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8520" windowHeight="3150" activeTab="2"/>
  </bookViews>
  <sheets>
    <sheet name="יחס נשים גברים ארצי" sheetId="5" r:id="rId1"/>
    <sheet name="ארצי פילוחים" sheetId="6" r:id="rId2"/>
    <sheet name="ריכוז נתונים" sheetId="1" r:id="rId3"/>
    <sheet name="DataSheet" sheetId="2" r:id="rId4"/>
    <sheet name="siot" sheetId="3" r:id="rId5"/>
    <sheet name="rosh" sheetId="4" r:id="rId6"/>
  </sheets>
  <definedNames>
    <definedName name="_xlnm._FilterDatabase" localSheetId="3" hidden="1">DataSheet!$A$1:$K$20027</definedName>
    <definedName name="_xlnm._FilterDatabase" localSheetId="5" hidden="1">rosh!$C$3:$P$710</definedName>
    <definedName name="_xlnm._FilterDatabase" localSheetId="4" hidden="1">siot!$B$3:$O$3</definedName>
    <definedName name="boharim">siot!$N$5:$N$1887</definedName>
    <definedName name="date_update" localSheetId="4">siot!$O$1</definedName>
    <definedName name="date_update">rosh!$M$1</definedName>
    <definedName name="_xlnm.Extract" localSheetId="2">'ריכוז נתונים'!#REF!</definedName>
    <definedName name="ishuv">siot!$D$5:$D$1887</definedName>
    <definedName name="netunim_rosh">rosh!$B$3:$L$711</definedName>
    <definedName name="netunim_rosh_rashut">rosh!$B$3:$N$711</definedName>
    <definedName name="netunim_siot" localSheetId="4">siot!$B$4:$O$1887</definedName>
    <definedName name="_xlnm.Print_Area" localSheetId="3">DataSheet!$A$1:$K$20024</definedName>
    <definedName name="_xlnm.Print_Titles" localSheetId="3">DataSheet!$1:$1</definedName>
    <definedName name="_xlnm.Print_Titles" localSheetId="5">rosh!$1:$3</definedName>
    <definedName name="S_Yeshuv" localSheetId="5">rosh!$C$4</definedName>
    <definedName name="S_Yeshuv">siot!$C$4</definedName>
    <definedName name="תוצאות_בחירות">siot!$B$3:$AB$1887</definedName>
  </definedNames>
  <calcPr calcId="145621"/>
</workbook>
</file>

<file path=xl/calcChain.xml><?xml version="1.0" encoding="utf-8"?>
<calcChain xmlns="http://schemas.openxmlformats.org/spreadsheetml/2006/main">
  <c r="I193" i="1" l="1"/>
  <c r="I194" i="1"/>
  <c r="C204" i="1"/>
  <c r="C202" i="1"/>
  <c r="C201" i="1"/>
  <c r="C199" i="1"/>
  <c r="C198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3" i="1"/>
  <c r="C196" i="1"/>
  <c r="C195" i="1"/>
  <c r="I190" i="1"/>
  <c r="H190" i="1"/>
  <c r="G190" i="1"/>
  <c r="K20025" i="2"/>
  <c r="R71" i="3"/>
  <c r="Y71" i="3"/>
  <c r="W71" i="3"/>
  <c r="P710" i="4"/>
  <c r="P709" i="4"/>
  <c r="P708" i="4"/>
  <c r="P707" i="4"/>
  <c r="P706" i="4"/>
  <c r="P705" i="4"/>
  <c r="P704" i="4"/>
  <c r="P703" i="4"/>
  <c r="P702" i="4"/>
  <c r="P701" i="4"/>
  <c r="P700" i="4"/>
  <c r="P699" i="4"/>
  <c r="P698" i="4"/>
  <c r="P697" i="4"/>
  <c r="P696" i="4"/>
  <c r="P695" i="4"/>
  <c r="P694" i="4"/>
  <c r="P693" i="4"/>
  <c r="P692" i="4"/>
  <c r="P691" i="4"/>
  <c r="P690" i="4"/>
  <c r="P689" i="4"/>
  <c r="P688" i="4"/>
  <c r="P687" i="4"/>
  <c r="P686" i="4"/>
  <c r="P685" i="4"/>
  <c r="P684" i="4"/>
  <c r="P683" i="4"/>
  <c r="P682" i="4"/>
  <c r="P681" i="4"/>
  <c r="P680" i="4"/>
  <c r="P679" i="4"/>
  <c r="P678" i="4"/>
  <c r="P677" i="4"/>
  <c r="P676" i="4"/>
  <c r="P675" i="4"/>
  <c r="P674" i="4"/>
  <c r="P673" i="4"/>
  <c r="P672" i="4"/>
  <c r="P671" i="4"/>
  <c r="P670" i="4"/>
  <c r="P669" i="4"/>
  <c r="P668" i="4"/>
  <c r="P667" i="4"/>
  <c r="P666" i="4"/>
  <c r="P665" i="4"/>
  <c r="P664" i="4"/>
  <c r="P663" i="4"/>
  <c r="P662" i="4"/>
  <c r="P661" i="4"/>
  <c r="P660" i="4"/>
  <c r="P659" i="4"/>
  <c r="P658" i="4"/>
  <c r="P657" i="4"/>
  <c r="P656" i="4"/>
  <c r="P655" i="4"/>
  <c r="P654" i="4"/>
  <c r="P653" i="4"/>
  <c r="P652" i="4"/>
  <c r="P651" i="4"/>
  <c r="P650" i="4"/>
  <c r="P649" i="4"/>
  <c r="P648" i="4"/>
  <c r="P647" i="4"/>
  <c r="P646" i="4"/>
  <c r="P645" i="4"/>
  <c r="P644" i="4"/>
  <c r="P643" i="4"/>
  <c r="P642" i="4"/>
  <c r="P641" i="4"/>
  <c r="P640" i="4"/>
  <c r="P639" i="4"/>
  <c r="P638" i="4"/>
  <c r="P637" i="4"/>
  <c r="P636" i="4"/>
  <c r="P635" i="4"/>
  <c r="P634" i="4"/>
  <c r="P633" i="4"/>
  <c r="P632" i="4"/>
  <c r="P631" i="4"/>
  <c r="P630" i="4"/>
  <c r="P629" i="4"/>
  <c r="P628" i="4"/>
  <c r="P627" i="4"/>
  <c r="P626" i="4"/>
  <c r="P625" i="4"/>
  <c r="P624" i="4"/>
  <c r="P623" i="4"/>
  <c r="P622" i="4"/>
  <c r="P621" i="4"/>
  <c r="P620" i="4"/>
  <c r="P619" i="4"/>
  <c r="P618" i="4"/>
  <c r="P617" i="4"/>
  <c r="P616" i="4"/>
  <c r="P615" i="4"/>
  <c r="P614" i="4"/>
  <c r="P613" i="4"/>
  <c r="P612" i="4"/>
  <c r="P611" i="4"/>
  <c r="P610" i="4"/>
  <c r="P609" i="4"/>
  <c r="P608" i="4"/>
  <c r="P607" i="4"/>
  <c r="P606" i="4"/>
  <c r="P605" i="4"/>
  <c r="P604" i="4"/>
  <c r="P603" i="4"/>
  <c r="P602" i="4"/>
  <c r="P601" i="4"/>
  <c r="P600" i="4"/>
  <c r="P599" i="4"/>
  <c r="P598" i="4"/>
  <c r="P597" i="4"/>
  <c r="P596" i="4"/>
  <c r="P595" i="4"/>
  <c r="P594" i="4"/>
  <c r="P593" i="4"/>
  <c r="P592" i="4"/>
  <c r="P591" i="4"/>
  <c r="P590" i="4"/>
  <c r="P589" i="4"/>
  <c r="P588" i="4"/>
  <c r="P587" i="4"/>
  <c r="P586" i="4"/>
  <c r="P585" i="4"/>
  <c r="P584" i="4"/>
  <c r="P583" i="4"/>
  <c r="P582" i="4"/>
  <c r="P581" i="4"/>
  <c r="P580" i="4"/>
  <c r="P579" i="4"/>
  <c r="P578" i="4"/>
  <c r="P577" i="4"/>
  <c r="P576" i="4"/>
  <c r="P575" i="4"/>
  <c r="P574" i="4"/>
  <c r="P573" i="4"/>
  <c r="P572" i="4"/>
  <c r="P571" i="4"/>
  <c r="P570" i="4"/>
  <c r="P569" i="4"/>
  <c r="P568" i="4"/>
  <c r="P567" i="4"/>
  <c r="P566" i="4"/>
  <c r="P565" i="4"/>
  <c r="P564" i="4"/>
  <c r="P563" i="4"/>
  <c r="P562" i="4"/>
  <c r="P561" i="4"/>
  <c r="P560" i="4"/>
  <c r="P559" i="4"/>
  <c r="P558" i="4"/>
  <c r="P557" i="4"/>
  <c r="P556" i="4"/>
  <c r="P555" i="4"/>
  <c r="P554" i="4"/>
  <c r="P553" i="4"/>
  <c r="P552" i="4"/>
  <c r="P551" i="4"/>
  <c r="P550" i="4"/>
  <c r="P549" i="4"/>
  <c r="P548" i="4"/>
  <c r="P547" i="4"/>
  <c r="P546" i="4"/>
  <c r="P545" i="4"/>
  <c r="P544" i="4"/>
  <c r="P543" i="4"/>
  <c r="P542" i="4"/>
  <c r="P541" i="4"/>
  <c r="P540" i="4"/>
  <c r="P539" i="4"/>
  <c r="P538" i="4"/>
  <c r="P537" i="4"/>
  <c r="P536" i="4"/>
  <c r="P535" i="4"/>
  <c r="P534" i="4"/>
  <c r="P533" i="4"/>
  <c r="P532" i="4"/>
  <c r="P531" i="4"/>
  <c r="P530" i="4"/>
  <c r="P529" i="4"/>
  <c r="P528" i="4"/>
  <c r="P527" i="4"/>
  <c r="P526" i="4"/>
  <c r="P525" i="4"/>
  <c r="P524" i="4"/>
  <c r="P523" i="4"/>
  <c r="P522" i="4"/>
  <c r="P521" i="4"/>
  <c r="P520" i="4"/>
  <c r="P519" i="4"/>
  <c r="P518" i="4"/>
  <c r="P517" i="4"/>
  <c r="P516" i="4"/>
  <c r="P515" i="4"/>
  <c r="P514" i="4"/>
  <c r="P513" i="4"/>
  <c r="P512" i="4"/>
  <c r="P511" i="4"/>
  <c r="P510" i="4"/>
  <c r="P509" i="4"/>
  <c r="P508" i="4"/>
  <c r="P507" i="4"/>
  <c r="P506" i="4"/>
  <c r="P505" i="4"/>
  <c r="P504" i="4"/>
  <c r="P503" i="4"/>
  <c r="P502" i="4"/>
  <c r="P501" i="4"/>
  <c r="P500" i="4"/>
  <c r="P499" i="4"/>
  <c r="P498" i="4"/>
  <c r="P497" i="4"/>
  <c r="P496" i="4"/>
  <c r="P495" i="4"/>
  <c r="P494" i="4"/>
  <c r="P493" i="4"/>
  <c r="P492" i="4"/>
  <c r="P491" i="4"/>
  <c r="P490" i="4"/>
  <c r="P489" i="4"/>
  <c r="P488" i="4"/>
  <c r="P487" i="4"/>
  <c r="P486" i="4"/>
  <c r="P485" i="4"/>
  <c r="P484" i="4"/>
  <c r="P483" i="4"/>
  <c r="P482" i="4"/>
  <c r="P481" i="4"/>
  <c r="P480" i="4"/>
  <c r="P479" i="4"/>
  <c r="P478" i="4"/>
  <c r="P477" i="4"/>
  <c r="P476" i="4"/>
  <c r="P475" i="4"/>
  <c r="P474" i="4"/>
  <c r="P473" i="4"/>
  <c r="P472" i="4"/>
  <c r="P471" i="4"/>
  <c r="P470" i="4"/>
  <c r="P469" i="4"/>
  <c r="P468" i="4"/>
  <c r="P467" i="4"/>
  <c r="P466" i="4"/>
  <c r="P465" i="4"/>
  <c r="P464" i="4"/>
  <c r="P463" i="4"/>
  <c r="P462" i="4"/>
  <c r="P461" i="4"/>
  <c r="P460" i="4"/>
  <c r="P459" i="4"/>
  <c r="P458" i="4"/>
  <c r="P457" i="4"/>
  <c r="P456" i="4"/>
  <c r="P455" i="4"/>
  <c r="P454" i="4"/>
  <c r="P453" i="4"/>
  <c r="P452" i="4"/>
  <c r="P451" i="4"/>
  <c r="P450" i="4"/>
  <c r="P449" i="4"/>
  <c r="P448" i="4"/>
  <c r="P447" i="4"/>
  <c r="P446" i="4"/>
  <c r="P445" i="4"/>
  <c r="P444" i="4"/>
  <c r="P443" i="4"/>
  <c r="P442" i="4"/>
  <c r="P441" i="4"/>
  <c r="P440" i="4"/>
  <c r="P439" i="4"/>
  <c r="P438" i="4"/>
  <c r="P437" i="4"/>
  <c r="P436" i="4"/>
  <c r="P435" i="4"/>
  <c r="P434" i="4"/>
  <c r="P433" i="4"/>
  <c r="P432" i="4"/>
  <c r="P431" i="4"/>
  <c r="P430" i="4"/>
  <c r="P429" i="4"/>
  <c r="P428" i="4"/>
  <c r="P427" i="4"/>
  <c r="P426" i="4"/>
  <c r="P425" i="4"/>
  <c r="P424" i="4"/>
  <c r="P423" i="4"/>
  <c r="P422" i="4"/>
  <c r="P421" i="4"/>
  <c r="P420" i="4"/>
  <c r="P419" i="4"/>
  <c r="P418" i="4"/>
  <c r="P417" i="4"/>
  <c r="P416" i="4"/>
  <c r="P415" i="4"/>
  <c r="P414" i="4"/>
  <c r="P413" i="4"/>
  <c r="P412" i="4"/>
  <c r="P411" i="4"/>
  <c r="P410" i="4"/>
  <c r="P409" i="4"/>
  <c r="P408" i="4"/>
  <c r="P407" i="4"/>
  <c r="P406" i="4"/>
  <c r="P405" i="4"/>
  <c r="P404" i="4"/>
  <c r="P403" i="4"/>
  <c r="P402" i="4"/>
  <c r="P401" i="4"/>
  <c r="P400" i="4"/>
  <c r="P399" i="4"/>
  <c r="P398" i="4"/>
  <c r="P397" i="4"/>
  <c r="P396" i="4"/>
  <c r="P395" i="4"/>
  <c r="P394" i="4"/>
  <c r="P393" i="4"/>
  <c r="P392" i="4"/>
  <c r="P391" i="4"/>
  <c r="P390" i="4"/>
  <c r="P389" i="4"/>
  <c r="P388" i="4"/>
  <c r="P387" i="4"/>
  <c r="P386" i="4"/>
  <c r="P385" i="4"/>
  <c r="P384" i="4"/>
  <c r="P383" i="4"/>
  <c r="P382" i="4"/>
  <c r="P381" i="4"/>
  <c r="P380" i="4"/>
  <c r="P379" i="4"/>
  <c r="P378" i="4"/>
  <c r="P377" i="4"/>
  <c r="P376" i="4"/>
  <c r="P375" i="4"/>
  <c r="P374" i="4"/>
  <c r="P373" i="4"/>
  <c r="P372" i="4"/>
  <c r="P371" i="4"/>
  <c r="P370" i="4"/>
  <c r="P369" i="4"/>
  <c r="P368" i="4"/>
  <c r="P367" i="4"/>
  <c r="P366" i="4"/>
  <c r="P365" i="4"/>
  <c r="P364" i="4"/>
  <c r="P363" i="4"/>
  <c r="P362" i="4"/>
  <c r="P361" i="4"/>
  <c r="P360" i="4"/>
  <c r="P359" i="4"/>
  <c r="P358" i="4"/>
  <c r="P357" i="4"/>
  <c r="P356" i="4"/>
  <c r="P355" i="4"/>
  <c r="P354" i="4"/>
  <c r="P353" i="4"/>
  <c r="P352" i="4"/>
  <c r="P351" i="4"/>
  <c r="P350" i="4"/>
  <c r="P349" i="4"/>
  <c r="P348" i="4"/>
  <c r="P347" i="4"/>
  <c r="P346" i="4"/>
  <c r="P345" i="4"/>
  <c r="P344" i="4"/>
  <c r="P343" i="4"/>
  <c r="P342" i="4"/>
  <c r="P341" i="4"/>
  <c r="P340" i="4"/>
  <c r="P339" i="4"/>
  <c r="P338" i="4"/>
  <c r="P337" i="4"/>
  <c r="P336" i="4"/>
  <c r="P335" i="4"/>
  <c r="P334" i="4"/>
  <c r="P333" i="4"/>
  <c r="P332" i="4"/>
  <c r="P331" i="4"/>
  <c r="P330" i="4"/>
  <c r="P329" i="4"/>
  <c r="P328" i="4"/>
  <c r="P327" i="4"/>
  <c r="P326" i="4"/>
  <c r="P325" i="4"/>
  <c r="P324" i="4"/>
  <c r="P323" i="4"/>
  <c r="P322" i="4"/>
  <c r="P321" i="4"/>
  <c r="P320" i="4"/>
  <c r="P319" i="4"/>
  <c r="P318" i="4"/>
  <c r="P317" i="4"/>
  <c r="P316" i="4"/>
  <c r="P315" i="4"/>
  <c r="P314" i="4"/>
  <c r="P313" i="4"/>
  <c r="P312" i="4"/>
  <c r="P311" i="4"/>
  <c r="P310" i="4"/>
  <c r="P309" i="4"/>
  <c r="P308" i="4"/>
  <c r="P307" i="4"/>
  <c r="P306" i="4"/>
  <c r="P305" i="4"/>
  <c r="P304" i="4"/>
  <c r="P303" i="4"/>
  <c r="P302" i="4"/>
  <c r="P301" i="4"/>
  <c r="P300" i="4"/>
  <c r="P299" i="4"/>
  <c r="P298" i="4"/>
  <c r="P297" i="4"/>
  <c r="P296" i="4"/>
  <c r="P295" i="4"/>
  <c r="P294" i="4"/>
  <c r="P293" i="4"/>
  <c r="P292" i="4"/>
  <c r="P291" i="4"/>
  <c r="P290" i="4"/>
  <c r="P289" i="4"/>
  <c r="P288" i="4"/>
  <c r="P287" i="4"/>
  <c r="P286" i="4"/>
  <c r="P285" i="4"/>
  <c r="P284" i="4"/>
  <c r="P283" i="4"/>
  <c r="P282" i="4"/>
  <c r="P281" i="4"/>
  <c r="P280" i="4"/>
  <c r="P279" i="4"/>
  <c r="P278" i="4"/>
  <c r="P277" i="4"/>
  <c r="P276" i="4"/>
  <c r="P275" i="4"/>
  <c r="P274" i="4"/>
  <c r="P273" i="4"/>
  <c r="P272" i="4"/>
  <c r="P271" i="4"/>
  <c r="P270" i="4"/>
  <c r="P269" i="4"/>
  <c r="P268" i="4"/>
  <c r="P267" i="4"/>
  <c r="P266" i="4"/>
  <c r="P265" i="4"/>
  <c r="P264" i="4"/>
  <c r="P263" i="4"/>
  <c r="P262" i="4"/>
  <c r="P261" i="4"/>
  <c r="P260" i="4"/>
  <c r="P259" i="4"/>
  <c r="P258" i="4"/>
  <c r="P257" i="4"/>
  <c r="P256" i="4"/>
  <c r="P255" i="4"/>
  <c r="P254" i="4"/>
  <c r="P253" i="4"/>
  <c r="P252" i="4"/>
  <c r="P251" i="4"/>
  <c r="P250" i="4"/>
  <c r="P249" i="4"/>
  <c r="P248" i="4"/>
  <c r="P247" i="4"/>
  <c r="P246" i="4"/>
  <c r="P245" i="4"/>
  <c r="P244" i="4"/>
  <c r="P243" i="4"/>
  <c r="P242" i="4"/>
  <c r="P241" i="4"/>
  <c r="P240" i="4"/>
  <c r="P239" i="4"/>
  <c r="P238" i="4"/>
  <c r="P237" i="4"/>
  <c r="P236" i="4"/>
  <c r="P235" i="4"/>
  <c r="P234" i="4"/>
  <c r="P233" i="4"/>
  <c r="P232" i="4"/>
  <c r="P231" i="4"/>
  <c r="P230" i="4"/>
  <c r="P229" i="4"/>
  <c r="P228" i="4"/>
  <c r="P227" i="4"/>
  <c r="P226" i="4"/>
  <c r="P225" i="4"/>
  <c r="P224" i="4"/>
  <c r="P223" i="4"/>
  <c r="P222" i="4"/>
  <c r="P221" i="4"/>
  <c r="P220" i="4"/>
  <c r="P219" i="4"/>
  <c r="P218" i="4"/>
  <c r="P217" i="4"/>
  <c r="P216" i="4"/>
  <c r="P215" i="4"/>
  <c r="P214" i="4"/>
  <c r="P213" i="4"/>
  <c r="P212" i="4"/>
  <c r="P211" i="4"/>
  <c r="P210" i="4"/>
  <c r="P209" i="4"/>
  <c r="P208" i="4"/>
  <c r="P207" i="4"/>
  <c r="P206" i="4"/>
  <c r="P205" i="4"/>
  <c r="P204" i="4"/>
  <c r="P203" i="4"/>
  <c r="P202" i="4"/>
  <c r="P201" i="4"/>
  <c r="P200" i="4"/>
  <c r="P199" i="4"/>
  <c r="P198" i="4"/>
  <c r="P197" i="4"/>
  <c r="P196" i="4"/>
  <c r="P195" i="4"/>
  <c r="P194" i="4"/>
  <c r="P193" i="4"/>
  <c r="P192" i="4"/>
  <c r="P191" i="4"/>
  <c r="P190" i="4"/>
  <c r="P189" i="4"/>
  <c r="P188" i="4"/>
  <c r="P187" i="4"/>
  <c r="P186" i="4"/>
  <c r="P185" i="4"/>
  <c r="P184" i="4"/>
  <c r="P183" i="4"/>
  <c r="P182" i="4"/>
  <c r="P181" i="4"/>
  <c r="P180" i="4"/>
  <c r="P179" i="4"/>
  <c r="P178" i="4"/>
  <c r="P177" i="4"/>
  <c r="P176" i="4"/>
  <c r="P175" i="4"/>
  <c r="P174" i="4"/>
  <c r="P173" i="4"/>
  <c r="P172" i="4"/>
  <c r="P171" i="4"/>
  <c r="P170" i="4"/>
  <c r="P169" i="4"/>
  <c r="P168" i="4"/>
  <c r="P167" i="4"/>
  <c r="P166" i="4"/>
  <c r="P165" i="4"/>
  <c r="P164" i="4"/>
  <c r="P163" i="4"/>
  <c r="P162" i="4"/>
  <c r="P161" i="4"/>
  <c r="P160" i="4"/>
  <c r="P159" i="4"/>
  <c r="P158" i="4"/>
  <c r="P157" i="4"/>
  <c r="P156" i="4"/>
  <c r="P155" i="4"/>
  <c r="P154" i="4"/>
  <c r="P153" i="4"/>
  <c r="P152" i="4"/>
  <c r="P151" i="4"/>
  <c r="P150" i="4"/>
  <c r="P149" i="4"/>
  <c r="P148" i="4"/>
  <c r="P147" i="4"/>
  <c r="P146" i="4"/>
  <c r="P145" i="4"/>
  <c r="P144" i="4"/>
  <c r="P143" i="4"/>
  <c r="P142" i="4"/>
  <c r="P141" i="4"/>
  <c r="P140" i="4"/>
  <c r="P139" i="4"/>
  <c r="P138" i="4"/>
  <c r="P137" i="4"/>
  <c r="P136" i="4"/>
  <c r="P135" i="4"/>
  <c r="P134" i="4"/>
  <c r="P133" i="4"/>
  <c r="P132" i="4"/>
  <c r="P131" i="4"/>
  <c r="P130" i="4"/>
  <c r="P129" i="4"/>
  <c r="P128" i="4"/>
  <c r="P127" i="4"/>
  <c r="P126" i="4"/>
  <c r="P125" i="4"/>
  <c r="P124" i="4"/>
  <c r="P123" i="4"/>
  <c r="P122" i="4"/>
  <c r="P121" i="4"/>
  <c r="P120" i="4"/>
  <c r="P119" i="4"/>
  <c r="P118" i="4"/>
  <c r="P117" i="4"/>
  <c r="P116" i="4"/>
  <c r="P115" i="4"/>
  <c r="P114" i="4"/>
  <c r="P113" i="4"/>
  <c r="P112" i="4"/>
  <c r="P111" i="4"/>
  <c r="P110" i="4"/>
  <c r="P109" i="4"/>
  <c r="P108" i="4"/>
  <c r="P107" i="4"/>
  <c r="P106" i="4"/>
  <c r="P105" i="4"/>
  <c r="P104" i="4"/>
  <c r="P103" i="4"/>
  <c r="P102" i="4"/>
  <c r="P101" i="4"/>
  <c r="P100" i="4"/>
  <c r="P99" i="4"/>
  <c r="P98" i="4"/>
  <c r="P97" i="4"/>
  <c r="P96" i="4"/>
  <c r="P95" i="4"/>
  <c r="P94" i="4"/>
  <c r="P93" i="4"/>
  <c r="P92" i="4"/>
  <c r="P91" i="4"/>
  <c r="P90" i="4"/>
  <c r="P89" i="4"/>
  <c r="P88" i="4"/>
  <c r="P87" i="4"/>
  <c r="P86" i="4"/>
  <c r="P85" i="4"/>
  <c r="P84" i="4"/>
  <c r="P83" i="4"/>
  <c r="P82" i="4"/>
  <c r="P81" i="4"/>
  <c r="P80" i="4"/>
  <c r="P79" i="4"/>
  <c r="P78" i="4"/>
  <c r="P77" i="4"/>
  <c r="P76" i="4"/>
  <c r="P75" i="4"/>
  <c r="P74" i="4"/>
  <c r="P73" i="4"/>
  <c r="P72" i="4"/>
  <c r="P71" i="4"/>
  <c r="P70" i="4"/>
  <c r="P69" i="4"/>
  <c r="P68" i="4"/>
  <c r="P67" i="4"/>
  <c r="P66" i="4"/>
  <c r="P65" i="4"/>
  <c r="P64" i="4"/>
  <c r="P63" i="4"/>
  <c r="P62" i="4"/>
  <c r="P61" i="4"/>
  <c r="P60" i="4"/>
  <c r="P59" i="4"/>
  <c r="P58" i="4"/>
  <c r="P57" i="4"/>
  <c r="P56" i="4"/>
  <c r="P55" i="4"/>
  <c r="P54" i="4"/>
  <c r="P53" i="4"/>
  <c r="P52" i="4"/>
  <c r="P51" i="4"/>
  <c r="P50" i="4"/>
  <c r="P49" i="4"/>
  <c r="P48" i="4"/>
  <c r="P47" i="4"/>
  <c r="P46" i="4"/>
  <c r="P45" i="4"/>
  <c r="P44" i="4"/>
  <c r="P43" i="4"/>
  <c r="P42" i="4"/>
  <c r="P41" i="4"/>
  <c r="P40" i="4"/>
  <c r="P39" i="4"/>
  <c r="P38" i="4"/>
  <c r="P37" i="4"/>
  <c r="P36" i="4"/>
  <c r="P35" i="4"/>
  <c r="P34" i="4"/>
  <c r="P33" i="4"/>
  <c r="P32" i="4"/>
  <c r="P31" i="4"/>
  <c r="P30" i="4"/>
  <c r="P29" i="4"/>
  <c r="P28" i="4"/>
  <c r="P27" i="4"/>
  <c r="P26" i="4"/>
  <c r="P25" i="4"/>
  <c r="P24" i="4"/>
  <c r="P23" i="4"/>
  <c r="P22" i="4"/>
  <c r="P21" i="4"/>
  <c r="P20" i="4"/>
  <c r="P19" i="4"/>
  <c r="P18" i="4"/>
  <c r="P17" i="4"/>
  <c r="P16" i="4"/>
  <c r="P15" i="4"/>
  <c r="P14" i="4"/>
  <c r="P4" i="4"/>
  <c r="P13" i="4"/>
  <c r="P12" i="4"/>
  <c r="P11" i="4"/>
  <c r="P10" i="4"/>
  <c r="P9" i="4"/>
  <c r="P8" i="4"/>
  <c r="P7" i="4"/>
  <c r="P6" i="4"/>
  <c r="P5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O270" i="4"/>
  <c r="O271" i="4"/>
  <c r="O272" i="4"/>
  <c r="O273" i="4"/>
  <c r="O274" i="4"/>
  <c r="O275" i="4"/>
  <c r="O276" i="4"/>
  <c r="O277" i="4"/>
  <c r="O278" i="4"/>
  <c r="O279" i="4"/>
  <c r="O280" i="4"/>
  <c r="O281" i="4"/>
  <c r="O282" i="4"/>
  <c r="O283" i="4"/>
  <c r="O284" i="4"/>
  <c r="O285" i="4"/>
  <c r="O286" i="4"/>
  <c r="O287" i="4"/>
  <c r="O288" i="4"/>
  <c r="O289" i="4"/>
  <c r="O290" i="4"/>
  <c r="O291" i="4"/>
  <c r="O292" i="4"/>
  <c r="O293" i="4"/>
  <c r="O294" i="4"/>
  <c r="O295" i="4"/>
  <c r="O296" i="4"/>
  <c r="O297" i="4"/>
  <c r="O298" i="4"/>
  <c r="O299" i="4"/>
  <c r="O300" i="4"/>
  <c r="O301" i="4"/>
  <c r="O302" i="4"/>
  <c r="O303" i="4"/>
  <c r="O304" i="4"/>
  <c r="O305" i="4"/>
  <c r="O306" i="4"/>
  <c r="O307" i="4"/>
  <c r="O308" i="4"/>
  <c r="O309" i="4"/>
  <c r="O310" i="4"/>
  <c r="O311" i="4"/>
  <c r="O312" i="4"/>
  <c r="O313" i="4"/>
  <c r="O314" i="4"/>
  <c r="O315" i="4"/>
  <c r="O316" i="4"/>
  <c r="O317" i="4"/>
  <c r="O318" i="4"/>
  <c r="O319" i="4"/>
  <c r="O320" i="4"/>
  <c r="O321" i="4"/>
  <c r="O322" i="4"/>
  <c r="O323" i="4"/>
  <c r="O324" i="4"/>
  <c r="O325" i="4"/>
  <c r="O326" i="4"/>
  <c r="O327" i="4"/>
  <c r="O328" i="4"/>
  <c r="O329" i="4"/>
  <c r="O330" i="4"/>
  <c r="O331" i="4"/>
  <c r="O332" i="4"/>
  <c r="O333" i="4"/>
  <c r="O334" i="4"/>
  <c r="O335" i="4"/>
  <c r="O336" i="4"/>
  <c r="O337" i="4"/>
  <c r="O338" i="4"/>
  <c r="O339" i="4"/>
  <c r="O340" i="4"/>
  <c r="O341" i="4"/>
  <c r="O342" i="4"/>
  <c r="O343" i="4"/>
  <c r="O344" i="4"/>
  <c r="O345" i="4"/>
  <c r="O346" i="4"/>
  <c r="O347" i="4"/>
  <c r="O348" i="4"/>
  <c r="O349" i="4"/>
  <c r="O350" i="4"/>
  <c r="O351" i="4"/>
  <c r="O352" i="4"/>
  <c r="O353" i="4"/>
  <c r="O354" i="4"/>
  <c r="O355" i="4"/>
  <c r="O356" i="4"/>
  <c r="O357" i="4"/>
  <c r="O358" i="4"/>
  <c r="O359" i="4"/>
  <c r="O360" i="4"/>
  <c r="O361" i="4"/>
  <c r="O362" i="4"/>
  <c r="O363" i="4"/>
  <c r="O364" i="4"/>
  <c r="O365" i="4"/>
  <c r="O366" i="4"/>
  <c r="O367" i="4"/>
  <c r="O368" i="4"/>
  <c r="O369" i="4"/>
  <c r="O370" i="4"/>
  <c r="O371" i="4"/>
  <c r="O372" i="4"/>
  <c r="O373" i="4"/>
  <c r="O374" i="4"/>
  <c r="O375" i="4"/>
  <c r="O376" i="4"/>
  <c r="O377" i="4"/>
  <c r="O378" i="4"/>
  <c r="O379" i="4"/>
  <c r="O380" i="4"/>
  <c r="O381" i="4"/>
  <c r="O382" i="4"/>
  <c r="O383" i="4"/>
  <c r="O384" i="4"/>
  <c r="O385" i="4"/>
  <c r="O386" i="4"/>
  <c r="O387" i="4"/>
  <c r="O388" i="4"/>
  <c r="O389" i="4"/>
  <c r="O390" i="4"/>
  <c r="O391" i="4"/>
  <c r="O392" i="4"/>
  <c r="O393" i="4"/>
  <c r="O394" i="4"/>
  <c r="O395" i="4"/>
  <c r="O396" i="4"/>
  <c r="O397" i="4"/>
  <c r="O398" i="4"/>
  <c r="O399" i="4"/>
  <c r="O400" i="4"/>
  <c r="O401" i="4"/>
  <c r="O402" i="4"/>
  <c r="O403" i="4"/>
  <c r="O404" i="4"/>
  <c r="O405" i="4"/>
  <c r="O406" i="4"/>
  <c r="O407" i="4"/>
  <c r="O408" i="4"/>
  <c r="O409" i="4"/>
  <c r="O410" i="4"/>
  <c r="O411" i="4"/>
  <c r="O412" i="4"/>
  <c r="O413" i="4"/>
  <c r="O414" i="4"/>
  <c r="O415" i="4"/>
  <c r="O416" i="4"/>
  <c r="O417" i="4"/>
  <c r="O418" i="4"/>
  <c r="O419" i="4"/>
  <c r="O420" i="4"/>
  <c r="O421" i="4"/>
  <c r="O422" i="4"/>
  <c r="O423" i="4"/>
  <c r="O424" i="4"/>
  <c r="O425" i="4"/>
  <c r="O426" i="4"/>
  <c r="O427" i="4"/>
  <c r="O428" i="4"/>
  <c r="O429" i="4"/>
  <c r="O430" i="4"/>
  <c r="O431" i="4"/>
  <c r="O432" i="4"/>
  <c r="O433" i="4"/>
  <c r="O434" i="4"/>
  <c r="O435" i="4"/>
  <c r="O436" i="4"/>
  <c r="O437" i="4"/>
  <c r="O438" i="4"/>
  <c r="O439" i="4"/>
  <c r="O440" i="4"/>
  <c r="O441" i="4"/>
  <c r="O442" i="4"/>
  <c r="O443" i="4"/>
  <c r="O444" i="4"/>
  <c r="O445" i="4"/>
  <c r="O446" i="4"/>
  <c r="O447" i="4"/>
  <c r="O448" i="4"/>
  <c r="O449" i="4"/>
  <c r="O450" i="4"/>
  <c r="O451" i="4"/>
  <c r="O452" i="4"/>
  <c r="O453" i="4"/>
  <c r="O454" i="4"/>
  <c r="O455" i="4"/>
  <c r="O456" i="4"/>
  <c r="O457" i="4"/>
  <c r="O458" i="4"/>
  <c r="O459" i="4"/>
  <c r="O460" i="4"/>
  <c r="O461" i="4"/>
  <c r="O462" i="4"/>
  <c r="O463" i="4"/>
  <c r="O464" i="4"/>
  <c r="O465" i="4"/>
  <c r="O466" i="4"/>
  <c r="O467" i="4"/>
  <c r="O468" i="4"/>
  <c r="O469" i="4"/>
  <c r="O470" i="4"/>
  <c r="O471" i="4"/>
  <c r="O472" i="4"/>
  <c r="O473" i="4"/>
  <c r="O474" i="4"/>
  <c r="O475" i="4"/>
  <c r="O476" i="4"/>
  <c r="O477" i="4"/>
  <c r="O478" i="4"/>
  <c r="O479" i="4"/>
  <c r="O480" i="4"/>
  <c r="O481" i="4"/>
  <c r="O482" i="4"/>
  <c r="O483" i="4"/>
  <c r="O484" i="4"/>
  <c r="O485" i="4"/>
  <c r="O486" i="4"/>
  <c r="O487" i="4"/>
  <c r="O488" i="4"/>
  <c r="O489" i="4"/>
  <c r="O490" i="4"/>
  <c r="O491" i="4"/>
  <c r="O492" i="4"/>
  <c r="O493" i="4"/>
  <c r="O494" i="4"/>
  <c r="O495" i="4"/>
  <c r="O496" i="4"/>
  <c r="O497" i="4"/>
  <c r="O498" i="4"/>
  <c r="O499" i="4"/>
  <c r="O500" i="4"/>
  <c r="O501" i="4"/>
  <c r="O502" i="4"/>
  <c r="O503" i="4"/>
  <c r="O504" i="4"/>
  <c r="O505" i="4"/>
  <c r="O506" i="4"/>
  <c r="O507" i="4"/>
  <c r="O508" i="4"/>
  <c r="O509" i="4"/>
  <c r="O510" i="4"/>
  <c r="O511" i="4"/>
  <c r="O512" i="4"/>
  <c r="O513" i="4"/>
  <c r="O514" i="4"/>
  <c r="O515" i="4"/>
  <c r="O516" i="4"/>
  <c r="O517" i="4"/>
  <c r="O518" i="4"/>
  <c r="O519" i="4"/>
  <c r="O520" i="4"/>
  <c r="O521" i="4"/>
  <c r="O522" i="4"/>
  <c r="O523" i="4"/>
  <c r="O524" i="4"/>
  <c r="O525" i="4"/>
  <c r="O526" i="4"/>
  <c r="O527" i="4"/>
  <c r="O528" i="4"/>
  <c r="O529" i="4"/>
  <c r="O530" i="4"/>
  <c r="O531" i="4"/>
  <c r="O532" i="4"/>
  <c r="O533" i="4"/>
  <c r="O534" i="4"/>
  <c r="O535" i="4"/>
  <c r="O536" i="4"/>
  <c r="O537" i="4"/>
  <c r="O538" i="4"/>
  <c r="O539" i="4"/>
  <c r="O540" i="4"/>
  <c r="O541" i="4"/>
  <c r="O542" i="4"/>
  <c r="O543" i="4"/>
  <c r="O544" i="4"/>
  <c r="O545" i="4"/>
  <c r="O546" i="4"/>
  <c r="O547" i="4"/>
  <c r="O548" i="4"/>
  <c r="O549" i="4"/>
  <c r="O550" i="4"/>
  <c r="O551" i="4"/>
  <c r="O552" i="4"/>
  <c r="O553" i="4"/>
  <c r="O554" i="4"/>
  <c r="O555" i="4"/>
  <c r="O556" i="4"/>
  <c r="O557" i="4"/>
  <c r="O558" i="4"/>
  <c r="O559" i="4"/>
  <c r="O560" i="4"/>
  <c r="O561" i="4"/>
  <c r="O562" i="4"/>
  <c r="O563" i="4"/>
  <c r="O564" i="4"/>
  <c r="O565" i="4"/>
  <c r="O566" i="4"/>
  <c r="O567" i="4"/>
  <c r="O568" i="4"/>
  <c r="O569" i="4"/>
  <c r="O570" i="4"/>
  <c r="O571" i="4"/>
  <c r="O572" i="4"/>
  <c r="O573" i="4"/>
  <c r="O574" i="4"/>
  <c r="O575" i="4"/>
  <c r="O576" i="4"/>
  <c r="O577" i="4"/>
  <c r="O578" i="4"/>
  <c r="O579" i="4"/>
  <c r="O580" i="4"/>
  <c r="O581" i="4"/>
  <c r="O582" i="4"/>
  <c r="O583" i="4"/>
  <c r="O584" i="4"/>
  <c r="O585" i="4"/>
  <c r="O586" i="4"/>
  <c r="O587" i="4"/>
  <c r="O588" i="4"/>
  <c r="O589" i="4"/>
  <c r="O590" i="4"/>
  <c r="O591" i="4"/>
  <c r="O592" i="4"/>
  <c r="O593" i="4"/>
  <c r="O594" i="4"/>
  <c r="O595" i="4"/>
  <c r="O596" i="4"/>
  <c r="O597" i="4"/>
  <c r="O598" i="4"/>
  <c r="O599" i="4"/>
  <c r="O600" i="4"/>
  <c r="O601" i="4"/>
  <c r="O602" i="4"/>
  <c r="O603" i="4"/>
  <c r="O604" i="4"/>
  <c r="O605" i="4"/>
  <c r="O606" i="4"/>
  <c r="O607" i="4"/>
  <c r="O608" i="4"/>
  <c r="O609" i="4"/>
  <c r="O610" i="4"/>
  <c r="O611" i="4"/>
  <c r="O612" i="4"/>
  <c r="O613" i="4"/>
  <c r="O614" i="4"/>
  <c r="O615" i="4"/>
  <c r="O616" i="4"/>
  <c r="O617" i="4"/>
  <c r="O618" i="4"/>
  <c r="O619" i="4"/>
  <c r="O620" i="4"/>
  <c r="O621" i="4"/>
  <c r="O622" i="4"/>
  <c r="O623" i="4"/>
  <c r="O624" i="4"/>
  <c r="O625" i="4"/>
  <c r="O626" i="4"/>
  <c r="O627" i="4"/>
  <c r="O628" i="4"/>
  <c r="O629" i="4"/>
  <c r="O630" i="4"/>
  <c r="O631" i="4"/>
  <c r="O632" i="4"/>
  <c r="O633" i="4"/>
  <c r="O634" i="4"/>
  <c r="O635" i="4"/>
  <c r="O636" i="4"/>
  <c r="O637" i="4"/>
  <c r="O638" i="4"/>
  <c r="O639" i="4"/>
  <c r="O640" i="4"/>
  <c r="O641" i="4"/>
  <c r="O642" i="4"/>
  <c r="O643" i="4"/>
  <c r="O644" i="4"/>
  <c r="O645" i="4"/>
  <c r="O646" i="4"/>
  <c r="O647" i="4"/>
  <c r="O648" i="4"/>
  <c r="O649" i="4"/>
  <c r="O650" i="4"/>
  <c r="O651" i="4"/>
  <c r="O652" i="4"/>
  <c r="O653" i="4"/>
  <c r="O654" i="4"/>
  <c r="O655" i="4"/>
  <c r="O656" i="4"/>
  <c r="O657" i="4"/>
  <c r="O658" i="4"/>
  <c r="O659" i="4"/>
  <c r="O660" i="4"/>
  <c r="O661" i="4"/>
  <c r="O662" i="4"/>
  <c r="O663" i="4"/>
  <c r="O664" i="4"/>
  <c r="O665" i="4"/>
  <c r="O666" i="4"/>
  <c r="O667" i="4"/>
  <c r="O668" i="4"/>
  <c r="O669" i="4"/>
  <c r="O670" i="4"/>
  <c r="O671" i="4"/>
  <c r="O672" i="4"/>
  <c r="O673" i="4"/>
  <c r="O674" i="4"/>
  <c r="O675" i="4"/>
  <c r="O676" i="4"/>
  <c r="O677" i="4"/>
  <c r="O678" i="4"/>
  <c r="O679" i="4"/>
  <c r="O680" i="4"/>
  <c r="O681" i="4"/>
  <c r="O682" i="4"/>
  <c r="O683" i="4"/>
  <c r="O684" i="4"/>
  <c r="O685" i="4"/>
  <c r="O686" i="4"/>
  <c r="O687" i="4"/>
  <c r="O688" i="4"/>
  <c r="O689" i="4"/>
  <c r="O690" i="4"/>
  <c r="O691" i="4"/>
  <c r="O692" i="4"/>
  <c r="O693" i="4"/>
  <c r="O694" i="4"/>
  <c r="O695" i="4"/>
  <c r="O696" i="4"/>
  <c r="O697" i="4"/>
  <c r="O698" i="4"/>
  <c r="O699" i="4"/>
  <c r="O700" i="4"/>
  <c r="O701" i="4"/>
  <c r="O702" i="4"/>
  <c r="O703" i="4"/>
  <c r="O704" i="4"/>
  <c r="O705" i="4"/>
  <c r="O706" i="4"/>
  <c r="O707" i="4"/>
  <c r="O708" i="4"/>
  <c r="O709" i="4"/>
  <c r="O710" i="4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124" i="3"/>
  <c r="I125" i="3"/>
  <c r="I126" i="3"/>
  <c r="I127" i="3"/>
  <c r="I128" i="3"/>
  <c r="I129" i="3"/>
  <c r="I130" i="3"/>
  <c r="I131" i="3"/>
  <c r="I132" i="3"/>
  <c r="I133" i="3"/>
  <c r="I134" i="3"/>
  <c r="I135" i="3"/>
  <c r="I136" i="3"/>
  <c r="I137" i="3"/>
  <c r="I138" i="3"/>
  <c r="I139" i="3"/>
  <c r="I140" i="3"/>
  <c r="I141" i="3"/>
  <c r="I142" i="3"/>
  <c r="I143" i="3"/>
  <c r="I144" i="3"/>
  <c r="I145" i="3"/>
  <c r="I146" i="3"/>
  <c r="I147" i="3"/>
  <c r="I148" i="3"/>
  <c r="I149" i="3"/>
  <c r="I150" i="3"/>
  <c r="I151" i="3"/>
  <c r="I152" i="3"/>
  <c r="I153" i="3"/>
  <c r="I154" i="3"/>
  <c r="I155" i="3"/>
  <c r="I156" i="3"/>
  <c r="I157" i="3"/>
  <c r="I158" i="3"/>
  <c r="I159" i="3"/>
  <c r="I160" i="3"/>
  <c r="I161" i="3"/>
  <c r="I162" i="3"/>
  <c r="I163" i="3"/>
  <c r="I164" i="3"/>
  <c r="I165" i="3"/>
  <c r="I166" i="3"/>
  <c r="I167" i="3"/>
  <c r="I168" i="3"/>
  <c r="I169" i="3"/>
  <c r="I170" i="3"/>
  <c r="I17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V185" i="3" s="1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I203" i="3"/>
  <c r="I204" i="3"/>
  <c r="I205" i="3"/>
  <c r="I206" i="3"/>
  <c r="I207" i="3"/>
  <c r="I208" i="3"/>
  <c r="I209" i="3"/>
  <c r="I210" i="3"/>
  <c r="I211" i="3"/>
  <c r="I212" i="3"/>
  <c r="I213" i="3"/>
  <c r="I214" i="3"/>
  <c r="I215" i="3"/>
  <c r="I216" i="3"/>
  <c r="I217" i="3"/>
  <c r="I218" i="3"/>
  <c r="I219" i="3"/>
  <c r="I220" i="3"/>
  <c r="I221" i="3"/>
  <c r="I222" i="3"/>
  <c r="I223" i="3"/>
  <c r="I224" i="3"/>
  <c r="I225" i="3"/>
  <c r="I226" i="3"/>
  <c r="I227" i="3"/>
  <c r="I228" i="3"/>
  <c r="I229" i="3"/>
  <c r="I230" i="3"/>
  <c r="I231" i="3"/>
  <c r="I232" i="3"/>
  <c r="I233" i="3"/>
  <c r="I234" i="3"/>
  <c r="I235" i="3"/>
  <c r="I236" i="3"/>
  <c r="I237" i="3"/>
  <c r="I238" i="3"/>
  <c r="I239" i="3"/>
  <c r="I240" i="3"/>
  <c r="I241" i="3"/>
  <c r="I242" i="3"/>
  <c r="I243" i="3"/>
  <c r="I244" i="3"/>
  <c r="I245" i="3"/>
  <c r="I246" i="3"/>
  <c r="I247" i="3"/>
  <c r="I248" i="3"/>
  <c r="I249" i="3"/>
  <c r="I250" i="3"/>
  <c r="I251" i="3"/>
  <c r="I252" i="3"/>
  <c r="I253" i="3"/>
  <c r="I254" i="3"/>
  <c r="I255" i="3"/>
  <c r="I256" i="3"/>
  <c r="I257" i="3"/>
  <c r="I258" i="3"/>
  <c r="I259" i="3"/>
  <c r="I260" i="3"/>
  <c r="I261" i="3"/>
  <c r="I262" i="3"/>
  <c r="I263" i="3"/>
  <c r="I264" i="3"/>
  <c r="I265" i="3"/>
  <c r="I266" i="3"/>
  <c r="I267" i="3"/>
  <c r="I268" i="3"/>
  <c r="I269" i="3"/>
  <c r="I270" i="3"/>
  <c r="I271" i="3"/>
  <c r="I272" i="3"/>
  <c r="I273" i="3"/>
  <c r="I274" i="3"/>
  <c r="I275" i="3"/>
  <c r="I276" i="3"/>
  <c r="I277" i="3"/>
  <c r="I278" i="3"/>
  <c r="I279" i="3"/>
  <c r="I280" i="3"/>
  <c r="I281" i="3"/>
  <c r="I282" i="3"/>
  <c r="I283" i="3"/>
  <c r="I284" i="3"/>
  <c r="I285" i="3"/>
  <c r="I286" i="3"/>
  <c r="I287" i="3"/>
  <c r="I288" i="3"/>
  <c r="I289" i="3"/>
  <c r="I290" i="3"/>
  <c r="I291" i="3"/>
  <c r="I292" i="3"/>
  <c r="I293" i="3"/>
  <c r="I294" i="3"/>
  <c r="I295" i="3"/>
  <c r="I296" i="3"/>
  <c r="I297" i="3"/>
  <c r="I298" i="3"/>
  <c r="I299" i="3"/>
  <c r="I300" i="3"/>
  <c r="I301" i="3"/>
  <c r="I302" i="3"/>
  <c r="I303" i="3"/>
  <c r="I304" i="3"/>
  <c r="I305" i="3"/>
  <c r="I306" i="3"/>
  <c r="I307" i="3"/>
  <c r="I308" i="3"/>
  <c r="I309" i="3"/>
  <c r="I310" i="3"/>
  <c r="I311" i="3"/>
  <c r="I312" i="3"/>
  <c r="I313" i="3"/>
  <c r="I314" i="3"/>
  <c r="I315" i="3"/>
  <c r="I316" i="3"/>
  <c r="I317" i="3"/>
  <c r="I318" i="3"/>
  <c r="I319" i="3"/>
  <c r="I320" i="3"/>
  <c r="I321" i="3"/>
  <c r="I322" i="3"/>
  <c r="I323" i="3"/>
  <c r="I324" i="3"/>
  <c r="I325" i="3"/>
  <c r="I326" i="3"/>
  <c r="I327" i="3"/>
  <c r="I328" i="3"/>
  <c r="I329" i="3"/>
  <c r="I330" i="3"/>
  <c r="I331" i="3"/>
  <c r="I332" i="3"/>
  <c r="I333" i="3"/>
  <c r="I334" i="3"/>
  <c r="I335" i="3"/>
  <c r="I336" i="3"/>
  <c r="I337" i="3"/>
  <c r="I338" i="3"/>
  <c r="I339" i="3"/>
  <c r="I340" i="3"/>
  <c r="I341" i="3"/>
  <c r="I342" i="3"/>
  <c r="I343" i="3"/>
  <c r="I344" i="3"/>
  <c r="I345" i="3"/>
  <c r="I346" i="3"/>
  <c r="I347" i="3"/>
  <c r="I348" i="3"/>
  <c r="I349" i="3"/>
  <c r="I350" i="3"/>
  <c r="I351" i="3"/>
  <c r="I352" i="3"/>
  <c r="I353" i="3"/>
  <c r="I354" i="3"/>
  <c r="I355" i="3"/>
  <c r="I356" i="3"/>
  <c r="I357" i="3"/>
  <c r="I358" i="3"/>
  <c r="I359" i="3"/>
  <c r="I360" i="3"/>
  <c r="I361" i="3"/>
  <c r="I362" i="3"/>
  <c r="I363" i="3"/>
  <c r="I364" i="3"/>
  <c r="I365" i="3"/>
  <c r="I366" i="3"/>
  <c r="I367" i="3"/>
  <c r="I368" i="3"/>
  <c r="I369" i="3"/>
  <c r="I370" i="3"/>
  <c r="I371" i="3"/>
  <c r="I372" i="3"/>
  <c r="I373" i="3"/>
  <c r="I374" i="3"/>
  <c r="I375" i="3"/>
  <c r="I376" i="3"/>
  <c r="I377" i="3"/>
  <c r="I378" i="3"/>
  <c r="I379" i="3"/>
  <c r="I380" i="3"/>
  <c r="I381" i="3"/>
  <c r="I382" i="3"/>
  <c r="I383" i="3"/>
  <c r="I384" i="3"/>
  <c r="I385" i="3"/>
  <c r="I386" i="3"/>
  <c r="I387" i="3"/>
  <c r="I388" i="3"/>
  <c r="I389" i="3"/>
  <c r="I390" i="3"/>
  <c r="I391" i="3"/>
  <c r="I392" i="3"/>
  <c r="I393" i="3"/>
  <c r="I394" i="3"/>
  <c r="I395" i="3"/>
  <c r="I396" i="3"/>
  <c r="I397" i="3"/>
  <c r="I398" i="3"/>
  <c r="I399" i="3"/>
  <c r="I400" i="3"/>
  <c r="I401" i="3"/>
  <c r="I402" i="3"/>
  <c r="I403" i="3"/>
  <c r="I404" i="3"/>
  <c r="I405" i="3"/>
  <c r="I406" i="3"/>
  <c r="I407" i="3"/>
  <c r="I408" i="3"/>
  <c r="I409" i="3"/>
  <c r="I410" i="3"/>
  <c r="I411" i="3"/>
  <c r="I412" i="3"/>
  <c r="I413" i="3"/>
  <c r="I414" i="3"/>
  <c r="I415" i="3"/>
  <c r="I416" i="3"/>
  <c r="I417" i="3"/>
  <c r="I418" i="3"/>
  <c r="I419" i="3"/>
  <c r="I420" i="3"/>
  <c r="I421" i="3"/>
  <c r="I422" i="3"/>
  <c r="I423" i="3"/>
  <c r="I424" i="3"/>
  <c r="I425" i="3"/>
  <c r="I426" i="3"/>
  <c r="I427" i="3"/>
  <c r="I428" i="3"/>
  <c r="I429" i="3"/>
  <c r="I430" i="3"/>
  <c r="I431" i="3"/>
  <c r="I432" i="3"/>
  <c r="I433" i="3"/>
  <c r="I434" i="3"/>
  <c r="I435" i="3"/>
  <c r="I436" i="3"/>
  <c r="I437" i="3"/>
  <c r="I438" i="3"/>
  <c r="I439" i="3"/>
  <c r="I440" i="3"/>
  <c r="I441" i="3"/>
  <c r="I442" i="3"/>
  <c r="I443" i="3"/>
  <c r="I444" i="3"/>
  <c r="I445" i="3"/>
  <c r="I446" i="3"/>
  <c r="I447" i="3"/>
  <c r="I448" i="3"/>
  <c r="I449" i="3"/>
  <c r="I450" i="3"/>
  <c r="I451" i="3"/>
  <c r="I452" i="3"/>
  <c r="I453" i="3"/>
  <c r="I454" i="3"/>
  <c r="I455" i="3"/>
  <c r="I456" i="3"/>
  <c r="I457" i="3"/>
  <c r="I458" i="3"/>
  <c r="I459" i="3"/>
  <c r="I460" i="3"/>
  <c r="I461" i="3"/>
  <c r="I462" i="3"/>
  <c r="I463" i="3"/>
  <c r="I464" i="3"/>
  <c r="I465" i="3"/>
  <c r="I466" i="3"/>
  <c r="I467" i="3"/>
  <c r="I468" i="3"/>
  <c r="I469" i="3"/>
  <c r="I470" i="3"/>
  <c r="I471" i="3"/>
  <c r="I472" i="3"/>
  <c r="I473" i="3"/>
  <c r="I474" i="3"/>
  <c r="I475" i="3"/>
  <c r="I476" i="3"/>
  <c r="I477" i="3"/>
  <c r="I478" i="3"/>
  <c r="I479" i="3"/>
  <c r="I480" i="3"/>
  <c r="I481" i="3"/>
  <c r="I482" i="3"/>
  <c r="I483" i="3"/>
  <c r="I484" i="3"/>
  <c r="I485" i="3"/>
  <c r="I486" i="3"/>
  <c r="I487" i="3"/>
  <c r="I488" i="3"/>
  <c r="I489" i="3"/>
  <c r="I490" i="3"/>
  <c r="I491" i="3"/>
  <c r="I492" i="3"/>
  <c r="I493" i="3"/>
  <c r="I494" i="3"/>
  <c r="I495" i="3"/>
  <c r="I496" i="3"/>
  <c r="I497" i="3"/>
  <c r="I498" i="3"/>
  <c r="I499" i="3"/>
  <c r="I500" i="3"/>
  <c r="I501" i="3"/>
  <c r="I502" i="3"/>
  <c r="I503" i="3"/>
  <c r="I504" i="3"/>
  <c r="I505" i="3"/>
  <c r="I506" i="3"/>
  <c r="I507" i="3"/>
  <c r="I508" i="3"/>
  <c r="I509" i="3"/>
  <c r="I510" i="3"/>
  <c r="I511" i="3"/>
  <c r="I512" i="3"/>
  <c r="I513" i="3"/>
  <c r="I514" i="3"/>
  <c r="I515" i="3"/>
  <c r="I516" i="3"/>
  <c r="I517" i="3"/>
  <c r="I518" i="3"/>
  <c r="I519" i="3"/>
  <c r="I520" i="3"/>
  <c r="I521" i="3"/>
  <c r="I522" i="3"/>
  <c r="I523" i="3"/>
  <c r="I524" i="3"/>
  <c r="I525" i="3"/>
  <c r="I526" i="3"/>
  <c r="I527" i="3"/>
  <c r="I528" i="3"/>
  <c r="I529" i="3"/>
  <c r="I530" i="3"/>
  <c r="I531" i="3"/>
  <c r="I532" i="3"/>
  <c r="I533" i="3"/>
  <c r="I534" i="3"/>
  <c r="I535" i="3"/>
  <c r="I536" i="3"/>
  <c r="I537" i="3"/>
  <c r="I538" i="3"/>
  <c r="I539" i="3"/>
  <c r="I540" i="3"/>
  <c r="I541" i="3"/>
  <c r="I542" i="3"/>
  <c r="I543" i="3"/>
  <c r="I544" i="3"/>
  <c r="I545" i="3"/>
  <c r="I546" i="3"/>
  <c r="I547" i="3"/>
  <c r="I548" i="3"/>
  <c r="I549" i="3"/>
  <c r="I550" i="3"/>
  <c r="I551" i="3"/>
  <c r="I552" i="3"/>
  <c r="I553" i="3"/>
  <c r="I554" i="3"/>
  <c r="I555" i="3"/>
  <c r="I556" i="3"/>
  <c r="I557" i="3"/>
  <c r="I558" i="3"/>
  <c r="I559" i="3"/>
  <c r="I560" i="3"/>
  <c r="I561" i="3"/>
  <c r="I562" i="3"/>
  <c r="I563" i="3"/>
  <c r="I564" i="3"/>
  <c r="I565" i="3"/>
  <c r="I566" i="3"/>
  <c r="I567" i="3"/>
  <c r="I568" i="3"/>
  <c r="I569" i="3"/>
  <c r="I570" i="3"/>
  <c r="I571" i="3"/>
  <c r="I572" i="3"/>
  <c r="I573" i="3"/>
  <c r="I574" i="3"/>
  <c r="I575" i="3"/>
  <c r="I576" i="3"/>
  <c r="I577" i="3"/>
  <c r="I578" i="3"/>
  <c r="I579" i="3"/>
  <c r="I580" i="3"/>
  <c r="I581" i="3"/>
  <c r="I582" i="3"/>
  <c r="I583" i="3"/>
  <c r="I584" i="3"/>
  <c r="I585" i="3"/>
  <c r="I586" i="3"/>
  <c r="I587" i="3"/>
  <c r="I588" i="3"/>
  <c r="I589" i="3"/>
  <c r="I590" i="3"/>
  <c r="I591" i="3"/>
  <c r="I592" i="3"/>
  <c r="I593" i="3"/>
  <c r="I594" i="3"/>
  <c r="I595" i="3"/>
  <c r="I596" i="3"/>
  <c r="I597" i="3"/>
  <c r="I598" i="3"/>
  <c r="I599" i="3"/>
  <c r="I600" i="3"/>
  <c r="I601" i="3"/>
  <c r="I602" i="3"/>
  <c r="I603" i="3"/>
  <c r="I604" i="3"/>
  <c r="I605" i="3"/>
  <c r="I606" i="3"/>
  <c r="I607" i="3"/>
  <c r="I608" i="3"/>
  <c r="I609" i="3"/>
  <c r="I610" i="3"/>
  <c r="I611" i="3"/>
  <c r="I612" i="3"/>
  <c r="I613" i="3"/>
  <c r="I614" i="3"/>
  <c r="I615" i="3"/>
  <c r="I616" i="3"/>
  <c r="I617" i="3"/>
  <c r="I618" i="3"/>
  <c r="I619" i="3"/>
  <c r="I620" i="3"/>
  <c r="I621" i="3"/>
  <c r="I622" i="3"/>
  <c r="I623" i="3"/>
  <c r="I624" i="3"/>
  <c r="I625" i="3"/>
  <c r="I626" i="3"/>
  <c r="I627" i="3"/>
  <c r="I628" i="3"/>
  <c r="I629" i="3"/>
  <c r="I630" i="3"/>
  <c r="I631" i="3"/>
  <c r="I632" i="3"/>
  <c r="I633" i="3"/>
  <c r="I634" i="3"/>
  <c r="I635" i="3"/>
  <c r="I636" i="3"/>
  <c r="I637" i="3"/>
  <c r="I638" i="3"/>
  <c r="I639" i="3"/>
  <c r="I640" i="3"/>
  <c r="I641" i="3"/>
  <c r="I642" i="3"/>
  <c r="I643" i="3"/>
  <c r="I644" i="3"/>
  <c r="I645" i="3"/>
  <c r="I646" i="3"/>
  <c r="I647" i="3"/>
  <c r="I648" i="3"/>
  <c r="I649" i="3"/>
  <c r="I650" i="3"/>
  <c r="I651" i="3"/>
  <c r="I652" i="3"/>
  <c r="I653" i="3"/>
  <c r="I654" i="3"/>
  <c r="I655" i="3"/>
  <c r="I656" i="3"/>
  <c r="I657" i="3"/>
  <c r="I658" i="3"/>
  <c r="I659" i="3"/>
  <c r="I660" i="3"/>
  <c r="I661" i="3"/>
  <c r="I662" i="3"/>
  <c r="I663" i="3"/>
  <c r="I664" i="3"/>
  <c r="I665" i="3"/>
  <c r="I666" i="3"/>
  <c r="I667" i="3"/>
  <c r="I668" i="3"/>
  <c r="I669" i="3"/>
  <c r="I670" i="3"/>
  <c r="I671" i="3"/>
  <c r="I672" i="3"/>
  <c r="I673" i="3"/>
  <c r="I674" i="3"/>
  <c r="I675" i="3"/>
  <c r="I676" i="3"/>
  <c r="I677" i="3"/>
  <c r="I678" i="3"/>
  <c r="I679" i="3"/>
  <c r="I680" i="3"/>
  <c r="I681" i="3"/>
  <c r="I682" i="3"/>
  <c r="I683" i="3"/>
  <c r="I684" i="3"/>
  <c r="I685" i="3"/>
  <c r="I686" i="3"/>
  <c r="I687" i="3"/>
  <c r="I688" i="3"/>
  <c r="I689" i="3"/>
  <c r="I690" i="3"/>
  <c r="I691" i="3"/>
  <c r="I692" i="3"/>
  <c r="I693" i="3"/>
  <c r="I694" i="3"/>
  <c r="I695" i="3"/>
  <c r="I696" i="3"/>
  <c r="I697" i="3"/>
  <c r="I698" i="3"/>
  <c r="I699" i="3"/>
  <c r="I700" i="3"/>
  <c r="I701" i="3"/>
  <c r="I702" i="3"/>
  <c r="I703" i="3"/>
  <c r="I704" i="3"/>
  <c r="I705" i="3"/>
  <c r="I706" i="3"/>
  <c r="I707" i="3"/>
  <c r="I708" i="3"/>
  <c r="I709" i="3"/>
  <c r="I710" i="3"/>
  <c r="I711" i="3"/>
  <c r="I712" i="3"/>
  <c r="I713" i="3"/>
  <c r="I714" i="3"/>
  <c r="I715" i="3"/>
  <c r="I716" i="3"/>
  <c r="I717" i="3"/>
  <c r="I718" i="3"/>
  <c r="I719" i="3"/>
  <c r="I720" i="3"/>
  <c r="I721" i="3"/>
  <c r="I722" i="3"/>
  <c r="I723" i="3"/>
  <c r="I724" i="3"/>
  <c r="I725" i="3"/>
  <c r="I726" i="3"/>
  <c r="I727" i="3"/>
  <c r="I728" i="3"/>
  <c r="I729" i="3"/>
  <c r="I730" i="3"/>
  <c r="I731" i="3"/>
  <c r="I732" i="3"/>
  <c r="I733" i="3"/>
  <c r="I734" i="3"/>
  <c r="I735" i="3"/>
  <c r="I736" i="3"/>
  <c r="I737" i="3"/>
  <c r="I738" i="3"/>
  <c r="I739" i="3"/>
  <c r="I740" i="3"/>
  <c r="I741" i="3"/>
  <c r="I742" i="3"/>
  <c r="I743" i="3"/>
  <c r="I744" i="3"/>
  <c r="I745" i="3"/>
  <c r="I746" i="3"/>
  <c r="I747" i="3"/>
  <c r="I748" i="3"/>
  <c r="I749" i="3"/>
  <c r="I750" i="3"/>
  <c r="I751" i="3"/>
  <c r="I752" i="3"/>
  <c r="I753" i="3"/>
  <c r="I754" i="3"/>
  <c r="I755" i="3"/>
  <c r="I756" i="3"/>
  <c r="I757" i="3"/>
  <c r="I758" i="3"/>
  <c r="I759" i="3"/>
  <c r="I760" i="3"/>
  <c r="I761" i="3"/>
  <c r="I762" i="3"/>
  <c r="I763" i="3"/>
  <c r="I764" i="3"/>
  <c r="I765" i="3"/>
  <c r="I766" i="3"/>
  <c r="I767" i="3"/>
  <c r="I768" i="3"/>
  <c r="I769" i="3"/>
  <c r="I770" i="3"/>
  <c r="I771" i="3"/>
  <c r="I772" i="3"/>
  <c r="I773" i="3"/>
  <c r="I774" i="3"/>
  <c r="I775" i="3"/>
  <c r="I776" i="3"/>
  <c r="I777" i="3"/>
  <c r="I778" i="3"/>
  <c r="I779" i="3"/>
  <c r="I780" i="3"/>
  <c r="I781" i="3"/>
  <c r="I782" i="3"/>
  <c r="I783" i="3"/>
  <c r="I784" i="3"/>
  <c r="I785" i="3"/>
  <c r="I786" i="3"/>
  <c r="I787" i="3"/>
  <c r="I788" i="3"/>
  <c r="I789" i="3"/>
  <c r="I790" i="3"/>
  <c r="I791" i="3"/>
  <c r="I792" i="3"/>
  <c r="I793" i="3"/>
  <c r="I794" i="3"/>
  <c r="I795" i="3"/>
  <c r="I796" i="3"/>
  <c r="I797" i="3"/>
  <c r="I798" i="3"/>
  <c r="I799" i="3"/>
  <c r="I800" i="3"/>
  <c r="I801" i="3"/>
  <c r="I802" i="3"/>
  <c r="I803" i="3"/>
  <c r="I804" i="3"/>
  <c r="I805" i="3"/>
  <c r="I806" i="3"/>
  <c r="I807" i="3"/>
  <c r="I808" i="3"/>
  <c r="I809" i="3"/>
  <c r="I810" i="3"/>
  <c r="I811" i="3"/>
  <c r="I812" i="3"/>
  <c r="I813" i="3"/>
  <c r="I814" i="3"/>
  <c r="I815" i="3"/>
  <c r="I816" i="3"/>
  <c r="I817" i="3"/>
  <c r="I818" i="3"/>
  <c r="I819" i="3"/>
  <c r="I820" i="3"/>
  <c r="I821" i="3"/>
  <c r="I822" i="3"/>
  <c r="I823" i="3"/>
  <c r="I824" i="3"/>
  <c r="I825" i="3"/>
  <c r="I826" i="3"/>
  <c r="I827" i="3"/>
  <c r="I828" i="3"/>
  <c r="I829" i="3"/>
  <c r="I830" i="3"/>
  <c r="I831" i="3"/>
  <c r="I832" i="3"/>
  <c r="I833" i="3"/>
  <c r="I834" i="3"/>
  <c r="I835" i="3"/>
  <c r="I836" i="3"/>
  <c r="I837" i="3"/>
  <c r="I838" i="3"/>
  <c r="I839" i="3"/>
  <c r="I840" i="3"/>
  <c r="I841" i="3"/>
  <c r="I842" i="3"/>
  <c r="I843" i="3"/>
  <c r="I844" i="3"/>
  <c r="I845" i="3"/>
  <c r="I846" i="3"/>
  <c r="I847" i="3"/>
  <c r="I848" i="3"/>
  <c r="I849" i="3"/>
  <c r="I850" i="3"/>
  <c r="I851" i="3"/>
  <c r="I852" i="3"/>
  <c r="I853" i="3"/>
  <c r="I854" i="3"/>
  <c r="I855" i="3"/>
  <c r="I856" i="3"/>
  <c r="I857" i="3"/>
  <c r="I858" i="3"/>
  <c r="I859" i="3"/>
  <c r="I860" i="3"/>
  <c r="I861" i="3"/>
  <c r="I862" i="3"/>
  <c r="I863" i="3"/>
  <c r="I864" i="3"/>
  <c r="I865" i="3"/>
  <c r="I866" i="3"/>
  <c r="I867" i="3"/>
  <c r="I868" i="3"/>
  <c r="I869" i="3"/>
  <c r="I870" i="3"/>
  <c r="I871" i="3"/>
  <c r="I872" i="3"/>
  <c r="I873" i="3"/>
  <c r="I874" i="3"/>
  <c r="I875" i="3"/>
  <c r="I876" i="3"/>
  <c r="I877" i="3"/>
  <c r="I878" i="3"/>
  <c r="I879" i="3"/>
  <c r="I880" i="3"/>
  <c r="I881" i="3"/>
  <c r="I882" i="3"/>
  <c r="I883" i="3"/>
  <c r="I884" i="3"/>
  <c r="I885" i="3"/>
  <c r="I886" i="3"/>
  <c r="I887" i="3"/>
  <c r="I888" i="3"/>
  <c r="I889" i="3"/>
  <c r="I890" i="3"/>
  <c r="I891" i="3"/>
  <c r="I892" i="3"/>
  <c r="I893" i="3"/>
  <c r="I894" i="3"/>
  <c r="I895" i="3"/>
  <c r="I896" i="3"/>
  <c r="I897" i="3"/>
  <c r="I898" i="3"/>
  <c r="I899" i="3"/>
  <c r="I900" i="3"/>
  <c r="I901" i="3"/>
  <c r="I902" i="3"/>
  <c r="I903" i="3"/>
  <c r="I904" i="3"/>
  <c r="I905" i="3"/>
  <c r="I906" i="3"/>
  <c r="I907" i="3"/>
  <c r="I908" i="3"/>
  <c r="I909" i="3"/>
  <c r="I910" i="3"/>
  <c r="I911" i="3"/>
  <c r="I912" i="3"/>
  <c r="I913" i="3"/>
  <c r="I914" i="3"/>
  <c r="I915" i="3"/>
  <c r="I916" i="3"/>
  <c r="I917" i="3"/>
  <c r="I918" i="3"/>
  <c r="I919" i="3"/>
  <c r="I920" i="3"/>
  <c r="I921" i="3"/>
  <c r="I922" i="3"/>
  <c r="I923" i="3"/>
  <c r="I924" i="3"/>
  <c r="I925" i="3"/>
  <c r="I926" i="3"/>
  <c r="I927" i="3"/>
  <c r="I928" i="3"/>
  <c r="I929" i="3"/>
  <c r="I930" i="3"/>
  <c r="I931" i="3"/>
  <c r="I932" i="3"/>
  <c r="I933" i="3"/>
  <c r="I934" i="3"/>
  <c r="I935" i="3"/>
  <c r="I936" i="3"/>
  <c r="I937" i="3"/>
  <c r="I938" i="3"/>
  <c r="I939" i="3"/>
  <c r="I940" i="3"/>
  <c r="I941" i="3"/>
  <c r="I942" i="3"/>
  <c r="I943" i="3"/>
  <c r="I944" i="3"/>
  <c r="I945" i="3"/>
  <c r="I946" i="3"/>
  <c r="I947" i="3"/>
  <c r="I948" i="3"/>
  <c r="I949" i="3"/>
  <c r="I950" i="3"/>
  <c r="I951" i="3"/>
  <c r="I952" i="3"/>
  <c r="I953" i="3"/>
  <c r="I954" i="3"/>
  <c r="I955" i="3"/>
  <c r="I956" i="3"/>
  <c r="I957" i="3"/>
  <c r="I958" i="3"/>
  <c r="I959" i="3"/>
  <c r="I960" i="3"/>
  <c r="I961" i="3"/>
  <c r="I962" i="3"/>
  <c r="I963" i="3"/>
  <c r="I964" i="3"/>
  <c r="I965" i="3"/>
  <c r="I966" i="3"/>
  <c r="I967" i="3"/>
  <c r="I968" i="3"/>
  <c r="I969" i="3"/>
  <c r="I970" i="3"/>
  <c r="I971" i="3"/>
  <c r="I972" i="3"/>
  <c r="I973" i="3"/>
  <c r="I974" i="3"/>
  <c r="I975" i="3"/>
  <c r="I976" i="3"/>
  <c r="I977" i="3"/>
  <c r="I978" i="3"/>
  <c r="I979" i="3"/>
  <c r="I980" i="3"/>
  <c r="I981" i="3"/>
  <c r="I982" i="3"/>
  <c r="I983" i="3"/>
  <c r="I984" i="3"/>
  <c r="I985" i="3"/>
  <c r="I986" i="3"/>
  <c r="I987" i="3"/>
  <c r="I988" i="3"/>
  <c r="I989" i="3"/>
  <c r="I990" i="3"/>
  <c r="I991" i="3"/>
  <c r="I992" i="3"/>
  <c r="I993" i="3"/>
  <c r="I994" i="3"/>
  <c r="I995" i="3"/>
  <c r="I996" i="3"/>
  <c r="I997" i="3"/>
  <c r="I998" i="3"/>
  <c r="I999" i="3"/>
  <c r="I1000" i="3"/>
  <c r="I1001" i="3"/>
  <c r="I1002" i="3"/>
  <c r="I1003" i="3"/>
  <c r="I1004" i="3"/>
  <c r="I1005" i="3"/>
  <c r="I1006" i="3"/>
  <c r="I1007" i="3"/>
  <c r="I1008" i="3"/>
  <c r="I1009" i="3"/>
  <c r="I1010" i="3"/>
  <c r="I1011" i="3"/>
  <c r="I1012" i="3"/>
  <c r="I1013" i="3"/>
  <c r="I1014" i="3"/>
  <c r="I1015" i="3"/>
  <c r="I1016" i="3"/>
  <c r="I1017" i="3"/>
  <c r="I1018" i="3"/>
  <c r="I1019" i="3"/>
  <c r="I1020" i="3"/>
  <c r="I1021" i="3"/>
  <c r="I1022" i="3"/>
  <c r="I1023" i="3"/>
  <c r="I1024" i="3"/>
  <c r="I1025" i="3"/>
  <c r="I1026" i="3"/>
  <c r="I1027" i="3"/>
  <c r="I1028" i="3"/>
  <c r="I1029" i="3"/>
  <c r="I1030" i="3"/>
  <c r="I1031" i="3"/>
  <c r="I1032" i="3"/>
  <c r="I1033" i="3"/>
  <c r="I1034" i="3"/>
  <c r="I1035" i="3"/>
  <c r="I1036" i="3"/>
  <c r="I1037" i="3"/>
  <c r="I1038" i="3"/>
  <c r="I1039" i="3"/>
  <c r="I1040" i="3"/>
  <c r="I1041" i="3"/>
  <c r="I1042" i="3"/>
  <c r="I1043" i="3"/>
  <c r="I1044" i="3"/>
  <c r="I1045" i="3"/>
  <c r="I1046" i="3"/>
  <c r="I1047" i="3"/>
  <c r="I1048" i="3"/>
  <c r="I1049" i="3"/>
  <c r="I1050" i="3"/>
  <c r="I1051" i="3"/>
  <c r="I1052" i="3"/>
  <c r="I1053" i="3"/>
  <c r="I1054" i="3"/>
  <c r="I1055" i="3"/>
  <c r="I1056" i="3"/>
  <c r="I1057" i="3"/>
  <c r="I1058" i="3"/>
  <c r="I1059" i="3"/>
  <c r="I1060" i="3"/>
  <c r="I1061" i="3"/>
  <c r="I1062" i="3"/>
  <c r="I1063" i="3"/>
  <c r="I1064" i="3"/>
  <c r="I1065" i="3"/>
  <c r="I1066" i="3"/>
  <c r="I1067" i="3"/>
  <c r="I1068" i="3"/>
  <c r="I1069" i="3"/>
  <c r="I1070" i="3"/>
  <c r="I1071" i="3"/>
  <c r="I1072" i="3"/>
  <c r="I1073" i="3"/>
  <c r="I1074" i="3"/>
  <c r="I1075" i="3"/>
  <c r="I1076" i="3"/>
  <c r="I1077" i="3"/>
  <c r="I1078" i="3"/>
  <c r="I1079" i="3"/>
  <c r="I1080" i="3"/>
  <c r="I1081" i="3"/>
  <c r="I1082" i="3"/>
  <c r="I1083" i="3"/>
  <c r="I1084" i="3"/>
  <c r="I1085" i="3"/>
  <c r="I1086" i="3"/>
  <c r="I1087" i="3"/>
  <c r="I1088" i="3"/>
  <c r="I1089" i="3"/>
  <c r="I1090" i="3"/>
  <c r="I1091" i="3"/>
  <c r="I1092" i="3"/>
  <c r="I1093" i="3"/>
  <c r="I1094" i="3"/>
  <c r="I1095" i="3"/>
  <c r="I1096" i="3"/>
  <c r="I1097" i="3"/>
  <c r="I1098" i="3"/>
  <c r="I1099" i="3"/>
  <c r="I1100" i="3"/>
  <c r="I1101" i="3"/>
  <c r="I1102" i="3"/>
  <c r="I1103" i="3"/>
  <c r="I1104" i="3"/>
  <c r="I1105" i="3"/>
  <c r="I1106" i="3"/>
  <c r="I1107" i="3"/>
  <c r="I1108" i="3"/>
  <c r="I1109" i="3"/>
  <c r="I1110" i="3"/>
  <c r="I1111" i="3"/>
  <c r="I1112" i="3"/>
  <c r="I1113" i="3"/>
  <c r="I1114" i="3"/>
  <c r="I1115" i="3"/>
  <c r="I1116" i="3"/>
  <c r="I1117" i="3"/>
  <c r="I1118" i="3"/>
  <c r="I1119" i="3"/>
  <c r="I1120" i="3"/>
  <c r="I1121" i="3"/>
  <c r="I1122" i="3"/>
  <c r="I1123" i="3"/>
  <c r="I1124" i="3"/>
  <c r="I1125" i="3"/>
  <c r="I1126" i="3"/>
  <c r="I1127" i="3"/>
  <c r="I1128" i="3"/>
  <c r="I1129" i="3"/>
  <c r="I1130" i="3"/>
  <c r="I1131" i="3"/>
  <c r="I1132" i="3"/>
  <c r="I1133" i="3"/>
  <c r="I1134" i="3"/>
  <c r="I1135" i="3"/>
  <c r="I1136" i="3"/>
  <c r="I1137" i="3"/>
  <c r="I1138" i="3"/>
  <c r="I1139" i="3"/>
  <c r="I1140" i="3"/>
  <c r="I1141" i="3"/>
  <c r="I1142" i="3"/>
  <c r="I1143" i="3"/>
  <c r="I1144" i="3"/>
  <c r="I1145" i="3"/>
  <c r="I1146" i="3"/>
  <c r="I1147" i="3"/>
  <c r="I1148" i="3"/>
  <c r="I1149" i="3"/>
  <c r="I1150" i="3"/>
  <c r="I1151" i="3"/>
  <c r="I1152" i="3"/>
  <c r="I1153" i="3"/>
  <c r="I1154" i="3"/>
  <c r="I1155" i="3"/>
  <c r="I1156" i="3"/>
  <c r="I1157" i="3"/>
  <c r="I1158" i="3"/>
  <c r="I1159" i="3"/>
  <c r="I1160" i="3"/>
  <c r="I1161" i="3"/>
  <c r="I1162" i="3"/>
  <c r="I1163" i="3"/>
  <c r="I1164" i="3"/>
  <c r="I1165" i="3"/>
  <c r="I1166" i="3"/>
  <c r="I1167" i="3"/>
  <c r="I1168" i="3"/>
  <c r="I1169" i="3"/>
  <c r="I1170" i="3"/>
  <c r="I1171" i="3"/>
  <c r="I1172" i="3"/>
  <c r="I1173" i="3"/>
  <c r="I1174" i="3"/>
  <c r="I1175" i="3"/>
  <c r="I1176" i="3"/>
  <c r="I1177" i="3"/>
  <c r="I1178" i="3"/>
  <c r="I1179" i="3"/>
  <c r="I1180" i="3"/>
  <c r="I1181" i="3"/>
  <c r="I1182" i="3"/>
  <c r="I1183" i="3"/>
  <c r="I1184" i="3"/>
  <c r="I1185" i="3"/>
  <c r="I1186" i="3"/>
  <c r="I1187" i="3"/>
  <c r="I1188" i="3"/>
  <c r="I1189" i="3"/>
  <c r="I1190" i="3"/>
  <c r="I1191" i="3"/>
  <c r="I1192" i="3"/>
  <c r="I1193" i="3"/>
  <c r="I1194" i="3"/>
  <c r="I1195" i="3"/>
  <c r="I1196" i="3"/>
  <c r="I1197" i="3"/>
  <c r="I1198" i="3"/>
  <c r="I1199" i="3"/>
  <c r="I1200" i="3"/>
  <c r="I1201" i="3"/>
  <c r="I1202" i="3"/>
  <c r="I1203" i="3"/>
  <c r="I1204" i="3"/>
  <c r="I1205" i="3"/>
  <c r="I1206" i="3"/>
  <c r="I1207" i="3"/>
  <c r="I1208" i="3"/>
  <c r="I1209" i="3"/>
  <c r="I1210" i="3"/>
  <c r="I1211" i="3"/>
  <c r="I1212" i="3"/>
  <c r="I1213" i="3"/>
  <c r="I1214" i="3"/>
  <c r="I1215" i="3"/>
  <c r="I1216" i="3"/>
  <c r="I1217" i="3"/>
  <c r="I1218" i="3"/>
  <c r="I1219" i="3"/>
  <c r="I1220" i="3"/>
  <c r="I1221" i="3"/>
  <c r="I1222" i="3"/>
  <c r="I1223" i="3"/>
  <c r="I1224" i="3"/>
  <c r="I1225" i="3"/>
  <c r="I1226" i="3"/>
  <c r="I1227" i="3"/>
  <c r="I1228" i="3"/>
  <c r="I1229" i="3"/>
  <c r="I1230" i="3"/>
  <c r="I1231" i="3"/>
  <c r="I1232" i="3"/>
  <c r="I1233" i="3"/>
  <c r="I1234" i="3"/>
  <c r="I1235" i="3"/>
  <c r="I1236" i="3"/>
  <c r="I1237" i="3"/>
  <c r="I1238" i="3"/>
  <c r="I1239" i="3"/>
  <c r="I1240" i="3"/>
  <c r="I1241" i="3"/>
  <c r="I1242" i="3"/>
  <c r="I1243" i="3"/>
  <c r="I1244" i="3"/>
  <c r="I1245" i="3"/>
  <c r="I1246" i="3"/>
  <c r="I1247" i="3"/>
  <c r="I1248" i="3"/>
  <c r="I1249" i="3"/>
  <c r="I1250" i="3"/>
  <c r="I1251" i="3"/>
  <c r="I1252" i="3"/>
  <c r="I1253" i="3"/>
  <c r="I1254" i="3"/>
  <c r="I1255" i="3"/>
  <c r="I1256" i="3"/>
  <c r="I1257" i="3"/>
  <c r="I1258" i="3"/>
  <c r="I1259" i="3"/>
  <c r="I1260" i="3"/>
  <c r="I1261" i="3"/>
  <c r="I1262" i="3"/>
  <c r="I1263" i="3"/>
  <c r="I1264" i="3"/>
  <c r="I1265" i="3"/>
  <c r="I1266" i="3"/>
  <c r="I1267" i="3"/>
  <c r="I1268" i="3"/>
  <c r="I1269" i="3"/>
  <c r="I1270" i="3"/>
  <c r="I1271" i="3"/>
  <c r="I1272" i="3"/>
  <c r="I1273" i="3"/>
  <c r="I1274" i="3"/>
  <c r="I1275" i="3"/>
  <c r="I1276" i="3"/>
  <c r="I1277" i="3"/>
  <c r="I1278" i="3"/>
  <c r="I1279" i="3"/>
  <c r="I1280" i="3"/>
  <c r="I1281" i="3"/>
  <c r="I1282" i="3"/>
  <c r="I1283" i="3"/>
  <c r="I1284" i="3"/>
  <c r="I1285" i="3"/>
  <c r="I1286" i="3"/>
  <c r="I1287" i="3"/>
  <c r="I1288" i="3"/>
  <c r="I1289" i="3"/>
  <c r="I1290" i="3"/>
  <c r="I1291" i="3"/>
  <c r="I1292" i="3"/>
  <c r="I1293" i="3"/>
  <c r="I1294" i="3"/>
  <c r="I1295" i="3"/>
  <c r="I1296" i="3"/>
  <c r="I1297" i="3"/>
  <c r="I1298" i="3"/>
  <c r="I1299" i="3"/>
  <c r="I1300" i="3"/>
  <c r="I1301" i="3"/>
  <c r="I1302" i="3"/>
  <c r="I1303" i="3"/>
  <c r="I1304" i="3"/>
  <c r="I1305" i="3"/>
  <c r="I1306" i="3"/>
  <c r="I1307" i="3"/>
  <c r="I1308" i="3"/>
  <c r="I1309" i="3"/>
  <c r="I1310" i="3"/>
  <c r="I1311" i="3"/>
  <c r="I1312" i="3"/>
  <c r="I1313" i="3"/>
  <c r="I1314" i="3"/>
  <c r="I1315" i="3"/>
  <c r="I1316" i="3"/>
  <c r="I1317" i="3"/>
  <c r="I1318" i="3"/>
  <c r="I1319" i="3"/>
  <c r="I1320" i="3"/>
  <c r="I1321" i="3"/>
  <c r="I1322" i="3"/>
  <c r="I1323" i="3"/>
  <c r="I1324" i="3"/>
  <c r="I1325" i="3"/>
  <c r="I1326" i="3"/>
  <c r="I1327" i="3"/>
  <c r="I1328" i="3"/>
  <c r="I1329" i="3"/>
  <c r="I1330" i="3"/>
  <c r="I1331" i="3"/>
  <c r="I1332" i="3"/>
  <c r="I1333" i="3"/>
  <c r="I1334" i="3"/>
  <c r="I1335" i="3"/>
  <c r="I1336" i="3"/>
  <c r="I1337" i="3"/>
  <c r="I1338" i="3"/>
  <c r="I1339" i="3"/>
  <c r="I1340" i="3"/>
  <c r="I1341" i="3"/>
  <c r="I1342" i="3"/>
  <c r="I1343" i="3"/>
  <c r="I1344" i="3"/>
  <c r="I1345" i="3"/>
  <c r="I1346" i="3"/>
  <c r="I1347" i="3"/>
  <c r="I1348" i="3"/>
  <c r="I1349" i="3"/>
  <c r="I1350" i="3"/>
  <c r="I1351" i="3"/>
  <c r="I1352" i="3"/>
  <c r="I1353" i="3"/>
  <c r="I1354" i="3"/>
  <c r="I1355" i="3"/>
  <c r="I1356" i="3"/>
  <c r="I1357" i="3"/>
  <c r="I1358" i="3"/>
  <c r="I1359" i="3"/>
  <c r="I1360" i="3"/>
  <c r="I1361" i="3"/>
  <c r="I1362" i="3"/>
  <c r="I1363" i="3"/>
  <c r="I1364" i="3"/>
  <c r="I1365" i="3"/>
  <c r="I1366" i="3"/>
  <c r="I1367" i="3"/>
  <c r="I1368" i="3"/>
  <c r="I1369" i="3"/>
  <c r="I1370" i="3"/>
  <c r="I1371" i="3"/>
  <c r="I1372" i="3"/>
  <c r="I1373" i="3"/>
  <c r="I1374" i="3"/>
  <c r="I1375" i="3"/>
  <c r="I1376" i="3"/>
  <c r="I1377" i="3"/>
  <c r="I1378" i="3"/>
  <c r="I1379" i="3"/>
  <c r="I1380" i="3"/>
  <c r="I1381" i="3"/>
  <c r="I1382" i="3"/>
  <c r="I1383" i="3"/>
  <c r="I1384" i="3"/>
  <c r="I1385" i="3"/>
  <c r="I1386" i="3"/>
  <c r="I1387" i="3"/>
  <c r="I1388" i="3"/>
  <c r="I1389" i="3"/>
  <c r="I1390" i="3"/>
  <c r="I1391" i="3"/>
  <c r="I1392" i="3"/>
  <c r="I1393" i="3"/>
  <c r="I1394" i="3"/>
  <c r="I1395" i="3"/>
  <c r="I1396" i="3"/>
  <c r="I1397" i="3"/>
  <c r="I1398" i="3"/>
  <c r="I1399" i="3"/>
  <c r="I1400" i="3"/>
  <c r="I1401" i="3"/>
  <c r="I1402" i="3"/>
  <c r="I1403" i="3"/>
  <c r="I1404" i="3"/>
  <c r="I1405" i="3"/>
  <c r="I1406" i="3"/>
  <c r="I1407" i="3"/>
  <c r="I1408" i="3"/>
  <c r="I1409" i="3"/>
  <c r="I1410" i="3"/>
  <c r="I1411" i="3"/>
  <c r="I1412" i="3"/>
  <c r="I1413" i="3"/>
  <c r="I1414" i="3"/>
  <c r="I1415" i="3"/>
  <c r="I1416" i="3"/>
  <c r="I1417" i="3"/>
  <c r="I1418" i="3"/>
  <c r="I1419" i="3"/>
  <c r="I1420" i="3"/>
  <c r="I1421" i="3"/>
  <c r="I1422" i="3"/>
  <c r="I1423" i="3"/>
  <c r="I1424" i="3"/>
  <c r="I1425" i="3"/>
  <c r="I1426" i="3"/>
  <c r="I1427" i="3"/>
  <c r="I1428" i="3"/>
  <c r="I1429" i="3"/>
  <c r="I1430" i="3"/>
  <c r="I1431" i="3"/>
  <c r="I1432" i="3"/>
  <c r="I1433" i="3"/>
  <c r="I1434" i="3"/>
  <c r="I1435" i="3"/>
  <c r="I1436" i="3"/>
  <c r="I1437" i="3"/>
  <c r="I1438" i="3"/>
  <c r="I1439" i="3"/>
  <c r="I1440" i="3"/>
  <c r="I1441" i="3"/>
  <c r="I1442" i="3"/>
  <c r="I1443" i="3"/>
  <c r="I1444" i="3"/>
  <c r="I1445" i="3"/>
  <c r="I1446" i="3"/>
  <c r="I1447" i="3"/>
  <c r="I1448" i="3"/>
  <c r="I1449" i="3"/>
  <c r="I1450" i="3"/>
  <c r="I1451" i="3"/>
  <c r="I1452" i="3"/>
  <c r="I1453" i="3"/>
  <c r="I1454" i="3"/>
  <c r="I1455" i="3"/>
  <c r="I1456" i="3"/>
  <c r="I1457" i="3"/>
  <c r="I1458" i="3"/>
  <c r="I1459" i="3"/>
  <c r="I1460" i="3"/>
  <c r="I1461" i="3"/>
  <c r="I1462" i="3"/>
  <c r="I1463" i="3"/>
  <c r="I1464" i="3"/>
  <c r="I1465" i="3"/>
  <c r="I1466" i="3"/>
  <c r="I1467" i="3"/>
  <c r="I1468" i="3"/>
  <c r="I1469" i="3"/>
  <c r="I1470" i="3"/>
  <c r="I1471" i="3"/>
  <c r="I1472" i="3"/>
  <c r="I1473" i="3"/>
  <c r="I1474" i="3"/>
  <c r="I1475" i="3"/>
  <c r="I1476" i="3"/>
  <c r="I1477" i="3"/>
  <c r="I1478" i="3"/>
  <c r="I1479" i="3"/>
  <c r="I1480" i="3"/>
  <c r="I1481" i="3"/>
  <c r="I1482" i="3"/>
  <c r="I1483" i="3"/>
  <c r="I1484" i="3"/>
  <c r="I1485" i="3"/>
  <c r="I1486" i="3"/>
  <c r="I1487" i="3"/>
  <c r="I1488" i="3"/>
  <c r="I1489" i="3"/>
  <c r="I1490" i="3"/>
  <c r="I1491" i="3"/>
  <c r="I1492" i="3"/>
  <c r="I1493" i="3"/>
  <c r="I1494" i="3"/>
  <c r="I1495" i="3"/>
  <c r="I1496" i="3"/>
  <c r="I1497" i="3"/>
  <c r="I1498" i="3"/>
  <c r="I1499" i="3"/>
  <c r="I1500" i="3"/>
  <c r="I1501" i="3"/>
  <c r="I1502" i="3"/>
  <c r="I1503" i="3"/>
  <c r="I1504" i="3"/>
  <c r="I1505" i="3"/>
  <c r="I1506" i="3"/>
  <c r="I1507" i="3"/>
  <c r="I1508" i="3"/>
  <c r="I1509" i="3"/>
  <c r="I1510" i="3"/>
  <c r="I1511" i="3"/>
  <c r="I1512" i="3"/>
  <c r="I1513" i="3"/>
  <c r="I1514" i="3"/>
  <c r="I1515" i="3"/>
  <c r="I1516" i="3"/>
  <c r="I1517" i="3"/>
  <c r="I1518" i="3"/>
  <c r="I1519" i="3"/>
  <c r="I1520" i="3"/>
  <c r="I1521" i="3"/>
  <c r="I1522" i="3"/>
  <c r="I1523" i="3"/>
  <c r="I1524" i="3"/>
  <c r="I1525" i="3"/>
  <c r="I1526" i="3"/>
  <c r="I1527" i="3"/>
  <c r="I1528" i="3"/>
  <c r="I1529" i="3"/>
  <c r="I1530" i="3"/>
  <c r="I1531" i="3"/>
  <c r="I1532" i="3"/>
  <c r="I1533" i="3"/>
  <c r="I1534" i="3"/>
  <c r="I1535" i="3"/>
  <c r="I1536" i="3"/>
  <c r="I1537" i="3"/>
  <c r="I1538" i="3"/>
  <c r="I1539" i="3"/>
  <c r="I1540" i="3"/>
  <c r="I1541" i="3"/>
  <c r="I1542" i="3"/>
  <c r="I1543" i="3"/>
  <c r="I1544" i="3"/>
  <c r="I1545" i="3"/>
  <c r="I1546" i="3"/>
  <c r="I1547" i="3"/>
  <c r="I1548" i="3"/>
  <c r="I1549" i="3"/>
  <c r="I1550" i="3"/>
  <c r="I1551" i="3"/>
  <c r="I1552" i="3"/>
  <c r="I1553" i="3"/>
  <c r="I1554" i="3"/>
  <c r="I1555" i="3"/>
  <c r="I1556" i="3"/>
  <c r="I1557" i="3"/>
  <c r="I1558" i="3"/>
  <c r="I1559" i="3"/>
  <c r="I1560" i="3"/>
  <c r="I1561" i="3"/>
  <c r="I1562" i="3"/>
  <c r="I1563" i="3"/>
  <c r="I1564" i="3"/>
  <c r="I1565" i="3"/>
  <c r="I1566" i="3"/>
  <c r="I1567" i="3"/>
  <c r="I1568" i="3"/>
  <c r="I1569" i="3"/>
  <c r="I1570" i="3"/>
  <c r="I1571" i="3"/>
  <c r="I1572" i="3"/>
  <c r="I1573" i="3"/>
  <c r="I1574" i="3"/>
  <c r="I1575" i="3"/>
  <c r="I1576" i="3"/>
  <c r="I1577" i="3"/>
  <c r="I1578" i="3"/>
  <c r="I1579" i="3"/>
  <c r="I1580" i="3"/>
  <c r="I1581" i="3"/>
  <c r="I1582" i="3"/>
  <c r="I1583" i="3"/>
  <c r="I1584" i="3"/>
  <c r="I1585" i="3"/>
  <c r="I1586" i="3"/>
  <c r="I1587" i="3"/>
  <c r="I1588" i="3"/>
  <c r="I1589" i="3"/>
  <c r="I1590" i="3"/>
  <c r="I1591" i="3"/>
  <c r="I1592" i="3"/>
  <c r="I1593" i="3"/>
  <c r="I1594" i="3"/>
  <c r="I1595" i="3"/>
  <c r="I1596" i="3"/>
  <c r="I1597" i="3"/>
  <c r="I1598" i="3"/>
  <c r="I1599" i="3"/>
  <c r="I1600" i="3"/>
  <c r="I1601" i="3"/>
  <c r="I1602" i="3"/>
  <c r="I1603" i="3"/>
  <c r="I1604" i="3"/>
  <c r="I1605" i="3"/>
  <c r="I1606" i="3"/>
  <c r="I1607" i="3"/>
  <c r="I1608" i="3"/>
  <c r="I1609" i="3"/>
  <c r="I1610" i="3"/>
  <c r="I1611" i="3"/>
  <c r="I1612" i="3"/>
  <c r="I1613" i="3"/>
  <c r="I1614" i="3"/>
  <c r="I1615" i="3"/>
  <c r="I1616" i="3"/>
  <c r="I1617" i="3"/>
  <c r="I1618" i="3"/>
  <c r="I1619" i="3"/>
  <c r="I1620" i="3"/>
  <c r="I1621" i="3"/>
  <c r="I1622" i="3"/>
  <c r="I1623" i="3"/>
  <c r="I1624" i="3"/>
  <c r="I1625" i="3"/>
  <c r="I1626" i="3"/>
  <c r="I1627" i="3"/>
  <c r="I1628" i="3"/>
  <c r="I1629" i="3"/>
  <c r="I1630" i="3"/>
  <c r="I1631" i="3"/>
  <c r="I1632" i="3"/>
  <c r="I1633" i="3"/>
  <c r="I1634" i="3"/>
  <c r="I1635" i="3"/>
  <c r="I1636" i="3"/>
  <c r="I1637" i="3"/>
  <c r="I1638" i="3"/>
  <c r="I1639" i="3"/>
  <c r="I1640" i="3"/>
  <c r="I1641" i="3"/>
  <c r="I1642" i="3"/>
  <c r="I1643" i="3"/>
  <c r="I1644" i="3"/>
  <c r="I1645" i="3"/>
  <c r="I1646" i="3"/>
  <c r="I1647" i="3"/>
  <c r="I1648" i="3"/>
  <c r="I1649" i="3"/>
  <c r="I1650" i="3"/>
  <c r="I1651" i="3"/>
  <c r="I1652" i="3"/>
  <c r="I1653" i="3"/>
  <c r="I1654" i="3"/>
  <c r="I1655" i="3"/>
  <c r="I1656" i="3"/>
  <c r="I1657" i="3"/>
  <c r="I1658" i="3"/>
  <c r="I1659" i="3"/>
  <c r="I1660" i="3"/>
  <c r="I1661" i="3"/>
  <c r="I1662" i="3"/>
  <c r="I1663" i="3"/>
  <c r="I1664" i="3"/>
  <c r="I1665" i="3"/>
  <c r="I1666" i="3"/>
  <c r="I1667" i="3"/>
  <c r="I1668" i="3"/>
  <c r="I1669" i="3"/>
  <c r="I1670" i="3"/>
  <c r="I1671" i="3"/>
  <c r="I1672" i="3"/>
  <c r="I1673" i="3"/>
  <c r="I1674" i="3"/>
  <c r="I1675" i="3"/>
  <c r="I1676" i="3"/>
  <c r="I1677" i="3"/>
  <c r="I1678" i="3"/>
  <c r="I1679" i="3"/>
  <c r="I1680" i="3"/>
  <c r="I1681" i="3"/>
  <c r="I1682" i="3"/>
  <c r="I1683" i="3"/>
  <c r="I1684" i="3"/>
  <c r="I1685" i="3"/>
  <c r="I1686" i="3"/>
  <c r="I1687" i="3"/>
  <c r="I1688" i="3"/>
  <c r="I1689" i="3"/>
  <c r="I1690" i="3"/>
  <c r="I1691" i="3"/>
  <c r="I1692" i="3"/>
  <c r="I1693" i="3"/>
  <c r="I1694" i="3"/>
  <c r="I1695" i="3"/>
  <c r="I1696" i="3"/>
  <c r="I1697" i="3"/>
  <c r="I1698" i="3"/>
  <c r="I1699" i="3"/>
  <c r="I1700" i="3"/>
  <c r="I1701" i="3"/>
  <c r="I1702" i="3"/>
  <c r="I1703" i="3"/>
  <c r="I1704" i="3"/>
  <c r="I1705" i="3"/>
  <c r="I1706" i="3"/>
  <c r="I1707" i="3"/>
  <c r="I1708" i="3"/>
  <c r="I1709" i="3"/>
  <c r="I1710" i="3"/>
  <c r="I1711" i="3"/>
  <c r="I1712" i="3"/>
  <c r="I1713" i="3"/>
  <c r="I1714" i="3"/>
  <c r="I1715" i="3"/>
  <c r="I1716" i="3"/>
  <c r="I1717" i="3"/>
  <c r="I1718" i="3"/>
  <c r="I1719" i="3"/>
  <c r="I1720" i="3"/>
  <c r="I1721" i="3"/>
  <c r="I1722" i="3"/>
  <c r="I1723" i="3"/>
  <c r="I1724" i="3"/>
  <c r="I1725" i="3"/>
  <c r="I1726" i="3"/>
  <c r="I1727" i="3"/>
  <c r="I1728" i="3"/>
  <c r="I1729" i="3"/>
  <c r="I1730" i="3"/>
  <c r="I1731" i="3"/>
  <c r="I1732" i="3"/>
  <c r="I1733" i="3"/>
  <c r="I1734" i="3"/>
  <c r="I1735" i="3"/>
  <c r="I1736" i="3"/>
  <c r="I1737" i="3"/>
  <c r="I1738" i="3"/>
  <c r="I1739" i="3"/>
  <c r="I1740" i="3"/>
  <c r="I1741" i="3"/>
  <c r="I1742" i="3"/>
  <c r="I1743" i="3"/>
  <c r="I1744" i="3"/>
  <c r="I1745" i="3"/>
  <c r="I1746" i="3"/>
  <c r="I1747" i="3"/>
  <c r="I1748" i="3"/>
  <c r="I1749" i="3"/>
  <c r="I1750" i="3"/>
  <c r="I1751" i="3"/>
  <c r="I1752" i="3"/>
  <c r="I1753" i="3"/>
  <c r="I1754" i="3"/>
  <c r="I1755" i="3"/>
  <c r="I1756" i="3"/>
  <c r="I1757" i="3"/>
  <c r="I1758" i="3"/>
  <c r="I1759" i="3"/>
  <c r="I1760" i="3"/>
  <c r="I1761" i="3"/>
  <c r="I1762" i="3"/>
  <c r="I1763" i="3"/>
  <c r="I1764" i="3"/>
  <c r="I1765" i="3"/>
  <c r="I1766" i="3"/>
  <c r="I1767" i="3"/>
  <c r="I1768" i="3"/>
  <c r="I1769" i="3"/>
  <c r="I1770" i="3"/>
  <c r="I1771" i="3"/>
  <c r="I1772" i="3"/>
  <c r="I1773" i="3"/>
  <c r="I1774" i="3"/>
  <c r="I1775" i="3"/>
  <c r="I1776" i="3"/>
  <c r="I1777" i="3"/>
  <c r="I1778" i="3"/>
  <c r="I1779" i="3"/>
  <c r="I1780" i="3"/>
  <c r="I1781" i="3"/>
  <c r="I1782" i="3"/>
  <c r="I1783" i="3"/>
  <c r="I1784" i="3"/>
  <c r="I1785" i="3"/>
  <c r="I1786" i="3"/>
  <c r="I1787" i="3"/>
  <c r="I1788" i="3"/>
  <c r="I1789" i="3"/>
  <c r="I1790" i="3"/>
  <c r="I1791" i="3"/>
  <c r="I1792" i="3"/>
  <c r="I1793" i="3"/>
  <c r="I1794" i="3"/>
  <c r="I1795" i="3"/>
  <c r="I1796" i="3"/>
  <c r="I1797" i="3"/>
  <c r="I1798" i="3"/>
  <c r="I1799" i="3"/>
  <c r="I1800" i="3"/>
  <c r="I1801" i="3"/>
  <c r="I1802" i="3"/>
  <c r="I1803" i="3"/>
  <c r="I1804" i="3"/>
  <c r="I1805" i="3"/>
  <c r="I1806" i="3"/>
  <c r="I1807" i="3"/>
  <c r="I1808" i="3"/>
  <c r="I1809" i="3"/>
  <c r="I1810" i="3"/>
  <c r="I1811" i="3"/>
  <c r="I1812" i="3"/>
  <c r="I1813" i="3"/>
  <c r="I1814" i="3"/>
  <c r="I1815" i="3"/>
  <c r="I1816" i="3"/>
  <c r="I1817" i="3"/>
  <c r="I1818" i="3"/>
  <c r="I1819" i="3"/>
  <c r="I1820" i="3"/>
  <c r="I1821" i="3"/>
  <c r="I1822" i="3"/>
  <c r="I1823" i="3"/>
  <c r="I1824" i="3"/>
  <c r="I1825" i="3"/>
  <c r="I1826" i="3"/>
  <c r="I1827" i="3"/>
  <c r="I1828" i="3"/>
  <c r="I1829" i="3"/>
  <c r="I1830" i="3"/>
  <c r="I1831" i="3"/>
  <c r="I1832" i="3"/>
  <c r="I1833" i="3"/>
  <c r="I1834" i="3"/>
  <c r="I1835" i="3"/>
  <c r="I1836" i="3"/>
  <c r="I1837" i="3"/>
  <c r="I1838" i="3"/>
  <c r="I1839" i="3"/>
  <c r="I1840" i="3"/>
  <c r="I1841" i="3"/>
  <c r="I1842" i="3"/>
  <c r="I1843" i="3"/>
  <c r="I1844" i="3"/>
  <c r="I1845" i="3"/>
  <c r="I1846" i="3"/>
  <c r="I1847" i="3"/>
  <c r="I1848" i="3"/>
  <c r="I1849" i="3"/>
  <c r="I1850" i="3"/>
  <c r="I1851" i="3"/>
  <c r="I1852" i="3"/>
  <c r="I1853" i="3"/>
  <c r="I1854" i="3"/>
  <c r="I1855" i="3"/>
  <c r="I1856" i="3"/>
  <c r="I1857" i="3"/>
  <c r="I1858" i="3"/>
  <c r="I1859" i="3"/>
  <c r="I1860" i="3"/>
  <c r="I1861" i="3"/>
  <c r="I1862" i="3"/>
  <c r="I1863" i="3"/>
  <c r="I1864" i="3"/>
  <c r="I1865" i="3"/>
  <c r="I1866" i="3"/>
  <c r="I1867" i="3"/>
  <c r="I1868" i="3"/>
  <c r="I1869" i="3"/>
  <c r="I1870" i="3"/>
  <c r="I1871" i="3"/>
  <c r="I1872" i="3"/>
  <c r="I1873" i="3"/>
  <c r="I1874" i="3"/>
  <c r="I1875" i="3"/>
  <c r="I1876" i="3"/>
  <c r="I1877" i="3"/>
  <c r="I1878" i="3"/>
  <c r="I1879" i="3"/>
  <c r="I1880" i="3"/>
  <c r="I1881" i="3"/>
  <c r="I1882" i="3"/>
  <c r="I1883" i="3"/>
  <c r="I1884" i="3"/>
  <c r="I1885" i="3"/>
  <c r="I1886" i="3"/>
  <c r="I1887" i="3"/>
  <c r="I5" i="3"/>
  <c r="I6" i="3"/>
  <c r="I4" i="3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4" i="4"/>
  <c r="V1881" i="3" l="1"/>
  <c r="V1869" i="3"/>
  <c r="V1853" i="3"/>
  <c r="V1841" i="3"/>
  <c r="V1825" i="3"/>
  <c r="V1813" i="3"/>
  <c r="V1805" i="3"/>
  <c r="V1789" i="3"/>
  <c r="V1777" i="3"/>
  <c r="V1765" i="3"/>
  <c r="V1749" i="3"/>
  <c r="V1737" i="3"/>
  <c r="V1721" i="3"/>
  <c r="V1709" i="3"/>
  <c r="V1693" i="3"/>
  <c r="V1681" i="3"/>
  <c r="V1665" i="3"/>
  <c r="V1653" i="3"/>
  <c r="V1637" i="3"/>
  <c r="V1629" i="3"/>
  <c r="V1617" i="3"/>
  <c r="V1601" i="3"/>
  <c r="V1589" i="3"/>
  <c r="V1577" i="3"/>
  <c r="V1561" i="3"/>
  <c r="V1545" i="3"/>
  <c r="V1533" i="3"/>
  <c r="V1517" i="3"/>
  <c r="V1505" i="3"/>
  <c r="V1489" i="3"/>
  <c r="V1477" i="3"/>
  <c r="V1461" i="3"/>
  <c r="V1449" i="3"/>
  <c r="V1437" i="3"/>
  <c r="V1421" i="3"/>
  <c r="V1413" i="3"/>
  <c r="V1397" i="3"/>
  <c r="V1385" i="3"/>
  <c r="V1373" i="3"/>
  <c r="V1357" i="3"/>
  <c r="V1345" i="3"/>
  <c r="V1329" i="3"/>
  <c r="V1317" i="3"/>
  <c r="V1305" i="3"/>
  <c r="V1289" i="3"/>
  <c r="V1273" i="3"/>
  <c r="V1261" i="3"/>
  <c r="V1245" i="3"/>
  <c r="V1233" i="3"/>
  <c r="V1217" i="3"/>
  <c r="V1205" i="3"/>
  <c r="V1189" i="3"/>
  <c r="V1177" i="3"/>
  <c r="V1161" i="3"/>
  <c r="V1149" i="3"/>
  <c r="V1137" i="3"/>
  <c r="V1125" i="3"/>
  <c r="V1109" i="3"/>
  <c r="V1093" i="3"/>
  <c r="V1081" i="3"/>
  <c r="V1065" i="3"/>
  <c r="V1053" i="3"/>
  <c r="V1037" i="3"/>
  <c r="V1025" i="3"/>
  <c r="V1009" i="3"/>
  <c r="V997" i="3"/>
  <c r="V985" i="3"/>
  <c r="V973" i="3"/>
  <c r="V961" i="3"/>
  <c r="V945" i="3"/>
  <c r="V933" i="3"/>
  <c r="V917" i="3"/>
  <c r="V909" i="3"/>
  <c r="V893" i="3"/>
  <c r="V881" i="3"/>
  <c r="V865" i="3"/>
  <c r="V853" i="3"/>
  <c r="V841" i="3"/>
  <c r="V825" i="3"/>
  <c r="V813" i="3"/>
  <c r="V801" i="3"/>
  <c r="V793" i="3"/>
  <c r="V777" i="3"/>
  <c r="V765" i="3"/>
  <c r="V753" i="3"/>
  <c r="V737" i="3"/>
  <c r="V725" i="3"/>
  <c r="V713" i="3"/>
  <c r="V697" i="3"/>
  <c r="V685" i="3"/>
  <c r="V669" i="3"/>
  <c r="V657" i="3"/>
  <c r="V641" i="3"/>
  <c r="V629" i="3"/>
  <c r="V613" i="3"/>
  <c r="V601" i="3"/>
  <c r="V589" i="3"/>
  <c r="V577" i="3"/>
  <c r="V561" i="3"/>
  <c r="V549" i="3"/>
  <c r="V533" i="3"/>
  <c r="V521" i="3"/>
  <c r="V505" i="3"/>
  <c r="V489" i="3"/>
  <c r="V481" i="3"/>
  <c r="V469" i="3"/>
  <c r="V457" i="3"/>
  <c r="V441" i="3"/>
  <c r="V429" i="3"/>
  <c r="V417" i="3"/>
  <c r="V401" i="3"/>
  <c r="V389" i="3"/>
  <c r="V377" i="3"/>
  <c r="V369" i="3"/>
  <c r="V361" i="3"/>
  <c r="V353" i="3"/>
  <c r="V345" i="3"/>
  <c r="V297" i="3"/>
  <c r="V1887" i="3"/>
  <c r="V1879" i="3"/>
  <c r="V1867" i="3"/>
  <c r="V1859" i="3"/>
  <c r="V1851" i="3"/>
  <c r="V1839" i="3"/>
  <c r="V1831" i="3"/>
  <c r="V1819" i="3"/>
  <c r="V1811" i="3"/>
  <c r="V1799" i="3"/>
  <c r="V1791" i="3"/>
  <c r="V1779" i="3"/>
  <c r="V1771" i="3"/>
  <c r="V1759" i="3"/>
  <c r="V1751" i="3"/>
  <c r="V1739" i="3"/>
  <c r="V1731" i="3"/>
  <c r="V1719" i="3"/>
  <c r="V1711" i="3"/>
  <c r="V1699" i="3"/>
  <c r="V1691" i="3"/>
  <c r="V1679" i="3"/>
  <c r="V1671" i="3"/>
  <c r="V1659" i="3"/>
  <c r="V6" i="3"/>
  <c r="V1873" i="3"/>
  <c r="V1861" i="3"/>
  <c r="V1845" i="3"/>
  <c r="V1833" i="3"/>
  <c r="V1817" i="3"/>
  <c r="V1801" i="3"/>
  <c r="V1785" i="3"/>
  <c r="V1769" i="3"/>
  <c r="V1757" i="3"/>
  <c r="V1745" i="3"/>
  <c r="V1729" i="3"/>
  <c r="V1713" i="3"/>
  <c r="V1701" i="3"/>
  <c r="V1685" i="3"/>
  <c r="V1673" i="3"/>
  <c r="V1657" i="3"/>
  <c r="V1645" i="3"/>
  <c r="V1625" i="3"/>
  <c r="V1609" i="3"/>
  <c r="V1597" i="3"/>
  <c r="V1581" i="3"/>
  <c r="V1569" i="3"/>
  <c r="V1553" i="3"/>
  <c r="V1541" i="3"/>
  <c r="V1525" i="3"/>
  <c r="V1509" i="3"/>
  <c r="V1497" i="3"/>
  <c r="V1481" i="3"/>
  <c r="V1469" i="3"/>
  <c r="V1453" i="3"/>
  <c r="V1433" i="3"/>
  <c r="V1425" i="3"/>
  <c r="V1409" i="3"/>
  <c r="V1393" i="3"/>
  <c r="V1377" i="3"/>
  <c r="V1365" i="3"/>
  <c r="V1349" i="3"/>
  <c r="V1337" i="3"/>
  <c r="V1321" i="3"/>
  <c r="V1309" i="3"/>
  <c r="V1293" i="3"/>
  <c r="V1277" i="3"/>
  <c r="V1265" i="3"/>
  <c r="V1249" i="3"/>
  <c r="V1237" i="3"/>
  <c r="V1221" i="3"/>
  <c r="V1209" i="3"/>
  <c r="V1193" i="3"/>
  <c r="V1181" i="3"/>
  <c r="V1165" i="3"/>
  <c r="V1153" i="3"/>
  <c r="V1133" i="3"/>
  <c r="V1121" i="3"/>
  <c r="V1113" i="3"/>
  <c r="V1097" i="3"/>
  <c r="V1085" i="3"/>
  <c r="V1069" i="3"/>
  <c r="V1057" i="3"/>
  <c r="V1041" i="3"/>
  <c r="V1029" i="3"/>
  <c r="V1013" i="3"/>
  <c r="V993" i="3"/>
  <c r="V981" i="3"/>
  <c r="V965" i="3"/>
  <c r="V953" i="3"/>
  <c r="V937" i="3"/>
  <c r="V921" i="3"/>
  <c r="V905" i="3"/>
  <c r="V889" i="3"/>
  <c r="V873" i="3"/>
  <c r="V861" i="3"/>
  <c r="V845" i="3"/>
  <c r="V833" i="3"/>
  <c r="V817" i="3"/>
  <c r="V805" i="3"/>
  <c r="V789" i="3"/>
  <c r="V773" i="3"/>
  <c r="V757" i="3"/>
  <c r="V745" i="3"/>
  <c r="V729" i="3"/>
  <c r="V717" i="3"/>
  <c r="V705" i="3"/>
  <c r="V689" i="3"/>
  <c r="V677" i="3"/>
  <c r="V661" i="3"/>
  <c r="V645" i="3"/>
  <c r="V633" i="3"/>
  <c r="V621" i="3"/>
  <c r="V605" i="3"/>
  <c r="V593" i="3"/>
  <c r="V573" i="3"/>
  <c r="V565" i="3"/>
  <c r="V553" i="3"/>
  <c r="V537" i="3"/>
  <c r="V525" i="3"/>
  <c r="V509" i="3"/>
  <c r="V493" i="3"/>
  <c r="V477" i="3"/>
  <c r="V465" i="3"/>
  <c r="V449" i="3"/>
  <c r="V437" i="3"/>
  <c r="V421" i="3"/>
  <c r="V409" i="3"/>
  <c r="V393" i="3"/>
  <c r="V381" i="3"/>
  <c r="V365" i="3"/>
  <c r="V357" i="3"/>
  <c r="V349" i="3"/>
  <c r="V341" i="3"/>
  <c r="V337" i="3"/>
  <c r="V333" i="3"/>
  <c r="V329" i="3"/>
  <c r="V325" i="3"/>
  <c r="V321" i="3"/>
  <c r="V317" i="3"/>
  <c r="V313" i="3"/>
  <c r="V309" i="3"/>
  <c r="V305" i="3"/>
  <c r="V293" i="3"/>
  <c r="V289" i="3"/>
  <c r="V285" i="3"/>
  <c r="V281" i="3"/>
  <c r="V277" i="3"/>
  <c r="V273" i="3"/>
  <c r="V269" i="3"/>
  <c r="V265" i="3"/>
  <c r="V261" i="3"/>
  <c r="V257" i="3"/>
  <c r="V253" i="3"/>
  <c r="V249" i="3"/>
  <c r="V245" i="3"/>
  <c r="V241" i="3"/>
  <c r="V237" i="3"/>
  <c r="V233" i="3"/>
  <c r="V229" i="3"/>
  <c r="V225" i="3"/>
  <c r="V221" i="3"/>
  <c r="V217" i="3"/>
  <c r="V213" i="3"/>
  <c r="V209" i="3"/>
  <c r="V205" i="3"/>
  <c r="V201" i="3"/>
  <c r="V197" i="3"/>
  <c r="V193" i="3"/>
  <c r="V189" i="3"/>
  <c r="V181" i="3"/>
  <c r="V1885" i="3"/>
  <c r="V1877" i="3"/>
  <c r="V1865" i="3"/>
  <c r="V1857" i="3"/>
  <c r="V1849" i="3"/>
  <c r="V1837" i="3"/>
  <c r="V1829" i="3"/>
  <c r="V1821" i="3"/>
  <c r="V1809" i="3"/>
  <c r="V1797" i="3"/>
  <c r="V1793" i="3"/>
  <c r="V1781" i="3"/>
  <c r="V1773" i="3"/>
  <c r="V1761" i="3"/>
  <c r="V1753" i="3"/>
  <c r="V1741" i="3"/>
  <c r="V1733" i="3"/>
  <c r="V1725" i="3"/>
  <c r="V1717" i="3"/>
  <c r="V1705" i="3"/>
  <c r="V1697" i="3"/>
  <c r="V1689" i="3"/>
  <c r="V1677" i="3"/>
  <c r="V1669" i="3"/>
  <c r="V1661" i="3"/>
  <c r="V1649" i="3"/>
  <c r="V1641" i="3"/>
  <c r="V1633" i="3"/>
  <c r="V1621" i="3"/>
  <c r="V1613" i="3"/>
  <c r="V1605" i="3"/>
  <c r="V1593" i="3"/>
  <c r="V1585" i="3"/>
  <c r="V1573" i="3"/>
  <c r="V1565" i="3"/>
  <c r="V1557" i="3"/>
  <c r="V1549" i="3"/>
  <c r="V1537" i="3"/>
  <c r="V1529" i="3"/>
  <c r="V1521" i="3"/>
  <c r="V1513" i="3"/>
  <c r="V1501" i="3"/>
  <c r="V1493" i="3"/>
  <c r="V1485" i="3"/>
  <c r="V1473" i="3"/>
  <c r="V1465" i="3"/>
  <c r="V1457" i="3"/>
  <c r="V1445" i="3"/>
  <c r="V1441" i="3"/>
  <c r="V1429" i="3"/>
  <c r="V1417" i="3"/>
  <c r="V1405" i="3"/>
  <c r="V1401" i="3"/>
  <c r="V1389" i="3"/>
  <c r="V1381" i="3"/>
  <c r="V1369" i="3"/>
  <c r="V1361" i="3"/>
  <c r="V1353" i="3"/>
  <c r="V1341" i="3"/>
  <c r="V1333" i="3"/>
  <c r="V1325" i="3"/>
  <c r="V1313" i="3"/>
  <c r="V1301" i="3"/>
  <c r="V1297" i="3"/>
  <c r="V1285" i="3"/>
  <c r="V1281" i="3"/>
  <c r="V1269" i="3"/>
  <c r="V1257" i="3"/>
  <c r="V1253" i="3"/>
  <c r="V1241" i="3"/>
  <c r="V1229" i="3"/>
  <c r="V1225" i="3"/>
  <c r="V1213" i="3"/>
  <c r="V1201" i="3"/>
  <c r="V1197" i="3"/>
  <c r="V1185" i="3"/>
  <c r="V1173" i="3"/>
  <c r="V1169" i="3"/>
  <c r="V1157" i="3"/>
  <c r="V1145" i="3"/>
  <c r="V1141" i="3"/>
  <c r="V1129" i="3"/>
  <c r="V1117" i="3"/>
  <c r="V1105" i="3"/>
  <c r="V1101" i="3"/>
  <c r="V1089" i="3"/>
  <c r="V1077" i="3"/>
  <c r="V1073" i="3"/>
  <c r="V1061" i="3"/>
  <c r="V1049" i="3"/>
  <c r="V1045" i="3"/>
  <c r="V1033" i="3"/>
  <c r="V1021" i="3"/>
  <c r="V1017" i="3"/>
  <c r="V1005" i="3"/>
  <c r="V1001" i="3"/>
  <c r="V989" i="3"/>
  <c r="V977" i="3"/>
  <c r="V969" i="3"/>
  <c r="V957" i="3"/>
  <c r="V949" i="3"/>
  <c r="V941" i="3"/>
  <c r="V929" i="3"/>
  <c r="V925" i="3"/>
  <c r="V913" i="3"/>
  <c r="V901" i="3"/>
  <c r="V897" i="3"/>
  <c r="V885" i="3"/>
  <c r="V877" i="3"/>
  <c r="V869" i="3"/>
  <c r="V857" i="3"/>
  <c r="V849" i="3"/>
  <c r="V837" i="3"/>
  <c r="V829" i="3"/>
  <c r="V821" i="3"/>
  <c r="V809" i="3"/>
  <c r="V797" i="3"/>
  <c r="V785" i="3"/>
  <c r="V781" i="3"/>
  <c r="V769" i="3"/>
  <c r="V761" i="3"/>
  <c r="V749" i="3"/>
  <c r="V741" i="3"/>
  <c r="V733" i="3"/>
  <c r="V721" i="3"/>
  <c r="V709" i="3"/>
  <c r="V701" i="3"/>
  <c r="V693" i="3"/>
  <c r="V681" i="3"/>
  <c r="V673" i="3"/>
  <c r="V665" i="3"/>
  <c r="V653" i="3"/>
  <c r="V649" i="3"/>
  <c r="V637" i="3"/>
  <c r="V625" i="3"/>
  <c r="V617" i="3"/>
  <c r="V609" i="3"/>
  <c r="V597" i="3"/>
  <c r="V585" i="3"/>
  <c r="V581" i="3"/>
  <c r="V569" i="3"/>
  <c r="V557" i="3"/>
  <c r="V545" i="3"/>
  <c r="V541" i="3"/>
  <c r="V529" i="3"/>
  <c r="V517" i="3"/>
  <c r="V513" i="3"/>
  <c r="V501" i="3"/>
  <c r="V497" i="3"/>
  <c r="V485" i="3"/>
  <c r="V473" i="3"/>
  <c r="V461" i="3"/>
  <c r="V453" i="3"/>
  <c r="V445" i="3"/>
  <c r="V433" i="3"/>
  <c r="V425" i="3"/>
  <c r="V413" i="3"/>
  <c r="V405" i="3"/>
  <c r="V397" i="3"/>
  <c r="V385" i="3"/>
  <c r="V373" i="3"/>
  <c r="V301" i="3"/>
  <c r="V1883" i="3"/>
  <c r="V1875" i="3"/>
  <c r="V1871" i="3"/>
  <c r="V1863" i="3"/>
  <c r="V1855" i="3"/>
  <c r="V1847" i="3"/>
  <c r="V1843" i="3"/>
  <c r="V1835" i="3"/>
  <c r="V1827" i="3"/>
  <c r="V1823" i="3"/>
  <c r="V1815" i="3"/>
  <c r="V1807" i="3"/>
  <c r="V1803" i="3"/>
  <c r="V1795" i="3"/>
  <c r="V1787" i="3"/>
  <c r="V1783" i="3"/>
  <c r="V1775" i="3"/>
  <c r="V1767" i="3"/>
  <c r="V1763" i="3"/>
  <c r="V1755" i="3"/>
  <c r="V1747" i="3"/>
  <c r="V1743" i="3"/>
  <c r="V1735" i="3"/>
  <c r="V1727" i="3"/>
  <c r="V1723" i="3"/>
  <c r="V1715" i="3"/>
  <c r="V1707" i="3"/>
  <c r="V1703" i="3"/>
  <c r="V1695" i="3"/>
  <c r="V1687" i="3"/>
  <c r="V1683" i="3"/>
  <c r="V1675" i="3"/>
  <c r="V1667" i="3"/>
  <c r="V1663" i="3"/>
  <c r="V1655" i="3"/>
  <c r="V1651" i="3"/>
  <c r="V1647" i="3"/>
  <c r="V1639" i="3"/>
  <c r="V1631" i="3"/>
  <c r="V1627" i="3"/>
  <c r="V1619" i="3"/>
  <c r="V1611" i="3"/>
  <c r="V1607" i="3"/>
  <c r="V1599" i="3"/>
  <c r="V1591" i="3"/>
  <c r="V1587" i="3"/>
  <c r="V1579" i="3"/>
  <c r="V1575" i="3"/>
  <c r="V1567" i="3"/>
  <c r="V1559" i="3"/>
  <c r="V1555" i="3"/>
  <c r="V1547" i="3"/>
  <c r="V1539" i="3"/>
  <c r="V1535" i="3"/>
  <c r="V1527" i="3"/>
  <c r="V1519" i="3"/>
  <c r="V1515" i="3"/>
  <c r="V1507" i="3"/>
  <c r="V1499" i="3"/>
  <c r="V1491" i="3"/>
  <c r="V1487" i="3"/>
  <c r="V1479" i="3"/>
  <c r="V1471" i="3"/>
  <c r="V1467" i="3"/>
  <c r="V1459" i="3"/>
  <c r="V1451" i="3"/>
  <c r="V1447" i="3"/>
  <c r="V1439" i="3"/>
  <c r="V1431" i="3"/>
  <c r="V1427" i="3"/>
  <c r="V1419" i="3"/>
  <c r="V1411" i="3"/>
  <c r="V1407" i="3"/>
  <c r="V1399" i="3"/>
  <c r="V1395" i="3"/>
  <c r="V1387" i="3"/>
  <c r="V1379" i="3"/>
  <c r="V1375" i="3"/>
  <c r="V1367" i="3"/>
  <c r="V1363" i="3"/>
  <c r="V1355" i="3"/>
  <c r="V1347" i="3"/>
  <c r="V1343" i="3"/>
  <c r="V1335" i="3"/>
  <c r="V1331" i="3"/>
  <c r="V1323" i="3"/>
  <c r="V1315" i="3"/>
  <c r="V1311" i="3"/>
  <c r="V1303" i="3"/>
  <c r="V1295" i="3"/>
  <c r="V1291" i="3"/>
  <c r="V1283" i="3"/>
  <c r="V1279" i="3"/>
  <c r="V1271" i="3"/>
  <c r="V1263" i="3"/>
  <c r="V1259" i="3"/>
  <c r="V1251" i="3"/>
  <c r="V1243" i="3"/>
  <c r="V1239" i="3"/>
  <c r="V1231" i="3"/>
  <c r="V1227" i="3"/>
  <c r="V1219" i="3"/>
  <c r="V1211" i="3"/>
  <c r="V1207" i="3"/>
  <c r="V1199" i="3"/>
  <c r="V1195" i="3"/>
  <c r="V1187" i="3"/>
  <c r="V1179" i="3"/>
  <c r="V1175" i="3"/>
  <c r="V1167" i="3"/>
  <c r="V1163" i="3"/>
  <c r="V1155" i="3"/>
  <c r="V1147" i="3"/>
  <c r="V1143" i="3"/>
  <c r="V1135" i="3"/>
  <c r="V1131" i="3"/>
  <c r="V1123" i="3"/>
  <c r="V1115" i="3"/>
  <c r="V1111" i="3"/>
  <c r="V1103" i="3"/>
  <c r="V1095" i="3"/>
  <c r="V1091" i="3"/>
  <c r="V1083" i="3"/>
  <c r="V1079" i="3"/>
  <c r="V1071" i="3"/>
  <c r="V1063" i="3"/>
  <c r="V1059" i="3"/>
  <c r="V1051" i="3"/>
  <c r="V1043" i="3"/>
  <c r="V1039" i="3"/>
  <c r="V1031" i="3"/>
  <c r="V1023" i="3"/>
  <c r="V1019" i="3"/>
  <c r="V1011" i="3"/>
  <c r="V1003" i="3"/>
  <c r="V999" i="3"/>
  <c r="V971" i="3"/>
  <c r="V4" i="3"/>
  <c r="V1886" i="3"/>
  <c r="V1882" i="3"/>
  <c r="V1878" i="3"/>
  <c r="V1874" i="3"/>
  <c r="V1870" i="3"/>
  <c r="V1866" i="3"/>
  <c r="V1862" i="3"/>
  <c r="V1858" i="3"/>
  <c r="V1854" i="3"/>
  <c r="V1850" i="3"/>
  <c r="V1846" i="3"/>
  <c r="V1842" i="3"/>
  <c r="V1838" i="3"/>
  <c r="V1834" i="3"/>
  <c r="V1830" i="3"/>
  <c r="V1826" i="3"/>
  <c r="V1822" i="3"/>
  <c r="V1818" i="3"/>
  <c r="V1814" i="3"/>
  <c r="V1810" i="3"/>
  <c r="V1806" i="3"/>
  <c r="V1802" i="3"/>
  <c r="V1798" i="3"/>
  <c r="V1794" i="3"/>
  <c r="V1790" i="3"/>
  <c r="V1786" i="3"/>
  <c r="V1782" i="3"/>
  <c r="V1778" i="3"/>
  <c r="V1774" i="3"/>
  <c r="V1770" i="3"/>
  <c r="V1766" i="3"/>
  <c r="V1762" i="3"/>
  <c r="V1758" i="3"/>
  <c r="V1754" i="3"/>
  <c r="V1750" i="3"/>
  <c r="V1746" i="3"/>
  <c r="V1742" i="3"/>
  <c r="V1738" i="3"/>
  <c r="V1734" i="3"/>
  <c r="V1730" i="3"/>
  <c r="V1726" i="3"/>
  <c r="V1722" i="3"/>
  <c r="V1718" i="3"/>
  <c r="V1714" i="3"/>
  <c r="V1710" i="3"/>
  <c r="V1706" i="3"/>
  <c r="V1702" i="3"/>
  <c r="V1698" i="3"/>
  <c r="V1694" i="3"/>
  <c r="V1690" i="3"/>
  <c r="V1686" i="3"/>
  <c r="V1682" i="3"/>
  <c r="V1678" i="3"/>
  <c r="V1674" i="3"/>
  <c r="V1670" i="3"/>
  <c r="V1666" i="3"/>
  <c r="V1662" i="3"/>
  <c r="V1658" i="3"/>
  <c r="V1654" i="3"/>
  <c r="V1650" i="3"/>
  <c r="V1646" i="3"/>
  <c r="V1642" i="3"/>
  <c r="V1638" i="3"/>
  <c r="V1634" i="3"/>
  <c r="V1630" i="3"/>
  <c r="V1626" i="3"/>
  <c r="V1622" i="3"/>
  <c r="V1618" i="3"/>
  <c r="V1614" i="3"/>
  <c r="V1610" i="3"/>
  <c r="V1606" i="3"/>
  <c r="V1602" i="3"/>
  <c r="V1598" i="3"/>
  <c r="V1594" i="3"/>
  <c r="V1590" i="3"/>
  <c r="V1586" i="3"/>
  <c r="V1582" i="3"/>
  <c r="V1578" i="3"/>
  <c r="V1574" i="3"/>
  <c r="V1570" i="3"/>
  <c r="V1566" i="3"/>
  <c r="V1562" i="3"/>
  <c r="V1558" i="3"/>
  <c r="V1554" i="3"/>
  <c r="V1550" i="3"/>
  <c r="V1546" i="3"/>
  <c r="V1542" i="3"/>
  <c r="V1538" i="3"/>
  <c r="V1534" i="3"/>
  <c r="V1530" i="3"/>
  <c r="V1526" i="3"/>
  <c r="V1522" i="3"/>
  <c r="V1518" i="3"/>
  <c r="V1514" i="3"/>
  <c r="V1510" i="3"/>
  <c r="V1506" i="3"/>
  <c r="V1502" i="3"/>
  <c r="V1498" i="3"/>
  <c r="V1494" i="3"/>
  <c r="V1490" i="3"/>
  <c r="V1486" i="3"/>
  <c r="V1482" i="3"/>
  <c r="V1478" i="3"/>
  <c r="V1474" i="3"/>
  <c r="V1470" i="3"/>
  <c r="V1466" i="3"/>
  <c r="V1462" i="3"/>
  <c r="V1458" i="3"/>
  <c r="V1454" i="3"/>
  <c r="V1450" i="3"/>
  <c r="V1446" i="3"/>
  <c r="V1442" i="3"/>
  <c r="V1438" i="3"/>
  <c r="V1434" i="3"/>
  <c r="V1430" i="3"/>
  <c r="V1426" i="3"/>
  <c r="V1422" i="3"/>
  <c r="V1418" i="3"/>
  <c r="V1414" i="3"/>
  <c r="V1410" i="3"/>
  <c r="V1406" i="3"/>
  <c r="V1402" i="3"/>
  <c r="V1398" i="3"/>
  <c r="V1394" i="3"/>
  <c r="V1390" i="3"/>
  <c r="V1386" i="3"/>
  <c r="V1382" i="3"/>
  <c r="V1378" i="3"/>
  <c r="V1374" i="3"/>
  <c r="V1370" i="3"/>
  <c r="V1366" i="3"/>
  <c r="V1362" i="3"/>
  <c r="V1358" i="3"/>
  <c r="V1354" i="3"/>
  <c r="V1350" i="3"/>
  <c r="V1346" i="3"/>
  <c r="V1342" i="3"/>
  <c r="V1338" i="3"/>
  <c r="V1334" i="3"/>
  <c r="V1330" i="3"/>
  <c r="V1326" i="3"/>
  <c r="V1322" i="3"/>
  <c r="V1318" i="3"/>
  <c r="V1314" i="3"/>
  <c r="V1310" i="3"/>
  <c r="V1306" i="3"/>
  <c r="V1302" i="3"/>
  <c r="V1298" i="3"/>
  <c r="V1294" i="3"/>
  <c r="V1290" i="3"/>
  <c r="V1286" i="3"/>
  <c r="V1282" i="3"/>
  <c r="V1278" i="3"/>
  <c r="V1274" i="3"/>
  <c r="V1270" i="3"/>
  <c r="V1266" i="3"/>
  <c r="V1262" i="3"/>
  <c r="V1258" i="3"/>
  <c r="V1254" i="3"/>
  <c r="V1250" i="3"/>
  <c r="V1246" i="3"/>
  <c r="V1242" i="3"/>
  <c r="V1238" i="3"/>
  <c r="V1234" i="3"/>
  <c r="V1230" i="3"/>
  <c r="V1226" i="3"/>
  <c r="V1222" i="3"/>
  <c r="V1218" i="3"/>
  <c r="V1214" i="3"/>
  <c r="V1210" i="3"/>
  <c r="V1206" i="3"/>
  <c r="V1202" i="3"/>
  <c r="V1198" i="3"/>
  <c r="V1194" i="3"/>
  <c r="V1190" i="3"/>
  <c r="V1186" i="3"/>
  <c r="V1182" i="3"/>
  <c r="V1178" i="3"/>
  <c r="V1174" i="3"/>
  <c r="V1170" i="3"/>
  <c r="V1166" i="3"/>
  <c r="V1162" i="3"/>
  <c r="V1158" i="3"/>
  <c r="V1154" i="3"/>
  <c r="V1150" i="3"/>
  <c r="V1146" i="3"/>
  <c r="V1142" i="3"/>
  <c r="V1138" i="3"/>
  <c r="V1134" i="3"/>
  <c r="V1130" i="3"/>
  <c r="V1126" i="3"/>
  <c r="V1122" i="3"/>
  <c r="V1118" i="3"/>
  <c r="V1114" i="3"/>
  <c r="V1110" i="3"/>
  <c r="V1106" i="3"/>
  <c r="V1102" i="3"/>
  <c r="V1098" i="3"/>
  <c r="V1094" i="3"/>
  <c r="V1090" i="3"/>
  <c r="V1086" i="3"/>
  <c r="V1082" i="3"/>
  <c r="V1078" i="3"/>
  <c r="V1074" i="3"/>
  <c r="V1070" i="3"/>
  <c r="V1066" i="3"/>
  <c r="V1062" i="3"/>
  <c r="V1058" i="3"/>
  <c r="V1054" i="3"/>
  <c r="V1050" i="3"/>
  <c r="V1046" i="3"/>
  <c r="V1042" i="3"/>
  <c r="V1038" i="3"/>
  <c r="V1034" i="3"/>
  <c r="V1030" i="3"/>
  <c r="V1026" i="3"/>
  <c r="V1022" i="3"/>
  <c r="V1018" i="3"/>
  <c r="V1014" i="3"/>
  <c r="V1010" i="3"/>
  <c r="V1006" i="3"/>
  <c r="V1002" i="3"/>
  <c r="V998" i="3"/>
  <c r="V994" i="3"/>
  <c r="V990" i="3"/>
  <c r="V986" i="3"/>
  <c r="V982" i="3"/>
  <c r="V978" i="3"/>
  <c r="V974" i="3"/>
  <c r="V970" i="3"/>
  <c r="V966" i="3"/>
  <c r="V962" i="3"/>
  <c r="V958" i="3"/>
  <c r="V954" i="3"/>
  <c r="V950" i="3"/>
  <c r="V946" i="3"/>
  <c r="V942" i="3"/>
  <c r="V938" i="3"/>
  <c r="V177" i="3"/>
  <c r="V173" i="3"/>
  <c r="V169" i="3"/>
  <c r="V165" i="3"/>
  <c r="V161" i="3"/>
  <c r="V5" i="3"/>
  <c r="V1884" i="3"/>
  <c r="V1880" i="3"/>
  <c r="V1876" i="3"/>
  <c r="V1872" i="3"/>
  <c r="V1868" i="3"/>
  <c r="V1864" i="3"/>
  <c r="V1860" i="3"/>
  <c r="V1856" i="3"/>
  <c r="V1852" i="3"/>
  <c r="V1848" i="3"/>
  <c r="V1844" i="3"/>
  <c r="V1840" i="3"/>
  <c r="V1836" i="3"/>
  <c r="V1832" i="3"/>
  <c r="V1828" i="3"/>
  <c r="V1824" i="3"/>
  <c r="V1820" i="3"/>
  <c r="V1816" i="3"/>
  <c r="V1812" i="3"/>
  <c r="V1808" i="3"/>
  <c r="V1804" i="3"/>
  <c r="V1800" i="3"/>
  <c r="V1796" i="3"/>
  <c r="V1792" i="3"/>
  <c r="V1788" i="3"/>
  <c r="V1784" i="3"/>
  <c r="V1780" i="3"/>
  <c r="V1776" i="3"/>
  <c r="V1772" i="3"/>
  <c r="V1768" i="3"/>
  <c r="V1764" i="3"/>
  <c r="V1760" i="3"/>
  <c r="V1756" i="3"/>
  <c r="V1752" i="3"/>
  <c r="V1748" i="3"/>
  <c r="V1744" i="3"/>
  <c r="V1740" i="3"/>
  <c r="V1736" i="3"/>
  <c r="V1732" i="3"/>
  <c r="V1728" i="3"/>
  <c r="V1724" i="3"/>
  <c r="V1720" i="3"/>
  <c r="V1716" i="3"/>
  <c r="V1712" i="3"/>
  <c r="V1708" i="3"/>
  <c r="V1704" i="3"/>
  <c r="V1700" i="3"/>
  <c r="V1696" i="3"/>
  <c r="V1692" i="3"/>
  <c r="V1688" i="3"/>
  <c r="V1684" i="3"/>
  <c r="V1680" i="3"/>
  <c r="V1676" i="3"/>
  <c r="V1672" i="3"/>
  <c r="V1668" i="3"/>
  <c r="V1664" i="3"/>
  <c r="V1660" i="3"/>
  <c r="V1656" i="3"/>
  <c r="V1652" i="3"/>
  <c r="V1648" i="3"/>
  <c r="V1644" i="3"/>
  <c r="V1640" i="3"/>
  <c r="V1636" i="3"/>
  <c r="V1632" i="3"/>
  <c r="V1628" i="3"/>
  <c r="V1624" i="3"/>
  <c r="V1620" i="3"/>
  <c r="V1616" i="3"/>
  <c r="V1612" i="3"/>
  <c r="V1608" i="3"/>
  <c r="V1604" i="3"/>
  <c r="V1600" i="3"/>
  <c r="V1596" i="3"/>
  <c r="V1592" i="3"/>
  <c r="V1588" i="3"/>
  <c r="V1584" i="3"/>
  <c r="V1580" i="3"/>
  <c r="V1576" i="3"/>
  <c r="V1572" i="3"/>
  <c r="V1568" i="3"/>
  <c r="V1564" i="3"/>
  <c r="V1560" i="3"/>
  <c r="V1556" i="3"/>
  <c r="V1552" i="3"/>
  <c r="V1548" i="3"/>
  <c r="V1544" i="3"/>
  <c r="V1540" i="3"/>
  <c r="V1536" i="3"/>
  <c r="V1532" i="3"/>
  <c r="V1528" i="3"/>
  <c r="V1524" i="3"/>
  <c r="V1520" i="3"/>
  <c r="V1516" i="3"/>
  <c r="V1512" i="3"/>
  <c r="V1508" i="3"/>
  <c r="V1504" i="3"/>
  <c r="V1500" i="3"/>
  <c r="V1496" i="3"/>
  <c r="V1492" i="3"/>
  <c r="V1488" i="3"/>
  <c r="V1484" i="3"/>
  <c r="V1480" i="3"/>
  <c r="V1476" i="3"/>
  <c r="V1472" i="3"/>
  <c r="V1468" i="3"/>
  <c r="V1464" i="3"/>
  <c r="V1460" i="3"/>
  <c r="V1456" i="3"/>
  <c r="V1452" i="3"/>
  <c r="V1448" i="3"/>
  <c r="V1444" i="3"/>
  <c r="V1440" i="3"/>
  <c r="V1436" i="3"/>
  <c r="V1432" i="3"/>
  <c r="V1428" i="3"/>
  <c r="V1424" i="3"/>
  <c r="V1420" i="3"/>
  <c r="V1416" i="3"/>
  <c r="V1412" i="3"/>
  <c r="V1408" i="3"/>
  <c r="V1404" i="3"/>
  <c r="V1400" i="3"/>
  <c r="V1396" i="3"/>
  <c r="V1392" i="3"/>
  <c r="V1388" i="3"/>
  <c r="V1384" i="3"/>
  <c r="V1380" i="3"/>
  <c r="V1376" i="3"/>
  <c r="V1372" i="3"/>
  <c r="V1368" i="3"/>
  <c r="V1364" i="3"/>
  <c r="V1360" i="3"/>
  <c r="V1356" i="3"/>
  <c r="V1352" i="3"/>
  <c r="V1348" i="3"/>
  <c r="V1344" i="3"/>
  <c r="V1340" i="3"/>
  <c r="V1336" i="3"/>
  <c r="V1332" i="3"/>
  <c r="V1328" i="3"/>
  <c r="V1324" i="3"/>
  <c r="V1320" i="3"/>
  <c r="V1316" i="3"/>
  <c r="V1312" i="3"/>
  <c r="V1308" i="3"/>
  <c r="V1304" i="3"/>
  <c r="V1300" i="3"/>
  <c r="V1296" i="3"/>
  <c r="V1292" i="3"/>
  <c r="V1288" i="3"/>
  <c r="V1284" i="3"/>
  <c r="V1280" i="3"/>
  <c r="V1276" i="3"/>
  <c r="V1272" i="3"/>
  <c r="V1268" i="3"/>
  <c r="V1264" i="3"/>
  <c r="V1260" i="3"/>
  <c r="V1256" i="3"/>
  <c r="V1252" i="3"/>
  <c r="V1248" i="3"/>
  <c r="V1244" i="3"/>
  <c r="V1240" i="3"/>
  <c r="V1236" i="3"/>
  <c r="V1232" i="3"/>
  <c r="V1228" i="3"/>
  <c r="V1224" i="3"/>
  <c r="V1220" i="3"/>
  <c r="V1216" i="3"/>
  <c r="V1212" i="3"/>
  <c r="V1208" i="3"/>
  <c r="V1204" i="3"/>
  <c r="V1200" i="3"/>
  <c r="V1196" i="3"/>
  <c r="V1192" i="3"/>
  <c r="V1188" i="3"/>
  <c r="V1184" i="3"/>
  <c r="V1180" i="3"/>
  <c r="V1176" i="3"/>
  <c r="V1172" i="3"/>
  <c r="V1168" i="3"/>
  <c r="V1164" i="3"/>
  <c r="V1160" i="3"/>
  <c r="V1156" i="3"/>
  <c r="V1152" i="3"/>
  <c r="V1148" i="3"/>
  <c r="V1144" i="3"/>
  <c r="V1140" i="3"/>
  <c r="V1136" i="3"/>
  <c r="V1132" i="3"/>
  <c r="V1128" i="3"/>
  <c r="V1124" i="3"/>
  <c r="V1120" i="3"/>
  <c r="V1116" i="3"/>
  <c r="V1112" i="3"/>
  <c r="V1108" i="3"/>
  <c r="V1104" i="3"/>
  <c r="V1100" i="3"/>
  <c r="V1096" i="3"/>
  <c r="V1092" i="3"/>
  <c r="V1643" i="3"/>
  <c r="V1635" i="3"/>
  <c r="V1623" i="3"/>
  <c r="V1615" i="3"/>
  <c r="V1603" i="3"/>
  <c r="V1595" i="3"/>
  <c r="V1583" i="3"/>
  <c r="V1571" i="3"/>
  <c r="V1563" i="3"/>
  <c r="V1551" i="3"/>
  <c r="V1543" i="3"/>
  <c r="V1531" i="3"/>
  <c r="V1523" i="3"/>
  <c r="V1511" i="3"/>
  <c r="V1503" i="3"/>
  <c r="V1495" i="3"/>
  <c r="V1483" i="3"/>
  <c r="V1475" i="3"/>
  <c r="V1463" i="3"/>
  <c r="V1455" i="3"/>
  <c r="V1443" i="3"/>
  <c r="V1435" i="3"/>
  <c r="V1423" i="3"/>
  <c r="V1415" i="3"/>
  <c r="V1403" i="3"/>
  <c r="V1391" i="3"/>
  <c r="V1383" i="3"/>
  <c r="V1371" i="3"/>
  <c r="V1359" i="3"/>
  <c r="V1351" i="3"/>
  <c r="V1339" i="3"/>
  <c r="V1327" i="3"/>
  <c r="V1319" i="3"/>
  <c r="V1307" i="3"/>
  <c r="V1299" i="3"/>
  <c r="V1287" i="3"/>
  <c r="V1275" i="3"/>
  <c r="V1267" i="3"/>
  <c r="V1255" i="3"/>
  <c r="V1247" i="3"/>
  <c r="V1235" i="3"/>
  <c r="V1223" i="3"/>
  <c r="V1215" i="3"/>
  <c r="V1203" i="3"/>
  <c r="V1191" i="3"/>
  <c r="V1183" i="3"/>
  <c r="V1171" i="3"/>
  <c r="V1159" i="3"/>
  <c r="V1151" i="3"/>
  <c r="V1139" i="3"/>
  <c r="V1127" i="3"/>
  <c r="V1119" i="3"/>
  <c r="V1107" i="3"/>
  <c r="V1099" i="3"/>
  <c r="V1087" i="3"/>
  <c r="V1075" i="3"/>
  <c r="V1067" i="3"/>
  <c r="V1055" i="3"/>
  <c r="V1047" i="3"/>
  <c r="V1035" i="3"/>
  <c r="V1027" i="3"/>
  <c r="V1015" i="3"/>
  <c r="V1007" i="3"/>
  <c r="V995" i="3"/>
  <c r="V991" i="3"/>
  <c r="V987" i="3"/>
  <c r="V983" i="3"/>
  <c r="V979" i="3"/>
  <c r="V975" i="3"/>
  <c r="V967" i="3"/>
  <c r="V963" i="3"/>
  <c r="V959" i="3"/>
  <c r="V955" i="3"/>
  <c r="V951" i="3"/>
  <c r="V947" i="3"/>
  <c r="V943" i="3"/>
  <c r="V939" i="3"/>
  <c r="V935" i="3"/>
  <c r="V931" i="3"/>
  <c r="V927" i="3"/>
  <c r="V923" i="3"/>
  <c r="V919" i="3"/>
  <c r="V915" i="3"/>
  <c r="V911" i="3"/>
  <c r="V907" i="3"/>
  <c r="V903" i="3"/>
  <c r="V899" i="3"/>
  <c r="V895" i="3"/>
  <c r="V891" i="3"/>
  <c r="V887" i="3"/>
  <c r="V883" i="3"/>
  <c r="V879" i="3"/>
  <c r="V875" i="3"/>
  <c r="V871" i="3"/>
  <c r="V867" i="3"/>
  <c r="V863" i="3"/>
  <c r="V859" i="3"/>
  <c r="V855" i="3"/>
  <c r="V851" i="3"/>
  <c r="V847" i="3"/>
  <c r="V843" i="3"/>
  <c r="V839" i="3"/>
  <c r="V835" i="3"/>
  <c r="V831" i="3"/>
  <c r="V827" i="3"/>
  <c r="V823" i="3"/>
  <c r="V819" i="3"/>
  <c r="V815" i="3"/>
  <c r="V811" i="3"/>
  <c r="V807" i="3"/>
  <c r="V803" i="3"/>
  <c r="V799" i="3"/>
  <c r="V795" i="3"/>
  <c r="V791" i="3"/>
  <c r="V787" i="3"/>
  <c r="V783" i="3"/>
  <c r="V779" i="3"/>
  <c r="V775" i="3"/>
  <c r="V771" i="3"/>
  <c r="V767" i="3"/>
  <c r="V763" i="3"/>
  <c r="V759" i="3"/>
  <c r="V755" i="3"/>
  <c r="V751" i="3"/>
  <c r="V747" i="3"/>
  <c r="V743" i="3"/>
  <c r="V739" i="3"/>
  <c r="V735" i="3"/>
  <c r="V731" i="3"/>
  <c r="V727" i="3"/>
  <c r="V723" i="3"/>
  <c r="V719" i="3"/>
  <c r="V715" i="3"/>
  <c r="V711" i="3"/>
  <c r="V707" i="3"/>
  <c r="V703" i="3"/>
  <c r="V699" i="3"/>
  <c r="V695" i="3"/>
  <c r="V691" i="3"/>
  <c r="V687" i="3"/>
  <c r="V683" i="3"/>
  <c r="V679" i="3"/>
  <c r="V675" i="3"/>
  <c r="V671" i="3"/>
  <c r="V667" i="3"/>
  <c r="V663" i="3"/>
  <c r="V659" i="3"/>
  <c r="V655" i="3"/>
  <c r="V651" i="3"/>
  <c r="V647" i="3"/>
  <c r="V643" i="3"/>
  <c r="V639" i="3"/>
  <c r="V635" i="3"/>
  <c r="V631" i="3"/>
  <c r="V627" i="3"/>
  <c r="V623" i="3"/>
  <c r="V619" i="3"/>
  <c r="V615" i="3"/>
  <c r="V611" i="3"/>
  <c r="V607" i="3"/>
  <c r="V603" i="3"/>
  <c r="V599" i="3"/>
  <c r="V595" i="3"/>
  <c r="V591" i="3"/>
  <c r="V587" i="3"/>
  <c r="V583" i="3"/>
  <c r="V579" i="3"/>
  <c r="V575" i="3"/>
  <c r="V571" i="3"/>
  <c r="V567" i="3"/>
  <c r="V563" i="3"/>
  <c r="V559" i="3"/>
  <c r="V555" i="3"/>
  <c r="V551" i="3"/>
  <c r="V547" i="3"/>
  <c r="V543" i="3"/>
  <c r="V539" i="3"/>
  <c r="V535" i="3"/>
  <c r="V531" i="3"/>
  <c r="V527" i="3"/>
  <c r="V523" i="3"/>
  <c r="V519" i="3"/>
  <c r="V515" i="3"/>
  <c r="V511" i="3"/>
  <c r="V507" i="3"/>
  <c r="V503" i="3"/>
  <c r="V499" i="3"/>
  <c r="V495" i="3"/>
  <c r="V491" i="3"/>
  <c r="V487" i="3"/>
  <c r="V483" i="3"/>
  <c r="V479" i="3"/>
  <c r="V475" i="3"/>
  <c r="V471" i="3"/>
  <c r="V467" i="3"/>
  <c r="V463" i="3"/>
  <c r="V459" i="3"/>
  <c r="V455" i="3"/>
  <c r="V451" i="3"/>
  <c r="V447" i="3"/>
  <c r="V443" i="3"/>
  <c r="V439" i="3"/>
  <c r="V435" i="3"/>
  <c r="V431" i="3"/>
  <c r="V427" i="3"/>
  <c r="V423" i="3"/>
  <c r="V419" i="3"/>
  <c r="V415" i="3"/>
  <c r="V411" i="3"/>
  <c r="V407" i="3"/>
  <c r="V403" i="3"/>
  <c r="V399" i="3"/>
  <c r="V395" i="3"/>
  <c r="V391" i="3"/>
  <c r="V387" i="3"/>
  <c r="V383" i="3"/>
  <c r="V379" i="3"/>
  <c r="V375" i="3"/>
  <c r="V371" i="3"/>
  <c r="V367" i="3"/>
  <c r="V363" i="3"/>
  <c r="V359" i="3"/>
  <c r="V355" i="3"/>
  <c r="V351" i="3"/>
  <c r="V347" i="3"/>
  <c r="V934" i="3"/>
  <c r="V930" i="3"/>
  <c r="V926" i="3"/>
  <c r="V922" i="3"/>
  <c r="V918" i="3"/>
  <c r="V914" i="3"/>
  <c r="V910" i="3"/>
  <c r="V906" i="3"/>
  <c r="V902" i="3"/>
  <c r="V898" i="3"/>
  <c r="V894" i="3"/>
  <c r="V890" i="3"/>
  <c r="V886" i="3"/>
  <c r="V882" i="3"/>
  <c r="V878" i="3"/>
  <c r="V874" i="3"/>
  <c r="V870" i="3"/>
  <c r="V866" i="3"/>
  <c r="V862" i="3"/>
  <c r="V858" i="3"/>
  <c r="V854" i="3"/>
  <c r="V850" i="3"/>
  <c r="V846" i="3"/>
  <c r="V842" i="3"/>
  <c r="V838" i="3"/>
  <c r="V834" i="3"/>
  <c r="V830" i="3"/>
  <c r="V826" i="3"/>
  <c r="V822" i="3"/>
  <c r="V818" i="3"/>
  <c r="V814" i="3"/>
  <c r="V810" i="3"/>
  <c r="V806" i="3"/>
  <c r="V802" i="3"/>
  <c r="V798" i="3"/>
  <c r="V794" i="3"/>
  <c r="V790" i="3"/>
  <c r="V786" i="3"/>
  <c r="V782" i="3"/>
  <c r="V778" i="3"/>
  <c r="V774" i="3"/>
  <c r="V770" i="3"/>
  <c r="V766" i="3"/>
  <c r="V762" i="3"/>
  <c r="V758" i="3"/>
  <c r="V754" i="3"/>
  <c r="V750" i="3"/>
  <c r="V746" i="3"/>
  <c r="V742" i="3"/>
  <c r="V738" i="3"/>
  <c r="V734" i="3"/>
  <c r="V730" i="3"/>
  <c r="V726" i="3"/>
  <c r="V722" i="3"/>
  <c r="V718" i="3"/>
  <c r="V714" i="3"/>
  <c r="V710" i="3"/>
  <c r="V706" i="3"/>
  <c r="V702" i="3"/>
  <c r="V698" i="3"/>
  <c r="V694" i="3"/>
  <c r="V690" i="3"/>
  <c r="V686" i="3"/>
  <c r="V682" i="3"/>
  <c r="V678" i="3"/>
  <c r="V674" i="3"/>
  <c r="V670" i="3"/>
  <c r="V666" i="3"/>
  <c r="V662" i="3"/>
  <c r="V658" i="3"/>
  <c r="V654" i="3"/>
  <c r="V650" i="3"/>
  <c r="V646" i="3"/>
  <c r="V642" i="3"/>
  <c r="V638" i="3"/>
  <c r="V634" i="3"/>
  <c r="V630" i="3"/>
  <c r="V626" i="3"/>
  <c r="V622" i="3"/>
  <c r="V618" i="3"/>
  <c r="V614" i="3"/>
  <c r="V610" i="3"/>
  <c r="V606" i="3"/>
  <c r="V602" i="3"/>
  <c r="V598" i="3"/>
  <c r="V594" i="3"/>
  <c r="V590" i="3"/>
  <c r="V586" i="3"/>
  <c r="V582" i="3"/>
  <c r="V578" i="3"/>
  <c r="V574" i="3"/>
  <c r="V570" i="3"/>
  <c r="V566" i="3"/>
  <c r="V562" i="3"/>
  <c r="V558" i="3"/>
  <c r="V554" i="3"/>
  <c r="V550" i="3"/>
  <c r="V546" i="3"/>
  <c r="V542" i="3"/>
  <c r="V538" i="3"/>
  <c r="V534" i="3"/>
  <c r="V530" i="3"/>
  <c r="V526" i="3"/>
  <c r="V522" i="3"/>
  <c r="V518" i="3"/>
  <c r="V514" i="3"/>
  <c r="V510" i="3"/>
  <c r="V506" i="3"/>
  <c r="V502" i="3"/>
  <c r="V498" i="3"/>
  <c r="V494" i="3"/>
  <c r="V490" i="3"/>
  <c r="V486" i="3"/>
  <c r="V482" i="3"/>
  <c r="V478" i="3"/>
  <c r="V474" i="3"/>
  <c r="V470" i="3"/>
  <c r="V466" i="3"/>
  <c r="V462" i="3"/>
  <c r="V458" i="3"/>
  <c r="V454" i="3"/>
  <c r="V450" i="3"/>
  <c r="V446" i="3"/>
  <c r="V442" i="3"/>
  <c r="V438" i="3"/>
  <c r="V434" i="3"/>
  <c r="V430" i="3"/>
  <c r="V426" i="3"/>
  <c r="V422" i="3"/>
  <c r="V418" i="3"/>
  <c r="V414" i="3"/>
  <c r="V410" i="3"/>
  <c r="V406" i="3"/>
  <c r="V402" i="3"/>
  <c r="V398" i="3"/>
  <c r="V394" i="3"/>
  <c r="V390" i="3"/>
  <c r="V386" i="3"/>
  <c r="V382" i="3"/>
  <c r="V378" i="3"/>
  <c r="V374" i="3"/>
  <c r="V370" i="3"/>
  <c r="V366" i="3"/>
  <c r="V362" i="3"/>
  <c r="V358" i="3"/>
  <c r="V354" i="3"/>
  <c r="V350" i="3"/>
  <c r="V346" i="3"/>
  <c r="V342" i="3"/>
  <c r="V338" i="3"/>
  <c r="V334" i="3"/>
  <c r="V330" i="3"/>
  <c r="V326" i="3"/>
  <c r="V322" i="3"/>
  <c r="V318" i="3"/>
  <c r="V314" i="3"/>
  <c r="V310" i="3"/>
  <c r="V306" i="3"/>
  <c r="V302" i="3"/>
  <c r="V298" i="3"/>
  <c r="V294" i="3"/>
  <c r="V290" i="3"/>
  <c r="V286" i="3"/>
  <c r="V282" i="3"/>
  <c r="V278" i="3"/>
  <c r="V274" i="3"/>
  <c r="V270" i="3"/>
  <c r="V266" i="3"/>
  <c r="V262" i="3"/>
  <c r="V258" i="3"/>
  <c r="V254" i="3"/>
  <c r="V250" i="3"/>
  <c r="V246" i="3"/>
  <c r="V242" i="3"/>
  <c r="V238" i="3"/>
  <c r="V234" i="3"/>
  <c r="V230" i="3"/>
  <c r="V226" i="3"/>
  <c r="V222" i="3"/>
  <c r="V218" i="3"/>
  <c r="V214" i="3"/>
  <c r="V210" i="3"/>
  <c r="V206" i="3"/>
  <c r="V202" i="3"/>
  <c r="V198" i="3"/>
  <c r="V194" i="3"/>
  <c r="V190" i="3"/>
  <c r="V186" i="3"/>
  <c r="V182" i="3"/>
  <c r="V178" i="3"/>
  <c r="V174" i="3"/>
  <c r="V170" i="3"/>
  <c r="V166" i="3"/>
  <c r="V162" i="3"/>
  <c r="V158" i="3"/>
  <c r="V1088" i="3"/>
  <c r="V1084" i="3"/>
  <c r="V1080" i="3"/>
  <c r="V1076" i="3"/>
  <c r="V1072" i="3"/>
  <c r="V1068" i="3"/>
  <c r="V1064" i="3"/>
  <c r="V1060" i="3"/>
  <c r="V1056" i="3"/>
  <c r="V1052" i="3"/>
  <c r="V1048" i="3"/>
  <c r="V1044" i="3"/>
  <c r="V1040" i="3"/>
  <c r="V1036" i="3"/>
  <c r="V1032" i="3"/>
  <c r="V1028" i="3"/>
  <c r="V1024" i="3"/>
  <c r="V1020" i="3"/>
  <c r="V1016" i="3"/>
  <c r="V1012" i="3"/>
  <c r="V1008" i="3"/>
  <c r="V1004" i="3"/>
  <c r="V1000" i="3"/>
  <c r="V996" i="3"/>
  <c r="V992" i="3"/>
  <c r="V988" i="3"/>
  <c r="V984" i="3"/>
  <c r="V980" i="3"/>
  <c r="V976" i="3"/>
  <c r="V972" i="3"/>
  <c r="V968" i="3"/>
  <c r="V964" i="3"/>
  <c r="V960" i="3"/>
  <c r="V956" i="3"/>
  <c r="V952" i="3"/>
  <c r="V948" i="3"/>
  <c r="V944" i="3"/>
  <c r="V940" i="3"/>
  <c r="V936" i="3"/>
  <c r="V932" i="3"/>
  <c r="V928" i="3"/>
  <c r="V924" i="3"/>
  <c r="V920" i="3"/>
  <c r="V916" i="3"/>
  <c r="V912" i="3"/>
  <c r="V908" i="3"/>
  <c r="V904" i="3"/>
  <c r="V900" i="3"/>
  <c r="V896" i="3"/>
  <c r="V892" i="3"/>
  <c r="V888" i="3"/>
  <c r="V884" i="3"/>
  <c r="V880" i="3"/>
  <c r="V876" i="3"/>
  <c r="V872" i="3"/>
  <c r="V868" i="3"/>
  <c r="V864" i="3"/>
  <c r="V860" i="3"/>
  <c r="V856" i="3"/>
  <c r="V852" i="3"/>
  <c r="V848" i="3"/>
  <c r="V844" i="3"/>
  <c r="V840" i="3"/>
  <c r="V836" i="3"/>
  <c r="V832" i="3"/>
  <c r="V828" i="3"/>
  <c r="V824" i="3"/>
  <c r="V820" i="3"/>
  <c r="V816" i="3"/>
  <c r="V812" i="3"/>
  <c r="V808" i="3"/>
  <c r="V804" i="3"/>
  <c r="V800" i="3"/>
  <c r="V796" i="3"/>
  <c r="V792" i="3"/>
  <c r="V788" i="3"/>
  <c r="V784" i="3"/>
  <c r="V780" i="3"/>
  <c r="V776" i="3"/>
  <c r="V772" i="3"/>
  <c r="V768" i="3"/>
  <c r="V764" i="3"/>
  <c r="V760" i="3"/>
  <c r="V756" i="3"/>
  <c r="V752" i="3"/>
  <c r="V748" i="3"/>
  <c r="V744" i="3"/>
  <c r="V740" i="3"/>
  <c r="V736" i="3"/>
  <c r="V732" i="3"/>
  <c r="V728" i="3"/>
  <c r="V724" i="3"/>
  <c r="V720" i="3"/>
  <c r="V716" i="3"/>
  <c r="V712" i="3"/>
  <c r="V708" i="3"/>
  <c r="V704" i="3"/>
  <c r="V700" i="3"/>
  <c r="V696" i="3"/>
  <c r="V692" i="3"/>
  <c r="V688" i="3"/>
  <c r="V684" i="3"/>
  <c r="V680" i="3"/>
  <c r="V676" i="3"/>
  <c r="V672" i="3"/>
  <c r="V668" i="3"/>
  <c r="V664" i="3"/>
  <c r="V660" i="3"/>
  <c r="V656" i="3"/>
  <c r="V652" i="3"/>
  <c r="V648" i="3"/>
  <c r="V644" i="3"/>
  <c r="V640" i="3"/>
  <c r="V636" i="3"/>
  <c r="V632" i="3"/>
  <c r="V628" i="3"/>
  <c r="V624" i="3"/>
  <c r="V620" i="3"/>
  <c r="V616" i="3"/>
  <c r="V612" i="3"/>
  <c r="V608" i="3"/>
  <c r="V604" i="3"/>
  <c r="V600" i="3"/>
  <c r="V596" i="3"/>
  <c r="V592" i="3"/>
  <c r="V588" i="3"/>
  <c r="V584" i="3"/>
  <c r="V580" i="3"/>
  <c r="V576" i="3"/>
  <c r="V572" i="3"/>
  <c r="V568" i="3"/>
  <c r="V564" i="3"/>
  <c r="V560" i="3"/>
  <c r="V556" i="3"/>
  <c r="V552" i="3"/>
  <c r="V548" i="3"/>
  <c r="V544" i="3"/>
  <c r="V540" i="3"/>
  <c r="V536" i="3"/>
  <c r="V532" i="3"/>
  <c r="V528" i="3"/>
  <c r="V524" i="3"/>
  <c r="V520" i="3"/>
  <c r="V516" i="3"/>
  <c r="V512" i="3"/>
  <c r="V508" i="3"/>
  <c r="V504" i="3"/>
  <c r="V500" i="3"/>
  <c r="V496" i="3"/>
  <c r="V492" i="3"/>
  <c r="V488" i="3"/>
  <c r="V484" i="3"/>
  <c r="V480" i="3"/>
  <c r="V476" i="3"/>
  <c r="V472" i="3"/>
  <c r="V468" i="3"/>
  <c r="V464" i="3"/>
  <c r="V460" i="3"/>
  <c r="V456" i="3"/>
  <c r="V452" i="3"/>
  <c r="V448" i="3"/>
  <c r="V444" i="3"/>
  <c r="V440" i="3"/>
  <c r="V436" i="3"/>
  <c r="V432" i="3"/>
  <c r="V428" i="3"/>
  <c r="V424" i="3"/>
  <c r="V420" i="3"/>
  <c r="V416" i="3"/>
  <c r="V412" i="3"/>
  <c r="V343" i="3"/>
  <c r="V339" i="3"/>
  <c r="V335" i="3"/>
  <c r="V331" i="3"/>
  <c r="V327" i="3"/>
  <c r="V323" i="3"/>
  <c r="V319" i="3"/>
  <c r="V315" i="3"/>
  <c r="V311" i="3"/>
  <c r="V307" i="3"/>
  <c r="V303" i="3"/>
  <c r="V299" i="3"/>
  <c r="V295" i="3"/>
  <c r="V291" i="3"/>
  <c r="V287" i="3"/>
  <c r="V283" i="3"/>
  <c r="V279" i="3"/>
  <c r="V275" i="3"/>
  <c r="V271" i="3"/>
  <c r="V267" i="3"/>
  <c r="V263" i="3"/>
  <c r="V259" i="3"/>
  <c r="V255" i="3"/>
  <c r="V251" i="3"/>
  <c r="V247" i="3"/>
  <c r="V243" i="3"/>
  <c r="V239" i="3"/>
  <c r="V235" i="3"/>
  <c r="V231" i="3"/>
  <c r="V227" i="3"/>
  <c r="V223" i="3"/>
  <c r="V219" i="3"/>
  <c r="V215" i="3"/>
  <c r="V211" i="3"/>
  <c r="V207" i="3"/>
  <c r="V203" i="3"/>
  <c r="V199" i="3"/>
  <c r="V195" i="3"/>
  <c r="V191" i="3"/>
  <c r="V187" i="3"/>
  <c r="V183" i="3"/>
  <c r="V179" i="3"/>
  <c r="V175" i="3"/>
  <c r="V171" i="3"/>
  <c r="V167" i="3"/>
  <c r="V163" i="3"/>
  <c r="V159" i="3"/>
  <c r="V155" i="3"/>
  <c r="V151" i="3"/>
  <c r="V147" i="3"/>
  <c r="V143" i="3"/>
  <c r="V139" i="3"/>
  <c r="V135" i="3"/>
  <c r="V131" i="3"/>
  <c r="V127" i="3"/>
  <c r="V123" i="3"/>
  <c r="V119" i="3"/>
  <c r="V115" i="3"/>
  <c r="V111" i="3"/>
  <c r="V107" i="3"/>
  <c r="V103" i="3"/>
  <c r="V99" i="3"/>
  <c r="V95" i="3"/>
  <c r="V91" i="3"/>
  <c r="V87" i="3"/>
  <c r="V83" i="3"/>
  <c r="V79" i="3"/>
  <c r="V75" i="3"/>
  <c r="V71" i="3"/>
  <c r="V67" i="3"/>
  <c r="V63" i="3"/>
  <c r="V59" i="3"/>
  <c r="V55" i="3"/>
  <c r="V51" i="3"/>
  <c r="V47" i="3"/>
  <c r="V43" i="3"/>
  <c r="V39" i="3"/>
  <c r="V35" i="3"/>
  <c r="V31" i="3"/>
  <c r="V27" i="3"/>
  <c r="V23" i="3"/>
  <c r="V19" i="3"/>
  <c r="V15" i="3"/>
  <c r="V11" i="3"/>
  <c r="V7" i="3"/>
  <c r="V154" i="3"/>
  <c r="V150" i="3"/>
  <c r="V146" i="3"/>
  <c r="V142" i="3"/>
  <c r="V138" i="3"/>
  <c r="V134" i="3"/>
  <c r="V130" i="3"/>
  <c r="V126" i="3"/>
  <c r="V122" i="3"/>
  <c r="V118" i="3"/>
  <c r="V114" i="3"/>
  <c r="V110" i="3"/>
  <c r="V106" i="3"/>
  <c r="V102" i="3"/>
  <c r="V98" i="3"/>
  <c r="V94" i="3"/>
  <c r="V90" i="3"/>
  <c r="V86" i="3"/>
  <c r="V82" i="3"/>
  <c r="V78" i="3"/>
  <c r="V74" i="3"/>
  <c r="V70" i="3"/>
  <c r="V66" i="3"/>
  <c r="V62" i="3"/>
  <c r="V58" i="3"/>
  <c r="V54" i="3"/>
  <c r="V50" i="3"/>
  <c r="V46" i="3"/>
  <c r="V42" i="3"/>
  <c r="V38" i="3"/>
  <c r="V34" i="3"/>
  <c r="V30" i="3"/>
  <c r="V26" i="3"/>
  <c r="V22" i="3"/>
  <c r="V18" i="3"/>
  <c r="V14" i="3"/>
  <c r="V10" i="3"/>
  <c r="V157" i="3"/>
  <c r="V153" i="3"/>
  <c r="V149" i="3"/>
  <c r="V145" i="3"/>
  <c r="V141" i="3"/>
  <c r="V137" i="3"/>
  <c r="V133" i="3"/>
  <c r="V129" i="3"/>
  <c r="V125" i="3"/>
  <c r="V121" i="3"/>
  <c r="V117" i="3"/>
  <c r="V113" i="3"/>
  <c r="V109" i="3"/>
  <c r="V105" i="3"/>
  <c r="V101" i="3"/>
  <c r="V97" i="3"/>
  <c r="V93" i="3"/>
  <c r="V89" i="3"/>
  <c r="V85" i="3"/>
  <c r="V81" i="3"/>
  <c r="V77" i="3"/>
  <c r="V73" i="3"/>
  <c r="V69" i="3"/>
  <c r="V65" i="3"/>
  <c r="V61" i="3"/>
  <c r="V57" i="3"/>
  <c r="V53" i="3"/>
  <c r="V49" i="3"/>
  <c r="V45" i="3"/>
  <c r="V41" i="3"/>
  <c r="V37" i="3"/>
  <c r="V33" i="3"/>
  <c r="V29" i="3"/>
  <c r="V25" i="3"/>
  <c r="V21" i="3"/>
  <c r="V17" i="3"/>
  <c r="V13" i="3"/>
  <c r="V9" i="3"/>
  <c r="V408" i="3"/>
  <c r="V404" i="3"/>
  <c r="V400" i="3"/>
  <c r="V396" i="3"/>
  <c r="V392" i="3"/>
  <c r="V388" i="3"/>
  <c r="V384" i="3"/>
  <c r="V380" i="3"/>
  <c r="V376" i="3"/>
  <c r="V372" i="3"/>
  <c r="V368" i="3"/>
  <c r="V364" i="3"/>
  <c r="V360" i="3"/>
  <c r="V356" i="3"/>
  <c r="V352" i="3"/>
  <c r="V348" i="3"/>
  <c r="V344" i="3"/>
  <c r="V340" i="3"/>
  <c r="V336" i="3"/>
  <c r="V332" i="3"/>
  <c r="V328" i="3"/>
  <c r="V324" i="3"/>
  <c r="V320" i="3"/>
  <c r="V316" i="3"/>
  <c r="V312" i="3"/>
  <c r="V308" i="3"/>
  <c r="V304" i="3"/>
  <c r="V300" i="3"/>
  <c r="V296" i="3"/>
  <c r="V292" i="3"/>
  <c r="V288" i="3"/>
  <c r="V284" i="3"/>
  <c r="V280" i="3"/>
  <c r="V276" i="3"/>
  <c r="V272" i="3"/>
  <c r="V268" i="3"/>
  <c r="V264" i="3"/>
  <c r="V260" i="3"/>
  <c r="V256" i="3"/>
  <c r="V252" i="3"/>
  <c r="V248" i="3"/>
  <c r="V244" i="3"/>
  <c r="V240" i="3"/>
  <c r="V236" i="3"/>
  <c r="V232" i="3"/>
  <c r="V228" i="3"/>
  <c r="V224" i="3"/>
  <c r="V220" i="3"/>
  <c r="V216" i="3"/>
  <c r="V212" i="3"/>
  <c r="V208" i="3"/>
  <c r="V204" i="3"/>
  <c r="V200" i="3"/>
  <c r="V196" i="3"/>
  <c r="V192" i="3"/>
  <c r="V188" i="3"/>
  <c r="V184" i="3"/>
  <c r="V180" i="3"/>
  <c r="V176" i="3"/>
  <c r="V172" i="3"/>
  <c r="V168" i="3"/>
  <c r="V164" i="3"/>
  <c r="V160" i="3"/>
  <c r="V156" i="3"/>
  <c r="V152" i="3"/>
  <c r="V148" i="3"/>
  <c r="V144" i="3"/>
  <c r="V140" i="3"/>
  <c r="V136" i="3"/>
  <c r="V132" i="3"/>
  <c r="V128" i="3"/>
  <c r="V124" i="3"/>
  <c r="V120" i="3"/>
  <c r="V116" i="3"/>
  <c r="V112" i="3"/>
  <c r="V108" i="3"/>
  <c r="V104" i="3"/>
  <c r="V100" i="3"/>
  <c r="V96" i="3"/>
  <c r="V92" i="3"/>
  <c r="V88" i="3"/>
  <c r="V84" i="3"/>
  <c r="V80" i="3"/>
  <c r="V76" i="3"/>
  <c r="V72" i="3"/>
  <c r="V68" i="3"/>
  <c r="V64" i="3"/>
  <c r="V60" i="3"/>
  <c r="V56" i="3"/>
  <c r="V52" i="3"/>
  <c r="V48" i="3"/>
  <c r="V44" i="3"/>
  <c r="V40" i="3"/>
  <c r="V36" i="3"/>
  <c r="V32" i="3"/>
  <c r="V28" i="3"/>
  <c r="V24" i="3"/>
  <c r="V20" i="3"/>
  <c r="V16" i="3"/>
  <c r="V12" i="3"/>
  <c r="V8" i="3"/>
  <c r="C207" i="1"/>
  <c r="C210" i="1"/>
  <c r="C200" i="1"/>
  <c r="F201" i="1" s="1"/>
  <c r="C203" i="1"/>
  <c r="C194" i="1"/>
  <c r="C197" i="1"/>
  <c r="T1888" i="3"/>
  <c r="C206" i="1" l="1"/>
  <c r="D197" i="1"/>
  <c r="F198" i="1"/>
  <c r="D203" i="1"/>
  <c r="F204" i="1"/>
  <c r="E201" i="1"/>
  <c r="D200" i="1"/>
  <c r="E195" i="1"/>
  <c r="C209" i="1"/>
  <c r="C193" i="1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F832" i="3"/>
  <c r="F833" i="3"/>
  <c r="F834" i="3"/>
  <c r="F835" i="3"/>
  <c r="F836" i="3"/>
  <c r="F837" i="3"/>
  <c r="F838" i="3"/>
  <c r="F839" i="3"/>
  <c r="F840" i="3"/>
  <c r="F841" i="3"/>
  <c r="F842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63" i="3"/>
  <c r="F864" i="3"/>
  <c r="F865" i="3"/>
  <c r="F866" i="3"/>
  <c r="F867" i="3"/>
  <c r="F868" i="3"/>
  <c r="F869" i="3"/>
  <c r="F870" i="3"/>
  <c r="F871" i="3"/>
  <c r="F872" i="3"/>
  <c r="F873" i="3"/>
  <c r="F874" i="3"/>
  <c r="F875" i="3"/>
  <c r="F876" i="3"/>
  <c r="F877" i="3"/>
  <c r="F878" i="3"/>
  <c r="F879" i="3"/>
  <c r="F880" i="3"/>
  <c r="F881" i="3"/>
  <c r="F882" i="3"/>
  <c r="F883" i="3"/>
  <c r="F884" i="3"/>
  <c r="F885" i="3"/>
  <c r="F886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902" i="3"/>
  <c r="F903" i="3"/>
  <c r="F904" i="3"/>
  <c r="F905" i="3"/>
  <c r="F906" i="3"/>
  <c r="F907" i="3"/>
  <c r="F908" i="3"/>
  <c r="F909" i="3"/>
  <c r="F910" i="3"/>
  <c r="F911" i="3"/>
  <c r="F912" i="3"/>
  <c r="F913" i="3"/>
  <c r="F914" i="3"/>
  <c r="F915" i="3"/>
  <c r="F916" i="3"/>
  <c r="F917" i="3"/>
  <c r="F918" i="3"/>
  <c r="F919" i="3"/>
  <c r="F920" i="3"/>
  <c r="F921" i="3"/>
  <c r="F922" i="3"/>
  <c r="F923" i="3"/>
  <c r="F924" i="3"/>
  <c r="F925" i="3"/>
  <c r="F926" i="3"/>
  <c r="F927" i="3"/>
  <c r="F928" i="3"/>
  <c r="F929" i="3"/>
  <c r="F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48" i="3"/>
  <c r="F949" i="3"/>
  <c r="F950" i="3"/>
  <c r="F951" i="3"/>
  <c r="F952" i="3"/>
  <c r="F953" i="3"/>
  <c r="F954" i="3"/>
  <c r="F955" i="3"/>
  <c r="F956" i="3"/>
  <c r="F957" i="3"/>
  <c r="F958" i="3"/>
  <c r="F959" i="3"/>
  <c r="F960" i="3"/>
  <c r="F961" i="3"/>
  <c r="F962" i="3"/>
  <c r="F963" i="3"/>
  <c r="F964" i="3"/>
  <c r="F965" i="3"/>
  <c r="F966" i="3"/>
  <c r="F967" i="3"/>
  <c r="F968" i="3"/>
  <c r="F969" i="3"/>
  <c r="F970" i="3"/>
  <c r="F971" i="3"/>
  <c r="F972" i="3"/>
  <c r="F973" i="3"/>
  <c r="F974" i="3"/>
  <c r="F975" i="3"/>
  <c r="F976" i="3"/>
  <c r="F977" i="3"/>
  <c r="F978" i="3"/>
  <c r="F979" i="3"/>
  <c r="F980" i="3"/>
  <c r="F981" i="3"/>
  <c r="F982" i="3"/>
  <c r="F983" i="3"/>
  <c r="F984" i="3"/>
  <c r="F985" i="3"/>
  <c r="F986" i="3"/>
  <c r="F987" i="3"/>
  <c r="F988" i="3"/>
  <c r="F989" i="3"/>
  <c r="F990" i="3"/>
  <c r="F991" i="3"/>
  <c r="F992" i="3"/>
  <c r="F993" i="3"/>
  <c r="F994" i="3"/>
  <c r="F995" i="3"/>
  <c r="F996" i="3"/>
  <c r="F997" i="3"/>
  <c r="F998" i="3"/>
  <c r="F999" i="3"/>
  <c r="F1000" i="3"/>
  <c r="F1001" i="3"/>
  <c r="F1002" i="3"/>
  <c r="F1003" i="3"/>
  <c r="F1004" i="3"/>
  <c r="F1005" i="3"/>
  <c r="F1006" i="3"/>
  <c r="F1007" i="3"/>
  <c r="F1008" i="3"/>
  <c r="F1009" i="3"/>
  <c r="F1010" i="3"/>
  <c r="F1011" i="3"/>
  <c r="F1012" i="3"/>
  <c r="F1013" i="3"/>
  <c r="F1014" i="3"/>
  <c r="F1015" i="3"/>
  <c r="F1016" i="3"/>
  <c r="F1017" i="3"/>
  <c r="F1018" i="3"/>
  <c r="F1019" i="3"/>
  <c r="F1020" i="3"/>
  <c r="F1021" i="3"/>
  <c r="F1022" i="3"/>
  <c r="F1023" i="3"/>
  <c r="F1024" i="3"/>
  <c r="F1025" i="3"/>
  <c r="F1026" i="3"/>
  <c r="F1027" i="3"/>
  <c r="F1028" i="3"/>
  <c r="F1029" i="3"/>
  <c r="F1030" i="3"/>
  <c r="F1031" i="3"/>
  <c r="F1032" i="3"/>
  <c r="F1033" i="3"/>
  <c r="F1034" i="3"/>
  <c r="F1035" i="3"/>
  <c r="F1036" i="3"/>
  <c r="F1037" i="3"/>
  <c r="F1038" i="3"/>
  <c r="F1039" i="3"/>
  <c r="F1040" i="3"/>
  <c r="F1041" i="3"/>
  <c r="F1042" i="3"/>
  <c r="F1043" i="3"/>
  <c r="F1044" i="3"/>
  <c r="F1045" i="3"/>
  <c r="F1046" i="3"/>
  <c r="F1047" i="3"/>
  <c r="F1048" i="3"/>
  <c r="F1049" i="3"/>
  <c r="F1050" i="3"/>
  <c r="F1051" i="3"/>
  <c r="F1052" i="3"/>
  <c r="F1053" i="3"/>
  <c r="F1054" i="3"/>
  <c r="F1055" i="3"/>
  <c r="F1056" i="3"/>
  <c r="F1057" i="3"/>
  <c r="F1058" i="3"/>
  <c r="F1059" i="3"/>
  <c r="F1060" i="3"/>
  <c r="F1061" i="3"/>
  <c r="F1062" i="3"/>
  <c r="F1063" i="3"/>
  <c r="F1064" i="3"/>
  <c r="F1065" i="3"/>
  <c r="F1066" i="3"/>
  <c r="F1067" i="3"/>
  <c r="F1068" i="3"/>
  <c r="F1069" i="3"/>
  <c r="F1070" i="3"/>
  <c r="F1071" i="3"/>
  <c r="F1072" i="3"/>
  <c r="F1073" i="3"/>
  <c r="F1074" i="3"/>
  <c r="F1075" i="3"/>
  <c r="F1076" i="3"/>
  <c r="F1077" i="3"/>
  <c r="F1078" i="3"/>
  <c r="F1079" i="3"/>
  <c r="F1080" i="3"/>
  <c r="F1081" i="3"/>
  <c r="F1082" i="3"/>
  <c r="F1083" i="3"/>
  <c r="F1084" i="3"/>
  <c r="F1085" i="3"/>
  <c r="F1086" i="3"/>
  <c r="F1087" i="3"/>
  <c r="F1088" i="3"/>
  <c r="F1089" i="3"/>
  <c r="F1090" i="3"/>
  <c r="F1091" i="3"/>
  <c r="F1092" i="3"/>
  <c r="F1093" i="3"/>
  <c r="F1094" i="3"/>
  <c r="F1095" i="3"/>
  <c r="F1096" i="3"/>
  <c r="F1097" i="3"/>
  <c r="F1098" i="3"/>
  <c r="F1099" i="3"/>
  <c r="F1100" i="3"/>
  <c r="F1101" i="3"/>
  <c r="F1102" i="3"/>
  <c r="F1103" i="3"/>
  <c r="F1104" i="3"/>
  <c r="F1105" i="3"/>
  <c r="F1106" i="3"/>
  <c r="F1107" i="3"/>
  <c r="F1108" i="3"/>
  <c r="F1109" i="3"/>
  <c r="F1110" i="3"/>
  <c r="F1111" i="3"/>
  <c r="F1112" i="3"/>
  <c r="F1113" i="3"/>
  <c r="F1114" i="3"/>
  <c r="F1115" i="3"/>
  <c r="F1116" i="3"/>
  <c r="F1117" i="3"/>
  <c r="F1118" i="3"/>
  <c r="F1119" i="3"/>
  <c r="F1120" i="3"/>
  <c r="F1121" i="3"/>
  <c r="F1122" i="3"/>
  <c r="F1123" i="3"/>
  <c r="F1124" i="3"/>
  <c r="F1125" i="3"/>
  <c r="F1126" i="3"/>
  <c r="F1127" i="3"/>
  <c r="F1128" i="3"/>
  <c r="F1129" i="3"/>
  <c r="F1130" i="3"/>
  <c r="F1131" i="3"/>
  <c r="F1132" i="3"/>
  <c r="F1133" i="3"/>
  <c r="F1134" i="3"/>
  <c r="F1135" i="3"/>
  <c r="F1136" i="3"/>
  <c r="F1137" i="3"/>
  <c r="F1138" i="3"/>
  <c r="F1139" i="3"/>
  <c r="F1140" i="3"/>
  <c r="F1141" i="3"/>
  <c r="F1142" i="3"/>
  <c r="F1143" i="3"/>
  <c r="F1144" i="3"/>
  <c r="F1145" i="3"/>
  <c r="F1146" i="3"/>
  <c r="F1147" i="3"/>
  <c r="F1148" i="3"/>
  <c r="F1149" i="3"/>
  <c r="F1150" i="3"/>
  <c r="F1151" i="3"/>
  <c r="F1152" i="3"/>
  <c r="F1153" i="3"/>
  <c r="F1154" i="3"/>
  <c r="F1155" i="3"/>
  <c r="F1156" i="3"/>
  <c r="F1157" i="3"/>
  <c r="F1158" i="3"/>
  <c r="F1159" i="3"/>
  <c r="F1160" i="3"/>
  <c r="F1161" i="3"/>
  <c r="F1162" i="3"/>
  <c r="F1163" i="3"/>
  <c r="F1164" i="3"/>
  <c r="F1165" i="3"/>
  <c r="F1166" i="3"/>
  <c r="F1167" i="3"/>
  <c r="F1168" i="3"/>
  <c r="F1169" i="3"/>
  <c r="F1170" i="3"/>
  <c r="F1171" i="3"/>
  <c r="F1172" i="3"/>
  <c r="F1173" i="3"/>
  <c r="F1174" i="3"/>
  <c r="F1175" i="3"/>
  <c r="F1176" i="3"/>
  <c r="F1177" i="3"/>
  <c r="F1178" i="3"/>
  <c r="F1179" i="3"/>
  <c r="F1180" i="3"/>
  <c r="F1181" i="3"/>
  <c r="F1182" i="3"/>
  <c r="F1183" i="3"/>
  <c r="F1184" i="3"/>
  <c r="F1185" i="3"/>
  <c r="F1186" i="3"/>
  <c r="F1187" i="3"/>
  <c r="F1188" i="3"/>
  <c r="F1189" i="3"/>
  <c r="F1190" i="3"/>
  <c r="F1191" i="3"/>
  <c r="F1192" i="3"/>
  <c r="F1193" i="3"/>
  <c r="F1194" i="3"/>
  <c r="F1195" i="3"/>
  <c r="F1196" i="3"/>
  <c r="F1197" i="3"/>
  <c r="F1198" i="3"/>
  <c r="F1199" i="3"/>
  <c r="F1200" i="3"/>
  <c r="F1201" i="3"/>
  <c r="F1202" i="3"/>
  <c r="F1203" i="3"/>
  <c r="F1204" i="3"/>
  <c r="F1205" i="3"/>
  <c r="F1206" i="3"/>
  <c r="F1207" i="3"/>
  <c r="F1208" i="3"/>
  <c r="F1209" i="3"/>
  <c r="F1210" i="3"/>
  <c r="F1211" i="3"/>
  <c r="F1212" i="3"/>
  <c r="F1213" i="3"/>
  <c r="F1214" i="3"/>
  <c r="F1215" i="3"/>
  <c r="F1216" i="3"/>
  <c r="F1217" i="3"/>
  <c r="F1218" i="3"/>
  <c r="F1219" i="3"/>
  <c r="F1220" i="3"/>
  <c r="F1221" i="3"/>
  <c r="F1222" i="3"/>
  <c r="F1223" i="3"/>
  <c r="F1224" i="3"/>
  <c r="F1225" i="3"/>
  <c r="F1226" i="3"/>
  <c r="F1227" i="3"/>
  <c r="F1228" i="3"/>
  <c r="F1229" i="3"/>
  <c r="F1230" i="3"/>
  <c r="F1231" i="3"/>
  <c r="F1232" i="3"/>
  <c r="F1233" i="3"/>
  <c r="F1234" i="3"/>
  <c r="F1235" i="3"/>
  <c r="F1236" i="3"/>
  <c r="F1237" i="3"/>
  <c r="F1238" i="3"/>
  <c r="F1239" i="3"/>
  <c r="F1240" i="3"/>
  <c r="F1241" i="3"/>
  <c r="F1242" i="3"/>
  <c r="F1243" i="3"/>
  <c r="F1244" i="3"/>
  <c r="F1245" i="3"/>
  <c r="F1246" i="3"/>
  <c r="F1247" i="3"/>
  <c r="F1248" i="3"/>
  <c r="F1249" i="3"/>
  <c r="F1250" i="3"/>
  <c r="F1251" i="3"/>
  <c r="F1252" i="3"/>
  <c r="F1253" i="3"/>
  <c r="F1254" i="3"/>
  <c r="F1255" i="3"/>
  <c r="F1256" i="3"/>
  <c r="F1257" i="3"/>
  <c r="F1258" i="3"/>
  <c r="F1259" i="3"/>
  <c r="F1260" i="3"/>
  <c r="F1261" i="3"/>
  <c r="F1262" i="3"/>
  <c r="F1263" i="3"/>
  <c r="F1264" i="3"/>
  <c r="F1265" i="3"/>
  <c r="F1266" i="3"/>
  <c r="F1267" i="3"/>
  <c r="F1268" i="3"/>
  <c r="F1269" i="3"/>
  <c r="F1270" i="3"/>
  <c r="F1271" i="3"/>
  <c r="F1272" i="3"/>
  <c r="F1273" i="3"/>
  <c r="F1274" i="3"/>
  <c r="F1275" i="3"/>
  <c r="F1276" i="3"/>
  <c r="F1277" i="3"/>
  <c r="F1278" i="3"/>
  <c r="F1279" i="3"/>
  <c r="F1280" i="3"/>
  <c r="F1281" i="3"/>
  <c r="F1282" i="3"/>
  <c r="F1283" i="3"/>
  <c r="F1284" i="3"/>
  <c r="F1285" i="3"/>
  <c r="F1286" i="3"/>
  <c r="F1287" i="3"/>
  <c r="F1288" i="3"/>
  <c r="F1289" i="3"/>
  <c r="F1290" i="3"/>
  <c r="F1291" i="3"/>
  <c r="F1292" i="3"/>
  <c r="F1293" i="3"/>
  <c r="F1294" i="3"/>
  <c r="F1295" i="3"/>
  <c r="F1296" i="3"/>
  <c r="F1297" i="3"/>
  <c r="F1298" i="3"/>
  <c r="F1299" i="3"/>
  <c r="F1300" i="3"/>
  <c r="F1301" i="3"/>
  <c r="F1302" i="3"/>
  <c r="F1303" i="3"/>
  <c r="F1304" i="3"/>
  <c r="F1305" i="3"/>
  <c r="F1306" i="3"/>
  <c r="F1307" i="3"/>
  <c r="F1308" i="3"/>
  <c r="F1309" i="3"/>
  <c r="F1310" i="3"/>
  <c r="F1311" i="3"/>
  <c r="F1312" i="3"/>
  <c r="F1313" i="3"/>
  <c r="F1314" i="3"/>
  <c r="F1315" i="3"/>
  <c r="F1316" i="3"/>
  <c r="F1317" i="3"/>
  <c r="F1318" i="3"/>
  <c r="F1319" i="3"/>
  <c r="F1320" i="3"/>
  <c r="F1321" i="3"/>
  <c r="F1322" i="3"/>
  <c r="F1323" i="3"/>
  <c r="F1324" i="3"/>
  <c r="F1325" i="3"/>
  <c r="F1326" i="3"/>
  <c r="F1327" i="3"/>
  <c r="F1328" i="3"/>
  <c r="F1329" i="3"/>
  <c r="F1330" i="3"/>
  <c r="F1331" i="3"/>
  <c r="F1332" i="3"/>
  <c r="F1333" i="3"/>
  <c r="F1334" i="3"/>
  <c r="F1335" i="3"/>
  <c r="F1336" i="3"/>
  <c r="F1337" i="3"/>
  <c r="F1338" i="3"/>
  <c r="F1339" i="3"/>
  <c r="F1340" i="3"/>
  <c r="F1341" i="3"/>
  <c r="F1342" i="3"/>
  <c r="F1343" i="3"/>
  <c r="F1344" i="3"/>
  <c r="F1345" i="3"/>
  <c r="F1346" i="3"/>
  <c r="F1347" i="3"/>
  <c r="F1348" i="3"/>
  <c r="F1349" i="3"/>
  <c r="F1350" i="3"/>
  <c r="F1351" i="3"/>
  <c r="F1352" i="3"/>
  <c r="F1353" i="3"/>
  <c r="F1354" i="3"/>
  <c r="F1355" i="3"/>
  <c r="F1356" i="3"/>
  <c r="F1357" i="3"/>
  <c r="F1358" i="3"/>
  <c r="F1359" i="3"/>
  <c r="F1360" i="3"/>
  <c r="F1361" i="3"/>
  <c r="F1362" i="3"/>
  <c r="F1363" i="3"/>
  <c r="F1364" i="3"/>
  <c r="F1365" i="3"/>
  <c r="F1366" i="3"/>
  <c r="F1367" i="3"/>
  <c r="F1368" i="3"/>
  <c r="F1369" i="3"/>
  <c r="F1370" i="3"/>
  <c r="F1371" i="3"/>
  <c r="F1372" i="3"/>
  <c r="F1373" i="3"/>
  <c r="F1374" i="3"/>
  <c r="F1375" i="3"/>
  <c r="F1376" i="3"/>
  <c r="F1377" i="3"/>
  <c r="F1378" i="3"/>
  <c r="F1379" i="3"/>
  <c r="F1380" i="3"/>
  <c r="F1381" i="3"/>
  <c r="F1382" i="3"/>
  <c r="F1383" i="3"/>
  <c r="F1384" i="3"/>
  <c r="F1385" i="3"/>
  <c r="F1386" i="3"/>
  <c r="F1387" i="3"/>
  <c r="F1388" i="3"/>
  <c r="F1389" i="3"/>
  <c r="F1390" i="3"/>
  <c r="F1391" i="3"/>
  <c r="F1392" i="3"/>
  <c r="F1393" i="3"/>
  <c r="F1394" i="3"/>
  <c r="F1395" i="3"/>
  <c r="F1396" i="3"/>
  <c r="F1397" i="3"/>
  <c r="F1398" i="3"/>
  <c r="F1399" i="3"/>
  <c r="F1400" i="3"/>
  <c r="F1401" i="3"/>
  <c r="F1402" i="3"/>
  <c r="F1403" i="3"/>
  <c r="F1404" i="3"/>
  <c r="F1405" i="3"/>
  <c r="F1406" i="3"/>
  <c r="F1407" i="3"/>
  <c r="F1408" i="3"/>
  <c r="F1409" i="3"/>
  <c r="F1410" i="3"/>
  <c r="F1411" i="3"/>
  <c r="F1412" i="3"/>
  <c r="F1413" i="3"/>
  <c r="F1414" i="3"/>
  <c r="F1415" i="3"/>
  <c r="F1416" i="3"/>
  <c r="F1417" i="3"/>
  <c r="F1418" i="3"/>
  <c r="F1419" i="3"/>
  <c r="F1420" i="3"/>
  <c r="F1421" i="3"/>
  <c r="F1422" i="3"/>
  <c r="F1423" i="3"/>
  <c r="F1424" i="3"/>
  <c r="F1425" i="3"/>
  <c r="F1426" i="3"/>
  <c r="F1427" i="3"/>
  <c r="F1428" i="3"/>
  <c r="F1429" i="3"/>
  <c r="F1430" i="3"/>
  <c r="F1431" i="3"/>
  <c r="F1432" i="3"/>
  <c r="F1433" i="3"/>
  <c r="F1434" i="3"/>
  <c r="F1435" i="3"/>
  <c r="F1436" i="3"/>
  <c r="F1437" i="3"/>
  <c r="F1438" i="3"/>
  <c r="F1439" i="3"/>
  <c r="F1440" i="3"/>
  <c r="F1441" i="3"/>
  <c r="F1442" i="3"/>
  <c r="F1443" i="3"/>
  <c r="F1444" i="3"/>
  <c r="F1445" i="3"/>
  <c r="F1446" i="3"/>
  <c r="F1447" i="3"/>
  <c r="F1448" i="3"/>
  <c r="F1449" i="3"/>
  <c r="F1450" i="3"/>
  <c r="F1451" i="3"/>
  <c r="F1452" i="3"/>
  <c r="F1453" i="3"/>
  <c r="F1454" i="3"/>
  <c r="F1455" i="3"/>
  <c r="F1456" i="3"/>
  <c r="F1457" i="3"/>
  <c r="F1458" i="3"/>
  <c r="F1459" i="3"/>
  <c r="F1460" i="3"/>
  <c r="F1461" i="3"/>
  <c r="F1462" i="3"/>
  <c r="F1463" i="3"/>
  <c r="F1464" i="3"/>
  <c r="F1465" i="3"/>
  <c r="F1466" i="3"/>
  <c r="F1467" i="3"/>
  <c r="F1468" i="3"/>
  <c r="F1469" i="3"/>
  <c r="F1470" i="3"/>
  <c r="F1471" i="3"/>
  <c r="F1472" i="3"/>
  <c r="F1473" i="3"/>
  <c r="F1474" i="3"/>
  <c r="F1475" i="3"/>
  <c r="F1476" i="3"/>
  <c r="F1477" i="3"/>
  <c r="F1478" i="3"/>
  <c r="F1479" i="3"/>
  <c r="F1480" i="3"/>
  <c r="F1481" i="3"/>
  <c r="F1482" i="3"/>
  <c r="F1483" i="3"/>
  <c r="F1484" i="3"/>
  <c r="F1485" i="3"/>
  <c r="F1486" i="3"/>
  <c r="F1487" i="3"/>
  <c r="F1488" i="3"/>
  <c r="F1489" i="3"/>
  <c r="F1490" i="3"/>
  <c r="F1491" i="3"/>
  <c r="F1492" i="3"/>
  <c r="F1493" i="3"/>
  <c r="F1494" i="3"/>
  <c r="F1495" i="3"/>
  <c r="F1496" i="3"/>
  <c r="F1497" i="3"/>
  <c r="F1498" i="3"/>
  <c r="F1499" i="3"/>
  <c r="F1500" i="3"/>
  <c r="F1501" i="3"/>
  <c r="F1502" i="3"/>
  <c r="F1503" i="3"/>
  <c r="F1504" i="3"/>
  <c r="F1505" i="3"/>
  <c r="F1506" i="3"/>
  <c r="F1507" i="3"/>
  <c r="F1508" i="3"/>
  <c r="F1509" i="3"/>
  <c r="F1510" i="3"/>
  <c r="F1511" i="3"/>
  <c r="F1512" i="3"/>
  <c r="F1513" i="3"/>
  <c r="F1514" i="3"/>
  <c r="F1515" i="3"/>
  <c r="F1516" i="3"/>
  <c r="F1517" i="3"/>
  <c r="F1518" i="3"/>
  <c r="F1519" i="3"/>
  <c r="F1520" i="3"/>
  <c r="F1521" i="3"/>
  <c r="F1522" i="3"/>
  <c r="F1523" i="3"/>
  <c r="F1524" i="3"/>
  <c r="F1525" i="3"/>
  <c r="F1526" i="3"/>
  <c r="F1527" i="3"/>
  <c r="F1528" i="3"/>
  <c r="F1529" i="3"/>
  <c r="F1530" i="3"/>
  <c r="F1531" i="3"/>
  <c r="F1532" i="3"/>
  <c r="F1533" i="3"/>
  <c r="F1534" i="3"/>
  <c r="F1535" i="3"/>
  <c r="F1536" i="3"/>
  <c r="F1537" i="3"/>
  <c r="F1538" i="3"/>
  <c r="F1539" i="3"/>
  <c r="F1540" i="3"/>
  <c r="F1541" i="3"/>
  <c r="F1542" i="3"/>
  <c r="F1543" i="3"/>
  <c r="F1544" i="3"/>
  <c r="F1545" i="3"/>
  <c r="F1546" i="3"/>
  <c r="F1547" i="3"/>
  <c r="F1548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99" i="3"/>
  <c r="F1600" i="3"/>
  <c r="F1601" i="3"/>
  <c r="F1602" i="3"/>
  <c r="F1603" i="3"/>
  <c r="F1604" i="3"/>
  <c r="F1605" i="3"/>
  <c r="F1606" i="3"/>
  <c r="F1607" i="3"/>
  <c r="F1608" i="3"/>
  <c r="F1609" i="3"/>
  <c r="F1610" i="3"/>
  <c r="F1611" i="3"/>
  <c r="F1612" i="3"/>
  <c r="F1613" i="3"/>
  <c r="F1614" i="3"/>
  <c r="F1615" i="3"/>
  <c r="F1616" i="3"/>
  <c r="F1617" i="3"/>
  <c r="F1618" i="3"/>
  <c r="F1619" i="3"/>
  <c r="F1620" i="3"/>
  <c r="F1621" i="3"/>
  <c r="F1622" i="3"/>
  <c r="F1623" i="3"/>
  <c r="F1624" i="3"/>
  <c r="F1625" i="3"/>
  <c r="F1626" i="3"/>
  <c r="F1627" i="3"/>
  <c r="F1628" i="3"/>
  <c r="F1629" i="3"/>
  <c r="F1630" i="3"/>
  <c r="F1631" i="3"/>
  <c r="F1632" i="3"/>
  <c r="F1633" i="3"/>
  <c r="F1634" i="3"/>
  <c r="F1635" i="3"/>
  <c r="F1636" i="3"/>
  <c r="F1637" i="3"/>
  <c r="F1638" i="3"/>
  <c r="F1639" i="3"/>
  <c r="F1640" i="3"/>
  <c r="F1641" i="3"/>
  <c r="F1642" i="3"/>
  <c r="F1643" i="3"/>
  <c r="F1644" i="3"/>
  <c r="F1645" i="3"/>
  <c r="F1646" i="3"/>
  <c r="F1647" i="3"/>
  <c r="F1648" i="3"/>
  <c r="F1649" i="3"/>
  <c r="F1650" i="3"/>
  <c r="F1651" i="3"/>
  <c r="F1652" i="3"/>
  <c r="F1653" i="3"/>
  <c r="F1654" i="3"/>
  <c r="F1655" i="3"/>
  <c r="F1656" i="3"/>
  <c r="F1657" i="3"/>
  <c r="F1658" i="3"/>
  <c r="F1659" i="3"/>
  <c r="F1660" i="3"/>
  <c r="F1661" i="3"/>
  <c r="F1662" i="3"/>
  <c r="F1663" i="3"/>
  <c r="F1664" i="3"/>
  <c r="F1665" i="3"/>
  <c r="F1666" i="3"/>
  <c r="F1667" i="3"/>
  <c r="F1668" i="3"/>
  <c r="F1669" i="3"/>
  <c r="F1670" i="3"/>
  <c r="F1671" i="3"/>
  <c r="F1672" i="3"/>
  <c r="F1673" i="3"/>
  <c r="F1674" i="3"/>
  <c r="F1675" i="3"/>
  <c r="F1676" i="3"/>
  <c r="F1677" i="3"/>
  <c r="F1678" i="3"/>
  <c r="F1679" i="3"/>
  <c r="F1680" i="3"/>
  <c r="F1681" i="3"/>
  <c r="F1682" i="3"/>
  <c r="F1683" i="3"/>
  <c r="F1684" i="3"/>
  <c r="F1685" i="3"/>
  <c r="F1686" i="3"/>
  <c r="F1687" i="3"/>
  <c r="F1688" i="3"/>
  <c r="F1689" i="3"/>
  <c r="F1690" i="3"/>
  <c r="F1691" i="3"/>
  <c r="F1692" i="3"/>
  <c r="F1693" i="3"/>
  <c r="F1694" i="3"/>
  <c r="F1695" i="3"/>
  <c r="F1696" i="3"/>
  <c r="F1697" i="3"/>
  <c r="F1698" i="3"/>
  <c r="F1699" i="3"/>
  <c r="F1700" i="3"/>
  <c r="F1701" i="3"/>
  <c r="F1702" i="3"/>
  <c r="F1703" i="3"/>
  <c r="F1704" i="3"/>
  <c r="F1705" i="3"/>
  <c r="F1706" i="3"/>
  <c r="F1707" i="3"/>
  <c r="F1708" i="3"/>
  <c r="F1709" i="3"/>
  <c r="F1710" i="3"/>
  <c r="F1711" i="3"/>
  <c r="F1712" i="3"/>
  <c r="F1713" i="3"/>
  <c r="F1714" i="3"/>
  <c r="F1715" i="3"/>
  <c r="F1716" i="3"/>
  <c r="F1717" i="3"/>
  <c r="F1718" i="3"/>
  <c r="F1719" i="3"/>
  <c r="F1720" i="3"/>
  <c r="F1721" i="3"/>
  <c r="F1722" i="3"/>
  <c r="F1723" i="3"/>
  <c r="F1724" i="3"/>
  <c r="F1725" i="3"/>
  <c r="F1726" i="3"/>
  <c r="F1727" i="3"/>
  <c r="F1728" i="3"/>
  <c r="F1729" i="3"/>
  <c r="F1730" i="3"/>
  <c r="F1731" i="3"/>
  <c r="F1732" i="3"/>
  <c r="F1733" i="3"/>
  <c r="F1734" i="3"/>
  <c r="F1735" i="3"/>
  <c r="F1736" i="3"/>
  <c r="F1737" i="3"/>
  <c r="F1738" i="3"/>
  <c r="F1739" i="3"/>
  <c r="F1740" i="3"/>
  <c r="F1741" i="3"/>
  <c r="F1742" i="3"/>
  <c r="F1743" i="3"/>
  <c r="F1744" i="3"/>
  <c r="F1745" i="3"/>
  <c r="F1746" i="3"/>
  <c r="F1747" i="3"/>
  <c r="F1748" i="3"/>
  <c r="F1749" i="3"/>
  <c r="F1750" i="3"/>
  <c r="F1751" i="3"/>
  <c r="F1752" i="3"/>
  <c r="F1753" i="3"/>
  <c r="F1754" i="3"/>
  <c r="F1755" i="3"/>
  <c r="F1756" i="3"/>
  <c r="F1757" i="3"/>
  <c r="F1758" i="3"/>
  <c r="F1759" i="3"/>
  <c r="F1760" i="3"/>
  <c r="F1761" i="3"/>
  <c r="F1762" i="3"/>
  <c r="F1763" i="3"/>
  <c r="F1764" i="3"/>
  <c r="F1765" i="3"/>
  <c r="F1766" i="3"/>
  <c r="F1767" i="3"/>
  <c r="F1768" i="3"/>
  <c r="F1769" i="3"/>
  <c r="F1770" i="3"/>
  <c r="F1771" i="3"/>
  <c r="F1772" i="3"/>
  <c r="F1773" i="3"/>
  <c r="F1774" i="3"/>
  <c r="F1775" i="3"/>
  <c r="F1776" i="3"/>
  <c r="F1777" i="3"/>
  <c r="F1778" i="3"/>
  <c r="F1779" i="3"/>
  <c r="F1780" i="3"/>
  <c r="F1781" i="3"/>
  <c r="F1782" i="3"/>
  <c r="F1783" i="3"/>
  <c r="F1784" i="3"/>
  <c r="F1785" i="3"/>
  <c r="F1786" i="3"/>
  <c r="F1787" i="3"/>
  <c r="F1788" i="3"/>
  <c r="F1789" i="3"/>
  <c r="F1790" i="3"/>
  <c r="F1791" i="3"/>
  <c r="F1792" i="3"/>
  <c r="F1793" i="3"/>
  <c r="F1794" i="3"/>
  <c r="F1795" i="3"/>
  <c r="F1796" i="3"/>
  <c r="F1797" i="3"/>
  <c r="F1798" i="3"/>
  <c r="F1799" i="3"/>
  <c r="F1800" i="3"/>
  <c r="F1801" i="3"/>
  <c r="F1802" i="3"/>
  <c r="F1803" i="3"/>
  <c r="F1804" i="3"/>
  <c r="F1805" i="3"/>
  <c r="F1806" i="3"/>
  <c r="F1807" i="3"/>
  <c r="F1808" i="3"/>
  <c r="F1809" i="3"/>
  <c r="F1810" i="3"/>
  <c r="F1811" i="3"/>
  <c r="F1812" i="3"/>
  <c r="F1813" i="3"/>
  <c r="F1814" i="3"/>
  <c r="F1815" i="3"/>
  <c r="F1816" i="3"/>
  <c r="F1817" i="3"/>
  <c r="F1818" i="3"/>
  <c r="F1819" i="3"/>
  <c r="F1820" i="3"/>
  <c r="F1821" i="3"/>
  <c r="F1822" i="3"/>
  <c r="F1823" i="3"/>
  <c r="F1824" i="3"/>
  <c r="F1825" i="3"/>
  <c r="F1826" i="3"/>
  <c r="F1827" i="3"/>
  <c r="F1828" i="3"/>
  <c r="F1829" i="3"/>
  <c r="F1830" i="3"/>
  <c r="F1831" i="3"/>
  <c r="F1832" i="3"/>
  <c r="F1833" i="3"/>
  <c r="F1834" i="3"/>
  <c r="F1835" i="3"/>
  <c r="F1836" i="3"/>
  <c r="F1837" i="3"/>
  <c r="F1838" i="3"/>
  <c r="F1839" i="3"/>
  <c r="F1840" i="3"/>
  <c r="F1841" i="3"/>
  <c r="F1842" i="3"/>
  <c r="F1843" i="3"/>
  <c r="F1844" i="3"/>
  <c r="F1845" i="3"/>
  <c r="F1846" i="3"/>
  <c r="F1847" i="3"/>
  <c r="F1848" i="3"/>
  <c r="F1849" i="3"/>
  <c r="F1850" i="3"/>
  <c r="F1851" i="3"/>
  <c r="F1852" i="3"/>
  <c r="F1853" i="3"/>
  <c r="F1854" i="3"/>
  <c r="F1855" i="3"/>
  <c r="F1856" i="3"/>
  <c r="F1857" i="3"/>
  <c r="F1858" i="3"/>
  <c r="F1859" i="3"/>
  <c r="F1860" i="3"/>
  <c r="F1861" i="3"/>
  <c r="F1862" i="3"/>
  <c r="F1863" i="3"/>
  <c r="F1864" i="3"/>
  <c r="F1865" i="3"/>
  <c r="F1866" i="3"/>
  <c r="F1867" i="3"/>
  <c r="F1868" i="3"/>
  <c r="F1869" i="3"/>
  <c r="F1870" i="3"/>
  <c r="F1871" i="3"/>
  <c r="F1872" i="3"/>
  <c r="F1873" i="3"/>
  <c r="F1874" i="3"/>
  <c r="F1875" i="3"/>
  <c r="F1876" i="3"/>
  <c r="F1877" i="3"/>
  <c r="F1878" i="3"/>
  <c r="F1879" i="3"/>
  <c r="F1880" i="3"/>
  <c r="F1881" i="3"/>
  <c r="F1882" i="3"/>
  <c r="F1883" i="3"/>
  <c r="F1884" i="3"/>
  <c r="F1885" i="3"/>
  <c r="F1886" i="3"/>
  <c r="F1887" i="3"/>
  <c r="F1888" i="3"/>
  <c r="F4" i="3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915" i="2"/>
  <c r="C916" i="2"/>
  <c r="C917" i="2"/>
  <c r="C918" i="2"/>
  <c r="C919" i="2"/>
  <c r="C920" i="2"/>
  <c r="C921" i="2"/>
  <c r="C922" i="2"/>
  <c r="C923" i="2"/>
  <c r="C924" i="2"/>
  <c r="C925" i="2"/>
  <c r="C926" i="2"/>
  <c r="C927" i="2"/>
  <c r="C928" i="2"/>
  <c r="C929" i="2"/>
  <c r="C930" i="2"/>
  <c r="C931" i="2"/>
  <c r="C932" i="2"/>
  <c r="C933" i="2"/>
  <c r="C934" i="2"/>
  <c r="C935" i="2"/>
  <c r="C936" i="2"/>
  <c r="C937" i="2"/>
  <c r="C938" i="2"/>
  <c r="C939" i="2"/>
  <c r="C940" i="2"/>
  <c r="C941" i="2"/>
  <c r="C942" i="2"/>
  <c r="C943" i="2"/>
  <c r="C944" i="2"/>
  <c r="C945" i="2"/>
  <c r="C946" i="2"/>
  <c r="C947" i="2"/>
  <c r="C948" i="2"/>
  <c r="C949" i="2"/>
  <c r="C950" i="2"/>
  <c r="C951" i="2"/>
  <c r="C952" i="2"/>
  <c r="C953" i="2"/>
  <c r="C954" i="2"/>
  <c r="C955" i="2"/>
  <c r="C956" i="2"/>
  <c r="C957" i="2"/>
  <c r="C958" i="2"/>
  <c r="C959" i="2"/>
  <c r="C960" i="2"/>
  <c r="C961" i="2"/>
  <c r="C962" i="2"/>
  <c r="C963" i="2"/>
  <c r="C964" i="2"/>
  <c r="C965" i="2"/>
  <c r="C966" i="2"/>
  <c r="C967" i="2"/>
  <c r="C968" i="2"/>
  <c r="C969" i="2"/>
  <c r="C970" i="2"/>
  <c r="C971" i="2"/>
  <c r="C972" i="2"/>
  <c r="C973" i="2"/>
  <c r="C974" i="2"/>
  <c r="C975" i="2"/>
  <c r="C976" i="2"/>
  <c r="C977" i="2"/>
  <c r="C978" i="2"/>
  <c r="C979" i="2"/>
  <c r="C980" i="2"/>
  <c r="C981" i="2"/>
  <c r="C982" i="2"/>
  <c r="C983" i="2"/>
  <c r="C984" i="2"/>
  <c r="C985" i="2"/>
  <c r="C986" i="2"/>
  <c r="C987" i="2"/>
  <c r="C988" i="2"/>
  <c r="C989" i="2"/>
  <c r="C990" i="2"/>
  <c r="C991" i="2"/>
  <c r="C992" i="2"/>
  <c r="C993" i="2"/>
  <c r="C994" i="2"/>
  <c r="C995" i="2"/>
  <c r="C996" i="2"/>
  <c r="C997" i="2"/>
  <c r="C998" i="2"/>
  <c r="C999" i="2"/>
  <c r="C1000" i="2"/>
  <c r="C1001" i="2"/>
  <c r="C1002" i="2"/>
  <c r="C1003" i="2"/>
  <c r="C1004" i="2"/>
  <c r="C1005" i="2"/>
  <c r="C1006" i="2"/>
  <c r="C1007" i="2"/>
  <c r="C1008" i="2"/>
  <c r="C1009" i="2"/>
  <c r="C1010" i="2"/>
  <c r="C1011" i="2"/>
  <c r="C1012" i="2"/>
  <c r="C1013" i="2"/>
  <c r="C1014" i="2"/>
  <c r="C1015" i="2"/>
  <c r="C1016" i="2"/>
  <c r="C1017" i="2"/>
  <c r="C1018" i="2"/>
  <c r="C1019" i="2"/>
  <c r="C1020" i="2"/>
  <c r="C1021" i="2"/>
  <c r="C1022" i="2"/>
  <c r="C1023" i="2"/>
  <c r="C1024" i="2"/>
  <c r="C1025" i="2"/>
  <c r="C1026" i="2"/>
  <c r="C1027" i="2"/>
  <c r="C1028" i="2"/>
  <c r="C1029" i="2"/>
  <c r="C1030" i="2"/>
  <c r="C1031" i="2"/>
  <c r="C1032" i="2"/>
  <c r="C1033" i="2"/>
  <c r="C1034" i="2"/>
  <c r="C1035" i="2"/>
  <c r="C1036" i="2"/>
  <c r="C1037" i="2"/>
  <c r="C1038" i="2"/>
  <c r="C1039" i="2"/>
  <c r="C1040" i="2"/>
  <c r="C1041" i="2"/>
  <c r="C1042" i="2"/>
  <c r="C1043" i="2"/>
  <c r="C1044" i="2"/>
  <c r="C1045" i="2"/>
  <c r="C1046" i="2"/>
  <c r="C1047" i="2"/>
  <c r="C1048" i="2"/>
  <c r="C1049" i="2"/>
  <c r="C1050" i="2"/>
  <c r="C1051" i="2"/>
  <c r="C1052" i="2"/>
  <c r="C1053" i="2"/>
  <c r="C1054" i="2"/>
  <c r="C1055" i="2"/>
  <c r="C1056" i="2"/>
  <c r="C1057" i="2"/>
  <c r="C1058" i="2"/>
  <c r="C1059" i="2"/>
  <c r="C1060" i="2"/>
  <c r="C1061" i="2"/>
  <c r="C1062" i="2"/>
  <c r="C1063" i="2"/>
  <c r="C1064" i="2"/>
  <c r="C1065" i="2"/>
  <c r="C1066" i="2"/>
  <c r="C1067" i="2"/>
  <c r="C1068" i="2"/>
  <c r="C1069" i="2"/>
  <c r="C1070" i="2"/>
  <c r="C1071" i="2"/>
  <c r="C1072" i="2"/>
  <c r="C1073" i="2"/>
  <c r="C1074" i="2"/>
  <c r="C1075" i="2"/>
  <c r="C1076" i="2"/>
  <c r="C1077" i="2"/>
  <c r="C1078" i="2"/>
  <c r="C1079" i="2"/>
  <c r="C1080" i="2"/>
  <c r="C1081" i="2"/>
  <c r="C1082" i="2"/>
  <c r="C1083" i="2"/>
  <c r="C1084" i="2"/>
  <c r="C1085" i="2"/>
  <c r="C1086" i="2"/>
  <c r="C1087" i="2"/>
  <c r="C1088" i="2"/>
  <c r="C1089" i="2"/>
  <c r="C1090" i="2"/>
  <c r="C1091" i="2"/>
  <c r="C1092" i="2"/>
  <c r="C1093" i="2"/>
  <c r="C1094" i="2"/>
  <c r="C1095" i="2"/>
  <c r="C1096" i="2"/>
  <c r="C1097" i="2"/>
  <c r="C1098" i="2"/>
  <c r="C1099" i="2"/>
  <c r="C1100" i="2"/>
  <c r="C1101" i="2"/>
  <c r="C1102" i="2"/>
  <c r="C1103" i="2"/>
  <c r="C1104" i="2"/>
  <c r="C1105" i="2"/>
  <c r="C1106" i="2"/>
  <c r="C1107" i="2"/>
  <c r="C1108" i="2"/>
  <c r="C1109" i="2"/>
  <c r="C1110" i="2"/>
  <c r="C1111" i="2"/>
  <c r="C1112" i="2"/>
  <c r="C1113" i="2"/>
  <c r="C1114" i="2"/>
  <c r="C1115" i="2"/>
  <c r="C1116" i="2"/>
  <c r="C1117" i="2"/>
  <c r="C1118" i="2"/>
  <c r="C1119" i="2"/>
  <c r="C1120" i="2"/>
  <c r="C1121" i="2"/>
  <c r="C1122" i="2"/>
  <c r="C1123" i="2"/>
  <c r="C1124" i="2"/>
  <c r="C1125" i="2"/>
  <c r="C1126" i="2"/>
  <c r="C1127" i="2"/>
  <c r="C1128" i="2"/>
  <c r="C1129" i="2"/>
  <c r="C1130" i="2"/>
  <c r="C1131" i="2"/>
  <c r="C1132" i="2"/>
  <c r="C1133" i="2"/>
  <c r="C1134" i="2"/>
  <c r="C1135" i="2"/>
  <c r="C1136" i="2"/>
  <c r="C1137" i="2"/>
  <c r="C1138" i="2"/>
  <c r="C1139" i="2"/>
  <c r="C1140" i="2"/>
  <c r="C1141" i="2"/>
  <c r="C1142" i="2"/>
  <c r="C1143" i="2"/>
  <c r="C1144" i="2"/>
  <c r="C1145" i="2"/>
  <c r="C1146" i="2"/>
  <c r="C1147" i="2"/>
  <c r="C1148" i="2"/>
  <c r="C1149" i="2"/>
  <c r="C1150" i="2"/>
  <c r="C1151" i="2"/>
  <c r="C1152" i="2"/>
  <c r="C1153" i="2"/>
  <c r="C1154" i="2"/>
  <c r="C1155" i="2"/>
  <c r="C1156" i="2"/>
  <c r="C1157" i="2"/>
  <c r="C1158" i="2"/>
  <c r="C1159" i="2"/>
  <c r="C1160" i="2"/>
  <c r="C1161" i="2"/>
  <c r="C1162" i="2"/>
  <c r="C1163" i="2"/>
  <c r="C1164" i="2"/>
  <c r="C1165" i="2"/>
  <c r="C1166" i="2"/>
  <c r="C1167" i="2"/>
  <c r="C1168" i="2"/>
  <c r="C1169" i="2"/>
  <c r="C1170" i="2"/>
  <c r="C1171" i="2"/>
  <c r="C1172" i="2"/>
  <c r="C1173" i="2"/>
  <c r="C1174" i="2"/>
  <c r="C1175" i="2"/>
  <c r="C1176" i="2"/>
  <c r="C1177" i="2"/>
  <c r="C1178" i="2"/>
  <c r="C1179" i="2"/>
  <c r="C1180" i="2"/>
  <c r="C1181" i="2"/>
  <c r="C1182" i="2"/>
  <c r="C1183" i="2"/>
  <c r="C1184" i="2"/>
  <c r="C1185" i="2"/>
  <c r="C1186" i="2"/>
  <c r="C1187" i="2"/>
  <c r="C1188" i="2"/>
  <c r="C1189" i="2"/>
  <c r="C1190" i="2"/>
  <c r="C1191" i="2"/>
  <c r="C1192" i="2"/>
  <c r="C1193" i="2"/>
  <c r="C1194" i="2"/>
  <c r="C1195" i="2"/>
  <c r="C1196" i="2"/>
  <c r="C1197" i="2"/>
  <c r="C1198" i="2"/>
  <c r="C1199" i="2"/>
  <c r="C1200" i="2"/>
  <c r="C1201" i="2"/>
  <c r="C1202" i="2"/>
  <c r="C1203" i="2"/>
  <c r="C1204" i="2"/>
  <c r="C1205" i="2"/>
  <c r="C1206" i="2"/>
  <c r="C1207" i="2"/>
  <c r="C1208" i="2"/>
  <c r="C1209" i="2"/>
  <c r="C1210" i="2"/>
  <c r="C1211" i="2"/>
  <c r="C1212" i="2"/>
  <c r="C1213" i="2"/>
  <c r="C1214" i="2"/>
  <c r="C1215" i="2"/>
  <c r="C1216" i="2"/>
  <c r="C1217" i="2"/>
  <c r="C1218" i="2"/>
  <c r="C1219" i="2"/>
  <c r="C1220" i="2"/>
  <c r="C1221" i="2"/>
  <c r="C1222" i="2"/>
  <c r="C1223" i="2"/>
  <c r="C1224" i="2"/>
  <c r="C1225" i="2"/>
  <c r="C1226" i="2"/>
  <c r="C1227" i="2"/>
  <c r="C1228" i="2"/>
  <c r="C1229" i="2"/>
  <c r="C1230" i="2"/>
  <c r="C1231" i="2"/>
  <c r="C1232" i="2"/>
  <c r="C1233" i="2"/>
  <c r="C1234" i="2"/>
  <c r="C1235" i="2"/>
  <c r="C1236" i="2"/>
  <c r="C1237" i="2"/>
  <c r="C1238" i="2"/>
  <c r="C1239" i="2"/>
  <c r="C1240" i="2"/>
  <c r="C1241" i="2"/>
  <c r="C1242" i="2"/>
  <c r="C1243" i="2"/>
  <c r="C1244" i="2"/>
  <c r="C1245" i="2"/>
  <c r="C1246" i="2"/>
  <c r="C1247" i="2"/>
  <c r="C1248" i="2"/>
  <c r="C1249" i="2"/>
  <c r="C1250" i="2"/>
  <c r="C1251" i="2"/>
  <c r="C1252" i="2"/>
  <c r="C1253" i="2"/>
  <c r="C1254" i="2"/>
  <c r="C1255" i="2"/>
  <c r="C1256" i="2"/>
  <c r="C1257" i="2"/>
  <c r="C1258" i="2"/>
  <c r="C1259" i="2"/>
  <c r="C1260" i="2"/>
  <c r="C1261" i="2"/>
  <c r="C1262" i="2"/>
  <c r="C1263" i="2"/>
  <c r="C1264" i="2"/>
  <c r="C1265" i="2"/>
  <c r="C1266" i="2"/>
  <c r="C1267" i="2"/>
  <c r="C1268" i="2"/>
  <c r="C1269" i="2"/>
  <c r="C1270" i="2"/>
  <c r="C1271" i="2"/>
  <c r="C1272" i="2"/>
  <c r="C1273" i="2"/>
  <c r="C1274" i="2"/>
  <c r="C1275" i="2"/>
  <c r="C1276" i="2"/>
  <c r="C1277" i="2"/>
  <c r="C1278" i="2"/>
  <c r="C1279" i="2"/>
  <c r="C1280" i="2"/>
  <c r="C1281" i="2"/>
  <c r="C1282" i="2"/>
  <c r="C1283" i="2"/>
  <c r="C1284" i="2"/>
  <c r="C1285" i="2"/>
  <c r="C1286" i="2"/>
  <c r="C1287" i="2"/>
  <c r="C1288" i="2"/>
  <c r="C1289" i="2"/>
  <c r="C1290" i="2"/>
  <c r="C1291" i="2"/>
  <c r="C1292" i="2"/>
  <c r="C1293" i="2"/>
  <c r="C1294" i="2"/>
  <c r="C1295" i="2"/>
  <c r="C1296" i="2"/>
  <c r="C1297" i="2"/>
  <c r="C1298" i="2"/>
  <c r="C1299" i="2"/>
  <c r="C1300" i="2"/>
  <c r="C1301" i="2"/>
  <c r="C1302" i="2"/>
  <c r="C1303" i="2"/>
  <c r="C1304" i="2"/>
  <c r="C1305" i="2"/>
  <c r="C1306" i="2"/>
  <c r="C1307" i="2"/>
  <c r="C1308" i="2"/>
  <c r="C1309" i="2"/>
  <c r="C1310" i="2"/>
  <c r="C1311" i="2"/>
  <c r="C1312" i="2"/>
  <c r="C1313" i="2"/>
  <c r="C1314" i="2"/>
  <c r="C1315" i="2"/>
  <c r="C1316" i="2"/>
  <c r="C1317" i="2"/>
  <c r="C1318" i="2"/>
  <c r="C1319" i="2"/>
  <c r="C1320" i="2"/>
  <c r="C1321" i="2"/>
  <c r="C1322" i="2"/>
  <c r="C1323" i="2"/>
  <c r="C1324" i="2"/>
  <c r="C1325" i="2"/>
  <c r="C1326" i="2"/>
  <c r="C1327" i="2"/>
  <c r="C1328" i="2"/>
  <c r="C1329" i="2"/>
  <c r="C1330" i="2"/>
  <c r="C1331" i="2"/>
  <c r="C1332" i="2"/>
  <c r="C1333" i="2"/>
  <c r="C1334" i="2"/>
  <c r="C1335" i="2"/>
  <c r="C1336" i="2"/>
  <c r="C1337" i="2"/>
  <c r="C1338" i="2"/>
  <c r="C1339" i="2"/>
  <c r="C1340" i="2"/>
  <c r="C1341" i="2"/>
  <c r="C1342" i="2"/>
  <c r="C1343" i="2"/>
  <c r="C1344" i="2"/>
  <c r="C1345" i="2"/>
  <c r="C1346" i="2"/>
  <c r="C1347" i="2"/>
  <c r="C1348" i="2"/>
  <c r="C1349" i="2"/>
  <c r="C1350" i="2"/>
  <c r="C1351" i="2"/>
  <c r="C1352" i="2"/>
  <c r="C1353" i="2"/>
  <c r="C1354" i="2"/>
  <c r="C1355" i="2"/>
  <c r="C1356" i="2"/>
  <c r="C1357" i="2"/>
  <c r="C1358" i="2"/>
  <c r="C1359" i="2"/>
  <c r="C1360" i="2"/>
  <c r="C1361" i="2"/>
  <c r="C1362" i="2"/>
  <c r="C1363" i="2"/>
  <c r="C1364" i="2"/>
  <c r="C1365" i="2"/>
  <c r="C1366" i="2"/>
  <c r="C1367" i="2"/>
  <c r="C1368" i="2"/>
  <c r="C1369" i="2"/>
  <c r="C1370" i="2"/>
  <c r="C1371" i="2"/>
  <c r="C1372" i="2"/>
  <c r="C1373" i="2"/>
  <c r="C1374" i="2"/>
  <c r="C1375" i="2"/>
  <c r="C1376" i="2"/>
  <c r="C1377" i="2"/>
  <c r="C1378" i="2"/>
  <c r="C1379" i="2"/>
  <c r="C1380" i="2"/>
  <c r="C1381" i="2"/>
  <c r="C1382" i="2"/>
  <c r="C1383" i="2"/>
  <c r="C1384" i="2"/>
  <c r="C1385" i="2"/>
  <c r="C1386" i="2"/>
  <c r="C1387" i="2"/>
  <c r="C1388" i="2"/>
  <c r="C1389" i="2"/>
  <c r="C1390" i="2"/>
  <c r="C1391" i="2"/>
  <c r="C1392" i="2"/>
  <c r="C1393" i="2"/>
  <c r="C1394" i="2"/>
  <c r="C1395" i="2"/>
  <c r="C1396" i="2"/>
  <c r="C1397" i="2"/>
  <c r="C1398" i="2"/>
  <c r="C1399" i="2"/>
  <c r="C1400" i="2"/>
  <c r="C1401" i="2"/>
  <c r="C1402" i="2"/>
  <c r="C1403" i="2"/>
  <c r="C1404" i="2"/>
  <c r="C1405" i="2"/>
  <c r="C1406" i="2"/>
  <c r="C1407" i="2"/>
  <c r="C1408" i="2"/>
  <c r="C1409" i="2"/>
  <c r="C1410" i="2"/>
  <c r="C1411" i="2"/>
  <c r="C1412" i="2"/>
  <c r="C1413" i="2"/>
  <c r="C1414" i="2"/>
  <c r="C1415" i="2"/>
  <c r="C1416" i="2"/>
  <c r="C1417" i="2"/>
  <c r="C1418" i="2"/>
  <c r="C1419" i="2"/>
  <c r="C1420" i="2"/>
  <c r="C1421" i="2"/>
  <c r="C1422" i="2"/>
  <c r="C1423" i="2"/>
  <c r="C1424" i="2"/>
  <c r="C1425" i="2"/>
  <c r="C1426" i="2"/>
  <c r="C1427" i="2"/>
  <c r="C1428" i="2"/>
  <c r="C1429" i="2"/>
  <c r="C1430" i="2"/>
  <c r="C1431" i="2"/>
  <c r="C1432" i="2"/>
  <c r="C1433" i="2"/>
  <c r="C1434" i="2"/>
  <c r="C1435" i="2"/>
  <c r="C1436" i="2"/>
  <c r="C1437" i="2"/>
  <c r="C1438" i="2"/>
  <c r="C1439" i="2"/>
  <c r="C1440" i="2"/>
  <c r="C1441" i="2"/>
  <c r="C1442" i="2"/>
  <c r="C1443" i="2"/>
  <c r="C1444" i="2"/>
  <c r="C1445" i="2"/>
  <c r="C1446" i="2"/>
  <c r="C1447" i="2"/>
  <c r="C1448" i="2"/>
  <c r="C1449" i="2"/>
  <c r="C1450" i="2"/>
  <c r="C1451" i="2"/>
  <c r="C1452" i="2"/>
  <c r="C1453" i="2"/>
  <c r="C1454" i="2"/>
  <c r="C1455" i="2"/>
  <c r="C1456" i="2"/>
  <c r="C1457" i="2"/>
  <c r="C1458" i="2"/>
  <c r="C1459" i="2"/>
  <c r="C1460" i="2"/>
  <c r="C1461" i="2"/>
  <c r="C1462" i="2"/>
  <c r="C1463" i="2"/>
  <c r="C1464" i="2"/>
  <c r="C1465" i="2"/>
  <c r="C1466" i="2"/>
  <c r="C1467" i="2"/>
  <c r="C1468" i="2"/>
  <c r="C1469" i="2"/>
  <c r="C1470" i="2"/>
  <c r="C1471" i="2"/>
  <c r="C1472" i="2"/>
  <c r="C1473" i="2"/>
  <c r="C1474" i="2"/>
  <c r="C1475" i="2"/>
  <c r="C1476" i="2"/>
  <c r="C1477" i="2"/>
  <c r="C1478" i="2"/>
  <c r="C1479" i="2"/>
  <c r="C1480" i="2"/>
  <c r="C1481" i="2"/>
  <c r="C1482" i="2"/>
  <c r="C1483" i="2"/>
  <c r="C1484" i="2"/>
  <c r="C1485" i="2"/>
  <c r="C1486" i="2"/>
  <c r="C1487" i="2"/>
  <c r="C1488" i="2"/>
  <c r="C1489" i="2"/>
  <c r="C1490" i="2"/>
  <c r="C1491" i="2"/>
  <c r="C1492" i="2"/>
  <c r="C1493" i="2"/>
  <c r="C1494" i="2"/>
  <c r="C1495" i="2"/>
  <c r="C1496" i="2"/>
  <c r="C1497" i="2"/>
  <c r="C1498" i="2"/>
  <c r="C1499" i="2"/>
  <c r="C1500" i="2"/>
  <c r="C1501" i="2"/>
  <c r="C1502" i="2"/>
  <c r="C1503" i="2"/>
  <c r="C1504" i="2"/>
  <c r="C1505" i="2"/>
  <c r="C1506" i="2"/>
  <c r="C1507" i="2"/>
  <c r="C1508" i="2"/>
  <c r="C1509" i="2"/>
  <c r="C1510" i="2"/>
  <c r="C1511" i="2"/>
  <c r="C1512" i="2"/>
  <c r="C1513" i="2"/>
  <c r="C1514" i="2"/>
  <c r="C1515" i="2"/>
  <c r="C1516" i="2"/>
  <c r="C1517" i="2"/>
  <c r="C1518" i="2"/>
  <c r="C1519" i="2"/>
  <c r="C1520" i="2"/>
  <c r="C1521" i="2"/>
  <c r="C1522" i="2"/>
  <c r="C1523" i="2"/>
  <c r="C1524" i="2"/>
  <c r="C1525" i="2"/>
  <c r="C1526" i="2"/>
  <c r="C1527" i="2"/>
  <c r="C1528" i="2"/>
  <c r="C1529" i="2"/>
  <c r="C1530" i="2"/>
  <c r="C1531" i="2"/>
  <c r="C1532" i="2"/>
  <c r="C1533" i="2"/>
  <c r="C1534" i="2"/>
  <c r="C1535" i="2"/>
  <c r="C1536" i="2"/>
  <c r="C1537" i="2"/>
  <c r="C1538" i="2"/>
  <c r="C1539" i="2"/>
  <c r="C1540" i="2"/>
  <c r="C1541" i="2"/>
  <c r="C1542" i="2"/>
  <c r="C1543" i="2"/>
  <c r="C1544" i="2"/>
  <c r="C1545" i="2"/>
  <c r="C1546" i="2"/>
  <c r="C1547" i="2"/>
  <c r="C1548" i="2"/>
  <c r="C1549" i="2"/>
  <c r="C1550" i="2"/>
  <c r="C1551" i="2"/>
  <c r="C1552" i="2"/>
  <c r="C1553" i="2"/>
  <c r="C1554" i="2"/>
  <c r="C1555" i="2"/>
  <c r="C1556" i="2"/>
  <c r="C1557" i="2"/>
  <c r="C1558" i="2"/>
  <c r="C1559" i="2"/>
  <c r="C1560" i="2"/>
  <c r="C1561" i="2"/>
  <c r="C1562" i="2"/>
  <c r="C1563" i="2"/>
  <c r="C1564" i="2"/>
  <c r="C1565" i="2"/>
  <c r="C1566" i="2"/>
  <c r="C1567" i="2"/>
  <c r="C1568" i="2"/>
  <c r="C1569" i="2"/>
  <c r="C1570" i="2"/>
  <c r="C1571" i="2"/>
  <c r="C1572" i="2"/>
  <c r="C1573" i="2"/>
  <c r="C1574" i="2"/>
  <c r="C1575" i="2"/>
  <c r="C1576" i="2"/>
  <c r="C1577" i="2"/>
  <c r="C1578" i="2"/>
  <c r="C1579" i="2"/>
  <c r="C1580" i="2"/>
  <c r="C1581" i="2"/>
  <c r="C1582" i="2"/>
  <c r="C1583" i="2"/>
  <c r="C1584" i="2"/>
  <c r="C1585" i="2"/>
  <c r="C1586" i="2"/>
  <c r="C1587" i="2"/>
  <c r="C1588" i="2"/>
  <c r="C1589" i="2"/>
  <c r="C1590" i="2"/>
  <c r="C1591" i="2"/>
  <c r="C1592" i="2"/>
  <c r="C1593" i="2"/>
  <c r="C1594" i="2"/>
  <c r="C1595" i="2"/>
  <c r="C1596" i="2"/>
  <c r="C1597" i="2"/>
  <c r="C1598" i="2"/>
  <c r="C1599" i="2"/>
  <c r="C1600" i="2"/>
  <c r="C1601" i="2"/>
  <c r="C1602" i="2"/>
  <c r="C1603" i="2"/>
  <c r="C1604" i="2"/>
  <c r="C1605" i="2"/>
  <c r="C1606" i="2"/>
  <c r="C1607" i="2"/>
  <c r="C1608" i="2"/>
  <c r="C1609" i="2"/>
  <c r="C1610" i="2"/>
  <c r="C1611" i="2"/>
  <c r="C1612" i="2"/>
  <c r="C1613" i="2"/>
  <c r="C1614" i="2"/>
  <c r="C1615" i="2"/>
  <c r="C1616" i="2"/>
  <c r="C1617" i="2"/>
  <c r="C1618" i="2"/>
  <c r="C1619" i="2"/>
  <c r="C1620" i="2"/>
  <c r="C1621" i="2"/>
  <c r="C1622" i="2"/>
  <c r="C1623" i="2"/>
  <c r="C1624" i="2"/>
  <c r="C1625" i="2"/>
  <c r="C1626" i="2"/>
  <c r="C1627" i="2"/>
  <c r="C1628" i="2"/>
  <c r="C1629" i="2"/>
  <c r="C1630" i="2"/>
  <c r="C1631" i="2"/>
  <c r="C1632" i="2"/>
  <c r="C1633" i="2"/>
  <c r="C1634" i="2"/>
  <c r="C1635" i="2"/>
  <c r="C1636" i="2"/>
  <c r="C1637" i="2"/>
  <c r="C1638" i="2"/>
  <c r="C1639" i="2"/>
  <c r="C1640" i="2"/>
  <c r="C1641" i="2"/>
  <c r="C1642" i="2"/>
  <c r="C1643" i="2"/>
  <c r="C1644" i="2"/>
  <c r="C1645" i="2"/>
  <c r="C1646" i="2"/>
  <c r="C1647" i="2"/>
  <c r="C1648" i="2"/>
  <c r="C1649" i="2"/>
  <c r="C1650" i="2"/>
  <c r="C1651" i="2"/>
  <c r="C1652" i="2"/>
  <c r="C1653" i="2"/>
  <c r="C1654" i="2"/>
  <c r="C1655" i="2"/>
  <c r="C1656" i="2"/>
  <c r="C1657" i="2"/>
  <c r="C1658" i="2"/>
  <c r="C1659" i="2"/>
  <c r="C1660" i="2"/>
  <c r="C1661" i="2"/>
  <c r="C1662" i="2"/>
  <c r="C1663" i="2"/>
  <c r="C1664" i="2"/>
  <c r="C1665" i="2"/>
  <c r="C1666" i="2"/>
  <c r="C1667" i="2"/>
  <c r="C1668" i="2"/>
  <c r="C1669" i="2"/>
  <c r="C1670" i="2"/>
  <c r="C1671" i="2"/>
  <c r="C1672" i="2"/>
  <c r="C1673" i="2"/>
  <c r="C1674" i="2"/>
  <c r="C1675" i="2"/>
  <c r="C1676" i="2"/>
  <c r="C1677" i="2"/>
  <c r="C1678" i="2"/>
  <c r="C1679" i="2"/>
  <c r="C1680" i="2"/>
  <c r="C1681" i="2"/>
  <c r="C1682" i="2"/>
  <c r="C1683" i="2"/>
  <c r="C1684" i="2"/>
  <c r="C1685" i="2"/>
  <c r="C1686" i="2"/>
  <c r="C1687" i="2"/>
  <c r="C1688" i="2"/>
  <c r="C1689" i="2"/>
  <c r="C1690" i="2"/>
  <c r="C1691" i="2"/>
  <c r="C1692" i="2"/>
  <c r="C1693" i="2"/>
  <c r="C1694" i="2"/>
  <c r="C1695" i="2"/>
  <c r="C1696" i="2"/>
  <c r="C1697" i="2"/>
  <c r="C1698" i="2"/>
  <c r="C1699" i="2"/>
  <c r="C1700" i="2"/>
  <c r="C1701" i="2"/>
  <c r="C1702" i="2"/>
  <c r="C1703" i="2"/>
  <c r="C1704" i="2"/>
  <c r="C1705" i="2"/>
  <c r="C1706" i="2"/>
  <c r="C1707" i="2"/>
  <c r="C1708" i="2"/>
  <c r="C1709" i="2"/>
  <c r="C1710" i="2"/>
  <c r="C1711" i="2"/>
  <c r="C1712" i="2"/>
  <c r="C1713" i="2"/>
  <c r="C1714" i="2"/>
  <c r="C1715" i="2"/>
  <c r="C1716" i="2"/>
  <c r="C1717" i="2"/>
  <c r="C1718" i="2"/>
  <c r="C1719" i="2"/>
  <c r="C1720" i="2"/>
  <c r="C1721" i="2"/>
  <c r="C1722" i="2"/>
  <c r="C1723" i="2"/>
  <c r="C1724" i="2"/>
  <c r="C1725" i="2"/>
  <c r="C1726" i="2"/>
  <c r="C1727" i="2"/>
  <c r="C1728" i="2"/>
  <c r="C1729" i="2"/>
  <c r="C1730" i="2"/>
  <c r="C1731" i="2"/>
  <c r="C1732" i="2"/>
  <c r="C1733" i="2"/>
  <c r="C1734" i="2"/>
  <c r="C1735" i="2"/>
  <c r="C1736" i="2"/>
  <c r="C1737" i="2"/>
  <c r="C1738" i="2"/>
  <c r="C1739" i="2"/>
  <c r="C1740" i="2"/>
  <c r="C1741" i="2"/>
  <c r="C1742" i="2"/>
  <c r="C1743" i="2"/>
  <c r="C1744" i="2"/>
  <c r="C1745" i="2"/>
  <c r="C1746" i="2"/>
  <c r="C1747" i="2"/>
  <c r="C1748" i="2"/>
  <c r="C1749" i="2"/>
  <c r="C1750" i="2"/>
  <c r="C1751" i="2"/>
  <c r="C1752" i="2"/>
  <c r="C1753" i="2"/>
  <c r="C1754" i="2"/>
  <c r="C1755" i="2"/>
  <c r="C1756" i="2"/>
  <c r="C1757" i="2"/>
  <c r="C1758" i="2"/>
  <c r="C1759" i="2"/>
  <c r="C1760" i="2"/>
  <c r="C1761" i="2"/>
  <c r="C1762" i="2"/>
  <c r="C1763" i="2"/>
  <c r="C1764" i="2"/>
  <c r="C1765" i="2"/>
  <c r="C1766" i="2"/>
  <c r="C1767" i="2"/>
  <c r="C1768" i="2"/>
  <c r="C1769" i="2"/>
  <c r="C1770" i="2"/>
  <c r="C1771" i="2"/>
  <c r="C1772" i="2"/>
  <c r="C1773" i="2"/>
  <c r="C1774" i="2"/>
  <c r="C1775" i="2"/>
  <c r="C1776" i="2"/>
  <c r="C1777" i="2"/>
  <c r="C1778" i="2"/>
  <c r="C1779" i="2"/>
  <c r="C1780" i="2"/>
  <c r="C1781" i="2"/>
  <c r="C1782" i="2"/>
  <c r="C1783" i="2"/>
  <c r="C1784" i="2"/>
  <c r="C1785" i="2"/>
  <c r="C1786" i="2"/>
  <c r="C1787" i="2"/>
  <c r="C1788" i="2"/>
  <c r="C1789" i="2"/>
  <c r="C1790" i="2"/>
  <c r="C1791" i="2"/>
  <c r="C1792" i="2"/>
  <c r="C1793" i="2"/>
  <c r="C1794" i="2"/>
  <c r="C1795" i="2"/>
  <c r="C1796" i="2"/>
  <c r="C1797" i="2"/>
  <c r="C1798" i="2"/>
  <c r="C1799" i="2"/>
  <c r="C1800" i="2"/>
  <c r="C1801" i="2"/>
  <c r="C1802" i="2"/>
  <c r="C1803" i="2"/>
  <c r="C1804" i="2"/>
  <c r="C1805" i="2"/>
  <c r="C1806" i="2"/>
  <c r="C1807" i="2"/>
  <c r="C1808" i="2"/>
  <c r="C1809" i="2"/>
  <c r="C1810" i="2"/>
  <c r="C1811" i="2"/>
  <c r="C1812" i="2"/>
  <c r="C1813" i="2"/>
  <c r="C1814" i="2"/>
  <c r="C1815" i="2"/>
  <c r="C1816" i="2"/>
  <c r="C1817" i="2"/>
  <c r="C1818" i="2"/>
  <c r="C1819" i="2"/>
  <c r="C1820" i="2"/>
  <c r="C1821" i="2"/>
  <c r="C1822" i="2"/>
  <c r="C1823" i="2"/>
  <c r="C1824" i="2"/>
  <c r="C1825" i="2"/>
  <c r="C1826" i="2"/>
  <c r="C1827" i="2"/>
  <c r="C1828" i="2"/>
  <c r="C1829" i="2"/>
  <c r="C1830" i="2"/>
  <c r="C1831" i="2"/>
  <c r="C1832" i="2"/>
  <c r="C1833" i="2"/>
  <c r="C1834" i="2"/>
  <c r="C1835" i="2"/>
  <c r="C1836" i="2"/>
  <c r="C1837" i="2"/>
  <c r="C1838" i="2"/>
  <c r="C1839" i="2"/>
  <c r="C1840" i="2"/>
  <c r="C1841" i="2"/>
  <c r="C1842" i="2"/>
  <c r="C1843" i="2"/>
  <c r="C1844" i="2"/>
  <c r="C1845" i="2"/>
  <c r="C1846" i="2"/>
  <c r="C1847" i="2"/>
  <c r="C1848" i="2"/>
  <c r="C1849" i="2"/>
  <c r="C1850" i="2"/>
  <c r="C1851" i="2"/>
  <c r="C1852" i="2"/>
  <c r="C1853" i="2"/>
  <c r="C1854" i="2"/>
  <c r="C1855" i="2"/>
  <c r="C1856" i="2"/>
  <c r="C1857" i="2"/>
  <c r="C1858" i="2"/>
  <c r="C1859" i="2"/>
  <c r="C1860" i="2"/>
  <c r="C1861" i="2"/>
  <c r="C1862" i="2"/>
  <c r="C1863" i="2"/>
  <c r="C1864" i="2"/>
  <c r="C1865" i="2"/>
  <c r="C1866" i="2"/>
  <c r="C1867" i="2"/>
  <c r="C1868" i="2"/>
  <c r="C1869" i="2"/>
  <c r="C1870" i="2"/>
  <c r="C1871" i="2"/>
  <c r="C1872" i="2"/>
  <c r="C1873" i="2"/>
  <c r="C1874" i="2"/>
  <c r="C1875" i="2"/>
  <c r="C1876" i="2"/>
  <c r="C1877" i="2"/>
  <c r="C1878" i="2"/>
  <c r="C1879" i="2"/>
  <c r="C1880" i="2"/>
  <c r="C1881" i="2"/>
  <c r="C1882" i="2"/>
  <c r="C1883" i="2"/>
  <c r="C1884" i="2"/>
  <c r="C1885" i="2"/>
  <c r="C1886" i="2"/>
  <c r="C1887" i="2"/>
  <c r="C1888" i="2"/>
  <c r="C1889" i="2"/>
  <c r="C1890" i="2"/>
  <c r="C1891" i="2"/>
  <c r="C1892" i="2"/>
  <c r="C1893" i="2"/>
  <c r="C1894" i="2"/>
  <c r="C1895" i="2"/>
  <c r="C1896" i="2"/>
  <c r="C1897" i="2"/>
  <c r="C1898" i="2"/>
  <c r="C1899" i="2"/>
  <c r="C1900" i="2"/>
  <c r="C1901" i="2"/>
  <c r="C1902" i="2"/>
  <c r="C1903" i="2"/>
  <c r="C1904" i="2"/>
  <c r="C1905" i="2"/>
  <c r="C1906" i="2"/>
  <c r="C1907" i="2"/>
  <c r="C1908" i="2"/>
  <c r="C1909" i="2"/>
  <c r="C1910" i="2"/>
  <c r="C1911" i="2"/>
  <c r="C1912" i="2"/>
  <c r="C1913" i="2"/>
  <c r="C1914" i="2"/>
  <c r="C1915" i="2"/>
  <c r="C1916" i="2"/>
  <c r="C1917" i="2"/>
  <c r="C1918" i="2"/>
  <c r="C1919" i="2"/>
  <c r="C1920" i="2"/>
  <c r="C1921" i="2"/>
  <c r="C1922" i="2"/>
  <c r="C1923" i="2"/>
  <c r="C1924" i="2"/>
  <c r="C1925" i="2"/>
  <c r="C1926" i="2"/>
  <c r="C1927" i="2"/>
  <c r="C1928" i="2"/>
  <c r="C1929" i="2"/>
  <c r="C1930" i="2"/>
  <c r="C1931" i="2"/>
  <c r="C1932" i="2"/>
  <c r="C1933" i="2"/>
  <c r="C1934" i="2"/>
  <c r="C1935" i="2"/>
  <c r="C1936" i="2"/>
  <c r="C1937" i="2"/>
  <c r="C1938" i="2"/>
  <c r="C1939" i="2"/>
  <c r="C1940" i="2"/>
  <c r="C1941" i="2"/>
  <c r="C1942" i="2"/>
  <c r="C1943" i="2"/>
  <c r="C1944" i="2"/>
  <c r="C1945" i="2"/>
  <c r="C1946" i="2"/>
  <c r="C1947" i="2"/>
  <c r="C1948" i="2"/>
  <c r="C1949" i="2"/>
  <c r="C1950" i="2"/>
  <c r="C1951" i="2"/>
  <c r="C1952" i="2"/>
  <c r="C1953" i="2"/>
  <c r="C1954" i="2"/>
  <c r="C1955" i="2"/>
  <c r="C1956" i="2"/>
  <c r="C1957" i="2"/>
  <c r="C1958" i="2"/>
  <c r="C1959" i="2"/>
  <c r="C1960" i="2"/>
  <c r="C1961" i="2"/>
  <c r="C1962" i="2"/>
  <c r="C1963" i="2"/>
  <c r="C1964" i="2"/>
  <c r="C1965" i="2"/>
  <c r="C1966" i="2"/>
  <c r="C1967" i="2"/>
  <c r="C1968" i="2"/>
  <c r="C1969" i="2"/>
  <c r="C1970" i="2"/>
  <c r="C1971" i="2"/>
  <c r="C1972" i="2"/>
  <c r="C1973" i="2"/>
  <c r="C1974" i="2"/>
  <c r="C1975" i="2"/>
  <c r="C1976" i="2"/>
  <c r="C1977" i="2"/>
  <c r="C1978" i="2"/>
  <c r="C1979" i="2"/>
  <c r="C1980" i="2"/>
  <c r="C1981" i="2"/>
  <c r="C1982" i="2"/>
  <c r="C1983" i="2"/>
  <c r="C1984" i="2"/>
  <c r="C1985" i="2"/>
  <c r="C1986" i="2"/>
  <c r="C1987" i="2"/>
  <c r="C1988" i="2"/>
  <c r="C1989" i="2"/>
  <c r="C1990" i="2"/>
  <c r="C1991" i="2"/>
  <c r="C1992" i="2"/>
  <c r="C1993" i="2"/>
  <c r="C1994" i="2"/>
  <c r="C1995" i="2"/>
  <c r="C1996" i="2"/>
  <c r="C1997" i="2"/>
  <c r="C1998" i="2"/>
  <c r="C1999" i="2"/>
  <c r="C2000" i="2"/>
  <c r="C2001" i="2"/>
  <c r="C2002" i="2"/>
  <c r="C2003" i="2"/>
  <c r="C2004" i="2"/>
  <c r="C2005" i="2"/>
  <c r="C2006" i="2"/>
  <c r="C2007" i="2"/>
  <c r="C2008" i="2"/>
  <c r="C2009" i="2"/>
  <c r="C2010" i="2"/>
  <c r="C2011" i="2"/>
  <c r="C2012" i="2"/>
  <c r="C2013" i="2"/>
  <c r="C2014" i="2"/>
  <c r="C2015" i="2"/>
  <c r="C2016" i="2"/>
  <c r="C2017" i="2"/>
  <c r="C2018" i="2"/>
  <c r="C2019" i="2"/>
  <c r="C2020" i="2"/>
  <c r="C2021" i="2"/>
  <c r="C2022" i="2"/>
  <c r="C2023" i="2"/>
  <c r="C2024" i="2"/>
  <c r="C2025" i="2"/>
  <c r="C2026" i="2"/>
  <c r="C2027" i="2"/>
  <c r="C2028" i="2"/>
  <c r="C2029" i="2"/>
  <c r="C2030" i="2"/>
  <c r="C2031" i="2"/>
  <c r="C2032" i="2"/>
  <c r="C2033" i="2"/>
  <c r="C2034" i="2"/>
  <c r="C2035" i="2"/>
  <c r="C2036" i="2"/>
  <c r="C2037" i="2"/>
  <c r="C2038" i="2"/>
  <c r="C2039" i="2"/>
  <c r="C2040" i="2"/>
  <c r="C2041" i="2"/>
  <c r="C2042" i="2"/>
  <c r="C2043" i="2"/>
  <c r="C2044" i="2"/>
  <c r="C2045" i="2"/>
  <c r="C2046" i="2"/>
  <c r="C2047" i="2"/>
  <c r="C2048" i="2"/>
  <c r="C2049" i="2"/>
  <c r="C2050" i="2"/>
  <c r="C2051" i="2"/>
  <c r="C2052" i="2"/>
  <c r="C2053" i="2"/>
  <c r="C2054" i="2"/>
  <c r="C2055" i="2"/>
  <c r="C2056" i="2"/>
  <c r="C2057" i="2"/>
  <c r="C2058" i="2"/>
  <c r="C2059" i="2"/>
  <c r="C2060" i="2"/>
  <c r="C2061" i="2"/>
  <c r="C2062" i="2"/>
  <c r="C2063" i="2"/>
  <c r="C2064" i="2"/>
  <c r="C2065" i="2"/>
  <c r="C2066" i="2"/>
  <c r="C2067" i="2"/>
  <c r="C2068" i="2"/>
  <c r="C2069" i="2"/>
  <c r="C2070" i="2"/>
  <c r="C2071" i="2"/>
  <c r="C2072" i="2"/>
  <c r="C2073" i="2"/>
  <c r="C2074" i="2"/>
  <c r="C2075" i="2"/>
  <c r="C2076" i="2"/>
  <c r="C2077" i="2"/>
  <c r="C2078" i="2"/>
  <c r="C2079" i="2"/>
  <c r="C2080" i="2"/>
  <c r="C2081" i="2"/>
  <c r="C2082" i="2"/>
  <c r="C2083" i="2"/>
  <c r="C2084" i="2"/>
  <c r="C2085" i="2"/>
  <c r="C2086" i="2"/>
  <c r="C2087" i="2"/>
  <c r="C2088" i="2"/>
  <c r="C2089" i="2"/>
  <c r="C2090" i="2"/>
  <c r="C2091" i="2"/>
  <c r="C2092" i="2"/>
  <c r="C2093" i="2"/>
  <c r="C2094" i="2"/>
  <c r="C2095" i="2"/>
  <c r="C2096" i="2"/>
  <c r="C2097" i="2"/>
  <c r="C2098" i="2"/>
  <c r="C2099" i="2"/>
  <c r="C2100" i="2"/>
  <c r="C2101" i="2"/>
  <c r="C2102" i="2"/>
  <c r="C2103" i="2"/>
  <c r="C2104" i="2"/>
  <c r="C2105" i="2"/>
  <c r="C2106" i="2"/>
  <c r="C2107" i="2"/>
  <c r="C2108" i="2"/>
  <c r="C2109" i="2"/>
  <c r="C2110" i="2"/>
  <c r="C2111" i="2"/>
  <c r="C2112" i="2"/>
  <c r="C2113" i="2"/>
  <c r="C2114" i="2"/>
  <c r="C2115" i="2"/>
  <c r="C2116" i="2"/>
  <c r="C2117" i="2"/>
  <c r="C2118" i="2"/>
  <c r="C2119" i="2"/>
  <c r="C2120" i="2"/>
  <c r="C2121" i="2"/>
  <c r="C2122" i="2"/>
  <c r="C2123" i="2"/>
  <c r="C2124" i="2"/>
  <c r="C2125" i="2"/>
  <c r="C2126" i="2"/>
  <c r="C2127" i="2"/>
  <c r="C2128" i="2"/>
  <c r="C2129" i="2"/>
  <c r="C2130" i="2"/>
  <c r="C2131" i="2"/>
  <c r="C2132" i="2"/>
  <c r="C2133" i="2"/>
  <c r="C2134" i="2"/>
  <c r="C2135" i="2"/>
  <c r="C2136" i="2"/>
  <c r="C2137" i="2"/>
  <c r="C2138" i="2"/>
  <c r="C2139" i="2"/>
  <c r="C2140" i="2"/>
  <c r="C2141" i="2"/>
  <c r="C2142" i="2"/>
  <c r="C2143" i="2"/>
  <c r="C2144" i="2"/>
  <c r="C2145" i="2"/>
  <c r="C2146" i="2"/>
  <c r="C2147" i="2"/>
  <c r="C2148" i="2"/>
  <c r="C2149" i="2"/>
  <c r="C2150" i="2"/>
  <c r="C2151" i="2"/>
  <c r="C2152" i="2"/>
  <c r="C2153" i="2"/>
  <c r="C2154" i="2"/>
  <c r="C2155" i="2"/>
  <c r="C2156" i="2"/>
  <c r="C2157" i="2"/>
  <c r="C2158" i="2"/>
  <c r="C2159" i="2"/>
  <c r="C2160" i="2"/>
  <c r="C2161" i="2"/>
  <c r="C2162" i="2"/>
  <c r="C2163" i="2"/>
  <c r="C2164" i="2"/>
  <c r="C2165" i="2"/>
  <c r="C2166" i="2"/>
  <c r="C2167" i="2"/>
  <c r="C2168" i="2"/>
  <c r="C2169" i="2"/>
  <c r="C2170" i="2"/>
  <c r="C2171" i="2"/>
  <c r="C2172" i="2"/>
  <c r="C2173" i="2"/>
  <c r="C2174" i="2"/>
  <c r="C2175" i="2"/>
  <c r="C2176" i="2"/>
  <c r="C2177" i="2"/>
  <c r="C2178" i="2"/>
  <c r="C2179" i="2"/>
  <c r="C2180" i="2"/>
  <c r="C2181" i="2"/>
  <c r="C2182" i="2"/>
  <c r="C2183" i="2"/>
  <c r="C2184" i="2"/>
  <c r="C2185" i="2"/>
  <c r="C2186" i="2"/>
  <c r="C2187" i="2"/>
  <c r="C2188" i="2"/>
  <c r="C2189" i="2"/>
  <c r="C2190" i="2"/>
  <c r="C2191" i="2"/>
  <c r="C2192" i="2"/>
  <c r="C2193" i="2"/>
  <c r="C2194" i="2"/>
  <c r="C2195" i="2"/>
  <c r="C2196" i="2"/>
  <c r="C2197" i="2"/>
  <c r="C2198" i="2"/>
  <c r="C2199" i="2"/>
  <c r="C2200" i="2"/>
  <c r="C2201" i="2"/>
  <c r="C2202" i="2"/>
  <c r="C2203" i="2"/>
  <c r="C2204" i="2"/>
  <c r="C2205" i="2"/>
  <c r="C2206" i="2"/>
  <c r="C2207" i="2"/>
  <c r="C2208" i="2"/>
  <c r="C2209" i="2"/>
  <c r="C2210" i="2"/>
  <c r="C2211" i="2"/>
  <c r="C2212" i="2"/>
  <c r="C2213" i="2"/>
  <c r="C2214" i="2"/>
  <c r="C2215" i="2"/>
  <c r="C2216" i="2"/>
  <c r="C2217" i="2"/>
  <c r="C2218" i="2"/>
  <c r="C2219" i="2"/>
  <c r="C2220" i="2"/>
  <c r="C2221" i="2"/>
  <c r="C2222" i="2"/>
  <c r="C2223" i="2"/>
  <c r="C2224" i="2"/>
  <c r="C2225" i="2"/>
  <c r="C2226" i="2"/>
  <c r="C2227" i="2"/>
  <c r="C2228" i="2"/>
  <c r="C2229" i="2"/>
  <c r="C2230" i="2"/>
  <c r="C2231" i="2"/>
  <c r="C2232" i="2"/>
  <c r="C2233" i="2"/>
  <c r="C2234" i="2"/>
  <c r="C2235" i="2"/>
  <c r="C2236" i="2"/>
  <c r="C2237" i="2"/>
  <c r="C2238" i="2"/>
  <c r="C2239" i="2"/>
  <c r="C2240" i="2"/>
  <c r="C2241" i="2"/>
  <c r="C2242" i="2"/>
  <c r="C2243" i="2"/>
  <c r="C2244" i="2"/>
  <c r="C2245" i="2"/>
  <c r="C2246" i="2"/>
  <c r="C2247" i="2"/>
  <c r="C2248" i="2"/>
  <c r="C2249" i="2"/>
  <c r="C2250" i="2"/>
  <c r="C2251" i="2"/>
  <c r="C2252" i="2"/>
  <c r="C2253" i="2"/>
  <c r="C2254" i="2"/>
  <c r="C2255" i="2"/>
  <c r="C2256" i="2"/>
  <c r="C2257" i="2"/>
  <c r="C2258" i="2"/>
  <c r="C2259" i="2"/>
  <c r="C2260" i="2"/>
  <c r="C2261" i="2"/>
  <c r="C2262" i="2"/>
  <c r="C2263" i="2"/>
  <c r="C2264" i="2"/>
  <c r="C2265" i="2"/>
  <c r="C2266" i="2"/>
  <c r="C2267" i="2"/>
  <c r="C2268" i="2"/>
  <c r="C2269" i="2"/>
  <c r="C2270" i="2"/>
  <c r="C2271" i="2"/>
  <c r="C2272" i="2"/>
  <c r="C2273" i="2"/>
  <c r="C2274" i="2"/>
  <c r="C2275" i="2"/>
  <c r="C2276" i="2"/>
  <c r="C2277" i="2"/>
  <c r="C2278" i="2"/>
  <c r="C2279" i="2"/>
  <c r="C2280" i="2"/>
  <c r="C2281" i="2"/>
  <c r="C2282" i="2"/>
  <c r="C2283" i="2"/>
  <c r="C2284" i="2"/>
  <c r="C2285" i="2"/>
  <c r="C2286" i="2"/>
  <c r="C2287" i="2"/>
  <c r="C2288" i="2"/>
  <c r="C2289" i="2"/>
  <c r="C2290" i="2"/>
  <c r="C2291" i="2"/>
  <c r="C2292" i="2"/>
  <c r="C2293" i="2"/>
  <c r="C2294" i="2"/>
  <c r="C2295" i="2"/>
  <c r="C2296" i="2"/>
  <c r="C2297" i="2"/>
  <c r="C2298" i="2"/>
  <c r="C2299" i="2"/>
  <c r="C2300" i="2"/>
  <c r="C2301" i="2"/>
  <c r="C2302" i="2"/>
  <c r="C2303" i="2"/>
  <c r="C2304" i="2"/>
  <c r="C2305" i="2"/>
  <c r="C2306" i="2"/>
  <c r="C2307" i="2"/>
  <c r="C2308" i="2"/>
  <c r="C2309" i="2"/>
  <c r="C2310" i="2"/>
  <c r="C2311" i="2"/>
  <c r="C2312" i="2"/>
  <c r="C2313" i="2"/>
  <c r="C2314" i="2"/>
  <c r="C2315" i="2"/>
  <c r="C2316" i="2"/>
  <c r="C2317" i="2"/>
  <c r="C2318" i="2"/>
  <c r="C2319" i="2"/>
  <c r="C2320" i="2"/>
  <c r="C2321" i="2"/>
  <c r="C2322" i="2"/>
  <c r="C2323" i="2"/>
  <c r="C2324" i="2"/>
  <c r="C2325" i="2"/>
  <c r="C2326" i="2"/>
  <c r="C2327" i="2"/>
  <c r="C2328" i="2"/>
  <c r="C2329" i="2"/>
  <c r="C2330" i="2"/>
  <c r="C2331" i="2"/>
  <c r="C2332" i="2"/>
  <c r="C2333" i="2"/>
  <c r="C2334" i="2"/>
  <c r="C2335" i="2"/>
  <c r="C2336" i="2"/>
  <c r="C2337" i="2"/>
  <c r="C2338" i="2"/>
  <c r="C2339" i="2"/>
  <c r="C2340" i="2"/>
  <c r="C2341" i="2"/>
  <c r="C2342" i="2"/>
  <c r="C2343" i="2"/>
  <c r="C2344" i="2"/>
  <c r="C2345" i="2"/>
  <c r="C2346" i="2"/>
  <c r="C2347" i="2"/>
  <c r="C2348" i="2"/>
  <c r="C2349" i="2"/>
  <c r="C2350" i="2"/>
  <c r="C2351" i="2"/>
  <c r="C2352" i="2"/>
  <c r="C2353" i="2"/>
  <c r="C2354" i="2"/>
  <c r="C2355" i="2"/>
  <c r="C2356" i="2"/>
  <c r="C2357" i="2"/>
  <c r="C2358" i="2"/>
  <c r="C2359" i="2"/>
  <c r="C2360" i="2"/>
  <c r="C2361" i="2"/>
  <c r="C2362" i="2"/>
  <c r="C2363" i="2"/>
  <c r="C2364" i="2"/>
  <c r="C2365" i="2"/>
  <c r="C2366" i="2"/>
  <c r="C2367" i="2"/>
  <c r="C2368" i="2"/>
  <c r="C2369" i="2"/>
  <c r="C2370" i="2"/>
  <c r="C2371" i="2"/>
  <c r="C2372" i="2"/>
  <c r="C2373" i="2"/>
  <c r="C2374" i="2"/>
  <c r="C2375" i="2"/>
  <c r="C2376" i="2"/>
  <c r="C2377" i="2"/>
  <c r="C2378" i="2"/>
  <c r="C2379" i="2"/>
  <c r="C2380" i="2"/>
  <c r="C2381" i="2"/>
  <c r="C2382" i="2"/>
  <c r="C2383" i="2"/>
  <c r="C2384" i="2"/>
  <c r="C2385" i="2"/>
  <c r="C2386" i="2"/>
  <c r="C2387" i="2"/>
  <c r="C2388" i="2"/>
  <c r="C2389" i="2"/>
  <c r="C2390" i="2"/>
  <c r="C2391" i="2"/>
  <c r="C2392" i="2"/>
  <c r="C2393" i="2"/>
  <c r="C2394" i="2"/>
  <c r="C2395" i="2"/>
  <c r="C2396" i="2"/>
  <c r="C2397" i="2"/>
  <c r="C2398" i="2"/>
  <c r="C2399" i="2"/>
  <c r="C2400" i="2"/>
  <c r="C2401" i="2"/>
  <c r="C2402" i="2"/>
  <c r="C2403" i="2"/>
  <c r="C2404" i="2"/>
  <c r="C2405" i="2"/>
  <c r="C2406" i="2"/>
  <c r="C2407" i="2"/>
  <c r="C2408" i="2"/>
  <c r="C2409" i="2"/>
  <c r="C2410" i="2"/>
  <c r="C2411" i="2"/>
  <c r="C2412" i="2"/>
  <c r="C2413" i="2"/>
  <c r="C2414" i="2"/>
  <c r="C2415" i="2"/>
  <c r="C2416" i="2"/>
  <c r="C2417" i="2"/>
  <c r="C2418" i="2"/>
  <c r="C2419" i="2"/>
  <c r="C2420" i="2"/>
  <c r="C2421" i="2"/>
  <c r="C2422" i="2"/>
  <c r="C2423" i="2"/>
  <c r="C2424" i="2"/>
  <c r="C2425" i="2"/>
  <c r="C2426" i="2"/>
  <c r="C2427" i="2"/>
  <c r="C2428" i="2"/>
  <c r="C2429" i="2"/>
  <c r="C2430" i="2"/>
  <c r="C2431" i="2"/>
  <c r="C2432" i="2"/>
  <c r="C2433" i="2"/>
  <c r="C2434" i="2"/>
  <c r="C2435" i="2"/>
  <c r="C2436" i="2"/>
  <c r="C2437" i="2"/>
  <c r="C2438" i="2"/>
  <c r="C2439" i="2"/>
  <c r="C2440" i="2"/>
  <c r="C2441" i="2"/>
  <c r="C2442" i="2"/>
  <c r="C2443" i="2"/>
  <c r="C2444" i="2"/>
  <c r="C2445" i="2"/>
  <c r="C2446" i="2"/>
  <c r="C2447" i="2"/>
  <c r="C2448" i="2"/>
  <c r="C2449" i="2"/>
  <c r="C2450" i="2"/>
  <c r="C2451" i="2"/>
  <c r="C2452" i="2"/>
  <c r="C2453" i="2"/>
  <c r="C2454" i="2"/>
  <c r="C2455" i="2"/>
  <c r="C2456" i="2"/>
  <c r="C2457" i="2"/>
  <c r="C2458" i="2"/>
  <c r="C2459" i="2"/>
  <c r="C2460" i="2"/>
  <c r="C2461" i="2"/>
  <c r="C2462" i="2"/>
  <c r="C2463" i="2"/>
  <c r="C2464" i="2"/>
  <c r="C2465" i="2"/>
  <c r="C2466" i="2"/>
  <c r="C2467" i="2"/>
  <c r="C2468" i="2"/>
  <c r="C2469" i="2"/>
  <c r="C2470" i="2"/>
  <c r="C2471" i="2"/>
  <c r="C2472" i="2"/>
  <c r="C2473" i="2"/>
  <c r="C2474" i="2"/>
  <c r="C2475" i="2"/>
  <c r="C2476" i="2"/>
  <c r="C2477" i="2"/>
  <c r="C2478" i="2"/>
  <c r="C2479" i="2"/>
  <c r="C2480" i="2"/>
  <c r="C2481" i="2"/>
  <c r="C2482" i="2"/>
  <c r="C2483" i="2"/>
  <c r="C2484" i="2"/>
  <c r="C2485" i="2"/>
  <c r="C2486" i="2"/>
  <c r="C2487" i="2"/>
  <c r="C2488" i="2"/>
  <c r="C2489" i="2"/>
  <c r="C2490" i="2"/>
  <c r="C2491" i="2"/>
  <c r="C2492" i="2"/>
  <c r="C2493" i="2"/>
  <c r="C2494" i="2"/>
  <c r="C2495" i="2"/>
  <c r="C2496" i="2"/>
  <c r="C2497" i="2"/>
  <c r="C2498" i="2"/>
  <c r="C2499" i="2"/>
  <c r="C2500" i="2"/>
  <c r="C2501" i="2"/>
  <c r="C2502" i="2"/>
  <c r="C2503" i="2"/>
  <c r="C2504" i="2"/>
  <c r="C2505" i="2"/>
  <c r="C2506" i="2"/>
  <c r="C2507" i="2"/>
  <c r="C2508" i="2"/>
  <c r="C2509" i="2"/>
  <c r="C2510" i="2"/>
  <c r="C2511" i="2"/>
  <c r="C2512" i="2"/>
  <c r="C2513" i="2"/>
  <c r="C2514" i="2"/>
  <c r="C2515" i="2"/>
  <c r="C2516" i="2"/>
  <c r="C2517" i="2"/>
  <c r="C2518" i="2"/>
  <c r="C2519" i="2"/>
  <c r="C2520" i="2"/>
  <c r="C2521" i="2"/>
  <c r="C2522" i="2"/>
  <c r="C2523" i="2"/>
  <c r="C2524" i="2"/>
  <c r="C2525" i="2"/>
  <c r="C2526" i="2"/>
  <c r="C2527" i="2"/>
  <c r="C2528" i="2"/>
  <c r="C2529" i="2"/>
  <c r="C2530" i="2"/>
  <c r="C2531" i="2"/>
  <c r="C2532" i="2"/>
  <c r="C2533" i="2"/>
  <c r="C2534" i="2"/>
  <c r="C2535" i="2"/>
  <c r="C2536" i="2"/>
  <c r="C2537" i="2"/>
  <c r="C2538" i="2"/>
  <c r="C2539" i="2"/>
  <c r="C2540" i="2"/>
  <c r="C2541" i="2"/>
  <c r="C2542" i="2"/>
  <c r="C2543" i="2"/>
  <c r="C2544" i="2"/>
  <c r="C2545" i="2"/>
  <c r="C2546" i="2"/>
  <c r="C2547" i="2"/>
  <c r="C2548" i="2"/>
  <c r="C2549" i="2"/>
  <c r="C2550" i="2"/>
  <c r="C2551" i="2"/>
  <c r="C2552" i="2"/>
  <c r="C2553" i="2"/>
  <c r="C2554" i="2"/>
  <c r="C2555" i="2"/>
  <c r="C2556" i="2"/>
  <c r="C2557" i="2"/>
  <c r="C2558" i="2"/>
  <c r="C2559" i="2"/>
  <c r="C2560" i="2"/>
  <c r="C2561" i="2"/>
  <c r="C2562" i="2"/>
  <c r="C2563" i="2"/>
  <c r="C2564" i="2"/>
  <c r="C2565" i="2"/>
  <c r="C2566" i="2"/>
  <c r="C2567" i="2"/>
  <c r="C2568" i="2"/>
  <c r="C2569" i="2"/>
  <c r="C2570" i="2"/>
  <c r="C2571" i="2"/>
  <c r="C2572" i="2"/>
  <c r="C2573" i="2"/>
  <c r="C2574" i="2"/>
  <c r="C2575" i="2"/>
  <c r="C2576" i="2"/>
  <c r="C2577" i="2"/>
  <c r="C2578" i="2"/>
  <c r="C2579" i="2"/>
  <c r="C2580" i="2"/>
  <c r="C2581" i="2"/>
  <c r="C2582" i="2"/>
  <c r="C2583" i="2"/>
  <c r="C2584" i="2"/>
  <c r="C2585" i="2"/>
  <c r="C2586" i="2"/>
  <c r="C2587" i="2"/>
  <c r="C2588" i="2"/>
  <c r="C2589" i="2"/>
  <c r="C2590" i="2"/>
  <c r="C2591" i="2"/>
  <c r="C2592" i="2"/>
  <c r="C2593" i="2"/>
  <c r="C2594" i="2"/>
  <c r="C2595" i="2"/>
  <c r="C2596" i="2"/>
  <c r="C2597" i="2"/>
  <c r="C2598" i="2"/>
  <c r="C2599" i="2"/>
  <c r="C2600" i="2"/>
  <c r="C2601" i="2"/>
  <c r="C2602" i="2"/>
  <c r="C2603" i="2"/>
  <c r="C2604" i="2"/>
  <c r="C2605" i="2"/>
  <c r="C2606" i="2"/>
  <c r="C2607" i="2"/>
  <c r="C2608" i="2"/>
  <c r="C2609" i="2"/>
  <c r="C2610" i="2"/>
  <c r="C2611" i="2"/>
  <c r="C2612" i="2"/>
  <c r="C2613" i="2"/>
  <c r="C2614" i="2"/>
  <c r="C2615" i="2"/>
  <c r="C2616" i="2"/>
  <c r="C2617" i="2"/>
  <c r="C2618" i="2"/>
  <c r="C2619" i="2"/>
  <c r="C2620" i="2"/>
  <c r="C2621" i="2"/>
  <c r="C2622" i="2"/>
  <c r="C2623" i="2"/>
  <c r="C2624" i="2"/>
  <c r="C2625" i="2"/>
  <c r="C2626" i="2"/>
  <c r="C2627" i="2"/>
  <c r="C2628" i="2"/>
  <c r="C2629" i="2"/>
  <c r="C2630" i="2"/>
  <c r="C2631" i="2"/>
  <c r="C2632" i="2"/>
  <c r="C2633" i="2"/>
  <c r="C2634" i="2"/>
  <c r="C2635" i="2"/>
  <c r="C2636" i="2"/>
  <c r="C2637" i="2"/>
  <c r="C2638" i="2"/>
  <c r="C2639" i="2"/>
  <c r="C2640" i="2"/>
  <c r="C2641" i="2"/>
  <c r="C2642" i="2"/>
  <c r="C2643" i="2"/>
  <c r="C2644" i="2"/>
  <c r="C2645" i="2"/>
  <c r="C2646" i="2"/>
  <c r="C2647" i="2"/>
  <c r="C2648" i="2"/>
  <c r="C2649" i="2"/>
  <c r="C2650" i="2"/>
  <c r="C2651" i="2"/>
  <c r="C2652" i="2"/>
  <c r="C2653" i="2"/>
  <c r="C2654" i="2"/>
  <c r="C2655" i="2"/>
  <c r="C2656" i="2"/>
  <c r="C2657" i="2"/>
  <c r="C2658" i="2"/>
  <c r="C2659" i="2"/>
  <c r="C2660" i="2"/>
  <c r="C2661" i="2"/>
  <c r="C2662" i="2"/>
  <c r="C2663" i="2"/>
  <c r="C2664" i="2"/>
  <c r="C2665" i="2"/>
  <c r="C2666" i="2"/>
  <c r="C2667" i="2"/>
  <c r="C2668" i="2"/>
  <c r="C2669" i="2"/>
  <c r="C2670" i="2"/>
  <c r="C2671" i="2"/>
  <c r="C2672" i="2"/>
  <c r="C2673" i="2"/>
  <c r="C2674" i="2"/>
  <c r="C2675" i="2"/>
  <c r="C2676" i="2"/>
  <c r="C2677" i="2"/>
  <c r="C2678" i="2"/>
  <c r="C2679" i="2"/>
  <c r="C2680" i="2"/>
  <c r="C2681" i="2"/>
  <c r="C2682" i="2"/>
  <c r="C2683" i="2"/>
  <c r="C2684" i="2"/>
  <c r="C2685" i="2"/>
  <c r="C2686" i="2"/>
  <c r="C2687" i="2"/>
  <c r="C2688" i="2"/>
  <c r="C2689" i="2"/>
  <c r="C2690" i="2"/>
  <c r="C2691" i="2"/>
  <c r="C2692" i="2"/>
  <c r="C2693" i="2"/>
  <c r="C2694" i="2"/>
  <c r="C2695" i="2"/>
  <c r="C2696" i="2"/>
  <c r="C2697" i="2"/>
  <c r="C2698" i="2"/>
  <c r="C2699" i="2"/>
  <c r="C2700" i="2"/>
  <c r="C2701" i="2"/>
  <c r="C2702" i="2"/>
  <c r="C2703" i="2"/>
  <c r="C2704" i="2"/>
  <c r="C2705" i="2"/>
  <c r="C2706" i="2"/>
  <c r="C2707" i="2"/>
  <c r="C2708" i="2"/>
  <c r="C2709" i="2"/>
  <c r="C2710" i="2"/>
  <c r="C2711" i="2"/>
  <c r="C2712" i="2"/>
  <c r="C2713" i="2"/>
  <c r="C2714" i="2"/>
  <c r="C2715" i="2"/>
  <c r="C2716" i="2"/>
  <c r="C2717" i="2"/>
  <c r="C2718" i="2"/>
  <c r="C2719" i="2"/>
  <c r="C2720" i="2"/>
  <c r="C2721" i="2"/>
  <c r="C2722" i="2"/>
  <c r="C2723" i="2"/>
  <c r="C2724" i="2"/>
  <c r="C2725" i="2"/>
  <c r="C2726" i="2"/>
  <c r="C2727" i="2"/>
  <c r="C2728" i="2"/>
  <c r="C2729" i="2"/>
  <c r="C2730" i="2"/>
  <c r="C2731" i="2"/>
  <c r="C2732" i="2"/>
  <c r="C2733" i="2"/>
  <c r="C2734" i="2"/>
  <c r="C2735" i="2"/>
  <c r="C2736" i="2"/>
  <c r="C2737" i="2"/>
  <c r="C2738" i="2"/>
  <c r="C2739" i="2"/>
  <c r="C2740" i="2"/>
  <c r="C2741" i="2"/>
  <c r="C2742" i="2"/>
  <c r="C2743" i="2"/>
  <c r="C2744" i="2"/>
  <c r="C2745" i="2"/>
  <c r="C2746" i="2"/>
  <c r="C2747" i="2"/>
  <c r="C2748" i="2"/>
  <c r="C2749" i="2"/>
  <c r="C2750" i="2"/>
  <c r="C2751" i="2"/>
  <c r="C2752" i="2"/>
  <c r="C2753" i="2"/>
  <c r="C2754" i="2"/>
  <c r="C2755" i="2"/>
  <c r="C2756" i="2"/>
  <c r="C2757" i="2"/>
  <c r="C2758" i="2"/>
  <c r="C2759" i="2"/>
  <c r="C2760" i="2"/>
  <c r="C2761" i="2"/>
  <c r="C2762" i="2"/>
  <c r="C2763" i="2"/>
  <c r="C2764" i="2"/>
  <c r="C2765" i="2"/>
  <c r="C2766" i="2"/>
  <c r="C2767" i="2"/>
  <c r="C2768" i="2"/>
  <c r="C2769" i="2"/>
  <c r="C2770" i="2"/>
  <c r="C2771" i="2"/>
  <c r="C2772" i="2"/>
  <c r="C2773" i="2"/>
  <c r="C2774" i="2"/>
  <c r="C2775" i="2"/>
  <c r="C2776" i="2"/>
  <c r="C2777" i="2"/>
  <c r="C2778" i="2"/>
  <c r="C2779" i="2"/>
  <c r="C2780" i="2"/>
  <c r="C2781" i="2"/>
  <c r="C2782" i="2"/>
  <c r="C2783" i="2"/>
  <c r="C2784" i="2"/>
  <c r="C2785" i="2"/>
  <c r="C2786" i="2"/>
  <c r="C2787" i="2"/>
  <c r="C2788" i="2"/>
  <c r="C2789" i="2"/>
  <c r="C2790" i="2"/>
  <c r="C2791" i="2"/>
  <c r="C2792" i="2"/>
  <c r="C2793" i="2"/>
  <c r="C2794" i="2"/>
  <c r="C2795" i="2"/>
  <c r="C2796" i="2"/>
  <c r="C2797" i="2"/>
  <c r="C2798" i="2"/>
  <c r="C2799" i="2"/>
  <c r="C2800" i="2"/>
  <c r="C2801" i="2"/>
  <c r="C2802" i="2"/>
  <c r="C2803" i="2"/>
  <c r="C2804" i="2"/>
  <c r="C2805" i="2"/>
  <c r="C2806" i="2"/>
  <c r="C2807" i="2"/>
  <c r="C2808" i="2"/>
  <c r="C2809" i="2"/>
  <c r="C2810" i="2"/>
  <c r="C2811" i="2"/>
  <c r="C2812" i="2"/>
  <c r="C2813" i="2"/>
  <c r="C2814" i="2"/>
  <c r="C2815" i="2"/>
  <c r="C2816" i="2"/>
  <c r="C2817" i="2"/>
  <c r="C2818" i="2"/>
  <c r="C2819" i="2"/>
  <c r="C2820" i="2"/>
  <c r="C2821" i="2"/>
  <c r="C2822" i="2"/>
  <c r="C2823" i="2"/>
  <c r="C2824" i="2"/>
  <c r="C2825" i="2"/>
  <c r="C2826" i="2"/>
  <c r="C2827" i="2"/>
  <c r="C2828" i="2"/>
  <c r="C2829" i="2"/>
  <c r="C2830" i="2"/>
  <c r="C2831" i="2"/>
  <c r="C2832" i="2"/>
  <c r="C2833" i="2"/>
  <c r="C2834" i="2"/>
  <c r="C2835" i="2"/>
  <c r="C2836" i="2"/>
  <c r="C2837" i="2"/>
  <c r="C2838" i="2"/>
  <c r="C2839" i="2"/>
  <c r="C2840" i="2"/>
  <c r="C2841" i="2"/>
  <c r="C2842" i="2"/>
  <c r="C2843" i="2"/>
  <c r="C2844" i="2"/>
  <c r="C2845" i="2"/>
  <c r="C2846" i="2"/>
  <c r="C2847" i="2"/>
  <c r="C2848" i="2"/>
  <c r="C2849" i="2"/>
  <c r="C2850" i="2"/>
  <c r="C2851" i="2"/>
  <c r="C2852" i="2"/>
  <c r="C2853" i="2"/>
  <c r="C2854" i="2"/>
  <c r="C2855" i="2"/>
  <c r="C2856" i="2"/>
  <c r="C2857" i="2"/>
  <c r="C2858" i="2"/>
  <c r="C2859" i="2"/>
  <c r="C2860" i="2"/>
  <c r="C2861" i="2"/>
  <c r="C2862" i="2"/>
  <c r="C2863" i="2"/>
  <c r="C2864" i="2"/>
  <c r="C2865" i="2"/>
  <c r="C2866" i="2"/>
  <c r="C2867" i="2"/>
  <c r="C2868" i="2"/>
  <c r="C2869" i="2"/>
  <c r="C2870" i="2"/>
  <c r="C2871" i="2"/>
  <c r="C2872" i="2"/>
  <c r="C2873" i="2"/>
  <c r="C2874" i="2"/>
  <c r="C2875" i="2"/>
  <c r="C2876" i="2"/>
  <c r="C2877" i="2"/>
  <c r="C2878" i="2"/>
  <c r="C2879" i="2"/>
  <c r="C2880" i="2"/>
  <c r="C2881" i="2"/>
  <c r="C2882" i="2"/>
  <c r="C2883" i="2"/>
  <c r="C2884" i="2"/>
  <c r="C2885" i="2"/>
  <c r="C2886" i="2"/>
  <c r="C2887" i="2"/>
  <c r="C2888" i="2"/>
  <c r="C2889" i="2"/>
  <c r="C2890" i="2"/>
  <c r="C2891" i="2"/>
  <c r="C2892" i="2"/>
  <c r="C2893" i="2"/>
  <c r="C2894" i="2"/>
  <c r="C2895" i="2"/>
  <c r="C2896" i="2"/>
  <c r="C2897" i="2"/>
  <c r="C2898" i="2"/>
  <c r="C2899" i="2"/>
  <c r="C2900" i="2"/>
  <c r="C2901" i="2"/>
  <c r="C2902" i="2"/>
  <c r="C2903" i="2"/>
  <c r="C2904" i="2"/>
  <c r="C2905" i="2"/>
  <c r="C2906" i="2"/>
  <c r="C2907" i="2"/>
  <c r="C2908" i="2"/>
  <c r="C2909" i="2"/>
  <c r="C2910" i="2"/>
  <c r="C2911" i="2"/>
  <c r="C2912" i="2"/>
  <c r="C2913" i="2"/>
  <c r="C2914" i="2"/>
  <c r="C2915" i="2"/>
  <c r="C2916" i="2"/>
  <c r="C2917" i="2"/>
  <c r="C2918" i="2"/>
  <c r="C2919" i="2"/>
  <c r="C2920" i="2"/>
  <c r="C2921" i="2"/>
  <c r="C2922" i="2"/>
  <c r="C2923" i="2"/>
  <c r="C2924" i="2"/>
  <c r="C2925" i="2"/>
  <c r="C2926" i="2"/>
  <c r="C2927" i="2"/>
  <c r="C2928" i="2"/>
  <c r="C2929" i="2"/>
  <c r="C2930" i="2"/>
  <c r="C2931" i="2"/>
  <c r="C2932" i="2"/>
  <c r="C2933" i="2"/>
  <c r="C2934" i="2"/>
  <c r="C2935" i="2"/>
  <c r="C2936" i="2"/>
  <c r="C2937" i="2"/>
  <c r="C2938" i="2"/>
  <c r="C2939" i="2"/>
  <c r="C2940" i="2"/>
  <c r="C2941" i="2"/>
  <c r="C2942" i="2"/>
  <c r="C2943" i="2"/>
  <c r="C2944" i="2"/>
  <c r="C2945" i="2"/>
  <c r="C2946" i="2"/>
  <c r="C2947" i="2"/>
  <c r="C2948" i="2"/>
  <c r="C2949" i="2"/>
  <c r="C2950" i="2"/>
  <c r="C2951" i="2"/>
  <c r="C2952" i="2"/>
  <c r="C2953" i="2"/>
  <c r="C2954" i="2"/>
  <c r="C2955" i="2"/>
  <c r="C2956" i="2"/>
  <c r="C2957" i="2"/>
  <c r="C2958" i="2"/>
  <c r="C2959" i="2"/>
  <c r="C2960" i="2"/>
  <c r="C2961" i="2"/>
  <c r="C2962" i="2"/>
  <c r="C2963" i="2"/>
  <c r="C2964" i="2"/>
  <c r="C2965" i="2"/>
  <c r="C2966" i="2"/>
  <c r="C2967" i="2"/>
  <c r="C2968" i="2"/>
  <c r="C2969" i="2"/>
  <c r="C2970" i="2"/>
  <c r="C2971" i="2"/>
  <c r="C2972" i="2"/>
  <c r="C2973" i="2"/>
  <c r="C2974" i="2"/>
  <c r="C2975" i="2"/>
  <c r="C2976" i="2"/>
  <c r="C2977" i="2"/>
  <c r="C2978" i="2"/>
  <c r="C2979" i="2"/>
  <c r="C2980" i="2"/>
  <c r="C2981" i="2"/>
  <c r="C2982" i="2"/>
  <c r="C2983" i="2"/>
  <c r="C2984" i="2"/>
  <c r="C2985" i="2"/>
  <c r="C2986" i="2"/>
  <c r="C2987" i="2"/>
  <c r="C2988" i="2"/>
  <c r="C2989" i="2"/>
  <c r="C2990" i="2"/>
  <c r="C2991" i="2"/>
  <c r="C2992" i="2"/>
  <c r="C2993" i="2"/>
  <c r="C2994" i="2"/>
  <c r="C2995" i="2"/>
  <c r="C2996" i="2"/>
  <c r="C2997" i="2"/>
  <c r="C2998" i="2"/>
  <c r="C2999" i="2"/>
  <c r="C3000" i="2"/>
  <c r="C3001" i="2"/>
  <c r="C3002" i="2"/>
  <c r="C3003" i="2"/>
  <c r="C3004" i="2"/>
  <c r="C3005" i="2"/>
  <c r="C3006" i="2"/>
  <c r="C3007" i="2"/>
  <c r="C3008" i="2"/>
  <c r="C3009" i="2"/>
  <c r="C3010" i="2"/>
  <c r="C3011" i="2"/>
  <c r="C3012" i="2"/>
  <c r="C3013" i="2"/>
  <c r="C3014" i="2"/>
  <c r="C3015" i="2"/>
  <c r="C3016" i="2"/>
  <c r="C3017" i="2"/>
  <c r="C3018" i="2"/>
  <c r="C3019" i="2"/>
  <c r="C3020" i="2"/>
  <c r="C3021" i="2"/>
  <c r="C3022" i="2"/>
  <c r="C3023" i="2"/>
  <c r="C3024" i="2"/>
  <c r="C3025" i="2"/>
  <c r="C3026" i="2"/>
  <c r="C3027" i="2"/>
  <c r="C3028" i="2"/>
  <c r="C3029" i="2"/>
  <c r="C3030" i="2"/>
  <c r="C3031" i="2"/>
  <c r="C3032" i="2"/>
  <c r="C3033" i="2"/>
  <c r="C3034" i="2"/>
  <c r="C3035" i="2"/>
  <c r="C3036" i="2"/>
  <c r="C3037" i="2"/>
  <c r="C3038" i="2"/>
  <c r="C3039" i="2"/>
  <c r="C3040" i="2"/>
  <c r="C3041" i="2"/>
  <c r="C3042" i="2"/>
  <c r="C3043" i="2"/>
  <c r="C3044" i="2"/>
  <c r="C3045" i="2"/>
  <c r="C3046" i="2"/>
  <c r="C3047" i="2"/>
  <c r="C3048" i="2"/>
  <c r="C3049" i="2"/>
  <c r="C3050" i="2"/>
  <c r="C3051" i="2"/>
  <c r="C3052" i="2"/>
  <c r="C3053" i="2"/>
  <c r="C3054" i="2"/>
  <c r="C3055" i="2"/>
  <c r="C3056" i="2"/>
  <c r="C3057" i="2"/>
  <c r="C3058" i="2"/>
  <c r="C3059" i="2"/>
  <c r="C3060" i="2"/>
  <c r="C3061" i="2"/>
  <c r="C3062" i="2"/>
  <c r="C3063" i="2"/>
  <c r="C3064" i="2"/>
  <c r="C3065" i="2"/>
  <c r="C3066" i="2"/>
  <c r="C3067" i="2"/>
  <c r="C3068" i="2"/>
  <c r="C3069" i="2"/>
  <c r="C3070" i="2"/>
  <c r="C3071" i="2"/>
  <c r="C3072" i="2"/>
  <c r="C3073" i="2"/>
  <c r="C3074" i="2"/>
  <c r="C3075" i="2"/>
  <c r="C3076" i="2"/>
  <c r="C3077" i="2"/>
  <c r="C3078" i="2"/>
  <c r="C3079" i="2"/>
  <c r="C3080" i="2"/>
  <c r="C3081" i="2"/>
  <c r="C3082" i="2"/>
  <c r="C3083" i="2"/>
  <c r="C3084" i="2"/>
  <c r="C3085" i="2"/>
  <c r="C3086" i="2"/>
  <c r="C3087" i="2"/>
  <c r="C3088" i="2"/>
  <c r="C3089" i="2"/>
  <c r="C3090" i="2"/>
  <c r="C3091" i="2"/>
  <c r="C3092" i="2"/>
  <c r="C3093" i="2"/>
  <c r="C3094" i="2"/>
  <c r="C3095" i="2"/>
  <c r="C3096" i="2"/>
  <c r="C3097" i="2"/>
  <c r="C3098" i="2"/>
  <c r="C3099" i="2"/>
  <c r="C3100" i="2"/>
  <c r="C3101" i="2"/>
  <c r="C3102" i="2"/>
  <c r="C3103" i="2"/>
  <c r="C3104" i="2"/>
  <c r="C3105" i="2"/>
  <c r="C3106" i="2"/>
  <c r="C3107" i="2"/>
  <c r="C3108" i="2"/>
  <c r="C3109" i="2"/>
  <c r="C3110" i="2"/>
  <c r="C3111" i="2"/>
  <c r="C3112" i="2"/>
  <c r="C3113" i="2"/>
  <c r="C3114" i="2"/>
  <c r="C3115" i="2"/>
  <c r="C3116" i="2"/>
  <c r="C3117" i="2"/>
  <c r="C3118" i="2"/>
  <c r="C3119" i="2"/>
  <c r="C3120" i="2"/>
  <c r="C3121" i="2"/>
  <c r="C3122" i="2"/>
  <c r="C3123" i="2"/>
  <c r="C3124" i="2"/>
  <c r="C3125" i="2"/>
  <c r="C3126" i="2"/>
  <c r="C3127" i="2"/>
  <c r="C3128" i="2"/>
  <c r="C3129" i="2"/>
  <c r="C3130" i="2"/>
  <c r="C3131" i="2"/>
  <c r="C3132" i="2"/>
  <c r="C3133" i="2"/>
  <c r="C3134" i="2"/>
  <c r="C3135" i="2"/>
  <c r="C3136" i="2"/>
  <c r="C3137" i="2"/>
  <c r="C3138" i="2"/>
  <c r="C3139" i="2"/>
  <c r="C3140" i="2"/>
  <c r="C3141" i="2"/>
  <c r="C3142" i="2"/>
  <c r="C3143" i="2"/>
  <c r="C3144" i="2"/>
  <c r="C3145" i="2"/>
  <c r="C3146" i="2"/>
  <c r="C3147" i="2"/>
  <c r="C3148" i="2"/>
  <c r="C3149" i="2"/>
  <c r="C3150" i="2"/>
  <c r="C3151" i="2"/>
  <c r="C3152" i="2"/>
  <c r="C3153" i="2"/>
  <c r="C3154" i="2"/>
  <c r="C3155" i="2"/>
  <c r="C3156" i="2"/>
  <c r="C3157" i="2"/>
  <c r="C3158" i="2"/>
  <c r="C3159" i="2"/>
  <c r="C3160" i="2"/>
  <c r="C3161" i="2"/>
  <c r="C3162" i="2"/>
  <c r="C3163" i="2"/>
  <c r="C3164" i="2"/>
  <c r="C3165" i="2"/>
  <c r="C3166" i="2"/>
  <c r="C3167" i="2"/>
  <c r="C3168" i="2"/>
  <c r="C3169" i="2"/>
  <c r="C3170" i="2"/>
  <c r="C3171" i="2"/>
  <c r="C3172" i="2"/>
  <c r="C3173" i="2"/>
  <c r="C3174" i="2"/>
  <c r="C3175" i="2"/>
  <c r="C3176" i="2"/>
  <c r="C3177" i="2"/>
  <c r="C3178" i="2"/>
  <c r="C3179" i="2"/>
  <c r="C3180" i="2"/>
  <c r="C3181" i="2"/>
  <c r="C3182" i="2"/>
  <c r="C3183" i="2"/>
  <c r="C3184" i="2"/>
  <c r="C3185" i="2"/>
  <c r="C3186" i="2"/>
  <c r="C3187" i="2"/>
  <c r="C3188" i="2"/>
  <c r="C3189" i="2"/>
  <c r="C3190" i="2"/>
  <c r="C3191" i="2"/>
  <c r="C3192" i="2"/>
  <c r="C3193" i="2"/>
  <c r="C3194" i="2"/>
  <c r="C3195" i="2"/>
  <c r="C3196" i="2"/>
  <c r="C3197" i="2"/>
  <c r="C3198" i="2"/>
  <c r="C3199" i="2"/>
  <c r="C3200" i="2"/>
  <c r="C3201" i="2"/>
  <c r="C3202" i="2"/>
  <c r="C3203" i="2"/>
  <c r="C3204" i="2"/>
  <c r="C3205" i="2"/>
  <c r="C3206" i="2"/>
  <c r="C3207" i="2"/>
  <c r="C3208" i="2"/>
  <c r="C3209" i="2"/>
  <c r="C3210" i="2"/>
  <c r="C3211" i="2"/>
  <c r="C3212" i="2"/>
  <c r="C3213" i="2"/>
  <c r="C3214" i="2"/>
  <c r="C3215" i="2"/>
  <c r="C3216" i="2"/>
  <c r="C3217" i="2"/>
  <c r="C3218" i="2"/>
  <c r="C3219" i="2"/>
  <c r="C3220" i="2"/>
  <c r="C3221" i="2"/>
  <c r="C3222" i="2"/>
  <c r="C3223" i="2"/>
  <c r="C3224" i="2"/>
  <c r="C3225" i="2"/>
  <c r="C3226" i="2"/>
  <c r="C3227" i="2"/>
  <c r="C3228" i="2"/>
  <c r="C3229" i="2"/>
  <c r="C3230" i="2"/>
  <c r="C3231" i="2"/>
  <c r="C3232" i="2"/>
  <c r="C3233" i="2"/>
  <c r="C3234" i="2"/>
  <c r="C3235" i="2"/>
  <c r="C3236" i="2"/>
  <c r="C3237" i="2"/>
  <c r="C3238" i="2"/>
  <c r="C3239" i="2"/>
  <c r="C3240" i="2"/>
  <c r="C3241" i="2"/>
  <c r="C3242" i="2"/>
  <c r="C3243" i="2"/>
  <c r="C3244" i="2"/>
  <c r="C3245" i="2"/>
  <c r="C3246" i="2"/>
  <c r="C3247" i="2"/>
  <c r="C3248" i="2"/>
  <c r="C3249" i="2"/>
  <c r="C3250" i="2"/>
  <c r="C3251" i="2"/>
  <c r="C3252" i="2"/>
  <c r="C3253" i="2"/>
  <c r="C3254" i="2"/>
  <c r="C3255" i="2"/>
  <c r="C3256" i="2"/>
  <c r="C3257" i="2"/>
  <c r="C3258" i="2"/>
  <c r="C3259" i="2"/>
  <c r="C3260" i="2"/>
  <c r="C3261" i="2"/>
  <c r="C3262" i="2"/>
  <c r="C3263" i="2"/>
  <c r="C3264" i="2"/>
  <c r="C3265" i="2"/>
  <c r="C3266" i="2"/>
  <c r="C3267" i="2"/>
  <c r="C3268" i="2"/>
  <c r="C3269" i="2"/>
  <c r="C3270" i="2"/>
  <c r="C3271" i="2"/>
  <c r="C3272" i="2"/>
  <c r="C3273" i="2"/>
  <c r="C3274" i="2"/>
  <c r="C3275" i="2"/>
  <c r="C3276" i="2"/>
  <c r="C3277" i="2"/>
  <c r="C3278" i="2"/>
  <c r="C3279" i="2"/>
  <c r="C3280" i="2"/>
  <c r="C3281" i="2"/>
  <c r="C3282" i="2"/>
  <c r="C3283" i="2"/>
  <c r="C3284" i="2"/>
  <c r="C3285" i="2"/>
  <c r="C3286" i="2"/>
  <c r="C3287" i="2"/>
  <c r="C3288" i="2"/>
  <c r="C3289" i="2"/>
  <c r="C3290" i="2"/>
  <c r="C3291" i="2"/>
  <c r="C3292" i="2"/>
  <c r="C3293" i="2"/>
  <c r="C3294" i="2"/>
  <c r="C3295" i="2"/>
  <c r="C3296" i="2"/>
  <c r="C3297" i="2"/>
  <c r="C3298" i="2"/>
  <c r="C3299" i="2"/>
  <c r="C3300" i="2"/>
  <c r="C3301" i="2"/>
  <c r="C3302" i="2"/>
  <c r="C3303" i="2"/>
  <c r="C3304" i="2"/>
  <c r="C3305" i="2"/>
  <c r="C3306" i="2"/>
  <c r="C3307" i="2"/>
  <c r="C3308" i="2"/>
  <c r="C3309" i="2"/>
  <c r="C3310" i="2"/>
  <c r="C3311" i="2"/>
  <c r="C3312" i="2"/>
  <c r="C3313" i="2"/>
  <c r="C3314" i="2"/>
  <c r="C3315" i="2"/>
  <c r="C3316" i="2"/>
  <c r="C3317" i="2"/>
  <c r="C3318" i="2"/>
  <c r="C3319" i="2"/>
  <c r="C3320" i="2"/>
  <c r="C3321" i="2"/>
  <c r="C3322" i="2"/>
  <c r="C3323" i="2"/>
  <c r="C3324" i="2"/>
  <c r="C3325" i="2"/>
  <c r="C3326" i="2"/>
  <c r="C3327" i="2"/>
  <c r="C3328" i="2"/>
  <c r="C3329" i="2"/>
  <c r="C3330" i="2"/>
  <c r="C3331" i="2"/>
  <c r="C3332" i="2"/>
  <c r="C3333" i="2"/>
  <c r="C3334" i="2"/>
  <c r="C3335" i="2"/>
  <c r="C3336" i="2"/>
  <c r="C3337" i="2"/>
  <c r="C3338" i="2"/>
  <c r="C3339" i="2"/>
  <c r="C3340" i="2"/>
  <c r="C3341" i="2"/>
  <c r="C3342" i="2"/>
  <c r="C3343" i="2"/>
  <c r="C3344" i="2"/>
  <c r="C3345" i="2"/>
  <c r="C3346" i="2"/>
  <c r="C3347" i="2"/>
  <c r="C3348" i="2"/>
  <c r="C3349" i="2"/>
  <c r="C3350" i="2"/>
  <c r="C3351" i="2"/>
  <c r="C3352" i="2"/>
  <c r="C3353" i="2"/>
  <c r="C3354" i="2"/>
  <c r="C3355" i="2"/>
  <c r="C3356" i="2"/>
  <c r="C3357" i="2"/>
  <c r="C3358" i="2"/>
  <c r="C3359" i="2"/>
  <c r="C3360" i="2"/>
  <c r="C3361" i="2"/>
  <c r="C3362" i="2"/>
  <c r="C3363" i="2"/>
  <c r="C3364" i="2"/>
  <c r="C3365" i="2"/>
  <c r="C3366" i="2"/>
  <c r="C3367" i="2"/>
  <c r="C3368" i="2"/>
  <c r="C3369" i="2"/>
  <c r="C3370" i="2"/>
  <c r="C3371" i="2"/>
  <c r="C3372" i="2"/>
  <c r="C3373" i="2"/>
  <c r="C3374" i="2"/>
  <c r="C3375" i="2"/>
  <c r="C3376" i="2"/>
  <c r="C3377" i="2"/>
  <c r="C3378" i="2"/>
  <c r="C3379" i="2"/>
  <c r="C3380" i="2"/>
  <c r="C3381" i="2"/>
  <c r="C3382" i="2"/>
  <c r="C3383" i="2"/>
  <c r="C3384" i="2"/>
  <c r="C3385" i="2"/>
  <c r="C3386" i="2"/>
  <c r="C3387" i="2"/>
  <c r="C3388" i="2"/>
  <c r="C3389" i="2"/>
  <c r="C3390" i="2"/>
  <c r="C3391" i="2"/>
  <c r="C3392" i="2"/>
  <c r="C3393" i="2"/>
  <c r="C3394" i="2"/>
  <c r="C3395" i="2"/>
  <c r="C3396" i="2"/>
  <c r="C3397" i="2"/>
  <c r="C3398" i="2"/>
  <c r="C3399" i="2"/>
  <c r="C3400" i="2"/>
  <c r="C3401" i="2"/>
  <c r="C3402" i="2"/>
  <c r="C3403" i="2"/>
  <c r="C3404" i="2"/>
  <c r="C3405" i="2"/>
  <c r="C3406" i="2"/>
  <c r="C3407" i="2"/>
  <c r="C3408" i="2"/>
  <c r="C3409" i="2"/>
  <c r="C3410" i="2"/>
  <c r="C3411" i="2"/>
  <c r="C3412" i="2"/>
  <c r="C3413" i="2"/>
  <c r="C3414" i="2"/>
  <c r="C3415" i="2"/>
  <c r="C3416" i="2"/>
  <c r="C3417" i="2"/>
  <c r="C3418" i="2"/>
  <c r="C3419" i="2"/>
  <c r="C3420" i="2"/>
  <c r="C3421" i="2"/>
  <c r="C3422" i="2"/>
  <c r="C3423" i="2"/>
  <c r="C3424" i="2"/>
  <c r="C3425" i="2"/>
  <c r="C3426" i="2"/>
  <c r="C3427" i="2"/>
  <c r="C3428" i="2"/>
  <c r="C3429" i="2"/>
  <c r="C3430" i="2"/>
  <c r="C3431" i="2"/>
  <c r="C3432" i="2"/>
  <c r="C3433" i="2"/>
  <c r="C3434" i="2"/>
  <c r="C3435" i="2"/>
  <c r="C3436" i="2"/>
  <c r="C3437" i="2"/>
  <c r="C3438" i="2"/>
  <c r="C3439" i="2"/>
  <c r="C3440" i="2"/>
  <c r="C3441" i="2"/>
  <c r="C3442" i="2"/>
  <c r="C3443" i="2"/>
  <c r="C3444" i="2"/>
  <c r="C3445" i="2"/>
  <c r="C3446" i="2"/>
  <c r="C3447" i="2"/>
  <c r="C3448" i="2"/>
  <c r="C3449" i="2"/>
  <c r="C3450" i="2"/>
  <c r="C3451" i="2"/>
  <c r="C3452" i="2"/>
  <c r="C3453" i="2"/>
  <c r="C3454" i="2"/>
  <c r="C3455" i="2"/>
  <c r="C3456" i="2"/>
  <c r="C3457" i="2"/>
  <c r="C3458" i="2"/>
  <c r="C3459" i="2"/>
  <c r="C3460" i="2"/>
  <c r="C3461" i="2"/>
  <c r="C3462" i="2"/>
  <c r="C3463" i="2"/>
  <c r="C3464" i="2"/>
  <c r="C3465" i="2"/>
  <c r="C3466" i="2"/>
  <c r="C3467" i="2"/>
  <c r="C3468" i="2"/>
  <c r="C3469" i="2"/>
  <c r="C3470" i="2"/>
  <c r="C3471" i="2"/>
  <c r="C3472" i="2"/>
  <c r="C3473" i="2"/>
  <c r="C3474" i="2"/>
  <c r="C3475" i="2"/>
  <c r="C3476" i="2"/>
  <c r="C3477" i="2"/>
  <c r="C3478" i="2"/>
  <c r="C3479" i="2"/>
  <c r="C3480" i="2"/>
  <c r="C3481" i="2"/>
  <c r="C3482" i="2"/>
  <c r="C3483" i="2"/>
  <c r="C3484" i="2"/>
  <c r="C3485" i="2"/>
  <c r="C3486" i="2"/>
  <c r="C3487" i="2"/>
  <c r="C3488" i="2"/>
  <c r="C3489" i="2"/>
  <c r="C3490" i="2"/>
  <c r="C3491" i="2"/>
  <c r="C3492" i="2"/>
  <c r="C3493" i="2"/>
  <c r="C3494" i="2"/>
  <c r="C3495" i="2"/>
  <c r="C3496" i="2"/>
  <c r="C3497" i="2"/>
  <c r="C3498" i="2"/>
  <c r="C3499" i="2"/>
  <c r="C3500" i="2"/>
  <c r="C3501" i="2"/>
  <c r="C3502" i="2"/>
  <c r="C3503" i="2"/>
  <c r="C3504" i="2"/>
  <c r="C3505" i="2"/>
  <c r="C3506" i="2"/>
  <c r="C3507" i="2"/>
  <c r="C3508" i="2"/>
  <c r="C3509" i="2"/>
  <c r="C3510" i="2"/>
  <c r="C3511" i="2"/>
  <c r="C3512" i="2"/>
  <c r="C3513" i="2"/>
  <c r="C3514" i="2"/>
  <c r="C3515" i="2"/>
  <c r="C3516" i="2"/>
  <c r="C3517" i="2"/>
  <c r="C3518" i="2"/>
  <c r="C3519" i="2"/>
  <c r="C3520" i="2"/>
  <c r="C3521" i="2"/>
  <c r="C3522" i="2"/>
  <c r="C3523" i="2"/>
  <c r="C3524" i="2"/>
  <c r="C3525" i="2"/>
  <c r="C3526" i="2"/>
  <c r="C3527" i="2"/>
  <c r="C3528" i="2"/>
  <c r="C3529" i="2"/>
  <c r="C3530" i="2"/>
  <c r="C3531" i="2"/>
  <c r="C3532" i="2"/>
  <c r="C3533" i="2"/>
  <c r="C3534" i="2"/>
  <c r="C3535" i="2"/>
  <c r="C3536" i="2"/>
  <c r="C3537" i="2"/>
  <c r="C3538" i="2"/>
  <c r="C3539" i="2"/>
  <c r="C3540" i="2"/>
  <c r="C3541" i="2"/>
  <c r="C3542" i="2"/>
  <c r="C3543" i="2"/>
  <c r="C3544" i="2"/>
  <c r="C3545" i="2"/>
  <c r="C3546" i="2"/>
  <c r="C3547" i="2"/>
  <c r="C3548" i="2"/>
  <c r="C3549" i="2"/>
  <c r="C3550" i="2"/>
  <c r="C3551" i="2"/>
  <c r="C3552" i="2"/>
  <c r="C3553" i="2"/>
  <c r="C3554" i="2"/>
  <c r="C3555" i="2"/>
  <c r="C3556" i="2"/>
  <c r="C3557" i="2"/>
  <c r="C3558" i="2"/>
  <c r="C3559" i="2"/>
  <c r="C3560" i="2"/>
  <c r="C3561" i="2"/>
  <c r="C3562" i="2"/>
  <c r="C3563" i="2"/>
  <c r="C3564" i="2"/>
  <c r="C3565" i="2"/>
  <c r="C3566" i="2"/>
  <c r="C3567" i="2"/>
  <c r="C3568" i="2"/>
  <c r="C3569" i="2"/>
  <c r="C3570" i="2"/>
  <c r="C3571" i="2"/>
  <c r="C3572" i="2"/>
  <c r="C3573" i="2"/>
  <c r="C3574" i="2"/>
  <c r="C3575" i="2"/>
  <c r="C3576" i="2"/>
  <c r="C3577" i="2"/>
  <c r="C3578" i="2"/>
  <c r="C3579" i="2"/>
  <c r="C3580" i="2"/>
  <c r="C3581" i="2"/>
  <c r="C3582" i="2"/>
  <c r="C3583" i="2"/>
  <c r="C3584" i="2"/>
  <c r="C3585" i="2"/>
  <c r="C3586" i="2"/>
  <c r="C3587" i="2"/>
  <c r="C3588" i="2"/>
  <c r="C3589" i="2"/>
  <c r="C3590" i="2"/>
  <c r="C3591" i="2"/>
  <c r="C3592" i="2"/>
  <c r="C3593" i="2"/>
  <c r="C3594" i="2"/>
  <c r="C3595" i="2"/>
  <c r="C3596" i="2"/>
  <c r="C3597" i="2"/>
  <c r="C3598" i="2"/>
  <c r="C3599" i="2"/>
  <c r="C3600" i="2"/>
  <c r="C3601" i="2"/>
  <c r="C3602" i="2"/>
  <c r="C3603" i="2"/>
  <c r="C3604" i="2"/>
  <c r="C3605" i="2"/>
  <c r="C3606" i="2"/>
  <c r="C3607" i="2"/>
  <c r="C3608" i="2"/>
  <c r="C3609" i="2"/>
  <c r="C3610" i="2"/>
  <c r="C3611" i="2"/>
  <c r="C3612" i="2"/>
  <c r="C3613" i="2"/>
  <c r="C3614" i="2"/>
  <c r="C3615" i="2"/>
  <c r="C3616" i="2"/>
  <c r="C3617" i="2"/>
  <c r="C3618" i="2"/>
  <c r="C3619" i="2"/>
  <c r="C3620" i="2"/>
  <c r="C3621" i="2"/>
  <c r="C3622" i="2"/>
  <c r="C3623" i="2"/>
  <c r="C3624" i="2"/>
  <c r="C3625" i="2"/>
  <c r="C3626" i="2"/>
  <c r="C3627" i="2"/>
  <c r="C3628" i="2"/>
  <c r="C3629" i="2"/>
  <c r="C3630" i="2"/>
  <c r="C3631" i="2"/>
  <c r="C3632" i="2"/>
  <c r="C3633" i="2"/>
  <c r="C3634" i="2"/>
  <c r="C3635" i="2"/>
  <c r="C3636" i="2"/>
  <c r="C3637" i="2"/>
  <c r="C3638" i="2"/>
  <c r="C3639" i="2"/>
  <c r="C3640" i="2"/>
  <c r="C3641" i="2"/>
  <c r="C3642" i="2"/>
  <c r="C3643" i="2"/>
  <c r="C3644" i="2"/>
  <c r="C3645" i="2"/>
  <c r="C3646" i="2"/>
  <c r="C3647" i="2"/>
  <c r="C3648" i="2"/>
  <c r="C3649" i="2"/>
  <c r="C3650" i="2"/>
  <c r="C3651" i="2"/>
  <c r="C3652" i="2"/>
  <c r="C3653" i="2"/>
  <c r="C3654" i="2"/>
  <c r="C3655" i="2"/>
  <c r="C3656" i="2"/>
  <c r="C3657" i="2"/>
  <c r="C3658" i="2"/>
  <c r="C3659" i="2"/>
  <c r="C3660" i="2"/>
  <c r="C3661" i="2"/>
  <c r="C3662" i="2"/>
  <c r="C3663" i="2"/>
  <c r="C3664" i="2"/>
  <c r="C3665" i="2"/>
  <c r="C3666" i="2"/>
  <c r="C3667" i="2"/>
  <c r="C3668" i="2"/>
  <c r="C3669" i="2"/>
  <c r="C3670" i="2"/>
  <c r="C3671" i="2"/>
  <c r="C3672" i="2"/>
  <c r="C3673" i="2"/>
  <c r="C3674" i="2"/>
  <c r="C3675" i="2"/>
  <c r="C3676" i="2"/>
  <c r="C3677" i="2"/>
  <c r="C3678" i="2"/>
  <c r="C3679" i="2"/>
  <c r="C3680" i="2"/>
  <c r="C3681" i="2"/>
  <c r="C3682" i="2"/>
  <c r="C3683" i="2"/>
  <c r="C3684" i="2"/>
  <c r="C3685" i="2"/>
  <c r="C3686" i="2"/>
  <c r="C3687" i="2"/>
  <c r="C3688" i="2"/>
  <c r="C3689" i="2"/>
  <c r="C3690" i="2"/>
  <c r="C3691" i="2"/>
  <c r="C3692" i="2"/>
  <c r="C3693" i="2"/>
  <c r="C3694" i="2"/>
  <c r="C3695" i="2"/>
  <c r="C3696" i="2"/>
  <c r="C3697" i="2"/>
  <c r="C3698" i="2"/>
  <c r="C3699" i="2"/>
  <c r="C3700" i="2"/>
  <c r="C3701" i="2"/>
  <c r="C3702" i="2"/>
  <c r="C3703" i="2"/>
  <c r="C3704" i="2"/>
  <c r="C3705" i="2"/>
  <c r="C3706" i="2"/>
  <c r="C3707" i="2"/>
  <c r="C3708" i="2"/>
  <c r="C3709" i="2"/>
  <c r="C3710" i="2"/>
  <c r="C3711" i="2"/>
  <c r="C3712" i="2"/>
  <c r="C3713" i="2"/>
  <c r="C3714" i="2"/>
  <c r="C3715" i="2"/>
  <c r="C3716" i="2"/>
  <c r="C3717" i="2"/>
  <c r="C3718" i="2"/>
  <c r="C3719" i="2"/>
  <c r="C3720" i="2"/>
  <c r="C3721" i="2"/>
  <c r="C3722" i="2"/>
  <c r="C3723" i="2"/>
  <c r="C3724" i="2"/>
  <c r="C3725" i="2"/>
  <c r="C3726" i="2"/>
  <c r="C3727" i="2"/>
  <c r="C3728" i="2"/>
  <c r="C3729" i="2"/>
  <c r="C3730" i="2"/>
  <c r="C3731" i="2"/>
  <c r="C3732" i="2"/>
  <c r="C3733" i="2"/>
  <c r="C3734" i="2"/>
  <c r="C3735" i="2"/>
  <c r="C3736" i="2"/>
  <c r="C3737" i="2"/>
  <c r="C3738" i="2"/>
  <c r="C3739" i="2"/>
  <c r="C3740" i="2"/>
  <c r="C3741" i="2"/>
  <c r="C3742" i="2"/>
  <c r="C3743" i="2"/>
  <c r="C3744" i="2"/>
  <c r="C3745" i="2"/>
  <c r="C3746" i="2"/>
  <c r="C3747" i="2"/>
  <c r="C3748" i="2"/>
  <c r="C3749" i="2"/>
  <c r="C3750" i="2"/>
  <c r="C3751" i="2"/>
  <c r="C3752" i="2"/>
  <c r="C3753" i="2"/>
  <c r="C3754" i="2"/>
  <c r="C3755" i="2"/>
  <c r="C3756" i="2"/>
  <c r="C3757" i="2"/>
  <c r="C3758" i="2"/>
  <c r="C3759" i="2"/>
  <c r="C3760" i="2"/>
  <c r="C3761" i="2"/>
  <c r="C3762" i="2"/>
  <c r="C3763" i="2"/>
  <c r="C3764" i="2"/>
  <c r="C3765" i="2"/>
  <c r="C3766" i="2"/>
  <c r="C3767" i="2"/>
  <c r="C3768" i="2"/>
  <c r="C3769" i="2"/>
  <c r="C3770" i="2"/>
  <c r="C3771" i="2"/>
  <c r="C3772" i="2"/>
  <c r="C3773" i="2"/>
  <c r="C3774" i="2"/>
  <c r="C3775" i="2"/>
  <c r="C3776" i="2"/>
  <c r="C3777" i="2"/>
  <c r="C3778" i="2"/>
  <c r="C3779" i="2"/>
  <c r="C3780" i="2"/>
  <c r="C3781" i="2"/>
  <c r="C3782" i="2"/>
  <c r="C3783" i="2"/>
  <c r="C3784" i="2"/>
  <c r="C3785" i="2"/>
  <c r="C3786" i="2"/>
  <c r="C3787" i="2"/>
  <c r="C3788" i="2"/>
  <c r="C3789" i="2"/>
  <c r="C3790" i="2"/>
  <c r="C3791" i="2"/>
  <c r="C3792" i="2"/>
  <c r="C3793" i="2"/>
  <c r="C3794" i="2"/>
  <c r="C3795" i="2"/>
  <c r="C3796" i="2"/>
  <c r="C3797" i="2"/>
  <c r="C3798" i="2"/>
  <c r="C3799" i="2"/>
  <c r="C3800" i="2"/>
  <c r="C3801" i="2"/>
  <c r="C3802" i="2"/>
  <c r="C3803" i="2"/>
  <c r="C3804" i="2"/>
  <c r="C3805" i="2"/>
  <c r="C3806" i="2"/>
  <c r="C3807" i="2"/>
  <c r="C3808" i="2"/>
  <c r="C3809" i="2"/>
  <c r="C3810" i="2"/>
  <c r="C3811" i="2"/>
  <c r="C3812" i="2"/>
  <c r="C3813" i="2"/>
  <c r="C3814" i="2"/>
  <c r="C3815" i="2"/>
  <c r="C3816" i="2"/>
  <c r="C3817" i="2"/>
  <c r="C3818" i="2"/>
  <c r="C3819" i="2"/>
  <c r="C3820" i="2"/>
  <c r="C3821" i="2"/>
  <c r="C3822" i="2"/>
  <c r="C3823" i="2"/>
  <c r="C3824" i="2"/>
  <c r="C3825" i="2"/>
  <c r="C3826" i="2"/>
  <c r="C3827" i="2"/>
  <c r="C3828" i="2"/>
  <c r="C3829" i="2"/>
  <c r="C3830" i="2"/>
  <c r="C3831" i="2"/>
  <c r="C3832" i="2"/>
  <c r="C3833" i="2"/>
  <c r="C3834" i="2"/>
  <c r="C3835" i="2"/>
  <c r="C3836" i="2"/>
  <c r="C3837" i="2"/>
  <c r="C3838" i="2"/>
  <c r="C3839" i="2"/>
  <c r="C3840" i="2"/>
  <c r="C3841" i="2"/>
  <c r="C3842" i="2"/>
  <c r="C3843" i="2"/>
  <c r="C3844" i="2"/>
  <c r="C3845" i="2"/>
  <c r="C3846" i="2"/>
  <c r="C3847" i="2"/>
  <c r="C3848" i="2"/>
  <c r="C3849" i="2"/>
  <c r="C3850" i="2"/>
  <c r="C3851" i="2"/>
  <c r="C3852" i="2"/>
  <c r="C3853" i="2"/>
  <c r="C3854" i="2"/>
  <c r="C3855" i="2"/>
  <c r="C3856" i="2"/>
  <c r="C3857" i="2"/>
  <c r="C3858" i="2"/>
  <c r="C3859" i="2"/>
  <c r="C3860" i="2"/>
  <c r="C3861" i="2"/>
  <c r="C3862" i="2"/>
  <c r="C3863" i="2"/>
  <c r="C3864" i="2"/>
  <c r="C3865" i="2"/>
  <c r="C3866" i="2"/>
  <c r="C3867" i="2"/>
  <c r="C3868" i="2"/>
  <c r="C3869" i="2"/>
  <c r="C3870" i="2"/>
  <c r="C3871" i="2"/>
  <c r="C3872" i="2"/>
  <c r="C3873" i="2"/>
  <c r="C3874" i="2"/>
  <c r="C3875" i="2"/>
  <c r="C3876" i="2"/>
  <c r="C3877" i="2"/>
  <c r="C3878" i="2"/>
  <c r="C3879" i="2"/>
  <c r="C3880" i="2"/>
  <c r="C3881" i="2"/>
  <c r="C3882" i="2"/>
  <c r="C3883" i="2"/>
  <c r="C3884" i="2"/>
  <c r="C3885" i="2"/>
  <c r="C3886" i="2"/>
  <c r="C3887" i="2"/>
  <c r="C3888" i="2"/>
  <c r="C3889" i="2"/>
  <c r="C3890" i="2"/>
  <c r="C3891" i="2"/>
  <c r="C3892" i="2"/>
  <c r="C3893" i="2"/>
  <c r="C3894" i="2"/>
  <c r="C3895" i="2"/>
  <c r="C3896" i="2"/>
  <c r="C3897" i="2"/>
  <c r="C3898" i="2"/>
  <c r="C3899" i="2"/>
  <c r="C3900" i="2"/>
  <c r="C3901" i="2"/>
  <c r="C3902" i="2"/>
  <c r="C3903" i="2"/>
  <c r="C3904" i="2"/>
  <c r="C3905" i="2"/>
  <c r="C3906" i="2"/>
  <c r="C3907" i="2"/>
  <c r="C3908" i="2"/>
  <c r="C3909" i="2"/>
  <c r="C3910" i="2"/>
  <c r="C3911" i="2"/>
  <c r="C3912" i="2"/>
  <c r="C3913" i="2"/>
  <c r="C3914" i="2"/>
  <c r="C3915" i="2"/>
  <c r="C3916" i="2"/>
  <c r="C3917" i="2"/>
  <c r="C3918" i="2"/>
  <c r="C3919" i="2"/>
  <c r="C3920" i="2"/>
  <c r="C3921" i="2"/>
  <c r="C3922" i="2"/>
  <c r="C3923" i="2"/>
  <c r="C3924" i="2"/>
  <c r="C3925" i="2"/>
  <c r="C3926" i="2"/>
  <c r="C3927" i="2"/>
  <c r="C3928" i="2"/>
  <c r="C3929" i="2"/>
  <c r="C3930" i="2"/>
  <c r="C3931" i="2"/>
  <c r="C3932" i="2"/>
  <c r="C3933" i="2"/>
  <c r="C3934" i="2"/>
  <c r="C3935" i="2"/>
  <c r="C3936" i="2"/>
  <c r="C3937" i="2"/>
  <c r="C3938" i="2"/>
  <c r="C3939" i="2"/>
  <c r="C3940" i="2"/>
  <c r="C3941" i="2"/>
  <c r="C3942" i="2"/>
  <c r="C3943" i="2"/>
  <c r="C3944" i="2"/>
  <c r="C3945" i="2"/>
  <c r="C3946" i="2"/>
  <c r="C3947" i="2"/>
  <c r="C3948" i="2"/>
  <c r="C3949" i="2"/>
  <c r="C3950" i="2"/>
  <c r="C3951" i="2"/>
  <c r="C3952" i="2"/>
  <c r="C3953" i="2"/>
  <c r="C3954" i="2"/>
  <c r="C3955" i="2"/>
  <c r="C3956" i="2"/>
  <c r="C3957" i="2"/>
  <c r="C3958" i="2"/>
  <c r="C3959" i="2"/>
  <c r="C3960" i="2"/>
  <c r="C3961" i="2"/>
  <c r="C3962" i="2"/>
  <c r="C3963" i="2"/>
  <c r="C3964" i="2"/>
  <c r="C3965" i="2"/>
  <c r="C3966" i="2"/>
  <c r="C3967" i="2"/>
  <c r="C3968" i="2"/>
  <c r="C3969" i="2"/>
  <c r="C3970" i="2"/>
  <c r="C3971" i="2"/>
  <c r="C3972" i="2"/>
  <c r="C3973" i="2"/>
  <c r="C3974" i="2"/>
  <c r="C3975" i="2"/>
  <c r="C3976" i="2"/>
  <c r="C3977" i="2"/>
  <c r="C3978" i="2"/>
  <c r="C3979" i="2"/>
  <c r="C3980" i="2"/>
  <c r="C3981" i="2"/>
  <c r="C3982" i="2"/>
  <c r="C3983" i="2"/>
  <c r="C3984" i="2"/>
  <c r="C3985" i="2"/>
  <c r="C3986" i="2"/>
  <c r="C3987" i="2"/>
  <c r="C3988" i="2"/>
  <c r="C3989" i="2"/>
  <c r="C3990" i="2"/>
  <c r="C3991" i="2"/>
  <c r="C3992" i="2"/>
  <c r="C3993" i="2"/>
  <c r="C3994" i="2"/>
  <c r="C3995" i="2"/>
  <c r="C3996" i="2"/>
  <c r="C3997" i="2"/>
  <c r="C3998" i="2"/>
  <c r="C3999" i="2"/>
  <c r="C4000" i="2"/>
  <c r="C4001" i="2"/>
  <c r="C4002" i="2"/>
  <c r="C4003" i="2"/>
  <c r="C4004" i="2"/>
  <c r="C4005" i="2"/>
  <c r="C4006" i="2"/>
  <c r="C4007" i="2"/>
  <c r="C4008" i="2"/>
  <c r="C4009" i="2"/>
  <c r="C4010" i="2"/>
  <c r="C4011" i="2"/>
  <c r="C4012" i="2"/>
  <c r="C4013" i="2"/>
  <c r="C4014" i="2"/>
  <c r="C4015" i="2"/>
  <c r="C4016" i="2"/>
  <c r="C4017" i="2"/>
  <c r="C4018" i="2"/>
  <c r="C4019" i="2"/>
  <c r="C4020" i="2"/>
  <c r="C4021" i="2"/>
  <c r="C4022" i="2"/>
  <c r="C4023" i="2"/>
  <c r="C4024" i="2"/>
  <c r="C4025" i="2"/>
  <c r="C4026" i="2"/>
  <c r="C4027" i="2"/>
  <c r="C4028" i="2"/>
  <c r="C4029" i="2"/>
  <c r="C4030" i="2"/>
  <c r="C4031" i="2"/>
  <c r="C4032" i="2"/>
  <c r="C4033" i="2"/>
  <c r="C4034" i="2"/>
  <c r="C4035" i="2"/>
  <c r="C4036" i="2"/>
  <c r="C4037" i="2"/>
  <c r="C4038" i="2"/>
  <c r="C4039" i="2"/>
  <c r="C4040" i="2"/>
  <c r="C4041" i="2"/>
  <c r="C4042" i="2"/>
  <c r="C4043" i="2"/>
  <c r="C4044" i="2"/>
  <c r="C4045" i="2"/>
  <c r="C4046" i="2"/>
  <c r="C4047" i="2"/>
  <c r="C4048" i="2"/>
  <c r="C4049" i="2"/>
  <c r="C4050" i="2"/>
  <c r="C4051" i="2"/>
  <c r="C4052" i="2"/>
  <c r="C4053" i="2"/>
  <c r="C4054" i="2"/>
  <c r="C4055" i="2"/>
  <c r="C4056" i="2"/>
  <c r="C4057" i="2"/>
  <c r="C4058" i="2"/>
  <c r="C4059" i="2"/>
  <c r="C4060" i="2"/>
  <c r="C4061" i="2"/>
  <c r="C4062" i="2"/>
  <c r="C4063" i="2"/>
  <c r="C4064" i="2"/>
  <c r="C4065" i="2"/>
  <c r="C4066" i="2"/>
  <c r="C4067" i="2"/>
  <c r="C4068" i="2"/>
  <c r="C4069" i="2"/>
  <c r="C4070" i="2"/>
  <c r="C4071" i="2"/>
  <c r="C4072" i="2"/>
  <c r="C4073" i="2"/>
  <c r="C4074" i="2"/>
  <c r="C4075" i="2"/>
  <c r="C4076" i="2"/>
  <c r="C4077" i="2"/>
  <c r="C4078" i="2"/>
  <c r="C4079" i="2"/>
  <c r="C4080" i="2"/>
  <c r="C4081" i="2"/>
  <c r="C4082" i="2"/>
  <c r="C4083" i="2"/>
  <c r="C4084" i="2"/>
  <c r="C4085" i="2"/>
  <c r="C4086" i="2"/>
  <c r="C4087" i="2"/>
  <c r="C4088" i="2"/>
  <c r="C4089" i="2"/>
  <c r="C4090" i="2"/>
  <c r="C4091" i="2"/>
  <c r="C4092" i="2"/>
  <c r="C4093" i="2"/>
  <c r="C4094" i="2"/>
  <c r="C4095" i="2"/>
  <c r="C4096" i="2"/>
  <c r="C4097" i="2"/>
  <c r="C4098" i="2"/>
  <c r="C4099" i="2"/>
  <c r="C4100" i="2"/>
  <c r="C4101" i="2"/>
  <c r="C4102" i="2"/>
  <c r="C4103" i="2"/>
  <c r="C4104" i="2"/>
  <c r="C4105" i="2"/>
  <c r="C4106" i="2"/>
  <c r="C4107" i="2"/>
  <c r="C4108" i="2"/>
  <c r="C4109" i="2"/>
  <c r="C4110" i="2"/>
  <c r="C4111" i="2"/>
  <c r="C4112" i="2"/>
  <c r="C4113" i="2"/>
  <c r="C4114" i="2"/>
  <c r="C4115" i="2"/>
  <c r="C4116" i="2"/>
  <c r="C4117" i="2"/>
  <c r="C4118" i="2"/>
  <c r="C4119" i="2"/>
  <c r="C4120" i="2"/>
  <c r="C4121" i="2"/>
  <c r="C4122" i="2"/>
  <c r="C4123" i="2"/>
  <c r="C4124" i="2"/>
  <c r="C4125" i="2"/>
  <c r="C4126" i="2"/>
  <c r="C4127" i="2"/>
  <c r="C4128" i="2"/>
  <c r="C4129" i="2"/>
  <c r="C4130" i="2"/>
  <c r="C4131" i="2"/>
  <c r="C4132" i="2"/>
  <c r="C4133" i="2"/>
  <c r="C4134" i="2"/>
  <c r="C4135" i="2"/>
  <c r="C4136" i="2"/>
  <c r="C4137" i="2"/>
  <c r="C4138" i="2"/>
  <c r="C4139" i="2"/>
  <c r="C4140" i="2"/>
  <c r="C4141" i="2"/>
  <c r="C4142" i="2"/>
  <c r="C4143" i="2"/>
  <c r="C4144" i="2"/>
  <c r="C4145" i="2"/>
  <c r="C4146" i="2"/>
  <c r="C4147" i="2"/>
  <c r="C4148" i="2"/>
  <c r="C4149" i="2"/>
  <c r="C4150" i="2"/>
  <c r="C4151" i="2"/>
  <c r="C4152" i="2"/>
  <c r="C4153" i="2"/>
  <c r="C4154" i="2"/>
  <c r="C4155" i="2"/>
  <c r="C4156" i="2"/>
  <c r="C4157" i="2"/>
  <c r="C4158" i="2"/>
  <c r="C4159" i="2"/>
  <c r="C4160" i="2"/>
  <c r="C4161" i="2"/>
  <c r="C4162" i="2"/>
  <c r="C4163" i="2"/>
  <c r="C4164" i="2"/>
  <c r="C4165" i="2"/>
  <c r="C4166" i="2"/>
  <c r="C4167" i="2"/>
  <c r="C4168" i="2"/>
  <c r="C4169" i="2"/>
  <c r="C4170" i="2"/>
  <c r="C4171" i="2"/>
  <c r="C4172" i="2"/>
  <c r="C4173" i="2"/>
  <c r="C4174" i="2"/>
  <c r="C4175" i="2"/>
  <c r="C4176" i="2"/>
  <c r="C4177" i="2"/>
  <c r="C4178" i="2"/>
  <c r="C4179" i="2"/>
  <c r="C4180" i="2"/>
  <c r="C4181" i="2"/>
  <c r="C4182" i="2"/>
  <c r="C4183" i="2"/>
  <c r="C4184" i="2"/>
  <c r="C4185" i="2"/>
  <c r="C4186" i="2"/>
  <c r="C4187" i="2"/>
  <c r="C4188" i="2"/>
  <c r="C4189" i="2"/>
  <c r="C4190" i="2"/>
  <c r="C4191" i="2"/>
  <c r="C4192" i="2"/>
  <c r="C4193" i="2"/>
  <c r="C4194" i="2"/>
  <c r="C4195" i="2"/>
  <c r="C4196" i="2"/>
  <c r="C4197" i="2"/>
  <c r="C4198" i="2"/>
  <c r="C4199" i="2"/>
  <c r="C4200" i="2"/>
  <c r="C4201" i="2"/>
  <c r="C4202" i="2"/>
  <c r="C4203" i="2"/>
  <c r="C4204" i="2"/>
  <c r="C4205" i="2"/>
  <c r="C4206" i="2"/>
  <c r="C4207" i="2"/>
  <c r="C4208" i="2"/>
  <c r="C4209" i="2"/>
  <c r="C4210" i="2"/>
  <c r="C4211" i="2"/>
  <c r="C4212" i="2"/>
  <c r="C4213" i="2"/>
  <c r="C4214" i="2"/>
  <c r="C4215" i="2"/>
  <c r="C4216" i="2"/>
  <c r="C4217" i="2"/>
  <c r="C4218" i="2"/>
  <c r="C4219" i="2"/>
  <c r="C4220" i="2"/>
  <c r="C4221" i="2"/>
  <c r="C4222" i="2"/>
  <c r="C4223" i="2"/>
  <c r="C4224" i="2"/>
  <c r="C4225" i="2"/>
  <c r="C4226" i="2"/>
  <c r="C4227" i="2"/>
  <c r="C4228" i="2"/>
  <c r="C4229" i="2"/>
  <c r="C4230" i="2"/>
  <c r="C4231" i="2"/>
  <c r="C4232" i="2"/>
  <c r="C4233" i="2"/>
  <c r="C4234" i="2"/>
  <c r="C4235" i="2"/>
  <c r="C4236" i="2"/>
  <c r="C4237" i="2"/>
  <c r="C4238" i="2"/>
  <c r="C4239" i="2"/>
  <c r="C4240" i="2"/>
  <c r="C4241" i="2"/>
  <c r="C4242" i="2"/>
  <c r="C4243" i="2"/>
  <c r="C4244" i="2"/>
  <c r="C4245" i="2"/>
  <c r="C4246" i="2"/>
  <c r="C4247" i="2"/>
  <c r="C4248" i="2"/>
  <c r="C4249" i="2"/>
  <c r="C4250" i="2"/>
  <c r="C4251" i="2"/>
  <c r="C4252" i="2"/>
  <c r="C4253" i="2"/>
  <c r="C4254" i="2"/>
  <c r="C4255" i="2"/>
  <c r="C4256" i="2"/>
  <c r="C4257" i="2"/>
  <c r="C4258" i="2"/>
  <c r="C4259" i="2"/>
  <c r="C4260" i="2"/>
  <c r="C4261" i="2"/>
  <c r="C4262" i="2"/>
  <c r="C4263" i="2"/>
  <c r="C4264" i="2"/>
  <c r="C4265" i="2"/>
  <c r="C4266" i="2"/>
  <c r="C4267" i="2"/>
  <c r="C4268" i="2"/>
  <c r="C4269" i="2"/>
  <c r="C4270" i="2"/>
  <c r="C4271" i="2"/>
  <c r="C4272" i="2"/>
  <c r="C4273" i="2"/>
  <c r="C4274" i="2"/>
  <c r="C4275" i="2"/>
  <c r="C4276" i="2"/>
  <c r="C4277" i="2"/>
  <c r="C4278" i="2"/>
  <c r="C4279" i="2"/>
  <c r="C4280" i="2"/>
  <c r="C4281" i="2"/>
  <c r="C4282" i="2"/>
  <c r="C4283" i="2"/>
  <c r="C4284" i="2"/>
  <c r="C4285" i="2"/>
  <c r="C4286" i="2"/>
  <c r="C4287" i="2"/>
  <c r="C4288" i="2"/>
  <c r="C4289" i="2"/>
  <c r="C4290" i="2"/>
  <c r="C4291" i="2"/>
  <c r="C4292" i="2"/>
  <c r="C4293" i="2"/>
  <c r="C4294" i="2"/>
  <c r="C4295" i="2"/>
  <c r="C4296" i="2"/>
  <c r="C4297" i="2"/>
  <c r="C4298" i="2"/>
  <c r="C4299" i="2"/>
  <c r="C4300" i="2"/>
  <c r="C4301" i="2"/>
  <c r="C4302" i="2"/>
  <c r="C4303" i="2"/>
  <c r="C4304" i="2"/>
  <c r="C4305" i="2"/>
  <c r="C4306" i="2"/>
  <c r="C4307" i="2"/>
  <c r="C4308" i="2"/>
  <c r="C4309" i="2"/>
  <c r="C4310" i="2"/>
  <c r="C4311" i="2"/>
  <c r="C4312" i="2"/>
  <c r="C4313" i="2"/>
  <c r="C4314" i="2"/>
  <c r="C4315" i="2"/>
  <c r="C4316" i="2"/>
  <c r="C4317" i="2"/>
  <c r="C4318" i="2"/>
  <c r="C4319" i="2"/>
  <c r="C4320" i="2"/>
  <c r="C4321" i="2"/>
  <c r="C4322" i="2"/>
  <c r="C4323" i="2"/>
  <c r="C4324" i="2"/>
  <c r="C4325" i="2"/>
  <c r="C4326" i="2"/>
  <c r="C4327" i="2"/>
  <c r="C4328" i="2"/>
  <c r="C4329" i="2"/>
  <c r="C4330" i="2"/>
  <c r="C4331" i="2"/>
  <c r="C4332" i="2"/>
  <c r="C4333" i="2"/>
  <c r="C4334" i="2"/>
  <c r="C4335" i="2"/>
  <c r="C4336" i="2"/>
  <c r="C4337" i="2"/>
  <c r="C4338" i="2"/>
  <c r="C4339" i="2"/>
  <c r="C4340" i="2"/>
  <c r="C4341" i="2"/>
  <c r="C4342" i="2"/>
  <c r="C4343" i="2"/>
  <c r="C4344" i="2"/>
  <c r="C4345" i="2"/>
  <c r="C4346" i="2"/>
  <c r="C4347" i="2"/>
  <c r="C4348" i="2"/>
  <c r="C4349" i="2"/>
  <c r="C4350" i="2"/>
  <c r="C4351" i="2"/>
  <c r="C4352" i="2"/>
  <c r="C4353" i="2"/>
  <c r="C4354" i="2"/>
  <c r="C4355" i="2"/>
  <c r="C4356" i="2"/>
  <c r="C4357" i="2"/>
  <c r="C4358" i="2"/>
  <c r="C4359" i="2"/>
  <c r="C4360" i="2"/>
  <c r="C4361" i="2"/>
  <c r="C4362" i="2"/>
  <c r="C4363" i="2"/>
  <c r="C4364" i="2"/>
  <c r="C4365" i="2"/>
  <c r="C4366" i="2"/>
  <c r="C4367" i="2"/>
  <c r="C4368" i="2"/>
  <c r="C4369" i="2"/>
  <c r="C4370" i="2"/>
  <c r="C4371" i="2"/>
  <c r="C4372" i="2"/>
  <c r="C4373" i="2"/>
  <c r="C4374" i="2"/>
  <c r="C4375" i="2"/>
  <c r="C4376" i="2"/>
  <c r="C4377" i="2"/>
  <c r="C4378" i="2"/>
  <c r="C4379" i="2"/>
  <c r="C4380" i="2"/>
  <c r="C4381" i="2"/>
  <c r="C4382" i="2"/>
  <c r="C4383" i="2"/>
  <c r="C4384" i="2"/>
  <c r="C4385" i="2"/>
  <c r="C4386" i="2"/>
  <c r="C4387" i="2"/>
  <c r="C4388" i="2"/>
  <c r="C4389" i="2"/>
  <c r="C4390" i="2"/>
  <c r="C4391" i="2"/>
  <c r="C4392" i="2"/>
  <c r="C4393" i="2"/>
  <c r="C4394" i="2"/>
  <c r="C4395" i="2"/>
  <c r="C4396" i="2"/>
  <c r="C4397" i="2"/>
  <c r="C4398" i="2"/>
  <c r="C4399" i="2"/>
  <c r="C4400" i="2"/>
  <c r="C4401" i="2"/>
  <c r="C4402" i="2"/>
  <c r="C4403" i="2"/>
  <c r="C4404" i="2"/>
  <c r="C4405" i="2"/>
  <c r="C4406" i="2"/>
  <c r="C4407" i="2"/>
  <c r="C4408" i="2"/>
  <c r="C4409" i="2"/>
  <c r="C4410" i="2"/>
  <c r="C4411" i="2"/>
  <c r="C4412" i="2"/>
  <c r="C4413" i="2"/>
  <c r="C4414" i="2"/>
  <c r="C4415" i="2"/>
  <c r="C4416" i="2"/>
  <c r="C4417" i="2"/>
  <c r="C4418" i="2"/>
  <c r="C4419" i="2"/>
  <c r="C4420" i="2"/>
  <c r="C4421" i="2"/>
  <c r="C4422" i="2"/>
  <c r="C4423" i="2"/>
  <c r="C4424" i="2"/>
  <c r="C4425" i="2"/>
  <c r="C4426" i="2"/>
  <c r="C4427" i="2"/>
  <c r="C4428" i="2"/>
  <c r="C4429" i="2"/>
  <c r="C4430" i="2"/>
  <c r="C4431" i="2"/>
  <c r="C4432" i="2"/>
  <c r="C4433" i="2"/>
  <c r="C4434" i="2"/>
  <c r="C4435" i="2"/>
  <c r="C4436" i="2"/>
  <c r="C4437" i="2"/>
  <c r="C4438" i="2"/>
  <c r="C4439" i="2"/>
  <c r="C4440" i="2"/>
  <c r="C4441" i="2"/>
  <c r="C4442" i="2"/>
  <c r="C4443" i="2"/>
  <c r="C4444" i="2"/>
  <c r="C4445" i="2"/>
  <c r="C4446" i="2"/>
  <c r="C4447" i="2"/>
  <c r="C4448" i="2"/>
  <c r="C4449" i="2"/>
  <c r="C4450" i="2"/>
  <c r="C4451" i="2"/>
  <c r="C4452" i="2"/>
  <c r="C4453" i="2"/>
  <c r="C4454" i="2"/>
  <c r="C4455" i="2"/>
  <c r="C4456" i="2"/>
  <c r="C4457" i="2"/>
  <c r="C4458" i="2"/>
  <c r="C4459" i="2"/>
  <c r="C4460" i="2"/>
  <c r="C4461" i="2"/>
  <c r="C4462" i="2"/>
  <c r="C4463" i="2"/>
  <c r="C4464" i="2"/>
  <c r="C4465" i="2"/>
  <c r="C4466" i="2"/>
  <c r="C4467" i="2"/>
  <c r="C4468" i="2"/>
  <c r="C4469" i="2"/>
  <c r="C4470" i="2"/>
  <c r="C4471" i="2"/>
  <c r="C4472" i="2"/>
  <c r="C4473" i="2"/>
  <c r="C4474" i="2"/>
  <c r="C4475" i="2"/>
  <c r="C4476" i="2"/>
  <c r="C4477" i="2"/>
  <c r="C4478" i="2"/>
  <c r="C4479" i="2"/>
  <c r="C4480" i="2"/>
  <c r="C4481" i="2"/>
  <c r="C4482" i="2"/>
  <c r="C4483" i="2"/>
  <c r="C4484" i="2"/>
  <c r="C4485" i="2"/>
  <c r="C4486" i="2"/>
  <c r="C4487" i="2"/>
  <c r="C4488" i="2"/>
  <c r="C4489" i="2"/>
  <c r="C4490" i="2"/>
  <c r="C4491" i="2"/>
  <c r="C4492" i="2"/>
  <c r="C4493" i="2"/>
  <c r="C4494" i="2"/>
  <c r="C4495" i="2"/>
  <c r="C4496" i="2"/>
  <c r="C4497" i="2"/>
  <c r="C4498" i="2"/>
  <c r="C4499" i="2"/>
  <c r="C4500" i="2"/>
  <c r="C4501" i="2"/>
  <c r="C4502" i="2"/>
  <c r="C4503" i="2"/>
  <c r="C4504" i="2"/>
  <c r="C4505" i="2"/>
  <c r="C4506" i="2"/>
  <c r="C4507" i="2"/>
  <c r="C4508" i="2"/>
  <c r="C4509" i="2"/>
  <c r="C4510" i="2"/>
  <c r="C4511" i="2"/>
  <c r="C4512" i="2"/>
  <c r="C4513" i="2"/>
  <c r="C4514" i="2"/>
  <c r="C4515" i="2"/>
  <c r="C4516" i="2"/>
  <c r="C4517" i="2"/>
  <c r="C4518" i="2"/>
  <c r="C4519" i="2"/>
  <c r="C4520" i="2"/>
  <c r="C4521" i="2"/>
  <c r="C4522" i="2"/>
  <c r="C4523" i="2"/>
  <c r="C4524" i="2"/>
  <c r="C4525" i="2"/>
  <c r="C4526" i="2"/>
  <c r="C4527" i="2"/>
  <c r="C4528" i="2"/>
  <c r="C4529" i="2"/>
  <c r="C4530" i="2"/>
  <c r="C4531" i="2"/>
  <c r="C4532" i="2"/>
  <c r="C4533" i="2"/>
  <c r="C4534" i="2"/>
  <c r="C4535" i="2"/>
  <c r="C4536" i="2"/>
  <c r="C4537" i="2"/>
  <c r="C4538" i="2"/>
  <c r="C4539" i="2"/>
  <c r="C4540" i="2"/>
  <c r="C4541" i="2"/>
  <c r="C4542" i="2"/>
  <c r="C4543" i="2"/>
  <c r="C4544" i="2"/>
  <c r="C4545" i="2"/>
  <c r="C4546" i="2"/>
  <c r="C4547" i="2"/>
  <c r="C4548" i="2"/>
  <c r="C4549" i="2"/>
  <c r="C4550" i="2"/>
  <c r="C4551" i="2"/>
  <c r="C4552" i="2"/>
  <c r="C4553" i="2"/>
  <c r="C4554" i="2"/>
  <c r="C4555" i="2"/>
  <c r="C4556" i="2"/>
  <c r="C4557" i="2"/>
  <c r="C4558" i="2"/>
  <c r="C4559" i="2"/>
  <c r="C4560" i="2"/>
  <c r="C4561" i="2"/>
  <c r="C4562" i="2"/>
  <c r="C4563" i="2"/>
  <c r="C4564" i="2"/>
  <c r="C4565" i="2"/>
  <c r="C4566" i="2"/>
  <c r="C4567" i="2"/>
  <c r="C4568" i="2"/>
  <c r="C4569" i="2"/>
  <c r="C4570" i="2"/>
  <c r="C4571" i="2"/>
  <c r="C4572" i="2"/>
  <c r="C4573" i="2"/>
  <c r="C4574" i="2"/>
  <c r="C4575" i="2"/>
  <c r="C4576" i="2"/>
  <c r="C4577" i="2"/>
  <c r="C4578" i="2"/>
  <c r="C4579" i="2"/>
  <c r="C4580" i="2"/>
  <c r="C4581" i="2"/>
  <c r="C4582" i="2"/>
  <c r="C4583" i="2"/>
  <c r="C4584" i="2"/>
  <c r="C4585" i="2"/>
  <c r="C4586" i="2"/>
  <c r="C4587" i="2"/>
  <c r="C4588" i="2"/>
  <c r="C4589" i="2"/>
  <c r="C4590" i="2"/>
  <c r="C4591" i="2"/>
  <c r="C4592" i="2"/>
  <c r="C4593" i="2"/>
  <c r="C4594" i="2"/>
  <c r="C4595" i="2"/>
  <c r="C4596" i="2"/>
  <c r="C4597" i="2"/>
  <c r="C4598" i="2"/>
  <c r="C4599" i="2"/>
  <c r="C4600" i="2"/>
  <c r="C4601" i="2"/>
  <c r="C4602" i="2"/>
  <c r="C4603" i="2"/>
  <c r="C4604" i="2"/>
  <c r="C4605" i="2"/>
  <c r="C4606" i="2"/>
  <c r="C4607" i="2"/>
  <c r="C4608" i="2"/>
  <c r="C4609" i="2"/>
  <c r="C4610" i="2"/>
  <c r="C4611" i="2"/>
  <c r="C4612" i="2"/>
  <c r="C4613" i="2"/>
  <c r="C4614" i="2"/>
  <c r="C4615" i="2"/>
  <c r="C4616" i="2"/>
  <c r="C4617" i="2"/>
  <c r="C4618" i="2"/>
  <c r="C4619" i="2"/>
  <c r="C4620" i="2"/>
  <c r="C4621" i="2"/>
  <c r="C4622" i="2"/>
  <c r="C4623" i="2"/>
  <c r="C4624" i="2"/>
  <c r="C4625" i="2"/>
  <c r="C4626" i="2"/>
  <c r="C4627" i="2"/>
  <c r="C4628" i="2"/>
  <c r="C4629" i="2"/>
  <c r="C4630" i="2"/>
  <c r="C4631" i="2"/>
  <c r="C4632" i="2"/>
  <c r="C4633" i="2"/>
  <c r="C4634" i="2"/>
  <c r="C4635" i="2"/>
  <c r="C4636" i="2"/>
  <c r="C4637" i="2"/>
  <c r="C4638" i="2"/>
  <c r="C4639" i="2"/>
  <c r="C4640" i="2"/>
  <c r="C4641" i="2"/>
  <c r="C4642" i="2"/>
  <c r="C4643" i="2"/>
  <c r="C4644" i="2"/>
  <c r="C4645" i="2"/>
  <c r="C4646" i="2"/>
  <c r="C4647" i="2"/>
  <c r="C4648" i="2"/>
  <c r="C4649" i="2"/>
  <c r="C4650" i="2"/>
  <c r="C4651" i="2"/>
  <c r="C4652" i="2"/>
  <c r="C4653" i="2"/>
  <c r="C4654" i="2"/>
  <c r="C4655" i="2"/>
  <c r="C4656" i="2"/>
  <c r="C4657" i="2"/>
  <c r="C4658" i="2"/>
  <c r="C4659" i="2"/>
  <c r="C4660" i="2"/>
  <c r="C4661" i="2"/>
  <c r="C4662" i="2"/>
  <c r="C4663" i="2"/>
  <c r="C4664" i="2"/>
  <c r="C4665" i="2"/>
  <c r="C4666" i="2"/>
  <c r="C4667" i="2"/>
  <c r="C4668" i="2"/>
  <c r="C4669" i="2"/>
  <c r="C4670" i="2"/>
  <c r="C4671" i="2"/>
  <c r="C4672" i="2"/>
  <c r="C4673" i="2"/>
  <c r="C4674" i="2"/>
  <c r="C4675" i="2"/>
  <c r="C4676" i="2"/>
  <c r="C4677" i="2"/>
  <c r="C4678" i="2"/>
  <c r="C4679" i="2"/>
  <c r="C4680" i="2"/>
  <c r="C4681" i="2"/>
  <c r="C4682" i="2"/>
  <c r="C4683" i="2"/>
  <c r="C4684" i="2"/>
  <c r="C4685" i="2"/>
  <c r="C4686" i="2"/>
  <c r="C4687" i="2"/>
  <c r="C4688" i="2"/>
  <c r="C4689" i="2"/>
  <c r="C4690" i="2"/>
  <c r="C4691" i="2"/>
  <c r="C4692" i="2"/>
  <c r="C4693" i="2"/>
  <c r="C4694" i="2"/>
  <c r="C4695" i="2"/>
  <c r="C4696" i="2"/>
  <c r="C4697" i="2"/>
  <c r="C4698" i="2"/>
  <c r="C4699" i="2"/>
  <c r="C4700" i="2"/>
  <c r="C4701" i="2"/>
  <c r="C4702" i="2"/>
  <c r="C4703" i="2"/>
  <c r="C4704" i="2"/>
  <c r="C4705" i="2"/>
  <c r="C4706" i="2"/>
  <c r="C4707" i="2"/>
  <c r="C4708" i="2"/>
  <c r="C4709" i="2"/>
  <c r="C4710" i="2"/>
  <c r="C4711" i="2"/>
  <c r="C4712" i="2"/>
  <c r="C4713" i="2"/>
  <c r="C4714" i="2"/>
  <c r="C4715" i="2"/>
  <c r="C4716" i="2"/>
  <c r="C4717" i="2"/>
  <c r="C4718" i="2"/>
  <c r="C4719" i="2"/>
  <c r="C4720" i="2"/>
  <c r="C4721" i="2"/>
  <c r="C4722" i="2"/>
  <c r="C4723" i="2"/>
  <c r="C4724" i="2"/>
  <c r="C4725" i="2"/>
  <c r="C4726" i="2"/>
  <c r="C4727" i="2"/>
  <c r="C4728" i="2"/>
  <c r="C4729" i="2"/>
  <c r="C4730" i="2"/>
  <c r="C4731" i="2"/>
  <c r="C4732" i="2"/>
  <c r="C4733" i="2"/>
  <c r="C4734" i="2"/>
  <c r="C4735" i="2"/>
  <c r="C4736" i="2"/>
  <c r="C4737" i="2"/>
  <c r="C4738" i="2"/>
  <c r="C4739" i="2"/>
  <c r="C4740" i="2"/>
  <c r="C4741" i="2"/>
  <c r="C4742" i="2"/>
  <c r="C4743" i="2"/>
  <c r="C4744" i="2"/>
  <c r="C4745" i="2"/>
  <c r="C4746" i="2"/>
  <c r="C4747" i="2"/>
  <c r="C4748" i="2"/>
  <c r="C4749" i="2"/>
  <c r="C4750" i="2"/>
  <c r="C4751" i="2"/>
  <c r="C4752" i="2"/>
  <c r="C4753" i="2"/>
  <c r="C4754" i="2"/>
  <c r="C4755" i="2"/>
  <c r="C4756" i="2"/>
  <c r="C4757" i="2"/>
  <c r="C4758" i="2"/>
  <c r="C4759" i="2"/>
  <c r="C4760" i="2"/>
  <c r="C4761" i="2"/>
  <c r="C4762" i="2"/>
  <c r="C4763" i="2"/>
  <c r="C4764" i="2"/>
  <c r="C4765" i="2"/>
  <c r="C4766" i="2"/>
  <c r="C4767" i="2"/>
  <c r="C4768" i="2"/>
  <c r="C4769" i="2"/>
  <c r="C4770" i="2"/>
  <c r="C4771" i="2"/>
  <c r="C4772" i="2"/>
  <c r="C4773" i="2"/>
  <c r="C4774" i="2"/>
  <c r="C4775" i="2"/>
  <c r="C4776" i="2"/>
  <c r="C4777" i="2"/>
  <c r="C4778" i="2"/>
  <c r="C4779" i="2"/>
  <c r="C4780" i="2"/>
  <c r="C4781" i="2"/>
  <c r="C4782" i="2"/>
  <c r="C4783" i="2"/>
  <c r="C4784" i="2"/>
  <c r="C4785" i="2"/>
  <c r="C4786" i="2"/>
  <c r="C4787" i="2"/>
  <c r="C4788" i="2"/>
  <c r="C4789" i="2"/>
  <c r="C4790" i="2"/>
  <c r="C4791" i="2"/>
  <c r="C4792" i="2"/>
  <c r="C4793" i="2"/>
  <c r="C4794" i="2"/>
  <c r="C4795" i="2"/>
  <c r="C4796" i="2"/>
  <c r="C4797" i="2"/>
  <c r="C4798" i="2"/>
  <c r="C4799" i="2"/>
  <c r="C4800" i="2"/>
  <c r="C4801" i="2"/>
  <c r="C4802" i="2"/>
  <c r="C4803" i="2"/>
  <c r="C4804" i="2"/>
  <c r="C4805" i="2"/>
  <c r="C4806" i="2"/>
  <c r="C4807" i="2"/>
  <c r="C4808" i="2"/>
  <c r="C4809" i="2"/>
  <c r="C4810" i="2"/>
  <c r="C4811" i="2"/>
  <c r="C4812" i="2"/>
  <c r="C4813" i="2"/>
  <c r="C4814" i="2"/>
  <c r="C4815" i="2"/>
  <c r="C4816" i="2"/>
  <c r="C4817" i="2"/>
  <c r="C4818" i="2"/>
  <c r="C4819" i="2"/>
  <c r="C4820" i="2"/>
  <c r="C4821" i="2"/>
  <c r="C4822" i="2"/>
  <c r="C4823" i="2"/>
  <c r="C4824" i="2"/>
  <c r="C4825" i="2"/>
  <c r="C4826" i="2"/>
  <c r="C4827" i="2"/>
  <c r="C4828" i="2"/>
  <c r="C4829" i="2"/>
  <c r="C4830" i="2"/>
  <c r="C4831" i="2"/>
  <c r="C4832" i="2"/>
  <c r="C4833" i="2"/>
  <c r="C4834" i="2"/>
  <c r="C4835" i="2"/>
  <c r="C4836" i="2"/>
  <c r="C4837" i="2"/>
  <c r="C4838" i="2"/>
  <c r="C4839" i="2"/>
  <c r="C4840" i="2"/>
  <c r="C4841" i="2"/>
  <c r="C4842" i="2"/>
  <c r="C4843" i="2"/>
  <c r="C4844" i="2"/>
  <c r="C4845" i="2"/>
  <c r="C4846" i="2"/>
  <c r="C4847" i="2"/>
  <c r="C4848" i="2"/>
  <c r="C4849" i="2"/>
  <c r="C4850" i="2"/>
  <c r="C4851" i="2"/>
  <c r="C4852" i="2"/>
  <c r="C4853" i="2"/>
  <c r="C4854" i="2"/>
  <c r="C4855" i="2"/>
  <c r="C4856" i="2"/>
  <c r="C4857" i="2"/>
  <c r="C4858" i="2"/>
  <c r="C4859" i="2"/>
  <c r="C4860" i="2"/>
  <c r="C4861" i="2"/>
  <c r="C4862" i="2"/>
  <c r="C4863" i="2"/>
  <c r="C4864" i="2"/>
  <c r="C4865" i="2"/>
  <c r="C4866" i="2"/>
  <c r="C4867" i="2"/>
  <c r="C4868" i="2"/>
  <c r="C4869" i="2"/>
  <c r="C4870" i="2"/>
  <c r="C4871" i="2"/>
  <c r="C4872" i="2"/>
  <c r="C4873" i="2"/>
  <c r="C4874" i="2"/>
  <c r="C4875" i="2"/>
  <c r="C4876" i="2"/>
  <c r="C4877" i="2"/>
  <c r="C4878" i="2"/>
  <c r="C4879" i="2"/>
  <c r="C4880" i="2"/>
  <c r="C4881" i="2"/>
  <c r="C4882" i="2"/>
  <c r="C4883" i="2"/>
  <c r="C4884" i="2"/>
  <c r="C4885" i="2"/>
  <c r="C4886" i="2"/>
  <c r="C4887" i="2"/>
  <c r="C4888" i="2"/>
  <c r="C4889" i="2"/>
  <c r="C4890" i="2"/>
  <c r="C4891" i="2"/>
  <c r="C4892" i="2"/>
  <c r="C4893" i="2"/>
  <c r="C4894" i="2"/>
  <c r="C4895" i="2"/>
  <c r="C4896" i="2"/>
  <c r="C4897" i="2"/>
  <c r="C4898" i="2"/>
  <c r="C4899" i="2"/>
  <c r="C4900" i="2"/>
  <c r="C4901" i="2"/>
  <c r="C4902" i="2"/>
  <c r="C4903" i="2"/>
  <c r="C4904" i="2"/>
  <c r="C4905" i="2"/>
  <c r="C4906" i="2"/>
  <c r="C4907" i="2"/>
  <c r="C4908" i="2"/>
  <c r="C4909" i="2"/>
  <c r="C4910" i="2"/>
  <c r="C4911" i="2"/>
  <c r="C4912" i="2"/>
  <c r="C4913" i="2"/>
  <c r="C4914" i="2"/>
  <c r="C4915" i="2"/>
  <c r="C4916" i="2"/>
  <c r="C4917" i="2"/>
  <c r="C4918" i="2"/>
  <c r="C4919" i="2"/>
  <c r="C4920" i="2"/>
  <c r="C4921" i="2"/>
  <c r="C4922" i="2"/>
  <c r="C4923" i="2"/>
  <c r="C4924" i="2"/>
  <c r="C4925" i="2"/>
  <c r="C4926" i="2"/>
  <c r="C4927" i="2"/>
  <c r="C4928" i="2"/>
  <c r="C4929" i="2"/>
  <c r="C4930" i="2"/>
  <c r="C4931" i="2"/>
  <c r="C4932" i="2"/>
  <c r="C4933" i="2"/>
  <c r="C4934" i="2"/>
  <c r="C4935" i="2"/>
  <c r="C4936" i="2"/>
  <c r="C4937" i="2"/>
  <c r="C4938" i="2"/>
  <c r="C4939" i="2"/>
  <c r="C4940" i="2"/>
  <c r="C4941" i="2"/>
  <c r="C4942" i="2"/>
  <c r="C4943" i="2"/>
  <c r="C4944" i="2"/>
  <c r="C4945" i="2"/>
  <c r="C4946" i="2"/>
  <c r="C4947" i="2"/>
  <c r="C4948" i="2"/>
  <c r="C4949" i="2"/>
  <c r="C4950" i="2"/>
  <c r="C4951" i="2"/>
  <c r="C4952" i="2"/>
  <c r="C4953" i="2"/>
  <c r="C4954" i="2"/>
  <c r="C4955" i="2"/>
  <c r="C4956" i="2"/>
  <c r="C4957" i="2"/>
  <c r="C4958" i="2"/>
  <c r="C4959" i="2"/>
  <c r="C4960" i="2"/>
  <c r="C4961" i="2"/>
  <c r="C4962" i="2"/>
  <c r="C4963" i="2"/>
  <c r="C4964" i="2"/>
  <c r="C4965" i="2"/>
  <c r="C4966" i="2"/>
  <c r="C4967" i="2"/>
  <c r="C4968" i="2"/>
  <c r="C4969" i="2"/>
  <c r="C4970" i="2"/>
  <c r="C4971" i="2"/>
  <c r="C4972" i="2"/>
  <c r="C4973" i="2"/>
  <c r="C4974" i="2"/>
  <c r="C4975" i="2"/>
  <c r="C4976" i="2"/>
  <c r="C4977" i="2"/>
  <c r="C4978" i="2"/>
  <c r="C4979" i="2"/>
  <c r="C4980" i="2"/>
  <c r="C4981" i="2"/>
  <c r="C4982" i="2"/>
  <c r="C4983" i="2"/>
  <c r="C4984" i="2"/>
  <c r="C4985" i="2"/>
  <c r="C4986" i="2"/>
  <c r="C4987" i="2"/>
  <c r="C4988" i="2"/>
  <c r="C4989" i="2"/>
  <c r="C4990" i="2"/>
  <c r="C4991" i="2"/>
  <c r="C4992" i="2"/>
  <c r="C4993" i="2"/>
  <c r="C4994" i="2"/>
  <c r="C4995" i="2"/>
  <c r="C4996" i="2"/>
  <c r="C4997" i="2"/>
  <c r="C4998" i="2"/>
  <c r="C4999" i="2"/>
  <c r="C5000" i="2"/>
  <c r="C5001" i="2"/>
  <c r="C5002" i="2"/>
  <c r="C5003" i="2"/>
  <c r="C5004" i="2"/>
  <c r="C5005" i="2"/>
  <c r="C5006" i="2"/>
  <c r="C5007" i="2"/>
  <c r="C5008" i="2"/>
  <c r="C5009" i="2"/>
  <c r="C5010" i="2"/>
  <c r="C5011" i="2"/>
  <c r="C5012" i="2"/>
  <c r="C5013" i="2"/>
  <c r="C5014" i="2"/>
  <c r="C5015" i="2"/>
  <c r="C5016" i="2"/>
  <c r="C5017" i="2"/>
  <c r="C5018" i="2"/>
  <c r="C5019" i="2"/>
  <c r="C5020" i="2"/>
  <c r="C5021" i="2"/>
  <c r="C5022" i="2"/>
  <c r="C5023" i="2"/>
  <c r="C5024" i="2"/>
  <c r="C5025" i="2"/>
  <c r="C5026" i="2"/>
  <c r="C5027" i="2"/>
  <c r="C5028" i="2"/>
  <c r="C5029" i="2"/>
  <c r="C5030" i="2"/>
  <c r="C5031" i="2"/>
  <c r="C5032" i="2"/>
  <c r="C5033" i="2"/>
  <c r="C5034" i="2"/>
  <c r="C5035" i="2"/>
  <c r="C5036" i="2"/>
  <c r="C5037" i="2"/>
  <c r="C5038" i="2"/>
  <c r="C5039" i="2"/>
  <c r="C5040" i="2"/>
  <c r="C5041" i="2"/>
  <c r="C5042" i="2"/>
  <c r="C5043" i="2"/>
  <c r="C5044" i="2"/>
  <c r="C5045" i="2"/>
  <c r="C5046" i="2"/>
  <c r="C5047" i="2"/>
  <c r="C5048" i="2"/>
  <c r="C5049" i="2"/>
  <c r="C5050" i="2"/>
  <c r="C5051" i="2"/>
  <c r="C5052" i="2"/>
  <c r="C5053" i="2"/>
  <c r="C5054" i="2"/>
  <c r="C5055" i="2"/>
  <c r="C5056" i="2"/>
  <c r="C5057" i="2"/>
  <c r="C5058" i="2"/>
  <c r="C5059" i="2"/>
  <c r="C5060" i="2"/>
  <c r="C5061" i="2"/>
  <c r="C5062" i="2"/>
  <c r="C5063" i="2"/>
  <c r="C5064" i="2"/>
  <c r="C5065" i="2"/>
  <c r="C5066" i="2"/>
  <c r="C5067" i="2"/>
  <c r="C5068" i="2"/>
  <c r="C5069" i="2"/>
  <c r="C5070" i="2"/>
  <c r="C5071" i="2"/>
  <c r="C5072" i="2"/>
  <c r="C5073" i="2"/>
  <c r="C5074" i="2"/>
  <c r="C5075" i="2"/>
  <c r="C5076" i="2"/>
  <c r="C5077" i="2"/>
  <c r="C5078" i="2"/>
  <c r="C5079" i="2"/>
  <c r="C5080" i="2"/>
  <c r="C5081" i="2"/>
  <c r="C5082" i="2"/>
  <c r="C5083" i="2"/>
  <c r="C5084" i="2"/>
  <c r="C5085" i="2"/>
  <c r="C5086" i="2"/>
  <c r="C5087" i="2"/>
  <c r="C5088" i="2"/>
  <c r="C5089" i="2"/>
  <c r="C5090" i="2"/>
  <c r="C5091" i="2"/>
  <c r="C5092" i="2"/>
  <c r="C5093" i="2"/>
  <c r="C5094" i="2"/>
  <c r="C5095" i="2"/>
  <c r="C5096" i="2"/>
  <c r="C5097" i="2"/>
  <c r="C5098" i="2"/>
  <c r="C5099" i="2"/>
  <c r="C5100" i="2"/>
  <c r="C5101" i="2"/>
  <c r="C5102" i="2"/>
  <c r="C5103" i="2"/>
  <c r="C5104" i="2"/>
  <c r="C5105" i="2"/>
  <c r="C5106" i="2"/>
  <c r="C5107" i="2"/>
  <c r="C5108" i="2"/>
  <c r="C5109" i="2"/>
  <c r="C5110" i="2"/>
  <c r="C5111" i="2"/>
  <c r="C5112" i="2"/>
  <c r="C5113" i="2"/>
  <c r="C5114" i="2"/>
  <c r="C5115" i="2"/>
  <c r="C5116" i="2"/>
  <c r="C5117" i="2"/>
  <c r="C5118" i="2"/>
  <c r="C5119" i="2"/>
  <c r="C5120" i="2"/>
  <c r="C5121" i="2"/>
  <c r="C5122" i="2"/>
  <c r="C5123" i="2"/>
  <c r="C5124" i="2"/>
  <c r="C5125" i="2"/>
  <c r="C5126" i="2"/>
  <c r="C5127" i="2"/>
  <c r="C5128" i="2"/>
  <c r="C5129" i="2"/>
  <c r="C5130" i="2"/>
  <c r="C5131" i="2"/>
  <c r="C5132" i="2"/>
  <c r="C5133" i="2"/>
  <c r="C5134" i="2"/>
  <c r="C5135" i="2"/>
  <c r="C5136" i="2"/>
  <c r="C5137" i="2"/>
  <c r="C5138" i="2"/>
  <c r="C5139" i="2"/>
  <c r="C5140" i="2"/>
  <c r="C5141" i="2"/>
  <c r="C5142" i="2"/>
  <c r="C5143" i="2"/>
  <c r="C5144" i="2"/>
  <c r="C5145" i="2"/>
  <c r="C5146" i="2"/>
  <c r="C5147" i="2"/>
  <c r="C5148" i="2"/>
  <c r="C5149" i="2"/>
  <c r="C5150" i="2"/>
  <c r="C5151" i="2"/>
  <c r="C5152" i="2"/>
  <c r="C5153" i="2"/>
  <c r="C5154" i="2"/>
  <c r="C5155" i="2"/>
  <c r="C5156" i="2"/>
  <c r="C5157" i="2"/>
  <c r="C5158" i="2"/>
  <c r="C5159" i="2"/>
  <c r="C5160" i="2"/>
  <c r="C5161" i="2"/>
  <c r="C5162" i="2"/>
  <c r="C5163" i="2"/>
  <c r="C5164" i="2"/>
  <c r="C5165" i="2"/>
  <c r="C5166" i="2"/>
  <c r="C5167" i="2"/>
  <c r="C5168" i="2"/>
  <c r="C5169" i="2"/>
  <c r="C5170" i="2"/>
  <c r="C5171" i="2"/>
  <c r="C5172" i="2"/>
  <c r="C5173" i="2"/>
  <c r="C5174" i="2"/>
  <c r="C5175" i="2"/>
  <c r="C5176" i="2"/>
  <c r="C5177" i="2"/>
  <c r="C5178" i="2"/>
  <c r="C5179" i="2"/>
  <c r="C5180" i="2"/>
  <c r="C5181" i="2"/>
  <c r="C5182" i="2"/>
  <c r="C5183" i="2"/>
  <c r="C5184" i="2"/>
  <c r="C5185" i="2"/>
  <c r="C5186" i="2"/>
  <c r="C5187" i="2"/>
  <c r="C5188" i="2"/>
  <c r="C5189" i="2"/>
  <c r="C5190" i="2"/>
  <c r="C5191" i="2"/>
  <c r="C5192" i="2"/>
  <c r="C5193" i="2"/>
  <c r="C5194" i="2"/>
  <c r="C5195" i="2"/>
  <c r="C5196" i="2"/>
  <c r="C5197" i="2"/>
  <c r="C5198" i="2"/>
  <c r="C5199" i="2"/>
  <c r="C5200" i="2"/>
  <c r="C5201" i="2"/>
  <c r="C5202" i="2"/>
  <c r="C5203" i="2"/>
  <c r="C5204" i="2"/>
  <c r="C5205" i="2"/>
  <c r="C5206" i="2"/>
  <c r="C5207" i="2"/>
  <c r="C5208" i="2"/>
  <c r="C5209" i="2"/>
  <c r="C5210" i="2"/>
  <c r="C5211" i="2"/>
  <c r="C5212" i="2"/>
  <c r="C5213" i="2"/>
  <c r="C5214" i="2"/>
  <c r="C5215" i="2"/>
  <c r="C5216" i="2"/>
  <c r="C5217" i="2"/>
  <c r="C5218" i="2"/>
  <c r="C5219" i="2"/>
  <c r="C5220" i="2"/>
  <c r="C5221" i="2"/>
  <c r="C5222" i="2"/>
  <c r="C5223" i="2"/>
  <c r="C5224" i="2"/>
  <c r="C5225" i="2"/>
  <c r="C5226" i="2"/>
  <c r="C5227" i="2"/>
  <c r="C5228" i="2"/>
  <c r="C5229" i="2"/>
  <c r="C5230" i="2"/>
  <c r="C5231" i="2"/>
  <c r="C5232" i="2"/>
  <c r="C5233" i="2"/>
  <c r="C5234" i="2"/>
  <c r="C5235" i="2"/>
  <c r="C5236" i="2"/>
  <c r="C5237" i="2"/>
  <c r="C5238" i="2"/>
  <c r="C5239" i="2"/>
  <c r="C5240" i="2"/>
  <c r="C5241" i="2"/>
  <c r="C5242" i="2"/>
  <c r="C5243" i="2"/>
  <c r="C5244" i="2"/>
  <c r="C5245" i="2"/>
  <c r="C5246" i="2"/>
  <c r="C5247" i="2"/>
  <c r="C5248" i="2"/>
  <c r="C5249" i="2"/>
  <c r="C5250" i="2"/>
  <c r="C5251" i="2"/>
  <c r="C5252" i="2"/>
  <c r="C5253" i="2"/>
  <c r="C5254" i="2"/>
  <c r="C5255" i="2"/>
  <c r="C5256" i="2"/>
  <c r="C5257" i="2"/>
  <c r="C5258" i="2"/>
  <c r="C5259" i="2"/>
  <c r="C5260" i="2"/>
  <c r="C5261" i="2"/>
  <c r="C5262" i="2"/>
  <c r="C5263" i="2"/>
  <c r="C5264" i="2"/>
  <c r="C5265" i="2"/>
  <c r="C5266" i="2"/>
  <c r="C5267" i="2"/>
  <c r="C5268" i="2"/>
  <c r="C5269" i="2"/>
  <c r="C5270" i="2"/>
  <c r="C5271" i="2"/>
  <c r="C5272" i="2"/>
  <c r="C5273" i="2"/>
  <c r="C5274" i="2"/>
  <c r="C5275" i="2"/>
  <c r="C5276" i="2"/>
  <c r="C5277" i="2"/>
  <c r="C5278" i="2"/>
  <c r="C5279" i="2"/>
  <c r="C5280" i="2"/>
  <c r="C5281" i="2"/>
  <c r="C5282" i="2"/>
  <c r="C5283" i="2"/>
  <c r="C5284" i="2"/>
  <c r="C5285" i="2"/>
  <c r="C5286" i="2"/>
  <c r="C5287" i="2"/>
  <c r="C5288" i="2"/>
  <c r="C5289" i="2"/>
  <c r="C5290" i="2"/>
  <c r="C5291" i="2"/>
  <c r="C5292" i="2"/>
  <c r="C5293" i="2"/>
  <c r="C5294" i="2"/>
  <c r="C5295" i="2"/>
  <c r="C5296" i="2"/>
  <c r="C5297" i="2"/>
  <c r="C5298" i="2"/>
  <c r="C5299" i="2"/>
  <c r="C5300" i="2"/>
  <c r="C5301" i="2"/>
  <c r="C5302" i="2"/>
  <c r="C5303" i="2"/>
  <c r="C5304" i="2"/>
  <c r="C5305" i="2"/>
  <c r="C5306" i="2"/>
  <c r="C5307" i="2"/>
  <c r="C5308" i="2"/>
  <c r="C5309" i="2"/>
  <c r="C5310" i="2"/>
  <c r="C5311" i="2"/>
  <c r="C5312" i="2"/>
  <c r="C5313" i="2"/>
  <c r="C5314" i="2"/>
  <c r="C5315" i="2"/>
  <c r="C5316" i="2"/>
  <c r="C5317" i="2"/>
  <c r="C5318" i="2"/>
  <c r="C5319" i="2"/>
  <c r="C5320" i="2"/>
  <c r="C5321" i="2"/>
  <c r="C5322" i="2"/>
  <c r="C5323" i="2"/>
  <c r="C5324" i="2"/>
  <c r="C5325" i="2"/>
  <c r="C5326" i="2"/>
  <c r="C5327" i="2"/>
  <c r="C5328" i="2"/>
  <c r="C5329" i="2"/>
  <c r="C5330" i="2"/>
  <c r="C5331" i="2"/>
  <c r="C5332" i="2"/>
  <c r="C5333" i="2"/>
  <c r="C5334" i="2"/>
  <c r="C5335" i="2"/>
  <c r="C5336" i="2"/>
  <c r="C5337" i="2"/>
  <c r="C5338" i="2"/>
  <c r="C5339" i="2"/>
  <c r="C5340" i="2"/>
  <c r="C5341" i="2"/>
  <c r="C5342" i="2"/>
  <c r="C5343" i="2"/>
  <c r="C5344" i="2"/>
  <c r="C5345" i="2"/>
  <c r="C5346" i="2"/>
  <c r="C5347" i="2"/>
  <c r="C5348" i="2"/>
  <c r="C5349" i="2"/>
  <c r="C5350" i="2"/>
  <c r="C5351" i="2"/>
  <c r="C5352" i="2"/>
  <c r="C5353" i="2"/>
  <c r="C5354" i="2"/>
  <c r="C5355" i="2"/>
  <c r="C5356" i="2"/>
  <c r="C5357" i="2"/>
  <c r="C5358" i="2"/>
  <c r="C5359" i="2"/>
  <c r="C5360" i="2"/>
  <c r="C5361" i="2"/>
  <c r="C5362" i="2"/>
  <c r="C5363" i="2"/>
  <c r="C5364" i="2"/>
  <c r="C5365" i="2"/>
  <c r="C5366" i="2"/>
  <c r="C5367" i="2"/>
  <c r="C5368" i="2"/>
  <c r="C5369" i="2"/>
  <c r="C5370" i="2"/>
  <c r="C5371" i="2"/>
  <c r="C5372" i="2"/>
  <c r="C5373" i="2"/>
  <c r="C5374" i="2"/>
  <c r="C5375" i="2"/>
  <c r="C5376" i="2"/>
  <c r="C5377" i="2"/>
  <c r="C5378" i="2"/>
  <c r="C5379" i="2"/>
  <c r="C5380" i="2"/>
  <c r="C5381" i="2"/>
  <c r="C5382" i="2"/>
  <c r="C5383" i="2"/>
  <c r="C5384" i="2"/>
  <c r="C5385" i="2"/>
  <c r="C5386" i="2"/>
  <c r="C5387" i="2"/>
  <c r="C5388" i="2"/>
  <c r="C5389" i="2"/>
  <c r="C5390" i="2"/>
  <c r="C5391" i="2"/>
  <c r="C5392" i="2"/>
  <c r="C5393" i="2"/>
  <c r="C5394" i="2"/>
  <c r="C5395" i="2"/>
  <c r="C5396" i="2"/>
  <c r="C5397" i="2"/>
  <c r="C5398" i="2"/>
  <c r="C5399" i="2"/>
  <c r="C5400" i="2"/>
  <c r="C5401" i="2"/>
  <c r="C5402" i="2"/>
  <c r="C5403" i="2"/>
  <c r="C5404" i="2"/>
  <c r="C5405" i="2"/>
  <c r="C5406" i="2"/>
  <c r="C5407" i="2"/>
  <c r="C5408" i="2"/>
  <c r="C5409" i="2"/>
  <c r="C5410" i="2"/>
  <c r="C5411" i="2"/>
  <c r="C5412" i="2"/>
  <c r="C5413" i="2"/>
  <c r="C5414" i="2"/>
  <c r="C5415" i="2"/>
  <c r="C5416" i="2"/>
  <c r="C5417" i="2"/>
  <c r="C5418" i="2"/>
  <c r="C5419" i="2"/>
  <c r="C5420" i="2"/>
  <c r="C5421" i="2"/>
  <c r="C5422" i="2"/>
  <c r="C5423" i="2"/>
  <c r="C5424" i="2"/>
  <c r="C5425" i="2"/>
  <c r="C5426" i="2"/>
  <c r="C5427" i="2"/>
  <c r="C5428" i="2"/>
  <c r="C5429" i="2"/>
  <c r="C5430" i="2"/>
  <c r="C5431" i="2"/>
  <c r="C5432" i="2"/>
  <c r="C5433" i="2"/>
  <c r="C5434" i="2"/>
  <c r="C5435" i="2"/>
  <c r="C5436" i="2"/>
  <c r="C5437" i="2"/>
  <c r="C5438" i="2"/>
  <c r="C5439" i="2"/>
  <c r="C5440" i="2"/>
  <c r="C5441" i="2"/>
  <c r="C5442" i="2"/>
  <c r="C5443" i="2"/>
  <c r="C5444" i="2"/>
  <c r="C5445" i="2"/>
  <c r="C5446" i="2"/>
  <c r="C5447" i="2"/>
  <c r="C5448" i="2"/>
  <c r="C5449" i="2"/>
  <c r="C5450" i="2"/>
  <c r="C5451" i="2"/>
  <c r="C5452" i="2"/>
  <c r="C5453" i="2"/>
  <c r="C5454" i="2"/>
  <c r="C5455" i="2"/>
  <c r="C5456" i="2"/>
  <c r="C5457" i="2"/>
  <c r="C5458" i="2"/>
  <c r="C5459" i="2"/>
  <c r="C5460" i="2"/>
  <c r="C5461" i="2"/>
  <c r="C5462" i="2"/>
  <c r="C5463" i="2"/>
  <c r="C5464" i="2"/>
  <c r="C5465" i="2"/>
  <c r="C5466" i="2"/>
  <c r="C5467" i="2"/>
  <c r="C5468" i="2"/>
  <c r="C5469" i="2"/>
  <c r="C5470" i="2"/>
  <c r="C5471" i="2"/>
  <c r="C5472" i="2"/>
  <c r="C5473" i="2"/>
  <c r="C5474" i="2"/>
  <c r="C5475" i="2"/>
  <c r="C5476" i="2"/>
  <c r="C5477" i="2"/>
  <c r="C5478" i="2"/>
  <c r="C5479" i="2"/>
  <c r="C5480" i="2"/>
  <c r="C5481" i="2"/>
  <c r="C5482" i="2"/>
  <c r="C5483" i="2"/>
  <c r="C5484" i="2"/>
  <c r="C5485" i="2"/>
  <c r="C5486" i="2"/>
  <c r="C5487" i="2"/>
  <c r="C5488" i="2"/>
  <c r="C5489" i="2"/>
  <c r="C5490" i="2"/>
  <c r="C5491" i="2"/>
  <c r="C5492" i="2"/>
  <c r="C5493" i="2"/>
  <c r="C5494" i="2"/>
  <c r="C5495" i="2"/>
  <c r="C5496" i="2"/>
  <c r="C5497" i="2"/>
  <c r="C5498" i="2"/>
  <c r="C5499" i="2"/>
  <c r="C5500" i="2"/>
  <c r="C5501" i="2"/>
  <c r="C5502" i="2"/>
  <c r="C5503" i="2"/>
  <c r="C5504" i="2"/>
  <c r="C5505" i="2"/>
  <c r="C5506" i="2"/>
  <c r="C5507" i="2"/>
  <c r="C5508" i="2"/>
  <c r="C5509" i="2"/>
  <c r="C5510" i="2"/>
  <c r="C5511" i="2"/>
  <c r="C5512" i="2"/>
  <c r="C5513" i="2"/>
  <c r="C5514" i="2"/>
  <c r="C5515" i="2"/>
  <c r="C5516" i="2"/>
  <c r="C5517" i="2"/>
  <c r="C5518" i="2"/>
  <c r="C5519" i="2"/>
  <c r="C5520" i="2"/>
  <c r="C5521" i="2"/>
  <c r="C5522" i="2"/>
  <c r="C5523" i="2"/>
  <c r="C5524" i="2"/>
  <c r="C5525" i="2"/>
  <c r="C5526" i="2"/>
  <c r="C5527" i="2"/>
  <c r="C5528" i="2"/>
  <c r="C5529" i="2"/>
  <c r="C5530" i="2"/>
  <c r="C5531" i="2"/>
  <c r="C5532" i="2"/>
  <c r="C5533" i="2"/>
  <c r="C5534" i="2"/>
  <c r="C5535" i="2"/>
  <c r="C5536" i="2"/>
  <c r="C5537" i="2"/>
  <c r="C5538" i="2"/>
  <c r="C5539" i="2"/>
  <c r="C5540" i="2"/>
  <c r="C5541" i="2"/>
  <c r="C5542" i="2"/>
  <c r="C5543" i="2"/>
  <c r="C5544" i="2"/>
  <c r="C5545" i="2"/>
  <c r="C5546" i="2"/>
  <c r="C5547" i="2"/>
  <c r="C5548" i="2"/>
  <c r="C5549" i="2"/>
  <c r="C5550" i="2"/>
  <c r="C5551" i="2"/>
  <c r="C5552" i="2"/>
  <c r="C5553" i="2"/>
  <c r="C5554" i="2"/>
  <c r="C5555" i="2"/>
  <c r="C5556" i="2"/>
  <c r="C5557" i="2"/>
  <c r="C5558" i="2"/>
  <c r="C5559" i="2"/>
  <c r="C5560" i="2"/>
  <c r="C5561" i="2"/>
  <c r="C5562" i="2"/>
  <c r="C5563" i="2"/>
  <c r="C5564" i="2"/>
  <c r="C5565" i="2"/>
  <c r="C5566" i="2"/>
  <c r="C5567" i="2"/>
  <c r="C5568" i="2"/>
  <c r="C5569" i="2"/>
  <c r="C5570" i="2"/>
  <c r="C5571" i="2"/>
  <c r="C5572" i="2"/>
  <c r="C5573" i="2"/>
  <c r="C5574" i="2"/>
  <c r="C5575" i="2"/>
  <c r="C5576" i="2"/>
  <c r="C5577" i="2"/>
  <c r="C5578" i="2"/>
  <c r="C5579" i="2"/>
  <c r="C5580" i="2"/>
  <c r="C5581" i="2"/>
  <c r="C5582" i="2"/>
  <c r="C5583" i="2"/>
  <c r="C5584" i="2"/>
  <c r="C5585" i="2"/>
  <c r="C5586" i="2"/>
  <c r="C5587" i="2"/>
  <c r="C5588" i="2"/>
  <c r="C5589" i="2"/>
  <c r="C5590" i="2"/>
  <c r="C5591" i="2"/>
  <c r="C5592" i="2"/>
  <c r="C5593" i="2"/>
  <c r="C5594" i="2"/>
  <c r="C5595" i="2"/>
  <c r="C5596" i="2"/>
  <c r="C5597" i="2"/>
  <c r="C5598" i="2"/>
  <c r="C5599" i="2"/>
  <c r="C5600" i="2"/>
  <c r="C5601" i="2"/>
  <c r="C5602" i="2"/>
  <c r="C5603" i="2"/>
  <c r="C5604" i="2"/>
  <c r="C5605" i="2"/>
  <c r="C5606" i="2"/>
  <c r="C5607" i="2"/>
  <c r="C5608" i="2"/>
  <c r="C5609" i="2"/>
  <c r="C5610" i="2"/>
  <c r="C5611" i="2"/>
  <c r="C5612" i="2"/>
  <c r="C5613" i="2"/>
  <c r="C5614" i="2"/>
  <c r="C5615" i="2"/>
  <c r="C5616" i="2"/>
  <c r="C5617" i="2"/>
  <c r="C5618" i="2"/>
  <c r="C5619" i="2"/>
  <c r="C5620" i="2"/>
  <c r="C5621" i="2"/>
  <c r="C5622" i="2"/>
  <c r="C5623" i="2"/>
  <c r="C5624" i="2"/>
  <c r="C5625" i="2"/>
  <c r="C5626" i="2"/>
  <c r="C5627" i="2"/>
  <c r="C5628" i="2"/>
  <c r="C5629" i="2"/>
  <c r="C5630" i="2"/>
  <c r="C5631" i="2"/>
  <c r="C5632" i="2"/>
  <c r="C5633" i="2"/>
  <c r="C5634" i="2"/>
  <c r="C5635" i="2"/>
  <c r="C5636" i="2"/>
  <c r="C5637" i="2"/>
  <c r="C5638" i="2"/>
  <c r="C5639" i="2"/>
  <c r="C5640" i="2"/>
  <c r="C5641" i="2"/>
  <c r="C5642" i="2"/>
  <c r="C5643" i="2"/>
  <c r="C5644" i="2"/>
  <c r="C5645" i="2"/>
  <c r="C5646" i="2"/>
  <c r="C5647" i="2"/>
  <c r="C5648" i="2"/>
  <c r="C5649" i="2"/>
  <c r="C5650" i="2"/>
  <c r="C5651" i="2"/>
  <c r="C5652" i="2"/>
  <c r="C5653" i="2"/>
  <c r="C5654" i="2"/>
  <c r="C5655" i="2"/>
  <c r="C5656" i="2"/>
  <c r="C5657" i="2"/>
  <c r="C5658" i="2"/>
  <c r="C5659" i="2"/>
  <c r="C5660" i="2"/>
  <c r="C5661" i="2"/>
  <c r="C5662" i="2"/>
  <c r="C5663" i="2"/>
  <c r="C5664" i="2"/>
  <c r="C5665" i="2"/>
  <c r="C5666" i="2"/>
  <c r="C5667" i="2"/>
  <c r="C5668" i="2"/>
  <c r="C5669" i="2"/>
  <c r="C5670" i="2"/>
  <c r="C5671" i="2"/>
  <c r="C5672" i="2"/>
  <c r="C5673" i="2"/>
  <c r="C5674" i="2"/>
  <c r="C5675" i="2"/>
  <c r="C5676" i="2"/>
  <c r="C5677" i="2"/>
  <c r="C5678" i="2"/>
  <c r="C5679" i="2"/>
  <c r="C5680" i="2"/>
  <c r="C5681" i="2"/>
  <c r="C5682" i="2"/>
  <c r="C5683" i="2"/>
  <c r="C5684" i="2"/>
  <c r="C5685" i="2"/>
  <c r="C5686" i="2"/>
  <c r="C5687" i="2"/>
  <c r="C5688" i="2"/>
  <c r="C5689" i="2"/>
  <c r="C5690" i="2"/>
  <c r="C5691" i="2"/>
  <c r="C5692" i="2"/>
  <c r="C5693" i="2"/>
  <c r="C5694" i="2"/>
  <c r="C5695" i="2"/>
  <c r="C5696" i="2"/>
  <c r="C5697" i="2"/>
  <c r="C5698" i="2"/>
  <c r="C5699" i="2"/>
  <c r="C5700" i="2"/>
  <c r="C5701" i="2"/>
  <c r="C5702" i="2"/>
  <c r="C5703" i="2"/>
  <c r="C5704" i="2"/>
  <c r="C5705" i="2"/>
  <c r="C5706" i="2"/>
  <c r="C5707" i="2"/>
  <c r="C5708" i="2"/>
  <c r="C5709" i="2"/>
  <c r="C5710" i="2"/>
  <c r="C5711" i="2"/>
  <c r="C5712" i="2"/>
  <c r="C5713" i="2"/>
  <c r="C5714" i="2"/>
  <c r="C5715" i="2"/>
  <c r="C5716" i="2"/>
  <c r="C5717" i="2"/>
  <c r="C5718" i="2"/>
  <c r="C5719" i="2"/>
  <c r="C5720" i="2"/>
  <c r="C5721" i="2"/>
  <c r="C5722" i="2"/>
  <c r="C5723" i="2"/>
  <c r="C5724" i="2"/>
  <c r="C5725" i="2"/>
  <c r="C5726" i="2"/>
  <c r="C5727" i="2"/>
  <c r="C5728" i="2"/>
  <c r="C5729" i="2"/>
  <c r="C5730" i="2"/>
  <c r="C5731" i="2"/>
  <c r="C5732" i="2"/>
  <c r="C5733" i="2"/>
  <c r="C5734" i="2"/>
  <c r="C5735" i="2"/>
  <c r="C5736" i="2"/>
  <c r="C5737" i="2"/>
  <c r="C5738" i="2"/>
  <c r="C5739" i="2"/>
  <c r="C5740" i="2"/>
  <c r="C5741" i="2"/>
  <c r="C5742" i="2"/>
  <c r="C5743" i="2"/>
  <c r="C5744" i="2"/>
  <c r="C5745" i="2"/>
  <c r="C5746" i="2"/>
  <c r="C5747" i="2"/>
  <c r="C5748" i="2"/>
  <c r="C5749" i="2"/>
  <c r="C5750" i="2"/>
  <c r="C5751" i="2"/>
  <c r="C5752" i="2"/>
  <c r="C5753" i="2"/>
  <c r="C5754" i="2"/>
  <c r="C5755" i="2"/>
  <c r="C5756" i="2"/>
  <c r="C5757" i="2"/>
  <c r="C5758" i="2"/>
  <c r="C5759" i="2"/>
  <c r="C5760" i="2"/>
  <c r="C5761" i="2"/>
  <c r="C5762" i="2"/>
  <c r="C5763" i="2"/>
  <c r="C5764" i="2"/>
  <c r="C5765" i="2"/>
  <c r="C5766" i="2"/>
  <c r="C5767" i="2"/>
  <c r="C5768" i="2"/>
  <c r="C5769" i="2"/>
  <c r="C5770" i="2"/>
  <c r="C5771" i="2"/>
  <c r="C5772" i="2"/>
  <c r="C5773" i="2"/>
  <c r="C5774" i="2"/>
  <c r="C5775" i="2"/>
  <c r="C5776" i="2"/>
  <c r="C5777" i="2"/>
  <c r="C5778" i="2"/>
  <c r="C5779" i="2"/>
  <c r="C5780" i="2"/>
  <c r="C5781" i="2"/>
  <c r="C5782" i="2"/>
  <c r="C5783" i="2"/>
  <c r="C5784" i="2"/>
  <c r="C5785" i="2"/>
  <c r="C5786" i="2"/>
  <c r="C5787" i="2"/>
  <c r="C5788" i="2"/>
  <c r="C5789" i="2"/>
  <c r="C5790" i="2"/>
  <c r="C5791" i="2"/>
  <c r="C5792" i="2"/>
  <c r="C5793" i="2"/>
  <c r="C5794" i="2"/>
  <c r="C5795" i="2"/>
  <c r="C5796" i="2"/>
  <c r="C5797" i="2"/>
  <c r="C5798" i="2"/>
  <c r="C5799" i="2"/>
  <c r="C5800" i="2"/>
  <c r="C5801" i="2"/>
  <c r="C5802" i="2"/>
  <c r="C5803" i="2"/>
  <c r="C5804" i="2"/>
  <c r="C5805" i="2"/>
  <c r="C5806" i="2"/>
  <c r="C5807" i="2"/>
  <c r="C5808" i="2"/>
  <c r="C5809" i="2"/>
  <c r="C5810" i="2"/>
  <c r="C5811" i="2"/>
  <c r="C5812" i="2"/>
  <c r="C5813" i="2"/>
  <c r="C5814" i="2"/>
  <c r="C5815" i="2"/>
  <c r="C5816" i="2"/>
  <c r="C5817" i="2"/>
  <c r="C5818" i="2"/>
  <c r="C5819" i="2"/>
  <c r="C5820" i="2"/>
  <c r="C5821" i="2"/>
  <c r="C5822" i="2"/>
  <c r="C5823" i="2"/>
  <c r="C5824" i="2"/>
  <c r="C5825" i="2"/>
  <c r="C5826" i="2"/>
  <c r="C5827" i="2"/>
  <c r="C5828" i="2"/>
  <c r="C5829" i="2"/>
  <c r="C5830" i="2"/>
  <c r="C5831" i="2"/>
  <c r="C5832" i="2"/>
  <c r="C5833" i="2"/>
  <c r="C5834" i="2"/>
  <c r="C5835" i="2"/>
  <c r="C5836" i="2"/>
  <c r="C5837" i="2"/>
  <c r="C5838" i="2"/>
  <c r="C5839" i="2"/>
  <c r="C5840" i="2"/>
  <c r="C5841" i="2"/>
  <c r="C5842" i="2"/>
  <c r="C5843" i="2"/>
  <c r="C5844" i="2"/>
  <c r="C5845" i="2"/>
  <c r="C5846" i="2"/>
  <c r="C5847" i="2"/>
  <c r="C5848" i="2"/>
  <c r="C5849" i="2"/>
  <c r="C5850" i="2"/>
  <c r="C5851" i="2"/>
  <c r="C5852" i="2"/>
  <c r="C5853" i="2"/>
  <c r="C5854" i="2"/>
  <c r="C5855" i="2"/>
  <c r="C5856" i="2"/>
  <c r="C5857" i="2"/>
  <c r="C5858" i="2"/>
  <c r="C5859" i="2"/>
  <c r="C5860" i="2"/>
  <c r="C5861" i="2"/>
  <c r="C5862" i="2"/>
  <c r="C5863" i="2"/>
  <c r="C5864" i="2"/>
  <c r="C5865" i="2"/>
  <c r="C5866" i="2"/>
  <c r="C5867" i="2"/>
  <c r="C5868" i="2"/>
  <c r="C5869" i="2"/>
  <c r="C5870" i="2"/>
  <c r="C5871" i="2"/>
  <c r="C5872" i="2"/>
  <c r="C5873" i="2"/>
  <c r="C5874" i="2"/>
  <c r="C5875" i="2"/>
  <c r="C5876" i="2"/>
  <c r="C5877" i="2"/>
  <c r="C5878" i="2"/>
  <c r="C5879" i="2"/>
  <c r="C5880" i="2"/>
  <c r="C5881" i="2"/>
  <c r="C5882" i="2"/>
  <c r="C5883" i="2"/>
  <c r="C5884" i="2"/>
  <c r="C5885" i="2"/>
  <c r="C5886" i="2"/>
  <c r="C5887" i="2"/>
  <c r="C5888" i="2"/>
  <c r="C5889" i="2"/>
  <c r="C5890" i="2"/>
  <c r="C5891" i="2"/>
  <c r="C5892" i="2"/>
  <c r="C5893" i="2"/>
  <c r="C5894" i="2"/>
  <c r="C5895" i="2"/>
  <c r="C5896" i="2"/>
  <c r="C5897" i="2"/>
  <c r="C5898" i="2"/>
  <c r="C5899" i="2"/>
  <c r="C5900" i="2"/>
  <c r="C5901" i="2"/>
  <c r="C5902" i="2"/>
  <c r="C5903" i="2"/>
  <c r="C5904" i="2"/>
  <c r="C5905" i="2"/>
  <c r="C5906" i="2"/>
  <c r="C5907" i="2"/>
  <c r="C5908" i="2"/>
  <c r="C5909" i="2"/>
  <c r="C5910" i="2"/>
  <c r="C5911" i="2"/>
  <c r="C5912" i="2"/>
  <c r="C5913" i="2"/>
  <c r="C5914" i="2"/>
  <c r="C5915" i="2"/>
  <c r="C5916" i="2"/>
  <c r="C5917" i="2"/>
  <c r="C5918" i="2"/>
  <c r="C5919" i="2"/>
  <c r="C5920" i="2"/>
  <c r="C5921" i="2"/>
  <c r="C5922" i="2"/>
  <c r="C5923" i="2"/>
  <c r="C5924" i="2"/>
  <c r="C5925" i="2"/>
  <c r="C5926" i="2"/>
  <c r="C5927" i="2"/>
  <c r="C5928" i="2"/>
  <c r="C5929" i="2"/>
  <c r="C5930" i="2"/>
  <c r="C5931" i="2"/>
  <c r="C5932" i="2"/>
  <c r="C5933" i="2"/>
  <c r="C5934" i="2"/>
  <c r="C5935" i="2"/>
  <c r="C5936" i="2"/>
  <c r="C5937" i="2"/>
  <c r="C5938" i="2"/>
  <c r="C5939" i="2"/>
  <c r="C5940" i="2"/>
  <c r="C5941" i="2"/>
  <c r="C5942" i="2"/>
  <c r="C5943" i="2"/>
  <c r="C5944" i="2"/>
  <c r="C5945" i="2"/>
  <c r="C5946" i="2"/>
  <c r="C5947" i="2"/>
  <c r="C5948" i="2"/>
  <c r="C5949" i="2"/>
  <c r="C5950" i="2"/>
  <c r="C5951" i="2"/>
  <c r="C5952" i="2"/>
  <c r="C5953" i="2"/>
  <c r="C5954" i="2"/>
  <c r="C5955" i="2"/>
  <c r="C5956" i="2"/>
  <c r="C5957" i="2"/>
  <c r="C5958" i="2"/>
  <c r="C5959" i="2"/>
  <c r="C5960" i="2"/>
  <c r="C5961" i="2"/>
  <c r="C5962" i="2"/>
  <c r="C5963" i="2"/>
  <c r="C5964" i="2"/>
  <c r="C5965" i="2"/>
  <c r="C5966" i="2"/>
  <c r="C5967" i="2"/>
  <c r="C5968" i="2"/>
  <c r="C5969" i="2"/>
  <c r="C5970" i="2"/>
  <c r="C5971" i="2"/>
  <c r="C5972" i="2"/>
  <c r="C5973" i="2"/>
  <c r="C5974" i="2"/>
  <c r="C5975" i="2"/>
  <c r="C5976" i="2"/>
  <c r="C5977" i="2"/>
  <c r="C5978" i="2"/>
  <c r="C5979" i="2"/>
  <c r="C5980" i="2"/>
  <c r="C5981" i="2"/>
  <c r="C5982" i="2"/>
  <c r="C5983" i="2"/>
  <c r="C5984" i="2"/>
  <c r="C5985" i="2"/>
  <c r="C5986" i="2"/>
  <c r="C5987" i="2"/>
  <c r="C5988" i="2"/>
  <c r="C5989" i="2"/>
  <c r="C5990" i="2"/>
  <c r="C5991" i="2"/>
  <c r="C5992" i="2"/>
  <c r="C5993" i="2"/>
  <c r="C5994" i="2"/>
  <c r="C5995" i="2"/>
  <c r="C5996" i="2"/>
  <c r="C5997" i="2"/>
  <c r="C5998" i="2"/>
  <c r="C5999" i="2"/>
  <c r="C6000" i="2"/>
  <c r="C6001" i="2"/>
  <c r="C6002" i="2"/>
  <c r="C6003" i="2"/>
  <c r="C6004" i="2"/>
  <c r="C6005" i="2"/>
  <c r="C6006" i="2"/>
  <c r="C6007" i="2"/>
  <c r="C6008" i="2"/>
  <c r="C6009" i="2"/>
  <c r="C6010" i="2"/>
  <c r="C6011" i="2"/>
  <c r="C6012" i="2"/>
  <c r="C6013" i="2"/>
  <c r="C6014" i="2"/>
  <c r="C6015" i="2"/>
  <c r="C6016" i="2"/>
  <c r="C6017" i="2"/>
  <c r="C6018" i="2"/>
  <c r="C6019" i="2"/>
  <c r="C6020" i="2"/>
  <c r="C6021" i="2"/>
  <c r="C6022" i="2"/>
  <c r="C6023" i="2"/>
  <c r="C6024" i="2"/>
  <c r="C6025" i="2"/>
  <c r="C6026" i="2"/>
  <c r="C6027" i="2"/>
  <c r="C6028" i="2"/>
  <c r="C6029" i="2"/>
  <c r="C6030" i="2"/>
  <c r="C6031" i="2"/>
  <c r="C6032" i="2"/>
  <c r="C6033" i="2"/>
  <c r="C6034" i="2"/>
  <c r="C6035" i="2"/>
  <c r="C6036" i="2"/>
  <c r="C6037" i="2"/>
  <c r="C6038" i="2"/>
  <c r="C6039" i="2"/>
  <c r="C6040" i="2"/>
  <c r="C6041" i="2"/>
  <c r="C6042" i="2"/>
  <c r="C6043" i="2"/>
  <c r="C6044" i="2"/>
  <c r="C6045" i="2"/>
  <c r="C6046" i="2"/>
  <c r="C6047" i="2"/>
  <c r="C6048" i="2"/>
  <c r="C6049" i="2"/>
  <c r="C6050" i="2"/>
  <c r="C6051" i="2"/>
  <c r="C6052" i="2"/>
  <c r="C6053" i="2"/>
  <c r="C6054" i="2"/>
  <c r="C6055" i="2"/>
  <c r="C6056" i="2"/>
  <c r="C6057" i="2"/>
  <c r="C6058" i="2"/>
  <c r="C6059" i="2"/>
  <c r="C6060" i="2"/>
  <c r="C6061" i="2"/>
  <c r="C6062" i="2"/>
  <c r="C6063" i="2"/>
  <c r="C6064" i="2"/>
  <c r="C6065" i="2"/>
  <c r="C6066" i="2"/>
  <c r="C6067" i="2"/>
  <c r="C6068" i="2"/>
  <c r="C6069" i="2"/>
  <c r="C6070" i="2"/>
  <c r="C6071" i="2"/>
  <c r="C6072" i="2"/>
  <c r="C6073" i="2"/>
  <c r="C6074" i="2"/>
  <c r="C6075" i="2"/>
  <c r="C6076" i="2"/>
  <c r="C6077" i="2"/>
  <c r="C6078" i="2"/>
  <c r="C6079" i="2"/>
  <c r="C6080" i="2"/>
  <c r="C6081" i="2"/>
  <c r="C6082" i="2"/>
  <c r="C6083" i="2"/>
  <c r="C6084" i="2"/>
  <c r="C6085" i="2"/>
  <c r="C6086" i="2"/>
  <c r="C6087" i="2"/>
  <c r="C6088" i="2"/>
  <c r="C6089" i="2"/>
  <c r="C6090" i="2"/>
  <c r="C6091" i="2"/>
  <c r="C6092" i="2"/>
  <c r="C6093" i="2"/>
  <c r="C6094" i="2"/>
  <c r="C6095" i="2"/>
  <c r="C6096" i="2"/>
  <c r="C6097" i="2"/>
  <c r="C6098" i="2"/>
  <c r="C6099" i="2"/>
  <c r="C6100" i="2"/>
  <c r="C6101" i="2"/>
  <c r="C6102" i="2"/>
  <c r="C6103" i="2"/>
  <c r="C6104" i="2"/>
  <c r="C6105" i="2"/>
  <c r="C6106" i="2"/>
  <c r="C6107" i="2"/>
  <c r="C6108" i="2"/>
  <c r="C6109" i="2"/>
  <c r="C6110" i="2"/>
  <c r="C6111" i="2"/>
  <c r="C6112" i="2"/>
  <c r="C6113" i="2"/>
  <c r="C6114" i="2"/>
  <c r="C6115" i="2"/>
  <c r="C6116" i="2"/>
  <c r="C6117" i="2"/>
  <c r="C6118" i="2"/>
  <c r="C6119" i="2"/>
  <c r="C6120" i="2"/>
  <c r="C6121" i="2"/>
  <c r="C6122" i="2"/>
  <c r="C6123" i="2"/>
  <c r="C6124" i="2"/>
  <c r="C6125" i="2"/>
  <c r="C6126" i="2"/>
  <c r="C6127" i="2"/>
  <c r="C6128" i="2"/>
  <c r="C6129" i="2"/>
  <c r="C6130" i="2"/>
  <c r="C6131" i="2"/>
  <c r="C6132" i="2"/>
  <c r="C6133" i="2"/>
  <c r="C6134" i="2"/>
  <c r="C6135" i="2"/>
  <c r="C6136" i="2"/>
  <c r="C6137" i="2"/>
  <c r="C6138" i="2"/>
  <c r="C6139" i="2"/>
  <c r="C6140" i="2"/>
  <c r="C6141" i="2"/>
  <c r="C6142" i="2"/>
  <c r="C6143" i="2"/>
  <c r="C6144" i="2"/>
  <c r="C6145" i="2"/>
  <c r="C6146" i="2"/>
  <c r="C6147" i="2"/>
  <c r="C6148" i="2"/>
  <c r="C6149" i="2"/>
  <c r="C6150" i="2"/>
  <c r="C6151" i="2"/>
  <c r="C6152" i="2"/>
  <c r="C6153" i="2"/>
  <c r="C6154" i="2"/>
  <c r="C6155" i="2"/>
  <c r="C6156" i="2"/>
  <c r="C6157" i="2"/>
  <c r="C6158" i="2"/>
  <c r="C6159" i="2"/>
  <c r="C6160" i="2"/>
  <c r="C6161" i="2"/>
  <c r="C6162" i="2"/>
  <c r="C6163" i="2"/>
  <c r="C6164" i="2"/>
  <c r="C6165" i="2"/>
  <c r="C6166" i="2"/>
  <c r="C6167" i="2"/>
  <c r="C6168" i="2"/>
  <c r="C6169" i="2"/>
  <c r="C6170" i="2"/>
  <c r="C6171" i="2"/>
  <c r="C6172" i="2"/>
  <c r="C6173" i="2"/>
  <c r="C6174" i="2"/>
  <c r="C6175" i="2"/>
  <c r="C6176" i="2"/>
  <c r="C6177" i="2"/>
  <c r="C6178" i="2"/>
  <c r="C6179" i="2"/>
  <c r="C6180" i="2"/>
  <c r="C6181" i="2"/>
  <c r="C6182" i="2"/>
  <c r="C6183" i="2"/>
  <c r="C6184" i="2"/>
  <c r="C6185" i="2"/>
  <c r="C6186" i="2"/>
  <c r="C6187" i="2"/>
  <c r="C6188" i="2"/>
  <c r="C6189" i="2"/>
  <c r="C6190" i="2"/>
  <c r="C6191" i="2"/>
  <c r="C6192" i="2"/>
  <c r="C6193" i="2"/>
  <c r="C6194" i="2"/>
  <c r="C6195" i="2"/>
  <c r="C6196" i="2"/>
  <c r="C6197" i="2"/>
  <c r="C6198" i="2"/>
  <c r="C6199" i="2"/>
  <c r="C6200" i="2"/>
  <c r="C6201" i="2"/>
  <c r="C6202" i="2"/>
  <c r="C6203" i="2"/>
  <c r="C6204" i="2"/>
  <c r="C6205" i="2"/>
  <c r="C6206" i="2"/>
  <c r="C6207" i="2"/>
  <c r="C6208" i="2"/>
  <c r="C6209" i="2"/>
  <c r="C6210" i="2"/>
  <c r="C6211" i="2"/>
  <c r="C6212" i="2"/>
  <c r="C6213" i="2"/>
  <c r="C6214" i="2"/>
  <c r="C6215" i="2"/>
  <c r="C6216" i="2"/>
  <c r="C6217" i="2"/>
  <c r="C6218" i="2"/>
  <c r="C6219" i="2"/>
  <c r="C6220" i="2"/>
  <c r="C6221" i="2"/>
  <c r="C6222" i="2"/>
  <c r="C6223" i="2"/>
  <c r="C6224" i="2"/>
  <c r="C6225" i="2"/>
  <c r="C6226" i="2"/>
  <c r="C6227" i="2"/>
  <c r="C6228" i="2"/>
  <c r="C6229" i="2"/>
  <c r="C6230" i="2"/>
  <c r="C6231" i="2"/>
  <c r="C6232" i="2"/>
  <c r="C6233" i="2"/>
  <c r="C6234" i="2"/>
  <c r="C6235" i="2"/>
  <c r="C6236" i="2"/>
  <c r="C6237" i="2"/>
  <c r="C6238" i="2"/>
  <c r="C6239" i="2"/>
  <c r="C6240" i="2"/>
  <c r="C6241" i="2"/>
  <c r="C6242" i="2"/>
  <c r="C6243" i="2"/>
  <c r="C6244" i="2"/>
  <c r="C6245" i="2"/>
  <c r="C6246" i="2"/>
  <c r="C6247" i="2"/>
  <c r="C6248" i="2"/>
  <c r="C6249" i="2"/>
  <c r="C6250" i="2"/>
  <c r="C6251" i="2"/>
  <c r="C6252" i="2"/>
  <c r="C6253" i="2"/>
  <c r="C6254" i="2"/>
  <c r="C6255" i="2"/>
  <c r="C6256" i="2"/>
  <c r="C6257" i="2"/>
  <c r="C6258" i="2"/>
  <c r="C6259" i="2"/>
  <c r="C6260" i="2"/>
  <c r="C6261" i="2"/>
  <c r="C6262" i="2"/>
  <c r="C6263" i="2"/>
  <c r="C6264" i="2"/>
  <c r="C6265" i="2"/>
  <c r="C6266" i="2"/>
  <c r="C6267" i="2"/>
  <c r="C6268" i="2"/>
  <c r="C6269" i="2"/>
  <c r="C6270" i="2"/>
  <c r="C6271" i="2"/>
  <c r="C6272" i="2"/>
  <c r="C6273" i="2"/>
  <c r="C6274" i="2"/>
  <c r="C6275" i="2"/>
  <c r="C6276" i="2"/>
  <c r="C6277" i="2"/>
  <c r="C6278" i="2"/>
  <c r="C6279" i="2"/>
  <c r="C6280" i="2"/>
  <c r="C6281" i="2"/>
  <c r="C6282" i="2"/>
  <c r="C6283" i="2"/>
  <c r="C6284" i="2"/>
  <c r="C6285" i="2"/>
  <c r="C6286" i="2"/>
  <c r="C6287" i="2"/>
  <c r="C6288" i="2"/>
  <c r="C6289" i="2"/>
  <c r="C6290" i="2"/>
  <c r="C6291" i="2"/>
  <c r="C6292" i="2"/>
  <c r="C6293" i="2"/>
  <c r="C6294" i="2"/>
  <c r="C6295" i="2"/>
  <c r="C6296" i="2"/>
  <c r="C6297" i="2"/>
  <c r="C6298" i="2"/>
  <c r="C6299" i="2"/>
  <c r="C6300" i="2"/>
  <c r="C6301" i="2"/>
  <c r="C6302" i="2"/>
  <c r="C6303" i="2"/>
  <c r="C6304" i="2"/>
  <c r="C6305" i="2"/>
  <c r="C6306" i="2"/>
  <c r="C6307" i="2"/>
  <c r="C6308" i="2"/>
  <c r="C6309" i="2"/>
  <c r="C6310" i="2"/>
  <c r="C6311" i="2"/>
  <c r="C6312" i="2"/>
  <c r="C6313" i="2"/>
  <c r="C6314" i="2"/>
  <c r="C6315" i="2"/>
  <c r="C6316" i="2"/>
  <c r="C6317" i="2"/>
  <c r="C6318" i="2"/>
  <c r="C6319" i="2"/>
  <c r="C6320" i="2"/>
  <c r="C6321" i="2"/>
  <c r="C6322" i="2"/>
  <c r="C6323" i="2"/>
  <c r="C6324" i="2"/>
  <c r="C6325" i="2"/>
  <c r="C6326" i="2"/>
  <c r="C6327" i="2"/>
  <c r="C6328" i="2"/>
  <c r="C6329" i="2"/>
  <c r="C6330" i="2"/>
  <c r="C6331" i="2"/>
  <c r="C6332" i="2"/>
  <c r="C6333" i="2"/>
  <c r="C6334" i="2"/>
  <c r="C6335" i="2"/>
  <c r="C6336" i="2"/>
  <c r="C6337" i="2"/>
  <c r="C6338" i="2"/>
  <c r="C6339" i="2"/>
  <c r="C6340" i="2"/>
  <c r="C6341" i="2"/>
  <c r="C6342" i="2"/>
  <c r="C6343" i="2"/>
  <c r="C6344" i="2"/>
  <c r="C6345" i="2"/>
  <c r="C6346" i="2"/>
  <c r="C6347" i="2"/>
  <c r="C6348" i="2"/>
  <c r="C6349" i="2"/>
  <c r="C6350" i="2"/>
  <c r="C6351" i="2"/>
  <c r="C6352" i="2"/>
  <c r="C6353" i="2"/>
  <c r="C6354" i="2"/>
  <c r="C6355" i="2"/>
  <c r="C6356" i="2"/>
  <c r="C6357" i="2"/>
  <c r="C6358" i="2"/>
  <c r="C6359" i="2"/>
  <c r="C6360" i="2"/>
  <c r="C6361" i="2"/>
  <c r="C6362" i="2"/>
  <c r="C6363" i="2"/>
  <c r="C6364" i="2"/>
  <c r="C6365" i="2"/>
  <c r="C6366" i="2"/>
  <c r="C6367" i="2"/>
  <c r="C6368" i="2"/>
  <c r="C6369" i="2"/>
  <c r="C6370" i="2"/>
  <c r="C6371" i="2"/>
  <c r="C6372" i="2"/>
  <c r="C6373" i="2"/>
  <c r="C6374" i="2"/>
  <c r="C6375" i="2"/>
  <c r="C6376" i="2"/>
  <c r="C6377" i="2"/>
  <c r="C6378" i="2"/>
  <c r="C6379" i="2"/>
  <c r="C6380" i="2"/>
  <c r="C6381" i="2"/>
  <c r="C6382" i="2"/>
  <c r="C6383" i="2"/>
  <c r="C6384" i="2"/>
  <c r="C6385" i="2"/>
  <c r="C6386" i="2"/>
  <c r="C6387" i="2"/>
  <c r="C6388" i="2"/>
  <c r="C6389" i="2"/>
  <c r="C6390" i="2"/>
  <c r="C6391" i="2"/>
  <c r="C6392" i="2"/>
  <c r="C6393" i="2"/>
  <c r="C6394" i="2"/>
  <c r="C6395" i="2"/>
  <c r="C6396" i="2"/>
  <c r="C6397" i="2"/>
  <c r="C6398" i="2"/>
  <c r="C6399" i="2"/>
  <c r="C6400" i="2"/>
  <c r="C6401" i="2"/>
  <c r="C6402" i="2"/>
  <c r="C6403" i="2"/>
  <c r="C6404" i="2"/>
  <c r="C6405" i="2"/>
  <c r="C6406" i="2"/>
  <c r="C6407" i="2"/>
  <c r="C6408" i="2"/>
  <c r="C6409" i="2"/>
  <c r="C6410" i="2"/>
  <c r="C6411" i="2"/>
  <c r="C6412" i="2"/>
  <c r="C6413" i="2"/>
  <c r="C6414" i="2"/>
  <c r="C6415" i="2"/>
  <c r="C6416" i="2"/>
  <c r="C6417" i="2"/>
  <c r="C6418" i="2"/>
  <c r="C6419" i="2"/>
  <c r="C6420" i="2"/>
  <c r="C6421" i="2"/>
  <c r="C6422" i="2"/>
  <c r="C6423" i="2"/>
  <c r="C6424" i="2"/>
  <c r="C6425" i="2"/>
  <c r="C6426" i="2"/>
  <c r="C6427" i="2"/>
  <c r="C6428" i="2"/>
  <c r="C6429" i="2"/>
  <c r="C6430" i="2"/>
  <c r="C6431" i="2"/>
  <c r="C6432" i="2"/>
  <c r="C6433" i="2"/>
  <c r="C6434" i="2"/>
  <c r="C6435" i="2"/>
  <c r="C6436" i="2"/>
  <c r="C6437" i="2"/>
  <c r="C6438" i="2"/>
  <c r="C6439" i="2"/>
  <c r="C6440" i="2"/>
  <c r="C6441" i="2"/>
  <c r="C6442" i="2"/>
  <c r="C6443" i="2"/>
  <c r="C6444" i="2"/>
  <c r="C6445" i="2"/>
  <c r="C6446" i="2"/>
  <c r="C6447" i="2"/>
  <c r="C6448" i="2"/>
  <c r="C6449" i="2"/>
  <c r="C6450" i="2"/>
  <c r="C6451" i="2"/>
  <c r="C6452" i="2"/>
  <c r="C6453" i="2"/>
  <c r="C6454" i="2"/>
  <c r="C6455" i="2"/>
  <c r="C6456" i="2"/>
  <c r="C6457" i="2"/>
  <c r="C6458" i="2"/>
  <c r="C6459" i="2"/>
  <c r="C6460" i="2"/>
  <c r="C6461" i="2"/>
  <c r="C6462" i="2"/>
  <c r="C6463" i="2"/>
  <c r="C6464" i="2"/>
  <c r="C6465" i="2"/>
  <c r="C6466" i="2"/>
  <c r="C6467" i="2"/>
  <c r="C6468" i="2"/>
  <c r="C6469" i="2"/>
  <c r="C6470" i="2"/>
  <c r="C6471" i="2"/>
  <c r="C6472" i="2"/>
  <c r="C6473" i="2"/>
  <c r="C6474" i="2"/>
  <c r="C6475" i="2"/>
  <c r="C6476" i="2"/>
  <c r="C6477" i="2"/>
  <c r="C6478" i="2"/>
  <c r="C6479" i="2"/>
  <c r="C6480" i="2"/>
  <c r="C6481" i="2"/>
  <c r="C6482" i="2"/>
  <c r="C6483" i="2"/>
  <c r="C6484" i="2"/>
  <c r="C6485" i="2"/>
  <c r="C6486" i="2"/>
  <c r="C6487" i="2"/>
  <c r="C6488" i="2"/>
  <c r="C6489" i="2"/>
  <c r="C6490" i="2"/>
  <c r="C6491" i="2"/>
  <c r="C6492" i="2"/>
  <c r="C6493" i="2"/>
  <c r="C6494" i="2"/>
  <c r="C6495" i="2"/>
  <c r="C6496" i="2"/>
  <c r="C6497" i="2"/>
  <c r="C6498" i="2"/>
  <c r="C6499" i="2"/>
  <c r="C6500" i="2"/>
  <c r="C6501" i="2"/>
  <c r="C6502" i="2"/>
  <c r="C6503" i="2"/>
  <c r="C6504" i="2"/>
  <c r="C6505" i="2"/>
  <c r="C6506" i="2"/>
  <c r="C6507" i="2"/>
  <c r="C6508" i="2"/>
  <c r="C6509" i="2"/>
  <c r="C6510" i="2"/>
  <c r="C6511" i="2"/>
  <c r="C6512" i="2"/>
  <c r="C6513" i="2"/>
  <c r="C6514" i="2"/>
  <c r="C6515" i="2"/>
  <c r="C6516" i="2"/>
  <c r="C6517" i="2"/>
  <c r="C6518" i="2"/>
  <c r="C6519" i="2"/>
  <c r="C6520" i="2"/>
  <c r="C6521" i="2"/>
  <c r="C6522" i="2"/>
  <c r="C6523" i="2"/>
  <c r="C6524" i="2"/>
  <c r="C6525" i="2"/>
  <c r="C6526" i="2"/>
  <c r="C6527" i="2"/>
  <c r="C6528" i="2"/>
  <c r="C6529" i="2"/>
  <c r="C6530" i="2"/>
  <c r="C6531" i="2"/>
  <c r="C6532" i="2"/>
  <c r="C6533" i="2"/>
  <c r="C6534" i="2"/>
  <c r="C6535" i="2"/>
  <c r="C6536" i="2"/>
  <c r="C6537" i="2"/>
  <c r="C6538" i="2"/>
  <c r="C6539" i="2"/>
  <c r="C6540" i="2"/>
  <c r="C6541" i="2"/>
  <c r="C6542" i="2"/>
  <c r="C6543" i="2"/>
  <c r="C6544" i="2"/>
  <c r="C6545" i="2"/>
  <c r="C6546" i="2"/>
  <c r="C6547" i="2"/>
  <c r="C6548" i="2"/>
  <c r="C6549" i="2"/>
  <c r="C6550" i="2"/>
  <c r="C6551" i="2"/>
  <c r="C6552" i="2"/>
  <c r="C6553" i="2"/>
  <c r="C6554" i="2"/>
  <c r="C6555" i="2"/>
  <c r="C6556" i="2"/>
  <c r="C6557" i="2"/>
  <c r="C6558" i="2"/>
  <c r="C6559" i="2"/>
  <c r="C6560" i="2"/>
  <c r="C6561" i="2"/>
  <c r="C6562" i="2"/>
  <c r="C6563" i="2"/>
  <c r="C6564" i="2"/>
  <c r="C6565" i="2"/>
  <c r="C6566" i="2"/>
  <c r="C6567" i="2"/>
  <c r="C6568" i="2"/>
  <c r="C6569" i="2"/>
  <c r="C6570" i="2"/>
  <c r="C6571" i="2"/>
  <c r="C6572" i="2"/>
  <c r="C6573" i="2"/>
  <c r="C6574" i="2"/>
  <c r="C6575" i="2"/>
  <c r="C6576" i="2"/>
  <c r="C6577" i="2"/>
  <c r="C6578" i="2"/>
  <c r="C6579" i="2"/>
  <c r="C6580" i="2"/>
  <c r="C6581" i="2"/>
  <c r="C6582" i="2"/>
  <c r="C6583" i="2"/>
  <c r="C6584" i="2"/>
  <c r="C6585" i="2"/>
  <c r="C6586" i="2"/>
  <c r="C6587" i="2"/>
  <c r="C6588" i="2"/>
  <c r="C6589" i="2"/>
  <c r="C6590" i="2"/>
  <c r="C6591" i="2"/>
  <c r="C6592" i="2"/>
  <c r="C6593" i="2"/>
  <c r="C6594" i="2"/>
  <c r="C6595" i="2"/>
  <c r="C6596" i="2"/>
  <c r="C6597" i="2"/>
  <c r="C6598" i="2"/>
  <c r="C6599" i="2"/>
  <c r="C6600" i="2"/>
  <c r="C6601" i="2"/>
  <c r="C6602" i="2"/>
  <c r="C6603" i="2"/>
  <c r="C6604" i="2"/>
  <c r="C6605" i="2"/>
  <c r="C6606" i="2"/>
  <c r="C6607" i="2"/>
  <c r="C6608" i="2"/>
  <c r="C6609" i="2"/>
  <c r="C6610" i="2"/>
  <c r="C6611" i="2"/>
  <c r="C6612" i="2"/>
  <c r="C6613" i="2"/>
  <c r="C6614" i="2"/>
  <c r="C6615" i="2"/>
  <c r="C6616" i="2"/>
  <c r="C6617" i="2"/>
  <c r="C6618" i="2"/>
  <c r="C6619" i="2"/>
  <c r="C6620" i="2"/>
  <c r="C6621" i="2"/>
  <c r="C6622" i="2"/>
  <c r="C6623" i="2"/>
  <c r="C6624" i="2"/>
  <c r="C6625" i="2"/>
  <c r="C6626" i="2"/>
  <c r="C6627" i="2"/>
  <c r="C6628" i="2"/>
  <c r="C6629" i="2"/>
  <c r="C6630" i="2"/>
  <c r="C6631" i="2"/>
  <c r="C6632" i="2"/>
  <c r="C6633" i="2"/>
  <c r="C6634" i="2"/>
  <c r="C6635" i="2"/>
  <c r="C6636" i="2"/>
  <c r="C6637" i="2"/>
  <c r="C6638" i="2"/>
  <c r="C6639" i="2"/>
  <c r="C6640" i="2"/>
  <c r="C6641" i="2"/>
  <c r="C6642" i="2"/>
  <c r="C6643" i="2"/>
  <c r="C6644" i="2"/>
  <c r="C6645" i="2"/>
  <c r="C6646" i="2"/>
  <c r="C6647" i="2"/>
  <c r="C6648" i="2"/>
  <c r="C6649" i="2"/>
  <c r="C6650" i="2"/>
  <c r="C6651" i="2"/>
  <c r="C6652" i="2"/>
  <c r="C6653" i="2"/>
  <c r="C6654" i="2"/>
  <c r="C6655" i="2"/>
  <c r="C6656" i="2"/>
  <c r="C6657" i="2"/>
  <c r="C6658" i="2"/>
  <c r="C6659" i="2"/>
  <c r="C6660" i="2"/>
  <c r="C6661" i="2"/>
  <c r="C6662" i="2"/>
  <c r="C6663" i="2"/>
  <c r="C6664" i="2"/>
  <c r="C6665" i="2"/>
  <c r="C6666" i="2"/>
  <c r="C6667" i="2"/>
  <c r="C6668" i="2"/>
  <c r="C6669" i="2"/>
  <c r="C6670" i="2"/>
  <c r="C6671" i="2"/>
  <c r="C6672" i="2"/>
  <c r="C6673" i="2"/>
  <c r="C6674" i="2"/>
  <c r="C6675" i="2"/>
  <c r="C6676" i="2"/>
  <c r="C6677" i="2"/>
  <c r="C6678" i="2"/>
  <c r="C6679" i="2"/>
  <c r="C6680" i="2"/>
  <c r="C6681" i="2"/>
  <c r="C6682" i="2"/>
  <c r="C6683" i="2"/>
  <c r="C6684" i="2"/>
  <c r="C6685" i="2"/>
  <c r="C6686" i="2"/>
  <c r="C6687" i="2"/>
  <c r="C6688" i="2"/>
  <c r="C6689" i="2"/>
  <c r="C6690" i="2"/>
  <c r="C6691" i="2"/>
  <c r="C6692" i="2"/>
  <c r="C6693" i="2"/>
  <c r="C6694" i="2"/>
  <c r="C6695" i="2"/>
  <c r="C6696" i="2"/>
  <c r="C6697" i="2"/>
  <c r="C6698" i="2"/>
  <c r="C6699" i="2"/>
  <c r="C6700" i="2"/>
  <c r="C6701" i="2"/>
  <c r="C6702" i="2"/>
  <c r="C6703" i="2"/>
  <c r="C6704" i="2"/>
  <c r="C6705" i="2"/>
  <c r="C6706" i="2"/>
  <c r="C6707" i="2"/>
  <c r="C6708" i="2"/>
  <c r="C6709" i="2"/>
  <c r="C6710" i="2"/>
  <c r="C6711" i="2"/>
  <c r="C6712" i="2"/>
  <c r="C6713" i="2"/>
  <c r="C6714" i="2"/>
  <c r="C6715" i="2"/>
  <c r="C6716" i="2"/>
  <c r="C6717" i="2"/>
  <c r="C6718" i="2"/>
  <c r="C6719" i="2"/>
  <c r="C6720" i="2"/>
  <c r="C6721" i="2"/>
  <c r="C6722" i="2"/>
  <c r="C6723" i="2"/>
  <c r="C6724" i="2"/>
  <c r="C6725" i="2"/>
  <c r="C6726" i="2"/>
  <c r="C6727" i="2"/>
  <c r="C6728" i="2"/>
  <c r="C6729" i="2"/>
  <c r="C6730" i="2"/>
  <c r="C6731" i="2"/>
  <c r="C6732" i="2"/>
  <c r="C6733" i="2"/>
  <c r="C6734" i="2"/>
  <c r="C6735" i="2"/>
  <c r="C6736" i="2"/>
  <c r="C6737" i="2"/>
  <c r="C6738" i="2"/>
  <c r="C6739" i="2"/>
  <c r="C6740" i="2"/>
  <c r="C6741" i="2"/>
  <c r="C6742" i="2"/>
  <c r="C6743" i="2"/>
  <c r="C6744" i="2"/>
  <c r="C6745" i="2"/>
  <c r="C6746" i="2"/>
  <c r="C6747" i="2"/>
  <c r="C6748" i="2"/>
  <c r="C6749" i="2"/>
  <c r="C6750" i="2"/>
  <c r="C6751" i="2"/>
  <c r="C6752" i="2"/>
  <c r="C6753" i="2"/>
  <c r="C6754" i="2"/>
  <c r="C6755" i="2"/>
  <c r="C6756" i="2"/>
  <c r="C6757" i="2"/>
  <c r="C6758" i="2"/>
  <c r="C6759" i="2"/>
  <c r="C6760" i="2"/>
  <c r="C6761" i="2"/>
  <c r="C6762" i="2"/>
  <c r="C6763" i="2"/>
  <c r="C6764" i="2"/>
  <c r="C6765" i="2"/>
  <c r="C6766" i="2"/>
  <c r="C6767" i="2"/>
  <c r="C6768" i="2"/>
  <c r="C6769" i="2"/>
  <c r="C6770" i="2"/>
  <c r="C6771" i="2"/>
  <c r="C6772" i="2"/>
  <c r="C6773" i="2"/>
  <c r="C6774" i="2"/>
  <c r="C6775" i="2"/>
  <c r="C6776" i="2"/>
  <c r="C6777" i="2"/>
  <c r="C6778" i="2"/>
  <c r="C6779" i="2"/>
  <c r="C6780" i="2"/>
  <c r="C6781" i="2"/>
  <c r="C6782" i="2"/>
  <c r="C6783" i="2"/>
  <c r="C6784" i="2"/>
  <c r="C6785" i="2"/>
  <c r="C6786" i="2"/>
  <c r="C6787" i="2"/>
  <c r="C6788" i="2"/>
  <c r="C6789" i="2"/>
  <c r="C6790" i="2"/>
  <c r="C6791" i="2"/>
  <c r="C6792" i="2"/>
  <c r="C6793" i="2"/>
  <c r="C6794" i="2"/>
  <c r="C6795" i="2"/>
  <c r="C6796" i="2"/>
  <c r="C6797" i="2"/>
  <c r="C6798" i="2"/>
  <c r="C6799" i="2"/>
  <c r="C6800" i="2"/>
  <c r="C6801" i="2"/>
  <c r="C6802" i="2"/>
  <c r="C6803" i="2"/>
  <c r="C6804" i="2"/>
  <c r="C6805" i="2"/>
  <c r="C6806" i="2"/>
  <c r="C6807" i="2"/>
  <c r="C6808" i="2"/>
  <c r="C6809" i="2"/>
  <c r="C6810" i="2"/>
  <c r="C6811" i="2"/>
  <c r="C6812" i="2"/>
  <c r="C6813" i="2"/>
  <c r="C6814" i="2"/>
  <c r="C6815" i="2"/>
  <c r="C6816" i="2"/>
  <c r="C6817" i="2"/>
  <c r="C6818" i="2"/>
  <c r="C6819" i="2"/>
  <c r="C6820" i="2"/>
  <c r="C6821" i="2"/>
  <c r="C6822" i="2"/>
  <c r="C6823" i="2"/>
  <c r="C6824" i="2"/>
  <c r="C6825" i="2"/>
  <c r="C6826" i="2"/>
  <c r="C6827" i="2"/>
  <c r="C6828" i="2"/>
  <c r="C6829" i="2"/>
  <c r="C6830" i="2"/>
  <c r="C6831" i="2"/>
  <c r="C6832" i="2"/>
  <c r="C6833" i="2"/>
  <c r="C6834" i="2"/>
  <c r="C6835" i="2"/>
  <c r="C6836" i="2"/>
  <c r="C6837" i="2"/>
  <c r="C6838" i="2"/>
  <c r="C6839" i="2"/>
  <c r="C6840" i="2"/>
  <c r="C6841" i="2"/>
  <c r="C6842" i="2"/>
  <c r="C6843" i="2"/>
  <c r="C6844" i="2"/>
  <c r="C6845" i="2"/>
  <c r="C6846" i="2"/>
  <c r="C6847" i="2"/>
  <c r="C6848" i="2"/>
  <c r="C6849" i="2"/>
  <c r="C6850" i="2"/>
  <c r="C6851" i="2"/>
  <c r="C6852" i="2"/>
  <c r="C6853" i="2"/>
  <c r="C6854" i="2"/>
  <c r="C6855" i="2"/>
  <c r="C6856" i="2"/>
  <c r="C6857" i="2"/>
  <c r="C6858" i="2"/>
  <c r="C6859" i="2"/>
  <c r="C6860" i="2"/>
  <c r="C6861" i="2"/>
  <c r="C6862" i="2"/>
  <c r="C6863" i="2"/>
  <c r="C6864" i="2"/>
  <c r="C6865" i="2"/>
  <c r="C6866" i="2"/>
  <c r="C6867" i="2"/>
  <c r="C6868" i="2"/>
  <c r="C6869" i="2"/>
  <c r="C6870" i="2"/>
  <c r="C6871" i="2"/>
  <c r="C6872" i="2"/>
  <c r="C6873" i="2"/>
  <c r="C6874" i="2"/>
  <c r="C6875" i="2"/>
  <c r="C6876" i="2"/>
  <c r="C6877" i="2"/>
  <c r="C6878" i="2"/>
  <c r="C6879" i="2"/>
  <c r="C6880" i="2"/>
  <c r="C6881" i="2"/>
  <c r="C6882" i="2"/>
  <c r="C6883" i="2"/>
  <c r="C6884" i="2"/>
  <c r="C6885" i="2"/>
  <c r="C6886" i="2"/>
  <c r="C6887" i="2"/>
  <c r="C6888" i="2"/>
  <c r="C6889" i="2"/>
  <c r="C6890" i="2"/>
  <c r="C6891" i="2"/>
  <c r="C6892" i="2"/>
  <c r="C6893" i="2"/>
  <c r="C6894" i="2"/>
  <c r="C6895" i="2"/>
  <c r="C6896" i="2"/>
  <c r="C6897" i="2"/>
  <c r="C6898" i="2"/>
  <c r="C6899" i="2"/>
  <c r="C6900" i="2"/>
  <c r="C6901" i="2"/>
  <c r="C6902" i="2"/>
  <c r="C6903" i="2"/>
  <c r="C6904" i="2"/>
  <c r="C6905" i="2"/>
  <c r="C6906" i="2"/>
  <c r="C6907" i="2"/>
  <c r="C6908" i="2"/>
  <c r="C6909" i="2"/>
  <c r="C6910" i="2"/>
  <c r="C6911" i="2"/>
  <c r="C6912" i="2"/>
  <c r="C6913" i="2"/>
  <c r="C6914" i="2"/>
  <c r="C6915" i="2"/>
  <c r="C6916" i="2"/>
  <c r="C6917" i="2"/>
  <c r="C6918" i="2"/>
  <c r="C6919" i="2"/>
  <c r="C6920" i="2"/>
  <c r="C6921" i="2"/>
  <c r="C6922" i="2"/>
  <c r="C6923" i="2"/>
  <c r="C6924" i="2"/>
  <c r="C6925" i="2"/>
  <c r="C6926" i="2"/>
  <c r="C6927" i="2"/>
  <c r="C6928" i="2"/>
  <c r="C6929" i="2"/>
  <c r="C6930" i="2"/>
  <c r="C6931" i="2"/>
  <c r="C6932" i="2"/>
  <c r="C6933" i="2"/>
  <c r="C6934" i="2"/>
  <c r="C6935" i="2"/>
  <c r="C6936" i="2"/>
  <c r="C6937" i="2"/>
  <c r="C6938" i="2"/>
  <c r="C6939" i="2"/>
  <c r="C6940" i="2"/>
  <c r="C6941" i="2"/>
  <c r="C6942" i="2"/>
  <c r="C6943" i="2"/>
  <c r="C6944" i="2"/>
  <c r="C6945" i="2"/>
  <c r="C6946" i="2"/>
  <c r="C6947" i="2"/>
  <c r="C6948" i="2"/>
  <c r="C6949" i="2"/>
  <c r="C6950" i="2"/>
  <c r="C6951" i="2"/>
  <c r="C6952" i="2"/>
  <c r="C6953" i="2"/>
  <c r="C6954" i="2"/>
  <c r="C6955" i="2"/>
  <c r="C6956" i="2"/>
  <c r="C6957" i="2"/>
  <c r="C6958" i="2"/>
  <c r="C6959" i="2"/>
  <c r="C6960" i="2"/>
  <c r="C6961" i="2"/>
  <c r="C6962" i="2"/>
  <c r="C6963" i="2"/>
  <c r="C6964" i="2"/>
  <c r="C6965" i="2"/>
  <c r="C6966" i="2"/>
  <c r="C6967" i="2"/>
  <c r="C6968" i="2"/>
  <c r="C6969" i="2"/>
  <c r="C6970" i="2"/>
  <c r="C6971" i="2"/>
  <c r="C6972" i="2"/>
  <c r="C6973" i="2"/>
  <c r="C6974" i="2"/>
  <c r="C6975" i="2"/>
  <c r="C6976" i="2"/>
  <c r="C6977" i="2"/>
  <c r="C6978" i="2"/>
  <c r="C6979" i="2"/>
  <c r="C6980" i="2"/>
  <c r="C6981" i="2"/>
  <c r="C6982" i="2"/>
  <c r="C6983" i="2"/>
  <c r="C6984" i="2"/>
  <c r="C6985" i="2"/>
  <c r="C6986" i="2"/>
  <c r="C6987" i="2"/>
  <c r="C6988" i="2"/>
  <c r="C6989" i="2"/>
  <c r="C6990" i="2"/>
  <c r="C6991" i="2"/>
  <c r="C6992" i="2"/>
  <c r="C6993" i="2"/>
  <c r="C6994" i="2"/>
  <c r="C6995" i="2"/>
  <c r="C6996" i="2"/>
  <c r="C6997" i="2"/>
  <c r="C6998" i="2"/>
  <c r="C6999" i="2"/>
  <c r="C7000" i="2"/>
  <c r="C7001" i="2"/>
  <c r="C7002" i="2"/>
  <c r="C7003" i="2"/>
  <c r="C7004" i="2"/>
  <c r="C7005" i="2"/>
  <c r="C7006" i="2"/>
  <c r="C7007" i="2"/>
  <c r="C7008" i="2"/>
  <c r="C7009" i="2"/>
  <c r="C7010" i="2"/>
  <c r="C7011" i="2"/>
  <c r="C7012" i="2"/>
  <c r="C7013" i="2"/>
  <c r="C7014" i="2"/>
  <c r="C7015" i="2"/>
  <c r="C7016" i="2"/>
  <c r="C7017" i="2"/>
  <c r="C7018" i="2"/>
  <c r="C7019" i="2"/>
  <c r="C7020" i="2"/>
  <c r="C7021" i="2"/>
  <c r="C7022" i="2"/>
  <c r="C7023" i="2"/>
  <c r="C7024" i="2"/>
  <c r="C7025" i="2"/>
  <c r="C7026" i="2"/>
  <c r="C7027" i="2"/>
  <c r="C7028" i="2"/>
  <c r="C7029" i="2"/>
  <c r="C7030" i="2"/>
  <c r="C7031" i="2"/>
  <c r="C7032" i="2"/>
  <c r="C7033" i="2"/>
  <c r="C7034" i="2"/>
  <c r="C7035" i="2"/>
  <c r="C7036" i="2"/>
  <c r="C7037" i="2"/>
  <c r="C7038" i="2"/>
  <c r="C7039" i="2"/>
  <c r="C7040" i="2"/>
  <c r="C7041" i="2"/>
  <c r="C7042" i="2"/>
  <c r="C7043" i="2"/>
  <c r="C7044" i="2"/>
  <c r="C7045" i="2"/>
  <c r="C7046" i="2"/>
  <c r="C7047" i="2"/>
  <c r="C7048" i="2"/>
  <c r="C7049" i="2"/>
  <c r="C7050" i="2"/>
  <c r="C7051" i="2"/>
  <c r="C7052" i="2"/>
  <c r="C7053" i="2"/>
  <c r="C7054" i="2"/>
  <c r="C7055" i="2"/>
  <c r="C7056" i="2"/>
  <c r="C7057" i="2"/>
  <c r="C7058" i="2"/>
  <c r="C7059" i="2"/>
  <c r="C7060" i="2"/>
  <c r="C7061" i="2"/>
  <c r="C7062" i="2"/>
  <c r="C7063" i="2"/>
  <c r="C7064" i="2"/>
  <c r="C7065" i="2"/>
  <c r="C7066" i="2"/>
  <c r="C7067" i="2"/>
  <c r="C7068" i="2"/>
  <c r="C7069" i="2"/>
  <c r="C7070" i="2"/>
  <c r="C7071" i="2"/>
  <c r="C7072" i="2"/>
  <c r="C7073" i="2"/>
  <c r="C7074" i="2"/>
  <c r="C7075" i="2"/>
  <c r="C7076" i="2"/>
  <c r="C7077" i="2"/>
  <c r="C7078" i="2"/>
  <c r="C7079" i="2"/>
  <c r="C7080" i="2"/>
  <c r="C7081" i="2"/>
  <c r="C7082" i="2"/>
  <c r="C7083" i="2"/>
  <c r="C7084" i="2"/>
  <c r="C7085" i="2"/>
  <c r="C7086" i="2"/>
  <c r="C7087" i="2"/>
  <c r="C7088" i="2"/>
  <c r="C7089" i="2"/>
  <c r="C7090" i="2"/>
  <c r="C7091" i="2"/>
  <c r="C7092" i="2"/>
  <c r="C7093" i="2"/>
  <c r="C7094" i="2"/>
  <c r="C7095" i="2"/>
  <c r="C7096" i="2"/>
  <c r="C7097" i="2"/>
  <c r="C7098" i="2"/>
  <c r="C7099" i="2"/>
  <c r="C7100" i="2"/>
  <c r="C7101" i="2"/>
  <c r="C7102" i="2"/>
  <c r="C7103" i="2"/>
  <c r="C7104" i="2"/>
  <c r="C7105" i="2"/>
  <c r="C7106" i="2"/>
  <c r="C7107" i="2"/>
  <c r="C7108" i="2"/>
  <c r="C7109" i="2"/>
  <c r="C7110" i="2"/>
  <c r="C7111" i="2"/>
  <c r="C7112" i="2"/>
  <c r="C7113" i="2"/>
  <c r="C7114" i="2"/>
  <c r="C7115" i="2"/>
  <c r="C7116" i="2"/>
  <c r="C7117" i="2"/>
  <c r="C7118" i="2"/>
  <c r="C7119" i="2"/>
  <c r="C7120" i="2"/>
  <c r="C7121" i="2"/>
  <c r="C7122" i="2"/>
  <c r="C7123" i="2"/>
  <c r="C7124" i="2"/>
  <c r="C7125" i="2"/>
  <c r="C7126" i="2"/>
  <c r="C7127" i="2"/>
  <c r="C7128" i="2"/>
  <c r="C7129" i="2"/>
  <c r="C7130" i="2"/>
  <c r="C7131" i="2"/>
  <c r="C7132" i="2"/>
  <c r="C7133" i="2"/>
  <c r="C7134" i="2"/>
  <c r="C7135" i="2"/>
  <c r="C7136" i="2"/>
  <c r="C7137" i="2"/>
  <c r="C7138" i="2"/>
  <c r="C7139" i="2"/>
  <c r="C7140" i="2"/>
  <c r="C7141" i="2"/>
  <c r="C7142" i="2"/>
  <c r="C7143" i="2"/>
  <c r="C7144" i="2"/>
  <c r="C7145" i="2"/>
  <c r="C7146" i="2"/>
  <c r="C7147" i="2"/>
  <c r="C7148" i="2"/>
  <c r="C7149" i="2"/>
  <c r="C7150" i="2"/>
  <c r="C7151" i="2"/>
  <c r="C7152" i="2"/>
  <c r="C7153" i="2"/>
  <c r="C7154" i="2"/>
  <c r="C7155" i="2"/>
  <c r="C7156" i="2"/>
  <c r="C7157" i="2"/>
  <c r="C7158" i="2"/>
  <c r="C7159" i="2"/>
  <c r="C7160" i="2"/>
  <c r="C7161" i="2"/>
  <c r="C7162" i="2"/>
  <c r="C7163" i="2"/>
  <c r="C7164" i="2"/>
  <c r="C7165" i="2"/>
  <c r="C7166" i="2"/>
  <c r="C7167" i="2"/>
  <c r="C7168" i="2"/>
  <c r="C7169" i="2"/>
  <c r="C7170" i="2"/>
  <c r="C7171" i="2"/>
  <c r="C7172" i="2"/>
  <c r="C7173" i="2"/>
  <c r="C7174" i="2"/>
  <c r="C7175" i="2"/>
  <c r="C7176" i="2"/>
  <c r="C7177" i="2"/>
  <c r="C7178" i="2"/>
  <c r="C7179" i="2"/>
  <c r="C7180" i="2"/>
  <c r="C7181" i="2"/>
  <c r="C7182" i="2"/>
  <c r="C7183" i="2"/>
  <c r="C7184" i="2"/>
  <c r="C7185" i="2"/>
  <c r="C7186" i="2"/>
  <c r="C7187" i="2"/>
  <c r="C7188" i="2"/>
  <c r="C7189" i="2"/>
  <c r="C7190" i="2"/>
  <c r="C7191" i="2"/>
  <c r="C7192" i="2"/>
  <c r="C7193" i="2"/>
  <c r="C7194" i="2"/>
  <c r="C7195" i="2"/>
  <c r="C7196" i="2"/>
  <c r="C7197" i="2"/>
  <c r="C7198" i="2"/>
  <c r="C7199" i="2"/>
  <c r="C7200" i="2"/>
  <c r="C7201" i="2"/>
  <c r="C7202" i="2"/>
  <c r="C7203" i="2"/>
  <c r="C7204" i="2"/>
  <c r="C7205" i="2"/>
  <c r="C7206" i="2"/>
  <c r="C7207" i="2"/>
  <c r="C7208" i="2"/>
  <c r="C7209" i="2"/>
  <c r="C7210" i="2"/>
  <c r="C7211" i="2"/>
  <c r="C7212" i="2"/>
  <c r="C7213" i="2"/>
  <c r="C7214" i="2"/>
  <c r="C7215" i="2"/>
  <c r="C7216" i="2"/>
  <c r="C7217" i="2"/>
  <c r="C7218" i="2"/>
  <c r="C7219" i="2"/>
  <c r="C7220" i="2"/>
  <c r="C7221" i="2"/>
  <c r="C7222" i="2"/>
  <c r="C7223" i="2"/>
  <c r="C7224" i="2"/>
  <c r="C7225" i="2"/>
  <c r="C7226" i="2"/>
  <c r="C7227" i="2"/>
  <c r="C7228" i="2"/>
  <c r="C7229" i="2"/>
  <c r="C7230" i="2"/>
  <c r="C7231" i="2"/>
  <c r="C7232" i="2"/>
  <c r="C7233" i="2"/>
  <c r="C7234" i="2"/>
  <c r="C7235" i="2"/>
  <c r="C7236" i="2"/>
  <c r="C7237" i="2"/>
  <c r="C7238" i="2"/>
  <c r="C7239" i="2"/>
  <c r="C7240" i="2"/>
  <c r="C7241" i="2"/>
  <c r="C7242" i="2"/>
  <c r="C7243" i="2"/>
  <c r="C7244" i="2"/>
  <c r="C7245" i="2"/>
  <c r="C7246" i="2"/>
  <c r="C7247" i="2"/>
  <c r="C7248" i="2"/>
  <c r="C7249" i="2"/>
  <c r="C7250" i="2"/>
  <c r="C7251" i="2"/>
  <c r="C7252" i="2"/>
  <c r="C7253" i="2"/>
  <c r="C7254" i="2"/>
  <c r="C7255" i="2"/>
  <c r="C7256" i="2"/>
  <c r="C7257" i="2"/>
  <c r="C7258" i="2"/>
  <c r="C7259" i="2"/>
  <c r="C7260" i="2"/>
  <c r="C7261" i="2"/>
  <c r="C7262" i="2"/>
  <c r="C7263" i="2"/>
  <c r="C7264" i="2"/>
  <c r="C7265" i="2"/>
  <c r="C7266" i="2"/>
  <c r="C7267" i="2"/>
  <c r="C7268" i="2"/>
  <c r="C7269" i="2"/>
  <c r="C7270" i="2"/>
  <c r="C7271" i="2"/>
  <c r="C7272" i="2"/>
  <c r="C7273" i="2"/>
  <c r="C7274" i="2"/>
  <c r="C7275" i="2"/>
  <c r="C7276" i="2"/>
  <c r="C7277" i="2"/>
  <c r="C7278" i="2"/>
  <c r="C7279" i="2"/>
  <c r="C7280" i="2"/>
  <c r="C7281" i="2"/>
  <c r="C7282" i="2"/>
  <c r="C7283" i="2"/>
  <c r="C7284" i="2"/>
  <c r="C7285" i="2"/>
  <c r="C7286" i="2"/>
  <c r="C7287" i="2"/>
  <c r="C7288" i="2"/>
  <c r="C7289" i="2"/>
  <c r="C7290" i="2"/>
  <c r="C7291" i="2"/>
  <c r="C7292" i="2"/>
  <c r="C7293" i="2"/>
  <c r="C7294" i="2"/>
  <c r="C7295" i="2"/>
  <c r="C7296" i="2"/>
  <c r="C7297" i="2"/>
  <c r="C7298" i="2"/>
  <c r="C7299" i="2"/>
  <c r="C7300" i="2"/>
  <c r="C7301" i="2"/>
  <c r="C7302" i="2"/>
  <c r="C7303" i="2"/>
  <c r="C7304" i="2"/>
  <c r="C7305" i="2"/>
  <c r="C7306" i="2"/>
  <c r="C7307" i="2"/>
  <c r="C7308" i="2"/>
  <c r="C7309" i="2"/>
  <c r="C7310" i="2"/>
  <c r="C7311" i="2"/>
  <c r="C7312" i="2"/>
  <c r="C7313" i="2"/>
  <c r="C7314" i="2"/>
  <c r="C7315" i="2"/>
  <c r="C7316" i="2"/>
  <c r="C7317" i="2"/>
  <c r="C7318" i="2"/>
  <c r="C7319" i="2"/>
  <c r="C7320" i="2"/>
  <c r="C7321" i="2"/>
  <c r="C7322" i="2"/>
  <c r="C7323" i="2"/>
  <c r="C7324" i="2"/>
  <c r="C7325" i="2"/>
  <c r="C7326" i="2"/>
  <c r="C7327" i="2"/>
  <c r="C7328" i="2"/>
  <c r="C7329" i="2"/>
  <c r="C7330" i="2"/>
  <c r="C7331" i="2"/>
  <c r="C7332" i="2"/>
  <c r="C7333" i="2"/>
  <c r="C7334" i="2"/>
  <c r="C7335" i="2"/>
  <c r="C7336" i="2"/>
  <c r="C7337" i="2"/>
  <c r="C7338" i="2"/>
  <c r="C7339" i="2"/>
  <c r="C7340" i="2"/>
  <c r="C7341" i="2"/>
  <c r="C7342" i="2"/>
  <c r="C7343" i="2"/>
  <c r="C7344" i="2"/>
  <c r="C7345" i="2"/>
  <c r="C7346" i="2"/>
  <c r="C7347" i="2"/>
  <c r="C7348" i="2"/>
  <c r="C7349" i="2"/>
  <c r="C7350" i="2"/>
  <c r="C7351" i="2"/>
  <c r="C7352" i="2"/>
  <c r="C7353" i="2"/>
  <c r="C7354" i="2"/>
  <c r="C7355" i="2"/>
  <c r="C7356" i="2"/>
  <c r="C7357" i="2"/>
  <c r="C7358" i="2"/>
  <c r="C7359" i="2"/>
  <c r="C7360" i="2"/>
  <c r="C7361" i="2"/>
  <c r="C7362" i="2"/>
  <c r="C7363" i="2"/>
  <c r="C7364" i="2"/>
  <c r="C7365" i="2"/>
  <c r="C7366" i="2"/>
  <c r="C7367" i="2"/>
  <c r="C7368" i="2"/>
  <c r="C7369" i="2"/>
  <c r="C7370" i="2"/>
  <c r="C7371" i="2"/>
  <c r="C7372" i="2"/>
  <c r="C7373" i="2"/>
  <c r="C7374" i="2"/>
  <c r="C7375" i="2"/>
  <c r="C7376" i="2"/>
  <c r="C7377" i="2"/>
  <c r="C7378" i="2"/>
  <c r="C7379" i="2"/>
  <c r="C7380" i="2"/>
  <c r="C7381" i="2"/>
  <c r="C7382" i="2"/>
  <c r="C7383" i="2"/>
  <c r="C7384" i="2"/>
  <c r="C7385" i="2"/>
  <c r="C7386" i="2"/>
  <c r="C7387" i="2"/>
  <c r="C7388" i="2"/>
  <c r="C7389" i="2"/>
  <c r="C7390" i="2"/>
  <c r="C7391" i="2"/>
  <c r="C7392" i="2"/>
  <c r="C7393" i="2"/>
  <c r="C7394" i="2"/>
  <c r="C7395" i="2"/>
  <c r="C7396" i="2"/>
  <c r="C7397" i="2"/>
  <c r="C7398" i="2"/>
  <c r="C7399" i="2"/>
  <c r="C7400" i="2"/>
  <c r="C7401" i="2"/>
  <c r="C7402" i="2"/>
  <c r="C7403" i="2"/>
  <c r="C7404" i="2"/>
  <c r="C7405" i="2"/>
  <c r="C7406" i="2"/>
  <c r="C7407" i="2"/>
  <c r="C7408" i="2"/>
  <c r="C7409" i="2"/>
  <c r="C7410" i="2"/>
  <c r="C7411" i="2"/>
  <c r="C7412" i="2"/>
  <c r="C7413" i="2"/>
  <c r="C7414" i="2"/>
  <c r="C7415" i="2"/>
  <c r="C7416" i="2"/>
  <c r="C7417" i="2"/>
  <c r="C7418" i="2"/>
  <c r="C7419" i="2"/>
  <c r="C7420" i="2"/>
  <c r="C7421" i="2"/>
  <c r="C7422" i="2"/>
  <c r="C7423" i="2"/>
  <c r="C7424" i="2"/>
  <c r="C7425" i="2"/>
  <c r="C7426" i="2"/>
  <c r="C7427" i="2"/>
  <c r="C7428" i="2"/>
  <c r="C7429" i="2"/>
  <c r="C7430" i="2"/>
  <c r="C7431" i="2"/>
  <c r="C7432" i="2"/>
  <c r="C7433" i="2"/>
  <c r="C7434" i="2"/>
  <c r="C7435" i="2"/>
  <c r="C7436" i="2"/>
  <c r="C7437" i="2"/>
  <c r="C7438" i="2"/>
  <c r="C7439" i="2"/>
  <c r="C7440" i="2"/>
  <c r="C7441" i="2"/>
  <c r="C7442" i="2"/>
  <c r="C7443" i="2"/>
  <c r="C7444" i="2"/>
  <c r="C7445" i="2"/>
  <c r="C7446" i="2"/>
  <c r="C7447" i="2"/>
  <c r="C7448" i="2"/>
  <c r="C7449" i="2"/>
  <c r="C7450" i="2"/>
  <c r="C7451" i="2"/>
  <c r="C7452" i="2"/>
  <c r="C7453" i="2"/>
  <c r="C7454" i="2"/>
  <c r="C7455" i="2"/>
  <c r="C7456" i="2"/>
  <c r="C7457" i="2"/>
  <c r="C7458" i="2"/>
  <c r="C7459" i="2"/>
  <c r="C7460" i="2"/>
  <c r="C7461" i="2"/>
  <c r="C7462" i="2"/>
  <c r="C7463" i="2"/>
  <c r="C7464" i="2"/>
  <c r="C7465" i="2"/>
  <c r="C7466" i="2"/>
  <c r="C7467" i="2"/>
  <c r="C7468" i="2"/>
  <c r="C7469" i="2"/>
  <c r="C7470" i="2"/>
  <c r="C7471" i="2"/>
  <c r="C7472" i="2"/>
  <c r="C7473" i="2"/>
  <c r="C7474" i="2"/>
  <c r="C7475" i="2"/>
  <c r="C7476" i="2"/>
  <c r="C7477" i="2"/>
  <c r="C7478" i="2"/>
  <c r="C7479" i="2"/>
  <c r="C7480" i="2"/>
  <c r="C7481" i="2"/>
  <c r="C7482" i="2"/>
  <c r="C7483" i="2"/>
  <c r="C7484" i="2"/>
  <c r="C7485" i="2"/>
  <c r="C7486" i="2"/>
  <c r="C7487" i="2"/>
  <c r="C7488" i="2"/>
  <c r="C7489" i="2"/>
  <c r="C7490" i="2"/>
  <c r="C7491" i="2"/>
  <c r="C7492" i="2"/>
  <c r="C7493" i="2"/>
  <c r="C7494" i="2"/>
  <c r="C7495" i="2"/>
  <c r="C7496" i="2"/>
  <c r="C7497" i="2"/>
  <c r="C7498" i="2"/>
  <c r="C7499" i="2"/>
  <c r="C7500" i="2"/>
  <c r="C7501" i="2"/>
  <c r="C7502" i="2"/>
  <c r="C7503" i="2"/>
  <c r="C7504" i="2"/>
  <c r="C7505" i="2"/>
  <c r="C7506" i="2"/>
  <c r="C7507" i="2"/>
  <c r="C7508" i="2"/>
  <c r="C7509" i="2"/>
  <c r="C7510" i="2"/>
  <c r="C7511" i="2"/>
  <c r="C7512" i="2"/>
  <c r="C7513" i="2"/>
  <c r="C7514" i="2"/>
  <c r="C7515" i="2"/>
  <c r="C7516" i="2"/>
  <c r="C7517" i="2"/>
  <c r="C7518" i="2"/>
  <c r="C7519" i="2"/>
  <c r="C7520" i="2"/>
  <c r="C7521" i="2"/>
  <c r="C7522" i="2"/>
  <c r="C7523" i="2"/>
  <c r="C7524" i="2"/>
  <c r="C7525" i="2"/>
  <c r="C7526" i="2"/>
  <c r="C7527" i="2"/>
  <c r="C7528" i="2"/>
  <c r="C7529" i="2"/>
  <c r="C7530" i="2"/>
  <c r="C7531" i="2"/>
  <c r="C7532" i="2"/>
  <c r="C7533" i="2"/>
  <c r="C7534" i="2"/>
  <c r="C7535" i="2"/>
  <c r="C7536" i="2"/>
  <c r="C7537" i="2"/>
  <c r="C7538" i="2"/>
  <c r="C7539" i="2"/>
  <c r="C7540" i="2"/>
  <c r="C7541" i="2"/>
  <c r="C7542" i="2"/>
  <c r="C7543" i="2"/>
  <c r="C7544" i="2"/>
  <c r="C7545" i="2"/>
  <c r="C7546" i="2"/>
  <c r="C7547" i="2"/>
  <c r="C7548" i="2"/>
  <c r="C7549" i="2"/>
  <c r="C7550" i="2"/>
  <c r="C7551" i="2"/>
  <c r="C7552" i="2"/>
  <c r="C7553" i="2"/>
  <c r="C7554" i="2"/>
  <c r="C7555" i="2"/>
  <c r="C7556" i="2"/>
  <c r="C7557" i="2"/>
  <c r="C7558" i="2"/>
  <c r="C7559" i="2"/>
  <c r="C7560" i="2"/>
  <c r="C7561" i="2"/>
  <c r="C7562" i="2"/>
  <c r="C7563" i="2"/>
  <c r="C7564" i="2"/>
  <c r="C7565" i="2"/>
  <c r="C7566" i="2"/>
  <c r="C7567" i="2"/>
  <c r="C7568" i="2"/>
  <c r="C7569" i="2"/>
  <c r="C7570" i="2"/>
  <c r="C7571" i="2"/>
  <c r="C7572" i="2"/>
  <c r="C7573" i="2"/>
  <c r="C7574" i="2"/>
  <c r="C7575" i="2"/>
  <c r="C7576" i="2"/>
  <c r="C7577" i="2"/>
  <c r="C7578" i="2"/>
  <c r="C7579" i="2"/>
  <c r="C7580" i="2"/>
  <c r="C7581" i="2"/>
  <c r="C7582" i="2"/>
  <c r="C7583" i="2"/>
  <c r="C7584" i="2"/>
  <c r="C7585" i="2"/>
  <c r="C7586" i="2"/>
  <c r="C7587" i="2"/>
  <c r="C7588" i="2"/>
  <c r="C7589" i="2"/>
  <c r="C7590" i="2"/>
  <c r="C7591" i="2"/>
  <c r="C7592" i="2"/>
  <c r="C7593" i="2"/>
  <c r="C7594" i="2"/>
  <c r="C7595" i="2"/>
  <c r="C7596" i="2"/>
  <c r="C7597" i="2"/>
  <c r="C7598" i="2"/>
  <c r="C7599" i="2"/>
  <c r="C7600" i="2"/>
  <c r="C7601" i="2"/>
  <c r="C7602" i="2"/>
  <c r="C7603" i="2"/>
  <c r="C7604" i="2"/>
  <c r="C7605" i="2"/>
  <c r="C7606" i="2"/>
  <c r="C7607" i="2"/>
  <c r="C7608" i="2"/>
  <c r="C7609" i="2"/>
  <c r="C7610" i="2"/>
  <c r="C7611" i="2"/>
  <c r="C7612" i="2"/>
  <c r="C7613" i="2"/>
  <c r="C7614" i="2"/>
  <c r="C7615" i="2"/>
  <c r="C7616" i="2"/>
  <c r="C7617" i="2"/>
  <c r="C7618" i="2"/>
  <c r="C7619" i="2"/>
  <c r="C7620" i="2"/>
  <c r="C7621" i="2"/>
  <c r="C7622" i="2"/>
  <c r="C7623" i="2"/>
  <c r="C7624" i="2"/>
  <c r="C7625" i="2"/>
  <c r="C7626" i="2"/>
  <c r="C7627" i="2"/>
  <c r="C7628" i="2"/>
  <c r="C7629" i="2"/>
  <c r="C7630" i="2"/>
  <c r="C7631" i="2"/>
  <c r="C7632" i="2"/>
  <c r="C7633" i="2"/>
  <c r="C7634" i="2"/>
  <c r="C7635" i="2"/>
  <c r="C7636" i="2"/>
  <c r="C7637" i="2"/>
  <c r="C7638" i="2"/>
  <c r="C7639" i="2"/>
  <c r="C7640" i="2"/>
  <c r="C7641" i="2"/>
  <c r="C7642" i="2"/>
  <c r="C7643" i="2"/>
  <c r="C7644" i="2"/>
  <c r="C7645" i="2"/>
  <c r="C7646" i="2"/>
  <c r="C7647" i="2"/>
  <c r="C7648" i="2"/>
  <c r="C7649" i="2"/>
  <c r="C7650" i="2"/>
  <c r="C7651" i="2"/>
  <c r="C7652" i="2"/>
  <c r="C7653" i="2"/>
  <c r="C7654" i="2"/>
  <c r="C7655" i="2"/>
  <c r="C7656" i="2"/>
  <c r="C7657" i="2"/>
  <c r="C7658" i="2"/>
  <c r="C7659" i="2"/>
  <c r="C7660" i="2"/>
  <c r="C7661" i="2"/>
  <c r="C7662" i="2"/>
  <c r="C7663" i="2"/>
  <c r="C7664" i="2"/>
  <c r="C7665" i="2"/>
  <c r="C7666" i="2"/>
  <c r="C7667" i="2"/>
  <c r="C7668" i="2"/>
  <c r="C7669" i="2"/>
  <c r="C7670" i="2"/>
  <c r="C7671" i="2"/>
  <c r="C7672" i="2"/>
  <c r="C7673" i="2"/>
  <c r="C7674" i="2"/>
  <c r="C7675" i="2"/>
  <c r="C7676" i="2"/>
  <c r="C7677" i="2"/>
  <c r="C7678" i="2"/>
  <c r="C7679" i="2"/>
  <c r="C7680" i="2"/>
  <c r="C7681" i="2"/>
  <c r="C7682" i="2"/>
  <c r="C7683" i="2"/>
  <c r="C7684" i="2"/>
  <c r="C7685" i="2"/>
  <c r="C7686" i="2"/>
  <c r="C7687" i="2"/>
  <c r="C7688" i="2"/>
  <c r="C7689" i="2"/>
  <c r="C7690" i="2"/>
  <c r="C7691" i="2"/>
  <c r="C7692" i="2"/>
  <c r="C7693" i="2"/>
  <c r="C7694" i="2"/>
  <c r="C7695" i="2"/>
  <c r="C7696" i="2"/>
  <c r="C7697" i="2"/>
  <c r="C7698" i="2"/>
  <c r="C7699" i="2"/>
  <c r="C7700" i="2"/>
  <c r="C7701" i="2"/>
  <c r="C7702" i="2"/>
  <c r="C7703" i="2"/>
  <c r="C7704" i="2"/>
  <c r="C7705" i="2"/>
  <c r="C7706" i="2"/>
  <c r="C7707" i="2"/>
  <c r="C7708" i="2"/>
  <c r="C7709" i="2"/>
  <c r="C7710" i="2"/>
  <c r="C7711" i="2"/>
  <c r="C7712" i="2"/>
  <c r="C7713" i="2"/>
  <c r="C7714" i="2"/>
  <c r="C7715" i="2"/>
  <c r="C7716" i="2"/>
  <c r="C7717" i="2"/>
  <c r="C7718" i="2"/>
  <c r="C7719" i="2"/>
  <c r="C7720" i="2"/>
  <c r="C7721" i="2"/>
  <c r="C7722" i="2"/>
  <c r="C7723" i="2"/>
  <c r="C7724" i="2"/>
  <c r="C7725" i="2"/>
  <c r="C7726" i="2"/>
  <c r="C7727" i="2"/>
  <c r="C7728" i="2"/>
  <c r="C7729" i="2"/>
  <c r="C7730" i="2"/>
  <c r="C7731" i="2"/>
  <c r="C7732" i="2"/>
  <c r="C7733" i="2"/>
  <c r="C7734" i="2"/>
  <c r="C7735" i="2"/>
  <c r="C7736" i="2"/>
  <c r="C7737" i="2"/>
  <c r="C7738" i="2"/>
  <c r="C7739" i="2"/>
  <c r="C7740" i="2"/>
  <c r="C7741" i="2"/>
  <c r="C7742" i="2"/>
  <c r="C7743" i="2"/>
  <c r="C7744" i="2"/>
  <c r="C7745" i="2"/>
  <c r="C7746" i="2"/>
  <c r="C7747" i="2"/>
  <c r="C7748" i="2"/>
  <c r="C7749" i="2"/>
  <c r="C7750" i="2"/>
  <c r="C7751" i="2"/>
  <c r="C7752" i="2"/>
  <c r="C7753" i="2"/>
  <c r="C7754" i="2"/>
  <c r="C7755" i="2"/>
  <c r="C7756" i="2"/>
  <c r="C7757" i="2"/>
  <c r="C7758" i="2"/>
  <c r="C7759" i="2"/>
  <c r="C7760" i="2"/>
  <c r="C7761" i="2"/>
  <c r="C7762" i="2"/>
  <c r="C7763" i="2"/>
  <c r="C7764" i="2"/>
  <c r="C7765" i="2"/>
  <c r="C7766" i="2"/>
  <c r="C7767" i="2"/>
  <c r="C7768" i="2"/>
  <c r="C7769" i="2"/>
  <c r="C7770" i="2"/>
  <c r="C7771" i="2"/>
  <c r="C7772" i="2"/>
  <c r="C7773" i="2"/>
  <c r="C7774" i="2"/>
  <c r="C7775" i="2"/>
  <c r="C7776" i="2"/>
  <c r="C7777" i="2"/>
  <c r="C7778" i="2"/>
  <c r="C7779" i="2"/>
  <c r="C7780" i="2"/>
  <c r="C7781" i="2"/>
  <c r="C7782" i="2"/>
  <c r="C7783" i="2"/>
  <c r="C7784" i="2"/>
  <c r="C7785" i="2"/>
  <c r="C7786" i="2"/>
  <c r="C7787" i="2"/>
  <c r="C7788" i="2"/>
  <c r="C7789" i="2"/>
  <c r="C7790" i="2"/>
  <c r="C7791" i="2"/>
  <c r="C7792" i="2"/>
  <c r="C7793" i="2"/>
  <c r="C7794" i="2"/>
  <c r="C7795" i="2"/>
  <c r="C7796" i="2"/>
  <c r="C7797" i="2"/>
  <c r="C7798" i="2"/>
  <c r="C7799" i="2"/>
  <c r="C7800" i="2"/>
  <c r="C7801" i="2"/>
  <c r="C7802" i="2"/>
  <c r="C7803" i="2"/>
  <c r="C7804" i="2"/>
  <c r="C7805" i="2"/>
  <c r="C7806" i="2"/>
  <c r="C7807" i="2"/>
  <c r="C7808" i="2"/>
  <c r="C7809" i="2"/>
  <c r="C7810" i="2"/>
  <c r="C7811" i="2"/>
  <c r="C7812" i="2"/>
  <c r="C7813" i="2"/>
  <c r="C7814" i="2"/>
  <c r="C7815" i="2"/>
  <c r="C7816" i="2"/>
  <c r="C7817" i="2"/>
  <c r="C7818" i="2"/>
  <c r="C7819" i="2"/>
  <c r="C7820" i="2"/>
  <c r="C7821" i="2"/>
  <c r="C7822" i="2"/>
  <c r="C7823" i="2"/>
  <c r="C7824" i="2"/>
  <c r="C7825" i="2"/>
  <c r="C7826" i="2"/>
  <c r="C7827" i="2"/>
  <c r="C7828" i="2"/>
  <c r="C7829" i="2"/>
  <c r="C7830" i="2"/>
  <c r="C7831" i="2"/>
  <c r="C7832" i="2"/>
  <c r="C7833" i="2"/>
  <c r="C7834" i="2"/>
  <c r="C7835" i="2"/>
  <c r="C7836" i="2"/>
  <c r="C7837" i="2"/>
  <c r="C7838" i="2"/>
  <c r="C7839" i="2"/>
  <c r="C7840" i="2"/>
  <c r="C7841" i="2"/>
  <c r="C7842" i="2"/>
  <c r="C7843" i="2"/>
  <c r="C7844" i="2"/>
  <c r="C7845" i="2"/>
  <c r="C7846" i="2"/>
  <c r="C7847" i="2"/>
  <c r="C7848" i="2"/>
  <c r="C7849" i="2"/>
  <c r="C7850" i="2"/>
  <c r="C7851" i="2"/>
  <c r="C7852" i="2"/>
  <c r="C7853" i="2"/>
  <c r="C7854" i="2"/>
  <c r="C7855" i="2"/>
  <c r="C7856" i="2"/>
  <c r="C7857" i="2"/>
  <c r="C7858" i="2"/>
  <c r="C7859" i="2"/>
  <c r="C7860" i="2"/>
  <c r="C7861" i="2"/>
  <c r="C7862" i="2"/>
  <c r="C7863" i="2"/>
  <c r="C7864" i="2"/>
  <c r="C7865" i="2"/>
  <c r="C7866" i="2"/>
  <c r="C7867" i="2"/>
  <c r="C7868" i="2"/>
  <c r="C7869" i="2"/>
  <c r="C7870" i="2"/>
  <c r="C7871" i="2"/>
  <c r="C7872" i="2"/>
  <c r="C7873" i="2"/>
  <c r="C7874" i="2"/>
  <c r="C7875" i="2"/>
  <c r="C7876" i="2"/>
  <c r="C7877" i="2"/>
  <c r="C7878" i="2"/>
  <c r="C7879" i="2"/>
  <c r="C7880" i="2"/>
  <c r="C7881" i="2"/>
  <c r="C7882" i="2"/>
  <c r="C7883" i="2"/>
  <c r="C7884" i="2"/>
  <c r="C7885" i="2"/>
  <c r="C7886" i="2"/>
  <c r="C7887" i="2"/>
  <c r="C7888" i="2"/>
  <c r="C7889" i="2"/>
  <c r="C7890" i="2"/>
  <c r="C7891" i="2"/>
  <c r="C7892" i="2"/>
  <c r="C7893" i="2"/>
  <c r="C7894" i="2"/>
  <c r="C7895" i="2"/>
  <c r="C7896" i="2"/>
  <c r="C7897" i="2"/>
  <c r="C7898" i="2"/>
  <c r="C7899" i="2"/>
  <c r="C7900" i="2"/>
  <c r="C7901" i="2"/>
  <c r="C7902" i="2"/>
  <c r="C7903" i="2"/>
  <c r="C7904" i="2"/>
  <c r="C7905" i="2"/>
  <c r="C7906" i="2"/>
  <c r="C7907" i="2"/>
  <c r="C7908" i="2"/>
  <c r="C7909" i="2"/>
  <c r="C7910" i="2"/>
  <c r="C7911" i="2"/>
  <c r="C7912" i="2"/>
  <c r="C7913" i="2"/>
  <c r="C7914" i="2"/>
  <c r="C7915" i="2"/>
  <c r="C7916" i="2"/>
  <c r="C7917" i="2"/>
  <c r="C7918" i="2"/>
  <c r="C7919" i="2"/>
  <c r="C7920" i="2"/>
  <c r="C7921" i="2"/>
  <c r="C7922" i="2"/>
  <c r="C7923" i="2"/>
  <c r="C7924" i="2"/>
  <c r="C7925" i="2"/>
  <c r="C7926" i="2"/>
  <c r="C7927" i="2"/>
  <c r="C7928" i="2"/>
  <c r="C7929" i="2"/>
  <c r="C7930" i="2"/>
  <c r="C7931" i="2"/>
  <c r="C7932" i="2"/>
  <c r="C7933" i="2"/>
  <c r="C7934" i="2"/>
  <c r="C7935" i="2"/>
  <c r="C7936" i="2"/>
  <c r="C7937" i="2"/>
  <c r="C7938" i="2"/>
  <c r="C7939" i="2"/>
  <c r="C7940" i="2"/>
  <c r="C7941" i="2"/>
  <c r="C7942" i="2"/>
  <c r="C7943" i="2"/>
  <c r="C7944" i="2"/>
  <c r="C7945" i="2"/>
  <c r="C7946" i="2"/>
  <c r="C7947" i="2"/>
  <c r="C7948" i="2"/>
  <c r="C7949" i="2"/>
  <c r="C7950" i="2"/>
  <c r="C7951" i="2"/>
  <c r="C7952" i="2"/>
  <c r="C7953" i="2"/>
  <c r="C7954" i="2"/>
  <c r="C7955" i="2"/>
  <c r="C7956" i="2"/>
  <c r="C7957" i="2"/>
  <c r="C7958" i="2"/>
  <c r="C7959" i="2"/>
  <c r="C7960" i="2"/>
  <c r="C7961" i="2"/>
  <c r="C7962" i="2"/>
  <c r="C7963" i="2"/>
  <c r="C7964" i="2"/>
  <c r="C7965" i="2"/>
  <c r="C7966" i="2"/>
  <c r="C7967" i="2"/>
  <c r="C7968" i="2"/>
  <c r="C7969" i="2"/>
  <c r="C7970" i="2"/>
  <c r="C7971" i="2"/>
  <c r="C7972" i="2"/>
  <c r="C7973" i="2"/>
  <c r="C7974" i="2"/>
  <c r="C7975" i="2"/>
  <c r="C7976" i="2"/>
  <c r="C7977" i="2"/>
  <c r="C7978" i="2"/>
  <c r="C7979" i="2"/>
  <c r="C7980" i="2"/>
  <c r="C7981" i="2"/>
  <c r="C7982" i="2"/>
  <c r="C7983" i="2"/>
  <c r="C7984" i="2"/>
  <c r="C7985" i="2"/>
  <c r="C7986" i="2"/>
  <c r="C7987" i="2"/>
  <c r="C7988" i="2"/>
  <c r="C7989" i="2"/>
  <c r="C7990" i="2"/>
  <c r="C7991" i="2"/>
  <c r="C7992" i="2"/>
  <c r="C7993" i="2"/>
  <c r="C7994" i="2"/>
  <c r="C7995" i="2"/>
  <c r="C7996" i="2"/>
  <c r="C7997" i="2"/>
  <c r="C7998" i="2"/>
  <c r="C7999" i="2"/>
  <c r="C8000" i="2"/>
  <c r="C8001" i="2"/>
  <c r="C8002" i="2"/>
  <c r="C8003" i="2"/>
  <c r="C8004" i="2"/>
  <c r="C8005" i="2"/>
  <c r="C8006" i="2"/>
  <c r="C8007" i="2"/>
  <c r="C8008" i="2"/>
  <c r="C8009" i="2"/>
  <c r="C8010" i="2"/>
  <c r="C8011" i="2"/>
  <c r="C8012" i="2"/>
  <c r="C8013" i="2"/>
  <c r="C8014" i="2"/>
  <c r="C8015" i="2"/>
  <c r="C8016" i="2"/>
  <c r="C8017" i="2"/>
  <c r="C8018" i="2"/>
  <c r="C8019" i="2"/>
  <c r="C8020" i="2"/>
  <c r="C8021" i="2"/>
  <c r="C8022" i="2"/>
  <c r="C8023" i="2"/>
  <c r="C8024" i="2"/>
  <c r="C8025" i="2"/>
  <c r="C8026" i="2"/>
  <c r="C8027" i="2"/>
  <c r="C8028" i="2"/>
  <c r="C8029" i="2"/>
  <c r="C8030" i="2"/>
  <c r="C8031" i="2"/>
  <c r="C8032" i="2"/>
  <c r="C8033" i="2"/>
  <c r="C8034" i="2"/>
  <c r="C8035" i="2"/>
  <c r="C8036" i="2"/>
  <c r="C8037" i="2"/>
  <c r="C8038" i="2"/>
  <c r="C8039" i="2"/>
  <c r="C8040" i="2"/>
  <c r="C8041" i="2"/>
  <c r="C8042" i="2"/>
  <c r="C8043" i="2"/>
  <c r="C8044" i="2"/>
  <c r="C8045" i="2"/>
  <c r="C8046" i="2"/>
  <c r="C8047" i="2"/>
  <c r="C8048" i="2"/>
  <c r="C8049" i="2"/>
  <c r="C8050" i="2"/>
  <c r="C8051" i="2"/>
  <c r="C8052" i="2"/>
  <c r="C8053" i="2"/>
  <c r="C8054" i="2"/>
  <c r="C8055" i="2"/>
  <c r="C8056" i="2"/>
  <c r="C8057" i="2"/>
  <c r="C8058" i="2"/>
  <c r="C8059" i="2"/>
  <c r="C8060" i="2"/>
  <c r="C8061" i="2"/>
  <c r="C8062" i="2"/>
  <c r="C8063" i="2"/>
  <c r="C8064" i="2"/>
  <c r="C8065" i="2"/>
  <c r="C8066" i="2"/>
  <c r="C8067" i="2"/>
  <c r="C8068" i="2"/>
  <c r="C8069" i="2"/>
  <c r="C8070" i="2"/>
  <c r="C8071" i="2"/>
  <c r="C8072" i="2"/>
  <c r="C8073" i="2"/>
  <c r="C8074" i="2"/>
  <c r="C8075" i="2"/>
  <c r="C8076" i="2"/>
  <c r="C8077" i="2"/>
  <c r="C8078" i="2"/>
  <c r="C8079" i="2"/>
  <c r="C8080" i="2"/>
  <c r="C8081" i="2"/>
  <c r="C8082" i="2"/>
  <c r="C8083" i="2"/>
  <c r="C8084" i="2"/>
  <c r="C8085" i="2"/>
  <c r="C8086" i="2"/>
  <c r="C8087" i="2"/>
  <c r="C8088" i="2"/>
  <c r="C8089" i="2"/>
  <c r="C8090" i="2"/>
  <c r="C8091" i="2"/>
  <c r="C8092" i="2"/>
  <c r="C8093" i="2"/>
  <c r="C8094" i="2"/>
  <c r="C8095" i="2"/>
  <c r="C8096" i="2"/>
  <c r="C8097" i="2"/>
  <c r="C8098" i="2"/>
  <c r="C8099" i="2"/>
  <c r="C8100" i="2"/>
  <c r="C8101" i="2"/>
  <c r="C8102" i="2"/>
  <c r="C8103" i="2"/>
  <c r="C8104" i="2"/>
  <c r="C8105" i="2"/>
  <c r="C8106" i="2"/>
  <c r="C8107" i="2"/>
  <c r="C8108" i="2"/>
  <c r="C8109" i="2"/>
  <c r="C8110" i="2"/>
  <c r="C8111" i="2"/>
  <c r="C8112" i="2"/>
  <c r="C8113" i="2"/>
  <c r="C8114" i="2"/>
  <c r="C8115" i="2"/>
  <c r="C8116" i="2"/>
  <c r="C8117" i="2"/>
  <c r="C8118" i="2"/>
  <c r="C8119" i="2"/>
  <c r="C8120" i="2"/>
  <c r="C8121" i="2"/>
  <c r="C8122" i="2"/>
  <c r="C8123" i="2"/>
  <c r="C8124" i="2"/>
  <c r="C8125" i="2"/>
  <c r="C8126" i="2"/>
  <c r="C8127" i="2"/>
  <c r="C8128" i="2"/>
  <c r="C8129" i="2"/>
  <c r="C8130" i="2"/>
  <c r="C8131" i="2"/>
  <c r="C8132" i="2"/>
  <c r="C8133" i="2"/>
  <c r="C8134" i="2"/>
  <c r="C8135" i="2"/>
  <c r="C8136" i="2"/>
  <c r="C8137" i="2"/>
  <c r="C8138" i="2"/>
  <c r="C8139" i="2"/>
  <c r="C8140" i="2"/>
  <c r="C8141" i="2"/>
  <c r="C8142" i="2"/>
  <c r="C8143" i="2"/>
  <c r="C8144" i="2"/>
  <c r="C8145" i="2"/>
  <c r="C8146" i="2"/>
  <c r="C8147" i="2"/>
  <c r="C8148" i="2"/>
  <c r="C8149" i="2"/>
  <c r="C8150" i="2"/>
  <c r="C8151" i="2"/>
  <c r="C8152" i="2"/>
  <c r="C8153" i="2"/>
  <c r="C8154" i="2"/>
  <c r="C8155" i="2"/>
  <c r="C8156" i="2"/>
  <c r="C8157" i="2"/>
  <c r="C8158" i="2"/>
  <c r="C8159" i="2"/>
  <c r="C8160" i="2"/>
  <c r="C8161" i="2"/>
  <c r="C8162" i="2"/>
  <c r="C8163" i="2"/>
  <c r="C8164" i="2"/>
  <c r="C8165" i="2"/>
  <c r="C8166" i="2"/>
  <c r="C8167" i="2"/>
  <c r="C8168" i="2"/>
  <c r="C8169" i="2"/>
  <c r="C8170" i="2"/>
  <c r="C8171" i="2"/>
  <c r="C8172" i="2"/>
  <c r="C8173" i="2"/>
  <c r="C8174" i="2"/>
  <c r="C8175" i="2"/>
  <c r="C8176" i="2"/>
  <c r="C8177" i="2"/>
  <c r="C8178" i="2"/>
  <c r="C8179" i="2"/>
  <c r="C8180" i="2"/>
  <c r="C8181" i="2"/>
  <c r="C8182" i="2"/>
  <c r="C8183" i="2"/>
  <c r="C8184" i="2"/>
  <c r="C8185" i="2"/>
  <c r="C8186" i="2"/>
  <c r="C8187" i="2"/>
  <c r="C8188" i="2"/>
  <c r="C8189" i="2"/>
  <c r="C8190" i="2"/>
  <c r="C8191" i="2"/>
  <c r="C8192" i="2"/>
  <c r="C8193" i="2"/>
  <c r="C8194" i="2"/>
  <c r="C8195" i="2"/>
  <c r="C8196" i="2"/>
  <c r="C8197" i="2"/>
  <c r="C8198" i="2"/>
  <c r="C8199" i="2"/>
  <c r="C8200" i="2"/>
  <c r="C8201" i="2"/>
  <c r="C8202" i="2"/>
  <c r="C8203" i="2"/>
  <c r="C8204" i="2"/>
  <c r="C8205" i="2"/>
  <c r="C8206" i="2"/>
  <c r="C8207" i="2"/>
  <c r="C8208" i="2"/>
  <c r="C8209" i="2"/>
  <c r="C8210" i="2"/>
  <c r="C8211" i="2"/>
  <c r="C8212" i="2"/>
  <c r="C8213" i="2"/>
  <c r="C8214" i="2"/>
  <c r="C8215" i="2"/>
  <c r="C8216" i="2"/>
  <c r="C8217" i="2"/>
  <c r="C8218" i="2"/>
  <c r="C8219" i="2"/>
  <c r="C8220" i="2"/>
  <c r="C8221" i="2"/>
  <c r="C8222" i="2"/>
  <c r="C8223" i="2"/>
  <c r="C8224" i="2"/>
  <c r="C8225" i="2"/>
  <c r="C8226" i="2"/>
  <c r="C8227" i="2"/>
  <c r="C8228" i="2"/>
  <c r="C8229" i="2"/>
  <c r="C8230" i="2"/>
  <c r="C8231" i="2"/>
  <c r="C8232" i="2"/>
  <c r="C8233" i="2"/>
  <c r="C8234" i="2"/>
  <c r="C8235" i="2"/>
  <c r="C8236" i="2"/>
  <c r="C8237" i="2"/>
  <c r="C8238" i="2"/>
  <c r="C8239" i="2"/>
  <c r="C8240" i="2"/>
  <c r="C8241" i="2"/>
  <c r="C8242" i="2"/>
  <c r="C8243" i="2"/>
  <c r="C8244" i="2"/>
  <c r="C8245" i="2"/>
  <c r="C8246" i="2"/>
  <c r="C8247" i="2"/>
  <c r="C8248" i="2"/>
  <c r="C8249" i="2"/>
  <c r="C8250" i="2"/>
  <c r="C8251" i="2"/>
  <c r="C8252" i="2"/>
  <c r="C8253" i="2"/>
  <c r="C8254" i="2"/>
  <c r="C8255" i="2"/>
  <c r="C8256" i="2"/>
  <c r="C8257" i="2"/>
  <c r="C8258" i="2"/>
  <c r="C8259" i="2"/>
  <c r="C8260" i="2"/>
  <c r="C8261" i="2"/>
  <c r="C8262" i="2"/>
  <c r="C8263" i="2"/>
  <c r="C8264" i="2"/>
  <c r="C8265" i="2"/>
  <c r="C8266" i="2"/>
  <c r="C8267" i="2"/>
  <c r="C8268" i="2"/>
  <c r="C8269" i="2"/>
  <c r="C8270" i="2"/>
  <c r="C8271" i="2"/>
  <c r="C8272" i="2"/>
  <c r="C8273" i="2"/>
  <c r="C8274" i="2"/>
  <c r="C8275" i="2"/>
  <c r="C8276" i="2"/>
  <c r="C8277" i="2"/>
  <c r="C8278" i="2"/>
  <c r="C8279" i="2"/>
  <c r="C8280" i="2"/>
  <c r="C8281" i="2"/>
  <c r="C8282" i="2"/>
  <c r="C8283" i="2"/>
  <c r="C8284" i="2"/>
  <c r="C8285" i="2"/>
  <c r="C8286" i="2"/>
  <c r="C8287" i="2"/>
  <c r="C8288" i="2"/>
  <c r="C8289" i="2"/>
  <c r="C8290" i="2"/>
  <c r="C8291" i="2"/>
  <c r="C8292" i="2"/>
  <c r="C8293" i="2"/>
  <c r="C8294" i="2"/>
  <c r="C8295" i="2"/>
  <c r="C8296" i="2"/>
  <c r="C8297" i="2"/>
  <c r="C8298" i="2"/>
  <c r="C8299" i="2"/>
  <c r="C8300" i="2"/>
  <c r="C8301" i="2"/>
  <c r="C8302" i="2"/>
  <c r="C8303" i="2"/>
  <c r="C8304" i="2"/>
  <c r="C8305" i="2"/>
  <c r="C8306" i="2"/>
  <c r="C8307" i="2"/>
  <c r="C8308" i="2"/>
  <c r="C8309" i="2"/>
  <c r="C8310" i="2"/>
  <c r="C8311" i="2"/>
  <c r="C8312" i="2"/>
  <c r="C8313" i="2"/>
  <c r="C8314" i="2"/>
  <c r="C8315" i="2"/>
  <c r="C8316" i="2"/>
  <c r="C8317" i="2"/>
  <c r="C8318" i="2"/>
  <c r="C8319" i="2"/>
  <c r="C8320" i="2"/>
  <c r="C8321" i="2"/>
  <c r="C8322" i="2"/>
  <c r="C8323" i="2"/>
  <c r="C8324" i="2"/>
  <c r="C8325" i="2"/>
  <c r="C8326" i="2"/>
  <c r="C8327" i="2"/>
  <c r="C8328" i="2"/>
  <c r="C8329" i="2"/>
  <c r="C8330" i="2"/>
  <c r="C8331" i="2"/>
  <c r="C8332" i="2"/>
  <c r="C8333" i="2"/>
  <c r="C8334" i="2"/>
  <c r="C8335" i="2"/>
  <c r="C8336" i="2"/>
  <c r="C8337" i="2"/>
  <c r="C8338" i="2"/>
  <c r="C8339" i="2"/>
  <c r="C8340" i="2"/>
  <c r="C8341" i="2"/>
  <c r="C8342" i="2"/>
  <c r="C8343" i="2"/>
  <c r="C8344" i="2"/>
  <c r="C8345" i="2"/>
  <c r="C8346" i="2"/>
  <c r="C8347" i="2"/>
  <c r="C8348" i="2"/>
  <c r="C8349" i="2"/>
  <c r="C8350" i="2"/>
  <c r="C8351" i="2"/>
  <c r="C8352" i="2"/>
  <c r="C8353" i="2"/>
  <c r="C8354" i="2"/>
  <c r="C8355" i="2"/>
  <c r="C8356" i="2"/>
  <c r="C8357" i="2"/>
  <c r="C8358" i="2"/>
  <c r="C8359" i="2"/>
  <c r="C8360" i="2"/>
  <c r="C8361" i="2"/>
  <c r="C8362" i="2"/>
  <c r="C8363" i="2"/>
  <c r="C8364" i="2"/>
  <c r="C8365" i="2"/>
  <c r="C8366" i="2"/>
  <c r="C8367" i="2"/>
  <c r="C8368" i="2"/>
  <c r="C8369" i="2"/>
  <c r="C8370" i="2"/>
  <c r="C8371" i="2"/>
  <c r="C8372" i="2"/>
  <c r="C8373" i="2"/>
  <c r="C8374" i="2"/>
  <c r="C8375" i="2"/>
  <c r="C8376" i="2"/>
  <c r="C8377" i="2"/>
  <c r="C8378" i="2"/>
  <c r="C8379" i="2"/>
  <c r="C8380" i="2"/>
  <c r="C8381" i="2"/>
  <c r="C8382" i="2"/>
  <c r="C8383" i="2"/>
  <c r="C8384" i="2"/>
  <c r="C8385" i="2"/>
  <c r="C8386" i="2"/>
  <c r="C8387" i="2"/>
  <c r="C8388" i="2"/>
  <c r="C8389" i="2"/>
  <c r="C8390" i="2"/>
  <c r="C8391" i="2"/>
  <c r="C8392" i="2"/>
  <c r="C8393" i="2"/>
  <c r="C8394" i="2"/>
  <c r="C8395" i="2"/>
  <c r="C8396" i="2"/>
  <c r="C8397" i="2"/>
  <c r="C8398" i="2"/>
  <c r="C8399" i="2"/>
  <c r="C8400" i="2"/>
  <c r="C8401" i="2"/>
  <c r="C8402" i="2"/>
  <c r="C8403" i="2"/>
  <c r="C8404" i="2"/>
  <c r="C8405" i="2"/>
  <c r="C8406" i="2"/>
  <c r="C8407" i="2"/>
  <c r="C8408" i="2"/>
  <c r="C8409" i="2"/>
  <c r="C8410" i="2"/>
  <c r="C8411" i="2"/>
  <c r="C8412" i="2"/>
  <c r="C8413" i="2"/>
  <c r="C8414" i="2"/>
  <c r="C8415" i="2"/>
  <c r="C8416" i="2"/>
  <c r="C8417" i="2"/>
  <c r="C8418" i="2"/>
  <c r="C8419" i="2"/>
  <c r="C8420" i="2"/>
  <c r="C8421" i="2"/>
  <c r="C8422" i="2"/>
  <c r="C8423" i="2"/>
  <c r="C8424" i="2"/>
  <c r="C8425" i="2"/>
  <c r="C8426" i="2"/>
  <c r="C8427" i="2"/>
  <c r="C8428" i="2"/>
  <c r="C8429" i="2"/>
  <c r="C8430" i="2"/>
  <c r="C8431" i="2"/>
  <c r="C8432" i="2"/>
  <c r="C8433" i="2"/>
  <c r="C8434" i="2"/>
  <c r="C8435" i="2"/>
  <c r="C8436" i="2"/>
  <c r="C8437" i="2"/>
  <c r="C8438" i="2"/>
  <c r="C8439" i="2"/>
  <c r="C8440" i="2"/>
  <c r="C8441" i="2"/>
  <c r="C8442" i="2"/>
  <c r="C8443" i="2"/>
  <c r="C8444" i="2"/>
  <c r="C8445" i="2"/>
  <c r="C8446" i="2"/>
  <c r="C8447" i="2"/>
  <c r="C8448" i="2"/>
  <c r="C8449" i="2"/>
  <c r="C8450" i="2"/>
  <c r="C8451" i="2"/>
  <c r="C8452" i="2"/>
  <c r="C8453" i="2"/>
  <c r="C8454" i="2"/>
  <c r="C8455" i="2"/>
  <c r="C8456" i="2"/>
  <c r="C8457" i="2"/>
  <c r="C8458" i="2"/>
  <c r="C8459" i="2"/>
  <c r="C8460" i="2"/>
  <c r="C8461" i="2"/>
  <c r="C8462" i="2"/>
  <c r="C8463" i="2"/>
  <c r="C8464" i="2"/>
  <c r="C8465" i="2"/>
  <c r="C8466" i="2"/>
  <c r="C8467" i="2"/>
  <c r="C8468" i="2"/>
  <c r="C8469" i="2"/>
  <c r="C8470" i="2"/>
  <c r="C8471" i="2"/>
  <c r="C8472" i="2"/>
  <c r="C8473" i="2"/>
  <c r="C8474" i="2"/>
  <c r="C8475" i="2"/>
  <c r="C8476" i="2"/>
  <c r="C8477" i="2"/>
  <c r="C8478" i="2"/>
  <c r="C8479" i="2"/>
  <c r="C8480" i="2"/>
  <c r="C8481" i="2"/>
  <c r="C8482" i="2"/>
  <c r="C8483" i="2"/>
  <c r="C8484" i="2"/>
  <c r="C8485" i="2"/>
  <c r="C8486" i="2"/>
  <c r="C8487" i="2"/>
  <c r="C8488" i="2"/>
  <c r="C8489" i="2"/>
  <c r="C8490" i="2"/>
  <c r="C8491" i="2"/>
  <c r="C8492" i="2"/>
  <c r="C8493" i="2"/>
  <c r="C8494" i="2"/>
  <c r="C8495" i="2"/>
  <c r="C8496" i="2"/>
  <c r="C8497" i="2"/>
  <c r="C8498" i="2"/>
  <c r="C8499" i="2"/>
  <c r="C8500" i="2"/>
  <c r="C8501" i="2"/>
  <c r="C8502" i="2"/>
  <c r="C8503" i="2"/>
  <c r="C8504" i="2"/>
  <c r="C8505" i="2"/>
  <c r="C8506" i="2"/>
  <c r="C8507" i="2"/>
  <c r="C8508" i="2"/>
  <c r="C8509" i="2"/>
  <c r="C8510" i="2"/>
  <c r="C8511" i="2"/>
  <c r="C8512" i="2"/>
  <c r="C8513" i="2"/>
  <c r="C8514" i="2"/>
  <c r="C8515" i="2"/>
  <c r="C8516" i="2"/>
  <c r="C8517" i="2"/>
  <c r="C8518" i="2"/>
  <c r="C8519" i="2"/>
  <c r="C8520" i="2"/>
  <c r="C8521" i="2"/>
  <c r="C8522" i="2"/>
  <c r="C8523" i="2"/>
  <c r="C8524" i="2"/>
  <c r="C8525" i="2"/>
  <c r="C8526" i="2"/>
  <c r="C8527" i="2"/>
  <c r="C8528" i="2"/>
  <c r="C8529" i="2"/>
  <c r="C8530" i="2"/>
  <c r="C8531" i="2"/>
  <c r="C8532" i="2"/>
  <c r="C8533" i="2"/>
  <c r="C8534" i="2"/>
  <c r="C8535" i="2"/>
  <c r="C8536" i="2"/>
  <c r="C8537" i="2"/>
  <c r="C8538" i="2"/>
  <c r="C8539" i="2"/>
  <c r="C8540" i="2"/>
  <c r="C8541" i="2"/>
  <c r="C8542" i="2"/>
  <c r="C8543" i="2"/>
  <c r="C8544" i="2"/>
  <c r="C8545" i="2"/>
  <c r="C8546" i="2"/>
  <c r="C8547" i="2"/>
  <c r="C8548" i="2"/>
  <c r="C8549" i="2"/>
  <c r="C8550" i="2"/>
  <c r="C8551" i="2"/>
  <c r="C8552" i="2"/>
  <c r="C8553" i="2"/>
  <c r="C8554" i="2"/>
  <c r="C8555" i="2"/>
  <c r="C8556" i="2"/>
  <c r="C8557" i="2"/>
  <c r="C8558" i="2"/>
  <c r="C8559" i="2"/>
  <c r="C8560" i="2"/>
  <c r="C8561" i="2"/>
  <c r="C8562" i="2"/>
  <c r="C8563" i="2"/>
  <c r="C8564" i="2"/>
  <c r="C8565" i="2"/>
  <c r="C8566" i="2"/>
  <c r="C8567" i="2"/>
  <c r="C8568" i="2"/>
  <c r="C8569" i="2"/>
  <c r="C8570" i="2"/>
  <c r="C8571" i="2"/>
  <c r="C8572" i="2"/>
  <c r="C8573" i="2"/>
  <c r="C8574" i="2"/>
  <c r="C8575" i="2"/>
  <c r="C8576" i="2"/>
  <c r="C8577" i="2"/>
  <c r="C8578" i="2"/>
  <c r="C8579" i="2"/>
  <c r="C8580" i="2"/>
  <c r="C8581" i="2"/>
  <c r="C8582" i="2"/>
  <c r="C8583" i="2"/>
  <c r="C8584" i="2"/>
  <c r="C8585" i="2"/>
  <c r="C8586" i="2"/>
  <c r="C8587" i="2"/>
  <c r="C8588" i="2"/>
  <c r="C8589" i="2"/>
  <c r="C8590" i="2"/>
  <c r="C8591" i="2"/>
  <c r="C8592" i="2"/>
  <c r="C8593" i="2"/>
  <c r="C8594" i="2"/>
  <c r="C8595" i="2"/>
  <c r="C8596" i="2"/>
  <c r="C8597" i="2"/>
  <c r="C8598" i="2"/>
  <c r="C8599" i="2"/>
  <c r="C8600" i="2"/>
  <c r="C8601" i="2"/>
  <c r="C8602" i="2"/>
  <c r="C8603" i="2"/>
  <c r="C8604" i="2"/>
  <c r="C8605" i="2"/>
  <c r="C8606" i="2"/>
  <c r="C8607" i="2"/>
  <c r="C8608" i="2"/>
  <c r="C8609" i="2"/>
  <c r="C8610" i="2"/>
  <c r="C8611" i="2"/>
  <c r="C8612" i="2"/>
  <c r="C8613" i="2"/>
  <c r="C8614" i="2"/>
  <c r="C8615" i="2"/>
  <c r="C8616" i="2"/>
  <c r="C8617" i="2"/>
  <c r="C8618" i="2"/>
  <c r="C8619" i="2"/>
  <c r="C8620" i="2"/>
  <c r="C8621" i="2"/>
  <c r="C8622" i="2"/>
  <c r="C8623" i="2"/>
  <c r="C8624" i="2"/>
  <c r="C8625" i="2"/>
  <c r="C8626" i="2"/>
  <c r="C8627" i="2"/>
  <c r="C8628" i="2"/>
  <c r="C8629" i="2"/>
  <c r="C8630" i="2"/>
  <c r="C8631" i="2"/>
  <c r="C8632" i="2"/>
  <c r="C8633" i="2"/>
  <c r="C8634" i="2"/>
  <c r="C8635" i="2"/>
  <c r="C8636" i="2"/>
  <c r="C8637" i="2"/>
  <c r="C8638" i="2"/>
  <c r="C8639" i="2"/>
  <c r="C8640" i="2"/>
  <c r="C8641" i="2"/>
  <c r="C8642" i="2"/>
  <c r="C8643" i="2"/>
  <c r="C8644" i="2"/>
  <c r="C8645" i="2"/>
  <c r="C8646" i="2"/>
  <c r="C8647" i="2"/>
  <c r="C8648" i="2"/>
  <c r="C8649" i="2"/>
  <c r="C8650" i="2"/>
  <c r="C8651" i="2"/>
  <c r="C8652" i="2"/>
  <c r="C8653" i="2"/>
  <c r="C8654" i="2"/>
  <c r="C8655" i="2"/>
  <c r="C8656" i="2"/>
  <c r="C8657" i="2"/>
  <c r="C8658" i="2"/>
  <c r="C8659" i="2"/>
  <c r="C8660" i="2"/>
  <c r="C8661" i="2"/>
  <c r="C8662" i="2"/>
  <c r="C8663" i="2"/>
  <c r="C8664" i="2"/>
  <c r="C8665" i="2"/>
  <c r="C8666" i="2"/>
  <c r="C8667" i="2"/>
  <c r="C8668" i="2"/>
  <c r="C8669" i="2"/>
  <c r="C8670" i="2"/>
  <c r="C8671" i="2"/>
  <c r="C8672" i="2"/>
  <c r="C8673" i="2"/>
  <c r="C8674" i="2"/>
  <c r="C8675" i="2"/>
  <c r="C8676" i="2"/>
  <c r="C8677" i="2"/>
  <c r="C8678" i="2"/>
  <c r="C8679" i="2"/>
  <c r="C8680" i="2"/>
  <c r="C8681" i="2"/>
  <c r="C8682" i="2"/>
  <c r="C8683" i="2"/>
  <c r="C8684" i="2"/>
  <c r="C8685" i="2"/>
  <c r="C8686" i="2"/>
  <c r="C8687" i="2"/>
  <c r="C8688" i="2"/>
  <c r="C8689" i="2"/>
  <c r="C8690" i="2"/>
  <c r="C8691" i="2"/>
  <c r="C8692" i="2"/>
  <c r="C8693" i="2"/>
  <c r="C8694" i="2"/>
  <c r="C8695" i="2"/>
  <c r="C8696" i="2"/>
  <c r="C8697" i="2"/>
  <c r="C8698" i="2"/>
  <c r="C8699" i="2"/>
  <c r="C8700" i="2"/>
  <c r="C8701" i="2"/>
  <c r="C8702" i="2"/>
  <c r="C8703" i="2"/>
  <c r="C8704" i="2"/>
  <c r="C8705" i="2"/>
  <c r="C8706" i="2"/>
  <c r="C8707" i="2"/>
  <c r="C8708" i="2"/>
  <c r="C8709" i="2"/>
  <c r="C8710" i="2"/>
  <c r="C8711" i="2"/>
  <c r="C8712" i="2"/>
  <c r="C8713" i="2"/>
  <c r="C8714" i="2"/>
  <c r="C8715" i="2"/>
  <c r="C8716" i="2"/>
  <c r="C8717" i="2"/>
  <c r="C8718" i="2"/>
  <c r="C8719" i="2"/>
  <c r="C8720" i="2"/>
  <c r="C8721" i="2"/>
  <c r="C8722" i="2"/>
  <c r="C8723" i="2"/>
  <c r="C8724" i="2"/>
  <c r="C8725" i="2"/>
  <c r="C8726" i="2"/>
  <c r="C8727" i="2"/>
  <c r="C8728" i="2"/>
  <c r="C8729" i="2"/>
  <c r="C8730" i="2"/>
  <c r="C8731" i="2"/>
  <c r="C8732" i="2"/>
  <c r="C8733" i="2"/>
  <c r="C8734" i="2"/>
  <c r="C8735" i="2"/>
  <c r="C8736" i="2"/>
  <c r="C8737" i="2"/>
  <c r="C8738" i="2"/>
  <c r="C8739" i="2"/>
  <c r="C8740" i="2"/>
  <c r="C8741" i="2"/>
  <c r="C8742" i="2"/>
  <c r="C8743" i="2"/>
  <c r="C8744" i="2"/>
  <c r="C8745" i="2"/>
  <c r="C8746" i="2"/>
  <c r="C8747" i="2"/>
  <c r="C8748" i="2"/>
  <c r="C8749" i="2"/>
  <c r="C8750" i="2"/>
  <c r="C8751" i="2"/>
  <c r="C8752" i="2"/>
  <c r="C8753" i="2"/>
  <c r="C8754" i="2"/>
  <c r="C8755" i="2"/>
  <c r="C8756" i="2"/>
  <c r="C8757" i="2"/>
  <c r="C8758" i="2"/>
  <c r="C8759" i="2"/>
  <c r="C8760" i="2"/>
  <c r="C8761" i="2"/>
  <c r="C8762" i="2"/>
  <c r="C8763" i="2"/>
  <c r="C8764" i="2"/>
  <c r="C8765" i="2"/>
  <c r="C8766" i="2"/>
  <c r="C8767" i="2"/>
  <c r="C8768" i="2"/>
  <c r="C8769" i="2"/>
  <c r="C8770" i="2"/>
  <c r="C8771" i="2"/>
  <c r="C8772" i="2"/>
  <c r="C8773" i="2"/>
  <c r="C8774" i="2"/>
  <c r="C8775" i="2"/>
  <c r="C8776" i="2"/>
  <c r="C8777" i="2"/>
  <c r="C8778" i="2"/>
  <c r="C8779" i="2"/>
  <c r="C8780" i="2"/>
  <c r="C8781" i="2"/>
  <c r="C8782" i="2"/>
  <c r="C8783" i="2"/>
  <c r="C8784" i="2"/>
  <c r="C8785" i="2"/>
  <c r="C8786" i="2"/>
  <c r="C8787" i="2"/>
  <c r="C8788" i="2"/>
  <c r="C8789" i="2"/>
  <c r="C8790" i="2"/>
  <c r="C8791" i="2"/>
  <c r="C8792" i="2"/>
  <c r="C8793" i="2"/>
  <c r="C8794" i="2"/>
  <c r="C8795" i="2"/>
  <c r="C8796" i="2"/>
  <c r="C8797" i="2"/>
  <c r="C8798" i="2"/>
  <c r="C8799" i="2"/>
  <c r="C8800" i="2"/>
  <c r="C8801" i="2"/>
  <c r="C8802" i="2"/>
  <c r="C8803" i="2"/>
  <c r="C8804" i="2"/>
  <c r="C8805" i="2"/>
  <c r="C8806" i="2"/>
  <c r="C8807" i="2"/>
  <c r="C8808" i="2"/>
  <c r="C8809" i="2"/>
  <c r="C8810" i="2"/>
  <c r="C8811" i="2"/>
  <c r="C8812" i="2"/>
  <c r="C8813" i="2"/>
  <c r="C8814" i="2"/>
  <c r="C8815" i="2"/>
  <c r="C8816" i="2"/>
  <c r="C8817" i="2"/>
  <c r="C8818" i="2"/>
  <c r="C8819" i="2"/>
  <c r="C8820" i="2"/>
  <c r="C8821" i="2"/>
  <c r="C8822" i="2"/>
  <c r="C8823" i="2"/>
  <c r="C8824" i="2"/>
  <c r="C8825" i="2"/>
  <c r="C8826" i="2"/>
  <c r="C8827" i="2"/>
  <c r="C8828" i="2"/>
  <c r="C8829" i="2"/>
  <c r="C8830" i="2"/>
  <c r="C8831" i="2"/>
  <c r="C8832" i="2"/>
  <c r="C8833" i="2"/>
  <c r="C8834" i="2"/>
  <c r="C8835" i="2"/>
  <c r="C8836" i="2"/>
  <c r="C8837" i="2"/>
  <c r="C8838" i="2"/>
  <c r="C8839" i="2"/>
  <c r="C8840" i="2"/>
  <c r="C8841" i="2"/>
  <c r="C8842" i="2"/>
  <c r="C8843" i="2"/>
  <c r="C8844" i="2"/>
  <c r="C8845" i="2"/>
  <c r="C8846" i="2"/>
  <c r="C8847" i="2"/>
  <c r="C8848" i="2"/>
  <c r="C8849" i="2"/>
  <c r="C8850" i="2"/>
  <c r="C8851" i="2"/>
  <c r="C8852" i="2"/>
  <c r="C8853" i="2"/>
  <c r="C8854" i="2"/>
  <c r="C8855" i="2"/>
  <c r="C8856" i="2"/>
  <c r="C8857" i="2"/>
  <c r="C8858" i="2"/>
  <c r="C8859" i="2"/>
  <c r="C8860" i="2"/>
  <c r="C8861" i="2"/>
  <c r="C8862" i="2"/>
  <c r="C8863" i="2"/>
  <c r="C8864" i="2"/>
  <c r="C8865" i="2"/>
  <c r="C8866" i="2"/>
  <c r="C8867" i="2"/>
  <c r="C8868" i="2"/>
  <c r="C8869" i="2"/>
  <c r="C8870" i="2"/>
  <c r="C8871" i="2"/>
  <c r="C8872" i="2"/>
  <c r="C8873" i="2"/>
  <c r="C8874" i="2"/>
  <c r="C8875" i="2"/>
  <c r="C8876" i="2"/>
  <c r="C8877" i="2"/>
  <c r="C8878" i="2"/>
  <c r="C8879" i="2"/>
  <c r="C8880" i="2"/>
  <c r="C8881" i="2"/>
  <c r="C8882" i="2"/>
  <c r="C8883" i="2"/>
  <c r="C8884" i="2"/>
  <c r="C8885" i="2"/>
  <c r="C8886" i="2"/>
  <c r="C8887" i="2"/>
  <c r="C8888" i="2"/>
  <c r="C8889" i="2"/>
  <c r="C8890" i="2"/>
  <c r="C8891" i="2"/>
  <c r="C8892" i="2"/>
  <c r="C8893" i="2"/>
  <c r="C8894" i="2"/>
  <c r="C8895" i="2"/>
  <c r="C8896" i="2"/>
  <c r="C8897" i="2"/>
  <c r="C8898" i="2"/>
  <c r="C8899" i="2"/>
  <c r="C8900" i="2"/>
  <c r="C8901" i="2"/>
  <c r="C8902" i="2"/>
  <c r="C8903" i="2"/>
  <c r="C8904" i="2"/>
  <c r="C8905" i="2"/>
  <c r="C8906" i="2"/>
  <c r="C8907" i="2"/>
  <c r="C8908" i="2"/>
  <c r="C8909" i="2"/>
  <c r="C8910" i="2"/>
  <c r="C8911" i="2"/>
  <c r="C8912" i="2"/>
  <c r="C8913" i="2"/>
  <c r="C8914" i="2"/>
  <c r="C8915" i="2"/>
  <c r="C8916" i="2"/>
  <c r="C8917" i="2"/>
  <c r="C8918" i="2"/>
  <c r="C8919" i="2"/>
  <c r="C8920" i="2"/>
  <c r="C8921" i="2"/>
  <c r="C8922" i="2"/>
  <c r="C8923" i="2"/>
  <c r="C8924" i="2"/>
  <c r="C8925" i="2"/>
  <c r="C8926" i="2"/>
  <c r="C8927" i="2"/>
  <c r="C8928" i="2"/>
  <c r="C8929" i="2"/>
  <c r="C8930" i="2"/>
  <c r="C8931" i="2"/>
  <c r="C8932" i="2"/>
  <c r="C8933" i="2"/>
  <c r="C8934" i="2"/>
  <c r="C8935" i="2"/>
  <c r="C8936" i="2"/>
  <c r="C8937" i="2"/>
  <c r="C8938" i="2"/>
  <c r="C8939" i="2"/>
  <c r="C8940" i="2"/>
  <c r="C8941" i="2"/>
  <c r="C8942" i="2"/>
  <c r="C8943" i="2"/>
  <c r="C8944" i="2"/>
  <c r="C8945" i="2"/>
  <c r="C8946" i="2"/>
  <c r="C8947" i="2"/>
  <c r="C8948" i="2"/>
  <c r="C8949" i="2"/>
  <c r="C8950" i="2"/>
  <c r="C8951" i="2"/>
  <c r="C8952" i="2"/>
  <c r="C8953" i="2"/>
  <c r="C8954" i="2"/>
  <c r="C8955" i="2"/>
  <c r="C8956" i="2"/>
  <c r="C8957" i="2"/>
  <c r="C8958" i="2"/>
  <c r="C8959" i="2"/>
  <c r="C8960" i="2"/>
  <c r="C8961" i="2"/>
  <c r="C8962" i="2"/>
  <c r="C8963" i="2"/>
  <c r="C8964" i="2"/>
  <c r="C8965" i="2"/>
  <c r="C8966" i="2"/>
  <c r="C8967" i="2"/>
  <c r="C8968" i="2"/>
  <c r="C8969" i="2"/>
  <c r="C8970" i="2"/>
  <c r="C8971" i="2"/>
  <c r="C8972" i="2"/>
  <c r="C8973" i="2"/>
  <c r="C8974" i="2"/>
  <c r="C8975" i="2"/>
  <c r="C8976" i="2"/>
  <c r="C8977" i="2"/>
  <c r="C8978" i="2"/>
  <c r="C8979" i="2"/>
  <c r="C8980" i="2"/>
  <c r="C8981" i="2"/>
  <c r="C8982" i="2"/>
  <c r="C8983" i="2"/>
  <c r="C8984" i="2"/>
  <c r="C8985" i="2"/>
  <c r="C8986" i="2"/>
  <c r="C8987" i="2"/>
  <c r="C8988" i="2"/>
  <c r="C8989" i="2"/>
  <c r="C8990" i="2"/>
  <c r="C8991" i="2"/>
  <c r="C8992" i="2"/>
  <c r="C8993" i="2"/>
  <c r="C8994" i="2"/>
  <c r="C8995" i="2"/>
  <c r="C8996" i="2"/>
  <c r="C8997" i="2"/>
  <c r="C8998" i="2"/>
  <c r="C8999" i="2"/>
  <c r="C9000" i="2"/>
  <c r="C9001" i="2"/>
  <c r="C9002" i="2"/>
  <c r="C9003" i="2"/>
  <c r="C9004" i="2"/>
  <c r="C9005" i="2"/>
  <c r="C9006" i="2"/>
  <c r="C9007" i="2"/>
  <c r="C9008" i="2"/>
  <c r="C9009" i="2"/>
  <c r="C9010" i="2"/>
  <c r="C9011" i="2"/>
  <c r="C9012" i="2"/>
  <c r="C9013" i="2"/>
  <c r="C9014" i="2"/>
  <c r="C9015" i="2"/>
  <c r="C9016" i="2"/>
  <c r="C9017" i="2"/>
  <c r="C9018" i="2"/>
  <c r="C9019" i="2"/>
  <c r="C9020" i="2"/>
  <c r="C9021" i="2"/>
  <c r="C9022" i="2"/>
  <c r="C9023" i="2"/>
  <c r="C9024" i="2"/>
  <c r="C9025" i="2"/>
  <c r="C9026" i="2"/>
  <c r="C9027" i="2"/>
  <c r="C9028" i="2"/>
  <c r="C9029" i="2"/>
  <c r="C9030" i="2"/>
  <c r="C9031" i="2"/>
  <c r="C9032" i="2"/>
  <c r="C9033" i="2"/>
  <c r="C9034" i="2"/>
  <c r="C9035" i="2"/>
  <c r="C9036" i="2"/>
  <c r="C9037" i="2"/>
  <c r="C9038" i="2"/>
  <c r="C9039" i="2"/>
  <c r="C9040" i="2"/>
  <c r="C9041" i="2"/>
  <c r="C9042" i="2"/>
  <c r="C9043" i="2"/>
  <c r="C9044" i="2"/>
  <c r="C9045" i="2"/>
  <c r="C9046" i="2"/>
  <c r="C9047" i="2"/>
  <c r="C9048" i="2"/>
  <c r="C9049" i="2"/>
  <c r="C9050" i="2"/>
  <c r="C9051" i="2"/>
  <c r="C9052" i="2"/>
  <c r="C9053" i="2"/>
  <c r="C9054" i="2"/>
  <c r="C9055" i="2"/>
  <c r="C9056" i="2"/>
  <c r="C9057" i="2"/>
  <c r="C9058" i="2"/>
  <c r="C9059" i="2"/>
  <c r="C9060" i="2"/>
  <c r="C9061" i="2"/>
  <c r="C9062" i="2"/>
  <c r="C9063" i="2"/>
  <c r="C9064" i="2"/>
  <c r="C9065" i="2"/>
  <c r="C9066" i="2"/>
  <c r="C9067" i="2"/>
  <c r="C9068" i="2"/>
  <c r="C9069" i="2"/>
  <c r="C9070" i="2"/>
  <c r="C9071" i="2"/>
  <c r="C9072" i="2"/>
  <c r="C9073" i="2"/>
  <c r="C9074" i="2"/>
  <c r="C9075" i="2"/>
  <c r="C9076" i="2"/>
  <c r="C9077" i="2"/>
  <c r="C9078" i="2"/>
  <c r="C9079" i="2"/>
  <c r="C9080" i="2"/>
  <c r="C9081" i="2"/>
  <c r="C9082" i="2"/>
  <c r="C9083" i="2"/>
  <c r="C9084" i="2"/>
  <c r="C9085" i="2"/>
  <c r="C9086" i="2"/>
  <c r="C9087" i="2"/>
  <c r="C9088" i="2"/>
  <c r="C9089" i="2"/>
  <c r="C9090" i="2"/>
  <c r="C9091" i="2"/>
  <c r="C9092" i="2"/>
  <c r="C9093" i="2"/>
  <c r="C9094" i="2"/>
  <c r="C9095" i="2"/>
  <c r="C9096" i="2"/>
  <c r="C9097" i="2"/>
  <c r="C9098" i="2"/>
  <c r="C9099" i="2"/>
  <c r="C9100" i="2"/>
  <c r="C9101" i="2"/>
  <c r="C9102" i="2"/>
  <c r="C9103" i="2"/>
  <c r="C9104" i="2"/>
  <c r="C9105" i="2"/>
  <c r="C9106" i="2"/>
  <c r="C9107" i="2"/>
  <c r="C9108" i="2"/>
  <c r="C9109" i="2"/>
  <c r="C9110" i="2"/>
  <c r="C9111" i="2"/>
  <c r="C9112" i="2"/>
  <c r="C9113" i="2"/>
  <c r="C9114" i="2"/>
  <c r="C9115" i="2"/>
  <c r="C9116" i="2"/>
  <c r="C9117" i="2"/>
  <c r="C9118" i="2"/>
  <c r="C9119" i="2"/>
  <c r="C9120" i="2"/>
  <c r="C9121" i="2"/>
  <c r="C9122" i="2"/>
  <c r="C9123" i="2"/>
  <c r="C9124" i="2"/>
  <c r="C9125" i="2"/>
  <c r="C9126" i="2"/>
  <c r="C9127" i="2"/>
  <c r="C9128" i="2"/>
  <c r="C9129" i="2"/>
  <c r="C9130" i="2"/>
  <c r="C9131" i="2"/>
  <c r="C9132" i="2"/>
  <c r="C9133" i="2"/>
  <c r="C9134" i="2"/>
  <c r="C9135" i="2"/>
  <c r="C9136" i="2"/>
  <c r="C9137" i="2"/>
  <c r="C9138" i="2"/>
  <c r="C9139" i="2"/>
  <c r="C9140" i="2"/>
  <c r="C9141" i="2"/>
  <c r="C9142" i="2"/>
  <c r="C9143" i="2"/>
  <c r="C9144" i="2"/>
  <c r="C9145" i="2"/>
  <c r="C9146" i="2"/>
  <c r="C9147" i="2"/>
  <c r="C9148" i="2"/>
  <c r="C9149" i="2"/>
  <c r="C9150" i="2"/>
  <c r="C9151" i="2"/>
  <c r="C9152" i="2"/>
  <c r="C9153" i="2"/>
  <c r="C9154" i="2"/>
  <c r="C9155" i="2"/>
  <c r="C9156" i="2"/>
  <c r="C9157" i="2"/>
  <c r="C9158" i="2"/>
  <c r="C9159" i="2"/>
  <c r="C9160" i="2"/>
  <c r="C9161" i="2"/>
  <c r="C9162" i="2"/>
  <c r="C9163" i="2"/>
  <c r="C9164" i="2"/>
  <c r="C9165" i="2"/>
  <c r="C9166" i="2"/>
  <c r="C9167" i="2"/>
  <c r="C9168" i="2"/>
  <c r="C9169" i="2"/>
  <c r="C9170" i="2"/>
  <c r="C9171" i="2"/>
  <c r="C9172" i="2"/>
  <c r="C9173" i="2"/>
  <c r="C9174" i="2"/>
  <c r="C9175" i="2"/>
  <c r="C9176" i="2"/>
  <c r="C9177" i="2"/>
  <c r="C9178" i="2"/>
  <c r="C9179" i="2"/>
  <c r="C9180" i="2"/>
  <c r="C9181" i="2"/>
  <c r="C9182" i="2"/>
  <c r="C9183" i="2"/>
  <c r="C9184" i="2"/>
  <c r="C9185" i="2"/>
  <c r="C9186" i="2"/>
  <c r="C9187" i="2"/>
  <c r="C9188" i="2"/>
  <c r="C9189" i="2"/>
  <c r="C9190" i="2"/>
  <c r="C9191" i="2"/>
  <c r="C9192" i="2"/>
  <c r="C9193" i="2"/>
  <c r="C9194" i="2"/>
  <c r="C9195" i="2"/>
  <c r="C9196" i="2"/>
  <c r="C9197" i="2"/>
  <c r="C9198" i="2"/>
  <c r="C9199" i="2"/>
  <c r="C9200" i="2"/>
  <c r="C9201" i="2"/>
  <c r="C9202" i="2"/>
  <c r="C9203" i="2"/>
  <c r="C9204" i="2"/>
  <c r="C9205" i="2"/>
  <c r="C9206" i="2"/>
  <c r="C9207" i="2"/>
  <c r="C9208" i="2"/>
  <c r="C9209" i="2"/>
  <c r="C9210" i="2"/>
  <c r="C9211" i="2"/>
  <c r="C9212" i="2"/>
  <c r="C9213" i="2"/>
  <c r="C9214" i="2"/>
  <c r="C9215" i="2"/>
  <c r="C9216" i="2"/>
  <c r="C9217" i="2"/>
  <c r="C9218" i="2"/>
  <c r="C9219" i="2"/>
  <c r="C9220" i="2"/>
  <c r="C9221" i="2"/>
  <c r="C9222" i="2"/>
  <c r="C9223" i="2"/>
  <c r="C9224" i="2"/>
  <c r="C9225" i="2"/>
  <c r="C9226" i="2"/>
  <c r="C9227" i="2"/>
  <c r="C9228" i="2"/>
  <c r="C9229" i="2"/>
  <c r="C9230" i="2"/>
  <c r="C9231" i="2"/>
  <c r="C9232" i="2"/>
  <c r="C9233" i="2"/>
  <c r="C9234" i="2"/>
  <c r="C9235" i="2"/>
  <c r="C9236" i="2"/>
  <c r="C9237" i="2"/>
  <c r="C9238" i="2"/>
  <c r="C9239" i="2"/>
  <c r="C9240" i="2"/>
  <c r="C9241" i="2"/>
  <c r="C9242" i="2"/>
  <c r="C9243" i="2"/>
  <c r="C9244" i="2"/>
  <c r="C9245" i="2"/>
  <c r="C9246" i="2"/>
  <c r="C9247" i="2"/>
  <c r="C9248" i="2"/>
  <c r="C9249" i="2"/>
  <c r="C9250" i="2"/>
  <c r="C9251" i="2"/>
  <c r="C9252" i="2"/>
  <c r="C9253" i="2"/>
  <c r="C9254" i="2"/>
  <c r="C9255" i="2"/>
  <c r="C9256" i="2"/>
  <c r="C9257" i="2"/>
  <c r="C9258" i="2"/>
  <c r="C9259" i="2"/>
  <c r="C9260" i="2"/>
  <c r="C9261" i="2"/>
  <c r="C9262" i="2"/>
  <c r="C9263" i="2"/>
  <c r="C9264" i="2"/>
  <c r="C9265" i="2"/>
  <c r="C9266" i="2"/>
  <c r="C9267" i="2"/>
  <c r="C9268" i="2"/>
  <c r="C9269" i="2"/>
  <c r="C9270" i="2"/>
  <c r="C9271" i="2"/>
  <c r="C9272" i="2"/>
  <c r="C9273" i="2"/>
  <c r="C9274" i="2"/>
  <c r="C9275" i="2"/>
  <c r="C9276" i="2"/>
  <c r="C9277" i="2"/>
  <c r="C9278" i="2"/>
  <c r="C9279" i="2"/>
  <c r="C9280" i="2"/>
  <c r="C9281" i="2"/>
  <c r="C9282" i="2"/>
  <c r="C9283" i="2"/>
  <c r="C9284" i="2"/>
  <c r="C9285" i="2"/>
  <c r="C9286" i="2"/>
  <c r="C9287" i="2"/>
  <c r="C9288" i="2"/>
  <c r="C9289" i="2"/>
  <c r="C9290" i="2"/>
  <c r="C9291" i="2"/>
  <c r="C9292" i="2"/>
  <c r="C9293" i="2"/>
  <c r="C9294" i="2"/>
  <c r="C9295" i="2"/>
  <c r="C9296" i="2"/>
  <c r="C9297" i="2"/>
  <c r="C9298" i="2"/>
  <c r="C9299" i="2"/>
  <c r="C9300" i="2"/>
  <c r="C9301" i="2"/>
  <c r="C9302" i="2"/>
  <c r="C9303" i="2"/>
  <c r="C9304" i="2"/>
  <c r="C9305" i="2"/>
  <c r="C9306" i="2"/>
  <c r="C9307" i="2"/>
  <c r="C9308" i="2"/>
  <c r="C9309" i="2"/>
  <c r="C9310" i="2"/>
  <c r="C9311" i="2"/>
  <c r="C9312" i="2"/>
  <c r="C9313" i="2"/>
  <c r="C9314" i="2"/>
  <c r="C9315" i="2"/>
  <c r="C9316" i="2"/>
  <c r="C9317" i="2"/>
  <c r="C9318" i="2"/>
  <c r="C9319" i="2"/>
  <c r="C9320" i="2"/>
  <c r="C9321" i="2"/>
  <c r="C9322" i="2"/>
  <c r="C9323" i="2"/>
  <c r="C9324" i="2"/>
  <c r="C9325" i="2"/>
  <c r="C9326" i="2"/>
  <c r="C9327" i="2"/>
  <c r="C9328" i="2"/>
  <c r="C9329" i="2"/>
  <c r="C9330" i="2"/>
  <c r="C9331" i="2"/>
  <c r="C9332" i="2"/>
  <c r="C9333" i="2"/>
  <c r="C9334" i="2"/>
  <c r="C9335" i="2"/>
  <c r="C9336" i="2"/>
  <c r="C9337" i="2"/>
  <c r="C9338" i="2"/>
  <c r="C9339" i="2"/>
  <c r="C9340" i="2"/>
  <c r="C9341" i="2"/>
  <c r="C9342" i="2"/>
  <c r="C9343" i="2"/>
  <c r="C9344" i="2"/>
  <c r="C9345" i="2"/>
  <c r="C9346" i="2"/>
  <c r="C9347" i="2"/>
  <c r="C9348" i="2"/>
  <c r="C9349" i="2"/>
  <c r="C9350" i="2"/>
  <c r="C9351" i="2"/>
  <c r="C9352" i="2"/>
  <c r="C9353" i="2"/>
  <c r="C9354" i="2"/>
  <c r="C9355" i="2"/>
  <c r="C9356" i="2"/>
  <c r="C9357" i="2"/>
  <c r="C9358" i="2"/>
  <c r="C9359" i="2"/>
  <c r="C9360" i="2"/>
  <c r="C9361" i="2"/>
  <c r="C9362" i="2"/>
  <c r="C9363" i="2"/>
  <c r="C9364" i="2"/>
  <c r="C9365" i="2"/>
  <c r="C9366" i="2"/>
  <c r="C9367" i="2"/>
  <c r="C9368" i="2"/>
  <c r="C9369" i="2"/>
  <c r="C9370" i="2"/>
  <c r="C9371" i="2"/>
  <c r="C9372" i="2"/>
  <c r="C9373" i="2"/>
  <c r="C9374" i="2"/>
  <c r="C9375" i="2"/>
  <c r="C9376" i="2"/>
  <c r="C9377" i="2"/>
  <c r="C9378" i="2"/>
  <c r="C9379" i="2"/>
  <c r="C9380" i="2"/>
  <c r="C9381" i="2"/>
  <c r="C9382" i="2"/>
  <c r="C9383" i="2"/>
  <c r="C9384" i="2"/>
  <c r="C9385" i="2"/>
  <c r="C9386" i="2"/>
  <c r="C9387" i="2"/>
  <c r="C9388" i="2"/>
  <c r="C9389" i="2"/>
  <c r="C9390" i="2"/>
  <c r="C9391" i="2"/>
  <c r="C9392" i="2"/>
  <c r="C9393" i="2"/>
  <c r="C9394" i="2"/>
  <c r="C9395" i="2"/>
  <c r="C9396" i="2"/>
  <c r="C9397" i="2"/>
  <c r="C9398" i="2"/>
  <c r="C9399" i="2"/>
  <c r="C9400" i="2"/>
  <c r="C9401" i="2"/>
  <c r="C9402" i="2"/>
  <c r="C9403" i="2"/>
  <c r="C9404" i="2"/>
  <c r="C9405" i="2"/>
  <c r="C9406" i="2"/>
  <c r="C9407" i="2"/>
  <c r="C9408" i="2"/>
  <c r="C9409" i="2"/>
  <c r="C9410" i="2"/>
  <c r="C9411" i="2"/>
  <c r="C9412" i="2"/>
  <c r="C9413" i="2"/>
  <c r="C9414" i="2"/>
  <c r="C9415" i="2"/>
  <c r="C9416" i="2"/>
  <c r="C9417" i="2"/>
  <c r="C9418" i="2"/>
  <c r="C9419" i="2"/>
  <c r="C9420" i="2"/>
  <c r="C9421" i="2"/>
  <c r="C9422" i="2"/>
  <c r="C9423" i="2"/>
  <c r="C9424" i="2"/>
  <c r="C9425" i="2"/>
  <c r="C9426" i="2"/>
  <c r="C9427" i="2"/>
  <c r="C9428" i="2"/>
  <c r="C9429" i="2"/>
  <c r="C9430" i="2"/>
  <c r="C9431" i="2"/>
  <c r="C9432" i="2"/>
  <c r="C9433" i="2"/>
  <c r="C9434" i="2"/>
  <c r="C9435" i="2"/>
  <c r="C9436" i="2"/>
  <c r="C9437" i="2"/>
  <c r="C9438" i="2"/>
  <c r="C9439" i="2"/>
  <c r="C9440" i="2"/>
  <c r="C9441" i="2"/>
  <c r="C9442" i="2"/>
  <c r="C9443" i="2"/>
  <c r="C9444" i="2"/>
  <c r="C9445" i="2"/>
  <c r="C9446" i="2"/>
  <c r="C9447" i="2"/>
  <c r="C9448" i="2"/>
  <c r="C9449" i="2"/>
  <c r="C9450" i="2"/>
  <c r="C9451" i="2"/>
  <c r="C9452" i="2"/>
  <c r="C9453" i="2"/>
  <c r="C9454" i="2"/>
  <c r="C9455" i="2"/>
  <c r="C9456" i="2"/>
  <c r="C9457" i="2"/>
  <c r="C9458" i="2"/>
  <c r="C9459" i="2"/>
  <c r="C9460" i="2"/>
  <c r="C9461" i="2"/>
  <c r="C9462" i="2"/>
  <c r="C9463" i="2"/>
  <c r="C9464" i="2"/>
  <c r="C9465" i="2"/>
  <c r="C9466" i="2"/>
  <c r="C9467" i="2"/>
  <c r="C9468" i="2"/>
  <c r="C9469" i="2"/>
  <c r="C9470" i="2"/>
  <c r="C9471" i="2"/>
  <c r="C9472" i="2"/>
  <c r="C9473" i="2"/>
  <c r="C9474" i="2"/>
  <c r="C9475" i="2"/>
  <c r="C9476" i="2"/>
  <c r="C9477" i="2"/>
  <c r="C9478" i="2"/>
  <c r="C9479" i="2"/>
  <c r="C9480" i="2"/>
  <c r="C9481" i="2"/>
  <c r="C9482" i="2"/>
  <c r="C9483" i="2"/>
  <c r="C9484" i="2"/>
  <c r="C9485" i="2"/>
  <c r="C9486" i="2"/>
  <c r="C9487" i="2"/>
  <c r="C9488" i="2"/>
  <c r="C9489" i="2"/>
  <c r="C9490" i="2"/>
  <c r="C9491" i="2"/>
  <c r="C9492" i="2"/>
  <c r="C9493" i="2"/>
  <c r="C9494" i="2"/>
  <c r="C9495" i="2"/>
  <c r="C9496" i="2"/>
  <c r="C9497" i="2"/>
  <c r="C9498" i="2"/>
  <c r="C9499" i="2"/>
  <c r="C9500" i="2"/>
  <c r="C9501" i="2"/>
  <c r="C9502" i="2"/>
  <c r="C9503" i="2"/>
  <c r="C9504" i="2"/>
  <c r="C9505" i="2"/>
  <c r="C9506" i="2"/>
  <c r="C9507" i="2"/>
  <c r="C9508" i="2"/>
  <c r="C9509" i="2"/>
  <c r="C9510" i="2"/>
  <c r="C9511" i="2"/>
  <c r="C9512" i="2"/>
  <c r="C9513" i="2"/>
  <c r="C9514" i="2"/>
  <c r="C9515" i="2"/>
  <c r="C9516" i="2"/>
  <c r="C9517" i="2"/>
  <c r="C9518" i="2"/>
  <c r="C9519" i="2"/>
  <c r="C9520" i="2"/>
  <c r="C9521" i="2"/>
  <c r="C9522" i="2"/>
  <c r="C9523" i="2"/>
  <c r="C9524" i="2"/>
  <c r="C9525" i="2"/>
  <c r="C9526" i="2"/>
  <c r="C9527" i="2"/>
  <c r="C9528" i="2"/>
  <c r="C9529" i="2"/>
  <c r="C9530" i="2"/>
  <c r="C9531" i="2"/>
  <c r="C9532" i="2"/>
  <c r="C9533" i="2"/>
  <c r="C9534" i="2"/>
  <c r="C9535" i="2"/>
  <c r="C9536" i="2"/>
  <c r="C9537" i="2"/>
  <c r="C9538" i="2"/>
  <c r="C9539" i="2"/>
  <c r="C9540" i="2"/>
  <c r="C9541" i="2"/>
  <c r="C9542" i="2"/>
  <c r="C9543" i="2"/>
  <c r="C9544" i="2"/>
  <c r="C9545" i="2"/>
  <c r="C9546" i="2"/>
  <c r="C9547" i="2"/>
  <c r="C9548" i="2"/>
  <c r="C9549" i="2"/>
  <c r="C9550" i="2"/>
  <c r="C9551" i="2"/>
  <c r="C9552" i="2"/>
  <c r="C9553" i="2"/>
  <c r="C9554" i="2"/>
  <c r="C9555" i="2"/>
  <c r="C9556" i="2"/>
  <c r="C9557" i="2"/>
  <c r="C9558" i="2"/>
  <c r="C9559" i="2"/>
  <c r="C9560" i="2"/>
  <c r="C9561" i="2"/>
  <c r="C9562" i="2"/>
  <c r="C9563" i="2"/>
  <c r="C9564" i="2"/>
  <c r="C9565" i="2"/>
  <c r="C9566" i="2"/>
  <c r="C9567" i="2"/>
  <c r="C9568" i="2"/>
  <c r="C9569" i="2"/>
  <c r="C9570" i="2"/>
  <c r="C9571" i="2"/>
  <c r="C9572" i="2"/>
  <c r="C9573" i="2"/>
  <c r="C9574" i="2"/>
  <c r="C9575" i="2"/>
  <c r="C9576" i="2"/>
  <c r="C9577" i="2"/>
  <c r="C9578" i="2"/>
  <c r="C9579" i="2"/>
  <c r="C9580" i="2"/>
  <c r="C9581" i="2"/>
  <c r="C9582" i="2"/>
  <c r="C9583" i="2"/>
  <c r="C9584" i="2"/>
  <c r="C9585" i="2"/>
  <c r="C9586" i="2"/>
  <c r="C9587" i="2"/>
  <c r="C9588" i="2"/>
  <c r="C9589" i="2"/>
  <c r="C9590" i="2"/>
  <c r="C9591" i="2"/>
  <c r="C9592" i="2"/>
  <c r="C9593" i="2"/>
  <c r="C9594" i="2"/>
  <c r="C9595" i="2"/>
  <c r="C9596" i="2"/>
  <c r="C9597" i="2"/>
  <c r="C9598" i="2"/>
  <c r="C9599" i="2"/>
  <c r="C9600" i="2"/>
  <c r="C9601" i="2"/>
  <c r="C9602" i="2"/>
  <c r="C9603" i="2"/>
  <c r="C9604" i="2"/>
  <c r="C9605" i="2"/>
  <c r="C9606" i="2"/>
  <c r="C9607" i="2"/>
  <c r="C9608" i="2"/>
  <c r="C9609" i="2"/>
  <c r="C9610" i="2"/>
  <c r="C9611" i="2"/>
  <c r="C9612" i="2"/>
  <c r="C9613" i="2"/>
  <c r="C9614" i="2"/>
  <c r="C9615" i="2"/>
  <c r="C9616" i="2"/>
  <c r="C9617" i="2"/>
  <c r="C9618" i="2"/>
  <c r="C9619" i="2"/>
  <c r="C9620" i="2"/>
  <c r="C9621" i="2"/>
  <c r="C9622" i="2"/>
  <c r="C9623" i="2"/>
  <c r="C9624" i="2"/>
  <c r="C9625" i="2"/>
  <c r="C9626" i="2"/>
  <c r="C9627" i="2"/>
  <c r="C9628" i="2"/>
  <c r="C9629" i="2"/>
  <c r="C9630" i="2"/>
  <c r="C9631" i="2"/>
  <c r="C9632" i="2"/>
  <c r="C9633" i="2"/>
  <c r="C9634" i="2"/>
  <c r="C9635" i="2"/>
  <c r="C9636" i="2"/>
  <c r="C9637" i="2"/>
  <c r="C9638" i="2"/>
  <c r="C9639" i="2"/>
  <c r="C9640" i="2"/>
  <c r="C9641" i="2"/>
  <c r="C9642" i="2"/>
  <c r="C9643" i="2"/>
  <c r="C9644" i="2"/>
  <c r="C9645" i="2"/>
  <c r="C9646" i="2"/>
  <c r="C9647" i="2"/>
  <c r="C9648" i="2"/>
  <c r="C9649" i="2"/>
  <c r="C9650" i="2"/>
  <c r="C9651" i="2"/>
  <c r="C9652" i="2"/>
  <c r="C9653" i="2"/>
  <c r="C9654" i="2"/>
  <c r="C9655" i="2"/>
  <c r="C9656" i="2"/>
  <c r="C9657" i="2"/>
  <c r="C9658" i="2"/>
  <c r="C9659" i="2"/>
  <c r="C9660" i="2"/>
  <c r="C9661" i="2"/>
  <c r="C9662" i="2"/>
  <c r="C9663" i="2"/>
  <c r="C9664" i="2"/>
  <c r="C9665" i="2"/>
  <c r="C9666" i="2"/>
  <c r="C9667" i="2"/>
  <c r="C9668" i="2"/>
  <c r="C9669" i="2"/>
  <c r="C9670" i="2"/>
  <c r="C9671" i="2"/>
  <c r="C9672" i="2"/>
  <c r="C9673" i="2"/>
  <c r="C9674" i="2"/>
  <c r="C9675" i="2"/>
  <c r="C9676" i="2"/>
  <c r="C9677" i="2"/>
  <c r="C9678" i="2"/>
  <c r="C9679" i="2"/>
  <c r="C9680" i="2"/>
  <c r="C9681" i="2"/>
  <c r="C9682" i="2"/>
  <c r="C9683" i="2"/>
  <c r="C9684" i="2"/>
  <c r="C9685" i="2"/>
  <c r="C9686" i="2"/>
  <c r="C9687" i="2"/>
  <c r="C9688" i="2"/>
  <c r="C9689" i="2"/>
  <c r="C9690" i="2"/>
  <c r="C9691" i="2"/>
  <c r="C9692" i="2"/>
  <c r="C9693" i="2"/>
  <c r="C9694" i="2"/>
  <c r="C9695" i="2"/>
  <c r="C9696" i="2"/>
  <c r="C9697" i="2"/>
  <c r="C9698" i="2"/>
  <c r="C9699" i="2"/>
  <c r="C9700" i="2"/>
  <c r="C9701" i="2"/>
  <c r="C9702" i="2"/>
  <c r="C9703" i="2"/>
  <c r="C9704" i="2"/>
  <c r="C9705" i="2"/>
  <c r="C9706" i="2"/>
  <c r="C9707" i="2"/>
  <c r="C9708" i="2"/>
  <c r="C9709" i="2"/>
  <c r="C9710" i="2"/>
  <c r="C9711" i="2"/>
  <c r="C9712" i="2"/>
  <c r="C9713" i="2"/>
  <c r="C9714" i="2"/>
  <c r="C9715" i="2"/>
  <c r="C9716" i="2"/>
  <c r="C9717" i="2"/>
  <c r="C9718" i="2"/>
  <c r="C9719" i="2"/>
  <c r="C9720" i="2"/>
  <c r="C9721" i="2"/>
  <c r="C9722" i="2"/>
  <c r="C9723" i="2"/>
  <c r="C9724" i="2"/>
  <c r="C9725" i="2"/>
  <c r="C9726" i="2"/>
  <c r="C9727" i="2"/>
  <c r="C9728" i="2"/>
  <c r="C9729" i="2"/>
  <c r="C9730" i="2"/>
  <c r="C9731" i="2"/>
  <c r="C9732" i="2"/>
  <c r="C9733" i="2"/>
  <c r="C9734" i="2"/>
  <c r="C9735" i="2"/>
  <c r="C9736" i="2"/>
  <c r="C9737" i="2"/>
  <c r="C9738" i="2"/>
  <c r="C9739" i="2"/>
  <c r="C9740" i="2"/>
  <c r="C9741" i="2"/>
  <c r="C9742" i="2"/>
  <c r="C9743" i="2"/>
  <c r="C9744" i="2"/>
  <c r="C9745" i="2"/>
  <c r="C9746" i="2"/>
  <c r="C9747" i="2"/>
  <c r="C9748" i="2"/>
  <c r="C9749" i="2"/>
  <c r="C9750" i="2"/>
  <c r="C9751" i="2"/>
  <c r="C9752" i="2"/>
  <c r="C9753" i="2"/>
  <c r="C9754" i="2"/>
  <c r="C9755" i="2"/>
  <c r="C9756" i="2"/>
  <c r="C9757" i="2"/>
  <c r="C9758" i="2"/>
  <c r="C9759" i="2"/>
  <c r="C9760" i="2"/>
  <c r="C9761" i="2"/>
  <c r="C9762" i="2"/>
  <c r="C9763" i="2"/>
  <c r="C9764" i="2"/>
  <c r="C9765" i="2"/>
  <c r="C9766" i="2"/>
  <c r="C9767" i="2"/>
  <c r="C9768" i="2"/>
  <c r="C9769" i="2"/>
  <c r="C9770" i="2"/>
  <c r="C9771" i="2"/>
  <c r="C9772" i="2"/>
  <c r="C9773" i="2"/>
  <c r="C9774" i="2"/>
  <c r="C9775" i="2"/>
  <c r="C9776" i="2"/>
  <c r="C9777" i="2"/>
  <c r="C9778" i="2"/>
  <c r="C9779" i="2"/>
  <c r="C9780" i="2"/>
  <c r="C9781" i="2"/>
  <c r="C9782" i="2"/>
  <c r="C9783" i="2"/>
  <c r="C9784" i="2"/>
  <c r="C9785" i="2"/>
  <c r="C9786" i="2"/>
  <c r="C9787" i="2"/>
  <c r="C9788" i="2"/>
  <c r="C9789" i="2"/>
  <c r="C9790" i="2"/>
  <c r="C9791" i="2"/>
  <c r="C9792" i="2"/>
  <c r="C9793" i="2"/>
  <c r="C9794" i="2"/>
  <c r="C9795" i="2"/>
  <c r="C9796" i="2"/>
  <c r="C9797" i="2"/>
  <c r="C9798" i="2"/>
  <c r="C9799" i="2"/>
  <c r="C9800" i="2"/>
  <c r="C9801" i="2"/>
  <c r="C9802" i="2"/>
  <c r="C9803" i="2"/>
  <c r="C9804" i="2"/>
  <c r="C9805" i="2"/>
  <c r="C9806" i="2"/>
  <c r="C9807" i="2"/>
  <c r="C9808" i="2"/>
  <c r="C9809" i="2"/>
  <c r="C9810" i="2"/>
  <c r="C9811" i="2"/>
  <c r="C9812" i="2"/>
  <c r="C9813" i="2"/>
  <c r="C9814" i="2"/>
  <c r="C9815" i="2"/>
  <c r="C9816" i="2"/>
  <c r="C9817" i="2"/>
  <c r="C9818" i="2"/>
  <c r="C9819" i="2"/>
  <c r="C9820" i="2"/>
  <c r="C9821" i="2"/>
  <c r="C9822" i="2"/>
  <c r="C9823" i="2"/>
  <c r="C9824" i="2"/>
  <c r="C9825" i="2"/>
  <c r="C9826" i="2"/>
  <c r="C9827" i="2"/>
  <c r="C9828" i="2"/>
  <c r="C9829" i="2"/>
  <c r="C9830" i="2"/>
  <c r="C9831" i="2"/>
  <c r="C9832" i="2"/>
  <c r="C9833" i="2"/>
  <c r="C9834" i="2"/>
  <c r="C9835" i="2"/>
  <c r="C9836" i="2"/>
  <c r="C9837" i="2"/>
  <c r="C9838" i="2"/>
  <c r="C9839" i="2"/>
  <c r="C9840" i="2"/>
  <c r="C9841" i="2"/>
  <c r="C9842" i="2"/>
  <c r="C9843" i="2"/>
  <c r="C9844" i="2"/>
  <c r="C9845" i="2"/>
  <c r="C9846" i="2"/>
  <c r="C9847" i="2"/>
  <c r="C9848" i="2"/>
  <c r="C9849" i="2"/>
  <c r="C9850" i="2"/>
  <c r="C9851" i="2"/>
  <c r="C9852" i="2"/>
  <c r="C9853" i="2"/>
  <c r="C9854" i="2"/>
  <c r="C9855" i="2"/>
  <c r="C9856" i="2"/>
  <c r="C9857" i="2"/>
  <c r="C9858" i="2"/>
  <c r="C9859" i="2"/>
  <c r="C9860" i="2"/>
  <c r="C9861" i="2"/>
  <c r="C9862" i="2"/>
  <c r="C9863" i="2"/>
  <c r="C9864" i="2"/>
  <c r="C9865" i="2"/>
  <c r="C9866" i="2"/>
  <c r="C9867" i="2"/>
  <c r="C9868" i="2"/>
  <c r="C9869" i="2"/>
  <c r="C9870" i="2"/>
  <c r="C9871" i="2"/>
  <c r="C9872" i="2"/>
  <c r="C9873" i="2"/>
  <c r="C9874" i="2"/>
  <c r="C9875" i="2"/>
  <c r="C9876" i="2"/>
  <c r="C9877" i="2"/>
  <c r="C9878" i="2"/>
  <c r="C9879" i="2"/>
  <c r="C9880" i="2"/>
  <c r="C9881" i="2"/>
  <c r="C9882" i="2"/>
  <c r="C9883" i="2"/>
  <c r="C9884" i="2"/>
  <c r="C9885" i="2"/>
  <c r="C9886" i="2"/>
  <c r="C9887" i="2"/>
  <c r="C9888" i="2"/>
  <c r="C9889" i="2"/>
  <c r="C9890" i="2"/>
  <c r="C9891" i="2"/>
  <c r="C9892" i="2"/>
  <c r="C9893" i="2"/>
  <c r="C9894" i="2"/>
  <c r="C9895" i="2"/>
  <c r="C9896" i="2"/>
  <c r="C9897" i="2"/>
  <c r="C9898" i="2"/>
  <c r="C9899" i="2"/>
  <c r="C9900" i="2"/>
  <c r="C9901" i="2"/>
  <c r="C9902" i="2"/>
  <c r="C9903" i="2"/>
  <c r="C9904" i="2"/>
  <c r="C9905" i="2"/>
  <c r="C9906" i="2"/>
  <c r="C9907" i="2"/>
  <c r="C9908" i="2"/>
  <c r="C9909" i="2"/>
  <c r="C9910" i="2"/>
  <c r="C9911" i="2"/>
  <c r="C9912" i="2"/>
  <c r="C9913" i="2"/>
  <c r="C9914" i="2"/>
  <c r="C9915" i="2"/>
  <c r="C9916" i="2"/>
  <c r="C9917" i="2"/>
  <c r="C9918" i="2"/>
  <c r="C9919" i="2"/>
  <c r="C9920" i="2"/>
  <c r="C9921" i="2"/>
  <c r="C9922" i="2"/>
  <c r="C9923" i="2"/>
  <c r="C9924" i="2"/>
  <c r="C9925" i="2"/>
  <c r="C9926" i="2"/>
  <c r="C9927" i="2"/>
  <c r="C9928" i="2"/>
  <c r="C9929" i="2"/>
  <c r="C9930" i="2"/>
  <c r="C9931" i="2"/>
  <c r="C9932" i="2"/>
  <c r="C9933" i="2"/>
  <c r="C9934" i="2"/>
  <c r="C9935" i="2"/>
  <c r="C9936" i="2"/>
  <c r="C9937" i="2"/>
  <c r="C9938" i="2"/>
  <c r="C9939" i="2"/>
  <c r="C9940" i="2"/>
  <c r="C9941" i="2"/>
  <c r="C9942" i="2"/>
  <c r="C9943" i="2"/>
  <c r="C9944" i="2"/>
  <c r="C9945" i="2"/>
  <c r="C9946" i="2"/>
  <c r="C9947" i="2"/>
  <c r="C9948" i="2"/>
  <c r="C9949" i="2"/>
  <c r="C9950" i="2"/>
  <c r="C9951" i="2"/>
  <c r="C9952" i="2"/>
  <c r="C9953" i="2"/>
  <c r="C9954" i="2"/>
  <c r="C9955" i="2"/>
  <c r="C9956" i="2"/>
  <c r="C9957" i="2"/>
  <c r="C9958" i="2"/>
  <c r="C9959" i="2"/>
  <c r="C9960" i="2"/>
  <c r="C9961" i="2"/>
  <c r="C9962" i="2"/>
  <c r="C9963" i="2"/>
  <c r="C9964" i="2"/>
  <c r="C9965" i="2"/>
  <c r="C9966" i="2"/>
  <c r="C9967" i="2"/>
  <c r="C9968" i="2"/>
  <c r="C9969" i="2"/>
  <c r="C9970" i="2"/>
  <c r="C9971" i="2"/>
  <c r="C9972" i="2"/>
  <c r="C9973" i="2"/>
  <c r="C9974" i="2"/>
  <c r="C9975" i="2"/>
  <c r="C9976" i="2"/>
  <c r="C9977" i="2"/>
  <c r="C9978" i="2"/>
  <c r="C9979" i="2"/>
  <c r="C9980" i="2"/>
  <c r="C9981" i="2"/>
  <c r="C9982" i="2"/>
  <c r="C9983" i="2"/>
  <c r="C9984" i="2"/>
  <c r="C9985" i="2"/>
  <c r="C9986" i="2"/>
  <c r="C9987" i="2"/>
  <c r="C9988" i="2"/>
  <c r="C9989" i="2"/>
  <c r="C9990" i="2"/>
  <c r="C9991" i="2"/>
  <c r="C9992" i="2"/>
  <c r="C9993" i="2"/>
  <c r="C9994" i="2"/>
  <c r="C9995" i="2"/>
  <c r="C9996" i="2"/>
  <c r="C9997" i="2"/>
  <c r="C9998" i="2"/>
  <c r="C9999" i="2"/>
  <c r="C10000" i="2"/>
  <c r="C10001" i="2"/>
  <c r="C10002" i="2"/>
  <c r="C10003" i="2"/>
  <c r="C10004" i="2"/>
  <c r="C10005" i="2"/>
  <c r="C10006" i="2"/>
  <c r="C10007" i="2"/>
  <c r="C10008" i="2"/>
  <c r="C10009" i="2"/>
  <c r="C10010" i="2"/>
  <c r="C10011" i="2"/>
  <c r="C10012" i="2"/>
  <c r="C10013" i="2"/>
  <c r="C10014" i="2"/>
  <c r="C10015" i="2"/>
  <c r="C10016" i="2"/>
  <c r="C10017" i="2"/>
  <c r="C10018" i="2"/>
  <c r="C10019" i="2"/>
  <c r="C10020" i="2"/>
  <c r="C10021" i="2"/>
  <c r="C10022" i="2"/>
  <c r="C10023" i="2"/>
  <c r="C10024" i="2"/>
  <c r="C10025" i="2"/>
  <c r="C10026" i="2"/>
  <c r="C10027" i="2"/>
  <c r="C10028" i="2"/>
  <c r="C10029" i="2"/>
  <c r="C10030" i="2"/>
  <c r="C10031" i="2"/>
  <c r="C10032" i="2"/>
  <c r="C10033" i="2"/>
  <c r="C10034" i="2"/>
  <c r="C10035" i="2"/>
  <c r="C10036" i="2"/>
  <c r="C10037" i="2"/>
  <c r="C10038" i="2"/>
  <c r="C10039" i="2"/>
  <c r="C10040" i="2"/>
  <c r="C10041" i="2"/>
  <c r="C10042" i="2"/>
  <c r="C10043" i="2"/>
  <c r="C10044" i="2"/>
  <c r="C10045" i="2"/>
  <c r="C10046" i="2"/>
  <c r="C10047" i="2"/>
  <c r="C10048" i="2"/>
  <c r="C10049" i="2"/>
  <c r="C10050" i="2"/>
  <c r="C10051" i="2"/>
  <c r="C10052" i="2"/>
  <c r="C10053" i="2"/>
  <c r="C10054" i="2"/>
  <c r="C10055" i="2"/>
  <c r="C10056" i="2"/>
  <c r="C10057" i="2"/>
  <c r="C10058" i="2"/>
  <c r="C10059" i="2"/>
  <c r="C10060" i="2"/>
  <c r="C10061" i="2"/>
  <c r="C10062" i="2"/>
  <c r="C10063" i="2"/>
  <c r="C10064" i="2"/>
  <c r="C10065" i="2"/>
  <c r="C10066" i="2"/>
  <c r="C10067" i="2"/>
  <c r="C10068" i="2"/>
  <c r="C10069" i="2"/>
  <c r="C10070" i="2"/>
  <c r="C10071" i="2"/>
  <c r="C10072" i="2"/>
  <c r="C10073" i="2"/>
  <c r="C10074" i="2"/>
  <c r="C10075" i="2"/>
  <c r="C10076" i="2"/>
  <c r="C10077" i="2"/>
  <c r="C10078" i="2"/>
  <c r="C10079" i="2"/>
  <c r="C10080" i="2"/>
  <c r="C10081" i="2"/>
  <c r="C10082" i="2"/>
  <c r="C10083" i="2"/>
  <c r="C10084" i="2"/>
  <c r="C10085" i="2"/>
  <c r="C10086" i="2"/>
  <c r="C10087" i="2"/>
  <c r="C10088" i="2"/>
  <c r="C10089" i="2"/>
  <c r="C10090" i="2"/>
  <c r="C10091" i="2"/>
  <c r="C10092" i="2"/>
  <c r="C10093" i="2"/>
  <c r="C10094" i="2"/>
  <c r="C10095" i="2"/>
  <c r="C10096" i="2"/>
  <c r="C10097" i="2"/>
  <c r="C10098" i="2"/>
  <c r="C10099" i="2"/>
  <c r="C10100" i="2"/>
  <c r="C10101" i="2"/>
  <c r="C10102" i="2"/>
  <c r="C10103" i="2"/>
  <c r="C10104" i="2"/>
  <c r="C10105" i="2"/>
  <c r="C10106" i="2"/>
  <c r="C10107" i="2"/>
  <c r="C10108" i="2"/>
  <c r="C10109" i="2"/>
  <c r="C10110" i="2"/>
  <c r="C10111" i="2"/>
  <c r="C10112" i="2"/>
  <c r="C10113" i="2"/>
  <c r="C10114" i="2"/>
  <c r="C10115" i="2"/>
  <c r="C10116" i="2"/>
  <c r="C10117" i="2"/>
  <c r="C10118" i="2"/>
  <c r="C10119" i="2"/>
  <c r="C10120" i="2"/>
  <c r="C10121" i="2"/>
  <c r="C10122" i="2"/>
  <c r="C10123" i="2"/>
  <c r="C10124" i="2"/>
  <c r="C10125" i="2"/>
  <c r="C10126" i="2"/>
  <c r="C10127" i="2"/>
  <c r="C10128" i="2"/>
  <c r="C10129" i="2"/>
  <c r="C10130" i="2"/>
  <c r="C10131" i="2"/>
  <c r="C10132" i="2"/>
  <c r="C10133" i="2"/>
  <c r="C10134" i="2"/>
  <c r="C10135" i="2"/>
  <c r="C10136" i="2"/>
  <c r="C10137" i="2"/>
  <c r="C10138" i="2"/>
  <c r="C10139" i="2"/>
  <c r="C10140" i="2"/>
  <c r="C10141" i="2"/>
  <c r="C10142" i="2"/>
  <c r="C10143" i="2"/>
  <c r="C10144" i="2"/>
  <c r="C10145" i="2"/>
  <c r="C10146" i="2"/>
  <c r="C10147" i="2"/>
  <c r="C10148" i="2"/>
  <c r="C10149" i="2"/>
  <c r="C10150" i="2"/>
  <c r="C10151" i="2"/>
  <c r="C10152" i="2"/>
  <c r="C10153" i="2"/>
  <c r="C10154" i="2"/>
  <c r="C10155" i="2"/>
  <c r="C10156" i="2"/>
  <c r="C10157" i="2"/>
  <c r="C10158" i="2"/>
  <c r="C10159" i="2"/>
  <c r="C10160" i="2"/>
  <c r="C10161" i="2"/>
  <c r="C10162" i="2"/>
  <c r="C10163" i="2"/>
  <c r="C10164" i="2"/>
  <c r="C10165" i="2"/>
  <c r="C10166" i="2"/>
  <c r="C10167" i="2"/>
  <c r="C10168" i="2"/>
  <c r="C10169" i="2"/>
  <c r="C10170" i="2"/>
  <c r="C10171" i="2"/>
  <c r="C10172" i="2"/>
  <c r="C10173" i="2"/>
  <c r="C10174" i="2"/>
  <c r="C10175" i="2"/>
  <c r="C10176" i="2"/>
  <c r="C10177" i="2"/>
  <c r="C10178" i="2"/>
  <c r="C10179" i="2"/>
  <c r="C10180" i="2"/>
  <c r="C10181" i="2"/>
  <c r="C10182" i="2"/>
  <c r="C10183" i="2"/>
  <c r="C10184" i="2"/>
  <c r="C10185" i="2"/>
  <c r="C10186" i="2"/>
  <c r="C10187" i="2"/>
  <c r="C10188" i="2"/>
  <c r="C10189" i="2"/>
  <c r="C10190" i="2"/>
  <c r="C10191" i="2"/>
  <c r="C10192" i="2"/>
  <c r="C10193" i="2"/>
  <c r="C10194" i="2"/>
  <c r="C10195" i="2"/>
  <c r="C10196" i="2"/>
  <c r="C10197" i="2"/>
  <c r="C10198" i="2"/>
  <c r="C10199" i="2"/>
  <c r="C10200" i="2"/>
  <c r="C10201" i="2"/>
  <c r="C10202" i="2"/>
  <c r="C10203" i="2"/>
  <c r="C10204" i="2"/>
  <c r="C10205" i="2"/>
  <c r="C10206" i="2"/>
  <c r="C10207" i="2"/>
  <c r="C10208" i="2"/>
  <c r="C10209" i="2"/>
  <c r="C10210" i="2"/>
  <c r="C10211" i="2"/>
  <c r="C10212" i="2"/>
  <c r="C10213" i="2"/>
  <c r="C10214" i="2"/>
  <c r="C10215" i="2"/>
  <c r="C10216" i="2"/>
  <c r="C10217" i="2"/>
  <c r="C10218" i="2"/>
  <c r="C10219" i="2"/>
  <c r="C10220" i="2"/>
  <c r="C10221" i="2"/>
  <c r="C10222" i="2"/>
  <c r="C10223" i="2"/>
  <c r="C10224" i="2"/>
  <c r="C10225" i="2"/>
  <c r="C10226" i="2"/>
  <c r="C10227" i="2"/>
  <c r="C10228" i="2"/>
  <c r="C10229" i="2"/>
  <c r="C10230" i="2"/>
  <c r="C10231" i="2"/>
  <c r="C10232" i="2"/>
  <c r="C10233" i="2"/>
  <c r="C10234" i="2"/>
  <c r="C10235" i="2"/>
  <c r="C10236" i="2"/>
  <c r="C10237" i="2"/>
  <c r="C10238" i="2"/>
  <c r="C10239" i="2"/>
  <c r="C10240" i="2"/>
  <c r="C10241" i="2"/>
  <c r="C10242" i="2"/>
  <c r="C10243" i="2"/>
  <c r="C10244" i="2"/>
  <c r="C10245" i="2"/>
  <c r="C10246" i="2"/>
  <c r="C10247" i="2"/>
  <c r="C10248" i="2"/>
  <c r="C10249" i="2"/>
  <c r="C10250" i="2"/>
  <c r="C10251" i="2"/>
  <c r="C10252" i="2"/>
  <c r="C10253" i="2"/>
  <c r="C10254" i="2"/>
  <c r="C10255" i="2"/>
  <c r="C10256" i="2"/>
  <c r="C10257" i="2"/>
  <c r="C10258" i="2"/>
  <c r="C10259" i="2"/>
  <c r="C10260" i="2"/>
  <c r="C10261" i="2"/>
  <c r="C10262" i="2"/>
  <c r="C10263" i="2"/>
  <c r="C10264" i="2"/>
  <c r="C10265" i="2"/>
  <c r="C10266" i="2"/>
  <c r="C10267" i="2"/>
  <c r="C10268" i="2"/>
  <c r="C10269" i="2"/>
  <c r="C10270" i="2"/>
  <c r="C10271" i="2"/>
  <c r="C10272" i="2"/>
  <c r="C10273" i="2"/>
  <c r="C10274" i="2"/>
  <c r="C10275" i="2"/>
  <c r="C10276" i="2"/>
  <c r="C10277" i="2"/>
  <c r="C10278" i="2"/>
  <c r="C10279" i="2"/>
  <c r="C10280" i="2"/>
  <c r="C10281" i="2"/>
  <c r="C10282" i="2"/>
  <c r="C10283" i="2"/>
  <c r="C10284" i="2"/>
  <c r="C10285" i="2"/>
  <c r="C10286" i="2"/>
  <c r="C10287" i="2"/>
  <c r="C10288" i="2"/>
  <c r="C10289" i="2"/>
  <c r="C10290" i="2"/>
  <c r="C10291" i="2"/>
  <c r="C10292" i="2"/>
  <c r="C10293" i="2"/>
  <c r="C10294" i="2"/>
  <c r="C10295" i="2"/>
  <c r="C10296" i="2"/>
  <c r="C10297" i="2"/>
  <c r="C10298" i="2"/>
  <c r="C10299" i="2"/>
  <c r="C10300" i="2"/>
  <c r="C10301" i="2"/>
  <c r="C10302" i="2"/>
  <c r="C10303" i="2"/>
  <c r="C10304" i="2"/>
  <c r="C10305" i="2"/>
  <c r="C10306" i="2"/>
  <c r="C10307" i="2"/>
  <c r="C10308" i="2"/>
  <c r="C10309" i="2"/>
  <c r="C10310" i="2"/>
  <c r="C10311" i="2"/>
  <c r="C10312" i="2"/>
  <c r="C10313" i="2"/>
  <c r="C10314" i="2"/>
  <c r="C10315" i="2"/>
  <c r="C10316" i="2"/>
  <c r="C10317" i="2"/>
  <c r="C10318" i="2"/>
  <c r="C10319" i="2"/>
  <c r="C10320" i="2"/>
  <c r="C10321" i="2"/>
  <c r="C10322" i="2"/>
  <c r="C10323" i="2"/>
  <c r="C10324" i="2"/>
  <c r="C10325" i="2"/>
  <c r="C10326" i="2"/>
  <c r="C10327" i="2"/>
  <c r="C10328" i="2"/>
  <c r="C10329" i="2"/>
  <c r="C10330" i="2"/>
  <c r="C10331" i="2"/>
  <c r="C10332" i="2"/>
  <c r="C10333" i="2"/>
  <c r="C10334" i="2"/>
  <c r="C10335" i="2"/>
  <c r="C10336" i="2"/>
  <c r="C10337" i="2"/>
  <c r="C10338" i="2"/>
  <c r="C10339" i="2"/>
  <c r="C10340" i="2"/>
  <c r="C10341" i="2"/>
  <c r="C10342" i="2"/>
  <c r="C10343" i="2"/>
  <c r="C10344" i="2"/>
  <c r="C10345" i="2"/>
  <c r="C10346" i="2"/>
  <c r="C10347" i="2"/>
  <c r="C10348" i="2"/>
  <c r="C10349" i="2"/>
  <c r="C10350" i="2"/>
  <c r="C10351" i="2"/>
  <c r="C10352" i="2"/>
  <c r="C10353" i="2"/>
  <c r="C10354" i="2"/>
  <c r="C10355" i="2"/>
  <c r="C10356" i="2"/>
  <c r="C10357" i="2"/>
  <c r="C10358" i="2"/>
  <c r="C10359" i="2"/>
  <c r="C10360" i="2"/>
  <c r="C10361" i="2"/>
  <c r="C10362" i="2"/>
  <c r="C10363" i="2"/>
  <c r="C10364" i="2"/>
  <c r="C10365" i="2"/>
  <c r="C10366" i="2"/>
  <c r="C10367" i="2"/>
  <c r="C10368" i="2"/>
  <c r="C10369" i="2"/>
  <c r="C10370" i="2"/>
  <c r="C10371" i="2"/>
  <c r="C10372" i="2"/>
  <c r="C10373" i="2"/>
  <c r="C10374" i="2"/>
  <c r="C10375" i="2"/>
  <c r="C10376" i="2"/>
  <c r="C10377" i="2"/>
  <c r="C10378" i="2"/>
  <c r="C10379" i="2"/>
  <c r="C10380" i="2"/>
  <c r="C10381" i="2"/>
  <c r="C10382" i="2"/>
  <c r="C10383" i="2"/>
  <c r="C10384" i="2"/>
  <c r="C10385" i="2"/>
  <c r="C10386" i="2"/>
  <c r="C10387" i="2"/>
  <c r="C10388" i="2"/>
  <c r="C10389" i="2"/>
  <c r="C10390" i="2"/>
  <c r="C10391" i="2"/>
  <c r="C10392" i="2"/>
  <c r="C10393" i="2"/>
  <c r="C10394" i="2"/>
  <c r="C10395" i="2"/>
  <c r="C10396" i="2"/>
  <c r="C10397" i="2"/>
  <c r="C10398" i="2"/>
  <c r="C10399" i="2"/>
  <c r="C10400" i="2"/>
  <c r="C10401" i="2"/>
  <c r="C10402" i="2"/>
  <c r="C10403" i="2"/>
  <c r="C10404" i="2"/>
  <c r="C10405" i="2"/>
  <c r="C10406" i="2"/>
  <c r="C10407" i="2"/>
  <c r="C10408" i="2"/>
  <c r="C10409" i="2"/>
  <c r="C10410" i="2"/>
  <c r="C10411" i="2"/>
  <c r="C10412" i="2"/>
  <c r="C10413" i="2"/>
  <c r="C10414" i="2"/>
  <c r="C10415" i="2"/>
  <c r="C10416" i="2"/>
  <c r="C10417" i="2"/>
  <c r="C10418" i="2"/>
  <c r="C10419" i="2"/>
  <c r="C10420" i="2"/>
  <c r="C10421" i="2"/>
  <c r="C10422" i="2"/>
  <c r="C10423" i="2"/>
  <c r="C10424" i="2"/>
  <c r="C10425" i="2"/>
  <c r="C10426" i="2"/>
  <c r="C10427" i="2"/>
  <c r="C10428" i="2"/>
  <c r="C10429" i="2"/>
  <c r="C10430" i="2"/>
  <c r="C10431" i="2"/>
  <c r="C10432" i="2"/>
  <c r="C10433" i="2"/>
  <c r="C10434" i="2"/>
  <c r="C10435" i="2"/>
  <c r="C10436" i="2"/>
  <c r="C10437" i="2"/>
  <c r="C10438" i="2"/>
  <c r="C10439" i="2"/>
  <c r="C10440" i="2"/>
  <c r="C10441" i="2"/>
  <c r="C10442" i="2"/>
  <c r="C10443" i="2"/>
  <c r="C10444" i="2"/>
  <c r="C10445" i="2"/>
  <c r="C10446" i="2"/>
  <c r="C10447" i="2"/>
  <c r="C10448" i="2"/>
  <c r="C10449" i="2"/>
  <c r="C10450" i="2"/>
  <c r="C10451" i="2"/>
  <c r="C10452" i="2"/>
  <c r="C10453" i="2"/>
  <c r="C10454" i="2"/>
  <c r="C10455" i="2"/>
  <c r="C10456" i="2"/>
  <c r="C10457" i="2"/>
  <c r="C10458" i="2"/>
  <c r="C10459" i="2"/>
  <c r="C10460" i="2"/>
  <c r="C10461" i="2"/>
  <c r="C10462" i="2"/>
  <c r="C10463" i="2"/>
  <c r="C10464" i="2"/>
  <c r="C10465" i="2"/>
  <c r="C10466" i="2"/>
  <c r="C10467" i="2"/>
  <c r="C10468" i="2"/>
  <c r="C10469" i="2"/>
  <c r="C10470" i="2"/>
  <c r="C10471" i="2"/>
  <c r="C10472" i="2"/>
  <c r="C10473" i="2"/>
  <c r="C10474" i="2"/>
  <c r="C10475" i="2"/>
  <c r="C10476" i="2"/>
  <c r="C10477" i="2"/>
  <c r="C10478" i="2"/>
  <c r="C10479" i="2"/>
  <c r="C10480" i="2"/>
  <c r="C10481" i="2"/>
  <c r="C10482" i="2"/>
  <c r="C10483" i="2"/>
  <c r="C10484" i="2"/>
  <c r="C10485" i="2"/>
  <c r="C10486" i="2"/>
  <c r="C10487" i="2"/>
  <c r="C10488" i="2"/>
  <c r="C10489" i="2"/>
  <c r="C10490" i="2"/>
  <c r="C10491" i="2"/>
  <c r="C10492" i="2"/>
  <c r="C10493" i="2"/>
  <c r="C10494" i="2"/>
  <c r="C10495" i="2"/>
  <c r="C10496" i="2"/>
  <c r="C10497" i="2"/>
  <c r="C10498" i="2"/>
  <c r="C10499" i="2"/>
  <c r="C10500" i="2"/>
  <c r="C10501" i="2"/>
  <c r="C10502" i="2"/>
  <c r="C10503" i="2"/>
  <c r="C10504" i="2"/>
  <c r="C10505" i="2"/>
  <c r="C10506" i="2"/>
  <c r="C10507" i="2"/>
  <c r="C10508" i="2"/>
  <c r="C10509" i="2"/>
  <c r="C10510" i="2"/>
  <c r="C10511" i="2"/>
  <c r="C10512" i="2"/>
  <c r="C10513" i="2"/>
  <c r="C10514" i="2"/>
  <c r="C10515" i="2"/>
  <c r="C10516" i="2"/>
  <c r="C10517" i="2"/>
  <c r="C10518" i="2"/>
  <c r="C10519" i="2"/>
  <c r="C10520" i="2"/>
  <c r="C10521" i="2"/>
  <c r="C10522" i="2"/>
  <c r="C10523" i="2"/>
  <c r="C10524" i="2"/>
  <c r="C10525" i="2"/>
  <c r="C10526" i="2"/>
  <c r="C10527" i="2"/>
  <c r="C10528" i="2"/>
  <c r="C10529" i="2"/>
  <c r="C10530" i="2"/>
  <c r="C10531" i="2"/>
  <c r="C10532" i="2"/>
  <c r="C10533" i="2"/>
  <c r="C10534" i="2"/>
  <c r="C10535" i="2"/>
  <c r="C10536" i="2"/>
  <c r="C10537" i="2"/>
  <c r="C10538" i="2"/>
  <c r="C10539" i="2"/>
  <c r="C10540" i="2"/>
  <c r="C10541" i="2"/>
  <c r="C10542" i="2"/>
  <c r="C10543" i="2"/>
  <c r="C10544" i="2"/>
  <c r="C10545" i="2"/>
  <c r="C10546" i="2"/>
  <c r="C10547" i="2"/>
  <c r="C10548" i="2"/>
  <c r="C10549" i="2"/>
  <c r="C10550" i="2"/>
  <c r="C10551" i="2"/>
  <c r="C10552" i="2"/>
  <c r="C10553" i="2"/>
  <c r="C10554" i="2"/>
  <c r="C10555" i="2"/>
  <c r="C10556" i="2"/>
  <c r="C10557" i="2"/>
  <c r="C10558" i="2"/>
  <c r="C10559" i="2"/>
  <c r="C10560" i="2"/>
  <c r="C10561" i="2"/>
  <c r="C10562" i="2"/>
  <c r="C10563" i="2"/>
  <c r="C10564" i="2"/>
  <c r="C10565" i="2"/>
  <c r="C10566" i="2"/>
  <c r="C10567" i="2"/>
  <c r="C10568" i="2"/>
  <c r="C10569" i="2"/>
  <c r="C10570" i="2"/>
  <c r="C10571" i="2"/>
  <c r="C10572" i="2"/>
  <c r="C10573" i="2"/>
  <c r="C10574" i="2"/>
  <c r="C10575" i="2"/>
  <c r="C10576" i="2"/>
  <c r="C10577" i="2"/>
  <c r="C10578" i="2"/>
  <c r="C10579" i="2"/>
  <c r="C10580" i="2"/>
  <c r="C10581" i="2"/>
  <c r="C10582" i="2"/>
  <c r="C10583" i="2"/>
  <c r="C10584" i="2"/>
  <c r="C10585" i="2"/>
  <c r="C10586" i="2"/>
  <c r="C10587" i="2"/>
  <c r="C10588" i="2"/>
  <c r="C10589" i="2"/>
  <c r="C10590" i="2"/>
  <c r="C10591" i="2"/>
  <c r="C10592" i="2"/>
  <c r="C10593" i="2"/>
  <c r="C10594" i="2"/>
  <c r="C10595" i="2"/>
  <c r="C10596" i="2"/>
  <c r="C10597" i="2"/>
  <c r="C10598" i="2"/>
  <c r="C10599" i="2"/>
  <c r="C10600" i="2"/>
  <c r="C10601" i="2"/>
  <c r="C10602" i="2"/>
  <c r="C10603" i="2"/>
  <c r="C10604" i="2"/>
  <c r="C10605" i="2"/>
  <c r="C10606" i="2"/>
  <c r="C10607" i="2"/>
  <c r="C10608" i="2"/>
  <c r="C10609" i="2"/>
  <c r="C10610" i="2"/>
  <c r="C10611" i="2"/>
  <c r="C10612" i="2"/>
  <c r="C10613" i="2"/>
  <c r="C10614" i="2"/>
  <c r="C10615" i="2"/>
  <c r="C10616" i="2"/>
  <c r="C10617" i="2"/>
  <c r="C10618" i="2"/>
  <c r="C10619" i="2"/>
  <c r="C10620" i="2"/>
  <c r="C10621" i="2"/>
  <c r="C10622" i="2"/>
  <c r="C10623" i="2"/>
  <c r="C10624" i="2"/>
  <c r="C10625" i="2"/>
  <c r="C10626" i="2"/>
  <c r="C10627" i="2"/>
  <c r="C10628" i="2"/>
  <c r="C10629" i="2"/>
  <c r="C10630" i="2"/>
  <c r="C10631" i="2"/>
  <c r="C10632" i="2"/>
  <c r="C10633" i="2"/>
  <c r="C10634" i="2"/>
  <c r="C10635" i="2"/>
  <c r="C10636" i="2"/>
  <c r="C10637" i="2"/>
  <c r="C10638" i="2"/>
  <c r="C10639" i="2"/>
  <c r="C10640" i="2"/>
  <c r="C10641" i="2"/>
  <c r="C10642" i="2"/>
  <c r="C10643" i="2"/>
  <c r="C10644" i="2"/>
  <c r="C10645" i="2"/>
  <c r="C10646" i="2"/>
  <c r="C10647" i="2"/>
  <c r="C10648" i="2"/>
  <c r="C10649" i="2"/>
  <c r="C10650" i="2"/>
  <c r="C10651" i="2"/>
  <c r="C10652" i="2"/>
  <c r="C10653" i="2"/>
  <c r="C10654" i="2"/>
  <c r="C10655" i="2"/>
  <c r="C10656" i="2"/>
  <c r="C10657" i="2"/>
  <c r="C10658" i="2"/>
  <c r="C10659" i="2"/>
  <c r="C10660" i="2"/>
  <c r="C10661" i="2"/>
  <c r="C10662" i="2"/>
  <c r="C10663" i="2"/>
  <c r="C10664" i="2"/>
  <c r="C10665" i="2"/>
  <c r="C10666" i="2"/>
  <c r="C10667" i="2"/>
  <c r="C10668" i="2"/>
  <c r="C10669" i="2"/>
  <c r="C10670" i="2"/>
  <c r="C10671" i="2"/>
  <c r="C10672" i="2"/>
  <c r="C10673" i="2"/>
  <c r="C10674" i="2"/>
  <c r="C10675" i="2"/>
  <c r="C10676" i="2"/>
  <c r="C10677" i="2"/>
  <c r="C10678" i="2"/>
  <c r="C10679" i="2"/>
  <c r="C10680" i="2"/>
  <c r="C10681" i="2"/>
  <c r="C10682" i="2"/>
  <c r="C10683" i="2"/>
  <c r="C10684" i="2"/>
  <c r="C10685" i="2"/>
  <c r="C10686" i="2"/>
  <c r="C10687" i="2"/>
  <c r="C10688" i="2"/>
  <c r="C10689" i="2"/>
  <c r="C10690" i="2"/>
  <c r="C10691" i="2"/>
  <c r="C10692" i="2"/>
  <c r="C10693" i="2"/>
  <c r="C10694" i="2"/>
  <c r="C10695" i="2"/>
  <c r="C10696" i="2"/>
  <c r="C10697" i="2"/>
  <c r="C10698" i="2"/>
  <c r="C10699" i="2"/>
  <c r="C10700" i="2"/>
  <c r="C10701" i="2"/>
  <c r="C10702" i="2"/>
  <c r="C10703" i="2"/>
  <c r="C10704" i="2"/>
  <c r="C10705" i="2"/>
  <c r="C10706" i="2"/>
  <c r="C10707" i="2"/>
  <c r="C10708" i="2"/>
  <c r="C10709" i="2"/>
  <c r="C10710" i="2"/>
  <c r="C10711" i="2"/>
  <c r="C10712" i="2"/>
  <c r="C10713" i="2"/>
  <c r="C10714" i="2"/>
  <c r="C10715" i="2"/>
  <c r="C10716" i="2"/>
  <c r="C10717" i="2"/>
  <c r="C10718" i="2"/>
  <c r="C10719" i="2"/>
  <c r="C10720" i="2"/>
  <c r="C10721" i="2"/>
  <c r="C10722" i="2"/>
  <c r="C10723" i="2"/>
  <c r="C10724" i="2"/>
  <c r="C10725" i="2"/>
  <c r="C10726" i="2"/>
  <c r="C10727" i="2"/>
  <c r="C10728" i="2"/>
  <c r="C10729" i="2"/>
  <c r="C10730" i="2"/>
  <c r="C10731" i="2"/>
  <c r="C10732" i="2"/>
  <c r="C10733" i="2"/>
  <c r="C10734" i="2"/>
  <c r="C10735" i="2"/>
  <c r="C10736" i="2"/>
  <c r="C10737" i="2"/>
  <c r="C10738" i="2"/>
  <c r="C10739" i="2"/>
  <c r="C10740" i="2"/>
  <c r="C10741" i="2"/>
  <c r="C10742" i="2"/>
  <c r="C10743" i="2"/>
  <c r="C10744" i="2"/>
  <c r="C10745" i="2"/>
  <c r="C10746" i="2"/>
  <c r="C10747" i="2"/>
  <c r="C10748" i="2"/>
  <c r="C10749" i="2"/>
  <c r="C10750" i="2"/>
  <c r="C10751" i="2"/>
  <c r="C10752" i="2"/>
  <c r="C10753" i="2"/>
  <c r="C10754" i="2"/>
  <c r="C10755" i="2"/>
  <c r="C10756" i="2"/>
  <c r="C10757" i="2"/>
  <c r="C10758" i="2"/>
  <c r="C10759" i="2"/>
  <c r="C10760" i="2"/>
  <c r="C10761" i="2"/>
  <c r="C10762" i="2"/>
  <c r="C10763" i="2"/>
  <c r="C10764" i="2"/>
  <c r="C10765" i="2"/>
  <c r="C10766" i="2"/>
  <c r="C10767" i="2"/>
  <c r="C10768" i="2"/>
  <c r="C10769" i="2"/>
  <c r="C10770" i="2"/>
  <c r="C10771" i="2"/>
  <c r="C10772" i="2"/>
  <c r="C10773" i="2"/>
  <c r="C10774" i="2"/>
  <c r="C10775" i="2"/>
  <c r="C10776" i="2"/>
  <c r="C10777" i="2"/>
  <c r="C10778" i="2"/>
  <c r="C10779" i="2"/>
  <c r="C10780" i="2"/>
  <c r="C10781" i="2"/>
  <c r="C10782" i="2"/>
  <c r="C10783" i="2"/>
  <c r="C10784" i="2"/>
  <c r="C10785" i="2"/>
  <c r="C10786" i="2"/>
  <c r="C10787" i="2"/>
  <c r="C10788" i="2"/>
  <c r="C10789" i="2"/>
  <c r="C10790" i="2"/>
  <c r="C10791" i="2"/>
  <c r="C10792" i="2"/>
  <c r="C10793" i="2"/>
  <c r="C10794" i="2"/>
  <c r="C10795" i="2"/>
  <c r="C10796" i="2"/>
  <c r="C10797" i="2"/>
  <c r="C10798" i="2"/>
  <c r="C10799" i="2"/>
  <c r="C10800" i="2"/>
  <c r="C10801" i="2"/>
  <c r="C10802" i="2"/>
  <c r="C10803" i="2"/>
  <c r="C10804" i="2"/>
  <c r="C10805" i="2"/>
  <c r="C10806" i="2"/>
  <c r="C10807" i="2"/>
  <c r="C10808" i="2"/>
  <c r="C10809" i="2"/>
  <c r="C10810" i="2"/>
  <c r="C10811" i="2"/>
  <c r="C10812" i="2"/>
  <c r="C10813" i="2"/>
  <c r="C10814" i="2"/>
  <c r="C10815" i="2"/>
  <c r="C10816" i="2"/>
  <c r="C10817" i="2"/>
  <c r="C10818" i="2"/>
  <c r="C10819" i="2"/>
  <c r="C10820" i="2"/>
  <c r="C10821" i="2"/>
  <c r="C10822" i="2"/>
  <c r="C10823" i="2"/>
  <c r="C10824" i="2"/>
  <c r="C10825" i="2"/>
  <c r="C10826" i="2"/>
  <c r="C10827" i="2"/>
  <c r="C10828" i="2"/>
  <c r="C10829" i="2"/>
  <c r="C10830" i="2"/>
  <c r="C10831" i="2"/>
  <c r="C10832" i="2"/>
  <c r="C10833" i="2"/>
  <c r="C10834" i="2"/>
  <c r="C10835" i="2"/>
  <c r="C10836" i="2"/>
  <c r="C10837" i="2"/>
  <c r="C10838" i="2"/>
  <c r="C10839" i="2"/>
  <c r="C10840" i="2"/>
  <c r="C10841" i="2"/>
  <c r="C10842" i="2"/>
  <c r="C10843" i="2"/>
  <c r="C10844" i="2"/>
  <c r="C10845" i="2"/>
  <c r="C10846" i="2"/>
  <c r="C10847" i="2"/>
  <c r="C10848" i="2"/>
  <c r="C10849" i="2"/>
  <c r="C10850" i="2"/>
  <c r="C10851" i="2"/>
  <c r="C10852" i="2"/>
  <c r="C10853" i="2"/>
  <c r="C10854" i="2"/>
  <c r="C10855" i="2"/>
  <c r="C10856" i="2"/>
  <c r="C10857" i="2"/>
  <c r="C10858" i="2"/>
  <c r="C10859" i="2"/>
  <c r="C10860" i="2"/>
  <c r="C10861" i="2"/>
  <c r="C10862" i="2"/>
  <c r="C10863" i="2"/>
  <c r="C10864" i="2"/>
  <c r="C10865" i="2"/>
  <c r="C10866" i="2"/>
  <c r="C10867" i="2"/>
  <c r="C10868" i="2"/>
  <c r="C10869" i="2"/>
  <c r="C10870" i="2"/>
  <c r="C10871" i="2"/>
  <c r="C10872" i="2"/>
  <c r="C10873" i="2"/>
  <c r="C10874" i="2"/>
  <c r="C10875" i="2"/>
  <c r="C10876" i="2"/>
  <c r="C10877" i="2"/>
  <c r="C10878" i="2"/>
  <c r="C10879" i="2"/>
  <c r="C10880" i="2"/>
  <c r="C10881" i="2"/>
  <c r="C10882" i="2"/>
  <c r="C10883" i="2"/>
  <c r="C10884" i="2"/>
  <c r="C10885" i="2"/>
  <c r="C10886" i="2"/>
  <c r="C10887" i="2"/>
  <c r="C10888" i="2"/>
  <c r="C10889" i="2"/>
  <c r="C10890" i="2"/>
  <c r="C10891" i="2"/>
  <c r="C10892" i="2"/>
  <c r="C10893" i="2"/>
  <c r="C10894" i="2"/>
  <c r="C10895" i="2"/>
  <c r="C10896" i="2"/>
  <c r="C10897" i="2"/>
  <c r="C10898" i="2"/>
  <c r="C10899" i="2"/>
  <c r="C10900" i="2"/>
  <c r="C10901" i="2"/>
  <c r="C10902" i="2"/>
  <c r="C10903" i="2"/>
  <c r="C10904" i="2"/>
  <c r="C10905" i="2"/>
  <c r="C10906" i="2"/>
  <c r="C10907" i="2"/>
  <c r="C10908" i="2"/>
  <c r="C10909" i="2"/>
  <c r="C10910" i="2"/>
  <c r="C10911" i="2"/>
  <c r="C10912" i="2"/>
  <c r="C10913" i="2"/>
  <c r="C10914" i="2"/>
  <c r="C10915" i="2"/>
  <c r="C10916" i="2"/>
  <c r="C10917" i="2"/>
  <c r="C10918" i="2"/>
  <c r="C10919" i="2"/>
  <c r="C10920" i="2"/>
  <c r="C10921" i="2"/>
  <c r="C10922" i="2"/>
  <c r="C10923" i="2"/>
  <c r="C10924" i="2"/>
  <c r="C10925" i="2"/>
  <c r="C10926" i="2"/>
  <c r="C10927" i="2"/>
  <c r="C10928" i="2"/>
  <c r="C10929" i="2"/>
  <c r="C10930" i="2"/>
  <c r="C10931" i="2"/>
  <c r="C10932" i="2"/>
  <c r="C10933" i="2"/>
  <c r="C10934" i="2"/>
  <c r="C10935" i="2"/>
  <c r="C10936" i="2"/>
  <c r="C10937" i="2"/>
  <c r="C10938" i="2"/>
  <c r="C10939" i="2"/>
  <c r="C10940" i="2"/>
  <c r="C10941" i="2"/>
  <c r="C10942" i="2"/>
  <c r="C10943" i="2"/>
  <c r="C10944" i="2"/>
  <c r="C10945" i="2"/>
  <c r="C10946" i="2"/>
  <c r="C10947" i="2"/>
  <c r="C10948" i="2"/>
  <c r="C10949" i="2"/>
  <c r="C10950" i="2"/>
  <c r="C10951" i="2"/>
  <c r="C10952" i="2"/>
  <c r="C10953" i="2"/>
  <c r="C10954" i="2"/>
  <c r="C10955" i="2"/>
  <c r="C10956" i="2"/>
  <c r="C10957" i="2"/>
  <c r="C10958" i="2"/>
  <c r="C10959" i="2"/>
  <c r="C10960" i="2"/>
  <c r="C10961" i="2"/>
  <c r="C10962" i="2"/>
  <c r="C10963" i="2"/>
  <c r="C10964" i="2"/>
  <c r="C10965" i="2"/>
  <c r="C10966" i="2"/>
  <c r="C10967" i="2"/>
  <c r="C10968" i="2"/>
  <c r="C10969" i="2"/>
  <c r="C10970" i="2"/>
  <c r="C10971" i="2"/>
  <c r="C10972" i="2"/>
  <c r="C10973" i="2"/>
  <c r="C10974" i="2"/>
  <c r="C10975" i="2"/>
  <c r="C10976" i="2"/>
  <c r="C10977" i="2"/>
  <c r="C10978" i="2"/>
  <c r="C10979" i="2"/>
  <c r="C10980" i="2"/>
  <c r="C10981" i="2"/>
  <c r="C10982" i="2"/>
  <c r="C10983" i="2"/>
  <c r="C10984" i="2"/>
  <c r="C10985" i="2"/>
  <c r="C10986" i="2"/>
  <c r="C10987" i="2"/>
  <c r="C10988" i="2"/>
  <c r="C10989" i="2"/>
  <c r="C10990" i="2"/>
  <c r="C10991" i="2"/>
  <c r="C10992" i="2"/>
  <c r="C10993" i="2"/>
  <c r="C10994" i="2"/>
  <c r="C10995" i="2"/>
  <c r="C10996" i="2"/>
  <c r="C10997" i="2"/>
  <c r="C10998" i="2"/>
  <c r="C10999" i="2"/>
  <c r="C11000" i="2"/>
  <c r="C11001" i="2"/>
  <c r="C11002" i="2"/>
  <c r="C11003" i="2"/>
  <c r="C11004" i="2"/>
  <c r="C11005" i="2"/>
  <c r="C11006" i="2"/>
  <c r="C11007" i="2"/>
  <c r="C11008" i="2"/>
  <c r="C11009" i="2"/>
  <c r="C11010" i="2"/>
  <c r="C11011" i="2"/>
  <c r="C11012" i="2"/>
  <c r="C11013" i="2"/>
  <c r="C11014" i="2"/>
  <c r="C11015" i="2"/>
  <c r="C11016" i="2"/>
  <c r="C11017" i="2"/>
  <c r="C11018" i="2"/>
  <c r="C11019" i="2"/>
  <c r="C11020" i="2"/>
  <c r="C11021" i="2"/>
  <c r="C11022" i="2"/>
  <c r="C11023" i="2"/>
  <c r="C11024" i="2"/>
  <c r="C11025" i="2"/>
  <c r="C11026" i="2"/>
  <c r="C11027" i="2"/>
  <c r="C11028" i="2"/>
  <c r="C11029" i="2"/>
  <c r="C11030" i="2"/>
  <c r="C11031" i="2"/>
  <c r="C11032" i="2"/>
  <c r="C11033" i="2"/>
  <c r="C11034" i="2"/>
  <c r="C11035" i="2"/>
  <c r="C11036" i="2"/>
  <c r="C11037" i="2"/>
  <c r="C11038" i="2"/>
  <c r="C11039" i="2"/>
  <c r="C11040" i="2"/>
  <c r="C11041" i="2"/>
  <c r="C11042" i="2"/>
  <c r="C11043" i="2"/>
  <c r="C11044" i="2"/>
  <c r="C11045" i="2"/>
  <c r="C11046" i="2"/>
  <c r="C11047" i="2"/>
  <c r="C11048" i="2"/>
  <c r="C11049" i="2"/>
  <c r="C11050" i="2"/>
  <c r="C11051" i="2"/>
  <c r="C11052" i="2"/>
  <c r="C11053" i="2"/>
  <c r="C11054" i="2"/>
  <c r="C11055" i="2"/>
  <c r="C11056" i="2"/>
  <c r="C11057" i="2"/>
  <c r="C11058" i="2"/>
  <c r="C11059" i="2"/>
  <c r="C11060" i="2"/>
  <c r="C11061" i="2"/>
  <c r="C11062" i="2"/>
  <c r="C11063" i="2"/>
  <c r="C11064" i="2"/>
  <c r="C11065" i="2"/>
  <c r="C11066" i="2"/>
  <c r="C11067" i="2"/>
  <c r="C11068" i="2"/>
  <c r="C11069" i="2"/>
  <c r="C11070" i="2"/>
  <c r="C11071" i="2"/>
  <c r="C11072" i="2"/>
  <c r="C11073" i="2"/>
  <c r="C11074" i="2"/>
  <c r="C11075" i="2"/>
  <c r="C11076" i="2"/>
  <c r="C11077" i="2"/>
  <c r="C11078" i="2"/>
  <c r="C11079" i="2"/>
  <c r="C11080" i="2"/>
  <c r="C11081" i="2"/>
  <c r="C11082" i="2"/>
  <c r="C11083" i="2"/>
  <c r="C11084" i="2"/>
  <c r="C11085" i="2"/>
  <c r="C11086" i="2"/>
  <c r="C11087" i="2"/>
  <c r="C11088" i="2"/>
  <c r="C11089" i="2"/>
  <c r="C11090" i="2"/>
  <c r="C11091" i="2"/>
  <c r="C11092" i="2"/>
  <c r="C11093" i="2"/>
  <c r="C11094" i="2"/>
  <c r="C11095" i="2"/>
  <c r="C11096" i="2"/>
  <c r="C11097" i="2"/>
  <c r="C11098" i="2"/>
  <c r="C11099" i="2"/>
  <c r="C11100" i="2"/>
  <c r="C11101" i="2"/>
  <c r="C11102" i="2"/>
  <c r="C11103" i="2"/>
  <c r="C11104" i="2"/>
  <c r="C11105" i="2"/>
  <c r="C11106" i="2"/>
  <c r="C11107" i="2"/>
  <c r="C11108" i="2"/>
  <c r="C11109" i="2"/>
  <c r="C11110" i="2"/>
  <c r="C11111" i="2"/>
  <c r="C11112" i="2"/>
  <c r="C11113" i="2"/>
  <c r="C11114" i="2"/>
  <c r="C11115" i="2"/>
  <c r="C11116" i="2"/>
  <c r="C11117" i="2"/>
  <c r="C11118" i="2"/>
  <c r="C11119" i="2"/>
  <c r="C11120" i="2"/>
  <c r="C11121" i="2"/>
  <c r="C11122" i="2"/>
  <c r="C11123" i="2"/>
  <c r="C11124" i="2"/>
  <c r="C11125" i="2"/>
  <c r="C11126" i="2"/>
  <c r="C11127" i="2"/>
  <c r="C11128" i="2"/>
  <c r="C11129" i="2"/>
  <c r="C11130" i="2"/>
  <c r="C11131" i="2"/>
  <c r="C11132" i="2"/>
  <c r="C11133" i="2"/>
  <c r="C11134" i="2"/>
  <c r="C11135" i="2"/>
  <c r="C11136" i="2"/>
  <c r="C11137" i="2"/>
  <c r="C11138" i="2"/>
  <c r="C11139" i="2"/>
  <c r="C11140" i="2"/>
  <c r="C11141" i="2"/>
  <c r="C11142" i="2"/>
  <c r="C11143" i="2"/>
  <c r="C11144" i="2"/>
  <c r="C11145" i="2"/>
  <c r="C11146" i="2"/>
  <c r="C11147" i="2"/>
  <c r="C11148" i="2"/>
  <c r="C11149" i="2"/>
  <c r="C11150" i="2"/>
  <c r="C11151" i="2"/>
  <c r="C11152" i="2"/>
  <c r="C11153" i="2"/>
  <c r="C11154" i="2"/>
  <c r="C11155" i="2"/>
  <c r="C11156" i="2"/>
  <c r="C11157" i="2"/>
  <c r="C11158" i="2"/>
  <c r="C11159" i="2"/>
  <c r="C11160" i="2"/>
  <c r="C11161" i="2"/>
  <c r="C11162" i="2"/>
  <c r="C11163" i="2"/>
  <c r="C11164" i="2"/>
  <c r="C11165" i="2"/>
  <c r="C11166" i="2"/>
  <c r="C11167" i="2"/>
  <c r="C11168" i="2"/>
  <c r="C11169" i="2"/>
  <c r="C11170" i="2"/>
  <c r="C11171" i="2"/>
  <c r="C11172" i="2"/>
  <c r="C11173" i="2"/>
  <c r="C11174" i="2"/>
  <c r="C11175" i="2"/>
  <c r="C11176" i="2"/>
  <c r="C11177" i="2"/>
  <c r="C11178" i="2"/>
  <c r="C11179" i="2"/>
  <c r="C11180" i="2"/>
  <c r="C11181" i="2"/>
  <c r="C11182" i="2"/>
  <c r="C11183" i="2"/>
  <c r="C11184" i="2"/>
  <c r="C11185" i="2"/>
  <c r="C11186" i="2"/>
  <c r="C11187" i="2"/>
  <c r="C11188" i="2"/>
  <c r="C11189" i="2"/>
  <c r="C11190" i="2"/>
  <c r="C11191" i="2"/>
  <c r="C11192" i="2"/>
  <c r="C11193" i="2"/>
  <c r="C11194" i="2"/>
  <c r="C11195" i="2"/>
  <c r="C11196" i="2"/>
  <c r="C11197" i="2"/>
  <c r="C11198" i="2"/>
  <c r="C11199" i="2"/>
  <c r="C11200" i="2"/>
  <c r="C11201" i="2"/>
  <c r="C11202" i="2"/>
  <c r="C11203" i="2"/>
  <c r="C11204" i="2"/>
  <c r="C11205" i="2"/>
  <c r="C11206" i="2"/>
  <c r="C11207" i="2"/>
  <c r="C11208" i="2"/>
  <c r="C11209" i="2"/>
  <c r="C11210" i="2"/>
  <c r="C11211" i="2"/>
  <c r="C11212" i="2"/>
  <c r="C11213" i="2"/>
  <c r="C11214" i="2"/>
  <c r="C11215" i="2"/>
  <c r="C11216" i="2"/>
  <c r="C11217" i="2"/>
  <c r="C11218" i="2"/>
  <c r="C11219" i="2"/>
  <c r="C11220" i="2"/>
  <c r="C11221" i="2"/>
  <c r="C11222" i="2"/>
  <c r="C11223" i="2"/>
  <c r="C11224" i="2"/>
  <c r="C11225" i="2"/>
  <c r="C11226" i="2"/>
  <c r="C11227" i="2"/>
  <c r="C11228" i="2"/>
  <c r="C11229" i="2"/>
  <c r="C11230" i="2"/>
  <c r="C11231" i="2"/>
  <c r="C11232" i="2"/>
  <c r="C11233" i="2"/>
  <c r="C11234" i="2"/>
  <c r="C11235" i="2"/>
  <c r="C11236" i="2"/>
  <c r="C11237" i="2"/>
  <c r="C11238" i="2"/>
  <c r="C11239" i="2"/>
  <c r="C11240" i="2"/>
  <c r="C11241" i="2"/>
  <c r="C11242" i="2"/>
  <c r="C11243" i="2"/>
  <c r="C11244" i="2"/>
  <c r="C11245" i="2"/>
  <c r="C11246" i="2"/>
  <c r="C11247" i="2"/>
  <c r="C11248" i="2"/>
  <c r="C11249" i="2"/>
  <c r="C11250" i="2"/>
  <c r="C11251" i="2"/>
  <c r="C11252" i="2"/>
  <c r="C11253" i="2"/>
  <c r="C11254" i="2"/>
  <c r="C11255" i="2"/>
  <c r="C11256" i="2"/>
  <c r="C11257" i="2"/>
  <c r="C11258" i="2"/>
  <c r="C11259" i="2"/>
  <c r="C11260" i="2"/>
  <c r="C11261" i="2"/>
  <c r="C11262" i="2"/>
  <c r="C11263" i="2"/>
  <c r="C11264" i="2"/>
  <c r="C11265" i="2"/>
  <c r="C11266" i="2"/>
  <c r="C11267" i="2"/>
  <c r="C11268" i="2"/>
  <c r="C11269" i="2"/>
  <c r="C11270" i="2"/>
  <c r="C11271" i="2"/>
  <c r="C11272" i="2"/>
  <c r="C11273" i="2"/>
  <c r="C11274" i="2"/>
  <c r="C11275" i="2"/>
  <c r="C11276" i="2"/>
  <c r="C11277" i="2"/>
  <c r="C11278" i="2"/>
  <c r="C11279" i="2"/>
  <c r="C11280" i="2"/>
  <c r="C11281" i="2"/>
  <c r="C11282" i="2"/>
  <c r="C11283" i="2"/>
  <c r="C11284" i="2"/>
  <c r="C11285" i="2"/>
  <c r="C11286" i="2"/>
  <c r="C11287" i="2"/>
  <c r="C11288" i="2"/>
  <c r="C11289" i="2"/>
  <c r="C11290" i="2"/>
  <c r="C11291" i="2"/>
  <c r="C11292" i="2"/>
  <c r="C11293" i="2"/>
  <c r="C11294" i="2"/>
  <c r="C11295" i="2"/>
  <c r="C11296" i="2"/>
  <c r="C11297" i="2"/>
  <c r="C11298" i="2"/>
  <c r="C11299" i="2"/>
  <c r="C11300" i="2"/>
  <c r="C11301" i="2"/>
  <c r="C11302" i="2"/>
  <c r="C11303" i="2"/>
  <c r="C11304" i="2"/>
  <c r="C11305" i="2"/>
  <c r="C11306" i="2"/>
  <c r="C11307" i="2"/>
  <c r="C11308" i="2"/>
  <c r="C11309" i="2"/>
  <c r="C11310" i="2"/>
  <c r="C11311" i="2"/>
  <c r="C11312" i="2"/>
  <c r="C11313" i="2"/>
  <c r="C11314" i="2"/>
  <c r="C11315" i="2"/>
  <c r="C11316" i="2"/>
  <c r="C11317" i="2"/>
  <c r="C11318" i="2"/>
  <c r="C11319" i="2"/>
  <c r="C11320" i="2"/>
  <c r="C11321" i="2"/>
  <c r="C11322" i="2"/>
  <c r="C11323" i="2"/>
  <c r="C11324" i="2"/>
  <c r="C11325" i="2"/>
  <c r="C11326" i="2"/>
  <c r="C11327" i="2"/>
  <c r="C11328" i="2"/>
  <c r="C11329" i="2"/>
  <c r="C11330" i="2"/>
  <c r="C11331" i="2"/>
  <c r="C11332" i="2"/>
  <c r="C11333" i="2"/>
  <c r="C11334" i="2"/>
  <c r="C11335" i="2"/>
  <c r="C11336" i="2"/>
  <c r="C11337" i="2"/>
  <c r="C11338" i="2"/>
  <c r="C11339" i="2"/>
  <c r="C11340" i="2"/>
  <c r="C11341" i="2"/>
  <c r="C11342" i="2"/>
  <c r="C11343" i="2"/>
  <c r="C11344" i="2"/>
  <c r="C11345" i="2"/>
  <c r="C11346" i="2"/>
  <c r="C11347" i="2"/>
  <c r="C11348" i="2"/>
  <c r="C11349" i="2"/>
  <c r="C11350" i="2"/>
  <c r="C11351" i="2"/>
  <c r="C11352" i="2"/>
  <c r="C11353" i="2"/>
  <c r="C11354" i="2"/>
  <c r="C11355" i="2"/>
  <c r="C11356" i="2"/>
  <c r="C11357" i="2"/>
  <c r="C11358" i="2"/>
  <c r="C11359" i="2"/>
  <c r="C11360" i="2"/>
  <c r="C11361" i="2"/>
  <c r="C11362" i="2"/>
  <c r="C11363" i="2"/>
  <c r="C11364" i="2"/>
  <c r="C11365" i="2"/>
  <c r="C11366" i="2"/>
  <c r="C11367" i="2"/>
  <c r="C11368" i="2"/>
  <c r="C11369" i="2"/>
  <c r="C11370" i="2"/>
  <c r="C11371" i="2"/>
  <c r="C11372" i="2"/>
  <c r="C11373" i="2"/>
  <c r="C11374" i="2"/>
  <c r="C11375" i="2"/>
  <c r="C11376" i="2"/>
  <c r="C11377" i="2"/>
  <c r="C11378" i="2"/>
  <c r="C11379" i="2"/>
  <c r="C11380" i="2"/>
  <c r="C11381" i="2"/>
  <c r="C11382" i="2"/>
  <c r="C11383" i="2"/>
  <c r="C11384" i="2"/>
  <c r="C11385" i="2"/>
  <c r="C11386" i="2"/>
  <c r="C11387" i="2"/>
  <c r="C11388" i="2"/>
  <c r="C11389" i="2"/>
  <c r="C11390" i="2"/>
  <c r="C11391" i="2"/>
  <c r="C11392" i="2"/>
  <c r="C11393" i="2"/>
  <c r="C11394" i="2"/>
  <c r="C11395" i="2"/>
  <c r="C11396" i="2"/>
  <c r="C11397" i="2"/>
  <c r="C11398" i="2"/>
  <c r="C11399" i="2"/>
  <c r="C11400" i="2"/>
  <c r="C11401" i="2"/>
  <c r="C11402" i="2"/>
  <c r="C11403" i="2"/>
  <c r="C11404" i="2"/>
  <c r="C11405" i="2"/>
  <c r="C11406" i="2"/>
  <c r="C11407" i="2"/>
  <c r="C11408" i="2"/>
  <c r="C11409" i="2"/>
  <c r="C11410" i="2"/>
  <c r="C11411" i="2"/>
  <c r="C11412" i="2"/>
  <c r="C11413" i="2"/>
  <c r="C11414" i="2"/>
  <c r="C11415" i="2"/>
  <c r="C11416" i="2"/>
  <c r="C11417" i="2"/>
  <c r="C11418" i="2"/>
  <c r="C11419" i="2"/>
  <c r="C11420" i="2"/>
  <c r="C11421" i="2"/>
  <c r="C11422" i="2"/>
  <c r="C11423" i="2"/>
  <c r="C11424" i="2"/>
  <c r="C11425" i="2"/>
  <c r="C11426" i="2"/>
  <c r="C11427" i="2"/>
  <c r="C11428" i="2"/>
  <c r="C11429" i="2"/>
  <c r="C11430" i="2"/>
  <c r="C11431" i="2"/>
  <c r="C11432" i="2"/>
  <c r="C11433" i="2"/>
  <c r="C11434" i="2"/>
  <c r="C11435" i="2"/>
  <c r="C11436" i="2"/>
  <c r="C11437" i="2"/>
  <c r="C11438" i="2"/>
  <c r="C11439" i="2"/>
  <c r="C11440" i="2"/>
  <c r="C11441" i="2"/>
  <c r="C11442" i="2"/>
  <c r="C11443" i="2"/>
  <c r="C11444" i="2"/>
  <c r="C11445" i="2"/>
  <c r="C11446" i="2"/>
  <c r="C11447" i="2"/>
  <c r="C11448" i="2"/>
  <c r="C11449" i="2"/>
  <c r="C11450" i="2"/>
  <c r="C11451" i="2"/>
  <c r="C11452" i="2"/>
  <c r="C11453" i="2"/>
  <c r="C11454" i="2"/>
  <c r="C11455" i="2"/>
  <c r="C11456" i="2"/>
  <c r="C11457" i="2"/>
  <c r="C11458" i="2"/>
  <c r="C11459" i="2"/>
  <c r="C11460" i="2"/>
  <c r="C11461" i="2"/>
  <c r="C11462" i="2"/>
  <c r="C11463" i="2"/>
  <c r="C11464" i="2"/>
  <c r="C11465" i="2"/>
  <c r="C11466" i="2"/>
  <c r="C11467" i="2"/>
  <c r="C11468" i="2"/>
  <c r="C11469" i="2"/>
  <c r="C11470" i="2"/>
  <c r="C11471" i="2"/>
  <c r="C11472" i="2"/>
  <c r="C11473" i="2"/>
  <c r="C11474" i="2"/>
  <c r="C11475" i="2"/>
  <c r="C11476" i="2"/>
  <c r="C11477" i="2"/>
  <c r="C11478" i="2"/>
  <c r="C11479" i="2"/>
  <c r="C11480" i="2"/>
  <c r="C11481" i="2"/>
  <c r="C11482" i="2"/>
  <c r="C11483" i="2"/>
  <c r="C11484" i="2"/>
  <c r="C11485" i="2"/>
  <c r="C11486" i="2"/>
  <c r="C11487" i="2"/>
  <c r="C11488" i="2"/>
  <c r="C11489" i="2"/>
  <c r="C11490" i="2"/>
  <c r="C11491" i="2"/>
  <c r="C11492" i="2"/>
  <c r="C11493" i="2"/>
  <c r="C11494" i="2"/>
  <c r="C11495" i="2"/>
  <c r="C11496" i="2"/>
  <c r="C11497" i="2"/>
  <c r="C11498" i="2"/>
  <c r="C11499" i="2"/>
  <c r="C11500" i="2"/>
  <c r="C11501" i="2"/>
  <c r="C11502" i="2"/>
  <c r="C11503" i="2"/>
  <c r="C11504" i="2"/>
  <c r="C11505" i="2"/>
  <c r="C11506" i="2"/>
  <c r="C11507" i="2"/>
  <c r="C11508" i="2"/>
  <c r="C11509" i="2"/>
  <c r="C11510" i="2"/>
  <c r="C11511" i="2"/>
  <c r="C11512" i="2"/>
  <c r="C11513" i="2"/>
  <c r="C11514" i="2"/>
  <c r="C11515" i="2"/>
  <c r="C11516" i="2"/>
  <c r="C11517" i="2"/>
  <c r="C11518" i="2"/>
  <c r="C11519" i="2"/>
  <c r="C11520" i="2"/>
  <c r="C11521" i="2"/>
  <c r="C11522" i="2"/>
  <c r="C11523" i="2"/>
  <c r="C11524" i="2"/>
  <c r="C11525" i="2"/>
  <c r="C11526" i="2"/>
  <c r="C11527" i="2"/>
  <c r="C11528" i="2"/>
  <c r="C11529" i="2"/>
  <c r="C11530" i="2"/>
  <c r="C11531" i="2"/>
  <c r="C11532" i="2"/>
  <c r="C11533" i="2"/>
  <c r="C11534" i="2"/>
  <c r="C11535" i="2"/>
  <c r="C11536" i="2"/>
  <c r="C11537" i="2"/>
  <c r="C11538" i="2"/>
  <c r="C11539" i="2"/>
  <c r="C11540" i="2"/>
  <c r="C11541" i="2"/>
  <c r="C11542" i="2"/>
  <c r="C11543" i="2"/>
  <c r="C11544" i="2"/>
  <c r="C11545" i="2"/>
  <c r="C11546" i="2"/>
  <c r="C11547" i="2"/>
  <c r="C11548" i="2"/>
  <c r="C11549" i="2"/>
  <c r="C11550" i="2"/>
  <c r="C11551" i="2"/>
  <c r="C11552" i="2"/>
  <c r="C11553" i="2"/>
  <c r="C11554" i="2"/>
  <c r="C11555" i="2"/>
  <c r="C11556" i="2"/>
  <c r="C11557" i="2"/>
  <c r="C11558" i="2"/>
  <c r="C11559" i="2"/>
  <c r="C11560" i="2"/>
  <c r="C11561" i="2"/>
  <c r="C11562" i="2"/>
  <c r="C11563" i="2"/>
  <c r="C11564" i="2"/>
  <c r="C11565" i="2"/>
  <c r="C11566" i="2"/>
  <c r="C11567" i="2"/>
  <c r="C11568" i="2"/>
  <c r="C11569" i="2"/>
  <c r="C11570" i="2"/>
  <c r="C11571" i="2"/>
  <c r="C11572" i="2"/>
  <c r="C11573" i="2"/>
  <c r="C11574" i="2"/>
  <c r="C11575" i="2"/>
  <c r="C11576" i="2"/>
  <c r="C11577" i="2"/>
  <c r="C11578" i="2"/>
  <c r="C11579" i="2"/>
  <c r="C11580" i="2"/>
  <c r="C11581" i="2"/>
  <c r="C11582" i="2"/>
  <c r="C11583" i="2"/>
  <c r="C11584" i="2"/>
  <c r="C11585" i="2"/>
  <c r="C11586" i="2"/>
  <c r="C11587" i="2"/>
  <c r="C11588" i="2"/>
  <c r="C11589" i="2"/>
  <c r="C11590" i="2"/>
  <c r="C11591" i="2"/>
  <c r="C11592" i="2"/>
  <c r="C11593" i="2"/>
  <c r="C11594" i="2"/>
  <c r="C11595" i="2"/>
  <c r="C11596" i="2"/>
  <c r="C11597" i="2"/>
  <c r="C11598" i="2"/>
  <c r="C11599" i="2"/>
  <c r="C11600" i="2"/>
  <c r="C11601" i="2"/>
  <c r="C11602" i="2"/>
  <c r="C11603" i="2"/>
  <c r="C11604" i="2"/>
  <c r="C11605" i="2"/>
  <c r="C11606" i="2"/>
  <c r="C11607" i="2"/>
  <c r="C11608" i="2"/>
  <c r="C11609" i="2"/>
  <c r="C11610" i="2"/>
  <c r="C11611" i="2"/>
  <c r="C11612" i="2"/>
  <c r="C11613" i="2"/>
  <c r="C11614" i="2"/>
  <c r="C11615" i="2"/>
  <c r="C11616" i="2"/>
  <c r="C11617" i="2"/>
  <c r="C11618" i="2"/>
  <c r="C11619" i="2"/>
  <c r="C11620" i="2"/>
  <c r="C11621" i="2"/>
  <c r="C11622" i="2"/>
  <c r="C11623" i="2"/>
  <c r="C11624" i="2"/>
  <c r="C11625" i="2"/>
  <c r="C11626" i="2"/>
  <c r="C11627" i="2"/>
  <c r="C11628" i="2"/>
  <c r="C11629" i="2"/>
  <c r="C11630" i="2"/>
  <c r="C11631" i="2"/>
  <c r="C11632" i="2"/>
  <c r="C11633" i="2"/>
  <c r="C11634" i="2"/>
  <c r="C11635" i="2"/>
  <c r="C11636" i="2"/>
  <c r="C11637" i="2"/>
  <c r="C11638" i="2"/>
  <c r="C11639" i="2"/>
  <c r="C11640" i="2"/>
  <c r="C11641" i="2"/>
  <c r="C11642" i="2"/>
  <c r="C11643" i="2"/>
  <c r="C11644" i="2"/>
  <c r="C11645" i="2"/>
  <c r="C11646" i="2"/>
  <c r="C11647" i="2"/>
  <c r="C11648" i="2"/>
  <c r="C11649" i="2"/>
  <c r="C11650" i="2"/>
  <c r="C11651" i="2"/>
  <c r="C11652" i="2"/>
  <c r="C11653" i="2"/>
  <c r="C11654" i="2"/>
  <c r="C11655" i="2"/>
  <c r="C11656" i="2"/>
  <c r="C11657" i="2"/>
  <c r="C11658" i="2"/>
  <c r="C11659" i="2"/>
  <c r="C11660" i="2"/>
  <c r="C11661" i="2"/>
  <c r="C11662" i="2"/>
  <c r="C11663" i="2"/>
  <c r="C11664" i="2"/>
  <c r="C11665" i="2"/>
  <c r="C11666" i="2"/>
  <c r="C11667" i="2"/>
  <c r="C11668" i="2"/>
  <c r="C11669" i="2"/>
  <c r="C11670" i="2"/>
  <c r="C11671" i="2"/>
  <c r="C11672" i="2"/>
  <c r="C11673" i="2"/>
  <c r="C11674" i="2"/>
  <c r="C11675" i="2"/>
  <c r="C11676" i="2"/>
  <c r="C11677" i="2"/>
  <c r="C11678" i="2"/>
  <c r="C11679" i="2"/>
  <c r="C11680" i="2"/>
  <c r="C11681" i="2"/>
  <c r="C11682" i="2"/>
  <c r="C11683" i="2"/>
  <c r="C11684" i="2"/>
  <c r="C11685" i="2"/>
  <c r="C11686" i="2"/>
  <c r="C11687" i="2"/>
  <c r="C11688" i="2"/>
  <c r="C11689" i="2"/>
  <c r="C11690" i="2"/>
  <c r="C11691" i="2"/>
  <c r="C11692" i="2"/>
  <c r="C11693" i="2"/>
  <c r="C11694" i="2"/>
  <c r="C11695" i="2"/>
  <c r="C11696" i="2"/>
  <c r="C11697" i="2"/>
  <c r="C11698" i="2"/>
  <c r="C11699" i="2"/>
  <c r="C11700" i="2"/>
  <c r="C11701" i="2"/>
  <c r="C11702" i="2"/>
  <c r="C11703" i="2"/>
  <c r="C11704" i="2"/>
  <c r="C11705" i="2"/>
  <c r="C11706" i="2"/>
  <c r="C11707" i="2"/>
  <c r="C11708" i="2"/>
  <c r="C11709" i="2"/>
  <c r="C11710" i="2"/>
  <c r="C11711" i="2"/>
  <c r="C11712" i="2"/>
  <c r="C11713" i="2"/>
  <c r="C11714" i="2"/>
  <c r="C11715" i="2"/>
  <c r="C11716" i="2"/>
  <c r="C11717" i="2"/>
  <c r="C11718" i="2"/>
  <c r="C11719" i="2"/>
  <c r="C11720" i="2"/>
  <c r="C11721" i="2"/>
  <c r="C11722" i="2"/>
  <c r="C11723" i="2"/>
  <c r="C11724" i="2"/>
  <c r="C11725" i="2"/>
  <c r="C11726" i="2"/>
  <c r="C11727" i="2"/>
  <c r="C11728" i="2"/>
  <c r="C11729" i="2"/>
  <c r="C11730" i="2"/>
  <c r="C11731" i="2"/>
  <c r="C11732" i="2"/>
  <c r="C11733" i="2"/>
  <c r="C11734" i="2"/>
  <c r="C11735" i="2"/>
  <c r="C11736" i="2"/>
  <c r="C11737" i="2"/>
  <c r="C11738" i="2"/>
  <c r="C11739" i="2"/>
  <c r="C11740" i="2"/>
  <c r="C11741" i="2"/>
  <c r="C11742" i="2"/>
  <c r="C11743" i="2"/>
  <c r="C11744" i="2"/>
  <c r="C11745" i="2"/>
  <c r="C11746" i="2"/>
  <c r="C11747" i="2"/>
  <c r="C11748" i="2"/>
  <c r="C11749" i="2"/>
  <c r="C11750" i="2"/>
  <c r="C11751" i="2"/>
  <c r="C11752" i="2"/>
  <c r="C11753" i="2"/>
  <c r="C11754" i="2"/>
  <c r="C11755" i="2"/>
  <c r="C11756" i="2"/>
  <c r="C11757" i="2"/>
  <c r="C11758" i="2"/>
  <c r="C11759" i="2"/>
  <c r="C11760" i="2"/>
  <c r="C11761" i="2"/>
  <c r="C11762" i="2"/>
  <c r="C11763" i="2"/>
  <c r="C11764" i="2"/>
  <c r="C11765" i="2"/>
  <c r="C11766" i="2"/>
  <c r="C11767" i="2"/>
  <c r="C11768" i="2"/>
  <c r="C11769" i="2"/>
  <c r="C11770" i="2"/>
  <c r="C11771" i="2"/>
  <c r="C11772" i="2"/>
  <c r="C11773" i="2"/>
  <c r="C11774" i="2"/>
  <c r="C11775" i="2"/>
  <c r="C11776" i="2"/>
  <c r="C11777" i="2"/>
  <c r="C11778" i="2"/>
  <c r="C11779" i="2"/>
  <c r="C11780" i="2"/>
  <c r="C11781" i="2"/>
  <c r="C11782" i="2"/>
  <c r="C11783" i="2"/>
  <c r="C11784" i="2"/>
  <c r="C11785" i="2"/>
  <c r="C11786" i="2"/>
  <c r="C11787" i="2"/>
  <c r="C11788" i="2"/>
  <c r="C11789" i="2"/>
  <c r="C11790" i="2"/>
  <c r="C11791" i="2"/>
  <c r="C11792" i="2"/>
  <c r="C11793" i="2"/>
  <c r="C11794" i="2"/>
  <c r="C11795" i="2"/>
  <c r="C11796" i="2"/>
  <c r="C11797" i="2"/>
  <c r="C11798" i="2"/>
  <c r="C11799" i="2"/>
  <c r="C11800" i="2"/>
  <c r="C11801" i="2"/>
  <c r="C11802" i="2"/>
  <c r="C11803" i="2"/>
  <c r="C11804" i="2"/>
  <c r="C11805" i="2"/>
  <c r="C11806" i="2"/>
  <c r="C11807" i="2"/>
  <c r="C11808" i="2"/>
  <c r="C11809" i="2"/>
  <c r="C11810" i="2"/>
  <c r="C11811" i="2"/>
  <c r="C11812" i="2"/>
  <c r="C11813" i="2"/>
  <c r="C11814" i="2"/>
  <c r="C11815" i="2"/>
  <c r="C11816" i="2"/>
  <c r="C11817" i="2"/>
  <c r="C11818" i="2"/>
  <c r="C11819" i="2"/>
  <c r="C11820" i="2"/>
  <c r="C11821" i="2"/>
  <c r="C11822" i="2"/>
  <c r="C11823" i="2"/>
  <c r="C11824" i="2"/>
  <c r="C11825" i="2"/>
  <c r="C11826" i="2"/>
  <c r="C11827" i="2"/>
  <c r="C11828" i="2"/>
  <c r="C11829" i="2"/>
  <c r="C11830" i="2"/>
  <c r="C11831" i="2"/>
  <c r="C11832" i="2"/>
  <c r="C11833" i="2"/>
  <c r="C11834" i="2"/>
  <c r="C11835" i="2"/>
  <c r="C11836" i="2"/>
  <c r="C11837" i="2"/>
  <c r="C11838" i="2"/>
  <c r="C11839" i="2"/>
  <c r="C11840" i="2"/>
  <c r="C11841" i="2"/>
  <c r="C11842" i="2"/>
  <c r="C11843" i="2"/>
  <c r="C11844" i="2"/>
  <c r="C11845" i="2"/>
  <c r="C11846" i="2"/>
  <c r="C11847" i="2"/>
  <c r="C11848" i="2"/>
  <c r="C11849" i="2"/>
  <c r="C11850" i="2"/>
  <c r="C11851" i="2"/>
  <c r="C11852" i="2"/>
  <c r="C11853" i="2"/>
  <c r="C11854" i="2"/>
  <c r="C11855" i="2"/>
  <c r="C11856" i="2"/>
  <c r="C11857" i="2"/>
  <c r="C11858" i="2"/>
  <c r="C11859" i="2"/>
  <c r="C11860" i="2"/>
  <c r="C11861" i="2"/>
  <c r="C11862" i="2"/>
  <c r="C11863" i="2"/>
  <c r="C11864" i="2"/>
  <c r="C11865" i="2"/>
  <c r="C11866" i="2"/>
  <c r="C11867" i="2"/>
  <c r="C11868" i="2"/>
  <c r="C11869" i="2"/>
  <c r="C11870" i="2"/>
  <c r="C11871" i="2"/>
  <c r="C11872" i="2"/>
  <c r="C11873" i="2"/>
  <c r="C11874" i="2"/>
  <c r="C11875" i="2"/>
  <c r="C11876" i="2"/>
  <c r="C11877" i="2"/>
  <c r="C11878" i="2"/>
  <c r="C11879" i="2"/>
  <c r="C11880" i="2"/>
  <c r="C11881" i="2"/>
  <c r="C11882" i="2"/>
  <c r="C11883" i="2"/>
  <c r="C11884" i="2"/>
  <c r="C11885" i="2"/>
  <c r="C11886" i="2"/>
  <c r="C11887" i="2"/>
  <c r="C11888" i="2"/>
  <c r="C11889" i="2"/>
  <c r="C11890" i="2"/>
  <c r="C11891" i="2"/>
  <c r="C11892" i="2"/>
  <c r="C11893" i="2"/>
  <c r="C11894" i="2"/>
  <c r="C11895" i="2"/>
  <c r="C11896" i="2"/>
  <c r="C11897" i="2"/>
  <c r="C11898" i="2"/>
  <c r="C11899" i="2"/>
  <c r="C11900" i="2"/>
  <c r="C11901" i="2"/>
  <c r="C11902" i="2"/>
  <c r="C11903" i="2"/>
  <c r="C11904" i="2"/>
  <c r="C11905" i="2"/>
  <c r="C11906" i="2"/>
  <c r="C11907" i="2"/>
  <c r="C11908" i="2"/>
  <c r="C11909" i="2"/>
  <c r="C11910" i="2"/>
  <c r="C11911" i="2"/>
  <c r="C11912" i="2"/>
  <c r="C11913" i="2"/>
  <c r="C11914" i="2"/>
  <c r="C11915" i="2"/>
  <c r="C11916" i="2"/>
  <c r="C11917" i="2"/>
  <c r="C11918" i="2"/>
  <c r="C11919" i="2"/>
  <c r="C11920" i="2"/>
  <c r="C11921" i="2"/>
  <c r="C11922" i="2"/>
  <c r="C11923" i="2"/>
  <c r="C11924" i="2"/>
  <c r="C11925" i="2"/>
  <c r="C11926" i="2"/>
  <c r="C11927" i="2"/>
  <c r="C11928" i="2"/>
  <c r="C11929" i="2"/>
  <c r="C11930" i="2"/>
  <c r="C11931" i="2"/>
  <c r="C11932" i="2"/>
  <c r="C11933" i="2"/>
  <c r="C11934" i="2"/>
  <c r="C11935" i="2"/>
  <c r="C11936" i="2"/>
  <c r="C11937" i="2"/>
  <c r="C11938" i="2"/>
  <c r="C11939" i="2"/>
  <c r="C11940" i="2"/>
  <c r="C11941" i="2"/>
  <c r="C11942" i="2"/>
  <c r="C11943" i="2"/>
  <c r="C11944" i="2"/>
  <c r="C11945" i="2"/>
  <c r="C11946" i="2"/>
  <c r="C11947" i="2"/>
  <c r="C11948" i="2"/>
  <c r="C11949" i="2"/>
  <c r="C11950" i="2"/>
  <c r="C11951" i="2"/>
  <c r="C11952" i="2"/>
  <c r="C11953" i="2"/>
  <c r="C11954" i="2"/>
  <c r="C11955" i="2"/>
  <c r="C11956" i="2"/>
  <c r="C11957" i="2"/>
  <c r="C11958" i="2"/>
  <c r="C11959" i="2"/>
  <c r="C11960" i="2"/>
  <c r="C11961" i="2"/>
  <c r="C11962" i="2"/>
  <c r="C11963" i="2"/>
  <c r="C11964" i="2"/>
  <c r="C11965" i="2"/>
  <c r="C11966" i="2"/>
  <c r="C11967" i="2"/>
  <c r="C11968" i="2"/>
  <c r="C11969" i="2"/>
  <c r="C11970" i="2"/>
  <c r="C11971" i="2"/>
  <c r="C11972" i="2"/>
  <c r="C11973" i="2"/>
  <c r="C11974" i="2"/>
  <c r="C11975" i="2"/>
  <c r="C11976" i="2"/>
  <c r="C11977" i="2"/>
  <c r="C11978" i="2"/>
  <c r="C11979" i="2"/>
  <c r="C11980" i="2"/>
  <c r="C11981" i="2"/>
  <c r="C11982" i="2"/>
  <c r="C11983" i="2"/>
  <c r="C11984" i="2"/>
  <c r="C11985" i="2"/>
  <c r="C11986" i="2"/>
  <c r="C11987" i="2"/>
  <c r="C11988" i="2"/>
  <c r="C11989" i="2"/>
  <c r="C11990" i="2"/>
  <c r="C11991" i="2"/>
  <c r="C11992" i="2"/>
  <c r="C11993" i="2"/>
  <c r="C11994" i="2"/>
  <c r="C11995" i="2"/>
  <c r="C11996" i="2"/>
  <c r="C11997" i="2"/>
  <c r="C11998" i="2"/>
  <c r="C11999" i="2"/>
  <c r="C12000" i="2"/>
  <c r="C12001" i="2"/>
  <c r="C12002" i="2"/>
  <c r="C12003" i="2"/>
  <c r="C12004" i="2"/>
  <c r="C12005" i="2"/>
  <c r="C12006" i="2"/>
  <c r="C12007" i="2"/>
  <c r="C12008" i="2"/>
  <c r="C12009" i="2"/>
  <c r="C12010" i="2"/>
  <c r="C12011" i="2"/>
  <c r="C12012" i="2"/>
  <c r="C12013" i="2"/>
  <c r="C12014" i="2"/>
  <c r="C12015" i="2"/>
  <c r="C12016" i="2"/>
  <c r="C12017" i="2"/>
  <c r="C12018" i="2"/>
  <c r="C12019" i="2"/>
  <c r="C12020" i="2"/>
  <c r="C12021" i="2"/>
  <c r="C12022" i="2"/>
  <c r="C12023" i="2"/>
  <c r="C12024" i="2"/>
  <c r="C12025" i="2"/>
  <c r="C12026" i="2"/>
  <c r="C12027" i="2"/>
  <c r="C12028" i="2"/>
  <c r="C12029" i="2"/>
  <c r="C12030" i="2"/>
  <c r="C12031" i="2"/>
  <c r="C12032" i="2"/>
  <c r="C12033" i="2"/>
  <c r="C12034" i="2"/>
  <c r="C12035" i="2"/>
  <c r="C12036" i="2"/>
  <c r="C12037" i="2"/>
  <c r="C12038" i="2"/>
  <c r="C12039" i="2"/>
  <c r="C12040" i="2"/>
  <c r="C12041" i="2"/>
  <c r="C12042" i="2"/>
  <c r="C12043" i="2"/>
  <c r="C12044" i="2"/>
  <c r="C12045" i="2"/>
  <c r="C12046" i="2"/>
  <c r="C12047" i="2"/>
  <c r="C12048" i="2"/>
  <c r="C12049" i="2"/>
  <c r="C12050" i="2"/>
  <c r="C12051" i="2"/>
  <c r="C12052" i="2"/>
  <c r="C12053" i="2"/>
  <c r="C12054" i="2"/>
  <c r="C12055" i="2"/>
  <c r="C12056" i="2"/>
  <c r="C12057" i="2"/>
  <c r="C12058" i="2"/>
  <c r="C12059" i="2"/>
  <c r="C12060" i="2"/>
  <c r="C12061" i="2"/>
  <c r="C12062" i="2"/>
  <c r="C12063" i="2"/>
  <c r="C12064" i="2"/>
  <c r="C12065" i="2"/>
  <c r="C12066" i="2"/>
  <c r="C12067" i="2"/>
  <c r="C12068" i="2"/>
  <c r="C12069" i="2"/>
  <c r="C12070" i="2"/>
  <c r="C12071" i="2"/>
  <c r="C12072" i="2"/>
  <c r="C12073" i="2"/>
  <c r="C12074" i="2"/>
  <c r="C12075" i="2"/>
  <c r="C12076" i="2"/>
  <c r="C12077" i="2"/>
  <c r="C12078" i="2"/>
  <c r="C12079" i="2"/>
  <c r="C12080" i="2"/>
  <c r="C12081" i="2"/>
  <c r="C12082" i="2"/>
  <c r="C12083" i="2"/>
  <c r="C12084" i="2"/>
  <c r="C12085" i="2"/>
  <c r="C12086" i="2"/>
  <c r="C12087" i="2"/>
  <c r="C12088" i="2"/>
  <c r="C12089" i="2"/>
  <c r="C12090" i="2"/>
  <c r="C12091" i="2"/>
  <c r="C12092" i="2"/>
  <c r="C12093" i="2"/>
  <c r="C12094" i="2"/>
  <c r="C12095" i="2"/>
  <c r="C12096" i="2"/>
  <c r="C12097" i="2"/>
  <c r="C12098" i="2"/>
  <c r="C12099" i="2"/>
  <c r="C12100" i="2"/>
  <c r="C12101" i="2"/>
  <c r="C12102" i="2"/>
  <c r="C12103" i="2"/>
  <c r="C12104" i="2"/>
  <c r="C12105" i="2"/>
  <c r="C12106" i="2"/>
  <c r="C12107" i="2"/>
  <c r="C12108" i="2"/>
  <c r="C12109" i="2"/>
  <c r="C12110" i="2"/>
  <c r="C12111" i="2"/>
  <c r="C12112" i="2"/>
  <c r="C12113" i="2"/>
  <c r="C12114" i="2"/>
  <c r="C12115" i="2"/>
  <c r="C12116" i="2"/>
  <c r="C12117" i="2"/>
  <c r="C12118" i="2"/>
  <c r="C12119" i="2"/>
  <c r="C12120" i="2"/>
  <c r="C12121" i="2"/>
  <c r="C12122" i="2"/>
  <c r="C12123" i="2"/>
  <c r="C12124" i="2"/>
  <c r="C12125" i="2"/>
  <c r="C12126" i="2"/>
  <c r="C12127" i="2"/>
  <c r="C12128" i="2"/>
  <c r="C12129" i="2"/>
  <c r="C12130" i="2"/>
  <c r="C12131" i="2"/>
  <c r="C12132" i="2"/>
  <c r="C12133" i="2"/>
  <c r="C12134" i="2"/>
  <c r="C12135" i="2"/>
  <c r="C12136" i="2"/>
  <c r="C12137" i="2"/>
  <c r="C12138" i="2"/>
  <c r="C12139" i="2"/>
  <c r="C12140" i="2"/>
  <c r="C12141" i="2"/>
  <c r="C12142" i="2"/>
  <c r="C12143" i="2"/>
  <c r="C12144" i="2"/>
  <c r="C12145" i="2"/>
  <c r="C12146" i="2"/>
  <c r="C12147" i="2"/>
  <c r="C12148" i="2"/>
  <c r="C12149" i="2"/>
  <c r="C12150" i="2"/>
  <c r="C12151" i="2"/>
  <c r="C12152" i="2"/>
  <c r="C12153" i="2"/>
  <c r="C12154" i="2"/>
  <c r="C12155" i="2"/>
  <c r="C12156" i="2"/>
  <c r="C12157" i="2"/>
  <c r="C12158" i="2"/>
  <c r="C12159" i="2"/>
  <c r="C12160" i="2"/>
  <c r="C12161" i="2"/>
  <c r="C12162" i="2"/>
  <c r="C12163" i="2"/>
  <c r="C12164" i="2"/>
  <c r="C12165" i="2"/>
  <c r="C12166" i="2"/>
  <c r="C12167" i="2"/>
  <c r="C12168" i="2"/>
  <c r="C12169" i="2"/>
  <c r="C12170" i="2"/>
  <c r="C12171" i="2"/>
  <c r="C12172" i="2"/>
  <c r="C12173" i="2"/>
  <c r="C12174" i="2"/>
  <c r="C12175" i="2"/>
  <c r="C12176" i="2"/>
  <c r="C12177" i="2"/>
  <c r="C12178" i="2"/>
  <c r="C12179" i="2"/>
  <c r="C12180" i="2"/>
  <c r="C12181" i="2"/>
  <c r="C12182" i="2"/>
  <c r="C12183" i="2"/>
  <c r="C12184" i="2"/>
  <c r="C12185" i="2"/>
  <c r="C12186" i="2"/>
  <c r="C12187" i="2"/>
  <c r="C12188" i="2"/>
  <c r="C12189" i="2"/>
  <c r="C12190" i="2"/>
  <c r="C12191" i="2"/>
  <c r="C12192" i="2"/>
  <c r="C12193" i="2"/>
  <c r="C12194" i="2"/>
  <c r="C12195" i="2"/>
  <c r="C12196" i="2"/>
  <c r="C12197" i="2"/>
  <c r="C12198" i="2"/>
  <c r="C12199" i="2"/>
  <c r="C12200" i="2"/>
  <c r="C12201" i="2"/>
  <c r="C12202" i="2"/>
  <c r="C12203" i="2"/>
  <c r="C12204" i="2"/>
  <c r="C12205" i="2"/>
  <c r="C12206" i="2"/>
  <c r="C12207" i="2"/>
  <c r="C12208" i="2"/>
  <c r="C12209" i="2"/>
  <c r="C12210" i="2"/>
  <c r="C12211" i="2"/>
  <c r="C12212" i="2"/>
  <c r="C12213" i="2"/>
  <c r="C12214" i="2"/>
  <c r="C12215" i="2"/>
  <c r="C12216" i="2"/>
  <c r="C12217" i="2"/>
  <c r="C12218" i="2"/>
  <c r="C12219" i="2"/>
  <c r="C12220" i="2"/>
  <c r="C12221" i="2"/>
  <c r="C12222" i="2"/>
  <c r="C12223" i="2"/>
  <c r="C12224" i="2"/>
  <c r="C12225" i="2"/>
  <c r="C12226" i="2"/>
  <c r="C12227" i="2"/>
  <c r="C12228" i="2"/>
  <c r="C12229" i="2"/>
  <c r="C12230" i="2"/>
  <c r="C12231" i="2"/>
  <c r="C12232" i="2"/>
  <c r="C12233" i="2"/>
  <c r="C12234" i="2"/>
  <c r="C12235" i="2"/>
  <c r="C12236" i="2"/>
  <c r="C12237" i="2"/>
  <c r="C12238" i="2"/>
  <c r="C12239" i="2"/>
  <c r="C12240" i="2"/>
  <c r="C12241" i="2"/>
  <c r="C12242" i="2"/>
  <c r="C12243" i="2"/>
  <c r="C12244" i="2"/>
  <c r="C12245" i="2"/>
  <c r="C12246" i="2"/>
  <c r="C12247" i="2"/>
  <c r="C12248" i="2"/>
  <c r="C12249" i="2"/>
  <c r="C12250" i="2"/>
  <c r="C12251" i="2"/>
  <c r="C12252" i="2"/>
  <c r="C12253" i="2"/>
  <c r="C12254" i="2"/>
  <c r="C12255" i="2"/>
  <c r="C12256" i="2"/>
  <c r="C12257" i="2"/>
  <c r="C12258" i="2"/>
  <c r="C12259" i="2"/>
  <c r="C12260" i="2"/>
  <c r="C12261" i="2"/>
  <c r="C12262" i="2"/>
  <c r="C12263" i="2"/>
  <c r="C12264" i="2"/>
  <c r="C12265" i="2"/>
  <c r="C12266" i="2"/>
  <c r="C12267" i="2"/>
  <c r="C12268" i="2"/>
  <c r="C12269" i="2"/>
  <c r="C12270" i="2"/>
  <c r="C12271" i="2"/>
  <c r="C12272" i="2"/>
  <c r="C12273" i="2"/>
  <c r="C12274" i="2"/>
  <c r="C12275" i="2"/>
  <c r="C12276" i="2"/>
  <c r="C12277" i="2"/>
  <c r="C12278" i="2"/>
  <c r="C12279" i="2"/>
  <c r="C12280" i="2"/>
  <c r="C12281" i="2"/>
  <c r="C12282" i="2"/>
  <c r="C12283" i="2"/>
  <c r="C12284" i="2"/>
  <c r="C12285" i="2"/>
  <c r="C12286" i="2"/>
  <c r="C12287" i="2"/>
  <c r="C12288" i="2"/>
  <c r="C12289" i="2"/>
  <c r="C12290" i="2"/>
  <c r="C12291" i="2"/>
  <c r="C12292" i="2"/>
  <c r="C12293" i="2"/>
  <c r="C12294" i="2"/>
  <c r="C12295" i="2"/>
  <c r="C12296" i="2"/>
  <c r="C12297" i="2"/>
  <c r="C12298" i="2"/>
  <c r="C12299" i="2"/>
  <c r="C12300" i="2"/>
  <c r="C12301" i="2"/>
  <c r="C12302" i="2"/>
  <c r="C12303" i="2"/>
  <c r="C12304" i="2"/>
  <c r="C12305" i="2"/>
  <c r="C12306" i="2"/>
  <c r="C12307" i="2"/>
  <c r="C12308" i="2"/>
  <c r="C12309" i="2"/>
  <c r="C12310" i="2"/>
  <c r="C12311" i="2"/>
  <c r="C12312" i="2"/>
  <c r="C12313" i="2"/>
  <c r="C12314" i="2"/>
  <c r="C12315" i="2"/>
  <c r="C12316" i="2"/>
  <c r="C12317" i="2"/>
  <c r="C12318" i="2"/>
  <c r="C12319" i="2"/>
  <c r="C12320" i="2"/>
  <c r="C12321" i="2"/>
  <c r="C12322" i="2"/>
  <c r="C12323" i="2"/>
  <c r="C12324" i="2"/>
  <c r="C12325" i="2"/>
  <c r="C12326" i="2"/>
  <c r="C12327" i="2"/>
  <c r="C12328" i="2"/>
  <c r="C12329" i="2"/>
  <c r="C12330" i="2"/>
  <c r="C12331" i="2"/>
  <c r="C12332" i="2"/>
  <c r="C12333" i="2"/>
  <c r="C12334" i="2"/>
  <c r="C12335" i="2"/>
  <c r="C12336" i="2"/>
  <c r="C12337" i="2"/>
  <c r="C12338" i="2"/>
  <c r="C12339" i="2"/>
  <c r="C12340" i="2"/>
  <c r="C12341" i="2"/>
  <c r="C12342" i="2"/>
  <c r="C12343" i="2"/>
  <c r="C12344" i="2"/>
  <c r="C12345" i="2"/>
  <c r="C12346" i="2"/>
  <c r="C12347" i="2"/>
  <c r="C12348" i="2"/>
  <c r="C12349" i="2"/>
  <c r="C12350" i="2"/>
  <c r="C12351" i="2"/>
  <c r="C12352" i="2"/>
  <c r="C12353" i="2"/>
  <c r="C12354" i="2"/>
  <c r="C12355" i="2"/>
  <c r="C12356" i="2"/>
  <c r="C12357" i="2"/>
  <c r="C12358" i="2"/>
  <c r="C12359" i="2"/>
  <c r="C12360" i="2"/>
  <c r="C12361" i="2"/>
  <c r="C12362" i="2"/>
  <c r="C12363" i="2"/>
  <c r="C12364" i="2"/>
  <c r="C12365" i="2"/>
  <c r="C12366" i="2"/>
  <c r="C12367" i="2"/>
  <c r="C12368" i="2"/>
  <c r="C12369" i="2"/>
  <c r="C12370" i="2"/>
  <c r="C12371" i="2"/>
  <c r="C12372" i="2"/>
  <c r="C12373" i="2"/>
  <c r="C12374" i="2"/>
  <c r="C12375" i="2"/>
  <c r="C12376" i="2"/>
  <c r="C12377" i="2"/>
  <c r="C12378" i="2"/>
  <c r="C12379" i="2"/>
  <c r="C12380" i="2"/>
  <c r="C12381" i="2"/>
  <c r="C12382" i="2"/>
  <c r="C12383" i="2"/>
  <c r="C12384" i="2"/>
  <c r="C12385" i="2"/>
  <c r="C12386" i="2"/>
  <c r="C12387" i="2"/>
  <c r="C12388" i="2"/>
  <c r="C12389" i="2"/>
  <c r="C12390" i="2"/>
  <c r="C12391" i="2"/>
  <c r="C12392" i="2"/>
  <c r="C12393" i="2"/>
  <c r="C12394" i="2"/>
  <c r="C12395" i="2"/>
  <c r="C12396" i="2"/>
  <c r="C12397" i="2"/>
  <c r="C12398" i="2"/>
  <c r="C12399" i="2"/>
  <c r="C12400" i="2"/>
  <c r="C12401" i="2"/>
  <c r="C12402" i="2"/>
  <c r="C12403" i="2"/>
  <c r="C12404" i="2"/>
  <c r="C12405" i="2"/>
  <c r="C12406" i="2"/>
  <c r="C12407" i="2"/>
  <c r="C12408" i="2"/>
  <c r="C12409" i="2"/>
  <c r="C12410" i="2"/>
  <c r="C12411" i="2"/>
  <c r="C12412" i="2"/>
  <c r="C12413" i="2"/>
  <c r="C12414" i="2"/>
  <c r="C12415" i="2"/>
  <c r="C12416" i="2"/>
  <c r="C12417" i="2"/>
  <c r="C12418" i="2"/>
  <c r="C12419" i="2"/>
  <c r="C12420" i="2"/>
  <c r="C12421" i="2"/>
  <c r="C12422" i="2"/>
  <c r="C12423" i="2"/>
  <c r="C12424" i="2"/>
  <c r="C12425" i="2"/>
  <c r="C12426" i="2"/>
  <c r="C12427" i="2"/>
  <c r="C12428" i="2"/>
  <c r="C12429" i="2"/>
  <c r="C12430" i="2"/>
  <c r="C12431" i="2"/>
  <c r="C12432" i="2"/>
  <c r="C12433" i="2"/>
  <c r="C12434" i="2"/>
  <c r="C12435" i="2"/>
  <c r="C12436" i="2"/>
  <c r="C12437" i="2"/>
  <c r="C12438" i="2"/>
  <c r="C12439" i="2"/>
  <c r="C12440" i="2"/>
  <c r="C12441" i="2"/>
  <c r="C12442" i="2"/>
  <c r="C12443" i="2"/>
  <c r="C12444" i="2"/>
  <c r="C12445" i="2"/>
  <c r="C12446" i="2"/>
  <c r="C12447" i="2"/>
  <c r="C12448" i="2"/>
  <c r="C12449" i="2"/>
  <c r="C12450" i="2"/>
  <c r="C12451" i="2"/>
  <c r="C12452" i="2"/>
  <c r="C12453" i="2"/>
  <c r="C12454" i="2"/>
  <c r="C12455" i="2"/>
  <c r="C12456" i="2"/>
  <c r="C12457" i="2"/>
  <c r="C12458" i="2"/>
  <c r="C12459" i="2"/>
  <c r="C12460" i="2"/>
  <c r="C12461" i="2"/>
  <c r="C12462" i="2"/>
  <c r="C12463" i="2"/>
  <c r="C12464" i="2"/>
  <c r="C12465" i="2"/>
  <c r="C12466" i="2"/>
  <c r="C12467" i="2"/>
  <c r="C12468" i="2"/>
  <c r="C12469" i="2"/>
  <c r="C12470" i="2"/>
  <c r="C12471" i="2"/>
  <c r="C12472" i="2"/>
  <c r="C12473" i="2"/>
  <c r="C12474" i="2"/>
  <c r="C12475" i="2"/>
  <c r="C12476" i="2"/>
  <c r="C12477" i="2"/>
  <c r="C12478" i="2"/>
  <c r="C12479" i="2"/>
  <c r="C12480" i="2"/>
  <c r="C12481" i="2"/>
  <c r="C12482" i="2"/>
  <c r="C12483" i="2"/>
  <c r="C12484" i="2"/>
  <c r="C12485" i="2"/>
  <c r="C12486" i="2"/>
  <c r="C12487" i="2"/>
  <c r="C12488" i="2"/>
  <c r="C12489" i="2"/>
  <c r="C12490" i="2"/>
  <c r="C12491" i="2"/>
  <c r="C12492" i="2"/>
  <c r="C12493" i="2"/>
  <c r="C12494" i="2"/>
  <c r="C12495" i="2"/>
  <c r="C12496" i="2"/>
  <c r="C12497" i="2"/>
  <c r="C12498" i="2"/>
  <c r="C12499" i="2"/>
  <c r="C12500" i="2"/>
  <c r="C12501" i="2"/>
  <c r="C12502" i="2"/>
  <c r="C12503" i="2"/>
  <c r="C12504" i="2"/>
  <c r="C12505" i="2"/>
  <c r="C12506" i="2"/>
  <c r="C12507" i="2"/>
  <c r="C12508" i="2"/>
  <c r="C12509" i="2"/>
  <c r="C12510" i="2"/>
  <c r="C12511" i="2"/>
  <c r="C12512" i="2"/>
  <c r="C12513" i="2"/>
  <c r="C12514" i="2"/>
  <c r="C12515" i="2"/>
  <c r="C12516" i="2"/>
  <c r="C12517" i="2"/>
  <c r="C12518" i="2"/>
  <c r="C12519" i="2"/>
  <c r="C12520" i="2"/>
  <c r="C12521" i="2"/>
  <c r="C12522" i="2"/>
  <c r="C12523" i="2"/>
  <c r="C12524" i="2"/>
  <c r="C12525" i="2"/>
  <c r="C12526" i="2"/>
  <c r="C12527" i="2"/>
  <c r="C12528" i="2"/>
  <c r="C12529" i="2"/>
  <c r="C12530" i="2"/>
  <c r="C12531" i="2"/>
  <c r="C12532" i="2"/>
  <c r="C12533" i="2"/>
  <c r="C12534" i="2"/>
  <c r="C12535" i="2"/>
  <c r="C12536" i="2"/>
  <c r="C12537" i="2"/>
  <c r="C12538" i="2"/>
  <c r="C12539" i="2"/>
  <c r="C12540" i="2"/>
  <c r="C12541" i="2"/>
  <c r="C12542" i="2"/>
  <c r="C12543" i="2"/>
  <c r="C12544" i="2"/>
  <c r="C12545" i="2"/>
  <c r="C12546" i="2"/>
  <c r="C12547" i="2"/>
  <c r="C12548" i="2"/>
  <c r="C12549" i="2"/>
  <c r="C12550" i="2"/>
  <c r="C12551" i="2"/>
  <c r="C12552" i="2"/>
  <c r="C12553" i="2"/>
  <c r="C12554" i="2"/>
  <c r="C12555" i="2"/>
  <c r="C12556" i="2"/>
  <c r="C12557" i="2"/>
  <c r="C12558" i="2"/>
  <c r="C12559" i="2"/>
  <c r="C12560" i="2"/>
  <c r="C12561" i="2"/>
  <c r="C12562" i="2"/>
  <c r="C12563" i="2"/>
  <c r="C12564" i="2"/>
  <c r="C12565" i="2"/>
  <c r="C12566" i="2"/>
  <c r="C12567" i="2"/>
  <c r="C12568" i="2"/>
  <c r="C12569" i="2"/>
  <c r="C12570" i="2"/>
  <c r="C12571" i="2"/>
  <c r="C12572" i="2"/>
  <c r="C12573" i="2"/>
  <c r="C12574" i="2"/>
  <c r="C12575" i="2"/>
  <c r="C12576" i="2"/>
  <c r="C12577" i="2"/>
  <c r="C12578" i="2"/>
  <c r="C12579" i="2"/>
  <c r="C12580" i="2"/>
  <c r="C12581" i="2"/>
  <c r="C12582" i="2"/>
  <c r="C12583" i="2"/>
  <c r="C12584" i="2"/>
  <c r="C12585" i="2"/>
  <c r="C12586" i="2"/>
  <c r="C12587" i="2"/>
  <c r="C12588" i="2"/>
  <c r="C12589" i="2"/>
  <c r="C12590" i="2"/>
  <c r="C12591" i="2"/>
  <c r="C12592" i="2"/>
  <c r="C12593" i="2"/>
  <c r="C12594" i="2"/>
  <c r="C12595" i="2"/>
  <c r="C12596" i="2"/>
  <c r="C12597" i="2"/>
  <c r="C12598" i="2"/>
  <c r="C12599" i="2"/>
  <c r="C12600" i="2"/>
  <c r="C12601" i="2"/>
  <c r="C12602" i="2"/>
  <c r="C12603" i="2"/>
  <c r="C12604" i="2"/>
  <c r="C12605" i="2"/>
  <c r="C12606" i="2"/>
  <c r="C12607" i="2"/>
  <c r="C12608" i="2"/>
  <c r="C12609" i="2"/>
  <c r="C12610" i="2"/>
  <c r="C12611" i="2"/>
  <c r="C12612" i="2"/>
  <c r="C12613" i="2"/>
  <c r="C12614" i="2"/>
  <c r="C12615" i="2"/>
  <c r="C12616" i="2"/>
  <c r="C12617" i="2"/>
  <c r="C12618" i="2"/>
  <c r="C12619" i="2"/>
  <c r="C12620" i="2"/>
  <c r="C12621" i="2"/>
  <c r="C12622" i="2"/>
  <c r="C12623" i="2"/>
  <c r="C12624" i="2"/>
  <c r="C12625" i="2"/>
  <c r="C12626" i="2"/>
  <c r="C12627" i="2"/>
  <c r="C12628" i="2"/>
  <c r="C12629" i="2"/>
  <c r="C12630" i="2"/>
  <c r="C12631" i="2"/>
  <c r="C12632" i="2"/>
  <c r="C12633" i="2"/>
  <c r="C12634" i="2"/>
  <c r="C12635" i="2"/>
  <c r="C12636" i="2"/>
  <c r="C12637" i="2"/>
  <c r="C12638" i="2"/>
  <c r="C12639" i="2"/>
  <c r="C12640" i="2"/>
  <c r="C12641" i="2"/>
  <c r="C12642" i="2"/>
  <c r="C12643" i="2"/>
  <c r="C12644" i="2"/>
  <c r="C12645" i="2"/>
  <c r="C12646" i="2"/>
  <c r="C12647" i="2"/>
  <c r="C12648" i="2"/>
  <c r="C12649" i="2"/>
  <c r="C12650" i="2"/>
  <c r="C12651" i="2"/>
  <c r="C12652" i="2"/>
  <c r="C12653" i="2"/>
  <c r="C12654" i="2"/>
  <c r="C12655" i="2"/>
  <c r="C12656" i="2"/>
  <c r="C12657" i="2"/>
  <c r="C12658" i="2"/>
  <c r="C12659" i="2"/>
  <c r="C12660" i="2"/>
  <c r="C12661" i="2"/>
  <c r="C12662" i="2"/>
  <c r="C12663" i="2"/>
  <c r="C12664" i="2"/>
  <c r="C12665" i="2"/>
  <c r="C12666" i="2"/>
  <c r="C12667" i="2"/>
  <c r="C12668" i="2"/>
  <c r="C12669" i="2"/>
  <c r="C12670" i="2"/>
  <c r="C12671" i="2"/>
  <c r="C12672" i="2"/>
  <c r="C12673" i="2"/>
  <c r="C12674" i="2"/>
  <c r="C12675" i="2"/>
  <c r="C12676" i="2"/>
  <c r="C12677" i="2"/>
  <c r="C12678" i="2"/>
  <c r="C12679" i="2"/>
  <c r="C12680" i="2"/>
  <c r="C12681" i="2"/>
  <c r="C12682" i="2"/>
  <c r="C12683" i="2"/>
  <c r="C12684" i="2"/>
  <c r="C12685" i="2"/>
  <c r="C12686" i="2"/>
  <c r="C12687" i="2"/>
  <c r="C12688" i="2"/>
  <c r="C12689" i="2"/>
  <c r="C12690" i="2"/>
  <c r="C12691" i="2"/>
  <c r="C12692" i="2"/>
  <c r="C12693" i="2"/>
  <c r="C12694" i="2"/>
  <c r="C12695" i="2"/>
  <c r="C12696" i="2"/>
  <c r="C12697" i="2"/>
  <c r="C12698" i="2"/>
  <c r="C12699" i="2"/>
  <c r="C12700" i="2"/>
  <c r="C12701" i="2"/>
  <c r="C12702" i="2"/>
  <c r="C12703" i="2"/>
  <c r="C12704" i="2"/>
  <c r="C12705" i="2"/>
  <c r="C12706" i="2"/>
  <c r="C12707" i="2"/>
  <c r="C12708" i="2"/>
  <c r="C12709" i="2"/>
  <c r="C12710" i="2"/>
  <c r="C12711" i="2"/>
  <c r="C12712" i="2"/>
  <c r="C12713" i="2"/>
  <c r="C12714" i="2"/>
  <c r="C12715" i="2"/>
  <c r="C12716" i="2"/>
  <c r="C12717" i="2"/>
  <c r="C12718" i="2"/>
  <c r="C12719" i="2"/>
  <c r="C12720" i="2"/>
  <c r="C12721" i="2"/>
  <c r="C12722" i="2"/>
  <c r="C12723" i="2"/>
  <c r="C12724" i="2"/>
  <c r="C12725" i="2"/>
  <c r="C12726" i="2"/>
  <c r="C12727" i="2"/>
  <c r="C12728" i="2"/>
  <c r="C12729" i="2"/>
  <c r="C12730" i="2"/>
  <c r="C12731" i="2"/>
  <c r="C12732" i="2"/>
  <c r="C12733" i="2"/>
  <c r="C12734" i="2"/>
  <c r="C12735" i="2"/>
  <c r="C12736" i="2"/>
  <c r="C12737" i="2"/>
  <c r="C12738" i="2"/>
  <c r="C12739" i="2"/>
  <c r="C12740" i="2"/>
  <c r="C12741" i="2"/>
  <c r="C12742" i="2"/>
  <c r="C12743" i="2"/>
  <c r="C12744" i="2"/>
  <c r="C12745" i="2"/>
  <c r="C12746" i="2"/>
  <c r="C12747" i="2"/>
  <c r="C12748" i="2"/>
  <c r="C12749" i="2"/>
  <c r="C12750" i="2"/>
  <c r="C12751" i="2"/>
  <c r="C12752" i="2"/>
  <c r="C12753" i="2"/>
  <c r="C12754" i="2"/>
  <c r="C12755" i="2"/>
  <c r="C12756" i="2"/>
  <c r="C12757" i="2"/>
  <c r="C12758" i="2"/>
  <c r="C12759" i="2"/>
  <c r="C12760" i="2"/>
  <c r="C12761" i="2"/>
  <c r="C12762" i="2"/>
  <c r="C12763" i="2"/>
  <c r="C12764" i="2"/>
  <c r="C12765" i="2"/>
  <c r="C12766" i="2"/>
  <c r="C12767" i="2"/>
  <c r="C12768" i="2"/>
  <c r="C12769" i="2"/>
  <c r="C12770" i="2"/>
  <c r="C12771" i="2"/>
  <c r="C12772" i="2"/>
  <c r="C12773" i="2"/>
  <c r="C12774" i="2"/>
  <c r="C12775" i="2"/>
  <c r="C12776" i="2"/>
  <c r="C12777" i="2"/>
  <c r="C12778" i="2"/>
  <c r="C12779" i="2"/>
  <c r="C12780" i="2"/>
  <c r="C12781" i="2"/>
  <c r="C12782" i="2"/>
  <c r="C12783" i="2"/>
  <c r="C12784" i="2"/>
  <c r="C12785" i="2"/>
  <c r="C12786" i="2"/>
  <c r="C12787" i="2"/>
  <c r="C12788" i="2"/>
  <c r="C12789" i="2"/>
  <c r="C12790" i="2"/>
  <c r="C12791" i="2"/>
  <c r="C12792" i="2"/>
  <c r="C12793" i="2"/>
  <c r="C12794" i="2"/>
  <c r="C12795" i="2"/>
  <c r="C12796" i="2"/>
  <c r="C12797" i="2"/>
  <c r="C12798" i="2"/>
  <c r="C12799" i="2"/>
  <c r="C12800" i="2"/>
  <c r="C12801" i="2"/>
  <c r="C12802" i="2"/>
  <c r="C12803" i="2"/>
  <c r="C12804" i="2"/>
  <c r="C12805" i="2"/>
  <c r="C12806" i="2"/>
  <c r="C12807" i="2"/>
  <c r="C12808" i="2"/>
  <c r="C12809" i="2"/>
  <c r="C12810" i="2"/>
  <c r="C12811" i="2"/>
  <c r="C12812" i="2"/>
  <c r="C12813" i="2"/>
  <c r="C12814" i="2"/>
  <c r="C12815" i="2"/>
  <c r="C12816" i="2"/>
  <c r="C12817" i="2"/>
  <c r="C12818" i="2"/>
  <c r="C12819" i="2"/>
  <c r="C12820" i="2"/>
  <c r="C12821" i="2"/>
  <c r="C12822" i="2"/>
  <c r="C12823" i="2"/>
  <c r="C12824" i="2"/>
  <c r="C12825" i="2"/>
  <c r="C12826" i="2"/>
  <c r="C12827" i="2"/>
  <c r="C12828" i="2"/>
  <c r="C12829" i="2"/>
  <c r="C12830" i="2"/>
  <c r="C12831" i="2"/>
  <c r="C12832" i="2"/>
  <c r="C12833" i="2"/>
  <c r="C12834" i="2"/>
  <c r="C12835" i="2"/>
  <c r="C12836" i="2"/>
  <c r="C12837" i="2"/>
  <c r="C12838" i="2"/>
  <c r="C12839" i="2"/>
  <c r="C12840" i="2"/>
  <c r="C12841" i="2"/>
  <c r="C12842" i="2"/>
  <c r="C12843" i="2"/>
  <c r="C12844" i="2"/>
  <c r="C12845" i="2"/>
  <c r="C12846" i="2"/>
  <c r="C12847" i="2"/>
  <c r="C12848" i="2"/>
  <c r="C12849" i="2"/>
  <c r="C12850" i="2"/>
  <c r="C12851" i="2"/>
  <c r="C12852" i="2"/>
  <c r="C12853" i="2"/>
  <c r="C12854" i="2"/>
  <c r="C12855" i="2"/>
  <c r="C12856" i="2"/>
  <c r="C12857" i="2"/>
  <c r="C12858" i="2"/>
  <c r="C12859" i="2"/>
  <c r="C12860" i="2"/>
  <c r="C12861" i="2"/>
  <c r="C12862" i="2"/>
  <c r="C12863" i="2"/>
  <c r="C12864" i="2"/>
  <c r="C12865" i="2"/>
  <c r="C12866" i="2"/>
  <c r="C12867" i="2"/>
  <c r="C12868" i="2"/>
  <c r="C12869" i="2"/>
  <c r="C12870" i="2"/>
  <c r="C12871" i="2"/>
  <c r="C12872" i="2"/>
  <c r="C12873" i="2"/>
  <c r="C12874" i="2"/>
  <c r="C12875" i="2"/>
  <c r="C12876" i="2"/>
  <c r="C12877" i="2"/>
  <c r="C12878" i="2"/>
  <c r="C12879" i="2"/>
  <c r="C12880" i="2"/>
  <c r="C12881" i="2"/>
  <c r="C12882" i="2"/>
  <c r="C12883" i="2"/>
  <c r="C12884" i="2"/>
  <c r="C12885" i="2"/>
  <c r="C12886" i="2"/>
  <c r="C12887" i="2"/>
  <c r="C12888" i="2"/>
  <c r="C12889" i="2"/>
  <c r="C12890" i="2"/>
  <c r="C12891" i="2"/>
  <c r="C12892" i="2"/>
  <c r="C12893" i="2"/>
  <c r="C12894" i="2"/>
  <c r="C12895" i="2"/>
  <c r="C12896" i="2"/>
  <c r="C12897" i="2"/>
  <c r="C12898" i="2"/>
  <c r="C12899" i="2"/>
  <c r="C12900" i="2"/>
  <c r="C12901" i="2"/>
  <c r="C12902" i="2"/>
  <c r="C12903" i="2"/>
  <c r="C12904" i="2"/>
  <c r="C12905" i="2"/>
  <c r="C12906" i="2"/>
  <c r="C12907" i="2"/>
  <c r="C12908" i="2"/>
  <c r="C12909" i="2"/>
  <c r="C12910" i="2"/>
  <c r="C12911" i="2"/>
  <c r="C12912" i="2"/>
  <c r="C12913" i="2"/>
  <c r="C12914" i="2"/>
  <c r="C12915" i="2"/>
  <c r="C12916" i="2"/>
  <c r="C12917" i="2"/>
  <c r="C12918" i="2"/>
  <c r="C12919" i="2"/>
  <c r="C12920" i="2"/>
  <c r="C12921" i="2"/>
  <c r="C12922" i="2"/>
  <c r="C12923" i="2"/>
  <c r="C12924" i="2"/>
  <c r="C12925" i="2"/>
  <c r="C12926" i="2"/>
  <c r="C12927" i="2"/>
  <c r="C12928" i="2"/>
  <c r="C12929" i="2"/>
  <c r="C12930" i="2"/>
  <c r="C12931" i="2"/>
  <c r="C12932" i="2"/>
  <c r="C12933" i="2"/>
  <c r="C12934" i="2"/>
  <c r="C12935" i="2"/>
  <c r="C12936" i="2"/>
  <c r="C12937" i="2"/>
  <c r="C12938" i="2"/>
  <c r="C12939" i="2"/>
  <c r="C12940" i="2"/>
  <c r="C12941" i="2"/>
  <c r="C12942" i="2"/>
  <c r="C12943" i="2"/>
  <c r="C12944" i="2"/>
  <c r="C12945" i="2"/>
  <c r="C12946" i="2"/>
  <c r="C12947" i="2"/>
  <c r="C12948" i="2"/>
  <c r="C12949" i="2"/>
  <c r="C12950" i="2"/>
  <c r="C12951" i="2"/>
  <c r="C12952" i="2"/>
  <c r="C12953" i="2"/>
  <c r="C12954" i="2"/>
  <c r="C12955" i="2"/>
  <c r="C12956" i="2"/>
  <c r="C12957" i="2"/>
  <c r="C12958" i="2"/>
  <c r="C12959" i="2"/>
  <c r="C12960" i="2"/>
  <c r="C12961" i="2"/>
  <c r="C12962" i="2"/>
  <c r="C12963" i="2"/>
  <c r="C12964" i="2"/>
  <c r="C12965" i="2"/>
  <c r="C12966" i="2"/>
  <c r="C12967" i="2"/>
  <c r="C12968" i="2"/>
  <c r="C12969" i="2"/>
  <c r="C12970" i="2"/>
  <c r="C12971" i="2"/>
  <c r="C12972" i="2"/>
  <c r="C12973" i="2"/>
  <c r="C12974" i="2"/>
  <c r="C12975" i="2"/>
  <c r="C12976" i="2"/>
  <c r="C12977" i="2"/>
  <c r="C12978" i="2"/>
  <c r="C12979" i="2"/>
  <c r="C12980" i="2"/>
  <c r="C12981" i="2"/>
  <c r="C12982" i="2"/>
  <c r="C12983" i="2"/>
  <c r="C12984" i="2"/>
  <c r="C12985" i="2"/>
  <c r="C12986" i="2"/>
  <c r="C12987" i="2"/>
  <c r="C12988" i="2"/>
  <c r="C12989" i="2"/>
  <c r="C12990" i="2"/>
  <c r="C12991" i="2"/>
  <c r="C12992" i="2"/>
  <c r="C12993" i="2"/>
  <c r="C12994" i="2"/>
  <c r="C12995" i="2"/>
  <c r="C12996" i="2"/>
  <c r="C12997" i="2"/>
  <c r="C12998" i="2"/>
  <c r="C12999" i="2"/>
  <c r="C13000" i="2"/>
  <c r="C13001" i="2"/>
  <c r="C13002" i="2"/>
  <c r="C13003" i="2"/>
  <c r="C13004" i="2"/>
  <c r="C13005" i="2"/>
  <c r="C13006" i="2"/>
  <c r="C13007" i="2"/>
  <c r="C13008" i="2"/>
  <c r="C13009" i="2"/>
  <c r="C13010" i="2"/>
  <c r="C13011" i="2"/>
  <c r="C13012" i="2"/>
  <c r="C13013" i="2"/>
  <c r="C13014" i="2"/>
  <c r="C13015" i="2"/>
  <c r="C13016" i="2"/>
  <c r="C13017" i="2"/>
  <c r="C13018" i="2"/>
  <c r="C13019" i="2"/>
  <c r="C13020" i="2"/>
  <c r="C13021" i="2"/>
  <c r="C13022" i="2"/>
  <c r="C13023" i="2"/>
  <c r="C13024" i="2"/>
  <c r="C13025" i="2"/>
  <c r="C13026" i="2"/>
  <c r="C13027" i="2"/>
  <c r="C13028" i="2"/>
  <c r="C13029" i="2"/>
  <c r="C13030" i="2"/>
  <c r="C13031" i="2"/>
  <c r="C13032" i="2"/>
  <c r="C13033" i="2"/>
  <c r="C13034" i="2"/>
  <c r="C13035" i="2"/>
  <c r="C13036" i="2"/>
  <c r="C13037" i="2"/>
  <c r="C13038" i="2"/>
  <c r="C13039" i="2"/>
  <c r="C13040" i="2"/>
  <c r="C13041" i="2"/>
  <c r="C13042" i="2"/>
  <c r="C13043" i="2"/>
  <c r="C13044" i="2"/>
  <c r="C13045" i="2"/>
  <c r="C13046" i="2"/>
  <c r="C13047" i="2"/>
  <c r="C13048" i="2"/>
  <c r="C13049" i="2"/>
  <c r="C13050" i="2"/>
  <c r="C13051" i="2"/>
  <c r="C13052" i="2"/>
  <c r="C13053" i="2"/>
  <c r="C13054" i="2"/>
  <c r="C13055" i="2"/>
  <c r="C13056" i="2"/>
  <c r="C13057" i="2"/>
  <c r="C13058" i="2"/>
  <c r="C13059" i="2"/>
  <c r="C13060" i="2"/>
  <c r="C13061" i="2"/>
  <c r="C13062" i="2"/>
  <c r="C13063" i="2"/>
  <c r="C13064" i="2"/>
  <c r="C13065" i="2"/>
  <c r="C13066" i="2"/>
  <c r="C13067" i="2"/>
  <c r="C13068" i="2"/>
  <c r="C13069" i="2"/>
  <c r="C13070" i="2"/>
  <c r="C13071" i="2"/>
  <c r="C13072" i="2"/>
  <c r="C13073" i="2"/>
  <c r="C13074" i="2"/>
  <c r="C13075" i="2"/>
  <c r="C13076" i="2"/>
  <c r="C13077" i="2"/>
  <c r="C13078" i="2"/>
  <c r="C13079" i="2"/>
  <c r="C13080" i="2"/>
  <c r="C13081" i="2"/>
  <c r="C13082" i="2"/>
  <c r="C13083" i="2"/>
  <c r="C13084" i="2"/>
  <c r="C13085" i="2"/>
  <c r="C13086" i="2"/>
  <c r="C13087" i="2"/>
  <c r="C13088" i="2"/>
  <c r="C13089" i="2"/>
  <c r="C13090" i="2"/>
  <c r="C13091" i="2"/>
  <c r="C13092" i="2"/>
  <c r="C13093" i="2"/>
  <c r="C13094" i="2"/>
  <c r="C13095" i="2"/>
  <c r="C13096" i="2"/>
  <c r="C13097" i="2"/>
  <c r="C13098" i="2"/>
  <c r="C13099" i="2"/>
  <c r="C13100" i="2"/>
  <c r="C13101" i="2"/>
  <c r="C13102" i="2"/>
  <c r="C13103" i="2"/>
  <c r="C13104" i="2"/>
  <c r="C13105" i="2"/>
  <c r="C13106" i="2"/>
  <c r="C13107" i="2"/>
  <c r="C13108" i="2"/>
  <c r="C13109" i="2"/>
  <c r="C13110" i="2"/>
  <c r="C13111" i="2"/>
  <c r="C13112" i="2"/>
  <c r="C13113" i="2"/>
  <c r="C13114" i="2"/>
  <c r="C13115" i="2"/>
  <c r="C13116" i="2"/>
  <c r="C13117" i="2"/>
  <c r="C13118" i="2"/>
  <c r="C13119" i="2"/>
  <c r="C13120" i="2"/>
  <c r="C13121" i="2"/>
  <c r="C13122" i="2"/>
  <c r="C13123" i="2"/>
  <c r="C13124" i="2"/>
  <c r="C13125" i="2"/>
  <c r="C13126" i="2"/>
  <c r="C13127" i="2"/>
  <c r="C13128" i="2"/>
  <c r="C13129" i="2"/>
  <c r="C13130" i="2"/>
  <c r="C13131" i="2"/>
  <c r="C13132" i="2"/>
  <c r="C13133" i="2"/>
  <c r="C13134" i="2"/>
  <c r="C13135" i="2"/>
  <c r="C13136" i="2"/>
  <c r="C13137" i="2"/>
  <c r="C13138" i="2"/>
  <c r="C13139" i="2"/>
  <c r="C13140" i="2"/>
  <c r="C13141" i="2"/>
  <c r="C13142" i="2"/>
  <c r="C13143" i="2"/>
  <c r="C13144" i="2"/>
  <c r="C13145" i="2"/>
  <c r="C13146" i="2"/>
  <c r="C13147" i="2"/>
  <c r="C13148" i="2"/>
  <c r="C13149" i="2"/>
  <c r="C13150" i="2"/>
  <c r="C13151" i="2"/>
  <c r="C13152" i="2"/>
  <c r="C13153" i="2"/>
  <c r="C13154" i="2"/>
  <c r="C13155" i="2"/>
  <c r="C13156" i="2"/>
  <c r="C13157" i="2"/>
  <c r="C13158" i="2"/>
  <c r="C13159" i="2"/>
  <c r="C13160" i="2"/>
  <c r="C13161" i="2"/>
  <c r="C13162" i="2"/>
  <c r="C13163" i="2"/>
  <c r="C13164" i="2"/>
  <c r="C13165" i="2"/>
  <c r="C13166" i="2"/>
  <c r="C13167" i="2"/>
  <c r="C13168" i="2"/>
  <c r="C13169" i="2"/>
  <c r="C13170" i="2"/>
  <c r="C13171" i="2"/>
  <c r="C13172" i="2"/>
  <c r="C13173" i="2"/>
  <c r="C13174" i="2"/>
  <c r="C13175" i="2"/>
  <c r="C13176" i="2"/>
  <c r="C13177" i="2"/>
  <c r="C13178" i="2"/>
  <c r="C13179" i="2"/>
  <c r="C13180" i="2"/>
  <c r="C13181" i="2"/>
  <c r="C13182" i="2"/>
  <c r="C13183" i="2"/>
  <c r="C13184" i="2"/>
  <c r="C13185" i="2"/>
  <c r="C13186" i="2"/>
  <c r="C13187" i="2"/>
  <c r="C13188" i="2"/>
  <c r="C13189" i="2"/>
  <c r="C13190" i="2"/>
  <c r="C13191" i="2"/>
  <c r="C13192" i="2"/>
  <c r="C13193" i="2"/>
  <c r="C13194" i="2"/>
  <c r="C13195" i="2"/>
  <c r="C13196" i="2"/>
  <c r="C13197" i="2"/>
  <c r="C13198" i="2"/>
  <c r="C13199" i="2"/>
  <c r="C13200" i="2"/>
  <c r="C13201" i="2"/>
  <c r="C13202" i="2"/>
  <c r="C13203" i="2"/>
  <c r="C13204" i="2"/>
  <c r="C13205" i="2"/>
  <c r="C13206" i="2"/>
  <c r="C13207" i="2"/>
  <c r="C13208" i="2"/>
  <c r="C13209" i="2"/>
  <c r="C13210" i="2"/>
  <c r="C13211" i="2"/>
  <c r="C13212" i="2"/>
  <c r="C13213" i="2"/>
  <c r="C13214" i="2"/>
  <c r="C13215" i="2"/>
  <c r="C13216" i="2"/>
  <c r="C13217" i="2"/>
  <c r="C13218" i="2"/>
  <c r="C13219" i="2"/>
  <c r="C13220" i="2"/>
  <c r="C13221" i="2"/>
  <c r="C13222" i="2"/>
  <c r="C13223" i="2"/>
  <c r="C13224" i="2"/>
  <c r="C13225" i="2"/>
  <c r="C13226" i="2"/>
  <c r="C13227" i="2"/>
  <c r="C13228" i="2"/>
  <c r="C13229" i="2"/>
  <c r="C13230" i="2"/>
  <c r="C13231" i="2"/>
  <c r="C13232" i="2"/>
  <c r="C13233" i="2"/>
  <c r="C13234" i="2"/>
  <c r="C13235" i="2"/>
  <c r="C13236" i="2"/>
  <c r="C13237" i="2"/>
  <c r="C13238" i="2"/>
  <c r="C13239" i="2"/>
  <c r="C13240" i="2"/>
  <c r="C13241" i="2"/>
  <c r="C13242" i="2"/>
  <c r="C13243" i="2"/>
  <c r="C13244" i="2"/>
  <c r="C13245" i="2"/>
  <c r="C13246" i="2"/>
  <c r="C13247" i="2"/>
  <c r="C13248" i="2"/>
  <c r="C13249" i="2"/>
  <c r="C13250" i="2"/>
  <c r="C13251" i="2"/>
  <c r="C13252" i="2"/>
  <c r="C13253" i="2"/>
  <c r="C13254" i="2"/>
  <c r="C13255" i="2"/>
  <c r="C13256" i="2"/>
  <c r="C13257" i="2"/>
  <c r="C13258" i="2"/>
  <c r="C13259" i="2"/>
  <c r="C13260" i="2"/>
  <c r="C13261" i="2"/>
  <c r="C13262" i="2"/>
  <c r="C13263" i="2"/>
  <c r="C13264" i="2"/>
  <c r="C13265" i="2"/>
  <c r="C13266" i="2"/>
  <c r="C13267" i="2"/>
  <c r="C13268" i="2"/>
  <c r="C13269" i="2"/>
  <c r="C13270" i="2"/>
  <c r="C13271" i="2"/>
  <c r="C13272" i="2"/>
  <c r="C13273" i="2"/>
  <c r="C13274" i="2"/>
  <c r="C13275" i="2"/>
  <c r="C13276" i="2"/>
  <c r="C13277" i="2"/>
  <c r="C13278" i="2"/>
  <c r="C13279" i="2"/>
  <c r="C13280" i="2"/>
  <c r="C13281" i="2"/>
  <c r="C13282" i="2"/>
  <c r="C13283" i="2"/>
  <c r="C13284" i="2"/>
  <c r="C13285" i="2"/>
  <c r="C13286" i="2"/>
  <c r="C13287" i="2"/>
  <c r="C13288" i="2"/>
  <c r="C13289" i="2"/>
  <c r="C13290" i="2"/>
  <c r="C13291" i="2"/>
  <c r="C13292" i="2"/>
  <c r="C13293" i="2"/>
  <c r="C13294" i="2"/>
  <c r="C13295" i="2"/>
  <c r="C13296" i="2"/>
  <c r="C13297" i="2"/>
  <c r="C13298" i="2"/>
  <c r="C13299" i="2"/>
  <c r="C13300" i="2"/>
  <c r="C13301" i="2"/>
  <c r="C13302" i="2"/>
  <c r="C13303" i="2"/>
  <c r="C13304" i="2"/>
  <c r="C13305" i="2"/>
  <c r="C13306" i="2"/>
  <c r="C13307" i="2"/>
  <c r="C13308" i="2"/>
  <c r="C13309" i="2"/>
  <c r="C13310" i="2"/>
  <c r="C13311" i="2"/>
  <c r="C13312" i="2"/>
  <c r="C13313" i="2"/>
  <c r="C13314" i="2"/>
  <c r="C13315" i="2"/>
  <c r="C13316" i="2"/>
  <c r="C13317" i="2"/>
  <c r="C13318" i="2"/>
  <c r="C13319" i="2"/>
  <c r="C13320" i="2"/>
  <c r="C13321" i="2"/>
  <c r="C13322" i="2"/>
  <c r="C13323" i="2"/>
  <c r="C13324" i="2"/>
  <c r="C13325" i="2"/>
  <c r="C13326" i="2"/>
  <c r="C13327" i="2"/>
  <c r="C13328" i="2"/>
  <c r="C13329" i="2"/>
  <c r="C13330" i="2"/>
  <c r="C13331" i="2"/>
  <c r="C13332" i="2"/>
  <c r="C13333" i="2"/>
  <c r="C13334" i="2"/>
  <c r="C13335" i="2"/>
  <c r="C13336" i="2"/>
  <c r="C13337" i="2"/>
  <c r="C13338" i="2"/>
  <c r="C13339" i="2"/>
  <c r="C13340" i="2"/>
  <c r="C13341" i="2"/>
  <c r="C13342" i="2"/>
  <c r="C13343" i="2"/>
  <c r="C13344" i="2"/>
  <c r="C13345" i="2"/>
  <c r="C13346" i="2"/>
  <c r="C13347" i="2"/>
  <c r="C13348" i="2"/>
  <c r="C13349" i="2"/>
  <c r="C13350" i="2"/>
  <c r="C13351" i="2"/>
  <c r="C13352" i="2"/>
  <c r="C13353" i="2"/>
  <c r="C13354" i="2"/>
  <c r="C13355" i="2"/>
  <c r="C13356" i="2"/>
  <c r="C13357" i="2"/>
  <c r="C13358" i="2"/>
  <c r="C13359" i="2"/>
  <c r="C13360" i="2"/>
  <c r="C13361" i="2"/>
  <c r="C13362" i="2"/>
  <c r="C13363" i="2"/>
  <c r="C13364" i="2"/>
  <c r="C13365" i="2"/>
  <c r="C13366" i="2"/>
  <c r="C13367" i="2"/>
  <c r="C13368" i="2"/>
  <c r="C13369" i="2"/>
  <c r="C13370" i="2"/>
  <c r="C13371" i="2"/>
  <c r="C13372" i="2"/>
  <c r="C13373" i="2"/>
  <c r="C13374" i="2"/>
  <c r="C13375" i="2"/>
  <c r="C13376" i="2"/>
  <c r="C13377" i="2"/>
  <c r="C13378" i="2"/>
  <c r="C13379" i="2"/>
  <c r="C13380" i="2"/>
  <c r="C13381" i="2"/>
  <c r="C13382" i="2"/>
  <c r="C13383" i="2"/>
  <c r="C13384" i="2"/>
  <c r="C13385" i="2"/>
  <c r="C13386" i="2"/>
  <c r="C13387" i="2"/>
  <c r="C13388" i="2"/>
  <c r="C13389" i="2"/>
  <c r="C13390" i="2"/>
  <c r="C13391" i="2"/>
  <c r="C13392" i="2"/>
  <c r="C13393" i="2"/>
  <c r="C13394" i="2"/>
  <c r="C13395" i="2"/>
  <c r="C13396" i="2"/>
  <c r="C13397" i="2"/>
  <c r="C13398" i="2"/>
  <c r="C13399" i="2"/>
  <c r="C13400" i="2"/>
  <c r="C13401" i="2"/>
  <c r="C13402" i="2"/>
  <c r="C13403" i="2"/>
  <c r="C13404" i="2"/>
  <c r="C13405" i="2"/>
  <c r="C13406" i="2"/>
  <c r="C13407" i="2"/>
  <c r="C13408" i="2"/>
  <c r="C13409" i="2"/>
  <c r="C13410" i="2"/>
  <c r="C13411" i="2"/>
  <c r="C13412" i="2"/>
  <c r="C13413" i="2"/>
  <c r="C13414" i="2"/>
  <c r="C13415" i="2"/>
  <c r="C13416" i="2"/>
  <c r="C13417" i="2"/>
  <c r="C13418" i="2"/>
  <c r="C13419" i="2"/>
  <c r="C13420" i="2"/>
  <c r="C13421" i="2"/>
  <c r="C13422" i="2"/>
  <c r="C13423" i="2"/>
  <c r="C13424" i="2"/>
  <c r="C13425" i="2"/>
  <c r="C13426" i="2"/>
  <c r="C13427" i="2"/>
  <c r="C13428" i="2"/>
  <c r="C13429" i="2"/>
  <c r="C13430" i="2"/>
  <c r="C13431" i="2"/>
  <c r="C13432" i="2"/>
  <c r="C13433" i="2"/>
  <c r="C13434" i="2"/>
  <c r="C13435" i="2"/>
  <c r="C13436" i="2"/>
  <c r="C13437" i="2"/>
  <c r="C13438" i="2"/>
  <c r="C13439" i="2"/>
  <c r="C13440" i="2"/>
  <c r="C13441" i="2"/>
  <c r="C13442" i="2"/>
  <c r="C13443" i="2"/>
  <c r="C13444" i="2"/>
  <c r="C13445" i="2"/>
  <c r="C13446" i="2"/>
  <c r="C13447" i="2"/>
  <c r="C13448" i="2"/>
  <c r="C13449" i="2"/>
  <c r="C13450" i="2"/>
  <c r="C13451" i="2"/>
  <c r="C13452" i="2"/>
  <c r="C13453" i="2"/>
  <c r="C13454" i="2"/>
  <c r="C13455" i="2"/>
  <c r="C13456" i="2"/>
  <c r="C13457" i="2"/>
  <c r="C13458" i="2"/>
  <c r="C13459" i="2"/>
  <c r="C13460" i="2"/>
  <c r="C13461" i="2"/>
  <c r="C13462" i="2"/>
  <c r="C13463" i="2"/>
  <c r="C13464" i="2"/>
  <c r="C13465" i="2"/>
  <c r="C13466" i="2"/>
  <c r="C13467" i="2"/>
  <c r="C13468" i="2"/>
  <c r="C13469" i="2"/>
  <c r="C13470" i="2"/>
  <c r="C13471" i="2"/>
  <c r="C13472" i="2"/>
  <c r="C13473" i="2"/>
  <c r="C13474" i="2"/>
  <c r="C13475" i="2"/>
  <c r="C13476" i="2"/>
  <c r="C13477" i="2"/>
  <c r="C13478" i="2"/>
  <c r="C13479" i="2"/>
  <c r="C13480" i="2"/>
  <c r="C13481" i="2"/>
  <c r="C13482" i="2"/>
  <c r="C13483" i="2"/>
  <c r="C13484" i="2"/>
  <c r="C13485" i="2"/>
  <c r="C13486" i="2"/>
  <c r="C13487" i="2"/>
  <c r="C13488" i="2"/>
  <c r="C13489" i="2"/>
  <c r="C13490" i="2"/>
  <c r="C13491" i="2"/>
  <c r="C13492" i="2"/>
  <c r="C13493" i="2"/>
  <c r="C13494" i="2"/>
  <c r="C13495" i="2"/>
  <c r="C13496" i="2"/>
  <c r="C13497" i="2"/>
  <c r="C13498" i="2"/>
  <c r="C13499" i="2"/>
  <c r="C13500" i="2"/>
  <c r="C13501" i="2"/>
  <c r="C13502" i="2"/>
  <c r="C13503" i="2"/>
  <c r="C13504" i="2"/>
  <c r="C13505" i="2"/>
  <c r="C13506" i="2"/>
  <c r="C13507" i="2"/>
  <c r="C13508" i="2"/>
  <c r="C13509" i="2"/>
  <c r="C13510" i="2"/>
  <c r="C13511" i="2"/>
  <c r="C13512" i="2"/>
  <c r="C13513" i="2"/>
  <c r="C13514" i="2"/>
  <c r="C13515" i="2"/>
  <c r="C13516" i="2"/>
  <c r="C13517" i="2"/>
  <c r="C13518" i="2"/>
  <c r="C13519" i="2"/>
  <c r="C13520" i="2"/>
  <c r="C13521" i="2"/>
  <c r="C13522" i="2"/>
  <c r="C13523" i="2"/>
  <c r="C13524" i="2"/>
  <c r="C13525" i="2"/>
  <c r="C13526" i="2"/>
  <c r="C13527" i="2"/>
  <c r="C13528" i="2"/>
  <c r="C13529" i="2"/>
  <c r="C13530" i="2"/>
  <c r="C13531" i="2"/>
  <c r="C13532" i="2"/>
  <c r="C13533" i="2"/>
  <c r="C13534" i="2"/>
  <c r="C13535" i="2"/>
  <c r="C13536" i="2"/>
  <c r="C13537" i="2"/>
  <c r="C13538" i="2"/>
  <c r="C13539" i="2"/>
  <c r="C13540" i="2"/>
  <c r="C13541" i="2"/>
  <c r="C13542" i="2"/>
  <c r="C13543" i="2"/>
  <c r="C13544" i="2"/>
  <c r="C13545" i="2"/>
  <c r="C13546" i="2"/>
  <c r="C13547" i="2"/>
  <c r="C13548" i="2"/>
  <c r="C13549" i="2"/>
  <c r="C13550" i="2"/>
  <c r="C13551" i="2"/>
  <c r="C13552" i="2"/>
  <c r="C13553" i="2"/>
  <c r="C13554" i="2"/>
  <c r="C13555" i="2"/>
  <c r="C13556" i="2"/>
  <c r="C13557" i="2"/>
  <c r="C13558" i="2"/>
  <c r="C13559" i="2"/>
  <c r="C13560" i="2"/>
  <c r="C13561" i="2"/>
  <c r="C13562" i="2"/>
  <c r="C13563" i="2"/>
  <c r="C13564" i="2"/>
  <c r="C13565" i="2"/>
  <c r="C13566" i="2"/>
  <c r="C13567" i="2"/>
  <c r="C13568" i="2"/>
  <c r="C13569" i="2"/>
  <c r="C13570" i="2"/>
  <c r="C13571" i="2"/>
  <c r="C13572" i="2"/>
  <c r="C13573" i="2"/>
  <c r="C13574" i="2"/>
  <c r="C13575" i="2"/>
  <c r="C13576" i="2"/>
  <c r="C13577" i="2"/>
  <c r="C13578" i="2"/>
  <c r="C13579" i="2"/>
  <c r="C13580" i="2"/>
  <c r="C13581" i="2"/>
  <c r="C13582" i="2"/>
  <c r="C13583" i="2"/>
  <c r="C13584" i="2"/>
  <c r="C13585" i="2"/>
  <c r="C13586" i="2"/>
  <c r="C13587" i="2"/>
  <c r="C13588" i="2"/>
  <c r="C13589" i="2"/>
  <c r="C13590" i="2"/>
  <c r="C13591" i="2"/>
  <c r="C13592" i="2"/>
  <c r="C13593" i="2"/>
  <c r="C13594" i="2"/>
  <c r="C13595" i="2"/>
  <c r="C13596" i="2"/>
  <c r="C13597" i="2"/>
  <c r="C13598" i="2"/>
  <c r="C13599" i="2"/>
  <c r="C13600" i="2"/>
  <c r="C13601" i="2"/>
  <c r="C13602" i="2"/>
  <c r="C13603" i="2"/>
  <c r="C13604" i="2"/>
  <c r="C13605" i="2"/>
  <c r="C13606" i="2"/>
  <c r="C13607" i="2"/>
  <c r="C13608" i="2"/>
  <c r="C13609" i="2"/>
  <c r="C13610" i="2"/>
  <c r="C13611" i="2"/>
  <c r="C13612" i="2"/>
  <c r="C13613" i="2"/>
  <c r="C13614" i="2"/>
  <c r="C13615" i="2"/>
  <c r="C13616" i="2"/>
  <c r="C13617" i="2"/>
  <c r="C13618" i="2"/>
  <c r="C13619" i="2"/>
  <c r="C13620" i="2"/>
  <c r="C13621" i="2"/>
  <c r="C13622" i="2"/>
  <c r="C13623" i="2"/>
  <c r="C13624" i="2"/>
  <c r="C13625" i="2"/>
  <c r="C13626" i="2"/>
  <c r="C13627" i="2"/>
  <c r="C13628" i="2"/>
  <c r="C13629" i="2"/>
  <c r="C13630" i="2"/>
  <c r="C13631" i="2"/>
  <c r="C13632" i="2"/>
  <c r="C13633" i="2"/>
  <c r="C13634" i="2"/>
  <c r="C13635" i="2"/>
  <c r="C13636" i="2"/>
  <c r="C13637" i="2"/>
  <c r="C13638" i="2"/>
  <c r="C13639" i="2"/>
  <c r="C13640" i="2"/>
  <c r="C13641" i="2"/>
  <c r="C13642" i="2"/>
  <c r="C13643" i="2"/>
  <c r="C13644" i="2"/>
  <c r="C13645" i="2"/>
  <c r="C13646" i="2"/>
  <c r="C13647" i="2"/>
  <c r="C13648" i="2"/>
  <c r="C13649" i="2"/>
  <c r="C13650" i="2"/>
  <c r="C13651" i="2"/>
  <c r="C13652" i="2"/>
  <c r="C13653" i="2"/>
  <c r="C13654" i="2"/>
  <c r="C13655" i="2"/>
  <c r="C13656" i="2"/>
  <c r="C13657" i="2"/>
  <c r="C13658" i="2"/>
  <c r="C13659" i="2"/>
  <c r="C13660" i="2"/>
  <c r="C13661" i="2"/>
  <c r="C13662" i="2"/>
  <c r="C13663" i="2"/>
  <c r="C13664" i="2"/>
  <c r="C13665" i="2"/>
  <c r="C13666" i="2"/>
  <c r="C13667" i="2"/>
  <c r="C13668" i="2"/>
  <c r="C13669" i="2"/>
  <c r="C13670" i="2"/>
  <c r="C13671" i="2"/>
  <c r="C13672" i="2"/>
  <c r="C13673" i="2"/>
  <c r="C13674" i="2"/>
  <c r="C13675" i="2"/>
  <c r="C13676" i="2"/>
  <c r="C13677" i="2"/>
  <c r="C13678" i="2"/>
  <c r="C13679" i="2"/>
  <c r="C13680" i="2"/>
  <c r="C13681" i="2"/>
  <c r="C13682" i="2"/>
  <c r="C13683" i="2"/>
  <c r="C13684" i="2"/>
  <c r="C13685" i="2"/>
  <c r="C13686" i="2"/>
  <c r="C13687" i="2"/>
  <c r="C13688" i="2"/>
  <c r="C13689" i="2"/>
  <c r="C13690" i="2"/>
  <c r="C13691" i="2"/>
  <c r="C13692" i="2"/>
  <c r="C13693" i="2"/>
  <c r="C13694" i="2"/>
  <c r="C13695" i="2"/>
  <c r="C13696" i="2"/>
  <c r="C13697" i="2"/>
  <c r="C13698" i="2"/>
  <c r="C13699" i="2"/>
  <c r="C13700" i="2"/>
  <c r="C13701" i="2"/>
  <c r="C13702" i="2"/>
  <c r="C13703" i="2"/>
  <c r="C13704" i="2"/>
  <c r="C13705" i="2"/>
  <c r="C13706" i="2"/>
  <c r="C13707" i="2"/>
  <c r="C13708" i="2"/>
  <c r="C13709" i="2"/>
  <c r="C13710" i="2"/>
  <c r="C13711" i="2"/>
  <c r="C13712" i="2"/>
  <c r="C13713" i="2"/>
  <c r="C13714" i="2"/>
  <c r="C13715" i="2"/>
  <c r="C13716" i="2"/>
  <c r="C13717" i="2"/>
  <c r="C13718" i="2"/>
  <c r="C13719" i="2"/>
  <c r="C13720" i="2"/>
  <c r="C13721" i="2"/>
  <c r="C13722" i="2"/>
  <c r="C13723" i="2"/>
  <c r="C13724" i="2"/>
  <c r="C13725" i="2"/>
  <c r="C13726" i="2"/>
  <c r="C13727" i="2"/>
  <c r="C13728" i="2"/>
  <c r="C13729" i="2"/>
  <c r="C13730" i="2"/>
  <c r="C13731" i="2"/>
  <c r="C13732" i="2"/>
  <c r="C13733" i="2"/>
  <c r="C13734" i="2"/>
  <c r="C13735" i="2"/>
  <c r="C13736" i="2"/>
  <c r="C13737" i="2"/>
  <c r="C13738" i="2"/>
  <c r="C13739" i="2"/>
  <c r="C13740" i="2"/>
  <c r="C13741" i="2"/>
  <c r="C13742" i="2"/>
  <c r="C13743" i="2"/>
  <c r="C13744" i="2"/>
  <c r="C13745" i="2"/>
  <c r="C13746" i="2"/>
  <c r="C13747" i="2"/>
  <c r="C13748" i="2"/>
  <c r="C13749" i="2"/>
  <c r="C13750" i="2"/>
  <c r="C13751" i="2"/>
  <c r="C13752" i="2"/>
  <c r="C13753" i="2"/>
  <c r="C13754" i="2"/>
  <c r="C13755" i="2"/>
  <c r="C13756" i="2"/>
  <c r="C13757" i="2"/>
  <c r="C13758" i="2"/>
  <c r="C13759" i="2"/>
  <c r="C13760" i="2"/>
  <c r="C13761" i="2"/>
  <c r="C13762" i="2"/>
  <c r="C13763" i="2"/>
  <c r="C13764" i="2"/>
  <c r="C13765" i="2"/>
  <c r="C13766" i="2"/>
  <c r="C13767" i="2"/>
  <c r="C13768" i="2"/>
  <c r="C13769" i="2"/>
  <c r="C13770" i="2"/>
  <c r="C13771" i="2"/>
  <c r="C13772" i="2"/>
  <c r="C13773" i="2"/>
  <c r="C13774" i="2"/>
  <c r="C13775" i="2"/>
  <c r="C13776" i="2"/>
  <c r="C13777" i="2"/>
  <c r="C13778" i="2"/>
  <c r="C13779" i="2"/>
  <c r="C13780" i="2"/>
  <c r="C13781" i="2"/>
  <c r="C13782" i="2"/>
  <c r="C13783" i="2"/>
  <c r="C13784" i="2"/>
  <c r="C13785" i="2"/>
  <c r="C13786" i="2"/>
  <c r="C13787" i="2"/>
  <c r="C13788" i="2"/>
  <c r="C13789" i="2"/>
  <c r="C13790" i="2"/>
  <c r="C13791" i="2"/>
  <c r="C13792" i="2"/>
  <c r="C13793" i="2"/>
  <c r="C13794" i="2"/>
  <c r="C13795" i="2"/>
  <c r="C13796" i="2"/>
  <c r="C13797" i="2"/>
  <c r="C13798" i="2"/>
  <c r="C13799" i="2"/>
  <c r="C13800" i="2"/>
  <c r="C13801" i="2"/>
  <c r="C13802" i="2"/>
  <c r="C13803" i="2"/>
  <c r="C13804" i="2"/>
  <c r="C13805" i="2"/>
  <c r="C13806" i="2"/>
  <c r="C13807" i="2"/>
  <c r="C13808" i="2"/>
  <c r="C13809" i="2"/>
  <c r="C13810" i="2"/>
  <c r="C13811" i="2"/>
  <c r="C13812" i="2"/>
  <c r="C13813" i="2"/>
  <c r="C13814" i="2"/>
  <c r="C13815" i="2"/>
  <c r="C13816" i="2"/>
  <c r="C13817" i="2"/>
  <c r="C13818" i="2"/>
  <c r="C13819" i="2"/>
  <c r="C13820" i="2"/>
  <c r="C13821" i="2"/>
  <c r="C13822" i="2"/>
  <c r="C13823" i="2"/>
  <c r="C13824" i="2"/>
  <c r="C13825" i="2"/>
  <c r="C13826" i="2"/>
  <c r="C13827" i="2"/>
  <c r="C13828" i="2"/>
  <c r="C13829" i="2"/>
  <c r="C13830" i="2"/>
  <c r="C13831" i="2"/>
  <c r="C13832" i="2"/>
  <c r="C13833" i="2"/>
  <c r="C13834" i="2"/>
  <c r="C13835" i="2"/>
  <c r="C13836" i="2"/>
  <c r="C13837" i="2"/>
  <c r="C13838" i="2"/>
  <c r="C13839" i="2"/>
  <c r="C13840" i="2"/>
  <c r="C13841" i="2"/>
  <c r="C13842" i="2"/>
  <c r="C13843" i="2"/>
  <c r="C13844" i="2"/>
  <c r="C13845" i="2"/>
  <c r="C13846" i="2"/>
  <c r="C13847" i="2"/>
  <c r="C13848" i="2"/>
  <c r="C13849" i="2"/>
  <c r="C13850" i="2"/>
  <c r="C13851" i="2"/>
  <c r="C13852" i="2"/>
  <c r="C13853" i="2"/>
  <c r="C13854" i="2"/>
  <c r="C13855" i="2"/>
  <c r="C13856" i="2"/>
  <c r="C13857" i="2"/>
  <c r="C13858" i="2"/>
  <c r="C13859" i="2"/>
  <c r="C13860" i="2"/>
  <c r="C13861" i="2"/>
  <c r="C13862" i="2"/>
  <c r="C13863" i="2"/>
  <c r="C13864" i="2"/>
  <c r="C13865" i="2"/>
  <c r="C13866" i="2"/>
  <c r="C13867" i="2"/>
  <c r="C13868" i="2"/>
  <c r="C13869" i="2"/>
  <c r="C13870" i="2"/>
  <c r="C13871" i="2"/>
  <c r="C13872" i="2"/>
  <c r="C13873" i="2"/>
  <c r="C13874" i="2"/>
  <c r="C13875" i="2"/>
  <c r="C13876" i="2"/>
  <c r="C13877" i="2"/>
  <c r="C13878" i="2"/>
  <c r="C13879" i="2"/>
  <c r="C13880" i="2"/>
  <c r="C13881" i="2"/>
  <c r="C13882" i="2"/>
  <c r="C13883" i="2"/>
  <c r="C13884" i="2"/>
  <c r="C13885" i="2"/>
  <c r="C13886" i="2"/>
  <c r="C13887" i="2"/>
  <c r="C13888" i="2"/>
  <c r="C13889" i="2"/>
  <c r="C13890" i="2"/>
  <c r="C13891" i="2"/>
  <c r="C13892" i="2"/>
  <c r="C13893" i="2"/>
  <c r="C13894" i="2"/>
  <c r="C13895" i="2"/>
  <c r="C13896" i="2"/>
  <c r="C13897" i="2"/>
  <c r="C13898" i="2"/>
  <c r="C13899" i="2"/>
  <c r="C13900" i="2"/>
  <c r="C13901" i="2"/>
  <c r="C13902" i="2"/>
  <c r="C13903" i="2"/>
  <c r="C13904" i="2"/>
  <c r="C13905" i="2"/>
  <c r="C13906" i="2"/>
  <c r="C13907" i="2"/>
  <c r="C13908" i="2"/>
  <c r="C13909" i="2"/>
  <c r="C13910" i="2"/>
  <c r="C13911" i="2"/>
  <c r="C13912" i="2"/>
  <c r="C13913" i="2"/>
  <c r="C13914" i="2"/>
  <c r="C13915" i="2"/>
  <c r="C13916" i="2"/>
  <c r="C13917" i="2"/>
  <c r="C13918" i="2"/>
  <c r="C13919" i="2"/>
  <c r="C13920" i="2"/>
  <c r="C13921" i="2"/>
  <c r="C13922" i="2"/>
  <c r="C13923" i="2"/>
  <c r="C13924" i="2"/>
  <c r="C13925" i="2"/>
  <c r="C13926" i="2"/>
  <c r="C13927" i="2"/>
  <c r="C13928" i="2"/>
  <c r="C13929" i="2"/>
  <c r="C13930" i="2"/>
  <c r="C13931" i="2"/>
  <c r="C13932" i="2"/>
  <c r="C13933" i="2"/>
  <c r="C13934" i="2"/>
  <c r="C13935" i="2"/>
  <c r="C13936" i="2"/>
  <c r="C13937" i="2"/>
  <c r="C13938" i="2"/>
  <c r="C13939" i="2"/>
  <c r="C13940" i="2"/>
  <c r="C13941" i="2"/>
  <c r="C13942" i="2"/>
  <c r="C13943" i="2"/>
  <c r="C13944" i="2"/>
  <c r="C13945" i="2"/>
  <c r="C13946" i="2"/>
  <c r="C13947" i="2"/>
  <c r="C13948" i="2"/>
  <c r="C13949" i="2"/>
  <c r="C13950" i="2"/>
  <c r="C13951" i="2"/>
  <c r="C13952" i="2"/>
  <c r="C13953" i="2"/>
  <c r="C13954" i="2"/>
  <c r="C13955" i="2"/>
  <c r="C13956" i="2"/>
  <c r="C13957" i="2"/>
  <c r="C13958" i="2"/>
  <c r="C13959" i="2"/>
  <c r="C13960" i="2"/>
  <c r="C13961" i="2"/>
  <c r="C13962" i="2"/>
  <c r="C13963" i="2"/>
  <c r="C13964" i="2"/>
  <c r="C13965" i="2"/>
  <c r="C13966" i="2"/>
  <c r="C13967" i="2"/>
  <c r="C13968" i="2"/>
  <c r="C13969" i="2"/>
  <c r="C13970" i="2"/>
  <c r="C13971" i="2"/>
  <c r="C13972" i="2"/>
  <c r="C13973" i="2"/>
  <c r="C13974" i="2"/>
  <c r="C13975" i="2"/>
  <c r="C13976" i="2"/>
  <c r="C13977" i="2"/>
  <c r="C13978" i="2"/>
  <c r="C13979" i="2"/>
  <c r="C13980" i="2"/>
  <c r="C13981" i="2"/>
  <c r="C13982" i="2"/>
  <c r="C13983" i="2"/>
  <c r="C13984" i="2"/>
  <c r="C13985" i="2"/>
  <c r="C13986" i="2"/>
  <c r="C13987" i="2"/>
  <c r="C13988" i="2"/>
  <c r="C13989" i="2"/>
  <c r="C13990" i="2"/>
  <c r="C13991" i="2"/>
  <c r="C13992" i="2"/>
  <c r="C13993" i="2"/>
  <c r="C13994" i="2"/>
  <c r="C13995" i="2"/>
  <c r="C13996" i="2"/>
  <c r="C13997" i="2"/>
  <c r="C13998" i="2"/>
  <c r="C13999" i="2"/>
  <c r="C14000" i="2"/>
  <c r="C14001" i="2"/>
  <c r="C14002" i="2"/>
  <c r="C14003" i="2"/>
  <c r="C14004" i="2"/>
  <c r="C14005" i="2"/>
  <c r="C14006" i="2"/>
  <c r="C14007" i="2"/>
  <c r="C14008" i="2"/>
  <c r="C14009" i="2"/>
  <c r="C14010" i="2"/>
  <c r="C14011" i="2"/>
  <c r="C14012" i="2"/>
  <c r="C14013" i="2"/>
  <c r="C14014" i="2"/>
  <c r="C14015" i="2"/>
  <c r="C14016" i="2"/>
  <c r="C14017" i="2"/>
  <c r="C14018" i="2"/>
  <c r="C14019" i="2"/>
  <c r="C14020" i="2"/>
  <c r="C14021" i="2"/>
  <c r="C14022" i="2"/>
  <c r="C14023" i="2"/>
  <c r="C14024" i="2"/>
  <c r="C14025" i="2"/>
  <c r="C14026" i="2"/>
  <c r="C14027" i="2"/>
  <c r="C14028" i="2"/>
  <c r="C14029" i="2"/>
  <c r="C14030" i="2"/>
  <c r="C14031" i="2"/>
  <c r="C14032" i="2"/>
  <c r="C14033" i="2"/>
  <c r="C14034" i="2"/>
  <c r="C14035" i="2"/>
  <c r="C14036" i="2"/>
  <c r="C14037" i="2"/>
  <c r="C14038" i="2"/>
  <c r="C14039" i="2"/>
  <c r="C14040" i="2"/>
  <c r="C14041" i="2"/>
  <c r="C14042" i="2"/>
  <c r="C14043" i="2"/>
  <c r="C14044" i="2"/>
  <c r="C14045" i="2"/>
  <c r="C14046" i="2"/>
  <c r="C14047" i="2"/>
  <c r="C14048" i="2"/>
  <c r="C14049" i="2"/>
  <c r="C14050" i="2"/>
  <c r="C14051" i="2"/>
  <c r="C14052" i="2"/>
  <c r="C14053" i="2"/>
  <c r="C14054" i="2"/>
  <c r="C14055" i="2"/>
  <c r="C14056" i="2"/>
  <c r="C14057" i="2"/>
  <c r="C14058" i="2"/>
  <c r="C14059" i="2"/>
  <c r="C14060" i="2"/>
  <c r="C14061" i="2"/>
  <c r="C14062" i="2"/>
  <c r="C14063" i="2"/>
  <c r="C14064" i="2"/>
  <c r="C14065" i="2"/>
  <c r="C14066" i="2"/>
  <c r="C14067" i="2"/>
  <c r="C14068" i="2"/>
  <c r="C14069" i="2"/>
  <c r="C14070" i="2"/>
  <c r="C14071" i="2"/>
  <c r="C14072" i="2"/>
  <c r="C14073" i="2"/>
  <c r="C14074" i="2"/>
  <c r="C14075" i="2"/>
  <c r="C14076" i="2"/>
  <c r="C14077" i="2"/>
  <c r="C14078" i="2"/>
  <c r="C14079" i="2"/>
  <c r="C14080" i="2"/>
  <c r="C14081" i="2"/>
  <c r="C14082" i="2"/>
  <c r="C14083" i="2"/>
  <c r="C14084" i="2"/>
  <c r="C14085" i="2"/>
  <c r="C14086" i="2"/>
  <c r="C14087" i="2"/>
  <c r="C14088" i="2"/>
  <c r="C14089" i="2"/>
  <c r="C14090" i="2"/>
  <c r="C14091" i="2"/>
  <c r="C14092" i="2"/>
  <c r="C14093" i="2"/>
  <c r="C14094" i="2"/>
  <c r="C14095" i="2"/>
  <c r="C14096" i="2"/>
  <c r="C14097" i="2"/>
  <c r="C14098" i="2"/>
  <c r="C14099" i="2"/>
  <c r="C14100" i="2"/>
  <c r="C14101" i="2"/>
  <c r="C14102" i="2"/>
  <c r="C14103" i="2"/>
  <c r="C14104" i="2"/>
  <c r="C14105" i="2"/>
  <c r="C14106" i="2"/>
  <c r="C14107" i="2"/>
  <c r="C14108" i="2"/>
  <c r="C14109" i="2"/>
  <c r="C14110" i="2"/>
  <c r="C14111" i="2"/>
  <c r="C14112" i="2"/>
  <c r="C14113" i="2"/>
  <c r="C14114" i="2"/>
  <c r="C14115" i="2"/>
  <c r="C14116" i="2"/>
  <c r="C14117" i="2"/>
  <c r="C14118" i="2"/>
  <c r="C14119" i="2"/>
  <c r="C14120" i="2"/>
  <c r="C14121" i="2"/>
  <c r="C14122" i="2"/>
  <c r="C14123" i="2"/>
  <c r="C14124" i="2"/>
  <c r="C14125" i="2"/>
  <c r="C14126" i="2"/>
  <c r="C14127" i="2"/>
  <c r="C14128" i="2"/>
  <c r="C14129" i="2"/>
  <c r="C14130" i="2"/>
  <c r="C14131" i="2"/>
  <c r="C14132" i="2"/>
  <c r="C14133" i="2"/>
  <c r="C14134" i="2"/>
  <c r="C14135" i="2"/>
  <c r="C14136" i="2"/>
  <c r="C14137" i="2"/>
  <c r="C14138" i="2"/>
  <c r="C14139" i="2"/>
  <c r="C14140" i="2"/>
  <c r="C14141" i="2"/>
  <c r="C14142" i="2"/>
  <c r="C14143" i="2"/>
  <c r="C14144" i="2"/>
  <c r="C14145" i="2"/>
  <c r="C14146" i="2"/>
  <c r="C14147" i="2"/>
  <c r="C14148" i="2"/>
  <c r="C14149" i="2"/>
  <c r="C14150" i="2"/>
  <c r="C14151" i="2"/>
  <c r="C14152" i="2"/>
  <c r="C14153" i="2"/>
  <c r="C14154" i="2"/>
  <c r="C14155" i="2"/>
  <c r="C14156" i="2"/>
  <c r="C14157" i="2"/>
  <c r="C14158" i="2"/>
  <c r="C14159" i="2"/>
  <c r="C14160" i="2"/>
  <c r="C14161" i="2"/>
  <c r="C14162" i="2"/>
  <c r="C14163" i="2"/>
  <c r="C14164" i="2"/>
  <c r="C14165" i="2"/>
  <c r="C14166" i="2"/>
  <c r="C14167" i="2"/>
  <c r="C14168" i="2"/>
  <c r="C14169" i="2"/>
  <c r="C14170" i="2"/>
  <c r="C14171" i="2"/>
  <c r="C14172" i="2"/>
  <c r="C14173" i="2"/>
  <c r="C14174" i="2"/>
  <c r="C14175" i="2"/>
  <c r="C14176" i="2"/>
  <c r="C14177" i="2"/>
  <c r="C14178" i="2"/>
  <c r="C14179" i="2"/>
  <c r="C14180" i="2"/>
  <c r="C14181" i="2"/>
  <c r="C14182" i="2"/>
  <c r="C14183" i="2"/>
  <c r="C14184" i="2"/>
  <c r="C14185" i="2"/>
  <c r="C14186" i="2"/>
  <c r="C14187" i="2"/>
  <c r="C14188" i="2"/>
  <c r="C14189" i="2"/>
  <c r="C14190" i="2"/>
  <c r="C14191" i="2"/>
  <c r="C14192" i="2"/>
  <c r="C14193" i="2"/>
  <c r="C14194" i="2"/>
  <c r="C14195" i="2"/>
  <c r="C14196" i="2"/>
  <c r="C14197" i="2"/>
  <c r="C14198" i="2"/>
  <c r="C14199" i="2"/>
  <c r="C14200" i="2"/>
  <c r="C14201" i="2"/>
  <c r="C14202" i="2"/>
  <c r="C14203" i="2"/>
  <c r="C14204" i="2"/>
  <c r="C14205" i="2"/>
  <c r="C14206" i="2"/>
  <c r="C14207" i="2"/>
  <c r="C14208" i="2"/>
  <c r="C14209" i="2"/>
  <c r="C14210" i="2"/>
  <c r="C14211" i="2"/>
  <c r="C14212" i="2"/>
  <c r="C14213" i="2"/>
  <c r="C14214" i="2"/>
  <c r="C14215" i="2"/>
  <c r="C14216" i="2"/>
  <c r="C14217" i="2"/>
  <c r="C14218" i="2"/>
  <c r="C14219" i="2"/>
  <c r="C14220" i="2"/>
  <c r="C14221" i="2"/>
  <c r="C14222" i="2"/>
  <c r="C14223" i="2"/>
  <c r="C14224" i="2"/>
  <c r="C14225" i="2"/>
  <c r="C14226" i="2"/>
  <c r="C14227" i="2"/>
  <c r="C14228" i="2"/>
  <c r="C14229" i="2"/>
  <c r="C14230" i="2"/>
  <c r="C14231" i="2"/>
  <c r="C14232" i="2"/>
  <c r="C14233" i="2"/>
  <c r="C14234" i="2"/>
  <c r="C14235" i="2"/>
  <c r="C14236" i="2"/>
  <c r="C14237" i="2"/>
  <c r="C14238" i="2"/>
  <c r="C14239" i="2"/>
  <c r="C14240" i="2"/>
  <c r="C14241" i="2"/>
  <c r="C14242" i="2"/>
  <c r="C14243" i="2"/>
  <c r="C14244" i="2"/>
  <c r="C14245" i="2"/>
  <c r="C14246" i="2"/>
  <c r="C14247" i="2"/>
  <c r="C14248" i="2"/>
  <c r="C14249" i="2"/>
  <c r="C14250" i="2"/>
  <c r="C14251" i="2"/>
  <c r="C14252" i="2"/>
  <c r="C14253" i="2"/>
  <c r="C14254" i="2"/>
  <c r="C14255" i="2"/>
  <c r="C14256" i="2"/>
  <c r="C14257" i="2"/>
  <c r="C14258" i="2"/>
  <c r="C14259" i="2"/>
  <c r="C14260" i="2"/>
  <c r="C14261" i="2"/>
  <c r="C14262" i="2"/>
  <c r="C14263" i="2"/>
  <c r="C14264" i="2"/>
  <c r="C14265" i="2"/>
  <c r="C14266" i="2"/>
  <c r="C14267" i="2"/>
  <c r="C14268" i="2"/>
  <c r="C14269" i="2"/>
  <c r="C14270" i="2"/>
  <c r="C14271" i="2"/>
  <c r="C14272" i="2"/>
  <c r="C14273" i="2"/>
  <c r="C14274" i="2"/>
  <c r="C14275" i="2"/>
  <c r="C14276" i="2"/>
  <c r="C14277" i="2"/>
  <c r="C14278" i="2"/>
  <c r="C14279" i="2"/>
  <c r="C14280" i="2"/>
  <c r="C14281" i="2"/>
  <c r="C14282" i="2"/>
  <c r="C14283" i="2"/>
  <c r="C14284" i="2"/>
  <c r="C14285" i="2"/>
  <c r="C14286" i="2"/>
  <c r="C14287" i="2"/>
  <c r="C14288" i="2"/>
  <c r="C14289" i="2"/>
  <c r="C14290" i="2"/>
  <c r="C14291" i="2"/>
  <c r="C14292" i="2"/>
  <c r="C14293" i="2"/>
  <c r="C14294" i="2"/>
  <c r="C14295" i="2"/>
  <c r="C14296" i="2"/>
  <c r="C14297" i="2"/>
  <c r="C14298" i="2"/>
  <c r="C14299" i="2"/>
  <c r="C14300" i="2"/>
  <c r="C14301" i="2"/>
  <c r="C14302" i="2"/>
  <c r="C14303" i="2"/>
  <c r="C14304" i="2"/>
  <c r="C14305" i="2"/>
  <c r="C14306" i="2"/>
  <c r="C14307" i="2"/>
  <c r="C14308" i="2"/>
  <c r="C14309" i="2"/>
  <c r="C14310" i="2"/>
  <c r="C14311" i="2"/>
  <c r="C14312" i="2"/>
  <c r="C14313" i="2"/>
  <c r="C14314" i="2"/>
  <c r="C14315" i="2"/>
  <c r="C14316" i="2"/>
  <c r="C14317" i="2"/>
  <c r="C14318" i="2"/>
  <c r="C14319" i="2"/>
  <c r="C14320" i="2"/>
  <c r="C14321" i="2"/>
  <c r="C14322" i="2"/>
  <c r="C14323" i="2"/>
  <c r="C14324" i="2"/>
  <c r="C14325" i="2"/>
  <c r="C14326" i="2"/>
  <c r="C14327" i="2"/>
  <c r="C14328" i="2"/>
  <c r="C14329" i="2"/>
  <c r="C14330" i="2"/>
  <c r="C14331" i="2"/>
  <c r="C14332" i="2"/>
  <c r="C14333" i="2"/>
  <c r="C14334" i="2"/>
  <c r="C14335" i="2"/>
  <c r="C14336" i="2"/>
  <c r="C14337" i="2"/>
  <c r="C14338" i="2"/>
  <c r="C14339" i="2"/>
  <c r="C14340" i="2"/>
  <c r="C14341" i="2"/>
  <c r="C14342" i="2"/>
  <c r="C14343" i="2"/>
  <c r="C14344" i="2"/>
  <c r="C14345" i="2"/>
  <c r="C14346" i="2"/>
  <c r="C14347" i="2"/>
  <c r="C14348" i="2"/>
  <c r="C14349" i="2"/>
  <c r="C14350" i="2"/>
  <c r="C14351" i="2"/>
  <c r="C14352" i="2"/>
  <c r="C14353" i="2"/>
  <c r="C14354" i="2"/>
  <c r="C14355" i="2"/>
  <c r="C14356" i="2"/>
  <c r="C14357" i="2"/>
  <c r="C14358" i="2"/>
  <c r="C14359" i="2"/>
  <c r="C14360" i="2"/>
  <c r="C14361" i="2"/>
  <c r="C14362" i="2"/>
  <c r="C14363" i="2"/>
  <c r="C14364" i="2"/>
  <c r="C14365" i="2"/>
  <c r="C14366" i="2"/>
  <c r="C14367" i="2"/>
  <c r="C14368" i="2"/>
  <c r="C14369" i="2"/>
  <c r="C14370" i="2"/>
  <c r="C14371" i="2"/>
  <c r="C14372" i="2"/>
  <c r="C14373" i="2"/>
  <c r="C14374" i="2"/>
  <c r="C14375" i="2"/>
  <c r="C14376" i="2"/>
  <c r="C14377" i="2"/>
  <c r="C14378" i="2"/>
  <c r="C14379" i="2"/>
  <c r="C14380" i="2"/>
  <c r="C14381" i="2"/>
  <c r="C14382" i="2"/>
  <c r="C14383" i="2"/>
  <c r="C14384" i="2"/>
  <c r="C14385" i="2"/>
  <c r="C14386" i="2"/>
  <c r="C14387" i="2"/>
  <c r="C14388" i="2"/>
  <c r="C14389" i="2"/>
  <c r="C14390" i="2"/>
  <c r="C14391" i="2"/>
  <c r="C14392" i="2"/>
  <c r="C14393" i="2"/>
  <c r="C14394" i="2"/>
  <c r="C14395" i="2"/>
  <c r="C14396" i="2"/>
  <c r="C14397" i="2"/>
  <c r="C14398" i="2"/>
  <c r="C14399" i="2"/>
  <c r="C14400" i="2"/>
  <c r="C14401" i="2"/>
  <c r="C14402" i="2"/>
  <c r="C14403" i="2"/>
  <c r="C14404" i="2"/>
  <c r="C14405" i="2"/>
  <c r="C14406" i="2"/>
  <c r="C14407" i="2"/>
  <c r="C14408" i="2"/>
  <c r="C14409" i="2"/>
  <c r="C14410" i="2"/>
  <c r="C14411" i="2"/>
  <c r="C14412" i="2"/>
  <c r="C14413" i="2"/>
  <c r="C14414" i="2"/>
  <c r="C14415" i="2"/>
  <c r="C14416" i="2"/>
  <c r="C14417" i="2"/>
  <c r="C14418" i="2"/>
  <c r="C14419" i="2"/>
  <c r="C14420" i="2"/>
  <c r="C14421" i="2"/>
  <c r="C14422" i="2"/>
  <c r="C14423" i="2"/>
  <c r="C14424" i="2"/>
  <c r="C14425" i="2"/>
  <c r="C14426" i="2"/>
  <c r="C14427" i="2"/>
  <c r="C14428" i="2"/>
  <c r="C14429" i="2"/>
  <c r="C14430" i="2"/>
  <c r="C14431" i="2"/>
  <c r="C14432" i="2"/>
  <c r="C14433" i="2"/>
  <c r="C14434" i="2"/>
  <c r="C14435" i="2"/>
  <c r="C14436" i="2"/>
  <c r="C14437" i="2"/>
  <c r="C14438" i="2"/>
  <c r="C14439" i="2"/>
  <c r="C14440" i="2"/>
  <c r="C14441" i="2"/>
  <c r="C14442" i="2"/>
  <c r="C14443" i="2"/>
  <c r="C14444" i="2"/>
  <c r="C14445" i="2"/>
  <c r="C14446" i="2"/>
  <c r="C14447" i="2"/>
  <c r="C14448" i="2"/>
  <c r="C14449" i="2"/>
  <c r="C14450" i="2"/>
  <c r="C14451" i="2"/>
  <c r="C14452" i="2"/>
  <c r="C14453" i="2"/>
  <c r="C14454" i="2"/>
  <c r="C14455" i="2"/>
  <c r="C14456" i="2"/>
  <c r="C14457" i="2"/>
  <c r="C14458" i="2"/>
  <c r="C14459" i="2"/>
  <c r="C14460" i="2"/>
  <c r="C14461" i="2"/>
  <c r="C14462" i="2"/>
  <c r="C14463" i="2"/>
  <c r="C14464" i="2"/>
  <c r="C14465" i="2"/>
  <c r="C14466" i="2"/>
  <c r="C14467" i="2"/>
  <c r="C14468" i="2"/>
  <c r="C14469" i="2"/>
  <c r="C14470" i="2"/>
  <c r="C14471" i="2"/>
  <c r="C14472" i="2"/>
  <c r="C14473" i="2"/>
  <c r="C14474" i="2"/>
  <c r="C14475" i="2"/>
  <c r="C14476" i="2"/>
  <c r="C14477" i="2"/>
  <c r="C14478" i="2"/>
  <c r="C14479" i="2"/>
  <c r="C14480" i="2"/>
  <c r="C14481" i="2"/>
  <c r="C14482" i="2"/>
  <c r="C14483" i="2"/>
  <c r="C14484" i="2"/>
  <c r="C14485" i="2"/>
  <c r="C14486" i="2"/>
  <c r="C14487" i="2"/>
  <c r="C14488" i="2"/>
  <c r="C14489" i="2"/>
  <c r="C14490" i="2"/>
  <c r="C14491" i="2"/>
  <c r="C14492" i="2"/>
  <c r="C14493" i="2"/>
  <c r="C14494" i="2"/>
  <c r="C14495" i="2"/>
  <c r="C14496" i="2"/>
  <c r="C14497" i="2"/>
  <c r="C14498" i="2"/>
  <c r="C14499" i="2"/>
  <c r="C14500" i="2"/>
  <c r="C14501" i="2"/>
  <c r="C14502" i="2"/>
  <c r="C14503" i="2"/>
  <c r="C14504" i="2"/>
  <c r="C14505" i="2"/>
  <c r="C14506" i="2"/>
  <c r="C14507" i="2"/>
  <c r="C14508" i="2"/>
  <c r="C14509" i="2"/>
  <c r="C14510" i="2"/>
  <c r="C14511" i="2"/>
  <c r="C14512" i="2"/>
  <c r="C14513" i="2"/>
  <c r="C14514" i="2"/>
  <c r="C14515" i="2"/>
  <c r="C14516" i="2"/>
  <c r="C14517" i="2"/>
  <c r="C14518" i="2"/>
  <c r="C14519" i="2"/>
  <c r="C14520" i="2"/>
  <c r="C14521" i="2"/>
  <c r="C14522" i="2"/>
  <c r="C14523" i="2"/>
  <c r="C14524" i="2"/>
  <c r="C14525" i="2"/>
  <c r="C14526" i="2"/>
  <c r="C14527" i="2"/>
  <c r="C14528" i="2"/>
  <c r="C14529" i="2"/>
  <c r="C14530" i="2"/>
  <c r="C14531" i="2"/>
  <c r="C14532" i="2"/>
  <c r="C14533" i="2"/>
  <c r="C14534" i="2"/>
  <c r="C14535" i="2"/>
  <c r="C14536" i="2"/>
  <c r="C14537" i="2"/>
  <c r="C14538" i="2"/>
  <c r="C14539" i="2"/>
  <c r="C14540" i="2"/>
  <c r="C14541" i="2"/>
  <c r="C14542" i="2"/>
  <c r="C14543" i="2"/>
  <c r="C14544" i="2"/>
  <c r="C14545" i="2"/>
  <c r="C14546" i="2"/>
  <c r="C14547" i="2"/>
  <c r="C14548" i="2"/>
  <c r="C14549" i="2"/>
  <c r="C14550" i="2"/>
  <c r="C14551" i="2"/>
  <c r="C14552" i="2"/>
  <c r="C14553" i="2"/>
  <c r="C14554" i="2"/>
  <c r="C14555" i="2"/>
  <c r="C14556" i="2"/>
  <c r="C14557" i="2"/>
  <c r="C14558" i="2"/>
  <c r="C14559" i="2"/>
  <c r="C14560" i="2"/>
  <c r="C14561" i="2"/>
  <c r="C14562" i="2"/>
  <c r="C14563" i="2"/>
  <c r="C14564" i="2"/>
  <c r="C14565" i="2"/>
  <c r="C14566" i="2"/>
  <c r="C14567" i="2"/>
  <c r="C14568" i="2"/>
  <c r="C14569" i="2"/>
  <c r="C14570" i="2"/>
  <c r="C14571" i="2"/>
  <c r="C14572" i="2"/>
  <c r="C14573" i="2"/>
  <c r="C14574" i="2"/>
  <c r="C14575" i="2"/>
  <c r="C14576" i="2"/>
  <c r="C14577" i="2"/>
  <c r="C14578" i="2"/>
  <c r="C14579" i="2"/>
  <c r="C14580" i="2"/>
  <c r="C14581" i="2"/>
  <c r="C14582" i="2"/>
  <c r="C14583" i="2"/>
  <c r="C14584" i="2"/>
  <c r="C14585" i="2"/>
  <c r="C14586" i="2"/>
  <c r="C14587" i="2"/>
  <c r="C14588" i="2"/>
  <c r="C14589" i="2"/>
  <c r="C14590" i="2"/>
  <c r="C14591" i="2"/>
  <c r="C14592" i="2"/>
  <c r="C14593" i="2"/>
  <c r="C14594" i="2"/>
  <c r="C14595" i="2"/>
  <c r="C14596" i="2"/>
  <c r="C14597" i="2"/>
  <c r="C14598" i="2"/>
  <c r="C14599" i="2"/>
  <c r="C14600" i="2"/>
  <c r="C14601" i="2"/>
  <c r="C14602" i="2"/>
  <c r="C14603" i="2"/>
  <c r="C14604" i="2"/>
  <c r="C14605" i="2"/>
  <c r="C14606" i="2"/>
  <c r="C14607" i="2"/>
  <c r="C14608" i="2"/>
  <c r="C14609" i="2"/>
  <c r="C14610" i="2"/>
  <c r="C14611" i="2"/>
  <c r="C14612" i="2"/>
  <c r="C14613" i="2"/>
  <c r="C14614" i="2"/>
  <c r="C14615" i="2"/>
  <c r="C14616" i="2"/>
  <c r="C14617" i="2"/>
  <c r="C14618" i="2"/>
  <c r="C14619" i="2"/>
  <c r="C14620" i="2"/>
  <c r="C14621" i="2"/>
  <c r="C14622" i="2"/>
  <c r="C14623" i="2"/>
  <c r="C14624" i="2"/>
  <c r="C14625" i="2"/>
  <c r="C14626" i="2"/>
  <c r="C14627" i="2"/>
  <c r="C14628" i="2"/>
  <c r="C14629" i="2"/>
  <c r="C14630" i="2"/>
  <c r="C14631" i="2"/>
  <c r="C14632" i="2"/>
  <c r="C14633" i="2"/>
  <c r="C14634" i="2"/>
  <c r="C14635" i="2"/>
  <c r="C14636" i="2"/>
  <c r="C14637" i="2"/>
  <c r="C14638" i="2"/>
  <c r="C14639" i="2"/>
  <c r="C14640" i="2"/>
  <c r="C14641" i="2"/>
  <c r="C14642" i="2"/>
  <c r="C14643" i="2"/>
  <c r="C14644" i="2"/>
  <c r="C14645" i="2"/>
  <c r="C14646" i="2"/>
  <c r="C14647" i="2"/>
  <c r="C14648" i="2"/>
  <c r="C14649" i="2"/>
  <c r="C14650" i="2"/>
  <c r="C14651" i="2"/>
  <c r="C14652" i="2"/>
  <c r="C14653" i="2"/>
  <c r="C14654" i="2"/>
  <c r="C14655" i="2"/>
  <c r="C14656" i="2"/>
  <c r="C14657" i="2"/>
  <c r="C14658" i="2"/>
  <c r="C14659" i="2"/>
  <c r="C14660" i="2"/>
  <c r="C14661" i="2"/>
  <c r="C14662" i="2"/>
  <c r="C14663" i="2"/>
  <c r="C14664" i="2"/>
  <c r="C14665" i="2"/>
  <c r="C14666" i="2"/>
  <c r="C14667" i="2"/>
  <c r="C14668" i="2"/>
  <c r="C14669" i="2"/>
  <c r="C14670" i="2"/>
  <c r="C14671" i="2"/>
  <c r="C14672" i="2"/>
  <c r="C14673" i="2"/>
  <c r="C14674" i="2"/>
  <c r="C14675" i="2"/>
  <c r="C14676" i="2"/>
  <c r="C14677" i="2"/>
  <c r="C14678" i="2"/>
  <c r="C14679" i="2"/>
  <c r="C14680" i="2"/>
  <c r="C14681" i="2"/>
  <c r="C14682" i="2"/>
  <c r="C14683" i="2"/>
  <c r="C14684" i="2"/>
  <c r="C14685" i="2"/>
  <c r="C14686" i="2"/>
  <c r="C14687" i="2"/>
  <c r="C14688" i="2"/>
  <c r="C14689" i="2"/>
  <c r="C14690" i="2"/>
  <c r="C14691" i="2"/>
  <c r="C14692" i="2"/>
  <c r="C14693" i="2"/>
  <c r="C14694" i="2"/>
  <c r="C14695" i="2"/>
  <c r="C14696" i="2"/>
  <c r="C14697" i="2"/>
  <c r="C14698" i="2"/>
  <c r="C14699" i="2"/>
  <c r="C14700" i="2"/>
  <c r="C14701" i="2"/>
  <c r="C14702" i="2"/>
  <c r="C14703" i="2"/>
  <c r="C14704" i="2"/>
  <c r="C14705" i="2"/>
  <c r="C14706" i="2"/>
  <c r="C14707" i="2"/>
  <c r="C14708" i="2"/>
  <c r="C14709" i="2"/>
  <c r="C14710" i="2"/>
  <c r="C14711" i="2"/>
  <c r="C14712" i="2"/>
  <c r="C14713" i="2"/>
  <c r="C14714" i="2"/>
  <c r="C14715" i="2"/>
  <c r="C14716" i="2"/>
  <c r="C14717" i="2"/>
  <c r="C14718" i="2"/>
  <c r="C14719" i="2"/>
  <c r="C14720" i="2"/>
  <c r="C14721" i="2"/>
  <c r="C14722" i="2"/>
  <c r="C14723" i="2"/>
  <c r="C14724" i="2"/>
  <c r="C14725" i="2"/>
  <c r="C14726" i="2"/>
  <c r="C14727" i="2"/>
  <c r="C14728" i="2"/>
  <c r="C14729" i="2"/>
  <c r="C14730" i="2"/>
  <c r="C14731" i="2"/>
  <c r="C14732" i="2"/>
  <c r="C14733" i="2"/>
  <c r="C14734" i="2"/>
  <c r="C14735" i="2"/>
  <c r="C14736" i="2"/>
  <c r="C14737" i="2"/>
  <c r="C14738" i="2"/>
  <c r="C14739" i="2"/>
  <c r="C14740" i="2"/>
  <c r="C14741" i="2"/>
  <c r="C14742" i="2"/>
  <c r="C14743" i="2"/>
  <c r="C14744" i="2"/>
  <c r="C14745" i="2"/>
  <c r="C14746" i="2"/>
  <c r="C14747" i="2"/>
  <c r="C14748" i="2"/>
  <c r="C14749" i="2"/>
  <c r="C14750" i="2"/>
  <c r="C14751" i="2"/>
  <c r="C14752" i="2"/>
  <c r="C14753" i="2"/>
  <c r="C14754" i="2"/>
  <c r="C14755" i="2"/>
  <c r="C14756" i="2"/>
  <c r="C14757" i="2"/>
  <c r="C14758" i="2"/>
  <c r="C14759" i="2"/>
  <c r="C14760" i="2"/>
  <c r="C14761" i="2"/>
  <c r="C14762" i="2"/>
  <c r="C14763" i="2"/>
  <c r="C14764" i="2"/>
  <c r="C14765" i="2"/>
  <c r="C14766" i="2"/>
  <c r="C14767" i="2"/>
  <c r="C14768" i="2"/>
  <c r="C14769" i="2"/>
  <c r="C14770" i="2"/>
  <c r="C14771" i="2"/>
  <c r="C14772" i="2"/>
  <c r="C14773" i="2"/>
  <c r="C14774" i="2"/>
  <c r="C14775" i="2"/>
  <c r="C14776" i="2"/>
  <c r="C14777" i="2"/>
  <c r="C14778" i="2"/>
  <c r="C14779" i="2"/>
  <c r="C14780" i="2"/>
  <c r="C14781" i="2"/>
  <c r="C14782" i="2"/>
  <c r="C14783" i="2"/>
  <c r="C14784" i="2"/>
  <c r="C14785" i="2"/>
  <c r="C14786" i="2"/>
  <c r="C14787" i="2"/>
  <c r="C14788" i="2"/>
  <c r="C14789" i="2"/>
  <c r="C14790" i="2"/>
  <c r="C14791" i="2"/>
  <c r="C14792" i="2"/>
  <c r="C14793" i="2"/>
  <c r="C14794" i="2"/>
  <c r="C14795" i="2"/>
  <c r="C14796" i="2"/>
  <c r="C14797" i="2"/>
  <c r="C14798" i="2"/>
  <c r="C14799" i="2"/>
  <c r="C14800" i="2"/>
  <c r="C14801" i="2"/>
  <c r="C14802" i="2"/>
  <c r="C14803" i="2"/>
  <c r="C14804" i="2"/>
  <c r="C14805" i="2"/>
  <c r="C14806" i="2"/>
  <c r="C14807" i="2"/>
  <c r="C14808" i="2"/>
  <c r="C14809" i="2"/>
  <c r="C14810" i="2"/>
  <c r="C14811" i="2"/>
  <c r="C14812" i="2"/>
  <c r="C14813" i="2"/>
  <c r="C14814" i="2"/>
  <c r="C14815" i="2"/>
  <c r="C14816" i="2"/>
  <c r="C14817" i="2"/>
  <c r="C14818" i="2"/>
  <c r="C14819" i="2"/>
  <c r="C14820" i="2"/>
  <c r="C14821" i="2"/>
  <c r="C14822" i="2"/>
  <c r="C14823" i="2"/>
  <c r="C14824" i="2"/>
  <c r="C14825" i="2"/>
  <c r="C14826" i="2"/>
  <c r="C14827" i="2"/>
  <c r="C14828" i="2"/>
  <c r="C14829" i="2"/>
  <c r="C14830" i="2"/>
  <c r="C14831" i="2"/>
  <c r="C14832" i="2"/>
  <c r="C14833" i="2"/>
  <c r="C14834" i="2"/>
  <c r="C14835" i="2"/>
  <c r="C14836" i="2"/>
  <c r="C14837" i="2"/>
  <c r="C14838" i="2"/>
  <c r="C14839" i="2"/>
  <c r="C14840" i="2"/>
  <c r="C14841" i="2"/>
  <c r="C14842" i="2"/>
  <c r="C14843" i="2"/>
  <c r="C14844" i="2"/>
  <c r="C14845" i="2"/>
  <c r="C14846" i="2"/>
  <c r="C14847" i="2"/>
  <c r="C14848" i="2"/>
  <c r="C14849" i="2"/>
  <c r="C14850" i="2"/>
  <c r="C14851" i="2"/>
  <c r="C14852" i="2"/>
  <c r="C14853" i="2"/>
  <c r="C14854" i="2"/>
  <c r="C14855" i="2"/>
  <c r="C14856" i="2"/>
  <c r="C14857" i="2"/>
  <c r="C14858" i="2"/>
  <c r="C14859" i="2"/>
  <c r="C14860" i="2"/>
  <c r="C14861" i="2"/>
  <c r="C14862" i="2"/>
  <c r="C14863" i="2"/>
  <c r="C14864" i="2"/>
  <c r="C14865" i="2"/>
  <c r="C14866" i="2"/>
  <c r="C14867" i="2"/>
  <c r="C14868" i="2"/>
  <c r="C14869" i="2"/>
  <c r="C14870" i="2"/>
  <c r="C14871" i="2"/>
  <c r="C14872" i="2"/>
  <c r="C14873" i="2"/>
  <c r="C14874" i="2"/>
  <c r="C14875" i="2"/>
  <c r="C14876" i="2"/>
  <c r="C14877" i="2"/>
  <c r="C14878" i="2"/>
  <c r="C14879" i="2"/>
  <c r="C14880" i="2"/>
  <c r="C14881" i="2"/>
  <c r="C14882" i="2"/>
  <c r="C14883" i="2"/>
  <c r="C14884" i="2"/>
  <c r="C14885" i="2"/>
  <c r="C14886" i="2"/>
  <c r="C14887" i="2"/>
  <c r="C14888" i="2"/>
  <c r="C14889" i="2"/>
  <c r="C14890" i="2"/>
  <c r="C14891" i="2"/>
  <c r="C14892" i="2"/>
  <c r="C14893" i="2"/>
  <c r="C14894" i="2"/>
  <c r="C14895" i="2"/>
  <c r="C14896" i="2"/>
  <c r="C14897" i="2"/>
  <c r="C14898" i="2"/>
  <c r="C14899" i="2"/>
  <c r="C14900" i="2"/>
  <c r="C14901" i="2"/>
  <c r="C14902" i="2"/>
  <c r="C14903" i="2"/>
  <c r="C14904" i="2"/>
  <c r="C14905" i="2"/>
  <c r="C14906" i="2"/>
  <c r="C14907" i="2"/>
  <c r="C14908" i="2"/>
  <c r="C14909" i="2"/>
  <c r="C14910" i="2"/>
  <c r="C14911" i="2"/>
  <c r="C14912" i="2"/>
  <c r="C14913" i="2"/>
  <c r="C14914" i="2"/>
  <c r="C14915" i="2"/>
  <c r="C14916" i="2"/>
  <c r="C14917" i="2"/>
  <c r="C14918" i="2"/>
  <c r="C14919" i="2"/>
  <c r="C14920" i="2"/>
  <c r="C14921" i="2"/>
  <c r="C14922" i="2"/>
  <c r="C14923" i="2"/>
  <c r="C14924" i="2"/>
  <c r="C14925" i="2"/>
  <c r="C14926" i="2"/>
  <c r="C14927" i="2"/>
  <c r="C14928" i="2"/>
  <c r="C14929" i="2"/>
  <c r="C14930" i="2"/>
  <c r="C14931" i="2"/>
  <c r="C14932" i="2"/>
  <c r="C14933" i="2"/>
  <c r="C14934" i="2"/>
  <c r="C14935" i="2"/>
  <c r="C14936" i="2"/>
  <c r="C14937" i="2"/>
  <c r="C14938" i="2"/>
  <c r="C14939" i="2"/>
  <c r="C14940" i="2"/>
  <c r="C14941" i="2"/>
  <c r="C14942" i="2"/>
  <c r="C14943" i="2"/>
  <c r="C14944" i="2"/>
  <c r="C14945" i="2"/>
  <c r="C14946" i="2"/>
  <c r="C14947" i="2"/>
  <c r="C14948" i="2"/>
  <c r="C14949" i="2"/>
  <c r="C14950" i="2"/>
  <c r="C14951" i="2"/>
  <c r="C14952" i="2"/>
  <c r="C14953" i="2"/>
  <c r="C14954" i="2"/>
  <c r="C14955" i="2"/>
  <c r="C14956" i="2"/>
  <c r="C14957" i="2"/>
  <c r="C14958" i="2"/>
  <c r="C14959" i="2"/>
  <c r="C14960" i="2"/>
  <c r="C14961" i="2"/>
  <c r="C14962" i="2"/>
  <c r="C14963" i="2"/>
  <c r="C14964" i="2"/>
  <c r="C14965" i="2"/>
  <c r="C14966" i="2"/>
  <c r="C14967" i="2"/>
  <c r="C14968" i="2"/>
  <c r="C14969" i="2"/>
  <c r="C14970" i="2"/>
  <c r="C14971" i="2"/>
  <c r="C14972" i="2"/>
  <c r="C14973" i="2"/>
  <c r="C14974" i="2"/>
  <c r="C14975" i="2"/>
  <c r="C14976" i="2"/>
  <c r="C14977" i="2"/>
  <c r="C14978" i="2"/>
  <c r="C14979" i="2"/>
  <c r="C14980" i="2"/>
  <c r="C14981" i="2"/>
  <c r="C14982" i="2"/>
  <c r="C14983" i="2"/>
  <c r="C14984" i="2"/>
  <c r="C14985" i="2"/>
  <c r="C14986" i="2"/>
  <c r="C14987" i="2"/>
  <c r="C14988" i="2"/>
  <c r="C14989" i="2"/>
  <c r="C14990" i="2"/>
  <c r="C14991" i="2"/>
  <c r="C14992" i="2"/>
  <c r="C14993" i="2"/>
  <c r="C14994" i="2"/>
  <c r="C14995" i="2"/>
  <c r="C14996" i="2"/>
  <c r="C14997" i="2"/>
  <c r="C14998" i="2"/>
  <c r="C14999" i="2"/>
  <c r="C15000" i="2"/>
  <c r="C15001" i="2"/>
  <c r="C15002" i="2"/>
  <c r="C15003" i="2"/>
  <c r="C15004" i="2"/>
  <c r="C15005" i="2"/>
  <c r="C15006" i="2"/>
  <c r="C15007" i="2"/>
  <c r="C15008" i="2"/>
  <c r="C15009" i="2"/>
  <c r="C15010" i="2"/>
  <c r="C15011" i="2"/>
  <c r="C15012" i="2"/>
  <c r="C15013" i="2"/>
  <c r="C15014" i="2"/>
  <c r="C15015" i="2"/>
  <c r="C15016" i="2"/>
  <c r="C15017" i="2"/>
  <c r="C15018" i="2"/>
  <c r="C15019" i="2"/>
  <c r="C15020" i="2"/>
  <c r="C15021" i="2"/>
  <c r="C15022" i="2"/>
  <c r="C15023" i="2"/>
  <c r="C15024" i="2"/>
  <c r="C15025" i="2"/>
  <c r="C15026" i="2"/>
  <c r="C15027" i="2"/>
  <c r="C15028" i="2"/>
  <c r="C15029" i="2"/>
  <c r="C15030" i="2"/>
  <c r="C15031" i="2"/>
  <c r="C15032" i="2"/>
  <c r="C15033" i="2"/>
  <c r="C15034" i="2"/>
  <c r="C15035" i="2"/>
  <c r="C15036" i="2"/>
  <c r="C15037" i="2"/>
  <c r="C15038" i="2"/>
  <c r="C15039" i="2"/>
  <c r="C15040" i="2"/>
  <c r="C15041" i="2"/>
  <c r="C15042" i="2"/>
  <c r="C15043" i="2"/>
  <c r="C15044" i="2"/>
  <c r="C15045" i="2"/>
  <c r="C15046" i="2"/>
  <c r="C15047" i="2"/>
  <c r="C15048" i="2"/>
  <c r="C15049" i="2"/>
  <c r="C15050" i="2"/>
  <c r="C15051" i="2"/>
  <c r="C15052" i="2"/>
  <c r="C15053" i="2"/>
  <c r="C15054" i="2"/>
  <c r="C15055" i="2"/>
  <c r="C15056" i="2"/>
  <c r="C15057" i="2"/>
  <c r="C15058" i="2"/>
  <c r="C15059" i="2"/>
  <c r="C15060" i="2"/>
  <c r="C15061" i="2"/>
  <c r="C15062" i="2"/>
  <c r="C15063" i="2"/>
  <c r="C15064" i="2"/>
  <c r="C15065" i="2"/>
  <c r="C15066" i="2"/>
  <c r="C15067" i="2"/>
  <c r="C15068" i="2"/>
  <c r="C15069" i="2"/>
  <c r="C15070" i="2"/>
  <c r="C15071" i="2"/>
  <c r="C15072" i="2"/>
  <c r="C15073" i="2"/>
  <c r="C15074" i="2"/>
  <c r="C15075" i="2"/>
  <c r="C15076" i="2"/>
  <c r="C15077" i="2"/>
  <c r="C15078" i="2"/>
  <c r="C15079" i="2"/>
  <c r="C15080" i="2"/>
  <c r="C15081" i="2"/>
  <c r="C15082" i="2"/>
  <c r="C15083" i="2"/>
  <c r="C15084" i="2"/>
  <c r="C15085" i="2"/>
  <c r="C15086" i="2"/>
  <c r="C15087" i="2"/>
  <c r="C15088" i="2"/>
  <c r="C15089" i="2"/>
  <c r="C15090" i="2"/>
  <c r="C15091" i="2"/>
  <c r="C15092" i="2"/>
  <c r="C15093" i="2"/>
  <c r="C15094" i="2"/>
  <c r="C15095" i="2"/>
  <c r="C15096" i="2"/>
  <c r="C15097" i="2"/>
  <c r="C15098" i="2"/>
  <c r="C15099" i="2"/>
  <c r="C15100" i="2"/>
  <c r="C15101" i="2"/>
  <c r="C15102" i="2"/>
  <c r="C15103" i="2"/>
  <c r="C15104" i="2"/>
  <c r="C15105" i="2"/>
  <c r="C15106" i="2"/>
  <c r="C15107" i="2"/>
  <c r="C15108" i="2"/>
  <c r="C15109" i="2"/>
  <c r="C15110" i="2"/>
  <c r="C15111" i="2"/>
  <c r="C15112" i="2"/>
  <c r="C15113" i="2"/>
  <c r="C15114" i="2"/>
  <c r="C15115" i="2"/>
  <c r="C15116" i="2"/>
  <c r="C15117" i="2"/>
  <c r="C15118" i="2"/>
  <c r="C15119" i="2"/>
  <c r="C15120" i="2"/>
  <c r="C15121" i="2"/>
  <c r="C15122" i="2"/>
  <c r="C15123" i="2"/>
  <c r="C15124" i="2"/>
  <c r="C15125" i="2"/>
  <c r="C15126" i="2"/>
  <c r="C15127" i="2"/>
  <c r="C15128" i="2"/>
  <c r="C15129" i="2"/>
  <c r="C15130" i="2"/>
  <c r="C15131" i="2"/>
  <c r="C15132" i="2"/>
  <c r="C15133" i="2"/>
  <c r="C15134" i="2"/>
  <c r="C15135" i="2"/>
  <c r="C15136" i="2"/>
  <c r="C15137" i="2"/>
  <c r="C15138" i="2"/>
  <c r="C15139" i="2"/>
  <c r="C15140" i="2"/>
  <c r="C15141" i="2"/>
  <c r="C15142" i="2"/>
  <c r="C15143" i="2"/>
  <c r="C15144" i="2"/>
  <c r="C15145" i="2"/>
  <c r="C15146" i="2"/>
  <c r="C15147" i="2"/>
  <c r="C15148" i="2"/>
  <c r="C15149" i="2"/>
  <c r="C15150" i="2"/>
  <c r="C15151" i="2"/>
  <c r="C15152" i="2"/>
  <c r="C15153" i="2"/>
  <c r="C15154" i="2"/>
  <c r="C15155" i="2"/>
  <c r="C15156" i="2"/>
  <c r="C15157" i="2"/>
  <c r="C15158" i="2"/>
  <c r="C15159" i="2"/>
  <c r="C15160" i="2"/>
  <c r="C15161" i="2"/>
  <c r="C15162" i="2"/>
  <c r="C15163" i="2"/>
  <c r="C15164" i="2"/>
  <c r="C15165" i="2"/>
  <c r="C15166" i="2"/>
  <c r="C15167" i="2"/>
  <c r="C15168" i="2"/>
  <c r="C15169" i="2"/>
  <c r="C15170" i="2"/>
  <c r="C15171" i="2"/>
  <c r="C15172" i="2"/>
  <c r="C15173" i="2"/>
  <c r="C15174" i="2"/>
  <c r="C15175" i="2"/>
  <c r="C15176" i="2"/>
  <c r="C15177" i="2"/>
  <c r="C15178" i="2"/>
  <c r="C15179" i="2"/>
  <c r="C15180" i="2"/>
  <c r="C15181" i="2"/>
  <c r="C15182" i="2"/>
  <c r="C15183" i="2"/>
  <c r="C15184" i="2"/>
  <c r="C15185" i="2"/>
  <c r="C15186" i="2"/>
  <c r="C15187" i="2"/>
  <c r="C15188" i="2"/>
  <c r="C15189" i="2"/>
  <c r="C15190" i="2"/>
  <c r="C15191" i="2"/>
  <c r="C15192" i="2"/>
  <c r="C15193" i="2"/>
  <c r="C15194" i="2"/>
  <c r="C15195" i="2"/>
  <c r="C15196" i="2"/>
  <c r="C15197" i="2"/>
  <c r="C15198" i="2"/>
  <c r="C15199" i="2"/>
  <c r="C15200" i="2"/>
  <c r="C15201" i="2"/>
  <c r="C15202" i="2"/>
  <c r="C15203" i="2"/>
  <c r="C15204" i="2"/>
  <c r="C15205" i="2"/>
  <c r="C15206" i="2"/>
  <c r="C15207" i="2"/>
  <c r="C15208" i="2"/>
  <c r="C15209" i="2"/>
  <c r="C15210" i="2"/>
  <c r="C15211" i="2"/>
  <c r="C15212" i="2"/>
  <c r="C15213" i="2"/>
  <c r="C15214" i="2"/>
  <c r="C15215" i="2"/>
  <c r="C15216" i="2"/>
  <c r="C15217" i="2"/>
  <c r="C15218" i="2"/>
  <c r="C15219" i="2"/>
  <c r="C15220" i="2"/>
  <c r="C15221" i="2"/>
  <c r="C15222" i="2"/>
  <c r="C15223" i="2"/>
  <c r="C15224" i="2"/>
  <c r="C15225" i="2"/>
  <c r="C15226" i="2"/>
  <c r="C15227" i="2"/>
  <c r="C15228" i="2"/>
  <c r="C15229" i="2"/>
  <c r="C15230" i="2"/>
  <c r="C15231" i="2"/>
  <c r="C15232" i="2"/>
  <c r="C15233" i="2"/>
  <c r="C15234" i="2"/>
  <c r="C15235" i="2"/>
  <c r="C15236" i="2"/>
  <c r="C15237" i="2"/>
  <c r="C15238" i="2"/>
  <c r="C15239" i="2"/>
  <c r="C15240" i="2"/>
  <c r="C15241" i="2"/>
  <c r="C15242" i="2"/>
  <c r="C15243" i="2"/>
  <c r="C15244" i="2"/>
  <c r="C15245" i="2"/>
  <c r="C15246" i="2"/>
  <c r="C15247" i="2"/>
  <c r="C15248" i="2"/>
  <c r="C15249" i="2"/>
  <c r="C15250" i="2"/>
  <c r="C15251" i="2"/>
  <c r="C15252" i="2"/>
  <c r="C15253" i="2"/>
  <c r="C15254" i="2"/>
  <c r="C15255" i="2"/>
  <c r="C15256" i="2"/>
  <c r="C15257" i="2"/>
  <c r="C15258" i="2"/>
  <c r="C15259" i="2"/>
  <c r="C15260" i="2"/>
  <c r="C15261" i="2"/>
  <c r="C15262" i="2"/>
  <c r="C15263" i="2"/>
  <c r="C15264" i="2"/>
  <c r="C15265" i="2"/>
  <c r="C15266" i="2"/>
  <c r="C15267" i="2"/>
  <c r="C15268" i="2"/>
  <c r="C15269" i="2"/>
  <c r="C15270" i="2"/>
  <c r="C15271" i="2"/>
  <c r="C15272" i="2"/>
  <c r="C15273" i="2"/>
  <c r="C15274" i="2"/>
  <c r="C15275" i="2"/>
  <c r="C15276" i="2"/>
  <c r="C15277" i="2"/>
  <c r="C15278" i="2"/>
  <c r="C15279" i="2"/>
  <c r="C15280" i="2"/>
  <c r="C15281" i="2"/>
  <c r="C15282" i="2"/>
  <c r="C15283" i="2"/>
  <c r="C15284" i="2"/>
  <c r="C15285" i="2"/>
  <c r="C15286" i="2"/>
  <c r="C15287" i="2"/>
  <c r="C15288" i="2"/>
  <c r="C15289" i="2"/>
  <c r="C15290" i="2"/>
  <c r="C15291" i="2"/>
  <c r="C15292" i="2"/>
  <c r="C15293" i="2"/>
  <c r="C15294" i="2"/>
  <c r="C15295" i="2"/>
  <c r="C15296" i="2"/>
  <c r="C15297" i="2"/>
  <c r="C15298" i="2"/>
  <c r="C15299" i="2"/>
  <c r="C15300" i="2"/>
  <c r="C15301" i="2"/>
  <c r="C15302" i="2"/>
  <c r="C15303" i="2"/>
  <c r="C15304" i="2"/>
  <c r="C15305" i="2"/>
  <c r="C15306" i="2"/>
  <c r="C15307" i="2"/>
  <c r="C15308" i="2"/>
  <c r="C15309" i="2"/>
  <c r="C15310" i="2"/>
  <c r="C15311" i="2"/>
  <c r="C15312" i="2"/>
  <c r="C15313" i="2"/>
  <c r="C15314" i="2"/>
  <c r="C15315" i="2"/>
  <c r="C15316" i="2"/>
  <c r="C15317" i="2"/>
  <c r="C15318" i="2"/>
  <c r="C15319" i="2"/>
  <c r="C15320" i="2"/>
  <c r="C15321" i="2"/>
  <c r="C15322" i="2"/>
  <c r="C15323" i="2"/>
  <c r="C15324" i="2"/>
  <c r="C15325" i="2"/>
  <c r="C15326" i="2"/>
  <c r="C15327" i="2"/>
  <c r="C15328" i="2"/>
  <c r="C15329" i="2"/>
  <c r="C15330" i="2"/>
  <c r="C15331" i="2"/>
  <c r="C15332" i="2"/>
  <c r="C15333" i="2"/>
  <c r="C15334" i="2"/>
  <c r="C15335" i="2"/>
  <c r="C15336" i="2"/>
  <c r="C15337" i="2"/>
  <c r="C15338" i="2"/>
  <c r="C15339" i="2"/>
  <c r="C15340" i="2"/>
  <c r="C15341" i="2"/>
  <c r="C15342" i="2"/>
  <c r="C15343" i="2"/>
  <c r="C15344" i="2"/>
  <c r="C15345" i="2"/>
  <c r="C15346" i="2"/>
  <c r="C15347" i="2"/>
  <c r="C15348" i="2"/>
  <c r="C15349" i="2"/>
  <c r="C15350" i="2"/>
  <c r="C15351" i="2"/>
  <c r="C15352" i="2"/>
  <c r="C15353" i="2"/>
  <c r="C15354" i="2"/>
  <c r="C15355" i="2"/>
  <c r="C15356" i="2"/>
  <c r="C15357" i="2"/>
  <c r="C15358" i="2"/>
  <c r="C15359" i="2"/>
  <c r="C15360" i="2"/>
  <c r="C15361" i="2"/>
  <c r="C15362" i="2"/>
  <c r="C15363" i="2"/>
  <c r="C15364" i="2"/>
  <c r="C15365" i="2"/>
  <c r="C15366" i="2"/>
  <c r="C15367" i="2"/>
  <c r="C15368" i="2"/>
  <c r="C15369" i="2"/>
  <c r="C15370" i="2"/>
  <c r="C15371" i="2"/>
  <c r="C15372" i="2"/>
  <c r="C15373" i="2"/>
  <c r="C15374" i="2"/>
  <c r="C15375" i="2"/>
  <c r="C15376" i="2"/>
  <c r="C15377" i="2"/>
  <c r="C15378" i="2"/>
  <c r="C15379" i="2"/>
  <c r="C15380" i="2"/>
  <c r="C15381" i="2"/>
  <c r="C15382" i="2"/>
  <c r="C15383" i="2"/>
  <c r="C15384" i="2"/>
  <c r="C15385" i="2"/>
  <c r="C15386" i="2"/>
  <c r="C15387" i="2"/>
  <c r="C15388" i="2"/>
  <c r="C15389" i="2"/>
  <c r="C15390" i="2"/>
  <c r="C15391" i="2"/>
  <c r="C15392" i="2"/>
  <c r="C15393" i="2"/>
  <c r="C15394" i="2"/>
  <c r="C15395" i="2"/>
  <c r="C15396" i="2"/>
  <c r="C15397" i="2"/>
  <c r="C15398" i="2"/>
  <c r="C15399" i="2"/>
  <c r="C15400" i="2"/>
  <c r="C15401" i="2"/>
  <c r="C15402" i="2"/>
  <c r="C15403" i="2"/>
  <c r="C15404" i="2"/>
  <c r="C15405" i="2"/>
  <c r="C15406" i="2"/>
  <c r="C15407" i="2"/>
  <c r="C15408" i="2"/>
  <c r="C15409" i="2"/>
  <c r="C15410" i="2"/>
  <c r="C15411" i="2"/>
  <c r="C15412" i="2"/>
  <c r="C15413" i="2"/>
  <c r="C15414" i="2"/>
  <c r="C15415" i="2"/>
  <c r="C15416" i="2"/>
  <c r="C15417" i="2"/>
  <c r="C15418" i="2"/>
  <c r="C15419" i="2"/>
  <c r="C15420" i="2"/>
  <c r="C15421" i="2"/>
  <c r="C15422" i="2"/>
  <c r="C15423" i="2"/>
  <c r="C15424" i="2"/>
  <c r="C15425" i="2"/>
  <c r="C15426" i="2"/>
  <c r="C15427" i="2"/>
  <c r="C15428" i="2"/>
  <c r="C15429" i="2"/>
  <c r="C15430" i="2"/>
  <c r="C15431" i="2"/>
  <c r="C15432" i="2"/>
  <c r="C15433" i="2"/>
  <c r="C15434" i="2"/>
  <c r="C15435" i="2"/>
  <c r="C15436" i="2"/>
  <c r="C15437" i="2"/>
  <c r="C15438" i="2"/>
  <c r="C15439" i="2"/>
  <c r="C15440" i="2"/>
  <c r="C15441" i="2"/>
  <c r="C15442" i="2"/>
  <c r="C15443" i="2"/>
  <c r="C15444" i="2"/>
  <c r="C15445" i="2"/>
  <c r="C15446" i="2"/>
  <c r="C15447" i="2"/>
  <c r="C15448" i="2"/>
  <c r="C15449" i="2"/>
  <c r="C15450" i="2"/>
  <c r="C15451" i="2"/>
  <c r="C15452" i="2"/>
  <c r="C15453" i="2"/>
  <c r="C15454" i="2"/>
  <c r="C15455" i="2"/>
  <c r="C15456" i="2"/>
  <c r="C15457" i="2"/>
  <c r="C15458" i="2"/>
  <c r="C15459" i="2"/>
  <c r="C15460" i="2"/>
  <c r="C15461" i="2"/>
  <c r="C15462" i="2"/>
  <c r="C15463" i="2"/>
  <c r="C15464" i="2"/>
  <c r="C15465" i="2"/>
  <c r="C15466" i="2"/>
  <c r="C15467" i="2"/>
  <c r="C15468" i="2"/>
  <c r="C15469" i="2"/>
  <c r="C15470" i="2"/>
  <c r="C15471" i="2"/>
  <c r="C15472" i="2"/>
  <c r="C15473" i="2"/>
  <c r="C15474" i="2"/>
  <c r="C15475" i="2"/>
  <c r="C15476" i="2"/>
  <c r="C15477" i="2"/>
  <c r="C15478" i="2"/>
  <c r="C15479" i="2"/>
  <c r="C15480" i="2"/>
  <c r="C15481" i="2"/>
  <c r="C15482" i="2"/>
  <c r="C15483" i="2"/>
  <c r="C15484" i="2"/>
  <c r="C15485" i="2"/>
  <c r="C15486" i="2"/>
  <c r="C15487" i="2"/>
  <c r="C15488" i="2"/>
  <c r="C15489" i="2"/>
  <c r="C15490" i="2"/>
  <c r="C15491" i="2"/>
  <c r="C15492" i="2"/>
  <c r="C15493" i="2"/>
  <c r="C15494" i="2"/>
  <c r="C15495" i="2"/>
  <c r="C15496" i="2"/>
  <c r="C15497" i="2"/>
  <c r="C15498" i="2"/>
  <c r="C15499" i="2"/>
  <c r="C15500" i="2"/>
  <c r="C15501" i="2"/>
  <c r="C15502" i="2"/>
  <c r="C15503" i="2"/>
  <c r="C15504" i="2"/>
  <c r="C15505" i="2"/>
  <c r="C15506" i="2"/>
  <c r="C15507" i="2"/>
  <c r="C15508" i="2"/>
  <c r="C15509" i="2"/>
  <c r="C15510" i="2"/>
  <c r="C15511" i="2"/>
  <c r="C15512" i="2"/>
  <c r="C15513" i="2"/>
  <c r="C15514" i="2"/>
  <c r="C15515" i="2"/>
  <c r="C15516" i="2"/>
  <c r="C15517" i="2"/>
  <c r="C15518" i="2"/>
  <c r="C15519" i="2"/>
  <c r="C15520" i="2"/>
  <c r="C15521" i="2"/>
  <c r="C15522" i="2"/>
  <c r="C15523" i="2"/>
  <c r="C15524" i="2"/>
  <c r="C15525" i="2"/>
  <c r="C15526" i="2"/>
  <c r="C15527" i="2"/>
  <c r="C15528" i="2"/>
  <c r="C15529" i="2"/>
  <c r="C15530" i="2"/>
  <c r="C15531" i="2"/>
  <c r="C15532" i="2"/>
  <c r="C15533" i="2"/>
  <c r="C15534" i="2"/>
  <c r="C15535" i="2"/>
  <c r="C15536" i="2"/>
  <c r="C15537" i="2"/>
  <c r="C15538" i="2"/>
  <c r="C15539" i="2"/>
  <c r="C15540" i="2"/>
  <c r="C15541" i="2"/>
  <c r="C15542" i="2"/>
  <c r="C15543" i="2"/>
  <c r="C15544" i="2"/>
  <c r="C15545" i="2"/>
  <c r="C15546" i="2"/>
  <c r="C15547" i="2"/>
  <c r="C15548" i="2"/>
  <c r="C15549" i="2"/>
  <c r="C15550" i="2"/>
  <c r="C15551" i="2"/>
  <c r="C15552" i="2"/>
  <c r="C15553" i="2"/>
  <c r="C15554" i="2"/>
  <c r="C15555" i="2"/>
  <c r="C15556" i="2"/>
  <c r="C15557" i="2"/>
  <c r="C15558" i="2"/>
  <c r="C15559" i="2"/>
  <c r="C15560" i="2"/>
  <c r="C15561" i="2"/>
  <c r="C15562" i="2"/>
  <c r="C15563" i="2"/>
  <c r="C15564" i="2"/>
  <c r="C15565" i="2"/>
  <c r="C15566" i="2"/>
  <c r="C15567" i="2"/>
  <c r="C15568" i="2"/>
  <c r="C15569" i="2"/>
  <c r="C15570" i="2"/>
  <c r="C15571" i="2"/>
  <c r="C15572" i="2"/>
  <c r="C15573" i="2"/>
  <c r="C15574" i="2"/>
  <c r="C15575" i="2"/>
  <c r="C15576" i="2"/>
  <c r="C15577" i="2"/>
  <c r="C15578" i="2"/>
  <c r="C15579" i="2"/>
  <c r="C15580" i="2"/>
  <c r="C15581" i="2"/>
  <c r="C15582" i="2"/>
  <c r="C15583" i="2"/>
  <c r="C15584" i="2"/>
  <c r="C15585" i="2"/>
  <c r="C15586" i="2"/>
  <c r="C15587" i="2"/>
  <c r="C15588" i="2"/>
  <c r="C15589" i="2"/>
  <c r="C15590" i="2"/>
  <c r="C15591" i="2"/>
  <c r="C15592" i="2"/>
  <c r="C15593" i="2"/>
  <c r="C15594" i="2"/>
  <c r="C15595" i="2"/>
  <c r="C15596" i="2"/>
  <c r="C15597" i="2"/>
  <c r="C15598" i="2"/>
  <c r="C15599" i="2"/>
  <c r="C15600" i="2"/>
  <c r="C15601" i="2"/>
  <c r="C15602" i="2"/>
  <c r="C15603" i="2"/>
  <c r="C15604" i="2"/>
  <c r="C15605" i="2"/>
  <c r="C15606" i="2"/>
  <c r="C15607" i="2"/>
  <c r="C15608" i="2"/>
  <c r="C15609" i="2"/>
  <c r="C15610" i="2"/>
  <c r="C15611" i="2"/>
  <c r="C15612" i="2"/>
  <c r="C15613" i="2"/>
  <c r="C15614" i="2"/>
  <c r="C15615" i="2"/>
  <c r="C15616" i="2"/>
  <c r="C15617" i="2"/>
  <c r="C15618" i="2"/>
  <c r="C15619" i="2"/>
  <c r="C15620" i="2"/>
  <c r="C15621" i="2"/>
  <c r="C15622" i="2"/>
  <c r="C15623" i="2"/>
  <c r="C15624" i="2"/>
  <c r="C15625" i="2"/>
  <c r="C15626" i="2"/>
  <c r="C15627" i="2"/>
  <c r="C15628" i="2"/>
  <c r="C15629" i="2"/>
  <c r="C15630" i="2"/>
  <c r="C15631" i="2"/>
  <c r="C15632" i="2"/>
  <c r="C15633" i="2"/>
  <c r="C15634" i="2"/>
  <c r="C15635" i="2"/>
  <c r="C15636" i="2"/>
  <c r="C15637" i="2"/>
  <c r="C15638" i="2"/>
  <c r="C15639" i="2"/>
  <c r="C15640" i="2"/>
  <c r="C15641" i="2"/>
  <c r="C15642" i="2"/>
  <c r="C15643" i="2"/>
  <c r="C15644" i="2"/>
  <c r="C15645" i="2"/>
  <c r="C15646" i="2"/>
  <c r="C15647" i="2"/>
  <c r="C15648" i="2"/>
  <c r="C15649" i="2"/>
  <c r="C15650" i="2"/>
  <c r="C15651" i="2"/>
  <c r="C15652" i="2"/>
  <c r="C15653" i="2"/>
  <c r="C15654" i="2"/>
  <c r="C15655" i="2"/>
  <c r="C15656" i="2"/>
  <c r="C15657" i="2"/>
  <c r="C15658" i="2"/>
  <c r="C15659" i="2"/>
  <c r="C15660" i="2"/>
  <c r="C15661" i="2"/>
  <c r="C15662" i="2"/>
  <c r="C15663" i="2"/>
  <c r="C15664" i="2"/>
  <c r="C15665" i="2"/>
  <c r="C15666" i="2"/>
  <c r="C15667" i="2"/>
  <c r="C15668" i="2"/>
  <c r="C15669" i="2"/>
  <c r="C15670" i="2"/>
  <c r="C15671" i="2"/>
  <c r="C15672" i="2"/>
  <c r="C15673" i="2"/>
  <c r="C15674" i="2"/>
  <c r="C15675" i="2"/>
  <c r="C15676" i="2"/>
  <c r="C15677" i="2"/>
  <c r="C15678" i="2"/>
  <c r="C15679" i="2"/>
  <c r="C15680" i="2"/>
  <c r="C15681" i="2"/>
  <c r="C15682" i="2"/>
  <c r="C15683" i="2"/>
  <c r="C15684" i="2"/>
  <c r="C15685" i="2"/>
  <c r="C15686" i="2"/>
  <c r="C15687" i="2"/>
  <c r="C15688" i="2"/>
  <c r="C15689" i="2"/>
  <c r="C15690" i="2"/>
  <c r="C15691" i="2"/>
  <c r="C15692" i="2"/>
  <c r="C15693" i="2"/>
  <c r="C15694" i="2"/>
  <c r="C15695" i="2"/>
  <c r="C15696" i="2"/>
  <c r="C15697" i="2"/>
  <c r="C15698" i="2"/>
  <c r="C15699" i="2"/>
  <c r="C15700" i="2"/>
  <c r="C15701" i="2"/>
  <c r="C15702" i="2"/>
  <c r="C15703" i="2"/>
  <c r="C15704" i="2"/>
  <c r="C15705" i="2"/>
  <c r="C15706" i="2"/>
  <c r="C15707" i="2"/>
  <c r="C15708" i="2"/>
  <c r="C15709" i="2"/>
  <c r="C15710" i="2"/>
  <c r="C15711" i="2"/>
  <c r="C15712" i="2"/>
  <c r="C15713" i="2"/>
  <c r="C15714" i="2"/>
  <c r="C15715" i="2"/>
  <c r="C15716" i="2"/>
  <c r="C15717" i="2"/>
  <c r="C15718" i="2"/>
  <c r="C15719" i="2"/>
  <c r="C15720" i="2"/>
  <c r="C15721" i="2"/>
  <c r="C15722" i="2"/>
  <c r="C15723" i="2"/>
  <c r="C15724" i="2"/>
  <c r="C15725" i="2"/>
  <c r="C15726" i="2"/>
  <c r="C15727" i="2"/>
  <c r="C15728" i="2"/>
  <c r="C15729" i="2"/>
  <c r="C15730" i="2"/>
  <c r="C15731" i="2"/>
  <c r="C15732" i="2"/>
  <c r="C15733" i="2"/>
  <c r="C15734" i="2"/>
  <c r="C15735" i="2"/>
  <c r="C15736" i="2"/>
  <c r="C15737" i="2"/>
  <c r="C15738" i="2"/>
  <c r="C15739" i="2"/>
  <c r="C15740" i="2"/>
  <c r="C15741" i="2"/>
  <c r="C15742" i="2"/>
  <c r="C15743" i="2"/>
  <c r="C15744" i="2"/>
  <c r="C15745" i="2"/>
  <c r="C15746" i="2"/>
  <c r="C15747" i="2"/>
  <c r="C15748" i="2"/>
  <c r="C15749" i="2"/>
  <c r="C15750" i="2"/>
  <c r="C15751" i="2"/>
  <c r="C15752" i="2"/>
  <c r="C15753" i="2"/>
  <c r="C15754" i="2"/>
  <c r="C15755" i="2"/>
  <c r="C15756" i="2"/>
  <c r="C15757" i="2"/>
  <c r="C15758" i="2"/>
  <c r="C15759" i="2"/>
  <c r="C15760" i="2"/>
  <c r="C15761" i="2"/>
  <c r="C15762" i="2"/>
  <c r="C15763" i="2"/>
  <c r="C15764" i="2"/>
  <c r="C15765" i="2"/>
  <c r="C15766" i="2"/>
  <c r="C15767" i="2"/>
  <c r="C15768" i="2"/>
  <c r="C15769" i="2"/>
  <c r="C15770" i="2"/>
  <c r="C15771" i="2"/>
  <c r="C15772" i="2"/>
  <c r="C15773" i="2"/>
  <c r="C15774" i="2"/>
  <c r="C15775" i="2"/>
  <c r="C15776" i="2"/>
  <c r="C15777" i="2"/>
  <c r="C15778" i="2"/>
  <c r="C15779" i="2"/>
  <c r="C15780" i="2"/>
  <c r="C15781" i="2"/>
  <c r="C15782" i="2"/>
  <c r="C15783" i="2"/>
  <c r="C15784" i="2"/>
  <c r="C15785" i="2"/>
  <c r="C15786" i="2"/>
  <c r="C15787" i="2"/>
  <c r="C15788" i="2"/>
  <c r="C15789" i="2"/>
  <c r="C15790" i="2"/>
  <c r="C15791" i="2"/>
  <c r="C15792" i="2"/>
  <c r="C15793" i="2"/>
  <c r="C15794" i="2"/>
  <c r="C15795" i="2"/>
  <c r="C15796" i="2"/>
  <c r="C15797" i="2"/>
  <c r="C15798" i="2"/>
  <c r="C15799" i="2"/>
  <c r="C15800" i="2"/>
  <c r="C15801" i="2"/>
  <c r="C15802" i="2"/>
  <c r="C15803" i="2"/>
  <c r="C15804" i="2"/>
  <c r="C15805" i="2"/>
  <c r="C15806" i="2"/>
  <c r="C15807" i="2"/>
  <c r="C15808" i="2"/>
  <c r="C15809" i="2"/>
  <c r="C15810" i="2"/>
  <c r="C15811" i="2"/>
  <c r="C15812" i="2"/>
  <c r="C15813" i="2"/>
  <c r="C15814" i="2"/>
  <c r="C15815" i="2"/>
  <c r="C15816" i="2"/>
  <c r="C15817" i="2"/>
  <c r="C15818" i="2"/>
  <c r="C15819" i="2"/>
  <c r="C15820" i="2"/>
  <c r="C15821" i="2"/>
  <c r="C15822" i="2"/>
  <c r="C15823" i="2"/>
  <c r="C15824" i="2"/>
  <c r="C15825" i="2"/>
  <c r="C15826" i="2"/>
  <c r="C15827" i="2"/>
  <c r="C15828" i="2"/>
  <c r="C15829" i="2"/>
  <c r="C15830" i="2"/>
  <c r="C15831" i="2"/>
  <c r="C15832" i="2"/>
  <c r="C15833" i="2"/>
  <c r="C15834" i="2"/>
  <c r="C15835" i="2"/>
  <c r="C15836" i="2"/>
  <c r="C15837" i="2"/>
  <c r="C15838" i="2"/>
  <c r="C15839" i="2"/>
  <c r="C15840" i="2"/>
  <c r="C15841" i="2"/>
  <c r="C15842" i="2"/>
  <c r="C15843" i="2"/>
  <c r="C15844" i="2"/>
  <c r="C15845" i="2"/>
  <c r="C15846" i="2"/>
  <c r="C15847" i="2"/>
  <c r="C15848" i="2"/>
  <c r="C15849" i="2"/>
  <c r="C15850" i="2"/>
  <c r="C15851" i="2"/>
  <c r="C15852" i="2"/>
  <c r="C15853" i="2"/>
  <c r="C15854" i="2"/>
  <c r="C15855" i="2"/>
  <c r="C15856" i="2"/>
  <c r="C15857" i="2"/>
  <c r="C15858" i="2"/>
  <c r="C15859" i="2"/>
  <c r="C15860" i="2"/>
  <c r="C15861" i="2"/>
  <c r="C15862" i="2"/>
  <c r="C15863" i="2"/>
  <c r="C15864" i="2"/>
  <c r="C15865" i="2"/>
  <c r="C15866" i="2"/>
  <c r="C15867" i="2"/>
  <c r="C15868" i="2"/>
  <c r="C15869" i="2"/>
  <c r="C15870" i="2"/>
  <c r="C15871" i="2"/>
  <c r="C15872" i="2"/>
  <c r="C15873" i="2"/>
  <c r="C15874" i="2"/>
  <c r="C15875" i="2"/>
  <c r="C15876" i="2"/>
  <c r="C15877" i="2"/>
  <c r="C15878" i="2"/>
  <c r="C15879" i="2"/>
  <c r="C15880" i="2"/>
  <c r="C15881" i="2"/>
  <c r="C15882" i="2"/>
  <c r="C15883" i="2"/>
  <c r="C15884" i="2"/>
  <c r="C15885" i="2"/>
  <c r="C15886" i="2"/>
  <c r="C15887" i="2"/>
  <c r="C15888" i="2"/>
  <c r="C15889" i="2"/>
  <c r="C15890" i="2"/>
  <c r="C15891" i="2"/>
  <c r="C15892" i="2"/>
  <c r="C15893" i="2"/>
  <c r="C15894" i="2"/>
  <c r="C15895" i="2"/>
  <c r="C15896" i="2"/>
  <c r="C15897" i="2"/>
  <c r="C15898" i="2"/>
  <c r="C15899" i="2"/>
  <c r="C15900" i="2"/>
  <c r="C15901" i="2"/>
  <c r="C15902" i="2"/>
  <c r="C15903" i="2"/>
  <c r="C15904" i="2"/>
  <c r="C15905" i="2"/>
  <c r="C15906" i="2"/>
  <c r="C15907" i="2"/>
  <c r="C15908" i="2"/>
  <c r="C15909" i="2"/>
  <c r="C15910" i="2"/>
  <c r="C15911" i="2"/>
  <c r="C15912" i="2"/>
  <c r="C15913" i="2"/>
  <c r="C15914" i="2"/>
  <c r="C15915" i="2"/>
  <c r="C15916" i="2"/>
  <c r="C15917" i="2"/>
  <c r="C15918" i="2"/>
  <c r="C15919" i="2"/>
  <c r="C15920" i="2"/>
  <c r="C15921" i="2"/>
  <c r="C15922" i="2"/>
  <c r="C15923" i="2"/>
  <c r="C15924" i="2"/>
  <c r="C15925" i="2"/>
  <c r="C15926" i="2"/>
  <c r="C15927" i="2"/>
  <c r="C15928" i="2"/>
  <c r="C15929" i="2"/>
  <c r="C15930" i="2"/>
  <c r="C15931" i="2"/>
  <c r="C15932" i="2"/>
  <c r="C15933" i="2"/>
  <c r="C15934" i="2"/>
  <c r="C15935" i="2"/>
  <c r="C15936" i="2"/>
  <c r="C15937" i="2"/>
  <c r="C15938" i="2"/>
  <c r="C15939" i="2"/>
  <c r="C15940" i="2"/>
  <c r="C15941" i="2"/>
  <c r="C15942" i="2"/>
  <c r="C15943" i="2"/>
  <c r="C15944" i="2"/>
  <c r="C15945" i="2"/>
  <c r="C15946" i="2"/>
  <c r="C15947" i="2"/>
  <c r="C15948" i="2"/>
  <c r="C15949" i="2"/>
  <c r="C15950" i="2"/>
  <c r="C15951" i="2"/>
  <c r="C15952" i="2"/>
  <c r="C15953" i="2"/>
  <c r="C15954" i="2"/>
  <c r="C15955" i="2"/>
  <c r="C15956" i="2"/>
  <c r="C15957" i="2"/>
  <c r="C15958" i="2"/>
  <c r="C15959" i="2"/>
  <c r="C15960" i="2"/>
  <c r="C15961" i="2"/>
  <c r="C15962" i="2"/>
  <c r="C15963" i="2"/>
  <c r="C15964" i="2"/>
  <c r="C15965" i="2"/>
  <c r="C15966" i="2"/>
  <c r="C15967" i="2"/>
  <c r="C15968" i="2"/>
  <c r="C15969" i="2"/>
  <c r="C15970" i="2"/>
  <c r="C15971" i="2"/>
  <c r="C15972" i="2"/>
  <c r="C15973" i="2"/>
  <c r="C15974" i="2"/>
  <c r="C15975" i="2"/>
  <c r="C15976" i="2"/>
  <c r="C15977" i="2"/>
  <c r="C15978" i="2"/>
  <c r="C15979" i="2"/>
  <c r="C15980" i="2"/>
  <c r="C15981" i="2"/>
  <c r="C15982" i="2"/>
  <c r="C15983" i="2"/>
  <c r="C15984" i="2"/>
  <c r="C15985" i="2"/>
  <c r="C15986" i="2"/>
  <c r="C15987" i="2"/>
  <c r="C15988" i="2"/>
  <c r="C15989" i="2"/>
  <c r="C15990" i="2"/>
  <c r="C15991" i="2"/>
  <c r="C15992" i="2"/>
  <c r="C15993" i="2"/>
  <c r="C15994" i="2"/>
  <c r="C15995" i="2"/>
  <c r="C15996" i="2"/>
  <c r="C15997" i="2"/>
  <c r="C15998" i="2"/>
  <c r="C15999" i="2"/>
  <c r="C16000" i="2"/>
  <c r="C16001" i="2"/>
  <c r="C16002" i="2"/>
  <c r="C16003" i="2"/>
  <c r="C16004" i="2"/>
  <c r="C16005" i="2"/>
  <c r="C16006" i="2"/>
  <c r="C16007" i="2"/>
  <c r="C16008" i="2"/>
  <c r="C16009" i="2"/>
  <c r="C16010" i="2"/>
  <c r="C16011" i="2"/>
  <c r="C16012" i="2"/>
  <c r="C16013" i="2"/>
  <c r="C16014" i="2"/>
  <c r="C16015" i="2"/>
  <c r="C16016" i="2"/>
  <c r="C16017" i="2"/>
  <c r="C16018" i="2"/>
  <c r="C16019" i="2"/>
  <c r="C16020" i="2"/>
  <c r="C16021" i="2"/>
  <c r="C16022" i="2"/>
  <c r="C16023" i="2"/>
  <c r="C16024" i="2"/>
  <c r="C16025" i="2"/>
  <c r="C16026" i="2"/>
  <c r="C16027" i="2"/>
  <c r="C16028" i="2"/>
  <c r="C16029" i="2"/>
  <c r="C16030" i="2"/>
  <c r="C16031" i="2"/>
  <c r="C16032" i="2"/>
  <c r="C16033" i="2"/>
  <c r="C16034" i="2"/>
  <c r="C16035" i="2"/>
  <c r="C16036" i="2"/>
  <c r="C16037" i="2"/>
  <c r="C16038" i="2"/>
  <c r="C16039" i="2"/>
  <c r="C16040" i="2"/>
  <c r="C16041" i="2"/>
  <c r="C16042" i="2"/>
  <c r="C16043" i="2"/>
  <c r="C16044" i="2"/>
  <c r="C16045" i="2"/>
  <c r="C16046" i="2"/>
  <c r="C16047" i="2"/>
  <c r="C16048" i="2"/>
  <c r="C16049" i="2"/>
  <c r="C16050" i="2"/>
  <c r="C16051" i="2"/>
  <c r="C16052" i="2"/>
  <c r="C16053" i="2"/>
  <c r="C16054" i="2"/>
  <c r="C16055" i="2"/>
  <c r="C16056" i="2"/>
  <c r="C16057" i="2"/>
  <c r="C16058" i="2"/>
  <c r="C16059" i="2"/>
  <c r="C16060" i="2"/>
  <c r="C16061" i="2"/>
  <c r="C16062" i="2"/>
  <c r="C16063" i="2"/>
  <c r="C16064" i="2"/>
  <c r="C16065" i="2"/>
  <c r="C16066" i="2"/>
  <c r="C16067" i="2"/>
  <c r="C16068" i="2"/>
  <c r="C16069" i="2"/>
  <c r="C16070" i="2"/>
  <c r="C16071" i="2"/>
  <c r="C16072" i="2"/>
  <c r="C16073" i="2"/>
  <c r="C16074" i="2"/>
  <c r="C16075" i="2"/>
  <c r="C16076" i="2"/>
  <c r="C16077" i="2"/>
  <c r="C16078" i="2"/>
  <c r="C16079" i="2"/>
  <c r="C16080" i="2"/>
  <c r="C16081" i="2"/>
  <c r="C16082" i="2"/>
  <c r="C16083" i="2"/>
  <c r="C16084" i="2"/>
  <c r="C16085" i="2"/>
  <c r="C16086" i="2"/>
  <c r="C16087" i="2"/>
  <c r="C16088" i="2"/>
  <c r="C16089" i="2"/>
  <c r="C16090" i="2"/>
  <c r="C16091" i="2"/>
  <c r="C16092" i="2"/>
  <c r="C16093" i="2"/>
  <c r="C16094" i="2"/>
  <c r="C16095" i="2"/>
  <c r="C16096" i="2"/>
  <c r="C16097" i="2"/>
  <c r="C16098" i="2"/>
  <c r="C16099" i="2"/>
  <c r="C16100" i="2"/>
  <c r="C16101" i="2"/>
  <c r="C16102" i="2"/>
  <c r="C16103" i="2"/>
  <c r="C16104" i="2"/>
  <c r="C16105" i="2"/>
  <c r="C16106" i="2"/>
  <c r="C16107" i="2"/>
  <c r="C16108" i="2"/>
  <c r="C16109" i="2"/>
  <c r="C16110" i="2"/>
  <c r="C16111" i="2"/>
  <c r="C16112" i="2"/>
  <c r="C16113" i="2"/>
  <c r="C16114" i="2"/>
  <c r="C16115" i="2"/>
  <c r="C16116" i="2"/>
  <c r="C16117" i="2"/>
  <c r="C16118" i="2"/>
  <c r="C16119" i="2"/>
  <c r="C16120" i="2"/>
  <c r="C16121" i="2"/>
  <c r="C16122" i="2"/>
  <c r="C16123" i="2"/>
  <c r="C16124" i="2"/>
  <c r="C16125" i="2"/>
  <c r="C16126" i="2"/>
  <c r="C16127" i="2"/>
  <c r="C16128" i="2"/>
  <c r="C16129" i="2"/>
  <c r="C16130" i="2"/>
  <c r="C16131" i="2"/>
  <c r="C16132" i="2"/>
  <c r="C16133" i="2"/>
  <c r="C16134" i="2"/>
  <c r="C16135" i="2"/>
  <c r="C16136" i="2"/>
  <c r="C16137" i="2"/>
  <c r="C16138" i="2"/>
  <c r="C16139" i="2"/>
  <c r="C16140" i="2"/>
  <c r="C16141" i="2"/>
  <c r="C16142" i="2"/>
  <c r="C16143" i="2"/>
  <c r="C16144" i="2"/>
  <c r="C16145" i="2"/>
  <c r="C16146" i="2"/>
  <c r="C16147" i="2"/>
  <c r="C16148" i="2"/>
  <c r="C16149" i="2"/>
  <c r="C16150" i="2"/>
  <c r="C16151" i="2"/>
  <c r="C16152" i="2"/>
  <c r="C16153" i="2"/>
  <c r="C16154" i="2"/>
  <c r="C16155" i="2"/>
  <c r="C16156" i="2"/>
  <c r="C16157" i="2"/>
  <c r="C16158" i="2"/>
  <c r="C16159" i="2"/>
  <c r="C16160" i="2"/>
  <c r="C16161" i="2"/>
  <c r="C16162" i="2"/>
  <c r="C16163" i="2"/>
  <c r="C16164" i="2"/>
  <c r="C16165" i="2"/>
  <c r="C16166" i="2"/>
  <c r="C16167" i="2"/>
  <c r="C16168" i="2"/>
  <c r="C16169" i="2"/>
  <c r="C16170" i="2"/>
  <c r="C16171" i="2"/>
  <c r="C16172" i="2"/>
  <c r="C16173" i="2"/>
  <c r="C16174" i="2"/>
  <c r="C16175" i="2"/>
  <c r="C16176" i="2"/>
  <c r="C16177" i="2"/>
  <c r="C16178" i="2"/>
  <c r="C16179" i="2"/>
  <c r="C16180" i="2"/>
  <c r="C16181" i="2"/>
  <c r="C16182" i="2"/>
  <c r="C16183" i="2"/>
  <c r="C16184" i="2"/>
  <c r="C16185" i="2"/>
  <c r="C16186" i="2"/>
  <c r="C16187" i="2"/>
  <c r="C16188" i="2"/>
  <c r="C16189" i="2"/>
  <c r="C16190" i="2"/>
  <c r="C16191" i="2"/>
  <c r="C16192" i="2"/>
  <c r="C16193" i="2"/>
  <c r="C16194" i="2"/>
  <c r="C16195" i="2"/>
  <c r="C16196" i="2"/>
  <c r="C16197" i="2"/>
  <c r="C16198" i="2"/>
  <c r="C16199" i="2"/>
  <c r="C16200" i="2"/>
  <c r="C16201" i="2"/>
  <c r="C16202" i="2"/>
  <c r="C16203" i="2"/>
  <c r="C16204" i="2"/>
  <c r="C16205" i="2"/>
  <c r="C16206" i="2"/>
  <c r="C16207" i="2"/>
  <c r="C16208" i="2"/>
  <c r="C16209" i="2"/>
  <c r="C16210" i="2"/>
  <c r="C16211" i="2"/>
  <c r="C16212" i="2"/>
  <c r="C16213" i="2"/>
  <c r="C16214" i="2"/>
  <c r="C16215" i="2"/>
  <c r="C16216" i="2"/>
  <c r="C16217" i="2"/>
  <c r="C16218" i="2"/>
  <c r="C16219" i="2"/>
  <c r="C16220" i="2"/>
  <c r="C16221" i="2"/>
  <c r="C16222" i="2"/>
  <c r="C16223" i="2"/>
  <c r="C16224" i="2"/>
  <c r="C16225" i="2"/>
  <c r="C16226" i="2"/>
  <c r="C16227" i="2"/>
  <c r="C16228" i="2"/>
  <c r="C16229" i="2"/>
  <c r="C16230" i="2"/>
  <c r="C16231" i="2"/>
  <c r="C16232" i="2"/>
  <c r="C16233" i="2"/>
  <c r="C16234" i="2"/>
  <c r="C16235" i="2"/>
  <c r="C16236" i="2"/>
  <c r="C16237" i="2"/>
  <c r="C16238" i="2"/>
  <c r="C16239" i="2"/>
  <c r="C16240" i="2"/>
  <c r="C16241" i="2"/>
  <c r="C16242" i="2"/>
  <c r="C16243" i="2"/>
  <c r="C16244" i="2"/>
  <c r="C16245" i="2"/>
  <c r="C16246" i="2"/>
  <c r="C16247" i="2"/>
  <c r="C16248" i="2"/>
  <c r="C16249" i="2"/>
  <c r="C16250" i="2"/>
  <c r="C16251" i="2"/>
  <c r="C16252" i="2"/>
  <c r="C16253" i="2"/>
  <c r="C16254" i="2"/>
  <c r="C16255" i="2"/>
  <c r="C16256" i="2"/>
  <c r="C16257" i="2"/>
  <c r="C16258" i="2"/>
  <c r="C16259" i="2"/>
  <c r="C16260" i="2"/>
  <c r="C16261" i="2"/>
  <c r="C16262" i="2"/>
  <c r="C16263" i="2"/>
  <c r="C16264" i="2"/>
  <c r="C16265" i="2"/>
  <c r="C16266" i="2"/>
  <c r="C16267" i="2"/>
  <c r="C16268" i="2"/>
  <c r="C16269" i="2"/>
  <c r="C16270" i="2"/>
  <c r="C16271" i="2"/>
  <c r="C16272" i="2"/>
  <c r="C16273" i="2"/>
  <c r="C16274" i="2"/>
  <c r="C16275" i="2"/>
  <c r="C16276" i="2"/>
  <c r="C16277" i="2"/>
  <c r="C16278" i="2"/>
  <c r="C16279" i="2"/>
  <c r="C16280" i="2"/>
  <c r="C16281" i="2"/>
  <c r="C16282" i="2"/>
  <c r="C16283" i="2"/>
  <c r="C16284" i="2"/>
  <c r="C16285" i="2"/>
  <c r="C16286" i="2"/>
  <c r="C16287" i="2"/>
  <c r="C16288" i="2"/>
  <c r="C16289" i="2"/>
  <c r="C16290" i="2"/>
  <c r="C16291" i="2"/>
  <c r="C16292" i="2"/>
  <c r="C16293" i="2"/>
  <c r="C16294" i="2"/>
  <c r="C16295" i="2"/>
  <c r="C16296" i="2"/>
  <c r="C16297" i="2"/>
  <c r="C16298" i="2"/>
  <c r="C16299" i="2"/>
  <c r="C16300" i="2"/>
  <c r="C16301" i="2"/>
  <c r="C16302" i="2"/>
  <c r="C16303" i="2"/>
  <c r="C16304" i="2"/>
  <c r="C16305" i="2"/>
  <c r="C16306" i="2"/>
  <c r="C16307" i="2"/>
  <c r="C16308" i="2"/>
  <c r="C16309" i="2"/>
  <c r="C16310" i="2"/>
  <c r="C16311" i="2"/>
  <c r="C16312" i="2"/>
  <c r="C16313" i="2"/>
  <c r="C16314" i="2"/>
  <c r="C16315" i="2"/>
  <c r="C16316" i="2"/>
  <c r="C16317" i="2"/>
  <c r="C16318" i="2"/>
  <c r="C16319" i="2"/>
  <c r="C16320" i="2"/>
  <c r="C16321" i="2"/>
  <c r="C16322" i="2"/>
  <c r="C16323" i="2"/>
  <c r="C16324" i="2"/>
  <c r="C16325" i="2"/>
  <c r="C16326" i="2"/>
  <c r="C16327" i="2"/>
  <c r="C16328" i="2"/>
  <c r="C16329" i="2"/>
  <c r="C16330" i="2"/>
  <c r="C16331" i="2"/>
  <c r="C16332" i="2"/>
  <c r="C16333" i="2"/>
  <c r="C16334" i="2"/>
  <c r="C16335" i="2"/>
  <c r="C16336" i="2"/>
  <c r="C16337" i="2"/>
  <c r="C16338" i="2"/>
  <c r="C16339" i="2"/>
  <c r="C16340" i="2"/>
  <c r="C16341" i="2"/>
  <c r="C16342" i="2"/>
  <c r="C16343" i="2"/>
  <c r="C16344" i="2"/>
  <c r="C16345" i="2"/>
  <c r="C16346" i="2"/>
  <c r="C16347" i="2"/>
  <c r="C16348" i="2"/>
  <c r="C16349" i="2"/>
  <c r="C16350" i="2"/>
  <c r="C16351" i="2"/>
  <c r="C16352" i="2"/>
  <c r="C16353" i="2"/>
  <c r="C16354" i="2"/>
  <c r="C16355" i="2"/>
  <c r="C16356" i="2"/>
  <c r="C16357" i="2"/>
  <c r="C16358" i="2"/>
  <c r="C16359" i="2"/>
  <c r="C16360" i="2"/>
  <c r="C16361" i="2"/>
  <c r="C16362" i="2"/>
  <c r="C16363" i="2"/>
  <c r="C16364" i="2"/>
  <c r="C16365" i="2"/>
  <c r="C16366" i="2"/>
  <c r="C16367" i="2"/>
  <c r="C16368" i="2"/>
  <c r="C16369" i="2"/>
  <c r="C16370" i="2"/>
  <c r="C16371" i="2"/>
  <c r="C16372" i="2"/>
  <c r="C16373" i="2"/>
  <c r="C16374" i="2"/>
  <c r="C16375" i="2"/>
  <c r="C16376" i="2"/>
  <c r="C16377" i="2"/>
  <c r="C16378" i="2"/>
  <c r="C16379" i="2"/>
  <c r="C16380" i="2"/>
  <c r="C16381" i="2"/>
  <c r="C16382" i="2"/>
  <c r="C16383" i="2"/>
  <c r="C16384" i="2"/>
  <c r="C16385" i="2"/>
  <c r="C16386" i="2"/>
  <c r="C16387" i="2"/>
  <c r="C16388" i="2"/>
  <c r="C16389" i="2"/>
  <c r="C16390" i="2"/>
  <c r="C16391" i="2"/>
  <c r="C16392" i="2"/>
  <c r="C16393" i="2"/>
  <c r="C16394" i="2"/>
  <c r="C16395" i="2"/>
  <c r="C16396" i="2"/>
  <c r="C16397" i="2"/>
  <c r="C16398" i="2"/>
  <c r="C16399" i="2"/>
  <c r="C16400" i="2"/>
  <c r="C16401" i="2"/>
  <c r="C16402" i="2"/>
  <c r="C16403" i="2"/>
  <c r="C16404" i="2"/>
  <c r="C16405" i="2"/>
  <c r="C16406" i="2"/>
  <c r="C16407" i="2"/>
  <c r="C16408" i="2"/>
  <c r="C16409" i="2"/>
  <c r="C16410" i="2"/>
  <c r="C16411" i="2"/>
  <c r="C16412" i="2"/>
  <c r="C16413" i="2"/>
  <c r="C16414" i="2"/>
  <c r="C16415" i="2"/>
  <c r="C16416" i="2"/>
  <c r="C16417" i="2"/>
  <c r="C16418" i="2"/>
  <c r="C16419" i="2"/>
  <c r="C16420" i="2"/>
  <c r="C16421" i="2"/>
  <c r="C16422" i="2"/>
  <c r="C16423" i="2"/>
  <c r="C16424" i="2"/>
  <c r="C16425" i="2"/>
  <c r="C16426" i="2"/>
  <c r="C16427" i="2"/>
  <c r="C16428" i="2"/>
  <c r="C16429" i="2"/>
  <c r="C16430" i="2"/>
  <c r="C16431" i="2"/>
  <c r="C16432" i="2"/>
  <c r="C16433" i="2"/>
  <c r="C16434" i="2"/>
  <c r="C16435" i="2"/>
  <c r="C16436" i="2"/>
  <c r="C16437" i="2"/>
  <c r="C16438" i="2"/>
  <c r="C16439" i="2"/>
  <c r="C16440" i="2"/>
  <c r="C16441" i="2"/>
  <c r="C16442" i="2"/>
  <c r="C16443" i="2"/>
  <c r="C16444" i="2"/>
  <c r="C16445" i="2"/>
  <c r="C16446" i="2"/>
  <c r="C16447" i="2"/>
  <c r="C16448" i="2"/>
  <c r="C16449" i="2"/>
  <c r="C16450" i="2"/>
  <c r="C16451" i="2"/>
  <c r="C16452" i="2"/>
  <c r="C16453" i="2"/>
  <c r="C16454" i="2"/>
  <c r="C16455" i="2"/>
  <c r="C16456" i="2"/>
  <c r="C16457" i="2"/>
  <c r="C16458" i="2"/>
  <c r="C16459" i="2"/>
  <c r="C16460" i="2"/>
  <c r="C16461" i="2"/>
  <c r="C16462" i="2"/>
  <c r="C16463" i="2"/>
  <c r="C16464" i="2"/>
  <c r="C16465" i="2"/>
  <c r="C16466" i="2"/>
  <c r="C16467" i="2"/>
  <c r="C16468" i="2"/>
  <c r="C16469" i="2"/>
  <c r="C16470" i="2"/>
  <c r="C16471" i="2"/>
  <c r="C16472" i="2"/>
  <c r="C16473" i="2"/>
  <c r="C16474" i="2"/>
  <c r="C16475" i="2"/>
  <c r="C16476" i="2"/>
  <c r="C16477" i="2"/>
  <c r="C16478" i="2"/>
  <c r="C16479" i="2"/>
  <c r="C16480" i="2"/>
  <c r="C16481" i="2"/>
  <c r="C16482" i="2"/>
  <c r="C16483" i="2"/>
  <c r="C16484" i="2"/>
  <c r="C16485" i="2"/>
  <c r="C16486" i="2"/>
  <c r="C16487" i="2"/>
  <c r="C16488" i="2"/>
  <c r="C16489" i="2"/>
  <c r="C16490" i="2"/>
  <c r="C16491" i="2"/>
  <c r="C16492" i="2"/>
  <c r="C16493" i="2"/>
  <c r="C16494" i="2"/>
  <c r="C16495" i="2"/>
  <c r="C16496" i="2"/>
  <c r="C16497" i="2"/>
  <c r="C16498" i="2"/>
  <c r="C16499" i="2"/>
  <c r="C16500" i="2"/>
  <c r="C16501" i="2"/>
  <c r="C16502" i="2"/>
  <c r="C16503" i="2"/>
  <c r="C16504" i="2"/>
  <c r="C16505" i="2"/>
  <c r="C16506" i="2"/>
  <c r="C16507" i="2"/>
  <c r="C16508" i="2"/>
  <c r="C16509" i="2"/>
  <c r="C16510" i="2"/>
  <c r="C16511" i="2"/>
  <c r="C16512" i="2"/>
  <c r="C16513" i="2"/>
  <c r="C16514" i="2"/>
  <c r="C16515" i="2"/>
  <c r="C16516" i="2"/>
  <c r="C16517" i="2"/>
  <c r="C16518" i="2"/>
  <c r="C16519" i="2"/>
  <c r="C16520" i="2"/>
  <c r="C16521" i="2"/>
  <c r="C16522" i="2"/>
  <c r="C16523" i="2"/>
  <c r="C16524" i="2"/>
  <c r="C16525" i="2"/>
  <c r="C16526" i="2"/>
  <c r="C16527" i="2"/>
  <c r="C16528" i="2"/>
  <c r="C16529" i="2"/>
  <c r="C16530" i="2"/>
  <c r="C16531" i="2"/>
  <c r="C16532" i="2"/>
  <c r="C16533" i="2"/>
  <c r="C16534" i="2"/>
  <c r="C16535" i="2"/>
  <c r="C16536" i="2"/>
  <c r="C16537" i="2"/>
  <c r="C16538" i="2"/>
  <c r="C16539" i="2"/>
  <c r="C16540" i="2"/>
  <c r="C16541" i="2"/>
  <c r="C16542" i="2"/>
  <c r="C16543" i="2"/>
  <c r="C16544" i="2"/>
  <c r="C16545" i="2"/>
  <c r="C16546" i="2"/>
  <c r="C16547" i="2"/>
  <c r="C16548" i="2"/>
  <c r="C16549" i="2"/>
  <c r="C16550" i="2"/>
  <c r="C16551" i="2"/>
  <c r="C16552" i="2"/>
  <c r="C16553" i="2"/>
  <c r="C16554" i="2"/>
  <c r="C16555" i="2"/>
  <c r="C16556" i="2"/>
  <c r="C16557" i="2"/>
  <c r="C16558" i="2"/>
  <c r="C16559" i="2"/>
  <c r="C16560" i="2"/>
  <c r="C16561" i="2"/>
  <c r="C16562" i="2"/>
  <c r="C16563" i="2"/>
  <c r="C16564" i="2"/>
  <c r="C16565" i="2"/>
  <c r="C16566" i="2"/>
  <c r="C16567" i="2"/>
  <c r="C16568" i="2"/>
  <c r="C16569" i="2"/>
  <c r="C16570" i="2"/>
  <c r="C16571" i="2"/>
  <c r="C16572" i="2"/>
  <c r="C16573" i="2"/>
  <c r="C16574" i="2"/>
  <c r="C16575" i="2"/>
  <c r="C16576" i="2"/>
  <c r="C16577" i="2"/>
  <c r="C16578" i="2"/>
  <c r="C16579" i="2"/>
  <c r="C16580" i="2"/>
  <c r="C16581" i="2"/>
  <c r="C16582" i="2"/>
  <c r="C16583" i="2"/>
  <c r="C16584" i="2"/>
  <c r="C16585" i="2"/>
  <c r="C16586" i="2"/>
  <c r="C16587" i="2"/>
  <c r="C16588" i="2"/>
  <c r="C16589" i="2"/>
  <c r="C16590" i="2"/>
  <c r="C16591" i="2"/>
  <c r="C16592" i="2"/>
  <c r="C16593" i="2"/>
  <c r="C16594" i="2"/>
  <c r="C16595" i="2"/>
  <c r="C16596" i="2"/>
  <c r="C16597" i="2"/>
  <c r="C16598" i="2"/>
  <c r="C16599" i="2"/>
  <c r="C16600" i="2"/>
  <c r="C16601" i="2"/>
  <c r="C16602" i="2"/>
  <c r="C16603" i="2"/>
  <c r="C16604" i="2"/>
  <c r="C16605" i="2"/>
  <c r="C16606" i="2"/>
  <c r="C16607" i="2"/>
  <c r="C16608" i="2"/>
  <c r="C16609" i="2"/>
  <c r="C16610" i="2"/>
  <c r="C16611" i="2"/>
  <c r="C16612" i="2"/>
  <c r="C16613" i="2"/>
  <c r="C16614" i="2"/>
  <c r="C16615" i="2"/>
  <c r="C16616" i="2"/>
  <c r="C16617" i="2"/>
  <c r="C16618" i="2"/>
  <c r="C16619" i="2"/>
  <c r="C16620" i="2"/>
  <c r="C16621" i="2"/>
  <c r="C16622" i="2"/>
  <c r="C16623" i="2"/>
  <c r="C16624" i="2"/>
  <c r="C16625" i="2"/>
  <c r="C16626" i="2"/>
  <c r="C16627" i="2"/>
  <c r="C16628" i="2"/>
  <c r="C16629" i="2"/>
  <c r="C16630" i="2"/>
  <c r="C16631" i="2"/>
  <c r="C16632" i="2"/>
  <c r="C16633" i="2"/>
  <c r="C16634" i="2"/>
  <c r="C16635" i="2"/>
  <c r="C16636" i="2"/>
  <c r="C16637" i="2"/>
  <c r="C16638" i="2"/>
  <c r="C16639" i="2"/>
  <c r="C16640" i="2"/>
  <c r="C16641" i="2"/>
  <c r="C16642" i="2"/>
  <c r="C16643" i="2"/>
  <c r="C16644" i="2"/>
  <c r="C16645" i="2"/>
  <c r="C16646" i="2"/>
  <c r="C16647" i="2"/>
  <c r="C16648" i="2"/>
  <c r="C16649" i="2"/>
  <c r="C16650" i="2"/>
  <c r="C16651" i="2"/>
  <c r="C16652" i="2"/>
  <c r="C16653" i="2"/>
  <c r="C16654" i="2"/>
  <c r="C16655" i="2"/>
  <c r="C16656" i="2"/>
  <c r="C16657" i="2"/>
  <c r="C16658" i="2"/>
  <c r="C16659" i="2"/>
  <c r="C16660" i="2"/>
  <c r="C16661" i="2"/>
  <c r="C16662" i="2"/>
  <c r="C16663" i="2"/>
  <c r="C16664" i="2"/>
  <c r="C16665" i="2"/>
  <c r="C16666" i="2"/>
  <c r="C16667" i="2"/>
  <c r="C16668" i="2"/>
  <c r="C16669" i="2"/>
  <c r="C16670" i="2"/>
  <c r="C16671" i="2"/>
  <c r="C16672" i="2"/>
  <c r="C16673" i="2"/>
  <c r="C16674" i="2"/>
  <c r="C16675" i="2"/>
  <c r="C16676" i="2"/>
  <c r="C16677" i="2"/>
  <c r="C16678" i="2"/>
  <c r="C16679" i="2"/>
  <c r="C16680" i="2"/>
  <c r="C16681" i="2"/>
  <c r="C16682" i="2"/>
  <c r="C16683" i="2"/>
  <c r="C16684" i="2"/>
  <c r="C16685" i="2"/>
  <c r="C16686" i="2"/>
  <c r="C16687" i="2"/>
  <c r="C16688" i="2"/>
  <c r="C16689" i="2"/>
  <c r="C16690" i="2"/>
  <c r="C16691" i="2"/>
  <c r="C16692" i="2"/>
  <c r="C16693" i="2"/>
  <c r="C16694" i="2"/>
  <c r="C16695" i="2"/>
  <c r="C16696" i="2"/>
  <c r="C16697" i="2"/>
  <c r="C16698" i="2"/>
  <c r="C16699" i="2"/>
  <c r="C16700" i="2"/>
  <c r="C16701" i="2"/>
  <c r="C16702" i="2"/>
  <c r="C16703" i="2"/>
  <c r="C16704" i="2"/>
  <c r="C16705" i="2"/>
  <c r="C16706" i="2"/>
  <c r="C16707" i="2"/>
  <c r="C16708" i="2"/>
  <c r="C16709" i="2"/>
  <c r="C16710" i="2"/>
  <c r="C16711" i="2"/>
  <c r="C16712" i="2"/>
  <c r="C16713" i="2"/>
  <c r="C16714" i="2"/>
  <c r="C16715" i="2"/>
  <c r="C16716" i="2"/>
  <c r="C16717" i="2"/>
  <c r="C16718" i="2"/>
  <c r="C16719" i="2"/>
  <c r="C16720" i="2"/>
  <c r="C16721" i="2"/>
  <c r="C16722" i="2"/>
  <c r="C16723" i="2"/>
  <c r="C16724" i="2"/>
  <c r="C16725" i="2"/>
  <c r="C16726" i="2"/>
  <c r="C16727" i="2"/>
  <c r="C16728" i="2"/>
  <c r="C16729" i="2"/>
  <c r="C16730" i="2"/>
  <c r="C16731" i="2"/>
  <c r="C16732" i="2"/>
  <c r="C16733" i="2"/>
  <c r="C16734" i="2"/>
  <c r="C16735" i="2"/>
  <c r="C16736" i="2"/>
  <c r="C16737" i="2"/>
  <c r="C16738" i="2"/>
  <c r="C16739" i="2"/>
  <c r="C16740" i="2"/>
  <c r="C16741" i="2"/>
  <c r="C16742" i="2"/>
  <c r="C16743" i="2"/>
  <c r="C16744" i="2"/>
  <c r="C16745" i="2"/>
  <c r="C16746" i="2"/>
  <c r="C16747" i="2"/>
  <c r="C16748" i="2"/>
  <c r="C16749" i="2"/>
  <c r="C16750" i="2"/>
  <c r="C16751" i="2"/>
  <c r="C16752" i="2"/>
  <c r="C16753" i="2"/>
  <c r="C16754" i="2"/>
  <c r="C16755" i="2"/>
  <c r="C16756" i="2"/>
  <c r="C16757" i="2"/>
  <c r="C16758" i="2"/>
  <c r="C16759" i="2"/>
  <c r="C16760" i="2"/>
  <c r="C16761" i="2"/>
  <c r="C16762" i="2"/>
  <c r="C16763" i="2"/>
  <c r="C16764" i="2"/>
  <c r="C16765" i="2"/>
  <c r="C16766" i="2"/>
  <c r="C16767" i="2"/>
  <c r="C16768" i="2"/>
  <c r="C16769" i="2"/>
  <c r="C16770" i="2"/>
  <c r="C16771" i="2"/>
  <c r="C16772" i="2"/>
  <c r="C16773" i="2"/>
  <c r="C16774" i="2"/>
  <c r="C16775" i="2"/>
  <c r="C16776" i="2"/>
  <c r="C16777" i="2"/>
  <c r="C16778" i="2"/>
  <c r="C16779" i="2"/>
  <c r="C16780" i="2"/>
  <c r="C16781" i="2"/>
  <c r="C16782" i="2"/>
  <c r="C16783" i="2"/>
  <c r="C16784" i="2"/>
  <c r="C16785" i="2"/>
  <c r="C16786" i="2"/>
  <c r="C16787" i="2"/>
  <c r="C16788" i="2"/>
  <c r="C16789" i="2"/>
  <c r="C16790" i="2"/>
  <c r="C16791" i="2"/>
  <c r="C16792" i="2"/>
  <c r="C16793" i="2"/>
  <c r="C16794" i="2"/>
  <c r="C16795" i="2"/>
  <c r="C16796" i="2"/>
  <c r="C16797" i="2"/>
  <c r="C16798" i="2"/>
  <c r="C16799" i="2"/>
  <c r="C16800" i="2"/>
  <c r="C16801" i="2"/>
  <c r="C16802" i="2"/>
  <c r="C16803" i="2"/>
  <c r="C16804" i="2"/>
  <c r="C16805" i="2"/>
  <c r="C16806" i="2"/>
  <c r="C16807" i="2"/>
  <c r="C16808" i="2"/>
  <c r="C16809" i="2"/>
  <c r="C16810" i="2"/>
  <c r="C16811" i="2"/>
  <c r="C16812" i="2"/>
  <c r="C16813" i="2"/>
  <c r="C16814" i="2"/>
  <c r="C16815" i="2"/>
  <c r="C16816" i="2"/>
  <c r="C16817" i="2"/>
  <c r="C16818" i="2"/>
  <c r="C16819" i="2"/>
  <c r="C16820" i="2"/>
  <c r="C16821" i="2"/>
  <c r="C16822" i="2"/>
  <c r="C16823" i="2"/>
  <c r="C16824" i="2"/>
  <c r="C16825" i="2"/>
  <c r="C16826" i="2"/>
  <c r="C16827" i="2"/>
  <c r="C16828" i="2"/>
  <c r="C16829" i="2"/>
  <c r="C16830" i="2"/>
  <c r="C16831" i="2"/>
  <c r="C16832" i="2"/>
  <c r="C16833" i="2"/>
  <c r="C16834" i="2"/>
  <c r="C16835" i="2"/>
  <c r="C16836" i="2"/>
  <c r="C16837" i="2"/>
  <c r="C16838" i="2"/>
  <c r="C16839" i="2"/>
  <c r="C16840" i="2"/>
  <c r="C16841" i="2"/>
  <c r="C16842" i="2"/>
  <c r="C16843" i="2"/>
  <c r="C16844" i="2"/>
  <c r="C16845" i="2"/>
  <c r="C16846" i="2"/>
  <c r="C16847" i="2"/>
  <c r="C16848" i="2"/>
  <c r="C16849" i="2"/>
  <c r="C16850" i="2"/>
  <c r="C16851" i="2"/>
  <c r="C16852" i="2"/>
  <c r="C16853" i="2"/>
  <c r="C16854" i="2"/>
  <c r="C16855" i="2"/>
  <c r="C16856" i="2"/>
  <c r="C16857" i="2"/>
  <c r="C16858" i="2"/>
  <c r="C16859" i="2"/>
  <c r="C16860" i="2"/>
  <c r="C16861" i="2"/>
  <c r="C16862" i="2"/>
  <c r="C16863" i="2"/>
  <c r="C16864" i="2"/>
  <c r="C16865" i="2"/>
  <c r="C16866" i="2"/>
  <c r="C16867" i="2"/>
  <c r="C16868" i="2"/>
  <c r="C16869" i="2"/>
  <c r="C16870" i="2"/>
  <c r="C16871" i="2"/>
  <c r="C16872" i="2"/>
  <c r="C16873" i="2"/>
  <c r="C16874" i="2"/>
  <c r="C16875" i="2"/>
  <c r="C16876" i="2"/>
  <c r="C16877" i="2"/>
  <c r="C16878" i="2"/>
  <c r="C16879" i="2"/>
  <c r="C16880" i="2"/>
  <c r="C16881" i="2"/>
  <c r="C16882" i="2"/>
  <c r="C16883" i="2"/>
  <c r="C16884" i="2"/>
  <c r="C16885" i="2"/>
  <c r="C16886" i="2"/>
  <c r="C16887" i="2"/>
  <c r="C16888" i="2"/>
  <c r="C16889" i="2"/>
  <c r="C16890" i="2"/>
  <c r="C16891" i="2"/>
  <c r="C16892" i="2"/>
  <c r="C16893" i="2"/>
  <c r="C16894" i="2"/>
  <c r="C16895" i="2"/>
  <c r="C16896" i="2"/>
  <c r="C16897" i="2"/>
  <c r="C16898" i="2"/>
  <c r="C16899" i="2"/>
  <c r="C16900" i="2"/>
  <c r="C16901" i="2"/>
  <c r="C16902" i="2"/>
  <c r="C16903" i="2"/>
  <c r="C16904" i="2"/>
  <c r="C16905" i="2"/>
  <c r="C16906" i="2"/>
  <c r="C16907" i="2"/>
  <c r="C16908" i="2"/>
  <c r="C16909" i="2"/>
  <c r="C16910" i="2"/>
  <c r="C16911" i="2"/>
  <c r="C16912" i="2"/>
  <c r="C16913" i="2"/>
  <c r="C16914" i="2"/>
  <c r="C16915" i="2"/>
  <c r="C16916" i="2"/>
  <c r="C16917" i="2"/>
  <c r="C16918" i="2"/>
  <c r="C16919" i="2"/>
  <c r="C16920" i="2"/>
  <c r="C16921" i="2"/>
  <c r="C16922" i="2"/>
  <c r="C16923" i="2"/>
  <c r="C16924" i="2"/>
  <c r="C16925" i="2"/>
  <c r="C16926" i="2"/>
  <c r="C16927" i="2"/>
  <c r="C16928" i="2"/>
  <c r="C16929" i="2"/>
  <c r="C16930" i="2"/>
  <c r="C16931" i="2"/>
  <c r="C16932" i="2"/>
  <c r="C16933" i="2"/>
  <c r="C16934" i="2"/>
  <c r="C16935" i="2"/>
  <c r="C16936" i="2"/>
  <c r="C16937" i="2"/>
  <c r="C16938" i="2"/>
  <c r="C16939" i="2"/>
  <c r="C16940" i="2"/>
  <c r="C16941" i="2"/>
  <c r="C16942" i="2"/>
  <c r="C16943" i="2"/>
  <c r="C16944" i="2"/>
  <c r="C16945" i="2"/>
  <c r="C16946" i="2"/>
  <c r="C16947" i="2"/>
  <c r="C16948" i="2"/>
  <c r="C16949" i="2"/>
  <c r="C16950" i="2"/>
  <c r="C16951" i="2"/>
  <c r="C16952" i="2"/>
  <c r="C16953" i="2"/>
  <c r="C16954" i="2"/>
  <c r="C16955" i="2"/>
  <c r="C16956" i="2"/>
  <c r="C16957" i="2"/>
  <c r="C16958" i="2"/>
  <c r="C16959" i="2"/>
  <c r="C16960" i="2"/>
  <c r="C16961" i="2"/>
  <c r="C16962" i="2"/>
  <c r="C16963" i="2"/>
  <c r="C16964" i="2"/>
  <c r="C16965" i="2"/>
  <c r="C16966" i="2"/>
  <c r="C16967" i="2"/>
  <c r="C16968" i="2"/>
  <c r="C16969" i="2"/>
  <c r="C16970" i="2"/>
  <c r="C16971" i="2"/>
  <c r="C16972" i="2"/>
  <c r="C16973" i="2"/>
  <c r="C16974" i="2"/>
  <c r="C16975" i="2"/>
  <c r="C16976" i="2"/>
  <c r="C16977" i="2"/>
  <c r="C16978" i="2"/>
  <c r="C16979" i="2"/>
  <c r="C16980" i="2"/>
  <c r="C16981" i="2"/>
  <c r="C16982" i="2"/>
  <c r="C16983" i="2"/>
  <c r="C16984" i="2"/>
  <c r="C16985" i="2"/>
  <c r="C16986" i="2"/>
  <c r="C16987" i="2"/>
  <c r="C16988" i="2"/>
  <c r="C16989" i="2"/>
  <c r="C16990" i="2"/>
  <c r="C16991" i="2"/>
  <c r="C16992" i="2"/>
  <c r="C16993" i="2"/>
  <c r="C16994" i="2"/>
  <c r="C16995" i="2"/>
  <c r="C16996" i="2"/>
  <c r="C16997" i="2"/>
  <c r="C16998" i="2"/>
  <c r="C16999" i="2"/>
  <c r="C17000" i="2"/>
  <c r="C17001" i="2"/>
  <c r="C17002" i="2"/>
  <c r="C17003" i="2"/>
  <c r="C17004" i="2"/>
  <c r="C17005" i="2"/>
  <c r="C17006" i="2"/>
  <c r="C17007" i="2"/>
  <c r="C17008" i="2"/>
  <c r="C17009" i="2"/>
  <c r="C17010" i="2"/>
  <c r="C17011" i="2"/>
  <c r="C17012" i="2"/>
  <c r="C17013" i="2"/>
  <c r="C17014" i="2"/>
  <c r="C17015" i="2"/>
  <c r="C17016" i="2"/>
  <c r="C17017" i="2"/>
  <c r="C17018" i="2"/>
  <c r="C17019" i="2"/>
  <c r="C17020" i="2"/>
  <c r="C17021" i="2"/>
  <c r="C17022" i="2"/>
  <c r="C17023" i="2"/>
  <c r="C17024" i="2"/>
  <c r="C17025" i="2"/>
  <c r="C17026" i="2"/>
  <c r="C17027" i="2"/>
  <c r="C17028" i="2"/>
  <c r="C17029" i="2"/>
  <c r="C17030" i="2"/>
  <c r="C17031" i="2"/>
  <c r="C17032" i="2"/>
  <c r="C17033" i="2"/>
  <c r="C17034" i="2"/>
  <c r="C17035" i="2"/>
  <c r="C17036" i="2"/>
  <c r="C17037" i="2"/>
  <c r="C17038" i="2"/>
  <c r="C17039" i="2"/>
  <c r="C17040" i="2"/>
  <c r="C17041" i="2"/>
  <c r="C17042" i="2"/>
  <c r="C17043" i="2"/>
  <c r="C17044" i="2"/>
  <c r="C17045" i="2"/>
  <c r="C17046" i="2"/>
  <c r="C17047" i="2"/>
  <c r="C17048" i="2"/>
  <c r="C17049" i="2"/>
  <c r="C17050" i="2"/>
  <c r="C17051" i="2"/>
  <c r="C17052" i="2"/>
  <c r="C17053" i="2"/>
  <c r="C17054" i="2"/>
  <c r="C17055" i="2"/>
  <c r="C17056" i="2"/>
  <c r="C17057" i="2"/>
  <c r="C17058" i="2"/>
  <c r="C17059" i="2"/>
  <c r="C17060" i="2"/>
  <c r="C17061" i="2"/>
  <c r="C17062" i="2"/>
  <c r="C17063" i="2"/>
  <c r="C17064" i="2"/>
  <c r="C17065" i="2"/>
  <c r="C17066" i="2"/>
  <c r="C17067" i="2"/>
  <c r="C17068" i="2"/>
  <c r="C17069" i="2"/>
  <c r="C17070" i="2"/>
  <c r="C17071" i="2"/>
  <c r="C17072" i="2"/>
  <c r="C17073" i="2"/>
  <c r="C17074" i="2"/>
  <c r="C17075" i="2"/>
  <c r="C17076" i="2"/>
  <c r="C17077" i="2"/>
  <c r="C17078" i="2"/>
  <c r="C17079" i="2"/>
  <c r="C17080" i="2"/>
  <c r="C17081" i="2"/>
  <c r="C17082" i="2"/>
  <c r="C17083" i="2"/>
  <c r="C17084" i="2"/>
  <c r="C17085" i="2"/>
  <c r="C17086" i="2"/>
  <c r="C17087" i="2"/>
  <c r="C17088" i="2"/>
  <c r="C17089" i="2"/>
  <c r="C17090" i="2"/>
  <c r="C17091" i="2"/>
  <c r="C17092" i="2"/>
  <c r="C17093" i="2"/>
  <c r="C17094" i="2"/>
  <c r="C17095" i="2"/>
  <c r="C17096" i="2"/>
  <c r="C17097" i="2"/>
  <c r="C17098" i="2"/>
  <c r="C17099" i="2"/>
  <c r="C17100" i="2"/>
  <c r="C17101" i="2"/>
  <c r="C17102" i="2"/>
  <c r="C17103" i="2"/>
  <c r="C17104" i="2"/>
  <c r="C17105" i="2"/>
  <c r="C17106" i="2"/>
  <c r="C17107" i="2"/>
  <c r="C17108" i="2"/>
  <c r="C17109" i="2"/>
  <c r="C17110" i="2"/>
  <c r="C17111" i="2"/>
  <c r="C17112" i="2"/>
  <c r="C17113" i="2"/>
  <c r="C17114" i="2"/>
  <c r="C17115" i="2"/>
  <c r="C17116" i="2"/>
  <c r="C17117" i="2"/>
  <c r="C17118" i="2"/>
  <c r="C17119" i="2"/>
  <c r="C17120" i="2"/>
  <c r="C17121" i="2"/>
  <c r="C17122" i="2"/>
  <c r="C17123" i="2"/>
  <c r="C17124" i="2"/>
  <c r="C17125" i="2"/>
  <c r="C17126" i="2"/>
  <c r="C17127" i="2"/>
  <c r="C17128" i="2"/>
  <c r="C17129" i="2"/>
  <c r="C17130" i="2"/>
  <c r="C17131" i="2"/>
  <c r="C17132" i="2"/>
  <c r="C17133" i="2"/>
  <c r="C17134" i="2"/>
  <c r="C17135" i="2"/>
  <c r="C17136" i="2"/>
  <c r="C17137" i="2"/>
  <c r="C17138" i="2"/>
  <c r="C17139" i="2"/>
  <c r="C17140" i="2"/>
  <c r="C17141" i="2"/>
  <c r="C17142" i="2"/>
  <c r="C17143" i="2"/>
  <c r="C17144" i="2"/>
  <c r="C17145" i="2"/>
  <c r="C17146" i="2"/>
  <c r="C17147" i="2"/>
  <c r="C17148" i="2"/>
  <c r="C17149" i="2"/>
  <c r="C17150" i="2"/>
  <c r="C17151" i="2"/>
  <c r="C17152" i="2"/>
  <c r="C17153" i="2"/>
  <c r="C17154" i="2"/>
  <c r="C17155" i="2"/>
  <c r="C17156" i="2"/>
  <c r="C17157" i="2"/>
  <c r="C17158" i="2"/>
  <c r="C17159" i="2"/>
  <c r="C17160" i="2"/>
  <c r="C17161" i="2"/>
  <c r="C17162" i="2"/>
  <c r="C17163" i="2"/>
  <c r="C17164" i="2"/>
  <c r="C17165" i="2"/>
  <c r="C17166" i="2"/>
  <c r="C17167" i="2"/>
  <c r="C17168" i="2"/>
  <c r="C17169" i="2"/>
  <c r="C17170" i="2"/>
  <c r="C17171" i="2"/>
  <c r="C17172" i="2"/>
  <c r="C17173" i="2"/>
  <c r="C17174" i="2"/>
  <c r="C17175" i="2"/>
  <c r="C17176" i="2"/>
  <c r="C17177" i="2"/>
  <c r="C17178" i="2"/>
  <c r="C17179" i="2"/>
  <c r="C17180" i="2"/>
  <c r="C17181" i="2"/>
  <c r="C17182" i="2"/>
  <c r="C17183" i="2"/>
  <c r="C17184" i="2"/>
  <c r="C17185" i="2"/>
  <c r="C17186" i="2"/>
  <c r="C17187" i="2"/>
  <c r="C17188" i="2"/>
  <c r="C17189" i="2"/>
  <c r="C17190" i="2"/>
  <c r="C17191" i="2"/>
  <c r="C17192" i="2"/>
  <c r="C17193" i="2"/>
  <c r="C17194" i="2"/>
  <c r="C17195" i="2"/>
  <c r="C17196" i="2"/>
  <c r="C17197" i="2"/>
  <c r="C17198" i="2"/>
  <c r="C17199" i="2"/>
  <c r="C17200" i="2"/>
  <c r="C17201" i="2"/>
  <c r="C17202" i="2"/>
  <c r="C17203" i="2"/>
  <c r="C17204" i="2"/>
  <c r="C17205" i="2"/>
  <c r="C17206" i="2"/>
  <c r="C17207" i="2"/>
  <c r="C17208" i="2"/>
  <c r="C17209" i="2"/>
  <c r="C17210" i="2"/>
  <c r="C17211" i="2"/>
  <c r="C17212" i="2"/>
  <c r="C17213" i="2"/>
  <c r="C17214" i="2"/>
  <c r="C17215" i="2"/>
  <c r="C17216" i="2"/>
  <c r="C17217" i="2"/>
  <c r="C17218" i="2"/>
  <c r="C17219" i="2"/>
  <c r="C17220" i="2"/>
  <c r="C17221" i="2"/>
  <c r="C17222" i="2"/>
  <c r="C17223" i="2"/>
  <c r="C17224" i="2"/>
  <c r="C17225" i="2"/>
  <c r="C17226" i="2"/>
  <c r="C17227" i="2"/>
  <c r="C17228" i="2"/>
  <c r="C17229" i="2"/>
  <c r="C17230" i="2"/>
  <c r="C17231" i="2"/>
  <c r="C17232" i="2"/>
  <c r="C17233" i="2"/>
  <c r="C17234" i="2"/>
  <c r="C17235" i="2"/>
  <c r="C17236" i="2"/>
  <c r="C17237" i="2"/>
  <c r="C17238" i="2"/>
  <c r="C17239" i="2"/>
  <c r="C17240" i="2"/>
  <c r="C17241" i="2"/>
  <c r="C17242" i="2"/>
  <c r="C17243" i="2"/>
  <c r="C17244" i="2"/>
  <c r="C17245" i="2"/>
  <c r="C17246" i="2"/>
  <c r="C17247" i="2"/>
  <c r="C17248" i="2"/>
  <c r="C17249" i="2"/>
  <c r="C17250" i="2"/>
  <c r="C17251" i="2"/>
  <c r="C17252" i="2"/>
  <c r="C17253" i="2"/>
  <c r="C17254" i="2"/>
  <c r="C17255" i="2"/>
  <c r="C17256" i="2"/>
  <c r="C17257" i="2"/>
  <c r="C17258" i="2"/>
  <c r="C17259" i="2"/>
  <c r="C17260" i="2"/>
  <c r="C17261" i="2"/>
  <c r="C17262" i="2"/>
  <c r="C17263" i="2"/>
  <c r="C17264" i="2"/>
  <c r="C17265" i="2"/>
  <c r="C17266" i="2"/>
  <c r="C17267" i="2"/>
  <c r="C17268" i="2"/>
  <c r="C17269" i="2"/>
  <c r="C17270" i="2"/>
  <c r="C17271" i="2"/>
  <c r="C17272" i="2"/>
  <c r="C17273" i="2"/>
  <c r="C17274" i="2"/>
  <c r="C17275" i="2"/>
  <c r="C17276" i="2"/>
  <c r="C17277" i="2"/>
  <c r="C17278" i="2"/>
  <c r="C17279" i="2"/>
  <c r="C17280" i="2"/>
  <c r="C17281" i="2"/>
  <c r="C17282" i="2"/>
  <c r="C17283" i="2"/>
  <c r="C17284" i="2"/>
  <c r="C17285" i="2"/>
  <c r="C17286" i="2"/>
  <c r="C17287" i="2"/>
  <c r="C17288" i="2"/>
  <c r="C17289" i="2"/>
  <c r="C17290" i="2"/>
  <c r="C17291" i="2"/>
  <c r="C17292" i="2"/>
  <c r="C17293" i="2"/>
  <c r="C17294" i="2"/>
  <c r="C17295" i="2"/>
  <c r="C17296" i="2"/>
  <c r="C17297" i="2"/>
  <c r="C17298" i="2"/>
  <c r="C17299" i="2"/>
  <c r="C17300" i="2"/>
  <c r="C17301" i="2"/>
  <c r="C17302" i="2"/>
  <c r="C17303" i="2"/>
  <c r="C17304" i="2"/>
  <c r="C17305" i="2"/>
  <c r="C17306" i="2"/>
  <c r="C17307" i="2"/>
  <c r="C17308" i="2"/>
  <c r="C17309" i="2"/>
  <c r="C17310" i="2"/>
  <c r="C17311" i="2"/>
  <c r="C17312" i="2"/>
  <c r="C17313" i="2"/>
  <c r="C17314" i="2"/>
  <c r="C17315" i="2"/>
  <c r="C17316" i="2"/>
  <c r="C17317" i="2"/>
  <c r="C17318" i="2"/>
  <c r="C17319" i="2"/>
  <c r="C17320" i="2"/>
  <c r="C17321" i="2"/>
  <c r="C17322" i="2"/>
  <c r="C17323" i="2"/>
  <c r="C17324" i="2"/>
  <c r="C17325" i="2"/>
  <c r="C17326" i="2"/>
  <c r="C17327" i="2"/>
  <c r="C17328" i="2"/>
  <c r="C17329" i="2"/>
  <c r="C17330" i="2"/>
  <c r="C17331" i="2"/>
  <c r="C17332" i="2"/>
  <c r="C17333" i="2"/>
  <c r="C17334" i="2"/>
  <c r="C17335" i="2"/>
  <c r="C17336" i="2"/>
  <c r="C17337" i="2"/>
  <c r="C17338" i="2"/>
  <c r="C17339" i="2"/>
  <c r="C17340" i="2"/>
  <c r="C17341" i="2"/>
  <c r="C17342" i="2"/>
  <c r="C17343" i="2"/>
  <c r="C17344" i="2"/>
  <c r="C17345" i="2"/>
  <c r="C17346" i="2"/>
  <c r="C17347" i="2"/>
  <c r="C17348" i="2"/>
  <c r="C17349" i="2"/>
  <c r="C17350" i="2"/>
  <c r="C17351" i="2"/>
  <c r="C17352" i="2"/>
  <c r="C17353" i="2"/>
  <c r="C17354" i="2"/>
  <c r="C17355" i="2"/>
  <c r="C17356" i="2"/>
  <c r="C17357" i="2"/>
  <c r="C17358" i="2"/>
  <c r="C17359" i="2"/>
  <c r="C17360" i="2"/>
  <c r="C17361" i="2"/>
  <c r="C17362" i="2"/>
  <c r="C17363" i="2"/>
  <c r="C17364" i="2"/>
  <c r="C17365" i="2"/>
  <c r="C17366" i="2"/>
  <c r="C17367" i="2"/>
  <c r="C17368" i="2"/>
  <c r="C17369" i="2"/>
  <c r="C17370" i="2"/>
  <c r="C17371" i="2"/>
  <c r="C17372" i="2"/>
  <c r="C17373" i="2"/>
  <c r="C17374" i="2"/>
  <c r="C17375" i="2"/>
  <c r="C17376" i="2"/>
  <c r="C17377" i="2"/>
  <c r="C17378" i="2"/>
  <c r="C17379" i="2"/>
  <c r="C17380" i="2"/>
  <c r="C17381" i="2"/>
  <c r="C17382" i="2"/>
  <c r="C17383" i="2"/>
  <c r="C17384" i="2"/>
  <c r="C17385" i="2"/>
  <c r="C17386" i="2"/>
  <c r="C17387" i="2"/>
  <c r="C17388" i="2"/>
  <c r="C17389" i="2"/>
  <c r="C17390" i="2"/>
  <c r="C17391" i="2"/>
  <c r="C17392" i="2"/>
  <c r="C17393" i="2"/>
  <c r="C17394" i="2"/>
  <c r="C17395" i="2"/>
  <c r="C17396" i="2"/>
  <c r="C17397" i="2"/>
  <c r="C17398" i="2"/>
  <c r="C17399" i="2"/>
  <c r="C17400" i="2"/>
  <c r="C17401" i="2"/>
  <c r="C17402" i="2"/>
  <c r="C17403" i="2"/>
  <c r="C17404" i="2"/>
  <c r="C17405" i="2"/>
  <c r="C17406" i="2"/>
  <c r="C17407" i="2"/>
  <c r="C17408" i="2"/>
  <c r="C17409" i="2"/>
  <c r="C17410" i="2"/>
  <c r="C17411" i="2"/>
  <c r="C17412" i="2"/>
  <c r="C17413" i="2"/>
  <c r="C17414" i="2"/>
  <c r="C17415" i="2"/>
  <c r="C17416" i="2"/>
  <c r="C17417" i="2"/>
  <c r="C17418" i="2"/>
  <c r="C17419" i="2"/>
  <c r="C17420" i="2"/>
  <c r="C17421" i="2"/>
  <c r="C17422" i="2"/>
  <c r="C17423" i="2"/>
  <c r="C17424" i="2"/>
  <c r="C17425" i="2"/>
  <c r="C17426" i="2"/>
  <c r="C17427" i="2"/>
  <c r="C17428" i="2"/>
  <c r="C17429" i="2"/>
  <c r="C17430" i="2"/>
  <c r="C17431" i="2"/>
  <c r="C17432" i="2"/>
  <c r="C17433" i="2"/>
  <c r="C17434" i="2"/>
  <c r="C17435" i="2"/>
  <c r="C17436" i="2"/>
  <c r="C17437" i="2"/>
  <c r="C17438" i="2"/>
  <c r="C17439" i="2"/>
  <c r="C17440" i="2"/>
  <c r="C17441" i="2"/>
  <c r="C17442" i="2"/>
  <c r="C17443" i="2"/>
  <c r="C17444" i="2"/>
  <c r="C17445" i="2"/>
  <c r="C17446" i="2"/>
  <c r="C17447" i="2"/>
  <c r="C17448" i="2"/>
  <c r="C17449" i="2"/>
  <c r="C17450" i="2"/>
  <c r="C17451" i="2"/>
  <c r="C17452" i="2"/>
  <c r="C17453" i="2"/>
  <c r="C17454" i="2"/>
  <c r="C17455" i="2"/>
  <c r="C17456" i="2"/>
  <c r="C17457" i="2"/>
  <c r="C17458" i="2"/>
  <c r="C17459" i="2"/>
  <c r="C17460" i="2"/>
  <c r="C17461" i="2"/>
  <c r="C17462" i="2"/>
  <c r="C17463" i="2"/>
  <c r="C17464" i="2"/>
  <c r="C17465" i="2"/>
  <c r="C17466" i="2"/>
  <c r="C17467" i="2"/>
  <c r="C17468" i="2"/>
  <c r="C17469" i="2"/>
  <c r="C17470" i="2"/>
  <c r="C17471" i="2"/>
  <c r="C17472" i="2"/>
  <c r="C17473" i="2"/>
  <c r="C17474" i="2"/>
  <c r="C17475" i="2"/>
  <c r="C17476" i="2"/>
  <c r="C17477" i="2"/>
  <c r="C17478" i="2"/>
  <c r="C17479" i="2"/>
  <c r="C17480" i="2"/>
  <c r="C17481" i="2"/>
  <c r="C17482" i="2"/>
  <c r="C17483" i="2"/>
  <c r="C17484" i="2"/>
  <c r="C17485" i="2"/>
  <c r="C17486" i="2"/>
  <c r="C17487" i="2"/>
  <c r="C17488" i="2"/>
  <c r="C17489" i="2"/>
  <c r="C17490" i="2"/>
  <c r="C17491" i="2"/>
  <c r="C17492" i="2"/>
  <c r="C17493" i="2"/>
  <c r="C17494" i="2"/>
  <c r="C17495" i="2"/>
  <c r="C17496" i="2"/>
  <c r="C17497" i="2"/>
  <c r="C17498" i="2"/>
  <c r="C17499" i="2"/>
  <c r="C17500" i="2"/>
  <c r="C17501" i="2"/>
  <c r="C17502" i="2"/>
  <c r="C17503" i="2"/>
  <c r="C17504" i="2"/>
  <c r="C17505" i="2"/>
  <c r="C17506" i="2"/>
  <c r="C17507" i="2"/>
  <c r="C17508" i="2"/>
  <c r="C17509" i="2"/>
  <c r="C17510" i="2"/>
  <c r="C17511" i="2"/>
  <c r="C17512" i="2"/>
  <c r="C17513" i="2"/>
  <c r="C17514" i="2"/>
  <c r="C17515" i="2"/>
  <c r="C17516" i="2"/>
  <c r="C17517" i="2"/>
  <c r="C17518" i="2"/>
  <c r="C17519" i="2"/>
  <c r="C17520" i="2"/>
  <c r="C17521" i="2"/>
  <c r="C17522" i="2"/>
  <c r="C17523" i="2"/>
  <c r="C17524" i="2"/>
  <c r="C17525" i="2"/>
  <c r="C17526" i="2"/>
  <c r="C17527" i="2"/>
  <c r="C17528" i="2"/>
  <c r="C17529" i="2"/>
  <c r="C17530" i="2"/>
  <c r="C17531" i="2"/>
  <c r="C17532" i="2"/>
  <c r="C17533" i="2"/>
  <c r="C17534" i="2"/>
  <c r="C17535" i="2"/>
  <c r="C17536" i="2"/>
  <c r="C17537" i="2"/>
  <c r="C17538" i="2"/>
  <c r="C17539" i="2"/>
  <c r="C17540" i="2"/>
  <c r="C17541" i="2"/>
  <c r="C17542" i="2"/>
  <c r="C17543" i="2"/>
  <c r="C17544" i="2"/>
  <c r="C17545" i="2"/>
  <c r="C17546" i="2"/>
  <c r="C17547" i="2"/>
  <c r="C17548" i="2"/>
  <c r="C17549" i="2"/>
  <c r="C17550" i="2"/>
  <c r="C17551" i="2"/>
  <c r="C17552" i="2"/>
  <c r="C17553" i="2"/>
  <c r="C17554" i="2"/>
  <c r="C17555" i="2"/>
  <c r="C17556" i="2"/>
  <c r="C17557" i="2"/>
  <c r="C17558" i="2"/>
  <c r="C17559" i="2"/>
  <c r="C17560" i="2"/>
  <c r="C17561" i="2"/>
  <c r="C17562" i="2"/>
  <c r="C17563" i="2"/>
  <c r="C17564" i="2"/>
  <c r="C17565" i="2"/>
  <c r="C17566" i="2"/>
  <c r="C17567" i="2"/>
  <c r="C17568" i="2"/>
  <c r="C17569" i="2"/>
  <c r="C17570" i="2"/>
  <c r="C17571" i="2"/>
  <c r="C17572" i="2"/>
  <c r="C17573" i="2"/>
  <c r="C17574" i="2"/>
  <c r="C17575" i="2"/>
  <c r="C17576" i="2"/>
  <c r="C17577" i="2"/>
  <c r="C17578" i="2"/>
  <c r="C17579" i="2"/>
  <c r="C17580" i="2"/>
  <c r="C17581" i="2"/>
  <c r="C17582" i="2"/>
  <c r="C17583" i="2"/>
  <c r="C17584" i="2"/>
  <c r="C17585" i="2"/>
  <c r="C17586" i="2"/>
  <c r="C17587" i="2"/>
  <c r="C17588" i="2"/>
  <c r="C17589" i="2"/>
  <c r="C17590" i="2"/>
  <c r="C17591" i="2"/>
  <c r="C17592" i="2"/>
  <c r="C17593" i="2"/>
  <c r="C17594" i="2"/>
  <c r="C17595" i="2"/>
  <c r="C17596" i="2"/>
  <c r="C17597" i="2"/>
  <c r="C17598" i="2"/>
  <c r="C17599" i="2"/>
  <c r="C17600" i="2"/>
  <c r="C17601" i="2"/>
  <c r="C17602" i="2"/>
  <c r="C17603" i="2"/>
  <c r="C17604" i="2"/>
  <c r="C17605" i="2"/>
  <c r="C17606" i="2"/>
  <c r="C17607" i="2"/>
  <c r="C17608" i="2"/>
  <c r="C17609" i="2"/>
  <c r="C17610" i="2"/>
  <c r="C17611" i="2"/>
  <c r="C17612" i="2"/>
  <c r="C17613" i="2"/>
  <c r="C17614" i="2"/>
  <c r="C17615" i="2"/>
  <c r="C17616" i="2"/>
  <c r="C17617" i="2"/>
  <c r="C17618" i="2"/>
  <c r="C17619" i="2"/>
  <c r="C17620" i="2"/>
  <c r="C17621" i="2"/>
  <c r="C17622" i="2"/>
  <c r="C17623" i="2"/>
  <c r="C17624" i="2"/>
  <c r="C17625" i="2"/>
  <c r="C17626" i="2"/>
  <c r="C17627" i="2"/>
  <c r="C17628" i="2"/>
  <c r="C17629" i="2"/>
  <c r="C17630" i="2"/>
  <c r="C17631" i="2"/>
  <c r="C17632" i="2"/>
  <c r="C17633" i="2"/>
  <c r="C17634" i="2"/>
  <c r="C17635" i="2"/>
  <c r="C17636" i="2"/>
  <c r="C17637" i="2"/>
  <c r="C17638" i="2"/>
  <c r="C17639" i="2"/>
  <c r="C17640" i="2"/>
  <c r="C17641" i="2"/>
  <c r="C17642" i="2"/>
  <c r="C17643" i="2"/>
  <c r="C17644" i="2"/>
  <c r="C17645" i="2"/>
  <c r="C17646" i="2"/>
  <c r="C17647" i="2"/>
  <c r="C17648" i="2"/>
  <c r="C17649" i="2"/>
  <c r="C17650" i="2"/>
  <c r="C17651" i="2"/>
  <c r="C17652" i="2"/>
  <c r="C17653" i="2"/>
  <c r="C17654" i="2"/>
  <c r="C17655" i="2"/>
  <c r="C17656" i="2"/>
  <c r="C17657" i="2"/>
  <c r="C17658" i="2"/>
  <c r="C17659" i="2"/>
  <c r="C17660" i="2"/>
  <c r="C17661" i="2"/>
  <c r="C17662" i="2"/>
  <c r="C17663" i="2"/>
  <c r="C17664" i="2"/>
  <c r="C17665" i="2"/>
  <c r="C17666" i="2"/>
  <c r="C17667" i="2"/>
  <c r="C17668" i="2"/>
  <c r="C17669" i="2"/>
  <c r="C17670" i="2"/>
  <c r="C17671" i="2"/>
  <c r="C17672" i="2"/>
  <c r="C17673" i="2"/>
  <c r="C17674" i="2"/>
  <c r="C17675" i="2"/>
  <c r="C17676" i="2"/>
  <c r="C17677" i="2"/>
  <c r="C17678" i="2"/>
  <c r="C17679" i="2"/>
  <c r="C17680" i="2"/>
  <c r="C17681" i="2"/>
  <c r="C17682" i="2"/>
  <c r="C17683" i="2"/>
  <c r="C17684" i="2"/>
  <c r="C17685" i="2"/>
  <c r="C17686" i="2"/>
  <c r="C17687" i="2"/>
  <c r="C17688" i="2"/>
  <c r="C17689" i="2"/>
  <c r="C17690" i="2"/>
  <c r="C17691" i="2"/>
  <c r="C17692" i="2"/>
  <c r="C17693" i="2"/>
  <c r="C17694" i="2"/>
  <c r="C17695" i="2"/>
  <c r="C17696" i="2"/>
  <c r="C17697" i="2"/>
  <c r="C17698" i="2"/>
  <c r="C17699" i="2"/>
  <c r="C17700" i="2"/>
  <c r="C17701" i="2"/>
  <c r="C17702" i="2"/>
  <c r="C17703" i="2"/>
  <c r="C17704" i="2"/>
  <c r="C17705" i="2"/>
  <c r="C17706" i="2"/>
  <c r="C17707" i="2"/>
  <c r="C17708" i="2"/>
  <c r="C17709" i="2"/>
  <c r="C17710" i="2"/>
  <c r="C17711" i="2"/>
  <c r="C17712" i="2"/>
  <c r="C17713" i="2"/>
  <c r="C17714" i="2"/>
  <c r="C17715" i="2"/>
  <c r="C17716" i="2"/>
  <c r="C17717" i="2"/>
  <c r="C17718" i="2"/>
  <c r="C17719" i="2"/>
  <c r="C17720" i="2"/>
  <c r="C17721" i="2"/>
  <c r="C17722" i="2"/>
  <c r="C17723" i="2"/>
  <c r="C17724" i="2"/>
  <c r="C17725" i="2"/>
  <c r="C17726" i="2"/>
  <c r="C17727" i="2"/>
  <c r="C17728" i="2"/>
  <c r="C17729" i="2"/>
  <c r="C17730" i="2"/>
  <c r="C17731" i="2"/>
  <c r="C17732" i="2"/>
  <c r="C17733" i="2"/>
  <c r="C17734" i="2"/>
  <c r="C17735" i="2"/>
  <c r="C17736" i="2"/>
  <c r="C17737" i="2"/>
  <c r="C17738" i="2"/>
  <c r="C17739" i="2"/>
  <c r="C17740" i="2"/>
  <c r="C17741" i="2"/>
  <c r="C17742" i="2"/>
  <c r="C17743" i="2"/>
  <c r="C17744" i="2"/>
  <c r="C17745" i="2"/>
  <c r="C17746" i="2"/>
  <c r="C17747" i="2"/>
  <c r="C17748" i="2"/>
  <c r="C17749" i="2"/>
  <c r="C17750" i="2"/>
  <c r="C17751" i="2"/>
  <c r="C17752" i="2"/>
  <c r="C17753" i="2"/>
  <c r="C17754" i="2"/>
  <c r="C17755" i="2"/>
  <c r="C17756" i="2"/>
  <c r="C17757" i="2"/>
  <c r="C17758" i="2"/>
  <c r="C17759" i="2"/>
  <c r="C17760" i="2"/>
  <c r="C17761" i="2"/>
  <c r="C17762" i="2"/>
  <c r="C17763" i="2"/>
  <c r="C17764" i="2"/>
  <c r="C17765" i="2"/>
  <c r="C17766" i="2"/>
  <c r="C17767" i="2"/>
  <c r="C17768" i="2"/>
  <c r="C17769" i="2"/>
  <c r="C17770" i="2"/>
  <c r="C17771" i="2"/>
  <c r="C17772" i="2"/>
  <c r="C17773" i="2"/>
  <c r="C17774" i="2"/>
  <c r="C17775" i="2"/>
  <c r="C17776" i="2"/>
  <c r="C17777" i="2"/>
  <c r="C17778" i="2"/>
  <c r="C17779" i="2"/>
  <c r="C17780" i="2"/>
  <c r="C17781" i="2"/>
  <c r="C17782" i="2"/>
  <c r="C17783" i="2"/>
  <c r="C17784" i="2"/>
  <c r="C17785" i="2"/>
  <c r="C17786" i="2"/>
  <c r="C17787" i="2"/>
  <c r="C17788" i="2"/>
  <c r="C17789" i="2"/>
  <c r="C17790" i="2"/>
  <c r="C17791" i="2"/>
  <c r="C17792" i="2"/>
  <c r="C17793" i="2"/>
  <c r="C17794" i="2"/>
  <c r="C17795" i="2"/>
  <c r="C17796" i="2"/>
  <c r="C17797" i="2"/>
  <c r="C17798" i="2"/>
  <c r="C17799" i="2"/>
  <c r="C17800" i="2"/>
  <c r="C17801" i="2"/>
  <c r="C17802" i="2"/>
  <c r="C17803" i="2"/>
  <c r="C17804" i="2"/>
  <c r="C17805" i="2"/>
  <c r="C17806" i="2"/>
  <c r="C17807" i="2"/>
  <c r="C17808" i="2"/>
  <c r="C17809" i="2"/>
  <c r="C17810" i="2"/>
  <c r="C17811" i="2"/>
  <c r="C17812" i="2"/>
  <c r="C17813" i="2"/>
  <c r="C17814" i="2"/>
  <c r="C17815" i="2"/>
  <c r="C17816" i="2"/>
  <c r="C17817" i="2"/>
  <c r="C17818" i="2"/>
  <c r="C17819" i="2"/>
  <c r="C17820" i="2"/>
  <c r="C17821" i="2"/>
  <c r="C17822" i="2"/>
  <c r="C17823" i="2"/>
  <c r="C17824" i="2"/>
  <c r="C17825" i="2"/>
  <c r="C17826" i="2"/>
  <c r="C17827" i="2"/>
  <c r="C17828" i="2"/>
  <c r="C17829" i="2"/>
  <c r="C17830" i="2"/>
  <c r="C17831" i="2"/>
  <c r="C17832" i="2"/>
  <c r="C17833" i="2"/>
  <c r="C17834" i="2"/>
  <c r="C17835" i="2"/>
  <c r="C17836" i="2"/>
  <c r="C17837" i="2"/>
  <c r="C17838" i="2"/>
  <c r="C17839" i="2"/>
  <c r="C17840" i="2"/>
  <c r="C17841" i="2"/>
  <c r="C17842" i="2"/>
  <c r="C17843" i="2"/>
  <c r="C17844" i="2"/>
  <c r="C17845" i="2"/>
  <c r="C17846" i="2"/>
  <c r="C17847" i="2"/>
  <c r="C17848" i="2"/>
  <c r="C17849" i="2"/>
  <c r="C17850" i="2"/>
  <c r="C17851" i="2"/>
  <c r="C17852" i="2"/>
  <c r="C17853" i="2"/>
  <c r="C17854" i="2"/>
  <c r="C17855" i="2"/>
  <c r="C17856" i="2"/>
  <c r="C17857" i="2"/>
  <c r="C17858" i="2"/>
  <c r="C17859" i="2"/>
  <c r="C17860" i="2"/>
  <c r="C17861" i="2"/>
  <c r="C17862" i="2"/>
  <c r="C17863" i="2"/>
  <c r="C17864" i="2"/>
  <c r="C17865" i="2"/>
  <c r="C17866" i="2"/>
  <c r="C17867" i="2"/>
  <c r="C17868" i="2"/>
  <c r="C17869" i="2"/>
  <c r="C17870" i="2"/>
  <c r="C17871" i="2"/>
  <c r="C17872" i="2"/>
  <c r="C17873" i="2"/>
  <c r="C17874" i="2"/>
  <c r="C17875" i="2"/>
  <c r="C17876" i="2"/>
  <c r="C17877" i="2"/>
  <c r="C17878" i="2"/>
  <c r="C17879" i="2"/>
  <c r="C17880" i="2"/>
  <c r="C17881" i="2"/>
  <c r="C17882" i="2"/>
  <c r="C17883" i="2"/>
  <c r="C17884" i="2"/>
  <c r="C17885" i="2"/>
  <c r="C17886" i="2"/>
  <c r="C17887" i="2"/>
  <c r="C17888" i="2"/>
  <c r="C17889" i="2"/>
  <c r="C17890" i="2"/>
  <c r="C17891" i="2"/>
  <c r="C17892" i="2"/>
  <c r="C17893" i="2"/>
  <c r="C17894" i="2"/>
  <c r="C17895" i="2"/>
  <c r="C17896" i="2"/>
  <c r="C17897" i="2"/>
  <c r="C17898" i="2"/>
  <c r="C17899" i="2"/>
  <c r="C17900" i="2"/>
  <c r="C17901" i="2"/>
  <c r="C17902" i="2"/>
  <c r="C17903" i="2"/>
  <c r="C17904" i="2"/>
  <c r="C17905" i="2"/>
  <c r="C17906" i="2"/>
  <c r="C17907" i="2"/>
  <c r="C17908" i="2"/>
  <c r="C17909" i="2"/>
  <c r="C17910" i="2"/>
  <c r="C17911" i="2"/>
  <c r="C17912" i="2"/>
  <c r="C17913" i="2"/>
  <c r="C17914" i="2"/>
  <c r="C17915" i="2"/>
  <c r="C17916" i="2"/>
  <c r="C17917" i="2"/>
  <c r="C17918" i="2"/>
  <c r="C17919" i="2"/>
  <c r="C17920" i="2"/>
  <c r="C17921" i="2"/>
  <c r="C17922" i="2"/>
  <c r="C17923" i="2"/>
  <c r="C17924" i="2"/>
  <c r="C17925" i="2"/>
  <c r="C17926" i="2"/>
  <c r="C17927" i="2"/>
  <c r="C17928" i="2"/>
  <c r="C17929" i="2"/>
  <c r="C17930" i="2"/>
  <c r="C17931" i="2"/>
  <c r="C17932" i="2"/>
  <c r="C17933" i="2"/>
  <c r="C17934" i="2"/>
  <c r="C17935" i="2"/>
  <c r="C17936" i="2"/>
  <c r="C17937" i="2"/>
  <c r="C17938" i="2"/>
  <c r="C17939" i="2"/>
  <c r="C17940" i="2"/>
  <c r="C17941" i="2"/>
  <c r="C17942" i="2"/>
  <c r="C17943" i="2"/>
  <c r="C17944" i="2"/>
  <c r="C17945" i="2"/>
  <c r="C17946" i="2"/>
  <c r="C17947" i="2"/>
  <c r="C17948" i="2"/>
  <c r="C17949" i="2"/>
  <c r="C17950" i="2"/>
  <c r="C17951" i="2"/>
  <c r="C17952" i="2"/>
  <c r="C17953" i="2"/>
  <c r="C17954" i="2"/>
  <c r="C17955" i="2"/>
  <c r="C17956" i="2"/>
  <c r="C17957" i="2"/>
  <c r="C17958" i="2"/>
  <c r="C17959" i="2"/>
  <c r="C17960" i="2"/>
  <c r="C17961" i="2"/>
  <c r="C17962" i="2"/>
  <c r="C17963" i="2"/>
  <c r="C17964" i="2"/>
  <c r="C17965" i="2"/>
  <c r="C17966" i="2"/>
  <c r="C17967" i="2"/>
  <c r="C17968" i="2"/>
  <c r="C17969" i="2"/>
  <c r="C17970" i="2"/>
  <c r="C17971" i="2"/>
  <c r="C17972" i="2"/>
  <c r="C17973" i="2"/>
  <c r="C17974" i="2"/>
  <c r="C17975" i="2"/>
  <c r="C17976" i="2"/>
  <c r="C17977" i="2"/>
  <c r="C17978" i="2"/>
  <c r="C17979" i="2"/>
  <c r="C17980" i="2"/>
  <c r="C17981" i="2"/>
  <c r="C17982" i="2"/>
  <c r="C17983" i="2"/>
  <c r="C17984" i="2"/>
  <c r="C17985" i="2"/>
  <c r="C17986" i="2"/>
  <c r="C17987" i="2"/>
  <c r="C17988" i="2"/>
  <c r="C17989" i="2"/>
  <c r="C17990" i="2"/>
  <c r="C17991" i="2"/>
  <c r="C17992" i="2"/>
  <c r="C17993" i="2"/>
  <c r="C17994" i="2"/>
  <c r="C17995" i="2"/>
  <c r="C17996" i="2"/>
  <c r="C17997" i="2"/>
  <c r="C17998" i="2"/>
  <c r="C17999" i="2"/>
  <c r="C18000" i="2"/>
  <c r="C18001" i="2"/>
  <c r="C18002" i="2"/>
  <c r="C18003" i="2"/>
  <c r="C18004" i="2"/>
  <c r="C18005" i="2"/>
  <c r="C18006" i="2"/>
  <c r="C18007" i="2"/>
  <c r="C18008" i="2"/>
  <c r="C18009" i="2"/>
  <c r="C18010" i="2"/>
  <c r="C18011" i="2"/>
  <c r="C18012" i="2"/>
  <c r="C18013" i="2"/>
  <c r="C18014" i="2"/>
  <c r="C18015" i="2"/>
  <c r="C18016" i="2"/>
  <c r="C18017" i="2"/>
  <c r="C18018" i="2"/>
  <c r="C18019" i="2"/>
  <c r="C18020" i="2"/>
  <c r="C18021" i="2"/>
  <c r="C18022" i="2"/>
  <c r="C18023" i="2"/>
  <c r="C18024" i="2"/>
  <c r="C18025" i="2"/>
  <c r="C18026" i="2"/>
  <c r="C18027" i="2"/>
  <c r="C18028" i="2"/>
  <c r="C18029" i="2"/>
  <c r="C18030" i="2"/>
  <c r="C18031" i="2"/>
  <c r="C18032" i="2"/>
  <c r="C18033" i="2"/>
  <c r="C18034" i="2"/>
  <c r="C18035" i="2"/>
  <c r="C18036" i="2"/>
  <c r="C18037" i="2"/>
  <c r="C18038" i="2"/>
  <c r="C18039" i="2"/>
  <c r="C18040" i="2"/>
  <c r="C18041" i="2"/>
  <c r="C18042" i="2"/>
  <c r="C18043" i="2"/>
  <c r="C18044" i="2"/>
  <c r="C18045" i="2"/>
  <c r="C18046" i="2"/>
  <c r="C18047" i="2"/>
  <c r="C18048" i="2"/>
  <c r="C18049" i="2"/>
  <c r="C18050" i="2"/>
  <c r="C18051" i="2"/>
  <c r="C18052" i="2"/>
  <c r="C18053" i="2"/>
  <c r="C18054" i="2"/>
  <c r="C18055" i="2"/>
  <c r="C18056" i="2"/>
  <c r="C18057" i="2"/>
  <c r="C18058" i="2"/>
  <c r="C18059" i="2"/>
  <c r="C18060" i="2"/>
  <c r="C18061" i="2"/>
  <c r="C18062" i="2"/>
  <c r="C18063" i="2"/>
  <c r="C18064" i="2"/>
  <c r="C18065" i="2"/>
  <c r="C18066" i="2"/>
  <c r="C18067" i="2"/>
  <c r="C18068" i="2"/>
  <c r="C18069" i="2"/>
  <c r="C18070" i="2"/>
  <c r="C18071" i="2"/>
  <c r="C18072" i="2"/>
  <c r="C18073" i="2"/>
  <c r="C18074" i="2"/>
  <c r="C18075" i="2"/>
  <c r="C18076" i="2"/>
  <c r="C18077" i="2"/>
  <c r="C18078" i="2"/>
  <c r="C18079" i="2"/>
  <c r="C18080" i="2"/>
  <c r="C18081" i="2"/>
  <c r="C18082" i="2"/>
  <c r="C18083" i="2"/>
  <c r="C18084" i="2"/>
  <c r="C18085" i="2"/>
  <c r="C18086" i="2"/>
  <c r="C18087" i="2"/>
  <c r="C18088" i="2"/>
  <c r="C18089" i="2"/>
  <c r="C18090" i="2"/>
  <c r="C18091" i="2"/>
  <c r="C18092" i="2"/>
  <c r="C18093" i="2"/>
  <c r="C18094" i="2"/>
  <c r="C18095" i="2"/>
  <c r="C18096" i="2"/>
  <c r="C18097" i="2"/>
  <c r="C18098" i="2"/>
  <c r="C18099" i="2"/>
  <c r="C18100" i="2"/>
  <c r="C18101" i="2"/>
  <c r="C18102" i="2"/>
  <c r="C18103" i="2"/>
  <c r="C18104" i="2"/>
  <c r="C18105" i="2"/>
  <c r="C18106" i="2"/>
  <c r="C18107" i="2"/>
  <c r="C18108" i="2"/>
  <c r="C18109" i="2"/>
  <c r="C18110" i="2"/>
  <c r="C18111" i="2"/>
  <c r="C18112" i="2"/>
  <c r="C18113" i="2"/>
  <c r="C18114" i="2"/>
  <c r="C18115" i="2"/>
  <c r="C18116" i="2"/>
  <c r="C18117" i="2"/>
  <c r="C18118" i="2"/>
  <c r="C18119" i="2"/>
  <c r="C18120" i="2"/>
  <c r="C18121" i="2"/>
  <c r="C18122" i="2"/>
  <c r="C18123" i="2"/>
  <c r="C18124" i="2"/>
  <c r="C18125" i="2"/>
  <c r="C18126" i="2"/>
  <c r="C18127" i="2"/>
  <c r="C18128" i="2"/>
  <c r="C18129" i="2"/>
  <c r="C18130" i="2"/>
  <c r="C18131" i="2"/>
  <c r="C18132" i="2"/>
  <c r="C18133" i="2"/>
  <c r="C18134" i="2"/>
  <c r="C18135" i="2"/>
  <c r="C18136" i="2"/>
  <c r="C18137" i="2"/>
  <c r="C18138" i="2"/>
  <c r="C18139" i="2"/>
  <c r="C18140" i="2"/>
  <c r="C18141" i="2"/>
  <c r="C18142" i="2"/>
  <c r="C18143" i="2"/>
  <c r="C18144" i="2"/>
  <c r="C18145" i="2"/>
  <c r="C18146" i="2"/>
  <c r="C18147" i="2"/>
  <c r="C18148" i="2"/>
  <c r="C18149" i="2"/>
  <c r="C18150" i="2"/>
  <c r="C18151" i="2"/>
  <c r="C18152" i="2"/>
  <c r="C18153" i="2"/>
  <c r="C18154" i="2"/>
  <c r="C18155" i="2"/>
  <c r="C18156" i="2"/>
  <c r="C18157" i="2"/>
  <c r="C18158" i="2"/>
  <c r="C18159" i="2"/>
  <c r="C18160" i="2"/>
  <c r="C18161" i="2"/>
  <c r="C18162" i="2"/>
  <c r="C18163" i="2"/>
  <c r="C18164" i="2"/>
  <c r="C18165" i="2"/>
  <c r="C18166" i="2"/>
  <c r="C18167" i="2"/>
  <c r="C18168" i="2"/>
  <c r="C18169" i="2"/>
  <c r="C18170" i="2"/>
  <c r="C18171" i="2"/>
  <c r="C18172" i="2"/>
  <c r="C18173" i="2"/>
  <c r="C18174" i="2"/>
  <c r="C18175" i="2"/>
  <c r="C18176" i="2"/>
  <c r="C18177" i="2"/>
  <c r="C18178" i="2"/>
  <c r="C18179" i="2"/>
  <c r="C18180" i="2"/>
  <c r="C18181" i="2"/>
  <c r="C18182" i="2"/>
  <c r="C18183" i="2"/>
  <c r="C18184" i="2"/>
  <c r="C18185" i="2"/>
  <c r="C18186" i="2"/>
  <c r="C18187" i="2"/>
  <c r="C18188" i="2"/>
  <c r="C18189" i="2"/>
  <c r="C18190" i="2"/>
  <c r="C18191" i="2"/>
  <c r="C18192" i="2"/>
  <c r="C18193" i="2"/>
  <c r="C18194" i="2"/>
  <c r="C18195" i="2"/>
  <c r="C18196" i="2"/>
  <c r="C18197" i="2"/>
  <c r="C18198" i="2"/>
  <c r="C18199" i="2"/>
  <c r="C18200" i="2"/>
  <c r="C18201" i="2"/>
  <c r="C18202" i="2"/>
  <c r="C18203" i="2"/>
  <c r="C18204" i="2"/>
  <c r="C18205" i="2"/>
  <c r="C18206" i="2"/>
  <c r="C18207" i="2"/>
  <c r="C18208" i="2"/>
  <c r="C18209" i="2"/>
  <c r="C18210" i="2"/>
  <c r="C18211" i="2"/>
  <c r="C18212" i="2"/>
  <c r="C18213" i="2"/>
  <c r="C18214" i="2"/>
  <c r="C18215" i="2"/>
  <c r="C18216" i="2"/>
  <c r="C18217" i="2"/>
  <c r="C18218" i="2"/>
  <c r="C18219" i="2"/>
  <c r="C18220" i="2"/>
  <c r="C18221" i="2"/>
  <c r="C18222" i="2"/>
  <c r="C18223" i="2"/>
  <c r="C18224" i="2"/>
  <c r="C18225" i="2"/>
  <c r="C18226" i="2"/>
  <c r="C18227" i="2"/>
  <c r="C18228" i="2"/>
  <c r="C18229" i="2"/>
  <c r="C18230" i="2"/>
  <c r="C18231" i="2"/>
  <c r="C18232" i="2"/>
  <c r="C18233" i="2"/>
  <c r="C18234" i="2"/>
  <c r="C18235" i="2"/>
  <c r="C18236" i="2"/>
  <c r="C18237" i="2"/>
  <c r="C18238" i="2"/>
  <c r="C18239" i="2"/>
  <c r="C18240" i="2"/>
  <c r="C18241" i="2"/>
  <c r="C18242" i="2"/>
  <c r="C18243" i="2"/>
  <c r="C18244" i="2"/>
  <c r="C18245" i="2"/>
  <c r="C18246" i="2"/>
  <c r="C18247" i="2"/>
  <c r="C18248" i="2"/>
  <c r="C18249" i="2"/>
  <c r="C18250" i="2"/>
  <c r="C18251" i="2"/>
  <c r="C18252" i="2"/>
  <c r="C18253" i="2"/>
  <c r="C18254" i="2"/>
  <c r="C18255" i="2"/>
  <c r="C18256" i="2"/>
  <c r="C18257" i="2"/>
  <c r="C18258" i="2"/>
  <c r="C18259" i="2"/>
  <c r="C18260" i="2"/>
  <c r="C18261" i="2"/>
  <c r="C18262" i="2"/>
  <c r="C18263" i="2"/>
  <c r="C18264" i="2"/>
  <c r="C18265" i="2"/>
  <c r="C18266" i="2"/>
  <c r="C18267" i="2"/>
  <c r="C18268" i="2"/>
  <c r="C18269" i="2"/>
  <c r="C18270" i="2"/>
  <c r="C18271" i="2"/>
  <c r="C18272" i="2"/>
  <c r="C18273" i="2"/>
  <c r="C18274" i="2"/>
  <c r="C18275" i="2"/>
  <c r="C18276" i="2"/>
  <c r="C18277" i="2"/>
  <c r="C18278" i="2"/>
  <c r="C18279" i="2"/>
  <c r="C18280" i="2"/>
  <c r="C18281" i="2"/>
  <c r="C18282" i="2"/>
  <c r="C18283" i="2"/>
  <c r="C18284" i="2"/>
  <c r="C18285" i="2"/>
  <c r="C18286" i="2"/>
  <c r="C18287" i="2"/>
  <c r="C18288" i="2"/>
  <c r="C18289" i="2"/>
  <c r="C18290" i="2"/>
  <c r="C18291" i="2"/>
  <c r="C18292" i="2"/>
  <c r="C18293" i="2"/>
  <c r="C18294" i="2"/>
  <c r="C18295" i="2"/>
  <c r="C18296" i="2"/>
  <c r="C18297" i="2"/>
  <c r="C18298" i="2"/>
  <c r="C18299" i="2"/>
  <c r="C18300" i="2"/>
  <c r="C18301" i="2"/>
  <c r="C18302" i="2"/>
  <c r="C18303" i="2"/>
  <c r="C18304" i="2"/>
  <c r="C18305" i="2"/>
  <c r="C18306" i="2"/>
  <c r="C18307" i="2"/>
  <c r="C18308" i="2"/>
  <c r="C18309" i="2"/>
  <c r="C18310" i="2"/>
  <c r="C18311" i="2"/>
  <c r="C18312" i="2"/>
  <c r="C18313" i="2"/>
  <c r="C18314" i="2"/>
  <c r="C18315" i="2"/>
  <c r="C18316" i="2"/>
  <c r="C18317" i="2"/>
  <c r="C18318" i="2"/>
  <c r="C18319" i="2"/>
  <c r="C18320" i="2"/>
  <c r="C18321" i="2"/>
  <c r="C18322" i="2"/>
  <c r="C18323" i="2"/>
  <c r="C18324" i="2"/>
  <c r="C18325" i="2"/>
  <c r="C18326" i="2"/>
  <c r="C18327" i="2"/>
  <c r="C18328" i="2"/>
  <c r="C18329" i="2"/>
  <c r="C18330" i="2"/>
  <c r="C18331" i="2"/>
  <c r="C18332" i="2"/>
  <c r="C18333" i="2"/>
  <c r="C18334" i="2"/>
  <c r="C18335" i="2"/>
  <c r="C18336" i="2"/>
  <c r="C18337" i="2"/>
  <c r="C18338" i="2"/>
  <c r="C18339" i="2"/>
  <c r="C18340" i="2"/>
  <c r="C18341" i="2"/>
  <c r="C18342" i="2"/>
  <c r="C18343" i="2"/>
  <c r="C18344" i="2"/>
  <c r="C18345" i="2"/>
  <c r="C18346" i="2"/>
  <c r="C18347" i="2"/>
  <c r="C18348" i="2"/>
  <c r="C18349" i="2"/>
  <c r="C18350" i="2"/>
  <c r="C18351" i="2"/>
  <c r="C18352" i="2"/>
  <c r="C18353" i="2"/>
  <c r="C18354" i="2"/>
  <c r="C18355" i="2"/>
  <c r="C18356" i="2"/>
  <c r="C18357" i="2"/>
  <c r="C18358" i="2"/>
  <c r="C18359" i="2"/>
  <c r="C18360" i="2"/>
  <c r="C18361" i="2"/>
  <c r="C18362" i="2"/>
  <c r="C18363" i="2"/>
  <c r="C18364" i="2"/>
  <c r="C18365" i="2"/>
  <c r="C18366" i="2"/>
  <c r="C18367" i="2"/>
  <c r="C18368" i="2"/>
  <c r="C18369" i="2"/>
  <c r="C18370" i="2"/>
  <c r="C18371" i="2"/>
  <c r="C18372" i="2"/>
  <c r="C18373" i="2"/>
  <c r="C18374" i="2"/>
  <c r="C18375" i="2"/>
  <c r="C18376" i="2"/>
  <c r="C18377" i="2"/>
  <c r="C18378" i="2"/>
  <c r="C18379" i="2"/>
  <c r="C18380" i="2"/>
  <c r="C18381" i="2"/>
  <c r="C18382" i="2"/>
  <c r="C18383" i="2"/>
  <c r="C18384" i="2"/>
  <c r="C18385" i="2"/>
  <c r="C18386" i="2"/>
  <c r="C18387" i="2"/>
  <c r="C18388" i="2"/>
  <c r="C18389" i="2"/>
  <c r="C18390" i="2"/>
  <c r="C18391" i="2"/>
  <c r="C18392" i="2"/>
  <c r="C18393" i="2"/>
  <c r="C18394" i="2"/>
  <c r="C18395" i="2"/>
  <c r="C18396" i="2"/>
  <c r="C18397" i="2"/>
  <c r="C18398" i="2"/>
  <c r="C18399" i="2"/>
  <c r="C18400" i="2"/>
  <c r="C18401" i="2"/>
  <c r="C18402" i="2"/>
  <c r="C18403" i="2"/>
  <c r="C18404" i="2"/>
  <c r="C18405" i="2"/>
  <c r="C18406" i="2"/>
  <c r="C18407" i="2"/>
  <c r="C18408" i="2"/>
  <c r="C18409" i="2"/>
  <c r="C18410" i="2"/>
  <c r="C18411" i="2"/>
  <c r="C18412" i="2"/>
  <c r="C18413" i="2"/>
  <c r="C18414" i="2"/>
  <c r="C18415" i="2"/>
  <c r="C18416" i="2"/>
  <c r="C18417" i="2"/>
  <c r="C18418" i="2"/>
  <c r="C18419" i="2"/>
  <c r="C18420" i="2"/>
  <c r="C18421" i="2"/>
  <c r="C18422" i="2"/>
  <c r="C18423" i="2"/>
  <c r="C18424" i="2"/>
  <c r="C18425" i="2"/>
  <c r="C18426" i="2"/>
  <c r="C18427" i="2"/>
  <c r="C18428" i="2"/>
  <c r="C18429" i="2"/>
  <c r="C18430" i="2"/>
  <c r="C18431" i="2"/>
  <c r="C18432" i="2"/>
  <c r="C18433" i="2"/>
  <c r="C18434" i="2"/>
  <c r="C18435" i="2"/>
  <c r="C18436" i="2"/>
  <c r="C18437" i="2"/>
  <c r="C18438" i="2"/>
  <c r="C18439" i="2"/>
  <c r="C18440" i="2"/>
  <c r="C18441" i="2"/>
  <c r="C18442" i="2"/>
  <c r="C18443" i="2"/>
  <c r="C18444" i="2"/>
  <c r="C18445" i="2"/>
  <c r="C18446" i="2"/>
  <c r="C18447" i="2"/>
  <c r="C18448" i="2"/>
  <c r="C18449" i="2"/>
  <c r="C18450" i="2"/>
  <c r="C18451" i="2"/>
  <c r="C18452" i="2"/>
  <c r="C18453" i="2"/>
  <c r="C18454" i="2"/>
  <c r="C18455" i="2"/>
  <c r="C18456" i="2"/>
  <c r="C18457" i="2"/>
  <c r="C18458" i="2"/>
  <c r="C18459" i="2"/>
  <c r="C18460" i="2"/>
  <c r="C18461" i="2"/>
  <c r="C18462" i="2"/>
  <c r="C18463" i="2"/>
  <c r="C18464" i="2"/>
  <c r="C18465" i="2"/>
  <c r="C18466" i="2"/>
  <c r="C18467" i="2"/>
  <c r="C18468" i="2"/>
  <c r="C18469" i="2"/>
  <c r="C18470" i="2"/>
  <c r="C18471" i="2"/>
  <c r="C18472" i="2"/>
  <c r="C18473" i="2"/>
  <c r="C18474" i="2"/>
  <c r="C18475" i="2"/>
  <c r="C18476" i="2"/>
  <c r="C18477" i="2"/>
  <c r="C18478" i="2"/>
  <c r="C18479" i="2"/>
  <c r="C18480" i="2"/>
  <c r="C18481" i="2"/>
  <c r="C18482" i="2"/>
  <c r="C18483" i="2"/>
  <c r="C18484" i="2"/>
  <c r="C18485" i="2"/>
  <c r="C18486" i="2"/>
  <c r="C18487" i="2"/>
  <c r="C18488" i="2"/>
  <c r="C18489" i="2"/>
  <c r="C18490" i="2"/>
  <c r="C18491" i="2"/>
  <c r="C18492" i="2"/>
  <c r="C18493" i="2"/>
  <c r="C18494" i="2"/>
  <c r="C18495" i="2"/>
  <c r="C18496" i="2"/>
  <c r="C18497" i="2"/>
  <c r="C18498" i="2"/>
  <c r="C18499" i="2"/>
  <c r="C18500" i="2"/>
  <c r="C18501" i="2"/>
  <c r="C18502" i="2"/>
  <c r="C18503" i="2"/>
  <c r="C18504" i="2"/>
  <c r="C18505" i="2"/>
  <c r="C18506" i="2"/>
  <c r="C18507" i="2"/>
  <c r="C18508" i="2"/>
  <c r="C18509" i="2"/>
  <c r="C18510" i="2"/>
  <c r="C18511" i="2"/>
  <c r="C18512" i="2"/>
  <c r="C18513" i="2"/>
  <c r="C18514" i="2"/>
  <c r="C18515" i="2"/>
  <c r="C18516" i="2"/>
  <c r="C18517" i="2"/>
  <c r="C18518" i="2"/>
  <c r="C18519" i="2"/>
  <c r="C18520" i="2"/>
  <c r="C18521" i="2"/>
  <c r="C18522" i="2"/>
  <c r="C18523" i="2"/>
  <c r="C18524" i="2"/>
  <c r="C18525" i="2"/>
  <c r="C18526" i="2"/>
  <c r="C18527" i="2"/>
  <c r="C18528" i="2"/>
  <c r="C18529" i="2"/>
  <c r="C18530" i="2"/>
  <c r="C18531" i="2"/>
  <c r="C18532" i="2"/>
  <c r="C18533" i="2"/>
  <c r="C18534" i="2"/>
  <c r="C18535" i="2"/>
  <c r="C18536" i="2"/>
  <c r="C18537" i="2"/>
  <c r="C18538" i="2"/>
  <c r="C18539" i="2"/>
  <c r="C18540" i="2"/>
  <c r="C18541" i="2"/>
  <c r="C18542" i="2"/>
  <c r="C18543" i="2"/>
  <c r="C18544" i="2"/>
  <c r="C18545" i="2"/>
  <c r="C18546" i="2"/>
  <c r="C18547" i="2"/>
  <c r="C18548" i="2"/>
  <c r="C18549" i="2"/>
  <c r="C18550" i="2"/>
  <c r="C18551" i="2"/>
  <c r="C18552" i="2"/>
  <c r="C18553" i="2"/>
  <c r="C18554" i="2"/>
  <c r="C18555" i="2"/>
  <c r="C18556" i="2"/>
  <c r="C18557" i="2"/>
  <c r="C18558" i="2"/>
  <c r="C18559" i="2"/>
  <c r="C18560" i="2"/>
  <c r="C18561" i="2"/>
  <c r="C18562" i="2"/>
  <c r="C18563" i="2"/>
  <c r="C18564" i="2"/>
  <c r="C18565" i="2"/>
  <c r="C18566" i="2"/>
  <c r="C18567" i="2"/>
  <c r="C18568" i="2"/>
  <c r="C18569" i="2"/>
  <c r="C18570" i="2"/>
  <c r="C18571" i="2"/>
  <c r="C18572" i="2"/>
  <c r="C18573" i="2"/>
  <c r="C18574" i="2"/>
  <c r="C18575" i="2"/>
  <c r="C18576" i="2"/>
  <c r="C18577" i="2"/>
  <c r="C18578" i="2"/>
  <c r="C18579" i="2"/>
  <c r="C18580" i="2"/>
  <c r="C18581" i="2"/>
  <c r="C18582" i="2"/>
  <c r="C18583" i="2"/>
  <c r="C18584" i="2"/>
  <c r="C18585" i="2"/>
  <c r="C18586" i="2"/>
  <c r="C18587" i="2"/>
  <c r="C18588" i="2"/>
  <c r="C18589" i="2"/>
  <c r="C18590" i="2"/>
  <c r="C18591" i="2"/>
  <c r="C18592" i="2"/>
  <c r="C18593" i="2"/>
  <c r="C18594" i="2"/>
  <c r="C18595" i="2"/>
  <c r="C18596" i="2"/>
  <c r="C18597" i="2"/>
  <c r="C18598" i="2"/>
  <c r="C18599" i="2"/>
  <c r="C18600" i="2"/>
  <c r="C18601" i="2"/>
  <c r="C18602" i="2"/>
  <c r="C18603" i="2"/>
  <c r="C18604" i="2"/>
  <c r="C18605" i="2"/>
  <c r="C18606" i="2"/>
  <c r="C18607" i="2"/>
  <c r="C18608" i="2"/>
  <c r="C18609" i="2"/>
  <c r="C18610" i="2"/>
  <c r="C18611" i="2"/>
  <c r="C18612" i="2"/>
  <c r="C18613" i="2"/>
  <c r="C18614" i="2"/>
  <c r="C18615" i="2"/>
  <c r="C18616" i="2"/>
  <c r="C18617" i="2"/>
  <c r="C18618" i="2"/>
  <c r="C18619" i="2"/>
  <c r="C18620" i="2"/>
  <c r="C18621" i="2"/>
  <c r="C18622" i="2"/>
  <c r="C18623" i="2"/>
  <c r="C18624" i="2"/>
  <c r="C18625" i="2"/>
  <c r="C18626" i="2"/>
  <c r="C18627" i="2"/>
  <c r="C18628" i="2"/>
  <c r="C18629" i="2"/>
  <c r="C18630" i="2"/>
  <c r="C18631" i="2"/>
  <c r="C18632" i="2"/>
  <c r="C18633" i="2"/>
  <c r="C18634" i="2"/>
  <c r="C18635" i="2"/>
  <c r="C18636" i="2"/>
  <c r="C18637" i="2"/>
  <c r="C18638" i="2"/>
  <c r="C18639" i="2"/>
  <c r="C18640" i="2"/>
  <c r="C18641" i="2"/>
  <c r="C18642" i="2"/>
  <c r="C18643" i="2"/>
  <c r="C18644" i="2"/>
  <c r="C18645" i="2"/>
  <c r="C18646" i="2"/>
  <c r="C18647" i="2"/>
  <c r="C18648" i="2"/>
  <c r="C18649" i="2"/>
  <c r="C18650" i="2"/>
  <c r="C18651" i="2"/>
  <c r="C18652" i="2"/>
  <c r="C18653" i="2"/>
  <c r="C18654" i="2"/>
  <c r="C18655" i="2"/>
  <c r="C18656" i="2"/>
  <c r="C18657" i="2"/>
  <c r="C18658" i="2"/>
  <c r="C18659" i="2"/>
  <c r="C18660" i="2"/>
  <c r="C18661" i="2"/>
  <c r="C18662" i="2"/>
  <c r="C18663" i="2"/>
  <c r="C18664" i="2"/>
  <c r="C18665" i="2"/>
  <c r="C18666" i="2"/>
  <c r="C18667" i="2"/>
  <c r="C18668" i="2"/>
  <c r="C18669" i="2"/>
  <c r="C18670" i="2"/>
  <c r="C18671" i="2"/>
  <c r="C18672" i="2"/>
  <c r="C18673" i="2"/>
  <c r="C18674" i="2"/>
  <c r="C18675" i="2"/>
  <c r="C18676" i="2"/>
  <c r="C18677" i="2"/>
  <c r="C18678" i="2"/>
  <c r="C18679" i="2"/>
  <c r="C18680" i="2"/>
  <c r="C18681" i="2"/>
  <c r="C18682" i="2"/>
  <c r="C18683" i="2"/>
  <c r="C18684" i="2"/>
  <c r="C18685" i="2"/>
  <c r="C18686" i="2"/>
  <c r="C18687" i="2"/>
  <c r="C18688" i="2"/>
  <c r="C18689" i="2"/>
  <c r="C18690" i="2"/>
  <c r="C18691" i="2"/>
  <c r="C18692" i="2"/>
  <c r="C18693" i="2"/>
  <c r="C18694" i="2"/>
  <c r="C18695" i="2"/>
  <c r="C18696" i="2"/>
  <c r="C18697" i="2"/>
  <c r="C18698" i="2"/>
  <c r="C18699" i="2"/>
  <c r="C18700" i="2"/>
  <c r="C18701" i="2"/>
  <c r="C18702" i="2"/>
  <c r="C18703" i="2"/>
  <c r="C18704" i="2"/>
  <c r="C18705" i="2"/>
  <c r="C18706" i="2"/>
  <c r="C18707" i="2"/>
  <c r="C18708" i="2"/>
  <c r="C18709" i="2"/>
  <c r="C18710" i="2"/>
  <c r="C18711" i="2"/>
  <c r="C18712" i="2"/>
  <c r="C18713" i="2"/>
  <c r="C18714" i="2"/>
  <c r="C18715" i="2"/>
  <c r="C18716" i="2"/>
  <c r="C18717" i="2"/>
  <c r="C18718" i="2"/>
  <c r="C18719" i="2"/>
  <c r="C18720" i="2"/>
  <c r="C18721" i="2"/>
  <c r="C18722" i="2"/>
  <c r="C18723" i="2"/>
  <c r="C18724" i="2"/>
  <c r="C18725" i="2"/>
  <c r="C18726" i="2"/>
  <c r="C18727" i="2"/>
  <c r="C18728" i="2"/>
  <c r="C18729" i="2"/>
  <c r="C18730" i="2"/>
  <c r="C18731" i="2"/>
  <c r="C18732" i="2"/>
  <c r="C18733" i="2"/>
  <c r="C18734" i="2"/>
  <c r="C18735" i="2"/>
  <c r="C18736" i="2"/>
  <c r="C18737" i="2"/>
  <c r="C18738" i="2"/>
  <c r="C18739" i="2"/>
  <c r="C18740" i="2"/>
  <c r="C18741" i="2"/>
  <c r="C18742" i="2"/>
  <c r="C18743" i="2"/>
  <c r="C18744" i="2"/>
  <c r="C18745" i="2"/>
  <c r="C18746" i="2"/>
  <c r="C18747" i="2"/>
  <c r="C18748" i="2"/>
  <c r="C18749" i="2"/>
  <c r="C18750" i="2"/>
  <c r="C18751" i="2"/>
  <c r="C18752" i="2"/>
  <c r="C18753" i="2"/>
  <c r="C18754" i="2"/>
  <c r="C18755" i="2"/>
  <c r="C18756" i="2"/>
  <c r="C18757" i="2"/>
  <c r="C18758" i="2"/>
  <c r="C18759" i="2"/>
  <c r="C18760" i="2"/>
  <c r="C18761" i="2"/>
  <c r="C18762" i="2"/>
  <c r="C18763" i="2"/>
  <c r="C18764" i="2"/>
  <c r="C18765" i="2"/>
  <c r="C18766" i="2"/>
  <c r="C18767" i="2"/>
  <c r="C18768" i="2"/>
  <c r="C18769" i="2"/>
  <c r="C18770" i="2"/>
  <c r="C18771" i="2"/>
  <c r="C18772" i="2"/>
  <c r="C18773" i="2"/>
  <c r="C18774" i="2"/>
  <c r="C18775" i="2"/>
  <c r="C18776" i="2"/>
  <c r="C18777" i="2"/>
  <c r="C18778" i="2"/>
  <c r="C18779" i="2"/>
  <c r="C18780" i="2"/>
  <c r="C18781" i="2"/>
  <c r="C18782" i="2"/>
  <c r="C18783" i="2"/>
  <c r="C18784" i="2"/>
  <c r="C18785" i="2"/>
  <c r="C18786" i="2"/>
  <c r="C18787" i="2"/>
  <c r="C18788" i="2"/>
  <c r="C18789" i="2"/>
  <c r="C18790" i="2"/>
  <c r="C18791" i="2"/>
  <c r="C18792" i="2"/>
  <c r="C18793" i="2"/>
  <c r="C18794" i="2"/>
  <c r="C18795" i="2"/>
  <c r="C18796" i="2"/>
  <c r="C18797" i="2"/>
  <c r="C18798" i="2"/>
  <c r="C18799" i="2"/>
  <c r="C18800" i="2"/>
  <c r="C18801" i="2"/>
  <c r="C18802" i="2"/>
  <c r="C18803" i="2"/>
  <c r="C18804" i="2"/>
  <c r="C18805" i="2"/>
  <c r="C18806" i="2"/>
  <c r="C18807" i="2"/>
  <c r="C18808" i="2"/>
  <c r="C18809" i="2"/>
  <c r="C18810" i="2"/>
  <c r="C18811" i="2"/>
  <c r="C18812" i="2"/>
  <c r="C18813" i="2"/>
  <c r="C18814" i="2"/>
  <c r="C18815" i="2"/>
  <c r="C18816" i="2"/>
  <c r="C18817" i="2"/>
  <c r="C18818" i="2"/>
  <c r="C18819" i="2"/>
  <c r="C18820" i="2"/>
  <c r="C18821" i="2"/>
  <c r="C18822" i="2"/>
  <c r="C18823" i="2"/>
  <c r="C18824" i="2"/>
  <c r="C18825" i="2"/>
  <c r="C18826" i="2"/>
  <c r="C18827" i="2"/>
  <c r="C18828" i="2"/>
  <c r="C18829" i="2"/>
  <c r="C18830" i="2"/>
  <c r="C18831" i="2"/>
  <c r="C18832" i="2"/>
  <c r="C18833" i="2"/>
  <c r="C18834" i="2"/>
  <c r="C18835" i="2"/>
  <c r="C18836" i="2"/>
  <c r="C18837" i="2"/>
  <c r="C18838" i="2"/>
  <c r="C18839" i="2"/>
  <c r="C18840" i="2"/>
  <c r="C18841" i="2"/>
  <c r="C18842" i="2"/>
  <c r="C18843" i="2"/>
  <c r="C18844" i="2"/>
  <c r="C18845" i="2"/>
  <c r="C18846" i="2"/>
  <c r="C18847" i="2"/>
  <c r="C18848" i="2"/>
  <c r="C18849" i="2"/>
  <c r="C18850" i="2"/>
  <c r="C18851" i="2"/>
  <c r="C18852" i="2"/>
  <c r="C18853" i="2"/>
  <c r="C18854" i="2"/>
  <c r="C18855" i="2"/>
  <c r="C18856" i="2"/>
  <c r="C18857" i="2"/>
  <c r="C18858" i="2"/>
  <c r="C18859" i="2"/>
  <c r="C18860" i="2"/>
  <c r="C18861" i="2"/>
  <c r="C18862" i="2"/>
  <c r="C18863" i="2"/>
  <c r="C18864" i="2"/>
  <c r="C18865" i="2"/>
  <c r="C18866" i="2"/>
  <c r="C18867" i="2"/>
  <c r="C18868" i="2"/>
  <c r="C18869" i="2"/>
  <c r="C18870" i="2"/>
  <c r="C18871" i="2"/>
  <c r="C18872" i="2"/>
  <c r="C18873" i="2"/>
  <c r="C18874" i="2"/>
  <c r="C18875" i="2"/>
  <c r="C18876" i="2"/>
  <c r="C18877" i="2"/>
  <c r="C18878" i="2"/>
  <c r="C18879" i="2"/>
  <c r="C18880" i="2"/>
  <c r="C18881" i="2"/>
  <c r="C18882" i="2"/>
  <c r="C18883" i="2"/>
  <c r="C18884" i="2"/>
  <c r="C18885" i="2"/>
  <c r="C18886" i="2"/>
  <c r="C18887" i="2"/>
  <c r="C18888" i="2"/>
  <c r="C18889" i="2"/>
  <c r="C18890" i="2"/>
  <c r="C18891" i="2"/>
  <c r="C18892" i="2"/>
  <c r="C18893" i="2"/>
  <c r="C18894" i="2"/>
  <c r="C18895" i="2"/>
  <c r="C18896" i="2"/>
  <c r="C18897" i="2"/>
  <c r="C18898" i="2"/>
  <c r="C18899" i="2"/>
  <c r="C18900" i="2"/>
  <c r="C18901" i="2"/>
  <c r="C18902" i="2"/>
  <c r="C18903" i="2"/>
  <c r="C18904" i="2"/>
  <c r="C18905" i="2"/>
  <c r="C18906" i="2"/>
  <c r="C18907" i="2"/>
  <c r="C18908" i="2"/>
  <c r="C18909" i="2"/>
  <c r="C18910" i="2"/>
  <c r="C18911" i="2"/>
  <c r="C18912" i="2"/>
  <c r="C18913" i="2"/>
  <c r="C18914" i="2"/>
  <c r="C18915" i="2"/>
  <c r="C18916" i="2"/>
  <c r="C18917" i="2"/>
  <c r="C18918" i="2"/>
  <c r="C18919" i="2"/>
  <c r="C18920" i="2"/>
  <c r="C18921" i="2"/>
  <c r="C18922" i="2"/>
  <c r="C18923" i="2"/>
  <c r="C18924" i="2"/>
  <c r="C18925" i="2"/>
  <c r="C18926" i="2"/>
  <c r="C18927" i="2"/>
  <c r="C18928" i="2"/>
  <c r="C18929" i="2"/>
  <c r="C18930" i="2"/>
  <c r="C18931" i="2"/>
  <c r="C18932" i="2"/>
  <c r="C18933" i="2"/>
  <c r="C18934" i="2"/>
  <c r="C18935" i="2"/>
  <c r="C18936" i="2"/>
  <c r="C18937" i="2"/>
  <c r="C18938" i="2"/>
  <c r="C18939" i="2"/>
  <c r="C18940" i="2"/>
  <c r="C18941" i="2"/>
  <c r="C18942" i="2"/>
  <c r="C18943" i="2"/>
  <c r="C18944" i="2"/>
  <c r="C18945" i="2"/>
  <c r="C18946" i="2"/>
  <c r="C18947" i="2"/>
  <c r="C18948" i="2"/>
  <c r="C18949" i="2"/>
  <c r="C18950" i="2"/>
  <c r="C18951" i="2"/>
  <c r="C18952" i="2"/>
  <c r="C18953" i="2"/>
  <c r="C18954" i="2"/>
  <c r="C18955" i="2"/>
  <c r="C18956" i="2"/>
  <c r="C18957" i="2"/>
  <c r="C18958" i="2"/>
  <c r="C18959" i="2"/>
  <c r="C18960" i="2"/>
  <c r="C18961" i="2"/>
  <c r="C18962" i="2"/>
  <c r="C18963" i="2"/>
  <c r="C18964" i="2"/>
  <c r="C18965" i="2"/>
  <c r="C18966" i="2"/>
  <c r="C18967" i="2"/>
  <c r="C18968" i="2"/>
  <c r="C18969" i="2"/>
  <c r="C18970" i="2"/>
  <c r="C18971" i="2"/>
  <c r="C18972" i="2"/>
  <c r="C18973" i="2"/>
  <c r="C18974" i="2"/>
  <c r="C18975" i="2"/>
  <c r="C18976" i="2"/>
  <c r="C18977" i="2"/>
  <c r="C18978" i="2"/>
  <c r="C18979" i="2"/>
  <c r="C18980" i="2"/>
  <c r="C18981" i="2"/>
  <c r="C18982" i="2"/>
  <c r="C18983" i="2"/>
  <c r="C18984" i="2"/>
  <c r="C18985" i="2"/>
  <c r="C18986" i="2"/>
  <c r="C18987" i="2"/>
  <c r="C18988" i="2"/>
  <c r="C18989" i="2"/>
  <c r="C18990" i="2"/>
  <c r="C18991" i="2"/>
  <c r="C18992" i="2"/>
  <c r="C18993" i="2"/>
  <c r="C18994" i="2"/>
  <c r="C18995" i="2"/>
  <c r="C18996" i="2"/>
  <c r="C18997" i="2"/>
  <c r="C18998" i="2"/>
  <c r="C18999" i="2"/>
  <c r="C19000" i="2"/>
  <c r="C19001" i="2"/>
  <c r="C19002" i="2"/>
  <c r="C19003" i="2"/>
  <c r="C19004" i="2"/>
  <c r="C19005" i="2"/>
  <c r="C19006" i="2"/>
  <c r="C19007" i="2"/>
  <c r="C19008" i="2"/>
  <c r="C19009" i="2"/>
  <c r="C19010" i="2"/>
  <c r="C19011" i="2"/>
  <c r="C19012" i="2"/>
  <c r="C19013" i="2"/>
  <c r="C19014" i="2"/>
  <c r="C19015" i="2"/>
  <c r="C19016" i="2"/>
  <c r="C19017" i="2"/>
  <c r="C19018" i="2"/>
  <c r="C19019" i="2"/>
  <c r="C19020" i="2"/>
  <c r="C19021" i="2"/>
  <c r="C19022" i="2"/>
  <c r="C19023" i="2"/>
  <c r="C19024" i="2"/>
  <c r="C19025" i="2"/>
  <c r="C19026" i="2"/>
  <c r="C19027" i="2"/>
  <c r="C19028" i="2"/>
  <c r="C19029" i="2"/>
  <c r="C19030" i="2"/>
  <c r="C19031" i="2"/>
  <c r="C19032" i="2"/>
  <c r="C19033" i="2"/>
  <c r="C19034" i="2"/>
  <c r="C19035" i="2"/>
  <c r="C19036" i="2"/>
  <c r="C19037" i="2"/>
  <c r="C19038" i="2"/>
  <c r="C19039" i="2"/>
  <c r="C19040" i="2"/>
  <c r="C19041" i="2"/>
  <c r="C19042" i="2"/>
  <c r="C19043" i="2"/>
  <c r="C19044" i="2"/>
  <c r="C19045" i="2"/>
  <c r="C19046" i="2"/>
  <c r="C19047" i="2"/>
  <c r="C19048" i="2"/>
  <c r="C19049" i="2"/>
  <c r="C19050" i="2"/>
  <c r="C19051" i="2"/>
  <c r="C19052" i="2"/>
  <c r="C19053" i="2"/>
  <c r="C19054" i="2"/>
  <c r="C19055" i="2"/>
  <c r="C19056" i="2"/>
  <c r="C19057" i="2"/>
  <c r="C19058" i="2"/>
  <c r="C19059" i="2"/>
  <c r="C19060" i="2"/>
  <c r="C19061" i="2"/>
  <c r="C19062" i="2"/>
  <c r="C19063" i="2"/>
  <c r="C19064" i="2"/>
  <c r="C19065" i="2"/>
  <c r="C19066" i="2"/>
  <c r="C19067" i="2"/>
  <c r="C19068" i="2"/>
  <c r="C19069" i="2"/>
  <c r="C19070" i="2"/>
  <c r="C19071" i="2"/>
  <c r="C19072" i="2"/>
  <c r="C19073" i="2"/>
  <c r="C19074" i="2"/>
  <c r="C19075" i="2"/>
  <c r="C19076" i="2"/>
  <c r="C19077" i="2"/>
  <c r="C19078" i="2"/>
  <c r="C19079" i="2"/>
  <c r="C19080" i="2"/>
  <c r="C19081" i="2"/>
  <c r="C19082" i="2"/>
  <c r="C19083" i="2"/>
  <c r="C19084" i="2"/>
  <c r="C19085" i="2"/>
  <c r="C19086" i="2"/>
  <c r="C19087" i="2"/>
  <c r="C19088" i="2"/>
  <c r="C19089" i="2"/>
  <c r="C19090" i="2"/>
  <c r="C19091" i="2"/>
  <c r="C19092" i="2"/>
  <c r="C19093" i="2"/>
  <c r="C19094" i="2"/>
  <c r="C19095" i="2"/>
  <c r="C19096" i="2"/>
  <c r="C19097" i="2"/>
  <c r="C19098" i="2"/>
  <c r="C19099" i="2"/>
  <c r="C19100" i="2"/>
  <c r="C19101" i="2"/>
  <c r="C19102" i="2"/>
  <c r="C19103" i="2"/>
  <c r="C19104" i="2"/>
  <c r="C19105" i="2"/>
  <c r="C19106" i="2"/>
  <c r="C19107" i="2"/>
  <c r="C19108" i="2"/>
  <c r="C19109" i="2"/>
  <c r="C19110" i="2"/>
  <c r="C19111" i="2"/>
  <c r="C19112" i="2"/>
  <c r="C19113" i="2"/>
  <c r="C19114" i="2"/>
  <c r="C19115" i="2"/>
  <c r="C19116" i="2"/>
  <c r="C19117" i="2"/>
  <c r="C19118" i="2"/>
  <c r="C19119" i="2"/>
  <c r="C19120" i="2"/>
  <c r="C19121" i="2"/>
  <c r="C19122" i="2"/>
  <c r="C19123" i="2"/>
  <c r="C19124" i="2"/>
  <c r="C19125" i="2"/>
  <c r="C19126" i="2"/>
  <c r="C19127" i="2"/>
  <c r="C19128" i="2"/>
  <c r="C19129" i="2"/>
  <c r="C19130" i="2"/>
  <c r="C19131" i="2"/>
  <c r="C19132" i="2"/>
  <c r="C19133" i="2"/>
  <c r="C19134" i="2"/>
  <c r="C19135" i="2"/>
  <c r="C19136" i="2"/>
  <c r="C19137" i="2"/>
  <c r="C19138" i="2"/>
  <c r="C19139" i="2"/>
  <c r="C19140" i="2"/>
  <c r="C19141" i="2"/>
  <c r="C19142" i="2"/>
  <c r="C19143" i="2"/>
  <c r="C19144" i="2"/>
  <c r="C19145" i="2"/>
  <c r="C19146" i="2"/>
  <c r="C19147" i="2"/>
  <c r="C19148" i="2"/>
  <c r="C19149" i="2"/>
  <c r="C19150" i="2"/>
  <c r="C19151" i="2"/>
  <c r="C19152" i="2"/>
  <c r="C19153" i="2"/>
  <c r="C19154" i="2"/>
  <c r="C19155" i="2"/>
  <c r="C19156" i="2"/>
  <c r="C19157" i="2"/>
  <c r="C19158" i="2"/>
  <c r="C19159" i="2"/>
  <c r="C19160" i="2"/>
  <c r="C19161" i="2"/>
  <c r="C19162" i="2"/>
  <c r="C19163" i="2"/>
  <c r="C19164" i="2"/>
  <c r="C19165" i="2"/>
  <c r="C19166" i="2"/>
  <c r="C19167" i="2"/>
  <c r="C19168" i="2"/>
  <c r="C19169" i="2"/>
  <c r="C19170" i="2"/>
  <c r="C19171" i="2"/>
  <c r="C19172" i="2"/>
  <c r="C19173" i="2"/>
  <c r="C19174" i="2"/>
  <c r="C19175" i="2"/>
  <c r="C19176" i="2"/>
  <c r="C19177" i="2"/>
  <c r="C19178" i="2"/>
  <c r="C19179" i="2"/>
  <c r="C19180" i="2"/>
  <c r="C19181" i="2"/>
  <c r="C19182" i="2"/>
  <c r="C19183" i="2"/>
  <c r="C19184" i="2"/>
  <c r="C19185" i="2"/>
  <c r="C19186" i="2"/>
  <c r="C19187" i="2"/>
  <c r="C19188" i="2"/>
  <c r="C19189" i="2"/>
  <c r="C19190" i="2"/>
  <c r="C19191" i="2"/>
  <c r="C19192" i="2"/>
  <c r="C19193" i="2"/>
  <c r="C19194" i="2"/>
  <c r="C19195" i="2"/>
  <c r="C19196" i="2"/>
  <c r="C19197" i="2"/>
  <c r="C19198" i="2"/>
  <c r="C19199" i="2"/>
  <c r="C19200" i="2"/>
  <c r="C19201" i="2"/>
  <c r="C19202" i="2"/>
  <c r="C19203" i="2"/>
  <c r="C19204" i="2"/>
  <c r="C19205" i="2"/>
  <c r="C19206" i="2"/>
  <c r="C19207" i="2"/>
  <c r="C19208" i="2"/>
  <c r="C19209" i="2"/>
  <c r="C19210" i="2"/>
  <c r="C19211" i="2"/>
  <c r="C19212" i="2"/>
  <c r="C19213" i="2"/>
  <c r="C19214" i="2"/>
  <c r="C19215" i="2"/>
  <c r="C19216" i="2"/>
  <c r="C19217" i="2"/>
  <c r="C19218" i="2"/>
  <c r="C19219" i="2"/>
  <c r="C19220" i="2"/>
  <c r="C19221" i="2"/>
  <c r="C19222" i="2"/>
  <c r="C19223" i="2"/>
  <c r="C19224" i="2"/>
  <c r="C19225" i="2"/>
  <c r="C19226" i="2"/>
  <c r="C19227" i="2"/>
  <c r="C19228" i="2"/>
  <c r="C19229" i="2"/>
  <c r="C19230" i="2"/>
  <c r="C19231" i="2"/>
  <c r="C19232" i="2"/>
  <c r="C19233" i="2"/>
  <c r="C19234" i="2"/>
  <c r="C19235" i="2"/>
  <c r="C19236" i="2"/>
  <c r="C19237" i="2"/>
  <c r="C19238" i="2"/>
  <c r="C19239" i="2"/>
  <c r="C19240" i="2"/>
  <c r="C19241" i="2"/>
  <c r="C19242" i="2"/>
  <c r="C19243" i="2"/>
  <c r="C19244" i="2"/>
  <c r="C19245" i="2"/>
  <c r="C19246" i="2"/>
  <c r="C19247" i="2"/>
  <c r="C19248" i="2"/>
  <c r="C19249" i="2"/>
  <c r="C19250" i="2"/>
  <c r="C19251" i="2"/>
  <c r="C19252" i="2"/>
  <c r="C19253" i="2"/>
  <c r="C19254" i="2"/>
  <c r="C19255" i="2"/>
  <c r="C19256" i="2"/>
  <c r="C19257" i="2"/>
  <c r="C19258" i="2"/>
  <c r="C19259" i="2"/>
  <c r="C19260" i="2"/>
  <c r="C19261" i="2"/>
  <c r="C19262" i="2"/>
  <c r="C19263" i="2"/>
  <c r="C19264" i="2"/>
  <c r="C19265" i="2"/>
  <c r="C19266" i="2"/>
  <c r="C19267" i="2"/>
  <c r="C19268" i="2"/>
  <c r="C19269" i="2"/>
  <c r="C19270" i="2"/>
  <c r="C19271" i="2"/>
  <c r="C19272" i="2"/>
  <c r="C19273" i="2"/>
  <c r="C19274" i="2"/>
  <c r="C19275" i="2"/>
  <c r="C19276" i="2"/>
  <c r="C19277" i="2"/>
  <c r="C19278" i="2"/>
  <c r="C19279" i="2"/>
  <c r="C19280" i="2"/>
  <c r="C19281" i="2"/>
  <c r="C19282" i="2"/>
  <c r="C19283" i="2"/>
  <c r="C19284" i="2"/>
  <c r="C19285" i="2"/>
  <c r="C19286" i="2"/>
  <c r="C19287" i="2"/>
  <c r="C19288" i="2"/>
  <c r="C19289" i="2"/>
  <c r="C19290" i="2"/>
  <c r="C19291" i="2"/>
  <c r="C19292" i="2"/>
  <c r="C19293" i="2"/>
  <c r="C19294" i="2"/>
  <c r="C19295" i="2"/>
  <c r="C19296" i="2"/>
  <c r="C19297" i="2"/>
  <c r="C19298" i="2"/>
  <c r="C19299" i="2"/>
  <c r="C19300" i="2"/>
  <c r="C19301" i="2"/>
  <c r="C19302" i="2"/>
  <c r="C19303" i="2"/>
  <c r="C19304" i="2"/>
  <c r="C19305" i="2"/>
  <c r="C19306" i="2"/>
  <c r="C19307" i="2"/>
  <c r="C19308" i="2"/>
  <c r="C19309" i="2"/>
  <c r="C19310" i="2"/>
  <c r="C19311" i="2"/>
  <c r="C19312" i="2"/>
  <c r="C19313" i="2"/>
  <c r="C19314" i="2"/>
  <c r="C19315" i="2"/>
  <c r="C19316" i="2"/>
  <c r="C19317" i="2"/>
  <c r="C19318" i="2"/>
  <c r="C19319" i="2"/>
  <c r="C19320" i="2"/>
  <c r="C19321" i="2"/>
  <c r="C19322" i="2"/>
  <c r="C19323" i="2"/>
  <c r="C19324" i="2"/>
  <c r="C19325" i="2"/>
  <c r="C19326" i="2"/>
  <c r="C19327" i="2"/>
  <c r="C19328" i="2"/>
  <c r="C19329" i="2"/>
  <c r="C19330" i="2"/>
  <c r="C19331" i="2"/>
  <c r="C19332" i="2"/>
  <c r="C19333" i="2"/>
  <c r="C19334" i="2"/>
  <c r="C19335" i="2"/>
  <c r="C19336" i="2"/>
  <c r="C19337" i="2"/>
  <c r="C19338" i="2"/>
  <c r="C19339" i="2"/>
  <c r="C19340" i="2"/>
  <c r="C19341" i="2"/>
  <c r="C19342" i="2"/>
  <c r="C19343" i="2"/>
  <c r="C19344" i="2"/>
  <c r="C19345" i="2"/>
  <c r="C19346" i="2"/>
  <c r="C19347" i="2"/>
  <c r="C19348" i="2"/>
  <c r="C19349" i="2"/>
  <c r="C19350" i="2"/>
  <c r="C19351" i="2"/>
  <c r="C19352" i="2"/>
  <c r="C19353" i="2"/>
  <c r="C19354" i="2"/>
  <c r="C19355" i="2"/>
  <c r="C19356" i="2"/>
  <c r="C19357" i="2"/>
  <c r="C19358" i="2"/>
  <c r="C19359" i="2"/>
  <c r="C19360" i="2"/>
  <c r="C19361" i="2"/>
  <c r="C19362" i="2"/>
  <c r="C19363" i="2"/>
  <c r="C19364" i="2"/>
  <c r="C19365" i="2"/>
  <c r="C19366" i="2"/>
  <c r="C19367" i="2"/>
  <c r="C19368" i="2"/>
  <c r="C19369" i="2"/>
  <c r="C19370" i="2"/>
  <c r="C19371" i="2"/>
  <c r="C19372" i="2"/>
  <c r="C19373" i="2"/>
  <c r="C19374" i="2"/>
  <c r="C19375" i="2"/>
  <c r="C19376" i="2"/>
  <c r="C19377" i="2"/>
  <c r="C19378" i="2"/>
  <c r="C19379" i="2"/>
  <c r="C19380" i="2"/>
  <c r="C19381" i="2"/>
  <c r="C19382" i="2"/>
  <c r="C19383" i="2"/>
  <c r="C19384" i="2"/>
  <c r="C19385" i="2"/>
  <c r="C19386" i="2"/>
  <c r="C19387" i="2"/>
  <c r="C19388" i="2"/>
  <c r="C19389" i="2"/>
  <c r="C19390" i="2"/>
  <c r="C19391" i="2"/>
  <c r="C19392" i="2"/>
  <c r="C19393" i="2"/>
  <c r="C19394" i="2"/>
  <c r="C19395" i="2"/>
  <c r="C19396" i="2"/>
  <c r="C19397" i="2"/>
  <c r="C19398" i="2"/>
  <c r="C19399" i="2"/>
  <c r="C19400" i="2"/>
  <c r="C19401" i="2"/>
  <c r="C19402" i="2"/>
  <c r="C19403" i="2"/>
  <c r="C19404" i="2"/>
  <c r="C19405" i="2"/>
  <c r="C19406" i="2"/>
  <c r="C19407" i="2"/>
  <c r="C19408" i="2"/>
  <c r="C19409" i="2"/>
  <c r="C19410" i="2"/>
  <c r="C19411" i="2"/>
  <c r="C19412" i="2"/>
  <c r="C19413" i="2"/>
  <c r="C19414" i="2"/>
  <c r="C19415" i="2"/>
  <c r="C19416" i="2"/>
  <c r="C19417" i="2"/>
  <c r="C19418" i="2"/>
  <c r="C19419" i="2"/>
  <c r="C19420" i="2"/>
  <c r="C19421" i="2"/>
  <c r="C19422" i="2"/>
  <c r="C19423" i="2"/>
  <c r="C19424" i="2"/>
  <c r="C19425" i="2"/>
  <c r="C19426" i="2"/>
  <c r="C19427" i="2"/>
  <c r="C19428" i="2"/>
  <c r="C19429" i="2"/>
  <c r="C19430" i="2"/>
  <c r="C19431" i="2"/>
  <c r="C19432" i="2"/>
  <c r="C19433" i="2"/>
  <c r="C19434" i="2"/>
  <c r="C19435" i="2"/>
  <c r="C19436" i="2"/>
  <c r="C19437" i="2"/>
  <c r="C19438" i="2"/>
  <c r="C19439" i="2"/>
  <c r="C19440" i="2"/>
  <c r="C19441" i="2"/>
  <c r="C19442" i="2"/>
  <c r="C19443" i="2"/>
  <c r="C19444" i="2"/>
  <c r="C19445" i="2"/>
  <c r="C19446" i="2"/>
  <c r="C19447" i="2"/>
  <c r="C19448" i="2"/>
  <c r="C19449" i="2"/>
  <c r="C19450" i="2"/>
  <c r="C19451" i="2"/>
  <c r="C19452" i="2"/>
  <c r="C19453" i="2"/>
  <c r="C19454" i="2"/>
  <c r="C19455" i="2"/>
  <c r="C19456" i="2"/>
  <c r="C19457" i="2"/>
  <c r="C19458" i="2"/>
  <c r="C19459" i="2"/>
  <c r="C19460" i="2"/>
  <c r="C19461" i="2"/>
  <c r="C19462" i="2"/>
  <c r="C19463" i="2"/>
  <c r="C19464" i="2"/>
  <c r="C19465" i="2"/>
  <c r="C19466" i="2"/>
  <c r="C19467" i="2"/>
  <c r="C19468" i="2"/>
  <c r="C19469" i="2"/>
  <c r="C19470" i="2"/>
  <c r="C19471" i="2"/>
  <c r="C19472" i="2"/>
  <c r="C19473" i="2"/>
  <c r="C19474" i="2"/>
  <c r="C19475" i="2"/>
  <c r="C19476" i="2"/>
  <c r="C19477" i="2"/>
  <c r="C19478" i="2"/>
  <c r="C19479" i="2"/>
  <c r="C19480" i="2"/>
  <c r="C19481" i="2"/>
  <c r="C19482" i="2"/>
  <c r="C19483" i="2"/>
  <c r="C19484" i="2"/>
  <c r="C19485" i="2"/>
  <c r="C19486" i="2"/>
  <c r="C19487" i="2"/>
  <c r="C19488" i="2"/>
  <c r="C19489" i="2"/>
  <c r="C19490" i="2"/>
  <c r="C19491" i="2"/>
  <c r="C19492" i="2"/>
  <c r="C19493" i="2"/>
  <c r="C19494" i="2"/>
  <c r="C19495" i="2"/>
  <c r="C19496" i="2"/>
  <c r="C19497" i="2"/>
  <c r="C19498" i="2"/>
  <c r="C19499" i="2"/>
  <c r="C19500" i="2"/>
  <c r="C19501" i="2"/>
  <c r="C19502" i="2"/>
  <c r="C19503" i="2"/>
  <c r="C19504" i="2"/>
  <c r="C19505" i="2"/>
  <c r="C19506" i="2"/>
  <c r="C19507" i="2"/>
  <c r="C19508" i="2"/>
  <c r="C19509" i="2"/>
  <c r="C19510" i="2"/>
  <c r="C19511" i="2"/>
  <c r="C19512" i="2"/>
  <c r="C19513" i="2"/>
  <c r="C19514" i="2"/>
  <c r="C19515" i="2"/>
  <c r="C19516" i="2"/>
  <c r="C19517" i="2"/>
  <c r="C19518" i="2"/>
  <c r="C19519" i="2"/>
  <c r="C19520" i="2"/>
  <c r="C19521" i="2"/>
  <c r="C19522" i="2"/>
  <c r="C19523" i="2"/>
  <c r="C19524" i="2"/>
  <c r="C19525" i="2"/>
  <c r="C19526" i="2"/>
  <c r="C19527" i="2"/>
  <c r="C19528" i="2"/>
  <c r="C19529" i="2"/>
  <c r="C19530" i="2"/>
  <c r="C19531" i="2"/>
  <c r="C19532" i="2"/>
  <c r="C19533" i="2"/>
  <c r="C19534" i="2"/>
  <c r="C19535" i="2"/>
  <c r="C19536" i="2"/>
  <c r="C19537" i="2"/>
  <c r="C19538" i="2"/>
  <c r="C19539" i="2"/>
  <c r="C19540" i="2"/>
  <c r="C19541" i="2"/>
  <c r="C19542" i="2"/>
  <c r="C19543" i="2"/>
  <c r="C19544" i="2"/>
  <c r="C19545" i="2"/>
  <c r="C19546" i="2"/>
  <c r="C19547" i="2"/>
  <c r="C19548" i="2"/>
  <c r="C19549" i="2"/>
  <c r="C19550" i="2"/>
  <c r="C19551" i="2"/>
  <c r="C19552" i="2"/>
  <c r="C19553" i="2"/>
  <c r="C19554" i="2"/>
  <c r="C19555" i="2"/>
  <c r="C19556" i="2"/>
  <c r="C19557" i="2"/>
  <c r="C19558" i="2"/>
  <c r="C19559" i="2"/>
  <c r="C19560" i="2"/>
  <c r="C19561" i="2"/>
  <c r="C19562" i="2"/>
  <c r="C19563" i="2"/>
  <c r="C19564" i="2"/>
  <c r="C19565" i="2"/>
  <c r="C19566" i="2"/>
  <c r="C19567" i="2"/>
  <c r="C19568" i="2"/>
  <c r="C19569" i="2"/>
  <c r="C19570" i="2"/>
  <c r="C19571" i="2"/>
  <c r="C19572" i="2"/>
  <c r="C19573" i="2"/>
  <c r="C19574" i="2"/>
  <c r="C19575" i="2"/>
  <c r="C19576" i="2"/>
  <c r="C19577" i="2"/>
  <c r="C19578" i="2"/>
  <c r="C19579" i="2"/>
  <c r="C19580" i="2"/>
  <c r="C19581" i="2"/>
  <c r="C19582" i="2"/>
  <c r="C19583" i="2"/>
  <c r="C19584" i="2"/>
  <c r="C19585" i="2"/>
  <c r="C19586" i="2"/>
  <c r="C19587" i="2"/>
  <c r="C19588" i="2"/>
  <c r="C19589" i="2"/>
  <c r="C19590" i="2"/>
  <c r="C19591" i="2"/>
  <c r="C19592" i="2"/>
  <c r="C19593" i="2"/>
  <c r="C19594" i="2"/>
  <c r="C19595" i="2"/>
  <c r="C19596" i="2"/>
  <c r="C19597" i="2"/>
  <c r="C19598" i="2"/>
  <c r="C19599" i="2"/>
  <c r="C19600" i="2"/>
  <c r="C19601" i="2"/>
  <c r="C19602" i="2"/>
  <c r="C19603" i="2"/>
  <c r="C19604" i="2"/>
  <c r="C19605" i="2"/>
  <c r="C19606" i="2"/>
  <c r="C19607" i="2"/>
  <c r="C19608" i="2"/>
  <c r="C19609" i="2"/>
  <c r="C19610" i="2"/>
  <c r="C19611" i="2"/>
  <c r="C19612" i="2"/>
  <c r="C19613" i="2"/>
  <c r="C19614" i="2"/>
  <c r="C19615" i="2"/>
  <c r="C19616" i="2"/>
  <c r="C19617" i="2"/>
  <c r="C19618" i="2"/>
  <c r="C19619" i="2"/>
  <c r="C19620" i="2"/>
  <c r="C19621" i="2"/>
  <c r="C19622" i="2"/>
  <c r="C19623" i="2"/>
  <c r="C19624" i="2"/>
  <c r="C19625" i="2"/>
  <c r="C19626" i="2"/>
  <c r="C19627" i="2"/>
  <c r="C19628" i="2"/>
  <c r="C19629" i="2"/>
  <c r="C19630" i="2"/>
  <c r="C19631" i="2"/>
  <c r="C19632" i="2"/>
  <c r="C19633" i="2"/>
  <c r="C19634" i="2"/>
  <c r="C19635" i="2"/>
  <c r="C19636" i="2"/>
  <c r="C19637" i="2"/>
  <c r="C19638" i="2"/>
  <c r="C19639" i="2"/>
  <c r="C19640" i="2"/>
  <c r="C19641" i="2"/>
  <c r="C19642" i="2"/>
  <c r="C19643" i="2"/>
  <c r="C19644" i="2"/>
  <c r="C19645" i="2"/>
  <c r="C19646" i="2"/>
  <c r="C19647" i="2"/>
  <c r="C19648" i="2"/>
  <c r="C19649" i="2"/>
  <c r="C19650" i="2"/>
  <c r="C19651" i="2"/>
  <c r="C19652" i="2"/>
  <c r="C19653" i="2"/>
  <c r="C19654" i="2"/>
  <c r="C19655" i="2"/>
  <c r="C19656" i="2"/>
  <c r="C19657" i="2"/>
  <c r="C19658" i="2"/>
  <c r="C19659" i="2"/>
  <c r="C19660" i="2"/>
  <c r="C19661" i="2"/>
  <c r="C19662" i="2"/>
  <c r="C19663" i="2"/>
  <c r="C19664" i="2"/>
  <c r="C19665" i="2"/>
  <c r="C19666" i="2"/>
  <c r="C19667" i="2"/>
  <c r="C19668" i="2"/>
  <c r="C19669" i="2"/>
  <c r="C19670" i="2"/>
  <c r="C19671" i="2"/>
  <c r="C19672" i="2"/>
  <c r="C19673" i="2"/>
  <c r="C19674" i="2"/>
  <c r="C19675" i="2"/>
  <c r="C19676" i="2"/>
  <c r="C19677" i="2"/>
  <c r="C19678" i="2"/>
  <c r="C19679" i="2"/>
  <c r="C19680" i="2"/>
  <c r="C19681" i="2"/>
  <c r="C19682" i="2"/>
  <c r="C19683" i="2"/>
  <c r="C19684" i="2"/>
  <c r="C19685" i="2"/>
  <c r="C19686" i="2"/>
  <c r="C19687" i="2"/>
  <c r="C19688" i="2"/>
  <c r="C19689" i="2"/>
  <c r="C19690" i="2"/>
  <c r="C19691" i="2"/>
  <c r="C19692" i="2"/>
  <c r="C19693" i="2"/>
  <c r="C19694" i="2"/>
  <c r="C19695" i="2"/>
  <c r="C19696" i="2"/>
  <c r="C19697" i="2"/>
  <c r="C19698" i="2"/>
  <c r="C19699" i="2"/>
  <c r="C19700" i="2"/>
  <c r="C19701" i="2"/>
  <c r="C19702" i="2"/>
  <c r="C19703" i="2"/>
  <c r="C19704" i="2"/>
  <c r="C19705" i="2"/>
  <c r="C19706" i="2"/>
  <c r="C19707" i="2"/>
  <c r="C19708" i="2"/>
  <c r="C19709" i="2"/>
  <c r="C19710" i="2"/>
  <c r="C19711" i="2"/>
  <c r="C19712" i="2"/>
  <c r="C19713" i="2"/>
  <c r="C19714" i="2"/>
  <c r="C19715" i="2"/>
  <c r="C19716" i="2"/>
  <c r="C19717" i="2"/>
  <c r="C19718" i="2"/>
  <c r="C19719" i="2"/>
  <c r="C19720" i="2"/>
  <c r="C19721" i="2"/>
  <c r="C19722" i="2"/>
  <c r="C19723" i="2"/>
  <c r="C19724" i="2"/>
  <c r="C19725" i="2"/>
  <c r="C19726" i="2"/>
  <c r="C19727" i="2"/>
  <c r="C19728" i="2"/>
  <c r="C19729" i="2"/>
  <c r="C19730" i="2"/>
  <c r="C19731" i="2"/>
  <c r="C19732" i="2"/>
  <c r="C19733" i="2"/>
  <c r="C19734" i="2"/>
  <c r="C19735" i="2"/>
  <c r="C19736" i="2"/>
  <c r="C19737" i="2"/>
  <c r="C19738" i="2"/>
  <c r="C19739" i="2"/>
  <c r="C19740" i="2"/>
  <c r="C19741" i="2"/>
  <c r="C19742" i="2"/>
  <c r="C19743" i="2"/>
  <c r="C19744" i="2"/>
  <c r="C19745" i="2"/>
  <c r="C19746" i="2"/>
  <c r="C19747" i="2"/>
  <c r="C19748" i="2"/>
  <c r="C19749" i="2"/>
  <c r="C19750" i="2"/>
  <c r="C19751" i="2"/>
  <c r="C19752" i="2"/>
  <c r="C19753" i="2"/>
  <c r="C19754" i="2"/>
  <c r="C19755" i="2"/>
  <c r="C19756" i="2"/>
  <c r="C19757" i="2"/>
  <c r="C19758" i="2"/>
  <c r="C19759" i="2"/>
  <c r="C19760" i="2"/>
  <c r="C19761" i="2"/>
  <c r="C19762" i="2"/>
  <c r="C19763" i="2"/>
  <c r="C19764" i="2"/>
  <c r="C19765" i="2"/>
  <c r="C19766" i="2"/>
  <c r="C19767" i="2"/>
  <c r="C19768" i="2"/>
  <c r="C19769" i="2"/>
  <c r="C19770" i="2"/>
  <c r="C19771" i="2"/>
  <c r="C19772" i="2"/>
  <c r="C19773" i="2"/>
  <c r="C19774" i="2"/>
  <c r="C19775" i="2"/>
  <c r="C19776" i="2"/>
  <c r="C19777" i="2"/>
  <c r="C19778" i="2"/>
  <c r="C19779" i="2"/>
  <c r="C19780" i="2"/>
  <c r="C19781" i="2"/>
  <c r="C19782" i="2"/>
  <c r="C19783" i="2"/>
  <c r="C19784" i="2"/>
  <c r="C19785" i="2"/>
  <c r="C19786" i="2"/>
  <c r="C19787" i="2"/>
  <c r="C19788" i="2"/>
  <c r="C19789" i="2"/>
  <c r="C19790" i="2"/>
  <c r="C19791" i="2"/>
  <c r="C19792" i="2"/>
  <c r="C19793" i="2"/>
  <c r="C19794" i="2"/>
  <c r="C19795" i="2"/>
  <c r="C19796" i="2"/>
  <c r="C19797" i="2"/>
  <c r="C19798" i="2"/>
  <c r="C19799" i="2"/>
  <c r="C19800" i="2"/>
  <c r="C19801" i="2"/>
  <c r="C19802" i="2"/>
  <c r="C19803" i="2"/>
  <c r="C19804" i="2"/>
  <c r="C19805" i="2"/>
  <c r="C19806" i="2"/>
  <c r="C19807" i="2"/>
  <c r="C19808" i="2"/>
  <c r="C19809" i="2"/>
  <c r="C19810" i="2"/>
  <c r="C19811" i="2"/>
  <c r="C19812" i="2"/>
  <c r="C19813" i="2"/>
  <c r="C19814" i="2"/>
  <c r="C19815" i="2"/>
  <c r="C19816" i="2"/>
  <c r="C19817" i="2"/>
  <c r="C19818" i="2"/>
  <c r="C19819" i="2"/>
  <c r="C19820" i="2"/>
  <c r="C19821" i="2"/>
  <c r="C19822" i="2"/>
  <c r="C19823" i="2"/>
  <c r="C19824" i="2"/>
  <c r="C19825" i="2"/>
  <c r="C19826" i="2"/>
  <c r="C19827" i="2"/>
  <c r="C19828" i="2"/>
  <c r="C19829" i="2"/>
  <c r="C19830" i="2"/>
  <c r="C19831" i="2"/>
  <c r="C19832" i="2"/>
  <c r="C19833" i="2"/>
  <c r="C19834" i="2"/>
  <c r="C19835" i="2"/>
  <c r="C19836" i="2"/>
  <c r="C19837" i="2"/>
  <c r="C19838" i="2"/>
  <c r="C19839" i="2"/>
  <c r="C19840" i="2"/>
  <c r="C19841" i="2"/>
  <c r="C19842" i="2"/>
  <c r="C19843" i="2"/>
  <c r="C19844" i="2"/>
  <c r="C19845" i="2"/>
  <c r="C19846" i="2"/>
  <c r="C19847" i="2"/>
  <c r="C19848" i="2"/>
  <c r="C19849" i="2"/>
  <c r="C19850" i="2"/>
  <c r="C19851" i="2"/>
  <c r="C19852" i="2"/>
  <c r="C19853" i="2"/>
  <c r="C19854" i="2"/>
  <c r="C19855" i="2"/>
  <c r="C19856" i="2"/>
  <c r="C19857" i="2"/>
  <c r="C19858" i="2"/>
  <c r="C19859" i="2"/>
  <c r="C19860" i="2"/>
  <c r="C19861" i="2"/>
  <c r="C19862" i="2"/>
  <c r="C19863" i="2"/>
  <c r="C19864" i="2"/>
  <c r="C19865" i="2"/>
  <c r="C19866" i="2"/>
  <c r="C19867" i="2"/>
  <c r="C19868" i="2"/>
  <c r="C19869" i="2"/>
  <c r="C19870" i="2"/>
  <c r="C19871" i="2"/>
  <c r="C19872" i="2"/>
  <c r="C19873" i="2"/>
  <c r="C19874" i="2"/>
  <c r="C19875" i="2"/>
  <c r="C19876" i="2"/>
  <c r="C19877" i="2"/>
  <c r="C19878" i="2"/>
  <c r="C19879" i="2"/>
  <c r="C19880" i="2"/>
  <c r="C19881" i="2"/>
  <c r="C19882" i="2"/>
  <c r="C19883" i="2"/>
  <c r="C19884" i="2"/>
  <c r="C19885" i="2"/>
  <c r="C19886" i="2"/>
  <c r="C19887" i="2"/>
  <c r="C19888" i="2"/>
  <c r="C19889" i="2"/>
  <c r="C19890" i="2"/>
  <c r="C19891" i="2"/>
  <c r="C19892" i="2"/>
  <c r="C19893" i="2"/>
  <c r="C19894" i="2"/>
  <c r="C19895" i="2"/>
  <c r="C19896" i="2"/>
  <c r="C19897" i="2"/>
  <c r="C19898" i="2"/>
  <c r="C19899" i="2"/>
  <c r="C19900" i="2"/>
  <c r="C19901" i="2"/>
  <c r="C19902" i="2"/>
  <c r="C19903" i="2"/>
  <c r="C19904" i="2"/>
  <c r="C19905" i="2"/>
  <c r="C19906" i="2"/>
  <c r="C19907" i="2"/>
  <c r="C19908" i="2"/>
  <c r="C19909" i="2"/>
  <c r="C19910" i="2"/>
  <c r="C19911" i="2"/>
  <c r="C19912" i="2"/>
  <c r="C19913" i="2"/>
  <c r="C19914" i="2"/>
  <c r="C19915" i="2"/>
  <c r="C19916" i="2"/>
  <c r="C19917" i="2"/>
  <c r="C19918" i="2"/>
  <c r="C19919" i="2"/>
  <c r="C19920" i="2"/>
  <c r="C19921" i="2"/>
  <c r="C19922" i="2"/>
  <c r="C19923" i="2"/>
  <c r="C19924" i="2"/>
  <c r="C19925" i="2"/>
  <c r="C19926" i="2"/>
  <c r="C19927" i="2"/>
  <c r="C19928" i="2"/>
  <c r="C19929" i="2"/>
  <c r="C19930" i="2"/>
  <c r="C19931" i="2"/>
  <c r="C19932" i="2"/>
  <c r="C19933" i="2"/>
  <c r="C19934" i="2"/>
  <c r="C19935" i="2"/>
  <c r="C19936" i="2"/>
  <c r="C19937" i="2"/>
  <c r="C19938" i="2"/>
  <c r="C19939" i="2"/>
  <c r="C19940" i="2"/>
  <c r="C19941" i="2"/>
  <c r="C19942" i="2"/>
  <c r="C19943" i="2"/>
  <c r="C19944" i="2"/>
  <c r="C19945" i="2"/>
  <c r="C19946" i="2"/>
  <c r="C19947" i="2"/>
  <c r="C19948" i="2"/>
  <c r="C19949" i="2"/>
  <c r="C19950" i="2"/>
  <c r="C19951" i="2"/>
  <c r="C19952" i="2"/>
  <c r="C19953" i="2"/>
  <c r="C19954" i="2"/>
  <c r="C19955" i="2"/>
  <c r="C19956" i="2"/>
  <c r="C19957" i="2"/>
  <c r="C19958" i="2"/>
  <c r="C19959" i="2"/>
  <c r="C19960" i="2"/>
  <c r="C19961" i="2"/>
  <c r="C19962" i="2"/>
  <c r="C19963" i="2"/>
  <c r="C19964" i="2"/>
  <c r="C19965" i="2"/>
  <c r="C19966" i="2"/>
  <c r="C19967" i="2"/>
  <c r="C19968" i="2"/>
  <c r="C19969" i="2"/>
  <c r="C19970" i="2"/>
  <c r="C19971" i="2"/>
  <c r="C19972" i="2"/>
  <c r="C19973" i="2"/>
  <c r="C19974" i="2"/>
  <c r="C19975" i="2"/>
  <c r="C19976" i="2"/>
  <c r="C19977" i="2"/>
  <c r="C19978" i="2"/>
  <c r="C19979" i="2"/>
  <c r="C19980" i="2"/>
  <c r="C19981" i="2"/>
  <c r="C19982" i="2"/>
  <c r="C19983" i="2"/>
  <c r="C19984" i="2"/>
  <c r="C19985" i="2"/>
  <c r="C19986" i="2"/>
  <c r="C19987" i="2"/>
  <c r="C19988" i="2"/>
  <c r="C19989" i="2"/>
  <c r="C19990" i="2"/>
  <c r="C19991" i="2"/>
  <c r="C19992" i="2"/>
  <c r="C19993" i="2"/>
  <c r="C19994" i="2"/>
  <c r="C19995" i="2"/>
  <c r="C19996" i="2"/>
  <c r="C19997" i="2"/>
  <c r="C19998" i="2"/>
  <c r="C19999" i="2"/>
  <c r="C20000" i="2"/>
  <c r="C20001" i="2"/>
  <c r="C20002" i="2"/>
  <c r="C20003" i="2"/>
  <c r="C20004" i="2"/>
  <c r="C20005" i="2"/>
  <c r="C20006" i="2"/>
  <c r="C20007" i="2"/>
  <c r="C20008" i="2"/>
  <c r="C20009" i="2"/>
  <c r="C20010" i="2"/>
  <c r="C20011" i="2"/>
  <c r="C20012" i="2"/>
  <c r="C20013" i="2"/>
  <c r="C20014" i="2"/>
  <c r="C20015" i="2"/>
  <c r="C20016" i="2"/>
  <c r="C20017" i="2"/>
  <c r="C20018" i="2"/>
  <c r="C20019" i="2"/>
  <c r="C20020" i="2"/>
  <c r="C20021" i="2"/>
  <c r="C20022" i="2"/>
  <c r="C20023" i="2"/>
  <c r="C20024" i="2"/>
  <c r="C3" i="2"/>
  <c r="P5" i="3"/>
  <c r="S5" i="3" s="1"/>
  <c r="P6" i="3"/>
  <c r="S6" i="3" s="1"/>
  <c r="P7" i="3"/>
  <c r="S7" i="3" s="1"/>
  <c r="P8" i="3"/>
  <c r="S8" i="3" s="1"/>
  <c r="P9" i="3"/>
  <c r="S9" i="3" s="1"/>
  <c r="P10" i="3"/>
  <c r="S10" i="3" s="1"/>
  <c r="P11" i="3"/>
  <c r="S11" i="3" s="1"/>
  <c r="P12" i="3"/>
  <c r="S12" i="3" s="1"/>
  <c r="P13" i="3"/>
  <c r="S13" i="3" s="1"/>
  <c r="P14" i="3"/>
  <c r="S14" i="3" s="1"/>
  <c r="P15" i="3"/>
  <c r="S15" i="3" s="1"/>
  <c r="P16" i="3"/>
  <c r="S16" i="3" s="1"/>
  <c r="P17" i="3"/>
  <c r="S17" i="3" s="1"/>
  <c r="P18" i="3"/>
  <c r="S18" i="3" s="1"/>
  <c r="P19" i="3"/>
  <c r="S19" i="3" s="1"/>
  <c r="P20" i="3"/>
  <c r="S20" i="3" s="1"/>
  <c r="P21" i="3"/>
  <c r="S21" i="3" s="1"/>
  <c r="P22" i="3"/>
  <c r="S22" i="3" s="1"/>
  <c r="P23" i="3"/>
  <c r="S23" i="3" s="1"/>
  <c r="P24" i="3"/>
  <c r="S24" i="3" s="1"/>
  <c r="P25" i="3"/>
  <c r="S25" i="3" s="1"/>
  <c r="P26" i="3"/>
  <c r="S26" i="3" s="1"/>
  <c r="P27" i="3"/>
  <c r="S27" i="3" s="1"/>
  <c r="P28" i="3"/>
  <c r="S28" i="3" s="1"/>
  <c r="P29" i="3"/>
  <c r="S29" i="3" s="1"/>
  <c r="P30" i="3"/>
  <c r="S30" i="3" s="1"/>
  <c r="P31" i="3"/>
  <c r="S31" i="3" s="1"/>
  <c r="P32" i="3"/>
  <c r="S32" i="3" s="1"/>
  <c r="P33" i="3"/>
  <c r="S33" i="3" s="1"/>
  <c r="P34" i="3"/>
  <c r="S34" i="3" s="1"/>
  <c r="P35" i="3"/>
  <c r="S35" i="3" s="1"/>
  <c r="P36" i="3"/>
  <c r="S36" i="3" s="1"/>
  <c r="P37" i="3"/>
  <c r="S37" i="3" s="1"/>
  <c r="P38" i="3"/>
  <c r="S38" i="3" s="1"/>
  <c r="P39" i="3"/>
  <c r="S39" i="3" s="1"/>
  <c r="P40" i="3"/>
  <c r="S40" i="3" s="1"/>
  <c r="P41" i="3"/>
  <c r="S41" i="3" s="1"/>
  <c r="P42" i="3"/>
  <c r="S42" i="3" s="1"/>
  <c r="P43" i="3"/>
  <c r="S43" i="3" s="1"/>
  <c r="P44" i="3"/>
  <c r="S44" i="3" s="1"/>
  <c r="P45" i="3"/>
  <c r="S45" i="3" s="1"/>
  <c r="P46" i="3"/>
  <c r="S46" i="3" s="1"/>
  <c r="P47" i="3"/>
  <c r="S47" i="3" s="1"/>
  <c r="P48" i="3"/>
  <c r="S48" i="3" s="1"/>
  <c r="P49" i="3"/>
  <c r="S49" i="3" s="1"/>
  <c r="P50" i="3"/>
  <c r="S50" i="3" s="1"/>
  <c r="P51" i="3"/>
  <c r="S51" i="3" s="1"/>
  <c r="P52" i="3"/>
  <c r="S52" i="3" s="1"/>
  <c r="P53" i="3"/>
  <c r="S53" i="3" s="1"/>
  <c r="P54" i="3"/>
  <c r="S54" i="3" s="1"/>
  <c r="P55" i="3"/>
  <c r="S55" i="3" s="1"/>
  <c r="P56" i="3"/>
  <c r="S56" i="3" s="1"/>
  <c r="P57" i="3"/>
  <c r="P58" i="3"/>
  <c r="S58" i="3" s="1"/>
  <c r="P59" i="3"/>
  <c r="S59" i="3" s="1"/>
  <c r="P60" i="3"/>
  <c r="S60" i="3" s="1"/>
  <c r="P61" i="3"/>
  <c r="S61" i="3" s="1"/>
  <c r="P62" i="3"/>
  <c r="S62" i="3" s="1"/>
  <c r="P63" i="3"/>
  <c r="S63" i="3" s="1"/>
  <c r="P64" i="3"/>
  <c r="S64" i="3" s="1"/>
  <c r="P65" i="3"/>
  <c r="S65" i="3" s="1"/>
  <c r="P66" i="3"/>
  <c r="S66" i="3" s="1"/>
  <c r="P67" i="3"/>
  <c r="S67" i="3" s="1"/>
  <c r="P68" i="3"/>
  <c r="S68" i="3" s="1"/>
  <c r="P69" i="3"/>
  <c r="S69" i="3" s="1"/>
  <c r="P70" i="3"/>
  <c r="S70" i="3" s="1"/>
  <c r="P71" i="3"/>
  <c r="S71" i="3" s="1"/>
  <c r="P72" i="3"/>
  <c r="S72" i="3" s="1"/>
  <c r="P73" i="3"/>
  <c r="S73" i="3" s="1"/>
  <c r="P74" i="3"/>
  <c r="S74" i="3" s="1"/>
  <c r="P75" i="3"/>
  <c r="S75" i="3" s="1"/>
  <c r="P76" i="3"/>
  <c r="S76" i="3" s="1"/>
  <c r="P77" i="3"/>
  <c r="S77" i="3" s="1"/>
  <c r="P78" i="3"/>
  <c r="S78" i="3" s="1"/>
  <c r="P79" i="3"/>
  <c r="S79" i="3" s="1"/>
  <c r="P80" i="3"/>
  <c r="S80" i="3" s="1"/>
  <c r="P81" i="3"/>
  <c r="S81" i="3" s="1"/>
  <c r="P82" i="3"/>
  <c r="S82" i="3" s="1"/>
  <c r="P83" i="3"/>
  <c r="S83" i="3" s="1"/>
  <c r="P84" i="3"/>
  <c r="S84" i="3" s="1"/>
  <c r="P85" i="3"/>
  <c r="S85" i="3" s="1"/>
  <c r="P86" i="3"/>
  <c r="S86" i="3" s="1"/>
  <c r="P87" i="3"/>
  <c r="S87" i="3" s="1"/>
  <c r="P88" i="3"/>
  <c r="S88" i="3" s="1"/>
  <c r="P89" i="3"/>
  <c r="S89" i="3" s="1"/>
  <c r="P90" i="3"/>
  <c r="S90" i="3" s="1"/>
  <c r="P91" i="3"/>
  <c r="S91" i="3" s="1"/>
  <c r="P92" i="3"/>
  <c r="S92" i="3" s="1"/>
  <c r="P93" i="3"/>
  <c r="S93" i="3" s="1"/>
  <c r="P94" i="3"/>
  <c r="S94" i="3" s="1"/>
  <c r="P95" i="3"/>
  <c r="S95" i="3" s="1"/>
  <c r="P96" i="3"/>
  <c r="S96" i="3" s="1"/>
  <c r="P97" i="3"/>
  <c r="S97" i="3" s="1"/>
  <c r="P98" i="3"/>
  <c r="S98" i="3" s="1"/>
  <c r="P99" i="3"/>
  <c r="S99" i="3" s="1"/>
  <c r="P100" i="3"/>
  <c r="S100" i="3" s="1"/>
  <c r="P101" i="3"/>
  <c r="S101" i="3" s="1"/>
  <c r="P102" i="3"/>
  <c r="S102" i="3" s="1"/>
  <c r="P103" i="3"/>
  <c r="S103" i="3" s="1"/>
  <c r="P104" i="3"/>
  <c r="S104" i="3" s="1"/>
  <c r="P105" i="3"/>
  <c r="S105" i="3" s="1"/>
  <c r="P106" i="3"/>
  <c r="S106" i="3" s="1"/>
  <c r="P107" i="3"/>
  <c r="S107" i="3" s="1"/>
  <c r="P108" i="3"/>
  <c r="S108" i="3" s="1"/>
  <c r="P109" i="3"/>
  <c r="S109" i="3" s="1"/>
  <c r="P110" i="3"/>
  <c r="S110" i="3" s="1"/>
  <c r="P111" i="3"/>
  <c r="S111" i="3" s="1"/>
  <c r="P112" i="3"/>
  <c r="S112" i="3" s="1"/>
  <c r="P113" i="3"/>
  <c r="S113" i="3" s="1"/>
  <c r="P114" i="3"/>
  <c r="S114" i="3" s="1"/>
  <c r="P115" i="3"/>
  <c r="S115" i="3" s="1"/>
  <c r="P116" i="3"/>
  <c r="S116" i="3" s="1"/>
  <c r="P117" i="3"/>
  <c r="S117" i="3" s="1"/>
  <c r="P118" i="3"/>
  <c r="S118" i="3" s="1"/>
  <c r="P119" i="3"/>
  <c r="S119" i="3" s="1"/>
  <c r="P120" i="3"/>
  <c r="S120" i="3" s="1"/>
  <c r="P121" i="3"/>
  <c r="P122" i="3"/>
  <c r="S122" i="3" s="1"/>
  <c r="P123" i="3"/>
  <c r="S123" i="3" s="1"/>
  <c r="P124" i="3"/>
  <c r="S124" i="3" s="1"/>
  <c r="P125" i="3"/>
  <c r="S125" i="3" s="1"/>
  <c r="P126" i="3"/>
  <c r="S126" i="3" s="1"/>
  <c r="P127" i="3"/>
  <c r="S127" i="3" s="1"/>
  <c r="P128" i="3"/>
  <c r="S128" i="3" s="1"/>
  <c r="P129" i="3"/>
  <c r="S129" i="3" s="1"/>
  <c r="P130" i="3"/>
  <c r="S130" i="3" s="1"/>
  <c r="P131" i="3"/>
  <c r="S131" i="3" s="1"/>
  <c r="P132" i="3"/>
  <c r="S132" i="3" s="1"/>
  <c r="P133" i="3"/>
  <c r="S133" i="3" s="1"/>
  <c r="P134" i="3"/>
  <c r="S134" i="3" s="1"/>
  <c r="P135" i="3"/>
  <c r="S135" i="3" s="1"/>
  <c r="P136" i="3"/>
  <c r="S136" i="3" s="1"/>
  <c r="P137" i="3"/>
  <c r="S137" i="3" s="1"/>
  <c r="P138" i="3"/>
  <c r="S138" i="3" s="1"/>
  <c r="P139" i="3"/>
  <c r="S139" i="3" s="1"/>
  <c r="P140" i="3"/>
  <c r="S140" i="3" s="1"/>
  <c r="P141" i="3"/>
  <c r="S141" i="3" s="1"/>
  <c r="P142" i="3"/>
  <c r="S142" i="3" s="1"/>
  <c r="P143" i="3"/>
  <c r="S143" i="3" s="1"/>
  <c r="P144" i="3"/>
  <c r="S144" i="3" s="1"/>
  <c r="P145" i="3"/>
  <c r="S145" i="3" s="1"/>
  <c r="P146" i="3"/>
  <c r="S146" i="3" s="1"/>
  <c r="P147" i="3"/>
  <c r="S147" i="3" s="1"/>
  <c r="P148" i="3"/>
  <c r="S148" i="3" s="1"/>
  <c r="P149" i="3"/>
  <c r="S149" i="3" s="1"/>
  <c r="P150" i="3"/>
  <c r="S150" i="3" s="1"/>
  <c r="P151" i="3"/>
  <c r="S151" i="3" s="1"/>
  <c r="P152" i="3"/>
  <c r="S152" i="3" s="1"/>
  <c r="P153" i="3"/>
  <c r="S153" i="3" s="1"/>
  <c r="P154" i="3"/>
  <c r="S154" i="3" s="1"/>
  <c r="P155" i="3"/>
  <c r="S155" i="3" s="1"/>
  <c r="P156" i="3"/>
  <c r="S156" i="3" s="1"/>
  <c r="P157" i="3"/>
  <c r="S157" i="3" s="1"/>
  <c r="P158" i="3"/>
  <c r="S158" i="3" s="1"/>
  <c r="P159" i="3"/>
  <c r="S159" i="3" s="1"/>
  <c r="P160" i="3"/>
  <c r="S160" i="3" s="1"/>
  <c r="P161" i="3"/>
  <c r="S161" i="3" s="1"/>
  <c r="P162" i="3"/>
  <c r="S162" i="3" s="1"/>
  <c r="P163" i="3"/>
  <c r="S163" i="3" s="1"/>
  <c r="P164" i="3"/>
  <c r="S164" i="3" s="1"/>
  <c r="P165" i="3"/>
  <c r="S165" i="3" s="1"/>
  <c r="P166" i="3"/>
  <c r="S166" i="3" s="1"/>
  <c r="P167" i="3"/>
  <c r="S167" i="3" s="1"/>
  <c r="P168" i="3"/>
  <c r="S168" i="3" s="1"/>
  <c r="P169" i="3"/>
  <c r="S169" i="3" s="1"/>
  <c r="P170" i="3"/>
  <c r="S170" i="3" s="1"/>
  <c r="P171" i="3"/>
  <c r="S171" i="3" s="1"/>
  <c r="P172" i="3"/>
  <c r="S172" i="3" s="1"/>
  <c r="P173" i="3"/>
  <c r="S173" i="3" s="1"/>
  <c r="P174" i="3"/>
  <c r="S174" i="3" s="1"/>
  <c r="P175" i="3"/>
  <c r="S175" i="3" s="1"/>
  <c r="P176" i="3"/>
  <c r="S176" i="3" s="1"/>
  <c r="P177" i="3"/>
  <c r="S177" i="3" s="1"/>
  <c r="P178" i="3"/>
  <c r="S178" i="3" s="1"/>
  <c r="P179" i="3"/>
  <c r="S179" i="3" s="1"/>
  <c r="P180" i="3"/>
  <c r="S180" i="3" s="1"/>
  <c r="P181" i="3"/>
  <c r="S181" i="3" s="1"/>
  <c r="P182" i="3"/>
  <c r="S182" i="3" s="1"/>
  <c r="P183" i="3"/>
  <c r="S183" i="3" s="1"/>
  <c r="P184" i="3"/>
  <c r="S184" i="3" s="1"/>
  <c r="P185" i="3"/>
  <c r="S185" i="3" s="1"/>
  <c r="P186" i="3"/>
  <c r="S186" i="3" s="1"/>
  <c r="P187" i="3"/>
  <c r="S187" i="3" s="1"/>
  <c r="P188" i="3"/>
  <c r="S188" i="3" s="1"/>
  <c r="P189" i="3"/>
  <c r="S189" i="3" s="1"/>
  <c r="P190" i="3"/>
  <c r="S190" i="3" s="1"/>
  <c r="P191" i="3"/>
  <c r="S191" i="3" s="1"/>
  <c r="P192" i="3"/>
  <c r="S192" i="3" s="1"/>
  <c r="P193" i="3"/>
  <c r="S193" i="3" s="1"/>
  <c r="P194" i="3"/>
  <c r="S194" i="3" s="1"/>
  <c r="P195" i="3"/>
  <c r="S195" i="3" s="1"/>
  <c r="P196" i="3"/>
  <c r="S196" i="3" s="1"/>
  <c r="P197" i="3"/>
  <c r="S197" i="3" s="1"/>
  <c r="P198" i="3"/>
  <c r="S198" i="3" s="1"/>
  <c r="P199" i="3"/>
  <c r="S199" i="3" s="1"/>
  <c r="P200" i="3"/>
  <c r="S200" i="3" s="1"/>
  <c r="P201" i="3"/>
  <c r="S201" i="3" s="1"/>
  <c r="P202" i="3"/>
  <c r="S202" i="3" s="1"/>
  <c r="P203" i="3"/>
  <c r="S203" i="3" s="1"/>
  <c r="P204" i="3"/>
  <c r="S204" i="3" s="1"/>
  <c r="P205" i="3"/>
  <c r="S205" i="3" s="1"/>
  <c r="P206" i="3"/>
  <c r="S206" i="3" s="1"/>
  <c r="P207" i="3"/>
  <c r="S207" i="3" s="1"/>
  <c r="P208" i="3"/>
  <c r="S208" i="3" s="1"/>
  <c r="P209" i="3"/>
  <c r="S209" i="3" s="1"/>
  <c r="P210" i="3"/>
  <c r="S210" i="3" s="1"/>
  <c r="P211" i="3"/>
  <c r="S211" i="3" s="1"/>
  <c r="P212" i="3"/>
  <c r="S212" i="3" s="1"/>
  <c r="P213" i="3"/>
  <c r="S213" i="3" s="1"/>
  <c r="P214" i="3"/>
  <c r="P215" i="3"/>
  <c r="S215" i="3" s="1"/>
  <c r="P216" i="3"/>
  <c r="S216" i="3" s="1"/>
  <c r="P217" i="3"/>
  <c r="S217" i="3" s="1"/>
  <c r="P218" i="3"/>
  <c r="S218" i="3" s="1"/>
  <c r="P219" i="3"/>
  <c r="S219" i="3" s="1"/>
  <c r="P220" i="3"/>
  <c r="S220" i="3" s="1"/>
  <c r="P221" i="3"/>
  <c r="S221" i="3" s="1"/>
  <c r="P222" i="3"/>
  <c r="S222" i="3" s="1"/>
  <c r="P223" i="3"/>
  <c r="S223" i="3" s="1"/>
  <c r="P224" i="3"/>
  <c r="S224" i="3" s="1"/>
  <c r="P225" i="3"/>
  <c r="S225" i="3" s="1"/>
  <c r="P226" i="3"/>
  <c r="S226" i="3" s="1"/>
  <c r="P227" i="3"/>
  <c r="S227" i="3" s="1"/>
  <c r="P228" i="3"/>
  <c r="S228" i="3" s="1"/>
  <c r="P229" i="3"/>
  <c r="S229" i="3" s="1"/>
  <c r="P230" i="3"/>
  <c r="S230" i="3" s="1"/>
  <c r="P231" i="3"/>
  <c r="S231" i="3" s="1"/>
  <c r="P232" i="3"/>
  <c r="S232" i="3" s="1"/>
  <c r="P233" i="3"/>
  <c r="S233" i="3" s="1"/>
  <c r="P234" i="3"/>
  <c r="S234" i="3" s="1"/>
  <c r="P235" i="3"/>
  <c r="S235" i="3" s="1"/>
  <c r="P236" i="3"/>
  <c r="S236" i="3" s="1"/>
  <c r="P237" i="3"/>
  <c r="S237" i="3" s="1"/>
  <c r="P238" i="3"/>
  <c r="S238" i="3" s="1"/>
  <c r="P239" i="3"/>
  <c r="S239" i="3" s="1"/>
  <c r="P240" i="3"/>
  <c r="S240" i="3" s="1"/>
  <c r="P241" i="3"/>
  <c r="S241" i="3" s="1"/>
  <c r="P242" i="3"/>
  <c r="S242" i="3" s="1"/>
  <c r="P243" i="3"/>
  <c r="S243" i="3" s="1"/>
  <c r="P244" i="3"/>
  <c r="S244" i="3" s="1"/>
  <c r="P245" i="3"/>
  <c r="S245" i="3" s="1"/>
  <c r="P246" i="3"/>
  <c r="S246" i="3" s="1"/>
  <c r="P247" i="3"/>
  <c r="S247" i="3" s="1"/>
  <c r="P248" i="3"/>
  <c r="S248" i="3" s="1"/>
  <c r="P249" i="3"/>
  <c r="P250" i="3"/>
  <c r="S250" i="3" s="1"/>
  <c r="P251" i="3"/>
  <c r="S251" i="3" s="1"/>
  <c r="P252" i="3"/>
  <c r="S252" i="3" s="1"/>
  <c r="P253" i="3"/>
  <c r="S253" i="3" s="1"/>
  <c r="P254" i="3"/>
  <c r="S254" i="3" s="1"/>
  <c r="P255" i="3"/>
  <c r="S255" i="3" s="1"/>
  <c r="P256" i="3"/>
  <c r="S256" i="3" s="1"/>
  <c r="P257" i="3"/>
  <c r="S257" i="3" s="1"/>
  <c r="P258" i="3"/>
  <c r="S258" i="3" s="1"/>
  <c r="P259" i="3"/>
  <c r="S259" i="3" s="1"/>
  <c r="P260" i="3"/>
  <c r="S260" i="3" s="1"/>
  <c r="P261" i="3"/>
  <c r="S261" i="3" s="1"/>
  <c r="P262" i="3"/>
  <c r="S262" i="3" s="1"/>
  <c r="P263" i="3"/>
  <c r="S263" i="3" s="1"/>
  <c r="P264" i="3"/>
  <c r="S264" i="3" s="1"/>
  <c r="P265" i="3"/>
  <c r="S265" i="3" s="1"/>
  <c r="P266" i="3"/>
  <c r="S266" i="3" s="1"/>
  <c r="P267" i="3"/>
  <c r="S267" i="3" s="1"/>
  <c r="P268" i="3"/>
  <c r="S268" i="3" s="1"/>
  <c r="P269" i="3"/>
  <c r="S269" i="3" s="1"/>
  <c r="P270" i="3"/>
  <c r="S270" i="3" s="1"/>
  <c r="P271" i="3"/>
  <c r="S271" i="3" s="1"/>
  <c r="P272" i="3"/>
  <c r="S272" i="3" s="1"/>
  <c r="P273" i="3"/>
  <c r="S273" i="3" s="1"/>
  <c r="P274" i="3"/>
  <c r="S274" i="3" s="1"/>
  <c r="P275" i="3"/>
  <c r="S275" i="3" s="1"/>
  <c r="P276" i="3"/>
  <c r="S276" i="3" s="1"/>
  <c r="P277" i="3"/>
  <c r="S277" i="3" s="1"/>
  <c r="P278" i="3"/>
  <c r="S278" i="3" s="1"/>
  <c r="P279" i="3"/>
  <c r="S279" i="3" s="1"/>
  <c r="P280" i="3"/>
  <c r="S280" i="3" s="1"/>
  <c r="P281" i="3"/>
  <c r="S281" i="3" s="1"/>
  <c r="P282" i="3"/>
  <c r="S282" i="3" s="1"/>
  <c r="P283" i="3"/>
  <c r="S283" i="3" s="1"/>
  <c r="P284" i="3"/>
  <c r="S284" i="3" s="1"/>
  <c r="P285" i="3"/>
  <c r="S285" i="3" s="1"/>
  <c r="P286" i="3"/>
  <c r="S286" i="3" s="1"/>
  <c r="P287" i="3"/>
  <c r="S287" i="3" s="1"/>
  <c r="P288" i="3"/>
  <c r="S288" i="3" s="1"/>
  <c r="P289" i="3"/>
  <c r="S289" i="3" s="1"/>
  <c r="P290" i="3"/>
  <c r="S290" i="3" s="1"/>
  <c r="P291" i="3"/>
  <c r="S291" i="3" s="1"/>
  <c r="P292" i="3"/>
  <c r="S292" i="3" s="1"/>
  <c r="P293" i="3"/>
  <c r="S293" i="3" s="1"/>
  <c r="P294" i="3"/>
  <c r="S294" i="3" s="1"/>
  <c r="P295" i="3"/>
  <c r="S295" i="3" s="1"/>
  <c r="P296" i="3"/>
  <c r="S296" i="3" s="1"/>
  <c r="P297" i="3"/>
  <c r="S297" i="3" s="1"/>
  <c r="P298" i="3"/>
  <c r="S298" i="3" s="1"/>
  <c r="P299" i="3"/>
  <c r="S299" i="3" s="1"/>
  <c r="P300" i="3"/>
  <c r="S300" i="3" s="1"/>
  <c r="P301" i="3"/>
  <c r="S301" i="3" s="1"/>
  <c r="P302" i="3"/>
  <c r="S302" i="3" s="1"/>
  <c r="P303" i="3"/>
  <c r="S303" i="3" s="1"/>
  <c r="P304" i="3"/>
  <c r="S304" i="3" s="1"/>
  <c r="P305" i="3"/>
  <c r="S305" i="3" s="1"/>
  <c r="P306" i="3"/>
  <c r="S306" i="3" s="1"/>
  <c r="P307" i="3"/>
  <c r="S307" i="3" s="1"/>
  <c r="P308" i="3"/>
  <c r="S308" i="3" s="1"/>
  <c r="P309" i="3"/>
  <c r="S309" i="3" s="1"/>
  <c r="P310" i="3"/>
  <c r="S310" i="3" s="1"/>
  <c r="P311" i="3"/>
  <c r="S311" i="3" s="1"/>
  <c r="P312" i="3"/>
  <c r="S312" i="3" s="1"/>
  <c r="P313" i="3"/>
  <c r="P314" i="3"/>
  <c r="S314" i="3" s="1"/>
  <c r="P315" i="3"/>
  <c r="S315" i="3" s="1"/>
  <c r="P316" i="3"/>
  <c r="S316" i="3" s="1"/>
  <c r="P317" i="3"/>
  <c r="S317" i="3" s="1"/>
  <c r="P318" i="3"/>
  <c r="S318" i="3" s="1"/>
  <c r="P319" i="3"/>
  <c r="S319" i="3" s="1"/>
  <c r="P320" i="3"/>
  <c r="S320" i="3" s="1"/>
  <c r="P321" i="3"/>
  <c r="S321" i="3" s="1"/>
  <c r="P322" i="3"/>
  <c r="S322" i="3" s="1"/>
  <c r="P323" i="3"/>
  <c r="S323" i="3" s="1"/>
  <c r="P324" i="3"/>
  <c r="S324" i="3" s="1"/>
  <c r="P325" i="3"/>
  <c r="S325" i="3" s="1"/>
  <c r="P326" i="3"/>
  <c r="S326" i="3" s="1"/>
  <c r="P327" i="3"/>
  <c r="S327" i="3" s="1"/>
  <c r="P328" i="3"/>
  <c r="S328" i="3" s="1"/>
  <c r="P329" i="3"/>
  <c r="S329" i="3" s="1"/>
  <c r="P330" i="3"/>
  <c r="S330" i="3" s="1"/>
  <c r="P331" i="3"/>
  <c r="S331" i="3" s="1"/>
  <c r="P332" i="3"/>
  <c r="S332" i="3" s="1"/>
  <c r="P333" i="3"/>
  <c r="S333" i="3" s="1"/>
  <c r="P334" i="3"/>
  <c r="S334" i="3" s="1"/>
  <c r="P335" i="3"/>
  <c r="S335" i="3" s="1"/>
  <c r="P336" i="3"/>
  <c r="S336" i="3" s="1"/>
  <c r="P337" i="3"/>
  <c r="S337" i="3" s="1"/>
  <c r="P338" i="3"/>
  <c r="S338" i="3" s="1"/>
  <c r="P339" i="3"/>
  <c r="S339" i="3" s="1"/>
  <c r="P340" i="3"/>
  <c r="S340" i="3" s="1"/>
  <c r="P341" i="3"/>
  <c r="S341" i="3" s="1"/>
  <c r="P342" i="3"/>
  <c r="S342" i="3" s="1"/>
  <c r="P343" i="3"/>
  <c r="S343" i="3" s="1"/>
  <c r="P344" i="3"/>
  <c r="S344" i="3" s="1"/>
  <c r="P345" i="3"/>
  <c r="S345" i="3" s="1"/>
  <c r="P346" i="3"/>
  <c r="S346" i="3" s="1"/>
  <c r="P347" i="3"/>
  <c r="S347" i="3" s="1"/>
  <c r="P348" i="3"/>
  <c r="S348" i="3" s="1"/>
  <c r="P349" i="3"/>
  <c r="S349" i="3" s="1"/>
  <c r="P350" i="3"/>
  <c r="S350" i="3" s="1"/>
  <c r="P351" i="3"/>
  <c r="S351" i="3" s="1"/>
  <c r="P352" i="3"/>
  <c r="S352" i="3" s="1"/>
  <c r="P353" i="3"/>
  <c r="S353" i="3" s="1"/>
  <c r="P354" i="3"/>
  <c r="S354" i="3" s="1"/>
  <c r="P355" i="3"/>
  <c r="S355" i="3" s="1"/>
  <c r="P356" i="3"/>
  <c r="S356" i="3" s="1"/>
  <c r="P357" i="3"/>
  <c r="S357" i="3" s="1"/>
  <c r="P358" i="3"/>
  <c r="S358" i="3" s="1"/>
  <c r="P359" i="3"/>
  <c r="S359" i="3" s="1"/>
  <c r="P360" i="3"/>
  <c r="S360" i="3" s="1"/>
  <c r="P361" i="3"/>
  <c r="S361" i="3" s="1"/>
  <c r="P362" i="3"/>
  <c r="S362" i="3" s="1"/>
  <c r="P363" i="3"/>
  <c r="S363" i="3" s="1"/>
  <c r="P364" i="3"/>
  <c r="S364" i="3" s="1"/>
  <c r="P365" i="3"/>
  <c r="P366" i="3"/>
  <c r="S366" i="3" s="1"/>
  <c r="P367" i="3"/>
  <c r="P368" i="3"/>
  <c r="S368" i="3" s="1"/>
  <c r="P369" i="3"/>
  <c r="S369" i="3" s="1"/>
  <c r="P370" i="3"/>
  <c r="S370" i="3" s="1"/>
  <c r="P371" i="3"/>
  <c r="S371" i="3" s="1"/>
  <c r="P372" i="3"/>
  <c r="S372" i="3" s="1"/>
  <c r="P373" i="3"/>
  <c r="S373" i="3" s="1"/>
  <c r="P374" i="3"/>
  <c r="S374" i="3" s="1"/>
  <c r="P375" i="3"/>
  <c r="S375" i="3" s="1"/>
  <c r="P376" i="3"/>
  <c r="S376" i="3" s="1"/>
  <c r="P377" i="3"/>
  <c r="S377" i="3" s="1"/>
  <c r="P378" i="3"/>
  <c r="S378" i="3" s="1"/>
  <c r="P379" i="3"/>
  <c r="S379" i="3" s="1"/>
  <c r="P380" i="3"/>
  <c r="S380" i="3" s="1"/>
  <c r="P381" i="3"/>
  <c r="S381" i="3" s="1"/>
  <c r="P382" i="3"/>
  <c r="S382" i="3" s="1"/>
  <c r="P383" i="3"/>
  <c r="S383" i="3" s="1"/>
  <c r="P384" i="3"/>
  <c r="S384" i="3" s="1"/>
  <c r="P385" i="3"/>
  <c r="S385" i="3" s="1"/>
  <c r="P386" i="3"/>
  <c r="S386" i="3" s="1"/>
  <c r="P387" i="3"/>
  <c r="S387" i="3" s="1"/>
  <c r="P388" i="3"/>
  <c r="S388" i="3" s="1"/>
  <c r="P389" i="3"/>
  <c r="P390" i="3"/>
  <c r="S390" i="3" s="1"/>
  <c r="P391" i="3"/>
  <c r="S391" i="3" s="1"/>
  <c r="P392" i="3"/>
  <c r="S392" i="3" s="1"/>
  <c r="P393" i="3"/>
  <c r="P394" i="3"/>
  <c r="S394" i="3" s="1"/>
  <c r="P395" i="3"/>
  <c r="S395" i="3" s="1"/>
  <c r="P396" i="3"/>
  <c r="S396" i="3" s="1"/>
  <c r="P397" i="3"/>
  <c r="S397" i="3" s="1"/>
  <c r="P398" i="3"/>
  <c r="S398" i="3" s="1"/>
  <c r="P399" i="3"/>
  <c r="S399" i="3" s="1"/>
  <c r="P400" i="3"/>
  <c r="S400" i="3" s="1"/>
  <c r="P401" i="3"/>
  <c r="S401" i="3" s="1"/>
  <c r="P402" i="3"/>
  <c r="S402" i="3" s="1"/>
  <c r="P403" i="3"/>
  <c r="S403" i="3" s="1"/>
  <c r="P404" i="3"/>
  <c r="S404" i="3" s="1"/>
  <c r="P405" i="3"/>
  <c r="S405" i="3" s="1"/>
  <c r="P406" i="3"/>
  <c r="S406" i="3" s="1"/>
  <c r="P407" i="3"/>
  <c r="S407" i="3" s="1"/>
  <c r="P408" i="3"/>
  <c r="S408" i="3" s="1"/>
  <c r="P409" i="3"/>
  <c r="S409" i="3" s="1"/>
  <c r="P410" i="3"/>
  <c r="S410" i="3" s="1"/>
  <c r="P411" i="3"/>
  <c r="S411" i="3" s="1"/>
  <c r="P412" i="3"/>
  <c r="S412" i="3" s="1"/>
  <c r="P413" i="3"/>
  <c r="S413" i="3" s="1"/>
  <c r="P414" i="3"/>
  <c r="S414" i="3" s="1"/>
  <c r="P415" i="3"/>
  <c r="S415" i="3" s="1"/>
  <c r="P416" i="3"/>
  <c r="S416" i="3" s="1"/>
  <c r="P417" i="3"/>
  <c r="S417" i="3" s="1"/>
  <c r="P418" i="3"/>
  <c r="S418" i="3" s="1"/>
  <c r="P419" i="3"/>
  <c r="P420" i="3"/>
  <c r="S420" i="3" s="1"/>
  <c r="P421" i="3"/>
  <c r="S421" i="3" s="1"/>
  <c r="P422" i="3"/>
  <c r="S422" i="3" s="1"/>
  <c r="P423" i="3"/>
  <c r="S423" i="3" s="1"/>
  <c r="P424" i="3"/>
  <c r="S424" i="3" s="1"/>
  <c r="P425" i="3"/>
  <c r="S425" i="3" s="1"/>
  <c r="P426" i="3"/>
  <c r="S426" i="3" s="1"/>
  <c r="P427" i="3"/>
  <c r="S427" i="3" s="1"/>
  <c r="P428" i="3"/>
  <c r="S428" i="3" s="1"/>
  <c r="P429" i="3"/>
  <c r="S429" i="3" s="1"/>
  <c r="P430" i="3"/>
  <c r="S430" i="3" s="1"/>
  <c r="P431" i="3"/>
  <c r="S431" i="3" s="1"/>
  <c r="P432" i="3"/>
  <c r="S432" i="3" s="1"/>
  <c r="P433" i="3"/>
  <c r="S433" i="3" s="1"/>
  <c r="P434" i="3"/>
  <c r="S434" i="3" s="1"/>
  <c r="P435" i="3"/>
  <c r="S435" i="3" s="1"/>
  <c r="P436" i="3"/>
  <c r="S436" i="3" s="1"/>
  <c r="P437" i="3"/>
  <c r="S437" i="3" s="1"/>
  <c r="P438" i="3"/>
  <c r="S438" i="3" s="1"/>
  <c r="P439" i="3"/>
  <c r="S439" i="3" s="1"/>
  <c r="P440" i="3"/>
  <c r="S440" i="3" s="1"/>
  <c r="P441" i="3"/>
  <c r="S441" i="3" s="1"/>
  <c r="P442" i="3"/>
  <c r="S442" i="3" s="1"/>
  <c r="P443" i="3"/>
  <c r="S443" i="3" s="1"/>
  <c r="P444" i="3"/>
  <c r="S444" i="3" s="1"/>
  <c r="P445" i="3"/>
  <c r="S445" i="3" s="1"/>
  <c r="P446" i="3"/>
  <c r="S446" i="3" s="1"/>
  <c r="P447" i="3"/>
  <c r="S447" i="3" s="1"/>
  <c r="P448" i="3"/>
  <c r="S448" i="3" s="1"/>
  <c r="P449" i="3"/>
  <c r="S449" i="3" s="1"/>
  <c r="P450" i="3"/>
  <c r="S450" i="3" s="1"/>
  <c r="P451" i="3"/>
  <c r="S451" i="3" s="1"/>
  <c r="P452" i="3"/>
  <c r="S452" i="3" s="1"/>
  <c r="P453" i="3"/>
  <c r="S453" i="3" s="1"/>
  <c r="P454" i="3"/>
  <c r="S454" i="3" s="1"/>
  <c r="P455" i="3"/>
  <c r="S455" i="3" s="1"/>
  <c r="P456" i="3"/>
  <c r="S456" i="3" s="1"/>
  <c r="P457" i="3"/>
  <c r="S457" i="3" s="1"/>
  <c r="P458" i="3"/>
  <c r="S458" i="3" s="1"/>
  <c r="P459" i="3"/>
  <c r="S459" i="3" s="1"/>
  <c r="P460" i="3"/>
  <c r="S460" i="3" s="1"/>
  <c r="P461" i="3"/>
  <c r="S461" i="3" s="1"/>
  <c r="P462" i="3"/>
  <c r="S462" i="3" s="1"/>
  <c r="P463" i="3"/>
  <c r="S463" i="3" s="1"/>
  <c r="P464" i="3"/>
  <c r="S464" i="3" s="1"/>
  <c r="P465" i="3"/>
  <c r="S465" i="3" s="1"/>
  <c r="P466" i="3"/>
  <c r="S466" i="3" s="1"/>
  <c r="P467" i="3"/>
  <c r="S467" i="3" s="1"/>
  <c r="P468" i="3"/>
  <c r="P469" i="3"/>
  <c r="S469" i="3" s="1"/>
  <c r="P470" i="3"/>
  <c r="S470" i="3" s="1"/>
  <c r="P471" i="3"/>
  <c r="S471" i="3" s="1"/>
  <c r="P472" i="3"/>
  <c r="S472" i="3" s="1"/>
  <c r="P473" i="3"/>
  <c r="S473" i="3" s="1"/>
  <c r="P474" i="3"/>
  <c r="S474" i="3" s="1"/>
  <c r="P475" i="3"/>
  <c r="S475" i="3" s="1"/>
  <c r="P476" i="3"/>
  <c r="S476" i="3" s="1"/>
  <c r="P477" i="3"/>
  <c r="S477" i="3" s="1"/>
  <c r="P478" i="3"/>
  <c r="S478" i="3" s="1"/>
  <c r="P479" i="3"/>
  <c r="S479" i="3" s="1"/>
  <c r="P480" i="3"/>
  <c r="S480" i="3" s="1"/>
  <c r="P481" i="3"/>
  <c r="S481" i="3" s="1"/>
  <c r="P482" i="3"/>
  <c r="S482" i="3" s="1"/>
  <c r="P483" i="3"/>
  <c r="S483" i="3" s="1"/>
  <c r="P484" i="3"/>
  <c r="S484" i="3" s="1"/>
  <c r="P485" i="3"/>
  <c r="S485" i="3" s="1"/>
  <c r="P486" i="3"/>
  <c r="S486" i="3" s="1"/>
  <c r="P487" i="3"/>
  <c r="S487" i="3" s="1"/>
  <c r="P488" i="3"/>
  <c r="S488" i="3" s="1"/>
  <c r="P489" i="3"/>
  <c r="P490" i="3"/>
  <c r="S490" i="3" s="1"/>
  <c r="P491" i="3"/>
  <c r="S491" i="3" s="1"/>
  <c r="P492" i="3"/>
  <c r="S492" i="3" s="1"/>
  <c r="P493" i="3"/>
  <c r="S493" i="3" s="1"/>
  <c r="P494" i="3"/>
  <c r="S494" i="3" s="1"/>
  <c r="P495" i="3"/>
  <c r="S495" i="3" s="1"/>
  <c r="P496" i="3"/>
  <c r="S496" i="3" s="1"/>
  <c r="P497" i="3"/>
  <c r="S497" i="3" s="1"/>
  <c r="P498" i="3"/>
  <c r="S498" i="3" s="1"/>
  <c r="P499" i="3"/>
  <c r="S499" i="3" s="1"/>
  <c r="P500" i="3"/>
  <c r="S500" i="3" s="1"/>
  <c r="P501" i="3"/>
  <c r="S501" i="3" s="1"/>
  <c r="P502" i="3"/>
  <c r="S502" i="3" s="1"/>
  <c r="P503" i="3"/>
  <c r="S503" i="3" s="1"/>
  <c r="P504" i="3"/>
  <c r="S504" i="3" s="1"/>
  <c r="P505" i="3"/>
  <c r="S505" i="3" s="1"/>
  <c r="P506" i="3"/>
  <c r="S506" i="3" s="1"/>
  <c r="P507" i="3"/>
  <c r="S507" i="3" s="1"/>
  <c r="P508" i="3"/>
  <c r="S508" i="3" s="1"/>
  <c r="P509" i="3"/>
  <c r="S509" i="3" s="1"/>
  <c r="P510" i="3"/>
  <c r="S510" i="3" s="1"/>
  <c r="P511" i="3"/>
  <c r="S511" i="3" s="1"/>
  <c r="P512" i="3"/>
  <c r="S512" i="3" s="1"/>
  <c r="P513" i="3"/>
  <c r="S513" i="3" s="1"/>
  <c r="P514" i="3"/>
  <c r="S514" i="3" s="1"/>
  <c r="P515" i="3"/>
  <c r="S515" i="3" s="1"/>
  <c r="P516" i="3"/>
  <c r="S516" i="3" s="1"/>
  <c r="P517" i="3"/>
  <c r="P518" i="3"/>
  <c r="S518" i="3" s="1"/>
  <c r="P519" i="3"/>
  <c r="S519" i="3" s="1"/>
  <c r="P520" i="3"/>
  <c r="S520" i="3" s="1"/>
  <c r="P521" i="3"/>
  <c r="S521" i="3" s="1"/>
  <c r="P522" i="3"/>
  <c r="S522" i="3" s="1"/>
  <c r="P523" i="3"/>
  <c r="S523" i="3" s="1"/>
  <c r="P524" i="3"/>
  <c r="S524" i="3" s="1"/>
  <c r="P525" i="3"/>
  <c r="S525" i="3" s="1"/>
  <c r="P526" i="3"/>
  <c r="S526" i="3" s="1"/>
  <c r="P527" i="3"/>
  <c r="S527" i="3" s="1"/>
  <c r="P528" i="3"/>
  <c r="S528" i="3" s="1"/>
  <c r="P529" i="3"/>
  <c r="S529" i="3" s="1"/>
  <c r="P530" i="3"/>
  <c r="S530" i="3" s="1"/>
  <c r="P531" i="3"/>
  <c r="S531" i="3" s="1"/>
  <c r="P532" i="3"/>
  <c r="S532" i="3" s="1"/>
  <c r="P533" i="3"/>
  <c r="S533" i="3" s="1"/>
  <c r="P534" i="3"/>
  <c r="S534" i="3" s="1"/>
  <c r="P535" i="3"/>
  <c r="S535" i="3" s="1"/>
  <c r="P536" i="3"/>
  <c r="S536" i="3" s="1"/>
  <c r="P537" i="3"/>
  <c r="P538" i="3"/>
  <c r="S538" i="3" s="1"/>
  <c r="P539" i="3"/>
  <c r="S539" i="3" s="1"/>
  <c r="P540" i="3"/>
  <c r="S540" i="3" s="1"/>
  <c r="P541" i="3"/>
  <c r="S541" i="3" s="1"/>
  <c r="P542" i="3"/>
  <c r="S542" i="3" s="1"/>
  <c r="P543" i="3"/>
  <c r="S543" i="3" s="1"/>
  <c r="P544" i="3"/>
  <c r="S544" i="3" s="1"/>
  <c r="P545" i="3"/>
  <c r="S545" i="3" s="1"/>
  <c r="P546" i="3"/>
  <c r="S546" i="3" s="1"/>
  <c r="P547" i="3"/>
  <c r="S547" i="3" s="1"/>
  <c r="P548" i="3"/>
  <c r="S548" i="3" s="1"/>
  <c r="P549" i="3"/>
  <c r="S549" i="3" s="1"/>
  <c r="P550" i="3"/>
  <c r="S550" i="3" s="1"/>
  <c r="P551" i="3"/>
  <c r="S551" i="3" s="1"/>
  <c r="P552" i="3"/>
  <c r="S552" i="3" s="1"/>
  <c r="P553" i="3"/>
  <c r="P554" i="3"/>
  <c r="S554" i="3" s="1"/>
  <c r="P555" i="3"/>
  <c r="S555" i="3" s="1"/>
  <c r="P556" i="3"/>
  <c r="S556" i="3" s="1"/>
  <c r="P557" i="3"/>
  <c r="P558" i="3"/>
  <c r="S558" i="3" s="1"/>
  <c r="P559" i="3"/>
  <c r="S559" i="3" s="1"/>
  <c r="P560" i="3"/>
  <c r="S560" i="3" s="1"/>
  <c r="P561" i="3"/>
  <c r="S561" i="3" s="1"/>
  <c r="P562" i="3"/>
  <c r="S562" i="3" s="1"/>
  <c r="P563" i="3"/>
  <c r="S563" i="3" s="1"/>
  <c r="P564" i="3"/>
  <c r="S564" i="3" s="1"/>
  <c r="P565" i="3"/>
  <c r="S565" i="3" s="1"/>
  <c r="P566" i="3"/>
  <c r="S566" i="3" s="1"/>
  <c r="P567" i="3"/>
  <c r="S567" i="3" s="1"/>
  <c r="P568" i="3"/>
  <c r="S568" i="3" s="1"/>
  <c r="P569" i="3"/>
  <c r="S569" i="3" s="1"/>
  <c r="P570" i="3"/>
  <c r="S570" i="3" s="1"/>
  <c r="P571" i="3"/>
  <c r="S571" i="3" s="1"/>
  <c r="P572" i="3"/>
  <c r="S572" i="3" s="1"/>
  <c r="P573" i="3"/>
  <c r="P574" i="3"/>
  <c r="S574" i="3" s="1"/>
  <c r="P575" i="3"/>
  <c r="S575" i="3" s="1"/>
  <c r="P576" i="3"/>
  <c r="S576" i="3" s="1"/>
  <c r="P577" i="3"/>
  <c r="S577" i="3" s="1"/>
  <c r="P578" i="3"/>
  <c r="S578" i="3" s="1"/>
  <c r="P579" i="3"/>
  <c r="S579" i="3" s="1"/>
  <c r="P580" i="3"/>
  <c r="S580" i="3" s="1"/>
  <c r="P581" i="3"/>
  <c r="S581" i="3" s="1"/>
  <c r="P582" i="3"/>
  <c r="S582" i="3" s="1"/>
  <c r="P583" i="3"/>
  <c r="S583" i="3" s="1"/>
  <c r="P584" i="3"/>
  <c r="S584" i="3" s="1"/>
  <c r="P585" i="3"/>
  <c r="S585" i="3" s="1"/>
  <c r="P586" i="3"/>
  <c r="S586" i="3" s="1"/>
  <c r="P587" i="3"/>
  <c r="S587" i="3" s="1"/>
  <c r="P588" i="3"/>
  <c r="S588" i="3" s="1"/>
  <c r="P589" i="3"/>
  <c r="S589" i="3" s="1"/>
  <c r="P590" i="3"/>
  <c r="S590" i="3" s="1"/>
  <c r="P591" i="3"/>
  <c r="S591" i="3" s="1"/>
  <c r="P592" i="3"/>
  <c r="S592" i="3" s="1"/>
  <c r="P593" i="3"/>
  <c r="S593" i="3" s="1"/>
  <c r="P594" i="3"/>
  <c r="S594" i="3" s="1"/>
  <c r="P595" i="3"/>
  <c r="P596" i="3"/>
  <c r="S596" i="3" s="1"/>
  <c r="P597" i="3"/>
  <c r="S597" i="3" s="1"/>
  <c r="P598" i="3"/>
  <c r="S598" i="3" s="1"/>
  <c r="P599" i="3"/>
  <c r="S599" i="3" s="1"/>
  <c r="P600" i="3"/>
  <c r="S600" i="3" s="1"/>
  <c r="P601" i="3"/>
  <c r="S601" i="3" s="1"/>
  <c r="P602" i="3"/>
  <c r="S602" i="3" s="1"/>
  <c r="P603" i="3"/>
  <c r="S603" i="3" s="1"/>
  <c r="P604" i="3"/>
  <c r="S604" i="3" s="1"/>
  <c r="P605" i="3"/>
  <c r="S605" i="3" s="1"/>
  <c r="P606" i="3"/>
  <c r="S606" i="3" s="1"/>
  <c r="P607" i="3"/>
  <c r="S607" i="3" s="1"/>
  <c r="P608" i="3"/>
  <c r="S608" i="3" s="1"/>
  <c r="P609" i="3"/>
  <c r="S609" i="3" s="1"/>
  <c r="P610" i="3"/>
  <c r="S610" i="3" s="1"/>
  <c r="P611" i="3"/>
  <c r="S611" i="3" s="1"/>
  <c r="P612" i="3"/>
  <c r="S612" i="3" s="1"/>
  <c r="P613" i="3"/>
  <c r="S613" i="3" s="1"/>
  <c r="P614" i="3"/>
  <c r="S614" i="3" s="1"/>
  <c r="P615" i="3"/>
  <c r="S615" i="3" s="1"/>
  <c r="P616" i="3"/>
  <c r="S616" i="3" s="1"/>
  <c r="P617" i="3"/>
  <c r="S617" i="3" s="1"/>
  <c r="P618" i="3"/>
  <c r="S618" i="3" s="1"/>
  <c r="P619" i="3"/>
  <c r="S619" i="3" s="1"/>
  <c r="P620" i="3"/>
  <c r="S620" i="3" s="1"/>
  <c r="P621" i="3"/>
  <c r="S621" i="3" s="1"/>
  <c r="P622" i="3"/>
  <c r="S622" i="3" s="1"/>
  <c r="P623" i="3"/>
  <c r="S623" i="3" s="1"/>
  <c r="P624" i="3"/>
  <c r="S624" i="3" s="1"/>
  <c r="P625" i="3"/>
  <c r="S625" i="3" s="1"/>
  <c r="P626" i="3"/>
  <c r="S626" i="3" s="1"/>
  <c r="P627" i="3"/>
  <c r="S627" i="3" s="1"/>
  <c r="P628" i="3"/>
  <c r="S628" i="3" s="1"/>
  <c r="P629" i="3"/>
  <c r="P630" i="3"/>
  <c r="S630" i="3" s="1"/>
  <c r="P631" i="3"/>
  <c r="S631" i="3" s="1"/>
  <c r="P632" i="3"/>
  <c r="P633" i="3"/>
  <c r="S633" i="3" s="1"/>
  <c r="P634" i="3"/>
  <c r="S634" i="3" s="1"/>
  <c r="P635" i="3"/>
  <c r="S635" i="3" s="1"/>
  <c r="P636" i="3"/>
  <c r="S636" i="3" s="1"/>
  <c r="P637" i="3"/>
  <c r="S637" i="3" s="1"/>
  <c r="P638" i="3"/>
  <c r="S638" i="3" s="1"/>
  <c r="P639" i="3"/>
  <c r="S639" i="3" s="1"/>
  <c r="P640" i="3"/>
  <c r="S640" i="3" s="1"/>
  <c r="P641" i="3"/>
  <c r="S641" i="3" s="1"/>
  <c r="P642" i="3"/>
  <c r="S642" i="3" s="1"/>
  <c r="P643" i="3"/>
  <c r="S643" i="3" s="1"/>
  <c r="P644" i="3"/>
  <c r="S644" i="3" s="1"/>
  <c r="P645" i="3"/>
  <c r="S645" i="3" s="1"/>
  <c r="P646" i="3"/>
  <c r="S646" i="3" s="1"/>
  <c r="P647" i="3"/>
  <c r="S647" i="3" s="1"/>
  <c r="P648" i="3"/>
  <c r="S648" i="3" s="1"/>
  <c r="P649" i="3"/>
  <c r="P650" i="3"/>
  <c r="S650" i="3" s="1"/>
  <c r="P651" i="3"/>
  <c r="S651" i="3" s="1"/>
  <c r="P652" i="3"/>
  <c r="S652" i="3" s="1"/>
  <c r="P653" i="3"/>
  <c r="S653" i="3" s="1"/>
  <c r="P654" i="3"/>
  <c r="S654" i="3" s="1"/>
  <c r="P655" i="3"/>
  <c r="S655" i="3" s="1"/>
  <c r="P656" i="3"/>
  <c r="S656" i="3" s="1"/>
  <c r="P657" i="3"/>
  <c r="S657" i="3" s="1"/>
  <c r="P658" i="3"/>
  <c r="S658" i="3" s="1"/>
  <c r="P659" i="3"/>
  <c r="S659" i="3" s="1"/>
  <c r="P660" i="3"/>
  <c r="S660" i="3" s="1"/>
  <c r="P661" i="3"/>
  <c r="S661" i="3" s="1"/>
  <c r="P662" i="3"/>
  <c r="S662" i="3" s="1"/>
  <c r="P663" i="3"/>
  <c r="S663" i="3" s="1"/>
  <c r="P664" i="3"/>
  <c r="S664" i="3" s="1"/>
  <c r="P665" i="3"/>
  <c r="S665" i="3" s="1"/>
  <c r="P666" i="3"/>
  <c r="S666" i="3" s="1"/>
  <c r="P667" i="3"/>
  <c r="S667" i="3" s="1"/>
  <c r="P668" i="3"/>
  <c r="S668" i="3" s="1"/>
  <c r="P669" i="3"/>
  <c r="S669" i="3" s="1"/>
  <c r="P670" i="3"/>
  <c r="S670" i="3" s="1"/>
  <c r="P671" i="3"/>
  <c r="P672" i="3"/>
  <c r="S672" i="3" s="1"/>
  <c r="P673" i="3"/>
  <c r="S673" i="3" s="1"/>
  <c r="P674" i="3"/>
  <c r="S674" i="3" s="1"/>
  <c r="P675" i="3"/>
  <c r="S675" i="3" s="1"/>
  <c r="P676" i="3"/>
  <c r="S676" i="3" s="1"/>
  <c r="P677" i="3"/>
  <c r="S677" i="3" s="1"/>
  <c r="P678" i="3"/>
  <c r="S678" i="3" s="1"/>
  <c r="P679" i="3"/>
  <c r="S679" i="3" s="1"/>
  <c r="P680" i="3"/>
  <c r="S680" i="3" s="1"/>
  <c r="P681" i="3"/>
  <c r="S681" i="3" s="1"/>
  <c r="P682" i="3"/>
  <c r="S682" i="3" s="1"/>
  <c r="P683" i="3"/>
  <c r="S683" i="3" s="1"/>
  <c r="P684" i="3"/>
  <c r="S684" i="3" s="1"/>
  <c r="P685" i="3"/>
  <c r="S685" i="3" s="1"/>
  <c r="P686" i="3"/>
  <c r="S686" i="3" s="1"/>
  <c r="P687" i="3"/>
  <c r="S687" i="3" s="1"/>
  <c r="P688" i="3"/>
  <c r="S688" i="3" s="1"/>
  <c r="P689" i="3"/>
  <c r="S689" i="3" s="1"/>
  <c r="P690" i="3"/>
  <c r="S690" i="3" s="1"/>
  <c r="P691" i="3"/>
  <c r="S691" i="3" s="1"/>
  <c r="P692" i="3"/>
  <c r="S692" i="3" s="1"/>
  <c r="P693" i="3"/>
  <c r="S693" i="3" s="1"/>
  <c r="P694" i="3"/>
  <c r="S694" i="3" s="1"/>
  <c r="P695" i="3"/>
  <c r="S695" i="3" s="1"/>
  <c r="P696" i="3"/>
  <c r="S696" i="3" s="1"/>
  <c r="P697" i="3"/>
  <c r="S697" i="3" s="1"/>
  <c r="P698" i="3"/>
  <c r="S698" i="3" s="1"/>
  <c r="P699" i="3"/>
  <c r="S699" i="3" s="1"/>
  <c r="P700" i="3"/>
  <c r="S700" i="3" s="1"/>
  <c r="P701" i="3"/>
  <c r="S701" i="3" s="1"/>
  <c r="P702" i="3"/>
  <c r="S702" i="3" s="1"/>
  <c r="P703" i="3"/>
  <c r="S703" i="3" s="1"/>
  <c r="P704" i="3"/>
  <c r="S704" i="3" s="1"/>
  <c r="P705" i="3"/>
  <c r="S705" i="3" s="1"/>
  <c r="P706" i="3"/>
  <c r="S706" i="3" s="1"/>
  <c r="P707" i="3"/>
  <c r="S707" i="3" s="1"/>
  <c r="P708" i="3"/>
  <c r="P709" i="3"/>
  <c r="S709" i="3" s="1"/>
  <c r="P710" i="3"/>
  <c r="S710" i="3" s="1"/>
  <c r="P711" i="3"/>
  <c r="S711" i="3" s="1"/>
  <c r="P712" i="3"/>
  <c r="S712" i="3" s="1"/>
  <c r="P713" i="3"/>
  <c r="S713" i="3" s="1"/>
  <c r="P714" i="3"/>
  <c r="S714" i="3" s="1"/>
  <c r="P715" i="3"/>
  <c r="S715" i="3" s="1"/>
  <c r="P716" i="3"/>
  <c r="S716" i="3" s="1"/>
  <c r="P717" i="3"/>
  <c r="S717" i="3" s="1"/>
  <c r="P718" i="3"/>
  <c r="S718" i="3" s="1"/>
  <c r="P719" i="3"/>
  <c r="S719" i="3" s="1"/>
  <c r="P720" i="3"/>
  <c r="S720" i="3" s="1"/>
  <c r="P721" i="3"/>
  <c r="S721" i="3" s="1"/>
  <c r="P722" i="3"/>
  <c r="S722" i="3" s="1"/>
  <c r="P723" i="3"/>
  <c r="S723" i="3" s="1"/>
  <c r="P724" i="3"/>
  <c r="S724" i="3" s="1"/>
  <c r="P725" i="3"/>
  <c r="S725" i="3" s="1"/>
  <c r="P726" i="3"/>
  <c r="S726" i="3" s="1"/>
  <c r="P727" i="3"/>
  <c r="S727" i="3" s="1"/>
  <c r="P728" i="3"/>
  <c r="S728" i="3" s="1"/>
  <c r="P729" i="3"/>
  <c r="S729" i="3" s="1"/>
  <c r="P730" i="3"/>
  <c r="S730" i="3" s="1"/>
  <c r="P731" i="3"/>
  <c r="S731" i="3" s="1"/>
  <c r="P732" i="3"/>
  <c r="S732" i="3" s="1"/>
  <c r="P733" i="3"/>
  <c r="S733" i="3" s="1"/>
  <c r="P734" i="3"/>
  <c r="S734" i="3" s="1"/>
  <c r="P735" i="3"/>
  <c r="S735" i="3" s="1"/>
  <c r="P736" i="3"/>
  <c r="S736" i="3" s="1"/>
  <c r="P737" i="3"/>
  <c r="S737" i="3" s="1"/>
  <c r="P738" i="3"/>
  <c r="S738" i="3" s="1"/>
  <c r="P739" i="3"/>
  <c r="S739" i="3" s="1"/>
  <c r="P740" i="3"/>
  <c r="S740" i="3" s="1"/>
  <c r="P741" i="3"/>
  <c r="S741" i="3" s="1"/>
  <c r="P742" i="3"/>
  <c r="S742" i="3" s="1"/>
  <c r="P743" i="3"/>
  <c r="S743" i="3" s="1"/>
  <c r="P744" i="3"/>
  <c r="S744" i="3" s="1"/>
  <c r="P745" i="3"/>
  <c r="P746" i="3"/>
  <c r="S746" i="3" s="1"/>
  <c r="P747" i="3"/>
  <c r="S747" i="3" s="1"/>
  <c r="P748" i="3"/>
  <c r="S748" i="3" s="1"/>
  <c r="P749" i="3"/>
  <c r="S749" i="3" s="1"/>
  <c r="P750" i="3"/>
  <c r="S750" i="3" s="1"/>
  <c r="P751" i="3"/>
  <c r="S751" i="3" s="1"/>
  <c r="P752" i="3"/>
  <c r="S752" i="3" s="1"/>
  <c r="P753" i="3"/>
  <c r="S753" i="3" s="1"/>
  <c r="P754" i="3"/>
  <c r="S754" i="3" s="1"/>
  <c r="P755" i="3"/>
  <c r="S755" i="3" s="1"/>
  <c r="P756" i="3"/>
  <c r="S756" i="3" s="1"/>
  <c r="P757" i="3"/>
  <c r="S757" i="3" s="1"/>
  <c r="P758" i="3"/>
  <c r="S758" i="3" s="1"/>
  <c r="P759" i="3"/>
  <c r="S759" i="3" s="1"/>
  <c r="P760" i="3"/>
  <c r="S760" i="3" s="1"/>
  <c r="P761" i="3"/>
  <c r="S761" i="3" s="1"/>
  <c r="P762" i="3"/>
  <c r="S762" i="3" s="1"/>
  <c r="P763" i="3"/>
  <c r="S763" i="3" s="1"/>
  <c r="P764" i="3"/>
  <c r="S764" i="3" s="1"/>
  <c r="P765" i="3"/>
  <c r="P766" i="3"/>
  <c r="S766" i="3" s="1"/>
  <c r="P767" i="3"/>
  <c r="S767" i="3" s="1"/>
  <c r="P768" i="3"/>
  <c r="S768" i="3" s="1"/>
  <c r="P769" i="3"/>
  <c r="S769" i="3" s="1"/>
  <c r="P770" i="3"/>
  <c r="S770" i="3" s="1"/>
  <c r="P771" i="3"/>
  <c r="S771" i="3" s="1"/>
  <c r="P772" i="3"/>
  <c r="S772" i="3" s="1"/>
  <c r="P773" i="3"/>
  <c r="S773" i="3" s="1"/>
  <c r="P774" i="3"/>
  <c r="S774" i="3" s="1"/>
  <c r="P775" i="3"/>
  <c r="S775" i="3" s="1"/>
  <c r="P776" i="3"/>
  <c r="S776" i="3" s="1"/>
  <c r="P777" i="3"/>
  <c r="S777" i="3" s="1"/>
  <c r="P778" i="3"/>
  <c r="S778" i="3" s="1"/>
  <c r="P779" i="3"/>
  <c r="S779" i="3" s="1"/>
  <c r="P780" i="3"/>
  <c r="S780" i="3" s="1"/>
  <c r="P781" i="3"/>
  <c r="P782" i="3"/>
  <c r="S782" i="3" s="1"/>
  <c r="P783" i="3"/>
  <c r="S783" i="3" s="1"/>
  <c r="P784" i="3"/>
  <c r="P785" i="3"/>
  <c r="S785" i="3" s="1"/>
  <c r="P786" i="3"/>
  <c r="S786" i="3" s="1"/>
  <c r="P787" i="3"/>
  <c r="S787" i="3" s="1"/>
  <c r="P788" i="3"/>
  <c r="S788" i="3" s="1"/>
  <c r="P789" i="3"/>
  <c r="S789" i="3" s="1"/>
  <c r="P790" i="3"/>
  <c r="S790" i="3" s="1"/>
  <c r="P791" i="3"/>
  <c r="S791" i="3" s="1"/>
  <c r="P792" i="3"/>
  <c r="S792" i="3" s="1"/>
  <c r="P793" i="3"/>
  <c r="S793" i="3" s="1"/>
  <c r="P794" i="3"/>
  <c r="S794" i="3" s="1"/>
  <c r="P795" i="3"/>
  <c r="S795" i="3" s="1"/>
  <c r="P796" i="3"/>
  <c r="S796" i="3" s="1"/>
  <c r="P797" i="3"/>
  <c r="S797" i="3" s="1"/>
  <c r="P798" i="3"/>
  <c r="S798" i="3" s="1"/>
  <c r="P799" i="3"/>
  <c r="S799" i="3" s="1"/>
  <c r="P800" i="3"/>
  <c r="S800" i="3" s="1"/>
  <c r="P801" i="3"/>
  <c r="S801" i="3" s="1"/>
  <c r="P802" i="3"/>
  <c r="S802" i="3" s="1"/>
  <c r="P803" i="3"/>
  <c r="S803" i="3" s="1"/>
  <c r="P804" i="3"/>
  <c r="S804" i="3" s="1"/>
  <c r="P805" i="3"/>
  <c r="S805" i="3" s="1"/>
  <c r="P806" i="3"/>
  <c r="S806" i="3" s="1"/>
  <c r="P807" i="3"/>
  <c r="S807" i="3" s="1"/>
  <c r="P808" i="3"/>
  <c r="S808" i="3" s="1"/>
  <c r="P809" i="3"/>
  <c r="S809" i="3" s="1"/>
  <c r="P810" i="3"/>
  <c r="S810" i="3" s="1"/>
  <c r="P811" i="3"/>
  <c r="S811" i="3" s="1"/>
  <c r="P812" i="3"/>
  <c r="S812" i="3" s="1"/>
  <c r="P813" i="3"/>
  <c r="S813" i="3" s="1"/>
  <c r="P814" i="3"/>
  <c r="S814" i="3" s="1"/>
  <c r="P815" i="3"/>
  <c r="S815" i="3" s="1"/>
  <c r="P816" i="3"/>
  <c r="S816" i="3" s="1"/>
  <c r="P817" i="3"/>
  <c r="S817" i="3" s="1"/>
  <c r="P818" i="3"/>
  <c r="S818" i="3" s="1"/>
  <c r="P819" i="3"/>
  <c r="S819" i="3" s="1"/>
  <c r="P820" i="3"/>
  <c r="S820" i="3" s="1"/>
  <c r="P821" i="3"/>
  <c r="P822" i="3"/>
  <c r="S822" i="3" s="1"/>
  <c r="P823" i="3"/>
  <c r="S823" i="3" s="1"/>
  <c r="P824" i="3"/>
  <c r="S824" i="3" s="1"/>
  <c r="P825" i="3"/>
  <c r="S825" i="3" s="1"/>
  <c r="P826" i="3"/>
  <c r="S826" i="3" s="1"/>
  <c r="P827" i="3"/>
  <c r="S827" i="3" s="1"/>
  <c r="P828" i="3"/>
  <c r="S828" i="3" s="1"/>
  <c r="P829" i="3"/>
  <c r="S829" i="3" s="1"/>
  <c r="P830" i="3"/>
  <c r="S830" i="3" s="1"/>
  <c r="P831" i="3"/>
  <c r="S831" i="3" s="1"/>
  <c r="P832" i="3"/>
  <c r="S832" i="3" s="1"/>
  <c r="P833" i="3"/>
  <c r="S833" i="3" s="1"/>
  <c r="P834" i="3"/>
  <c r="S834" i="3" s="1"/>
  <c r="P835" i="3"/>
  <c r="S835" i="3" s="1"/>
  <c r="P836" i="3"/>
  <c r="S836" i="3" s="1"/>
  <c r="P837" i="3"/>
  <c r="P838" i="3"/>
  <c r="S838" i="3" s="1"/>
  <c r="P839" i="3"/>
  <c r="S839" i="3" s="1"/>
  <c r="P840" i="3"/>
  <c r="S840" i="3" s="1"/>
  <c r="P841" i="3"/>
  <c r="P842" i="3"/>
  <c r="S842" i="3" s="1"/>
  <c r="P843" i="3"/>
  <c r="S843" i="3" s="1"/>
  <c r="P844" i="3"/>
  <c r="S844" i="3" s="1"/>
  <c r="P845" i="3"/>
  <c r="S845" i="3" s="1"/>
  <c r="P846" i="3"/>
  <c r="S846" i="3" s="1"/>
  <c r="P847" i="3"/>
  <c r="S847" i="3" s="1"/>
  <c r="P848" i="3"/>
  <c r="S848" i="3" s="1"/>
  <c r="P849" i="3"/>
  <c r="S849" i="3" s="1"/>
  <c r="P850" i="3"/>
  <c r="S850" i="3" s="1"/>
  <c r="P851" i="3"/>
  <c r="S851" i="3" s="1"/>
  <c r="P852" i="3"/>
  <c r="S852" i="3" s="1"/>
  <c r="P853" i="3"/>
  <c r="S853" i="3" s="1"/>
  <c r="P854" i="3"/>
  <c r="S854" i="3" s="1"/>
  <c r="P855" i="3"/>
  <c r="S855" i="3" s="1"/>
  <c r="P856" i="3"/>
  <c r="S856" i="3" s="1"/>
  <c r="P857" i="3"/>
  <c r="P858" i="3"/>
  <c r="S858" i="3" s="1"/>
  <c r="P859" i="3"/>
  <c r="S859" i="3" s="1"/>
  <c r="P860" i="3"/>
  <c r="S860" i="3" s="1"/>
  <c r="P861" i="3"/>
  <c r="S861" i="3" s="1"/>
  <c r="P862" i="3"/>
  <c r="S862" i="3" s="1"/>
  <c r="P863" i="3"/>
  <c r="S863" i="3" s="1"/>
  <c r="P864" i="3"/>
  <c r="S864" i="3" s="1"/>
  <c r="P865" i="3"/>
  <c r="S865" i="3" s="1"/>
  <c r="P866" i="3"/>
  <c r="S866" i="3" s="1"/>
  <c r="P867" i="3"/>
  <c r="S867" i="3" s="1"/>
  <c r="P868" i="3"/>
  <c r="S868" i="3" s="1"/>
  <c r="P869" i="3"/>
  <c r="S869" i="3" s="1"/>
  <c r="P870" i="3"/>
  <c r="S870" i="3" s="1"/>
  <c r="P871" i="3"/>
  <c r="S871" i="3" s="1"/>
  <c r="P872" i="3"/>
  <c r="S872" i="3" s="1"/>
  <c r="P873" i="3"/>
  <c r="S873" i="3" s="1"/>
  <c r="P874" i="3"/>
  <c r="S874" i="3" s="1"/>
  <c r="P875" i="3"/>
  <c r="S875" i="3" s="1"/>
  <c r="P876" i="3"/>
  <c r="S876" i="3" s="1"/>
  <c r="P877" i="3"/>
  <c r="P878" i="3"/>
  <c r="S878" i="3" s="1"/>
  <c r="P879" i="3"/>
  <c r="S879" i="3" s="1"/>
  <c r="P880" i="3"/>
  <c r="S880" i="3" s="1"/>
  <c r="P881" i="3"/>
  <c r="S881" i="3" s="1"/>
  <c r="P882" i="3"/>
  <c r="S882" i="3" s="1"/>
  <c r="P883" i="3"/>
  <c r="S883" i="3" s="1"/>
  <c r="P884" i="3"/>
  <c r="S884" i="3" s="1"/>
  <c r="P885" i="3"/>
  <c r="S885" i="3" s="1"/>
  <c r="P886" i="3"/>
  <c r="S886" i="3" s="1"/>
  <c r="P887" i="3"/>
  <c r="S887" i="3" s="1"/>
  <c r="P888" i="3"/>
  <c r="S888" i="3" s="1"/>
  <c r="P889" i="3"/>
  <c r="S889" i="3" s="1"/>
  <c r="P890" i="3"/>
  <c r="S890" i="3" s="1"/>
  <c r="P891" i="3"/>
  <c r="S891" i="3" s="1"/>
  <c r="P892" i="3"/>
  <c r="S892" i="3" s="1"/>
  <c r="P893" i="3"/>
  <c r="S893" i="3" s="1"/>
  <c r="P894" i="3"/>
  <c r="S894" i="3" s="1"/>
  <c r="P895" i="3"/>
  <c r="S895" i="3" s="1"/>
  <c r="P896" i="3"/>
  <c r="S896" i="3" s="1"/>
  <c r="P897" i="3"/>
  <c r="S897" i="3" s="1"/>
  <c r="P898" i="3"/>
  <c r="S898" i="3" s="1"/>
  <c r="P899" i="3"/>
  <c r="P900" i="3"/>
  <c r="S900" i="3" s="1"/>
  <c r="P901" i="3"/>
  <c r="S901" i="3" s="1"/>
  <c r="P902" i="3"/>
  <c r="S902" i="3" s="1"/>
  <c r="P903" i="3"/>
  <c r="S903" i="3" s="1"/>
  <c r="P904" i="3"/>
  <c r="S904" i="3" s="1"/>
  <c r="P905" i="3"/>
  <c r="S905" i="3" s="1"/>
  <c r="P906" i="3"/>
  <c r="S906" i="3" s="1"/>
  <c r="P907" i="3"/>
  <c r="S907" i="3" s="1"/>
  <c r="P908" i="3"/>
  <c r="S908" i="3" s="1"/>
  <c r="P909" i="3"/>
  <c r="S909" i="3" s="1"/>
  <c r="P910" i="3"/>
  <c r="S910" i="3" s="1"/>
  <c r="P911" i="3"/>
  <c r="S911" i="3" s="1"/>
  <c r="P912" i="3"/>
  <c r="S912" i="3" s="1"/>
  <c r="P913" i="3"/>
  <c r="S913" i="3" s="1"/>
  <c r="P914" i="3"/>
  <c r="S914" i="3" s="1"/>
  <c r="P915" i="3"/>
  <c r="S915" i="3" s="1"/>
  <c r="P916" i="3"/>
  <c r="S916" i="3" s="1"/>
  <c r="P917" i="3"/>
  <c r="S917" i="3" s="1"/>
  <c r="P918" i="3"/>
  <c r="S918" i="3" s="1"/>
  <c r="P919" i="3"/>
  <c r="S919" i="3" s="1"/>
  <c r="P920" i="3"/>
  <c r="S920" i="3" s="1"/>
  <c r="P921" i="3"/>
  <c r="S921" i="3" s="1"/>
  <c r="P922" i="3"/>
  <c r="S922" i="3" s="1"/>
  <c r="P923" i="3"/>
  <c r="S923" i="3" s="1"/>
  <c r="P924" i="3"/>
  <c r="S924" i="3" s="1"/>
  <c r="P925" i="3"/>
  <c r="S925" i="3" s="1"/>
  <c r="P926" i="3"/>
  <c r="S926" i="3" s="1"/>
  <c r="P927" i="3"/>
  <c r="S927" i="3" s="1"/>
  <c r="P928" i="3"/>
  <c r="S928" i="3" s="1"/>
  <c r="P929" i="3"/>
  <c r="S929" i="3" s="1"/>
  <c r="P930" i="3"/>
  <c r="S930" i="3" s="1"/>
  <c r="P931" i="3"/>
  <c r="S931" i="3" s="1"/>
  <c r="P932" i="3"/>
  <c r="S932" i="3" s="1"/>
  <c r="P933" i="3"/>
  <c r="P934" i="3"/>
  <c r="S934" i="3" s="1"/>
  <c r="P935" i="3"/>
  <c r="S935" i="3" s="1"/>
  <c r="P936" i="3"/>
  <c r="P937" i="3"/>
  <c r="S937" i="3" s="1"/>
  <c r="P938" i="3"/>
  <c r="S938" i="3" s="1"/>
  <c r="P939" i="3"/>
  <c r="S939" i="3" s="1"/>
  <c r="P940" i="3"/>
  <c r="S940" i="3" s="1"/>
  <c r="P941" i="3"/>
  <c r="S941" i="3" s="1"/>
  <c r="P942" i="3"/>
  <c r="S942" i="3" s="1"/>
  <c r="P943" i="3"/>
  <c r="S943" i="3" s="1"/>
  <c r="P944" i="3"/>
  <c r="S944" i="3" s="1"/>
  <c r="P945" i="3"/>
  <c r="S945" i="3" s="1"/>
  <c r="P946" i="3"/>
  <c r="S946" i="3" s="1"/>
  <c r="P947" i="3"/>
  <c r="S947" i="3" s="1"/>
  <c r="P948" i="3"/>
  <c r="S948" i="3" s="1"/>
  <c r="P949" i="3"/>
  <c r="P950" i="3"/>
  <c r="S950" i="3" s="1"/>
  <c r="P951" i="3"/>
  <c r="S951" i="3" s="1"/>
  <c r="P952" i="3"/>
  <c r="S952" i="3" s="1"/>
  <c r="P953" i="3"/>
  <c r="S953" i="3" s="1"/>
  <c r="P954" i="3"/>
  <c r="S954" i="3" s="1"/>
  <c r="P955" i="3"/>
  <c r="S955" i="3" s="1"/>
  <c r="P956" i="3"/>
  <c r="S956" i="3" s="1"/>
  <c r="P957" i="3"/>
  <c r="S957" i="3" s="1"/>
  <c r="P958" i="3"/>
  <c r="S958" i="3" s="1"/>
  <c r="P959" i="3"/>
  <c r="S959" i="3" s="1"/>
  <c r="P960" i="3"/>
  <c r="S960" i="3" s="1"/>
  <c r="P961" i="3"/>
  <c r="S961" i="3" s="1"/>
  <c r="P962" i="3"/>
  <c r="S962" i="3" s="1"/>
  <c r="P963" i="3"/>
  <c r="S963" i="3" s="1"/>
  <c r="P964" i="3"/>
  <c r="S964" i="3" s="1"/>
  <c r="P965" i="3"/>
  <c r="P966" i="3"/>
  <c r="S966" i="3" s="1"/>
  <c r="P967" i="3"/>
  <c r="S967" i="3" s="1"/>
  <c r="P968" i="3"/>
  <c r="S968" i="3" s="1"/>
  <c r="P969" i="3"/>
  <c r="S969" i="3" s="1"/>
  <c r="P970" i="3"/>
  <c r="S970" i="3" s="1"/>
  <c r="P971" i="3"/>
  <c r="S971" i="3" s="1"/>
  <c r="P972" i="3"/>
  <c r="S972" i="3" s="1"/>
  <c r="P973" i="3"/>
  <c r="S973" i="3" s="1"/>
  <c r="P974" i="3"/>
  <c r="S974" i="3" s="1"/>
  <c r="P975" i="3"/>
  <c r="S975" i="3" s="1"/>
  <c r="P976" i="3"/>
  <c r="S976" i="3" s="1"/>
  <c r="P977" i="3"/>
  <c r="S977" i="3" s="1"/>
  <c r="P978" i="3"/>
  <c r="P979" i="3"/>
  <c r="S979" i="3" s="1"/>
  <c r="P980" i="3"/>
  <c r="S980" i="3" s="1"/>
  <c r="P981" i="3"/>
  <c r="S981" i="3" s="1"/>
  <c r="P982" i="3"/>
  <c r="S982" i="3" s="1"/>
  <c r="P983" i="3"/>
  <c r="S983" i="3" s="1"/>
  <c r="P984" i="3"/>
  <c r="S984" i="3" s="1"/>
  <c r="P985" i="3"/>
  <c r="S985" i="3" s="1"/>
  <c r="P986" i="3"/>
  <c r="S986" i="3" s="1"/>
  <c r="P987" i="3"/>
  <c r="S987" i="3" s="1"/>
  <c r="P988" i="3"/>
  <c r="S988" i="3" s="1"/>
  <c r="P989" i="3"/>
  <c r="S989" i="3" s="1"/>
  <c r="P990" i="3"/>
  <c r="S990" i="3" s="1"/>
  <c r="P991" i="3"/>
  <c r="S991" i="3" s="1"/>
  <c r="P992" i="3"/>
  <c r="S992" i="3" s="1"/>
  <c r="P993" i="3"/>
  <c r="S993" i="3" s="1"/>
  <c r="P994" i="3"/>
  <c r="P995" i="3"/>
  <c r="S995" i="3" s="1"/>
  <c r="P996" i="3"/>
  <c r="S996" i="3" s="1"/>
  <c r="P997" i="3"/>
  <c r="S997" i="3" s="1"/>
  <c r="P998" i="3"/>
  <c r="S998" i="3" s="1"/>
  <c r="P999" i="3"/>
  <c r="S999" i="3" s="1"/>
  <c r="P1000" i="3"/>
  <c r="S1000" i="3" s="1"/>
  <c r="P1001" i="3"/>
  <c r="S1001" i="3" s="1"/>
  <c r="P1002" i="3"/>
  <c r="S1002" i="3" s="1"/>
  <c r="P1003" i="3"/>
  <c r="S1003" i="3" s="1"/>
  <c r="P1004" i="3"/>
  <c r="S1004" i="3" s="1"/>
  <c r="P1005" i="3"/>
  <c r="S1005" i="3" s="1"/>
  <c r="P1006" i="3"/>
  <c r="P1007" i="3"/>
  <c r="S1007" i="3" s="1"/>
  <c r="P1008" i="3"/>
  <c r="S1008" i="3" s="1"/>
  <c r="P1009" i="3"/>
  <c r="S1009" i="3" s="1"/>
  <c r="P1010" i="3"/>
  <c r="S1010" i="3" s="1"/>
  <c r="P1011" i="3"/>
  <c r="S1011" i="3" s="1"/>
  <c r="P1012" i="3"/>
  <c r="S1012" i="3" s="1"/>
  <c r="P1013" i="3"/>
  <c r="S1013" i="3" s="1"/>
  <c r="P1014" i="3"/>
  <c r="S1014" i="3" s="1"/>
  <c r="P1015" i="3"/>
  <c r="S1015" i="3" s="1"/>
  <c r="P1016" i="3"/>
  <c r="S1016" i="3" s="1"/>
  <c r="P1017" i="3"/>
  <c r="S1017" i="3" s="1"/>
  <c r="P1018" i="3"/>
  <c r="S1018" i="3" s="1"/>
  <c r="P1019" i="3"/>
  <c r="S1019" i="3" s="1"/>
  <c r="P1020" i="3"/>
  <c r="S1020" i="3" s="1"/>
  <c r="P1021" i="3"/>
  <c r="P1022" i="3"/>
  <c r="P1023" i="3"/>
  <c r="S1023" i="3" s="1"/>
  <c r="P1024" i="3"/>
  <c r="S1024" i="3" s="1"/>
  <c r="P1025" i="3"/>
  <c r="S1025" i="3" s="1"/>
  <c r="P1026" i="3"/>
  <c r="S1026" i="3" s="1"/>
  <c r="P1027" i="3"/>
  <c r="S1027" i="3" s="1"/>
  <c r="P1028" i="3"/>
  <c r="S1028" i="3" s="1"/>
  <c r="P1029" i="3"/>
  <c r="S1029" i="3" s="1"/>
  <c r="P1030" i="3"/>
  <c r="S1030" i="3" s="1"/>
  <c r="P1031" i="3"/>
  <c r="S1031" i="3" s="1"/>
  <c r="P1032" i="3"/>
  <c r="S1032" i="3" s="1"/>
  <c r="P1033" i="3"/>
  <c r="S1033" i="3" s="1"/>
  <c r="P1034" i="3"/>
  <c r="P1035" i="3"/>
  <c r="S1035" i="3" s="1"/>
  <c r="P1036" i="3"/>
  <c r="S1036" i="3" s="1"/>
  <c r="P1037" i="3"/>
  <c r="S1037" i="3" s="1"/>
  <c r="P1038" i="3"/>
  <c r="S1038" i="3" s="1"/>
  <c r="P1039" i="3"/>
  <c r="S1039" i="3" s="1"/>
  <c r="P1040" i="3"/>
  <c r="S1040" i="3" s="1"/>
  <c r="P1041" i="3"/>
  <c r="S1041" i="3" s="1"/>
  <c r="P1042" i="3"/>
  <c r="S1042" i="3" s="1"/>
  <c r="P1043" i="3"/>
  <c r="S1043" i="3" s="1"/>
  <c r="P1044" i="3"/>
  <c r="S1044" i="3" s="1"/>
  <c r="P1045" i="3"/>
  <c r="S1045" i="3" s="1"/>
  <c r="P1046" i="3"/>
  <c r="S1046" i="3" s="1"/>
  <c r="P1047" i="3"/>
  <c r="S1047" i="3" s="1"/>
  <c r="P1048" i="3"/>
  <c r="S1048" i="3" s="1"/>
  <c r="P1049" i="3"/>
  <c r="P1050" i="3"/>
  <c r="P1051" i="3"/>
  <c r="S1051" i="3" s="1"/>
  <c r="P1052" i="3"/>
  <c r="S1052" i="3" s="1"/>
  <c r="P1053" i="3"/>
  <c r="S1053" i="3" s="1"/>
  <c r="P1054" i="3"/>
  <c r="S1054" i="3" s="1"/>
  <c r="P1055" i="3"/>
  <c r="S1055" i="3" s="1"/>
  <c r="P1056" i="3"/>
  <c r="S1056" i="3" s="1"/>
  <c r="P1057" i="3"/>
  <c r="S1057" i="3" s="1"/>
  <c r="P1058" i="3"/>
  <c r="S1058" i="3" s="1"/>
  <c r="P1059" i="3"/>
  <c r="S1059" i="3" s="1"/>
  <c r="P1060" i="3"/>
  <c r="S1060" i="3" s="1"/>
  <c r="P1061" i="3"/>
  <c r="S1061" i="3" s="1"/>
  <c r="P1062" i="3"/>
  <c r="S1062" i="3" s="1"/>
  <c r="P1063" i="3"/>
  <c r="S1063" i="3" s="1"/>
  <c r="P1064" i="3"/>
  <c r="S1064" i="3" s="1"/>
  <c r="P1065" i="3"/>
  <c r="P1066" i="3"/>
  <c r="S1066" i="3" s="1"/>
  <c r="P1067" i="3"/>
  <c r="S1067" i="3" s="1"/>
  <c r="P1068" i="3"/>
  <c r="S1068" i="3" s="1"/>
  <c r="P1069" i="3"/>
  <c r="S1069" i="3" s="1"/>
  <c r="P1070" i="3"/>
  <c r="S1070" i="3" s="1"/>
  <c r="P1071" i="3"/>
  <c r="S1071" i="3" s="1"/>
  <c r="P1072" i="3"/>
  <c r="S1072" i="3" s="1"/>
  <c r="P1073" i="3"/>
  <c r="S1073" i="3" s="1"/>
  <c r="P1074" i="3"/>
  <c r="S1074" i="3" s="1"/>
  <c r="P1075" i="3"/>
  <c r="S1075" i="3" s="1"/>
  <c r="P1076" i="3"/>
  <c r="S1076" i="3" s="1"/>
  <c r="P1077" i="3"/>
  <c r="P1078" i="3"/>
  <c r="S1078" i="3" s="1"/>
  <c r="P1079" i="3"/>
  <c r="S1079" i="3" s="1"/>
  <c r="P1080" i="3"/>
  <c r="S1080" i="3" s="1"/>
  <c r="P1081" i="3"/>
  <c r="S1081" i="3" s="1"/>
  <c r="P1082" i="3"/>
  <c r="S1082" i="3" s="1"/>
  <c r="P1083" i="3"/>
  <c r="S1083" i="3" s="1"/>
  <c r="P1084" i="3"/>
  <c r="S1084" i="3" s="1"/>
  <c r="P1085" i="3"/>
  <c r="S1085" i="3" s="1"/>
  <c r="P1086" i="3"/>
  <c r="S1086" i="3" s="1"/>
  <c r="P1087" i="3"/>
  <c r="S1087" i="3" s="1"/>
  <c r="P1088" i="3"/>
  <c r="S1088" i="3" s="1"/>
  <c r="P1089" i="3"/>
  <c r="S1089" i="3" s="1"/>
  <c r="P1090" i="3"/>
  <c r="S1090" i="3" s="1"/>
  <c r="P1091" i="3"/>
  <c r="S1091" i="3" s="1"/>
  <c r="P1092" i="3"/>
  <c r="S1092" i="3" s="1"/>
  <c r="P1093" i="3"/>
  <c r="P1094" i="3"/>
  <c r="S1094" i="3" s="1"/>
  <c r="P1095" i="3"/>
  <c r="S1095" i="3" s="1"/>
  <c r="P1096" i="3"/>
  <c r="S1096" i="3" s="1"/>
  <c r="P1097" i="3"/>
  <c r="S1097" i="3" s="1"/>
  <c r="P1098" i="3"/>
  <c r="S1098" i="3" s="1"/>
  <c r="P1099" i="3"/>
  <c r="S1099" i="3" s="1"/>
  <c r="P1100" i="3"/>
  <c r="S1100" i="3" s="1"/>
  <c r="P1101" i="3"/>
  <c r="S1101" i="3" s="1"/>
  <c r="P1102" i="3"/>
  <c r="S1102" i="3" s="1"/>
  <c r="P1103" i="3"/>
  <c r="S1103" i="3" s="1"/>
  <c r="P1104" i="3"/>
  <c r="S1104" i="3" s="1"/>
  <c r="P1105" i="3"/>
  <c r="S1105" i="3" s="1"/>
  <c r="P1106" i="3"/>
  <c r="P1107" i="3"/>
  <c r="S1107" i="3" s="1"/>
  <c r="P1108" i="3"/>
  <c r="S1108" i="3" s="1"/>
  <c r="P1109" i="3"/>
  <c r="S1109" i="3" s="1"/>
  <c r="P1110" i="3"/>
  <c r="S1110" i="3" s="1"/>
  <c r="P1111" i="3"/>
  <c r="S1111" i="3" s="1"/>
  <c r="P1112" i="3"/>
  <c r="S1112" i="3" s="1"/>
  <c r="P1113" i="3"/>
  <c r="S1113" i="3" s="1"/>
  <c r="P1114" i="3"/>
  <c r="S1114" i="3" s="1"/>
  <c r="P1115" i="3"/>
  <c r="S1115" i="3" s="1"/>
  <c r="P1116" i="3"/>
  <c r="S1116" i="3" s="1"/>
  <c r="P1117" i="3"/>
  <c r="S1117" i="3" s="1"/>
  <c r="P1118" i="3"/>
  <c r="S1118" i="3" s="1"/>
  <c r="P1119" i="3"/>
  <c r="S1119" i="3" s="1"/>
  <c r="P1120" i="3"/>
  <c r="S1120" i="3" s="1"/>
  <c r="P1121" i="3"/>
  <c r="S1121" i="3" s="1"/>
  <c r="P1122" i="3"/>
  <c r="S1122" i="3" s="1"/>
  <c r="P1123" i="3"/>
  <c r="S1123" i="3" s="1"/>
  <c r="P1124" i="3"/>
  <c r="S1124" i="3" s="1"/>
  <c r="P1125" i="3"/>
  <c r="S1125" i="3" s="1"/>
  <c r="P1126" i="3"/>
  <c r="S1126" i="3" s="1"/>
  <c r="P1127" i="3"/>
  <c r="S1127" i="3" s="1"/>
  <c r="P1128" i="3"/>
  <c r="S1128" i="3" s="1"/>
  <c r="P1129" i="3"/>
  <c r="S1129" i="3" s="1"/>
  <c r="P1130" i="3"/>
  <c r="S1130" i="3" s="1"/>
  <c r="P1131" i="3"/>
  <c r="S1131" i="3" s="1"/>
  <c r="P1132" i="3"/>
  <c r="S1132" i="3" s="1"/>
  <c r="P1133" i="3"/>
  <c r="S1133" i="3" s="1"/>
  <c r="P1134" i="3"/>
  <c r="P1135" i="3"/>
  <c r="S1135" i="3" s="1"/>
  <c r="P1136" i="3"/>
  <c r="S1136" i="3" s="1"/>
  <c r="P1137" i="3"/>
  <c r="S1137" i="3" s="1"/>
  <c r="P1138" i="3"/>
  <c r="S1138" i="3" s="1"/>
  <c r="P1139" i="3"/>
  <c r="S1139" i="3" s="1"/>
  <c r="P1140" i="3"/>
  <c r="S1140" i="3" s="1"/>
  <c r="P1141" i="3"/>
  <c r="S1141" i="3" s="1"/>
  <c r="P1142" i="3"/>
  <c r="S1142" i="3" s="1"/>
  <c r="P1143" i="3"/>
  <c r="S1143" i="3" s="1"/>
  <c r="P1144" i="3"/>
  <c r="S1144" i="3" s="1"/>
  <c r="P1145" i="3"/>
  <c r="S1145" i="3" s="1"/>
  <c r="P1146" i="3"/>
  <c r="S1146" i="3" s="1"/>
  <c r="P1147" i="3"/>
  <c r="S1147" i="3" s="1"/>
  <c r="P1148" i="3"/>
  <c r="S1148" i="3" s="1"/>
  <c r="P1149" i="3"/>
  <c r="P1150" i="3"/>
  <c r="P1151" i="3"/>
  <c r="S1151" i="3" s="1"/>
  <c r="P1152" i="3"/>
  <c r="S1152" i="3" s="1"/>
  <c r="P1153" i="3"/>
  <c r="S1153" i="3" s="1"/>
  <c r="P1154" i="3"/>
  <c r="S1154" i="3" s="1"/>
  <c r="P1155" i="3"/>
  <c r="S1155" i="3" s="1"/>
  <c r="P1156" i="3"/>
  <c r="S1156" i="3" s="1"/>
  <c r="P1157" i="3"/>
  <c r="S1157" i="3" s="1"/>
  <c r="P1158" i="3"/>
  <c r="S1158" i="3" s="1"/>
  <c r="P1159" i="3"/>
  <c r="S1159" i="3" s="1"/>
  <c r="P1160" i="3"/>
  <c r="S1160" i="3" s="1"/>
  <c r="P1161" i="3"/>
  <c r="S1161" i="3" s="1"/>
  <c r="P1162" i="3"/>
  <c r="P1163" i="3"/>
  <c r="S1163" i="3" s="1"/>
  <c r="P1164" i="3"/>
  <c r="S1164" i="3" s="1"/>
  <c r="P1165" i="3"/>
  <c r="P1166" i="3"/>
  <c r="S1166" i="3" s="1"/>
  <c r="P1167" i="3"/>
  <c r="S1167" i="3" s="1"/>
  <c r="P1168" i="3"/>
  <c r="S1168" i="3" s="1"/>
  <c r="P1169" i="3"/>
  <c r="S1169" i="3" s="1"/>
  <c r="P1170" i="3"/>
  <c r="S1170" i="3" s="1"/>
  <c r="P1171" i="3"/>
  <c r="S1171" i="3" s="1"/>
  <c r="P1172" i="3"/>
  <c r="S1172" i="3" s="1"/>
  <c r="P1173" i="3"/>
  <c r="S1173" i="3" s="1"/>
  <c r="P1174" i="3"/>
  <c r="S1174" i="3" s="1"/>
  <c r="P1175" i="3"/>
  <c r="S1175" i="3" s="1"/>
  <c r="P1176" i="3"/>
  <c r="S1176" i="3" s="1"/>
  <c r="P1177" i="3"/>
  <c r="P1178" i="3"/>
  <c r="P1179" i="3"/>
  <c r="S1179" i="3" s="1"/>
  <c r="P1180" i="3"/>
  <c r="S1180" i="3" s="1"/>
  <c r="P1181" i="3"/>
  <c r="S1181" i="3" s="1"/>
  <c r="P1182" i="3"/>
  <c r="S1182" i="3" s="1"/>
  <c r="P1183" i="3"/>
  <c r="S1183" i="3" s="1"/>
  <c r="P1184" i="3"/>
  <c r="S1184" i="3" s="1"/>
  <c r="P1185" i="3"/>
  <c r="S1185" i="3" s="1"/>
  <c r="P1186" i="3"/>
  <c r="S1186" i="3" s="1"/>
  <c r="P1187" i="3"/>
  <c r="S1187" i="3" s="1"/>
  <c r="P1188" i="3"/>
  <c r="S1188" i="3" s="1"/>
  <c r="P1189" i="3"/>
  <c r="S1189" i="3" s="1"/>
  <c r="P1190" i="3"/>
  <c r="S1190" i="3" s="1"/>
  <c r="P1191" i="3"/>
  <c r="S1191" i="3" s="1"/>
  <c r="P1192" i="3"/>
  <c r="S1192" i="3" s="1"/>
  <c r="P1193" i="3"/>
  <c r="P1194" i="3"/>
  <c r="S1194" i="3" s="1"/>
  <c r="P1195" i="3"/>
  <c r="S1195" i="3" s="1"/>
  <c r="P1196" i="3"/>
  <c r="S1196" i="3" s="1"/>
  <c r="P1197" i="3"/>
  <c r="S1197" i="3" s="1"/>
  <c r="P1198" i="3"/>
  <c r="S1198" i="3" s="1"/>
  <c r="P1199" i="3"/>
  <c r="S1199" i="3" s="1"/>
  <c r="P1200" i="3"/>
  <c r="S1200" i="3" s="1"/>
  <c r="P1201" i="3"/>
  <c r="S1201" i="3" s="1"/>
  <c r="P1202" i="3"/>
  <c r="S1202" i="3" s="1"/>
  <c r="P1203" i="3"/>
  <c r="S1203" i="3" s="1"/>
  <c r="P1204" i="3"/>
  <c r="S1204" i="3" s="1"/>
  <c r="P1205" i="3"/>
  <c r="P1206" i="3"/>
  <c r="S1206" i="3" s="1"/>
  <c r="P1207" i="3"/>
  <c r="S1207" i="3" s="1"/>
  <c r="P1208" i="3"/>
  <c r="S1208" i="3" s="1"/>
  <c r="P1209" i="3"/>
  <c r="S1209" i="3" s="1"/>
  <c r="P1210" i="3"/>
  <c r="S1210" i="3" s="1"/>
  <c r="P1211" i="3"/>
  <c r="S1211" i="3" s="1"/>
  <c r="P1212" i="3"/>
  <c r="S1212" i="3" s="1"/>
  <c r="P1213" i="3"/>
  <c r="S1213" i="3" s="1"/>
  <c r="P1214" i="3"/>
  <c r="S1214" i="3" s="1"/>
  <c r="P1215" i="3"/>
  <c r="S1215" i="3" s="1"/>
  <c r="P1216" i="3"/>
  <c r="S1216" i="3" s="1"/>
  <c r="P1217" i="3"/>
  <c r="S1217" i="3" s="1"/>
  <c r="P1218" i="3"/>
  <c r="S1218" i="3" s="1"/>
  <c r="P1219" i="3"/>
  <c r="S1219" i="3" s="1"/>
  <c r="P1220" i="3"/>
  <c r="S1220" i="3" s="1"/>
  <c r="P1221" i="3"/>
  <c r="P1222" i="3"/>
  <c r="S1222" i="3" s="1"/>
  <c r="P1223" i="3"/>
  <c r="S1223" i="3" s="1"/>
  <c r="P1224" i="3"/>
  <c r="S1224" i="3" s="1"/>
  <c r="P1225" i="3"/>
  <c r="S1225" i="3" s="1"/>
  <c r="P1226" i="3"/>
  <c r="S1226" i="3" s="1"/>
  <c r="P1227" i="3"/>
  <c r="S1227" i="3" s="1"/>
  <c r="P1228" i="3"/>
  <c r="S1228" i="3" s="1"/>
  <c r="P1229" i="3"/>
  <c r="S1229" i="3" s="1"/>
  <c r="P1230" i="3"/>
  <c r="S1230" i="3" s="1"/>
  <c r="P1231" i="3"/>
  <c r="S1231" i="3" s="1"/>
  <c r="P1232" i="3"/>
  <c r="S1232" i="3" s="1"/>
  <c r="P1233" i="3"/>
  <c r="S1233" i="3" s="1"/>
  <c r="P1234" i="3"/>
  <c r="P1235" i="3"/>
  <c r="S1235" i="3" s="1"/>
  <c r="P1236" i="3"/>
  <c r="S1236" i="3" s="1"/>
  <c r="P1237" i="3"/>
  <c r="S1237" i="3" s="1"/>
  <c r="P1238" i="3"/>
  <c r="S1238" i="3" s="1"/>
  <c r="P1239" i="3"/>
  <c r="S1239" i="3" s="1"/>
  <c r="P1240" i="3"/>
  <c r="S1240" i="3" s="1"/>
  <c r="P1241" i="3"/>
  <c r="S1241" i="3" s="1"/>
  <c r="P1242" i="3"/>
  <c r="S1242" i="3" s="1"/>
  <c r="P1243" i="3"/>
  <c r="S1243" i="3" s="1"/>
  <c r="P1244" i="3"/>
  <c r="S1244" i="3" s="1"/>
  <c r="P1245" i="3"/>
  <c r="S1245" i="3" s="1"/>
  <c r="P1246" i="3"/>
  <c r="S1246" i="3" s="1"/>
  <c r="P1247" i="3"/>
  <c r="S1247" i="3" s="1"/>
  <c r="P1248" i="3"/>
  <c r="S1248" i="3" s="1"/>
  <c r="P1249" i="3"/>
  <c r="S1249" i="3" s="1"/>
  <c r="P1250" i="3"/>
  <c r="P1251" i="3"/>
  <c r="S1251" i="3" s="1"/>
  <c r="P1252" i="3"/>
  <c r="S1252" i="3" s="1"/>
  <c r="P1253" i="3"/>
  <c r="S1253" i="3" s="1"/>
  <c r="P1254" i="3"/>
  <c r="S1254" i="3" s="1"/>
  <c r="P1255" i="3"/>
  <c r="S1255" i="3" s="1"/>
  <c r="P1256" i="3"/>
  <c r="S1256" i="3" s="1"/>
  <c r="P1257" i="3"/>
  <c r="S1257" i="3" s="1"/>
  <c r="P1258" i="3"/>
  <c r="S1258" i="3" s="1"/>
  <c r="P1259" i="3"/>
  <c r="S1259" i="3" s="1"/>
  <c r="P1260" i="3"/>
  <c r="S1260" i="3" s="1"/>
  <c r="P1261" i="3"/>
  <c r="S1261" i="3" s="1"/>
  <c r="P1262" i="3"/>
  <c r="P1263" i="3"/>
  <c r="S1263" i="3" s="1"/>
  <c r="P1264" i="3"/>
  <c r="S1264" i="3" s="1"/>
  <c r="P1265" i="3"/>
  <c r="S1265" i="3" s="1"/>
  <c r="P1266" i="3"/>
  <c r="S1266" i="3" s="1"/>
  <c r="P1267" i="3"/>
  <c r="S1267" i="3" s="1"/>
  <c r="P1268" i="3"/>
  <c r="S1268" i="3" s="1"/>
  <c r="P1269" i="3"/>
  <c r="S1269" i="3" s="1"/>
  <c r="P1270" i="3"/>
  <c r="S1270" i="3" s="1"/>
  <c r="P1271" i="3"/>
  <c r="S1271" i="3" s="1"/>
  <c r="P1272" i="3"/>
  <c r="S1272" i="3" s="1"/>
  <c r="P1273" i="3"/>
  <c r="S1273" i="3" s="1"/>
  <c r="P1274" i="3"/>
  <c r="S1274" i="3" s="1"/>
  <c r="P1275" i="3"/>
  <c r="S1275" i="3" s="1"/>
  <c r="P1276" i="3"/>
  <c r="S1276" i="3" s="1"/>
  <c r="P1277" i="3"/>
  <c r="P1278" i="3"/>
  <c r="P1279" i="3"/>
  <c r="S1279" i="3" s="1"/>
  <c r="P1280" i="3"/>
  <c r="S1280" i="3" s="1"/>
  <c r="P1281" i="3"/>
  <c r="S1281" i="3" s="1"/>
  <c r="P1282" i="3"/>
  <c r="S1282" i="3" s="1"/>
  <c r="P1283" i="3"/>
  <c r="S1283" i="3" s="1"/>
  <c r="P1284" i="3"/>
  <c r="S1284" i="3" s="1"/>
  <c r="P1285" i="3"/>
  <c r="S1285" i="3" s="1"/>
  <c r="P1286" i="3"/>
  <c r="S1286" i="3" s="1"/>
  <c r="P1287" i="3"/>
  <c r="S1287" i="3" s="1"/>
  <c r="P1288" i="3"/>
  <c r="S1288" i="3" s="1"/>
  <c r="P1289" i="3"/>
  <c r="S1289" i="3" s="1"/>
  <c r="P1290" i="3"/>
  <c r="P1291" i="3"/>
  <c r="S1291" i="3" s="1"/>
  <c r="P1292" i="3"/>
  <c r="S1292" i="3" s="1"/>
  <c r="P1293" i="3"/>
  <c r="S1293" i="3" s="1"/>
  <c r="P1294" i="3"/>
  <c r="S1294" i="3" s="1"/>
  <c r="P1295" i="3"/>
  <c r="S1295" i="3" s="1"/>
  <c r="P1296" i="3"/>
  <c r="S1296" i="3" s="1"/>
  <c r="P1297" i="3"/>
  <c r="S1297" i="3" s="1"/>
  <c r="P1298" i="3"/>
  <c r="S1298" i="3" s="1"/>
  <c r="P1299" i="3"/>
  <c r="S1299" i="3" s="1"/>
  <c r="P1300" i="3"/>
  <c r="S1300" i="3" s="1"/>
  <c r="P1301" i="3"/>
  <c r="S1301" i="3" s="1"/>
  <c r="P1302" i="3"/>
  <c r="S1302" i="3" s="1"/>
  <c r="P1303" i="3"/>
  <c r="S1303" i="3" s="1"/>
  <c r="P1304" i="3"/>
  <c r="S1304" i="3" s="1"/>
  <c r="P1305" i="3"/>
  <c r="P1306" i="3"/>
  <c r="P1307" i="3"/>
  <c r="S1307" i="3" s="1"/>
  <c r="P1308" i="3"/>
  <c r="S1308" i="3" s="1"/>
  <c r="P1309" i="3"/>
  <c r="S1309" i="3" s="1"/>
  <c r="P1310" i="3"/>
  <c r="S1310" i="3" s="1"/>
  <c r="P1311" i="3"/>
  <c r="S1311" i="3" s="1"/>
  <c r="P1312" i="3"/>
  <c r="S1312" i="3" s="1"/>
  <c r="P1313" i="3"/>
  <c r="S1313" i="3" s="1"/>
  <c r="P1314" i="3"/>
  <c r="S1314" i="3" s="1"/>
  <c r="P1315" i="3"/>
  <c r="S1315" i="3" s="1"/>
  <c r="P1316" i="3"/>
  <c r="S1316" i="3" s="1"/>
  <c r="P1317" i="3"/>
  <c r="S1317" i="3" s="1"/>
  <c r="P1318" i="3"/>
  <c r="S1318" i="3" s="1"/>
  <c r="P1319" i="3"/>
  <c r="S1319" i="3" s="1"/>
  <c r="P1320" i="3"/>
  <c r="S1320" i="3" s="1"/>
  <c r="P1321" i="3"/>
  <c r="P1322" i="3"/>
  <c r="S1322" i="3" s="1"/>
  <c r="P1323" i="3"/>
  <c r="S1323" i="3" s="1"/>
  <c r="P1324" i="3"/>
  <c r="S1324" i="3" s="1"/>
  <c r="P1325" i="3"/>
  <c r="S1325" i="3" s="1"/>
  <c r="P1326" i="3"/>
  <c r="S1326" i="3" s="1"/>
  <c r="P1327" i="3"/>
  <c r="S1327" i="3" s="1"/>
  <c r="P1328" i="3"/>
  <c r="S1328" i="3" s="1"/>
  <c r="P1329" i="3"/>
  <c r="S1329" i="3" s="1"/>
  <c r="P1330" i="3"/>
  <c r="S1330" i="3" s="1"/>
  <c r="P1331" i="3"/>
  <c r="S1331" i="3" s="1"/>
  <c r="P1332" i="3"/>
  <c r="S1332" i="3" s="1"/>
  <c r="P1333" i="3"/>
  <c r="P1334" i="3"/>
  <c r="S1334" i="3" s="1"/>
  <c r="P1335" i="3"/>
  <c r="S1335" i="3" s="1"/>
  <c r="P1336" i="3"/>
  <c r="S1336" i="3" s="1"/>
  <c r="P1337" i="3"/>
  <c r="S1337" i="3" s="1"/>
  <c r="P1338" i="3"/>
  <c r="S1338" i="3" s="1"/>
  <c r="P1339" i="3"/>
  <c r="S1339" i="3" s="1"/>
  <c r="P1340" i="3"/>
  <c r="S1340" i="3" s="1"/>
  <c r="P1341" i="3"/>
  <c r="S1341" i="3" s="1"/>
  <c r="P1342" i="3"/>
  <c r="S1342" i="3" s="1"/>
  <c r="P1343" i="3"/>
  <c r="S1343" i="3" s="1"/>
  <c r="P1344" i="3"/>
  <c r="S1344" i="3" s="1"/>
  <c r="P1345" i="3"/>
  <c r="S1345" i="3" s="1"/>
  <c r="P1346" i="3"/>
  <c r="S1346" i="3" s="1"/>
  <c r="P1347" i="3"/>
  <c r="S1347" i="3" s="1"/>
  <c r="P1348" i="3"/>
  <c r="S1348" i="3" s="1"/>
  <c r="P1349" i="3"/>
  <c r="P1350" i="3"/>
  <c r="S1350" i="3" s="1"/>
  <c r="P1351" i="3"/>
  <c r="S1351" i="3" s="1"/>
  <c r="P1352" i="3"/>
  <c r="S1352" i="3" s="1"/>
  <c r="P1353" i="3"/>
  <c r="S1353" i="3" s="1"/>
  <c r="P1354" i="3"/>
  <c r="S1354" i="3" s="1"/>
  <c r="P1355" i="3"/>
  <c r="S1355" i="3" s="1"/>
  <c r="P1356" i="3"/>
  <c r="S1356" i="3" s="1"/>
  <c r="P1357" i="3"/>
  <c r="S1357" i="3" s="1"/>
  <c r="P1358" i="3"/>
  <c r="S1358" i="3" s="1"/>
  <c r="P1359" i="3"/>
  <c r="S1359" i="3" s="1"/>
  <c r="P1360" i="3"/>
  <c r="S1360" i="3" s="1"/>
  <c r="P1361" i="3"/>
  <c r="S1361" i="3" s="1"/>
  <c r="P1362" i="3"/>
  <c r="P1363" i="3"/>
  <c r="S1363" i="3" s="1"/>
  <c r="P1364" i="3"/>
  <c r="S1364" i="3" s="1"/>
  <c r="P1365" i="3"/>
  <c r="S1365" i="3" s="1"/>
  <c r="P1366" i="3"/>
  <c r="S1366" i="3" s="1"/>
  <c r="P1367" i="3"/>
  <c r="S1367" i="3" s="1"/>
  <c r="P1368" i="3"/>
  <c r="S1368" i="3" s="1"/>
  <c r="P1369" i="3"/>
  <c r="S1369" i="3" s="1"/>
  <c r="P1370" i="3"/>
  <c r="S1370" i="3" s="1"/>
  <c r="P1371" i="3"/>
  <c r="S1371" i="3" s="1"/>
  <c r="P1372" i="3"/>
  <c r="S1372" i="3" s="1"/>
  <c r="P1373" i="3"/>
  <c r="S1373" i="3" s="1"/>
  <c r="P1374" i="3"/>
  <c r="S1374" i="3" s="1"/>
  <c r="P1375" i="3"/>
  <c r="S1375" i="3" s="1"/>
  <c r="P1376" i="3"/>
  <c r="S1376" i="3" s="1"/>
  <c r="P1377" i="3"/>
  <c r="S1377" i="3" s="1"/>
  <c r="P1378" i="3"/>
  <c r="S1378" i="3" s="1"/>
  <c r="P1379" i="3"/>
  <c r="S1379" i="3" s="1"/>
  <c r="P1380" i="3"/>
  <c r="S1380" i="3" s="1"/>
  <c r="P1381" i="3"/>
  <c r="S1381" i="3" s="1"/>
  <c r="P1382" i="3"/>
  <c r="S1382" i="3" s="1"/>
  <c r="P1383" i="3"/>
  <c r="S1383" i="3" s="1"/>
  <c r="P1384" i="3"/>
  <c r="S1384" i="3" s="1"/>
  <c r="P1385" i="3"/>
  <c r="S1385" i="3" s="1"/>
  <c r="P1386" i="3"/>
  <c r="S1386" i="3" s="1"/>
  <c r="P1387" i="3"/>
  <c r="S1387" i="3" s="1"/>
  <c r="P1388" i="3"/>
  <c r="S1388" i="3" s="1"/>
  <c r="P1389" i="3"/>
  <c r="S1389" i="3" s="1"/>
  <c r="P1390" i="3"/>
  <c r="S1390" i="3" s="1"/>
  <c r="P1391" i="3"/>
  <c r="S1391" i="3" s="1"/>
  <c r="P1392" i="3"/>
  <c r="S1392" i="3" s="1"/>
  <c r="P1393" i="3"/>
  <c r="S1393" i="3" s="1"/>
  <c r="P1394" i="3"/>
  <c r="S1394" i="3" s="1"/>
  <c r="P1395" i="3"/>
  <c r="S1395" i="3" s="1"/>
  <c r="P1396" i="3"/>
  <c r="S1396" i="3" s="1"/>
  <c r="P1397" i="3"/>
  <c r="S1397" i="3" s="1"/>
  <c r="P1398" i="3"/>
  <c r="S1398" i="3" s="1"/>
  <c r="P1399" i="3"/>
  <c r="S1399" i="3" s="1"/>
  <c r="P1400" i="3"/>
  <c r="S1400" i="3" s="1"/>
  <c r="P1401" i="3"/>
  <c r="S1401" i="3" s="1"/>
  <c r="P1402" i="3"/>
  <c r="S1402" i="3" s="1"/>
  <c r="P1403" i="3"/>
  <c r="S1403" i="3" s="1"/>
  <c r="P1404" i="3"/>
  <c r="S1404" i="3" s="1"/>
  <c r="P1405" i="3"/>
  <c r="P1406" i="3"/>
  <c r="S1406" i="3" s="1"/>
  <c r="P1407" i="3"/>
  <c r="S1407" i="3" s="1"/>
  <c r="P1408" i="3"/>
  <c r="S1408" i="3" s="1"/>
  <c r="P1409" i="3"/>
  <c r="S1409" i="3" s="1"/>
  <c r="P1410" i="3"/>
  <c r="S1410" i="3" s="1"/>
  <c r="P1411" i="3"/>
  <c r="S1411" i="3" s="1"/>
  <c r="P1412" i="3"/>
  <c r="S1412" i="3" s="1"/>
  <c r="P1413" i="3"/>
  <c r="S1413" i="3" s="1"/>
  <c r="P1414" i="3"/>
  <c r="S1414" i="3" s="1"/>
  <c r="P1415" i="3"/>
  <c r="S1415" i="3" s="1"/>
  <c r="P1416" i="3"/>
  <c r="S1416" i="3" s="1"/>
  <c r="P1417" i="3"/>
  <c r="S1417" i="3" s="1"/>
  <c r="P1418" i="3"/>
  <c r="S1418" i="3" s="1"/>
  <c r="P1419" i="3"/>
  <c r="S1419" i="3" s="1"/>
  <c r="P1420" i="3"/>
  <c r="S1420" i="3" s="1"/>
  <c r="P1421" i="3"/>
  <c r="P1422" i="3"/>
  <c r="S1422" i="3" s="1"/>
  <c r="P1423" i="3"/>
  <c r="S1423" i="3" s="1"/>
  <c r="P1424" i="3"/>
  <c r="S1424" i="3" s="1"/>
  <c r="P1425" i="3"/>
  <c r="S1425" i="3" s="1"/>
  <c r="P1426" i="3"/>
  <c r="S1426" i="3" s="1"/>
  <c r="P1427" i="3"/>
  <c r="S1427" i="3" s="1"/>
  <c r="P1428" i="3"/>
  <c r="S1428" i="3" s="1"/>
  <c r="P1429" i="3"/>
  <c r="S1429" i="3" s="1"/>
  <c r="P1430" i="3"/>
  <c r="S1430" i="3" s="1"/>
  <c r="P1431" i="3"/>
  <c r="S1431" i="3" s="1"/>
  <c r="P1432" i="3"/>
  <c r="S1432" i="3" s="1"/>
  <c r="P1433" i="3"/>
  <c r="P1434" i="3"/>
  <c r="S1434" i="3" s="1"/>
  <c r="P1435" i="3"/>
  <c r="S1435" i="3" s="1"/>
  <c r="P1436" i="3"/>
  <c r="S1436" i="3" s="1"/>
  <c r="P1437" i="3"/>
  <c r="S1437" i="3" s="1"/>
  <c r="P1438" i="3"/>
  <c r="S1438" i="3" s="1"/>
  <c r="P1439" i="3"/>
  <c r="S1439" i="3" s="1"/>
  <c r="P1440" i="3"/>
  <c r="S1440" i="3" s="1"/>
  <c r="P1441" i="3"/>
  <c r="S1441" i="3" s="1"/>
  <c r="P1442" i="3"/>
  <c r="S1442" i="3" s="1"/>
  <c r="P1443" i="3"/>
  <c r="S1443" i="3" s="1"/>
  <c r="P1444" i="3"/>
  <c r="S1444" i="3" s="1"/>
  <c r="P1445" i="3"/>
  <c r="S1445" i="3" s="1"/>
  <c r="P1446" i="3"/>
  <c r="S1446" i="3" s="1"/>
  <c r="P1447" i="3"/>
  <c r="S1447" i="3" s="1"/>
  <c r="P1448" i="3"/>
  <c r="S1448" i="3" s="1"/>
  <c r="P1449" i="3"/>
  <c r="P1450" i="3"/>
  <c r="S1450" i="3" s="1"/>
  <c r="P1451" i="3"/>
  <c r="S1451" i="3" s="1"/>
  <c r="P1452" i="3"/>
  <c r="S1452" i="3" s="1"/>
  <c r="P1453" i="3"/>
  <c r="S1453" i="3" s="1"/>
  <c r="P1454" i="3"/>
  <c r="S1454" i="3" s="1"/>
  <c r="P1455" i="3"/>
  <c r="S1455" i="3" s="1"/>
  <c r="P1456" i="3"/>
  <c r="S1456" i="3" s="1"/>
  <c r="P1457" i="3"/>
  <c r="S1457" i="3" s="1"/>
  <c r="P1458" i="3"/>
  <c r="S1458" i="3" s="1"/>
  <c r="P1459" i="3"/>
  <c r="S1459" i="3" s="1"/>
  <c r="P1460" i="3"/>
  <c r="S1460" i="3" s="1"/>
  <c r="P1461" i="3"/>
  <c r="P1462" i="3"/>
  <c r="S1462" i="3" s="1"/>
  <c r="P1463" i="3"/>
  <c r="S1463" i="3" s="1"/>
  <c r="P1464" i="3"/>
  <c r="S1464" i="3" s="1"/>
  <c r="P1465" i="3"/>
  <c r="S1465" i="3" s="1"/>
  <c r="P1466" i="3"/>
  <c r="S1466" i="3" s="1"/>
  <c r="P1467" i="3"/>
  <c r="S1467" i="3" s="1"/>
  <c r="P1468" i="3"/>
  <c r="S1468" i="3" s="1"/>
  <c r="P1469" i="3"/>
  <c r="S1469" i="3" s="1"/>
  <c r="P1470" i="3"/>
  <c r="S1470" i="3" s="1"/>
  <c r="P1471" i="3"/>
  <c r="S1471" i="3" s="1"/>
  <c r="P1472" i="3"/>
  <c r="S1472" i="3" s="1"/>
  <c r="P1473" i="3"/>
  <c r="S1473" i="3" s="1"/>
  <c r="P1474" i="3"/>
  <c r="S1474" i="3" s="1"/>
  <c r="P1475" i="3"/>
  <c r="S1475" i="3" s="1"/>
  <c r="P1476" i="3"/>
  <c r="S1476" i="3" s="1"/>
  <c r="P1477" i="3"/>
  <c r="P1478" i="3"/>
  <c r="S1478" i="3" s="1"/>
  <c r="P1479" i="3"/>
  <c r="S1479" i="3" s="1"/>
  <c r="P1480" i="3"/>
  <c r="S1480" i="3" s="1"/>
  <c r="P1481" i="3"/>
  <c r="S1481" i="3" s="1"/>
  <c r="P1482" i="3"/>
  <c r="S1482" i="3" s="1"/>
  <c r="P1483" i="3"/>
  <c r="S1483" i="3" s="1"/>
  <c r="P1484" i="3"/>
  <c r="S1484" i="3" s="1"/>
  <c r="P1485" i="3"/>
  <c r="S1485" i="3" s="1"/>
  <c r="P1486" i="3"/>
  <c r="S1486" i="3" s="1"/>
  <c r="P1487" i="3"/>
  <c r="S1487" i="3" s="1"/>
  <c r="P1488" i="3"/>
  <c r="S1488" i="3" s="1"/>
  <c r="P1489" i="3"/>
  <c r="S1489" i="3" s="1"/>
  <c r="P1490" i="3"/>
  <c r="S1490" i="3" s="1"/>
  <c r="P1491" i="3"/>
  <c r="S1491" i="3" s="1"/>
  <c r="P1492" i="3"/>
  <c r="S1492" i="3" s="1"/>
  <c r="P1493" i="3"/>
  <c r="S1493" i="3" s="1"/>
  <c r="P1494" i="3"/>
  <c r="S1494" i="3" s="1"/>
  <c r="P1495" i="3"/>
  <c r="S1495" i="3" s="1"/>
  <c r="P1496" i="3"/>
  <c r="S1496" i="3" s="1"/>
  <c r="P1497" i="3"/>
  <c r="S1497" i="3" s="1"/>
  <c r="P1498" i="3"/>
  <c r="S1498" i="3" s="1"/>
  <c r="P1499" i="3"/>
  <c r="S1499" i="3" s="1"/>
  <c r="P1500" i="3"/>
  <c r="S1500" i="3" s="1"/>
  <c r="P1501" i="3"/>
  <c r="S1501" i="3" s="1"/>
  <c r="P1502" i="3"/>
  <c r="S1502" i="3" s="1"/>
  <c r="P1503" i="3"/>
  <c r="S1503" i="3" s="1"/>
  <c r="P1504" i="3"/>
  <c r="S1504" i="3" s="1"/>
  <c r="P1505" i="3"/>
  <c r="S1505" i="3" s="1"/>
  <c r="P1506" i="3"/>
  <c r="P1507" i="3"/>
  <c r="S1507" i="3" s="1"/>
  <c r="P1508" i="3"/>
  <c r="S1508" i="3" s="1"/>
  <c r="P1509" i="3"/>
  <c r="S1509" i="3" s="1"/>
  <c r="P1510" i="3"/>
  <c r="S1510" i="3" s="1"/>
  <c r="P1511" i="3"/>
  <c r="S1511" i="3" s="1"/>
  <c r="P1512" i="3"/>
  <c r="S1512" i="3" s="1"/>
  <c r="P1513" i="3"/>
  <c r="S1513" i="3" s="1"/>
  <c r="P1514" i="3"/>
  <c r="S1514" i="3" s="1"/>
  <c r="P1515" i="3"/>
  <c r="S1515" i="3" s="1"/>
  <c r="P1516" i="3"/>
  <c r="S1516" i="3" s="1"/>
  <c r="P1517" i="3"/>
  <c r="S1517" i="3" s="1"/>
  <c r="P1518" i="3"/>
  <c r="S1518" i="3" s="1"/>
  <c r="P1519" i="3"/>
  <c r="S1519" i="3" s="1"/>
  <c r="P1520" i="3"/>
  <c r="S1520" i="3" s="1"/>
  <c r="P1521" i="3"/>
  <c r="S1521" i="3" s="1"/>
  <c r="P1522" i="3"/>
  <c r="S1522" i="3" s="1"/>
  <c r="P1523" i="3"/>
  <c r="S1523" i="3" s="1"/>
  <c r="P1524" i="3"/>
  <c r="S1524" i="3" s="1"/>
  <c r="P1525" i="3"/>
  <c r="S1525" i="3" s="1"/>
  <c r="P1526" i="3"/>
  <c r="S1526" i="3" s="1"/>
  <c r="P1527" i="3"/>
  <c r="S1527" i="3" s="1"/>
  <c r="P1528" i="3"/>
  <c r="S1528" i="3" s="1"/>
  <c r="P1529" i="3"/>
  <c r="S1529" i="3" s="1"/>
  <c r="P1530" i="3"/>
  <c r="S1530" i="3" s="1"/>
  <c r="P1531" i="3"/>
  <c r="S1531" i="3" s="1"/>
  <c r="P1532" i="3"/>
  <c r="S1532" i="3" s="1"/>
  <c r="P1533" i="3"/>
  <c r="P1534" i="3"/>
  <c r="P1535" i="3"/>
  <c r="S1535" i="3" s="1"/>
  <c r="P1536" i="3"/>
  <c r="S1536" i="3" s="1"/>
  <c r="P1537" i="3"/>
  <c r="S1537" i="3" s="1"/>
  <c r="P1538" i="3"/>
  <c r="S1538" i="3" s="1"/>
  <c r="P1539" i="3"/>
  <c r="S1539" i="3" s="1"/>
  <c r="P1540" i="3"/>
  <c r="S1540" i="3" s="1"/>
  <c r="P1541" i="3"/>
  <c r="S1541" i="3" s="1"/>
  <c r="P1542" i="3"/>
  <c r="S1542" i="3" s="1"/>
  <c r="P1543" i="3"/>
  <c r="S1543" i="3" s="1"/>
  <c r="P1544" i="3"/>
  <c r="S1544" i="3" s="1"/>
  <c r="P1545" i="3"/>
  <c r="S1545" i="3" s="1"/>
  <c r="P1546" i="3"/>
  <c r="S1546" i="3" s="1"/>
  <c r="P1547" i="3"/>
  <c r="S1547" i="3" s="1"/>
  <c r="P1548" i="3"/>
  <c r="S1548" i="3" s="1"/>
  <c r="P1549" i="3"/>
  <c r="S1549" i="3" s="1"/>
  <c r="P1550" i="3"/>
  <c r="S1550" i="3" s="1"/>
  <c r="P1551" i="3"/>
  <c r="S1551" i="3" s="1"/>
  <c r="P1552" i="3"/>
  <c r="S1552" i="3" s="1"/>
  <c r="P1553" i="3"/>
  <c r="S1553" i="3" s="1"/>
  <c r="P1554" i="3"/>
  <c r="S1554" i="3" s="1"/>
  <c r="P1555" i="3"/>
  <c r="S1555" i="3" s="1"/>
  <c r="P1556" i="3"/>
  <c r="S1556" i="3" s="1"/>
  <c r="P1557" i="3"/>
  <c r="S1557" i="3" s="1"/>
  <c r="P1558" i="3"/>
  <c r="S1558" i="3" s="1"/>
  <c r="P1559" i="3"/>
  <c r="S1559" i="3" s="1"/>
  <c r="P1560" i="3"/>
  <c r="S1560" i="3" s="1"/>
  <c r="P1561" i="3"/>
  <c r="P1562" i="3"/>
  <c r="P1563" i="3"/>
  <c r="S1563" i="3" s="1"/>
  <c r="P1564" i="3"/>
  <c r="S1564" i="3" s="1"/>
  <c r="P1565" i="3"/>
  <c r="S1565" i="3" s="1"/>
  <c r="P1566" i="3"/>
  <c r="S1566" i="3" s="1"/>
  <c r="P1567" i="3"/>
  <c r="S1567" i="3" s="1"/>
  <c r="P1568" i="3"/>
  <c r="S1568" i="3" s="1"/>
  <c r="P1569" i="3"/>
  <c r="S1569" i="3" s="1"/>
  <c r="P1570" i="3"/>
  <c r="S1570" i="3" s="1"/>
  <c r="P1571" i="3"/>
  <c r="S1571" i="3" s="1"/>
  <c r="P1572" i="3"/>
  <c r="S1572" i="3" s="1"/>
  <c r="P1573" i="3"/>
  <c r="S1573" i="3" s="1"/>
  <c r="P1574" i="3"/>
  <c r="S1574" i="3" s="1"/>
  <c r="P1575" i="3"/>
  <c r="S1575" i="3" s="1"/>
  <c r="P1576" i="3"/>
  <c r="S1576" i="3" s="1"/>
  <c r="P1577" i="3"/>
  <c r="P1578" i="3"/>
  <c r="S1578" i="3" s="1"/>
  <c r="P1579" i="3"/>
  <c r="S1579" i="3" s="1"/>
  <c r="P1580" i="3"/>
  <c r="S1580" i="3" s="1"/>
  <c r="P1581" i="3"/>
  <c r="S1581" i="3" s="1"/>
  <c r="P1582" i="3"/>
  <c r="S1582" i="3" s="1"/>
  <c r="P1583" i="3"/>
  <c r="S1583" i="3" s="1"/>
  <c r="P1584" i="3"/>
  <c r="S1584" i="3" s="1"/>
  <c r="P1585" i="3"/>
  <c r="S1585" i="3" s="1"/>
  <c r="P1586" i="3"/>
  <c r="S1586" i="3" s="1"/>
  <c r="P1587" i="3"/>
  <c r="S1587" i="3" s="1"/>
  <c r="P1588" i="3"/>
  <c r="S1588" i="3" s="1"/>
  <c r="P1589" i="3"/>
  <c r="P1590" i="3"/>
  <c r="S1590" i="3" s="1"/>
  <c r="P1591" i="3"/>
  <c r="S1591" i="3" s="1"/>
  <c r="P1592" i="3"/>
  <c r="S1592" i="3" s="1"/>
  <c r="P1593" i="3"/>
  <c r="S1593" i="3" s="1"/>
  <c r="P1594" i="3"/>
  <c r="S1594" i="3" s="1"/>
  <c r="P1595" i="3"/>
  <c r="S1595" i="3" s="1"/>
  <c r="P1596" i="3"/>
  <c r="S1596" i="3" s="1"/>
  <c r="P1597" i="3"/>
  <c r="S1597" i="3" s="1"/>
  <c r="P1598" i="3"/>
  <c r="S1598" i="3" s="1"/>
  <c r="P1599" i="3"/>
  <c r="S1599" i="3" s="1"/>
  <c r="P1600" i="3"/>
  <c r="S1600" i="3" s="1"/>
  <c r="P1601" i="3"/>
  <c r="S1601" i="3" s="1"/>
  <c r="P1602" i="3"/>
  <c r="S1602" i="3" s="1"/>
  <c r="P1603" i="3"/>
  <c r="S1603" i="3" s="1"/>
  <c r="P1604" i="3"/>
  <c r="S1604" i="3" s="1"/>
  <c r="P1605" i="3"/>
  <c r="P1606" i="3"/>
  <c r="S1606" i="3" s="1"/>
  <c r="P1607" i="3"/>
  <c r="S1607" i="3" s="1"/>
  <c r="P1608" i="3"/>
  <c r="S1608" i="3" s="1"/>
  <c r="P1609" i="3"/>
  <c r="S1609" i="3" s="1"/>
  <c r="P1610" i="3"/>
  <c r="S1610" i="3" s="1"/>
  <c r="P1611" i="3"/>
  <c r="S1611" i="3" s="1"/>
  <c r="P1612" i="3"/>
  <c r="S1612" i="3" s="1"/>
  <c r="P1613" i="3"/>
  <c r="S1613" i="3" s="1"/>
  <c r="P1614" i="3"/>
  <c r="S1614" i="3" s="1"/>
  <c r="P1615" i="3"/>
  <c r="S1615" i="3" s="1"/>
  <c r="P1616" i="3"/>
  <c r="S1616" i="3" s="1"/>
  <c r="P1617" i="3"/>
  <c r="S1617" i="3" s="1"/>
  <c r="P1618" i="3"/>
  <c r="S1618" i="3" s="1"/>
  <c r="P1619" i="3"/>
  <c r="S1619" i="3" s="1"/>
  <c r="P1620" i="3"/>
  <c r="S1620" i="3" s="1"/>
  <c r="P1621" i="3"/>
  <c r="S1621" i="3" s="1"/>
  <c r="P1622" i="3"/>
  <c r="S1622" i="3" s="1"/>
  <c r="P1623" i="3"/>
  <c r="S1623" i="3" s="1"/>
  <c r="P1624" i="3"/>
  <c r="S1624" i="3" s="1"/>
  <c r="P1625" i="3"/>
  <c r="S1625" i="3" s="1"/>
  <c r="P1626" i="3"/>
  <c r="S1626" i="3" s="1"/>
  <c r="P1627" i="3"/>
  <c r="S1627" i="3" s="1"/>
  <c r="P1628" i="3"/>
  <c r="S1628" i="3" s="1"/>
  <c r="P1629" i="3"/>
  <c r="S1629" i="3" s="1"/>
  <c r="P1630" i="3"/>
  <c r="S1630" i="3" s="1"/>
  <c r="P1631" i="3"/>
  <c r="S1631" i="3" s="1"/>
  <c r="P1632" i="3"/>
  <c r="S1632" i="3" s="1"/>
  <c r="P1633" i="3"/>
  <c r="S1633" i="3" s="1"/>
  <c r="P1634" i="3"/>
  <c r="S1634" i="3" s="1"/>
  <c r="P1635" i="3"/>
  <c r="S1635" i="3" s="1"/>
  <c r="P1636" i="3"/>
  <c r="S1636" i="3" s="1"/>
  <c r="P1637" i="3"/>
  <c r="S1637" i="3" s="1"/>
  <c r="P1638" i="3"/>
  <c r="S1638" i="3" s="1"/>
  <c r="P1639" i="3"/>
  <c r="S1639" i="3" s="1"/>
  <c r="P1640" i="3"/>
  <c r="S1640" i="3" s="1"/>
  <c r="P1641" i="3"/>
  <c r="S1641" i="3" s="1"/>
  <c r="P1642" i="3"/>
  <c r="S1642" i="3" s="1"/>
  <c r="P1643" i="3"/>
  <c r="S1643" i="3" s="1"/>
  <c r="P1644" i="3"/>
  <c r="S1644" i="3" s="1"/>
  <c r="P1645" i="3"/>
  <c r="S1645" i="3" s="1"/>
  <c r="P1646" i="3"/>
  <c r="S1646" i="3" s="1"/>
  <c r="P1647" i="3"/>
  <c r="S1647" i="3" s="1"/>
  <c r="P1648" i="3"/>
  <c r="S1648" i="3" s="1"/>
  <c r="P1649" i="3"/>
  <c r="S1649" i="3" s="1"/>
  <c r="P1650" i="3"/>
  <c r="S1650" i="3" s="1"/>
  <c r="P1651" i="3"/>
  <c r="S1651" i="3" s="1"/>
  <c r="P1652" i="3"/>
  <c r="S1652" i="3" s="1"/>
  <c r="P1653" i="3"/>
  <c r="S1653" i="3" s="1"/>
  <c r="P1654" i="3"/>
  <c r="S1654" i="3" s="1"/>
  <c r="P1655" i="3"/>
  <c r="S1655" i="3" s="1"/>
  <c r="P1656" i="3"/>
  <c r="S1656" i="3" s="1"/>
  <c r="P1657" i="3"/>
  <c r="S1657" i="3" s="1"/>
  <c r="P1658" i="3"/>
  <c r="S1658" i="3" s="1"/>
  <c r="P1659" i="3"/>
  <c r="S1659" i="3" s="1"/>
  <c r="P1660" i="3"/>
  <c r="S1660" i="3" s="1"/>
  <c r="P1661" i="3"/>
  <c r="S1661" i="3" s="1"/>
  <c r="P1662" i="3"/>
  <c r="S1662" i="3" s="1"/>
  <c r="P1663" i="3"/>
  <c r="S1663" i="3" s="1"/>
  <c r="P1664" i="3"/>
  <c r="S1664" i="3" s="1"/>
  <c r="P1665" i="3"/>
  <c r="S1665" i="3" s="1"/>
  <c r="P1666" i="3"/>
  <c r="S1666" i="3" s="1"/>
  <c r="P1667" i="3"/>
  <c r="S1667" i="3" s="1"/>
  <c r="P1668" i="3"/>
  <c r="S1668" i="3" s="1"/>
  <c r="P1669" i="3"/>
  <c r="S1669" i="3" s="1"/>
  <c r="P1670" i="3"/>
  <c r="S1670" i="3" s="1"/>
  <c r="P1671" i="3"/>
  <c r="S1671" i="3" s="1"/>
  <c r="P1672" i="3"/>
  <c r="S1672" i="3" s="1"/>
  <c r="P1673" i="3"/>
  <c r="S1673" i="3" s="1"/>
  <c r="P1674" i="3"/>
  <c r="S1674" i="3" s="1"/>
  <c r="P1675" i="3"/>
  <c r="S1675" i="3" s="1"/>
  <c r="P1676" i="3"/>
  <c r="S1676" i="3" s="1"/>
  <c r="P1677" i="3"/>
  <c r="S1677" i="3" s="1"/>
  <c r="P1678" i="3"/>
  <c r="S1678" i="3" s="1"/>
  <c r="P1679" i="3"/>
  <c r="S1679" i="3" s="1"/>
  <c r="P1680" i="3"/>
  <c r="S1680" i="3" s="1"/>
  <c r="P1681" i="3"/>
  <c r="S1681" i="3" s="1"/>
  <c r="P1682" i="3"/>
  <c r="S1682" i="3" s="1"/>
  <c r="P1683" i="3"/>
  <c r="S1683" i="3" s="1"/>
  <c r="P1684" i="3"/>
  <c r="S1684" i="3" s="1"/>
  <c r="P1685" i="3"/>
  <c r="S1685" i="3" s="1"/>
  <c r="P1686" i="3"/>
  <c r="S1686" i="3" s="1"/>
  <c r="P1687" i="3"/>
  <c r="S1687" i="3" s="1"/>
  <c r="P1688" i="3"/>
  <c r="S1688" i="3" s="1"/>
  <c r="P1689" i="3"/>
  <c r="P1690" i="3"/>
  <c r="S1690" i="3" s="1"/>
  <c r="P1691" i="3"/>
  <c r="S1691" i="3" s="1"/>
  <c r="P1692" i="3"/>
  <c r="S1692" i="3" s="1"/>
  <c r="P1693" i="3"/>
  <c r="S1693" i="3" s="1"/>
  <c r="P1694" i="3"/>
  <c r="S1694" i="3" s="1"/>
  <c r="P1695" i="3"/>
  <c r="S1695" i="3" s="1"/>
  <c r="P1696" i="3"/>
  <c r="S1696" i="3" s="1"/>
  <c r="P1697" i="3"/>
  <c r="S1697" i="3" s="1"/>
  <c r="P1698" i="3"/>
  <c r="P1699" i="3"/>
  <c r="S1699" i="3" s="1"/>
  <c r="P1700" i="3"/>
  <c r="S1700" i="3" s="1"/>
  <c r="P1701" i="3"/>
  <c r="S1701" i="3" s="1"/>
  <c r="P1702" i="3"/>
  <c r="S1702" i="3" s="1"/>
  <c r="P1703" i="3"/>
  <c r="S1703" i="3" s="1"/>
  <c r="P1704" i="3"/>
  <c r="S1704" i="3" s="1"/>
  <c r="P1705" i="3"/>
  <c r="S1705" i="3" s="1"/>
  <c r="P1706" i="3"/>
  <c r="S1706" i="3" s="1"/>
  <c r="P1707" i="3"/>
  <c r="S1707" i="3" s="1"/>
  <c r="P1708" i="3"/>
  <c r="S1708" i="3" s="1"/>
  <c r="P1709" i="3"/>
  <c r="S1709" i="3" s="1"/>
  <c r="P1710" i="3"/>
  <c r="S1710" i="3" s="1"/>
  <c r="P1711" i="3"/>
  <c r="S1711" i="3" s="1"/>
  <c r="P1712" i="3"/>
  <c r="S1712" i="3" s="1"/>
  <c r="P1713" i="3"/>
  <c r="S1713" i="3" s="1"/>
  <c r="P1714" i="3"/>
  <c r="S1714" i="3" s="1"/>
  <c r="P1715" i="3"/>
  <c r="S1715" i="3" s="1"/>
  <c r="P1716" i="3"/>
  <c r="S1716" i="3" s="1"/>
  <c r="P1717" i="3"/>
  <c r="P1718" i="3"/>
  <c r="S1718" i="3" s="1"/>
  <c r="P1719" i="3"/>
  <c r="S1719" i="3" s="1"/>
  <c r="P1720" i="3"/>
  <c r="S1720" i="3" s="1"/>
  <c r="P1721" i="3"/>
  <c r="S1721" i="3" s="1"/>
  <c r="P1722" i="3"/>
  <c r="S1722" i="3" s="1"/>
  <c r="P1723" i="3"/>
  <c r="S1723" i="3" s="1"/>
  <c r="P1724" i="3"/>
  <c r="S1724" i="3" s="1"/>
  <c r="P1725" i="3"/>
  <c r="S1725" i="3" s="1"/>
  <c r="P1726" i="3"/>
  <c r="S1726" i="3" s="1"/>
  <c r="P1727" i="3"/>
  <c r="S1727" i="3" s="1"/>
  <c r="P1728" i="3"/>
  <c r="S1728" i="3" s="1"/>
  <c r="P1729" i="3"/>
  <c r="S1729" i="3" s="1"/>
  <c r="P1730" i="3"/>
  <c r="S1730" i="3" s="1"/>
  <c r="P1731" i="3"/>
  <c r="S1731" i="3" s="1"/>
  <c r="P1732" i="3"/>
  <c r="S1732" i="3" s="1"/>
  <c r="P1733" i="3"/>
  <c r="P1734" i="3"/>
  <c r="S1734" i="3" s="1"/>
  <c r="P1735" i="3"/>
  <c r="S1735" i="3" s="1"/>
  <c r="P1736" i="3"/>
  <c r="S1736" i="3" s="1"/>
  <c r="P1737" i="3"/>
  <c r="S1737" i="3" s="1"/>
  <c r="P1738" i="3"/>
  <c r="S1738" i="3" s="1"/>
  <c r="P1739" i="3"/>
  <c r="S1739" i="3" s="1"/>
  <c r="P1740" i="3"/>
  <c r="S1740" i="3" s="1"/>
  <c r="P1741" i="3"/>
  <c r="S1741" i="3" s="1"/>
  <c r="P1742" i="3"/>
  <c r="S1742" i="3" s="1"/>
  <c r="P1743" i="3"/>
  <c r="S1743" i="3" s="1"/>
  <c r="P1744" i="3"/>
  <c r="S1744" i="3" s="1"/>
  <c r="P1745" i="3"/>
  <c r="S1745" i="3" s="1"/>
  <c r="P1746" i="3"/>
  <c r="S1746" i="3" s="1"/>
  <c r="P1747" i="3"/>
  <c r="S1747" i="3" s="1"/>
  <c r="P1748" i="3"/>
  <c r="S1748" i="3" s="1"/>
  <c r="P1749" i="3"/>
  <c r="S1749" i="3" s="1"/>
  <c r="P1750" i="3"/>
  <c r="S1750" i="3" s="1"/>
  <c r="P1751" i="3"/>
  <c r="S1751" i="3" s="1"/>
  <c r="P1752" i="3"/>
  <c r="S1752" i="3" s="1"/>
  <c r="P1753" i="3"/>
  <c r="S1753" i="3" s="1"/>
  <c r="P1754" i="3"/>
  <c r="P1755" i="3"/>
  <c r="S1755" i="3" s="1"/>
  <c r="P1756" i="3"/>
  <c r="S1756" i="3" s="1"/>
  <c r="P1757" i="3"/>
  <c r="S1757" i="3" s="1"/>
  <c r="P1758" i="3"/>
  <c r="S1758" i="3" s="1"/>
  <c r="P1759" i="3"/>
  <c r="S1759" i="3" s="1"/>
  <c r="P1760" i="3"/>
  <c r="S1760" i="3" s="1"/>
  <c r="P1761" i="3"/>
  <c r="S1761" i="3" s="1"/>
  <c r="P1762" i="3"/>
  <c r="S1762" i="3" s="1"/>
  <c r="P1763" i="3"/>
  <c r="S1763" i="3" s="1"/>
  <c r="P1764" i="3"/>
  <c r="S1764" i="3" s="1"/>
  <c r="P1765" i="3"/>
  <c r="P1766" i="3"/>
  <c r="S1766" i="3" s="1"/>
  <c r="P1767" i="3"/>
  <c r="S1767" i="3" s="1"/>
  <c r="P1768" i="3"/>
  <c r="S1768" i="3" s="1"/>
  <c r="P1769" i="3"/>
  <c r="S1769" i="3" s="1"/>
  <c r="P1770" i="3"/>
  <c r="S1770" i="3" s="1"/>
  <c r="P1771" i="3"/>
  <c r="S1771" i="3" s="1"/>
  <c r="P1772" i="3"/>
  <c r="S1772" i="3" s="1"/>
  <c r="P1773" i="3"/>
  <c r="S1773" i="3" s="1"/>
  <c r="P1774" i="3"/>
  <c r="P1775" i="3"/>
  <c r="S1775" i="3" s="1"/>
  <c r="P1776" i="3"/>
  <c r="S1776" i="3" s="1"/>
  <c r="P1777" i="3"/>
  <c r="S1777" i="3" s="1"/>
  <c r="P1778" i="3"/>
  <c r="S1778" i="3" s="1"/>
  <c r="P1779" i="3"/>
  <c r="S1779" i="3" s="1"/>
  <c r="P1780" i="3"/>
  <c r="S1780" i="3" s="1"/>
  <c r="P1781" i="3"/>
  <c r="P1782" i="3"/>
  <c r="S1782" i="3" s="1"/>
  <c r="P1783" i="3"/>
  <c r="S1783" i="3" s="1"/>
  <c r="P1784" i="3"/>
  <c r="S1784" i="3" s="1"/>
  <c r="P1785" i="3"/>
  <c r="S1785" i="3" s="1"/>
  <c r="P1786" i="3"/>
  <c r="S1786" i="3" s="1"/>
  <c r="P1787" i="3"/>
  <c r="S1787" i="3" s="1"/>
  <c r="P1788" i="3"/>
  <c r="S1788" i="3" s="1"/>
  <c r="P1789" i="3"/>
  <c r="S1789" i="3" s="1"/>
  <c r="P1790" i="3"/>
  <c r="S1790" i="3" s="1"/>
  <c r="P1791" i="3"/>
  <c r="S1791" i="3" s="1"/>
  <c r="P1792" i="3"/>
  <c r="S1792" i="3" s="1"/>
  <c r="P1793" i="3"/>
  <c r="S1793" i="3" s="1"/>
  <c r="P1794" i="3"/>
  <c r="P1795" i="3"/>
  <c r="S1795" i="3" s="1"/>
  <c r="P1796" i="3"/>
  <c r="S1796" i="3" s="1"/>
  <c r="P1797" i="3"/>
  <c r="S1797" i="3" s="1"/>
  <c r="P1798" i="3"/>
  <c r="S1798" i="3" s="1"/>
  <c r="P1799" i="3"/>
  <c r="S1799" i="3" s="1"/>
  <c r="P1800" i="3"/>
  <c r="S1800" i="3" s="1"/>
  <c r="P1801" i="3"/>
  <c r="S1801" i="3" s="1"/>
  <c r="P1802" i="3"/>
  <c r="S1802" i="3" s="1"/>
  <c r="P1803" i="3"/>
  <c r="S1803" i="3" s="1"/>
  <c r="P1804" i="3"/>
  <c r="S1804" i="3" s="1"/>
  <c r="P1805" i="3"/>
  <c r="S1805" i="3" s="1"/>
  <c r="P1806" i="3"/>
  <c r="S1806" i="3" s="1"/>
  <c r="P1807" i="3"/>
  <c r="S1807" i="3" s="1"/>
  <c r="P1808" i="3"/>
  <c r="S1808" i="3" s="1"/>
  <c r="P1809" i="3"/>
  <c r="S1809" i="3" s="1"/>
  <c r="P1810" i="3"/>
  <c r="S1810" i="3" s="1"/>
  <c r="P1811" i="3"/>
  <c r="S1811" i="3" s="1"/>
  <c r="P1812" i="3"/>
  <c r="S1812" i="3" s="1"/>
  <c r="P1813" i="3"/>
  <c r="S1813" i="3" s="1"/>
  <c r="P1814" i="3"/>
  <c r="S1814" i="3" s="1"/>
  <c r="P1815" i="3"/>
  <c r="S1815" i="3" s="1"/>
  <c r="P1816" i="3"/>
  <c r="S1816" i="3" s="1"/>
  <c r="P1817" i="3"/>
  <c r="S1817" i="3" s="1"/>
  <c r="P1818" i="3"/>
  <c r="S1818" i="3" s="1"/>
  <c r="P1819" i="3"/>
  <c r="S1819" i="3" s="1"/>
  <c r="P1820" i="3"/>
  <c r="S1820" i="3" s="1"/>
  <c r="P1821" i="3"/>
  <c r="S1821" i="3" s="1"/>
  <c r="P1822" i="3"/>
  <c r="P1823" i="3"/>
  <c r="S1823" i="3" s="1"/>
  <c r="P1824" i="3"/>
  <c r="S1824" i="3" s="1"/>
  <c r="P1825" i="3"/>
  <c r="S1825" i="3" s="1"/>
  <c r="P1826" i="3"/>
  <c r="S1826" i="3" s="1"/>
  <c r="P1827" i="3"/>
  <c r="S1827" i="3" s="1"/>
  <c r="P1828" i="3"/>
  <c r="S1828" i="3" s="1"/>
  <c r="P1829" i="3"/>
  <c r="S1829" i="3" s="1"/>
  <c r="P1830" i="3"/>
  <c r="S1830" i="3" s="1"/>
  <c r="P1831" i="3"/>
  <c r="S1831" i="3" s="1"/>
  <c r="P1832" i="3"/>
  <c r="S1832" i="3" s="1"/>
  <c r="P1833" i="3"/>
  <c r="S1833" i="3" s="1"/>
  <c r="P1834" i="3"/>
  <c r="S1834" i="3" s="1"/>
  <c r="P1835" i="3"/>
  <c r="S1835" i="3" s="1"/>
  <c r="P1836" i="3"/>
  <c r="P1837" i="3"/>
  <c r="S1837" i="3" s="1"/>
  <c r="P1838" i="3"/>
  <c r="S1838" i="3" s="1"/>
  <c r="P1839" i="3"/>
  <c r="S1839" i="3" s="1"/>
  <c r="P1840" i="3"/>
  <c r="S1840" i="3" s="1"/>
  <c r="P1841" i="3"/>
  <c r="S1841" i="3" s="1"/>
  <c r="P1842" i="3"/>
  <c r="S1842" i="3" s="1"/>
  <c r="P1843" i="3"/>
  <c r="S1843" i="3" s="1"/>
  <c r="P1844" i="3"/>
  <c r="S1844" i="3" s="1"/>
  <c r="P1845" i="3"/>
  <c r="S1845" i="3" s="1"/>
  <c r="P1846" i="3"/>
  <c r="S1846" i="3" s="1"/>
  <c r="P1847" i="3"/>
  <c r="S1847" i="3" s="1"/>
  <c r="P1848" i="3"/>
  <c r="S1848" i="3" s="1"/>
  <c r="P1849" i="3"/>
  <c r="S1849" i="3" s="1"/>
  <c r="P1850" i="3"/>
  <c r="P1851" i="3"/>
  <c r="S1851" i="3" s="1"/>
  <c r="P1852" i="3"/>
  <c r="S1852" i="3" s="1"/>
  <c r="P1853" i="3"/>
  <c r="S1853" i="3" s="1"/>
  <c r="P1854" i="3"/>
  <c r="S1854" i="3" s="1"/>
  <c r="P1855" i="3"/>
  <c r="S1855" i="3" s="1"/>
  <c r="P1856" i="3"/>
  <c r="S1856" i="3" s="1"/>
  <c r="P1857" i="3"/>
  <c r="S1857" i="3" s="1"/>
  <c r="P1858" i="3"/>
  <c r="S1858" i="3" s="1"/>
  <c r="P1859" i="3"/>
  <c r="S1859" i="3" s="1"/>
  <c r="P1860" i="3"/>
  <c r="S1860" i="3" s="1"/>
  <c r="P1861" i="3"/>
  <c r="S1861" i="3" s="1"/>
  <c r="P1862" i="3"/>
  <c r="S1862" i="3" s="1"/>
  <c r="P1863" i="3"/>
  <c r="S1863" i="3" s="1"/>
  <c r="P1864" i="3"/>
  <c r="P1865" i="3"/>
  <c r="S1865" i="3" s="1"/>
  <c r="P1866" i="3"/>
  <c r="S1866" i="3" s="1"/>
  <c r="P1867" i="3"/>
  <c r="S1867" i="3" s="1"/>
  <c r="P1868" i="3"/>
  <c r="S1868" i="3" s="1"/>
  <c r="P1869" i="3"/>
  <c r="S1869" i="3" s="1"/>
  <c r="P1870" i="3"/>
  <c r="S1870" i="3" s="1"/>
  <c r="P1871" i="3"/>
  <c r="S1871" i="3" s="1"/>
  <c r="P1872" i="3"/>
  <c r="S1872" i="3" s="1"/>
  <c r="P1873" i="3"/>
  <c r="S1873" i="3" s="1"/>
  <c r="P1874" i="3"/>
  <c r="S1874" i="3" s="1"/>
  <c r="P1875" i="3"/>
  <c r="S1875" i="3" s="1"/>
  <c r="P1876" i="3"/>
  <c r="S1876" i="3" s="1"/>
  <c r="P1877" i="3"/>
  <c r="S1877" i="3" s="1"/>
  <c r="P1878" i="3"/>
  <c r="S1878" i="3" s="1"/>
  <c r="P1879" i="3"/>
  <c r="S1879" i="3" s="1"/>
  <c r="P1880" i="3"/>
  <c r="S1880" i="3" s="1"/>
  <c r="P1881" i="3"/>
  <c r="S1881" i="3" s="1"/>
  <c r="P1882" i="3"/>
  <c r="S1882" i="3" s="1"/>
  <c r="P1883" i="3"/>
  <c r="S1883" i="3" s="1"/>
  <c r="P1884" i="3"/>
  <c r="S1884" i="3" s="1"/>
  <c r="P1885" i="3"/>
  <c r="S1885" i="3" s="1"/>
  <c r="P1886" i="3"/>
  <c r="S1886" i="3" s="1"/>
  <c r="P1887" i="3"/>
  <c r="S1887" i="3" s="1"/>
  <c r="P1888" i="3"/>
  <c r="P4" i="3"/>
  <c r="S4" i="3" s="1"/>
  <c r="H20029" i="2" l="1"/>
  <c r="H20027" i="2" s="1"/>
  <c r="C205" i="1"/>
  <c r="C208" i="1"/>
  <c r="F210" i="1"/>
  <c r="D194" i="1"/>
  <c r="F195" i="1"/>
  <c r="D206" i="1"/>
  <c r="E207" i="1"/>
  <c r="F207" i="1"/>
  <c r="D209" i="1"/>
  <c r="E210" i="1"/>
  <c r="Q1873" i="3"/>
  <c r="W1873" i="3" s="1"/>
  <c r="Q1761" i="3"/>
  <c r="R1761" i="3" s="1"/>
  <c r="Q1705" i="3"/>
  <c r="Q1613" i="3"/>
  <c r="Q1485" i="3"/>
  <c r="Y1485" i="3" s="1"/>
  <c r="Q1357" i="3"/>
  <c r="R1357" i="3" s="1"/>
  <c r="Q1253" i="3"/>
  <c r="Q1173" i="3"/>
  <c r="Q1053" i="3"/>
  <c r="R1053" i="3" s="1"/>
  <c r="Q945" i="3"/>
  <c r="W945" i="3" s="1"/>
  <c r="Q845" i="3"/>
  <c r="Q741" i="3"/>
  <c r="Q661" i="3"/>
  <c r="W661" i="3" s="1"/>
  <c r="Q541" i="3"/>
  <c r="W541" i="3" s="1"/>
  <c r="Q433" i="3"/>
  <c r="Q349" i="3"/>
  <c r="Q321" i="3"/>
  <c r="R321" i="3" s="1"/>
  <c r="Q285" i="3"/>
  <c r="W285" i="3" s="1"/>
  <c r="Q257" i="3"/>
  <c r="Q221" i="3"/>
  <c r="Q193" i="3"/>
  <c r="Q157" i="3"/>
  <c r="W157" i="3" s="1"/>
  <c r="Q129" i="3"/>
  <c r="Q93" i="3"/>
  <c r="Q65" i="3"/>
  <c r="Q29" i="3"/>
  <c r="R29" i="3" s="1"/>
  <c r="Q1773" i="3"/>
  <c r="Q1709" i="3"/>
  <c r="Q1641" i="3"/>
  <c r="R1641" i="3" s="1"/>
  <c r="Q1509" i="3"/>
  <c r="W1509" i="3" s="1"/>
  <c r="Q1409" i="3"/>
  <c r="Q1301" i="3"/>
  <c r="Q1181" i="3"/>
  <c r="R1181" i="3" s="1"/>
  <c r="Q1073" i="3"/>
  <c r="R1073" i="3" s="1"/>
  <c r="Q973" i="3"/>
  <c r="Q869" i="3"/>
  <c r="Q789" i="3"/>
  <c r="R789" i="3" s="1"/>
  <c r="Q669" i="3"/>
  <c r="R669" i="3" s="1"/>
  <c r="Q561" i="3"/>
  <c r="Q461" i="3"/>
  <c r="Q357" i="3"/>
  <c r="W357" i="3" s="1"/>
  <c r="Q325" i="3"/>
  <c r="R325" i="3" s="1"/>
  <c r="Q293" i="3"/>
  <c r="Q261" i="3"/>
  <c r="Q229" i="3"/>
  <c r="R229" i="3" s="1"/>
  <c r="Q197" i="3"/>
  <c r="R197" i="3" s="1"/>
  <c r="Q165" i="3"/>
  <c r="Q133" i="3"/>
  <c r="Q101" i="3"/>
  <c r="Q69" i="3"/>
  <c r="W69" i="3" s="1"/>
  <c r="Q37" i="3"/>
  <c r="Q5" i="3"/>
  <c r="H20026" i="2"/>
  <c r="Q1789" i="3"/>
  <c r="W1789" i="3" s="1"/>
  <c r="Q1737" i="3"/>
  <c r="Q1645" i="3"/>
  <c r="Q1557" i="3"/>
  <c r="W1557" i="3" s="1"/>
  <c r="Q1429" i="3"/>
  <c r="R1429" i="3" s="1"/>
  <c r="Q1309" i="3"/>
  <c r="Q1201" i="3"/>
  <c r="Q1101" i="3"/>
  <c r="Y1101" i="3" s="1"/>
  <c r="Q997" i="3"/>
  <c r="R997" i="3" s="1"/>
  <c r="Q917" i="3"/>
  <c r="Q797" i="3"/>
  <c r="Q689" i="3"/>
  <c r="R689" i="3" s="1"/>
  <c r="Q589" i="3"/>
  <c r="W589" i="3" s="1"/>
  <c r="Q485" i="3"/>
  <c r="Q405" i="3"/>
  <c r="Q337" i="3"/>
  <c r="R337" i="3" s="1"/>
  <c r="Q301" i="3"/>
  <c r="W301" i="3" s="1"/>
  <c r="Q273" i="3"/>
  <c r="Q237" i="3"/>
  <c r="Q209" i="3"/>
  <c r="R209" i="3" s="1"/>
  <c r="Q173" i="3"/>
  <c r="Y173" i="3" s="1"/>
  <c r="Q145" i="3"/>
  <c r="Q109" i="3"/>
  <c r="Q81" i="3"/>
  <c r="Q45" i="3"/>
  <c r="R45" i="3" s="1"/>
  <c r="Q17" i="3"/>
  <c r="Q1801" i="3"/>
  <c r="Q1745" i="3"/>
  <c r="R1745" i="3" s="1"/>
  <c r="Q1677" i="3"/>
  <c r="Y1677" i="3" s="1"/>
  <c r="Q1565" i="3"/>
  <c r="Q1457" i="3"/>
  <c r="Q1329" i="3"/>
  <c r="Y1329" i="3" s="1"/>
  <c r="Q1229" i="3"/>
  <c r="R1229" i="3" s="1"/>
  <c r="Q1125" i="3"/>
  <c r="Q1045" i="3"/>
  <c r="Q925" i="3"/>
  <c r="R925" i="3" s="1"/>
  <c r="Q817" i="3"/>
  <c r="R817" i="3" s="1"/>
  <c r="Q717" i="3"/>
  <c r="Q613" i="3"/>
  <c r="Q533" i="3"/>
  <c r="W533" i="3" s="1"/>
  <c r="Q413" i="3"/>
  <c r="W413" i="3" s="1"/>
  <c r="Q341" i="3"/>
  <c r="Q309" i="3"/>
  <c r="Q277" i="3"/>
  <c r="R277" i="3" s="1"/>
  <c r="Q245" i="3"/>
  <c r="R245" i="3" s="1"/>
  <c r="Q213" i="3"/>
  <c r="Q181" i="3"/>
  <c r="Q149" i="3"/>
  <c r="W149" i="3" s="1"/>
  <c r="Q117" i="3"/>
  <c r="W117" i="3" s="1"/>
  <c r="Q85" i="3"/>
  <c r="Q53" i="3"/>
  <c r="Q21" i="3"/>
  <c r="R21" i="3" s="1"/>
  <c r="Q1852" i="3"/>
  <c r="R1852" i="3" s="1"/>
  <c r="W1801" i="3"/>
  <c r="R1801" i="3"/>
  <c r="W1773" i="3"/>
  <c r="R1773" i="3"/>
  <c r="W1737" i="3"/>
  <c r="R1737" i="3"/>
  <c r="W1709" i="3"/>
  <c r="R1709" i="3"/>
  <c r="Y1705" i="3"/>
  <c r="W1705" i="3"/>
  <c r="R1705" i="3"/>
  <c r="W1645" i="3"/>
  <c r="R1645" i="3"/>
  <c r="W1641" i="3"/>
  <c r="W1613" i="3"/>
  <c r="R1613" i="3"/>
  <c r="Y1565" i="3"/>
  <c r="W1565" i="3"/>
  <c r="R1565" i="3"/>
  <c r="W1485" i="3"/>
  <c r="W1457" i="3"/>
  <c r="R1457" i="3"/>
  <c r="W1409" i="3"/>
  <c r="R1409" i="3"/>
  <c r="W1309" i="3"/>
  <c r="R1309" i="3"/>
  <c r="W1301" i="3"/>
  <c r="R1301" i="3"/>
  <c r="W1253" i="3"/>
  <c r="R1253" i="3"/>
  <c r="W1201" i="3"/>
  <c r="R1201" i="3"/>
  <c r="W1181" i="3"/>
  <c r="Y1173" i="3"/>
  <c r="W1173" i="3"/>
  <c r="R1173" i="3"/>
  <c r="W1125" i="3"/>
  <c r="R1125" i="3"/>
  <c r="Y1053" i="3"/>
  <c r="W1045" i="3"/>
  <c r="R1045" i="3"/>
  <c r="Y973" i="3"/>
  <c r="W973" i="3"/>
  <c r="R973" i="3"/>
  <c r="W917" i="3"/>
  <c r="R917" i="3"/>
  <c r="Y869" i="3"/>
  <c r="W869" i="3"/>
  <c r="R869" i="3"/>
  <c r="W845" i="3"/>
  <c r="R845" i="3"/>
  <c r="W797" i="3"/>
  <c r="R797" i="3"/>
  <c r="Y741" i="3"/>
  <c r="W741" i="3"/>
  <c r="R741" i="3"/>
  <c r="W717" i="3"/>
  <c r="R717" i="3"/>
  <c r="R661" i="3"/>
  <c r="W613" i="3"/>
  <c r="R613" i="3"/>
  <c r="W561" i="3"/>
  <c r="R561" i="3"/>
  <c r="Y485" i="3"/>
  <c r="W485" i="3"/>
  <c r="R485" i="3"/>
  <c r="W461" i="3"/>
  <c r="R461" i="3"/>
  <c r="Y433" i="3"/>
  <c r="W433" i="3"/>
  <c r="R433" i="3"/>
  <c r="W405" i="3"/>
  <c r="R405" i="3"/>
  <c r="Y357" i="3"/>
  <c r="R357" i="3"/>
  <c r="W349" i="3"/>
  <c r="R349" i="3"/>
  <c r="W341" i="3"/>
  <c r="R341" i="3"/>
  <c r="W321" i="3"/>
  <c r="W309" i="3"/>
  <c r="R309" i="3"/>
  <c r="Y293" i="3"/>
  <c r="W293" i="3"/>
  <c r="R293" i="3"/>
  <c r="W273" i="3"/>
  <c r="R273" i="3"/>
  <c r="Y261" i="3"/>
  <c r="W261" i="3"/>
  <c r="R261" i="3"/>
  <c r="W257" i="3"/>
  <c r="R257" i="3"/>
  <c r="W237" i="3"/>
  <c r="R237" i="3"/>
  <c r="W229" i="3"/>
  <c r="W221" i="3"/>
  <c r="R221" i="3"/>
  <c r="Y213" i="3"/>
  <c r="W213" i="3"/>
  <c r="R213" i="3"/>
  <c r="W209" i="3"/>
  <c r="W197" i="3"/>
  <c r="W193" i="3"/>
  <c r="R193" i="3"/>
  <c r="W181" i="3"/>
  <c r="R181" i="3"/>
  <c r="W165" i="3"/>
  <c r="R165" i="3"/>
  <c r="R157" i="3"/>
  <c r="Y145" i="3"/>
  <c r="W145" i="3"/>
  <c r="R145" i="3"/>
  <c r="W133" i="3"/>
  <c r="R133" i="3"/>
  <c r="W129" i="3"/>
  <c r="R129" i="3"/>
  <c r="W109" i="3"/>
  <c r="Y109" i="3"/>
  <c r="R109" i="3"/>
  <c r="W101" i="3"/>
  <c r="Y101" i="3"/>
  <c r="R101" i="3"/>
  <c r="W93" i="3"/>
  <c r="Y93" i="3"/>
  <c r="R93" i="3"/>
  <c r="W85" i="3"/>
  <c r="R85" i="3"/>
  <c r="Y81" i="3"/>
  <c r="W81" i="3"/>
  <c r="R81" i="3"/>
  <c r="W65" i="3"/>
  <c r="R65" i="3"/>
  <c r="W53" i="3"/>
  <c r="R53" i="3"/>
  <c r="W37" i="3"/>
  <c r="R37" i="3"/>
  <c r="Y21" i="3"/>
  <c r="W21" i="3"/>
  <c r="Y17" i="3"/>
  <c r="W17" i="3"/>
  <c r="R17" i="3"/>
  <c r="R5" i="3"/>
  <c r="W5" i="3"/>
  <c r="G19445" i="2"/>
  <c r="H19445" i="2" s="1"/>
  <c r="G19444" i="2"/>
  <c r="H19444" i="2" s="1"/>
  <c r="G19443" i="2"/>
  <c r="H19443" i="2" s="1"/>
  <c r="G19442" i="2"/>
  <c r="H19442" i="2" s="1"/>
  <c r="G19441" i="2"/>
  <c r="H19441" i="2" s="1"/>
  <c r="G19440" i="2"/>
  <c r="H19440" i="2" s="1"/>
  <c r="G19439" i="2"/>
  <c r="H19439" i="2" s="1"/>
  <c r="G19438" i="2"/>
  <c r="H19438" i="2" s="1"/>
  <c r="G19437" i="2"/>
  <c r="H19437" i="2" s="1"/>
  <c r="G19436" i="2"/>
  <c r="H19436" i="2" s="1"/>
  <c r="G19435" i="2"/>
  <c r="H19435" i="2" s="1"/>
  <c r="G19434" i="2"/>
  <c r="H19434" i="2" s="1"/>
  <c r="G19433" i="2"/>
  <c r="H19433" i="2" s="1"/>
  <c r="G19432" i="2"/>
  <c r="H19432" i="2" s="1"/>
  <c r="G19431" i="2"/>
  <c r="H19431" i="2" s="1"/>
  <c r="G19430" i="2"/>
  <c r="H19430" i="2" s="1"/>
  <c r="G19429" i="2"/>
  <c r="H19429" i="2" s="1"/>
  <c r="G19428" i="2"/>
  <c r="H19428" i="2" s="1"/>
  <c r="G19427" i="2"/>
  <c r="H19427" i="2" s="1"/>
  <c r="G19426" i="2"/>
  <c r="H19426" i="2" s="1"/>
  <c r="G19425" i="2"/>
  <c r="H19425" i="2" s="1"/>
  <c r="G15371" i="2"/>
  <c r="H15371" i="2" s="1"/>
  <c r="G15370" i="2"/>
  <c r="H15370" i="2" s="1"/>
  <c r="G15369" i="2"/>
  <c r="H15369" i="2" s="1"/>
  <c r="G15368" i="2"/>
  <c r="H15368" i="2" s="1"/>
  <c r="G15367" i="2"/>
  <c r="H15367" i="2" s="1"/>
  <c r="G15366" i="2"/>
  <c r="H15366" i="2" s="1"/>
  <c r="G15365" i="2"/>
  <c r="H15365" i="2" s="1"/>
  <c r="G15364" i="2"/>
  <c r="H15364" i="2" s="1"/>
  <c r="G15363" i="2"/>
  <c r="H15363" i="2" s="1"/>
  <c r="G15362" i="2"/>
  <c r="H15362" i="2" s="1"/>
  <c r="G15361" i="2"/>
  <c r="H15361" i="2" s="1"/>
  <c r="G15360" i="2"/>
  <c r="H15360" i="2" s="1"/>
  <c r="G15359" i="2"/>
  <c r="H15359" i="2" s="1"/>
  <c r="G15358" i="2"/>
  <c r="H15358" i="2" s="1"/>
  <c r="G15357" i="2"/>
  <c r="H15357" i="2" s="1"/>
  <c r="G15356" i="2"/>
  <c r="H15356" i="2" s="1"/>
  <c r="G14976" i="2"/>
  <c r="H14976" i="2" s="1"/>
  <c r="G14975" i="2"/>
  <c r="H14975" i="2" s="1"/>
  <c r="G14974" i="2"/>
  <c r="H14974" i="2" s="1"/>
  <c r="G14973" i="2"/>
  <c r="H14973" i="2" s="1"/>
  <c r="G14972" i="2"/>
  <c r="H14972" i="2" s="1"/>
  <c r="G14971" i="2"/>
  <c r="H14971" i="2" s="1"/>
  <c r="G14970" i="2"/>
  <c r="H14970" i="2" s="1"/>
  <c r="G14969" i="2"/>
  <c r="H14969" i="2" s="1"/>
  <c r="G14968" i="2"/>
  <c r="H14968" i="2" s="1"/>
  <c r="G14967" i="2"/>
  <c r="H14967" i="2" s="1"/>
  <c r="G14966" i="2"/>
  <c r="H14966" i="2" s="1"/>
  <c r="G14746" i="2"/>
  <c r="H14746" i="2" s="1"/>
  <c r="G14745" i="2"/>
  <c r="H14745" i="2" s="1"/>
  <c r="G14744" i="2"/>
  <c r="H14744" i="2" s="1"/>
  <c r="G14743" i="2"/>
  <c r="H14743" i="2" s="1"/>
  <c r="G14742" i="2"/>
  <c r="H14742" i="2" s="1"/>
  <c r="G14741" i="2"/>
  <c r="H14741" i="2" s="1"/>
  <c r="G14740" i="2"/>
  <c r="H14740" i="2" s="1"/>
  <c r="G14739" i="2"/>
  <c r="H14739" i="2" s="1"/>
  <c r="G14738" i="2"/>
  <c r="H14738" i="2" s="1"/>
  <c r="G14737" i="2"/>
  <c r="H14737" i="2" s="1"/>
  <c r="G14736" i="2"/>
  <c r="H14736" i="2" s="1"/>
  <c r="G14735" i="2"/>
  <c r="H14735" i="2" s="1"/>
  <c r="G14734" i="2"/>
  <c r="H14734" i="2" s="1"/>
  <c r="G14733" i="2"/>
  <c r="H14733" i="2" s="1"/>
  <c r="G14732" i="2"/>
  <c r="H14732" i="2" s="1"/>
  <c r="G14731" i="2"/>
  <c r="H14731" i="2" s="1"/>
  <c r="G14730" i="2"/>
  <c r="H14730" i="2" s="1"/>
  <c r="G14729" i="2"/>
  <c r="H14729" i="2" s="1"/>
  <c r="G14728" i="2"/>
  <c r="H14728" i="2" s="1"/>
  <c r="G14727" i="2"/>
  <c r="H14727" i="2" s="1"/>
  <c r="G14726" i="2"/>
  <c r="H14726" i="2" s="1"/>
  <c r="G14725" i="2"/>
  <c r="H14725" i="2" s="1"/>
  <c r="G14724" i="2"/>
  <c r="H14724" i="2" s="1"/>
  <c r="G14723" i="2"/>
  <c r="H14723" i="2" s="1"/>
  <c r="G14722" i="2"/>
  <c r="H14722" i="2" s="1"/>
  <c r="G14721" i="2"/>
  <c r="H14721" i="2" s="1"/>
  <c r="G14720" i="2"/>
  <c r="H14720" i="2" s="1"/>
  <c r="G14719" i="2"/>
  <c r="H14719" i="2" s="1"/>
  <c r="G14718" i="2"/>
  <c r="H14718" i="2" s="1"/>
  <c r="G14717" i="2"/>
  <c r="H14717" i="2" s="1"/>
  <c r="G14716" i="2"/>
  <c r="H14716" i="2" s="1"/>
  <c r="G14715" i="2"/>
  <c r="H14715" i="2" s="1"/>
  <c r="G14714" i="2"/>
  <c r="H14714" i="2" s="1"/>
  <c r="G14713" i="2"/>
  <c r="H14713" i="2" s="1"/>
  <c r="G14712" i="2"/>
  <c r="H14712" i="2" s="1"/>
  <c r="G14711" i="2"/>
  <c r="H14711" i="2" s="1"/>
  <c r="G14710" i="2"/>
  <c r="H14710" i="2" s="1"/>
  <c r="G14709" i="2"/>
  <c r="H14709" i="2" s="1"/>
  <c r="G14708" i="2"/>
  <c r="H14708" i="2" s="1"/>
  <c r="G14707" i="2"/>
  <c r="H14707" i="2" s="1"/>
  <c r="G14706" i="2"/>
  <c r="H14706" i="2" s="1"/>
  <c r="G14705" i="2"/>
  <c r="H14705" i="2" s="1"/>
  <c r="G14704" i="2"/>
  <c r="H14704" i="2" s="1"/>
  <c r="G14703" i="2"/>
  <c r="H14703" i="2" s="1"/>
  <c r="G14702" i="2"/>
  <c r="H14702" i="2" s="1"/>
  <c r="G14701" i="2"/>
  <c r="H14701" i="2" s="1"/>
  <c r="G14700" i="2"/>
  <c r="H14700" i="2" s="1"/>
  <c r="G14699" i="2"/>
  <c r="H14699" i="2" s="1"/>
  <c r="G14698" i="2"/>
  <c r="H14698" i="2" s="1"/>
  <c r="G14697" i="2"/>
  <c r="H14697" i="2" s="1"/>
  <c r="G14696" i="2"/>
  <c r="H14696" i="2" s="1"/>
  <c r="G14695" i="2"/>
  <c r="H14695" i="2" s="1"/>
  <c r="G14694" i="2"/>
  <c r="H14694" i="2" s="1"/>
  <c r="G14693" i="2"/>
  <c r="H14693" i="2" s="1"/>
  <c r="G14692" i="2"/>
  <c r="H14692" i="2" s="1"/>
  <c r="G14691" i="2"/>
  <c r="H14691" i="2" s="1"/>
  <c r="G14690" i="2"/>
  <c r="H14690" i="2" s="1"/>
  <c r="G14689" i="2"/>
  <c r="H14689" i="2" s="1"/>
  <c r="G14688" i="2"/>
  <c r="H14688" i="2" s="1"/>
  <c r="G14687" i="2"/>
  <c r="H14687" i="2" s="1"/>
  <c r="G14686" i="2"/>
  <c r="H14686" i="2" s="1"/>
  <c r="G14685" i="2"/>
  <c r="H14685" i="2" s="1"/>
  <c r="G14684" i="2"/>
  <c r="H14684" i="2" s="1"/>
  <c r="G14683" i="2"/>
  <c r="H14683" i="2" s="1"/>
  <c r="G14682" i="2"/>
  <c r="H14682" i="2" s="1"/>
  <c r="G14681" i="2"/>
  <c r="H14681" i="2" s="1"/>
  <c r="G14680" i="2"/>
  <c r="H14680" i="2" s="1"/>
  <c r="G14679" i="2"/>
  <c r="H14679" i="2" s="1"/>
  <c r="G14678" i="2"/>
  <c r="H14678" i="2" s="1"/>
  <c r="G14677" i="2"/>
  <c r="H14677" i="2" s="1"/>
  <c r="G14676" i="2"/>
  <c r="H14676" i="2" s="1"/>
  <c r="G14675" i="2"/>
  <c r="H14675" i="2" s="1"/>
  <c r="G14674" i="2"/>
  <c r="H14674" i="2" s="1"/>
  <c r="G14673" i="2"/>
  <c r="H14673" i="2" s="1"/>
  <c r="G14672" i="2"/>
  <c r="H14672" i="2" s="1"/>
  <c r="G14671" i="2"/>
  <c r="H14671" i="2" s="1"/>
  <c r="G14670" i="2"/>
  <c r="H14670" i="2" s="1"/>
  <c r="G14669" i="2"/>
  <c r="H14669" i="2" s="1"/>
  <c r="G14668" i="2"/>
  <c r="H14668" i="2" s="1"/>
  <c r="G14667" i="2"/>
  <c r="H14667" i="2" s="1"/>
  <c r="G14666" i="2"/>
  <c r="H14666" i="2" s="1"/>
  <c r="G14665" i="2"/>
  <c r="H14665" i="2" s="1"/>
  <c r="G14664" i="2"/>
  <c r="H14664" i="2" s="1"/>
  <c r="G14663" i="2"/>
  <c r="H14663" i="2" s="1"/>
  <c r="G14662" i="2"/>
  <c r="H14662" i="2" s="1"/>
  <c r="G14661" i="2"/>
  <c r="H14661" i="2" s="1"/>
  <c r="G14660" i="2"/>
  <c r="H14660" i="2" s="1"/>
  <c r="G14659" i="2"/>
  <c r="H14659" i="2" s="1"/>
  <c r="G14658" i="2"/>
  <c r="H14658" i="2" s="1"/>
  <c r="G14657" i="2"/>
  <c r="H14657" i="2" s="1"/>
  <c r="G14656" i="2"/>
  <c r="H14656" i="2" s="1"/>
  <c r="G14655" i="2"/>
  <c r="H14655" i="2" s="1"/>
  <c r="G14654" i="2"/>
  <c r="H14654" i="2" s="1"/>
  <c r="G14653" i="2"/>
  <c r="H14653" i="2" s="1"/>
  <c r="G14652" i="2"/>
  <c r="H14652" i="2" s="1"/>
  <c r="G14651" i="2"/>
  <c r="H14651" i="2" s="1"/>
  <c r="G14650" i="2"/>
  <c r="H14650" i="2" s="1"/>
  <c r="G14649" i="2"/>
  <c r="H14649" i="2" s="1"/>
  <c r="G14648" i="2"/>
  <c r="H14648" i="2" s="1"/>
  <c r="G13528" i="2"/>
  <c r="H13528" i="2" s="1"/>
  <c r="G13527" i="2"/>
  <c r="H13527" i="2" s="1"/>
  <c r="G13526" i="2"/>
  <c r="H13526" i="2" s="1"/>
  <c r="G13525" i="2"/>
  <c r="H13525" i="2" s="1"/>
  <c r="G13524" i="2"/>
  <c r="H13524" i="2" s="1"/>
  <c r="G13523" i="2"/>
  <c r="H13523" i="2" s="1"/>
  <c r="G13522" i="2"/>
  <c r="H13522" i="2" s="1"/>
  <c r="G13521" i="2"/>
  <c r="H13521" i="2" s="1"/>
  <c r="G13520" i="2"/>
  <c r="H13520" i="2" s="1"/>
  <c r="G13519" i="2"/>
  <c r="H13519" i="2" s="1"/>
  <c r="G13518" i="2"/>
  <c r="H13518" i="2" s="1"/>
  <c r="G11703" i="2"/>
  <c r="H11703" i="2" s="1"/>
  <c r="G11702" i="2"/>
  <c r="H11702" i="2" s="1"/>
  <c r="G11701" i="2"/>
  <c r="H11701" i="2" s="1"/>
  <c r="G11700" i="2"/>
  <c r="H11700" i="2" s="1"/>
  <c r="G11699" i="2"/>
  <c r="H11699" i="2" s="1"/>
  <c r="G11698" i="2"/>
  <c r="H11698" i="2" s="1"/>
  <c r="G11697" i="2"/>
  <c r="H11697" i="2" s="1"/>
  <c r="G11696" i="2"/>
  <c r="H11696" i="2" s="1"/>
  <c r="G11695" i="2"/>
  <c r="H11695" i="2" s="1"/>
  <c r="G10422" i="2"/>
  <c r="H10422" i="2" s="1"/>
  <c r="G10421" i="2"/>
  <c r="H10421" i="2" s="1"/>
  <c r="G10420" i="2"/>
  <c r="H10420" i="2" s="1"/>
  <c r="G10419" i="2"/>
  <c r="H10419" i="2" s="1"/>
  <c r="G10418" i="2"/>
  <c r="H10418" i="2" s="1"/>
  <c r="G10417" i="2"/>
  <c r="H10417" i="2" s="1"/>
  <c r="G10416" i="2"/>
  <c r="H10416" i="2" s="1"/>
  <c r="G10251" i="2"/>
  <c r="H10251" i="2" s="1"/>
  <c r="G10250" i="2"/>
  <c r="H10250" i="2" s="1"/>
  <c r="G10249" i="2"/>
  <c r="H10249" i="2" s="1"/>
  <c r="G10248" i="2"/>
  <c r="H10248" i="2" s="1"/>
  <c r="G10247" i="2"/>
  <c r="H10247" i="2" s="1"/>
  <c r="G10246" i="2"/>
  <c r="H10246" i="2" s="1"/>
  <c r="G10219" i="2"/>
  <c r="H10219" i="2" s="1"/>
  <c r="G10218" i="2"/>
  <c r="H10218" i="2" s="1"/>
  <c r="G10217" i="2"/>
  <c r="H10217" i="2" s="1"/>
  <c r="G10216" i="2"/>
  <c r="H10216" i="2" s="1"/>
  <c r="G10215" i="2"/>
  <c r="H10215" i="2" s="1"/>
  <c r="G10214" i="2"/>
  <c r="H10214" i="2" s="1"/>
  <c r="G10213" i="2"/>
  <c r="H10213" i="2" s="1"/>
  <c r="G10212" i="2"/>
  <c r="H10212" i="2" s="1"/>
  <c r="G10211" i="2"/>
  <c r="H10211" i="2" s="1"/>
  <c r="G10210" i="2"/>
  <c r="H10210" i="2" s="1"/>
  <c r="G10209" i="2"/>
  <c r="H10209" i="2" s="1"/>
  <c r="G9325" i="2"/>
  <c r="H9325" i="2" s="1"/>
  <c r="G9324" i="2"/>
  <c r="H9324" i="2" s="1"/>
  <c r="G9323" i="2"/>
  <c r="H9323" i="2" s="1"/>
  <c r="G9322" i="2"/>
  <c r="H9322" i="2" s="1"/>
  <c r="G9321" i="2"/>
  <c r="H9321" i="2" s="1"/>
  <c r="G9320" i="2"/>
  <c r="H9320" i="2" s="1"/>
  <c r="G9097" i="2"/>
  <c r="H9097" i="2" s="1"/>
  <c r="G9096" i="2"/>
  <c r="H9096" i="2" s="1"/>
  <c r="G9095" i="2"/>
  <c r="H9095" i="2" s="1"/>
  <c r="G9094" i="2"/>
  <c r="H9094" i="2" s="1"/>
  <c r="G9093" i="2"/>
  <c r="H9093" i="2" s="1"/>
  <c r="G8083" i="2"/>
  <c r="H8083" i="2" s="1"/>
  <c r="G8082" i="2"/>
  <c r="H8082" i="2" s="1"/>
  <c r="G8081" i="2"/>
  <c r="H8081" i="2" s="1"/>
  <c r="G8080" i="2"/>
  <c r="H8080" i="2" s="1"/>
  <c r="G8079" i="2"/>
  <c r="H8079" i="2" s="1"/>
  <c r="G5299" i="2"/>
  <c r="H5299" i="2" s="1"/>
  <c r="G5298" i="2"/>
  <c r="H5298" i="2" s="1"/>
  <c r="G5297" i="2"/>
  <c r="H5297" i="2" s="1"/>
  <c r="G5296" i="2"/>
  <c r="H5296" i="2" s="1"/>
  <c r="G5295" i="2"/>
  <c r="H5295" i="2" s="1"/>
  <c r="G5294" i="2"/>
  <c r="H5294" i="2" s="1"/>
  <c r="G5293" i="2"/>
  <c r="H5293" i="2" s="1"/>
  <c r="G4160" i="2"/>
  <c r="H4160" i="2" s="1"/>
  <c r="G4159" i="2"/>
  <c r="H4159" i="2" s="1"/>
  <c r="G4158" i="2"/>
  <c r="H4158" i="2" s="1"/>
  <c r="G4157" i="2"/>
  <c r="H4157" i="2" s="1"/>
  <c r="G4156" i="2"/>
  <c r="H4156" i="2" s="1"/>
  <c r="G4155" i="2"/>
  <c r="H4155" i="2" s="1"/>
  <c r="G4154" i="2"/>
  <c r="H4154" i="2" s="1"/>
  <c r="G4153" i="2"/>
  <c r="H4153" i="2" s="1"/>
  <c r="G4152" i="2"/>
  <c r="H4152" i="2" s="1"/>
  <c r="G4151" i="2"/>
  <c r="H4151" i="2" s="1"/>
  <c r="G4150" i="2"/>
  <c r="H4150" i="2" s="1"/>
  <c r="G4149" i="2"/>
  <c r="H4149" i="2" s="1"/>
  <c r="G4148" i="2"/>
  <c r="H4148" i="2" s="1"/>
  <c r="G4147" i="2"/>
  <c r="H4147" i="2" s="1"/>
  <c r="G4146" i="2"/>
  <c r="H4146" i="2" s="1"/>
  <c r="G4145" i="2"/>
  <c r="H4145" i="2" s="1"/>
  <c r="G4144" i="2"/>
  <c r="H4144" i="2" s="1"/>
  <c r="G4143" i="2"/>
  <c r="H4143" i="2" s="1"/>
  <c r="G4142" i="2"/>
  <c r="H4142" i="2" s="1"/>
  <c r="G4141" i="2"/>
  <c r="H4141" i="2" s="1"/>
  <c r="G4140" i="2"/>
  <c r="H4140" i="2" s="1"/>
  <c r="G4139" i="2"/>
  <c r="H4139" i="2" s="1"/>
  <c r="G4138" i="2"/>
  <c r="H4138" i="2" s="1"/>
  <c r="G4137" i="2"/>
  <c r="H4137" i="2" s="1"/>
  <c r="G4136" i="2"/>
  <c r="H4136" i="2" s="1"/>
  <c r="G4135" i="2"/>
  <c r="H4135" i="2" s="1"/>
  <c r="G4134" i="2"/>
  <c r="H4134" i="2" s="1"/>
  <c r="G4133" i="2"/>
  <c r="H4133" i="2" s="1"/>
  <c r="G4132" i="2"/>
  <c r="H4132" i="2" s="1"/>
  <c r="G4131" i="2"/>
  <c r="H4131" i="2" s="1"/>
  <c r="G4130" i="2"/>
  <c r="H4130" i="2" s="1"/>
  <c r="G4129" i="2"/>
  <c r="H4129" i="2" s="1"/>
  <c r="G4128" i="2"/>
  <c r="H4128" i="2" s="1"/>
  <c r="G4127" i="2"/>
  <c r="H4127" i="2" s="1"/>
  <c r="G4126" i="2"/>
  <c r="H4126" i="2" s="1"/>
  <c r="G4125" i="2"/>
  <c r="H4125" i="2" s="1"/>
  <c r="G4124" i="2"/>
  <c r="H4124" i="2" s="1"/>
  <c r="G4123" i="2"/>
  <c r="H4123" i="2" s="1"/>
  <c r="G4122" i="2"/>
  <c r="H4122" i="2" s="1"/>
  <c r="G4121" i="2"/>
  <c r="H4121" i="2" s="1"/>
  <c r="G4120" i="2"/>
  <c r="H4120" i="2" s="1"/>
  <c r="G4119" i="2"/>
  <c r="H4119" i="2" s="1"/>
  <c r="G4118" i="2"/>
  <c r="H4118" i="2" s="1"/>
  <c r="G4117" i="2"/>
  <c r="H4117" i="2" s="1"/>
  <c r="G4116" i="2"/>
  <c r="H4116" i="2" s="1"/>
  <c r="G4115" i="2"/>
  <c r="H4115" i="2" s="1"/>
  <c r="G4114" i="2"/>
  <c r="H4114" i="2" s="1"/>
  <c r="G4113" i="2"/>
  <c r="H4113" i="2" s="1"/>
  <c r="G4112" i="2"/>
  <c r="H4112" i="2" s="1"/>
  <c r="G4111" i="2"/>
  <c r="H4111" i="2" s="1"/>
  <c r="G4110" i="2"/>
  <c r="H4110" i="2" s="1"/>
  <c r="G4109" i="2"/>
  <c r="H4109" i="2" s="1"/>
  <c r="G4108" i="2"/>
  <c r="H4108" i="2" s="1"/>
  <c r="G4107" i="2"/>
  <c r="H4107" i="2" s="1"/>
  <c r="G4106" i="2"/>
  <c r="H4106" i="2" s="1"/>
  <c r="G4105" i="2"/>
  <c r="H4105" i="2" s="1"/>
  <c r="G4104" i="2"/>
  <c r="H4104" i="2" s="1"/>
  <c r="G4103" i="2"/>
  <c r="H4103" i="2" s="1"/>
  <c r="G4102" i="2"/>
  <c r="H4102" i="2" s="1"/>
  <c r="G4101" i="2"/>
  <c r="H4101" i="2" s="1"/>
  <c r="G3031" i="2"/>
  <c r="H3031" i="2" s="1"/>
  <c r="G3030" i="2"/>
  <c r="H3030" i="2" s="1"/>
  <c r="G3029" i="2"/>
  <c r="H3029" i="2" s="1"/>
  <c r="G3028" i="2"/>
  <c r="H3028" i="2" s="1"/>
  <c r="G3027" i="2"/>
  <c r="H3027" i="2" s="1"/>
  <c r="G3026" i="2"/>
  <c r="H3026" i="2" s="1"/>
  <c r="G3025" i="2"/>
  <c r="H3025" i="2" s="1"/>
  <c r="G3024" i="2"/>
  <c r="H3024" i="2" s="1"/>
  <c r="G3023" i="2"/>
  <c r="H3023" i="2" s="1"/>
  <c r="G3022" i="2"/>
  <c r="H3022" i="2" s="1"/>
  <c r="G3021" i="2"/>
  <c r="H3021" i="2" s="1"/>
  <c r="G3020" i="2"/>
  <c r="H3020" i="2" s="1"/>
  <c r="G3019" i="2"/>
  <c r="H3019" i="2" s="1"/>
  <c r="G3018" i="2"/>
  <c r="H3018" i="2" s="1"/>
  <c r="G3017" i="2"/>
  <c r="H3017" i="2" s="1"/>
  <c r="G3016" i="2"/>
  <c r="H3016" i="2" s="1"/>
  <c r="G3015" i="2"/>
  <c r="H3015" i="2" s="1"/>
  <c r="G3014" i="2"/>
  <c r="H3014" i="2" s="1"/>
  <c r="G3013" i="2"/>
  <c r="H3013" i="2" s="1"/>
  <c r="G3012" i="2"/>
  <c r="H3012" i="2" s="1"/>
  <c r="G3011" i="2"/>
  <c r="H3011" i="2" s="1"/>
  <c r="G3010" i="2"/>
  <c r="H3010" i="2" s="1"/>
  <c r="G3009" i="2"/>
  <c r="H3009" i="2" s="1"/>
  <c r="G3008" i="2"/>
  <c r="H3008" i="2" s="1"/>
  <c r="G3007" i="2"/>
  <c r="H3007" i="2" s="1"/>
  <c r="G3006" i="2"/>
  <c r="H3006" i="2" s="1"/>
  <c r="G3005" i="2"/>
  <c r="H3005" i="2" s="1"/>
  <c r="G3004" i="2"/>
  <c r="H3004" i="2" s="1"/>
  <c r="G3003" i="2"/>
  <c r="H3003" i="2" s="1"/>
  <c r="G3002" i="2"/>
  <c r="H3002" i="2" s="1"/>
  <c r="G3001" i="2"/>
  <c r="H3001" i="2" s="1"/>
  <c r="G3000" i="2"/>
  <c r="H3000" i="2" s="1"/>
  <c r="G2999" i="2"/>
  <c r="H2999" i="2" s="1"/>
  <c r="G2998" i="2"/>
  <c r="H2998" i="2" s="1"/>
  <c r="G2997" i="2"/>
  <c r="H2997" i="2" s="1"/>
  <c r="G2996" i="2"/>
  <c r="H2996" i="2" s="1"/>
  <c r="G2995" i="2"/>
  <c r="H2995" i="2" s="1"/>
  <c r="G2994" i="2"/>
  <c r="H2994" i="2" s="1"/>
  <c r="G2993" i="2"/>
  <c r="H2993" i="2" s="1"/>
  <c r="G2632" i="2"/>
  <c r="H2632" i="2" s="1"/>
  <c r="G2631" i="2"/>
  <c r="H2631" i="2" s="1"/>
  <c r="G2630" i="2"/>
  <c r="H2630" i="2" s="1"/>
  <c r="G2629" i="2"/>
  <c r="H2629" i="2" s="1"/>
  <c r="G2628" i="2"/>
  <c r="H2628" i="2" s="1"/>
  <c r="G2627" i="2"/>
  <c r="H2627" i="2" s="1"/>
  <c r="G2626" i="2"/>
  <c r="H2626" i="2" s="1"/>
  <c r="G2625" i="2"/>
  <c r="H2625" i="2" s="1"/>
  <c r="G2321" i="2"/>
  <c r="H2321" i="2" s="1"/>
  <c r="G2320" i="2"/>
  <c r="H2320" i="2" s="1"/>
  <c r="G2319" i="2"/>
  <c r="H2319" i="2" s="1"/>
  <c r="G2318" i="2"/>
  <c r="H2318" i="2" s="1"/>
  <c r="G2076" i="2"/>
  <c r="H2076" i="2" s="1"/>
  <c r="G2075" i="2"/>
  <c r="H2075" i="2" s="1"/>
  <c r="G2074" i="2"/>
  <c r="H2074" i="2" s="1"/>
  <c r="G2073" i="2"/>
  <c r="H2073" i="2" s="1"/>
  <c r="G2072" i="2"/>
  <c r="H2072" i="2" s="1"/>
  <c r="G2071" i="2"/>
  <c r="H2071" i="2" s="1"/>
  <c r="G2070" i="2"/>
  <c r="H2070" i="2" s="1"/>
  <c r="G2069" i="2"/>
  <c r="H2069" i="2" s="1"/>
  <c r="G2068" i="2"/>
  <c r="H2068" i="2" s="1"/>
  <c r="G2067" i="2"/>
  <c r="H2067" i="2" s="1"/>
  <c r="G2066" i="2"/>
  <c r="H2066" i="2" s="1"/>
  <c r="Q1822" i="3"/>
  <c r="S1822" i="3"/>
  <c r="Q1774" i="3"/>
  <c r="S1774" i="3"/>
  <c r="Q1754" i="3"/>
  <c r="S1754" i="3"/>
  <c r="Q1534" i="3"/>
  <c r="S1534" i="3"/>
  <c r="Q1306" i="3"/>
  <c r="S1306" i="3"/>
  <c r="Q1234" i="3"/>
  <c r="S1234" i="3"/>
  <c r="Q1106" i="3"/>
  <c r="S1106" i="3"/>
  <c r="Q1034" i="3"/>
  <c r="S1034" i="3"/>
  <c r="Q1022" i="3"/>
  <c r="S1022" i="3"/>
  <c r="Q899" i="3"/>
  <c r="S899" i="3"/>
  <c r="Q671" i="3"/>
  <c r="S671" i="3"/>
  <c r="Q595" i="3"/>
  <c r="S595" i="3"/>
  <c r="Q419" i="3"/>
  <c r="S419" i="3"/>
  <c r="Q367" i="3"/>
  <c r="S367" i="3"/>
  <c r="S1888" i="3"/>
  <c r="U1888" i="3"/>
  <c r="Q1864" i="3"/>
  <c r="S1864" i="3"/>
  <c r="Q1836" i="3"/>
  <c r="S1836" i="3"/>
  <c r="Q936" i="3"/>
  <c r="S936" i="3"/>
  <c r="Q784" i="3"/>
  <c r="S784" i="3"/>
  <c r="Q708" i="3"/>
  <c r="S708" i="3"/>
  <c r="Q632" i="3"/>
  <c r="S632" i="3"/>
  <c r="Q468" i="3"/>
  <c r="S468" i="3"/>
  <c r="Q1880" i="3"/>
  <c r="Q1816" i="3"/>
  <c r="Q1780" i="3"/>
  <c r="Q1752" i="3"/>
  <c r="Q1266" i="3"/>
  <c r="Q1138" i="3"/>
  <c r="Q1010" i="3"/>
  <c r="Q882" i="3"/>
  <c r="Q754" i="3"/>
  <c r="Q626" i="3"/>
  <c r="Q498" i="3"/>
  <c r="Q370" i="3"/>
  <c r="Q326" i="3"/>
  <c r="Q314" i="3"/>
  <c r="Q262" i="3"/>
  <c r="Q250" i="3"/>
  <c r="Q198" i="3"/>
  <c r="Q186" i="3"/>
  <c r="Q134" i="3"/>
  <c r="Q122" i="3"/>
  <c r="Q70" i="3"/>
  <c r="Q58" i="3"/>
  <c r="Q7" i="3"/>
  <c r="Q1850" i="3"/>
  <c r="S1850" i="3"/>
  <c r="Q1698" i="3"/>
  <c r="S1698" i="3"/>
  <c r="Q1362" i="3"/>
  <c r="S1362" i="3"/>
  <c r="Q1262" i="3"/>
  <c r="S1262" i="3"/>
  <c r="Q1250" i="3"/>
  <c r="S1250" i="3"/>
  <c r="Q1178" i="3"/>
  <c r="S1178" i="3"/>
  <c r="Q1134" i="3"/>
  <c r="S1134" i="3"/>
  <c r="Q994" i="3"/>
  <c r="S994" i="3"/>
  <c r="Q214" i="3"/>
  <c r="S214" i="3"/>
  <c r="Q1781" i="3"/>
  <c r="S1781" i="3"/>
  <c r="Q1765" i="3"/>
  <c r="S1765" i="3"/>
  <c r="Q1733" i="3"/>
  <c r="S1733" i="3"/>
  <c r="Q1717" i="3"/>
  <c r="S1717" i="3"/>
  <c r="Q1689" i="3"/>
  <c r="S1689" i="3"/>
  <c r="Q1605" i="3"/>
  <c r="S1605" i="3"/>
  <c r="Q1589" i="3"/>
  <c r="S1589" i="3"/>
  <c r="Q1577" i="3"/>
  <c r="S1577" i="3"/>
  <c r="Q1561" i="3"/>
  <c r="S1561" i="3"/>
  <c r="Q1533" i="3"/>
  <c r="S1533" i="3"/>
  <c r="Q1477" i="3"/>
  <c r="S1477" i="3"/>
  <c r="Q1461" i="3"/>
  <c r="S1461" i="3"/>
  <c r="Q1449" i="3"/>
  <c r="S1449" i="3"/>
  <c r="Q1433" i="3"/>
  <c r="S1433" i="3"/>
  <c r="Q1421" i="3"/>
  <c r="S1421" i="3"/>
  <c r="Q1405" i="3"/>
  <c r="S1405" i="3"/>
  <c r="Q1349" i="3"/>
  <c r="S1349" i="3"/>
  <c r="Q1333" i="3"/>
  <c r="S1333" i="3"/>
  <c r="Q1321" i="3"/>
  <c r="S1321" i="3"/>
  <c r="Q1305" i="3"/>
  <c r="S1305" i="3"/>
  <c r="Q1277" i="3"/>
  <c r="S1277" i="3"/>
  <c r="Q1221" i="3"/>
  <c r="S1221" i="3"/>
  <c r="Q1205" i="3"/>
  <c r="S1205" i="3"/>
  <c r="Q1193" i="3"/>
  <c r="S1193" i="3"/>
  <c r="Q1177" i="3"/>
  <c r="S1177" i="3"/>
  <c r="Q1165" i="3"/>
  <c r="S1165" i="3"/>
  <c r="Q1149" i="3"/>
  <c r="S1149" i="3"/>
  <c r="Q1093" i="3"/>
  <c r="S1093" i="3"/>
  <c r="Q1077" i="3"/>
  <c r="S1077" i="3"/>
  <c r="Q1065" i="3"/>
  <c r="S1065" i="3"/>
  <c r="Q1049" i="3"/>
  <c r="S1049" i="3"/>
  <c r="Q1021" i="3"/>
  <c r="S1021" i="3"/>
  <c r="Q965" i="3"/>
  <c r="S965" i="3"/>
  <c r="Q949" i="3"/>
  <c r="S949" i="3"/>
  <c r="Q933" i="3"/>
  <c r="S933" i="3"/>
  <c r="Q877" i="3"/>
  <c r="S877" i="3"/>
  <c r="Q857" i="3"/>
  <c r="S857" i="3"/>
  <c r="Q841" i="3"/>
  <c r="S841" i="3"/>
  <c r="Q837" i="3"/>
  <c r="S837" i="3"/>
  <c r="Q821" i="3"/>
  <c r="S821" i="3"/>
  <c r="Q781" i="3"/>
  <c r="S781" i="3"/>
  <c r="Q765" i="3"/>
  <c r="S765" i="3"/>
  <c r="Q745" i="3"/>
  <c r="S745" i="3"/>
  <c r="Q649" i="3"/>
  <c r="S649" i="3"/>
  <c r="Q629" i="3"/>
  <c r="S629" i="3"/>
  <c r="Q573" i="3"/>
  <c r="S573" i="3"/>
  <c r="Q557" i="3"/>
  <c r="S557" i="3"/>
  <c r="Q553" i="3"/>
  <c r="S553" i="3"/>
  <c r="Q537" i="3"/>
  <c r="S537" i="3"/>
  <c r="Q517" i="3"/>
  <c r="S517" i="3"/>
  <c r="Q489" i="3"/>
  <c r="S489" i="3"/>
  <c r="Q393" i="3"/>
  <c r="S393" i="3"/>
  <c r="Q389" i="3"/>
  <c r="S389" i="3"/>
  <c r="Q365" i="3"/>
  <c r="S365" i="3"/>
  <c r="Q313" i="3"/>
  <c r="S313" i="3"/>
  <c r="Q249" i="3"/>
  <c r="S249" i="3"/>
  <c r="Q121" i="3"/>
  <c r="S121" i="3"/>
  <c r="Q57" i="3"/>
  <c r="S57" i="3"/>
  <c r="Q1158" i="3"/>
  <c r="Q902" i="3"/>
  <c r="Q646" i="3"/>
  <c r="Q1844" i="3"/>
  <c r="Q1788" i="3"/>
  <c r="Q1753" i="3"/>
  <c r="Q1716" i="3"/>
  <c r="Q1673" i="3"/>
  <c r="Q1585" i="3"/>
  <c r="Q1537" i="3"/>
  <c r="Q1437" i="3"/>
  <c r="Q1381" i="3"/>
  <c r="Q1314" i="3"/>
  <c r="Q1281" i="3"/>
  <c r="Q1238" i="3"/>
  <c r="Q1186" i="3"/>
  <c r="Q1153" i="3"/>
  <c r="Q1110" i="3"/>
  <c r="Q1058" i="3"/>
  <c r="Q1025" i="3"/>
  <c r="Q982" i="3"/>
  <c r="Q930" i="3"/>
  <c r="Q897" i="3"/>
  <c r="Q854" i="3"/>
  <c r="Q802" i="3"/>
  <c r="Q769" i="3"/>
  <c r="Q726" i="3"/>
  <c r="Q674" i="3"/>
  <c r="Q641" i="3"/>
  <c r="Q598" i="3"/>
  <c r="Q546" i="3"/>
  <c r="Q513" i="3"/>
  <c r="Q470" i="3"/>
  <c r="Q418" i="3"/>
  <c r="Q385" i="3"/>
  <c r="Q353" i="3"/>
  <c r="Q333" i="3"/>
  <c r="Q317" i="3"/>
  <c r="Q305" i="3"/>
  <c r="Q289" i="3"/>
  <c r="Q269" i="3"/>
  <c r="Q253" i="3"/>
  <c r="Q241" i="3"/>
  <c r="Q225" i="3"/>
  <c r="Q205" i="3"/>
  <c r="Q189" i="3"/>
  <c r="Q177" i="3"/>
  <c r="Q161" i="3"/>
  <c r="Q141" i="3"/>
  <c r="Q125" i="3"/>
  <c r="Q113" i="3"/>
  <c r="Q97" i="3"/>
  <c r="Q77" i="3"/>
  <c r="Q61" i="3"/>
  <c r="Q49" i="3"/>
  <c r="Q33" i="3"/>
  <c r="Q13" i="3"/>
  <c r="Q1794" i="3"/>
  <c r="S1794" i="3"/>
  <c r="Q1562" i="3"/>
  <c r="S1562" i="3"/>
  <c r="Q1506" i="3"/>
  <c r="S1506" i="3"/>
  <c r="Q1290" i="3"/>
  <c r="S1290" i="3"/>
  <c r="Q1278" i="3"/>
  <c r="S1278" i="3"/>
  <c r="Q1162" i="3"/>
  <c r="S1162" i="3"/>
  <c r="Q1150" i="3"/>
  <c r="S1150" i="3"/>
  <c r="Q1050" i="3"/>
  <c r="S1050" i="3"/>
  <c r="Q1006" i="3"/>
  <c r="S1006" i="3"/>
  <c r="Q978" i="3"/>
  <c r="S978" i="3"/>
  <c r="Q1542" i="3"/>
  <c r="Q1286" i="3"/>
  <c r="Q1030" i="3"/>
  <c r="Q774" i="3"/>
  <c r="Q518" i="3"/>
  <c r="Q390" i="3"/>
  <c r="Q306" i="3"/>
  <c r="Q242" i="3"/>
  <c r="Q178" i="3"/>
  <c r="Q114" i="3"/>
  <c r="Q50" i="3"/>
  <c r="Q1414" i="3"/>
  <c r="Q1338" i="3"/>
  <c r="Q1258" i="3"/>
  <c r="Q1210" i="3"/>
  <c r="Q1130" i="3"/>
  <c r="Q1082" i="3"/>
  <c r="Q1002" i="3"/>
  <c r="Q954" i="3"/>
  <c r="Q874" i="3"/>
  <c r="Q826" i="3"/>
  <c r="Q746" i="3"/>
  <c r="Q698" i="3"/>
  <c r="Q618" i="3"/>
  <c r="Q570" i="3"/>
  <c r="Q490" i="3"/>
  <c r="Q442" i="3"/>
  <c r="Q362" i="3"/>
  <c r="Q298" i="3"/>
  <c r="Q234" i="3"/>
  <c r="Q170" i="3"/>
  <c r="Q106" i="3"/>
  <c r="Q42" i="3"/>
  <c r="Q6" i="3"/>
  <c r="Q1887" i="3"/>
  <c r="Q1883" i="3"/>
  <c r="Q1879" i="3"/>
  <c r="Q1875" i="3"/>
  <c r="Q1871" i="3"/>
  <c r="Q1867" i="3"/>
  <c r="Q1863" i="3"/>
  <c r="Q1859" i="3"/>
  <c r="Q1855" i="3"/>
  <c r="Q1851" i="3"/>
  <c r="Q1847" i="3"/>
  <c r="Q1843" i="3"/>
  <c r="Q1839" i="3"/>
  <c r="Q1835" i="3"/>
  <c r="Q1831" i="3"/>
  <c r="Q1827" i="3"/>
  <c r="Q1823" i="3"/>
  <c r="Q1819" i="3"/>
  <c r="Q1815" i="3"/>
  <c r="Q1811" i="3"/>
  <c r="Q1807" i="3"/>
  <c r="Q1803" i="3"/>
  <c r="Q1799" i="3"/>
  <c r="Q1795" i="3"/>
  <c r="Q1791" i="3"/>
  <c r="Q1787" i="3"/>
  <c r="Q1783" i="3"/>
  <c r="Q1779" i="3"/>
  <c r="Q1775" i="3"/>
  <c r="Q1771" i="3"/>
  <c r="Q1767" i="3"/>
  <c r="Q1763" i="3"/>
  <c r="Q1759" i="3"/>
  <c r="Q1755" i="3"/>
  <c r="Q1751" i="3"/>
  <c r="Q1747" i="3"/>
  <c r="Q1743" i="3"/>
  <c r="Q1739" i="3"/>
  <c r="Q1735" i="3"/>
  <c r="Q1731" i="3"/>
  <c r="Q1727" i="3"/>
  <c r="Q1723" i="3"/>
  <c r="Q1719" i="3"/>
  <c r="Q1715" i="3"/>
  <c r="Q1711" i="3"/>
  <c r="Q1707" i="3"/>
  <c r="Q1703" i="3"/>
  <c r="Q1699" i="3"/>
  <c r="Q1695" i="3"/>
  <c r="Q1691" i="3"/>
  <c r="Q1687" i="3"/>
  <c r="Q1683" i="3"/>
  <c r="Q1679" i="3"/>
  <c r="Q1675" i="3"/>
  <c r="Q1671" i="3"/>
  <c r="Q1667" i="3"/>
  <c r="Q1663" i="3"/>
  <c r="Q1659" i="3"/>
  <c r="Q1655" i="3"/>
  <c r="Q1651" i="3"/>
  <c r="Q1647" i="3"/>
  <c r="Q1643" i="3"/>
  <c r="Q1639" i="3"/>
  <c r="Q1635" i="3"/>
  <c r="Q1631" i="3"/>
  <c r="Q1627" i="3"/>
  <c r="Q1623" i="3"/>
  <c r="Q1619" i="3"/>
  <c r="Q1615" i="3"/>
  <c r="Q1611" i="3"/>
  <c r="Q1607" i="3"/>
  <c r="Q1603" i="3"/>
  <c r="Q1599" i="3"/>
  <c r="Q1595" i="3"/>
  <c r="Q1591" i="3"/>
  <c r="Q1587" i="3"/>
  <c r="Q1583" i="3"/>
  <c r="Q1579" i="3"/>
  <c r="Q1575" i="3"/>
  <c r="Q1571" i="3"/>
  <c r="Q1567" i="3"/>
  <c r="Q1563" i="3"/>
  <c r="Q1559" i="3"/>
  <c r="Q1555" i="3"/>
  <c r="Q1551" i="3"/>
  <c r="Q1547" i="3"/>
  <c r="Q1543" i="3"/>
  <c r="Q1539" i="3"/>
  <c r="Q1535" i="3"/>
  <c r="Q1531" i="3"/>
  <c r="Q1527" i="3"/>
  <c r="Q1523" i="3"/>
  <c r="Q1519" i="3"/>
  <c r="Q1515" i="3"/>
  <c r="Q1511" i="3"/>
  <c r="Q1507" i="3"/>
  <c r="Q1503" i="3"/>
  <c r="Q1499" i="3"/>
  <c r="Q1495" i="3"/>
  <c r="Q1491" i="3"/>
  <c r="Q1487" i="3"/>
  <c r="Q1483" i="3"/>
  <c r="Q1479" i="3"/>
  <c r="Q1475" i="3"/>
  <c r="Q1471" i="3"/>
  <c r="Q1467" i="3"/>
  <c r="Q1463" i="3"/>
  <c r="Q1459" i="3"/>
  <c r="Q1455" i="3"/>
  <c r="Q1451" i="3"/>
  <c r="Q1447" i="3"/>
  <c r="Q1443" i="3"/>
  <c r="Q1439" i="3"/>
  <c r="Q1435" i="3"/>
  <c r="Q1431" i="3"/>
  <c r="Q1427" i="3"/>
  <c r="Q1423" i="3"/>
  <c r="Q1419" i="3"/>
  <c r="Q1415" i="3"/>
  <c r="Q1411" i="3"/>
  <c r="Q1407" i="3"/>
  <c r="Q1403" i="3"/>
  <c r="Q1399" i="3"/>
  <c r="Q1395" i="3"/>
  <c r="Q1391" i="3"/>
  <c r="Q1387" i="3"/>
  <c r="Q1383" i="3"/>
  <c r="Q1379" i="3"/>
  <c r="Q1375" i="3"/>
  <c r="Q1371" i="3"/>
  <c r="Q1367" i="3"/>
  <c r="Q1363" i="3"/>
  <c r="Q1359" i="3"/>
  <c r="Q1355" i="3"/>
  <c r="Q1351" i="3"/>
  <c r="Q1347" i="3"/>
  <c r="Q1343" i="3"/>
  <c r="Q1339" i="3"/>
  <c r="Q1335" i="3"/>
  <c r="Q1331" i="3"/>
  <c r="Q1327" i="3"/>
  <c r="Q1323" i="3"/>
  <c r="Q1319" i="3"/>
  <c r="Q1315" i="3"/>
  <c r="Q1311" i="3"/>
  <c r="Q1307" i="3"/>
  <c r="Q1303" i="3"/>
  <c r="Q1299" i="3"/>
  <c r="Q1295" i="3"/>
  <c r="Q1291" i="3"/>
  <c r="Q1287" i="3"/>
  <c r="Q1283" i="3"/>
  <c r="Q1279" i="3"/>
  <c r="Q1275" i="3"/>
  <c r="Q1271" i="3"/>
  <c r="Q1267" i="3"/>
  <c r="Q1263" i="3"/>
  <c r="Q1259" i="3"/>
  <c r="Q1255" i="3"/>
  <c r="Q1251" i="3"/>
  <c r="Q1247" i="3"/>
  <c r="Q1243" i="3"/>
  <c r="Q1239" i="3"/>
  <c r="Q1235" i="3"/>
  <c r="Q1231" i="3"/>
  <c r="Q1227" i="3"/>
  <c r="Q1223" i="3"/>
  <c r="Q1219" i="3"/>
  <c r="Q1215" i="3"/>
  <c r="Q1211" i="3"/>
  <c r="Q1207" i="3"/>
  <c r="Q1203" i="3"/>
  <c r="Q1199" i="3"/>
  <c r="Q1195" i="3"/>
  <c r="Q1191" i="3"/>
  <c r="Q1187" i="3"/>
  <c r="Q1183" i="3"/>
  <c r="Q1179" i="3"/>
  <c r="Q1175" i="3"/>
  <c r="Q1171" i="3"/>
  <c r="Q1167" i="3"/>
  <c r="Q1163" i="3"/>
  <c r="Q1159" i="3"/>
  <c r="Q1155" i="3"/>
  <c r="Q1151" i="3"/>
  <c r="Q1147" i="3"/>
  <c r="Q1143" i="3"/>
  <c r="Q1139" i="3"/>
  <c r="Q1135" i="3"/>
  <c r="Q1131" i="3"/>
  <c r="Q1127" i="3"/>
  <c r="Q1123" i="3"/>
  <c r="Q1119" i="3"/>
  <c r="Q1115" i="3"/>
  <c r="Q1111" i="3"/>
  <c r="Q1107" i="3"/>
  <c r="Q1103" i="3"/>
  <c r="Q1099" i="3"/>
  <c r="Q1095" i="3"/>
  <c r="Q1091" i="3"/>
  <c r="Q1087" i="3"/>
  <c r="Q1083" i="3"/>
  <c r="Q1079" i="3"/>
  <c r="Q1075" i="3"/>
  <c r="Q1071" i="3"/>
  <c r="Q1067" i="3"/>
  <c r="Q1063" i="3"/>
  <c r="Q1059" i="3"/>
  <c r="Q1055" i="3"/>
  <c r="Q1051" i="3"/>
  <c r="Q1047" i="3"/>
  <c r="Q1043" i="3"/>
  <c r="Q1039" i="3"/>
  <c r="Q1035" i="3"/>
  <c r="Q1031" i="3"/>
  <c r="Q1027" i="3"/>
  <c r="Q1023" i="3"/>
  <c r="Q1019" i="3"/>
  <c r="Q1015" i="3"/>
  <c r="Q1011" i="3"/>
  <c r="Q1007" i="3"/>
  <c r="Q1003" i="3"/>
  <c r="Q999" i="3"/>
  <c r="Q995" i="3"/>
  <c r="Q991" i="3"/>
  <c r="Q987" i="3"/>
  <c r="Q983" i="3"/>
  <c r="Q979" i="3"/>
  <c r="Q975" i="3"/>
  <c r="Q971" i="3"/>
  <c r="Q967" i="3"/>
  <c r="Q963" i="3"/>
  <c r="Q959" i="3"/>
  <c r="Q955" i="3"/>
  <c r="Q951" i="3"/>
  <c r="Q947" i="3"/>
  <c r="Q943" i="3"/>
  <c r="Q939" i="3"/>
  <c r="Q935" i="3"/>
  <c r="Q931" i="3"/>
  <c r="Q927" i="3"/>
  <c r="Q923" i="3"/>
  <c r="Q919" i="3"/>
  <c r="Q915" i="3"/>
  <c r="Q911" i="3"/>
  <c r="Q907" i="3"/>
  <c r="Q903" i="3"/>
  <c r="Q895" i="3"/>
  <c r="Q891" i="3"/>
  <c r="Q883" i="3"/>
  <c r="Q879" i="3"/>
  <c r="Q875" i="3"/>
  <c r="Q871" i="3"/>
  <c r="Q867" i="3"/>
  <c r="Q863" i="3"/>
  <c r="Q855" i="3"/>
  <c r="Q851" i="3"/>
  <c r="Q847" i="3"/>
  <c r="Q843" i="3"/>
  <c r="Q839" i="3"/>
  <c r="Q835" i="3"/>
  <c r="Q827" i="3"/>
  <c r="Q823" i="3"/>
  <c r="Q819" i="3"/>
  <c r="Q815" i="3"/>
  <c r="Q811" i="3"/>
  <c r="Q807" i="3"/>
  <c r="Q803" i="3"/>
  <c r="Q799" i="3"/>
  <c r="Q795" i="3"/>
  <c r="Q791" i="3"/>
  <c r="Q787" i="3"/>
  <c r="Q783" i="3"/>
  <c r="Q779" i="3"/>
  <c r="Q775" i="3"/>
  <c r="Q771" i="3"/>
  <c r="Q767" i="3"/>
  <c r="Q763" i="3"/>
  <c r="Q755" i="3"/>
  <c r="Q751" i="3"/>
  <c r="Q747" i="3"/>
  <c r="Q743" i="3"/>
  <c r="Q739" i="3"/>
  <c r="Q735" i="3"/>
  <c r="Q727" i="3"/>
  <c r="Q723" i="3"/>
  <c r="Q719" i="3"/>
  <c r="Q715" i="3"/>
  <c r="Q711" i="3"/>
  <c r="Q707" i="3"/>
  <c r="Q699" i="3"/>
  <c r="Q695" i="3"/>
  <c r="Q691" i="3"/>
  <c r="Q687" i="3"/>
  <c r="Q683" i="3"/>
  <c r="Q679" i="3"/>
  <c r="Q675" i="3"/>
  <c r="Q667" i="3"/>
  <c r="Q663" i="3"/>
  <c r="Q659" i="3"/>
  <c r="Q655" i="3"/>
  <c r="Q651" i="3"/>
  <c r="Q647" i="3"/>
  <c r="Q643" i="3"/>
  <c r="Q639" i="3"/>
  <c r="Q635" i="3"/>
  <c r="Q627" i="3"/>
  <c r="Q623" i="3"/>
  <c r="Q619" i="3"/>
  <c r="Q615" i="3"/>
  <c r="Q611" i="3"/>
  <c r="Q607" i="3"/>
  <c r="Q599" i="3"/>
  <c r="Q591" i="3"/>
  <c r="Q587" i="3"/>
  <c r="Q583" i="3"/>
  <c r="Q579" i="3"/>
  <c r="Q571" i="3"/>
  <c r="Q567" i="3"/>
  <c r="Q563" i="3"/>
  <c r="Q559" i="3"/>
  <c r="Q555" i="3"/>
  <c r="Q551" i="3"/>
  <c r="Q547" i="3"/>
  <c r="Q543" i="3"/>
  <c r="Q539" i="3"/>
  <c r="Q535" i="3"/>
  <c r="Q531" i="3"/>
  <c r="Q527" i="3"/>
  <c r="Q523" i="3"/>
  <c r="Q519" i="3"/>
  <c r="Q515" i="3"/>
  <c r="Q511" i="3"/>
  <c r="Q507" i="3"/>
  <c r="Q499" i="3"/>
  <c r="Q495" i="3"/>
  <c r="Q491" i="3"/>
  <c r="Q487" i="3"/>
  <c r="Q483" i="3"/>
  <c r="Q479" i="3"/>
  <c r="Q471" i="3"/>
  <c r="Q467" i="3"/>
  <c r="Q463" i="3"/>
  <c r="Q459" i="3"/>
  <c r="Q455" i="3"/>
  <c r="Q451" i="3"/>
  <c r="Q443" i="3"/>
  <c r="Q439" i="3"/>
  <c r="Q435" i="3"/>
  <c r="Q431" i="3"/>
  <c r="Q427" i="3"/>
  <c r="Q423" i="3"/>
  <c r="Q415" i="3"/>
  <c r="Q411" i="3"/>
  <c r="Q407" i="3"/>
  <c r="Q403" i="3"/>
  <c r="Q399" i="3"/>
  <c r="Q395" i="3"/>
  <c r="Q391" i="3"/>
  <c r="Q387" i="3"/>
  <c r="Q383" i="3"/>
  <c r="Q379" i="3"/>
  <c r="Q371" i="3"/>
  <c r="Q363" i="3"/>
  <c r="Q359" i="3"/>
  <c r="Q355" i="3"/>
  <c r="Q351" i="3"/>
  <c r="Q347" i="3"/>
  <c r="Q343" i="3"/>
  <c r="Q339" i="3"/>
  <c r="Q335" i="3"/>
  <c r="Q331" i="3"/>
  <c r="Q327" i="3"/>
  <c r="Q323" i="3"/>
  <c r="Q319" i="3"/>
  <c r="Q315" i="3"/>
  <c r="Q311" i="3"/>
  <c r="Q307" i="3"/>
  <c r="Q303" i="3"/>
  <c r="Q299" i="3"/>
  <c r="Q295" i="3"/>
  <c r="Q291" i="3"/>
  <c r="Q287" i="3"/>
  <c r="Q283" i="3"/>
  <c r="Q279" i="3"/>
  <c r="Q275" i="3"/>
  <c r="Q271" i="3"/>
  <c r="Q267" i="3"/>
  <c r="Q263" i="3"/>
  <c r="Q259" i="3"/>
  <c r="Q255" i="3"/>
  <c r="Q251" i="3"/>
  <c r="Q247" i="3"/>
  <c r="Q243" i="3"/>
  <c r="Q239" i="3"/>
  <c r="Q235" i="3"/>
  <c r="Q231" i="3"/>
  <c r="Q227" i="3"/>
  <c r="Q223" i="3"/>
  <c r="Q219" i="3"/>
  <c r="Q215" i="3"/>
  <c r="Q211" i="3"/>
  <c r="Q207" i="3"/>
  <c r="Q203" i="3"/>
  <c r="Q199" i="3"/>
  <c r="Q195" i="3"/>
  <c r="Q191" i="3"/>
  <c r="Q187" i="3"/>
  <c r="Q183" i="3"/>
  <c r="Q179" i="3"/>
  <c r="Q175" i="3"/>
  <c r="Q171" i="3"/>
  <c r="Q167" i="3"/>
  <c r="Q163" i="3"/>
  <c r="Q159" i="3"/>
  <c r="Q155" i="3"/>
  <c r="Q151" i="3"/>
  <c r="Q147" i="3"/>
  <c r="Q143" i="3"/>
  <c r="Q139" i="3"/>
  <c r="Q135" i="3"/>
  <c r="Q131" i="3"/>
  <c r="Q127" i="3"/>
  <c r="Q123" i="3"/>
  <c r="Q119" i="3"/>
  <c r="Q115" i="3"/>
  <c r="Q111" i="3"/>
  <c r="Q107" i="3"/>
  <c r="Q103" i="3"/>
  <c r="Q99" i="3"/>
  <c r="Q95" i="3"/>
  <c r="Q91" i="3"/>
  <c r="Q87" i="3"/>
  <c r="Q83" i="3"/>
  <c r="Q79" i="3"/>
  <c r="Q75" i="3"/>
  <c r="Q67" i="3"/>
  <c r="Q63" i="3"/>
  <c r="Q59" i="3"/>
  <c r="Q55" i="3"/>
  <c r="Q51" i="3"/>
  <c r="Q47" i="3"/>
  <c r="Q43" i="3"/>
  <c r="Q39" i="3"/>
  <c r="Q35" i="3"/>
  <c r="Q31" i="3"/>
  <c r="Q27" i="3"/>
  <c r="Q23" i="3"/>
  <c r="Q19" i="3"/>
  <c r="Q15" i="3"/>
  <c r="Q11" i="3"/>
  <c r="Q703" i="3"/>
  <c r="Q631" i="3"/>
  <c r="Q603" i="3"/>
  <c r="Q1886" i="3"/>
  <c r="Q1882" i="3"/>
  <c r="Q1878" i="3"/>
  <c r="Q1874" i="3"/>
  <c r="Q1870" i="3"/>
  <c r="Q1866" i="3"/>
  <c r="Q1862" i="3"/>
  <c r="Q1858" i="3"/>
  <c r="Q1854" i="3"/>
  <c r="Q1846" i="3"/>
  <c r="Q1842" i="3"/>
  <c r="Q1838" i="3"/>
  <c r="Q1834" i="3"/>
  <c r="Q1830" i="3"/>
  <c r="Q1826" i="3"/>
  <c r="Q1818" i="3"/>
  <c r="Q1814" i="3"/>
  <c r="Q1810" i="3"/>
  <c r="Q1806" i="3"/>
  <c r="Q1802" i="3"/>
  <c r="Q1798" i="3"/>
  <c r="Q1790" i="3"/>
  <c r="Q1786" i="3"/>
  <c r="Q1782" i="3"/>
  <c r="Q1778" i="3"/>
  <c r="Q1770" i="3"/>
  <c r="Q1766" i="3"/>
  <c r="Q1762" i="3"/>
  <c r="Q1758" i="3"/>
  <c r="Q1750" i="3"/>
  <c r="Q1746" i="3"/>
  <c r="Q1742" i="3"/>
  <c r="Q1738" i="3"/>
  <c r="Q1734" i="3"/>
  <c r="Q1730" i="3"/>
  <c r="Q1726" i="3"/>
  <c r="Q1722" i="3"/>
  <c r="Q1718" i="3"/>
  <c r="Q1714" i="3"/>
  <c r="Q1710" i="3"/>
  <c r="Q1706" i="3"/>
  <c r="Q1702" i="3"/>
  <c r="Q1694" i="3"/>
  <c r="Q1690" i="3"/>
  <c r="Q1686" i="3"/>
  <c r="Q1682" i="3"/>
  <c r="Q1678" i="3"/>
  <c r="Q1674" i="3"/>
  <c r="Q1670" i="3"/>
  <c r="Q1666" i="3"/>
  <c r="Q1662" i="3"/>
  <c r="Q1658" i="3"/>
  <c r="Q1654" i="3"/>
  <c r="Q1650" i="3"/>
  <c r="Q1646" i="3"/>
  <c r="Q1642" i="3"/>
  <c r="Q1638" i="3"/>
  <c r="Q1634" i="3"/>
  <c r="Q1630" i="3"/>
  <c r="Q1626" i="3"/>
  <c r="Q1622" i="3"/>
  <c r="Q1618" i="3"/>
  <c r="Q1614" i="3"/>
  <c r="Q1610" i="3"/>
  <c r="Q1606" i="3"/>
  <c r="Q1602" i="3"/>
  <c r="Q1598" i="3"/>
  <c r="Q1594" i="3"/>
  <c r="Q1590" i="3"/>
  <c r="Q1586" i="3"/>
  <c r="Q1582" i="3"/>
  <c r="Q1578" i="3"/>
  <c r="Q1574" i="3"/>
  <c r="Q1566" i="3"/>
  <c r="Q1558" i="3"/>
  <c r="Q1554" i="3"/>
  <c r="Q1550" i="3"/>
  <c r="Q1546" i="3"/>
  <c r="Q1538" i="3"/>
  <c r="Q1530" i="3"/>
  <c r="Q1526" i="3"/>
  <c r="Q1522" i="3"/>
  <c r="Q1518" i="3"/>
  <c r="Q1510" i="3"/>
  <c r="Q1502" i="3"/>
  <c r="Q1498" i="3"/>
  <c r="Q1494" i="3"/>
  <c r="Q1490" i="3"/>
  <c r="Q1486" i="3"/>
  <c r="Q1482" i="3"/>
  <c r="Q1478" i="3"/>
  <c r="Q1474" i="3"/>
  <c r="Q1470" i="3"/>
  <c r="Q1466" i="3"/>
  <c r="Q1462" i="3"/>
  <c r="Q1458" i="3"/>
  <c r="Q1454" i="3"/>
  <c r="Q1450" i="3"/>
  <c r="Q1446" i="3"/>
  <c r="Q1438" i="3"/>
  <c r="Q1434" i="3"/>
  <c r="Q1430" i="3"/>
  <c r="Q1426" i="3"/>
  <c r="Q1422" i="3"/>
  <c r="Q1418" i="3"/>
  <c r="Q1410" i="3"/>
  <c r="Q1406" i="3"/>
  <c r="Q1402" i="3"/>
  <c r="Q1398" i="3"/>
  <c r="Q1394" i="3"/>
  <c r="Q1390" i="3"/>
  <c r="Q1382" i="3"/>
  <c r="Q1378" i="3"/>
  <c r="Q1374" i="3"/>
  <c r="Q1370" i="3"/>
  <c r="Q1366" i="3"/>
  <c r="Q1881" i="3"/>
  <c r="Q1868" i="3"/>
  <c r="Q1853" i="3"/>
  <c r="Q1825" i="3"/>
  <c r="Q1796" i="3"/>
  <c r="Q1768" i="3"/>
  <c r="Q1740" i="3"/>
  <c r="Q1720" i="3"/>
  <c r="Q1514" i="3"/>
  <c r="Q1386" i="3"/>
  <c r="Q831" i="3"/>
  <c r="Q759" i="3"/>
  <c r="Q731" i="3"/>
  <c r="Q1885" i="3"/>
  <c r="Q1877" i="3"/>
  <c r="Q1869" i="3"/>
  <c r="Q1861" i="3"/>
  <c r="Q1857" i="3"/>
  <c r="Q1849" i="3"/>
  <c r="Q1845" i="3"/>
  <c r="Q1841" i="3"/>
  <c r="Q1833" i="3"/>
  <c r="Q1829" i="3"/>
  <c r="Q1821" i="3"/>
  <c r="Q1813" i="3"/>
  <c r="Q1805" i="3"/>
  <c r="Q1865" i="3"/>
  <c r="Q1837" i="3"/>
  <c r="Q1809" i="3"/>
  <c r="Q887" i="3"/>
  <c r="Q859" i="3"/>
  <c r="Q447" i="3"/>
  <c r="Q375" i="3"/>
  <c r="Q1888" i="3"/>
  <c r="R1888" i="3" s="1"/>
  <c r="Q1884" i="3"/>
  <c r="Q1876" i="3"/>
  <c r="Q1872" i="3"/>
  <c r="Q1856" i="3"/>
  <c r="Q1848" i="3"/>
  <c r="Q1840" i="3"/>
  <c r="Q1828" i="3"/>
  <c r="Q1824" i="3"/>
  <c r="Q1820" i="3"/>
  <c r="Q1812" i="3"/>
  <c r="Q1808" i="3"/>
  <c r="Q1800" i="3"/>
  <c r="Q1792" i="3"/>
  <c r="Q1784" i="3"/>
  <c r="Q1776" i="3"/>
  <c r="Q1772" i="3"/>
  <c r="Q1764" i="3"/>
  <c r="Q1760" i="3"/>
  <c r="Q1756" i="3"/>
  <c r="Q1748" i="3"/>
  <c r="Q1744" i="3"/>
  <c r="Q1736" i="3"/>
  <c r="Q1732" i="3"/>
  <c r="Q1728" i="3"/>
  <c r="Q1724" i="3"/>
  <c r="Q1712" i="3"/>
  <c r="Q1708" i="3"/>
  <c r="Q1704" i="3"/>
  <c r="Q1700" i="3"/>
  <c r="Q1696" i="3"/>
  <c r="Q1692" i="3"/>
  <c r="Q1684" i="3"/>
  <c r="Q1680" i="3"/>
  <c r="Q1676" i="3"/>
  <c r="Q1672" i="3"/>
  <c r="Q1668" i="3"/>
  <c r="Q1664" i="3"/>
  <c r="Q1660" i="3"/>
  <c r="Q1652" i="3"/>
  <c r="Q1648" i="3"/>
  <c r="Q1644" i="3"/>
  <c r="Q1640" i="3"/>
  <c r="Q1636" i="3"/>
  <c r="Q1632" i="3"/>
  <c r="Q1628" i="3"/>
  <c r="Q1620" i="3"/>
  <c r="Q1616" i="3"/>
  <c r="Q1612" i="3"/>
  <c r="Q1608" i="3"/>
  <c r="Q1604" i="3"/>
  <c r="Q1600" i="3"/>
  <c r="Q1596" i="3"/>
  <c r="Q1592" i="3"/>
  <c r="Q1588" i="3"/>
  <c r="Q1584" i="3"/>
  <c r="Q1580" i="3"/>
  <c r="Q1576" i="3"/>
  <c r="Q1572" i="3"/>
  <c r="Q1568" i="3"/>
  <c r="Q1564" i="3"/>
  <c r="Q1560" i="3"/>
  <c r="Q1556" i="3"/>
  <c r="Q1552" i="3"/>
  <c r="Q1548" i="3"/>
  <c r="Q1544" i="3"/>
  <c r="Q1540" i="3"/>
  <c r="Q1536" i="3"/>
  <c r="Q1532" i="3"/>
  <c r="Q1528" i="3"/>
  <c r="Q1524" i="3"/>
  <c r="Q1520" i="3"/>
  <c r="Q1516" i="3"/>
  <c r="Q1512" i="3"/>
  <c r="Q1508" i="3"/>
  <c r="Q1504" i="3"/>
  <c r="Q1500" i="3"/>
  <c r="Q1496" i="3"/>
  <c r="Q1492" i="3"/>
  <c r="Q1488" i="3"/>
  <c r="Q1484" i="3"/>
  <c r="Q1480" i="3"/>
  <c r="Q1476" i="3"/>
  <c r="Q1472" i="3"/>
  <c r="Q1468" i="3"/>
  <c r="Q1464" i="3"/>
  <c r="Q1460" i="3"/>
  <c r="Q1456" i="3"/>
  <c r="Q1452" i="3"/>
  <c r="Q1448" i="3"/>
  <c r="Q1444" i="3"/>
  <c r="Q1440" i="3"/>
  <c r="Q1436" i="3"/>
  <c r="Q1432" i="3"/>
  <c r="Q1428" i="3"/>
  <c r="Q1424" i="3"/>
  <c r="Q1420" i="3"/>
  <c r="Q1416" i="3"/>
  <c r="Q1412" i="3"/>
  <c r="Q1408" i="3"/>
  <c r="Q1404" i="3"/>
  <c r="Q1400" i="3"/>
  <c r="Q1396" i="3"/>
  <c r="Q1392" i="3"/>
  <c r="Q1388" i="3"/>
  <c r="Q1384" i="3"/>
  <c r="Q1380" i="3"/>
  <c r="Q1376" i="3"/>
  <c r="Q1372" i="3"/>
  <c r="Q1368" i="3"/>
  <c r="Q1364" i="3"/>
  <c r="Q1360" i="3"/>
  <c r="Q1356" i="3"/>
  <c r="Q1352" i="3"/>
  <c r="Q1348" i="3"/>
  <c r="Q1344" i="3"/>
  <c r="Q1340" i="3"/>
  <c r="Q1336" i="3"/>
  <c r="Q1332" i="3"/>
  <c r="Q1328" i="3"/>
  <c r="Q1324" i="3"/>
  <c r="Q1320" i="3"/>
  <c r="Q1316" i="3"/>
  <c r="Q1312" i="3"/>
  <c r="Q1308" i="3"/>
  <c r="Q1304" i="3"/>
  <c r="Q1300" i="3"/>
  <c r="Q1296" i="3"/>
  <c r="Q1292" i="3"/>
  <c r="Q1288" i="3"/>
  <c r="Q1284" i="3"/>
  <c r="Q1280" i="3"/>
  <c r="Q1276" i="3"/>
  <c r="Q1272" i="3"/>
  <c r="Q1268" i="3"/>
  <c r="Q1264" i="3"/>
  <c r="Q1260" i="3"/>
  <c r="Q1256" i="3"/>
  <c r="Q1252" i="3"/>
  <c r="Q1248" i="3"/>
  <c r="Q1244" i="3"/>
  <c r="Q1240" i="3"/>
  <c r="Q1236" i="3"/>
  <c r="Q1232" i="3"/>
  <c r="Q1228" i="3"/>
  <c r="Q1224" i="3"/>
  <c r="Q1220" i="3"/>
  <c r="Q1216" i="3"/>
  <c r="Q1212" i="3"/>
  <c r="Q1208" i="3"/>
  <c r="Q1204" i="3"/>
  <c r="Q1200" i="3"/>
  <c r="Q1196" i="3"/>
  <c r="Q1192" i="3"/>
  <c r="Q1188" i="3"/>
  <c r="Q1184" i="3"/>
  <c r="Q1180" i="3"/>
  <c r="Q1176" i="3"/>
  <c r="Q1172" i="3"/>
  <c r="Q1168" i="3"/>
  <c r="Q1164" i="3"/>
  <c r="Q1160" i="3"/>
  <c r="Q1156" i="3"/>
  <c r="Q1152" i="3"/>
  <c r="Q1148" i="3"/>
  <c r="Q1144" i="3"/>
  <c r="Q1140" i="3"/>
  <c r="Q1136" i="3"/>
  <c r="Q1132" i="3"/>
  <c r="Q1128" i="3"/>
  <c r="Q1124" i="3"/>
  <c r="Q1120" i="3"/>
  <c r="Q1116" i="3"/>
  <c r="Q1112" i="3"/>
  <c r="Q1108" i="3"/>
  <c r="Q1104" i="3"/>
  <c r="Q1100" i="3"/>
  <c r="Q1096" i="3"/>
  <c r="Q1092" i="3"/>
  <c r="Q1088" i="3"/>
  <c r="Q1084" i="3"/>
  <c r="Q1080" i="3"/>
  <c r="Q1076" i="3"/>
  <c r="Q1072" i="3"/>
  <c r="Q1068" i="3"/>
  <c r="Q1064" i="3"/>
  <c r="Q1060" i="3"/>
  <c r="Q1056" i="3"/>
  <c r="Q1052" i="3"/>
  <c r="Q1048" i="3"/>
  <c r="Q1044" i="3"/>
  <c r="Q1040" i="3"/>
  <c r="Q1036" i="3"/>
  <c r="Q1032" i="3"/>
  <c r="Q1028" i="3"/>
  <c r="Q1024" i="3"/>
  <c r="Q1020" i="3"/>
  <c r="Q1016" i="3"/>
  <c r="Q1012" i="3"/>
  <c r="Q1008" i="3"/>
  <c r="Q1004" i="3"/>
  <c r="Q1000" i="3"/>
  <c r="Q996" i="3"/>
  <c r="Q992" i="3"/>
  <c r="Q988" i="3"/>
  <c r="Q984" i="3"/>
  <c r="Q980" i="3"/>
  <c r="Q976" i="3"/>
  <c r="Q972" i="3"/>
  <c r="Q968" i="3"/>
  <c r="Q964" i="3"/>
  <c r="Q960" i="3"/>
  <c r="Q956" i="3"/>
  <c r="Q952" i="3"/>
  <c r="Q948" i="3"/>
  <c r="Q944" i="3"/>
  <c r="Q940" i="3"/>
  <c r="Q932" i="3"/>
  <c r="Q928" i="3"/>
  <c r="Q924" i="3"/>
  <c r="Q920" i="3"/>
  <c r="Q916" i="3"/>
  <c r="Q912" i="3"/>
  <c r="Q908" i="3"/>
  <c r="Q904" i="3"/>
  <c r="Q900" i="3"/>
  <c r="Q896" i="3"/>
  <c r="Q892" i="3"/>
  <c r="Q888" i="3"/>
  <c r="Q884" i="3"/>
  <c r="Q880" i="3"/>
  <c r="Q876" i="3"/>
  <c r="Q872" i="3"/>
  <c r="Q868" i="3"/>
  <c r="Q864" i="3"/>
  <c r="Q860" i="3"/>
  <c r="Q856" i="3"/>
  <c r="Q852" i="3"/>
  <c r="Q848" i="3"/>
  <c r="Q844" i="3"/>
  <c r="Q840" i="3"/>
  <c r="Q836" i="3"/>
  <c r="Q832" i="3"/>
  <c r="Q828" i="3"/>
  <c r="Q824" i="3"/>
  <c r="Q820" i="3"/>
  <c r="Q816" i="3"/>
  <c r="Q812" i="3"/>
  <c r="Q808" i="3"/>
  <c r="Q804" i="3"/>
  <c r="Q800" i="3"/>
  <c r="Q796" i="3"/>
  <c r="Q792" i="3"/>
  <c r="Q788" i="3"/>
  <c r="Q780" i="3"/>
  <c r="Q776" i="3"/>
  <c r="Q772" i="3"/>
  <c r="Q768" i="3"/>
  <c r="Q764" i="3"/>
  <c r="Q760" i="3"/>
  <c r="Q756" i="3"/>
  <c r="Q752" i="3"/>
  <c r="Q748" i="3"/>
  <c r="Q744" i="3"/>
  <c r="Q740" i="3"/>
  <c r="Q736" i="3"/>
  <c r="Q732" i="3"/>
  <c r="Q728" i="3"/>
  <c r="Q724" i="3"/>
  <c r="Q720" i="3"/>
  <c r="Q716" i="3"/>
  <c r="Q712" i="3"/>
  <c r="Q704" i="3"/>
  <c r="Q700" i="3"/>
  <c r="Q696" i="3"/>
  <c r="Q692" i="3"/>
  <c r="Q688" i="3"/>
  <c r="Q684" i="3"/>
  <c r="Q680" i="3"/>
  <c r="Q676" i="3"/>
  <c r="Q672" i="3"/>
  <c r="Q668" i="3"/>
  <c r="Q664" i="3"/>
  <c r="Q660" i="3"/>
  <c r="Q656" i="3"/>
  <c r="Q652" i="3"/>
  <c r="Q648" i="3"/>
  <c r="Q644" i="3"/>
  <c r="Q640" i="3"/>
  <c r="Q636" i="3"/>
  <c r="Q628" i="3"/>
  <c r="Q624" i="3"/>
  <c r="Q620" i="3"/>
  <c r="Q616" i="3"/>
  <c r="Q612" i="3"/>
  <c r="Q608" i="3"/>
  <c r="Q604" i="3"/>
  <c r="Q600" i="3"/>
  <c r="Q596" i="3"/>
  <c r="Q592" i="3"/>
  <c r="Q588" i="3"/>
  <c r="Q584" i="3"/>
  <c r="Q580" i="3"/>
  <c r="Q576" i="3"/>
  <c r="Q572" i="3"/>
  <c r="Q568" i="3"/>
  <c r="Q564" i="3"/>
  <c r="Q560" i="3"/>
  <c r="Q556" i="3"/>
  <c r="Q552" i="3"/>
  <c r="Q548" i="3"/>
  <c r="Q544" i="3"/>
  <c r="Q540" i="3"/>
  <c r="Q536" i="3"/>
  <c r="Q532" i="3"/>
  <c r="Q528" i="3"/>
  <c r="Q524" i="3"/>
  <c r="Q520" i="3"/>
  <c r="Q516" i="3"/>
  <c r="Q512" i="3"/>
  <c r="Q508" i="3"/>
  <c r="Q504" i="3"/>
  <c r="Q500" i="3"/>
  <c r="Q496" i="3"/>
  <c r="Q492" i="3"/>
  <c r="Q488" i="3"/>
  <c r="Q484" i="3"/>
  <c r="Q480" i="3"/>
  <c r="Q476" i="3"/>
  <c r="Q472" i="3"/>
  <c r="Q464" i="3"/>
  <c r="Q460" i="3"/>
  <c r="Q456" i="3"/>
  <c r="Q452" i="3"/>
  <c r="Q448" i="3"/>
  <c r="Q444" i="3"/>
  <c r="Q440" i="3"/>
  <c r="Q436" i="3"/>
  <c r="Q432" i="3"/>
  <c r="Q428" i="3"/>
  <c r="Q424" i="3"/>
  <c r="Q420" i="3"/>
  <c r="Q416" i="3"/>
  <c r="Q412" i="3"/>
  <c r="Q408" i="3"/>
  <c r="Q404" i="3"/>
  <c r="Q400" i="3"/>
  <c r="Q396" i="3"/>
  <c r="Q392" i="3"/>
  <c r="Q388" i="3"/>
  <c r="Q384" i="3"/>
  <c r="Q380" i="3"/>
  <c r="Q376" i="3"/>
  <c r="Q372" i="3"/>
  <c r="Q368" i="3"/>
  <c r="Q364" i="3"/>
  <c r="Q360" i="3"/>
  <c r="Q356" i="3"/>
  <c r="Q352" i="3"/>
  <c r="Q348" i="3"/>
  <c r="Q344" i="3"/>
  <c r="Q340" i="3"/>
  <c r="Q336" i="3"/>
  <c r="Q332" i="3"/>
  <c r="Q328" i="3"/>
  <c r="Q324" i="3"/>
  <c r="Q320" i="3"/>
  <c r="Q316" i="3"/>
  <c r="Q312" i="3"/>
  <c r="Q308" i="3"/>
  <c r="Q304" i="3"/>
  <c r="Q300" i="3"/>
  <c r="Q296" i="3"/>
  <c r="Q292" i="3"/>
  <c r="Q288" i="3"/>
  <c r="Q284" i="3"/>
  <c r="Q280" i="3"/>
  <c r="Q276" i="3"/>
  <c r="Q272" i="3"/>
  <c r="Q268" i="3"/>
  <c r="Q264" i="3"/>
  <c r="Q260" i="3"/>
  <c r="Q256" i="3"/>
  <c r="Q252" i="3"/>
  <c r="Q248" i="3"/>
  <c r="Q244" i="3"/>
  <c r="Q240" i="3"/>
  <c r="Q236" i="3"/>
  <c r="Q232" i="3"/>
  <c r="Q228" i="3"/>
  <c r="Q224" i="3"/>
  <c r="Q220" i="3"/>
  <c r="Q216" i="3"/>
  <c r="Q212" i="3"/>
  <c r="Q208" i="3"/>
  <c r="Q204" i="3"/>
  <c r="Q200" i="3"/>
  <c r="Q196" i="3"/>
  <c r="Q192" i="3"/>
  <c r="Q188" i="3"/>
  <c r="Q184" i="3"/>
  <c r="Q180" i="3"/>
  <c r="Q176" i="3"/>
  <c r="Q172" i="3"/>
  <c r="Q168" i="3"/>
  <c r="Q164" i="3"/>
  <c r="Q160" i="3"/>
  <c r="Q156" i="3"/>
  <c r="Q152" i="3"/>
  <c r="Q148" i="3"/>
  <c r="Q144" i="3"/>
  <c r="Q140" i="3"/>
  <c r="Q136" i="3"/>
  <c r="Q132" i="3"/>
  <c r="Q128" i="3"/>
  <c r="Q124" i="3"/>
  <c r="Q120" i="3"/>
  <c r="Q116" i="3"/>
  <c r="Q112" i="3"/>
  <c r="Q108" i="3"/>
  <c r="Q104" i="3"/>
  <c r="Q100" i="3"/>
  <c r="Q96" i="3"/>
  <c r="Q92" i="3"/>
  <c r="Q88" i="3"/>
  <c r="Q84" i="3"/>
  <c r="Q80" i="3"/>
  <c r="Q76" i="3"/>
  <c r="Q72" i="3"/>
  <c r="Q68" i="3"/>
  <c r="Q64" i="3"/>
  <c r="Q60" i="3"/>
  <c r="Q56" i="3"/>
  <c r="Q52" i="3"/>
  <c r="Q48" i="3"/>
  <c r="Q44" i="3"/>
  <c r="Q40" i="3"/>
  <c r="Q36" i="3"/>
  <c r="Q32" i="3"/>
  <c r="Q28" i="3"/>
  <c r="Q24" i="3"/>
  <c r="Q20" i="3"/>
  <c r="Q16" i="3"/>
  <c r="Q12" i="3"/>
  <c r="Q8" i="3"/>
  <c r="Q4" i="3"/>
  <c r="Q1860" i="3"/>
  <c r="Q1832" i="3"/>
  <c r="Q1817" i="3"/>
  <c r="Q1804" i="3"/>
  <c r="Q1688" i="3"/>
  <c r="Q1656" i="3"/>
  <c r="Q1624" i="3"/>
  <c r="Q1570" i="3"/>
  <c r="Q1442" i="3"/>
  <c r="Q575" i="3"/>
  <c r="Q503" i="3"/>
  <c r="Q475" i="3"/>
  <c r="Q1358" i="3"/>
  <c r="Q1354" i="3"/>
  <c r="Q1346" i="3"/>
  <c r="Q1342" i="3"/>
  <c r="Q1334" i="3"/>
  <c r="Q1326" i="3"/>
  <c r="Q1318" i="3"/>
  <c r="Q1310" i="3"/>
  <c r="Q1298" i="3"/>
  <c r="Q1294" i="3"/>
  <c r="Q1282" i="3"/>
  <c r="Q1270" i="3"/>
  <c r="Q1254" i="3"/>
  <c r="Q1246" i="3"/>
  <c r="Q1242" i="3"/>
  <c r="Q1230" i="3"/>
  <c r="Q1226" i="3"/>
  <c r="Q1218" i="3"/>
  <c r="Q1214" i="3"/>
  <c r="Q1206" i="3"/>
  <c r="Q1198" i="3"/>
  <c r="Q1190" i="3"/>
  <c r="Q1182" i="3"/>
  <c r="Q1170" i="3"/>
  <c r="Q1166" i="3"/>
  <c r="Q1154" i="3"/>
  <c r="Q1142" i="3"/>
  <c r="Q1126" i="3"/>
  <c r="Q1118" i="3"/>
  <c r="Q1114" i="3"/>
  <c r="Q1102" i="3"/>
  <c r="Q1098" i="3"/>
  <c r="Q1090" i="3"/>
  <c r="Q1086" i="3"/>
  <c r="Q1078" i="3"/>
  <c r="Q1070" i="3"/>
  <c r="Q1062" i="3"/>
  <c r="Q1054" i="3"/>
  <c r="Q1042" i="3"/>
  <c r="Q1038" i="3"/>
  <c r="Q1026" i="3"/>
  <c r="Q1014" i="3"/>
  <c r="Q998" i="3"/>
  <c r="Q990" i="3"/>
  <c r="Q986" i="3"/>
  <c r="Q974" i="3"/>
  <c r="Q970" i="3"/>
  <c r="Q962" i="3"/>
  <c r="Q958" i="3"/>
  <c r="Q950" i="3"/>
  <c r="Q942" i="3"/>
  <c r="Q934" i="3"/>
  <c r="Q926" i="3"/>
  <c r="Q922" i="3"/>
  <c r="Q914" i="3"/>
  <c r="Q910" i="3"/>
  <c r="Q906" i="3"/>
  <c r="Q898" i="3"/>
  <c r="Q894" i="3"/>
  <c r="Q886" i="3"/>
  <c r="Q878" i="3"/>
  <c r="Q870" i="3"/>
  <c r="Q862" i="3"/>
  <c r="Q858" i="3"/>
  <c r="Q850" i="3"/>
  <c r="Q846" i="3"/>
  <c r="Q842" i="3"/>
  <c r="Q834" i="3"/>
  <c r="Q830" i="3"/>
  <c r="Q822" i="3"/>
  <c r="Q814" i="3"/>
  <c r="Q806" i="3"/>
  <c r="Q798" i="3"/>
  <c r="Q794" i="3"/>
  <c r="Q786" i="3"/>
  <c r="Q782" i="3"/>
  <c r="Q778" i="3"/>
  <c r="Q770" i="3"/>
  <c r="Q766" i="3"/>
  <c r="Q758" i="3"/>
  <c r="Q750" i="3"/>
  <c r="Q742" i="3"/>
  <c r="Q734" i="3"/>
  <c r="Q730" i="3"/>
  <c r="Q722" i="3"/>
  <c r="Q718" i="3"/>
  <c r="Q714" i="3"/>
  <c r="Q706" i="3"/>
  <c r="Q702" i="3"/>
  <c r="Q694" i="3"/>
  <c r="Q686" i="3"/>
  <c r="Q678" i="3"/>
  <c r="Q670" i="3"/>
  <c r="Q666" i="3"/>
  <c r="Q658" i="3"/>
  <c r="Q654" i="3"/>
  <c r="Q650" i="3"/>
  <c r="Q642" i="3"/>
  <c r="Q638" i="3"/>
  <c r="Q630" i="3"/>
  <c r="Q622" i="3"/>
  <c r="Q614" i="3"/>
  <c r="Q606" i="3"/>
  <c r="Q602" i="3"/>
  <c r="Q594" i="3"/>
  <c r="Q590" i="3"/>
  <c r="Q586" i="3"/>
  <c r="Q578" i="3"/>
  <c r="Q574" i="3"/>
  <c r="Q566" i="3"/>
  <c r="Q558" i="3"/>
  <c r="Q550" i="3"/>
  <c r="Q542" i="3"/>
  <c r="Q538" i="3"/>
  <c r="Q530" i="3"/>
  <c r="Q526" i="3"/>
  <c r="Q522" i="3"/>
  <c r="Q514" i="3"/>
  <c r="Q510" i="3"/>
  <c r="Q502" i="3"/>
  <c r="Q494" i="3"/>
  <c r="Q486" i="3"/>
  <c r="Q478" i="3"/>
  <c r="Q474" i="3"/>
  <c r="Q466" i="3"/>
  <c r="Q462" i="3"/>
  <c r="Q458" i="3"/>
  <c r="Q450" i="3"/>
  <c r="Q446" i="3"/>
  <c r="Q438" i="3"/>
  <c r="Q430" i="3"/>
  <c r="Q422" i="3"/>
  <c r="Q414" i="3"/>
  <c r="Q410" i="3"/>
  <c r="Q402" i="3"/>
  <c r="Q398" i="3"/>
  <c r="Q394" i="3"/>
  <c r="Q386" i="3"/>
  <c r="Q382" i="3"/>
  <c r="Q374" i="3"/>
  <c r="Q366" i="3"/>
  <c r="Q358" i="3"/>
  <c r="Q350" i="3"/>
  <c r="Q346" i="3"/>
  <c r="Q338" i="3"/>
  <c r="Q334" i="3"/>
  <c r="Q330" i="3"/>
  <c r="Q322" i="3"/>
  <c r="Q318" i="3"/>
  <c r="Q310" i="3"/>
  <c r="Q302" i="3"/>
  <c r="Q294" i="3"/>
  <c r="Q286" i="3"/>
  <c r="Q282" i="3"/>
  <c r="Q274" i="3"/>
  <c r="Q270" i="3"/>
  <c r="Q266" i="3"/>
  <c r="Q258" i="3"/>
  <c r="Q254" i="3"/>
  <c r="Q246" i="3"/>
  <c r="Q238" i="3"/>
  <c r="Q230" i="3"/>
  <c r="Q222" i="3"/>
  <c r="Q218" i="3"/>
  <c r="Q210" i="3"/>
  <c r="Q206" i="3"/>
  <c r="Q202" i="3"/>
  <c r="Q194" i="3"/>
  <c r="Q190" i="3"/>
  <c r="Q182" i="3"/>
  <c r="Q174" i="3"/>
  <c r="Q166" i="3"/>
  <c r="Q158" i="3"/>
  <c r="Q154" i="3"/>
  <c r="Q146" i="3"/>
  <c r="Q142" i="3"/>
  <c r="Q138" i="3"/>
  <c r="Q130" i="3"/>
  <c r="Q126" i="3"/>
  <c r="Q118" i="3"/>
  <c r="Q110" i="3"/>
  <c r="Q102" i="3"/>
  <c r="Q94" i="3"/>
  <c r="Q90" i="3"/>
  <c r="Q82" i="3"/>
  <c r="Q78" i="3"/>
  <c r="Q74" i="3"/>
  <c r="Q66" i="3"/>
  <c r="Q62" i="3"/>
  <c r="Q54" i="3"/>
  <c r="Q46" i="3"/>
  <c r="Q38" i="3"/>
  <c r="Q30" i="3"/>
  <c r="Q26" i="3"/>
  <c r="Q18" i="3"/>
  <c r="Q14" i="3"/>
  <c r="Q10" i="3"/>
  <c r="Q1793" i="3"/>
  <c r="Q1785" i="3"/>
  <c r="Q1757" i="3"/>
  <c r="Q1725" i="3"/>
  <c r="Q1693" i="3"/>
  <c r="Q1661" i="3"/>
  <c r="Q1629" i="3"/>
  <c r="Q1549" i="3"/>
  <c r="Q1521" i="3"/>
  <c r="Q1493" i="3"/>
  <c r="Q1393" i="3"/>
  <c r="Q1365" i="3"/>
  <c r="Q1350" i="3"/>
  <c r="Q1322" i="3"/>
  <c r="Q1293" i="3"/>
  <c r="Q1265" i="3"/>
  <c r="Q1237" i="3"/>
  <c r="Q1222" i="3"/>
  <c r="Q1194" i="3"/>
  <c r="Q1137" i="3"/>
  <c r="Q1122" i="3"/>
  <c r="Q1109" i="3"/>
  <c r="Q1094" i="3"/>
  <c r="Q1066" i="3"/>
  <c r="Q1037" i="3"/>
  <c r="Q1009" i="3"/>
  <c r="Q981" i="3"/>
  <c r="Q966" i="3"/>
  <c r="Q938" i="3"/>
  <c r="Q909" i="3"/>
  <c r="Q881" i="3"/>
  <c r="Q866" i="3"/>
  <c r="Q853" i="3"/>
  <c r="Q838" i="3"/>
  <c r="Q810" i="3"/>
  <c r="Q753" i="3"/>
  <c r="Q738" i="3"/>
  <c r="Q725" i="3"/>
  <c r="Q710" i="3"/>
  <c r="Q682" i="3"/>
  <c r="Q653" i="3"/>
  <c r="Q625" i="3"/>
  <c r="Q610" i="3"/>
  <c r="Q597" i="3"/>
  <c r="Q582" i="3"/>
  <c r="Q554" i="3"/>
  <c r="Q525" i="3"/>
  <c r="Q497" i="3"/>
  <c r="Q482" i="3"/>
  <c r="Q469" i="3"/>
  <c r="Q454" i="3"/>
  <c r="Q426" i="3"/>
  <c r="Q397" i="3"/>
  <c r="Q369" i="3"/>
  <c r="Q354" i="3"/>
  <c r="Q342" i="3"/>
  <c r="Q290" i="3"/>
  <c r="Q278" i="3"/>
  <c r="Q226" i="3"/>
  <c r="Q162" i="3"/>
  <c r="Q150" i="3"/>
  <c r="Q98" i="3"/>
  <c r="Q86" i="3"/>
  <c r="Q34" i="3"/>
  <c r="Q22" i="3"/>
  <c r="Q1797" i="3"/>
  <c r="Q1749" i="3"/>
  <c r="Q1729" i="3"/>
  <c r="Q1713" i="3"/>
  <c r="Q1701" i="3"/>
  <c r="Q1697" i="3"/>
  <c r="Q1685" i="3"/>
  <c r="Q1681" i="3"/>
  <c r="Q1669" i="3"/>
  <c r="Q1665" i="3"/>
  <c r="Q1653" i="3"/>
  <c r="Q1649" i="3"/>
  <c r="Q1637" i="3"/>
  <c r="Q1633" i="3"/>
  <c r="Q1621" i="3"/>
  <c r="Q1617" i="3"/>
  <c r="Q1609" i="3"/>
  <c r="Q1597" i="3"/>
  <c r="Q1593" i="3"/>
  <c r="Q1581" i="3"/>
  <c r="Q1569" i="3"/>
  <c r="Q1553" i="3"/>
  <c r="Q1545" i="3"/>
  <c r="Q1541" i="3"/>
  <c r="Q1529" i="3"/>
  <c r="Q1525" i="3"/>
  <c r="Q1517" i="3"/>
  <c r="Q1513" i="3"/>
  <c r="Q1505" i="3"/>
  <c r="Q1497" i="3"/>
  <c r="Q1489" i="3"/>
  <c r="Q1481" i="3"/>
  <c r="Q1469" i="3"/>
  <c r="Q1465" i="3"/>
  <c r="Q1453" i="3"/>
  <c r="Q1441" i="3"/>
  <c r="Q1425" i="3"/>
  <c r="Q1417" i="3"/>
  <c r="Q1413" i="3"/>
  <c r="Q1401" i="3"/>
  <c r="Q1397" i="3"/>
  <c r="Q1389" i="3"/>
  <c r="Q1385" i="3"/>
  <c r="Q1377" i="3"/>
  <c r="Q1369" i="3"/>
  <c r="Q1361" i="3"/>
  <c r="Q1353" i="3"/>
  <c r="Q1341" i="3"/>
  <c r="Q1337" i="3"/>
  <c r="Q1325" i="3"/>
  <c r="Q1313" i="3"/>
  <c r="Q1297" i="3"/>
  <c r="Q1289" i="3"/>
  <c r="Q1285" i="3"/>
  <c r="Q1273" i="3"/>
  <c r="Q1269" i="3"/>
  <c r="Q1261" i="3"/>
  <c r="Q1257" i="3"/>
  <c r="Q1249" i="3"/>
  <c r="Q1241" i="3"/>
  <c r="Q1233" i="3"/>
  <c r="Q1225" i="3"/>
  <c r="Q1213" i="3"/>
  <c r="Q1209" i="3"/>
  <c r="Q1197" i="3"/>
  <c r="Q1185" i="3"/>
  <c r="Q1169" i="3"/>
  <c r="Q1161" i="3"/>
  <c r="Q1157" i="3"/>
  <c r="Q1145" i="3"/>
  <c r="Q1141" i="3"/>
  <c r="Q1133" i="3"/>
  <c r="Q1129" i="3"/>
  <c r="Q1121" i="3"/>
  <c r="Q1113" i="3"/>
  <c r="Q1105" i="3"/>
  <c r="Q1097" i="3"/>
  <c r="Q1085" i="3"/>
  <c r="Q1081" i="3"/>
  <c r="Q1069" i="3"/>
  <c r="Q1057" i="3"/>
  <c r="Q1041" i="3"/>
  <c r="Q1033" i="3"/>
  <c r="Q1029" i="3"/>
  <c r="Q1017" i="3"/>
  <c r="Q1013" i="3"/>
  <c r="Q1005" i="3"/>
  <c r="Q1001" i="3"/>
  <c r="Q993" i="3"/>
  <c r="Q985" i="3"/>
  <c r="Q977" i="3"/>
  <c r="Q969" i="3"/>
  <c r="Q957" i="3"/>
  <c r="Q953" i="3"/>
  <c r="Q941" i="3"/>
  <c r="Q937" i="3"/>
  <c r="Q929" i="3"/>
  <c r="Q921" i="3"/>
  <c r="Q913" i="3"/>
  <c r="Q905" i="3"/>
  <c r="Q901" i="3"/>
  <c r="Q893" i="3"/>
  <c r="Q889" i="3"/>
  <c r="Q885" i="3"/>
  <c r="Q873" i="3"/>
  <c r="Q865" i="3"/>
  <c r="Q849" i="3"/>
  <c r="Q829" i="3"/>
  <c r="Q825" i="3"/>
  <c r="Q813" i="3"/>
  <c r="Q809" i="3"/>
  <c r="Q801" i="3"/>
  <c r="Q793" i="3"/>
  <c r="Q785" i="3"/>
  <c r="Q777" i="3"/>
  <c r="Q773" i="3"/>
  <c r="Q761" i="3"/>
  <c r="Q757" i="3"/>
  <c r="Q749" i="3"/>
  <c r="Q737" i="3"/>
  <c r="Q729" i="3"/>
  <c r="Q721" i="3"/>
  <c r="Q713" i="3"/>
  <c r="Q709" i="3"/>
  <c r="Q701" i="3"/>
  <c r="Q697" i="3"/>
  <c r="Q693" i="3"/>
  <c r="Q685" i="3"/>
  <c r="Q681" i="3"/>
  <c r="Q673" i="3"/>
  <c r="Q665" i="3"/>
  <c r="Q657" i="3"/>
  <c r="Q645" i="3"/>
  <c r="Q637" i="3"/>
  <c r="Q633" i="3"/>
  <c r="Q621" i="3"/>
  <c r="Q617" i="3"/>
  <c r="Q609" i="3"/>
  <c r="Q601" i="3"/>
  <c r="Q593" i="3"/>
  <c r="Q585" i="3"/>
  <c r="Q581" i="3"/>
  <c r="Q569" i="3"/>
  <c r="Q565" i="3"/>
  <c r="Q545" i="3"/>
  <c r="Q529" i="3"/>
  <c r="Q521" i="3"/>
  <c r="Q509" i="3"/>
  <c r="Q505" i="3"/>
  <c r="Q501" i="3"/>
  <c r="Q493" i="3"/>
  <c r="Q481" i="3"/>
  <c r="Q473" i="3"/>
  <c r="Q465" i="3"/>
  <c r="Q457" i="3"/>
  <c r="Q453" i="3"/>
  <c r="Q445" i="3"/>
  <c r="Q441" i="3"/>
  <c r="Q437" i="3"/>
  <c r="Q429" i="3"/>
  <c r="Q425" i="3"/>
  <c r="Q417" i="3"/>
  <c r="Q409" i="3"/>
  <c r="Q401" i="3"/>
  <c r="Q381" i="3"/>
  <c r="Q377" i="3"/>
  <c r="Q373" i="3"/>
  <c r="Q361" i="3"/>
  <c r="Q1777" i="3"/>
  <c r="Q1769" i="3"/>
  <c r="Q1741" i="3"/>
  <c r="Q1721" i="3"/>
  <c r="Q1657" i="3"/>
  <c r="Q1625" i="3"/>
  <c r="Q1601" i="3"/>
  <c r="Q1573" i="3"/>
  <c r="Q1501" i="3"/>
  <c r="Q1473" i="3"/>
  <c r="Q1445" i="3"/>
  <c r="Q1373" i="3"/>
  <c r="Q1345" i="3"/>
  <c r="Q1330" i="3"/>
  <c r="Q1317" i="3"/>
  <c r="Q1302" i="3"/>
  <c r="Q1274" i="3"/>
  <c r="Q1245" i="3"/>
  <c r="Q1217" i="3"/>
  <c r="Q1202" i="3"/>
  <c r="Q1189" i="3"/>
  <c r="Q1174" i="3"/>
  <c r="Q1146" i="3"/>
  <c r="Q1117" i="3"/>
  <c r="Q1089" i="3"/>
  <c r="Q1074" i="3"/>
  <c r="Q1061" i="3"/>
  <c r="Q1046" i="3"/>
  <c r="Q1018" i="3"/>
  <c r="Q989" i="3"/>
  <c r="Q961" i="3"/>
  <c r="Q946" i="3"/>
  <c r="Q918" i="3"/>
  <c r="Q890" i="3"/>
  <c r="Q861" i="3"/>
  <c r="Q833" i="3"/>
  <c r="Q818" i="3"/>
  <c r="Q805" i="3"/>
  <c r="Q790" i="3"/>
  <c r="Q762" i="3"/>
  <c r="Q733" i="3"/>
  <c r="Q705" i="3"/>
  <c r="Q690" i="3"/>
  <c r="Q677" i="3"/>
  <c r="Q662" i="3"/>
  <c r="Q634" i="3"/>
  <c r="Q605" i="3"/>
  <c r="Q577" i="3"/>
  <c r="Q562" i="3"/>
  <c r="Q549" i="3"/>
  <c r="Q534" i="3"/>
  <c r="Q506" i="3"/>
  <c r="Q477" i="3"/>
  <c r="Q449" i="3"/>
  <c r="Q434" i="3"/>
  <c r="Q421" i="3"/>
  <c r="Q406" i="3"/>
  <c r="Q378" i="3"/>
  <c r="Q345" i="3"/>
  <c r="Q329" i="3"/>
  <c r="Q297" i="3"/>
  <c r="Q281" i="3"/>
  <c r="Q265" i="3"/>
  <c r="Q233" i="3"/>
  <c r="Q217" i="3"/>
  <c r="Q201" i="3"/>
  <c r="Q185" i="3"/>
  <c r="Q169" i="3"/>
  <c r="Q153" i="3"/>
  <c r="Q137" i="3"/>
  <c r="Q105" i="3"/>
  <c r="Q89" i="3"/>
  <c r="Q73" i="3"/>
  <c r="Q41" i="3"/>
  <c r="Q25" i="3"/>
  <c r="Q9" i="3"/>
  <c r="Y325" i="3" l="1"/>
  <c r="R173" i="3"/>
  <c r="W1073" i="3"/>
  <c r="Y1761" i="3"/>
  <c r="Y45" i="3"/>
  <c r="W245" i="3"/>
  <c r="R285" i="3"/>
  <c r="W1357" i="3"/>
  <c r="Y149" i="3"/>
  <c r="W817" i="3"/>
  <c r="Y925" i="3"/>
  <c r="W1101" i="3"/>
  <c r="R1873" i="3"/>
  <c r="R149" i="3"/>
  <c r="R533" i="3"/>
  <c r="W1329" i="3"/>
  <c r="W1429" i="3"/>
  <c r="R1557" i="3"/>
  <c r="R1677" i="3"/>
  <c r="R69" i="3"/>
  <c r="R117" i="3"/>
  <c r="W173" i="3"/>
  <c r="Y197" i="3"/>
  <c r="R301" i="3"/>
  <c r="R413" i="3"/>
  <c r="R541" i="3"/>
  <c r="R589" i="3"/>
  <c r="R945" i="3"/>
  <c r="Y1429" i="3"/>
  <c r="R1509" i="3"/>
  <c r="W1677" i="3"/>
  <c r="W29" i="3"/>
  <c r="W45" i="3"/>
  <c r="W325" i="3"/>
  <c r="Y413" i="3"/>
  <c r="W669" i="3"/>
  <c r="W997" i="3"/>
  <c r="W1229" i="3"/>
  <c r="W1761" i="3"/>
  <c r="R1789" i="3"/>
  <c r="W1852" i="3"/>
  <c r="Y209" i="3"/>
  <c r="W277" i="3"/>
  <c r="W337" i="3"/>
  <c r="W689" i="3"/>
  <c r="W925" i="3"/>
  <c r="W1053" i="3"/>
  <c r="R1101" i="3"/>
  <c r="R1329" i="3"/>
  <c r="R1485" i="3"/>
  <c r="W789" i="3"/>
  <c r="W1745" i="3"/>
  <c r="Y1873" i="3"/>
  <c r="W9" i="3"/>
  <c r="R9" i="3"/>
  <c r="W25" i="3"/>
  <c r="R25" i="3"/>
  <c r="W41" i="3"/>
  <c r="R41" i="3"/>
  <c r="W73" i="3"/>
  <c r="R73" i="3"/>
  <c r="W89" i="3"/>
  <c r="R89" i="3"/>
  <c r="W105" i="3"/>
  <c r="R105" i="3"/>
  <c r="W137" i="3"/>
  <c r="R137" i="3"/>
  <c r="Y153" i="3"/>
  <c r="W153" i="3"/>
  <c r="R153" i="3"/>
  <c r="Y169" i="3"/>
  <c r="W169" i="3"/>
  <c r="R169" i="3"/>
  <c r="Y185" i="3"/>
  <c r="W185" i="3"/>
  <c r="R185" i="3"/>
  <c r="Y201" i="3"/>
  <c r="W201" i="3"/>
  <c r="R201" i="3"/>
  <c r="W217" i="3"/>
  <c r="R217" i="3"/>
  <c r="Y233" i="3"/>
  <c r="W233" i="3"/>
  <c r="R233" i="3"/>
  <c r="W265" i="3"/>
  <c r="R265" i="3"/>
  <c r="W281" i="3"/>
  <c r="R281" i="3"/>
  <c r="Y297" i="3"/>
  <c r="W297" i="3"/>
  <c r="R297" i="3"/>
  <c r="W329" i="3"/>
  <c r="R329" i="3"/>
  <c r="Y345" i="3"/>
  <c r="W345" i="3"/>
  <c r="R345" i="3"/>
  <c r="W378" i="3"/>
  <c r="R378" i="3"/>
  <c r="W406" i="3"/>
  <c r="R406" i="3"/>
  <c r="W421" i="3"/>
  <c r="R421" i="3"/>
  <c r="Y434" i="3"/>
  <c r="W434" i="3"/>
  <c r="R434" i="3"/>
  <c r="W449" i="3"/>
  <c r="R449" i="3"/>
  <c r="W477" i="3"/>
  <c r="R477" i="3"/>
  <c r="W506" i="3"/>
  <c r="R506" i="3"/>
  <c r="Y534" i="3"/>
  <c r="W534" i="3"/>
  <c r="R534" i="3"/>
  <c r="W549" i="3"/>
  <c r="R549" i="3"/>
  <c r="W562" i="3"/>
  <c r="R562" i="3"/>
  <c r="Y577" i="3"/>
  <c r="W577" i="3"/>
  <c r="R577" i="3"/>
  <c r="W605" i="3"/>
  <c r="R605" i="3"/>
  <c r="W634" i="3"/>
  <c r="R634" i="3"/>
  <c r="W662" i="3"/>
  <c r="R662" i="3"/>
  <c r="Y677" i="3"/>
  <c r="W677" i="3"/>
  <c r="R677" i="3"/>
  <c r="W690" i="3"/>
  <c r="R690" i="3"/>
  <c r="Y705" i="3"/>
  <c r="W705" i="3"/>
  <c r="R705" i="3"/>
  <c r="W733" i="3"/>
  <c r="R733" i="3"/>
  <c r="W762" i="3"/>
  <c r="R762" i="3"/>
  <c r="W790" i="3"/>
  <c r="R790" i="3"/>
  <c r="W805" i="3"/>
  <c r="R805" i="3"/>
  <c r="W818" i="3"/>
  <c r="R818" i="3"/>
  <c r="W833" i="3"/>
  <c r="R833" i="3"/>
  <c r="Y861" i="3"/>
  <c r="W861" i="3"/>
  <c r="R861" i="3"/>
  <c r="W890" i="3"/>
  <c r="R890" i="3"/>
  <c r="W918" i="3"/>
  <c r="R918" i="3"/>
  <c r="W946" i="3"/>
  <c r="R946" i="3"/>
  <c r="Y961" i="3"/>
  <c r="W961" i="3"/>
  <c r="R961" i="3"/>
  <c r="Y989" i="3"/>
  <c r="W989" i="3"/>
  <c r="R989" i="3"/>
  <c r="W1018" i="3"/>
  <c r="R1018" i="3"/>
  <c r="W1046" i="3"/>
  <c r="R1046" i="3"/>
  <c r="W1061" i="3"/>
  <c r="R1061" i="3"/>
  <c r="W1074" i="3"/>
  <c r="R1074" i="3"/>
  <c r="Y1089" i="3"/>
  <c r="W1089" i="3"/>
  <c r="R1089" i="3"/>
  <c r="W1117" i="3"/>
  <c r="R1117" i="3"/>
  <c r="Y1146" i="3"/>
  <c r="W1146" i="3"/>
  <c r="R1146" i="3"/>
  <c r="Y1174" i="3"/>
  <c r="W1174" i="3"/>
  <c r="R1174" i="3"/>
  <c r="W1189" i="3"/>
  <c r="R1189" i="3"/>
  <c r="W1202" i="3"/>
  <c r="R1202" i="3"/>
  <c r="Y1217" i="3"/>
  <c r="W1217" i="3"/>
  <c r="R1217" i="3"/>
  <c r="W1245" i="3"/>
  <c r="R1245" i="3"/>
  <c r="W1274" i="3"/>
  <c r="R1274" i="3"/>
  <c r="W1302" i="3"/>
  <c r="R1302" i="3"/>
  <c r="W1317" i="3"/>
  <c r="R1317" i="3"/>
  <c r="Y1330" i="3"/>
  <c r="W1330" i="3"/>
  <c r="R1330" i="3"/>
  <c r="W1345" i="3"/>
  <c r="R1345" i="3"/>
  <c r="Y1373" i="3"/>
  <c r="W1373" i="3"/>
  <c r="R1373" i="3"/>
  <c r="W1445" i="3"/>
  <c r="R1445" i="3"/>
  <c r="W1473" i="3"/>
  <c r="R1473" i="3"/>
  <c r="Y1501" i="3"/>
  <c r="W1501" i="3"/>
  <c r="R1501" i="3"/>
  <c r="Y1573" i="3"/>
  <c r="W1573" i="3"/>
  <c r="R1573" i="3"/>
  <c r="W1601" i="3"/>
  <c r="R1601" i="3"/>
  <c r="Y1625" i="3"/>
  <c r="W1625" i="3"/>
  <c r="R1625" i="3"/>
  <c r="W1657" i="3"/>
  <c r="R1657" i="3"/>
  <c r="W1721" i="3"/>
  <c r="R1721" i="3"/>
  <c r="W1741" i="3"/>
  <c r="R1741" i="3"/>
  <c r="W1769" i="3"/>
  <c r="R1769" i="3"/>
  <c r="Y1777" i="3"/>
  <c r="W1777" i="3"/>
  <c r="R1777" i="3"/>
  <c r="W361" i="3"/>
  <c r="R361" i="3"/>
  <c r="Y373" i="3"/>
  <c r="W373" i="3"/>
  <c r="R373" i="3"/>
  <c r="W377" i="3"/>
  <c r="R377" i="3"/>
  <c r="W381" i="3"/>
  <c r="R381" i="3"/>
  <c r="W401" i="3"/>
  <c r="R401" i="3"/>
  <c r="W409" i="3"/>
  <c r="R409" i="3"/>
  <c r="Y417" i="3"/>
  <c r="W417" i="3"/>
  <c r="R417" i="3"/>
  <c r="Y425" i="3"/>
  <c r="W425" i="3"/>
  <c r="R425" i="3"/>
  <c r="W429" i="3"/>
  <c r="R429" i="3"/>
  <c r="W437" i="3"/>
  <c r="R437" i="3"/>
  <c r="Y441" i="3"/>
  <c r="W441" i="3"/>
  <c r="R441" i="3"/>
  <c r="W445" i="3"/>
  <c r="R445" i="3"/>
  <c r="W453" i="3"/>
  <c r="R453" i="3"/>
  <c r="Y457" i="3"/>
  <c r="W457" i="3"/>
  <c r="R457" i="3"/>
  <c r="Y465" i="3"/>
  <c r="W465" i="3"/>
  <c r="R465" i="3"/>
  <c r="W473" i="3"/>
  <c r="R473" i="3"/>
  <c r="W481" i="3"/>
  <c r="R481" i="3"/>
  <c r="Y493" i="3"/>
  <c r="W493" i="3"/>
  <c r="R493" i="3"/>
  <c r="W501" i="3"/>
  <c r="R501" i="3"/>
  <c r="W505" i="3"/>
  <c r="R505" i="3"/>
  <c r="W509" i="3"/>
  <c r="R509" i="3"/>
  <c r="Y521" i="3"/>
  <c r="W521" i="3"/>
  <c r="R521" i="3"/>
  <c r="W529" i="3"/>
  <c r="R529" i="3"/>
  <c r="W545" i="3"/>
  <c r="R545" i="3"/>
  <c r="W565" i="3"/>
  <c r="R565" i="3"/>
  <c r="W569" i="3"/>
  <c r="R569" i="3"/>
  <c r="W581" i="3"/>
  <c r="R581" i="3"/>
  <c r="Y585" i="3"/>
  <c r="W585" i="3"/>
  <c r="R585" i="3"/>
  <c r="W593" i="3"/>
  <c r="R593" i="3"/>
  <c r="Y601" i="3"/>
  <c r="W601" i="3"/>
  <c r="R601" i="3"/>
  <c r="W609" i="3"/>
  <c r="R609" i="3"/>
  <c r="Y617" i="3"/>
  <c r="W617" i="3"/>
  <c r="R617" i="3"/>
  <c r="W621" i="3"/>
  <c r="R621" i="3"/>
  <c r="W633" i="3"/>
  <c r="R633" i="3"/>
  <c r="W637" i="3"/>
  <c r="R637" i="3"/>
  <c r="W645" i="3"/>
  <c r="R645" i="3"/>
  <c r="Y657" i="3"/>
  <c r="W657" i="3"/>
  <c r="R657" i="3"/>
  <c r="Y665" i="3"/>
  <c r="W665" i="3"/>
  <c r="R665" i="3"/>
  <c r="W673" i="3"/>
  <c r="R673" i="3"/>
  <c r="Y681" i="3"/>
  <c r="W681" i="3"/>
  <c r="R681" i="3"/>
  <c r="W685" i="3"/>
  <c r="R685" i="3"/>
  <c r="Y693" i="3"/>
  <c r="W693" i="3"/>
  <c r="R693" i="3"/>
  <c r="W697" i="3"/>
  <c r="R697" i="3"/>
  <c r="W701" i="3"/>
  <c r="R701" i="3"/>
  <c r="Y709" i="3"/>
  <c r="W709" i="3"/>
  <c r="R709" i="3"/>
  <c r="W713" i="3"/>
  <c r="R713" i="3"/>
  <c r="Y721" i="3"/>
  <c r="W721" i="3"/>
  <c r="R721" i="3"/>
  <c r="W729" i="3"/>
  <c r="R729" i="3"/>
  <c r="Y737" i="3"/>
  <c r="W737" i="3"/>
  <c r="R737" i="3"/>
  <c r="Y749" i="3"/>
  <c r="W749" i="3"/>
  <c r="R749" i="3"/>
  <c r="W757" i="3"/>
  <c r="R757" i="3"/>
  <c r="W761" i="3"/>
  <c r="R761" i="3"/>
  <c r="W773" i="3"/>
  <c r="R773" i="3"/>
  <c r="W777" i="3"/>
  <c r="R777" i="3"/>
  <c r="W785" i="3"/>
  <c r="R785" i="3"/>
  <c r="Y793" i="3"/>
  <c r="W793" i="3"/>
  <c r="R793" i="3"/>
  <c r="W801" i="3"/>
  <c r="R801" i="3"/>
  <c r="W809" i="3"/>
  <c r="R809" i="3"/>
  <c r="W813" i="3"/>
  <c r="R813" i="3"/>
  <c r="W825" i="3"/>
  <c r="R825" i="3"/>
  <c r="Y829" i="3"/>
  <c r="W829" i="3"/>
  <c r="R829" i="3"/>
  <c r="Y849" i="3"/>
  <c r="W849" i="3"/>
  <c r="R849" i="3"/>
  <c r="Y865" i="3"/>
  <c r="W865" i="3"/>
  <c r="R865" i="3"/>
  <c r="W873" i="3"/>
  <c r="R873" i="3"/>
  <c r="W885" i="3"/>
  <c r="R885" i="3"/>
  <c r="W889" i="3"/>
  <c r="R889" i="3"/>
  <c r="Y893" i="3"/>
  <c r="W893" i="3"/>
  <c r="R893" i="3"/>
  <c r="W901" i="3"/>
  <c r="R901" i="3"/>
  <c r="W905" i="3"/>
  <c r="R905" i="3"/>
  <c r="Y913" i="3"/>
  <c r="W913" i="3"/>
  <c r="R913" i="3"/>
  <c r="W921" i="3"/>
  <c r="R921" i="3"/>
  <c r="W929" i="3"/>
  <c r="R929" i="3"/>
  <c r="W937" i="3"/>
  <c r="R937" i="3"/>
  <c r="W941" i="3"/>
  <c r="R941" i="3"/>
  <c r="W953" i="3"/>
  <c r="R953" i="3"/>
  <c r="W957" i="3"/>
  <c r="R957" i="3"/>
  <c r="W969" i="3"/>
  <c r="R969" i="3"/>
  <c r="W977" i="3"/>
  <c r="R977" i="3"/>
  <c r="W985" i="3"/>
  <c r="R985" i="3"/>
  <c r="Y993" i="3"/>
  <c r="W993" i="3"/>
  <c r="R993" i="3"/>
  <c r="W1001" i="3"/>
  <c r="R1001" i="3"/>
  <c r="Y1005" i="3"/>
  <c r="W1005" i="3"/>
  <c r="R1005" i="3"/>
  <c r="W1013" i="3"/>
  <c r="R1013" i="3"/>
  <c r="Y1017" i="3"/>
  <c r="W1017" i="3"/>
  <c r="R1017" i="3"/>
  <c r="W1029" i="3"/>
  <c r="R1029" i="3"/>
  <c r="Y1033" i="3"/>
  <c r="W1033" i="3"/>
  <c r="R1033" i="3"/>
  <c r="W1041" i="3"/>
  <c r="R1041" i="3"/>
  <c r="W1057" i="3"/>
  <c r="R1057" i="3"/>
  <c r="W1069" i="3"/>
  <c r="R1069" i="3"/>
  <c r="Y1081" i="3"/>
  <c r="W1081" i="3"/>
  <c r="R1081" i="3"/>
  <c r="W1085" i="3"/>
  <c r="R1085" i="3"/>
  <c r="W1097" i="3"/>
  <c r="R1097" i="3"/>
  <c r="W1105" i="3"/>
  <c r="R1105" i="3"/>
  <c r="W1113" i="3"/>
  <c r="R1113" i="3"/>
  <c r="Y1121" i="3"/>
  <c r="W1121" i="3"/>
  <c r="R1121" i="3"/>
  <c r="W1129" i="3"/>
  <c r="R1129" i="3"/>
  <c r="W1133" i="3"/>
  <c r="R1133" i="3"/>
  <c r="Y1141" i="3"/>
  <c r="W1141" i="3"/>
  <c r="R1141" i="3"/>
  <c r="Y1145" i="3"/>
  <c r="W1145" i="3"/>
  <c r="R1145" i="3"/>
  <c r="W1157" i="3"/>
  <c r="R1157" i="3"/>
  <c r="W1161" i="3"/>
  <c r="R1161" i="3"/>
  <c r="W1169" i="3"/>
  <c r="R1169" i="3"/>
  <c r="Y1185" i="3"/>
  <c r="W1185" i="3"/>
  <c r="R1185" i="3"/>
  <c r="Y1197" i="3"/>
  <c r="W1197" i="3"/>
  <c r="R1197" i="3"/>
  <c r="Y1209" i="3"/>
  <c r="W1209" i="3"/>
  <c r="R1209" i="3"/>
  <c r="W1213" i="3"/>
  <c r="R1213" i="3"/>
  <c r="W1225" i="3"/>
  <c r="R1225" i="3"/>
  <c r="Y1233" i="3"/>
  <c r="W1233" i="3"/>
  <c r="R1233" i="3"/>
  <c r="W1241" i="3"/>
  <c r="R1241" i="3"/>
  <c r="Y1249" i="3"/>
  <c r="W1249" i="3"/>
  <c r="R1249" i="3"/>
  <c r="Y1257" i="3"/>
  <c r="W1257" i="3"/>
  <c r="R1257" i="3"/>
  <c r="Y1261" i="3"/>
  <c r="W1261" i="3"/>
  <c r="R1261" i="3"/>
  <c r="Y1269" i="3"/>
  <c r="W1269" i="3"/>
  <c r="R1269" i="3"/>
  <c r="W1273" i="3"/>
  <c r="R1273" i="3"/>
  <c r="Y1285" i="3"/>
  <c r="W1285" i="3"/>
  <c r="R1285" i="3"/>
  <c r="W1289" i="3"/>
  <c r="R1289" i="3"/>
  <c r="W1297" i="3"/>
  <c r="R1297" i="3"/>
  <c r="Y1313" i="3"/>
  <c r="W1313" i="3"/>
  <c r="R1313" i="3"/>
  <c r="W1325" i="3"/>
  <c r="R1325" i="3"/>
  <c r="W1337" i="3"/>
  <c r="R1337" i="3"/>
  <c r="Y1341" i="3"/>
  <c r="W1341" i="3"/>
  <c r="R1341" i="3"/>
  <c r="W1353" i="3"/>
  <c r="R1353" i="3"/>
  <c r="W1361" i="3"/>
  <c r="R1361" i="3"/>
  <c r="W1369" i="3"/>
  <c r="R1369" i="3"/>
  <c r="W1377" i="3"/>
  <c r="R1377" i="3"/>
  <c r="W1385" i="3"/>
  <c r="R1385" i="3"/>
  <c r="W1389" i="3"/>
  <c r="R1389" i="3"/>
  <c r="Y1397" i="3"/>
  <c r="W1397" i="3"/>
  <c r="R1397" i="3"/>
  <c r="Y1401" i="3"/>
  <c r="W1401" i="3"/>
  <c r="R1401" i="3"/>
  <c r="Y1413" i="3"/>
  <c r="W1413" i="3"/>
  <c r="R1413" i="3"/>
  <c r="W1417" i="3"/>
  <c r="R1417" i="3"/>
  <c r="W1425" i="3"/>
  <c r="R1425" i="3"/>
  <c r="Y1441" i="3"/>
  <c r="W1441" i="3"/>
  <c r="R1441" i="3"/>
  <c r="Y1453" i="3"/>
  <c r="W1453" i="3"/>
  <c r="R1453" i="3"/>
  <c r="Y1465" i="3"/>
  <c r="W1465" i="3"/>
  <c r="R1465" i="3"/>
  <c r="Y1469" i="3"/>
  <c r="W1469" i="3"/>
  <c r="R1469" i="3"/>
  <c r="W1481" i="3"/>
  <c r="R1481" i="3"/>
  <c r="Y1489" i="3"/>
  <c r="W1489" i="3"/>
  <c r="R1489" i="3"/>
  <c r="W1497" i="3"/>
  <c r="R1497" i="3"/>
  <c r="W1505" i="3"/>
  <c r="R1505" i="3"/>
  <c r="W1513" i="3"/>
  <c r="R1513" i="3"/>
  <c r="W1517" i="3"/>
  <c r="R1517" i="3"/>
  <c r="Y1525" i="3"/>
  <c r="W1525" i="3"/>
  <c r="R1525" i="3"/>
  <c r="W1529" i="3"/>
  <c r="R1529" i="3"/>
  <c r="W1541" i="3"/>
  <c r="R1541" i="3"/>
  <c r="W1545" i="3"/>
  <c r="R1545" i="3"/>
  <c r="W1553" i="3"/>
  <c r="R1553" i="3"/>
  <c r="W1569" i="3"/>
  <c r="R1569" i="3"/>
  <c r="W1581" i="3"/>
  <c r="R1581" i="3"/>
  <c r="W1593" i="3"/>
  <c r="R1593" i="3"/>
  <c r="W1597" i="3"/>
  <c r="R1597" i="3"/>
  <c r="W1609" i="3"/>
  <c r="R1609" i="3"/>
  <c r="Y1617" i="3"/>
  <c r="W1617" i="3"/>
  <c r="R1617" i="3"/>
  <c r="W1621" i="3"/>
  <c r="R1621" i="3"/>
  <c r="W1633" i="3"/>
  <c r="R1633" i="3"/>
  <c r="W1637" i="3"/>
  <c r="R1637" i="3"/>
  <c r="Y1649" i="3"/>
  <c r="W1649" i="3"/>
  <c r="R1649" i="3"/>
  <c r="Y1653" i="3"/>
  <c r="W1653" i="3"/>
  <c r="R1653" i="3"/>
  <c r="W1665" i="3"/>
  <c r="R1665" i="3"/>
  <c r="W1669" i="3"/>
  <c r="R1669" i="3"/>
  <c r="Y1681" i="3"/>
  <c r="W1681" i="3"/>
  <c r="R1681" i="3"/>
  <c r="W1685" i="3"/>
  <c r="R1685" i="3"/>
  <c r="W1697" i="3"/>
  <c r="R1697" i="3"/>
  <c r="W1701" i="3"/>
  <c r="R1701" i="3"/>
  <c r="W1713" i="3"/>
  <c r="R1713" i="3"/>
  <c r="W1729" i="3"/>
  <c r="R1729" i="3"/>
  <c r="Y1749" i="3"/>
  <c r="W1749" i="3"/>
  <c r="R1749" i="3"/>
  <c r="W1797" i="3"/>
  <c r="R1797" i="3"/>
  <c r="Y22" i="3"/>
  <c r="W22" i="3"/>
  <c r="R22" i="3"/>
  <c r="Y34" i="3"/>
  <c r="W34" i="3"/>
  <c r="R34" i="3"/>
  <c r="W86" i="3"/>
  <c r="R86" i="3"/>
  <c r="W98" i="3"/>
  <c r="R98" i="3"/>
  <c r="Y150" i="3"/>
  <c r="W150" i="3"/>
  <c r="R150" i="3"/>
  <c r="W162" i="3"/>
  <c r="R162" i="3"/>
  <c r="Y226" i="3"/>
  <c r="W226" i="3"/>
  <c r="R226" i="3"/>
  <c r="W278" i="3"/>
  <c r="R278" i="3"/>
  <c r="W290" i="3"/>
  <c r="R290" i="3"/>
  <c r="Y342" i="3"/>
  <c r="W342" i="3"/>
  <c r="R342" i="3"/>
  <c r="W354" i="3"/>
  <c r="R354" i="3"/>
  <c r="Y369" i="3"/>
  <c r="W369" i="3"/>
  <c r="R369" i="3"/>
  <c r="W397" i="3"/>
  <c r="R397" i="3"/>
  <c r="Y426" i="3"/>
  <c r="W426" i="3"/>
  <c r="R426" i="3"/>
  <c r="Y454" i="3"/>
  <c r="W454" i="3"/>
  <c r="R454" i="3"/>
  <c r="W469" i="3"/>
  <c r="R469" i="3"/>
  <c r="Y482" i="3"/>
  <c r="W482" i="3"/>
  <c r="R482" i="3"/>
  <c r="Y497" i="3"/>
  <c r="W497" i="3"/>
  <c r="R497" i="3"/>
  <c r="Y525" i="3"/>
  <c r="W525" i="3"/>
  <c r="R525" i="3"/>
  <c r="Y554" i="3"/>
  <c r="W554" i="3"/>
  <c r="R554" i="3"/>
  <c r="W582" i="3"/>
  <c r="R582" i="3"/>
  <c r="W597" i="3"/>
  <c r="R597" i="3"/>
  <c r="W610" i="3"/>
  <c r="R610" i="3"/>
  <c r="W625" i="3"/>
  <c r="R625" i="3"/>
  <c r="Y653" i="3"/>
  <c r="W653" i="3"/>
  <c r="R653" i="3"/>
  <c r="W682" i="3"/>
  <c r="R682" i="3"/>
  <c r="Y710" i="3"/>
  <c r="W710" i="3"/>
  <c r="R710" i="3"/>
  <c r="W725" i="3"/>
  <c r="R725" i="3"/>
  <c r="Y738" i="3"/>
  <c r="W738" i="3"/>
  <c r="R738" i="3"/>
  <c r="W753" i="3"/>
  <c r="R753" i="3"/>
  <c r="W810" i="3"/>
  <c r="R810" i="3"/>
  <c r="Y838" i="3"/>
  <c r="W838" i="3"/>
  <c r="R838" i="3"/>
  <c r="W853" i="3"/>
  <c r="R853" i="3"/>
  <c r="W866" i="3"/>
  <c r="R866" i="3"/>
  <c r="T868" i="3" s="1"/>
  <c r="U868" i="3" s="1"/>
  <c r="W881" i="3"/>
  <c r="R881" i="3"/>
  <c r="W909" i="3"/>
  <c r="R909" i="3"/>
  <c r="W938" i="3"/>
  <c r="R938" i="3"/>
  <c r="W966" i="3"/>
  <c r="R966" i="3"/>
  <c r="W981" i="3"/>
  <c r="R981" i="3"/>
  <c r="W1009" i="3"/>
  <c r="R1009" i="3"/>
  <c r="Y1037" i="3"/>
  <c r="W1037" i="3"/>
  <c r="R1037" i="3"/>
  <c r="W1066" i="3"/>
  <c r="R1066" i="3"/>
  <c r="W1094" i="3"/>
  <c r="R1094" i="3"/>
  <c r="W1109" i="3"/>
  <c r="R1109" i="3"/>
  <c r="Y1122" i="3"/>
  <c r="W1122" i="3"/>
  <c r="R1122" i="3"/>
  <c r="W1137" i="3"/>
  <c r="R1137" i="3"/>
  <c r="Y1194" i="3"/>
  <c r="W1194" i="3"/>
  <c r="R1194" i="3"/>
  <c r="Y1222" i="3"/>
  <c r="W1222" i="3"/>
  <c r="R1222" i="3"/>
  <c r="W1237" i="3"/>
  <c r="R1237" i="3"/>
  <c r="W1265" i="3"/>
  <c r="R1265" i="3"/>
  <c r="Y1293" i="3"/>
  <c r="W1293" i="3"/>
  <c r="R1293" i="3"/>
  <c r="W1322" i="3"/>
  <c r="R1322" i="3"/>
  <c r="W1350" i="3"/>
  <c r="R1350" i="3"/>
  <c r="W1365" i="3"/>
  <c r="R1365" i="3"/>
  <c r="W1393" i="3"/>
  <c r="R1393" i="3"/>
  <c r="W1493" i="3"/>
  <c r="R1493" i="3"/>
  <c r="W1521" i="3"/>
  <c r="R1521" i="3"/>
  <c r="W1549" i="3"/>
  <c r="R1549" i="3"/>
  <c r="W1629" i="3"/>
  <c r="R1629" i="3"/>
  <c r="W1661" i="3"/>
  <c r="R1661" i="3"/>
  <c r="W1693" i="3"/>
  <c r="R1693" i="3"/>
  <c r="W1725" i="3"/>
  <c r="R1725" i="3"/>
  <c r="W1757" i="3"/>
  <c r="R1757" i="3"/>
  <c r="Y1785" i="3"/>
  <c r="W1785" i="3"/>
  <c r="R1785" i="3"/>
  <c r="Y1793" i="3"/>
  <c r="W1793" i="3"/>
  <c r="R1793" i="3"/>
  <c r="W10" i="3"/>
  <c r="R10" i="3"/>
  <c r="W14" i="3"/>
  <c r="R14" i="3"/>
  <c r="Y18" i="3"/>
  <c r="W18" i="3"/>
  <c r="R18" i="3"/>
  <c r="Y26" i="3"/>
  <c r="W26" i="3"/>
  <c r="R26" i="3"/>
  <c r="W30" i="3"/>
  <c r="R30" i="3"/>
  <c r="W38" i="3"/>
  <c r="R38" i="3"/>
  <c r="Y46" i="3"/>
  <c r="W46" i="3"/>
  <c r="R46" i="3"/>
  <c r="Y54" i="3"/>
  <c r="W54" i="3"/>
  <c r="R54" i="3"/>
  <c r="W62" i="3"/>
  <c r="R62" i="3"/>
  <c r="W66" i="3"/>
  <c r="R66" i="3"/>
  <c r="W74" i="3"/>
  <c r="R74" i="3"/>
  <c r="W78" i="3"/>
  <c r="R78" i="3"/>
  <c r="Y82" i="3"/>
  <c r="W82" i="3"/>
  <c r="R82" i="3"/>
  <c r="W90" i="3"/>
  <c r="R90" i="3"/>
  <c r="Y94" i="3"/>
  <c r="W94" i="3"/>
  <c r="R94" i="3"/>
  <c r="Y102" i="3"/>
  <c r="W102" i="3"/>
  <c r="R102" i="3"/>
  <c r="W110" i="3"/>
  <c r="R110" i="3"/>
  <c r="W118" i="3"/>
  <c r="R118" i="3"/>
  <c r="W126" i="3"/>
  <c r="R126" i="3"/>
  <c r="W130" i="3"/>
  <c r="R130" i="3"/>
  <c r="W138" i="3"/>
  <c r="R138" i="3"/>
  <c r="Y142" i="3"/>
  <c r="W142" i="3"/>
  <c r="R142" i="3"/>
  <c r="Y146" i="3"/>
  <c r="W146" i="3"/>
  <c r="R146" i="3"/>
  <c r="W154" i="3"/>
  <c r="R154" i="3"/>
  <c r="W158" i="3"/>
  <c r="R158" i="3"/>
  <c r="Y166" i="3"/>
  <c r="W166" i="3"/>
  <c r="R166" i="3"/>
  <c r="Y174" i="3"/>
  <c r="W174" i="3"/>
  <c r="R174" i="3"/>
  <c r="W182" i="3"/>
  <c r="R182" i="3"/>
  <c r="W190" i="3"/>
  <c r="R190" i="3"/>
  <c r="W194" i="3"/>
  <c r="R194" i="3"/>
  <c r="W202" i="3"/>
  <c r="R202" i="3"/>
  <c r="W206" i="3"/>
  <c r="R206" i="3"/>
  <c r="Y210" i="3"/>
  <c r="W210" i="3"/>
  <c r="R210" i="3"/>
  <c r="W218" i="3"/>
  <c r="R218" i="3"/>
  <c r="Y222" i="3"/>
  <c r="W222" i="3"/>
  <c r="R222" i="3"/>
  <c r="W230" i="3"/>
  <c r="R230" i="3"/>
  <c r="Y238" i="3"/>
  <c r="W238" i="3"/>
  <c r="R238" i="3"/>
  <c r="W246" i="3"/>
  <c r="R246" i="3"/>
  <c r="Y254" i="3"/>
  <c r="W254" i="3"/>
  <c r="R254" i="3"/>
  <c r="W258" i="3"/>
  <c r="R258" i="3"/>
  <c r="W266" i="3"/>
  <c r="R266" i="3"/>
  <c r="Y270" i="3"/>
  <c r="W270" i="3"/>
  <c r="R270" i="3"/>
  <c r="W274" i="3"/>
  <c r="R274" i="3"/>
  <c r="Y282" i="3"/>
  <c r="W282" i="3"/>
  <c r="R282" i="3"/>
  <c r="W286" i="3"/>
  <c r="R286" i="3"/>
  <c r="Y294" i="3"/>
  <c r="W294" i="3"/>
  <c r="R294" i="3"/>
  <c r="W302" i="3"/>
  <c r="R302" i="3"/>
  <c r="Y310" i="3"/>
  <c r="W310" i="3"/>
  <c r="R310" i="3"/>
  <c r="W318" i="3"/>
  <c r="R318" i="3"/>
  <c r="Y322" i="3"/>
  <c r="W322" i="3"/>
  <c r="R322" i="3"/>
  <c r="W330" i="3"/>
  <c r="R330" i="3"/>
  <c r="Y334" i="3"/>
  <c r="W334" i="3"/>
  <c r="R334" i="3"/>
  <c r="W338" i="3"/>
  <c r="R338" i="3"/>
  <c r="Y346" i="3"/>
  <c r="W346" i="3"/>
  <c r="R346" i="3"/>
  <c r="W350" i="3"/>
  <c r="R350" i="3"/>
  <c r="W358" i="3"/>
  <c r="R358" i="3"/>
  <c r="W366" i="3"/>
  <c r="R366" i="3"/>
  <c r="Y374" i="3"/>
  <c r="W374" i="3"/>
  <c r="R374" i="3"/>
  <c r="W382" i="3"/>
  <c r="R382" i="3"/>
  <c r="Y386" i="3"/>
  <c r="W386" i="3"/>
  <c r="R386" i="3"/>
  <c r="W394" i="3"/>
  <c r="R394" i="3"/>
  <c r="W398" i="3"/>
  <c r="R398" i="3"/>
  <c r="Y402" i="3"/>
  <c r="W402" i="3"/>
  <c r="R402" i="3"/>
  <c r="W410" i="3"/>
  <c r="R410" i="3"/>
  <c r="Y414" i="3"/>
  <c r="W414" i="3"/>
  <c r="R414" i="3"/>
  <c r="W422" i="3"/>
  <c r="R422" i="3"/>
  <c r="W430" i="3"/>
  <c r="R430" i="3"/>
  <c r="W438" i="3"/>
  <c r="R438" i="3"/>
  <c r="W446" i="3"/>
  <c r="R446" i="3"/>
  <c r="W450" i="3"/>
  <c r="R450" i="3"/>
  <c r="W458" i="3"/>
  <c r="R458" i="3"/>
  <c r="W462" i="3"/>
  <c r="R462" i="3"/>
  <c r="Y466" i="3"/>
  <c r="W466" i="3"/>
  <c r="R466" i="3"/>
  <c r="W474" i="3"/>
  <c r="R474" i="3"/>
  <c r="W478" i="3"/>
  <c r="R478" i="3"/>
  <c r="W486" i="3"/>
  <c r="R486" i="3"/>
  <c r="Y494" i="3"/>
  <c r="W494" i="3"/>
  <c r="R494" i="3"/>
  <c r="W502" i="3"/>
  <c r="R502" i="3"/>
  <c r="W510" i="3"/>
  <c r="R510" i="3"/>
  <c r="Y514" i="3"/>
  <c r="W514" i="3"/>
  <c r="R514" i="3"/>
  <c r="Y522" i="3"/>
  <c r="W522" i="3"/>
  <c r="R522" i="3"/>
  <c r="W526" i="3"/>
  <c r="R526" i="3"/>
  <c r="W530" i="3"/>
  <c r="R530" i="3"/>
  <c r="W538" i="3"/>
  <c r="R538" i="3"/>
  <c r="W542" i="3"/>
  <c r="R542" i="3"/>
  <c r="Y550" i="3"/>
  <c r="W550" i="3"/>
  <c r="R550" i="3"/>
  <c r="W558" i="3"/>
  <c r="R558" i="3"/>
  <c r="W566" i="3"/>
  <c r="R566" i="3"/>
  <c r="Y574" i="3"/>
  <c r="W574" i="3"/>
  <c r="R574" i="3"/>
  <c r="W578" i="3"/>
  <c r="R578" i="3"/>
  <c r="Y586" i="3"/>
  <c r="W586" i="3"/>
  <c r="R586" i="3"/>
  <c r="W590" i="3"/>
  <c r="R590" i="3"/>
  <c r="W594" i="3"/>
  <c r="R594" i="3"/>
  <c r="Y602" i="3"/>
  <c r="W602" i="3"/>
  <c r="R602" i="3"/>
  <c r="W606" i="3"/>
  <c r="R606" i="3"/>
  <c r="W614" i="3"/>
  <c r="R614" i="3"/>
  <c r="W622" i="3"/>
  <c r="R622" i="3"/>
  <c r="W630" i="3"/>
  <c r="R630" i="3"/>
  <c r="W638" i="3"/>
  <c r="R638" i="3"/>
  <c r="W642" i="3"/>
  <c r="R642" i="3"/>
  <c r="Y650" i="3"/>
  <c r="W650" i="3"/>
  <c r="R650" i="3"/>
  <c r="Y654" i="3"/>
  <c r="W654" i="3"/>
  <c r="R654" i="3"/>
  <c r="W658" i="3"/>
  <c r="R658" i="3"/>
  <c r="Y666" i="3"/>
  <c r="W666" i="3"/>
  <c r="R666" i="3"/>
  <c r="W670" i="3"/>
  <c r="R670" i="3"/>
  <c r="Y678" i="3"/>
  <c r="W678" i="3"/>
  <c r="R678" i="3"/>
  <c r="W686" i="3"/>
  <c r="R686" i="3"/>
  <c r="Y694" i="3"/>
  <c r="W694" i="3"/>
  <c r="R694" i="3"/>
  <c r="W702" i="3"/>
  <c r="R702" i="3"/>
  <c r="Y706" i="3"/>
  <c r="W706" i="3"/>
  <c r="R706" i="3"/>
  <c r="W714" i="3"/>
  <c r="R714" i="3"/>
  <c r="W718" i="3"/>
  <c r="R718" i="3"/>
  <c r="Y722" i="3"/>
  <c r="W722" i="3"/>
  <c r="R722" i="3"/>
  <c r="W730" i="3"/>
  <c r="R730" i="3"/>
  <c r="W734" i="3"/>
  <c r="R734" i="3"/>
  <c r="Y742" i="3"/>
  <c r="W742" i="3"/>
  <c r="R742" i="3"/>
  <c r="Y750" i="3"/>
  <c r="W750" i="3"/>
  <c r="R750" i="3"/>
  <c r="W758" i="3"/>
  <c r="R758" i="3"/>
  <c r="W766" i="3"/>
  <c r="R766" i="3"/>
  <c r="Y770" i="3"/>
  <c r="W770" i="3"/>
  <c r="R770" i="3"/>
  <c r="W778" i="3"/>
  <c r="R778" i="3"/>
  <c r="Y782" i="3"/>
  <c r="W782" i="3"/>
  <c r="R782" i="3"/>
  <c r="W786" i="3"/>
  <c r="R786" i="3"/>
  <c r="Y794" i="3"/>
  <c r="W794" i="3"/>
  <c r="R794" i="3"/>
  <c r="W798" i="3"/>
  <c r="R798" i="3"/>
  <c r="Y806" i="3"/>
  <c r="W806" i="3"/>
  <c r="R806" i="3"/>
  <c r="W814" i="3"/>
  <c r="R814" i="3"/>
  <c r="W822" i="3"/>
  <c r="R822" i="3"/>
  <c r="Y830" i="3"/>
  <c r="W830" i="3"/>
  <c r="R830" i="3"/>
  <c r="W834" i="3"/>
  <c r="R834" i="3"/>
  <c r="W842" i="3"/>
  <c r="R842" i="3"/>
  <c r="W846" i="3"/>
  <c r="R846" i="3"/>
  <c r="Y850" i="3"/>
  <c r="W850" i="3"/>
  <c r="R850" i="3"/>
  <c r="W858" i="3"/>
  <c r="R858" i="3"/>
  <c r="Y862" i="3"/>
  <c r="W862" i="3"/>
  <c r="R862" i="3"/>
  <c r="W870" i="3"/>
  <c r="R870" i="3"/>
  <c r="W878" i="3"/>
  <c r="R878" i="3"/>
  <c r="Y886" i="3"/>
  <c r="W886" i="3"/>
  <c r="R886" i="3"/>
  <c r="Y894" i="3"/>
  <c r="W894" i="3"/>
  <c r="R894" i="3"/>
  <c r="W898" i="3"/>
  <c r="R898" i="3"/>
  <c r="Y906" i="3"/>
  <c r="W906" i="3"/>
  <c r="R906" i="3"/>
  <c r="W910" i="3"/>
  <c r="R910" i="3"/>
  <c r="W914" i="3"/>
  <c r="R914" i="3"/>
  <c r="Y922" i="3"/>
  <c r="W922" i="3"/>
  <c r="R922" i="3"/>
  <c r="W926" i="3"/>
  <c r="R926" i="3"/>
  <c r="W934" i="3"/>
  <c r="R934" i="3"/>
  <c r="W942" i="3"/>
  <c r="R942" i="3"/>
  <c r="W950" i="3"/>
  <c r="R950" i="3"/>
  <c r="W958" i="3"/>
  <c r="R958" i="3"/>
  <c r="Y962" i="3"/>
  <c r="W962" i="3"/>
  <c r="R962" i="3"/>
  <c r="W970" i="3"/>
  <c r="R970" i="3"/>
  <c r="Y974" i="3"/>
  <c r="W974" i="3"/>
  <c r="R974" i="3"/>
  <c r="W986" i="3"/>
  <c r="R986" i="3"/>
  <c r="Y990" i="3"/>
  <c r="W990" i="3"/>
  <c r="R990" i="3"/>
  <c r="W998" i="3"/>
  <c r="R998" i="3"/>
  <c r="W1014" i="3"/>
  <c r="R1014" i="3"/>
  <c r="W1026" i="3"/>
  <c r="R1026" i="3"/>
  <c r="Y1038" i="3"/>
  <c r="W1038" i="3"/>
  <c r="R1038" i="3"/>
  <c r="W1042" i="3"/>
  <c r="R1042" i="3"/>
  <c r="W1054" i="3"/>
  <c r="R1054" i="3"/>
  <c r="Y1062" i="3"/>
  <c r="W1062" i="3"/>
  <c r="R1062" i="3"/>
  <c r="W1070" i="3"/>
  <c r="R1070" i="3"/>
  <c r="W1078" i="3"/>
  <c r="R1078" i="3"/>
  <c r="W1086" i="3"/>
  <c r="R1086" i="3"/>
  <c r="Y1090" i="3"/>
  <c r="W1090" i="3"/>
  <c r="R1090" i="3"/>
  <c r="W1098" i="3"/>
  <c r="R1098" i="3"/>
  <c r="Y1102" i="3"/>
  <c r="W1102" i="3"/>
  <c r="R1102" i="3"/>
  <c r="W1114" i="3"/>
  <c r="R1114" i="3"/>
  <c r="W1118" i="3"/>
  <c r="R1118" i="3"/>
  <c r="W1126" i="3"/>
  <c r="R1126" i="3"/>
  <c r="Y1142" i="3"/>
  <c r="W1142" i="3"/>
  <c r="R1142" i="3"/>
  <c r="Y1154" i="3"/>
  <c r="W1154" i="3"/>
  <c r="R1154" i="3"/>
  <c r="Y1166" i="3"/>
  <c r="W1166" i="3"/>
  <c r="R1166" i="3"/>
  <c r="W1170" i="3"/>
  <c r="R1170" i="3"/>
  <c r="W1182" i="3"/>
  <c r="R1182" i="3"/>
  <c r="W1190" i="3"/>
  <c r="R1190" i="3"/>
  <c r="W1198" i="3"/>
  <c r="R1198" i="3"/>
  <c r="W1206" i="3"/>
  <c r="R1206" i="3"/>
  <c r="W1214" i="3"/>
  <c r="R1214" i="3"/>
  <c r="Y1218" i="3"/>
  <c r="W1218" i="3"/>
  <c r="R1218" i="3"/>
  <c r="W1226" i="3"/>
  <c r="R1226" i="3"/>
  <c r="Y1230" i="3"/>
  <c r="W1230" i="3"/>
  <c r="R1230" i="3"/>
  <c r="W1242" i="3"/>
  <c r="R1242" i="3"/>
  <c r="Y1246" i="3"/>
  <c r="W1246" i="3"/>
  <c r="R1246" i="3"/>
  <c r="W1254" i="3"/>
  <c r="R1254" i="3"/>
  <c r="W1270" i="3"/>
  <c r="R1270" i="3"/>
  <c r="Y1282" i="3"/>
  <c r="W1282" i="3"/>
  <c r="R1282" i="3"/>
  <c r="Y1294" i="3"/>
  <c r="W1294" i="3"/>
  <c r="R1294" i="3"/>
  <c r="W1298" i="3"/>
  <c r="R1298" i="3"/>
  <c r="W1310" i="3"/>
  <c r="R1310" i="3"/>
  <c r="W1318" i="3"/>
  <c r="R1318" i="3"/>
  <c r="W1326" i="3"/>
  <c r="R1326" i="3"/>
  <c r="Y1334" i="3"/>
  <c r="W1334" i="3"/>
  <c r="R1334" i="3"/>
  <c r="Y1342" i="3"/>
  <c r="W1342" i="3"/>
  <c r="R1342" i="3"/>
  <c r="W1346" i="3"/>
  <c r="R1346" i="3"/>
  <c r="W1354" i="3"/>
  <c r="R1354" i="3"/>
  <c r="Y1358" i="3"/>
  <c r="W1358" i="3"/>
  <c r="R1358" i="3"/>
  <c r="W475" i="3"/>
  <c r="R475" i="3"/>
  <c r="W503" i="3"/>
  <c r="R503" i="3"/>
  <c r="Y575" i="3"/>
  <c r="W575" i="3"/>
  <c r="R575" i="3"/>
  <c r="W1442" i="3"/>
  <c r="R1442" i="3"/>
  <c r="W1570" i="3"/>
  <c r="R1570" i="3"/>
  <c r="W1624" i="3"/>
  <c r="R1624" i="3"/>
  <c r="W1656" i="3"/>
  <c r="R1656" i="3"/>
  <c r="W1688" i="3"/>
  <c r="R1688" i="3"/>
  <c r="Y1804" i="3"/>
  <c r="W1804" i="3"/>
  <c r="R1804" i="3"/>
  <c r="W1817" i="3"/>
  <c r="R1817" i="3"/>
  <c r="Y1832" i="3"/>
  <c r="W1832" i="3"/>
  <c r="R1832" i="3"/>
  <c r="W1860" i="3"/>
  <c r="R1860" i="3"/>
  <c r="W4" i="3"/>
  <c r="R4" i="3"/>
  <c r="Y8" i="3"/>
  <c r="W8" i="3"/>
  <c r="R8" i="3"/>
  <c r="W12" i="3"/>
  <c r="R12" i="3"/>
  <c r="Y16" i="3"/>
  <c r="W16" i="3"/>
  <c r="R16" i="3"/>
  <c r="Y20" i="3"/>
  <c r="W20" i="3"/>
  <c r="R20" i="3"/>
  <c r="W24" i="3"/>
  <c r="R24" i="3"/>
  <c r="W28" i="3"/>
  <c r="R28" i="3"/>
  <c r="W32" i="3"/>
  <c r="R32" i="3"/>
  <c r="Y36" i="3"/>
  <c r="W36" i="3"/>
  <c r="R36" i="3"/>
  <c r="W40" i="3"/>
  <c r="R40" i="3"/>
  <c r="W44" i="3"/>
  <c r="R44" i="3"/>
  <c r="W48" i="3"/>
  <c r="R48" i="3"/>
  <c r="W52" i="3"/>
  <c r="R52" i="3"/>
  <c r="W56" i="3"/>
  <c r="R56" i="3"/>
  <c r="W60" i="3"/>
  <c r="R60" i="3"/>
  <c r="W64" i="3"/>
  <c r="R64" i="3"/>
  <c r="W68" i="3"/>
  <c r="R68" i="3"/>
  <c r="W72" i="3"/>
  <c r="R72" i="3"/>
  <c r="W76" i="3"/>
  <c r="R76" i="3"/>
  <c r="Y80" i="3"/>
  <c r="W80" i="3"/>
  <c r="R80" i="3"/>
  <c r="W84" i="3"/>
  <c r="R84" i="3"/>
  <c r="W88" i="3"/>
  <c r="R88" i="3"/>
  <c r="Y92" i="3"/>
  <c r="W92" i="3"/>
  <c r="R92" i="3"/>
  <c r="Y96" i="3"/>
  <c r="W96" i="3"/>
  <c r="R96" i="3"/>
  <c r="W100" i="3"/>
  <c r="R100" i="3"/>
  <c r="W104" i="3"/>
  <c r="R104" i="3"/>
  <c r="Y108" i="3"/>
  <c r="W108" i="3"/>
  <c r="R108" i="3"/>
  <c r="W112" i="3"/>
  <c r="R112" i="3"/>
  <c r="W116" i="3"/>
  <c r="R116" i="3"/>
  <c r="Y120" i="3"/>
  <c r="W120" i="3"/>
  <c r="R120" i="3"/>
  <c r="W124" i="3"/>
  <c r="R124" i="3"/>
  <c r="W128" i="3"/>
  <c r="R128" i="3"/>
  <c r="W132" i="3"/>
  <c r="R132" i="3"/>
  <c r="W136" i="3"/>
  <c r="R136" i="3"/>
  <c r="W140" i="3"/>
  <c r="R140" i="3"/>
  <c r="Y144" i="3"/>
  <c r="W144" i="3"/>
  <c r="R144" i="3"/>
  <c r="Y148" i="3"/>
  <c r="W148" i="3"/>
  <c r="R148" i="3"/>
  <c r="Y152" i="3"/>
  <c r="W152" i="3"/>
  <c r="R152" i="3"/>
  <c r="W156" i="3"/>
  <c r="R156" i="3"/>
  <c r="W160" i="3"/>
  <c r="R160" i="3"/>
  <c r="W164" i="3"/>
  <c r="R164" i="3"/>
  <c r="Y168" i="3"/>
  <c r="W168" i="3"/>
  <c r="R168" i="3"/>
  <c r="Y172" i="3"/>
  <c r="W172" i="3"/>
  <c r="R172" i="3"/>
  <c r="Y176" i="3"/>
  <c r="W176" i="3"/>
  <c r="R176" i="3"/>
  <c r="W180" i="3"/>
  <c r="R180" i="3"/>
  <c r="Y184" i="3"/>
  <c r="W184" i="3"/>
  <c r="R184" i="3"/>
  <c r="W188" i="3"/>
  <c r="R188" i="3"/>
  <c r="W192" i="3"/>
  <c r="R192" i="3"/>
  <c r="Y196" i="3"/>
  <c r="W196" i="3"/>
  <c r="R196" i="3"/>
  <c r="Y200" i="3"/>
  <c r="W200" i="3"/>
  <c r="R200" i="3"/>
  <c r="W204" i="3"/>
  <c r="R204" i="3"/>
  <c r="W208" i="3"/>
  <c r="R208" i="3"/>
  <c r="Y212" i="3"/>
  <c r="W212" i="3"/>
  <c r="R212" i="3"/>
  <c r="W216" i="3"/>
  <c r="R216" i="3"/>
  <c r="W220" i="3"/>
  <c r="R220" i="3"/>
  <c r="Y224" i="3"/>
  <c r="W224" i="3"/>
  <c r="R224" i="3"/>
  <c r="Y228" i="3"/>
  <c r="W228" i="3"/>
  <c r="R228" i="3"/>
  <c r="W232" i="3"/>
  <c r="R232" i="3"/>
  <c r="W236" i="3"/>
  <c r="R236" i="3"/>
  <c r="W240" i="3"/>
  <c r="R240" i="3"/>
  <c r="W244" i="3"/>
  <c r="R244" i="3"/>
  <c r="Y248" i="3"/>
  <c r="W248" i="3"/>
  <c r="R248" i="3"/>
  <c r="Y252" i="3"/>
  <c r="W252" i="3"/>
  <c r="R252" i="3"/>
  <c r="Y256" i="3"/>
  <c r="W256" i="3"/>
  <c r="R256" i="3"/>
  <c r="W260" i="3"/>
  <c r="R260" i="3"/>
  <c r="W264" i="3"/>
  <c r="R264" i="3"/>
  <c r="W268" i="3"/>
  <c r="R268" i="3"/>
  <c r="W272" i="3"/>
  <c r="R272" i="3"/>
  <c r="W276" i="3"/>
  <c r="R276" i="3"/>
  <c r="W280" i="3"/>
  <c r="R280" i="3"/>
  <c r="Y284" i="3"/>
  <c r="W284" i="3"/>
  <c r="R284" i="3"/>
  <c r="Y288" i="3"/>
  <c r="W288" i="3"/>
  <c r="R288" i="3"/>
  <c r="Y292" i="3"/>
  <c r="W292" i="3"/>
  <c r="R292" i="3"/>
  <c r="Y296" i="3"/>
  <c r="W296" i="3"/>
  <c r="R296" i="3"/>
  <c r="W300" i="3"/>
  <c r="R300" i="3"/>
  <c r="Y304" i="3"/>
  <c r="W304" i="3"/>
  <c r="R304" i="3"/>
  <c r="W308" i="3"/>
  <c r="R308" i="3"/>
  <c r="Y312" i="3"/>
  <c r="W312" i="3"/>
  <c r="R312" i="3"/>
  <c r="W316" i="3"/>
  <c r="R316" i="3"/>
  <c r="W320" i="3"/>
  <c r="R320" i="3"/>
  <c r="Y324" i="3"/>
  <c r="W324" i="3"/>
  <c r="R324" i="3"/>
  <c r="W328" i="3"/>
  <c r="R328" i="3"/>
  <c r="W332" i="3"/>
  <c r="R332" i="3"/>
  <c r="Y336" i="3"/>
  <c r="W336" i="3"/>
  <c r="R336" i="3"/>
  <c r="W340" i="3"/>
  <c r="R340" i="3"/>
  <c r="Y344" i="3"/>
  <c r="W344" i="3"/>
  <c r="R344" i="3"/>
  <c r="W348" i="3"/>
  <c r="R348" i="3"/>
  <c r="W352" i="3"/>
  <c r="R352" i="3"/>
  <c r="Y356" i="3"/>
  <c r="W356" i="3"/>
  <c r="R356" i="3"/>
  <c r="W360" i="3"/>
  <c r="R360" i="3"/>
  <c r="W364" i="3"/>
  <c r="R364" i="3"/>
  <c r="Y368" i="3"/>
  <c r="W368" i="3"/>
  <c r="R368" i="3"/>
  <c r="Y372" i="3"/>
  <c r="W372" i="3"/>
  <c r="R372" i="3"/>
  <c r="Y376" i="3"/>
  <c r="W376" i="3"/>
  <c r="R376" i="3"/>
  <c r="W380" i="3"/>
  <c r="R380" i="3"/>
  <c r="W384" i="3"/>
  <c r="R384" i="3"/>
  <c r="Y388" i="3"/>
  <c r="W388" i="3"/>
  <c r="R388" i="3"/>
  <c r="Y392" i="3"/>
  <c r="W392" i="3"/>
  <c r="R392" i="3"/>
  <c r="W396" i="3"/>
  <c r="R396" i="3"/>
  <c r="W400" i="3"/>
  <c r="R400" i="3"/>
  <c r="Y404" i="3"/>
  <c r="W404" i="3"/>
  <c r="R404" i="3"/>
  <c r="W408" i="3"/>
  <c r="R408" i="3"/>
  <c r="Y412" i="3"/>
  <c r="W412" i="3"/>
  <c r="R412" i="3"/>
  <c r="Y416" i="3"/>
  <c r="W416" i="3"/>
  <c r="R416" i="3"/>
  <c r="W420" i="3"/>
  <c r="R420" i="3"/>
  <c r="Y424" i="3"/>
  <c r="W424" i="3"/>
  <c r="R424" i="3"/>
  <c r="W428" i="3"/>
  <c r="R428" i="3"/>
  <c r="W432" i="3"/>
  <c r="R432" i="3"/>
  <c r="W436" i="3"/>
  <c r="R436" i="3"/>
  <c r="W440" i="3"/>
  <c r="R440" i="3"/>
  <c r="W444" i="3"/>
  <c r="R444" i="3"/>
  <c r="W448" i="3"/>
  <c r="R448" i="3"/>
  <c r="W452" i="3"/>
  <c r="R452" i="3"/>
  <c r="Y456" i="3"/>
  <c r="W456" i="3"/>
  <c r="R456" i="3"/>
  <c r="W460" i="3"/>
  <c r="R460" i="3"/>
  <c r="Y464" i="3"/>
  <c r="W464" i="3"/>
  <c r="R464" i="3"/>
  <c r="W472" i="3"/>
  <c r="R472" i="3"/>
  <c r="W476" i="3"/>
  <c r="R476" i="3"/>
  <c r="W480" i="3"/>
  <c r="R480" i="3"/>
  <c r="Y484" i="3"/>
  <c r="W484" i="3"/>
  <c r="R484" i="3"/>
  <c r="W488" i="3"/>
  <c r="R488" i="3"/>
  <c r="Y492" i="3"/>
  <c r="W492" i="3"/>
  <c r="R492" i="3"/>
  <c r="Y496" i="3"/>
  <c r="W496" i="3"/>
  <c r="R496" i="3"/>
  <c r="W500" i="3"/>
  <c r="R500" i="3"/>
  <c r="W504" i="3"/>
  <c r="R504" i="3"/>
  <c r="Y508" i="3"/>
  <c r="W508" i="3"/>
  <c r="R508" i="3"/>
  <c r="W512" i="3"/>
  <c r="R512" i="3"/>
  <c r="W516" i="3"/>
  <c r="R516" i="3"/>
  <c r="Y520" i="3"/>
  <c r="W520" i="3"/>
  <c r="R520" i="3"/>
  <c r="Y524" i="3"/>
  <c r="W524" i="3"/>
  <c r="R524" i="3"/>
  <c r="W528" i="3"/>
  <c r="R528" i="3"/>
  <c r="W532" i="3"/>
  <c r="R532" i="3"/>
  <c r="Y536" i="3"/>
  <c r="W536" i="3"/>
  <c r="R536" i="3"/>
  <c r="W540" i="3"/>
  <c r="R540" i="3"/>
  <c r="W544" i="3"/>
  <c r="R544" i="3"/>
  <c r="W548" i="3"/>
  <c r="R548" i="3"/>
  <c r="Y552" i="3"/>
  <c r="W552" i="3"/>
  <c r="R552" i="3"/>
  <c r="W556" i="3"/>
  <c r="R556" i="3"/>
  <c r="W560" i="3"/>
  <c r="R560" i="3"/>
  <c r="W564" i="3"/>
  <c r="R564" i="3"/>
  <c r="W568" i="3"/>
  <c r="R568" i="3"/>
  <c r="Y572" i="3"/>
  <c r="W572" i="3"/>
  <c r="R572" i="3"/>
  <c r="Y576" i="3"/>
  <c r="W576" i="3"/>
  <c r="R576" i="3"/>
  <c r="W580" i="3"/>
  <c r="R580" i="3"/>
  <c r="Y584" i="3"/>
  <c r="W584" i="3"/>
  <c r="R584" i="3"/>
  <c r="W588" i="3"/>
  <c r="R588" i="3"/>
  <c r="W592" i="3"/>
  <c r="R592" i="3"/>
  <c r="W596" i="3"/>
  <c r="R596" i="3"/>
  <c r="Y600" i="3"/>
  <c r="W600" i="3"/>
  <c r="R600" i="3"/>
  <c r="Y604" i="3"/>
  <c r="W604" i="3"/>
  <c r="R604" i="3"/>
  <c r="W608" i="3"/>
  <c r="R608" i="3"/>
  <c r="W612" i="3"/>
  <c r="R612" i="3"/>
  <c r="Y616" i="3"/>
  <c r="W616" i="3"/>
  <c r="R616" i="3"/>
  <c r="W620" i="3"/>
  <c r="R620" i="3"/>
  <c r="W624" i="3"/>
  <c r="R624" i="3"/>
  <c r="W628" i="3"/>
  <c r="R628" i="3"/>
  <c r="W636" i="3"/>
  <c r="R636" i="3"/>
  <c r="W640" i="3"/>
  <c r="R640" i="3"/>
  <c r="W644" i="3"/>
  <c r="R644" i="3"/>
  <c r="W648" i="3"/>
  <c r="R648" i="3"/>
  <c r="Y652" i="3"/>
  <c r="W652" i="3"/>
  <c r="R652" i="3"/>
  <c r="Y656" i="3"/>
  <c r="W656" i="3"/>
  <c r="R656" i="3"/>
  <c r="W660" i="3"/>
  <c r="R660" i="3"/>
  <c r="Y664" i="3"/>
  <c r="W664" i="3"/>
  <c r="R664" i="3"/>
  <c r="W668" i="3"/>
  <c r="R668" i="3"/>
  <c r="W672" i="3"/>
  <c r="R672" i="3"/>
  <c r="Y676" i="3"/>
  <c r="W676" i="3"/>
  <c r="R676" i="3"/>
  <c r="Y680" i="3"/>
  <c r="W680" i="3"/>
  <c r="R680" i="3"/>
  <c r="Y684" i="3"/>
  <c r="W684" i="3"/>
  <c r="R684" i="3"/>
  <c r="W688" i="3"/>
  <c r="R688" i="3"/>
  <c r="Y692" i="3"/>
  <c r="W692" i="3"/>
  <c r="R692" i="3"/>
  <c r="W696" i="3"/>
  <c r="R696" i="3"/>
  <c r="W700" i="3"/>
  <c r="R700" i="3"/>
  <c r="Y704" i="3"/>
  <c r="W704" i="3"/>
  <c r="R704" i="3"/>
  <c r="W712" i="3"/>
  <c r="R712" i="3"/>
  <c r="W716" i="3"/>
  <c r="R716" i="3"/>
  <c r="Y720" i="3"/>
  <c r="W720" i="3"/>
  <c r="R720" i="3"/>
  <c r="Y724" i="3"/>
  <c r="W724" i="3"/>
  <c r="R724" i="3"/>
  <c r="W728" i="3"/>
  <c r="R728" i="3"/>
  <c r="W732" i="3"/>
  <c r="R732" i="3"/>
  <c r="Y736" i="3"/>
  <c r="W736" i="3"/>
  <c r="R736" i="3"/>
  <c r="Y740" i="3"/>
  <c r="W740" i="3"/>
  <c r="R740" i="3"/>
  <c r="Y744" i="3"/>
  <c r="W744" i="3"/>
  <c r="R744" i="3"/>
  <c r="Y748" i="3"/>
  <c r="W748" i="3"/>
  <c r="R748" i="3"/>
  <c r="Y752" i="3"/>
  <c r="W752" i="3"/>
  <c r="R752" i="3"/>
  <c r="W756" i="3"/>
  <c r="R756" i="3"/>
  <c r="W760" i="3"/>
  <c r="R760" i="3"/>
  <c r="Y764" i="3"/>
  <c r="W764" i="3"/>
  <c r="R764" i="3"/>
  <c r="Y768" i="3"/>
  <c r="W768" i="3"/>
  <c r="R768" i="3"/>
  <c r="W772" i="3"/>
  <c r="R772" i="3"/>
  <c r="W776" i="3"/>
  <c r="R776" i="3"/>
  <c r="Y780" i="3"/>
  <c r="W780" i="3"/>
  <c r="R780" i="3"/>
  <c r="W788" i="3"/>
  <c r="R788" i="3"/>
  <c r="Y792" i="3"/>
  <c r="W792" i="3"/>
  <c r="R792" i="3"/>
  <c r="Y796" i="3"/>
  <c r="W796" i="3"/>
  <c r="R796" i="3"/>
  <c r="Y800" i="3"/>
  <c r="W800" i="3"/>
  <c r="R800" i="3"/>
  <c r="W804" i="3"/>
  <c r="R804" i="3"/>
  <c r="W808" i="3"/>
  <c r="R808" i="3"/>
  <c r="W812" i="3"/>
  <c r="R812" i="3"/>
  <c r="Y816" i="3"/>
  <c r="W816" i="3"/>
  <c r="R816" i="3"/>
  <c r="W820" i="3"/>
  <c r="R820" i="3"/>
  <c r="W824" i="3"/>
  <c r="R824" i="3"/>
  <c r="Y828" i="3"/>
  <c r="W828" i="3"/>
  <c r="R828" i="3"/>
  <c r="Y832" i="3"/>
  <c r="W832" i="3"/>
  <c r="R832" i="3"/>
  <c r="W836" i="3"/>
  <c r="R836" i="3"/>
  <c r="Y840" i="3"/>
  <c r="W840" i="3"/>
  <c r="R840" i="3"/>
  <c r="W844" i="3"/>
  <c r="R844" i="3"/>
  <c r="Y848" i="3"/>
  <c r="W848" i="3"/>
  <c r="R848" i="3"/>
  <c r="W852" i="3"/>
  <c r="R852" i="3"/>
  <c r="W856" i="3"/>
  <c r="R856" i="3"/>
  <c r="Y860" i="3"/>
  <c r="W860" i="3"/>
  <c r="R860" i="3"/>
  <c r="Y864" i="3"/>
  <c r="W864" i="3"/>
  <c r="R864" i="3"/>
  <c r="W868" i="3"/>
  <c r="R868" i="3"/>
  <c r="W872" i="3"/>
  <c r="R872" i="3"/>
  <c r="Y876" i="3"/>
  <c r="W876" i="3"/>
  <c r="R876" i="3"/>
  <c r="W880" i="3"/>
  <c r="R880" i="3"/>
  <c r="W884" i="3"/>
  <c r="R884" i="3"/>
  <c r="W888" i="3"/>
  <c r="R888" i="3"/>
  <c r="W892" i="3"/>
  <c r="R892" i="3"/>
  <c r="Y896" i="3"/>
  <c r="W896" i="3"/>
  <c r="R896" i="3"/>
  <c r="W900" i="3"/>
  <c r="R900" i="3"/>
  <c r="W904" i="3"/>
  <c r="R904" i="3"/>
  <c r="Y908" i="3"/>
  <c r="W908" i="3"/>
  <c r="R908" i="3"/>
  <c r="W912" i="3"/>
  <c r="R912" i="3"/>
  <c r="W916" i="3"/>
  <c r="R916" i="3"/>
  <c r="W920" i="3"/>
  <c r="R920" i="3"/>
  <c r="Y924" i="3"/>
  <c r="W924" i="3"/>
  <c r="R924" i="3"/>
  <c r="W928" i="3"/>
  <c r="R928" i="3"/>
  <c r="Y932" i="3"/>
  <c r="W932" i="3"/>
  <c r="R932" i="3"/>
  <c r="Y940" i="3"/>
  <c r="W940" i="3"/>
  <c r="R940" i="3"/>
  <c r="W944" i="3"/>
  <c r="R944" i="3"/>
  <c r="W948" i="3"/>
  <c r="R948" i="3"/>
  <c r="W952" i="3"/>
  <c r="R952" i="3"/>
  <c r="W956" i="3"/>
  <c r="R956" i="3"/>
  <c r="Y960" i="3"/>
  <c r="W960" i="3"/>
  <c r="R960" i="3"/>
  <c r="W964" i="3"/>
  <c r="R964" i="3"/>
  <c r="W968" i="3"/>
  <c r="R968" i="3"/>
  <c r="Y972" i="3"/>
  <c r="W972" i="3"/>
  <c r="R972" i="3"/>
  <c r="W976" i="3"/>
  <c r="R976" i="3"/>
  <c r="W980" i="3"/>
  <c r="R980" i="3"/>
  <c r="W984" i="3"/>
  <c r="R984" i="3"/>
  <c r="Y988" i="3"/>
  <c r="W988" i="3"/>
  <c r="R988" i="3"/>
  <c r="Y992" i="3"/>
  <c r="W992" i="3"/>
  <c r="R992" i="3"/>
  <c r="W996" i="3"/>
  <c r="R996" i="3"/>
  <c r="W1000" i="3"/>
  <c r="R1000" i="3"/>
  <c r="Y1004" i="3"/>
  <c r="W1004" i="3"/>
  <c r="R1004" i="3"/>
  <c r="Y1008" i="3"/>
  <c r="W1008" i="3"/>
  <c r="R1008" i="3"/>
  <c r="W1012" i="3"/>
  <c r="R1012" i="3"/>
  <c r="W1016" i="3"/>
  <c r="R1016" i="3"/>
  <c r="W1020" i="3"/>
  <c r="R1020" i="3"/>
  <c r="W1024" i="3"/>
  <c r="R1024" i="3"/>
  <c r="W1028" i="3"/>
  <c r="R1028" i="3"/>
  <c r="W1032" i="3"/>
  <c r="R1032" i="3"/>
  <c r="Y1036" i="3"/>
  <c r="W1036" i="3"/>
  <c r="R1036" i="3"/>
  <c r="W1040" i="3"/>
  <c r="R1040" i="3"/>
  <c r="Y1044" i="3"/>
  <c r="W1044" i="3"/>
  <c r="R1044" i="3"/>
  <c r="W1048" i="3"/>
  <c r="R1048" i="3"/>
  <c r="W1052" i="3"/>
  <c r="R1052" i="3"/>
  <c r="W1056" i="3"/>
  <c r="R1056" i="3"/>
  <c r="W1060" i="3"/>
  <c r="R1060" i="3"/>
  <c r="Y1064" i="3"/>
  <c r="W1064" i="3"/>
  <c r="R1064" i="3"/>
  <c r="W1068" i="3"/>
  <c r="R1068" i="3"/>
  <c r="W1072" i="3"/>
  <c r="R1072" i="3"/>
  <c r="Y1076" i="3"/>
  <c r="W1076" i="3"/>
  <c r="R1076" i="3"/>
  <c r="W1080" i="3"/>
  <c r="R1080" i="3"/>
  <c r="W1084" i="3"/>
  <c r="R1084" i="3"/>
  <c r="Y1088" i="3"/>
  <c r="W1088" i="3"/>
  <c r="R1088" i="3"/>
  <c r="W1092" i="3"/>
  <c r="R1092" i="3"/>
  <c r="W1096" i="3"/>
  <c r="R1096" i="3"/>
  <c r="Y1100" i="3"/>
  <c r="W1100" i="3"/>
  <c r="R1100" i="3"/>
  <c r="W1104" i="3"/>
  <c r="R1104" i="3"/>
  <c r="Y1108" i="3"/>
  <c r="W1108" i="3"/>
  <c r="R1108" i="3"/>
  <c r="W1112" i="3"/>
  <c r="R1112" i="3"/>
  <c r="W1116" i="3"/>
  <c r="R1116" i="3"/>
  <c r="W1120" i="3"/>
  <c r="R1120" i="3"/>
  <c r="Y1124" i="3"/>
  <c r="W1124" i="3"/>
  <c r="R1124" i="3"/>
  <c r="W1128" i="3"/>
  <c r="R1128" i="3"/>
  <c r="Y1132" i="3"/>
  <c r="W1132" i="3"/>
  <c r="R1132" i="3"/>
  <c r="W1136" i="3"/>
  <c r="R1136" i="3"/>
  <c r="Y1140" i="3"/>
  <c r="W1140" i="3"/>
  <c r="R1140" i="3"/>
  <c r="Y1144" i="3"/>
  <c r="W1144" i="3"/>
  <c r="R1144" i="3"/>
  <c r="W1148" i="3"/>
  <c r="R1148" i="3"/>
  <c r="W1152" i="3"/>
  <c r="R1152" i="3"/>
  <c r="W1156" i="3"/>
  <c r="R1156" i="3"/>
  <c r="W1160" i="3"/>
  <c r="R1160" i="3"/>
  <c r="Y1164" i="3"/>
  <c r="W1164" i="3"/>
  <c r="R1164" i="3"/>
  <c r="W1168" i="3"/>
  <c r="R1168" i="3"/>
  <c r="W1172" i="3"/>
  <c r="R1172" i="3"/>
  <c r="Y1176" i="3"/>
  <c r="W1176" i="3"/>
  <c r="R1176" i="3"/>
  <c r="W1180" i="3"/>
  <c r="R1180" i="3"/>
  <c r="Y1184" i="3"/>
  <c r="W1184" i="3"/>
  <c r="R1184" i="3"/>
  <c r="W1188" i="3"/>
  <c r="R1188" i="3"/>
  <c r="W1192" i="3"/>
  <c r="R1192" i="3"/>
  <c r="Y1196" i="3"/>
  <c r="W1196" i="3"/>
  <c r="R1196" i="3"/>
  <c r="W1200" i="3"/>
  <c r="R1200" i="3"/>
  <c r="W1204" i="3"/>
  <c r="R1204" i="3"/>
  <c r="Y1208" i="3"/>
  <c r="W1208" i="3"/>
  <c r="R1208" i="3"/>
  <c r="W1212" i="3"/>
  <c r="R1212" i="3"/>
  <c r="W1216" i="3"/>
  <c r="R1216" i="3"/>
  <c r="Y1220" i="3"/>
  <c r="W1220" i="3"/>
  <c r="R1220" i="3"/>
  <c r="W1224" i="3"/>
  <c r="R1224" i="3"/>
  <c r="W1228" i="3"/>
  <c r="R1228" i="3"/>
  <c r="Y1232" i="3"/>
  <c r="W1232" i="3"/>
  <c r="R1232" i="3"/>
  <c r="Y1236" i="3"/>
  <c r="W1236" i="3"/>
  <c r="R1236" i="3"/>
  <c r="W1240" i="3"/>
  <c r="R1240" i="3"/>
  <c r="W1244" i="3"/>
  <c r="R1244" i="3"/>
  <c r="Y1248" i="3"/>
  <c r="W1248" i="3"/>
  <c r="R1248" i="3"/>
  <c r="W1252" i="3"/>
  <c r="R1252" i="3"/>
  <c r="W1256" i="3"/>
  <c r="R1256" i="3"/>
  <c r="Y1260" i="3"/>
  <c r="W1260" i="3"/>
  <c r="R1260" i="3"/>
  <c r="W1264" i="3"/>
  <c r="R1264" i="3"/>
  <c r="W1268" i="3"/>
  <c r="R1268" i="3"/>
  <c r="W1272" i="3"/>
  <c r="R1272" i="3"/>
  <c r="W1276" i="3"/>
  <c r="R1276" i="3"/>
  <c r="Y1280" i="3"/>
  <c r="W1280" i="3"/>
  <c r="R1280" i="3"/>
  <c r="Y1284" i="3"/>
  <c r="W1284" i="3"/>
  <c r="R1284" i="3"/>
  <c r="W1288" i="3"/>
  <c r="R1288" i="3"/>
  <c r="Y1292" i="3"/>
  <c r="W1292" i="3"/>
  <c r="R1292" i="3"/>
  <c r="Y1296" i="3"/>
  <c r="W1296" i="3"/>
  <c r="R1296" i="3"/>
  <c r="Y1300" i="3"/>
  <c r="W1300" i="3"/>
  <c r="R1300" i="3"/>
  <c r="W1304" i="3"/>
  <c r="R1304" i="3"/>
  <c r="W1308" i="3"/>
  <c r="R1308" i="3"/>
  <c r="Y1312" i="3"/>
  <c r="W1312" i="3"/>
  <c r="R1312" i="3"/>
  <c r="Y1316" i="3"/>
  <c r="W1316" i="3"/>
  <c r="R1316" i="3"/>
  <c r="Y1320" i="3"/>
  <c r="W1320" i="3"/>
  <c r="R1320" i="3"/>
  <c r="W1324" i="3"/>
  <c r="R1324" i="3"/>
  <c r="Y1328" i="3"/>
  <c r="W1328" i="3"/>
  <c r="R1328" i="3"/>
  <c r="W1332" i="3"/>
  <c r="R1332" i="3"/>
  <c r="W1336" i="3"/>
  <c r="R1336" i="3"/>
  <c r="Y1340" i="3"/>
  <c r="W1340" i="3"/>
  <c r="R1340" i="3"/>
  <c r="Y1344" i="3"/>
  <c r="W1344" i="3"/>
  <c r="R1344" i="3"/>
  <c r="W1348" i="3"/>
  <c r="R1348" i="3"/>
  <c r="Y1352" i="3"/>
  <c r="W1352" i="3"/>
  <c r="R1352" i="3"/>
  <c r="W1356" i="3"/>
  <c r="R1356" i="3"/>
  <c r="Y1360" i="3"/>
  <c r="W1360" i="3"/>
  <c r="R1360" i="3"/>
  <c r="W1364" i="3"/>
  <c r="R1364" i="3"/>
  <c r="W1368" i="3"/>
  <c r="R1368" i="3"/>
  <c r="Y1372" i="3"/>
  <c r="W1372" i="3"/>
  <c r="R1372" i="3"/>
  <c r="W1376" i="3"/>
  <c r="R1376" i="3"/>
  <c r="W1380" i="3"/>
  <c r="R1380" i="3"/>
  <c r="W1384" i="3"/>
  <c r="R1384" i="3"/>
  <c r="W1388" i="3"/>
  <c r="R1388" i="3"/>
  <c r="W1392" i="3"/>
  <c r="R1392" i="3"/>
  <c r="W1396" i="3"/>
  <c r="R1396" i="3"/>
  <c r="Y1400" i="3"/>
  <c r="W1400" i="3"/>
  <c r="R1400" i="3"/>
  <c r="W1404" i="3"/>
  <c r="R1404" i="3"/>
  <c r="W1408" i="3"/>
  <c r="R1408" i="3"/>
  <c r="Y1412" i="3"/>
  <c r="W1412" i="3"/>
  <c r="R1412" i="3"/>
  <c r="Y1416" i="3"/>
  <c r="W1416" i="3"/>
  <c r="R1416" i="3"/>
  <c r="W1420" i="3"/>
  <c r="R1420" i="3"/>
  <c r="W1424" i="3"/>
  <c r="R1424" i="3"/>
  <c r="Y1428" i="3"/>
  <c r="W1428" i="3"/>
  <c r="R1428" i="3"/>
  <c r="W1432" i="3"/>
  <c r="R1432" i="3"/>
  <c r="W1436" i="3"/>
  <c r="R1436" i="3"/>
  <c r="Y1440" i="3"/>
  <c r="W1440" i="3"/>
  <c r="R1440" i="3"/>
  <c r="W1444" i="3"/>
  <c r="R1444" i="3"/>
  <c r="W1448" i="3"/>
  <c r="R1448" i="3"/>
  <c r="Y1452" i="3"/>
  <c r="W1452" i="3"/>
  <c r="R1452" i="3"/>
  <c r="W1456" i="3"/>
  <c r="R1456" i="3"/>
  <c r="W1460" i="3"/>
  <c r="R1460" i="3"/>
  <c r="Y1464" i="3"/>
  <c r="W1464" i="3"/>
  <c r="R1464" i="3"/>
  <c r="Y1468" i="3"/>
  <c r="W1468" i="3"/>
  <c r="R1468" i="3"/>
  <c r="W1472" i="3"/>
  <c r="R1472" i="3"/>
  <c r="W1476" i="3"/>
  <c r="R1476" i="3"/>
  <c r="W1480" i="3"/>
  <c r="R1480" i="3"/>
  <c r="Y1484" i="3"/>
  <c r="W1484" i="3"/>
  <c r="R1484" i="3"/>
  <c r="Y1488" i="3"/>
  <c r="W1488" i="3"/>
  <c r="R1488" i="3"/>
  <c r="Y1492" i="3"/>
  <c r="W1492" i="3"/>
  <c r="R1492" i="3"/>
  <c r="W1496" i="3"/>
  <c r="R1496" i="3"/>
  <c r="W1500" i="3"/>
  <c r="R1500" i="3"/>
  <c r="Y1504" i="3"/>
  <c r="W1504" i="3"/>
  <c r="R1504" i="3"/>
  <c r="W1508" i="3"/>
  <c r="R1508" i="3"/>
  <c r="W1512" i="3"/>
  <c r="R1512" i="3"/>
  <c r="W1516" i="3"/>
  <c r="R1516" i="3"/>
  <c r="W1520" i="3"/>
  <c r="R1520" i="3"/>
  <c r="Y1524" i="3"/>
  <c r="W1524" i="3"/>
  <c r="R1524" i="3"/>
  <c r="W1528" i="3"/>
  <c r="R1528" i="3"/>
  <c r="W1532" i="3"/>
  <c r="R1532" i="3"/>
  <c r="W1536" i="3"/>
  <c r="R1536" i="3"/>
  <c r="W1540" i="3"/>
  <c r="R1540" i="3"/>
  <c r="W1544" i="3"/>
  <c r="R1544" i="3"/>
  <c r="W1548" i="3"/>
  <c r="R1548" i="3"/>
  <c r="W1552" i="3"/>
  <c r="R1552" i="3"/>
  <c r="Y1556" i="3"/>
  <c r="W1556" i="3"/>
  <c r="R1556" i="3"/>
  <c r="W1560" i="3"/>
  <c r="R1560" i="3"/>
  <c r="Y1564" i="3"/>
  <c r="W1564" i="3"/>
  <c r="R1564" i="3"/>
  <c r="W1568" i="3"/>
  <c r="R1568" i="3"/>
  <c r="Y1572" i="3"/>
  <c r="W1572" i="3"/>
  <c r="R1572" i="3"/>
  <c r="Y1576" i="3"/>
  <c r="W1576" i="3"/>
  <c r="R1576" i="3"/>
  <c r="W1580" i="3"/>
  <c r="R1580" i="3"/>
  <c r="W1584" i="3"/>
  <c r="R1584" i="3"/>
  <c r="W1588" i="3"/>
  <c r="R1588" i="3"/>
  <c r="W1592" i="3"/>
  <c r="R1592" i="3"/>
  <c r="W1596" i="3"/>
  <c r="R1596" i="3"/>
  <c r="W1600" i="3"/>
  <c r="R1600" i="3"/>
  <c r="W1604" i="3"/>
  <c r="R1604" i="3"/>
  <c r="W1608" i="3"/>
  <c r="R1608" i="3"/>
  <c r="W1612" i="3"/>
  <c r="R1612" i="3"/>
  <c r="Y1616" i="3"/>
  <c r="W1616" i="3"/>
  <c r="R1616" i="3"/>
  <c r="W1620" i="3"/>
  <c r="R1620" i="3"/>
  <c r="W1628" i="3"/>
  <c r="R1628" i="3"/>
  <c r="W1632" i="3"/>
  <c r="R1632" i="3"/>
  <c r="W1636" i="3"/>
  <c r="R1636" i="3"/>
  <c r="Y1640" i="3"/>
  <c r="W1640" i="3"/>
  <c r="R1640" i="3"/>
  <c r="W1644" i="3"/>
  <c r="R1644" i="3"/>
  <c r="Y1648" i="3"/>
  <c r="W1648" i="3"/>
  <c r="R1648" i="3"/>
  <c r="Y1652" i="3"/>
  <c r="W1652" i="3"/>
  <c r="R1652" i="3"/>
  <c r="W1660" i="3"/>
  <c r="R1660" i="3"/>
  <c r="W1664" i="3"/>
  <c r="R1664" i="3"/>
  <c r="W1668" i="3"/>
  <c r="R1668" i="3"/>
  <c r="W1672" i="3"/>
  <c r="R1672" i="3"/>
  <c r="Y1676" i="3"/>
  <c r="W1676" i="3"/>
  <c r="R1676" i="3"/>
  <c r="Y1680" i="3"/>
  <c r="W1680" i="3"/>
  <c r="R1680" i="3"/>
  <c r="W1684" i="3"/>
  <c r="R1684" i="3"/>
  <c r="Y1692" i="3"/>
  <c r="W1692" i="3"/>
  <c r="R1692" i="3"/>
  <c r="W1696" i="3"/>
  <c r="R1696" i="3"/>
  <c r="W1700" i="3"/>
  <c r="R1700" i="3"/>
  <c r="Y1704" i="3"/>
  <c r="W1704" i="3"/>
  <c r="R1704" i="3"/>
  <c r="W1708" i="3"/>
  <c r="R1708" i="3"/>
  <c r="W1712" i="3"/>
  <c r="R1712" i="3"/>
  <c r="W1724" i="3"/>
  <c r="R1724" i="3"/>
  <c r="W1728" i="3"/>
  <c r="R1728" i="3"/>
  <c r="Y1732" i="3"/>
  <c r="W1732" i="3"/>
  <c r="R1732" i="3"/>
  <c r="W1736" i="3"/>
  <c r="R1736" i="3"/>
  <c r="W1744" i="3"/>
  <c r="R1744" i="3"/>
  <c r="Y1748" i="3"/>
  <c r="W1748" i="3"/>
  <c r="R1748" i="3"/>
  <c r="W1756" i="3"/>
  <c r="R1756" i="3"/>
  <c r="Y1760" i="3"/>
  <c r="W1760" i="3"/>
  <c r="R1760" i="3"/>
  <c r="Y1764" i="3"/>
  <c r="W1764" i="3"/>
  <c r="R1764" i="3"/>
  <c r="W1772" i="3"/>
  <c r="R1772" i="3"/>
  <c r="Y1776" i="3"/>
  <c r="W1776" i="3"/>
  <c r="R1776" i="3"/>
  <c r="W1784" i="3"/>
  <c r="R1784" i="3"/>
  <c r="Y1792" i="3"/>
  <c r="W1792" i="3"/>
  <c r="R1792" i="3"/>
  <c r="W1800" i="3"/>
  <c r="R1800" i="3"/>
  <c r="Y1808" i="3"/>
  <c r="W1808" i="3"/>
  <c r="R1808" i="3"/>
  <c r="W1812" i="3"/>
  <c r="R1812" i="3"/>
  <c r="W1820" i="3"/>
  <c r="R1820" i="3"/>
  <c r="W1824" i="3"/>
  <c r="R1824" i="3"/>
  <c r="W1828" i="3"/>
  <c r="R1828" i="3"/>
  <c r="W1840" i="3"/>
  <c r="R1840" i="3"/>
  <c r="Y1848" i="3"/>
  <c r="W1848" i="3"/>
  <c r="R1848" i="3"/>
  <c r="W1856" i="3"/>
  <c r="R1856" i="3"/>
  <c r="Y1872" i="3"/>
  <c r="W1872" i="3"/>
  <c r="R1872" i="3"/>
  <c r="W1876" i="3"/>
  <c r="R1876" i="3"/>
  <c r="W1884" i="3"/>
  <c r="R1884" i="3"/>
  <c r="Y375" i="3"/>
  <c r="W375" i="3"/>
  <c r="R375" i="3"/>
  <c r="W447" i="3"/>
  <c r="R447" i="3"/>
  <c r="Y859" i="3"/>
  <c r="W859" i="3"/>
  <c r="R859" i="3"/>
  <c r="W887" i="3"/>
  <c r="R887" i="3"/>
  <c r="W1809" i="3"/>
  <c r="R1809" i="3"/>
  <c r="W1837" i="3"/>
  <c r="R1837" i="3"/>
  <c r="Y1865" i="3"/>
  <c r="W1865" i="3"/>
  <c r="R1865" i="3"/>
  <c r="Y1805" i="3"/>
  <c r="W1805" i="3"/>
  <c r="R1805" i="3"/>
  <c r="W1813" i="3"/>
  <c r="R1813" i="3"/>
  <c r="W1821" i="3"/>
  <c r="R1821" i="3"/>
  <c r="W1829" i="3"/>
  <c r="R1829" i="3"/>
  <c r="Y1833" i="3"/>
  <c r="W1833" i="3"/>
  <c r="R1833" i="3"/>
  <c r="W1841" i="3"/>
  <c r="R1841" i="3"/>
  <c r="Y1845" i="3"/>
  <c r="W1845" i="3"/>
  <c r="R1845" i="3"/>
  <c r="Y1849" i="3"/>
  <c r="W1849" i="3"/>
  <c r="R1849" i="3"/>
  <c r="W1857" i="3"/>
  <c r="R1857" i="3"/>
  <c r="W1861" i="3"/>
  <c r="R1861" i="3"/>
  <c r="Y1869" i="3"/>
  <c r="W1869" i="3"/>
  <c r="R1869" i="3"/>
  <c r="W1877" i="3"/>
  <c r="R1877" i="3"/>
  <c r="W1885" i="3"/>
  <c r="R1885" i="3"/>
  <c r="W731" i="3"/>
  <c r="R731" i="3"/>
  <c r="W759" i="3"/>
  <c r="R759" i="3"/>
  <c r="Y831" i="3"/>
  <c r="W831" i="3"/>
  <c r="R831" i="3"/>
  <c r="Y1386" i="3"/>
  <c r="W1386" i="3"/>
  <c r="R1386" i="3"/>
  <c r="W1514" i="3"/>
  <c r="R1514" i="3"/>
  <c r="W1720" i="3"/>
  <c r="R1720" i="3"/>
  <c r="W1740" i="3"/>
  <c r="R1740" i="3"/>
  <c r="W1768" i="3"/>
  <c r="R1768" i="3"/>
  <c r="W1796" i="3"/>
  <c r="R1796" i="3"/>
  <c r="W1825" i="3"/>
  <c r="R1825" i="3"/>
  <c r="W1853" i="3"/>
  <c r="R1853" i="3"/>
  <c r="Y1868" i="3"/>
  <c r="W1868" i="3"/>
  <c r="R1868" i="3"/>
  <c r="Y1881" i="3"/>
  <c r="W1881" i="3"/>
  <c r="R1881" i="3"/>
  <c r="W1366" i="3"/>
  <c r="R1366" i="3"/>
  <c r="Y1370" i="3"/>
  <c r="W1370" i="3"/>
  <c r="R1370" i="3"/>
  <c r="Y1374" i="3"/>
  <c r="W1374" i="3"/>
  <c r="R1374" i="3"/>
  <c r="W1378" i="3"/>
  <c r="R1378" i="3"/>
  <c r="W1382" i="3"/>
  <c r="R1382" i="3"/>
  <c r="W1390" i="3"/>
  <c r="R1390" i="3"/>
  <c r="W1394" i="3"/>
  <c r="R1394" i="3"/>
  <c r="Y1398" i="3"/>
  <c r="W1398" i="3"/>
  <c r="R1398" i="3"/>
  <c r="W1402" i="3"/>
  <c r="R1402" i="3"/>
  <c r="W1406" i="3"/>
  <c r="R1406" i="3"/>
  <c r="Y1410" i="3"/>
  <c r="W1410" i="3"/>
  <c r="R1410" i="3"/>
  <c r="W1418" i="3"/>
  <c r="R1418" i="3"/>
  <c r="W1422" i="3"/>
  <c r="R1422" i="3"/>
  <c r="W1426" i="3"/>
  <c r="R1426" i="3"/>
  <c r="W1430" i="3"/>
  <c r="R1430" i="3"/>
  <c r="W1434" i="3"/>
  <c r="R1434" i="3"/>
  <c r="Y1438" i="3"/>
  <c r="W1438" i="3"/>
  <c r="R1438" i="3"/>
  <c r="W1446" i="3"/>
  <c r="R1446" i="3"/>
  <c r="Y1450" i="3"/>
  <c r="W1450" i="3"/>
  <c r="R1450" i="3"/>
  <c r="W1454" i="3"/>
  <c r="R1454" i="3"/>
  <c r="W1458" i="3"/>
  <c r="R1458" i="3"/>
  <c r="W1462" i="3"/>
  <c r="R1462" i="3"/>
  <c r="Y1466" i="3"/>
  <c r="W1466" i="3"/>
  <c r="R1466" i="3"/>
  <c r="Y1470" i="3"/>
  <c r="W1470" i="3"/>
  <c r="R1470" i="3"/>
  <c r="W1474" i="3"/>
  <c r="R1474" i="3"/>
  <c r="W1478" i="3"/>
  <c r="R1478" i="3"/>
  <c r="W1482" i="3"/>
  <c r="R1482" i="3"/>
  <c r="Y1486" i="3"/>
  <c r="W1486" i="3"/>
  <c r="R1486" i="3"/>
  <c r="Y1490" i="3"/>
  <c r="W1490" i="3"/>
  <c r="R1490" i="3"/>
  <c r="W1494" i="3"/>
  <c r="R1494" i="3"/>
  <c r="W1498" i="3"/>
  <c r="R1498" i="3"/>
  <c r="Y1502" i="3"/>
  <c r="W1502" i="3"/>
  <c r="R1502" i="3"/>
  <c r="W1510" i="3"/>
  <c r="R1510" i="3"/>
  <c r="W1518" i="3"/>
  <c r="R1518" i="3"/>
  <c r="Y1522" i="3"/>
  <c r="W1522" i="3"/>
  <c r="R1522" i="3"/>
  <c r="Y1526" i="3"/>
  <c r="W1526" i="3"/>
  <c r="R1526" i="3"/>
  <c r="W1530" i="3"/>
  <c r="R1530" i="3"/>
  <c r="W1538" i="3"/>
  <c r="R1538" i="3"/>
  <c r="W1546" i="3"/>
  <c r="R1546" i="3"/>
  <c r="W1550" i="3"/>
  <c r="R1550" i="3"/>
  <c r="W1554" i="3"/>
  <c r="R1554" i="3"/>
  <c r="W1558" i="3"/>
  <c r="R1558" i="3"/>
  <c r="W1566" i="3"/>
  <c r="R1566" i="3"/>
  <c r="Y1574" i="3"/>
  <c r="W1574" i="3"/>
  <c r="R1574" i="3"/>
  <c r="W1578" i="3"/>
  <c r="R1578" i="3"/>
  <c r="W1582" i="3"/>
  <c r="R1582" i="3"/>
  <c r="W1586" i="3"/>
  <c r="R1586" i="3"/>
  <c r="Y1590" i="3"/>
  <c r="W1590" i="3"/>
  <c r="R1590" i="3"/>
  <c r="W1594" i="3"/>
  <c r="R1594" i="3"/>
  <c r="W1598" i="3"/>
  <c r="R1598" i="3"/>
  <c r="W1602" i="3"/>
  <c r="R1602" i="3"/>
  <c r="Y1606" i="3"/>
  <c r="W1606" i="3"/>
  <c r="R1606" i="3"/>
  <c r="W1610" i="3"/>
  <c r="R1610" i="3"/>
  <c r="Y1614" i="3"/>
  <c r="W1614" i="3"/>
  <c r="R1614" i="3"/>
  <c r="W1618" i="3"/>
  <c r="R1618" i="3"/>
  <c r="W1622" i="3"/>
  <c r="R1622" i="3"/>
  <c r="W1626" i="3"/>
  <c r="R1626" i="3"/>
  <c r="W1630" i="3"/>
  <c r="R1630" i="3"/>
  <c r="W1634" i="3"/>
  <c r="R1634" i="3"/>
  <c r="Y1638" i="3"/>
  <c r="W1638" i="3"/>
  <c r="R1638" i="3"/>
  <c r="W1642" i="3"/>
  <c r="R1642" i="3"/>
  <c r="W1646" i="3"/>
  <c r="R1646" i="3"/>
  <c r="Y1650" i="3"/>
  <c r="W1650" i="3"/>
  <c r="R1650" i="3"/>
  <c r="Y1654" i="3"/>
  <c r="W1654" i="3"/>
  <c r="R1654" i="3"/>
  <c r="Y1658" i="3"/>
  <c r="W1658" i="3"/>
  <c r="R1658" i="3"/>
  <c r="W1662" i="3"/>
  <c r="R1662" i="3"/>
  <c r="W1666" i="3"/>
  <c r="R1666" i="3"/>
  <c r="W1670" i="3"/>
  <c r="R1670" i="3"/>
  <c r="Y1674" i="3"/>
  <c r="W1674" i="3"/>
  <c r="R1674" i="3"/>
  <c r="Y1678" i="3"/>
  <c r="W1678" i="3"/>
  <c r="R1678" i="3"/>
  <c r="W1682" i="3"/>
  <c r="R1682" i="3"/>
  <c r="W1686" i="3"/>
  <c r="R1686" i="3"/>
  <c r="Y1690" i="3"/>
  <c r="W1690" i="3"/>
  <c r="R1690" i="3"/>
  <c r="W1694" i="3"/>
  <c r="R1694" i="3"/>
  <c r="Y1702" i="3"/>
  <c r="W1702" i="3"/>
  <c r="R1702" i="3"/>
  <c r="Y1706" i="3"/>
  <c r="W1706" i="3"/>
  <c r="R1706" i="3"/>
  <c r="W1710" i="3"/>
  <c r="R1710" i="3"/>
  <c r="W1714" i="3"/>
  <c r="R1714" i="3"/>
  <c r="Y1718" i="3"/>
  <c r="W1718" i="3"/>
  <c r="R1718" i="3"/>
  <c r="Y1722" i="3"/>
  <c r="W1722" i="3"/>
  <c r="R1722" i="3"/>
  <c r="W1726" i="3"/>
  <c r="R1726" i="3"/>
  <c r="W1730" i="3"/>
  <c r="R1730" i="3"/>
  <c r="Y1734" i="3"/>
  <c r="W1734" i="3"/>
  <c r="R1734" i="3"/>
  <c r="W1738" i="3"/>
  <c r="R1738" i="3"/>
  <c r="W1742" i="3"/>
  <c r="R1742" i="3"/>
  <c r="W1746" i="3"/>
  <c r="R1746" i="3"/>
  <c r="Y1750" i="3"/>
  <c r="W1750" i="3"/>
  <c r="R1750" i="3"/>
  <c r="W1758" i="3"/>
  <c r="R1758" i="3"/>
  <c r="Y1762" i="3"/>
  <c r="W1762" i="3"/>
  <c r="R1762" i="3"/>
  <c r="W1766" i="3"/>
  <c r="R1766" i="3"/>
  <c r="W1770" i="3"/>
  <c r="R1770" i="3"/>
  <c r="Y1778" i="3"/>
  <c r="W1778" i="3"/>
  <c r="R1778" i="3"/>
  <c r="W1782" i="3"/>
  <c r="R1782" i="3"/>
  <c r="Y1786" i="3"/>
  <c r="W1786" i="3"/>
  <c r="R1786" i="3"/>
  <c r="W1790" i="3"/>
  <c r="R1790" i="3"/>
  <c r="W1798" i="3"/>
  <c r="R1798" i="3"/>
  <c r="Y1802" i="3"/>
  <c r="W1802" i="3"/>
  <c r="R1802" i="3"/>
  <c r="Y1806" i="3"/>
  <c r="W1806" i="3"/>
  <c r="R1806" i="3"/>
  <c r="W1810" i="3"/>
  <c r="R1810" i="3"/>
  <c r="Y1814" i="3"/>
  <c r="W1814" i="3"/>
  <c r="R1814" i="3"/>
  <c r="W1818" i="3"/>
  <c r="R1818" i="3"/>
  <c r="W1826" i="3"/>
  <c r="R1826" i="3"/>
  <c r="Y1830" i="3"/>
  <c r="W1830" i="3"/>
  <c r="R1830" i="3"/>
  <c r="W1834" i="3"/>
  <c r="R1834" i="3"/>
  <c r="W1838" i="3"/>
  <c r="R1838" i="3"/>
  <c r="W1842" i="3"/>
  <c r="R1842" i="3"/>
  <c r="Y1846" i="3"/>
  <c r="W1846" i="3"/>
  <c r="R1846" i="3"/>
  <c r="W1854" i="3"/>
  <c r="R1854" i="3"/>
  <c r="W1858" i="3"/>
  <c r="R1858" i="3"/>
  <c r="W1862" i="3"/>
  <c r="R1862" i="3"/>
  <c r="Y1866" i="3"/>
  <c r="W1866" i="3"/>
  <c r="R1866" i="3"/>
  <c r="Y1870" i="3"/>
  <c r="W1870" i="3"/>
  <c r="R1870" i="3"/>
  <c r="W1874" i="3"/>
  <c r="R1874" i="3"/>
  <c r="Y1878" i="3"/>
  <c r="W1878" i="3"/>
  <c r="R1878" i="3"/>
  <c r="W1882" i="3"/>
  <c r="R1882" i="3"/>
  <c r="W1886" i="3"/>
  <c r="R1886" i="3"/>
  <c r="Y603" i="3"/>
  <c r="W603" i="3"/>
  <c r="R603" i="3"/>
  <c r="Y631" i="3"/>
  <c r="W631" i="3"/>
  <c r="R631" i="3"/>
  <c r="W703" i="3"/>
  <c r="R703" i="3"/>
  <c r="W11" i="3"/>
  <c r="R11" i="3"/>
  <c r="W15" i="3"/>
  <c r="R15" i="3"/>
  <c r="Y19" i="3"/>
  <c r="W19" i="3"/>
  <c r="R19" i="3"/>
  <c r="W23" i="3"/>
  <c r="R23" i="3"/>
  <c r="Y27" i="3"/>
  <c r="W27" i="3"/>
  <c r="R27" i="3"/>
  <c r="W31" i="3"/>
  <c r="R31" i="3"/>
  <c r="Y35" i="3"/>
  <c r="W35" i="3"/>
  <c r="R35" i="3"/>
  <c r="W39" i="3"/>
  <c r="R39" i="3"/>
  <c r="W43" i="3"/>
  <c r="R43" i="3"/>
  <c r="W47" i="3"/>
  <c r="R47" i="3"/>
  <c r="W51" i="3"/>
  <c r="R51" i="3"/>
  <c r="Y55" i="3"/>
  <c r="W55" i="3"/>
  <c r="R55" i="3"/>
  <c r="W59" i="3"/>
  <c r="R59" i="3"/>
  <c r="Y63" i="3"/>
  <c r="W63" i="3"/>
  <c r="R63" i="3"/>
  <c r="W67" i="3"/>
  <c r="R67" i="3"/>
  <c r="W75" i="3"/>
  <c r="R75" i="3"/>
  <c r="Y79" i="3"/>
  <c r="W79" i="3"/>
  <c r="R79" i="3"/>
  <c r="Y83" i="3"/>
  <c r="W83" i="3"/>
  <c r="R83" i="3"/>
  <c r="W87" i="3"/>
  <c r="R87" i="3"/>
  <c r="Y91" i="3"/>
  <c r="W91" i="3"/>
  <c r="R91" i="3"/>
  <c r="Y95" i="3"/>
  <c r="W95" i="3"/>
  <c r="R95" i="3"/>
  <c r="W99" i="3"/>
  <c r="R99" i="3"/>
  <c r="W103" i="3"/>
  <c r="R103" i="3"/>
  <c r="Y107" i="3"/>
  <c r="W107" i="3"/>
  <c r="R107" i="3"/>
  <c r="W111" i="3"/>
  <c r="R111" i="3"/>
  <c r="W115" i="3"/>
  <c r="R115" i="3"/>
  <c r="W119" i="3"/>
  <c r="R119" i="3"/>
  <c r="W123" i="3"/>
  <c r="R123" i="3"/>
  <c r="W127" i="3"/>
  <c r="R127" i="3"/>
  <c r="Y131" i="3"/>
  <c r="W131" i="3"/>
  <c r="R131" i="3"/>
  <c r="W135" i="3"/>
  <c r="R135" i="3"/>
  <c r="W139" i="3"/>
  <c r="R139" i="3"/>
  <c r="Y143" i="3"/>
  <c r="W143" i="3"/>
  <c r="R143" i="3"/>
  <c r="Y147" i="3"/>
  <c r="W147" i="3"/>
  <c r="R147" i="3"/>
  <c r="Y151" i="3"/>
  <c r="W151" i="3"/>
  <c r="R151" i="3"/>
  <c r="W155" i="3"/>
  <c r="R155" i="3"/>
  <c r="W159" i="3"/>
  <c r="R159" i="3"/>
  <c r="W163" i="3"/>
  <c r="R163" i="3"/>
  <c r="Y167" i="3"/>
  <c r="W167" i="3"/>
  <c r="R167" i="3"/>
  <c r="Y171" i="3"/>
  <c r="W171" i="3"/>
  <c r="R171" i="3"/>
  <c r="Y175" i="3"/>
  <c r="W175" i="3"/>
  <c r="R175" i="3"/>
  <c r="W179" i="3"/>
  <c r="R179" i="3"/>
  <c r="Y183" i="3"/>
  <c r="W183" i="3"/>
  <c r="R183" i="3"/>
  <c r="Y187" i="3"/>
  <c r="W187" i="3"/>
  <c r="R187" i="3"/>
  <c r="W191" i="3"/>
  <c r="R191" i="3"/>
  <c r="Y195" i="3"/>
  <c r="W195" i="3"/>
  <c r="R195" i="3"/>
  <c r="Y199" i="3"/>
  <c r="W199" i="3"/>
  <c r="R199" i="3"/>
  <c r="W203" i="3"/>
  <c r="R203" i="3"/>
  <c r="W207" i="3"/>
  <c r="R207" i="3"/>
  <c r="Y211" i="3"/>
  <c r="W211" i="3"/>
  <c r="R211" i="3"/>
  <c r="Y215" i="3"/>
  <c r="W215" i="3"/>
  <c r="R215" i="3"/>
  <c r="W219" i="3"/>
  <c r="R219" i="3"/>
  <c r="Y223" i="3"/>
  <c r="W223" i="3"/>
  <c r="R223" i="3"/>
  <c r="Y227" i="3"/>
  <c r="W227" i="3"/>
  <c r="R227" i="3"/>
  <c r="W231" i="3"/>
  <c r="R231" i="3"/>
  <c r="W235" i="3"/>
  <c r="R235" i="3"/>
  <c r="W239" i="3"/>
  <c r="R239" i="3"/>
  <c r="W243" i="3"/>
  <c r="R243" i="3"/>
  <c r="Y247" i="3"/>
  <c r="W247" i="3"/>
  <c r="R247" i="3"/>
  <c r="Y251" i="3"/>
  <c r="W251" i="3"/>
  <c r="R251" i="3"/>
  <c r="Y255" i="3"/>
  <c r="W255" i="3"/>
  <c r="R255" i="3"/>
  <c r="W259" i="3"/>
  <c r="R259" i="3"/>
  <c r="Y263" i="3"/>
  <c r="W263" i="3"/>
  <c r="R263" i="3"/>
  <c r="W267" i="3"/>
  <c r="R267" i="3"/>
  <c r="Y271" i="3"/>
  <c r="W271" i="3"/>
  <c r="R271" i="3"/>
  <c r="W275" i="3"/>
  <c r="R275" i="3"/>
  <c r="W279" i="3"/>
  <c r="R279" i="3"/>
  <c r="Y283" i="3"/>
  <c r="W283" i="3"/>
  <c r="R283" i="3"/>
  <c r="W287" i="3"/>
  <c r="R287" i="3"/>
  <c r="W291" i="3"/>
  <c r="R291" i="3"/>
  <c r="Y295" i="3"/>
  <c r="W295" i="3"/>
  <c r="R295" i="3"/>
  <c r="Y299" i="3"/>
  <c r="W299" i="3"/>
  <c r="R299" i="3"/>
  <c r="W303" i="3"/>
  <c r="R303" i="3"/>
  <c r="W307" i="3"/>
  <c r="R307" i="3"/>
  <c r="Y311" i="3"/>
  <c r="W311" i="3"/>
  <c r="R311" i="3"/>
  <c r="W315" i="3"/>
  <c r="R315" i="3"/>
  <c r="W319" i="3"/>
  <c r="R319" i="3"/>
  <c r="Y323" i="3"/>
  <c r="W323" i="3"/>
  <c r="R323" i="3"/>
  <c r="Y327" i="3"/>
  <c r="W327" i="3"/>
  <c r="R327" i="3"/>
  <c r="W331" i="3"/>
  <c r="R331" i="3"/>
  <c r="Y335" i="3"/>
  <c r="W335" i="3"/>
  <c r="R335" i="3"/>
  <c r="W339" i="3"/>
  <c r="R339" i="3"/>
  <c r="Y343" i="3"/>
  <c r="W343" i="3"/>
  <c r="R343" i="3"/>
  <c r="Y347" i="3"/>
  <c r="W347" i="3"/>
  <c r="R347" i="3"/>
  <c r="W351" i="3"/>
  <c r="R351" i="3"/>
  <c r="Y355" i="3"/>
  <c r="W355" i="3"/>
  <c r="R355" i="3"/>
  <c r="W359" i="3"/>
  <c r="R359" i="3"/>
  <c r="W363" i="3"/>
  <c r="R363" i="3"/>
  <c r="Y371" i="3"/>
  <c r="W371" i="3"/>
  <c r="R371" i="3"/>
  <c r="W379" i="3"/>
  <c r="R379" i="3"/>
  <c r="W383" i="3"/>
  <c r="R383" i="3"/>
  <c r="Y387" i="3"/>
  <c r="W387" i="3"/>
  <c r="R387" i="3"/>
  <c r="Y391" i="3"/>
  <c r="W391" i="3"/>
  <c r="R391" i="3"/>
  <c r="W395" i="3"/>
  <c r="R395" i="3"/>
  <c r="W399" i="3"/>
  <c r="R399" i="3"/>
  <c r="Y403" i="3"/>
  <c r="W403" i="3"/>
  <c r="R403" i="3"/>
  <c r="W407" i="3"/>
  <c r="R407" i="3"/>
  <c r="Y411" i="3"/>
  <c r="W411" i="3"/>
  <c r="R411" i="3"/>
  <c r="Y415" i="3"/>
  <c r="W415" i="3"/>
  <c r="R415" i="3"/>
  <c r="W423" i="3"/>
  <c r="R423" i="3"/>
  <c r="W427" i="3"/>
  <c r="R427" i="3"/>
  <c r="W431" i="3"/>
  <c r="R431" i="3"/>
  <c r="Y435" i="3"/>
  <c r="W435" i="3"/>
  <c r="R435" i="3"/>
  <c r="W439" i="3"/>
  <c r="R439" i="3"/>
  <c r="W443" i="3"/>
  <c r="R443" i="3"/>
  <c r="W451" i="3"/>
  <c r="R451" i="3"/>
  <c r="Y455" i="3"/>
  <c r="W455" i="3"/>
  <c r="R455" i="3"/>
  <c r="W459" i="3"/>
  <c r="R459" i="3"/>
  <c r="Y463" i="3"/>
  <c r="W463" i="3"/>
  <c r="R463" i="3"/>
  <c r="W467" i="3"/>
  <c r="R467" i="3"/>
  <c r="Y471" i="3"/>
  <c r="W471" i="3"/>
  <c r="R471" i="3"/>
  <c r="W479" i="3"/>
  <c r="R479" i="3"/>
  <c r="Y483" i="3"/>
  <c r="W483" i="3"/>
  <c r="R483" i="3"/>
  <c r="W487" i="3"/>
  <c r="R487" i="3"/>
  <c r="W491" i="3"/>
  <c r="R491" i="3"/>
  <c r="Y495" i="3"/>
  <c r="W495" i="3"/>
  <c r="R495" i="3"/>
  <c r="W499" i="3"/>
  <c r="R499" i="3"/>
  <c r="Y507" i="3"/>
  <c r="W507" i="3"/>
  <c r="R507" i="3"/>
  <c r="W511" i="3"/>
  <c r="R511" i="3"/>
  <c r="W515" i="3"/>
  <c r="R515" i="3"/>
  <c r="W519" i="3"/>
  <c r="R519" i="3"/>
  <c r="Y523" i="3"/>
  <c r="W523" i="3"/>
  <c r="R523" i="3"/>
  <c r="W527" i="3"/>
  <c r="R527" i="3"/>
  <c r="W531" i="3"/>
  <c r="R531" i="3"/>
  <c r="Y535" i="3"/>
  <c r="W535" i="3"/>
  <c r="R535" i="3"/>
  <c r="W539" i="3"/>
  <c r="R539" i="3"/>
  <c r="W543" i="3"/>
  <c r="R543" i="3"/>
  <c r="W547" i="3"/>
  <c r="R547" i="3"/>
  <c r="Y551" i="3"/>
  <c r="W551" i="3"/>
  <c r="R551" i="3"/>
  <c r="Y555" i="3"/>
  <c r="W555" i="3"/>
  <c r="R555" i="3"/>
  <c r="W559" i="3"/>
  <c r="R559" i="3"/>
  <c r="W563" i="3"/>
  <c r="R563" i="3"/>
  <c r="W567" i="3"/>
  <c r="R567" i="3"/>
  <c r="Y571" i="3"/>
  <c r="W571" i="3"/>
  <c r="R571" i="3"/>
  <c r="W579" i="3"/>
  <c r="R579" i="3"/>
  <c r="Y583" i="3"/>
  <c r="W583" i="3"/>
  <c r="R583" i="3"/>
  <c r="Y587" i="3"/>
  <c r="W587" i="3"/>
  <c r="R587" i="3"/>
  <c r="W591" i="3"/>
  <c r="R591" i="3"/>
  <c r="Y599" i="3"/>
  <c r="W599" i="3"/>
  <c r="R599" i="3"/>
  <c r="W607" i="3"/>
  <c r="R607" i="3"/>
  <c r="T605" i="3" s="1"/>
  <c r="U605" i="3" s="1"/>
  <c r="W611" i="3"/>
  <c r="R611" i="3"/>
  <c r="Y615" i="3"/>
  <c r="W615" i="3"/>
  <c r="R615" i="3"/>
  <c r="W619" i="3"/>
  <c r="R619" i="3"/>
  <c r="W623" i="3"/>
  <c r="R623" i="3"/>
  <c r="W627" i="3"/>
  <c r="R627" i="3"/>
  <c r="W635" i="3"/>
  <c r="R635" i="3"/>
  <c r="W639" i="3"/>
  <c r="R639" i="3"/>
  <c r="W643" i="3"/>
  <c r="R643" i="3"/>
  <c r="W647" i="3"/>
  <c r="R647" i="3"/>
  <c r="Y651" i="3"/>
  <c r="W651" i="3"/>
  <c r="R651" i="3"/>
  <c r="Y655" i="3"/>
  <c r="W655" i="3"/>
  <c r="R655" i="3"/>
  <c r="W659" i="3"/>
  <c r="R659" i="3"/>
  <c r="W663" i="3"/>
  <c r="R663" i="3"/>
  <c r="Y667" i="3"/>
  <c r="W667" i="3"/>
  <c r="R667" i="3"/>
  <c r="Y675" i="3"/>
  <c r="W675" i="3"/>
  <c r="R675" i="3"/>
  <c r="Y679" i="3"/>
  <c r="W679" i="3"/>
  <c r="R679" i="3"/>
  <c r="W683" i="3"/>
  <c r="R683" i="3"/>
  <c r="T684" i="3" s="1"/>
  <c r="U684" i="3" s="1"/>
  <c r="W687" i="3"/>
  <c r="R687" i="3"/>
  <c r="W691" i="3"/>
  <c r="R691" i="3"/>
  <c r="Y695" i="3"/>
  <c r="W695" i="3"/>
  <c r="R695" i="3"/>
  <c r="W699" i="3"/>
  <c r="R699" i="3"/>
  <c r="Y707" i="3"/>
  <c r="W707" i="3"/>
  <c r="R707" i="3"/>
  <c r="Y711" i="3"/>
  <c r="W711" i="3"/>
  <c r="R711" i="3"/>
  <c r="W715" i="3"/>
  <c r="R715" i="3"/>
  <c r="W719" i="3"/>
  <c r="R719" i="3"/>
  <c r="Y723" i="3"/>
  <c r="W723" i="3"/>
  <c r="R723" i="3"/>
  <c r="W727" i="3"/>
  <c r="R727" i="3"/>
  <c r="W735" i="3"/>
  <c r="R735" i="3"/>
  <c r="Y739" i="3"/>
  <c r="W739" i="3"/>
  <c r="R739" i="3"/>
  <c r="Y743" i="3"/>
  <c r="W743" i="3"/>
  <c r="R743" i="3"/>
  <c r="Y747" i="3"/>
  <c r="W747" i="3"/>
  <c r="R747" i="3"/>
  <c r="Y751" i="3"/>
  <c r="W751" i="3"/>
  <c r="R751" i="3"/>
  <c r="W755" i="3"/>
  <c r="R755" i="3"/>
  <c r="T755" i="3" s="1"/>
  <c r="U755" i="3" s="1"/>
  <c r="Y763" i="3"/>
  <c r="W763" i="3"/>
  <c r="R763" i="3"/>
  <c r="W767" i="3"/>
  <c r="R767" i="3"/>
  <c r="Y771" i="3"/>
  <c r="W771" i="3"/>
  <c r="R771" i="3"/>
  <c r="W775" i="3"/>
  <c r="R775" i="3"/>
  <c r="W779" i="3"/>
  <c r="R779" i="3"/>
  <c r="W783" i="3"/>
  <c r="R783" i="3"/>
  <c r="W787" i="3"/>
  <c r="R787" i="3"/>
  <c r="W791" i="3"/>
  <c r="R791" i="3"/>
  <c r="Y795" i="3"/>
  <c r="W795" i="3"/>
  <c r="R795" i="3"/>
  <c r="W799" i="3"/>
  <c r="R799" i="3"/>
  <c r="W803" i="3"/>
  <c r="R803" i="3"/>
  <c r="Y807" i="3"/>
  <c r="W807" i="3"/>
  <c r="R807" i="3"/>
  <c r="W811" i="3"/>
  <c r="R811" i="3"/>
  <c r="W815" i="3"/>
  <c r="R815" i="3"/>
  <c r="W819" i="3"/>
  <c r="R819" i="3"/>
  <c r="W823" i="3"/>
  <c r="R823" i="3"/>
  <c r="W827" i="3"/>
  <c r="R827" i="3"/>
  <c r="W835" i="3"/>
  <c r="R835" i="3"/>
  <c r="Y839" i="3"/>
  <c r="W839" i="3"/>
  <c r="R839" i="3"/>
  <c r="W843" i="3"/>
  <c r="R843" i="3"/>
  <c r="Y847" i="3"/>
  <c r="W847" i="3"/>
  <c r="R847" i="3"/>
  <c r="Y851" i="3"/>
  <c r="W851" i="3"/>
  <c r="R851" i="3"/>
  <c r="W855" i="3"/>
  <c r="R855" i="3"/>
  <c r="Y863" i="3"/>
  <c r="W863" i="3"/>
  <c r="R863" i="3"/>
  <c r="W867" i="3"/>
  <c r="R867" i="3"/>
  <c r="W871" i="3"/>
  <c r="R871" i="3"/>
  <c r="W875" i="3"/>
  <c r="R875" i="3"/>
  <c r="W879" i="3"/>
  <c r="R879" i="3"/>
  <c r="W883" i="3"/>
  <c r="R883" i="3"/>
  <c r="W891" i="3"/>
  <c r="R891" i="3"/>
  <c r="Y895" i="3"/>
  <c r="W895" i="3"/>
  <c r="R895" i="3"/>
  <c r="W903" i="3"/>
  <c r="R903" i="3"/>
  <c r="Y907" i="3"/>
  <c r="W907" i="3"/>
  <c r="R907" i="3"/>
  <c r="W911" i="3"/>
  <c r="R911" i="3"/>
  <c r="W915" i="3"/>
  <c r="R915" i="3"/>
  <c r="W919" i="3"/>
  <c r="R919" i="3"/>
  <c r="Y923" i="3"/>
  <c r="W923" i="3"/>
  <c r="R923" i="3"/>
  <c r="W927" i="3"/>
  <c r="R927" i="3"/>
  <c r="Y931" i="3"/>
  <c r="W931" i="3"/>
  <c r="R931" i="3"/>
  <c r="W935" i="3"/>
  <c r="R935" i="3"/>
  <c r="W939" i="3"/>
  <c r="R939" i="3"/>
  <c r="W943" i="3"/>
  <c r="R943" i="3"/>
  <c r="W947" i="3"/>
  <c r="R947" i="3"/>
  <c r="W951" i="3"/>
  <c r="R951" i="3"/>
  <c r="W955" i="3"/>
  <c r="R955" i="3"/>
  <c r="Y959" i="3"/>
  <c r="W959" i="3"/>
  <c r="R959" i="3"/>
  <c r="Y963" i="3"/>
  <c r="W963" i="3"/>
  <c r="R963" i="3"/>
  <c r="W967" i="3"/>
  <c r="R967" i="3"/>
  <c r="W971" i="3"/>
  <c r="R971" i="3"/>
  <c r="W975" i="3"/>
  <c r="R975" i="3"/>
  <c r="W979" i="3"/>
  <c r="R979" i="3"/>
  <c r="W983" i="3"/>
  <c r="R983" i="3"/>
  <c r="Y987" i="3"/>
  <c r="W987" i="3"/>
  <c r="R987" i="3"/>
  <c r="Y991" i="3"/>
  <c r="W991" i="3"/>
  <c r="R991" i="3"/>
  <c r="W995" i="3"/>
  <c r="R995" i="3"/>
  <c r="W999" i="3"/>
  <c r="R999" i="3"/>
  <c r="Y1003" i="3"/>
  <c r="W1003" i="3"/>
  <c r="R1003" i="3"/>
  <c r="Y1007" i="3"/>
  <c r="W1007" i="3"/>
  <c r="R1007" i="3"/>
  <c r="W1011" i="3"/>
  <c r="R1011" i="3"/>
  <c r="W1015" i="3"/>
  <c r="R1015" i="3"/>
  <c r="W1019" i="3"/>
  <c r="R1019" i="3"/>
  <c r="W1023" i="3"/>
  <c r="R1023" i="3"/>
  <c r="W1027" i="3"/>
  <c r="R1027" i="3"/>
  <c r="W1031" i="3"/>
  <c r="R1031" i="3"/>
  <c r="Y1035" i="3"/>
  <c r="W1035" i="3"/>
  <c r="R1035" i="3"/>
  <c r="W1039" i="3"/>
  <c r="R1039" i="3"/>
  <c r="Y1043" i="3"/>
  <c r="W1043" i="3"/>
  <c r="R1043" i="3"/>
  <c r="W1047" i="3"/>
  <c r="R1047" i="3"/>
  <c r="W1051" i="3"/>
  <c r="R1051" i="3"/>
  <c r="W1055" i="3"/>
  <c r="R1055" i="3"/>
  <c r="W1059" i="3"/>
  <c r="R1059" i="3"/>
  <c r="Y1063" i="3"/>
  <c r="W1063" i="3"/>
  <c r="R1063" i="3"/>
  <c r="W1067" i="3"/>
  <c r="R1067" i="3"/>
  <c r="W1071" i="3"/>
  <c r="R1071" i="3"/>
  <c r="W1075" i="3"/>
  <c r="R1075" i="3"/>
  <c r="W1079" i="3"/>
  <c r="R1079" i="3"/>
  <c r="W1083" i="3"/>
  <c r="R1083" i="3"/>
  <c r="W1087" i="3"/>
  <c r="R1087" i="3"/>
  <c r="W1091" i="3"/>
  <c r="R1091" i="3"/>
  <c r="W1095" i="3"/>
  <c r="R1095" i="3"/>
  <c r="W1099" i="3"/>
  <c r="R1099" i="3"/>
  <c r="W1103" i="3"/>
  <c r="R1103" i="3"/>
  <c r="Y1107" i="3"/>
  <c r="W1107" i="3"/>
  <c r="R1107" i="3"/>
  <c r="W1111" i="3"/>
  <c r="R1111" i="3"/>
  <c r="W1115" i="3"/>
  <c r="R1115" i="3"/>
  <c r="W1119" i="3"/>
  <c r="R1119" i="3"/>
  <c r="Y1123" i="3"/>
  <c r="W1123" i="3"/>
  <c r="R1123" i="3"/>
  <c r="W1127" i="3"/>
  <c r="R1127" i="3"/>
  <c r="W1131" i="3"/>
  <c r="R1131" i="3"/>
  <c r="W1135" i="3"/>
  <c r="R1135" i="3"/>
  <c r="W1139" i="3"/>
  <c r="R1139" i="3"/>
  <c r="Y1143" i="3"/>
  <c r="W1143" i="3"/>
  <c r="R1143" i="3"/>
  <c r="Y1147" i="3"/>
  <c r="W1147" i="3"/>
  <c r="R1147" i="3"/>
  <c r="W1151" i="3"/>
  <c r="R1151" i="3"/>
  <c r="Y1155" i="3"/>
  <c r="W1155" i="3"/>
  <c r="R1155" i="3"/>
  <c r="W1159" i="3"/>
  <c r="R1159" i="3"/>
  <c r="Y1163" i="3"/>
  <c r="W1163" i="3"/>
  <c r="R1163" i="3"/>
  <c r="W1167" i="3"/>
  <c r="R1167" i="3"/>
  <c r="W1171" i="3"/>
  <c r="R1171" i="3"/>
  <c r="Y1175" i="3"/>
  <c r="W1175" i="3"/>
  <c r="R1175" i="3"/>
  <c r="Y1179" i="3"/>
  <c r="W1179" i="3"/>
  <c r="R1179" i="3"/>
  <c r="W1183" i="3"/>
  <c r="R1183" i="3"/>
  <c r="W1187" i="3"/>
  <c r="R1187" i="3"/>
  <c r="W1191" i="3"/>
  <c r="R1191" i="3"/>
  <c r="Y1195" i="3"/>
  <c r="W1195" i="3"/>
  <c r="R1195" i="3"/>
  <c r="W1199" i="3"/>
  <c r="R1199" i="3"/>
  <c r="W1203" i="3"/>
  <c r="R1203" i="3"/>
  <c r="Y1207" i="3"/>
  <c r="W1207" i="3"/>
  <c r="R1207" i="3"/>
  <c r="W1211" i="3"/>
  <c r="R1211" i="3"/>
  <c r="W1215" i="3"/>
  <c r="R1215" i="3"/>
  <c r="Y1219" i="3"/>
  <c r="W1219" i="3"/>
  <c r="R1219" i="3"/>
  <c r="Y1223" i="3"/>
  <c r="W1223" i="3"/>
  <c r="R1223" i="3"/>
  <c r="W1227" i="3"/>
  <c r="R1227" i="3"/>
  <c r="Y1231" i="3"/>
  <c r="W1231" i="3"/>
  <c r="R1231" i="3"/>
  <c r="Y1235" i="3"/>
  <c r="W1235" i="3"/>
  <c r="R1235" i="3"/>
  <c r="W1239" i="3"/>
  <c r="R1239" i="3"/>
  <c r="W1243" i="3"/>
  <c r="R1243" i="3"/>
  <c r="Y1247" i="3"/>
  <c r="W1247" i="3"/>
  <c r="R1247" i="3"/>
  <c r="Y1251" i="3"/>
  <c r="W1251" i="3"/>
  <c r="R1251" i="3"/>
  <c r="W1255" i="3"/>
  <c r="R1255" i="3"/>
  <c r="Y1259" i="3"/>
  <c r="W1259" i="3"/>
  <c r="R1259" i="3"/>
  <c r="W1263" i="3"/>
  <c r="R1263" i="3"/>
  <c r="W1267" i="3"/>
  <c r="R1267" i="3"/>
  <c r="W1271" i="3"/>
  <c r="R1271" i="3"/>
  <c r="W1275" i="3"/>
  <c r="R1275" i="3"/>
  <c r="W1279" i="3"/>
  <c r="R1279" i="3"/>
  <c r="Y1283" i="3"/>
  <c r="W1283" i="3"/>
  <c r="R1283" i="3"/>
  <c r="W1287" i="3"/>
  <c r="R1287" i="3"/>
  <c r="W1291" i="3"/>
  <c r="R1291" i="3"/>
  <c r="Y1295" i="3"/>
  <c r="W1295" i="3"/>
  <c r="R1295" i="3"/>
  <c r="W1299" i="3"/>
  <c r="R1299" i="3"/>
  <c r="W1303" i="3"/>
  <c r="R1303" i="3"/>
  <c r="W1307" i="3"/>
  <c r="R1307" i="3"/>
  <c r="Y1311" i="3"/>
  <c r="W1311" i="3"/>
  <c r="R1311" i="3"/>
  <c r="Y1315" i="3"/>
  <c r="W1315" i="3"/>
  <c r="R1315" i="3"/>
  <c r="W1319" i="3"/>
  <c r="R1319" i="3"/>
  <c r="W1323" i="3"/>
  <c r="R1323" i="3"/>
  <c r="Y1327" i="3"/>
  <c r="W1327" i="3"/>
  <c r="R1327" i="3"/>
  <c r="W1331" i="3"/>
  <c r="R1331" i="3"/>
  <c r="W1335" i="3"/>
  <c r="R1335" i="3"/>
  <c r="W1339" i="3"/>
  <c r="R1339" i="3"/>
  <c r="Y1343" i="3"/>
  <c r="W1343" i="3"/>
  <c r="R1343" i="3"/>
  <c r="W1347" i="3"/>
  <c r="R1347" i="3"/>
  <c r="W1351" i="3"/>
  <c r="R1351" i="3"/>
  <c r="W1355" i="3"/>
  <c r="R1355" i="3"/>
  <c r="Y1359" i="3"/>
  <c r="W1359" i="3"/>
  <c r="R1359" i="3"/>
  <c r="W1363" i="3"/>
  <c r="R1363" i="3"/>
  <c r="W1367" i="3"/>
  <c r="R1367" i="3"/>
  <c r="Y1371" i="3"/>
  <c r="W1371" i="3"/>
  <c r="R1371" i="3"/>
  <c r="W1375" i="3"/>
  <c r="R1375" i="3"/>
  <c r="W1379" i="3"/>
  <c r="R1379" i="3"/>
  <c r="W1383" i="3"/>
  <c r="R1383" i="3"/>
  <c r="Y1387" i="3"/>
  <c r="W1387" i="3"/>
  <c r="R1387" i="3"/>
  <c r="W1391" i="3"/>
  <c r="R1391" i="3"/>
  <c r="W1395" i="3"/>
  <c r="R1395" i="3"/>
  <c r="Y1399" i="3"/>
  <c r="W1399" i="3"/>
  <c r="R1399" i="3"/>
  <c r="W1403" i="3"/>
  <c r="R1403" i="3"/>
  <c r="W1407" i="3"/>
  <c r="R1407" i="3"/>
  <c r="Y1411" i="3"/>
  <c r="W1411" i="3"/>
  <c r="R1411" i="3"/>
  <c r="Y1415" i="3"/>
  <c r="W1415" i="3"/>
  <c r="R1415" i="3"/>
  <c r="W1419" i="3"/>
  <c r="R1419" i="3"/>
  <c r="W1423" i="3"/>
  <c r="R1423" i="3"/>
  <c r="W1427" i="3"/>
  <c r="R1427" i="3"/>
  <c r="W1431" i="3"/>
  <c r="R1431" i="3"/>
  <c r="W1435" i="3"/>
  <c r="R1435" i="3"/>
  <c r="Y1439" i="3"/>
  <c r="W1439" i="3"/>
  <c r="R1439" i="3"/>
  <c r="W1443" i="3"/>
  <c r="R1443" i="3"/>
  <c r="W1447" i="3"/>
  <c r="R1447" i="3"/>
  <c r="Y1451" i="3"/>
  <c r="W1451" i="3"/>
  <c r="R1451" i="3"/>
  <c r="W1455" i="3"/>
  <c r="R1455" i="3"/>
  <c r="W1459" i="3"/>
  <c r="R1459" i="3"/>
  <c r="W1463" i="3"/>
  <c r="R1463" i="3"/>
  <c r="Y1467" i="3"/>
  <c r="W1467" i="3"/>
  <c r="R1467" i="3"/>
  <c r="Y1471" i="3"/>
  <c r="W1471" i="3"/>
  <c r="R1471" i="3"/>
  <c r="W1475" i="3"/>
  <c r="R1475" i="3"/>
  <c r="W1479" i="3"/>
  <c r="R1479" i="3"/>
  <c r="W1483" i="3"/>
  <c r="R1483" i="3"/>
  <c r="Y1487" i="3"/>
  <c r="W1487" i="3"/>
  <c r="R1487" i="3"/>
  <c r="Y1491" i="3"/>
  <c r="W1491" i="3"/>
  <c r="R1491" i="3"/>
  <c r="W1495" i="3"/>
  <c r="R1495" i="3"/>
  <c r="W1499" i="3"/>
  <c r="R1499" i="3"/>
  <c r="Y1503" i="3"/>
  <c r="W1503" i="3"/>
  <c r="R1503" i="3"/>
  <c r="W1507" i="3"/>
  <c r="R1507" i="3"/>
  <c r="Y1511" i="3"/>
  <c r="W1511" i="3"/>
  <c r="R1511" i="3"/>
  <c r="W1515" i="3"/>
  <c r="R1515" i="3"/>
  <c r="W1519" i="3"/>
  <c r="R1519" i="3"/>
  <c r="Y1523" i="3"/>
  <c r="W1523" i="3"/>
  <c r="R1523" i="3"/>
  <c r="Y1527" i="3"/>
  <c r="W1527" i="3"/>
  <c r="R1527" i="3"/>
  <c r="W1531" i="3"/>
  <c r="R1531" i="3"/>
  <c r="W1535" i="3"/>
  <c r="R1535" i="3"/>
  <c r="W1539" i="3"/>
  <c r="R1539" i="3"/>
  <c r="Y1543" i="3"/>
  <c r="W1543" i="3"/>
  <c r="R1543" i="3"/>
  <c r="W1547" i="3"/>
  <c r="R1547" i="3"/>
  <c r="W1551" i="3"/>
  <c r="R1551" i="3"/>
  <c r="W1555" i="3"/>
  <c r="R1555" i="3"/>
  <c r="W1559" i="3"/>
  <c r="R1559" i="3"/>
  <c r="W1563" i="3"/>
  <c r="R1563" i="3"/>
  <c r="W1567" i="3"/>
  <c r="R1567" i="3"/>
  <c r="W1571" i="3"/>
  <c r="R1571" i="3"/>
  <c r="Y1575" i="3"/>
  <c r="W1575" i="3"/>
  <c r="R1575" i="3"/>
  <c r="W1579" i="3"/>
  <c r="R1579" i="3"/>
  <c r="Y1583" i="3"/>
  <c r="W1583" i="3"/>
  <c r="R1583" i="3"/>
  <c r="W1587" i="3"/>
  <c r="R1587" i="3"/>
  <c r="W1591" i="3"/>
  <c r="R1591" i="3"/>
  <c r="W1595" i="3"/>
  <c r="R1595" i="3"/>
  <c r="W1599" i="3"/>
  <c r="R1599" i="3"/>
  <c r="W1603" i="3"/>
  <c r="R1603" i="3"/>
  <c r="W1607" i="3"/>
  <c r="R1607" i="3"/>
  <c r="W1611" i="3"/>
  <c r="R1611" i="3"/>
  <c r="Y1615" i="3"/>
  <c r="W1615" i="3"/>
  <c r="R1615" i="3"/>
  <c r="W1619" i="3"/>
  <c r="R1619" i="3"/>
  <c r="Y1623" i="3"/>
  <c r="W1623" i="3"/>
  <c r="R1623" i="3"/>
  <c r="W1627" i="3"/>
  <c r="R1627" i="3"/>
  <c r="Y1631" i="3"/>
  <c r="W1631" i="3"/>
  <c r="R1631" i="3"/>
  <c r="W1635" i="3"/>
  <c r="R1635" i="3"/>
  <c r="Y1639" i="3"/>
  <c r="W1639" i="3"/>
  <c r="R1639" i="3"/>
  <c r="W1643" i="3"/>
  <c r="R1643" i="3"/>
  <c r="W1647" i="3"/>
  <c r="R1647" i="3"/>
  <c r="Y1651" i="3"/>
  <c r="W1651" i="3"/>
  <c r="R1651" i="3"/>
  <c r="W1655" i="3"/>
  <c r="R1655" i="3"/>
  <c r="W1659" i="3"/>
  <c r="R1659" i="3"/>
  <c r="W1663" i="3"/>
  <c r="R1663" i="3"/>
  <c r="W1667" i="3"/>
  <c r="R1667" i="3"/>
  <c r="W1671" i="3"/>
  <c r="R1671" i="3"/>
  <c r="Y1675" i="3"/>
  <c r="W1675" i="3"/>
  <c r="R1675" i="3"/>
  <c r="Y1679" i="3"/>
  <c r="W1679" i="3"/>
  <c r="R1679" i="3"/>
  <c r="W1683" i="3"/>
  <c r="R1683" i="3"/>
  <c r="W1687" i="3"/>
  <c r="R1687" i="3"/>
  <c r="Y1691" i="3"/>
  <c r="W1691" i="3"/>
  <c r="R1691" i="3"/>
  <c r="W1695" i="3"/>
  <c r="R1695" i="3"/>
  <c r="W1699" i="3"/>
  <c r="R1699" i="3"/>
  <c r="Y1703" i="3"/>
  <c r="W1703" i="3"/>
  <c r="R1703" i="3"/>
  <c r="Y1707" i="3"/>
  <c r="W1707" i="3"/>
  <c r="R1707" i="3"/>
  <c r="W1711" i="3"/>
  <c r="R1711" i="3"/>
  <c r="W1715" i="3"/>
  <c r="R1715" i="3"/>
  <c r="Y1719" i="3"/>
  <c r="W1719" i="3"/>
  <c r="R1719" i="3"/>
  <c r="W1723" i="3"/>
  <c r="R1723" i="3"/>
  <c r="W1727" i="3"/>
  <c r="R1727" i="3"/>
  <c r="W1731" i="3"/>
  <c r="R1731" i="3"/>
  <c r="W1735" i="3"/>
  <c r="R1735" i="3"/>
  <c r="W1739" i="3"/>
  <c r="R1739" i="3"/>
  <c r="W1743" i="3"/>
  <c r="R1743" i="3"/>
  <c r="W1747" i="3"/>
  <c r="R1747" i="3"/>
  <c r="Y1751" i="3"/>
  <c r="W1751" i="3"/>
  <c r="R1751" i="3"/>
  <c r="W1755" i="3"/>
  <c r="R1755" i="3"/>
  <c r="W1759" i="3"/>
  <c r="R1759" i="3"/>
  <c r="Y1763" i="3"/>
  <c r="W1763" i="3"/>
  <c r="R1763" i="3"/>
  <c r="W1767" i="3"/>
  <c r="R1767" i="3"/>
  <c r="W1771" i="3"/>
  <c r="R1771" i="3"/>
  <c r="W1775" i="3"/>
  <c r="R1775" i="3"/>
  <c r="Y1779" i="3"/>
  <c r="W1779" i="3"/>
  <c r="R1779" i="3"/>
  <c r="W1783" i="3"/>
  <c r="R1783" i="3"/>
  <c r="Y1787" i="3"/>
  <c r="W1787" i="3"/>
  <c r="R1787" i="3"/>
  <c r="W1791" i="3"/>
  <c r="R1791" i="3"/>
  <c r="W1795" i="3"/>
  <c r="R1795" i="3"/>
  <c r="W1799" i="3"/>
  <c r="R1799" i="3"/>
  <c r="Y1803" i="3"/>
  <c r="W1803" i="3"/>
  <c r="R1803" i="3"/>
  <c r="Y1807" i="3"/>
  <c r="W1807" i="3"/>
  <c r="R1807" i="3"/>
  <c r="W1811" i="3"/>
  <c r="R1811" i="3"/>
  <c r="Y1815" i="3"/>
  <c r="W1815" i="3"/>
  <c r="R1815" i="3"/>
  <c r="W1819" i="3"/>
  <c r="R1819" i="3"/>
  <c r="Y1823" i="3"/>
  <c r="W1823" i="3"/>
  <c r="R1823" i="3"/>
  <c r="W1827" i="3"/>
  <c r="R1827" i="3"/>
  <c r="Y1831" i="3"/>
  <c r="W1831" i="3"/>
  <c r="R1831" i="3"/>
  <c r="W1835" i="3"/>
  <c r="R1835" i="3"/>
  <c r="W1839" i="3"/>
  <c r="R1839" i="3"/>
  <c r="Y1843" i="3"/>
  <c r="W1843" i="3"/>
  <c r="R1843" i="3"/>
  <c r="Y1847" i="3"/>
  <c r="W1847" i="3"/>
  <c r="R1847" i="3"/>
  <c r="Y1851" i="3"/>
  <c r="W1851" i="3"/>
  <c r="R1851" i="3"/>
  <c r="W1855" i="3"/>
  <c r="R1855" i="3"/>
  <c r="W1859" i="3"/>
  <c r="R1859" i="3"/>
  <c r="W1863" i="3"/>
  <c r="R1863" i="3"/>
  <c r="Y1867" i="3"/>
  <c r="W1867" i="3"/>
  <c r="R1867" i="3"/>
  <c r="Y1871" i="3"/>
  <c r="W1871" i="3"/>
  <c r="R1871" i="3"/>
  <c r="W1875" i="3"/>
  <c r="R1875" i="3"/>
  <c r="Y1879" i="3"/>
  <c r="W1879" i="3"/>
  <c r="R1879" i="3"/>
  <c r="W1883" i="3"/>
  <c r="R1883" i="3"/>
  <c r="Y1887" i="3"/>
  <c r="W1887" i="3"/>
  <c r="R1887" i="3"/>
  <c r="R6" i="3"/>
  <c r="W6" i="3"/>
  <c r="W42" i="3"/>
  <c r="R42" i="3"/>
  <c r="W106" i="3"/>
  <c r="R106" i="3"/>
  <c r="Y170" i="3"/>
  <c r="W170" i="3"/>
  <c r="R170" i="3"/>
  <c r="Y234" i="3"/>
  <c r="W234" i="3"/>
  <c r="R234" i="3"/>
  <c r="Y298" i="3"/>
  <c r="W298" i="3"/>
  <c r="R298" i="3"/>
  <c r="W362" i="3"/>
  <c r="R362" i="3"/>
  <c r="W442" i="3"/>
  <c r="R442" i="3"/>
  <c r="W490" i="3"/>
  <c r="R490" i="3"/>
  <c r="W570" i="3"/>
  <c r="R570" i="3"/>
  <c r="W618" i="3"/>
  <c r="R618" i="3"/>
  <c r="W698" i="3"/>
  <c r="R698" i="3"/>
  <c r="Y746" i="3"/>
  <c r="W746" i="3"/>
  <c r="R746" i="3"/>
  <c r="W826" i="3"/>
  <c r="R826" i="3"/>
  <c r="W874" i="3"/>
  <c r="R874" i="3"/>
  <c r="W954" i="3"/>
  <c r="R954" i="3"/>
  <c r="W1002" i="3"/>
  <c r="R1002" i="3"/>
  <c r="W1082" i="3"/>
  <c r="R1082" i="3"/>
  <c r="W1130" i="3"/>
  <c r="R1130" i="3"/>
  <c r="W1210" i="3"/>
  <c r="R1210" i="3"/>
  <c r="Y1258" i="3"/>
  <c r="W1258" i="3"/>
  <c r="R1258" i="3"/>
  <c r="W1338" i="3"/>
  <c r="R1338" i="3"/>
  <c r="Y1414" i="3"/>
  <c r="W1414" i="3"/>
  <c r="R1414" i="3"/>
  <c r="W50" i="3"/>
  <c r="R50" i="3"/>
  <c r="W114" i="3"/>
  <c r="R114" i="3"/>
  <c r="W178" i="3"/>
  <c r="R178" i="3"/>
  <c r="W242" i="3"/>
  <c r="R242" i="3"/>
  <c r="Y306" i="3"/>
  <c r="W306" i="3"/>
  <c r="R306" i="3"/>
  <c r="Y390" i="3"/>
  <c r="W390" i="3"/>
  <c r="R390" i="3"/>
  <c r="W518" i="3"/>
  <c r="R518" i="3"/>
  <c r="W774" i="3"/>
  <c r="R774" i="3"/>
  <c r="W1030" i="3"/>
  <c r="R1030" i="3"/>
  <c r="W1286" i="3"/>
  <c r="R1286" i="3"/>
  <c r="Y1542" i="3"/>
  <c r="W1542" i="3"/>
  <c r="R1542" i="3"/>
  <c r="W978" i="3"/>
  <c r="R978" i="3"/>
  <c r="Y1006" i="3"/>
  <c r="W1006" i="3"/>
  <c r="R1006" i="3"/>
  <c r="W1050" i="3"/>
  <c r="R1050" i="3"/>
  <c r="W1150" i="3"/>
  <c r="R1150" i="3"/>
  <c r="W1162" i="3"/>
  <c r="R1162" i="3"/>
  <c r="W1278" i="3"/>
  <c r="R1278" i="3"/>
  <c r="W1290" i="3"/>
  <c r="R1290" i="3"/>
  <c r="W1506" i="3"/>
  <c r="R1506" i="3"/>
  <c r="W1562" i="3"/>
  <c r="R1562" i="3"/>
  <c r="W1794" i="3"/>
  <c r="R1794" i="3"/>
  <c r="W13" i="3"/>
  <c r="R13" i="3"/>
  <c r="W33" i="3"/>
  <c r="R33" i="3"/>
  <c r="W49" i="3"/>
  <c r="R49" i="3"/>
  <c r="W61" i="3"/>
  <c r="R61" i="3"/>
  <c r="W77" i="3"/>
  <c r="R77" i="3"/>
  <c r="W97" i="3"/>
  <c r="R97" i="3"/>
  <c r="W113" i="3"/>
  <c r="R113" i="3"/>
  <c r="W125" i="3"/>
  <c r="R125" i="3"/>
  <c r="W141" i="3"/>
  <c r="R141" i="3"/>
  <c r="W161" i="3"/>
  <c r="R161" i="3"/>
  <c r="Y177" i="3"/>
  <c r="W177" i="3"/>
  <c r="R177" i="3"/>
  <c r="W189" i="3"/>
  <c r="R189" i="3"/>
  <c r="W205" i="3"/>
  <c r="R205" i="3"/>
  <c r="Y225" i="3"/>
  <c r="W225" i="3"/>
  <c r="R225" i="3"/>
  <c r="W241" i="3"/>
  <c r="R241" i="3"/>
  <c r="Y253" i="3"/>
  <c r="W253" i="3"/>
  <c r="R253" i="3"/>
  <c r="W269" i="3"/>
  <c r="R269" i="3"/>
  <c r="W289" i="3"/>
  <c r="R289" i="3"/>
  <c r="Y305" i="3"/>
  <c r="W305" i="3"/>
  <c r="R305" i="3"/>
  <c r="W317" i="3"/>
  <c r="R317" i="3"/>
  <c r="W333" i="3"/>
  <c r="R333" i="3"/>
  <c r="W353" i="3"/>
  <c r="R353" i="3"/>
  <c r="W385" i="3"/>
  <c r="R385" i="3"/>
  <c r="W418" i="3"/>
  <c r="R418" i="3"/>
  <c r="W470" i="3"/>
  <c r="R470" i="3"/>
  <c r="Y513" i="3"/>
  <c r="W513" i="3"/>
  <c r="R513" i="3"/>
  <c r="W546" i="3"/>
  <c r="R546" i="3"/>
  <c r="Y598" i="3"/>
  <c r="W598" i="3"/>
  <c r="R598" i="3"/>
  <c r="W641" i="3"/>
  <c r="R641" i="3"/>
  <c r="W674" i="3"/>
  <c r="R674" i="3"/>
  <c r="W726" i="3"/>
  <c r="R726" i="3"/>
  <c r="Y769" i="3"/>
  <c r="W769" i="3"/>
  <c r="R769" i="3"/>
  <c r="W802" i="3"/>
  <c r="R802" i="3"/>
  <c r="W854" i="3"/>
  <c r="R854" i="3"/>
  <c r="W897" i="3"/>
  <c r="R897" i="3"/>
  <c r="W930" i="3"/>
  <c r="R930" i="3"/>
  <c r="W982" i="3"/>
  <c r="R982" i="3"/>
  <c r="W1025" i="3"/>
  <c r="R1025" i="3"/>
  <c r="W1058" i="3"/>
  <c r="R1058" i="3"/>
  <c r="W1110" i="3"/>
  <c r="R1110" i="3"/>
  <c r="W1153" i="3"/>
  <c r="R1153" i="3"/>
  <c r="Y1186" i="3"/>
  <c r="W1186" i="3"/>
  <c r="R1186" i="3"/>
  <c r="W1238" i="3"/>
  <c r="R1238" i="3"/>
  <c r="Y1281" i="3"/>
  <c r="W1281" i="3"/>
  <c r="R1281" i="3"/>
  <c r="Y1314" i="3"/>
  <c r="W1314" i="3"/>
  <c r="R1314" i="3"/>
  <c r="W1381" i="3"/>
  <c r="R1381" i="3"/>
  <c r="Y1437" i="3"/>
  <c r="W1437" i="3"/>
  <c r="R1437" i="3"/>
  <c r="W1537" i="3"/>
  <c r="R1537" i="3"/>
  <c r="W1585" i="3"/>
  <c r="R1585" i="3"/>
  <c r="Y1673" i="3"/>
  <c r="W1673" i="3"/>
  <c r="R1673" i="3"/>
  <c r="W1716" i="3"/>
  <c r="R1716" i="3"/>
  <c r="Y1753" i="3"/>
  <c r="W1753" i="3"/>
  <c r="R1753" i="3"/>
  <c r="W1788" i="3"/>
  <c r="R1788" i="3"/>
  <c r="Y1844" i="3"/>
  <c r="W1844" i="3"/>
  <c r="R1844" i="3"/>
  <c r="W646" i="3"/>
  <c r="R646" i="3"/>
  <c r="T645" i="3" s="1"/>
  <c r="U645" i="3" s="1"/>
  <c r="W902" i="3"/>
  <c r="R902" i="3"/>
  <c r="W1158" i="3"/>
  <c r="R1158" i="3"/>
  <c r="W57" i="3"/>
  <c r="R57" i="3"/>
  <c r="Y121" i="3"/>
  <c r="W121" i="3"/>
  <c r="R121" i="3"/>
  <c r="Y249" i="3"/>
  <c r="W249" i="3"/>
  <c r="R249" i="3"/>
  <c r="Y313" i="3"/>
  <c r="W313" i="3"/>
  <c r="R313" i="3"/>
  <c r="W365" i="3"/>
  <c r="R365" i="3"/>
  <c r="Y389" i="3"/>
  <c r="W389" i="3"/>
  <c r="R389" i="3"/>
  <c r="W393" i="3"/>
  <c r="R393" i="3"/>
  <c r="W489" i="3"/>
  <c r="R489" i="3"/>
  <c r="W517" i="3"/>
  <c r="R517" i="3"/>
  <c r="W537" i="3"/>
  <c r="R537" i="3"/>
  <c r="Y553" i="3"/>
  <c r="W553" i="3"/>
  <c r="R553" i="3"/>
  <c r="W557" i="3"/>
  <c r="R557" i="3"/>
  <c r="Y573" i="3"/>
  <c r="W573" i="3"/>
  <c r="R573" i="3"/>
  <c r="W629" i="3"/>
  <c r="R629" i="3"/>
  <c r="Y649" i="3"/>
  <c r="W649" i="3"/>
  <c r="R649" i="3"/>
  <c r="Y745" i="3"/>
  <c r="W745" i="3"/>
  <c r="R745" i="3"/>
  <c r="W765" i="3"/>
  <c r="R765" i="3"/>
  <c r="Y781" i="3"/>
  <c r="W781" i="3"/>
  <c r="R781" i="3"/>
  <c r="W821" i="3"/>
  <c r="R821" i="3"/>
  <c r="Y837" i="3"/>
  <c r="W837" i="3"/>
  <c r="R837" i="3"/>
  <c r="W841" i="3"/>
  <c r="R841" i="3"/>
  <c r="W857" i="3"/>
  <c r="R857" i="3"/>
  <c r="Y877" i="3"/>
  <c r="W877" i="3"/>
  <c r="R877" i="3"/>
  <c r="Y933" i="3"/>
  <c r="W933" i="3"/>
  <c r="R933" i="3"/>
  <c r="W949" i="3"/>
  <c r="R949" i="3"/>
  <c r="W965" i="3"/>
  <c r="R965" i="3"/>
  <c r="W1021" i="3"/>
  <c r="R1021" i="3"/>
  <c r="W1049" i="3"/>
  <c r="R1049" i="3"/>
  <c r="Y1065" i="3"/>
  <c r="W1065" i="3"/>
  <c r="R1065" i="3"/>
  <c r="W1077" i="3"/>
  <c r="R1077" i="3"/>
  <c r="W1093" i="3"/>
  <c r="R1093" i="3"/>
  <c r="W1149" i="3"/>
  <c r="R1149" i="3"/>
  <c r="Y1165" i="3"/>
  <c r="W1165" i="3"/>
  <c r="R1165" i="3"/>
  <c r="Y1177" i="3"/>
  <c r="W1177" i="3"/>
  <c r="R1177" i="3"/>
  <c r="Y1193" i="3"/>
  <c r="W1193" i="3"/>
  <c r="R1193" i="3"/>
  <c r="W1205" i="3"/>
  <c r="R1205" i="3"/>
  <c r="Y1221" i="3"/>
  <c r="W1221" i="3"/>
  <c r="R1221" i="3"/>
  <c r="W1277" i="3"/>
  <c r="R1277" i="3"/>
  <c r="W1305" i="3"/>
  <c r="R1305" i="3"/>
  <c r="W1321" i="3"/>
  <c r="R1321" i="3"/>
  <c r="W1333" i="3"/>
  <c r="R1333" i="3"/>
  <c r="W1349" i="3"/>
  <c r="R1349" i="3"/>
  <c r="W1405" i="3"/>
  <c r="R1405" i="3"/>
  <c r="W1421" i="3"/>
  <c r="R1421" i="3"/>
  <c r="W1433" i="3"/>
  <c r="R1433" i="3"/>
  <c r="W1449" i="3"/>
  <c r="R1449" i="3"/>
  <c r="W1461" i="3"/>
  <c r="R1461" i="3"/>
  <c r="W1477" i="3"/>
  <c r="R1477" i="3"/>
  <c r="W1533" i="3"/>
  <c r="R1533" i="3"/>
  <c r="W1561" i="3"/>
  <c r="R1561" i="3"/>
  <c r="Y1577" i="3"/>
  <c r="W1577" i="3"/>
  <c r="R1577" i="3"/>
  <c r="W1589" i="3"/>
  <c r="R1589" i="3"/>
  <c r="W1605" i="3"/>
  <c r="R1605" i="3"/>
  <c r="W1689" i="3"/>
  <c r="R1689" i="3"/>
  <c r="W1717" i="3"/>
  <c r="R1717" i="3"/>
  <c r="Y1733" i="3"/>
  <c r="W1733" i="3"/>
  <c r="R1733" i="3"/>
  <c r="Y1765" i="3"/>
  <c r="W1765" i="3"/>
  <c r="R1765" i="3"/>
  <c r="W1781" i="3"/>
  <c r="R1781" i="3"/>
  <c r="Y214" i="3"/>
  <c r="W214" i="3"/>
  <c r="R214" i="3"/>
  <c r="Y994" i="3"/>
  <c r="W994" i="3"/>
  <c r="R994" i="3"/>
  <c r="W1134" i="3"/>
  <c r="R1134" i="3"/>
  <c r="Y1178" i="3"/>
  <c r="W1178" i="3"/>
  <c r="R1178" i="3"/>
  <c r="Y1250" i="3"/>
  <c r="W1250" i="3"/>
  <c r="R1250" i="3"/>
  <c r="Y1262" i="3"/>
  <c r="W1262" i="3"/>
  <c r="R1262" i="3"/>
  <c r="W1362" i="3"/>
  <c r="R1362" i="3"/>
  <c r="W1698" i="3"/>
  <c r="R1698" i="3"/>
  <c r="Y1850" i="3"/>
  <c r="W1850" i="3"/>
  <c r="R1850" i="3"/>
  <c r="Y7" i="3"/>
  <c r="R7" i="3"/>
  <c r="W7" i="3"/>
  <c r="W58" i="3"/>
  <c r="R58" i="3"/>
  <c r="W70" i="3"/>
  <c r="R70" i="3"/>
  <c r="W122" i="3"/>
  <c r="R122" i="3"/>
  <c r="W134" i="3"/>
  <c r="R134" i="3"/>
  <c r="Y186" i="3"/>
  <c r="W186" i="3"/>
  <c r="R186" i="3"/>
  <c r="Y198" i="3"/>
  <c r="W198" i="3"/>
  <c r="R198" i="3"/>
  <c r="Y250" i="3"/>
  <c r="W250" i="3"/>
  <c r="R250" i="3"/>
  <c r="Y262" i="3"/>
  <c r="W262" i="3"/>
  <c r="R262" i="3"/>
  <c r="Y314" i="3"/>
  <c r="W314" i="3"/>
  <c r="R314" i="3"/>
  <c r="Y326" i="3"/>
  <c r="W326" i="3"/>
  <c r="R326" i="3"/>
  <c r="Y370" i="3"/>
  <c r="W370" i="3"/>
  <c r="R370" i="3"/>
  <c r="Y498" i="3"/>
  <c r="W498" i="3"/>
  <c r="R498" i="3"/>
  <c r="W626" i="3"/>
  <c r="R626" i="3"/>
  <c r="W754" i="3"/>
  <c r="R754" i="3"/>
  <c r="W882" i="3"/>
  <c r="R882" i="3"/>
  <c r="W1010" i="3"/>
  <c r="R1010" i="3"/>
  <c r="W1138" i="3"/>
  <c r="R1138" i="3"/>
  <c r="W1266" i="3"/>
  <c r="R1266" i="3"/>
  <c r="Y1752" i="3"/>
  <c r="W1752" i="3"/>
  <c r="R1752" i="3"/>
  <c r="W1780" i="3"/>
  <c r="R1780" i="3"/>
  <c r="Y1816" i="3"/>
  <c r="W1816" i="3"/>
  <c r="R1816" i="3"/>
  <c r="Y1880" i="3"/>
  <c r="W1880" i="3"/>
  <c r="R1880" i="3"/>
  <c r="W468" i="3"/>
  <c r="R468" i="3"/>
  <c r="Y632" i="3"/>
  <c r="W632" i="3"/>
  <c r="R632" i="3"/>
  <c r="Y708" i="3"/>
  <c r="W708" i="3"/>
  <c r="R708" i="3"/>
  <c r="W784" i="3"/>
  <c r="R784" i="3"/>
  <c r="W936" i="3"/>
  <c r="R936" i="3"/>
  <c r="W1836" i="3"/>
  <c r="R1836" i="3"/>
  <c r="W1864" i="3"/>
  <c r="R1864" i="3"/>
  <c r="W367" i="3"/>
  <c r="R367" i="3"/>
  <c r="W419" i="3"/>
  <c r="R419" i="3"/>
  <c r="W595" i="3"/>
  <c r="R595" i="3"/>
  <c r="W671" i="3"/>
  <c r="R671" i="3"/>
  <c r="W899" i="3"/>
  <c r="R899" i="3"/>
  <c r="Y1022" i="3"/>
  <c r="W1022" i="3"/>
  <c r="R1022" i="3"/>
  <c r="Y1034" i="3"/>
  <c r="W1034" i="3"/>
  <c r="R1034" i="3"/>
  <c r="Y1106" i="3"/>
  <c r="W1106" i="3"/>
  <c r="R1106" i="3"/>
  <c r="Y1234" i="3"/>
  <c r="W1234" i="3"/>
  <c r="R1234" i="3"/>
  <c r="W1306" i="3"/>
  <c r="R1306" i="3"/>
  <c r="Y1534" i="3"/>
  <c r="W1534" i="3"/>
  <c r="R1534" i="3"/>
  <c r="W1754" i="3"/>
  <c r="R1754" i="3"/>
  <c r="W1774" i="3"/>
  <c r="R1774" i="3"/>
  <c r="W1822" i="3"/>
  <c r="R1822" i="3"/>
  <c r="T612" i="3"/>
  <c r="U612" i="3" s="1"/>
  <c r="T869" i="3"/>
  <c r="U869" i="3" s="1"/>
  <c r="T112" i="3"/>
  <c r="U112" i="3" s="1"/>
  <c r="T111" i="3"/>
  <c r="U111" i="3" s="1"/>
  <c r="T110" i="3"/>
  <c r="U110" i="3" s="1"/>
  <c r="T113" i="3"/>
  <c r="U113" i="3" s="1"/>
  <c r="T344" i="3"/>
  <c r="U344" i="3" s="1"/>
  <c r="T338" i="3"/>
  <c r="U338" i="3" s="1"/>
  <c r="T341" i="3"/>
  <c r="U341" i="3" s="1"/>
  <c r="T340" i="3"/>
  <c r="U340" i="3" s="1"/>
  <c r="T347" i="3"/>
  <c r="U347" i="3" s="1"/>
  <c r="T337" i="3"/>
  <c r="U337" i="3" s="1"/>
  <c r="T343" i="3"/>
  <c r="U343" i="3" s="1"/>
  <c r="T346" i="3"/>
  <c r="U346" i="3" s="1"/>
  <c r="T339" i="3"/>
  <c r="U339" i="3" s="1"/>
  <c r="T342" i="3"/>
  <c r="U342" i="3" s="1"/>
  <c r="T345" i="3"/>
  <c r="U345" i="3" s="1"/>
  <c r="T552" i="3"/>
  <c r="U552" i="3" s="1"/>
  <c r="T555" i="3"/>
  <c r="U555" i="3" s="1"/>
  <c r="T554" i="3"/>
  <c r="U554" i="3" s="1"/>
  <c r="T553" i="3"/>
  <c r="U553" i="3" s="1"/>
  <c r="T548" i="3"/>
  <c r="U548" i="3" s="1"/>
  <c r="T551" i="3"/>
  <c r="U551" i="3" s="1"/>
  <c r="T550" i="3"/>
  <c r="U550" i="3" s="1"/>
  <c r="T549" i="3"/>
  <c r="U549" i="3" s="1"/>
  <c r="T544" i="3"/>
  <c r="U544" i="3" s="1"/>
  <c r="T547" i="3"/>
  <c r="U547" i="3" s="1"/>
  <c r="T546" i="3"/>
  <c r="U546" i="3" s="1"/>
  <c r="T545" i="3"/>
  <c r="U545" i="3" s="1"/>
  <c r="T540" i="3"/>
  <c r="U540" i="3" s="1"/>
  <c r="T543" i="3"/>
  <c r="U543" i="3" s="1"/>
  <c r="T542" i="3"/>
  <c r="U542" i="3" s="1"/>
  <c r="T541" i="3"/>
  <c r="U541" i="3" s="1"/>
  <c r="T672" i="3"/>
  <c r="U672" i="3" s="1"/>
  <c r="T676" i="3"/>
  <c r="U676" i="3" s="1"/>
  <c r="T680" i="3"/>
  <c r="U680" i="3" s="1"/>
  <c r="T671" i="3"/>
  <c r="U671" i="3" s="1"/>
  <c r="T675" i="3"/>
  <c r="U675" i="3" s="1"/>
  <c r="T679" i="3"/>
  <c r="U679" i="3" s="1"/>
  <c r="T670" i="3"/>
  <c r="U670" i="3" s="1"/>
  <c r="T674" i="3"/>
  <c r="U674" i="3" s="1"/>
  <c r="T678" i="3"/>
  <c r="U678" i="3" s="1"/>
  <c r="T673" i="3"/>
  <c r="U673" i="3" s="1"/>
  <c r="T677" i="3"/>
  <c r="U677" i="3" s="1"/>
  <c r="T681" i="3"/>
  <c r="U681" i="3" s="1"/>
  <c r="T797" i="3"/>
  <c r="U797" i="3" s="1"/>
  <c r="T798" i="3"/>
  <c r="U798" i="3" s="1"/>
  <c r="T799" i="3"/>
  <c r="U799" i="3" s="1"/>
  <c r="T800" i="3"/>
  <c r="U800" i="3" s="1"/>
  <c r="T880" i="3"/>
  <c r="U880" i="3" s="1"/>
  <c r="T884" i="3"/>
  <c r="U884" i="3" s="1"/>
  <c r="T879" i="3"/>
  <c r="U879" i="3" s="1"/>
  <c r="T883" i="3"/>
  <c r="U883" i="3" s="1"/>
  <c r="T878" i="3"/>
  <c r="U878" i="3" s="1"/>
  <c r="T882" i="3"/>
  <c r="U882" i="3" s="1"/>
  <c r="T886" i="3"/>
  <c r="U886" i="3" s="1"/>
  <c r="T881" i="3"/>
  <c r="U881" i="3" s="1"/>
  <c r="T885" i="3"/>
  <c r="U885" i="3" s="1"/>
  <c r="T928" i="3"/>
  <c r="U928" i="3" s="1"/>
  <c r="T932" i="3"/>
  <c r="U932" i="3" s="1"/>
  <c r="T927" i="3"/>
  <c r="U927" i="3" s="1"/>
  <c r="T931" i="3"/>
  <c r="U931" i="3" s="1"/>
  <c r="T926" i="3"/>
  <c r="U926" i="3" s="1"/>
  <c r="T930" i="3"/>
  <c r="U930" i="3" s="1"/>
  <c r="T929" i="3"/>
  <c r="U929" i="3" s="1"/>
  <c r="T933" i="3"/>
  <c r="U933" i="3" s="1"/>
  <c r="T1442" i="3"/>
  <c r="U1442" i="3" s="1"/>
  <c r="T1446" i="3"/>
  <c r="U1446" i="3" s="1"/>
  <c r="T1450" i="3"/>
  <c r="U1450" i="3" s="1"/>
  <c r="T1445" i="3"/>
  <c r="U1445" i="3" s="1"/>
  <c r="T1449" i="3"/>
  <c r="U1449" i="3" s="1"/>
  <c r="T1453" i="3"/>
  <c r="U1453" i="3" s="1"/>
  <c r="T1444" i="3"/>
  <c r="U1444" i="3" s="1"/>
  <c r="T1448" i="3"/>
  <c r="U1448" i="3" s="1"/>
  <c r="T1452" i="3"/>
  <c r="U1452" i="3" s="1"/>
  <c r="T1443" i="3"/>
  <c r="U1443" i="3" s="1"/>
  <c r="T1447" i="3"/>
  <c r="U1447" i="3" s="1"/>
  <c r="T1451" i="3"/>
  <c r="U1451" i="3" s="1"/>
  <c r="T64" i="3"/>
  <c r="U64" i="3" s="1"/>
  <c r="T65" i="3"/>
  <c r="U65" i="3" s="1"/>
  <c r="T272" i="3"/>
  <c r="U272" i="3" s="1"/>
  <c r="T276" i="3"/>
  <c r="U276" i="3" s="1"/>
  <c r="T280" i="3"/>
  <c r="U280" i="3" s="1"/>
  <c r="T284" i="3"/>
  <c r="U284" i="3" s="1"/>
  <c r="T275" i="3"/>
  <c r="U275" i="3" s="1"/>
  <c r="T279" i="3"/>
  <c r="U279" i="3" s="1"/>
  <c r="T283" i="3"/>
  <c r="U283" i="3" s="1"/>
  <c r="T274" i="3"/>
  <c r="U274" i="3" s="1"/>
  <c r="T278" i="3"/>
  <c r="U278" i="3" s="1"/>
  <c r="T282" i="3"/>
  <c r="U282" i="3" s="1"/>
  <c r="T273" i="3"/>
  <c r="U273" i="3" s="1"/>
  <c r="T277" i="3"/>
  <c r="U277" i="3" s="1"/>
  <c r="T281" i="3"/>
  <c r="U281" i="3" s="1"/>
  <c r="T696" i="3"/>
  <c r="U696" i="3" s="1"/>
  <c r="T700" i="3"/>
  <c r="U700" i="3" s="1"/>
  <c r="T704" i="3"/>
  <c r="U704" i="3" s="1"/>
  <c r="T708" i="3"/>
  <c r="U708" i="3" s="1"/>
  <c r="T699" i="3"/>
  <c r="U699" i="3" s="1"/>
  <c r="T703" i="3"/>
  <c r="U703" i="3" s="1"/>
  <c r="T707" i="3"/>
  <c r="U707" i="3" s="1"/>
  <c r="T711" i="3"/>
  <c r="U711" i="3" s="1"/>
  <c r="T698" i="3"/>
  <c r="U698" i="3" s="1"/>
  <c r="T702" i="3"/>
  <c r="U702" i="3" s="1"/>
  <c r="T706" i="3"/>
  <c r="U706" i="3" s="1"/>
  <c r="T710" i="3"/>
  <c r="T697" i="3"/>
  <c r="U697" i="3" s="1"/>
  <c r="T701" i="3"/>
  <c r="U701" i="3" s="1"/>
  <c r="T705" i="3"/>
  <c r="U705" i="3" s="1"/>
  <c r="T709" i="3"/>
  <c r="U709" i="3" s="1"/>
  <c r="T48" i="3"/>
  <c r="U48" i="3" s="1"/>
  <c r="T52" i="3"/>
  <c r="U52" i="3" s="1"/>
  <c r="T47" i="3"/>
  <c r="U47" i="3" s="1"/>
  <c r="T51" i="3"/>
  <c r="U51" i="3" s="1"/>
  <c r="T55" i="3"/>
  <c r="U55" i="3" s="1"/>
  <c r="T50" i="3"/>
  <c r="U50" i="3" s="1"/>
  <c r="T54" i="3"/>
  <c r="U54" i="3" s="1"/>
  <c r="T49" i="3"/>
  <c r="U49" i="3" s="1"/>
  <c r="T53" i="3"/>
  <c r="U53" i="3" s="1"/>
  <c r="T240" i="3"/>
  <c r="U240" i="3" s="1"/>
  <c r="T244" i="3"/>
  <c r="U244" i="3" s="1"/>
  <c r="T248" i="3"/>
  <c r="U248" i="3" s="1"/>
  <c r="T252" i="3"/>
  <c r="U252" i="3" s="1"/>
  <c r="T256" i="3"/>
  <c r="U256" i="3" s="1"/>
  <c r="T239" i="3"/>
  <c r="U239" i="3" s="1"/>
  <c r="T243" i="3"/>
  <c r="U243" i="3" s="1"/>
  <c r="T247" i="3"/>
  <c r="U247" i="3" s="1"/>
  <c r="T251" i="3"/>
  <c r="U251" i="3" s="1"/>
  <c r="T255" i="3"/>
  <c r="U255" i="3" s="1"/>
  <c r="T242" i="3"/>
  <c r="U242" i="3" s="1"/>
  <c r="T246" i="3"/>
  <c r="U246" i="3" s="1"/>
  <c r="T250" i="3"/>
  <c r="U250" i="3" s="1"/>
  <c r="T254" i="3"/>
  <c r="U254" i="3" s="1"/>
  <c r="T241" i="3"/>
  <c r="U241" i="3" s="1"/>
  <c r="T245" i="3"/>
  <c r="U245" i="3" s="1"/>
  <c r="T249" i="3"/>
  <c r="U249" i="3" s="1"/>
  <c r="T253" i="3"/>
  <c r="U253" i="3" s="1"/>
  <c r="T428" i="3"/>
  <c r="U428" i="3" s="1"/>
  <c r="T432" i="3"/>
  <c r="U432" i="3" s="1"/>
  <c r="T427" i="3"/>
  <c r="U427" i="3" s="1"/>
  <c r="T431" i="3"/>
  <c r="U431" i="3" s="1"/>
  <c r="T435" i="3"/>
  <c r="U435" i="3" s="1"/>
  <c r="T430" i="3"/>
  <c r="U430" i="3" s="1"/>
  <c r="T434" i="3"/>
  <c r="U434" i="3" s="1"/>
  <c r="T429" i="3"/>
  <c r="U429" i="3" s="1"/>
  <c r="T433" i="3"/>
  <c r="U433" i="3" s="1"/>
  <c r="T500" i="3"/>
  <c r="U500" i="3" s="1"/>
  <c r="T504" i="3"/>
  <c r="U504" i="3" s="1"/>
  <c r="T508" i="3"/>
  <c r="U508" i="3" s="1"/>
  <c r="T499" i="3"/>
  <c r="U499" i="3" s="1"/>
  <c r="T503" i="3"/>
  <c r="U503" i="3" s="1"/>
  <c r="T507" i="3"/>
  <c r="U507" i="3" s="1"/>
  <c r="T502" i="3"/>
  <c r="U502" i="3" s="1"/>
  <c r="T506" i="3"/>
  <c r="U506" i="3" s="1"/>
  <c r="T501" i="3"/>
  <c r="U501" i="3" s="1"/>
  <c r="T505" i="3"/>
  <c r="U505" i="3" s="1"/>
  <c r="T1081" i="3"/>
  <c r="U1081" i="3" s="1"/>
  <c r="T1082" i="3"/>
  <c r="U1082" i="3" s="1"/>
  <c r="T1086" i="3"/>
  <c r="U1086" i="3" s="1"/>
  <c r="T1090" i="3"/>
  <c r="U1090" i="3" s="1"/>
  <c r="T1085" i="3"/>
  <c r="U1085" i="3" s="1"/>
  <c r="T1089" i="3"/>
  <c r="U1089" i="3" s="1"/>
  <c r="T1084" i="3"/>
  <c r="U1084" i="3" s="1"/>
  <c r="T1088" i="3"/>
  <c r="U1088" i="3" s="1"/>
  <c r="T1083" i="3"/>
  <c r="U1083" i="3" s="1"/>
  <c r="T1087" i="3"/>
  <c r="U1087" i="3" s="1"/>
  <c r="T1794" i="3"/>
  <c r="U1794" i="3" s="1"/>
  <c r="T1798" i="3"/>
  <c r="U1798" i="3" s="1"/>
  <c r="T1802" i="3"/>
  <c r="U1802" i="3" s="1"/>
  <c r="T1806" i="3"/>
  <c r="U1806" i="3" s="1"/>
  <c r="T1797" i="3"/>
  <c r="U1797" i="3" s="1"/>
  <c r="T1801" i="3"/>
  <c r="U1801" i="3" s="1"/>
  <c r="T1805" i="3"/>
  <c r="U1805" i="3" s="1"/>
  <c r="T1796" i="3"/>
  <c r="U1796" i="3" s="1"/>
  <c r="T1800" i="3"/>
  <c r="U1800" i="3" s="1"/>
  <c r="T1804" i="3"/>
  <c r="U1804" i="3" s="1"/>
  <c r="T1808" i="3"/>
  <c r="U1808" i="3" s="1"/>
  <c r="T1795" i="3"/>
  <c r="U1795" i="3" s="1"/>
  <c r="T1799" i="3"/>
  <c r="U1799" i="3" s="1"/>
  <c r="T1803" i="3"/>
  <c r="U1803" i="3" s="1"/>
  <c r="T1807" i="3"/>
  <c r="U1807" i="3" s="1"/>
  <c r="T1790" i="3"/>
  <c r="U1790" i="3" s="1"/>
  <c r="T1789" i="3"/>
  <c r="U1789" i="3" s="1"/>
  <c r="T1793" i="3"/>
  <c r="U1793" i="3" s="1"/>
  <c r="T1788" i="3"/>
  <c r="U1788" i="3" s="1"/>
  <c r="T1792" i="3"/>
  <c r="U1792" i="3" s="1"/>
  <c r="T1791" i="3"/>
  <c r="U1791" i="3" s="1"/>
  <c r="T539" i="3"/>
  <c r="U539" i="3" s="1"/>
  <c r="T538" i="3"/>
  <c r="U538" i="3" s="1"/>
  <c r="T537" i="3"/>
  <c r="U537" i="3" s="1"/>
  <c r="T1078" i="3"/>
  <c r="U1078" i="3" s="1"/>
  <c r="T1077" i="3"/>
  <c r="U1077" i="3" s="1"/>
  <c r="T1079" i="3"/>
  <c r="U1079" i="3" s="1"/>
  <c r="T1322" i="3"/>
  <c r="U1322" i="3" s="1"/>
  <c r="T1326" i="3"/>
  <c r="U1326" i="3" s="1"/>
  <c r="T1330" i="3"/>
  <c r="U1330" i="3" s="1"/>
  <c r="T1321" i="3"/>
  <c r="U1321" i="3" s="1"/>
  <c r="T1325" i="3"/>
  <c r="U1325" i="3" s="1"/>
  <c r="T1329" i="3"/>
  <c r="U1329" i="3" s="1"/>
  <c r="T1324" i="3"/>
  <c r="U1324" i="3" s="1"/>
  <c r="T1328" i="3"/>
  <c r="U1328" i="3" s="1"/>
  <c r="T1323" i="3"/>
  <c r="U1323" i="3" s="1"/>
  <c r="T1327" i="3"/>
  <c r="U1327" i="3" s="1"/>
  <c r="T124" i="3"/>
  <c r="U124" i="3" s="1"/>
  <c r="T123" i="3"/>
  <c r="U123" i="3" s="1"/>
  <c r="T122" i="3"/>
  <c r="U122" i="3" s="1"/>
  <c r="T180" i="3"/>
  <c r="U180" i="3" s="1"/>
  <c r="T184" i="3"/>
  <c r="U184" i="3" s="1"/>
  <c r="T179" i="3"/>
  <c r="U179" i="3" s="1"/>
  <c r="T183" i="3"/>
  <c r="U183" i="3" s="1"/>
  <c r="T187" i="3"/>
  <c r="U187" i="3" s="1"/>
  <c r="T178" i="3"/>
  <c r="U178" i="3" s="1"/>
  <c r="T182" i="3"/>
  <c r="U182" i="3" s="1"/>
  <c r="T186" i="3"/>
  <c r="U186" i="3" s="1"/>
  <c r="T181" i="3"/>
  <c r="U181" i="3" s="1"/>
  <c r="T185" i="3"/>
  <c r="U185" i="3" s="1"/>
  <c r="T128" i="3"/>
  <c r="U128" i="3" s="1"/>
  <c r="T127" i="3"/>
  <c r="U127" i="3" s="1"/>
  <c r="T131" i="3"/>
  <c r="U131" i="3" s="1"/>
  <c r="T126" i="3"/>
  <c r="U126" i="3" s="1"/>
  <c r="T130" i="3"/>
  <c r="U130" i="3" s="1"/>
  <c r="T125" i="3"/>
  <c r="U125" i="3" s="1"/>
  <c r="T129" i="3"/>
  <c r="U129" i="3" s="1"/>
  <c r="T420" i="3"/>
  <c r="U420" i="3" s="1"/>
  <c r="T424" i="3"/>
  <c r="U424" i="3" s="1"/>
  <c r="T419" i="3"/>
  <c r="U419" i="3" s="1"/>
  <c r="T423" i="3"/>
  <c r="U423" i="3" s="1"/>
  <c r="T418" i="3"/>
  <c r="U418" i="3" s="1"/>
  <c r="T422" i="3"/>
  <c r="U422" i="3" s="1"/>
  <c r="T426" i="3"/>
  <c r="U426" i="3" s="1"/>
  <c r="T421" i="3"/>
  <c r="U421" i="3" s="1"/>
  <c r="T425" i="3"/>
  <c r="U425" i="3" s="1"/>
  <c r="T444" i="3"/>
  <c r="U444" i="3" s="1"/>
  <c r="T448" i="3"/>
  <c r="U448" i="3" s="1"/>
  <c r="T443" i="3"/>
  <c r="U443" i="3" s="1"/>
  <c r="T447" i="3"/>
  <c r="U447" i="3" s="1"/>
  <c r="T442" i="3"/>
  <c r="U442" i="3" s="1"/>
  <c r="T446" i="3"/>
  <c r="U446" i="3" s="1"/>
  <c r="T445" i="3"/>
  <c r="U445" i="3" s="1"/>
  <c r="T1210" i="3"/>
  <c r="U1210" i="3" s="1"/>
  <c r="T1214" i="3"/>
  <c r="U1214" i="3" s="1"/>
  <c r="T1218" i="3"/>
  <c r="U1218" i="3" s="1"/>
  <c r="T1222" i="3"/>
  <c r="U1222" i="3" s="1"/>
  <c r="T1213" i="3"/>
  <c r="U1213" i="3" s="1"/>
  <c r="T1217" i="3"/>
  <c r="U1217" i="3" s="1"/>
  <c r="T1221" i="3"/>
  <c r="U1221" i="3" s="1"/>
  <c r="T1212" i="3"/>
  <c r="U1212" i="3" s="1"/>
  <c r="T1216" i="3"/>
  <c r="U1216" i="3" s="1"/>
  <c r="T1220" i="3"/>
  <c r="U1220" i="3" s="1"/>
  <c r="T1211" i="3"/>
  <c r="U1211" i="3" s="1"/>
  <c r="T1215" i="3"/>
  <c r="U1215" i="3" s="1"/>
  <c r="T1219" i="3"/>
  <c r="U1219" i="3" s="1"/>
  <c r="T1223" i="3"/>
  <c r="U1223" i="3" s="1"/>
  <c r="T116" i="3"/>
  <c r="U116" i="3" s="1"/>
  <c r="T120" i="3"/>
  <c r="U120" i="3" s="1"/>
  <c r="T115" i="3"/>
  <c r="U115" i="3" s="1"/>
  <c r="T119" i="3"/>
  <c r="U119" i="3" s="1"/>
  <c r="T114" i="3"/>
  <c r="U114" i="3" s="1"/>
  <c r="T118" i="3"/>
  <c r="U118" i="3" s="1"/>
  <c r="T117" i="3"/>
  <c r="U117" i="3" s="1"/>
  <c r="T121" i="3"/>
  <c r="U121" i="3" s="1"/>
  <c r="T1286" i="3"/>
  <c r="U1286" i="3" s="1"/>
  <c r="T1290" i="3"/>
  <c r="U1290" i="3" s="1"/>
  <c r="T1294" i="3"/>
  <c r="U1294" i="3" s="1"/>
  <c r="T1289" i="3"/>
  <c r="U1289" i="3" s="1"/>
  <c r="T1293" i="3"/>
  <c r="U1293" i="3" s="1"/>
  <c r="T1288" i="3"/>
  <c r="U1288" i="3" s="1"/>
  <c r="T1292" i="3"/>
  <c r="U1292" i="3" s="1"/>
  <c r="T1296" i="3"/>
  <c r="U1296" i="3" s="1"/>
  <c r="T1287" i="3"/>
  <c r="U1287" i="3" s="1"/>
  <c r="T1291" i="3"/>
  <c r="U1291" i="3" s="1"/>
  <c r="T1295" i="3"/>
  <c r="U1295" i="3" s="1"/>
  <c r="T900" i="3"/>
  <c r="U900" i="3" s="1"/>
  <c r="T904" i="3"/>
  <c r="U904" i="3" s="1"/>
  <c r="T908" i="3"/>
  <c r="U908" i="3" s="1"/>
  <c r="T899" i="3"/>
  <c r="U899" i="3" s="1"/>
  <c r="T903" i="3"/>
  <c r="U903" i="3" s="1"/>
  <c r="T907" i="3"/>
  <c r="U907" i="3" s="1"/>
  <c r="T898" i="3"/>
  <c r="U898" i="3" s="1"/>
  <c r="T902" i="3"/>
  <c r="U902" i="3" s="1"/>
  <c r="T906" i="3"/>
  <c r="U906" i="3" s="1"/>
  <c r="T897" i="3"/>
  <c r="U897" i="3" s="1"/>
  <c r="T901" i="3"/>
  <c r="U901" i="3" s="1"/>
  <c r="T905" i="3"/>
  <c r="U905" i="3" s="1"/>
  <c r="T396" i="3"/>
  <c r="U396" i="3" s="1"/>
  <c r="T400" i="3"/>
  <c r="U400" i="3" s="1"/>
  <c r="T404" i="3"/>
  <c r="U404" i="3" s="1"/>
  <c r="T395" i="3"/>
  <c r="U395" i="3" s="1"/>
  <c r="T399" i="3"/>
  <c r="U399" i="3" s="1"/>
  <c r="T403" i="3"/>
  <c r="U403" i="3" s="1"/>
  <c r="T394" i="3"/>
  <c r="U394" i="3" s="1"/>
  <c r="T398" i="3"/>
  <c r="U398" i="3" s="1"/>
  <c r="T402" i="3"/>
  <c r="U402" i="3" s="1"/>
  <c r="T393" i="3"/>
  <c r="U393" i="3" s="1"/>
  <c r="T397" i="3"/>
  <c r="U397" i="3" s="1"/>
  <c r="T401" i="3"/>
  <c r="U401" i="3" s="1"/>
  <c r="T768" i="3"/>
  <c r="U768" i="3" s="1"/>
  <c r="T767" i="3"/>
  <c r="U767" i="3" s="1"/>
  <c r="T771" i="3"/>
  <c r="U771" i="3" s="1"/>
  <c r="T766" i="3"/>
  <c r="U766" i="3" s="1"/>
  <c r="T770" i="3"/>
  <c r="U770" i="3" s="1"/>
  <c r="T765" i="3"/>
  <c r="U765" i="3" s="1"/>
  <c r="T769" i="3"/>
  <c r="U769" i="3" s="1"/>
  <c r="T844" i="3"/>
  <c r="U844" i="3" s="1"/>
  <c r="T848" i="3"/>
  <c r="U848" i="3" s="1"/>
  <c r="T843" i="3"/>
  <c r="U843" i="3" s="1"/>
  <c r="T847" i="3"/>
  <c r="U847" i="3" s="1"/>
  <c r="T851" i="3"/>
  <c r="U851" i="3" s="1"/>
  <c r="T842" i="3"/>
  <c r="U842" i="3" s="1"/>
  <c r="T846" i="3"/>
  <c r="U846" i="3" s="1"/>
  <c r="T850" i="3"/>
  <c r="U850" i="3" s="1"/>
  <c r="T841" i="3"/>
  <c r="U841" i="3" s="1"/>
  <c r="T845" i="3"/>
  <c r="U845" i="3" s="1"/>
  <c r="T849" i="3"/>
  <c r="U849" i="3" s="1"/>
  <c r="T620" i="3"/>
  <c r="U620" i="3" s="1"/>
  <c r="T619" i="3"/>
  <c r="U619" i="3" s="1"/>
  <c r="T618" i="3"/>
  <c r="U618" i="3" s="1"/>
  <c r="T100" i="3"/>
  <c r="U100" i="3" s="1"/>
  <c r="T99" i="3"/>
  <c r="U99" i="3" s="1"/>
  <c r="T98" i="3"/>
  <c r="U98" i="3" s="1"/>
  <c r="T102" i="3"/>
  <c r="U102" i="3" s="1"/>
  <c r="T97" i="3"/>
  <c r="U97" i="3" s="1"/>
  <c r="T101" i="3"/>
  <c r="U101" i="3" s="1"/>
  <c r="T292" i="3"/>
  <c r="U292" i="3" s="1"/>
  <c r="T296" i="3"/>
  <c r="U296" i="3" s="1"/>
  <c r="T291" i="3"/>
  <c r="U291" i="3" s="1"/>
  <c r="T295" i="3"/>
  <c r="U295" i="3" s="1"/>
  <c r="T299" i="3"/>
  <c r="U299" i="3" s="1"/>
  <c r="T290" i="3"/>
  <c r="U290" i="3" s="1"/>
  <c r="T294" i="3"/>
  <c r="U294" i="3" s="1"/>
  <c r="T298" i="3"/>
  <c r="U298" i="3" s="1"/>
  <c r="T289" i="3"/>
  <c r="U289" i="3" s="1"/>
  <c r="T293" i="3"/>
  <c r="U293" i="3" s="1"/>
  <c r="T297" i="3"/>
  <c r="U297" i="3" s="1"/>
  <c r="T1782" i="3"/>
  <c r="U1782" i="3" s="1"/>
  <c r="T1786" i="3"/>
  <c r="U1786" i="3" s="1"/>
  <c r="T1781" i="3"/>
  <c r="U1781" i="3" s="1"/>
  <c r="T1785" i="3"/>
  <c r="U1785" i="3" s="1"/>
  <c r="T1780" i="3"/>
  <c r="U1780" i="3" s="1"/>
  <c r="T1784" i="3"/>
  <c r="U1784" i="3" s="1"/>
  <c r="T1783" i="3"/>
  <c r="U1783" i="3" s="1"/>
  <c r="T1787" i="3"/>
  <c r="U1787" i="3" s="1"/>
  <c r="T866" i="3" l="1"/>
  <c r="U866" i="3" s="1"/>
  <c r="T867" i="3"/>
  <c r="U867" i="3" s="1"/>
  <c r="T756" i="3"/>
  <c r="U756" i="3" s="1"/>
  <c r="T759" i="3"/>
  <c r="U759" i="3" s="1"/>
  <c r="T762" i="3"/>
  <c r="U762" i="3" s="1"/>
  <c r="T654" i="3"/>
  <c r="U654" i="3" s="1"/>
  <c r="T753" i="3"/>
  <c r="U753" i="3" s="1"/>
  <c r="T763" i="3"/>
  <c r="U763" i="3" s="1"/>
  <c r="T760" i="3"/>
  <c r="U760" i="3" s="1"/>
  <c r="T757" i="3"/>
  <c r="U757" i="3" s="1"/>
  <c r="T754" i="3"/>
  <c r="U754" i="3" s="1"/>
  <c r="T764" i="3"/>
  <c r="U764" i="3" s="1"/>
  <c r="T683" i="3"/>
  <c r="U683" i="3" s="1"/>
  <c r="T761" i="3"/>
  <c r="U761" i="3" s="1"/>
  <c r="T758" i="3"/>
  <c r="U758" i="3" s="1"/>
  <c r="T682" i="3"/>
  <c r="U682" i="3" s="1"/>
  <c r="T650" i="3"/>
  <c r="U650" i="3" s="1"/>
  <c r="T657" i="3"/>
  <c r="U657" i="3" s="1"/>
  <c r="T652" i="3"/>
  <c r="U652" i="3" s="1"/>
  <c r="T636" i="3"/>
  <c r="U636" i="3" s="1"/>
  <c r="T649" i="3"/>
  <c r="U649" i="3" s="1"/>
  <c r="T643" i="3"/>
  <c r="U643" i="3" s="1"/>
  <c r="T615" i="3"/>
  <c r="U615" i="3" s="1"/>
  <c r="T653" i="3"/>
  <c r="U653" i="3" s="1"/>
  <c r="T637" i="3"/>
  <c r="U637" i="3" s="1"/>
  <c r="T634" i="3"/>
  <c r="U634" i="3" s="1"/>
  <c r="T641" i="3"/>
  <c r="U641" i="3" s="1"/>
  <c r="T646" i="3"/>
  <c r="U646" i="3" s="1"/>
  <c r="X1306" i="3"/>
  <c r="Y1306" i="3" s="1"/>
  <c r="T655" i="3"/>
  <c r="U655" i="3" s="1"/>
  <c r="T648" i="3"/>
  <c r="U648" i="3" s="1"/>
  <c r="T608" i="3"/>
  <c r="U608" i="3" s="1"/>
  <c r="T638" i="3"/>
  <c r="U638" i="3" s="1"/>
  <c r="T647" i="3"/>
  <c r="U647" i="3" s="1"/>
  <c r="T656" i="3"/>
  <c r="U656" i="3" s="1"/>
  <c r="T640" i="3"/>
  <c r="U640" i="3" s="1"/>
  <c r="T609" i="3"/>
  <c r="U609" i="3" s="1"/>
  <c r="T606" i="3"/>
  <c r="U606" i="3" s="1"/>
  <c r="T616" i="3"/>
  <c r="U616" i="3" s="1"/>
  <c r="T633" i="3"/>
  <c r="U633" i="3" s="1"/>
  <c r="T642" i="3"/>
  <c r="U642" i="3" s="1"/>
  <c r="T651" i="3"/>
  <c r="U651" i="3" s="1"/>
  <c r="T635" i="3"/>
  <c r="U635" i="3" s="1"/>
  <c r="T644" i="3"/>
  <c r="U644" i="3" s="1"/>
  <c r="T613" i="3"/>
  <c r="U613" i="3" s="1"/>
  <c r="T610" i="3"/>
  <c r="U610" i="3" s="1"/>
  <c r="T607" i="3"/>
  <c r="U607" i="3" s="1"/>
  <c r="T639" i="3"/>
  <c r="U639" i="3" s="1"/>
  <c r="T617" i="3"/>
  <c r="U617" i="3" s="1"/>
  <c r="T614" i="3"/>
  <c r="U614" i="3" s="1"/>
  <c r="T611" i="3"/>
  <c r="U611" i="3" s="1"/>
  <c r="T287" i="3"/>
  <c r="U287" i="3" s="1"/>
  <c r="T288" i="3"/>
  <c r="U288" i="3" s="1"/>
  <c r="T285" i="3"/>
  <c r="U285" i="3" s="1"/>
  <c r="T286" i="3"/>
  <c r="U286" i="3" s="1"/>
  <c r="T230" i="3"/>
  <c r="U230" i="3" s="1"/>
  <c r="T232" i="3"/>
  <c r="U232" i="3" s="1"/>
  <c r="T229" i="3"/>
  <c r="U229" i="3" s="1"/>
  <c r="T231" i="3"/>
  <c r="U231" i="3" s="1"/>
  <c r="T233" i="3"/>
  <c r="U233" i="3" s="1"/>
  <c r="T234" i="3"/>
  <c r="U234" i="3" s="1"/>
  <c r="X29" i="3"/>
  <c r="Y29" i="3" s="1"/>
  <c r="X1034" i="3"/>
  <c r="X671" i="3"/>
  <c r="Y671" i="3" s="1"/>
  <c r="X419" i="3"/>
  <c r="Y419" i="3" s="1"/>
  <c r="X1864" i="3"/>
  <c r="Y1864" i="3" s="1"/>
  <c r="X936" i="3"/>
  <c r="Y936" i="3" s="1"/>
  <c r="X708" i="3"/>
  <c r="X1880" i="3"/>
  <c r="X1752" i="3"/>
  <c r="X314" i="3"/>
  <c r="X186" i="3"/>
  <c r="X70" i="3"/>
  <c r="Y70" i="3" s="1"/>
  <c r="X1362" i="3"/>
  <c r="Y1362" i="3" s="1"/>
  <c r="X1178" i="3"/>
  <c r="X214" i="3"/>
  <c r="X1733" i="3"/>
  <c r="X1533" i="3"/>
  <c r="Y1533" i="3" s="1"/>
  <c r="X1461" i="3"/>
  <c r="Y1461" i="3" s="1"/>
  <c r="X1433" i="3"/>
  <c r="Y1433" i="3" s="1"/>
  <c r="X1405" i="3"/>
  <c r="Y1405" i="3" s="1"/>
  <c r="X1333" i="3"/>
  <c r="Y1333" i="3" s="1"/>
  <c r="X1305" i="3"/>
  <c r="Y1305" i="3" s="1"/>
  <c r="X1221" i="3"/>
  <c r="X1177" i="3"/>
  <c r="X1049" i="3"/>
  <c r="Y1049" i="3" s="1"/>
  <c r="X965" i="3"/>
  <c r="Y965" i="3" s="1"/>
  <c r="X933" i="3"/>
  <c r="X841" i="3"/>
  <c r="Y841" i="3" s="1"/>
  <c r="X745" i="3"/>
  <c r="X573" i="3"/>
  <c r="X537" i="3"/>
  <c r="Y537" i="3" s="1"/>
  <c r="X365" i="3"/>
  <c r="Y365" i="3" s="1"/>
  <c r="X121" i="3"/>
  <c r="X1753" i="3"/>
  <c r="X1585" i="3"/>
  <c r="Y1585" i="3" s="1"/>
  <c r="X1437" i="3"/>
  <c r="X1281" i="3"/>
  <c r="X1153" i="3"/>
  <c r="Y1153" i="3" s="1"/>
  <c r="X674" i="3"/>
  <c r="Y674" i="3" s="1"/>
  <c r="X598" i="3"/>
  <c r="X470" i="3"/>
  <c r="Y470" i="3" s="1"/>
  <c r="X385" i="3"/>
  <c r="Y385" i="3" s="1"/>
  <c r="X333" i="3"/>
  <c r="Y333" i="3" s="1"/>
  <c r="X305" i="3"/>
  <c r="X225" i="3"/>
  <c r="X141" i="3"/>
  <c r="Y141" i="3" s="1"/>
  <c r="X97" i="3"/>
  <c r="Y97" i="3" s="1"/>
  <c r="X61" i="3"/>
  <c r="Y61" i="3" s="1"/>
  <c r="X33" i="3"/>
  <c r="Y33" i="3" s="1"/>
  <c r="X1794" i="3"/>
  <c r="Y1794" i="3" s="1"/>
  <c r="X1506" i="3"/>
  <c r="Y1506" i="3" s="1"/>
  <c r="X1278" i="3"/>
  <c r="Y1278" i="3" s="1"/>
  <c r="X1150" i="3"/>
  <c r="Y1150" i="3" s="1"/>
  <c r="X978" i="3"/>
  <c r="Y978" i="3" s="1"/>
  <c r="X306" i="3"/>
  <c r="X1414" i="3"/>
  <c r="X1210" i="3"/>
  <c r="Y1210" i="3" s="1"/>
  <c r="X1082" i="3"/>
  <c r="Y1082" i="3" s="1"/>
  <c r="X954" i="3"/>
  <c r="Y954" i="3" s="1"/>
  <c r="X826" i="3"/>
  <c r="Y826" i="3" s="1"/>
  <c r="X234" i="3"/>
  <c r="X42" i="3"/>
  <c r="Y42" i="3" s="1"/>
  <c r="X1887" i="3"/>
  <c r="X1875" i="3"/>
  <c r="Y1875" i="3" s="1"/>
  <c r="X1863" i="3"/>
  <c r="Y1863" i="3" s="1"/>
  <c r="X1855" i="3"/>
  <c r="Y1855" i="3" s="1"/>
  <c r="X1843" i="3"/>
  <c r="X1823" i="3"/>
  <c r="X1811" i="3"/>
  <c r="Y1811" i="3" s="1"/>
  <c r="X1799" i="3"/>
  <c r="Y1799" i="3" s="1"/>
  <c r="X1791" i="3"/>
  <c r="Y1791" i="3" s="1"/>
  <c r="X1771" i="3"/>
  <c r="Y1771" i="3" s="1"/>
  <c r="X1763" i="3"/>
  <c r="X1743" i="3"/>
  <c r="Y1743" i="3" s="1"/>
  <c r="X1735" i="3"/>
  <c r="Y1735" i="3" s="1"/>
  <c r="X1727" i="3"/>
  <c r="Y1727" i="3" s="1"/>
  <c r="X1719" i="3"/>
  <c r="X1687" i="3"/>
  <c r="Y1687" i="3" s="1"/>
  <c r="X1679" i="3"/>
  <c r="X1667" i="3"/>
  <c r="Y1667" i="3" s="1"/>
  <c r="X1659" i="3"/>
  <c r="Y1659" i="3" s="1"/>
  <c r="X1651" i="3"/>
  <c r="X1631" i="3"/>
  <c r="X1607" i="3"/>
  <c r="Y1607" i="3" s="1"/>
  <c r="X1599" i="3"/>
  <c r="Y1599" i="3" s="1"/>
  <c r="X1591" i="3"/>
  <c r="Y1591" i="3" s="1"/>
  <c r="X1583" i="3"/>
  <c r="X1571" i="3"/>
  <c r="X1563" i="3"/>
  <c r="Y1563" i="3" s="1"/>
  <c r="X1555" i="3"/>
  <c r="Y1555" i="3" s="1"/>
  <c r="X1547" i="3"/>
  <c r="Y1547" i="3" s="1"/>
  <c r="X1535" i="3"/>
  <c r="Y1535" i="3" s="1"/>
  <c r="X1527" i="3"/>
  <c r="X1515" i="3"/>
  <c r="Y1515" i="3" s="1"/>
  <c r="X1495" i="3"/>
  <c r="Y1495" i="3" s="1"/>
  <c r="X1483" i="3"/>
  <c r="Y1483" i="3" s="1"/>
  <c r="X1475" i="3"/>
  <c r="Y1475" i="3" s="1"/>
  <c r="X1463" i="3"/>
  <c r="Y1463" i="3" s="1"/>
  <c r="X1455" i="3"/>
  <c r="Y1455" i="3" s="1"/>
  <c r="X1435" i="3"/>
  <c r="Y1435" i="3" s="1"/>
  <c r="X1427" i="3"/>
  <c r="Y1427" i="3" s="1"/>
  <c r="X1419" i="3"/>
  <c r="Y1419" i="3" s="1"/>
  <c r="X1407" i="3"/>
  <c r="Y1407" i="3" s="1"/>
  <c r="X1399" i="3"/>
  <c r="X1379" i="3"/>
  <c r="Y1379" i="3" s="1"/>
  <c r="X1371" i="3"/>
  <c r="X1339" i="3"/>
  <c r="Y1339" i="3" s="1"/>
  <c r="X1331" i="3"/>
  <c r="Y1331" i="3" s="1"/>
  <c r="X1311" i="3"/>
  <c r="X1291" i="3"/>
  <c r="Y1291" i="3" s="1"/>
  <c r="X1283" i="3"/>
  <c r="X1255" i="3"/>
  <c r="Y1255" i="3" s="1"/>
  <c r="X1243" i="3"/>
  <c r="Y1243" i="3" s="1"/>
  <c r="X1235" i="3"/>
  <c r="X1223" i="3"/>
  <c r="X1211" i="3"/>
  <c r="Y1211" i="3" s="1"/>
  <c r="X1191" i="3"/>
  <c r="Y1191" i="3" s="1"/>
  <c r="X1183" i="3"/>
  <c r="Y1183" i="3" s="1"/>
  <c r="X1171" i="3"/>
  <c r="Y1171" i="3" s="1"/>
  <c r="X1163" i="3"/>
  <c r="X1151" i="3"/>
  <c r="Y1151" i="3" s="1"/>
  <c r="X1119" i="3"/>
  <c r="Y1119" i="3" s="1"/>
  <c r="X1111" i="3"/>
  <c r="Y1111" i="3" s="1"/>
  <c r="X1099" i="3"/>
  <c r="Y1099" i="3" s="1"/>
  <c r="X1091" i="3"/>
  <c r="Y1091" i="3" s="1"/>
  <c r="X1083" i="3"/>
  <c r="Y1083" i="3" s="1"/>
  <c r="X1075" i="3"/>
  <c r="Y1075" i="3" s="1"/>
  <c r="X1067" i="3"/>
  <c r="Y1067" i="3" s="1"/>
  <c r="X1039" i="3"/>
  <c r="Y1039" i="3" s="1"/>
  <c r="X1003" i="3"/>
  <c r="X927" i="3"/>
  <c r="Y927" i="3" s="1"/>
  <c r="X895" i="3"/>
  <c r="X851" i="3"/>
  <c r="X839" i="3"/>
  <c r="X799" i="3"/>
  <c r="Y799" i="3" s="1"/>
  <c r="X763" i="3"/>
  <c r="X747" i="3"/>
  <c r="X719" i="3"/>
  <c r="Y719" i="3" s="1"/>
  <c r="X711" i="3"/>
  <c r="X695" i="3"/>
  <c r="X675" i="3"/>
  <c r="X659" i="3"/>
  <c r="Y659" i="3" s="1"/>
  <c r="X647" i="3"/>
  <c r="Y647" i="3" s="1"/>
  <c r="X639" i="3"/>
  <c r="Y639" i="3" s="1"/>
  <c r="X627" i="3"/>
  <c r="Y627" i="3" s="1"/>
  <c r="X619" i="3"/>
  <c r="Y619" i="3" s="1"/>
  <c r="X591" i="3"/>
  <c r="Y591" i="3" s="1"/>
  <c r="X579" i="3"/>
  <c r="Y579" i="3" s="1"/>
  <c r="X535" i="3"/>
  <c r="X515" i="3"/>
  <c r="Y515" i="3" s="1"/>
  <c r="X507" i="3"/>
  <c r="X491" i="3"/>
  <c r="Y491" i="3" s="1"/>
  <c r="X483" i="3"/>
  <c r="X467" i="3"/>
  <c r="X443" i="3"/>
  <c r="Y443" i="3" s="1"/>
  <c r="X435" i="3"/>
  <c r="X395" i="3"/>
  <c r="Y395" i="3" s="1"/>
  <c r="X383" i="3"/>
  <c r="Y383" i="3" s="1"/>
  <c r="X371" i="3"/>
  <c r="X347" i="3"/>
  <c r="X335" i="3"/>
  <c r="X323" i="3"/>
  <c r="X303" i="3"/>
  <c r="Y303" i="3" s="1"/>
  <c r="X291" i="3"/>
  <c r="Y291" i="3" s="1"/>
  <c r="X279" i="3"/>
  <c r="Y279" i="3" s="1"/>
  <c r="X271" i="3"/>
  <c r="X259" i="3"/>
  <c r="Y259" i="3" s="1"/>
  <c r="X247" i="3"/>
  <c r="X223" i="3"/>
  <c r="X211" i="3"/>
  <c r="X163" i="3"/>
  <c r="Y163" i="3" s="1"/>
  <c r="X155" i="3"/>
  <c r="Y155" i="3" s="1"/>
  <c r="X143" i="3"/>
  <c r="X115" i="3"/>
  <c r="Y115" i="3" s="1"/>
  <c r="X91" i="3"/>
  <c r="X79" i="3"/>
  <c r="X55" i="3"/>
  <c r="X35" i="3"/>
  <c r="X23" i="3"/>
  <c r="Y23" i="3" s="1"/>
  <c r="X1874" i="3"/>
  <c r="Y1874" i="3" s="1"/>
  <c r="X1862" i="3"/>
  <c r="Y1862" i="3" s="1"/>
  <c r="X1854" i="3"/>
  <c r="Y1854" i="3" s="1"/>
  <c r="X1818" i="3"/>
  <c r="Y1818" i="3" s="1"/>
  <c r="X1782" i="3"/>
  <c r="Y1782" i="3" s="1"/>
  <c r="X1758" i="3"/>
  <c r="Y1758" i="3" s="1"/>
  <c r="X1726" i="3"/>
  <c r="Y1726" i="3" s="1"/>
  <c r="X1714" i="3"/>
  <c r="Y1714" i="3" s="1"/>
  <c r="X1706" i="3"/>
  <c r="X1690" i="3"/>
  <c r="X1646" i="3"/>
  <c r="Y1646" i="3" s="1"/>
  <c r="X1638" i="3"/>
  <c r="X1626" i="3"/>
  <c r="X1618" i="3"/>
  <c r="X1598" i="3"/>
  <c r="Y1598" i="3" s="1"/>
  <c r="X1590" i="3"/>
  <c r="X1566" i="3"/>
  <c r="X1554" i="3"/>
  <c r="Y1554" i="3" s="1"/>
  <c r="X1546" i="3"/>
  <c r="Y1546" i="3" s="1"/>
  <c r="X1498" i="3"/>
  <c r="Y1498" i="3" s="1"/>
  <c r="X1490" i="3"/>
  <c r="X1478" i="3"/>
  <c r="Y1478" i="3" s="1"/>
  <c r="X1470" i="3"/>
  <c r="X1458" i="3"/>
  <c r="Y1458" i="3" s="1"/>
  <c r="X1450" i="3"/>
  <c r="X1434" i="3"/>
  <c r="Y1434" i="3" s="1"/>
  <c r="X1426" i="3"/>
  <c r="Y1426" i="3" s="1"/>
  <c r="X1418" i="3"/>
  <c r="Y1418" i="3" s="1"/>
  <c r="X1394" i="3"/>
  <c r="Y1394" i="3" s="1"/>
  <c r="X1382" i="3"/>
  <c r="Y1382" i="3" s="1"/>
  <c r="X1374" i="3"/>
  <c r="X1881" i="3"/>
  <c r="X1825" i="3"/>
  <c r="Y1825" i="3" s="1"/>
  <c r="X1768" i="3"/>
  <c r="Y1768" i="3" s="1"/>
  <c r="X1720" i="3"/>
  <c r="Y1720" i="3" s="1"/>
  <c r="X1386" i="3"/>
  <c r="X731" i="3"/>
  <c r="Y731" i="3" s="1"/>
  <c r="X1877" i="3"/>
  <c r="Y1877" i="3" s="1"/>
  <c r="X1845" i="3"/>
  <c r="X1829" i="3"/>
  <c r="Y1829" i="3" s="1"/>
  <c r="X1813" i="3"/>
  <c r="Y1813" i="3" s="1"/>
  <c r="X1837" i="3"/>
  <c r="Y1837" i="3" s="1"/>
  <c r="X887" i="3"/>
  <c r="Y887" i="3" s="1"/>
  <c r="X1876" i="3"/>
  <c r="Y1876" i="3" s="1"/>
  <c r="X1828" i="3"/>
  <c r="Y1828" i="3" s="1"/>
  <c r="X1820" i="3"/>
  <c r="Y1820" i="3" s="1"/>
  <c r="X1808" i="3"/>
  <c r="X1784" i="3"/>
  <c r="Y1784" i="3" s="1"/>
  <c r="X1736" i="3"/>
  <c r="Y1736" i="3" s="1"/>
  <c r="X1700" i="3"/>
  <c r="Y1700" i="3" s="1"/>
  <c r="X1692" i="3"/>
  <c r="X1676" i="3"/>
  <c r="X1632" i="3"/>
  <c r="Y1632" i="3" s="1"/>
  <c r="X1608" i="3"/>
  <c r="Y1608" i="3" s="1"/>
  <c r="X1600" i="3"/>
  <c r="Y1600" i="3" s="1"/>
  <c r="X1592" i="3"/>
  <c r="Y1592" i="3" s="1"/>
  <c r="X1584" i="3"/>
  <c r="Y1584" i="3" s="1"/>
  <c r="X1576" i="3"/>
  <c r="X1564" i="3"/>
  <c r="X1552" i="3"/>
  <c r="Y1552" i="3" s="1"/>
  <c r="X1540" i="3"/>
  <c r="Y1540" i="3" s="1"/>
  <c r="X1532" i="3"/>
  <c r="Y1532" i="3" s="1"/>
  <c r="X1524" i="3"/>
  <c r="X1496" i="3"/>
  <c r="Y1496" i="3" s="1"/>
  <c r="X1484" i="3"/>
  <c r="X1464" i="3"/>
  <c r="X1444" i="3"/>
  <c r="Y1444" i="3" s="1"/>
  <c r="X1424" i="3"/>
  <c r="Y1424" i="3" s="1"/>
  <c r="X1416" i="3"/>
  <c r="X1404" i="3"/>
  <c r="Y1404" i="3" s="1"/>
  <c r="X1368" i="3"/>
  <c r="Y1368" i="3" s="1"/>
  <c r="X1360" i="3"/>
  <c r="X1324" i="3"/>
  <c r="Y1324" i="3" s="1"/>
  <c r="X1312" i="3"/>
  <c r="X1288" i="3"/>
  <c r="Y1288" i="3" s="1"/>
  <c r="X1276" i="3"/>
  <c r="Y1276" i="3" s="1"/>
  <c r="X1268" i="3"/>
  <c r="Y1268" i="3" s="1"/>
  <c r="X1260" i="3"/>
  <c r="X1240" i="3"/>
  <c r="Y1240" i="3" s="1"/>
  <c r="X1228" i="3"/>
  <c r="Y1228" i="3" s="1"/>
  <c r="X1220" i="3"/>
  <c r="X1200" i="3"/>
  <c r="Y1200" i="3" s="1"/>
  <c r="X1180" i="3"/>
  <c r="Y1180" i="3" s="1"/>
  <c r="X1160" i="3"/>
  <c r="Y1160" i="3" s="1"/>
  <c r="X1152" i="3"/>
  <c r="Y1152" i="3" s="1"/>
  <c r="X1136" i="3"/>
  <c r="Y1136" i="3" s="1"/>
  <c r="X1116" i="3"/>
  <c r="Y1116" i="3" s="1"/>
  <c r="X1108" i="3"/>
  <c r="X1084" i="3"/>
  <c r="Y1084" i="3" s="1"/>
  <c r="X1076" i="3"/>
  <c r="X1056" i="3"/>
  <c r="Y1056" i="3" s="1"/>
  <c r="X1048" i="3"/>
  <c r="Y1048" i="3" s="1"/>
  <c r="X1028" i="3"/>
  <c r="Y1028" i="3" s="1"/>
  <c r="X1020" i="3"/>
  <c r="Y1020" i="3" s="1"/>
  <c r="X1012" i="3"/>
  <c r="Y1012" i="3" s="1"/>
  <c r="X1000" i="3"/>
  <c r="Y1000" i="3" s="1"/>
  <c r="X992" i="3"/>
  <c r="X980" i="3"/>
  <c r="Y980" i="3" s="1"/>
  <c r="X972" i="3"/>
  <c r="X952" i="3"/>
  <c r="Y952" i="3" s="1"/>
  <c r="X944" i="3"/>
  <c r="Y944" i="3" s="1"/>
  <c r="X928" i="3"/>
  <c r="Y928" i="3" s="1"/>
  <c r="X900" i="3"/>
  <c r="Y900" i="3" s="1"/>
  <c r="X872" i="3"/>
  <c r="Y872" i="3" s="1"/>
  <c r="X864" i="3"/>
  <c r="X852" i="3"/>
  <c r="Y852" i="3" s="1"/>
  <c r="X832" i="3"/>
  <c r="X820" i="3"/>
  <c r="Y820" i="3" s="1"/>
  <c r="X788" i="3"/>
  <c r="Y788" i="3" s="1"/>
  <c r="X764" i="3"/>
  <c r="X740" i="3"/>
  <c r="X728" i="3"/>
  <c r="Y728" i="3" s="1"/>
  <c r="X716" i="3"/>
  <c r="Y716" i="3" s="1"/>
  <c r="X704" i="3"/>
  <c r="X684" i="3"/>
  <c r="X660" i="3"/>
  <c r="Y660" i="3" s="1"/>
  <c r="X648" i="3"/>
  <c r="Y648" i="3" s="1"/>
  <c r="X640" i="3"/>
  <c r="Y640" i="3" s="1"/>
  <c r="X628" i="3"/>
  <c r="Y628" i="3" s="1"/>
  <c r="X620" i="3"/>
  <c r="Y620" i="3" s="1"/>
  <c r="X600" i="3"/>
  <c r="X580" i="3"/>
  <c r="Y580" i="3" s="1"/>
  <c r="X568" i="3"/>
  <c r="Y568" i="3" s="1"/>
  <c r="X560" i="3"/>
  <c r="Y560" i="3" s="1"/>
  <c r="X552" i="3"/>
  <c r="X532" i="3"/>
  <c r="Y532" i="3" s="1"/>
  <c r="X524" i="3"/>
  <c r="X512" i="3"/>
  <c r="Y512" i="3" s="1"/>
  <c r="X492" i="3"/>
  <c r="X480" i="3"/>
  <c r="Y480" i="3" s="1"/>
  <c r="X472" i="3"/>
  <c r="Y472" i="3" s="1"/>
  <c r="X448" i="3"/>
  <c r="Y448" i="3" s="1"/>
  <c r="X440" i="3"/>
  <c r="Y440" i="3" s="1"/>
  <c r="X432" i="3"/>
  <c r="Y432" i="3" s="1"/>
  <c r="X396" i="3"/>
  <c r="Y396" i="3" s="1"/>
  <c r="X384" i="3"/>
  <c r="Y384" i="3" s="1"/>
  <c r="X376" i="3"/>
  <c r="X352" i="3"/>
  <c r="Y352" i="3" s="1"/>
  <c r="X344" i="3"/>
  <c r="X332" i="3"/>
  <c r="Y332" i="3" s="1"/>
  <c r="X324" i="3"/>
  <c r="X304" i="3"/>
  <c r="X292" i="3"/>
  <c r="X252" i="3"/>
  <c r="X240" i="3"/>
  <c r="Y240" i="3" s="1"/>
  <c r="X228" i="3"/>
  <c r="X216" i="3"/>
  <c r="Y216" i="3" s="1"/>
  <c r="X196" i="3"/>
  <c r="X176" i="3"/>
  <c r="X140" i="3"/>
  <c r="Y140" i="3" s="1"/>
  <c r="X132" i="3"/>
  <c r="Y132" i="3" s="1"/>
  <c r="X120" i="3"/>
  <c r="X104" i="3"/>
  <c r="Y104" i="3" s="1"/>
  <c r="X96" i="3"/>
  <c r="X84" i="3"/>
  <c r="Y84" i="3" s="1"/>
  <c r="X56" i="3"/>
  <c r="Y56" i="3" s="1"/>
  <c r="X48" i="3"/>
  <c r="Y48" i="3" s="1"/>
  <c r="X40" i="3"/>
  <c r="Y40" i="3" s="1"/>
  <c r="X20" i="3"/>
  <c r="X8" i="3"/>
  <c r="X1804" i="3"/>
  <c r="X503" i="3"/>
  <c r="Y503" i="3" s="1"/>
  <c r="X1358" i="3"/>
  <c r="X1342" i="3"/>
  <c r="X1318" i="3"/>
  <c r="Y1318" i="3" s="1"/>
  <c r="X1298" i="3"/>
  <c r="Y1298" i="3" s="1"/>
  <c r="X1270" i="3"/>
  <c r="Y1270" i="3" s="1"/>
  <c r="X1246" i="3"/>
  <c r="X1226" i="3"/>
  <c r="Y1226" i="3" s="1"/>
  <c r="X1154" i="3"/>
  <c r="X1118" i="3"/>
  <c r="Y1118" i="3" s="1"/>
  <c r="X1102" i="3"/>
  <c r="X1086" i="3"/>
  <c r="Y1086" i="3" s="1"/>
  <c r="X1070" i="3"/>
  <c r="Y1070" i="3" s="1"/>
  <c r="X1026" i="3"/>
  <c r="Y1026" i="3" s="1"/>
  <c r="X998" i="3"/>
  <c r="Y998" i="3" s="1"/>
  <c r="X962" i="3"/>
  <c r="X914" i="3"/>
  <c r="Y914" i="3" s="1"/>
  <c r="X906" i="3"/>
  <c r="X886" i="3"/>
  <c r="X850" i="3"/>
  <c r="X822" i="3"/>
  <c r="Y822" i="3" s="1"/>
  <c r="X806" i="3"/>
  <c r="X786" i="3"/>
  <c r="X758" i="3"/>
  <c r="Y758" i="3" s="1"/>
  <c r="X734" i="3"/>
  <c r="Y734" i="3" s="1"/>
  <c r="X722" i="3"/>
  <c r="X694" i="3"/>
  <c r="X670" i="3"/>
  <c r="Y670" i="3" s="1"/>
  <c r="X594" i="3"/>
  <c r="Y594" i="3" s="1"/>
  <c r="X586" i="3"/>
  <c r="X566" i="3"/>
  <c r="Y566" i="3" s="1"/>
  <c r="X550" i="3"/>
  <c r="X530" i="3"/>
  <c r="Y530" i="3" s="1"/>
  <c r="X522" i="3"/>
  <c r="X502" i="3"/>
  <c r="Y502" i="3" s="1"/>
  <c r="X458" i="3"/>
  <c r="Y458" i="3" s="1"/>
  <c r="X446" i="3"/>
  <c r="Y446" i="3" s="1"/>
  <c r="X430" i="3"/>
  <c r="Y430" i="3" s="1"/>
  <c r="X410" i="3"/>
  <c r="Y410" i="3" s="1"/>
  <c r="X382" i="3"/>
  <c r="Y382" i="3" s="1"/>
  <c r="X334" i="3"/>
  <c r="X318" i="3"/>
  <c r="Y318" i="3" s="1"/>
  <c r="X274" i="3"/>
  <c r="Y274" i="3" s="1"/>
  <c r="X246" i="3"/>
  <c r="Y246" i="3" s="1"/>
  <c r="X222" i="3"/>
  <c r="X206" i="3"/>
  <c r="Y206" i="3" s="1"/>
  <c r="X194" i="3"/>
  <c r="Y194" i="3" s="1"/>
  <c r="X182" i="3"/>
  <c r="Y182" i="3" s="1"/>
  <c r="X158" i="3"/>
  <c r="Y158" i="3" s="1"/>
  <c r="X146" i="3"/>
  <c r="X130" i="3"/>
  <c r="Y130" i="3" s="1"/>
  <c r="X94" i="3"/>
  <c r="X78" i="3"/>
  <c r="Y78" i="3" s="1"/>
  <c r="X66" i="3"/>
  <c r="Y66" i="3" s="1"/>
  <c r="X54" i="3"/>
  <c r="X30" i="3"/>
  <c r="Y30" i="3" s="1"/>
  <c r="X14" i="3"/>
  <c r="Y14" i="3" s="1"/>
  <c r="X1793" i="3"/>
  <c r="X1725" i="3"/>
  <c r="Y1725" i="3" s="1"/>
  <c r="X1661" i="3"/>
  <c r="Y1661" i="3" s="1"/>
  <c r="X1237" i="3"/>
  <c r="Y1237" i="3" s="1"/>
  <c r="X1137" i="3"/>
  <c r="Y1137" i="3" s="1"/>
  <c r="X981" i="3"/>
  <c r="Y981" i="3" s="1"/>
  <c r="X938" i="3"/>
  <c r="Y938" i="3" s="1"/>
  <c r="X881" i="3"/>
  <c r="Y881" i="3" s="1"/>
  <c r="X853" i="3"/>
  <c r="Y853" i="3" s="1"/>
  <c r="X725" i="3"/>
  <c r="Y725" i="3" s="1"/>
  <c r="X610" i="3"/>
  <c r="Y610" i="3" s="1"/>
  <c r="X582" i="3"/>
  <c r="Y582" i="3" s="1"/>
  <c r="X497" i="3"/>
  <c r="X454" i="3"/>
  <c r="X369" i="3"/>
  <c r="X290" i="3"/>
  <c r="Y290" i="3" s="1"/>
  <c r="X226" i="3"/>
  <c r="X98" i="3"/>
  <c r="Y98" i="3" s="1"/>
  <c r="X34" i="3"/>
  <c r="X1749" i="3"/>
  <c r="X1669" i="3"/>
  <c r="Y1669" i="3" s="1"/>
  <c r="X1653" i="3"/>
  <c r="X1633" i="3"/>
  <c r="Y1633" i="3" s="1"/>
  <c r="X1617" i="3"/>
  <c r="X1529" i="3"/>
  <c r="Y1529" i="3" s="1"/>
  <c r="X1481" i="3"/>
  <c r="Y1481" i="3" s="1"/>
  <c r="X1453" i="3"/>
  <c r="X1417" i="3"/>
  <c r="Y1417" i="3" s="1"/>
  <c r="X1397" i="3"/>
  <c r="X1341" i="3"/>
  <c r="X1289" i="3"/>
  <c r="Y1289" i="3" s="1"/>
  <c r="X1249" i="3"/>
  <c r="X1225" i="3"/>
  <c r="Y1225" i="3" s="1"/>
  <c r="X1209" i="3"/>
  <c r="X1113" i="3"/>
  <c r="Y1113" i="3" s="1"/>
  <c r="X1069" i="3"/>
  <c r="Y1069" i="3" s="1"/>
  <c r="X1041" i="3"/>
  <c r="Y1041" i="3" s="1"/>
  <c r="X1005" i="3"/>
  <c r="X985" i="3"/>
  <c r="Y985" i="3" s="1"/>
  <c r="X969" i="3"/>
  <c r="Y969" i="3" s="1"/>
  <c r="X953" i="3"/>
  <c r="Y953" i="3" s="1"/>
  <c r="X937" i="3"/>
  <c r="Y937" i="3" s="1"/>
  <c r="X921" i="3"/>
  <c r="Y921" i="3" s="1"/>
  <c r="X889" i="3"/>
  <c r="Y889" i="3" s="1"/>
  <c r="X873" i="3"/>
  <c r="Y873" i="3" s="1"/>
  <c r="X829" i="3"/>
  <c r="X777" i="3"/>
  <c r="Y777" i="3" s="1"/>
  <c r="X761" i="3"/>
  <c r="Y761" i="3" s="1"/>
  <c r="X749" i="3"/>
  <c r="X721" i="3"/>
  <c r="X701" i="3"/>
  <c r="Y701" i="3" s="1"/>
  <c r="X693" i="3"/>
  <c r="X673" i="3"/>
  <c r="Y673" i="3" s="1"/>
  <c r="X645" i="3"/>
  <c r="Y645" i="3" s="1"/>
  <c r="X633" i="3"/>
  <c r="Y633" i="3" s="1"/>
  <c r="X617" i="3"/>
  <c r="X593" i="3"/>
  <c r="Y593" i="3" s="1"/>
  <c r="X505" i="3"/>
  <c r="Y505" i="3" s="1"/>
  <c r="X493" i="3"/>
  <c r="X437" i="3"/>
  <c r="Y437" i="3" s="1"/>
  <c r="X417" i="3"/>
  <c r="X1777" i="3"/>
  <c r="X1573" i="3"/>
  <c r="X1445" i="3"/>
  <c r="Y1445" i="3" s="1"/>
  <c r="X1302" i="3"/>
  <c r="Y1302" i="3" s="1"/>
  <c r="X1245" i="3"/>
  <c r="Y1245" i="3" s="1"/>
  <c r="X1146" i="3"/>
  <c r="X1074" i="3"/>
  <c r="Y1074" i="3" s="1"/>
  <c r="X1046" i="3"/>
  <c r="Y1046" i="3" s="1"/>
  <c r="X989" i="3"/>
  <c r="X918" i="3"/>
  <c r="Y918" i="3" s="1"/>
  <c r="X861" i="3"/>
  <c r="X677" i="3"/>
  <c r="X562" i="3"/>
  <c r="Y562" i="3" s="1"/>
  <c r="X534" i="3"/>
  <c r="X421" i="3"/>
  <c r="Y421" i="3" s="1"/>
  <c r="X378" i="3"/>
  <c r="Y378" i="3" s="1"/>
  <c r="X265" i="3"/>
  <c r="Y265" i="3" s="1"/>
  <c r="X153" i="3"/>
  <c r="X1761" i="3"/>
  <c r="X1485" i="3"/>
  <c r="X717" i="3"/>
  <c r="Y717" i="3" s="1"/>
  <c r="X533" i="3"/>
  <c r="Y533" i="3" s="1"/>
  <c r="X261" i="3"/>
  <c r="X157" i="3"/>
  <c r="Y157" i="3" s="1"/>
  <c r="X37" i="3"/>
  <c r="Y37" i="3" s="1"/>
  <c r="X1557" i="3"/>
  <c r="Y1557" i="3" s="1"/>
  <c r="X1201" i="3"/>
  <c r="Y1201" i="3" s="1"/>
  <c r="X817" i="3"/>
  <c r="Y817" i="3" s="1"/>
  <c r="X321" i="3"/>
  <c r="Y321" i="3" s="1"/>
  <c r="X213" i="3"/>
  <c r="X101" i="3"/>
  <c r="X1709" i="3"/>
  <c r="Y1709" i="3" s="1"/>
  <c r="X1357" i="3"/>
  <c r="Y1357" i="3" s="1"/>
  <c r="X925" i="3"/>
  <c r="X589" i="3"/>
  <c r="Y589" i="3" s="1"/>
  <c r="X293" i="3"/>
  <c r="X165" i="3"/>
  <c r="Y165" i="3" s="1"/>
  <c r="X1773" i="3"/>
  <c r="Y1773" i="3" s="1"/>
  <c r="X1429" i="3"/>
  <c r="X1181" i="3"/>
  <c r="Y1181" i="3" s="1"/>
  <c r="X797" i="3"/>
  <c r="Y797" i="3" s="1"/>
  <c r="X309" i="3"/>
  <c r="Y309" i="3" s="1"/>
  <c r="X181" i="3"/>
  <c r="Y181" i="3" s="1"/>
  <c r="X45" i="3"/>
  <c r="X21" i="3"/>
  <c r="X1822" i="3"/>
  <c r="Y1822" i="3" s="1"/>
  <c r="X1754" i="3"/>
  <c r="Y1754" i="3" s="1"/>
  <c r="X1022" i="3"/>
  <c r="X632" i="3"/>
  <c r="X1816" i="3"/>
  <c r="X1266" i="3"/>
  <c r="Y1266" i="3" s="1"/>
  <c r="X1010" i="3"/>
  <c r="Y1010" i="3" s="1"/>
  <c r="X754" i="3"/>
  <c r="Y754" i="3" s="1"/>
  <c r="X498" i="3"/>
  <c r="X262" i="3"/>
  <c r="X134" i="3"/>
  <c r="Y134" i="3" s="1"/>
  <c r="X7" i="3"/>
  <c r="X1850" i="3"/>
  <c r="X1134" i="3"/>
  <c r="Y1134" i="3" s="1"/>
  <c r="X1781" i="3"/>
  <c r="Y1781" i="3" s="1"/>
  <c r="X1717" i="3"/>
  <c r="Y1717" i="3" s="1"/>
  <c r="X1605" i="3"/>
  <c r="Y1605" i="3" s="1"/>
  <c r="X1577" i="3"/>
  <c r="X1205" i="3"/>
  <c r="Y1205" i="3" s="1"/>
  <c r="X1165" i="3"/>
  <c r="X1077" i="3"/>
  <c r="Y1077" i="3" s="1"/>
  <c r="X877" i="3"/>
  <c r="X781" i="3"/>
  <c r="X649" i="3"/>
  <c r="X557" i="3"/>
  <c r="Y557" i="3" s="1"/>
  <c r="X517" i="3"/>
  <c r="Y517" i="3" s="1"/>
  <c r="X393" i="3"/>
  <c r="Y393" i="3" s="1"/>
  <c r="X57" i="3"/>
  <c r="Y57" i="3" s="1"/>
  <c r="X902" i="3"/>
  <c r="Y902" i="3" s="1"/>
  <c r="X1844" i="3"/>
  <c r="X1716" i="3"/>
  <c r="Y1716" i="3" s="1"/>
  <c r="X1381" i="3"/>
  <c r="Y1381" i="3" s="1"/>
  <c r="X1238" i="3"/>
  <c r="Y1238" i="3" s="1"/>
  <c r="X1110" i="3"/>
  <c r="Y1110" i="3" s="1"/>
  <c r="X1025" i="3"/>
  <c r="Y1025" i="3" s="1"/>
  <c r="X930" i="3"/>
  <c r="Y930" i="3" s="1"/>
  <c r="X854" i="3"/>
  <c r="Y854" i="3" s="1"/>
  <c r="X769" i="3"/>
  <c r="X546" i="3"/>
  <c r="X289" i="3"/>
  <c r="Y289" i="3" s="1"/>
  <c r="X253" i="3"/>
  <c r="X205" i="3"/>
  <c r="Y205" i="3" s="1"/>
  <c r="X177" i="3"/>
  <c r="X1050" i="3"/>
  <c r="Y1050" i="3" s="1"/>
  <c r="X1030" i="3"/>
  <c r="Y1030" i="3" s="1"/>
  <c r="X518" i="3"/>
  <c r="Y518" i="3" s="1"/>
  <c r="X242" i="3"/>
  <c r="Y242" i="3" s="1"/>
  <c r="X114" i="3"/>
  <c r="Y114" i="3" s="1"/>
  <c r="X1338" i="3"/>
  <c r="Y1338" i="3" s="1"/>
  <c r="X618" i="3"/>
  <c r="Y618" i="3" s="1"/>
  <c r="X490" i="3"/>
  <c r="Y490" i="3" s="1"/>
  <c r="X362" i="3"/>
  <c r="Y362" i="3" s="1"/>
  <c r="X170" i="3"/>
  <c r="X1883" i="3"/>
  <c r="Y1883" i="3" s="1"/>
  <c r="X1839" i="3"/>
  <c r="Y1839" i="3" s="1"/>
  <c r="X1831" i="3"/>
  <c r="X1819" i="3"/>
  <c r="Y1819" i="3" s="1"/>
  <c r="X1779" i="3"/>
  <c r="X1759" i="3"/>
  <c r="Y1759" i="3" s="1"/>
  <c r="X1751" i="3"/>
  <c r="X1715" i="3"/>
  <c r="Y1715" i="3" s="1"/>
  <c r="X1707" i="3"/>
  <c r="X1695" i="3"/>
  <c r="Y1695" i="3" s="1"/>
  <c r="X1675" i="3"/>
  <c r="X1647" i="3"/>
  <c r="Y1647" i="3" s="1"/>
  <c r="X1639" i="3"/>
  <c r="X1627" i="3"/>
  <c r="Y1627" i="3" s="1"/>
  <c r="X1615" i="3"/>
  <c r="X1579" i="3"/>
  <c r="Y1579" i="3" s="1"/>
  <c r="X1543" i="3"/>
  <c r="X1523" i="3"/>
  <c r="X1503" i="3"/>
  <c r="X1443" i="3"/>
  <c r="Y1443" i="3" s="1"/>
  <c r="X1395" i="3"/>
  <c r="Y1395" i="3" s="1"/>
  <c r="X1387" i="3"/>
  <c r="X1367" i="3"/>
  <c r="Y1367" i="3" s="1"/>
  <c r="X1359" i="3"/>
  <c r="X1347" i="3"/>
  <c r="Y1347" i="3" s="1"/>
  <c r="X1319" i="3"/>
  <c r="Y1319" i="3" s="1"/>
  <c r="X1307" i="3"/>
  <c r="Y1307" i="3" s="1"/>
  <c r="X1299" i="3"/>
  <c r="Y1299" i="3" s="1"/>
  <c r="X1279" i="3"/>
  <c r="Y1279" i="3" s="1"/>
  <c r="X1271" i="3"/>
  <c r="Y1271" i="3" s="1"/>
  <c r="X1263" i="3"/>
  <c r="Y1263" i="3" s="1"/>
  <c r="X1231" i="3"/>
  <c r="X1219" i="3"/>
  <c r="X1199" i="3"/>
  <c r="Y1199" i="3" s="1"/>
  <c r="X1159" i="3"/>
  <c r="Y1159" i="3" s="1"/>
  <c r="X1147" i="3"/>
  <c r="X1135" i="3"/>
  <c r="Y1135" i="3" s="1"/>
  <c r="X1127" i="3"/>
  <c r="Y1127" i="3" s="1"/>
  <c r="X1055" i="3"/>
  <c r="Y1055" i="3" s="1"/>
  <c r="X1047" i="3"/>
  <c r="Y1047" i="3" s="1"/>
  <c r="X1027" i="3"/>
  <c r="Y1027" i="3" s="1"/>
  <c r="X1019" i="3"/>
  <c r="Y1019" i="3" s="1"/>
  <c r="X1011" i="3"/>
  <c r="Y1011" i="3" s="1"/>
  <c r="X999" i="3"/>
  <c r="Y999" i="3" s="1"/>
  <c r="X991" i="3"/>
  <c r="X979" i="3"/>
  <c r="Y979" i="3" s="1"/>
  <c r="X971" i="3"/>
  <c r="Y971" i="3" s="1"/>
  <c r="X963" i="3"/>
  <c r="X951" i="3"/>
  <c r="Y951" i="3" s="1"/>
  <c r="X943" i="3"/>
  <c r="Y943" i="3" s="1"/>
  <c r="X935" i="3"/>
  <c r="Y935" i="3" s="1"/>
  <c r="X915" i="3"/>
  <c r="Y915" i="3" s="1"/>
  <c r="X907" i="3"/>
  <c r="X891" i="3"/>
  <c r="Y891" i="3" s="1"/>
  <c r="X879" i="3"/>
  <c r="Y879" i="3" s="1"/>
  <c r="X871" i="3"/>
  <c r="Y871" i="3" s="1"/>
  <c r="X863" i="3"/>
  <c r="X847" i="3"/>
  <c r="X835" i="3"/>
  <c r="Y835" i="3" s="1"/>
  <c r="X823" i="3"/>
  <c r="Y823" i="3" s="1"/>
  <c r="X815" i="3"/>
  <c r="Y815" i="3" s="1"/>
  <c r="X807" i="3"/>
  <c r="X787" i="3"/>
  <c r="Y787" i="3" s="1"/>
  <c r="X779" i="3"/>
  <c r="Y779" i="3" s="1"/>
  <c r="X771" i="3"/>
  <c r="X755" i="3"/>
  <c r="Y755" i="3" s="1"/>
  <c r="X743" i="3"/>
  <c r="X727" i="3"/>
  <c r="Y727" i="3" s="1"/>
  <c r="X707" i="3"/>
  <c r="X691" i="3"/>
  <c r="Y691" i="3" s="1"/>
  <c r="X683" i="3"/>
  <c r="Y683" i="3" s="1"/>
  <c r="X667" i="3"/>
  <c r="X607" i="3"/>
  <c r="Y607" i="3" s="1"/>
  <c r="X563" i="3"/>
  <c r="Y563" i="3" s="1"/>
  <c r="X555" i="3"/>
  <c r="X543" i="3"/>
  <c r="Y543" i="3" s="1"/>
  <c r="X531" i="3"/>
  <c r="Y531" i="3" s="1"/>
  <c r="X523" i="3"/>
  <c r="X499" i="3"/>
  <c r="Y499" i="3" s="1"/>
  <c r="X479" i="3"/>
  <c r="Y479" i="3" s="1"/>
  <c r="X455" i="3"/>
  <c r="X431" i="3"/>
  <c r="Y431" i="3" s="1"/>
  <c r="X415" i="3"/>
  <c r="X403" i="3"/>
  <c r="X363" i="3"/>
  <c r="Y363" i="3" s="1"/>
  <c r="X355" i="3"/>
  <c r="X343" i="3"/>
  <c r="X331" i="3"/>
  <c r="Y331" i="3" s="1"/>
  <c r="X319" i="3"/>
  <c r="Y319" i="3" s="1"/>
  <c r="X311" i="3"/>
  <c r="X267" i="3"/>
  <c r="Y267" i="3" s="1"/>
  <c r="X243" i="3"/>
  <c r="Y243" i="3" s="1"/>
  <c r="X235" i="3"/>
  <c r="Y235" i="3" s="1"/>
  <c r="X219" i="3"/>
  <c r="Y219" i="3" s="1"/>
  <c r="X207" i="3"/>
  <c r="Y207" i="3" s="1"/>
  <c r="X199" i="3"/>
  <c r="X187" i="3"/>
  <c r="X175" i="3"/>
  <c r="X139" i="3"/>
  <c r="Y139" i="3" s="1"/>
  <c r="X131" i="3"/>
  <c r="X111" i="3"/>
  <c r="Y111" i="3" s="1"/>
  <c r="X99" i="3"/>
  <c r="Y99" i="3" s="1"/>
  <c r="X87" i="3"/>
  <c r="Y87" i="3" s="1"/>
  <c r="X75" i="3"/>
  <c r="Y75" i="3" s="1"/>
  <c r="X63" i="3"/>
  <c r="X51" i="3"/>
  <c r="Y51" i="3" s="1"/>
  <c r="X43" i="3"/>
  <c r="Y43" i="3" s="1"/>
  <c r="X31" i="3"/>
  <c r="Y31" i="3" s="1"/>
  <c r="X11" i="3"/>
  <c r="Y11" i="3" s="1"/>
  <c r="X631" i="3"/>
  <c r="X1882" i="3"/>
  <c r="Y1882" i="3" s="1"/>
  <c r="X1838" i="3"/>
  <c r="Y1838" i="3" s="1"/>
  <c r="X1830" i="3"/>
  <c r="X1806" i="3"/>
  <c r="X1790" i="3"/>
  <c r="Y1790" i="3" s="1"/>
  <c r="X1766" i="3"/>
  <c r="Y1766" i="3" s="1"/>
  <c r="X1742" i="3"/>
  <c r="Y1742" i="3" s="1"/>
  <c r="X1734" i="3"/>
  <c r="X1702" i="3"/>
  <c r="X1686" i="3"/>
  <c r="Y1686" i="3" s="1"/>
  <c r="X1678" i="3"/>
  <c r="X1666" i="3"/>
  <c r="Y1666" i="3" s="1"/>
  <c r="X1658" i="3"/>
  <c r="X1634" i="3"/>
  <c r="Y1634" i="3" s="1"/>
  <c r="X1606" i="3"/>
  <c r="X1586" i="3"/>
  <c r="Y1586" i="3" s="1"/>
  <c r="X1578" i="3"/>
  <c r="Y1578" i="3" s="1"/>
  <c r="X1538" i="3"/>
  <c r="Y1538" i="3" s="1"/>
  <c r="X1526" i="3"/>
  <c r="X1510" i="3"/>
  <c r="Y1510" i="3" s="1"/>
  <c r="X1486" i="3"/>
  <c r="X1466" i="3"/>
  <c r="X1446" i="3"/>
  <c r="Y1446" i="3" s="1"/>
  <c r="X1402" i="3"/>
  <c r="Y1402" i="3" s="1"/>
  <c r="X1370" i="3"/>
  <c r="X1868" i="3"/>
  <c r="X831" i="3"/>
  <c r="X1857" i="3"/>
  <c r="Y1857" i="3" s="1"/>
  <c r="X1841" i="3"/>
  <c r="Y1841" i="3" s="1"/>
  <c r="X375" i="3"/>
  <c r="X1848" i="3"/>
  <c r="X1800" i="3"/>
  <c r="Y1800" i="3" s="1"/>
  <c r="X1764" i="3"/>
  <c r="X1748" i="3"/>
  <c r="X1724" i="3"/>
  <c r="Y1724" i="3" s="1"/>
  <c r="X1708" i="3"/>
  <c r="Y1708" i="3" s="1"/>
  <c r="X1684" i="3"/>
  <c r="Y1684" i="3" s="1"/>
  <c r="X1672" i="3"/>
  <c r="Y1672" i="3" s="1"/>
  <c r="X1664" i="3"/>
  <c r="Y1664" i="3" s="1"/>
  <c r="X1652" i="3"/>
  <c r="X1640" i="3"/>
  <c r="X1616" i="3"/>
  <c r="X1572" i="3"/>
  <c r="X1560" i="3"/>
  <c r="Y1560" i="3" s="1"/>
  <c r="X1520" i="3"/>
  <c r="Y1520" i="3" s="1"/>
  <c r="X1512" i="3"/>
  <c r="Y1512" i="3" s="1"/>
  <c r="X1504" i="3"/>
  <c r="X1480" i="3"/>
  <c r="Y1480" i="3" s="1"/>
  <c r="X1472" i="3"/>
  <c r="Y1472" i="3" s="1"/>
  <c r="X1460" i="3"/>
  <c r="Y1460" i="3" s="1"/>
  <c r="X1452" i="3"/>
  <c r="X1432" i="3"/>
  <c r="Y1432" i="3" s="1"/>
  <c r="X1412" i="3"/>
  <c r="X1392" i="3"/>
  <c r="Y1392" i="3" s="1"/>
  <c r="X1384" i="3"/>
  <c r="Y1384" i="3" s="1"/>
  <c r="X1376" i="3"/>
  <c r="Y1376" i="3" s="1"/>
  <c r="X1356" i="3"/>
  <c r="Y1356" i="3" s="1"/>
  <c r="X1344" i="3"/>
  <c r="X1332" i="3"/>
  <c r="Y1332" i="3" s="1"/>
  <c r="X1308" i="3"/>
  <c r="Y1308" i="3" s="1"/>
  <c r="X1300" i="3"/>
  <c r="X1256" i="3"/>
  <c r="Y1256" i="3" s="1"/>
  <c r="X1248" i="3"/>
  <c r="X1216" i="3"/>
  <c r="Y1216" i="3" s="1"/>
  <c r="X1208" i="3"/>
  <c r="X1188" i="3"/>
  <c r="Y1188" i="3" s="1"/>
  <c r="X1168" i="3"/>
  <c r="Y1168" i="3" s="1"/>
  <c r="X1148" i="3"/>
  <c r="Y1148" i="3" s="1"/>
  <c r="X1124" i="3"/>
  <c r="X1104" i="3"/>
  <c r="Y1104" i="3" s="1"/>
  <c r="X1092" i="3"/>
  <c r="Y1092" i="3" s="1"/>
  <c r="X1072" i="3"/>
  <c r="Y1072" i="3" s="1"/>
  <c r="X1064" i="3"/>
  <c r="X1036" i="3"/>
  <c r="X988" i="3"/>
  <c r="X968" i="3"/>
  <c r="Y968" i="3" s="1"/>
  <c r="X960" i="3"/>
  <c r="X916" i="3"/>
  <c r="Y916" i="3" s="1"/>
  <c r="X908" i="3"/>
  <c r="X888" i="3"/>
  <c r="Y888" i="3" s="1"/>
  <c r="X880" i="3"/>
  <c r="Y880" i="3" s="1"/>
  <c r="X860" i="3"/>
  <c r="X840" i="3"/>
  <c r="X828" i="3"/>
  <c r="X808" i="3"/>
  <c r="Y808" i="3" s="1"/>
  <c r="X800" i="3"/>
  <c r="X772" i="3"/>
  <c r="Y772" i="3" s="1"/>
  <c r="X760" i="3"/>
  <c r="Y760" i="3" s="1"/>
  <c r="X752" i="3"/>
  <c r="X736" i="3"/>
  <c r="X700" i="3"/>
  <c r="Y700" i="3" s="1"/>
  <c r="X692" i="3"/>
  <c r="X680" i="3"/>
  <c r="X668" i="3"/>
  <c r="Y668" i="3" s="1"/>
  <c r="X608" i="3"/>
  <c r="Y608" i="3" s="1"/>
  <c r="X596" i="3"/>
  <c r="X588" i="3"/>
  <c r="Y588" i="3" s="1"/>
  <c r="X548" i="3"/>
  <c r="Y548" i="3" s="1"/>
  <c r="X540" i="3"/>
  <c r="Y540" i="3" s="1"/>
  <c r="X520" i="3"/>
  <c r="X500" i="3"/>
  <c r="Y500" i="3" s="1"/>
  <c r="X488" i="3"/>
  <c r="Y488" i="3" s="1"/>
  <c r="X456" i="3"/>
  <c r="X428" i="3"/>
  <c r="Y428" i="3" s="1"/>
  <c r="X416" i="3"/>
  <c r="X404" i="3"/>
  <c r="X372" i="3"/>
  <c r="X360" i="3"/>
  <c r="Y360" i="3" s="1"/>
  <c r="X340" i="3"/>
  <c r="Y340" i="3" s="1"/>
  <c r="X320" i="3"/>
  <c r="Y320" i="3" s="1"/>
  <c r="X312" i="3"/>
  <c r="X300" i="3"/>
  <c r="Y300" i="3" s="1"/>
  <c r="X288" i="3"/>
  <c r="X276" i="3"/>
  <c r="Y276" i="3" s="1"/>
  <c r="X268" i="3"/>
  <c r="Y268" i="3" s="1"/>
  <c r="X260" i="3"/>
  <c r="Y260" i="3" s="1"/>
  <c r="X248" i="3"/>
  <c r="X224" i="3"/>
  <c r="X204" i="3"/>
  <c r="Y204" i="3" s="1"/>
  <c r="X192" i="3"/>
  <c r="Y192" i="3" s="1"/>
  <c r="X184" i="3"/>
  <c r="X172" i="3"/>
  <c r="X160" i="3"/>
  <c r="Y160" i="3" s="1"/>
  <c r="X152" i="3"/>
  <c r="X116" i="3"/>
  <c r="Y116" i="3" s="1"/>
  <c r="X92" i="3"/>
  <c r="X72" i="3"/>
  <c r="Y72" i="3" s="1"/>
  <c r="X64" i="3"/>
  <c r="Y64" i="3" s="1"/>
  <c r="X28" i="3"/>
  <c r="Y28" i="3" s="1"/>
  <c r="X16" i="3"/>
  <c r="X1832" i="3"/>
  <c r="X1688" i="3"/>
  <c r="Y1688" i="3" s="1"/>
  <c r="X1624" i="3"/>
  <c r="X1442" i="3"/>
  <c r="Y1442" i="3" s="1"/>
  <c r="X1354" i="3"/>
  <c r="Y1354" i="3" s="1"/>
  <c r="X1334" i="3"/>
  <c r="X1242" i="3"/>
  <c r="Y1242" i="3" s="1"/>
  <c r="X1206" i="3"/>
  <c r="Y1206" i="3" s="1"/>
  <c r="X1190" i="3"/>
  <c r="Y1190" i="3" s="1"/>
  <c r="X1170" i="3"/>
  <c r="Y1170" i="3" s="1"/>
  <c r="X1142" i="3"/>
  <c r="X1098" i="3"/>
  <c r="Y1098" i="3" s="1"/>
  <c r="X1042" i="3"/>
  <c r="Y1042" i="3" s="1"/>
  <c r="X974" i="3"/>
  <c r="X958" i="3"/>
  <c r="Y958" i="3" s="1"/>
  <c r="X942" i="3"/>
  <c r="Y942" i="3" s="1"/>
  <c r="X926" i="3"/>
  <c r="Y926" i="3" s="1"/>
  <c r="X898" i="3"/>
  <c r="Y898" i="3" s="1"/>
  <c r="X878" i="3"/>
  <c r="Y878" i="3" s="1"/>
  <c r="X862" i="3"/>
  <c r="X846" i="3"/>
  <c r="Y846" i="3" s="1"/>
  <c r="X834" i="3"/>
  <c r="Y834" i="3" s="1"/>
  <c r="X798" i="3"/>
  <c r="Y798" i="3" s="1"/>
  <c r="X770" i="3"/>
  <c r="X718" i="3"/>
  <c r="Y718" i="3" s="1"/>
  <c r="X706" i="3"/>
  <c r="X686" i="3"/>
  <c r="Y686" i="3" s="1"/>
  <c r="X654" i="3"/>
  <c r="X638" i="3"/>
  <c r="Y638" i="3" s="1"/>
  <c r="X622" i="3"/>
  <c r="Y622" i="3" s="1"/>
  <c r="X606" i="3"/>
  <c r="Y606" i="3" s="1"/>
  <c r="X578" i="3"/>
  <c r="Y578" i="3" s="1"/>
  <c r="X542" i="3"/>
  <c r="Y542" i="3" s="1"/>
  <c r="X514" i="3"/>
  <c r="X478" i="3"/>
  <c r="Y478" i="3" s="1"/>
  <c r="X466" i="3"/>
  <c r="X422" i="3"/>
  <c r="Y422" i="3" s="1"/>
  <c r="X394" i="3"/>
  <c r="Y394" i="3" s="1"/>
  <c r="X358" i="3"/>
  <c r="Y358" i="3" s="1"/>
  <c r="X346" i="3"/>
  <c r="X330" i="3"/>
  <c r="Y330" i="3" s="1"/>
  <c r="X294" i="3"/>
  <c r="X258" i="3"/>
  <c r="Y258" i="3" s="1"/>
  <c r="X218" i="3"/>
  <c r="Y218" i="3" s="1"/>
  <c r="X142" i="3"/>
  <c r="X126" i="3"/>
  <c r="Y126" i="3" s="1"/>
  <c r="X118" i="3"/>
  <c r="Y118" i="3" s="1"/>
  <c r="X90" i="3"/>
  <c r="Y90" i="3" s="1"/>
  <c r="X46" i="3"/>
  <c r="X1785" i="3"/>
  <c r="X1521" i="3"/>
  <c r="Y1521" i="3" s="1"/>
  <c r="X1393" i="3"/>
  <c r="Y1393" i="3" s="1"/>
  <c r="X1350" i="3"/>
  <c r="Y1350" i="3" s="1"/>
  <c r="X1293" i="3"/>
  <c r="X1094" i="3"/>
  <c r="Y1094" i="3" s="1"/>
  <c r="X1037" i="3"/>
  <c r="X753" i="3"/>
  <c r="Y753" i="3" s="1"/>
  <c r="X653" i="3"/>
  <c r="X482" i="3"/>
  <c r="X426" i="3"/>
  <c r="X354" i="3"/>
  <c r="Y354" i="3" s="1"/>
  <c r="X162" i="3"/>
  <c r="Y162" i="3" s="1"/>
  <c r="X22" i="3"/>
  <c r="X1729" i="3"/>
  <c r="Y1729" i="3" s="1"/>
  <c r="X1701" i="3"/>
  <c r="Y1701" i="3" s="1"/>
  <c r="X1685" i="3"/>
  <c r="Y1685" i="3" s="1"/>
  <c r="X1649" i="3"/>
  <c r="X1609" i="3"/>
  <c r="Y1609" i="3" s="1"/>
  <c r="X1593" i="3"/>
  <c r="Y1593" i="3" s="1"/>
  <c r="X1569" i="3"/>
  <c r="X1545" i="3"/>
  <c r="Y1545" i="3" s="1"/>
  <c r="X1513" i="3"/>
  <c r="Y1513" i="3" s="1"/>
  <c r="X1497" i="3"/>
  <c r="Y1497" i="3" s="1"/>
  <c r="X1441" i="3"/>
  <c r="X1389" i="3"/>
  <c r="Y1389" i="3" s="1"/>
  <c r="X1377" i="3"/>
  <c r="Y1377" i="3" s="1"/>
  <c r="X1361" i="3"/>
  <c r="Y1361" i="3" s="1"/>
  <c r="X1337" i="3"/>
  <c r="Y1337" i="3" s="1"/>
  <c r="X1313" i="3"/>
  <c r="X1269" i="3"/>
  <c r="X1241" i="3"/>
  <c r="Y1241" i="3" s="1"/>
  <c r="X1197" i="3"/>
  <c r="X1161" i="3"/>
  <c r="Y1161" i="3" s="1"/>
  <c r="X1145" i="3"/>
  <c r="X1129" i="3"/>
  <c r="Y1129" i="3" s="1"/>
  <c r="X1085" i="3"/>
  <c r="Y1085" i="3" s="1"/>
  <c r="X1017" i="3"/>
  <c r="X1001" i="3"/>
  <c r="Y1001" i="3" s="1"/>
  <c r="X901" i="3"/>
  <c r="Y901" i="3" s="1"/>
  <c r="X825" i="3"/>
  <c r="Y825" i="3" s="1"/>
  <c r="X809" i="3"/>
  <c r="Y809" i="3" s="1"/>
  <c r="X793" i="3"/>
  <c r="X737" i="3"/>
  <c r="X713" i="3"/>
  <c r="Y713" i="3" s="1"/>
  <c r="X685" i="3"/>
  <c r="Y685" i="3" s="1"/>
  <c r="X609" i="3"/>
  <c r="Y609" i="3" s="1"/>
  <c r="X569" i="3"/>
  <c r="Y569" i="3" s="1"/>
  <c r="X545" i="3"/>
  <c r="Y545" i="3" s="1"/>
  <c r="X521" i="3"/>
  <c r="X481" i="3"/>
  <c r="Y481" i="3" s="1"/>
  <c r="X465" i="3"/>
  <c r="X445" i="3"/>
  <c r="Y445" i="3" s="1"/>
  <c r="X409" i="3"/>
  <c r="Y409" i="3" s="1"/>
  <c r="X381" i="3"/>
  <c r="Y381" i="3" s="1"/>
  <c r="X373" i="3"/>
  <c r="X1769" i="3"/>
  <c r="Y1769" i="3" s="1"/>
  <c r="X1721" i="3"/>
  <c r="Y1721" i="3" s="1"/>
  <c r="X1625" i="3"/>
  <c r="X1501" i="3"/>
  <c r="X1330" i="3"/>
  <c r="X1189" i="3"/>
  <c r="Y1189" i="3" s="1"/>
  <c r="X1117" i="3"/>
  <c r="Y1117" i="3" s="1"/>
  <c r="X961" i="3"/>
  <c r="X833" i="3"/>
  <c r="Y833" i="3" s="1"/>
  <c r="X805" i="3"/>
  <c r="Y805" i="3" s="1"/>
  <c r="X762" i="3"/>
  <c r="Y762" i="3" s="1"/>
  <c r="X705" i="3"/>
  <c r="X662" i="3"/>
  <c r="Y662" i="3" s="1"/>
  <c r="X605" i="3"/>
  <c r="Y605" i="3" s="1"/>
  <c r="X506" i="3"/>
  <c r="Y506" i="3" s="1"/>
  <c r="X449" i="3"/>
  <c r="Y449" i="3" s="1"/>
  <c r="X297" i="3"/>
  <c r="X201" i="3"/>
  <c r="X137" i="3"/>
  <c r="Y137" i="3" s="1"/>
  <c r="X89" i="3"/>
  <c r="Y89" i="3" s="1"/>
  <c r="X41" i="3"/>
  <c r="Y41" i="3" s="1"/>
  <c r="X9" i="3"/>
  <c r="Y9" i="3" s="1"/>
  <c r="X1641" i="3"/>
  <c r="Y1641" i="3" s="1"/>
  <c r="X917" i="3"/>
  <c r="Y917" i="3" s="1"/>
  <c r="X561" i="3"/>
  <c r="Y561" i="3" s="1"/>
  <c r="X341" i="3"/>
  <c r="Y341" i="3" s="1"/>
  <c r="X173" i="3"/>
  <c r="X81" i="3"/>
  <c r="X1789" i="3"/>
  <c r="Y1789" i="3" s="1"/>
  <c r="X1253" i="3"/>
  <c r="Y1253" i="3" s="1"/>
  <c r="X869" i="3"/>
  <c r="X413" i="3"/>
  <c r="X237" i="3"/>
  <c r="Y237" i="3" s="1"/>
  <c r="X129" i="3"/>
  <c r="Y129" i="3" s="1"/>
  <c r="X1745" i="3"/>
  <c r="Y1745" i="3" s="1"/>
  <c r="X1457" i="3"/>
  <c r="Y1457" i="3" s="1"/>
  <c r="X997" i="3"/>
  <c r="Y997" i="3" s="1"/>
  <c r="X661" i="3"/>
  <c r="Y661" i="3" s="1"/>
  <c r="X337" i="3"/>
  <c r="Y337" i="3" s="1"/>
  <c r="X209" i="3"/>
  <c r="X1801" i="3"/>
  <c r="Y1801" i="3" s="1"/>
  <c r="X1509" i="3"/>
  <c r="Y1509" i="3" s="1"/>
  <c r="X1229" i="3"/>
  <c r="Y1229" i="3" s="1"/>
  <c r="X845" i="3"/>
  <c r="Y845" i="3" s="1"/>
  <c r="X325" i="3"/>
  <c r="X197" i="3"/>
  <c r="X69" i="3"/>
  <c r="Y69" i="3" s="1"/>
  <c r="X65" i="3"/>
  <c r="Y65" i="3" s="1"/>
  <c r="X1234" i="3"/>
  <c r="X899" i="3"/>
  <c r="Y899" i="3" s="1"/>
  <c r="X595" i="3"/>
  <c r="Y595" i="3" s="1"/>
  <c r="X367" i="3"/>
  <c r="Y367" i="3" s="1"/>
  <c r="X1836" i="3"/>
  <c r="Y1836" i="3" s="1"/>
  <c r="X784" i="3"/>
  <c r="Y784" i="3" s="1"/>
  <c r="X468" i="3"/>
  <c r="Y468" i="3" s="1"/>
  <c r="X1780" i="3"/>
  <c r="Y1780" i="3" s="1"/>
  <c r="X370" i="3"/>
  <c r="X250" i="3"/>
  <c r="X58" i="3"/>
  <c r="Y58" i="3" s="1"/>
  <c r="X1698" i="3"/>
  <c r="Y1698" i="3" s="1"/>
  <c r="X1262" i="3"/>
  <c r="X1561" i="3"/>
  <c r="Y1561" i="3" s="1"/>
  <c r="X1477" i="3"/>
  <c r="Y1477" i="3" s="1"/>
  <c r="X1449" i="3"/>
  <c r="Y1449" i="3" s="1"/>
  <c r="X1421" i="3"/>
  <c r="Y1421" i="3" s="1"/>
  <c r="X1349" i="3"/>
  <c r="Y1349" i="3" s="1"/>
  <c r="X1321" i="3"/>
  <c r="Y1321" i="3" s="1"/>
  <c r="X1277" i="3"/>
  <c r="Y1277" i="3" s="1"/>
  <c r="X1149" i="3"/>
  <c r="Y1149" i="3" s="1"/>
  <c r="X1021" i="3"/>
  <c r="Y1021" i="3" s="1"/>
  <c r="X949" i="3"/>
  <c r="Y949" i="3" s="1"/>
  <c r="X857" i="3"/>
  <c r="Y857" i="3" s="1"/>
  <c r="X837" i="3"/>
  <c r="X765" i="3"/>
  <c r="Y765" i="3" s="1"/>
  <c r="X629" i="3"/>
  <c r="Y629" i="3" s="1"/>
  <c r="X313" i="3"/>
  <c r="X1788" i="3"/>
  <c r="Y1788" i="3" s="1"/>
  <c r="X1537" i="3"/>
  <c r="Y1537" i="3" s="1"/>
  <c r="X726" i="3"/>
  <c r="Y726" i="3" s="1"/>
  <c r="X641" i="3"/>
  <c r="Y641" i="3" s="1"/>
  <c r="X418" i="3"/>
  <c r="Y418" i="3" s="1"/>
  <c r="X353" i="3"/>
  <c r="Y353" i="3" s="1"/>
  <c r="X317" i="3"/>
  <c r="Y317" i="3" s="1"/>
  <c r="X241" i="3"/>
  <c r="Y241" i="3" s="1"/>
  <c r="X161" i="3"/>
  <c r="Y161" i="3" s="1"/>
  <c r="X125" i="3"/>
  <c r="Y125" i="3" s="1"/>
  <c r="X113" i="3"/>
  <c r="Y113" i="3" s="1"/>
  <c r="X77" i="3"/>
  <c r="Y77" i="3" s="1"/>
  <c r="X49" i="3"/>
  <c r="Y49" i="3" s="1"/>
  <c r="X13" i="3"/>
  <c r="Y13" i="3" s="1"/>
  <c r="X1562" i="3"/>
  <c r="Y1562" i="3" s="1"/>
  <c r="X1290" i="3"/>
  <c r="Y1290" i="3" s="1"/>
  <c r="X1162" i="3"/>
  <c r="Y1162" i="3" s="1"/>
  <c r="X1542" i="3"/>
  <c r="X50" i="3"/>
  <c r="Y50" i="3" s="1"/>
  <c r="X1130" i="3"/>
  <c r="Y1130" i="3" s="1"/>
  <c r="X1002" i="3"/>
  <c r="Y1002" i="3" s="1"/>
  <c r="X874" i="3"/>
  <c r="Y874" i="3" s="1"/>
  <c r="X746" i="3"/>
  <c r="X106" i="3"/>
  <c r="Y106" i="3" s="1"/>
  <c r="X1871" i="3"/>
  <c r="X1859" i="3"/>
  <c r="Y1859" i="3" s="1"/>
  <c r="X1851" i="3"/>
  <c r="X1827" i="3"/>
  <c r="Y1827" i="3" s="1"/>
  <c r="X1807" i="3"/>
  <c r="X1795" i="3"/>
  <c r="Y1795" i="3" s="1"/>
  <c r="X1787" i="3"/>
  <c r="X1775" i="3"/>
  <c r="Y1775" i="3" s="1"/>
  <c r="X1767" i="3"/>
  <c r="Y1767" i="3" s="1"/>
  <c r="X1747" i="3"/>
  <c r="Y1747" i="3" s="1"/>
  <c r="X1739" i="3"/>
  <c r="Y1739" i="3" s="1"/>
  <c r="X1731" i="3"/>
  <c r="Y1731" i="3" s="1"/>
  <c r="X1723" i="3"/>
  <c r="Y1723" i="3" s="1"/>
  <c r="X1703" i="3"/>
  <c r="X1683" i="3"/>
  <c r="Y1683" i="3" s="1"/>
  <c r="X1671" i="3"/>
  <c r="Y1671" i="3" s="1"/>
  <c r="X1663" i="3"/>
  <c r="Y1663" i="3" s="1"/>
  <c r="X1655" i="3"/>
  <c r="Y1655" i="3" s="1"/>
  <c r="X1635" i="3"/>
  <c r="Y1635" i="3" s="1"/>
  <c r="X1623" i="3"/>
  <c r="X1611" i="3"/>
  <c r="Y1611" i="3" s="1"/>
  <c r="X1603" i="3"/>
  <c r="Y1603" i="3" s="1"/>
  <c r="X1595" i="3"/>
  <c r="Y1595" i="3" s="1"/>
  <c r="X1587" i="3"/>
  <c r="Y1587" i="3" s="1"/>
  <c r="X1567" i="3"/>
  <c r="X1559" i="3"/>
  <c r="Y1559" i="3" s="1"/>
  <c r="X1551" i="3"/>
  <c r="Y1551" i="3" s="1"/>
  <c r="X1539" i="3"/>
  <c r="Y1539" i="3" s="1"/>
  <c r="X1531" i="3"/>
  <c r="Y1531" i="3" s="1"/>
  <c r="X1519" i="3"/>
  <c r="Y1519" i="3" s="1"/>
  <c r="X1511" i="3"/>
  <c r="X1499" i="3"/>
  <c r="Y1499" i="3" s="1"/>
  <c r="X1491" i="3"/>
  <c r="X1479" i="3"/>
  <c r="Y1479" i="3" s="1"/>
  <c r="X1471" i="3"/>
  <c r="X1459" i="3"/>
  <c r="Y1459" i="3" s="1"/>
  <c r="X1451" i="3"/>
  <c r="X1431" i="3"/>
  <c r="Y1431" i="3" s="1"/>
  <c r="X1423" i="3"/>
  <c r="Y1423" i="3" s="1"/>
  <c r="X1415" i="3"/>
  <c r="X1403" i="3"/>
  <c r="Y1403" i="3" s="1"/>
  <c r="X1383" i="3"/>
  <c r="Y1383" i="3" s="1"/>
  <c r="X1375" i="3"/>
  <c r="Y1375" i="3" s="1"/>
  <c r="X1355" i="3"/>
  <c r="Y1355" i="3" s="1"/>
  <c r="X1335" i="3"/>
  <c r="Y1335" i="3" s="1"/>
  <c r="X1327" i="3"/>
  <c r="X1287" i="3"/>
  <c r="Y1287" i="3" s="1"/>
  <c r="X1251" i="3"/>
  <c r="X1239" i="3"/>
  <c r="Y1239" i="3" s="1"/>
  <c r="X1227" i="3"/>
  <c r="Y1227" i="3" s="1"/>
  <c r="X1215" i="3"/>
  <c r="Y1215" i="3" s="1"/>
  <c r="X1207" i="3"/>
  <c r="X1187" i="3"/>
  <c r="Y1187" i="3" s="1"/>
  <c r="X1179" i="3"/>
  <c r="X1167" i="3"/>
  <c r="Y1167" i="3" s="1"/>
  <c r="X1143" i="3"/>
  <c r="X1115" i="3"/>
  <c r="Y1115" i="3" s="1"/>
  <c r="X1107" i="3"/>
  <c r="X1095" i="3"/>
  <c r="Y1095" i="3" s="1"/>
  <c r="X1087" i="3"/>
  <c r="Y1087" i="3" s="1"/>
  <c r="X1079" i="3"/>
  <c r="Y1079" i="3" s="1"/>
  <c r="X1071" i="3"/>
  <c r="Y1071" i="3" s="1"/>
  <c r="X1063" i="3"/>
  <c r="X1035" i="3"/>
  <c r="X987" i="3"/>
  <c r="X959" i="3"/>
  <c r="X923" i="3"/>
  <c r="X903" i="3"/>
  <c r="Y903" i="3" s="1"/>
  <c r="X855" i="3"/>
  <c r="Y855" i="3" s="1"/>
  <c r="X843" i="3"/>
  <c r="Y843" i="3" s="1"/>
  <c r="X803" i="3"/>
  <c r="Y803" i="3" s="1"/>
  <c r="X795" i="3"/>
  <c r="X767" i="3"/>
  <c r="Y767" i="3" s="1"/>
  <c r="X739" i="3"/>
  <c r="X715" i="3"/>
  <c r="Y715" i="3" s="1"/>
  <c r="X699" i="3"/>
  <c r="Y699" i="3" s="1"/>
  <c r="X663" i="3"/>
  <c r="Y663" i="3" s="1"/>
  <c r="X655" i="3"/>
  <c r="X643" i="3"/>
  <c r="Y643" i="3" s="1"/>
  <c r="X635" i="3"/>
  <c r="Y635" i="3" s="1"/>
  <c r="X623" i="3"/>
  <c r="Y623" i="3" s="1"/>
  <c r="X615" i="3"/>
  <c r="X587" i="3"/>
  <c r="X571" i="3"/>
  <c r="X551" i="3"/>
  <c r="X519" i="3"/>
  <c r="Y519" i="3" s="1"/>
  <c r="X511" i="3"/>
  <c r="Y511" i="3" s="1"/>
  <c r="X487" i="3"/>
  <c r="Y487" i="3" s="1"/>
  <c r="X463" i="3"/>
  <c r="X451" i="3"/>
  <c r="Y451" i="3" s="1"/>
  <c r="X439" i="3"/>
  <c r="Y439" i="3" s="1"/>
  <c r="X427" i="3"/>
  <c r="Y427" i="3" s="1"/>
  <c r="X411" i="3"/>
  <c r="X399" i="3"/>
  <c r="Y399" i="3" s="1"/>
  <c r="X391" i="3"/>
  <c r="X379" i="3"/>
  <c r="Y379" i="3" s="1"/>
  <c r="X351" i="3"/>
  <c r="Y351" i="3" s="1"/>
  <c r="X339" i="3"/>
  <c r="Y339" i="3" s="1"/>
  <c r="X307" i="3"/>
  <c r="Y307" i="3" s="1"/>
  <c r="X299" i="3"/>
  <c r="X287" i="3"/>
  <c r="Y287" i="3" s="1"/>
  <c r="X275" i="3"/>
  <c r="Y275" i="3" s="1"/>
  <c r="X255" i="3"/>
  <c r="X231" i="3"/>
  <c r="Y231" i="3" s="1"/>
  <c r="X195" i="3"/>
  <c r="X183" i="3"/>
  <c r="X171" i="3"/>
  <c r="X159" i="3"/>
  <c r="Y159" i="3" s="1"/>
  <c r="X151" i="3"/>
  <c r="X127" i="3"/>
  <c r="Y127" i="3" s="1"/>
  <c r="X107" i="3"/>
  <c r="X59" i="3"/>
  <c r="Y59" i="3" s="1"/>
  <c r="X39" i="3"/>
  <c r="Y39" i="3" s="1"/>
  <c r="X19" i="3"/>
  <c r="X603" i="3"/>
  <c r="X1870" i="3"/>
  <c r="X1858" i="3"/>
  <c r="Y1858" i="3" s="1"/>
  <c r="X1846" i="3"/>
  <c r="X1826" i="3"/>
  <c r="Y1826" i="3" s="1"/>
  <c r="X1814" i="3"/>
  <c r="X1802" i="3"/>
  <c r="X1778" i="3"/>
  <c r="X1750" i="3"/>
  <c r="X1730" i="3"/>
  <c r="Y1730" i="3" s="1"/>
  <c r="X1722" i="3"/>
  <c r="X1710" i="3"/>
  <c r="Y1710" i="3" s="1"/>
  <c r="X1694" i="3"/>
  <c r="Y1694" i="3" s="1"/>
  <c r="X1674" i="3"/>
  <c r="X1654" i="3"/>
  <c r="X1642" i="3"/>
  <c r="Y1642" i="3" s="1"/>
  <c r="X1622" i="3"/>
  <c r="X1614" i="3"/>
  <c r="X1602" i="3"/>
  <c r="Y1602" i="3" s="1"/>
  <c r="X1594" i="3"/>
  <c r="Y1594" i="3" s="1"/>
  <c r="X1558" i="3"/>
  <c r="Y1558" i="3" s="1"/>
  <c r="X1550" i="3"/>
  <c r="Y1550" i="3" s="1"/>
  <c r="X1522" i="3"/>
  <c r="X1494" i="3"/>
  <c r="Y1494" i="3" s="1"/>
  <c r="X1482" i="3"/>
  <c r="Y1482" i="3" s="1"/>
  <c r="X1474" i="3"/>
  <c r="Y1474" i="3" s="1"/>
  <c r="X1462" i="3"/>
  <c r="Y1462" i="3" s="1"/>
  <c r="X1454" i="3"/>
  <c r="Y1454" i="3" s="1"/>
  <c r="X1430" i="3"/>
  <c r="Y1430" i="3" s="1"/>
  <c r="X1422" i="3"/>
  <c r="Y1422" i="3" s="1"/>
  <c r="X1410" i="3"/>
  <c r="X1390" i="3"/>
  <c r="Y1390" i="3" s="1"/>
  <c r="X1378" i="3"/>
  <c r="Y1378" i="3" s="1"/>
  <c r="X1366" i="3"/>
  <c r="Y1366" i="3" s="1"/>
  <c r="X1853" i="3"/>
  <c r="Y1853" i="3" s="1"/>
  <c r="X1796" i="3"/>
  <c r="Y1796" i="3" s="1"/>
  <c r="X1740" i="3"/>
  <c r="Y1740" i="3" s="1"/>
  <c r="X1514" i="3"/>
  <c r="Y1514" i="3" s="1"/>
  <c r="X759" i="3"/>
  <c r="Y759" i="3" s="1"/>
  <c r="X1885" i="3"/>
  <c r="Y1885" i="3" s="1"/>
  <c r="X1869" i="3"/>
  <c r="X1821" i="3"/>
  <c r="Y1821" i="3" s="1"/>
  <c r="X1805" i="3"/>
  <c r="X1809" i="3"/>
  <c r="Y1809" i="3" s="1"/>
  <c r="X859" i="3"/>
  <c r="X1884" i="3"/>
  <c r="Y1884" i="3" s="1"/>
  <c r="X1872" i="3"/>
  <c r="X1840" i="3"/>
  <c r="Y1840" i="3" s="1"/>
  <c r="X1824" i="3"/>
  <c r="Y1824" i="3" s="1"/>
  <c r="X1812" i="3"/>
  <c r="Y1812" i="3" s="1"/>
  <c r="X1776" i="3"/>
  <c r="X1760" i="3"/>
  <c r="X1744" i="3"/>
  <c r="Y1744" i="3" s="1"/>
  <c r="X1732" i="3"/>
  <c r="X1696" i="3"/>
  <c r="Y1696" i="3" s="1"/>
  <c r="X1648" i="3"/>
  <c r="X1636" i="3"/>
  <c r="Y1636" i="3" s="1"/>
  <c r="X1628" i="3"/>
  <c r="Y1628" i="3" s="1"/>
  <c r="X1612" i="3"/>
  <c r="Y1612" i="3" s="1"/>
  <c r="X1604" i="3"/>
  <c r="Y1604" i="3" s="1"/>
  <c r="X1596" i="3"/>
  <c r="Y1596" i="3" s="1"/>
  <c r="X1588" i="3"/>
  <c r="Y1588" i="3" s="1"/>
  <c r="X1580" i="3"/>
  <c r="Y1580" i="3" s="1"/>
  <c r="X1568" i="3"/>
  <c r="Y1568" i="3" s="1"/>
  <c r="X1548" i="3"/>
  <c r="Y1548" i="3" s="1"/>
  <c r="X1536" i="3"/>
  <c r="Y1536" i="3" s="1"/>
  <c r="X1528" i="3"/>
  <c r="Y1528" i="3" s="1"/>
  <c r="X1500" i="3"/>
  <c r="Y1500" i="3" s="1"/>
  <c r="X1492" i="3"/>
  <c r="X1448" i="3"/>
  <c r="Y1448" i="3" s="1"/>
  <c r="X1440" i="3"/>
  <c r="X1420" i="3"/>
  <c r="Y1420" i="3" s="1"/>
  <c r="X1408" i="3"/>
  <c r="Y1408" i="3" s="1"/>
  <c r="X1400" i="3"/>
  <c r="X1364" i="3"/>
  <c r="Y1364" i="3" s="1"/>
  <c r="X1352" i="3"/>
  <c r="X1340" i="3"/>
  <c r="X1320" i="3"/>
  <c r="X1296" i="3"/>
  <c r="X1284" i="3"/>
  <c r="X1272" i="3"/>
  <c r="Y1272" i="3" s="1"/>
  <c r="X1264" i="3"/>
  <c r="Y1264" i="3" s="1"/>
  <c r="X1244" i="3"/>
  <c r="Y1244" i="3" s="1"/>
  <c r="X1236" i="3"/>
  <c r="X1224" i="3"/>
  <c r="Y1224" i="3" s="1"/>
  <c r="X1204" i="3"/>
  <c r="Y1204" i="3" s="1"/>
  <c r="X1196" i="3"/>
  <c r="X1176" i="3"/>
  <c r="X1156" i="3"/>
  <c r="Y1156" i="3" s="1"/>
  <c r="X1144" i="3"/>
  <c r="X1132" i="3"/>
  <c r="X1120" i="3"/>
  <c r="Y1120" i="3" s="1"/>
  <c r="X1112" i="3"/>
  <c r="Y1112" i="3" s="1"/>
  <c r="X1100" i="3"/>
  <c r="X1080" i="3"/>
  <c r="Y1080" i="3" s="1"/>
  <c r="X1060" i="3"/>
  <c r="Y1060" i="3" s="1"/>
  <c r="X1052" i="3"/>
  <c r="Y1052" i="3" s="1"/>
  <c r="X1044" i="3"/>
  <c r="X1032" i="3"/>
  <c r="Y1032" i="3" s="1"/>
  <c r="X1024" i="3"/>
  <c r="Y1024" i="3" s="1"/>
  <c r="X1016" i="3"/>
  <c r="Y1016" i="3" s="1"/>
  <c r="X1008" i="3"/>
  <c r="X996" i="3"/>
  <c r="Y996" i="3" s="1"/>
  <c r="X984" i="3"/>
  <c r="Y984" i="3" s="1"/>
  <c r="X976" i="3"/>
  <c r="Y976" i="3" s="1"/>
  <c r="X956" i="3"/>
  <c r="Y956" i="3" s="1"/>
  <c r="X948" i="3"/>
  <c r="Y948" i="3" s="1"/>
  <c r="X940" i="3"/>
  <c r="X924" i="3"/>
  <c r="X904" i="3"/>
  <c r="Y904" i="3" s="1"/>
  <c r="X896" i="3"/>
  <c r="X868" i="3"/>
  <c r="Y868" i="3" s="1"/>
  <c r="X856" i="3"/>
  <c r="Y856" i="3" s="1"/>
  <c r="X848" i="3"/>
  <c r="X836" i="3"/>
  <c r="Y836" i="3" s="1"/>
  <c r="X824" i="3"/>
  <c r="Y824" i="3" s="1"/>
  <c r="X816" i="3"/>
  <c r="X796" i="3"/>
  <c r="X780" i="3"/>
  <c r="X748" i="3"/>
  <c r="X732" i="3"/>
  <c r="Y732" i="3" s="1"/>
  <c r="X724" i="3"/>
  <c r="X712" i="3"/>
  <c r="Y712" i="3" s="1"/>
  <c r="X688" i="3"/>
  <c r="Y688" i="3" s="1"/>
  <c r="X676" i="3"/>
  <c r="X656" i="3"/>
  <c r="X644" i="3"/>
  <c r="Y644" i="3" s="1"/>
  <c r="X636" i="3"/>
  <c r="Y636" i="3" s="1"/>
  <c r="X624" i="3"/>
  <c r="Y624" i="3" s="1"/>
  <c r="X616" i="3"/>
  <c r="X576" i="3"/>
  <c r="X564" i="3"/>
  <c r="Y564" i="3" s="1"/>
  <c r="X556" i="3"/>
  <c r="Y556" i="3" s="1"/>
  <c r="X528" i="3"/>
  <c r="Y528" i="3" s="1"/>
  <c r="X516" i="3"/>
  <c r="Y516" i="3" s="1"/>
  <c r="X508" i="3"/>
  <c r="X476" i="3"/>
  <c r="Y476" i="3" s="1"/>
  <c r="X464" i="3"/>
  <c r="X452" i="3"/>
  <c r="Y452" i="3" s="1"/>
  <c r="X444" i="3"/>
  <c r="Y444" i="3" s="1"/>
  <c r="X436" i="3"/>
  <c r="Y436" i="3" s="1"/>
  <c r="X424" i="3"/>
  <c r="X412" i="3"/>
  <c r="X400" i="3"/>
  <c r="Y400" i="3" s="1"/>
  <c r="X392" i="3"/>
  <c r="X380" i="3"/>
  <c r="Y380" i="3" s="1"/>
  <c r="X368" i="3"/>
  <c r="X348" i="3"/>
  <c r="Y348" i="3" s="1"/>
  <c r="X328" i="3"/>
  <c r="Y328" i="3" s="1"/>
  <c r="X308" i="3"/>
  <c r="Y308" i="3" s="1"/>
  <c r="X284" i="3"/>
  <c r="X244" i="3"/>
  <c r="Y244" i="3" s="1"/>
  <c r="X236" i="3"/>
  <c r="Y236" i="3" s="1"/>
  <c r="X220" i="3"/>
  <c r="Y220" i="3" s="1"/>
  <c r="X212" i="3"/>
  <c r="X180" i="3"/>
  <c r="Y180" i="3" s="1"/>
  <c r="X168" i="3"/>
  <c r="X148" i="3"/>
  <c r="X136" i="3"/>
  <c r="Y136" i="3" s="1"/>
  <c r="X128" i="3"/>
  <c r="Y128" i="3" s="1"/>
  <c r="X112" i="3"/>
  <c r="Y112" i="3" s="1"/>
  <c r="X100" i="3"/>
  <c r="Y100" i="3" s="1"/>
  <c r="X88" i="3"/>
  <c r="Y88" i="3" s="1"/>
  <c r="X80" i="3"/>
  <c r="X60" i="3"/>
  <c r="Y60" i="3" s="1"/>
  <c r="X52" i="3"/>
  <c r="Y52" i="3" s="1"/>
  <c r="X44" i="3"/>
  <c r="Y44" i="3" s="1"/>
  <c r="X36" i="3"/>
  <c r="X12" i="3"/>
  <c r="Y12" i="3" s="1"/>
  <c r="X1817" i="3"/>
  <c r="Y1817" i="3" s="1"/>
  <c r="X475" i="3"/>
  <c r="Y475" i="3" s="1"/>
  <c r="X1346" i="3"/>
  <c r="Y1346" i="3" s="1"/>
  <c r="X1326" i="3"/>
  <c r="Y1326" i="3" s="1"/>
  <c r="X1310" i="3"/>
  <c r="Y1310" i="3" s="1"/>
  <c r="X1294" i="3"/>
  <c r="X1254" i="3"/>
  <c r="Y1254" i="3" s="1"/>
  <c r="X1218" i="3"/>
  <c r="X1126" i="3"/>
  <c r="Y1126" i="3" s="1"/>
  <c r="X1114" i="3"/>
  <c r="Y1114" i="3" s="1"/>
  <c r="X1078" i="3"/>
  <c r="Y1078" i="3" s="1"/>
  <c r="X1062" i="3"/>
  <c r="X1014" i="3"/>
  <c r="Y1014" i="3" s="1"/>
  <c r="X990" i="3"/>
  <c r="X970" i="3"/>
  <c r="Y970" i="3" s="1"/>
  <c r="X910" i="3"/>
  <c r="Y910" i="3" s="1"/>
  <c r="X858" i="3"/>
  <c r="Y858" i="3" s="1"/>
  <c r="X814" i="3"/>
  <c r="Y814" i="3" s="1"/>
  <c r="X782" i="3"/>
  <c r="X766" i="3"/>
  <c r="Y766" i="3" s="1"/>
  <c r="X750" i="3"/>
  <c r="X730" i="3"/>
  <c r="Y730" i="3" s="1"/>
  <c r="X702" i="3"/>
  <c r="Y702" i="3" s="1"/>
  <c r="X666" i="3"/>
  <c r="X650" i="3"/>
  <c r="X590" i="3"/>
  <c r="X558" i="3"/>
  <c r="Y558" i="3" s="1"/>
  <c r="X526" i="3"/>
  <c r="Y526" i="3" s="1"/>
  <c r="X510" i="3"/>
  <c r="Y510" i="3" s="1"/>
  <c r="X494" i="3"/>
  <c r="X462" i="3"/>
  <c r="Y462" i="3" s="1"/>
  <c r="X450" i="3"/>
  <c r="Y450" i="3" s="1"/>
  <c r="X438" i="3"/>
  <c r="Y438" i="3" s="1"/>
  <c r="X402" i="3"/>
  <c r="X374" i="3"/>
  <c r="X338" i="3"/>
  <c r="Y338" i="3" s="1"/>
  <c r="X310" i="3"/>
  <c r="X286" i="3"/>
  <c r="Y286" i="3" s="1"/>
  <c r="X270" i="3"/>
  <c r="X238" i="3"/>
  <c r="X202" i="3"/>
  <c r="Y202" i="3" s="1"/>
  <c r="X190" i="3"/>
  <c r="Y190" i="3" s="1"/>
  <c r="X174" i="3"/>
  <c r="X154" i="3"/>
  <c r="Y154" i="3" s="1"/>
  <c r="X138" i="3"/>
  <c r="Y138" i="3" s="1"/>
  <c r="X110" i="3"/>
  <c r="Y110" i="3" s="1"/>
  <c r="X74" i="3"/>
  <c r="Y74" i="3" s="1"/>
  <c r="X62" i="3"/>
  <c r="Y62" i="3" s="1"/>
  <c r="X38" i="3"/>
  <c r="Y38" i="3" s="1"/>
  <c r="X26" i="3"/>
  <c r="X10" i="3"/>
  <c r="Y10" i="3" s="1"/>
  <c r="X1757" i="3"/>
  <c r="Y1757" i="3" s="1"/>
  <c r="X1693" i="3"/>
  <c r="Y1693" i="3" s="1"/>
  <c r="X1629" i="3"/>
  <c r="Y1629" i="3" s="1"/>
  <c r="X1265" i="3"/>
  <c r="Y1265" i="3" s="1"/>
  <c r="X1222" i="3"/>
  <c r="X1122" i="3"/>
  <c r="X1009" i="3"/>
  <c r="Y1009" i="3" s="1"/>
  <c r="X966" i="3"/>
  <c r="Y966" i="3" s="1"/>
  <c r="X909" i="3"/>
  <c r="Y909" i="3" s="1"/>
  <c r="X866" i="3"/>
  <c r="Y866" i="3" s="1"/>
  <c r="X838" i="3"/>
  <c r="X710" i="3"/>
  <c r="X625" i="3"/>
  <c r="Y625" i="3" s="1"/>
  <c r="X597" i="3"/>
  <c r="Y597" i="3" s="1"/>
  <c r="X554" i="3"/>
  <c r="X469" i="3"/>
  <c r="Y469" i="3" s="1"/>
  <c r="X397" i="3"/>
  <c r="Y397" i="3" s="1"/>
  <c r="X278" i="3"/>
  <c r="Y278" i="3" s="1"/>
  <c r="X86" i="3"/>
  <c r="Y86" i="3" s="1"/>
  <c r="X1797" i="3"/>
  <c r="Y1797" i="3" s="1"/>
  <c r="X1665" i="3"/>
  <c r="Y1665" i="3" s="1"/>
  <c r="X1637" i="3"/>
  <c r="Y1637" i="3" s="1"/>
  <c r="X1621" i="3"/>
  <c r="X1541" i="3"/>
  <c r="Y1541" i="3" s="1"/>
  <c r="X1525" i="3"/>
  <c r="X1469" i="3"/>
  <c r="X1425" i="3"/>
  <c r="Y1425" i="3" s="1"/>
  <c r="X1413" i="3"/>
  <c r="X1297" i="3"/>
  <c r="Y1297" i="3" s="1"/>
  <c r="X1285" i="3"/>
  <c r="X1261" i="3"/>
  <c r="X1213" i="3"/>
  <c r="Y1213" i="3" s="1"/>
  <c r="X1185" i="3"/>
  <c r="X1141" i="3"/>
  <c r="X1105" i="3"/>
  <c r="Y1105" i="3" s="1"/>
  <c r="X1057" i="3"/>
  <c r="Y1057" i="3" s="1"/>
  <c r="X1033" i="3"/>
  <c r="X1013" i="3"/>
  <c r="Y1013" i="3" s="1"/>
  <c r="X977" i="3"/>
  <c r="Y977" i="3" s="1"/>
  <c r="X957" i="3"/>
  <c r="Y957" i="3" s="1"/>
  <c r="X941" i="3"/>
  <c r="Y941" i="3" s="1"/>
  <c r="X929" i="3"/>
  <c r="Y929" i="3" s="1"/>
  <c r="X913" i="3"/>
  <c r="X885" i="3"/>
  <c r="Y885" i="3" s="1"/>
  <c r="X865" i="3"/>
  <c r="X785" i="3"/>
  <c r="Y785" i="3" s="1"/>
  <c r="X773" i="3"/>
  <c r="Y773" i="3" s="1"/>
  <c r="X757" i="3"/>
  <c r="Y757" i="3" s="1"/>
  <c r="X729" i="3"/>
  <c r="Y729" i="3" s="1"/>
  <c r="X697" i="3"/>
  <c r="Y697" i="3" s="1"/>
  <c r="X665" i="3"/>
  <c r="X637" i="3"/>
  <c r="X621" i="3"/>
  <c r="Y621" i="3" s="1"/>
  <c r="X585" i="3"/>
  <c r="X509" i="3"/>
  <c r="Y509" i="3" s="1"/>
  <c r="X501" i="3"/>
  <c r="Y501" i="3" s="1"/>
  <c r="X457" i="3"/>
  <c r="X429" i="3"/>
  <c r="Y429" i="3" s="1"/>
  <c r="X361" i="3"/>
  <c r="Y361" i="3" s="1"/>
  <c r="X1601" i="3"/>
  <c r="Y1601" i="3" s="1"/>
  <c r="X1473" i="3"/>
  <c r="Y1473" i="3" s="1"/>
  <c r="X1373" i="3"/>
  <c r="X1317" i="3"/>
  <c r="Y1317" i="3" s="1"/>
  <c r="X1274" i="3"/>
  <c r="Y1274" i="3" s="1"/>
  <c r="X1217" i="3"/>
  <c r="X1061" i="3"/>
  <c r="Y1061" i="3" s="1"/>
  <c r="X1018" i="3"/>
  <c r="Y1018" i="3" s="1"/>
  <c r="X946" i="3"/>
  <c r="Y946" i="3" s="1"/>
  <c r="X890" i="3"/>
  <c r="Y890" i="3" s="1"/>
  <c r="X690" i="3"/>
  <c r="Y690" i="3" s="1"/>
  <c r="X549" i="3"/>
  <c r="Y549" i="3" s="1"/>
  <c r="X406" i="3"/>
  <c r="Y406" i="3" s="1"/>
  <c r="X345" i="3"/>
  <c r="X281" i="3"/>
  <c r="Y281" i="3" s="1"/>
  <c r="X233" i="3"/>
  <c r="X185" i="3"/>
  <c r="X1677" i="3"/>
  <c r="X1045" i="3"/>
  <c r="Y1045" i="3" s="1"/>
  <c r="X613" i="3"/>
  <c r="Y613" i="3" s="1"/>
  <c r="X357" i="3"/>
  <c r="X221" i="3"/>
  <c r="Y221" i="3" s="1"/>
  <c r="X109" i="3"/>
  <c r="X1852" i="3"/>
  <c r="Y1852" i="3" s="1"/>
  <c r="X1309" i="3"/>
  <c r="Y1309" i="3" s="1"/>
  <c r="X945" i="3"/>
  <c r="Y945" i="3" s="1"/>
  <c r="X485" i="3"/>
  <c r="X277" i="3"/>
  <c r="Y277" i="3" s="1"/>
  <c r="X149" i="3"/>
  <c r="X5" i="3"/>
  <c r="Y5" i="3" s="1"/>
  <c r="X1613" i="3"/>
  <c r="Y1613" i="3" s="1"/>
  <c r="X1053" i="3"/>
  <c r="X689" i="3"/>
  <c r="Y689" i="3" s="1"/>
  <c r="X349" i="3"/>
  <c r="Y349" i="3" s="1"/>
  <c r="X229" i="3"/>
  <c r="Y229" i="3" s="1"/>
  <c r="X1873" i="3"/>
  <c r="X1565" i="3"/>
  <c r="X1301" i="3"/>
  <c r="Y1301" i="3" s="1"/>
  <c r="X973" i="3"/>
  <c r="X405" i="3"/>
  <c r="Y405" i="3" s="1"/>
  <c r="X273" i="3"/>
  <c r="Y273" i="3" s="1"/>
  <c r="X93" i="3"/>
  <c r="X85" i="3"/>
  <c r="Y85" i="3" s="1"/>
  <c r="X1774" i="3"/>
  <c r="Y1774" i="3" s="1"/>
  <c r="X1534" i="3"/>
  <c r="X1106" i="3"/>
  <c r="X1138" i="3"/>
  <c r="Y1138" i="3" s="1"/>
  <c r="X882" i="3"/>
  <c r="Y882" i="3" s="1"/>
  <c r="X626" i="3"/>
  <c r="Y626" i="3" s="1"/>
  <c r="X326" i="3"/>
  <c r="X198" i="3"/>
  <c r="X122" i="3"/>
  <c r="Y122" i="3" s="1"/>
  <c r="X1250" i="3"/>
  <c r="X994" i="3"/>
  <c r="X1765" i="3"/>
  <c r="X1689" i="3"/>
  <c r="Y1689" i="3" s="1"/>
  <c r="X1589" i="3"/>
  <c r="Y1589" i="3" s="1"/>
  <c r="X1193" i="3"/>
  <c r="X1093" i="3"/>
  <c r="Y1093" i="3" s="1"/>
  <c r="X1065" i="3"/>
  <c r="X821" i="3"/>
  <c r="Y821" i="3" s="1"/>
  <c r="X553" i="3"/>
  <c r="X489" i="3"/>
  <c r="Y489" i="3" s="1"/>
  <c r="X389" i="3"/>
  <c r="X249" i="3"/>
  <c r="X1158" i="3"/>
  <c r="Y1158" i="3" s="1"/>
  <c r="X646" i="3"/>
  <c r="Y646" i="3" s="1"/>
  <c r="X1673" i="3"/>
  <c r="X1314" i="3"/>
  <c r="X1186" i="3"/>
  <c r="X1058" i="3"/>
  <c r="Y1058" i="3" s="1"/>
  <c r="X982" i="3"/>
  <c r="Y982" i="3" s="1"/>
  <c r="X897" i="3"/>
  <c r="Y897" i="3" s="1"/>
  <c r="X802" i="3"/>
  <c r="Y802" i="3" s="1"/>
  <c r="X513" i="3"/>
  <c r="X269" i="3"/>
  <c r="Y269" i="3" s="1"/>
  <c r="X189" i="3"/>
  <c r="Y189" i="3" s="1"/>
  <c r="X1006" i="3"/>
  <c r="X1286" i="3"/>
  <c r="Y1286" i="3" s="1"/>
  <c r="X774" i="3"/>
  <c r="Y774" i="3" s="1"/>
  <c r="X390" i="3"/>
  <c r="X178" i="3"/>
  <c r="Y178" i="3" s="1"/>
  <c r="X1258" i="3"/>
  <c r="X698" i="3"/>
  <c r="Y698" i="3" s="1"/>
  <c r="X570" i="3"/>
  <c r="Y570" i="3" s="1"/>
  <c r="X442" i="3"/>
  <c r="Y442" i="3" s="1"/>
  <c r="X298" i="3"/>
  <c r="X6" i="3"/>
  <c r="Y6" i="3" s="1"/>
  <c r="X1879" i="3"/>
  <c r="X1867" i="3"/>
  <c r="X1847" i="3"/>
  <c r="X1835" i="3"/>
  <c r="Y1835" i="3" s="1"/>
  <c r="X1815" i="3"/>
  <c r="X1803" i="3"/>
  <c r="X1783" i="3"/>
  <c r="Y1783" i="3" s="1"/>
  <c r="X1755" i="3"/>
  <c r="Y1755" i="3" s="1"/>
  <c r="X1711" i="3"/>
  <c r="Y1711" i="3" s="1"/>
  <c r="X1699" i="3"/>
  <c r="Y1699" i="3" s="1"/>
  <c r="X1691" i="3"/>
  <c r="X1643" i="3"/>
  <c r="Y1643" i="3" s="1"/>
  <c r="X1619" i="3"/>
  <c r="X1575" i="3"/>
  <c r="X1507" i="3"/>
  <c r="Y1507" i="3" s="1"/>
  <c r="X1487" i="3"/>
  <c r="X1467" i="3"/>
  <c r="X1447" i="3"/>
  <c r="Y1447" i="3" s="1"/>
  <c r="X1439" i="3"/>
  <c r="X1411" i="3"/>
  <c r="X1391" i="3"/>
  <c r="Y1391" i="3" s="1"/>
  <c r="X1363" i="3"/>
  <c r="Y1363" i="3" s="1"/>
  <c r="X1351" i="3"/>
  <c r="Y1351" i="3" s="1"/>
  <c r="X1343" i="3"/>
  <c r="X1323" i="3"/>
  <c r="Y1323" i="3" s="1"/>
  <c r="X1315" i="3"/>
  <c r="X1303" i="3"/>
  <c r="Y1303" i="3" s="1"/>
  <c r="X1295" i="3"/>
  <c r="X1275" i="3"/>
  <c r="Y1275" i="3" s="1"/>
  <c r="X1267" i="3"/>
  <c r="Y1267" i="3" s="1"/>
  <c r="X1259" i="3"/>
  <c r="X1247" i="3"/>
  <c r="X1203" i="3"/>
  <c r="Y1203" i="3" s="1"/>
  <c r="X1195" i="3"/>
  <c r="X1175" i="3"/>
  <c r="X1155" i="3"/>
  <c r="X1139" i="3"/>
  <c r="Y1139" i="3" s="1"/>
  <c r="X1131" i="3"/>
  <c r="Y1131" i="3" s="1"/>
  <c r="X1123" i="3"/>
  <c r="X1103" i="3"/>
  <c r="Y1103" i="3" s="1"/>
  <c r="X1059" i="3"/>
  <c r="Y1059" i="3" s="1"/>
  <c r="X1051" i="3"/>
  <c r="Y1051" i="3" s="1"/>
  <c r="X1043" i="3"/>
  <c r="X1031" i="3"/>
  <c r="Y1031" i="3" s="1"/>
  <c r="X1023" i="3"/>
  <c r="Y1023" i="3" s="1"/>
  <c r="X1015" i="3"/>
  <c r="Y1015" i="3" s="1"/>
  <c r="X1007" i="3"/>
  <c r="X995" i="3"/>
  <c r="Y995" i="3" s="1"/>
  <c r="X983" i="3"/>
  <c r="Y983" i="3" s="1"/>
  <c r="X975" i="3"/>
  <c r="Y975" i="3" s="1"/>
  <c r="X967" i="3"/>
  <c r="X955" i="3"/>
  <c r="Y955" i="3" s="1"/>
  <c r="X947" i="3"/>
  <c r="Y947" i="3" s="1"/>
  <c r="X939" i="3"/>
  <c r="Y939" i="3" s="1"/>
  <c r="X931" i="3"/>
  <c r="X919" i="3"/>
  <c r="Y919" i="3" s="1"/>
  <c r="X911" i="3"/>
  <c r="Y911" i="3" s="1"/>
  <c r="X883" i="3"/>
  <c r="Y883" i="3" s="1"/>
  <c r="X875" i="3"/>
  <c r="Y875" i="3" s="1"/>
  <c r="X867" i="3"/>
  <c r="Y867" i="3" s="1"/>
  <c r="X827" i="3"/>
  <c r="Y827" i="3" s="1"/>
  <c r="X819" i="3"/>
  <c r="Y819" i="3" s="1"/>
  <c r="X811" i="3"/>
  <c r="Y811" i="3" s="1"/>
  <c r="X791" i="3"/>
  <c r="Y791" i="3" s="1"/>
  <c r="X783" i="3"/>
  <c r="Y783" i="3" s="1"/>
  <c r="X775" i="3"/>
  <c r="Y775" i="3" s="1"/>
  <c r="X751" i="3"/>
  <c r="X735" i="3"/>
  <c r="Y735" i="3" s="1"/>
  <c r="X723" i="3"/>
  <c r="X687" i="3"/>
  <c r="Y687" i="3" s="1"/>
  <c r="X679" i="3"/>
  <c r="X651" i="3"/>
  <c r="X611" i="3"/>
  <c r="Y611" i="3" s="1"/>
  <c r="X599" i="3"/>
  <c r="X583" i="3"/>
  <c r="X567" i="3"/>
  <c r="Y567" i="3" s="1"/>
  <c r="X559" i="3"/>
  <c r="Y559" i="3" s="1"/>
  <c r="X547" i="3"/>
  <c r="X539" i="3"/>
  <c r="Y539" i="3" s="1"/>
  <c r="X527" i="3"/>
  <c r="Y527" i="3" s="1"/>
  <c r="X495" i="3"/>
  <c r="X471" i="3"/>
  <c r="X459" i="3"/>
  <c r="Y459" i="3" s="1"/>
  <c r="X423" i="3"/>
  <c r="Y423" i="3" s="1"/>
  <c r="X407" i="3"/>
  <c r="Y407" i="3" s="1"/>
  <c r="X387" i="3"/>
  <c r="X359" i="3"/>
  <c r="Y359" i="3" s="1"/>
  <c r="X327" i="3"/>
  <c r="X315" i="3"/>
  <c r="Y315" i="3" s="1"/>
  <c r="X295" i="3"/>
  <c r="X283" i="3"/>
  <c r="X263" i="3"/>
  <c r="X251" i="3"/>
  <c r="X239" i="3"/>
  <c r="Y239" i="3" s="1"/>
  <c r="X227" i="3"/>
  <c r="X215" i="3"/>
  <c r="X203" i="3"/>
  <c r="Y203" i="3" s="1"/>
  <c r="X191" i="3"/>
  <c r="Y191" i="3" s="1"/>
  <c r="X179" i="3"/>
  <c r="Y179" i="3" s="1"/>
  <c r="X167" i="3"/>
  <c r="X147" i="3"/>
  <c r="X135" i="3"/>
  <c r="Y135" i="3" s="1"/>
  <c r="X123" i="3"/>
  <c r="Y123" i="3" s="1"/>
  <c r="X119" i="3"/>
  <c r="Y119" i="3" s="1"/>
  <c r="X103" i="3"/>
  <c r="Y103" i="3" s="1"/>
  <c r="X95" i="3"/>
  <c r="X83" i="3"/>
  <c r="X67" i="3"/>
  <c r="Y67" i="3" s="1"/>
  <c r="X47" i="3"/>
  <c r="Y47" i="3" s="1"/>
  <c r="X27" i="3"/>
  <c r="X15" i="3"/>
  <c r="Y15" i="3" s="1"/>
  <c r="X703" i="3"/>
  <c r="Y703" i="3" s="1"/>
  <c r="X1886" i="3"/>
  <c r="Y1886" i="3" s="1"/>
  <c r="X1878" i="3"/>
  <c r="X1866" i="3"/>
  <c r="X1842" i="3"/>
  <c r="Y1842" i="3" s="1"/>
  <c r="X1834" i="3"/>
  <c r="Y1834" i="3" s="1"/>
  <c r="X1810" i="3"/>
  <c r="Y1810" i="3" s="1"/>
  <c r="X1798" i="3"/>
  <c r="Y1798" i="3" s="1"/>
  <c r="X1786" i="3"/>
  <c r="X1770" i="3"/>
  <c r="Y1770" i="3" s="1"/>
  <c r="X1762" i="3"/>
  <c r="X1746" i="3"/>
  <c r="Y1746" i="3" s="1"/>
  <c r="X1738" i="3"/>
  <c r="Y1738" i="3" s="1"/>
  <c r="X1718" i="3"/>
  <c r="X1682" i="3"/>
  <c r="Y1682" i="3" s="1"/>
  <c r="X1670" i="3"/>
  <c r="Y1670" i="3" s="1"/>
  <c r="X1662" i="3"/>
  <c r="Y1662" i="3" s="1"/>
  <c r="X1650" i="3"/>
  <c r="X1630" i="3"/>
  <c r="Y1630" i="3" s="1"/>
  <c r="X1610" i="3"/>
  <c r="Y1610" i="3" s="1"/>
  <c r="X1582" i="3"/>
  <c r="Y1582" i="3" s="1"/>
  <c r="X1574" i="3"/>
  <c r="X1530" i="3"/>
  <c r="Y1530" i="3" s="1"/>
  <c r="X1518" i="3"/>
  <c r="Y1518" i="3" s="1"/>
  <c r="X1502" i="3"/>
  <c r="X1438" i="3"/>
  <c r="X1406" i="3"/>
  <c r="Y1406" i="3" s="1"/>
  <c r="X1398" i="3"/>
  <c r="X1861" i="3"/>
  <c r="Y1861" i="3" s="1"/>
  <c r="X1849" i="3"/>
  <c r="X1833" i="3"/>
  <c r="X1865" i="3"/>
  <c r="X447" i="3"/>
  <c r="Y447" i="3" s="1"/>
  <c r="X1856" i="3"/>
  <c r="Y1856" i="3" s="1"/>
  <c r="X1792" i="3"/>
  <c r="X1772" i="3"/>
  <c r="Y1772" i="3" s="1"/>
  <c r="X1756" i="3"/>
  <c r="Y1756" i="3" s="1"/>
  <c r="Z1757" i="3" s="1"/>
  <c r="X1728" i="3"/>
  <c r="Y1728" i="3" s="1"/>
  <c r="X1712" i="3"/>
  <c r="Y1712" i="3" s="1"/>
  <c r="X1704" i="3"/>
  <c r="X1680" i="3"/>
  <c r="X1668" i="3"/>
  <c r="Y1668" i="3" s="1"/>
  <c r="X1660" i="3"/>
  <c r="Y1660" i="3" s="1"/>
  <c r="X1644" i="3"/>
  <c r="Y1644" i="3" s="1"/>
  <c r="X1620" i="3"/>
  <c r="X1556" i="3"/>
  <c r="X1544" i="3"/>
  <c r="Y1544" i="3" s="1"/>
  <c r="X1516" i="3"/>
  <c r="Y1516" i="3" s="1"/>
  <c r="X1508" i="3"/>
  <c r="Y1508" i="3" s="1"/>
  <c r="X1488" i="3"/>
  <c r="X1476" i="3"/>
  <c r="Y1476" i="3" s="1"/>
  <c r="X1468" i="3"/>
  <c r="X1456" i="3"/>
  <c r="Y1456" i="3" s="1"/>
  <c r="X1436" i="3"/>
  <c r="Y1436" i="3" s="1"/>
  <c r="X1428" i="3"/>
  <c r="X1396" i="3"/>
  <c r="Y1396" i="3" s="1"/>
  <c r="X1388" i="3"/>
  <c r="Y1388" i="3" s="1"/>
  <c r="X1380" i="3"/>
  <c r="Y1380" i="3" s="1"/>
  <c r="X1372" i="3"/>
  <c r="X1348" i="3"/>
  <c r="Y1348" i="3" s="1"/>
  <c r="X1336" i="3"/>
  <c r="Y1336" i="3" s="1"/>
  <c r="X1328" i="3"/>
  <c r="X1316" i="3"/>
  <c r="X1304" i="3"/>
  <c r="Y1304" i="3" s="1"/>
  <c r="X1292" i="3"/>
  <c r="X1280" i="3"/>
  <c r="X1252" i="3"/>
  <c r="Y1252" i="3" s="1"/>
  <c r="X1232" i="3"/>
  <c r="X1212" i="3"/>
  <c r="Y1212" i="3" s="1"/>
  <c r="X1192" i="3"/>
  <c r="Y1192" i="3" s="1"/>
  <c r="X1184" i="3"/>
  <c r="X1172" i="3"/>
  <c r="Y1172" i="3" s="1"/>
  <c r="X1164" i="3"/>
  <c r="X1140" i="3"/>
  <c r="X1128" i="3"/>
  <c r="Y1128" i="3" s="1"/>
  <c r="X1096" i="3"/>
  <c r="Y1096" i="3" s="1"/>
  <c r="X1088" i="3"/>
  <c r="X1068" i="3"/>
  <c r="Y1068" i="3" s="1"/>
  <c r="X1040" i="3"/>
  <c r="Y1040" i="3" s="1"/>
  <c r="X1004" i="3"/>
  <c r="X964" i="3"/>
  <c r="Y964" i="3" s="1"/>
  <c r="X932" i="3"/>
  <c r="X920" i="3"/>
  <c r="Y920" i="3" s="1"/>
  <c r="X912" i="3"/>
  <c r="Y912" i="3" s="1"/>
  <c r="X892" i="3"/>
  <c r="Y892" i="3" s="1"/>
  <c r="X884" i="3"/>
  <c r="Y884" i="3" s="1"/>
  <c r="X876" i="3"/>
  <c r="X844" i="3"/>
  <c r="Y844" i="3" s="1"/>
  <c r="X812" i="3"/>
  <c r="Y812" i="3" s="1"/>
  <c r="X804" i="3"/>
  <c r="Y804" i="3" s="1"/>
  <c r="X792" i="3"/>
  <c r="X776" i="3"/>
  <c r="Y776" i="3" s="1"/>
  <c r="X768" i="3"/>
  <c r="X756" i="3"/>
  <c r="Y756" i="3" s="1"/>
  <c r="X744" i="3"/>
  <c r="X720" i="3"/>
  <c r="X696" i="3"/>
  <c r="Y696" i="3" s="1"/>
  <c r="X672" i="3"/>
  <c r="Y672" i="3" s="1"/>
  <c r="X664" i="3"/>
  <c r="X652" i="3"/>
  <c r="X612" i="3"/>
  <c r="Y612" i="3" s="1"/>
  <c r="X604" i="3"/>
  <c r="X592" i="3"/>
  <c r="Y592" i="3" s="1"/>
  <c r="X584" i="3"/>
  <c r="X572" i="3"/>
  <c r="X544" i="3"/>
  <c r="Y544" i="3" s="1"/>
  <c r="X536" i="3"/>
  <c r="X504" i="3"/>
  <c r="Y504" i="3" s="1"/>
  <c r="X496" i="3"/>
  <c r="X484" i="3"/>
  <c r="X460" i="3"/>
  <c r="Y460" i="3" s="1"/>
  <c r="X420" i="3"/>
  <c r="Y420" i="3" s="1"/>
  <c r="X408" i="3"/>
  <c r="Y408" i="3" s="1"/>
  <c r="X388" i="3"/>
  <c r="X364" i="3"/>
  <c r="Y364" i="3" s="1"/>
  <c r="X356" i="3"/>
  <c r="X336" i="3"/>
  <c r="X316" i="3"/>
  <c r="Y316" i="3" s="1"/>
  <c r="X296" i="3"/>
  <c r="X280" i="3"/>
  <c r="Y280" i="3" s="1"/>
  <c r="X272" i="3"/>
  <c r="Y272" i="3" s="1"/>
  <c r="X264" i="3"/>
  <c r="Y264" i="3" s="1"/>
  <c r="X256" i="3"/>
  <c r="X232" i="3"/>
  <c r="Y232" i="3" s="1"/>
  <c r="X208" i="3"/>
  <c r="Y208" i="3" s="1"/>
  <c r="X200" i="3"/>
  <c r="X188" i="3"/>
  <c r="Y188" i="3" s="1"/>
  <c r="X164" i="3"/>
  <c r="Y164" i="3" s="1"/>
  <c r="X156" i="3"/>
  <c r="Y156" i="3" s="1"/>
  <c r="X144" i="3"/>
  <c r="X124" i="3"/>
  <c r="Y124" i="3" s="1"/>
  <c r="Z122" i="3" s="1"/>
  <c r="X108" i="3"/>
  <c r="X76" i="3"/>
  <c r="Y76" i="3" s="1"/>
  <c r="X68" i="3"/>
  <c r="Y68" i="3" s="1"/>
  <c r="X32" i="3"/>
  <c r="Y32" i="3" s="1"/>
  <c r="X24" i="3"/>
  <c r="Y24" i="3" s="1"/>
  <c r="X1860" i="3"/>
  <c r="Y1860" i="3" s="1"/>
  <c r="X1656" i="3"/>
  <c r="Y1656" i="3" s="1"/>
  <c r="X1570" i="3"/>
  <c r="X575" i="3"/>
  <c r="X1282" i="3"/>
  <c r="X1230" i="3"/>
  <c r="X1214" i="3"/>
  <c r="Y1214" i="3" s="1"/>
  <c r="X1198" i="3"/>
  <c r="Y1198" i="3" s="1"/>
  <c r="X1182" i="3"/>
  <c r="Y1182" i="3" s="1"/>
  <c r="X1166" i="3"/>
  <c r="X1090" i="3"/>
  <c r="X1054" i="3"/>
  <c r="Y1054" i="3" s="1"/>
  <c r="X1038" i="3"/>
  <c r="X986" i="3"/>
  <c r="Y986" i="3" s="1"/>
  <c r="X950" i="3"/>
  <c r="Y950" i="3" s="1"/>
  <c r="X934" i="3"/>
  <c r="Y934" i="3" s="1"/>
  <c r="X922" i="3"/>
  <c r="X894" i="3"/>
  <c r="X870" i="3"/>
  <c r="Y870" i="3" s="1"/>
  <c r="X842" i="3"/>
  <c r="Y842" i="3" s="1"/>
  <c r="X830" i="3"/>
  <c r="X794" i="3"/>
  <c r="X778" i="3"/>
  <c r="Y778" i="3" s="1"/>
  <c r="X742" i="3"/>
  <c r="X714" i="3"/>
  <c r="Y714" i="3" s="1"/>
  <c r="X678" i="3"/>
  <c r="X658" i="3"/>
  <c r="Y658" i="3" s="1"/>
  <c r="X642" i="3"/>
  <c r="Y642" i="3" s="1"/>
  <c r="X630" i="3"/>
  <c r="Y630" i="3" s="1"/>
  <c r="X614" i="3"/>
  <c r="Y614" i="3" s="1"/>
  <c r="X602" i="3"/>
  <c r="X574" i="3"/>
  <c r="X538" i="3"/>
  <c r="Y538" i="3" s="1"/>
  <c r="Z538" i="3" s="1"/>
  <c r="X486" i="3"/>
  <c r="Y486" i="3" s="1"/>
  <c r="X474" i="3"/>
  <c r="Y474" i="3" s="1"/>
  <c r="X414" i="3"/>
  <c r="X398" i="3"/>
  <c r="Y398" i="3" s="1"/>
  <c r="X386" i="3"/>
  <c r="X366" i="3"/>
  <c r="Y366" i="3" s="1"/>
  <c r="X350" i="3"/>
  <c r="Y350" i="3" s="1"/>
  <c r="X322" i="3"/>
  <c r="X302" i="3"/>
  <c r="Y302" i="3" s="1"/>
  <c r="X282" i="3"/>
  <c r="X266" i="3"/>
  <c r="Y266" i="3" s="1"/>
  <c r="X254" i="3"/>
  <c r="X230" i="3"/>
  <c r="Y230" i="3" s="1"/>
  <c r="X210" i="3"/>
  <c r="X166" i="3"/>
  <c r="X102" i="3"/>
  <c r="X82" i="3"/>
  <c r="X18" i="3"/>
  <c r="X1549" i="3"/>
  <c r="Y1549" i="3" s="1"/>
  <c r="X1493" i="3"/>
  <c r="Y1493" i="3" s="1"/>
  <c r="X1365" i="3"/>
  <c r="Y1365" i="3" s="1"/>
  <c r="X1322" i="3"/>
  <c r="Y1322" i="3" s="1"/>
  <c r="X1194" i="3"/>
  <c r="X1109" i="3"/>
  <c r="Y1109" i="3" s="1"/>
  <c r="X1066" i="3"/>
  <c r="Y1066" i="3" s="1"/>
  <c r="X810" i="3"/>
  <c r="Y810" i="3" s="1"/>
  <c r="X738" i="3"/>
  <c r="X682" i="3"/>
  <c r="Y682" i="3" s="1"/>
  <c r="X525" i="3"/>
  <c r="X342" i="3"/>
  <c r="X150" i="3"/>
  <c r="X1713" i="3"/>
  <c r="Y1713" i="3" s="1"/>
  <c r="X1697" i="3"/>
  <c r="Y1697" i="3" s="1"/>
  <c r="X1681" i="3"/>
  <c r="X1597" i="3"/>
  <c r="Y1597" i="3" s="1"/>
  <c r="X1581" i="3"/>
  <c r="Y1581" i="3" s="1"/>
  <c r="X1553" i="3"/>
  <c r="Y1553" i="3" s="1"/>
  <c r="X1517" i="3"/>
  <c r="Y1517" i="3" s="1"/>
  <c r="X1505" i="3"/>
  <c r="Y1505" i="3" s="1"/>
  <c r="X1489" i="3"/>
  <c r="X1465" i="3"/>
  <c r="X1401" i="3"/>
  <c r="X1385" i="3"/>
  <c r="Y1385" i="3" s="1"/>
  <c r="X1369" i="3"/>
  <c r="Y1369" i="3" s="1"/>
  <c r="X1353" i="3"/>
  <c r="Y1353" i="3" s="1"/>
  <c r="X1325" i="3"/>
  <c r="Y1325" i="3" s="1"/>
  <c r="Z1327" i="3" s="1"/>
  <c r="X1273" i="3"/>
  <c r="Y1273" i="3" s="1"/>
  <c r="X1257" i="3"/>
  <c r="X1233" i="3"/>
  <c r="X1169" i="3"/>
  <c r="Y1169" i="3" s="1"/>
  <c r="Z1175" i="3" s="1"/>
  <c r="X1157" i="3"/>
  <c r="Y1157" i="3" s="1"/>
  <c r="X1133" i="3"/>
  <c r="Y1133" i="3" s="1"/>
  <c r="X1121" i="3"/>
  <c r="X1097" i="3"/>
  <c r="Y1097" i="3" s="1"/>
  <c r="Z1095" i="3" s="1"/>
  <c r="X1081" i="3"/>
  <c r="X1029" i="3"/>
  <c r="Y1029" i="3" s="1"/>
  <c r="X993" i="3"/>
  <c r="X905" i="3"/>
  <c r="Y905" i="3" s="1"/>
  <c r="Z898" i="3" s="1"/>
  <c r="X893" i="3"/>
  <c r="X849" i="3"/>
  <c r="X813" i="3"/>
  <c r="Y813" i="3" s="1"/>
  <c r="X801" i="3"/>
  <c r="Y801" i="3" s="1"/>
  <c r="X709" i="3"/>
  <c r="X681" i="3"/>
  <c r="X657" i="3"/>
  <c r="X601" i="3"/>
  <c r="X581" i="3"/>
  <c r="Y581" i="3" s="1"/>
  <c r="X565" i="3"/>
  <c r="Y565" i="3" s="1"/>
  <c r="X529" i="3"/>
  <c r="Y529" i="3" s="1"/>
  <c r="X473" i="3"/>
  <c r="Y473" i="3" s="1"/>
  <c r="X453" i="3"/>
  <c r="Y453" i="3" s="1"/>
  <c r="X441" i="3"/>
  <c r="X425" i="3"/>
  <c r="X401" i="3"/>
  <c r="Y401" i="3" s="1"/>
  <c r="Z404" i="3" s="1"/>
  <c r="X377" i="3"/>
  <c r="Y377" i="3" s="1"/>
  <c r="X1741" i="3"/>
  <c r="Y1741" i="3" s="1"/>
  <c r="X1657" i="3"/>
  <c r="Y1657" i="3" s="1"/>
  <c r="X1345" i="3"/>
  <c r="Y1345" i="3" s="1"/>
  <c r="X1202" i="3"/>
  <c r="Y1202" i="3" s="1"/>
  <c r="X1174" i="3"/>
  <c r="X1089" i="3"/>
  <c r="X818" i="3"/>
  <c r="Y818" i="3" s="1"/>
  <c r="X790" i="3"/>
  <c r="Y790" i="3" s="1"/>
  <c r="X733" i="3"/>
  <c r="Y733" i="3" s="1"/>
  <c r="X634" i="3"/>
  <c r="Y634" i="3" s="1"/>
  <c r="X577" i="3"/>
  <c r="X477" i="3"/>
  <c r="Y477" i="3" s="1"/>
  <c r="X434" i="3"/>
  <c r="X329" i="3"/>
  <c r="Y329" i="3" s="1"/>
  <c r="X217" i="3"/>
  <c r="Y217" i="3" s="1"/>
  <c r="X169" i="3"/>
  <c r="X105" i="3"/>
  <c r="Y105" i="3" s="1"/>
  <c r="X73" i="3"/>
  <c r="Y73" i="3" s="1"/>
  <c r="X25" i="3"/>
  <c r="Y25" i="3" s="1"/>
  <c r="X1737" i="3"/>
  <c r="Y1737" i="3" s="1"/>
  <c r="X1173" i="3"/>
  <c r="X669" i="3"/>
  <c r="Y669" i="3" s="1"/>
  <c r="X433" i="3"/>
  <c r="X245" i="3"/>
  <c r="Y245" i="3" s="1"/>
  <c r="X133" i="3"/>
  <c r="Y133" i="3" s="1"/>
  <c r="X17" i="3"/>
  <c r="X1409" i="3"/>
  <c r="Y1409" i="3" s="1"/>
  <c r="X1073" i="3"/>
  <c r="Y1073" i="3" s="1"/>
  <c r="X789" i="3"/>
  <c r="Y789" i="3" s="1"/>
  <c r="X301" i="3"/>
  <c r="Y301" i="3" s="1"/>
  <c r="X193" i="3"/>
  <c r="Y193" i="3" s="1"/>
  <c r="X53" i="3"/>
  <c r="Y53" i="3" s="1"/>
  <c r="X1645" i="3"/>
  <c r="Y1645" i="3" s="1"/>
  <c r="X1125" i="3"/>
  <c r="Y1125" i="3" s="1"/>
  <c r="X741" i="3"/>
  <c r="X541" i="3"/>
  <c r="X257" i="3"/>
  <c r="Y257" i="3" s="1"/>
  <c r="X145" i="3"/>
  <c r="X1705" i="3"/>
  <c r="X1329" i="3"/>
  <c r="X1101" i="3"/>
  <c r="X461" i="3"/>
  <c r="Y461" i="3" s="1"/>
  <c r="X285" i="3"/>
  <c r="Y285" i="3" s="1"/>
  <c r="X117" i="3"/>
  <c r="Y117" i="3" s="1"/>
  <c r="Z1763" i="3"/>
  <c r="Z1755" i="3"/>
  <c r="Z1764" i="3"/>
  <c r="Z467" i="3"/>
  <c r="Z468" i="3"/>
  <c r="Z469" i="3"/>
  <c r="Z470" i="3"/>
  <c r="Z471" i="3"/>
  <c r="Z1783" i="3"/>
  <c r="Z1781" i="3"/>
  <c r="Z1786" i="3"/>
  <c r="Z1784" i="3"/>
  <c r="Z1782" i="3"/>
  <c r="Z1780" i="3"/>
  <c r="Z1787" i="3"/>
  <c r="Z1785" i="3"/>
  <c r="Z124" i="3"/>
  <c r="Z1078" i="3"/>
  <c r="Z1079" i="3"/>
  <c r="Z1080" i="3"/>
  <c r="Z1081" i="3"/>
  <c r="Z1077" i="3"/>
  <c r="Z843" i="3"/>
  <c r="Z846" i="3"/>
  <c r="Z849" i="3"/>
  <c r="Z842" i="3"/>
  <c r="Z845" i="3"/>
  <c r="Z851" i="3"/>
  <c r="Z841" i="3"/>
  <c r="Z848" i="3"/>
  <c r="Z847" i="3"/>
  <c r="Z850" i="3"/>
  <c r="Z844" i="3"/>
  <c r="Z767" i="3"/>
  <c r="Z765" i="3"/>
  <c r="Z770" i="3"/>
  <c r="Z766" i="3"/>
  <c r="Z768" i="3"/>
  <c r="Z771" i="3"/>
  <c r="Z769" i="3"/>
  <c r="Z539" i="3"/>
  <c r="Z1793" i="3"/>
  <c r="Z1789" i="3"/>
  <c r="Z1790" i="3"/>
  <c r="Z1792" i="3"/>
  <c r="Z1791" i="3"/>
  <c r="Z1788" i="3"/>
  <c r="Z905" i="3"/>
  <c r="Z421" i="3"/>
  <c r="Z419" i="3"/>
  <c r="Z426" i="3"/>
  <c r="Z422" i="3"/>
  <c r="Z420" i="3"/>
  <c r="Z418" i="3"/>
  <c r="Z299" i="3"/>
  <c r="Z289" i="3"/>
  <c r="Z296" i="3"/>
  <c r="Z295" i="3"/>
  <c r="Z298" i="3"/>
  <c r="Z292" i="3"/>
  <c r="Z291" i="3"/>
  <c r="Z294" i="3"/>
  <c r="Z297" i="3"/>
  <c r="Z290" i="3"/>
  <c r="Z293" i="3"/>
  <c r="Z127" i="3"/>
  <c r="Z131" i="3"/>
  <c r="Z126" i="3"/>
  <c r="Z130" i="3"/>
  <c r="Z125" i="3"/>
  <c r="Z129" i="3"/>
  <c r="Z128" i="3"/>
  <c r="Z102" i="3"/>
  <c r="Z98" i="3"/>
  <c r="Z100" i="3"/>
  <c r="Z99" i="3"/>
  <c r="Z101" i="3"/>
  <c r="Z97" i="3"/>
  <c r="Z1799" i="3"/>
  <c r="Z1798" i="3"/>
  <c r="Z1801" i="3"/>
  <c r="Z1804" i="3"/>
  <c r="Z1795" i="3"/>
  <c r="Z1794" i="3"/>
  <c r="Z1797" i="3"/>
  <c r="Z1800" i="3"/>
  <c r="Z1807" i="3"/>
  <c r="Z1806" i="3"/>
  <c r="Z1796" i="3"/>
  <c r="Z1803" i="3"/>
  <c r="Z1802" i="3"/>
  <c r="Z1805" i="3"/>
  <c r="Z1808" i="3"/>
  <c r="Z1286" i="3"/>
  <c r="Z1293" i="3"/>
  <c r="Z1295" i="3"/>
  <c r="Z1289" i="3"/>
  <c r="Z1296" i="3"/>
  <c r="Z1291" i="3"/>
  <c r="Z1294" i="3"/>
  <c r="Z1292" i="3"/>
  <c r="Z1287" i="3"/>
  <c r="Z1290" i="3"/>
  <c r="Z1288" i="3"/>
  <c r="Z179" i="3"/>
  <c r="Z182" i="3"/>
  <c r="Z180" i="3"/>
  <c r="Z178" i="3"/>
  <c r="Z185" i="3"/>
  <c r="Z187" i="3"/>
  <c r="Z181" i="3"/>
  <c r="Z183" i="3"/>
  <c r="Z186" i="3"/>
  <c r="Z184" i="3"/>
  <c r="Z115" i="3"/>
  <c r="Z119" i="3"/>
  <c r="Z114" i="3"/>
  <c r="Z118" i="3"/>
  <c r="Z117" i="3"/>
  <c r="Z121" i="3"/>
  <c r="Z116" i="3"/>
  <c r="Z120" i="3"/>
  <c r="Z1215" i="3"/>
  <c r="Z1214" i="3"/>
  <c r="Z1217" i="3"/>
  <c r="Z1220" i="3"/>
  <c r="Z1211" i="3"/>
  <c r="Z1210" i="3"/>
  <c r="Z1213" i="3"/>
  <c r="Z1216" i="3"/>
  <c r="Z1223" i="3"/>
  <c r="Z1222" i="3"/>
  <c r="Z1212" i="3"/>
  <c r="Z1219" i="3"/>
  <c r="Z1218" i="3"/>
  <c r="Z1221" i="3"/>
  <c r="Z1087" i="3"/>
  <c r="Z1085" i="3"/>
  <c r="Z1083" i="3"/>
  <c r="Z1090" i="3"/>
  <c r="Z1088" i="3"/>
  <c r="Z1086" i="3"/>
  <c r="Z1084" i="3"/>
  <c r="Z1082" i="3"/>
  <c r="Z1089" i="3"/>
  <c r="Z620" i="3"/>
  <c r="Z618" i="3"/>
  <c r="Z619" i="3"/>
  <c r="Z446" i="3"/>
  <c r="Z442" i="3"/>
  <c r="Z448" i="3"/>
  <c r="Z447" i="3"/>
  <c r="Z444" i="3"/>
  <c r="Z443" i="3"/>
  <c r="Z445" i="3"/>
  <c r="Z1747" i="3"/>
  <c r="Z1743" i="3"/>
  <c r="Z1752" i="3"/>
  <c r="Z1753" i="3"/>
  <c r="Z1750" i="3"/>
  <c r="Z1727" i="3"/>
  <c r="Z1734" i="3"/>
  <c r="Z1724" i="3"/>
  <c r="Z1723" i="3"/>
  <c r="Z1730" i="3"/>
  <c r="Z1733" i="3"/>
  <c r="Z1726" i="3"/>
  <c r="Z1729" i="3"/>
  <c r="Z1732" i="3"/>
  <c r="Z1731" i="3"/>
  <c r="Z1725" i="3"/>
  <c r="Z1728" i="3"/>
  <c r="Z1659" i="3"/>
  <c r="Z1675" i="3"/>
  <c r="Z1670" i="3"/>
  <c r="Z1665" i="3"/>
  <c r="Z1681" i="3"/>
  <c r="Z1672" i="3"/>
  <c r="Z1671" i="3"/>
  <c r="Z1666" i="3"/>
  <c r="Z1661" i="3"/>
  <c r="Z1677" i="3"/>
  <c r="Z1668" i="3"/>
  <c r="Z1667" i="3"/>
  <c r="Z1662" i="3"/>
  <c r="Z1678" i="3"/>
  <c r="Z1673" i="3"/>
  <c r="Z1664" i="3"/>
  <c r="Z1680" i="3"/>
  <c r="Z1663" i="3"/>
  <c r="Z1679" i="3"/>
  <c r="Z1674" i="3"/>
  <c r="Z1669" i="3"/>
  <c r="Z1660" i="3"/>
  <c r="Z1676" i="3"/>
  <c r="Z1656" i="3"/>
  <c r="Z1657" i="3"/>
  <c r="Z1658" i="3"/>
  <c r="Z1655" i="3"/>
  <c r="Z1629" i="3"/>
  <c r="Z1628" i="3"/>
  <c r="Z1627" i="3"/>
  <c r="Z1631" i="3"/>
  <c r="Z1630" i="3"/>
  <c r="Z1618" i="3"/>
  <c r="Z1622" i="3"/>
  <c r="Z1626" i="3"/>
  <c r="Z1621" i="3"/>
  <c r="Z1625" i="3"/>
  <c r="Z1620" i="3"/>
  <c r="Z1624" i="3"/>
  <c r="Z1619" i="3"/>
  <c r="Z1623" i="3"/>
  <c r="Z1615" i="3"/>
  <c r="Z1613" i="3"/>
  <c r="Z1616" i="3"/>
  <c r="Z1611" i="3"/>
  <c r="Z1609" i="3"/>
  <c r="Z1612" i="3"/>
  <c r="Z1607" i="3"/>
  <c r="Z1614" i="3"/>
  <c r="Z1608" i="3"/>
  <c r="Z1610" i="3"/>
  <c r="Z1617" i="3"/>
  <c r="Z1591" i="3"/>
  <c r="Z1592" i="3"/>
  <c r="Z1539" i="3"/>
  <c r="Z1537" i="3"/>
  <c r="Z1535" i="3"/>
  <c r="Z1542" i="3"/>
  <c r="Z1540" i="3"/>
  <c r="Z1538" i="3"/>
  <c r="Z1536" i="3"/>
  <c r="Z1543" i="3"/>
  <c r="Z1541" i="3"/>
  <c r="Z1383" i="3"/>
  <c r="Z1386" i="3"/>
  <c r="Z1376" i="3"/>
  <c r="Z1379" i="3"/>
  <c r="Z1382" i="3"/>
  <c r="Z1385" i="3"/>
  <c r="Z1375" i="3"/>
  <c r="Z1378" i="3"/>
  <c r="Z1381" i="3"/>
  <c r="Z1384" i="3"/>
  <c r="Z1387" i="3"/>
  <c r="Z1377" i="3"/>
  <c r="Z1380" i="3"/>
  <c r="Z1343" i="3"/>
  <c r="Z1341" i="3"/>
  <c r="Z1339" i="3"/>
  <c r="Z1337" i="3"/>
  <c r="Z1344" i="3"/>
  <c r="Z1335" i="3"/>
  <c r="Z1342" i="3"/>
  <c r="Z1340" i="3"/>
  <c r="Z1338" i="3"/>
  <c r="Z1336" i="3"/>
  <c r="Z1333" i="3"/>
  <c r="Z1334" i="3"/>
  <c r="Z1331" i="3"/>
  <c r="Z1332" i="3"/>
  <c r="Z1267" i="3"/>
  <c r="Z1264" i="3"/>
  <c r="Z1263" i="3"/>
  <c r="Z1269" i="3"/>
  <c r="Z1265" i="3"/>
  <c r="Z1266" i="3"/>
  <c r="Z1268" i="3"/>
  <c r="Z1191" i="3"/>
  <c r="Z1189" i="3"/>
  <c r="Z1192" i="3"/>
  <c r="Z1187" i="3"/>
  <c r="Z1194" i="3"/>
  <c r="Z1188" i="3"/>
  <c r="Z1190" i="3"/>
  <c r="Z1197" i="3"/>
  <c r="Z1195" i="3"/>
  <c r="Z1193" i="3"/>
  <c r="Z1196" i="3"/>
  <c r="Z1171" i="3"/>
  <c r="Z1170" i="3"/>
  <c r="Z1179" i="3"/>
  <c r="Z1169" i="3"/>
  <c r="Z1127" i="3"/>
  <c r="Z1128" i="3"/>
  <c r="Z1129" i="3"/>
  <c r="Z1130" i="3"/>
  <c r="Z1131" i="3"/>
  <c r="Z1132" i="3"/>
  <c r="Z1104" i="3"/>
  <c r="Z1108" i="3"/>
  <c r="Z1103" i="3"/>
  <c r="Z1107" i="3"/>
  <c r="Z1106" i="3"/>
  <c r="Z1105" i="3"/>
  <c r="Z1102" i="3"/>
  <c r="Z1092" i="3"/>
  <c r="Z1091" i="3"/>
  <c r="Z1101" i="3"/>
  <c r="Z1094" i="3"/>
  <c r="Z1097" i="3"/>
  <c r="Z1099" i="3"/>
  <c r="Z1093" i="3"/>
  <c r="Z1096" i="3"/>
  <c r="Z1039" i="3"/>
  <c r="Z1040" i="3"/>
  <c r="Z1041" i="3"/>
  <c r="Z1042" i="3"/>
  <c r="Z1043" i="3"/>
  <c r="Z1044" i="3"/>
  <c r="Z1023" i="3"/>
  <c r="Z1026" i="3"/>
  <c r="Z1025" i="3"/>
  <c r="Z1024" i="3"/>
  <c r="Z1035" i="3"/>
  <c r="Z1038" i="3"/>
  <c r="Z1037" i="3"/>
  <c r="Z1036" i="3"/>
  <c r="Z1031" i="3"/>
  <c r="Z1034" i="3"/>
  <c r="Z1033" i="3"/>
  <c r="Z1032" i="3"/>
  <c r="Z1027" i="3"/>
  <c r="Z1030" i="3"/>
  <c r="Z1029" i="3"/>
  <c r="Z1028" i="3"/>
  <c r="Z1007" i="3"/>
  <c r="Z997" i="3"/>
  <c r="Z1000" i="3"/>
  <c r="Z1003" i="3"/>
  <c r="Z1006" i="3"/>
  <c r="Z996" i="3"/>
  <c r="Z999" i="3"/>
  <c r="Z1002" i="3"/>
  <c r="Z1005" i="3"/>
  <c r="Z1008" i="3"/>
  <c r="Z995" i="3"/>
  <c r="Z998" i="3"/>
  <c r="Z1001" i="3"/>
  <c r="Z1004" i="3"/>
  <c r="Z975" i="3"/>
  <c r="Z991" i="3"/>
  <c r="Z990" i="3"/>
  <c r="Z985" i="3"/>
  <c r="Z980" i="3"/>
  <c r="Z987" i="3"/>
  <c r="Z986" i="3"/>
  <c r="Z981" i="3"/>
  <c r="Z976" i="3"/>
  <c r="Z992" i="3"/>
  <c r="Z983" i="3"/>
  <c r="Z982" i="3"/>
  <c r="Z977" i="3"/>
  <c r="Z993" i="3"/>
  <c r="Z988" i="3"/>
  <c r="Z979" i="3"/>
  <c r="Z978" i="3"/>
  <c r="Z994" i="3"/>
  <c r="Z989" i="3"/>
  <c r="Z984" i="3"/>
  <c r="Z791" i="3"/>
  <c r="Z794" i="3"/>
  <c r="Z784" i="3"/>
  <c r="Z787" i="3"/>
  <c r="Z790" i="3"/>
  <c r="Z793" i="3"/>
  <c r="Z796" i="3"/>
  <c r="Z783" i="3"/>
  <c r="Z786" i="3"/>
  <c r="Z789" i="3"/>
  <c r="Z792" i="3"/>
  <c r="Z795" i="3"/>
  <c r="Z785" i="3"/>
  <c r="Z788" i="3"/>
  <c r="Z571" i="3"/>
  <c r="Z574" i="3"/>
  <c r="Z577" i="3"/>
  <c r="Z576" i="3"/>
  <c r="Z567" i="3"/>
  <c r="Z570" i="3"/>
  <c r="Z573" i="3"/>
  <c r="Z572" i="3"/>
  <c r="Z563" i="3"/>
  <c r="Z566" i="3"/>
  <c r="Z569" i="3"/>
  <c r="Z568" i="3"/>
  <c r="Z575" i="3"/>
  <c r="Z565" i="3"/>
  <c r="Z564" i="3"/>
  <c r="Z519" i="3"/>
  <c r="Z517" i="3"/>
  <c r="Z520" i="3"/>
  <c r="Z515" i="3"/>
  <c r="Z522" i="3"/>
  <c r="Z516" i="3"/>
  <c r="Z518" i="3"/>
  <c r="Z525" i="3"/>
  <c r="Z523" i="3"/>
  <c r="Z521" i="3"/>
  <c r="Z524" i="3"/>
  <c r="Z502" i="3"/>
  <c r="Z500" i="3"/>
  <c r="Z507" i="3"/>
  <c r="Z505" i="3"/>
  <c r="Z503" i="3"/>
  <c r="Z501" i="3"/>
  <c r="Z508" i="3"/>
  <c r="Z499" i="3"/>
  <c r="Z506" i="3"/>
  <c r="Z504" i="3"/>
  <c r="Z428" i="3"/>
  <c r="Z432" i="3"/>
  <c r="Z427" i="3"/>
  <c r="Z431" i="3"/>
  <c r="Z435" i="3"/>
  <c r="Z430" i="3"/>
  <c r="Z434" i="3"/>
  <c r="Z429" i="3"/>
  <c r="Z433" i="3"/>
  <c r="Z319" i="3"/>
  <c r="Z322" i="3"/>
  <c r="Z325" i="3"/>
  <c r="Z315" i="3"/>
  <c r="Z318" i="3"/>
  <c r="Z321" i="3"/>
  <c r="Z324" i="3"/>
  <c r="Z327" i="3"/>
  <c r="Z317" i="3"/>
  <c r="Z320" i="3"/>
  <c r="Z323" i="3"/>
  <c r="Z326" i="3"/>
  <c r="Z316" i="3"/>
  <c r="Z307" i="3"/>
  <c r="Z309" i="3"/>
  <c r="Z314" i="3"/>
  <c r="Z312" i="3"/>
  <c r="Z310" i="3"/>
  <c r="Z308" i="3"/>
  <c r="Z311" i="3"/>
  <c r="Z313" i="3"/>
  <c r="Z239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41" i="3"/>
  <c r="Z240" i="3"/>
  <c r="Z256" i="3"/>
  <c r="Z236" i="3"/>
  <c r="Z235" i="3"/>
  <c r="Z238" i="3"/>
  <c r="Z237" i="3"/>
  <c r="Z106" i="3"/>
  <c r="Z108" i="3"/>
  <c r="Z107" i="3"/>
  <c r="Z104" i="3"/>
  <c r="Z103" i="3"/>
  <c r="Z109" i="3"/>
  <c r="Z105" i="3"/>
  <c r="Z55" i="3"/>
  <c r="Z53" i="3"/>
  <c r="Z51" i="3"/>
  <c r="Z49" i="3"/>
  <c r="Z47" i="3"/>
  <c r="Z54" i="3"/>
  <c r="Z52" i="3"/>
  <c r="Z50" i="3"/>
  <c r="Z48" i="3"/>
  <c r="Z25" i="3"/>
  <c r="Z26" i="3"/>
  <c r="Z27" i="3"/>
  <c r="Z23" i="3"/>
  <c r="Z24" i="3"/>
  <c r="Z1886" i="3"/>
  <c r="Z1882" i="3"/>
  <c r="Z1887" i="3"/>
  <c r="Z1883" i="3"/>
  <c r="Z1884" i="3"/>
  <c r="Z1885" i="3"/>
  <c r="Z1874" i="3"/>
  <c r="Z1876" i="3"/>
  <c r="Z1879" i="3"/>
  <c r="Z1881" i="3"/>
  <c r="Z1875" i="3"/>
  <c r="Z1877" i="3"/>
  <c r="Z1878" i="3"/>
  <c r="Z1880" i="3"/>
  <c r="Z1835" i="3"/>
  <c r="Z1851" i="3"/>
  <c r="Z1846" i="3"/>
  <c r="Z1845" i="3"/>
  <c r="Z1844" i="3"/>
  <c r="Z1847" i="3"/>
  <c r="Z1842" i="3"/>
  <c r="Z1841" i="3"/>
  <c r="Z1840" i="3"/>
  <c r="Z1843" i="3"/>
  <c r="Z1838" i="3"/>
  <c r="Z1837" i="3"/>
  <c r="Z1836" i="3"/>
  <c r="Z1839" i="3"/>
  <c r="Z1834" i="3"/>
  <c r="Z1850" i="3"/>
  <c r="Z1849" i="3"/>
  <c r="Z1848" i="3"/>
  <c r="Z1779" i="3"/>
  <c r="Z1773" i="3"/>
  <c r="Z1775" i="3"/>
  <c r="Z1778" i="3"/>
  <c r="Z1776" i="3"/>
  <c r="Z1771" i="3"/>
  <c r="Z1774" i="3"/>
  <c r="Z1772" i="3"/>
  <c r="Z1770" i="3"/>
  <c r="Z1777" i="3"/>
  <c r="Z1767" i="3"/>
  <c r="Z1768" i="3"/>
  <c r="Z1769" i="3"/>
  <c r="Z1766" i="3"/>
  <c r="Z1683" i="3"/>
  <c r="Z1686" i="3"/>
  <c r="Z1684" i="3"/>
  <c r="Z1682" i="3"/>
  <c r="Z1689" i="3"/>
  <c r="Z1691" i="3"/>
  <c r="Z1685" i="3"/>
  <c r="Z1692" i="3"/>
  <c r="Z1687" i="3"/>
  <c r="Z1690" i="3"/>
  <c r="Z1688" i="3"/>
  <c r="Z1603" i="3"/>
  <c r="Z1601" i="3"/>
  <c r="Z1599" i="3"/>
  <c r="Z1602" i="3"/>
  <c r="Z1600" i="3"/>
  <c r="Z1598" i="3"/>
  <c r="Z1605" i="3"/>
  <c r="Z1579" i="3"/>
  <c r="Z1581" i="3"/>
  <c r="Z1582" i="3"/>
  <c r="Z1578" i="3"/>
  <c r="Z1583" i="3"/>
  <c r="Z1580" i="3"/>
  <c r="Z1455" i="3"/>
  <c r="Z1458" i="3"/>
  <c r="Z1456" i="3"/>
  <c r="Z1454" i="3"/>
  <c r="Z1461" i="3"/>
  <c r="Z1463" i="3"/>
  <c r="Z1457" i="3"/>
  <c r="Z1464" i="3"/>
  <c r="Z1459" i="3"/>
  <c r="Z1462" i="3"/>
  <c r="Z1460" i="3"/>
  <c r="Z1431" i="3"/>
  <c r="Z1434" i="3"/>
  <c r="Z1441" i="3"/>
  <c r="Z1430" i="3"/>
  <c r="Z1437" i="3"/>
  <c r="Z1440" i="3"/>
  <c r="Z1439" i="3"/>
  <c r="Z1433" i="3"/>
  <c r="Z1436" i="3"/>
  <c r="Z1435" i="3"/>
  <c r="Z1438" i="3"/>
  <c r="Z1432" i="3"/>
  <c r="Z1423" i="3"/>
  <c r="Z1425" i="3"/>
  <c r="Z1426" i="3"/>
  <c r="Z1428" i="3"/>
  <c r="Z1422" i="3"/>
  <c r="Z1424" i="3"/>
  <c r="Z1427" i="3"/>
  <c r="Z1429" i="3"/>
  <c r="Z1415" i="3"/>
  <c r="Z1414" i="3"/>
  <c r="Z1404" i="3"/>
  <c r="Z1411" i="3"/>
  <c r="Z1410" i="3"/>
  <c r="Z1413" i="3"/>
  <c r="Z1416" i="3"/>
  <c r="Z1407" i="3"/>
  <c r="Z1406" i="3"/>
  <c r="Z1409" i="3"/>
  <c r="Z1412" i="3"/>
  <c r="Z1403" i="3"/>
  <c r="Z1402" i="3"/>
  <c r="Z1405" i="3"/>
  <c r="Z1408" i="3"/>
  <c r="Z1721" i="3"/>
  <c r="Z1722" i="3"/>
  <c r="Z1720" i="3"/>
  <c r="Z1815" i="3"/>
  <c r="Z1813" i="3"/>
  <c r="Z1811" i="3"/>
  <c r="Z1809" i="3"/>
  <c r="Z1814" i="3"/>
  <c r="Z1816" i="3"/>
  <c r="Z1810" i="3"/>
  <c r="Z1812" i="3"/>
  <c r="Z895" i="3"/>
  <c r="Z893" i="3"/>
  <c r="Z891" i="3"/>
  <c r="Z889" i="3"/>
  <c r="Z896" i="3"/>
  <c r="Z887" i="3"/>
  <c r="Z894" i="3"/>
  <c r="Z892" i="3"/>
  <c r="Z890" i="3"/>
  <c r="Z888" i="3"/>
  <c r="Z1830" i="3"/>
  <c r="Z1824" i="3"/>
  <c r="Z1826" i="3"/>
  <c r="Z1833" i="3"/>
  <c r="Z1831" i="3"/>
  <c r="Z1829" i="3"/>
  <c r="Z1832" i="3"/>
  <c r="Z1827" i="3"/>
  <c r="Z1825" i="3"/>
  <c r="Z1828" i="3"/>
  <c r="Z1710" i="3"/>
  <c r="Z1713" i="3"/>
  <c r="Z1716" i="3"/>
  <c r="Z1719" i="3"/>
  <c r="Z1709" i="3"/>
  <c r="Z1712" i="3"/>
  <c r="Z1715" i="3"/>
  <c r="Z1718" i="3"/>
  <c r="Z1708" i="3"/>
  <c r="Z1711" i="3"/>
  <c r="Z1714" i="3"/>
  <c r="Z1717" i="3"/>
  <c r="Z1638" i="3"/>
  <c r="Z1636" i="3"/>
  <c r="Z1634" i="3"/>
  <c r="Z1632" i="3"/>
  <c r="Z1639" i="3"/>
  <c r="Z1637" i="3"/>
  <c r="Z1635" i="3"/>
  <c r="Z1633" i="3"/>
  <c r="Z1640" i="3"/>
  <c r="Z1590" i="3"/>
  <c r="Z1588" i="3"/>
  <c r="Z1586" i="3"/>
  <c r="Z1584" i="3"/>
  <c r="Z1587" i="3"/>
  <c r="Z1589" i="3"/>
  <c r="Z1585" i="3"/>
  <c r="Z1571" i="3"/>
  <c r="Z1574" i="3"/>
  <c r="Z1568" i="3"/>
  <c r="Z1567" i="3"/>
  <c r="Z1570" i="3"/>
  <c r="Z1577" i="3"/>
  <c r="Z1566" i="3"/>
  <c r="Z1573" i="3"/>
  <c r="Z1576" i="3"/>
  <c r="Z1575" i="3"/>
  <c r="Z1569" i="3"/>
  <c r="Z1572" i="3"/>
  <c r="Z1545" i="3"/>
  <c r="Z1544" i="3"/>
  <c r="Z1548" i="3"/>
  <c r="Z1547" i="3"/>
  <c r="Z1546" i="3"/>
  <c r="Z1531" i="3"/>
  <c r="Z1533" i="3"/>
  <c r="Z1529" i="3"/>
  <c r="Z1534" i="3"/>
  <c r="Z1532" i="3"/>
  <c r="Z1530" i="3"/>
  <c r="Z1528" i="3"/>
  <c r="Z1515" i="3"/>
  <c r="Z1514" i="3"/>
  <c r="Z1513" i="3"/>
  <c r="Z1512" i="3"/>
  <c r="Z1527" i="3"/>
  <c r="Z1526" i="3"/>
  <c r="Z1525" i="3"/>
  <c r="Z1524" i="3"/>
  <c r="Z1523" i="3"/>
  <c r="Z1522" i="3"/>
  <c r="Z1521" i="3"/>
  <c r="Z1520" i="3"/>
  <c r="Z1519" i="3"/>
  <c r="Z1518" i="3"/>
  <c r="Z1517" i="3"/>
  <c r="Z1516" i="3"/>
  <c r="Z1487" i="3"/>
  <c r="Z1482" i="3"/>
  <c r="Z1477" i="3"/>
  <c r="Z1472" i="3"/>
  <c r="Z1488" i="3"/>
  <c r="Z1483" i="3"/>
  <c r="Z1478" i="3"/>
  <c r="Z1473" i="3"/>
  <c r="Z1489" i="3"/>
  <c r="Z1484" i="3"/>
  <c r="Z1479" i="3"/>
  <c r="Z1474" i="3"/>
  <c r="Z1490" i="3"/>
  <c r="Z1485" i="3"/>
  <c r="Z1480" i="3"/>
  <c r="Z1475" i="3"/>
  <c r="Z1491" i="3"/>
  <c r="Z1486" i="3"/>
  <c r="Z1481" i="3"/>
  <c r="Z1476" i="3"/>
  <c r="Z1492" i="3"/>
  <c r="Z1395" i="3"/>
  <c r="Z1398" i="3"/>
  <c r="Z1401" i="3"/>
  <c r="Z1400" i="3"/>
  <c r="Z1391" i="3"/>
  <c r="Z1394" i="3"/>
  <c r="Z1397" i="3"/>
  <c r="Z1396" i="3"/>
  <c r="Z1390" i="3"/>
  <c r="Z1393" i="3"/>
  <c r="Z1392" i="3"/>
  <c r="Z1399" i="3"/>
  <c r="Z1389" i="3"/>
  <c r="Z1388" i="3"/>
  <c r="Z1258" i="3"/>
  <c r="Z1261" i="3"/>
  <c r="Z1254" i="3"/>
  <c r="Z1257" i="3"/>
  <c r="Z1260" i="3"/>
  <c r="Z1259" i="3"/>
  <c r="Z1253" i="3"/>
  <c r="Z1256" i="3"/>
  <c r="Z1255" i="3"/>
  <c r="Z1262" i="3"/>
  <c r="Z1252" i="3"/>
  <c r="Z1225" i="3"/>
  <c r="Z1226" i="3"/>
  <c r="Z1228" i="3"/>
  <c r="Z1227" i="3"/>
  <c r="Z1224" i="3"/>
  <c r="Z1229" i="3"/>
  <c r="Z1183" i="3"/>
  <c r="Z1185" i="3"/>
  <c r="Z1181" i="3"/>
  <c r="Z1186" i="3"/>
  <c r="Z1184" i="3"/>
  <c r="Z1182" i="3"/>
  <c r="Z1180" i="3"/>
  <c r="Z1158" i="3"/>
  <c r="Z1161" i="3"/>
  <c r="Z1164" i="3"/>
  <c r="Z1163" i="3"/>
  <c r="Z1157" i="3"/>
  <c r="Z1160" i="3"/>
  <c r="Z1159" i="3"/>
  <c r="Z1166" i="3"/>
  <c r="Z1156" i="3"/>
  <c r="Z1162" i="3"/>
  <c r="Z1165" i="3"/>
  <c r="Z1151" i="3"/>
  <c r="Z1155" i="3"/>
  <c r="Z1150" i="3"/>
  <c r="Z1154" i="3"/>
  <c r="Z1149" i="3"/>
  <c r="Z1153" i="3"/>
  <c r="Z1148" i="3"/>
  <c r="Z1152" i="3"/>
  <c r="Z1015" i="3"/>
  <c r="Z1012" i="3"/>
  <c r="Z1017" i="3"/>
  <c r="Z1013" i="3"/>
  <c r="Z1014" i="3"/>
  <c r="Z1016" i="3"/>
  <c r="Z970" i="3"/>
  <c r="Z973" i="3"/>
  <c r="Z966" i="3"/>
  <c r="Z969" i="3"/>
  <c r="Z972" i="3"/>
  <c r="Z971" i="3"/>
  <c r="Z965" i="3"/>
  <c r="Z968" i="3"/>
  <c r="Z967" i="3"/>
  <c r="Z974" i="3"/>
  <c r="Z964" i="3"/>
  <c r="Z859" i="3"/>
  <c r="Z862" i="3"/>
  <c r="Z865" i="3"/>
  <c r="Z864" i="3"/>
  <c r="Z855" i="3"/>
  <c r="Z858" i="3"/>
  <c r="Z861" i="3"/>
  <c r="Z860" i="3"/>
  <c r="Z854" i="3"/>
  <c r="Z857" i="3"/>
  <c r="Z856" i="3"/>
  <c r="Z863" i="3"/>
  <c r="Z853" i="3"/>
  <c r="Z852" i="3"/>
  <c r="Z814" i="3"/>
  <c r="Z812" i="3"/>
  <c r="Z810" i="3"/>
  <c r="Z808" i="3"/>
  <c r="Z815" i="3"/>
  <c r="Z813" i="3"/>
  <c r="Z811" i="3"/>
  <c r="Z809" i="3"/>
  <c r="Z816" i="3"/>
  <c r="Z775" i="3"/>
  <c r="Z782" i="3"/>
  <c r="Z772" i="3"/>
  <c r="Z778" i="3"/>
  <c r="Z781" i="3"/>
  <c r="Z774" i="3"/>
  <c r="Z777" i="3"/>
  <c r="Z780" i="3"/>
  <c r="Z779" i="3"/>
  <c r="Z773" i="3"/>
  <c r="Z776" i="3"/>
  <c r="Z715" i="3"/>
  <c r="Z718" i="3"/>
  <c r="Z721" i="3"/>
  <c r="Z724" i="3"/>
  <c r="Z714" i="3"/>
  <c r="Z717" i="3"/>
  <c r="Z720" i="3"/>
  <c r="Z723" i="3"/>
  <c r="Z713" i="3"/>
  <c r="Z716" i="3"/>
  <c r="Z719" i="3"/>
  <c r="Z722" i="3"/>
  <c r="Z712" i="3"/>
  <c r="Z699" i="3"/>
  <c r="Z698" i="3"/>
  <c r="Z697" i="3"/>
  <c r="Z696" i="3"/>
  <c r="Z711" i="3"/>
  <c r="Z710" i="3"/>
  <c r="Z709" i="3"/>
  <c r="Z708" i="3"/>
  <c r="Z707" i="3"/>
  <c r="Z706" i="3"/>
  <c r="Z705" i="3"/>
  <c r="Z704" i="3"/>
  <c r="Z703" i="3"/>
  <c r="Z702" i="3"/>
  <c r="Z701" i="3"/>
  <c r="Z700" i="3"/>
  <c r="Z668" i="3"/>
  <c r="Z669" i="3"/>
  <c r="Z603" i="3"/>
  <c r="Z602" i="3"/>
  <c r="Z601" i="3"/>
  <c r="Z600" i="3"/>
  <c r="Z599" i="3"/>
  <c r="Z598" i="3"/>
  <c r="Z597" i="3"/>
  <c r="Z596" i="3"/>
  <c r="Z595" i="3"/>
  <c r="Z594" i="3"/>
  <c r="Z593" i="3"/>
  <c r="Z592" i="3"/>
  <c r="Z591" i="3"/>
  <c r="Z590" i="3"/>
  <c r="Z589" i="3"/>
  <c r="Z588" i="3"/>
  <c r="Z604" i="3"/>
  <c r="Z562" i="3"/>
  <c r="Z560" i="3"/>
  <c r="Z558" i="3"/>
  <c r="Z556" i="3"/>
  <c r="Z559" i="3"/>
  <c r="Z561" i="3"/>
  <c r="Z557" i="3"/>
  <c r="Z551" i="3"/>
  <c r="Z550" i="3"/>
  <c r="Z549" i="3"/>
  <c r="Z548" i="3"/>
  <c r="Z547" i="3"/>
  <c r="Z546" i="3"/>
  <c r="Z545" i="3"/>
  <c r="Z544" i="3"/>
  <c r="Z543" i="3"/>
  <c r="Z542" i="3"/>
  <c r="Z541" i="3"/>
  <c r="Z540" i="3"/>
  <c r="Z555" i="3"/>
  <c r="Z554" i="3"/>
  <c r="Z553" i="3"/>
  <c r="Z552" i="3"/>
  <c r="Z483" i="3"/>
  <c r="Z473" i="3"/>
  <c r="Z472" i="3"/>
  <c r="Z479" i="3"/>
  <c r="Z482" i="3"/>
  <c r="Z485" i="3"/>
  <c r="Z484" i="3"/>
  <c r="Z475" i="3"/>
  <c r="Z478" i="3"/>
  <c r="Z481" i="3"/>
  <c r="Z480" i="3"/>
  <c r="Z474" i="3"/>
  <c r="Z477" i="3"/>
  <c r="Z476" i="3"/>
  <c r="Z437" i="3"/>
  <c r="Z438" i="3"/>
  <c r="Z440" i="3"/>
  <c r="Z439" i="3"/>
  <c r="Z436" i="3"/>
  <c r="Z441" i="3"/>
  <c r="Z351" i="3"/>
  <c r="Z349" i="3"/>
  <c r="Z352" i="3"/>
  <c r="Z354" i="3"/>
  <c r="Z348" i="3"/>
  <c r="Z350" i="3"/>
  <c r="Z357" i="3"/>
  <c r="Z355" i="3"/>
  <c r="Z353" i="3"/>
  <c r="Z356" i="3"/>
  <c r="Z334" i="3"/>
  <c r="Z332" i="3"/>
  <c r="Z330" i="3"/>
  <c r="Z328" i="3"/>
  <c r="Z335" i="3"/>
  <c r="Z333" i="3"/>
  <c r="Z331" i="3"/>
  <c r="Z329" i="3"/>
  <c r="Z336" i="3"/>
  <c r="Z301" i="3"/>
  <c r="Z306" i="3"/>
  <c r="Z304" i="3"/>
  <c r="Z302" i="3"/>
  <c r="Z300" i="3"/>
  <c r="Z303" i="3"/>
  <c r="Z305" i="3"/>
  <c r="Z275" i="3"/>
  <c r="Z278" i="3"/>
  <c r="Z281" i="3"/>
  <c r="Z284" i="3"/>
  <c r="Z274" i="3"/>
  <c r="Z277" i="3"/>
  <c r="Z280" i="3"/>
  <c r="Z283" i="3"/>
  <c r="Z273" i="3"/>
  <c r="Z276" i="3"/>
  <c r="Z279" i="3"/>
  <c r="Z282" i="3"/>
  <c r="Z272" i="3"/>
  <c r="Z270" i="3"/>
  <c r="Z268" i="3"/>
  <c r="Z266" i="3"/>
  <c r="Z264" i="3"/>
  <c r="Z271" i="3"/>
  <c r="Z269" i="3"/>
  <c r="Z267" i="3"/>
  <c r="Z265" i="3"/>
  <c r="Z223" i="3"/>
  <c r="Z226" i="3"/>
  <c r="Z216" i="3"/>
  <c r="Z219" i="3"/>
  <c r="Z222" i="3"/>
  <c r="Z225" i="3"/>
  <c r="Z228" i="3"/>
  <c r="Z218" i="3"/>
  <c r="Z221" i="3"/>
  <c r="Z224" i="3"/>
  <c r="Z227" i="3"/>
  <c r="Z217" i="3"/>
  <c r="Z220" i="3"/>
  <c r="Z191" i="3"/>
  <c r="Z194" i="3"/>
  <c r="Z197" i="3"/>
  <c r="Z196" i="3"/>
  <c r="Z190" i="3"/>
  <c r="Z193" i="3"/>
  <c r="Z192" i="3"/>
  <c r="Z199" i="3"/>
  <c r="Z189" i="3"/>
  <c r="Z188" i="3"/>
  <c r="Z195" i="3"/>
  <c r="Z198" i="3"/>
  <c r="Z201" i="3"/>
  <c r="Z200" i="3"/>
  <c r="Z135" i="3"/>
  <c r="Z151" i="3"/>
  <c r="Z146" i="3"/>
  <c r="Z141" i="3"/>
  <c r="Z132" i="3"/>
  <c r="Z148" i="3"/>
  <c r="Z143" i="3"/>
  <c r="Z138" i="3"/>
  <c r="Z133" i="3"/>
  <c r="Z149" i="3"/>
  <c r="Z140" i="3"/>
  <c r="Z139" i="3"/>
  <c r="Z134" i="3"/>
  <c r="Z150" i="3"/>
  <c r="Z145" i="3"/>
  <c r="Z136" i="3"/>
  <c r="Z152" i="3"/>
  <c r="Z95" i="3"/>
  <c r="Z85" i="3"/>
  <c r="Z88" i="3"/>
  <c r="Z87" i="3"/>
  <c r="Z90" i="3"/>
  <c r="Z93" i="3"/>
  <c r="Z96" i="3"/>
  <c r="Z86" i="3"/>
  <c r="Z89" i="3"/>
  <c r="Z92" i="3"/>
  <c r="Z75" i="3"/>
  <c r="Z78" i="3"/>
  <c r="Z81" i="3"/>
  <c r="Z74" i="3"/>
  <c r="Z77" i="3"/>
  <c r="Z80" i="3"/>
  <c r="Z83" i="3"/>
  <c r="Z73" i="3"/>
  <c r="Z76" i="3"/>
  <c r="Z79" i="3"/>
  <c r="Z82" i="3"/>
  <c r="Z72" i="3"/>
  <c r="Z65" i="3"/>
  <c r="Z64" i="3"/>
  <c r="Z59" i="3"/>
  <c r="Z57" i="3"/>
  <c r="Z62" i="3"/>
  <c r="Z60" i="3"/>
  <c r="Z58" i="3"/>
  <c r="Z56" i="3"/>
  <c r="Z63" i="3"/>
  <c r="Z61" i="3"/>
  <c r="Z30" i="3"/>
  <c r="Z28" i="3"/>
  <c r="Z35" i="3"/>
  <c r="Z33" i="3"/>
  <c r="Z31" i="3"/>
  <c r="Z29" i="3"/>
  <c r="Z36" i="3"/>
  <c r="Z34" i="3"/>
  <c r="Z32" i="3"/>
  <c r="X4" i="3"/>
  <c r="Y4" i="3" s="1"/>
  <c r="X71" i="3"/>
  <c r="Z1817" i="3"/>
  <c r="Z1819" i="3"/>
  <c r="Z1821" i="3"/>
  <c r="Z1822" i="3"/>
  <c r="Z1823" i="3"/>
  <c r="Z1820" i="3"/>
  <c r="Z1443" i="3"/>
  <c r="Z1446" i="3"/>
  <c r="Z1453" i="3"/>
  <c r="Z1442" i="3"/>
  <c r="Z1449" i="3"/>
  <c r="Z1452" i="3"/>
  <c r="Z1451" i="3"/>
  <c r="Z1445" i="3"/>
  <c r="Z1448" i="3"/>
  <c r="Z1447" i="3"/>
  <c r="Z1450" i="3"/>
  <c r="Z1444" i="3"/>
  <c r="Z1283" i="3"/>
  <c r="Z1282" i="3"/>
  <c r="Z1285" i="3"/>
  <c r="Z1284" i="3"/>
  <c r="Z1279" i="3"/>
  <c r="Z1278" i="3"/>
  <c r="Z1281" i="3"/>
  <c r="Z1280" i="3"/>
  <c r="Z1275" i="3"/>
  <c r="Z1274" i="3"/>
  <c r="Z1277" i="3"/>
  <c r="Z1276" i="3"/>
  <c r="Z1271" i="3"/>
  <c r="Z1270" i="3"/>
  <c r="Z1273" i="3"/>
  <c r="Z1272" i="3"/>
  <c r="Z1233" i="3"/>
  <c r="Z1232" i="3"/>
  <c r="Z1236" i="3"/>
  <c r="Z1231" i="3"/>
  <c r="Z1235" i="3"/>
  <c r="Z1230" i="3"/>
  <c r="Z1234" i="3"/>
  <c r="Z1199" i="3"/>
  <c r="Z1202" i="3"/>
  <c r="Z1209" i="3"/>
  <c r="Z1198" i="3"/>
  <c r="Z1205" i="3"/>
  <c r="Z1208" i="3"/>
  <c r="Z1207" i="3"/>
  <c r="Z1201" i="3"/>
  <c r="Z1204" i="3"/>
  <c r="Z1203" i="3"/>
  <c r="Z1206" i="3"/>
  <c r="Z1200" i="3"/>
  <c r="Z1115" i="3"/>
  <c r="Z1118" i="3"/>
  <c r="Z1116" i="3"/>
  <c r="Z1114" i="3"/>
  <c r="Z1121" i="3"/>
  <c r="Z1123" i="3"/>
  <c r="Z1117" i="3"/>
  <c r="Z1124" i="3"/>
  <c r="Z1119" i="3"/>
  <c r="Z1122" i="3"/>
  <c r="Z1120" i="3"/>
  <c r="Z1055" i="3"/>
  <c r="Z1058" i="3"/>
  <c r="Z1065" i="3"/>
  <c r="Z1054" i="3"/>
  <c r="Z1061" i="3"/>
  <c r="Z1064" i="3"/>
  <c r="Z1063" i="3"/>
  <c r="Z1057" i="3"/>
  <c r="Z1060" i="3"/>
  <c r="Z1059" i="3"/>
  <c r="Z1062" i="3"/>
  <c r="Z1056" i="3"/>
  <c r="Z955" i="3"/>
  <c r="Z954" i="3"/>
  <c r="Z957" i="3"/>
  <c r="Z960" i="3"/>
  <c r="Z951" i="3"/>
  <c r="Z950" i="3"/>
  <c r="Z953" i="3"/>
  <c r="Z956" i="3"/>
  <c r="Z963" i="3"/>
  <c r="Z962" i="3"/>
  <c r="Z952" i="3"/>
  <c r="Z959" i="3"/>
  <c r="Z958" i="3"/>
  <c r="Z961" i="3"/>
  <c r="Z935" i="3"/>
  <c r="Z937" i="3"/>
  <c r="Z938" i="3"/>
  <c r="Z934" i="3"/>
  <c r="Z940" i="3"/>
  <c r="Z939" i="3"/>
  <c r="Z936" i="3"/>
  <c r="Z927" i="3"/>
  <c r="Z929" i="3"/>
  <c r="Z930" i="3"/>
  <c r="Z932" i="3"/>
  <c r="Z926" i="3"/>
  <c r="Z928" i="3"/>
  <c r="Z931" i="3"/>
  <c r="Z933" i="3"/>
  <c r="Z915" i="3"/>
  <c r="Z918" i="3"/>
  <c r="Z925" i="3"/>
  <c r="Z914" i="3"/>
  <c r="Z921" i="3"/>
  <c r="Z924" i="3"/>
  <c r="Z923" i="3"/>
  <c r="Z917" i="3"/>
  <c r="Z920" i="3"/>
  <c r="Z919" i="3"/>
  <c r="Z922" i="3"/>
  <c r="Z916" i="3"/>
  <c r="Z883" i="3"/>
  <c r="Z881" i="3"/>
  <c r="Z879" i="3"/>
  <c r="Z886" i="3"/>
  <c r="Z884" i="3"/>
  <c r="Z882" i="3"/>
  <c r="Z880" i="3"/>
  <c r="Z878" i="3"/>
  <c r="Z885" i="3"/>
  <c r="Z871" i="3"/>
  <c r="Z873" i="3"/>
  <c r="Z874" i="3"/>
  <c r="Z876" i="3"/>
  <c r="Z870" i="3"/>
  <c r="Z872" i="3"/>
  <c r="Z875" i="3"/>
  <c r="Z877" i="3"/>
  <c r="Z675" i="3"/>
  <c r="Z678" i="3"/>
  <c r="Z672" i="3"/>
  <c r="Z671" i="3"/>
  <c r="Z674" i="3"/>
  <c r="Z681" i="3"/>
  <c r="Z670" i="3"/>
  <c r="Z677" i="3"/>
  <c r="Z680" i="3"/>
  <c r="Z679" i="3"/>
  <c r="Z673" i="3"/>
  <c r="Z676" i="3"/>
  <c r="Z667" i="3"/>
  <c r="Z661" i="3"/>
  <c r="Z663" i="3"/>
  <c r="Z666" i="3"/>
  <c r="Z664" i="3"/>
  <c r="Z659" i="3"/>
  <c r="Z662" i="3"/>
  <c r="Z660" i="3"/>
  <c r="Z658" i="3"/>
  <c r="Z665" i="3"/>
  <c r="Z579" i="3"/>
  <c r="Z582" i="3"/>
  <c r="Z580" i="3"/>
  <c r="Z578" i="3"/>
  <c r="Z585" i="3"/>
  <c r="Z587" i="3"/>
  <c r="Z581" i="3"/>
  <c r="Z583" i="3"/>
  <c r="Z586" i="3"/>
  <c r="Z584" i="3"/>
  <c r="Z527" i="3"/>
  <c r="Z530" i="3"/>
  <c r="Z528" i="3"/>
  <c r="Z526" i="3"/>
  <c r="Z533" i="3"/>
  <c r="Z535" i="3"/>
  <c r="Z529" i="3"/>
  <c r="Z536" i="3"/>
  <c r="Z531" i="3"/>
  <c r="Z534" i="3"/>
  <c r="Z532" i="3"/>
  <c r="Z491" i="3"/>
  <c r="Z494" i="3"/>
  <c r="Z497" i="3"/>
  <c r="Z487" i="3"/>
  <c r="Z490" i="3"/>
  <c r="Z493" i="3"/>
  <c r="Z496" i="3"/>
  <c r="Z486" i="3"/>
  <c r="Z489" i="3"/>
  <c r="Z492" i="3"/>
  <c r="Z495" i="3"/>
  <c r="Z498" i="3"/>
  <c r="Z488" i="3"/>
  <c r="Z459" i="3"/>
  <c r="Z466" i="3"/>
  <c r="Z464" i="3"/>
  <c r="Z462" i="3"/>
  <c r="Z460" i="3"/>
  <c r="Z458" i="3"/>
  <c r="Z465" i="3"/>
  <c r="Z463" i="3"/>
  <c r="Z461" i="3"/>
  <c r="Z359" i="3"/>
  <c r="Z375" i="3"/>
  <c r="Z370" i="3"/>
  <c r="Z369" i="3"/>
  <c r="Z368" i="3"/>
  <c r="Z371" i="3"/>
  <c r="Z366" i="3"/>
  <c r="Z365" i="3"/>
  <c r="Z364" i="3"/>
  <c r="Z367" i="3"/>
  <c r="Z362" i="3"/>
  <c r="Z361" i="3"/>
  <c r="Z360" i="3"/>
  <c r="Z376" i="3"/>
  <c r="Z363" i="3"/>
  <c r="Z358" i="3"/>
  <c r="Z374" i="3"/>
  <c r="Z373" i="3"/>
  <c r="Z372" i="3"/>
  <c r="Z207" i="3"/>
  <c r="Z206" i="3"/>
  <c r="Z209" i="3"/>
  <c r="Z212" i="3"/>
  <c r="Z203" i="3"/>
  <c r="Z202" i="3"/>
  <c r="Z205" i="3"/>
  <c r="Z208" i="3"/>
  <c r="Z215" i="3"/>
  <c r="Z214" i="3"/>
  <c r="Z204" i="3"/>
  <c r="Z211" i="3"/>
  <c r="Z210" i="3"/>
  <c r="Z213" i="3"/>
  <c r="Z155" i="3"/>
  <c r="Z171" i="3"/>
  <c r="Z162" i="3"/>
  <c r="Z157" i="3"/>
  <c r="Z173" i="3"/>
  <c r="Z164" i="3"/>
  <c r="Z167" i="3"/>
  <c r="Z158" i="3"/>
  <c r="Z174" i="3"/>
  <c r="Z169" i="3"/>
  <c r="Z160" i="3"/>
  <c r="Z176" i="3"/>
  <c r="Z163" i="3"/>
  <c r="Z154" i="3"/>
  <c r="Z170" i="3"/>
  <c r="Z165" i="3"/>
  <c r="Z156" i="3"/>
  <c r="Z172" i="3"/>
  <c r="Z159" i="3"/>
  <c r="Z175" i="3"/>
  <c r="Z166" i="3"/>
  <c r="Z161" i="3"/>
  <c r="Z177" i="3"/>
  <c r="Z168" i="3"/>
  <c r="Z111" i="3"/>
  <c r="Z110" i="3"/>
  <c r="Z113" i="3"/>
  <c r="Z112" i="3"/>
  <c r="Z71" i="3"/>
  <c r="Z68" i="3"/>
  <c r="Z67" i="3"/>
  <c r="Z69" i="3"/>
  <c r="Z70" i="3"/>
  <c r="Z66" i="3"/>
  <c r="Z1699" i="3"/>
  <c r="Z1698" i="3"/>
  <c r="Z1697" i="3"/>
  <c r="Z1700" i="3"/>
  <c r="Z1695" i="3"/>
  <c r="Z1694" i="3"/>
  <c r="Z1693" i="3"/>
  <c r="Z1696" i="3"/>
  <c r="Z1707" i="3"/>
  <c r="Z1706" i="3"/>
  <c r="Z1705" i="3"/>
  <c r="Z1703" i="3"/>
  <c r="Z1702" i="3"/>
  <c r="Z1701" i="3"/>
  <c r="Z1704" i="3"/>
  <c r="Z1551" i="3"/>
  <c r="Z1549" i="3"/>
  <c r="Z1554" i="3"/>
  <c r="Z1556" i="3"/>
  <c r="Z1550" i="3"/>
  <c r="Z1552" i="3"/>
  <c r="Z1555" i="3"/>
  <c r="Z1553" i="3"/>
  <c r="Z1503" i="3"/>
  <c r="Z1493" i="3"/>
  <c r="Z1500" i="3"/>
  <c r="Z1499" i="3"/>
  <c r="Z1502" i="3"/>
  <c r="Z1496" i="3"/>
  <c r="Z1495" i="3"/>
  <c r="Z1498" i="3"/>
  <c r="Z1501" i="3"/>
  <c r="Z1494" i="3"/>
  <c r="Z1497" i="3"/>
  <c r="Z1504" i="3"/>
  <c r="Z1243" i="3"/>
  <c r="Z1242" i="3"/>
  <c r="Z1241" i="3"/>
  <c r="Z1244" i="3"/>
  <c r="Z1239" i="3"/>
  <c r="Z1238" i="3"/>
  <c r="Z1237" i="3"/>
  <c r="Z1240" i="3"/>
  <c r="Z1251" i="3"/>
  <c r="Z1250" i="3"/>
  <c r="Z1249" i="3"/>
  <c r="Z1247" i="3"/>
  <c r="Z1246" i="3"/>
  <c r="Z1245" i="3"/>
  <c r="Z1248" i="3"/>
  <c r="Z1111" i="3"/>
  <c r="Z1112" i="3"/>
  <c r="Z1113" i="3"/>
  <c r="Z1109" i="3"/>
  <c r="Z1110" i="3"/>
  <c r="Z1067" i="3"/>
  <c r="Z1070" i="3"/>
  <c r="Z1068" i="3"/>
  <c r="Z1066" i="3"/>
  <c r="Z1073" i="3"/>
  <c r="Z1075" i="3"/>
  <c r="Z1069" i="3"/>
  <c r="Z1076" i="3"/>
  <c r="Z1071" i="3"/>
  <c r="Z1074" i="3"/>
  <c r="Z1072" i="3"/>
  <c r="Z1011" i="3"/>
  <c r="Z1009" i="3"/>
  <c r="Z1010" i="3"/>
  <c r="Z910" i="3"/>
  <c r="Z911" i="3"/>
  <c r="Z912" i="3"/>
  <c r="Z913" i="3"/>
  <c r="Z909" i="3"/>
  <c r="Z867" i="3"/>
  <c r="Z868" i="3"/>
  <c r="Z869" i="3"/>
  <c r="Z866" i="3"/>
  <c r="Z754" i="3"/>
  <c r="Z757" i="3"/>
  <c r="Z764" i="3"/>
  <c r="Z763" i="3"/>
  <c r="Z753" i="3"/>
  <c r="Z760" i="3"/>
  <c r="Z759" i="3"/>
  <c r="Z762" i="3"/>
  <c r="Z756" i="3"/>
  <c r="Z755" i="3"/>
  <c r="Z758" i="3"/>
  <c r="Z761" i="3"/>
  <c r="Z735" i="3"/>
  <c r="Z751" i="3"/>
  <c r="Z738" i="3"/>
  <c r="Z725" i="3"/>
  <c r="Z741" i="3"/>
  <c r="Z732" i="3"/>
  <c r="Z748" i="3"/>
  <c r="Z731" i="3"/>
  <c r="Z747" i="3"/>
  <c r="Z734" i="3"/>
  <c r="Z750" i="3"/>
  <c r="Z737" i="3"/>
  <c r="Z728" i="3"/>
  <c r="Z744" i="3"/>
  <c r="Z727" i="3"/>
  <c r="Z743" i="3"/>
  <c r="Z730" i="3"/>
  <c r="Z746" i="3"/>
  <c r="Z733" i="3"/>
  <c r="Z749" i="3"/>
  <c r="Z740" i="3"/>
  <c r="Z739" i="3"/>
  <c r="Z726" i="3"/>
  <c r="Z742" i="3"/>
  <c r="Z729" i="3"/>
  <c r="Z745" i="3"/>
  <c r="Z736" i="3"/>
  <c r="Z752" i="3"/>
  <c r="Z683" i="3"/>
  <c r="Z684" i="3"/>
  <c r="Z682" i="3"/>
  <c r="Z1593" i="3"/>
  <c r="Z1594" i="3"/>
  <c r="Z1595" i="3"/>
  <c r="Z1596" i="3"/>
  <c r="Z1597" i="3"/>
  <c r="Z1510" i="3"/>
  <c r="Z1506" i="3"/>
  <c r="Z1508" i="3"/>
  <c r="Z1511" i="3"/>
  <c r="Z1509" i="3"/>
  <c r="Z1507" i="3"/>
  <c r="Z1505" i="3"/>
  <c r="Z1465" i="3"/>
  <c r="Z1469" i="3"/>
  <c r="Z1468" i="3"/>
  <c r="Z1467" i="3"/>
  <c r="Z1471" i="3"/>
  <c r="Z1466" i="3"/>
  <c r="Z1470" i="3"/>
  <c r="Z1421" i="3"/>
  <c r="Z1417" i="3"/>
  <c r="Z1418" i="3"/>
  <c r="Z1419" i="3"/>
  <c r="Z1420" i="3"/>
  <c r="Z1367" i="3"/>
  <c r="Z1370" i="3"/>
  <c r="Z1369" i="3"/>
  <c r="Z1372" i="3"/>
  <c r="Z1363" i="3"/>
  <c r="Z1366" i="3"/>
  <c r="Z1365" i="3"/>
  <c r="Z1368" i="3"/>
  <c r="Z1362" i="3"/>
  <c r="Z1361" i="3"/>
  <c r="Z1364" i="3"/>
  <c r="Z1371" i="3"/>
  <c r="Z1374" i="3"/>
  <c r="Z1373" i="3"/>
  <c r="Z1353" i="3"/>
  <c r="Z1357" i="3"/>
  <c r="Z1356" i="3"/>
  <c r="Z1360" i="3"/>
  <c r="Z1355" i="3"/>
  <c r="Z1359" i="3"/>
  <c r="Z1354" i="3"/>
  <c r="Z1358" i="3"/>
  <c r="Z1298" i="3"/>
  <c r="Z1299" i="3"/>
  <c r="Z1300" i="3"/>
  <c r="Z1297" i="3"/>
  <c r="Z1147" i="3"/>
  <c r="Z1146" i="3"/>
  <c r="Z1145" i="3"/>
  <c r="Z1143" i="3"/>
  <c r="Z1142" i="3"/>
  <c r="Z1141" i="3"/>
  <c r="Z1144" i="3"/>
  <c r="Z1139" i="3"/>
  <c r="Z1138" i="3"/>
  <c r="Z1137" i="3"/>
  <c r="Z1140" i="3"/>
  <c r="Z1135" i="3"/>
  <c r="Z1134" i="3"/>
  <c r="Z1133" i="3"/>
  <c r="Z1136" i="3"/>
  <c r="Z943" i="3"/>
  <c r="Z941" i="3"/>
  <c r="Z948" i="3"/>
  <c r="Z946" i="3"/>
  <c r="Z944" i="3"/>
  <c r="Z942" i="3"/>
  <c r="Z949" i="3"/>
  <c r="Z947" i="3"/>
  <c r="Z945" i="3"/>
  <c r="Z806" i="3"/>
  <c r="Z802" i="3"/>
  <c r="Z804" i="3"/>
  <c r="Z807" i="3"/>
  <c r="Z805" i="3"/>
  <c r="Z803" i="3"/>
  <c r="Z801" i="3"/>
  <c r="Z686" i="3"/>
  <c r="Z689" i="3"/>
  <c r="Z695" i="3"/>
  <c r="Z685" i="3"/>
  <c r="Z692" i="3"/>
  <c r="Z691" i="3"/>
  <c r="Z694" i="3"/>
  <c r="Z688" i="3"/>
  <c r="Z687" i="3"/>
  <c r="Z690" i="3"/>
  <c r="Z693" i="3"/>
  <c r="Z639" i="3"/>
  <c r="Z655" i="3"/>
  <c r="Z646" i="3"/>
  <c r="Z637" i="3"/>
  <c r="Z653" i="3"/>
  <c r="Z644" i="3"/>
  <c r="Z635" i="3"/>
  <c r="Z651" i="3"/>
  <c r="Z642" i="3"/>
  <c r="Z633" i="3"/>
  <c r="Z649" i="3"/>
  <c r="Z640" i="3"/>
  <c r="Z656" i="3"/>
  <c r="Z647" i="3"/>
  <c r="Z638" i="3"/>
  <c r="Z654" i="3"/>
  <c r="Z645" i="3"/>
  <c r="Z636" i="3"/>
  <c r="Z652" i="3"/>
  <c r="Z643" i="3"/>
  <c r="Z634" i="3"/>
  <c r="Z650" i="3"/>
  <c r="Z641" i="3"/>
  <c r="Z657" i="3"/>
  <c r="Z648" i="3"/>
  <c r="Z622" i="3"/>
  <c r="Z625" i="3"/>
  <c r="Z632" i="3"/>
  <c r="Z631" i="3"/>
  <c r="Z621" i="3"/>
  <c r="Z628" i="3"/>
  <c r="Z627" i="3"/>
  <c r="Z630" i="3"/>
  <c r="Z624" i="3"/>
  <c r="Z623" i="3"/>
  <c r="Z626" i="3"/>
  <c r="Z629" i="3"/>
  <c r="Z514" i="3"/>
  <c r="Z510" i="3"/>
  <c r="Z512" i="3"/>
  <c r="Z511" i="3"/>
  <c r="Z513" i="3"/>
  <c r="Z509" i="3"/>
  <c r="Z383" i="3"/>
  <c r="Z382" i="3"/>
  <c r="Z381" i="3"/>
  <c r="Z384" i="3"/>
  <c r="Z379" i="3"/>
  <c r="Z378" i="3"/>
  <c r="Z377" i="3"/>
  <c r="Z380" i="3"/>
  <c r="Z391" i="3"/>
  <c r="Z390" i="3"/>
  <c r="Z389" i="3"/>
  <c r="Z392" i="3"/>
  <c r="Z387" i="3"/>
  <c r="Z386" i="3"/>
  <c r="Z385" i="3"/>
  <c r="Z388" i="3"/>
  <c r="Z1351" i="3"/>
  <c r="Z1349" i="3"/>
  <c r="Z1347" i="3"/>
  <c r="Z1345" i="3"/>
  <c r="Z1350" i="3"/>
  <c r="Z1352" i="3"/>
  <c r="Z1346" i="3"/>
  <c r="Z1348" i="3"/>
  <c r="Z1317" i="3"/>
  <c r="Z1318" i="3"/>
  <c r="Z1319" i="3"/>
  <c r="Z1320" i="3"/>
  <c r="Z1018" i="3"/>
  <c r="Z1019" i="3"/>
  <c r="Z1020" i="3"/>
  <c r="Z1021" i="3"/>
  <c r="Z1022" i="3"/>
  <c r="Z835" i="3"/>
  <c r="Z833" i="3"/>
  <c r="Z838" i="3"/>
  <c r="Z840" i="3"/>
  <c r="Z834" i="3"/>
  <c r="Z836" i="3"/>
  <c r="Z839" i="3"/>
  <c r="Z837" i="3"/>
  <c r="Z607" i="3"/>
  <c r="Z610" i="3"/>
  <c r="Z613" i="3"/>
  <c r="Z616" i="3"/>
  <c r="Z606" i="3"/>
  <c r="Z609" i="3"/>
  <c r="Z612" i="3"/>
  <c r="Z615" i="3"/>
  <c r="Z605" i="3"/>
  <c r="Z608" i="3"/>
  <c r="Z611" i="3"/>
  <c r="Z614" i="3"/>
  <c r="Z617" i="3"/>
  <c r="Z451" i="3"/>
  <c r="Z449" i="3"/>
  <c r="Z456" i="3"/>
  <c r="Z454" i="3"/>
  <c r="Z452" i="3"/>
  <c r="Z450" i="3"/>
  <c r="Z457" i="3"/>
  <c r="Z455" i="3"/>
  <c r="Z453" i="3"/>
  <c r="Z11" i="3"/>
  <c r="Z14" i="3"/>
  <c r="Z13" i="3"/>
  <c r="Z16" i="3"/>
  <c r="Z10" i="3"/>
  <c r="Z9" i="3"/>
  <c r="Z12" i="3"/>
  <c r="Z19" i="3"/>
  <c r="Z22" i="3"/>
  <c r="Z21" i="3"/>
  <c r="Z15" i="3"/>
  <c r="Z18" i="3"/>
  <c r="Z17" i="3"/>
  <c r="Z20" i="3"/>
  <c r="T7" i="3"/>
  <c r="T8" i="3"/>
  <c r="T5" i="3"/>
  <c r="T6" i="3"/>
  <c r="T1658" i="3"/>
  <c r="U1658" i="3" s="1"/>
  <c r="T1657" i="3"/>
  <c r="U1657" i="3" s="1"/>
  <c r="T1656" i="3"/>
  <c r="U1656" i="3" s="1"/>
  <c r="T1655" i="3"/>
  <c r="U1655" i="3" s="1"/>
  <c r="T1610" i="3"/>
  <c r="U1610" i="3" s="1"/>
  <c r="T1614" i="3"/>
  <c r="U1614" i="3" s="1"/>
  <c r="T1609" i="3"/>
  <c r="U1609" i="3" s="1"/>
  <c r="T1613" i="3"/>
  <c r="U1613" i="3" s="1"/>
  <c r="T1617" i="3"/>
  <c r="U1617" i="3" s="1"/>
  <c r="T1608" i="3"/>
  <c r="U1608" i="3" s="1"/>
  <c r="T1612" i="3"/>
  <c r="U1612" i="3" s="1"/>
  <c r="T1616" i="3"/>
  <c r="U1616" i="3" s="1"/>
  <c r="T1607" i="3"/>
  <c r="U1607" i="3" s="1"/>
  <c r="T1611" i="3"/>
  <c r="U1611" i="3" s="1"/>
  <c r="T1615" i="3"/>
  <c r="U1615" i="3" s="1"/>
  <c r="T1338" i="3"/>
  <c r="U1338" i="3" s="1"/>
  <c r="T1342" i="3"/>
  <c r="U1342" i="3" s="1"/>
  <c r="T1337" i="3"/>
  <c r="U1337" i="3" s="1"/>
  <c r="T1341" i="3"/>
  <c r="U1341" i="3" s="1"/>
  <c r="T1336" i="3"/>
  <c r="U1336" i="3" s="1"/>
  <c r="T1340" i="3"/>
  <c r="U1340" i="3" s="1"/>
  <c r="T1344" i="3"/>
  <c r="U1344" i="3" s="1"/>
  <c r="T1335" i="3"/>
  <c r="U1335" i="3" s="1"/>
  <c r="T1339" i="3"/>
  <c r="U1339" i="3" s="1"/>
  <c r="T1343" i="3"/>
  <c r="U1343" i="3" s="1"/>
  <c r="T1130" i="3"/>
  <c r="U1130" i="3" s="1"/>
  <c r="T1129" i="3"/>
  <c r="U1129" i="3" s="1"/>
  <c r="T1128" i="3"/>
  <c r="U1128" i="3" s="1"/>
  <c r="T1132" i="3"/>
  <c r="U1132" i="3" s="1"/>
  <c r="T1127" i="3"/>
  <c r="U1127" i="3" s="1"/>
  <c r="T1131" i="3"/>
  <c r="U1131" i="3" s="1"/>
  <c r="T1578" i="3"/>
  <c r="U1578" i="3" s="1"/>
  <c r="T1582" i="3"/>
  <c r="U1582" i="3" s="1"/>
  <c r="T1581" i="3"/>
  <c r="U1581" i="3" s="1"/>
  <c r="T1580" i="3"/>
  <c r="U1580" i="3" s="1"/>
  <c r="T1579" i="3"/>
  <c r="U1579" i="3" s="1"/>
  <c r="T1583" i="3"/>
  <c r="U1583" i="3" s="1"/>
  <c r="T1422" i="3"/>
  <c r="U1422" i="3" s="1"/>
  <c r="T1426" i="3"/>
  <c r="U1426" i="3" s="1"/>
  <c r="T1425" i="3"/>
  <c r="U1425" i="3" s="1"/>
  <c r="T1429" i="3"/>
  <c r="U1429" i="3" s="1"/>
  <c r="T1424" i="3"/>
  <c r="U1424" i="3" s="1"/>
  <c r="T1428" i="3"/>
  <c r="U1428" i="3" s="1"/>
  <c r="T1423" i="3"/>
  <c r="U1423" i="3" s="1"/>
  <c r="T1427" i="3"/>
  <c r="U1427" i="3" s="1"/>
  <c r="T1254" i="3"/>
  <c r="U1254" i="3" s="1"/>
  <c r="T1258" i="3"/>
  <c r="U1258" i="3" s="1"/>
  <c r="T1262" i="3"/>
  <c r="U1262" i="3" s="1"/>
  <c r="T1253" i="3"/>
  <c r="U1253" i="3" s="1"/>
  <c r="T1257" i="3"/>
  <c r="U1257" i="3" s="1"/>
  <c r="T1261" i="3"/>
  <c r="U1261" i="3" s="1"/>
  <c r="T1252" i="3"/>
  <c r="U1252" i="3" s="1"/>
  <c r="T1256" i="3"/>
  <c r="U1256" i="3" s="1"/>
  <c r="T1260" i="3"/>
  <c r="U1260" i="3" s="1"/>
  <c r="T1255" i="3"/>
  <c r="U1255" i="3" s="1"/>
  <c r="T1259" i="3"/>
  <c r="U1259" i="3" s="1"/>
  <c r="T944" i="3"/>
  <c r="U944" i="3" s="1"/>
  <c r="T948" i="3"/>
  <c r="U948" i="3" s="1"/>
  <c r="T943" i="3"/>
  <c r="U943" i="3" s="1"/>
  <c r="T947" i="3"/>
  <c r="U947" i="3" s="1"/>
  <c r="T942" i="3"/>
  <c r="U942" i="3" s="1"/>
  <c r="T946" i="3"/>
  <c r="U946" i="3" s="1"/>
  <c r="T941" i="3"/>
  <c r="U941" i="3" s="1"/>
  <c r="T945" i="3"/>
  <c r="U945" i="3" s="1"/>
  <c r="T949" i="3"/>
  <c r="U949" i="3" s="1"/>
  <c r="T1190" i="3"/>
  <c r="U1190" i="3" s="1"/>
  <c r="T1194" i="3"/>
  <c r="U1194" i="3" s="1"/>
  <c r="T1189" i="3"/>
  <c r="U1189" i="3" s="1"/>
  <c r="T1193" i="3"/>
  <c r="U1193" i="3" s="1"/>
  <c r="T1197" i="3"/>
  <c r="U1197" i="3" s="1"/>
  <c r="T1188" i="3"/>
  <c r="U1188" i="3" s="1"/>
  <c r="T1192" i="3"/>
  <c r="U1192" i="3" s="1"/>
  <c r="T1196" i="3"/>
  <c r="U1196" i="3" s="1"/>
  <c r="T1187" i="3"/>
  <c r="U1187" i="3" s="1"/>
  <c r="T1191" i="3"/>
  <c r="U1191" i="3" s="1"/>
  <c r="T1195" i="3"/>
  <c r="U1195" i="3" s="1"/>
  <c r="T996" i="3"/>
  <c r="U996" i="3" s="1"/>
  <c r="T1000" i="3"/>
  <c r="U1000" i="3" s="1"/>
  <c r="T1004" i="3"/>
  <c r="U1004" i="3" s="1"/>
  <c r="T1008" i="3"/>
  <c r="U1008" i="3" s="1"/>
  <c r="T995" i="3"/>
  <c r="U995" i="3" s="1"/>
  <c r="T999" i="3"/>
  <c r="U999" i="3" s="1"/>
  <c r="T1003" i="3"/>
  <c r="U1003" i="3" s="1"/>
  <c r="T1007" i="3"/>
  <c r="U1007" i="3" s="1"/>
  <c r="T998" i="3"/>
  <c r="U998" i="3" s="1"/>
  <c r="T1002" i="3"/>
  <c r="U1002" i="3" s="1"/>
  <c r="T1006" i="3"/>
  <c r="U1006" i="3" s="1"/>
  <c r="T997" i="3"/>
  <c r="U997" i="3" s="1"/>
  <c r="T1001" i="3"/>
  <c r="U1001" i="3" s="1"/>
  <c r="T1005" i="3"/>
  <c r="U1005" i="3" s="1"/>
  <c r="T316" i="3"/>
  <c r="U316" i="3" s="1"/>
  <c r="T320" i="3"/>
  <c r="U320" i="3" s="1"/>
  <c r="T324" i="3"/>
  <c r="U324" i="3" s="1"/>
  <c r="T315" i="3"/>
  <c r="U315" i="3" s="1"/>
  <c r="T319" i="3"/>
  <c r="U319" i="3" s="1"/>
  <c r="T323" i="3"/>
  <c r="U323" i="3" s="1"/>
  <c r="T327" i="3"/>
  <c r="U327" i="3" s="1"/>
  <c r="T318" i="3"/>
  <c r="U318" i="3" s="1"/>
  <c r="T322" i="3"/>
  <c r="U322" i="3" s="1"/>
  <c r="T326" i="3"/>
  <c r="U326" i="3" s="1"/>
  <c r="T317" i="3"/>
  <c r="U317" i="3" s="1"/>
  <c r="T321" i="3"/>
  <c r="U321" i="3" s="1"/>
  <c r="T325" i="3"/>
  <c r="U325" i="3" s="1"/>
  <c r="T1834" i="3"/>
  <c r="U1834" i="3" s="1"/>
  <c r="T1838" i="3"/>
  <c r="U1838" i="3" s="1"/>
  <c r="T1842" i="3"/>
  <c r="U1842" i="3" s="1"/>
  <c r="T1846" i="3"/>
  <c r="U1846" i="3" s="1"/>
  <c r="T1850" i="3"/>
  <c r="U1850" i="3" s="1"/>
  <c r="T1837" i="3"/>
  <c r="U1837" i="3" s="1"/>
  <c r="T1841" i="3"/>
  <c r="U1841" i="3" s="1"/>
  <c r="T1845" i="3"/>
  <c r="U1845" i="3" s="1"/>
  <c r="T1849" i="3"/>
  <c r="U1849" i="3" s="1"/>
  <c r="T1836" i="3"/>
  <c r="U1836" i="3" s="1"/>
  <c r="T1840" i="3"/>
  <c r="U1840" i="3" s="1"/>
  <c r="T1844" i="3"/>
  <c r="U1844" i="3" s="1"/>
  <c r="T1848" i="3"/>
  <c r="U1848" i="3" s="1"/>
  <c r="T1835" i="3"/>
  <c r="U1835" i="3" s="1"/>
  <c r="T1839" i="3"/>
  <c r="U1839" i="3" s="1"/>
  <c r="T1843" i="3"/>
  <c r="U1843" i="3" s="1"/>
  <c r="T1847" i="3"/>
  <c r="U1847" i="3" s="1"/>
  <c r="T1851" i="3"/>
  <c r="U1851" i="3" s="1"/>
  <c r="T308" i="3"/>
  <c r="U308" i="3" s="1"/>
  <c r="T312" i="3"/>
  <c r="U312" i="3" s="1"/>
  <c r="T307" i="3"/>
  <c r="U307" i="3" s="1"/>
  <c r="T311" i="3"/>
  <c r="U311" i="3" s="1"/>
  <c r="T310" i="3"/>
  <c r="U310" i="3" s="1"/>
  <c r="T314" i="3"/>
  <c r="U314" i="3" s="1"/>
  <c r="T309" i="3"/>
  <c r="U309" i="3" s="1"/>
  <c r="T313" i="3"/>
  <c r="U313" i="3" s="1"/>
  <c r="T1866" i="3"/>
  <c r="U1866" i="3" s="1"/>
  <c r="T1861" i="3"/>
  <c r="U1861" i="3" s="1"/>
  <c r="T1852" i="3"/>
  <c r="U1852" i="3" s="1"/>
  <c r="T1868" i="3"/>
  <c r="U1868" i="3" s="1"/>
  <c r="T1863" i="3"/>
  <c r="U1863" i="3" s="1"/>
  <c r="T1862" i="3"/>
  <c r="U1862" i="3" s="1"/>
  <c r="T1857" i="3"/>
  <c r="U1857" i="3" s="1"/>
  <c r="T1873" i="3"/>
  <c r="U1873" i="3" s="1"/>
  <c r="T1864" i="3"/>
  <c r="U1864" i="3" s="1"/>
  <c r="T1859" i="3"/>
  <c r="U1859" i="3" s="1"/>
  <c r="T1858" i="3"/>
  <c r="U1858" i="3" s="1"/>
  <c r="T1853" i="3"/>
  <c r="U1853" i="3" s="1"/>
  <c r="T1869" i="3"/>
  <c r="U1869" i="3" s="1"/>
  <c r="T1860" i="3"/>
  <c r="U1860" i="3" s="1"/>
  <c r="T1855" i="3"/>
  <c r="U1855" i="3" s="1"/>
  <c r="T1871" i="3"/>
  <c r="U1871" i="3" s="1"/>
  <c r="T1854" i="3"/>
  <c r="U1854" i="3" s="1"/>
  <c r="T1870" i="3"/>
  <c r="U1870" i="3" s="1"/>
  <c r="T1865" i="3"/>
  <c r="U1865" i="3" s="1"/>
  <c r="T1856" i="3"/>
  <c r="U1856" i="3" s="1"/>
  <c r="T1872" i="3"/>
  <c r="U1872" i="3" s="1"/>
  <c r="T1867" i="3"/>
  <c r="U1867" i="3" s="1"/>
  <c r="T1530" i="3"/>
  <c r="U1530" i="3" s="1"/>
  <c r="T1534" i="3"/>
  <c r="U1534" i="3" s="1"/>
  <c r="T1529" i="3"/>
  <c r="U1529" i="3" s="1"/>
  <c r="T1533" i="3"/>
  <c r="U1533" i="3" s="1"/>
  <c r="T1528" i="3"/>
  <c r="U1528" i="3" s="1"/>
  <c r="T1532" i="3"/>
  <c r="U1532" i="3" s="1"/>
  <c r="T1531" i="3"/>
  <c r="U1531" i="3" s="1"/>
  <c r="T1514" i="3"/>
  <c r="U1514" i="3" s="1"/>
  <c r="T1518" i="3"/>
  <c r="U1518" i="3" s="1"/>
  <c r="T1522" i="3"/>
  <c r="U1522" i="3" s="1"/>
  <c r="T1526" i="3"/>
  <c r="U1526" i="3" s="1"/>
  <c r="T1513" i="3"/>
  <c r="U1513" i="3" s="1"/>
  <c r="T1517" i="3"/>
  <c r="U1517" i="3" s="1"/>
  <c r="T1521" i="3"/>
  <c r="U1521" i="3" s="1"/>
  <c r="T1525" i="3"/>
  <c r="U1525" i="3" s="1"/>
  <c r="T1512" i="3"/>
  <c r="U1512" i="3" s="1"/>
  <c r="T1516" i="3"/>
  <c r="U1516" i="3" s="1"/>
  <c r="T1520" i="3"/>
  <c r="U1520" i="3" s="1"/>
  <c r="T1524" i="3"/>
  <c r="U1524" i="3" s="1"/>
  <c r="T1515" i="3"/>
  <c r="U1515" i="3" s="1"/>
  <c r="T1519" i="3"/>
  <c r="U1519" i="3" s="1"/>
  <c r="T1523" i="3"/>
  <c r="U1523" i="3" s="1"/>
  <c r="T1527" i="3"/>
  <c r="U1527" i="3" s="1"/>
  <c r="T852" i="3"/>
  <c r="U852" i="3" s="1"/>
  <c r="T856" i="3"/>
  <c r="U856" i="3" s="1"/>
  <c r="T860" i="3"/>
  <c r="U860" i="3" s="1"/>
  <c r="T864" i="3"/>
  <c r="U864" i="3" s="1"/>
  <c r="T855" i="3"/>
  <c r="U855" i="3" s="1"/>
  <c r="T859" i="3"/>
  <c r="U859" i="3" s="1"/>
  <c r="T863" i="3"/>
  <c r="U863" i="3" s="1"/>
  <c r="T854" i="3"/>
  <c r="U854" i="3" s="1"/>
  <c r="T858" i="3"/>
  <c r="U858" i="3" s="1"/>
  <c r="T862" i="3"/>
  <c r="U862" i="3" s="1"/>
  <c r="T853" i="3"/>
  <c r="U853" i="3" s="1"/>
  <c r="T857" i="3"/>
  <c r="U857" i="3" s="1"/>
  <c r="T861" i="3"/>
  <c r="U861" i="3" s="1"/>
  <c r="T865" i="3"/>
  <c r="U865" i="3" s="1"/>
  <c r="T436" i="3"/>
  <c r="U436" i="3" s="1"/>
  <c r="T440" i="3"/>
  <c r="U440" i="3" s="1"/>
  <c r="T439" i="3"/>
  <c r="U439" i="3" s="1"/>
  <c r="T438" i="3"/>
  <c r="U438" i="3" s="1"/>
  <c r="T437" i="3"/>
  <c r="U437" i="3" s="1"/>
  <c r="T441" i="3"/>
  <c r="U441" i="3" s="1"/>
  <c r="T132" i="3"/>
  <c r="U132" i="3" s="1"/>
  <c r="T136" i="3"/>
  <c r="U136" i="3" s="1"/>
  <c r="T140" i="3"/>
  <c r="U140" i="3" s="1"/>
  <c r="T144" i="3"/>
  <c r="U144" i="3" s="1"/>
  <c r="T148" i="3"/>
  <c r="U148" i="3" s="1"/>
  <c r="T152" i="3"/>
  <c r="U152" i="3" s="1"/>
  <c r="T135" i="3"/>
  <c r="U135" i="3" s="1"/>
  <c r="T139" i="3"/>
  <c r="U139" i="3" s="1"/>
  <c r="T143" i="3"/>
  <c r="U143" i="3" s="1"/>
  <c r="T147" i="3"/>
  <c r="U147" i="3" s="1"/>
  <c r="T151" i="3"/>
  <c r="U151" i="3" s="1"/>
  <c r="T134" i="3"/>
  <c r="U134" i="3" s="1"/>
  <c r="T138" i="3"/>
  <c r="U138" i="3" s="1"/>
  <c r="T142" i="3"/>
  <c r="U142" i="3" s="1"/>
  <c r="T146" i="3"/>
  <c r="U146" i="3" s="1"/>
  <c r="T150" i="3"/>
  <c r="U150" i="3" s="1"/>
  <c r="T133" i="3"/>
  <c r="U133" i="3" s="1"/>
  <c r="T137" i="3"/>
  <c r="U137" i="3" s="1"/>
  <c r="T141" i="3"/>
  <c r="U141" i="3" s="1"/>
  <c r="T145" i="3"/>
  <c r="U145" i="3" s="1"/>
  <c r="T149" i="3"/>
  <c r="U149" i="3" s="1"/>
  <c r="T153" i="3"/>
  <c r="U153" i="3" s="1"/>
  <c r="T1125" i="3"/>
  <c r="U1125" i="3" s="1"/>
  <c r="T1126" i="3"/>
  <c r="U1126" i="3" s="1"/>
  <c r="T580" i="3"/>
  <c r="U580" i="3" s="1"/>
  <c r="T584" i="3"/>
  <c r="U584" i="3" s="1"/>
  <c r="T579" i="3"/>
  <c r="U579" i="3" s="1"/>
  <c r="T583" i="3"/>
  <c r="U583" i="3" s="1"/>
  <c r="T587" i="3"/>
  <c r="U587" i="3" s="1"/>
  <c r="T578" i="3"/>
  <c r="U578" i="3" s="1"/>
  <c r="T582" i="3"/>
  <c r="U582" i="3" s="1"/>
  <c r="T586" i="3"/>
  <c r="U586" i="3" s="1"/>
  <c r="T581" i="3"/>
  <c r="U581" i="3" s="1"/>
  <c r="T585" i="3"/>
  <c r="U585" i="3" s="1"/>
  <c r="T528" i="3"/>
  <c r="U528" i="3" s="1"/>
  <c r="T532" i="3"/>
  <c r="U532" i="3" s="1"/>
  <c r="T536" i="3"/>
  <c r="U536" i="3" s="1"/>
  <c r="T527" i="3"/>
  <c r="U527" i="3" s="1"/>
  <c r="T531" i="3"/>
  <c r="U531" i="3" s="1"/>
  <c r="T535" i="3"/>
  <c r="U535" i="3" s="1"/>
  <c r="T526" i="3"/>
  <c r="U526" i="3" s="1"/>
  <c r="T530" i="3"/>
  <c r="U530" i="3" s="1"/>
  <c r="T534" i="3"/>
  <c r="U534" i="3" s="1"/>
  <c r="T529" i="3"/>
  <c r="U529" i="3" s="1"/>
  <c r="T533" i="3"/>
  <c r="U533" i="3" s="1"/>
  <c r="T772" i="3"/>
  <c r="U772" i="3" s="1"/>
  <c r="T776" i="3"/>
  <c r="U776" i="3" s="1"/>
  <c r="T780" i="3"/>
  <c r="U780" i="3" s="1"/>
  <c r="T775" i="3"/>
  <c r="U775" i="3" s="1"/>
  <c r="T779" i="3"/>
  <c r="U779" i="3" s="1"/>
  <c r="T774" i="3"/>
  <c r="U774" i="3" s="1"/>
  <c r="T778" i="3"/>
  <c r="U778" i="3" s="1"/>
  <c r="T782" i="3"/>
  <c r="U782" i="3" s="1"/>
  <c r="T773" i="3"/>
  <c r="U773" i="3" s="1"/>
  <c r="T777" i="3"/>
  <c r="U777" i="3" s="1"/>
  <c r="T781" i="3"/>
  <c r="U781" i="3" s="1"/>
  <c r="T588" i="3"/>
  <c r="U588" i="3" s="1"/>
  <c r="T592" i="3"/>
  <c r="U592" i="3" s="1"/>
  <c r="T596" i="3"/>
  <c r="U596" i="3" s="1"/>
  <c r="T600" i="3"/>
  <c r="U600" i="3" s="1"/>
  <c r="T604" i="3"/>
  <c r="U604" i="3" s="1"/>
  <c r="T591" i="3"/>
  <c r="U591" i="3" s="1"/>
  <c r="T595" i="3"/>
  <c r="U595" i="3" s="1"/>
  <c r="T599" i="3"/>
  <c r="U599" i="3" s="1"/>
  <c r="T603" i="3"/>
  <c r="U603" i="3" s="1"/>
  <c r="T590" i="3"/>
  <c r="U590" i="3" s="1"/>
  <c r="T594" i="3"/>
  <c r="U594" i="3" s="1"/>
  <c r="T598" i="3"/>
  <c r="U598" i="3" s="1"/>
  <c r="T602" i="3"/>
  <c r="U602" i="3" s="1"/>
  <c r="T589" i="3"/>
  <c r="U589" i="3" s="1"/>
  <c r="T593" i="3"/>
  <c r="U593" i="3" s="1"/>
  <c r="T597" i="3"/>
  <c r="U597" i="3" s="1"/>
  <c r="T601" i="3"/>
  <c r="U601" i="3" s="1"/>
  <c r="T1110" i="3"/>
  <c r="U1110" i="3" s="1"/>
  <c r="T1109" i="3"/>
  <c r="U1109" i="3" s="1"/>
  <c r="T1113" i="3"/>
  <c r="U1113" i="3" s="1"/>
  <c r="T1112" i="3"/>
  <c r="U1112" i="3" s="1"/>
  <c r="T1111" i="3"/>
  <c r="U1111" i="3" s="1"/>
  <c r="T1770" i="3"/>
  <c r="U1770" i="3" s="1"/>
  <c r="T1774" i="3"/>
  <c r="U1774" i="3" s="1"/>
  <c r="T1778" i="3"/>
  <c r="U1778" i="3" s="1"/>
  <c r="T1773" i="3"/>
  <c r="U1773" i="3" s="1"/>
  <c r="T1777" i="3"/>
  <c r="U1777" i="3" s="1"/>
  <c r="T1772" i="3"/>
  <c r="U1772" i="3" s="1"/>
  <c r="T1776" i="3"/>
  <c r="U1776" i="3" s="1"/>
  <c r="T1771" i="3"/>
  <c r="U1771" i="3" s="1"/>
  <c r="T1775" i="3"/>
  <c r="U1775" i="3" s="1"/>
  <c r="T1779" i="3"/>
  <c r="U1779" i="3" s="1"/>
  <c r="T888" i="3"/>
  <c r="U888" i="3" s="1"/>
  <c r="T892" i="3"/>
  <c r="U892" i="3" s="1"/>
  <c r="T896" i="3"/>
  <c r="U896" i="3" s="1"/>
  <c r="T887" i="3"/>
  <c r="U887" i="3" s="1"/>
  <c r="T891" i="3"/>
  <c r="U891" i="3" s="1"/>
  <c r="T895" i="3"/>
  <c r="U895" i="3" s="1"/>
  <c r="T890" i="3"/>
  <c r="U890" i="3" s="1"/>
  <c r="T894" i="3"/>
  <c r="U894" i="3" s="1"/>
  <c r="T889" i="3"/>
  <c r="U889" i="3" s="1"/>
  <c r="T893" i="3"/>
  <c r="U893" i="3" s="1"/>
  <c r="T72" i="3"/>
  <c r="U72" i="3" s="1"/>
  <c r="T76" i="3"/>
  <c r="U76" i="3" s="1"/>
  <c r="T80" i="3"/>
  <c r="U80" i="3" s="1"/>
  <c r="T75" i="3"/>
  <c r="U75" i="3" s="1"/>
  <c r="T79" i="3"/>
  <c r="U79" i="3" s="1"/>
  <c r="T83" i="3"/>
  <c r="U83" i="3" s="1"/>
  <c r="T74" i="3"/>
  <c r="U74" i="3" s="1"/>
  <c r="T78" i="3"/>
  <c r="U78" i="3" s="1"/>
  <c r="T82" i="3"/>
  <c r="U82" i="3" s="1"/>
  <c r="T73" i="3"/>
  <c r="U73" i="3" s="1"/>
  <c r="T77" i="3"/>
  <c r="U77" i="3" s="1"/>
  <c r="T81" i="3"/>
  <c r="U81" i="3" s="1"/>
  <c r="T1011" i="3"/>
  <c r="U1011" i="3" s="1"/>
  <c r="T1010" i="3"/>
  <c r="U1010" i="3" s="1"/>
  <c r="T1009" i="3"/>
  <c r="U1009" i="3" s="1"/>
  <c r="T712" i="3"/>
  <c r="U712" i="3" s="1"/>
  <c r="T716" i="3"/>
  <c r="U716" i="3" s="1"/>
  <c r="T720" i="3"/>
  <c r="U720" i="3" s="1"/>
  <c r="T724" i="3"/>
  <c r="U724" i="3" s="1"/>
  <c r="T715" i="3"/>
  <c r="U715" i="3" s="1"/>
  <c r="T719" i="3"/>
  <c r="U719" i="3" s="1"/>
  <c r="T723" i="3"/>
  <c r="U723" i="3" s="1"/>
  <c r="T714" i="3"/>
  <c r="U714" i="3" s="1"/>
  <c r="T718" i="3"/>
  <c r="U718" i="3" s="1"/>
  <c r="T722" i="3"/>
  <c r="U722" i="3" s="1"/>
  <c r="T713" i="3"/>
  <c r="U713" i="3" s="1"/>
  <c r="T717" i="3"/>
  <c r="U717" i="3" s="1"/>
  <c r="T721" i="3"/>
  <c r="U721" i="3" s="1"/>
  <c r="T1114" i="3"/>
  <c r="U1114" i="3" s="1"/>
  <c r="T1118" i="3"/>
  <c r="U1118" i="3" s="1"/>
  <c r="T1122" i="3"/>
  <c r="U1122" i="3" s="1"/>
  <c r="T1117" i="3"/>
  <c r="U1117" i="3" s="1"/>
  <c r="T1121" i="3"/>
  <c r="U1121" i="3" s="1"/>
  <c r="T1116" i="3"/>
  <c r="U1116" i="3" s="1"/>
  <c r="T1120" i="3"/>
  <c r="U1120" i="3" s="1"/>
  <c r="T1124" i="3"/>
  <c r="U1124" i="3" s="1"/>
  <c r="T1115" i="3"/>
  <c r="U1115" i="3" s="1"/>
  <c r="T1119" i="3"/>
  <c r="U1119" i="3" s="1"/>
  <c r="T1123" i="3"/>
  <c r="U1123" i="3" s="1"/>
  <c r="T1054" i="3"/>
  <c r="U1054" i="3" s="1"/>
  <c r="T1058" i="3"/>
  <c r="U1058" i="3" s="1"/>
  <c r="T1062" i="3"/>
  <c r="U1062" i="3" s="1"/>
  <c r="T1057" i="3"/>
  <c r="U1057" i="3" s="1"/>
  <c r="T1061" i="3"/>
  <c r="U1061" i="3" s="1"/>
  <c r="T1065" i="3"/>
  <c r="U1065" i="3" s="1"/>
  <c r="T1056" i="3"/>
  <c r="U1056" i="3" s="1"/>
  <c r="T1060" i="3"/>
  <c r="U1060" i="3" s="1"/>
  <c r="T1064" i="3"/>
  <c r="U1064" i="3" s="1"/>
  <c r="T1055" i="3"/>
  <c r="U1055" i="3" s="1"/>
  <c r="T1059" i="3"/>
  <c r="U1059" i="3" s="1"/>
  <c r="T1063" i="3"/>
  <c r="U1063" i="3" s="1"/>
  <c r="T263" i="3"/>
  <c r="U263" i="3" s="1"/>
  <c r="T261" i="3"/>
  <c r="U261" i="3" s="1"/>
  <c r="T259" i="3"/>
  <c r="U259" i="3" s="1"/>
  <c r="T257" i="3"/>
  <c r="U257" i="3" s="1"/>
  <c r="T260" i="3"/>
  <c r="U260" i="3" s="1"/>
  <c r="T262" i="3"/>
  <c r="U262" i="3" s="1"/>
  <c r="T258" i="3"/>
  <c r="U258" i="3" s="1"/>
  <c r="T1694" i="3"/>
  <c r="U1694" i="3" s="1"/>
  <c r="T1698" i="3"/>
  <c r="U1698" i="3" s="1"/>
  <c r="T1702" i="3"/>
  <c r="U1702" i="3" s="1"/>
  <c r="T1706" i="3"/>
  <c r="U1706" i="3" s="1"/>
  <c r="T1693" i="3"/>
  <c r="U1693" i="3" s="1"/>
  <c r="T1697" i="3"/>
  <c r="U1697" i="3" s="1"/>
  <c r="T1701" i="3"/>
  <c r="U1701" i="3" s="1"/>
  <c r="T1705" i="3"/>
  <c r="U1705" i="3" s="1"/>
  <c r="T1696" i="3"/>
  <c r="U1696" i="3" s="1"/>
  <c r="T1700" i="3"/>
  <c r="U1700" i="3" s="1"/>
  <c r="T1704" i="3"/>
  <c r="U1704" i="3" s="1"/>
  <c r="T1695" i="3"/>
  <c r="U1695" i="3" s="1"/>
  <c r="T1699" i="3"/>
  <c r="U1699" i="3" s="1"/>
  <c r="T1703" i="3"/>
  <c r="U1703" i="3" s="1"/>
  <c r="T1707" i="3"/>
  <c r="U1707" i="3" s="1"/>
  <c r="T804" i="3"/>
  <c r="U804" i="3" s="1"/>
  <c r="T803" i="3"/>
  <c r="U803" i="3" s="1"/>
  <c r="T807" i="3"/>
  <c r="U807" i="3" s="1"/>
  <c r="T802" i="3"/>
  <c r="U802" i="3" s="1"/>
  <c r="T806" i="3"/>
  <c r="U806" i="3" s="1"/>
  <c r="T801" i="3"/>
  <c r="U801" i="3" s="1"/>
  <c r="T805" i="3"/>
  <c r="U805" i="3" s="1"/>
  <c r="T1302" i="3"/>
  <c r="U1302" i="3" s="1"/>
  <c r="T1301" i="3"/>
  <c r="U1301" i="3" s="1"/>
  <c r="T1304" i="3"/>
  <c r="U1304" i="3" s="1"/>
  <c r="T1303" i="3"/>
  <c r="U1303" i="3" s="1"/>
  <c r="T1314" i="3"/>
  <c r="U1314" i="3" s="1"/>
  <c r="T1313" i="3"/>
  <c r="U1313" i="3" s="1"/>
  <c r="T1316" i="3"/>
  <c r="U1316" i="3" s="1"/>
  <c r="T1315" i="3"/>
  <c r="U1315" i="3" s="1"/>
  <c r="T1310" i="3"/>
  <c r="U1310" i="3" s="1"/>
  <c r="T1309" i="3"/>
  <c r="U1309" i="3" s="1"/>
  <c r="T1312" i="3"/>
  <c r="U1312" i="3" s="1"/>
  <c r="T1311" i="3"/>
  <c r="U1311" i="3" s="1"/>
  <c r="T1306" i="3"/>
  <c r="U1306" i="3" s="1"/>
  <c r="T1305" i="3"/>
  <c r="U1305" i="3" s="1"/>
  <c r="T1308" i="3"/>
  <c r="U1308" i="3" s="1"/>
  <c r="T1307" i="3"/>
  <c r="U1307" i="3" s="1"/>
  <c r="T1506" i="3"/>
  <c r="U1506" i="3" s="1"/>
  <c r="T1510" i="3"/>
  <c r="U1510" i="3" s="1"/>
  <c r="T1505" i="3"/>
  <c r="U1505" i="3" s="1"/>
  <c r="T1509" i="3"/>
  <c r="U1509" i="3" s="1"/>
  <c r="T1508" i="3"/>
  <c r="U1508" i="3" s="1"/>
  <c r="T1507" i="3"/>
  <c r="U1507" i="3" s="1"/>
  <c r="T1511" i="3"/>
  <c r="U1511" i="3" s="1"/>
  <c r="T1020" i="3"/>
  <c r="U1020" i="3" s="1"/>
  <c r="T1019" i="3"/>
  <c r="U1019" i="3" s="1"/>
  <c r="T1018" i="3"/>
  <c r="U1018" i="3" s="1"/>
  <c r="T1022" i="3"/>
  <c r="U1022" i="3" s="1"/>
  <c r="T1021" i="3"/>
  <c r="U1021" i="3" s="1"/>
  <c r="T1080" i="3"/>
  <c r="U1080" i="3" s="1"/>
  <c r="T1402" i="3"/>
  <c r="U1402" i="3" s="1"/>
  <c r="T1406" i="3"/>
  <c r="U1406" i="3" s="1"/>
  <c r="T1410" i="3"/>
  <c r="U1410" i="3" s="1"/>
  <c r="T1414" i="3"/>
  <c r="U1414" i="3" s="1"/>
  <c r="T1405" i="3"/>
  <c r="U1405" i="3" s="1"/>
  <c r="T1409" i="3"/>
  <c r="U1409" i="3" s="1"/>
  <c r="T1413" i="3"/>
  <c r="U1413" i="3" s="1"/>
  <c r="T1404" i="3"/>
  <c r="U1404" i="3" s="1"/>
  <c r="T1408" i="3"/>
  <c r="U1408" i="3" s="1"/>
  <c r="T1412" i="3"/>
  <c r="U1412" i="3" s="1"/>
  <c r="T1416" i="3"/>
  <c r="U1416" i="3" s="1"/>
  <c r="T1403" i="3"/>
  <c r="U1403" i="3" s="1"/>
  <c r="T1407" i="3"/>
  <c r="U1407" i="3" s="1"/>
  <c r="T1411" i="3"/>
  <c r="U1411" i="3" s="1"/>
  <c r="T1415" i="3"/>
  <c r="U1415" i="3" s="1"/>
  <c r="T1158" i="3"/>
  <c r="U1158" i="3" s="1"/>
  <c r="T1162" i="3"/>
  <c r="U1162" i="3" s="1"/>
  <c r="T1166" i="3"/>
  <c r="U1166" i="3" s="1"/>
  <c r="T1157" i="3"/>
  <c r="U1157" i="3" s="1"/>
  <c r="T1161" i="3"/>
  <c r="U1161" i="3" s="1"/>
  <c r="T1165" i="3"/>
  <c r="U1165" i="3" s="1"/>
  <c r="T1156" i="3"/>
  <c r="U1156" i="3" s="1"/>
  <c r="T1160" i="3"/>
  <c r="U1160" i="3" s="1"/>
  <c r="T1164" i="3"/>
  <c r="U1164" i="3" s="1"/>
  <c r="T1159" i="3"/>
  <c r="U1159" i="3" s="1"/>
  <c r="T1163" i="3"/>
  <c r="U1163" i="3" s="1"/>
  <c r="T1012" i="3"/>
  <c r="U1012" i="3" s="1"/>
  <c r="T1016" i="3"/>
  <c r="U1016" i="3" s="1"/>
  <c r="T1015" i="3"/>
  <c r="U1015" i="3" s="1"/>
  <c r="T1014" i="3"/>
  <c r="U1014" i="3" s="1"/>
  <c r="T1013" i="3"/>
  <c r="U1013" i="3" s="1"/>
  <c r="T1017" i="3"/>
  <c r="U1017" i="3" s="1"/>
  <c r="T964" i="3"/>
  <c r="U964" i="3" s="1"/>
  <c r="T968" i="3"/>
  <c r="U968" i="3" s="1"/>
  <c r="T972" i="3"/>
  <c r="U972" i="3" s="1"/>
  <c r="T967" i="3"/>
  <c r="U967" i="3" s="1"/>
  <c r="T971" i="3"/>
  <c r="U971" i="3" s="1"/>
  <c r="T966" i="3"/>
  <c r="U966" i="3" s="1"/>
  <c r="T970" i="3"/>
  <c r="U970" i="3" s="1"/>
  <c r="T974" i="3"/>
  <c r="U974" i="3" s="1"/>
  <c r="T965" i="3"/>
  <c r="U965" i="3" s="1"/>
  <c r="T969" i="3"/>
  <c r="U969" i="3" s="1"/>
  <c r="T973" i="3"/>
  <c r="U973" i="3" s="1"/>
  <c r="T1198" i="3"/>
  <c r="U1198" i="3" s="1"/>
  <c r="T1202" i="3"/>
  <c r="U1202" i="3" s="1"/>
  <c r="T1206" i="3"/>
  <c r="U1206" i="3" s="1"/>
  <c r="T1201" i="3"/>
  <c r="U1201" i="3" s="1"/>
  <c r="T1205" i="3"/>
  <c r="U1205" i="3" s="1"/>
  <c r="T1209" i="3"/>
  <c r="U1209" i="3" s="1"/>
  <c r="T1200" i="3"/>
  <c r="U1200" i="3" s="1"/>
  <c r="T1204" i="3"/>
  <c r="U1204" i="3" s="1"/>
  <c r="T1208" i="3"/>
  <c r="U1208" i="3" s="1"/>
  <c r="T1199" i="3"/>
  <c r="U1199" i="3" s="1"/>
  <c r="T1203" i="3"/>
  <c r="U1203" i="3" s="1"/>
  <c r="T1207" i="3"/>
  <c r="U1207" i="3" s="1"/>
  <c r="T1318" i="3"/>
  <c r="U1318" i="3" s="1"/>
  <c r="T1317" i="3"/>
  <c r="U1317" i="3" s="1"/>
  <c r="T1320" i="3"/>
  <c r="U1320" i="3" s="1"/>
  <c r="T1319" i="3"/>
  <c r="U1319" i="3" s="1"/>
  <c r="T1754" i="3"/>
  <c r="U1754" i="3" s="1"/>
  <c r="T1758" i="3"/>
  <c r="U1758" i="3" s="1"/>
  <c r="T1762" i="3"/>
  <c r="U1762" i="3" s="1"/>
  <c r="T1757" i="3"/>
  <c r="U1757" i="3" s="1"/>
  <c r="T1761" i="3"/>
  <c r="U1761" i="3" s="1"/>
  <c r="T1765" i="3"/>
  <c r="U1765" i="3" s="1"/>
  <c r="T1756" i="3"/>
  <c r="U1756" i="3" s="1"/>
  <c r="T1760" i="3"/>
  <c r="U1760" i="3" s="1"/>
  <c r="T1764" i="3"/>
  <c r="U1764" i="3" s="1"/>
  <c r="T1755" i="3"/>
  <c r="U1755" i="3" s="1"/>
  <c r="T1759" i="3"/>
  <c r="U1759" i="3" s="1"/>
  <c r="T1763" i="3"/>
  <c r="U1763" i="3" s="1"/>
  <c r="T1334" i="3"/>
  <c r="U1334" i="3" s="1"/>
  <c r="T1333" i="3"/>
  <c r="U1333" i="3" s="1"/>
  <c r="T1332" i="3"/>
  <c r="U1332" i="3" s="1"/>
  <c r="T1331" i="3"/>
  <c r="U1331" i="3" s="1"/>
  <c r="T516" i="3"/>
  <c r="U516" i="3" s="1"/>
  <c r="T520" i="3"/>
  <c r="U520" i="3" s="1"/>
  <c r="T524" i="3"/>
  <c r="U524" i="3" s="1"/>
  <c r="T515" i="3"/>
  <c r="U515" i="3" s="1"/>
  <c r="T519" i="3"/>
  <c r="U519" i="3" s="1"/>
  <c r="T523" i="3"/>
  <c r="U523" i="3" s="1"/>
  <c r="T518" i="3"/>
  <c r="U518" i="3" s="1"/>
  <c r="T522" i="3"/>
  <c r="U522" i="3" s="1"/>
  <c r="T517" i="3"/>
  <c r="U517" i="3" s="1"/>
  <c r="T521" i="3"/>
  <c r="U521" i="3" s="1"/>
  <c r="T525" i="3"/>
  <c r="U525" i="3" s="1"/>
  <c r="T1766" i="3"/>
  <c r="U1766" i="3" s="1"/>
  <c r="T1769" i="3"/>
  <c r="U1769" i="3" s="1"/>
  <c r="T1768" i="3"/>
  <c r="U1768" i="3" s="1"/>
  <c r="T1767" i="3"/>
  <c r="U1767" i="3" s="1"/>
  <c r="T1562" i="3"/>
  <c r="U1562" i="3" s="1"/>
  <c r="T1560" i="3"/>
  <c r="U1560" i="3" s="1"/>
  <c r="T1558" i="3"/>
  <c r="U1558" i="3" s="1"/>
  <c r="T1565" i="3"/>
  <c r="U1565" i="3" s="1"/>
  <c r="T1563" i="3"/>
  <c r="U1563" i="3" s="1"/>
  <c r="T1561" i="3"/>
  <c r="U1561" i="3" s="1"/>
  <c r="T1559" i="3"/>
  <c r="U1559" i="3" s="1"/>
  <c r="T1557" i="3"/>
  <c r="U1557" i="3" s="1"/>
  <c r="T1564" i="3"/>
  <c r="U1564" i="3" s="1"/>
  <c r="T1546" i="3"/>
  <c r="U1546" i="3" s="1"/>
  <c r="T1545" i="3"/>
  <c r="U1545" i="3" s="1"/>
  <c r="T1544" i="3"/>
  <c r="U1544" i="3" s="1"/>
  <c r="T1548" i="3"/>
  <c r="U1548" i="3" s="1"/>
  <c r="T1547" i="3"/>
  <c r="U1547" i="3" s="1"/>
  <c r="T668" i="3"/>
  <c r="U668" i="3" s="1"/>
  <c r="T669" i="3"/>
  <c r="U669" i="3" s="1"/>
  <c r="T84" i="3"/>
  <c r="U84" i="3" s="1"/>
  <c r="T88" i="3"/>
  <c r="U88" i="3" s="1"/>
  <c r="T92" i="3"/>
  <c r="U92" i="3" s="1"/>
  <c r="T96" i="3"/>
  <c r="U96" i="3" s="1"/>
  <c r="T87" i="3"/>
  <c r="U87" i="3" s="1"/>
  <c r="T91" i="3"/>
  <c r="U91" i="3" s="1"/>
  <c r="T95" i="3"/>
  <c r="U95" i="3" s="1"/>
  <c r="T86" i="3"/>
  <c r="U86" i="3" s="1"/>
  <c r="T90" i="3"/>
  <c r="U90" i="3" s="1"/>
  <c r="T94" i="3"/>
  <c r="U94" i="3" s="1"/>
  <c r="T85" i="3"/>
  <c r="U85" i="3" s="1"/>
  <c r="T89" i="3"/>
  <c r="U89" i="3" s="1"/>
  <c r="T93" i="3"/>
  <c r="U93" i="3" s="1"/>
  <c r="T1270" i="3"/>
  <c r="U1270" i="3" s="1"/>
  <c r="T1274" i="3"/>
  <c r="U1274" i="3" s="1"/>
  <c r="T1278" i="3"/>
  <c r="U1278" i="3" s="1"/>
  <c r="T1282" i="3"/>
  <c r="U1282" i="3" s="1"/>
  <c r="T1273" i="3"/>
  <c r="U1273" i="3" s="1"/>
  <c r="T1277" i="3"/>
  <c r="U1277" i="3" s="1"/>
  <c r="T1281" i="3"/>
  <c r="U1281" i="3" s="1"/>
  <c r="T1285" i="3"/>
  <c r="U1285" i="3" s="1"/>
  <c r="T1272" i="3"/>
  <c r="U1272" i="3" s="1"/>
  <c r="T1276" i="3"/>
  <c r="U1276" i="3" s="1"/>
  <c r="T1280" i="3"/>
  <c r="U1280" i="3" s="1"/>
  <c r="T1284" i="3"/>
  <c r="U1284" i="3" s="1"/>
  <c r="T1271" i="3"/>
  <c r="U1271" i="3" s="1"/>
  <c r="T1275" i="3"/>
  <c r="U1275" i="3" s="1"/>
  <c r="T1279" i="3"/>
  <c r="U1279" i="3" s="1"/>
  <c r="T1283" i="3"/>
  <c r="U1283" i="3" s="1"/>
  <c r="T43" i="3"/>
  <c r="U43" i="3" s="1"/>
  <c r="T37" i="3"/>
  <c r="U37" i="3" s="1"/>
  <c r="T39" i="3"/>
  <c r="U39" i="3" s="1"/>
  <c r="T46" i="3"/>
  <c r="U46" i="3" s="1"/>
  <c r="T44" i="3"/>
  <c r="U44" i="3" s="1"/>
  <c r="T42" i="3"/>
  <c r="U42" i="3" s="1"/>
  <c r="T45" i="3"/>
  <c r="U45" i="3" s="1"/>
  <c r="T40" i="3"/>
  <c r="U40" i="3" s="1"/>
  <c r="T38" i="3"/>
  <c r="U38" i="3" s="1"/>
  <c r="T41" i="3"/>
  <c r="U41" i="3" s="1"/>
  <c r="T1466" i="3"/>
  <c r="U1466" i="3" s="1"/>
  <c r="T1470" i="3"/>
  <c r="U1470" i="3" s="1"/>
  <c r="T1465" i="3"/>
  <c r="U1465" i="3" s="1"/>
  <c r="T1469" i="3"/>
  <c r="U1469" i="3" s="1"/>
  <c r="T1468" i="3"/>
  <c r="U1468" i="3" s="1"/>
  <c r="T1467" i="3"/>
  <c r="U1467" i="3" s="1"/>
  <c r="T1471" i="3"/>
  <c r="U1471" i="3" s="1"/>
  <c r="T1042" i="3"/>
  <c r="U1042" i="3" s="1"/>
  <c r="T1041" i="3"/>
  <c r="U1041" i="3" s="1"/>
  <c r="T1040" i="3"/>
  <c r="U1040" i="3" s="1"/>
  <c r="T1044" i="3"/>
  <c r="U1044" i="3" s="1"/>
  <c r="T1039" i="3"/>
  <c r="U1039" i="3" s="1"/>
  <c r="T1043" i="3"/>
  <c r="U1043" i="3" s="1"/>
  <c r="T104" i="3"/>
  <c r="U104" i="3" s="1"/>
  <c r="T108" i="3"/>
  <c r="U108" i="3" s="1"/>
  <c r="T103" i="3"/>
  <c r="U103" i="3" s="1"/>
  <c r="T107" i="3"/>
  <c r="U107" i="3" s="1"/>
  <c r="T106" i="3"/>
  <c r="U106" i="3" s="1"/>
  <c r="T105" i="3"/>
  <c r="U105" i="3" s="1"/>
  <c r="T109" i="3"/>
  <c r="U109" i="3" s="1"/>
  <c r="T1618" i="3"/>
  <c r="U1618" i="3" s="1"/>
  <c r="T1622" i="3"/>
  <c r="U1622" i="3" s="1"/>
  <c r="T1626" i="3"/>
  <c r="U1626" i="3" s="1"/>
  <c r="T1621" i="3"/>
  <c r="U1621" i="3" s="1"/>
  <c r="T1625" i="3"/>
  <c r="U1625" i="3" s="1"/>
  <c r="T1620" i="3"/>
  <c r="U1620" i="3" s="1"/>
  <c r="T1624" i="3"/>
  <c r="U1624" i="3" s="1"/>
  <c r="T1619" i="3"/>
  <c r="U1619" i="3" s="1"/>
  <c r="T1623" i="3"/>
  <c r="U1623" i="3" s="1"/>
  <c r="T1634" i="3"/>
  <c r="U1634" i="3" s="1"/>
  <c r="T1638" i="3"/>
  <c r="U1638" i="3" s="1"/>
  <c r="T1633" i="3"/>
  <c r="U1633" i="3" s="1"/>
  <c r="T1637" i="3"/>
  <c r="U1637" i="3" s="1"/>
  <c r="T1632" i="3"/>
  <c r="U1632" i="3" s="1"/>
  <c r="T1636" i="3"/>
  <c r="U1636" i="3" s="1"/>
  <c r="T1640" i="3"/>
  <c r="U1640" i="3" s="1"/>
  <c r="T1635" i="3"/>
  <c r="U1635" i="3" s="1"/>
  <c r="T1639" i="3"/>
  <c r="U1639" i="3" s="1"/>
  <c r="T1390" i="3"/>
  <c r="U1390" i="3" s="1"/>
  <c r="T1394" i="3"/>
  <c r="U1394" i="3" s="1"/>
  <c r="T1398" i="3"/>
  <c r="U1398" i="3" s="1"/>
  <c r="T1389" i="3"/>
  <c r="U1389" i="3" s="1"/>
  <c r="T1393" i="3"/>
  <c r="U1393" i="3" s="1"/>
  <c r="T1397" i="3"/>
  <c r="U1397" i="3" s="1"/>
  <c r="T1401" i="3"/>
  <c r="U1401" i="3" s="1"/>
  <c r="T1388" i="3"/>
  <c r="U1388" i="3" s="1"/>
  <c r="T1392" i="3"/>
  <c r="U1392" i="3" s="1"/>
  <c r="T1396" i="3"/>
  <c r="U1396" i="3" s="1"/>
  <c r="T1400" i="3"/>
  <c r="U1400" i="3" s="1"/>
  <c r="T1391" i="3"/>
  <c r="U1391" i="3" s="1"/>
  <c r="T1395" i="3"/>
  <c r="U1395" i="3" s="1"/>
  <c r="T1399" i="3"/>
  <c r="U1399" i="3" s="1"/>
  <c r="T328" i="3"/>
  <c r="U328" i="3" s="1"/>
  <c r="T332" i="3"/>
  <c r="U332" i="3" s="1"/>
  <c r="T336" i="3"/>
  <c r="U336" i="3" s="1"/>
  <c r="T331" i="3"/>
  <c r="U331" i="3" s="1"/>
  <c r="T335" i="3"/>
  <c r="U335" i="3" s="1"/>
  <c r="T330" i="3"/>
  <c r="U330" i="3" s="1"/>
  <c r="T334" i="3"/>
  <c r="U334" i="3" s="1"/>
  <c r="T329" i="3"/>
  <c r="U329" i="3" s="1"/>
  <c r="T333" i="3"/>
  <c r="U333" i="3" s="1"/>
  <c r="T56" i="3"/>
  <c r="U56" i="3" s="1"/>
  <c r="T60" i="3"/>
  <c r="U60" i="3" s="1"/>
  <c r="T59" i="3"/>
  <c r="U59" i="3" s="1"/>
  <c r="T63" i="3"/>
  <c r="U63" i="3" s="1"/>
  <c r="T58" i="3"/>
  <c r="U58" i="3" s="1"/>
  <c r="T62" i="3"/>
  <c r="U62" i="3" s="1"/>
  <c r="T57" i="3"/>
  <c r="U57" i="3" s="1"/>
  <c r="T61" i="3"/>
  <c r="U61" i="3" s="1"/>
  <c r="T660" i="3"/>
  <c r="U660" i="3" s="1"/>
  <c r="T664" i="3"/>
  <c r="U664" i="3" s="1"/>
  <c r="T659" i="3"/>
  <c r="U659" i="3" s="1"/>
  <c r="T663" i="3"/>
  <c r="U663" i="3" s="1"/>
  <c r="T667" i="3"/>
  <c r="U667" i="3" s="1"/>
  <c r="T658" i="3"/>
  <c r="U658" i="3" s="1"/>
  <c r="T662" i="3"/>
  <c r="U662" i="3" s="1"/>
  <c r="T666" i="3"/>
  <c r="U666" i="3" s="1"/>
  <c r="T661" i="3"/>
  <c r="U661" i="3" s="1"/>
  <c r="T665" i="3"/>
  <c r="U665" i="3" s="1"/>
  <c r="T1538" i="3"/>
  <c r="U1538" i="3" s="1"/>
  <c r="T1542" i="3"/>
  <c r="U1542" i="3" s="1"/>
  <c r="T1537" i="3"/>
  <c r="U1537" i="3" s="1"/>
  <c r="T1541" i="3"/>
  <c r="U1541" i="3" s="1"/>
  <c r="T1536" i="3"/>
  <c r="U1536" i="3" s="1"/>
  <c r="T1540" i="3"/>
  <c r="U1540" i="3" s="1"/>
  <c r="T1535" i="3"/>
  <c r="U1535" i="3" s="1"/>
  <c r="T1539" i="3"/>
  <c r="U1539" i="3" s="1"/>
  <c r="T1543" i="3"/>
  <c r="U1543" i="3" s="1"/>
  <c r="T1170" i="3"/>
  <c r="U1170" i="3" s="1"/>
  <c r="T1174" i="3"/>
  <c r="U1174" i="3" s="1"/>
  <c r="T1178" i="3"/>
  <c r="U1178" i="3" s="1"/>
  <c r="T1169" i="3"/>
  <c r="U1169" i="3" s="1"/>
  <c r="T1173" i="3"/>
  <c r="U1173" i="3" s="1"/>
  <c r="T1177" i="3"/>
  <c r="U1177" i="3" s="1"/>
  <c r="T1168" i="3"/>
  <c r="U1168" i="3" s="1"/>
  <c r="T1172" i="3"/>
  <c r="U1172" i="3" s="1"/>
  <c r="T1176" i="3"/>
  <c r="U1176" i="3" s="1"/>
  <c r="T1167" i="3"/>
  <c r="U1167" i="3" s="1"/>
  <c r="T1171" i="3"/>
  <c r="U1171" i="3" s="1"/>
  <c r="T1175" i="3"/>
  <c r="U1175" i="3" s="1"/>
  <c r="T1179" i="3"/>
  <c r="U1179" i="3" s="1"/>
  <c r="T784" i="3"/>
  <c r="U784" i="3" s="1"/>
  <c r="T788" i="3"/>
  <c r="U788" i="3" s="1"/>
  <c r="T792" i="3"/>
  <c r="U792" i="3" s="1"/>
  <c r="T796" i="3"/>
  <c r="U796" i="3" s="1"/>
  <c r="T783" i="3"/>
  <c r="U783" i="3" s="1"/>
  <c r="T787" i="3"/>
  <c r="U787" i="3" s="1"/>
  <c r="T791" i="3"/>
  <c r="U791" i="3" s="1"/>
  <c r="T795" i="3"/>
  <c r="U795" i="3" s="1"/>
  <c r="T786" i="3"/>
  <c r="U786" i="3" s="1"/>
  <c r="T790" i="3"/>
  <c r="U790" i="3" s="1"/>
  <c r="T794" i="3"/>
  <c r="U794" i="3" s="1"/>
  <c r="T785" i="3"/>
  <c r="U785" i="3" s="1"/>
  <c r="T789" i="3"/>
  <c r="U789" i="3" s="1"/>
  <c r="T793" i="3"/>
  <c r="U793" i="3" s="1"/>
  <c r="T24" i="3"/>
  <c r="U24" i="3" s="1"/>
  <c r="T23" i="3"/>
  <c r="U23" i="3" s="1"/>
  <c r="T27" i="3"/>
  <c r="U27" i="3" s="1"/>
  <c r="T26" i="3"/>
  <c r="U26" i="3" s="1"/>
  <c r="T25" i="3"/>
  <c r="U25" i="3" s="1"/>
  <c r="T1430" i="3"/>
  <c r="U1430" i="3" s="1"/>
  <c r="T1434" i="3"/>
  <c r="U1434" i="3" s="1"/>
  <c r="T1438" i="3"/>
  <c r="U1438" i="3" s="1"/>
  <c r="T1433" i="3"/>
  <c r="U1433" i="3" s="1"/>
  <c r="T1437" i="3"/>
  <c r="U1437" i="3" s="1"/>
  <c r="T1441" i="3"/>
  <c r="U1441" i="3" s="1"/>
  <c r="T1432" i="3"/>
  <c r="U1432" i="3" s="1"/>
  <c r="T1436" i="3"/>
  <c r="U1436" i="3" s="1"/>
  <c r="T1440" i="3"/>
  <c r="U1440" i="3" s="1"/>
  <c r="T1431" i="3"/>
  <c r="U1431" i="3" s="1"/>
  <c r="T1435" i="3"/>
  <c r="U1435" i="3" s="1"/>
  <c r="T1439" i="3"/>
  <c r="U1439" i="3" s="1"/>
  <c r="T808" i="3"/>
  <c r="U808" i="3" s="1"/>
  <c r="T812" i="3"/>
  <c r="U812" i="3" s="1"/>
  <c r="T816" i="3"/>
  <c r="U816" i="3" s="1"/>
  <c r="T811" i="3"/>
  <c r="U811" i="3" s="1"/>
  <c r="T815" i="3"/>
  <c r="U815" i="3" s="1"/>
  <c r="T810" i="3"/>
  <c r="U810" i="3" s="1"/>
  <c r="T814" i="3"/>
  <c r="U814" i="3" s="1"/>
  <c r="T809" i="3"/>
  <c r="U809" i="3" s="1"/>
  <c r="T813" i="3"/>
  <c r="U813" i="3" s="1"/>
  <c r="T204" i="3"/>
  <c r="U204" i="3" s="1"/>
  <c r="T208" i="3"/>
  <c r="U208" i="3" s="1"/>
  <c r="T212" i="3"/>
  <c r="U212" i="3" s="1"/>
  <c r="T203" i="3"/>
  <c r="U203" i="3" s="1"/>
  <c r="T207" i="3"/>
  <c r="U207" i="3" s="1"/>
  <c r="T211" i="3"/>
  <c r="U211" i="3" s="1"/>
  <c r="T215" i="3"/>
  <c r="U215" i="3" s="1"/>
  <c r="T202" i="3"/>
  <c r="U202" i="3" s="1"/>
  <c r="T206" i="3"/>
  <c r="U206" i="3" s="1"/>
  <c r="T210" i="3"/>
  <c r="U210" i="3" s="1"/>
  <c r="T214" i="3"/>
  <c r="U214" i="3" s="1"/>
  <c r="T205" i="3"/>
  <c r="U205" i="3" s="1"/>
  <c r="T209" i="3"/>
  <c r="U209" i="3" s="1"/>
  <c r="T213" i="3"/>
  <c r="U213" i="3" s="1"/>
  <c r="T1710" i="3"/>
  <c r="U1710" i="3" s="1"/>
  <c r="T1714" i="3"/>
  <c r="U1714" i="3" s="1"/>
  <c r="T1718" i="3"/>
  <c r="U1718" i="3" s="1"/>
  <c r="T1709" i="3"/>
  <c r="U1709" i="3" s="1"/>
  <c r="T1713" i="3"/>
  <c r="U1713" i="3" s="1"/>
  <c r="T1717" i="3"/>
  <c r="U1717" i="3" s="1"/>
  <c r="T1708" i="3"/>
  <c r="U1708" i="3" s="1"/>
  <c r="T1712" i="3"/>
  <c r="U1712" i="3" s="1"/>
  <c r="T1716" i="3"/>
  <c r="U1716" i="3" s="1"/>
  <c r="T1711" i="3"/>
  <c r="U1711" i="3" s="1"/>
  <c r="T1715" i="3"/>
  <c r="U1715" i="3" s="1"/>
  <c r="T1719" i="3"/>
  <c r="U1719" i="3" s="1"/>
  <c r="T1474" i="3"/>
  <c r="U1474" i="3" s="1"/>
  <c r="T1478" i="3"/>
  <c r="U1478" i="3" s="1"/>
  <c r="T1482" i="3"/>
  <c r="U1482" i="3" s="1"/>
  <c r="T1486" i="3"/>
  <c r="U1486" i="3" s="1"/>
  <c r="T1490" i="3"/>
  <c r="U1490" i="3" s="1"/>
  <c r="T1473" i="3"/>
  <c r="U1473" i="3" s="1"/>
  <c r="T1477" i="3"/>
  <c r="U1477" i="3" s="1"/>
  <c r="T1481" i="3"/>
  <c r="U1481" i="3" s="1"/>
  <c r="T1485" i="3"/>
  <c r="U1485" i="3" s="1"/>
  <c r="T1489" i="3"/>
  <c r="U1489" i="3" s="1"/>
  <c r="T1472" i="3"/>
  <c r="U1472" i="3" s="1"/>
  <c r="T1476" i="3"/>
  <c r="U1476" i="3" s="1"/>
  <c r="T1480" i="3"/>
  <c r="U1480" i="3" s="1"/>
  <c r="T1484" i="3"/>
  <c r="U1484" i="3" s="1"/>
  <c r="T1488" i="3"/>
  <c r="U1488" i="3" s="1"/>
  <c r="T1492" i="3"/>
  <c r="U1492" i="3" s="1"/>
  <c r="T1475" i="3"/>
  <c r="U1475" i="3" s="1"/>
  <c r="T1479" i="3"/>
  <c r="U1479" i="3" s="1"/>
  <c r="T1483" i="3"/>
  <c r="U1483" i="3" s="1"/>
  <c r="T1487" i="3"/>
  <c r="U1487" i="3" s="1"/>
  <c r="T1491" i="3"/>
  <c r="U1491" i="3" s="1"/>
  <c r="T348" i="3"/>
  <c r="U348" i="3" s="1"/>
  <c r="T352" i="3"/>
  <c r="U352" i="3" s="1"/>
  <c r="T356" i="3"/>
  <c r="U356" i="3" s="1"/>
  <c r="T351" i="3"/>
  <c r="U351" i="3" s="1"/>
  <c r="T355" i="3"/>
  <c r="U355" i="3" s="1"/>
  <c r="T350" i="3"/>
  <c r="U350" i="3" s="1"/>
  <c r="T354" i="3"/>
  <c r="U354" i="3" s="1"/>
  <c r="T349" i="3"/>
  <c r="U349" i="3" s="1"/>
  <c r="T353" i="3"/>
  <c r="U353" i="3" s="1"/>
  <c r="T357" i="3"/>
  <c r="U357" i="3" s="1"/>
  <c r="T188" i="3"/>
  <c r="U188" i="3" s="1"/>
  <c r="T192" i="3"/>
  <c r="U192" i="3" s="1"/>
  <c r="T196" i="3"/>
  <c r="U196" i="3" s="1"/>
  <c r="T200" i="3"/>
  <c r="U200" i="3" s="1"/>
  <c r="T191" i="3"/>
  <c r="U191" i="3" s="1"/>
  <c r="T195" i="3"/>
  <c r="U195" i="3" s="1"/>
  <c r="T199" i="3"/>
  <c r="U199" i="3" s="1"/>
  <c r="T190" i="3"/>
  <c r="U190" i="3" s="1"/>
  <c r="T194" i="3"/>
  <c r="U194" i="3" s="1"/>
  <c r="T198" i="3"/>
  <c r="U198" i="3" s="1"/>
  <c r="T189" i="3"/>
  <c r="U189" i="3" s="1"/>
  <c r="T193" i="3"/>
  <c r="U193" i="3" s="1"/>
  <c r="T197" i="3"/>
  <c r="U197" i="3" s="1"/>
  <c r="T201" i="3"/>
  <c r="U201" i="3" s="1"/>
  <c r="T488" i="3"/>
  <c r="U488" i="3" s="1"/>
  <c r="T492" i="3"/>
  <c r="U492" i="3" s="1"/>
  <c r="T496" i="3"/>
  <c r="U496" i="3" s="1"/>
  <c r="T487" i="3"/>
  <c r="U487" i="3" s="1"/>
  <c r="T491" i="3"/>
  <c r="U491" i="3" s="1"/>
  <c r="T495" i="3"/>
  <c r="U495" i="3" s="1"/>
  <c r="T486" i="3"/>
  <c r="U486" i="3" s="1"/>
  <c r="T490" i="3"/>
  <c r="U490" i="3" s="1"/>
  <c r="T494" i="3"/>
  <c r="U494" i="3" s="1"/>
  <c r="T498" i="3"/>
  <c r="U498" i="3" s="1"/>
  <c r="T489" i="3"/>
  <c r="U489" i="3" s="1"/>
  <c r="T493" i="3"/>
  <c r="U493" i="3" s="1"/>
  <c r="T497" i="3"/>
  <c r="U497" i="3" s="1"/>
  <c r="T156" i="3"/>
  <c r="U156" i="3" s="1"/>
  <c r="T160" i="3"/>
  <c r="U160" i="3" s="1"/>
  <c r="T164" i="3"/>
  <c r="U164" i="3" s="1"/>
  <c r="T168" i="3"/>
  <c r="U168" i="3" s="1"/>
  <c r="T172" i="3"/>
  <c r="U172" i="3" s="1"/>
  <c r="T176" i="3"/>
  <c r="U176" i="3" s="1"/>
  <c r="T155" i="3"/>
  <c r="U155" i="3" s="1"/>
  <c r="T159" i="3"/>
  <c r="U159" i="3" s="1"/>
  <c r="T163" i="3"/>
  <c r="U163" i="3" s="1"/>
  <c r="T167" i="3"/>
  <c r="U167" i="3" s="1"/>
  <c r="T171" i="3"/>
  <c r="U171" i="3" s="1"/>
  <c r="T175" i="3"/>
  <c r="U175" i="3" s="1"/>
  <c r="T154" i="3"/>
  <c r="U154" i="3" s="1"/>
  <c r="T158" i="3"/>
  <c r="U158" i="3" s="1"/>
  <c r="T162" i="3"/>
  <c r="U162" i="3" s="1"/>
  <c r="T166" i="3"/>
  <c r="U166" i="3" s="1"/>
  <c r="T170" i="3"/>
  <c r="U170" i="3" s="1"/>
  <c r="T174" i="3"/>
  <c r="U174" i="3" s="1"/>
  <c r="T157" i="3"/>
  <c r="U157" i="3" s="1"/>
  <c r="T161" i="3"/>
  <c r="U161" i="3" s="1"/>
  <c r="T165" i="3"/>
  <c r="U165" i="3" s="1"/>
  <c r="T169" i="3"/>
  <c r="U169" i="3" s="1"/>
  <c r="T173" i="3"/>
  <c r="U173" i="3" s="1"/>
  <c r="T177" i="3"/>
  <c r="U177" i="3" s="1"/>
  <c r="T1238" i="3"/>
  <c r="U1238" i="3" s="1"/>
  <c r="T1242" i="3"/>
  <c r="U1242" i="3" s="1"/>
  <c r="T1246" i="3"/>
  <c r="U1246" i="3" s="1"/>
  <c r="T1250" i="3"/>
  <c r="U1250" i="3" s="1"/>
  <c r="T1237" i="3"/>
  <c r="U1237" i="3" s="1"/>
  <c r="T1241" i="3"/>
  <c r="U1241" i="3" s="1"/>
  <c r="T1245" i="3"/>
  <c r="U1245" i="3" s="1"/>
  <c r="T1249" i="3"/>
  <c r="U1249" i="3" s="1"/>
  <c r="T1240" i="3"/>
  <c r="U1240" i="3" s="1"/>
  <c r="T1244" i="3"/>
  <c r="U1244" i="3" s="1"/>
  <c r="T1248" i="3"/>
  <c r="U1248" i="3" s="1"/>
  <c r="T1239" i="3"/>
  <c r="U1239" i="3" s="1"/>
  <c r="T1243" i="3"/>
  <c r="U1243" i="3" s="1"/>
  <c r="T1247" i="3"/>
  <c r="U1247" i="3" s="1"/>
  <c r="T1251" i="3"/>
  <c r="U1251" i="3" s="1"/>
  <c r="T407" i="3"/>
  <c r="U407" i="3" s="1"/>
  <c r="T410" i="3"/>
  <c r="U410" i="3" s="1"/>
  <c r="T413" i="3"/>
  <c r="U413" i="3" s="1"/>
  <c r="T416" i="3"/>
  <c r="U416" i="3" s="1"/>
  <c r="T406" i="3"/>
  <c r="U406" i="3" s="1"/>
  <c r="T409" i="3"/>
  <c r="U409" i="3" s="1"/>
  <c r="T412" i="3"/>
  <c r="U412" i="3" s="1"/>
  <c r="T415" i="3"/>
  <c r="U415" i="3" s="1"/>
  <c r="T405" i="3"/>
  <c r="U405" i="3" s="1"/>
  <c r="T408" i="3"/>
  <c r="U408" i="3" s="1"/>
  <c r="T411" i="3"/>
  <c r="U411" i="3" s="1"/>
  <c r="T414" i="3"/>
  <c r="U414" i="3" s="1"/>
  <c r="T417" i="3"/>
  <c r="U417" i="3" s="1"/>
  <c r="T1592" i="3"/>
  <c r="U1592" i="3" s="1"/>
  <c r="T1591" i="3"/>
  <c r="U1591" i="3" s="1"/>
  <c r="T1550" i="3"/>
  <c r="U1550" i="3" s="1"/>
  <c r="T1554" i="3"/>
  <c r="U1554" i="3" s="1"/>
  <c r="T1549" i="3"/>
  <c r="U1549" i="3" s="1"/>
  <c r="T1553" i="3"/>
  <c r="U1553" i="3" s="1"/>
  <c r="T1552" i="3"/>
  <c r="U1552" i="3" s="1"/>
  <c r="T1556" i="3"/>
  <c r="U1556" i="3" s="1"/>
  <c r="T1551" i="3"/>
  <c r="U1551" i="3" s="1"/>
  <c r="T1555" i="3"/>
  <c r="U1555" i="3" s="1"/>
  <c r="T1066" i="3"/>
  <c r="U1066" i="3" s="1"/>
  <c r="T1070" i="3"/>
  <c r="U1070" i="3" s="1"/>
  <c r="T1074" i="3"/>
  <c r="U1074" i="3" s="1"/>
  <c r="T1069" i="3"/>
  <c r="U1069" i="3" s="1"/>
  <c r="T1073" i="3"/>
  <c r="U1073" i="3" s="1"/>
  <c r="T1068" i="3"/>
  <c r="U1068" i="3" s="1"/>
  <c r="T1072" i="3"/>
  <c r="U1072" i="3" s="1"/>
  <c r="T1076" i="3"/>
  <c r="U1076" i="3" s="1"/>
  <c r="T1067" i="3"/>
  <c r="U1067" i="3" s="1"/>
  <c r="T1071" i="3"/>
  <c r="U1071" i="3" s="1"/>
  <c r="T1075" i="3"/>
  <c r="U1075" i="3" s="1"/>
  <c r="T1594" i="3"/>
  <c r="U1594" i="3" s="1"/>
  <c r="T1593" i="3"/>
  <c r="U1593" i="3" s="1"/>
  <c r="T1597" i="3"/>
  <c r="U1597" i="3" s="1"/>
  <c r="T1596" i="3"/>
  <c r="U1596" i="3" s="1"/>
  <c r="T1595" i="3"/>
  <c r="U1595" i="3" s="1"/>
  <c r="T236" i="3"/>
  <c r="U236" i="3" s="1"/>
  <c r="T235" i="3"/>
  <c r="U235" i="3" s="1"/>
  <c r="T238" i="3"/>
  <c r="U238" i="3" s="1"/>
  <c r="T237" i="3"/>
  <c r="U237" i="3" s="1"/>
  <c r="T1598" i="3"/>
  <c r="U1598" i="3" s="1"/>
  <c r="T1602" i="3"/>
  <c r="U1602" i="3" s="1"/>
  <c r="T1606" i="3"/>
  <c r="U1606" i="3" s="1"/>
  <c r="T1601" i="3"/>
  <c r="U1601" i="3" s="1"/>
  <c r="T1605" i="3"/>
  <c r="U1605" i="3" s="1"/>
  <c r="T1600" i="3"/>
  <c r="U1600" i="3" s="1"/>
  <c r="T1604" i="3"/>
  <c r="U1604" i="3" s="1"/>
  <c r="T1599" i="3"/>
  <c r="U1599" i="3" s="1"/>
  <c r="T1603" i="3"/>
  <c r="U1603" i="3" s="1"/>
  <c r="T1266" i="3"/>
  <c r="U1266" i="3" s="1"/>
  <c r="T1265" i="3"/>
  <c r="U1265" i="3" s="1"/>
  <c r="T1269" i="3"/>
  <c r="U1269" i="3" s="1"/>
  <c r="T1264" i="3"/>
  <c r="U1264" i="3" s="1"/>
  <c r="T1268" i="3"/>
  <c r="U1268" i="3" s="1"/>
  <c r="T1263" i="3"/>
  <c r="U1263" i="3" s="1"/>
  <c r="T1267" i="3"/>
  <c r="U1267" i="3" s="1"/>
  <c r="T1182" i="3"/>
  <c r="U1182" i="3" s="1"/>
  <c r="T1186" i="3"/>
  <c r="U1186" i="3" s="1"/>
  <c r="T1181" i="3"/>
  <c r="U1181" i="3" s="1"/>
  <c r="T1185" i="3"/>
  <c r="U1185" i="3" s="1"/>
  <c r="T1180" i="3"/>
  <c r="U1180" i="3" s="1"/>
  <c r="T1184" i="3"/>
  <c r="U1184" i="3" s="1"/>
  <c r="T1183" i="3"/>
  <c r="U1183" i="3" s="1"/>
  <c r="T1150" i="3"/>
  <c r="U1150" i="3" s="1"/>
  <c r="T1154" i="3"/>
  <c r="U1154" i="3" s="1"/>
  <c r="T1149" i="3"/>
  <c r="U1149" i="3" s="1"/>
  <c r="T1153" i="3"/>
  <c r="U1153" i="3" s="1"/>
  <c r="T1148" i="3"/>
  <c r="U1148" i="3" s="1"/>
  <c r="T1152" i="3"/>
  <c r="U1152" i="3" s="1"/>
  <c r="T1151" i="3"/>
  <c r="U1151" i="3" s="1"/>
  <c r="T1155" i="3"/>
  <c r="U1155" i="3" s="1"/>
  <c r="T556" i="3"/>
  <c r="U556" i="3" s="1"/>
  <c r="T560" i="3"/>
  <c r="U560" i="3" s="1"/>
  <c r="T559" i="3"/>
  <c r="U559" i="3" s="1"/>
  <c r="T558" i="3"/>
  <c r="U558" i="3" s="1"/>
  <c r="T562" i="3"/>
  <c r="U562" i="3" s="1"/>
  <c r="T557" i="3"/>
  <c r="U557" i="3" s="1"/>
  <c r="T561" i="3"/>
  <c r="U561" i="3" s="1"/>
  <c r="T264" i="3"/>
  <c r="U264" i="3" s="1"/>
  <c r="T268" i="3"/>
  <c r="U268" i="3" s="1"/>
  <c r="T267" i="3"/>
  <c r="U267" i="3" s="1"/>
  <c r="T271" i="3"/>
  <c r="U271" i="3" s="1"/>
  <c r="T266" i="3"/>
  <c r="U266" i="3" s="1"/>
  <c r="T270" i="3"/>
  <c r="U270" i="3" s="1"/>
  <c r="T265" i="3"/>
  <c r="U265" i="3" s="1"/>
  <c r="T269" i="3"/>
  <c r="U269" i="3" s="1"/>
  <c r="T1818" i="3"/>
  <c r="U1818" i="3" s="1"/>
  <c r="T1822" i="3"/>
  <c r="U1822" i="3" s="1"/>
  <c r="T1817" i="3"/>
  <c r="U1817" i="3" s="1"/>
  <c r="T1821" i="3"/>
  <c r="U1821" i="3" s="1"/>
  <c r="T1820" i="3"/>
  <c r="U1820" i="3" s="1"/>
  <c r="T1819" i="3"/>
  <c r="U1819" i="3" s="1"/>
  <c r="T1823" i="3"/>
  <c r="U1823" i="3" s="1"/>
  <c r="T728" i="3"/>
  <c r="U728" i="3" s="1"/>
  <c r="T732" i="3"/>
  <c r="U732" i="3" s="1"/>
  <c r="T736" i="3"/>
  <c r="U736" i="3" s="1"/>
  <c r="T740" i="3"/>
  <c r="U740" i="3" s="1"/>
  <c r="T744" i="3"/>
  <c r="U744" i="3" s="1"/>
  <c r="T748" i="3"/>
  <c r="U748" i="3" s="1"/>
  <c r="T752" i="3"/>
  <c r="U752" i="3" s="1"/>
  <c r="T727" i="3"/>
  <c r="U727" i="3" s="1"/>
  <c r="T731" i="3"/>
  <c r="U731" i="3" s="1"/>
  <c r="T735" i="3"/>
  <c r="U735" i="3" s="1"/>
  <c r="T739" i="3"/>
  <c r="U739" i="3" s="1"/>
  <c r="T743" i="3"/>
  <c r="U743" i="3" s="1"/>
  <c r="T747" i="3"/>
  <c r="U747" i="3" s="1"/>
  <c r="T751" i="3"/>
  <c r="U751" i="3" s="1"/>
  <c r="T726" i="3"/>
  <c r="U726" i="3" s="1"/>
  <c r="T730" i="3"/>
  <c r="U730" i="3" s="1"/>
  <c r="T734" i="3"/>
  <c r="U734" i="3" s="1"/>
  <c r="T738" i="3"/>
  <c r="U738" i="3" s="1"/>
  <c r="T742" i="3"/>
  <c r="U742" i="3" s="1"/>
  <c r="T746" i="3"/>
  <c r="U746" i="3" s="1"/>
  <c r="T750" i="3"/>
  <c r="U750" i="3" s="1"/>
  <c r="T725" i="3"/>
  <c r="U725" i="3" s="1"/>
  <c r="T729" i="3"/>
  <c r="U729" i="3" s="1"/>
  <c r="T733" i="3"/>
  <c r="U733" i="3" s="1"/>
  <c r="T737" i="3"/>
  <c r="U737" i="3" s="1"/>
  <c r="T741" i="3"/>
  <c r="U741" i="3" s="1"/>
  <c r="T745" i="3"/>
  <c r="U745" i="3" s="1"/>
  <c r="T749" i="3"/>
  <c r="U749" i="3" s="1"/>
  <c r="T1106" i="3"/>
  <c r="U1106" i="3" s="1"/>
  <c r="T1105" i="3"/>
  <c r="U1105" i="3" s="1"/>
  <c r="T1104" i="3"/>
  <c r="U1104" i="3" s="1"/>
  <c r="T1108" i="3"/>
  <c r="U1108" i="3" s="1"/>
  <c r="T1103" i="3"/>
  <c r="U1103" i="3" s="1"/>
  <c r="T1107" i="3"/>
  <c r="U1107" i="3" s="1"/>
  <c r="T1024" i="3"/>
  <c r="U1024" i="3" s="1"/>
  <c r="T1028" i="3"/>
  <c r="U1028" i="3" s="1"/>
  <c r="T1023" i="3"/>
  <c r="U1023" i="3" s="1"/>
  <c r="T1027" i="3"/>
  <c r="U1027" i="3" s="1"/>
  <c r="T1031" i="3"/>
  <c r="U1031" i="3" s="1"/>
  <c r="T1026" i="3"/>
  <c r="U1026" i="3" s="1"/>
  <c r="T1025" i="3"/>
  <c r="U1025" i="3" s="1"/>
  <c r="T1029" i="3"/>
  <c r="U1029" i="3" s="1"/>
  <c r="T1034" i="3"/>
  <c r="U1034" i="3" s="1"/>
  <c r="T1038" i="3"/>
  <c r="U1038" i="3" s="1"/>
  <c r="T1033" i="3"/>
  <c r="U1033" i="3" s="1"/>
  <c r="T1037" i="3"/>
  <c r="U1037" i="3" s="1"/>
  <c r="T1032" i="3"/>
  <c r="U1032" i="3" s="1"/>
  <c r="T1036" i="3"/>
  <c r="U1036" i="3" s="1"/>
  <c r="T1030" i="3"/>
  <c r="U1030" i="3" s="1"/>
  <c r="T1035" i="3"/>
  <c r="U1035" i="3" s="1"/>
  <c r="T216" i="3"/>
  <c r="U216" i="3" s="1"/>
  <c r="T220" i="3"/>
  <c r="U220" i="3" s="1"/>
  <c r="T224" i="3"/>
  <c r="U224" i="3" s="1"/>
  <c r="T228" i="3"/>
  <c r="U228" i="3" s="1"/>
  <c r="T219" i="3"/>
  <c r="U219" i="3" s="1"/>
  <c r="T223" i="3"/>
  <c r="U223" i="3" s="1"/>
  <c r="T227" i="3"/>
  <c r="U227" i="3" s="1"/>
  <c r="T218" i="3"/>
  <c r="U218" i="3" s="1"/>
  <c r="T222" i="3"/>
  <c r="U222" i="3" s="1"/>
  <c r="T226" i="3"/>
  <c r="U226" i="3" s="1"/>
  <c r="T217" i="3"/>
  <c r="U217" i="3" s="1"/>
  <c r="T221" i="3"/>
  <c r="U221" i="3" s="1"/>
  <c r="T225" i="3"/>
  <c r="U225" i="3" s="1"/>
  <c r="T916" i="3"/>
  <c r="U916" i="3" s="1"/>
  <c r="T920" i="3"/>
  <c r="U920" i="3" s="1"/>
  <c r="T924" i="3"/>
  <c r="U924" i="3" s="1"/>
  <c r="T915" i="3"/>
  <c r="U915" i="3" s="1"/>
  <c r="T919" i="3"/>
  <c r="U919" i="3" s="1"/>
  <c r="T923" i="3"/>
  <c r="U923" i="3" s="1"/>
  <c r="T914" i="3"/>
  <c r="U914" i="3" s="1"/>
  <c r="T918" i="3"/>
  <c r="U918" i="3" s="1"/>
  <c r="T922" i="3"/>
  <c r="U922" i="3" s="1"/>
  <c r="T917" i="3"/>
  <c r="U917" i="3" s="1"/>
  <c r="T921" i="3"/>
  <c r="U921" i="3" s="1"/>
  <c r="T925" i="3"/>
  <c r="U925" i="3" s="1"/>
  <c r="T1494" i="3"/>
  <c r="U1494" i="3" s="1"/>
  <c r="T1498" i="3"/>
  <c r="U1498" i="3" s="1"/>
  <c r="T1502" i="3"/>
  <c r="U1502" i="3" s="1"/>
  <c r="T1493" i="3"/>
  <c r="U1493" i="3" s="1"/>
  <c r="T1497" i="3"/>
  <c r="U1497" i="3" s="1"/>
  <c r="T1501" i="3"/>
  <c r="U1501" i="3" s="1"/>
  <c r="T1496" i="3"/>
  <c r="U1496" i="3" s="1"/>
  <c r="T1500" i="3"/>
  <c r="U1500" i="3" s="1"/>
  <c r="T1504" i="3"/>
  <c r="U1504" i="3" s="1"/>
  <c r="T1495" i="3"/>
  <c r="U1495" i="3" s="1"/>
  <c r="T1499" i="3"/>
  <c r="U1499" i="3" s="1"/>
  <c r="T1503" i="3"/>
  <c r="U1503" i="3" s="1"/>
  <c r="T1810" i="3"/>
  <c r="U1810" i="3" s="1"/>
  <c r="T1814" i="3"/>
  <c r="U1814" i="3" s="1"/>
  <c r="T1809" i="3"/>
  <c r="U1809" i="3" s="1"/>
  <c r="T1813" i="3"/>
  <c r="U1813" i="3" s="1"/>
  <c r="T1812" i="3"/>
  <c r="U1812" i="3" s="1"/>
  <c r="T1816" i="3"/>
  <c r="U1816" i="3" s="1"/>
  <c r="T1811" i="3"/>
  <c r="U1811" i="3" s="1"/>
  <c r="T1815" i="3"/>
  <c r="U1815" i="3" s="1"/>
  <c r="T952" i="3"/>
  <c r="U952" i="3" s="1"/>
  <c r="T956" i="3"/>
  <c r="U956" i="3" s="1"/>
  <c r="T960" i="3"/>
  <c r="U960" i="3" s="1"/>
  <c r="T951" i="3"/>
  <c r="U951" i="3" s="1"/>
  <c r="T955" i="3"/>
  <c r="U955" i="3" s="1"/>
  <c r="T959" i="3"/>
  <c r="U959" i="3" s="1"/>
  <c r="T963" i="3"/>
  <c r="U963" i="3" s="1"/>
  <c r="T950" i="3"/>
  <c r="U950" i="3" s="1"/>
  <c r="T954" i="3"/>
  <c r="U954" i="3" s="1"/>
  <c r="T958" i="3"/>
  <c r="U958" i="3" s="1"/>
  <c r="T962" i="3"/>
  <c r="U962" i="3" s="1"/>
  <c r="T953" i="3"/>
  <c r="U953" i="3" s="1"/>
  <c r="T957" i="3"/>
  <c r="U957" i="3" s="1"/>
  <c r="T961" i="3"/>
  <c r="U961" i="3" s="1"/>
  <c r="T872" i="3"/>
  <c r="U872" i="3" s="1"/>
  <c r="T876" i="3"/>
  <c r="U876" i="3" s="1"/>
  <c r="T871" i="3"/>
  <c r="U871" i="3" s="1"/>
  <c r="T875" i="3"/>
  <c r="U875" i="3" s="1"/>
  <c r="T870" i="3"/>
  <c r="U870" i="3" s="1"/>
  <c r="T874" i="3"/>
  <c r="U874" i="3" s="1"/>
  <c r="T873" i="3"/>
  <c r="U873" i="3" s="1"/>
  <c r="T877" i="3"/>
  <c r="U877" i="3" s="1"/>
  <c r="T360" i="3"/>
  <c r="U360" i="3" s="1"/>
  <c r="T364" i="3"/>
  <c r="U364" i="3" s="1"/>
  <c r="T368" i="3"/>
  <c r="U368" i="3" s="1"/>
  <c r="T372" i="3"/>
  <c r="U372" i="3" s="1"/>
  <c r="T376" i="3"/>
  <c r="U376" i="3" s="1"/>
  <c r="T359" i="3"/>
  <c r="U359" i="3" s="1"/>
  <c r="T363" i="3"/>
  <c r="U363" i="3" s="1"/>
  <c r="T367" i="3"/>
  <c r="U367" i="3" s="1"/>
  <c r="T371" i="3"/>
  <c r="U371" i="3" s="1"/>
  <c r="T375" i="3"/>
  <c r="U375" i="3" s="1"/>
  <c r="T358" i="3"/>
  <c r="U358" i="3" s="1"/>
  <c r="T362" i="3"/>
  <c r="U362" i="3" s="1"/>
  <c r="T366" i="3"/>
  <c r="U366" i="3" s="1"/>
  <c r="T370" i="3"/>
  <c r="U370" i="3" s="1"/>
  <c r="T374" i="3"/>
  <c r="U374" i="3" s="1"/>
  <c r="T361" i="3"/>
  <c r="U361" i="3" s="1"/>
  <c r="T365" i="3"/>
  <c r="U365" i="3" s="1"/>
  <c r="T369" i="3"/>
  <c r="U369" i="3" s="1"/>
  <c r="T373" i="3"/>
  <c r="U373" i="3" s="1"/>
  <c r="T1298" i="3"/>
  <c r="U1298" i="3" s="1"/>
  <c r="T1297" i="3"/>
  <c r="U1297" i="3" s="1"/>
  <c r="T1300" i="3"/>
  <c r="U1300" i="3" s="1"/>
  <c r="T1299" i="3"/>
  <c r="U1299" i="3" s="1"/>
  <c r="T688" i="3"/>
  <c r="U688" i="3" s="1"/>
  <c r="T692" i="3"/>
  <c r="U692" i="3" s="1"/>
  <c r="T687" i="3"/>
  <c r="U687" i="3" s="1"/>
  <c r="T691" i="3"/>
  <c r="U691" i="3" s="1"/>
  <c r="T695" i="3"/>
  <c r="U695" i="3" s="1"/>
  <c r="T686" i="3"/>
  <c r="U686" i="3" s="1"/>
  <c r="T690" i="3"/>
  <c r="U690" i="3" s="1"/>
  <c r="T694" i="3"/>
  <c r="U694" i="3" s="1"/>
  <c r="T685" i="3"/>
  <c r="U685" i="3" s="1"/>
  <c r="T689" i="3"/>
  <c r="U689" i="3" s="1"/>
  <c r="T693" i="3"/>
  <c r="U693" i="3" s="1"/>
  <c r="T512" i="3"/>
  <c r="U512" i="3" s="1"/>
  <c r="T511" i="3"/>
  <c r="U511" i="3" s="1"/>
  <c r="T510" i="3"/>
  <c r="U510" i="3" s="1"/>
  <c r="T514" i="3"/>
  <c r="U514" i="3" s="1"/>
  <c r="T509" i="3"/>
  <c r="U509" i="3" s="1"/>
  <c r="T513" i="3"/>
  <c r="U513" i="3" s="1"/>
  <c r="T1046" i="3"/>
  <c r="U1046" i="3" s="1"/>
  <c r="T1053" i="3"/>
  <c r="U1053" i="3" s="1"/>
  <c r="T1051" i="3"/>
  <c r="U1051" i="3" s="1"/>
  <c r="T1049" i="3"/>
  <c r="U1049" i="3" s="1"/>
  <c r="T1047" i="3"/>
  <c r="U1047" i="3" s="1"/>
  <c r="T1045" i="3"/>
  <c r="U1045" i="3" s="1"/>
  <c r="T1052" i="3"/>
  <c r="U1052" i="3" s="1"/>
  <c r="T1050" i="3"/>
  <c r="U1050" i="3" s="1"/>
  <c r="T1048" i="3"/>
  <c r="U1048" i="3" s="1"/>
  <c r="T836" i="3"/>
  <c r="U836" i="3" s="1"/>
  <c r="T840" i="3"/>
  <c r="U840" i="3" s="1"/>
  <c r="T835" i="3"/>
  <c r="U835" i="3" s="1"/>
  <c r="T839" i="3"/>
  <c r="U839" i="3" s="1"/>
  <c r="T834" i="3"/>
  <c r="U834" i="3" s="1"/>
  <c r="T838" i="3"/>
  <c r="U838" i="3" s="1"/>
  <c r="T833" i="3"/>
  <c r="U833" i="3" s="1"/>
  <c r="T837" i="3"/>
  <c r="U837" i="3" s="1"/>
  <c r="T1346" i="3"/>
  <c r="U1346" i="3" s="1"/>
  <c r="T1350" i="3"/>
  <c r="U1350" i="3" s="1"/>
  <c r="T1345" i="3"/>
  <c r="U1345" i="3" s="1"/>
  <c r="T1349" i="3"/>
  <c r="U1349" i="3" s="1"/>
  <c r="T1348" i="3"/>
  <c r="U1348" i="3" s="1"/>
  <c r="T1352" i="3"/>
  <c r="U1352" i="3" s="1"/>
  <c r="T1347" i="3"/>
  <c r="U1347" i="3" s="1"/>
  <c r="T1351" i="3"/>
  <c r="U1351" i="3" s="1"/>
  <c r="T824" i="3"/>
  <c r="U824" i="3" s="1"/>
  <c r="T823" i="3"/>
  <c r="U823" i="3" s="1"/>
  <c r="T822" i="3"/>
  <c r="U822" i="3" s="1"/>
  <c r="T821" i="3"/>
  <c r="U821" i="3" s="1"/>
  <c r="T820" i="3"/>
  <c r="U820" i="3" s="1"/>
  <c r="T819" i="3"/>
  <c r="U819" i="3" s="1"/>
  <c r="T818" i="3"/>
  <c r="U818" i="3" s="1"/>
  <c r="T817" i="3"/>
  <c r="U817" i="3" s="1"/>
  <c r="T832" i="3"/>
  <c r="U832" i="3" s="1"/>
  <c r="T831" i="3"/>
  <c r="U831" i="3" s="1"/>
  <c r="T830" i="3"/>
  <c r="U830" i="3" s="1"/>
  <c r="T829" i="3"/>
  <c r="U829" i="3" s="1"/>
  <c r="T828" i="3"/>
  <c r="U828" i="3" s="1"/>
  <c r="T827" i="3"/>
  <c r="U827" i="3" s="1"/>
  <c r="T826" i="3"/>
  <c r="U826" i="3" s="1"/>
  <c r="T825" i="3"/>
  <c r="U825" i="3" s="1"/>
  <c r="T1738" i="3"/>
  <c r="U1738" i="3" s="1"/>
  <c r="T1742" i="3"/>
  <c r="U1742" i="3" s="1"/>
  <c r="T1746" i="3"/>
  <c r="U1746" i="3" s="1"/>
  <c r="T1750" i="3"/>
  <c r="U1750" i="3" s="1"/>
  <c r="T1737" i="3"/>
  <c r="U1737" i="3" s="1"/>
  <c r="T1741" i="3"/>
  <c r="U1741" i="3" s="1"/>
  <c r="T1745" i="3"/>
  <c r="U1745" i="3" s="1"/>
  <c r="T1749" i="3"/>
  <c r="U1749" i="3" s="1"/>
  <c r="T1753" i="3"/>
  <c r="U1753" i="3" s="1"/>
  <c r="T1736" i="3"/>
  <c r="U1736" i="3" s="1"/>
  <c r="T1740" i="3"/>
  <c r="U1740" i="3" s="1"/>
  <c r="T1744" i="3"/>
  <c r="U1744" i="3" s="1"/>
  <c r="T1748" i="3"/>
  <c r="U1748" i="3" s="1"/>
  <c r="T1752" i="3"/>
  <c r="U1752" i="3" s="1"/>
  <c r="T1735" i="3"/>
  <c r="U1735" i="3" s="1"/>
  <c r="T1739" i="3"/>
  <c r="U1739" i="3" s="1"/>
  <c r="T1743" i="3"/>
  <c r="U1743" i="3" s="1"/>
  <c r="T1747" i="3"/>
  <c r="U1747" i="3" s="1"/>
  <c r="T1751" i="3"/>
  <c r="U1751" i="3" s="1"/>
  <c r="T1874" i="3"/>
  <c r="U1874" i="3" s="1"/>
  <c r="T1878" i="3"/>
  <c r="U1878" i="3" s="1"/>
  <c r="T1877" i="3"/>
  <c r="U1877" i="3" s="1"/>
  <c r="T1881" i="3"/>
  <c r="U1881" i="3" s="1"/>
  <c r="T1876" i="3"/>
  <c r="U1876" i="3" s="1"/>
  <c r="T1880" i="3"/>
  <c r="U1880" i="3" s="1"/>
  <c r="T1875" i="3"/>
  <c r="U1875" i="3" s="1"/>
  <c r="T1879" i="3"/>
  <c r="U1879" i="3" s="1"/>
  <c r="T1654" i="3"/>
  <c r="U1654" i="3" s="1"/>
  <c r="T1653" i="3"/>
  <c r="U1653" i="3" s="1"/>
  <c r="T1643" i="3"/>
  <c r="U1643" i="3" s="1"/>
  <c r="T1650" i="3"/>
  <c r="U1650" i="3" s="1"/>
  <c r="T1649" i="3"/>
  <c r="U1649" i="3" s="1"/>
  <c r="T1652" i="3"/>
  <c r="U1652" i="3" s="1"/>
  <c r="T1646" i="3"/>
  <c r="U1646" i="3" s="1"/>
  <c r="T1645" i="3"/>
  <c r="U1645" i="3" s="1"/>
  <c r="T1648" i="3"/>
  <c r="U1648" i="3" s="1"/>
  <c r="T1651" i="3"/>
  <c r="U1651" i="3" s="1"/>
  <c r="T1642" i="3"/>
  <c r="U1642" i="3" s="1"/>
  <c r="T1641" i="3"/>
  <c r="U1641" i="3" s="1"/>
  <c r="T1644" i="3"/>
  <c r="U1644" i="3" s="1"/>
  <c r="T1647" i="3"/>
  <c r="U1647" i="3" s="1"/>
  <c r="T1722" i="3"/>
  <c r="U1722" i="3" s="1"/>
  <c r="T1721" i="3"/>
  <c r="U1721" i="3" s="1"/>
  <c r="T1720" i="3"/>
  <c r="U1720" i="3" s="1"/>
  <c r="T1354" i="3"/>
  <c r="U1354" i="3" s="1"/>
  <c r="T1358" i="3"/>
  <c r="U1358" i="3" s="1"/>
  <c r="T1353" i="3"/>
  <c r="U1353" i="3" s="1"/>
  <c r="T1357" i="3"/>
  <c r="U1357" i="3" s="1"/>
  <c r="T1356" i="3"/>
  <c r="U1356" i="3" s="1"/>
  <c r="T1360" i="3"/>
  <c r="U1360" i="3" s="1"/>
  <c r="T1355" i="3"/>
  <c r="U1355" i="3" s="1"/>
  <c r="T1359" i="3"/>
  <c r="U1359" i="3" s="1"/>
  <c r="T1726" i="3"/>
  <c r="U1726" i="3" s="1"/>
  <c r="T1730" i="3"/>
  <c r="U1730" i="3" s="1"/>
  <c r="T1734" i="3"/>
  <c r="U1734" i="3" s="1"/>
  <c r="T1725" i="3"/>
  <c r="U1725" i="3" s="1"/>
  <c r="T1729" i="3"/>
  <c r="U1729" i="3" s="1"/>
  <c r="T1733" i="3"/>
  <c r="U1733" i="3" s="1"/>
  <c r="T1724" i="3"/>
  <c r="U1724" i="3" s="1"/>
  <c r="T1728" i="3"/>
  <c r="U1728" i="3" s="1"/>
  <c r="T1732" i="3"/>
  <c r="U1732" i="3" s="1"/>
  <c r="T1723" i="3"/>
  <c r="U1723" i="3" s="1"/>
  <c r="T1727" i="3"/>
  <c r="U1727" i="3" s="1"/>
  <c r="T1731" i="3"/>
  <c r="U1731" i="3" s="1"/>
  <c r="T1662" i="3"/>
  <c r="U1662" i="3" s="1"/>
  <c r="T1666" i="3"/>
  <c r="U1666" i="3" s="1"/>
  <c r="T1670" i="3"/>
  <c r="U1670" i="3" s="1"/>
  <c r="T1674" i="3"/>
  <c r="U1674" i="3" s="1"/>
  <c r="T1678" i="3"/>
  <c r="U1678" i="3" s="1"/>
  <c r="T1661" i="3"/>
  <c r="U1661" i="3" s="1"/>
  <c r="T1665" i="3"/>
  <c r="U1665" i="3" s="1"/>
  <c r="T1669" i="3"/>
  <c r="U1669" i="3" s="1"/>
  <c r="T1673" i="3"/>
  <c r="U1673" i="3" s="1"/>
  <c r="T1677" i="3"/>
  <c r="U1677" i="3" s="1"/>
  <c r="T1681" i="3"/>
  <c r="U1681" i="3" s="1"/>
  <c r="T1660" i="3"/>
  <c r="U1660" i="3" s="1"/>
  <c r="T1664" i="3"/>
  <c r="U1664" i="3" s="1"/>
  <c r="T1668" i="3"/>
  <c r="U1668" i="3" s="1"/>
  <c r="T1672" i="3"/>
  <c r="U1672" i="3" s="1"/>
  <c r="T1676" i="3"/>
  <c r="U1676" i="3" s="1"/>
  <c r="T1680" i="3"/>
  <c r="U1680" i="3" s="1"/>
  <c r="T1659" i="3"/>
  <c r="U1659" i="3" s="1"/>
  <c r="T1663" i="3"/>
  <c r="U1663" i="3" s="1"/>
  <c r="T1667" i="3"/>
  <c r="U1667" i="3" s="1"/>
  <c r="T1671" i="3"/>
  <c r="U1671" i="3" s="1"/>
  <c r="T1675" i="3"/>
  <c r="U1675" i="3" s="1"/>
  <c r="T1679" i="3"/>
  <c r="U1679" i="3" s="1"/>
  <c r="T1630" i="3"/>
  <c r="U1630" i="3" s="1"/>
  <c r="T1629" i="3"/>
  <c r="U1629" i="3" s="1"/>
  <c r="T1628" i="3"/>
  <c r="U1628" i="3" s="1"/>
  <c r="T1627" i="3"/>
  <c r="U1627" i="3" s="1"/>
  <c r="T1631" i="3"/>
  <c r="U1631" i="3" s="1"/>
  <c r="T1094" i="3"/>
  <c r="U1094" i="3" s="1"/>
  <c r="T1098" i="3"/>
  <c r="U1098" i="3" s="1"/>
  <c r="T1102" i="3"/>
  <c r="U1102" i="3" s="1"/>
  <c r="T1093" i="3"/>
  <c r="U1093" i="3" s="1"/>
  <c r="T1097" i="3"/>
  <c r="U1097" i="3" s="1"/>
  <c r="T1101" i="3"/>
  <c r="U1101" i="3" s="1"/>
  <c r="T1092" i="3"/>
  <c r="U1092" i="3" s="1"/>
  <c r="T1096" i="3"/>
  <c r="U1096" i="3" s="1"/>
  <c r="T1100" i="3"/>
  <c r="U1100" i="3" s="1"/>
  <c r="T1091" i="3"/>
  <c r="U1091" i="3" s="1"/>
  <c r="T1095" i="3"/>
  <c r="U1095" i="3" s="1"/>
  <c r="T1099" i="3"/>
  <c r="U1099" i="3" s="1"/>
  <c r="T564" i="3"/>
  <c r="U564" i="3" s="1"/>
  <c r="T568" i="3"/>
  <c r="U568" i="3" s="1"/>
  <c r="T572" i="3"/>
  <c r="U572" i="3" s="1"/>
  <c r="T576" i="3"/>
  <c r="U576" i="3" s="1"/>
  <c r="T563" i="3"/>
  <c r="U563" i="3" s="1"/>
  <c r="T567" i="3"/>
  <c r="U567" i="3" s="1"/>
  <c r="T571" i="3"/>
  <c r="U571" i="3" s="1"/>
  <c r="T575" i="3"/>
  <c r="U575" i="3" s="1"/>
  <c r="T566" i="3"/>
  <c r="U566" i="3" s="1"/>
  <c r="T570" i="3"/>
  <c r="U570" i="3" s="1"/>
  <c r="T574" i="3"/>
  <c r="U574" i="3" s="1"/>
  <c r="T565" i="3"/>
  <c r="U565" i="3" s="1"/>
  <c r="T569" i="3"/>
  <c r="U569" i="3" s="1"/>
  <c r="T573" i="3"/>
  <c r="U573" i="3" s="1"/>
  <c r="T577" i="3"/>
  <c r="U577" i="3" s="1"/>
  <c r="T468" i="3"/>
  <c r="U468" i="3" s="1"/>
  <c r="T467" i="3"/>
  <c r="U467" i="3" s="1"/>
  <c r="T471" i="3"/>
  <c r="U471" i="3" s="1"/>
  <c r="T470" i="3"/>
  <c r="U470" i="3" s="1"/>
  <c r="T469" i="3"/>
  <c r="U469" i="3" s="1"/>
  <c r="T1226" i="3"/>
  <c r="U1226" i="3" s="1"/>
  <c r="T1225" i="3"/>
  <c r="U1225" i="3" s="1"/>
  <c r="T1229" i="3"/>
  <c r="U1229" i="3" s="1"/>
  <c r="T1224" i="3"/>
  <c r="U1224" i="3" s="1"/>
  <c r="T1228" i="3"/>
  <c r="U1228" i="3" s="1"/>
  <c r="T1227" i="3"/>
  <c r="U1227" i="3" s="1"/>
  <c r="T472" i="3"/>
  <c r="U472" i="3" s="1"/>
  <c r="T476" i="3"/>
  <c r="U476" i="3" s="1"/>
  <c r="T480" i="3"/>
  <c r="U480" i="3" s="1"/>
  <c r="T484" i="3"/>
  <c r="U484" i="3" s="1"/>
  <c r="T475" i="3"/>
  <c r="U475" i="3" s="1"/>
  <c r="T479" i="3"/>
  <c r="U479" i="3" s="1"/>
  <c r="T483" i="3"/>
  <c r="U483" i="3" s="1"/>
  <c r="T474" i="3"/>
  <c r="U474" i="3" s="1"/>
  <c r="T478" i="3"/>
  <c r="U478" i="3" s="1"/>
  <c r="T482" i="3"/>
  <c r="U482" i="3" s="1"/>
  <c r="T473" i="3"/>
  <c r="U473" i="3" s="1"/>
  <c r="T477" i="3"/>
  <c r="U477" i="3" s="1"/>
  <c r="T481" i="3"/>
  <c r="U481" i="3" s="1"/>
  <c r="T485" i="3"/>
  <c r="U485" i="3" s="1"/>
  <c r="U8" i="3"/>
  <c r="U7" i="3"/>
  <c r="U6" i="3"/>
  <c r="U5" i="3"/>
  <c r="T4" i="3"/>
  <c r="U4" i="3" s="1"/>
  <c r="T1230" i="3"/>
  <c r="U1230" i="3" s="1"/>
  <c r="T1234" i="3"/>
  <c r="U1234" i="3" s="1"/>
  <c r="T1233" i="3"/>
  <c r="U1233" i="3" s="1"/>
  <c r="T1232" i="3"/>
  <c r="U1232" i="3" s="1"/>
  <c r="T1236" i="3"/>
  <c r="U1236" i="3" s="1"/>
  <c r="T1231" i="3"/>
  <c r="U1231" i="3" s="1"/>
  <c r="T1235" i="3"/>
  <c r="U1235" i="3" s="1"/>
  <c r="T936" i="3"/>
  <c r="U936" i="3" s="1"/>
  <c r="T940" i="3"/>
  <c r="U940" i="3" s="1"/>
  <c r="T935" i="3"/>
  <c r="U935" i="3" s="1"/>
  <c r="T939" i="3"/>
  <c r="U939" i="3" s="1"/>
  <c r="T934" i="3"/>
  <c r="U934" i="3" s="1"/>
  <c r="T938" i="3"/>
  <c r="U938" i="3" s="1"/>
  <c r="T937" i="3"/>
  <c r="U937" i="3" s="1"/>
  <c r="T68" i="3"/>
  <c r="U68" i="3" s="1"/>
  <c r="T67" i="3"/>
  <c r="U67" i="3" s="1"/>
  <c r="T71" i="3"/>
  <c r="U71" i="3" s="1"/>
  <c r="T66" i="3"/>
  <c r="U66" i="3" s="1"/>
  <c r="T70" i="3"/>
  <c r="U70" i="3" s="1"/>
  <c r="T69" i="3"/>
  <c r="U69" i="3" s="1"/>
  <c r="T1418" i="3"/>
  <c r="U1418" i="3" s="1"/>
  <c r="T1417" i="3"/>
  <c r="U1417" i="3" s="1"/>
  <c r="T1421" i="3"/>
  <c r="U1421" i="3" s="1"/>
  <c r="T1420" i="3"/>
  <c r="U1420" i="3" s="1"/>
  <c r="T1419" i="3"/>
  <c r="U1419" i="3" s="1"/>
  <c r="T1362" i="3"/>
  <c r="U1362" i="3" s="1"/>
  <c r="T1366" i="3"/>
  <c r="U1366" i="3" s="1"/>
  <c r="T1370" i="3"/>
  <c r="U1370" i="3" s="1"/>
  <c r="T1374" i="3"/>
  <c r="U1374" i="3" s="1"/>
  <c r="T1361" i="3"/>
  <c r="U1361" i="3" s="1"/>
  <c r="T1365" i="3"/>
  <c r="U1365" i="3" s="1"/>
  <c r="T1369" i="3"/>
  <c r="U1369" i="3" s="1"/>
  <c r="T1373" i="3"/>
  <c r="U1373" i="3" s="1"/>
  <c r="T1364" i="3"/>
  <c r="U1364" i="3" s="1"/>
  <c r="T1368" i="3"/>
  <c r="U1368" i="3" s="1"/>
  <c r="T1372" i="3"/>
  <c r="U1372" i="3" s="1"/>
  <c r="T1363" i="3"/>
  <c r="U1363" i="3" s="1"/>
  <c r="T1367" i="3"/>
  <c r="U1367" i="3" s="1"/>
  <c r="T1371" i="3"/>
  <c r="U1371" i="3" s="1"/>
  <c r="T380" i="3"/>
  <c r="U380" i="3" s="1"/>
  <c r="T384" i="3"/>
  <c r="U384" i="3" s="1"/>
  <c r="T388" i="3"/>
  <c r="U388" i="3" s="1"/>
  <c r="T392" i="3"/>
  <c r="U392" i="3" s="1"/>
  <c r="T379" i="3"/>
  <c r="U379" i="3" s="1"/>
  <c r="T383" i="3"/>
  <c r="U383" i="3" s="1"/>
  <c r="T387" i="3"/>
  <c r="U387" i="3" s="1"/>
  <c r="T391" i="3"/>
  <c r="U391" i="3" s="1"/>
  <c r="T378" i="3"/>
  <c r="U378" i="3" s="1"/>
  <c r="T382" i="3"/>
  <c r="U382" i="3" s="1"/>
  <c r="T386" i="3"/>
  <c r="U386" i="3" s="1"/>
  <c r="T390" i="3"/>
  <c r="U390" i="3" s="1"/>
  <c r="T377" i="3"/>
  <c r="U377" i="3" s="1"/>
  <c r="T381" i="3"/>
  <c r="U381" i="3" s="1"/>
  <c r="T385" i="3"/>
  <c r="U385" i="3" s="1"/>
  <c r="T389" i="3"/>
  <c r="U389" i="3" s="1"/>
  <c r="T452" i="3"/>
  <c r="U452" i="3" s="1"/>
  <c r="T456" i="3"/>
  <c r="U456" i="3" s="1"/>
  <c r="T451" i="3"/>
  <c r="U451" i="3" s="1"/>
  <c r="T455" i="3"/>
  <c r="U455" i="3" s="1"/>
  <c r="T450" i="3"/>
  <c r="U450" i="3" s="1"/>
  <c r="T454" i="3"/>
  <c r="U454" i="3" s="1"/>
  <c r="T449" i="3"/>
  <c r="U449" i="3" s="1"/>
  <c r="T453" i="3"/>
  <c r="U453" i="3" s="1"/>
  <c r="T457" i="3"/>
  <c r="U457" i="3" s="1"/>
  <c r="T1378" i="3"/>
  <c r="U1378" i="3" s="1"/>
  <c r="T1382" i="3"/>
  <c r="U1382" i="3" s="1"/>
  <c r="T1386" i="3"/>
  <c r="U1386" i="3" s="1"/>
  <c r="T1377" i="3"/>
  <c r="U1377" i="3" s="1"/>
  <c r="T1381" i="3"/>
  <c r="U1381" i="3" s="1"/>
  <c r="T1385" i="3"/>
  <c r="U1385" i="3" s="1"/>
  <c r="T1376" i="3"/>
  <c r="U1376" i="3" s="1"/>
  <c r="T1380" i="3"/>
  <c r="U1380" i="3" s="1"/>
  <c r="T1384" i="3"/>
  <c r="U1384" i="3" s="1"/>
  <c r="T1375" i="3"/>
  <c r="U1375" i="3" s="1"/>
  <c r="T1379" i="3"/>
  <c r="U1379" i="3" s="1"/>
  <c r="T1383" i="3"/>
  <c r="U1383" i="3" s="1"/>
  <c r="T1387" i="3"/>
  <c r="U1387" i="3" s="1"/>
  <c r="T1682" i="3"/>
  <c r="U1682" i="3" s="1"/>
  <c r="T1686" i="3"/>
  <c r="U1686" i="3" s="1"/>
  <c r="T1690" i="3"/>
  <c r="U1690" i="3" s="1"/>
  <c r="T1685" i="3"/>
  <c r="U1685" i="3" s="1"/>
  <c r="T1689" i="3"/>
  <c r="U1689" i="3" s="1"/>
  <c r="T1684" i="3"/>
  <c r="U1684" i="3" s="1"/>
  <c r="T1688" i="3"/>
  <c r="U1688" i="3" s="1"/>
  <c r="T1692" i="3"/>
  <c r="U1692" i="3" s="1"/>
  <c r="T1683" i="3"/>
  <c r="U1683" i="3" s="1"/>
  <c r="T1687" i="3"/>
  <c r="U1687" i="3" s="1"/>
  <c r="T1691" i="3"/>
  <c r="U1691" i="3" s="1"/>
  <c r="T1566" i="3"/>
  <c r="U1566" i="3" s="1"/>
  <c r="T1570" i="3"/>
  <c r="U1570" i="3" s="1"/>
  <c r="T1574" i="3"/>
  <c r="U1574" i="3" s="1"/>
  <c r="T1569" i="3"/>
  <c r="U1569" i="3" s="1"/>
  <c r="T1573" i="3"/>
  <c r="U1573" i="3" s="1"/>
  <c r="T1577" i="3"/>
  <c r="U1577" i="3" s="1"/>
  <c r="T1568" i="3"/>
  <c r="U1568" i="3" s="1"/>
  <c r="T1572" i="3"/>
  <c r="U1572" i="3" s="1"/>
  <c r="T1576" i="3"/>
  <c r="U1576" i="3" s="1"/>
  <c r="T1567" i="3"/>
  <c r="U1567" i="3" s="1"/>
  <c r="T1571" i="3"/>
  <c r="U1571" i="3" s="1"/>
  <c r="T1575" i="3"/>
  <c r="U1575" i="3" s="1"/>
  <c r="T1826" i="3"/>
  <c r="U1826" i="3" s="1"/>
  <c r="T1830" i="3"/>
  <c r="U1830" i="3" s="1"/>
  <c r="T1825" i="3"/>
  <c r="U1825" i="3" s="1"/>
  <c r="T1829" i="3"/>
  <c r="U1829" i="3" s="1"/>
  <c r="T1833" i="3"/>
  <c r="U1833" i="3" s="1"/>
  <c r="T1824" i="3"/>
  <c r="U1824" i="3" s="1"/>
  <c r="T1828" i="3"/>
  <c r="U1828" i="3" s="1"/>
  <c r="T1832" i="3"/>
  <c r="U1832" i="3" s="1"/>
  <c r="T1827" i="3"/>
  <c r="U1827" i="3" s="1"/>
  <c r="T1831" i="3"/>
  <c r="U1831" i="3" s="1"/>
  <c r="T460" i="3"/>
  <c r="U460" i="3" s="1"/>
  <c r="T464" i="3"/>
  <c r="U464" i="3" s="1"/>
  <c r="T459" i="3"/>
  <c r="U459" i="3" s="1"/>
  <c r="T463" i="3"/>
  <c r="U463" i="3" s="1"/>
  <c r="T458" i="3"/>
  <c r="U458" i="3" s="1"/>
  <c r="T462" i="3"/>
  <c r="U462" i="3" s="1"/>
  <c r="T466" i="3"/>
  <c r="U466" i="3" s="1"/>
  <c r="T461" i="3"/>
  <c r="U461" i="3" s="1"/>
  <c r="T465" i="3"/>
  <c r="U465" i="3" s="1"/>
  <c r="T912" i="3"/>
  <c r="U912" i="3" s="1"/>
  <c r="T911" i="3"/>
  <c r="U911" i="3" s="1"/>
  <c r="T910" i="3"/>
  <c r="U910" i="3" s="1"/>
  <c r="T909" i="3"/>
  <c r="U909" i="3" s="1"/>
  <c r="T913" i="3"/>
  <c r="U913" i="3" s="1"/>
  <c r="T976" i="3"/>
  <c r="U976" i="3" s="1"/>
  <c r="T980" i="3"/>
  <c r="U980" i="3" s="1"/>
  <c r="T984" i="3"/>
  <c r="U984" i="3" s="1"/>
  <c r="T988" i="3"/>
  <c r="U988" i="3" s="1"/>
  <c r="T992" i="3"/>
  <c r="U992" i="3" s="1"/>
  <c r="T975" i="3"/>
  <c r="U975" i="3" s="1"/>
  <c r="T979" i="3"/>
  <c r="U979" i="3" s="1"/>
  <c r="T983" i="3"/>
  <c r="U983" i="3" s="1"/>
  <c r="T987" i="3"/>
  <c r="U987" i="3" s="1"/>
  <c r="T991" i="3"/>
  <c r="U991" i="3" s="1"/>
  <c r="T978" i="3"/>
  <c r="U978" i="3" s="1"/>
  <c r="T982" i="3"/>
  <c r="U982" i="3" s="1"/>
  <c r="T986" i="3"/>
  <c r="U986" i="3" s="1"/>
  <c r="T990" i="3"/>
  <c r="U990" i="3" s="1"/>
  <c r="T994" i="3"/>
  <c r="U994" i="3" s="1"/>
  <c r="T977" i="3"/>
  <c r="U977" i="3" s="1"/>
  <c r="T981" i="3"/>
  <c r="U981" i="3" s="1"/>
  <c r="T985" i="3"/>
  <c r="U985" i="3" s="1"/>
  <c r="T989" i="3"/>
  <c r="U989" i="3" s="1"/>
  <c r="T993" i="3"/>
  <c r="U993" i="3" s="1"/>
  <c r="T1882" i="3"/>
  <c r="U1882" i="3" s="1"/>
  <c r="T1885" i="3"/>
  <c r="U1885" i="3" s="1"/>
  <c r="T1883" i="3"/>
  <c r="U1883" i="3" s="1"/>
  <c r="T1884" i="3"/>
  <c r="U1884" i="3" s="1"/>
  <c r="T1886" i="3"/>
  <c r="U1886" i="3" s="1"/>
  <c r="T1887" i="3"/>
  <c r="U1887" i="3" s="1"/>
  <c r="T1454" i="3"/>
  <c r="U1454" i="3" s="1"/>
  <c r="T1458" i="3"/>
  <c r="U1458" i="3" s="1"/>
  <c r="T1462" i="3"/>
  <c r="U1462" i="3" s="1"/>
  <c r="T1457" i="3"/>
  <c r="U1457" i="3" s="1"/>
  <c r="T1461" i="3"/>
  <c r="U1461" i="3" s="1"/>
  <c r="T1456" i="3"/>
  <c r="U1456" i="3" s="1"/>
  <c r="T1460" i="3"/>
  <c r="U1460" i="3" s="1"/>
  <c r="T1464" i="3"/>
  <c r="U1464" i="3" s="1"/>
  <c r="T1455" i="3"/>
  <c r="U1455" i="3" s="1"/>
  <c r="T1459" i="3"/>
  <c r="U1459" i="3" s="1"/>
  <c r="T1463" i="3"/>
  <c r="U1463" i="3" s="1"/>
  <c r="T1586" i="3"/>
  <c r="U1586" i="3" s="1"/>
  <c r="T1590" i="3"/>
  <c r="U1590" i="3" s="1"/>
  <c r="T1585" i="3"/>
  <c r="U1585" i="3" s="1"/>
  <c r="T1589" i="3"/>
  <c r="U1589" i="3" s="1"/>
  <c r="T1584" i="3"/>
  <c r="U1584" i="3" s="1"/>
  <c r="T1588" i="3"/>
  <c r="U1588" i="3" s="1"/>
  <c r="T1587" i="3"/>
  <c r="U1587" i="3" s="1"/>
  <c r="T300" i="3"/>
  <c r="U300" i="3" s="1"/>
  <c r="T304" i="3"/>
  <c r="U304" i="3" s="1"/>
  <c r="T303" i="3"/>
  <c r="U303" i="3" s="1"/>
  <c r="T302" i="3"/>
  <c r="U302" i="3" s="1"/>
  <c r="T306" i="3"/>
  <c r="U306" i="3" s="1"/>
  <c r="T301" i="3"/>
  <c r="U301" i="3" s="1"/>
  <c r="T305" i="3"/>
  <c r="U305" i="3" s="1"/>
  <c r="T28" i="3"/>
  <c r="U28" i="3" s="1"/>
  <c r="T32" i="3"/>
  <c r="U32" i="3" s="1"/>
  <c r="T36" i="3"/>
  <c r="U36" i="3" s="1"/>
  <c r="T31" i="3"/>
  <c r="U31" i="3" s="1"/>
  <c r="T35" i="3"/>
  <c r="U35" i="3" s="1"/>
  <c r="T30" i="3"/>
  <c r="U30" i="3" s="1"/>
  <c r="T34" i="3"/>
  <c r="U34" i="3" s="1"/>
  <c r="T29" i="3"/>
  <c r="U29" i="3" s="1"/>
  <c r="T33" i="3"/>
  <c r="U33" i="3" s="1"/>
  <c r="T1134" i="3"/>
  <c r="U1134" i="3" s="1"/>
  <c r="T1138" i="3"/>
  <c r="U1138" i="3" s="1"/>
  <c r="T1142" i="3"/>
  <c r="U1142" i="3" s="1"/>
  <c r="T1146" i="3"/>
  <c r="U1146" i="3" s="1"/>
  <c r="T1133" i="3"/>
  <c r="U1133" i="3" s="1"/>
  <c r="T1137" i="3"/>
  <c r="U1137" i="3" s="1"/>
  <c r="T1141" i="3"/>
  <c r="U1141" i="3" s="1"/>
  <c r="T1145" i="3"/>
  <c r="U1145" i="3" s="1"/>
  <c r="T1136" i="3"/>
  <c r="U1136" i="3" s="1"/>
  <c r="T1140" i="3"/>
  <c r="U1140" i="3" s="1"/>
  <c r="T1144" i="3"/>
  <c r="U1144" i="3" s="1"/>
  <c r="T1135" i="3"/>
  <c r="U1135" i="3" s="1"/>
  <c r="T1139" i="3"/>
  <c r="U1139" i="3" s="1"/>
  <c r="T1143" i="3"/>
  <c r="U1143" i="3" s="1"/>
  <c r="T1147" i="3"/>
  <c r="U1147" i="3" s="1"/>
  <c r="T624" i="3"/>
  <c r="U624" i="3" s="1"/>
  <c r="T628" i="3"/>
  <c r="U628" i="3" s="1"/>
  <c r="T632" i="3"/>
  <c r="U632" i="3" s="1"/>
  <c r="T623" i="3"/>
  <c r="U623" i="3" s="1"/>
  <c r="T627" i="3"/>
  <c r="U627" i="3" s="1"/>
  <c r="T631" i="3"/>
  <c r="U631" i="3" s="1"/>
  <c r="T622" i="3"/>
  <c r="U622" i="3" s="1"/>
  <c r="T626" i="3"/>
  <c r="U626" i="3" s="1"/>
  <c r="T630" i="3"/>
  <c r="U630" i="3" s="1"/>
  <c r="T621" i="3"/>
  <c r="U621" i="3" s="1"/>
  <c r="T625" i="3"/>
  <c r="U625" i="3" s="1"/>
  <c r="T629" i="3"/>
  <c r="U629" i="3" s="1"/>
  <c r="T12" i="3"/>
  <c r="U12" i="3" s="1"/>
  <c r="T16" i="3"/>
  <c r="U16" i="3" s="1"/>
  <c r="T20" i="3"/>
  <c r="U20" i="3" s="1"/>
  <c r="T11" i="3"/>
  <c r="U11" i="3" s="1"/>
  <c r="T15" i="3"/>
  <c r="U15" i="3" s="1"/>
  <c r="T19" i="3"/>
  <c r="U19" i="3" s="1"/>
  <c r="T10" i="3"/>
  <c r="U10" i="3" s="1"/>
  <c r="T14" i="3"/>
  <c r="U14" i="3" s="1"/>
  <c r="T18" i="3"/>
  <c r="U18" i="3" s="1"/>
  <c r="T22" i="3"/>
  <c r="U22" i="3" s="1"/>
  <c r="T9" i="3"/>
  <c r="U9" i="3" s="1"/>
  <c r="T13" i="3"/>
  <c r="U13" i="3" s="1"/>
  <c r="T17" i="3"/>
  <c r="U17" i="3" s="1"/>
  <c r="T21" i="3"/>
  <c r="U21" i="3" s="1"/>
  <c r="Z903" i="3" l="1"/>
  <c r="Z395" i="3"/>
  <c r="Z1323" i="3"/>
  <c r="Z1100" i="3"/>
  <c r="Z1098" i="3"/>
  <c r="Z1176" i="3"/>
  <c r="Z1177" i="3"/>
  <c r="Z1178" i="3"/>
  <c r="Z907" i="3"/>
  <c r="Z1330" i="3"/>
  <c r="Z123" i="3"/>
  <c r="Z1167" i="3"/>
  <c r="Z1168" i="3"/>
  <c r="Z904" i="3"/>
  <c r="Z902" i="3"/>
  <c r="Z1329" i="3"/>
  <c r="Z1172" i="3"/>
  <c r="Z1173" i="3"/>
  <c r="Z1174" i="3"/>
  <c r="Z901" i="3"/>
  <c r="Z1328" i="3"/>
  <c r="Z906" i="3"/>
  <c r="Z908" i="3"/>
  <c r="Z899" i="3"/>
  <c r="Z1322" i="3"/>
  <c r="Z1326" i="3"/>
  <c r="Z1746" i="3"/>
  <c r="Z398" i="3"/>
  <c r="Z423" i="3"/>
  <c r="Z1760" i="3"/>
  <c r="Z1744" i="3"/>
  <c r="Z1735" i="3"/>
  <c r="Z1738" i="3"/>
  <c r="Z1741" i="3"/>
  <c r="Z1745" i="3"/>
  <c r="Z425" i="3"/>
  <c r="Z424" i="3"/>
  <c r="Z400" i="3"/>
  <c r="Z394" i="3"/>
  <c r="Z399" i="3"/>
  <c r="Z1765" i="3"/>
  <c r="Z1759" i="3"/>
  <c r="Z1751" i="3"/>
  <c r="Z1737" i="3"/>
  <c r="Z1736" i="3"/>
  <c r="Z1740" i="3"/>
  <c r="Z397" i="3"/>
  <c r="Z396" i="3"/>
  <c r="Z537" i="3"/>
  <c r="Z1761" i="3"/>
  <c r="Z1762" i="3"/>
  <c r="Z1749" i="3"/>
  <c r="Z1748" i="3"/>
  <c r="Z1739" i="3"/>
  <c r="Z1742" i="3"/>
  <c r="Z393" i="3"/>
  <c r="Z1758" i="3"/>
  <c r="Z286" i="3"/>
  <c r="Z287" i="3"/>
  <c r="Z288" i="3"/>
  <c r="Z285" i="3"/>
  <c r="Z234" i="3"/>
  <c r="Z230" i="3"/>
  <c r="Z231" i="3"/>
  <c r="Z233" i="3"/>
  <c r="Z232" i="3"/>
  <c r="Z229" i="3"/>
  <c r="Z402" i="3"/>
  <c r="AA402" i="3" s="1"/>
  <c r="Z1321" i="3"/>
  <c r="AB1321" i="3" s="1"/>
  <c r="AB18" i="3"/>
  <c r="AA18" i="3"/>
  <c r="AA19" i="3"/>
  <c r="AB19" i="3"/>
  <c r="AA16" i="3"/>
  <c r="AB16" i="3"/>
  <c r="AA453" i="3"/>
  <c r="AB453" i="3"/>
  <c r="AB452" i="3"/>
  <c r="AA452" i="3"/>
  <c r="AB451" i="3"/>
  <c r="AA451" i="3"/>
  <c r="AB608" i="3"/>
  <c r="AA608" i="3"/>
  <c r="AA609" i="3"/>
  <c r="AB609" i="3"/>
  <c r="AB610" i="3"/>
  <c r="AA610" i="3"/>
  <c r="AA836" i="3"/>
  <c r="AB836" i="3"/>
  <c r="AB833" i="3"/>
  <c r="AA833" i="3"/>
  <c r="AA1020" i="3"/>
  <c r="AB1020" i="3"/>
  <c r="AA1319" i="3"/>
  <c r="AB1319" i="3"/>
  <c r="AB1346" i="3"/>
  <c r="AA1346" i="3"/>
  <c r="AB1347" i="3"/>
  <c r="AA1347" i="3"/>
  <c r="AB385" i="3"/>
  <c r="AA385" i="3"/>
  <c r="AB389" i="3"/>
  <c r="AA389" i="3"/>
  <c r="AA377" i="3"/>
  <c r="AB377" i="3"/>
  <c r="AA381" i="3"/>
  <c r="AB381" i="3"/>
  <c r="AA513" i="3"/>
  <c r="AB513" i="3"/>
  <c r="AB514" i="3"/>
  <c r="AA514" i="3"/>
  <c r="AA624" i="3"/>
  <c r="AB624" i="3"/>
  <c r="AB621" i="3"/>
  <c r="AA621" i="3"/>
  <c r="AA622" i="3"/>
  <c r="AB622" i="3"/>
  <c r="AA650" i="3"/>
  <c r="AB650" i="3"/>
  <c r="AA636" i="3"/>
  <c r="AB636" i="3"/>
  <c r="AA647" i="3"/>
  <c r="AB647" i="3"/>
  <c r="AA633" i="3"/>
  <c r="AB633" i="3"/>
  <c r="AA644" i="3"/>
  <c r="AB644" i="3"/>
  <c r="AA655" i="3"/>
  <c r="AB655" i="3"/>
  <c r="AA687" i="3"/>
  <c r="AB687" i="3"/>
  <c r="AB692" i="3"/>
  <c r="AA692" i="3"/>
  <c r="AB686" i="3"/>
  <c r="AA686" i="3"/>
  <c r="AB807" i="3"/>
  <c r="AA807" i="3"/>
  <c r="AA945" i="3"/>
  <c r="AB945" i="3"/>
  <c r="AB944" i="3"/>
  <c r="AA944" i="3"/>
  <c r="AB943" i="3"/>
  <c r="AA943" i="3"/>
  <c r="AA1135" i="3"/>
  <c r="AB1135" i="3"/>
  <c r="AA1139" i="3"/>
  <c r="AB1139" i="3"/>
  <c r="AA1143" i="3"/>
  <c r="AB1143" i="3"/>
  <c r="AA1297" i="3"/>
  <c r="AB1297" i="3"/>
  <c r="AB1373" i="3"/>
  <c r="AA1373" i="3"/>
  <c r="AB1361" i="3"/>
  <c r="AA1361" i="3"/>
  <c r="AA1366" i="3"/>
  <c r="AB1366" i="3"/>
  <c r="AA1370" i="3"/>
  <c r="AB1370" i="3"/>
  <c r="AA1418" i="3"/>
  <c r="AB1418" i="3"/>
  <c r="AA1509" i="3"/>
  <c r="AB1509" i="3"/>
  <c r="AB1510" i="3"/>
  <c r="AA1510" i="3"/>
  <c r="AA1594" i="3"/>
  <c r="AB1594" i="3"/>
  <c r="AA683" i="3"/>
  <c r="AB683" i="3"/>
  <c r="AB729" i="3"/>
  <c r="AA729" i="3"/>
  <c r="AA740" i="3"/>
  <c r="AB740" i="3"/>
  <c r="AA730" i="3"/>
  <c r="AB730" i="3"/>
  <c r="AA728" i="3"/>
  <c r="AB728" i="3"/>
  <c r="AA747" i="3"/>
  <c r="AB747" i="3"/>
  <c r="AB741" i="3"/>
  <c r="AA741" i="3"/>
  <c r="AB735" i="3"/>
  <c r="AA735" i="3"/>
  <c r="AA756" i="3"/>
  <c r="AB756" i="3"/>
  <c r="AB753" i="3"/>
  <c r="AA753" i="3"/>
  <c r="AA754" i="3"/>
  <c r="AB754" i="3"/>
  <c r="AB867" i="3"/>
  <c r="AA867" i="3"/>
  <c r="AA911" i="3"/>
  <c r="AB911" i="3"/>
  <c r="AB1011" i="3"/>
  <c r="AA1011" i="3"/>
  <c r="AB1076" i="3"/>
  <c r="AA1076" i="3"/>
  <c r="AB1066" i="3"/>
  <c r="AA1066" i="3"/>
  <c r="AB1110" i="3"/>
  <c r="AA1110" i="3"/>
  <c r="AB1111" i="3"/>
  <c r="AA1111" i="3"/>
  <c r="AB1247" i="3"/>
  <c r="AA1247" i="3"/>
  <c r="AA1240" i="3"/>
  <c r="AB1240" i="3"/>
  <c r="AB1244" i="3"/>
  <c r="AA1244" i="3"/>
  <c r="AB1504" i="3"/>
  <c r="AA1504" i="3"/>
  <c r="AA1498" i="3"/>
  <c r="AB1498" i="3"/>
  <c r="AA1499" i="3"/>
  <c r="AB1499" i="3"/>
  <c r="AB1553" i="3"/>
  <c r="AA1553" i="3"/>
  <c r="AB1556" i="3"/>
  <c r="AA1556" i="3"/>
  <c r="AB70" i="3"/>
  <c r="AA70" i="3"/>
  <c r="AB71" i="3"/>
  <c r="AA71" i="3"/>
  <c r="AB166" i="3"/>
  <c r="AA166" i="3"/>
  <c r="AB156" i="3"/>
  <c r="AA156" i="3"/>
  <c r="AB163" i="3"/>
  <c r="AA163" i="3"/>
  <c r="AA174" i="3"/>
  <c r="AB174" i="3"/>
  <c r="AB173" i="3"/>
  <c r="AA173" i="3"/>
  <c r="AB155" i="3"/>
  <c r="AA155" i="3"/>
  <c r="AB204" i="3"/>
  <c r="AA204" i="3"/>
  <c r="AA205" i="3"/>
  <c r="AB205" i="3"/>
  <c r="AA209" i="3"/>
  <c r="AB209" i="3"/>
  <c r="AA373" i="3"/>
  <c r="AB373" i="3"/>
  <c r="AB376" i="3"/>
  <c r="AA376" i="3"/>
  <c r="AB367" i="3"/>
  <c r="AA367" i="3"/>
  <c r="AB371" i="3"/>
  <c r="AA371" i="3"/>
  <c r="AB375" i="3"/>
  <c r="AA375" i="3"/>
  <c r="AB465" i="3"/>
  <c r="AA465" i="3"/>
  <c r="AB464" i="3"/>
  <c r="AA464" i="3"/>
  <c r="AB498" i="3"/>
  <c r="AA498" i="3"/>
  <c r="AA486" i="3"/>
  <c r="AB486" i="3"/>
  <c r="AB487" i="3"/>
  <c r="AA487" i="3"/>
  <c r="AB532" i="3"/>
  <c r="AA532" i="3"/>
  <c r="AA529" i="3"/>
  <c r="AB529" i="3"/>
  <c r="AB528" i="3"/>
  <c r="AA528" i="3"/>
  <c r="AB586" i="3"/>
  <c r="AA586" i="3"/>
  <c r="AB585" i="3"/>
  <c r="AA585" i="3"/>
  <c r="AB579" i="3"/>
  <c r="AA579" i="3"/>
  <c r="AA662" i="3"/>
  <c r="AB662" i="3"/>
  <c r="AA663" i="3"/>
  <c r="AB663" i="3"/>
  <c r="AB673" i="3"/>
  <c r="AA673" i="3"/>
  <c r="AA670" i="3"/>
  <c r="AB670" i="3"/>
  <c r="AB672" i="3"/>
  <c r="AA672" i="3"/>
  <c r="AB875" i="3"/>
  <c r="AA875" i="3"/>
  <c r="AB874" i="3"/>
  <c r="AA874" i="3"/>
  <c r="AB878" i="3"/>
  <c r="AA878" i="3"/>
  <c r="AA886" i="3"/>
  <c r="AB886" i="3"/>
  <c r="AB916" i="3"/>
  <c r="AA916" i="3"/>
  <c r="AA917" i="3"/>
  <c r="AB917" i="3"/>
  <c r="AA914" i="3"/>
  <c r="AB914" i="3"/>
  <c r="AB933" i="3"/>
  <c r="AA933" i="3"/>
  <c r="AB932" i="3"/>
  <c r="AA932" i="3"/>
  <c r="AA936" i="3"/>
  <c r="AB936" i="3"/>
  <c r="AB938" i="3"/>
  <c r="AA938" i="3"/>
  <c r="AA958" i="3"/>
  <c r="AB958" i="3"/>
  <c r="AB963" i="3"/>
  <c r="AA963" i="3"/>
  <c r="AA951" i="3"/>
  <c r="AB951" i="3"/>
  <c r="AA955" i="3"/>
  <c r="AB955" i="3"/>
  <c r="AB1060" i="3"/>
  <c r="AA1060" i="3"/>
  <c r="AB1061" i="3"/>
  <c r="AA1061" i="3"/>
  <c r="AB1055" i="3"/>
  <c r="AA1055" i="3"/>
  <c r="AA1124" i="3"/>
  <c r="AB1124" i="3"/>
  <c r="AA1114" i="3"/>
  <c r="AB1114" i="3"/>
  <c r="AB1200" i="3"/>
  <c r="AA1200" i="3"/>
  <c r="AB1201" i="3"/>
  <c r="AA1201" i="3"/>
  <c r="AB1198" i="3"/>
  <c r="AA1198" i="3"/>
  <c r="AA1273" i="3"/>
  <c r="AB1273" i="3"/>
  <c r="AA1277" i="3"/>
  <c r="AB1277" i="3"/>
  <c r="AA1281" i="3"/>
  <c r="AB1281" i="3"/>
  <c r="AA1285" i="3"/>
  <c r="AB1285" i="3"/>
  <c r="AB1450" i="3"/>
  <c r="AA1450" i="3"/>
  <c r="AA1451" i="3"/>
  <c r="AB1451" i="3"/>
  <c r="AB1453" i="3"/>
  <c r="AA1453" i="3"/>
  <c r="AB1823" i="3"/>
  <c r="AA1823" i="3"/>
  <c r="AB34" i="3"/>
  <c r="AA34" i="3"/>
  <c r="AB33" i="3"/>
  <c r="AA33" i="3"/>
  <c r="AB61" i="3"/>
  <c r="AA61" i="3"/>
  <c r="AB60" i="3"/>
  <c r="AA60" i="3"/>
  <c r="AB79" i="3"/>
  <c r="AA79" i="3"/>
  <c r="AB80" i="3"/>
  <c r="AA80" i="3"/>
  <c r="AB78" i="3"/>
  <c r="AA78" i="3"/>
  <c r="AB86" i="3"/>
  <c r="AA86" i="3"/>
  <c r="AA87" i="3"/>
  <c r="AB87" i="3"/>
  <c r="AB152" i="3"/>
  <c r="AA152" i="3"/>
  <c r="AB134" i="3"/>
  <c r="AA134" i="3"/>
  <c r="AB133" i="3"/>
  <c r="AA133" i="3"/>
  <c r="AB132" i="3"/>
  <c r="AA132" i="3"/>
  <c r="AB135" i="3"/>
  <c r="AA135" i="3"/>
  <c r="AB195" i="3"/>
  <c r="AA195" i="3"/>
  <c r="AB192" i="3"/>
  <c r="AA192" i="3"/>
  <c r="AA197" i="3"/>
  <c r="AB197" i="3"/>
  <c r="AB217" i="3"/>
  <c r="AA217" i="3"/>
  <c r="AA218" i="3"/>
  <c r="AB218" i="3"/>
  <c r="AB219" i="3"/>
  <c r="AA219" i="3"/>
  <c r="AB265" i="3"/>
  <c r="AA265" i="3"/>
  <c r="AA264" i="3"/>
  <c r="AB264" i="3"/>
  <c r="AA272" i="3"/>
  <c r="AB272" i="3"/>
  <c r="AB273" i="3"/>
  <c r="AA273" i="3"/>
  <c r="AA274" i="3"/>
  <c r="AB274" i="3"/>
  <c r="AB275" i="3"/>
  <c r="AA275" i="3"/>
  <c r="AA302" i="3"/>
  <c r="AB302" i="3"/>
  <c r="AB336" i="3"/>
  <c r="AA336" i="3"/>
  <c r="AA335" i="3"/>
  <c r="AB335" i="3"/>
  <c r="AB334" i="3"/>
  <c r="AA334" i="3"/>
  <c r="AB357" i="3"/>
  <c r="AA357" i="3"/>
  <c r="AB352" i="3"/>
  <c r="AA352" i="3"/>
  <c r="AA436" i="3"/>
  <c r="AB436" i="3"/>
  <c r="AB437" i="3"/>
  <c r="AA437" i="3"/>
  <c r="AB480" i="3"/>
  <c r="AA480" i="3"/>
  <c r="AA484" i="3"/>
  <c r="AB484" i="3"/>
  <c r="AB472" i="3"/>
  <c r="AA472" i="3"/>
  <c r="AB553" i="3"/>
  <c r="AA553" i="3"/>
  <c r="AA541" i="3"/>
  <c r="AB541" i="3"/>
  <c r="AB545" i="3"/>
  <c r="AA545" i="3"/>
  <c r="AA1757" i="3"/>
  <c r="AB1757" i="3"/>
  <c r="AA17" i="3"/>
  <c r="AB17" i="3"/>
  <c r="AB22" i="3"/>
  <c r="AA22" i="3"/>
  <c r="AA10" i="3"/>
  <c r="AB10" i="3"/>
  <c r="AB11" i="3"/>
  <c r="AA11" i="3"/>
  <c r="AA450" i="3"/>
  <c r="AB450" i="3"/>
  <c r="AA449" i="3"/>
  <c r="AB449" i="3"/>
  <c r="AB611" i="3"/>
  <c r="AA611" i="3"/>
  <c r="AB612" i="3"/>
  <c r="AA612" i="3"/>
  <c r="AA613" i="3"/>
  <c r="AB613" i="3"/>
  <c r="AA839" i="3"/>
  <c r="AB839" i="3"/>
  <c r="AB838" i="3"/>
  <c r="AA838" i="3"/>
  <c r="AA1021" i="3"/>
  <c r="AB1021" i="3"/>
  <c r="AB1320" i="3"/>
  <c r="AA1320" i="3"/>
  <c r="AA1348" i="3"/>
  <c r="AB1348" i="3"/>
  <c r="AA1345" i="3"/>
  <c r="AB1345" i="3"/>
  <c r="AA388" i="3"/>
  <c r="AB388" i="3"/>
  <c r="AA392" i="3"/>
  <c r="AB392" i="3"/>
  <c r="AB380" i="3"/>
  <c r="AA380" i="3"/>
  <c r="AB384" i="3"/>
  <c r="AA384" i="3"/>
  <c r="AA509" i="3"/>
  <c r="AB509" i="3"/>
  <c r="AB510" i="3"/>
  <c r="AA510" i="3"/>
  <c r="AA623" i="3"/>
  <c r="AB623" i="3"/>
  <c r="AA628" i="3"/>
  <c r="AB628" i="3"/>
  <c r="AB625" i="3"/>
  <c r="AA625" i="3"/>
  <c r="AB641" i="3"/>
  <c r="AA641" i="3"/>
  <c r="AB652" i="3"/>
  <c r="AA652" i="3"/>
  <c r="AB638" i="3"/>
  <c r="AA638" i="3"/>
  <c r="AB649" i="3"/>
  <c r="AA649" i="3"/>
  <c r="AB635" i="3"/>
  <c r="AA635" i="3"/>
  <c r="AB646" i="3"/>
  <c r="AA646" i="3"/>
  <c r="AA690" i="3"/>
  <c r="AB690" i="3"/>
  <c r="AB691" i="3"/>
  <c r="AA691" i="3"/>
  <c r="AA689" i="3"/>
  <c r="AB689" i="3"/>
  <c r="AA805" i="3"/>
  <c r="AB805" i="3"/>
  <c r="AB806" i="3"/>
  <c r="AA806" i="3"/>
  <c r="AA942" i="3"/>
  <c r="AB942" i="3"/>
  <c r="AA941" i="3"/>
  <c r="AB941" i="3"/>
  <c r="AB1134" i="3"/>
  <c r="AA1134" i="3"/>
  <c r="AB1138" i="3"/>
  <c r="AA1138" i="3"/>
  <c r="AB1142" i="3"/>
  <c r="AA1142" i="3"/>
  <c r="AA1147" i="3"/>
  <c r="AB1147" i="3"/>
  <c r="AA1298" i="3"/>
  <c r="AB1298" i="3"/>
  <c r="AA1364" i="3"/>
  <c r="AB1364" i="3"/>
  <c r="AB1365" i="3"/>
  <c r="AA1365" i="3"/>
  <c r="AB1369" i="3"/>
  <c r="AA1369" i="3"/>
  <c r="AB1419" i="3"/>
  <c r="AA1419" i="3"/>
  <c r="AA1507" i="3"/>
  <c r="AB1507" i="3"/>
  <c r="AB1506" i="3"/>
  <c r="AA1506" i="3"/>
  <c r="AB1595" i="3"/>
  <c r="AA1595" i="3"/>
  <c r="AB684" i="3"/>
  <c r="AA684" i="3"/>
  <c r="AB745" i="3"/>
  <c r="AA745" i="3"/>
  <c r="AB739" i="3"/>
  <c r="AA739" i="3"/>
  <c r="AB746" i="3"/>
  <c r="AA746" i="3"/>
  <c r="AB744" i="3"/>
  <c r="AA744" i="3"/>
  <c r="AB734" i="3"/>
  <c r="AA734" i="3"/>
  <c r="AB732" i="3"/>
  <c r="AA732" i="3"/>
  <c r="AB751" i="3"/>
  <c r="AA751" i="3"/>
  <c r="AB755" i="3"/>
  <c r="AA755" i="3"/>
  <c r="AA760" i="3"/>
  <c r="AB760" i="3"/>
  <c r="AB757" i="3"/>
  <c r="AA757" i="3"/>
  <c r="AB868" i="3"/>
  <c r="AA868" i="3"/>
  <c r="AB912" i="3"/>
  <c r="AA912" i="3"/>
  <c r="AA1009" i="3"/>
  <c r="AB1009" i="3"/>
  <c r="AA1071" i="3"/>
  <c r="AB1071" i="3"/>
  <c r="AA1073" i="3"/>
  <c r="AB1073" i="3"/>
  <c r="AA1067" i="3"/>
  <c r="AB1067" i="3"/>
  <c r="AB1112" i="3"/>
  <c r="AA1112" i="3"/>
  <c r="AB1246" i="3"/>
  <c r="AA1246" i="3"/>
  <c r="AB1251" i="3"/>
  <c r="AA1251" i="3"/>
  <c r="AB1239" i="3"/>
  <c r="AA1239" i="3"/>
  <c r="AB1243" i="3"/>
  <c r="AA1243" i="3"/>
  <c r="AB1501" i="3"/>
  <c r="AA1501" i="3"/>
  <c r="AB1502" i="3"/>
  <c r="AA1502" i="3"/>
  <c r="AB1503" i="3"/>
  <c r="AA1503" i="3"/>
  <c r="AA1550" i="3"/>
  <c r="AB1550" i="3"/>
  <c r="AB1551" i="3"/>
  <c r="AA1551" i="3"/>
  <c r="AB66" i="3"/>
  <c r="AA66" i="3"/>
  <c r="AB68" i="3"/>
  <c r="AA68" i="3"/>
  <c r="AB161" i="3"/>
  <c r="AA161" i="3"/>
  <c r="AA172" i="3"/>
  <c r="AB172" i="3"/>
  <c r="AA154" i="3"/>
  <c r="AB154" i="3"/>
  <c r="AB169" i="3"/>
  <c r="AA169" i="3"/>
  <c r="AB164" i="3"/>
  <c r="AA164" i="3"/>
  <c r="AB171" i="3"/>
  <c r="AA171" i="3"/>
  <c r="AB211" i="3"/>
  <c r="AA211" i="3"/>
  <c r="AB208" i="3"/>
  <c r="AA208" i="3"/>
  <c r="AB212" i="3"/>
  <c r="AA212" i="3"/>
  <c r="AA372" i="3"/>
  <c r="AB372" i="3"/>
  <c r="AB363" i="3"/>
  <c r="AA363" i="3"/>
  <c r="AA362" i="3"/>
  <c r="AB362" i="3"/>
  <c r="AA366" i="3"/>
  <c r="AB366" i="3"/>
  <c r="AA370" i="3"/>
  <c r="AB370" i="3"/>
  <c r="AA463" i="3"/>
  <c r="AB463" i="3"/>
  <c r="AA462" i="3"/>
  <c r="AB462" i="3"/>
  <c r="AA488" i="3"/>
  <c r="AB488" i="3"/>
  <c r="AB489" i="3"/>
  <c r="AA489" i="3"/>
  <c r="AA490" i="3"/>
  <c r="AB490" i="3"/>
  <c r="AB491" i="3"/>
  <c r="AA491" i="3"/>
  <c r="AB536" i="3"/>
  <c r="AA536" i="3"/>
  <c r="AA526" i="3"/>
  <c r="AB526" i="3"/>
  <c r="AB584" i="3"/>
  <c r="AA584" i="3"/>
  <c r="AB587" i="3"/>
  <c r="AA587" i="3"/>
  <c r="AB582" i="3"/>
  <c r="AA582" i="3"/>
  <c r="AB660" i="3"/>
  <c r="AA660" i="3"/>
  <c r="AB666" i="3"/>
  <c r="AA666" i="3"/>
  <c r="AB676" i="3"/>
  <c r="AA676" i="3"/>
  <c r="AB677" i="3"/>
  <c r="AA677" i="3"/>
  <c r="AA671" i="3"/>
  <c r="AB671" i="3"/>
  <c r="AA877" i="3"/>
  <c r="AB877" i="3"/>
  <c r="AA876" i="3"/>
  <c r="AB876" i="3"/>
  <c r="AB885" i="3"/>
  <c r="AA885" i="3"/>
  <c r="AB884" i="3"/>
  <c r="AA884" i="3"/>
  <c r="AB883" i="3"/>
  <c r="AA883" i="3"/>
  <c r="AB920" i="3"/>
  <c r="AA920" i="3"/>
  <c r="AB921" i="3"/>
  <c r="AA921" i="3"/>
  <c r="AB915" i="3"/>
  <c r="AA915" i="3"/>
  <c r="AB926" i="3"/>
  <c r="AA926" i="3"/>
  <c r="AB927" i="3"/>
  <c r="AA927" i="3"/>
  <c r="AB934" i="3"/>
  <c r="AA934" i="3"/>
  <c r="AB961" i="3"/>
  <c r="AA961" i="3"/>
  <c r="AA962" i="3"/>
  <c r="AB962" i="3"/>
  <c r="AB950" i="3"/>
  <c r="AA950" i="3"/>
  <c r="AB954" i="3"/>
  <c r="AA954" i="3"/>
  <c r="AB1059" i="3"/>
  <c r="AA1059" i="3"/>
  <c r="AA1064" i="3"/>
  <c r="AB1064" i="3"/>
  <c r="AB1058" i="3"/>
  <c r="AA1058" i="3"/>
  <c r="AA1119" i="3"/>
  <c r="AB1119" i="3"/>
  <c r="AB1121" i="3"/>
  <c r="AA1121" i="3"/>
  <c r="AB1115" i="3"/>
  <c r="AA1115" i="3"/>
  <c r="AA1204" i="3"/>
  <c r="AB1204" i="3"/>
  <c r="AA1205" i="3"/>
  <c r="AB1205" i="3"/>
  <c r="AB1199" i="3"/>
  <c r="AA1199" i="3"/>
  <c r="AB1272" i="3"/>
  <c r="AA1272" i="3"/>
  <c r="AB1276" i="3"/>
  <c r="AA1276" i="3"/>
  <c r="AB1280" i="3"/>
  <c r="AA1280" i="3"/>
  <c r="AB1284" i="3"/>
  <c r="AA1284" i="3"/>
  <c r="AB1444" i="3"/>
  <c r="AA1444" i="3"/>
  <c r="AB1445" i="3"/>
  <c r="AA1445" i="3"/>
  <c r="AB1442" i="3"/>
  <c r="AA1442" i="3"/>
  <c r="AB1820" i="3"/>
  <c r="AA1820" i="3"/>
  <c r="AA32" i="3"/>
  <c r="AB32" i="3"/>
  <c r="AA31" i="3"/>
  <c r="AB31" i="3"/>
  <c r="AA30" i="3"/>
  <c r="AB30" i="3"/>
  <c r="AA58" i="3"/>
  <c r="AB58" i="3"/>
  <c r="AB59" i="3"/>
  <c r="AA59" i="3"/>
  <c r="AA82" i="3"/>
  <c r="AB82" i="3"/>
  <c r="AB83" i="3"/>
  <c r="AA83" i="3"/>
  <c r="AA81" i="3"/>
  <c r="AB81" i="3"/>
  <c r="AB89" i="3"/>
  <c r="AA89" i="3"/>
  <c r="AB90" i="3"/>
  <c r="AA90" i="3"/>
  <c r="AB95" i="3"/>
  <c r="AA95" i="3"/>
  <c r="AB150" i="3"/>
  <c r="AA150" i="3"/>
  <c r="AA149" i="3"/>
  <c r="AB149" i="3"/>
  <c r="AB148" i="3"/>
  <c r="AA148" i="3"/>
  <c r="AB151" i="3"/>
  <c r="AA151" i="3"/>
  <c r="AA198" i="3"/>
  <c r="AB198" i="3"/>
  <c r="AB199" i="3"/>
  <c r="AA199" i="3"/>
  <c r="AB196" i="3"/>
  <c r="AA196" i="3"/>
  <c r="AA220" i="3"/>
  <c r="AB220" i="3"/>
  <c r="AB221" i="3"/>
  <c r="AA221" i="3"/>
  <c r="AA222" i="3"/>
  <c r="AB222" i="3"/>
  <c r="AB223" i="3"/>
  <c r="AA223" i="3"/>
  <c r="AA271" i="3"/>
  <c r="AB271" i="3"/>
  <c r="AB270" i="3"/>
  <c r="AA270" i="3"/>
  <c r="AA276" i="3"/>
  <c r="AB276" i="3"/>
  <c r="AB277" i="3"/>
  <c r="AA277" i="3"/>
  <c r="AA278" i="3"/>
  <c r="AB278" i="3"/>
  <c r="AB300" i="3"/>
  <c r="AA300" i="3"/>
  <c r="AB301" i="3"/>
  <c r="AA301" i="3"/>
  <c r="AB333" i="3"/>
  <c r="AA333" i="3"/>
  <c r="AB332" i="3"/>
  <c r="AA332" i="3"/>
  <c r="AB355" i="3"/>
  <c r="AA355" i="3"/>
  <c r="AB354" i="3"/>
  <c r="AA354" i="3"/>
  <c r="AB441" i="3"/>
  <c r="AA441" i="3"/>
  <c r="AB438" i="3"/>
  <c r="AA438" i="3"/>
  <c r="AB474" i="3"/>
  <c r="AA474" i="3"/>
  <c r="AA475" i="3"/>
  <c r="AB475" i="3"/>
  <c r="AB479" i="3"/>
  <c r="AA479" i="3"/>
  <c r="AB552" i="3"/>
  <c r="AA552" i="3"/>
  <c r="AB540" i="3"/>
  <c r="AA540" i="3"/>
  <c r="AA544" i="3"/>
  <c r="AB544" i="3"/>
  <c r="AB548" i="3"/>
  <c r="AA548" i="3"/>
  <c r="AB557" i="3"/>
  <c r="AA557" i="3"/>
  <c r="AB558" i="3"/>
  <c r="AA558" i="3"/>
  <c r="AB588" i="3"/>
  <c r="AA588" i="3"/>
  <c r="AB592" i="3"/>
  <c r="AA592" i="3"/>
  <c r="AA596" i="3"/>
  <c r="AB596" i="3"/>
  <c r="AB600" i="3"/>
  <c r="AA600" i="3"/>
  <c r="AA669" i="3"/>
  <c r="AB669" i="3"/>
  <c r="AB702" i="3"/>
  <c r="AA702" i="3"/>
  <c r="AB706" i="3"/>
  <c r="AA706" i="3"/>
  <c r="AA710" i="3"/>
  <c r="AB710" i="3"/>
  <c r="AB698" i="3"/>
  <c r="AA698" i="3"/>
  <c r="AB719" i="3"/>
  <c r="AA719" i="3"/>
  <c r="AB720" i="3"/>
  <c r="AA720" i="3"/>
  <c r="AB721" i="3"/>
  <c r="AA721" i="3"/>
  <c r="AB773" i="3"/>
  <c r="AA773" i="3"/>
  <c r="AB774" i="3"/>
  <c r="AA774" i="3"/>
  <c r="AB782" i="3"/>
  <c r="AA782" i="3"/>
  <c r="AB811" i="3"/>
  <c r="AA811" i="3"/>
  <c r="AA810" i="3"/>
  <c r="AB810" i="3"/>
  <c r="AA853" i="3"/>
  <c r="AB853" i="3"/>
  <c r="AA854" i="3"/>
  <c r="AB854" i="3"/>
  <c r="AB855" i="3"/>
  <c r="AA855" i="3"/>
  <c r="AB859" i="3"/>
  <c r="AA859" i="3"/>
  <c r="AB968" i="3"/>
  <c r="AA968" i="3"/>
  <c r="AA969" i="3"/>
  <c r="AB969" i="3"/>
  <c r="AA1016" i="3"/>
  <c r="AB1016" i="3"/>
  <c r="AA1012" i="3"/>
  <c r="AB1012" i="3"/>
  <c r="AB1156" i="3"/>
  <c r="AA1156" i="3"/>
  <c r="AA1157" i="3"/>
  <c r="AB1157" i="3"/>
  <c r="AB1158" i="3"/>
  <c r="AA1158" i="3"/>
  <c r="AB1186" i="3"/>
  <c r="AA1186" i="3"/>
  <c r="AB1229" i="3"/>
  <c r="AA1229" i="3"/>
  <c r="AA1226" i="3"/>
  <c r="AB1226" i="3"/>
  <c r="AB1255" i="3"/>
  <c r="AA1255" i="3"/>
  <c r="AA1260" i="3"/>
  <c r="AB1260" i="3"/>
  <c r="AA1258" i="3"/>
  <c r="AB1258" i="3"/>
  <c r="AB1392" i="3"/>
  <c r="AA1392" i="3"/>
  <c r="AB1397" i="3"/>
  <c r="AA1397" i="3"/>
  <c r="AB1401" i="3"/>
  <c r="AA1401" i="3"/>
  <c r="AB1476" i="3"/>
  <c r="AA1476" i="3"/>
  <c r="AB1475" i="3"/>
  <c r="AA1475" i="3"/>
  <c r="AB20" i="3"/>
  <c r="AA20" i="3"/>
  <c r="AA21" i="3"/>
  <c r="AB21" i="3"/>
  <c r="AB9" i="3"/>
  <c r="AA9" i="3"/>
  <c r="AA14" i="3"/>
  <c r="AB14" i="3"/>
  <c r="AB457" i="3"/>
  <c r="AA457" i="3"/>
  <c r="AB456" i="3"/>
  <c r="AA456" i="3"/>
  <c r="AA614" i="3"/>
  <c r="AB614" i="3"/>
  <c r="AB615" i="3"/>
  <c r="AA615" i="3"/>
  <c r="AB616" i="3"/>
  <c r="AA616" i="3"/>
  <c r="AB837" i="3"/>
  <c r="AA837" i="3"/>
  <c r="AA840" i="3"/>
  <c r="AB840" i="3"/>
  <c r="AA1022" i="3"/>
  <c r="AB1022" i="3"/>
  <c r="AB1018" i="3"/>
  <c r="AA1018" i="3"/>
  <c r="AB1317" i="3"/>
  <c r="AA1317" i="3"/>
  <c r="AA1350" i="3"/>
  <c r="AB1350" i="3"/>
  <c r="AB1351" i="3"/>
  <c r="AA1351" i="3"/>
  <c r="AB387" i="3"/>
  <c r="AA387" i="3"/>
  <c r="AB391" i="3"/>
  <c r="AA391" i="3"/>
  <c r="AA379" i="3"/>
  <c r="AB379" i="3"/>
  <c r="AA383" i="3"/>
  <c r="AB383" i="3"/>
  <c r="AA512" i="3"/>
  <c r="AB512" i="3"/>
  <c r="AB626" i="3"/>
  <c r="AA626" i="3"/>
  <c r="AA627" i="3"/>
  <c r="AB627" i="3"/>
  <c r="AA632" i="3"/>
  <c r="AB632" i="3"/>
  <c r="AB657" i="3"/>
  <c r="AA657" i="3"/>
  <c r="AA643" i="3"/>
  <c r="AB643" i="3"/>
  <c r="AA654" i="3"/>
  <c r="AB654" i="3"/>
  <c r="AA640" i="3"/>
  <c r="AB640" i="3"/>
  <c r="AA651" i="3"/>
  <c r="AB651" i="3"/>
  <c r="AA637" i="3"/>
  <c r="AB637" i="3"/>
  <c r="AB693" i="3"/>
  <c r="AA693" i="3"/>
  <c r="AA694" i="3"/>
  <c r="AB694" i="3"/>
  <c r="AB695" i="3"/>
  <c r="AA695" i="3"/>
  <c r="AA803" i="3"/>
  <c r="AB803" i="3"/>
  <c r="AB802" i="3"/>
  <c r="AA802" i="3"/>
  <c r="AB949" i="3"/>
  <c r="AA949" i="3"/>
  <c r="AB948" i="3"/>
  <c r="AA948" i="3"/>
  <c r="AA1133" i="3"/>
  <c r="AB1133" i="3"/>
  <c r="AA1137" i="3"/>
  <c r="AB1137" i="3"/>
  <c r="AA1141" i="3"/>
  <c r="AB1141" i="3"/>
  <c r="AB1146" i="3"/>
  <c r="AA1146" i="3"/>
  <c r="AA1299" i="3"/>
  <c r="AB1299" i="3"/>
  <c r="AB1371" i="3"/>
  <c r="AA1371" i="3"/>
  <c r="AA1368" i="3"/>
  <c r="AB1368" i="3"/>
  <c r="AA1372" i="3"/>
  <c r="AB1372" i="3"/>
  <c r="AB1420" i="3"/>
  <c r="AA1420" i="3"/>
  <c r="AB1421" i="3"/>
  <c r="AA1421" i="3"/>
  <c r="AB1505" i="3"/>
  <c r="AA1505" i="3"/>
  <c r="AA1508" i="3"/>
  <c r="AB1508" i="3"/>
  <c r="AA1596" i="3"/>
  <c r="AB1596" i="3"/>
  <c r="AB682" i="3"/>
  <c r="AA682" i="3"/>
  <c r="AB736" i="3"/>
  <c r="AA736" i="3"/>
  <c r="AB726" i="3"/>
  <c r="AA726" i="3"/>
  <c r="AA733" i="3"/>
  <c r="AB733" i="3"/>
  <c r="AA727" i="3"/>
  <c r="AB727" i="3"/>
  <c r="AA750" i="3"/>
  <c r="AB750" i="3"/>
  <c r="AB748" i="3"/>
  <c r="AA748" i="3"/>
  <c r="AB738" i="3"/>
  <c r="AA738" i="3"/>
  <c r="AA758" i="3"/>
  <c r="AB758" i="3"/>
  <c r="AA759" i="3"/>
  <c r="AB759" i="3"/>
  <c r="AA764" i="3"/>
  <c r="AB764" i="3"/>
  <c r="AA869" i="3"/>
  <c r="AB869" i="3"/>
  <c r="AB913" i="3"/>
  <c r="AA913" i="3"/>
  <c r="AB1010" i="3"/>
  <c r="AA1010" i="3"/>
  <c r="AA1074" i="3"/>
  <c r="AB1074" i="3"/>
  <c r="AB1075" i="3"/>
  <c r="AA1075" i="3"/>
  <c r="AB1070" i="3"/>
  <c r="AA1070" i="3"/>
  <c r="AA1113" i="3"/>
  <c r="AB1113" i="3"/>
  <c r="AB1245" i="3"/>
  <c r="AA1245" i="3"/>
  <c r="AA1250" i="3"/>
  <c r="AB1250" i="3"/>
  <c r="AA1238" i="3"/>
  <c r="AB1238" i="3"/>
  <c r="AB1242" i="3"/>
  <c r="AA1242" i="3"/>
  <c r="AB1494" i="3"/>
  <c r="AA1494" i="3"/>
  <c r="AA1496" i="3"/>
  <c r="AB1496" i="3"/>
  <c r="AB1493" i="3"/>
  <c r="AA1493" i="3"/>
  <c r="AB1552" i="3"/>
  <c r="AA1552" i="3"/>
  <c r="AA1549" i="3"/>
  <c r="AB1549" i="3"/>
  <c r="AB67" i="3"/>
  <c r="AA67" i="3"/>
  <c r="AB177" i="3"/>
  <c r="AA177" i="3"/>
  <c r="AB159" i="3"/>
  <c r="AA159" i="3"/>
  <c r="AB170" i="3"/>
  <c r="AA170" i="3"/>
  <c r="AA160" i="3"/>
  <c r="AB160" i="3"/>
  <c r="AA167" i="3"/>
  <c r="AB167" i="3"/>
  <c r="AB162" i="3"/>
  <c r="AA162" i="3"/>
  <c r="AA210" i="3"/>
  <c r="AB210" i="3"/>
  <c r="AB215" i="3"/>
  <c r="AA215" i="3"/>
  <c r="AA203" i="3"/>
  <c r="AB203" i="3"/>
  <c r="AA207" i="3"/>
  <c r="AB207" i="3"/>
  <c r="AA358" i="3"/>
  <c r="AB358" i="3"/>
  <c r="AB361" i="3"/>
  <c r="AA361" i="3"/>
  <c r="AB365" i="3"/>
  <c r="AA365" i="3"/>
  <c r="AB369" i="3"/>
  <c r="AA369" i="3"/>
  <c r="AB461" i="3"/>
  <c r="AA461" i="3"/>
  <c r="AB460" i="3"/>
  <c r="AA460" i="3"/>
  <c r="AB459" i="3"/>
  <c r="AA459" i="3"/>
  <c r="AA492" i="3"/>
  <c r="AB492" i="3"/>
  <c r="AB493" i="3"/>
  <c r="AA493" i="3"/>
  <c r="AA494" i="3"/>
  <c r="AB494" i="3"/>
  <c r="AB531" i="3"/>
  <c r="AA531" i="3"/>
  <c r="AB533" i="3"/>
  <c r="AA533" i="3"/>
  <c r="AB527" i="3"/>
  <c r="AA527" i="3"/>
  <c r="AA581" i="3"/>
  <c r="AB581" i="3"/>
  <c r="AB580" i="3"/>
  <c r="AA580" i="3"/>
  <c r="AB658" i="3"/>
  <c r="AA658" i="3"/>
  <c r="AA664" i="3"/>
  <c r="AB664" i="3"/>
  <c r="AB667" i="3"/>
  <c r="AA667" i="3"/>
  <c r="AA680" i="3"/>
  <c r="AB680" i="3"/>
  <c r="AB674" i="3"/>
  <c r="AA674" i="3"/>
  <c r="AB675" i="3"/>
  <c r="AA675" i="3"/>
  <c r="AB870" i="3"/>
  <c r="AA870" i="3"/>
  <c r="AA871" i="3"/>
  <c r="AB871" i="3"/>
  <c r="AB882" i="3"/>
  <c r="AA882" i="3"/>
  <c r="AB881" i="3"/>
  <c r="AA881" i="3"/>
  <c r="AB919" i="3"/>
  <c r="AA919" i="3"/>
  <c r="AA924" i="3"/>
  <c r="AB924" i="3"/>
  <c r="AB918" i="3"/>
  <c r="AA918" i="3"/>
  <c r="AA928" i="3"/>
  <c r="AB928" i="3"/>
  <c r="AB929" i="3"/>
  <c r="AA929" i="3"/>
  <c r="AA940" i="3"/>
  <c r="AB940" i="3"/>
  <c r="AA935" i="3"/>
  <c r="AB935" i="3"/>
  <c r="AB952" i="3"/>
  <c r="AA952" i="3"/>
  <c r="AA953" i="3"/>
  <c r="AB953" i="3"/>
  <c r="AA957" i="3"/>
  <c r="AB957" i="3"/>
  <c r="AB1062" i="3"/>
  <c r="AA1062" i="3"/>
  <c r="AB1063" i="3"/>
  <c r="AA1063" i="3"/>
  <c r="AB1065" i="3"/>
  <c r="AA1065" i="3"/>
  <c r="AB1122" i="3"/>
  <c r="AA1122" i="3"/>
  <c r="AA1123" i="3"/>
  <c r="AB1123" i="3"/>
  <c r="AA1118" i="3"/>
  <c r="AB1118" i="3"/>
  <c r="AB1203" i="3"/>
  <c r="AA1203" i="3"/>
  <c r="AB1208" i="3"/>
  <c r="AA1208" i="3"/>
  <c r="AB1202" i="3"/>
  <c r="AA1202" i="3"/>
  <c r="AA1271" i="3"/>
  <c r="AB1271" i="3"/>
  <c r="AA1275" i="3"/>
  <c r="AB1275" i="3"/>
  <c r="AA1279" i="3"/>
  <c r="AB1279" i="3"/>
  <c r="AA1283" i="3"/>
  <c r="AB1283" i="3"/>
  <c r="AA1448" i="3"/>
  <c r="AB1448" i="3"/>
  <c r="AA1449" i="3"/>
  <c r="AB1449" i="3"/>
  <c r="AB1443" i="3"/>
  <c r="AA1443" i="3"/>
  <c r="AB1821" i="3"/>
  <c r="AA1821" i="3"/>
  <c r="AB29" i="3"/>
  <c r="AA29" i="3"/>
  <c r="AB28" i="3"/>
  <c r="AA28" i="3"/>
  <c r="AB56" i="3"/>
  <c r="AA56" i="3"/>
  <c r="AA57" i="3"/>
  <c r="AB57" i="3"/>
  <c r="AA72" i="3"/>
  <c r="AB72" i="3"/>
  <c r="AA73" i="3"/>
  <c r="AB73" i="3"/>
  <c r="AB74" i="3"/>
  <c r="AA74" i="3"/>
  <c r="AB92" i="3"/>
  <c r="AA92" i="3"/>
  <c r="AA93" i="3"/>
  <c r="AB93" i="3"/>
  <c r="AB85" i="3"/>
  <c r="AA85" i="3"/>
  <c r="AB145" i="3"/>
  <c r="AA145" i="3"/>
  <c r="AB140" i="3"/>
  <c r="AA140" i="3"/>
  <c r="AB143" i="3"/>
  <c r="AA143" i="3"/>
  <c r="AB146" i="3"/>
  <c r="AA146" i="3"/>
  <c r="AA201" i="3"/>
  <c r="AB201" i="3"/>
  <c r="AA189" i="3"/>
  <c r="AB189" i="3"/>
  <c r="AB190" i="3"/>
  <c r="AA190" i="3"/>
  <c r="AA191" i="3"/>
  <c r="AB191" i="3"/>
  <c r="AA224" i="3"/>
  <c r="AB224" i="3"/>
  <c r="AB225" i="3"/>
  <c r="AA225" i="3"/>
  <c r="AA226" i="3"/>
  <c r="AB226" i="3"/>
  <c r="AB269" i="3"/>
  <c r="AA269" i="3"/>
  <c r="AB268" i="3"/>
  <c r="AA268" i="3"/>
  <c r="AA279" i="3"/>
  <c r="AB279" i="3"/>
  <c r="AA280" i="3"/>
  <c r="AB280" i="3"/>
  <c r="AB281" i="3"/>
  <c r="AA281" i="3"/>
  <c r="AB303" i="3"/>
  <c r="AA303" i="3"/>
  <c r="AB306" i="3"/>
  <c r="AA306" i="3"/>
  <c r="AB331" i="3"/>
  <c r="AA331" i="3"/>
  <c r="AB330" i="3"/>
  <c r="AA330" i="3"/>
  <c r="AB353" i="3"/>
  <c r="AA353" i="3"/>
  <c r="AA348" i="3"/>
  <c r="AB348" i="3"/>
  <c r="AB351" i="3"/>
  <c r="AA351" i="3"/>
  <c r="AA440" i="3"/>
  <c r="AB440" i="3"/>
  <c r="AB477" i="3"/>
  <c r="AA477" i="3"/>
  <c r="AB478" i="3"/>
  <c r="AA478" i="3"/>
  <c r="AA482" i="3"/>
  <c r="AB482" i="3"/>
  <c r="AB483" i="3"/>
  <c r="AA483" i="3"/>
  <c r="AB555" i="3"/>
  <c r="AA555" i="3"/>
  <c r="AA543" i="3"/>
  <c r="AB543" i="3"/>
  <c r="AB547" i="3"/>
  <c r="AA547" i="3"/>
  <c r="AB551" i="3"/>
  <c r="AA551" i="3"/>
  <c r="AA556" i="3"/>
  <c r="AB556" i="3"/>
  <c r="AB604" i="3"/>
  <c r="AA604" i="3"/>
  <c r="AB591" i="3"/>
  <c r="AA591" i="3"/>
  <c r="AA595" i="3"/>
  <c r="AB595" i="3"/>
  <c r="AB599" i="3"/>
  <c r="AA599" i="3"/>
  <c r="AB603" i="3"/>
  <c r="AA603" i="3"/>
  <c r="AB701" i="3"/>
  <c r="AA701" i="3"/>
  <c r="AA705" i="3"/>
  <c r="AB705" i="3"/>
  <c r="AB709" i="3"/>
  <c r="AA709" i="3"/>
  <c r="AB697" i="3"/>
  <c r="AA697" i="3"/>
  <c r="AB722" i="3"/>
  <c r="AA722" i="3"/>
  <c r="AA723" i="3"/>
  <c r="AB723" i="3"/>
  <c r="AB724" i="3"/>
  <c r="AA724" i="3"/>
  <c r="AA776" i="3"/>
  <c r="AB776" i="3"/>
  <c r="AA777" i="3"/>
  <c r="AB777" i="3"/>
  <c r="AB898" i="3"/>
  <c r="AA898" i="3"/>
  <c r="AA15" i="3"/>
  <c r="AB15" i="3"/>
  <c r="AA12" i="3"/>
  <c r="AB12" i="3"/>
  <c r="AB13" i="3"/>
  <c r="AA13" i="3"/>
  <c r="AB455" i="3"/>
  <c r="AA455" i="3"/>
  <c r="AA454" i="3"/>
  <c r="AB454" i="3"/>
  <c r="AB617" i="3"/>
  <c r="AA617" i="3"/>
  <c r="AA605" i="3"/>
  <c r="AB605" i="3"/>
  <c r="AB606" i="3"/>
  <c r="AA606" i="3"/>
  <c r="AA607" i="3"/>
  <c r="AB607" i="3"/>
  <c r="AB834" i="3"/>
  <c r="AA834" i="3"/>
  <c r="AA835" i="3"/>
  <c r="AB835" i="3"/>
  <c r="AB1019" i="3"/>
  <c r="AA1019" i="3"/>
  <c r="AB1318" i="3"/>
  <c r="AA1318" i="3"/>
  <c r="AB1352" i="3"/>
  <c r="AA1352" i="3"/>
  <c r="AA1349" i="3"/>
  <c r="AB1349" i="3"/>
  <c r="AA386" i="3"/>
  <c r="AB386" i="3"/>
  <c r="AA390" i="3"/>
  <c r="AB390" i="3"/>
  <c r="AB378" i="3"/>
  <c r="AA378" i="3"/>
  <c r="AB382" i="3"/>
  <c r="AA382" i="3"/>
  <c r="AB511" i="3"/>
  <c r="AA511" i="3"/>
  <c r="AA629" i="3"/>
  <c r="AB629" i="3"/>
  <c r="AB630" i="3"/>
  <c r="AA630" i="3"/>
  <c r="AA631" i="3"/>
  <c r="AB631" i="3"/>
  <c r="AB648" i="3"/>
  <c r="AA648" i="3"/>
  <c r="AB634" i="3"/>
  <c r="AA634" i="3"/>
  <c r="AB645" i="3"/>
  <c r="AA645" i="3"/>
  <c r="AB656" i="3"/>
  <c r="AA656" i="3"/>
  <c r="AB642" i="3"/>
  <c r="AA642" i="3"/>
  <c r="AB653" i="3"/>
  <c r="AA653" i="3"/>
  <c r="AB639" i="3"/>
  <c r="AA639" i="3"/>
  <c r="AB688" i="3"/>
  <c r="AA688" i="3"/>
  <c r="AA685" i="3"/>
  <c r="AB685" i="3"/>
  <c r="AB801" i="3"/>
  <c r="AA801" i="3"/>
  <c r="AA804" i="3"/>
  <c r="AB804" i="3"/>
  <c r="AA947" i="3"/>
  <c r="AB947" i="3"/>
  <c r="AA946" i="3"/>
  <c r="AB946" i="3"/>
  <c r="AB1136" i="3"/>
  <c r="AA1136" i="3"/>
  <c r="AB1140" i="3"/>
  <c r="AA1140" i="3"/>
  <c r="AB1144" i="3"/>
  <c r="AA1144" i="3"/>
  <c r="AA1145" i="3"/>
  <c r="AB1145" i="3"/>
  <c r="AB1300" i="3"/>
  <c r="AA1300" i="3"/>
  <c r="AA1374" i="3"/>
  <c r="AB1374" i="3"/>
  <c r="AA1362" i="3"/>
  <c r="AB1362" i="3"/>
  <c r="AB1363" i="3"/>
  <c r="AA1363" i="3"/>
  <c r="AB1367" i="3"/>
  <c r="AA1367" i="3"/>
  <c r="AB1417" i="3"/>
  <c r="AA1417" i="3"/>
  <c r="AB1511" i="3"/>
  <c r="AA1511" i="3"/>
  <c r="AB1597" i="3"/>
  <c r="AA1597" i="3"/>
  <c r="AA1593" i="3"/>
  <c r="AB1593" i="3"/>
  <c r="AB752" i="3"/>
  <c r="AA752" i="3"/>
  <c r="AB742" i="3"/>
  <c r="AA742" i="3"/>
  <c r="AB749" i="3"/>
  <c r="AA749" i="3"/>
  <c r="AB743" i="3"/>
  <c r="AA743" i="3"/>
  <c r="AB737" i="3"/>
  <c r="AA737" i="3"/>
  <c r="AB731" i="3"/>
  <c r="AA731" i="3"/>
  <c r="AB725" i="3"/>
  <c r="AA725" i="3"/>
  <c r="AB761" i="3"/>
  <c r="AA761" i="3"/>
  <c r="AB762" i="3"/>
  <c r="AA762" i="3"/>
  <c r="AA763" i="3"/>
  <c r="AB763" i="3"/>
  <c r="AB866" i="3"/>
  <c r="AA866" i="3"/>
  <c r="AB909" i="3"/>
  <c r="AA909" i="3"/>
  <c r="AA910" i="3"/>
  <c r="AB910" i="3"/>
  <c r="AB1072" i="3"/>
  <c r="AA1072" i="3"/>
  <c r="AA1069" i="3"/>
  <c r="AB1069" i="3"/>
  <c r="AA1068" i="3"/>
  <c r="AB1068" i="3"/>
  <c r="AB1109" i="3"/>
  <c r="AA1109" i="3"/>
  <c r="AB1248" i="3"/>
  <c r="AA1248" i="3"/>
  <c r="AB1249" i="3"/>
  <c r="AA1249" i="3"/>
  <c r="AB1237" i="3"/>
  <c r="AA1237" i="3"/>
  <c r="AB1241" i="3"/>
  <c r="AA1241" i="3"/>
  <c r="AB1497" i="3"/>
  <c r="AA1497" i="3"/>
  <c r="AB1495" i="3"/>
  <c r="AA1495" i="3"/>
  <c r="AB1500" i="3"/>
  <c r="AA1500" i="3"/>
  <c r="AA1555" i="3"/>
  <c r="AB1555" i="3"/>
  <c r="AA1554" i="3"/>
  <c r="AB1554" i="3"/>
  <c r="AA69" i="3"/>
  <c r="AB69" i="3"/>
  <c r="AB168" i="3"/>
  <c r="AA168" i="3"/>
  <c r="AB175" i="3"/>
  <c r="AA175" i="3"/>
  <c r="AA165" i="3"/>
  <c r="AB165" i="3"/>
  <c r="AB176" i="3"/>
  <c r="AA176" i="3"/>
  <c r="AB158" i="3"/>
  <c r="AA158" i="3"/>
  <c r="AB157" i="3"/>
  <c r="AA157" i="3"/>
  <c r="AA213" i="3"/>
  <c r="AB213" i="3"/>
  <c r="AA214" i="3"/>
  <c r="AB214" i="3"/>
  <c r="AB202" i="3"/>
  <c r="AA202" i="3"/>
  <c r="AB206" i="3"/>
  <c r="AA206" i="3"/>
  <c r="AB374" i="3"/>
  <c r="AA374" i="3"/>
  <c r="AA360" i="3"/>
  <c r="AB360" i="3"/>
  <c r="AA364" i="3"/>
  <c r="AB364" i="3"/>
  <c r="AA368" i="3"/>
  <c r="AB368" i="3"/>
  <c r="AA359" i="3"/>
  <c r="AB359" i="3"/>
  <c r="AA458" i="3"/>
  <c r="AB458" i="3"/>
  <c r="AA466" i="3"/>
  <c r="AB466" i="3"/>
  <c r="AA495" i="3"/>
  <c r="AB495" i="3"/>
  <c r="AA496" i="3"/>
  <c r="AB496" i="3"/>
  <c r="AB497" i="3"/>
  <c r="AA497" i="3"/>
  <c r="AB534" i="3"/>
  <c r="AA534" i="3"/>
  <c r="AB535" i="3"/>
  <c r="AA535" i="3"/>
  <c r="AB530" i="3"/>
  <c r="AA530" i="3"/>
  <c r="AB583" i="3"/>
  <c r="AA583" i="3"/>
  <c r="AA578" i="3"/>
  <c r="AB578" i="3"/>
  <c r="AB665" i="3"/>
  <c r="AA665" i="3"/>
  <c r="AB659" i="3"/>
  <c r="AA659" i="3"/>
  <c r="AB661" i="3"/>
  <c r="AA661" i="3"/>
  <c r="AB679" i="3"/>
  <c r="AA679" i="3"/>
  <c r="AA681" i="3"/>
  <c r="AB681" i="3"/>
  <c r="AB678" i="3"/>
  <c r="AA678" i="3"/>
  <c r="AA872" i="3"/>
  <c r="AB872" i="3"/>
  <c r="AB873" i="3"/>
  <c r="AA873" i="3"/>
  <c r="AA880" i="3"/>
  <c r="AB880" i="3"/>
  <c r="AB879" i="3"/>
  <c r="AA879" i="3"/>
  <c r="AB922" i="3"/>
  <c r="AA922" i="3"/>
  <c r="AB923" i="3"/>
  <c r="AA923" i="3"/>
  <c r="AB925" i="3"/>
  <c r="AA925" i="3"/>
  <c r="AB931" i="3"/>
  <c r="AA931" i="3"/>
  <c r="AA930" i="3"/>
  <c r="AB930" i="3"/>
  <c r="AB939" i="3"/>
  <c r="AA939" i="3"/>
  <c r="AB937" i="3"/>
  <c r="AA937" i="3"/>
  <c r="AA959" i="3"/>
  <c r="AB959" i="3"/>
  <c r="AB956" i="3"/>
  <c r="AA956" i="3"/>
  <c r="AB960" i="3"/>
  <c r="AA960" i="3"/>
  <c r="AB1056" i="3"/>
  <c r="AA1056" i="3"/>
  <c r="AA1057" i="3"/>
  <c r="AB1057" i="3"/>
  <c r="AA1054" i="3"/>
  <c r="AB1054" i="3"/>
  <c r="AA1120" i="3"/>
  <c r="AB1120" i="3"/>
  <c r="AB1117" i="3"/>
  <c r="AA1117" i="3"/>
  <c r="AB1116" i="3"/>
  <c r="AA1116" i="3"/>
  <c r="AB1206" i="3"/>
  <c r="AA1206" i="3"/>
  <c r="AA1207" i="3"/>
  <c r="AB1207" i="3"/>
  <c r="AB1209" i="3"/>
  <c r="AA1209" i="3"/>
  <c r="AB1270" i="3"/>
  <c r="AA1270" i="3"/>
  <c r="AB1274" i="3"/>
  <c r="AA1274" i="3"/>
  <c r="AB1278" i="3"/>
  <c r="AA1278" i="3"/>
  <c r="AA772" i="3"/>
  <c r="AB772" i="3"/>
  <c r="AB809" i="3"/>
  <c r="AA809" i="3"/>
  <c r="AB808" i="3"/>
  <c r="AA808" i="3"/>
  <c r="AB852" i="3"/>
  <c r="AA852" i="3"/>
  <c r="AB857" i="3"/>
  <c r="AA857" i="3"/>
  <c r="AA858" i="3"/>
  <c r="AB858" i="3"/>
  <c r="AA862" i="3"/>
  <c r="AB862" i="3"/>
  <c r="AA967" i="3"/>
  <c r="AB967" i="3"/>
  <c r="AB972" i="3"/>
  <c r="AA972" i="3"/>
  <c r="AB970" i="3"/>
  <c r="AA970" i="3"/>
  <c r="AA1017" i="3"/>
  <c r="AB1017" i="3"/>
  <c r="AB1162" i="3"/>
  <c r="AA1162" i="3"/>
  <c r="AB1160" i="3"/>
  <c r="AA1160" i="3"/>
  <c r="AA1161" i="3"/>
  <c r="AB1161" i="3"/>
  <c r="AA1184" i="3"/>
  <c r="AB1184" i="3"/>
  <c r="AB1183" i="3"/>
  <c r="AA1183" i="3"/>
  <c r="AB1228" i="3"/>
  <c r="AA1228" i="3"/>
  <c r="AA1262" i="3"/>
  <c r="AB1262" i="3"/>
  <c r="AA1259" i="3"/>
  <c r="AB1259" i="3"/>
  <c r="AB1261" i="3"/>
  <c r="AA1261" i="3"/>
  <c r="AB1399" i="3"/>
  <c r="AA1399" i="3"/>
  <c r="AA1396" i="3"/>
  <c r="AB1396" i="3"/>
  <c r="AB1400" i="3"/>
  <c r="AA1400" i="3"/>
  <c r="AA1492" i="3"/>
  <c r="AB1492" i="3"/>
  <c r="AA1491" i="3"/>
  <c r="AB1491" i="3"/>
  <c r="AB1490" i="3"/>
  <c r="AA1490" i="3"/>
  <c r="AA1489" i="3"/>
  <c r="AB1489" i="3"/>
  <c r="AB1488" i="3"/>
  <c r="AA1488" i="3"/>
  <c r="AB1487" i="3"/>
  <c r="AA1487" i="3"/>
  <c r="AB1519" i="3"/>
  <c r="AA1519" i="3"/>
  <c r="AB1523" i="3"/>
  <c r="AA1523" i="3"/>
  <c r="AA1527" i="3"/>
  <c r="AB1527" i="3"/>
  <c r="AB1515" i="3"/>
  <c r="AA1515" i="3"/>
  <c r="AB1534" i="3"/>
  <c r="AA1534" i="3"/>
  <c r="AA1576" i="3"/>
  <c r="AB1576" i="3"/>
  <c r="AB1570" i="3"/>
  <c r="AA1570" i="3"/>
  <c r="AB1571" i="3"/>
  <c r="AA1571" i="3"/>
  <c r="AB1584" i="3"/>
  <c r="AA1584" i="3"/>
  <c r="AA1640" i="3"/>
  <c r="AB1640" i="3"/>
  <c r="AA1639" i="3"/>
  <c r="AB1639" i="3"/>
  <c r="AA1638" i="3"/>
  <c r="AB1638" i="3"/>
  <c r="AA1708" i="3"/>
  <c r="AB1708" i="3"/>
  <c r="AA1709" i="3"/>
  <c r="AB1709" i="3"/>
  <c r="AB1710" i="3"/>
  <c r="AA1710" i="3"/>
  <c r="AB890" i="3"/>
  <c r="AA890" i="3"/>
  <c r="AA896" i="3"/>
  <c r="AB896" i="3"/>
  <c r="AB895" i="3"/>
  <c r="AA895" i="3"/>
  <c r="AB1408" i="3"/>
  <c r="AA1408" i="3"/>
  <c r="AB1412" i="3"/>
  <c r="AA1412" i="3"/>
  <c r="AB1416" i="3"/>
  <c r="AA1416" i="3"/>
  <c r="AA1404" i="3"/>
  <c r="AB1404" i="3"/>
  <c r="AB1427" i="3"/>
  <c r="AA1427" i="3"/>
  <c r="AA1426" i="3"/>
  <c r="AB1426" i="3"/>
  <c r="AA1438" i="3"/>
  <c r="AB1438" i="3"/>
  <c r="AB1439" i="3"/>
  <c r="AA1439" i="3"/>
  <c r="AA1441" i="3"/>
  <c r="AB1441" i="3"/>
  <c r="AB1462" i="3"/>
  <c r="AA1462" i="3"/>
  <c r="AB1463" i="3"/>
  <c r="AA1463" i="3"/>
  <c r="AB1458" i="3"/>
  <c r="AA1458" i="3"/>
  <c r="AA1578" i="3"/>
  <c r="AB1578" i="3"/>
  <c r="AB1605" i="3"/>
  <c r="AA1605" i="3"/>
  <c r="AB1599" i="3"/>
  <c r="AA1599" i="3"/>
  <c r="AB1690" i="3"/>
  <c r="AA1690" i="3"/>
  <c r="AB1691" i="3"/>
  <c r="AA1691" i="3"/>
  <c r="AB1686" i="3"/>
  <c r="AA1686" i="3"/>
  <c r="AA1768" i="3"/>
  <c r="AB1768" i="3"/>
  <c r="AA1772" i="3"/>
  <c r="AB1772" i="3"/>
  <c r="AB1778" i="3"/>
  <c r="AA1778" i="3"/>
  <c r="AB1848" i="3"/>
  <c r="AA1848" i="3"/>
  <c r="AB1839" i="3"/>
  <c r="AA1839" i="3"/>
  <c r="AB1843" i="3"/>
  <c r="AA1843" i="3"/>
  <c r="AB1847" i="3"/>
  <c r="AA1847" i="3"/>
  <c r="AB1851" i="3"/>
  <c r="AA1851" i="3"/>
  <c r="AA1877" i="3"/>
  <c r="AB1877" i="3"/>
  <c r="AB1876" i="3"/>
  <c r="AA1876" i="3"/>
  <c r="AB1883" i="3"/>
  <c r="AA1883" i="3"/>
  <c r="AB24" i="3"/>
  <c r="AA24" i="3"/>
  <c r="AB25" i="3"/>
  <c r="AA25" i="3"/>
  <c r="AA54" i="3"/>
  <c r="AB54" i="3"/>
  <c r="AA53" i="3"/>
  <c r="AB53" i="3"/>
  <c r="AB103" i="3"/>
  <c r="AA103" i="3"/>
  <c r="AB106" i="3"/>
  <c r="AA106" i="3"/>
  <c r="AA242" i="3"/>
  <c r="AB242" i="3"/>
  <c r="AA246" i="3"/>
  <c r="AB246" i="3"/>
  <c r="AA250" i="3"/>
  <c r="AB250" i="3"/>
  <c r="AA254" i="3"/>
  <c r="AB254" i="3"/>
  <c r="AA311" i="3"/>
  <c r="AB311" i="3"/>
  <c r="AB314" i="3"/>
  <c r="AA314" i="3"/>
  <c r="AB326" i="3"/>
  <c r="AA326" i="3"/>
  <c r="AB327" i="3"/>
  <c r="AA327" i="3"/>
  <c r="AB315" i="3"/>
  <c r="AA315" i="3"/>
  <c r="AA508" i="3"/>
  <c r="AB508" i="3"/>
  <c r="AA507" i="3"/>
  <c r="AB507" i="3"/>
  <c r="AB521" i="3"/>
  <c r="AA521" i="3"/>
  <c r="AA516" i="3"/>
  <c r="AB516" i="3"/>
  <c r="AB517" i="3"/>
  <c r="AA517" i="3"/>
  <c r="AB575" i="3"/>
  <c r="AA575" i="3"/>
  <c r="AB563" i="3"/>
  <c r="AA563" i="3"/>
  <c r="AB567" i="3"/>
  <c r="AA567" i="3"/>
  <c r="AB571" i="3"/>
  <c r="AA571" i="3"/>
  <c r="AB792" i="3"/>
  <c r="AA792" i="3"/>
  <c r="AB796" i="3"/>
  <c r="AA796" i="3"/>
  <c r="AA784" i="3"/>
  <c r="AB784" i="3"/>
  <c r="AB989" i="3"/>
  <c r="AA989" i="3"/>
  <c r="AA988" i="3"/>
  <c r="AB988" i="3"/>
  <c r="AA983" i="3"/>
  <c r="AB983" i="3"/>
  <c r="AB986" i="3"/>
  <c r="AA986" i="3"/>
  <c r="AB990" i="3"/>
  <c r="AA990" i="3"/>
  <c r="AA1001" i="3"/>
  <c r="AB1001" i="3"/>
  <c r="AB1005" i="3"/>
  <c r="AA1005" i="3"/>
  <c r="AA1006" i="3"/>
  <c r="AB1006" i="3"/>
  <c r="AB1007" i="3"/>
  <c r="AA1007" i="3"/>
  <c r="AB1027" i="3"/>
  <c r="AA1027" i="3"/>
  <c r="AB1031" i="3"/>
  <c r="AA1031" i="3"/>
  <c r="AB1035" i="3"/>
  <c r="AA1035" i="3"/>
  <c r="AA1023" i="3"/>
  <c r="AB1023" i="3"/>
  <c r="AB1041" i="3"/>
  <c r="AA1041" i="3"/>
  <c r="AB1093" i="3"/>
  <c r="AA1093" i="3"/>
  <c r="AB1094" i="3"/>
  <c r="AA1094" i="3"/>
  <c r="AA1092" i="3"/>
  <c r="AB1092" i="3"/>
  <c r="AB1129" i="3"/>
  <c r="AA1129" i="3"/>
  <c r="AA1169" i="3"/>
  <c r="AB1169" i="3"/>
  <c r="AB1170" i="3"/>
  <c r="AA1170" i="3"/>
  <c r="AA1171" i="3"/>
  <c r="AB1171" i="3"/>
  <c r="AA1196" i="3"/>
  <c r="AB1196" i="3"/>
  <c r="AA1190" i="3"/>
  <c r="AB1190" i="3"/>
  <c r="AB1192" i="3"/>
  <c r="AA1192" i="3"/>
  <c r="AA1266" i="3"/>
  <c r="AB1266" i="3"/>
  <c r="AA1264" i="3"/>
  <c r="AB1264" i="3"/>
  <c r="AA1334" i="3"/>
  <c r="AB1334" i="3"/>
  <c r="AB1340" i="3"/>
  <c r="AA1340" i="3"/>
  <c r="AB1337" i="3"/>
  <c r="AA1337" i="3"/>
  <c r="AA1380" i="3"/>
  <c r="AB1380" i="3"/>
  <c r="AB1381" i="3"/>
  <c r="AA1381" i="3"/>
  <c r="AA1382" i="3"/>
  <c r="AB1382" i="3"/>
  <c r="AB1383" i="3"/>
  <c r="AA1383" i="3"/>
  <c r="AB1538" i="3"/>
  <c r="AA1538" i="3"/>
  <c r="AB1537" i="3"/>
  <c r="AA1537" i="3"/>
  <c r="AB1617" i="3"/>
  <c r="AA1617" i="3"/>
  <c r="AA1607" i="3"/>
  <c r="AB1607" i="3"/>
  <c r="AB1616" i="3"/>
  <c r="AA1616" i="3"/>
  <c r="AB1656" i="3"/>
  <c r="AA1656" i="3"/>
  <c r="AB1674" i="3"/>
  <c r="AA1674" i="3"/>
  <c r="AA1664" i="3"/>
  <c r="AB1664" i="3"/>
  <c r="AA1667" i="3"/>
  <c r="AB1667" i="3"/>
  <c r="AA1666" i="3"/>
  <c r="AB1666" i="3"/>
  <c r="AB1665" i="3"/>
  <c r="AA1665" i="3"/>
  <c r="AB1728" i="3"/>
  <c r="AA1728" i="3"/>
  <c r="AB1729" i="3"/>
  <c r="AA1729" i="3"/>
  <c r="AA1723" i="3"/>
  <c r="AB1723" i="3"/>
  <c r="AB1744" i="3"/>
  <c r="AA1744" i="3"/>
  <c r="AB1735" i="3"/>
  <c r="AA1735" i="3"/>
  <c r="AB1738" i="3"/>
  <c r="AA1738" i="3"/>
  <c r="AB1741" i="3"/>
  <c r="AA1741" i="3"/>
  <c r="AB1745" i="3"/>
  <c r="AA1745" i="3"/>
  <c r="AA447" i="3"/>
  <c r="AB447" i="3"/>
  <c r="AA619" i="3"/>
  <c r="AB619" i="3"/>
  <c r="AA1082" i="3"/>
  <c r="AB1082" i="3"/>
  <c r="AA1090" i="3"/>
  <c r="AB1090" i="3"/>
  <c r="AB1221" i="3"/>
  <c r="AA1221" i="3"/>
  <c r="AA1222" i="3"/>
  <c r="AB1222" i="3"/>
  <c r="AB1210" i="3"/>
  <c r="AA1210" i="3"/>
  <c r="AB1214" i="3"/>
  <c r="AA1214" i="3"/>
  <c r="AA183" i="3"/>
  <c r="AB183" i="3"/>
  <c r="AB178" i="3"/>
  <c r="AA178" i="3"/>
  <c r="AA1288" i="3"/>
  <c r="AB1288" i="3"/>
  <c r="AB1294" i="3"/>
  <c r="AA1294" i="3"/>
  <c r="AA1295" i="3"/>
  <c r="AB1295" i="3"/>
  <c r="AB1805" i="3"/>
  <c r="AA1805" i="3"/>
  <c r="AB1806" i="3"/>
  <c r="AA1806" i="3"/>
  <c r="AB1794" i="3"/>
  <c r="AA1794" i="3"/>
  <c r="AB1798" i="3"/>
  <c r="AA1798" i="3"/>
  <c r="AA99" i="3"/>
  <c r="AB99" i="3"/>
  <c r="AA290" i="3"/>
  <c r="AB290" i="3"/>
  <c r="AA292" i="3"/>
  <c r="AB292" i="3"/>
  <c r="AB289" i="3"/>
  <c r="AA289" i="3"/>
  <c r="AA420" i="3"/>
  <c r="AB420" i="3"/>
  <c r="AB419" i="3"/>
  <c r="AA419" i="3"/>
  <c r="AB906" i="3"/>
  <c r="AA906" i="3"/>
  <c r="AB907" i="3"/>
  <c r="AA907" i="3"/>
  <c r="AA905" i="3"/>
  <c r="AB905" i="3"/>
  <c r="AB1791" i="3"/>
  <c r="AA1791" i="3"/>
  <c r="AB1793" i="3"/>
  <c r="AA1793" i="3"/>
  <c r="AB404" i="3"/>
  <c r="AA404" i="3"/>
  <c r="AB398" i="3"/>
  <c r="AA398" i="3"/>
  <c r="AA399" i="3"/>
  <c r="AB399" i="3"/>
  <c r="AB769" i="3"/>
  <c r="AA769" i="3"/>
  <c r="AA770" i="3"/>
  <c r="AB770" i="3"/>
  <c r="AB850" i="3"/>
  <c r="AA850" i="3"/>
  <c r="AA851" i="3"/>
  <c r="AB851" i="3"/>
  <c r="AA846" i="3"/>
  <c r="AB846" i="3"/>
  <c r="AB1080" i="3"/>
  <c r="AA1080" i="3"/>
  <c r="AB1322" i="3"/>
  <c r="AA1322" i="3"/>
  <c r="AB1330" i="3"/>
  <c r="AA1330" i="3"/>
  <c r="AA1327" i="3"/>
  <c r="AB1327" i="3"/>
  <c r="AB1785" i="3"/>
  <c r="AA1785" i="3"/>
  <c r="AA1784" i="3"/>
  <c r="AB1784" i="3"/>
  <c r="AA471" i="3"/>
  <c r="AB471" i="3"/>
  <c r="AA467" i="3"/>
  <c r="AB467" i="3"/>
  <c r="AB1765" i="3"/>
  <c r="AA1765" i="3"/>
  <c r="AA1762" i="3"/>
  <c r="AB1762" i="3"/>
  <c r="AB1763" i="3"/>
  <c r="AA1763" i="3"/>
  <c r="Z257" i="3"/>
  <c r="Z259" i="3"/>
  <c r="Z260" i="3"/>
  <c r="Z261" i="3"/>
  <c r="Z258" i="3"/>
  <c r="Z263" i="3"/>
  <c r="Z262" i="3"/>
  <c r="Z409" i="3"/>
  <c r="Z408" i="3"/>
  <c r="Z407" i="3"/>
  <c r="Z406" i="3"/>
  <c r="Z405" i="3"/>
  <c r="Z417" i="3"/>
  <c r="Z416" i="3"/>
  <c r="Z415" i="3"/>
  <c r="Z414" i="3"/>
  <c r="Z413" i="3"/>
  <c r="Z412" i="3"/>
  <c r="Z411" i="3"/>
  <c r="Z410" i="3"/>
  <c r="Z1859" i="3"/>
  <c r="Z1856" i="3"/>
  <c r="Z1866" i="3"/>
  <c r="Z1867" i="3"/>
  <c r="Z1864" i="3"/>
  <c r="Z1869" i="3"/>
  <c r="Z1865" i="3"/>
  <c r="Z1871" i="3"/>
  <c r="Z1868" i="3"/>
  <c r="Z1873" i="3"/>
  <c r="Z1853" i="3"/>
  <c r="Z1870" i="3"/>
  <c r="Z1855" i="3"/>
  <c r="Z1852" i="3"/>
  <c r="Z1857" i="3"/>
  <c r="Z1858" i="3"/>
  <c r="Z1854" i="3"/>
  <c r="Z1872" i="3"/>
  <c r="Z1861" i="3"/>
  <c r="Z1862" i="3"/>
  <c r="Z1863" i="3"/>
  <c r="Z1860" i="3"/>
  <c r="Z819" i="3"/>
  <c r="Z831" i="3"/>
  <c r="Z827" i="3"/>
  <c r="Z823" i="3"/>
  <c r="Z820" i="3"/>
  <c r="Z832" i="3"/>
  <c r="Z828" i="3"/>
  <c r="Z824" i="3"/>
  <c r="Z817" i="3"/>
  <c r="Z829" i="3"/>
  <c r="Z825" i="3"/>
  <c r="Z821" i="3"/>
  <c r="Z830" i="3"/>
  <c r="Z818" i="3"/>
  <c r="Z822" i="3"/>
  <c r="Z826" i="3"/>
  <c r="Z91" i="3"/>
  <c r="Z84" i="3"/>
  <c r="Z94" i="3"/>
  <c r="Z142" i="3"/>
  <c r="Z147" i="3"/>
  <c r="Z144" i="3"/>
  <c r="Z153" i="3"/>
  <c r="Z137" i="3"/>
  <c r="Z1604" i="3"/>
  <c r="Z1606" i="3"/>
  <c r="AB1282" i="3"/>
  <c r="AA1282" i="3"/>
  <c r="AB1447" i="3"/>
  <c r="AA1447" i="3"/>
  <c r="AB1452" i="3"/>
  <c r="AA1452" i="3"/>
  <c r="AB1446" i="3"/>
  <c r="AA1446" i="3"/>
  <c r="AB1822" i="3"/>
  <c r="AA1822" i="3"/>
  <c r="AA36" i="3"/>
  <c r="AB36" i="3"/>
  <c r="AA35" i="3"/>
  <c r="AB35" i="3"/>
  <c r="AA63" i="3"/>
  <c r="AB63" i="3"/>
  <c r="AA62" i="3"/>
  <c r="AB62" i="3"/>
  <c r="AB76" i="3"/>
  <c r="AA76" i="3"/>
  <c r="AA77" i="3"/>
  <c r="AB77" i="3"/>
  <c r="AA75" i="3"/>
  <c r="AB75" i="3"/>
  <c r="AB96" i="3"/>
  <c r="AA96" i="3"/>
  <c r="AB88" i="3"/>
  <c r="AA88" i="3"/>
  <c r="AB136" i="3"/>
  <c r="AA136" i="3"/>
  <c r="AB139" i="3"/>
  <c r="AA139" i="3"/>
  <c r="AA138" i="3"/>
  <c r="AB138" i="3"/>
  <c r="AB141" i="3"/>
  <c r="AA141" i="3"/>
  <c r="AA200" i="3"/>
  <c r="AB200" i="3"/>
  <c r="AB188" i="3"/>
  <c r="AA188" i="3"/>
  <c r="AA193" i="3"/>
  <c r="AB193" i="3"/>
  <c r="AB194" i="3"/>
  <c r="AA194" i="3"/>
  <c r="AA227" i="3"/>
  <c r="AB227" i="3"/>
  <c r="AA228" i="3"/>
  <c r="AB228" i="3"/>
  <c r="AB216" i="3"/>
  <c r="AA216" i="3"/>
  <c r="AB267" i="3"/>
  <c r="AA267" i="3"/>
  <c r="AB266" i="3"/>
  <c r="AA266" i="3"/>
  <c r="AA282" i="3"/>
  <c r="AB282" i="3"/>
  <c r="AA283" i="3"/>
  <c r="AB283" i="3"/>
  <c r="AA284" i="3"/>
  <c r="AB284" i="3"/>
  <c r="AB305" i="3"/>
  <c r="AA305" i="3"/>
  <c r="AA304" i="3"/>
  <c r="AB304" i="3"/>
  <c r="AB329" i="3"/>
  <c r="AA329" i="3"/>
  <c r="AA328" i="3"/>
  <c r="AB328" i="3"/>
  <c r="AB356" i="3"/>
  <c r="AA356" i="3"/>
  <c r="AA350" i="3"/>
  <c r="AB350" i="3"/>
  <c r="AB349" i="3"/>
  <c r="AA349" i="3"/>
  <c r="AB439" i="3"/>
  <c r="AA439" i="3"/>
  <c r="AB476" i="3"/>
  <c r="AA476" i="3"/>
  <c r="AA481" i="3"/>
  <c r="AB481" i="3"/>
  <c r="AB485" i="3"/>
  <c r="AA485" i="3"/>
  <c r="AB473" i="3"/>
  <c r="AA473" i="3"/>
  <c r="AB554" i="3"/>
  <c r="AA554" i="3"/>
  <c r="AB542" i="3"/>
  <c r="AA542" i="3"/>
  <c r="AA546" i="3"/>
  <c r="AB546" i="3"/>
  <c r="AB550" i="3"/>
  <c r="AA550" i="3"/>
  <c r="AA559" i="3"/>
  <c r="AB559" i="3"/>
  <c r="AB562" i="3"/>
  <c r="AA562" i="3"/>
  <c r="AB590" i="3"/>
  <c r="AA590" i="3"/>
  <c r="AB594" i="3"/>
  <c r="AA594" i="3"/>
  <c r="AA598" i="3"/>
  <c r="AB598" i="3"/>
  <c r="AB602" i="3"/>
  <c r="AA602" i="3"/>
  <c r="AB700" i="3"/>
  <c r="AA700" i="3"/>
  <c r="AB704" i="3"/>
  <c r="AA704" i="3"/>
  <c r="AA708" i="3"/>
  <c r="AB708" i="3"/>
  <c r="AB696" i="3"/>
  <c r="AA696" i="3"/>
  <c r="AB712" i="3"/>
  <c r="AA712" i="3"/>
  <c r="AB713" i="3"/>
  <c r="AA713" i="3"/>
  <c r="AB714" i="3"/>
  <c r="AA714" i="3"/>
  <c r="AB715" i="3"/>
  <c r="AA715" i="3"/>
  <c r="AB780" i="3"/>
  <c r="AA780" i="3"/>
  <c r="AB778" i="3"/>
  <c r="AA778" i="3"/>
  <c r="AB816" i="3"/>
  <c r="AA816" i="3"/>
  <c r="AB815" i="3"/>
  <c r="AA815" i="3"/>
  <c r="AB814" i="3"/>
  <c r="AA814" i="3"/>
  <c r="AA856" i="3"/>
  <c r="AB856" i="3"/>
  <c r="AB861" i="3"/>
  <c r="AA861" i="3"/>
  <c r="AB865" i="3"/>
  <c r="AA865" i="3"/>
  <c r="AB974" i="3"/>
  <c r="AA974" i="3"/>
  <c r="AB971" i="3"/>
  <c r="AA971" i="3"/>
  <c r="AA973" i="3"/>
  <c r="AB973" i="3"/>
  <c r="AA1013" i="3"/>
  <c r="AB1013" i="3"/>
  <c r="AA1165" i="3"/>
  <c r="AB1165" i="3"/>
  <c r="AB1159" i="3"/>
  <c r="AA1159" i="3"/>
  <c r="AB1164" i="3"/>
  <c r="AA1164" i="3"/>
  <c r="AB1182" i="3"/>
  <c r="AA1182" i="3"/>
  <c r="AB1185" i="3"/>
  <c r="AA1185" i="3"/>
  <c r="AB1227" i="3"/>
  <c r="AA1227" i="3"/>
  <c r="AB1252" i="3"/>
  <c r="AA1252" i="3"/>
  <c r="AB1253" i="3"/>
  <c r="AA1253" i="3"/>
  <c r="AA1254" i="3"/>
  <c r="AB1254" i="3"/>
  <c r="AB1389" i="3"/>
  <c r="AA1389" i="3"/>
  <c r="AB1390" i="3"/>
  <c r="AA1390" i="3"/>
  <c r="AB1391" i="3"/>
  <c r="AA1391" i="3"/>
  <c r="AB1395" i="3"/>
  <c r="AA1395" i="3"/>
  <c r="AB1486" i="3"/>
  <c r="AA1486" i="3"/>
  <c r="AA1485" i="3"/>
  <c r="AB1485" i="3"/>
  <c r="AB1484" i="3"/>
  <c r="AA1484" i="3"/>
  <c r="AB1483" i="3"/>
  <c r="AA1483" i="3"/>
  <c r="AA1482" i="3"/>
  <c r="AB1482" i="3"/>
  <c r="AB1518" i="3"/>
  <c r="AA1518" i="3"/>
  <c r="AA1522" i="3"/>
  <c r="AB1522" i="3"/>
  <c r="AB1526" i="3"/>
  <c r="AA1526" i="3"/>
  <c r="AB1514" i="3"/>
  <c r="AA1514" i="3"/>
  <c r="AA1532" i="3"/>
  <c r="AB1532" i="3"/>
  <c r="AB1531" i="3"/>
  <c r="AA1531" i="3"/>
  <c r="AB1575" i="3"/>
  <c r="AA1575" i="3"/>
  <c r="AA1577" i="3"/>
  <c r="AB1577" i="3"/>
  <c r="AB1574" i="3"/>
  <c r="AA1574" i="3"/>
  <c r="AA1587" i="3"/>
  <c r="AB1587" i="3"/>
  <c r="AA1590" i="3"/>
  <c r="AB1590" i="3"/>
  <c r="AB1637" i="3"/>
  <c r="AA1637" i="3"/>
  <c r="AB1636" i="3"/>
  <c r="AA1636" i="3"/>
  <c r="AB1711" i="3"/>
  <c r="AA1711" i="3"/>
  <c r="AB1712" i="3"/>
  <c r="AA1712" i="3"/>
  <c r="AB1713" i="3"/>
  <c r="AA1713" i="3"/>
  <c r="AB888" i="3"/>
  <c r="AA888" i="3"/>
  <c r="AB887" i="3"/>
  <c r="AA887" i="3"/>
  <c r="AB893" i="3"/>
  <c r="AA893" i="3"/>
  <c r="AB1721" i="3"/>
  <c r="AA1721" i="3"/>
  <c r="AA1403" i="3"/>
  <c r="AB1403" i="3"/>
  <c r="AA1407" i="3"/>
  <c r="AB1407" i="3"/>
  <c r="AA1411" i="3"/>
  <c r="AB1411" i="3"/>
  <c r="AB1429" i="3"/>
  <c r="AA1429" i="3"/>
  <c r="AB1428" i="3"/>
  <c r="AA1428" i="3"/>
  <c r="AB1432" i="3"/>
  <c r="AA1432" i="3"/>
  <c r="AA1433" i="3"/>
  <c r="AB1433" i="3"/>
  <c r="AB1430" i="3"/>
  <c r="AA1430" i="3"/>
  <c r="AB1460" i="3"/>
  <c r="AA1460" i="3"/>
  <c r="AA1457" i="3"/>
  <c r="AB1457" i="3"/>
  <c r="AB1456" i="3"/>
  <c r="AA1456" i="3"/>
  <c r="AA1583" i="3"/>
  <c r="AB1583" i="3"/>
  <c r="AB1579" i="3"/>
  <c r="AA1579" i="3"/>
  <c r="AB1602" i="3"/>
  <c r="AA1602" i="3"/>
  <c r="AB1688" i="3"/>
  <c r="AA1688" i="3"/>
  <c r="AA1685" i="3"/>
  <c r="AB1685" i="3"/>
  <c r="AB1684" i="3"/>
  <c r="AA1684" i="3"/>
  <c r="AA1769" i="3"/>
  <c r="AB1769" i="3"/>
  <c r="AB1770" i="3"/>
  <c r="AA1770" i="3"/>
  <c r="AA1776" i="3"/>
  <c r="AB1776" i="3"/>
  <c r="AA1779" i="3"/>
  <c r="AB1779" i="3"/>
  <c r="AA1834" i="3"/>
  <c r="AB1834" i="3"/>
  <c r="AA1838" i="3"/>
  <c r="AB1838" i="3"/>
  <c r="AA1842" i="3"/>
  <c r="AB1842" i="3"/>
  <c r="AA1846" i="3"/>
  <c r="AB1846" i="3"/>
  <c r="AB1878" i="3"/>
  <c r="AA1878" i="3"/>
  <c r="AA1879" i="3"/>
  <c r="AB1879" i="3"/>
  <c r="AA1884" i="3"/>
  <c r="AB1884" i="3"/>
  <c r="AB1886" i="3"/>
  <c r="AA1886" i="3"/>
  <c r="AA26" i="3"/>
  <c r="AB26" i="3"/>
  <c r="AB52" i="3"/>
  <c r="AA52" i="3"/>
  <c r="AB51" i="3"/>
  <c r="AA51" i="3"/>
  <c r="AA109" i="3"/>
  <c r="AB109" i="3"/>
  <c r="AB108" i="3"/>
  <c r="AA108" i="3"/>
  <c r="AB241" i="3"/>
  <c r="AA241" i="3"/>
  <c r="AB245" i="3"/>
  <c r="AA245" i="3"/>
  <c r="AB249" i="3"/>
  <c r="AA249" i="3"/>
  <c r="AB253" i="3"/>
  <c r="AA253" i="3"/>
  <c r="AB313" i="3"/>
  <c r="AA313" i="3"/>
  <c r="AA312" i="3"/>
  <c r="AB312" i="3"/>
  <c r="AB316" i="3"/>
  <c r="AA316" i="3"/>
  <c r="AA317" i="3"/>
  <c r="AB317" i="3"/>
  <c r="AA318" i="3"/>
  <c r="AB318" i="3"/>
  <c r="AB319" i="3"/>
  <c r="AA319" i="3"/>
  <c r="AB499" i="3"/>
  <c r="AA499" i="3"/>
  <c r="AB505" i="3"/>
  <c r="AA505" i="3"/>
  <c r="AA524" i="3"/>
  <c r="AB524" i="3"/>
  <c r="AB518" i="3"/>
  <c r="AA518" i="3"/>
  <c r="AA520" i="3"/>
  <c r="AB520" i="3"/>
  <c r="AA565" i="3"/>
  <c r="AB565" i="3"/>
  <c r="AA566" i="3"/>
  <c r="AB566" i="3"/>
  <c r="AA570" i="3"/>
  <c r="AB570" i="3"/>
  <c r="AA574" i="3"/>
  <c r="AB574" i="3"/>
  <c r="AB795" i="3"/>
  <c r="AA795" i="3"/>
  <c r="AA783" i="3"/>
  <c r="AB783" i="3"/>
  <c r="AA787" i="3"/>
  <c r="AB787" i="3"/>
  <c r="AA984" i="3"/>
  <c r="AB984" i="3"/>
  <c r="AA979" i="3"/>
  <c r="AB979" i="3"/>
  <c r="AB982" i="3"/>
  <c r="AA982" i="3"/>
  <c r="AA981" i="3"/>
  <c r="AB981" i="3"/>
  <c r="AA985" i="3"/>
  <c r="AB985" i="3"/>
  <c r="AB1004" i="3"/>
  <c r="AA1004" i="3"/>
  <c r="AA1008" i="3"/>
  <c r="AB1008" i="3"/>
  <c r="AB996" i="3"/>
  <c r="AA996" i="3"/>
  <c r="AA997" i="3"/>
  <c r="AB997" i="3"/>
  <c r="AA1030" i="3"/>
  <c r="AB1030" i="3"/>
  <c r="AA1034" i="3"/>
  <c r="AB1034" i="3"/>
  <c r="AA1038" i="3"/>
  <c r="AB1038" i="3"/>
  <c r="AB1026" i="3"/>
  <c r="AA1026" i="3"/>
  <c r="AB1042" i="3"/>
  <c r="AA1042" i="3"/>
  <c r="AA1096" i="3"/>
  <c r="AB1096" i="3"/>
  <c r="AA1097" i="3"/>
  <c r="AB1097" i="3"/>
  <c r="AA1091" i="3"/>
  <c r="AB1091" i="3"/>
  <c r="AA1130" i="3"/>
  <c r="AB1130" i="3"/>
  <c r="AB1172" i="3"/>
  <c r="AA1172" i="3"/>
  <c r="AA1173" i="3"/>
  <c r="AB1173" i="3"/>
  <c r="AB1174" i="3"/>
  <c r="AA1174" i="3"/>
  <c r="AA1175" i="3"/>
  <c r="AB1175" i="3"/>
  <c r="AB1197" i="3"/>
  <c r="AA1197" i="3"/>
  <c r="AB1187" i="3"/>
  <c r="AA1187" i="3"/>
  <c r="AB1268" i="3"/>
  <c r="AA1268" i="3"/>
  <c r="AB1263" i="3"/>
  <c r="AA1263" i="3"/>
  <c r="AA1331" i="3"/>
  <c r="AB1331" i="3"/>
  <c r="AB1338" i="3"/>
  <c r="AA1338" i="3"/>
  <c r="AA1344" i="3"/>
  <c r="AB1344" i="3"/>
  <c r="AB1343" i="3"/>
  <c r="AA1343" i="3"/>
  <c r="AA1384" i="3"/>
  <c r="AB1384" i="3"/>
  <c r="AB1385" i="3"/>
  <c r="AA1385" i="3"/>
  <c r="AA1386" i="3"/>
  <c r="AB1386" i="3"/>
  <c r="AA1536" i="3"/>
  <c r="AB1536" i="3"/>
  <c r="AA1535" i="3"/>
  <c r="AB1535" i="3"/>
  <c r="AB1591" i="3"/>
  <c r="AA1591" i="3"/>
  <c r="AB1614" i="3"/>
  <c r="AA1614" i="3"/>
  <c r="AB1611" i="3"/>
  <c r="AA1611" i="3"/>
  <c r="AA1657" i="3"/>
  <c r="AB1657" i="3"/>
  <c r="AB1669" i="3"/>
  <c r="AA1669" i="3"/>
  <c r="AB1680" i="3"/>
  <c r="AA1680" i="3"/>
  <c r="AB1662" i="3"/>
  <c r="AA1662" i="3"/>
  <c r="AB1661" i="3"/>
  <c r="AA1661" i="3"/>
  <c r="AB1681" i="3"/>
  <c r="AA1681" i="3"/>
  <c r="AB1659" i="3"/>
  <c r="AA1659" i="3"/>
  <c r="AA1732" i="3"/>
  <c r="AB1732" i="3"/>
  <c r="AB1730" i="3"/>
  <c r="AA1730" i="3"/>
  <c r="AB1727" i="3"/>
  <c r="AA1727" i="3"/>
  <c r="AB1751" i="3"/>
  <c r="AA1751" i="3"/>
  <c r="AA1737" i="3"/>
  <c r="AB1737" i="3"/>
  <c r="AA1736" i="3"/>
  <c r="AB1736" i="3"/>
  <c r="AB1740" i="3"/>
  <c r="AA1740" i="3"/>
  <c r="AB444" i="3"/>
  <c r="AA444" i="3"/>
  <c r="AA446" i="3"/>
  <c r="AB446" i="3"/>
  <c r="AB1089" i="3"/>
  <c r="AA1089" i="3"/>
  <c r="AB1088" i="3"/>
  <c r="AA1088" i="3"/>
  <c r="AB1087" i="3"/>
  <c r="AA1087" i="3"/>
  <c r="AB1212" i="3"/>
  <c r="AA1212" i="3"/>
  <c r="AA1213" i="3"/>
  <c r="AB1213" i="3"/>
  <c r="AA1217" i="3"/>
  <c r="AB1217" i="3"/>
  <c r="AB186" i="3"/>
  <c r="AA186" i="3"/>
  <c r="AA185" i="3"/>
  <c r="AB185" i="3"/>
  <c r="AA179" i="3"/>
  <c r="AB179" i="3"/>
  <c r="AA1292" i="3"/>
  <c r="AB1292" i="3"/>
  <c r="AB1289" i="3"/>
  <c r="AA1289" i="3"/>
  <c r="AB1808" i="3"/>
  <c r="AA1808" i="3"/>
  <c r="AA1796" i="3"/>
  <c r="AB1796" i="3"/>
  <c r="AA1797" i="3"/>
  <c r="AB1797" i="3"/>
  <c r="AB1801" i="3"/>
  <c r="AA1801" i="3"/>
  <c r="AB101" i="3"/>
  <c r="AA101" i="3"/>
  <c r="AB102" i="3"/>
  <c r="AA102" i="3"/>
  <c r="AB293" i="3"/>
  <c r="AA293" i="3"/>
  <c r="AA291" i="3"/>
  <c r="AB291" i="3"/>
  <c r="AA296" i="3"/>
  <c r="AB296" i="3"/>
  <c r="AB418" i="3"/>
  <c r="AA418" i="3"/>
  <c r="AA426" i="3"/>
  <c r="AB426" i="3"/>
  <c r="AB1788" i="3"/>
  <c r="AA1788" i="3"/>
  <c r="AA1789" i="3"/>
  <c r="AB1789" i="3"/>
  <c r="AA766" i="3"/>
  <c r="AB766" i="3"/>
  <c r="AB844" i="3"/>
  <c r="AA844" i="3"/>
  <c r="AB841" i="3"/>
  <c r="AA841" i="3"/>
  <c r="AB849" i="3"/>
  <c r="AA849" i="3"/>
  <c r="AA1081" i="3"/>
  <c r="AB1081" i="3"/>
  <c r="AB1782" i="3"/>
  <c r="AA1782" i="3"/>
  <c r="AA1783" i="3"/>
  <c r="AB1783" i="3"/>
  <c r="AB468" i="3"/>
  <c r="AA468" i="3"/>
  <c r="Z1126" i="3"/>
  <c r="Z1125" i="3"/>
  <c r="Z798" i="3"/>
  <c r="Z797" i="3"/>
  <c r="Z800" i="3"/>
  <c r="Z799" i="3"/>
  <c r="Z46" i="3"/>
  <c r="Z39" i="3"/>
  <c r="Z40" i="3"/>
  <c r="Z43" i="3"/>
  <c r="Z45" i="3"/>
  <c r="Z42" i="3"/>
  <c r="Z44" i="3"/>
  <c r="Z41" i="3"/>
  <c r="Z37" i="3"/>
  <c r="Z38" i="3"/>
  <c r="Z900" i="3"/>
  <c r="Z897" i="3"/>
  <c r="Z403" i="3"/>
  <c r="Z401" i="3"/>
  <c r="Z1325" i="3"/>
  <c r="Z1324" i="3"/>
  <c r="Z1754" i="3"/>
  <c r="Z1756" i="3"/>
  <c r="AB549" i="3"/>
  <c r="AA549" i="3"/>
  <c r="AB561" i="3"/>
  <c r="AA561" i="3"/>
  <c r="AB560" i="3"/>
  <c r="AA560" i="3"/>
  <c r="AB589" i="3"/>
  <c r="AA589" i="3"/>
  <c r="AA593" i="3"/>
  <c r="AB593" i="3"/>
  <c r="AB597" i="3"/>
  <c r="AA597" i="3"/>
  <c r="AB601" i="3"/>
  <c r="AA601" i="3"/>
  <c r="AB668" i="3"/>
  <c r="AA668" i="3"/>
  <c r="AB703" i="3"/>
  <c r="AA703" i="3"/>
  <c r="AA707" i="3"/>
  <c r="AB707" i="3"/>
  <c r="AB711" i="3"/>
  <c r="AA711" i="3"/>
  <c r="AB699" i="3"/>
  <c r="AA699" i="3"/>
  <c r="AA716" i="3"/>
  <c r="AB716" i="3"/>
  <c r="AA717" i="3"/>
  <c r="AB717" i="3"/>
  <c r="AB718" i="3"/>
  <c r="AA718" i="3"/>
  <c r="AA779" i="3"/>
  <c r="AB779" i="3"/>
  <c r="AA781" i="3"/>
  <c r="AB781" i="3"/>
  <c r="AA775" i="3"/>
  <c r="AB775" i="3"/>
  <c r="AA813" i="3"/>
  <c r="AB813" i="3"/>
  <c r="AB812" i="3"/>
  <c r="AA812" i="3"/>
  <c r="AB863" i="3"/>
  <c r="AA863" i="3"/>
  <c r="AA860" i="3"/>
  <c r="AB860" i="3"/>
  <c r="AA864" i="3"/>
  <c r="AB864" i="3"/>
  <c r="AA964" i="3"/>
  <c r="AB964" i="3"/>
  <c r="AA965" i="3"/>
  <c r="AB965" i="3"/>
  <c r="AB966" i="3"/>
  <c r="AA966" i="3"/>
  <c r="AB1014" i="3"/>
  <c r="AA1014" i="3"/>
  <c r="AB1015" i="3"/>
  <c r="AA1015" i="3"/>
  <c r="AA1166" i="3"/>
  <c r="AB1166" i="3"/>
  <c r="AB1163" i="3"/>
  <c r="AA1163" i="3"/>
  <c r="AB1180" i="3"/>
  <c r="AA1180" i="3"/>
  <c r="AA1181" i="3"/>
  <c r="AB1181" i="3"/>
  <c r="AA1224" i="3"/>
  <c r="AB1224" i="3"/>
  <c r="AB1225" i="3"/>
  <c r="AA1225" i="3"/>
  <c r="AA1256" i="3"/>
  <c r="AB1256" i="3"/>
  <c r="AB1257" i="3"/>
  <c r="AA1257" i="3"/>
  <c r="AB1388" i="3"/>
  <c r="AA1388" i="3"/>
  <c r="AA1393" i="3"/>
  <c r="AB1393" i="3"/>
  <c r="AA1394" i="3"/>
  <c r="AB1394" i="3"/>
  <c r="AB1398" i="3"/>
  <c r="AA1398" i="3"/>
  <c r="AA1481" i="3"/>
  <c r="AB1481" i="3"/>
  <c r="AB1480" i="3"/>
  <c r="AA1480" i="3"/>
  <c r="AB1479" i="3"/>
  <c r="AA1479" i="3"/>
  <c r="AA1478" i="3"/>
  <c r="AB1478" i="3"/>
  <c r="AB1477" i="3"/>
  <c r="AA1477" i="3"/>
  <c r="AB1517" i="3"/>
  <c r="AA1517" i="3"/>
  <c r="AB1521" i="3"/>
  <c r="AA1521" i="3"/>
  <c r="AA1525" i="3"/>
  <c r="AB1525" i="3"/>
  <c r="AB1513" i="3"/>
  <c r="AA1513" i="3"/>
  <c r="AB1530" i="3"/>
  <c r="AA1530" i="3"/>
  <c r="AB1533" i="3"/>
  <c r="AA1533" i="3"/>
  <c r="AB1569" i="3"/>
  <c r="AA1569" i="3"/>
  <c r="AA1566" i="3"/>
  <c r="AB1566" i="3"/>
  <c r="AB1568" i="3"/>
  <c r="AA1568" i="3"/>
  <c r="AB1589" i="3"/>
  <c r="AA1589" i="3"/>
  <c r="AB1588" i="3"/>
  <c r="AA1588" i="3"/>
  <c r="AA1635" i="3"/>
  <c r="AB1635" i="3"/>
  <c r="AA1634" i="3"/>
  <c r="AB1634" i="3"/>
  <c r="AB1714" i="3"/>
  <c r="AA1714" i="3"/>
  <c r="AA1715" i="3"/>
  <c r="AB1715" i="3"/>
  <c r="AB1716" i="3"/>
  <c r="AA1716" i="3"/>
  <c r="AA894" i="3"/>
  <c r="AB894" i="3"/>
  <c r="AA891" i="3"/>
  <c r="AB891" i="3"/>
  <c r="AB1722" i="3"/>
  <c r="AA1722" i="3"/>
  <c r="AB1402" i="3"/>
  <c r="AA1402" i="3"/>
  <c r="AB1406" i="3"/>
  <c r="AA1406" i="3"/>
  <c r="AB1410" i="3"/>
  <c r="AA1410" i="3"/>
  <c r="AA1415" i="3"/>
  <c r="AB1415" i="3"/>
  <c r="AB1422" i="3"/>
  <c r="AA1422" i="3"/>
  <c r="AB1423" i="3"/>
  <c r="AA1423" i="3"/>
  <c r="AB1436" i="3"/>
  <c r="AA1436" i="3"/>
  <c r="AA1437" i="3"/>
  <c r="AB1437" i="3"/>
  <c r="AA1431" i="3"/>
  <c r="AB1431" i="3"/>
  <c r="AB1464" i="3"/>
  <c r="AA1464" i="3"/>
  <c r="AA1454" i="3"/>
  <c r="AB1454" i="3"/>
  <c r="AA1580" i="3"/>
  <c r="AB1580" i="3"/>
  <c r="AA1581" i="3"/>
  <c r="AB1581" i="3"/>
  <c r="AA1600" i="3"/>
  <c r="AB1600" i="3"/>
  <c r="AB1603" i="3"/>
  <c r="AA1603" i="3"/>
  <c r="AB1692" i="3"/>
  <c r="AA1692" i="3"/>
  <c r="AA1682" i="3"/>
  <c r="AB1682" i="3"/>
  <c r="AA1766" i="3"/>
  <c r="AB1766" i="3"/>
  <c r="AA1777" i="3"/>
  <c r="AB1777" i="3"/>
  <c r="AA1771" i="3"/>
  <c r="AB1771" i="3"/>
  <c r="AB1773" i="3"/>
  <c r="AA1773" i="3"/>
  <c r="AA1850" i="3"/>
  <c r="AB1850" i="3"/>
  <c r="AB1837" i="3"/>
  <c r="AA1837" i="3"/>
  <c r="AB1841" i="3"/>
  <c r="AA1841" i="3"/>
  <c r="AB1845" i="3"/>
  <c r="AA1845" i="3"/>
  <c r="AB1880" i="3"/>
  <c r="AA1880" i="3"/>
  <c r="AB1881" i="3"/>
  <c r="AA1881" i="3"/>
  <c r="AA1885" i="3"/>
  <c r="AB1885" i="3"/>
  <c r="AB1882" i="3"/>
  <c r="AA1882" i="3"/>
  <c r="AB27" i="3"/>
  <c r="AA27" i="3"/>
  <c r="AA50" i="3"/>
  <c r="AB50" i="3"/>
  <c r="AA49" i="3"/>
  <c r="AB49" i="3"/>
  <c r="AB105" i="3"/>
  <c r="AA105" i="3"/>
  <c r="AA107" i="3"/>
  <c r="AB107" i="3"/>
  <c r="AA240" i="3"/>
  <c r="AB240" i="3"/>
  <c r="AA244" i="3"/>
  <c r="AB244" i="3"/>
  <c r="AA248" i="3"/>
  <c r="AB248" i="3"/>
  <c r="AA252" i="3"/>
  <c r="AB252" i="3"/>
  <c r="AA239" i="3"/>
  <c r="AB239" i="3"/>
  <c r="AB310" i="3"/>
  <c r="AA310" i="3"/>
  <c r="AA307" i="3"/>
  <c r="AB307" i="3"/>
  <c r="AB320" i="3"/>
  <c r="AA320" i="3"/>
  <c r="AB321" i="3"/>
  <c r="AA321" i="3"/>
  <c r="AB322" i="3"/>
  <c r="AA322" i="3"/>
  <c r="AA506" i="3"/>
  <c r="AB506" i="3"/>
  <c r="AA503" i="3"/>
  <c r="AB503" i="3"/>
  <c r="AA502" i="3"/>
  <c r="AB502" i="3"/>
  <c r="AA525" i="3"/>
  <c r="AB525" i="3"/>
  <c r="AA515" i="3"/>
  <c r="AB515" i="3"/>
  <c r="AB564" i="3"/>
  <c r="AA564" i="3"/>
  <c r="AB569" i="3"/>
  <c r="AA569" i="3"/>
  <c r="AB573" i="3"/>
  <c r="AA573" i="3"/>
  <c r="AB577" i="3"/>
  <c r="AA577" i="3"/>
  <c r="AA785" i="3"/>
  <c r="AB785" i="3"/>
  <c r="AB786" i="3"/>
  <c r="AA786" i="3"/>
  <c r="AB790" i="3"/>
  <c r="AA790" i="3"/>
  <c r="AA791" i="3"/>
  <c r="AB791" i="3"/>
  <c r="AA978" i="3"/>
  <c r="AB978" i="3"/>
  <c r="AA977" i="3"/>
  <c r="AB977" i="3"/>
  <c r="AB976" i="3"/>
  <c r="AA976" i="3"/>
  <c r="AB980" i="3"/>
  <c r="AA980" i="3"/>
  <c r="AB975" i="3"/>
  <c r="AA975" i="3"/>
  <c r="AA995" i="3"/>
  <c r="AB995" i="3"/>
  <c r="AB999" i="3"/>
  <c r="AA999" i="3"/>
  <c r="AB1000" i="3"/>
  <c r="AA1000" i="3"/>
  <c r="AB1029" i="3"/>
  <c r="AA1029" i="3"/>
  <c r="AB1033" i="3"/>
  <c r="AA1033" i="3"/>
  <c r="AB1037" i="3"/>
  <c r="AA1037" i="3"/>
  <c r="AA1025" i="3"/>
  <c r="AB1025" i="3"/>
  <c r="AA1043" i="3"/>
  <c r="AB1043" i="3"/>
  <c r="AA1039" i="3"/>
  <c r="AB1039" i="3"/>
  <c r="AB1100" i="3"/>
  <c r="AA1100" i="3"/>
  <c r="AB1098" i="3"/>
  <c r="AA1098" i="3"/>
  <c r="AA1095" i="3"/>
  <c r="AB1095" i="3"/>
  <c r="AB1131" i="3"/>
  <c r="AA1131" i="3"/>
  <c r="AB1127" i="3"/>
  <c r="AA1127" i="3"/>
  <c r="AB1176" i="3"/>
  <c r="AA1176" i="3"/>
  <c r="AA1177" i="3"/>
  <c r="AB1177" i="3"/>
  <c r="AB1178" i="3"/>
  <c r="AA1178" i="3"/>
  <c r="AA1195" i="3"/>
  <c r="AB1195" i="3"/>
  <c r="AA1194" i="3"/>
  <c r="AB1194" i="3"/>
  <c r="AB1191" i="3"/>
  <c r="AA1191" i="3"/>
  <c r="AA1269" i="3"/>
  <c r="AB1269" i="3"/>
  <c r="AB1332" i="3"/>
  <c r="AA1332" i="3"/>
  <c r="AB1336" i="3"/>
  <c r="AA1336" i="3"/>
  <c r="AB1335" i="3"/>
  <c r="AA1335" i="3"/>
  <c r="AB1341" i="3"/>
  <c r="AA1341" i="3"/>
  <c r="AA1387" i="3"/>
  <c r="AB1387" i="3"/>
  <c r="AB1375" i="3"/>
  <c r="AA1375" i="3"/>
  <c r="AB1376" i="3"/>
  <c r="AA1376" i="3"/>
  <c r="AB1543" i="3"/>
  <c r="AA1543" i="3"/>
  <c r="AB1542" i="3"/>
  <c r="AA1542" i="3"/>
  <c r="AB1592" i="3"/>
  <c r="AA1592" i="3"/>
  <c r="AA1608" i="3"/>
  <c r="AB1608" i="3"/>
  <c r="AA1609" i="3"/>
  <c r="AB1609" i="3"/>
  <c r="AB1615" i="3"/>
  <c r="AA1615" i="3"/>
  <c r="AB1658" i="3"/>
  <c r="AA1658" i="3"/>
  <c r="AB1660" i="3"/>
  <c r="AA1660" i="3"/>
  <c r="AB1663" i="3"/>
  <c r="AA1663" i="3"/>
  <c r="AA1678" i="3"/>
  <c r="AB1678" i="3"/>
  <c r="AA1677" i="3"/>
  <c r="AB1677" i="3"/>
  <c r="AB1672" i="3"/>
  <c r="AA1672" i="3"/>
  <c r="AB1675" i="3"/>
  <c r="AA1675" i="3"/>
  <c r="AB1731" i="3"/>
  <c r="AA1731" i="3"/>
  <c r="AA1733" i="3"/>
  <c r="AB1733" i="3"/>
  <c r="AB1734" i="3"/>
  <c r="AA1734" i="3"/>
  <c r="AB1750" i="3"/>
  <c r="AA1750" i="3"/>
  <c r="AB1753" i="3"/>
  <c r="AA1753" i="3"/>
  <c r="AB1752" i="3"/>
  <c r="AA1752" i="3"/>
  <c r="AB1743" i="3"/>
  <c r="AA1743" i="3"/>
  <c r="AB1747" i="3"/>
  <c r="AA1747" i="3"/>
  <c r="AA443" i="3"/>
  <c r="AB443" i="3"/>
  <c r="AA442" i="3"/>
  <c r="AB442" i="3"/>
  <c r="AA620" i="3"/>
  <c r="AB620" i="3"/>
  <c r="AA1086" i="3"/>
  <c r="AB1086" i="3"/>
  <c r="AA1085" i="3"/>
  <c r="AB1085" i="3"/>
  <c r="AA1219" i="3"/>
  <c r="AB1219" i="3"/>
  <c r="AB1216" i="3"/>
  <c r="AA1216" i="3"/>
  <c r="AB1220" i="3"/>
  <c r="AA1220" i="3"/>
  <c r="AA184" i="3"/>
  <c r="AB184" i="3"/>
  <c r="AB187" i="3"/>
  <c r="AA187" i="3"/>
  <c r="AB182" i="3"/>
  <c r="AA182" i="3"/>
  <c r="AA1287" i="3"/>
  <c r="AB1287" i="3"/>
  <c r="AA1296" i="3"/>
  <c r="AB1296" i="3"/>
  <c r="AA1286" i="3"/>
  <c r="AB1286" i="3"/>
  <c r="AB1803" i="3"/>
  <c r="AA1803" i="3"/>
  <c r="AB1800" i="3"/>
  <c r="AA1800" i="3"/>
  <c r="AB1804" i="3"/>
  <c r="AA1804" i="3"/>
  <c r="AB97" i="3"/>
  <c r="AA97" i="3"/>
  <c r="AB98" i="3"/>
  <c r="AA98" i="3"/>
  <c r="AB294" i="3"/>
  <c r="AA294" i="3"/>
  <c r="AA295" i="3"/>
  <c r="AB295" i="3"/>
  <c r="AB425" i="3"/>
  <c r="AA425" i="3"/>
  <c r="AB424" i="3"/>
  <c r="AA424" i="3"/>
  <c r="AB423" i="3"/>
  <c r="AA423" i="3"/>
  <c r="AB904" i="3"/>
  <c r="AA904" i="3"/>
  <c r="AA901" i="3"/>
  <c r="AB901" i="3"/>
  <c r="AA899" i="3"/>
  <c r="AB899" i="3"/>
  <c r="AB1790" i="3"/>
  <c r="AA1790" i="3"/>
  <c r="AA393" i="3"/>
  <c r="AB393" i="3"/>
  <c r="AB394" i="3"/>
  <c r="AA394" i="3"/>
  <c r="AA396" i="3"/>
  <c r="AB396" i="3"/>
  <c r="AB768" i="3"/>
  <c r="AA768" i="3"/>
  <c r="AB767" i="3"/>
  <c r="AA767" i="3"/>
  <c r="AB848" i="3"/>
  <c r="AA848" i="3"/>
  <c r="AA842" i="3"/>
  <c r="AB842" i="3"/>
  <c r="AB1077" i="3"/>
  <c r="AA1077" i="3"/>
  <c r="AB1078" i="3"/>
  <c r="AA1078" i="3"/>
  <c r="AA1326" i="3"/>
  <c r="AB1326" i="3"/>
  <c r="AA1328" i="3"/>
  <c r="AB1328" i="3"/>
  <c r="AA1780" i="3"/>
  <c r="AB1780" i="3"/>
  <c r="AB1781" i="3"/>
  <c r="AA1781" i="3"/>
  <c r="AB469" i="3"/>
  <c r="AA469" i="3"/>
  <c r="AB1761" i="3"/>
  <c r="AA1761" i="3"/>
  <c r="AB1755" i="3"/>
  <c r="AA1755" i="3"/>
  <c r="AB1760" i="3"/>
  <c r="AA1760" i="3"/>
  <c r="Z1312" i="3"/>
  <c r="Z1308" i="3"/>
  <c r="Z1304" i="3"/>
  <c r="Z1316" i="3"/>
  <c r="Z1309" i="3"/>
  <c r="Z1305" i="3"/>
  <c r="Z1301" i="3"/>
  <c r="Z1313" i="3"/>
  <c r="Z1310" i="3"/>
  <c r="Z1306" i="3"/>
  <c r="Z1302" i="3"/>
  <c r="Z1314" i="3"/>
  <c r="Z1311" i="3"/>
  <c r="Z1307" i="3"/>
  <c r="Z1303" i="3"/>
  <c r="Z1315" i="3"/>
  <c r="Z338" i="3"/>
  <c r="Z344" i="3"/>
  <c r="Z339" i="3"/>
  <c r="Z337" i="3"/>
  <c r="Z340" i="3"/>
  <c r="Z347" i="3"/>
  <c r="Z346" i="3"/>
  <c r="Z345" i="3"/>
  <c r="Z341" i="3"/>
  <c r="Z343" i="3"/>
  <c r="Z342" i="3"/>
  <c r="Z1649" i="3"/>
  <c r="Z1645" i="3"/>
  <c r="Z1644" i="3"/>
  <c r="Z1650" i="3"/>
  <c r="Z1646" i="3"/>
  <c r="Z1641" i="3"/>
  <c r="Z1653" i="3"/>
  <c r="Z1647" i="3"/>
  <c r="Z1643" i="3"/>
  <c r="Z1642" i="3"/>
  <c r="Z1654" i="3"/>
  <c r="Z1652" i="3"/>
  <c r="Z1648" i="3"/>
  <c r="Z1651" i="3"/>
  <c r="Z1561" i="3"/>
  <c r="Z1562" i="3"/>
  <c r="Z1563" i="3"/>
  <c r="Z1564" i="3"/>
  <c r="Z1565" i="3"/>
  <c r="Z1557" i="3"/>
  <c r="Z1558" i="3"/>
  <c r="Z1559" i="3"/>
  <c r="Z1560" i="3"/>
  <c r="Z1818" i="3"/>
  <c r="AA1474" i="3"/>
  <c r="AB1474" i="3"/>
  <c r="AB1473" i="3"/>
  <c r="AA1473" i="3"/>
  <c r="AA1472" i="3"/>
  <c r="AB1472" i="3"/>
  <c r="AB1516" i="3"/>
  <c r="AA1516" i="3"/>
  <c r="AA1520" i="3"/>
  <c r="AB1520" i="3"/>
  <c r="AB1524" i="3"/>
  <c r="AA1524" i="3"/>
  <c r="AB1512" i="3"/>
  <c r="AA1512" i="3"/>
  <c r="AB1528" i="3"/>
  <c r="AA1528" i="3"/>
  <c r="AA1529" i="3"/>
  <c r="AB1529" i="3"/>
  <c r="AB1572" i="3"/>
  <c r="AA1572" i="3"/>
  <c r="AB1573" i="3"/>
  <c r="AA1573" i="3"/>
  <c r="AA1567" i="3"/>
  <c r="AB1567" i="3"/>
  <c r="AA1585" i="3"/>
  <c r="AB1585" i="3"/>
  <c r="AA1586" i="3"/>
  <c r="AB1586" i="3"/>
  <c r="AB1633" i="3"/>
  <c r="AA1633" i="3"/>
  <c r="AB1632" i="3"/>
  <c r="AA1632" i="3"/>
  <c r="AB1717" i="3"/>
  <c r="AA1717" i="3"/>
  <c r="AB1718" i="3"/>
  <c r="AA1718" i="3"/>
  <c r="AB1719" i="3"/>
  <c r="AA1719" i="3"/>
  <c r="AB892" i="3"/>
  <c r="AA892" i="3"/>
  <c r="AB889" i="3"/>
  <c r="AA889" i="3"/>
  <c r="AB1720" i="3"/>
  <c r="AA1720" i="3"/>
  <c r="AA1405" i="3"/>
  <c r="AB1405" i="3"/>
  <c r="AA1409" i="3"/>
  <c r="AB1409" i="3"/>
  <c r="AA1413" i="3"/>
  <c r="AB1413" i="3"/>
  <c r="AB1414" i="3"/>
  <c r="AA1414" i="3"/>
  <c r="AA1424" i="3"/>
  <c r="AB1424" i="3"/>
  <c r="AB1425" i="3"/>
  <c r="AA1425" i="3"/>
  <c r="AB1435" i="3"/>
  <c r="AA1435" i="3"/>
  <c r="AB1440" i="3"/>
  <c r="AA1440" i="3"/>
  <c r="AB1434" i="3"/>
  <c r="AA1434" i="3"/>
  <c r="AB1459" i="3"/>
  <c r="AA1459" i="3"/>
  <c r="AB1461" i="3"/>
  <c r="AA1461" i="3"/>
  <c r="AB1455" i="3"/>
  <c r="AA1455" i="3"/>
  <c r="AA1582" i="3"/>
  <c r="AB1582" i="3"/>
  <c r="AB1598" i="3"/>
  <c r="AA1598" i="3"/>
  <c r="AB1601" i="3"/>
  <c r="AA1601" i="3"/>
  <c r="AB1687" i="3"/>
  <c r="AA1687" i="3"/>
  <c r="AB1689" i="3"/>
  <c r="AA1689" i="3"/>
  <c r="AB1683" i="3"/>
  <c r="AA1683" i="3"/>
  <c r="AB1767" i="3"/>
  <c r="AA1767" i="3"/>
  <c r="AB1774" i="3"/>
  <c r="AA1774" i="3"/>
  <c r="AA1775" i="3"/>
  <c r="AB1775" i="3"/>
  <c r="AA1849" i="3"/>
  <c r="AB1849" i="3"/>
  <c r="AA1836" i="3"/>
  <c r="AB1836" i="3"/>
  <c r="AA1840" i="3"/>
  <c r="AB1840" i="3"/>
  <c r="AA1844" i="3"/>
  <c r="AB1844" i="3"/>
  <c r="AA1835" i="3"/>
  <c r="AB1835" i="3"/>
  <c r="AB1875" i="3"/>
  <c r="AA1875" i="3"/>
  <c r="AB1874" i="3"/>
  <c r="AA1874" i="3"/>
  <c r="AA1887" i="3"/>
  <c r="AB1887" i="3"/>
  <c r="AB23" i="3"/>
  <c r="AA23" i="3"/>
  <c r="AB48" i="3"/>
  <c r="AA48" i="3"/>
  <c r="AB47" i="3"/>
  <c r="AA47" i="3"/>
  <c r="AB55" i="3"/>
  <c r="AA55" i="3"/>
  <c r="AB104" i="3"/>
  <c r="AA104" i="3"/>
  <c r="AA256" i="3"/>
  <c r="AB256" i="3"/>
  <c r="AB243" i="3"/>
  <c r="AA243" i="3"/>
  <c r="AB247" i="3"/>
  <c r="AA247" i="3"/>
  <c r="AB251" i="3"/>
  <c r="AA251" i="3"/>
  <c r="AB255" i="3"/>
  <c r="AA255" i="3"/>
  <c r="AA308" i="3"/>
  <c r="AB308" i="3"/>
  <c r="AB309" i="3"/>
  <c r="AA309" i="3"/>
  <c r="AB323" i="3"/>
  <c r="AA323" i="3"/>
  <c r="AA324" i="3"/>
  <c r="AB324" i="3"/>
  <c r="AB325" i="3"/>
  <c r="AA325" i="3"/>
  <c r="AB504" i="3"/>
  <c r="AA504" i="3"/>
  <c r="AB501" i="3"/>
  <c r="AA501" i="3"/>
  <c r="AB500" i="3"/>
  <c r="AA500" i="3"/>
  <c r="AA523" i="3"/>
  <c r="AB523" i="3"/>
  <c r="AB522" i="3"/>
  <c r="AA522" i="3"/>
  <c r="AA519" i="3"/>
  <c r="AB519" i="3"/>
  <c r="AA568" i="3"/>
  <c r="AB568" i="3"/>
  <c r="AA572" i="3"/>
  <c r="AB572" i="3"/>
  <c r="AA576" i="3"/>
  <c r="AB576" i="3"/>
  <c r="AB788" i="3"/>
  <c r="AA788" i="3"/>
  <c r="AA789" i="3"/>
  <c r="AB789" i="3"/>
  <c r="AA793" i="3"/>
  <c r="AB793" i="3"/>
  <c r="AB794" i="3"/>
  <c r="AA794" i="3"/>
  <c r="AA994" i="3"/>
  <c r="AB994" i="3"/>
  <c r="AB993" i="3"/>
  <c r="AA993" i="3"/>
  <c r="AA992" i="3"/>
  <c r="AB992" i="3"/>
  <c r="AA987" i="3"/>
  <c r="AB987" i="3"/>
  <c r="AA991" i="3"/>
  <c r="AB991" i="3"/>
  <c r="AB998" i="3"/>
  <c r="AA998" i="3"/>
  <c r="AA1002" i="3"/>
  <c r="AB1002" i="3"/>
  <c r="AB1003" i="3"/>
  <c r="AA1003" i="3"/>
  <c r="AA1028" i="3"/>
  <c r="AB1028" i="3"/>
  <c r="AA1032" i="3"/>
  <c r="AB1032" i="3"/>
  <c r="AA1036" i="3"/>
  <c r="AB1036" i="3"/>
  <c r="AB1024" i="3"/>
  <c r="AA1024" i="3"/>
  <c r="AA1044" i="3"/>
  <c r="AB1044" i="3"/>
  <c r="AB1040" i="3"/>
  <c r="AA1040" i="3"/>
  <c r="AA1099" i="3"/>
  <c r="AB1099" i="3"/>
  <c r="AA1101" i="3"/>
  <c r="AB1101" i="3"/>
  <c r="AB1102" i="3"/>
  <c r="AA1102" i="3"/>
  <c r="AB1132" i="3"/>
  <c r="AA1132" i="3"/>
  <c r="AB1128" i="3"/>
  <c r="AA1128" i="3"/>
  <c r="AB1179" i="3"/>
  <c r="AA1179" i="3"/>
  <c r="AA1167" i="3"/>
  <c r="AB1167" i="3"/>
  <c r="AA1168" i="3"/>
  <c r="AB1168" i="3"/>
  <c r="AB1193" i="3"/>
  <c r="AA1193" i="3"/>
  <c r="AB1188" i="3"/>
  <c r="AA1188" i="3"/>
  <c r="AA1189" i="3"/>
  <c r="AB1189" i="3"/>
  <c r="AA1265" i="3"/>
  <c r="AB1265" i="3"/>
  <c r="AB1267" i="3"/>
  <c r="AA1267" i="3"/>
  <c r="AA1333" i="3"/>
  <c r="AB1333" i="3"/>
  <c r="AA1342" i="3"/>
  <c r="AB1342" i="3"/>
  <c r="AA1339" i="3"/>
  <c r="AB1339" i="3"/>
  <c r="AA1377" i="3"/>
  <c r="AB1377" i="3"/>
  <c r="AA1378" i="3"/>
  <c r="AB1378" i="3"/>
  <c r="AB1379" i="3"/>
  <c r="AA1379" i="3"/>
  <c r="AA1541" i="3"/>
  <c r="AB1541" i="3"/>
  <c r="AA1540" i="3"/>
  <c r="AB1540" i="3"/>
  <c r="AA1539" i="3"/>
  <c r="AB1539" i="3"/>
  <c r="AB1610" i="3"/>
  <c r="AA1610" i="3"/>
  <c r="AB1612" i="3"/>
  <c r="AA1612" i="3"/>
  <c r="AB1613" i="3"/>
  <c r="AA1613" i="3"/>
  <c r="AB1655" i="3"/>
  <c r="AA1655" i="3"/>
  <c r="AB1676" i="3"/>
  <c r="AA1676" i="3"/>
  <c r="AB1679" i="3"/>
  <c r="AA1679" i="3"/>
  <c r="AB1673" i="3"/>
  <c r="AA1673" i="3"/>
  <c r="AB1668" i="3"/>
  <c r="AA1668" i="3"/>
  <c r="AB1671" i="3"/>
  <c r="AA1671" i="3"/>
  <c r="AB1670" i="3"/>
  <c r="AA1670" i="3"/>
  <c r="AB1725" i="3"/>
  <c r="AA1725" i="3"/>
  <c r="AA1726" i="3"/>
  <c r="AB1726" i="3"/>
  <c r="AB1724" i="3"/>
  <c r="AA1724" i="3"/>
  <c r="AB1749" i="3"/>
  <c r="AA1749" i="3"/>
  <c r="AA1748" i="3"/>
  <c r="AB1748" i="3"/>
  <c r="AA1739" i="3"/>
  <c r="AB1739" i="3"/>
  <c r="AA1742" i="3"/>
  <c r="AB1742" i="3"/>
  <c r="AB1746" i="3"/>
  <c r="AA1746" i="3"/>
  <c r="AB445" i="3"/>
  <c r="AA445" i="3"/>
  <c r="AB448" i="3"/>
  <c r="AA448" i="3"/>
  <c r="AA618" i="3"/>
  <c r="AB618" i="3"/>
  <c r="AB1084" i="3"/>
  <c r="AA1084" i="3"/>
  <c r="AB1083" i="3"/>
  <c r="AA1083" i="3"/>
  <c r="AA1218" i="3"/>
  <c r="AB1218" i="3"/>
  <c r="AB1223" i="3"/>
  <c r="AA1223" i="3"/>
  <c r="AA1211" i="3"/>
  <c r="AB1211" i="3"/>
  <c r="AA1215" i="3"/>
  <c r="AB1215" i="3"/>
  <c r="AA181" i="3"/>
  <c r="AB181" i="3"/>
  <c r="AA180" i="3"/>
  <c r="AB180" i="3"/>
  <c r="AA1290" i="3"/>
  <c r="AB1290" i="3"/>
  <c r="AA1291" i="3"/>
  <c r="AB1291" i="3"/>
  <c r="AB1293" i="3"/>
  <c r="AA1293" i="3"/>
  <c r="AB1802" i="3"/>
  <c r="AA1802" i="3"/>
  <c r="AA1807" i="3"/>
  <c r="AB1807" i="3"/>
  <c r="AA1795" i="3"/>
  <c r="AB1795" i="3"/>
  <c r="AB1799" i="3"/>
  <c r="AA1799" i="3"/>
  <c r="AA100" i="3"/>
  <c r="AB100" i="3"/>
  <c r="AA297" i="3"/>
  <c r="AB297" i="3"/>
  <c r="AB298" i="3"/>
  <c r="AA298" i="3"/>
  <c r="AA299" i="3"/>
  <c r="AB299" i="3"/>
  <c r="AB422" i="3"/>
  <c r="AA422" i="3"/>
  <c r="AB421" i="3"/>
  <c r="AA421" i="3"/>
  <c r="AA903" i="3"/>
  <c r="AB903" i="3"/>
  <c r="AB908" i="3"/>
  <c r="AA908" i="3"/>
  <c r="AB902" i="3"/>
  <c r="AA902" i="3"/>
  <c r="AA1792" i="3"/>
  <c r="AB1792" i="3"/>
  <c r="AB400" i="3"/>
  <c r="AA400" i="3"/>
  <c r="AA397" i="3"/>
  <c r="AB397" i="3"/>
  <c r="AA395" i="3"/>
  <c r="AB395" i="3"/>
  <c r="AA771" i="3"/>
  <c r="AB771" i="3"/>
  <c r="AA765" i="3"/>
  <c r="AB765" i="3"/>
  <c r="AB847" i="3"/>
  <c r="AA847" i="3"/>
  <c r="AB845" i="3"/>
  <c r="AA845" i="3"/>
  <c r="AB843" i="3"/>
  <c r="AA843" i="3"/>
  <c r="AA1079" i="3"/>
  <c r="AB1079" i="3"/>
  <c r="AB1329" i="3"/>
  <c r="AA1329" i="3"/>
  <c r="AA1323" i="3"/>
  <c r="AB1323" i="3"/>
  <c r="AA1787" i="3"/>
  <c r="AB1787" i="3"/>
  <c r="AB1786" i="3"/>
  <c r="AA1786" i="3"/>
  <c r="AB470" i="3"/>
  <c r="AA470" i="3"/>
  <c r="AA1764" i="3"/>
  <c r="AB1764" i="3"/>
  <c r="AA1758" i="3"/>
  <c r="AB1758" i="3"/>
  <c r="AB1759" i="3"/>
  <c r="AA1759" i="3"/>
  <c r="Z1046" i="3"/>
  <c r="Z1047" i="3"/>
  <c r="Z1049" i="3"/>
  <c r="Z1051" i="3"/>
  <c r="Z1052" i="3"/>
  <c r="Z1045" i="3"/>
  <c r="Z1053" i="3"/>
  <c r="Z1048" i="3"/>
  <c r="Z1050" i="3"/>
  <c r="AA1358" i="3"/>
  <c r="AB1358" i="3"/>
  <c r="AA1354" i="3"/>
  <c r="AB1354" i="3"/>
  <c r="AA1359" i="3"/>
  <c r="AB1359" i="3"/>
  <c r="AA1355" i="3"/>
  <c r="AB1355" i="3"/>
  <c r="AA1360" i="3"/>
  <c r="AB1360" i="3"/>
  <c r="AA1356" i="3"/>
  <c r="AB1356" i="3"/>
  <c r="AA1357" i="3"/>
  <c r="AB1357" i="3"/>
  <c r="AA1353" i="3"/>
  <c r="AB1353" i="3"/>
  <c r="AA1470" i="3"/>
  <c r="AB1470" i="3"/>
  <c r="AA1466" i="3"/>
  <c r="AB1466" i="3"/>
  <c r="AA1471" i="3"/>
  <c r="AB1471" i="3"/>
  <c r="AA1467" i="3"/>
  <c r="AB1467" i="3"/>
  <c r="AA1468" i="3"/>
  <c r="AB1468" i="3"/>
  <c r="AA1469" i="3"/>
  <c r="AB1469" i="3"/>
  <c r="AA1465" i="3"/>
  <c r="AB1465" i="3"/>
  <c r="AB1704" i="3"/>
  <c r="AA1704" i="3"/>
  <c r="AB1701" i="3"/>
  <c r="AA1701" i="3"/>
  <c r="AB1702" i="3"/>
  <c r="AA1702" i="3"/>
  <c r="AB1703" i="3"/>
  <c r="AA1703" i="3"/>
  <c r="AB1705" i="3"/>
  <c r="AA1705" i="3"/>
  <c r="AB1706" i="3"/>
  <c r="AA1706" i="3"/>
  <c r="AB1707" i="3"/>
  <c r="AA1707" i="3"/>
  <c r="AB1696" i="3"/>
  <c r="AA1696" i="3"/>
  <c r="AB1693" i="3"/>
  <c r="AA1693" i="3"/>
  <c r="AB1694" i="3"/>
  <c r="AA1694" i="3"/>
  <c r="AB1695" i="3"/>
  <c r="AA1695" i="3"/>
  <c r="AB1700" i="3"/>
  <c r="AA1700" i="3"/>
  <c r="AB1697" i="3"/>
  <c r="AA1697" i="3"/>
  <c r="AB1698" i="3"/>
  <c r="AA1698" i="3"/>
  <c r="AB1699" i="3"/>
  <c r="AA1699" i="3"/>
  <c r="AB112" i="3"/>
  <c r="AA112" i="3"/>
  <c r="AB113" i="3"/>
  <c r="AA113" i="3"/>
  <c r="AA110" i="3"/>
  <c r="AB110" i="3"/>
  <c r="AA111" i="3"/>
  <c r="AB111" i="3"/>
  <c r="AA1234" i="3"/>
  <c r="AB1234" i="3"/>
  <c r="AA1230" i="3"/>
  <c r="AB1230" i="3"/>
  <c r="AA1235" i="3"/>
  <c r="AB1235" i="3"/>
  <c r="AA1231" i="3"/>
  <c r="AB1231" i="3"/>
  <c r="AA1236" i="3"/>
  <c r="AB1236" i="3"/>
  <c r="AA1232" i="3"/>
  <c r="AB1232" i="3"/>
  <c r="AA1233" i="3"/>
  <c r="AB1233" i="3"/>
  <c r="AB1819" i="3"/>
  <c r="AA1819" i="3"/>
  <c r="AB1817" i="3"/>
  <c r="AA1817" i="3"/>
  <c r="Z5" i="3"/>
  <c r="Z6" i="3"/>
  <c r="Z7" i="3"/>
  <c r="Z4" i="3"/>
  <c r="Z8" i="3"/>
  <c r="AA64" i="3"/>
  <c r="AB64" i="3"/>
  <c r="AB65" i="3"/>
  <c r="AA65" i="3"/>
  <c r="AA1152" i="3"/>
  <c r="AB1152" i="3"/>
  <c r="AA1148" i="3"/>
  <c r="AB1148" i="3"/>
  <c r="AA1153" i="3"/>
  <c r="AB1153" i="3"/>
  <c r="AA1149" i="3"/>
  <c r="AB1149" i="3"/>
  <c r="AA1154" i="3"/>
  <c r="AB1154" i="3"/>
  <c r="AA1150" i="3"/>
  <c r="AB1150" i="3"/>
  <c r="AA1155" i="3"/>
  <c r="AB1155" i="3"/>
  <c r="AA1151" i="3"/>
  <c r="AB1151" i="3"/>
  <c r="AA1546" i="3"/>
  <c r="AB1546" i="3"/>
  <c r="AA1547" i="3"/>
  <c r="AB1547" i="3"/>
  <c r="AA1548" i="3"/>
  <c r="AB1548" i="3"/>
  <c r="AA1544" i="3"/>
  <c r="AB1544" i="3"/>
  <c r="AA1545" i="3"/>
  <c r="AB1545" i="3"/>
  <c r="AB1828" i="3"/>
  <c r="AA1828" i="3"/>
  <c r="AB1825" i="3"/>
  <c r="AA1825" i="3"/>
  <c r="AB1827" i="3"/>
  <c r="AA1827" i="3"/>
  <c r="AB1832" i="3"/>
  <c r="AA1832" i="3"/>
  <c r="AB1829" i="3"/>
  <c r="AA1829" i="3"/>
  <c r="AB1831" i="3"/>
  <c r="AA1831" i="3"/>
  <c r="AB1833" i="3"/>
  <c r="AA1833" i="3"/>
  <c r="AB1826" i="3"/>
  <c r="AA1826" i="3"/>
  <c r="AB1824" i="3"/>
  <c r="AA1824" i="3"/>
  <c r="AB1830" i="3"/>
  <c r="AA1830" i="3"/>
  <c r="AB1812" i="3"/>
  <c r="AA1812" i="3"/>
  <c r="AB1810" i="3"/>
  <c r="AA1810" i="3"/>
  <c r="AB1816" i="3"/>
  <c r="AA1816" i="3"/>
  <c r="AB1814" i="3"/>
  <c r="AA1814" i="3"/>
  <c r="AB1809" i="3"/>
  <c r="AA1809" i="3"/>
  <c r="AB1811" i="3"/>
  <c r="AA1811" i="3"/>
  <c r="AB1813" i="3"/>
  <c r="AA1813" i="3"/>
  <c r="AB1815" i="3"/>
  <c r="AA1815" i="3"/>
  <c r="AA237" i="3"/>
  <c r="AB237" i="3"/>
  <c r="AB238" i="3"/>
  <c r="AA238" i="3"/>
  <c r="AB235" i="3"/>
  <c r="AA235" i="3"/>
  <c r="AB236" i="3"/>
  <c r="AA236" i="3"/>
  <c r="AB433" i="3"/>
  <c r="AA433" i="3"/>
  <c r="AA429" i="3"/>
  <c r="AB429" i="3"/>
  <c r="AB434" i="3"/>
  <c r="AA434" i="3"/>
  <c r="AB430" i="3"/>
  <c r="AA430" i="3"/>
  <c r="AB435" i="3"/>
  <c r="AA435" i="3"/>
  <c r="AA431" i="3"/>
  <c r="AB431" i="3"/>
  <c r="AB427" i="3"/>
  <c r="AA427" i="3"/>
  <c r="AA432" i="3"/>
  <c r="AB432" i="3"/>
  <c r="AB428" i="3"/>
  <c r="AA428" i="3"/>
  <c r="AA1105" i="3"/>
  <c r="AB1105" i="3"/>
  <c r="AA1106" i="3"/>
  <c r="AB1106" i="3"/>
  <c r="AA1107" i="3"/>
  <c r="AB1107" i="3"/>
  <c r="AA1103" i="3"/>
  <c r="AB1103" i="3"/>
  <c r="AA1108" i="3"/>
  <c r="AB1108" i="3"/>
  <c r="AA1104" i="3"/>
  <c r="AB1104" i="3"/>
  <c r="AA1623" i="3"/>
  <c r="AB1623" i="3"/>
  <c r="AA1619" i="3"/>
  <c r="AB1619" i="3"/>
  <c r="AA1624" i="3"/>
  <c r="AB1624" i="3"/>
  <c r="AA1620" i="3"/>
  <c r="AB1620" i="3"/>
  <c r="AA1625" i="3"/>
  <c r="AB1625" i="3"/>
  <c r="AA1621" i="3"/>
  <c r="AB1621" i="3"/>
  <c r="AA1626" i="3"/>
  <c r="AB1626" i="3"/>
  <c r="AA1622" i="3"/>
  <c r="AB1622" i="3"/>
  <c r="AA1618" i="3"/>
  <c r="AB1618" i="3"/>
  <c r="AA1630" i="3"/>
  <c r="AB1630" i="3"/>
  <c r="AA1631" i="3"/>
  <c r="AB1631" i="3"/>
  <c r="AA1627" i="3"/>
  <c r="AB1627" i="3"/>
  <c r="AA1628" i="3"/>
  <c r="AB1628" i="3"/>
  <c r="AA1629" i="3"/>
  <c r="AB1629" i="3"/>
  <c r="AB120" i="3"/>
  <c r="AA120" i="3"/>
  <c r="AA116" i="3"/>
  <c r="AB116" i="3"/>
  <c r="AB121" i="3"/>
  <c r="AA121" i="3"/>
  <c r="AB117" i="3"/>
  <c r="AA117" i="3"/>
  <c r="AA118" i="3"/>
  <c r="AB118" i="3"/>
  <c r="AB114" i="3"/>
  <c r="AA114" i="3"/>
  <c r="AA119" i="3"/>
  <c r="AB119" i="3"/>
  <c r="AB115" i="3"/>
  <c r="AA115" i="3"/>
  <c r="AB128" i="3"/>
  <c r="AA128" i="3"/>
  <c r="AB129" i="3"/>
  <c r="AA129" i="3"/>
  <c r="AB125" i="3"/>
  <c r="AA125" i="3"/>
  <c r="AB130" i="3"/>
  <c r="AA130" i="3"/>
  <c r="AA126" i="3"/>
  <c r="AB126" i="3"/>
  <c r="AB131" i="3"/>
  <c r="AA131" i="3"/>
  <c r="AA127" i="3"/>
  <c r="AB127" i="3"/>
  <c r="AA538" i="3"/>
  <c r="AB538" i="3"/>
  <c r="AB539" i="3"/>
  <c r="AA539" i="3"/>
  <c r="AB537" i="3"/>
  <c r="AA537" i="3"/>
  <c r="AA124" i="3"/>
  <c r="AB124" i="3"/>
  <c r="AB122" i="3"/>
  <c r="AA122" i="3"/>
  <c r="AB123" i="3"/>
  <c r="AA123" i="3"/>
  <c r="AA1321" i="3" l="1"/>
  <c r="AB232" i="3"/>
  <c r="AA232" i="3"/>
  <c r="AA234" i="3"/>
  <c r="AB234" i="3"/>
  <c r="AB286" i="3"/>
  <c r="AA286" i="3"/>
  <c r="AB229" i="3"/>
  <c r="AA229" i="3"/>
  <c r="AA230" i="3"/>
  <c r="AB230" i="3"/>
  <c r="AA287" i="3"/>
  <c r="AB287" i="3"/>
  <c r="AB231" i="3"/>
  <c r="AA231" i="3"/>
  <c r="AA288" i="3"/>
  <c r="AB288" i="3"/>
  <c r="AA233" i="3"/>
  <c r="AB233" i="3"/>
  <c r="AB285" i="3"/>
  <c r="AA285" i="3"/>
  <c r="AB402" i="3"/>
  <c r="G5320" i="2"/>
  <c r="H5320" i="2" s="1"/>
  <c r="G5325" i="2"/>
  <c r="H5325" i="2" s="1"/>
  <c r="G5326" i="2"/>
  <c r="H5326" i="2" s="1"/>
  <c r="G5319" i="2"/>
  <c r="H5319" i="2" s="1"/>
  <c r="G5324" i="2"/>
  <c r="H5324" i="2" s="1"/>
  <c r="G5329" i="2"/>
  <c r="H5329" i="2" s="1"/>
  <c r="G5330" i="2"/>
  <c r="H5330" i="2" s="1"/>
  <c r="G5323" i="2"/>
  <c r="H5323" i="2" s="1"/>
  <c r="G5328" i="2"/>
  <c r="H5328" i="2" s="1"/>
  <c r="G5318" i="2"/>
  <c r="H5318" i="2" s="1"/>
  <c r="G5327" i="2"/>
  <c r="H5327" i="2" s="1"/>
  <c r="G5321" i="2"/>
  <c r="H5321" i="2" s="1"/>
  <c r="G5322" i="2"/>
  <c r="H5322" i="2" s="1"/>
  <c r="G16736" i="2"/>
  <c r="H16736" i="2" s="1"/>
  <c r="G16737" i="2"/>
  <c r="H16737" i="2" s="1"/>
  <c r="G16734" i="2"/>
  <c r="H16734" i="2" s="1"/>
  <c r="G16735" i="2"/>
  <c r="H16735" i="2" s="1"/>
  <c r="G16709" i="2"/>
  <c r="H16709" i="2" s="1"/>
  <c r="G16706" i="2"/>
  <c r="H16706" i="2" s="1"/>
  <c r="G16707" i="2"/>
  <c r="H16707" i="2" s="1"/>
  <c r="G16710" i="2"/>
  <c r="H16710" i="2" s="1"/>
  <c r="G16711" i="2"/>
  <c r="H16711" i="2" s="1"/>
  <c r="G16708" i="2"/>
  <c r="H16708" i="2" s="1"/>
  <c r="G16645" i="2"/>
  <c r="H16645" i="2" s="1"/>
  <c r="G16642" i="2"/>
  <c r="H16642" i="2" s="1"/>
  <c r="G16643" i="2"/>
  <c r="H16643" i="2" s="1"/>
  <c r="G16646" i="2"/>
  <c r="H16646" i="2" s="1"/>
  <c r="G16647" i="2"/>
  <c r="H16647" i="2" s="1"/>
  <c r="G16640" i="2"/>
  <c r="H16640" i="2" s="1"/>
  <c r="G16641" i="2"/>
  <c r="H16641" i="2" s="1"/>
  <c r="G16644" i="2"/>
  <c r="H16644" i="2" s="1"/>
  <c r="G16629" i="2"/>
  <c r="H16629" i="2" s="1"/>
  <c r="G16626" i="2"/>
  <c r="H16626" i="2" s="1"/>
  <c r="G16627" i="2"/>
  <c r="H16627" i="2" s="1"/>
  <c r="G16620" i="2"/>
  <c r="H16620" i="2" s="1"/>
  <c r="G16630" i="2"/>
  <c r="H16630" i="2" s="1"/>
  <c r="G16624" i="2"/>
  <c r="H16624" i="2" s="1"/>
  <c r="G16621" i="2"/>
  <c r="H16621" i="2" s="1"/>
  <c r="G16625" i="2"/>
  <c r="H16625" i="2" s="1"/>
  <c r="G16622" i="2"/>
  <c r="H16622" i="2" s="1"/>
  <c r="G16623" i="2"/>
  <c r="H16623" i="2" s="1"/>
  <c r="G16628" i="2"/>
  <c r="H16628" i="2" s="1"/>
  <c r="G11104" i="2"/>
  <c r="H11104" i="2" s="1"/>
  <c r="G11097" i="2"/>
  <c r="H11097" i="2" s="1"/>
  <c r="G11110" i="2"/>
  <c r="H11110" i="2" s="1"/>
  <c r="G11094" i="2"/>
  <c r="H11094" i="2" s="1"/>
  <c r="G11103" i="2"/>
  <c r="H11103" i="2" s="1"/>
  <c r="G11108" i="2"/>
  <c r="H11108" i="2" s="1"/>
  <c r="G11101" i="2"/>
  <c r="H11101" i="2" s="1"/>
  <c r="G11098" i="2"/>
  <c r="H11098" i="2" s="1"/>
  <c r="G11107" i="2"/>
  <c r="H11107" i="2" s="1"/>
  <c r="G11112" i="2"/>
  <c r="H11112" i="2" s="1"/>
  <c r="G11096" i="2"/>
  <c r="H11096" i="2" s="1"/>
  <c r="G11105" i="2"/>
  <c r="H11105" i="2" s="1"/>
  <c r="G11102" i="2"/>
  <c r="H11102" i="2" s="1"/>
  <c r="G11111" i="2"/>
  <c r="H11111" i="2" s="1"/>
  <c r="G11095" i="2"/>
  <c r="H11095" i="2" s="1"/>
  <c r="G11100" i="2"/>
  <c r="H11100" i="2" s="1"/>
  <c r="G11109" i="2"/>
  <c r="H11109" i="2" s="1"/>
  <c r="G11106" i="2"/>
  <c r="H11106" i="2" s="1"/>
  <c r="G11099" i="2"/>
  <c r="H11099" i="2" s="1"/>
  <c r="G15789" i="2"/>
  <c r="H15789" i="2" s="1"/>
  <c r="G15798" i="2"/>
  <c r="H15798" i="2" s="1"/>
  <c r="G15793" i="2"/>
  <c r="H15793" i="2" s="1"/>
  <c r="G15797" i="2"/>
  <c r="H15797" i="2" s="1"/>
  <c r="G15790" i="2"/>
  <c r="H15790" i="2" s="1"/>
  <c r="G15791" i="2"/>
  <c r="H15791" i="2" s="1"/>
  <c r="G15794" i="2"/>
  <c r="H15794" i="2" s="1"/>
  <c r="G15795" i="2"/>
  <c r="H15795" i="2" s="1"/>
  <c r="G15792" i="2"/>
  <c r="H15792" i="2" s="1"/>
  <c r="G15796" i="2"/>
  <c r="H15796" i="2" s="1"/>
  <c r="G11604" i="2"/>
  <c r="H11604" i="2" s="1"/>
  <c r="G11603" i="2"/>
  <c r="H11603" i="2" s="1"/>
  <c r="G11608" i="2"/>
  <c r="H11608" i="2" s="1"/>
  <c r="G11601" i="2"/>
  <c r="H11601" i="2" s="1"/>
  <c r="G11607" i="2"/>
  <c r="H11607" i="2" s="1"/>
  <c r="G11605" i="2"/>
  <c r="H11605" i="2" s="1"/>
  <c r="G11602" i="2"/>
  <c r="H11602" i="2" s="1"/>
  <c r="G11600" i="2"/>
  <c r="H11600" i="2" s="1"/>
  <c r="G11609" i="2"/>
  <c r="H11609" i="2" s="1"/>
  <c r="G11606" i="2"/>
  <c r="H11606" i="2" s="1"/>
  <c r="G11599" i="2"/>
  <c r="H11599" i="2" s="1"/>
  <c r="G11620" i="2"/>
  <c r="H11620" i="2" s="1"/>
  <c r="G11629" i="2"/>
  <c r="H11629" i="2" s="1"/>
  <c r="G11626" i="2"/>
  <c r="H11626" i="2" s="1"/>
  <c r="G11619" i="2"/>
  <c r="H11619" i="2" s="1"/>
  <c r="G11624" i="2"/>
  <c r="H11624" i="2" s="1"/>
  <c r="G11617" i="2"/>
  <c r="H11617" i="2" s="1"/>
  <c r="G11630" i="2"/>
  <c r="H11630" i="2" s="1"/>
  <c r="G11623" i="2"/>
  <c r="H11623" i="2" s="1"/>
  <c r="G11628" i="2"/>
  <c r="H11628" i="2" s="1"/>
  <c r="G11621" i="2"/>
  <c r="H11621" i="2" s="1"/>
  <c r="G11618" i="2"/>
  <c r="H11618" i="2" s="1"/>
  <c r="G11627" i="2"/>
  <c r="H11627" i="2" s="1"/>
  <c r="G11616" i="2"/>
  <c r="H11616" i="2" s="1"/>
  <c r="G11625" i="2"/>
  <c r="H11625" i="2" s="1"/>
  <c r="G11622" i="2"/>
  <c r="H11622" i="2" s="1"/>
  <c r="G11631" i="2"/>
  <c r="H11631" i="2" s="1"/>
  <c r="G1252" i="2"/>
  <c r="H1252" i="2" s="1"/>
  <c r="G1246" i="2"/>
  <c r="H1246" i="2" s="1"/>
  <c r="G1251" i="2"/>
  <c r="H1251" i="2" s="1"/>
  <c r="G1249" i="2"/>
  <c r="H1249" i="2" s="1"/>
  <c r="G1250" i="2"/>
  <c r="H1250" i="2" s="1"/>
  <c r="G1255" i="2"/>
  <c r="H1255" i="2" s="1"/>
  <c r="G1244" i="2"/>
  <c r="H1244" i="2" s="1"/>
  <c r="G1253" i="2"/>
  <c r="H1253" i="2" s="1"/>
  <c r="G1254" i="2"/>
  <c r="H1254" i="2" s="1"/>
  <c r="G1243" i="2"/>
  <c r="H1243" i="2" s="1"/>
  <c r="G1248" i="2"/>
  <c r="H1248" i="2" s="1"/>
  <c r="G1242" i="2"/>
  <c r="H1242" i="2" s="1"/>
  <c r="G1247" i="2"/>
  <c r="H1247" i="2" s="1"/>
  <c r="G1245" i="2"/>
  <c r="H1245" i="2" s="1"/>
  <c r="G1172" i="2"/>
  <c r="H1172" i="2" s="1"/>
  <c r="G1169" i="2"/>
  <c r="H1169" i="2" s="1"/>
  <c r="G1176" i="2"/>
  <c r="H1176" i="2" s="1"/>
  <c r="G1170" i="2"/>
  <c r="H1170" i="2" s="1"/>
  <c r="G1175" i="2"/>
  <c r="H1175" i="2" s="1"/>
  <c r="G1173" i="2"/>
  <c r="H1173" i="2" s="1"/>
  <c r="G1174" i="2"/>
  <c r="H1174" i="2" s="1"/>
  <c r="G1168" i="2"/>
  <c r="H1168" i="2" s="1"/>
  <c r="G1171" i="2"/>
  <c r="H1171" i="2" s="1"/>
  <c r="G1177" i="2"/>
  <c r="H1177" i="2" s="1"/>
  <c r="G4238" i="2"/>
  <c r="H4238" i="2" s="1"/>
  <c r="G4237" i="2"/>
  <c r="H4237" i="2" s="1"/>
  <c r="G4242" i="2"/>
  <c r="H4242" i="2" s="1"/>
  <c r="G4241" i="2"/>
  <c r="H4241" i="2" s="1"/>
  <c r="G4240" i="2"/>
  <c r="H4240" i="2" s="1"/>
  <c r="G4239" i="2"/>
  <c r="H4239" i="2" s="1"/>
  <c r="G11597" i="2"/>
  <c r="H11597" i="2" s="1"/>
  <c r="G11594" i="2"/>
  <c r="H11594" i="2" s="1"/>
  <c r="G11592" i="2"/>
  <c r="H11592" i="2" s="1"/>
  <c r="G11598" i="2"/>
  <c r="H11598" i="2" s="1"/>
  <c r="G11596" i="2"/>
  <c r="H11596" i="2" s="1"/>
  <c r="G11595" i="2"/>
  <c r="H11595" i="2" s="1"/>
  <c r="G11593" i="2"/>
  <c r="H11593" i="2" s="1"/>
  <c r="G1118" i="2"/>
  <c r="H1118" i="2" s="1"/>
  <c r="G1116" i="2"/>
  <c r="H1116" i="2" s="1"/>
  <c r="G1121" i="2"/>
  <c r="H1121" i="2" s="1"/>
  <c r="G1122" i="2"/>
  <c r="H1122" i="2" s="1"/>
  <c r="G1120" i="2"/>
  <c r="H1120" i="2" s="1"/>
  <c r="G1125" i="2"/>
  <c r="H1125" i="2" s="1"/>
  <c r="G1119" i="2"/>
  <c r="H1119" i="2" s="1"/>
  <c r="G1126" i="2"/>
  <c r="H1126" i="2" s="1"/>
  <c r="G1127" i="2"/>
  <c r="H1127" i="2" s="1"/>
  <c r="G1124" i="2"/>
  <c r="H1124" i="2" s="1"/>
  <c r="G1128" i="2"/>
  <c r="H1128" i="2" s="1"/>
  <c r="G1117" i="2"/>
  <c r="H1117" i="2" s="1"/>
  <c r="G1123" i="2"/>
  <c r="H1123" i="2" s="1"/>
  <c r="G16725" i="2"/>
  <c r="H16725" i="2" s="1"/>
  <c r="G16722" i="2"/>
  <c r="H16722" i="2" s="1"/>
  <c r="G16723" i="2"/>
  <c r="H16723" i="2" s="1"/>
  <c r="G16716" i="2"/>
  <c r="H16716" i="2" s="1"/>
  <c r="G16713" i="2"/>
  <c r="H16713" i="2" s="1"/>
  <c r="G16726" i="2"/>
  <c r="H16726" i="2" s="1"/>
  <c r="G16720" i="2"/>
  <c r="H16720" i="2" s="1"/>
  <c r="G16717" i="2"/>
  <c r="H16717" i="2" s="1"/>
  <c r="G16714" i="2"/>
  <c r="H16714" i="2" s="1"/>
  <c r="G16715" i="2"/>
  <c r="H16715" i="2" s="1"/>
  <c r="G16724" i="2"/>
  <c r="H16724" i="2" s="1"/>
  <c r="G16721" i="2"/>
  <c r="H16721" i="2" s="1"/>
  <c r="G16718" i="2"/>
  <c r="H16718" i="2" s="1"/>
  <c r="G16719" i="2"/>
  <c r="H16719" i="2" s="1"/>
  <c r="G16712" i="2"/>
  <c r="H16712" i="2" s="1"/>
  <c r="G16658" i="2"/>
  <c r="H16658" i="2" s="1"/>
  <c r="G16659" i="2"/>
  <c r="H16659" i="2" s="1"/>
  <c r="G16652" i="2"/>
  <c r="H16652" i="2" s="1"/>
  <c r="G16649" i="2"/>
  <c r="H16649" i="2" s="1"/>
  <c r="G16656" i="2"/>
  <c r="H16656" i="2" s="1"/>
  <c r="G16653" i="2"/>
  <c r="H16653" i="2" s="1"/>
  <c r="G16650" i="2"/>
  <c r="H16650" i="2" s="1"/>
  <c r="G16651" i="2"/>
  <c r="H16651" i="2" s="1"/>
  <c r="G16657" i="2"/>
  <c r="H16657" i="2" s="1"/>
  <c r="G16654" i="2"/>
  <c r="H16654" i="2" s="1"/>
  <c r="G16655" i="2"/>
  <c r="H16655" i="2" s="1"/>
  <c r="G16648" i="2"/>
  <c r="H16648" i="2" s="1"/>
  <c r="G16660" i="2"/>
  <c r="H16660" i="2" s="1"/>
  <c r="G16636" i="2"/>
  <c r="H16636" i="2" s="1"/>
  <c r="G16633" i="2"/>
  <c r="H16633" i="2" s="1"/>
  <c r="G16631" i="2"/>
  <c r="H16631" i="2" s="1"/>
  <c r="G16637" i="2"/>
  <c r="H16637" i="2" s="1"/>
  <c r="G16634" i="2"/>
  <c r="H16634" i="2" s="1"/>
  <c r="G16635" i="2"/>
  <c r="H16635" i="2" s="1"/>
  <c r="G16638" i="2"/>
  <c r="H16638" i="2" s="1"/>
  <c r="G16639" i="2"/>
  <c r="H16639" i="2" s="1"/>
  <c r="G16632" i="2"/>
  <c r="H16632" i="2" s="1"/>
  <c r="G11152" i="2"/>
  <c r="H11152" i="2" s="1"/>
  <c r="G11151" i="2"/>
  <c r="H11151" i="2" s="1"/>
  <c r="G11149" i="2"/>
  <c r="H11149" i="2" s="1"/>
  <c r="G11155" i="2"/>
  <c r="H11155" i="2" s="1"/>
  <c r="G11153" i="2"/>
  <c r="H11153" i="2" s="1"/>
  <c r="G11150" i="2"/>
  <c r="H11150" i="2" s="1"/>
  <c r="G11148" i="2"/>
  <c r="H11148" i="2" s="1"/>
  <c r="G11154" i="2"/>
  <c r="H11154" i="2" s="1"/>
  <c r="G11136" i="2"/>
  <c r="H11136" i="2" s="1"/>
  <c r="G11135" i="2"/>
  <c r="H11135" i="2" s="1"/>
  <c r="G11133" i="2"/>
  <c r="H11133" i="2" s="1"/>
  <c r="G11139" i="2"/>
  <c r="H11139" i="2" s="1"/>
  <c r="G11137" i="2"/>
  <c r="H11137" i="2" s="1"/>
  <c r="G11134" i="2"/>
  <c r="H11134" i="2" s="1"/>
  <c r="G11132" i="2"/>
  <c r="H11132" i="2" s="1"/>
  <c r="G11138" i="2"/>
  <c r="H11138" i="2" s="1"/>
  <c r="G11131" i="2"/>
  <c r="H11131" i="2" s="1"/>
  <c r="G2548" i="2"/>
  <c r="H2548" i="2" s="1"/>
  <c r="G2541" i="2"/>
  <c r="H2541" i="2" s="1"/>
  <c r="G2542" i="2"/>
  <c r="H2542" i="2" s="1"/>
  <c r="G2547" i="2"/>
  <c r="H2547" i="2" s="1"/>
  <c r="G2545" i="2"/>
  <c r="H2545" i="2" s="1"/>
  <c r="G2546" i="2"/>
  <c r="H2546" i="2" s="1"/>
  <c r="G2549" i="2"/>
  <c r="H2549" i="2" s="1"/>
  <c r="G2550" i="2"/>
  <c r="H2550" i="2" s="1"/>
  <c r="G2544" i="2"/>
  <c r="H2544" i="2" s="1"/>
  <c r="G2543" i="2"/>
  <c r="H2543" i="2" s="1"/>
  <c r="G15837" i="2"/>
  <c r="H15837" i="2" s="1"/>
  <c r="G15830" i="2"/>
  <c r="H15830" i="2" s="1"/>
  <c r="G15831" i="2"/>
  <c r="H15831" i="2" s="1"/>
  <c r="G15841" i="2"/>
  <c r="H15841" i="2" s="1"/>
  <c r="G15834" i="2"/>
  <c r="H15834" i="2" s="1"/>
  <c r="G15835" i="2"/>
  <c r="H15835" i="2" s="1"/>
  <c r="G15832" i="2"/>
  <c r="H15832" i="2" s="1"/>
  <c r="G15838" i="2"/>
  <c r="H15838" i="2" s="1"/>
  <c r="G15839" i="2"/>
  <c r="H15839" i="2" s="1"/>
  <c r="G15833" i="2"/>
  <c r="H15833" i="2" s="1"/>
  <c r="G15840" i="2"/>
  <c r="H15840" i="2" s="1"/>
  <c r="G15836" i="2"/>
  <c r="H15836" i="2" s="1"/>
  <c r="G11668" i="2"/>
  <c r="H11668" i="2" s="1"/>
  <c r="G11677" i="2"/>
  <c r="H11677" i="2" s="1"/>
  <c r="G11674" i="2"/>
  <c r="H11674" i="2" s="1"/>
  <c r="G11667" i="2"/>
  <c r="H11667" i="2" s="1"/>
  <c r="G11672" i="2"/>
  <c r="H11672" i="2" s="1"/>
  <c r="G11665" i="2"/>
  <c r="H11665" i="2" s="1"/>
  <c r="G11678" i="2"/>
  <c r="H11678" i="2" s="1"/>
  <c r="G11671" i="2"/>
  <c r="H11671" i="2" s="1"/>
  <c r="G11676" i="2"/>
  <c r="H11676" i="2" s="1"/>
  <c r="G11669" i="2"/>
  <c r="H11669" i="2" s="1"/>
  <c r="G11666" i="2"/>
  <c r="H11666" i="2" s="1"/>
  <c r="G11675" i="2"/>
  <c r="H11675" i="2" s="1"/>
  <c r="G11664" i="2"/>
  <c r="H11664" i="2" s="1"/>
  <c r="G11673" i="2"/>
  <c r="H11673" i="2" s="1"/>
  <c r="G11670" i="2"/>
  <c r="H11670" i="2" s="1"/>
  <c r="G11663" i="2"/>
  <c r="H11663" i="2" s="1"/>
  <c r="G11652" i="2"/>
  <c r="H11652" i="2" s="1"/>
  <c r="G11636" i="2"/>
  <c r="H11636" i="2" s="1"/>
  <c r="G11661" i="2"/>
  <c r="H11661" i="2" s="1"/>
  <c r="G11645" i="2"/>
  <c r="H11645" i="2" s="1"/>
  <c r="G11658" i="2"/>
  <c r="H11658" i="2" s="1"/>
  <c r="G11642" i="2"/>
  <c r="H11642" i="2" s="1"/>
  <c r="G11651" i="2"/>
  <c r="H11651" i="2" s="1"/>
  <c r="G11635" i="2"/>
  <c r="H11635" i="2" s="1"/>
  <c r="G11656" i="2"/>
  <c r="H11656" i="2" s="1"/>
  <c r="G11640" i="2"/>
  <c r="H11640" i="2" s="1"/>
  <c r="G11649" i="2"/>
  <c r="H11649" i="2" s="1"/>
  <c r="G11633" i="2"/>
  <c r="H11633" i="2" s="1"/>
  <c r="G11662" i="2"/>
  <c r="H11662" i="2" s="1"/>
  <c r="G11646" i="2"/>
  <c r="H11646" i="2" s="1"/>
  <c r="G11655" i="2"/>
  <c r="H11655" i="2" s="1"/>
  <c r="G11639" i="2"/>
  <c r="H11639" i="2" s="1"/>
  <c r="G11660" i="2"/>
  <c r="H11660" i="2" s="1"/>
  <c r="G11644" i="2"/>
  <c r="H11644" i="2" s="1"/>
  <c r="G11653" i="2"/>
  <c r="H11653" i="2" s="1"/>
  <c r="G11637" i="2"/>
  <c r="H11637" i="2" s="1"/>
  <c r="G11650" i="2"/>
  <c r="H11650" i="2" s="1"/>
  <c r="G11634" i="2"/>
  <c r="H11634" i="2" s="1"/>
  <c r="G11659" i="2"/>
  <c r="H11659" i="2" s="1"/>
  <c r="G11643" i="2"/>
  <c r="H11643" i="2" s="1"/>
  <c r="G11648" i="2"/>
  <c r="H11648" i="2" s="1"/>
  <c r="G11632" i="2"/>
  <c r="H11632" i="2" s="1"/>
  <c r="G11657" i="2"/>
  <c r="H11657" i="2" s="1"/>
  <c r="G11641" i="2"/>
  <c r="H11641" i="2" s="1"/>
  <c r="G11654" i="2"/>
  <c r="H11654" i="2" s="1"/>
  <c r="G11638" i="2"/>
  <c r="H11638" i="2" s="1"/>
  <c r="G11647" i="2"/>
  <c r="H11647" i="2" s="1"/>
  <c r="G1214" i="2"/>
  <c r="H1214" i="2" s="1"/>
  <c r="G1208" i="2"/>
  <c r="H1208" i="2" s="1"/>
  <c r="G1207" i="2"/>
  <c r="H1207" i="2" s="1"/>
  <c r="G1212" i="2"/>
  <c r="H1212" i="2" s="1"/>
  <c r="G1206" i="2"/>
  <c r="H1206" i="2" s="1"/>
  <c r="G1211" i="2"/>
  <c r="H1211" i="2" s="1"/>
  <c r="G1216" i="2"/>
  <c r="H1216" i="2" s="1"/>
  <c r="G1210" i="2"/>
  <c r="H1210" i="2" s="1"/>
  <c r="G1215" i="2"/>
  <c r="H1215" i="2" s="1"/>
  <c r="G1209" i="2"/>
  <c r="H1209" i="2" s="1"/>
  <c r="G1213" i="2"/>
  <c r="H1213" i="2" s="1"/>
  <c r="G5352" i="2"/>
  <c r="H5352" i="2" s="1"/>
  <c r="G5351" i="2"/>
  <c r="H5351" i="2" s="1"/>
  <c r="G5356" i="2"/>
  <c r="H5356" i="2" s="1"/>
  <c r="G5346" i="2"/>
  <c r="H5346" i="2" s="1"/>
  <c r="G5355" i="2"/>
  <c r="H5355" i="2" s="1"/>
  <c r="G5349" i="2"/>
  <c r="H5349" i="2" s="1"/>
  <c r="G5350" i="2"/>
  <c r="H5350" i="2" s="1"/>
  <c r="G5348" i="2"/>
  <c r="H5348" i="2" s="1"/>
  <c r="G5353" i="2"/>
  <c r="H5353" i="2" s="1"/>
  <c r="G5354" i="2"/>
  <c r="H5354" i="2" s="1"/>
  <c r="G5347" i="2"/>
  <c r="H5347" i="2" s="1"/>
  <c r="G1325" i="2"/>
  <c r="H1325" i="2" s="1"/>
  <c r="G1326" i="2"/>
  <c r="H1326" i="2" s="1"/>
  <c r="G1320" i="2"/>
  <c r="H1320" i="2" s="1"/>
  <c r="G1329" i="2"/>
  <c r="H1329" i="2" s="1"/>
  <c r="G1330" i="2"/>
  <c r="H1330" i="2" s="1"/>
  <c r="G1319" i="2"/>
  <c r="H1319" i="2" s="1"/>
  <c r="G1324" i="2"/>
  <c r="H1324" i="2" s="1"/>
  <c r="G1317" i="2"/>
  <c r="H1317" i="2" s="1"/>
  <c r="G1318" i="2"/>
  <c r="H1318" i="2" s="1"/>
  <c r="G1323" i="2"/>
  <c r="H1323" i="2" s="1"/>
  <c r="G1328" i="2"/>
  <c r="H1328" i="2" s="1"/>
  <c r="G1321" i="2"/>
  <c r="H1321" i="2" s="1"/>
  <c r="G1322" i="2"/>
  <c r="H1322" i="2" s="1"/>
  <c r="G1327" i="2"/>
  <c r="H1327" i="2" s="1"/>
  <c r="G1114" i="2"/>
  <c r="H1114" i="2" s="1"/>
  <c r="G1112" i="2"/>
  <c r="H1112" i="2" s="1"/>
  <c r="G1111" i="2"/>
  <c r="H1111" i="2" s="1"/>
  <c r="G1113" i="2"/>
  <c r="H1113" i="2" s="1"/>
  <c r="G1115" i="2"/>
  <c r="H1115" i="2" s="1"/>
  <c r="G2532" i="2"/>
  <c r="H2532" i="2" s="1"/>
  <c r="G2531" i="2"/>
  <c r="H2531" i="2" s="1"/>
  <c r="G2536" i="2"/>
  <c r="H2536" i="2" s="1"/>
  <c r="G2529" i="2"/>
  <c r="H2529" i="2" s="1"/>
  <c r="G2530" i="2"/>
  <c r="H2530" i="2" s="1"/>
  <c r="G2535" i="2"/>
  <c r="H2535" i="2" s="1"/>
  <c r="G2540" i="2"/>
  <c r="H2540" i="2" s="1"/>
  <c r="G2533" i="2"/>
  <c r="H2533" i="2" s="1"/>
  <c r="G2534" i="2"/>
  <c r="H2534" i="2" s="1"/>
  <c r="G2539" i="2"/>
  <c r="H2539" i="2" s="1"/>
  <c r="G2537" i="2"/>
  <c r="H2537" i="2" s="1"/>
  <c r="G2538" i="2"/>
  <c r="H2538" i="2" s="1"/>
  <c r="G2573" i="2"/>
  <c r="H2573" i="2" s="1"/>
  <c r="G2574" i="2"/>
  <c r="H2574" i="2" s="1"/>
  <c r="G2577" i="2"/>
  <c r="H2577" i="2" s="1"/>
  <c r="G2572" i="2"/>
  <c r="H2572" i="2" s="1"/>
  <c r="G2571" i="2"/>
  <c r="H2571" i="2" s="1"/>
  <c r="G2576" i="2"/>
  <c r="H2576" i="2" s="1"/>
  <c r="G2570" i="2"/>
  <c r="H2570" i="2" s="1"/>
  <c r="G2575" i="2"/>
  <c r="H2575" i="2" s="1"/>
  <c r="G19008" i="2"/>
  <c r="H19008" i="2" s="1"/>
  <c r="G19012" i="2"/>
  <c r="H19012" i="2" s="1"/>
  <c r="G19009" i="2"/>
  <c r="H19009" i="2" s="1"/>
  <c r="G19010" i="2"/>
  <c r="H19010" i="2" s="1"/>
  <c r="G19011" i="2"/>
  <c r="H19011" i="2" s="1"/>
  <c r="G19013" i="2"/>
  <c r="H19013" i="2" s="1"/>
  <c r="G18987" i="2"/>
  <c r="H18987" i="2" s="1"/>
  <c r="G18992" i="2"/>
  <c r="H18992" i="2" s="1"/>
  <c r="G18989" i="2"/>
  <c r="H18989" i="2" s="1"/>
  <c r="G18990" i="2"/>
  <c r="H18990" i="2" s="1"/>
  <c r="G18991" i="2"/>
  <c r="H18991" i="2" s="1"/>
  <c r="G18996" i="2"/>
  <c r="H18996" i="2" s="1"/>
  <c r="G18993" i="2"/>
  <c r="H18993" i="2" s="1"/>
  <c r="G18994" i="2"/>
  <c r="H18994" i="2" s="1"/>
  <c r="G18995" i="2"/>
  <c r="H18995" i="2" s="1"/>
  <c r="G18988" i="2"/>
  <c r="H18988" i="2" s="1"/>
  <c r="G19034" i="2"/>
  <c r="H19034" i="2" s="1"/>
  <c r="G19035" i="2"/>
  <c r="H19035" i="2" s="1"/>
  <c r="G19040" i="2"/>
  <c r="H19040" i="2" s="1"/>
  <c r="G19037" i="2"/>
  <c r="H19037" i="2" s="1"/>
  <c r="G19038" i="2"/>
  <c r="H19038" i="2" s="1"/>
  <c r="G19039" i="2"/>
  <c r="H19039" i="2" s="1"/>
  <c r="G19036" i="2"/>
  <c r="H19036" i="2" s="1"/>
  <c r="G19049" i="2"/>
  <c r="H19049" i="2" s="1"/>
  <c r="G19050" i="2"/>
  <c r="H19050" i="2" s="1"/>
  <c r="G19051" i="2"/>
  <c r="H19051" i="2" s="1"/>
  <c r="G19053" i="2"/>
  <c r="H19053" i="2" s="1"/>
  <c r="G19054" i="2"/>
  <c r="H19054" i="2" s="1"/>
  <c r="G19044" i="2"/>
  <c r="H19044" i="2" s="1"/>
  <c r="G19041" i="2"/>
  <c r="H19041" i="2" s="1"/>
  <c r="G19042" i="2"/>
  <c r="H19042" i="2" s="1"/>
  <c r="G19043" i="2"/>
  <c r="H19043" i="2" s="1"/>
  <c r="G19048" i="2"/>
  <c r="H19048" i="2" s="1"/>
  <c r="G19045" i="2"/>
  <c r="H19045" i="2" s="1"/>
  <c r="G19046" i="2"/>
  <c r="H19046" i="2" s="1"/>
  <c r="G19047" i="2"/>
  <c r="H19047" i="2" s="1"/>
  <c r="G19052" i="2"/>
  <c r="H19052" i="2" s="1"/>
  <c r="G19153" i="2"/>
  <c r="H19153" i="2" s="1"/>
  <c r="G19154" i="2"/>
  <c r="H19154" i="2" s="1"/>
  <c r="G19151" i="2"/>
  <c r="H19151" i="2" s="1"/>
  <c r="G19152" i="2"/>
  <c r="H19152" i="2" s="1"/>
  <c r="G19150" i="2"/>
  <c r="H19150" i="2" s="1"/>
  <c r="G19121" i="2"/>
  <c r="H19121" i="2" s="1"/>
  <c r="G19122" i="2"/>
  <c r="H19122" i="2" s="1"/>
  <c r="G19115" i="2"/>
  <c r="H19115" i="2" s="1"/>
  <c r="G19116" i="2"/>
  <c r="H19116" i="2" s="1"/>
  <c r="G19119" i="2"/>
  <c r="H19119" i="2" s="1"/>
  <c r="G19120" i="2"/>
  <c r="H19120" i="2" s="1"/>
  <c r="G19113" i="2"/>
  <c r="H19113" i="2" s="1"/>
  <c r="G19114" i="2"/>
  <c r="H19114" i="2" s="1"/>
  <c r="G19117" i="2"/>
  <c r="H19117" i="2" s="1"/>
  <c r="G19118" i="2"/>
  <c r="H19118" i="2" s="1"/>
  <c r="G19125" i="2"/>
  <c r="H19125" i="2" s="1"/>
  <c r="G19126" i="2"/>
  <c r="H19126" i="2" s="1"/>
  <c r="G19123" i="2"/>
  <c r="H19123" i="2" s="1"/>
  <c r="G19124" i="2"/>
  <c r="H19124" i="2" s="1"/>
  <c r="G19127" i="2"/>
  <c r="H19127" i="2" s="1"/>
  <c r="G19147" i="2"/>
  <c r="H19147" i="2" s="1"/>
  <c r="G19148" i="2"/>
  <c r="H19148" i="2" s="1"/>
  <c r="G19145" i="2"/>
  <c r="H19145" i="2" s="1"/>
  <c r="G19146" i="2"/>
  <c r="H19146" i="2" s="1"/>
  <c r="G19149" i="2"/>
  <c r="H19149" i="2" s="1"/>
  <c r="G19179" i="2"/>
  <c r="H19179" i="2" s="1"/>
  <c r="G19180" i="2"/>
  <c r="H19180" i="2" s="1"/>
  <c r="G19174" i="2"/>
  <c r="H19174" i="2" s="1"/>
  <c r="G19177" i="2"/>
  <c r="H19177" i="2" s="1"/>
  <c r="G19178" i="2"/>
  <c r="H19178" i="2" s="1"/>
  <c r="G19175" i="2"/>
  <c r="H19175" i="2" s="1"/>
  <c r="G19176" i="2"/>
  <c r="H19176" i="2" s="1"/>
  <c r="G1236" i="2"/>
  <c r="H1236" i="2" s="1"/>
  <c r="G1235" i="2"/>
  <c r="H1235" i="2" s="1"/>
  <c r="G1240" i="2"/>
  <c r="H1240" i="2" s="1"/>
  <c r="G1239" i="2"/>
  <c r="H1239" i="2" s="1"/>
  <c r="G1237" i="2"/>
  <c r="H1237" i="2" s="1"/>
  <c r="G1238" i="2"/>
  <c r="H1238" i="2" s="1"/>
  <c r="G1241" i="2"/>
  <c r="H1241" i="2" s="1"/>
  <c r="G1300" i="2"/>
  <c r="H1300" i="2" s="1"/>
  <c r="G1293" i="2"/>
  <c r="H1293" i="2" s="1"/>
  <c r="G1294" i="2"/>
  <c r="H1294" i="2" s="1"/>
  <c r="G1299" i="2"/>
  <c r="H1299" i="2" s="1"/>
  <c r="G1304" i="2"/>
  <c r="H1304" i="2" s="1"/>
  <c r="G1297" i="2"/>
  <c r="H1297" i="2" s="1"/>
  <c r="G1298" i="2"/>
  <c r="H1298" i="2" s="1"/>
  <c r="G1303" i="2"/>
  <c r="H1303" i="2" s="1"/>
  <c r="G1292" i="2"/>
  <c r="H1292" i="2" s="1"/>
  <c r="G1301" i="2"/>
  <c r="H1301" i="2" s="1"/>
  <c r="G1302" i="2"/>
  <c r="H1302" i="2" s="1"/>
  <c r="G1291" i="2"/>
  <c r="H1291" i="2" s="1"/>
  <c r="G1296" i="2"/>
  <c r="H1296" i="2" s="1"/>
  <c r="G1305" i="2"/>
  <c r="H1305" i="2" s="1"/>
  <c r="G1290" i="2"/>
  <c r="H1290" i="2" s="1"/>
  <c r="G1295" i="2"/>
  <c r="H1295" i="2" s="1"/>
  <c r="G1316" i="2"/>
  <c r="H1316" i="2" s="1"/>
  <c r="G1309" i="2"/>
  <c r="H1309" i="2" s="1"/>
  <c r="G1310" i="2"/>
  <c r="H1310" i="2" s="1"/>
  <c r="G1315" i="2"/>
  <c r="H1315" i="2" s="1"/>
  <c r="G1313" i="2"/>
  <c r="H1313" i="2" s="1"/>
  <c r="G1314" i="2"/>
  <c r="H1314" i="2" s="1"/>
  <c r="G1308" i="2"/>
  <c r="H1308" i="2" s="1"/>
  <c r="G1307" i="2"/>
  <c r="H1307" i="2" s="1"/>
  <c r="G1312" i="2"/>
  <c r="H1312" i="2" s="1"/>
  <c r="G1306" i="2"/>
  <c r="H1306" i="2" s="1"/>
  <c r="G1311" i="2"/>
  <c r="H1311" i="2" s="1"/>
  <c r="G1204" i="2"/>
  <c r="H1204" i="2" s="1"/>
  <c r="G1198" i="2"/>
  <c r="H1198" i="2" s="1"/>
  <c r="G1203" i="2"/>
  <c r="H1203" i="2" s="1"/>
  <c r="G1201" i="2"/>
  <c r="H1201" i="2" s="1"/>
  <c r="G1202" i="2"/>
  <c r="H1202" i="2" s="1"/>
  <c r="G1205" i="2"/>
  <c r="H1205" i="2" s="1"/>
  <c r="G1196" i="2"/>
  <c r="H1196" i="2" s="1"/>
  <c r="G1195" i="2"/>
  <c r="H1195" i="2" s="1"/>
  <c r="G1200" i="2"/>
  <c r="H1200" i="2" s="1"/>
  <c r="G1194" i="2"/>
  <c r="H1194" i="2" s="1"/>
  <c r="G1199" i="2"/>
  <c r="H1199" i="2" s="1"/>
  <c r="G1193" i="2"/>
  <c r="H1193" i="2" s="1"/>
  <c r="G1197" i="2"/>
  <c r="H1197" i="2" s="1"/>
  <c r="G1188" i="2"/>
  <c r="H1188" i="2" s="1"/>
  <c r="G1182" i="2"/>
  <c r="H1182" i="2" s="1"/>
  <c r="G1187" i="2"/>
  <c r="H1187" i="2" s="1"/>
  <c r="G1185" i="2"/>
  <c r="H1185" i="2" s="1"/>
  <c r="G1192" i="2"/>
  <c r="H1192" i="2" s="1"/>
  <c r="G1186" i="2"/>
  <c r="H1186" i="2" s="1"/>
  <c r="G1191" i="2"/>
  <c r="H1191" i="2" s="1"/>
  <c r="G1189" i="2"/>
  <c r="H1189" i="2" s="1"/>
  <c r="G1180" i="2"/>
  <c r="H1180" i="2" s="1"/>
  <c r="G1190" i="2"/>
  <c r="H1190" i="2" s="1"/>
  <c r="G1179" i="2"/>
  <c r="H1179" i="2" s="1"/>
  <c r="G1184" i="2"/>
  <c r="H1184" i="2" s="1"/>
  <c r="G1178" i="2"/>
  <c r="H1178" i="2" s="1"/>
  <c r="G1183" i="2"/>
  <c r="H1183" i="2" s="1"/>
  <c r="G1181" i="2"/>
  <c r="H1181" i="2" s="1"/>
  <c r="G16693" i="2"/>
  <c r="H16693" i="2" s="1"/>
  <c r="G16691" i="2"/>
  <c r="H16691" i="2" s="1"/>
  <c r="G16700" i="2"/>
  <c r="H16700" i="2" s="1"/>
  <c r="G16697" i="2"/>
  <c r="H16697" i="2" s="1"/>
  <c r="G16694" i="2"/>
  <c r="H16694" i="2" s="1"/>
  <c r="G16695" i="2"/>
  <c r="H16695" i="2" s="1"/>
  <c r="G16704" i="2"/>
  <c r="H16704" i="2" s="1"/>
  <c r="G16701" i="2"/>
  <c r="H16701" i="2" s="1"/>
  <c r="G16698" i="2"/>
  <c r="H16698" i="2" s="1"/>
  <c r="G16699" i="2"/>
  <c r="H16699" i="2" s="1"/>
  <c r="G16692" i="2"/>
  <c r="H16692" i="2" s="1"/>
  <c r="G16705" i="2"/>
  <c r="H16705" i="2" s="1"/>
  <c r="G16702" i="2"/>
  <c r="H16702" i="2" s="1"/>
  <c r="G16703" i="2"/>
  <c r="H16703" i="2" s="1"/>
  <c r="G16696" i="2"/>
  <c r="H16696" i="2" s="1"/>
  <c r="G16732" i="2"/>
  <c r="H16732" i="2" s="1"/>
  <c r="G16729" i="2"/>
  <c r="H16729" i="2" s="1"/>
  <c r="G16727" i="2"/>
  <c r="H16727" i="2" s="1"/>
  <c r="G16733" i="2"/>
  <c r="H16733" i="2" s="1"/>
  <c r="G16730" i="2"/>
  <c r="H16730" i="2" s="1"/>
  <c r="G16731" i="2"/>
  <c r="H16731" i="2" s="1"/>
  <c r="G16728" i="2"/>
  <c r="H16728" i="2" s="1"/>
  <c r="G16613" i="2"/>
  <c r="H16613" i="2" s="1"/>
  <c r="G16617" i="2"/>
  <c r="H16617" i="2" s="1"/>
  <c r="G16614" i="2"/>
  <c r="H16614" i="2" s="1"/>
  <c r="G16615" i="2"/>
  <c r="H16615" i="2" s="1"/>
  <c r="G16618" i="2"/>
  <c r="H16618" i="2" s="1"/>
  <c r="G16619" i="2"/>
  <c r="H16619" i="2" s="1"/>
  <c r="G16616" i="2"/>
  <c r="H16616" i="2" s="1"/>
  <c r="G16612" i="2"/>
  <c r="H16612" i="2" s="1"/>
  <c r="G16690" i="2"/>
  <c r="H16690" i="2" s="1"/>
  <c r="G16688" i="2"/>
  <c r="H16688" i="2" s="1"/>
  <c r="G16685" i="2"/>
  <c r="H16685" i="2" s="1"/>
  <c r="G16689" i="2"/>
  <c r="H16689" i="2" s="1"/>
  <c r="G16686" i="2"/>
  <c r="H16686" i="2" s="1"/>
  <c r="G16687" i="2"/>
  <c r="H16687" i="2" s="1"/>
  <c r="G16684" i="2"/>
  <c r="H16684" i="2" s="1"/>
  <c r="G16681" i="2"/>
  <c r="H16681" i="2" s="1"/>
  <c r="G16679" i="2"/>
  <c r="H16679" i="2" s="1"/>
  <c r="G16682" i="2"/>
  <c r="H16682" i="2" s="1"/>
  <c r="G16683" i="2"/>
  <c r="H16683" i="2" s="1"/>
  <c r="G16680" i="2"/>
  <c r="H16680" i="2" s="1"/>
  <c r="G16677" i="2"/>
  <c r="H16677" i="2" s="1"/>
  <c r="G16674" i="2"/>
  <c r="H16674" i="2" s="1"/>
  <c r="G16675" i="2"/>
  <c r="H16675" i="2" s="1"/>
  <c r="G16668" i="2"/>
  <c r="H16668" i="2" s="1"/>
  <c r="G16678" i="2"/>
  <c r="H16678" i="2" s="1"/>
  <c r="G16672" i="2"/>
  <c r="H16672" i="2" s="1"/>
  <c r="G16669" i="2"/>
  <c r="H16669" i="2" s="1"/>
  <c r="G16667" i="2"/>
  <c r="H16667" i="2" s="1"/>
  <c r="G16676" i="2"/>
  <c r="H16676" i="2" s="1"/>
  <c r="G16673" i="2"/>
  <c r="H16673" i="2" s="1"/>
  <c r="G16670" i="2"/>
  <c r="H16670" i="2" s="1"/>
  <c r="G16671" i="2"/>
  <c r="H16671" i="2" s="1"/>
  <c r="G16661" i="2"/>
  <c r="H16661" i="2" s="1"/>
  <c r="G16665" i="2"/>
  <c r="H16665" i="2" s="1"/>
  <c r="G16662" i="2"/>
  <c r="H16662" i="2" s="1"/>
  <c r="G16663" i="2"/>
  <c r="H16663" i="2" s="1"/>
  <c r="G16666" i="2"/>
  <c r="H16666" i="2" s="1"/>
  <c r="G16664" i="2"/>
  <c r="H16664" i="2" s="1"/>
  <c r="G11145" i="2"/>
  <c r="H11145" i="2" s="1"/>
  <c r="G11142" i="2"/>
  <c r="H11142" i="2" s="1"/>
  <c r="G11140" i="2"/>
  <c r="H11140" i="2" s="1"/>
  <c r="G11146" i="2"/>
  <c r="H11146" i="2" s="1"/>
  <c r="G11144" i="2"/>
  <c r="H11144" i="2" s="1"/>
  <c r="G11143" i="2"/>
  <c r="H11143" i="2" s="1"/>
  <c r="G11141" i="2"/>
  <c r="H11141" i="2" s="1"/>
  <c r="G11147" i="2"/>
  <c r="H11147" i="2" s="1"/>
  <c r="G11129" i="2"/>
  <c r="H11129" i="2" s="1"/>
  <c r="G11126" i="2"/>
  <c r="H11126" i="2" s="1"/>
  <c r="G11124" i="2"/>
  <c r="H11124" i="2" s="1"/>
  <c r="G11130" i="2"/>
  <c r="H11130" i="2" s="1"/>
  <c r="G11128" i="2"/>
  <c r="H11128" i="2" s="1"/>
  <c r="G11127" i="2"/>
  <c r="H11127" i="2" s="1"/>
  <c r="G11125" i="2"/>
  <c r="H11125" i="2" s="1"/>
  <c r="G11120" i="2"/>
  <c r="H11120" i="2" s="1"/>
  <c r="G11113" i="2"/>
  <c r="H11113" i="2" s="1"/>
  <c r="G11119" i="2"/>
  <c r="H11119" i="2" s="1"/>
  <c r="G11117" i="2"/>
  <c r="H11117" i="2" s="1"/>
  <c r="G11114" i="2"/>
  <c r="H11114" i="2" s="1"/>
  <c r="G11123" i="2"/>
  <c r="H11123" i="2" s="1"/>
  <c r="G11121" i="2"/>
  <c r="H11121" i="2" s="1"/>
  <c r="G11118" i="2"/>
  <c r="H11118" i="2" s="1"/>
  <c r="G11116" i="2"/>
  <c r="H11116" i="2" s="1"/>
  <c r="G11122" i="2"/>
  <c r="H11122" i="2" s="1"/>
  <c r="G11115" i="2"/>
  <c r="H11115" i="2" s="1"/>
  <c r="G4190" i="2"/>
  <c r="H4190" i="2" s="1"/>
  <c r="G4189" i="2"/>
  <c r="H4189" i="2" s="1"/>
  <c r="G4188" i="2"/>
  <c r="H4188" i="2" s="1"/>
  <c r="G4193" i="2"/>
  <c r="H4193" i="2" s="1"/>
  <c r="G4187" i="2"/>
  <c r="H4187" i="2" s="1"/>
  <c r="G4192" i="2"/>
  <c r="H4192" i="2" s="1"/>
  <c r="G4191" i="2"/>
  <c r="H4191" i="2" s="1"/>
  <c r="G4169" i="2"/>
  <c r="H4169" i="2" s="1"/>
  <c r="G4174" i="2"/>
  <c r="H4174" i="2" s="1"/>
  <c r="G4168" i="2"/>
  <c r="H4168" i="2" s="1"/>
  <c r="G4173" i="2"/>
  <c r="H4173" i="2" s="1"/>
  <c r="G4172" i="2"/>
  <c r="H4172" i="2" s="1"/>
  <c r="G4177" i="2"/>
  <c r="H4177" i="2" s="1"/>
  <c r="G4171" i="2"/>
  <c r="H4171" i="2" s="1"/>
  <c r="G4176" i="2"/>
  <c r="H4176" i="2" s="1"/>
  <c r="G4170" i="2"/>
  <c r="H4170" i="2" s="1"/>
  <c r="G4175" i="2"/>
  <c r="H4175" i="2" s="1"/>
  <c r="G4180" i="2"/>
  <c r="H4180" i="2" s="1"/>
  <c r="G4185" i="2"/>
  <c r="H4185" i="2" s="1"/>
  <c r="G4179" i="2"/>
  <c r="H4179" i="2" s="1"/>
  <c r="G4184" i="2"/>
  <c r="H4184" i="2" s="1"/>
  <c r="G4178" i="2"/>
  <c r="H4178" i="2" s="1"/>
  <c r="G4183" i="2"/>
  <c r="H4183" i="2" s="1"/>
  <c r="G4182" i="2"/>
  <c r="H4182" i="2" s="1"/>
  <c r="G4181" i="2"/>
  <c r="H4181" i="2" s="1"/>
  <c r="G4186" i="2"/>
  <c r="H4186" i="2" s="1"/>
  <c r="G15821" i="2"/>
  <c r="H15821" i="2" s="1"/>
  <c r="G15814" i="2"/>
  <c r="H15814" i="2" s="1"/>
  <c r="G15815" i="2"/>
  <c r="H15815" i="2" s="1"/>
  <c r="G15828" i="2"/>
  <c r="H15828" i="2" s="1"/>
  <c r="G15825" i="2"/>
  <c r="H15825" i="2" s="1"/>
  <c r="G15818" i="2"/>
  <c r="H15818" i="2" s="1"/>
  <c r="G15819" i="2"/>
  <c r="H15819" i="2" s="1"/>
  <c r="G15816" i="2"/>
  <c r="H15816" i="2" s="1"/>
  <c r="G15829" i="2"/>
  <c r="H15829" i="2" s="1"/>
  <c r="G15822" i="2"/>
  <c r="H15822" i="2" s="1"/>
  <c r="G15823" i="2"/>
  <c r="H15823" i="2" s="1"/>
  <c r="G15817" i="2"/>
  <c r="H15817" i="2" s="1"/>
  <c r="G15826" i="2"/>
  <c r="H15826" i="2" s="1"/>
  <c r="G15827" i="2"/>
  <c r="H15827" i="2" s="1"/>
  <c r="G15824" i="2"/>
  <c r="H15824" i="2" s="1"/>
  <c r="G15820" i="2"/>
  <c r="H15820" i="2" s="1"/>
  <c r="G15805" i="2"/>
  <c r="H15805" i="2" s="1"/>
  <c r="G15799" i="2"/>
  <c r="H15799" i="2" s="1"/>
  <c r="G15812" i="2"/>
  <c r="H15812" i="2" s="1"/>
  <c r="G15809" i="2"/>
  <c r="H15809" i="2" s="1"/>
  <c r="G15802" i="2"/>
  <c r="H15802" i="2" s="1"/>
  <c r="G15803" i="2"/>
  <c r="H15803" i="2" s="1"/>
  <c r="G15800" i="2"/>
  <c r="H15800" i="2" s="1"/>
  <c r="G15813" i="2"/>
  <c r="H15813" i="2" s="1"/>
  <c r="G15806" i="2"/>
  <c r="H15806" i="2" s="1"/>
  <c r="G15807" i="2"/>
  <c r="H15807" i="2" s="1"/>
  <c r="G15801" i="2"/>
  <c r="H15801" i="2" s="1"/>
  <c r="G15810" i="2"/>
  <c r="H15810" i="2" s="1"/>
  <c r="G15811" i="2"/>
  <c r="H15811" i="2" s="1"/>
  <c r="G15808" i="2"/>
  <c r="H15808" i="2" s="1"/>
  <c r="G15804" i="2"/>
  <c r="H15804" i="2" s="1"/>
  <c r="G15846" i="2"/>
  <c r="H15846" i="2" s="1"/>
  <c r="G15847" i="2"/>
  <c r="H15847" i="2" s="1"/>
  <c r="G15844" i="2"/>
  <c r="H15844" i="2" s="1"/>
  <c r="G15848" i="2"/>
  <c r="H15848" i="2" s="1"/>
  <c r="G15845" i="2"/>
  <c r="H15845" i="2" s="1"/>
  <c r="G15849" i="2"/>
  <c r="H15849" i="2" s="1"/>
  <c r="G15842" i="2"/>
  <c r="H15842" i="2" s="1"/>
  <c r="G15843" i="2"/>
  <c r="H15843" i="2" s="1"/>
  <c r="AA8" i="3"/>
  <c r="AB8" i="3"/>
  <c r="AB6" i="3"/>
  <c r="AA6" i="3"/>
  <c r="G12432" i="2"/>
  <c r="H12432" i="2" s="1"/>
  <c r="G12425" i="2"/>
  <c r="H12425" i="2" s="1"/>
  <c r="G12429" i="2"/>
  <c r="H12429" i="2" s="1"/>
  <c r="G12426" i="2"/>
  <c r="H12426" i="2" s="1"/>
  <c r="G12424" i="2"/>
  <c r="H12424" i="2" s="1"/>
  <c r="G12433" i="2"/>
  <c r="H12433" i="2" s="1"/>
  <c r="G12430" i="2"/>
  <c r="H12430" i="2" s="1"/>
  <c r="G12427" i="2"/>
  <c r="H12427" i="2" s="1"/>
  <c r="G12428" i="2"/>
  <c r="H12428" i="2" s="1"/>
  <c r="G12431" i="2"/>
  <c r="H12431" i="2" s="1"/>
  <c r="G12416" i="2"/>
  <c r="H12416" i="2" s="1"/>
  <c r="G12400" i="2"/>
  <c r="H12400" i="2" s="1"/>
  <c r="G12409" i="2"/>
  <c r="H12409" i="2" s="1"/>
  <c r="G12393" i="2"/>
  <c r="H12393" i="2" s="1"/>
  <c r="G12422" i="2"/>
  <c r="H12422" i="2" s="1"/>
  <c r="G12406" i="2"/>
  <c r="H12406" i="2" s="1"/>
  <c r="G12390" i="2"/>
  <c r="H12390" i="2" s="1"/>
  <c r="G12419" i="2"/>
  <c r="H12419" i="2" s="1"/>
  <c r="G12403" i="2"/>
  <c r="H12403" i="2" s="1"/>
  <c r="G12387" i="2"/>
  <c r="H12387" i="2" s="1"/>
  <c r="G12420" i="2"/>
  <c r="H12420" i="2" s="1"/>
  <c r="G12404" i="2"/>
  <c r="H12404" i="2" s="1"/>
  <c r="G12388" i="2"/>
  <c r="H12388" i="2" s="1"/>
  <c r="G12413" i="2"/>
  <c r="H12413" i="2" s="1"/>
  <c r="G12397" i="2"/>
  <c r="H12397" i="2" s="1"/>
  <c r="G12410" i="2"/>
  <c r="H12410" i="2" s="1"/>
  <c r="G12394" i="2"/>
  <c r="H12394" i="2" s="1"/>
  <c r="G12423" i="2"/>
  <c r="H12423" i="2" s="1"/>
  <c r="G12407" i="2"/>
  <c r="H12407" i="2" s="1"/>
  <c r="G12391" i="2"/>
  <c r="H12391" i="2" s="1"/>
  <c r="G12408" i="2"/>
  <c r="H12408" i="2" s="1"/>
  <c r="G12392" i="2"/>
  <c r="H12392" i="2" s="1"/>
  <c r="G12417" i="2"/>
  <c r="H12417" i="2" s="1"/>
  <c r="G12401" i="2"/>
  <c r="H12401" i="2" s="1"/>
  <c r="G12385" i="2"/>
  <c r="H12385" i="2" s="1"/>
  <c r="G12414" i="2"/>
  <c r="H12414" i="2" s="1"/>
  <c r="G12398" i="2"/>
  <c r="H12398" i="2" s="1"/>
  <c r="G12411" i="2"/>
  <c r="H12411" i="2" s="1"/>
  <c r="G12395" i="2"/>
  <c r="H12395" i="2" s="1"/>
  <c r="G12412" i="2"/>
  <c r="H12412" i="2" s="1"/>
  <c r="G12396" i="2"/>
  <c r="H12396" i="2" s="1"/>
  <c r="G12421" i="2"/>
  <c r="H12421" i="2" s="1"/>
  <c r="G12405" i="2"/>
  <c r="H12405" i="2" s="1"/>
  <c r="G12389" i="2"/>
  <c r="H12389" i="2" s="1"/>
  <c r="G12418" i="2"/>
  <c r="H12418" i="2" s="1"/>
  <c r="G12402" i="2"/>
  <c r="H12402" i="2" s="1"/>
  <c r="G12386" i="2"/>
  <c r="H12386" i="2" s="1"/>
  <c r="G12415" i="2"/>
  <c r="H12415" i="2" s="1"/>
  <c r="G12399" i="2"/>
  <c r="H12399" i="2" s="1"/>
  <c r="G12384" i="2"/>
  <c r="H12384" i="2" s="1"/>
  <c r="G12368" i="2"/>
  <c r="H12368" i="2" s="1"/>
  <c r="G12352" i="2"/>
  <c r="H12352" i="2" s="1"/>
  <c r="G12377" i="2"/>
  <c r="H12377" i="2" s="1"/>
  <c r="G12361" i="2"/>
  <c r="H12361" i="2" s="1"/>
  <c r="G12374" i="2"/>
  <c r="H12374" i="2" s="1"/>
  <c r="G12358" i="2"/>
  <c r="H12358" i="2" s="1"/>
  <c r="G12371" i="2"/>
  <c r="H12371" i="2" s="1"/>
  <c r="G12355" i="2"/>
  <c r="H12355" i="2" s="1"/>
  <c r="G12372" i="2"/>
  <c r="H12372" i="2" s="1"/>
  <c r="G12356" i="2"/>
  <c r="H12356" i="2" s="1"/>
  <c r="G12381" i="2"/>
  <c r="H12381" i="2" s="1"/>
  <c r="G12365" i="2"/>
  <c r="H12365" i="2" s="1"/>
  <c r="G12349" i="2"/>
  <c r="H12349" i="2" s="1"/>
  <c r="G12378" i="2"/>
  <c r="H12378" i="2" s="1"/>
  <c r="G12362" i="2"/>
  <c r="H12362" i="2" s="1"/>
  <c r="G12375" i="2"/>
  <c r="H12375" i="2" s="1"/>
  <c r="G12359" i="2"/>
  <c r="H12359" i="2" s="1"/>
  <c r="G12376" i="2"/>
  <c r="H12376" i="2" s="1"/>
  <c r="G12360" i="2"/>
  <c r="H12360" i="2" s="1"/>
  <c r="G12369" i="2"/>
  <c r="H12369" i="2" s="1"/>
  <c r="G12353" i="2"/>
  <c r="H12353" i="2" s="1"/>
  <c r="G12382" i="2"/>
  <c r="H12382" i="2" s="1"/>
  <c r="G12366" i="2"/>
  <c r="H12366" i="2" s="1"/>
  <c r="G12350" i="2"/>
  <c r="H12350" i="2" s="1"/>
  <c r="G12379" i="2"/>
  <c r="H12379" i="2" s="1"/>
  <c r="G12363" i="2"/>
  <c r="H12363" i="2" s="1"/>
  <c r="G12380" i="2"/>
  <c r="H12380" i="2" s="1"/>
  <c r="G12364" i="2"/>
  <c r="H12364" i="2" s="1"/>
  <c r="G12348" i="2"/>
  <c r="H12348" i="2" s="1"/>
  <c r="G12373" i="2"/>
  <c r="H12373" i="2" s="1"/>
  <c r="G12357" i="2"/>
  <c r="H12357" i="2" s="1"/>
  <c r="G12370" i="2"/>
  <c r="H12370" i="2" s="1"/>
  <c r="G12354" i="2"/>
  <c r="H12354" i="2" s="1"/>
  <c r="G12383" i="2"/>
  <c r="H12383" i="2" s="1"/>
  <c r="G12367" i="2"/>
  <c r="H12367" i="2" s="1"/>
  <c r="G12351" i="2"/>
  <c r="H12351" i="2" s="1"/>
  <c r="G1102" i="2"/>
  <c r="H1102" i="2" s="1"/>
  <c r="G1105" i="2"/>
  <c r="H1105" i="2" s="1"/>
  <c r="G1106" i="2"/>
  <c r="H1106" i="2" s="1"/>
  <c r="G1104" i="2"/>
  <c r="H1104" i="2" s="1"/>
  <c r="G1109" i="2"/>
  <c r="H1109" i="2" s="1"/>
  <c r="G1103" i="2"/>
  <c r="H1103" i="2" s="1"/>
  <c r="G1110" i="2"/>
  <c r="H1110" i="2" s="1"/>
  <c r="G1108" i="2"/>
  <c r="H1108" i="2" s="1"/>
  <c r="G1107" i="2"/>
  <c r="H1107" i="2" s="1"/>
  <c r="G1101" i="2"/>
  <c r="H1101" i="2" s="1"/>
  <c r="G14910" i="2"/>
  <c r="H14910" i="2" s="1"/>
  <c r="G14911" i="2"/>
  <c r="H14911" i="2" s="1"/>
  <c r="G14914" i="2"/>
  <c r="H14914" i="2" s="1"/>
  <c r="G14915" i="2"/>
  <c r="H14915" i="2" s="1"/>
  <c r="G14912" i="2"/>
  <c r="H14912" i="2" s="1"/>
  <c r="G14913" i="2"/>
  <c r="H14913" i="2" s="1"/>
  <c r="G14916" i="2"/>
  <c r="H14916" i="2" s="1"/>
  <c r="G14889" i="2"/>
  <c r="H14889" i="2" s="1"/>
  <c r="G14894" i="2"/>
  <c r="H14894" i="2" s="1"/>
  <c r="G14893" i="2"/>
  <c r="H14893" i="2" s="1"/>
  <c r="G14882" i="2"/>
  <c r="H14882" i="2" s="1"/>
  <c r="G14883" i="2"/>
  <c r="H14883" i="2" s="1"/>
  <c r="G14881" i="2"/>
  <c r="H14881" i="2" s="1"/>
  <c r="G14886" i="2"/>
  <c r="H14886" i="2" s="1"/>
  <c r="G14887" i="2"/>
  <c r="H14887" i="2" s="1"/>
  <c r="G14885" i="2"/>
  <c r="H14885" i="2" s="1"/>
  <c r="G14890" i="2"/>
  <c r="H14890" i="2" s="1"/>
  <c r="G14891" i="2"/>
  <c r="H14891" i="2" s="1"/>
  <c r="G14892" i="2"/>
  <c r="H14892" i="2" s="1"/>
  <c r="G14884" i="2"/>
  <c r="H14884" i="2" s="1"/>
  <c r="G14888" i="2"/>
  <c r="H14888" i="2" s="1"/>
  <c r="G14878" i="2"/>
  <c r="H14878" i="2" s="1"/>
  <c r="G14879" i="2"/>
  <c r="H14879" i="2" s="1"/>
  <c r="G14870" i="2"/>
  <c r="H14870" i="2" s="1"/>
  <c r="G14874" i="2"/>
  <c r="H14874" i="2" s="1"/>
  <c r="G14876" i="2"/>
  <c r="H14876" i="2" s="1"/>
  <c r="G14869" i="2"/>
  <c r="H14869" i="2" s="1"/>
  <c r="G14866" i="2"/>
  <c r="H14866" i="2" s="1"/>
  <c r="G14880" i="2"/>
  <c r="H14880" i="2" s="1"/>
  <c r="G14873" i="2"/>
  <c r="H14873" i="2" s="1"/>
  <c r="G14867" i="2"/>
  <c r="H14867" i="2" s="1"/>
  <c r="G14868" i="2"/>
  <c r="H14868" i="2" s="1"/>
  <c r="G14877" i="2"/>
  <c r="H14877" i="2" s="1"/>
  <c r="G14871" i="2"/>
  <c r="H14871" i="2" s="1"/>
  <c r="G14872" i="2"/>
  <c r="H14872" i="2" s="1"/>
  <c r="G14865" i="2"/>
  <c r="H14865" i="2" s="1"/>
  <c r="G14875" i="2"/>
  <c r="H14875" i="2" s="1"/>
  <c r="G13933" i="2"/>
  <c r="H13933" i="2" s="1"/>
  <c r="G13930" i="2"/>
  <c r="H13930" i="2" s="1"/>
  <c r="G13927" i="2"/>
  <c r="H13927" i="2" s="1"/>
  <c r="G13928" i="2"/>
  <c r="H13928" i="2" s="1"/>
  <c r="G13931" i="2"/>
  <c r="H13931" i="2" s="1"/>
  <c r="G13932" i="2"/>
  <c r="H13932" i="2" s="1"/>
  <c r="G13929" i="2"/>
  <c r="H13929" i="2" s="1"/>
  <c r="G13888" i="2"/>
  <c r="H13888" i="2" s="1"/>
  <c r="G13889" i="2"/>
  <c r="H13889" i="2" s="1"/>
  <c r="G13886" i="2"/>
  <c r="H13886" i="2" s="1"/>
  <c r="G13890" i="2"/>
  <c r="H13890" i="2" s="1"/>
  <c r="G13887" i="2"/>
  <c r="H13887" i="2" s="1"/>
  <c r="G13920" i="2"/>
  <c r="H13920" i="2" s="1"/>
  <c r="G13917" i="2"/>
  <c r="H13917" i="2" s="1"/>
  <c r="G13921" i="2"/>
  <c r="H13921" i="2" s="1"/>
  <c r="G13918" i="2"/>
  <c r="H13918" i="2" s="1"/>
  <c r="G13916" i="2"/>
  <c r="H13916" i="2" s="1"/>
  <c r="G13919" i="2"/>
  <c r="H13919" i="2" s="1"/>
  <c r="G13904" i="2"/>
  <c r="H13904" i="2" s="1"/>
  <c r="G13910" i="2"/>
  <c r="H13910" i="2" s="1"/>
  <c r="G13907" i="2"/>
  <c r="H13907" i="2" s="1"/>
  <c r="G13908" i="2"/>
  <c r="H13908" i="2" s="1"/>
  <c r="G13905" i="2"/>
  <c r="H13905" i="2" s="1"/>
  <c r="G13911" i="2"/>
  <c r="H13911" i="2" s="1"/>
  <c r="G13909" i="2"/>
  <c r="H13909" i="2" s="1"/>
  <c r="G13906" i="2"/>
  <c r="H13906" i="2" s="1"/>
  <c r="G11613" i="2"/>
  <c r="H11613" i="2" s="1"/>
  <c r="G11610" i="2"/>
  <c r="H11610" i="2" s="1"/>
  <c r="G11614" i="2"/>
  <c r="H11614" i="2" s="1"/>
  <c r="G11612" i="2"/>
  <c r="H11612" i="2" s="1"/>
  <c r="G11611" i="2"/>
  <c r="H11611" i="2" s="1"/>
  <c r="G11615" i="2"/>
  <c r="H11615" i="2" s="1"/>
  <c r="G11684" i="2"/>
  <c r="H11684" i="2" s="1"/>
  <c r="G11683" i="2"/>
  <c r="H11683" i="2" s="1"/>
  <c r="G11681" i="2"/>
  <c r="H11681" i="2" s="1"/>
  <c r="G11682" i="2"/>
  <c r="H11682" i="2" s="1"/>
  <c r="G11680" i="2"/>
  <c r="H11680" i="2" s="1"/>
  <c r="G11679" i="2"/>
  <c r="H11679" i="2" s="1"/>
  <c r="G11693" i="2"/>
  <c r="H11693" i="2" s="1"/>
  <c r="G11690" i="2"/>
  <c r="H11690" i="2" s="1"/>
  <c r="G11688" i="2"/>
  <c r="H11688" i="2" s="1"/>
  <c r="G11694" i="2"/>
  <c r="H11694" i="2" s="1"/>
  <c r="G11687" i="2"/>
  <c r="H11687" i="2" s="1"/>
  <c r="G11692" i="2"/>
  <c r="H11692" i="2" s="1"/>
  <c r="G11685" i="2"/>
  <c r="H11685" i="2" s="1"/>
  <c r="G11691" i="2"/>
  <c r="H11691" i="2" s="1"/>
  <c r="G11689" i="2"/>
  <c r="H11689" i="2" s="1"/>
  <c r="G11686" i="2"/>
  <c r="H11686" i="2" s="1"/>
  <c r="G622" i="2"/>
  <c r="H622" i="2" s="1"/>
  <c r="G620" i="2"/>
  <c r="H620" i="2" s="1"/>
  <c r="G625" i="2"/>
  <c r="H625" i="2" s="1"/>
  <c r="G626" i="2"/>
  <c r="H626" i="2" s="1"/>
  <c r="G624" i="2"/>
  <c r="H624" i="2" s="1"/>
  <c r="G629" i="2"/>
  <c r="H629" i="2" s="1"/>
  <c r="G613" i="2"/>
  <c r="H613" i="2" s="1"/>
  <c r="G627" i="2"/>
  <c r="H627" i="2" s="1"/>
  <c r="G630" i="2"/>
  <c r="H630" i="2" s="1"/>
  <c r="G614" i="2"/>
  <c r="H614" i="2" s="1"/>
  <c r="G618" i="2"/>
  <c r="H618" i="2" s="1"/>
  <c r="G615" i="2"/>
  <c r="H615" i="2" s="1"/>
  <c r="G616" i="2"/>
  <c r="H616" i="2" s="1"/>
  <c r="G619" i="2"/>
  <c r="H619" i="2" s="1"/>
  <c r="G628" i="2"/>
  <c r="H628" i="2" s="1"/>
  <c r="G617" i="2"/>
  <c r="H617" i="2" s="1"/>
  <c r="G623" i="2"/>
  <c r="H623" i="2" s="1"/>
  <c r="G621" i="2"/>
  <c r="H621" i="2" s="1"/>
  <c r="G631" i="2"/>
  <c r="H631" i="2" s="1"/>
  <c r="AA1045" i="3"/>
  <c r="AB1045" i="3"/>
  <c r="AB1047" i="3"/>
  <c r="AA1047" i="3"/>
  <c r="G18492" i="2"/>
  <c r="H18492" i="2" s="1"/>
  <c r="G18480" i="2"/>
  <c r="H18480" i="2" s="1"/>
  <c r="G18483" i="2"/>
  <c r="H18483" i="2" s="1"/>
  <c r="G18487" i="2"/>
  <c r="H18487" i="2" s="1"/>
  <c r="G18491" i="2"/>
  <c r="H18491" i="2" s="1"/>
  <c r="G18482" i="2"/>
  <c r="H18482" i="2" s="1"/>
  <c r="G18486" i="2"/>
  <c r="H18486" i="2" s="1"/>
  <c r="G18490" i="2"/>
  <c r="H18490" i="2" s="1"/>
  <c r="G18481" i="2"/>
  <c r="H18481" i="2" s="1"/>
  <c r="G18485" i="2"/>
  <c r="H18485" i="2" s="1"/>
  <c r="G18489" i="2"/>
  <c r="H18489" i="2" s="1"/>
  <c r="G18484" i="2"/>
  <c r="H18484" i="2" s="1"/>
  <c r="G18488" i="2"/>
  <c r="H18488" i="2" s="1"/>
  <c r="G18786" i="2"/>
  <c r="H18786" i="2" s="1"/>
  <c r="G18790" i="2"/>
  <c r="H18790" i="2" s="1"/>
  <c r="G18788" i="2"/>
  <c r="H18788" i="2" s="1"/>
  <c r="G18789" i="2"/>
  <c r="H18789" i="2" s="1"/>
  <c r="G18792" i="2"/>
  <c r="H18792" i="2" s="1"/>
  <c r="G18787" i="2"/>
  <c r="H18787" i="2" s="1"/>
  <c r="G18791" i="2"/>
  <c r="H18791" i="2" s="1"/>
  <c r="G7766" i="2"/>
  <c r="H7766" i="2" s="1"/>
  <c r="G7765" i="2"/>
  <c r="H7765" i="2" s="1"/>
  <c r="G7764" i="2"/>
  <c r="H7764" i="2" s="1"/>
  <c r="G7762" i="2"/>
  <c r="H7762" i="2" s="1"/>
  <c r="G7763" i="2"/>
  <c r="H7763" i="2" s="1"/>
  <c r="G3973" i="2"/>
  <c r="H3973" i="2" s="1"/>
  <c r="G3975" i="2"/>
  <c r="H3975" i="2" s="1"/>
  <c r="G3974" i="2"/>
  <c r="H3974" i="2" s="1"/>
  <c r="G3977" i="2"/>
  <c r="H3977" i="2" s="1"/>
  <c r="G3976" i="2"/>
  <c r="H3976" i="2" s="1"/>
  <c r="G3978" i="2"/>
  <c r="H3978" i="2" s="1"/>
  <c r="G18816" i="2"/>
  <c r="H18816" i="2" s="1"/>
  <c r="G18820" i="2"/>
  <c r="H18820" i="2" s="1"/>
  <c r="G18815" i="2"/>
  <c r="H18815" i="2" s="1"/>
  <c r="G18819" i="2"/>
  <c r="H18819" i="2" s="1"/>
  <c r="G18814" i="2"/>
  <c r="H18814" i="2" s="1"/>
  <c r="G18818" i="2"/>
  <c r="H18818" i="2" s="1"/>
  <c r="G18813" i="2"/>
  <c r="H18813" i="2" s="1"/>
  <c r="G18817" i="2"/>
  <c r="H18817" i="2" s="1"/>
  <c r="G3158" i="2"/>
  <c r="H3158" i="2" s="1"/>
  <c r="G3160" i="2"/>
  <c r="H3160" i="2" s="1"/>
  <c r="G3151" i="2"/>
  <c r="H3151" i="2" s="1"/>
  <c r="G3153" i="2"/>
  <c r="H3153" i="2" s="1"/>
  <c r="G3155" i="2"/>
  <c r="H3155" i="2" s="1"/>
  <c r="G3154" i="2"/>
  <c r="H3154" i="2" s="1"/>
  <c r="G3152" i="2"/>
  <c r="H3152" i="2" s="1"/>
  <c r="G3157" i="2"/>
  <c r="H3157" i="2" s="1"/>
  <c r="G3150" i="2"/>
  <c r="H3150" i="2" s="1"/>
  <c r="G3156" i="2"/>
  <c r="H3156" i="2" s="1"/>
  <c r="G3161" i="2"/>
  <c r="H3161" i="2" s="1"/>
  <c r="G3159" i="2"/>
  <c r="H3159" i="2" s="1"/>
  <c r="G3078" i="2"/>
  <c r="H3078" i="2" s="1"/>
  <c r="G3070" i="2"/>
  <c r="H3070" i="2" s="1"/>
  <c r="G3067" i="2"/>
  <c r="H3067" i="2" s="1"/>
  <c r="G3073" i="2"/>
  <c r="H3073" i="2" s="1"/>
  <c r="G3075" i="2"/>
  <c r="H3075" i="2" s="1"/>
  <c r="G3074" i="2"/>
  <c r="H3074" i="2" s="1"/>
  <c r="G3072" i="2"/>
  <c r="H3072" i="2" s="1"/>
  <c r="G3077" i="2"/>
  <c r="H3077" i="2" s="1"/>
  <c r="G3069" i="2"/>
  <c r="H3069" i="2" s="1"/>
  <c r="G3076" i="2"/>
  <c r="H3076" i="2" s="1"/>
  <c r="G3068" i="2"/>
  <c r="H3068" i="2" s="1"/>
  <c r="G3071" i="2"/>
  <c r="H3071" i="2" s="1"/>
  <c r="G18949" i="2"/>
  <c r="H18949" i="2" s="1"/>
  <c r="G18952" i="2"/>
  <c r="H18952" i="2" s="1"/>
  <c r="G18947" i="2"/>
  <c r="H18947" i="2" s="1"/>
  <c r="G18951" i="2"/>
  <c r="H18951" i="2" s="1"/>
  <c r="G18948" i="2"/>
  <c r="H18948" i="2" s="1"/>
  <c r="G18950" i="2"/>
  <c r="H18950" i="2" s="1"/>
  <c r="G13282" i="2"/>
  <c r="H13282" i="2" s="1"/>
  <c r="G13283" i="2"/>
  <c r="H13283" i="2" s="1"/>
  <c r="G13285" i="2"/>
  <c r="H13285" i="2" s="1"/>
  <c r="G13286" i="2"/>
  <c r="H13286" i="2" s="1"/>
  <c r="G13284" i="2"/>
  <c r="H13284" i="2" s="1"/>
  <c r="G2024" i="2"/>
  <c r="H2024" i="2" s="1"/>
  <c r="G2023" i="2"/>
  <c r="H2023" i="2" s="1"/>
  <c r="G2025" i="2"/>
  <c r="H2025" i="2" s="1"/>
  <c r="G2026" i="2"/>
  <c r="H2026" i="2" s="1"/>
  <c r="G2022" i="2"/>
  <c r="H2022" i="2" s="1"/>
  <c r="G12258" i="2"/>
  <c r="H12258" i="2" s="1"/>
  <c r="G12257" i="2"/>
  <c r="H12257" i="2" s="1"/>
  <c r="G12255" i="2"/>
  <c r="H12255" i="2" s="1"/>
  <c r="G12249" i="2"/>
  <c r="H12249" i="2" s="1"/>
  <c r="G12260" i="2"/>
  <c r="H12260" i="2" s="1"/>
  <c r="G12251" i="2"/>
  <c r="H12251" i="2" s="1"/>
  <c r="G12252" i="2"/>
  <c r="H12252" i="2" s="1"/>
  <c r="G12253" i="2"/>
  <c r="H12253" i="2" s="1"/>
  <c r="G12254" i="2"/>
  <c r="H12254" i="2" s="1"/>
  <c r="G12256" i="2"/>
  <c r="H12256" i="2" s="1"/>
  <c r="G12250" i="2"/>
  <c r="H12250" i="2" s="1"/>
  <c r="G12259" i="2"/>
  <c r="H12259" i="2" s="1"/>
  <c r="G12194" i="2"/>
  <c r="H12194" i="2" s="1"/>
  <c r="G12193" i="2"/>
  <c r="H12193" i="2" s="1"/>
  <c r="G12196" i="2"/>
  <c r="H12196" i="2" s="1"/>
  <c r="G12195" i="2"/>
  <c r="H12195" i="2" s="1"/>
  <c r="G12198" i="2"/>
  <c r="H12198" i="2" s="1"/>
  <c r="G12191" i="2"/>
  <c r="H12191" i="2" s="1"/>
  <c r="G12192" i="2"/>
  <c r="H12192" i="2" s="1"/>
  <c r="G12197" i="2"/>
  <c r="H12197" i="2" s="1"/>
  <c r="G18364" i="2"/>
  <c r="H18364" i="2" s="1"/>
  <c r="G18368" i="2"/>
  <c r="H18368" i="2" s="1"/>
  <c r="G18367" i="2"/>
  <c r="H18367" i="2" s="1"/>
  <c r="G18370" i="2"/>
  <c r="H18370" i="2" s="1"/>
  <c r="G18360" i="2"/>
  <c r="H18360" i="2" s="1"/>
  <c r="G18363" i="2"/>
  <c r="H18363" i="2" s="1"/>
  <c r="G18366" i="2"/>
  <c r="H18366" i="2" s="1"/>
  <c r="G18353" i="2"/>
  <c r="H18353" i="2" s="1"/>
  <c r="G18355" i="2"/>
  <c r="H18355" i="2" s="1"/>
  <c r="G18359" i="2"/>
  <c r="H18359" i="2" s="1"/>
  <c r="G18362" i="2"/>
  <c r="H18362" i="2" s="1"/>
  <c r="G18365" i="2"/>
  <c r="H18365" i="2" s="1"/>
  <c r="G18369" i="2"/>
  <c r="H18369" i="2" s="1"/>
  <c r="G18371" i="2"/>
  <c r="H18371" i="2" s="1"/>
  <c r="G18358" i="2"/>
  <c r="H18358" i="2" s="1"/>
  <c r="G18361" i="2"/>
  <c r="H18361" i="2" s="1"/>
  <c r="G18352" i="2"/>
  <c r="H18352" i="2" s="1"/>
  <c r="G18356" i="2"/>
  <c r="H18356" i="2" s="1"/>
  <c r="G18354" i="2"/>
  <c r="H18354" i="2" s="1"/>
  <c r="G18357" i="2"/>
  <c r="H18357" i="2" s="1"/>
  <c r="G17993" i="2"/>
  <c r="H17993" i="2" s="1"/>
  <c r="G17997" i="2"/>
  <c r="H17997" i="2" s="1"/>
  <c r="G17985" i="2"/>
  <c r="H17985" i="2" s="1"/>
  <c r="G17989" i="2"/>
  <c r="H17989" i="2" s="1"/>
  <c r="G17995" i="2"/>
  <c r="H17995" i="2" s="1"/>
  <c r="G17990" i="2"/>
  <c r="H17990" i="2" s="1"/>
  <c r="G17994" i="2"/>
  <c r="H17994" i="2" s="1"/>
  <c r="G17982" i="2"/>
  <c r="H17982" i="2" s="1"/>
  <c r="G17991" i="2"/>
  <c r="H17991" i="2" s="1"/>
  <c r="G17980" i="2"/>
  <c r="H17980" i="2" s="1"/>
  <c r="G17984" i="2"/>
  <c r="H17984" i="2" s="1"/>
  <c r="G17998" i="2"/>
  <c r="H17998" i="2" s="1"/>
  <c r="G17986" i="2"/>
  <c r="H17986" i="2" s="1"/>
  <c r="G17987" i="2"/>
  <c r="H17987" i="2" s="1"/>
  <c r="G17996" i="2"/>
  <c r="H17996" i="2" s="1"/>
  <c r="G17981" i="2"/>
  <c r="H17981" i="2" s="1"/>
  <c r="G17988" i="2"/>
  <c r="H17988" i="2" s="1"/>
  <c r="G17992" i="2"/>
  <c r="H17992" i="2" s="1"/>
  <c r="G17983" i="2"/>
  <c r="H17983" i="2" s="1"/>
  <c r="G15764" i="2"/>
  <c r="H15764" i="2" s="1"/>
  <c r="G15763" i="2"/>
  <c r="H15763" i="2" s="1"/>
  <c r="G15762" i="2"/>
  <c r="H15762" i="2" s="1"/>
  <c r="G15768" i="2"/>
  <c r="H15768" i="2" s="1"/>
  <c r="G15761" i="2"/>
  <c r="H15761" i="2" s="1"/>
  <c r="G15766" i="2"/>
  <c r="H15766" i="2" s="1"/>
  <c r="G15760" i="2"/>
  <c r="H15760" i="2" s="1"/>
  <c r="G15765" i="2"/>
  <c r="H15765" i="2" s="1"/>
  <c r="G15767" i="2"/>
  <c r="H15767" i="2" s="1"/>
  <c r="G15788" i="2"/>
  <c r="H15788" i="2" s="1"/>
  <c r="G15785" i="2"/>
  <c r="H15785" i="2" s="1"/>
  <c r="G15787" i="2"/>
  <c r="H15787" i="2" s="1"/>
  <c r="G15784" i="2"/>
  <c r="H15784" i="2" s="1"/>
  <c r="G15783" i="2"/>
  <c r="H15783" i="2" s="1"/>
  <c r="G15782" i="2"/>
  <c r="H15782" i="2" s="1"/>
  <c r="G15786" i="2"/>
  <c r="H15786" i="2" s="1"/>
  <c r="G14084" i="2"/>
  <c r="H14084" i="2" s="1"/>
  <c r="G14081" i="2"/>
  <c r="H14081" i="2" s="1"/>
  <c r="G14083" i="2"/>
  <c r="H14083" i="2" s="1"/>
  <c r="G14080" i="2"/>
  <c r="H14080" i="2" s="1"/>
  <c r="G14082" i="2"/>
  <c r="H14082" i="2" s="1"/>
  <c r="G14077" i="2"/>
  <c r="H14077" i="2" s="1"/>
  <c r="G14079" i="2"/>
  <c r="H14079" i="2" s="1"/>
  <c r="G14087" i="2"/>
  <c r="H14087" i="2" s="1"/>
  <c r="G14085" i="2"/>
  <c r="H14085" i="2" s="1"/>
  <c r="G14078" i="2"/>
  <c r="H14078" i="2" s="1"/>
  <c r="G14086" i="2"/>
  <c r="H14086" i="2" s="1"/>
  <c r="G13736" i="2"/>
  <c r="H13736" i="2" s="1"/>
  <c r="G13733" i="2"/>
  <c r="H13733" i="2" s="1"/>
  <c r="G13735" i="2"/>
  <c r="H13735" i="2" s="1"/>
  <c r="G13732" i="2"/>
  <c r="H13732" i="2" s="1"/>
  <c r="G13734" i="2"/>
  <c r="H13734" i="2" s="1"/>
  <c r="G13731" i="2"/>
  <c r="H13731" i="2" s="1"/>
  <c r="G13660" i="2"/>
  <c r="H13660" i="2" s="1"/>
  <c r="G13658" i="2"/>
  <c r="H13658" i="2" s="1"/>
  <c r="G13666" i="2"/>
  <c r="H13666" i="2" s="1"/>
  <c r="G13669" i="2"/>
  <c r="H13669" i="2" s="1"/>
  <c r="G13665" i="2"/>
  <c r="H13665" i="2" s="1"/>
  <c r="G13663" i="2"/>
  <c r="H13663" i="2" s="1"/>
  <c r="G13671" i="2"/>
  <c r="H13671" i="2" s="1"/>
  <c r="G13668" i="2"/>
  <c r="H13668" i="2" s="1"/>
  <c r="G13664" i="2"/>
  <c r="H13664" i="2" s="1"/>
  <c r="G13662" i="2"/>
  <c r="H13662" i="2" s="1"/>
  <c r="G13670" i="2"/>
  <c r="H13670" i="2" s="1"/>
  <c r="G13661" i="2"/>
  <c r="H13661" i="2" s="1"/>
  <c r="G13659" i="2"/>
  <c r="H13659" i="2" s="1"/>
  <c r="G13667" i="2"/>
  <c r="H13667" i="2" s="1"/>
  <c r="G13053" i="2"/>
  <c r="H13053" i="2" s="1"/>
  <c r="G13052" i="2"/>
  <c r="H13052" i="2" s="1"/>
  <c r="G13043" i="2"/>
  <c r="H13043" i="2" s="1"/>
  <c r="G13049" i="2"/>
  <c r="H13049" i="2" s="1"/>
  <c r="G13050" i="2"/>
  <c r="H13050" i="2" s="1"/>
  <c r="G13048" i="2"/>
  <c r="H13048" i="2" s="1"/>
  <c r="G13051" i="2"/>
  <c r="H13051" i="2" s="1"/>
  <c r="G13046" i="2"/>
  <c r="H13046" i="2" s="1"/>
  <c r="G13047" i="2"/>
  <c r="H13047" i="2" s="1"/>
  <c r="G13044" i="2"/>
  <c r="H13044" i="2" s="1"/>
  <c r="G13045" i="2"/>
  <c r="H13045" i="2" s="1"/>
  <c r="G11849" i="2"/>
  <c r="H11849" i="2" s="1"/>
  <c r="G11848" i="2"/>
  <c r="H11848" i="2" s="1"/>
  <c r="G11852" i="2"/>
  <c r="H11852" i="2" s="1"/>
  <c r="G11850" i="2"/>
  <c r="H11850" i="2" s="1"/>
  <c r="G11851" i="2"/>
  <c r="H11851" i="2" s="1"/>
  <c r="G11846" i="2"/>
  <c r="H11846" i="2" s="1"/>
  <c r="G11847" i="2"/>
  <c r="H11847" i="2" s="1"/>
  <c r="G11853" i="2"/>
  <c r="H11853" i="2" s="1"/>
  <c r="G11845" i="2"/>
  <c r="H11845" i="2" s="1"/>
  <c r="G11305" i="2"/>
  <c r="H11305" i="2" s="1"/>
  <c r="G11304" i="2"/>
  <c r="H11304" i="2" s="1"/>
  <c r="G11306" i="2"/>
  <c r="H11306" i="2" s="1"/>
  <c r="G11299" i="2"/>
  <c r="H11299" i="2" s="1"/>
  <c r="G11300" i="2"/>
  <c r="H11300" i="2" s="1"/>
  <c r="G11303" i="2"/>
  <c r="H11303" i="2" s="1"/>
  <c r="G11302" i="2"/>
  <c r="H11302" i="2" s="1"/>
  <c r="G11301" i="2"/>
  <c r="H11301" i="2" s="1"/>
  <c r="G10538" i="2"/>
  <c r="H10538" i="2" s="1"/>
  <c r="G10539" i="2"/>
  <c r="H10539" i="2" s="1"/>
  <c r="G10536" i="2"/>
  <c r="H10536" i="2" s="1"/>
  <c r="G10542" i="2"/>
  <c r="H10542" i="2" s="1"/>
  <c r="G10543" i="2"/>
  <c r="H10543" i="2" s="1"/>
  <c r="G10537" i="2"/>
  <c r="H10537" i="2" s="1"/>
  <c r="G10540" i="2"/>
  <c r="H10540" i="2" s="1"/>
  <c r="G10541" i="2"/>
  <c r="H10541" i="2" s="1"/>
  <c r="G9956" i="2"/>
  <c r="H9956" i="2" s="1"/>
  <c r="G9958" i="2"/>
  <c r="H9958" i="2" s="1"/>
  <c r="G9961" i="2"/>
  <c r="H9961" i="2" s="1"/>
  <c r="G9955" i="2"/>
  <c r="H9955" i="2" s="1"/>
  <c r="G9957" i="2"/>
  <c r="H9957" i="2" s="1"/>
  <c r="G9954" i="2"/>
  <c r="H9954" i="2" s="1"/>
  <c r="G9960" i="2"/>
  <c r="H9960" i="2" s="1"/>
  <c r="G9959" i="2"/>
  <c r="H9959" i="2" s="1"/>
  <c r="G7952" i="2"/>
  <c r="H7952" i="2" s="1"/>
  <c r="G7957" i="2"/>
  <c r="H7957" i="2" s="1"/>
  <c r="G7956" i="2"/>
  <c r="H7956" i="2" s="1"/>
  <c r="G7959" i="2"/>
  <c r="H7959" i="2" s="1"/>
  <c r="G7954" i="2"/>
  <c r="H7954" i="2" s="1"/>
  <c r="G7955" i="2"/>
  <c r="H7955" i="2" s="1"/>
  <c r="G7953" i="2"/>
  <c r="H7953" i="2" s="1"/>
  <c r="G7958" i="2"/>
  <c r="H7958" i="2" s="1"/>
  <c r="G5665" i="2"/>
  <c r="H5665" i="2" s="1"/>
  <c r="G5663" i="2"/>
  <c r="H5663" i="2" s="1"/>
  <c r="G5664" i="2"/>
  <c r="H5664" i="2" s="1"/>
  <c r="G5667" i="2"/>
  <c r="H5667" i="2" s="1"/>
  <c r="G5666" i="2"/>
  <c r="H5666" i="2" s="1"/>
  <c r="G5711" i="2"/>
  <c r="H5711" i="2" s="1"/>
  <c r="G5712" i="2"/>
  <c r="H5712" i="2" s="1"/>
  <c r="G5715" i="2"/>
  <c r="H5715" i="2" s="1"/>
  <c r="G5714" i="2"/>
  <c r="H5714" i="2" s="1"/>
  <c r="G5713" i="2"/>
  <c r="H5713" i="2" s="1"/>
  <c r="G3351" i="2"/>
  <c r="H3351" i="2" s="1"/>
  <c r="G3349" i="2"/>
  <c r="H3349" i="2" s="1"/>
  <c r="G3348" i="2"/>
  <c r="H3348" i="2" s="1"/>
  <c r="G3350" i="2"/>
  <c r="H3350" i="2" s="1"/>
  <c r="G2673" i="2"/>
  <c r="H2673" i="2" s="1"/>
  <c r="G2679" i="2"/>
  <c r="H2679" i="2" s="1"/>
  <c r="G2676" i="2"/>
  <c r="H2676" i="2" s="1"/>
  <c r="G2675" i="2"/>
  <c r="H2675" i="2" s="1"/>
  <c r="G2674" i="2"/>
  <c r="H2674" i="2" s="1"/>
  <c r="G2677" i="2"/>
  <c r="H2677" i="2" s="1"/>
  <c r="G2678" i="2"/>
  <c r="H2678" i="2" s="1"/>
  <c r="G19972" i="2"/>
  <c r="H19972" i="2" s="1"/>
  <c r="G19975" i="2"/>
  <c r="H19975" i="2" s="1"/>
  <c r="G19969" i="2"/>
  <c r="H19969" i="2" s="1"/>
  <c r="G19971" i="2"/>
  <c r="H19971" i="2" s="1"/>
  <c r="G19970" i="2"/>
  <c r="H19970" i="2" s="1"/>
  <c r="G19976" i="2"/>
  <c r="H19976" i="2" s="1"/>
  <c r="G19973" i="2"/>
  <c r="H19973" i="2" s="1"/>
  <c r="G19974" i="2"/>
  <c r="H19974" i="2" s="1"/>
  <c r="G19968" i="2"/>
  <c r="H19968" i="2" s="1"/>
  <c r="G19324" i="2"/>
  <c r="H19324" i="2" s="1"/>
  <c r="G19329" i="2"/>
  <c r="H19329" i="2" s="1"/>
  <c r="G19328" i="2"/>
  <c r="H19328" i="2" s="1"/>
  <c r="G19326" i="2"/>
  <c r="H19326" i="2" s="1"/>
  <c r="G19327" i="2"/>
  <c r="H19327" i="2" s="1"/>
  <c r="G19325" i="2"/>
  <c r="H19325" i="2" s="1"/>
  <c r="G19323" i="2"/>
  <c r="H19323" i="2" s="1"/>
  <c r="G19257" i="2"/>
  <c r="H19257" i="2" s="1"/>
  <c r="G19251" i="2"/>
  <c r="H19251" i="2" s="1"/>
  <c r="G19261" i="2"/>
  <c r="H19261" i="2" s="1"/>
  <c r="G19264" i="2"/>
  <c r="H19264" i="2" s="1"/>
  <c r="G19250" i="2"/>
  <c r="H19250" i="2" s="1"/>
  <c r="G19252" i="2"/>
  <c r="H19252" i="2" s="1"/>
  <c r="G19254" i="2"/>
  <c r="H19254" i="2" s="1"/>
  <c r="G19273" i="2"/>
  <c r="H19273" i="2" s="1"/>
  <c r="G19267" i="2"/>
  <c r="H19267" i="2" s="1"/>
  <c r="G19277" i="2"/>
  <c r="H19277" i="2" s="1"/>
  <c r="G19255" i="2"/>
  <c r="H19255" i="2" s="1"/>
  <c r="G19266" i="2"/>
  <c r="H19266" i="2" s="1"/>
  <c r="G19268" i="2"/>
  <c r="H19268" i="2" s="1"/>
  <c r="G19270" i="2"/>
  <c r="H19270" i="2" s="1"/>
  <c r="G19256" i="2"/>
  <c r="H19256" i="2" s="1"/>
  <c r="G19258" i="2"/>
  <c r="H19258" i="2" s="1"/>
  <c r="G19260" i="2"/>
  <c r="H19260" i="2" s="1"/>
  <c r="G19271" i="2"/>
  <c r="H19271" i="2" s="1"/>
  <c r="G19249" i="2"/>
  <c r="H19249" i="2" s="1"/>
  <c r="G19259" i="2"/>
  <c r="H19259" i="2" s="1"/>
  <c r="G19253" i="2"/>
  <c r="H19253" i="2" s="1"/>
  <c r="G19272" i="2"/>
  <c r="H19272" i="2" s="1"/>
  <c r="G19274" i="2"/>
  <c r="H19274" i="2" s="1"/>
  <c r="G19276" i="2"/>
  <c r="H19276" i="2" s="1"/>
  <c r="G19262" i="2"/>
  <c r="H19262" i="2" s="1"/>
  <c r="G19265" i="2"/>
  <c r="H19265" i="2" s="1"/>
  <c r="G19275" i="2"/>
  <c r="H19275" i="2" s="1"/>
  <c r="G19269" i="2"/>
  <c r="H19269" i="2" s="1"/>
  <c r="G19263" i="2"/>
  <c r="H19263" i="2" s="1"/>
  <c r="G18699" i="2"/>
  <c r="H18699" i="2" s="1"/>
  <c r="G18703" i="2"/>
  <c r="H18703" i="2" s="1"/>
  <c r="G18696" i="2"/>
  <c r="H18696" i="2" s="1"/>
  <c r="G18698" i="2"/>
  <c r="H18698" i="2" s="1"/>
  <c r="G18702" i="2"/>
  <c r="H18702" i="2" s="1"/>
  <c r="G18691" i="2"/>
  <c r="H18691" i="2" s="1"/>
  <c r="G18695" i="2"/>
  <c r="H18695" i="2" s="1"/>
  <c r="G18697" i="2"/>
  <c r="H18697" i="2" s="1"/>
  <c r="G18701" i="2"/>
  <c r="H18701" i="2" s="1"/>
  <c r="G18690" i="2"/>
  <c r="H18690" i="2" s="1"/>
  <c r="G18694" i="2"/>
  <c r="H18694" i="2" s="1"/>
  <c r="G18700" i="2"/>
  <c r="H18700" i="2" s="1"/>
  <c r="G18704" i="2"/>
  <c r="H18704" i="2" s="1"/>
  <c r="G18692" i="2"/>
  <c r="H18692" i="2" s="1"/>
  <c r="G18693" i="2"/>
  <c r="H18693" i="2" s="1"/>
  <c r="G16241" i="2"/>
  <c r="H16241" i="2" s="1"/>
  <c r="G16246" i="2"/>
  <c r="H16246" i="2" s="1"/>
  <c r="G16244" i="2"/>
  <c r="H16244" i="2" s="1"/>
  <c r="G16242" i="2"/>
  <c r="H16242" i="2" s="1"/>
  <c r="G16245" i="2"/>
  <c r="H16245" i="2" s="1"/>
  <c r="G16243" i="2"/>
  <c r="H16243" i="2" s="1"/>
  <c r="G14556" i="2"/>
  <c r="H14556" i="2" s="1"/>
  <c r="G14555" i="2"/>
  <c r="H14555" i="2" s="1"/>
  <c r="G14562" i="2"/>
  <c r="H14562" i="2" s="1"/>
  <c r="G14564" i="2"/>
  <c r="H14564" i="2" s="1"/>
  <c r="G14561" i="2"/>
  <c r="H14561" i="2" s="1"/>
  <c r="G14563" i="2"/>
  <c r="H14563" i="2" s="1"/>
  <c r="G14560" i="2"/>
  <c r="H14560" i="2" s="1"/>
  <c r="G14558" i="2"/>
  <c r="H14558" i="2" s="1"/>
  <c r="G14557" i="2"/>
  <c r="H14557" i="2" s="1"/>
  <c r="G14559" i="2"/>
  <c r="H14559" i="2" s="1"/>
  <c r="G14389" i="2"/>
  <c r="H14389" i="2" s="1"/>
  <c r="G14388" i="2"/>
  <c r="H14388" i="2" s="1"/>
  <c r="G14391" i="2"/>
  <c r="H14391" i="2" s="1"/>
  <c r="G14392" i="2"/>
  <c r="H14392" i="2" s="1"/>
  <c r="G14390" i="2"/>
  <c r="H14390" i="2" s="1"/>
  <c r="G14356" i="2"/>
  <c r="H14356" i="2" s="1"/>
  <c r="G14353" i="2"/>
  <c r="H14353" i="2" s="1"/>
  <c r="G14350" i="2"/>
  <c r="H14350" i="2" s="1"/>
  <c r="G14352" i="2"/>
  <c r="H14352" i="2" s="1"/>
  <c r="G14355" i="2"/>
  <c r="H14355" i="2" s="1"/>
  <c r="G14349" i="2"/>
  <c r="H14349" i="2" s="1"/>
  <c r="G14351" i="2"/>
  <c r="H14351" i="2" s="1"/>
  <c r="G14357" i="2"/>
  <c r="H14357" i="2" s="1"/>
  <c r="G14354" i="2"/>
  <c r="H14354" i="2" s="1"/>
  <c r="G16336" i="2"/>
  <c r="H16336" i="2" s="1"/>
  <c r="G16345" i="2"/>
  <c r="H16345" i="2" s="1"/>
  <c r="G16343" i="2"/>
  <c r="H16343" i="2" s="1"/>
  <c r="G16337" i="2"/>
  <c r="H16337" i="2" s="1"/>
  <c r="G16340" i="2"/>
  <c r="H16340" i="2" s="1"/>
  <c r="G16339" i="2"/>
  <c r="H16339" i="2" s="1"/>
  <c r="G16348" i="2"/>
  <c r="H16348" i="2" s="1"/>
  <c r="G16338" i="2"/>
  <c r="H16338" i="2" s="1"/>
  <c r="G16346" i="2"/>
  <c r="H16346" i="2" s="1"/>
  <c r="G16347" i="2"/>
  <c r="H16347" i="2" s="1"/>
  <c r="G16341" i="2"/>
  <c r="H16341" i="2" s="1"/>
  <c r="G16344" i="2"/>
  <c r="H16344" i="2" s="1"/>
  <c r="G16342" i="2"/>
  <c r="H16342" i="2" s="1"/>
  <c r="G15608" i="2"/>
  <c r="H15608" i="2" s="1"/>
  <c r="G15614" i="2"/>
  <c r="H15614" i="2" s="1"/>
  <c r="G15615" i="2"/>
  <c r="H15615" i="2" s="1"/>
  <c r="G15613" i="2"/>
  <c r="H15613" i="2" s="1"/>
  <c r="G15611" i="2"/>
  <c r="H15611" i="2" s="1"/>
  <c r="G15612" i="2"/>
  <c r="H15612" i="2" s="1"/>
  <c r="G15607" i="2"/>
  <c r="H15607" i="2" s="1"/>
  <c r="G15609" i="2"/>
  <c r="H15609" i="2" s="1"/>
  <c r="G15610" i="2"/>
  <c r="H15610" i="2" s="1"/>
  <c r="G15584" i="2"/>
  <c r="H15584" i="2" s="1"/>
  <c r="G15589" i="2"/>
  <c r="H15589" i="2" s="1"/>
  <c r="G15588" i="2"/>
  <c r="H15588" i="2" s="1"/>
  <c r="G15583" i="2"/>
  <c r="H15583" i="2" s="1"/>
  <c r="G15586" i="2"/>
  <c r="H15586" i="2" s="1"/>
  <c r="G15587" i="2"/>
  <c r="H15587" i="2" s="1"/>
  <c r="G15585" i="2"/>
  <c r="H15585" i="2" s="1"/>
  <c r="G15582" i="2"/>
  <c r="H15582" i="2" s="1"/>
  <c r="G15026" i="2"/>
  <c r="H15026" i="2" s="1"/>
  <c r="G15017" i="2"/>
  <c r="H15017" i="2" s="1"/>
  <c r="G15027" i="2"/>
  <c r="H15027" i="2" s="1"/>
  <c r="G15025" i="2"/>
  <c r="H15025" i="2" s="1"/>
  <c r="G15016" i="2"/>
  <c r="H15016" i="2" s="1"/>
  <c r="G15018" i="2"/>
  <c r="H15018" i="2" s="1"/>
  <c r="G15023" i="2"/>
  <c r="H15023" i="2" s="1"/>
  <c r="G15024" i="2"/>
  <c r="H15024" i="2" s="1"/>
  <c r="G15029" i="2"/>
  <c r="H15029" i="2" s="1"/>
  <c r="G15021" i="2"/>
  <c r="H15021" i="2" s="1"/>
  <c r="G15019" i="2"/>
  <c r="H15019" i="2" s="1"/>
  <c r="G15028" i="2"/>
  <c r="H15028" i="2" s="1"/>
  <c r="G15020" i="2"/>
  <c r="H15020" i="2" s="1"/>
  <c r="G15022" i="2"/>
  <c r="H15022" i="2" s="1"/>
  <c r="G15008" i="2"/>
  <c r="H15008" i="2" s="1"/>
  <c r="G15010" i="2"/>
  <c r="H15010" i="2" s="1"/>
  <c r="G15013" i="2"/>
  <c r="H15013" i="2" s="1"/>
  <c r="G15000" i="2"/>
  <c r="H15000" i="2" s="1"/>
  <c r="G15005" i="2"/>
  <c r="H15005" i="2" s="1"/>
  <c r="G14990" i="2"/>
  <c r="H14990" i="2" s="1"/>
  <c r="G15003" i="2"/>
  <c r="H15003" i="2" s="1"/>
  <c r="G14993" i="2"/>
  <c r="H14993" i="2" s="1"/>
  <c r="G14996" i="2"/>
  <c r="H14996" i="2" s="1"/>
  <c r="G14998" i="2"/>
  <c r="H14998" i="2" s="1"/>
  <c r="G14988" i="2"/>
  <c r="H14988" i="2" s="1"/>
  <c r="G14995" i="2"/>
  <c r="H14995" i="2" s="1"/>
  <c r="G15002" i="2"/>
  <c r="H15002" i="2" s="1"/>
  <c r="G14991" i="2"/>
  <c r="H14991" i="2" s="1"/>
  <c r="G15009" i="2"/>
  <c r="H15009" i="2" s="1"/>
  <c r="G15012" i="2"/>
  <c r="H15012" i="2" s="1"/>
  <c r="G15014" i="2"/>
  <c r="H15014" i="2" s="1"/>
  <c r="G15004" i="2"/>
  <c r="H15004" i="2" s="1"/>
  <c r="G15011" i="2"/>
  <c r="H15011" i="2" s="1"/>
  <c r="G14999" i="2"/>
  <c r="H14999" i="2" s="1"/>
  <c r="G15007" i="2"/>
  <c r="H15007" i="2" s="1"/>
  <c r="G14992" i="2"/>
  <c r="H14992" i="2" s="1"/>
  <c r="G14994" i="2"/>
  <c r="H14994" i="2" s="1"/>
  <c r="G14997" i="2"/>
  <c r="H14997" i="2" s="1"/>
  <c r="G15001" i="2"/>
  <c r="H15001" i="2" s="1"/>
  <c r="G14989" i="2"/>
  <c r="H14989" i="2" s="1"/>
  <c r="G15015" i="2"/>
  <c r="H15015" i="2" s="1"/>
  <c r="G15006" i="2"/>
  <c r="H15006" i="2" s="1"/>
  <c r="AA1559" i="3"/>
  <c r="AB1559" i="3"/>
  <c r="AA1564" i="3"/>
  <c r="AB1564" i="3"/>
  <c r="AB1651" i="3"/>
  <c r="AA1651" i="3"/>
  <c r="AB1642" i="3"/>
  <c r="AA1642" i="3"/>
  <c r="AA1641" i="3"/>
  <c r="AB1641" i="3"/>
  <c r="AB1645" i="3"/>
  <c r="AA1645" i="3"/>
  <c r="AA341" i="3"/>
  <c r="AB341" i="3"/>
  <c r="AB340" i="3"/>
  <c r="AA340" i="3"/>
  <c r="AB338" i="3"/>
  <c r="AA338" i="3"/>
  <c r="AB1311" i="3"/>
  <c r="AA1311" i="3"/>
  <c r="AB1310" i="3"/>
  <c r="AA1310" i="3"/>
  <c r="AB1309" i="3"/>
  <c r="AA1309" i="3"/>
  <c r="AB1312" i="3"/>
  <c r="AA1312" i="3"/>
  <c r="G18521" i="2"/>
  <c r="H18521" i="2" s="1"/>
  <c r="G18525" i="2"/>
  <c r="H18525" i="2" s="1"/>
  <c r="G18530" i="2"/>
  <c r="H18530" i="2" s="1"/>
  <c r="G18524" i="2"/>
  <c r="H18524" i="2" s="1"/>
  <c r="G18528" i="2"/>
  <c r="H18528" i="2" s="1"/>
  <c r="G18529" i="2"/>
  <c r="H18529" i="2" s="1"/>
  <c r="G18523" i="2"/>
  <c r="H18523" i="2" s="1"/>
  <c r="G18527" i="2"/>
  <c r="H18527" i="2" s="1"/>
  <c r="G18522" i="2"/>
  <c r="H18522" i="2" s="1"/>
  <c r="G18526" i="2"/>
  <c r="H18526" i="2" s="1"/>
  <c r="G18531" i="2"/>
  <c r="H18531" i="2" s="1"/>
  <c r="G18520" i="2"/>
  <c r="H18520" i="2" s="1"/>
  <c r="G18515" i="2"/>
  <c r="H18515" i="2" s="1"/>
  <c r="G18519" i="2"/>
  <c r="H18519" i="2" s="1"/>
  <c r="G18514" i="2"/>
  <c r="H18514" i="2" s="1"/>
  <c r="G18518" i="2"/>
  <c r="H18518" i="2" s="1"/>
  <c r="G18516" i="2"/>
  <c r="H18516" i="2" s="1"/>
  <c r="G18517" i="2"/>
  <c r="H18517" i="2" s="1"/>
  <c r="G18796" i="2"/>
  <c r="H18796" i="2" s="1"/>
  <c r="G18797" i="2"/>
  <c r="H18797" i="2" s="1"/>
  <c r="G18795" i="2"/>
  <c r="H18795" i="2" s="1"/>
  <c r="G18794" i="2"/>
  <c r="H18794" i="2" s="1"/>
  <c r="G18799" i="2"/>
  <c r="H18799" i="2" s="1"/>
  <c r="G18793" i="2"/>
  <c r="H18793" i="2" s="1"/>
  <c r="G18798" i="2"/>
  <c r="H18798" i="2" s="1"/>
  <c r="G10993" i="2"/>
  <c r="H10993" i="2" s="1"/>
  <c r="G10985" i="2"/>
  <c r="H10985" i="2" s="1"/>
  <c r="G10989" i="2"/>
  <c r="H10989" i="2" s="1"/>
  <c r="G10988" i="2"/>
  <c r="H10988" i="2" s="1"/>
  <c r="G10991" i="2"/>
  <c r="H10991" i="2" s="1"/>
  <c r="G10992" i="2"/>
  <c r="H10992" i="2" s="1"/>
  <c r="G10986" i="2"/>
  <c r="H10986" i="2" s="1"/>
  <c r="G10987" i="2"/>
  <c r="H10987" i="2" s="1"/>
  <c r="G10984" i="2"/>
  <c r="H10984" i="2" s="1"/>
  <c r="G10990" i="2"/>
  <c r="H10990" i="2" s="1"/>
  <c r="G7746" i="2"/>
  <c r="H7746" i="2" s="1"/>
  <c r="G7750" i="2"/>
  <c r="H7750" i="2" s="1"/>
  <c r="G7745" i="2"/>
  <c r="H7745" i="2" s="1"/>
  <c r="G7749" i="2"/>
  <c r="H7749" i="2" s="1"/>
  <c r="G7744" i="2"/>
  <c r="H7744" i="2" s="1"/>
  <c r="G7748" i="2"/>
  <c r="H7748" i="2" s="1"/>
  <c r="G7751" i="2"/>
  <c r="H7751" i="2" s="1"/>
  <c r="G7743" i="2"/>
  <c r="H7743" i="2" s="1"/>
  <c r="G7747" i="2"/>
  <c r="H7747" i="2" s="1"/>
  <c r="G9089" i="2"/>
  <c r="H9089" i="2" s="1"/>
  <c r="G9092" i="2"/>
  <c r="H9092" i="2" s="1"/>
  <c r="G9088" i="2"/>
  <c r="H9088" i="2" s="1"/>
  <c r="G9091" i="2"/>
  <c r="H9091" i="2" s="1"/>
  <c r="G9090" i="2"/>
  <c r="H9090" i="2" s="1"/>
  <c r="G973" i="2"/>
  <c r="H973" i="2" s="1"/>
  <c r="G975" i="2"/>
  <c r="H975" i="2" s="1"/>
  <c r="G979" i="2"/>
  <c r="H979" i="2" s="1"/>
  <c r="G971" i="2"/>
  <c r="H971" i="2" s="1"/>
  <c r="G978" i="2"/>
  <c r="H978" i="2" s="1"/>
  <c r="G976" i="2"/>
  <c r="H976" i="2" s="1"/>
  <c r="G977" i="2"/>
  <c r="H977" i="2" s="1"/>
  <c r="G972" i="2"/>
  <c r="H972" i="2" s="1"/>
  <c r="G974" i="2"/>
  <c r="H974" i="2" s="1"/>
  <c r="G18864" i="2"/>
  <c r="H18864" i="2" s="1"/>
  <c r="G18868" i="2"/>
  <c r="H18868" i="2" s="1"/>
  <c r="G18860" i="2"/>
  <c r="H18860" i="2" s="1"/>
  <c r="G18863" i="2"/>
  <c r="H18863" i="2" s="1"/>
  <c r="G18867" i="2"/>
  <c r="H18867" i="2" s="1"/>
  <c r="G18862" i="2"/>
  <c r="H18862" i="2" s="1"/>
  <c r="G18866" i="2"/>
  <c r="H18866" i="2" s="1"/>
  <c r="G18861" i="2"/>
  <c r="H18861" i="2" s="1"/>
  <c r="G18865" i="2"/>
  <c r="H18865" i="2" s="1"/>
  <c r="G18872" i="2"/>
  <c r="H18872" i="2" s="1"/>
  <c r="G18874" i="2"/>
  <c r="H18874" i="2" s="1"/>
  <c r="G18871" i="2"/>
  <c r="H18871" i="2" s="1"/>
  <c r="G18873" i="2"/>
  <c r="H18873" i="2" s="1"/>
  <c r="G18870" i="2"/>
  <c r="H18870" i="2" s="1"/>
  <c r="G18869" i="2"/>
  <c r="H18869" i="2" s="1"/>
  <c r="G2014" i="2"/>
  <c r="H2014" i="2" s="1"/>
  <c r="G2012" i="2"/>
  <c r="H2012" i="2" s="1"/>
  <c r="G2016" i="2"/>
  <c r="H2016" i="2" s="1"/>
  <c r="G2015" i="2"/>
  <c r="H2015" i="2" s="1"/>
  <c r="G2013" i="2"/>
  <c r="H2013" i="2" s="1"/>
  <c r="G2011" i="2"/>
  <c r="H2011" i="2" s="1"/>
  <c r="G2010" i="2"/>
  <c r="H2010" i="2" s="1"/>
  <c r="G12169" i="2"/>
  <c r="H12169" i="2" s="1"/>
  <c r="G12182" i="2"/>
  <c r="H12182" i="2" s="1"/>
  <c r="G12181" i="2"/>
  <c r="H12181" i="2" s="1"/>
  <c r="G12175" i="2"/>
  <c r="H12175" i="2" s="1"/>
  <c r="G12172" i="2"/>
  <c r="H12172" i="2" s="1"/>
  <c r="G12173" i="2"/>
  <c r="H12173" i="2" s="1"/>
  <c r="G12170" i="2"/>
  <c r="H12170" i="2" s="1"/>
  <c r="G12171" i="2"/>
  <c r="H12171" i="2" s="1"/>
  <c r="G12176" i="2"/>
  <c r="H12176" i="2" s="1"/>
  <c r="G12177" i="2"/>
  <c r="H12177" i="2" s="1"/>
  <c r="G12183" i="2"/>
  <c r="H12183" i="2" s="1"/>
  <c r="G12178" i="2"/>
  <c r="H12178" i="2" s="1"/>
  <c r="G12180" i="2"/>
  <c r="H12180" i="2" s="1"/>
  <c r="G12174" i="2"/>
  <c r="H12174" i="2" s="1"/>
  <c r="G12179" i="2"/>
  <c r="H12179" i="2" s="1"/>
  <c r="G18169" i="2"/>
  <c r="H18169" i="2" s="1"/>
  <c r="G18173" i="2"/>
  <c r="H18173" i="2" s="1"/>
  <c r="G18177" i="2"/>
  <c r="H18177" i="2" s="1"/>
  <c r="G18181" i="2"/>
  <c r="H18181" i="2" s="1"/>
  <c r="G18172" i="2"/>
  <c r="H18172" i="2" s="1"/>
  <c r="G18176" i="2"/>
  <c r="H18176" i="2" s="1"/>
  <c r="G18180" i="2"/>
  <c r="H18180" i="2" s="1"/>
  <c r="G18168" i="2"/>
  <c r="H18168" i="2" s="1"/>
  <c r="G18167" i="2"/>
  <c r="H18167" i="2" s="1"/>
  <c r="G18171" i="2"/>
  <c r="H18171" i="2" s="1"/>
  <c r="G18175" i="2"/>
  <c r="H18175" i="2" s="1"/>
  <c r="G18179" i="2"/>
  <c r="H18179" i="2" s="1"/>
  <c r="G18183" i="2"/>
  <c r="H18183" i="2" s="1"/>
  <c r="G18170" i="2"/>
  <c r="H18170" i="2" s="1"/>
  <c r="G18174" i="2"/>
  <c r="H18174" i="2" s="1"/>
  <c r="G18178" i="2"/>
  <c r="H18178" i="2" s="1"/>
  <c r="G18182" i="2"/>
  <c r="H18182" i="2" s="1"/>
  <c r="G18394" i="2"/>
  <c r="H18394" i="2" s="1"/>
  <c r="G18388" i="2"/>
  <c r="H18388" i="2" s="1"/>
  <c r="G18391" i="2"/>
  <c r="H18391" i="2" s="1"/>
  <c r="G18393" i="2"/>
  <c r="H18393" i="2" s="1"/>
  <c r="G18398" i="2"/>
  <c r="H18398" i="2" s="1"/>
  <c r="G18390" i="2"/>
  <c r="H18390" i="2" s="1"/>
  <c r="G18396" i="2"/>
  <c r="H18396" i="2" s="1"/>
  <c r="G18397" i="2"/>
  <c r="H18397" i="2" s="1"/>
  <c r="G18389" i="2"/>
  <c r="H18389" i="2" s="1"/>
  <c r="G18395" i="2"/>
  <c r="H18395" i="2" s="1"/>
  <c r="G18392" i="2"/>
  <c r="H18392" i="2" s="1"/>
  <c r="G17956" i="2"/>
  <c r="H17956" i="2" s="1"/>
  <c r="G17959" i="2"/>
  <c r="H17959" i="2" s="1"/>
  <c r="G17958" i="2"/>
  <c r="H17958" i="2" s="1"/>
  <c r="G17954" i="2"/>
  <c r="H17954" i="2" s="1"/>
  <c r="G17960" i="2"/>
  <c r="H17960" i="2" s="1"/>
  <c r="G17957" i="2"/>
  <c r="H17957" i="2" s="1"/>
  <c r="G17955" i="2"/>
  <c r="H17955" i="2" s="1"/>
  <c r="G18028" i="2"/>
  <c r="H18028" i="2" s="1"/>
  <c r="G18021" i="2"/>
  <c r="H18021" i="2" s="1"/>
  <c r="G18025" i="2"/>
  <c r="H18025" i="2" s="1"/>
  <c r="G18020" i="2"/>
  <c r="H18020" i="2" s="1"/>
  <c r="G18027" i="2"/>
  <c r="H18027" i="2" s="1"/>
  <c r="G18026" i="2"/>
  <c r="H18026" i="2" s="1"/>
  <c r="G18023" i="2"/>
  <c r="H18023" i="2" s="1"/>
  <c r="G18022" i="2"/>
  <c r="H18022" i="2" s="1"/>
  <c r="G18024" i="2"/>
  <c r="H18024" i="2" s="1"/>
  <c r="G17116" i="2"/>
  <c r="H17116" i="2" s="1"/>
  <c r="G17113" i="2"/>
  <c r="H17113" i="2" s="1"/>
  <c r="G17115" i="2"/>
  <c r="H17115" i="2" s="1"/>
  <c r="G17108" i="2"/>
  <c r="H17108" i="2" s="1"/>
  <c r="G17110" i="2"/>
  <c r="H17110" i="2" s="1"/>
  <c r="G17109" i="2"/>
  <c r="H17109" i="2" s="1"/>
  <c r="G17117" i="2"/>
  <c r="H17117" i="2" s="1"/>
  <c r="G17111" i="2"/>
  <c r="H17111" i="2" s="1"/>
  <c r="G17114" i="2"/>
  <c r="H17114" i="2" s="1"/>
  <c r="G17112" i="2"/>
  <c r="H17112" i="2" s="1"/>
  <c r="G17107" i="2"/>
  <c r="H17107" i="2" s="1"/>
  <c r="G17260" i="2"/>
  <c r="H17260" i="2" s="1"/>
  <c r="G17264" i="2"/>
  <c r="H17264" i="2" s="1"/>
  <c r="G17257" i="2"/>
  <c r="H17257" i="2" s="1"/>
  <c r="G17261" i="2"/>
  <c r="H17261" i="2" s="1"/>
  <c r="G17267" i="2"/>
  <c r="H17267" i="2" s="1"/>
  <c r="G17258" i="2"/>
  <c r="H17258" i="2" s="1"/>
  <c r="G17252" i="2"/>
  <c r="H17252" i="2" s="1"/>
  <c r="G17256" i="2"/>
  <c r="H17256" i="2" s="1"/>
  <c r="G17263" i="2"/>
  <c r="H17263" i="2" s="1"/>
  <c r="G17249" i="2"/>
  <c r="H17249" i="2" s="1"/>
  <c r="G17262" i="2"/>
  <c r="H17262" i="2" s="1"/>
  <c r="G17250" i="2"/>
  <c r="H17250" i="2" s="1"/>
  <c r="G17259" i="2"/>
  <c r="H17259" i="2" s="1"/>
  <c r="G17255" i="2"/>
  <c r="H17255" i="2" s="1"/>
  <c r="G17265" i="2"/>
  <c r="H17265" i="2" s="1"/>
  <c r="G17253" i="2"/>
  <c r="H17253" i="2" s="1"/>
  <c r="G17266" i="2"/>
  <c r="H17266" i="2" s="1"/>
  <c r="G17254" i="2"/>
  <c r="H17254" i="2" s="1"/>
  <c r="G17251" i="2"/>
  <c r="H17251" i="2" s="1"/>
  <c r="G16582" i="2"/>
  <c r="H16582" i="2" s="1"/>
  <c r="G16580" i="2"/>
  <c r="H16580" i="2" s="1"/>
  <c r="G16583" i="2"/>
  <c r="H16583" i="2" s="1"/>
  <c r="G16581" i="2"/>
  <c r="H16581" i="2" s="1"/>
  <c r="G16579" i="2"/>
  <c r="H16579" i="2" s="1"/>
  <c r="G16584" i="2"/>
  <c r="H16584" i="2" s="1"/>
  <c r="G15680" i="2"/>
  <c r="H15680" i="2" s="1"/>
  <c r="G15685" i="2"/>
  <c r="H15685" i="2" s="1"/>
  <c r="G15679" i="2"/>
  <c r="H15679" i="2" s="1"/>
  <c r="G15684" i="2"/>
  <c r="H15684" i="2" s="1"/>
  <c r="G15683" i="2"/>
  <c r="H15683" i="2" s="1"/>
  <c r="G15682" i="2"/>
  <c r="H15682" i="2" s="1"/>
  <c r="G15678" i="2"/>
  <c r="H15678" i="2" s="1"/>
  <c r="G15681" i="2"/>
  <c r="H15681" i="2" s="1"/>
  <c r="G15677" i="2"/>
  <c r="H15677" i="2" s="1"/>
  <c r="G14136" i="2"/>
  <c r="H14136" i="2" s="1"/>
  <c r="G14125" i="2"/>
  <c r="H14125" i="2" s="1"/>
  <c r="G14123" i="2"/>
  <c r="H14123" i="2" s="1"/>
  <c r="G14131" i="2"/>
  <c r="H14131" i="2" s="1"/>
  <c r="G14133" i="2"/>
  <c r="H14133" i="2" s="1"/>
  <c r="G14124" i="2"/>
  <c r="H14124" i="2" s="1"/>
  <c r="G14122" i="2"/>
  <c r="H14122" i="2" s="1"/>
  <c r="G14130" i="2"/>
  <c r="H14130" i="2" s="1"/>
  <c r="G14132" i="2"/>
  <c r="H14132" i="2" s="1"/>
  <c r="G14121" i="2"/>
  <c r="H14121" i="2" s="1"/>
  <c r="G14129" i="2"/>
  <c r="H14129" i="2" s="1"/>
  <c r="G14127" i="2"/>
  <c r="H14127" i="2" s="1"/>
  <c r="G14135" i="2"/>
  <c r="H14135" i="2" s="1"/>
  <c r="G14137" i="2"/>
  <c r="H14137" i="2" s="1"/>
  <c r="G14128" i="2"/>
  <c r="H14128" i="2" s="1"/>
  <c r="G14126" i="2"/>
  <c r="H14126" i="2" s="1"/>
  <c r="G14134" i="2"/>
  <c r="H14134" i="2" s="1"/>
  <c r="G13697" i="2"/>
  <c r="H13697" i="2" s="1"/>
  <c r="G13701" i="2"/>
  <c r="H13701" i="2" s="1"/>
  <c r="G13700" i="2"/>
  <c r="H13700" i="2" s="1"/>
  <c r="G13699" i="2"/>
  <c r="H13699" i="2" s="1"/>
  <c r="G13698" i="2"/>
  <c r="H13698" i="2" s="1"/>
  <c r="G13677" i="2"/>
  <c r="H13677" i="2" s="1"/>
  <c r="G13675" i="2"/>
  <c r="H13675" i="2" s="1"/>
  <c r="G13676" i="2"/>
  <c r="H13676" i="2" s="1"/>
  <c r="G13674" i="2"/>
  <c r="H13674" i="2" s="1"/>
  <c r="G13673" i="2"/>
  <c r="H13673" i="2" s="1"/>
  <c r="G13681" i="2"/>
  <c r="H13681" i="2" s="1"/>
  <c r="G13679" i="2"/>
  <c r="H13679" i="2" s="1"/>
  <c r="G13672" i="2"/>
  <c r="H13672" i="2" s="1"/>
  <c r="G13680" i="2"/>
  <c r="H13680" i="2" s="1"/>
  <c r="G13678" i="2"/>
  <c r="H13678" i="2" s="1"/>
  <c r="G11988" i="2"/>
  <c r="H11988" i="2" s="1"/>
  <c r="G11990" i="2"/>
  <c r="H11990" i="2" s="1"/>
  <c r="G11987" i="2"/>
  <c r="H11987" i="2" s="1"/>
  <c r="G11991" i="2"/>
  <c r="H11991" i="2" s="1"/>
  <c r="G11989" i="2"/>
  <c r="H11989" i="2" s="1"/>
  <c r="G11490" i="2"/>
  <c r="H11490" i="2" s="1"/>
  <c r="G11492" i="2"/>
  <c r="H11492" i="2" s="1"/>
  <c r="G11493" i="2"/>
  <c r="H11493" i="2" s="1"/>
  <c r="G11487" i="2"/>
  <c r="H11487" i="2" s="1"/>
  <c r="G11497" i="2"/>
  <c r="H11497" i="2" s="1"/>
  <c r="G11494" i="2"/>
  <c r="H11494" i="2" s="1"/>
  <c r="G11496" i="2"/>
  <c r="H11496" i="2" s="1"/>
  <c r="G11499" i="2"/>
  <c r="H11499" i="2" s="1"/>
  <c r="G11484" i="2"/>
  <c r="H11484" i="2" s="1"/>
  <c r="G11485" i="2"/>
  <c r="H11485" i="2" s="1"/>
  <c r="G11498" i="2"/>
  <c r="H11498" i="2" s="1"/>
  <c r="G11495" i="2"/>
  <c r="H11495" i="2" s="1"/>
  <c r="G11488" i="2"/>
  <c r="H11488" i="2" s="1"/>
  <c r="G11489" i="2"/>
  <c r="H11489" i="2" s="1"/>
  <c r="G11486" i="2"/>
  <c r="H11486" i="2" s="1"/>
  <c r="G11491" i="2"/>
  <c r="H11491" i="2" s="1"/>
  <c r="G11257" i="2"/>
  <c r="H11257" i="2" s="1"/>
  <c r="G11270" i="2"/>
  <c r="H11270" i="2" s="1"/>
  <c r="G11258" i="2"/>
  <c r="H11258" i="2" s="1"/>
  <c r="G11262" i="2"/>
  <c r="H11262" i="2" s="1"/>
  <c r="G11263" i="2"/>
  <c r="H11263" i="2" s="1"/>
  <c r="G11273" i="2"/>
  <c r="H11273" i="2" s="1"/>
  <c r="G11261" i="2"/>
  <c r="H11261" i="2" s="1"/>
  <c r="G11274" i="2"/>
  <c r="H11274" i="2" s="1"/>
  <c r="G11269" i="2"/>
  <c r="H11269" i="2" s="1"/>
  <c r="G11259" i="2"/>
  <c r="H11259" i="2" s="1"/>
  <c r="G11260" i="2"/>
  <c r="H11260" i="2" s="1"/>
  <c r="G11264" i="2"/>
  <c r="H11264" i="2" s="1"/>
  <c r="G11265" i="2"/>
  <c r="H11265" i="2" s="1"/>
  <c r="G11256" i="2"/>
  <c r="H11256" i="2" s="1"/>
  <c r="G11275" i="2"/>
  <c r="H11275" i="2" s="1"/>
  <c r="G11266" i="2"/>
  <c r="H11266" i="2" s="1"/>
  <c r="G11268" i="2"/>
  <c r="H11268" i="2" s="1"/>
  <c r="G11272" i="2"/>
  <c r="H11272" i="2" s="1"/>
  <c r="G11271" i="2"/>
  <c r="H11271" i="2" s="1"/>
  <c r="G11267" i="2"/>
  <c r="H11267" i="2" s="1"/>
  <c r="G10520" i="2"/>
  <c r="H10520" i="2" s="1"/>
  <c r="G10519" i="2"/>
  <c r="H10519" i="2" s="1"/>
  <c r="G10518" i="2"/>
  <c r="H10518" i="2" s="1"/>
  <c r="G10521" i="2"/>
  <c r="H10521" i="2" s="1"/>
  <c r="G10525" i="2"/>
  <c r="H10525" i="2" s="1"/>
  <c r="G10524" i="2"/>
  <c r="H10524" i="2" s="1"/>
  <c r="G10522" i="2"/>
  <c r="H10522" i="2" s="1"/>
  <c r="G10523" i="2"/>
  <c r="H10523" i="2" s="1"/>
  <c r="G10501" i="2"/>
  <c r="H10501" i="2" s="1"/>
  <c r="G10503" i="2"/>
  <c r="H10503" i="2" s="1"/>
  <c r="G10504" i="2"/>
  <c r="H10504" i="2" s="1"/>
  <c r="G10505" i="2"/>
  <c r="H10505" i="2" s="1"/>
  <c r="G10502" i="2"/>
  <c r="H10502" i="2" s="1"/>
  <c r="G10508" i="2"/>
  <c r="H10508" i="2" s="1"/>
  <c r="G10506" i="2"/>
  <c r="H10506" i="2" s="1"/>
  <c r="G10507" i="2"/>
  <c r="H10507" i="2" s="1"/>
  <c r="G10124" i="2"/>
  <c r="H10124" i="2" s="1"/>
  <c r="G10125" i="2"/>
  <c r="H10125" i="2" s="1"/>
  <c r="G10119" i="2"/>
  <c r="H10119" i="2" s="1"/>
  <c r="G10116" i="2"/>
  <c r="H10116" i="2" s="1"/>
  <c r="G10118" i="2"/>
  <c r="H10118" i="2" s="1"/>
  <c r="G10121" i="2"/>
  <c r="H10121" i="2" s="1"/>
  <c r="G10126" i="2"/>
  <c r="H10126" i="2" s="1"/>
  <c r="G10123" i="2"/>
  <c r="H10123" i="2" s="1"/>
  <c r="G10117" i="2"/>
  <c r="H10117" i="2" s="1"/>
  <c r="G10120" i="2"/>
  <c r="H10120" i="2" s="1"/>
  <c r="G10122" i="2"/>
  <c r="H10122" i="2" s="1"/>
  <c r="G9989" i="2"/>
  <c r="H9989" i="2" s="1"/>
  <c r="G9992" i="2"/>
  <c r="H9992" i="2" s="1"/>
  <c r="G9990" i="2"/>
  <c r="H9990" i="2" s="1"/>
  <c r="G9996" i="2"/>
  <c r="H9996" i="2" s="1"/>
  <c r="G9997" i="2"/>
  <c r="H9997" i="2" s="1"/>
  <c r="G9999" i="2"/>
  <c r="H9999" i="2" s="1"/>
  <c r="G9995" i="2"/>
  <c r="H9995" i="2" s="1"/>
  <c r="G9993" i="2"/>
  <c r="H9993" i="2" s="1"/>
  <c r="G9998" i="2"/>
  <c r="H9998" i="2" s="1"/>
  <c r="G9994" i="2"/>
  <c r="H9994" i="2" s="1"/>
  <c r="G10000" i="2"/>
  <c r="H10000" i="2" s="1"/>
  <c r="G10001" i="2"/>
  <c r="H10001" i="2" s="1"/>
  <c r="G9991" i="2"/>
  <c r="H9991" i="2" s="1"/>
  <c r="G10016" i="2"/>
  <c r="H10016" i="2" s="1"/>
  <c r="G10019" i="2"/>
  <c r="H10019" i="2" s="1"/>
  <c r="G10021" i="2"/>
  <c r="H10021" i="2" s="1"/>
  <c r="G10018" i="2"/>
  <c r="H10018" i="2" s="1"/>
  <c r="G10017" i="2"/>
  <c r="H10017" i="2" s="1"/>
  <c r="G10020" i="2"/>
  <c r="H10020" i="2" s="1"/>
  <c r="G10022" i="2"/>
  <c r="H10022" i="2" s="1"/>
  <c r="G8017" i="2"/>
  <c r="H8017" i="2" s="1"/>
  <c r="G8022" i="2"/>
  <c r="H8022" i="2" s="1"/>
  <c r="G8023" i="2"/>
  <c r="H8023" i="2" s="1"/>
  <c r="G8016" i="2"/>
  <c r="H8016" i="2" s="1"/>
  <c r="G8021" i="2"/>
  <c r="H8021" i="2" s="1"/>
  <c r="G8025" i="2"/>
  <c r="H8025" i="2" s="1"/>
  <c r="G8020" i="2"/>
  <c r="H8020" i="2" s="1"/>
  <c r="G8024" i="2"/>
  <c r="H8024" i="2" s="1"/>
  <c r="G8018" i="2"/>
  <c r="H8018" i="2" s="1"/>
  <c r="G8019" i="2"/>
  <c r="H8019" i="2" s="1"/>
  <c r="G5709" i="2"/>
  <c r="H5709" i="2" s="1"/>
  <c r="G5707" i="2"/>
  <c r="H5707" i="2" s="1"/>
  <c r="G5708" i="2"/>
  <c r="H5708" i="2" s="1"/>
  <c r="G5710" i="2"/>
  <c r="H5710" i="2" s="1"/>
  <c r="G5641" i="2"/>
  <c r="H5641" i="2" s="1"/>
  <c r="G5646" i="2"/>
  <c r="H5646" i="2" s="1"/>
  <c r="G5645" i="2"/>
  <c r="H5645" i="2" s="1"/>
  <c r="G5643" i="2"/>
  <c r="H5643" i="2" s="1"/>
  <c r="G5642" i="2"/>
  <c r="H5642" i="2" s="1"/>
  <c r="G5644" i="2"/>
  <c r="H5644" i="2" s="1"/>
  <c r="G3369" i="2"/>
  <c r="H3369" i="2" s="1"/>
  <c r="G3368" i="2"/>
  <c r="H3368" i="2" s="1"/>
  <c r="G3366" i="2"/>
  <c r="H3366" i="2" s="1"/>
  <c r="G3367" i="2"/>
  <c r="H3367" i="2" s="1"/>
  <c r="G3383" i="2"/>
  <c r="H3383" i="2" s="1"/>
  <c r="G3382" i="2"/>
  <c r="H3382" i="2" s="1"/>
  <c r="G3388" i="2"/>
  <c r="H3388" i="2" s="1"/>
  <c r="G3385" i="2"/>
  <c r="H3385" i="2" s="1"/>
  <c r="G3384" i="2"/>
  <c r="H3384" i="2" s="1"/>
  <c r="G3387" i="2"/>
  <c r="H3387" i="2" s="1"/>
  <c r="G3386" i="2"/>
  <c r="H3386" i="2" s="1"/>
  <c r="G3389" i="2"/>
  <c r="H3389" i="2" s="1"/>
  <c r="G3296" i="2"/>
  <c r="H3296" i="2" s="1"/>
  <c r="G3299" i="2"/>
  <c r="H3299" i="2" s="1"/>
  <c r="G3301" i="2"/>
  <c r="H3301" i="2" s="1"/>
  <c r="G3300" i="2"/>
  <c r="H3300" i="2" s="1"/>
  <c r="G3295" i="2"/>
  <c r="H3295" i="2" s="1"/>
  <c r="G3297" i="2"/>
  <c r="H3297" i="2" s="1"/>
  <c r="G3298" i="2"/>
  <c r="H3298" i="2" s="1"/>
  <c r="G164" i="2"/>
  <c r="H164" i="2" s="1"/>
  <c r="G162" i="2"/>
  <c r="H162" i="2" s="1"/>
  <c r="G166" i="2"/>
  <c r="H166" i="2" s="1"/>
  <c r="G165" i="2"/>
  <c r="H165" i="2" s="1"/>
  <c r="G161" i="2"/>
  <c r="H161" i="2" s="1"/>
  <c r="G163" i="2"/>
  <c r="H163" i="2" s="1"/>
  <c r="G167" i="2"/>
  <c r="H167" i="2" s="1"/>
  <c r="G19887" i="2"/>
  <c r="H19887" i="2" s="1"/>
  <c r="G19895" i="2"/>
  <c r="H19895" i="2" s="1"/>
  <c r="G19890" i="2"/>
  <c r="H19890" i="2" s="1"/>
  <c r="G19894" i="2"/>
  <c r="H19894" i="2" s="1"/>
  <c r="G19886" i="2"/>
  <c r="H19886" i="2" s="1"/>
  <c r="G19885" i="2"/>
  <c r="H19885" i="2" s="1"/>
  <c r="G19892" i="2"/>
  <c r="H19892" i="2" s="1"/>
  <c r="G19893" i="2"/>
  <c r="H19893" i="2" s="1"/>
  <c r="G19888" i="2"/>
  <c r="H19888" i="2" s="1"/>
  <c r="G19891" i="2"/>
  <c r="H19891" i="2" s="1"/>
  <c r="G19889" i="2"/>
  <c r="H19889" i="2" s="1"/>
  <c r="G19208" i="2"/>
  <c r="H19208" i="2" s="1"/>
  <c r="G19210" i="2"/>
  <c r="H19210" i="2" s="1"/>
  <c r="G19196" i="2"/>
  <c r="H19196" i="2" s="1"/>
  <c r="G19198" i="2"/>
  <c r="H19198" i="2" s="1"/>
  <c r="G19200" i="2"/>
  <c r="H19200" i="2" s="1"/>
  <c r="G19193" i="2"/>
  <c r="H19193" i="2" s="1"/>
  <c r="G19212" i="2"/>
  <c r="H19212" i="2" s="1"/>
  <c r="G19209" i="2"/>
  <c r="H19209" i="2" s="1"/>
  <c r="G19203" i="2"/>
  <c r="H19203" i="2" s="1"/>
  <c r="G19197" i="2"/>
  <c r="H19197" i="2" s="1"/>
  <c r="G19191" i="2"/>
  <c r="H19191" i="2" s="1"/>
  <c r="G19192" i="2"/>
  <c r="H19192" i="2" s="1"/>
  <c r="G19194" i="2"/>
  <c r="H19194" i="2" s="1"/>
  <c r="G19216" i="2"/>
  <c r="H19216" i="2" s="1"/>
  <c r="G19202" i="2"/>
  <c r="H19202" i="2" s="1"/>
  <c r="G19205" i="2"/>
  <c r="H19205" i="2" s="1"/>
  <c r="G19215" i="2"/>
  <c r="H19215" i="2" s="1"/>
  <c r="G19207" i="2"/>
  <c r="H19207" i="2" s="1"/>
  <c r="G19218" i="2"/>
  <c r="H19218" i="2" s="1"/>
  <c r="G19204" i="2"/>
  <c r="H19204" i="2" s="1"/>
  <c r="G19190" i="2"/>
  <c r="H19190" i="2" s="1"/>
  <c r="G19214" i="2"/>
  <c r="H19214" i="2" s="1"/>
  <c r="G19201" i="2"/>
  <c r="H19201" i="2" s="1"/>
  <c r="G19195" i="2"/>
  <c r="H19195" i="2" s="1"/>
  <c r="G19206" i="2"/>
  <c r="H19206" i="2" s="1"/>
  <c r="G19213" i="2"/>
  <c r="H19213" i="2" s="1"/>
  <c r="G19217" i="2"/>
  <c r="H19217" i="2" s="1"/>
  <c r="G19211" i="2"/>
  <c r="H19211" i="2" s="1"/>
  <c r="G19189" i="2"/>
  <c r="H19189" i="2" s="1"/>
  <c r="G19199" i="2"/>
  <c r="H19199" i="2" s="1"/>
  <c r="G17552" i="2"/>
  <c r="H17552" i="2" s="1"/>
  <c r="G17549" i="2"/>
  <c r="H17549" i="2" s="1"/>
  <c r="G17546" i="2"/>
  <c r="H17546" i="2" s="1"/>
  <c r="G17554" i="2"/>
  <c r="H17554" i="2" s="1"/>
  <c r="G17553" i="2"/>
  <c r="H17553" i="2" s="1"/>
  <c r="G17545" i="2"/>
  <c r="H17545" i="2" s="1"/>
  <c r="G17551" i="2"/>
  <c r="H17551" i="2" s="1"/>
  <c r="G17548" i="2"/>
  <c r="H17548" i="2" s="1"/>
  <c r="G17550" i="2"/>
  <c r="H17550" i="2" s="1"/>
  <c r="G17547" i="2"/>
  <c r="H17547" i="2" s="1"/>
  <c r="G14833" i="2"/>
  <c r="H14833" i="2" s="1"/>
  <c r="G14832" i="2"/>
  <c r="H14832" i="2" s="1"/>
  <c r="G14834" i="2"/>
  <c r="H14834" i="2" s="1"/>
  <c r="G14830" i="2"/>
  <c r="H14830" i="2" s="1"/>
  <c r="G14837" i="2"/>
  <c r="H14837" i="2" s="1"/>
  <c r="G14829" i="2"/>
  <c r="H14829" i="2" s="1"/>
  <c r="G14836" i="2"/>
  <c r="H14836" i="2" s="1"/>
  <c r="G14835" i="2"/>
  <c r="H14835" i="2" s="1"/>
  <c r="G14831" i="2"/>
  <c r="H14831" i="2" s="1"/>
  <c r="G14520" i="2"/>
  <c r="H14520" i="2" s="1"/>
  <c r="G14523" i="2"/>
  <c r="H14523" i="2" s="1"/>
  <c r="G14518" i="2"/>
  <c r="H14518" i="2" s="1"/>
  <c r="G14525" i="2"/>
  <c r="H14525" i="2" s="1"/>
  <c r="G14524" i="2"/>
  <c r="H14524" i="2" s="1"/>
  <c r="G14519" i="2"/>
  <c r="H14519" i="2" s="1"/>
  <c r="G14521" i="2"/>
  <c r="H14521" i="2" s="1"/>
  <c r="G14522" i="2"/>
  <c r="H14522" i="2" s="1"/>
  <c r="G14347" i="2"/>
  <c r="H14347" i="2" s="1"/>
  <c r="G14348" i="2"/>
  <c r="H14348" i="2" s="1"/>
  <c r="G14345" i="2"/>
  <c r="H14345" i="2" s="1"/>
  <c r="G14343" i="2"/>
  <c r="H14343" i="2" s="1"/>
  <c r="G14344" i="2"/>
  <c r="H14344" i="2" s="1"/>
  <c r="G14346" i="2"/>
  <c r="H14346" i="2" s="1"/>
  <c r="G17933" i="2"/>
  <c r="H17933" i="2" s="1"/>
  <c r="G17932" i="2"/>
  <c r="H17932" i="2" s="1"/>
  <c r="G17931" i="2"/>
  <c r="H17931" i="2" s="1"/>
  <c r="G17929" i="2"/>
  <c r="H17929" i="2" s="1"/>
  <c r="G17928" i="2"/>
  <c r="H17928" i="2" s="1"/>
  <c r="G17930" i="2"/>
  <c r="H17930" i="2" s="1"/>
  <c r="G16300" i="2"/>
  <c r="H16300" i="2" s="1"/>
  <c r="G16296" i="2"/>
  <c r="H16296" i="2" s="1"/>
  <c r="G16291" i="2"/>
  <c r="H16291" i="2" s="1"/>
  <c r="G16297" i="2"/>
  <c r="H16297" i="2" s="1"/>
  <c r="G16294" i="2"/>
  <c r="H16294" i="2" s="1"/>
  <c r="G16292" i="2"/>
  <c r="H16292" i="2" s="1"/>
  <c r="G16298" i="2"/>
  <c r="H16298" i="2" s="1"/>
  <c r="G16299" i="2"/>
  <c r="H16299" i="2" s="1"/>
  <c r="G16293" i="2"/>
  <c r="H16293" i="2" s="1"/>
  <c r="G16301" i="2"/>
  <c r="H16301" i="2" s="1"/>
  <c r="G16295" i="2"/>
  <c r="H16295" i="2" s="1"/>
  <c r="G16213" i="2"/>
  <c r="H16213" i="2" s="1"/>
  <c r="G16211" i="2"/>
  <c r="H16211" i="2" s="1"/>
  <c r="G16208" i="2"/>
  <c r="H16208" i="2" s="1"/>
  <c r="G16207" i="2"/>
  <c r="H16207" i="2" s="1"/>
  <c r="G16206" i="2"/>
  <c r="H16206" i="2" s="1"/>
  <c r="G16212" i="2"/>
  <c r="H16212" i="2" s="1"/>
  <c r="G16209" i="2"/>
  <c r="H16209" i="2" s="1"/>
  <c r="G16210" i="2"/>
  <c r="H16210" i="2" s="1"/>
  <c r="G16214" i="2"/>
  <c r="H16214" i="2" s="1"/>
  <c r="G16124" i="2"/>
  <c r="H16124" i="2" s="1"/>
  <c r="G16128" i="2"/>
  <c r="H16128" i="2" s="1"/>
  <c r="G16137" i="2"/>
  <c r="H16137" i="2" s="1"/>
  <c r="G16138" i="2"/>
  <c r="H16138" i="2" s="1"/>
  <c r="G16131" i="2"/>
  <c r="H16131" i="2" s="1"/>
  <c r="G16123" i="2"/>
  <c r="H16123" i="2" s="1"/>
  <c r="G16140" i="2"/>
  <c r="H16140" i="2" s="1"/>
  <c r="G16126" i="2"/>
  <c r="H16126" i="2" s="1"/>
  <c r="G16132" i="2"/>
  <c r="H16132" i="2" s="1"/>
  <c r="G16125" i="2"/>
  <c r="H16125" i="2" s="1"/>
  <c r="G16127" i="2"/>
  <c r="H16127" i="2" s="1"/>
  <c r="G16139" i="2"/>
  <c r="H16139" i="2" s="1"/>
  <c r="G16142" i="2"/>
  <c r="H16142" i="2" s="1"/>
  <c r="G16130" i="2"/>
  <c r="H16130" i="2" s="1"/>
  <c r="G16141" i="2"/>
  <c r="H16141" i="2" s="1"/>
  <c r="G16143" i="2"/>
  <c r="H16143" i="2" s="1"/>
  <c r="G16135" i="2"/>
  <c r="H16135" i="2" s="1"/>
  <c r="G16129" i="2"/>
  <c r="H16129" i="2" s="1"/>
  <c r="G16133" i="2"/>
  <c r="H16133" i="2" s="1"/>
  <c r="G16136" i="2"/>
  <c r="H16136" i="2" s="1"/>
  <c r="G16122" i="2"/>
  <c r="H16122" i="2" s="1"/>
  <c r="G16134" i="2"/>
  <c r="H16134" i="2" s="1"/>
  <c r="G15601" i="2"/>
  <c r="H15601" i="2" s="1"/>
  <c r="G15606" i="2"/>
  <c r="H15606" i="2" s="1"/>
  <c r="G15599" i="2"/>
  <c r="H15599" i="2" s="1"/>
  <c r="G15600" i="2"/>
  <c r="H15600" i="2" s="1"/>
  <c r="G15605" i="2"/>
  <c r="H15605" i="2" s="1"/>
  <c r="G15603" i="2"/>
  <c r="H15603" i="2" s="1"/>
  <c r="G15604" i="2"/>
  <c r="H15604" i="2" s="1"/>
  <c r="G15598" i="2"/>
  <c r="H15598" i="2" s="1"/>
  <c r="G15602" i="2"/>
  <c r="H15602" i="2" s="1"/>
  <c r="G15597" i="2"/>
  <c r="H15597" i="2" s="1"/>
  <c r="G15560" i="2"/>
  <c r="H15560" i="2" s="1"/>
  <c r="G15558" i="2"/>
  <c r="H15558" i="2" s="1"/>
  <c r="G15557" i="2"/>
  <c r="H15557" i="2" s="1"/>
  <c r="G15559" i="2"/>
  <c r="H15559" i="2" s="1"/>
  <c r="G15556" i="2"/>
  <c r="H15556" i="2" s="1"/>
  <c r="G15561" i="2"/>
  <c r="H15561" i="2" s="1"/>
  <c r="G14957" i="2"/>
  <c r="H14957" i="2" s="1"/>
  <c r="G14960" i="2"/>
  <c r="H14960" i="2" s="1"/>
  <c r="G14959" i="2"/>
  <c r="H14959" i="2" s="1"/>
  <c r="G14964" i="2"/>
  <c r="H14964" i="2" s="1"/>
  <c r="G14961" i="2"/>
  <c r="H14961" i="2" s="1"/>
  <c r="G14958" i="2"/>
  <c r="H14958" i="2" s="1"/>
  <c r="G14956" i="2"/>
  <c r="H14956" i="2" s="1"/>
  <c r="G14955" i="2"/>
  <c r="H14955" i="2" s="1"/>
  <c r="G14963" i="2"/>
  <c r="H14963" i="2" s="1"/>
  <c r="G14954" i="2"/>
  <c r="H14954" i="2" s="1"/>
  <c r="G14965" i="2"/>
  <c r="H14965" i="2" s="1"/>
  <c r="G14962" i="2"/>
  <c r="H14962" i="2" s="1"/>
  <c r="G14189" i="2"/>
  <c r="H14189" i="2" s="1"/>
  <c r="G14187" i="2"/>
  <c r="H14187" i="2" s="1"/>
  <c r="G14188" i="2"/>
  <c r="H14188" i="2" s="1"/>
  <c r="G14186" i="2"/>
  <c r="H14186" i="2" s="1"/>
  <c r="G14194" i="2"/>
  <c r="H14194" i="2" s="1"/>
  <c r="G14193" i="2"/>
  <c r="H14193" i="2" s="1"/>
  <c r="G14191" i="2"/>
  <c r="H14191" i="2" s="1"/>
  <c r="G14192" i="2"/>
  <c r="H14192" i="2" s="1"/>
  <c r="G14190" i="2"/>
  <c r="H14190" i="2" s="1"/>
  <c r="G12982" i="2"/>
  <c r="H12982" i="2" s="1"/>
  <c r="G12979" i="2"/>
  <c r="H12979" i="2" s="1"/>
  <c r="G12980" i="2"/>
  <c r="H12980" i="2" s="1"/>
  <c r="G12975" i="2"/>
  <c r="H12975" i="2" s="1"/>
  <c r="G12978" i="2"/>
  <c r="H12978" i="2" s="1"/>
  <c r="G12981" i="2"/>
  <c r="H12981" i="2" s="1"/>
  <c r="G12976" i="2"/>
  <c r="H12976" i="2" s="1"/>
  <c r="G12977" i="2"/>
  <c r="H12977" i="2" s="1"/>
  <c r="G12329" i="2"/>
  <c r="H12329" i="2" s="1"/>
  <c r="G12326" i="2"/>
  <c r="H12326" i="2" s="1"/>
  <c r="G12328" i="2"/>
  <c r="H12328" i="2" s="1"/>
  <c r="G12335" i="2"/>
  <c r="H12335" i="2" s="1"/>
  <c r="G12332" i="2"/>
  <c r="H12332" i="2" s="1"/>
  <c r="G12333" i="2"/>
  <c r="H12333" i="2" s="1"/>
  <c r="G12330" i="2"/>
  <c r="H12330" i="2" s="1"/>
  <c r="G12331" i="2"/>
  <c r="H12331" i="2" s="1"/>
  <c r="G12336" i="2"/>
  <c r="H12336" i="2" s="1"/>
  <c r="G12337" i="2"/>
  <c r="H12337" i="2" s="1"/>
  <c r="G12327" i="2"/>
  <c r="H12327" i="2" s="1"/>
  <c r="G12338" i="2"/>
  <c r="H12338" i="2" s="1"/>
  <c r="G12340" i="2"/>
  <c r="H12340" i="2" s="1"/>
  <c r="G12334" i="2"/>
  <c r="H12334" i="2" s="1"/>
  <c r="G12339" i="2"/>
  <c r="H12339" i="2" s="1"/>
  <c r="G11773" i="2"/>
  <c r="H11773" i="2" s="1"/>
  <c r="G11765" i="2"/>
  <c r="H11765" i="2" s="1"/>
  <c r="G11775" i="2"/>
  <c r="H11775" i="2" s="1"/>
  <c r="G11769" i="2"/>
  <c r="H11769" i="2" s="1"/>
  <c r="G11768" i="2"/>
  <c r="H11768" i="2" s="1"/>
  <c r="G11771" i="2"/>
  <c r="H11771" i="2" s="1"/>
  <c r="G11772" i="2"/>
  <c r="H11772" i="2" s="1"/>
  <c r="G11770" i="2"/>
  <c r="H11770" i="2" s="1"/>
  <c r="G11767" i="2"/>
  <c r="H11767" i="2" s="1"/>
  <c r="G11766" i="2"/>
  <c r="H11766" i="2" s="1"/>
  <c r="G11774" i="2"/>
  <c r="H11774" i="2" s="1"/>
  <c r="G10265" i="2"/>
  <c r="H10265" i="2" s="1"/>
  <c r="G10267" i="2"/>
  <c r="H10267" i="2" s="1"/>
  <c r="G10268" i="2"/>
  <c r="H10268" i="2" s="1"/>
  <c r="G10266" i="2"/>
  <c r="H10266" i="2" s="1"/>
  <c r="G10269" i="2"/>
  <c r="H10269" i="2" s="1"/>
  <c r="G10271" i="2"/>
  <c r="H10271" i="2" s="1"/>
  <c r="G10272" i="2"/>
  <c r="H10272" i="2" s="1"/>
  <c r="G10270" i="2"/>
  <c r="H10270" i="2" s="1"/>
  <c r="G9861" i="2"/>
  <c r="H9861" i="2" s="1"/>
  <c r="G9860" i="2"/>
  <c r="H9860" i="2" s="1"/>
  <c r="G9857" i="2"/>
  <c r="H9857" i="2" s="1"/>
  <c r="G9859" i="2"/>
  <c r="H9859" i="2" s="1"/>
  <c r="G9847" i="2"/>
  <c r="H9847" i="2" s="1"/>
  <c r="G9852" i="2"/>
  <c r="H9852" i="2" s="1"/>
  <c r="G9849" i="2"/>
  <c r="H9849" i="2" s="1"/>
  <c r="G9848" i="2"/>
  <c r="H9848" i="2" s="1"/>
  <c r="G9858" i="2"/>
  <c r="H9858" i="2" s="1"/>
  <c r="G9863" i="2"/>
  <c r="H9863" i="2" s="1"/>
  <c r="G9856" i="2"/>
  <c r="H9856" i="2" s="1"/>
  <c r="G9864" i="2"/>
  <c r="H9864" i="2" s="1"/>
  <c r="G9855" i="2"/>
  <c r="H9855" i="2" s="1"/>
  <c r="G9846" i="2"/>
  <c r="H9846" i="2" s="1"/>
  <c r="G9851" i="2"/>
  <c r="H9851" i="2" s="1"/>
  <c r="G9845" i="2"/>
  <c r="H9845" i="2" s="1"/>
  <c r="G9853" i="2"/>
  <c r="H9853" i="2" s="1"/>
  <c r="G9854" i="2"/>
  <c r="H9854" i="2" s="1"/>
  <c r="G9862" i="2"/>
  <c r="H9862" i="2" s="1"/>
  <c r="G9850" i="2"/>
  <c r="H9850" i="2" s="1"/>
  <c r="G8225" i="2"/>
  <c r="H8225" i="2" s="1"/>
  <c r="G8229" i="2"/>
  <c r="H8229" i="2" s="1"/>
  <c r="G8224" i="2"/>
  <c r="H8224" i="2" s="1"/>
  <c r="G8228" i="2"/>
  <c r="H8228" i="2" s="1"/>
  <c r="G8227" i="2"/>
  <c r="H8227" i="2" s="1"/>
  <c r="G8226" i="2"/>
  <c r="H8226" i="2" s="1"/>
  <c r="G7150" i="2"/>
  <c r="H7150" i="2" s="1"/>
  <c r="G7154" i="2"/>
  <c r="H7154" i="2" s="1"/>
  <c r="G7158" i="2"/>
  <c r="H7158" i="2" s="1"/>
  <c r="G7162" i="2"/>
  <c r="H7162" i="2" s="1"/>
  <c r="G7149" i="2"/>
  <c r="H7149" i="2" s="1"/>
  <c r="G7153" i="2"/>
  <c r="H7153" i="2" s="1"/>
  <c r="G7157" i="2"/>
  <c r="H7157" i="2" s="1"/>
  <c r="G7161" i="2"/>
  <c r="H7161" i="2" s="1"/>
  <c r="G7165" i="2"/>
  <c r="H7165" i="2" s="1"/>
  <c r="G7152" i="2"/>
  <c r="H7152" i="2" s="1"/>
  <c r="G7156" i="2"/>
  <c r="H7156" i="2" s="1"/>
  <c r="G7160" i="2"/>
  <c r="H7160" i="2" s="1"/>
  <c r="G7164" i="2"/>
  <c r="H7164" i="2" s="1"/>
  <c r="G7163" i="2"/>
  <c r="H7163" i="2" s="1"/>
  <c r="G7151" i="2"/>
  <c r="H7151" i="2" s="1"/>
  <c r="G7155" i="2"/>
  <c r="H7155" i="2" s="1"/>
  <c r="G7159" i="2"/>
  <c r="H7159" i="2" s="1"/>
  <c r="G6828" i="2"/>
  <c r="H6828" i="2" s="1"/>
  <c r="G6833" i="2"/>
  <c r="H6833" i="2" s="1"/>
  <c r="G6824" i="2"/>
  <c r="H6824" i="2" s="1"/>
  <c r="G6832" i="2"/>
  <c r="H6832" i="2" s="1"/>
  <c r="G6830" i="2"/>
  <c r="H6830" i="2" s="1"/>
  <c r="G6827" i="2"/>
  <c r="H6827" i="2" s="1"/>
  <c r="G6826" i="2"/>
  <c r="H6826" i="2" s="1"/>
  <c r="G6823" i="2"/>
  <c r="H6823" i="2" s="1"/>
  <c r="G6829" i="2"/>
  <c r="H6829" i="2" s="1"/>
  <c r="G6831" i="2"/>
  <c r="H6831" i="2" s="1"/>
  <c r="G6825" i="2"/>
  <c r="H6825" i="2" s="1"/>
  <c r="G5845" i="2"/>
  <c r="H5845" i="2" s="1"/>
  <c r="G5849" i="2"/>
  <c r="H5849" i="2" s="1"/>
  <c r="G5844" i="2"/>
  <c r="H5844" i="2" s="1"/>
  <c r="G5848" i="2"/>
  <c r="H5848" i="2" s="1"/>
  <c r="G5847" i="2"/>
  <c r="H5847" i="2" s="1"/>
  <c r="G5851" i="2"/>
  <c r="H5851" i="2" s="1"/>
  <c r="G5846" i="2"/>
  <c r="H5846" i="2" s="1"/>
  <c r="G5850" i="2"/>
  <c r="H5850" i="2" s="1"/>
  <c r="G5881" i="2"/>
  <c r="H5881" i="2" s="1"/>
  <c r="G5886" i="2"/>
  <c r="H5886" i="2" s="1"/>
  <c r="G5890" i="2"/>
  <c r="H5890" i="2" s="1"/>
  <c r="G5888" i="2"/>
  <c r="H5888" i="2" s="1"/>
  <c r="G5885" i="2"/>
  <c r="H5885" i="2" s="1"/>
  <c r="G5889" i="2"/>
  <c r="H5889" i="2" s="1"/>
  <c r="G5883" i="2"/>
  <c r="H5883" i="2" s="1"/>
  <c r="G5884" i="2"/>
  <c r="H5884" i="2" s="1"/>
  <c r="G5882" i="2"/>
  <c r="H5882" i="2" s="1"/>
  <c r="G5887" i="2"/>
  <c r="H5887" i="2" s="1"/>
  <c r="G5891" i="2"/>
  <c r="H5891" i="2" s="1"/>
  <c r="G5597" i="2"/>
  <c r="H5597" i="2" s="1"/>
  <c r="G5595" i="2"/>
  <c r="H5595" i="2" s="1"/>
  <c r="G5596" i="2"/>
  <c r="H5596" i="2" s="1"/>
  <c r="G5594" i="2"/>
  <c r="H5594" i="2" s="1"/>
  <c r="G5599" i="2"/>
  <c r="H5599" i="2" s="1"/>
  <c r="G5598" i="2"/>
  <c r="H5598" i="2" s="1"/>
  <c r="AA1754" i="3"/>
  <c r="AB1754" i="3"/>
  <c r="AA403" i="3"/>
  <c r="AB403" i="3"/>
  <c r="AB37" i="3"/>
  <c r="AA37" i="3"/>
  <c r="AB45" i="3"/>
  <c r="AA45" i="3"/>
  <c r="AB46" i="3"/>
  <c r="AA46" i="3"/>
  <c r="AB798" i="3"/>
  <c r="AA798" i="3"/>
  <c r="G8737" i="2"/>
  <c r="H8737" i="2" s="1"/>
  <c r="G8741" i="2"/>
  <c r="H8741" i="2" s="1"/>
  <c r="G8745" i="2"/>
  <c r="H8745" i="2" s="1"/>
  <c r="G8736" i="2"/>
  <c r="H8736" i="2" s="1"/>
  <c r="G8740" i="2"/>
  <c r="H8740" i="2" s="1"/>
  <c r="G8744" i="2"/>
  <c r="H8744" i="2" s="1"/>
  <c r="G8739" i="2"/>
  <c r="H8739" i="2" s="1"/>
  <c r="G8743" i="2"/>
  <c r="H8743" i="2" s="1"/>
  <c r="G8738" i="2"/>
  <c r="H8738" i="2" s="1"/>
  <c r="G8742" i="2"/>
  <c r="H8742" i="2" s="1"/>
  <c r="G8735" i="2"/>
  <c r="H8735" i="2" s="1"/>
  <c r="G18828" i="2"/>
  <c r="H18828" i="2" s="1"/>
  <c r="G18829" i="2"/>
  <c r="H18829" i="2" s="1"/>
  <c r="G18822" i="2"/>
  <c r="H18822" i="2" s="1"/>
  <c r="G18827" i="2"/>
  <c r="H18827" i="2" s="1"/>
  <c r="G18821" i="2"/>
  <c r="H18821" i="2" s="1"/>
  <c r="G18826" i="2"/>
  <c r="H18826" i="2" s="1"/>
  <c r="G18824" i="2"/>
  <c r="H18824" i="2" s="1"/>
  <c r="G18825" i="2"/>
  <c r="H18825" i="2" s="1"/>
  <c r="G18830" i="2"/>
  <c r="H18830" i="2" s="1"/>
  <c r="G18823" i="2"/>
  <c r="H18823" i="2" s="1"/>
  <c r="G957" i="2"/>
  <c r="H957" i="2" s="1"/>
  <c r="G956" i="2"/>
  <c r="H956" i="2" s="1"/>
  <c r="G954" i="2"/>
  <c r="H954" i="2" s="1"/>
  <c r="G955" i="2"/>
  <c r="H955" i="2" s="1"/>
  <c r="G18882" i="2"/>
  <c r="H18882" i="2" s="1"/>
  <c r="G18886" i="2"/>
  <c r="H18886" i="2" s="1"/>
  <c r="G18884" i="2"/>
  <c r="H18884" i="2" s="1"/>
  <c r="G18885" i="2"/>
  <c r="H18885" i="2" s="1"/>
  <c r="G18889" i="2"/>
  <c r="H18889" i="2" s="1"/>
  <c r="G18888" i="2"/>
  <c r="H18888" i="2" s="1"/>
  <c r="G18883" i="2"/>
  <c r="H18883" i="2" s="1"/>
  <c r="G18887" i="2"/>
  <c r="H18887" i="2" s="1"/>
  <c r="G13288" i="2"/>
  <c r="H13288" i="2" s="1"/>
  <c r="G13289" i="2"/>
  <c r="H13289" i="2" s="1"/>
  <c r="G13291" i="2"/>
  <c r="H13291" i="2" s="1"/>
  <c r="G13287" i="2"/>
  <c r="H13287" i="2" s="1"/>
  <c r="G13290" i="2"/>
  <c r="H13290" i="2" s="1"/>
  <c r="G2018" i="2"/>
  <c r="H2018" i="2" s="1"/>
  <c r="G2017" i="2"/>
  <c r="H2017" i="2" s="1"/>
  <c r="G2020" i="2"/>
  <c r="H2020" i="2" s="1"/>
  <c r="G2019" i="2"/>
  <c r="H2019" i="2" s="1"/>
  <c r="G2021" i="2"/>
  <c r="H2021" i="2" s="1"/>
  <c r="G11010" i="2"/>
  <c r="H11010" i="2" s="1"/>
  <c r="G11016" i="2"/>
  <c r="H11016" i="2" s="1"/>
  <c r="G11004" i="2"/>
  <c r="H11004" i="2" s="1"/>
  <c r="G11015" i="2"/>
  <c r="H11015" i="2" s="1"/>
  <c r="G11005" i="2"/>
  <c r="H11005" i="2" s="1"/>
  <c r="G11014" i="2"/>
  <c r="H11014" i="2" s="1"/>
  <c r="G11002" i="2"/>
  <c r="H11002" i="2" s="1"/>
  <c r="G11006" i="2"/>
  <c r="H11006" i="2" s="1"/>
  <c r="G11011" i="2"/>
  <c r="H11011" i="2" s="1"/>
  <c r="G11008" i="2"/>
  <c r="H11008" i="2" s="1"/>
  <c r="G11009" i="2"/>
  <c r="H11009" i="2" s="1"/>
  <c r="G11018" i="2"/>
  <c r="H11018" i="2" s="1"/>
  <c r="G11001" i="2"/>
  <c r="H11001" i="2" s="1"/>
  <c r="G11007" i="2"/>
  <c r="H11007" i="2" s="1"/>
  <c r="G11012" i="2"/>
  <c r="H11012" i="2" s="1"/>
  <c r="G11013" i="2"/>
  <c r="H11013" i="2" s="1"/>
  <c r="G11017" i="2"/>
  <c r="H11017" i="2" s="1"/>
  <c r="G11003" i="2"/>
  <c r="H11003" i="2" s="1"/>
  <c r="G11040" i="2"/>
  <c r="H11040" i="2" s="1"/>
  <c r="G11033" i="2"/>
  <c r="H11033" i="2" s="1"/>
  <c r="G11036" i="2"/>
  <c r="H11036" i="2" s="1"/>
  <c r="G11039" i="2"/>
  <c r="H11039" i="2" s="1"/>
  <c r="G11034" i="2"/>
  <c r="H11034" i="2" s="1"/>
  <c r="G11035" i="2"/>
  <c r="H11035" i="2" s="1"/>
  <c r="G11037" i="2"/>
  <c r="H11037" i="2" s="1"/>
  <c r="G11038" i="2"/>
  <c r="H11038" i="2" s="1"/>
  <c r="G4390" i="2"/>
  <c r="H4390" i="2" s="1"/>
  <c r="G4394" i="2"/>
  <c r="H4394" i="2" s="1"/>
  <c r="G4382" i="2"/>
  <c r="H4382" i="2" s="1"/>
  <c r="G4381" i="2"/>
  <c r="H4381" i="2" s="1"/>
  <c r="G4385" i="2"/>
  <c r="H4385" i="2" s="1"/>
  <c r="G4389" i="2"/>
  <c r="H4389" i="2" s="1"/>
  <c r="G4393" i="2"/>
  <c r="H4393" i="2" s="1"/>
  <c r="G4397" i="2"/>
  <c r="H4397" i="2" s="1"/>
  <c r="G4396" i="2"/>
  <c r="H4396" i="2" s="1"/>
  <c r="G4384" i="2"/>
  <c r="H4384" i="2" s="1"/>
  <c r="G4388" i="2"/>
  <c r="H4388" i="2" s="1"/>
  <c r="G4392" i="2"/>
  <c r="H4392" i="2" s="1"/>
  <c r="G4391" i="2"/>
  <c r="H4391" i="2" s="1"/>
  <c r="G4395" i="2"/>
  <c r="H4395" i="2" s="1"/>
  <c r="G4383" i="2"/>
  <c r="H4383" i="2" s="1"/>
  <c r="G4387" i="2"/>
  <c r="H4387" i="2" s="1"/>
  <c r="G4386" i="2"/>
  <c r="H4386" i="2" s="1"/>
  <c r="G18235" i="2"/>
  <c r="H18235" i="2" s="1"/>
  <c r="G18239" i="2"/>
  <c r="H18239" i="2" s="1"/>
  <c r="G18243" i="2"/>
  <c r="H18243" i="2" s="1"/>
  <c r="G18234" i="2"/>
  <c r="H18234" i="2" s="1"/>
  <c r="G18238" i="2"/>
  <c r="H18238" i="2" s="1"/>
  <c r="G18242" i="2"/>
  <c r="H18242" i="2" s="1"/>
  <c r="G18233" i="2"/>
  <c r="H18233" i="2" s="1"/>
  <c r="G18237" i="2"/>
  <c r="H18237" i="2" s="1"/>
  <c r="G18241" i="2"/>
  <c r="H18241" i="2" s="1"/>
  <c r="G18245" i="2"/>
  <c r="H18245" i="2" s="1"/>
  <c r="G18236" i="2"/>
  <c r="H18236" i="2" s="1"/>
  <c r="G18240" i="2"/>
  <c r="H18240" i="2" s="1"/>
  <c r="G18244" i="2"/>
  <c r="H18244" i="2" s="1"/>
  <c r="G18232" i="2"/>
  <c r="H18232" i="2" s="1"/>
  <c r="G18044" i="2"/>
  <c r="H18044" i="2" s="1"/>
  <c r="G18046" i="2"/>
  <c r="H18046" i="2" s="1"/>
  <c r="G18049" i="2"/>
  <c r="H18049" i="2" s="1"/>
  <c r="G18051" i="2"/>
  <c r="H18051" i="2" s="1"/>
  <c r="G18048" i="2"/>
  <c r="H18048" i="2" s="1"/>
  <c r="G18047" i="2"/>
  <c r="H18047" i="2" s="1"/>
  <c r="G18045" i="2"/>
  <c r="H18045" i="2" s="1"/>
  <c r="G18050" i="2"/>
  <c r="H18050" i="2" s="1"/>
  <c r="G17340" i="2"/>
  <c r="H17340" i="2" s="1"/>
  <c r="G17338" i="2"/>
  <c r="H17338" i="2" s="1"/>
  <c r="G17333" i="2"/>
  <c r="H17333" i="2" s="1"/>
  <c r="G17316" i="2"/>
  <c r="H17316" i="2" s="1"/>
  <c r="G17314" i="2"/>
  <c r="H17314" i="2" s="1"/>
  <c r="G17334" i="2"/>
  <c r="H17334" i="2" s="1"/>
  <c r="G17327" i="2"/>
  <c r="H17327" i="2" s="1"/>
  <c r="G17335" i="2"/>
  <c r="H17335" i="2" s="1"/>
  <c r="G17313" i="2"/>
  <c r="H17313" i="2" s="1"/>
  <c r="G17312" i="2"/>
  <c r="H17312" i="2" s="1"/>
  <c r="G17332" i="2"/>
  <c r="H17332" i="2" s="1"/>
  <c r="G17330" i="2"/>
  <c r="H17330" i="2" s="1"/>
  <c r="G17325" i="2"/>
  <c r="H17325" i="2" s="1"/>
  <c r="G17323" i="2"/>
  <c r="H17323" i="2" s="1"/>
  <c r="G17315" i="2"/>
  <c r="H17315" i="2" s="1"/>
  <c r="G17329" i="2"/>
  <c r="H17329" i="2" s="1"/>
  <c r="G17328" i="2"/>
  <c r="H17328" i="2" s="1"/>
  <c r="G17326" i="2"/>
  <c r="H17326" i="2" s="1"/>
  <c r="G17321" i="2"/>
  <c r="H17321" i="2" s="1"/>
  <c r="G17320" i="2"/>
  <c r="H17320" i="2" s="1"/>
  <c r="G17339" i="2"/>
  <c r="H17339" i="2" s="1"/>
  <c r="G17331" i="2"/>
  <c r="H17331" i="2" s="1"/>
  <c r="G17324" i="2"/>
  <c r="H17324" i="2" s="1"/>
  <c r="G17322" i="2"/>
  <c r="H17322" i="2" s="1"/>
  <c r="G17317" i="2"/>
  <c r="H17317" i="2" s="1"/>
  <c r="G17337" i="2"/>
  <c r="H17337" i="2" s="1"/>
  <c r="G17336" i="2"/>
  <c r="H17336" i="2" s="1"/>
  <c r="G17318" i="2"/>
  <c r="H17318" i="2" s="1"/>
  <c r="G17311" i="2"/>
  <c r="H17311" i="2" s="1"/>
  <c r="G17319" i="2"/>
  <c r="H17319" i="2" s="1"/>
  <c r="G17372" i="2"/>
  <c r="H17372" i="2" s="1"/>
  <c r="G17370" i="2"/>
  <c r="H17370" i="2" s="1"/>
  <c r="G17365" i="2"/>
  <c r="H17365" i="2" s="1"/>
  <c r="G17380" i="2"/>
  <c r="H17380" i="2" s="1"/>
  <c r="G17378" i="2"/>
  <c r="H17378" i="2" s="1"/>
  <c r="G17389" i="2"/>
  <c r="H17389" i="2" s="1"/>
  <c r="G17387" i="2"/>
  <c r="H17387" i="2" s="1"/>
  <c r="G17359" i="2"/>
  <c r="H17359" i="2" s="1"/>
  <c r="G17367" i="2"/>
  <c r="H17367" i="2" s="1"/>
  <c r="G17388" i="2"/>
  <c r="H17388" i="2" s="1"/>
  <c r="G17386" i="2"/>
  <c r="H17386" i="2" s="1"/>
  <c r="G17381" i="2"/>
  <c r="H17381" i="2" s="1"/>
  <c r="G17358" i="2"/>
  <c r="H17358" i="2" s="1"/>
  <c r="G17369" i="2"/>
  <c r="H17369" i="2" s="1"/>
  <c r="G17368" i="2"/>
  <c r="H17368" i="2" s="1"/>
  <c r="G17366" i="2"/>
  <c r="H17366" i="2" s="1"/>
  <c r="G17375" i="2"/>
  <c r="H17375" i="2" s="1"/>
  <c r="G17383" i="2"/>
  <c r="H17383" i="2" s="1"/>
  <c r="G17361" i="2"/>
  <c r="H17361" i="2" s="1"/>
  <c r="G17360" i="2"/>
  <c r="H17360" i="2" s="1"/>
  <c r="G17374" i="2"/>
  <c r="H17374" i="2" s="1"/>
  <c r="G17385" i="2"/>
  <c r="H17385" i="2" s="1"/>
  <c r="G17384" i="2"/>
  <c r="H17384" i="2" s="1"/>
  <c r="G17382" i="2"/>
  <c r="H17382" i="2" s="1"/>
  <c r="G17391" i="2"/>
  <c r="H17391" i="2" s="1"/>
  <c r="G17363" i="2"/>
  <c r="H17363" i="2" s="1"/>
  <c r="G17377" i="2"/>
  <c r="H17377" i="2" s="1"/>
  <c r="G17376" i="2"/>
  <c r="H17376" i="2" s="1"/>
  <c r="G17390" i="2"/>
  <c r="H17390" i="2" s="1"/>
  <c r="G17364" i="2"/>
  <c r="H17364" i="2" s="1"/>
  <c r="G17362" i="2"/>
  <c r="H17362" i="2" s="1"/>
  <c r="G17373" i="2"/>
  <c r="H17373" i="2" s="1"/>
  <c r="G17371" i="2"/>
  <c r="H17371" i="2" s="1"/>
  <c r="G17379" i="2"/>
  <c r="H17379" i="2" s="1"/>
  <c r="G17344" i="2"/>
  <c r="H17344" i="2" s="1"/>
  <c r="G17353" i="2"/>
  <c r="H17353" i="2" s="1"/>
  <c r="G17341" i="2"/>
  <c r="H17341" i="2" s="1"/>
  <c r="G17347" i="2"/>
  <c r="H17347" i="2" s="1"/>
  <c r="G17354" i="2"/>
  <c r="H17354" i="2" s="1"/>
  <c r="G17348" i="2"/>
  <c r="H17348" i="2" s="1"/>
  <c r="G17357" i="2"/>
  <c r="H17357" i="2" s="1"/>
  <c r="G17343" i="2"/>
  <c r="H17343" i="2" s="1"/>
  <c r="G17345" i="2"/>
  <c r="H17345" i="2" s="1"/>
  <c r="G17342" i="2"/>
  <c r="H17342" i="2" s="1"/>
  <c r="G17352" i="2"/>
  <c r="H17352" i="2" s="1"/>
  <c r="G17355" i="2"/>
  <c r="H17355" i="2" s="1"/>
  <c r="G17356" i="2"/>
  <c r="H17356" i="2" s="1"/>
  <c r="G17349" i="2"/>
  <c r="H17349" i="2" s="1"/>
  <c r="G17346" i="2"/>
  <c r="H17346" i="2" s="1"/>
  <c r="G17350" i="2"/>
  <c r="H17350" i="2" s="1"/>
  <c r="G17351" i="2"/>
  <c r="H17351" i="2" s="1"/>
  <c r="G16557" i="2"/>
  <c r="H16557" i="2" s="1"/>
  <c r="G16558" i="2"/>
  <c r="H16558" i="2" s="1"/>
  <c r="G16555" i="2"/>
  <c r="H16555" i="2" s="1"/>
  <c r="G16556" i="2"/>
  <c r="H16556" i="2" s="1"/>
  <c r="G16559" i="2"/>
  <c r="H16559" i="2" s="1"/>
  <c r="G16554" i="2"/>
  <c r="H16554" i="2" s="1"/>
  <c r="G13025" i="2"/>
  <c r="H13025" i="2" s="1"/>
  <c r="G13030" i="2"/>
  <c r="H13030" i="2" s="1"/>
  <c r="G13027" i="2"/>
  <c r="H13027" i="2" s="1"/>
  <c r="G13028" i="2"/>
  <c r="H13028" i="2" s="1"/>
  <c r="G13031" i="2"/>
  <c r="H13031" i="2" s="1"/>
  <c r="G13026" i="2"/>
  <c r="H13026" i="2" s="1"/>
  <c r="G13029" i="2"/>
  <c r="H13029" i="2" s="1"/>
  <c r="G12013" i="2"/>
  <c r="H12013" i="2" s="1"/>
  <c r="G12016" i="2"/>
  <c r="H12016" i="2" s="1"/>
  <c r="G12012" i="2"/>
  <c r="H12012" i="2" s="1"/>
  <c r="G12015" i="2"/>
  <c r="H12015" i="2" s="1"/>
  <c r="G12014" i="2"/>
  <c r="H12014" i="2" s="1"/>
  <c r="G11888" i="2"/>
  <c r="H11888" i="2" s="1"/>
  <c r="G11893" i="2"/>
  <c r="H11893" i="2" s="1"/>
  <c r="G11890" i="2"/>
  <c r="H11890" i="2" s="1"/>
  <c r="G11889" i="2"/>
  <c r="H11889" i="2" s="1"/>
  <c r="G11891" i="2"/>
  <c r="H11891" i="2" s="1"/>
  <c r="G11892" i="2"/>
  <c r="H11892" i="2" s="1"/>
  <c r="G11887" i="2"/>
  <c r="H11887" i="2" s="1"/>
  <c r="G11894" i="2"/>
  <c r="H11894" i="2" s="1"/>
  <c r="G11895" i="2"/>
  <c r="H11895" i="2" s="1"/>
  <c r="G11913" i="2"/>
  <c r="H11913" i="2" s="1"/>
  <c r="G11915" i="2"/>
  <c r="H11915" i="2" s="1"/>
  <c r="G11916" i="2"/>
  <c r="H11916" i="2" s="1"/>
  <c r="G11911" i="2"/>
  <c r="H11911" i="2" s="1"/>
  <c r="G11912" i="2"/>
  <c r="H11912" i="2" s="1"/>
  <c r="G11914" i="2"/>
  <c r="H11914" i="2" s="1"/>
  <c r="G10400" i="2"/>
  <c r="H10400" i="2" s="1"/>
  <c r="G10406" i="2"/>
  <c r="H10406" i="2" s="1"/>
  <c r="G10405" i="2"/>
  <c r="H10405" i="2" s="1"/>
  <c r="G10401" i="2"/>
  <c r="H10401" i="2" s="1"/>
  <c r="G10399" i="2"/>
  <c r="H10399" i="2" s="1"/>
  <c r="G10404" i="2"/>
  <c r="H10404" i="2" s="1"/>
  <c r="G10398" i="2"/>
  <c r="H10398" i="2" s="1"/>
  <c r="G10402" i="2"/>
  <c r="H10402" i="2" s="1"/>
  <c r="G10403" i="2"/>
  <c r="H10403" i="2" s="1"/>
  <c r="G9917" i="2"/>
  <c r="H9917" i="2" s="1"/>
  <c r="G9911" i="2"/>
  <c r="H9911" i="2" s="1"/>
  <c r="G9913" i="2"/>
  <c r="H9913" i="2" s="1"/>
  <c r="G9910" i="2"/>
  <c r="H9910" i="2" s="1"/>
  <c r="G9916" i="2"/>
  <c r="H9916" i="2" s="1"/>
  <c r="G9918" i="2"/>
  <c r="H9918" i="2" s="1"/>
  <c r="G9915" i="2"/>
  <c r="H9915" i="2" s="1"/>
  <c r="G9912" i="2"/>
  <c r="H9912" i="2" s="1"/>
  <c r="G9914" i="2"/>
  <c r="H9914" i="2" s="1"/>
  <c r="G4993" i="2"/>
  <c r="H4993" i="2" s="1"/>
  <c r="G4994" i="2"/>
  <c r="H4994" i="2" s="1"/>
  <c r="G4992" i="2"/>
  <c r="H4992" i="2" s="1"/>
  <c r="G4991" i="2"/>
  <c r="H4991" i="2" s="1"/>
  <c r="G4990" i="2"/>
  <c r="H4990" i="2" s="1"/>
  <c r="G4995" i="2"/>
  <c r="H4995" i="2" s="1"/>
  <c r="G3381" i="2"/>
  <c r="H3381" i="2" s="1"/>
  <c r="G3372" i="2"/>
  <c r="H3372" i="2" s="1"/>
  <c r="G3380" i="2"/>
  <c r="H3380" i="2" s="1"/>
  <c r="G3374" i="2"/>
  <c r="H3374" i="2" s="1"/>
  <c r="G3371" i="2"/>
  <c r="H3371" i="2" s="1"/>
  <c r="G3377" i="2"/>
  <c r="H3377" i="2" s="1"/>
  <c r="G3379" i="2"/>
  <c r="H3379" i="2" s="1"/>
  <c r="G3378" i="2"/>
  <c r="H3378" i="2" s="1"/>
  <c r="G3376" i="2"/>
  <c r="H3376" i="2" s="1"/>
  <c r="G3370" i="2"/>
  <c r="H3370" i="2" s="1"/>
  <c r="G3373" i="2"/>
  <c r="H3373" i="2" s="1"/>
  <c r="G3375" i="2"/>
  <c r="H3375" i="2" s="1"/>
  <c r="G3265" i="2"/>
  <c r="H3265" i="2" s="1"/>
  <c r="G3264" i="2"/>
  <c r="H3264" i="2" s="1"/>
  <c r="G3263" i="2"/>
  <c r="H3263" i="2" s="1"/>
  <c r="G3266" i="2"/>
  <c r="H3266" i="2" s="1"/>
  <c r="G3262" i="2"/>
  <c r="H3262" i="2" s="1"/>
  <c r="G2633" i="2"/>
  <c r="H2633" i="2" s="1"/>
  <c r="G2642" i="2"/>
  <c r="H2642" i="2" s="1"/>
  <c r="G2634" i="2"/>
  <c r="H2634" i="2" s="1"/>
  <c r="G2636" i="2"/>
  <c r="H2636" i="2" s="1"/>
  <c r="G2637" i="2"/>
  <c r="H2637" i="2" s="1"/>
  <c r="G2641" i="2"/>
  <c r="H2641" i="2" s="1"/>
  <c r="G2640" i="2"/>
  <c r="H2640" i="2" s="1"/>
  <c r="G2644" i="2"/>
  <c r="H2644" i="2" s="1"/>
  <c r="G2639" i="2"/>
  <c r="H2639" i="2" s="1"/>
  <c r="G2638" i="2"/>
  <c r="H2638" i="2" s="1"/>
  <c r="G2635" i="2"/>
  <c r="H2635" i="2" s="1"/>
  <c r="G2643" i="2"/>
  <c r="H2643" i="2" s="1"/>
  <c r="G497" i="2"/>
  <c r="H497" i="2" s="1"/>
  <c r="G495" i="2"/>
  <c r="H495" i="2" s="1"/>
  <c r="G496" i="2"/>
  <c r="H496" i="2" s="1"/>
  <c r="G494" i="2"/>
  <c r="H494" i="2" s="1"/>
  <c r="G499" i="2"/>
  <c r="H499" i="2" s="1"/>
  <c r="G493" i="2"/>
  <c r="H493" i="2" s="1"/>
  <c r="G491" i="2"/>
  <c r="H491" i="2" s="1"/>
  <c r="G498" i="2"/>
  <c r="H498" i="2" s="1"/>
  <c r="G492" i="2"/>
  <c r="H492" i="2" s="1"/>
  <c r="G490" i="2"/>
  <c r="H490" i="2" s="1"/>
  <c r="G489" i="2"/>
  <c r="H489" i="2" s="1"/>
  <c r="G19983" i="2"/>
  <c r="H19983" i="2" s="1"/>
  <c r="G19977" i="2"/>
  <c r="H19977" i="2" s="1"/>
  <c r="G19986" i="2"/>
  <c r="H19986" i="2" s="1"/>
  <c r="G19978" i="2"/>
  <c r="H19978" i="2" s="1"/>
  <c r="G19984" i="2"/>
  <c r="H19984" i="2" s="1"/>
  <c r="G19981" i="2"/>
  <c r="H19981" i="2" s="1"/>
  <c r="G19982" i="2"/>
  <c r="H19982" i="2" s="1"/>
  <c r="G19985" i="2"/>
  <c r="H19985" i="2" s="1"/>
  <c r="G19980" i="2"/>
  <c r="H19980" i="2" s="1"/>
  <c r="G19979" i="2"/>
  <c r="H19979" i="2" s="1"/>
  <c r="G18668" i="2"/>
  <c r="H18668" i="2" s="1"/>
  <c r="G18650" i="2"/>
  <c r="H18650" i="2" s="1"/>
  <c r="G18669" i="2"/>
  <c r="H18669" i="2" s="1"/>
  <c r="G18660" i="2"/>
  <c r="H18660" i="2" s="1"/>
  <c r="G18664" i="2"/>
  <c r="H18664" i="2" s="1"/>
  <c r="G18666" i="2"/>
  <c r="H18666" i="2" s="1"/>
  <c r="G18656" i="2"/>
  <c r="H18656" i="2" s="1"/>
  <c r="G18655" i="2"/>
  <c r="H18655" i="2" s="1"/>
  <c r="G18659" i="2"/>
  <c r="H18659" i="2" s="1"/>
  <c r="G18663" i="2"/>
  <c r="H18663" i="2" s="1"/>
  <c r="G18665" i="2"/>
  <c r="H18665" i="2" s="1"/>
  <c r="G18651" i="2"/>
  <c r="H18651" i="2" s="1"/>
  <c r="G18654" i="2"/>
  <c r="H18654" i="2" s="1"/>
  <c r="G18658" i="2"/>
  <c r="H18658" i="2" s="1"/>
  <c r="G18662" i="2"/>
  <c r="H18662" i="2" s="1"/>
  <c r="G18652" i="2"/>
  <c r="H18652" i="2" s="1"/>
  <c r="G18667" i="2"/>
  <c r="H18667" i="2" s="1"/>
  <c r="G18653" i="2"/>
  <c r="H18653" i="2" s="1"/>
  <c r="G18657" i="2"/>
  <c r="H18657" i="2" s="1"/>
  <c r="G18661" i="2"/>
  <c r="H18661" i="2" s="1"/>
  <c r="G17429" i="2"/>
  <c r="H17429" i="2" s="1"/>
  <c r="G17426" i="2"/>
  <c r="H17426" i="2" s="1"/>
  <c r="G17435" i="2"/>
  <c r="H17435" i="2" s="1"/>
  <c r="G17434" i="2"/>
  <c r="H17434" i="2" s="1"/>
  <c r="G17433" i="2"/>
  <c r="H17433" i="2" s="1"/>
  <c r="G17430" i="2"/>
  <c r="H17430" i="2" s="1"/>
  <c r="G17436" i="2"/>
  <c r="H17436" i="2" s="1"/>
  <c r="G17428" i="2"/>
  <c r="H17428" i="2" s="1"/>
  <c r="G17437" i="2"/>
  <c r="H17437" i="2" s="1"/>
  <c r="G17431" i="2"/>
  <c r="H17431" i="2" s="1"/>
  <c r="G17438" i="2"/>
  <c r="H17438" i="2" s="1"/>
  <c r="G17432" i="2"/>
  <c r="H17432" i="2" s="1"/>
  <c r="G17427" i="2"/>
  <c r="H17427" i="2" s="1"/>
  <c r="G17466" i="2"/>
  <c r="H17466" i="2" s="1"/>
  <c r="G17460" i="2"/>
  <c r="H17460" i="2" s="1"/>
  <c r="G17453" i="2"/>
  <c r="H17453" i="2" s="1"/>
  <c r="G17459" i="2"/>
  <c r="H17459" i="2" s="1"/>
  <c r="G17457" i="2"/>
  <c r="H17457" i="2" s="1"/>
  <c r="G17454" i="2"/>
  <c r="H17454" i="2" s="1"/>
  <c r="G17464" i="2"/>
  <c r="H17464" i="2" s="1"/>
  <c r="G17455" i="2"/>
  <c r="H17455" i="2" s="1"/>
  <c r="G17461" i="2"/>
  <c r="H17461" i="2" s="1"/>
  <c r="G17458" i="2"/>
  <c r="H17458" i="2" s="1"/>
  <c r="G17467" i="2"/>
  <c r="H17467" i="2" s="1"/>
  <c r="G17456" i="2"/>
  <c r="H17456" i="2" s="1"/>
  <c r="G17465" i="2"/>
  <c r="H17465" i="2" s="1"/>
  <c r="G17462" i="2"/>
  <c r="H17462" i="2" s="1"/>
  <c r="G17463" i="2"/>
  <c r="H17463" i="2" s="1"/>
  <c r="G16252" i="2"/>
  <c r="H16252" i="2" s="1"/>
  <c r="G16258" i="2"/>
  <c r="H16258" i="2" s="1"/>
  <c r="G16253" i="2"/>
  <c r="H16253" i="2" s="1"/>
  <c r="G16247" i="2"/>
  <c r="H16247" i="2" s="1"/>
  <c r="G16256" i="2"/>
  <c r="H16256" i="2" s="1"/>
  <c r="G16248" i="2"/>
  <c r="H16248" i="2" s="1"/>
  <c r="G16259" i="2"/>
  <c r="H16259" i="2" s="1"/>
  <c r="G16254" i="2"/>
  <c r="H16254" i="2" s="1"/>
  <c r="G16249" i="2"/>
  <c r="H16249" i="2" s="1"/>
  <c r="G16255" i="2"/>
  <c r="H16255" i="2" s="1"/>
  <c r="G16257" i="2"/>
  <c r="H16257" i="2" s="1"/>
  <c r="G16260" i="2"/>
  <c r="H16260" i="2" s="1"/>
  <c r="G16250" i="2"/>
  <c r="H16250" i="2" s="1"/>
  <c r="G16251" i="2"/>
  <c r="H16251" i="2" s="1"/>
  <c r="G14812" i="2"/>
  <c r="H14812" i="2" s="1"/>
  <c r="G14817" i="2"/>
  <c r="H14817" i="2" s="1"/>
  <c r="G14816" i="2"/>
  <c r="H14816" i="2" s="1"/>
  <c r="G14819" i="2"/>
  <c r="H14819" i="2" s="1"/>
  <c r="G14814" i="2"/>
  <c r="H14814" i="2" s="1"/>
  <c r="G14818" i="2"/>
  <c r="H14818" i="2" s="1"/>
  <c r="G14813" i="2"/>
  <c r="H14813" i="2" s="1"/>
  <c r="G14815" i="2"/>
  <c r="H14815" i="2" s="1"/>
  <c r="G14752" i="2"/>
  <c r="H14752" i="2" s="1"/>
  <c r="G14751" i="2"/>
  <c r="H14751" i="2" s="1"/>
  <c r="G14750" i="2"/>
  <c r="H14750" i="2" s="1"/>
  <c r="G14747" i="2"/>
  <c r="H14747" i="2" s="1"/>
  <c r="G14749" i="2"/>
  <c r="H14749" i="2" s="1"/>
  <c r="G14756" i="2"/>
  <c r="H14756" i="2" s="1"/>
  <c r="G14755" i="2"/>
  <c r="H14755" i="2" s="1"/>
  <c r="G14748" i="2"/>
  <c r="H14748" i="2" s="1"/>
  <c r="G14753" i="2"/>
  <c r="H14753" i="2" s="1"/>
  <c r="G14754" i="2"/>
  <c r="H14754" i="2" s="1"/>
  <c r="G14546" i="2"/>
  <c r="H14546" i="2" s="1"/>
  <c r="G14545" i="2"/>
  <c r="H14545" i="2" s="1"/>
  <c r="G14544" i="2"/>
  <c r="H14544" i="2" s="1"/>
  <c r="G14542" i="2"/>
  <c r="H14542" i="2" s="1"/>
  <c r="G14543" i="2"/>
  <c r="H14543" i="2" s="1"/>
  <c r="G9042" i="2"/>
  <c r="H9042" i="2" s="1"/>
  <c r="G9039" i="2"/>
  <c r="H9039" i="2" s="1"/>
  <c r="G9041" i="2"/>
  <c r="H9041" i="2" s="1"/>
  <c r="G9040" i="2"/>
  <c r="H9040" i="2" s="1"/>
  <c r="G9043" i="2"/>
  <c r="H9043" i="2" s="1"/>
  <c r="G9017" i="2"/>
  <c r="H9017" i="2" s="1"/>
  <c r="G9019" i="2"/>
  <c r="H9019" i="2" s="1"/>
  <c r="G9018" i="2"/>
  <c r="H9018" i="2" s="1"/>
  <c r="G9015" i="2"/>
  <c r="H9015" i="2" s="1"/>
  <c r="G9016" i="2"/>
  <c r="H9016" i="2" s="1"/>
  <c r="G17841" i="2"/>
  <c r="H17841" i="2" s="1"/>
  <c r="G17842" i="2"/>
  <c r="H17842" i="2" s="1"/>
  <c r="G17840" i="2"/>
  <c r="H17840" i="2" s="1"/>
  <c r="G17848" i="2"/>
  <c r="H17848" i="2" s="1"/>
  <c r="G17846" i="2"/>
  <c r="H17846" i="2" s="1"/>
  <c r="G17845" i="2"/>
  <c r="H17845" i="2" s="1"/>
  <c r="G17843" i="2"/>
  <c r="H17843" i="2" s="1"/>
  <c r="G17844" i="2"/>
  <c r="H17844" i="2" s="1"/>
  <c r="G17847" i="2"/>
  <c r="H17847" i="2" s="1"/>
  <c r="G16741" i="2"/>
  <c r="H16741" i="2" s="1"/>
  <c r="G16744" i="2"/>
  <c r="H16744" i="2" s="1"/>
  <c r="G16746" i="2"/>
  <c r="H16746" i="2" s="1"/>
  <c r="G16738" i="2"/>
  <c r="H16738" i="2" s="1"/>
  <c r="G16743" i="2"/>
  <c r="H16743" i="2" s="1"/>
  <c r="G16745" i="2"/>
  <c r="H16745" i="2" s="1"/>
  <c r="G16739" i="2"/>
  <c r="H16739" i="2" s="1"/>
  <c r="G16740" i="2"/>
  <c r="H16740" i="2" s="1"/>
  <c r="G16742" i="2"/>
  <c r="H16742" i="2" s="1"/>
  <c r="G16081" i="2"/>
  <c r="H16081" i="2" s="1"/>
  <c r="G16082" i="2"/>
  <c r="H16082" i="2" s="1"/>
  <c r="G16086" i="2"/>
  <c r="H16086" i="2" s="1"/>
  <c r="G16085" i="2"/>
  <c r="H16085" i="2" s="1"/>
  <c r="G16083" i="2"/>
  <c r="H16083" i="2" s="1"/>
  <c r="G16080" i="2"/>
  <c r="H16080" i="2" s="1"/>
  <c r="G16079" i="2"/>
  <c r="H16079" i="2" s="1"/>
  <c r="G16078" i="2"/>
  <c r="H16078" i="2" s="1"/>
  <c r="G16084" i="2"/>
  <c r="H16084" i="2" s="1"/>
  <c r="G16204" i="2"/>
  <c r="H16204" i="2" s="1"/>
  <c r="G16197" i="2"/>
  <c r="H16197" i="2" s="1"/>
  <c r="G16200" i="2"/>
  <c r="H16200" i="2" s="1"/>
  <c r="G16191" i="2"/>
  <c r="H16191" i="2" s="1"/>
  <c r="G16203" i="2"/>
  <c r="H16203" i="2" s="1"/>
  <c r="G16192" i="2"/>
  <c r="H16192" i="2" s="1"/>
  <c r="G16201" i="2"/>
  <c r="H16201" i="2" s="1"/>
  <c r="G16202" i="2"/>
  <c r="H16202" i="2" s="1"/>
  <c r="G16199" i="2"/>
  <c r="H16199" i="2" s="1"/>
  <c r="G16190" i="2"/>
  <c r="H16190" i="2" s="1"/>
  <c r="G16196" i="2"/>
  <c r="H16196" i="2" s="1"/>
  <c r="G16189" i="2"/>
  <c r="H16189" i="2" s="1"/>
  <c r="G16198" i="2"/>
  <c r="H16198" i="2" s="1"/>
  <c r="G16193" i="2"/>
  <c r="H16193" i="2" s="1"/>
  <c r="G16194" i="2"/>
  <c r="H16194" i="2" s="1"/>
  <c r="G16205" i="2"/>
  <c r="H16205" i="2" s="1"/>
  <c r="G16195" i="2"/>
  <c r="H16195" i="2" s="1"/>
  <c r="G15504" i="2"/>
  <c r="H15504" i="2" s="1"/>
  <c r="G15509" i="2"/>
  <c r="H15509" i="2" s="1"/>
  <c r="G15508" i="2"/>
  <c r="H15508" i="2" s="1"/>
  <c r="G15506" i="2"/>
  <c r="H15506" i="2" s="1"/>
  <c r="G15507" i="2"/>
  <c r="H15507" i="2" s="1"/>
  <c r="G15505" i="2"/>
  <c r="H15505" i="2" s="1"/>
  <c r="G15510" i="2"/>
  <c r="H15510" i="2" s="1"/>
  <c r="G15476" i="2"/>
  <c r="H15476" i="2" s="1"/>
  <c r="G15481" i="2"/>
  <c r="H15481" i="2" s="1"/>
  <c r="G15474" i="2"/>
  <c r="H15474" i="2" s="1"/>
  <c r="G15480" i="2"/>
  <c r="H15480" i="2" s="1"/>
  <c r="G15479" i="2"/>
  <c r="H15479" i="2" s="1"/>
  <c r="G15473" i="2"/>
  <c r="H15473" i="2" s="1"/>
  <c r="G15478" i="2"/>
  <c r="H15478" i="2" s="1"/>
  <c r="G15482" i="2"/>
  <c r="H15482" i="2" s="1"/>
  <c r="G15477" i="2"/>
  <c r="H15477" i="2" s="1"/>
  <c r="G15475" i="2"/>
  <c r="H15475" i="2" s="1"/>
  <c r="G15168" i="2"/>
  <c r="H15168" i="2" s="1"/>
  <c r="G15164" i="2"/>
  <c r="H15164" i="2" s="1"/>
  <c r="G15163" i="2"/>
  <c r="H15163" i="2" s="1"/>
  <c r="G15161" i="2"/>
  <c r="H15161" i="2" s="1"/>
  <c r="G15162" i="2"/>
  <c r="H15162" i="2" s="1"/>
  <c r="G15160" i="2"/>
  <c r="H15160" i="2" s="1"/>
  <c r="G15166" i="2"/>
  <c r="H15166" i="2" s="1"/>
  <c r="G15169" i="2"/>
  <c r="H15169" i="2" s="1"/>
  <c r="G15165" i="2"/>
  <c r="H15165" i="2" s="1"/>
  <c r="G15167" i="2"/>
  <c r="H15167" i="2" s="1"/>
  <c r="G14197" i="2"/>
  <c r="H14197" i="2" s="1"/>
  <c r="G14199" i="2"/>
  <c r="H14199" i="2" s="1"/>
  <c r="G14196" i="2"/>
  <c r="H14196" i="2" s="1"/>
  <c r="G14198" i="2"/>
  <c r="H14198" i="2" s="1"/>
  <c r="G14195" i="2"/>
  <c r="H14195" i="2" s="1"/>
  <c r="G14200" i="2"/>
  <c r="H14200" i="2" s="1"/>
  <c r="G14272" i="2"/>
  <c r="H14272" i="2" s="1"/>
  <c r="G14274" i="2"/>
  <c r="H14274" i="2" s="1"/>
  <c r="G14280" i="2"/>
  <c r="H14280" i="2" s="1"/>
  <c r="G14271" i="2"/>
  <c r="H14271" i="2" s="1"/>
  <c r="G14279" i="2"/>
  <c r="H14279" i="2" s="1"/>
  <c r="G14277" i="2"/>
  <c r="H14277" i="2" s="1"/>
  <c r="G14270" i="2"/>
  <c r="H14270" i="2" s="1"/>
  <c r="G14278" i="2"/>
  <c r="H14278" i="2" s="1"/>
  <c r="G14276" i="2"/>
  <c r="H14276" i="2" s="1"/>
  <c r="G14273" i="2"/>
  <c r="H14273" i="2" s="1"/>
  <c r="G14275" i="2"/>
  <c r="H14275" i="2" s="1"/>
  <c r="G12962" i="2"/>
  <c r="H12962" i="2" s="1"/>
  <c r="G12957" i="2"/>
  <c r="H12957" i="2" s="1"/>
  <c r="G12952" i="2"/>
  <c r="H12952" i="2" s="1"/>
  <c r="G12972" i="2"/>
  <c r="H12972" i="2" s="1"/>
  <c r="G12974" i="2"/>
  <c r="H12974" i="2" s="1"/>
  <c r="G12971" i="2"/>
  <c r="H12971" i="2" s="1"/>
  <c r="G12953" i="2"/>
  <c r="H12953" i="2" s="1"/>
  <c r="G12973" i="2"/>
  <c r="H12973" i="2" s="1"/>
  <c r="G12968" i="2"/>
  <c r="H12968" i="2" s="1"/>
  <c r="G12954" i="2"/>
  <c r="H12954" i="2" s="1"/>
  <c r="G12949" i="2"/>
  <c r="H12949" i="2" s="1"/>
  <c r="G12951" i="2"/>
  <c r="H12951" i="2" s="1"/>
  <c r="G12963" i="2"/>
  <c r="H12963" i="2" s="1"/>
  <c r="G12969" i="2"/>
  <c r="H12969" i="2" s="1"/>
  <c r="G12948" i="2"/>
  <c r="H12948" i="2" s="1"/>
  <c r="G12950" i="2"/>
  <c r="H12950" i="2" s="1"/>
  <c r="G12970" i="2"/>
  <c r="H12970" i="2" s="1"/>
  <c r="G12965" i="2"/>
  <c r="H12965" i="2" s="1"/>
  <c r="G12967" i="2"/>
  <c r="H12967" i="2" s="1"/>
  <c r="G12959" i="2"/>
  <c r="H12959" i="2" s="1"/>
  <c r="G12960" i="2"/>
  <c r="H12960" i="2" s="1"/>
  <c r="G12964" i="2"/>
  <c r="H12964" i="2" s="1"/>
  <c r="G12966" i="2"/>
  <c r="H12966" i="2" s="1"/>
  <c r="G12961" i="2"/>
  <c r="H12961" i="2" s="1"/>
  <c r="G12956" i="2"/>
  <c r="H12956" i="2" s="1"/>
  <c r="G12958" i="2"/>
  <c r="H12958" i="2" s="1"/>
  <c r="G12955" i="2"/>
  <c r="H12955" i="2" s="1"/>
  <c r="G11960" i="2"/>
  <c r="H11960" i="2" s="1"/>
  <c r="G11956" i="2"/>
  <c r="H11956" i="2" s="1"/>
  <c r="G11958" i="2"/>
  <c r="H11958" i="2" s="1"/>
  <c r="G11959" i="2"/>
  <c r="H11959" i="2" s="1"/>
  <c r="G11961" i="2"/>
  <c r="H11961" i="2" s="1"/>
  <c r="G11957" i="2"/>
  <c r="H11957" i="2" s="1"/>
  <c r="G11782" i="2"/>
  <c r="H11782" i="2" s="1"/>
  <c r="G11787" i="2"/>
  <c r="H11787" i="2" s="1"/>
  <c r="G11785" i="2"/>
  <c r="H11785" i="2" s="1"/>
  <c r="G11783" i="2"/>
  <c r="H11783" i="2" s="1"/>
  <c r="G11788" i="2"/>
  <c r="H11788" i="2" s="1"/>
  <c r="G11784" i="2"/>
  <c r="H11784" i="2" s="1"/>
  <c r="G11786" i="2"/>
  <c r="H11786" i="2" s="1"/>
  <c r="G9885" i="2"/>
  <c r="H9885" i="2" s="1"/>
  <c r="G9890" i="2"/>
  <c r="H9890" i="2" s="1"/>
  <c r="G9892" i="2"/>
  <c r="H9892" i="2" s="1"/>
  <c r="G9887" i="2"/>
  <c r="H9887" i="2" s="1"/>
  <c r="G9888" i="2"/>
  <c r="H9888" i="2" s="1"/>
  <c r="G9886" i="2"/>
  <c r="H9886" i="2" s="1"/>
  <c r="G9893" i="2"/>
  <c r="H9893" i="2" s="1"/>
  <c r="G9889" i="2"/>
  <c r="H9889" i="2" s="1"/>
  <c r="G9891" i="2"/>
  <c r="H9891" i="2" s="1"/>
  <c r="G8804" i="2"/>
  <c r="H8804" i="2" s="1"/>
  <c r="G8803" i="2"/>
  <c r="H8803" i="2" s="1"/>
  <c r="G8805" i="2"/>
  <c r="H8805" i="2" s="1"/>
  <c r="G8807" i="2"/>
  <c r="H8807" i="2" s="1"/>
  <c r="G8806" i="2"/>
  <c r="H8806" i="2" s="1"/>
  <c r="G8273" i="2"/>
  <c r="H8273" i="2" s="1"/>
  <c r="G8277" i="2"/>
  <c r="H8277" i="2" s="1"/>
  <c r="G8281" i="2"/>
  <c r="H8281" i="2" s="1"/>
  <c r="G8272" i="2"/>
  <c r="H8272" i="2" s="1"/>
  <c r="G8276" i="2"/>
  <c r="H8276" i="2" s="1"/>
  <c r="G8280" i="2"/>
  <c r="H8280" i="2" s="1"/>
  <c r="G8275" i="2"/>
  <c r="H8275" i="2" s="1"/>
  <c r="G8279" i="2"/>
  <c r="H8279" i="2" s="1"/>
  <c r="G8271" i="2"/>
  <c r="H8271" i="2" s="1"/>
  <c r="G8274" i="2"/>
  <c r="H8274" i="2" s="1"/>
  <c r="G8278" i="2"/>
  <c r="H8278" i="2" s="1"/>
  <c r="G8282" i="2"/>
  <c r="H8282" i="2" s="1"/>
  <c r="G8291" i="2"/>
  <c r="H8291" i="2" s="1"/>
  <c r="G8295" i="2"/>
  <c r="H8295" i="2" s="1"/>
  <c r="G8294" i="2"/>
  <c r="H8294" i="2" s="1"/>
  <c r="G8293" i="2"/>
  <c r="H8293" i="2" s="1"/>
  <c r="G8297" i="2"/>
  <c r="H8297" i="2" s="1"/>
  <c r="G8292" i="2"/>
  <c r="H8292" i="2" s="1"/>
  <c r="G8296" i="2"/>
  <c r="H8296" i="2" s="1"/>
  <c r="G7874" i="2"/>
  <c r="H7874" i="2" s="1"/>
  <c r="G7875" i="2"/>
  <c r="H7875" i="2" s="1"/>
  <c r="G7873" i="2"/>
  <c r="H7873" i="2" s="1"/>
  <c r="G7878" i="2"/>
  <c r="H7878" i="2" s="1"/>
  <c r="G7877" i="2"/>
  <c r="H7877" i="2" s="1"/>
  <c r="G7876" i="2"/>
  <c r="H7876" i="2" s="1"/>
  <c r="G7879" i="2"/>
  <c r="H7879" i="2" s="1"/>
  <c r="G7307" i="2"/>
  <c r="H7307" i="2" s="1"/>
  <c r="G7304" i="2"/>
  <c r="H7304" i="2" s="1"/>
  <c r="G7309" i="2"/>
  <c r="H7309" i="2" s="1"/>
  <c r="G7302" i="2"/>
  <c r="H7302" i="2" s="1"/>
  <c r="G7303" i="2"/>
  <c r="H7303" i="2" s="1"/>
  <c r="G7308" i="2"/>
  <c r="H7308" i="2" s="1"/>
  <c r="G7301" i="2"/>
  <c r="H7301" i="2" s="1"/>
  <c r="G7306" i="2"/>
  <c r="H7306" i="2" s="1"/>
  <c r="G7300" i="2"/>
  <c r="H7300" i="2" s="1"/>
  <c r="G7305" i="2"/>
  <c r="H7305" i="2" s="1"/>
  <c r="G7326" i="2"/>
  <c r="H7326" i="2" s="1"/>
  <c r="G7327" i="2"/>
  <c r="H7327" i="2" s="1"/>
  <c r="G7325" i="2"/>
  <c r="H7325" i="2" s="1"/>
  <c r="G7330" i="2"/>
  <c r="H7330" i="2" s="1"/>
  <c r="G7324" i="2"/>
  <c r="H7324" i="2" s="1"/>
  <c r="G7329" i="2"/>
  <c r="H7329" i="2" s="1"/>
  <c r="G7328" i="2"/>
  <c r="H7328" i="2" s="1"/>
  <c r="G7331" i="2"/>
  <c r="H7331" i="2" s="1"/>
  <c r="G7116" i="2"/>
  <c r="H7116" i="2" s="1"/>
  <c r="G7120" i="2"/>
  <c r="H7120" i="2" s="1"/>
  <c r="G7122" i="2"/>
  <c r="H7122" i="2" s="1"/>
  <c r="G7109" i="2"/>
  <c r="H7109" i="2" s="1"/>
  <c r="G7113" i="2"/>
  <c r="H7113" i="2" s="1"/>
  <c r="G7115" i="2"/>
  <c r="H7115" i="2" s="1"/>
  <c r="G7105" i="2"/>
  <c r="H7105" i="2" s="1"/>
  <c r="G7108" i="2"/>
  <c r="H7108" i="2" s="1"/>
  <c r="G7112" i="2"/>
  <c r="H7112" i="2" s="1"/>
  <c r="G7118" i="2"/>
  <c r="H7118" i="2" s="1"/>
  <c r="G7121" i="2"/>
  <c r="H7121" i="2" s="1"/>
  <c r="G7119" i="2"/>
  <c r="H7119" i="2" s="1"/>
  <c r="G7107" i="2"/>
  <c r="H7107" i="2" s="1"/>
  <c r="G7111" i="2"/>
  <c r="H7111" i="2" s="1"/>
  <c r="G7117" i="2"/>
  <c r="H7117" i="2" s="1"/>
  <c r="G7104" i="2"/>
  <c r="H7104" i="2" s="1"/>
  <c r="G7106" i="2"/>
  <c r="H7106" i="2" s="1"/>
  <c r="G7110" i="2"/>
  <c r="H7110" i="2" s="1"/>
  <c r="G7114" i="2"/>
  <c r="H7114" i="2" s="1"/>
  <c r="G5866" i="2"/>
  <c r="H5866" i="2" s="1"/>
  <c r="G5871" i="2"/>
  <c r="H5871" i="2" s="1"/>
  <c r="G5865" i="2"/>
  <c r="H5865" i="2" s="1"/>
  <c r="G5870" i="2"/>
  <c r="H5870" i="2" s="1"/>
  <c r="G5872" i="2"/>
  <c r="H5872" i="2" s="1"/>
  <c r="G5869" i="2"/>
  <c r="H5869" i="2" s="1"/>
  <c r="G5867" i="2"/>
  <c r="H5867" i="2" s="1"/>
  <c r="G5868" i="2"/>
  <c r="H5868" i="2" s="1"/>
  <c r="G5520" i="2"/>
  <c r="H5520" i="2" s="1"/>
  <c r="G5510" i="2"/>
  <c r="H5510" i="2" s="1"/>
  <c r="G5508" i="2"/>
  <c r="H5508" i="2" s="1"/>
  <c r="G5514" i="2"/>
  <c r="H5514" i="2" s="1"/>
  <c r="G5512" i="2"/>
  <c r="H5512" i="2" s="1"/>
  <c r="G5516" i="2"/>
  <c r="H5516" i="2" s="1"/>
  <c r="G5526" i="2"/>
  <c r="H5526" i="2" s="1"/>
  <c r="G5524" i="2"/>
  <c r="H5524" i="2" s="1"/>
  <c r="G5530" i="2"/>
  <c r="H5530" i="2" s="1"/>
  <c r="G5528" i="2"/>
  <c r="H5528" i="2" s="1"/>
  <c r="G5519" i="2"/>
  <c r="H5519" i="2" s="1"/>
  <c r="G5523" i="2"/>
  <c r="H5523" i="2" s="1"/>
  <c r="G5509" i="2"/>
  <c r="H5509" i="2" s="1"/>
  <c r="G5511" i="2"/>
  <c r="H5511" i="2" s="1"/>
  <c r="G5513" i="2"/>
  <c r="H5513" i="2" s="1"/>
  <c r="G5515" i="2"/>
  <c r="H5515" i="2" s="1"/>
  <c r="G5518" i="2"/>
  <c r="H5518" i="2" s="1"/>
  <c r="G5522" i="2"/>
  <c r="H5522" i="2" s="1"/>
  <c r="G5525" i="2"/>
  <c r="H5525" i="2" s="1"/>
  <c r="G5527" i="2"/>
  <c r="H5527" i="2" s="1"/>
  <c r="G5529" i="2"/>
  <c r="H5529" i="2" s="1"/>
  <c r="G5531" i="2"/>
  <c r="H5531" i="2" s="1"/>
  <c r="G5517" i="2"/>
  <c r="H5517" i="2" s="1"/>
  <c r="G5521" i="2"/>
  <c r="H5521" i="2" s="1"/>
  <c r="G4716" i="2"/>
  <c r="H4716" i="2" s="1"/>
  <c r="G4720" i="2"/>
  <c r="H4720" i="2" s="1"/>
  <c r="G4717" i="2"/>
  <c r="H4717" i="2" s="1"/>
  <c r="G4718" i="2"/>
  <c r="H4718" i="2" s="1"/>
  <c r="G4722" i="2"/>
  <c r="H4722" i="2" s="1"/>
  <c r="G4726" i="2"/>
  <c r="H4726" i="2" s="1"/>
  <c r="G4719" i="2"/>
  <c r="H4719" i="2" s="1"/>
  <c r="G4723" i="2"/>
  <c r="H4723" i="2" s="1"/>
  <c r="G4724" i="2"/>
  <c r="H4724" i="2" s="1"/>
  <c r="G4721" i="2"/>
  <c r="H4721" i="2" s="1"/>
  <c r="G4725" i="2"/>
  <c r="H4725" i="2" s="1"/>
  <c r="G4683" i="2"/>
  <c r="H4683" i="2" s="1"/>
  <c r="G4687" i="2"/>
  <c r="H4687" i="2" s="1"/>
  <c r="G4688" i="2"/>
  <c r="H4688" i="2" s="1"/>
  <c r="G4678" i="2"/>
  <c r="H4678" i="2" s="1"/>
  <c r="G4682" i="2"/>
  <c r="H4682" i="2" s="1"/>
  <c r="G4675" i="2"/>
  <c r="H4675" i="2" s="1"/>
  <c r="G4679" i="2"/>
  <c r="H4679" i="2" s="1"/>
  <c r="G4681" i="2"/>
  <c r="H4681" i="2" s="1"/>
  <c r="G4685" i="2"/>
  <c r="H4685" i="2" s="1"/>
  <c r="G4686" i="2"/>
  <c r="H4686" i="2" s="1"/>
  <c r="G4674" i="2"/>
  <c r="H4674" i="2" s="1"/>
  <c r="G4676" i="2"/>
  <c r="H4676" i="2" s="1"/>
  <c r="G4680" i="2"/>
  <c r="H4680" i="2" s="1"/>
  <c r="G4684" i="2"/>
  <c r="H4684" i="2" s="1"/>
  <c r="G4677" i="2"/>
  <c r="H4677" i="2" s="1"/>
  <c r="G3535" i="2"/>
  <c r="H3535" i="2" s="1"/>
  <c r="G3537" i="2"/>
  <c r="H3537" i="2" s="1"/>
  <c r="G3539" i="2"/>
  <c r="H3539" i="2" s="1"/>
  <c r="G3532" i="2"/>
  <c r="H3532" i="2" s="1"/>
  <c r="G3536" i="2"/>
  <c r="H3536" i="2" s="1"/>
  <c r="G3530" i="2"/>
  <c r="H3530" i="2" s="1"/>
  <c r="G3534" i="2"/>
  <c r="H3534" i="2" s="1"/>
  <c r="G3531" i="2"/>
  <c r="H3531" i="2" s="1"/>
  <c r="G3540" i="2"/>
  <c r="H3540" i="2" s="1"/>
  <c r="G3529" i="2"/>
  <c r="H3529" i="2" s="1"/>
  <c r="G3538" i="2"/>
  <c r="H3538" i="2" s="1"/>
  <c r="G3526" i="2"/>
  <c r="H3526" i="2" s="1"/>
  <c r="G3528" i="2"/>
  <c r="H3528" i="2" s="1"/>
  <c r="G3533" i="2"/>
  <c r="H3533" i="2" s="1"/>
  <c r="G3527" i="2"/>
  <c r="H3527" i="2" s="1"/>
  <c r="G3633" i="2"/>
  <c r="H3633" i="2" s="1"/>
  <c r="G3628" i="2"/>
  <c r="H3628" i="2" s="1"/>
  <c r="G3632" i="2"/>
  <c r="H3632" i="2" s="1"/>
  <c r="G3630" i="2"/>
  <c r="H3630" i="2" s="1"/>
  <c r="G3627" i="2"/>
  <c r="H3627" i="2" s="1"/>
  <c r="G3635" i="2"/>
  <c r="H3635" i="2" s="1"/>
  <c r="G3634" i="2"/>
  <c r="H3634" i="2" s="1"/>
  <c r="G3636" i="2"/>
  <c r="H3636" i="2" s="1"/>
  <c r="G3629" i="2"/>
  <c r="H3629" i="2" s="1"/>
  <c r="G3631" i="2"/>
  <c r="H3631" i="2" s="1"/>
  <c r="G3416" i="2"/>
  <c r="H3416" i="2" s="1"/>
  <c r="G3415" i="2"/>
  <c r="H3415" i="2" s="1"/>
  <c r="G3413" i="2"/>
  <c r="H3413" i="2" s="1"/>
  <c r="G3412" i="2"/>
  <c r="H3412" i="2" s="1"/>
  <c r="G3414" i="2"/>
  <c r="H3414" i="2" s="1"/>
  <c r="G3417" i="2"/>
  <c r="H3417" i="2" s="1"/>
  <c r="G3227" i="2"/>
  <c r="H3227" i="2" s="1"/>
  <c r="G3229" i="2"/>
  <c r="H3229" i="2" s="1"/>
  <c r="G3228" i="2"/>
  <c r="H3228" i="2" s="1"/>
  <c r="G3226" i="2"/>
  <c r="H3226" i="2" s="1"/>
  <c r="G2830" i="2"/>
  <c r="H2830" i="2" s="1"/>
  <c r="G2827" i="2"/>
  <c r="H2827" i="2" s="1"/>
  <c r="G2835" i="2"/>
  <c r="H2835" i="2" s="1"/>
  <c r="G2825" i="2"/>
  <c r="H2825" i="2" s="1"/>
  <c r="G2834" i="2"/>
  <c r="H2834" i="2" s="1"/>
  <c r="G2826" i="2"/>
  <c r="H2826" i="2" s="1"/>
  <c r="G2831" i="2"/>
  <c r="H2831" i="2" s="1"/>
  <c r="G2828" i="2"/>
  <c r="H2828" i="2" s="1"/>
  <c r="G2829" i="2"/>
  <c r="H2829" i="2" s="1"/>
  <c r="G2824" i="2"/>
  <c r="H2824" i="2" s="1"/>
  <c r="G2832" i="2"/>
  <c r="H2832" i="2" s="1"/>
  <c r="G2833" i="2"/>
  <c r="H2833" i="2" s="1"/>
  <c r="G2436" i="2"/>
  <c r="H2436" i="2" s="1"/>
  <c r="G2434" i="2"/>
  <c r="H2434" i="2" s="1"/>
  <c r="G2435" i="2"/>
  <c r="H2435" i="2" s="1"/>
  <c r="G2437" i="2"/>
  <c r="H2437" i="2" s="1"/>
  <c r="G2431" i="2"/>
  <c r="H2431" i="2" s="1"/>
  <c r="G2433" i="2"/>
  <c r="H2433" i="2" s="1"/>
  <c r="G2432" i="2"/>
  <c r="H2432" i="2" s="1"/>
  <c r="G1428" i="2"/>
  <c r="H1428" i="2" s="1"/>
  <c r="G1427" i="2"/>
  <c r="H1427" i="2" s="1"/>
  <c r="G1436" i="2"/>
  <c r="H1436" i="2" s="1"/>
  <c r="G1439" i="2"/>
  <c r="H1439" i="2" s="1"/>
  <c r="G1432" i="2"/>
  <c r="H1432" i="2" s="1"/>
  <c r="G1430" i="2"/>
  <c r="H1430" i="2" s="1"/>
  <c r="G1441" i="2"/>
  <c r="H1441" i="2" s="1"/>
  <c r="G1437" i="2"/>
  <c r="H1437" i="2" s="1"/>
  <c r="G1435" i="2"/>
  <c r="H1435" i="2" s="1"/>
  <c r="G1433" i="2"/>
  <c r="H1433" i="2" s="1"/>
  <c r="G1438" i="2"/>
  <c r="H1438" i="2" s="1"/>
  <c r="G1440" i="2"/>
  <c r="H1440" i="2" s="1"/>
  <c r="G1429" i="2"/>
  <c r="H1429" i="2" s="1"/>
  <c r="G1431" i="2"/>
  <c r="H1431" i="2" s="1"/>
  <c r="G1434" i="2"/>
  <c r="H1434" i="2" s="1"/>
  <c r="G936" i="2"/>
  <c r="H936" i="2" s="1"/>
  <c r="G935" i="2"/>
  <c r="H935" i="2" s="1"/>
  <c r="G939" i="2"/>
  <c r="H939" i="2" s="1"/>
  <c r="G938" i="2"/>
  <c r="H938" i="2" s="1"/>
  <c r="G937" i="2"/>
  <c r="H937" i="2" s="1"/>
  <c r="G940" i="2"/>
  <c r="H940" i="2" s="1"/>
  <c r="G19060" i="2"/>
  <c r="H19060" i="2" s="1"/>
  <c r="G19057" i="2"/>
  <c r="H19057" i="2" s="1"/>
  <c r="G19056" i="2"/>
  <c r="H19056" i="2" s="1"/>
  <c r="G19059" i="2"/>
  <c r="H19059" i="2" s="1"/>
  <c r="G19055" i="2"/>
  <c r="H19055" i="2" s="1"/>
  <c r="G19061" i="2"/>
  <c r="H19061" i="2" s="1"/>
  <c r="G19058" i="2"/>
  <c r="H19058" i="2" s="1"/>
  <c r="G13090" i="2"/>
  <c r="H13090" i="2" s="1"/>
  <c r="G13078" i="2"/>
  <c r="H13078" i="2" s="1"/>
  <c r="G13084" i="2"/>
  <c r="H13084" i="2" s="1"/>
  <c r="G13083" i="2"/>
  <c r="H13083" i="2" s="1"/>
  <c r="G13081" i="2"/>
  <c r="H13081" i="2" s="1"/>
  <c r="G13085" i="2"/>
  <c r="H13085" i="2" s="1"/>
  <c r="G13082" i="2"/>
  <c r="H13082" i="2" s="1"/>
  <c r="G13079" i="2"/>
  <c r="H13079" i="2" s="1"/>
  <c r="G13088" i="2"/>
  <c r="H13088" i="2" s="1"/>
  <c r="G13076" i="2"/>
  <c r="H13076" i="2" s="1"/>
  <c r="G13089" i="2"/>
  <c r="H13089" i="2" s="1"/>
  <c r="G13086" i="2"/>
  <c r="H13086" i="2" s="1"/>
  <c r="G13091" i="2"/>
  <c r="H13091" i="2" s="1"/>
  <c r="G13092" i="2"/>
  <c r="H13092" i="2" s="1"/>
  <c r="G13080" i="2"/>
  <c r="H13080" i="2" s="1"/>
  <c r="G13077" i="2"/>
  <c r="H13077" i="2" s="1"/>
  <c r="G13087" i="2"/>
  <c r="H13087" i="2" s="1"/>
  <c r="AB153" i="3"/>
  <c r="AA153" i="3"/>
  <c r="AA94" i="3"/>
  <c r="AB94" i="3"/>
  <c r="AB822" i="3"/>
  <c r="AA822" i="3"/>
  <c r="AB825" i="3"/>
  <c r="AA825" i="3"/>
  <c r="AA828" i="3"/>
  <c r="AB828" i="3"/>
  <c r="AB827" i="3"/>
  <c r="AA827" i="3"/>
  <c r="AA1863" i="3"/>
  <c r="AB1863" i="3"/>
  <c r="AA1854" i="3"/>
  <c r="AB1854" i="3"/>
  <c r="AA1855" i="3"/>
  <c r="AB1855" i="3"/>
  <c r="AA1868" i="3"/>
  <c r="AB1868" i="3"/>
  <c r="AA1864" i="3"/>
  <c r="AB1864" i="3"/>
  <c r="AA1859" i="3"/>
  <c r="AB1859" i="3"/>
  <c r="AA413" i="3"/>
  <c r="AB413" i="3"/>
  <c r="AB417" i="3"/>
  <c r="AA417" i="3"/>
  <c r="AB408" i="3"/>
  <c r="AA408" i="3"/>
  <c r="AA258" i="3"/>
  <c r="AB258" i="3"/>
  <c r="AA257" i="3"/>
  <c r="AB257" i="3"/>
  <c r="G18533" i="2"/>
  <c r="H18533" i="2" s="1"/>
  <c r="G18536" i="2"/>
  <c r="H18536" i="2" s="1"/>
  <c r="G18532" i="2"/>
  <c r="H18532" i="2" s="1"/>
  <c r="G18535" i="2"/>
  <c r="H18535" i="2" s="1"/>
  <c r="G18534" i="2"/>
  <c r="H18534" i="2" s="1"/>
  <c r="G18462" i="2"/>
  <c r="H18462" i="2" s="1"/>
  <c r="G18466" i="2"/>
  <c r="H18466" i="2" s="1"/>
  <c r="G18461" i="2"/>
  <c r="H18461" i="2" s="1"/>
  <c r="G18465" i="2"/>
  <c r="H18465" i="2" s="1"/>
  <c r="G18464" i="2"/>
  <c r="H18464" i="2" s="1"/>
  <c r="G18468" i="2"/>
  <c r="H18468" i="2" s="1"/>
  <c r="G18463" i="2"/>
  <c r="H18463" i="2" s="1"/>
  <c r="G18467" i="2"/>
  <c r="H18467" i="2" s="1"/>
  <c r="G18752" i="2"/>
  <c r="H18752" i="2" s="1"/>
  <c r="G18753" i="2"/>
  <c r="H18753" i="2" s="1"/>
  <c r="G18756" i="2"/>
  <c r="H18756" i="2" s="1"/>
  <c r="G18751" i="2"/>
  <c r="H18751" i="2" s="1"/>
  <c r="G18755" i="2"/>
  <c r="H18755" i="2" s="1"/>
  <c r="G18750" i="2"/>
  <c r="H18750" i="2" s="1"/>
  <c r="G18754" i="2"/>
  <c r="H18754" i="2" s="1"/>
  <c r="G13653" i="2"/>
  <c r="H13653" i="2" s="1"/>
  <c r="G13655" i="2"/>
  <c r="H13655" i="2" s="1"/>
  <c r="G13654" i="2"/>
  <c r="H13654" i="2" s="1"/>
  <c r="G13657" i="2"/>
  <c r="H13657" i="2" s="1"/>
  <c r="G13656" i="2"/>
  <c r="H13656" i="2" s="1"/>
  <c r="G10981" i="2"/>
  <c r="H10981" i="2" s="1"/>
  <c r="G10982" i="2"/>
  <c r="H10982" i="2" s="1"/>
  <c r="G10980" i="2"/>
  <c r="H10980" i="2" s="1"/>
  <c r="G10979" i="2"/>
  <c r="H10979" i="2" s="1"/>
  <c r="G10978" i="2"/>
  <c r="H10978" i="2" s="1"/>
  <c r="G10983" i="2"/>
  <c r="H10983" i="2" s="1"/>
  <c r="G3965" i="2"/>
  <c r="H3965" i="2" s="1"/>
  <c r="G3964" i="2"/>
  <c r="H3964" i="2" s="1"/>
  <c r="G3962" i="2"/>
  <c r="H3962" i="2" s="1"/>
  <c r="G3963" i="2"/>
  <c r="H3963" i="2" s="1"/>
  <c r="G18834" i="2"/>
  <c r="H18834" i="2" s="1"/>
  <c r="G18833" i="2"/>
  <c r="H18833" i="2" s="1"/>
  <c r="G18831" i="2"/>
  <c r="H18831" i="2" s="1"/>
  <c r="G18832" i="2"/>
  <c r="H18832" i="2" s="1"/>
  <c r="G9126" i="2"/>
  <c r="H9126" i="2" s="1"/>
  <c r="G9129" i="2"/>
  <c r="H9129" i="2" s="1"/>
  <c r="G9125" i="2"/>
  <c r="H9125" i="2" s="1"/>
  <c r="G9128" i="2"/>
  <c r="H9128" i="2" s="1"/>
  <c r="G9127" i="2"/>
  <c r="H9127" i="2" s="1"/>
  <c r="G3056" i="2"/>
  <c r="H3056" i="2" s="1"/>
  <c r="G3060" i="2"/>
  <c r="H3060" i="2" s="1"/>
  <c r="G3066" i="2"/>
  <c r="H3066" i="2" s="1"/>
  <c r="G3064" i="2"/>
  <c r="H3064" i="2" s="1"/>
  <c r="G3054" i="2"/>
  <c r="H3054" i="2" s="1"/>
  <c r="G3042" i="2"/>
  <c r="H3042" i="2" s="1"/>
  <c r="G3063" i="2"/>
  <c r="H3063" i="2" s="1"/>
  <c r="G3046" i="2"/>
  <c r="H3046" i="2" s="1"/>
  <c r="G3045" i="2"/>
  <c r="H3045" i="2" s="1"/>
  <c r="G3043" i="2"/>
  <c r="H3043" i="2" s="1"/>
  <c r="G3049" i="2"/>
  <c r="H3049" i="2" s="1"/>
  <c r="G3058" i="2"/>
  <c r="H3058" i="2" s="1"/>
  <c r="G3055" i="2"/>
  <c r="H3055" i="2" s="1"/>
  <c r="G3062" i="2"/>
  <c r="H3062" i="2" s="1"/>
  <c r="G3061" i="2"/>
  <c r="H3061" i="2" s="1"/>
  <c r="G3059" i="2"/>
  <c r="H3059" i="2" s="1"/>
  <c r="G3065" i="2"/>
  <c r="H3065" i="2" s="1"/>
  <c r="G3053" i="2"/>
  <c r="H3053" i="2" s="1"/>
  <c r="G3047" i="2"/>
  <c r="H3047" i="2" s="1"/>
  <c r="G3057" i="2"/>
  <c r="H3057" i="2" s="1"/>
  <c r="G3044" i="2"/>
  <c r="H3044" i="2" s="1"/>
  <c r="G3050" i="2"/>
  <c r="H3050" i="2" s="1"/>
  <c r="G3048" i="2"/>
  <c r="H3048" i="2" s="1"/>
  <c r="G3052" i="2"/>
  <c r="H3052" i="2" s="1"/>
  <c r="G3051" i="2"/>
  <c r="H3051" i="2" s="1"/>
  <c r="G18890" i="2"/>
  <c r="H18890" i="2" s="1"/>
  <c r="G18894" i="2"/>
  <c r="H18894" i="2" s="1"/>
  <c r="G18892" i="2"/>
  <c r="H18892" i="2" s="1"/>
  <c r="G18893" i="2"/>
  <c r="H18893" i="2" s="1"/>
  <c r="G18896" i="2"/>
  <c r="H18896" i="2" s="1"/>
  <c r="G18897" i="2"/>
  <c r="H18897" i="2" s="1"/>
  <c r="G18891" i="2"/>
  <c r="H18891" i="2" s="1"/>
  <c r="G18895" i="2"/>
  <c r="H18895" i="2" s="1"/>
  <c r="G18922" i="2"/>
  <c r="H18922" i="2" s="1"/>
  <c r="G18927" i="2"/>
  <c r="H18927" i="2" s="1"/>
  <c r="G18924" i="2"/>
  <c r="H18924" i="2" s="1"/>
  <c r="G18926" i="2"/>
  <c r="H18926" i="2" s="1"/>
  <c r="G18925" i="2"/>
  <c r="H18925" i="2" s="1"/>
  <c r="G18923" i="2"/>
  <c r="H18923" i="2" s="1"/>
  <c r="G12244" i="2"/>
  <c r="H12244" i="2" s="1"/>
  <c r="G12247" i="2"/>
  <c r="H12247" i="2" s="1"/>
  <c r="G12246" i="2"/>
  <c r="H12246" i="2" s="1"/>
  <c r="G12245" i="2"/>
  <c r="H12245" i="2" s="1"/>
  <c r="G12240" i="2"/>
  <c r="H12240" i="2" s="1"/>
  <c r="G12248" i="2"/>
  <c r="H12248" i="2" s="1"/>
  <c r="G12243" i="2"/>
  <c r="H12243" i="2" s="1"/>
  <c r="G12242" i="2"/>
  <c r="H12242" i="2" s="1"/>
  <c r="G12241" i="2"/>
  <c r="H12241" i="2" s="1"/>
  <c r="G12239" i="2"/>
  <c r="H12239" i="2" s="1"/>
  <c r="G12208" i="2"/>
  <c r="H12208" i="2" s="1"/>
  <c r="G12210" i="2"/>
  <c r="H12210" i="2" s="1"/>
  <c r="G12211" i="2"/>
  <c r="H12211" i="2" s="1"/>
  <c r="G12207" i="2"/>
  <c r="H12207" i="2" s="1"/>
  <c r="G12209" i="2"/>
  <c r="H12209" i="2" s="1"/>
  <c r="G18409" i="2"/>
  <c r="H18409" i="2" s="1"/>
  <c r="G18401" i="2"/>
  <c r="H18401" i="2" s="1"/>
  <c r="G18405" i="2"/>
  <c r="H18405" i="2" s="1"/>
  <c r="G18404" i="2"/>
  <c r="H18404" i="2" s="1"/>
  <c r="G18408" i="2"/>
  <c r="H18408" i="2" s="1"/>
  <c r="G18399" i="2"/>
  <c r="H18399" i="2" s="1"/>
  <c r="G18403" i="2"/>
  <c r="H18403" i="2" s="1"/>
  <c r="G18407" i="2"/>
  <c r="H18407" i="2" s="1"/>
  <c r="G18400" i="2"/>
  <c r="H18400" i="2" s="1"/>
  <c r="G18402" i="2"/>
  <c r="H18402" i="2" s="1"/>
  <c r="G18406" i="2"/>
  <c r="H18406" i="2" s="1"/>
  <c r="G18156" i="2"/>
  <c r="H18156" i="2" s="1"/>
  <c r="G18138" i="2"/>
  <c r="H18138" i="2" s="1"/>
  <c r="G18144" i="2"/>
  <c r="H18144" i="2" s="1"/>
  <c r="G18142" i="2"/>
  <c r="H18142" i="2" s="1"/>
  <c r="G18148" i="2"/>
  <c r="H18148" i="2" s="1"/>
  <c r="G18146" i="2"/>
  <c r="H18146" i="2" s="1"/>
  <c r="G18165" i="2"/>
  <c r="H18165" i="2" s="1"/>
  <c r="G18151" i="2"/>
  <c r="H18151" i="2" s="1"/>
  <c r="G18154" i="2"/>
  <c r="H18154" i="2" s="1"/>
  <c r="G18157" i="2"/>
  <c r="H18157" i="2" s="1"/>
  <c r="G18143" i="2"/>
  <c r="H18143" i="2" s="1"/>
  <c r="G18162" i="2"/>
  <c r="H18162" i="2" s="1"/>
  <c r="G18149" i="2"/>
  <c r="H18149" i="2" s="1"/>
  <c r="G18153" i="2"/>
  <c r="H18153" i="2" s="1"/>
  <c r="G18160" i="2"/>
  <c r="H18160" i="2" s="1"/>
  <c r="G18159" i="2"/>
  <c r="H18159" i="2" s="1"/>
  <c r="G18145" i="2"/>
  <c r="H18145" i="2" s="1"/>
  <c r="G18152" i="2"/>
  <c r="H18152" i="2" s="1"/>
  <c r="G18140" i="2"/>
  <c r="H18140" i="2" s="1"/>
  <c r="G18139" i="2"/>
  <c r="H18139" i="2" s="1"/>
  <c r="G18158" i="2"/>
  <c r="H18158" i="2" s="1"/>
  <c r="G18161" i="2"/>
  <c r="H18161" i="2" s="1"/>
  <c r="G18147" i="2"/>
  <c r="H18147" i="2" s="1"/>
  <c r="G18150" i="2"/>
  <c r="H18150" i="2" s="1"/>
  <c r="G18155" i="2"/>
  <c r="H18155" i="2" s="1"/>
  <c r="G18141" i="2"/>
  <c r="H18141" i="2" s="1"/>
  <c r="G18164" i="2"/>
  <c r="H18164" i="2" s="1"/>
  <c r="G18163" i="2"/>
  <c r="H18163" i="2" s="1"/>
  <c r="G18166" i="2"/>
  <c r="H18166" i="2" s="1"/>
  <c r="G17961" i="2"/>
  <c r="H17961" i="2" s="1"/>
  <c r="G17962" i="2"/>
  <c r="H17962" i="2" s="1"/>
  <c r="G17967" i="2"/>
  <c r="H17967" i="2" s="1"/>
  <c r="G17968" i="2"/>
  <c r="H17968" i="2" s="1"/>
  <c r="G17963" i="2"/>
  <c r="H17963" i="2" s="1"/>
  <c r="G17965" i="2"/>
  <c r="H17965" i="2" s="1"/>
  <c r="G17966" i="2"/>
  <c r="H17966" i="2" s="1"/>
  <c r="G17964" i="2"/>
  <c r="H17964" i="2" s="1"/>
  <c r="G17969" i="2"/>
  <c r="H17969" i="2" s="1"/>
  <c r="G16981" i="2"/>
  <c r="H16981" i="2" s="1"/>
  <c r="G16975" i="2"/>
  <c r="H16975" i="2" s="1"/>
  <c r="G16976" i="2"/>
  <c r="H16976" i="2" s="1"/>
  <c r="G16982" i="2"/>
  <c r="H16982" i="2" s="1"/>
  <c r="G16977" i="2"/>
  <c r="H16977" i="2" s="1"/>
  <c r="G16978" i="2"/>
  <c r="H16978" i="2" s="1"/>
  <c r="G16980" i="2"/>
  <c r="H16980" i="2" s="1"/>
  <c r="G16979" i="2"/>
  <c r="H16979" i="2" s="1"/>
  <c r="G15697" i="2"/>
  <c r="H15697" i="2" s="1"/>
  <c r="G15702" i="2"/>
  <c r="H15702" i="2" s="1"/>
  <c r="G15692" i="2"/>
  <c r="H15692" i="2" s="1"/>
  <c r="G15703" i="2"/>
  <c r="H15703" i="2" s="1"/>
  <c r="G15695" i="2"/>
  <c r="H15695" i="2" s="1"/>
  <c r="G15696" i="2"/>
  <c r="H15696" i="2" s="1"/>
  <c r="G15701" i="2"/>
  <c r="H15701" i="2" s="1"/>
  <c r="G15689" i="2"/>
  <c r="H15689" i="2" s="1"/>
  <c r="G15699" i="2"/>
  <c r="H15699" i="2" s="1"/>
  <c r="G15691" i="2"/>
  <c r="H15691" i="2" s="1"/>
  <c r="G15700" i="2"/>
  <c r="H15700" i="2" s="1"/>
  <c r="G15688" i="2"/>
  <c r="H15688" i="2" s="1"/>
  <c r="G15694" i="2"/>
  <c r="H15694" i="2" s="1"/>
  <c r="G15690" i="2"/>
  <c r="H15690" i="2" s="1"/>
  <c r="G15698" i="2"/>
  <c r="H15698" i="2" s="1"/>
  <c r="G15686" i="2"/>
  <c r="H15686" i="2" s="1"/>
  <c r="G15693" i="2"/>
  <c r="H15693" i="2" s="1"/>
  <c r="G15687" i="2"/>
  <c r="H15687" i="2" s="1"/>
  <c r="G14120" i="2"/>
  <c r="H14120" i="2" s="1"/>
  <c r="G14112" i="2"/>
  <c r="H14112" i="2" s="1"/>
  <c r="G14110" i="2"/>
  <c r="H14110" i="2" s="1"/>
  <c r="G14118" i="2"/>
  <c r="H14118" i="2" s="1"/>
  <c r="G14117" i="2"/>
  <c r="H14117" i="2" s="1"/>
  <c r="G14109" i="2"/>
  <c r="H14109" i="2" s="1"/>
  <c r="G14107" i="2"/>
  <c r="H14107" i="2" s="1"/>
  <c r="G14115" i="2"/>
  <c r="H14115" i="2" s="1"/>
  <c r="G14116" i="2"/>
  <c r="H14116" i="2" s="1"/>
  <c r="G14108" i="2"/>
  <c r="H14108" i="2" s="1"/>
  <c r="G14106" i="2"/>
  <c r="H14106" i="2" s="1"/>
  <c r="G14114" i="2"/>
  <c r="H14114" i="2" s="1"/>
  <c r="G14105" i="2"/>
  <c r="H14105" i="2" s="1"/>
  <c r="G14113" i="2"/>
  <c r="H14113" i="2" s="1"/>
  <c r="G14111" i="2"/>
  <c r="H14111" i="2" s="1"/>
  <c r="G14119" i="2"/>
  <c r="H14119" i="2" s="1"/>
  <c r="G14069" i="2"/>
  <c r="H14069" i="2" s="1"/>
  <c r="G14074" i="2"/>
  <c r="H14074" i="2" s="1"/>
  <c r="G14070" i="2"/>
  <c r="H14070" i="2" s="1"/>
  <c r="G14068" i="2"/>
  <c r="H14068" i="2" s="1"/>
  <c r="G14076" i="2"/>
  <c r="H14076" i="2" s="1"/>
  <c r="G14067" i="2"/>
  <c r="H14067" i="2" s="1"/>
  <c r="G14073" i="2"/>
  <c r="H14073" i="2" s="1"/>
  <c r="G14066" i="2"/>
  <c r="H14066" i="2" s="1"/>
  <c r="G14072" i="2"/>
  <c r="H14072" i="2" s="1"/>
  <c r="G14075" i="2"/>
  <c r="H14075" i="2" s="1"/>
  <c r="G14071" i="2"/>
  <c r="H14071" i="2" s="1"/>
  <c r="G13740" i="2"/>
  <c r="H13740" i="2" s="1"/>
  <c r="G13742" i="2"/>
  <c r="H13742" i="2" s="1"/>
  <c r="G13737" i="2"/>
  <c r="H13737" i="2" s="1"/>
  <c r="G13739" i="2"/>
  <c r="H13739" i="2" s="1"/>
  <c r="G13738" i="2"/>
  <c r="H13738" i="2" s="1"/>
  <c r="G13741" i="2"/>
  <c r="H13741" i="2" s="1"/>
  <c r="G13743" i="2"/>
  <c r="H13743" i="2" s="1"/>
  <c r="G11298" i="2"/>
  <c r="H11298" i="2" s="1"/>
  <c r="G11290" i="2"/>
  <c r="H11290" i="2" s="1"/>
  <c r="G11291" i="2"/>
  <c r="H11291" i="2" s="1"/>
  <c r="G11289" i="2"/>
  <c r="H11289" i="2" s="1"/>
  <c r="G11297" i="2"/>
  <c r="H11297" i="2" s="1"/>
  <c r="G11287" i="2"/>
  <c r="H11287" i="2" s="1"/>
  <c r="G11292" i="2"/>
  <c r="H11292" i="2" s="1"/>
  <c r="G11293" i="2"/>
  <c r="H11293" i="2" s="1"/>
  <c r="G11294" i="2"/>
  <c r="H11294" i="2" s="1"/>
  <c r="G11296" i="2"/>
  <c r="H11296" i="2" s="1"/>
  <c r="G11288" i="2"/>
  <c r="H11288" i="2" s="1"/>
  <c r="G11295" i="2"/>
  <c r="H11295" i="2" s="1"/>
  <c r="G10529" i="2"/>
  <c r="H10529" i="2" s="1"/>
  <c r="G10535" i="2"/>
  <c r="H10535" i="2" s="1"/>
  <c r="G10532" i="2"/>
  <c r="H10532" i="2" s="1"/>
  <c r="G10526" i="2"/>
  <c r="H10526" i="2" s="1"/>
  <c r="G10530" i="2"/>
  <c r="H10530" i="2" s="1"/>
  <c r="G10533" i="2"/>
  <c r="H10533" i="2" s="1"/>
  <c r="G10531" i="2"/>
  <c r="H10531" i="2" s="1"/>
  <c r="G10528" i="2"/>
  <c r="H10528" i="2" s="1"/>
  <c r="G10534" i="2"/>
  <c r="H10534" i="2" s="1"/>
  <c r="G10527" i="2"/>
  <c r="H10527" i="2" s="1"/>
  <c r="G10108" i="2"/>
  <c r="H10108" i="2" s="1"/>
  <c r="G10110" i="2"/>
  <c r="H10110" i="2" s="1"/>
  <c r="G10113" i="2"/>
  <c r="H10113" i="2" s="1"/>
  <c r="G10115" i="2"/>
  <c r="H10115" i="2" s="1"/>
  <c r="G10109" i="2"/>
  <c r="H10109" i="2" s="1"/>
  <c r="G10114" i="2"/>
  <c r="H10114" i="2" s="1"/>
  <c r="G10112" i="2"/>
  <c r="H10112" i="2" s="1"/>
  <c r="G10111" i="2"/>
  <c r="H10111" i="2" s="1"/>
  <c r="G10176" i="2"/>
  <c r="H10176" i="2" s="1"/>
  <c r="G10170" i="2"/>
  <c r="H10170" i="2" s="1"/>
  <c r="G10172" i="2"/>
  <c r="H10172" i="2" s="1"/>
  <c r="G10175" i="2"/>
  <c r="H10175" i="2" s="1"/>
  <c r="G10174" i="2"/>
  <c r="H10174" i="2" s="1"/>
  <c r="G10173" i="2"/>
  <c r="H10173" i="2" s="1"/>
  <c r="G10171" i="2"/>
  <c r="H10171" i="2" s="1"/>
  <c r="G10005" i="2"/>
  <c r="H10005" i="2" s="1"/>
  <c r="G10006" i="2"/>
  <c r="H10006" i="2" s="1"/>
  <c r="G10003" i="2"/>
  <c r="H10003" i="2" s="1"/>
  <c r="G10002" i="2"/>
  <c r="H10002" i="2" s="1"/>
  <c r="G10004" i="2"/>
  <c r="H10004" i="2" s="1"/>
  <c r="G10007" i="2"/>
  <c r="H10007" i="2" s="1"/>
  <c r="G10064" i="2"/>
  <c r="H10064" i="2" s="1"/>
  <c r="G10063" i="2"/>
  <c r="H10063" i="2" s="1"/>
  <c r="G10060" i="2"/>
  <c r="H10060" i="2" s="1"/>
  <c r="G10062" i="2"/>
  <c r="H10062" i="2" s="1"/>
  <c r="G10059" i="2"/>
  <c r="H10059" i="2" s="1"/>
  <c r="G10065" i="2"/>
  <c r="H10065" i="2" s="1"/>
  <c r="G10067" i="2"/>
  <c r="H10067" i="2" s="1"/>
  <c r="G10061" i="2"/>
  <c r="H10061" i="2" s="1"/>
  <c r="G10066" i="2"/>
  <c r="H10066" i="2" s="1"/>
  <c r="G8001" i="2"/>
  <c r="H8001" i="2" s="1"/>
  <c r="G8005" i="2"/>
  <c r="H8005" i="2" s="1"/>
  <c r="G8000" i="2"/>
  <c r="H8000" i="2" s="1"/>
  <c r="G8004" i="2"/>
  <c r="H8004" i="2" s="1"/>
  <c r="G7998" i="2"/>
  <c r="H7998" i="2" s="1"/>
  <c r="G7999" i="2"/>
  <c r="H7999" i="2" s="1"/>
  <c r="G7997" i="2"/>
  <c r="H7997" i="2" s="1"/>
  <c r="G8002" i="2"/>
  <c r="H8002" i="2" s="1"/>
  <c r="G8003" i="2"/>
  <c r="H8003" i="2" s="1"/>
  <c r="G5652" i="2"/>
  <c r="H5652" i="2" s="1"/>
  <c r="G5655" i="2"/>
  <c r="H5655" i="2" s="1"/>
  <c r="G5654" i="2"/>
  <c r="H5654" i="2" s="1"/>
  <c r="G5656" i="2"/>
  <c r="H5656" i="2" s="1"/>
  <c r="G5653" i="2"/>
  <c r="H5653" i="2" s="1"/>
  <c r="G5657" i="2"/>
  <c r="H5657" i="2" s="1"/>
  <c r="G5684" i="2"/>
  <c r="H5684" i="2" s="1"/>
  <c r="G5682" i="2"/>
  <c r="H5682" i="2" s="1"/>
  <c r="G5687" i="2"/>
  <c r="H5687" i="2" s="1"/>
  <c r="G5688" i="2"/>
  <c r="H5688" i="2" s="1"/>
  <c r="G5686" i="2"/>
  <c r="H5686" i="2" s="1"/>
  <c r="G5690" i="2"/>
  <c r="H5690" i="2" s="1"/>
  <c r="G5685" i="2"/>
  <c r="H5685" i="2" s="1"/>
  <c r="G5689" i="2"/>
  <c r="H5689" i="2" s="1"/>
  <c r="G5683" i="2"/>
  <c r="H5683" i="2" s="1"/>
  <c r="G5110" i="2"/>
  <c r="H5110" i="2" s="1"/>
  <c r="G5103" i="2"/>
  <c r="H5103" i="2" s="1"/>
  <c r="G5107" i="2"/>
  <c r="H5107" i="2" s="1"/>
  <c r="G5113" i="2"/>
  <c r="H5113" i="2" s="1"/>
  <c r="G5105" i="2"/>
  <c r="H5105" i="2" s="1"/>
  <c r="G5106" i="2"/>
  <c r="H5106" i="2" s="1"/>
  <c r="G5108" i="2"/>
  <c r="H5108" i="2" s="1"/>
  <c r="G5112" i="2"/>
  <c r="H5112" i="2" s="1"/>
  <c r="G5109" i="2"/>
  <c r="H5109" i="2" s="1"/>
  <c r="G5111" i="2"/>
  <c r="H5111" i="2" s="1"/>
  <c r="G5104" i="2"/>
  <c r="H5104" i="2" s="1"/>
  <c r="G5140" i="2"/>
  <c r="H5140" i="2" s="1"/>
  <c r="G5141" i="2"/>
  <c r="H5141" i="2" s="1"/>
  <c r="G5144" i="2"/>
  <c r="H5144" i="2" s="1"/>
  <c r="G5143" i="2"/>
  <c r="H5143" i="2" s="1"/>
  <c r="G5139" i="2"/>
  <c r="H5139" i="2" s="1"/>
  <c r="G5142" i="2"/>
  <c r="H5142" i="2" s="1"/>
  <c r="G5138" i="2"/>
  <c r="H5138" i="2" s="1"/>
  <c r="G3354" i="2"/>
  <c r="H3354" i="2" s="1"/>
  <c r="G3355" i="2"/>
  <c r="H3355" i="2" s="1"/>
  <c r="G3353" i="2"/>
  <c r="H3353" i="2" s="1"/>
  <c r="G3352" i="2"/>
  <c r="H3352" i="2" s="1"/>
  <c r="G3233" i="2"/>
  <c r="H3233" i="2" s="1"/>
  <c r="G3230" i="2"/>
  <c r="H3230" i="2" s="1"/>
  <c r="G3232" i="2"/>
  <c r="H3232" i="2" s="1"/>
  <c r="G3235" i="2"/>
  <c r="H3235" i="2" s="1"/>
  <c r="G3237" i="2"/>
  <c r="H3237" i="2" s="1"/>
  <c r="G3231" i="2"/>
  <c r="H3231" i="2" s="1"/>
  <c r="G3236" i="2"/>
  <c r="H3236" i="2" s="1"/>
  <c r="G3234" i="2"/>
  <c r="H3234" i="2" s="1"/>
  <c r="G1016" i="2"/>
  <c r="H1016" i="2" s="1"/>
  <c r="G1023" i="2"/>
  <c r="H1023" i="2" s="1"/>
  <c r="G1022" i="2"/>
  <c r="H1022" i="2" s="1"/>
  <c r="G1021" i="2"/>
  <c r="H1021" i="2" s="1"/>
  <c r="G1025" i="2"/>
  <c r="H1025" i="2" s="1"/>
  <c r="G1020" i="2"/>
  <c r="H1020" i="2" s="1"/>
  <c r="G1018" i="2"/>
  <c r="H1018" i="2" s="1"/>
  <c r="G1017" i="2"/>
  <c r="H1017" i="2" s="1"/>
  <c r="G1019" i="2"/>
  <c r="H1019" i="2" s="1"/>
  <c r="G1015" i="2"/>
  <c r="H1015" i="2" s="1"/>
  <c r="G1026" i="2"/>
  <c r="H1026" i="2" s="1"/>
  <c r="G1024" i="2"/>
  <c r="H1024" i="2" s="1"/>
  <c r="G188" i="2"/>
  <c r="H188" i="2" s="1"/>
  <c r="G187" i="2"/>
  <c r="H187" i="2" s="1"/>
  <c r="G183" i="2"/>
  <c r="H183" i="2" s="1"/>
  <c r="G180" i="2"/>
  <c r="H180" i="2" s="1"/>
  <c r="G185" i="2"/>
  <c r="H185" i="2" s="1"/>
  <c r="G184" i="2"/>
  <c r="H184" i="2" s="1"/>
  <c r="G181" i="2"/>
  <c r="H181" i="2" s="1"/>
  <c r="G186" i="2"/>
  <c r="H186" i="2" s="1"/>
  <c r="G182" i="2"/>
  <c r="H182" i="2" s="1"/>
  <c r="G19956" i="2"/>
  <c r="H19956" i="2" s="1"/>
  <c r="G19967" i="2"/>
  <c r="H19967" i="2" s="1"/>
  <c r="G19964" i="2"/>
  <c r="H19964" i="2" s="1"/>
  <c r="G19963" i="2"/>
  <c r="H19963" i="2" s="1"/>
  <c r="G19961" i="2"/>
  <c r="H19961" i="2" s="1"/>
  <c r="G19955" i="2"/>
  <c r="H19955" i="2" s="1"/>
  <c r="G19959" i="2"/>
  <c r="H19959" i="2" s="1"/>
  <c r="G19958" i="2"/>
  <c r="H19958" i="2" s="1"/>
  <c r="G19962" i="2"/>
  <c r="H19962" i="2" s="1"/>
  <c r="G19966" i="2"/>
  <c r="H19966" i="2" s="1"/>
  <c r="G19965" i="2"/>
  <c r="H19965" i="2" s="1"/>
  <c r="G19960" i="2"/>
  <c r="H19960" i="2" s="1"/>
  <c r="G19957" i="2"/>
  <c r="H19957" i="2" s="1"/>
  <c r="G19404" i="2"/>
  <c r="H19404" i="2" s="1"/>
  <c r="G19407" i="2"/>
  <c r="H19407" i="2" s="1"/>
  <c r="G19406" i="2"/>
  <c r="H19406" i="2" s="1"/>
  <c r="G19405" i="2"/>
  <c r="H19405" i="2" s="1"/>
  <c r="G19368" i="2"/>
  <c r="H19368" i="2" s="1"/>
  <c r="G19363" i="2"/>
  <c r="H19363" i="2" s="1"/>
  <c r="G19357" i="2"/>
  <c r="H19357" i="2" s="1"/>
  <c r="G19376" i="2"/>
  <c r="H19376" i="2" s="1"/>
  <c r="G19378" i="2"/>
  <c r="H19378" i="2" s="1"/>
  <c r="G19364" i="2"/>
  <c r="H19364" i="2" s="1"/>
  <c r="G19366" i="2"/>
  <c r="H19366" i="2" s="1"/>
  <c r="G19379" i="2"/>
  <c r="H19379" i="2" s="1"/>
  <c r="G19373" i="2"/>
  <c r="H19373" i="2" s="1"/>
  <c r="G19367" i="2"/>
  <c r="H19367" i="2" s="1"/>
  <c r="G19361" i="2"/>
  <c r="H19361" i="2" s="1"/>
  <c r="G19380" i="2"/>
  <c r="H19380" i="2" s="1"/>
  <c r="G19382" i="2"/>
  <c r="H19382" i="2" s="1"/>
  <c r="G19370" i="2"/>
  <c r="H19370" i="2" s="1"/>
  <c r="G19356" i="2"/>
  <c r="H19356" i="2" s="1"/>
  <c r="G19358" i="2"/>
  <c r="H19358" i="2" s="1"/>
  <c r="G19377" i="2"/>
  <c r="H19377" i="2" s="1"/>
  <c r="G19371" i="2"/>
  <c r="H19371" i="2" s="1"/>
  <c r="G19365" i="2"/>
  <c r="H19365" i="2" s="1"/>
  <c r="G19359" i="2"/>
  <c r="H19359" i="2" s="1"/>
  <c r="G19369" i="2"/>
  <c r="H19369" i="2" s="1"/>
  <c r="G19372" i="2"/>
  <c r="H19372" i="2" s="1"/>
  <c r="G19374" i="2"/>
  <c r="H19374" i="2" s="1"/>
  <c r="G19360" i="2"/>
  <c r="H19360" i="2" s="1"/>
  <c r="G19362" i="2"/>
  <c r="H19362" i="2" s="1"/>
  <c r="G19381" i="2"/>
  <c r="H19381" i="2" s="1"/>
  <c r="G19375" i="2"/>
  <c r="H19375" i="2" s="1"/>
  <c r="G18596" i="2"/>
  <c r="H18596" i="2" s="1"/>
  <c r="G18600" i="2"/>
  <c r="H18600" i="2" s="1"/>
  <c r="G18592" i="2"/>
  <c r="H18592" i="2" s="1"/>
  <c r="G18595" i="2"/>
  <c r="H18595" i="2" s="1"/>
  <c r="G18599" i="2"/>
  <c r="H18599" i="2" s="1"/>
  <c r="G18601" i="2"/>
  <c r="H18601" i="2" s="1"/>
  <c r="G18594" i="2"/>
  <c r="H18594" i="2" s="1"/>
  <c r="G18598" i="2"/>
  <c r="H18598" i="2" s="1"/>
  <c r="G18593" i="2"/>
  <c r="H18593" i="2" s="1"/>
  <c r="G18597" i="2"/>
  <c r="H18597" i="2" s="1"/>
  <c r="AB7" i="3"/>
  <c r="AA7" i="3"/>
  <c r="G19093" i="2"/>
  <c r="H19093" i="2" s="1"/>
  <c r="G19090" i="2"/>
  <c r="H19090" i="2" s="1"/>
  <c r="G19097" i="2"/>
  <c r="H19097" i="2" s="1"/>
  <c r="G19094" i="2"/>
  <c r="H19094" i="2" s="1"/>
  <c r="G19088" i="2"/>
  <c r="H19088" i="2" s="1"/>
  <c r="G19091" i="2"/>
  <c r="H19091" i="2" s="1"/>
  <c r="G19092" i="2"/>
  <c r="H19092" i="2" s="1"/>
  <c r="G19089" i="2"/>
  <c r="H19089" i="2" s="1"/>
  <c r="G19095" i="2"/>
  <c r="H19095" i="2" s="1"/>
  <c r="G19096" i="2"/>
  <c r="H19096" i="2" s="1"/>
  <c r="G1070" i="2"/>
  <c r="H1070" i="2" s="1"/>
  <c r="G1068" i="2"/>
  <c r="H1068" i="2" s="1"/>
  <c r="G1072" i="2"/>
  <c r="H1072" i="2" s="1"/>
  <c r="G1071" i="2"/>
  <c r="H1071" i="2" s="1"/>
  <c r="G1066" i="2"/>
  <c r="H1066" i="2" s="1"/>
  <c r="G1065" i="2"/>
  <c r="H1065" i="2" s="1"/>
  <c r="G1063" i="2"/>
  <c r="H1063" i="2" s="1"/>
  <c r="G1069" i="2"/>
  <c r="H1069" i="2" s="1"/>
  <c r="G1067" i="2"/>
  <c r="H1067" i="2" s="1"/>
  <c r="G1064" i="2"/>
  <c r="H1064" i="2" s="1"/>
  <c r="G17709" i="2"/>
  <c r="H17709" i="2" s="1"/>
  <c r="G17710" i="2"/>
  <c r="H17710" i="2" s="1"/>
  <c r="G17711" i="2"/>
  <c r="H17711" i="2" s="1"/>
  <c r="G17716" i="2"/>
  <c r="H17716" i="2" s="1"/>
  <c r="G17713" i="2"/>
  <c r="H17713" i="2" s="1"/>
  <c r="G17714" i="2"/>
  <c r="H17714" i="2" s="1"/>
  <c r="G17715" i="2"/>
  <c r="H17715" i="2" s="1"/>
  <c r="G17720" i="2"/>
  <c r="H17720" i="2" s="1"/>
  <c r="G17704" i="2"/>
  <c r="H17704" i="2" s="1"/>
  <c r="G17717" i="2"/>
  <c r="H17717" i="2" s="1"/>
  <c r="G17701" i="2"/>
  <c r="H17701" i="2" s="1"/>
  <c r="G17718" i="2"/>
  <c r="H17718" i="2" s="1"/>
  <c r="G17702" i="2"/>
  <c r="H17702" i="2" s="1"/>
  <c r="G17719" i="2"/>
  <c r="H17719" i="2" s="1"/>
  <c r="G17703" i="2"/>
  <c r="H17703" i="2" s="1"/>
  <c r="G17724" i="2"/>
  <c r="H17724" i="2" s="1"/>
  <c r="G17708" i="2"/>
  <c r="H17708" i="2" s="1"/>
  <c r="G17721" i="2"/>
  <c r="H17721" i="2" s="1"/>
  <c r="G17705" i="2"/>
  <c r="H17705" i="2" s="1"/>
  <c r="G17722" i="2"/>
  <c r="H17722" i="2" s="1"/>
  <c r="G17706" i="2"/>
  <c r="H17706" i="2" s="1"/>
  <c r="G17723" i="2"/>
  <c r="H17723" i="2" s="1"/>
  <c r="G17707" i="2"/>
  <c r="H17707" i="2" s="1"/>
  <c r="G17712" i="2"/>
  <c r="H17712" i="2" s="1"/>
  <c r="G17613" i="2"/>
  <c r="H17613" i="2" s="1"/>
  <c r="G17614" i="2"/>
  <c r="H17614" i="2" s="1"/>
  <c r="G17615" i="2"/>
  <c r="H17615" i="2" s="1"/>
  <c r="G17617" i="2"/>
  <c r="H17617" i="2" s="1"/>
  <c r="G17618" i="2"/>
  <c r="H17618" i="2" s="1"/>
  <c r="G17612" i="2"/>
  <c r="H17612" i="2" s="1"/>
  <c r="G17610" i="2"/>
  <c r="H17610" i="2" s="1"/>
  <c r="G17611" i="2"/>
  <c r="H17611" i="2" s="1"/>
  <c r="G17616" i="2"/>
  <c r="H17616" i="2" s="1"/>
  <c r="G17581" i="2"/>
  <c r="H17581" i="2" s="1"/>
  <c r="G17565" i="2"/>
  <c r="H17565" i="2" s="1"/>
  <c r="G17582" i="2"/>
  <c r="H17582" i="2" s="1"/>
  <c r="G17566" i="2"/>
  <c r="H17566" i="2" s="1"/>
  <c r="G17583" i="2"/>
  <c r="H17583" i="2" s="1"/>
  <c r="G17567" i="2"/>
  <c r="H17567" i="2" s="1"/>
  <c r="G17572" i="2"/>
  <c r="H17572" i="2" s="1"/>
  <c r="G17585" i="2"/>
  <c r="H17585" i="2" s="1"/>
  <c r="G17569" i="2"/>
  <c r="H17569" i="2" s="1"/>
  <c r="G17586" i="2"/>
  <c r="H17586" i="2" s="1"/>
  <c r="G17570" i="2"/>
  <c r="H17570" i="2" s="1"/>
  <c r="G17587" i="2"/>
  <c r="H17587" i="2" s="1"/>
  <c r="G17571" i="2"/>
  <c r="H17571" i="2" s="1"/>
  <c r="G17576" i="2"/>
  <c r="H17576" i="2" s="1"/>
  <c r="G17573" i="2"/>
  <c r="H17573" i="2" s="1"/>
  <c r="G17574" i="2"/>
  <c r="H17574" i="2" s="1"/>
  <c r="G17575" i="2"/>
  <c r="H17575" i="2" s="1"/>
  <c r="G17580" i="2"/>
  <c r="H17580" i="2" s="1"/>
  <c r="G17564" i="2"/>
  <c r="H17564" i="2" s="1"/>
  <c r="G17577" i="2"/>
  <c r="H17577" i="2" s="1"/>
  <c r="G17578" i="2"/>
  <c r="H17578" i="2" s="1"/>
  <c r="G17579" i="2"/>
  <c r="H17579" i="2" s="1"/>
  <c r="G17584" i="2"/>
  <c r="H17584" i="2" s="1"/>
  <c r="G17568" i="2"/>
  <c r="H17568" i="2" s="1"/>
  <c r="G17663" i="2"/>
  <c r="H17663" i="2" s="1"/>
  <c r="G17668" i="2"/>
  <c r="H17668" i="2" s="1"/>
  <c r="G17665" i="2"/>
  <c r="H17665" i="2" s="1"/>
  <c r="G17666" i="2"/>
  <c r="H17666" i="2" s="1"/>
  <c r="G17667" i="2"/>
  <c r="H17667" i="2" s="1"/>
  <c r="G17672" i="2"/>
  <c r="H17672" i="2" s="1"/>
  <c r="G17669" i="2"/>
  <c r="H17669" i="2" s="1"/>
  <c r="G17670" i="2"/>
  <c r="H17670" i="2" s="1"/>
  <c r="G17671" i="2"/>
  <c r="H17671" i="2" s="1"/>
  <c r="G17673" i="2"/>
  <c r="H17673" i="2" s="1"/>
  <c r="G17664" i="2"/>
  <c r="H17664" i="2" s="1"/>
  <c r="G17598" i="2"/>
  <c r="H17598" i="2" s="1"/>
  <c r="G17599" i="2"/>
  <c r="H17599" i="2" s="1"/>
  <c r="G17604" i="2"/>
  <c r="H17604" i="2" s="1"/>
  <c r="G17601" i="2"/>
  <c r="H17601" i="2" s="1"/>
  <c r="G17602" i="2"/>
  <c r="H17602" i="2" s="1"/>
  <c r="G17603" i="2"/>
  <c r="H17603" i="2" s="1"/>
  <c r="G17608" i="2"/>
  <c r="H17608" i="2" s="1"/>
  <c r="G17605" i="2"/>
  <c r="H17605" i="2" s="1"/>
  <c r="G17606" i="2"/>
  <c r="H17606" i="2" s="1"/>
  <c r="G17607" i="2"/>
  <c r="H17607" i="2" s="1"/>
  <c r="G17609" i="2"/>
  <c r="H17609" i="2" s="1"/>
  <c r="G17600" i="2"/>
  <c r="H17600" i="2" s="1"/>
  <c r="G17661" i="2"/>
  <c r="H17661" i="2" s="1"/>
  <c r="G17662" i="2"/>
  <c r="H17662" i="2" s="1"/>
  <c r="G17656" i="2"/>
  <c r="H17656" i="2" s="1"/>
  <c r="G17654" i="2"/>
  <c r="H17654" i="2" s="1"/>
  <c r="G17655" i="2"/>
  <c r="H17655" i="2" s="1"/>
  <c r="G17660" i="2"/>
  <c r="H17660" i="2" s="1"/>
  <c r="G17657" i="2"/>
  <c r="H17657" i="2" s="1"/>
  <c r="G17658" i="2"/>
  <c r="H17658" i="2" s="1"/>
  <c r="G17659" i="2"/>
  <c r="H17659" i="2" s="1"/>
  <c r="G17725" i="2"/>
  <c r="H17725" i="2" s="1"/>
  <c r="G17726" i="2"/>
  <c r="H17726" i="2" s="1"/>
  <c r="G17727" i="2"/>
  <c r="H17727" i="2" s="1"/>
  <c r="G17732" i="2"/>
  <c r="H17732" i="2" s="1"/>
  <c r="G17729" i="2"/>
  <c r="H17729" i="2" s="1"/>
  <c r="G17730" i="2"/>
  <c r="H17730" i="2" s="1"/>
  <c r="G17731" i="2"/>
  <c r="H17731" i="2" s="1"/>
  <c r="G17733" i="2"/>
  <c r="H17733" i="2" s="1"/>
  <c r="G17734" i="2"/>
  <c r="H17734" i="2" s="1"/>
  <c r="G17728" i="2"/>
  <c r="H17728" i="2" s="1"/>
  <c r="G1220" i="2"/>
  <c r="H1220" i="2" s="1"/>
  <c r="G1230" i="2"/>
  <c r="H1230" i="2" s="1"/>
  <c r="G1219" i="2"/>
  <c r="H1219" i="2" s="1"/>
  <c r="G1233" i="2"/>
  <c r="H1233" i="2" s="1"/>
  <c r="G1217" i="2"/>
  <c r="H1217" i="2" s="1"/>
  <c r="G1224" i="2"/>
  <c r="H1224" i="2" s="1"/>
  <c r="G1234" i="2"/>
  <c r="H1234" i="2" s="1"/>
  <c r="G1218" i="2"/>
  <c r="H1218" i="2" s="1"/>
  <c r="G1223" i="2"/>
  <c r="H1223" i="2" s="1"/>
  <c r="G1221" i="2"/>
  <c r="H1221" i="2" s="1"/>
  <c r="G1228" i="2"/>
  <c r="H1228" i="2" s="1"/>
  <c r="G1222" i="2"/>
  <c r="H1222" i="2" s="1"/>
  <c r="G1227" i="2"/>
  <c r="H1227" i="2" s="1"/>
  <c r="G1232" i="2"/>
  <c r="H1232" i="2" s="1"/>
  <c r="G1226" i="2"/>
  <c r="H1226" i="2" s="1"/>
  <c r="G1231" i="2"/>
  <c r="H1231" i="2" s="1"/>
  <c r="G1225" i="2"/>
  <c r="H1225" i="2" s="1"/>
  <c r="G1229" i="2"/>
  <c r="H1229" i="2" s="1"/>
  <c r="G5336" i="2"/>
  <c r="H5336" i="2" s="1"/>
  <c r="G5341" i="2"/>
  <c r="H5341" i="2" s="1"/>
  <c r="G5342" i="2"/>
  <c r="H5342" i="2" s="1"/>
  <c r="G5335" i="2"/>
  <c r="H5335" i="2" s="1"/>
  <c r="G5340" i="2"/>
  <c r="H5340" i="2" s="1"/>
  <c r="G5345" i="2"/>
  <c r="H5345" i="2" s="1"/>
  <c r="G5339" i="2"/>
  <c r="H5339" i="2" s="1"/>
  <c r="G5344" i="2"/>
  <c r="H5344" i="2" s="1"/>
  <c r="G5333" i="2"/>
  <c r="H5333" i="2" s="1"/>
  <c r="G5334" i="2"/>
  <c r="H5334" i="2" s="1"/>
  <c r="G5343" i="2"/>
  <c r="H5343" i="2" s="1"/>
  <c r="G5332" i="2"/>
  <c r="H5332" i="2" s="1"/>
  <c r="G5337" i="2"/>
  <c r="H5337" i="2" s="1"/>
  <c r="G5338" i="2"/>
  <c r="H5338" i="2" s="1"/>
  <c r="G5331" i="2"/>
  <c r="H5331" i="2" s="1"/>
  <c r="G1261" i="2"/>
  <c r="H1261" i="2" s="1"/>
  <c r="G1262" i="2"/>
  <c r="H1262" i="2" s="1"/>
  <c r="G1267" i="2"/>
  <c r="H1267" i="2" s="1"/>
  <c r="G1256" i="2"/>
  <c r="H1256" i="2" s="1"/>
  <c r="G1265" i="2"/>
  <c r="H1265" i="2" s="1"/>
  <c r="G1266" i="2"/>
  <c r="H1266" i="2" s="1"/>
  <c r="G1260" i="2"/>
  <c r="H1260" i="2" s="1"/>
  <c r="G1259" i="2"/>
  <c r="H1259" i="2" s="1"/>
  <c r="G1264" i="2"/>
  <c r="H1264" i="2" s="1"/>
  <c r="G1257" i="2"/>
  <c r="H1257" i="2" s="1"/>
  <c r="G1258" i="2"/>
  <c r="H1258" i="2" s="1"/>
  <c r="G1263" i="2"/>
  <c r="H1263" i="2" s="1"/>
  <c r="G1268" i="2"/>
  <c r="H1268" i="2" s="1"/>
  <c r="G1277" i="2"/>
  <c r="H1277" i="2" s="1"/>
  <c r="G1278" i="2"/>
  <c r="H1278" i="2" s="1"/>
  <c r="G1272" i="2"/>
  <c r="H1272" i="2" s="1"/>
  <c r="G1281" i="2"/>
  <c r="H1281" i="2" s="1"/>
  <c r="G1282" i="2"/>
  <c r="H1282" i="2" s="1"/>
  <c r="G1271" i="2"/>
  <c r="H1271" i="2" s="1"/>
  <c r="G1276" i="2"/>
  <c r="H1276" i="2" s="1"/>
  <c r="G1269" i="2"/>
  <c r="H1269" i="2" s="1"/>
  <c r="G1270" i="2"/>
  <c r="H1270" i="2" s="1"/>
  <c r="G1275" i="2"/>
  <c r="H1275" i="2" s="1"/>
  <c r="G1280" i="2"/>
  <c r="H1280" i="2" s="1"/>
  <c r="G1273" i="2"/>
  <c r="H1273" i="2" s="1"/>
  <c r="G1274" i="2"/>
  <c r="H1274" i="2" s="1"/>
  <c r="G1279" i="2"/>
  <c r="H1279" i="2" s="1"/>
  <c r="G1284" i="2"/>
  <c r="H1284" i="2" s="1"/>
  <c r="G1283" i="2"/>
  <c r="H1283" i="2" s="1"/>
  <c r="G1288" i="2"/>
  <c r="H1288" i="2" s="1"/>
  <c r="G1287" i="2"/>
  <c r="H1287" i="2" s="1"/>
  <c r="G1285" i="2"/>
  <c r="H1285" i="2" s="1"/>
  <c r="G1286" i="2"/>
  <c r="H1286" i="2" s="1"/>
  <c r="G1289" i="2"/>
  <c r="H1289" i="2" s="1"/>
  <c r="G1166" i="2"/>
  <c r="H1166" i="2" s="1"/>
  <c r="G1160" i="2"/>
  <c r="H1160" i="2" s="1"/>
  <c r="G1157" i="2"/>
  <c r="H1157" i="2" s="1"/>
  <c r="G1167" i="2"/>
  <c r="H1167" i="2" s="1"/>
  <c r="G1164" i="2"/>
  <c r="H1164" i="2" s="1"/>
  <c r="G1158" i="2"/>
  <c r="H1158" i="2" s="1"/>
  <c r="G1162" i="2"/>
  <c r="H1162" i="2" s="1"/>
  <c r="G1161" i="2"/>
  <c r="H1161" i="2" s="1"/>
  <c r="G1165" i="2"/>
  <c r="H1165" i="2" s="1"/>
  <c r="G1159" i="2"/>
  <c r="H1159" i="2" s="1"/>
  <c r="G1163" i="2"/>
  <c r="H1163" i="2" s="1"/>
  <c r="G1140" i="2"/>
  <c r="H1140" i="2" s="1"/>
  <c r="G1134" i="2"/>
  <c r="H1134" i="2" s="1"/>
  <c r="G1132" i="2"/>
  <c r="H1132" i="2" s="1"/>
  <c r="G1137" i="2"/>
  <c r="H1137" i="2" s="1"/>
  <c r="G1144" i="2"/>
  <c r="H1144" i="2" s="1"/>
  <c r="G1138" i="2"/>
  <c r="H1138" i="2" s="1"/>
  <c r="G1141" i="2"/>
  <c r="H1141" i="2" s="1"/>
  <c r="G1135" i="2"/>
  <c r="H1135" i="2" s="1"/>
  <c r="G1142" i="2"/>
  <c r="H1142" i="2" s="1"/>
  <c r="G1136" i="2"/>
  <c r="H1136" i="2" s="1"/>
  <c r="G1130" i="2"/>
  <c r="H1130" i="2" s="1"/>
  <c r="G1129" i="2"/>
  <c r="H1129" i="2" s="1"/>
  <c r="G1133" i="2"/>
  <c r="H1133" i="2" s="1"/>
  <c r="G1131" i="2"/>
  <c r="H1131" i="2" s="1"/>
  <c r="G1139" i="2"/>
  <c r="H1139" i="2" s="1"/>
  <c r="G1143" i="2"/>
  <c r="H1143" i="2" s="1"/>
  <c r="G1156" i="2"/>
  <c r="H1156" i="2" s="1"/>
  <c r="G1150" i="2"/>
  <c r="H1150" i="2" s="1"/>
  <c r="G1153" i="2"/>
  <c r="H1153" i="2" s="1"/>
  <c r="G1154" i="2"/>
  <c r="H1154" i="2" s="1"/>
  <c r="G1151" i="2"/>
  <c r="H1151" i="2" s="1"/>
  <c r="G1148" i="2"/>
  <c r="H1148" i="2" s="1"/>
  <c r="G1152" i="2"/>
  <c r="H1152" i="2" s="1"/>
  <c r="G1146" i="2"/>
  <c r="H1146" i="2" s="1"/>
  <c r="G1147" i="2"/>
  <c r="H1147" i="2" s="1"/>
  <c r="G1155" i="2"/>
  <c r="H1155" i="2" s="1"/>
  <c r="G1145" i="2"/>
  <c r="H1145" i="2" s="1"/>
  <c r="G1149" i="2"/>
  <c r="H1149" i="2" s="1"/>
  <c r="G4164" i="2"/>
  <c r="H4164" i="2" s="1"/>
  <c r="G4163" i="2"/>
  <c r="H4163" i="2" s="1"/>
  <c r="G4162" i="2"/>
  <c r="H4162" i="2" s="1"/>
  <c r="G4167" i="2"/>
  <c r="H4167" i="2" s="1"/>
  <c r="G4161" i="2"/>
  <c r="H4161" i="2" s="1"/>
  <c r="G4166" i="2"/>
  <c r="H4166" i="2" s="1"/>
  <c r="G4165" i="2"/>
  <c r="H4165" i="2" s="1"/>
  <c r="G4212" i="2"/>
  <c r="H4212" i="2" s="1"/>
  <c r="G4217" i="2"/>
  <c r="H4217" i="2" s="1"/>
  <c r="G4201" i="2"/>
  <c r="H4201" i="2" s="1"/>
  <c r="G4206" i="2"/>
  <c r="H4206" i="2" s="1"/>
  <c r="G4211" i="2"/>
  <c r="H4211" i="2" s="1"/>
  <c r="G4216" i="2"/>
  <c r="H4216" i="2" s="1"/>
  <c r="G4200" i="2"/>
  <c r="H4200" i="2" s="1"/>
  <c r="G4221" i="2"/>
  <c r="H4221" i="2" s="1"/>
  <c r="G4205" i="2"/>
  <c r="H4205" i="2" s="1"/>
  <c r="G4210" i="2"/>
  <c r="H4210" i="2" s="1"/>
  <c r="G4215" i="2"/>
  <c r="H4215" i="2" s="1"/>
  <c r="G4220" i="2"/>
  <c r="H4220" i="2" s="1"/>
  <c r="G4204" i="2"/>
  <c r="H4204" i="2" s="1"/>
  <c r="G4209" i="2"/>
  <c r="H4209" i="2" s="1"/>
  <c r="G4214" i="2"/>
  <c r="H4214" i="2" s="1"/>
  <c r="G4219" i="2"/>
  <c r="H4219" i="2" s="1"/>
  <c r="G4203" i="2"/>
  <c r="H4203" i="2" s="1"/>
  <c r="G4208" i="2"/>
  <c r="H4208" i="2" s="1"/>
  <c r="G4213" i="2"/>
  <c r="H4213" i="2" s="1"/>
  <c r="G4218" i="2"/>
  <c r="H4218" i="2" s="1"/>
  <c r="G4202" i="2"/>
  <c r="H4202" i="2" s="1"/>
  <c r="G4207" i="2"/>
  <c r="H4207" i="2" s="1"/>
  <c r="G4196" i="2"/>
  <c r="H4196" i="2" s="1"/>
  <c r="G4195" i="2"/>
  <c r="H4195" i="2" s="1"/>
  <c r="G4194" i="2"/>
  <c r="H4194" i="2" s="1"/>
  <c r="G4199" i="2"/>
  <c r="H4199" i="2" s="1"/>
  <c r="G4198" i="2"/>
  <c r="H4198" i="2" s="1"/>
  <c r="G4197" i="2"/>
  <c r="H4197" i="2" s="1"/>
  <c r="G4228" i="2"/>
  <c r="H4228" i="2" s="1"/>
  <c r="G4222" i="2"/>
  <c r="H4222" i="2" s="1"/>
  <c r="G4227" i="2"/>
  <c r="H4227" i="2" s="1"/>
  <c r="G4226" i="2"/>
  <c r="H4226" i="2" s="1"/>
  <c r="G4225" i="2"/>
  <c r="H4225" i="2" s="1"/>
  <c r="G4224" i="2"/>
  <c r="H4224" i="2" s="1"/>
  <c r="G4229" i="2"/>
  <c r="H4229" i="2" s="1"/>
  <c r="G4223" i="2"/>
  <c r="H4223" i="2" s="1"/>
  <c r="G4233" i="2"/>
  <c r="H4233" i="2" s="1"/>
  <c r="G4232" i="2"/>
  <c r="H4232" i="2" s="1"/>
  <c r="G4231" i="2"/>
  <c r="H4231" i="2" s="1"/>
  <c r="G4236" i="2"/>
  <c r="H4236" i="2" s="1"/>
  <c r="G4230" i="2"/>
  <c r="H4230" i="2" s="1"/>
  <c r="G4235" i="2"/>
  <c r="H4235" i="2" s="1"/>
  <c r="G4234" i="2"/>
  <c r="H4234" i="2" s="1"/>
  <c r="G2564" i="2"/>
  <c r="H2564" i="2" s="1"/>
  <c r="G2557" i="2"/>
  <c r="H2557" i="2" s="1"/>
  <c r="G2558" i="2"/>
  <c r="H2558" i="2" s="1"/>
  <c r="G2563" i="2"/>
  <c r="H2563" i="2" s="1"/>
  <c r="G2568" i="2"/>
  <c r="H2568" i="2" s="1"/>
  <c r="G2552" i="2"/>
  <c r="H2552" i="2" s="1"/>
  <c r="G2561" i="2"/>
  <c r="H2561" i="2" s="1"/>
  <c r="G2562" i="2"/>
  <c r="H2562" i="2" s="1"/>
  <c r="G2567" i="2"/>
  <c r="H2567" i="2" s="1"/>
  <c r="G2551" i="2"/>
  <c r="H2551" i="2" s="1"/>
  <c r="G2556" i="2"/>
  <c r="H2556" i="2" s="1"/>
  <c r="G2565" i="2"/>
  <c r="H2565" i="2" s="1"/>
  <c r="G2566" i="2"/>
  <c r="H2566" i="2" s="1"/>
  <c r="G2555" i="2"/>
  <c r="H2555" i="2" s="1"/>
  <c r="G2560" i="2"/>
  <c r="H2560" i="2" s="1"/>
  <c r="G2569" i="2"/>
  <c r="H2569" i="2" s="1"/>
  <c r="G2553" i="2"/>
  <c r="H2553" i="2" s="1"/>
  <c r="G2554" i="2"/>
  <c r="H2554" i="2" s="1"/>
  <c r="G2559" i="2"/>
  <c r="H2559" i="2" s="1"/>
  <c r="G19017" i="2"/>
  <c r="H19017" i="2" s="1"/>
  <c r="G19018" i="2"/>
  <c r="H19018" i="2" s="1"/>
  <c r="G19019" i="2"/>
  <c r="H19019" i="2" s="1"/>
  <c r="G19021" i="2"/>
  <c r="H19021" i="2" s="1"/>
  <c r="G19016" i="2"/>
  <c r="H19016" i="2" s="1"/>
  <c r="G19014" i="2"/>
  <c r="H19014" i="2" s="1"/>
  <c r="G19015" i="2"/>
  <c r="H19015" i="2" s="1"/>
  <c r="G19020" i="2"/>
  <c r="H19020" i="2" s="1"/>
  <c r="G19033" i="2"/>
  <c r="H19033" i="2" s="1"/>
  <c r="G19024" i="2"/>
  <c r="H19024" i="2" s="1"/>
  <c r="G19022" i="2"/>
  <c r="H19022" i="2" s="1"/>
  <c r="G19023" i="2"/>
  <c r="H19023" i="2" s="1"/>
  <c r="G19028" i="2"/>
  <c r="H19028" i="2" s="1"/>
  <c r="G19025" i="2"/>
  <c r="H19025" i="2" s="1"/>
  <c r="G19026" i="2"/>
  <c r="H19026" i="2" s="1"/>
  <c r="G19027" i="2"/>
  <c r="H19027" i="2" s="1"/>
  <c r="G19032" i="2"/>
  <c r="H19032" i="2" s="1"/>
  <c r="G19029" i="2"/>
  <c r="H19029" i="2" s="1"/>
  <c r="G19030" i="2"/>
  <c r="H19030" i="2" s="1"/>
  <c r="G19031" i="2"/>
  <c r="H19031" i="2" s="1"/>
  <c r="G18985" i="2"/>
  <c r="H18985" i="2" s="1"/>
  <c r="G18986" i="2"/>
  <c r="H18986" i="2" s="1"/>
  <c r="G18984" i="2"/>
  <c r="H18984" i="2" s="1"/>
  <c r="G18981" i="2"/>
  <c r="H18981" i="2" s="1"/>
  <c r="G18982" i="2"/>
  <c r="H18982" i="2" s="1"/>
  <c r="G18983" i="2"/>
  <c r="H18983" i="2" s="1"/>
  <c r="G19001" i="2"/>
  <c r="H19001" i="2" s="1"/>
  <c r="G19002" i="2"/>
  <c r="H19002" i="2" s="1"/>
  <c r="G19003" i="2"/>
  <c r="H19003" i="2" s="1"/>
  <c r="G19005" i="2"/>
  <c r="H19005" i="2" s="1"/>
  <c r="G19006" i="2"/>
  <c r="H19006" i="2" s="1"/>
  <c r="G19007" i="2"/>
  <c r="H19007" i="2" s="1"/>
  <c r="G19000" i="2"/>
  <c r="H19000" i="2" s="1"/>
  <c r="G18997" i="2"/>
  <c r="H18997" i="2" s="1"/>
  <c r="G18998" i="2"/>
  <c r="H18998" i="2" s="1"/>
  <c r="G18999" i="2"/>
  <c r="H18999" i="2" s="1"/>
  <c r="G19004" i="2"/>
  <c r="H19004" i="2" s="1"/>
  <c r="G19138" i="2"/>
  <c r="H19138" i="2" s="1"/>
  <c r="G19141" i="2"/>
  <c r="H19141" i="2" s="1"/>
  <c r="G19142" i="2"/>
  <c r="H19142" i="2" s="1"/>
  <c r="G19139" i="2"/>
  <c r="H19139" i="2" s="1"/>
  <c r="G19140" i="2"/>
  <c r="H19140" i="2" s="1"/>
  <c r="G19143" i="2"/>
  <c r="H19143" i="2" s="1"/>
  <c r="G19144" i="2"/>
  <c r="H19144" i="2" s="1"/>
  <c r="G19163" i="2"/>
  <c r="H19163" i="2" s="1"/>
  <c r="G19164" i="2"/>
  <c r="H19164" i="2" s="1"/>
  <c r="G19162" i="2"/>
  <c r="H19162" i="2" s="1"/>
  <c r="G19165" i="2"/>
  <c r="H19165" i="2" s="1"/>
  <c r="G19166" i="2"/>
  <c r="H19166" i="2" s="1"/>
  <c r="G19169" i="2"/>
  <c r="H19169" i="2" s="1"/>
  <c r="G19170" i="2"/>
  <c r="H19170" i="2" s="1"/>
  <c r="G19173" i="2"/>
  <c r="H19173" i="2" s="1"/>
  <c r="G19167" i="2"/>
  <c r="H19167" i="2" s="1"/>
  <c r="G19168" i="2"/>
  <c r="H19168" i="2" s="1"/>
  <c r="G19171" i="2"/>
  <c r="H19171" i="2" s="1"/>
  <c r="G19172" i="2"/>
  <c r="H19172" i="2" s="1"/>
  <c r="G19157" i="2"/>
  <c r="H19157" i="2" s="1"/>
  <c r="G19158" i="2"/>
  <c r="H19158" i="2" s="1"/>
  <c r="G19161" i="2"/>
  <c r="H19161" i="2" s="1"/>
  <c r="G19155" i="2"/>
  <c r="H19155" i="2" s="1"/>
  <c r="G19156" i="2"/>
  <c r="H19156" i="2" s="1"/>
  <c r="G19159" i="2"/>
  <c r="H19159" i="2" s="1"/>
  <c r="G19160" i="2"/>
  <c r="H19160" i="2" s="1"/>
  <c r="G19137" i="2"/>
  <c r="H19137" i="2" s="1"/>
  <c r="G19131" i="2"/>
  <c r="H19131" i="2" s="1"/>
  <c r="G19132" i="2"/>
  <c r="H19132" i="2" s="1"/>
  <c r="G19135" i="2"/>
  <c r="H19135" i="2" s="1"/>
  <c r="G19136" i="2"/>
  <c r="H19136" i="2" s="1"/>
  <c r="G19129" i="2"/>
  <c r="H19129" i="2" s="1"/>
  <c r="G19130" i="2"/>
  <c r="H19130" i="2" s="1"/>
  <c r="G19133" i="2"/>
  <c r="H19133" i="2" s="1"/>
  <c r="G19134" i="2"/>
  <c r="H19134" i="2" s="1"/>
  <c r="G19128" i="2"/>
  <c r="H19128" i="2" s="1"/>
  <c r="G606" i="2"/>
  <c r="H606" i="2" s="1"/>
  <c r="G604" i="2"/>
  <c r="H604" i="2" s="1"/>
  <c r="G609" i="2"/>
  <c r="H609" i="2" s="1"/>
  <c r="G610" i="2"/>
  <c r="H610" i="2" s="1"/>
  <c r="G608" i="2"/>
  <c r="H608" i="2" s="1"/>
  <c r="G611" i="2"/>
  <c r="H611" i="2" s="1"/>
  <c r="G612" i="2"/>
  <c r="H612" i="2" s="1"/>
  <c r="G605" i="2"/>
  <c r="H605" i="2" s="1"/>
  <c r="G603" i="2"/>
  <c r="H603" i="2" s="1"/>
  <c r="G607" i="2"/>
  <c r="H607" i="2" s="1"/>
  <c r="AA4" i="3"/>
  <c r="AB4" i="3"/>
  <c r="G12464" i="2"/>
  <c r="H12464" i="2" s="1"/>
  <c r="G12448" i="2"/>
  <c r="H12448" i="2" s="1"/>
  <c r="G12457" i="2"/>
  <c r="H12457" i="2" s="1"/>
  <c r="G12441" i="2"/>
  <c r="H12441" i="2" s="1"/>
  <c r="G12470" i="2"/>
  <c r="H12470" i="2" s="1"/>
  <c r="G12454" i="2"/>
  <c r="H12454" i="2" s="1"/>
  <c r="G12438" i="2"/>
  <c r="H12438" i="2" s="1"/>
  <c r="G12467" i="2"/>
  <c r="H12467" i="2" s="1"/>
  <c r="G12451" i="2"/>
  <c r="H12451" i="2" s="1"/>
  <c r="G12435" i="2"/>
  <c r="H12435" i="2" s="1"/>
  <c r="G12468" i="2"/>
  <c r="H12468" i="2" s="1"/>
  <c r="G12452" i="2"/>
  <c r="H12452" i="2" s="1"/>
  <c r="G12436" i="2"/>
  <c r="H12436" i="2" s="1"/>
  <c r="G12461" i="2"/>
  <c r="H12461" i="2" s="1"/>
  <c r="G12445" i="2"/>
  <c r="H12445" i="2" s="1"/>
  <c r="G12458" i="2"/>
  <c r="H12458" i="2" s="1"/>
  <c r="G12442" i="2"/>
  <c r="H12442" i="2" s="1"/>
  <c r="G12471" i="2"/>
  <c r="H12471" i="2" s="1"/>
  <c r="G12455" i="2"/>
  <c r="H12455" i="2" s="1"/>
  <c r="G12439" i="2"/>
  <c r="H12439" i="2" s="1"/>
  <c r="G12472" i="2"/>
  <c r="H12472" i="2" s="1"/>
  <c r="G12456" i="2"/>
  <c r="H12456" i="2" s="1"/>
  <c r="G12440" i="2"/>
  <c r="H12440" i="2" s="1"/>
  <c r="G12465" i="2"/>
  <c r="H12465" i="2" s="1"/>
  <c r="G12449" i="2"/>
  <c r="H12449" i="2" s="1"/>
  <c r="G12462" i="2"/>
  <c r="H12462" i="2" s="1"/>
  <c r="G12446" i="2"/>
  <c r="H12446" i="2" s="1"/>
  <c r="G12459" i="2"/>
  <c r="H12459" i="2" s="1"/>
  <c r="G12443" i="2"/>
  <c r="H12443" i="2" s="1"/>
  <c r="G12460" i="2"/>
  <c r="H12460" i="2" s="1"/>
  <c r="G12444" i="2"/>
  <c r="H12444" i="2" s="1"/>
  <c r="G12469" i="2"/>
  <c r="H12469" i="2" s="1"/>
  <c r="G12453" i="2"/>
  <c r="H12453" i="2" s="1"/>
  <c r="G12437" i="2"/>
  <c r="H12437" i="2" s="1"/>
  <c r="G12466" i="2"/>
  <c r="H12466" i="2" s="1"/>
  <c r="G12450" i="2"/>
  <c r="H12450" i="2" s="1"/>
  <c r="G12434" i="2"/>
  <c r="H12434" i="2" s="1"/>
  <c r="G12463" i="2"/>
  <c r="H12463" i="2" s="1"/>
  <c r="G12447" i="2"/>
  <c r="H12447" i="2" s="1"/>
  <c r="G12576" i="2"/>
  <c r="H12576" i="2" s="1"/>
  <c r="G12560" i="2"/>
  <c r="H12560" i="2" s="1"/>
  <c r="G12585" i="2"/>
  <c r="H12585" i="2" s="1"/>
  <c r="G12569" i="2"/>
  <c r="H12569" i="2" s="1"/>
  <c r="G12553" i="2"/>
  <c r="H12553" i="2" s="1"/>
  <c r="G12582" i="2"/>
  <c r="H12582" i="2" s="1"/>
  <c r="G12566" i="2"/>
  <c r="H12566" i="2" s="1"/>
  <c r="G12550" i="2"/>
  <c r="H12550" i="2" s="1"/>
  <c r="G12579" i="2"/>
  <c r="H12579" i="2" s="1"/>
  <c r="G12563" i="2"/>
  <c r="H12563" i="2" s="1"/>
  <c r="G12580" i="2"/>
  <c r="H12580" i="2" s="1"/>
  <c r="G12564" i="2"/>
  <c r="H12564" i="2" s="1"/>
  <c r="G12573" i="2"/>
  <c r="H12573" i="2" s="1"/>
  <c r="G12557" i="2"/>
  <c r="H12557" i="2" s="1"/>
  <c r="G12586" i="2"/>
  <c r="H12586" i="2" s="1"/>
  <c r="G12570" i="2"/>
  <c r="H12570" i="2" s="1"/>
  <c r="G12554" i="2"/>
  <c r="H12554" i="2" s="1"/>
  <c r="G12583" i="2"/>
  <c r="H12583" i="2" s="1"/>
  <c r="G12567" i="2"/>
  <c r="H12567" i="2" s="1"/>
  <c r="G12551" i="2"/>
  <c r="H12551" i="2" s="1"/>
  <c r="G12584" i="2"/>
  <c r="H12584" i="2" s="1"/>
  <c r="G12568" i="2"/>
  <c r="H12568" i="2" s="1"/>
  <c r="G12552" i="2"/>
  <c r="H12552" i="2" s="1"/>
  <c r="G12577" i="2"/>
  <c r="H12577" i="2" s="1"/>
  <c r="G12561" i="2"/>
  <c r="H12561" i="2" s="1"/>
  <c r="G12574" i="2"/>
  <c r="H12574" i="2" s="1"/>
  <c r="G12558" i="2"/>
  <c r="H12558" i="2" s="1"/>
  <c r="G12587" i="2"/>
  <c r="H12587" i="2" s="1"/>
  <c r="G12571" i="2"/>
  <c r="H12571" i="2" s="1"/>
  <c r="G12555" i="2"/>
  <c r="H12555" i="2" s="1"/>
  <c r="G12588" i="2"/>
  <c r="H12588" i="2" s="1"/>
  <c r="G12572" i="2"/>
  <c r="H12572" i="2" s="1"/>
  <c r="G12556" i="2"/>
  <c r="H12556" i="2" s="1"/>
  <c r="G12581" i="2"/>
  <c r="H12581" i="2" s="1"/>
  <c r="G12565" i="2"/>
  <c r="H12565" i="2" s="1"/>
  <c r="G12578" i="2"/>
  <c r="H12578" i="2" s="1"/>
  <c r="G12562" i="2"/>
  <c r="H12562" i="2" s="1"/>
  <c r="G12575" i="2"/>
  <c r="H12575" i="2" s="1"/>
  <c r="G12559" i="2"/>
  <c r="H12559" i="2" s="1"/>
  <c r="G12544" i="2"/>
  <c r="H12544" i="2" s="1"/>
  <c r="G12528" i="2"/>
  <c r="H12528" i="2" s="1"/>
  <c r="G12512" i="2"/>
  <c r="H12512" i="2" s="1"/>
  <c r="G12537" i="2"/>
  <c r="H12537" i="2" s="1"/>
  <c r="G12521" i="2"/>
  <c r="H12521" i="2" s="1"/>
  <c r="G12534" i="2"/>
  <c r="H12534" i="2" s="1"/>
  <c r="G12518" i="2"/>
  <c r="H12518" i="2" s="1"/>
  <c r="G12547" i="2"/>
  <c r="H12547" i="2" s="1"/>
  <c r="G12531" i="2"/>
  <c r="H12531" i="2" s="1"/>
  <c r="G12515" i="2"/>
  <c r="H12515" i="2" s="1"/>
  <c r="G12548" i="2"/>
  <c r="H12548" i="2" s="1"/>
  <c r="G12532" i="2"/>
  <c r="H12532" i="2" s="1"/>
  <c r="G12516" i="2"/>
  <c r="H12516" i="2" s="1"/>
  <c r="G12541" i="2"/>
  <c r="H12541" i="2" s="1"/>
  <c r="G12525" i="2"/>
  <c r="H12525" i="2" s="1"/>
  <c r="G12538" i="2"/>
  <c r="H12538" i="2" s="1"/>
  <c r="G12522" i="2"/>
  <c r="H12522" i="2" s="1"/>
  <c r="G12535" i="2"/>
  <c r="H12535" i="2" s="1"/>
  <c r="G12519" i="2"/>
  <c r="H12519" i="2" s="1"/>
  <c r="G12536" i="2"/>
  <c r="H12536" i="2" s="1"/>
  <c r="G12520" i="2"/>
  <c r="H12520" i="2" s="1"/>
  <c r="G12545" i="2"/>
  <c r="H12545" i="2" s="1"/>
  <c r="G12529" i="2"/>
  <c r="H12529" i="2" s="1"/>
  <c r="G12513" i="2"/>
  <c r="H12513" i="2" s="1"/>
  <c r="G12542" i="2"/>
  <c r="H12542" i="2" s="1"/>
  <c r="G12526" i="2"/>
  <c r="H12526" i="2" s="1"/>
  <c r="G12539" i="2"/>
  <c r="H12539" i="2" s="1"/>
  <c r="G12523" i="2"/>
  <c r="H12523" i="2" s="1"/>
  <c r="G12540" i="2"/>
  <c r="H12540" i="2" s="1"/>
  <c r="G12524" i="2"/>
  <c r="H12524" i="2" s="1"/>
  <c r="G12549" i="2"/>
  <c r="H12549" i="2" s="1"/>
  <c r="G12533" i="2"/>
  <c r="H12533" i="2" s="1"/>
  <c r="G12517" i="2"/>
  <c r="H12517" i="2" s="1"/>
  <c r="G12546" i="2"/>
  <c r="H12546" i="2" s="1"/>
  <c r="G12530" i="2"/>
  <c r="H12530" i="2" s="1"/>
  <c r="G12514" i="2"/>
  <c r="H12514" i="2" s="1"/>
  <c r="G12543" i="2"/>
  <c r="H12543" i="2" s="1"/>
  <c r="G12527" i="2"/>
  <c r="H12527" i="2" s="1"/>
  <c r="G12511" i="2"/>
  <c r="H12511" i="2" s="1"/>
  <c r="G12496" i="2"/>
  <c r="H12496" i="2" s="1"/>
  <c r="G12480" i="2"/>
  <c r="H12480" i="2" s="1"/>
  <c r="G12505" i="2"/>
  <c r="H12505" i="2" s="1"/>
  <c r="G12489" i="2"/>
  <c r="H12489" i="2" s="1"/>
  <c r="G12473" i="2"/>
  <c r="H12473" i="2" s="1"/>
  <c r="G12502" i="2"/>
  <c r="H12502" i="2" s="1"/>
  <c r="G12486" i="2"/>
  <c r="H12486" i="2" s="1"/>
  <c r="G12499" i="2"/>
  <c r="H12499" i="2" s="1"/>
  <c r="G12483" i="2"/>
  <c r="H12483" i="2" s="1"/>
  <c r="G12500" i="2"/>
  <c r="H12500" i="2" s="1"/>
  <c r="G12484" i="2"/>
  <c r="H12484" i="2" s="1"/>
  <c r="G12509" i="2"/>
  <c r="H12509" i="2" s="1"/>
  <c r="G12493" i="2"/>
  <c r="H12493" i="2" s="1"/>
  <c r="G12477" i="2"/>
  <c r="H12477" i="2" s="1"/>
  <c r="G12506" i="2"/>
  <c r="H12506" i="2" s="1"/>
  <c r="G12490" i="2"/>
  <c r="H12490" i="2" s="1"/>
  <c r="G12474" i="2"/>
  <c r="H12474" i="2" s="1"/>
  <c r="G12503" i="2"/>
  <c r="H12503" i="2" s="1"/>
  <c r="G12487" i="2"/>
  <c r="H12487" i="2" s="1"/>
  <c r="G12504" i="2"/>
  <c r="H12504" i="2" s="1"/>
  <c r="G12488" i="2"/>
  <c r="H12488" i="2" s="1"/>
  <c r="G12497" i="2"/>
  <c r="H12497" i="2" s="1"/>
  <c r="G12481" i="2"/>
  <c r="H12481" i="2" s="1"/>
  <c r="G12510" i="2"/>
  <c r="H12510" i="2" s="1"/>
  <c r="G12494" i="2"/>
  <c r="H12494" i="2" s="1"/>
  <c r="G12478" i="2"/>
  <c r="H12478" i="2" s="1"/>
  <c r="G12507" i="2"/>
  <c r="H12507" i="2" s="1"/>
  <c r="G12491" i="2"/>
  <c r="H12491" i="2" s="1"/>
  <c r="G12475" i="2"/>
  <c r="H12475" i="2" s="1"/>
  <c r="G12508" i="2"/>
  <c r="H12508" i="2" s="1"/>
  <c r="G12492" i="2"/>
  <c r="H12492" i="2" s="1"/>
  <c r="G12476" i="2"/>
  <c r="H12476" i="2" s="1"/>
  <c r="G12501" i="2"/>
  <c r="H12501" i="2" s="1"/>
  <c r="G12485" i="2"/>
  <c r="H12485" i="2" s="1"/>
  <c r="G12498" i="2"/>
  <c r="H12498" i="2" s="1"/>
  <c r="G12482" i="2"/>
  <c r="H12482" i="2" s="1"/>
  <c r="G12495" i="2"/>
  <c r="H12495" i="2" s="1"/>
  <c r="G12479" i="2"/>
  <c r="H12479" i="2" s="1"/>
  <c r="G1086" i="2"/>
  <c r="H1086" i="2" s="1"/>
  <c r="G1084" i="2"/>
  <c r="H1084" i="2" s="1"/>
  <c r="G1089" i="2"/>
  <c r="H1089" i="2" s="1"/>
  <c r="G1073" i="2"/>
  <c r="H1073" i="2" s="1"/>
  <c r="G1090" i="2"/>
  <c r="H1090" i="2" s="1"/>
  <c r="G1074" i="2"/>
  <c r="H1074" i="2" s="1"/>
  <c r="G1088" i="2"/>
  <c r="H1088" i="2" s="1"/>
  <c r="G1077" i="2"/>
  <c r="H1077" i="2" s="1"/>
  <c r="G1087" i="2"/>
  <c r="H1087" i="2" s="1"/>
  <c r="G1078" i="2"/>
  <c r="H1078" i="2" s="1"/>
  <c r="G1082" i="2"/>
  <c r="H1082" i="2" s="1"/>
  <c r="G1076" i="2"/>
  <c r="H1076" i="2" s="1"/>
  <c r="G1083" i="2"/>
  <c r="H1083" i="2" s="1"/>
  <c r="G1080" i="2"/>
  <c r="H1080" i="2" s="1"/>
  <c r="G1091" i="2"/>
  <c r="H1091" i="2" s="1"/>
  <c r="G1081" i="2"/>
  <c r="H1081" i="2" s="1"/>
  <c r="G1075" i="2"/>
  <c r="H1075" i="2" s="1"/>
  <c r="G1085" i="2"/>
  <c r="H1085" i="2" s="1"/>
  <c r="G1079" i="2"/>
  <c r="H1079" i="2" s="1"/>
  <c r="G14860" i="2"/>
  <c r="H14860" i="2" s="1"/>
  <c r="G14863" i="2"/>
  <c r="H14863" i="2" s="1"/>
  <c r="G14864" i="2"/>
  <c r="H14864" i="2" s="1"/>
  <c r="G14857" i="2"/>
  <c r="H14857" i="2" s="1"/>
  <c r="G14861" i="2"/>
  <c r="H14861" i="2" s="1"/>
  <c r="G14858" i="2"/>
  <c r="H14858" i="2" s="1"/>
  <c r="G14862" i="2"/>
  <c r="H14862" i="2" s="1"/>
  <c r="G14859" i="2"/>
  <c r="H14859" i="2" s="1"/>
  <c r="G14905" i="2"/>
  <c r="H14905" i="2" s="1"/>
  <c r="G14895" i="2"/>
  <c r="H14895" i="2" s="1"/>
  <c r="G14909" i="2"/>
  <c r="H14909" i="2" s="1"/>
  <c r="G14898" i="2"/>
  <c r="H14898" i="2" s="1"/>
  <c r="G14899" i="2"/>
  <c r="H14899" i="2" s="1"/>
  <c r="G14897" i="2"/>
  <c r="H14897" i="2" s="1"/>
  <c r="G14902" i="2"/>
  <c r="H14902" i="2" s="1"/>
  <c r="G14903" i="2"/>
  <c r="H14903" i="2" s="1"/>
  <c r="G14901" i="2"/>
  <c r="H14901" i="2" s="1"/>
  <c r="G14906" i="2"/>
  <c r="H14906" i="2" s="1"/>
  <c r="G14907" i="2"/>
  <c r="H14907" i="2" s="1"/>
  <c r="G14908" i="2"/>
  <c r="H14908" i="2" s="1"/>
  <c r="G14896" i="2"/>
  <c r="H14896" i="2" s="1"/>
  <c r="G14900" i="2"/>
  <c r="H14900" i="2" s="1"/>
  <c r="G14904" i="2"/>
  <c r="H14904" i="2" s="1"/>
  <c r="G14927" i="2"/>
  <c r="H14927" i="2" s="1"/>
  <c r="G14930" i="2"/>
  <c r="H14930" i="2" s="1"/>
  <c r="G14931" i="2"/>
  <c r="H14931" i="2" s="1"/>
  <c r="G14928" i="2"/>
  <c r="H14928" i="2" s="1"/>
  <c r="G14929" i="2"/>
  <c r="H14929" i="2" s="1"/>
  <c r="G14933" i="2"/>
  <c r="H14933" i="2" s="1"/>
  <c r="G14932" i="2"/>
  <c r="H14932" i="2" s="1"/>
  <c r="G14921" i="2"/>
  <c r="H14921" i="2" s="1"/>
  <c r="G14926" i="2"/>
  <c r="H14926" i="2" s="1"/>
  <c r="G14925" i="2"/>
  <c r="H14925" i="2" s="1"/>
  <c r="G14918" i="2"/>
  <c r="H14918" i="2" s="1"/>
  <c r="G14919" i="2"/>
  <c r="H14919" i="2" s="1"/>
  <c r="G14917" i="2"/>
  <c r="H14917" i="2" s="1"/>
  <c r="G14922" i="2"/>
  <c r="H14922" i="2" s="1"/>
  <c r="G14923" i="2"/>
  <c r="H14923" i="2" s="1"/>
  <c r="G14920" i="2"/>
  <c r="H14920" i="2" s="1"/>
  <c r="G14924" i="2"/>
  <c r="H14924" i="2" s="1"/>
  <c r="G13926" i="2"/>
  <c r="H13926" i="2" s="1"/>
  <c r="G13923" i="2"/>
  <c r="H13923" i="2" s="1"/>
  <c r="G13924" i="2"/>
  <c r="H13924" i="2" s="1"/>
  <c r="G13925" i="2"/>
  <c r="H13925" i="2" s="1"/>
  <c r="G13922" i="2"/>
  <c r="H13922" i="2" s="1"/>
  <c r="G13894" i="2"/>
  <c r="H13894" i="2" s="1"/>
  <c r="G13891" i="2"/>
  <c r="H13891" i="2" s="1"/>
  <c r="G13892" i="2"/>
  <c r="H13892" i="2" s="1"/>
  <c r="G13895" i="2"/>
  <c r="H13895" i="2" s="1"/>
  <c r="G13896" i="2"/>
  <c r="H13896" i="2" s="1"/>
  <c r="G13893" i="2"/>
  <c r="H13893" i="2" s="1"/>
  <c r="G13914" i="2"/>
  <c r="H13914" i="2" s="1"/>
  <c r="G13912" i="2"/>
  <c r="H13912" i="2" s="1"/>
  <c r="G13915" i="2"/>
  <c r="H13915" i="2" s="1"/>
  <c r="G13913" i="2"/>
  <c r="H13913" i="2" s="1"/>
  <c r="G13901" i="2"/>
  <c r="H13901" i="2" s="1"/>
  <c r="G13898" i="2"/>
  <c r="H13898" i="2" s="1"/>
  <c r="G13902" i="2"/>
  <c r="H13902" i="2" s="1"/>
  <c r="G13899" i="2"/>
  <c r="H13899" i="2" s="1"/>
  <c r="G13900" i="2"/>
  <c r="H13900" i="2" s="1"/>
  <c r="G13897" i="2"/>
  <c r="H13897" i="2" s="1"/>
  <c r="G13903" i="2"/>
  <c r="H13903" i="2" s="1"/>
  <c r="AB1053" i="3"/>
  <c r="AA1053" i="3"/>
  <c r="AB1049" i="3"/>
  <c r="AA1049" i="3"/>
  <c r="G18442" i="2"/>
  <c r="H18442" i="2" s="1"/>
  <c r="G18440" i="2"/>
  <c r="H18440" i="2" s="1"/>
  <c r="G18441" i="2"/>
  <c r="H18441" i="2" s="1"/>
  <c r="G18435" i="2"/>
  <c r="H18435" i="2" s="1"/>
  <c r="G18439" i="2"/>
  <c r="H18439" i="2" s="1"/>
  <c r="G18436" i="2"/>
  <c r="H18436" i="2" s="1"/>
  <c r="G18438" i="2"/>
  <c r="H18438" i="2" s="1"/>
  <c r="G18443" i="2"/>
  <c r="H18443" i="2" s="1"/>
  <c r="G18437" i="2"/>
  <c r="H18437" i="2" s="1"/>
  <c r="G18782" i="2"/>
  <c r="H18782" i="2" s="1"/>
  <c r="G18781" i="2"/>
  <c r="H18781" i="2" s="1"/>
  <c r="G18784" i="2"/>
  <c r="H18784" i="2" s="1"/>
  <c r="G18785" i="2"/>
  <c r="H18785" i="2" s="1"/>
  <c r="G18780" i="2"/>
  <c r="H18780" i="2" s="1"/>
  <c r="G18783" i="2"/>
  <c r="H18783" i="2" s="1"/>
  <c r="G8692" i="2"/>
  <c r="H8692" i="2" s="1"/>
  <c r="G8696" i="2"/>
  <c r="H8696" i="2" s="1"/>
  <c r="G8691" i="2"/>
  <c r="H8691" i="2" s="1"/>
  <c r="G8695" i="2"/>
  <c r="H8695" i="2" s="1"/>
  <c r="G8699" i="2"/>
  <c r="H8699" i="2" s="1"/>
  <c r="G8690" i="2"/>
  <c r="H8690" i="2" s="1"/>
  <c r="G8694" i="2"/>
  <c r="H8694" i="2" s="1"/>
  <c r="G8698" i="2"/>
  <c r="H8698" i="2" s="1"/>
  <c r="G8689" i="2"/>
  <c r="H8689" i="2" s="1"/>
  <c r="G8693" i="2"/>
  <c r="H8693" i="2" s="1"/>
  <c r="G8697" i="2"/>
  <c r="H8697" i="2" s="1"/>
  <c r="G3935" i="2"/>
  <c r="H3935" i="2" s="1"/>
  <c r="G3934" i="2"/>
  <c r="H3934" i="2" s="1"/>
  <c r="G3931" i="2"/>
  <c r="H3931" i="2" s="1"/>
  <c r="G3937" i="2"/>
  <c r="H3937" i="2" s="1"/>
  <c r="G3929" i="2"/>
  <c r="H3929" i="2" s="1"/>
  <c r="G3933" i="2"/>
  <c r="H3933" i="2" s="1"/>
  <c r="G3936" i="2"/>
  <c r="H3936" i="2" s="1"/>
  <c r="G3928" i="2"/>
  <c r="H3928" i="2" s="1"/>
  <c r="G3932" i="2"/>
  <c r="H3932" i="2" s="1"/>
  <c r="G3930" i="2"/>
  <c r="H3930" i="2" s="1"/>
  <c r="G3927" i="2"/>
  <c r="H3927" i="2" s="1"/>
  <c r="G9137" i="2"/>
  <c r="H9137" i="2" s="1"/>
  <c r="G9138" i="2"/>
  <c r="H9138" i="2" s="1"/>
  <c r="G9140" i="2"/>
  <c r="H9140" i="2" s="1"/>
  <c r="G9135" i="2"/>
  <c r="H9135" i="2" s="1"/>
  <c r="G9136" i="2"/>
  <c r="H9136" i="2" s="1"/>
  <c r="G9141" i="2"/>
  <c r="H9141" i="2" s="1"/>
  <c r="G9139" i="2"/>
  <c r="H9139" i="2" s="1"/>
  <c r="G3041" i="2"/>
  <c r="H3041" i="2" s="1"/>
  <c r="G3038" i="2"/>
  <c r="H3038" i="2" s="1"/>
  <c r="G3039" i="2"/>
  <c r="H3039" i="2" s="1"/>
  <c r="G3040" i="2"/>
  <c r="H3040" i="2" s="1"/>
  <c r="G3033" i="2"/>
  <c r="H3033" i="2" s="1"/>
  <c r="G3035" i="2"/>
  <c r="H3035" i="2" s="1"/>
  <c r="G3032" i="2"/>
  <c r="H3032" i="2" s="1"/>
  <c r="G3037" i="2"/>
  <c r="H3037" i="2" s="1"/>
  <c r="G3034" i="2"/>
  <c r="H3034" i="2" s="1"/>
  <c r="G3036" i="2"/>
  <c r="H3036" i="2" s="1"/>
  <c r="G18859" i="2"/>
  <c r="H18859" i="2" s="1"/>
  <c r="G18852" i="2"/>
  <c r="H18852" i="2" s="1"/>
  <c r="G18856" i="2"/>
  <c r="H18856" i="2" s="1"/>
  <c r="G18858" i="2"/>
  <c r="H18858" i="2" s="1"/>
  <c r="G18847" i="2"/>
  <c r="H18847" i="2" s="1"/>
  <c r="G18851" i="2"/>
  <c r="H18851" i="2" s="1"/>
  <c r="G18855" i="2"/>
  <c r="H18855" i="2" s="1"/>
  <c r="G18857" i="2"/>
  <c r="H18857" i="2" s="1"/>
  <c r="G18846" i="2"/>
  <c r="H18846" i="2" s="1"/>
  <c r="G18850" i="2"/>
  <c r="H18850" i="2" s="1"/>
  <c r="G18854" i="2"/>
  <c r="H18854" i="2" s="1"/>
  <c r="G18848" i="2"/>
  <c r="H18848" i="2" s="1"/>
  <c r="G18849" i="2"/>
  <c r="H18849" i="2" s="1"/>
  <c r="G18853" i="2"/>
  <c r="H18853" i="2" s="1"/>
  <c r="G12188" i="2"/>
  <c r="H12188" i="2" s="1"/>
  <c r="G12184" i="2"/>
  <c r="H12184" i="2" s="1"/>
  <c r="G12186" i="2"/>
  <c r="H12186" i="2" s="1"/>
  <c r="G12189" i="2"/>
  <c r="H12189" i="2" s="1"/>
  <c r="G12187" i="2"/>
  <c r="H12187" i="2" s="1"/>
  <c r="G12185" i="2"/>
  <c r="H12185" i="2" s="1"/>
  <c r="G12190" i="2"/>
  <c r="H12190" i="2" s="1"/>
  <c r="G11041" i="2"/>
  <c r="H11041" i="2" s="1"/>
  <c r="G11050" i="2"/>
  <c r="H11050" i="2" s="1"/>
  <c r="G11043" i="2"/>
  <c r="H11043" i="2" s="1"/>
  <c r="G11044" i="2"/>
  <c r="H11044" i="2" s="1"/>
  <c r="G11045" i="2"/>
  <c r="H11045" i="2" s="1"/>
  <c r="G11051" i="2"/>
  <c r="H11051" i="2" s="1"/>
  <c r="G11042" i="2"/>
  <c r="H11042" i="2" s="1"/>
  <c r="G11048" i="2"/>
  <c r="H11048" i="2" s="1"/>
  <c r="G11047" i="2"/>
  <c r="H11047" i="2" s="1"/>
  <c r="G11046" i="2"/>
  <c r="H11046" i="2" s="1"/>
  <c r="G11049" i="2"/>
  <c r="H11049" i="2" s="1"/>
  <c r="G4316" i="2"/>
  <c r="H4316" i="2" s="1"/>
  <c r="G4331" i="2"/>
  <c r="H4331" i="2" s="1"/>
  <c r="G4325" i="2"/>
  <c r="H4325" i="2" s="1"/>
  <c r="G4324" i="2"/>
  <c r="H4324" i="2" s="1"/>
  <c r="G4323" i="2"/>
  <c r="H4323" i="2" s="1"/>
  <c r="G4338" i="2"/>
  <c r="H4338" i="2" s="1"/>
  <c r="G4332" i="2"/>
  <c r="H4332" i="2" s="1"/>
  <c r="G4326" i="2"/>
  <c r="H4326" i="2" s="1"/>
  <c r="G4320" i="2"/>
  <c r="H4320" i="2" s="1"/>
  <c r="G4319" i="2"/>
  <c r="H4319" i="2" s="1"/>
  <c r="G4318" i="2"/>
  <c r="H4318" i="2" s="1"/>
  <c r="G4317" i="2"/>
  <c r="H4317" i="2" s="1"/>
  <c r="G4321" i="2"/>
  <c r="H4321" i="2" s="1"/>
  <c r="G4336" i="2"/>
  <c r="H4336" i="2" s="1"/>
  <c r="G4335" i="2"/>
  <c r="H4335" i="2" s="1"/>
  <c r="G4334" i="2"/>
  <c r="H4334" i="2" s="1"/>
  <c r="G4333" i="2"/>
  <c r="H4333" i="2" s="1"/>
  <c r="G4327" i="2"/>
  <c r="H4327" i="2" s="1"/>
  <c r="G4337" i="2"/>
  <c r="H4337" i="2" s="1"/>
  <c r="G4315" i="2"/>
  <c r="H4315" i="2" s="1"/>
  <c r="G4330" i="2"/>
  <c r="H4330" i="2" s="1"/>
  <c r="G4329" i="2"/>
  <c r="H4329" i="2" s="1"/>
  <c r="G4328" i="2"/>
  <c r="H4328" i="2" s="1"/>
  <c r="G4322" i="2"/>
  <c r="H4322" i="2" s="1"/>
  <c r="G18081" i="2"/>
  <c r="H18081" i="2" s="1"/>
  <c r="G18082" i="2"/>
  <c r="H18082" i="2" s="1"/>
  <c r="G18080" i="2"/>
  <c r="H18080" i="2" s="1"/>
  <c r="G18085" i="2"/>
  <c r="H18085" i="2" s="1"/>
  <c r="G18086" i="2"/>
  <c r="H18086" i="2" s="1"/>
  <c r="G18084" i="2"/>
  <c r="H18084" i="2" s="1"/>
  <c r="G18083" i="2"/>
  <c r="H18083" i="2" s="1"/>
  <c r="G18033" i="2"/>
  <c r="H18033" i="2" s="1"/>
  <c r="G18032" i="2"/>
  <c r="H18032" i="2" s="1"/>
  <c r="G18034" i="2"/>
  <c r="H18034" i="2" s="1"/>
  <c r="G18029" i="2"/>
  <c r="H18029" i="2" s="1"/>
  <c r="G18037" i="2"/>
  <c r="H18037" i="2" s="1"/>
  <c r="G18038" i="2"/>
  <c r="H18038" i="2" s="1"/>
  <c r="G18030" i="2"/>
  <c r="H18030" i="2" s="1"/>
  <c r="G18035" i="2"/>
  <c r="H18035" i="2" s="1"/>
  <c r="G18036" i="2"/>
  <c r="H18036" i="2" s="1"/>
  <c r="G18031" i="2"/>
  <c r="H18031" i="2" s="1"/>
  <c r="G17105" i="2"/>
  <c r="H17105" i="2" s="1"/>
  <c r="G17097" i="2"/>
  <c r="H17097" i="2" s="1"/>
  <c r="G17099" i="2"/>
  <c r="H17099" i="2" s="1"/>
  <c r="G17100" i="2"/>
  <c r="H17100" i="2" s="1"/>
  <c r="G17102" i="2"/>
  <c r="H17102" i="2" s="1"/>
  <c r="G17101" i="2"/>
  <c r="H17101" i="2" s="1"/>
  <c r="G17104" i="2"/>
  <c r="H17104" i="2" s="1"/>
  <c r="G17096" i="2"/>
  <c r="H17096" i="2" s="1"/>
  <c r="G17095" i="2"/>
  <c r="H17095" i="2" s="1"/>
  <c r="G17098" i="2"/>
  <c r="H17098" i="2" s="1"/>
  <c r="G17106" i="2"/>
  <c r="H17106" i="2" s="1"/>
  <c r="G17103" i="2"/>
  <c r="H17103" i="2" s="1"/>
  <c r="G17073" i="2"/>
  <c r="H17073" i="2" s="1"/>
  <c r="G17070" i="2"/>
  <c r="H17070" i="2" s="1"/>
  <c r="G17064" i="2"/>
  <c r="H17064" i="2" s="1"/>
  <c r="G17075" i="2"/>
  <c r="H17075" i="2" s="1"/>
  <c r="G17068" i="2"/>
  <c r="H17068" i="2" s="1"/>
  <c r="G17077" i="2"/>
  <c r="H17077" i="2" s="1"/>
  <c r="G17074" i="2"/>
  <c r="H17074" i="2" s="1"/>
  <c r="G17071" i="2"/>
  <c r="H17071" i="2" s="1"/>
  <c r="G17072" i="2"/>
  <c r="H17072" i="2" s="1"/>
  <c r="G17065" i="2"/>
  <c r="H17065" i="2" s="1"/>
  <c r="G17067" i="2"/>
  <c r="H17067" i="2" s="1"/>
  <c r="G17066" i="2"/>
  <c r="H17066" i="2" s="1"/>
  <c r="G17076" i="2"/>
  <c r="H17076" i="2" s="1"/>
  <c r="G17069" i="2"/>
  <c r="H17069" i="2" s="1"/>
  <c r="G17228" i="2"/>
  <c r="H17228" i="2" s="1"/>
  <c r="G17230" i="2"/>
  <c r="H17230" i="2" s="1"/>
  <c r="G17229" i="2"/>
  <c r="H17229" i="2" s="1"/>
  <c r="G17223" i="2"/>
  <c r="H17223" i="2" s="1"/>
  <c r="G17221" i="2"/>
  <c r="H17221" i="2" s="1"/>
  <c r="G17224" i="2"/>
  <c r="H17224" i="2" s="1"/>
  <c r="G17231" i="2"/>
  <c r="H17231" i="2" s="1"/>
  <c r="G17226" i="2"/>
  <c r="H17226" i="2" s="1"/>
  <c r="G17222" i="2"/>
  <c r="H17222" i="2" s="1"/>
  <c r="G17225" i="2"/>
  <c r="H17225" i="2" s="1"/>
  <c r="G17220" i="2"/>
  <c r="H17220" i="2" s="1"/>
  <c r="G17232" i="2"/>
  <c r="H17232" i="2" s="1"/>
  <c r="G17227" i="2"/>
  <c r="H17227" i="2" s="1"/>
  <c r="G16572" i="2"/>
  <c r="H16572" i="2" s="1"/>
  <c r="G16567" i="2"/>
  <c r="H16567" i="2" s="1"/>
  <c r="G16570" i="2"/>
  <c r="H16570" i="2" s="1"/>
  <c r="G16568" i="2"/>
  <c r="H16568" i="2" s="1"/>
  <c r="G16569" i="2"/>
  <c r="H16569" i="2" s="1"/>
  <c r="G16571" i="2"/>
  <c r="H16571" i="2" s="1"/>
  <c r="G16565" i="2"/>
  <c r="H16565" i="2" s="1"/>
  <c r="G16563" i="2"/>
  <c r="H16563" i="2" s="1"/>
  <c r="G16560" i="2"/>
  <c r="H16560" i="2" s="1"/>
  <c r="G16566" i="2"/>
  <c r="H16566" i="2" s="1"/>
  <c r="G16561" i="2"/>
  <c r="H16561" i="2" s="1"/>
  <c r="G16564" i="2"/>
  <c r="H16564" i="2" s="1"/>
  <c r="G16562" i="2"/>
  <c r="H16562" i="2" s="1"/>
  <c r="G14092" i="2"/>
  <c r="H14092" i="2" s="1"/>
  <c r="G14090" i="2"/>
  <c r="H14090" i="2" s="1"/>
  <c r="G14098" i="2"/>
  <c r="H14098" i="2" s="1"/>
  <c r="G14089" i="2"/>
  <c r="H14089" i="2" s="1"/>
  <c r="G14097" i="2"/>
  <c r="H14097" i="2" s="1"/>
  <c r="G14095" i="2"/>
  <c r="H14095" i="2" s="1"/>
  <c r="G14088" i="2"/>
  <c r="H14088" i="2" s="1"/>
  <c r="G14096" i="2"/>
  <c r="H14096" i="2" s="1"/>
  <c r="G14094" i="2"/>
  <c r="H14094" i="2" s="1"/>
  <c r="G14093" i="2"/>
  <c r="H14093" i="2" s="1"/>
  <c r="G14091" i="2"/>
  <c r="H14091" i="2" s="1"/>
  <c r="G13001" i="2"/>
  <c r="H13001" i="2" s="1"/>
  <c r="G13000" i="2"/>
  <c r="H13000" i="2" s="1"/>
  <c r="G12999" i="2"/>
  <c r="H12999" i="2" s="1"/>
  <c r="G12998" i="2"/>
  <c r="H12998" i="2" s="1"/>
  <c r="G12997" i="2"/>
  <c r="H12997" i="2" s="1"/>
  <c r="G12996" i="2"/>
  <c r="H12996" i="2" s="1"/>
  <c r="G13002" i="2"/>
  <c r="H13002" i="2" s="1"/>
  <c r="G12994" i="2"/>
  <c r="H12994" i="2" s="1"/>
  <c r="G12993" i="2"/>
  <c r="H12993" i="2" s="1"/>
  <c r="G12995" i="2"/>
  <c r="H12995" i="2" s="1"/>
  <c r="G11997" i="2"/>
  <c r="H11997" i="2" s="1"/>
  <c r="G11995" i="2"/>
  <c r="H11995" i="2" s="1"/>
  <c r="G11993" i="2"/>
  <c r="H11993" i="2" s="1"/>
  <c r="G11998" i="2"/>
  <c r="H11998" i="2" s="1"/>
  <c r="G11996" i="2"/>
  <c r="H11996" i="2" s="1"/>
  <c r="G11992" i="2"/>
  <c r="H11992" i="2" s="1"/>
  <c r="G11994" i="2"/>
  <c r="H11994" i="2" s="1"/>
  <c r="G11456" i="2"/>
  <c r="H11456" i="2" s="1"/>
  <c r="G11454" i="2"/>
  <c r="H11454" i="2" s="1"/>
  <c r="G11458" i="2"/>
  <c r="H11458" i="2" s="1"/>
  <c r="G11450" i="2"/>
  <c r="H11450" i="2" s="1"/>
  <c r="G11459" i="2"/>
  <c r="H11459" i="2" s="1"/>
  <c r="G11452" i="2"/>
  <c r="H11452" i="2" s="1"/>
  <c r="G11457" i="2"/>
  <c r="H11457" i="2" s="1"/>
  <c r="G11455" i="2"/>
  <c r="H11455" i="2" s="1"/>
  <c r="G11453" i="2"/>
  <c r="H11453" i="2" s="1"/>
  <c r="G11451" i="2"/>
  <c r="H11451" i="2" s="1"/>
  <c r="G11190" i="2"/>
  <c r="H11190" i="2" s="1"/>
  <c r="G11189" i="2"/>
  <c r="H11189" i="2" s="1"/>
  <c r="G11186" i="2"/>
  <c r="H11186" i="2" s="1"/>
  <c r="G11192" i="2"/>
  <c r="H11192" i="2" s="1"/>
  <c r="G11193" i="2"/>
  <c r="H11193" i="2" s="1"/>
  <c r="G11194" i="2"/>
  <c r="H11194" i="2" s="1"/>
  <c r="G11187" i="2"/>
  <c r="H11187" i="2" s="1"/>
  <c r="G11188" i="2"/>
  <c r="H11188" i="2" s="1"/>
  <c r="G11191" i="2"/>
  <c r="H11191" i="2" s="1"/>
  <c r="G8047" i="2"/>
  <c r="H8047" i="2" s="1"/>
  <c r="G8050" i="2"/>
  <c r="H8050" i="2" s="1"/>
  <c r="G8051" i="2"/>
  <c r="H8051" i="2" s="1"/>
  <c r="G8049" i="2"/>
  <c r="H8049" i="2" s="1"/>
  <c r="G8053" i="2"/>
  <c r="H8053" i="2" s="1"/>
  <c r="G8048" i="2"/>
  <c r="H8048" i="2" s="1"/>
  <c r="G8052" i="2"/>
  <c r="H8052" i="2" s="1"/>
  <c r="G4945" i="2"/>
  <c r="H4945" i="2" s="1"/>
  <c r="G4946" i="2"/>
  <c r="H4946" i="2" s="1"/>
  <c r="G4951" i="2"/>
  <c r="H4951" i="2" s="1"/>
  <c r="G4949" i="2"/>
  <c r="H4949" i="2" s="1"/>
  <c r="G4950" i="2"/>
  <c r="H4950" i="2" s="1"/>
  <c r="G4944" i="2"/>
  <c r="H4944" i="2" s="1"/>
  <c r="G4948" i="2"/>
  <c r="H4948" i="2" s="1"/>
  <c r="G4943" i="2"/>
  <c r="H4943" i="2" s="1"/>
  <c r="G4947" i="2"/>
  <c r="H4947" i="2" s="1"/>
  <c r="G3304" i="2"/>
  <c r="H3304" i="2" s="1"/>
  <c r="G3302" i="2"/>
  <c r="H3302" i="2" s="1"/>
  <c r="G3305" i="2"/>
  <c r="H3305" i="2" s="1"/>
  <c r="G3303" i="2"/>
  <c r="H3303" i="2" s="1"/>
  <c r="G3346" i="2"/>
  <c r="H3346" i="2" s="1"/>
  <c r="G3347" i="2"/>
  <c r="H3347" i="2" s="1"/>
  <c r="G3345" i="2"/>
  <c r="H3345" i="2" s="1"/>
  <c r="G3344" i="2"/>
  <c r="H3344" i="2" s="1"/>
  <c r="G2593" i="2"/>
  <c r="H2593" i="2" s="1"/>
  <c r="G2589" i="2"/>
  <c r="H2589" i="2" s="1"/>
  <c r="G2596" i="2"/>
  <c r="H2596" i="2" s="1"/>
  <c r="G2592" i="2"/>
  <c r="H2592" i="2" s="1"/>
  <c r="G2590" i="2"/>
  <c r="H2590" i="2" s="1"/>
  <c r="G2591" i="2"/>
  <c r="H2591" i="2" s="1"/>
  <c r="G2595" i="2"/>
  <c r="H2595" i="2" s="1"/>
  <c r="G2594" i="2"/>
  <c r="H2594" i="2" s="1"/>
  <c r="G2582" i="2"/>
  <c r="H2582" i="2" s="1"/>
  <c r="G2579" i="2"/>
  <c r="H2579" i="2" s="1"/>
  <c r="G2587" i="2"/>
  <c r="H2587" i="2" s="1"/>
  <c r="G2580" i="2"/>
  <c r="H2580" i="2" s="1"/>
  <c r="G2586" i="2"/>
  <c r="H2586" i="2" s="1"/>
  <c r="G2578" i="2"/>
  <c r="H2578" i="2" s="1"/>
  <c r="G2581" i="2"/>
  <c r="H2581" i="2" s="1"/>
  <c r="G2585" i="2"/>
  <c r="H2585" i="2" s="1"/>
  <c r="G2584" i="2"/>
  <c r="H2584" i="2" s="1"/>
  <c r="G2588" i="2"/>
  <c r="H2588" i="2" s="1"/>
  <c r="G2583" i="2"/>
  <c r="H2583" i="2" s="1"/>
  <c r="G996" i="2"/>
  <c r="H996" i="2" s="1"/>
  <c r="G1007" i="2"/>
  <c r="H1007" i="2" s="1"/>
  <c r="G991" i="2"/>
  <c r="H991" i="2" s="1"/>
  <c r="G1003" i="2"/>
  <c r="H1003" i="2" s="1"/>
  <c r="G995" i="2"/>
  <c r="H995" i="2" s="1"/>
  <c r="G999" i="2"/>
  <c r="H999" i="2" s="1"/>
  <c r="G1002" i="2"/>
  <c r="H1002" i="2" s="1"/>
  <c r="G994" i="2"/>
  <c r="H994" i="2" s="1"/>
  <c r="G997" i="2"/>
  <c r="H997" i="2" s="1"/>
  <c r="G1006" i="2"/>
  <c r="H1006" i="2" s="1"/>
  <c r="G1000" i="2"/>
  <c r="H1000" i="2" s="1"/>
  <c r="G1001" i="2"/>
  <c r="H1001" i="2" s="1"/>
  <c r="G992" i="2"/>
  <c r="H992" i="2" s="1"/>
  <c r="G1005" i="2"/>
  <c r="H1005" i="2" s="1"/>
  <c r="G993" i="2"/>
  <c r="H993" i="2" s="1"/>
  <c r="G1004" i="2"/>
  <c r="H1004" i="2" s="1"/>
  <c r="G998" i="2"/>
  <c r="H998" i="2" s="1"/>
  <c r="G439" i="2"/>
  <c r="H439" i="2" s="1"/>
  <c r="G443" i="2"/>
  <c r="H443" i="2" s="1"/>
  <c r="G447" i="2"/>
  <c r="H447" i="2" s="1"/>
  <c r="G451" i="2"/>
  <c r="H451" i="2" s="1"/>
  <c r="G454" i="2"/>
  <c r="H454" i="2" s="1"/>
  <c r="G442" i="2"/>
  <c r="H442" i="2" s="1"/>
  <c r="G446" i="2"/>
  <c r="H446" i="2" s="1"/>
  <c r="G450" i="2"/>
  <c r="H450" i="2" s="1"/>
  <c r="G445" i="2"/>
  <c r="H445" i="2" s="1"/>
  <c r="G449" i="2"/>
  <c r="H449" i="2" s="1"/>
  <c r="G453" i="2"/>
  <c r="H453" i="2" s="1"/>
  <c r="G441" i="2"/>
  <c r="H441" i="2" s="1"/>
  <c r="G444" i="2"/>
  <c r="H444" i="2" s="1"/>
  <c r="G448" i="2"/>
  <c r="H448" i="2" s="1"/>
  <c r="G452" i="2"/>
  <c r="H452" i="2" s="1"/>
  <c r="G440" i="2"/>
  <c r="H440" i="2" s="1"/>
  <c r="G172" i="2"/>
  <c r="H172" i="2" s="1"/>
  <c r="G169" i="2"/>
  <c r="H169" i="2" s="1"/>
  <c r="G170" i="2"/>
  <c r="H170" i="2" s="1"/>
  <c r="G171" i="2"/>
  <c r="H171" i="2" s="1"/>
  <c r="G173" i="2"/>
  <c r="H173" i="2" s="1"/>
  <c r="G174" i="2"/>
  <c r="H174" i="2" s="1"/>
  <c r="G168" i="2"/>
  <c r="H168" i="2" s="1"/>
  <c r="G177" i="2"/>
  <c r="H177" i="2" s="1"/>
  <c r="G178" i="2"/>
  <c r="H178" i="2" s="1"/>
  <c r="G179" i="2"/>
  <c r="H179" i="2" s="1"/>
  <c r="G175" i="2"/>
  <c r="H175" i="2" s="1"/>
  <c r="G176" i="2"/>
  <c r="H176" i="2" s="1"/>
  <c r="G19951" i="2"/>
  <c r="H19951" i="2" s="1"/>
  <c r="G19948" i="2"/>
  <c r="H19948" i="2" s="1"/>
  <c r="G19952" i="2"/>
  <c r="H19952" i="2" s="1"/>
  <c r="G19947" i="2"/>
  <c r="H19947" i="2" s="1"/>
  <c r="G19942" i="2"/>
  <c r="H19942" i="2" s="1"/>
  <c r="G19946" i="2"/>
  <c r="H19946" i="2" s="1"/>
  <c r="G19953" i="2"/>
  <c r="H19953" i="2" s="1"/>
  <c r="G19945" i="2"/>
  <c r="H19945" i="2" s="1"/>
  <c r="G19940" i="2"/>
  <c r="H19940" i="2" s="1"/>
  <c r="G19941" i="2"/>
  <c r="H19941" i="2" s="1"/>
  <c r="G19943" i="2"/>
  <c r="H19943" i="2" s="1"/>
  <c r="G19954" i="2"/>
  <c r="H19954" i="2" s="1"/>
  <c r="G19944" i="2"/>
  <c r="H19944" i="2" s="1"/>
  <c r="G19950" i="2"/>
  <c r="H19950" i="2" s="1"/>
  <c r="G19949" i="2"/>
  <c r="H19949" i="2" s="1"/>
  <c r="G18682" i="2"/>
  <c r="H18682" i="2" s="1"/>
  <c r="G18685" i="2"/>
  <c r="H18685" i="2" s="1"/>
  <c r="G18671" i="2"/>
  <c r="H18671" i="2" s="1"/>
  <c r="G18674" i="2"/>
  <c r="H18674" i="2" s="1"/>
  <c r="G18678" i="2"/>
  <c r="H18678" i="2" s="1"/>
  <c r="G18681" i="2"/>
  <c r="H18681" i="2" s="1"/>
  <c r="G18672" i="2"/>
  <c r="H18672" i="2" s="1"/>
  <c r="G18687" i="2"/>
  <c r="H18687" i="2" s="1"/>
  <c r="G18673" i="2"/>
  <c r="H18673" i="2" s="1"/>
  <c r="G18677" i="2"/>
  <c r="H18677" i="2" s="1"/>
  <c r="G18684" i="2"/>
  <c r="H18684" i="2" s="1"/>
  <c r="G18688" i="2"/>
  <c r="H18688" i="2" s="1"/>
  <c r="G18670" i="2"/>
  <c r="H18670" i="2" s="1"/>
  <c r="G18689" i="2"/>
  <c r="H18689" i="2" s="1"/>
  <c r="G18680" i="2"/>
  <c r="H18680" i="2" s="1"/>
  <c r="G18683" i="2"/>
  <c r="H18683" i="2" s="1"/>
  <c r="G18686" i="2"/>
  <c r="H18686" i="2" s="1"/>
  <c r="G18676" i="2"/>
  <c r="H18676" i="2" s="1"/>
  <c r="G18675" i="2"/>
  <c r="H18675" i="2" s="1"/>
  <c r="G18679" i="2"/>
  <c r="H18679" i="2" s="1"/>
  <c r="G17521" i="2"/>
  <c r="H17521" i="2" s="1"/>
  <c r="G17525" i="2"/>
  <c r="H17525" i="2" s="1"/>
  <c r="G17529" i="2"/>
  <c r="H17529" i="2" s="1"/>
  <c r="G17528" i="2"/>
  <c r="H17528" i="2" s="1"/>
  <c r="G17531" i="2"/>
  <c r="H17531" i="2" s="1"/>
  <c r="G17543" i="2"/>
  <c r="H17543" i="2" s="1"/>
  <c r="G17537" i="2"/>
  <c r="H17537" i="2" s="1"/>
  <c r="G17541" i="2"/>
  <c r="H17541" i="2" s="1"/>
  <c r="G17524" i="2"/>
  <c r="H17524" i="2" s="1"/>
  <c r="G17544" i="2"/>
  <c r="H17544" i="2" s="1"/>
  <c r="G17526" i="2"/>
  <c r="H17526" i="2" s="1"/>
  <c r="G17523" i="2"/>
  <c r="H17523" i="2" s="1"/>
  <c r="G17532" i="2"/>
  <c r="H17532" i="2" s="1"/>
  <c r="G17536" i="2"/>
  <c r="H17536" i="2" s="1"/>
  <c r="G17540" i="2"/>
  <c r="H17540" i="2" s="1"/>
  <c r="G17522" i="2"/>
  <c r="H17522" i="2" s="1"/>
  <c r="G17542" i="2"/>
  <c r="H17542" i="2" s="1"/>
  <c r="G17539" i="2"/>
  <c r="H17539" i="2" s="1"/>
  <c r="G17530" i="2"/>
  <c r="H17530" i="2" s="1"/>
  <c r="G17534" i="2"/>
  <c r="H17534" i="2" s="1"/>
  <c r="G17538" i="2"/>
  <c r="H17538" i="2" s="1"/>
  <c r="G17533" i="2"/>
  <c r="H17533" i="2" s="1"/>
  <c r="G17535" i="2"/>
  <c r="H17535" i="2" s="1"/>
  <c r="G17527" i="2"/>
  <c r="H17527" i="2" s="1"/>
  <c r="G17468" i="2"/>
  <c r="H17468" i="2" s="1"/>
  <c r="G17477" i="2"/>
  <c r="H17477" i="2" s="1"/>
  <c r="G17474" i="2"/>
  <c r="H17474" i="2" s="1"/>
  <c r="G17471" i="2"/>
  <c r="H17471" i="2" s="1"/>
  <c r="G17472" i="2"/>
  <c r="H17472" i="2" s="1"/>
  <c r="G17481" i="2"/>
  <c r="H17481" i="2" s="1"/>
  <c r="G17478" i="2"/>
  <c r="H17478" i="2" s="1"/>
  <c r="G17482" i="2"/>
  <c r="H17482" i="2" s="1"/>
  <c r="G17476" i="2"/>
  <c r="H17476" i="2" s="1"/>
  <c r="G17469" i="2"/>
  <c r="H17469" i="2" s="1"/>
  <c r="G17479" i="2"/>
  <c r="H17479" i="2" s="1"/>
  <c r="G17473" i="2"/>
  <c r="H17473" i="2" s="1"/>
  <c r="G17470" i="2"/>
  <c r="H17470" i="2" s="1"/>
  <c r="G17480" i="2"/>
  <c r="H17480" i="2" s="1"/>
  <c r="G17475" i="2"/>
  <c r="H17475" i="2" s="1"/>
  <c r="G16521" i="2"/>
  <c r="H16521" i="2" s="1"/>
  <c r="G16522" i="2"/>
  <c r="H16522" i="2" s="1"/>
  <c r="G16517" i="2"/>
  <c r="H16517" i="2" s="1"/>
  <c r="G16525" i="2"/>
  <c r="H16525" i="2" s="1"/>
  <c r="G16523" i="2"/>
  <c r="H16523" i="2" s="1"/>
  <c r="G16526" i="2"/>
  <c r="H16526" i="2" s="1"/>
  <c r="G16520" i="2"/>
  <c r="H16520" i="2" s="1"/>
  <c r="G16519" i="2"/>
  <c r="H16519" i="2" s="1"/>
  <c r="G16524" i="2"/>
  <c r="H16524" i="2" s="1"/>
  <c r="G16518" i="2"/>
  <c r="H16518" i="2" s="1"/>
  <c r="G16527" i="2"/>
  <c r="H16527" i="2" s="1"/>
  <c r="G14844" i="2"/>
  <c r="H14844" i="2" s="1"/>
  <c r="G14849" i="2"/>
  <c r="H14849" i="2" s="1"/>
  <c r="G14850" i="2"/>
  <c r="H14850" i="2" s="1"/>
  <c r="G14856" i="2"/>
  <c r="H14856" i="2" s="1"/>
  <c r="G14848" i="2"/>
  <c r="H14848" i="2" s="1"/>
  <c r="G14847" i="2"/>
  <c r="H14847" i="2" s="1"/>
  <c r="G14855" i="2"/>
  <c r="H14855" i="2" s="1"/>
  <c r="G14846" i="2"/>
  <c r="H14846" i="2" s="1"/>
  <c r="G14853" i="2"/>
  <c r="H14853" i="2" s="1"/>
  <c r="G14854" i="2"/>
  <c r="H14854" i="2" s="1"/>
  <c r="G14845" i="2"/>
  <c r="H14845" i="2" s="1"/>
  <c r="G14852" i="2"/>
  <c r="H14852" i="2" s="1"/>
  <c r="G14851" i="2"/>
  <c r="H14851" i="2" s="1"/>
  <c r="G14800" i="2"/>
  <c r="H14800" i="2" s="1"/>
  <c r="G14803" i="2"/>
  <c r="H14803" i="2" s="1"/>
  <c r="G14798" i="2"/>
  <c r="H14798" i="2" s="1"/>
  <c r="G14799" i="2"/>
  <c r="H14799" i="2" s="1"/>
  <c r="G14802" i="2"/>
  <c r="H14802" i="2" s="1"/>
  <c r="G14801" i="2"/>
  <c r="H14801" i="2" s="1"/>
  <c r="G14593" i="2"/>
  <c r="H14593" i="2" s="1"/>
  <c r="G14592" i="2"/>
  <c r="H14592" i="2" s="1"/>
  <c r="G14589" i="2"/>
  <c r="H14589" i="2" s="1"/>
  <c r="G14591" i="2"/>
  <c r="H14591" i="2" s="1"/>
  <c r="G14588" i="2"/>
  <c r="H14588" i="2" s="1"/>
  <c r="G14590" i="2"/>
  <c r="H14590" i="2" s="1"/>
  <c r="G14536" i="2"/>
  <c r="H14536" i="2" s="1"/>
  <c r="G14528" i="2"/>
  <c r="H14528" i="2" s="1"/>
  <c r="G14530" i="2"/>
  <c r="H14530" i="2" s="1"/>
  <c r="G14535" i="2"/>
  <c r="H14535" i="2" s="1"/>
  <c r="G14534" i="2"/>
  <c r="H14534" i="2" s="1"/>
  <c r="G14541" i="2"/>
  <c r="H14541" i="2" s="1"/>
  <c r="G14539" i="2"/>
  <c r="H14539" i="2" s="1"/>
  <c r="G14531" i="2"/>
  <c r="H14531" i="2" s="1"/>
  <c r="G14533" i="2"/>
  <c r="H14533" i="2" s="1"/>
  <c r="G14540" i="2"/>
  <c r="H14540" i="2" s="1"/>
  <c r="G14526" i="2"/>
  <c r="H14526" i="2" s="1"/>
  <c r="G14538" i="2"/>
  <c r="H14538" i="2" s="1"/>
  <c r="G14532" i="2"/>
  <c r="H14532" i="2" s="1"/>
  <c r="G14537" i="2"/>
  <c r="H14537" i="2" s="1"/>
  <c r="G14529" i="2"/>
  <c r="H14529" i="2" s="1"/>
  <c r="G14527" i="2"/>
  <c r="H14527" i="2" s="1"/>
  <c r="G14361" i="2"/>
  <c r="H14361" i="2" s="1"/>
  <c r="G14360" i="2"/>
  <c r="H14360" i="2" s="1"/>
  <c r="G14359" i="2"/>
  <c r="H14359" i="2" s="1"/>
  <c r="G14358" i="2"/>
  <c r="H14358" i="2" s="1"/>
  <c r="G14362" i="2"/>
  <c r="H14362" i="2" s="1"/>
  <c r="G14363" i="2"/>
  <c r="H14363" i="2" s="1"/>
  <c r="G17949" i="2"/>
  <c r="H17949" i="2" s="1"/>
  <c r="G17940" i="2"/>
  <c r="H17940" i="2" s="1"/>
  <c r="G17943" i="2"/>
  <c r="H17943" i="2" s="1"/>
  <c r="G17942" i="2"/>
  <c r="H17942" i="2" s="1"/>
  <c r="G17953" i="2"/>
  <c r="H17953" i="2" s="1"/>
  <c r="G17944" i="2"/>
  <c r="H17944" i="2" s="1"/>
  <c r="G17939" i="2"/>
  <c r="H17939" i="2" s="1"/>
  <c r="G17948" i="2"/>
  <c r="H17948" i="2" s="1"/>
  <c r="G17946" i="2"/>
  <c r="H17946" i="2" s="1"/>
  <c r="G17941" i="2"/>
  <c r="H17941" i="2" s="1"/>
  <c r="G17951" i="2"/>
  <c r="H17951" i="2" s="1"/>
  <c r="G17945" i="2"/>
  <c r="H17945" i="2" s="1"/>
  <c r="G17952" i="2"/>
  <c r="H17952" i="2" s="1"/>
  <c r="G17950" i="2"/>
  <c r="H17950" i="2" s="1"/>
  <c r="G17947" i="2"/>
  <c r="H17947" i="2" s="1"/>
  <c r="G9002" i="2"/>
  <c r="H9002" i="2" s="1"/>
  <c r="G9004" i="2"/>
  <c r="H9004" i="2" s="1"/>
  <c r="G9001" i="2"/>
  <c r="H9001" i="2" s="1"/>
  <c r="G9003" i="2"/>
  <c r="H9003" i="2" s="1"/>
  <c r="G17757" i="2"/>
  <c r="H17757" i="2" s="1"/>
  <c r="G17754" i="2"/>
  <c r="H17754" i="2" s="1"/>
  <c r="G17753" i="2"/>
  <c r="H17753" i="2" s="1"/>
  <c r="G17763" i="2"/>
  <c r="H17763" i="2" s="1"/>
  <c r="G17756" i="2"/>
  <c r="H17756" i="2" s="1"/>
  <c r="G17761" i="2"/>
  <c r="H17761" i="2" s="1"/>
  <c r="G17758" i="2"/>
  <c r="H17758" i="2" s="1"/>
  <c r="G17759" i="2"/>
  <c r="H17759" i="2" s="1"/>
  <c r="G17760" i="2"/>
  <c r="H17760" i="2" s="1"/>
  <c r="G17765" i="2"/>
  <c r="H17765" i="2" s="1"/>
  <c r="G17755" i="2"/>
  <c r="H17755" i="2" s="1"/>
  <c r="G17766" i="2"/>
  <c r="H17766" i="2" s="1"/>
  <c r="G17764" i="2"/>
  <c r="H17764" i="2" s="1"/>
  <c r="G17762" i="2"/>
  <c r="H17762" i="2" s="1"/>
  <c r="G16816" i="2"/>
  <c r="H16816" i="2" s="1"/>
  <c r="G16820" i="2"/>
  <c r="H16820" i="2" s="1"/>
  <c r="G16829" i="2"/>
  <c r="H16829" i="2" s="1"/>
  <c r="G16815" i="2"/>
  <c r="H16815" i="2" s="1"/>
  <c r="G16826" i="2"/>
  <c r="H16826" i="2" s="1"/>
  <c r="G16814" i="2"/>
  <c r="H16814" i="2" s="1"/>
  <c r="G16824" i="2"/>
  <c r="H16824" i="2" s="1"/>
  <c r="G16827" i="2"/>
  <c r="H16827" i="2" s="1"/>
  <c r="G16817" i="2"/>
  <c r="H16817" i="2" s="1"/>
  <c r="G16830" i="2"/>
  <c r="H16830" i="2" s="1"/>
  <c r="G16818" i="2"/>
  <c r="H16818" i="2" s="1"/>
  <c r="G16822" i="2"/>
  <c r="H16822" i="2" s="1"/>
  <c r="G16823" i="2"/>
  <c r="H16823" i="2" s="1"/>
  <c r="G16828" i="2"/>
  <c r="H16828" i="2" s="1"/>
  <c r="G16821" i="2"/>
  <c r="H16821" i="2" s="1"/>
  <c r="G16825" i="2"/>
  <c r="H16825" i="2" s="1"/>
  <c r="G16813" i="2"/>
  <c r="H16813" i="2" s="1"/>
  <c r="G16819" i="2"/>
  <c r="H16819" i="2" s="1"/>
  <c r="G16096" i="2"/>
  <c r="H16096" i="2" s="1"/>
  <c r="G16093" i="2"/>
  <c r="H16093" i="2" s="1"/>
  <c r="G16091" i="2"/>
  <c r="H16091" i="2" s="1"/>
  <c r="G16094" i="2"/>
  <c r="H16094" i="2" s="1"/>
  <c r="G16088" i="2"/>
  <c r="H16088" i="2" s="1"/>
  <c r="G16087" i="2"/>
  <c r="H16087" i="2" s="1"/>
  <c r="G16097" i="2"/>
  <c r="H16097" i="2" s="1"/>
  <c r="G16089" i="2"/>
  <c r="H16089" i="2" s="1"/>
  <c r="G16095" i="2"/>
  <c r="H16095" i="2" s="1"/>
  <c r="G16092" i="2"/>
  <c r="H16092" i="2" s="1"/>
  <c r="G16098" i="2"/>
  <c r="H16098" i="2" s="1"/>
  <c r="G16090" i="2"/>
  <c r="H16090" i="2" s="1"/>
  <c r="G15632" i="2"/>
  <c r="H15632" i="2" s="1"/>
  <c r="G15637" i="2"/>
  <c r="H15637" i="2" s="1"/>
  <c r="G15628" i="2"/>
  <c r="H15628" i="2" s="1"/>
  <c r="G15639" i="2"/>
  <c r="H15639" i="2" s="1"/>
  <c r="G15636" i="2"/>
  <c r="H15636" i="2" s="1"/>
  <c r="G15634" i="2"/>
  <c r="H15634" i="2" s="1"/>
  <c r="G15624" i="2"/>
  <c r="H15624" i="2" s="1"/>
  <c r="G15630" i="2"/>
  <c r="H15630" i="2" s="1"/>
  <c r="G15627" i="2"/>
  <c r="H15627" i="2" s="1"/>
  <c r="G15633" i="2"/>
  <c r="H15633" i="2" s="1"/>
  <c r="G15638" i="2"/>
  <c r="H15638" i="2" s="1"/>
  <c r="G15629" i="2"/>
  <c r="H15629" i="2" s="1"/>
  <c r="G15626" i="2"/>
  <c r="H15626" i="2" s="1"/>
  <c r="G15625" i="2"/>
  <c r="H15625" i="2" s="1"/>
  <c r="G15631" i="2"/>
  <c r="H15631" i="2" s="1"/>
  <c r="G15635" i="2"/>
  <c r="H15635" i="2" s="1"/>
  <c r="G15592" i="2"/>
  <c r="H15592" i="2" s="1"/>
  <c r="G15591" i="2"/>
  <c r="H15591" i="2" s="1"/>
  <c r="G15590" i="2"/>
  <c r="H15590" i="2" s="1"/>
  <c r="G15594" i="2"/>
  <c r="H15594" i="2" s="1"/>
  <c r="G15596" i="2"/>
  <c r="H15596" i="2" s="1"/>
  <c r="G15593" i="2"/>
  <c r="H15593" i="2" s="1"/>
  <c r="G15595" i="2"/>
  <c r="H15595" i="2" s="1"/>
  <c r="G15520" i="2"/>
  <c r="H15520" i="2" s="1"/>
  <c r="G15513" i="2"/>
  <c r="H15513" i="2" s="1"/>
  <c r="G15511" i="2"/>
  <c r="H15511" i="2" s="1"/>
  <c r="G15512" i="2"/>
  <c r="H15512" i="2" s="1"/>
  <c r="G15518" i="2"/>
  <c r="H15518" i="2" s="1"/>
  <c r="G15519" i="2"/>
  <c r="H15519" i="2" s="1"/>
  <c r="G15522" i="2"/>
  <c r="H15522" i="2" s="1"/>
  <c r="G15517" i="2"/>
  <c r="H15517" i="2" s="1"/>
  <c r="G15514" i="2"/>
  <c r="H15514" i="2" s="1"/>
  <c r="G15521" i="2"/>
  <c r="H15521" i="2" s="1"/>
  <c r="G15516" i="2"/>
  <c r="H15516" i="2" s="1"/>
  <c r="G15515" i="2"/>
  <c r="H15515" i="2" s="1"/>
  <c r="G15154" i="2"/>
  <c r="H15154" i="2" s="1"/>
  <c r="G15148" i="2"/>
  <c r="H15148" i="2" s="1"/>
  <c r="G15159" i="2"/>
  <c r="H15159" i="2" s="1"/>
  <c r="G15153" i="2"/>
  <c r="H15153" i="2" s="1"/>
  <c r="G15158" i="2"/>
  <c r="H15158" i="2" s="1"/>
  <c r="G15155" i="2"/>
  <c r="H15155" i="2" s="1"/>
  <c r="G15152" i="2"/>
  <c r="H15152" i="2" s="1"/>
  <c r="G15157" i="2"/>
  <c r="H15157" i="2" s="1"/>
  <c r="G15150" i="2"/>
  <c r="H15150" i="2" s="1"/>
  <c r="G15151" i="2"/>
  <c r="H15151" i="2" s="1"/>
  <c r="G15156" i="2"/>
  <c r="H15156" i="2" s="1"/>
  <c r="G15149" i="2"/>
  <c r="H15149" i="2" s="1"/>
  <c r="G15147" i="2"/>
  <c r="H15147" i="2" s="1"/>
  <c r="AB1560" i="3"/>
  <c r="AA1560" i="3"/>
  <c r="AB1565" i="3"/>
  <c r="AA1565" i="3"/>
  <c r="AA1561" i="3"/>
  <c r="AB1561" i="3"/>
  <c r="AB1654" i="3"/>
  <c r="AA1654" i="3"/>
  <c r="AB1653" i="3"/>
  <c r="AA1653" i="3"/>
  <c r="AB1644" i="3"/>
  <c r="AA1644" i="3"/>
  <c r="AB343" i="3"/>
  <c r="AA343" i="3"/>
  <c r="AB347" i="3"/>
  <c r="AA347" i="3"/>
  <c r="AB344" i="3"/>
  <c r="AA344" i="3"/>
  <c r="AB1307" i="3"/>
  <c r="AA1307" i="3"/>
  <c r="AA1306" i="3"/>
  <c r="AB1306" i="3"/>
  <c r="AB1305" i="3"/>
  <c r="AA1305" i="3"/>
  <c r="AA1308" i="3"/>
  <c r="AB1308" i="3"/>
  <c r="G13644" i="2"/>
  <c r="H13644" i="2" s="1"/>
  <c r="G13643" i="2"/>
  <c r="H13643" i="2" s="1"/>
  <c r="G13642" i="2"/>
  <c r="H13642" i="2" s="1"/>
  <c r="G13648" i="2"/>
  <c r="H13648" i="2" s="1"/>
  <c r="G13647" i="2"/>
  <c r="H13647" i="2" s="1"/>
  <c r="G13645" i="2"/>
  <c r="H13645" i="2" s="1"/>
  <c r="G13646" i="2"/>
  <c r="H13646" i="2" s="1"/>
  <c r="G8704" i="2"/>
  <c r="H8704" i="2" s="1"/>
  <c r="G8702" i="2"/>
  <c r="H8702" i="2" s="1"/>
  <c r="G8701" i="2"/>
  <c r="H8701" i="2" s="1"/>
  <c r="G8700" i="2"/>
  <c r="H8700" i="2" s="1"/>
  <c r="G8705" i="2"/>
  <c r="H8705" i="2" s="1"/>
  <c r="G8703" i="2"/>
  <c r="H8703" i="2" s="1"/>
  <c r="G3985" i="2"/>
  <c r="H3985" i="2" s="1"/>
  <c r="G3986" i="2"/>
  <c r="H3986" i="2" s="1"/>
  <c r="G3987" i="2"/>
  <c r="H3987" i="2" s="1"/>
  <c r="G3989" i="2"/>
  <c r="H3989" i="2" s="1"/>
  <c r="G3988" i="2"/>
  <c r="H3988" i="2" s="1"/>
  <c r="G3992" i="2"/>
  <c r="H3992" i="2" s="1"/>
  <c r="G3996" i="2"/>
  <c r="H3996" i="2" s="1"/>
  <c r="G3994" i="2"/>
  <c r="H3994" i="2" s="1"/>
  <c r="G3991" i="2"/>
  <c r="H3991" i="2" s="1"/>
  <c r="G3999" i="2"/>
  <c r="H3999" i="2" s="1"/>
  <c r="G3998" i="2"/>
  <c r="H3998" i="2" s="1"/>
  <c r="G3995" i="2"/>
  <c r="H3995" i="2" s="1"/>
  <c r="G3990" i="2"/>
  <c r="H3990" i="2" s="1"/>
  <c r="G3993" i="2"/>
  <c r="H3993" i="2" s="1"/>
  <c r="G3997" i="2"/>
  <c r="H3997" i="2" s="1"/>
  <c r="G9105" i="2"/>
  <c r="H9105" i="2" s="1"/>
  <c r="G9107" i="2"/>
  <c r="H9107" i="2" s="1"/>
  <c r="G9108" i="2"/>
  <c r="H9108" i="2" s="1"/>
  <c r="G9106" i="2"/>
  <c r="H9106" i="2" s="1"/>
  <c r="G9103" i="2"/>
  <c r="H9103" i="2" s="1"/>
  <c r="G9104" i="2"/>
  <c r="H9104" i="2" s="1"/>
  <c r="G3094" i="2"/>
  <c r="H3094" i="2" s="1"/>
  <c r="G3091" i="2"/>
  <c r="H3091" i="2" s="1"/>
  <c r="G3099" i="2"/>
  <c r="H3099" i="2" s="1"/>
  <c r="G3089" i="2"/>
  <c r="H3089" i="2" s="1"/>
  <c r="G3098" i="2"/>
  <c r="H3098" i="2" s="1"/>
  <c r="G3090" i="2"/>
  <c r="H3090" i="2" s="1"/>
  <c r="G3093" i="2"/>
  <c r="H3093" i="2" s="1"/>
  <c r="G3097" i="2"/>
  <c r="H3097" i="2" s="1"/>
  <c r="G3092" i="2"/>
  <c r="H3092" i="2" s="1"/>
  <c r="G3096" i="2"/>
  <c r="H3096" i="2" s="1"/>
  <c r="G3095" i="2"/>
  <c r="H3095" i="2" s="1"/>
  <c r="G13305" i="2"/>
  <c r="H13305" i="2" s="1"/>
  <c r="G13307" i="2"/>
  <c r="H13307" i="2" s="1"/>
  <c r="G13306" i="2"/>
  <c r="H13306" i="2" s="1"/>
  <c r="G13304" i="2"/>
  <c r="H13304" i="2" s="1"/>
  <c r="G2005" i="2"/>
  <c r="H2005" i="2" s="1"/>
  <c r="G2006" i="2"/>
  <c r="H2006" i="2" s="1"/>
  <c r="G2004" i="2"/>
  <c r="H2004" i="2" s="1"/>
  <c r="G2008" i="2"/>
  <c r="H2008" i="2" s="1"/>
  <c r="G2009" i="2"/>
  <c r="H2009" i="2" s="1"/>
  <c r="G2007" i="2"/>
  <c r="H2007" i="2" s="1"/>
  <c r="G11076" i="2"/>
  <c r="H11076" i="2" s="1"/>
  <c r="G11081" i="2"/>
  <c r="H11081" i="2" s="1"/>
  <c r="G11077" i="2"/>
  <c r="H11077" i="2" s="1"/>
  <c r="G11080" i="2"/>
  <c r="H11080" i="2" s="1"/>
  <c r="G11078" i="2"/>
  <c r="H11078" i="2" s="1"/>
  <c r="G11079" i="2"/>
  <c r="H11079" i="2" s="1"/>
  <c r="G6176" i="2"/>
  <c r="H6176" i="2" s="1"/>
  <c r="G6173" i="2"/>
  <c r="H6173" i="2" s="1"/>
  <c r="G6171" i="2"/>
  <c r="H6171" i="2" s="1"/>
  <c r="G6172" i="2"/>
  <c r="H6172" i="2" s="1"/>
  <c r="G6170" i="2"/>
  <c r="H6170" i="2" s="1"/>
  <c r="G6175" i="2"/>
  <c r="H6175" i="2" s="1"/>
  <c r="G6169" i="2"/>
  <c r="H6169" i="2" s="1"/>
  <c r="G6174" i="2"/>
  <c r="H6174" i="2" s="1"/>
  <c r="G4363" i="2"/>
  <c r="H4363" i="2" s="1"/>
  <c r="G4372" i="2"/>
  <c r="H4372" i="2" s="1"/>
  <c r="G4360" i="2"/>
  <c r="H4360" i="2" s="1"/>
  <c r="G4358" i="2"/>
  <c r="H4358" i="2" s="1"/>
  <c r="G4367" i="2"/>
  <c r="H4367" i="2" s="1"/>
  <c r="G4371" i="2"/>
  <c r="H4371" i="2" s="1"/>
  <c r="G4359" i="2"/>
  <c r="H4359" i="2" s="1"/>
  <c r="G4369" i="2"/>
  <c r="H4369" i="2" s="1"/>
  <c r="G4362" i="2"/>
  <c r="H4362" i="2" s="1"/>
  <c r="G4366" i="2"/>
  <c r="H4366" i="2" s="1"/>
  <c r="G4370" i="2"/>
  <c r="H4370" i="2" s="1"/>
  <c r="G4364" i="2"/>
  <c r="H4364" i="2" s="1"/>
  <c r="G4368" i="2"/>
  <c r="H4368" i="2" s="1"/>
  <c r="G4361" i="2"/>
  <c r="H4361" i="2" s="1"/>
  <c r="G4365" i="2"/>
  <c r="H4365" i="2" s="1"/>
  <c r="G17040" i="2"/>
  <c r="H17040" i="2" s="1"/>
  <c r="G17033" i="2"/>
  <c r="H17033" i="2" s="1"/>
  <c r="G17037" i="2"/>
  <c r="H17037" i="2" s="1"/>
  <c r="G17043" i="2"/>
  <c r="H17043" i="2" s="1"/>
  <c r="G17034" i="2"/>
  <c r="H17034" i="2" s="1"/>
  <c r="G17044" i="2"/>
  <c r="H17044" i="2" s="1"/>
  <c r="G17032" i="2"/>
  <c r="H17032" i="2" s="1"/>
  <c r="G17039" i="2"/>
  <c r="H17039" i="2" s="1"/>
  <c r="G17041" i="2"/>
  <c r="H17041" i="2" s="1"/>
  <c r="G17038" i="2"/>
  <c r="H17038" i="2" s="1"/>
  <c r="G17048" i="2"/>
  <c r="H17048" i="2" s="1"/>
  <c r="G17035" i="2"/>
  <c r="H17035" i="2" s="1"/>
  <c r="G17031" i="2"/>
  <c r="H17031" i="2" s="1"/>
  <c r="G17036" i="2"/>
  <c r="H17036" i="2" s="1"/>
  <c r="G17045" i="2"/>
  <c r="H17045" i="2" s="1"/>
  <c r="G17042" i="2"/>
  <c r="H17042" i="2" s="1"/>
  <c r="G17046" i="2"/>
  <c r="H17046" i="2" s="1"/>
  <c r="G17047" i="2"/>
  <c r="H17047" i="2" s="1"/>
  <c r="G16608" i="2"/>
  <c r="H16608" i="2" s="1"/>
  <c r="G16606" i="2"/>
  <c r="H16606" i="2" s="1"/>
  <c r="G16611" i="2"/>
  <c r="H16611" i="2" s="1"/>
  <c r="G16609" i="2"/>
  <c r="H16609" i="2" s="1"/>
  <c r="G16607" i="2"/>
  <c r="H16607" i="2" s="1"/>
  <c r="G16610" i="2"/>
  <c r="H16610" i="2" s="1"/>
  <c r="G14140" i="2"/>
  <c r="H14140" i="2" s="1"/>
  <c r="G14138" i="2"/>
  <c r="H14138" i="2" s="1"/>
  <c r="G14146" i="2"/>
  <c r="H14146" i="2" s="1"/>
  <c r="G14145" i="2"/>
  <c r="H14145" i="2" s="1"/>
  <c r="G14143" i="2"/>
  <c r="H14143" i="2" s="1"/>
  <c r="G14144" i="2"/>
  <c r="H14144" i="2" s="1"/>
  <c r="G14142" i="2"/>
  <c r="H14142" i="2" s="1"/>
  <c r="G14141" i="2"/>
  <c r="H14141" i="2" s="1"/>
  <c r="G14139" i="2"/>
  <c r="H14139" i="2" s="1"/>
  <c r="G12005" i="2"/>
  <c r="H12005" i="2" s="1"/>
  <c r="G12004" i="2"/>
  <c r="H12004" i="2" s="1"/>
  <c r="G12006" i="2"/>
  <c r="H12006" i="2" s="1"/>
  <c r="G12003" i="2"/>
  <c r="H12003" i="2" s="1"/>
  <c r="G12007" i="2"/>
  <c r="H12007" i="2" s="1"/>
  <c r="G11826" i="2"/>
  <c r="H11826" i="2" s="1"/>
  <c r="G11829" i="2"/>
  <c r="H11829" i="2" s="1"/>
  <c r="G11825" i="2"/>
  <c r="H11825" i="2" s="1"/>
  <c r="G11828" i="2"/>
  <c r="H11828" i="2" s="1"/>
  <c r="G11827" i="2"/>
  <c r="H11827" i="2" s="1"/>
  <c r="G11824" i="2"/>
  <c r="H11824" i="2" s="1"/>
  <c r="G11823" i="2"/>
  <c r="H11823" i="2" s="1"/>
  <c r="G11234" i="2"/>
  <c r="H11234" i="2" s="1"/>
  <c r="G11226" i="2"/>
  <c r="H11226" i="2" s="1"/>
  <c r="G11228" i="2"/>
  <c r="H11228" i="2" s="1"/>
  <c r="G11233" i="2"/>
  <c r="H11233" i="2" s="1"/>
  <c r="G11231" i="2"/>
  <c r="H11231" i="2" s="1"/>
  <c r="G11229" i="2"/>
  <c r="H11229" i="2" s="1"/>
  <c r="G11227" i="2"/>
  <c r="H11227" i="2" s="1"/>
  <c r="G11232" i="2"/>
  <c r="H11232" i="2" s="1"/>
  <c r="G11230" i="2"/>
  <c r="H11230" i="2" s="1"/>
  <c r="G10572" i="2"/>
  <c r="H10572" i="2" s="1"/>
  <c r="G10575" i="2"/>
  <c r="H10575" i="2" s="1"/>
  <c r="G10570" i="2"/>
  <c r="H10570" i="2" s="1"/>
  <c r="G10571" i="2"/>
  <c r="H10571" i="2" s="1"/>
  <c r="G10573" i="2"/>
  <c r="H10573" i="2" s="1"/>
  <c r="G10574" i="2"/>
  <c r="H10574" i="2" s="1"/>
  <c r="G10569" i="2"/>
  <c r="H10569" i="2" s="1"/>
  <c r="G9973" i="2"/>
  <c r="H9973" i="2" s="1"/>
  <c r="G9975" i="2"/>
  <c r="H9975" i="2" s="1"/>
  <c r="G9974" i="2"/>
  <c r="H9974" i="2" s="1"/>
  <c r="G9976" i="2"/>
  <c r="H9976" i="2" s="1"/>
  <c r="G9979" i="2"/>
  <c r="H9979" i="2" s="1"/>
  <c r="G9977" i="2"/>
  <c r="H9977" i="2" s="1"/>
  <c r="G9978" i="2"/>
  <c r="H9978" i="2" s="1"/>
  <c r="G8027" i="2"/>
  <c r="H8027" i="2" s="1"/>
  <c r="G8031" i="2"/>
  <c r="H8031" i="2" s="1"/>
  <c r="G8026" i="2"/>
  <c r="H8026" i="2" s="1"/>
  <c r="G8030" i="2"/>
  <c r="H8030" i="2" s="1"/>
  <c r="G8034" i="2"/>
  <c r="H8034" i="2" s="1"/>
  <c r="G8035" i="2"/>
  <c r="H8035" i="2" s="1"/>
  <c r="G8029" i="2"/>
  <c r="H8029" i="2" s="1"/>
  <c r="G8033" i="2"/>
  <c r="H8033" i="2" s="1"/>
  <c r="G8037" i="2"/>
  <c r="H8037" i="2" s="1"/>
  <c r="G8028" i="2"/>
  <c r="H8028" i="2" s="1"/>
  <c r="G8032" i="2"/>
  <c r="H8032" i="2" s="1"/>
  <c r="G8036" i="2"/>
  <c r="H8036" i="2" s="1"/>
  <c r="G5062" i="2"/>
  <c r="H5062" i="2" s="1"/>
  <c r="G5054" i="2"/>
  <c r="H5054" i="2" s="1"/>
  <c r="G5058" i="2"/>
  <c r="H5058" i="2" s="1"/>
  <c r="G5060" i="2"/>
  <c r="H5060" i="2" s="1"/>
  <c r="G5057" i="2"/>
  <c r="H5057" i="2" s="1"/>
  <c r="G5061" i="2"/>
  <c r="H5061" i="2" s="1"/>
  <c r="G5064" i="2"/>
  <c r="H5064" i="2" s="1"/>
  <c r="G5056" i="2"/>
  <c r="H5056" i="2" s="1"/>
  <c r="G5063" i="2"/>
  <c r="H5063" i="2" s="1"/>
  <c r="G5055" i="2"/>
  <c r="H5055" i="2" s="1"/>
  <c r="G5059" i="2"/>
  <c r="H5059" i="2" s="1"/>
  <c r="G4952" i="2"/>
  <c r="H4952" i="2" s="1"/>
  <c r="G4956" i="2"/>
  <c r="H4956" i="2" s="1"/>
  <c r="G4953" i="2"/>
  <c r="H4953" i="2" s="1"/>
  <c r="G4955" i="2"/>
  <c r="H4955" i="2" s="1"/>
  <c r="G4960" i="2"/>
  <c r="H4960" i="2" s="1"/>
  <c r="G4954" i="2"/>
  <c r="H4954" i="2" s="1"/>
  <c r="G4959" i="2"/>
  <c r="H4959" i="2" s="1"/>
  <c r="G4957" i="2"/>
  <c r="H4957" i="2" s="1"/>
  <c r="G4958" i="2"/>
  <c r="H4958" i="2" s="1"/>
  <c r="G2688" i="2"/>
  <c r="H2688" i="2" s="1"/>
  <c r="G2693" i="2"/>
  <c r="H2693" i="2" s="1"/>
  <c r="G2689" i="2"/>
  <c r="H2689" i="2" s="1"/>
  <c r="G2692" i="2"/>
  <c r="H2692" i="2" s="1"/>
  <c r="G2687" i="2"/>
  <c r="H2687" i="2" s="1"/>
  <c r="G2690" i="2"/>
  <c r="H2690" i="2" s="1"/>
  <c r="G2691" i="2"/>
  <c r="H2691" i="2" s="1"/>
  <c r="G2651" i="2"/>
  <c r="H2651" i="2" s="1"/>
  <c r="G2650" i="2"/>
  <c r="H2650" i="2" s="1"/>
  <c r="G2649" i="2"/>
  <c r="H2649" i="2" s="1"/>
  <c r="G2645" i="2"/>
  <c r="H2645" i="2" s="1"/>
  <c r="G2652" i="2"/>
  <c r="H2652" i="2" s="1"/>
  <c r="G2648" i="2"/>
  <c r="H2648" i="2" s="1"/>
  <c r="G2646" i="2"/>
  <c r="H2646" i="2" s="1"/>
  <c r="G2647" i="2"/>
  <c r="H2647" i="2" s="1"/>
  <c r="G1052" i="2"/>
  <c r="H1052" i="2" s="1"/>
  <c r="G1039" i="2"/>
  <c r="H1039" i="2" s="1"/>
  <c r="G1047" i="2"/>
  <c r="H1047" i="2" s="1"/>
  <c r="G1042" i="2"/>
  <c r="H1042" i="2" s="1"/>
  <c r="G1043" i="2"/>
  <c r="H1043" i="2" s="1"/>
  <c r="G1050" i="2"/>
  <c r="H1050" i="2" s="1"/>
  <c r="G1051" i="2"/>
  <c r="H1051" i="2" s="1"/>
  <c r="G1049" i="2"/>
  <c r="H1049" i="2" s="1"/>
  <c r="G1040" i="2"/>
  <c r="H1040" i="2" s="1"/>
  <c r="G1038" i="2"/>
  <c r="H1038" i="2" s="1"/>
  <c r="G1041" i="2"/>
  <c r="H1041" i="2" s="1"/>
  <c r="G1045" i="2"/>
  <c r="H1045" i="2" s="1"/>
  <c r="G1046" i="2"/>
  <c r="H1046" i="2" s="1"/>
  <c r="G1048" i="2"/>
  <c r="H1048" i="2" s="1"/>
  <c r="G1037" i="2"/>
  <c r="H1037" i="2" s="1"/>
  <c r="G1044" i="2"/>
  <c r="H1044" i="2" s="1"/>
  <c r="G411" i="2"/>
  <c r="H411" i="2" s="1"/>
  <c r="G410" i="2"/>
  <c r="H410" i="2" s="1"/>
  <c r="G413" i="2"/>
  <c r="H413" i="2" s="1"/>
  <c r="G409" i="2"/>
  <c r="H409" i="2" s="1"/>
  <c r="G412" i="2"/>
  <c r="H412" i="2" s="1"/>
  <c r="G408" i="2"/>
  <c r="H408" i="2" s="1"/>
  <c r="G20020" i="2"/>
  <c r="H20020" i="2" s="1"/>
  <c r="G20019" i="2"/>
  <c r="H20019" i="2" s="1"/>
  <c r="G20017" i="2"/>
  <c r="H20017" i="2" s="1"/>
  <c r="G20024" i="2"/>
  <c r="H20024" i="2" s="1"/>
  <c r="G20023" i="2"/>
  <c r="H20023" i="2" s="1"/>
  <c r="G20018" i="2"/>
  <c r="H20018" i="2" s="1"/>
  <c r="G20015" i="2"/>
  <c r="H20015" i="2" s="1"/>
  <c r="G20014" i="2"/>
  <c r="H20014" i="2" s="1"/>
  <c r="G20013" i="2"/>
  <c r="H20013" i="2" s="1"/>
  <c r="G20021" i="2"/>
  <c r="H20021" i="2" s="1"/>
  <c r="G20022" i="2"/>
  <c r="H20022" i="2" s="1"/>
  <c r="G20016" i="2"/>
  <c r="H20016" i="2" s="1"/>
  <c r="G19385" i="2"/>
  <c r="H19385" i="2" s="1"/>
  <c r="G19390" i="2"/>
  <c r="H19390" i="2" s="1"/>
  <c r="G19387" i="2"/>
  <c r="H19387" i="2" s="1"/>
  <c r="G19384" i="2"/>
  <c r="H19384" i="2" s="1"/>
  <c r="G19389" i="2"/>
  <c r="H19389" i="2" s="1"/>
  <c r="G19393" i="2"/>
  <c r="H19393" i="2" s="1"/>
  <c r="G19388" i="2"/>
  <c r="H19388" i="2" s="1"/>
  <c r="G19392" i="2"/>
  <c r="H19392" i="2" s="1"/>
  <c r="G19386" i="2"/>
  <c r="H19386" i="2" s="1"/>
  <c r="G19383" i="2"/>
  <c r="H19383" i="2" s="1"/>
  <c r="G19391" i="2"/>
  <c r="H19391" i="2" s="1"/>
  <c r="G18715" i="2"/>
  <c r="H18715" i="2" s="1"/>
  <c r="G18719" i="2"/>
  <c r="H18719" i="2" s="1"/>
  <c r="G18705" i="2"/>
  <c r="H18705" i="2" s="1"/>
  <c r="G18707" i="2"/>
  <c r="H18707" i="2" s="1"/>
  <c r="G18711" i="2"/>
  <c r="H18711" i="2" s="1"/>
  <c r="G18714" i="2"/>
  <c r="H18714" i="2" s="1"/>
  <c r="G18718" i="2"/>
  <c r="H18718" i="2" s="1"/>
  <c r="G18721" i="2"/>
  <c r="H18721" i="2" s="1"/>
  <c r="G18723" i="2"/>
  <c r="H18723" i="2" s="1"/>
  <c r="G18710" i="2"/>
  <c r="H18710" i="2" s="1"/>
  <c r="G18713" i="2"/>
  <c r="H18713" i="2" s="1"/>
  <c r="G18717" i="2"/>
  <c r="H18717" i="2" s="1"/>
  <c r="G18708" i="2"/>
  <c r="H18708" i="2" s="1"/>
  <c r="G18706" i="2"/>
  <c r="H18706" i="2" s="1"/>
  <c r="G18709" i="2"/>
  <c r="H18709" i="2" s="1"/>
  <c r="G18716" i="2"/>
  <c r="H18716" i="2" s="1"/>
  <c r="G18720" i="2"/>
  <c r="H18720" i="2" s="1"/>
  <c r="G18724" i="2"/>
  <c r="H18724" i="2" s="1"/>
  <c r="G18722" i="2"/>
  <c r="H18722" i="2" s="1"/>
  <c r="G18712" i="2"/>
  <c r="H18712" i="2" s="1"/>
  <c r="G18587" i="2"/>
  <c r="H18587" i="2" s="1"/>
  <c r="G18584" i="2"/>
  <c r="H18584" i="2" s="1"/>
  <c r="G18586" i="2"/>
  <c r="H18586" i="2" s="1"/>
  <c r="G18591" i="2"/>
  <c r="H18591" i="2" s="1"/>
  <c r="G18583" i="2"/>
  <c r="H18583" i="2" s="1"/>
  <c r="G18585" i="2"/>
  <c r="H18585" i="2" s="1"/>
  <c r="G18590" i="2"/>
  <c r="H18590" i="2" s="1"/>
  <c r="G18582" i="2"/>
  <c r="H18582" i="2" s="1"/>
  <c r="G18588" i="2"/>
  <c r="H18588" i="2" s="1"/>
  <c r="G18589" i="2"/>
  <c r="H18589" i="2" s="1"/>
  <c r="G18581" i="2"/>
  <c r="H18581" i="2" s="1"/>
  <c r="G16453" i="2"/>
  <c r="H16453" i="2" s="1"/>
  <c r="G16456" i="2"/>
  <c r="H16456" i="2" s="1"/>
  <c r="G16460" i="2"/>
  <c r="H16460" i="2" s="1"/>
  <c r="G16454" i="2"/>
  <c r="H16454" i="2" s="1"/>
  <c r="G16459" i="2"/>
  <c r="H16459" i="2" s="1"/>
  <c r="G16457" i="2"/>
  <c r="H16457" i="2" s="1"/>
  <c r="G16455" i="2"/>
  <c r="H16455" i="2" s="1"/>
  <c r="G16452" i="2"/>
  <c r="H16452" i="2" s="1"/>
  <c r="G16458" i="2"/>
  <c r="H16458" i="2" s="1"/>
  <c r="G16273" i="2"/>
  <c r="H16273" i="2" s="1"/>
  <c r="G16274" i="2"/>
  <c r="H16274" i="2" s="1"/>
  <c r="G16269" i="2"/>
  <c r="H16269" i="2" s="1"/>
  <c r="G16278" i="2"/>
  <c r="H16278" i="2" s="1"/>
  <c r="G16277" i="2"/>
  <c r="H16277" i="2" s="1"/>
  <c r="G16280" i="2"/>
  <c r="H16280" i="2" s="1"/>
  <c r="G16279" i="2"/>
  <c r="H16279" i="2" s="1"/>
  <c r="G16272" i="2"/>
  <c r="H16272" i="2" s="1"/>
  <c r="G16281" i="2"/>
  <c r="H16281" i="2" s="1"/>
  <c r="G16275" i="2"/>
  <c r="H16275" i="2" s="1"/>
  <c r="G16270" i="2"/>
  <c r="H16270" i="2" s="1"/>
  <c r="G16276" i="2"/>
  <c r="H16276" i="2" s="1"/>
  <c r="G16271" i="2"/>
  <c r="H16271" i="2" s="1"/>
  <c r="G14630" i="2"/>
  <c r="H14630" i="2" s="1"/>
  <c r="G14636" i="2"/>
  <c r="H14636" i="2" s="1"/>
  <c r="G14639" i="2"/>
  <c r="H14639" i="2" s="1"/>
  <c r="G14634" i="2"/>
  <c r="H14634" i="2" s="1"/>
  <c r="G14635" i="2"/>
  <c r="H14635" i="2" s="1"/>
  <c r="G14633" i="2"/>
  <c r="H14633" i="2" s="1"/>
  <c r="G14638" i="2"/>
  <c r="H14638" i="2" s="1"/>
  <c r="G14632" i="2"/>
  <c r="H14632" i="2" s="1"/>
  <c r="G14637" i="2"/>
  <c r="H14637" i="2" s="1"/>
  <c r="G14631" i="2"/>
  <c r="H14631" i="2" s="1"/>
  <c r="G14374" i="2"/>
  <c r="H14374" i="2" s="1"/>
  <c r="G14370" i="2"/>
  <c r="H14370" i="2" s="1"/>
  <c r="G14373" i="2"/>
  <c r="H14373" i="2" s="1"/>
  <c r="G14371" i="2"/>
  <c r="H14371" i="2" s="1"/>
  <c r="G14372" i="2"/>
  <c r="H14372" i="2" s="1"/>
  <c r="G14377" i="2"/>
  <c r="H14377" i="2" s="1"/>
  <c r="G14376" i="2"/>
  <c r="H14376" i="2" s="1"/>
  <c r="G14375" i="2"/>
  <c r="H14375" i="2" s="1"/>
  <c r="G9030" i="2"/>
  <c r="H9030" i="2" s="1"/>
  <c r="G9028" i="2"/>
  <c r="H9028" i="2" s="1"/>
  <c r="G9029" i="2"/>
  <c r="H9029" i="2" s="1"/>
  <c r="G9031" i="2"/>
  <c r="H9031" i="2" s="1"/>
  <c r="G17852" i="2"/>
  <c r="H17852" i="2" s="1"/>
  <c r="G17850" i="2"/>
  <c r="H17850" i="2" s="1"/>
  <c r="G17858" i="2"/>
  <c r="H17858" i="2" s="1"/>
  <c r="G17857" i="2"/>
  <c r="H17857" i="2" s="1"/>
  <c r="G17849" i="2"/>
  <c r="H17849" i="2" s="1"/>
  <c r="G17859" i="2"/>
  <c r="H17859" i="2" s="1"/>
  <c r="G17856" i="2"/>
  <c r="H17856" i="2" s="1"/>
  <c r="G17854" i="2"/>
  <c r="H17854" i="2" s="1"/>
  <c r="G17855" i="2"/>
  <c r="H17855" i="2" s="1"/>
  <c r="G17853" i="2"/>
  <c r="H17853" i="2" s="1"/>
  <c r="G17860" i="2"/>
  <c r="H17860" i="2" s="1"/>
  <c r="G17851" i="2"/>
  <c r="H17851" i="2" s="1"/>
  <c r="G16753" i="2"/>
  <c r="H16753" i="2" s="1"/>
  <c r="G16747" i="2"/>
  <c r="H16747" i="2" s="1"/>
  <c r="G16748" i="2"/>
  <c r="H16748" i="2" s="1"/>
  <c r="G16749" i="2"/>
  <c r="H16749" i="2" s="1"/>
  <c r="G16750" i="2"/>
  <c r="H16750" i="2" s="1"/>
  <c r="G16752" i="2"/>
  <c r="H16752" i="2" s="1"/>
  <c r="G16751" i="2"/>
  <c r="H16751" i="2" s="1"/>
  <c r="G15540" i="2"/>
  <c r="H15540" i="2" s="1"/>
  <c r="G15530" i="2"/>
  <c r="H15530" i="2" s="1"/>
  <c r="G15538" i="2"/>
  <c r="H15538" i="2" s="1"/>
  <c r="G15534" i="2"/>
  <c r="H15534" i="2" s="1"/>
  <c r="G15535" i="2"/>
  <c r="H15535" i="2" s="1"/>
  <c r="G15537" i="2"/>
  <c r="H15537" i="2" s="1"/>
  <c r="G15533" i="2"/>
  <c r="H15533" i="2" s="1"/>
  <c r="G15531" i="2"/>
  <c r="H15531" i="2" s="1"/>
  <c r="G15536" i="2"/>
  <c r="H15536" i="2" s="1"/>
  <c r="G15532" i="2"/>
  <c r="H15532" i="2" s="1"/>
  <c r="G15539" i="2"/>
  <c r="H15539" i="2" s="1"/>
  <c r="G15088" i="2"/>
  <c r="H15088" i="2" s="1"/>
  <c r="G15090" i="2"/>
  <c r="H15090" i="2" s="1"/>
  <c r="G15093" i="2"/>
  <c r="H15093" i="2" s="1"/>
  <c r="G15081" i="2"/>
  <c r="H15081" i="2" s="1"/>
  <c r="G15091" i="2"/>
  <c r="H15091" i="2" s="1"/>
  <c r="G15083" i="2"/>
  <c r="H15083" i="2" s="1"/>
  <c r="G15073" i="2"/>
  <c r="H15073" i="2" s="1"/>
  <c r="G15076" i="2"/>
  <c r="H15076" i="2" s="1"/>
  <c r="G15080" i="2"/>
  <c r="H15080" i="2" s="1"/>
  <c r="G15086" i="2"/>
  <c r="H15086" i="2" s="1"/>
  <c r="G15079" i="2"/>
  <c r="H15079" i="2" s="1"/>
  <c r="G15089" i="2"/>
  <c r="H15089" i="2" s="1"/>
  <c r="G15092" i="2"/>
  <c r="H15092" i="2" s="1"/>
  <c r="G15078" i="2"/>
  <c r="H15078" i="2" s="1"/>
  <c r="G15085" i="2"/>
  <c r="H15085" i="2" s="1"/>
  <c r="G15082" i="2"/>
  <c r="H15082" i="2" s="1"/>
  <c r="G15072" i="2"/>
  <c r="H15072" i="2" s="1"/>
  <c r="G15074" i="2"/>
  <c r="H15074" i="2" s="1"/>
  <c r="G15077" i="2"/>
  <c r="H15077" i="2" s="1"/>
  <c r="G15084" i="2"/>
  <c r="H15084" i="2" s="1"/>
  <c r="G15075" i="2"/>
  <c r="H15075" i="2" s="1"/>
  <c r="G15087" i="2"/>
  <c r="H15087" i="2" s="1"/>
  <c r="G14312" i="2"/>
  <c r="H14312" i="2" s="1"/>
  <c r="G14306" i="2"/>
  <c r="H14306" i="2" s="1"/>
  <c r="G14309" i="2"/>
  <c r="H14309" i="2" s="1"/>
  <c r="G14305" i="2"/>
  <c r="H14305" i="2" s="1"/>
  <c r="G14311" i="2"/>
  <c r="H14311" i="2" s="1"/>
  <c r="G14308" i="2"/>
  <c r="H14308" i="2" s="1"/>
  <c r="G14304" i="2"/>
  <c r="H14304" i="2" s="1"/>
  <c r="G14310" i="2"/>
  <c r="H14310" i="2" s="1"/>
  <c r="G14313" i="2"/>
  <c r="H14313" i="2" s="1"/>
  <c r="G14307" i="2"/>
  <c r="H14307" i="2" s="1"/>
  <c r="G11938" i="2"/>
  <c r="H11938" i="2" s="1"/>
  <c r="G11937" i="2"/>
  <c r="H11937" i="2" s="1"/>
  <c r="G11935" i="2"/>
  <c r="H11935" i="2" s="1"/>
  <c r="G11932" i="2"/>
  <c r="H11932" i="2" s="1"/>
  <c r="G11940" i="2"/>
  <c r="H11940" i="2" s="1"/>
  <c r="G11931" i="2"/>
  <c r="H11931" i="2" s="1"/>
  <c r="G11933" i="2"/>
  <c r="H11933" i="2" s="1"/>
  <c r="G11934" i="2"/>
  <c r="H11934" i="2" s="1"/>
  <c r="G11936" i="2"/>
  <c r="H11936" i="2" s="1"/>
  <c r="G11930" i="2"/>
  <c r="H11930" i="2" s="1"/>
  <c r="G11939" i="2"/>
  <c r="H11939" i="2" s="1"/>
  <c r="G9877" i="2"/>
  <c r="H9877" i="2" s="1"/>
  <c r="G9876" i="2"/>
  <c r="H9876" i="2" s="1"/>
  <c r="G9870" i="2"/>
  <c r="H9870" i="2" s="1"/>
  <c r="G9878" i="2"/>
  <c r="H9878" i="2" s="1"/>
  <c r="G9883" i="2"/>
  <c r="H9883" i="2" s="1"/>
  <c r="G9868" i="2"/>
  <c r="H9868" i="2" s="1"/>
  <c r="G9865" i="2"/>
  <c r="H9865" i="2" s="1"/>
  <c r="G9873" i="2"/>
  <c r="H9873" i="2" s="1"/>
  <c r="G9875" i="2"/>
  <c r="H9875" i="2" s="1"/>
  <c r="G9866" i="2"/>
  <c r="H9866" i="2" s="1"/>
  <c r="G9884" i="2"/>
  <c r="H9884" i="2" s="1"/>
  <c r="G9881" i="2"/>
  <c r="H9881" i="2" s="1"/>
  <c r="G9880" i="2"/>
  <c r="H9880" i="2" s="1"/>
  <c r="G9874" i="2"/>
  <c r="H9874" i="2" s="1"/>
  <c r="G9882" i="2"/>
  <c r="H9882" i="2" s="1"/>
  <c r="G9872" i="2"/>
  <c r="H9872" i="2" s="1"/>
  <c r="G9869" i="2"/>
  <c r="H9869" i="2" s="1"/>
  <c r="G9871" i="2"/>
  <c r="H9871" i="2" s="1"/>
  <c r="G9879" i="2"/>
  <c r="H9879" i="2" s="1"/>
  <c r="G9867" i="2"/>
  <c r="H9867" i="2" s="1"/>
  <c r="G8782" i="2"/>
  <c r="H8782" i="2" s="1"/>
  <c r="G8784" i="2"/>
  <c r="H8784" i="2" s="1"/>
  <c r="G8781" i="2"/>
  <c r="H8781" i="2" s="1"/>
  <c r="G8783" i="2"/>
  <c r="H8783" i="2" s="1"/>
  <c r="G7837" i="2"/>
  <c r="H7837" i="2" s="1"/>
  <c r="G7841" i="2"/>
  <c r="H7841" i="2" s="1"/>
  <c r="G7828" i="2"/>
  <c r="H7828" i="2" s="1"/>
  <c r="G7832" i="2"/>
  <c r="H7832" i="2" s="1"/>
  <c r="G7836" i="2"/>
  <c r="H7836" i="2" s="1"/>
  <c r="G7840" i="2"/>
  <c r="H7840" i="2" s="1"/>
  <c r="G7844" i="2"/>
  <c r="H7844" i="2" s="1"/>
  <c r="G7843" i="2"/>
  <c r="H7843" i="2" s="1"/>
  <c r="G7831" i="2"/>
  <c r="H7831" i="2" s="1"/>
  <c r="G7835" i="2"/>
  <c r="H7835" i="2" s="1"/>
  <c r="G7839" i="2"/>
  <c r="H7839" i="2" s="1"/>
  <c r="G7830" i="2"/>
  <c r="H7830" i="2" s="1"/>
  <c r="G7834" i="2"/>
  <c r="H7834" i="2" s="1"/>
  <c r="G7838" i="2"/>
  <c r="H7838" i="2" s="1"/>
  <c r="G7842" i="2"/>
  <c r="H7842" i="2" s="1"/>
  <c r="G7829" i="2"/>
  <c r="H7829" i="2" s="1"/>
  <c r="G7833" i="2"/>
  <c r="H7833" i="2" s="1"/>
  <c r="G7811" i="2"/>
  <c r="H7811" i="2" s="1"/>
  <c r="G7815" i="2"/>
  <c r="H7815" i="2" s="1"/>
  <c r="G7814" i="2"/>
  <c r="H7814" i="2" s="1"/>
  <c r="G7818" i="2"/>
  <c r="H7818" i="2" s="1"/>
  <c r="G7813" i="2"/>
  <c r="H7813" i="2" s="1"/>
  <c r="G7817" i="2"/>
  <c r="H7817" i="2" s="1"/>
  <c r="G7812" i="2"/>
  <c r="H7812" i="2" s="1"/>
  <c r="G7816" i="2"/>
  <c r="H7816" i="2" s="1"/>
  <c r="G7313" i="2"/>
  <c r="H7313" i="2" s="1"/>
  <c r="G7315" i="2"/>
  <c r="H7315" i="2" s="1"/>
  <c r="G7312" i="2"/>
  <c r="H7312" i="2" s="1"/>
  <c r="G7316" i="2"/>
  <c r="H7316" i="2" s="1"/>
  <c r="G7310" i="2"/>
  <c r="H7310" i="2" s="1"/>
  <c r="G7311" i="2"/>
  <c r="H7311" i="2" s="1"/>
  <c r="G7314" i="2"/>
  <c r="H7314" i="2" s="1"/>
  <c r="G7189" i="2"/>
  <c r="H7189" i="2" s="1"/>
  <c r="G7188" i="2"/>
  <c r="H7188" i="2" s="1"/>
  <c r="G7191" i="2"/>
  <c r="H7191" i="2" s="1"/>
  <c r="G7186" i="2"/>
  <c r="H7186" i="2" s="1"/>
  <c r="G7187" i="2"/>
  <c r="H7187" i="2" s="1"/>
  <c r="G7185" i="2"/>
  <c r="H7185" i="2" s="1"/>
  <c r="G7190" i="2"/>
  <c r="H7190" i="2" s="1"/>
  <c r="AB1756" i="3"/>
  <c r="AA1756" i="3"/>
  <c r="AA401" i="3"/>
  <c r="AB401" i="3"/>
  <c r="AB38" i="3"/>
  <c r="AA38" i="3"/>
  <c r="AA42" i="3"/>
  <c r="AB42" i="3"/>
  <c r="AA39" i="3"/>
  <c r="AB39" i="3"/>
  <c r="AA797" i="3"/>
  <c r="AB797" i="3"/>
  <c r="G18748" i="2"/>
  <c r="H18748" i="2" s="1"/>
  <c r="G18749" i="2"/>
  <c r="H18749" i="2" s="1"/>
  <c r="G18743" i="2"/>
  <c r="H18743" i="2" s="1"/>
  <c r="G18747" i="2"/>
  <c r="H18747" i="2" s="1"/>
  <c r="G18742" i="2"/>
  <c r="H18742" i="2" s="1"/>
  <c r="G18746" i="2"/>
  <c r="H18746" i="2" s="1"/>
  <c r="G18741" i="2"/>
  <c r="H18741" i="2" s="1"/>
  <c r="G18745" i="2"/>
  <c r="H18745" i="2" s="1"/>
  <c r="G18744" i="2"/>
  <c r="H18744" i="2" s="1"/>
  <c r="G10996" i="2"/>
  <c r="H10996" i="2" s="1"/>
  <c r="G10999" i="2"/>
  <c r="H10999" i="2" s="1"/>
  <c r="G10994" i="2"/>
  <c r="H10994" i="2" s="1"/>
  <c r="G10997" i="2"/>
  <c r="H10997" i="2" s="1"/>
  <c r="G11000" i="2"/>
  <c r="H11000" i="2" s="1"/>
  <c r="G10998" i="2"/>
  <c r="H10998" i="2" s="1"/>
  <c r="G10995" i="2"/>
  <c r="H10995" i="2" s="1"/>
  <c r="G7772" i="2"/>
  <c r="H7772" i="2" s="1"/>
  <c r="G7775" i="2"/>
  <c r="H7775" i="2" s="1"/>
  <c r="G7767" i="2"/>
  <c r="H7767" i="2" s="1"/>
  <c r="G7771" i="2"/>
  <c r="H7771" i="2" s="1"/>
  <c r="G7770" i="2"/>
  <c r="H7770" i="2" s="1"/>
  <c r="G7774" i="2"/>
  <c r="H7774" i="2" s="1"/>
  <c r="G7769" i="2"/>
  <c r="H7769" i="2" s="1"/>
  <c r="G7773" i="2"/>
  <c r="H7773" i="2" s="1"/>
  <c r="G7768" i="2"/>
  <c r="H7768" i="2" s="1"/>
  <c r="G3137" i="2"/>
  <c r="H3137" i="2" s="1"/>
  <c r="G3130" i="2"/>
  <c r="H3130" i="2" s="1"/>
  <c r="G3132" i="2"/>
  <c r="H3132" i="2" s="1"/>
  <c r="G3127" i="2"/>
  <c r="H3127" i="2" s="1"/>
  <c r="G3136" i="2"/>
  <c r="H3136" i="2" s="1"/>
  <c r="G3125" i="2"/>
  <c r="H3125" i="2" s="1"/>
  <c r="G3134" i="2"/>
  <c r="H3134" i="2" s="1"/>
  <c r="G3131" i="2"/>
  <c r="H3131" i="2" s="1"/>
  <c r="G3124" i="2"/>
  <c r="H3124" i="2" s="1"/>
  <c r="G3129" i="2"/>
  <c r="H3129" i="2" s="1"/>
  <c r="G3138" i="2"/>
  <c r="H3138" i="2" s="1"/>
  <c r="G3126" i="2"/>
  <c r="H3126" i="2" s="1"/>
  <c r="G3128" i="2"/>
  <c r="H3128" i="2" s="1"/>
  <c r="G3133" i="2"/>
  <c r="H3133" i="2" s="1"/>
  <c r="G3135" i="2"/>
  <c r="H3135" i="2" s="1"/>
  <c r="G18970" i="2"/>
  <c r="H18970" i="2" s="1"/>
  <c r="G18974" i="2"/>
  <c r="H18974" i="2" s="1"/>
  <c r="G18978" i="2"/>
  <c r="H18978" i="2" s="1"/>
  <c r="G18972" i="2"/>
  <c r="H18972" i="2" s="1"/>
  <c r="G18973" i="2"/>
  <c r="H18973" i="2" s="1"/>
  <c r="G18977" i="2"/>
  <c r="H18977" i="2" s="1"/>
  <c r="G18976" i="2"/>
  <c r="H18976" i="2" s="1"/>
  <c r="G18980" i="2"/>
  <c r="H18980" i="2" s="1"/>
  <c r="G18971" i="2"/>
  <c r="H18971" i="2" s="1"/>
  <c r="G18975" i="2"/>
  <c r="H18975" i="2" s="1"/>
  <c r="G18979" i="2"/>
  <c r="H18979" i="2" s="1"/>
  <c r="G2062" i="2"/>
  <c r="H2062" i="2" s="1"/>
  <c r="G2064" i="2"/>
  <c r="H2064" i="2" s="1"/>
  <c r="G2060" i="2"/>
  <c r="H2060" i="2" s="1"/>
  <c r="G2061" i="2"/>
  <c r="H2061" i="2" s="1"/>
  <c r="G2065" i="2"/>
  <c r="H2065" i="2" s="1"/>
  <c r="G2063" i="2"/>
  <c r="H2063" i="2" s="1"/>
  <c r="G12221" i="2"/>
  <c r="H12221" i="2" s="1"/>
  <c r="G12216" i="2"/>
  <c r="H12216" i="2" s="1"/>
  <c r="G12217" i="2"/>
  <c r="H12217" i="2" s="1"/>
  <c r="G12218" i="2"/>
  <c r="H12218" i="2" s="1"/>
  <c r="G12219" i="2"/>
  <c r="H12219" i="2" s="1"/>
  <c r="G12220" i="2"/>
  <c r="H12220" i="2" s="1"/>
  <c r="G12212" i="2"/>
  <c r="H12212" i="2" s="1"/>
  <c r="G12215" i="2"/>
  <c r="H12215" i="2" s="1"/>
  <c r="G12214" i="2"/>
  <c r="H12214" i="2" s="1"/>
  <c r="G12213" i="2"/>
  <c r="H12213" i="2" s="1"/>
  <c r="G18378" i="2"/>
  <c r="H18378" i="2" s="1"/>
  <c r="G18382" i="2"/>
  <c r="H18382" i="2" s="1"/>
  <c r="G18386" i="2"/>
  <c r="H18386" i="2" s="1"/>
  <c r="G18374" i="2"/>
  <c r="H18374" i="2" s="1"/>
  <c r="G18377" i="2"/>
  <c r="H18377" i="2" s="1"/>
  <c r="G18381" i="2"/>
  <c r="H18381" i="2" s="1"/>
  <c r="G18385" i="2"/>
  <c r="H18385" i="2" s="1"/>
  <c r="G18373" i="2"/>
  <c r="H18373" i="2" s="1"/>
  <c r="G18380" i="2"/>
  <c r="H18380" i="2" s="1"/>
  <c r="G18384" i="2"/>
  <c r="H18384" i="2" s="1"/>
  <c r="G18372" i="2"/>
  <c r="H18372" i="2" s="1"/>
  <c r="G18376" i="2"/>
  <c r="H18376" i="2" s="1"/>
  <c r="G18379" i="2"/>
  <c r="H18379" i="2" s="1"/>
  <c r="G18383" i="2"/>
  <c r="H18383" i="2" s="1"/>
  <c r="G18387" i="2"/>
  <c r="H18387" i="2" s="1"/>
  <c r="G18375" i="2"/>
  <c r="H18375" i="2" s="1"/>
  <c r="G16988" i="2"/>
  <c r="H16988" i="2" s="1"/>
  <c r="G16984" i="2"/>
  <c r="H16984" i="2" s="1"/>
  <c r="G16985" i="2"/>
  <c r="H16985" i="2" s="1"/>
  <c r="G16983" i="2"/>
  <c r="H16983" i="2" s="1"/>
  <c r="G16990" i="2"/>
  <c r="H16990" i="2" s="1"/>
  <c r="G16987" i="2"/>
  <c r="H16987" i="2" s="1"/>
  <c r="G16986" i="2"/>
  <c r="H16986" i="2" s="1"/>
  <c r="G16989" i="2"/>
  <c r="H16989" i="2" s="1"/>
  <c r="G15712" i="2"/>
  <c r="H15712" i="2" s="1"/>
  <c r="G15714" i="2"/>
  <c r="H15714" i="2" s="1"/>
  <c r="G15717" i="2"/>
  <c r="H15717" i="2" s="1"/>
  <c r="G15721" i="2"/>
  <c r="H15721" i="2" s="1"/>
  <c r="G15725" i="2"/>
  <c r="H15725" i="2" s="1"/>
  <c r="G15722" i="2"/>
  <c r="H15722" i="2" s="1"/>
  <c r="G15723" i="2"/>
  <c r="H15723" i="2" s="1"/>
  <c r="G15711" i="2"/>
  <c r="H15711" i="2" s="1"/>
  <c r="G15728" i="2"/>
  <c r="H15728" i="2" s="1"/>
  <c r="G15730" i="2"/>
  <c r="H15730" i="2" s="1"/>
  <c r="G15733" i="2"/>
  <c r="H15733" i="2" s="1"/>
  <c r="G15704" i="2"/>
  <c r="H15704" i="2" s="1"/>
  <c r="G15708" i="2"/>
  <c r="H15708" i="2" s="1"/>
  <c r="G15710" i="2"/>
  <c r="H15710" i="2" s="1"/>
  <c r="G15719" i="2"/>
  <c r="H15719" i="2" s="1"/>
  <c r="G15727" i="2"/>
  <c r="H15727" i="2" s="1"/>
  <c r="G15713" i="2"/>
  <c r="H15713" i="2" s="1"/>
  <c r="G15716" i="2"/>
  <c r="H15716" i="2" s="1"/>
  <c r="G15720" i="2"/>
  <c r="H15720" i="2" s="1"/>
  <c r="G15724" i="2"/>
  <c r="H15724" i="2" s="1"/>
  <c r="G15726" i="2"/>
  <c r="H15726" i="2" s="1"/>
  <c r="G15715" i="2"/>
  <c r="H15715" i="2" s="1"/>
  <c r="G15706" i="2"/>
  <c r="H15706" i="2" s="1"/>
  <c r="G15729" i="2"/>
  <c r="H15729" i="2" s="1"/>
  <c r="G15732" i="2"/>
  <c r="H15732" i="2" s="1"/>
  <c r="G15718" i="2"/>
  <c r="H15718" i="2" s="1"/>
  <c r="G15705" i="2"/>
  <c r="H15705" i="2" s="1"/>
  <c r="G15709" i="2"/>
  <c r="H15709" i="2" s="1"/>
  <c r="G15731" i="2"/>
  <c r="H15731" i="2" s="1"/>
  <c r="G15707" i="2"/>
  <c r="H15707" i="2" s="1"/>
  <c r="G14060" i="2"/>
  <c r="H14060" i="2" s="1"/>
  <c r="G14058" i="2"/>
  <c r="H14058" i="2" s="1"/>
  <c r="G14055" i="2"/>
  <c r="H14055" i="2" s="1"/>
  <c r="G14057" i="2"/>
  <c r="H14057" i="2" s="1"/>
  <c r="G14065" i="2"/>
  <c r="H14065" i="2" s="1"/>
  <c r="G14063" i="2"/>
  <c r="H14063" i="2" s="1"/>
  <c r="G14056" i="2"/>
  <c r="H14056" i="2" s="1"/>
  <c r="G14064" i="2"/>
  <c r="H14064" i="2" s="1"/>
  <c r="G14062" i="2"/>
  <c r="H14062" i="2" s="1"/>
  <c r="G14061" i="2"/>
  <c r="H14061" i="2" s="1"/>
  <c r="G14059" i="2"/>
  <c r="H14059" i="2" s="1"/>
  <c r="G14168" i="2"/>
  <c r="H14168" i="2" s="1"/>
  <c r="G14167" i="2"/>
  <c r="H14167" i="2" s="1"/>
  <c r="G14165" i="2"/>
  <c r="H14165" i="2" s="1"/>
  <c r="G14166" i="2"/>
  <c r="H14166" i="2" s="1"/>
  <c r="G14170" i="2"/>
  <c r="H14170" i="2" s="1"/>
  <c r="G14169" i="2"/>
  <c r="H14169" i="2" s="1"/>
  <c r="G13768" i="2"/>
  <c r="H13768" i="2" s="1"/>
  <c r="G13771" i="2"/>
  <c r="H13771" i="2" s="1"/>
  <c r="G13770" i="2"/>
  <c r="H13770" i="2" s="1"/>
  <c r="G13772" i="2"/>
  <c r="H13772" i="2" s="1"/>
  <c r="G13769" i="2"/>
  <c r="H13769" i="2" s="1"/>
  <c r="G13767" i="2"/>
  <c r="H13767" i="2" s="1"/>
  <c r="G13688" i="2"/>
  <c r="H13688" i="2" s="1"/>
  <c r="G13696" i="2"/>
  <c r="H13696" i="2" s="1"/>
  <c r="G13695" i="2"/>
  <c r="H13695" i="2" s="1"/>
  <c r="G13693" i="2"/>
  <c r="H13693" i="2" s="1"/>
  <c r="G13694" i="2"/>
  <c r="H13694" i="2" s="1"/>
  <c r="G13692" i="2"/>
  <c r="H13692" i="2" s="1"/>
  <c r="G13691" i="2"/>
  <c r="H13691" i="2" s="1"/>
  <c r="G13689" i="2"/>
  <c r="H13689" i="2" s="1"/>
  <c r="G13690" i="2"/>
  <c r="H13690" i="2" s="1"/>
  <c r="G13687" i="2"/>
  <c r="H13687" i="2" s="1"/>
  <c r="G11202" i="2"/>
  <c r="H11202" i="2" s="1"/>
  <c r="G11206" i="2"/>
  <c r="H11206" i="2" s="1"/>
  <c r="G11208" i="2"/>
  <c r="H11208" i="2" s="1"/>
  <c r="G11211" i="2"/>
  <c r="H11211" i="2" s="1"/>
  <c r="G11209" i="2"/>
  <c r="H11209" i="2" s="1"/>
  <c r="G11197" i="2"/>
  <c r="H11197" i="2" s="1"/>
  <c r="G11210" i="2"/>
  <c r="H11210" i="2" s="1"/>
  <c r="G11207" i="2"/>
  <c r="H11207" i="2" s="1"/>
  <c r="G11203" i="2"/>
  <c r="H11203" i="2" s="1"/>
  <c r="G11196" i="2"/>
  <c r="H11196" i="2" s="1"/>
  <c r="G11213" i="2"/>
  <c r="H11213" i="2" s="1"/>
  <c r="G11201" i="2"/>
  <c r="H11201" i="2" s="1"/>
  <c r="G11198" i="2"/>
  <c r="H11198" i="2" s="1"/>
  <c r="G11199" i="2"/>
  <c r="H11199" i="2" s="1"/>
  <c r="G11212" i="2"/>
  <c r="H11212" i="2" s="1"/>
  <c r="G11200" i="2"/>
  <c r="H11200" i="2" s="1"/>
  <c r="G11204" i="2"/>
  <c r="H11204" i="2" s="1"/>
  <c r="G11205" i="2"/>
  <c r="H11205" i="2" s="1"/>
  <c r="G11195" i="2"/>
  <c r="H11195" i="2" s="1"/>
  <c r="G11244" i="2"/>
  <c r="H11244" i="2" s="1"/>
  <c r="G11242" i="2"/>
  <c r="H11242" i="2" s="1"/>
  <c r="G11243" i="2"/>
  <c r="H11243" i="2" s="1"/>
  <c r="G11236" i="2"/>
  <c r="H11236" i="2" s="1"/>
  <c r="G11239" i="2"/>
  <c r="H11239" i="2" s="1"/>
  <c r="G11238" i="2"/>
  <c r="H11238" i="2" s="1"/>
  <c r="G11237" i="2"/>
  <c r="H11237" i="2" s="1"/>
  <c r="G11241" i="2"/>
  <c r="H11241" i="2" s="1"/>
  <c r="G11240" i="2"/>
  <c r="H11240" i="2" s="1"/>
  <c r="G11235" i="2"/>
  <c r="H11235" i="2" s="1"/>
  <c r="G10509" i="2"/>
  <c r="H10509" i="2" s="1"/>
  <c r="G10517" i="2"/>
  <c r="H10517" i="2" s="1"/>
  <c r="G10512" i="2"/>
  <c r="H10512" i="2" s="1"/>
  <c r="G10513" i="2"/>
  <c r="H10513" i="2" s="1"/>
  <c r="G10516" i="2"/>
  <c r="H10516" i="2" s="1"/>
  <c r="G10511" i="2"/>
  <c r="H10511" i="2" s="1"/>
  <c r="G10514" i="2"/>
  <c r="H10514" i="2" s="1"/>
  <c r="G10510" i="2"/>
  <c r="H10510" i="2" s="1"/>
  <c r="G10515" i="2"/>
  <c r="H10515" i="2" s="1"/>
  <c r="G10181" i="2"/>
  <c r="H10181" i="2" s="1"/>
  <c r="G10177" i="2"/>
  <c r="H10177" i="2" s="1"/>
  <c r="G10183" i="2"/>
  <c r="H10183" i="2" s="1"/>
  <c r="G10188" i="2"/>
  <c r="H10188" i="2" s="1"/>
  <c r="G10184" i="2"/>
  <c r="H10184" i="2" s="1"/>
  <c r="G10182" i="2"/>
  <c r="H10182" i="2" s="1"/>
  <c r="G10180" i="2"/>
  <c r="H10180" i="2" s="1"/>
  <c r="G10179" i="2"/>
  <c r="H10179" i="2" s="1"/>
  <c r="G10187" i="2"/>
  <c r="H10187" i="2" s="1"/>
  <c r="G10185" i="2"/>
  <c r="H10185" i="2" s="1"/>
  <c r="G10178" i="2"/>
  <c r="H10178" i="2" s="1"/>
  <c r="G10186" i="2"/>
  <c r="H10186" i="2" s="1"/>
  <c r="G10103" i="2"/>
  <c r="H10103" i="2" s="1"/>
  <c r="G10102" i="2"/>
  <c r="H10102" i="2" s="1"/>
  <c r="G10104" i="2"/>
  <c r="H10104" i="2" s="1"/>
  <c r="G10107" i="2"/>
  <c r="H10107" i="2" s="1"/>
  <c r="G10105" i="2"/>
  <c r="H10105" i="2" s="1"/>
  <c r="G10106" i="2"/>
  <c r="H10106" i="2" s="1"/>
  <c r="G10057" i="2"/>
  <c r="H10057" i="2" s="1"/>
  <c r="G10058" i="2"/>
  <c r="H10058" i="2" s="1"/>
  <c r="G10053" i="2"/>
  <c r="H10053" i="2" s="1"/>
  <c r="G10055" i="2"/>
  <c r="H10055" i="2" s="1"/>
  <c r="G10054" i="2"/>
  <c r="H10054" i="2" s="1"/>
  <c r="G10056" i="2"/>
  <c r="H10056" i="2" s="1"/>
  <c r="G9933" i="2"/>
  <c r="H9933" i="2" s="1"/>
  <c r="G9931" i="2"/>
  <c r="H9931" i="2" s="1"/>
  <c r="G9929" i="2"/>
  <c r="H9929" i="2" s="1"/>
  <c r="G9930" i="2"/>
  <c r="H9930" i="2" s="1"/>
  <c r="G9932" i="2"/>
  <c r="H9932" i="2" s="1"/>
  <c r="G9934" i="2"/>
  <c r="H9934" i="2" s="1"/>
  <c r="G9928" i="2"/>
  <c r="H9928" i="2" s="1"/>
  <c r="G7934" i="2"/>
  <c r="H7934" i="2" s="1"/>
  <c r="G7938" i="2"/>
  <c r="H7938" i="2" s="1"/>
  <c r="G7933" i="2"/>
  <c r="H7933" i="2" s="1"/>
  <c r="G7937" i="2"/>
  <c r="H7937" i="2" s="1"/>
  <c r="G7939" i="2"/>
  <c r="H7939" i="2" s="1"/>
  <c r="G7932" i="2"/>
  <c r="H7932" i="2" s="1"/>
  <c r="G7936" i="2"/>
  <c r="H7936" i="2" s="1"/>
  <c r="G7940" i="2"/>
  <c r="H7940" i="2" s="1"/>
  <c r="G7931" i="2"/>
  <c r="H7931" i="2" s="1"/>
  <c r="G7935" i="2"/>
  <c r="H7935" i="2" s="1"/>
  <c r="G5675" i="2"/>
  <c r="H5675" i="2" s="1"/>
  <c r="G5674" i="2"/>
  <c r="H5674" i="2" s="1"/>
  <c r="G5673" i="2"/>
  <c r="H5673" i="2" s="1"/>
  <c r="G5676" i="2"/>
  <c r="H5676" i="2" s="1"/>
  <c r="G5671" i="2"/>
  <c r="H5671" i="2" s="1"/>
  <c r="G5670" i="2"/>
  <c r="H5670" i="2" s="1"/>
  <c r="G5669" i="2"/>
  <c r="H5669" i="2" s="1"/>
  <c r="G5672" i="2"/>
  <c r="H5672" i="2" s="1"/>
  <c r="G5668" i="2"/>
  <c r="H5668" i="2" s="1"/>
  <c r="G5131" i="2"/>
  <c r="H5131" i="2" s="1"/>
  <c r="G5135" i="2"/>
  <c r="H5135" i="2" s="1"/>
  <c r="G5130" i="2"/>
  <c r="H5130" i="2" s="1"/>
  <c r="G5134" i="2"/>
  <c r="H5134" i="2" s="1"/>
  <c r="G5133" i="2"/>
  <c r="H5133" i="2" s="1"/>
  <c r="G5137" i="2"/>
  <c r="H5137" i="2" s="1"/>
  <c r="G5132" i="2"/>
  <c r="H5132" i="2" s="1"/>
  <c r="G5136" i="2"/>
  <c r="H5136" i="2" s="1"/>
  <c r="G5085" i="2"/>
  <c r="H5085" i="2" s="1"/>
  <c r="G5089" i="2"/>
  <c r="H5089" i="2" s="1"/>
  <c r="G5084" i="2"/>
  <c r="H5084" i="2" s="1"/>
  <c r="G5088" i="2"/>
  <c r="H5088" i="2" s="1"/>
  <c r="G5083" i="2"/>
  <c r="H5083" i="2" s="1"/>
  <c r="G5087" i="2"/>
  <c r="H5087" i="2" s="1"/>
  <c r="G5082" i="2"/>
  <c r="H5082" i="2" s="1"/>
  <c r="G5086" i="2"/>
  <c r="H5086" i="2" s="1"/>
  <c r="G3332" i="2"/>
  <c r="H3332" i="2" s="1"/>
  <c r="G3337" i="2"/>
  <c r="H3337" i="2" s="1"/>
  <c r="G3334" i="2"/>
  <c r="H3334" i="2" s="1"/>
  <c r="G3336" i="2"/>
  <c r="H3336" i="2" s="1"/>
  <c r="G3329" i="2"/>
  <c r="H3329" i="2" s="1"/>
  <c r="G3331" i="2"/>
  <c r="H3331" i="2" s="1"/>
  <c r="G3328" i="2"/>
  <c r="H3328" i="2" s="1"/>
  <c r="G3333" i="2"/>
  <c r="H3333" i="2" s="1"/>
  <c r="G3330" i="2"/>
  <c r="H3330" i="2" s="1"/>
  <c r="G3335" i="2"/>
  <c r="H3335" i="2" s="1"/>
  <c r="G1034" i="2"/>
  <c r="H1034" i="2" s="1"/>
  <c r="G1030" i="2"/>
  <c r="H1030" i="2" s="1"/>
  <c r="G1035" i="2"/>
  <c r="H1035" i="2" s="1"/>
  <c r="G1031" i="2"/>
  <c r="H1031" i="2" s="1"/>
  <c r="G1027" i="2"/>
  <c r="H1027" i="2" s="1"/>
  <c r="G1029" i="2"/>
  <c r="H1029" i="2" s="1"/>
  <c r="G1032" i="2"/>
  <c r="H1032" i="2" s="1"/>
  <c r="G1036" i="2"/>
  <c r="H1036" i="2" s="1"/>
  <c r="G1028" i="2"/>
  <c r="H1028" i="2" s="1"/>
  <c r="G1033" i="2"/>
  <c r="H1033" i="2" s="1"/>
  <c r="G19936" i="2"/>
  <c r="H19936" i="2" s="1"/>
  <c r="G19937" i="2"/>
  <c r="H19937" i="2" s="1"/>
  <c r="G19939" i="2"/>
  <c r="H19939" i="2" s="1"/>
  <c r="G19935" i="2"/>
  <c r="H19935" i="2" s="1"/>
  <c r="G19938" i="2"/>
  <c r="H19938" i="2" s="1"/>
  <c r="G19294" i="2"/>
  <c r="H19294" i="2" s="1"/>
  <c r="G19293" i="2"/>
  <c r="H19293" i="2" s="1"/>
  <c r="G19295" i="2"/>
  <c r="H19295" i="2" s="1"/>
  <c r="G19292" i="2"/>
  <c r="H19292" i="2" s="1"/>
  <c r="G19297" i="2"/>
  <c r="H19297" i="2" s="1"/>
  <c r="G19296" i="2"/>
  <c r="H19296" i="2" s="1"/>
  <c r="G19336" i="2"/>
  <c r="H19336" i="2" s="1"/>
  <c r="G19338" i="2"/>
  <c r="H19338" i="2" s="1"/>
  <c r="G19341" i="2"/>
  <c r="H19341" i="2" s="1"/>
  <c r="G19344" i="2"/>
  <c r="H19344" i="2" s="1"/>
  <c r="G19355" i="2"/>
  <c r="H19355" i="2" s="1"/>
  <c r="G19349" i="2"/>
  <c r="H19349" i="2" s="1"/>
  <c r="G19343" i="2"/>
  <c r="H19343" i="2" s="1"/>
  <c r="G19352" i="2"/>
  <c r="H19352" i="2" s="1"/>
  <c r="G19354" i="2"/>
  <c r="H19354" i="2" s="1"/>
  <c r="G19340" i="2"/>
  <c r="H19340" i="2" s="1"/>
  <c r="G19335" i="2"/>
  <c r="H19335" i="2" s="1"/>
  <c r="G19330" i="2"/>
  <c r="H19330" i="2" s="1"/>
  <c r="G19332" i="2"/>
  <c r="H19332" i="2" s="1"/>
  <c r="G19334" i="2"/>
  <c r="H19334" i="2" s="1"/>
  <c r="G19337" i="2"/>
  <c r="H19337" i="2" s="1"/>
  <c r="G19331" i="2"/>
  <c r="H19331" i="2" s="1"/>
  <c r="G19351" i="2"/>
  <c r="H19351" i="2" s="1"/>
  <c r="G19346" i="2"/>
  <c r="H19346" i="2" s="1"/>
  <c r="G19348" i="2"/>
  <c r="H19348" i="2" s="1"/>
  <c r="G19350" i="2"/>
  <c r="H19350" i="2" s="1"/>
  <c r="G19353" i="2"/>
  <c r="H19353" i="2" s="1"/>
  <c r="G19347" i="2"/>
  <c r="H19347" i="2" s="1"/>
  <c r="G19342" i="2"/>
  <c r="H19342" i="2" s="1"/>
  <c r="G19345" i="2"/>
  <c r="H19345" i="2" s="1"/>
  <c r="G19339" i="2"/>
  <c r="H19339" i="2" s="1"/>
  <c r="G19333" i="2"/>
  <c r="H19333" i="2" s="1"/>
  <c r="G18602" i="2"/>
  <c r="H18602" i="2" s="1"/>
  <c r="G18606" i="2"/>
  <c r="H18606" i="2" s="1"/>
  <c r="G18611" i="2"/>
  <c r="H18611" i="2" s="1"/>
  <c r="G18604" i="2"/>
  <c r="H18604" i="2" s="1"/>
  <c r="G18605" i="2"/>
  <c r="H18605" i="2" s="1"/>
  <c r="G18610" i="2"/>
  <c r="H18610" i="2" s="1"/>
  <c r="G18608" i="2"/>
  <c r="H18608" i="2" s="1"/>
  <c r="G18609" i="2"/>
  <c r="H18609" i="2" s="1"/>
  <c r="G18603" i="2"/>
  <c r="H18603" i="2" s="1"/>
  <c r="G18607" i="2"/>
  <c r="H18607" i="2" s="1"/>
  <c r="G14613" i="2"/>
  <c r="H14613" i="2" s="1"/>
  <c r="G14610" i="2"/>
  <c r="H14610" i="2" s="1"/>
  <c r="G14612" i="2"/>
  <c r="H14612" i="2" s="1"/>
  <c r="G14609" i="2"/>
  <c r="H14609" i="2" s="1"/>
  <c r="G14608" i="2"/>
  <c r="H14608" i="2" s="1"/>
  <c r="G14615" i="2"/>
  <c r="H14615" i="2" s="1"/>
  <c r="G14614" i="2"/>
  <c r="H14614" i="2" s="1"/>
  <c r="G14611" i="2"/>
  <c r="H14611" i="2" s="1"/>
  <c r="G14404" i="2"/>
  <c r="H14404" i="2" s="1"/>
  <c r="G14402" i="2"/>
  <c r="H14402" i="2" s="1"/>
  <c r="G14401" i="2"/>
  <c r="H14401" i="2" s="1"/>
  <c r="G14400" i="2"/>
  <c r="H14400" i="2" s="1"/>
  <c r="G14403" i="2"/>
  <c r="H14403" i="2" s="1"/>
  <c r="G14405" i="2"/>
  <c r="H14405" i="2" s="1"/>
  <c r="G14399" i="2"/>
  <c r="H14399" i="2" s="1"/>
  <c r="G14406" i="2"/>
  <c r="H14406" i="2" s="1"/>
  <c r="G14413" i="2"/>
  <c r="H14413" i="2" s="1"/>
  <c r="G14412" i="2"/>
  <c r="H14412" i="2" s="1"/>
  <c r="G14407" i="2"/>
  <c r="H14407" i="2" s="1"/>
  <c r="G14409" i="2"/>
  <c r="H14409" i="2" s="1"/>
  <c r="G14410" i="2"/>
  <c r="H14410" i="2" s="1"/>
  <c r="G14408" i="2"/>
  <c r="H14408" i="2" s="1"/>
  <c r="G14411" i="2"/>
  <c r="H14411" i="2" s="1"/>
  <c r="G16305" i="2"/>
  <c r="H16305" i="2" s="1"/>
  <c r="G16308" i="2"/>
  <c r="H16308" i="2" s="1"/>
  <c r="G16306" i="2"/>
  <c r="H16306" i="2" s="1"/>
  <c r="G16304" i="2"/>
  <c r="H16304" i="2" s="1"/>
  <c r="G16307" i="2"/>
  <c r="H16307" i="2" s="1"/>
  <c r="G16302" i="2"/>
  <c r="H16302" i="2" s="1"/>
  <c r="G16303" i="2"/>
  <c r="H16303" i="2" s="1"/>
  <c r="G15640" i="2"/>
  <c r="H15640" i="2" s="1"/>
  <c r="G15643" i="2"/>
  <c r="H15643" i="2" s="1"/>
  <c r="G15645" i="2"/>
  <c r="H15645" i="2" s="1"/>
  <c r="G15644" i="2"/>
  <c r="H15644" i="2" s="1"/>
  <c r="G15641" i="2"/>
  <c r="H15641" i="2" s="1"/>
  <c r="G15642" i="2"/>
  <c r="H15642" i="2" s="1"/>
  <c r="G15137" i="2"/>
  <c r="H15137" i="2" s="1"/>
  <c r="G15142" i="2"/>
  <c r="H15142" i="2" s="1"/>
  <c r="G15146" i="2"/>
  <c r="H15146" i="2" s="1"/>
  <c r="G15141" i="2"/>
  <c r="H15141" i="2" s="1"/>
  <c r="G15139" i="2"/>
  <c r="H15139" i="2" s="1"/>
  <c r="G15140" i="2"/>
  <c r="H15140" i="2" s="1"/>
  <c r="G15145" i="2"/>
  <c r="H15145" i="2" s="1"/>
  <c r="G15138" i="2"/>
  <c r="H15138" i="2" s="1"/>
  <c r="G15144" i="2"/>
  <c r="H15144" i="2" s="1"/>
  <c r="G15143" i="2"/>
  <c r="H15143" i="2" s="1"/>
  <c r="G12848" i="2"/>
  <c r="H12848" i="2" s="1"/>
  <c r="G12852" i="2"/>
  <c r="H12852" i="2" s="1"/>
  <c r="G12856" i="2"/>
  <c r="H12856" i="2" s="1"/>
  <c r="G12860" i="2"/>
  <c r="H12860" i="2" s="1"/>
  <c r="G12846" i="2"/>
  <c r="H12846" i="2" s="1"/>
  <c r="G12863" i="2"/>
  <c r="H12863" i="2" s="1"/>
  <c r="G12864" i="2"/>
  <c r="H12864" i="2" s="1"/>
  <c r="G12850" i="2"/>
  <c r="H12850" i="2" s="1"/>
  <c r="G12854" i="2"/>
  <c r="H12854" i="2" s="1"/>
  <c r="G12842" i="2"/>
  <c r="H12842" i="2" s="1"/>
  <c r="G12862" i="2"/>
  <c r="H12862" i="2" s="1"/>
  <c r="G12843" i="2"/>
  <c r="H12843" i="2" s="1"/>
  <c r="G12841" i="2"/>
  <c r="H12841" i="2" s="1"/>
  <c r="G12845" i="2"/>
  <c r="H12845" i="2" s="1"/>
  <c r="G12858" i="2"/>
  <c r="H12858" i="2" s="1"/>
  <c r="G12853" i="2"/>
  <c r="H12853" i="2" s="1"/>
  <c r="G12859" i="2"/>
  <c r="H12859" i="2" s="1"/>
  <c r="G12851" i="2"/>
  <c r="H12851" i="2" s="1"/>
  <c r="G12857" i="2"/>
  <c r="H12857" i="2" s="1"/>
  <c r="G12861" i="2"/>
  <c r="H12861" i="2" s="1"/>
  <c r="G12849" i="2"/>
  <c r="H12849" i="2" s="1"/>
  <c r="G12844" i="2"/>
  <c r="H12844" i="2" s="1"/>
  <c r="G12855" i="2"/>
  <c r="H12855" i="2" s="1"/>
  <c r="G12847" i="2"/>
  <c r="H12847" i="2" s="1"/>
  <c r="G11776" i="2"/>
  <c r="H11776" i="2" s="1"/>
  <c r="G11779" i="2"/>
  <c r="H11779" i="2" s="1"/>
  <c r="G11778" i="2"/>
  <c r="H11778" i="2" s="1"/>
  <c r="G11781" i="2"/>
  <c r="H11781" i="2" s="1"/>
  <c r="G11777" i="2"/>
  <c r="H11777" i="2" s="1"/>
  <c r="G11780" i="2"/>
  <c r="H11780" i="2" s="1"/>
  <c r="G9793" i="2"/>
  <c r="H9793" i="2" s="1"/>
  <c r="G9798" i="2"/>
  <c r="H9798" i="2" s="1"/>
  <c r="G9796" i="2"/>
  <c r="H9796" i="2" s="1"/>
  <c r="G9795" i="2"/>
  <c r="H9795" i="2" s="1"/>
  <c r="G9792" i="2"/>
  <c r="H9792" i="2" s="1"/>
  <c r="G9794" i="2"/>
  <c r="H9794" i="2" s="1"/>
  <c r="G9797" i="2"/>
  <c r="H9797" i="2" s="1"/>
  <c r="G9791" i="2"/>
  <c r="H9791" i="2" s="1"/>
  <c r="G7262" i="2"/>
  <c r="H7262" i="2" s="1"/>
  <c r="G7257" i="2"/>
  <c r="H7257" i="2" s="1"/>
  <c r="G7261" i="2"/>
  <c r="H7261" i="2" s="1"/>
  <c r="G7263" i="2"/>
  <c r="H7263" i="2" s="1"/>
  <c r="G7260" i="2"/>
  <c r="H7260" i="2" s="1"/>
  <c r="G7264" i="2"/>
  <c r="H7264" i="2" s="1"/>
  <c r="G7259" i="2"/>
  <c r="H7259" i="2" s="1"/>
  <c r="G7258" i="2"/>
  <c r="H7258" i="2" s="1"/>
  <c r="G5863" i="2"/>
  <c r="H5863" i="2" s="1"/>
  <c r="G5854" i="2"/>
  <c r="H5854" i="2" s="1"/>
  <c r="G5858" i="2"/>
  <c r="H5858" i="2" s="1"/>
  <c r="G5862" i="2"/>
  <c r="H5862" i="2" s="1"/>
  <c r="G5853" i="2"/>
  <c r="H5853" i="2" s="1"/>
  <c r="G5857" i="2"/>
  <c r="H5857" i="2" s="1"/>
  <c r="G5861" i="2"/>
  <c r="H5861" i="2" s="1"/>
  <c r="G5864" i="2"/>
  <c r="H5864" i="2" s="1"/>
  <c r="G5852" i="2"/>
  <c r="H5852" i="2" s="1"/>
  <c r="G5856" i="2"/>
  <c r="H5856" i="2" s="1"/>
  <c r="G5860" i="2"/>
  <c r="H5860" i="2" s="1"/>
  <c r="G5855" i="2"/>
  <c r="H5855" i="2" s="1"/>
  <c r="G5859" i="2"/>
  <c r="H5859" i="2" s="1"/>
  <c r="G5605" i="2"/>
  <c r="H5605" i="2" s="1"/>
  <c r="G5601" i="2"/>
  <c r="H5601" i="2" s="1"/>
  <c r="G5600" i="2"/>
  <c r="H5600" i="2" s="1"/>
  <c r="G5604" i="2"/>
  <c r="H5604" i="2" s="1"/>
  <c r="G5607" i="2"/>
  <c r="H5607" i="2" s="1"/>
  <c r="G5603" i="2"/>
  <c r="H5603" i="2" s="1"/>
  <c r="G5606" i="2"/>
  <c r="H5606" i="2" s="1"/>
  <c r="G5602" i="2"/>
  <c r="H5602" i="2" s="1"/>
  <c r="G5396" i="2"/>
  <c r="H5396" i="2" s="1"/>
  <c r="G5400" i="2"/>
  <c r="H5400" i="2" s="1"/>
  <c r="G5399" i="2"/>
  <c r="H5399" i="2" s="1"/>
  <c r="G5403" i="2"/>
  <c r="H5403" i="2" s="1"/>
  <c r="G5395" i="2"/>
  <c r="H5395" i="2" s="1"/>
  <c r="G5398" i="2"/>
  <c r="H5398" i="2" s="1"/>
  <c r="G5402" i="2"/>
  <c r="H5402" i="2" s="1"/>
  <c r="G5394" i="2"/>
  <c r="H5394" i="2" s="1"/>
  <c r="G5397" i="2"/>
  <c r="H5397" i="2" s="1"/>
  <c r="G5401" i="2"/>
  <c r="H5401" i="2" s="1"/>
  <c r="G5393" i="2"/>
  <c r="H5393" i="2" s="1"/>
  <c r="G2918" i="2"/>
  <c r="H2918" i="2" s="1"/>
  <c r="G2915" i="2"/>
  <c r="H2915" i="2" s="1"/>
  <c r="G2916" i="2"/>
  <c r="H2916" i="2" s="1"/>
  <c r="G2922" i="2"/>
  <c r="H2922" i="2" s="1"/>
  <c r="G2914" i="2"/>
  <c r="H2914" i="2" s="1"/>
  <c r="G2917" i="2"/>
  <c r="H2917" i="2" s="1"/>
  <c r="G2921" i="2"/>
  <c r="H2921" i="2" s="1"/>
  <c r="G2920" i="2"/>
  <c r="H2920" i="2" s="1"/>
  <c r="G2919" i="2"/>
  <c r="H2919" i="2" s="1"/>
  <c r="G2449" i="2"/>
  <c r="H2449" i="2" s="1"/>
  <c r="G2448" i="2"/>
  <c r="H2448" i="2" s="1"/>
  <c r="G2450" i="2"/>
  <c r="H2450" i="2" s="1"/>
  <c r="G2078" i="2"/>
  <c r="H2078" i="2" s="1"/>
  <c r="G2087" i="2"/>
  <c r="H2087" i="2" s="1"/>
  <c r="G2086" i="2"/>
  <c r="H2086" i="2" s="1"/>
  <c r="G2080" i="2"/>
  <c r="H2080" i="2" s="1"/>
  <c r="G2081" i="2"/>
  <c r="H2081" i="2" s="1"/>
  <c r="G2082" i="2"/>
  <c r="H2082" i="2" s="1"/>
  <c r="G2083" i="2"/>
  <c r="H2083" i="2" s="1"/>
  <c r="G2085" i="2"/>
  <c r="H2085" i="2" s="1"/>
  <c r="G2077" i="2"/>
  <c r="H2077" i="2" s="1"/>
  <c r="G2084" i="2"/>
  <c r="H2084" i="2" s="1"/>
  <c r="G2079" i="2"/>
  <c r="H2079" i="2" s="1"/>
  <c r="G1332" i="2"/>
  <c r="H1332" i="2" s="1"/>
  <c r="G1331" i="2"/>
  <c r="H1331" i="2" s="1"/>
  <c r="G1334" i="2"/>
  <c r="H1334" i="2" s="1"/>
  <c r="G1343" i="2"/>
  <c r="H1343" i="2" s="1"/>
  <c r="G1344" i="2"/>
  <c r="H1344" i="2" s="1"/>
  <c r="G1333" i="2"/>
  <c r="H1333" i="2" s="1"/>
  <c r="G1337" i="2"/>
  <c r="H1337" i="2" s="1"/>
  <c r="G1342" i="2"/>
  <c r="H1342" i="2" s="1"/>
  <c r="G1339" i="2"/>
  <c r="H1339" i="2" s="1"/>
  <c r="G1340" i="2"/>
  <c r="H1340" i="2" s="1"/>
  <c r="G1338" i="2"/>
  <c r="H1338" i="2" s="1"/>
  <c r="G1335" i="2"/>
  <c r="H1335" i="2" s="1"/>
  <c r="G1336" i="2"/>
  <c r="H1336" i="2" s="1"/>
  <c r="G1341" i="2"/>
  <c r="H1341" i="2" s="1"/>
  <c r="G700" i="2"/>
  <c r="H700" i="2" s="1"/>
  <c r="G705" i="2"/>
  <c r="H705" i="2" s="1"/>
  <c r="G706" i="2"/>
  <c r="H706" i="2" s="1"/>
  <c r="G704" i="2"/>
  <c r="H704" i="2" s="1"/>
  <c r="G702" i="2"/>
  <c r="H702" i="2" s="1"/>
  <c r="G697" i="2"/>
  <c r="H697" i="2" s="1"/>
  <c r="G699" i="2"/>
  <c r="H699" i="2" s="1"/>
  <c r="G703" i="2"/>
  <c r="H703" i="2" s="1"/>
  <c r="G701" i="2"/>
  <c r="H701" i="2" s="1"/>
  <c r="G698" i="2"/>
  <c r="H698" i="2" s="1"/>
  <c r="G556" i="2"/>
  <c r="H556" i="2" s="1"/>
  <c r="G560" i="2"/>
  <c r="H560" i="2" s="1"/>
  <c r="G559" i="2"/>
  <c r="H559" i="2" s="1"/>
  <c r="G551" i="2"/>
  <c r="H551" i="2" s="1"/>
  <c r="G558" i="2"/>
  <c r="H558" i="2" s="1"/>
  <c r="G550" i="2"/>
  <c r="H550" i="2" s="1"/>
  <c r="G555" i="2"/>
  <c r="H555" i="2" s="1"/>
  <c r="G553" i="2"/>
  <c r="H553" i="2" s="1"/>
  <c r="G557" i="2"/>
  <c r="H557" i="2" s="1"/>
  <c r="G554" i="2"/>
  <c r="H554" i="2" s="1"/>
  <c r="G552" i="2"/>
  <c r="H552" i="2" s="1"/>
  <c r="G241" i="2"/>
  <c r="H241" i="2" s="1"/>
  <c r="G245" i="2"/>
  <c r="H245" i="2" s="1"/>
  <c r="G243" i="2"/>
  <c r="H243" i="2" s="1"/>
  <c r="G247" i="2"/>
  <c r="H247" i="2" s="1"/>
  <c r="G244" i="2"/>
  <c r="H244" i="2" s="1"/>
  <c r="G242" i="2"/>
  <c r="H242" i="2" s="1"/>
  <c r="G246" i="2"/>
  <c r="H246" i="2" s="1"/>
  <c r="G251" i="2"/>
  <c r="H251" i="2" s="1"/>
  <c r="G249" i="2"/>
  <c r="H249" i="2" s="1"/>
  <c r="G250" i="2"/>
  <c r="H250" i="2" s="1"/>
  <c r="G248" i="2"/>
  <c r="H248" i="2" s="1"/>
  <c r="AA137" i="3"/>
  <c r="AB137" i="3"/>
  <c r="AB142" i="3"/>
  <c r="AA142" i="3"/>
  <c r="AA826" i="3"/>
  <c r="AB826" i="3"/>
  <c r="AA821" i="3"/>
  <c r="AB821" i="3"/>
  <c r="AB824" i="3"/>
  <c r="AA824" i="3"/>
  <c r="AA823" i="3"/>
  <c r="AB823" i="3"/>
  <c r="AA1860" i="3"/>
  <c r="AB1860" i="3"/>
  <c r="AA1872" i="3"/>
  <c r="AB1872" i="3"/>
  <c r="AA1852" i="3"/>
  <c r="AB1852" i="3"/>
  <c r="AA1873" i="3"/>
  <c r="AB1873" i="3"/>
  <c r="AA1869" i="3"/>
  <c r="AB1869" i="3"/>
  <c r="AA1856" i="3"/>
  <c r="AB1856" i="3"/>
  <c r="AB412" i="3"/>
  <c r="AA412" i="3"/>
  <c r="AB416" i="3"/>
  <c r="AA416" i="3"/>
  <c r="AA407" i="3"/>
  <c r="AB407" i="3"/>
  <c r="AB263" i="3"/>
  <c r="AA263" i="3"/>
  <c r="AB259" i="3"/>
  <c r="AA259" i="3"/>
  <c r="G4607" i="2"/>
  <c r="H4607" i="2" s="1"/>
  <c r="G4610" i="2"/>
  <c r="H4610" i="2" s="1"/>
  <c r="G4613" i="2"/>
  <c r="H4613" i="2" s="1"/>
  <c r="G4611" i="2"/>
  <c r="H4611" i="2" s="1"/>
  <c r="G4608" i="2"/>
  <c r="H4608" i="2" s="1"/>
  <c r="G4606" i="2"/>
  <c r="H4606" i="2" s="1"/>
  <c r="G4609" i="2"/>
  <c r="H4609" i="2" s="1"/>
  <c r="G4612" i="2"/>
  <c r="H4612" i="2" s="1"/>
  <c r="G8758" i="2"/>
  <c r="H8758" i="2" s="1"/>
  <c r="G8762" i="2"/>
  <c r="H8762" i="2" s="1"/>
  <c r="G8761" i="2"/>
  <c r="H8761" i="2" s="1"/>
  <c r="G8760" i="2"/>
  <c r="H8760" i="2" s="1"/>
  <c r="G8759" i="2"/>
  <c r="H8759" i="2" s="1"/>
  <c r="G7758" i="2"/>
  <c r="H7758" i="2" s="1"/>
  <c r="G7759" i="2"/>
  <c r="H7759" i="2" s="1"/>
  <c r="G7757" i="2"/>
  <c r="H7757" i="2" s="1"/>
  <c r="G7761" i="2"/>
  <c r="H7761" i="2" s="1"/>
  <c r="G7754" i="2"/>
  <c r="H7754" i="2" s="1"/>
  <c r="G7756" i="2"/>
  <c r="H7756" i="2" s="1"/>
  <c r="G7760" i="2"/>
  <c r="H7760" i="2" s="1"/>
  <c r="G7753" i="2"/>
  <c r="H7753" i="2" s="1"/>
  <c r="G7755" i="2"/>
  <c r="H7755" i="2" s="1"/>
  <c r="G7752" i="2"/>
  <c r="H7752" i="2" s="1"/>
  <c r="G3958" i="2"/>
  <c r="H3958" i="2" s="1"/>
  <c r="G3960" i="2"/>
  <c r="H3960" i="2" s="1"/>
  <c r="G3953" i="2"/>
  <c r="H3953" i="2" s="1"/>
  <c r="G3955" i="2"/>
  <c r="H3955" i="2" s="1"/>
  <c r="G3954" i="2"/>
  <c r="H3954" i="2" s="1"/>
  <c r="G3952" i="2"/>
  <c r="H3952" i="2" s="1"/>
  <c r="G3957" i="2"/>
  <c r="H3957" i="2" s="1"/>
  <c r="G3959" i="2"/>
  <c r="H3959" i="2" s="1"/>
  <c r="G3956" i="2"/>
  <c r="H3956" i="2" s="1"/>
  <c r="G3961" i="2"/>
  <c r="H3961" i="2" s="1"/>
  <c r="G3172" i="2"/>
  <c r="H3172" i="2" s="1"/>
  <c r="G3166" i="2"/>
  <c r="H3166" i="2" s="1"/>
  <c r="G3163" i="2"/>
  <c r="H3163" i="2" s="1"/>
  <c r="G3174" i="2"/>
  <c r="H3174" i="2" s="1"/>
  <c r="G3171" i="2"/>
  <c r="H3171" i="2" s="1"/>
  <c r="G3170" i="2"/>
  <c r="H3170" i="2" s="1"/>
  <c r="G3169" i="2"/>
  <c r="H3169" i="2" s="1"/>
  <c r="G3162" i="2"/>
  <c r="H3162" i="2" s="1"/>
  <c r="G3165" i="2"/>
  <c r="H3165" i="2" s="1"/>
  <c r="G3168" i="2"/>
  <c r="H3168" i="2" s="1"/>
  <c r="G3173" i="2"/>
  <c r="H3173" i="2" s="1"/>
  <c r="G3164" i="2"/>
  <c r="H3164" i="2" s="1"/>
  <c r="G3167" i="2"/>
  <c r="H3167" i="2" s="1"/>
  <c r="G13297" i="2"/>
  <c r="H13297" i="2" s="1"/>
  <c r="G13293" i="2"/>
  <c r="H13293" i="2" s="1"/>
  <c r="G13295" i="2"/>
  <c r="H13295" i="2" s="1"/>
  <c r="G13296" i="2"/>
  <c r="H13296" i="2" s="1"/>
  <c r="G13294" i="2"/>
  <c r="H13294" i="2" s="1"/>
  <c r="G13292" i="2"/>
  <c r="H13292" i="2" s="1"/>
  <c r="G13281" i="2"/>
  <c r="H13281" i="2" s="1"/>
  <c r="G13277" i="2"/>
  <c r="H13277" i="2" s="1"/>
  <c r="G13280" i="2"/>
  <c r="H13280" i="2" s="1"/>
  <c r="G13279" i="2"/>
  <c r="H13279" i="2" s="1"/>
  <c r="G13278" i="2"/>
  <c r="H13278" i="2" s="1"/>
  <c r="G2059" i="2"/>
  <c r="H2059" i="2" s="1"/>
  <c r="G2058" i="2"/>
  <c r="H2058" i="2" s="1"/>
  <c r="G2056" i="2"/>
  <c r="H2056" i="2" s="1"/>
  <c r="G2057" i="2"/>
  <c r="H2057" i="2" s="1"/>
  <c r="G11092" i="2"/>
  <c r="H11092" i="2" s="1"/>
  <c r="G11084" i="2"/>
  <c r="H11084" i="2" s="1"/>
  <c r="G11091" i="2"/>
  <c r="H11091" i="2" s="1"/>
  <c r="G11090" i="2"/>
  <c r="H11090" i="2" s="1"/>
  <c r="G11082" i="2"/>
  <c r="H11082" i="2" s="1"/>
  <c r="G11087" i="2"/>
  <c r="H11087" i="2" s="1"/>
  <c r="G11085" i="2"/>
  <c r="H11085" i="2" s="1"/>
  <c r="G11093" i="2"/>
  <c r="H11093" i="2" s="1"/>
  <c r="G11083" i="2"/>
  <c r="H11083" i="2" s="1"/>
  <c r="G11088" i="2"/>
  <c r="H11088" i="2" s="1"/>
  <c r="G11089" i="2"/>
  <c r="H11089" i="2" s="1"/>
  <c r="G11086" i="2"/>
  <c r="H11086" i="2" s="1"/>
  <c r="G4348" i="2"/>
  <c r="H4348" i="2" s="1"/>
  <c r="G4346" i="2"/>
  <c r="H4346" i="2" s="1"/>
  <c r="G4344" i="2"/>
  <c r="H4344" i="2" s="1"/>
  <c r="G4341" i="2"/>
  <c r="H4341" i="2" s="1"/>
  <c r="G4339" i="2"/>
  <c r="H4339" i="2" s="1"/>
  <c r="G4347" i="2"/>
  <c r="H4347" i="2" s="1"/>
  <c r="G4345" i="2"/>
  <c r="H4345" i="2" s="1"/>
  <c r="G4342" i="2"/>
  <c r="H4342" i="2" s="1"/>
  <c r="G4340" i="2"/>
  <c r="H4340" i="2" s="1"/>
  <c r="G4343" i="2"/>
  <c r="H4343" i="2" s="1"/>
  <c r="G18013" i="2"/>
  <c r="H18013" i="2" s="1"/>
  <c r="G18014" i="2"/>
  <c r="H18014" i="2" s="1"/>
  <c r="G18015" i="2"/>
  <c r="H18015" i="2" s="1"/>
  <c r="G18012" i="2"/>
  <c r="H18012" i="2" s="1"/>
  <c r="G18017" i="2"/>
  <c r="H18017" i="2" s="1"/>
  <c r="G18011" i="2"/>
  <c r="H18011" i="2" s="1"/>
  <c r="G18009" i="2"/>
  <c r="H18009" i="2" s="1"/>
  <c r="G18010" i="2"/>
  <c r="H18010" i="2" s="1"/>
  <c r="G18018" i="2"/>
  <c r="H18018" i="2" s="1"/>
  <c r="G18016" i="2"/>
  <c r="H18016" i="2" s="1"/>
  <c r="G18008" i="2"/>
  <c r="H18008" i="2" s="1"/>
  <c r="G18019" i="2"/>
  <c r="H18019" i="2" s="1"/>
  <c r="G17088" i="2"/>
  <c r="H17088" i="2" s="1"/>
  <c r="G17081" i="2"/>
  <c r="H17081" i="2" s="1"/>
  <c r="G17094" i="2"/>
  <c r="H17094" i="2" s="1"/>
  <c r="G17091" i="2"/>
  <c r="H17091" i="2" s="1"/>
  <c r="G17082" i="2"/>
  <c r="H17082" i="2" s="1"/>
  <c r="G17092" i="2"/>
  <c r="H17092" i="2" s="1"/>
  <c r="G17085" i="2"/>
  <c r="H17085" i="2" s="1"/>
  <c r="G17087" i="2"/>
  <c r="H17087" i="2" s="1"/>
  <c r="G17089" i="2"/>
  <c r="H17089" i="2" s="1"/>
  <c r="G17086" i="2"/>
  <c r="H17086" i="2" s="1"/>
  <c r="G17080" i="2"/>
  <c r="H17080" i="2" s="1"/>
  <c r="G17083" i="2"/>
  <c r="H17083" i="2" s="1"/>
  <c r="G17084" i="2"/>
  <c r="H17084" i="2" s="1"/>
  <c r="G17093" i="2"/>
  <c r="H17093" i="2" s="1"/>
  <c r="G17090" i="2"/>
  <c r="H17090" i="2" s="1"/>
  <c r="G17078" i="2"/>
  <c r="H17078" i="2" s="1"/>
  <c r="G17079" i="2"/>
  <c r="H17079" i="2" s="1"/>
  <c r="G17393" i="2"/>
  <c r="H17393" i="2" s="1"/>
  <c r="G17396" i="2"/>
  <c r="H17396" i="2" s="1"/>
  <c r="G17398" i="2"/>
  <c r="H17398" i="2" s="1"/>
  <c r="G17404" i="2"/>
  <c r="H17404" i="2" s="1"/>
  <c r="G17397" i="2"/>
  <c r="H17397" i="2" s="1"/>
  <c r="G17400" i="2"/>
  <c r="H17400" i="2" s="1"/>
  <c r="G17399" i="2"/>
  <c r="H17399" i="2" s="1"/>
  <c r="G17392" i="2"/>
  <c r="H17392" i="2" s="1"/>
  <c r="G17394" i="2"/>
  <c r="H17394" i="2" s="1"/>
  <c r="G17395" i="2"/>
  <c r="H17395" i="2" s="1"/>
  <c r="G17402" i="2"/>
  <c r="H17402" i="2" s="1"/>
  <c r="G17401" i="2"/>
  <c r="H17401" i="2" s="1"/>
  <c r="G17403" i="2"/>
  <c r="H17403" i="2" s="1"/>
  <c r="G16529" i="2"/>
  <c r="H16529" i="2" s="1"/>
  <c r="G16532" i="2"/>
  <c r="H16532" i="2" s="1"/>
  <c r="G16531" i="2"/>
  <c r="H16531" i="2" s="1"/>
  <c r="G16530" i="2"/>
  <c r="H16530" i="2" s="1"/>
  <c r="G16536" i="2"/>
  <c r="H16536" i="2" s="1"/>
  <c r="G16533" i="2"/>
  <c r="H16533" i="2" s="1"/>
  <c r="G16534" i="2"/>
  <c r="H16534" i="2" s="1"/>
  <c r="G16528" i="2"/>
  <c r="H16528" i="2" s="1"/>
  <c r="G16537" i="2"/>
  <c r="H16537" i="2" s="1"/>
  <c r="G16535" i="2"/>
  <c r="H16535" i="2" s="1"/>
  <c r="G13684" i="2"/>
  <c r="H13684" i="2" s="1"/>
  <c r="G13686" i="2"/>
  <c r="H13686" i="2" s="1"/>
  <c r="G13683" i="2"/>
  <c r="H13683" i="2" s="1"/>
  <c r="G13682" i="2"/>
  <c r="H13682" i="2" s="1"/>
  <c r="G13685" i="2"/>
  <c r="H13685" i="2" s="1"/>
  <c r="G13037" i="2"/>
  <c r="H13037" i="2" s="1"/>
  <c r="G13036" i="2"/>
  <c r="H13036" i="2" s="1"/>
  <c r="G13042" i="2"/>
  <c r="H13042" i="2" s="1"/>
  <c r="G13034" i="2"/>
  <c r="H13034" i="2" s="1"/>
  <c r="G13039" i="2"/>
  <c r="H13039" i="2" s="1"/>
  <c r="G13033" i="2"/>
  <c r="H13033" i="2" s="1"/>
  <c r="G13041" i="2"/>
  <c r="H13041" i="2" s="1"/>
  <c r="G13035" i="2"/>
  <c r="H13035" i="2" s="1"/>
  <c r="G13040" i="2"/>
  <c r="H13040" i="2" s="1"/>
  <c r="G13032" i="2"/>
  <c r="H13032" i="2" s="1"/>
  <c r="G13038" i="2"/>
  <c r="H13038" i="2" s="1"/>
  <c r="G12026" i="2"/>
  <c r="H12026" i="2" s="1"/>
  <c r="G12025" i="2"/>
  <c r="H12025" i="2" s="1"/>
  <c r="G12027" i="2"/>
  <c r="H12027" i="2" s="1"/>
  <c r="G12028" i="2"/>
  <c r="H12028" i="2" s="1"/>
  <c r="G12023" i="2"/>
  <c r="H12023" i="2" s="1"/>
  <c r="G12024" i="2"/>
  <c r="H12024" i="2" s="1"/>
  <c r="G11904" i="2"/>
  <c r="H11904" i="2" s="1"/>
  <c r="G11905" i="2"/>
  <c r="H11905" i="2" s="1"/>
  <c r="G11902" i="2"/>
  <c r="H11902" i="2" s="1"/>
  <c r="G11906" i="2"/>
  <c r="H11906" i="2" s="1"/>
  <c r="G11908" i="2"/>
  <c r="H11908" i="2" s="1"/>
  <c r="G11909" i="2"/>
  <c r="H11909" i="2" s="1"/>
  <c r="G11907" i="2"/>
  <c r="H11907" i="2" s="1"/>
  <c r="G11897" i="2"/>
  <c r="H11897" i="2" s="1"/>
  <c r="G11910" i="2"/>
  <c r="H11910" i="2" s="1"/>
  <c r="G11896" i="2"/>
  <c r="H11896" i="2" s="1"/>
  <c r="G11903" i="2"/>
  <c r="H11903" i="2" s="1"/>
  <c r="G11900" i="2"/>
  <c r="H11900" i="2" s="1"/>
  <c r="G11901" i="2"/>
  <c r="H11901" i="2" s="1"/>
  <c r="G11898" i="2"/>
  <c r="H11898" i="2" s="1"/>
  <c r="G11899" i="2"/>
  <c r="H11899" i="2" s="1"/>
  <c r="G11810" i="2"/>
  <c r="H11810" i="2" s="1"/>
  <c r="G11814" i="2"/>
  <c r="H11814" i="2" s="1"/>
  <c r="G11816" i="2"/>
  <c r="H11816" i="2" s="1"/>
  <c r="G11815" i="2"/>
  <c r="H11815" i="2" s="1"/>
  <c r="G11811" i="2"/>
  <c r="H11811" i="2" s="1"/>
  <c r="G11817" i="2"/>
  <c r="H11817" i="2" s="1"/>
  <c r="G11805" i="2"/>
  <c r="H11805" i="2" s="1"/>
  <c r="G11818" i="2"/>
  <c r="H11818" i="2" s="1"/>
  <c r="G11806" i="2"/>
  <c r="H11806" i="2" s="1"/>
  <c r="G11807" i="2"/>
  <c r="H11807" i="2" s="1"/>
  <c r="G11804" i="2"/>
  <c r="H11804" i="2" s="1"/>
  <c r="G11821" i="2"/>
  <c r="H11821" i="2" s="1"/>
  <c r="G11809" i="2"/>
  <c r="H11809" i="2" s="1"/>
  <c r="G11822" i="2"/>
  <c r="H11822" i="2" s="1"/>
  <c r="G11803" i="2"/>
  <c r="H11803" i="2" s="1"/>
  <c r="G11820" i="2"/>
  <c r="H11820" i="2" s="1"/>
  <c r="G11808" i="2"/>
  <c r="H11808" i="2" s="1"/>
  <c r="G11812" i="2"/>
  <c r="H11812" i="2" s="1"/>
  <c r="G11813" i="2"/>
  <c r="H11813" i="2" s="1"/>
  <c r="G11819" i="2"/>
  <c r="H11819" i="2" s="1"/>
  <c r="G11164" i="2"/>
  <c r="H11164" i="2" s="1"/>
  <c r="G11165" i="2"/>
  <c r="H11165" i="2" s="1"/>
  <c r="G11156" i="2"/>
  <c r="H11156" i="2" s="1"/>
  <c r="G11173" i="2"/>
  <c r="H11173" i="2" s="1"/>
  <c r="G11159" i="2"/>
  <c r="H11159" i="2" s="1"/>
  <c r="G11168" i="2"/>
  <c r="H11168" i="2" s="1"/>
  <c r="G11172" i="2"/>
  <c r="H11172" i="2" s="1"/>
  <c r="G11160" i="2"/>
  <c r="H11160" i="2" s="1"/>
  <c r="G11175" i="2"/>
  <c r="H11175" i="2" s="1"/>
  <c r="G11171" i="2"/>
  <c r="H11171" i="2" s="1"/>
  <c r="G11170" i="2"/>
  <c r="H11170" i="2" s="1"/>
  <c r="G11158" i="2"/>
  <c r="H11158" i="2" s="1"/>
  <c r="G11162" i="2"/>
  <c r="H11162" i="2" s="1"/>
  <c r="G11166" i="2"/>
  <c r="H11166" i="2" s="1"/>
  <c r="G11167" i="2"/>
  <c r="H11167" i="2" s="1"/>
  <c r="G11161" i="2"/>
  <c r="H11161" i="2" s="1"/>
  <c r="G11174" i="2"/>
  <c r="H11174" i="2" s="1"/>
  <c r="G11169" i="2"/>
  <c r="H11169" i="2" s="1"/>
  <c r="G11157" i="2"/>
  <c r="H11157" i="2" s="1"/>
  <c r="G11163" i="2"/>
  <c r="H11163" i="2" s="1"/>
  <c r="G10468" i="2"/>
  <c r="H10468" i="2" s="1"/>
  <c r="G10485" i="2"/>
  <c r="H10485" i="2" s="1"/>
  <c r="G10473" i="2"/>
  <c r="H10473" i="2" s="1"/>
  <c r="G10470" i="2"/>
  <c r="H10470" i="2" s="1"/>
  <c r="G10484" i="2"/>
  <c r="H10484" i="2" s="1"/>
  <c r="G10472" i="2"/>
  <c r="H10472" i="2" s="1"/>
  <c r="G10476" i="2"/>
  <c r="H10476" i="2" s="1"/>
  <c r="G10475" i="2"/>
  <c r="H10475" i="2" s="1"/>
  <c r="G10483" i="2"/>
  <c r="H10483" i="2" s="1"/>
  <c r="G10477" i="2"/>
  <c r="H10477" i="2" s="1"/>
  <c r="G10486" i="2"/>
  <c r="H10486" i="2" s="1"/>
  <c r="G10474" i="2"/>
  <c r="H10474" i="2" s="1"/>
  <c r="G10471" i="2"/>
  <c r="H10471" i="2" s="1"/>
  <c r="G10482" i="2"/>
  <c r="H10482" i="2" s="1"/>
  <c r="G10480" i="2"/>
  <c r="H10480" i="2" s="1"/>
  <c r="G10481" i="2"/>
  <c r="H10481" i="2" s="1"/>
  <c r="G10469" i="2"/>
  <c r="H10469" i="2" s="1"/>
  <c r="G10478" i="2"/>
  <c r="H10478" i="2" s="1"/>
  <c r="G10479" i="2"/>
  <c r="H10479" i="2" s="1"/>
  <c r="G10012" i="2"/>
  <c r="H10012" i="2" s="1"/>
  <c r="G10014" i="2"/>
  <c r="H10014" i="2" s="1"/>
  <c r="G10008" i="2"/>
  <c r="H10008" i="2" s="1"/>
  <c r="G10011" i="2"/>
  <c r="H10011" i="2" s="1"/>
  <c r="G10013" i="2"/>
  <c r="H10013" i="2" s="1"/>
  <c r="G10010" i="2"/>
  <c r="H10010" i="2" s="1"/>
  <c r="G10009" i="2"/>
  <c r="H10009" i="2" s="1"/>
  <c r="G10015" i="2"/>
  <c r="H10015" i="2" s="1"/>
  <c r="AB5" i="3"/>
  <c r="AA5" i="3"/>
  <c r="G19073" i="2"/>
  <c r="H19073" i="2" s="1"/>
  <c r="G19075" i="2"/>
  <c r="H19075" i="2" s="1"/>
  <c r="G19080" i="2"/>
  <c r="H19080" i="2" s="1"/>
  <c r="G19077" i="2"/>
  <c r="H19077" i="2" s="1"/>
  <c r="G19074" i="2"/>
  <c r="H19074" i="2" s="1"/>
  <c r="G19079" i="2"/>
  <c r="H19079" i="2" s="1"/>
  <c r="G19081" i="2"/>
  <c r="H19081" i="2" s="1"/>
  <c r="G19078" i="2"/>
  <c r="H19078" i="2" s="1"/>
  <c r="G19072" i="2"/>
  <c r="H19072" i="2" s="1"/>
  <c r="G19082" i="2"/>
  <c r="H19082" i="2" s="1"/>
  <c r="G19071" i="2"/>
  <c r="H19071" i="2" s="1"/>
  <c r="G19076" i="2"/>
  <c r="H19076" i="2" s="1"/>
  <c r="G1100" i="2"/>
  <c r="H1100" i="2" s="1"/>
  <c r="G1093" i="2"/>
  <c r="H1093" i="2" s="1"/>
  <c r="G1094" i="2"/>
  <c r="H1094" i="2" s="1"/>
  <c r="G1098" i="2"/>
  <c r="H1098" i="2" s="1"/>
  <c r="G1097" i="2"/>
  <c r="H1097" i="2" s="1"/>
  <c r="G1092" i="2"/>
  <c r="H1092" i="2" s="1"/>
  <c r="G1095" i="2"/>
  <c r="H1095" i="2" s="1"/>
  <c r="G1096" i="2"/>
  <c r="H1096" i="2" s="1"/>
  <c r="G1099" i="2"/>
  <c r="H1099" i="2" s="1"/>
  <c r="G17645" i="2"/>
  <c r="H17645" i="2" s="1"/>
  <c r="G17646" i="2"/>
  <c r="H17646" i="2" s="1"/>
  <c r="G17647" i="2"/>
  <c r="H17647" i="2" s="1"/>
  <c r="G17652" i="2"/>
  <c r="H17652" i="2" s="1"/>
  <c r="G17649" i="2"/>
  <c r="H17649" i="2" s="1"/>
  <c r="G17650" i="2"/>
  <c r="H17650" i="2" s="1"/>
  <c r="G17651" i="2"/>
  <c r="H17651" i="2" s="1"/>
  <c r="G17653" i="2"/>
  <c r="H17653" i="2" s="1"/>
  <c r="G17644" i="2"/>
  <c r="H17644" i="2" s="1"/>
  <c r="G17642" i="2"/>
  <c r="H17642" i="2" s="1"/>
  <c r="G17643" i="2"/>
  <c r="H17643" i="2" s="1"/>
  <c r="G17648" i="2"/>
  <c r="H17648" i="2" s="1"/>
  <c r="G17597" i="2"/>
  <c r="H17597" i="2" s="1"/>
  <c r="G17588" i="2"/>
  <c r="H17588" i="2" s="1"/>
  <c r="G17592" i="2"/>
  <c r="H17592" i="2" s="1"/>
  <c r="G17589" i="2"/>
  <c r="H17589" i="2" s="1"/>
  <c r="G17590" i="2"/>
  <c r="H17590" i="2" s="1"/>
  <c r="G17591" i="2"/>
  <c r="H17591" i="2" s="1"/>
  <c r="G17596" i="2"/>
  <c r="H17596" i="2" s="1"/>
  <c r="G17593" i="2"/>
  <c r="H17593" i="2" s="1"/>
  <c r="G17594" i="2"/>
  <c r="H17594" i="2" s="1"/>
  <c r="G17595" i="2"/>
  <c r="H17595" i="2" s="1"/>
  <c r="G17741" i="2"/>
  <c r="H17741" i="2" s="1"/>
  <c r="G17742" i="2"/>
  <c r="H17742" i="2" s="1"/>
  <c r="G17743" i="2"/>
  <c r="H17743" i="2" s="1"/>
  <c r="G17736" i="2"/>
  <c r="H17736" i="2" s="1"/>
  <c r="G17735" i="2"/>
  <c r="H17735" i="2" s="1"/>
  <c r="G17740" i="2"/>
  <c r="H17740" i="2" s="1"/>
  <c r="G17737" i="2"/>
  <c r="H17737" i="2" s="1"/>
  <c r="G17738" i="2"/>
  <c r="H17738" i="2" s="1"/>
  <c r="G17739" i="2"/>
  <c r="H17739" i="2" s="1"/>
  <c r="G17629" i="2"/>
  <c r="H17629" i="2" s="1"/>
  <c r="G17630" i="2"/>
  <c r="H17630" i="2" s="1"/>
  <c r="G17620" i="2"/>
  <c r="H17620" i="2" s="1"/>
  <c r="G17619" i="2"/>
  <c r="H17619" i="2" s="1"/>
  <c r="G17624" i="2"/>
  <c r="H17624" i="2" s="1"/>
  <c r="G17621" i="2"/>
  <c r="H17621" i="2" s="1"/>
  <c r="G17622" i="2"/>
  <c r="H17622" i="2" s="1"/>
  <c r="G17623" i="2"/>
  <c r="H17623" i="2" s="1"/>
  <c r="G17628" i="2"/>
  <c r="H17628" i="2" s="1"/>
  <c r="G17625" i="2"/>
  <c r="H17625" i="2" s="1"/>
  <c r="G17626" i="2"/>
  <c r="H17626" i="2" s="1"/>
  <c r="G17627" i="2"/>
  <c r="H17627" i="2" s="1"/>
  <c r="G17748" i="2"/>
  <c r="H17748" i="2" s="1"/>
  <c r="G17745" i="2"/>
  <c r="H17745" i="2" s="1"/>
  <c r="G17746" i="2"/>
  <c r="H17746" i="2" s="1"/>
  <c r="G17747" i="2"/>
  <c r="H17747" i="2" s="1"/>
  <c r="G17752" i="2"/>
  <c r="H17752" i="2" s="1"/>
  <c r="G17749" i="2"/>
  <c r="H17749" i="2" s="1"/>
  <c r="G17750" i="2"/>
  <c r="H17750" i="2" s="1"/>
  <c r="G17751" i="2"/>
  <c r="H17751" i="2" s="1"/>
  <c r="G17744" i="2"/>
  <c r="H17744" i="2" s="1"/>
  <c r="G17677" i="2"/>
  <c r="H17677" i="2" s="1"/>
  <c r="G17678" i="2"/>
  <c r="H17678" i="2" s="1"/>
  <c r="G17679" i="2"/>
  <c r="H17679" i="2" s="1"/>
  <c r="G17684" i="2"/>
  <c r="H17684" i="2" s="1"/>
  <c r="G17681" i="2"/>
  <c r="H17681" i="2" s="1"/>
  <c r="G17682" i="2"/>
  <c r="H17682" i="2" s="1"/>
  <c r="G17683" i="2"/>
  <c r="H17683" i="2" s="1"/>
  <c r="G17688" i="2"/>
  <c r="H17688" i="2" s="1"/>
  <c r="G17685" i="2"/>
  <c r="H17685" i="2" s="1"/>
  <c r="G17686" i="2"/>
  <c r="H17686" i="2" s="1"/>
  <c r="G17687" i="2"/>
  <c r="H17687" i="2" s="1"/>
  <c r="G17676" i="2"/>
  <c r="H17676" i="2" s="1"/>
  <c r="G17689" i="2"/>
  <c r="H17689" i="2" s="1"/>
  <c r="G17690" i="2"/>
  <c r="H17690" i="2" s="1"/>
  <c r="G17674" i="2"/>
  <c r="H17674" i="2" s="1"/>
  <c r="G17675" i="2"/>
  <c r="H17675" i="2" s="1"/>
  <c r="G17680" i="2"/>
  <c r="H17680" i="2" s="1"/>
  <c r="G17693" i="2"/>
  <c r="H17693" i="2" s="1"/>
  <c r="G17694" i="2"/>
  <c r="H17694" i="2" s="1"/>
  <c r="G17695" i="2"/>
  <c r="H17695" i="2" s="1"/>
  <c r="G17700" i="2"/>
  <c r="H17700" i="2" s="1"/>
  <c r="G17697" i="2"/>
  <c r="H17697" i="2" s="1"/>
  <c r="G17698" i="2"/>
  <c r="H17698" i="2" s="1"/>
  <c r="G17699" i="2"/>
  <c r="H17699" i="2" s="1"/>
  <c r="G17692" i="2"/>
  <c r="H17692" i="2" s="1"/>
  <c r="G17691" i="2"/>
  <c r="H17691" i="2" s="1"/>
  <c r="G17696" i="2"/>
  <c r="H17696" i="2" s="1"/>
  <c r="G17631" i="2"/>
  <c r="H17631" i="2" s="1"/>
  <c r="G17636" i="2"/>
  <c r="H17636" i="2" s="1"/>
  <c r="G17633" i="2"/>
  <c r="H17633" i="2" s="1"/>
  <c r="G17634" i="2"/>
  <c r="H17634" i="2" s="1"/>
  <c r="G17635" i="2"/>
  <c r="H17635" i="2" s="1"/>
  <c r="G17640" i="2"/>
  <c r="H17640" i="2" s="1"/>
  <c r="G17637" i="2"/>
  <c r="H17637" i="2" s="1"/>
  <c r="G17638" i="2"/>
  <c r="H17638" i="2" s="1"/>
  <c r="G17639" i="2"/>
  <c r="H17639" i="2" s="1"/>
  <c r="G17641" i="2"/>
  <c r="H17641" i="2" s="1"/>
  <c r="G17632" i="2"/>
  <c r="H17632" i="2" s="1"/>
  <c r="AB1048" i="3"/>
  <c r="AA1048" i="3"/>
  <c r="AA1051" i="3"/>
  <c r="AB1051" i="3"/>
  <c r="G18538" i="2"/>
  <c r="H18538" i="2" s="1"/>
  <c r="G18543" i="2"/>
  <c r="H18543" i="2" s="1"/>
  <c r="G18537" i="2"/>
  <c r="H18537" i="2" s="1"/>
  <c r="G18542" i="2"/>
  <c r="H18542" i="2" s="1"/>
  <c r="G18540" i="2"/>
  <c r="H18540" i="2" s="1"/>
  <c r="G18541" i="2"/>
  <c r="H18541" i="2" s="1"/>
  <c r="G18539" i="2"/>
  <c r="H18539" i="2" s="1"/>
  <c r="G13613" i="2"/>
  <c r="H13613" i="2" s="1"/>
  <c r="G13615" i="2"/>
  <c r="H13615" i="2" s="1"/>
  <c r="G13621" i="2"/>
  <c r="H13621" i="2" s="1"/>
  <c r="G13614" i="2"/>
  <c r="H13614" i="2" s="1"/>
  <c r="G13622" i="2"/>
  <c r="H13622" i="2" s="1"/>
  <c r="G13620" i="2"/>
  <c r="H13620" i="2" s="1"/>
  <c r="G13617" i="2"/>
  <c r="H13617" i="2" s="1"/>
  <c r="G13619" i="2"/>
  <c r="H13619" i="2" s="1"/>
  <c r="G13616" i="2"/>
  <c r="H13616" i="2" s="1"/>
  <c r="G13618" i="2"/>
  <c r="H13618" i="2" s="1"/>
  <c r="G10965" i="2"/>
  <c r="H10965" i="2" s="1"/>
  <c r="G10968" i="2"/>
  <c r="H10968" i="2" s="1"/>
  <c r="G10966" i="2"/>
  <c r="H10966" i="2" s="1"/>
  <c r="G10967" i="2"/>
  <c r="H10967" i="2" s="1"/>
  <c r="G10964" i="2"/>
  <c r="H10964" i="2" s="1"/>
  <c r="G10969" i="2"/>
  <c r="H10969" i="2" s="1"/>
  <c r="G7797" i="2"/>
  <c r="H7797" i="2" s="1"/>
  <c r="G7799" i="2"/>
  <c r="H7799" i="2" s="1"/>
  <c r="G7796" i="2"/>
  <c r="H7796" i="2" s="1"/>
  <c r="G7800" i="2"/>
  <c r="H7800" i="2" s="1"/>
  <c r="G7794" i="2"/>
  <c r="H7794" i="2" s="1"/>
  <c r="G7795" i="2"/>
  <c r="H7795" i="2" s="1"/>
  <c r="G7793" i="2"/>
  <c r="H7793" i="2" s="1"/>
  <c r="G7798" i="2"/>
  <c r="H7798" i="2" s="1"/>
  <c r="G3980" i="2"/>
  <c r="H3980" i="2" s="1"/>
  <c r="G3982" i="2"/>
  <c r="H3982" i="2" s="1"/>
  <c r="G3983" i="2"/>
  <c r="H3983" i="2" s="1"/>
  <c r="G3979" i="2"/>
  <c r="H3979" i="2" s="1"/>
  <c r="G3984" i="2"/>
  <c r="H3984" i="2" s="1"/>
  <c r="G3981" i="2"/>
  <c r="H3981" i="2" s="1"/>
  <c r="G9116" i="2"/>
  <c r="H9116" i="2" s="1"/>
  <c r="G9115" i="2"/>
  <c r="H9115" i="2" s="1"/>
  <c r="G9112" i="2"/>
  <c r="H9112" i="2" s="1"/>
  <c r="G9114" i="2"/>
  <c r="H9114" i="2" s="1"/>
  <c r="G9111" i="2"/>
  <c r="H9111" i="2" s="1"/>
  <c r="G9117" i="2"/>
  <c r="H9117" i="2" s="1"/>
  <c r="G9113" i="2"/>
  <c r="H9113" i="2" s="1"/>
  <c r="G9110" i="2"/>
  <c r="H9110" i="2" s="1"/>
  <c r="G9109" i="2"/>
  <c r="H9109" i="2" s="1"/>
  <c r="G9118" i="2"/>
  <c r="H9118" i="2" s="1"/>
  <c r="G984" i="2"/>
  <c r="H984" i="2" s="1"/>
  <c r="G983" i="2"/>
  <c r="H983" i="2" s="1"/>
  <c r="G981" i="2"/>
  <c r="H981" i="2" s="1"/>
  <c r="G982" i="2"/>
  <c r="H982" i="2" s="1"/>
  <c r="G980" i="2"/>
  <c r="H980" i="2" s="1"/>
  <c r="G18960" i="2"/>
  <c r="H18960" i="2" s="1"/>
  <c r="G18962" i="2"/>
  <c r="H18962" i="2" s="1"/>
  <c r="G18966" i="2"/>
  <c r="H18966" i="2" s="1"/>
  <c r="G18969" i="2"/>
  <c r="H18969" i="2" s="1"/>
  <c r="G18961" i="2"/>
  <c r="H18961" i="2" s="1"/>
  <c r="G18965" i="2"/>
  <c r="H18965" i="2" s="1"/>
  <c r="G18964" i="2"/>
  <c r="H18964" i="2" s="1"/>
  <c r="G18968" i="2"/>
  <c r="H18968" i="2" s="1"/>
  <c r="G18959" i="2"/>
  <c r="H18959" i="2" s="1"/>
  <c r="G18963" i="2"/>
  <c r="H18963" i="2" s="1"/>
  <c r="G18967" i="2"/>
  <c r="H18967" i="2" s="1"/>
  <c r="G13273" i="2"/>
  <c r="H13273" i="2" s="1"/>
  <c r="G13275" i="2"/>
  <c r="H13275" i="2" s="1"/>
  <c r="G13276" i="2"/>
  <c r="H13276" i="2" s="1"/>
  <c r="G13274" i="2"/>
  <c r="H13274" i="2" s="1"/>
  <c r="G2040" i="2"/>
  <c r="H2040" i="2" s="1"/>
  <c r="G2044" i="2"/>
  <c r="H2044" i="2" s="1"/>
  <c r="G2046" i="2"/>
  <c r="H2046" i="2" s="1"/>
  <c r="G2049" i="2"/>
  <c r="H2049" i="2" s="1"/>
  <c r="G2039" i="2"/>
  <c r="H2039" i="2" s="1"/>
  <c r="G2048" i="2"/>
  <c r="H2048" i="2" s="1"/>
  <c r="G2038" i="2"/>
  <c r="H2038" i="2" s="1"/>
  <c r="G2043" i="2"/>
  <c r="H2043" i="2" s="1"/>
  <c r="G2041" i="2"/>
  <c r="H2041" i="2" s="1"/>
  <c r="G2045" i="2"/>
  <c r="H2045" i="2" s="1"/>
  <c r="G2042" i="2"/>
  <c r="H2042" i="2" s="1"/>
  <c r="G2047" i="2"/>
  <c r="H2047" i="2" s="1"/>
  <c r="G12205" i="2"/>
  <c r="H12205" i="2" s="1"/>
  <c r="G12199" i="2"/>
  <c r="H12199" i="2" s="1"/>
  <c r="G12201" i="2"/>
  <c r="H12201" i="2" s="1"/>
  <c r="G12206" i="2"/>
  <c r="H12206" i="2" s="1"/>
  <c r="G12204" i="2"/>
  <c r="H12204" i="2" s="1"/>
  <c r="G12200" i="2"/>
  <c r="H12200" i="2" s="1"/>
  <c r="G12202" i="2"/>
  <c r="H12202" i="2" s="1"/>
  <c r="G12203" i="2"/>
  <c r="H12203" i="2" s="1"/>
  <c r="G6160" i="2"/>
  <c r="H6160" i="2" s="1"/>
  <c r="G6164" i="2"/>
  <c r="H6164" i="2" s="1"/>
  <c r="G6159" i="2"/>
  <c r="H6159" i="2" s="1"/>
  <c r="G6163" i="2"/>
  <c r="H6163" i="2" s="1"/>
  <c r="G6167" i="2"/>
  <c r="H6167" i="2" s="1"/>
  <c r="G6158" i="2"/>
  <c r="H6158" i="2" s="1"/>
  <c r="G6162" i="2"/>
  <c r="H6162" i="2" s="1"/>
  <c r="G6166" i="2"/>
  <c r="H6166" i="2" s="1"/>
  <c r="G6157" i="2"/>
  <c r="H6157" i="2" s="1"/>
  <c r="G6161" i="2"/>
  <c r="H6161" i="2" s="1"/>
  <c r="G6165" i="2"/>
  <c r="H6165" i="2" s="1"/>
  <c r="G6168" i="2"/>
  <c r="H6168" i="2" s="1"/>
  <c r="G6156" i="2"/>
  <c r="H6156" i="2" s="1"/>
  <c r="G18092" i="2"/>
  <c r="H18092" i="2" s="1"/>
  <c r="G18093" i="2"/>
  <c r="H18093" i="2" s="1"/>
  <c r="G18097" i="2"/>
  <c r="H18097" i="2" s="1"/>
  <c r="G18087" i="2"/>
  <c r="H18087" i="2" s="1"/>
  <c r="G18096" i="2"/>
  <c r="H18096" i="2" s="1"/>
  <c r="G18100" i="2"/>
  <c r="H18100" i="2" s="1"/>
  <c r="G18088" i="2"/>
  <c r="H18088" i="2" s="1"/>
  <c r="G18091" i="2"/>
  <c r="H18091" i="2" s="1"/>
  <c r="G18090" i="2"/>
  <c r="H18090" i="2" s="1"/>
  <c r="G18094" i="2"/>
  <c r="H18094" i="2" s="1"/>
  <c r="G18089" i="2"/>
  <c r="H18089" i="2" s="1"/>
  <c r="G18095" i="2"/>
  <c r="H18095" i="2" s="1"/>
  <c r="G18099" i="2"/>
  <c r="H18099" i="2" s="1"/>
  <c r="G18098" i="2"/>
  <c r="H18098" i="2" s="1"/>
  <c r="G18348" i="2"/>
  <c r="H18348" i="2" s="1"/>
  <c r="G18329" i="2"/>
  <c r="H18329" i="2" s="1"/>
  <c r="G18314" i="2"/>
  <c r="H18314" i="2" s="1"/>
  <c r="G18336" i="2"/>
  <c r="H18336" i="2" s="1"/>
  <c r="G18333" i="2"/>
  <c r="H18333" i="2" s="1"/>
  <c r="G18318" i="2"/>
  <c r="H18318" i="2" s="1"/>
  <c r="G18319" i="2"/>
  <c r="H18319" i="2" s="1"/>
  <c r="G18308" i="2"/>
  <c r="H18308" i="2" s="1"/>
  <c r="G18338" i="2"/>
  <c r="H18338" i="2" s="1"/>
  <c r="G18323" i="2"/>
  <c r="H18323" i="2" s="1"/>
  <c r="G18312" i="2"/>
  <c r="H18312" i="2" s="1"/>
  <c r="G18342" i="2"/>
  <c r="H18342" i="2" s="1"/>
  <c r="G18327" i="2"/>
  <c r="H18327" i="2" s="1"/>
  <c r="G18345" i="2"/>
  <c r="H18345" i="2" s="1"/>
  <c r="G18330" i="2"/>
  <c r="H18330" i="2" s="1"/>
  <c r="G18315" i="2"/>
  <c r="H18315" i="2" s="1"/>
  <c r="G18349" i="2"/>
  <c r="H18349" i="2" s="1"/>
  <c r="G18334" i="2"/>
  <c r="H18334" i="2" s="1"/>
  <c r="G18335" i="2"/>
  <c r="H18335" i="2" s="1"/>
  <c r="G18324" i="2"/>
  <c r="H18324" i="2" s="1"/>
  <c r="G18305" i="2"/>
  <c r="H18305" i="2" s="1"/>
  <c r="G18339" i="2"/>
  <c r="H18339" i="2" s="1"/>
  <c r="G18328" i="2"/>
  <c r="H18328" i="2" s="1"/>
  <c r="G18309" i="2"/>
  <c r="H18309" i="2" s="1"/>
  <c r="G18343" i="2"/>
  <c r="H18343" i="2" s="1"/>
  <c r="G18316" i="2"/>
  <c r="H18316" i="2" s="1"/>
  <c r="G18346" i="2"/>
  <c r="H18346" i="2" s="1"/>
  <c r="G18331" i="2"/>
  <c r="H18331" i="2" s="1"/>
  <c r="G18304" i="2"/>
  <c r="H18304" i="2" s="1"/>
  <c r="G18350" i="2"/>
  <c r="H18350" i="2" s="1"/>
  <c r="G18351" i="2"/>
  <c r="H18351" i="2" s="1"/>
  <c r="G18340" i="2"/>
  <c r="H18340" i="2" s="1"/>
  <c r="G18321" i="2"/>
  <c r="H18321" i="2" s="1"/>
  <c r="G18306" i="2"/>
  <c r="H18306" i="2" s="1"/>
  <c r="G18344" i="2"/>
  <c r="H18344" i="2" s="1"/>
  <c r="G18325" i="2"/>
  <c r="H18325" i="2" s="1"/>
  <c r="G18310" i="2"/>
  <c r="H18310" i="2" s="1"/>
  <c r="G18332" i="2"/>
  <c r="H18332" i="2" s="1"/>
  <c r="G18313" i="2"/>
  <c r="H18313" i="2" s="1"/>
  <c r="G18347" i="2"/>
  <c r="H18347" i="2" s="1"/>
  <c r="G18320" i="2"/>
  <c r="H18320" i="2" s="1"/>
  <c r="G18317" i="2"/>
  <c r="H18317" i="2" s="1"/>
  <c r="G18302" i="2"/>
  <c r="H18302" i="2" s="1"/>
  <c r="G18303" i="2"/>
  <c r="H18303" i="2" s="1"/>
  <c r="G18337" i="2"/>
  <c r="H18337" i="2" s="1"/>
  <c r="G18322" i="2"/>
  <c r="H18322" i="2" s="1"/>
  <c r="G18307" i="2"/>
  <c r="H18307" i="2" s="1"/>
  <c r="G18341" i="2"/>
  <c r="H18341" i="2" s="1"/>
  <c r="G18326" i="2"/>
  <c r="H18326" i="2" s="1"/>
  <c r="G18311" i="2"/>
  <c r="H18311" i="2" s="1"/>
  <c r="G15756" i="2"/>
  <c r="H15756" i="2" s="1"/>
  <c r="G15754" i="2"/>
  <c r="H15754" i="2" s="1"/>
  <c r="G15753" i="2"/>
  <c r="H15753" i="2" s="1"/>
  <c r="G15751" i="2"/>
  <c r="H15751" i="2" s="1"/>
  <c r="G15752" i="2"/>
  <c r="H15752" i="2" s="1"/>
  <c r="G15758" i="2"/>
  <c r="H15758" i="2" s="1"/>
  <c r="G15759" i="2"/>
  <c r="H15759" i="2" s="1"/>
  <c r="G15750" i="2"/>
  <c r="H15750" i="2" s="1"/>
  <c r="G15757" i="2"/>
  <c r="H15757" i="2" s="1"/>
  <c r="G15755" i="2"/>
  <c r="H15755" i="2" s="1"/>
  <c r="G14180" i="2"/>
  <c r="H14180" i="2" s="1"/>
  <c r="G14179" i="2"/>
  <c r="H14179" i="2" s="1"/>
  <c r="G14185" i="2"/>
  <c r="H14185" i="2" s="1"/>
  <c r="G14184" i="2"/>
  <c r="H14184" i="2" s="1"/>
  <c r="G14183" i="2"/>
  <c r="H14183" i="2" s="1"/>
  <c r="G14181" i="2"/>
  <c r="H14181" i="2" s="1"/>
  <c r="G14182" i="2"/>
  <c r="H14182" i="2" s="1"/>
  <c r="G13752" i="2"/>
  <c r="H13752" i="2" s="1"/>
  <c r="G13754" i="2"/>
  <c r="H13754" i="2" s="1"/>
  <c r="G13757" i="2"/>
  <c r="H13757" i="2" s="1"/>
  <c r="G13751" i="2"/>
  <c r="H13751" i="2" s="1"/>
  <c r="G13756" i="2"/>
  <c r="H13756" i="2" s="1"/>
  <c r="G13750" i="2"/>
  <c r="H13750" i="2" s="1"/>
  <c r="G13753" i="2"/>
  <c r="H13753" i="2" s="1"/>
  <c r="G13755" i="2"/>
  <c r="H13755" i="2" s="1"/>
  <c r="G12018" i="2"/>
  <c r="H12018" i="2" s="1"/>
  <c r="G12021" i="2"/>
  <c r="H12021" i="2" s="1"/>
  <c r="G12017" i="2"/>
  <c r="H12017" i="2" s="1"/>
  <c r="G12020" i="2"/>
  <c r="H12020" i="2" s="1"/>
  <c r="G12022" i="2"/>
  <c r="H12022" i="2" s="1"/>
  <c r="G12019" i="2"/>
  <c r="H12019" i="2" s="1"/>
  <c r="G11874" i="2"/>
  <c r="H11874" i="2" s="1"/>
  <c r="G11876" i="2"/>
  <c r="H11876" i="2" s="1"/>
  <c r="G11870" i="2"/>
  <c r="H11870" i="2" s="1"/>
  <c r="G11875" i="2"/>
  <c r="H11875" i="2" s="1"/>
  <c r="G11865" i="2"/>
  <c r="H11865" i="2" s="1"/>
  <c r="G11862" i="2"/>
  <c r="H11862" i="2" s="1"/>
  <c r="G11864" i="2"/>
  <c r="H11864" i="2" s="1"/>
  <c r="G11873" i="2"/>
  <c r="H11873" i="2" s="1"/>
  <c r="G11871" i="2"/>
  <c r="H11871" i="2" s="1"/>
  <c r="G11869" i="2"/>
  <c r="H11869" i="2" s="1"/>
  <c r="G11867" i="2"/>
  <c r="H11867" i="2" s="1"/>
  <c r="G11872" i="2"/>
  <c r="H11872" i="2" s="1"/>
  <c r="G11863" i="2"/>
  <c r="H11863" i="2" s="1"/>
  <c r="G11868" i="2"/>
  <c r="H11868" i="2" s="1"/>
  <c r="G11866" i="2"/>
  <c r="H11866" i="2" s="1"/>
  <c r="G11254" i="2"/>
  <c r="H11254" i="2" s="1"/>
  <c r="G11246" i="2"/>
  <c r="H11246" i="2" s="1"/>
  <c r="G11245" i="2"/>
  <c r="H11245" i="2" s="1"/>
  <c r="G11253" i="2"/>
  <c r="H11253" i="2" s="1"/>
  <c r="G11251" i="2"/>
  <c r="H11251" i="2" s="1"/>
  <c r="G11248" i="2"/>
  <c r="H11248" i="2" s="1"/>
  <c r="G11249" i="2"/>
  <c r="H11249" i="2" s="1"/>
  <c r="G11247" i="2"/>
  <c r="H11247" i="2" s="1"/>
  <c r="G11250" i="2"/>
  <c r="H11250" i="2" s="1"/>
  <c r="G11252" i="2"/>
  <c r="H11252" i="2" s="1"/>
  <c r="G11255" i="2"/>
  <c r="H11255" i="2" s="1"/>
  <c r="G10598" i="2"/>
  <c r="H10598" i="2" s="1"/>
  <c r="G10599" i="2"/>
  <c r="H10599" i="2" s="1"/>
  <c r="G10596" i="2"/>
  <c r="H10596" i="2" s="1"/>
  <c r="G10601" i="2"/>
  <c r="H10601" i="2" s="1"/>
  <c r="G10597" i="2"/>
  <c r="H10597" i="2" s="1"/>
  <c r="G10600" i="2"/>
  <c r="H10600" i="2" s="1"/>
  <c r="G10397" i="2"/>
  <c r="H10397" i="2" s="1"/>
  <c r="G10395" i="2"/>
  <c r="H10395" i="2" s="1"/>
  <c r="G10393" i="2"/>
  <c r="H10393" i="2" s="1"/>
  <c r="G10394" i="2"/>
  <c r="H10394" i="2" s="1"/>
  <c r="G10396" i="2"/>
  <c r="H10396" i="2" s="1"/>
  <c r="G10391" i="2"/>
  <c r="H10391" i="2" s="1"/>
  <c r="G10392" i="2"/>
  <c r="H10392" i="2" s="1"/>
  <c r="G10390" i="2"/>
  <c r="H10390" i="2" s="1"/>
  <c r="G10452" i="2"/>
  <c r="H10452" i="2" s="1"/>
  <c r="G10456" i="2"/>
  <c r="H10456" i="2" s="1"/>
  <c r="G10442" i="2"/>
  <c r="H10442" i="2" s="1"/>
  <c r="G10454" i="2"/>
  <c r="H10454" i="2" s="1"/>
  <c r="G10438" i="2"/>
  <c r="H10438" i="2" s="1"/>
  <c r="G10450" i="2"/>
  <c r="H10450" i="2" s="1"/>
  <c r="G10445" i="2"/>
  <c r="H10445" i="2" s="1"/>
  <c r="G10433" i="2"/>
  <c r="H10433" i="2" s="1"/>
  <c r="G10437" i="2"/>
  <c r="H10437" i="2" s="1"/>
  <c r="G10441" i="2"/>
  <c r="H10441" i="2" s="1"/>
  <c r="G10439" i="2"/>
  <c r="H10439" i="2" s="1"/>
  <c r="G10447" i="2"/>
  <c r="H10447" i="2" s="1"/>
  <c r="G10432" i="2"/>
  <c r="H10432" i="2" s="1"/>
  <c r="G10449" i="2"/>
  <c r="H10449" i="2" s="1"/>
  <c r="G10453" i="2"/>
  <c r="H10453" i="2" s="1"/>
  <c r="G10457" i="2"/>
  <c r="H10457" i="2" s="1"/>
  <c r="G10455" i="2"/>
  <c r="H10455" i="2" s="1"/>
  <c r="G10446" i="2"/>
  <c r="H10446" i="2" s="1"/>
  <c r="G10435" i="2"/>
  <c r="H10435" i="2" s="1"/>
  <c r="G10448" i="2"/>
  <c r="H10448" i="2" s="1"/>
  <c r="G10436" i="2"/>
  <c r="H10436" i="2" s="1"/>
  <c r="G10440" i="2"/>
  <c r="H10440" i="2" s="1"/>
  <c r="G10444" i="2"/>
  <c r="H10444" i="2" s="1"/>
  <c r="G10434" i="2"/>
  <c r="H10434" i="2" s="1"/>
  <c r="G10443" i="2"/>
  <c r="H10443" i="2" s="1"/>
  <c r="G10451" i="2"/>
  <c r="H10451" i="2" s="1"/>
  <c r="G10092" i="2"/>
  <c r="H10092" i="2" s="1"/>
  <c r="G10088" i="2"/>
  <c r="H10088" i="2" s="1"/>
  <c r="G10091" i="2"/>
  <c r="H10091" i="2" s="1"/>
  <c r="G10084" i="2"/>
  <c r="H10084" i="2" s="1"/>
  <c r="G10090" i="2"/>
  <c r="H10090" i="2" s="1"/>
  <c r="G10089" i="2"/>
  <c r="H10089" i="2" s="1"/>
  <c r="G10087" i="2"/>
  <c r="H10087" i="2" s="1"/>
  <c r="G10085" i="2"/>
  <c r="H10085" i="2" s="1"/>
  <c r="G10086" i="2"/>
  <c r="H10086" i="2" s="1"/>
  <c r="G10044" i="2"/>
  <c r="H10044" i="2" s="1"/>
  <c r="G10039" i="2"/>
  <c r="H10039" i="2" s="1"/>
  <c r="G10040" i="2"/>
  <c r="H10040" i="2" s="1"/>
  <c r="G10045" i="2"/>
  <c r="H10045" i="2" s="1"/>
  <c r="G10043" i="2"/>
  <c r="H10043" i="2" s="1"/>
  <c r="G10041" i="2"/>
  <c r="H10041" i="2" s="1"/>
  <c r="G10042" i="2"/>
  <c r="H10042" i="2" s="1"/>
  <c r="G9937" i="2"/>
  <c r="H9937" i="2" s="1"/>
  <c r="G9940" i="2"/>
  <c r="H9940" i="2" s="1"/>
  <c r="G9939" i="2"/>
  <c r="H9939" i="2" s="1"/>
  <c r="G9936" i="2"/>
  <c r="H9936" i="2" s="1"/>
  <c r="G9938" i="2"/>
  <c r="H9938" i="2" s="1"/>
  <c r="G9941" i="2"/>
  <c r="H9941" i="2" s="1"/>
  <c r="G9935" i="2"/>
  <c r="H9935" i="2" s="1"/>
  <c r="G10028" i="2"/>
  <c r="H10028" i="2" s="1"/>
  <c r="G10024" i="2"/>
  <c r="H10024" i="2" s="1"/>
  <c r="G10026" i="2"/>
  <c r="H10026" i="2" s="1"/>
  <c r="G10029" i="2"/>
  <c r="H10029" i="2" s="1"/>
  <c r="G10023" i="2"/>
  <c r="H10023" i="2" s="1"/>
  <c r="G10025" i="2"/>
  <c r="H10025" i="2" s="1"/>
  <c r="G10031" i="2"/>
  <c r="H10031" i="2" s="1"/>
  <c r="G10032" i="2"/>
  <c r="H10032" i="2" s="1"/>
  <c r="G10030" i="2"/>
  <c r="H10030" i="2" s="1"/>
  <c r="G10027" i="2"/>
  <c r="H10027" i="2" s="1"/>
  <c r="G7964" i="2"/>
  <c r="H7964" i="2" s="1"/>
  <c r="G7961" i="2"/>
  <c r="H7961" i="2" s="1"/>
  <c r="G7960" i="2"/>
  <c r="H7960" i="2" s="1"/>
  <c r="G7963" i="2"/>
  <c r="H7963" i="2" s="1"/>
  <c r="G7965" i="2"/>
  <c r="H7965" i="2" s="1"/>
  <c r="G7962" i="2"/>
  <c r="H7962" i="2" s="1"/>
  <c r="G5648" i="2"/>
  <c r="H5648" i="2" s="1"/>
  <c r="G5651" i="2"/>
  <c r="H5651" i="2" s="1"/>
  <c r="G5650" i="2"/>
  <c r="H5650" i="2" s="1"/>
  <c r="G5649" i="2"/>
  <c r="H5649" i="2" s="1"/>
  <c r="G5647" i="2"/>
  <c r="H5647" i="2" s="1"/>
  <c r="G5127" i="2"/>
  <c r="H5127" i="2" s="1"/>
  <c r="G5122" i="2"/>
  <c r="H5122" i="2" s="1"/>
  <c r="G5126" i="2"/>
  <c r="H5126" i="2" s="1"/>
  <c r="G5125" i="2"/>
  <c r="H5125" i="2" s="1"/>
  <c r="G5129" i="2"/>
  <c r="H5129" i="2" s="1"/>
  <c r="G5121" i="2"/>
  <c r="H5121" i="2" s="1"/>
  <c r="G5124" i="2"/>
  <c r="H5124" i="2" s="1"/>
  <c r="G5128" i="2"/>
  <c r="H5128" i="2" s="1"/>
  <c r="G5123" i="2"/>
  <c r="H5123" i="2" s="1"/>
  <c r="G5076" i="2"/>
  <c r="H5076" i="2" s="1"/>
  <c r="G5080" i="2"/>
  <c r="H5080" i="2" s="1"/>
  <c r="G5079" i="2"/>
  <c r="H5079" i="2" s="1"/>
  <c r="G5075" i="2"/>
  <c r="H5075" i="2" s="1"/>
  <c r="G5078" i="2"/>
  <c r="H5078" i="2" s="1"/>
  <c r="G5074" i="2"/>
  <c r="H5074" i="2" s="1"/>
  <c r="G5081" i="2"/>
  <c r="H5081" i="2" s="1"/>
  <c r="G5077" i="2"/>
  <c r="H5077" i="2" s="1"/>
  <c r="G3269" i="2"/>
  <c r="H3269" i="2" s="1"/>
  <c r="G3273" i="2"/>
  <c r="H3273" i="2" s="1"/>
  <c r="G3275" i="2"/>
  <c r="H3275" i="2" s="1"/>
  <c r="G3268" i="2"/>
  <c r="H3268" i="2" s="1"/>
  <c r="G3272" i="2"/>
  <c r="H3272" i="2" s="1"/>
  <c r="G3277" i="2"/>
  <c r="H3277" i="2" s="1"/>
  <c r="G3270" i="2"/>
  <c r="H3270" i="2" s="1"/>
  <c r="G3267" i="2"/>
  <c r="H3267" i="2" s="1"/>
  <c r="G3276" i="2"/>
  <c r="H3276" i="2" s="1"/>
  <c r="G3279" i="2"/>
  <c r="H3279" i="2" s="1"/>
  <c r="G3274" i="2"/>
  <c r="H3274" i="2" s="1"/>
  <c r="G3278" i="2"/>
  <c r="H3278" i="2" s="1"/>
  <c r="G3271" i="2"/>
  <c r="H3271" i="2" s="1"/>
  <c r="G19299" i="2"/>
  <c r="H19299" i="2" s="1"/>
  <c r="G19301" i="2"/>
  <c r="H19301" i="2" s="1"/>
  <c r="G19306" i="2"/>
  <c r="H19306" i="2" s="1"/>
  <c r="G19300" i="2"/>
  <c r="H19300" i="2" s="1"/>
  <c r="G19305" i="2"/>
  <c r="H19305" i="2" s="1"/>
  <c r="G19298" i="2"/>
  <c r="H19298" i="2" s="1"/>
  <c r="G19304" i="2"/>
  <c r="H19304" i="2" s="1"/>
  <c r="G19303" i="2"/>
  <c r="H19303" i="2" s="1"/>
  <c r="G19302" i="2"/>
  <c r="H19302" i="2" s="1"/>
  <c r="G19224" i="2"/>
  <c r="H19224" i="2" s="1"/>
  <c r="G19219" i="2"/>
  <c r="H19219" i="2" s="1"/>
  <c r="G19223" i="2"/>
  <c r="H19223" i="2" s="1"/>
  <c r="G19227" i="2"/>
  <c r="H19227" i="2" s="1"/>
  <c r="G19221" i="2"/>
  <c r="H19221" i="2" s="1"/>
  <c r="G19235" i="2"/>
  <c r="H19235" i="2" s="1"/>
  <c r="G19230" i="2"/>
  <c r="H19230" i="2" s="1"/>
  <c r="G19234" i="2"/>
  <c r="H19234" i="2" s="1"/>
  <c r="G19237" i="2"/>
  <c r="H19237" i="2" s="1"/>
  <c r="G19226" i="2"/>
  <c r="H19226" i="2" s="1"/>
  <c r="G19229" i="2"/>
  <c r="H19229" i="2" s="1"/>
  <c r="G19233" i="2"/>
  <c r="H19233" i="2" s="1"/>
  <c r="G19220" i="2"/>
  <c r="H19220" i="2" s="1"/>
  <c r="G19231" i="2"/>
  <c r="H19231" i="2" s="1"/>
  <c r="G19225" i="2"/>
  <c r="H19225" i="2" s="1"/>
  <c r="G19228" i="2"/>
  <c r="H19228" i="2" s="1"/>
  <c r="G19232" i="2"/>
  <c r="H19232" i="2" s="1"/>
  <c r="G19236" i="2"/>
  <c r="H19236" i="2" s="1"/>
  <c r="G19222" i="2"/>
  <c r="H19222" i="2" s="1"/>
  <c r="G19290" i="2"/>
  <c r="H19290" i="2" s="1"/>
  <c r="G19289" i="2"/>
  <c r="H19289" i="2" s="1"/>
  <c r="G19286" i="2"/>
  <c r="H19286" i="2" s="1"/>
  <c r="G19288" i="2"/>
  <c r="H19288" i="2" s="1"/>
  <c r="G19291" i="2"/>
  <c r="H19291" i="2" s="1"/>
  <c r="G19287" i="2"/>
  <c r="H19287" i="2" s="1"/>
  <c r="G14416" i="2"/>
  <c r="H14416" i="2" s="1"/>
  <c r="G14419" i="2"/>
  <c r="H14419" i="2" s="1"/>
  <c r="G14420" i="2"/>
  <c r="H14420" i="2" s="1"/>
  <c r="G14415" i="2"/>
  <c r="H14415" i="2" s="1"/>
  <c r="G14418" i="2"/>
  <c r="H14418" i="2" s="1"/>
  <c r="G14417" i="2"/>
  <c r="H14417" i="2" s="1"/>
  <c r="G14414" i="2"/>
  <c r="H14414" i="2" s="1"/>
  <c r="G16286" i="2"/>
  <c r="H16286" i="2" s="1"/>
  <c r="G16282" i="2"/>
  <c r="H16282" i="2" s="1"/>
  <c r="G16289" i="2"/>
  <c r="H16289" i="2" s="1"/>
  <c r="G16285" i="2"/>
  <c r="H16285" i="2" s="1"/>
  <c r="G16284" i="2"/>
  <c r="H16284" i="2" s="1"/>
  <c r="G16290" i="2"/>
  <c r="H16290" i="2" s="1"/>
  <c r="G16283" i="2"/>
  <c r="H16283" i="2" s="1"/>
  <c r="G16288" i="2"/>
  <c r="H16288" i="2" s="1"/>
  <c r="G16287" i="2"/>
  <c r="H16287" i="2" s="1"/>
  <c r="G16110" i="2"/>
  <c r="H16110" i="2" s="1"/>
  <c r="G16116" i="2"/>
  <c r="H16116" i="2" s="1"/>
  <c r="G16111" i="2"/>
  <c r="H16111" i="2" s="1"/>
  <c r="G16113" i="2"/>
  <c r="H16113" i="2" s="1"/>
  <c r="G16114" i="2"/>
  <c r="H16114" i="2" s="1"/>
  <c r="G16109" i="2"/>
  <c r="H16109" i="2" s="1"/>
  <c r="G16119" i="2"/>
  <c r="H16119" i="2" s="1"/>
  <c r="G16117" i="2"/>
  <c r="H16117" i="2" s="1"/>
  <c r="G16120" i="2"/>
  <c r="H16120" i="2" s="1"/>
  <c r="G16115" i="2"/>
  <c r="H16115" i="2" s="1"/>
  <c r="G16112" i="2"/>
  <c r="H16112" i="2" s="1"/>
  <c r="G16121" i="2"/>
  <c r="H16121" i="2" s="1"/>
  <c r="G16118" i="2"/>
  <c r="H16118" i="2" s="1"/>
  <c r="AA1818" i="3"/>
  <c r="AB1818" i="3"/>
  <c r="AB1557" i="3"/>
  <c r="AA1557" i="3"/>
  <c r="AB1562" i="3"/>
  <c r="AA1562" i="3"/>
  <c r="AB1652" i="3"/>
  <c r="AA1652" i="3"/>
  <c r="AB1647" i="3"/>
  <c r="AA1647" i="3"/>
  <c r="AA1650" i="3"/>
  <c r="AB1650" i="3"/>
  <c r="AB342" i="3"/>
  <c r="AA342" i="3"/>
  <c r="AA346" i="3"/>
  <c r="AB346" i="3"/>
  <c r="AA339" i="3"/>
  <c r="AB339" i="3"/>
  <c r="AA1303" i="3"/>
  <c r="AB1303" i="3"/>
  <c r="AB1302" i="3"/>
  <c r="AA1302" i="3"/>
  <c r="AA1301" i="3"/>
  <c r="AB1301" i="3"/>
  <c r="AB1304" i="3"/>
  <c r="AA1304" i="3"/>
  <c r="G18425" i="2"/>
  <c r="H18425" i="2" s="1"/>
  <c r="G18429" i="2"/>
  <c r="H18429" i="2" s="1"/>
  <c r="G18433" i="2"/>
  <c r="H18433" i="2" s="1"/>
  <c r="G18422" i="2"/>
  <c r="H18422" i="2" s="1"/>
  <c r="G18428" i="2"/>
  <c r="H18428" i="2" s="1"/>
  <c r="G18432" i="2"/>
  <c r="H18432" i="2" s="1"/>
  <c r="G18420" i="2"/>
  <c r="H18420" i="2" s="1"/>
  <c r="G18421" i="2"/>
  <c r="H18421" i="2" s="1"/>
  <c r="G18427" i="2"/>
  <c r="H18427" i="2" s="1"/>
  <c r="G18431" i="2"/>
  <c r="H18431" i="2" s="1"/>
  <c r="G18424" i="2"/>
  <c r="H18424" i="2" s="1"/>
  <c r="G18426" i="2"/>
  <c r="H18426" i="2" s="1"/>
  <c r="G18430" i="2"/>
  <c r="H18430" i="2" s="1"/>
  <c r="G18434" i="2"/>
  <c r="H18434" i="2" s="1"/>
  <c r="G18423" i="2"/>
  <c r="H18423" i="2" s="1"/>
  <c r="G4625" i="2"/>
  <c r="H4625" i="2" s="1"/>
  <c r="G4618" i="2"/>
  <c r="H4618" i="2" s="1"/>
  <c r="G4622" i="2"/>
  <c r="H4622" i="2" s="1"/>
  <c r="G4626" i="2"/>
  <c r="H4626" i="2" s="1"/>
  <c r="G4620" i="2"/>
  <c r="H4620" i="2" s="1"/>
  <c r="G4624" i="2"/>
  <c r="H4624" i="2" s="1"/>
  <c r="G4617" i="2"/>
  <c r="H4617" i="2" s="1"/>
  <c r="G4621" i="2"/>
  <c r="H4621" i="2" s="1"/>
  <c r="G4619" i="2"/>
  <c r="H4619" i="2" s="1"/>
  <c r="G4628" i="2"/>
  <c r="H4628" i="2" s="1"/>
  <c r="G4616" i="2"/>
  <c r="H4616" i="2" s="1"/>
  <c r="G4614" i="2"/>
  <c r="H4614" i="2" s="1"/>
  <c r="G4623" i="2"/>
  <c r="H4623" i="2" s="1"/>
  <c r="G4627" i="2"/>
  <c r="H4627" i="2" s="1"/>
  <c r="G4615" i="2"/>
  <c r="H4615" i="2" s="1"/>
  <c r="G10973" i="2"/>
  <c r="H10973" i="2" s="1"/>
  <c r="G10974" i="2"/>
  <c r="H10974" i="2" s="1"/>
  <c r="G10976" i="2"/>
  <c r="H10976" i="2" s="1"/>
  <c r="G10972" i="2"/>
  <c r="H10972" i="2" s="1"/>
  <c r="G10970" i="2"/>
  <c r="H10970" i="2" s="1"/>
  <c r="G10975" i="2"/>
  <c r="H10975" i="2" s="1"/>
  <c r="G10977" i="2"/>
  <c r="H10977" i="2" s="1"/>
  <c r="G10971" i="2"/>
  <c r="H10971" i="2" s="1"/>
  <c r="G8753" i="2"/>
  <c r="H8753" i="2" s="1"/>
  <c r="G8757" i="2"/>
  <c r="H8757" i="2" s="1"/>
  <c r="G8752" i="2"/>
  <c r="H8752" i="2" s="1"/>
  <c r="G8756" i="2"/>
  <c r="H8756" i="2" s="1"/>
  <c r="G8755" i="2"/>
  <c r="H8755" i="2" s="1"/>
  <c r="G8754" i="2"/>
  <c r="H8754" i="2" s="1"/>
  <c r="G7790" i="2"/>
  <c r="H7790" i="2" s="1"/>
  <c r="G7784" i="2"/>
  <c r="H7784" i="2" s="1"/>
  <c r="G7789" i="2"/>
  <c r="H7789" i="2" s="1"/>
  <c r="G7791" i="2"/>
  <c r="H7791" i="2" s="1"/>
  <c r="G7788" i="2"/>
  <c r="H7788" i="2" s="1"/>
  <c r="G7792" i="2"/>
  <c r="H7792" i="2" s="1"/>
  <c r="G7786" i="2"/>
  <c r="H7786" i="2" s="1"/>
  <c r="G7787" i="2"/>
  <c r="H7787" i="2" s="1"/>
  <c r="G7785" i="2"/>
  <c r="H7785" i="2" s="1"/>
  <c r="G3969" i="2"/>
  <c r="H3969" i="2" s="1"/>
  <c r="G3966" i="2"/>
  <c r="H3966" i="2" s="1"/>
  <c r="G3968" i="2"/>
  <c r="H3968" i="2" s="1"/>
  <c r="G3971" i="2"/>
  <c r="H3971" i="2" s="1"/>
  <c r="G3972" i="2"/>
  <c r="H3972" i="2" s="1"/>
  <c r="G3967" i="2"/>
  <c r="H3967" i="2" s="1"/>
  <c r="G3970" i="2"/>
  <c r="H3970" i="2" s="1"/>
  <c r="G18843" i="2"/>
  <c r="H18843" i="2" s="1"/>
  <c r="G18840" i="2"/>
  <c r="H18840" i="2" s="1"/>
  <c r="G18842" i="2"/>
  <c r="H18842" i="2" s="1"/>
  <c r="G18835" i="2"/>
  <c r="H18835" i="2" s="1"/>
  <c r="G18839" i="2"/>
  <c r="H18839" i="2" s="1"/>
  <c r="G18841" i="2"/>
  <c r="H18841" i="2" s="1"/>
  <c r="G18836" i="2"/>
  <c r="H18836" i="2" s="1"/>
  <c r="G18838" i="2"/>
  <c r="H18838" i="2" s="1"/>
  <c r="G18844" i="2"/>
  <c r="H18844" i="2" s="1"/>
  <c r="G18845" i="2"/>
  <c r="H18845" i="2" s="1"/>
  <c r="G18837" i="2"/>
  <c r="H18837" i="2" s="1"/>
  <c r="G3121" i="2"/>
  <c r="H3121" i="2" s="1"/>
  <c r="G3123" i="2"/>
  <c r="H3123" i="2" s="1"/>
  <c r="G3116" i="2"/>
  <c r="H3116" i="2" s="1"/>
  <c r="G3111" i="2"/>
  <c r="H3111" i="2" s="1"/>
  <c r="G3120" i="2"/>
  <c r="H3120" i="2" s="1"/>
  <c r="G3114" i="2"/>
  <c r="H3114" i="2" s="1"/>
  <c r="G3118" i="2"/>
  <c r="H3118" i="2" s="1"/>
  <c r="G3115" i="2"/>
  <c r="H3115" i="2" s="1"/>
  <c r="G3109" i="2"/>
  <c r="H3109" i="2" s="1"/>
  <c r="G3113" i="2"/>
  <c r="H3113" i="2" s="1"/>
  <c r="G3122" i="2"/>
  <c r="H3122" i="2" s="1"/>
  <c r="G3110" i="2"/>
  <c r="H3110" i="2" s="1"/>
  <c r="G3112" i="2"/>
  <c r="H3112" i="2" s="1"/>
  <c r="G3117" i="2"/>
  <c r="H3117" i="2" s="1"/>
  <c r="G3119" i="2"/>
  <c r="H3119" i="2" s="1"/>
  <c r="G960" i="2"/>
  <c r="H960" i="2" s="1"/>
  <c r="G961" i="2"/>
  <c r="H961" i="2" s="1"/>
  <c r="G962" i="2"/>
  <c r="H962" i="2" s="1"/>
  <c r="G963" i="2"/>
  <c r="H963" i="2" s="1"/>
  <c r="G958" i="2"/>
  <c r="H958" i="2" s="1"/>
  <c r="G959" i="2"/>
  <c r="H959" i="2" s="1"/>
  <c r="G18906" i="2"/>
  <c r="H18906" i="2" s="1"/>
  <c r="G18899" i="2"/>
  <c r="H18899" i="2" s="1"/>
  <c r="G18903" i="2"/>
  <c r="H18903" i="2" s="1"/>
  <c r="G18905" i="2"/>
  <c r="H18905" i="2" s="1"/>
  <c r="G18898" i="2"/>
  <c r="H18898" i="2" s="1"/>
  <c r="G18902" i="2"/>
  <c r="H18902" i="2" s="1"/>
  <c r="G18900" i="2"/>
  <c r="H18900" i="2" s="1"/>
  <c r="G18901" i="2"/>
  <c r="H18901" i="2" s="1"/>
  <c r="G18907" i="2"/>
  <c r="H18907" i="2" s="1"/>
  <c r="G18904" i="2"/>
  <c r="H18904" i="2" s="1"/>
  <c r="G2050" i="2"/>
  <c r="H2050" i="2" s="1"/>
  <c r="G2051" i="2"/>
  <c r="H2051" i="2" s="1"/>
  <c r="G2052" i="2"/>
  <c r="H2052" i="2" s="1"/>
  <c r="G2054" i="2"/>
  <c r="H2054" i="2" s="1"/>
  <c r="G2053" i="2"/>
  <c r="H2053" i="2" s="1"/>
  <c r="G2055" i="2"/>
  <c r="H2055" i="2" s="1"/>
  <c r="G12230" i="2"/>
  <c r="H12230" i="2" s="1"/>
  <c r="G12231" i="2"/>
  <c r="H12231" i="2" s="1"/>
  <c r="G12237" i="2"/>
  <c r="H12237" i="2" s="1"/>
  <c r="G12238" i="2"/>
  <c r="H12238" i="2" s="1"/>
  <c r="G12233" i="2"/>
  <c r="H12233" i="2" s="1"/>
  <c r="G12232" i="2"/>
  <c r="H12232" i="2" s="1"/>
  <c r="G12236" i="2"/>
  <c r="H12236" i="2" s="1"/>
  <c r="G12234" i="2"/>
  <c r="H12234" i="2" s="1"/>
  <c r="G12235" i="2"/>
  <c r="H12235" i="2" s="1"/>
  <c r="G18298" i="2"/>
  <c r="H18298" i="2" s="1"/>
  <c r="G18292" i="2"/>
  <c r="H18292" i="2" s="1"/>
  <c r="G18296" i="2"/>
  <c r="H18296" i="2" s="1"/>
  <c r="G18297" i="2"/>
  <c r="H18297" i="2" s="1"/>
  <c r="G18301" i="2"/>
  <c r="H18301" i="2" s="1"/>
  <c r="G18291" i="2"/>
  <c r="H18291" i="2" s="1"/>
  <c r="G18295" i="2"/>
  <c r="H18295" i="2" s="1"/>
  <c r="G18300" i="2"/>
  <c r="H18300" i="2" s="1"/>
  <c r="G18288" i="2"/>
  <c r="H18288" i="2" s="1"/>
  <c r="G18290" i="2"/>
  <c r="H18290" i="2" s="1"/>
  <c r="G18294" i="2"/>
  <c r="H18294" i="2" s="1"/>
  <c r="G18299" i="2"/>
  <c r="H18299" i="2" s="1"/>
  <c r="G18289" i="2"/>
  <c r="H18289" i="2" s="1"/>
  <c r="G18293" i="2"/>
  <c r="H18293" i="2" s="1"/>
  <c r="G18112" i="2"/>
  <c r="H18112" i="2" s="1"/>
  <c r="G18115" i="2"/>
  <c r="H18115" i="2" s="1"/>
  <c r="G18119" i="2"/>
  <c r="H18119" i="2" s="1"/>
  <c r="G18121" i="2"/>
  <c r="H18121" i="2" s="1"/>
  <c r="G18114" i="2"/>
  <c r="H18114" i="2" s="1"/>
  <c r="G18118" i="2"/>
  <c r="H18118" i="2" s="1"/>
  <c r="G18113" i="2"/>
  <c r="H18113" i="2" s="1"/>
  <c r="G18117" i="2"/>
  <c r="H18117" i="2" s="1"/>
  <c r="G18116" i="2"/>
  <c r="H18116" i="2" s="1"/>
  <c r="G18120" i="2"/>
  <c r="H18120" i="2" s="1"/>
  <c r="G18228" i="2"/>
  <c r="H18228" i="2" s="1"/>
  <c r="G18222" i="2"/>
  <c r="H18222" i="2" s="1"/>
  <c r="G18227" i="2"/>
  <c r="H18227" i="2" s="1"/>
  <c r="G18224" i="2"/>
  <c r="H18224" i="2" s="1"/>
  <c r="G18226" i="2"/>
  <c r="H18226" i="2" s="1"/>
  <c r="G18231" i="2"/>
  <c r="H18231" i="2" s="1"/>
  <c r="G18225" i="2"/>
  <c r="H18225" i="2" s="1"/>
  <c r="G18230" i="2"/>
  <c r="H18230" i="2" s="1"/>
  <c r="G18223" i="2"/>
  <c r="H18223" i="2" s="1"/>
  <c r="G18229" i="2"/>
  <c r="H18229" i="2" s="1"/>
  <c r="G17130" i="2"/>
  <c r="H17130" i="2" s="1"/>
  <c r="G17140" i="2"/>
  <c r="H17140" i="2" s="1"/>
  <c r="G17142" i="2"/>
  <c r="H17142" i="2" s="1"/>
  <c r="G17143" i="2"/>
  <c r="H17143" i="2" s="1"/>
  <c r="G17137" i="2"/>
  <c r="H17137" i="2" s="1"/>
  <c r="G17134" i="2"/>
  <c r="H17134" i="2" s="1"/>
  <c r="G17133" i="2"/>
  <c r="H17133" i="2" s="1"/>
  <c r="G17139" i="2"/>
  <c r="H17139" i="2" s="1"/>
  <c r="G17132" i="2"/>
  <c r="H17132" i="2" s="1"/>
  <c r="G17141" i="2"/>
  <c r="H17141" i="2" s="1"/>
  <c r="G17144" i="2"/>
  <c r="H17144" i="2" s="1"/>
  <c r="G17135" i="2"/>
  <c r="H17135" i="2" s="1"/>
  <c r="G17136" i="2"/>
  <c r="H17136" i="2" s="1"/>
  <c r="G17138" i="2"/>
  <c r="H17138" i="2" s="1"/>
  <c r="G17131" i="2"/>
  <c r="H17131" i="2" s="1"/>
  <c r="G17185" i="2"/>
  <c r="H17185" i="2" s="1"/>
  <c r="G17184" i="2"/>
  <c r="H17184" i="2" s="1"/>
  <c r="G17182" i="2"/>
  <c r="H17182" i="2" s="1"/>
  <c r="G17202" i="2"/>
  <c r="H17202" i="2" s="1"/>
  <c r="G17197" i="2"/>
  <c r="H17197" i="2" s="1"/>
  <c r="G17195" i="2"/>
  <c r="H17195" i="2" s="1"/>
  <c r="G17203" i="2"/>
  <c r="H17203" i="2" s="1"/>
  <c r="G17201" i="2"/>
  <c r="H17201" i="2" s="1"/>
  <c r="G17200" i="2"/>
  <c r="H17200" i="2" s="1"/>
  <c r="G17198" i="2"/>
  <c r="H17198" i="2" s="1"/>
  <c r="G17177" i="2"/>
  <c r="H17177" i="2" s="1"/>
  <c r="G17176" i="2"/>
  <c r="H17176" i="2" s="1"/>
  <c r="G17174" i="2"/>
  <c r="H17174" i="2" s="1"/>
  <c r="G17183" i="2"/>
  <c r="H17183" i="2" s="1"/>
  <c r="G17175" i="2"/>
  <c r="H17175" i="2" s="1"/>
  <c r="G17180" i="2"/>
  <c r="H17180" i="2" s="1"/>
  <c r="G17178" i="2"/>
  <c r="H17178" i="2" s="1"/>
  <c r="G17173" i="2"/>
  <c r="H17173" i="2" s="1"/>
  <c r="G17193" i="2"/>
  <c r="H17193" i="2" s="1"/>
  <c r="G17192" i="2"/>
  <c r="H17192" i="2" s="1"/>
  <c r="G17190" i="2"/>
  <c r="H17190" i="2" s="1"/>
  <c r="G17199" i="2"/>
  <c r="H17199" i="2" s="1"/>
  <c r="G17191" i="2"/>
  <c r="H17191" i="2" s="1"/>
  <c r="G17196" i="2"/>
  <c r="H17196" i="2" s="1"/>
  <c r="G17194" i="2"/>
  <c r="H17194" i="2" s="1"/>
  <c r="G17189" i="2"/>
  <c r="H17189" i="2" s="1"/>
  <c r="G17188" i="2"/>
  <c r="H17188" i="2" s="1"/>
  <c r="G17186" i="2"/>
  <c r="H17186" i="2" s="1"/>
  <c r="G17181" i="2"/>
  <c r="H17181" i="2" s="1"/>
  <c r="G17179" i="2"/>
  <c r="H17179" i="2" s="1"/>
  <c r="G17187" i="2"/>
  <c r="H17187" i="2" s="1"/>
  <c r="G16993" i="2"/>
  <c r="H16993" i="2" s="1"/>
  <c r="G16995" i="2"/>
  <c r="H16995" i="2" s="1"/>
  <c r="G16991" i="2"/>
  <c r="H16991" i="2" s="1"/>
  <c r="G16994" i="2"/>
  <c r="H16994" i="2" s="1"/>
  <c r="G16992" i="2"/>
  <c r="H16992" i="2" s="1"/>
  <c r="G16370" i="2"/>
  <c r="H16370" i="2" s="1"/>
  <c r="G16376" i="2"/>
  <c r="H16376" i="2" s="1"/>
  <c r="G16375" i="2"/>
  <c r="H16375" i="2" s="1"/>
  <c r="G16368" i="2"/>
  <c r="H16368" i="2" s="1"/>
  <c r="G16374" i="2"/>
  <c r="H16374" i="2" s="1"/>
  <c r="G16379" i="2"/>
  <c r="H16379" i="2" s="1"/>
  <c r="G16369" i="2"/>
  <c r="H16369" i="2" s="1"/>
  <c r="G16377" i="2"/>
  <c r="H16377" i="2" s="1"/>
  <c r="G16371" i="2"/>
  <c r="H16371" i="2" s="1"/>
  <c r="G16372" i="2"/>
  <c r="H16372" i="2" s="1"/>
  <c r="G16367" i="2"/>
  <c r="H16367" i="2" s="1"/>
  <c r="G16373" i="2"/>
  <c r="H16373" i="2" s="1"/>
  <c r="G16378" i="2"/>
  <c r="H16378" i="2" s="1"/>
  <c r="G15672" i="2"/>
  <c r="H15672" i="2" s="1"/>
  <c r="G15671" i="2"/>
  <c r="H15671" i="2" s="1"/>
  <c r="G15670" i="2"/>
  <c r="H15670" i="2" s="1"/>
  <c r="G15674" i="2"/>
  <c r="H15674" i="2" s="1"/>
  <c r="G15676" i="2"/>
  <c r="H15676" i="2" s="1"/>
  <c r="G15673" i="2"/>
  <c r="H15673" i="2" s="1"/>
  <c r="G15675" i="2"/>
  <c r="H15675" i="2" s="1"/>
  <c r="G14164" i="2"/>
  <c r="H14164" i="2" s="1"/>
  <c r="G14161" i="2"/>
  <c r="H14161" i="2" s="1"/>
  <c r="G14159" i="2"/>
  <c r="H14159" i="2" s="1"/>
  <c r="G14160" i="2"/>
  <c r="H14160" i="2" s="1"/>
  <c r="G14158" i="2"/>
  <c r="H14158" i="2" s="1"/>
  <c r="G14157" i="2"/>
  <c r="H14157" i="2" s="1"/>
  <c r="G14155" i="2"/>
  <c r="H14155" i="2" s="1"/>
  <c r="G14163" i="2"/>
  <c r="H14163" i="2" s="1"/>
  <c r="G14156" i="2"/>
  <c r="H14156" i="2" s="1"/>
  <c r="G14154" i="2"/>
  <c r="H14154" i="2" s="1"/>
  <c r="G14162" i="2"/>
  <c r="H14162" i="2" s="1"/>
  <c r="G13748" i="2"/>
  <c r="H13748" i="2" s="1"/>
  <c r="G13746" i="2"/>
  <c r="H13746" i="2" s="1"/>
  <c r="G13745" i="2"/>
  <c r="H13745" i="2" s="1"/>
  <c r="G13744" i="2"/>
  <c r="H13744" i="2" s="1"/>
  <c r="G13749" i="2"/>
  <c r="H13749" i="2" s="1"/>
  <c r="G13747" i="2"/>
  <c r="H13747" i="2" s="1"/>
  <c r="G13708" i="2"/>
  <c r="H13708" i="2" s="1"/>
  <c r="G13702" i="2"/>
  <c r="H13702" i="2" s="1"/>
  <c r="G13705" i="2"/>
  <c r="H13705" i="2" s="1"/>
  <c r="G13707" i="2"/>
  <c r="H13707" i="2" s="1"/>
  <c r="G13704" i="2"/>
  <c r="H13704" i="2" s="1"/>
  <c r="G13706" i="2"/>
  <c r="H13706" i="2" s="1"/>
  <c r="G13709" i="2"/>
  <c r="H13709" i="2" s="1"/>
  <c r="G13703" i="2"/>
  <c r="H13703" i="2" s="1"/>
  <c r="G11802" i="2"/>
  <c r="H11802" i="2" s="1"/>
  <c r="G11798" i="2"/>
  <c r="H11798" i="2" s="1"/>
  <c r="G11799" i="2"/>
  <c r="H11799" i="2" s="1"/>
  <c r="G11801" i="2"/>
  <c r="H11801" i="2" s="1"/>
  <c r="G11797" i="2"/>
  <c r="H11797" i="2" s="1"/>
  <c r="G11800" i="2"/>
  <c r="H11800" i="2" s="1"/>
  <c r="G11922" i="2"/>
  <c r="H11922" i="2" s="1"/>
  <c r="G11924" i="2"/>
  <c r="H11924" i="2" s="1"/>
  <c r="G11918" i="2"/>
  <c r="H11918" i="2" s="1"/>
  <c r="G11929" i="2"/>
  <c r="H11929" i="2" s="1"/>
  <c r="G11926" i="2"/>
  <c r="H11926" i="2" s="1"/>
  <c r="G11925" i="2"/>
  <c r="H11925" i="2" s="1"/>
  <c r="G11923" i="2"/>
  <c r="H11923" i="2" s="1"/>
  <c r="G11917" i="2"/>
  <c r="H11917" i="2" s="1"/>
  <c r="G11928" i="2"/>
  <c r="H11928" i="2" s="1"/>
  <c r="G11919" i="2"/>
  <c r="H11919" i="2" s="1"/>
  <c r="G11920" i="2"/>
  <c r="H11920" i="2" s="1"/>
  <c r="G11921" i="2"/>
  <c r="H11921" i="2" s="1"/>
  <c r="G11927" i="2"/>
  <c r="H11927" i="2" s="1"/>
  <c r="G11472" i="2"/>
  <c r="H11472" i="2" s="1"/>
  <c r="G11470" i="2"/>
  <c r="H11470" i="2" s="1"/>
  <c r="G11469" i="2"/>
  <c r="H11469" i="2" s="1"/>
  <c r="G11471" i="2"/>
  <c r="H11471" i="2" s="1"/>
  <c r="G11465" i="2"/>
  <c r="H11465" i="2" s="1"/>
  <c r="G11467" i="2"/>
  <c r="H11467" i="2" s="1"/>
  <c r="G11468" i="2"/>
  <c r="H11468" i="2" s="1"/>
  <c r="G11466" i="2"/>
  <c r="H11466" i="2" s="1"/>
  <c r="G11473" i="2"/>
  <c r="H11473" i="2" s="1"/>
  <c r="G11184" i="2"/>
  <c r="H11184" i="2" s="1"/>
  <c r="G11176" i="2"/>
  <c r="H11176" i="2" s="1"/>
  <c r="G11177" i="2"/>
  <c r="H11177" i="2" s="1"/>
  <c r="G11178" i="2"/>
  <c r="H11178" i="2" s="1"/>
  <c r="G11183" i="2"/>
  <c r="H11183" i="2" s="1"/>
  <c r="G11180" i="2"/>
  <c r="H11180" i="2" s="1"/>
  <c r="G11185" i="2"/>
  <c r="H11185" i="2" s="1"/>
  <c r="G11179" i="2"/>
  <c r="H11179" i="2" s="1"/>
  <c r="G11181" i="2"/>
  <c r="H11181" i="2" s="1"/>
  <c r="G11182" i="2"/>
  <c r="H11182" i="2" s="1"/>
  <c r="G10412" i="2"/>
  <c r="H10412" i="2" s="1"/>
  <c r="G10407" i="2"/>
  <c r="H10407" i="2" s="1"/>
  <c r="G10408" i="2"/>
  <c r="H10408" i="2" s="1"/>
  <c r="G10410" i="2"/>
  <c r="H10410" i="2" s="1"/>
  <c r="G10415" i="2"/>
  <c r="H10415" i="2" s="1"/>
  <c r="G10413" i="2"/>
  <c r="H10413" i="2" s="1"/>
  <c r="G10411" i="2"/>
  <c r="H10411" i="2" s="1"/>
  <c r="G10409" i="2"/>
  <c r="H10409" i="2" s="1"/>
  <c r="G10414" i="2"/>
  <c r="H10414" i="2" s="1"/>
  <c r="G10165" i="2"/>
  <c r="H10165" i="2" s="1"/>
  <c r="G10168" i="2"/>
  <c r="H10168" i="2" s="1"/>
  <c r="G10166" i="2"/>
  <c r="H10166" i="2" s="1"/>
  <c r="G10164" i="2"/>
  <c r="H10164" i="2" s="1"/>
  <c r="G10163" i="2"/>
  <c r="H10163" i="2" s="1"/>
  <c r="G10169" i="2"/>
  <c r="H10169" i="2" s="1"/>
  <c r="G10162" i="2"/>
  <c r="H10162" i="2" s="1"/>
  <c r="G10160" i="2"/>
  <c r="H10160" i="2" s="1"/>
  <c r="G10161" i="2"/>
  <c r="H10161" i="2" s="1"/>
  <c r="G10167" i="2"/>
  <c r="H10167" i="2" s="1"/>
  <c r="G9924" i="2"/>
  <c r="H9924" i="2" s="1"/>
  <c r="G9923" i="2"/>
  <c r="H9923" i="2" s="1"/>
  <c r="G9920" i="2"/>
  <c r="H9920" i="2" s="1"/>
  <c r="G9922" i="2"/>
  <c r="H9922" i="2" s="1"/>
  <c r="G9925" i="2"/>
  <c r="H9925" i="2" s="1"/>
  <c r="G9919" i="2"/>
  <c r="H9919" i="2" s="1"/>
  <c r="G9927" i="2"/>
  <c r="H9927" i="2" s="1"/>
  <c r="G9921" i="2"/>
  <c r="H9921" i="2" s="1"/>
  <c r="G9926" i="2"/>
  <c r="H9926" i="2" s="1"/>
  <c r="G7980" i="2"/>
  <c r="H7980" i="2" s="1"/>
  <c r="G7979" i="2"/>
  <c r="H7979" i="2" s="1"/>
  <c r="G7983" i="2"/>
  <c r="H7983" i="2" s="1"/>
  <c r="G7987" i="2"/>
  <c r="H7987" i="2" s="1"/>
  <c r="G7977" i="2"/>
  <c r="H7977" i="2" s="1"/>
  <c r="G7975" i="2"/>
  <c r="H7975" i="2" s="1"/>
  <c r="G7996" i="2"/>
  <c r="H7996" i="2" s="1"/>
  <c r="G7995" i="2"/>
  <c r="H7995" i="2" s="1"/>
  <c r="G7986" i="2"/>
  <c r="H7986" i="2" s="1"/>
  <c r="G7990" i="2"/>
  <c r="H7990" i="2" s="1"/>
  <c r="G7993" i="2"/>
  <c r="H7993" i="2" s="1"/>
  <c r="G7991" i="2"/>
  <c r="H7991" i="2" s="1"/>
  <c r="G7982" i="2"/>
  <c r="H7982" i="2" s="1"/>
  <c r="G7985" i="2"/>
  <c r="H7985" i="2" s="1"/>
  <c r="G7989" i="2"/>
  <c r="H7989" i="2" s="1"/>
  <c r="G7976" i="2"/>
  <c r="H7976" i="2" s="1"/>
  <c r="G7978" i="2"/>
  <c r="H7978" i="2" s="1"/>
  <c r="G7981" i="2"/>
  <c r="H7981" i="2" s="1"/>
  <c r="G7984" i="2"/>
  <c r="H7984" i="2" s="1"/>
  <c r="G7988" i="2"/>
  <c r="H7988" i="2" s="1"/>
  <c r="G7992" i="2"/>
  <c r="H7992" i="2" s="1"/>
  <c r="G7994" i="2"/>
  <c r="H7994" i="2" s="1"/>
  <c r="G5659" i="2"/>
  <c r="H5659" i="2" s="1"/>
  <c r="G5658" i="2"/>
  <c r="H5658" i="2" s="1"/>
  <c r="G5660" i="2"/>
  <c r="H5660" i="2" s="1"/>
  <c r="G5662" i="2"/>
  <c r="H5662" i="2" s="1"/>
  <c r="G5661" i="2"/>
  <c r="H5661" i="2" s="1"/>
  <c r="G5703" i="2"/>
  <c r="H5703" i="2" s="1"/>
  <c r="G5704" i="2"/>
  <c r="H5704" i="2" s="1"/>
  <c r="G5702" i="2"/>
  <c r="H5702" i="2" s="1"/>
  <c r="G5706" i="2"/>
  <c r="H5706" i="2" s="1"/>
  <c r="G5699" i="2"/>
  <c r="H5699" i="2" s="1"/>
  <c r="G5701" i="2"/>
  <c r="H5701" i="2" s="1"/>
  <c r="G5705" i="2"/>
  <c r="H5705" i="2" s="1"/>
  <c r="G5698" i="2"/>
  <c r="H5698" i="2" s="1"/>
  <c r="G5700" i="2"/>
  <c r="H5700" i="2" s="1"/>
  <c r="G5697" i="2"/>
  <c r="H5697" i="2" s="1"/>
  <c r="G3327" i="2"/>
  <c r="H3327" i="2" s="1"/>
  <c r="G3324" i="2"/>
  <c r="H3324" i="2" s="1"/>
  <c r="G3326" i="2"/>
  <c r="H3326" i="2" s="1"/>
  <c r="G3323" i="2"/>
  <c r="H3323" i="2" s="1"/>
  <c r="G3325" i="2"/>
  <c r="H3325" i="2" s="1"/>
  <c r="G1013" i="2"/>
  <c r="H1013" i="2" s="1"/>
  <c r="G1011" i="2"/>
  <c r="H1011" i="2" s="1"/>
  <c r="G1014" i="2"/>
  <c r="H1014" i="2" s="1"/>
  <c r="G1010" i="2"/>
  <c r="H1010" i="2" s="1"/>
  <c r="G1012" i="2"/>
  <c r="H1012" i="2" s="1"/>
  <c r="G1008" i="2"/>
  <c r="H1008" i="2" s="1"/>
  <c r="G1009" i="2"/>
  <c r="H1009" i="2" s="1"/>
  <c r="G19990" i="2"/>
  <c r="H19990" i="2" s="1"/>
  <c r="G19987" i="2"/>
  <c r="H19987" i="2" s="1"/>
  <c r="G19993" i="2"/>
  <c r="H19993" i="2" s="1"/>
  <c r="G19989" i="2"/>
  <c r="H19989" i="2" s="1"/>
  <c r="G19994" i="2"/>
  <c r="H19994" i="2" s="1"/>
  <c r="G19998" i="2"/>
  <c r="H19998" i="2" s="1"/>
  <c r="G19988" i="2"/>
  <c r="H19988" i="2" s="1"/>
  <c r="G19992" i="2"/>
  <c r="H19992" i="2" s="1"/>
  <c r="G19997" i="2"/>
  <c r="H19997" i="2" s="1"/>
  <c r="G19995" i="2"/>
  <c r="H19995" i="2" s="1"/>
  <c r="G19999" i="2"/>
  <c r="H19999" i="2" s="1"/>
  <c r="G19996" i="2"/>
  <c r="H19996" i="2" s="1"/>
  <c r="G19991" i="2"/>
  <c r="H19991" i="2" s="1"/>
  <c r="G19913" i="2"/>
  <c r="H19913" i="2" s="1"/>
  <c r="G19914" i="2"/>
  <c r="H19914" i="2" s="1"/>
  <c r="G19917" i="2"/>
  <c r="H19917" i="2" s="1"/>
  <c r="G19915" i="2"/>
  <c r="H19915" i="2" s="1"/>
  <c r="G19912" i="2"/>
  <c r="H19912" i="2" s="1"/>
  <c r="G19916" i="2"/>
  <c r="H19916" i="2" s="1"/>
  <c r="G19283" i="2"/>
  <c r="H19283" i="2" s="1"/>
  <c r="G19282" i="2"/>
  <c r="H19282" i="2" s="1"/>
  <c r="G19281" i="2"/>
  <c r="H19281" i="2" s="1"/>
  <c r="G19279" i="2"/>
  <c r="H19279" i="2" s="1"/>
  <c r="G19280" i="2"/>
  <c r="H19280" i="2" s="1"/>
  <c r="G19285" i="2"/>
  <c r="H19285" i="2" s="1"/>
  <c r="G19278" i="2"/>
  <c r="H19278" i="2" s="1"/>
  <c r="G19284" i="2"/>
  <c r="H19284" i="2" s="1"/>
  <c r="G19310" i="2"/>
  <c r="H19310" i="2" s="1"/>
  <c r="G19307" i="2"/>
  <c r="H19307" i="2" s="1"/>
  <c r="G19309" i="2"/>
  <c r="H19309" i="2" s="1"/>
  <c r="G19314" i="2"/>
  <c r="H19314" i="2" s="1"/>
  <c r="G19311" i="2"/>
  <c r="H19311" i="2" s="1"/>
  <c r="G19308" i="2"/>
  <c r="H19308" i="2" s="1"/>
  <c r="G19313" i="2"/>
  <c r="H19313" i="2" s="1"/>
  <c r="G19317" i="2"/>
  <c r="H19317" i="2" s="1"/>
  <c r="G19315" i="2"/>
  <c r="H19315" i="2" s="1"/>
  <c r="G19312" i="2"/>
  <c r="H19312" i="2" s="1"/>
  <c r="G19316" i="2"/>
  <c r="H19316" i="2" s="1"/>
  <c r="G18618" i="2"/>
  <c r="H18618" i="2" s="1"/>
  <c r="G18622" i="2"/>
  <c r="H18622" i="2" s="1"/>
  <c r="G18625" i="2"/>
  <c r="H18625" i="2" s="1"/>
  <c r="G18629" i="2"/>
  <c r="H18629" i="2" s="1"/>
  <c r="G18631" i="2"/>
  <c r="H18631" i="2" s="1"/>
  <c r="G18617" i="2"/>
  <c r="H18617" i="2" s="1"/>
  <c r="G18621" i="2"/>
  <c r="H18621" i="2" s="1"/>
  <c r="G18612" i="2"/>
  <c r="H18612" i="2" s="1"/>
  <c r="G18616" i="2"/>
  <c r="H18616" i="2" s="1"/>
  <c r="G18614" i="2"/>
  <c r="H18614" i="2" s="1"/>
  <c r="G18620" i="2"/>
  <c r="H18620" i="2" s="1"/>
  <c r="G18624" i="2"/>
  <c r="H18624" i="2" s="1"/>
  <c r="G18628" i="2"/>
  <c r="H18628" i="2" s="1"/>
  <c r="G18627" i="2"/>
  <c r="H18627" i="2" s="1"/>
  <c r="G18630" i="2"/>
  <c r="H18630" i="2" s="1"/>
  <c r="G18619" i="2"/>
  <c r="H18619" i="2" s="1"/>
  <c r="G18623" i="2"/>
  <c r="H18623" i="2" s="1"/>
  <c r="G18626" i="2"/>
  <c r="H18626" i="2" s="1"/>
  <c r="G18613" i="2"/>
  <c r="H18613" i="2" s="1"/>
  <c r="G18615" i="2"/>
  <c r="H18615" i="2" s="1"/>
  <c r="G16480" i="2"/>
  <c r="H16480" i="2" s="1"/>
  <c r="G16475" i="2"/>
  <c r="H16475" i="2" s="1"/>
  <c r="G16478" i="2"/>
  <c r="H16478" i="2" s="1"/>
  <c r="G16479" i="2"/>
  <c r="H16479" i="2" s="1"/>
  <c r="G16481" i="2"/>
  <c r="H16481" i="2" s="1"/>
  <c r="G16474" i="2"/>
  <c r="H16474" i="2" s="1"/>
  <c r="G16476" i="2"/>
  <c r="H16476" i="2" s="1"/>
  <c r="G16477" i="2"/>
  <c r="H16477" i="2" s="1"/>
  <c r="G14576" i="2"/>
  <c r="H14576" i="2" s="1"/>
  <c r="G14573" i="2"/>
  <c r="H14573" i="2" s="1"/>
  <c r="G14575" i="2"/>
  <c r="H14575" i="2" s="1"/>
  <c r="G14572" i="2"/>
  <c r="H14572" i="2" s="1"/>
  <c r="G14574" i="2"/>
  <c r="H14574" i="2" s="1"/>
  <c r="G14577" i="2"/>
  <c r="H14577" i="2" s="1"/>
  <c r="G14500" i="2"/>
  <c r="H14500" i="2" s="1"/>
  <c r="G14488" i="2"/>
  <c r="H14488" i="2" s="1"/>
  <c r="G14492" i="2"/>
  <c r="H14492" i="2" s="1"/>
  <c r="G14497" i="2"/>
  <c r="H14497" i="2" s="1"/>
  <c r="G14510" i="2"/>
  <c r="H14510" i="2" s="1"/>
  <c r="G14499" i="2"/>
  <c r="H14499" i="2" s="1"/>
  <c r="G14504" i="2"/>
  <c r="H14504" i="2" s="1"/>
  <c r="G14508" i="2"/>
  <c r="H14508" i="2" s="1"/>
  <c r="G14496" i="2"/>
  <c r="H14496" i="2" s="1"/>
  <c r="G14491" i="2"/>
  <c r="H14491" i="2" s="1"/>
  <c r="G14494" i="2"/>
  <c r="H14494" i="2" s="1"/>
  <c r="G14502" i="2"/>
  <c r="H14502" i="2" s="1"/>
  <c r="G14489" i="2"/>
  <c r="H14489" i="2" s="1"/>
  <c r="G14493" i="2"/>
  <c r="H14493" i="2" s="1"/>
  <c r="G14507" i="2"/>
  <c r="H14507" i="2" s="1"/>
  <c r="G14495" i="2"/>
  <c r="H14495" i="2" s="1"/>
  <c r="G14503" i="2"/>
  <c r="H14503" i="2" s="1"/>
  <c r="G14501" i="2"/>
  <c r="H14501" i="2" s="1"/>
  <c r="G14505" i="2"/>
  <c r="H14505" i="2" s="1"/>
  <c r="G14509" i="2"/>
  <c r="H14509" i="2" s="1"/>
  <c r="G14506" i="2"/>
  <c r="H14506" i="2" s="1"/>
  <c r="G14490" i="2"/>
  <c r="H14490" i="2" s="1"/>
  <c r="G14498" i="2"/>
  <c r="H14498" i="2" s="1"/>
  <c r="G14444" i="2"/>
  <c r="H14444" i="2" s="1"/>
  <c r="G14439" i="2"/>
  <c r="H14439" i="2" s="1"/>
  <c r="G14441" i="2"/>
  <c r="H14441" i="2" s="1"/>
  <c r="G14443" i="2"/>
  <c r="H14443" i="2" s="1"/>
  <c r="G14440" i="2"/>
  <c r="H14440" i="2" s="1"/>
  <c r="G14442" i="2"/>
  <c r="H14442" i="2" s="1"/>
  <c r="G14445" i="2"/>
  <c r="H14445" i="2" s="1"/>
  <c r="G14380" i="2"/>
  <c r="H14380" i="2" s="1"/>
  <c r="G14378" i="2"/>
  <c r="H14378" i="2" s="1"/>
  <c r="G14386" i="2"/>
  <c r="H14386" i="2" s="1"/>
  <c r="G14385" i="2"/>
  <c r="H14385" i="2" s="1"/>
  <c r="G14383" i="2"/>
  <c r="H14383" i="2" s="1"/>
  <c r="G14384" i="2"/>
  <c r="H14384" i="2" s="1"/>
  <c r="G14382" i="2"/>
  <c r="H14382" i="2" s="1"/>
  <c r="G14381" i="2"/>
  <c r="H14381" i="2" s="1"/>
  <c r="G14379" i="2"/>
  <c r="H14379" i="2" s="1"/>
  <c r="G14387" i="2"/>
  <c r="H14387" i="2" s="1"/>
  <c r="G17913" i="2"/>
  <c r="H17913" i="2" s="1"/>
  <c r="G17917" i="2"/>
  <c r="H17917" i="2" s="1"/>
  <c r="G17924" i="2"/>
  <c r="H17924" i="2" s="1"/>
  <c r="G17922" i="2"/>
  <c r="H17922" i="2" s="1"/>
  <c r="G17919" i="2"/>
  <c r="H17919" i="2" s="1"/>
  <c r="G17910" i="2"/>
  <c r="H17910" i="2" s="1"/>
  <c r="G17921" i="2"/>
  <c r="H17921" i="2" s="1"/>
  <c r="G17912" i="2"/>
  <c r="H17912" i="2" s="1"/>
  <c r="G17915" i="2"/>
  <c r="H17915" i="2" s="1"/>
  <c r="G17926" i="2"/>
  <c r="H17926" i="2" s="1"/>
  <c r="G17914" i="2"/>
  <c r="H17914" i="2" s="1"/>
  <c r="G17925" i="2"/>
  <c r="H17925" i="2" s="1"/>
  <c r="G17911" i="2"/>
  <c r="H17911" i="2" s="1"/>
  <c r="G17916" i="2"/>
  <c r="H17916" i="2" s="1"/>
  <c r="G17920" i="2"/>
  <c r="H17920" i="2" s="1"/>
  <c r="G17918" i="2"/>
  <c r="H17918" i="2" s="1"/>
  <c r="G17927" i="2"/>
  <c r="H17927" i="2" s="1"/>
  <c r="G17923" i="2"/>
  <c r="H17923" i="2" s="1"/>
  <c r="G17820" i="2"/>
  <c r="H17820" i="2" s="1"/>
  <c r="G17824" i="2"/>
  <c r="H17824" i="2" s="1"/>
  <c r="G17828" i="2"/>
  <c r="H17828" i="2" s="1"/>
  <c r="G17832" i="2"/>
  <c r="H17832" i="2" s="1"/>
  <c r="G17835" i="2"/>
  <c r="H17835" i="2" s="1"/>
  <c r="G17827" i="2"/>
  <c r="H17827" i="2" s="1"/>
  <c r="G17836" i="2"/>
  <c r="H17836" i="2" s="1"/>
  <c r="G17830" i="2"/>
  <c r="H17830" i="2" s="1"/>
  <c r="G17818" i="2"/>
  <c r="H17818" i="2" s="1"/>
  <c r="G17822" i="2"/>
  <c r="H17822" i="2" s="1"/>
  <c r="G17831" i="2"/>
  <c r="H17831" i="2" s="1"/>
  <c r="G17823" i="2"/>
  <c r="H17823" i="2" s="1"/>
  <c r="G17821" i="2"/>
  <c r="H17821" i="2" s="1"/>
  <c r="G17834" i="2"/>
  <c r="H17834" i="2" s="1"/>
  <c r="G17838" i="2"/>
  <c r="H17838" i="2" s="1"/>
  <c r="G17826" i="2"/>
  <c r="H17826" i="2" s="1"/>
  <c r="G17839" i="2"/>
  <c r="H17839" i="2" s="1"/>
  <c r="G17837" i="2"/>
  <c r="H17837" i="2" s="1"/>
  <c r="G17825" i="2"/>
  <c r="H17825" i="2" s="1"/>
  <c r="G17829" i="2"/>
  <c r="H17829" i="2" s="1"/>
  <c r="G17833" i="2"/>
  <c r="H17833" i="2" s="1"/>
  <c r="G17819" i="2"/>
  <c r="H17819" i="2" s="1"/>
  <c r="G16350" i="2"/>
  <c r="H16350" i="2" s="1"/>
  <c r="G16356" i="2"/>
  <c r="H16356" i="2" s="1"/>
  <c r="G16355" i="2"/>
  <c r="H16355" i="2" s="1"/>
  <c r="G16353" i="2"/>
  <c r="H16353" i="2" s="1"/>
  <c r="G16354" i="2"/>
  <c r="H16354" i="2" s="1"/>
  <c r="G16351" i="2"/>
  <c r="H16351" i="2" s="1"/>
  <c r="G16357" i="2"/>
  <c r="H16357" i="2" s="1"/>
  <c r="G16349" i="2"/>
  <c r="H16349" i="2" s="1"/>
  <c r="G16352" i="2"/>
  <c r="H16352" i="2" s="1"/>
  <c r="G16358" i="2"/>
  <c r="H16358" i="2" s="1"/>
  <c r="G16359" i="2"/>
  <c r="H16359" i="2" s="1"/>
  <c r="G15649" i="2"/>
  <c r="H15649" i="2" s="1"/>
  <c r="G15654" i="2"/>
  <c r="H15654" i="2" s="1"/>
  <c r="G15651" i="2"/>
  <c r="H15651" i="2" s="1"/>
  <c r="G15648" i="2"/>
  <c r="H15648" i="2" s="1"/>
  <c r="G15653" i="2"/>
  <c r="H15653" i="2" s="1"/>
  <c r="G15646" i="2"/>
  <c r="H15646" i="2" s="1"/>
  <c r="G15652" i="2"/>
  <c r="H15652" i="2" s="1"/>
  <c r="G15657" i="2"/>
  <c r="H15657" i="2" s="1"/>
  <c r="G15647" i="2"/>
  <c r="H15647" i="2" s="1"/>
  <c r="G15650" i="2"/>
  <c r="H15650" i="2" s="1"/>
  <c r="G15656" i="2"/>
  <c r="H15656" i="2" s="1"/>
  <c r="G15655" i="2"/>
  <c r="H15655" i="2" s="1"/>
  <c r="G15542" i="2"/>
  <c r="H15542" i="2" s="1"/>
  <c r="G15549" i="2"/>
  <c r="H15549" i="2" s="1"/>
  <c r="G15541" i="2"/>
  <c r="H15541" i="2" s="1"/>
  <c r="G15548" i="2"/>
  <c r="H15548" i="2" s="1"/>
  <c r="G15547" i="2"/>
  <c r="H15547" i="2" s="1"/>
  <c r="G15545" i="2"/>
  <c r="H15545" i="2" s="1"/>
  <c r="G15543" i="2"/>
  <c r="H15543" i="2" s="1"/>
  <c r="G15544" i="2"/>
  <c r="H15544" i="2" s="1"/>
  <c r="G15546" i="2"/>
  <c r="H15546" i="2" s="1"/>
  <c r="G15526" i="2"/>
  <c r="H15526" i="2" s="1"/>
  <c r="G15527" i="2"/>
  <c r="H15527" i="2" s="1"/>
  <c r="G15525" i="2"/>
  <c r="H15525" i="2" s="1"/>
  <c r="G15523" i="2"/>
  <c r="H15523" i="2" s="1"/>
  <c r="G15524" i="2"/>
  <c r="H15524" i="2" s="1"/>
  <c r="G15529" i="2"/>
  <c r="H15529" i="2" s="1"/>
  <c r="G15528" i="2"/>
  <c r="H15528" i="2" s="1"/>
  <c r="G15232" i="2"/>
  <c r="H15232" i="2" s="1"/>
  <c r="G15224" i="2"/>
  <c r="H15224" i="2" s="1"/>
  <c r="G15230" i="2"/>
  <c r="H15230" i="2" s="1"/>
  <c r="G15231" i="2"/>
  <c r="H15231" i="2" s="1"/>
  <c r="G15222" i="2"/>
  <c r="H15222" i="2" s="1"/>
  <c r="G15229" i="2"/>
  <c r="H15229" i="2" s="1"/>
  <c r="G15227" i="2"/>
  <c r="H15227" i="2" s="1"/>
  <c r="G15221" i="2"/>
  <c r="H15221" i="2" s="1"/>
  <c r="G15228" i="2"/>
  <c r="H15228" i="2" s="1"/>
  <c r="G15226" i="2"/>
  <c r="H15226" i="2" s="1"/>
  <c r="G15233" i="2"/>
  <c r="H15233" i="2" s="1"/>
  <c r="G15225" i="2"/>
  <c r="H15225" i="2" s="1"/>
  <c r="G15223" i="2"/>
  <c r="H15223" i="2" s="1"/>
  <c r="G14953" i="2"/>
  <c r="H14953" i="2" s="1"/>
  <c r="G14944" i="2"/>
  <c r="H14944" i="2" s="1"/>
  <c r="G14947" i="2"/>
  <c r="H14947" i="2" s="1"/>
  <c r="G14948" i="2"/>
  <c r="H14948" i="2" s="1"/>
  <c r="G14945" i="2"/>
  <c r="H14945" i="2" s="1"/>
  <c r="G14946" i="2"/>
  <c r="H14946" i="2" s="1"/>
  <c r="G14952" i="2"/>
  <c r="H14952" i="2" s="1"/>
  <c r="G14951" i="2"/>
  <c r="H14951" i="2" s="1"/>
  <c r="G14950" i="2"/>
  <c r="H14950" i="2" s="1"/>
  <c r="G14949" i="2"/>
  <c r="H14949" i="2" s="1"/>
  <c r="G14297" i="2"/>
  <c r="H14297" i="2" s="1"/>
  <c r="G14299" i="2"/>
  <c r="H14299" i="2" s="1"/>
  <c r="G14291" i="2"/>
  <c r="H14291" i="2" s="1"/>
  <c r="G14296" i="2"/>
  <c r="H14296" i="2" s="1"/>
  <c r="G14298" i="2"/>
  <c r="H14298" i="2" s="1"/>
  <c r="G14290" i="2"/>
  <c r="H14290" i="2" s="1"/>
  <c r="G14293" i="2"/>
  <c r="H14293" i="2" s="1"/>
  <c r="G14301" i="2"/>
  <c r="H14301" i="2" s="1"/>
  <c r="G14303" i="2"/>
  <c r="H14303" i="2" s="1"/>
  <c r="G14295" i="2"/>
  <c r="H14295" i="2" s="1"/>
  <c r="G14292" i="2"/>
  <c r="H14292" i="2" s="1"/>
  <c r="G14300" i="2"/>
  <c r="H14300" i="2" s="1"/>
  <c r="G14302" i="2"/>
  <c r="H14302" i="2" s="1"/>
  <c r="G14294" i="2"/>
  <c r="H14294" i="2" s="1"/>
  <c r="G11977" i="2"/>
  <c r="H11977" i="2" s="1"/>
  <c r="G11978" i="2"/>
  <c r="H11978" i="2" s="1"/>
  <c r="G11979" i="2"/>
  <c r="H11979" i="2" s="1"/>
  <c r="G11980" i="2"/>
  <c r="H11980" i="2" s="1"/>
  <c r="G11972" i="2"/>
  <c r="H11972" i="2" s="1"/>
  <c r="G11975" i="2"/>
  <c r="H11975" i="2" s="1"/>
  <c r="G11974" i="2"/>
  <c r="H11974" i="2" s="1"/>
  <c r="G11973" i="2"/>
  <c r="H11973" i="2" s="1"/>
  <c r="G11970" i="2"/>
  <c r="H11970" i="2" s="1"/>
  <c r="G11976" i="2"/>
  <c r="H11976" i="2" s="1"/>
  <c r="G11971" i="2"/>
  <c r="H11971" i="2" s="1"/>
  <c r="G10252" i="2"/>
  <c r="H10252" i="2" s="1"/>
  <c r="G10257" i="2"/>
  <c r="H10257" i="2" s="1"/>
  <c r="G10263" i="2"/>
  <c r="H10263" i="2" s="1"/>
  <c r="G10261" i="2"/>
  <c r="H10261" i="2" s="1"/>
  <c r="G10260" i="2"/>
  <c r="H10260" i="2" s="1"/>
  <c r="G10262" i="2"/>
  <c r="H10262" i="2" s="1"/>
  <c r="G10264" i="2"/>
  <c r="H10264" i="2" s="1"/>
  <c r="G10253" i="2"/>
  <c r="H10253" i="2" s="1"/>
  <c r="G10259" i="2"/>
  <c r="H10259" i="2" s="1"/>
  <c r="G10255" i="2"/>
  <c r="H10255" i="2" s="1"/>
  <c r="G10256" i="2"/>
  <c r="H10256" i="2" s="1"/>
  <c r="G10258" i="2"/>
  <c r="H10258" i="2" s="1"/>
  <c r="G10254" i="2"/>
  <c r="H10254" i="2" s="1"/>
  <c r="G8824" i="2"/>
  <c r="H8824" i="2" s="1"/>
  <c r="G8825" i="2"/>
  <c r="H8825" i="2" s="1"/>
  <c r="G8826" i="2"/>
  <c r="H8826" i="2" s="1"/>
  <c r="G8823" i="2"/>
  <c r="H8823" i="2" s="1"/>
  <c r="G7355" i="2"/>
  <c r="H7355" i="2" s="1"/>
  <c r="G7354" i="2"/>
  <c r="H7354" i="2" s="1"/>
  <c r="G7353" i="2"/>
  <c r="H7353" i="2" s="1"/>
  <c r="G7352" i="2"/>
  <c r="H7352" i="2" s="1"/>
  <c r="G7350" i="2"/>
  <c r="H7350" i="2" s="1"/>
  <c r="G7351" i="2"/>
  <c r="H7351" i="2" s="1"/>
  <c r="G7124" i="2"/>
  <c r="H7124" i="2" s="1"/>
  <c r="G7128" i="2"/>
  <c r="H7128" i="2" s="1"/>
  <c r="G7123" i="2"/>
  <c r="H7123" i="2" s="1"/>
  <c r="G7127" i="2"/>
  <c r="H7127" i="2" s="1"/>
  <c r="G7126" i="2"/>
  <c r="H7126" i="2" s="1"/>
  <c r="G7130" i="2"/>
  <c r="H7130" i="2" s="1"/>
  <c r="G7125" i="2"/>
  <c r="H7125" i="2" s="1"/>
  <c r="G7129" i="2"/>
  <c r="H7129" i="2" s="1"/>
  <c r="G7217" i="2"/>
  <c r="H7217" i="2" s="1"/>
  <c r="G7222" i="2"/>
  <c r="H7222" i="2" s="1"/>
  <c r="G7216" i="2"/>
  <c r="H7216" i="2" s="1"/>
  <c r="G7221" i="2"/>
  <c r="H7221" i="2" s="1"/>
  <c r="G7220" i="2"/>
  <c r="H7220" i="2" s="1"/>
  <c r="G7223" i="2"/>
  <c r="H7223" i="2" s="1"/>
  <c r="G7218" i="2"/>
  <c r="H7218" i="2" s="1"/>
  <c r="G7219" i="2"/>
  <c r="H7219" i="2" s="1"/>
  <c r="G5780" i="2"/>
  <c r="H5780" i="2" s="1"/>
  <c r="G5774" i="2"/>
  <c r="H5774" i="2" s="1"/>
  <c r="G5778" i="2"/>
  <c r="H5778" i="2" s="1"/>
  <c r="G5782" i="2"/>
  <c r="H5782" i="2" s="1"/>
  <c r="G5773" i="2"/>
  <c r="H5773" i="2" s="1"/>
  <c r="G5777" i="2"/>
  <c r="H5777" i="2" s="1"/>
  <c r="G5781" i="2"/>
  <c r="H5781" i="2" s="1"/>
  <c r="G5771" i="2"/>
  <c r="H5771" i="2" s="1"/>
  <c r="G5772" i="2"/>
  <c r="H5772" i="2" s="1"/>
  <c r="G5776" i="2"/>
  <c r="H5776" i="2" s="1"/>
  <c r="G5770" i="2"/>
  <c r="H5770" i="2" s="1"/>
  <c r="G5775" i="2"/>
  <c r="H5775" i="2" s="1"/>
  <c r="G5779" i="2"/>
  <c r="H5779" i="2" s="1"/>
  <c r="G5582" i="2"/>
  <c r="H5582" i="2" s="1"/>
  <c r="G5581" i="2"/>
  <c r="H5581" i="2" s="1"/>
  <c r="G5585" i="2"/>
  <c r="H5585" i="2" s="1"/>
  <c r="G5579" i="2"/>
  <c r="H5579" i="2" s="1"/>
  <c r="G5580" i="2"/>
  <c r="H5580" i="2" s="1"/>
  <c r="G5584" i="2"/>
  <c r="H5584" i="2" s="1"/>
  <c r="G5583" i="2"/>
  <c r="H5583" i="2" s="1"/>
  <c r="G5383" i="2"/>
  <c r="H5383" i="2" s="1"/>
  <c r="G5378" i="2"/>
  <c r="H5378" i="2" s="1"/>
  <c r="G5382" i="2"/>
  <c r="H5382" i="2" s="1"/>
  <c r="G5377" i="2"/>
  <c r="H5377" i="2" s="1"/>
  <c r="G5381" i="2"/>
  <c r="H5381" i="2" s="1"/>
  <c r="G5384" i="2"/>
  <c r="H5384" i="2" s="1"/>
  <c r="G5380" i="2"/>
  <c r="H5380" i="2" s="1"/>
  <c r="G5379" i="2"/>
  <c r="H5379" i="2" s="1"/>
  <c r="AB1325" i="3"/>
  <c r="AA1325" i="3"/>
  <c r="AA900" i="3"/>
  <c r="AB900" i="3"/>
  <c r="AB44" i="3"/>
  <c r="AA44" i="3"/>
  <c r="AA40" i="3"/>
  <c r="AB40" i="3"/>
  <c r="AA800" i="3"/>
  <c r="AB800" i="3"/>
  <c r="AB1126" i="3"/>
  <c r="AA1126" i="3"/>
  <c r="G4598" i="2"/>
  <c r="H4598" i="2" s="1"/>
  <c r="G4602" i="2"/>
  <c r="H4602" i="2" s="1"/>
  <c r="G4600" i="2"/>
  <c r="H4600" i="2" s="1"/>
  <c r="G4593" i="2"/>
  <c r="H4593" i="2" s="1"/>
  <c r="G4597" i="2"/>
  <c r="H4597" i="2" s="1"/>
  <c r="G4595" i="2"/>
  <c r="H4595" i="2" s="1"/>
  <c r="G4599" i="2"/>
  <c r="H4599" i="2" s="1"/>
  <c r="G4604" i="2"/>
  <c r="H4604" i="2" s="1"/>
  <c r="G4592" i="2"/>
  <c r="H4592" i="2" s="1"/>
  <c r="G4601" i="2"/>
  <c r="H4601" i="2" s="1"/>
  <c r="G4594" i="2"/>
  <c r="H4594" i="2" s="1"/>
  <c r="G4603" i="2"/>
  <c r="H4603" i="2" s="1"/>
  <c r="G4596" i="2"/>
  <c r="H4596" i="2" s="1"/>
  <c r="G4605" i="2"/>
  <c r="H4605" i="2" s="1"/>
  <c r="G18777" i="2"/>
  <c r="H18777" i="2" s="1"/>
  <c r="G18776" i="2"/>
  <c r="H18776" i="2" s="1"/>
  <c r="G18772" i="2"/>
  <c r="H18772" i="2" s="1"/>
  <c r="G18775" i="2"/>
  <c r="H18775" i="2" s="1"/>
  <c r="G18779" i="2"/>
  <c r="H18779" i="2" s="1"/>
  <c r="G18774" i="2"/>
  <c r="H18774" i="2" s="1"/>
  <c r="G18778" i="2"/>
  <c r="H18778" i="2" s="1"/>
  <c r="G18773" i="2"/>
  <c r="H18773" i="2" s="1"/>
  <c r="G8720" i="2"/>
  <c r="H8720" i="2" s="1"/>
  <c r="G8724" i="2"/>
  <c r="H8724" i="2" s="1"/>
  <c r="G8723" i="2"/>
  <c r="H8723" i="2" s="1"/>
  <c r="G8722" i="2"/>
  <c r="H8722" i="2" s="1"/>
  <c r="G8719" i="2"/>
  <c r="H8719" i="2" s="1"/>
  <c r="G8721" i="2"/>
  <c r="H8721" i="2" s="1"/>
  <c r="G8725" i="2"/>
  <c r="H8725" i="2" s="1"/>
  <c r="G8768" i="2"/>
  <c r="H8768" i="2" s="1"/>
  <c r="G8766" i="2"/>
  <c r="H8766" i="2" s="1"/>
  <c r="G8769" i="2"/>
  <c r="H8769" i="2" s="1"/>
  <c r="G8765" i="2"/>
  <c r="H8765" i="2" s="1"/>
  <c r="G8764" i="2"/>
  <c r="H8764" i="2" s="1"/>
  <c r="G8763" i="2"/>
  <c r="H8763" i="2" s="1"/>
  <c r="G8767" i="2"/>
  <c r="H8767" i="2" s="1"/>
  <c r="G3108" i="2"/>
  <c r="H3108" i="2" s="1"/>
  <c r="G3101" i="2"/>
  <c r="H3101" i="2" s="1"/>
  <c r="G3105" i="2"/>
  <c r="H3105" i="2" s="1"/>
  <c r="G3100" i="2"/>
  <c r="H3100" i="2" s="1"/>
  <c r="G3104" i="2"/>
  <c r="H3104" i="2" s="1"/>
  <c r="G3102" i="2"/>
  <c r="H3102" i="2" s="1"/>
  <c r="G3103" i="2"/>
  <c r="H3103" i="2" s="1"/>
  <c r="G3107" i="2"/>
  <c r="H3107" i="2" s="1"/>
  <c r="G3106" i="2"/>
  <c r="H3106" i="2" s="1"/>
  <c r="G952" i="2"/>
  <c r="H952" i="2" s="1"/>
  <c r="G950" i="2"/>
  <c r="H950" i="2" s="1"/>
  <c r="G953" i="2"/>
  <c r="H953" i="2" s="1"/>
  <c r="G951" i="2"/>
  <c r="H951" i="2" s="1"/>
  <c r="G949" i="2"/>
  <c r="H949" i="2" s="1"/>
  <c r="G18956" i="2"/>
  <c r="H18956" i="2" s="1"/>
  <c r="G18957" i="2"/>
  <c r="H18957" i="2" s="1"/>
  <c r="G18955" i="2"/>
  <c r="H18955" i="2" s="1"/>
  <c r="G18954" i="2"/>
  <c r="H18954" i="2" s="1"/>
  <c r="G18953" i="2"/>
  <c r="H18953" i="2" s="1"/>
  <c r="G18958" i="2"/>
  <c r="H18958" i="2" s="1"/>
  <c r="G12278" i="2"/>
  <c r="H12278" i="2" s="1"/>
  <c r="G12275" i="2"/>
  <c r="H12275" i="2" s="1"/>
  <c r="G12274" i="2"/>
  <c r="H12274" i="2" s="1"/>
  <c r="G12279" i="2"/>
  <c r="H12279" i="2" s="1"/>
  <c r="G12277" i="2"/>
  <c r="H12277" i="2" s="1"/>
  <c r="G12276" i="2"/>
  <c r="H12276" i="2" s="1"/>
  <c r="G11073" i="2"/>
  <c r="H11073" i="2" s="1"/>
  <c r="G11075" i="2"/>
  <c r="H11075" i="2" s="1"/>
  <c r="G11074" i="2"/>
  <c r="H11074" i="2" s="1"/>
  <c r="G11071" i="2"/>
  <c r="H11071" i="2" s="1"/>
  <c r="G11069" i="2"/>
  <c r="H11069" i="2" s="1"/>
  <c r="G11070" i="2"/>
  <c r="H11070" i="2" s="1"/>
  <c r="G11072" i="2"/>
  <c r="H11072" i="2" s="1"/>
  <c r="G11068" i="2"/>
  <c r="H11068" i="2" s="1"/>
  <c r="G18217" i="2"/>
  <c r="H18217" i="2" s="1"/>
  <c r="G18221" i="2"/>
  <c r="H18221" i="2" s="1"/>
  <c r="G18212" i="2"/>
  <c r="H18212" i="2" s="1"/>
  <c r="G18216" i="2"/>
  <c r="H18216" i="2" s="1"/>
  <c r="G18220" i="2"/>
  <c r="H18220" i="2" s="1"/>
  <c r="G18208" i="2"/>
  <c r="H18208" i="2" s="1"/>
  <c r="G18207" i="2"/>
  <c r="H18207" i="2" s="1"/>
  <c r="G18211" i="2"/>
  <c r="H18211" i="2" s="1"/>
  <c r="G18215" i="2"/>
  <c r="H18215" i="2" s="1"/>
  <c r="G18219" i="2"/>
  <c r="H18219" i="2" s="1"/>
  <c r="G18206" i="2"/>
  <c r="H18206" i="2" s="1"/>
  <c r="G18210" i="2"/>
  <c r="H18210" i="2" s="1"/>
  <c r="G18214" i="2"/>
  <c r="H18214" i="2" s="1"/>
  <c r="G18218" i="2"/>
  <c r="H18218" i="2" s="1"/>
  <c r="G18205" i="2"/>
  <c r="H18205" i="2" s="1"/>
  <c r="G18209" i="2"/>
  <c r="H18209" i="2" s="1"/>
  <c r="G18213" i="2"/>
  <c r="H18213" i="2" s="1"/>
  <c r="G18075" i="2"/>
  <c r="H18075" i="2" s="1"/>
  <c r="G18070" i="2"/>
  <c r="H18070" i="2" s="1"/>
  <c r="G18079" i="2"/>
  <c r="H18079" i="2" s="1"/>
  <c r="G18058" i="2"/>
  <c r="H18058" i="2" s="1"/>
  <c r="G18052" i="2"/>
  <c r="H18052" i="2" s="1"/>
  <c r="G18053" i="2"/>
  <c r="H18053" i="2" s="1"/>
  <c r="G18056" i="2"/>
  <c r="H18056" i="2" s="1"/>
  <c r="G18057" i="2"/>
  <c r="H18057" i="2" s="1"/>
  <c r="G18060" i="2"/>
  <c r="H18060" i="2" s="1"/>
  <c r="G18061" i="2"/>
  <c r="H18061" i="2" s="1"/>
  <c r="G18074" i="2"/>
  <c r="H18074" i="2" s="1"/>
  <c r="G18068" i="2"/>
  <c r="H18068" i="2" s="1"/>
  <c r="G18069" i="2"/>
  <c r="H18069" i="2" s="1"/>
  <c r="G18072" i="2"/>
  <c r="H18072" i="2" s="1"/>
  <c r="G18073" i="2"/>
  <c r="H18073" i="2" s="1"/>
  <c r="G18076" i="2"/>
  <c r="H18076" i="2" s="1"/>
  <c r="G18077" i="2"/>
  <c r="H18077" i="2" s="1"/>
  <c r="G18064" i="2"/>
  <c r="H18064" i="2" s="1"/>
  <c r="G18067" i="2"/>
  <c r="H18067" i="2" s="1"/>
  <c r="G18062" i="2"/>
  <c r="H18062" i="2" s="1"/>
  <c r="G18055" i="2"/>
  <c r="H18055" i="2" s="1"/>
  <c r="G18059" i="2"/>
  <c r="H18059" i="2" s="1"/>
  <c r="G18054" i="2"/>
  <c r="H18054" i="2" s="1"/>
  <c r="G18063" i="2"/>
  <c r="H18063" i="2" s="1"/>
  <c r="G18065" i="2"/>
  <c r="H18065" i="2" s="1"/>
  <c r="G18078" i="2"/>
  <c r="H18078" i="2" s="1"/>
  <c r="G18071" i="2"/>
  <c r="H18071" i="2" s="1"/>
  <c r="G18066" i="2"/>
  <c r="H18066" i="2" s="1"/>
  <c r="G17242" i="2"/>
  <c r="H17242" i="2" s="1"/>
  <c r="G17236" i="2"/>
  <c r="H17236" i="2" s="1"/>
  <c r="G17245" i="2"/>
  <c r="H17245" i="2" s="1"/>
  <c r="G17235" i="2"/>
  <c r="H17235" i="2" s="1"/>
  <c r="G17233" i="2"/>
  <c r="H17233" i="2" s="1"/>
  <c r="G17246" i="2"/>
  <c r="H17246" i="2" s="1"/>
  <c r="G17240" i="2"/>
  <c r="H17240" i="2" s="1"/>
  <c r="G17247" i="2"/>
  <c r="H17247" i="2" s="1"/>
  <c r="G17244" i="2"/>
  <c r="H17244" i="2" s="1"/>
  <c r="G17237" i="2"/>
  <c r="H17237" i="2" s="1"/>
  <c r="G17234" i="2"/>
  <c r="H17234" i="2" s="1"/>
  <c r="G17243" i="2"/>
  <c r="H17243" i="2" s="1"/>
  <c r="G17248" i="2"/>
  <c r="H17248" i="2" s="1"/>
  <c r="G17241" i="2"/>
  <c r="H17241" i="2" s="1"/>
  <c r="G17238" i="2"/>
  <c r="H17238" i="2" s="1"/>
  <c r="G17239" i="2"/>
  <c r="H17239" i="2" s="1"/>
  <c r="G17217" i="2"/>
  <c r="H17217" i="2" s="1"/>
  <c r="G17214" i="2"/>
  <c r="H17214" i="2" s="1"/>
  <c r="G17208" i="2"/>
  <c r="H17208" i="2" s="1"/>
  <c r="G17215" i="2"/>
  <c r="H17215" i="2" s="1"/>
  <c r="G17212" i="2"/>
  <c r="H17212" i="2" s="1"/>
  <c r="G17205" i="2"/>
  <c r="H17205" i="2" s="1"/>
  <c r="G17218" i="2"/>
  <c r="H17218" i="2" s="1"/>
  <c r="G17211" i="2"/>
  <c r="H17211" i="2" s="1"/>
  <c r="G17216" i="2"/>
  <c r="H17216" i="2" s="1"/>
  <c r="G17209" i="2"/>
  <c r="H17209" i="2" s="1"/>
  <c r="G17206" i="2"/>
  <c r="H17206" i="2" s="1"/>
  <c r="G17207" i="2"/>
  <c r="H17207" i="2" s="1"/>
  <c r="G17210" i="2"/>
  <c r="H17210" i="2" s="1"/>
  <c r="G17204" i="2"/>
  <c r="H17204" i="2" s="1"/>
  <c r="G17213" i="2"/>
  <c r="H17213" i="2" s="1"/>
  <c r="G17219" i="2"/>
  <c r="H17219" i="2" s="1"/>
  <c r="G17153" i="2"/>
  <c r="H17153" i="2" s="1"/>
  <c r="G17148" i="2"/>
  <c r="H17148" i="2" s="1"/>
  <c r="G17157" i="2"/>
  <c r="H17157" i="2" s="1"/>
  <c r="G17154" i="2"/>
  <c r="H17154" i="2" s="1"/>
  <c r="G17147" i="2"/>
  <c r="H17147" i="2" s="1"/>
  <c r="G17152" i="2"/>
  <c r="H17152" i="2" s="1"/>
  <c r="G17145" i="2"/>
  <c r="H17145" i="2" s="1"/>
  <c r="G17158" i="2"/>
  <c r="H17158" i="2" s="1"/>
  <c r="G17159" i="2"/>
  <c r="H17159" i="2" s="1"/>
  <c r="G17146" i="2"/>
  <c r="H17146" i="2" s="1"/>
  <c r="G17156" i="2"/>
  <c r="H17156" i="2" s="1"/>
  <c r="G17149" i="2"/>
  <c r="H17149" i="2" s="1"/>
  <c r="G17150" i="2"/>
  <c r="H17150" i="2" s="1"/>
  <c r="G17155" i="2"/>
  <c r="H17155" i="2" s="1"/>
  <c r="G17151" i="2"/>
  <c r="H17151" i="2" s="1"/>
  <c r="G17160" i="2"/>
  <c r="H17160" i="2" s="1"/>
  <c r="G16592" i="2"/>
  <c r="H16592" i="2" s="1"/>
  <c r="G16591" i="2"/>
  <c r="H16591" i="2" s="1"/>
  <c r="G16590" i="2"/>
  <c r="H16590" i="2" s="1"/>
  <c r="G16586" i="2"/>
  <c r="H16586" i="2" s="1"/>
  <c r="G16588" i="2"/>
  <c r="H16588" i="2" s="1"/>
  <c r="G16589" i="2"/>
  <c r="H16589" i="2" s="1"/>
  <c r="G16585" i="2"/>
  <c r="H16585" i="2" s="1"/>
  <c r="G16587" i="2"/>
  <c r="H16587" i="2" s="1"/>
  <c r="G16385" i="2"/>
  <c r="H16385" i="2" s="1"/>
  <c r="G16386" i="2"/>
  <c r="H16386" i="2" s="1"/>
  <c r="G16381" i="2"/>
  <c r="H16381" i="2" s="1"/>
  <c r="G16380" i="2"/>
  <c r="H16380" i="2" s="1"/>
  <c r="G16389" i="2"/>
  <c r="H16389" i="2" s="1"/>
  <c r="G16392" i="2"/>
  <c r="H16392" i="2" s="1"/>
  <c r="G16391" i="2"/>
  <c r="H16391" i="2" s="1"/>
  <c r="G16384" i="2"/>
  <c r="H16384" i="2" s="1"/>
  <c r="G16390" i="2"/>
  <c r="H16390" i="2" s="1"/>
  <c r="G16387" i="2"/>
  <c r="H16387" i="2" s="1"/>
  <c r="G16382" i="2"/>
  <c r="H16382" i="2" s="1"/>
  <c r="G16388" i="2"/>
  <c r="H16388" i="2" s="1"/>
  <c r="G16383" i="2"/>
  <c r="H16383" i="2" s="1"/>
  <c r="G14153" i="2"/>
  <c r="H14153" i="2" s="1"/>
  <c r="G14152" i="2"/>
  <c r="H14152" i="2" s="1"/>
  <c r="G14151" i="2"/>
  <c r="H14151" i="2" s="1"/>
  <c r="G14149" i="2"/>
  <c r="H14149" i="2" s="1"/>
  <c r="G14150" i="2"/>
  <c r="H14150" i="2" s="1"/>
  <c r="G14148" i="2"/>
  <c r="H14148" i="2" s="1"/>
  <c r="G14147" i="2"/>
  <c r="H14147" i="2" s="1"/>
  <c r="G13760" i="2"/>
  <c r="H13760" i="2" s="1"/>
  <c r="G13762" i="2"/>
  <c r="H13762" i="2" s="1"/>
  <c r="G13765" i="2"/>
  <c r="H13765" i="2" s="1"/>
  <c r="G13759" i="2"/>
  <c r="H13759" i="2" s="1"/>
  <c r="G13764" i="2"/>
  <c r="H13764" i="2" s="1"/>
  <c r="G13758" i="2"/>
  <c r="H13758" i="2" s="1"/>
  <c r="G13766" i="2"/>
  <c r="H13766" i="2" s="1"/>
  <c r="G13761" i="2"/>
  <c r="H13761" i="2" s="1"/>
  <c r="G13763" i="2"/>
  <c r="H13763" i="2" s="1"/>
  <c r="G13717" i="2"/>
  <c r="H13717" i="2" s="1"/>
  <c r="G13713" i="2"/>
  <c r="H13713" i="2" s="1"/>
  <c r="G13711" i="2"/>
  <c r="H13711" i="2" s="1"/>
  <c r="G13719" i="2"/>
  <c r="H13719" i="2" s="1"/>
  <c r="G13712" i="2"/>
  <c r="H13712" i="2" s="1"/>
  <c r="G13714" i="2"/>
  <c r="H13714" i="2" s="1"/>
  <c r="G13721" i="2"/>
  <c r="H13721" i="2" s="1"/>
  <c r="G13710" i="2"/>
  <c r="H13710" i="2" s="1"/>
  <c r="G13720" i="2"/>
  <c r="H13720" i="2" s="1"/>
  <c r="G13723" i="2"/>
  <c r="H13723" i="2" s="1"/>
  <c r="G13718" i="2"/>
  <c r="H13718" i="2" s="1"/>
  <c r="G13716" i="2"/>
  <c r="H13716" i="2" s="1"/>
  <c r="G13722" i="2"/>
  <c r="H13722" i="2" s="1"/>
  <c r="G13715" i="2"/>
  <c r="H13715" i="2" s="1"/>
  <c r="G13056" i="2"/>
  <c r="H13056" i="2" s="1"/>
  <c r="G13057" i="2"/>
  <c r="H13057" i="2" s="1"/>
  <c r="G13055" i="2"/>
  <c r="H13055" i="2" s="1"/>
  <c r="G13062" i="2"/>
  <c r="H13062" i="2" s="1"/>
  <c r="G13063" i="2"/>
  <c r="H13063" i="2" s="1"/>
  <c r="G13060" i="2"/>
  <c r="H13060" i="2" s="1"/>
  <c r="G13054" i="2"/>
  <c r="H13054" i="2" s="1"/>
  <c r="G13058" i="2"/>
  <c r="H13058" i="2" s="1"/>
  <c r="G13061" i="2"/>
  <c r="H13061" i="2" s="1"/>
  <c r="G13059" i="2"/>
  <c r="H13059" i="2" s="1"/>
  <c r="G12034" i="2"/>
  <c r="H12034" i="2" s="1"/>
  <c r="G12036" i="2"/>
  <c r="H12036" i="2" s="1"/>
  <c r="G12031" i="2"/>
  <c r="H12031" i="2" s="1"/>
  <c r="G12038" i="2"/>
  <c r="H12038" i="2" s="1"/>
  <c r="G12030" i="2"/>
  <c r="H12030" i="2" s="1"/>
  <c r="G12029" i="2"/>
  <c r="H12029" i="2" s="1"/>
  <c r="G12037" i="2"/>
  <c r="H12037" i="2" s="1"/>
  <c r="G12032" i="2"/>
  <c r="H12032" i="2" s="1"/>
  <c r="G12033" i="2"/>
  <c r="H12033" i="2" s="1"/>
  <c r="G12035" i="2"/>
  <c r="H12035" i="2" s="1"/>
  <c r="G10562" i="2"/>
  <c r="H10562" i="2" s="1"/>
  <c r="G10565" i="2"/>
  <c r="H10565" i="2" s="1"/>
  <c r="G10568" i="2"/>
  <c r="H10568" i="2" s="1"/>
  <c r="G10566" i="2"/>
  <c r="H10566" i="2" s="1"/>
  <c r="G10563" i="2"/>
  <c r="H10563" i="2" s="1"/>
  <c r="G10564" i="2"/>
  <c r="H10564" i="2" s="1"/>
  <c r="G10567" i="2"/>
  <c r="H10567" i="2" s="1"/>
  <c r="G10080" i="2"/>
  <c r="H10080" i="2" s="1"/>
  <c r="G10072" i="2"/>
  <c r="H10072" i="2" s="1"/>
  <c r="G10082" i="2"/>
  <c r="H10082" i="2" s="1"/>
  <c r="G10074" i="2"/>
  <c r="H10074" i="2" s="1"/>
  <c r="G10069" i="2"/>
  <c r="H10069" i="2" s="1"/>
  <c r="G10077" i="2"/>
  <c r="H10077" i="2" s="1"/>
  <c r="G10079" i="2"/>
  <c r="H10079" i="2" s="1"/>
  <c r="G10071" i="2"/>
  <c r="H10071" i="2" s="1"/>
  <c r="G10076" i="2"/>
  <c r="H10076" i="2" s="1"/>
  <c r="G10068" i="2"/>
  <c r="H10068" i="2" s="1"/>
  <c r="G10078" i="2"/>
  <c r="H10078" i="2" s="1"/>
  <c r="G10070" i="2"/>
  <c r="H10070" i="2" s="1"/>
  <c r="G10073" i="2"/>
  <c r="H10073" i="2" s="1"/>
  <c r="G10081" i="2"/>
  <c r="H10081" i="2" s="1"/>
  <c r="G10083" i="2"/>
  <c r="H10083" i="2" s="1"/>
  <c r="G10075" i="2"/>
  <c r="H10075" i="2" s="1"/>
  <c r="G10153" i="2"/>
  <c r="H10153" i="2" s="1"/>
  <c r="G10154" i="2"/>
  <c r="H10154" i="2" s="1"/>
  <c r="G10156" i="2"/>
  <c r="H10156" i="2" s="1"/>
  <c r="G10159" i="2"/>
  <c r="H10159" i="2" s="1"/>
  <c r="G10158" i="2"/>
  <c r="H10158" i="2" s="1"/>
  <c r="G10157" i="2"/>
  <c r="H10157" i="2" s="1"/>
  <c r="G10155" i="2"/>
  <c r="H10155" i="2" s="1"/>
  <c r="G7950" i="2"/>
  <c r="H7950" i="2" s="1"/>
  <c r="G7942" i="2"/>
  <c r="H7942" i="2" s="1"/>
  <c r="G7943" i="2"/>
  <c r="H7943" i="2" s="1"/>
  <c r="G7949" i="2"/>
  <c r="H7949" i="2" s="1"/>
  <c r="G7941" i="2"/>
  <c r="H7941" i="2" s="1"/>
  <c r="G7946" i="2"/>
  <c r="H7946" i="2" s="1"/>
  <c r="G7948" i="2"/>
  <c r="H7948" i="2" s="1"/>
  <c r="G7951" i="2"/>
  <c r="H7951" i="2" s="1"/>
  <c r="G7945" i="2"/>
  <c r="H7945" i="2" s="1"/>
  <c r="G7947" i="2"/>
  <c r="H7947" i="2" s="1"/>
  <c r="G7944" i="2"/>
  <c r="H7944" i="2" s="1"/>
  <c r="G5146" i="2"/>
  <c r="H5146" i="2" s="1"/>
  <c r="G5150" i="2"/>
  <c r="H5150" i="2" s="1"/>
  <c r="G5155" i="2"/>
  <c r="H5155" i="2" s="1"/>
  <c r="G5149" i="2"/>
  <c r="H5149" i="2" s="1"/>
  <c r="G5153" i="2"/>
  <c r="H5153" i="2" s="1"/>
  <c r="G5154" i="2"/>
  <c r="H5154" i="2" s="1"/>
  <c r="G5145" i="2"/>
  <c r="H5145" i="2" s="1"/>
  <c r="G5148" i="2"/>
  <c r="H5148" i="2" s="1"/>
  <c r="G5152" i="2"/>
  <c r="H5152" i="2" s="1"/>
  <c r="G5147" i="2"/>
  <c r="H5147" i="2" s="1"/>
  <c r="G5151" i="2"/>
  <c r="H5151" i="2" s="1"/>
  <c r="G4918" i="2"/>
  <c r="H4918" i="2" s="1"/>
  <c r="G4921" i="2"/>
  <c r="H4921" i="2" s="1"/>
  <c r="G4917" i="2"/>
  <c r="H4917" i="2" s="1"/>
  <c r="G4916" i="2"/>
  <c r="H4916" i="2" s="1"/>
  <c r="G4920" i="2"/>
  <c r="H4920" i="2" s="1"/>
  <c r="G4919" i="2"/>
  <c r="H4919" i="2" s="1"/>
  <c r="G3343" i="2"/>
  <c r="H3343" i="2" s="1"/>
  <c r="G3340" i="2"/>
  <c r="H3340" i="2" s="1"/>
  <c r="G3342" i="2"/>
  <c r="H3342" i="2" s="1"/>
  <c r="G3338" i="2"/>
  <c r="H3338" i="2" s="1"/>
  <c r="G3339" i="2"/>
  <c r="H3339" i="2" s="1"/>
  <c r="G3341" i="2"/>
  <c r="H3341" i="2" s="1"/>
  <c r="G2708" i="2"/>
  <c r="H2708" i="2" s="1"/>
  <c r="G2706" i="2"/>
  <c r="H2706" i="2" s="1"/>
  <c r="G2703" i="2"/>
  <c r="H2703" i="2" s="1"/>
  <c r="G2704" i="2"/>
  <c r="H2704" i="2" s="1"/>
  <c r="G2707" i="2"/>
  <c r="H2707" i="2" s="1"/>
  <c r="G2705" i="2"/>
  <c r="H2705" i="2" s="1"/>
  <c r="G2686" i="2"/>
  <c r="H2686" i="2" s="1"/>
  <c r="G2682" i="2"/>
  <c r="H2682" i="2" s="1"/>
  <c r="G2681" i="2"/>
  <c r="H2681" i="2" s="1"/>
  <c r="G2680" i="2"/>
  <c r="H2680" i="2" s="1"/>
  <c r="G2684" i="2"/>
  <c r="H2684" i="2" s="1"/>
  <c r="G2683" i="2"/>
  <c r="H2683" i="2" s="1"/>
  <c r="G2685" i="2"/>
  <c r="H2685" i="2" s="1"/>
  <c r="G989" i="2"/>
  <c r="H989" i="2" s="1"/>
  <c r="G986" i="2"/>
  <c r="H986" i="2" s="1"/>
  <c r="G990" i="2"/>
  <c r="H990" i="2" s="1"/>
  <c r="G985" i="2"/>
  <c r="H985" i="2" s="1"/>
  <c r="G987" i="2"/>
  <c r="H987" i="2" s="1"/>
  <c r="G988" i="2"/>
  <c r="H988" i="2" s="1"/>
  <c r="G477" i="2"/>
  <c r="H477" i="2" s="1"/>
  <c r="G480" i="2"/>
  <c r="H480" i="2" s="1"/>
  <c r="G484" i="2"/>
  <c r="H484" i="2" s="1"/>
  <c r="G488" i="2"/>
  <c r="H488" i="2" s="1"/>
  <c r="G483" i="2"/>
  <c r="H483" i="2" s="1"/>
  <c r="G476" i="2"/>
  <c r="H476" i="2" s="1"/>
  <c r="G471" i="2"/>
  <c r="H471" i="2" s="1"/>
  <c r="G475" i="2"/>
  <c r="H475" i="2" s="1"/>
  <c r="G479" i="2"/>
  <c r="H479" i="2" s="1"/>
  <c r="G482" i="2"/>
  <c r="H482" i="2" s="1"/>
  <c r="G487" i="2"/>
  <c r="H487" i="2" s="1"/>
  <c r="G474" i="2"/>
  <c r="H474" i="2" s="1"/>
  <c r="G478" i="2"/>
  <c r="H478" i="2" s="1"/>
  <c r="G473" i="2"/>
  <c r="H473" i="2" s="1"/>
  <c r="G486" i="2"/>
  <c r="H486" i="2" s="1"/>
  <c r="G481" i="2"/>
  <c r="H481" i="2" s="1"/>
  <c r="G485" i="2"/>
  <c r="H485" i="2" s="1"/>
  <c r="G472" i="2"/>
  <c r="H472" i="2" s="1"/>
  <c r="G19920" i="2"/>
  <c r="H19920" i="2" s="1"/>
  <c r="G19918" i="2"/>
  <c r="H19918" i="2" s="1"/>
  <c r="G19921" i="2"/>
  <c r="H19921" i="2" s="1"/>
  <c r="G19919" i="2"/>
  <c r="H19919" i="2" s="1"/>
  <c r="G19922" i="2"/>
  <c r="H19922" i="2" s="1"/>
  <c r="G16482" i="2"/>
  <c r="H16482" i="2" s="1"/>
  <c r="G16488" i="2"/>
  <c r="H16488" i="2" s="1"/>
  <c r="G16491" i="2"/>
  <c r="H16491" i="2" s="1"/>
  <c r="G16485" i="2"/>
  <c r="H16485" i="2" s="1"/>
  <c r="G16486" i="2"/>
  <c r="H16486" i="2" s="1"/>
  <c r="G16487" i="2"/>
  <c r="H16487" i="2" s="1"/>
  <c r="G16490" i="2"/>
  <c r="H16490" i="2" s="1"/>
  <c r="G16489" i="2"/>
  <c r="H16489" i="2" s="1"/>
  <c r="G16484" i="2"/>
  <c r="H16484" i="2" s="1"/>
  <c r="G16492" i="2"/>
  <c r="H16492" i="2" s="1"/>
  <c r="G16483" i="2"/>
  <c r="H16483" i="2" s="1"/>
  <c r="G14628" i="2"/>
  <c r="H14628" i="2" s="1"/>
  <c r="G14625" i="2"/>
  <c r="H14625" i="2" s="1"/>
  <c r="G14626" i="2"/>
  <c r="H14626" i="2" s="1"/>
  <c r="G14624" i="2"/>
  <c r="H14624" i="2" s="1"/>
  <c r="G14627" i="2"/>
  <c r="H14627" i="2" s="1"/>
  <c r="G14621" i="2"/>
  <c r="H14621" i="2" s="1"/>
  <c r="G14622" i="2"/>
  <c r="H14622" i="2" s="1"/>
  <c r="G14629" i="2"/>
  <c r="H14629" i="2" s="1"/>
  <c r="G14623" i="2"/>
  <c r="H14623" i="2" s="1"/>
  <c r="G14569" i="2"/>
  <c r="H14569" i="2" s="1"/>
  <c r="G14568" i="2"/>
  <c r="H14568" i="2" s="1"/>
  <c r="G14567" i="2"/>
  <c r="H14567" i="2" s="1"/>
  <c r="G14566" i="2"/>
  <c r="H14566" i="2" s="1"/>
  <c r="G14571" i="2"/>
  <c r="H14571" i="2" s="1"/>
  <c r="G14565" i="2"/>
  <c r="H14565" i="2" s="1"/>
  <c r="G14570" i="2"/>
  <c r="H14570" i="2" s="1"/>
  <c r="G14548" i="2"/>
  <c r="H14548" i="2" s="1"/>
  <c r="G14553" i="2"/>
  <c r="H14553" i="2" s="1"/>
  <c r="G14552" i="2"/>
  <c r="H14552" i="2" s="1"/>
  <c r="G14551" i="2"/>
  <c r="H14551" i="2" s="1"/>
  <c r="G14550" i="2"/>
  <c r="H14550" i="2" s="1"/>
  <c r="G14547" i="2"/>
  <c r="H14547" i="2" s="1"/>
  <c r="G14549" i="2"/>
  <c r="H14549" i="2" s="1"/>
  <c r="G14554" i="2"/>
  <c r="H14554" i="2" s="1"/>
  <c r="G17936" i="2"/>
  <c r="H17936" i="2" s="1"/>
  <c r="G17935" i="2"/>
  <c r="H17935" i="2" s="1"/>
  <c r="G17938" i="2"/>
  <c r="H17938" i="2" s="1"/>
  <c r="G17934" i="2"/>
  <c r="H17934" i="2" s="1"/>
  <c r="G17937" i="2"/>
  <c r="H17937" i="2" s="1"/>
  <c r="G9053" i="2"/>
  <c r="H9053" i="2" s="1"/>
  <c r="G9054" i="2"/>
  <c r="H9054" i="2" s="1"/>
  <c r="G9048" i="2"/>
  <c r="H9048" i="2" s="1"/>
  <c r="G9051" i="2"/>
  <c r="H9051" i="2" s="1"/>
  <c r="G9049" i="2"/>
  <c r="H9049" i="2" s="1"/>
  <c r="G9050" i="2"/>
  <c r="H9050" i="2" s="1"/>
  <c r="G9056" i="2"/>
  <c r="H9056" i="2" s="1"/>
  <c r="G9052" i="2"/>
  <c r="H9052" i="2" s="1"/>
  <c r="G9055" i="2"/>
  <c r="H9055" i="2" s="1"/>
  <c r="G17861" i="2"/>
  <c r="H17861" i="2" s="1"/>
  <c r="G17866" i="2"/>
  <c r="H17866" i="2" s="1"/>
  <c r="G17863" i="2"/>
  <c r="H17863" i="2" s="1"/>
  <c r="G17862" i="2"/>
  <c r="H17862" i="2" s="1"/>
  <c r="G17865" i="2"/>
  <c r="H17865" i="2" s="1"/>
  <c r="G17864" i="2"/>
  <c r="H17864" i="2" s="1"/>
  <c r="G17873" i="2"/>
  <c r="H17873" i="2" s="1"/>
  <c r="G17871" i="2"/>
  <c r="H17871" i="2" s="1"/>
  <c r="G17872" i="2"/>
  <c r="H17872" i="2" s="1"/>
  <c r="G17867" i="2"/>
  <c r="H17867" i="2" s="1"/>
  <c r="G17869" i="2"/>
  <c r="H17869" i="2" s="1"/>
  <c r="G17874" i="2"/>
  <c r="H17874" i="2" s="1"/>
  <c r="G17868" i="2"/>
  <c r="H17868" i="2" s="1"/>
  <c r="G17870" i="2"/>
  <c r="H17870" i="2" s="1"/>
  <c r="G16788" i="2"/>
  <c r="H16788" i="2" s="1"/>
  <c r="G16784" i="2"/>
  <c r="H16784" i="2" s="1"/>
  <c r="G16785" i="2"/>
  <c r="H16785" i="2" s="1"/>
  <c r="G16787" i="2"/>
  <c r="H16787" i="2" s="1"/>
  <c r="G16786" i="2"/>
  <c r="H16786" i="2" s="1"/>
  <c r="G15664" i="2"/>
  <c r="H15664" i="2" s="1"/>
  <c r="G15669" i="2"/>
  <c r="H15669" i="2" s="1"/>
  <c r="G15658" i="2"/>
  <c r="H15658" i="2" s="1"/>
  <c r="G15668" i="2"/>
  <c r="H15668" i="2" s="1"/>
  <c r="G15662" i="2"/>
  <c r="H15662" i="2" s="1"/>
  <c r="G15663" i="2"/>
  <c r="H15663" i="2" s="1"/>
  <c r="G15666" i="2"/>
  <c r="H15666" i="2" s="1"/>
  <c r="G15661" i="2"/>
  <c r="H15661" i="2" s="1"/>
  <c r="G15659" i="2"/>
  <c r="H15659" i="2" s="1"/>
  <c r="G15665" i="2"/>
  <c r="H15665" i="2" s="1"/>
  <c r="G15660" i="2"/>
  <c r="H15660" i="2" s="1"/>
  <c r="G15667" i="2"/>
  <c r="H15667" i="2" s="1"/>
  <c r="G15570" i="2"/>
  <c r="H15570" i="2" s="1"/>
  <c r="G15571" i="2"/>
  <c r="H15571" i="2" s="1"/>
  <c r="G15569" i="2"/>
  <c r="H15569" i="2" s="1"/>
  <c r="G15566" i="2"/>
  <c r="H15566" i="2" s="1"/>
  <c r="G15567" i="2"/>
  <c r="H15567" i="2" s="1"/>
  <c r="G15568" i="2"/>
  <c r="H15568" i="2" s="1"/>
  <c r="G15565" i="2"/>
  <c r="H15565" i="2" s="1"/>
  <c r="G15563" i="2"/>
  <c r="H15563" i="2" s="1"/>
  <c r="G15564" i="2"/>
  <c r="H15564" i="2" s="1"/>
  <c r="G15562" i="2"/>
  <c r="H15562" i="2" s="1"/>
  <c r="G14978" i="2"/>
  <c r="H14978" i="2" s="1"/>
  <c r="G14984" i="2"/>
  <c r="H14984" i="2" s="1"/>
  <c r="G14983" i="2"/>
  <c r="H14983" i="2" s="1"/>
  <c r="G14977" i="2"/>
  <c r="H14977" i="2" s="1"/>
  <c r="G14982" i="2"/>
  <c r="H14982" i="2" s="1"/>
  <c r="G14979" i="2"/>
  <c r="H14979" i="2" s="1"/>
  <c r="G14981" i="2"/>
  <c r="H14981" i="2" s="1"/>
  <c r="G14986" i="2"/>
  <c r="H14986" i="2" s="1"/>
  <c r="G14980" i="2"/>
  <c r="H14980" i="2" s="1"/>
  <c r="G14985" i="2"/>
  <c r="H14985" i="2" s="1"/>
  <c r="G14987" i="2"/>
  <c r="H14987" i="2" s="1"/>
  <c r="G15033" i="2"/>
  <c r="H15033" i="2" s="1"/>
  <c r="G15031" i="2"/>
  <c r="H15031" i="2" s="1"/>
  <c r="G15032" i="2"/>
  <c r="H15032" i="2" s="1"/>
  <c r="G15038" i="2"/>
  <c r="H15038" i="2" s="1"/>
  <c r="G15039" i="2"/>
  <c r="H15039" i="2" s="1"/>
  <c r="G15030" i="2"/>
  <c r="H15030" i="2" s="1"/>
  <c r="G15037" i="2"/>
  <c r="H15037" i="2" s="1"/>
  <c r="G15035" i="2"/>
  <c r="H15035" i="2" s="1"/>
  <c r="G15036" i="2"/>
  <c r="H15036" i="2" s="1"/>
  <c r="G15034" i="2"/>
  <c r="H15034" i="2" s="1"/>
  <c r="G14249" i="2"/>
  <c r="H14249" i="2" s="1"/>
  <c r="G14257" i="2"/>
  <c r="H14257" i="2" s="1"/>
  <c r="G14255" i="2"/>
  <c r="H14255" i="2" s="1"/>
  <c r="G14248" i="2"/>
  <c r="H14248" i="2" s="1"/>
  <c r="G14256" i="2"/>
  <c r="H14256" i="2" s="1"/>
  <c r="G14254" i="2"/>
  <c r="H14254" i="2" s="1"/>
  <c r="G14253" i="2"/>
  <c r="H14253" i="2" s="1"/>
  <c r="G14251" i="2"/>
  <c r="H14251" i="2" s="1"/>
  <c r="G14259" i="2"/>
  <c r="H14259" i="2" s="1"/>
  <c r="G14252" i="2"/>
  <c r="H14252" i="2" s="1"/>
  <c r="G14250" i="2"/>
  <c r="H14250" i="2" s="1"/>
  <c r="G14258" i="2"/>
  <c r="H14258" i="2" s="1"/>
  <c r="G14216" i="2"/>
  <c r="H14216" i="2" s="1"/>
  <c r="G14204" i="2"/>
  <c r="H14204" i="2" s="1"/>
  <c r="G14208" i="2"/>
  <c r="H14208" i="2" s="1"/>
  <c r="G14202" i="2"/>
  <c r="H14202" i="2" s="1"/>
  <c r="G14206" i="2"/>
  <c r="H14206" i="2" s="1"/>
  <c r="G14210" i="2"/>
  <c r="H14210" i="2" s="1"/>
  <c r="G14215" i="2"/>
  <c r="H14215" i="2" s="1"/>
  <c r="G14213" i="2"/>
  <c r="H14213" i="2" s="1"/>
  <c r="G14220" i="2"/>
  <c r="H14220" i="2" s="1"/>
  <c r="G14224" i="2"/>
  <c r="H14224" i="2" s="1"/>
  <c r="G14218" i="2"/>
  <c r="H14218" i="2" s="1"/>
  <c r="G14222" i="2"/>
  <c r="H14222" i="2" s="1"/>
  <c r="G14226" i="2"/>
  <c r="H14226" i="2" s="1"/>
  <c r="G14214" i="2"/>
  <c r="H14214" i="2" s="1"/>
  <c r="G14212" i="2"/>
  <c r="H14212" i="2" s="1"/>
  <c r="G14201" i="2"/>
  <c r="H14201" i="2" s="1"/>
  <c r="G14205" i="2"/>
  <c r="H14205" i="2" s="1"/>
  <c r="G14209" i="2"/>
  <c r="H14209" i="2" s="1"/>
  <c r="G14203" i="2"/>
  <c r="H14203" i="2" s="1"/>
  <c r="G14207" i="2"/>
  <c r="H14207" i="2" s="1"/>
  <c r="G14211" i="2"/>
  <c r="H14211" i="2" s="1"/>
  <c r="G14217" i="2"/>
  <c r="H14217" i="2" s="1"/>
  <c r="G14221" i="2"/>
  <c r="H14221" i="2" s="1"/>
  <c r="G14225" i="2"/>
  <c r="H14225" i="2" s="1"/>
  <c r="G14219" i="2"/>
  <c r="H14219" i="2" s="1"/>
  <c r="G14223" i="2"/>
  <c r="H14223" i="2" s="1"/>
  <c r="G14227" i="2"/>
  <c r="H14227" i="2" s="1"/>
  <c r="G12941" i="2"/>
  <c r="H12941" i="2" s="1"/>
  <c r="G12942" i="2"/>
  <c r="H12942" i="2" s="1"/>
  <c r="G12946" i="2"/>
  <c r="H12946" i="2" s="1"/>
  <c r="G12940" i="2"/>
  <c r="H12940" i="2" s="1"/>
  <c r="G12947" i="2"/>
  <c r="H12947" i="2" s="1"/>
  <c r="G12944" i="2"/>
  <c r="H12944" i="2" s="1"/>
  <c r="G12938" i="2"/>
  <c r="H12938" i="2" s="1"/>
  <c r="G12943" i="2"/>
  <c r="H12943" i="2" s="1"/>
  <c r="G12945" i="2"/>
  <c r="H12945" i="2" s="1"/>
  <c r="G12939" i="2"/>
  <c r="H12939" i="2" s="1"/>
  <c r="G12322" i="2"/>
  <c r="H12322" i="2" s="1"/>
  <c r="G12321" i="2"/>
  <c r="H12321" i="2" s="1"/>
  <c r="G12318" i="2"/>
  <c r="H12318" i="2" s="1"/>
  <c r="G12313" i="2"/>
  <c r="H12313" i="2" s="1"/>
  <c r="G12324" i="2"/>
  <c r="H12324" i="2" s="1"/>
  <c r="G12325" i="2"/>
  <c r="H12325" i="2" s="1"/>
  <c r="G12323" i="2"/>
  <c r="H12323" i="2" s="1"/>
  <c r="G12316" i="2"/>
  <c r="H12316" i="2" s="1"/>
  <c r="G12317" i="2"/>
  <c r="H12317" i="2" s="1"/>
  <c r="G12312" i="2"/>
  <c r="H12312" i="2" s="1"/>
  <c r="G12319" i="2"/>
  <c r="H12319" i="2" s="1"/>
  <c r="G12320" i="2"/>
  <c r="H12320" i="2" s="1"/>
  <c r="G12314" i="2"/>
  <c r="H12314" i="2" s="1"/>
  <c r="G12315" i="2"/>
  <c r="H12315" i="2" s="1"/>
  <c r="G11962" i="2"/>
  <c r="H11962" i="2" s="1"/>
  <c r="G11965" i="2"/>
  <c r="H11965" i="2" s="1"/>
  <c r="G11964" i="2"/>
  <c r="H11964" i="2" s="1"/>
  <c r="G11963" i="2"/>
  <c r="H11963" i="2" s="1"/>
  <c r="G11792" i="2"/>
  <c r="H11792" i="2" s="1"/>
  <c r="G11790" i="2"/>
  <c r="H11790" i="2" s="1"/>
  <c r="G11794" i="2"/>
  <c r="H11794" i="2" s="1"/>
  <c r="G11793" i="2"/>
  <c r="H11793" i="2" s="1"/>
  <c r="G11796" i="2"/>
  <c r="H11796" i="2" s="1"/>
  <c r="G11795" i="2"/>
  <c r="H11795" i="2" s="1"/>
  <c r="G11789" i="2"/>
  <c r="H11789" i="2" s="1"/>
  <c r="G11791" i="2"/>
  <c r="H11791" i="2" s="1"/>
  <c r="G9901" i="2"/>
  <c r="H9901" i="2" s="1"/>
  <c r="G9895" i="2"/>
  <c r="H9895" i="2" s="1"/>
  <c r="G9897" i="2"/>
  <c r="H9897" i="2" s="1"/>
  <c r="G9894" i="2"/>
  <c r="H9894" i="2" s="1"/>
  <c r="G9900" i="2"/>
  <c r="H9900" i="2" s="1"/>
  <c r="G9902" i="2"/>
  <c r="H9902" i="2" s="1"/>
  <c r="G9899" i="2"/>
  <c r="H9899" i="2" s="1"/>
  <c r="G9896" i="2"/>
  <c r="H9896" i="2" s="1"/>
  <c r="G9898" i="2"/>
  <c r="H9898" i="2" s="1"/>
  <c r="G8845" i="2"/>
  <c r="H8845" i="2" s="1"/>
  <c r="G8842" i="2"/>
  <c r="H8842" i="2" s="1"/>
  <c r="G8843" i="2"/>
  <c r="H8843" i="2" s="1"/>
  <c r="G8844" i="2"/>
  <c r="H8844" i="2" s="1"/>
  <c r="G8230" i="2"/>
  <c r="H8230" i="2" s="1"/>
  <c r="G8234" i="2"/>
  <c r="H8234" i="2" s="1"/>
  <c r="G8233" i="2"/>
  <c r="H8233" i="2" s="1"/>
  <c r="G8232" i="2"/>
  <c r="H8232" i="2" s="1"/>
  <c r="G8231" i="2"/>
  <c r="H8231" i="2" s="1"/>
  <c r="G8235" i="2"/>
  <c r="H8235" i="2" s="1"/>
  <c r="G7862" i="2"/>
  <c r="H7862" i="2" s="1"/>
  <c r="G7863" i="2"/>
  <c r="H7863" i="2" s="1"/>
  <c r="G7861" i="2"/>
  <c r="H7861" i="2" s="1"/>
  <c r="G7865" i="2"/>
  <c r="H7865" i="2" s="1"/>
  <c r="G7860" i="2"/>
  <c r="H7860" i="2" s="1"/>
  <c r="G7864" i="2"/>
  <c r="H7864" i="2" s="1"/>
  <c r="G7858" i="2"/>
  <c r="H7858" i="2" s="1"/>
  <c r="G7859" i="2"/>
  <c r="H7859" i="2" s="1"/>
  <c r="G7344" i="2"/>
  <c r="H7344" i="2" s="1"/>
  <c r="G7349" i="2"/>
  <c r="H7349" i="2" s="1"/>
  <c r="G7348" i="2"/>
  <c r="H7348" i="2" s="1"/>
  <c r="G7346" i="2"/>
  <c r="H7346" i="2" s="1"/>
  <c r="G7345" i="2"/>
  <c r="H7345" i="2" s="1"/>
  <c r="G7347" i="2"/>
  <c r="H7347" i="2" s="1"/>
  <c r="G7365" i="2"/>
  <c r="H7365" i="2" s="1"/>
  <c r="G7364" i="2"/>
  <c r="H7364" i="2" s="1"/>
  <c r="G7367" i="2"/>
  <c r="H7367" i="2" s="1"/>
  <c r="G7362" i="2"/>
  <c r="H7362" i="2" s="1"/>
  <c r="G7363" i="2"/>
  <c r="H7363" i="2" s="1"/>
  <c r="G7366" i="2"/>
  <c r="H7366" i="2" s="1"/>
  <c r="G7213" i="2"/>
  <c r="H7213" i="2" s="1"/>
  <c r="G7208" i="2"/>
  <c r="H7208" i="2" s="1"/>
  <c r="G7212" i="2"/>
  <c r="H7212" i="2" s="1"/>
  <c r="G7215" i="2"/>
  <c r="H7215" i="2" s="1"/>
  <c r="G7207" i="2"/>
  <c r="H7207" i="2" s="1"/>
  <c r="G7211" i="2"/>
  <c r="H7211" i="2" s="1"/>
  <c r="G7210" i="2"/>
  <c r="H7210" i="2" s="1"/>
  <c r="G7214" i="2"/>
  <c r="H7214" i="2" s="1"/>
  <c r="G7209" i="2"/>
  <c r="H7209" i="2" s="1"/>
  <c r="G7166" i="2"/>
  <c r="H7166" i="2" s="1"/>
  <c r="G7167" i="2"/>
  <c r="H7167" i="2" s="1"/>
  <c r="G7171" i="2"/>
  <c r="H7171" i="2" s="1"/>
  <c r="G7170" i="2"/>
  <c r="H7170" i="2" s="1"/>
  <c r="G7174" i="2"/>
  <c r="H7174" i="2" s="1"/>
  <c r="G7169" i="2"/>
  <c r="H7169" i="2" s="1"/>
  <c r="G7173" i="2"/>
  <c r="H7173" i="2" s="1"/>
  <c r="G7168" i="2"/>
  <c r="H7168" i="2" s="1"/>
  <c r="G7172" i="2"/>
  <c r="H7172" i="2" s="1"/>
  <c r="G7175" i="2"/>
  <c r="H7175" i="2" s="1"/>
  <c r="G5920" i="2"/>
  <c r="H5920" i="2" s="1"/>
  <c r="G5915" i="2"/>
  <c r="H5915" i="2" s="1"/>
  <c r="G5919" i="2"/>
  <c r="H5919" i="2" s="1"/>
  <c r="G5914" i="2"/>
  <c r="H5914" i="2" s="1"/>
  <c r="G5918" i="2"/>
  <c r="H5918" i="2" s="1"/>
  <c r="G5913" i="2"/>
  <c r="H5913" i="2" s="1"/>
  <c r="G5917" i="2"/>
  <c r="H5917" i="2" s="1"/>
  <c r="G5911" i="2"/>
  <c r="H5911" i="2" s="1"/>
  <c r="G5912" i="2"/>
  <c r="H5912" i="2" s="1"/>
  <c r="G5916" i="2"/>
  <c r="H5916" i="2" s="1"/>
  <c r="G5904" i="2"/>
  <c r="H5904" i="2" s="1"/>
  <c r="G5901" i="2"/>
  <c r="H5901" i="2" s="1"/>
  <c r="G5906" i="2"/>
  <c r="H5906" i="2" s="1"/>
  <c r="G5908" i="2"/>
  <c r="H5908" i="2" s="1"/>
  <c r="G5905" i="2"/>
  <c r="H5905" i="2" s="1"/>
  <c r="G5910" i="2"/>
  <c r="H5910" i="2" s="1"/>
  <c r="G5903" i="2"/>
  <c r="H5903" i="2" s="1"/>
  <c r="G5909" i="2"/>
  <c r="H5909" i="2" s="1"/>
  <c r="G5902" i="2"/>
  <c r="H5902" i="2" s="1"/>
  <c r="G5907" i="2"/>
  <c r="H5907" i="2" s="1"/>
  <c r="G5627" i="2"/>
  <c r="H5627" i="2" s="1"/>
  <c r="G5628" i="2"/>
  <c r="H5628" i="2" s="1"/>
  <c r="G5626" i="2"/>
  <c r="H5626" i="2" s="1"/>
  <c r="G5631" i="2"/>
  <c r="H5631" i="2" s="1"/>
  <c r="G5625" i="2"/>
  <c r="H5625" i="2" s="1"/>
  <c r="G5630" i="2"/>
  <c r="H5630" i="2" s="1"/>
  <c r="G5629" i="2"/>
  <c r="H5629" i="2" s="1"/>
  <c r="G5417" i="2"/>
  <c r="H5417" i="2" s="1"/>
  <c r="G5422" i="2"/>
  <c r="H5422" i="2" s="1"/>
  <c r="G5426" i="2"/>
  <c r="H5426" i="2" s="1"/>
  <c r="G5428" i="2"/>
  <c r="H5428" i="2" s="1"/>
  <c r="G5421" i="2"/>
  <c r="H5421" i="2" s="1"/>
  <c r="G5425" i="2"/>
  <c r="H5425" i="2" s="1"/>
  <c r="G5424" i="2"/>
  <c r="H5424" i="2" s="1"/>
  <c r="G5419" i="2"/>
  <c r="H5419" i="2" s="1"/>
  <c r="G5420" i="2"/>
  <c r="H5420" i="2" s="1"/>
  <c r="G5418" i="2"/>
  <c r="H5418" i="2" s="1"/>
  <c r="G5423" i="2"/>
  <c r="H5423" i="2" s="1"/>
  <c r="G5427" i="2"/>
  <c r="H5427" i="2" s="1"/>
  <c r="G5415" i="2"/>
  <c r="H5415" i="2" s="1"/>
  <c r="G5406" i="2"/>
  <c r="H5406" i="2" s="1"/>
  <c r="G5410" i="2"/>
  <c r="H5410" i="2" s="1"/>
  <c r="G5414" i="2"/>
  <c r="H5414" i="2" s="1"/>
  <c r="G5405" i="2"/>
  <c r="H5405" i="2" s="1"/>
  <c r="G5409" i="2"/>
  <c r="H5409" i="2" s="1"/>
  <c r="G5413" i="2"/>
  <c r="H5413" i="2" s="1"/>
  <c r="G5416" i="2"/>
  <c r="H5416" i="2" s="1"/>
  <c r="G5404" i="2"/>
  <c r="H5404" i="2" s="1"/>
  <c r="G5408" i="2"/>
  <c r="H5408" i="2" s="1"/>
  <c r="G5412" i="2"/>
  <c r="H5412" i="2" s="1"/>
  <c r="G5407" i="2"/>
  <c r="H5407" i="2" s="1"/>
  <c r="G5411" i="2"/>
  <c r="H5411" i="2" s="1"/>
  <c r="G4758" i="2"/>
  <c r="H4758" i="2" s="1"/>
  <c r="G4746" i="2"/>
  <c r="H4746" i="2" s="1"/>
  <c r="G4750" i="2"/>
  <c r="H4750" i="2" s="1"/>
  <c r="G4754" i="2"/>
  <c r="H4754" i="2" s="1"/>
  <c r="G4743" i="2"/>
  <c r="H4743" i="2" s="1"/>
  <c r="G4747" i="2"/>
  <c r="H4747" i="2" s="1"/>
  <c r="G4751" i="2"/>
  <c r="H4751" i="2" s="1"/>
  <c r="G4755" i="2"/>
  <c r="H4755" i="2" s="1"/>
  <c r="G4745" i="2"/>
  <c r="H4745" i="2" s="1"/>
  <c r="G4749" i="2"/>
  <c r="H4749" i="2" s="1"/>
  <c r="G4753" i="2"/>
  <c r="H4753" i="2" s="1"/>
  <c r="G4757" i="2"/>
  <c r="H4757" i="2" s="1"/>
  <c r="G4756" i="2"/>
  <c r="H4756" i="2" s="1"/>
  <c r="G4744" i="2"/>
  <c r="H4744" i="2" s="1"/>
  <c r="G4748" i="2"/>
  <c r="H4748" i="2" s="1"/>
  <c r="G4752" i="2"/>
  <c r="H4752" i="2" s="1"/>
  <c r="G4245" i="2"/>
  <c r="H4245" i="2" s="1"/>
  <c r="G4254" i="2"/>
  <c r="H4254" i="2" s="1"/>
  <c r="G4247" i="2"/>
  <c r="H4247" i="2" s="1"/>
  <c r="G4251" i="2"/>
  <c r="H4251" i="2" s="1"/>
  <c r="G4249" i="2"/>
  <c r="H4249" i="2" s="1"/>
  <c r="G4253" i="2"/>
  <c r="H4253" i="2" s="1"/>
  <c r="G4246" i="2"/>
  <c r="H4246" i="2" s="1"/>
  <c r="G4244" i="2"/>
  <c r="H4244" i="2" s="1"/>
  <c r="G4248" i="2"/>
  <c r="H4248" i="2" s="1"/>
  <c r="G4252" i="2"/>
  <c r="H4252" i="2" s="1"/>
  <c r="G4250" i="2"/>
  <c r="H4250" i="2" s="1"/>
  <c r="G4243" i="2"/>
  <c r="H4243" i="2" s="1"/>
  <c r="G2844" i="2"/>
  <c r="H2844" i="2" s="1"/>
  <c r="G2850" i="2"/>
  <c r="H2850" i="2" s="1"/>
  <c r="G2845" i="2"/>
  <c r="H2845" i="2" s="1"/>
  <c r="G2851" i="2"/>
  <c r="H2851" i="2" s="1"/>
  <c r="G2848" i="2"/>
  <c r="H2848" i="2" s="1"/>
  <c r="G2849" i="2"/>
  <c r="H2849" i="2" s="1"/>
  <c r="G2846" i="2"/>
  <c r="H2846" i="2" s="1"/>
  <c r="G2852" i="2"/>
  <c r="H2852" i="2" s="1"/>
  <c r="G2847" i="2"/>
  <c r="H2847" i="2" s="1"/>
  <c r="G2176" i="2"/>
  <c r="H2176" i="2" s="1"/>
  <c r="G2173" i="2"/>
  <c r="H2173" i="2" s="1"/>
  <c r="G2170" i="2"/>
  <c r="H2170" i="2" s="1"/>
  <c r="G2168" i="2"/>
  <c r="H2168" i="2" s="1"/>
  <c r="G2177" i="2"/>
  <c r="H2177" i="2" s="1"/>
  <c r="G2174" i="2"/>
  <c r="H2174" i="2" s="1"/>
  <c r="G2172" i="2"/>
  <c r="H2172" i="2" s="1"/>
  <c r="G2169" i="2"/>
  <c r="H2169" i="2" s="1"/>
  <c r="G2171" i="2"/>
  <c r="H2171" i="2" s="1"/>
  <c r="G2175" i="2"/>
  <c r="H2175" i="2" s="1"/>
  <c r="G2105" i="2"/>
  <c r="H2105" i="2" s="1"/>
  <c r="G2097" i="2"/>
  <c r="H2097" i="2" s="1"/>
  <c r="G2101" i="2"/>
  <c r="H2101" i="2" s="1"/>
  <c r="G2102" i="2"/>
  <c r="H2102" i="2" s="1"/>
  <c r="G2088" i="2"/>
  <c r="H2088" i="2" s="1"/>
  <c r="G2096" i="2"/>
  <c r="H2096" i="2" s="1"/>
  <c r="G2092" i="2"/>
  <c r="H2092" i="2" s="1"/>
  <c r="G2100" i="2"/>
  <c r="H2100" i="2" s="1"/>
  <c r="G2104" i="2"/>
  <c r="H2104" i="2" s="1"/>
  <c r="G2108" i="2"/>
  <c r="H2108" i="2" s="1"/>
  <c r="G2095" i="2"/>
  <c r="H2095" i="2" s="1"/>
  <c r="G2094" i="2"/>
  <c r="H2094" i="2" s="1"/>
  <c r="G2099" i="2"/>
  <c r="H2099" i="2" s="1"/>
  <c r="G2103" i="2"/>
  <c r="H2103" i="2" s="1"/>
  <c r="G2091" i="2"/>
  <c r="H2091" i="2" s="1"/>
  <c r="G2106" i="2"/>
  <c r="H2106" i="2" s="1"/>
  <c r="G2089" i="2"/>
  <c r="H2089" i="2" s="1"/>
  <c r="G2090" i="2"/>
  <c r="H2090" i="2" s="1"/>
  <c r="G2098" i="2"/>
  <c r="H2098" i="2" s="1"/>
  <c r="G2107" i="2"/>
  <c r="H2107" i="2" s="1"/>
  <c r="G2093" i="2"/>
  <c r="H2093" i="2" s="1"/>
  <c r="G1564" i="2"/>
  <c r="H1564" i="2" s="1"/>
  <c r="G1555" i="2"/>
  <c r="H1555" i="2" s="1"/>
  <c r="G1567" i="2"/>
  <c r="H1567" i="2" s="1"/>
  <c r="G1549" i="2"/>
  <c r="H1549" i="2" s="1"/>
  <c r="G1551" i="2"/>
  <c r="H1551" i="2" s="1"/>
  <c r="G1554" i="2"/>
  <c r="H1554" i="2" s="1"/>
  <c r="G1565" i="2"/>
  <c r="H1565" i="2" s="1"/>
  <c r="G1558" i="2"/>
  <c r="H1558" i="2" s="1"/>
  <c r="G1553" i="2"/>
  <c r="H1553" i="2" s="1"/>
  <c r="G1556" i="2"/>
  <c r="H1556" i="2" s="1"/>
  <c r="G1560" i="2"/>
  <c r="H1560" i="2" s="1"/>
  <c r="G1563" i="2"/>
  <c r="H1563" i="2" s="1"/>
  <c r="G1550" i="2"/>
  <c r="H1550" i="2" s="1"/>
  <c r="G1547" i="2"/>
  <c r="H1547" i="2" s="1"/>
  <c r="G1552" i="2"/>
  <c r="H1552" i="2" s="1"/>
  <c r="G1566" i="2"/>
  <c r="H1566" i="2" s="1"/>
  <c r="G1561" i="2"/>
  <c r="H1561" i="2" s="1"/>
  <c r="G1559" i="2"/>
  <c r="H1559" i="2" s="1"/>
  <c r="G1562" i="2"/>
  <c r="H1562" i="2" s="1"/>
  <c r="G1546" i="2"/>
  <c r="H1546" i="2" s="1"/>
  <c r="G1557" i="2"/>
  <c r="H1557" i="2" s="1"/>
  <c r="G1548" i="2"/>
  <c r="H1548" i="2" s="1"/>
  <c r="G1476" i="2"/>
  <c r="H1476" i="2" s="1"/>
  <c r="G1475" i="2"/>
  <c r="H1475" i="2" s="1"/>
  <c r="G1471" i="2"/>
  <c r="H1471" i="2" s="1"/>
  <c r="G1474" i="2"/>
  <c r="H1474" i="2" s="1"/>
  <c r="G1473" i="2"/>
  <c r="H1473" i="2" s="1"/>
  <c r="G1472" i="2"/>
  <c r="H1472" i="2" s="1"/>
  <c r="G1470" i="2"/>
  <c r="H1470" i="2" s="1"/>
  <c r="G1468" i="2"/>
  <c r="H1468" i="2" s="1"/>
  <c r="G1467" i="2"/>
  <c r="H1467" i="2" s="1"/>
  <c r="G1477" i="2"/>
  <c r="H1477" i="2" s="1"/>
  <c r="G1469" i="2"/>
  <c r="H1469" i="2" s="1"/>
  <c r="G889" i="2"/>
  <c r="H889" i="2" s="1"/>
  <c r="G895" i="2"/>
  <c r="H895" i="2" s="1"/>
  <c r="G894" i="2"/>
  <c r="H894" i="2" s="1"/>
  <c r="G890" i="2"/>
  <c r="H890" i="2" s="1"/>
  <c r="G893" i="2"/>
  <c r="H893" i="2" s="1"/>
  <c r="G891" i="2"/>
  <c r="H891" i="2" s="1"/>
  <c r="G892" i="2"/>
  <c r="H892" i="2" s="1"/>
  <c r="G840" i="2"/>
  <c r="H840" i="2" s="1"/>
  <c r="G843" i="2"/>
  <c r="H843" i="2" s="1"/>
  <c r="G846" i="2"/>
  <c r="H846" i="2" s="1"/>
  <c r="G845" i="2"/>
  <c r="H845" i="2" s="1"/>
  <c r="G847" i="2"/>
  <c r="H847" i="2" s="1"/>
  <c r="G844" i="2"/>
  <c r="H844" i="2" s="1"/>
  <c r="G842" i="2"/>
  <c r="H842" i="2" s="1"/>
  <c r="G841" i="2"/>
  <c r="H841" i="2" s="1"/>
  <c r="G848" i="2"/>
  <c r="H848" i="2" s="1"/>
  <c r="AB1604" i="3"/>
  <c r="AA1604" i="3"/>
  <c r="AA147" i="3"/>
  <c r="AB147" i="3"/>
  <c r="AB91" i="3"/>
  <c r="AA91" i="3"/>
  <c r="AA830" i="3"/>
  <c r="AB830" i="3"/>
  <c r="AA817" i="3"/>
  <c r="AB817" i="3"/>
  <c r="AB820" i="3"/>
  <c r="AA820" i="3"/>
  <c r="AA819" i="3"/>
  <c r="AB819" i="3"/>
  <c r="AA1861" i="3"/>
  <c r="AB1861" i="3"/>
  <c r="AA1857" i="3"/>
  <c r="AB1857" i="3"/>
  <c r="AA1853" i="3"/>
  <c r="AB1853" i="3"/>
  <c r="AA1865" i="3"/>
  <c r="AB1865" i="3"/>
  <c r="AA1866" i="3"/>
  <c r="AB1866" i="3"/>
  <c r="AB411" i="3"/>
  <c r="AA411" i="3"/>
  <c r="AB415" i="3"/>
  <c r="AA415" i="3"/>
  <c r="AB406" i="3"/>
  <c r="AA406" i="3"/>
  <c r="AA262" i="3"/>
  <c r="AB262" i="3"/>
  <c r="AA260" i="3"/>
  <c r="AB260" i="3"/>
  <c r="G13585" i="2"/>
  <c r="H13585" i="2" s="1"/>
  <c r="G13589" i="2"/>
  <c r="H13589" i="2" s="1"/>
  <c r="G13590" i="2"/>
  <c r="H13590" i="2" s="1"/>
  <c r="G13588" i="2"/>
  <c r="H13588" i="2" s="1"/>
  <c r="G13587" i="2"/>
  <c r="H13587" i="2" s="1"/>
  <c r="G13586" i="2"/>
  <c r="H13586" i="2" s="1"/>
  <c r="G8713" i="2"/>
  <c r="H8713" i="2" s="1"/>
  <c r="G8717" i="2"/>
  <c r="H8717" i="2" s="1"/>
  <c r="G8716" i="2"/>
  <c r="H8716" i="2" s="1"/>
  <c r="G8715" i="2"/>
  <c r="H8715" i="2" s="1"/>
  <c r="G8714" i="2"/>
  <c r="H8714" i="2" s="1"/>
  <c r="G8718" i="2"/>
  <c r="H8718" i="2" s="1"/>
  <c r="G7776" i="2"/>
  <c r="H7776" i="2" s="1"/>
  <c r="G7781" i="2"/>
  <c r="H7781" i="2" s="1"/>
  <c r="G7780" i="2"/>
  <c r="H7780" i="2" s="1"/>
  <c r="G7783" i="2"/>
  <c r="H7783" i="2" s="1"/>
  <c r="G7778" i="2"/>
  <c r="H7778" i="2" s="1"/>
  <c r="G7779" i="2"/>
  <c r="H7779" i="2" s="1"/>
  <c r="G7777" i="2"/>
  <c r="H7777" i="2" s="1"/>
  <c r="G7782" i="2"/>
  <c r="H7782" i="2" s="1"/>
  <c r="G3946" i="2"/>
  <c r="H3946" i="2" s="1"/>
  <c r="G3949" i="2"/>
  <c r="H3949" i="2" s="1"/>
  <c r="G3951" i="2"/>
  <c r="H3951" i="2" s="1"/>
  <c r="G3948" i="2"/>
  <c r="H3948" i="2" s="1"/>
  <c r="G3950" i="2"/>
  <c r="H3950" i="2" s="1"/>
  <c r="G3945" i="2"/>
  <c r="H3945" i="2" s="1"/>
  <c r="G3947" i="2"/>
  <c r="H3947" i="2" s="1"/>
  <c r="G18812" i="2"/>
  <c r="H18812" i="2" s="1"/>
  <c r="G18808" i="2"/>
  <c r="H18808" i="2" s="1"/>
  <c r="G18811" i="2"/>
  <c r="H18811" i="2" s="1"/>
  <c r="G18810" i="2"/>
  <c r="H18810" i="2" s="1"/>
  <c r="G18809" i="2"/>
  <c r="H18809" i="2" s="1"/>
  <c r="G9098" i="2"/>
  <c r="H9098" i="2" s="1"/>
  <c r="G9100" i="2"/>
  <c r="H9100" i="2" s="1"/>
  <c r="G9101" i="2"/>
  <c r="H9101" i="2" s="1"/>
  <c r="G9102" i="2"/>
  <c r="H9102" i="2" s="1"/>
  <c r="G9099" i="2"/>
  <c r="H9099" i="2" s="1"/>
  <c r="G18909" i="2"/>
  <c r="H18909" i="2" s="1"/>
  <c r="G18913" i="2"/>
  <c r="H18913" i="2" s="1"/>
  <c r="G18917" i="2"/>
  <c r="H18917" i="2" s="1"/>
  <c r="G18912" i="2"/>
  <c r="H18912" i="2" s="1"/>
  <c r="G18916" i="2"/>
  <c r="H18916" i="2" s="1"/>
  <c r="G18920" i="2"/>
  <c r="H18920" i="2" s="1"/>
  <c r="G18921" i="2"/>
  <c r="H18921" i="2" s="1"/>
  <c r="G18911" i="2"/>
  <c r="H18911" i="2" s="1"/>
  <c r="G18915" i="2"/>
  <c r="H18915" i="2" s="1"/>
  <c r="G18919" i="2"/>
  <c r="H18919" i="2" s="1"/>
  <c r="G18908" i="2"/>
  <c r="H18908" i="2" s="1"/>
  <c r="G18910" i="2"/>
  <c r="H18910" i="2" s="1"/>
  <c r="G18914" i="2"/>
  <c r="H18914" i="2" s="1"/>
  <c r="G18918" i="2"/>
  <c r="H18918" i="2" s="1"/>
  <c r="G18940" i="2"/>
  <c r="H18940" i="2" s="1"/>
  <c r="G18944" i="2"/>
  <c r="H18944" i="2" s="1"/>
  <c r="G18945" i="2"/>
  <c r="H18945" i="2" s="1"/>
  <c r="G18935" i="2"/>
  <c r="H18935" i="2" s="1"/>
  <c r="G18939" i="2"/>
  <c r="H18939" i="2" s="1"/>
  <c r="G18943" i="2"/>
  <c r="H18943" i="2" s="1"/>
  <c r="G18934" i="2"/>
  <c r="H18934" i="2" s="1"/>
  <c r="G18938" i="2"/>
  <c r="H18938" i="2" s="1"/>
  <c r="G18942" i="2"/>
  <c r="H18942" i="2" s="1"/>
  <c r="G18936" i="2"/>
  <c r="H18936" i="2" s="1"/>
  <c r="G18937" i="2"/>
  <c r="H18937" i="2" s="1"/>
  <c r="G18941" i="2"/>
  <c r="H18941" i="2" s="1"/>
  <c r="G18946" i="2"/>
  <c r="H18946" i="2" s="1"/>
  <c r="G13310" i="2"/>
  <c r="H13310" i="2" s="1"/>
  <c r="G13308" i="2"/>
  <c r="H13308" i="2" s="1"/>
  <c r="G13312" i="2"/>
  <c r="H13312" i="2" s="1"/>
  <c r="G13309" i="2"/>
  <c r="H13309" i="2" s="1"/>
  <c r="G13311" i="2"/>
  <c r="H13311" i="2" s="1"/>
  <c r="G2033" i="2"/>
  <c r="H2033" i="2" s="1"/>
  <c r="G2028" i="2"/>
  <c r="H2028" i="2" s="1"/>
  <c r="G2030" i="2"/>
  <c r="H2030" i="2" s="1"/>
  <c r="G2036" i="2"/>
  <c r="H2036" i="2" s="1"/>
  <c r="G2027" i="2"/>
  <c r="H2027" i="2" s="1"/>
  <c r="G2032" i="2"/>
  <c r="H2032" i="2" s="1"/>
  <c r="G2029" i="2"/>
  <c r="H2029" i="2" s="1"/>
  <c r="G2031" i="2"/>
  <c r="H2031" i="2" s="1"/>
  <c r="G2034" i="2"/>
  <c r="H2034" i="2" s="1"/>
  <c r="G2037" i="2"/>
  <c r="H2037" i="2" s="1"/>
  <c r="G2035" i="2"/>
  <c r="H2035" i="2" s="1"/>
  <c r="G12160" i="2"/>
  <c r="H12160" i="2" s="1"/>
  <c r="G12168" i="2"/>
  <c r="H12168" i="2" s="1"/>
  <c r="G12163" i="2"/>
  <c r="H12163" i="2" s="1"/>
  <c r="G12162" i="2"/>
  <c r="H12162" i="2" s="1"/>
  <c r="G12161" i="2"/>
  <c r="H12161" i="2" s="1"/>
  <c r="G12159" i="2"/>
  <c r="H12159" i="2" s="1"/>
  <c r="G12164" i="2"/>
  <c r="H12164" i="2" s="1"/>
  <c r="G12167" i="2"/>
  <c r="H12167" i="2" s="1"/>
  <c r="G12166" i="2"/>
  <c r="H12166" i="2" s="1"/>
  <c r="G12165" i="2"/>
  <c r="H12165" i="2" s="1"/>
  <c r="G18108" i="2"/>
  <c r="H18108" i="2" s="1"/>
  <c r="G18109" i="2"/>
  <c r="H18109" i="2" s="1"/>
  <c r="G18104" i="2"/>
  <c r="H18104" i="2" s="1"/>
  <c r="G18102" i="2"/>
  <c r="H18102" i="2" s="1"/>
  <c r="G18106" i="2"/>
  <c r="H18106" i="2" s="1"/>
  <c r="G18107" i="2"/>
  <c r="H18107" i="2" s="1"/>
  <c r="G18111" i="2"/>
  <c r="H18111" i="2" s="1"/>
  <c r="G18103" i="2"/>
  <c r="H18103" i="2" s="1"/>
  <c r="G18105" i="2"/>
  <c r="H18105" i="2" s="1"/>
  <c r="G18110" i="2"/>
  <c r="H18110" i="2" s="1"/>
  <c r="G18101" i="2"/>
  <c r="H18101" i="2" s="1"/>
  <c r="G18185" i="2"/>
  <c r="H18185" i="2" s="1"/>
  <c r="G18187" i="2"/>
  <c r="H18187" i="2" s="1"/>
  <c r="G18191" i="2"/>
  <c r="H18191" i="2" s="1"/>
  <c r="G18195" i="2"/>
  <c r="H18195" i="2" s="1"/>
  <c r="G18198" i="2"/>
  <c r="H18198" i="2" s="1"/>
  <c r="G18201" i="2"/>
  <c r="H18201" i="2" s="1"/>
  <c r="G18203" i="2"/>
  <c r="H18203" i="2" s="1"/>
  <c r="G18190" i="2"/>
  <c r="H18190" i="2" s="1"/>
  <c r="G18194" i="2"/>
  <c r="H18194" i="2" s="1"/>
  <c r="G18197" i="2"/>
  <c r="H18197" i="2" s="1"/>
  <c r="G18188" i="2"/>
  <c r="H18188" i="2" s="1"/>
  <c r="G18186" i="2"/>
  <c r="H18186" i="2" s="1"/>
  <c r="G18189" i="2"/>
  <c r="H18189" i="2" s="1"/>
  <c r="G18193" i="2"/>
  <c r="H18193" i="2" s="1"/>
  <c r="G18184" i="2"/>
  <c r="H18184" i="2" s="1"/>
  <c r="G18204" i="2"/>
  <c r="H18204" i="2" s="1"/>
  <c r="G18202" i="2"/>
  <c r="H18202" i="2" s="1"/>
  <c r="G18192" i="2"/>
  <c r="H18192" i="2" s="1"/>
  <c r="G18196" i="2"/>
  <c r="H18196" i="2" s="1"/>
  <c r="G18200" i="2"/>
  <c r="H18200" i="2" s="1"/>
  <c r="G18199" i="2"/>
  <c r="H18199" i="2" s="1"/>
  <c r="G18412" i="2"/>
  <c r="H18412" i="2" s="1"/>
  <c r="G18413" i="2"/>
  <c r="H18413" i="2" s="1"/>
  <c r="G18418" i="2"/>
  <c r="H18418" i="2" s="1"/>
  <c r="G18416" i="2"/>
  <c r="H18416" i="2" s="1"/>
  <c r="G18417" i="2"/>
  <c r="H18417" i="2" s="1"/>
  <c r="G18411" i="2"/>
  <c r="H18411" i="2" s="1"/>
  <c r="G18415" i="2"/>
  <c r="H18415" i="2" s="1"/>
  <c r="G18410" i="2"/>
  <c r="H18410" i="2" s="1"/>
  <c r="G18414" i="2"/>
  <c r="H18414" i="2" s="1"/>
  <c r="G18419" i="2"/>
  <c r="H18419" i="2" s="1"/>
  <c r="G18040" i="2"/>
  <c r="H18040" i="2" s="1"/>
  <c r="G18042" i="2"/>
  <c r="H18042" i="2" s="1"/>
  <c r="G18041" i="2"/>
  <c r="H18041" i="2" s="1"/>
  <c r="G18043" i="2"/>
  <c r="H18043" i="2" s="1"/>
  <c r="G18039" i="2"/>
  <c r="H18039" i="2" s="1"/>
  <c r="G17306" i="2"/>
  <c r="H17306" i="2" s="1"/>
  <c r="G17285" i="2"/>
  <c r="H17285" i="2" s="1"/>
  <c r="G17284" i="2"/>
  <c r="H17284" i="2" s="1"/>
  <c r="G17304" i="2"/>
  <c r="H17304" i="2" s="1"/>
  <c r="G17302" i="2"/>
  <c r="H17302" i="2" s="1"/>
  <c r="G17295" i="2"/>
  <c r="H17295" i="2" s="1"/>
  <c r="G17297" i="2"/>
  <c r="H17297" i="2" s="1"/>
  <c r="G17301" i="2"/>
  <c r="H17301" i="2" s="1"/>
  <c r="G17300" i="2"/>
  <c r="H17300" i="2" s="1"/>
  <c r="G17298" i="2"/>
  <c r="H17298" i="2" s="1"/>
  <c r="G17293" i="2"/>
  <c r="H17293" i="2" s="1"/>
  <c r="G17291" i="2"/>
  <c r="H17291" i="2" s="1"/>
  <c r="G17287" i="2"/>
  <c r="H17287" i="2" s="1"/>
  <c r="G17292" i="2"/>
  <c r="H17292" i="2" s="1"/>
  <c r="G17296" i="2"/>
  <c r="H17296" i="2" s="1"/>
  <c r="G17294" i="2"/>
  <c r="H17294" i="2" s="1"/>
  <c r="G17289" i="2"/>
  <c r="H17289" i="2" s="1"/>
  <c r="G17309" i="2"/>
  <c r="H17309" i="2" s="1"/>
  <c r="G17307" i="2"/>
  <c r="H17307" i="2" s="1"/>
  <c r="G17303" i="2"/>
  <c r="H17303" i="2" s="1"/>
  <c r="G17308" i="2"/>
  <c r="H17308" i="2" s="1"/>
  <c r="G17290" i="2"/>
  <c r="H17290" i="2" s="1"/>
  <c r="G17310" i="2"/>
  <c r="H17310" i="2" s="1"/>
  <c r="G17305" i="2"/>
  <c r="H17305" i="2" s="1"/>
  <c r="G17288" i="2"/>
  <c r="H17288" i="2" s="1"/>
  <c r="G17286" i="2"/>
  <c r="H17286" i="2" s="1"/>
  <c r="G17299" i="2"/>
  <c r="H17299" i="2" s="1"/>
  <c r="G17009" i="2"/>
  <c r="H17009" i="2" s="1"/>
  <c r="G17012" i="2"/>
  <c r="H17012" i="2" s="1"/>
  <c r="G17014" i="2"/>
  <c r="H17014" i="2" s="1"/>
  <c r="G17013" i="2"/>
  <c r="H17013" i="2" s="1"/>
  <c r="G17016" i="2"/>
  <c r="H17016" i="2" s="1"/>
  <c r="G17015" i="2"/>
  <c r="H17015" i="2" s="1"/>
  <c r="G17008" i="2"/>
  <c r="H17008" i="2" s="1"/>
  <c r="G17010" i="2"/>
  <c r="H17010" i="2" s="1"/>
  <c r="G17011" i="2"/>
  <c r="H17011" i="2" s="1"/>
  <c r="G17018" i="2"/>
  <c r="H17018" i="2" s="1"/>
  <c r="G17017" i="2"/>
  <c r="H17017" i="2" s="1"/>
  <c r="G17019" i="2"/>
  <c r="H17019" i="2" s="1"/>
  <c r="G16540" i="2"/>
  <c r="H16540" i="2" s="1"/>
  <c r="G16543" i="2"/>
  <c r="H16543" i="2" s="1"/>
  <c r="G16538" i="2"/>
  <c r="H16538" i="2" s="1"/>
  <c r="G16541" i="2"/>
  <c r="H16541" i="2" s="1"/>
  <c r="G16542" i="2"/>
  <c r="H16542" i="2" s="1"/>
  <c r="G16539" i="2"/>
  <c r="H16539" i="2" s="1"/>
  <c r="G16576" i="2"/>
  <c r="H16576" i="2" s="1"/>
  <c r="G16573" i="2"/>
  <c r="H16573" i="2" s="1"/>
  <c r="G16578" i="2"/>
  <c r="H16578" i="2" s="1"/>
  <c r="G16574" i="2"/>
  <c r="H16574" i="2" s="1"/>
  <c r="G16577" i="2"/>
  <c r="H16577" i="2" s="1"/>
  <c r="G16575" i="2"/>
  <c r="H16575" i="2" s="1"/>
  <c r="G15778" i="2"/>
  <c r="H15778" i="2" s="1"/>
  <c r="G15772" i="2"/>
  <c r="H15772" i="2" s="1"/>
  <c r="G15771" i="2"/>
  <c r="H15771" i="2" s="1"/>
  <c r="G15777" i="2"/>
  <c r="H15777" i="2" s="1"/>
  <c r="G15769" i="2"/>
  <c r="H15769" i="2" s="1"/>
  <c r="G15779" i="2"/>
  <c r="H15779" i="2" s="1"/>
  <c r="G15776" i="2"/>
  <c r="H15776" i="2" s="1"/>
  <c r="G15781" i="2"/>
  <c r="H15781" i="2" s="1"/>
  <c r="G15774" i="2"/>
  <c r="H15774" i="2" s="1"/>
  <c r="G15775" i="2"/>
  <c r="H15775" i="2" s="1"/>
  <c r="G15780" i="2"/>
  <c r="H15780" i="2" s="1"/>
  <c r="G15773" i="2"/>
  <c r="H15773" i="2" s="1"/>
  <c r="G15770" i="2"/>
  <c r="H15770" i="2" s="1"/>
  <c r="G13725" i="2"/>
  <c r="H13725" i="2" s="1"/>
  <c r="G13727" i="2"/>
  <c r="H13727" i="2" s="1"/>
  <c r="G13724" i="2"/>
  <c r="H13724" i="2" s="1"/>
  <c r="G13726" i="2"/>
  <c r="H13726" i="2" s="1"/>
  <c r="G13729" i="2"/>
  <c r="H13729" i="2" s="1"/>
  <c r="G13728" i="2"/>
  <c r="H13728" i="2" s="1"/>
  <c r="G13730" i="2"/>
  <c r="H13730" i="2" s="1"/>
  <c r="G11986" i="2"/>
  <c r="H11986" i="2" s="1"/>
  <c r="G11982" i="2"/>
  <c r="H11982" i="2" s="1"/>
  <c r="G11985" i="2"/>
  <c r="H11985" i="2" s="1"/>
  <c r="G11981" i="2"/>
  <c r="H11981" i="2" s="1"/>
  <c r="G11984" i="2"/>
  <c r="H11984" i="2" s="1"/>
  <c r="G11983" i="2"/>
  <c r="H11983" i="2" s="1"/>
  <c r="G11856" i="2"/>
  <c r="H11856" i="2" s="1"/>
  <c r="G11854" i="2"/>
  <c r="H11854" i="2" s="1"/>
  <c r="G11858" i="2"/>
  <c r="H11858" i="2" s="1"/>
  <c r="G11861" i="2"/>
  <c r="H11861" i="2" s="1"/>
  <c r="G11857" i="2"/>
  <c r="H11857" i="2" s="1"/>
  <c r="G11859" i="2"/>
  <c r="H11859" i="2" s="1"/>
  <c r="G11860" i="2"/>
  <c r="H11860" i="2" s="1"/>
  <c r="G11855" i="2"/>
  <c r="H11855" i="2" s="1"/>
  <c r="G11505" i="2"/>
  <c r="H11505" i="2" s="1"/>
  <c r="G11501" i="2"/>
  <c r="H11501" i="2" s="1"/>
  <c r="G11504" i="2"/>
  <c r="H11504" i="2" s="1"/>
  <c r="G11503" i="2"/>
  <c r="H11503" i="2" s="1"/>
  <c r="G11500" i="2"/>
  <c r="H11500" i="2" s="1"/>
  <c r="G11502" i="2"/>
  <c r="H11502" i="2" s="1"/>
  <c r="G11216" i="2"/>
  <c r="H11216" i="2" s="1"/>
  <c r="G11224" i="2"/>
  <c r="H11224" i="2" s="1"/>
  <c r="G11215" i="2"/>
  <c r="H11215" i="2" s="1"/>
  <c r="G11218" i="2"/>
  <c r="H11218" i="2" s="1"/>
  <c r="G11217" i="2"/>
  <c r="H11217" i="2" s="1"/>
  <c r="G11223" i="2"/>
  <c r="H11223" i="2" s="1"/>
  <c r="G11225" i="2"/>
  <c r="H11225" i="2" s="1"/>
  <c r="G11220" i="2"/>
  <c r="H11220" i="2" s="1"/>
  <c r="G11214" i="2"/>
  <c r="H11214" i="2" s="1"/>
  <c r="G11222" i="2"/>
  <c r="H11222" i="2" s="1"/>
  <c r="G11221" i="2"/>
  <c r="H11221" i="2" s="1"/>
  <c r="G11219" i="2"/>
  <c r="H11219" i="2" s="1"/>
  <c r="G10585" i="2"/>
  <c r="H10585" i="2" s="1"/>
  <c r="G10586" i="2"/>
  <c r="H10586" i="2" s="1"/>
  <c r="G10584" i="2"/>
  <c r="H10584" i="2" s="1"/>
  <c r="G10587" i="2"/>
  <c r="H10587" i="2" s="1"/>
  <c r="G10583" i="2"/>
  <c r="H10583" i="2" s="1"/>
  <c r="G10386" i="2"/>
  <c r="H10386" i="2" s="1"/>
  <c r="G10387" i="2"/>
  <c r="H10387" i="2" s="1"/>
  <c r="G10384" i="2"/>
  <c r="H10384" i="2" s="1"/>
  <c r="G10382" i="2"/>
  <c r="H10382" i="2" s="1"/>
  <c r="G10389" i="2"/>
  <c r="H10389" i="2" s="1"/>
  <c r="G10385" i="2"/>
  <c r="H10385" i="2" s="1"/>
  <c r="G10388" i="2"/>
  <c r="H10388" i="2" s="1"/>
  <c r="G10383" i="2"/>
  <c r="H10383" i="2" s="1"/>
  <c r="G10560" i="2"/>
  <c r="H10560" i="2" s="1"/>
  <c r="G10554" i="2"/>
  <c r="H10554" i="2" s="1"/>
  <c r="G10555" i="2"/>
  <c r="H10555" i="2" s="1"/>
  <c r="G10552" i="2"/>
  <c r="H10552" i="2" s="1"/>
  <c r="G10558" i="2"/>
  <c r="H10558" i="2" s="1"/>
  <c r="G10561" i="2"/>
  <c r="H10561" i="2" s="1"/>
  <c r="G10553" i="2"/>
  <c r="H10553" i="2" s="1"/>
  <c r="G10557" i="2"/>
  <c r="H10557" i="2" s="1"/>
  <c r="G10556" i="2"/>
  <c r="H10556" i="2" s="1"/>
  <c r="G10559" i="2"/>
  <c r="H10559" i="2" s="1"/>
  <c r="G9988" i="2"/>
  <c r="H9988" i="2" s="1"/>
  <c r="G9983" i="2"/>
  <c r="H9983" i="2" s="1"/>
  <c r="G9984" i="2"/>
  <c r="H9984" i="2" s="1"/>
  <c r="G9982" i="2"/>
  <c r="H9982" i="2" s="1"/>
  <c r="G9980" i="2"/>
  <c r="H9980" i="2" s="1"/>
  <c r="G9985" i="2"/>
  <c r="H9985" i="2" s="1"/>
  <c r="G9987" i="2"/>
  <c r="H9987" i="2" s="1"/>
  <c r="G9981" i="2"/>
  <c r="H9981" i="2" s="1"/>
  <c r="G9986" i="2"/>
  <c r="H9986" i="2" s="1"/>
  <c r="G8043" i="2"/>
  <c r="H8043" i="2" s="1"/>
  <c r="G8042" i="2"/>
  <c r="H8042" i="2" s="1"/>
  <c r="G8046" i="2"/>
  <c r="H8046" i="2" s="1"/>
  <c r="G8041" i="2"/>
  <c r="H8041" i="2" s="1"/>
  <c r="G8045" i="2"/>
  <c r="H8045" i="2" s="1"/>
  <c r="G8040" i="2"/>
  <c r="H8040" i="2" s="1"/>
  <c r="G8044" i="2"/>
  <c r="H8044" i="2" s="1"/>
  <c r="G8038" i="2"/>
  <c r="H8038" i="2" s="1"/>
  <c r="G8039" i="2"/>
  <c r="H8039" i="2" s="1"/>
  <c r="G5638" i="2"/>
  <c r="H5638" i="2" s="1"/>
  <c r="G5637" i="2"/>
  <c r="H5637" i="2" s="1"/>
  <c r="G5640" i="2"/>
  <c r="H5640" i="2" s="1"/>
  <c r="G5639" i="2"/>
  <c r="H5639" i="2" s="1"/>
  <c r="G5636" i="2"/>
  <c r="H5636" i="2" s="1"/>
  <c r="G5632" i="2"/>
  <c r="H5632" i="2" s="1"/>
  <c r="G5635" i="2"/>
  <c r="H5635" i="2" s="1"/>
  <c r="G5634" i="2"/>
  <c r="H5634" i="2" s="1"/>
  <c r="G5633" i="2"/>
  <c r="H5633" i="2" s="1"/>
  <c r="G3313" i="2"/>
  <c r="H3313" i="2" s="1"/>
  <c r="G3306" i="2"/>
  <c r="H3306" i="2" s="1"/>
  <c r="G3309" i="2"/>
  <c r="H3309" i="2" s="1"/>
  <c r="G3312" i="2"/>
  <c r="H3312" i="2" s="1"/>
  <c r="G3317" i="2"/>
  <c r="H3317" i="2" s="1"/>
  <c r="G3308" i="2"/>
  <c r="H3308" i="2" s="1"/>
  <c r="G3316" i="2"/>
  <c r="H3316" i="2" s="1"/>
  <c r="G3310" i="2"/>
  <c r="H3310" i="2" s="1"/>
  <c r="G3307" i="2"/>
  <c r="H3307" i="2" s="1"/>
  <c r="G3318" i="2"/>
  <c r="H3318" i="2" s="1"/>
  <c r="G3315" i="2"/>
  <c r="H3315" i="2" s="1"/>
  <c r="G3314" i="2"/>
  <c r="H3314" i="2" s="1"/>
  <c r="G3311" i="2"/>
  <c r="H3311" i="2" s="1"/>
  <c r="G3319" i="2"/>
  <c r="H3319" i="2" s="1"/>
  <c r="G3321" i="2"/>
  <c r="H3321" i="2" s="1"/>
  <c r="G3320" i="2"/>
  <c r="H3320" i="2" s="1"/>
  <c r="G3322" i="2"/>
  <c r="H3322" i="2" s="1"/>
  <c r="G1061" i="2"/>
  <c r="H1061" i="2" s="1"/>
  <c r="G1058" i="2"/>
  <c r="H1058" i="2" s="1"/>
  <c r="G1062" i="2"/>
  <c r="H1062" i="2" s="1"/>
  <c r="G1059" i="2"/>
  <c r="H1059" i="2" s="1"/>
  <c r="G1055" i="2"/>
  <c r="H1055" i="2" s="1"/>
  <c r="G1054" i="2"/>
  <c r="H1054" i="2" s="1"/>
  <c r="G1060" i="2"/>
  <c r="H1060" i="2" s="1"/>
  <c r="G1056" i="2"/>
  <c r="H1056" i="2" s="1"/>
  <c r="G1057" i="2"/>
  <c r="H1057" i="2" s="1"/>
  <c r="G1053" i="2"/>
  <c r="H1053" i="2" s="1"/>
  <c r="G156" i="2"/>
  <c r="H156" i="2" s="1"/>
  <c r="G154" i="2"/>
  <c r="H154" i="2" s="1"/>
  <c r="G151" i="2"/>
  <c r="H151" i="2" s="1"/>
  <c r="G155" i="2"/>
  <c r="H155" i="2" s="1"/>
  <c r="G159" i="2"/>
  <c r="H159" i="2" s="1"/>
  <c r="G158" i="2"/>
  <c r="H158" i="2" s="1"/>
  <c r="G150" i="2"/>
  <c r="H150" i="2" s="1"/>
  <c r="G153" i="2"/>
  <c r="H153" i="2" s="1"/>
  <c r="G157" i="2"/>
  <c r="H157" i="2" s="1"/>
  <c r="G152" i="2"/>
  <c r="H152" i="2" s="1"/>
  <c r="G160" i="2"/>
  <c r="H160" i="2" s="1"/>
  <c r="G19901" i="2"/>
  <c r="H19901" i="2" s="1"/>
  <c r="G19898" i="2"/>
  <c r="H19898" i="2" s="1"/>
  <c r="G19896" i="2"/>
  <c r="H19896" i="2" s="1"/>
  <c r="G19899" i="2"/>
  <c r="H19899" i="2" s="1"/>
  <c r="G19903" i="2"/>
  <c r="H19903" i="2" s="1"/>
  <c r="G19902" i="2"/>
  <c r="H19902" i="2" s="1"/>
  <c r="G19897" i="2"/>
  <c r="H19897" i="2" s="1"/>
  <c r="G19900" i="2"/>
  <c r="H19900" i="2" s="1"/>
  <c r="G19402" i="2"/>
  <c r="H19402" i="2" s="1"/>
  <c r="G19403" i="2"/>
  <c r="H19403" i="2" s="1"/>
  <c r="G19401" i="2"/>
  <c r="H19401" i="2" s="1"/>
  <c r="G19394" i="2"/>
  <c r="H19394" i="2" s="1"/>
  <c r="G19398" i="2"/>
  <c r="H19398" i="2" s="1"/>
  <c r="G19400" i="2"/>
  <c r="H19400" i="2" s="1"/>
  <c r="G19399" i="2"/>
  <c r="H19399" i="2" s="1"/>
  <c r="G19397" i="2"/>
  <c r="H19397" i="2" s="1"/>
  <c r="G19395" i="2"/>
  <c r="H19395" i="2" s="1"/>
  <c r="G19396" i="2"/>
  <c r="H19396" i="2" s="1"/>
  <c r="G19242" i="2"/>
  <c r="H19242" i="2" s="1"/>
  <c r="G19239" i="2"/>
  <c r="H19239" i="2" s="1"/>
  <c r="G19247" i="2"/>
  <c r="H19247" i="2" s="1"/>
  <c r="G19241" i="2"/>
  <c r="H19241" i="2" s="1"/>
  <c r="G19246" i="2"/>
  <c r="H19246" i="2" s="1"/>
  <c r="G19238" i="2"/>
  <c r="H19238" i="2" s="1"/>
  <c r="G19240" i="2"/>
  <c r="H19240" i="2" s="1"/>
  <c r="G19245" i="2"/>
  <c r="H19245" i="2" s="1"/>
  <c r="G19243" i="2"/>
  <c r="H19243" i="2" s="1"/>
  <c r="G19244" i="2"/>
  <c r="H19244" i="2" s="1"/>
  <c r="G19248" i="2"/>
  <c r="H19248" i="2" s="1"/>
  <c r="G19322" i="2"/>
  <c r="H19322" i="2" s="1"/>
  <c r="G19321" i="2"/>
  <c r="H19321" i="2" s="1"/>
  <c r="G19320" i="2"/>
  <c r="H19320" i="2" s="1"/>
  <c r="G19318" i="2"/>
  <c r="H19318" i="2" s="1"/>
  <c r="G19319" i="2"/>
  <c r="H19319" i="2" s="1"/>
  <c r="G17504" i="2"/>
  <c r="H17504" i="2" s="1"/>
  <c r="G17497" i="2"/>
  <c r="H17497" i="2" s="1"/>
  <c r="G17510" i="2"/>
  <c r="H17510" i="2" s="1"/>
  <c r="G17498" i="2"/>
  <c r="H17498" i="2" s="1"/>
  <c r="G17508" i="2"/>
  <c r="H17508" i="2" s="1"/>
  <c r="G17501" i="2"/>
  <c r="H17501" i="2" s="1"/>
  <c r="G17507" i="2"/>
  <c r="H17507" i="2" s="1"/>
  <c r="G17505" i="2"/>
  <c r="H17505" i="2" s="1"/>
  <c r="G17502" i="2"/>
  <c r="H17502" i="2" s="1"/>
  <c r="G17496" i="2"/>
  <c r="H17496" i="2" s="1"/>
  <c r="G17503" i="2"/>
  <c r="H17503" i="2" s="1"/>
  <c r="G17500" i="2"/>
  <c r="H17500" i="2" s="1"/>
  <c r="G17509" i="2"/>
  <c r="H17509" i="2" s="1"/>
  <c r="G17506" i="2"/>
  <c r="H17506" i="2" s="1"/>
  <c r="G17499" i="2"/>
  <c r="H17499" i="2" s="1"/>
  <c r="AB1050" i="3"/>
  <c r="AA1050" i="3"/>
  <c r="AB1052" i="3"/>
  <c r="AA1052" i="3"/>
  <c r="AB1046" i="3"/>
  <c r="AA1046" i="3"/>
  <c r="G4629" i="2"/>
  <c r="H4629" i="2" s="1"/>
  <c r="G4631" i="2"/>
  <c r="H4631" i="2" s="1"/>
  <c r="G4630" i="2"/>
  <c r="H4630" i="2" s="1"/>
  <c r="G4632" i="2"/>
  <c r="H4632" i="2" s="1"/>
  <c r="G4633" i="2"/>
  <c r="H4633" i="2" s="1"/>
  <c r="G4634" i="2"/>
  <c r="H4634" i="2" s="1"/>
  <c r="G13651" i="2"/>
  <c r="H13651" i="2" s="1"/>
  <c r="G13650" i="2"/>
  <c r="H13650" i="2" s="1"/>
  <c r="G13649" i="2"/>
  <c r="H13649" i="2" s="1"/>
  <c r="G13652" i="2"/>
  <c r="H13652" i="2" s="1"/>
  <c r="G8727" i="2"/>
  <c r="H8727" i="2" s="1"/>
  <c r="G8731" i="2"/>
  <c r="H8731" i="2" s="1"/>
  <c r="G8726" i="2"/>
  <c r="H8726" i="2" s="1"/>
  <c r="G8730" i="2"/>
  <c r="H8730" i="2" s="1"/>
  <c r="G8734" i="2"/>
  <c r="H8734" i="2" s="1"/>
  <c r="G8729" i="2"/>
  <c r="H8729" i="2" s="1"/>
  <c r="G8733" i="2"/>
  <c r="H8733" i="2" s="1"/>
  <c r="G8728" i="2"/>
  <c r="H8728" i="2" s="1"/>
  <c r="G8732" i="2"/>
  <c r="H8732" i="2" s="1"/>
  <c r="G8749" i="2"/>
  <c r="H8749" i="2" s="1"/>
  <c r="G8748" i="2"/>
  <c r="H8748" i="2" s="1"/>
  <c r="G8747" i="2"/>
  <c r="H8747" i="2" s="1"/>
  <c r="G8751" i="2"/>
  <c r="H8751" i="2" s="1"/>
  <c r="G8746" i="2"/>
  <c r="H8746" i="2" s="1"/>
  <c r="G8750" i="2"/>
  <c r="H8750" i="2" s="1"/>
  <c r="G9120" i="2"/>
  <c r="H9120" i="2" s="1"/>
  <c r="G9121" i="2"/>
  <c r="H9121" i="2" s="1"/>
  <c r="G9123" i="2"/>
  <c r="H9123" i="2" s="1"/>
  <c r="G9124" i="2"/>
  <c r="H9124" i="2" s="1"/>
  <c r="G9122" i="2"/>
  <c r="H9122" i="2" s="1"/>
  <c r="G9119" i="2"/>
  <c r="H9119" i="2" s="1"/>
  <c r="G18928" i="2"/>
  <c r="H18928" i="2" s="1"/>
  <c r="G18931" i="2"/>
  <c r="H18931" i="2" s="1"/>
  <c r="G18930" i="2"/>
  <c r="H18930" i="2" s="1"/>
  <c r="G18929" i="2"/>
  <c r="H18929" i="2" s="1"/>
  <c r="G18932" i="2"/>
  <c r="H18932" i="2" s="1"/>
  <c r="G18933" i="2"/>
  <c r="H18933" i="2" s="1"/>
  <c r="G13302" i="2"/>
  <c r="H13302" i="2" s="1"/>
  <c r="G13300" i="2"/>
  <c r="H13300" i="2" s="1"/>
  <c r="G13298" i="2"/>
  <c r="H13298" i="2" s="1"/>
  <c r="G13299" i="2"/>
  <c r="H13299" i="2" s="1"/>
  <c r="G13301" i="2"/>
  <c r="H13301" i="2" s="1"/>
  <c r="G13303" i="2"/>
  <c r="H13303" i="2" s="1"/>
  <c r="G11058" i="2"/>
  <c r="H11058" i="2" s="1"/>
  <c r="G11064" i="2"/>
  <c r="H11064" i="2" s="1"/>
  <c r="G11065" i="2"/>
  <c r="H11065" i="2" s="1"/>
  <c r="G11055" i="2"/>
  <c r="H11055" i="2" s="1"/>
  <c r="G11053" i="2"/>
  <c r="H11053" i="2" s="1"/>
  <c r="G11062" i="2"/>
  <c r="H11062" i="2" s="1"/>
  <c r="G11052" i="2"/>
  <c r="H11052" i="2" s="1"/>
  <c r="G11067" i="2"/>
  <c r="H11067" i="2" s="1"/>
  <c r="G11056" i="2"/>
  <c r="H11056" i="2" s="1"/>
  <c r="G11057" i="2"/>
  <c r="H11057" i="2" s="1"/>
  <c r="G11066" i="2"/>
  <c r="H11066" i="2" s="1"/>
  <c r="G11063" i="2"/>
  <c r="H11063" i="2" s="1"/>
  <c r="G11060" i="2"/>
  <c r="H11060" i="2" s="1"/>
  <c r="G11061" i="2"/>
  <c r="H11061" i="2" s="1"/>
  <c r="G11054" i="2"/>
  <c r="H11054" i="2" s="1"/>
  <c r="G11059" i="2"/>
  <c r="H11059" i="2" s="1"/>
  <c r="G4373" i="2"/>
  <c r="H4373" i="2" s="1"/>
  <c r="G4375" i="2"/>
  <c r="H4375" i="2" s="1"/>
  <c r="G4379" i="2"/>
  <c r="H4379" i="2" s="1"/>
  <c r="G4376" i="2"/>
  <c r="H4376" i="2" s="1"/>
  <c r="G4374" i="2"/>
  <c r="H4374" i="2" s="1"/>
  <c r="G4377" i="2"/>
  <c r="H4377" i="2" s="1"/>
  <c r="G4380" i="2"/>
  <c r="H4380" i="2" s="1"/>
  <c r="G4378" i="2"/>
  <c r="H4378" i="2" s="1"/>
  <c r="G18281" i="2"/>
  <c r="H18281" i="2" s="1"/>
  <c r="G18283" i="2"/>
  <c r="H18283" i="2" s="1"/>
  <c r="G18269" i="2"/>
  <c r="H18269" i="2" s="1"/>
  <c r="G18271" i="2"/>
  <c r="H18271" i="2" s="1"/>
  <c r="G18274" i="2"/>
  <c r="H18274" i="2" s="1"/>
  <c r="G18264" i="2"/>
  <c r="H18264" i="2" s="1"/>
  <c r="G18262" i="2"/>
  <c r="H18262" i="2" s="1"/>
  <c r="G18268" i="2"/>
  <c r="H18268" i="2" s="1"/>
  <c r="G18266" i="2"/>
  <c r="H18266" i="2" s="1"/>
  <c r="G18285" i="2"/>
  <c r="H18285" i="2" s="1"/>
  <c r="G18287" i="2"/>
  <c r="H18287" i="2" s="1"/>
  <c r="G18273" i="2"/>
  <c r="H18273" i="2" s="1"/>
  <c r="G18280" i="2"/>
  <c r="H18280" i="2" s="1"/>
  <c r="G18278" i="2"/>
  <c r="H18278" i="2" s="1"/>
  <c r="G18284" i="2"/>
  <c r="H18284" i="2" s="1"/>
  <c r="G18282" i="2"/>
  <c r="H18282" i="2" s="1"/>
  <c r="G18272" i="2"/>
  <c r="H18272" i="2" s="1"/>
  <c r="G18270" i="2"/>
  <c r="H18270" i="2" s="1"/>
  <c r="G18260" i="2"/>
  <c r="H18260" i="2" s="1"/>
  <c r="G18259" i="2"/>
  <c r="H18259" i="2" s="1"/>
  <c r="G18261" i="2"/>
  <c r="H18261" i="2" s="1"/>
  <c r="G18263" i="2"/>
  <c r="H18263" i="2" s="1"/>
  <c r="G18265" i="2"/>
  <c r="H18265" i="2" s="1"/>
  <c r="G18267" i="2"/>
  <c r="H18267" i="2" s="1"/>
  <c r="G18286" i="2"/>
  <c r="H18286" i="2" s="1"/>
  <c r="G18276" i="2"/>
  <c r="H18276" i="2" s="1"/>
  <c r="G18275" i="2"/>
  <c r="H18275" i="2" s="1"/>
  <c r="G18277" i="2"/>
  <c r="H18277" i="2" s="1"/>
  <c r="G18279" i="2"/>
  <c r="H18279" i="2" s="1"/>
  <c r="G18249" i="2"/>
  <c r="H18249" i="2" s="1"/>
  <c r="G18253" i="2"/>
  <c r="H18253" i="2" s="1"/>
  <c r="G18258" i="2"/>
  <c r="H18258" i="2" s="1"/>
  <c r="G18252" i="2"/>
  <c r="H18252" i="2" s="1"/>
  <c r="G18256" i="2"/>
  <c r="H18256" i="2" s="1"/>
  <c r="G18257" i="2"/>
  <c r="H18257" i="2" s="1"/>
  <c r="G18247" i="2"/>
  <c r="H18247" i="2" s="1"/>
  <c r="G18251" i="2"/>
  <c r="H18251" i="2" s="1"/>
  <c r="G18255" i="2"/>
  <c r="H18255" i="2" s="1"/>
  <c r="G18246" i="2"/>
  <c r="H18246" i="2" s="1"/>
  <c r="G18250" i="2"/>
  <c r="H18250" i="2" s="1"/>
  <c r="G18254" i="2"/>
  <c r="H18254" i="2" s="1"/>
  <c r="G18248" i="2"/>
  <c r="H18248" i="2" s="1"/>
  <c r="G17274" i="2"/>
  <c r="H17274" i="2" s="1"/>
  <c r="G17268" i="2"/>
  <c r="H17268" i="2" s="1"/>
  <c r="G17277" i="2"/>
  <c r="H17277" i="2" s="1"/>
  <c r="G17283" i="2"/>
  <c r="H17283" i="2" s="1"/>
  <c r="G17281" i="2"/>
  <c r="H17281" i="2" s="1"/>
  <c r="G17278" i="2"/>
  <c r="H17278" i="2" s="1"/>
  <c r="G17272" i="2"/>
  <c r="H17272" i="2" s="1"/>
  <c r="G17279" i="2"/>
  <c r="H17279" i="2" s="1"/>
  <c r="G17276" i="2"/>
  <c r="H17276" i="2" s="1"/>
  <c r="G17269" i="2"/>
  <c r="H17269" i="2" s="1"/>
  <c r="G17282" i="2"/>
  <c r="H17282" i="2" s="1"/>
  <c r="G17275" i="2"/>
  <c r="H17275" i="2" s="1"/>
  <c r="G17280" i="2"/>
  <c r="H17280" i="2" s="1"/>
  <c r="G17273" i="2"/>
  <c r="H17273" i="2" s="1"/>
  <c r="G17270" i="2"/>
  <c r="H17270" i="2" s="1"/>
  <c r="G17271" i="2"/>
  <c r="H17271" i="2" s="1"/>
  <c r="G17029" i="2"/>
  <c r="H17029" i="2" s="1"/>
  <c r="G17021" i="2"/>
  <c r="H17021" i="2" s="1"/>
  <c r="G17024" i="2"/>
  <c r="H17024" i="2" s="1"/>
  <c r="G17026" i="2"/>
  <c r="H17026" i="2" s="1"/>
  <c r="G17027" i="2"/>
  <c r="H17027" i="2" s="1"/>
  <c r="G17025" i="2"/>
  <c r="H17025" i="2" s="1"/>
  <c r="G17028" i="2"/>
  <c r="H17028" i="2" s="1"/>
  <c r="G17023" i="2"/>
  <c r="H17023" i="2" s="1"/>
  <c r="G17020" i="2"/>
  <c r="H17020" i="2" s="1"/>
  <c r="G17022" i="2"/>
  <c r="H17022" i="2" s="1"/>
  <c r="G17030" i="2"/>
  <c r="H17030" i="2" s="1"/>
  <c r="G17052" i="2"/>
  <c r="H17052" i="2" s="1"/>
  <c r="G17061" i="2"/>
  <c r="H17061" i="2" s="1"/>
  <c r="G17058" i="2"/>
  <c r="H17058" i="2" s="1"/>
  <c r="G17055" i="2"/>
  <c r="H17055" i="2" s="1"/>
  <c r="G17056" i="2"/>
  <c r="H17056" i="2" s="1"/>
  <c r="G17049" i="2"/>
  <c r="H17049" i="2" s="1"/>
  <c r="G17051" i="2"/>
  <c r="H17051" i="2" s="1"/>
  <c r="G17050" i="2"/>
  <c r="H17050" i="2" s="1"/>
  <c r="G17060" i="2"/>
  <c r="H17060" i="2" s="1"/>
  <c r="G17062" i="2"/>
  <c r="H17062" i="2" s="1"/>
  <c r="G17063" i="2"/>
  <c r="H17063" i="2" s="1"/>
  <c r="G17057" i="2"/>
  <c r="H17057" i="2" s="1"/>
  <c r="G17054" i="2"/>
  <c r="H17054" i="2" s="1"/>
  <c r="G17053" i="2"/>
  <c r="H17053" i="2" s="1"/>
  <c r="G17059" i="2"/>
  <c r="H17059" i="2" s="1"/>
  <c r="G17006" i="2"/>
  <c r="H17006" i="2" s="1"/>
  <c r="G17005" i="2"/>
  <c r="H17005" i="2" s="1"/>
  <c r="G16999" i="2"/>
  <c r="H16999" i="2" s="1"/>
  <c r="G16997" i="2"/>
  <c r="H16997" i="2" s="1"/>
  <c r="G17000" i="2"/>
  <c r="H17000" i="2" s="1"/>
  <c r="G17007" i="2"/>
  <c r="H17007" i="2" s="1"/>
  <c r="G17002" i="2"/>
  <c r="H17002" i="2" s="1"/>
  <c r="G17001" i="2"/>
  <c r="H17001" i="2" s="1"/>
  <c r="G17003" i="2"/>
  <c r="H17003" i="2" s="1"/>
  <c r="G17004" i="2"/>
  <c r="H17004" i="2" s="1"/>
  <c r="G16996" i="2"/>
  <c r="H16996" i="2" s="1"/>
  <c r="G16998" i="2"/>
  <c r="H16998" i="2" s="1"/>
  <c r="G16597" i="2"/>
  <c r="H16597" i="2" s="1"/>
  <c r="G16598" i="2"/>
  <c r="H16598" i="2" s="1"/>
  <c r="G16595" i="2"/>
  <c r="H16595" i="2" s="1"/>
  <c r="G16593" i="2"/>
  <c r="H16593" i="2" s="1"/>
  <c r="G16601" i="2"/>
  <c r="H16601" i="2" s="1"/>
  <c r="G16602" i="2"/>
  <c r="H16602" i="2" s="1"/>
  <c r="G16604" i="2"/>
  <c r="H16604" i="2" s="1"/>
  <c r="G16596" i="2"/>
  <c r="H16596" i="2" s="1"/>
  <c r="G16605" i="2"/>
  <c r="H16605" i="2" s="1"/>
  <c r="G16603" i="2"/>
  <c r="H16603" i="2" s="1"/>
  <c r="G16594" i="2"/>
  <c r="H16594" i="2" s="1"/>
  <c r="G16600" i="2"/>
  <c r="H16600" i="2" s="1"/>
  <c r="G16599" i="2"/>
  <c r="H16599" i="2" s="1"/>
  <c r="G12040" i="2"/>
  <c r="H12040" i="2" s="1"/>
  <c r="G12042" i="2"/>
  <c r="H12042" i="2" s="1"/>
  <c r="G12041" i="2"/>
  <c r="H12041" i="2" s="1"/>
  <c r="G12043" i="2"/>
  <c r="H12043" i="2" s="1"/>
  <c r="G12039" i="2"/>
  <c r="H12039" i="2" s="1"/>
  <c r="G11841" i="2"/>
  <c r="H11841" i="2" s="1"/>
  <c r="G11844" i="2"/>
  <c r="H11844" i="2" s="1"/>
  <c r="G11840" i="2"/>
  <c r="H11840" i="2" s="1"/>
  <c r="G11843" i="2"/>
  <c r="H11843" i="2" s="1"/>
  <c r="G11842" i="2"/>
  <c r="H11842" i="2" s="1"/>
  <c r="G11839" i="2"/>
  <c r="H11839" i="2" s="1"/>
  <c r="G11461" i="2"/>
  <c r="H11461" i="2" s="1"/>
  <c r="G11464" i="2"/>
  <c r="H11464" i="2" s="1"/>
  <c r="G11460" i="2"/>
  <c r="H11460" i="2" s="1"/>
  <c r="G11462" i="2"/>
  <c r="H11462" i="2" s="1"/>
  <c r="G11463" i="2"/>
  <c r="H11463" i="2" s="1"/>
  <c r="G10594" i="2"/>
  <c r="H10594" i="2" s="1"/>
  <c r="G10591" i="2"/>
  <c r="H10591" i="2" s="1"/>
  <c r="G10589" i="2"/>
  <c r="H10589" i="2" s="1"/>
  <c r="G10590" i="2"/>
  <c r="H10590" i="2" s="1"/>
  <c r="G10592" i="2"/>
  <c r="H10592" i="2" s="1"/>
  <c r="G10588" i="2"/>
  <c r="H10588" i="2" s="1"/>
  <c r="G10593" i="2"/>
  <c r="H10593" i="2" s="1"/>
  <c r="G10595" i="2"/>
  <c r="H10595" i="2" s="1"/>
  <c r="G10496" i="2"/>
  <c r="H10496" i="2" s="1"/>
  <c r="G10497" i="2"/>
  <c r="H10497" i="2" s="1"/>
  <c r="G10489" i="2"/>
  <c r="H10489" i="2" s="1"/>
  <c r="G10495" i="2"/>
  <c r="H10495" i="2" s="1"/>
  <c r="G10500" i="2"/>
  <c r="H10500" i="2" s="1"/>
  <c r="G10492" i="2"/>
  <c r="H10492" i="2" s="1"/>
  <c r="G10491" i="2"/>
  <c r="H10491" i="2" s="1"/>
  <c r="G10498" i="2"/>
  <c r="H10498" i="2" s="1"/>
  <c r="G10490" i="2"/>
  <c r="H10490" i="2" s="1"/>
  <c r="G10487" i="2"/>
  <c r="H10487" i="2" s="1"/>
  <c r="G10493" i="2"/>
  <c r="H10493" i="2" s="1"/>
  <c r="G10488" i="2"/>
  <c r="H10488" i="2" s="1"/>
  <c r="G10494" i="2"/>
  <c r="H10494" i="2" s="1"/>
  <c r="G10499" i="2"/>
  <c r="H10499" i="2" s="1"/>
  <c r="G10189" i="2"/>
  <c r="H10189" i="2" s="1"/>
  <c r="G10194" i="2"/>
  <c r="H10194" i="2" s="1"/>
  <c r="G10192" i="2"/>
  <c r="H10192" i="2" s="1"/>
  <c r="G10191" i="2"/>
  <c r="H10191" i="2" s="1"/>
  <c r="G10190" i="2"/>
  <c r="H10190" i="2" s="1"/>
  <c r="G10193" i="2"/>
  <c r="H10193" i="2" s="1"/>
  <c r="G10195" i="2"/>
  <c r="H10195" i="2" s="1"/>
  <c r="G10208" i="2"/>
  <c r="H10208" i="2" s="1"/>
  <c r="G10200" i="2"/>
  <c r="H10200" i="2" s="1"/>
  <c r="G10199" i="2"/>
  <c r="H10199" i="2" s="1"/>
  <c r="G10197" i="2"/>
  <c r="H10197" i="2" s="1"/>
  <c r="G10205" i="2"/>
  <c r="H10205" i="2" s="1"/>
  <c r="G10198" i="2"/>
  <c r="H10198" i="2" s="1"/>
  <c r="G10204" i="2"/>
  <c r="H10204" i="2" s="1"/>
  <c r="G10196" i="2"/>
  <c r="H10196" i="2" s="1"/>
  <c r="G10207" i="2"/>
  <c r="H10207" i="2" s="1"/>
  <c r="G10203" i="2"/>
  <c r="H10203" i="2" s="1"/>
  <c r="G10201" i="2"/>
  <c r="H10201" i="2" s="1"/>
  <c r="G10206" i="2"/>
  <c r="H10206" i="2" s="1"/>
  <c r="G10202" i="2"/>
  <c r="H10202" i="2" s="1"/>
  <c r="G10036" i="2"/>
  <c r="H10036" i="2" s="1"/>
  <c r="G10038" i="2"/>
  <c r="H10038" i="2" s="1"/>
  <c r="G10037" i="2"/>
  <c r="H10037" i="2" s="1"/>
  <c r="G10035" i="2"/>
  <c r="H10035" i="2" s="1"/>
  <c r="G10034" i="2"/>
  <c r="H10034" i="2" s="1"/>
  <c r="G10033" i="2"/>
  <c r="H10033" i="2" s="1"/>
  <c r="G7924" i="2"/>
  <c r="H7924" i="2" s="1"/>
  <c r="G7929" i="2"/>
  <c r="H7929" i="2" s="1"/>
  <c r="G7928" i="2"/>
  <c r="H7928" i="2" s="1"/>
  <c r="G7926" i="2"/>
  <c r="H7926" i="2" s="1"/>
  <c r="G7927" i="2"/>
  <c r="H7927" i="2" s="1"/>
  <c r="G7925" i="2"/>
  <c r="H7925" i="2" s="1"/>
  <c r="G7930" i="2"/>
  <c r="H7930" i="2" s="1"/>
  <c r="G5117" i="2"/>
  <c r="H5117" i="2" s="1"/>
  <c r="G5118" i="2"/>
  <c r="H5118" i="2" s="1"/>
  <c r="G5116" i="2"/>
  <c r="H5116" i="2" s="1"/>
  <c r="G5115" i="2"/>
  <c r="H5115" i="2" s="1"/>
  <c r="G5120" i="2"/>
  <c r="H5120" i="2" s="1"/>
  <c r="G5114" i="2"/>
  <c r="H5114" i="2" s="1"/>
  <c r="G5119" i="2"/>
  <c r="H5119" i="2" s="1"/>
  <c r="G4932" i="2"/>
  <c r="H4932" i="2" s="1"/>
  <c r="G4922" i="2"/>
  <c r="H4922" i="2" s="1"/>
  <c r="G4926" i="2"/>
  <c r="H4926" i="2" s="1"/>
  <c r="G4930" i="2"/>
  <c r="H4930" i="2" s="1"/>
  <c r="G4925" i="2"/>
  <c r="H4925" i="2" s="1"/>
  <c r="G4929" i="2"/>
  <c r="H4929" i="2" s="1"/>
  <c r="G4933" i="2"/>
  <c r="H4933" i="2" s="1"/>
  <c r="G4935" i="2"/>
  <c r="H4935" i="2" s="1"/>
  <c r="G4924" i="2"/>
  <c r="H4924" i="2" s="1"/>
  <c r="G4928" i="2"/>
  <c r="H4928" i="2" s="1"/>
  <c r="G4934" i="2"/>
  <c r="H4934" i="2" s="1"/>
  <c r="G4923" i="2"/>
  <c r="H4923" i="2" s="1"/>
  <c r="G4927" i="2"/>
  <c r="H4927" i="2" s="1"/>
  <c r="G4931" i="2"/>
  <c r="H4931" i="2" s="1"/>
  <c r="G4982" i="2"/>
  <c r="H4982" i="2" s="1"/>
  <c r="G4986" i="2"/>
  <c r="H4986" i="2" s="1"/>
  <c r="G4985" i="2"/>
  <c r="H4985" i="2" s="1"/>
  <c r="G4989" i="2"/>
  <c r="H4989" i="2" s="1"/>
  <c r="G4981" i="2"/>
  <c r="H4981" i="2" s="1"/>
  <c r="G4980" i="2"/>
  <c r="H4980" i="2" s="1"/>
  <c r="G4984" i="2"/>
  <c r="H4984" i="2" s="1"/>
  <c r="G4988" i="2"/>
  <c r="H4988" i="2" s="1"/>
  <c r="G4983" i="2"/>
  <c r="H4983" i="2" s="1"/>
  <c r="G4987" i="2"/>
  <c r="H4987" i="2" s="1"/>
  <c r="G3242" i="2"/>
  <c r="H3242" i="2" s="1"/>
  <c r="G3243" i="2"/>
  <c r="H3243" i="2" s="1"/>
  <c r="G3238" i="2"/>
  <c r="H3238" i="2" s="1"/>
  <c r="G3244" i="2"/>
  <c r="H3244" i="2" s="1"/>
  <c r="G3241" i="2"/>
  <c r="H3241" i="2" s="1"/>
  <c r="G3240" i="2"/>
  <c r="H3240" i="2" s="1"/>
  <c r="G3239" i="2"/>
  <c r="H3239" i="2" s="1"/>
  <c r="G2614" i="2"/>
  <c r="H2614" i="2" s="1"/>
  <c r="G2610" i="2"/>
  <c r="H2610" i="2" s="1"/>
  <c r="G2609" i="2"/>
  <c r="H2609" i="2" s="1"/>
  <c r="G2608" i="2"/>
  <c r="H2608" i="2" s="1"/>
  <c r="G2612" i="2"/>
  <c r="H2612" i="2" s="1"/>
  <c r="G2611" i="2"/>
  <c r="H2611" i="2" s="1"/>
  <c r="G2613" i="2"/>
  <c r="H2613" i="2" s="1"/>
  <c r="G2607" i="2"/>
  <c r="H2607" i="2" s="1"/>
  <c r="G2701" i="2"/>
  <c r="H2701" i="2" s="1"/>
  <c r="G2698" i="2"/>
  <c r="H2698" i="2" s="1"/>
  <c r="G2702" i="2"/>
  <c r="H2702" i="2" s="1"/>
  <c r="G2696" i="2"/>
  <c r="H2696" i="2" s="1"/>
  <c r="G2697" i="2"/>
  <c r="H2697" i="2" s="1"/>
  <c r="G2694" i="2"/>
  <c r="H2694" i="2" s="1"/>
  <c r="G2700" i="2"/>
  <c r="H2700" i="2" s="1"/>
  <c r="G2699" i="2"/>
  <c r="H2699" i="2" s="1"/>
  <c r="G2695" i="2"/>
  <c r="H2695" i="2" s="1"/>
  <c r="G422" i="2"/>
  <c r="H422" i="2" s="1"/>
  <c r="G420" i="2"/>
  <c r="H420" i="2" s="1"/>
  <c r="G418" i="2"/>
  <c r="H418" i="2" s="1"/>
  <c r="G417" i="2"/>
  <c r="H417" i="2" s="1"/>
  <c r="G415" i="2"/>
  <c r="H415" i="2" s="1"/>
  <c r="G416" i="2"/>
  <c r="H416" i="2" s="1"/>
  <c r="G414" i="2"/>
  <c r="H414" i="2" s="1"/>
  <c r="G423" i="2"/>
  <c r="H423" i="2" s="1"/>
  <c r="G421" i="2"/>
  <c r="H421" i="2" s="1"/>
  <c r="G419" i="2"/>
  <c r="H419" i="2" s="1"/>
  <c r="G506" i="2"/>
  <c r="H506" i="2" s="1"/>
  <c r="G504" i="2"/>
  <c r="H504" i="2" s="1"/>
  <c r="G503" i="2"/>
  <c r="H503" i="2" s="1"/>
  <c r="G501" i="2"/>
  <c r="H501" i="2" s="1"/>
  <c r="G502" i="2"/>
  <c r="H502" i="2" s="1"/>
  <c r="G500" i="2"/>
  <c r="H500" i="2" s="1"/>
  <c r="G508" i="2"/>
  <c r="H508" i="2" s="1"/>
  <c r="G507" i="2"/>
  <c r="H507" i="2" s="1"/>
  <c r="G505" i="2"/>
  <c r="H505" i="2" s="1"/>
  <c r="G19928" i="2"/>
  <c r="H19928" i="2" s="1"/>
  <c r="G19933" i="2"/>
  <c r="H19933" i="2" s="1"/>
  <c r="G19931" i="2"/>
  <c r="H19931" i="2" s="1"/>
  <c r="G19926" i="2"/>
  <c r="H19926" i="2" s="1"/>
  <c r="G19932" i="2"/>
  <c r="H19932" i="2" s="1"/>
  <c r="G19927" i="2"/>
  <c r="H19927" i="2" s="1"/>
  <c r="G19925" i="2"/>
  <c r="H19925" i="2" s="1"/>
  <c r="G19923" i="2"/>
  <c r="H19923" i="2" s="1"/>
  <c r="G19929" i="2"/>
  <c r="H19929" i="2" s="1"/>
  <c r="G19924" i="2"/>
  <c r="H19924" i="2" s="1"/>
  <c r="G19930" i="2"/>
  <c r="H19930" i="2" s="1"/>
  <c r="G19934" i="2"/>
  <c r="H19934" i="2" s="1"/>
  <c r="G18555" i="2"/>
  <c r="H18555" i="2" s="1"/>
  <c r="G18558" i="2"/>
  <c r="H18558" i="2" s="1"/>
  <c r="G18545" i="2"/>
  <c r="H18545" i="2" s="1"/>
  <c r="G18552" i="2"/>
  <c r="H18552" i="2" s="1"/>
  <c r="G18554" i="2"/>
  <c r="H18554" i="2" s="1"/>
  <c r="G18557" i="2"/>
  <c r="H18557" i="2" s="1"/>
  <c r="G18561" i="2"/>
  <c r="H18561" i="2" s="1"/>
  <c r="G18547" i="2"/>
  <c r="H18547" i="2" s="1"/>
  <c r="G18551" i="2"/>
  <c r="H18551" i="2" s="1"/>
  <c r="G18553" i="2"/>
  <c r="H18553" i="2" s="1"/>
  <c r="G18544" i="2"/>
  <c r="H18544" i="2" s="1"/>
  <c r="G18548" i="2"/>
  <c r="H18548" i="2" s="1"/>
  <c r="G18546" i="2"/>
  <c r="H18546" i="2" s="1"/>
  <c r="G18550" i="2"/>
  <c r="H18550" i="2" s="1"/>
  <c r="G18556" i="2"/>
  <c r="H18556" i="2" s="1"/>
  <c r="G18560" i="2"/>
  <c r="H18560" i="2" s="1"/>
  <c r="G18559" i="2"/>
  <c r="H18559" i="2" s="1"/>
  <c r="G18562" i="2"/>
  <c r="H18562" i="2" s="1"/>
  <c r="G18549" i="2"/>
  <c r="H18549" i="2" s="1"/>
  <c r="G17562" i="2"/>
  <c r="H17562" i="2" s="1"/>
  <c r="G17560" i="2"/>
  <c r="H17560" i="2" s="1"/>
  <c r="G17559" i="2"/>
  <c r="H17559" i="2" s="1"/>
  <c r="G17561" i="2"/>
  <c r="H17561" i="2" s="1"/>
  <c r="G17555" i="2"/>
  <c r="H17555" i="2" s="1"/>
  <c r="G17556" i="2"/>
  <c r="H17556" i="2" s="1"/>
  <c r="G17563" i="2"/>
  <c r="H17563" i="2" s="1"/>
  <c r="G17557" i="2"/>
  <c r="H17557" i="2" s="1"/>
  <c r="G17558" i="2"/>
  <c r="H17558" i="2" s="1"/>
  <c r="G16464" i="2"/>
  <c r="H16464" i="2" s="1"/>
  <c r="G16473" i="2"/>
  <c r="H16473" i="2" s="1"/>
  <c r="G16463" i="2"/>
  <c r="H16463" i="2" s="1"/>
  <c r="G16462" i="2"/>
  <c r="H16462" i="2" s="1"/>
  <c r="G16468" i="2"/>
  <c r="H16468" i="2" s="1"/>
  <c r="G16461" i="2"/>
  <c r="H16461" i="2" s="1"/>
  <c r="G16465" i="2"/>
  <c r="H16465" i="2" s="1"/>
  <c r="G16466" i="2"/>
  <c r="H16466" i="2" s="1"/>
  <c r="G16472" i="2"/>
  <c r="H16472" i="2" s="1"/>
  <c r="G16471" i="2"/>
  <c r="H16471" i="2" s="1"/>
  <c r="G16469" i="2"/>
  <c r="H16469" i="2" s="1"/>
  <c r="G16470" i="2"/>
  <c r="H16470" i="2" s="1"/>
  <c r="G16467" i="2"/>
  <c r="H16467" i="2" s="1"/>
  <c r="G14825" i="2"/>
  <c r="H14825" i="2" s="1"/>
  <c r="G14821" i="2"/>
  <c r="H14821" i="2" s="1"/>
  <c r="G14824" i="2"/>
  <c r="H14824" i="2" s="1"/>
  <c r="G14820" i="2"/>
  <c r="H14820" i="2" s="1"/>
  <c r="G14823" i="2"/>
  <c r="H14823" i="2" s="1"/>
  <c r="G14828" i="2"/>
  <c r="H14828" i="2" s="1"/>
  <c r="G14822" i="2"/>
  <c r="H14822" i="2" s="1"/>
  <c r="G14826" i="2"/>
  <c r="H14826" i="2" s="1"/>
  <c r="G14827" i="2"/>
  <c r="H14827" i="2" s="1"/>
  <c r="G14605" i="2"/>
  <c r="H14605" i="2" s="1"/>
  <c r="G14606" i="2"/>
  <c r="H14606" i="2" s="1"/>
  <c r="G14604" i="2"/>
  <c r="H14604" i="2" s="1"/>
  <c r="G14602" i="2"/>
  <c r="H14602" i="2" s="1"/>
  <c r="G14607" i="2"/>
  <c r="H14607" i="2" s="1"/>
  <c r="G14603" i="2"/>
  <c r="H14603" i="2" s="1"/>
  <c r="G14600" i="2"/>
  <c r="H14600" i="2" s="1"/>
  <c r="G14599" i="2"/>
  <c r="H14599" i="2" s="1"/>
  <c r="G14598" i="2"/>
  <c r="H14598" i="2" s="1"/>
  <c r="G14595" i="2"/>
  <c r="H14595" i="2" s="1"/>
  <c r="G14597" i="2"/>
  <c r="H14597" i="2" s="1"/>
  <c r="G14594" i="2"/>
  <c r="H14594" i="2" s="1"/>
  <c r="G14596" i="2"/>
  <c r="H14596" i="2" s="1"/>
  <c r="G14601" i="2"/>
  <c r="H14601" i="2" s="1"/>
  <c r="G9008" i="2"/>
  <c r="H9008" i="2" s="1"/>
  <c r="G9007" i="2"/>
  <c r="H9007" i="2" s="1"/>
  <c r="G9006" i="2"/>
  <c r="H9006" i="2" s="1"/>
  <c r="G9009" i="2"/>
  <c r="H9009" i="2" s="1"/>
  <c r="G9005" i="2"/>
  <c r="H9005" i="2" s="1"/>
  <c r="G17792" i="2"/>
  <c r="H17792" i="2" s="1"/>
  <c r="G17791" i="2"/>
  <c r="H17791" i="2" s="1"/>
  <c r="G17794" i="2"/>
  <c r="H17794" i="2" s="1"/>
  <c r="G17790" i="2"/>
  <c r="H17790" i="2" s="1"/>
  <c r="G17793" i="2"/>
  <c r="H17793" i="2" s="1"/>
  <c r="G17795" i="2"/>
  <c r="H17795" i="2" s="1"/>
  <c r="G17882" i="2"/>
  <c r="H17882" i="2" s="1"/>
  <c r="G17881" i="2"/>
  <c r="H17881" i="2" s="1"/>
  <c r="G17878" i="2"/>
  <c r="H17878" i="2" s="1"/>
  <c r="G17880" i="2"/>
  <c r="H17880" i="2" s="1"/>
  <c r="G17875" i="2"/>
  <c r="H17875" i="2" s="1"/>
  <c r="G17885" i="2"/>
  <c r="H17885" i="2" s="1"/>
  <c r="G17877" i="2"/>
  <c r="H17877" i="2" s="1"/>
  <c r="G17883" i="2"/>
  <c r="H17883" i="2" s="1"/>
  <c r="G17884" i="2"/>
  <c r="H17884" i="2" s="1"/>
  <c r="G17876" i="2"/>
  <c r="H17876" i="2" s="1"/>
  <c r="G17879" i="2"/>
  <c r="H17879" i="2" s="1"/>
  <c r="G16769" i="2"/>
  <c r="H16769" i="2" s="1"/>
  <c r="G16782" i="2"/>
  <c r="H16782" i="2" s="1"/>
  <c r="G16770" i="2"/>
  <c r="H16770" i="2" s="1"/>
  <c r="G16774" i="2"/>
  <c r="H16774" i="2" s="1"/>
  <c r="G16771" i="2"/>
  <c r="H16771" i="2" s="1"/>
  <c r="G16780" i="2"/>
  <c r="H16780" i="2" s="1"/>
  <c r="G16773" i="2"/>
  <c r="H16773" i="2" s="1"/>
  <c r="G16777" i="2"/>
  <c r="H16777" i="2" s="1"/>
  <c r="G16765" i="2"/>
  <c r="H16765" i="2" s="1"/>
  <c r="G16767" i="2"/>
  <c r="H16767" i="2" s="1"/>
  <c r="G16768" i="2"/>
  <c r="H16768" i="2" s="1"/>
  <c r="G16772" i="2"/>
  <c r="H16772" i="2" s="1"/>
  <c r="G16781" i="2"/>
  <c r="H16781" i="2" s="1"/>
  <c r="G16783" i="2"/>
  <c r="H16783" i="2" s="1"/>
  <c r="G16778" i="2"/>
  <c r="H16778" i="2" s="1"/>
  <c r="G16766" i="2"/>
  <c r="H16766" i="2" s="1"/>
  <c r="G16776" i="2"/>
  <c r="H16776" i="2" s="1"/>
  <c r="G16779" i="2"/>
  <c r="H16779" i="2" s="1"/>
  <c r="G16775" i="2"/>
  <c r="H16775" i="2" s="1"/>
  <c r="G16065" i="2"/>
  <c r="H16065" i="2" s="1"/>
  <c r="G16068" i="2"/>
  <c r="H16068" i="2" s="1"/>
  <c r="G16074" i="2"/>
  <c r="H16074" i="2" s="1"/>
  <c r="G16076" i="2"/>
  <c r="H16076" i="2" s="1"/>
  <c r="G16066" i="2"/>
  <c r="H16066" i="2" s="1"/>
  <c r="G16077" i="2"/>
  <c r="H16077" i="2" s="1"/>
  <c r="G16071" i="2"/>
  <c r="H16071" i="2" s="1"/>
  <c r="G16069" i="2"/>
  <c r="H16069" i="2" s="1"/>
  <c r="G16072" i="2"/>
  <c r="H16072" i="2" s="1"/>
  <c r="G16070" i="2"/>
  <c r="H16070" i="2" s="1"/>
  <c r="G16075" i="2"/>
  <c r="H16075" i="2" s="1"/>
  <c r="G16067" i="2"/>
  <c r="H16067" i="2" s="1"/>
  <c r="G16073" i="2"/>
  <c r="H16073" i="2" s="1"/>
  <c r="G16064" i="2"/>
  <c r="H16064" i="2" s="1"/>
  <c r="G15493" i="2"/>
  <c r="H15493" i="2" s="1"/>
  <c r="G15500" i="2"/>
  <c r="H15500" i="2" s="1"/>
  <c r="G15498" i="2"/>
  <c r="H15498" i="2" s="1"/>
  <c r="G15497" i="2"/>
  <c r="H15497" i="2" s="1"/>
  <c r="G15495" i="2"/>
  <c r="H15495" i="2" s="1"/>
  <c r="G15496" i="2"/>
  <c r="H15496" i="2" s="1"/>
  <c r="G15502" i="2"/>
  <c r="H15502" i="2" s="1"/>
  <c r="G15503" i="2"/>
  <c r="H15503" i="2" s="1"/>
  <c r="G15494" i="2"/>
  <c r="H15494" i="2" s="1"/>
  <c r="G15501" i="2"/>
  <c r="H15501" i="2" s="1"/>
  <c r="G15499" i="2"/>
  <c r="H15499" i="2" s="1"/>
  <c r="AB1558" i="3"/>
  <c r="AA1558" i="3"/>
  <c r="AB1563" i="3"/>
  <c r="AA1563" i="3"/>
  <c r="AA1648" i="3"/>
  <c r="AB1648" i="3"/>
  <c r="AB1643" i="3"/>
  <c r="AA1643" i="3"/>
  <c r="AA1646" i="3"/>
  <c r="AB1646" i="3"/>
  <c r="AB1649" i="3"/>
  <c r="AA1649" i="3"/>
  <c r="AA345" i="3"/>
  <c r="AB345" i="3"/>
  <c r="AA337" i="3"/>
  <c r="AB337" i="3"/>
  <c r="AB1315" i="3"/>
  <c r="AA1315" i="3"/>
  <c r="AB1314" i="3"/>
  <c r="AA1314" i="3"/>
  <c r="AB1313" i="3"/>
  <c r="AA1313" i="3"/>
  <c r="AB1316" i="3"/>
  <c r="AA1316" i="3"/>
  <c r="G18765" i="2"/>
  <c r="H18765" i="2" s="1"/>
  <c r="G18770" i="2"/>
  <c r="H18770" i="2" s="1"/>
  <c r="G18768" i="2"/>
  <c r="H18768" i="2" s="1"/>
  <c r="G18769" i="2"/>
  <c r="H18769" i="2" s="1"/>
  <c r="G18764" i="2"/>
  <c r="H18764" i="2" s="1"/>
  <c r="G18767" i="2"/>
  <c r="H18767" i="2" s="1"/>
  <c r="G18766" i="2"/>
  <c r="H18766" i="2" s="1"/>
  <c r="G18771" i="2"/>
  <c r="H18771" i="2" s="1"/>
  <c r="G13636" i="2"/>
  <c r="H13636" i="2" s="1"/>
  <c r="G13630" i="2"/>
  <c r="H13630" i="2" s="1"/>
  <c r="G13633" i="2"/>
  <c r="H13633" i="2" s="1"/>
  <c r="G13635" i="2"/>
  <c r="H13635" i="2" s="1"/>
  <c r="G13632" i="2"/>
  <c r="H13632" i="2" s="1"/>
  <c r="G13634" i="2"/>
  <c r="H13634" i="2" s="1"/>
  <c r="G13637" i="2"/>
  <c r="H13637" i="2" s="1"/>
  <c r="G13631" i="2"/>
  <c r="H13631" i="2" s="1"/>
  <c r="G9084" i="2"/>
  <c r="H9084" i="2" s="1"/>
  <c r="G9087" i="2"/>
  <c r="H9087" i="2" s="1"/>
  <c r="G9085" i="2"/>
  <c r="H9085" i="2" s="1"/>
  <c r="G9086" i="2"/>
  <c r="H9086" i="2" s="1"/>
  <c r="G9081" i="2"/>
  <c r="H9081" i="2" s="1"/>
  <c r="G9083" i="2"/>
  <c r="H9083" i="2" s="1"/>
  <c r="G9082" i="2"/>
  <c r="H9082" i="2" s="1"/>
  <c r="G13270" i="2"/>
  <c r="H13270" i="2" s="1"/>
  <c r="G13271" i="2"/>
  <c r="H13271" i="2" s="1"/>
  <c r="G13268" i="2"/>
  <c r="H13268" i="2" s="1"/>
  <c r="G13269" i="2"/>
  <c r="H13269" i="2" s="1"/>
  <c r="G13266" i="2"/>
  <c r="H13266" i="2" s="1"/>
  <c r="G13265" i="2"/>
  <c r="H13265" i="2" s="1"/>
  <c r="G13264" i="2"/>
  <c r="H13264" i="2" s="1"/>
  <c r="G13272" i="2"/>
  <c r="H13272" i="2" s="1"/>
  <c r="G13267" i="2"/>
  <c r="H13267" i="2" s="1"/>
  <c r="G13317" i="2"/>
  <c r="H13317" i="2" s="1"/>
  <c r="G13319" i="2"/>
  <c r="H13319" i="2" s="1"/>
  <c r="G13313" i="2"/>
  <c r="H13313" i="2" s="1"/>
  <c r="G13318" i="2"/>
  <c r="H13318" i="2" s="1"/>
  <c r="G13316" i="2"/>
  <c r="H13316" i="2" s="1"/>
  <c r="G13314" i="2"/>
  <c r="H13314" i="2" s="1"/>
  <c r="G13315" i="2"/>
  <c r="H13315" i="2" s="1"/>
  <c r="G12265" i="2"/>
  <c r="H12265" i="2" s="1"/>
  <c r="G12261" i="2"/>
  <c r="H12261" i="2" s="1"/>
  <c r="G12264" i="2"/>
  <c r="H12264" i="2" s="1"/>
  <c r="G12266" i="2"/>
  <c r="H12266" i="2" s="1"/>
  <c r="G12267" i="2"/>
  <c r="H12267" i="2" s="1"/>
  <c r="G12262" i="2"/>
  <c r="H12262" i="2" s="1"/>
  <c r="G12263" i="2"/>
  <c r="H12263" i="2" s="1"/>
  <c r="G11028" i="2"/>
  <c r="H11028" i="2" s="1"/>
  <c r="G11031" i="2"/>
  <c r="H11031" i="2" s="1"/>
  <c r="G11026" i="2"/>
  <c r="H11026" i="2" s="1"/>
  <c r="G11029" i="2"/>
  <c r="H11029" i="2" s="1"/>
  <c r="G11032" i="2"/>
  <c r="H11032" i="2" s="1"/>
  <c r="G11030" i="2"/>
  <c r="H11030" i="2" s="1"/>
  <c r="G11027" i="2"/>
  <c r="H11027" i="2" s="1"/>
  <c r="G4411" i="2"/>
  <c r="H4411" i="2" s="1"/>
  <c r="G4399" i="2"/>
  <c r="H4399" i="2" s="1"/>
  <c r="G4403" i="2"/>
  <c r="H4403" i="2" s="1"/>
  <c r="G4406" i="2"/>
  <c r="H4406" i="2" s="1"/>
  <c r="G4410" i="2"/>
  <c r="H4410" i="2" s="1"/>
  <c r="G4398" i="2"/>
  <c r="H4398" i="2" s="1"/>
  <c r="G4407" i="2"/>
  <c r="H4407" i="2" s="1"/>
  <c r="G4401" i="2"/>
  <c r="H4401" i="2" s="1"/>
  <c r="G4405" i="2"/>
  <c r="H4405" i="2" s="1"/>
  <c r="G4409" i="2"/>
  <c r="H4409" i="2" s="1"/>
  <c r="G4402" i="2"/>
  <c r="H4402" i="2" s="1"/>
  <c r="G4400" i="2"/>
  <c r="H4400" i="2" s="1"/>
  <c r="G4404" i="2"/>
  <c r="H4404" i="2" s="1"/>
  <c r="G4408" i="2"/>
  <c r="H4408" i="2" s="1"/>
  <c r="G18001" i="2"/>
  <c r="H18001" i="2" s="1"/>
  <c r="G18007" i="2"/>
  <c r="H18007" i="2" s="1"/>
  <c r="G18000" i="2"/>
  <c r="H18000" i="2" s="1"/>
  <c r="G18002" i="2"/>
  <c r="H18002" i="2" s="1"/>
  <c r="G18006" i="2"/>
  <c r="H18006" i="2" s="1"/>
  <c r="G18005" i="2"/>
  <c r="H18005" i="2" s="1"/>
  <c r="G18003" i="2"/>
  <c r="H18003" i="2" s="1"/>
  <c r="G18004" i="2"/>
  <c r="H18004" i="2" s="1"/>
  <c r="G17999" i="2"/>
  <c r="H17999" i="2" s="1"/>
  <c r="G17125" i="2"/>
  <c r="H17125" i="2" s="1"/>
  <c r="G17122" i="2"/>
  <c r="H17122" i="2" s="1"/>
  <c r="G17123" i="2"/>
  <c r="H17123" i="2" s="1"/>
  <c r="G17120" i="2"/>
  <c r="H17120" i="2" s="1"/>
  <c r="G17129" i="2"/>
  <c r="H17129" i="2" s="1"/>
  <c r="G17119" i="2"/>
  <c r="H17119" i="2" s="1"/>
  <c r="G17121" i="2"/>
  <c r="H17121" i="2" s="1"/>
  <c r="G17124" i="2"/>
  <c r="H17124" i="2" s="1"/>
  <c r="G17126" i="2"/>
  <c r="H17126" i="2" s="1"/>
  <c r="G17118" i="2"/>
  <c r="H17118" i="2" s="1"/>
  <c r="G17128" i="2"/>
  <c r="H17128" i="2" s="1"/>
  <c r="G17127" i="2"/>
  <c r="H17127" i="2" s="1"/>
  <c r="G16549" i="2"/>
  <c r="H16549" i="2" s="1"/>
  <c r="G16550" i="2"/>
  <c r="H16550" i="2" s="1"/>
  <c r="G16544" i="2"/>
  <c r="H16544" i="2" s="1"/>
  <c r="G16553" i="2"/>
  <c r="H16553" i="2" s="1"/>
  <c r="G16551" i="2"/>
  <c r="H16551" i="2" s="1"/>
  <c r="G16545" i="2"/>
  <c r="H16545" i="2" s="1"/>
  <c r="G16548" i="2"/>
  <c r="H16548" i="2" s="1"/>
  <c r="G16547" i="2"/>
  <c r="H16547" i="2" s="1"/>
  <c r="G16546" i="2"/>
  <c r="H16546" i="2" s="1"/>
  <c r="G16552" i="2"/>
  <c r="H16552" i="2" s="1"/>
  <c r="G12985" i="2"/>
  <c r="H12985" i="2" s="1"/>
  <c r="G12988" i="2"/>
  <c r="H12988" i="2" s="1"/>
  <c r="G12991" i="2"/>
  <c r="H12991" i="2" s="1"/>
  <c r="G12992" i="2"/>
  <c r="H12992" i="2" s="1"/>
  <c r="G12986" i="2"/>
  <c r="H12986" i="2" s="1"/>
  <c r="G12987" i="2"/>
  <c r="H12987" i="2" s="1"/>
  <c r="G12984" i="2"/>
  <c r="H12984" i="2" s="1"/>
  <c r="G12983" i="2"/>
  <c r="H12983" i="2" s="1"/>
  <c r="G12989" i="2"/>
  <c r="H12989" i="2" s="1"/>
  <c r="G12990" i="2"/>
  <c r="H12990" i="2" s="1"/>
  <c r="G12002" i="2"/>
  <c r="H12002" i="2" s="1"/>
  <c r="G11999" i="2"/>
  <c r="H11999" i="2" s="1"/>
  <c r="G12001" i="2"/>
  <c r="H12001" i="2" s="1"/>
  <c r="G12000" i="2"/>
  <c r="H12000" i="2" s="1"/>
  <c r="G10580" i="2"/>
  <c r="H10580" i="2" s="1"/>
  <c r="G10579" i="2"/>
  <c r="H10579" i="2" s="1"/>
  <c r="G10578" i="2"/>
  <c r="H10578" i="2" s="1"/>
  <c r="G10581" i="2"/>
  <c r="H10581" i="2" s="1"/>
  <c r="G10576" i="2"/>
  <c r="H10576" i="2" s="1"/>
  <c r="G10582" i="2"/>
  <c r="H10582" i="2" s="1"/>
  <c r="G10577" i="2"/>
  <c r="H10577" i="2" s="1"/>
  <c r="G10464" i="2"/>
  <c r="H10464" i="2" s="1"/>
  <c r="G10460" i="2"/>
  <c r="H10460" i="2" s="1"/>
  <c r="G10463" i="2"/>
  <c r="H10463" i="2" s="1"/>
  <c r="G10458" i="2"/>
  <c r="H10458" i="2" s="1"/>
  <c r="G10459" i="2"/>
  <c r="H10459" i="2" s="1"/>
  <c r="G10465" i="2"/>
  <c r="H10465" i="2" s="1"/>
  <c r="G10466" i="2"/>
  <c r="H10466" i="2" s="1"/>
  <c r="G10461" i="2"/>
  <c r="H10461" i="2" s="1"/>
  <c r="G10462" i="2"/>
  <c r="H10462" i="2" s="1"/>
  <c r="G10467" i="2"/>
  <c r="H10467" i="2" s="1"/>
  <c r="G10144" i="2"/>
  <c r="H10144" i="2" s="1"/>
  <c r="G10141" i="2"/>
  <c r="H10141" i="2" s="1"/>
  <c r="G10143" i="2"/>
  <c r="H10143" i="2" s="1"/>
  <c r="G10134" i="2"/>
  <c r="H10134" i="2" s="1"/>
  <c r="G10133" i="2"/>
  <c r="H10133" i="2" s="1"/>
  <c r="G10132" i="2"/>
  <c r="H10132" i="2" s="1"/>
  <c r="G10142" i="2"/>
  <c r="H10142" i="2" s="1"/>
  <c r="G10131" i="2"/>
  <c r="H10131" i="2" s="1"/>
  <c r="G10139" i="2"/>
  <c r="H10139" i="2" s="1"/>
  <c r="G10140" i="2"/>
  <c r="H10140" i="2" s="1"/>
  <c r="G10137" i="2"/>
  <c r="H10137" i="2" s="1"/>
  <c r="G10129" i="2"/>
  <c r="H10129" i="2" s="1"/>
  <c r="G10130" i="2"/>
  <c r="H10130" i="2" s="1"/>
  <c r="G10138" i="2"/>
  <c r="H10138" i="2" s="1"/>
  <c r="G10128" i="2"/>
  <c r="H10128" i="2" s="1"/>
  <c r="G10136" i="2"/>
  <c r="H10136" i="2" s="1"/>
  <c r="G10127" i="2"/>
  <c r="H10127" i="2" s="1"/>
  <c r="G10135" i="2"/>
  <c r="H10135" i="2" s="1"/>
  <c r="G9964" i="2"/>
  <c r="H9964" i="2" s="1"/>
  <c r="G9969" i="2"/>
  <c r="H9969" i="2" s="1"/>
  <c r="G9971" i="2"/>
  <c r="H9971" i="2" s="1"/>
  <c r="G9965" i="2"/>
  <c r="H9965" i="2" s="1"/>
  <c r="G9970" i="2"/>
  <c r="H9970" i="2" s="1"/>
  <c r="G9972" i="2"/>
  <c r="H9972" i="2" s="1"/>
  <c r="G9967" i="2"/>
  <c r="H9967" i="2" s="1"/>
  <c r="G9963" i="2"/>
  <c r="H9963" i="2" s="1"/>
  <c r="G9968" i="2"/>
  <c r="H9968" i="2" s="1"/>
  <c r="G9966" i="2"/>
  <c r="H9966" i="2" s="1"/>
  <c r="G9962" i="2"/>
  <c r="H9962" i="2" s="1"/>
  <c r="G7966" i="2"/>
  <c r="H7966" i="2" s="1"/>
  <c r="G7967" i="2"/>
  <c r="H7967" i="2" s="1"/>
  <c r="G7971" i="2"/>
  <c r="H7971" i="2" s="1"/>
  <c r="G7970" i="2"/>
  <c r="H7970" i="2" s="1"/>
  <c r="G7974" i="2"/>
  <c r="H7974" i="2" s="1"/>
  <c r="G7969" i="2"/>
  <c r="H7969" i="2" s="1"/>
  <c r="G7973" i="2"/>
  <c r="H7973" i="2" s="1"/>
  <c r="G7968" i="2"/>
  <c r="H7968" i="2" s="1"/>
  <c r="G7972" i="2"/>
  <c r="H7972" i="2" s="1"/>
  <c r="G5095" i="2"/>
  <c r="H5095" i="2" s="1"/>
  <c r="G5099" i="2"/>
  <c r="H5099" i="2" s="1"/>
  <c r="G5090" i="2"/>
  <c r="H5090" i="2" s="1"/>
  <c r="G5094" i="2"/>
  <c r="H5094" i="2" s="1"/>
  <c r="G5098" i="2"/>
  <c r="H5098" i="2" s="1"/>
  <c r="G5093" i="2"/>
  <c r="H5093" i="2" s="1"/>
  <c r="G5097" i="2"/>
  <c r="H5097" i="2" s="1"/>
  <c r="G5101" i="2"/>
  <c r="H5101" i="2" s="1"/>
  <c r="G5102" i="2"/>
  <c r="H5102" i="2" s="1"/>
  <c r="G5092" i="2"/>
  <c r="H5092" i="2" s="1"/>
  <c r="G5096" i="2"/>
  <c r="H5096" i="2" s="1"/>
  <c r="G5100" i="2"/>
  <c r="H5100" i="2" s="1"/>
  <c r="G5091" i="2"/>
  <c r="H5091" i="2" s="1"/>
  <c r="G4967" i="2"/>
  <c r="H4967" i="2" s="1"/>
  <c r="G4963" i="2"/>
  <c r="H4963" i="2" s="1"/>
  <c r="G4966" i="2"/>
  <c r="H4966" i="2" s="1"/>
  <c r="G4962" i="2"/>
  <c r="H4962" i="2" s="1"/>
  <c r="G4964" i="2"/>
  <c r="H4964" i="2" s="1"/>
  <c r="G4965" i="2"/>
  <c r="H4965" i="2" s="1"/>
  <c r="G4961" i="2"/>
  <c r="H4961" i="2" s="1"/>
  <c r="G4938" i="2"/>
  <c r="H4938" i="2" s="1"/>
  <c r="G4941" i="2"/>
  <c r="H4941" i="2" s="1"/>
  <c r="G4942" i="2"/>
  <c r="H4942" i="2" s="1"/>
  <c r="G4936" i="2"/>
  <c r="H4936" i="2" s="1"/>
  <c r="G4940" i="2"/>
  <c r="H4940" i="2" s="1"/>
  <c r="G4937" i="2"/>
  <c r="H4937" i="2" s="1"/>
  <c r="G4939" i="2"/>
  <c r="H4939" i="2" s="1"/>
  <c r="G3284" i="2"/>
  <c r="H3284" i="2" s="1"/>
  <c r="G3288" i="2"/>
  <c r="H3288" i="2" s="1"/>
  <c r="G3293" i="2"/>
  <c r="H3293" i="2" s="1"/>
  <c r="G3286" i="2"/>
  <c r="H3286" i="2" s="1"/>
  <c r="G3283" i="2"/>
  <c r="H3283" i="2" s="1"/>
  <c r="G3292" i="2"/>
  <c r="H3292" i="2" s="1"/>
  <c r="G3287" i="2"/>
  <c r="H3287" i="2" s="1"/>
  <c r="G3281" i="2"/>
  <c r="H3281" i="2" s="1"/>
  <c r="G3290" i="2"/>
  <c r="H3290" i="2" s="1"/>
  <c r="G3294" i="2"/>
  <c r="H3294" i="2" s="1"/>
  <c r="G3291" i="2"/>
  <c r="H3291" i="2" s="1"/>
  <c r="G3280" i="2"/>
  <c r="H3280" i="2" s="1"/>
  <c r="G3285" i="2"/>
  <c r="H3285" i="2" s="1"/>
  <c r="G3289" i="2"/>
  <c r="H3289" i="2" s="1"/>
  <c r="G3282" i="2"/>
  <c r="H3282" i="2" s="1"/>
  <c r="G2660" i="2"/>
  <c r="H2660" i="2" s="1"/>
  <c r="G2666" i="2"/>
  <c r="H2666" i="2" s="1"/>
  <c r="G2665" i="2"/>
  <c r="H2665" i="2" s="1"/>
  <c r="G2661" i="2"/>
  <c r="H2661" i="2" s="1"/>
  <c r="G2664" i="2"/>
  <c r="H2664" i="2" s="1"/>
  <c r="G2662" i="2"/>
  <c r="H2662" i="2" s="1"/>
  <c r="G2663" i="2"/>
  <c r="H2663" i="2" s="1"/>
  <c r="G2670" i="2"/>
  <c r="H2670" i="2" s="1"/>
  <c r="G2671" i="2"/>
  <c r="H2671" i="2" s="1"/>
  <c r="G2668" i="2"/>
  <c r="H2668" i="2" s="1"/>
  <c r="G2667" i="2"/>
  <c r="H2667" i="2" s="1"/>
  <c r="G2669" i="2"/>
  <c r="H2669" i="2" s="1"/>
  <c r="G2672" i="2"/>
  <c r="H2672" i="2" s="1"/>
  <c r="G2620" i="2"/>
  <c r="H2620" i="2" s="1"/>
  <c r="G2621" i="2"/>
  <c r="H2621" i="2" s="1"/>
  <c r="G2618" i="2"/>
  <c r="H2618" i="2" s="1"/>
  <c r="G2624" i="2"/>
  <c r="H2624" i="2" s="1"/>
  <c r="G2623" i="2"/>
  <c r="H2623" i="2" s="1"/>
  <c r="G2616" i="2"/>
  <c r="H2616" i="2" s="1"/>
  <c r="G2622" i="2"/>
  <c r="H2622" i="2" s="1"/>
  <c r="G2615" i="2"/>
  <c r="H2615" i="2" s="1"/>
  <c r="G2617" i="2"/>
  <c r="H2617" i="2" s="1"/>
  <c r="G2619" i="2"/>
  <c r="H2619" i="2" s="1"/>
  <c r="G460" i="2"/>
  <c r="H460" i="2" s="1"/>
  <c r="G464" i="2"/>
  <c r="H464" i="2" s="1"/>
  <c r="G468" i="2"/>
  <c r="H468" i="2" s="1"/>
  <c r="G456" i="2"/>
  <c r="H456" i="2" s="1"/>
  <c r="G455" i="2"/>
  <c r="H455" i="2" s="1"/>
  <c r="G459" i="2"/>
  <c r="H459" i="2" s="1"/>
  <c r="G463" i="2"/>
  <c r="H463" i="2" s="1"/>
  <c r="G467" i="2"/>
  <c r="H467" i="2" s="1"/>
  <c r="G470" i="2"/>
  <c r="H470" i="2" s="1"/>
  <c r="G458" i="2"/>
  <c r="H458" i="2" s="1"/>
  <c r="G462" i="2"/>
  <c r="H462" i="2" s="1"/>
  <c r="G466" i="2"/>
  <c r="H466" i="2" s="1"/>
  <c r="G461" i="2"/>
  <c r="H461" i="2" s="1"/>
  <c r="G465" i="2"/>
  <c r="H465" i="2" s="1"/>
  <c r="G469" i="2"/>
  <c r="H469" i="2" s="1"/>
  <c r="G457" i="2"/>
  <c r="H457" i="2" s="1"/>
  <c r="G18731" i="2"/>
  <c r="H18731" i="2" s="1"/>
  <c r="G18727" i="2"/>
  <c r="H18727" i="2" s="1"/>
  <c r="G18730" i="2"/>
  <c r="H18730" i="2" s="1"/>
  <c r="G18726" i="2"/>
  <c r="H18726" i="2" s="1"/>
  <c r="G18729" i="2"/>
  <c r="H18729" i="2" s="1"/>
  <c r="G18725" i="2"/>
  <c r="H18725" i="2" s="1"/>
  <c r="G18732" i="2"/>
  <c r="H18732" i="2" s="1"/>
  <c r="G18728" i="2"/>
  <c r="H18728" i="2" s="1"/>
  <c r="G17409" i="2"/>
  <c r="H17409" i="2" s="1"/>
  <c r="G17413" i="2"/>
  <c r="H17413" i="2" s="1"/>
  <c r="G17417" i="2"/>
  <c r="H17417" i="2" s="1"/>
  <c r="G17405" i="2"/>
  <c r="H17405" i="2" s="1"/>
  <c r="G17407" i="2"/>
  <c r="H17407" i="2" s="1"/>
  <c r="G17425" i="2"/>
  <c r="H17425" i="2" s="1"/>
  <c r="G17408" i="2"/>
  <c r="H17408" i="2" s="1"/>
  <c r="G17412" i="2"/>
  <c r="H17412" i="2" s="1"/>
  <c r="G17421" i="2"/>
  <c r="H17421" i="2" s="1"/>
  <c r="G17423" i="2"/>
  <c r="H17423" i="2" s="1"/>
  <c r="G17420" i="2"/>
  <c r="H17420" i="2" s="1"/>
  <c r="G17424" i="2"/>
  <c r="H17424" i="2" s="1"/>
  <c r="G17406" i="2"/>
  <c r="H17406" i="2" s="1"/>
  <c r="G17416" i="2"/>
  <c r="H17416" i="2" s="1"/>
  <c r="G17419" i="2"/>
  <c r="H17419" i="2" s="1"/>
  <c r="G17415" i="2"/>
  <c r="H17415" i="2" s="1"/>
  <c r="G17418" i="2"/>
  <c r="H17418" i="2" s="1"/>
  <c r="G17422" i="2"/>
  <c r="H17422" i="2" s="1"/>
  <c r="G17410" i="2"/>
  <c r="H17410" i="2" s="1"/>
  <c r="G17414" i="2"/>
  <c r="H17414" i="2" s="1"/>
  <c r="G17411" i="2"/>
  <c r="H17411" i="2" s="1"/>
  <c r="G16236" i="2"/>
  <c r="H16236" i="2" s="1"/>
  <c r="G16233" i="2"/>
  <c r="H16233" i="2" s="1"/>
  <c r="G16230" i="2"/>
  <c r="H16230" i="2" s="1"/>
  <c r="G16229" i="2"/>
  <c r="H16229" i="2" s="1"/>
  <c r="G16234" i="2"/>
  <c r="H16234" i="2" s="1"/>
  <c r="G16235" i="2"/>
  <c r="H16235" i="2" s="1"/>
  <c r="G16240" i="2"/>
  <c r="H16240" i="2" s="1"/>
  <c r="G16237" i="2"/>
  <c r="H16237" i="2" s="1"/>
  <c r="G16231" i="2"/>
  <c r="H16231" i="2" s="1"/>
  <c r="G16238" i="2"/>
  <c r="H16238" i="2" s="1"/>
  <c r="G16232" i="2"/>
  <c r="H16232" i="2" s="1"/>
  <c r="G16239" i="2"/>
  <c r="H16239" i="2" s="1"/>
  <c r="G14761" i="2"/>
  <c r="H14761" i="2" s="1"/>
  <c r="G14766" i="2"/>
  <c r="H14766" i="2" s="1"/>
  <c r="G14757" i="2"/>
  <c r="H14757" i="2" s="1"/>
  <c r="G14771" i="2"/>
  <c r="H14771" i="2" s="1"/>
  <c r="G14760" i="2"/>
  <c r="H14760" i="2" s="1"/>
  <c r="G14765" i="2"/>
  <c r="H14765" i="2" s="1"/>
  <c r="G14772" i="2"/>
  <c r="H14772" i="2" s="1"/>
  <c r="G14767" i="2"/>
  <c r="H14767" i="2" s="1"/>
  <c r="G14764" i="2"/>
  <c r="H14764" i="2" s="1"/>
  <c r="G14769" i="2"/>
  <c r="H14769" i="2" s="1"/>
  <c r="G14763" i="2"/>
  <c r="H14763" i="2" s="1"/>
  <c r="G14759" i="2"/>
  <c r="H14759" i="2" s="1"/>
  <c r="G14762" i="2"/>
  <c r="H14762" i="2" s="1"/>
  <c r="G14768" i="2"/>
  <c r="H14768" i="2" s="1"/>
  <c r="G14770" i="2"/>
  <c r="H14770" i="2" s="1"/>
  <c r="G14758" i="2"/>
  <c r="H14758" i="2" s="1"/>
  <c r="G14646" i="2"/>
  <c r="H14646" i="2" s="1"/>
  <c r="G14643" i="2"/>
  <c r="H14643" i="2" s="1"/>
  <c r="G14645" i="2"/>
  <c r="H14645" i="2" s="1"/>
  <c r="G14642" i="2"/>
  <c r="H14642" i="2" s="1"/>
  <c r="G14644" i="2"/>
  <c r="H14644" i="2" s="1"/>
  <c r="G14641" i="2"/>
  <c r="H14641" i="2" s="1"/>
  <c r="G14640" i="2"/>
  <c r="H14640" i="2" s="1"/>
  <c r="G14647" i="2"/>
  <c r="H14647" i="2" s="1"/>
  <c r="G9010" i="2"/>
  <c r="H9010" i="2" s="1"/>
  <c r="G9014" i="2"/>
  <c r="H9014" i="2" s="1"/>
  <c r="G9012" i="2"/>
  <c r="H9012" i="2" s="1"/>
  <c r="G9013" i="2"/>
  <c r="H9013" i="2" s="1"/>
  <c r="G9011" i="2"/>
  <c r="H9011" i="2" s="1"/>
  <c r="G16762" i="2"/>
  <c r="H16762" i="2" s="1"/>
  <c r="G16754" i="2"/>
  <c r="H16754" i="2" s="1"/>
  <c r="G16755" i="2"/>
  <c r="H16755" i="2" s="1"/>
  <c r="G16764" i="2"/>
  <c r="H16764" i="2" s="1"/>
  <c r="G16761" i="2"/>
  <c r="H16761" i="2" s="1"/>
  <c r="G16763" i="2"/>
  <c r="H16763" i="2" s="1"/>
  <c r="G16756" i="2"/>
  <c r="H16756" i="2" s="1"/>
  <c r="G16758" i="2"/>
  <c r="H16758" i="2" s="1"/>
  <c r="G16757" i="2"/>
  <c r="H16757" i="2" s="1"/>
  <c r="G16760" i="2"/>
  <c r="H16760" i="2" s="1"/>
  <c r="G16759" i="2"/>
  <c r="H16759" i="2" s="1"/>
  <c r="G16060" i="2"/>
  <c r="H16060" i="2" s="1"/>
  <c r="G16057" i="2"/>
  <c r="H16057" i="2" s="1"/>
  <c r="G16063" i="2"/>
  <c r="H16063" i="2" s="1"/>
  <c r="G16059" i="2"/>
  <c r="H16059" i="2" s="1"/>
  <c r="G16052" i="2"/>
  <c r="H16052" i="2" s="1"/>
  <c r="G16058" i="2"/>
  <c r="H16058" i="2" s="1"/>
  <c r="G16055" i="2"/>
  <c r="H16055" i="2" s="1"/>
  <c r="G16053" i="2"/>
  <c r="H16053" i="2" s="1"/>
  <c r="G16061" i="2"/>
  <c r="H16061" i="2" s="1"/>
  <c r="G16051" i="2"/>
  <c r="H16051" i="2" s="1"/>
  <c r="G16062" i="2"/>
  <c r="H16062" i="2" s="1"/>
  <c r="G16056" i="2"/>
  <c r="H16056" i="2" s="1"/>
  <c r="G16054" i="2"/>
  <c r="H16054" i="2" s="1"/>
  <c r="G15040" i="2"/>
  <c r="H15040" i="2" s="1"/>
  <c r="G15042" i="2"/>
  <c r="H15042" i="2" s="1"/>
  <c r="G15046" i="2"/>
  <c r="H15046" i="2" s="1"/>
  <c r="G15053" i="2"/>
  <c r="H15053" i="2" s="1"/>
  <c r="G15047" i="2"/>
  <c r="H15047" i="2" s="1"/>
  <c r="G15056" i="2"/>
  <c r="H15056" i="2" s="1"/>
  <c r="G15058" i="2"/>
  <c r="H15058" i="2" s="1"/>
  <c r="G15045" i="2"/>
  <c r="H15045" i="2" s="1"/>
  <c r="G15052" i="2"/>
  <c r="H15052" i="2" s="1"/>
  <c r="G15043" i="2"/>
  <c r="H15043" i="2" s="1"/>
  <c r="G15055" i="2"/>
  <c r="H15055" i="2" s="1"/>
  <c r="G15041" i="2"/>
  <c r="H15041" i="2" s="1"/>
  <c r="G15044" i="2"/>
  <c r="H15044" i="2" s="1"/>
  <c r="G15049" i="2"/>
  <c r="H15049" i="2" s="1"/>
  <c r="G15059" i="2"/>
  <c r="H15059" i="2" s="1"/>
  <c r="G15050" i="2"/>
  <c r="H15050" i="2" s="1"/>
  <c r="G15057" i="2"/>
  <c r="H15057" i="2" s="1"/>
  <c r="G15060" i="2"/>
  <c r="H15060" i="2" s="1"/>
  <c r="G15048" i="2"/>
  <c r="H15048" i="2" s="1"/>
  <c r="G15054" i="2"/>
  <c r="H15054" i="2" s="1"/>
  <c r="G15051" i="2"/>
  <c r="H15051" i="2" s="1"/>
  <c r="G14232" i="2"/>
  <c r="H14232" i="2" s="1"/>
  <c r="G14234" i="2"/>
  <c r="H14234" i="2" s="1"/>
  <c r="G14229" i="2"/>
  <c r="H14229" i="2" s="1"/>
  <c r="G14237" i="2"/>
  <c r="H14237" i="2" s="1"/>
  <c r="G14231" i="2"/>
  <c r="H14231" i="2" s="1"/>
  <c r="G14228" i="2"/>
  <c r="H14228" i="2" s="1"/>
  <c r="G14236" i="2"/>
  <c r="H14236" i="2" s="1"/>
  <c r="G14230" i="2"/>
  <c r="H14230" i="2" s="1"/>
  <c r="G14233" i="2"/>
  <c r="H14233" i="2" s="1"/>
  <c r="G14235" i="2"/>
  <c r="H14235" i="2" s="1"/>
  <c r="G12909" i="2"/>
  <c r="H12909" i="2" s="1"/>
  <c r="G12903" i="2"/>
  <c r="H12903" i="2" s="1"/>
  <c r="G12905" i="2"/>
  <c r="H12905" i="2" s="1"/>
  <c r="G12908" i="2"/>
  <c r="H12908" i="2" s="1"/>
  <c r="G12906" i="2"/>
  <c r="H12906" i="2" s="1"/>
  <c r="G12904" i="2"/>
  <c r="H12904" i="2" s="1"/>
  <c r="G12907" i="2"/>
  <c r="H12907" i="2" s="1"/>
  <c r="G12300" i="2"/>
  <c r="H12300" i="2" s="1"/>
  <c r="G12301" i="2"/>
  <c r="H12301" i="2" s="1"/>
  <c r="G12298" i="2"/>
  <c r="H12298" i="2" s="1"/>
  <c r="G12311" i="2"/>
  <c r="H12311" i="2" s="1"/>
  <c r="G12304" i="2"/>
  <c r="H12304" i="2" s="1"/>
  <c r="G12305" i="2"/>
  <c r="H12305" i="2" s="1"/>
  <c r="G12302" i="2"/>
  <c r="H12302" i="2" s="1"/>
  <c r="G12307" i="2"/>
  <c r="H12307" i="2" s="1"/>
  <c r="G12306" i="2"/>
  <c r="H12306" i="2" s="1"/>
  <c r="G12308" i="2"/>
  <c r="H12308" i="2" s="1"/>
  <c r="G12309" i="2"/>
  <c r="H12309" i="2" s="1"/>
  <c r="G12303" i="2"/>
  <c r="H12303" i="2" s="1"/>
  <c r="G12297" i="2"/>
  <c r="H12297" i="2" s="1"/>
  <c r="G12310" i="2"/>
  <c r="H12310" i="2" s="1"/>
  <c r="G12296" i="2"/>
  <c r="H12296" i="2" s="1"/>
  <c r="G12299" i="2"/>
  <c r="H12299" i="2" s="1"/>
  <c r="G11714" i="2"/>
  <c r="H11714" i="2" s="1"/>
  <c r="G11713" i="2"/>
  <c r="H11713" i="2" s="1"/>
  <c r="G11716" i="2"/>
  <c r="H11716" i="2" s="1"/>
  <c r="G11718" i="2"/>
  <c r="H11718" i="2" s="1"/>
  <c r="G11715" i="2"/>
  <c r="H11715" i="2" s="1"/>
  <c r="G11712" i="2"/>
  <c r="H11712" i="2" s="1"/>
  <c r="G11717" i="2"/>
  <c r="H11717" i="2" s="1"/>
  <c r="G9820" i="2"/>
  <c r="H9820" i="2" s="1"/>
  <c r="G9817" i="2"/>
  <c r="H9817" i="2" s="1"/>
  <c r="G9816" i="2"/>
  <c r="H9816" i="2" s="1"/>
  <c r="G9826" i="2"/>
  <c r="H9826" i="2" s="1"/>
  <c r="G9814" i="2"/>
  <c r="H9814" i="2" s="1"/>
  <c r="G9824" i="2"/>
  <c r="H9824" i="2" s="1"/>
  <c r="G9821" i="2"/>
  <c r="H9821" i="2" s="1"/>
  <c r="G9823" i="2"/>
  <c r="H9823" i="2" s="1"/>
  <c r="G9811" i="2"/>
  <c r="H9811" i="2" s="1"/>
  <c r="G9819" i="2"/>
  <c r="H9819" i="2" s="1"/>
  <c r="G9813" i="2"/>
  <c r="H9813" i="2" s="1"/>
  <c r="G9812" i="2"/>
  <c r="H9812" i="2" s="1"/>
  <c r="G9822" i="2"/>
  <c r="H9822" i="2" s="1"/>
  <c r="G9827" i="2"/>
  <c r="H9827" i="2" s="1"/>
  <c r="G9818" i="2"/>
  <c r="H9818" i="2" s="1"/>
  <c r="G9829" i="2"/>
  <c r="H9829" i="2" s="1"/>
  <c r="G9828" i="2"/>
  <c r="H9828" i="2" s="1"/>
  <c r="G9825" i="2"/>
  <c r="H9825" i="2" s="1"/>
  <c r="G9810" i="2"/>
  <c r="H9810" i="2" s="1"/>
  <c r="G9815" i="2"/>
  <c r="H9815" i="2" s="1"/>
  <c r="G8830" i="2"/>
  <c r="H8830" i="2" s="1"/>
  <c r="G8827" i="2"/>
  <c r="H8827" i="2" s="1"/>
  <c r="G8828" i="2"/>
  <c r="H8828" i="2" s="1"/>
  <c r="G8829" i="2"/>
  <c r="H8829" i="2" s="1"/>
  <c r="G8243" i="2"/>
  <c r="H8243" i="2" s="1"/>
  <c r="G8236" i="2"/>
  <c r="H8236" i="2" s="1"/>
  <c r="G8242" i="2"/>
  <c r="H8242" i="2" s="1"/>
  <c r="G8246" i="2"/>
  <c r="H8246" i="2" s="1"/>
  <c r="G8239" i="2"/>
  <c r="H8239" i="2" s="1"/>
  <c r="G8241" i="2"/>
  <c r="H8241" i="2" s="1"/>
  <c r="G8245" i="2"/>
  <c r="H8245" i="2" s="1"/>
  <c r="G8238" i="2"/>
  <c r="H8238" i="2" s="1"/>
  <c r="G8240" i="2"/>
  <c r="H8240" i="2" s="1"/>
  <c r="G8244" i="2"/>
  <c r="H8244" i="2" s="1"/>
  <c r="G8237" i="2"/>
  <c r="H8237" i="2" s="1"/>
  <c r="G7822" i="2"/>
  <c r="H7822" i="2" s="1"/>
  <c r="G7826" i="2"/>
  <c r="H7826" i="2" s="1"/>
  <c r="G7821" i="2"/>
  <c r="H7821" i="2" s="1"/>
  <c r="G7825" i="2"/>
  <c r="H7825" i="2" s="1"/>
  <c r="G7820" i="2"/>
  <c r="H7820" i="2" s="1"/>
  <c r="G7824" i="2"/>
  <c r="H7824" i="2" s="1"/>
  <c r="G7827" i="2"/>
  <c r="H7827" i="2" s="1"/>
  <c r="G7819" i="2"/>
  <c r="H7819" i="2" s="1"/>
  <c r="G7823" i="2"/>
  <c r="H7823" i="2" s="1"/>
  <c r="G7294" i="2"/>
  <c r="H7294" i="2" s="1"/>
  <c r="G7281" i="2"/>
  <c r="H7281" i="2" s="1"/>
  <c r="G7284" i="2"/>
  <c r="H7284" i="2" s="1"/>
  <c r="G7283" i="2"/>
  <c r="H7283" i="2" s="1"/>
  <c r="G7287" i="2"/>
  <c r="H7287" i="2" s="1"/>
  <c r="G7293" i="2"/>
  <c r="H7293" i="2" s="1"/>
  <c r="G7297" i="2"/>
  <c r="H7297" i="2" s="1"/>
  <c r="G7295" i="2"/>
  <c r="H7295" i="2" s="1"/>
  <c r="G7299" i="2"/>
  <c r="H7299" i="2" s="1"/>
  <c r="G7290" i="2"/>
  <c r="H7290" i="2" s="1"/>
  <c r="G7292" i="2"/>
  <c r="H7292" i="2" s="1"/>
  <c r="G7296" i="2"/>
  <c r="H7296" i="2" s="1"/>
  <c r="G7282" i="2"/>
  <c r="H7282" i="2" s="1"/>
  <c r="G7286" i="2"/>
  <c r="H7286" i="2" s="1"/>
  <c r="G7289" i="2"/>
  <c r="H7289" i="2" s="1"/>
  <c r="G7291" i="2"/>
  <c r="H7291" i="2" s="1"/>
  <c r="G7298" i="2"/>
  <c r="H7298" i="2" s="1"/>
  <c r="G7285" i="2"/>
  <c r="H7285" i="2" s="1"/>
  <c r="G7288" i="2"/>
  <c r="H7288" i="2" s="1"/>
  <c r="G5830" i="2"/>
  <c r="H5830" i="2" s="1"/>
  <c r="G5834" i="2"/>
  <c r="H5834" i="2" s="1"/>
  <c r="G5829" i="2"/>
  <c r="H5829" i="2" s="1"/>
  <c r="G5833" i="2"/>
  <c r="H5833" i="2" s="1"/>
  <c r="G5828" i="2"/>
  <c r="H5828" i="2" s="1"/>
  <c r="G5832" i="2"/>
  <c r="H5832" i="2" s="1"/>
  <c r="G5831" i="2"/>
  <c r="H5831" i="2" s="1"/>
  <c r="G5835" i="2"/>
  <c r="H5835" i="2" s="1"/>
  <c r="AA1324" i="3"/>
  <c r="AB1324" i="3"/>
  <c r="AA897" i="3"/>
  <c r="AB897" i="3"/>
  <c r="AB41" i="3"/>
  <c r="AA41" i="3"/>
  <c r="AB43" i="3"/>
  <c r="AA43" i="3"/>
  <c r="AB799" i="3"/>
  <c r="AA799" i="3"/>
  <c r="AA1125" i="3"/>
  <c r="AB1125" i="3"/>
  <c r="G18802" i="2"/>
  <c r="H18802" i="2" s="1"/>
  <c r="G18807" i="2"/>
  <c r="H18807" i="2" s="1"/>
  <c r="G18801" i="2"/>
  <c r="H18801" i="2" s="1"/>
  <c r="G18806" i="2"/>
  <c r="H18806" i="2" s="1"/>
  <c r="G18804" i="2"/>
  <c r="H18804" i="2" s="1"/>
  <c r="G18805" i="2"/>
  <c r="H18805" i="2" s="1"/>
  <c r="G18800" i="2"/>
  <c r="H18800" i="2" s="1"/>
  <c r="G18803" i="2"/>
  <c r="H18803" i="2" s="1"/>
  <c r="G3141" i="2"/>
  <c r="H3141" i="2" s="1"/>
  <c r="G3145" i="2"/>
  <c r="H3145" i="2" s="1"/>
  <c r="G3143" i="2"/>
  <c r="H3143" i="2" s="1"/>
  <c r="G3140" i="2"/>
  <c r="H3140" i="2" s="1"/>
  <c r="G3144" i="2"/>
  <c r="H3144" i="2" s="1"/>
  <c r="G3147" i="2"/>
  <c r="H3147" i="2" s="1"/>
  <c r="G3142" i="2"/>
  <c r="H3142" i="2" s="1"/>
  <c r="G3139" i="2"/>
  <c r="H3139" i="2" s="1"/>
  <c r="G3149" i="2"/>
  <c r="H3149" i="2" s="1"/>
  <c r="G3146" i="2"/>
  <c r="H3146" i="2" s="1"/>
  <c r="G3148" i="2"/>
  <c r="H3148" i="2" s="1"/>
  <c r="G18880" i="2"/>
  <c r="H18880" i="2" s="1"/>
  <c r="G18881" i="2"/>
  <c r="H18881" i="2" s="1"/>
  <c r="G18875" i="2"/>
  <c r="H18875" i="2" s="1"/>
  <c r="G18879" i="2"/>
  <c r="H18879" i="2" s="1"/>
  <c r="G18876" i="2"/>
  <c r="H18876" i="2" s="1"/>
  <c r="G18878" i="2"/>
  <c r="H18878" i="2" s="1"/>
  <c r="G18877" i="2"/>
  <c r="H18877" i="2" s="1"/>
  <c r="G13325" i="2"/>
  <c r="H13325" i="2" s="1"/>
  <c r="G13324" i="2"/>
  <c r="H13324" i="2" s="1"/>
  <c r="G13322" i="2"/>
  <c r="H13322" i="2" s="1"/>
  <c r="G13320" i="2"/>
  <c r="H13320" i="2" s="1"/>
  <c r="G13323" i="2"/>
  <c r="H13323" i="2" s="1"/>
  <c r="G13321" i="2"/>
  <c r="H13321" i="2" s="1"/>
  <c r="G13326" i="2"/>
  <c r="H13326" i="2" s="1"/>
  <c r="G2000" i="2"/>
  <c r="H2000" i="2" s="1"/>
  <c r="G2003" i="2"/>
  <c r="H2003" i="2" s="1"/>
  <c r="G1996" i="2"/>
  <c r="H1996" i="2" s="1"/>
  <c r="G1997" i="2"/>
  <c r="H1997" i="2" s="1"/>
  <c r="G2002" i="2"/>
  <c r="H2002" i="2" s="1"/>
  <c r="G1999" i="2"/>
  <c r="H1999" i="2" s="1"/>
  <c r="G2001" i="2"/>
  <c r="H2001" i="2" s="1"/>
  <c r="G1998" i="2"/>
  <c r="H1998" i="2" s="1"/>
  <c r="G12228" i="2"/>
  <c r="H12228" i="2" s="1"/>
  <c r="G12223" i="2"/>
  <c r="H12223" i="2" s="1"/>
  <c r="G12224" i="2"/>
  <c r="H12224" i="2" s="1"/>
  <c r="G12222" i="2"/>
  <c r="H12222" i="2" s="1"/>
  <c r="G12226" i="2"/>
  <c r="H12226" i="2" s="1"/>
  <c r="G12229" i="2"/>
  <c r="H12229" i="2" s="1"/>
  <c r="G12225" i="2"/>
  <c r="H12225" i="2" s="1"/>
  <c r="G12227" i="2"/>
  <c r="H12227" i="2" s="1"/>
  <c r="G4357" i="2"/>
  <c r="H4357" i="2" s="1"/>
  <c r="G4355" i="2"/>
  <c r="H4355" i="2" s="1"/>
  <c r="G4352" i="2"/>
  <c r="H4352" i="2" s="1"/>
  <c r="G4350" i="2"/>
  <c r="H4350" i="2" s="1"/>
  <c r="G4353" i="2"/>
  <c r="H4353" i="2" s="1"/>
  <c r="G4356" i="2"/>
  <c r="H4356" i="2" s="1"/>
  <c r="G4354" i="2"/>
  <c r="H4354" i="2" s="1"/>
  <c r="G4351" i="2"/>
  <c r="H4351" i="2" s="1"/>
  <c r="G4349" i="2"/>
  <c r="H4349" i="2" s="1"/>
  <c r="G18124" i="2"/>
  <c r="H18124" i="2" s="1"/>
  <c r="G18128" i="2"/>
  <c r="H18128" i="2" s="1"/>
  <c r="G18132" i="2"/>
  <c r="H18132" i="2" s="1"/>
  <c r="G18136" i="2"/>
  <c r="H18136" i="2" s="1"/>
  <c r="G18123" i="2"/>
  <c r="H18123" i="2" s="1"/>
  <c r="G18127" i="2"/>
  <c r="H18127" i="2" s="1"/>
  <c r="G18131" i="2"/>
  <c r="H18131" i="2" s="1"/>
  <c r="G18135" i="2"/>
  <c r="H18135" i="2" s="1"/>
  <c r="G18122" i="2"/>
  <c r="H18122" i="2" s="1"/>
  <c r="G18126" i="2"/>
  <c r="H18126" i="2" s="1"/>
  <c r="G18130" i="2"/>
  <c r="H18130" i="2" s="1"/>
  <c r="G18134" i="2"/>
  <c r="H18134" i="2" s="1"/>
  <c r="G18137" i="2"/>
  <c r="H18137" i="2" s="1"/>
  <c r="G18125" i="2"/>
  <c r="H18125" i="2" s="1"/>
  <c r="G18129" i="2"/>
  <c r="H18129" i="2" s="1"/>
  <c r="G18133" i="2"/>
  <c r="H18133" i="2" s="1"/>
  <c r="G17974" i="2"/>
  <c r="H17974" i="2" s="1"/>
  <c r="G17976" i="2"/>
  <c r="H17976" i="2" s="1"/>
  <c r="G17971" i="2"/>
  <c r="H17971" i="2" s="1"/>
  <c r="G17977" i="2"/>
  <c r="H17977" i="2" s="1"/>
  <c r="G17973" i="2"/>
  <c r="H17973" i="2" s="1"/>
  <c r="G17979" i="2"/>
  <c r="H17979" i="2" s="1"/>
  <c r="G17972" i="2"/>
  <c r="H17972" i="2" s="1"/>
  <c r="G17975" i="2"/>
  <c r="H17975" i="2" s="1"/>
  <c r="G17978" i="2"/>
  <c r="H17978" i="2" s="1"/>
  <c r="G17970" i="2"/>
  <c r="H17970" i="2" s="1"/>
  <c r="G15748" i="2"/>
  <c r="H15748" i="2" s="1"/>
  <c r="G15737" i="2"/>
  <c r="H15737" i="2" s="1"/>
  <c r="G15747" i="2"/>
  <c r="H15747" i="2" s="1"/>
  <c r="G15743" i="2"/>
  <c r="H15743" i="2" s="1"/>
  <c r="G15746" i="2"/>
  <c r="H15746" i="2" s="1"/>
  <c r="G15736" i="2"/>
  <c r="H15736" i="2" s="1"/>
  <c r="G15742" i="2"/>
  <c r="H15742" i="2" s="1"/>
  <c r="G15739" i="2"/>
  <c r="H15739" i="2" s="1"/>
  <c r="G15745" i="2"/>
  <c r="H15745" i="2" s="1"/>
  <c r="G15734" i="2"/>
  <c r="H15734" i="2" s="1"/>
  <c r="G15741" i="2"/>
  <c r="H15741" i="2" s="1"/>
  <c r="G15735" i="2"/>
  <c r="H15735" i="2" s="1"/>
  <c r="G15744" i="2"/>
  <c r="H15744" i="2" s="1"/>
  <c r="G15749" i="2"/>
  <c r="H15749" i="2" s="1"/>
  <c r="G15740" i="2"/>
  <c r="H15740" i="2" s="1"/>
  <c r="G15738" i="2"/>
  <c r="H15738" i="2" s="1"/>
  <c r="G11878" i="2"/>
  <c r="H11878" i="2" s="1"/>
  <c r="G11886" i="2"/>
  <c r="H11886" i="2" s="1"/>
  <c r="G11885" i="2"/>
  <c r="H11885" i="2" s="1"/>
  <c r="G11877" i="2"/>
  <c r="H11877" i="2" s="1"/>
  <c r="G11881" i="2"/>
  <c r="H11881" i="2" s="1"/>
  <c r="G11880" i="2"/>
  <c r="H11880" i="2" s="1"/>
  <c r="G11883" i="2"/>
  <c r="H11883" i="2" s="1"/>
  <c r="G11884" i="2"/>
  <c r="H11884" i="2" s="1"/>
  <c r="G11882" i="2"/>
  <c r="H11882" i="2" s="1"/>
  <c r="G11879" i="2"/>
  <c r="H11879" i="2" s="1"/>
  <c r="G11830" i="2"/>
  <c r="H11830" i="2" s="1"/>
  <c r="G11831" i="2"/>
  <c r="H11831" i="2" s="1"/>
  <c r="G11834" i="2"/>
  <c r="H11834" i="2" s="1"/>
  <c r="G11837" i="2"/>
  <c r="H11837" i="2" s="1"/>
  <c r="G11835" i="2"/>
  <c r="H11835" i="2" s="1"/>
  <c r="G11833" i="2"/>
  <c r="H11833" i="2" s="1"/>
  <c r="G11838" i="2"/>
  <c r="H11838" i="2" s="1"/>
  <c r="G11836" i="2"/>
  <c r="H11836" i="2" s="1"/>
  <c r="G11832" i="2"/>
  <c r="H11832" i="2" s="1"/>
  <c r="G11478" i="2"/>
  <c r="H11478" i="2" s="1"/>
  <c r="G11477" i="2"/>
  <c r="H11477" i="2" s="1"/>
  <c r="G11474" i="2"/>
  <c r="H11474" i="2" s="1"/>
  <c r="G11480" i="2"/>
  <c r="H11480" i="2" s="1"/>
  <c r="G11475" i="2"/>
  <c r="H11475" i="2" s="1"/>
  <c r="G11481" i="2"/>
  <c r="H11481" i="2" s="1"/>
  <c r="G11482" i="2"/>
  <c r="H11482" i="2" s="1"/>
  <c r="G11483" i="2"/>
  <c r="H11483" i="2" s="1"/>
  <c r="G11476" i="2"/>
  <c r="H11476" i="2" s="1"/>
  <c r="G11479" i="2"/>
  <c r="H11479" i="2" s="1"/>
  <c r="G11282" i="2"/>
  <c r="H11282" i="2" s="1"/>
  <c r="G11284" i="2"/>
  <c r="H11284" i="2" s="1"/>
  <c r="G11279" i="2"/>
  <c r="H11279" i="2" s="1"/>
  <c r="G11276" i="2"/>
  <c r="H11276" i="2" s="1"/>
  <c r="G11286" i="2"/>
  <c r="H11286" i="2" s="1"/>
  <c r="G11278" i="2"/>
  <c r="H11278" i="2" s="1"/>
  <c r="G11277" i="2"/>
  <c r="H11277" i="2" s="1"/>
  <c r="G11285" i="2"/>
  <c r="H11285" i="2" s="1"/>
  <c r="G11280" i="2"/>
  <c r="H11280" i="2" s="1"/>
  <c r="G11281" i="2"/>
  <c r="H11281" i="2" s="1"/>
  <c r="G11283" i="2"/>
  <c r="H11283" i="2" s="1"/>
  <c r="G10429" i="2"/>
  <c r="H10429" i="2" s="1"/>
  <c r="G10425" i="2"/>
  <c r="H10425" i="2" s="1"/>
  <c r="G10430" i="2"/>
  <c r="H10430" i="2" s="1"/>
  <c r="G10428" i="2"/>
  <c r="H10428" i="2" s="1"/>
  <c r="G10431" i="2"/>
  <c r="H10431" i="2" s="1"/>
  <c r="G10426" i="2"/>
  <c r="H10426" i="2" s="1"/>
  <c r="G10427" i="2"/>
  <c r="H10427" i="2" s="1"/>
  <c r="G10424" i="2"/>
  <c r="H10424" i="2" s="1"/>
  <c r="G10423" i="2"/>
  <c r="H10423" i="2" s="1"/>
  <c r="G10545" i="2"/>
  <c r="H10545" i="2" s="1"/>
  <c r="G10547" i="2"/>
  <c r="H10547" i="2" s="1"/>
  <c r="G10548" i="2"/>
  <c r="H10548" i="2" s="1"/>
  <c r="G10551" i="2"/>
  <c r="H10551" i="2" s="1"/>
  <c r="G10546" i="2"/>
  <c r="H10546" i="2" s="1"/>
  <c r="G10549" i="2"/>
  <c r="H10549" i="2" s="1"/>
  <c r="G10544" i="2"/>
  <c r="H10544" i="2" s="1"/>
  <c r="G10550" i="2"/>
  <c r="H10550" i="2" s="1"/>
  <c r="G9908" i="2"/>
  <c r="H9908" i="2" s="1"/>
  <c r="G9907" i="2"/>
  <c r="H9907" i="2" s="1"/>
  <c r="G9904" i="2"/>
  <c r="H9904" i="2" s="1"/>
  <c r="G9906" i="2"/>
  <c r="H9906" i="2" s="1"/>
  <c r="G9909" i="2"/>
  <c r="H9909" i="2" s="1"/>
  <c r="G9903" i="2"/>
  <c r="H9903" i="2" s="1"/>
  <c r="G9905" i="2"/>
  <c r="H9905" i="2" s="1"/>
  <c r="G10046" i="2"/>
  <c r="H10046" i="2" s="1"/>
  <c r="G10049" i="2"/>
  <c r="H10049" i="2" s="1"/>
  <c r="G10051" i="2"/>
  <c r="H10051" i="2" s="1"/>
  <c r="G10052" i="2"/>
  <c r="H10052" i="2" s="1"/>
  <c r="G10050" i="2"/>
  <c r="H10050" i="2" s="1"/>
  <c r="G10048" i="2"/>
  <c r="H10048" i="2" s="1"/>
  <c r="G10047" i="2"/>
  <c r="H10047" i="2" s="1"/>
  <c r="G8014" i="2"/>
  <c r="H8014" i="2" s="1"/>
  <c r="G8008" i="2"/>
  <c r="H8008" i="2" s="1"/>
  <c r="G8013" i="2"/>
  <c r="H8013" i="2" s="1"/>
  <c r="G8006" i="2"/>
  <c r="H8006" i="2" s="1"/>
  <c r="G8007" i="2"/>
  <c r="H8007" i="2" s="1"/>
  <c r="G8012" i="2"/>
  <c r="H8012" i="2" s="1"/>
  <c r="G8015" i="2"/>
  <c r="H8015" i="2" s="1"/>
  <c r="G8010" i="2"/>
  <c r="H8010" i="2" s="1"/>
  <c r="G8011" i="2"/>
  <c r="H8011" i="2" s="1"/>
  <c r="G8009" i="2"/>
  <c r="H8009" i="2" s="1"/>
  <c r="G5677" i="2"/>
  <c r="H5677" i="2" s="1"/>
  <c r="G5680" i="2"/>
  <c r="H5680" i="2" s="1"/>
  <c r="G5681" i="2"/>
  <c r="H5681" i="2" s="1"/>
  <c r="G5679" i="2"/>
  <c r="H5679" i="2" s="1"/>
  <c r="G5678" i="2"/>
  <c r="H5678" i="2" s="1"/>
  <c r="G5696" i="2"/>
  <c r="H5696" i="2" s="1"/>
  <c r="G5695" i="2"/>
  <c r="H5695" i="2" s="1"/>
  <c r="G5694" i="2"/>
  <c r="H5694" i="2" s="1"/>
  <c r="G5693" i="2"/>
  <c r="H5693" i="2" s="1"/>
  <c r="G5691" i="2"/>
  <c r="H5691" i="2" s="1"/>
  <c r="G5692" i="2"/>
  <c r="H5692" i="2" s="1"/>
  <c r="G3359" i="2"/>
  <c r="H3359" i="2" s="1"/>
  <c r="G3360" i="2"/>
  <c r="H3360" i="2" s="1"/>
  <c r="G3363" i="2"/>
  <c r="H3363" i="2" s="1"/>
  <c r="G3362" i="2"/>
  <c r="H3362" i="2" s="1"/>
  <c r="G3365" i="2"/>
  <c r="H3365" i="2" s="1"/>
  <c r="G3357" i="2"/>
  <c r="H3357" i="2" s="1"/>
  <c r="G3364" i="2"/>
  <c r="H3364" i="2" s="1"/>
  <c r="G3356" i="2"/>
  <c r="H3356" i="2" s="1"/>
  <c r="G3361" i="2"/>
  <c r="H3361" i="2" s="1"/>
  <c r="G3358" i="2"/>
  <c r="H3358" i="2" s="1"/>
  <c r="G3252" i="2"/>
  <c r="H3252" i="2" s="1"/>
  <c r="G3257" i="2"/>
  <c r="H3257" i="2" s="1"/>
  <c r="G3255" i="2"/>
  <c r="H3255" i="2" s="1"/>
  <c r="G3254" i="2"/>
  <c r="H3254" i="2" s="1"/>
  <c r="G3256" i="2"/>
  <c r="H3256" i="2" s="1"/>
  <c r="G3259" i="2"/>
  <c r="H3259" i="2" s="1"/>
  <c r="G3258" i="2"/>
  <c r="H3258" i="2" s="1"/>
  <c r="G3261" i="2"/>
  <c r="H3261" i="2" s="1"/>
  <c r="G3253" i="2"/>
  <c r="H3253" i="2" s="1"/>
  <c r="G3260" i="2"/>
  <c r="H3260" i="2" s="1"/>
  <c r="G189" i="2"/>
  <c r="H189" i="2" s="1"/>
  <c r="G191" i="2"/>
  <c r="H191" i="2" s="1"/>
  <c r="G190" i="2"/>
  <c r="H190" i="2" s="1"/>
  <c r="G193" i="2"/>
  <c r="H193" i="2" s="1"/>
  <c r="G192" i="2"/>
  <c r="H192" i="2" s="1"/>
  <c r="G20008" i="2"/>
  <c r="H20008" i="2" s="1"/>
  <c r="G20001" i="2"/>
  <c r="H20001" i="2" s="1"/>
  <c r="G20002" i="2"/>
  <c r="H20002" i="2" s="1"/>
  <c r="G20006" i="2"/>
  <c r="H20006" i="2" s="1"/>
  <c r="G20003" i="2"/>
  <c r="H20003" i="2" s="1"/>
  <c r="G20000" i="2"/>
  <c r="H20000" i="2" s="1"/>
  <c r="G20004" i="2"/>
  <c r="H20004" i="2" s="1"/>
  <c r="G20010" i="2"/>
  <c r="H20010" i="2" s="1"/>
  <c r="G20007" i="2"/>
  <c r="H20007" i="2" s="1"/>
  <c r="G20011" i="2"/>
  <c r="H20011" i="2" s="1"/>
  <c r="G20009" i="2"/>
  <c r="H20009" i="2" s="1"/>
  <c r="G20012" i="2"/>
  <c r="H20012" i="2" s="1"/>
  <c r="G20005" i="2"/>
  <c r="H20005" i="2" s="1"/>
  <c r="G19187" i="2"/>
  <c r="H19187" i="2" s="1"/>
  <c r="G19185" i="2"/>
  <c r="H19185" i="2" s="1"/>
  <c r="G19184" i="2"/>
  <c r="H19184" i="2" s="1"/>
  <c r="G19183" i="2"/>
  <c r="H19183" i="2" s="1"/>
  <c r="G19182" i="2"/>
  <c r="H19182" i="2" s="1"/>
  <c r="G19188" i="2"/>
  <c r="H19188" i="2" s="1"/>
  <c r="G19181" i="2"/>
  <c r="H19181" i="2" s="1"/>
  <c r="G19186" i="2"/>
  <c r="H19186" i="2" s="1"/>
  <c r="G19411" i="2"/>
  <c r="H19411" i="2" s="1"/>
  <c r="G19415" i="2"/>
  <c r="H19415" i="2" s="1"/>
  <c r="G19410" i="2"/>
  <c r="H19410" i="2" s="1"/>
  <c r="G19414" i="2"/>
  <c r="H19414" i="2" s="1"/>
  <c r="G19418" i="2"/>
  <c r="H19418" i="2" s="1"/>
  <c r="G19422" i="2"/>
  <c r="H19422" i="2" s="1"/>
  <c r="G19409" i="2"/>
  <c r="H19409" i="2" s="1"/>
  <c r="G19413" i="2"/>
  <c r="H19413" i="2" s="1"/>
  <c r="G19417" i="2"/>
  <c r="H19417" i="2" s="1"/>
  <c r="G19421" i="2"/>
  <c r="H19421" i="2" s="1"/>
  <c r="G19408" i="2"/>
  <c r="H19408" i="2" s="1"/>
  <c r="G19412" i="2"/>
  <c r="H19412" i="2" s="1"/>
  <c r="G19416" i="2"/>
  <c r="H19416" i="2" s="1"/>
  <c r="G19420" i="2"/>
  <c r="H19420" i="2" s="1"/>
  <c r="G19424" i="2"/>
  <c r="H19424" i="2" s="1"/>
  <c r="G19419" i="2"/>
  <c r="H19419" i="2" s="1"/>
  <c r="G19423" i="2"/>
  <c r="H19423" i="2" s="1"/>
  <c r="G18736" i="2"/>
  <c r="H18736" i="2" s="1"/>
  <c r="G18740" i="2"/>
  <c r="H18740" i="2" s="1"/>
  <c r="G18735" i="2"/>
  <c r="H18735" i="2" s="1"/>
  <c r="G18739" i="2"/>
  <c r="H18739" i="2" s="1"/>
  <c r="G18734" i="2"/>
  <c r="H18734" i="2" s="1"/>
  <c r="G18738" i="2"/>
  <c r="H18738" i="2" s="1"/>
  <c r="G18733" i="2"/>
  <c r="H18733" i="2" s="1"/>
  <c r="G18737" i="2"/>
  <c r="H18737" i="2" s="1"/>
  <c r="G18569" i="2"/>
  <c r="H18569" i="2" s="1"/>
  <c r="G18563" i="2"/>
  <c r="H18563" i="2" s="1"/>
  <c r="G18567" i="2"/>
  <c r="H18567" i="2" s="1"/>
  <c r="G18572" i="2"/>
  <c r="H18572" i="2" s="1"/>
  <c r="G18564" i="2"/>
  <c r="H18564" i="2" s="1"/>
  <c r="G18566" i="2"/>
  <c r="H18566" i="2" s="1"/>
  <c r="G18571" i="2"/>
  <c r="H18571" i="2" s="1"/>
  <c r="G18565" i="2"/>
  <c r="H18565" i="2" s="1"/>
  <c r="G18570" i="2"/>
  <c r="H18570" i="2" s="1"/>
  <c r="G18568" i="2"/>
  <c r="H18568" i="2" s="1"/>
  <c r="G17484" i="2"/>
  <c r="H17484" i="2" s="1"/>
  <c r="G17486" i="2"/>
  <c r="H17486" i="2" s="1"/>
  <c r="G17494" i="2"/>
  <c r="H17494" i="2" s="1"/>
  <c r="G17495" i="2"/>
  <c r="H17495" i="2" s="1"/>
  <c r="G17493" i="2"/>
  <c r="H17493" i="2" s="1"/>
  <c r="G17485" i="2"/>
  <c r="H17485" i="2" s="1"/>
  <c r="G17491" i="2"/>
  <c r="H17491" i="2" s="1"/>
  <c r="G17488" i="2"/>
  <c r="H17488" i="2" s="1"/>
  <c r="G17490" i="2"/>
  <c r="H17490" i="2" s="1"/>
  <c r="G17487" i="2"/>
  <c r="H17487" i="2" s="1"/>
  <c r="G17489" i="2"/>
  <c r="H17489" i="2" s="1"/>
  <c r="G17492" i="2"/>
  <c r="H17492" i="2" s="1"/>
  <c r="G17483" i="2"/>
  <c r="H17483" i="2" s="1"/>
  <c r="G16264" i="2"/>
  <c r="H16264" i="2" s="1"/>
  <c r="G16267" i="2"/>
  <c r="H16267" i="2" s="1"/>
  <c r="G16265" i="2"/>
  <c r="H16265" i="2" s="1"/>
  <c r="G16263" i="2"/>
  <c r="H16263" i="2" s="1"/>
  <c r="G16261" i="2"/>
  <c r="H16261" i="2" s="1"/>
  <c r="G16262" i="2"/>
  <c r="H16262" i="2" s="1"/>
  <c r="G16268" i="2"/>
  <c r="H16268" i="2" s="1"/>
  <c r="G16266" i="2"/>
  <c r="H16266" i="2" s="1"/>
  <c r="G14796" i="2"/>
  <c r="H14796" i="2" s="1"/>
  <c r="G14794" i="2"/>
  <c r="H14794" i="2" s="1"/>
  <c r="G14791" i="2"/>
  <c r="H14791" i="2" s="1"/>
  <c r="G14793" i="2"/>
  <c r="H14793" i="2" s="1"/>
  <c r="G14795" i="2"/>
  <c r="H14795" i="2" s="1"/>
  <c r="G14792" i="2"/>
  <c r="H14792" i="2" s="1"/>
  <c r="G14797" i="2"/>
  <c r="H14797" i="2" s="1"/>
  <c r="G14398" i="2"/>
  <c r="H14398" i="2" s="1"/>
  <c r="G14397" i="2"/>
  <c r="H14397" i="2" s="1"/>
  <c r="G14396" i="2"/>
  <c r="H14396" i="2" s="1"/>
  <c r="G14394" i="2"/>
  <c r="H14394" i="2" s="1"/>
  <c r="G14393" i="2"/>
  <c r="H14393" i="2" s="1"/>
  <c r="G14395" i="2"/>
  <c r="H14395" i="2" s="1"/>
  <c r="G16361" i="2"/>
  <c r="H16361" i="2" s="1"/>
  <c r="G16363" i="2"/>
  <c r="H16363" i="2" s="1"/>
  <c r="G16366" i="2"/>
  <c r="H16366" i="2" s="1"/>
  <c r="G16362" i="2"/>
  <c r="H16362" i="2" s="1"/>
  <c r="G16364" i="2"/>
  <c r="H16364" i="2" s="1"/>
  <c r="G16365" i="2"/>
  <c r="H16365" i="2" s="1"/>
  <c r="G16360" i="2"/>
  <c r="H16360" i="2" s="1"/>
  <c r="G16156" i="2"/>
  <c r="H16156" i="2" s="1"/>
  <c r="G16160" i="2"/>
  <c r="H16160" i="2" s="1"/>
  <c r="G16162" i="2"/>
  <c r="H16162" i="2" s="1"/>
  <c r="G16153" i="2"/>
  <c r="H16153" i="2" s="1"/>
  <c r="G16159" i="2"/>
  <c r="H16159" i="2" s="1"/>
  <c r="G16150" i="2"/>
  <c r="H16150" i="2" s="1"/>
  <c r="G16158" i="2"/>
  <c r="H16158" i="2" s="1"/>
  <c r="G16149" i="2"/>
  <c r="H16149" i="2" s="1"/>
  <c r="G16148" i="2"/>
  <c r="H16148" i="2" s="1"/>
  <c r="G16154" i="2"/>
  <c r="H16154" i="2" s="1"/>
  <c r="G16151" i="2"/>
  <c r="H16151" i="2" s="1"/>
  <c r="G16145" i="2"/>
  <c r="H16145" i="2" s="1"/>
  <c r="G16165" i="2"/>
  <c r="H16165" i="2" s="1"/>
  <c r="G16164" i="2"/>
  <c r="H16164" i="2" s="1"/>
  <c r="G16157" i="2"/>
  <c r="H16157" i="2" s="1"/>
  <c r="G16147" i="2"/>
  <c r="H16147" i="2" s="1"/>
  <c r="G16161" i="2"/>
  <c r="H16161" i="2" s="1"/>
  <c r="G16144" i="2"/>
  <c r="H16144" i="2" s="1"/>
  <c r="G16146" i="2"/>
  <c r="H16146" i="2" s="1"/>
  <c r="G16152" i="2"/>
  <c r="H16152" i="2" s="1"/>
  <c r="G16163" i="2"/>
  <c r="H16163" i="2" s="1"/>
  <c r="G16155" i="2"/>
  <c r="H16155" i="2" s="1"/>
  <c r="G15472" i="2"/>
  <c r="H15472" i="2" s="1"/>
  <c r="G15461" i="2"/>
  <c r="H15461" i="2" s="1"/>
  <c r="G15468" i="2"/>
  <c r="H15468" i="2" s="1"/>
  <c r="G15459" i="2"/>
  <c r="H15459" i="2" s="1"/>
  <c r="G15460" i="2"/>
  <c r="H15460" i="2" s="1"/>
  <c r="G15465" i="2"/>
  <c r="H15465" i="2" s="1"/>
  <c r="G15466" i="2"/>
  <c r="H15466" i="2" s="1"/>
  <c r="G15471" i="2"/>
  <c r="H15471" i="2" s="1"/>
  <c r="G15458" i="2"/>
  <c r="H15458" i="2" s="1"/>
  <c r="G15464" i="2"/>
  <c r="H15464" i="2" s="1"/>
  <c r="G15470" i="2"/>
  <c r="H15470" i="2" s="1"/>
  <c r="G15467" i="2"/>
  <c r="H15467" i="2" s="1"/>
  <c r="G15457" i="2"/>
  <c r="H15457" i="2" s="1"/>
  <c r="G15462" i="2"/>
  <c r="H15462" i="2" s="1"/>
  <c r="G15469" i="2"/>
  <c r="H15469" i="2" s="1"/>
  <c r="G15463" i="2"/>
  <c r="H15463" i="2" s="1"/>
  <c r="G15062" i="2"/>
  <c r="H15062" i="2" s="1"/>
  <c r="G15069" i="2"/>
  <c r="H15069" i="2" s="1"/>
  <c r="G15067" i="2"/>
  <c r="H15067" i="2" s="1"/>
  <c r="G15061" i="2"/>
  <c r="H15061" i="2" s="1"/>
  <c r="G15068" i="2"/>
  <c r="H15068" i="2" s="1"/>
  <c r="G15063" i="2"/>
  <c r="H15063" i="2" s="1"/>
  <c r="G15065" i="2"/>
  <c r="H15065" i="2" s="1"/>
  <c r="G15066" i="2"/>
  <c r="H15066" i="2" s="1"/>
  <c r="G15064" i="2"/>
  <c r="H15064" i="2" s="1"/>
  <c r="G15070" i="2"/>
  <c r="H15070" i="2" s="1"/>
  <c r="G15071" i="2"/>
  <c r="H15071" i="2" s="1"/>
  <c r="G10328" i="2"/>
  <c r="H10328" i="2" s="1"/>
  <c r="G10320" i="2"/>
  <c r="H10320" i="2" s="1"/>
  <c r="G10322" i="2"/>
  <c r="H10322" i="2" s="1"/>
  <c r="G10330" i="2"/>
  <c r="H10330" i="2" s="1"/>
  <c r="G10329" i="2"/>
  <c r="H10329" i="2" s="1"/>
  <c r="G10321" i="2"/>
  <c r="H10321" i="2" s="1"/>
  <c r="G10327" i="2"/>
  <c r="H10327" i="2" s="1"/>
  <c r="G10319" i="2"/>
  <c r="H10319" i="2" s="1"/>
  <c r="G10316" i="2"/>
  <c r="H10316" i="2" s="1"/>
  <c r="G10324" i="2"/>
  <c r="H10324" i="2" s="1"/>
  <c r="G10326" i="2"/>
  <c r="H10326" i="2" s="1"/>
  <c r="G10318" i="2"/>
  <c r="H10318" i="2" s="1"/>
  <c r="G10325" i="2"/>
  <c r="H10325" i="2" s="1"/>
  <c r="G10317" i="2"/>
  <c r="H10317" i="2" s="1"/>
  <c r="G10323" i="2"/>
  <c r="H10323" i="2" s="1"/>
  <c r="G10331" i="2"/>
  <c r="H10331" i="2" s="1"/>
  <c r="G8776" i="2"/>
  <c r="H8776" i="2" s="1"/>
  <c r="G8775" i="2"/>
  <c r="H8775" i="2" s="1"/>
  <c r="G8780" i="2"/>
  <c r="H8780" i="2" s="1"/>
  <c r="G8774" i="2"/>
  <c r="H8774" i="2" s="1"/>
  <c r="G8779" i="2"/>
  <c r="H8779" i="2" s="1"/>
  <c r="G8777" i="2"/>
  <c r="H8777" i="2" s="1"/>
  <c r="G8778" i="2"/>
  <c r="H8778" i="2" s="1"/>
  <c r="G4651" i="2"/>
  <c r="H4651" i="2" s="1"/>
  <c r="G4652" i="2"/>
  <c r="H4652" i="2" s="1"/>
  <c r="G4647" i="2"/>
  <c r="H4647" i="2" s="1"/>
  <c r="G4649" i="2"/>
  <c r="H4649" i="2" s="1"/>
  <c r="G4655" i="2"/>
  <c r="H4655" i="2" s="1"/>
  <c r="G4648" i="2"/>
  <c r="H4648" i="2" s="1"/>
  <c r="G4650" i="2"/>
  <c r="H4650" i="2" s="1"/>
  <c r="G4656" i="2"/>
  <c r="H4656" i="2" s="1"/>
  <c r="G4653" i="2"/>
  <c r="H4653" i="2" s="1"/>
  <c r="G4654" i="2"/>
  <c r="H4654" i="2" s="1"/>
  <c r="G3551" i="2"/>
  <c r="H3551" i="2" s="1"/>
  <c r="G3546" i="2"/>
  <c r="H3546" i="2" s="1"/>
  <c r="G3548" i="2"/>
  <c r="H3548" i="2" s="1"/>
  <c r="G3541" i="2"/>
  <c r="H3541" i="2" s="1"/>
  <c r="G3550" i="2"/>
  <c r="H3550" i="2" s="1"/>
  <c r="G3542" i="2"/>
  <c r="H3542" i="2" s="1"/>
  <c r="G3545" i="2"/>
  <c r="H3545" i="2" s="1"/>
  <c r="G3547" i="2"/>
  <c r="H3547" i="2" s="1"/>
  <c r="G3544" i="2"/>
  <c r="H3544" i="2" s="1"/>
  <c r="G3549" i="2"/>
  <c r="H3549" i="2" s="1"/>
  <c r="G3543" i="2"/>
  <c r="H3543" i="2" s="1"/>
  <c r="G3402" i="2"/>
  <c r="H3402" i="2" s="1"/>
  <c r="G3405" i="2"/>
  <c r="H3405" i="2" s="1"/>
  <c r="G3397" i="2"/>
  <c r="H3397" i="2" s="1"/>
  <c r="G3404" i="2"/>
  <c r="H3404" i="2" s="1"/>
  <c r="G3398" i="2"/>
  <c r="H3398" i="2" s="1"/>
  <c r="G3401" i="2"/>
  <c r="H3401" i="2" s="1"/>
  <c r="G3399" i="2"/>
  <c r="H3399" i="2" s="1"/>
  <c r="G3400" i="2"/>
  <c r="H3400" i="2" s="1"/>
  <c r="G3403" i="2"/>
  <c r="H3403" i="2" s="1"/>
  <c r="G3204" i="2"/>
  <c r="H3204" i="2" s="1"/>
  <c r="G3209" i="2"/>
  <c r="H3209" i="2" s="1"/>
  <c r="G3207" i="2"/>
  <c r="H3207" i="2" s="1"/>
  <c r="G3206" i="2"/>
  <c r="H3206" i="2" s="1"/>
  <c r="G3208" i="2"/>
  <c r="H3208" i="2" s="1"/>
  <c r="G3211" i="2"/>
  <c r="H3211" i="2" s="1"/>
  <c r="G3210" i="2"/>
  <c r="H3210" i="2" s="1"/>
  <c r="G3213" i="2"/>
  <c r="H3213" i="2" s="1"/>
  <c r="G3205" i="2"/>
  <c r="H3205" i="2" s="1"/>
  <c r="G3212" i="2"/>
  <c r="H3212" i="2" s="1"/>
  <c r="G2978" i="2"/>
  <c r="H2978" i="2" s="1"/>
  <c r="G2981" i="2"/>
  <c r="H2981" i="2" s="1"/>
  <c r="G2976" i="2"/>
  <c r="H2976" i="2" s="1"/>
  <c r="G2982" i="2"/>
  <c r="H2982" i="2" s="1"/>
  <c r="G2977" i="2"/>
  <c r="H2977" i="2" s="1"/>
  <c r="G2983" i="2"/>
  <c r="H2983" i="2" s="1"/>
  <c r="G2980" i="2"/>
  <c r="H2980" i="2" s="1"/>
  <c r="G2979" i="2"/>
  <c r="H2979" i="2" s="1"/>
  <c r="G2973" i="2"/>
  <c r="H2973" i="2" s="1"/>
  <c r="G2975" i="2"/>
  <c r="H2975" i="2" s="1"/>
  <c r="G2974" i="2"/>
  <c r="H2974" i="2" s="1"/>
  <c r="G2970" i="2"/>
  <c r="H2970" i="2" s="1"/>
  <c r="G2969" i="2"/>
  <c r="H2969" i="2" s="1"/>
  <c r="G2968" i="2"/>
  <c r="H2968" i="2" s="1"/>
  <c r="G2972" i="2"/>
  <c r="H2972" i="2" s="1"/>
  <c r="G2971" i="2"/>
  <c r="H2971" i="2" s="1"/>
  <c r="G2444" i="2"/>
  <c r="H2444" i="2" s="1"/>
  <c r="G2446" i="2"/>
  <c r="H2446" i="2" s="1"/>
  <c r="G2442" i="2"/>
  <c r="H2442" i="2" s="1"/>
  <c r="G2443" i="2"/>
  <c r="H2443" i="2" s="1"/>
  <c r="G2445" i="2"/>
  <c r="H2445" i="2" s="1"/>
  <c r="G2447" i="2"/>
  <c r="H2447" i="2" s="1"/>
  <c r="G834" i="2"/>
  <c r="H834" i="2" s="1"/>
  <c r="G838" i="2"/>
  <c r="H838" i="2" s="1"/>
  <c r="G826" i="2"/>
  <c r="H826" i="2" s="1"/>
  <c r="G830" i="2"/>
  <c r="H830" i="2" s="1"/>
  <c r="G825" i="2"/>
  <c r="H825" i="2" s="1"/>
  <c r="G829" i="2"/>
  <c r="H829" i="2" s="1"/>
  <c r="G833" i="2"/>
  <c r="H833" i="2" s="1"/>
  <c r="G837" i="2"/>
  <c r="H837" i="2" s="1"/>
  <c r="G824" i="2"/>
  <c r="H824" i="2" s="1"/>
  <c r="G828" i="2"/>
  <c r="H828" i="2" s="1"/>
  <c r="G832" i="2"/>
  <c r="H832" i="2" s="1"/>
  <c r="G836" i="2"/>
  <c r="H836" i="2" s="1"/>
  <c r="G839" i="2"/>
  <c r="H839" i="2" s="1"/>
  <c r="G827" i="2"/>
  <c r="H827" i="2" s="1"/>
  <c r="G831" i="2"/>
  <c r="H831" i="2" s="1"/>
  <c r="G835" i="2"/>
  <c r="H835" i="2" s="1"/>
  <c r="G592" i="2"/>
  <c r="H592" i="2" s="1"/>
  <c r="G594" i="2"/>
  <c r="H594" i="2" s="1"/>
  <c r="G589" i="2"/>
  <c r="H589" i="2" s="1"/>
  <c r="G591" i="2"/>
  <c r="H591" i="2" s="1"/>
  <c r="G590" i="2"/>
  <c r="H590" i="2" s="1"/>
  <c r="G593" i="2"/>
  <c r="H593" i="2" s="1"/>
  <c r="G300" i="2"/>
  <c r="H300" i="2" s="1"/>
  <c r="G299" i="2"/>
  <c r="H299" i="2" s="1"/>
  <c r="G303" i="2"/>
  <c r="H303" i="2" s="1"/>
  <c r="G305" i="2"/>
  <c r="H305" i="2" s="1"/>
  <c r="G307" i="2"/>
  <c r="H307" i="2" s="1"/>
  <c r="G304" i="2"/>
  <c r="H304" i="2" s="1"/>
  <c r="G306" i="2"/>
  <c r="H306" i="2" s="1"/>
  <c r="G301" i="2"/>
  <c r="H301" i="2" s="1"/>
  <c r="G302" i="2"/>
  <c r="H302" i="2" s="1"/>
  <c r="AA1606" i="3"/>
  <c r="AB1606" i="3"/>
  <c r="AA144" i="3"/>
  <c r="AB144" i="3"/>
  <c r="AB84" i="3"/>
  <c r="AA84" i="3"/>
  <c r="AB818" i="3"/>
  <c r="AA818" i="3"/>
  <c r="AB829" i="3"/>
  <c r="AA829" i="3"/>
  <c r="AA832" i="3"/>
  <c r="AB832" i="3"/>
  <c r="AB831" i="3"/>
  <c r="AA831" i="3"/>
  <c r="AA1862" i="3"/>
  <c r="AB1862" i="3"/>
  <c r="AA1858" i="3"/>
  <c r="AB1858" i="3"/>
  <c r="AA1870" i="3"/>
  <c r="AB1870" i="3"/>
  <c r="AA1871" i="3"/>
  <c r="AB1871" i="3"/>
  <c r="AA1867" i="3"/>
  <c r="AB1867" i="3"/>
  <c r="AB410" i="3"/>
  <c r="AA410" i="3"/>
  <c r="AA414" i="3"/>
  <c r="AB414" i="3"/>
  <c r="AA405" i="3"/>
  <c r="AB405" i="3"/>
  <c r="AA409" i="3"/>
  <c r="AB409" i="3"/>
  <c r="AA261" i="3"/>
  <c r="AB261" i="3"/>
  <c r="G18445" i="2"/>
  <c r="H18445" i="2" s="1"/>
  <c r="G18450" i="2"/>
  <c r="H18450" i="2" s="1"/>
  <c r="G18448" i="2"/>
  <c r="H18448" i="2" s="1"/>
  <c r="G18449" i="2"/>
  <c r="H18449" i="2" s="1"/>
  <c r="G18444" i="2"/>
  <c r="H18444" i="2" s="1"/>
  <c r="G18447" i="2"/>
  <c r="H18447" i="2" s="1"/>
  <c r="G18446" i="2"/>
  <c r="H18446" i="2" s="1"/>
  <c r="G4588" i="2"/>
  <c r="H4588" i="2" s="1"/>
  <c r="G4586" i="2"/>
  <c r="H4586" i="2" s="1"/>
  <c r="G4590" i="2"/>
  <c r="H4590" i="2" s="1"/>
  <c r="G4578" i="2"/>
  <c r="H4578" i="2" s="1"/>
  <c r="G4581" i="2"/>
  <c r="H4581" i="2" s="1"/>
  <c r="G4585" i="2"/>
  <c r="H4585" i="2" s="1"/>
  <c r="G4589" i="2"/>
  <c r="H4589" i="2" s="1"/>
  <c r="G4587" i="2"/>
  <c r="H4587" i="2" s="1"/>
  <c r="G4580" i="2"/>
  <c r="H4580" i="2" s="1"/>
  <c r="G4584" i="2"/>
  <c r="H4584" i="2" s="1"/>
  <c r="G4582" i="2"/>
  <c r="H4582" i="2" s="1"/>
  <c r="G4591" i="2"/>
  <c r="H4591" i="2" s="1"/>
  <c r="G4579" i="2"/>
  <c r="H4579" i="2" s="1"/>
  <c r="G4583" i="2"/>
  <c r="H4583" i="2" s="1"/>
  <c r="G18761" i="2"/>
  <c r="H18761" i="2" s="1"/>
  <c r="G18757" i="2"/>
  <c r="H18757" i="2" s="1"/>
  <c r="G18760" i="2"/>
  <c r="H18760" i="2" s="1"/>
  <c r="G18763" i="2"/>
  <c r="H18763" i="2" s="1"/>
  <c r="G18759" i="2"/>
  <c r="H18759" i="2" s="1"/>
  <c r="G18762" i="2"/>
  <c r="H18762" i="2" s="1"/>
  <c r="G18758" i="2"/>
  <c r="H18758" i="2" s="1"/>
  <c r="G13592" i="2"/>
  <c r="H13592" i="2" s="1"/>
  <c r="G13591" i="2"/>
  <c r="H13591" i="2" s="1"/>
  <c r="G13594" i="2"/>
  <c r="H13594" i="2" s="1"/>
  <c r="G13593" i="2"/>
  <c r="H13593" i="2" s="1"/>
  <c r="G8709" i="2"/>
  <c r="H8709" i="2" s="1"/>
  <c r="G8708" i="2"/>
  <c r="H8708" i="2" s="1"/>
  <c r="G8712" i="2"/>
  <c r="H8712" i="2" s="1"/>
  <c r="G8707" i="2"/>
  <c r="H8707" i="2" s="1"/>
  <c r="G8711" i="2"/>
  <c r="H8711" i="2" s="1"/>
  <c r="G8706" i="2"/>
  <c r="H8706" i="2" s="1"/>
  <c r="G8710" i="2"/>
  <c r="H8710" i="2" s="1"/>
  <c r="G9131" i="2"/>
  <c r="H9131" i="2" s="1"/>
  <c r="G9130" i="2"/>
  <c r="H9130" i="2" s="1"/>
  <c r="G9132" i="2"/>
  <c r="H9132" i="2" s="1"/>
  <c r="G9133" i="2"/>
  <c r="H9133" i="2" s="1"/>
  <c r="G9134" i="2"/>
  <c r="H9134" i="2" s="1"/>
  <c r="G3080" i="2"/>
  <c r="H3080" i="2" s="1"/>
  <c r="G3085" i="2"/>
  <c r="H3085" i="2" s="1"/>
  <c r="G3082" i="2"/>
  <c r="H3082" i="2" s="1"/>
  <c r="G3084" i="2"/>
  <c r="H3084" i="2" s="1"/>
  <c r="G3087" i="2"/>
  <c r="H3087" i="2" s="1"/>
  <c r="G3088" i="2"/>
  <c r="H3088" i="2" s="1"/>
  <c r="G3086" i="2"/>
  <c r="H3086" i="2" s="1"/>
  <c r="G3079" i="2"/>
  <c r="H3079" i="2" s="1"/>
  <c r="G3081" i="2"/>
  <c r="H3081" i="2" s="1"/>
  <c r="G3083" i="2"/>
  <c r="H3083" i="2" s="1"/>
  <c r="G968" i="2"/>
  <c r="H968" i="2" s="1"/>
  <c r="G967" i="2"/>
  <c r="H967" i="2" s="1"/>
  <c r="G966" i="2"/>
  <c r="H966" i="2" s="1"/>
  <c r="G970" i="2"/>
  <c r="H970" i="2" s="1"/>
  <c r="G965" i="2"/>
  <c r="H965" i="2" s="1"/>
  <c r="G964" i="2"/>
  <c r="H964" i="2" s="1"/>
  <c r="G969" i="2"/>
  <c r="H969" i="2" s="1"/>
  <c r="G12272" i="2"/>
  <c r="H12272" i="2" s="1"/>
  <c r="G12271" i="2"/>
  <c r="H12271" i="2" s="1"/>
  <c r="G12268" i="2"/>
  <c r="H12268" i="2" s="1"/>
  <c r="G12270" i="2"/>
  <c r="H12270" i="2" s="1"/>
  <c r="G12273" i="2"/>
  <c r="H12273" i="2" s="1"/>
  <c r="G12269" i="2"/>
  <c r="H12269" i="2" s="1"/>
  <c r="G11021" i="2"/>
  <c r="H11021" i="2" s="1"/>
  <c r="G11019" i="2"/>
  <c r="H11019" i="2" s="1"/>
  <c r="G11024" i="2"/>
  <c r="H11024" i="2" s="1"/>
  <c r="G11022" i="2"/>
  <c r="H11022" i="2" s="1"/>
  <c r="G11020" i="2"/>
  <c r="H11020" i="2" s="1"/>
  <c r="G11025" i="2"/>
  <c r="H11025" i="2" s="1"/>
  <c r="G11023" i="2"/>
  <c r="H11023" i="2" s="1"/>
  <c r="G6181" i="2"/>
  <c r="H6181" i="2" s="1"/>
  <c r="G6185" i="2"/>
  <c r="H6185" i="2" s="1"/>
  <c r="G6177" i="2"/>
  <c r="H6177" i="2" s="1"/>
  <c r="G6180" i="2"/>
  <c r="H6180" i="2" s="1"/>
  <c r="G6184" i="2"/>
  <c r="H6184" i="2" s="1"/>
  <c r="G6183" i="2"/>
  <c r="H6183" i="2" s="1"/>
  <c r="G6187" i="2"/>
  <c r="H6187" i="2" s="1"/>
  <c r="G6179" i="2"/>
  <c r="H6179" i="2" s="1"/>
  <c r="G6182" i="2"/>
  <c r="H6182" i="2" s="1"/>
  <c r="G6186" i="2"/>
  <c r="H6186" i="2" s="1"/>
  <c r="G6178" i="2"/>
  <c r="H6178" i="2" s="1"/>
  <c r="G17168" i="2"/>
  <c r="H17168" i="2" s="1"/>
  <c r="G17170" i="2"/>
  <c r="H17170" i="2" s="1"/>
  <c r="G17171" i="2"/>
  <c r="H17171" i="2" s="1"/>
  <c r="G17162" i="2"/>
  <c r="H17162" i="2" s="1"/>
  <c r="G17161" i="2"/>
  <c r="H17161" i="2" s="1"/>
  <c r="G17167" i="2"/>
  <c r="H17167" i="2" s="1"/>
  <c r="G17169" i="2"/>
  <c r="H17169" i="2" s="1"/>
  <c r="G17172" i="2"/>
  <c r="H17172" i="2" s="1"/>
  <c r="G17163" i="2"/>
  <c r="H17163" i="2" s="1"/>
  <c r="G17164" i="2"/>
  <c r="H17164" i="2" s="1"/>
  <c r="G17166" i="2"/>
  <c r="H17166" i="2" s="1"/>
  <c r="G17165" i="2"/>
  <c r="H17165" i="2" s="1"/>
  <c r="G14099" i="2"/>
  <c r="H14099" i="2" s="1"/>
  <c r="G14104" i="2"/>
  <c r="H14104" i="2" s="1"/>
  <c r="G14101" i="2"/>
  <c r="H14101" i="2" s="1"/>
  <c r="G14103" i="2"/>
  <c r="H14103" i="2" s="1"/>
  <c r="G14100" i="2"/>
  <c r="H14100" i="2" s="1"/>
  <c r="G14102" i="2"/>
  <c r="H14102" i="2" s="1"/>
  <c r="G14177" i="2"/>
  <c r="H14177" i="2" s="1"/>
  <c r="G14178" i="2"/>
  <c r="H14178" i="2" s="1"/>
  <c r="G14176" i="2"/>
  <c r="H14176" i="2" s="1"/>
  <c r="G14175" i="2"/>
  <c r="H14175" i="2" s="1"/>
  <c r="G14173" i="2"/>
  <c r="H14173" i="2" s="1"/>
  <c r="G14174" i="2"/>
  <c r="H14174" i="2" s="1"/>
  <c r="G14172" i="2"/>
  <c r="H14172" i="2" s="1"/>
  <c r="G14171" i="2"/>
  <c r="H14171" i="2" s="1"/>
  <c r="G13024" i="2"/>
  <c r="H13024" i="2" s="1"/>
  <c r="G13012" i="2"/>
  <c r="H13012" i="2" s="1"/>
  <c r="G13016" i="2"/>
  <c r="H13016" i="2" s="1"/>
  <c r="G13004" i="2"/>
  <c r="H13004" i="2" s="1"/>
  <c r="G13015" i="2"/>
  <c r="H13015" i="2" s="1"/>
  <c r="G13007" i="2"/>
  <c r="H13007" i="2" s="1"/>
  <c r="G13010" i="2"/>
  <c r="H13010" i="2" s="1"/>
  <c r="G13014" i="2"/>
  <c r="H13014" i="2" s="1"/>
  <c r="G13020" i="2"/>
  <c r="H13020" i="2" s="1"/>
  <c r="G13006" i="2"/>
  <c r="H13006" i="2" s="1"/>
  <c r="G13023" i="2"/>
  <c r="H13023" i="2" s="1"/>
  <c r="G13017" i="2"/>
  <c r="H13017" i="2" s="1"/>
  <c r="G13005" i="2"/>
  <c r="H13005" i="2" s="1"/>
  <c r="G13018" i="2"/>
  <c r="H13018" i="2" s="1"/>
  <c r="G13022" i="2"/>
  <c r="H13022" i="2" s="1"/>
  <c r="G13003" i="2"/>
  <c r="H13003" i="2" s="1"/>
  <c r="G13008" i="2"/>
  <c r="H13008" i="2" s="1"/>
  <c r="G13021" i="2"/>
  <c r="H13021" i="2" s="1"/>
  <c r="G13009" i="2"/>
  <c r="H13009" i="2" s="1"/>
  <c r="G13013" i="2"/>
  <c r="H13013" i="2" s="1"/>
  <c r="G13019" i="2"/>
  <c r="H13019" i="2" s="1"/>
  <c r="G13011" i="2"/>
  <c r="H13011" i="2" s="1"/>
  <c r="G12010" i="2"/>
  <c r="H12010" i="2" s="1"/>
  <c r="G12009" i="2"/>
  <c r="H12009" i="2" s="1"/>
  <c r="G12011" i="2"/>
  <c r="H12011" i="2" s="1"/>
  <c r="G12008" i="2"/>
  <c r="H12008" i="2" s="1"/>
  <c r="G10145" i="2"/>
  <c r="H10145" i="2" s="1"/>
  <c r="G10151" i="2"/>
  <c r="H10151" i="2" s="1"/>
  <c r="G10152" i="2"/>
  <c r="H10152" i="2" s="1"/>
  <c r="G10150" i="2"/>
  <c r="H10150" i="2" s="1"/>
  <c r="G10148" i="2"/>
  <c r="H10148" i="2" s="1"/>
  <c r="G10147" i="2"/>
  <c r="H10147" i="2" s="1"/>
  <c r="G10149" i="2"/>
  <c r="H10149" i="2" s="1"/>
  <c r="G10146" i="2"/>
  <c r="H10146" i="2" s="1"/>
  <c r="G10101" i="2"/>
  <c r="H10101" i="2" s="1"/>
  <c r="G10097" i="2"/>
  <c r="H10097" i="2" s="1"/>
  <c r="G10099" i="2"/>
  <c r="H10099" i="2" s="1"/>
  <c r="G10093" i="2"/>
  <c r="H10093" i="2" s="1"/>
  <c r="G10098" i="2"/>
  <c r="H10098" i="2" s="1"/>
  <c r="G10100" i="2"/>
  <c r="H10100" i="2" s="1"/>
  <c r="G10095" i="2"/>
  <c r="H10095" i="2" s="1"/>
  <c r="G10096" i="2"/>
  <c r="H10096" i="2" s="1"/>
  <c r="G10094" i="2"/>
  <c r="H10094" i="2" s="1"/>
  <c r="G9952" i="2"/>
  <c r="H9952" i="2" s="1"/>
  <c r="G9953" i="2"/>
  <c r="H9953" i="2" s="1"/>
  <c r="G9943" i="2"/>
  <c r="H9943" i="2" s="1"/>
  <c r="G9948" i="2"/>
  <c r="H9948" i="2" s="1"/>
  <c r="G9944" i="2"/>
  <c r="H9944" i="2" s="1"/>
  <c r="G9942" i="2"/>
  <c r="H9942" i="2" s="1"/>
  <c r="G9949" i="2"/>
  <c r="H9949" i="2" s="1"/>
  <c r="G9951" i="2"/>
  <c r="H9951" i="2" s="1"/>
  <c r="G9947" i="2"/>
  <c r="H9947" i="2" s="1"/>
  <c r="G9945" i="2"/>
  <c r="H9945" i="2" s="1"/>
  <c r="G9950" i="2"/>
  <c r="H9950" i="2" s="1"/>
  <c r="G9946" i="2"/>
  <c r="H9946" i="2" s="1"/>
  <c r="G7915" i="2"/>
  <c r="H7915" i="2" s="1"/>
  <c r="G7919" i="2"/>
  <c r="H7919" i="2" s="1"/>
  <c r="G7912" i="2"/>
  <c r="H7912" i="2" s="1"/>
  <c r="G7918" i="2"/>
  <c r="H7918" i="2" s="1"/>
  <c r="G7922" i="2"/>
  <c r="H7922" i="2" s="1"/>
  <c r="G7923" i="2"/>
  <c r="H7923" i="2" s="1"/>
  <c r="G7911" i="2"/>
  <c r="H7911" i="2" s="1"/>
  <c r="G7917" i="2"/>
  <c r="H7917" i="2" s="1"/>
  <c r="G7921" i="2"/>
  <c r="H7921" i="2" s="1"/>
  <c r="G7910" i="2"/>
  <c r="H7910" i="2" s="1"/>
  <c r="G7914" i="2"/>
  <c r="H7914" i="2" s="1"/>
  <c r="G7916" i="2"/>
  <c r="H7916" i="2" s="1"/>
  <c r="G7920" i="2"/>
  <c r="H7920" i="2" s="1"/>
  <c r="G7909" i="2"/>
  <c r="H7909" i="2" s="1"/>
  <c r="G7913" i="2"/>
  <c r="H7913" i="2" s="1"/>
  <c r="G17514" i="2"/>
  <c r="H17514" i="2" s="1"/>
  <c r="G17512" i="2"/>
  <c r="H17512" i="2" s="1"/>
  <c r="G17511" i="2"/>
  <c r="H17511" i="2" s="1"/>
  <c r="G17516" i="2"/>
  <c r="H17516" i="2" s="1"/>
  <c r="G17513" i="2"/>
  <c r="H17513" i="2" s="1"/>
  <c r="G17519" i="2"/>
  <c r="H17519" i="2" s="1"/>
  <c r="G17518" i="2"/>
  <c r="H17518" i="2" s="1"/>
  <c r="G17515" i="2"/>
  <c r="H17515" i="2" s="1"/>
  <c r="G17520" i="2"/>
  <c r="H17520" i="2" s="1"/>
  <c r="G17517" i="2"/>
  <c r="H17517" i="2" s="1"/>
  <c r="G16448" i="2"/>
  <c r="H16448" i="2" s="1"/>
  <c r="G16447" i="2"/>
  <c r="H16447" i="2" s="1"/>
  <c r="G16446" i="2"/>
  <c r="H16446" i="2" s="1"/>
  <c r="G16442" i="2"/>
  <c r="H16442" i="2" s="1"/>
  <c r="G16449" i="2"/>
  <c r="H16449" i="2" s="1"/>
  <c r="G16445" i="2"/>
  <c r="H16445" i="2" s="1"/>
  <c r="G16443" i="2"/>
  <c r="H16443" i="2" s="1"/>
  <c r="G16444" i="2"/>
  <c r="H16444" i="2" s="1"/>
  <c r="G16450" i="2"/>
  <c r="H16450" i="2" s="1"/>
  <c r="G16451" i="2"/>
  <c r="H16451" i="2" s="1"/>
  <c r="G14777" i="2"/>
  <c r="H14777" i="2" s="1"/>
  <c r="G14782" i="2"/>
  <c r="H14782" i="2" s="1"/>
  <c r="G14789" i="2"/>
  <c r="H14789" i="2" s="1"/>
  <c r="G14783" i="2"/>
  <c r="H14783" i="2" s="1"/>
  <c r="G14775" i="2"/>
  <c r="H14775" i="2" s="1"/>
  <c r="G14776" i="2"/>
  <c r="H14776" i="2" s="1"/>
  <c r="G14781" i="2"/>
  <c r="H14781" i="2" s="1"/>
  <c r="G14788" i="2"/>
  <c r="H14788" i="2" s="1"/>
  <c r="G14774" i="2"/>
  <c r="H14774" i="2" s="1"/>
  <c r="G14790" i="2"/>
  <c r="H14790" i="2" s="1"/>
  <c r="G14780" i="2"/>
  <c r="H14780" i="2" s="1"/>
  <c r="G14785" i="2"/>
  <c r="H14785" i="2" s="1"/>
  <c r="G14779" i="2"/>
  <c r="H14779" i="2" s="1"/>
  <c r="G14787" i="2"/>
  <c r="H14787" i="2" s="1"/>
  <c r="G14778" i="2"/>
  <c r="H14778" i="2" s="1"/>
  <c r="G14784" i="2"/>
  <c r="H14784" i="2" s="1"/>
  <c r="G14773" i="2"/>
  <c r="H14773" i="2" s="1"/>
  <c r="G14786" i="2"/>
  <c r="H14786" i="2" s="1"/>
  <c r="G14484" i="2"/>
  <c r="H14484" i="2" s="1"/>
  <c r="G14482" i="2"/>
  <c r="H14482" i="2" s="1"/>
  <c r="G14481" i="2"/>
  <c r="H14481" i="2" s="1"/>
  <c r="G14486" i="2"/>
  <c r="H14486" i="2" s="1"/>
  <c r="G14487" i="2"/>
  <c r="H14487" i="2" s="1"/>
  <c r="G14485" i="2"/>
  <c r="H14485" i="2" s="1"/>
  <c r="G14483" i="2"/>
  <c r="H14483" i="2" s="1"/>
  <c r="G14369" i="2"/>
  <c r="H14369" i="2" s="1"/>
  <c r="G14368" i="2"/>
  <c r="H14368" i="2" s="1"/>
  <c r="G14365" i="2"/>
  <c r="H14365" i="2" s="1"/>
  <c r="G14366" i="2"/>
  <c r="H14366" i="2" s="1"/>
  <c r="G14364" i="2"/>
  <c r="H14364" i="2" s="1"/>
  <c r="G14367" i="2"/>
  <c r="H14367" i="2" s="1"/>
  <c r="G14424" i="2"/>
  <c r="H14424" i="2" s="1"/>
  <c r="G14422" i="2"/>
  <c r="H14422" i="2" s="1"/>
  <c r="G14423" i="2"/>
  <c r="H14423" i="2" s="1"/>
  <c r="G14421" i="2"/>
  <c r="H14421" i="2" s="1"/>
  <c r="G14426" i="2"/>
  <c r="H14426" i="2" s="1"/>
  <c r="G14425" i="2"/>
  <c r="H14425" i="2" s="1"/>
  <c r="G17814" i="2"/>
  <c r="H17814" i="2" s="1"/>
  <c r="G17802" i="2"/>
  <c r="H17802" i="2" s="1"/>
  <c r="G17797" i="2"/>
  <c r="H17797" i="2" s="1"/>
  <c r="G17817" i="2"/>
  <c r="H17817" i="2" s="1"/>
  <c r="G17799" i="2"/>
  <c r="H17799" i="2" s="1"/>
  <c r="G17805" i="2"/>
  <c r="H17805" i="2" s="1"/>
  <c r="G17809" i="2"/>
  <c r="H17809" i="2" s="1"/>
  <c r="G17813" i="2"/>
  <c r="H17813" i="2" s="1"/>
  <c r="G17800" i="2"/>
  <c r="H17800" i="2" s="1"/>
  <c r="G17815" i="2"/>
  <c r="H17815" i="2" s="1"/>
  <c r="G17811" i="2"/>
  <c r="H17811" i="2" s="1"/>
  <c r="G17804" i="2"/>
  <c r="H17804" i="2" s="1"/>
  <c r="G17808" i="2"/>
  <c r="H17808" i="2" s="1"/>
  <c r="G17796" i="2"/>
  <c r="H17796" i="2" s="1"/>
  <c r="G17816" i="2"/>
  <c r="H17816" i="2" s="1"/>
  <c r="G17810" i="2"/>
  <c r="H17810" i="2" s="1"/>
  <c r="G17807" i="2"/>
  <c r="H17807" i="2" s="1"/>
  <c r="G17798" i="2"/>
  <c r="H17798" i="2" s="1"/>
  <c r="G17812" i="2"/>
  <c r="H17812" i="2" s="1"/>
  <c r="G17806" i="2"/>
  <c r="H17806" i="2" s="1"/>
  <c r="G17801" i="2"/>
  <c r="H17801" i="2" s="1"/>
  <c r="G17803" i="2"/>
  <c r="H17803" i="2" s="1"/>
  <c r="G16321" i="2"/>
  <c r="H16321" i="2" s="1"/>
  <c r="G16325" i="2"/>
  <c r="H16325" i="2" s="1"/>
  <c r="G16329" i="2"/>
  <c r="H16329" i="2" s="1"/>
  <c r="G16333" i="2"/>
  <c r="H16333" i="2" s="1"/>
  <c r="G16335" i="2"/>
  <c r="H16335" i="2" s="1"/>
  <c r="G16326" i="2"/>
  <c r="H16326" i="2" s="1"/>
  <c r="G16315" i="2"/>
  <c r="H16315" i="2" s="1"/>
  <c r="G16316" i="2"/>
  <c r="H16316" i="2" s="1"/>
  <c r="G16320" i="2"/>
  <c r="H16320" i="2" s="1"/>
  <c r="G16324" i="2"/>
  <c r="H16324" i="2" s="1"/>
  <c r="G16312" i="2"/>
  <c r="H16312" i="2" s="1"/>
  <c r="G16314" i="2"/>
  <c r="H16314" i="2" s="1"/>
  <c r="G16323" i="2"/>
  <c r="H16323" i="2" s="1"/>
  <c r="G16331" i="2"/>
  <c r="H16331" i="2" s="1"/>
  <c r="G16332" i="2"/>
  <c r="H16332" i="2" s="1"/>
  <c r="G16318" i="2"/>
  <c r="H16318" i="2" s="1"/>
  <c r="G16322" i="2"/>
  <c r="H16322" i="2" s="1"/>
  <c r="G16328" i="2"/>
  <c r="H16328" i="2" s="1"/>
  <c r="G16330" i="2"/>
  <c r="H16330" i="2" s="1"/>
  <c r="G16310" i="2"/>
  <c r="H16310" i="2" s="1"/>
  <c r="G16311" i="2"/>
  <c r="H16311" i="2" s="1"/>
  <c r="G16334" i="2"/>
  <c r="H16334" i="2" s="1"/>
  <c r="G16309" i="2"/>
  <c r="H16309" i="2" s="1"/>
  <c r="G16313" i="2"/>
  <c r="H16313" i="2" s="1"/>
  <c r="G16317" i="2"/>
  <c r="H16317" i="2" s="1"/>
  <c r="G16319" i="2"/>
  <c r="H16319" i="2" s="1"/>
  <c r="G16327" i="2"/>
  <c r="H16327" i="2" s="1"/>
  <c r="G16172" i="2"/>
  <c r="H16172" i="2" s="1"/>
  <c r="G16173" i="2"/>
  <c r="H16173" i="2" s="1"/>
  <c r="G16171" i="2"/>
  <c r="H16171" i="2" s="1"/>
  <c r="G16168" i="2"/>
  <c r="H16168" i="2" s="1"/>
  <c r="G16167" i="2"/>
  <c r="H16167" i="2" s="1"/>
  <c r="G16169" i="2"/>
  <c r="H16169" i="2" s="1"/>
  <c r="G16166" i="2"/>
  <c r="H16166" i="2" s="1"/>
  <c r="G16174" i="2"/>
  <c r="H16174" i="2" s="1"/>
  <c r="G16170" i="2"/>
  <c r="H16170" i="2" s="1"/>
  <c r="G15620" i="2"/>
  <c r="H15620" i="2" s="1"/>
  <c r="G15623" i="2"/>
  <c r="H15623" i="2" s="1"/>
  <c r="G15618" i="2"/>
  <c r="H15618" i="2" s="1"/>
  <c r="G15619" i="2"/>
  <c r="H15619" i="2" s="1"/>
  <c r="G15617" i="2"/>
  <c r="H15617" i="2" s="1"/>
  <c r="G15622" i="2"/>
  <c r="H15622" i="2" s="1"/>
  <c r="G15616" i="2"/>
  <c r="H15616" i="2" s="1"/>
  <c r="G15621" i="2"/>
  <c r="H15621" i="2" s="1"/>
  <c r="G15553" i="2"/>
  <c r="H15553" i="2" s="1"/>
  <c r="G15551" i="2"/>
  <c r="H15551" i="2" s="1"/>
  <c r="G15552" i="2"/>
  <c r="H15552" i="2" s="1"/>
  <c r="G15555" i="2"/>
  <c r="H15555" i="2" s="1"/>
  <c r="G15550" i="2"/>
  <c r="H15550" i="2" s="1"/>
  <c r="G15554" i="2"/>
  <c r="H15554" i="2" s="1"/>
  <c r="G15097" i="2"/>
  <c r="H15097" i="2" s="1"/>
  <c r="G15095" i="2"/>
  <c r="H15095" i="2" s="1"/>
  <c r="G15096" i="2"/>
  <c r="H15096" i="2" s="1"/>
  <c r="G15102" i="2"/>
  <c r="H15102" i="2" s="1"/>
  <c r="G15103" i="2"/>
  <c r="H15103" i="2" s="1"/>
  <c r="G15094" i="2"/>
  <c r="H15094" i="2" s="1"/>
  <c r="G15101" i="2"/>
  <c r="H15101" i="2" s="1"/>
  <c r="G15099" i="2"/>
  <c r="H15099" i="2" s="1"/>
  <c r="G15104" i="2"/>
  <c r="H15104" i="2" s="1"/>
  <c r="G15100" i="2"/>
  <c r="H15100" i="2" s="1"/>
  <c r="G15098" i="2"/>
  <c r="H15098" i="2" s="1"/>
  <c r="G15124" i="2"/>
  <c r="H15124" i="2" s="1"/>
  <c r="G15118" i="2"/>
  <c r="H15118" i="2" s="1"/>
  <c r="G15122" i="2"/>
  <c r="H15122" i="2" s="1"/>
  <c r="G15117" i="2"/>
  <c r="H15117" i="2" s="1"/>
  <c r="G15121" i="2"/>
  <c r="H15121" i="2" s="1"/>
  <c r="G15116" i="2"/>
  <c r="H15116" i="2" s="1"/>
  <c r="G15119" i="2"/>
  <c r="H15119" i="2" s="1"/>
  <c r="G15120" i="2"/>
  <c r="H15120" i="2" s="1"/>
  <c r="G15125" i="2"/>
  <c r="H15125" i="2" s="1"/>
  <c r="G15123" i="2"/>
  <c r="H15123" i="2" s="1"/>
  <c r="G12902" i="2"/>
  <c r="H12902" i="2" s="1"/>
  <c r="G12900" i="2"/>
  <c r="H12900" i="2" s="1"/>
  <c r="G12899" i="2"/>
  <c r="H12899" i="2" s="1"/>
  <c r="G12898" i="2"/>
  <c r="H12898" i="2" s="1"/>
  <c r="G12901" i="2"/>
  <c r="H12901" i="2" s="1"/>
  <c r="G12896" i="2"/>
  <c r="H12896" i="2" s="1"/>
  <c r="G12897" i="2"/>
  <c r="H12897" i="2" s="1"/>
  <c r="G11952" i="2"/>
  <c r="H11952" i="2" s="1"/>
  <c r="G11947" i="2"/>
  <c r="H11947" i="2" s="1"/>
  <c r="G11954" i="2"/>
  <c r="H11954" i="2" s="1"/>
  <c r="G11950" i="2"/>
  <c r="H11950" i="2" s="1"/>
  <c r="G11948" i="2"/>
  <c r="H11948" i="2" s="1"/>
  <c r="G11953" i="2"/>
  <c r="H11953" i="2" s="1"/>
  <c r="G11955" i="2"/>
  <c r="H11955" i="2" s="1"/>
  <c r="G11949" i="2"/>
  <c r="H11949" i="2" s="1"/>
  <c r="G11951" i="2"/>
  <c r="H11951" i="2" s="1"/>
  <c r="G11721" i="2"/>
  <c r="H11721" i="2" s="1"/>
  <c r="G11720" i="2"/>
  <c r="H11720" i="2" s="1"/>
  <c r="G11727" i="2"/>
  <c r="H11727" i="2" s="1"/>
  <c r="G11724" i="2"/>
  <c r="H11724" i="2" s="1"/>
  <c r="G11722" i="2"/>
  <c r="H11722" i="2" s="1"/>
  <c r="G11723" i="2"/>
  <c r="H11723" i="2" s="1"/>
  <c r="G11725" i="2"/>
  <c r="H11725" i="2" s="1"/>
  <c r="G11719" i="2"/>
  <c r="H11719" i="2" s="1"/>
  <c r="G11728" i="2"/>
  <c r="H11728" i="2" s="1"/>
  <c r="G11726" i="2"/>
  <c r="H11726" i="2" s="1"/>
  <c r="G9804" i="2"/>
  <c r="H9804" i="2" s="1"/>
  <c r="G9800" i="2"/>
  <c r="H9800" i="2" s="1"/>
  <c r="G9799" i="2"/>
  <c r="H9799" i="2" s="1"/>
  <c r="G9805" i="2"/>
  <c r="H9805" i="2" s="1"/>
  <c r="G9807" i="2"/>
  <c r="H9807" i="2" s="1"/>
  <c r="G9801" i="2"/>
  <c r="H9801" i="2" s="1"/>
  <c r="G9806" i="2"/>
  <c r="H9806" i="2" s="1"/>
  <c r="G9803" i="2"/>
  <c r="H9803" i="2" s="1"/>
  <c r="G9808" i="2"/>
  <c r="H9808" i="2" s="1"/>
  <c r="G9809" i="2"/>
  <c r="H9809" i="2" s="1"/>
  <c r="G9802" i="2"/>
  <c r="H9802" i="2" s="1"/>
  <c r="G8793" i="2"/>
  <c r="H8793" i="2" s="1"/>
  <c r="G8800" i="2"/>
  <c r="H8800" i="2" s="1"/>
  <c r="G8788" i="2"/>
  <c r="H8788" i="2" s="1"/>
  <c r="G8794" i="2"/>
  <c r="H8794" i="2" s="1"/>
  <c r="G8799" i="2"/>
  <c r="H8799" i="2" s="1"/>
  <c r="G8789" i="2"/>
  <c r="H8789" i="2" s="1"/>
  <c r="G8785" i="2"/>
  <c r="H8785" i="2" s="1"/>
  <c r="G8787" i="2"/>
  <c r="H8787" i="2" s="1"/>
  <c r="G8792" i="2"/>
  <c r="H8792" i="2" s="1"/>
  <c r="G8798" i="2"/>
  <c r="H8798" i="2" s="1"/>
  <c r="G8801" i="2"/>
  <c r="H8801" i="2" s="1"/>
  <c r="G8786" i="2"/>
  <c r="H8786" i="2" s="1"/>
  <c r="G8791" i="2"/>
  <c r="H8791" i="2" s="1"/>
  <c r="G8796" i="2"/>
  <c r="H8796" i="2" s="1"/>
  <c r="G8797" i="2"/>
  <c r="H8797" i="2" s="1"/>
  <c r="G8802" i="2"/>
  <c r="H8802" i="2" s="1"/>
  <c r="G8790" i="2"/>
  <c r="H8790" i="2" s="1"/>
  <c r="G8795" i="2"/>
  <c r="H8795" i="2" s="1"/>
  <c r="G8258" i="2"/>
  <c r="H8258" i="2" s="1"/>
  <c r="G8248" i="2"/>
  <c r="H8248" i="2" s="1"/>
  <c r="G8252" i="2"/>
  <c r="H8252" i="2" s="1"/>
  <c r="G8257" i="2"/>
  <c r="H8257" i="2" s="1"/>
  <c r="G8247" i="2"/>
  <c r="H8247" i="2" s="1"/>
  <c r="G8251" i="2"/>
  <c r="H8251" i="2" s="1"/>
  <c r="G8255" i="2"/>
  <c r="H8255" i="2" s="1"/>
  <c r="G8256" i="2"/>
  <c r="H8256" i="2" s="1"/>
  <c r="G8260" i="2"/>
  <c r="H8260" i="2" s="1"/>
  <c r="G8250" i="2"/>
  <c r="H8250" i="2" s="1"/>
  <c r="G8254" i="2"/>
  <c r="H8254" i="2" s="1"/>
  <c r="G8259" i="2"/>
  <c r="H8259" i="2" s="1"/>
  <c r="G8249" i="2"/>
  <c r="H8249" i="2" s="1"/>
  <c r="G8253" i="2"/>
  <c r="H8253" i="2" s="1"/>
  <c r="G13074" i="2"/>
  <c r="H13074" i="2" s="1"/>
  <c r="G13066" i="2"/>
  <c r="H13066" i="2" s="1"/>
  <c r="G13071" i="2"/>
  <c r="H13071" i="2" s="1"/>
  <c r="G13065" i="2"/>
  <c r="H13065" i="2" s="1"/>
  <c r="G13073" i="2"/>
  <c r="H13073" i="2" s="1"/>
  <c r="G13067" i="2"/>
  <c r="H13067" i="2" s="1"/>
  <c r="G13072" i="2"/>
  <c r="H13072" i="2" s="1"/>
  <c r="G13064" i="2"/>
  <c r="H13064" i="2" s="1"/>
  <c r="G13070" i="2"/>
  <c r="H13070" i="2" s="1"/>
  <c r="G13069" i="2"/>
  <c r="H13069" i="2" s="1"/>
  <c r="G13068" i="2"/>
  <c r="H13068" i="2" s="1"/>
  <c r="G13075" i="2"/>
  <c r="H13075" i="2" s="1"/>
  <c r="G13225" i="2"/>
  <c r="H13225" i="2" s="1"/>
  <c r="G13229" i="2"/>
  <c r="H13229" i="2" s="1"/>
  <c r="G13217" i="2"/>
  <c r="H13217" i="2" s="1"/>
  <c r="G13212" i="2"/>
  <c r="H13212" i="2" s="1"/>
  <c r="G13223" i="2"/>
  <c r="H13223" i="2" s="1"/>
  <c r="G13219" i="2"/>
  <c r="H13219" i="2" s="1"/>
  <c r="G13216" i="2"/>
  <c r="H13216" i="2" s="1"/>
  <c r="G13220" i="2"/>
  <c r="H13220" i="2" s="1"/>
  <c r="G13224" i="2"/>
  <c r="H13224" i="2" s="1"/>
  <c r="G13228" i="2"/>
  <c r="H13228" i="2" s="1"/>
  <c r="G13214" i="2"/>
  <c r="H13214" i="2" s="1"/>
  <c r="G13215" i="2"/>
  <c r="H13215" i="2" s="1"/>
  <c r="G13218" i="2"/>
  <c r="H13218" i="2" s="1"/>
  <c r="G13222" i="2"/>
  <c r="H13222" i="2" s="1"/>
  <c r="G13210" i="2"/>
  <c r="H13210" i="2" s="1"/>
  <c r="G13230" i="2"/>
  <c r="H13230" i="2" s="1"/>
  <c r="G13211" i="2"/>
  <c r="H13211" i="2" s="1"/>
  <c r="G13209" i="2"/>
  <c r="H13209" i="2" s="1"/>
  <c r="G13213" i="2"/>
  <c r="H13213" i="2" s="1"/>
  <c r="G13226" i="2"/>
  <c r="H13226" i="2" s="1"/>
  <c r="G13221" i="2"/>
  <c r="H13221" i="2" s="1"/>
  <c r="G13227" i="2"/>
  <c r="H13227" i="2" s="1"/>
  <c r="G11380" i="2"/>
  <c r="H11380" i="2" s="1"/>
  <c r="G11383" i="2"/>
  <c r="H11383" i="2" s="1"/>
  <c r="G11382" i="2"/>
  <c r="H11382" i="2" s="1"/>
  <c r="G11381" i="2"/>
  <c r="H11381" i="2" s="1"/>
  <c r="G11378" i="2"/>
  <c r="H11378" i="2" s="1"/>
  <c r="G11384" i="2"/>
  <c r="H11384" i="2" s="1"/>
  <c r="G11379" i="2"/>
  <c r="H11379" i="2" s="1"/>
  <c r="G11385" i="2"/>
  <c r="H11385" i="2" s="1"/>
  <c r="G11386" i="2"/>
  <c r="H11386" i="2" s="1"/>
  <c r="G11387" i="2"/>
  <c r="H11387" i="2" s="1"/>
  <c r="G9732" i="2"/>
  <c r="H9732" i="2" s="1"/>
  <c r="G9738" i="2"/>
  <c r="H9738" i="2" s="1"/>
  <c r="G9737" i="2"/>
  <c r="H9737" i="2" s="1"/>
  <c r="G9735" i="2"/>
  <c r="H9735" i="2" s="1"/>
  <c r="G9733" i="2"/>
  <c r="H9733" i="2" s="1"/>
  <c r="G9734" i="2"/>
  <c r="H9734" i="2" s="1"/>
  <c r="G9740" i="2"/>
  <c r="H9740" i="2" s="1"/>
  <c r="G9736" i="2"/>
  <c r="H9736" i="2" s="1"/>
  <c r="G9739" i="2"/>
  <c r="H9739" i="2" s="1"/>
  <c r="G9453" i="2"/>
  <c r="H9453" i="2" s="1"/>
  <c r="G9456" i="2"/>
  <c r="H9456" i="2" s="1"/>
  <c r="G9455" i="2"/>
  <c r="H9455" i="2" s="1"/>
  <c r="G9452" i="2"/>
  <c r="H9452" i="2" s="1"/>
  <c r="G9454" i="2"/>
  <c r="H9454" i="2" s="1"/>
  <c r="G9457" i="2"/>
  <c r="H9457" i="2" s="1"/>
  <c r="G9376" i="2"/>
  <c r="H9376" i="2" s="1"/>
  <c r="G9375" i="2"/>
  <c r="H9375" i="2" s="1"/>
  <c r="G9372" i="2"/>
  <c r="H9372" i="2" s="1"/>
  <c r="G9374" i="2"/>
  <c r="H9374" i="2" s="1"/>
  <c r="G9373" i="2"/>
  <c r="H9373" i="2" s="1"/>
  <c r="G9371" i="2"/>
  <c r="H9371" i="2" s="1"/>
  <c r="G9369" i="2"/>
  <c r="H9369" i="2" s="1"/>
  <c r="G9370" i="2"/>
  <c r="H9370" i="2" s="1"/>
  <c r="G9269" i="2"/>
  <c r="H9269" i="2" s="1"/>
  <c r="G9270" i="2"/>
  <c r="H9270" i="2" s="1"/>
  <c r="G9265" i="2"/>
  <c r="H9265" i="2" s="1"/>
  <c r="G9267" i="2"/>
  <c r="H9267" i="2" s="1"/>
  <c r="G9268" i="2"/>
  <c r="H9268" i="2" s="1"/>
  <c r="G9266" i="2"/>
  <c r="H9266" i="2" s="1"/>
  <c r="G9264" i="2"/>
  <c r="H9264" i="2" s="1"/>
  <c r="G8972" i="2"/>
  <c r="H8972" i="2" s="1"/>
  <c r="G8973" i="2"/>
  <c r="H8973" i="2" s="1"/>
  <c r="G8971" i="2"/>
  <c r="H8971" i="2" s="1"/>
  <c r="G8968" i="2"/>
  <c r="H8968" i="2" s="1"/>
  <c r="G8970" i="2"/>
  <c r="H8970" i="2" s="1"/>
  <c r="G8969" i="2"/>
  <c r="H8969" i="2" s="1"/>
  <c r="G8967" i="2"/>
  <c r="H8967" i="2" s="1"/>
  <c r="G8904" i="2"/>
  <c r="H8904" i="2" s="1"/>
  <c r="G8907" i="2"/>
  <c r="H8907" i="2" s="1"/>
  <c r="G8905" i="2"/>
  <c r="H8905" i="2" s="1"/>
  <c r="G8903" i="2"/>
  <c r="H8903" i="2" s="1"/>
  <c r="G8908" i="2"/>
  <c r="H8908" i="2" s="1"/>
  <c r="G8910" i="2"/>
  <c r="H8910" i="2" s="1"/>
  <c r="G8909" i="2"/>
  <c r="H8909" i="2" s="1"/>
  <c r="G8906" i="2"/>
  <c r="H8906" i="2" s="1"/>
  <c r="G6862" i="2"/>
  <c r="H6862" i="2" s="1"/>
  <c r="G6865" i="2"/>
  <c r="H6865" i="2" s="1"/>
  <c r="G6852" i="2"/>
  <c r="H6852" i="2" s="1"/>
  <c r="G6857" i="2"/>
  <c r="H6857" i="2" s="1"/>
  <c r="G6861" i="2"/>
  <c r="H6861" i="2" s="1"/>
  <c r="G6864" i="2"/>
  <c r="H6864" i="2" s="1"/>
  <c r="G6858" i="2"/>
  <c r="H6858" i="2" s="1"/>
  <c r="G6856" i="2"/>
  <c r="H6856" i="2" s="1"/>
  <c r="G6860" i="2"/>
  <c r="H6860" i="2" s="1"/>
  <c r="G6854" i="2"/>
  <c r="H6854" i="2" s="1"/>
  <c r="G6863" i="2"/>
  <c r="H6863" i="2" s="1"/>
  <c r="G6851" i="2"/>
  <c r="H6851" i="2" s="1"/>
  <c r="G6859" i="2"/>
  <c r="H6859" i="2" s="1"/>
  <c r="G6866" i="2"/>
  <c r="H6866" i="2" s="1"/>
  <c r="G6853" i="2"/>
  <c r="H6853" i="2" s="1"/>
  <c r="G6855" i="2"/>
  <c r="H6855" i="2" s="1"/>
  <c r="G6932" i="2"/>
  <c r="H6932" i="2" s="1"/>
  <c r="G6937" i="2"/>
  <c r="H6937" i="2" s="1"/>
  <c r="G6939" i="2"/>
  <c r="H6939" i="2" s="1"/>
  <c r="G6936" i="2"/>
  <c r="H6936" i="2" s="1"/>
  <c r="G6934" i="2"/>
  <c r="H6934" i="2" s="1"/>
  <c r="G6935" i="2"/>
  <c r="H6935" i="2" s="1"/>
  <c r="G6933" i="2"/>
  <c r="H6933" i="2" s="1"/>
  <c r="G6938" i="2"/>
  <c r="H6938" i="2" s="1"/>
  <c r="G6797" i="2"/>
  <c r="H6797" i="2" s="1"/>
  <c r="G6789" i="2"/>
  <c r="H6789" i="2" s="1"/>
  <c r="G6796" i="2"/>
  <c r="H6796" i="2" s="1"/>
  <c r="G6794" i="2"/>
  <c r="H6794" i="2" s="1"/>
  <c r="G6791" i="2"/>
  <c r="H6791" i="2" s="1"/>
  <c r="G6790" i="2"/>
  <c r="H6790" i="2" s="1"/>
  <c r="G6793" i="2"/>
  <c r="H6793" i="2" s="1"/>
  <c r="G6795" i="2"/>
  <c r="H6795" i="2" s="1"/>
  <c r="G6792" i="2"/>
  <c r="H6792" i="2" s="1"/>
  <c r="G5201" i="2"/>
  <c r="H5201" i="2" s="1"/>
  <c r="G5207" i="2"/>
  <c r="H5207" i="2" s="1"/>
  <c r="G5203" i="2"/>
  <c r="H5203" i="2" s="1"/>
  <c r="G5206" i="2"/>
  <c r="H5206" i="2" s="1"/>
  <c r="G5202" i="2"/>
  <c r="H5202" i="2" s="1"/>
  <c r="G5204" i="2"/>
  <c r="H5204" i="2" s="1"/>
  <c r="G5205" i="2"/>
  <c r="H5205" i="2" s="1"/>
  <c r="G5239" i="2"/>
  <c r="H5239" i="2" s="1"/>
  <c r="G5226" i="2"/>
  <c r="H5226" i="2" s="1"/>
  <c r="G5233" i="2"/>
  <c r="H5233" i="2" s="1"/>
  <c r="G5237" i="2"/>
  <c r="H5237" i="2" s="1"/>
  <c r="G5238" i="2"/>
  <c r="H5238" i="2" s="1"/>
  <c r="G5242" i="2"/>
  <c r="H5242" i="2" s="1"/>
  <c r="G5228" i="2"/>
  <c r="H5228" i="2" s="1"/>
  <c r="G5232" i="2"/>
  <c r="H5232" i="2" s="1"/>
  <c r="G5241" i="2"/>
  <c r="H5241" i="2" s="1"/>
  <c r="G5229" i="2"/>
  <c r="H5229" i="2" s="1"/>
  <c r="G5227" i="2"/>
  <c r="H5227" i="2" s="1"/>
  <c r="G5231" i="2"/>
  <c r="H5231" i="2" s="1"/>
  <c r="G5235" i="2"/>
  <c r="H5235" i="2" s="1"/>
  <c r="G5236" i="2"/>
  <c r="H5236" i="2" s="1"/>
  <c r="G5240" i="2"/>
  <c r="H5240" i="2" s="1"/>
  <c r="G5243" i="2"/>
  <c r="H5243" i="2" s="1"/>
  <c r="G5230" i="2"/>
  <c r="H5230" i="2" s="1"/>
  <c r="G5234" i="2"/>
  <c r="H5234" i="2" s="1"/>
  <c r="G3716" i="2"/>
  <c r="H3716" i="2" s="1"/>
  <c r="G3714" i="2"/>
  <c r="H3714" i="2" s="1"/>
  <c r="G3711" i="2"/>
  <c r="H3711" i="2" s="1"/>
  <c r="G3709" i="2"/>
  <c r="H3709" i="2" s="1"/>
  <c r="G3713" i="2"/>
  <c r="H3713" i="2" s="1"/>
  <c r="G3710" i="2"/>
  <c r="H3710" i="2" s="1"/>
  <c r="G3712" i="2"/>
  <c r="H3712" i="2" s="1"/>
  <c r="G3715" i="2"/>
  <c r="H3715" i="2" s="1"/>
  <c r="G2369" i="2"/>
  <c r="H2369" i="2" s="1"/>
  <c r="G2368" i="2"/>
  <c r="H2368" i="2" s="1"/>
  <c r="G2372" i="2"/>
  <c r="H2372" i="2" s="1"/>
  <c r="G2370" i="2"/>
  <c r="H2370" i="2" s="1"/>
  <c r="G2371" i="2"/>
  <c r="H2371" i="2" s="1"/>
  <c r="G2373" i="2"/>
  <c r="H2373" i="2" s="1"/>
  <c r="G2374" i="2"/>
  <c r="H2374" i="2" s="1"/>
  <c r="G1652" i="2"/>
  <c r="H1652" i="2" s="1"/>
  <c r="G1654" i="2"/>
  <c r="H1654" i="2" s="1"/>
  <c r="G1657" i="2"/>
  <c r="H1657" i="2" s="1"/>
  <c r="G1653" i="2"/>
  <c r="H1653" i="2" s="1"/>
  <c r="G1651" i="2"/>
  <c r="H1651" i="2" s="1"/>
  <c r="G1663" i="2"/>
  <c r="H1663" i="2" s="1"/>
  <c r="G1650" i="2"/>
  <c r="H1650" i="2" s="1"/>
  <c r="G1664" i="2"/>
  <c r="H1664" i="2" s="1"/>
  <c r="G1662" i="2"/>
  <c r="H1662" i="2" s="1"/>
  <c r="G1660" i="2"/>
  <c r="H1660" i="2" s="1"/>
  <c r="G1659" i="2"/>
  <c r="H1659" i="2" s="1"/>
  <c r="G1661" i="2"/>
  <c r="H1661" i="2" s="1"/>
  <c r="G1655" i="2"/>
  <c r="H1655" i="2" s="1"/>
  <c r="G1658" i="2"/>
  <c r="H1658" i="2" s="1"/>
  <c r="G1656" i="2"/>
  <c r="H1656" i="2" s="1"/>
  <c r="G1737" i="2"/>
  <c r="H1737" i="2" s="1"/>
  <c r="G1747" i="2"/>
  <c r="H1747" i="2" s="1"/>
  <c r="G1741" i="2"/>
  <c r="H1741" i="2" s="1"/>
  <c r="G1736" i="2"/>
  <c r="H1736" i="2" s="1"/>
  <c r="G1743" i="2"/>
  <c r="H1743" i="2" s="1"/>
  <c r="G1746" i="2"/>
  <c r="H1746" i="2" s="1"/>
  <c r="G1734" i="2"/>
  <c r="H1734" i="2" s="1"/>
  <c r="G1745" i="2"/>
  <c r="H1745" i="2" s="1"/>
  <c r="G1742" i="2"/>
  <c r="H1742" i="2" s="1"/>
  <c r="G1732" i="2"/>
  <c r="H1732" i="2" s="1"/>
  <c r="G1739" i="2"/>
  <c r="H1739" i="2" s="1"/>
  <c r="G1744" i="2"/>
  <c r="H1744" i="2" s="1"/>
  <c r="G1735" i="2"/>
  <c r="H1735" i="2" s="1"/>
  <c r="G1733" i="2"/>
  <c r="H1733" i="2" s="1"/>
  <c r="G1740" i="2"/>
  <c r="H1740" i="2" s="1"/>
  <c r="G1738" i="2"/>
  <c r="H1738" i="2" s="1"/>
  <c r="G15249" i="2"/>
  <c r="H15249" i="2" s="1"/>
  <c r="G15254" i="2"/>
  <c r="H15254" i="2" s="1"/>
  <c r="G15251" i="2"/>
  <c r="H15251" i="2" s="1"/>
  <c r="G15248" i="2"/>
  <c r="H15248" i="2" s="1"/>
  <c r="G15253" i="2"/>
  <c r="H15253" i="2" s="1"/>
  <c r="G15246" i="2"/>
  <c r="H15246" i="2" s="1"/>
  <c r="G15252" i="2"/>
  <c r="H15252" i="2" s="1"/>
  <c r="G15245" i="2"/>
  <c r="H15245" i="2" s="1"/>
  <c r="G15250" i="2"/>
  <c r="H15250" i="2" s="1"/>
  <c r="G15244" i="2"/>
  <c r="H15244" i="2" s="1"/>
  <c r="G15247" i="2"/>
  <c r="H15247" i="2" s="1"/>
  <c r="G15312" i="2"/>
  <c r="H15312" i="2" s="1"/>
  <c r="G15317" i="2"/>
  <c r="H15317" i="2" s="1"/>
  <c r="G15321" i="2"/>
  <c r="H15321" i="2" s="1"/>
  <c r="G15310" i="2"/>
  <c r="H15310" i="2" s="1"/>
  <c r="G15323" i="2"/>
  <c r="H15323" i="2" s="1"/>
  <c r="G15316" i="2"/>
  <c r="H15316" i="2" s="1"/>
  <c r="G15304" i="2"/>
  <c r="H15304" i="2" s="1"/>
  <c r="G15309" i="2"/>
  <c r="H15309" i="2" s="1"/>
  <c r="G15319" i="2"/>
  <c r="H15319" i="2" s="1"/>
  <c r="G15311" i="2"/>
  <c r="H15311" i="2" s="1"/>
  <c r="G15314" i="2"/>
  <c r="H15314" i="2" s="1"/>
  <c r="G15320" i="2"/>
  <c r="H15320" i="2" s="1"/>
  <c r="G15308" i="2"/>
  <c r="H15308" i="2" s="1"/>
  <c r="G15315" i="2"/>
  <c r="H15315" i="2" s="1"/>
  <c r="G15306" i="2"/>
  <c r="H15306" i="2" s="1"/>
  <c r="G15313" i="2"/>
  <c r="H15313" i="2" s="1"/>
  <c r="G15318" i="2"/>
  <c r="H15318" i="2" s="1"/>
  <c r="G15305" i="2"/>
  <c r="H15305" i="2" s="1"/>
  <c r="G15322" i="2"/>
  <c r="H15322" i="2" s="1"/>
  <c r="G15307" i="2"/>
  <c r="H15307" i="2" s="1"/>
  <c r="G12800" i="2"/>
  <c r="H12800" i="2" s="1"/>
  <c r="G12802" i="2"/>
  <c r="H12802" i="2" s="1"/>
  <c r="G12813" i="2"/>
  <c r="H12813" i="2" s="1"/>
  <c r="G12808" i="2"/>
  <c r="H12808" i="2" s="1"/>
  <c r="G12810" i="2"/>
  <c r="H12810" i="2" s="1"/>
  <c r="G12805" i="2"/>
  <c r="H12805" i="2" s="1"/>
  <c r="G12823" i="2"/>
  <c r="H12823" i="2" s="1"/>
  <c r="G12815" i="2"/>
  <c r="H12815" i="2" s="1"/>
  <c r="G12816" i="2"/>
  <c r="H12816" i="2" s="1"/>
  <c r="G12818" i="2"/>
  <c r="H12818" i="2" s="1"/>
  <c r="G12829" i="2"/>
  <c r="H12829" i="2" s="1"/>
  <c r="G12824" i="2"/>
  <c r="H12824" i="2" s="1"/>
  <c r="G12826" i="2"/>
  <c r="H12826" i="2" s="1"/>
  <c r="G12821" i="2"/>
  <c r="H12821" i="2" s="1"/>
  <c r="G12798" i="2"/>
  <c r="H12798" i="2" s="1"/>
  <c r="G12811" i="2"/>
  <c r="H12811" i="2" s="1"/>
  <c r="G12803" i="2"/>
  <c r="H12803" i="2" s="1"/>
  <c r="G12809" i="2"/>
  <c r="H12809" i="2" s="1"/>
  <c r="G12804" i="2"/>
  <c r="H12804" i="2" s="1"/>
  <c r="G12806" i="2"/>
  <c r="H12806" i="2" s="1"/>
  <c r="G12801" i="2"/>
  <c r="H12801" i="2" s="1"/>
  <c r="G12812" i="2"/>
  <c r="H12812" i="2" s="1"/>
  <c r="G12814" i="2"/>
  <c r="H12814" i="2" s="1"/>
  <c r="G12827" i="2"/>
  <c r="H12827" i="2" s="1"/>
  <c r="G12819" i="2"/>
  <c r="H12819" i="2" s="1"/>
  <c r="G12825" i="2"/>
  <c r="H12825" i="2" s="1"/>
  <c r="G12820" i="2"/>
  <c r="H12820" i="2" s="1"/>
  <c r="G12822" i="2"/>
  <c r="H12822" i="2" s="1"/>
  <c r="G12817" i="2"/>
  <c r="H12817" i="2" s="1"/>
  <c r="G12828" i="2"/>
  <c r="H12828" i="2" s="1"/>
  <c r="G12830" i="2"/>
  <c r="H12830" i="2" s="1"/>
  <c r="G12807" i="2"/>
  <c r="H12807" i="2" s="1"/>
  <c r="G12799" i="2"/>
  <c r="H12799" i="2" s="1"/>
  <c r="G12708" i="2"/>
  <c r="H12708" i="2" s="1"/>
  <c r="G12702" i="2"/>
  <c r="H12702" i="2" s="1"/>
  <c r="G12706" i="2"/>
  <c r="H12706" i="2" s="1"/>
  <c r="G12709" i="2"/>
  <c r="H12709" i="2" s="1"/>
  <c r="G12707" i="2"/>
  <c r="H12707" i="2" s="1"/>
  <c r="G12704" i="2"/>
  <c r="H12704" i="2" s="1"/>
  <c r="G12705" i="2"/>
  <c r="H12705" i="2" s="1"/>
  <c r="G12703" i="2"/>
  <c r="H12703" i="2" s="1"/>
  <c r="G12710" i="2"/>
  <c r="H12710" i="2" s="1"/>
  <c r="G12711" i="2"/>
  <c r="H12711" i="2" s="1"/>
  <c r="G10850" i="2"/>
  <c r="H10850" i="2" s="1"/>
  <c r="G10856" i="2"/>
  <c r="H10856" i="2" s="1"/>
  <c r="G10848" i="2"/>
  <c r="H10848" i="2" s="1"/>
  <c r="G10854" i="2"/>
  <c r="H10854" i="2" s="1"/>
  <c r="G10851" i="2"/>
  <c r="H10851" i="2" s="1"/>
  <c r="G10849" i="2"/>
  <c r="H10849" i="2" s="1"/>
  <c r="G10855" i="2"/>
  <c r="H10855" i="2" s="1"/>
  <c r="G10852" i="2"/>
  <c r="H10852" i="2" s="1"/>
  <c r="G10853" i="2"/>
  <c r="H10853" i="2" s="1"/>
  <c r="G9156" i="2"/>
  <c r="H9156" i="2" s="1"/>
  <c r="G9157" i="2"/>
  <c r="H9157" i="2" s="1"/>
  <c r="G9166" i="2"/>
  <c r="H9166" i="2" s="1"/>
  <c r="G9164" i="2"/>
  <c r="H9164" i="2" s="1"/>
  <c r="G9163" i="2"/>
  <c r="H9163" i="2" s="1"/>
  <c r="G9159" i="2"/>
  <c r="H9159" i="2" s="1"/>
  <c r="G9160" i="2"/>
  <c r="H9160" i="2" s="1"/>
  <c r="G9162" i="2"/>
  <c r="H9162" i="2" s="1"/>
  <c r="G9158" i="2"/>
  <c r="H9158" i="2" s="1"/>
  <c r="G9165" i="2"/>
  <c r="H9165" i="2" s="1"/>
  <c r="G9161" i="2"/>
  <c r="H9161" i="2" s="1"/>
  <c r="G9155" i="2"/>
  <c r="H9155" i="2" s="1"/>
  <c r="G7682" i="2"/>
  <c r="H7682" i="2" s="1"/>
  <c r="G7683" i="2"/>
  <c r="H7683" i="2" s="1"/>
  <c r="G7681" i="2"/>
  <c r="H7681" i="2" s="1"/>
  <c r="G7686" i="2"/>
  <c r="H7686" i="2" s="1"/>
  <c r="G7685" i="2"/>
  <c r="H7685" i="2" s="1"/>
  <c r="G7687" i="2"/>
  <c r="H7687" i="2" s="1"/>
  <c r="G7684" i="2"/>
  <c r="H7684" i="2" s="1"/>
  <c r="G7688" i="2"/>
  <c r="H7688" i="2" s="1"/>
  <c r="G7572" i="2"/>
  <c r="H7572" i="2" s="1"/>
  <c r="G7576" i="2"/>
  <c r="H7576" i="2" s="1"/>
  <c r="G7570" i="2"/>
  <c r="H7570" i="2" s="1"/>
  <c r="G7571" i="2"/>
  <c r="H7571" i="2" s="1"/>
  <c r="G7575" i="2"/>
  <c r="H7575" i="2" s="1"/>
  <c r="G7569" i="2"/>
  <c r="H7569" i="2" s="1"/>
  <c r="G7574" i="2"/>
  <c r="H7574" i="2" s="1"/>
  <c r="G7578" i="2"/>
  <c r="H7578" i="2" s="1"/>
  <c r="G7579" i="2"/>
  <c r="H7579" i="2" s="1"/>
  <c r="G7573" i="2"/>
  <c r="H7573" i="2" s="1"/>
  <c r="G7577" i="2"/>
  <c r="H7577" i="2" s="1"/>
  <c r="G7483" i="2"/>
  <c r="H7483" i="2" s="1"/>
  <c r="G7482" i="2"/>
  <c r="H7482" i="2" s="1"/>
  <c r="G7486" i="2"/>
  <c r="H7486" i="2" s="1"/>
  <c r="G7481" i="2"/>
  <c r="H7481" i="2" s="1"/>
  <c r="G7485" i="2"/>
  <c r="H7485" i="2" s="1"/>
  <c r="G7480" i="2"/>
  <c r="H7480" i="2" s="1"/>
  <c r="G7484" i="2"/>
  <c r="H7484" i="2" s="1"/>
  <c r="G7487" i="2"/>
  <c r="H7487" i="2" s="1"/>
  <c r="G7552" i="2"/>
  <c r="H7552" i="2" s="1"/>
  <c r="G7556" i="2"/>
  <c r="H7556" i="2" s="1"/>
  <c r="G7550" i="2"/>
  <c r="H7550" i="2" s="1"/>
  <c r="G7551" i="2"/>
  <c r="H7551" i="2" s="1"/>
  <c r="G7554" i="2"/>
  <c r="H7554" i="2" s="1"/>
  <c r="G7555" i="2"/>
  <c r="H7555" i="2" s="1"/>
  <c r="G7553" i="2"/>
  <c r="H7553" i="2" s="1"/>
  <c r="G7557" i="2"/>
  <c r="H7557" i="2" s="1"/>
  <c r="G15426" i="2"/>
  <c r="H15426" i="2" s="1"/>
  <c r="G15432" i="2"/>
  <c r="H15432" i="2" s="1"/>
  <c r="G15425" i="2"/>
  <c r="H15425" i="2" s="1"/>
  <c r="G15430" i="2"/>
  <c r="H15430" i="2" s="1"/>
  <c r="G15424" i="2"/>
  <c r="H15424" i="2" s="1"/>
  <c r="G15429" i="2"/>
  <c r="H15429" i="2" s="1"/>
  <c r="G15431" i="2"/>
  <c r="H15431" i="2" s="1"/>
  <c r="G15428" i="2"/>
  <c r="H15428" i="2" s="1"/>
  <c r="G15427" i="2"/>
  <c r="H15427" i="2" s="1"/>
  <c r="G13936" i="2"/>
  <c r="H13936" i="2" s="1"/>
  <c r="G13938" i="2"/>
  <c r="H13938" i="2" s="1"/>
  <c r="G13941" i="2"/>
  <c r="H13941" i="2" s="1"/>
  <c r="G13935" i="2"/>
  <c r="H13935" i="2" s="1"/>
  <c r="G13940" i="2"/>
  <c r="H13940" i="2" s="1"/>
  <c r="G13934" i="2"/>
  <c r="H13934" i="2" s="1"/>
  <c r="G13942" i="2"/>
  <c r="H13942" i="2" s="1"/>
  <c r="G13937" i="2"/>
  <c r="H13937" i="2" s="1"/>
  <c r="G13939" i="2"/>
  <c r="H13939" i="2" s="1"/>
  <c r="G13353" i="2"/>
  <c r="H13353" i="2" s="1"/>
  <c r="G13352" i="2"/>
  <c r="H13352" i="2" s="1"/>
  <c r="G13351" i="2"/>
  <c r="H13351" i="2" s="1"/>
  <c r="G13354" i="2"/>
  <c r="H13354" i="2" s="1"/>
  <c r="G11549" i="2"/>
  <c r="H11549" i="2" s="1"/>
  <c r="G11548" i="2"/>
  <c r="H11548" i="2" s="1"/>
  <c r="G11547" i="2"/>
  <c r="H11547" i="2" s="1"/>
  <c r="G11550" i="2"/>
  <c r="H11550" i="2" s="1"/>
  <c r="G11529" i="2"/>
  <c r="H11529" i="2" s="1"/>
  <c r="G11525" i="2"/>
  <c r="H11525" i="2" s="1"/>
  <c r="G11528" i="2"/>
  <c r="H11528" i="2" s="1"/>
  <c r="G11530" i="2"/>
  <c r="H11530" i="2" s="1"/>
  <c r="G11526" i="2"/>
  <c r="H11526" i="2" s="1"/>
  <c r="G11527" i="2"/>
  <c r="H11527" i="2" s="1"/>
  <c r="G8097" i="2"/>
  <c r="H8097" i="2" s="1"/>
  <c r="G8084" i="2"/>
  <c r="H8084" i="2" s="1"/>
  <c r="G8086" i="2"/>
  <c r="H8086" i="2" s="1"/>
  <c r="G8088" i="2"/>
  <c r="H8088" i="2" s="1"/>
  <c r="G8090" i="2"/>
  <c r="H8090" i="2" s="1"/>
  <c r="G8092" i="2"/>
  <c r="H8092" i="2" s="1"/>
  <c r="G8094" i="2"/>
  <c r="H8094" i="2" s="1"/>
  <c r="G8096" i="2"/>
  <c r="H8096" i="2" s="1"/>
  <c r="G8100" i="2"/>
  <c r="H8100" i="2" s="1"/>
  <c r="G8102" i="2"/>
  <c r="H8102" i="2" s="1"/>
  <c r="G8104" i="2"/>
  <c r="H8104" i="2" s="1"/>
  <c r="G8106" i="2"/>
  <c r="H8106" i="2" s="1"/>
  <c r="G8108" i="2"/>
  <c r="H8108" i="2" s="1"/>
  <c r="G8110" i="2"/>
  <c r="H8110" i="2" s="1"/>
  <c r="G8099" i="2"/>
  <c r="H8099" i="2" s="1"/>
  <c r="G8085" i="2"/>
  <c r="H8085" i="2" s="1"/>
  <c r="G8087" i="2"/>
  <c r="H8087" i="2" s="1"/>
  <c r="G8089" i="2"/>
  <c r="H8089" i="2" s="1"/>
  <c r="G8091" i="2"/>
  <c r="H8091" i="2" s="1"/>
  <c r="G8093" i="2"/>
  <c r="H8093" i="2" s="1"/>
  <c r="G8098" i="2"/>
  <c r="H8098" i="2" s="1"/>
  <c r="G8101" i="2"/>
  <c r="H8101" i="2" s="1"/>
  <c r="G8103" i="2"/>
  <c r="H8103" i="2" s="1"/>
  <c r="G8105" i="2"/>
  <c r="H8105" i="2" s="1"/>
  <c r="G8107" i="2"/>
  <c r="H8107" i="2" s="1"/>
  <c r="G8109" i="2"/>
  <c r="H8109" i="2" s="1"/>
  <c r="G8095" i="2"/>
  <c r="H8095" i="2" s="1"/>
  <c r="G7051" i="2"/>
  <c r="H7051" i="2" s="1"/>
  <c r="G7050" i="2"/>
  <c r="H7050" i="2" s="1"/>
  <c r="G7052" i="2"/>
  <c r="H7052" i="2" s="1"/>
  <c r="G7049" i="2"/>
  <c r="H7049" i="2" s="1"/>
  <c r="G7048" i="2"/>
  <c r="H7048" i="2" s="1"/>
  <c r="G7046" i="2"/>
  <c r="H7046" i="2" s="1"/>
  <c r="G7047" i="2"/>
  <c r="H7047" i="2" s="1"/>
  <c r="G6359" i="2"/>
  <c r="H6359" i="2" s="1"/>
  <c r="G6363" i="2"/>
  <c r="H6363" i="2" s="1"/>
  <c r="G6367" i="2"/>
  <c r="H6367" i="2" s="1"/>
  <c r="G6358" i="2"/>
  <c r="H6358" i="2" s="1"/>
  <c r="G6362" i="2"/>
  <c r="H6362" i="2" s="1"/>
  <c r="G6366" i="2"/>
  <c r="H6366" i="2" s="1"/>
  <c r="G6357" i="2"/>
  <c r="H6357" i="2" s="1"/>
  <c r="G6361" i="2"/>
  <c r="H6361" i="2" s="1"/>
  <c r="G6365" i="2"/>
  <c r="H6365" i="2" s="1"/>
  <c r="G6355" i="2"/>
  <c r="H6355" i="2" s="1"/>
  <c r="G6356" i="2"/>
  <c r="H6356" i="2" s="1"/>
  <c r="G6360" i="2"/>
  <c r="H6360" i="2" s="1"/>
  <c r="G6364" i="2"/>
  <c r="H6364" i="2" s="1"/>
  <c r="G6502" i="2"/>
  <c r="H6502" i="2" s="1"/>
  <c r="G6507" i="2"/>
  <c r="H6507" i="2" s="1"/>
  <c r="G6508" i="2"/>
  <c r="H6508" i="2" s="1"/>
  <c r="G6501" i="2"/>
  <c r="H6501" i="2" s="1"/>
  <c r="G6506" i="2"/>
  <c r="H6506" i="2" s="1"/>
  <c r="G6510" i="2"/>
  <c r="H6510" i="2" s="1"/>
  <c r="G6505" i="2"/>
  <c r="H6505" i="2" s="1"/>
  <c r="G6509" i="2"/>
  <c r="H6509" i="2" s="1"/>
  <c r="G6503" i="2"/>
  <c r="H6503" i="2" s="1"/>
  <c r="G6504" i="2"/>
  <c r="H6504" i="2" s="1"/>
  <c r="G6743" i="2"/>
  <c r="H6743" i="2" s="1"/>
  <c r="G6746" i="2"/>
  <c r="H6746" i="2" s="1"/>
  <c r="G6744" i="2"/>
  <c r="H6744" i="2" s="1"/>
  <c r="G6745" i="2"/>
  <c r="H6745" i="2" s="1"/>
  <c r="G6742" i="2"/>
  <c r="H6742" i="2" s="1"/>
  <c r="G6729" i="2"/>
  <c r="H6729" i="2" s="1"/>
  <c r="G6741" i="2"/>
  <c r="H6741" i="2" s="1"/>
  <c r="G6735" i="2"/>
  <c r="H6735" i="2" s="1"/>
  <c r="G6739" i="2"/>
  <c r="H6739" i="2" s="1"/>
  <c r="G6736" i="2"/>
  <c r="H6736" i="2" s="1"/>
  <c r="G6740" i="2"/>
  <c r="H6740" i="2" s="1"/>
  <c r="G6731" i="2"/>
  <c r="H6731" i="2" s="1"/>
  <c r="G6734" i="2"/>
  <c r="H6734" i="2" s="1"/>
  <c r="G6738" i="2"/>
  <c r="H6738" i="2" s="1"/>
  <c r="G6733" i="2"/>
  <c r="H6733" i="2" s="1"/>
  <c r="G6737" i="2"/>
  <c r="H6737" i="2" s="1"/>
  <c r="G6730" i="2"/>
  <c r="H6730" i="2" s="1"/>
  <c r="G6728" i="2"/>
  <c r="H6728" i="2" s="1"/>
  <c r="G6732" i="2"/>
  <c r="H6732" i="2" s="1"/>
  <c r="G3850" i="2"/>
  <c r="H3850" i="2" s="1"/>
  <c r="G3847" i="2"/>
  <c r="H3847" i="2" s="1"/>
  <c r="G3855" i="2"/>
  <c r="H3855" i="2" s="1"/>
  <c r="G3854" i="2"/>
  <c r="H3854" i="2" s="1"/>
  <c r="G3851" i="2"/>
  <c r="H3851" i="2" s="1"/>
  <c r="G3846" i="2"/>
  <c r="H3846" i="2" s="1"/>
  <c r="G3849" i="2"/>
  <c r="H3849" i="2" s="1"/>
  <c r="G3853" i="2"/>
  <c r="H3853" i="2" s="1"/>
  <c r="G3848" i="2"/>
  <c r="H3848" i="2" s="1"/>
  <c r="G3852" i="2"/>
  <c r="H3852" i="2" s="1"/>
  <c r="G13556" i="2"/>
  <c r="H13556" i="2" s="1"/>
  <c r="G13549" i="2"/>
  <c r="H13549" i="2" s="1"/>
  <c r="G13551" i="2"/>
  <c r="H13551" i="2" s="1"/>
  <c r="G13559" i="2"/>
  <c r="H13559" i="2" s="1"/>
  <c r="G13548" i="2"/>
  <c r="H13548" i="2" s="1"/>
  <c r="G13550" i="2"/>
  <c r="H13550" i="2" s="1"/>
  <c r="G13558" i="2"/>
  <c r="H13558" i="2" s="1"/>
  <c r="G13560" i="2"/>
  <c r="H13560" i="2" s="1"/>
  <c r="G13553" i="2"/>
  <c r="H13553" i="2" s="1"/>
  <c r="G13555" i="2"/>
  <c r="H13555" i="2" s="1"/>
  <c r="G13557" i="2"/>
  <c r="H13557" i="2" s="1"/>
  <c r="G13552" i="2"/>
  <c r="H13552" i="2" s="1"/>
  <c r="G13554" i="2"/>
  <c r="H13554" i="2" s="1"/>
  <c r="G127" i="2"/>
  <c r="H127" i="2" s="1"/>
  <c r="G128" i="2"/>
  <c r="H128" i="2" s="1"/>
  <c r="G126" i="2"/>
  <c r="H126" i="2" s="1"/>
  <c r="G133" i="2"/>
  <c r="H133" i="2" s="1"/>
  <c r="G132" i="2"/>
  <c r="H132" i="2" s="1"/>
  <c r="G131" i="2"/>
  <c r="H131" i="2" s="1"/>
  <c r="G129" i="2"/>
  <c r="H129" i="2" s="1"/>
  <c r="G130" i="2"/>
  <c r="H130" i="2" s="1"/>
  <c r="G9064" i="2"/>
  <c r="H9064" i="2" s="1"/>
  <c r="G9067" i="2"/>
  <c r="H9067" i="2" s="1"/>
  <c r="G9065" i="2"/>
  <c r="H9065" i="2" s="1"/>
  <c r="G9066" i="2"/>
  <c r="H9066" i="2" s="1"/>
  <c r="G9068" i="2"/>
  <c r="H9068" i="2" s="1"/>
  <c r="G9069" i="2"/>
  <c r="H9069" i="2" s="1"/>
  <c r="G9070" i="2"/>
  <c r="H9070" i="2" s="1"/>
  <c r="G7133" i="2"/>
  <c r="H7133" i="2" s="1"/>
  <c r="G7136" i="2"/>
  <c r="H7136" i="2" s="1"/>
  <c r="G7140" i="2"/>
  <c r="H7140" i="2" s="1"/>
  <c r="G7144" i="2"/>
  <c r="H7144" i="2" s="1"/>
  <c r="G7132" i="2"/>
  <c r="H7132" i="2" s="1"/>
  <c r="G7131" i="2"/>
  <c r="H7131" i="2" s="1"/>
  <c r="G7135" i="2"/>
  <c r="H7135" i="2" s="1"/>
  <c r="G7139" i="2"/>
  <c r="H7139" i="2" s="1"/>
  <c r="G7143" i="2"/>
  <c r="H7143" i="2" s="1"/>
  <c r="G7148" i="2"/>
  <c r="H7148" i="2" s="1"/>
  <c r="G7147" i="2"/>
  <c r="H7147" i="2" s="1"/>
  <c r="G7138" i="2"/>
  <c r="H7138" i="2" s="1"/>
  <c r="G7142" i="2"/>
  <c r="H7142" i="2" s="1"/>
  <c r="G7146" i="2"/>
  <c r="H7146" i="2" s="1"/>
  <c r="G7134" i="2"/>
  <c r="H7134" i="2" s="1"/>
  <c r="G7137" i="2"/>
  <c r="H7137" i="2" s="1"/>
  <c r="G7141" i="2"/>
  <c r="H7141" i="2" s="1"/>
  <c r="G7145" i="2"/>
  <c r="H7145" i="2" s="1"/>
  <c r="G5876" i="2"/>
  <c r="H5876" i="2" s="1"/>
  <c r="G5875" i="2"/>
  <c r="H5875" i="2" s="1"/>
  <c r="G5879" i="2"/>
  <c r="H5879" i="2" s="1"/>
  <c r="G5874" i="2"/>
  <c r="H5874" i="2" s="1"/>
  <c r="G5878" i="2"/>
  <c r="H5878" i="2" s="1"/>
  <c r="G5873" i="2"/>
  <c r="H5873" i="2" s="1"/>
  <c r="G5877" i="2"/>
  <c r="H5877" i="2" s="1"/>
  <c r="G5880" i="2"/>
  <c r="H5880" i="2" s="1"/>
  <c r="G5786" i="2"/>
  <c r="H5786" i="2" s="1"/>
  <c r="G5790" i="2"/>
  <c r="H5790" i="2" s="1"/>
  <c r="G5785" i="2"/>
  <c r="H5785" i="2" s="1"/>
  <c r="G5789" i="2"/>
  <c r="H5789" i="2" s="1"/>
  <c r="G5783" i="2"/>
  <c r="H5783" i="2" s="1"/>
  <c r="G5784" i="2"/>
  <c r="H5784" i="2" s="1"/>
  <c r="G5788" i="2"/>
  <c r="H5788" i="2" s="1"/>
  <c r="G5787" i="2"/>
  <c r="H5787" i="2" s="1"/>
  <c r="G5791" i="2"/>
  <c r="H5791" i="2" s="1"/>
  <c r="G5440" i="2"/>
  <c r="H5440" i="2" s="1"/>
  <c r="G5433" i="2"/>
  <c r="H5433" i="2" s="1"/>
  <c r="G5437" i="2"/>
  <c r="H5437" i="2" s="1"/>
  <c r="G5441" i="2"/>
  <c r="H5441" i="2" s="1"/>
  <c r="G5431" i="2"/>
  <c r="H5431" i="2" s="1"/>
  <c r="G5432" i="2"/>
  <c r="H5432" i="2" s="1"/>
  <c r="G5436" i="2"/>
  <c r="H5436" i="2" s="1"/>
  <c r="G5430" i="2"/>
  <c r="H5430" i="2" s="1"/>
  <c r="G5435" i="2"/>
  <c r="H5435" i="2" s="1"/>
  <c r="G5439" i="2"/>
  <c r="H5439" i="2" s="1"/>
  <c r="G5429" i="2"/>
  <c r="H5429" i="2" s="1"/>
  <c r="G5434" i="2"/>
  <c r="H5434" i="2" s="1"/>
  <c r="G5438" i="2"/>
  <c r="H5438" i="2" s="1"/>
  <c r="G5442" i="2"/>
  <c r="H5442" i="2" s="1"/>
  <c r="G4794" i="2"/>
  <c r="H4794" i="2" s="1"/>
  <c r="G4798" i="2"/>
  <c r="H4798" i="2" s="1"/>
  <c r="G4803" i="2"/>
  <c r="H4803" i="2" s="1"/>
  <c r="G4797" i="2"/>
  <c r="H4797" i="2" s="1"/>
  <c r="G4801" i="2"/>
  <c r="H4801" i="2" s="1"/>
  <c r="G4802" i="2"/>
  <c r="H4802" i="2" s="1"/>
  <c r="G4796" i="2"/>
  <c r="H4796" i="2" s="1"/>
  <c r="G4800" i="2"/>
  <c r="H4800" i="2" s="1"/>
  <c r="G4795" i="2"/>
  <c r="H4795" i="2" s="1"/>
  <c r="G4799" i="2"/>
  <c r="H4799" i="2" s="1"/>
  <c r="G4761" i="2"/>
  <c r="H4761" i="2" s="1"/>
  <c r="G4776" i="2"/>
  <c r="H4776" i="2" s="1"/>
  <c r="G4762" i="2"/>
  <c r="H4762" i="2" s="1"/>
  <c r="G4766" i="2"/>
  <c r="H4766" i="2" s="1"/>
  <c r="G4770" i="2"/>
  <c r="H4770" i="2" s="1"/>
  <c r="G4772" i="2"/>
  <c r="H4772" i="2" s="1"/>
  <c r="G4759" i="2"/>
  <c r="H4759" i="2" s="1"/>
  <c r="G4763" i="2"/>
  <c r="H4763" i="2" s="1"/>
  <c r="G4767" i="2"/>
  <c r="H4767" i="2" s="1"/>
  <c r="G4771" i="2"/>
  <c r="H4771" i="2" s="1"/>
  <c r="G4775" i="2"/>
  <c r="H4775" i="2" s="1"/>
  <c r="G4765" i="2"/>
  <c r="H4765" i="2" s="1"/>
  <c r="G4769" i="2"/>
  <c r="H4769" i="2" s="1"/>
  <c r="G4773" i="2"/>
  <c r="H4773" i="2" s="1"/>
  <c r="G4774" i="2"/>
  <c r="H4774" i="2" s="1"/>
  <c r="G4760" i="2"/>
  <c r="H4760" i="2" s="1"/>
  <c r="G4764" i="2"/>
  <c r="H4764" i="2" s="1"/>
  <c r="G4768" i="2"/>
  <c r="H4768" i="2" s="1"/>
  <c r="G3391" i="2"/>
  <c r="H3391" i="2" s="1"/>
  <c r="G3395" i="2"/>
  <c r="H3395" i="2" s="1"/>
  <c r="G3396" i="2"/>
  <c r="H3396" i="2" s="1"/>
  <c r="G3393" i="2"/>
  <c r="H3393" i="2" s="1"/>
  <c r="G3394" i="2"/>
  <c r="H3394" i="2" s="1"/>
  <c r="G3392" i="2"/>
  <c r="H3392" i="2" s="1"/>
  <c r="G3390" i="2"/>
  <c r="H3390" i="2" s="1"/>
  <c r="G3221" i="2"/>
  <c r="H3221" i="2" s="1"/>
  <c r="G3222" i="2"/>
  <c r="H3222" i="2" s="1"/>
  <c r="G3223" i="2"/>
  <c r="H3223" i="2" s="1"/>
  <c r="G3225" i="2"/>
  <c r="H3225" i="2" s="1"/>
  <c r="G3224" i="2"/>
  <c r="H3224" i="2" s="1"/>
  <c r="G2857" i="2"/>
  <c r="H2857" i="2" s="1"/>
  <c r="G2854" i="2"/>
  <c r="H2854" i="2" s="1"/>
  <c r="G2855" i="2"/>
  <c r="H2855" i="2" s="1"/>
  <c r="G2860" i="2"/>
  <c r="H2860" i="2" s="1"/>
  <c r="G2859" i="2"/>
  <c r="H2859" i="2" s="1"/>
  <c r="G2858" i="2"/>
  <c r="H2858" i="2" s="1"/>
  <c r="G2861" i="2"/>
  <c r="H2861" i="2" s="1"/>
  <c r="G2853" i="2"/>
  <c r="H2853" i="2" s="1"/>
  <c r="G2862" i="2"/>
  <c r="H2862" i="2" s="1"/>
  <c r="G2856" i="2"/>
  <c r="H2856" i="2" s="1"/>
  <c r="G2863" i="2"/>
  <c r="H2863" i="2" s="1"/>
  <c r="G2807" i="2"/>
  <c r="H2807" i="2" s="1"/>
  <c r="G2810" i="2"/>
  <c r="H2810" i="2" s="1"/>
  <c r="G2808" i="2"/>
  <c r="H2808" i="2" s="1"/>
  <c r="G2811" i="2"/>
  <c r="H2811" i="2" s="1"/>
  <c r="G2809" i="2"/>
  <c r="H2809" i="2" s="1"/>
  <c r="G2404" i="2"/>
  <c r="H2404" i="2" s="1"/>
  <c r="G2406" i="2"/>
  <c r="H2406" i="2" s="1"/>
  <c r="G2403" i="2"/>
  <c r="H2403" i="2" s="1"/>
  <c r="G2405" i="2"/>
  <c r="H2405" i="2" s="1"/>
  <c r="G1454" i="2"/>
  <c r="H1454" i="2" s="1"/>
  <c r="G1462" i="2"/>
  <c r="H1462" i="2" s="1"/>
  <c r="G1465" i="2"/>
  <c r="H1465" i="2" s="1"/>
  <c r="G1459" i="2"/>
  <c r="H1459" i="2" s="1"/>
  <c r="G1461" i="2"/>
  <c r="H1461" i="2" s="1"/>
  <c r="G1456" i="2"/>
  <c r="H1456" i="2" s="1"/>
  <c r="G1455" i="2"/>
  <c r="H1455" i="2" s="1"/>
  <c r="G1458" i="2"/>
  <c r="H1458" i="2" s="1"/>
  <c r="G1457" i="2"/>
  <c r="H1457" i="2" s="1"/>
  <c r="G1460" i="2"/>
  <c r="H1460" i="2" s="1"/>
  <c r="G1463" i="2"/>
  <c r="H1463" i="2" s="1"/>
  <c r="G1466" i="2"/>
  <c r="H1466" i="2" s="1"/>
  <c r="G1464" i="2"/>
  <c r="H1464" i="2" s="1"/>
  <c r="G1617" i="2"/>
  <c r="H1617" i="2" s="1"/>
  <c r="G1615" i="2"/>
  <c r="H1615" i="2" s="1"/>
  <c r="G1613" i="2"/>
  <c r="H1613" i="2" s="1"/>
  <c r="G1608" i="2"/>
  <c r="H1608" i="2" s="1"/>
  <c r="G1609" i="2"/>
  <c r="H1609" i="2" s="1"/>
  <c r="G1614" i="2"/>
  <c r="H1614" i="2" s="1"/>
  <c r="G1611" i="2"/>
  <c r="H1611" i="2" s="1"/>
  <c r="G1612" i="2"/>
  <c r="H1612" i="2" s="1"/>
  <c r="G1616" i="2"/>
  <c r="H1616" i="2" s="1"/>
  <c r="G1610" i="2"/>
  <c r="H1610" i="2" s="1"/>
  <c r="G888" i="2"/>
  <c r="H888" i="2" s="1"/>
  <c r="G887" i="2"/>
  <c r="H887" i="2" s="1"/>
  <c r="G879" i="2"/>
  <c r="H879" i="2" s="1"/>
  <c r="G885" i="2"/>
  <c r="H885" i="2" s="1"/>
  <c r="G881" i="2"/>
  <c r="H881" i="2" s="1"/>
  <c r="G880" i="2"/>
  <c r="H880" i="2" s="1"/>
  <c r="G883" i="2"/>
  <c r="H883" i="2" s="1"/>
  <c r="G878" i="2"/>
  <c r="H878" i="2" s="1"/>
  <c r="G884" i="2"/>
  <c r="H884" i="2" s="1"/>
  <c r="G886" i="2"/>
  <c r="H886" i="2" s="1"/>
  <c r="G877" i="2"/>
  <c r="H877" i="2" s="1"/>
  <c r="G876" i="2"/>
  <c r="H876" i="2" s="1"/>
  <c r="G882" i="2"/>
  <c r="H882" i="2" s="1"/>
  <c r="G852" i="2"/>
  <c r="H852" i="2" s="1"/>
  <c r="G850" i="2"/>
  <c r="H850" i="2" s="1"/>
  <c r="G851" i="2"/>
  <c r="H851" i="2" s="1"/>
  <c r="G849" i="2"/>
  <c r="H849" i="2" s="1"/>
  <c r="G285" i="2"/>
  <c r="H285" i="2" s="1"/>
  <c r="G288" i="2"/>
  <c r="H288" i="2" s="1"/>
  <c r="G266" i="2"/>
  <c r="H266" i="2" s="1"/>
  <c r="G277" i="2"/>
  <c r="H277" i="2" s="1"/>
  <c r="G264" i="2"/>
  <c r="H264" i="2" s="1"/>
  <c r="G275" i="2"/>
  <c r="H275" i="2" s="1"/>
  <c r="G268" i="2"/>
  <c r="H268" i="2" s="1"/>
  <c r="G279" i="2"/>
  <c r="H279" i="2" s="1"/>
  <c r="G282" i="2"/>
  <c r="H282" i="2" s="1"/>
  <c r="G276" i="2"/>
  <c r="H276" i="2" s="1"/>
  <c r="G280" i="2"/>
  <c r="H280" i="2" s="1"/>
  <c r="G274" i="2"/>
  <c r="H274" i="2" s="1"/>
  <c r="G284" i="2"/>
  <c r="H284" i="2" s="1"/>
  <c r="G278" i="2"/>
  <c r="H278" i="2" s="1"/>
  <c r="G273" i="2"/>
  <c r="H273" i="2" s="1"/>
  <c r="G267" i="2"/>
  <c r="H267" i="2" s="1"/>
  <c r="G270" i="2"/>
  <c r="H270" i="2" s="1"/>
  <c r="G265" i="2"/>
  <c r="H265" i="2" s="1"/>
  <c r="G269" i="2"/>
  <c r="H269" i="2" s="1"/>
  <c r="G272" i="2"/>
  <c r="H272" i="2" s="1"/>
  <c r="G283" i="2"/>
  <c r="H283" i="2" s="1"/>
  <c r="G286" i="2"/>
  <c r="H286" i="2" s="1"/>
  <c r="G281" i="2"/>
  <c r="H281" i="2" s="1"/>
  <c r="G271" i="2"/>
  <c r="H271" i="2" s="1"/>
  <c r="G287" i="2"/>
  <c r="H287" i="2" s="1"/>
  <c r="G19083" i="2"/>
  <c r="H19083" i="2" s="1"/>
  <c r="G19085" i="2"/>
  <c r="H19085" i="2" s="1"/>
  <c r="G19084" i="2"/>
  <c r="H19084" i="2" s="1"/>
  <c r="G19086" i="2"/>
  <c r="H19086" i="2" s="1"/>
  <c r="G19087" i="2"/>
  <c r="H19087" i="2" s="1"/>
  <c r="G12130" i="2"/>
  <c r="H12130" i="2" s="1"/>
  <c r="G12133" i="2"/>
  <c r="H12133" i="2" s="1"/>
  <c r="G12137" i="2"/>
  <c r="H12137" i="2" s="1"/>
  <c r="G12136" i="2"/>
  <c r="H12136" i="2" s="1"/>
  <c r="G12132" i="2"/>
  <c r="H12132" i="2" s="1"/>
  <c r="G12131" i="2"/>
  <c r="H12131" i="2" s="1"/>
  <c r="G12134" i="2"/>
  <c r="H12134" i="2" s="1"/>
  <c r="G12135" i="2"/>
  <c r="H12135" i="2" s="1"/>
  <c r="G12154" i="2"/>
  <c r="H12154" i="2" s="1"/>
  <c r="G12157" i="2"/>
  <c r="H12157" i="2" s="1"/>
  <c r="G12155" i="2"/>
  <c r="H12155" i="2" s="1"/>
  <c r="G12153" i="2"/>
  <c r="H12153" i="2" s="1"/>
  <c r="G12158" i="2"/>
  <c r="H12158" i="2" s="1"/>
  <c r="G12156" i="2"/>
  <c r="H12156" i="2" s="1"/>
  <c r="G12152" i="2"/>
  <c r="H12152" i="2" s="1"/>
  <c r="G10796" i="2"/>
  <c r="H10796" i="2" s="1"/>
  <c r="G10794" i="2"/>
  <c r="H10794" i="2" s="1"/>
  <c r="G10792" i="2"/>
  <c r="H10792" i="2" s="1"/>
  <c r="G10795" i="2"/>
  <c r="H10795" i="2" s="1"/>
  <c r="G10797" i="2"/>
  <c r="H10797" i="2" s="1"/>
  <c r="G10793" i="2"/>
  <c r="H10793" i="2" s="1"/>
  <c r="G10740" i="2"/>
  <c r="H10740" i="2" s="1"/>
  <c r="G10741" i="2"/>
  <c r="H10741" i="2" s="1"/>
  <c r="G10734" i="2"/>
  <c r="H10734" i="2" s="1"/>
  <c r="G10739" i="2"/>
  <c r="H10739" i="2" s="1"/>
  <c r="G10738" i="2"/>
  <c r="H10738" i="2" s="1"/>
  <c r="G10744" i="2"/>
  <c r="H10744" i="2" s="1"/>
  <c r="G10745" i="2"/>
  <c r="H10745" i="2" s="1"/>
  <c r="G10735" i="2"/>
  <c r="H10735" i="2" s="1"/>
  <c r="G10736" i="2"/>
  <c r="H10736" i="2" s="1"/>
  <c r="G10742" i="2"/>
  <c r="H10742" i="2" s="1"/>
  <c r="G10748" i="2"/>
  <c r="H10748" i="2" s="1"/>
  <c r="G10747" i="2"/>
  <c r="H10747" i="2" s="1"/>
  <c r="G10737" i="2"/>
  <c r="H10737" i="2" s="1"/>
  <c r="G10746" i="2"/>
  <c r="H10746" i="2" s="1"/>
  <c r="G10743" i="2"/>
  <c r="H10743" i="2" s="1"/>
  <c r="G9437" i="2"/>
  <c r="H9437" i="2" s="1"/>
  <c r="G9436" i="2"/>
  <c r="H9436" i="2" s="1"/>
  <c r="G9435" i="2"/>
  <c r="H9435" i="2" s="1"/>
  <c r="G9434" i="2"/>
  <c r="H9434" i="2" s="1"/>
  <c r="G9438" i="2"/>
  <c r="H9438" i="2" s="1"/>
  <c r="G9261" i="2"/>
  <c r="H9261" i="2" s="1"/>
  <c r="G9257" i="2"/>
  <c r="H9257" i="2" s="1"/>
  <c r="G9263" i="2"/>
  <c r="H9263" i="2" s="1"/>
  <c r="G9255" i="2"/>
  <c r="H9255" i="2" s="1"/>
  <c r="G9252" i="2"/>
  <c r="H9252" i="2" s="1"/>
  <c r="G9253" i="2"/>
  <c r="H9253" i="2" s="1"/>
  <c r="G9262" i="2"/>
  <c r="H9262" i="2" s="1"/>
  <c r="G9254" i="2"/>
  <c r="H9254" i="2" s="1"/>
  <c r="G9260" i="2"/>
  <c r="H9260" i="2" s="1"/>
  <c r="G9259" i="2"/>
  <c r="H9259" i="2" s="1"/>
  <c r="G9251" i="2"/>
  <c r="H9251" i="2" s="1"/>
  <c r="G9256" i="2"/>
  <c r="H9256" i="2" s="1"/>
  <c r="G9258" i="2"/>
  <c r="H9258" i="2" s="1"/>
  <c r="G9250" i="2"/>
  <c r="H9250" i="2" s="1"/>
  <c r="G9364" i="2"/>
  <c r="H9364" i="2" s="1"/>
  <c r="G9358" i="2"/>
  <c r="H9358" i="2" s="1"/>
  <c r="G9366" i="2"/>
  <c r="H9366" i="2" s="1"/>
  <c r="G9360" i="2"/>
  <c r="H9360" i="2" s="1"/>
  <c r="G9361" i="2"/>
  <c r="H9361" i="2" s="1"/>
  <c r="G9363" i="2"/>
  <c r="H9363" i="2" s="1"/>
  <c r="G9365" i="2"/>
  <c r="H9365" i="2" s="1"/>
  <c r="G9368" i="2"/>
  <c r="H9368" i="2" s="1"/>
  <c r="G9362" i="2"/>
  <c r="H9362" i="2" s="1"/>
  <c r="G9357" i="2"/>
  <c r="H9357" i="2" s="1"/>
  <c r="G9359" i="2"/>
  <c r="H9359" i="2" s="1"/>
  <c r="G9367" i="2"/>
  <c r="H9367" i="2" s="1"/>
  <c r="G8993" i="2"/>
  <c r="H8993" i="2" s="1"/>
  <c r="G8992" i="2"/>
  <c r="H8992" i="2" s="1"/>
  <c r="G8994" i="2"/>
  <c r="H8994" i="2" s="1"/>
  <c r="G8991" i="2"/>
  <c r="H8991" i="2" s="1"/>
  <c r="G8990" i="2"/>
  <c r="H8990" i="2" s="1"/>
  <c r="G8920" i="2"/>
  <c r="H8920" i="2" s="1"/>
  <c r="G8911" i="2"/>
  <c r="H8911" i="2" s="1"/>
  <c r="G8916" i="2"/>
  <c r="H8916" i="2" s="1"/>
  <c r="G8919" i="2"/>
  <c r="H8919" i="2" s="1"/>
  <c r="G8917" i="2"/>
  <c r="H8917" i="2" s="1"/>
  <c r="G8918" i="2"/>
  <c r="H8918" i="2" s="1"/>
  <c r="G8915" i="2"/>
  <c r="H8915" i="2" s="1"/>
  <c r="G8912" i="2"/>
  <c r="H8912" i="2" s="1"/>
  <c r="G8913" i="2"/>
  <c r="H8913" i="2" s="1"/>
  <c r="G8914" i="2"/>
  <c r="H8914" i="2" s="1"/>
  <c r="G6838" i="2"/>
  <c r="H6838" i="2" s="1"/>
  <c r="G6835" i="2"/>
  <c r="H6835" i="2" s="1"/>
  <c r="G6834" i="2"/>
  <c r="H6834" i="2" s="1"/>
  <c r="G6837" i="2"/>
  <c r="H6837" i="2" s="1"/>
  <c r="G6839" i="2"/>
  <c r="H6839" i="2" s="1"/>
  <c r="G6836" i="2"/>
  <c r="H6836" i="2" s="1"/>
  <c r="G6841" i="2"/>
  <c r="H6841" i="2" s="1"/>
  <c r="G6842" i="2"/>
  <c r="H6842" i="2" s="1"/>
  <c r="G6840" i="2"/>
  <c r="H6840" i="2" s="1"/>
  <c r="G6766" i="2"/>
  <c r="H6766" i="2" s="1"/>
  <c r="G6772" i="2"/>
  <c r="H6772" i="2" s="1"/>
  <c r="G6771" i="2"/>
  <c r="H6771" i="2" s="1"/>
  <c r="G6769" i="2"/>
  <c r="H6769" i="2" s="1"/>
  <c r="G6770" i="2"/>
  <c r="H6770" i="2" s="1"/>
  <c r="G6768" i="2"/>
  <c r="H6768" i="2" s="1"/>
  <c r="G6767" i="2"/>
  <c r="H6767" i="2" s="1"/>
  <c r="G6756" i="2"/>
  <c r="H6756" i="2" s="1"/>
  <c r="G6753" i="2"/>
  <c r="H6753" i="2" s="1"/>
  <c r="G6755" i="2"/>
  <c r="H6755" i="2" s="1"/>
  <c r="G6758" i="2"/>
  <c r="H6758" i="2" s="1"/>
  <c r="G6754" i="2"/>
  <c r="H6754" i="2" s="1"/>
  <c r="G6752" i="2"/>
  <c r="H6752" i="2" s="1"/>
  <c r="G6757" i="2"/>
  <c r="H6757" i="2" s="1"/>
  <c r="G5193" i="2"/>
  <c r="H5193" i="2" s="1"/>
  <c r="G5196" i="2"/>
  <c r="H5196" i="2" s="1"/>
  <c r="G5195" i="2"/>
  <c r="H5195" i="2" s="1"/>
  <c r="G5200" i="2"/>
  <c r="H5200" i="2" s="1"/>
  <c r="G5194" i="2"/>
  <c r="H5194" i="2" s="1"/>
  <c r="G5199" i="2"/>
  <c r="H5199" i="2" s="1"/>
  <c r="G5197" i="2"/>
  <c r="H5197" i="2" s="1"/>
  <c r="G5198" i="2"/>
  <c r="H5198" i="2" s="1"/>
  <c r="G4538" i="2"/>
  <c r="H4538" i="2" s="1"/>
  <c r="G4536" i="2"/>
  <c r="H4536" i="2" s="1"/>
  <c r="G4539" i="2"/>
  <c r="H4539" i="2" s="1"/>
  <c r="G4542" i="2"/>
  <c r="H4542" i="2" s="1"/>
  <c r="G4534" i="2"/>
  <c r="H4534" i="2" s="1"/>
  <c r="G4537" i="2"/>
  <c r="H4537" i="2" s="1"/>
  <c r="G4535" i="2"/>
  <c r="H4535" i="2" s="1"/>
  <c r="G4540" i="2"/>
  <c r="H4540" i="2" s="1"/>
  <c r="G4543" i="2"/>
  <c r="H4543" i="2" s="1"/>
  <c r="G4541" i="2"/>
  <c r="H4541" i="2" s="1"/>
  <c r="G3759" i="2"/>
  <c r="H3759" i="2" s="1"/>
  <c r="G3758" i="2"/>
  <c r="H3758" i="2" s="1"/>
  <c r="G3755" i="2"/>
  <c r="H3755" i="2" s="1"/>
  <c r="G3750" i="2"/>
  <c r="H3750" i="2" s="1"/>
  <c r="G3753" i="2"/>
  <c r="H3753" i="2" s="1"/>
  <c r="G3757" i="2"/>
  <c r="H3757" i="2" s="1"/>
  <c r="G3760" i="2"/>
  <c r="H3760" i="2" s="1"/>
  <c r="G3752" i="2"/>
  <c r="H3752" i="2" s="1"/>
  <c r="G3756" i="2"/>
  <c r="H3756" i="2" s="1"/>
  <c r="G3754" i="2"/>
  <c r="H3754" i="2" s="1"/>
  <c r="G3751" i="2"/>
  <c r="H3751" i="2" s="1"/>
  <c r="G3680" i="2"/>
  <c r="H3680" i="2" s="1"/>
  <c r="G3685" i="2"/>
  <c r="H3685" i="2" s="1"/>
  <c r="G3676" i="2"/>
  <c r="H3676" i="2" s="1"/>
  <c r="G3684" i="2"/>
  <c r="H3684" i="2" s="1"/>
  <c r="G3678" i="2"/>
  <c r="H3678" i="2" s="1"/>
  <c r="G3675" i="2"/>
  <c r="H3675" i="2" s="1"/>
  <c r="G3679" i="2"/>
  <c r="H3679" i="2" s="1"/>
  <c r="G3683" i="2"/>
  <c r="H3683" i="2" s="1"/>
  <c r="G3682" i="2"/>
  <c r="H3682" i="2" s="1"/>
  <c r="G3681" i="2"/>
  <c r="H3681" i="2" s="1"/>
  <c r="G3674" i="2"/>
  <c r="H3674" i="2" s="1"/>
  <c r="G3677" i="2"/>
  <c r="H3677" i="2" s="1"/>
  <c r="G2358" i="2"/>
  <c r="H2358" i="2" s="1"/>
  <c r="G2359" i="2"/>
  <c r="H2359" i="2" s="1"/>
  <c r="G2357" i="2"/>
  <c r="H2357" i="2" s="1"/>
  <c r="G2356" i="2"/>
  <c r="H2356" i="2" s="1"/>
  <c r="G1748" i="2"/>
  <c r="H1748" i="2" s="1"/>
  <c r="G1759" i="2"/>
  <c r="H1759" i="2" s="1"/>
  <c r="G1757" i="2"/>
  <c r="H1757" i="2" s="1"/>
  <c r="G1750" i="2"/>
  <c r="H1750" i="2" s="1"/>
  <c r="G1756" i="2"/>
  <c r="H1756" i="2" s="1"/>
  <c r="G1752" i="2"/>
  <c r="H1752" i="2" s="1"/>
  <c r="G1755" i="2"/>
  <c r="H1755" i="2" s="1"/>
  <c r="G1753" i="2"/>
  <c r="H1753" i="2" s="1"/>
  <c r="G1749" i="2"/>
  <c r="H1749" i="2" s="1"/>
  <c r="G1758" i="2"/>
  <c r="H1758" i="2" s="1"/>
  <c r="G1754" i="2"/>
  <c r="H1754" i="2" s="1"/>
  <c r="G1751" i="2"/>
  <c r="H1751" i="2" s="1"/>
  <c r="G1760" i="2"/>
  <c r="H1760" i="2" s="1"/>
  <c r="G1873" i="2"/>
  <c r="H1873" i="2" s="1"/>
  <c r="G1864" i="2"/>
  <c r="H1864" i="2" s="1"/>
  <c r="G1865" i="2"/>
  <c r="H1865" i="2" s="1"/>
  <c r="G1871" i="2"/>
  <c r="H1871" i="2" s="1"/>
  <c r="G1869" i="2"/>
  <c r="H1869" i="2" s="1"/>
  <c r="G1874" i="2"/>
  <c r="H1874" i="2" s="1"/>
  <c r="G1872" i="2"/>
  <c r="H1872" i="2" s="1"/>
  <c r="G1867" i="2"/>
  <c r="H1867" i="2" s="1"/>
  <c r="G1870" i="2"/>
  <c r="H1870" i="2" s="1"/>
  <c r="G1866" i="2"/>
  <c r="H1866" i="2" s="1"/>
  <c r="G1868" i="2"/>
  <c r="H1868" i="2" s="1"/>
  <c r="G680" i="2"/>
  <c r="H680" i="2" s="1"/>
  <c r="G683" i="2"/>
  <c r="H683" i="2" s="1"/>
  <c r="G690" i="2"/>
  <c r="H690" i="2" s="1"/>
  <c r="G686" i="2"/>
  <c r="H686" i="2" s="1"/>
  <c r="G682" i="2"/>
  <c r="H682" i="2" s="1"/>
  <c r="G687" i="2"/>
  <c r="H687" i="2" s="1"/>
  <c r="G691" i="2"/>
  <c r="H691" i="2" s="1"/>
  <c r="G689" i="2"/>
  <c r="H689" i="2" s="1"/>
  <c r="G688" i="2"/>
  <c r="H688" i="2" s="1"/>
  <c r="G684" i="2"/>
  <c r="H684" i="2" s="1"/>
  <c r="G681" i="2"/>
  <c r="H681" i="2" s="1"/>
  <c r="G685" i="2"/>
  <c r="H685" i="2" s="1"/>
  <c r="G15900" i="2"/>
  <c r="H15900" i="2" s="1"/>
  <c r="G15898" i="2"/>
  <c r="H15898" i="2" s="1"/>
  <c r="G15901" i="2"/>
  <c r="H15901" i="2" s="1"/>
  <c r="G15904" i="2"/>
  <c r="H15904" i="2" s="1"/>
  <c r="G15899" i="2"/>
  <c r="H15899" i="2" s="1"/>
  <c r="G15902" i="2"/>
  <c r="H15902" i="2" s="1"/>
  <c r="G15903" i="2"/>
  <c r="H15903" i="2" s="1"/>
  <c r="G12612" i="2"/>
  <c r="H12612" i="2" s="1"/>
  <c r="G12609" i="2"/>
  <c r="H12609" i="2" s="1"/>
  <c r="G12613" i="2"/>
  <c r="H12613" i="2" s="1"/>
  <c r="G12603" i="2"/>
  <c r="H12603" i="2" s="1"/>
  <c r="G12610" i="2"/>
  <c r="H12610" i="2" s="1"/>
  <c r="G12616" i="2"/>
  <c r="H12616" i="2" s="1"/>
  <c r="G12604" i="2"/>
  <c r="H12604" i="2" s="1"/>
  <c r="G12619" i="2"/>
  <c r="H12619" i="2" s="1"/>
  <c r="G12617" i="2"/>
  <c r="H12617" i="2" s="1"/>
  <c r="G12614" i="2"/>
  <c r="H12614" i="2" s="1"/>
  <c r="G12602" i="2"/>
  <c r="H12602" i="2" s="1"/>
  <c r="G12615" i="2"/>
  <c r="H12615" i="2" s="1"/>
  <c r="G12611" i="2"/>
  <c r="H12611" i="2" s="1"/>
  <c r="G12608" i="2"/>
  <c r="H12608" i="2" s="1"/>
  <c r="G12605" i="2"/>
  <c r="H12605" i="2" s="1"/>
  <c r="G12618" i="2"/>
  <c r="H12618" i="2" s="1"/>
  <c r="G12606" i="2"/>
  <c r="H12606" i="2" s="1"/>
  <c r="G12607" i="2"/>
  <c r="H12607" i="2" s="1"/>
  <c r="G10818" i="2"/>
  <c r="H10818" i="2" s="1"/>
  <c r="G10824" i="2"/>
  <c r="H10824" i="2" s="1"/>
  <c r="G10823" i="2"/>
  <c r="H10823" i="2" s="1"/>
  <c r="G10816" i="2"/>
  <c r="H10816" i="2" s="1"/>
  <c r="G10822" i="2"/>
  <c r="H10822" i="2" s="1"/>
  <c r="G10814" i="2"/>
  <c r="H10814" i="2" s="1"/>
  <c r="G10817" i="2"/>
  <c r="H10817" i="2" s="1"/>
  <c r="G10825" i="2"/>
  <c r="H10825" i="2" s="1"/>
  <c r="G10819" i="2"/>
  <c r="H10819" i="2" s="1"/>
  <c r="G10820" i="2"/>
  <c r="H10820" i="2" s="1"/>
  <c r="G10821" i="2"/>
  <c r="H10821" i="2" s="1"/>
  <c r="G10815" i="2"/>
  <c r="H10815" i="2" s="1"/>
  <c r="G10225" i="2"/>
  <c r="H10225" i="2" s="1"/>
  <c r="G10221" i="2"/>
  <c r="H10221" i="2" s="1"/>
  <c r="G10227" i="2"/>
  <c r="H10227" i="2" s="1"/>
  <c r="G10228" i="2"/>
  <c r="H10228" i="2" s="1"/>
  <c r="G10224" i="2"/>
  <c r="H10224" i="2" s="1"/>
  <c r="G10226" i="2"/>
  <c r="H10226" i="2" s="1"/>
  <c r="G10220" i="2"/>
  <c r="H10220" i="2" s="1"/>
  <c r="G10223" i="2"/>
  <c r="H10223" i="2" s="1"/>
  <c r="G10231" i="2"/>
  <c r="H10231" i="2" s="1"/>
  <c r="G10229" i="2"/>
  <c r="H10229" i="2" s="1"/>
  <c r="G10222" i="2"/>
  <c r="H10222" i="2" s="1"/>
  <c r="G10230" i="2"/>
  <c r="H10230" i="2" s="1"/>
  <c r="G7520" i="2"/>
  <c r="H7520" i="2" s="1"/>
  <c r="G7524" i="2"/>
  <c r="H7524" i="2" s="1"/>
  <c r="G7528" i="2"/>
  <c r="H7528" i="2" s="1"/>
  <c r="G7519" i="2"/>
  <c r="H7519" i="2" s="1"/>
  <c r="G7523" i="2"/>
  <c r="H7523" i="2" s="1"/>
  <c r="G7522" i="2"/>
  <c r="H7522" i="2" s="1"/>
  <c r="G7526" i="2"/>
  <c r="H7526" i="2" s="1"/>
  <c r="G7527" i="2"/>
  <c r="H7527" i="2" s="1"/>
  <c r="G7521" i="2"/>
  <c r="H7521" i="2" s="1"/>
  <c r="G7525" i="2"/>
  <c r="H7525" i="2" s="1"/>
  <c r="G7529" i="2"/>
  <c r="H7529" i="2" s="1"/>
  <c r="G7542" i="2"/>
  <c r="H7542" i="2" s="1"/>
  <c r="G7543" i="2"/>
  <c r="H7543" i="2" s="1"/>
  <c r="G7547" i="2"/>
  <c r="H7547" i="2" s="1"/>
  <c r="G7546" i="2"/>
  <c r="H7546" i="2" s="1"/>
  <c r="G7549" i="2"/>
  <c r="H7549" i="2" s="1"/>
  <c r="G7545" i="2"/>
  <c r="H7545" i="2" s="1"/>
  <c r="G7548" i="2"/>
  <c r="H7548" i="2" s="1"/>
  <c r="G7544" i="2"/>
  <c r="H7544" i="2" s="1"/>
  <c r="G15380" i="2"/>
  <c r="H15380" i="2" s="1"/>
  <c r="G15385" i="2"/>
  <c r="H15385" i="2" s="1"/>
  <c r="G15374" i="2"/>
  <c r="H15374" i="2" s="1"/>
  <c r="G15386" i="2"/>
  <c r="H15386" i="2" s="1"/>
  <c r="G15378" i="2"/>
  <c r="H15378" i="2" s="1"/>
  <c r="G15384" i="2"/>
  <c r="H15384" i="2" s="1"/>
  <c r="G15373" i="2"/>
  <c r="H15373" i="2" s="1"/>
  <c r="G15387" i="2"/>
  <c r="H15387" i="2" s="1"/>
  <c r="G15377" i="2"/>
  <c r="H15377" i="2" s="1"/>
  <c r="G15382" i="2"/>
  <c r="H15382" i="2" s="1"/>
  <c r="G15372" i="2"/>
  <c r="H15372" i="2" s="1"/>
  <c r="G15383" i="2"/>
  <c r="H15383" i="2" s="1"/>
  <c r="G15376" i="2"/>
  <c r="H15376" i="2" s="1"/>
  <c r="G15381" i="2"/>
  <c r="H15381" i="2" s="1"/>
  <c r="G15388" i="2"/>
  <c r="H15388" i="2" s="1"/>
  <c r="G15379" i="2"/>
  <c r="H15379" i="2" s="1"/>
  <c r="G15375" i="2"/>
  <c r="H15375" i="2" s="1"/>
  <c r="G14459" i="2"/>
  <c r="H14459" i="2" s="1"/>
  <c r="G14457" i="2"/>
  <c r="H14457" i="2" s="1"/>
  <c r="G14456" i="2"/>
  <c r="H14456" i="2" s="1"/>
  <c r="G14455" i="2"/>
  <c r="H14455" i="2" s="1"/>
  <c r="G14458" i="2"/>
  <c r="H14458" i="2" s="1"/>
  <c r="G9577" i="2"/>
  <c r="H9577" i="2" s="1"/>
  <c r="G9571" i="2"/>
  <c r="H9571" i="2" s="1"/>
  <c r="G9579" i="2"/>
  <c r="H9579" i="2" s="1"/>
  <c r="G9573" i="2"/>
  <c r="H9573" i="2" s="1"/>
  <c r="G9570" i="2"/>
  <c r="H9570" i="2" s="1"/>
  <c r="G9578" i="2"/>
  <c r="H9578" i="2" s="1"/>
  <c r="G9576" i="2"/>
  <c r="H9576" i="2" s="1"/>
  <c r="G9575" i="2"/>
  <c r="H9575" i="2" s="1"/>
  <c r="G9572" i="2"/>
  <c r="H9572" i="2" s="1"/>
  <c r="G9574" i="2"/>
  <c r="H9574" i="2" s="1"/>
  <c r="G6197" i="2"/>
  <c r="H6197" i="2" s="1"/>
  <c r="G6200" i="2"/>
  <c r="H6200" i="2" s="1"/>
  <c r="G6196" i="2"/>
  <c r="H6196" i="2" s="1"/>
  <c r="G6199" i="2"/>
  <c r="H6199" i="2" s="1"/>
  <c r="G6198" i="2"/>
  <c r="H6198" i="2" s="1"/>
  <c r="G6195" i="2"/>
  <c r="H6195" i="2" s="1"/>
  <c r="G3864" i="2"/>
  <c r="H3864" i="2" s="1"/>
  <c r="G3866" i="2"/>
  <c r="H3866" i="2" s="1"/>
  <c r="G3867" i="2"/>
  <c r="H3867" i="2" s="1"/>
  <c r="G3865" i="2"/>
  <c r="H3865" i="2" s="1"/>
  <c r="G13813" i="2"/>
  <c r="H13813" i="2" s="1"/>
  <c r="G13817" i="2"/>
  <c r="H13817" i="2" s="1"/>
  <c r="G13808" i="2"/>
  <c r="H13808" i="2" s="1"/>
  <c r="G13802" i="2"/>
  <c r="H13802" i="2" s="1"/>
  <c r="G13807" i="2"/>
  <c r="H13807" i="2" s="1"/>
  <c r="G13811" i="2"/>
  <c r="H13811" i="2" s="1"/>
  <c r="G13815" i="2"/>
  <c r="H13815" i="2" s="1"/>
  <c r="G13796" i="2"/>
  <c r="H13796" i="2" s="1"/>
  <c r="G13800" i="2"/>
  <c r="H13800" i="2" s="1"/>
  <c r="G13805" i="2"/>
  <c r="H13805" i="2" s="1"/>
  <c r="G13793" i="2"/>
  <c r="H13793" i="2" s="1"/>
  <c r="G13790" i="2"/>
  <c r="H13790" i="2" s="1"/>
  <c r="G13794" i="2"/>
  <c r="H13794" i="2" s="1"/>
  <c r="G13798" i="2"/>
  <c r="H13798" i="2" s="1"/>
  <c r="G13812" i="2"/>
  <c r="H13812" i="2" s="1"/>
  <c r="G13816" i="2"/>
  <c r="H13816" i="2" s="1"/>
  <c r="G13804" i="2"/>
  <c r="H13804" i="2" s="1"/>
  <c r="G13809" i="2"/>
  <c r="H13809" i="2" s="1"/>
  <c r="G13806" i="2"/>
  <c r="H13806" i="2" s="1"/>
  <c r="G13810" i="2"/>
  <c r="H13810" i="2" s="1"/>
  <c r="G13814" i="2"/>
  <c r="H13814" i="2" s="1"/>
  <c r="G13797" i="2"/>
  <c r="H13797" i="2" s="1"/>
  <c r="G13801" i="2"/>
  <c r="H13801" i="2" s="1"/>
  <c r="G13792" i="2"/>
  <c r="H13792" i="2" s="1"/>
  <c r="G13803" i="2"/>
  <c r="H13803" i="2" s="1"/>
  <c r="G13791" i="2"/>
  <c r="H13791" i="2" s="1"/>
  <c r="G13795" i="2"/>
  <c r="H13795" i="2" s="1"/>
  <c r="G13799" i="2"/>
  <c r="H13799" i="2" s="1"/>
  <c r="G13573" i="2"/>
  <c r="H13573" i="2" s="1"/>
  <c r="G13564" i="2"/>
  <c r="H13564" i="2" s="1"/>
  <c r="G13578" i="2"/>
  <c r="H13578" i="2" s="1"/>
  <c r="G13566" i="2"/>
  <c r="H13566" i="2" s="1"/>
  <c r="G13574" i="2"/>
  <c r="H13574" i="2" s="1"/>
  <c r="G13572" i="2"/>
  <c r="H13572" i="2" s="1"/>
  <c r="G13561" i="2"/>
  <c r="H13561" i="2" s="1"/>
  <c r="G13569" i="2"/>
  <c r="H13569" i="2" s="1"/>
  <c r="G13563" i="2"/>
  <c r="H13563" i="2" s="1"/>
  <c r="G13571" i="2"/>
  <c r="H13571" i="2" s="1"/>
  <c r="G13577" i="2"/>
  <c r="H13577" i="2" s="1"/>
  <c r="G13568" i="2"/>
  <c r="H13568" i="2" s="1"/>
  <c r="G13579" i="2"/>
  <c r="H13579" i="2" s="1"/>
  <c r="G13570" i="2"/>
  <c r="H13570" i="2" s="1"/>
  <c r="G13576" i="2"/>
  <c r="H13576" i="2" s="1"/>
  <c r="G13565" i="2"/>
  <c r="H13565" i="2" s="1"/>
  <c r="G13562" i="2"/>
  <c r="H13562" i="2" s="1"/>
  <c r="G13567" i="2"/>
  <c r="H13567" i="2" s="1"/>
  <c r="G13575" i="2"/>
  <c r="H13575" i="2" s="1"/>
  <c r="G8601" i="2"/>
  <c r="H8601" i="2" s="1"/>
  <c r="G8605" i="2"/>
  <c r="H8605" i="2" s="1"/>
  <c r="G8600" i="2"/>
  <c r="H8600" i="2" s="1"/>
  <c r="G8604" i="2"/>
  <c r="H8604" i="2" s="1"/>
  <c r="G8603" i="2"/>
  <c r="H8603" i="2" s="1"/>
  <c r="G8602" i="2"/>
  <c r="H8602" i="2" s="1"/>
  <c r="G8606" i="2"/>
  <c r="H8606" i="2" s="1"/>
  <c r="G6011" i="2"/>
  <c r="H6011" i="2" s="1"/>
  <c r="G6012" i="2"/>
  <c r="H6012" i="2" s="1"/>
  <c r="G6010" i="2"/>
  <c r="H6010" i="2" s="1"/>
  <c r="G6015" i="2"/>
  <c r="H6015" i="2" s="1"/>
  <c r="G6009" i="2"/>
  <c r="H6009" i="2" s="1"/>
  <c r="G6014" i="2"/>
  <c r="H6014" i="2" s="1"/>
  <c r="G6018" i="2"/>
  <c r="H6018" i="2" s="1"/>
  <c r="G6016" i="2"/>
  <c r="H6016" i="2" s="1"/>
  <c r="G6013" i="2"/>
  <c r="H6013" i="2" s="1"/>
  <c r="G6017" i="2"/>
  <c r="H6017" i="2" s="1"/>
  <c r="G4464" i="2"/>
  <c r="H4464" i="2" s="1"/>
  <c r="G4466" i="2"/>
  <c r="H4466" i="2" s="1"/>
  <c r="G4465" i="2"/>
  <c r="H4465" i="2" s="1"/>
  <c r="G4467" i="2"/>
  <c r="H4467" i="2" s="1"/>
  <c r="G4468" i="2"/>
  <c r="H4468" i="2" s="1"/>
  <c r="G4469" i="2"/>
  <c r="H4469" i="2" s="1"/>
  <c r="G15170" i="2"/>
  <c r="H15170" i="2" s="1"/>
  <c r="G15173" i="2"/>
  <c r="H15173" i="2" s="1"/>
  <c r="G15176" i="2"/>
  <c r="H15176" i="2" s="1"/>
  <c r="G15180" i="2"/>
  <c r="H15180" i="2" s="1"/>
  <c r="G15182" i="2"/>
  <c r="H15182" i="2" s="1"/>
  <c r="G15191" i="2"/>
  <c r="H15191" i="2" s="1"/>
  <c r="G15178" i="2"/>
  <c r="H15178" i="2" s="1"/>
  <c r="G15186" i="2"/>
  <c r="H15186" i="2" s="1"/>
  <c r="G15189" i="2"/>
  <c r="H15189" i="2" s="1"/>
  <c r="G15192" i="2"/>
  <c r="H15192" i="2" s="1"/>
  <c r="G15196" i="2"/>
  <c r="H15196" i="2" s="1"/>
  <c r="G15198" i="2"/>
  <c r="H15198" i="2" s="1"/>
  <c r="G15171" i="2"/>
  <c r="H15171" i="2" s="1"/>
  <c r="G15179" i="2"/>
  <c r="H15179" i="2" s="1"/>
  <c r="G15185" i="2"/>
  <c r="H15185" i="2" s="1"/>
  <c r="G15172" i="2"/>
  <c r="H15172" i="2" s="1"/>
  <c r="G15174" i="2"/>
  <c r="H15174" i="2" s="1"/>
  <c r="G15177" i="2"/>
  <c r="H15177" i="2" s="1"/>
  <c r="G15181" i="2"/>
  <c r="H15181" i="2" s="1"/>
  <c r="G15187" i="2"/>
  <c r="H15187" i="2" s="1"/>
  <c r="G15195" i="2"/>
  <c r="H15195" i="2" s="1"/>
  <c r="G15184" i="2"/>
  <c r="H15184" i="2" s="1"/>
  <c r="G15188" i="2"/>
  <c r="H15188" i="2" s="1"/>
  <c r="G15190" i="2"/>
  <c r="H15190" i="2" s="1"/>
  <c r="G15193" i="2"/>
  <c r="H15193" i="2" s="1"/>
  <c r="G15197" i="2"/>
  <c r="H15197" i="2" s="1"/>
  <c r="G15194" i="2"/>
  <c r="H15194" i="2" s="1"/>
  <c r="G15175" i="2"/>
  <c r="H15175" i="2" s="1"/>
  <c r="G15183" i="2"/>
  <c r="H15183" i="2" s="1"/>
  <c r="G14288" i="2"/>
  <c r="H14288" i="2" s="1"/>
  <c r="G14286" i="2"/>
  <c r="H14286" i="2" s="1"/>
  <c r="G14285" i="2"/>
  <c r="H14285" i="2" s="1"/>
  <c r="G14283" i="2"/>
  <c r="H14283" i="2" s="1"/>
  <c r="G14284" i="2"/>
  <c r="H14284" i="2" s="1"/>
  <c r="G14282" i="2"/>
  <c r="H14282" i="2" s="1"/>
  <c r="G14281" i="2"/>
  <c r="H14281" i="2" s="1"/>
  <c r="G14289" i="2"/>
  <c r="H14289" i="2" s="1"/>
  <c r="G14287" i="2"/>
  <c r="H14287" i="2" s="1"/>
  <c r="G14332" i="2"/>
  <c r="H14332" i="2" s="1"/>
  <c r="G14331" i="2"/>
  <c r="H14331" i="2" s="1"/>
  <c r="G14334" i="2"/>
  <c r="H14334" i="2" s="1"/>
  <c r="G14336" i="2"/>
  <c r="H14336" i="2" s="1"/>
  <c r="G14330" i="2"/>
  <c r="H14330" i="2" s="1"/>
  <c r="G14333" i="2"/>
  <c r="H14333" i="2" s="1"/>
  <c r="G14335" i="2"/>
  <c r="H14335" i="2" s="1"/>
  <c r="G11967" i="2"/>
  <c r="H11967" i="2" s="1"/>
  <c r="G11966" i="2"/>
  <c r="H11966" i="2" s="1"/>
  <c r="G11969" i="2"/>
  <c r="H11969" i="2" s="1"/>
  <c r="G11968" i="2"/>
  <c r="H11968" i="2" s="1"/>
  <c r="G8848" i="2"/>
  <c r="H8848" i="2" s="1"/>
  <c r="G8846" i="2"/>
  <c r="H8846" i="2" s="1"/>
  <c r="G8847" i="2"/>
  <c r="H8847" i="2" s="1"/>
  <c r="G8849" i="2"/>
  <c r="H8849" i="2" s="1"/>
  <c r="G7867" i="2"/>
  <c r="H7867" i="2" s="1"/>
  <c r="G7870" i="2"/>
  <c r="H7870" i="2" s="1"/>
  <c r="G7866" i="2"/>
  <c r="H7866" i="2" s="1"/>
  <c r="G7869" i="2"/>
  <c r="H7869" i="2" s="1"/>
  <c r="G7871" i="2"/>
  <c r="H7871" i="2" s="1"/>
  <c r="G7868" i="2"/>
  <c r="H7868" i="2" s="1"/>
  <c r="G7872" i="2"/>
  <c r="H7872" i="2" s="1"/>
  <c r="G7902" i="2"/>
  <c r="H7902" i="2" s="1"/>
  <c r="G7903" i="2"/>
  <c r="H7903" i="2" s="1"/>
  <c r="G7901" i="2"/>
  <c r="H7901" i="2" s="1"/>
  <c r="G7906" i="2"/>
  <c r="H7906" i="2" s="1"/>
  <c r="G7900" i="2"/>
  <c r="H7900" i="2" s="1"/>
  <c r="G7905" i="2"/>
  <c r="H7905" i="2" s="1"/>
  <c r="G7907" i="2"/>
  <c r="H7907" i="2" s="1"/>
  <c r="G7904" i="2"/>
  <c r="H7904" i="2" s="1"/>
  <c r="G7908" i="2"/>
  <c r="H7908" i="2" s="1"/>
  <c r="G7340" i="2"/>
  <c r="H7340" i="2" s="1"/>
  <c r="G7343" i="2"/>
  <c r="H7343" i="2" s="1"/>
  <c r="G7339" i="2"/>
  <c r="H7339" i="2" s="1"/>
  <c r="G7342" i="2"/>
  <c r="H7342" i="2" s="1"/>
  <c r="G7338" i="2"/>
  <c r="H7338" i="2" s="1"/>
  <c r="G7341" i="2"/>
  <c r="H7341" i="2" s="1"/>
  <c r="G7337" i="2"/>
  <c r="H7337" i="2" s="1"/>
  <c r="G7182" i="2"/>
  <c r="H7182" i="2" s="1"/>
  <c r="G7176" i="2"/>
  <c r="H7176" i="2" s="1"/>
  <c r="G7181" i="2"/>
  <c r="H7181" i="2" s="1"/>
  <c r="G7183" i="2"/>
  <c r="H7183" i="2" s="1"/>
  <c r="G7180" i="2"/>
  <c r="H7180" i="2" s="1"/>
  <c r="G7184" i="2"/>
  <c r="H7184" i="2" s="1"/>
  <c r="G7178" i="2"/>
  <c r="H7178" i="2" s="1"/>
  <c r="G7179" i="2"/>
  <c r="H7179" i="2" s="1"/>
  <c r="G7177" i="2"/>
  <c r="H7177" i="2" s="1"/>
  <c r="G7227" i="2"/>
  <c r="H7227" i="2" s="1"/>
  <c r="G7231" i="2"/>
  <c r="H7231" i="2" s="1"/>
  <c r="G7230" i="2"/>
  <c r="H7230" i="2" s="1"/>
  <c r="G7234" i="2"/>
  <c r="H7234" i="2" s="1"/>
  <c r="G7226" i="2"/>
  <c r="H7226" i="2" s="1"/>
  <c r="G7229" i="2"/>
  <c r="H7229" i="2" s="1"/>
  <c r="G7233" i="2"/>
  <c r="H7233" i="2" s="1"/>
  <c r="G7225" i="2"/>
  <c r="H7225" i="2" s="1"/>
  <c r="G7228" i="2"/>
  <c r="H7228" i="2" s="1"/>
  <c r="G7232" i="2"/>
  <c r="H7232" i="2" s="1"/>
  <c r="G7224" i="2"/>
  <c r="H7224" i="2" s="1"/>
  <c r="G5838" i="2"/>
  <c r="H5838" i="2" s="1"/>
  <c r="G5842" i="2"/>
  <c r="H5842" i="2" s="1"/>
  <c r="G5837" i="2"/>
  <c r="H5837" i="2" s="1"/>
  <c r="G5841" i="2"/>
  <c r="H5841" i="2" s="1"/>
  <c r="G5840" i="2"/>
  <c r="H5840" i="2" s="1"/>
  <c r="G5836" i="2"/>
  <c r="H5836" i="2" s="1"/>
  <c r="G5839" i="2"/>
  <c r="H5839" i="2" s="1"/>
  <c r="G5843" i="2"/>
  <c r="H5843" i="2" s="1"/>
  <c r="G5591" i="2"/>
  <c r="H5591" i="2" s="1"/>
  <c r="G5586" i="2"/>
  <c r="H5586" i="2" s="1"/>
  <c r="G5590" i="2"/>
  <c r="H5590" i="2" s="1"/>
  <c r="G5592" i="2"/>
  <c r="H5592" i="2" s="1"/>
  <c r="G5589" i="2"/>
  <c r="H5589" i="2" s="1"/>
  <c r="G5593" i="2"/>
  <c r="H5593" i="2" s="1"/>
  <c r="G5588" i="2"/>
  <c r="H5588" i="2" s="1"/>
  <c r="G5587" i="2"/>
  <c r="H5587" i="2" s="1"/>
  <c r="G5376" i="2"/>
  <c r="H5376" i="2" s="1"/>
  <c r="G5367" i="2"/>
  <c r="H5367" i="2" s="1"/>
  <c r="G5371" i="2"/>
  <c r="H5371" i="2" s="1"/>
  <c r="G5374" i="2"/>
  <c r="H5374" i="2" s="1"/>
  <c r="G5372" i="2"/>
  <c r="H5372" i="2" s="1"/>
  <c r="G5366" i="2"/>
  <c r="H5366" i="2" s="1"/>
  <c r="G5370" i="2"/>
  <c r="H5370" i="2" s="1"/>
  <c r="G5357" i="2"/>
  <c r="H5357" i="2" s="1"/>
  <c r="G5359" i="2"/>
  <c r="H5359" i="2" s="1"/>
  <c r="G5363" i="2"/>
  <c r="H5363" i="2" s="1"/>
  <c r="G5365" i="2"/>
  <c r="H5365" i="2" s="1"/>
  <c r="G5369" i="2"/>
  <c r="H5369" i="2" s="1"/>
  <c r="G5373" i="2"/>
  <c r="H5373" i="2" s="1"/>
  <c r="G5375" i="2"/>
  <c r="H5375" i="2" s="1"/>
  <c r="G5362" i="2"/>
  <c r="H5362" i="2" s="1"/>
  <c r="G5360" i="2"/>
  <c r="H5360" i="2" s="1"/>
  <c r="G5364" i="2"/>
  <c r="H5364" i="2" s="1"/>
  <c r="G5368" i="2"/>
  <c r="H5368" i="2" s="1"/>
  <c r="G5358" i="2"/>
  <c r="H5358" i="2" s="1"/>
  <c r="G5361" i="2"/>
  <c r="H5361" i="2" s="1"/>
  <c r="G4310" i="2"/>
  <c r="H4310" i="2" s="1"/>
  <c r="G4303" i="2"/>
  <c r="H4303" i="2" s="1"/>
  <c r="G4307" i="2"/>
  <c r="H4307" i="2" s="1"/>
  <c r="G4311" i="2"/>
  <c r="H4311" i="2" s="1"/>
  <c r="G4305" i="2"/>
  <c r="H4305" i="2" s="1"/>
  <c r="G4314" i="2"/>
  <c r="H4314" i="2" s="1"/>
  <c r="G4302" i="2"/>
  <c r="H4302" i="2" s="1"/>
  <c r="G4306" i="2"/>
  <c r="H4306" i="2" s="1"/>
  <c r="G4300" i="2"/>
  <c r="H4300" i="2" s="1"/>
  <c r="G4309" i="2"/>
  <c r="H4309" i="2" s="1"/>
  <c r="G4313" i="2"/>
  <c r="H4313" i="2" s="1"/>
  <c r="G4301" i="2"/>
  <c r="H4301" i="2" s="1"/>
  <c r="G4304" i="2"/>
  <c r="H4304" i="2" s="1"/>
  <c r="G4308" i="2"/>
  <c r="H4308" i="2" s="1"/>
  <c r="G4312" i="2"/>
  <c r="H4312" i="2" s="1"/>
  <c r="G3615" i="2"/>
  <c r="H3615" i="2" s="1"/>
  <c r="G3606" i="2"/>
  <c r="H3606" i="2" s="1"/>
  <c r="G3608" i="2"/>
  <c r="H3608" i="2" s="1"/>
  <c r="G3613" i="2"/>
  <c r="H3613" i="2" s="1"/>
  <c r="G3616" i="2"/>
  <c r="H3616" i="2" s="1"/>
  <c r="G3610" i="2"/>
  <c r="H3610" i="2" s="1"/>
  <c r="G3612" i="2"/>
  <c r="H3612" i="2" s="1"/>
  <c r="G3607" i="2"/>
  <c r="H3607" i="2" s="1"/>
  <c r="G3605" i="2"/>
  <c r="H3605" i="2" s="1"/>
  <c r="G3614" i="2"/>
  <c r="H3614" i="2" s="1"/>
  <c r="G3604" i="2"/>
  <c r="H3604" i="2" s="1"/>
  <c r="G3609" i="2"/>
  <c r="H3609" i="2" s="1"/>
  <c r="G3611" i="2"/>
  <c r="H3611" i="2" s="1"/>
  <c r="G3430" i="2"/>
  <c r="H3430" i="2" s="1"/>
  <c r="G3426" i="2"/>
  <c r="H3426" i="2" s="1"/>
  <c r="G3427" i="2"/>
  <c r="H3427" i="2" s="1"/>
  <c r="G3429" i="2"/>
  <c r="H3429" i="2" s="1"/>
  <c r="G3428" i="2"/>
  <c r="H3428" i="2" s="1"/>
  <c r="G3431" i="2"/>
  <c r="H3431" i="2" s="1"/>
  <c r="G3191" i="2"/>
  <c r="H3191" i="2" s="1"/>
  <c r="G3190" i="2"/>
  <c r="H3190" i="2" s="1"/>
  <c r="G3192" i="2"/>
  <c r="H3192" i="2" s="1"/>
  <c r="G3185" i="2"/>
  <c r="H3185" i="2" s="1"/>
  <c r="G3187" i="2"/>
  <c r="H3187" i="2" s="1"/>
  <c r="G3184" i="2"/>
  <c r="H3184" i="2" s="1"/>
  <c r="G3189" i="2"/>
  <c r="H3189" i="2" s="1"/>
  <c r="G3186" i="2"/>
  <c r="H3186" i="2" s="1"/>
  <c r="G3188" i="2"/>
  <c r="H3188" i="2" s="1"/>
  <c r="G3193" i="2"/>
  <c r="H3193" i="2" s="1"/>
  <c r="G2272" i="2"/>
  <c r="H2272" i="2" s="1"/>
  <c r="G2280" i="2"/>
  <c r="H2280" i="2" s="1"/>
  <c r="G2275" i="2"/>
  <c r="H2275" i="2" s="1"/>
  <c r="G2277" i="2"/>
  <c r="H2277" i="2" s="1"/>
  <c r="G2268" i="2"/>
  <c r="H2268" i="2" s="1"/>
  <c r="G2270" i="2"/>
  <c r="H2270" i="2" s="1"/>
  <c r="G2282" i="2"/>
  <c r="H2282" i="2" s="1"/>
  <c r="G2279" i="2"/>
  <c r="H2279" i="2" s="1"/>
  <c r="G2267" i="2"/>
  <c r="H2267" i="2" s="1"/>
  <c r="G2265" i="2"/>
  <c r="H2265" i="2" s="1"/>
  <c r="G2269" i="2"/>
  <c r="H2269" i="2" s="1"/>
  <c r="G2266" i="2"/>
  <c r="H2266" i="2" s="1"/>
  <c r="G2283" i="2"/>
  <c r="H2283" i="2" s="1"/>
  <c r="G2271" i="2"/>
  <c r="H2271" i="2" s="1"/>
  <c r="G2281" i="2"/>
  <c r="H2281" i="2" s="1"/>
  <c r="G2276" i="2"/>
  <c r="H2276" i="2" s="1"/>
  <c r="G2273" i="2"/>
  <c r="H2273" i="2" s="1"/>
  <c r="G2274" i="2"/>
  <c r="H2274" i="2" s="1"/>
  <c r="G2278" i="2"/>
  <c r="H2278" i="2" s="1"/>
  <c r="G1544" i="2"/>
  <c r="H1544" i="2" s="1"/>
  <c r="G1537" i="2"/>
  <c r="H1537" i="2" s="1"/>
  <c r="G1536" i="2"/>
  <c r="H1536" i="2" s="1"/>
  <c r="G1539" i="2"/>
  <c r="H1539" i="2" s="1"/>
  <c r="G1540" i="2"/>
  <c r="H1540" i="2" s="1"/>
  <c r="G1535" i="2"/>
  <c r="H1535" i="2" s="1"/>
  <c r="G1538" i="2"/>
  <c r="H1538" i="2" s="1"/>
  <c r="G1545" i="2"/>
  <c r="H1545" i="2" s="1"/>
  <c r="G1542" i="2"/>
  <c r="H1542" i="2" s="1"/>
  <c r="G1541" i="2"/>
  <c r="H1541" i="2" s="1"/>
  <c r="G1534" i="2"/>
  <c r="H1534" i="2" s="1"/>
  <c r="G1531" i="2"/>
  <c r="H1531" i="2" s="1"/>
  <c r="G1532" i="2"/>
  <c r="H1532" i="2" s="1"/>
  <c r="G1543" i="2"/>
  <c r="H1543" i="2" s="1"/>
  <c r="G1533" i="2"/>
  <c r="H1533" i="2" s="1"/>
  <c r="G1530" i="2"/>
  <c r="H1530" i="2" s="1"/>
  <c r="G872" i="2"/>
  <c r="H872" i="2" s="1"/>
  <c r="G871" i="2"/>
  <c r="H871" i="2" s="1"/>
  <c r="G869" i="2"/>
  <c r="H869" i="2" s="1"/>
  <c r="G874" i="2"/>
  <c r="H874" i="2" s="1"/>
  <c r="G870" i="2"/>
  <c r="H870" i="2" s="1"/>
  <c r="G875" i="2"/>
  <c r="H875" i="2" s="1"/>
  <c r="G873" i="2"/>
  <c r="H873" i="2" s="1"/>
  <c r="G948" i="2"/>
  <c r="H948" i="2" s="1"/>
  <c r="G942" i="2"/>
  <c r="H942" i="2" s="1"/>
  <c r="G941" i="2"/>
  <c r="H941" i="2" s="1"/>
  <c r="G946" i="2"/>
  <c r="H946" i="2" s="1"/>
  <c r="G943" i="2"/>
  <c r="H943" i="2" s="1"/>
  <c r="G944" i="2"/>
  <c r="H944" i="2" s="1"/>
  <c r="G945" i="2"/>
  <c r="H945" i="2" s="1"/>
  <c r="G947" i="2"/>
  <c r="H947" i="2" s="1"/>
  <c r="G711" i="2"/>
  <c r="H711" i="2" s="1"/>
  <c r="G714" i="2"/>
  <c r="H714" i="2" s="1"/>
  <c r="G713" i="2"/>
  <c r="H713" i="2" s="1"/>
  <c r="G715" i="2"/>
  <c r="H715" i="2" s="1"/>
  <c r="G707" i="2"/>
  <c r="H707" i="2" s="1"/>
  <c r="G712" i="2"/>
  <c r="H712" i="2" s="1"/>
  <c r="G710" i="2"/>
  <c r="H710" i="2" s="1"/>
  <c r="G709" i="2"/>
  <c r="H709" i="2" s="1"/>
  <c r="G716" i="2"/>
  <c r="H716" i="2" s="1"/>
  <c r="G708" i="2"/>
  <c r="H708" i="2" s="1"/>
  <c r="G524" i="2"/>
  <c r="H524" i="2" s="1"/>
  <c r="G529" i="2"/>
  <c r="H529" i="2" s="1"/>
  <c r="G527" i="2"/>
  <c r="H527" i="2" s="1"/>
  <c r="G528" i="2"/>
  <c r="H528" i="2" s="1"/>
  <c r="G526" i="2"/>
  <c r="H526" i="2" s="1"/>
  <c r="G534" i="2"/>
  <c r="H534" i="2" s="1"/>
  <c r="G533" i="2"/>
  <c r="H533" i="2" s="1"/>
  <c r="G531" i="2"/>
  <c r="H531" i="2" s="1"/>
  <c r="G525" i="2"/>
  <c r="H525" i="2" s="1"/>
  <c r="G532" i="2"/>
  <c r="H532" i="2" s="1"/>
  <c r="G530" i="2"/>
  <c r="H530" i="2" s="1"/>
  <c r="G13154" i="2"/>
  <c r="H13154" i="2" s="1"/>
  <c r="G13160" i="2"/>
  <c r="H13160" i="2" s="1"/>
  <c r="G13159" i="2"/>
  <c r="H13159" i="2" s="1"/>
  <c r="G13161" i="2"/>
  <c r="H13161" i="2" s="1"/>
  <c r="G13158" i="2"/>
  <c r="H13158" i="2" s="1"/>
  <c r="G13150" i="2"/>
  <c r="H13150" i="2" s="1"/>
  <c r="G13152" i="2"/>
  <c r="H13152" i="2" s="1"/>
  <c r="G13149" i="2"/>
  <c r="H13149" i="2" s="1"/>
  <c r="G13157" i="2"/>
  <c r="H13157" i="2" s="1"/>
  <c r="G13155" i="2"/>
  <c r="H13155" i="2" s="1"/>
  <c r="G13156" i="2"/>
  <c r="H13156" i="2" s="1"/>
  <c r="G13153" i="2"/>
  <c r="H13153" i="2" s="1"/>
  <c r="G13151" i="2"/>
  <c r="H13151" i="2" s="1"/>
  <c r="G13256" i="2"/>
  <c r="H13256" i="2" s="1"/>
  <c r="G13262" i="2"/>
  <c r="H13262" i="2" s="1"/>
  <c r="G13254" i="2"/>
  <c r="H13254" i="2" s="1"/>
  <c r="G13253" i="2"/>
  <c r="H13253" i="2" s="1"/>
  <c r="G13263" i="2"/>
  <c r="H13263" i="2" s="1"/>
  <c r="G13261" i="2"/>
  <c r="H13261" i="2" s="1"/>
  <c r="G13260" i="2"/>
  <c r="H13260" i="2" s="1"/>
  <c r="G13259" i="2"/>
  <c r="H13259" i="2" s="1"/>
  <c r="G13257" i="2"/>
  <c r="H13257" i="2" s="1"/>
  <c r="G13258" i="2"/>
  <c r="H13258" i="2" s="1"/>
  <c r="G13255" i="2"/>
  <c r="H13255" i="2" s="1"/>
  <c r="G11388" i="2"/>
  <c r="H11388" i="2" s="1"/>
  <c r="G11396" i="2"/>
  <c r="H11396" i="2" s="1"/>
  <c r="G11395" i="2"/>
  <c r="H11395" i="2" s="1"/>
  <c r="G11389" i="2"/>
  <c r="H11389" i="2" s="1"/>
  <c r="G11391" i="2"/>
  <c r="H11391" i="2" s="1"/>
  <c r="G11392" i="2"/>
  <c r="H11392" i="2" s="1"/>
  <c r="G11390" i="2"/>
  <c r="H11390" i="2" s="1"/>
  <c r="G11394" i="2"/>
  <c r="H11394" i="2" s="1"/>
  <c r="G11393" i="2"/>
  <c r="H11393" i="2" s="1"/>
  <c r="G9661" i="2"/>
  <c r="H9661" i="2" s="1"/>
  <c r="G9663" i="2"/>
  <c r="H9663" i="2" s="1"/>
  <c r="G9659" i="2"/>
  <c r="H9659" i="2" s="1"/>
  <c r="G9657" i="2"/>
  <c r="H9657" i="2" s="1"/>
  <c r="G9662" i="2"/>
  <c r="H9662" i="2" s="1"/>
  <c r="G9658" i="2"/>
  <c r="H9658" i="2" s="1"/>
  <c r="G9664" i="2"/>
  <c r="H9664" i="2" s="1"/>
  <c r="G9665" i="2"/>
  <c r="H9665" i="2" s="1"/>
  <c r="G9667" i="2"/>
  <c r="H9667" i="2" s="1"/>
  <c r="G9660" i="2"/>
  <c r="H9660" i="2" s="1"/>
  <c r="G9656" i="2"/>
  <c r="H9656" i="2" s="1"/>
  <c r="G9666" i="2"/>
  <c r="H9666" i="2" s="1"/>
  <c r="G9469" i="2"/>
  <c r="H9469" i="2" s="1"/>
  <c r="G9474" i="2"/>
  <c r="H9474" i="2" s="1"/>
  <c r="G9472" i="2"/>
  <c r="H9472" i="2" s="1"/>
  <c r="G9471" i="2"/>
  <c r="H9471" i="2" s="1"/>
  <c r="G9470" i="2"/>
  <c r="H9470" i="2" s="1"/>
  <c r="G9473" i="2"/>
  <c r="H9473" i="2" s="1"/>
  <c r="G9475" i="2"/>
  <c r="H9475" i="2" s="1"/>
  <c r="G9404" i="2"/>
  <c r="H9404" i="2" s="1"/>
  <c r="G9405" i="2"/>
  <c r="H9405" i="2" s="1"/>
  <c r="G9407" i="2"/>
  <c r="H9407" i="2" s="1"/>
  <c r="G9403" i="2"/>
  <c r="H9403" i="2" s="1"/>
  <c r="G9412" i="2"/>
  <c r="H9412" i="2" s="1"/>
  <c r="G9406" i="2"/>
  <c r="H9406" i="2" s="1"/>
  <c r="G9402" i="2"/>
  <c r="H9402" i="2" s="1"/>
  <c r="G9401" i="2"/>
  <c r="H9401" i="2" s="1"/>
  <c r="G9409" i="2"/>
  <c r="H9409" i="2" s="1"/>
  <c r="G9411" i="2"/>
  <c r="H9411" i="2" s="1"/>
  <c r="G9408" i="2"/>
  <c r="H9408" i="2" s="1"/>
  <c r="G9400" i="2"/>
  <c r="H9400" i="2" s="1"/>
  <c r="G9410" i="2"/>
  <c r="H9410" i="2" s="1"/>
  <c r="G9316" i="2"/>
  <c r="H9316" i="2" s="1"/>
  <c r="G9317" i="2"/>
  <c r="H9317" i="2" s="1"/>
  <c r="G9314" i="2"/>
  <c r="H9314" i="2" s="1"/>
  <c r="G9308" i="2"/>
  <c r="H9308" i="2" s="1"/>
  <c r="G9311" i="2"/>
  <c r="H9311" i="2" s="1"/>
  <c r="G9319" i="2"/>
  <c r="H9319" i="2" s="1"/>
  <c r="G9313" i="2"/>
  <c r="H9313" i="2" s="1"/>
  <c r="G9310" i="2"/>
  <c r="H9310" i="2" s="1"/>
  <c r="G9318" i="2"/>
  <c r="H9318" i="2" s="1"/>
  <c r="G9309" i="2"/>
  <c r="H9309" i="2" s="1"/>
  <c r="G9312" i="2"/>
  <c r="H9312" i="2" s="1"/>
  <c r="G9315" i="2"/>
  <c r="H9315" i="2" s="1"/>
  <c r="G8961" i="2"/>
  <c r="H8961" i="2" s="1"/>
  <c r="G8957" i="2"/>
  <c r="H8957" i="2" s="1"/>
  <c r="G8962" i="2"/>
  <c r="H8962" i="2" s="1"/>
  <c r="G8960" i="2"/>
  <c r="H8960" i="2" s="1"/>
  <c r="G8959" i="2"/>
  <c r="H8959" i="2" s="1"/>
  <c r="G8958" i="2"/>
  <c r="H8958" i="2" s="1"/>
  <c r="G8948" i="2"/>
  <c r="H8948" i="2" s="1"/>
  <c r="G8950" i="2"/>
  <c r="H8950" i="2" s="1"/>
  <c r="G8949" i="2"/>
  <c r="H8949" i="2" s="1"/>
  <c r="G8956" i="2"/>
  <c r="H8956" i="2" s="1"/>
  <c r="G8955" i="2"/>
  <c r="H8955" i="2" s="1"/>
  <c r="G8952" i="2"/>
  <c r="H8952" i="2" s="1"/>
  <c r="G8954" i="2"/>
  <c r="H8954" i="2" s="1"/>
  <c r="G8953" i="2"/>
  <c r="H8953" i="2" s="1"/>
  <c r="G8951" i="2"/>
  <c r="H8951" i="2" s="1"/>
  <c r="G6845" i="2"/>
  <c r="H6845" i="2" s="1"/>
  <c r="G6847" i="2"/>
  <c r="H6847" i="2" s="1"/>
  <c r="G6844" i="2"/>
  <c r="H6844" i="2" s="1"/>
  <c r="G6849" i="2"/>
  <c r="H6849" i="2" s="1"/>
  <c r="G6848" i="2"/>
  <c r="H6848" i="2" s="1"/>
  <c r="G6850" i="2"/>
  <c r="H6850" i="2" s="1"/>
  <c r="G6843" i="2"/>
  <c r="H6843" i="2" s="1"/>
  <c r="G6846" i="2"/>
  <c r="H6846" i="2" s="1"/>
  <c r="G6783" i="2"/>
  <c r="H6783" i="2" s="1"/>
  <c r="G6788" i="2"/>
  <c r="H6788" i="2" s="1"/>
  <c r="G6785" i="2"/>
  <c r="H6785" i="2" s="1"/>
  <c r="G6787" i="2"/>
  <c r="H6787" i="2" s="1"/>
  <c r="G6784" i="2"/>
  <c r="H6784" i="2" s="1"/>
  <c r="G6786" i="2"/>
  <c r="H6786" i="2" s="1"/>
  <c r="G5747" i="2"/>
  <c r="H5747" i="2" s="1"/>
  <c r="G5746" i="2"/>
  <c r="H5746" i="2" s="1"/>
  <c r="G5748" i="2"/>
  <c r="H5748" i="2" s="1"/>
  <c r="G5749" i="2"/>
  <c r="H5749" i="2" s="1"/>
  <c r="G5765" i="2"/>
  <c r="H5765" i="2" s="1"/>
  <c r="G5768" i="2"/>
  <c r="H5768" i="2" s="1"/>
  <c r="G5769" i="2"/>
  <c r="H5769" i="2" s="1"/>
  <c r="G5767" i="2"/>
  <c r="H5767" i="2" s="1"/>
  <c r="G5766" i="2"/>
  <c r="H5766" i="2" s="1"/>
  <c r="G5245" i="2"/>
  <c r="H5245" i="2" s="1"/>
  <c r="G5247" i="2"/>
  <c r="H5247" i="2" s="1"/>
  <c r="G5246" i="2"/>
  <c r="H5246" i="2" s="1"/>
  <c r="G5249" i="2"/>
  <c r="H5249" i="2" s="1"/>
  <c r="G5250" i="2"/>
  <c r="H5250" i="2" s="1"/>
  <c r="G5244" i="2"/>
  <c r="H5244" i="2" s="1"/>
  <c r="G5248" i="2"/>
  <c r="H5248" i="2" s="1"/>
  <c r="G3727" i="2"/>
  <c r="H3727" i="2" s="1"/>
  <c r="G3730" i="2"/>
  <c r="H3730" i="2" s="1"/>
  <c r="G3729" i="2"/>
  <c r="H3729" i="2" s="1"/>
  <c r="G3725" i="2"/>
  <c r="H3725" i="2" s="1"/>
  <c r="G3728" i="2"/>
  <c r="H3728" i="2" s="1"/>
  <c r="G3724" i="2"/>
  <c r="H3724" i="2" s="1"/>
  <c r="G3726" i="2"/>
  <c r="H3726" i="2" s="1"/>
  <c r="G3723" i="2"/>
  <c r="H3723" i="2" s="1"/>
  <c r="G2365" i="2"/>
  <c r="H2365" i="2" s="1"/>
  <c r="G2364" i="2"/>
  <c r="H2364" i="2" s="1"/>
  <c r="G2366" i="2"/>
  <c r="H2366" i="2" s="1"/>
  <c r="G2367" i="2"/>
  <c r="H2367" i="2" s="1"/>
  <c r="G2381" i="2"/>
  <c r="H2381" i="2" s="1"/>
  <c r="G2380" i="2"/>
  <c r="H2380" i="2" s="1"/>
  <c r="G2383" i="2"/>
  <c r="H2383" i="2" s="1"/>
  <c r="G2382" i="2"/>
  <c r="H2382" i="2" s="1"/>
  <c r="G1884" i="2"/>
  <c r="H1884" i="2" s="1"/>
  <c r="G1890" i="2"/>
  <c r="H1890" i="2" s="1"/>
  <c r="G1887" i="2"/>
  <c r="H1887" i="2" s="1"/>
  <c r="G1893" i="2"/>
  <c r="H1893" i="2" s="1"/>
  <c r="G1889" i="2"/>
  <c r="H1889" i="2" s="1"/>
  <c r="G1892" i="2"/>
  <c r="H1892" i="2" s="1"/>
  <c r="G1891" i="2"/>
  <c r="H1891" i="2" s="1"/>
  <c r="G1885" i="2"/>
  <c r="H1885" i="2" s="1"/>
  <c r="G1883" i="2"/>
  <c r="H1883" i="2" s="1"/>
  <c r="G1886" i="2"/>
  <c r="H1886" i="2" s="1"/>
  <c r="G1888" i="2"/>
  <c r="H1888" i="2" s="1"/>
  <c r="G1816" i="2"/>
  <c r="H1816" i="2" s="1"/>
  <c r="G1811" i="2"/>
  <c r="H1811" i="2" s="1"/>
  <c r="G1823" i="2"/>
  <c r="H1823" i="2" s="1"/>
  <c r="G1820" i="2"/>
  <c r="H1820" i="2" s="1"/>
  <c r="G1807" i="2"/>
  <c r="H1807" i="2" s="1"/>
  <c r="G1814" i="2"/>
  <c r="H1814" i="2" s="1"/>
  <c r="G1818" i="2"/>
  <c r="H1818" i="2" s="1"/>
  <c r="G1821" i="2"/>
  <c r="H1821" i="2" s="1"/>
  <c r="G1827" i="2"/>
  <c r="H1827" i="2" s="1"/>
  <c r="G1809" i="2"/>
  <c r="H1809" i="2" s="1"/>
  <c r="G1819" i="2"/>
  <c r="H1819" i="2" s="1"/>
  <c r="G1806" i="2"/>
  <c r="H1806" i="2" s="1"/>
  <c r="G1825" i="2"/>
  <c r="H1825" i="2" s="1"/>
  <c r="G1812" i="2"/>
  <c r="H1812" i="2" s="1"/>
  <c r="G1810" i="2"/>
  <c r="H1810" i="2" s="1"/>
  <c r="G1808" i="2"/>
  <c r="H1808" i="2" s="1"/>
  <c r="G1826" i="2"/>
  <c r="H1826" i="2" s="1"/>
  <c r="G1817" i="2"/>
  <c r="H1817" i="2" s="1"/>
  <c r="G1815" i="2"/>
  <c r="H1815" i="2" s="1"/>
  <c r="G1824" i="2"/>
  <c r="H1824" i="2" s="1"/>
  <c r="G1822" i="2"/>
  <c r="H1822" i="2" s="1"/>
  <c r="G1813" i="2"/>
  <c r="H1813" i="2" s="1"/>
  <c r="G636" i="2"/>
  <c r="H636" i="2" s="1"/>
  <c r="G641" i="2"/>
  <c r="H641" i="2" s="1"/>
  <c r="G645" i="2"/>
  <c r="H645" i="2" s="1"/>
  <c r="G633" i="2"/>
  <c r="H633" i="2" s="1"/>
  <c r="G634" i="2"/>
  <c r="H634" i="2" s="1"/>
  <c r="G635" i="2"/>
  <c r="H635" i="2" s="1"/>
  <c r="G640" i="2"/>
  <c r="H640" i="2" s="1"/>
  <c r="G637" i="2"/>
  <c r="H637" i="2" s="1"/>
  <c r="G638" i="2"/>
  <c r="H638" i="2" s="1"/>
  <c r="G639" i="2"/>
  <c r="H639" i="2" s="1"/>
  <c r="G642" i="2"/>
  <c r="H642" i="2" s="1"/>
  <c r="G643" i="2"/>
  <c r="H643" i="2" s="1"/>
  <c r="G644" i="2"/>
  <c r="H644" i="2" s="1"/>
  <c r="G632" i="2"/>
  <c r="H632" i="2" s="1"/>
  <c r="G15336" i="2"/>
  <c r="H15336" i="2" s="1"/>
  <c r="G15334" i="2"/>
  <c r="H15334" i="2" s="1"/>
  <c r="G15333" i="2"/>
  <c r="H15333" i="2" s="1"/>
  <c r="G15335" i="2"/>
  <c r="H15335" i="2" s="1"/>
  <c r="G15332" i="2"/>
  <c r="H15332" i="2" s="1"/>
  <c r="G15337" i="2"/>
  <c r="H15337" i="2" s="1"/>
  <c r="G12621" i="2"/>
  <c r="H12621" i="2" s="1"/>
  <c r="G12629" i="2"/>
  <c r="H12629" i="2" s="1"/>
  <c r="G12628" i="2"/>
  <c r="H12628" i="2" s="1"/>
  <c r="G12620" i="2"/>
  <c r="H12620" i="2" s="1"/>
  <c r="G12627" i="2"/>
  <c r="H12627" i="2" s="1"/>
  <c r="G12626" i="2"/>
  <c r="H12626" i="2" s="1"/>
  <c r="G12625" i="2"/>
  <c r="H12625" i="2" s="1"/>
  <c r="G12623" i="2"/>
  <c r="H12623" i="2" s="1"/>
  <c r="G12624" i="2"/>
  <c r="H12624" i="2" s="1"/>
  <c r="G12630" i="2"/>
  <c r="H12630" i="2" s="1"/>
  <c r="G12622" i="2"/>
  <c r="H12622" i="2" s="1"/>
  <c r="G12601" i="2"/>
  <c r="H12601" i="2" s="1"/>
  <c r="G12598" i="2"/>
  <c r="H12598" i="2" s="1"/>
  <c r="G12590" i="2"/>
  <c r="H12590" i="2" s="1"/>
  <c r="G12592" i="2"/>
  <c r="H12592" i="2" s="1"/>
  <c r="G12589" i="2"/>
  <c r="H12589" i="2" s="1"/>
  <c r="G12597" i="2"/>
  <c r="H12597" i="2" s="1"/>
  <c r="G12595" i="2"/>
  <c r="H12595" i="2" s="1"/>
  <c r="G12596" i="2"/>
  <c r="H12596" i="2" s="1"/>
  <c r="G12593" i="2"/>
  <c r="H12593" i="2" s="1"/>
  <c r="G12591" i="2"/>
  <c r="H12591" i="2" s="1"/>
  <c r="G12594" i="2"/>
  <c r="H12594" i="2" s="1"/>
  <c r="G12600" i="2"/>
  <c r="H12600" i="2" s="1"/>
  <c r="G12599" i="2"/>
  <c r="H12599" i="2" s="1"/>
  <c r="G11324" i="2"/>
  <c r="H11324" i="2" s="1"/>
  <c r="G11322" i="2"/>
  <c r="H11322" i="2" s="1"/>
  <c r="G11323" i="2"/>
  <c r="H11323" i="2" s="1"/>
  <c r="G11318" i="2"/>
  <c r="H11318" i="2" s="1"/>
  <c r="G11319" i="2"/>
  <c r="H11319" i="2" s="1"/>
  <c r="G11325" i="2"/>
  <c r="H11325" i="2" s="1"/>
  <c r="G11317" i="2"/>
  <c r="H11317" i="2" s="1"/>
  <c r="G11321" i="2"/>
  <c r="H11321" i="2" s="1"/>
  <c r="G11320" i="2"/>
  <c r="H11320" i="2" s="1"/>
  <c r="G8873" i="2"/>
  <c r="H8873" i="2" s="1"/>
  <c r="G8875" i="2"/>
  <c r="H8875" i="2" s="1"/>
  <c r="G8880" i="2"/>
  <c r="H8880" i="2" s="1"/>
  <c r="G8881" i="2"/>
  <c r="H8881" i="2" s="1"/>
  <c r="G8878" i="2"/>
  <c r="H8878" i="2" s="1"/>
  <c r="G8876" i="2"/>
  <c r="H8876" i="2" s="1"/>
  <c r="G8874" i="2"/>
  <c r="H8874" i="2" s="1"/>
  <c r="G8877" i="2"/>
  <c r="H8877" i="2" s="1"/>
  <c r="G8879" i="2"/>
  <c r="H8879" i="2" s="1"/>
  <c r="G7633" i="2"/>
  <c r="H7633" i="2" s="1"/>
  <c r="G7635" i="2"/>
  <c r="H7635" i="2" s="1"/>
  <c r="G7632" i="2"/>
  <c r="H7632" i="2" s="1"/>
  <c r="G7636" i="2"/>
  <c r="H7636" i="2" s="1"/>
  <c r="G7630" i="2"/>
  <c r="H7630" i="2" s="1"/>
  <c r="G7631" i="2"/>
  <c r="H7631" i="2" s="1"/>
  <c r="G7634" i="2"/>
  <c r="H7634" i="2" s="1"/>
  <c r="G7500" i="2"/>
  <c r="H7500" i="2" s="1"/>
  <c r="G7504" i="2"/>
  <c r="H7504" i="2" s="1"/>
  <c r="G7507" i="2"/>
  <c r="H7507" i="2" s="1"/>
  <c r="G7499" i="2"/>
  <c r="H7499" i="2" s="1"/>
  <c r="G7503" i="2"/>
  <c r="H7503" i="2" s="1"/>
  <c r="G7498" i="2"/>
  <c r="H7498" i="2" s="1"/>
  <c r="G7502" i="2"/>
  <c r="H7502" i="2" s="1"/>
  <c r="G7506" i="2"/>
  <c r="H7506" i="2" s="1"/>
  <c r="G7497" i="2"/>
  <c r="H7497" i="2" s="1"/>
  <c r="G7501" i="2"/>
  <c r="H7501" i="2" s="1"/>
  <c r="G7505" i="2"/>
  <c r="H7505" i="2" s="1"/>
  <c r="G7496" i="2"/>
  <c r="H7496" i="2" s="1"/>
  <c r="G7455" i="2"/>
  <c r="H7455" i="2" s="1"/>
  <c r="G7459" i="2"/>
  <c r="H7459" i="2" s="1"/>
  <c r="G7458" i="2"/>
  <c r="H7458" i="2" s="1"/>
  <c r="G7462" i="2"/>
  <c r="H7462" i="2" s="1"/>
  <c r="G7457" i="2"/>
  <c r="H7457" i="2" s="1"/>
  <c r="G7461" i="2"/>
  <c r="H7461" i="2" s="1"/>
  <c r="G7456" i="2"/>
  <c r="H7456" i="2" s="1"/>
  <c r="G7460" i="2"/>
  <c r="H7460" i="2" s="1"/>
  <c r="G7463" i="2"/>
  <c r="H7463" i="2" s="1"/>
  <c r="G7437" i="2"/>
  <c r="H7437" i="2" s="1"/>
  <c r="G7442" i="2"/>
  <c r="H7442" i="2" s="1"/>
  <c r="G7446" i="2"/>
  <c r="H7446" i="2" s="1"/>
  <c r="G7436" i="2"/>
  <c r="H7436" i="2" s="1"/>
  <c r="G7441" i="2"/>
  <c r="H7441" i="2" s="1"/>
  <c r="G7445" i="2"/>
  <c r="H7445" i="2" s="1"/>
  <c r="G7440" i="2"/>
  <c r="H7440" i="2" s="1"/>
  <c r="G7444" i="2"/>
  <c r="H7444" i="2" s="1"/>
  <c r="G7438" i="2"/>
  <c r="H7438" i="2" s="1"/>
  <c r="G7439" i="2"/>
  <c r="H7439" i="2" s="1"/>
  <c r="G7443" i="2"/>
  <c r="H7443" i="2" s="1"/>
  <c r="G16408" i="2"/>
  <c r="H16408" i="2" s="1"/>
  <c r="G16407" i="2"/>
  <c r="H16407" i="2" s="1"/>
  <c r="G16409" i="2"/>
  <c r="H16409" i="2" s="1"/>
  <c r="G16415" i="2"/>
  <c r="H16415" i="2" s="1"/>
  <c r="G16414" i="2"/>
  <c r="H16414" i="2" s="1"/>
  <c r="G16410" i="2"/>
  <c r="H16410" i="2" s="1"/>
  <c r="G16412" i="2"/>
  <c r="H16412" i="2" s="1"/>
  <c r="G16413" i="2"/>
  <c r="H16413" i="2" s="1"/>
  <c r="G16411" i="2"/>
  <c r="H16411" i="2" s="1"/>
  <c r="G13945" i="2"/>
  <c r="H13945" i="2" s="1"/>
  <c r="G13943" i="2"/>
  <c r="H13943" i="2" s="1"/>
  <c r="G13944" i="2"/>
  <c r="H13944" i="2" s="1"/>
  <c r="G13947" i="2"/>
  <c r="H13947" i="2" s="1"/>
  <c r="G13946" i="2"/>
  <c r="H13946" i="2" s="1"/>
  <c r="G13948" i="2"/>
  <c r="H13948" i="2" s="1"/>
  <c r="G11511" i="2"/>
  <c r="H11511" i="2" s="1"/>
  <c r="G11512" i="2"/>
  <c r="H11512" i="2" s="1"/>
  <c r="G11514" i="2"/>
  <c r="H11514" i="2" s="1"/>
  <c r="G11513" i="2"/>
  <c r="H11513" i="2" s="1"/>
  <c r="G11515" i="2"/>
  <c r="H11515" i="2" s="1"/>
  <c r="G8192" i="2"/>
  <c r="H8192" i="2" s="1"/>
  <c r="G8196" i="2"/>
  <c r="H8196" i="2" s="1"/>
  <c r="G8191" i="2"/>
  <c r="H8191" i="2" s="1"/>
  <c r="G8195" i="2"/>
  <c r="H8195" i="2" s="1"/>
  <c r="G8190" i="2"/>
  <c r="H8190" i="2" s="1"/>
  <c r="G8194" i="2"/>
  <c r="H8194" i="2" s="1"/>
  <c r="G8189" i="2"/>
  <c r="H8189" i="2" s="1"/>
  <c r="G8193" i="2"/>
  <c r="H8193" i="2" s="1"/>
  <c r="G8188" i="2"/>
  <c r="H8188" i="2" s="1"/>
  <c r="G6646" i="2"/>
  <c r="H6646" i="2" s="1"/>
  <c r="G6650" i="2"/>
  <c r="H6650" i="2" s="1"/>
  <c r="G6637" i="2"/>
  <c r="H6637" i="2" s="1"/>
  <c r="G6652" i="2"/>
  <c r="H6652" i="2" s="1"/>
  <c r="G6645" i="2"/>
  <c r="H6645" i="2" s="1"/>
  <c r="G6649" i="2"/>
  <c r="H6649" i="2" s="1"/>
  <c r="G6653" i="2"/>
  <c r="H6653" i="2" s="1"/>
  <c r="G6639" i="2"/>
  <c r="H6639" i="2" s="1"/>
  <c r="G6643" i="2"/>
  <c r="H6643" i="2" s="1"/>
  <c r="G6640" i="2"/>
  <c r="H6640" i="2" s="1"/>
  <c r="G6644" i="2"/>
  <c r="H6644" i="2" s="1"/>
  <c r="G6648" i="2"/>
  <c r="H6648" i="2" s="1"/>
  <c r="G6638" i="2"/>
  <c r="H6638" i="2" s="1"/>
  <c r="G6642" i="2"/>
  <c r="H6642" i="2" s="1"/>
  <c r="G6647" i="2"/>
  <c r="H6647" i="2" s="1"/>
  <c r="G6651" i="2"/>
  <c r="H6651" i="2" s="1"/>
  <c r="G6654" i="2"/>
  <c r="H6654" i="2" s="1"/>
  <c r="G6641" i="2"/>
  <c r="H6641" i="2" s="1"/>
  <c r="G6384" i="2"/>
  <c r="H6384" i="2" s="1"/>
  <c r="G6373" i="2"/>
  <c r="H6373" i="2" s="1"/>
  <c r="G6407" i="2"/>
  <c r="H6407" i="2" s="1"/>
  <c r="G6404" i="2"/>
  <c r="H6404" i="2" s="1"/>
  <c r="G6393" i="2"/>
  <c r="H6393" i="2" s="1"/>
  <c r="G6378" i="2"/>
  <c r="H6378" i="2" s="1"/>
  <c r="G6408" i="2"/>
  <c r="H6408" i="2" s="1"/>
  <c r="G6397" i="2"/>
  <c r="H6397" i="2" s="1"/>
  <c r="G6382" i="2"/>
  <c r="H6382" i="2" s="1"/>
  <c r="G6412" i="2"/>
  <c r="H6412" i="2" s="1"/>
  <c r="G6401" i="2"/>
  <c r="H6401" i="2" s="1"/>
  <c r="G6402" i="2"/>
  <c r="H6402" i="2" s="1"/>
  <c r="G6403" i="2"/>
  <c r="H6403" i="2" s="1"/>
  <c r="G6400" i="2"/>
  <c r="H6400" i="2" s="1"/>
  <c r="G6389" i="2"/>
  <c r="H6389" i="2" s="1"/>
  <c r="G6374" i="2"/>
  <c r="H6374" i="2" s="1"/>
  <c r="G6420" i="2"/>
  <c r="H6420" i="2" s="1"/>
  <c r="G6409" i="2"/>
  <c r="H6409" i="2" s="1"/>
  <c r="G6394" i="2"/>
  <c r="H6394" i="2" s="1"/>
  <c r="G6379" i="2"/>
  <c r="H6379" i="2" s="1"/>
  <c r="G6413" i="2"/>
  <c r="H6413" i="2" s="1"/>
  <c r="G6398" i="2"/>
  <c r="H6398" i="2" s="1"/>
  <c r="G6383" i="2"/>
  <c r="H6383" i="2" s="1"/>
  <c r="G6417" i="2"/>
  <c r="H6417" i="2" s="1"/>
  <c r="G6418" i="2"/>
  <c r="H6418" i="2" s="1"/>
  <c r="G6419" i="2"/>
  <c r="H6419" i="2" s="1"/>
  <c r="G6416" i="2"/>
  <c r="H6416" i="2" s="1"/>
  <c r="G6405" i="2"/>
  <c r="H6405" i="2" s="1"/>
  <c r="G6390" i="2"/>
  <c r="H6390" i="2" s="1"/>
  <c r="G6375" i="2"/>
  <c r="H6375" i="2" s="1"/>
  <c r="G6372" i="2"/>
  <c r="H6372" i="2" s="1"/>
  <c r="G6410" i="2"/>
  <c r="H6410" i="2" s="1"/>
  <c r="G6395" i="2"/>
  <c r="H6395" i="2" s="1"/>
  <c r="G6376" i="2"/>
  <c r="H6376" i="2" s="1"/>
  <c r="G6414" i="2"/>
  <c r="H6414" i="2" s="1"/>
  <c r="G6399" i="2"/>
  <c r="H6399" i="2" s="1"/>
  <c r="G6380" i="2"/>
  <c r="H6380" i="2" s="1"/>
  <c r="G6369" i="2"/>
  <c r="H6369" i="2" s="1"/>
  <c r="G6370" i="2"/>
  <c r="H6370" i="2" s="1"/>
  <c r="G6371" i="2"/>
  <c r="H6371" i="2" s="1"/>
  <c r="G6368" i="2"/>
  <c r="H6368" i="2" s="1"/>
  <c r="G6406" i="2"/>
  <c r="H6406" i="2" s="1"/>
  <c r="G6391" i="2"/>
  <c r="H6391" i="2" s="1"/>
  <c r="G6388" i="2"/>
  <c r="H6388" i="2" s="1"/>
  <c r="G6377" i="2"/>
  <c r="H6377" i="2" s="1"/>
  <c r="G6411" i="2"/>
  <c r="H6411" i="2" s="1"/>
  <c r="G6392" i="2"/>
  <c r="H6392" i="2" s="1"/>
  <c r="G6381" i="2"/>
  <c r="H6381" i="2" s="1"/>
  <c r="G6415" i="2"/>
  <c r="H6415" i="2" s="1"/>
  <c r="G6396" i="2"/>
  <c r="H6396" i="2" s="1"/>
  <c r="G6385" i="2"/>
  <c r="H6385" i="2" s="1"/>
  <c r="G6386" i="2"/>
  <c r="H6386" i="2" s="1"/>
  <c r="G6387" i="2"/>
  <c r="H6387" i="2" s="1"/>
  <c r="G6549" i="2"/>
  <c r="H6549" i="2" s="1"/>
  <c r="G6553" i="2"/>
  <c r="H6553" i="2" s="1"/>
  <c r="G6556" i="2"/>
  <c r="H6556" i="2" s="1"/>
  <c r="G6548" i="2"/>
  <c r="H6548" i="2" s="1"/>
  <c r="G6552" i="2"/>
  <c r="H6552" i="2" s="1"/>
  <c r="G6547" i="2"/>
  <c r="H6547" i="2" s="1"/>
  <c r="G6551" i="2"/>
  <c r="H6551" i="2" s="1"/>
  <c r="G6555" i="2"/>
  <c r="H6555" i="2" s="1"/>
  <c r="G6546" i="2"/>
  <c r="H6546" i="2" s="1"/>
  <c r="G6550" i="2"/>
  <c r="H6550" i="2" s="1"/>
  <c r="G6554" i="2"/>
  <c r="H6554" i="2" s="1"/>
  <c r="G6545" i="2"/>
  <c r="H6545" i="2" s="1"/>
  <c r="G4996" i="2"/>
  <c r="H4996" i="2" s="1"/>
  <c r="G5000" i="2"/>
  <c r="H5000" i="2" s="1"/>
  <c r="G5004" i="2"/>
  <c r="H5004" i="2" s="1"/>
  <c r="G5008" i="2"/>
  <c r="H5008" i="2" s="1"/>
  <c r="G4999" i="2"/>
  <c r="H4999" i="2" s="1"/>
  <c r="G5003" i="2"/>
  <c r="H5003" i="2" s="1"/>
  <c r="G5007" i="2"/>
  <c r="H5007" i="2" s="1"/>
  <c r="G4998" i="2"/>
  <c r="H4998" i="2" s="1"/>
  <c r="G5002" i="2"/>
  <c r="H5002" i="2" s="1"/>
  <c r="G5006" i="2"/>
  <c r="H5006" i="2" s="1"/>
  <c r="G5001" i="2"/>
  <c r="H5001" i="2" s="1"/>
  <c r="G5005" i="2"/>
  <c r="H5005" i="2" s="1"/>
  <c r="G5009" i="2"/>
  <c r="H5009" i="2" s="1"/>
  <c r="G4997" i="2"/>
  <c r="H4997" i="2" s="1"/>
  <c r="G3898" i="2"/>
  <c r="H3898" i="2" s="1"/>
  <c r="G3899" i="2"/>
  <c r="H3899" i="2" s="1"/>
  <c r="G3900" i="2"/>
  <c r="H3900" i="2" s="1"/>
  <c r="G3897" i="2"/>
  <c r="H3897" i="2" s="1"/>
  <c r="G3896" i="2"/>
  <c r="H3896" i="2" s="1"/>
  <c r="G13581" i="2"/>
  <c r="H13581" i="2" s="1"/>
  <c r="G13580" i="2"/>
  <c r="H13580" i="2" s="1"/>
  <c r="G13583" i="2"/>
  <c r="H13583" i="2" s="1"/>
  <c r="G13582" i="2"/>
  <c r="H13582" i="2" s="1"/>
  <c r="G13584" i="2"/>
  <c r="H13584" i="2" s="1"/>
  <c r="G8681" i="2"/>
  <c r="H8681" i="2" s="1"/>
  <c r="G8680" i="2"/>
  <c r="H8680" i="2" s="1"/>
  <c r="G8679" i="2"/>
  <c r="H8679" i="2" s="1"/>
  <c r="G8683" i="2"/>
  <c r="H8683" i="2" s="1"/>
  <c r="G8682" i="2"/>
  <c r="H8682" i="2" s="1"/>
  <c r="G6023" i="2"/>
  <c r="H6023" i="2" s="1"/>
  <c r="G6026" i="2"/>
  <c r="H6026" i="2" s="1"/>
  <c r="G6030" i="2"/>
  <c r="H6030" i="2" s="1"/>
  <c r="G6034" i="2"/>
  <c r="H6034" i="2" s="1"/>
  <c r="G6022" i="2"/>
  <c r="H6022" i="2" s="1"/>
  <c r="G6025" i="2"/>
  <c r="H6025" i="2" s="1"/>
  <c r="G6029" i="2"/>
  <c r="H6029" i="2" s="1"/>
  <c r="G6033" i="2"/>
  <c r="H6033" i="2" s="1"/>
  <c r="G6021" i="2"/>
  <c r="H6021" i="2" s="1"/>
  <c r="G6020" i="2"/>
  <c r="H6020" i="2" s="1"/>
  <c r="G6024" i="2"/>
  <c r="H6024" i="2" s="1"/>
  <c r="G6028" i="2"/>
  <c r="H6028" i="2" s="1"/>
  <c r="G6019" i="2"/>
  <c r="H6019" i="2" s="1"/>
  <c r="G6032" i="2"/>
  <c r="H6032" i="2" s="1"/>
  <c r="G6036" i="2"/>
  <c r="H6036" i="2" s="1"/>
  <c r="G6027" i="2"/>
  <c r="H6027" i="2" s="1"/>
  <c r="G6031" i="2"/>
  <c r="H6031" i="2" s="1"/>
  <c r="G6035" i="2"/>
  <c r="H6035" i="2" s="1"/>
  <c r="G3939" i="2"/>
  <c r="H3939" i="2" s="1"/>
  <c r="G3941" i="2"/>
  <c r="H3941" i="2" s="1"/>
  <c r="G3938" i="2"/>
  <c r="H3938" i="2" s="1"/>
  <c r="G3940" i="2"/>
  <c r="H3940" i="2" s="1"/>
  <c r="G3943" i="2"/>
  <c r="H3943" i="2" s="1"/>
  <c r="G3942" i="2"/>
  <c r="H3942" i="2" s="1"/>
  <c r="G3944" i="2"/>
  <c r="H3944" i="2" s="1"/>
  <c r="G4823" i="2"/>
  <c r="H4823" i="2" s="1"/>
  <c r="G4810" i="2"/>
  <c r="H4810" i="2" s="1"/>
  <c r="G4814" i="2"/>
  <c r="H4814" i="2" s="1"/>
  <c r="G4818" i="2"/>
  <c r="H4818" i="2" s="1"/>
  <c r="G4822" i="2"/>
  <c r="H4822" i="2" s="1"/>
  <c r="G4826" i="2"/>
  <c r="H4826" i="2" s="1"/>
  <c r="G4817" i="2"/>
  <c r="H4817" i="2" s="1"/>
  <c r="G4821" i="2"/>
  <c r="H4821" i="2" s="1"/>
  <c r="G4825" i="2"/>
  <c r="H4825" i="2" s="1"/>
  <c r="G4813" i="2"/>
  <c r="H4813" i="2" s="1"/>
  <c r="G4812" i="2"/>
  <c r="H4812" i="2" s="1"/>
  <c r="G4816" i="2"/>
  <c r="H4816" i="2" s="1"/>
  <c r="G4820" i="2"/>
  <c r="H4820" i="2" s="1"/>
  <c r="G4824" i="2"/>
  <c r="H4824" i="2" s="1"/>
  <c r="G4811" i="2"/>
  <c r="H4811" i="2" s="1"/>
  <c r="G4815" i="2"/>
  <c r="H4815" i="2" s="1"/>
  <c r="G4819" i="2"/>
  <c r="H4819" i="2" s="1"/>
  <c r="G4742" i="2"/>
  <c r="H4742" i="2" s="1"/>
  <c r="G4730" i="2"/>
  <c r="H4730" i="2" s="1"/>
  <c r="G4734" i="2"/>
  <c r="H4734" i="2" s="1"/>
  <c r="G4738" i="2"/>
  <c r="H4738" i="2" s="1"/>
  <c r="G4727" i="2"/>
  <c r="H4727" i="2" s="1"/>
  <c r="G4731" i="2"/>
  <c r="H4731" i="2" s="1"/>
  <c r="G4735" i="2"/>
  <c r="H4735" i="2" s="1"/>
  <c r="G4739" i="2"/>
  <c r="H4739" i="2" s="1"/>
  <c r="G4729" i="2"/>
  <c r="H4729" i="2" s="1"/>
  <c r="G4733" i="2"/>
  <c r="H4733" i="2" s="1"/>
  <c r="G4737" i="2"/>
  <c r="H4737" i="2" s="1"/>
  <c r="G4741" i="2"/>
  <c r="H4741" i="2" s="1"/>
  <c r="G4740" i="2"/>
  <c r="H4740" i="2" s="1"/>
  <c r="G4728" i="2"/>
  <c r="H4728" i="2" s="1"/>
  <c r="G4732" i="2"/>
  <c r="H4732" i="2" s="1"/>
  <c r="G4736" i="2"/>
  <c r="H4736" i="2" s="1"/>
  <c r="G3647" i="2"/>
  <c r="H3647" i="2" s="1"/>
  <c r="G3648" i="2"/>
  <c r="H3648" i="2" s="1"/>
  <c r="G3642" i="2"/>
  <c r="H3642" i="2" s="1"/>
  <c r="G3639" i="2"/>
  <c r="H3639" i="2" s="1"/>
  <c r="G3643" i="2"/>
  <c r="H3643" i="2" s="1"/>
  <c r="G3637" i="2"/>
  <c r="H3637" i="2" s="1"/>
  <c r="G3646" i="2"/>
  <c r="H3646" i="2" s="1"/>
  <c r="G3650" i="2"/>
  <c r="H3650" i="2" s="1"/>
  <c r="G3638" i="2"/>
  <c r="H3638" i="2" s="1"/>
  <c r="G3641" i="2"/>
  <c r="H3641" i="2" s="1"/>
  <c r="G3645" i="2"/>
  <c r="H3645" i="2" s="1"/>
  <c r="G3649" i="2"/>
  <c r="H3649" i="2" s="1"/>
  <c r="G3640" i="2"/>
  <c r="H3640" i="2" s="1"/>
  <c r="G3644" i="2"/>
  <c r="H3644" i="2" s="1"/>
  <c r="G2814" i="2"/>
  <c r="H2814" i="2" s="1"/>
  <c r="G2820" i="2"/>
  <c r="H2820" i="2" s="1"/>
  <c r="G2819" i="2"/>
  <c r="H2819" i="2" s="1"/>
  <c r="G2812" i="2"/>
  <c r="H2812" i="2" s="1"/>
  <c r="G2818" i="2"/>
  <c r="H2818" i="2" s="1"/>
  <c r="G2821" i="2"/>
  <c r="H2821" i="2" s="1"/>
  <c r="G2813" i="2"/>
  <c r="H2813" i="2" s="1"/>
  <c r="G2822" i="2"/>
  <c r="H2822" i="2" s="1"/>
  <c r="G2816" i="2"/>
  <c r="H2816" i="2" s="1"/>
  <c r="G2817" i="2"/>
  <c r="H2817" i="2" s="1"/>
  <c r="G2823" i="2"/>
  <c r="H2823" i="2" s="1"/>
  <c r="G2815" i="2"/>
  <c r="H2815" i="2" s="1"/>
  <c r="G2118" i="2"/>
  <c r="H2118" i="2" s="1"/>
  <c r="G2111" i="2"/>
  <c r="H2111" i="2" s="1"/>
  <c r="G2113" i="2"/>
  <c r="H2113" i="2" s="1"/>
  <c r="G2109" i="2"/>
  <c r="H2109" i="2" s="1"/>
  <c r="G2119" i="2"/>
  <c r="H2119" i="2" s="1"/>
  <c r="G2112" i="2"/>
  <c r="H2112" i="2" s="1"/>
  <c r="G2110" i="2"/>
  <c r="H2110" i="2" s="1"/>
  <c r="G2117" i="2"/>
  <c r="H2117" i="2" s="1"/>
  <c r="G2115" i="2"/>
  <c r="H2115" i="2" s="1"/>
  <c r="G2114" i="2"/>
  <c r="H2114" i="2" s="1"/>
  <c r="G2116" i="2"/>
  <c r="H2116" i="2" s="1"/>
  <c r="G1649" i="2"/>
  <c r="H1649" i="2" s="1"/>
  <c r="G1644" i="2"/>
  <c r="H1644" i="2" s="1"/>
  <c r="G1648" i="2"/>
  <c r="H1648" i="2" s="1"/>
  <c r="G1647" i="2"/>
  <c r="H1647" i="2" s="1"/>
  <c r="G1646" i="2"/>
  <c r="H1646" i="2" s="1"/>
  <c r="G1640" i="2"/>
  <c r="H1640" i="2" s="1"/>
  <c r="G1642" i="2"/>
  <c r="H1642" i="2" s="1"/>
  <c r="G1643" i="2"/>
  <c r="H1643" i="2" s="1"/>
  <c r="G1645" i="2"/>
  <c r="H1645" i="2" s="1"/>
  <c r="G1641" i="2"/>
  <c r="H1641" i="2" s="1"/>
  <c r="G1639" i="2"/>
  <c r="H1639" i="2" s="1"/>
  <c r="G1353" i="2"/>
  <c r="H1353" i="2" s="1"/>
  <c r="G1363" i="2"/>
  <c r="H1363" i="2" s="1"/>
  <c r="G1351" i="2"/>
  <c r="H1351" i="2" s="1"/>
  <c r="G1347" i="2"/>
  <c r="H1347" i="2" s="1"/>
  <c r="G1359" i="2"/>
  <c r="H1359" i="2" s="1"/>
  <c r="G1352" i="2"/>
  <c r="H1352" i="2" s="1"/>
  <c r="G1362" i="2"/>
  <c r="H1362" i="2" s="1"/>
  <c r="G1357" i="2"/>
  <c r="H1357" i="2" s="1"/>
  <c r="G1346" i="2"/>
  <c r="H1346" i="2" s="1"/>
  <c r="G1350" i="2"/>
  <c r="H1350" i="2" s="1"/>
  <c r="G1364" i="2"/>
  <c r="H1364" i="2" s="1"/>
  <c r="G1345" i="2"/>
  <c r="H1345" i="2" s="1"/>
  <c r="G1355" i="2"/>
  <c r="H1355" i="2" s="1"/>
  <c r="G1349" i="2"/>
  <c r="H1349" i="2" s="1"/>
  <c r="G1360" i="2"/>
  <c r="H1360" i="2" s="1"/>
  <c r="G1361" i="2"/>
  <c r="H1361" i="2" s="1"/>
  <c r="G1356" i="2"/>
  <c r="H1356" i="2" s="1"/>
  <c r="G1348" i="2"/>
  <c r="H1348" i="2" s="1"/>
  <c r="G1358" i="2"/>
  <c r="H1358" i="2" s="1"/>
  <c r="G1365" i="2"/>
  <c r="H1365" i="2" s="1"/>
  <c r="G1354" i="2"/>
  <c r="H1354" i="2" s="1"/>
  <c r="G775" i="2"/>
  <c r="H775" i="2" s="1"/>
  <c r="G767" i="2"/>
  <c r="H767" i="2" s="1"/>
  <c r="G770" i="2"/>
  <c r="H770" i="2" s="1"/>
  <c r="G769" i="2"/>
  <c r="H769" i="2" s="1"/>
  <c r="G771" i="2"/>
  <c r="H771" i="2" s="1"/>
  <c r="G768" i="2"/>
  <c r="H768" i="2" s="1"/>
  <c r="G773" i="2"/>
  <c r="H773" i="2" s="1"/>
  <c r="G774" i="2"/>
  <c r="H774" i="2" s="1"/>
  <c r="G772" i="2"/>
  <c r="H772" i="2" s="1"/>
  <c r="G793" i="2"/>
  <c r="H793" i="2" s="1"/>
  <c r="G790" i="2"/>
  <c r="H790" i="2" s="1"/>
  <c r="G789" i="2"/>
  <c r="H789" i="2" s="1"/>
  <c r="G792" i="2"/>
  <c r="H792" i="2" s="1"/>
  <c r="G797" i="2"/>
  <c r="H797" i="2" s="1"/>
  <c r="G788" i="2"/>
  <c r="H788" i="2" s="1"/>
  <c r="G796" i="2"/>
  <c r="H796" i="2" s="1"/>
  <c r="G794" i="2"/>
  <c r="H794" i="2" s="1"/>
  <c r="G787" i="2"/>
  <c r="H787" i="2" s="1"/>
  <c r="G791" i="2"/>
  <c r="H791" i="2" s="1"/>
  <c r="G795" i="2"/>
  <c r="H795" i="2" s="1"/>
  <c r="G798" i="2"/>
  <c r="H798" i="2" s="1"/>
  <c r="G567" i="2"/>
  <c r="H567" i="2" s="1"/>
  <c r="G564" i="2"/>
  <c r="H564" i="2" s="1"/>
  <c r="G562" i="2"/>
  <c r="H562" i="2" s="1"/>
  <c r="G566" i="2"/>
  <c r="H566" i="2" s="1"/>
  <c r="G571" i="2"/>
  <c r="H571" i="2" s="1"/>
  <c r="G569" i="2"/>
  <c r="H569" i="2" s="1"/>
  <c r="G573" i="2"/>
  <c r="H573" i="2" s="1"/>
  <c r="G570" i="2"/>
  <c r="H570" i="2" s="1"/>
  <c r="G568" i="2"/>
  <c r="H568" i="2" s="1"/>
  <c r="G572" i="2"/>
  <c r="H572" i="2" s="1"/>
  <c r="G561" i="2"/>
  <c r="H561" i="2" s="1"/>
  <c r="G565" i="2"/>
  <c r="H565" i="2" s="1"/>
  <c r="G563" i="2"/>
  <c r="H563" i="2" s="1"/>
  <c r="G236" i="2"/>
  <c r="H236" i="2" s="1"/>
  <c r="G239" i="2"/>
  <c r="H239" i="2" s="1"/>
  <c r="G238" i="2"/>
  <c r="H238" i="2" s="1"/>
  <c r="G235" i="2"/>
  <c r="H235" i="2" s="1"/>
  <c r="G240" i="2"/>
  <c r="H240" i="2" s="1"/>
  <c r="G234" i="2"/>
  <c r="H234" i="2" s="1"/>
  <c r="G237" i="2"/>
  <c r="H237" i="2" s="1"/>
  <c r="G12112" i="2"/>
  <c r="H12112" i="2" s="1"/>
  <c r="G12104" i="2"/>
  <c r="H12104" i="2" s="1"/>
  <c r="G12114" i="2"/>
  <c r="H12114" i="2" s="1"/>
  <c r="G12106" i="2"/>
  <c r="H12106" i="2" s="1"/>
  <c r="G12111" i="2"/>
  <c r="H12111" i="2" s="1"/>
  <c r="G12105" i="2"/>
  <c r="H12105" i="2" s="1"/>
  <c r="G12113" i="2"/>
  <c r="H12113" i="2" s="1"/>
  <c r="G12107" i="2"/>
  <c r="H12107" i="2" s="1"/>
  <c r="G12108" i="2"/>
  <c r="H12108" i="2" s="1"/>
  <c r="G12109" i="2"/>
  <c r="H12109" i="2" s="1"/>
  <c r="G12110" i="2"/>
  <c r="H12110" i="2" s="1"/>
  <c r="G10781" i="2"/>
  <c r="H10781" i="2" s="1"/>
  <c r="G10790" i="2"/>
  <c r="H10790" i="2" s="1"/>
  <c r="G10782" i="2"/>
  <c r="H10782" i="2" s="1"/>
  <c r="G10787" i="2"/>
  <c r="H10787" i="2" s="1"/>
  <c r="G10784" i="2"/>
  <c r="H10784" i="2" s="1"/>
  <c r="G10785" i="2"/>
  <c r="H10785" i="2" s="1"/>
  <c r="G10780" i="2"/>
  <c r="H10780" i="2" s="1"/>
  <c r="G10783" i="2"/>
  <c r="H10783" i="2" s="1"/>
  <c r="G10788" i="2"/>
  <c r="H10788" i="2" s="1"/>
  <c r="G10778" i="2"/>
  <c r="H10778" i="2" s="1"/>
  <c r="G10779" i="2"/>
  <c r="H10779" i="2" s="1"/>
  <c r="G10786" i="2"/>
  <c r="H10786" i="2" s="1"/>
  <c r="G10789" i="2"/>
  <c r="H10789" i="2" s="1"/>
  <c r="G10791" i="2"/>
  <c r="H10791" i="2" s="1"/>
  <c r="G10765" i="2"/>
  <c r="H10765" i="2" s="1"/>
  <c r="G10767" i="2"/>
  <c r="H10767" i="2" s="1"/>
  <c r="G10768" i="2"/>
  <c r="H10768" i="2" s="1"/>
  <c r="G10766" i="2"/>
  <c r="H10766" i="2" s="1"/>
  <c r="G10764" i="2"/>
  <c r="H10764" i="2" s="1"/>
  <c r="G10769" i="2"/>
  <c r="H10769" i="2" s="1"/>
  <c r="G9429" i="2"/>
  <c r="H9429" i="2" s="1"/>
  <c r="G9430" i="2"/>
  <c r="H9430" i="2" s="1"/>
  <c r="G9432" i="2"/>
  <c r="H9432" i="2" s="1"/>
  <c r="G9428" i="2"/>
  <c r="H9428" i="2" s="1"/>
  <c r="G9433" i="2"/>
  <c r="H9433" i="2" s="1"/>
  <c r="G9431" i="2"/>
  <c r="H9431" i="2" s="1"/>
  <c r="G8932" i="2"/>
  <c r="H8932" i="2" s="1"/>
  <c r="G8933" i="2"/>
  <c r="H8933" i="2" s="1"/>
  <c r="G8935" i="2"/>
  <c r="H8935" i="2" s="1"/>
  <c r="G8934" i="2"/>
  <c r="H8934" i="2" s="1"/>
  <c r="G8936" i="2"/>
  <c r="H8936" i="2" s="1"/>
  <c r="G6880" i="2"/>
  <c r="H6880" i="2" s="1"/>
  <c r="G6884" i="2"/>
  <c r="H6884" i="2" s="1"/>
  <c r="G6887" i="2"/>
  <c r="H6887" i="2" s="1"/>
  <c r="G6879" i="2"/>
  <c r="H6879" i="2" s="1"/>
  <c r="G6883" i="2"/>
  <c r="H6883" i="2" s="1"/>
  <c r="G6882" i="2"/>
  <c r="H6882" i="2" s="1"/>
  <c r="G6886" i="2"/>
  <c r="H6886" i="2" s="1"/>
  <c r="G6881" i="2"/>
  <c r="H6881" i="2" s="1"/>
  <c r="G6885" i="2"/>
  <c r="H6885" i="2" s="1"/>
  <c r="G6923" i="2"/>
  <c r="H6923" i="2" s="1"/>
  <c r="G6927" i="2"/>
  <c r="H6927" i="2" s="1"/>
  <c r="G6931" i="2"/>
  <c r="H6931" i="2" s="1"/>
  <c r="G6919" i="2"/>
  <c r="H6919" i="2" s="1"/>
  <c r="G6926" i="2"/>
  <c r="H6926" i="2" s="1"/>
  <c r="G6930" i="2"/>
  <c r="H6930" i="2" s="1"/>
  <c r="G6918" i="2"/>
  <c r="H6918" i="2" s="1"/>
  <c r="G6922" i="2"/>
  <c r="H6922" i="2" s="1"/>
  <c r="G6925" i="2"/>
  <c r="H6925" i="2" s="1"/>
  <c r="G6929" i="2"/>
  <c r="H6929" i="2" s="1"/>
  <c r="G6917" i="2"/>
  <c r="H6917" i="2" s="1"/>
  <c r="G6921" i="2"/>
  <c r="H6921" i="2" s="1"/>
  <c r="G6924" i="2"/>
  <c r="H6924" i="2" s="1"/>
  <c r="G6928" i="2"/>
  <c r="H6928" i="2" s="1"/>
  <c r="G6916" i="2"/>
  <c r="H6916" i="2" s="1"/>
  <c r="G6920" i="2"/>
  <c r="H6920" i="2" s="1"/>
  <c r="G5733" i="2"/>
  <c r="H5733" i="2" s="1"/>
  <c r="G5736" i="2"/>
  <c r="H5736" i="2" s="1"/>
  <c r="G5737" i="2"/>
  <c r="H5737" i="2" s="1"/>
  <c r="G5735" i="2"/>
  <c r="H5735" i="2" s="1"/>
  <c r="G5734" i="2"/>
  <c r="H5734" i="2" s="1"/>
  <c r="G5156" i="2"/>
  <c r="H5156" i="2" s="1"/>
  <c r="G5159" i="2"/>
  <c r="H5159" i="2" s="1"/>
  <c r="G5163" i="2"/>
  <c r="H5163" i="2" s="1"/>
  <c r="G5167" i="2"/>
  <c r="H5167" i="2" s="1"/>
  <c r="G5170" i="2"/>
  <c r="H5170" i="2" s="1"/>
  <c r="G5172" i="2"/>
  <c r="H5172" i="2" s="1"/>
  <c r="G5158" i="2"/>
  <c r="H5158" i="2" s="1"/>
  <c r="G5162" i="2"/>
  <c r="H5162" i="2" s="1"/>
  <c r="G5166" i="2"/>
  <c r="H5166" i="2" s="1"/>
  <c r="G5157" i="2"/>
  <c r="H5157" i="2" s="1"/>
  <c r="G5174" i="2"/>
  <c r="H5174" i="2" s="1"/>
  <c r="G5165" i="2"/>
  <c r="H5165" i="2" s="1"/>
  <c r="G5169" i="2"/>
  <c r="H5169" i="2" s="1"/>
  <c r="G5173" i="2"/>
  <c r="H5173" i="2" s="1"/>
  <c r="G5161" i="2"/>
  <c r="H5161" i="2" s="1"/>
  <c r="G5160" i="2"/>
  <c r="H5160" i="2" s="1"/>
  <c r="G5164" i="2"/>
  <c r="H5164" i="2" s="1"/>
  <c r="G5168" i="2"/>
  <c r="H5168" i="2" s="1"/>
  <c r="G5171" i="2"/>
  <c r="H5171" i="2" s="1"/>
  <c r="G5254" i="2"/>
  <c r="H5254" i="2" s="1"/>
  <c r="G5251" i="2"/>
  <c r="H5251" i="2" s="1"/>
  <c r="G5257" i="2"/>
  <c r="H5257" i="2" s="1"/>
  <c r="G5253" i="2"/>
  <c r="H5253" i="2" s="1"/>
  <c r="G5252" i="2"/>
  <c r="H5252" i="2" s="1"/>
  <c r="G5256" i="2"/>
  <c r="H5256" i="2" s="1"/>
  <c r="G5255" i="2"/>
  <c r="H5255" i="2" s="1"/>
  <c r="G4561" i="2"/>
  <c r="H4561" i="2" s="1"/>
  <c r="G4557" i="2"/>
  <c r="H4557" i="2" s="1"/>
  <c r="G4556" i="2"/>
  <c r="H4556" i="2" s="1"/>
  <c r="G4558" i="2"/>
  <c r="H4558" i="2" s="1"/>
  <c r="G4559" i="2"/>
  <c r="H4559" i="2" s="1"/>
  <c r="G4560" i="2"/>
  <c r="H4560" i="2" s="1"/>
  <c r="G4562" i="2"/>
  <c r="H4562" i="2" s="1"/>
  <c r="G3706" i="2"/>
  <c r="H3706" i="2" s="1"/>
  <c r="G3708" i="2"/>
  <c r="H3708" i="2" s="1"/>
  <c r="G3701" i="2"/>
  <c r="H3701" i="2" s="1"/>
  <c r="G3703" i="2"/>
  <c r="H3703" i="2" s="1"/>
  <c r="G3700" i="2"/>
  <c r="H3700" i="2" s="1"/>
  <c r="G3705" i="2"/>
  <c r="H3705" i="2" s="1"/>
  <c r="G3702" i="2"/>
  <c r="H3702" i="2" s="1"/>
  <c r="G3704" i="2"/>
  <c r="H3704" i="2" s="1"/>
  <c r="G3707" i="2"/>
  <c r="H3707" i="2" s="1"/>
  <c r="G3670" i="2"/>
  <c r="H3670" i="2" s="1"/>
  <c r="G3672" i="2"/>
  <c r="H3672" i="2" s="1"/>
  <c r="G3665" i="2"/>
  <c r="H3665" i="2" s="1"/>
  <c r="G3667" i="2"/>
  <c r="H3667" i="2" s="1"/>
  <c r="G3666" i="2"/>
  <c r="H3666" i="2" s="1"/>
  <c r="G3669" i="2"/>
  <c r="H3669" i="2" s="1"/>
  <c r="G3671" i="2"/>
  <c r="H3671" i="2" s="1"/>
  <c r="G3668" i="2"/>
  <c r="H3668" i="2" s="1"/>
  <c r="G3673" i="2"/>
  <c r="H3673" i="2" s="1"/>
  <c r="G1989" i="2"/>
  <c r="H1989" i="2" s="1"/>
  <c r="G1987" i="2"/>
  <c r="H1987" i="2" s="1"/>
  <c r="G1990" i="2"/>
  <c r="H1990" i="2" s="1"/>
  <c r="G1993" i="2"/>
  <c r="H1993" i="2" s="1"/>
  <c r="G1992" i="2"/>
  <c r="H1992" i="2" s="1"/>
  <c r="G1985" i="2"/>
  <c r="H1985" i="2" s="1"/>
  <c r="G1995" i="2"/>
  <c r="H1995" i="2" s="1"/>
  <c r="G1988" i="2"/>
  <c r="H1988" i="2" s="1"/>
  <c r="G1991" i="2"/>
  <c r="H1991" i="2" s="1"/>
  <c r="G1986" i="2"/>
  <c r="H1986" i="2" s="1"/>
  <c r="G1994" i="2"/>
  <c r="H1994" i="2" s="1"/>
  <c r="G1980" i="2"/>
  <c r="H1980" i="2" s="1"/>
  <c r="G1977" i="2"/>
  <c r="H1977" i="2" s="1"/>
  <c r="G1982" i="2"/>
  <c r="H1982" i="2" s="1"/>
  <c r="G1984" i="2"/>
  <c r="H1984" i="2" s="1"/>
  <c r="G1971" i="2"/>
  <c r="H1971" i="2" s="1"/>
  <c r="G1983" i="2"/>
  <c r="H1983" i="2" s="1"/>
  <c r="G1973" i="2"/>
  <c r="H1973" i="2" s="1"/>
  <c r="G1978" i="2"/>
  <c r="H1978" i="2" s="1"/>
  <c r="G1972" i="2"/>
  <c r="H1972" i="2" s="1"/>
  <c r="G1979" i="2"/>
  <c r="H1979" i="2" s="1"/>
  <c r="G1970" i="2"/>
  <c r="H1970" i="2" s="1"/>
  <c r="G1975" i="2"/>
  <c r="H1975" i="2" s="1"/>
  <c r="G1976" i="2"/>
  <c r="H1976" i="2" s="1"/>
  <c r="G1974" i="2"/>
  <c r="H1974" i="2" s="1"/>
  <c r="G1981" i="2"/>
  <c r="H1981" i="2" s="1"/>
  <c r="G674" i="2"/>
  <c r="H674" i="2" s="1"/>
  <c r="G679" i="2"/>
  <c r="H679" i="2" s="1"/>
  <c r="G675" i="2"/>
  <c r="H675" i="2" s="1"/>
  <c r="G676" i="2"/>
  <c r="H676" i="2" s="1"/>
  <c r="G673" i="2"/>
  <c r="H673" i="2" s="1"/>
  <c r="G672" i="2"/>
  <c r="H672" i="2" s="1"/>
  <c r="G677" i="2"/>
  <c r="H677" i="2" s="1"/>
  <c r="G678" i="2"/>
  <c r="H678" i="2" s="1"/>
  <c r="G15874" i="2"/>
  <c r="H15874" i="2" s="1"/>
  <c r="G15882" i="2"/>
  <c r="H15882" i="2" s="1"/>
  <c r="G15877" i="2"/>
  <c r="H15877" i="2" s="1"/>
  <c r="G15880" i="2"/>
  <c r="H15880" i="2" s="1"/>
  <c r="G15879" i="2"/>
  <c r="H15879" i="2" s="1"/>
  <c r="G15881" i="2"/>
  <c r="H15881" i="2" s="1"/>
  <c r="G15878" i="2"/>
  <c r="H15878" i="2" s="1"/>
  <c r="G15876" i="2"/>
  <c r="H15876" i="2" s="1"/>
  <c r="G15875" i="2"/>
  <c r="H15875" i="2" s="1"/>
  <c r="G15293" i="2"/>
  <c r="H15293" i="2" s="1"/>
  <c r="G15292" i="2"/>
  <c r="H15292" i="2" s="1"/>
  <c r="G15289" i="2"/>
  <c r="H15289" i="2" s="1"/>
  <c r="G15291" i="2"/>
  <c r="H15291" i="2" s="1"/>
  <c r="G15288" i="2"/>
  <c r="H15288" i="2" s="1"/>
  <c r="G15290" i="2"/>
  <c r="H15290" i="2" s="1"/>
  <c r="G11356" i="2"/>
  <c r="H11356" i="2" s="1"/>
  <c r="G11355" i="2"/>
  <c r="H11355" i="2" s="1"/>
  <c r="G11352" i="2"/>
  <c r="H11352" i="2" s="1"/>
  <c r="G11354" i="2"/>
  <c r="H11354" i="2" s="1"/>
  <c r="G11353" i="2"/>
  <c r="H11353" i="2" s="1"/>
  <c r="G10922" i="2"/>
  <c r="H10922" i="2" s="1"/>
  <c r="G10923" i="2"/>
  <c r="H10923" i="2" s="1"/>
  <c r="G10925" i="2"/>
  <c r="H10925" i="2" s="1"/>
  <c r="G10926" i="2"/>
  <c r="H10926" i="2" s="1"/>
  <c r="G10928" i="2"/>
  <c r="H10928" i="2" s="1"/>
  <c r="G10921" i="2"/>
  <c r="H10921" i="2" s="1"/>
  <c r="G10924" i="2"/>
  <c r="H10924" i="2" s="1"/>
  <c r="G10927" i="2"/>
  <c r="H10927" i="2" s="1"/>
  <c r="G10234" i="2"/>
  <c r="H10234" i="2" s="1"/>
  <c r="G10233" i="2"/>
  <c r="H10233" i="2" s="1"/>
  <c r="G10232" i="2"/>
  <c r="H10232" i="2" s="1"/>
  <c r="G10235" i="2"/>
  <c r="H10235" i="2" s="1"/>
  <c r="G8853" i="2"/>
  <c r="H8853" i="2" s="1"/>
  <c r="G8860" i="2"/>
  <c r="H8860" i="2" s="1"/>
  <c r="G8854" i="2"/>
  <c r="H8854" i="2" s="1"/>
  <c r="G8856" i="2"/>
  <c r="H8856" i="2" s="1"/>
  <c r="G8859" i="2"/>
  <c r="H8859" i="2" s="1"/>
  <c r="G8857" i="2"/>
  <c r="H8857" i="2" s="1"/>
  <c r="G8850" i="2"/>
  <c r="H8850" i="2" s="1"/>
  <c r="G8851" i="2"/>
  <c r="H8851" i="2" s="1"/>
  <c r="G8852" i="2"/>
  <c r="H8852" i="2" s="1"/>
  <c r="G8855" i="2"/>
  <c r="H8855" i="2" s="1"/>
  <c r="G8858" i="2"/>
  <c r="H8858" i="2" s="1"/>
  <c r="G7678" i="2"/>
  <c r="H7678" i="2" s="1"/>
  <c r="G7673" i="2"/>
  <c r="H7673" i="2" s="1"/>
  <c r="G7677" i="2"/>
  <c r="H7677" i="2" s="1"/>
  <c r="G7679" i="2"/>
  <c r="H7679" i="2" s="1"/>
  <c r="G7676" i="2"/>
  <c r="H7676" i="2" s="1"/>
  <c r="G7680" i="2"/>
  <c r="H7680" i="2" s="1"/>
  <c r="G7675" i="2"/>
  <c r="H7675" i="2" s="1"/>
  <c r="G7674" i="2"/>
  <c r="H7674" i="2" s="1"/>
  <c r="G7420" i="2"/>
  <c r="H7420" i="2" s="1"/>
  <c r="G7424" i="2"/>
  <c r="H7424" i="2" s="1"/>
  <c r="G7428" i="2"/>
  <c r="H7428" i="2" s="1"/>
  <c r="G7432" i="2"/>
  <c r="H7432" i="2" s="1"/>
  <c r="G7435" i="2"/>
  <c r="H7435" i="2" s="1"/>
  <c r="G7423" i="2"/>
  <c r="H7423" i="2" s="1"/>
  <c r="G7427" i="2"/>
  <c r="H7427" i="2" s="1"/>
  <c r="G7431" i="2"/>
  <c r="H7431" i="2" s="1"/>
  <c r="G7422" i="2"/>
  <c r="H7422" i="2" s="1"/>
  <c r="G7426" i="2"/>
  <c r="H7426" i="2" s="1"/>
  <c r="G7430" i="2"/>
  <c r="H7430" i="2" s="1"/>
  <c r="G7434" i="2"/>
  <c r="H7434" i="2" s="1"/>
  <c r="G7421" i="2"/>
  <c r="H7421" i="2" s="1"/>
  <c r="G7425" i="2"/>
  <c r="H7425" i="2" s="1"/>
  <c r="G7429" i="2"/>
  <c r="H7429" i="2" s="1"/>
  <c r="G7433" i="2"/>
  <c r="H7433" i="2" s="1"/>
  <c r="G7405" i="2"/>
  <c r="H7405" i="2" s="1"/>
  <c r="G7403" i="2"/>
  <c r="H7403" i="2" s="1"/>
  <c r="G7393" i="2"/>
  <c r="H7393" i="2" s="1"/>
  <c r="G7391" i="2"/>
  <c r="H7391" i="2" s="1"/>
  <c r="G7397" i="2"/>
  <c r="H7397" i="2" s="1"/>
  <c r="G7395" i="2"/>
  <c r="H7395" i="2" s="1"/>
  <c r="G7401" i="2"/>
  <c r="H7401" i="2" s="1"/>
  <c r="G7399" i="2"/>
  <c r="H7399" i="2" s="1"/>
  <c r="G7404" i="2"/>
  <c r="H7404" i="2" s="1"/>
  <c r="G7419" i="2"/>
  <c r="H7419" i="2" s="1"/>
  <c r="G7409" i="2"/>
  <c r="H7409" i="2" s="1"/>
  <c r="G7407" i="2"/>
  <c r="H7407" i="2" s="1"/>
  <c r="G7413" i="2"/>
  <c r="H7413" i="2" s="1"/>
  <c r="G7411" i="2"/>
  <c r="H7411" i="2" s="1"/>
  <c r="G7417" i="2"/>
  <c r="H7417" i="2" s="1"/>
  <c r="G7415" i="2"/>
  <c r="H7415" i="2" s="1"/>
  <c r="G7390" i="2"/>
  <c r="H7390" i="2" s="1"/>
  <c r="G7392" i="2"/>
  <c r="H7392" i="2" s="1"/>
  <c r="G7394" i="2"/>
  <c r="H7394" i="2" s="1"/>
  <c r="G7396" i="2"/>
  <c r="H7396" i="2" s="1"/>
  <c r="G7398" i="2"/>
  <c r="H7398" i="2" s="1"/>
  <c r="G7400" i="2"/>
  <c r="H7400" i="2" s="1"/>
  <c r="G7402" i="2"/>
  <c r="H7402" i="2" s="1"/>
  <c r="G7406" i="2"/>
  <c r="H7406" i="2" s="1"/>
  <c r="G7408" i="2"/>
  <c r="H7408" i="2" s="1"/>
  <c r="G7410" i="2"/>
  <c r="H7410" i="2" s="1"/>
  <c r="G7412" i="2"/>
  <c r="H7412" i="2" s="1"/>
  <c r="G7414" i="2"/>
  <c r="H7414" i="2" s="1"/>
  <c r="G7416" i="2"/>
  <c r="H7416" i="2" s="1"/>
  <c r="G7418" i="2"/>
  <c r="H7418" i="2" s="1"/>
  <c r="G14053" i="2"/>
  <c r="H14053" i="2" s="1"/>
  <c r="G14049" i="2"/>
  <c r="H14049" i="2" s="1"/>
  <c r="G14051" i="2"/>
  <c r="H14051" i="2" s="1"/>
  <c r="G14052" i="2"/>
  <c r="H14052" i="2" s="1"/>
  <c r="G14048" i="2"/>
  <c r="H14048" i="2" s="1"/>
  <c r="G14050" i="2"/>
  <c r="H14050" i="2" s="1"/>
  <c r="G14045" i="2"/>
  <c r="H14045" i="2" s="1"/>
  <c r="G14047" i="2"/>
  <c r="H14047" i="2" s="1"/>
  <c r="G14044" i="2"/>
  <c r="H14044" i="2" s="1"/>
  <c r="G14046" i="2"/>
  <c r="H14046" i="2" s="1"/>
  <c r="G14054" i="2"/>
  <c r="H14054" i="2" s="1"/>
  <c r="G9493" i="2"/>
  <c r="H9493" i="2" s="1"/>
  <c r="G9496" i="2"/>
  <c r="H9496" i="2" s="1"/>
  <c r="G9490" i="2"/>
  <c r="H9490" i="2" s="1"/>
  <c r="G9483" i="2"/>
  <c r="H9483" i="2" s="1"/>
  <c r="G9484" i="2"/>
  <c r="H9484" i="2" s="1"/>
  <c r="G9485" i="2"/>
  <c r="H9485" i="2" s="1"/>
  <c r="G9487" i="2"/>
  <c r="H9487" i="2" s="1"/>
  <c r="G9495" i="2"/>
  <c r="H9495" i="2" s="1"/>
  <c r="G9492" i="2"/>
  <c r="H9492" i="2" s="1"/>
  <c r="G9486" i="2"/>
  <c r="H9486" i="2" s="1"/>
  <c r="G9494" i="2"/>
  <c r="H9494" i="2" s="1"/>
  <c r="G9488" i="2"/>
  <c r="H9488" i="2" s="1"/>
  <c r="G9489" i="2"/>
  <c r="H9489" i="2" s="1"/>
  <c r="G9491" i="2"/>
  <c r="H9491" i="2" s="1"/>
  <c r="G7102" i="2"/>
  <c r="H7102" i="2" s="1"/>
  <c r="G7097" i="2"/>
  <c r="H7097" i="2" s="1"/>
  <c r="G7101" i="2"/>
  <c r="H7101" i="2" s="1"/>
  <c r="G7096" i="2"/>
  <c r="H7096" i="2" s="1"/>
  <c r="G7100" i="2"/>
  <c r="H7100" i="2" s="1"/>
  <c r="G7103" i="2"/>
  <c r="H7103" i="2" s="1"/>
  <c r="G7099" i="2"/>
  <c r="H7099" i="2" s="1"/>
  <c r="G7098" i="2"/>
  <c r="H7098" i="2" s="1"/>
  <c r="G6256" i="2"/>
  <c r="H6256" i="2" s="1"/>
  <c r="G6257" i="2"/>
  <c r="H6257" i="2" s="1"/>
  <c r="G6255" i="2"/>
  <c r="H6255" i="2" s="1"/>
  <c r="G6254" i="2"/>
  <c r="H6254" i="2" s="1"/>
  <c r="G6259" i="2"/>
  <c r="H6259" i="2" s="1"/>
  <c r="G6260" i="2"/>
  <c r="H6260" i="2" s="1"/>
  <c r="G6258" i="2"/>
  <c r="H6258" i="2" s="1"/>
  <c r="G5012" i="2"/>
  <c r="H5012" i="2" s="1"/>
  <c r="G5011" i="2"/>
  <c r="H5011" i="2" s="1"/>
  <c r="G5010" i="2"/>
  <c r="H5010" i="2" s="1"/>
  <c r="G5013" i="2"/>
  <c r="H5013" i="2" s="1"/>
  <c r="G3832" i="2"/>
  <c r="H3832" i="2" s="1"/>
  <c r="G3834" i="2"/>
  <c r="H3834" i="2" s="1"/>
  <c r="G3835" i="2"/>
  <c r="H3835" i="2" s="1"/>
  <c r="G3833" i="2"/>
  <c r="H3833" i="2" s="1"/>
  <c r="G13880" i="2"/>
  <c r="H13880" i="2" s="1"/>
  <c r="G13882" i="2"/>
  <c r="H13882" i="2" s="1"/>
  <c r="G13885" i="2"/>
  <c r="H13885" i="2" s="1"/>
  <c r="G13884" i="2"/>
  <c r="H13884" i="2" s="1"/>
  <c r="G13879" i="2"/>
  <c r="H13879" i="2" s="1"/>
  <c r="G13881" i="2"/>
  <c r="H13881" i="2" s="1"/>
  <c r="G13883" i="2"/>
  <c r="H13883" i="2" s="1"/>
  <c r="G8624" i="2"/>
  <c r="H8624" i="2" s="1"/>
  <c r="G8628" i="2"/>
  <c r="H8628" i="2" s="1"/>
  <c r="G8632" i="2"/>
  <c r="H8632" i="2" s="1"/>
  <c r="G8636" i="2"/>
  <c r="H8636" i="2" s="1"/>
  <c r="G8622" i="2"/>
  <c r="H8622" i="2" s="1"/>
  <c r="G8627" i="2"/>
  <c r="H8627" i="2" s="1"/>
  <c r="G8631" i="2"/>
  <c r="H8631" i="2" s="1"/>
  <c r="G8635" i="2"/>
  <c r="H8635" i="2" s="1"/>
  <c r="G8638" i="2"/>
  <c r="H8638" i="2" s="1"/>
  <c r="G8626" i="2"/>
  <c r="H8626" i="2" s="1"/>
  <c r="G8630" i="2"/>
  <c r="H8630" i="2" s="1"/>
  <c r="G8634" i="2"/>
  <c r="H8634" i="2" s="1"/>
  <c r="G8621" i="2"/>
  <c r="H8621" i="2" s="1"/>
  <c r="G8623" i="2"/>
  <c r="H8623" i="2" s="1"/>
  <c r="G8625" i="2"/>
  <c r="H8625" i="2" s="1"/>
  <c r="G8629" i="2"/>
  <c r="H8629" i="2" s="1"/>
  <c r="G8633" i="2"/>
  <c r="H8633" i="2" s="1"/>
  <c r="G8637" i="2"/>
  <c r="H8637" i="2" s="1"/>
  <c r="G8639" i="2"/>
  <c r="H8639" i="2" s="1"/>
  <c r="G6064" i="2"/>
  <c r="H6064" i="2" s="1"/>
  <c r="G6068" i="2"/>
  <c r="H6068" i="2" s="1"/>
  <c r="G6061" i="2"/>
  <c r="H6061" i="2" s="1"/>
  <c r="G6066" i="2"/>
  <c r="H6066" i="2" s="1"/>
  <c r="G6071" i="2"/>
  <c r="H6071" i="2" s="1"/>
  <c r="G6072" i="2"/>
  <c r="H6072" i="2" s="1"/>
  <c r="G6065" i="2"/>
  <c r="H6065" i="2" s="1"/>
  <c r="G6070" i="2"/>
  <c r="H6070" i="2" s="1"/>
  <c r="G6074" i="2"/>
  <c r="H6074" i="2" s="1"/>
  <c r="G6063" i="2"/>
  <c r="H6063" i="2" s="1"/>
  <c r="G6069" i="2"/>
  <c r="H6069" i="2" s="1"/>
  <c r="G6073" i="2"/>
  <c r="H6073" i="2" s="1"/>
  <c r="G6062" i="2"/>
  <c r="H6062" i="2" s="1"/>
  <c r="G6067" i="2"/>
  <c r="H6067" i="2" s="1"/>
  <c r="G6087" i="2"/>
  <c r="H6087" i="2" s="1"/>
  <c r="G6088" i="2"/>
  <c r="H6088" i="2" s="1"/>
  <c r="G6092" i="2"/>
  <c r="H6092" i="2" s="1"/>
  <c r="G6096" i="2"/>
  <c r="H6096" i="2" s="1"/>
  <c r="G6091" i="2"/>
  <c r="H6091" i="2" s="1"/>
  <c r="G6095" i="2"/>
  <c r="H6095" i="2" s="1"/>
  <c r="G6099" i="2"/>
  <c r="H6099" i="2" s="1"/>
  <c r="G6090" i="2"/>
  <c r="H6090" i="2" s="1"/>
  <c r="G6094" i="2"/>
  <c r="H6094" i="2" s="1"/>
  <c r="G6098" i="2"/>
  <c r="H6098" i="2" s="1"/>
  <c r="G6089" i="2"/>
  <c r="H6089" i="2" s="1"/>
  <c r="G6093" i="2"/>
  <c r="H6093" i="2" s="1"/>
  <c r="G6097" i="2"/>
  <c r="H6097" i="2" s="1"/>
  <c r="G4470" i="2"/>
  <c r="H4470" i="2" s="1"/>
  <c r="G4479" i="2"/>
  <c r="H4479" i="2" s="1"/>
  <c r="G4477" i="2"/>
  <c r="H4477" i="2" s="1"/>
  <c r="G4476" i="2"/>
  <c r="H4476" i="2" s="1"/>
  <c r="G4474" i="2"/>
  <c r="H4474" i="2" s="1"/>
  <c r="G4472" i="2"/>
  <c r="H4472" i="2" s="1"/>
  <c r="G4480" i="2"/>
  <c r="H4480" i="2" s="1"/>
  <c r="G4478" i="2"/>
  <c r="H4478" i="2" s="1"/>
  <c r="G4475" i="2"/>
  <c r="H4475" i="2" s="1"/>
  <c r="G4473" i="2"/>
  <c r="H4473" i="2" s="1"/>
  <c r="G4471" i="2"/>
  <c r="H4471" i="2" s="1"/>
  <c r="G113" i="2"/>
  <c r="H113" i="2" s="1"/>
  <c r="G112" i="2"/>
  <c r="H112" i="2" s="1"/>
  <c r="G109" i="2"/>
  <c r="H109" i="2" s="1"/>
  <c r="G111" i="2"/>
  <c r="H111" i="2" s="1"/>
  <c r="G110" i="2"/>
  <c r="H110" i="2" s="1"/>
  <c r="G4909" i="2"/>
  <c r="H4909" i="2" s="1"/>
  <c r="G4912" i="2"/>
  <c r="H4912" i="2" s="1"/>
  <c r="G4911" i="2"/>
  <c r="H4911" i="2" s="1"/>
  <c r="G4910" i="2"/>
  <c r="H4910" i="2" s="1"/>
  <c r="G4915" i="2"/>
  <c r="H4915" i="2" s="1"/>
  <c r="G4913" i="2"/>
  <c r="H4913" i="2" s="1"/>
  <c r="G4914" i="2"/>
  <c r="H4914" i="2" s="1"/>
  <c r="G2597" i="2"/>
  <c r="H2597" i="2" s="1"/>
  <c r="G2606" i="2"/>
  <c r="H2606" i="2" s="1"/>
  <c r="G2600" i="2"/>
  <c r="H2600" i="2" s="1"/>
  <c r="G2601" i="2"/>
  <c r="H2601" i="2" s="1"/>
  <c r="G2599" i="2"/>
  <c r="H2599" i="2" s="1"/>
  <c r="G2598" i="2"/>
  <c r="H2598" i="2" s="1"/>
  <c r="G2604" i="2"/>
  <c r="H2604" i="2" s="1"/>
  <c r="G2603" i="2"/>
  <c r="H2603" i="2" s="1"/>
  <c r="G2602" i="2"/>
  <c r="H2602" i="2" s="1"/>
  <c r="G2605" i="2"/>
  <c r="H2605" i="2" s="1"/>
  <c r="G2656" i="2"/>
  <c r="H2656" i="2" s="1"/>
  <c r="G2659" i="2"/>
  <c r="H2659" i="2" s="1"/>
  <c r="G2654" i="2"/>
  <c r="H2654" i="2" s="1"/>
  <c r="G2657" i="2"/>
  <c r="H2657" i="2" s="1"/>
  <c r="G2658" i="2"/>
  <c r="H2658" i="2" s="1"/>
  <c r="G2653" i="2"/>
  <c r="H2653" i="2" s="1"/>
  <c r="G2655" i="2"/>
  <c r="H2655" i="2" s="1"/>
  <c r="G429" i="2"/>
  <c r="H429" i="2" s="1"/>
  <c r="G424" i="2"/>
  <c r="H424" i="2" s="1"/>
  <c r="G428" i="2"/>
  <c r="H428" i="2" s="1"/>
  <c r="G430" i="2"/>
  <c r="H430" i="2" s="1"/>
  <c r="G427" i="2"/>
  <c r="H427" i="2" s="1"/>
  <c r="G426" i="2"/>
  <c r="H426" i="2" s="1"/>
  <c r="G425" i="2"/>
  <c r="H425" i="2" s="1"/>
  <c r="G19910" i="2"/>
  <c r="H19910" i="2" s="1"/>
  <c r="G19909" i="2"/>
  <c r="H19909" i="2" s="1"/>
  <c r="G19908" i="2"/>
  <c r="H19908" i="2" s="1"/>
  <c r="G19904" i="2"/>
  <c r="H19904" i="2" s="1"/>
  <c r="G19905" i="2"/>
  <c r="H19905" i="2" s="1"/>
  <c r="G19911" i="2"/>
  <c r="H19911" i="2" s="1"/>
  <c r="G19907" i="2"/>
  <c r="H19907" i="2" s="1"/>
  <c r="G19906" i="2"/>
  <c r="H19906" i="2" s="1"/>
  <c r="G18574" i="2"/>
  <c r="H18574" i="2" s="1"/>
  <c r="G18578" i="2"/>
  <c r="H18578" i="2" s="1"/>
  <c r="G18573" i="2"/>
  <c r="H18573" i="2" s="1"/>
  <c r="G18577" i="2"/>
  <c r="H18577" i="2" s="1"/>
  <c r="G18576" i="2"/>
  <c r="H18576" i="2" s="1"/>
  <c r="G18580" i="2"/>
  <c r="H18580" i="2" s="1"/>
  <c r="G18575" i="2"/>
  <c r="H18575" i="2" s="1"/>
  <c r="G18579" i="2"/>
  <c r="H18579" i="2" s="1"/>
  <c r="G16222" i="2"/>
  <c r="H16222" i="2" s="1"/>
  <c r="G16217" i="2"/>
  <c r="H16217" i="2" s="1"/>
  <c r="G16223" i="2"/>
  <c r="H16223" i="2" s="1"/>
  <c r="G16225" i="2"/>
  <c r="H16225" i="2" s="1"/>
  <c r="G16228" i="2"/>
  <c r="H16228" i="2" s="1"/>
  <c r="G16218" i="2"/>
  <c r="H16218" i="2" s="1"/>
  <c r="G16219" i="2"/>
  <c r="H16219" i="2" s="1"/>
  <c r="G16220" i="2"/>
  <c r="H16220" i="2" s="1"/>
  <c r="G16226" i="2"/>
  <c r="H16226" i="2" s="1"/>
  <c r="G16221" i="2"/>
  <c r="H16221" i="2" s="1"/>
  <c r="G16215" i="2"/>
  <c r="H16215" i="2" s="1"/>
  <c r="G16224" i="2"/>
  <c r="H16224" i="2" s="1"/>
  <c r="G16216" i="2"/>
  <c r="H16216" i="2" s="1"/>
  <c r="G16227" i="2"/>
  <c r="H16227" i="2" s="1"/>
  <c r="G14620" i="2"/>
  <c r="H14620" i="2" s="1"/>
  <c r="G14617" i="2"/>
  <c r="H14617" i="2" s="1"/>
  <c r="G14616" i="2"/>
  <c r="H14616" i="2" s="1"/>
  <c r="G14618" i="2"/>
  <c r="H14618" i="2" s="1"/>
  <c r="G14619" i="2"/>
  <c r="H14619" i="2" s="1"/>
  <c r="G14584" i="2"/>
  <c r="H14584" i="2" s="1"/>
  <c r="G14583" i="2"/>
  <c r="H14583" i="2" s="1"/>
  <c r="G14582" i="2"/>
  <c r="H14582" i="2" s="1"/>
  <c r="G14586" i="2"/>
  <c r="H14586" i="2" s="1"/>
  <c r="G14587" i="2"/>
  <c r="H14587" i="2" s="1"/>
  <c r="G14585" i="2"/>
  <c r="H14585" i="2" s="1"/>
  <c r="G9046" i="2"/>
  <c r="H9046" i="2" s="1"/>
  <c r="G9044" i="2"/>
  <c r="H9044" i="2" s="1"/>
  <c r="G9045" i="2"/>
  <c r="H9045" i="2" s="1"/>
  <c r="G9047" i="2"/>
  <c r="H9047" i="2" s="1"/>
  <c r="G17900" i="2"/>
  <c r="H17900" i="2" s="1"/>
  <c r="G17888" i="2"/>
  <c r="H17888" i="2" s="1"/>
  <c r="G17908" i="2"/>
  <c r="H17908" i="2" s="1"/>
  <c r="G17902" i="2"/>
  <c r="H17902" i="2" s="1"/>
  <c r="G17906" i="2"/>
  <c r="H17906" i="2" s="1"/>
  <c r="G17903" i="2"/>
  <c r="H17903" i="2" s="1"/>
  <c r="G17904" i="2"/>
  <c r="H17904" i="2" s="1"/>
  <c r="G17898" i="2"/>
  <c r="H17898" i="2" s="1"/>
  <c r="G17893" i="2"/>
  <c r="H17893" i="2" s="1"/>
  <c r="G17897" i="2"/>
  <c r="H17897" i="2" s="1"/>
  <c r="G17899" i="2"/>
  <c r="H17899" i="2" s="1"/>
  <c r="G17891" i="2"/>
  <c r="H17891" i="2" s="1"/>
  <c r="G17894" i="2"/>
  <c r="H17894" i="2" s="1"/>
  <c r="G17889" i="2"/>
  <c r="H17889" i="2" s="1"/>
  <c r="G17909" i="2"/>
  <c r="H17909" i="2" s="1"/>
  <c r="G17896" i="2"/>
  <c r="H17896" i="2" s="1"/>
  <c r="G17895" i="2"/>
  <c r="H17895" i="2" s="1"/>
  <c r="G17907" i="2"/>
  <c r="H17907" i="2" s="1"/>
  <c r="G17901" i="2"/>
  <c r="H17901" i="2" s="1"/>
  <c r="G17905" i="2"/>
  <c r="H17905" i="2" s="1"/>
  <c r="G17892" i="2"/>
  <c r="H17892" i="2" s="1"/>
  <c r="G17886" i="2"/>
  <c r="H17886" i="2" s="1"/>
  <c r="G17890" i="2"/>
  <c r="H17890" i="2" s="1"/>
  <c r="G17887" i="2"/>
  <c r="H17887" i="2" s="1"/>
  <c r="G16808" i="2"/>
  <c r="H16808" i="2" s="1"/>
  <c r="G16809" i="2"/>
  <c r="H16809" i="2" s="1"/>
  <c r="G16810" i="2"/>
  <c r="H16810" i="2" s="1"/>
  <c r="G16812" i="2"/>
  <c r="H16812" i="2" s="1"/>
  <c r="G16811" i="2"/>
  <c r="H16811" i="2" s="1"/>
  <c r="G15489" i="2"/>
  <c r="H15489" i="2" s="1"/>
  <c r="G15485" i="2"/>
  <c r="H15485" i="2" s="1"/>
  <c r="G15487" i="2"/>
  <c r="H15487" i="2" s="1"/>
  <c r="G15488" i="2"/>
  <c r="H15488" i="2" s="1"/>
  <c r="G15484" i="2"/>
  <c r="H15484" i="2" s="1"/>
  <c r="G15483" i="2"/>
  <c r="H15483" i="2" s="1"/>
  <c r="G15492" i="2"/>
  <c r="H15492" i="2" s="1"/>
  <c r="G15491" i="2"/>
  <c r="H15491" i="2" s="1"/>
  <c r="G15490" i="2"/>
  <c r="H15490" i="2" s="1"/>
  <c r="G15486" i="2"/>
  <c r="H15486" i="2" s="1"/>
  <c r="G15105" i="2"/>
  <c r="H15105" i="2" s="1"/>
  <c r="G15110" i="2"/>
  <c r="H15110" i="2" s="1"/>
  <c r="G15111" i="2"/>
  <c r="H15111" i="2" s="1"/>
  <c r="G15109" i="2"/>
  <c r="H15109" i="2" s="1"/>
  <c r="G15107" i="2"/>
  <c r="H15107" i="2" s="1"/>
  <c r="G15108" i="2"/>
  <c r="H15108" i="2" s="1"/>
  <c r="G15113" i="2"/>
  <c r="H15113" i="2" s="1"/>
  <c r="G15114" i="2"/>
  <c r="H15114" i="2" s="1"/>
  <c r="G15106" i="2"/>
  <c r="H15106" i="2" s="1"/>
  <c r="G15112" i="2"/>
  <c r="H15112" i="2" s="1"/>
  <c r="G15115" i="2"/>
  <c r="H15115" i="2" s="1"/>
  <c r="G14260" i="2"/>
  <c r="H14260" i="2" s="1"/>
  <c r="G14268" i="2"/>
  <c r="H14268" i="2" s="1"/>
  <c r="G14262" i="2"/>
  <c r="H14262" i="2" s="1"/>
  <c r="G14265" i="2"/>
  <c r="H14265" i="2" s="1"/>
  <c r="G14267" i="2"/>
  <c r="H14267" i="2" s="1"/>
  <c r="G14264" i="2"/>
  <c r="H14264" i="2" s="1"/>
  <c r="G14266" i="2"/>
  <c r="H14266" i="2" s="1"/>
  <c r="G14261" i="2"/>
  <c r="H14261" i="2" s="1"/>
  <c r="G14269" i="2"/>
  <c r="H14269" i="2" s="1"/>
  <c r="G14263" i="2"/>
  <c r="H14263" i="2" s="1"/>
  <c r="G12894" i="2"/>
  <c r="H12894" i="2" s="1"/>
  <c r="G12892" i="2"/>
  <c r="H12892" i="2" s="1"/>
  <c r="G12890" i="2"/>
  <c r="H12890" i="2" s="1"/>
  <c r="G12895" i="2"/>
  <c r="H12895" i="2" s="1"/>
  <c r="G12893" i="2"/>
  <c r="H12893" i="2" s="1"/>
  <c r="G12891" i="2"/>
  <c r="H12891" i="2" s="1"/>
  <c r="G11744" i="2"/>
  <c r="H11744" i="2" s="1"/>
  <c r="G11740" i="2"/>
  <c r="H11740" i="2" s="1"/>
  <c r="G11743" i="2"/>
  <c r="H11743" i="2" s="1"/>
  <c r="G11742" i="2"/>
  <c r="H11742" i="2" s="1"/>
  <c r="G11741" i="2"/>
  <c r="H11741" i="2" s="1"/>
  <c r="G9760" i="2"/>
  <c r="H9760" i="2" s="1"/>
  <c r="G9761" i="2"/>
  <c r="H9761" i="2" s="1"/>
  <c r="G9767" i="2"/>
  <c r="H9767" i="2" s="1"/>
  <c r="G9765" i="2"/>
  <c r="H9765" i="2" s="1"/>
  <c r="G9768" i="2"/>
  <c r="H9768" i="2" s="1"/>
  <c r="G9766" i="2"/>
  <c r="H9766" i="2" s="1"/>
  <c r="G9764" i="2"/>
  <c r="H9764" i="2" s="1"/>
  <c r="G9763" i="2"/>
  <c r="H9763" i="2" s="1"/>
  <c r="G9769" i="2"/>
  <c r="H9769" i="2" s="1"/>
  <c r="G9762" i="2"/>
  <c r="H9762" i="2" s="1"/>
  <c r="G9770" i="2"/>
  <c r="H9770" i="2" s="1"/>
  <c r="G8821" i="2"/>
  <c r="H8821" i="2" s="1"/>
  <c r="G8822" i="2"/>
  <c r="H8822" i="2" s="1"/>
  <c r="G8816" i="2"/>
  <c r="H8816" i="2" s="1"/>
  <c r="G8818" i="2"/>
  <c r="H8818" i="2" s="1"/>
  <c r="G8817" i="2"/>
  <c r="H8817" i="2" s="1"/>
  <c r="G8820" i="2"/>
  <c r="H8820" i="2" s="1"/>
  <c r="G8819" i="2"/>
  <c r="H8819" i="2" s="1"/>
  <c r="G12073" i="2"/>
  <c r="H12073" i="2" s="1"/>
  <c r="G12081" i="2"/>
  <c r="H12081" i="2" s="1"/>
  <c r="G12078" i="2"/>
  <c r="H12078" i="2" s="1"/>
  <c r="G12076" i="2"/>
  <c r="H12076" i="2" s="1"/>
  <c r="G12070" i="2"/>
  <c r="H12070" i="2" s="1"/>
  <c r="G12069" i="2"/>
  <c r="H12069" i="2" s="1"/>
  <c r="G12079" i="2"/>
  <c r="H12079" i="2" s="1"/>
  <c r="G12077" i="2"/>
  <c r="H12077" i="2" s="1"/>
  <c r="G12072" i="2"/>
  <c r="H12072" i="2" s="1"/>
  <c r="G12075" i="2"/>
  <c r="H12075" i="2" s="1"/>
  <c r="G12080" i="2"/>
  <c r="H12080" i="2" s="1"/>
  <c r="G12074" i="2"/>
  <c r="H12074" i="2" s="1"/>
  <c r="G12071" i="2"/>
  <c r="H12071" i="2" s="1"/>
  <c r="G11357" i="2"/>
  <c r="H11357" i="2" s="1"/>
  <c r="G11360" i="2"/>
  <c r="H11360" i="2" s="1"/>
  <c r="G11359" i="2"/>
  <c r="H11359" i="2" s="1"/>
  <c r="G11358" i="2"/>
  <c r="H11358" i="2" s="1"/>
  <c r="G11361" i="2"/>
  <c r="H11361" i="2" s="1"/>
  <c r="G10728" i="2"/>
  <c r="H10728" i="2" s="1"/>
  <c r="G10729" i="2"/>
  <c r="H10729" i="2" s="1"/>
  <c r="G10726" i="2"/>
  <c r="H10726" i="2" s="1"/>
  <c r="G10732" i="2"/>
  <c r="H10732" i="2" s="1"/>
  <c r="G10733" i="2"/>
  <c r="H10733" i="2" s="1"/>
  <c r="G10730" i="2"/>
  <c r="H10730" i="2" s="1"/>
  <c r="G10731" i="2"/>
  <c r="H10731" i="2" s="1"/>
  <c r="G10725" i="2"/>
  <c r="H10725" i="2" s="1"/>
  <c r="G10727" i="2"/>
  <c r="H10727" i="2" s="1"/>
  <c r="G9612" i="2"/>
  <c r="H9612" i="2" s="1"/>
  <c r="G9620" i="2"/>
  <c r="H9620" i="2" s="1"/>
  <c r="G9614" i="2"/>
  <c r="H9614" i="2" s="1"/>
  <c r="G9622" i="2"/>
  <c r="H9622" i="2" s="1"/>
  <c r="G9625" i="2"/>
  <c r="H9625" i="2" s="1"/>
  <c r="G9617" i="2"/>
  <c r="H9617" i="2" s="1"/>
  <c r="G9619" i="2"/>
  <c r="H9619" i="2" s="1"/>
  <c r="G9616" i="2"/>
  <c r="H9616" i="2" s="1"/>
  <c r="G9624" i="2"/>
  <c r="H9624" i="2" s="1"/>
  <c r="G9618" i="2"/>
  <c r="H9618" i="2" s="1"/>
  <c r="G9621" i="2"/>
  <c r="H9621" i="2" s="1"/>
  <c r="G9613" i="2"/>
  <c r="H9613" i="2" s="1"/>
  <c r="G9615" i="2"/>
  <c r="H9615" i="2" s="1"/>
  <c r="G9623" i="2"/>
  <c r="H9623" i="2" s="1"/>
  <c r="G5751" i="2"/>
  <c r="H5751" i="2" s="1"/>
  <c r="G5752" i="2"/>
  <c r="H5752" i="2" s="1"/>
  <c r="G5750" i="2"/>
  <c r="H5750" i="2" s="1"/>
  <c r="G5755" i="2"/>
  <c r="H5755" i="2" s="1"/>
  <c r="G5756" i="2"/>
  <c r="H5756" i="2" s="1"/>
  <c r="G5754" i="2"/>
  <c r="H5754" i="2" s="1"/>
  <c r="G5758" i="2"/>
  <c r="H5758" i="2" s="1"/>
  <c r="G5753" i="2"/>
  <c r="H5753" i="2" s="1"/>
  <c r="G5757" i="2"/>
  <c r="H5757" i="2" s="1"/>
  <c r="G4841" i="2"/>
  <c r="H4841" i="2" s="1"/>
  <c r="G4837" i="2"/>
  <c r="H4837" i="2" s="1"/>
  <c r="G4840" i="2"/>
  <c r="H4840" i="2" s="1"/>
  <c r="G4839" i="2"/>
  <c r="H4839" i="2" s="1"/>
  <c r="G4838" i="2"/>
  <c r="H4838" i="2" s="1"/>
  <c r="G4507" i="2"/>
  <c r="H4507" i="2" s="1"/>
  <c r="G4505" i="2"/>
  <c r="H4505" i="2" s="1"/>
  <c r="G4502" i="2"/>
  <c r="H4502" i="2" s="1"/>
  <c r="G4500" i="2"/>
  <c r="H4500" i="2" s="1"/>
  <c r="G4506" i="2"/>
  <c r="H4506" i="2" s="1"/>
  <c r="G4503" i="2"/>
  <c r="H4503" i="2" s="1"/>
  <c r="G4501" i="2"/>
  <c r="H4501" i="2" s="1"/>
  <c r="G4504" i="2"/>
  <c r="H4504" i="2" s="1"/>
  <c r="G3686" i="2"/>
  <c r="H3686" i="2" s="1"/>
  <c r="G3688" i="2"/>
  <c r="H3688" i="2" s="1"/>
  <c r="G3692" i="2"/>
  <c r="H3692" i="2" s="1"/>
  <c r="G3697" i="2"/>
  <c r="H3697" i="2" s="1"/>
  <c r="G3699" i="2"/>
  <c r="H3699" i="2" s="1"/>
  <c r="G3687" i="2"/>
  <c r="H3687" i="2" s="1"/>
  <c r="G3691" i="2"/>
  <c r="H3691" i="2" s="1"/>
  <c r="G3696" i="2"/>
  <c r="H3696" i="2" s="1"/>
  <c r="G3690" i="2"/>
  <c r="H3690" i="2" s="1"/>
  <c r="G3694" i="2"/>
  <c r="H3694" i="2" s="1"/>
  <c r="G3698" i="2"/>
  <c r="H3698" i="2" s="1"/>
  <c r="G3695" i="2"/>
  <c r="H3695" i="2" s="1"/>
  <c r="G3689" i="2"/>
  <c r="H3689" i="2" s="1"/>
  <c r="G3693" i="2"/>
  <c r="H3693" i="2" s="1"/>
  <c r="G3743" i="2"/>
  <c r="H3743" i="2" s="1"/>
  <c r="G3742" i="2"/>
  <c r="H3742" i="2" s="1"/>
  <c r="G3745" i="2"/>
  <c r="H3745" i="2" s="1"/>
  <c r="G3747" i="2"/>
  <c r="H3747" i="2" s="1"/>
  <c r="G3746" i="2"/>
  <c r="H3746" i="2" s="1"/>
  <c r="G3744" i="2"/>
  <c r="H3744" i="2" s="1"/>
  <c r="G3749" i="2"/>
  <c r="H3749" i="2" s="1"/>
  <c r="G3741" i="2"/>
  <c r="H3741" i="2" s="1"/>
  <c r="G3748" i="2"/>
  <c r="H3748" i="2" s="1"/>
  <c r="G3740" i="2"/>
  <c r="H3740" i="2" s="1"/>
  <c r="G2329" i="2"/>
  <c r="H2329" i="2" s="1"/>
  <c r="G2328" i="2"/>
  <c r="H2328" i="2" s="1"/>
  <c r="G2327" i="2"/>
  <c r="H2327" i="2" s="1"/>
  <c r="G2330" i="2"/>
  <c r="H2330" i="2" s="1"/>
  <c r="G1729" i="2"/>
  <c r="H1729" i="2" s="1"/>
  <c r="G1728" i="2"/>
  <c r="H1728" i="2" s="1"/>
  <c r="G1731" i="2"/>
  <c r="H1731" i="2" s="1"/>
  <c r="G1721" i="2"/>
  <c r="H1721" i="2" s="1"/>
  <c r="G1727" i="2"/>
  <c r="H1727" i="2" s="1"/>
  <c r="G1730" i="2"/>
  <c r="H1730" i="2" s="1"/>
  <c r="G1726" i="2"/>
  <c r="H1726" i="2" s="1"/>
  <c r="G1723" i="2"/>
  <c r="H1723" i="2" s="1"/>
  <c r="G1724" i="2"/>
  <c r="H1724" i="2" s="1"/>
  <c r="G1722" i="2"/>
  <c r="H1722" i="2" s="1"/>
  <c r="G1725" i="2"/>
  <c r="H1725" i="2" s="1"/>
  <c r="G15872" i="2"/>
  <c r="H15872" i="2" s="1"/>
  <c r="G15866" i="2"/>
  <c r="H15866" i="2" s="1"/>
  <c r="G15870" i="2"/>
  <c r="H15870" i="2" s="1"/>
  <c r="G15869" i="2"/>
  <c r="H15869" i="2" s="1"/>
  <c r="G15867" i="2"/>
  <c r="H15867" i="2" s="1"/>
  <c r="G15873" i="2"/>
  <c r="H15873" i="2" s="1"/>
  <c r="G15864" i="2"/>
  <c r="H15864" i="2" s="1"/>
  <c r="G15863" i="2"/>
  <c r="H15863" i="2" s="1"/>
  <c r="G15868" i="2"/>
  <c r="H15868" i="2" s="1"/>
  <c r="G15865" i="2"/>
  <c r="H15865" i="2" s="1"/>
  <c r="G15871" i="2"/>
  <c r="H15871" i="2" s="1"/>
  <c r="G10944" i="2"/>
  <c r="H10944" i="2" s="1"/>
  <c r="G10948" i="2"/>
  <c r="H10948" i="2" s="1"/>
  <c r="G10934" i="2"/>
  <c r="H10934" i="2" s="1"/>
  <c r="G10940" i="2"/>
  <c r="H10940" i="2" s="1"/>
  <c r="G10939" i="2"/>
  <c r="H10939" i="2" s="1"/>
  <c r="G10930" i="2"/>
  <c r="H10930" i="2" s="1"/>
  <c r="G10929" i="2"/>
  <c r="H10929" i="2" s="1"/>
  <c r="G10938" i="2"/>
  <c r="H10938" i="2" s="1"/>
  <c r="G10935" i="2"/>
  <c r="H10935" i="2" s="1"/>
  <c r="G10931" i="2"/>
  <c r="H10931" i="2" s="1"/>
  <c r="G10946" i="2"/>
  <c r="H10946" i="2" s="1"/>
  <c r="G10945" i="2"/>
  <c r="H10945" i="2" s="1"/>
  <c r="G10933" i="2"/>
  <c r="H10933" i="2" s="1"/>
  <c r="G10942" i="2"/>
  <c r="H10942" i="2" s="1"/>
  <c r="G10947" i="2"/>
  <c r="H10947" i="2" s="1"/>
  <c r="G10941" i="2"/>
  <c r="H10941" i="2" s="1"/>
  <c r="G10932" i="2"/>
  <c r="H10932" i="2" s="1"/>
  <c r="G10936" i="2"/>
  <c r="H10936" i="2" s="1"/>
  <c r="G10937" i="2"/>
  <c r="H10937" i="2" s="1"/>
  <c r="G10943" i="2"/>
  <c r="H10943" i="2" s="1"/>
  <c r="G7671" i="2"/>
  <c r="H7671" i="2" s="1"/>
  <c r="G7672" i="2"/>
  <c r="H7672" i="2" s="1"/>
  <c r="G7670" i="2"/>
  <c r="H7670" i="2" s="1"/>
  <c r="G7669" i="2"/>
  <c r="H7669" i="2" s="1"/>
  <c r="G16433" i="2"/>
  <c r="H16433" i="2" s="1"/>
  <c r="G16416" i="2"/>
  <c r="H16416" i="2" s="1"/>
  <c r="G16420" i="2"/>
  <c r="H16420" i="2" s="1"/>
  <c r="G16429" i="2"/>
  <c r="H16429" i="2" s="1"/>
  <c r="G16419" i="2"/>
  <c r="H16419" i="2" s="1"/>
  <c r="G16428" i="2"/>
  <c r="H16428" i="2" s="1"/>
  <c r="G16432" i="2"/>
  <c r="H16432" i="2" s="1"/>
  <c r="G16418" i="2"/>
  <c r="H16418" i="2" s="1"/>
  <c r="G16424" i="2"/>
  <c r="H16424" i="2" s="1"/>
  <c r="G16435" i="2"/>
  <c r="H16435" i="2" s="1"/>
  <c r="G16430" i="2"/>
  <c r="H16430" i="2" s="1"/>
  <c r="G16434" i="2"/>
  <c r="H16434" i="2" s="1"/>
  <c r="G16422" i="2"/>
  <c r="H16422" i="2" s="1"/>
  <c r="G16431" i="2"/>
  <c r="H16431" i="2" s="1"/>
  <c r="G16427" i="2"/>
  <c r="H16427" i="2" s="1"/>
  <c r="G16417" i="2"/>
  <c r="H16417" i="2" s="1"/>
  <c r="G16421" i="2"/>
  <c r="H16421" i="2" s="1"/>
  <c r="G16425" i="2"/>
  <c r="H16425" i="2" s="1"/>
  <c r="G16426" i="2"/>
  <c r="H16426" i="2" s="1"/>
  <c r="G16423" i="2"/>
  <c r="H16423" i="2" s="1"/>
  <c r="G14004" i="2"/>
  <c r="H14004" i="2" s="1"/>
  <c r="G14003" i="2"/>
  <c r="H14003" i="2" s="1"/>
  <c r="G14009" i="2"/>
  <c r="H14009" i="2" s="1"/>
  <c r="G14008" i="2"/>
  <c r="H14008" i="2" s="1"/>
  <c r="G14007" i="2"/>
  <c r="H14007" i="2" s="1"/>
  <c r="G14005" i="2"/>
  <c r="H14005" i="2" s="1"/>
  <c r="G14006" i="2"/>
  <c r="H14006" i="2" s="1"/>
  <c r="G9597" i="2"/>
  <c r="H9597" i="2" s="1"/>
  <c r="G9593" i="2"/>
  <c r="H9593" i="2" s="1"/>
  <c r="G9595" i="2"/>
  <c r="H9595" i="2" s="1"/>
  <c r="G9596" i="2"/>
  <c r="H9596" i="2" s="1"/>
  <c r="G9594" i="2"/>
  <c r="H9594" i="2" s="1"/>
  <c r="G9598" i="2"/>
  <c r="H9598" i="2" s="1"/>
  <c r="G6214" i="2"/>
  <c r="H6214" i="2" s="1"/>
  <c r="G6216" i="2"/>
  <c r="H6216" i="2" s="1"/>
  <c r="G6217" i="2"/>
  <c r="H6217" i="2" s="1"/>
  <c r="G6215" i="2"/>
  <c r="H6215" i="2" s="1"/>
  <c r="G6262" i="2"/>
  <c r="H6262" i="2" s="1"/>
  <c r="G6267" i="2"/>
  <c r="H6267" i="2" s="1"/>
  <c r="G6261" i="2"/>
  <c r="H6261" i="2" s="1"/>
  <c r="G6266" i="2"/>
  <c r="H6266" i="2" s="1"/>
  <c r="G6265" i="2"/>
  <c r="H6265" i="2" s="1"/>
  <c r="G6268" i="2"/>
  <c r="H6268" i="2" s="1"/>
  <c r="G6263" i="2"/>
  <c r="H6263" i="2" s="1"/>
  <c r="G6264" i="2"/>
  <c r="H6264" i="2" s="1"/>
  <c r="G3843" i="2"/>
  <c r="H3843" i="2" s="1"/>
  <c r="G3845" i="2"/>
  <c r="H3845" i="2" s="1"/>
  <c r="G3844" i="2"/>
  <c r="H3844" i="2" s="1"/>
  <c r="G3841" i="2"/>
  <c r="H3841" i="2" s="1"/>
  <c r="G3842" i="2"/>
  <c r="H3842" i="2" s="1"/>
  <c r="G13836" i="2"/>
  <c r="H13836" i="2" s="1"/>
  <c r="G13838" i="2"/>
  <c r="H13838" i="2" s="1"/>
  <c r="G13841" i="2"/>
  <c r="H13841" i="2" s="1"/>
  <c r="G13843" i="2"/>
  <c r="H13843" i="2" s="1"/>
  <c r="G13840" i="2"/>
  <c r="H13840" i="2" s="1"/>
  <c r="G13842" i="2"/>
  <c r="H13842" i="2" s="1"/>
  <c r="G13837" i="2"/>
  <c r="H13837" i="2" s="1"/>
  <c r="G13839" i="2"/>
  <c r="H13839" i="2" s="1"/>
  <c r="G8673" i="2"/>
  <c r="H8673" i="2" s="1"/>
  <c r="G8677" i="2"/>
  <c r="H8677" i="2" s="1"/>
  <c r="G8669" i="2"/>
  <c r="H8669" i="2" s="1"/>
  <c r="G8672" i="2"/>
  <c r="H8672" i="2" s="1"/>
  <c r="G8676" i="2"/>
  <c r="H8676" i="2" s="1"/>
  <c r="G8668" i="2"/>
  <c r="H8668" i="2" s="1"/>
  <c r="G8675" i="2"/>
  <c r="H8675" i="2" s="1"/>
  <c r="G8667" i="2"/>
  <c r="H8667" i="2" s="1"/>
  <c r="G8671" i="2"/>
  <c r="H8671" i="2" s="1"/>
  <c r="G8674" i="2"/>
  <c r="H8674" i="2" s="1"/>
  <c r="G8678" i="2"/>
  <c r="H8678" i="2" s="1"/>
  <c r="G8670" i="2"/>
  <c r="H8670" i="2" s="1"/>
  <c r="G6007" i="2"/>
  <c r="H6007" i="2" s="1"/>
  <c r="G5999" i="2"/>
  <c r="H5999" i="2" s="1"/>
  <c r="G6006" i="2"/>
  <c r="H6006" i="2" s="1"/>
  <c r="G5998" i="2"/>
  <c r="H5998" i="2" s="1"/>
  <c r="G6003" i="2"/>
  <c r="H6003" i="2" s="1"/>
  <c r="G6005" i="2"/>
  <c r="H6005" i="2" s="1"/>
  <c r="G6008" i="2"/>
  <c r="H6008" i="2" s="1"/>
  <c r="G6002" i="2"/>
  <c r="H6002" i="2" s="1"/>
  <c r="G6000" i="2"/>
  <c r="H6000" i="2" s="1"/>
  <c r="G6004" i="2"/>
  <c r="H6004" i="2" s="1"/>
  <c r="G6001" i="2"/>
  <c r="H6001" i="2" s="1"/>
  <c r="G5973" i="2"/>
  <c r="H5973" i="2" s="1"/>
  <c r="G5959" i="2"/>
  <c r="H5959" i="2" s="1"/>
  <c r="G5962" i="2"/>
  <c r="H5962" i="2" s="1"/>
  <c r="G5965" i="2"/>
  <c r="H5965" i="2" s="1"/>
  <c r="G5967" i="2"/>
  <c r="H5967" i="2" s="1"/>
  <c r="G5969" i="2"/>
  <c r="H5969" i="2" s="1"/>
  <c r="G5971" i="2"/>
  <c r="H5971" i="2" s="1"/>
  <c r="G5952" i="2"/>
  <c r="H5952" i="2" s="1"/>
  <c r="G5958" i="2"/>
  <c r="H5958" i="2" s="1"/>
  <c r="G5961" i="2"/>
  <c r="H5961" i="2" s="1"/>
  <c r="G5960" i="2"/>
  <c r="H5960" i="2" s="1"/>
  <c r="G5950" i="2"/>
  <c r="H5950" i="2" s="1"/>
  <c r="G5948" i="2"/>
  <c r="H5948" i="2" s="1"/>
  <c r="G5954" i="2"/>
  <c r="H5954" i="2" s="1"/>
  <c r="G5968" i="2"/>
  <c r="H5968" i="2" s="1"/>
  <c r="G5974" i="2"/>
  <c r="H5974" i="2" s="1"/>
  <c r="G5956" i="2"/>
  <c r="H5956" i="2" s="1"/>
  <c r="G5947" i="2"/>
  <c r="H5947" i="2" s="1"/>
  <c r="G5966" i="2"/>
  <c r="H5966" i="2" s="1"/>
  <c r="G5964" i="2"/>
  <c r="H5964" i="2" s="1"/>
  <c r="G5970" i="2"/>
  <c r="H5970" i="2" s="1"/>
  <c r="G5957" i="2"/>
  <c r="H5957" i="2" s="1"/>
  <c r="G5972" i="2"/>
  <c r="H5972" i="2" s="1"/>
  <c r="G5963" i="2"/>
  <c r="H5963" i="2" s="1"/>
  <c r="G5949" i="2"/>
  <c r="H5949" i="2" s="1"/>
  <c r="G5951" i="2"/>
  <c r="H5951" i="2" s="1"/>
  <c r="G5953" i="2"/>
  <c r="H5953" i="2" s="1"/>
  <c r="G5955" i="2"/>
  <c r="H5955" i="2" s="1"/>
  <c r="G4496" i="2"/>
  <c r="H4496" i="2" s="1"/>
  <c r="G4498" i="2"/>
  <c r="H4498" i="2" s="1"/>
  <c r="G4497" i="2"/>
  <c r="H4497" i="2" s="1"/>
  <c r="G4499" i="2"/>
  <c r="H4499" i="2" s="1"/>
  <c r="G4494" i="2"/>
  <c r="H4494" i="2" s="1"/>
  <c r="G4495" i="2"/>
  <c r="H4495" i="2" s="1"/>
  <c r="G149" i="2"/>
  <c r="H149" i="2" s="1"/>
  <c r="G148" i="2"/>
  <c r="H148" i="2" s="1"/>
  <c r="G145" i="2"/>
  <c r="H145" i="2" s="1"/>
  <c r="G147" i="2"/>
  <c r="H147" i="2" s="1"/>
  <c r="G144" i="2"/>
  <c r="H144" i="2" s="1"/>
  <c r="G146" i="2"/>
  <c r="H146" i="2" s="1"/>
  <c r="G7897" i="2"/>
  <c r="H7897" i="2" s="1"/>
  <c r="G7896" i="2"/>
  <c r="H7896" i="2" s="1"/>
  <c r="G7894" i="2"/>
  <c r="H7894" i="2" s="1"/>
  <c r="G7895" i="2"/>
  <c r="H7895" i="2" s="1"/>
  <c r="G7899" i="2"/>
  <c r="H7899" i="2" s="1"/>
  <c r="G7898" i="2"/>
  <c r="H7898" i="2" s="1"/>
  <c r="G7356" i="2"/>
  <c r="H7356" i="2" s="1"/>
  <c r="G7361" i="2"/>
  <c r="H7361" i="2" s="1"/>
  <c r="G7360" i="2"/>
  <c r="H7360" i="2" s="1"/>
  <c r="G7358" i="2"/>
  <c r="H7358" i="2" s="1"/>
  <c r="G7357" i="2"/>
  <c r="H7357" i="2" s="1"/>
  <c r="G7359" i="2"/>
  <c r="H7359" i="2" s="1"/>
  <c r="G7249" i="2"/>
  <c r="H7249" i="2" s="1"/>
  <c r="G7254" i="2"/>
  <c r="H7254" i="2" s="1"/>
  <c r="G7253" i="2"/>
  <c r="H7253" i="2" s="1"/>
  <c r="G7255" i="2"/>
  <c r="H7255" i="2" s="1"/>
  <c r="G7252" i="2"/>
  <c r="H7252" i="2" s="1"/>
  <c r="G7256" i="2"/>
  <c r="H7256" i="2" s="1"/>
  <c r="G7250" i="2"/>
  <c r="H7250" i="2" s="1"/>
  <c r="G7251" i="2"/>
  <c r="H7251" i="2" s="1"/>
  <c r="G5797" i="2"/>
  <c r="H5797" i="2" s="1"/>
  <c r="G5793" i="2"/>
  <c r="H5793" i="2" s="1"/>
  <c r="G5792" i="2"/>
  <c r="H5792" i="2" s="1"/>
  <c r="G5796" i="2"/>
  <c r="H5796" i="2" s="1"/>
  <c r="G5799" i="2"/>
  <c r="H5799" i="2" s="1"/>
  <c r="G5795" i="2"/>
  <c r="H5795" i="2" s="1"/>
  <c r="G5798" i="2"/>
  <c r="H5798" i="2" s="1"/>
  <c r="G5794" i="2"/>
  <c r="H5794" i="2" s="1"/>
  <c r="G5445" i="2"/>
  <c r="H5445" i="2" s="1"/>
  <c r="G5449" i="2"/>
  <c r="H5449" i="2" s="1"/>
  <c r="G5453" i="2"/>
  <c r="H5453" i="2" s="1"/>
  <c r="G5457" i="2"/>
  <c r="H5457" i="2" s="1"/>
  <c r="G5456" i="2"/>
  <c r="H5456" i="2" s="1"/>
  <c r="G5444" i="2"/>
  <c r="H5444" i="2" s="1"/>
  <c r="G5448" i="2"/>
  <c r="H5448" i="2" s="1"/>
  <c r="G5452" i="2"/>
  <c r="H5452" i="2" s="1"/>
  <c r="G5443" i="2"/>
  <c r="H5443" i="2" s="1"/>
  <c r="G5447" i="2"/>
  <c r="H5447" i="2" s="1"/>
  <c r="G5451" i="2"/>
  <c r="H5451" i="2" s="1"/>
  <c r="G5455" i="2"/>
  <c r="H5455" i="2" s="1"/>
  <c r="G5459" i="2"/>
  <c r="H5459" i="2" s="1"/>
  <c r="G5446" i="2"/>
  <c r="H5446" i="2" s="1"/>
  <c r="G5450" i="2"/>
  <c r="H5450" i="2" s="1"/>
  <c r="G5454" i="2"/>
  <c r="H5454" i="2" s="1"/>
  <c r="G5458" i="2"/>
  <c r="H5458" i="2" s="1"/>
  <c r="G4288" i="2"/>
  <c r="H4288" i="2" s="1"/>
  <c r="G4281" i="2"/>
  <c r="H4281" i="2" s="1"/>
  <c r="G4285" i="2"/>
  <c r="H4285" i="2" s="1"/>
  <c r="G4283" i="2"/>
  <c r="H4283" i="2" s="1"/>
  <c r="G4292" i="2"/>
  <c r="H4292" i="2" s="1"/>
  <c r="G4280" i="2"/>
  <c r="H4280" i="2" s="1"/>
  <c r="G4289" i="2"/>
  <c r="H4289" i="2" s="1"/>
  <c r="G4287" i="2"/>
  <c r="H4287" i="2" s="1"/>
  <c r="G4291" i="2"/>
  <c r="H4291" i="2" s="1"/>
  <c r="G4284" i="2"/>
  <c r="H4284" i="2" s="1"/>
  <c r="G4282" i="2"/>
  <c r="H4282" i="2" s="1"/>
  <c r="G4286" i="2"/>
  <c r="H4286" i="2" s="1"/>
  <c r="G4290" i="2"/>
  <c r="H4290" i="2" s="1"/>
  <c r="G3553" i="2"/>
  <c r="H3553" i="2" s="1"/>
  <c r="G3562" i="2"/>
  <c r="H3562" i="2" s="1"/>
  <c r="G3566" i="2"/>
  <c r="H3566" i="2" s="1"/>
  <c r="G3563" i="2"/>
  <c r="H3563" i="2" s="1"/>
  <c r="G3552" i="2"/>
  <c r="H3552" i="2" s="1"/>
  <c r="G3557" i="2"/>
  <c r="H3557" i="2" s="1"/>
  <c r="G3561" i="2"/>
  <c r="H3561" i="2" s="1"/>
  <c r="G3554" i="2"/>
  <c r="H3554" i="2" s="1"/>
  <c r="G3556" i="2"/>
  <c r="H3556" i="2" s="1"/>
  <c r="G3560" i="2"/>
  <c r="H3560" i="2" s="1"/>
  <c r="G3565" i="2"/>
  <c r="H3565" i="2" s="1"/>
  <c r="G3558" i="2"/>
  <c r="H3558" i="2" s="1"/>
  <c r="G3555" i="2"/>
  <c r="H3555" i="2" s="1"/>
  <c r="G3564" i="2"/>
  <c r="H3564" i="2" s="1"/>
  <c r="G3559" i="2"/>
  <c r="H3559" i="2" s="1"/>
  <c r="G2876" i="2"/>
  <c r="H2876" i="2" s="1"/>
  <c r="G2875" i="2"/>
  <c r="H2875" i="2" s="1"/>
  <c r="G2877" i="2"/>
  <c r="H2877" i="2" s="1"/>
  <c r="G2879" i="2"/>
  <c r="H2879" i="2" s="1"/>
  <c r="G2880" i="2"/>
  <c r="H2880" i="2" s="1"/>
  <c r="G2874" i="2"/>
  <c r="H2874" i="2" s="1"/>
  <c r="G2878" i="2"/>
  <c r="H2878" i="2" s="1"/>
  <c r="G2881" i="2"/>
  <c r="H2881" i="2" s="1"/>
  <c r="G2121" i="2"/>
  <c r="H2121" i="2" s="1"/>
  <c r="G2120" i="2"/>
  <c r="H2120" i="2" s="1"/>
  <c r="G2129" i="2"/>
  <c r="H2129" i="2" s="1"/>
  <c r="G2133" i="2"/>
  <c r="H2133" i="2" s="1"/>
  <c r="G2128" i="2"/>
  <c r="H2128" i="2" s="1"/>
  <c r="G2131" i="2"/>
  <c r="H2131" i="2" s="1"/>
  <c r="G2124" i="2"/>
  <c r="H2124" i="2" s="1"/>
  <c r="G2132" i="2"/>
  <c r="H2132" i="2" s="1"/>
  <c r="G2134" i="2"/>
  <c r="H2134" i="2" s="1"/>
  <c r="G2135" i="2"/>
  <c r="H2135" i="2" s="1"/>
  <c r="G2123" i="2"/>
  <c r="H2123" i="2" s="1"/>
  <c r="G2127" i="2"/>
  <c r="H2127" i="2" s="1"/>
  <c r="G2126" i="2"/>
  <c r="H2126" i="2" s="1"/>
  <c r="G2125" i="2"/>
  <c r="H2125" i="2" s="1"/>
  <c r="G2122" i="2"/>
  <c r="H2122" i="2" s="1"/>
  <c r="G2130" i="2"/>
  <c r="H2130" i="2" s="1"/>
  <c r="G2142" i="2"/>
  <c r="H2142" i="2" s="1"/>
  <c r="G2147" i="2"/>
  <c r="H2147" i="2" s="1"/>
  <c r="G2151" i="2"/>
  <c r="H2151" i="2" s="1"/>
  <c r="G2155" i="2"/>
  <c r="H2155" i="2" s="1"/>
  <c r="G2143" i="2"/>
  <c r="H2143" i="2" s="1"/>
  <c r="G2137" i="2"/>
  <c r="H2137" i="2" s="1"/>
  <c r="G2154" i="2"/>
  <c r="H2154" i="2" s="1"/>
  <c r="G2138" i="2"/>
  <c r="H2138" i="2" s="1"/>
  <c r="G2146" i="2"/>
  <c r="H2146" i="2" s="1"/>
  <c r="G2150" i="2"/>
  <c r="H2150" i="2" s="1"/>
  <c r="G2153" i="2"/>
  <c r="H2153" i="2" s="1"/>
  <c r="G2141" i="2"/>
  <c r="H2141" i="2" s="1"/>
  <c r="G2145" i="2"/>
  <c r="H2145" i="2" s="1"/>
  <c r="G2149" i="2"/>
  <c r="H2149" i="2" s="1"/>
  <c r="G2152" i="2"/>
  <c r="H2152" i="2" s="1"/>
  <c r="G2144" i="2"/>
  <c r="H2144" i="2" s="1"/>
  <c r="G2136" i="2"/>
  <c r="H2136" i="2" s="1"/>
  <c r="G2140" i="2"/>
  <c r="H2140" i="2" s="1"/>
  <c r="G2148" i="2"/>
  <c r="H2148" i="2" s="1"/>
  <c r="G2139" i="2"/>
  <c r="H2139" i="2" s="1"/>
  <c r="G776" i="2"/>
  <c r="H776" i="2" s="1"/>
  <c r="G781" i="2"/>
  <c r="H781" i="2" s="1"/>
  <c r="G778" i="2"/>
  <c r="H778" i="2" s="1"/>
  <c r="G780" i="2"/>
  <c r="H780" i="2" s="1"/>
  <c r="G785" i="2"/>
  <c r="H785" i="2" s="1"/>
  <c r="G786" i="2"/>
  <c r="H786" i="2" s="1"/>
  <c r="G784" i="2"/>
  <c r="H784" i="2" s="1"/>
  <c r="G782" i="2"/>
  <c r="H782" i="2" s="1"/>
  <c r="G777" i="2"/>
  <c r="H777" i="2" s="1"/>
  <c r="G779" i="2"/>
  <c r="H779" i="2" s="1"/>
  <c r="G783" i="2"/>
  <c r="H783" i="2" s="1"/>
  <c r="G588" i="2"/>
  <c r="H588" i="2" s="1"/>
  <c r="G577" i="2"/>
  <c r="H577" i="2" s="1"/>
  <c r="G581" i="2"/>
  <c r="H581" i="2" s="1"/>
  <c r="G585" i="2"/>
  <c r="H585" i="2" s="1"/>
  <c r="G576" i="2"/>
  <c r="H576" i="2" s="1"/>
  <c r="G580" i="2"/>
  <c r="H580" i="2" s="1"/>
  <c r="G584" i="2"/>
  <c r="H584" i="2" s="1"/>
  <c r="G583" i="2"/>
  <c r="H583" i="2" s="1"/>
  <c r="G587" i="2"/>
  <c r="H587" i="2" s="1"/>
  <c r="G575" i="2"/>
  <c r="H575" i="2" s="1"/>
  <c r="G579" i="2"/>
  <c r="H579" i="2" s="1"/>
  <c r="G582" i="2"/>
  <c r="H582" i="2" s="1"/>
  <c r="G586" i="2"/>
  <c r="H586" i="2" s="1"/>
  <c r="G574" i="2"/>
  <c r="H574" i="2" s="1"/>
  <c r="G578" i="2"/>
  <c r="H578" i="2" s="1"/>
  <c r="G13238" i="2"/>
  <c r="H13238" i="2" s="1"/>
  <c r="G13239" i="2"/>
  <c r="H13239" i="2" s="1"/>
  <c r="G13236" i="2"/>
  <c r="H13236" i="2" s="1"/>
  <c r="G13237" i="2"/>
  <c r="H13237" i="2" s="1"/>
  <c r="G13234" i="2"/>
  <c r="H13234" i="2" s="1"/>
  <c r="G13233" i="2"/>
  <c r="H13233" i="2" s="1"/>
  <c r="G13235" i="2"/>
  <c r="H13235" i="2" s="1"/>
  <c r="G13232" i="2"/>
  <c r="H13232" i="2" s="1"/>
  <c r="G13240" i="2"/>
  <c r="H13240" i="2" s="1"/>
  <c r="G13231" i="2"/>
  <c r="H13231" i="2" s="1"/>
  <c r="G13168" i="2"/>
  <c r="H13168" i="2" s="1"/>
  <c r="G13169" i="2"/>
  <c r="H13169" i="2" s="1"/>
  <c r="G13166" i="2"/>
  <c r="H13166" i="2" s="1"/>
  <c r="G13165" i="2"/>
  <c r="H13165" i="2" s="1"/>
  <c r="G13173" i="2"/>
  <c r="H13173" i="2" s="1"/>
  <c r="G13171" i="2"/>
  <c r="H13171" i="2" s="1"/>
  <c r="G13172" i="2"/>
  <c r="H13172" i="2" s="1"/>
  <c r="G13164" i="2"/>
  <c r="H13164" i="2" s="1"/>
  <c r="G13167" i="2"/>
  <c r="H13167" i="2" s="1"/>
  <c r="G13170" i="2"/>
  <c r="H13170" i="2" s="1"/>
  <c r="G13162" i="2"/>
  <c r="H13162" i="2" s="1"/>
  <c r="G13163" i="2"/>
  <c r="H13163" i="2" s="1"/>
  <c r="G11400" i="2"/>
  <c r="H11400" i="2" s="1"/>
  <c r="G11398" i="2"/>
  <c r="H11398" i="2" s="1"/>
  <c r="G11401" i="2"/>
  <c r="H11401" i="2" s="1"/>
  <c r="G11399" i="2"/>
  <c r="H11399" i="2" s="1"/>
  <c r="G11397" i="2"/>
  <c r="H11397" i="2" s="1"/>
  <c r="G9637" i="2"/>
  <c r="H9637" i="2" s="1"/>
  <c r="G9633" i="2"/>
  <c r="H9633" i="2" s="1"/>
  <c r="G9635" i="2"/>
  <c r="H9635" i="2" s="1"/>
  <c r="G9628" i="2"/>
  <c r="H9628" i="2" s="1"/>
  <c r="G9629" i="2"/>
  <c r="H9629" i="2" s="1"/>
  <c r="G9634" i="2"/>
  <c r="H9634" i="2" s="1"/>
  <c r="G9636" i="2"/>
  <c r="H9636" i="2" s="1"/>
  <c r="G9631" i="2"/>
  <c r="H9631" i="2" s="1"/>
  <c r="G9627" i="2"/>
  <c r="H9627" i="2" s="1"/>
  <c r="G9632" i="2"/>
  <c r="H9632" i="2" s="1"/>
  <c r="G9630" i="2"/>
  <c r="H9630" i="2" s="1"/>
  <c r="G9626" i="2"/>
  <c r="H9626" i="2" s="1"/>
  <c r="G9448" i="2"/>
  <c r="H9448" i="2" s="1"/>
  <c r="G9451" i="2"/>
  <c r="H9451" i="2" s="1"/>
  <c r="G9449" i="2"/>
  <c r="H9449" i="2" s="1"/>
  <c r="G9450" i="2"/>
  <c r="H9450" i="2" s="1"/>
  <c r="G9445" i="2"/>
  <c r="H9445" i="2" s="1"/>
  <c r="G9447" i="2"/>
  <c r="H9447" i="2" s="1"/>
  <c r="G9446" i="2"/>
  <c r="H9446" i="2" s="1"/>
  <c r="G5761" i="2"/>
  <c r="H5761" i="2" s="1"/>
  <c r="G5759" i="2"/>
  <c r="H5759" i="2" s="1"/>
  <c r="G5764" i="2"/>
  <c r="H5764" i="2" s="1"/>
  <c r="G5763" i="2"/>
  <c r="H5763" i="2" s="1"/>
  <c r="G5760" i="2"/>
  <c r="H5760" i="2" s="1"/>
  <c r="G5762" i="2"/>
  <c r="H5762" i="2" s="1"/>
  <c r="G4832" i="2"/>
  <c r="H4832" i="2" s="1"/>
  <c r="G4833" i="2"/>
  <c r="H4833" i="2" s="1"/>
  <c r="G4836" i="2"/>
  <c r="H4836" i="2" s="1"/>
  <c r="G4835" i="2"/>
  <c r="H4835" i="2" s="1"/>
  <c r="G4834" i="2"/>
  <c r="H4834" i="2" s="1"/>
  <c r="G4828" i="2"/>
  <c r="H4828" i="2" s="1"/>
  <c r="G4827" i="2"/>
  <c r="H4827" i="2" s="1"/>
  <c r="G4829" i="2"/>
  <c r="H4829" i="2" s="1"/>
  <c r="G4831" i="2"/>
  <c r="H4831" i="2" s="1"/>
  <c r="G4830" i="2"/>
  <c r="H4830" i="2" s="1"/>
  <c r="G2360" i="2"/>
  <c r="H2360" i="2" s="1"/>
  <c r="G2362" i="2"/>
  <c r="H2362" i="2" s="1"/>
  <c r="G2363" i="2"/>
  <c r="H2363" i="2" s="1"/>
  <c r="G2361" i="2"/>
  <c r="H2361" i="2" s="1"/>
  <c r="G1852" i="2"/>
  <c r="H1852" i="2" s="1"/>
  <c r="G1862" i="2"/>
  <c r="H1862" i="2" s="1"/>
  <c r="G1859" i="2"/>
  <c r="H1859" i="2" s="1"/>
  <c r="G1855" i="2"/>
  <c r="H1855" i="2" s="1"/>
  <c r="G1854" i="2"/>
  <c r="H1854" i="2" s="1"/>
  <c r="G1856" i="2"/>
  <c r="H1856" i="2" s="1"/>
  <c r="G1860" i="2"/>
  <c r="H1860" i="2" s="1"/>
  <c r="G1861" i="2"/>
  <c r="H1861" i="2" s="1"/>
  <c r="G1851" i="2"/>
  <c r="H1851" i="2" s="1"/>
  <c r="G1858" i="2"/>
  <c r="H1858" i="2" s="1"/>
  <c r="G1863" i="2"/>
  <c r="H1863" i="2" s="1"/>
  <c r="G1857" i="2"/>
  <c r="H1857" i="2" s="1"/>
  <c r="G1853" i="2"/>
  <c r="H1853" i="2" s="1"/>
  <c r="G15349" i="2"/>
  <c r="H15349" i="2" s="1"/>
  <c r="G15347" i="2"/>
  <c r="H15347" i="2" s="1"/>
  <c r="G15348" i="2"/>
  <c r="H15348" i="2" s="1"/>
  <c r="G15353" i="2"/>
  <c r="H15353" i="2" s="1"/>
  <c r="G15355" i="2"/>
  <c r="H15355" i="2" s="1"/>
  <c r="G15346" i="2"/>
  <c r="H15346" i="2" s="1"/>
  <c r="G15352" i="2"/>
  <c r="H15352" i="2" s="1"/>
  <c r="G15354" i="2"/>
  <c r="H15354" i="2" s="1"/>
  <c r="G15345" i="2"/>
  <c r="H15345" i="2" s="1"/>
  <c r="G15350" i="2"/>
  <c r="H15350" i="2" s="1"/>
  <c r="G15351" i="2"/>
  <c r="H15351" i="2" s="1"/>
  <c r="G12762" i="2"/>
  <c r="H12762" i="2" s="1"/>
  <c r="G12763" i="2"/>
  <c r="H12763" i="2" s="1"/>
  <c r="G12760" i="2"/>
  <c r="H12760" i="2" s="1"/>
  <c r="G12759" i="2"/>
  <c r="H12759" i="2" s="1"/>
  <c r="G12765" i="2"/>
  <c r="H12765" i="2" s="1"/>
  <c r="G12766" i="2"/>
  <c r="H12766" i="2" s="1"/>
  <c r="G12761" i="2"/>
  <c r="H12761" i="2" s="1"/>
  <c r="G12764" i="2"/>
  <c r="H12764" i="2" s="1"/>
  <c r="G12767" i="2"/>
  <c r="H12767" i="2" s="1"/>
  <c r="G11344" i="2"/>
  <c r="H11344" i="2" s="1"/>
  <c r="G11349" i="2"/>
  <c r="H11349" i="2" s="1"/>
  <c r="G11346" i="2"/>
  <c r="H11346" i="2" s="1"/>
  <c r="G11345" i="2"/>
  <c r="H11345" i="2" s="1"/>
  <c r="G11347" i="2"/>
  <c r="H11347" i="2" s="1"/>
  <c r="G11348" i="2"/>
  <c r="H11348" i="2" s="1"/>
  <c r="G11343" i="2"/>
  <c r="H11343" i="2" s="1"/>
  <c r="G11350" i="2"/>
  <c r="H11350" i="2" s="1"/>
  <c r="G11351" i="2"/>
  <c r="H11351" i="2" s="1"/>
  <c r="G8888" i="2"/>
  <c r="H8888" i="2" s="1"/>
  <c r="G8883" i="2"/>
  <c r="H8883" i="2" s="1"/>
  <c r="G8884" i="2"/>
  <c r="H8884" i="2" s="1"/>
  <c r="G8886" i="2"/>
  <c r="H8886" i="2" s="1"/>
  <c r="G8885" i="2"/>
  <c r="H8885" i="2" s="1"/>
  <c r="G8882" i="2"/>
  <c r="H8882" i="2" s="1"/>
  <c r="G8887" i="2"/>
  <c r="H8887" i="2" s="1"/>
  <c r="G7718" i="2"/>
  <c r="H7718" i="2" s="1"/>
  <c r="G7719" i="2"/>
  <c r="H7719" i="2" s="1"/>
  <c r="G7717" i="2"/>
  <c r="H7717" i="2" s="1"/>
  <c r="G7722" i="2"/>
  <c r="H7722" i="2" s="1"/>
  <c r="G7723" i="2"/>
  <c r="H7723" i="2" s="1"/>
  <c r="G7721" i="2"/>
  <c r="H7721" i="2" s="1"/>
  <c r="G7720" i="2"/>
  <c r="H7720" i="2" s="1"/>
  <c r="G7629" i="2"/>
  <c r="H7629" i="2" s="1"/>
  <c r="G7624" i="2"/>
  <c r="H7624" i="2" s="1"/>
  <c r="G7628" i="2"/>
  <c r="H7628" i="2" s="1"/>
  <c r="G7622" i="2"/>
  <c r="H7622" i="2" s="1"/>
  <c r="G7623" i="2"/>
  <c r="H7623" i="2" s="1"/>
  <c r="G7621" i="2"/>
  <c r="H7621" i="2" s="1"/>
  <c r="G7626" i="2"/>
  <c r="H7626" i="2" s="1"/>
  <c r="G7627" i="2"/>
  <c r="H7627" i="2" s="1"/>
  <c r="G7625" i="2"/>
  <c r="H7625" i="2" s="1"/>
  <c r="G7371" i="2"/>
  <c r="H7371" i="2" s="1"/>
  <c r="G7375" i="2"/>
  <c r="H7375" i="2" s="1"/>
  <c r="G7379" i="2"/>
  <c r="H7379" i="2" s="1"/>
  <c r="G7383" i="2"/>
  <c r="H7383" i="2" s="1"/>
  <c r="G7374" i="2"/>
  <c r="H7374" i="2" s="1"/>
  <c r="G7378" i="2"/>
  <c r="H7378" i="2" s="1"/>
  <c r="G7382" i="2"/>
  <c r="H7382" i="2" s="1"/>
  <c r="G7370" i="2"/>
  <c r="H7370" i="2" s="1"/>
  <c r="G7373" i="2"/>
  <c r="H7373" i="2" s="1"/>
  <c r="G7377" i="2"/>
  <c r="H7377" i="2" s="1"/>
  <c r="G7381" i="2"/>
  <c r="H7381" i="2" s="1"/>
  <c r="G7369" i="2"/>
  <c r="H7369" i="2" s="1"/>
  <c r="G7372" i="2"/>
  <c r="H7372" i="2" s="1"/>
  <c r="G7376" i="2"/>
  <c r="H7376" i="2" s="1"/>
  <c r="G7380" i="2"/>
  <c r="H7380" i="2" s="1"/>
  <c r="G7368" i="2"/>
  <c r="H7368" i="2" s="1"/>
  <c r="G16405" i="2"/>
  <c r="H16405" i="2" s="1"/>
  <c r="G16403" i="2"/>
  <c r="H16403" i="2" s="1"/>
  <c r="G16401" i="2"/>
  <c r="H16401" i="2" s="1"/>
  <c r="G16406" i="2"/>
  <c r="H16406" i="2" s="1"/>
  <c r="G16404" i="2"/>
  <c r="H16404" i="2" s="1"/>
  <c r="G16402" i="2"/>
  <c r="H16402" i="2" s="1"/>
  <c r="G13952" i="2"/>
  <c r="H13952" i="2" s="1"/>
  <c r="G13954" i="2"/>
  <c r="H13954" i="2" s="1"/>
  <c r="G13949" i="2"/>
  <c r="H13949" i="2" s="1"/>
  <c r="G13951" i="2"/>
  <c r="H13951" i="2" s="1"/>
  <c r="G13950" i="2"/>
  <c r="H13950" i="2" s="1"/>
  <c r="G13953" i="2"/>
  <c r="H13953" i="2" s="1"/>
  <c r="G13327" i="2"/>
  <c r="H13327" i="2" s="1"/>
  <c r="G13330" i="2"/>
  <c r="H13330" i="2" s="1"/>
  <c r="G13328" i="2"/>
  <c r="H13328" i="2" s="1"/>
  <c r="G13329" i="2"/>
  <c r="H13329" i="2" s="1"/>
  <c r="G13331" i="2"/>
  <c r="H13331" i="2" s="1"/>
  <c r="G11538" i="2"/>
  <c r="H11538" i="2" s="1"/>
  <c r="G11539" i="2"/>
  <c r="H11539" i="2" s="1"/>
  <c r="G11541" i="2"/>
  <c r="H11541" i="2" s="1"/>
  <c r="G11537" i="2"/>
  <c r="H11537" i="2" s="1"/>
  <c r="G11540" i="2"/>
  <c r="H11540" i="2" s="1"/>
  <c r="G11590" i="2"/>
  <c r="H11590" i="2" s="1"/>
  <c r="G11591" i="2"/>
  <c r="H11591" i="2" s="1"/>
  <c r="G11584" i="2"/>
  <c r="H11584" i="2" s="1"/>
  <c r="G11589" i="2"/>
  <c r="H11589" i="2" s="1"/>
  <c r="G11586" i="2"/>
  <c r="H11586" i="2" s="1"/>
  <c r="G11585" i="2"/>
  <c r="H11585" i="2" s="1"/>
  <c r="G11587" i="2"/>
  <c r="H11587" i="2" s="1"/>
  <c r="G11588" i="2"/>
  <c r="H11588" i="2" s="1"/>
  <c r="G11583" i="2"/>
  <c r="H11583" i="2" s="1"/>
  <c r="G8144" i="2"/>
  <c r="H8144" i="2" s="1"/>
  <c r="G8148" i="2"/>
  <c r="H8148" i="2" s="1"/>
  <c r="G8138" i="2"/>
  <c r="H8138" i="2" s="1"/>
  <c r="G8142" i="2"/>
  <c r="H8142" i="2" s="1"/>
  <c r="G8147" i="2"/>
  <c r="H8147" i="2" s="1"/>
  <c r="G8137" i="2"/>
  <c r="H8137" i="2" s="1"/>
  <c r="G8141" i="2"/>
  <c r="H8141" i="2" s="1"/>
  <c r="G8146" i="2"/>
  <c r="H8146" i="2" s="1"/>
  <c r="G8150" i="2"/>
  <c r="H8150" i="2" s="1"/>
  <c r="G8140" i="2"/>
  <c r="H8140" i="2" s="1"/>
  <c r="G8145" i="2"/>
  <c r="H8145" i="2" s="1"/>
  <c r="G8149" i="2"/>
  <c r="H8149" i="2" s="1"/>
  <c r="G8139" i="2"/>
  <c r="H8139" i="2" s="1"/>
  <c r="G8143" i="2"/>
  <c r="H8143" i="2" s="1"/>
  <c r="G7085" i="2"/>
  <c r="H7085" i="2" s="1"/>
  <c r="G7080" i="2"/>
  <c r="H7080" i="2" s="1"/>
  <c r="G7084" i="2"/>
  <c r="H7084" i="2" s="1"/>
  <c r="G7078" i="2"/>
  <c r="H7078" i="2" s="1"/>
  <c r="G7079" i="2"/>
  <c r="H7079" i="2" s="1"/>
  <c r="G7077" i="2"/>
  <c r="H7077" i="2" s="1"/>
  <c r="G7082" i="2"/>
  <c r="H7082" i="2" s="1"/>
  <c r="G7083" i="2"/>
  <c r="H7083" i="2" s="1"/>
  <c r="G7081" i="2"/>
  <c r="H7081" i="2" s="1"/>
  <c r="G6688" i="2"/>
  <c r="H6688" i="2" s="1"/>
  <c r="G6692" i="2"/>
  <c r="H6692" i="2" s="1"/>
  <c r="G6687" i="2"/>
  <c r="H6687" i="2" s="1"/>
  <c r="G6691" i="2"/>
  <c r="H6691" i="2" s="1"/>
  <c r="G6695" i="2"/>
  <c r="H6695" i="2" s="1"/>
  <c r="G6686" i="2"/>
  <c r="H6686" i="2" s="1"/>
  <c r="G6690" i="2"/>
  <c r="H6690" i="2" s="1"/>
  <c r="G6694" i="2"/>
  <c r="H6694" i="2" s="1"/>
  <c r="G6685" i="2"/>
  <c r="H6685" i="2" s="1"/>
  <c r="G6689" i="2"/>
  <c r="H6689" i="2" s="1"/>
  <c r="G6693" i="2"/>
  <c r="H6693" i="2" s="1"/>
  <c r="G6683" i="2"/>
  <c r="H6683" i="2" s="1"/>
  <c r="G6684" i="2"/>
  <c r="H6684" i="2" s="1"/>
  <c r="G6480" i="2"/>
  <c r="H6480" i="2" s="1"/>
  <c r="G6500" i="2"/>
  <c r="H6500" i="2" s="1"/>
  <c r="G6491" i="2"/>
  <c r="H6491" i="2" s="1"/>
  <c r="G6495" i="2"/>
  <c r="H6495" i="2" s="1"/>
  <c r="G6498" i="2"/>
  <c r="H6498" i="2" s="1"/>
  <c r="G6496" i="2"/>
  <c r="H6496" i="2" s="1"/>
  <c r="G6487" i="2"/>
  <c r="H6487" i="2" s="1"/>
  <c r="G6490" i="2"/>
  <c r="H6490" i="2" s="1"/>
  <c r="G6494" i="2"/>
  <c r="H6494" i="2" s="1"/>
  <c r="G6481" i="2"/>
  <c r="H6481" i="2" s="1"/>
  <c r="G6483" i="2"/>
  <c r="H6483" i="2" s="1"/>
  <c r="G6486" i="2"/>
  <c r="H6486" i="2" s="1"/>
  <c r="G6489" i="2"/>
  <c r="H6489" i="2" s="1"/>
  <c r="G6493" i="2"/>
  <c r="H6493" i="2" s="1"/>
  <c r="G6497" i="2"/>
  <c r="H6497" i="2" s="1"/>
  <c r="G6499" i="2"/>
  <c r="H6499" i="2" s="1"/>
  <c r="G6485" i="2"/>
  <c r="H6485" i="2" s="1"/>
  <c r="G6484" i="2"/>
  <c r="H6484" i="2" s="1"/>
  <c r="G6488" i="2"/>
  <c r="H6488" i="2" s="1"/>
  <c r="G6492" i="2"/>
  <c r="H6492" i="2" s="1"/>
  <c r="G6482" i="2"/>
  <c r="H6482" i="2" s="1"/>
  <c r="G6470" i="2"/>
  <c r="H6470" i="2" s="1"/>
  <c r="G6474" i="2"/>
  <c r="H6474" i="2" s="1"/>
  <c r="G6478" i="2"/>
  <c r="H6478" i="2" s="1"/>
  <c r="G6469" i="2"/>
  <c r="H6469" i="2" s="1"/>
  <c r="G6473" i="2"/>
  <c r="H6473" i="2" s="1"/>
  <c r="G6477" i="2"/>
  <c r="H6477" i="2" s="1"/>
  <c r="G6468" i="2"/>
  <c r="H6468" i="2" s="1"/>
  <c r="G6472" i="2"/>
  <c r="H6472" i="2" s="1"/>
  <c r="G6476" i="2"/>
  <c r="H6476" i="2" s="1"/>
  <c r="G6471" i="2"/>
  <c r="H6471" i="2" s="1"/>
  <c r="G6475" i="2"/>
  <c r="H6475" i="2" s="1"/>
  <c r="G6479" i="2"/>
  <c r="H6479" i="2" s="1"/>
  <c r="G6205" i="2"/>
  <c r="H6205" i="2" s="1"/>
  <c r="G6203" i="2"/>
  <c r="H6203" i="2" s="1"/>
  <c r="G6202" i="2"/>
  <c r="H6202" i="2" s="1"/>
  <c r="G6204" i="2"/>
  <c r="H6204" i="2" s="1"/>
  <c r="G6201" i="2"/>
  <c r="H6201" i="2" s="1"/>
  <c r="G6206" i="2"/>
  <c r="H6206" i="2" s="1"/>
  <c r="G3913" i="2"/>
  <c r="H3913" i="2" s="1"/>
  <c r="G3912" i="2"/>
  <c r="H3912" i="2" s="1"/>
  <c r="G3915" i="2"/>
  <c r="H3915" i="2" s="1"/>
  <c r="G3914" i="2"/>
  <c r="H3914" i="2" s="1"/>
  <c r="G3916" i="2"/>
  <c r="H3916" i="2" s="1"/>
  <c r="G3911" i="2"/>
  <c r="H3911" i="2" s="1"/>
  <c r="G10357" i="2"/>
  <c r="H10357" i="2" s="1"/>
  <c r="G10359" i="2"/>
  <c r="H10359" i="2" s="1"/>
  <c r="G10360" i="2"/>
  <c r="H10360" i="2" s="1"/>
  <c r="G10355" i="2"/>
  <c r="H10355" i="2" s="1"/>
  <c r="G10356" i="2"/>
  <c r="H10356" i="2" s="1"/>
  <c r="G10361" i="2"/>
  <c r="H10361" i="2" s="1"/>
  <c r="G10358" i="2"/>
  <c r="H10358" i="2" s="1"/>
  <c r="G93" i="2"/>
  <c r="H93" i="2" s="1"/>
  <c r="G91" i="2"/>
  <c r="H91" i="2" s="1"/>
  <c r="G89" i="2"/>
  <c r="H89" i="2" s="1"/>
  <c r="G92" i="2"/>
  <c r="H92" i="2" s="1"/>
  <c r="G90" i="2"/>
  <c r="H90" i="2" s="1"/>
  <c r="G88" i="2"/>
  <c r="H88" i="2" s="1"/>
  <c r="G87" i="2"/>
  <c r="H87" i="2" s="1"/>
  <c r="G85" i="2"/>
  <c r="H85" i="2" s="1"/>
  <c r="G86" i="2"/>
  <c r="H86" i="2" s="1"/>
  <c r="G84" i="2"/>
  <c r="H84" i="2" s="1"/>
  <c r="G134" i="2"/>
  <c r="H134" i="2" s="1"/>
  <c r="G137" i="2"/>
  <c r="H137" i="2" s="1"/>
  <c r="G136" i="2"/>
  <c r="H136" i="2" s="1"/>
  <c r="G138" i="2"/>
  <c r="H138" i="2" s="1"/>
  <c r="G135" i="2"/>
  <c r="H135" i="2" s="1"/>
  <c r="G12889" i="2"/>
  <c r="H12889" i="2" s="1"/>
  <c r="G12886" i="2"/>
  <c r="H12886" i="2" s="1"/>
  <c r="G12878" i="2"/>
  <c r="H12878" i="2" s="1"/>
  <c r="G12880" i="2"/>
  <c r="H12880" i="2" s="1"/>
  <c r="G12877" i="2"/>
  <c r="H12877" i="2" s="1"/>
  <c r="G12885" i="2"/>
  <c r="H12885" i="2" s="1"/>
  <c r="G12883" i="2"/>
  <c r="H12883" i="2" s="1"/>
  <c r="G12884" i="2"/>
  <c r="H12884" i="2" s="1"/>
  <c r="G12881" i="2"/>
  <c r="H12881" i="2" s="1"/>
  <c r="G12879" i="2"/>
  <c r="H12879" i="2" s="1"/>
  <c r="G12882" i="2"/>
  <c r="H12882" i="2" s="1"/>
  <c r="G12888" i="2"/>
  <c r="H12888" i="2" s="1"/>
  <c r="G12887" i="2"/>
  <c r="H12887" i="2" s="1"/>
  <c r="G12285" i="2"/>
  <c r="H12285" i="2" s="1"/>
  <c r="G12286" i="2"/>
  <c r="H12286" i="2" s="1"/>
  <c r="G12288" i="2"/>
  <c r="H12288" i="2" s="1"/>
  <c r="G12280" i="2"/>
  <c r="H12280" i="2" s="1"/>
  <c r="G12281" i="2"/>
  <c r="H12281" i="2" s="1"/>
  <c r="G12282" i="2"/>
  <c r="H12282" i="2" s="1"/>
  <c r="G12287" i="2"/>
  <c r="H12287" i="2" s="1"/>
  <c r="G12284" i="2"/>
  <c r="H12284" i="2" s="1"/>
  <c r="G12289" i="2"/>
  <c r="H12289" i="2" s="1"/>
  <c r="G12283" i="2"/>
  <c r="H12283" i="2" s="1"/>
  <c r="G11750" i="2"/>
  <c r="H11750" i="2" s="1"/>
  <c r="G11749" i="2"/>
  <c r="H11749" i="2" s="1"/>
  <c r="G11746" i="2"/>
  <c r="H11746" i="2" s="1"/>
  <c r="G11752" i="2"/>
  <c r="H11752" i="2" s="1"/>
  <c r="G11753" i="2"/>
  <c r="H11753" i="2" s="1"/>
  <c r="G11745" i="2"/>
  <c r="H11745" i="2" s="1"/>
  <c r="G11747" i="2"/>
  <c r="H11747" i="2" s="1"/>
  <c r="G11748" i="2"/>
  <c r="H11748" i="2" s="1"/>
  <c r="G11751" i="2"/>
  <c r="H11751" i="2" s="1"/>
  <c r="G10281" i="2"/>
  <c r="H10281" i="2" s="1"/>
  <c r="G10289" i="2"/>
  <c r="H10289" i="2" s="1"/>
  <c r="G10275" i="2"/>
  <c r="H10275" i="2" s="1"/>
  <c r="G10283" i="2"/>
  <c r="H10283" i="2" s="1"/>
  <c r="G10284" i="2"/>
  <c r="H10284" i="2" s="1"/>
  <c r="G10276" i="2"/>
  <c r="H10276" i="2" s="1"/>
  <c r="G10274" i="2"/>
  <c r="H10274" i="2" s="1"/>
  <c r="G10282" i="2"/>
  <c r="H10282" i="2" s="1"/>
  <c r="G10277" i="2"/>
  <c r="H10277" i="2" s="1"/>
  <c r="G10285" i="2"/>
  <c r="H10285" i="2" s="1"/>
  <c r="G10290" i="2"/>
  <c r="H10290" i="2" s="1"/>
  <c r="G10279" i="2"/>
  <c r="H10279" i="2" s="1"/>
  <c r="G10287" i="2"/>
  <c r="H10287" i="2" s="1"/>
  <c r="G10280" i="2"/>
  <c r="H10280" i="2" s="1"/>
  <c r="G10288" i="2"/>
  <c r="H10288" i="2" s="1"/>
  <c r="G10273" i="2"/>
  <c r="H10273" i="2" s="1"/>
  <c r="G10278" i="2"/>
  <c r="H10278" i="2" s="1"/>
  <c r="G10286" i="2"/>
  <c r="H10286" i="2" s="1"/>
  <c r="G9753" i="2"/>
  <c r="H9753" i="2" s="1"/>
  <c r="G9758" i="2"/>
  <c r="H9758" i="2" s="1"/>
  <c r="G9754" i="2"/>
  <c r="H9754" i="2" s="1"/>
  <c r="G9749" i="2"/>
  <c r="H9749" i="2" s="1"/>
  <c r="G9752" i="2"/>
  <c r="H9752" i="2" s="1"/>
  <c r="G9751" i="2"/>
  <c r="H9751" i="2" s="1"/>
  <c r="G9756" i="2"/>
  <c r="H9756" i="2" s="1"/>
  <c r="G9757" i="2"/>
  <c r="H9757" i="2" s="1"/>
  <c r="G9750" i="2"/>
  <c r="H9750" i="2" s="1"/>
  <c r="G9748" i="2"/>
  <c r="H9748" i="2" s="1"/>
  <c r="G9759" i="2"/>
  <c r="H9759" i="2" s="1"/>
  <c r="G9755" i="2"/>
  <c r="H9755" i="2" s="1"/>
  <c r="G8836" i="2"/>
  <c r="H8836" i="2" s="1"/>
  <c r="G8838" i="2"/>
  <c r="H8838" i="2" s="1"/>
  <c r="G8837" i="2"/>
  <c r="H8837" i="2" s="1"/>
  <c r="G8839" i="2"/>
  <c r="H8839" i="2" s="1"/>
  <c r="G8840" i="2"/>
  <c r="H8840" i="2" s="1"/>
  <c r="G8841" i="2"/>
  <c r="H8841" i="2" s="1"/>
  <c r="G8283" i="2"/>
  <c r="H8283" i="2" s="1"/>
  <c r="G8287" i="2"/>
  <c r="H8287" i="2" s="1"/>
  <c r="G8290" i="2"/>
  <c r="H8290" i="2" s="1"/>
  <c r="G8286" i="2"/>
  <c r="H8286" i="2" s="1"/>
  <c r="G8289" i="2"/>
  <c r="H8289" i="2" s="1"/>
  <c r="G8285" i="2"/>
  <c r="H8285" i="2" s="1"/>
  <c r="G8288" i="2"/>
  <c r="H8288" i="2" s="1"/>
  <c r="G8284" i="2"/>
  <c r="H8284" i="2" s="1"/>
  <c r="G6816" i="2"/>
  <c r="H6816" i="2" s="1"/>
  <c r="G6821" i="2"/>
  <c r="H6821" i="2" s="1"/>
  <c r="G6822" i="2"/>
  <c r="H6822" i="2" s="1"/>
  <c r="G6820" i="2"/>
  <c r="H6820" i="2" s="1"/>
  <c r="G6818" i="2"/>
  <c r="H6818" i="2" s="1"/>
  <c r="G6815" i="2"/>
  <c r="H6815" i="2" s="1"/>
  <c r="G6814" i="2"/>
  <c r="H6814" i="2" s="1"/>
  <c r="G6817" i="2"/>
  <c r="H6817" i="2" s="1"/>
  <c r="G6819" i="2"/>
  <c r="H6819" i="2" s="1"/>
  <c r="G5801" i="2"/>
  <c r="H5801" i="2" s="1"/>
  <c r="G5805" i="2"/>
  <c r="H5805" i="2" s="1"/>
  <c r="G5809" i="2"/>
  <c r="H5809" i="2" s="1"/>
  <c r="G5812" i="2"/>
  <c r="H5812" i="2" s="1"/>
  <c r="G5800" i="2"/>
  <c r="H5800" i="2" s="1"/>
  <c r="G5804" i="2"/>
  <c r="H5804" i="2" s="1"/>
  <c r="G5808" i="2"/>
  <c r="H5808" i="2" s="1"/>
  <c r="G5803" i="2"/>
  <c r="H5803" i="2" s="1"/>
  <c r="G5807" i="2"/>
  <c r="H5807" i="2" s="1"/>
  <c r="G5811" i="2"/>
  <c r="H5811" i="2" s="1"/>
  <c r="G5802" i="2"/>
  <c r="H5802" i="2" s="1"/>
  <c r="G5806" i="2"/>
  <c r="H5806" i="2" s="1"/>
  <c r="G5810" i="2"/>
  <c r="H5810" i="2" s="1"/>
  <c r="G5488" i="2"/>
  <c r="H5488" i="2" s="1"/>
  <c r="G5479" i="2"/>
  <c r="H5479" i="2" s="1"/>
  <c r="G5498" i="2"/>
  <c r="H5498" i="2" s="1"/>
  <c r="G5480" i="2"/>
  <c r="H5480" i="2" s="1"/>
  <c r="G5484" i="2"/>
  <c r="H5484" i="2" s="1"/>
  <c r="G5495" i="2"/>
  <c r="H5495" i="2" s="1"/>
  <c r="G5481" i="2"/>
  <c r="H5481" i="2" s="1"/>
  <c r="G5496" i="2"/>
  <c r="H5496" i="2" s="1"/>
  <c r="G5487" i="2"/>
  <c r="H5487" i="2" s="1"/>
  <c r="G5491" i="2"/>
  <c r="H5491" i="2" s="1"/>
  <c r="G5494" i="2"/>
  <c r="H5494" i="2" s="1"/>
  <c r="G5497" i="2"/>
  <c r="H5497" i="2" s="1"/>
  <c r="G5483" i="2"/>
  <c r="H5483" i="2" s="1"/>
  <c r="G5486" i="2"/>
  <c r="H5486" i="2" s="1"/>
  <c r="G5490" i="2"/>
  <c r="H5490" i="2" s="1"/>
  <c r="G5493" i="2"/>
  <c r="H5493" i="2" s="1"/>
  <c r="G5492" i="2"/>
  <c r="H5492" i="2" s="1"/>
  <c r="G5482" i="2"/>
  <c r="H5482" i="2" s="1"/>
  <c r="G5485" i="2"/>
  <c r="H5485" i="2" s="1"/>
  <c r="G5489" i="2"/>
  <c r="H5489" i="2" s="1"/>
  <c r="G4662" i="2"/>
  <c r="H4662" i="2" s="1"/>
  <c r="G4666" i="2"/>
  <c r="H4666" i="2" s="1"/>
  <c r="G4657" i="2"/>
  <c r="H4657" i="2" s="1"/>
  <c r="G4661" i="2"/>
  <c r="H4661" i="2" s="1"/>
  <c r="G4665" i="2"/>
  <c r="H4665" i="2" s="1"/>
  <c r="G4669" i="2"/>
  <c r="H4669" i="2" s="1"/>
  <c r="G4673" i="2"/>
  <c r="H4673" i="2" s="1"/>
  <c r="G4672" i="2"/>
  <c r="H4672" i="2" s="1"/>
  <c r="G4660" i="2"/>
  <c r="H4660" i="2" s="1"/>
  <c r="G4664" i="2"/>
  <c r="H4664" i="2" s="1"/>
  <c r="G4668" i="2"/>
  <c r="H4668" i="2" s="1"/>
  <c r="G4659" i="2"/>
  <c r="H4659" i="2" s="1"/>
  <c r="G4663" i="2"/>
  <c r="H4663" i="2" s="1"/>
  <c r="G4667" i="2"/>
  <c r="H4667" i="2" s="1"/>
  <c r="G4671" i="2"/>
  <c r="H4671" i="2" s="1"/>
  <c r="G4670" i="2"/>
  <c r="H4670" i="2" s="1"/>
  <c r="G4658" i="2"/>
  <c r="H4658" i="2" s="1"/>
  <c r="G2940" i="2"/>
  <c r="H2940" i="2" s="1"/>
  <c r="G2941" i="2"/>
  <c r="H2941" i="2" s="1"/>
  <c r="G2938" i="2"/>
  <c r="H2938" i="2" s="1"/>
  <c r="G2944" i="2"/>
  <c r="H2944" i="2" s="1"/>
  <c r="G2936" i="2"/>
  <c r="H2936" i="2" s="1"/>
  <c r="G2942" i="2"/>
  <c r="H2942" i="2" s="1"/>
  <c r="G2945" i="2"/>
  <c r="H2945" i="2" s="1"/>
  <c r="G2935" i="2"/>
  <c r="H2935" i="2" s="1"/>
  <c r="G2937" i="2"/>
  <c r="H2937" i="2" s="1"/>
  <c r="G2939" i="2"/>
  <c r="H2939" i="2" s="1"/>
  <c r="G2943" i="2"/>
  <c r="H2943" i="2" s="1"/>
  <c r="G2866" i="2"/>
  <c r="H2866" i="2" s="1"/>
  <c r="G2872" i="2"/>
  <c r="H2872" i="2" s="1"/>
  <c r="G2864" i="2"/>
  <c r="H2864" i="2" s="1"/>
  <c r="G2870" i="2"/>
  <c r="H2870" i="2" s="1"/>
  <c r="G2871" i="2"/>
  <c r="H2871" i="2" s="1"/>
  <c r="G2873" i="2"/>
  <c r="H2873" i="2" s="1"/>
  <c r="G2865" i="2"/>
  <c r="H2865" i="2" s="1"/>
  <c r="G2867" i="2"/>
  <c r="H2867" i="2" s="1"/>
  <c r="G2868" i="2"/>
  <c r="H2868" i="2" s="1"/>
  <c r="G2869" i="2"/>
  <c r="H2869" i="2" s="1"/>
  <c r="G2839" i="2"/>
  <c r="H2839" i="2" s="1"/>
  <c r="G2836" i="2"/>
  <c r="H2836" i="2" s="1"/>
  <c r="G2842" i="2"/>
  <c r="H2842" i="2" s="1"/>
  <c r="G2843" i="2"/>
  <c r="H2843" i="2" s="1"/>
  <c r="G2837" i="2"/>
  <c r="H2837" i="2" s="1"/>
  <c r="G2841" i="2"/>
  <c r="H2841" i="2" s="1"/>
  <c r="G2840" i="2"/>
  <c r="H2840" i="2" s="1"/>
  <c r="G2838" i="2"/>
  <c r="H2838" i="2" s="1"/>
  <c r="G2421" i="2"/>
  <c r="H2421" i="2" s="1"/>
  <c r="G2420" i="2"/>
  <c r="H2420" i="2" s="1"/>
  <c r="G2422" i="2"/>
  <c r="H2422" i="2" s="1"/>
  <c r="G2418" i="2"/>
  <c r="H2418" i="2" s="1"/>
  <c r="G2419" i="2"/>
  <c r="H2419" i="2" s="1"/>
  <c r="G2425" i="2"/>
  <c r="H2425" i="2" s="1"/>
  <c r="G2424" i="2"/>
  <c r="H2424" i="2" s="1"/>
  <c r="G2426" i="2"/>
  <c r="H2426" i="2" s="1"/>
  <c r="G2423" i="2"/>
  <c r="H2423" i="2" s="1"/>
  <c r="G1500" i="2"/>
  <c r="H1500" i="2" s="1"/>
  <c r="G1508" i="2"/>
  <c r="H1508" i="2" s="1"/>
  <c r="G1503" i="2"/>
  <c r="H1503" i="2" s="1"/>
  <c r="G1506" i="2"/>
  <c r="H1506" i="2" s="1"/>
  <c r="G1501" i="2"/>
  <c r="H1501" i="2" s="1"/>
  <c r="G1510" i="2"/>
  <c r="H1510" i="2" s="1"/>
  <c r="G1507" i="2"/>
  <c r="H1507" i="2" s="1"/>
  <c r="G1509" i="2"/>
  <c r="H1509" i="2" s="1"/>
  <c r="G1505" i="2"/>
  <c r="H1505" i="2" s="1"/>
  <c r="G1514" i="2"/>
  <c r="H1514" i="2" s="1"/>
  <c r="G1515" i="2"/>
  <c r="H1515" i="2" s="1"/>
  <c r="G1502" i="2"/>
  <c r="H1502" i="2" s="1"/>
  <c r="G1512" i="2"/>
  <c r="H1512" i="2" s="1"/>
  <c r="G1504" i="2"/>
  <c r="H1504" i="2" s="1"/>
  <c r="G1511" i="2"/>
  <c r="H1511" i="2" s="1"/>
  <c r="G1513" i="2"/>
  <c r="H1513" i="2" s="1"/>
  <c r="G255" i="2"/>
  <c r="H255" i="2" s="1"/>
  <c r="G253" i="2"/>
  <c r="H253" i="2" s="1"/>
  <c r="G257" i="2"/>
  <c r="H257" i="2" s="1"/>
  <c r="G258" i="2"/>
  <c r="H258" i="2" s="1"/>
  <c r="G252" i="2"/>
  <c r="H252" i="2" s="1"/>
  <c r="G256" i="2"/>
  <c r="H256" i="2" s="1"/>
  <c r="G254" i="2"/>
  <c r="H254" i="2" s="1"/>
  <c r="G263" i="2"/>
  <c r="H263" i="2" s="1"/>
  <c r="G261" i="2"/>
  <c r="H261" i="2" s="1"/>
  <c r="G262" i="2"/>
  <c r="H262" i="2" s="1"/>
  <c r="G260" i="2"/>
  <c r="H260" i="2" s="1"/>
  <c r="G259" i="2"/>
  <c r="H259" i="2" s="1"/>
  <c r="G289" i="2"/>
  <c r="H289" i="2" s="1"/>
  <c r="G296" i="2"/>
  <c r="H296" i="2" s="1"/>
  <c r="G295" i="2"/>
  <c r="H295" i="2" s="1"/>
  <c r="G293" i="2"/>
  <c r="H293" i="2" s="1"/>
  <c r="G291" i="2"/>
  <c r="H291" i="2" s="1"/>
  <c r="G294" i="2"/>
  <c r="H294" i="2" s="1"/>
  <c r="G292" i="2"/>
  <c r="H292" i="2" s="1"/>
  <c r="G290" i="2"/>
  <c r="H290" i="2" s="1"/>
  <c r="G298" i="2"/>
  <c r="H298" i="2" s="1"/>
  <c r="G297" i="2"/>
  <c r="H297" i="2" s="1"/>
  <c r="G12121" i="2"/>
  <c r="H12121" i="2" s="1"/>
  <c r="G12120" i="2"/>
  <c r="H12120" i="2" s="1"/>
  <c r="G12122" i="2"/>
  <c r="H12122" i="2" s="1"/>
  <c r="G12115" i="2"/>
  <c r="H12115" i="2" s="1"/>
  <c r="G12116" i="2"/>
  <c r="H12116" i="2" s="1"/>
  <c r="G12119" i="2"/>
  <c r="H12119" i="2" s="1"/>
  <c r="G12118" i="2"/>
  <c r="H12118" i="2" s="1"/>
  <c r="G12117" i="2"/>
  <c r="H12117" i="2" s="1"/>
  <c r="G11406" i="2"/>
  <c r="H11406" i="2" s="1"/>
  <c r="G11409" i="2"/>
  <c r="H11409" i="2" s="1"/>
  <c r="G11408" i="2"/>
  <c r="H11408" i="2" s="1"/>
  <c r="G11411" i="2"/>
  <c r="H11411" i="2" s="1"/>
  <c r="G11410" i="2"/>
  <c r="H11410" i="2" s="1"/>
  <c r="G11407" i="2"/>
  <c r="H11407" i="2" s="1"/>
  <c r="G10717" i="2"/>
  <c r="H10717" i="2" s="1"/>
  <c r="G10713" i="2"/>
  <c r="H10713" i="2" s="1"/>
  <c r="G10716" i="2"/>
  <c r="H10716" i="2" s="1"/>
  <c r="G10715" i="2"/>
  <c r="H10715" i="2" s="1"/>
  <c r="G10714" i="2"/>
  <c r="H10714" i="2" s="1"/>
  <c r="G10711" i="2"/>
  <c r="H10711" i="2" s="1"/>
  <c r="G10712" i="2"/>
  <c r="H10712" i="2" s="1"/>
  <c r="G10718" i="2"/>
  <c r="H10718" i="2" s="1"/>
  <c r="G9648" i="2"/>
  <c r="H9648" i="2" s="1"/>
  <c r="G9650" i="2"/>
  <c r="H9650" i="2" s="1"/>
  <c r="G9653" i="2"/>
  <c r="H9653" i="2" s="1"/>
  <c r="G9647" i="2"/>
  <c r="H9647" i="2" s="1"/>
  <c r="G9655" i="2"/>
  <c r="H9655" i="2" s="1"/>
  <c r="G9649" i="2"/>
  <c r="H9649" i="2" s="1"/>
  <c r="G9654" i="2"/>
  <c r="H9654" i="2" s="1"/>
  <c r="G9652" i="2"/>
  <c r="H9652" i="2" s="1"/>
  <c r="G9651" i="2"/>
  <c r="H9651" i="2" s="1"/>
  <c r="G8926" i="2"/>
  <c r="H8926" i="2" s="1"/>
  <c r="G8929" i="2"/>
  <c r="H8929" i="2" s="1"/>
  <c r="G8931" i="2"/>
  <c r="H8931" i="2" s="1"/>
  <c r="G8928" i="2"/>
  <c r="H8928" i="2" s="1"/>
  <c r="G8930" i="2"/>
  <c r="H8930" i="2" s="1"/>
  <c r="G8927" i="2"/>
  <c r="H8927" i="2" s="1"/>
  <c r="G4893" i="2"/>
  <c r="H4893" i="2" s="1"/>
  <c r="G4895" i="2"/>
  <c r="H4895" i="2" s="1"/>
  <c r="G4894" i="2"/>
  <c r="H4894" i="2" s="1"/>
  <c r="G4899" i="2"/>
  <c r="H4899" i="2" s="1"/>
  <c r="G4897" i="2"/>
  <c r="H4897" i="2" s="1"/>
  <c r="G4898" i="2"/>
  <c r="H4898" i="2" s="1"/>
  <c r="G4892" i="2"/>
  <c r="H4892" i="2" s="1"/>
  <c r="G4896" i="2"/>
  <c r="H4896" i="2" s="1"/>
  <c r="G4886" i="2"/>
  <c r="H4886" i="2" s="1"/>
  <c r="G4891" i="2"/>
  <c r="H4891" i="2" s="1"/>
  <c r="G4889" i="2"/>
  <c r="H4889" i="2" s="1"/>
  <c r="G4890" i="2"/>
  <c r="H4890" i="2" s="1"/>
  <c r="G4884" i="2"/>
  <c r="H4884" i="2" s="1"/>
  <c r="G4888" i="2"/>
  <c r="H4888" i="2" s="1"/>
  <c r="G4887" i="2"/>
  <c r="H4887" i="2" s="1"/>
  <c r="G4885" i="2"/>
  <c r="H4885" i="2" s="1"/>
  <c r="G4508" i="2"/>
  <c r="H4508" i="2" s="1"/>
  <c r="G4510" i="2"/>
  <c r="H4510" i="2" s="1"/>
  <c r="G4511" i="2"/>
  <c r="H4511" i="2" s="1"/>
  <c r="G4514" i="2"/>
  <c r="H4514" i="2" s="1"/>
  <c r="G4512" i="2"/>
  <c r="H4512" i="2" s="1"/>
  <c r="G4509" i="2"/>
  <c r="H4509" i="2" s="1"/>
  <c r="G4513" i="2"/>
  <c r="H4513" i="2" s="1"/>
  <c r="G4515" i="2"/>
  <c r="H4515" i="2" s="1"/>
  <c r="G3658" i="2"/>
  <c r="H3658" i="2" s="1"/>
  <c r="G3659" i="2"/>
  <c r="H3659" i="2" s="1"/>
  <c r="G3664" i="2"/>
  <c r="H3664" i="2" s="1"/>
  <c r="G3661" i="2"/>
  <c r="H3661" i="2" s="1"/>
  <c r="G3660" i="2"/>
  <c r="H3660" i="2" s="1"/>
  <c r="G3662" i="2"/>
  <c r="H3662" i="2" s="1"/>
  <c r="G3663" i="2"/>
  <c r="H3663" i="2" s="1"/>
  <c r="G1712" i="2"/>
  <c r="H1712" i="2" s="1"/>
  <c r="G1718" i="2"/>
  <c r="H1718" i="2" s="1"/>
  <c r="G1713" i="2"/>
  <c r="H1713" i="2" s="1"/>
  <c r="G1695" i="2"/>
  <c r="H1695" i="2" s="1"/>
  <c r="G1698" i="2"/>
  <c r="H1698" i="2" s="1"/>
  <c r="G1702" i="2"/>
  <c r="H1702" i="2" s="1"/>
  <c r="G1700" i="2"/>
  <c r="H1700" i="2" s="1"/>
  <c r="G1708" i="2"/>
  <c r="H1708" i="2" s="1"/>
  <c r="G1715" i="2"/>
  <c r="H1715" i="2" s="1"/>
  <c r="G1701" i="2"/>
  <c r="H1701" i="2" s="1"/>
  <c r="G1716" i="2"/>
  <c r="H1716" i="2" s="1"/>
  <c r="G1717" i="2"/>
  <c r="H1717" i="2" s="1"/>
  <c r="G1699" i="2"/>
  <c r="H1699" i="2" s="1"/>
  <c r="G1697" i="2"/>
  <c r="H1697" i="2" s="1"/>
  <c r="G1711" i="2"/>
  <c r="H1711" i="2" s="1"/>
  <c r="G1714" i="2"/>
  <c r="H1714" i="2" s="1"/>
  <c r="G1709" i="2"/>
  <c r="H1709" i="2" s="1"/>
  <c r="G1710" i="2"/>
  <c r="H1710" i="2" s="1"/>
  <c r="G1696" i="2"/>
  <c r="H1696" i="2" s="1"/>
  <c r="G1707" i="2"/>
  <c r="H1707" i="2" s="1"/>
  <c r="G1704" i="2"/>
  <c r="H1704" i="2" s="1"/>
  <c r="G1719" i="2"/>
  <c r="H1719" i="2" s="1"/>
  <c r="G1720" i="2"/>
  <c r="H1720" i="2" s="1"/>
  <c r="G1705" i="2"/>
  <c r="H1705" i="2" s="1"/>
  <c r="G1703" i="2"/>
  <c r="H1703" i="2" s="1"/>
  <c r="G1706" i="2"/>
  <c r="H1706" i="2" s="1"/>
  <c r="G15945" i="2"/>
  <c r="H15945" i="2" s="1"/>
  <c r="G15943" i="2"/>
  <c r="H15943" i="2" s="1"/>
  <c r="G15940" i="2"/>
  <c r="H15940" i="2" s="1"/>
  <c r="G15942" i="2"/>
  <c r="H15942" i="2" s="1"/>
  <c r="G15941" i="2"/>
  <c r="H15941" i="2" s="1"/>
  <c r="G15946" i="2"/>
  <c r="H15946" i="2" s="1"/>
  <c r="G15944" i="2"/>
  <c r="H15944" i="2" s="1"/>
  <c r="G10834" i="2"/>
  <c r="H10834" i="2" s="1"/>
  <c r="G10840" i="2"/>
  <c r="H10840" i="2" s="1"/>
  <c r="G10844" i="2"/>
  <c r="H10844" i="2" s="1"/>
  <c r="G10830" i="2"/>
  <c r="H10830" i="2" s="1"/>
  <c r="G10847" i="2"/>
  <c r="H10847" i="2" s="1"/>
  <c r="G10829" i="2"/>
  <c r="H10829" i="2" s="1"/>
  <c r="G10838" i="2"/>
  <c r="H10838" i="2" s="1"/>
  <c r="G10826" i="2"/>
  <c r="H10826" i="2" s="1"/>
  <c r="G10846" i="2"/>
  <c r="H10846" i="2" s="1"/>
  <c r="G10827" i="2"/>
  <c r="H10827" i="2" s="1"/>
  <c r="G10845" i="2"/>
  <c r="H10845" i="2" s="1"/>
  <c r="G10833" i="2"/>
  <c r="H10833" i="2" s="1"/>
  <c r="G10842" i="2"/>
  <c r="H10842" i="2" s="1"/>
  <c r="G10841" i="2"/>
  <c r="H10841" i="2" s="1"/>
  <c r="G10843" i="2"/>
  <c r="H10843" i="2" s="1"/>
  <c r="G10835" i="2"/>
  <c r="H10835" i="2" s="1"/>
  <c r="G10832" i="2"/>
  <c r="H10832" i="2" s="1"/>
  <c r="G10836" i="2"/>
  <c r="H10836" i="2" s="1"/>
  <c r="G10837" i="2"/>
  <c r="H10837" i="2" s="1"/>
  <c r="G10828" i="2"/>
  <c r="H10828" i="2" s="1"/>
  <c r="G10839" i="2"/>
  <c r="H10839" i="2" s="1"/>
  <c r="G10831" i="2"/>
  <c r="H10831" i="2" s="1"/>
  <c r="G10245" i="2"/>
  <c r="H10245" i="2" s="1"/>
  <c r="G10238" i="2"/>
  <c r="H10238" i="2" s="1"/>
  <c r="G10241" i="2"/>
  <c r="H10241" i="2" s="1"/>
  <c r="G10237" i="2"/>
  <c r="H10237" i="2" s="1"/>
  <c r="G10243" i="2"/>
  <c r="H10243" i="2" s="1"/>
  <c r="G10244" i="2"/>
  <c r="H10244" i="2" s="1"/>
  <c r="G10240" i="2"/>
  <c r="H10240" i="2" s="1"/>
  <c r="G10242" i="2"/>
  <c r="H10242" i="2" s="1"/>
  <c r="G10236" i="2"/>
  <c r="H10236" i="2" s="1"/>
  <c r="G10239" i="2"/>
  <c r="H10239" i="2" s="1"/>
  <c r="G7739" i="2"/>
  <c r="H7739" i="2" s="1"/>
  <c r="G7735" i="2"/>
  <c r="H7735" i="2" s="1"/>
  <c r="G7742" i="2"/>
  <c r="H7742" i="2" s="1"/>
  <c r="G7738" i="2"/>
  <c r="H7738" i="2" s="1"/>
  <c r="G7741" i="2"/>
  <c r="H7741" i="2" s="1"/>
  <c r="G7737" i="2"/>
  <c r="H7737" i="2" s="1"/>
  <c r="G7740" i="2"/>
  <c r="H7740" i="2" s="1"/>
  <c r="G7736" i="2"/>
  <c r="H7736" i="2" s="1"/>
  <c r="G15414" i="2"/>
  <c r="H15414" i="2" s="1"/>
  <c r="G15421" i="2"/>
  <c r="H15421" i="2" s="1"/>
  <c r="G15415" i="2"/>
  <c r="H15415" i="2" s="1"/>
  <c r="G15413" i="2"/>
  <c r="H15413" i="2" s="1"/>
  <c r="G15420" i="2"/>
  <c r="H15420" i="2" s="1"/>
  <c r="G15418" i="2"/>
  <c r="H15418" i="2" s="1"/>
  <c r="G15412" i="2"/>
  <c r="H15412" i="2" s="1"/>
  <c r="G15417" i="2"/>
  <c r="H15417" i="2" s="1"/>
  <c r="G15411" i="2"/>
  <c r="H15411" i="2" s="1"/>
  <c r="G15423" i="2"/>
  <c r="H15423" i="2" s="1"/>
  <c r="G15416" i="2"/>
  <c r="H15416" i="2" s="1"/>
  <c r="G15422" i="2"/>
  <c r="H15422" i="2" s="1"/>
  <c r="G15419" i="2"/>
  <c r="H15419" i="2" s="1"/>
  <c r="G13973" i="2"/>
  <c r="H13973" i="2" s="1"/>
  <c r="G13966" i="2"/>
  <c r="H13966" i="2" s="1"/>
  <c r="G13972" i="2"/>
  <c r="H13972" i="2" s="1"/>
  <c r="G13969" i="2"/>
  <c r="H13969" i="2" s="1"/>
  <c r="G13971" i="2"/>
  <c r="H13971" i="2" s="1"/>
  <c r="G13968" i="2"/>
  <c r="H13968" i="2" s="1"/>
  <c r="G13970" i="2"/>
  <c r="H13970" i="2" s="1"/>
  <c r="G13965" i="2"/>
  <c r="H13965" i="2" s="1"/>
  <c r="G13967" i="2"/>
  <c r="H13967" i="2" s="1"/>
  <c r="G11556" i="2"/>
  <c r="H11556" i="2" s="1"/>
  <c r="G11559" i="2"/>
  <c r="H11559" i="2" s="1"/>
  <c r="G11558" i="2"/>
  <c r="H11558" i="2" s="1"/>
  <c r="G11557" i="2"/>
  <c r="H11557" i="2" s="1"/>
  <c r="G11552" i="2"/>
  <c r="H11552" i="2" s="1"/>
  <c r="G11560" i="2"/>
  <c r="H11560" i="2" s="1"/>
  <c r="G11555" i="2"/>
  <c r="H11555" i="2" s="1"/>
  <c r="G11554" i="2"/>
  <c r="H11554" i="2" s="1"/>
  <c r="G11553" i="2"/>
  <c r="H11553" i="2" s="1"/>
  <c r="G11551" i="2"/>
  <c r="H11551" i="2" s="1"/>
  <c r="G9580" i="2"/>
  <c r="H9580" i="2" s="1"/>
  <c r="G9581" i="2"/>
  <c r="H9581" i="2" s="1"/>
  <c r="G9583" i="2"/>
  <c r="H9583" i="2" s="1"/>
  <c r="G9591" i="2"/>
  <c r="H9591" i="2" s="1"/>
  <c r="G9588" i="2"/>
  <c r="H9588" i="2" s="1"/>
  <c r="G9582" i="2"/>
  <c r="H9582" i="2" s="1"/>
  <c r="G9590" i="2"/>
  <c r="H9590" i="2" s="1"/>
  <c r="G9584" i="2"/>
  <c r="H9584" i="2" s="1"/>
  <c r="G9585" i="2"/>
  <c r="H9585" i="2" s="1"/>
  <c r="G9587" i="2"/>
  <c r="H9587" i="2" s="1"/>
  <c r="G9589" i="2"/>
  <c r="H9589" i="2" s="1"/>
  <c r="G9592" i="2"/>
  <c r="H9592" i="2" s="1"/>
  <c r="G9586" i="2"/>
  <c r="H9586" i="2" s="1"/>
  <c r="G7069" i="2"/>
  <c r="H7069" i="2" s="1"/>
  <c r="G7073" i="2"/>
  <c r="H7073" i="2" s="1"/>
  <c r="G7075" i="2"/>
  <c r="H7075" i="2" s="1"/>
  <c r="G7068" i="2"/>
  <c r="H7068" i="2" s="1"/>
  <c r="G7072" i="2"/>
  <c r="H7072" i="2" s="1"/>
  <c r="G7076" i="2"/>
  <c r="H7076" i="2" s="1"/>
  <c r="G7067" i="2"/>
  <c r="H7067" i="2" s="1"/>
  <c r="G7071" i="2"/>
  <c r="H7071" i="2" s="1"/>
  <c r="G7070" i="2"/>
  <c r="H7070" i="2" s="1"/>
  <c r="G7074" i="2"/>
  <c r="H7074" i="2" s="1"/>
  <c r="G7088" i="2"/>
  <c r="H7088" i="2" s="1"/>
  <c r="G7092" i="2"/>
  <c r="H7092" i="2" s="1"/>
  <c r="G7095" i="2"/>
  <c r="H7095" i="2" s="1"/>
  <c r="G7086" i="2"/>
  <c r="H7086" i="2" s="1"/>
  <c r="G7087" i="2"/>
  <c r="H7087" i="2" s="1"/>
  <c r="G7091" i="2"/>
  <c r="H7091" i="2" s="1"/>
  <c r="G7090" i="2"/>
  <c r="H7090" i="2" s="1"/>
  <c r="G7094" i="2"/>
  <c r="H7094" i="2" s="1"/>
  <c r="G7089" i="2"/>
  <c r="H7089" i="2" s="1"/>
  <c r="G7093" i="2"/>
  <c r="H7093" i="2" s="1"/>
  <c r="G6208" i="2"/>
  <c r="H6208" i="2" s="1"/>
  <c r="G6209" i="2"/>
  <c r="H6209" i="2" s="1"/>
  <c r="G6207" i="2"/>
  <c r="H6207" i="2" s="1"/>
  <c r="G6212" i="2"/>
  <c r="H6212" i="2" s="1"/>
  <c r="G6211" i="2"/>
  <c r="H6211" i="2" s="1"/>
  <c r="G6213" i="2"/>
  <c r="H6213" i="2" s="1"/>
  <c r="G6210" i="2"/>
  <c r="H6210" i="2" s="1"/>
  <c r="G3887" i="2"/>
  <c r="H3887" i="2" s="1"/>
  <c r="G3889" i="2"/>
  <c r="H3889" i="2" s="1"/>
  <c r="G3888" i="2"/>
  <c r="H3888" i="2" s="1"/>
  <c r="G3890" i="2"/>
  <c r="H3890" i="2" s="1"/>
  <c r="G3886" i="2"/>
  <c r="H3886" i="2" s="1"/>
  <c r="G13864" i="2"/>
  <c r="H13864" i="2" s="1"/>
  <c r="G13872" i="2"/>
  <c r="H13872" i="2" s="1"/>
  <c r="G13870" i="2"/>
  <c r="H13870" i="2" s="1"/>
  <c r="G13878" i="2"/>
  <c r="H13878" i="2" s="1"/>
  <c r="G13877" i="2"/>
  <c r="H13877" i="2" s="1"/>
  <c r="G13869" i="2"/>
  <c r="H13869" i="2" s="1"/>
  <c r="G13867" i="2"/>
  <c r="H13867" i="2" s="1"/>
  <c r="G13875" i="2"/>
  <c r="H13875" i="2" s="1"/>
  <c r="G13876" i="2"/>
  <c r="H13876" i="2" s="1"/>
  <c r="G13868" i="2"/>
  <c r="H13868" i="2" s="1"/>
  <c r="G13866" i="2"/>
  <c r="H13866" i="2" s="1"/>
  <c r="G13874" i="2"/>
  <c r="H13874" i="2" s="1"/>
  <c r="G13865" i="2"/>
  <c r="H13865" i="2" s="1"/>
  <c r="G13873" i="2"/>
  <c r="H13873" i="2" s="1"/>
  <c r="G13871" i="2"/>
  <c r="H13871" i="2" s="1"/>
  <c r="G6048" i="2"/>
  <c r="H6048" i="2" s="1"/>
  <c r="G6052" i="2"/>
  <c r="H6052" i="2" s="1"/>
  <c r="G6056" i="2"/>
  <c r="H6056" i="2" s="1"/>
  <c r="G6051" i="2"/>
  <c r="H6051" i="2" s="1"/>
  <c r="G6055" i="2"/>
  <c r="H6055" i="2" s="1"/>
  <c r="G6059" i="2"/>
  <c r="H6059" i="2" s="1"/>
  <c r="G6050" i="2"/>
  <c r="H6050" i="2" s="1"/>
  <c r="G6054" i="2"/>
  <c r="H6054" i="2" s="1"/>
  <c r="G6058" i="2"/>
  <c r="H6058" i="2" s="1"/>
  <c r="G6049" i="2"/>
  <c r="H6049" i="2" s="1"/>
  <c r="G6053" i="2"/>
  <c r="H6053" i="2" s="1"/>
  <c r="G6057" i="2"/>
  <c r="H6057" i="2" s="1"/>
  <c r="G6060" i="2"/>
  <c r="H6060" i="2" s="1"/>
  <c r="G4428" i="2"/>
  <c r="H4428" i="2" s="1"/>
  <c r="G4443" i="2"/>
  <c r="H4443" i="2" s="1"/>
  <c r="G4421" i="2"/>
  <c r="H4421" i="2" s="1"/>
  <c r="G4431" i="2"/>
  <c r="H4431" i="2" s="1"/>
  <c r="G4446" i="2"/>
  <c r="H4446" i="2" s="1"/>
  <c r="G4424" i="2"/>
  <c r="H4424" i="2" s="1"/>
  <c r="G4439" i="2"/>
  <c r="H4439" i="2" s="1"/>
  <c r="G4444" i="2"/>
  <c r="H4444" i="2" s="1"/>
  <c r="G4422" i="2"/>
  <c r="H4422" i="2" s="1"/>
  <c r="G4437" i="2"/>
  <c r="H4437" i="2" s="1"/>
  <c r="G4447" i="2"/>
  <c r="H4447" i="2" s="1"/>
  <c r="G4425" i="2"/>
  <c r="H4425" i="2" s="1"/>
  <c r="G4440" i="2"/>
  <c r="H4440" i="2" s="1"/>
  <c r="G4434" i="2"/>
  <c r="H4434" i="2" s="1"/>
  <c r="G4438" i="2"/>
  <c r="H4438" i="2" s="1"/>
  <c r="G4432" i="2"/>
  <c r="H4432" i="2" s="1"/>
  <c r="G4426" i="2"/>
  <c r="H4426" i="2" s="1"/>
  <c r="G4441" i="2"/>
  <c r="H4441" i="2" s="1"/>
  <c r="G4435" i="2"/>
  <c r="H4435" i="2" s="1"/>
  <c r="G4429" i="2"/>
  <c r="H4429" i="2" s="1"/>
  <c r="G4433" i="2"/>
  <c r="H4433" i="2" s="1"/>
  <c r="G4427" i="2"/>
  <c r="H4427" i="2" s="1"/>
  <c r="G4442" i="2"/>
  <c r="H4442" i="2" s="1"/>
  <c r="G4436" i="2"/>
  <c r="H4436" i="2" s="1"/>
  <c r="G4430" i="2"/>
  <c r="H4430" i="2" s="1"/>
  <c r="G4445" i="2"/>
  <c r="H4445" i="2" s="1"/>
  <c r="G4423" i="2"/>
  <c r="H4423" i="2" s="1"/>
  <c r="G102" i="2"/>
  <c r="H102" i="2" s="1"/>
  <c r="G101" i="2"/>
  <c r="H101" i="2" s="1"/>
  <c r="G108" i="2"/>
  <c r="H108" i="2" s="1"/>
  <c r="G107" i="2"/>
  <c r="H107" i="2" s="1"/>
  <c r="G106" i="2"/>
  <c r="H106" i="2" s="1"/>
  <c r="G105" i="2"/>
  <c r="H105" i="2" s="1"/>
  <c r="G103" i="2"/>
  <c r="H103" i="2" s="1"/>
  <c r="G104" i="2"/>
  <c r="H104" i="2" s="1"/>
  <c r="G95" i="2"/>
  <c r="H95" i="2" s="1"/>
  <c r="G97" i="2"/>
  <c r="H97" i="2" s="1"/>
  <c r="G99" i="2"/>
  <c r="H99" i="2" s="1"/>
  <c r="G96" i="2"/>
  <c r="H96" i="2" s="1"/>
  <c r="G98" i="2"/>
  <c r="H98" i="2" s="1"/>
  <c r="G94" i="2"/>
  <c r="H94" i="2" s="1"/>
  <c r="G100" i="2"/>
  <c r="H100" i="2" s="1"/>
  <c r="G5536" i="2"/>
  <c r="H5536" i="2" s="1"/>
  <c r="G5533" i="2"/>
  <c r="H5533" i="2" s="1"/>
  <c r="G5537" i="2"/>
  <c r="H5537" i="2" s="1"/>
  <c r="G5540" i="2"/>
  <c r="H5540" i="2" s="1"/>
  <c r="G5532" i="2"/>
  <c r="H5532" i="2" s="1"/>
  <c r="G5542" i="2"/>
  <c r="H5542" i="2" s="1"/>
  <c r="G5535" i="2"/>
  <c r="H5535" i="2" s="1"/>
  <c r="G5539" i="2"/>
  <c r="H5539" i="2" s="1"/>
  <c r="G5541" i="2"/>
  <c r="H5541" i="2" s="1"/>
  <c r="G5534" i="2"/>
  <c r="H5534" i="2" s="1"/>
  <c r="G5538" i="2"/>
  <c r="H5538" i="2" s="1"/>
  <c r="G4257" i="2"/>
  <c r="H4257" i="2" s="1"/>
  <c r="G4261" i="2"/>
  <c r="H4261" i="2" s="1"/>
  <c r="G4265" i="2"/>
  <c r="H4265" i="2" s="1"/>
  <c r="G4263" i="2"/>
  <c r="H4263" i="2" s="1"/>
  <c r="G4268" i="2"/>
  <c r="H4268" i="2" s="1"/>
  <c r="G4256" i="2"/>
  <c r="H4256" i="2" s="1"/>
  <c r="G4260" i="2"/>
  <c r="H4260" i="2" s="1"/>
  <c r="G4258" i="2"/>
  <c r="H4258" i="2" s="1"/>
  <c r="G4267" i="2"/>
  <c r="H4267" i="2" s="1"/>
  <c r="G4255" i="2"/>
  <c r="H4255" i="2" s="1"/>
  <c r="G4264" i="2"/>
  <c r="H4264" i="2" s="1"/>
  <c r="G4262" i="2"/>
  <c r="H4262" i="2" s="1"/>
  <c r="G4266" i="2"/>
  <c r="H4266" i="2" s="1"/>
  <c r="G4259" i="2"/>
  <c r="H4259" i="2" s="1"/>
  <c r="G3406" i="2"/>
  <c r="H3406" i="2" s="1"/>
  <c r="G3411" i="2"/>
  <c r="H3411" i="2" s="1"/>
  <c r="G3409" i="2"/>
  <c r="H3409" i="2" s="1"/>
  <c r="G3408" i="2"/>
  <c r="H3408" i="2" s="1"/>
  <c r="G3410" i="2"/>
  <c r="H3410" i="2" s="1"/>
  <c r="G3407" i="2"/>
  <c r="H3407" i="2" s="1"/>
  <c r="G3216" i="2"/>
  <c r="H3216" i="2" s="1"/>
  <c r="G3214" i="2"/>
  <c r="H3214" i="2" s="1"/>
  <c r="G3219" i="2"/>
  <c r="H3219" i="2" s="1"/>
  <c r="G3220" i="2"/>
  <c r="H3220" i="2" s="1"/>
  <c r="G3217" i="2"/>
  <c r="H3217" i="2" s="1"/>
  <c r="G3218" i="2"/>
  <c r="H3218" i="2" s="1"/>
  <c r="G3215" i="2"/>
  <c r="H3215" i="2" s="1"/>
  <c r="G2988" i="2"/>
  <c r="H2988" i="2" s="1"/>
  <c r="G2989" i="2"/>
  <c r="H2989" i="2" s="1"/>
  <c r="G2991" i="2"/>
  <c r="H2991" i="2" s="1"/>
  <c r="G2992" i="2"/>
  <c r="H2992" i="2" s="1"/>
  <c r="G2986" i="2"/>
  <c r="H2986" i="2" s="1"/>
  <c r="G2990" i="2"/>
  <c r="H2990" i="2" s="1"/>
  <c r="G2984" i="2"/>
  <c r="H2984" i="2" s="1"/>
  <c r="G2985" i="2"/>
  <c r="H2985" i="2" s="1"/>
  <c r="G2987" i="2"/>
  <c r="H2987" i="2" s="1"/>
  <c r="G2892" i="2"/>
  <c r="H2892" i="2" s="1"/>
  <c r="G2891" i="2"/>
  <c r="H2891" i="2" s="1"/>
  <c r="G2885" i="2"/>
  <c r="H2885" i="2" s="1"/>
  <c r="G2882" i="2"/>
  <c r="H2882" i="2" s="1"/>
  <c r="G2888" i="2"/>
  <c r="H2888" i="2" s="1"/>
  <c r="G2887" i="2"/>
  <c r="H2887" i="2" s="1"/>
  <c r="G2893" i="2"/>
  <c r="H2893" i="2" s="1"/>
  <c r="G2886" i="2"/>
  <c r="H2886" i="2" s="1"/>
  <c r="G2883" i="2"/>
  <c r="H2883" i="2" s="1"/>
  <c r="G2889" i="2"/>
  <c r="H2889" i="2" s="1"/>
  <c r="G2884" i="2"/>
  <c r="H2884" i="2" s="1"/>
  <c r="G2890" i="2"/>
  <c r="H2890" i="2" s="1"/>
  <c r="G2409" i="2"/>
  <c r="H2409" i="2" s="1"/>
  <c r="G2412" i="2"/>
  <c r="H2412" i="2" s="1"/>
  <c r="G2410" i="2"/>
  <c r="H2410" i="2" s="1"/>
  <c r="G2408" i="2"/>
  <c r="H2408" i="2" s="1"/>
  <c r="G2407" i="2"/>
  <c r="H2407" i="2" s="1"/>
  <c r="G2411" i="2"/>
  <c r="H2411" i="2" s="1"/>
  <c r="G2158" i="2"/>
  <c r="H2158" i="2" s="1"/>
  <c r="G2164" i="2"/>
  <c r="H2164" i="2" s="1"/>
  <c r="G2166" i="2"/>
  <c r="H2166" i="2" s="1"/>
  <c r="G2160" i="2"/>
  <c r="H2160" i="2" s="1"/>
  <c r="G2163" i="2"/>
  <c r="H2163" i="2" s="1"/>
  <c r="G2167" i="2"/>
  <c r="H2167" i="2" s="1"/>
  <c r="G2161" i="2"/>
  <c r="H2161" i="2" s="1"/>
  <c r="G2162" i="2"/>
  <c r="H2162" i="2" s="1"/>
  <c r="G2159" i="2"/>
  <c r="H2159" i="2" s="1"/>
  <c r="G2156" i="2"/>
  <c r="H2156" i="2" s="1"/>
  <c r="G2165" i="2"/>
  <c r="H2165" i="2" s="1"/>
  <c r="G2157" i="2"/>
  <c r="H2157" i="2" s="1"/>
  <c r="G916" i="2"/>
  <c r="H916" i="2" s="1"/>
  <c r="G918" i="2"/>
  <c r="H918" i="2" s="1"/>
  <c r="G914" i="2"/>
  <c r="H914" i="2" s="1"/>
  <c r="G915" i="2"/>
  <c r="H915" i="2" s="1"/>
  <c r="G919" i="2"/>
  <c r="H919" i="2" s="1"/>
  <c r="G913" i="2"/>
  <c r="H913" i="2" s="1"/>
  <c r="G917" i="2"/>
  <c r="H917" i="2" s="1"/>
  <c r="G13122" i="2"/>
  <c r="H13122" i="2" s="1"/>
  <c r="G13121" i="2"/>
  <c r="H13121" i="2" s="1"/>
  <c r="G13119" i="2"/>
  <c r="H13119" i="2" s="1"/>
  <c r="G13120" i="2"/>
  <c r="H13120" i="2" s="1"/>
  <c r="G13128" i="2"/>
  <c r="H13128" i="2" s="1"/>
  <c r="G13127" i="2"/>
  <c r="H13127" i="2" s="1"/>
  <c r="G13126" i="2"/>
  <c r="H13126" i="2" s="1"/>
  <c r="G13118" i="2"/>
  <c r="H13118" i="2" s="1"/>
  <c r="G13124" i="2"/>
  <c r="H13124" i="2" s="1"/>
  <c r="G13125" i="2"/>
  <c r="H13125" i="2" s="1"/>
  <c r="G13123" i="2"/>
  <c r="H13123" i="2" s="1"/>
  <c r="G13104" i="2"/>
  <c r="H13104" i="2" s="1"/>
  <c r="G13117" i="2"/>
  <c r="H13117" i="2" s="1"/>
  <c r="G13114" i="2"/>
  <c r="H13114" i="2" s="1"/>
  <c r="G13115" i="2"/>
  <c r="H13115" i="2" s="1"/>
  <c r="G13108" i="2"/>
  <c r="H13108" i="2" s="1"/>
  <c r="G13105" i="2"/>
  <c r="H13105" i="2" s="1"/>
  <c r="G13111" i="2"/>
  <c r="H13111" i="2" s="1"/>
  <c r="G13106" i="2"/>
  <c r="H13106" i="2" s="1"/>
  <c r="G13112" i="2"/>
  <c r="H13112" i="2" s="1"/>
  <c r="G13109" i="2"/>
  <c r="H13109" i="2" s="1"/>
  <c r="G13107" i="2"/>
  <c r="H13107" i="2" s="1"/>
  <c r="G13113" i="2"/>
  <c r="H13113" i="2" s="1"/>
  <c r="G13110" i="2"/>
  <c r="H13110" i="2" s="1"/>
  <c r="G13116" i="2"/>
  <c r="H13116" i="2" s="1"/>
  <c r="G13103" i="2"/>
  <c r="H13103" i="2" s="1"/>
  <c r="G11366" i="2"/>
  <c r="H11366" i="2" s="1"/>
  <c r="G11367" i="2"/>
  <c r="H11367" i="2" s="1"/>
  <c r="G11362" i="2"/>
  <c r="H11362" i="2" s="1"/>
  <c r="G11365" i="2"/>
  <c r="H11365" i="2" s="1"/>
  <c r="G11369" i="2"/>
  <c r="H11369" i="2" s="1"/>
  <c r="G11368" i="2"/>
  <c r="H11368" i="2" s="1"/>
  <c r="G11364" i="2"/>
  <c r="H11364" i="2" s="1"/>
  <c r="G11363" i="2"/>
  <c r="H11363" i="2" s="1"/>
  <c r="G9609" i="2"/>
  <c r="H9609" i="2" s="1"/>
  <c r="G9599" i="2"/>
  <c r="H9599" i="2" s="1"/>
  <c r="G9607" i="2"/>
  <c r="H9607" i="2" s="1"/>
  <c r="G9600" i="2"/>
  <c r="H9600" i="2" s="1"/>
  <c r="G9601" i="2"/>
  <c r="H9601" i="2" s="1"/>
  <c r="G9606" i="2"/>
  <c r="H9606" i="2" s="1"/>
  <c r="G9605" i="2"/>
  <c r="H9605" i="2" s="1"/>
  <c r="G9608" i="2"/>
  <c r="H9608" i="2" s="1"/>
  <c r="G9603" i="2"/>
  <c r="H9603" i="2" s="1"/>
  <c r="G9611" i="2"/>
  <c r="H9611" i="2" s="1"/>
  <c r="G9604" i="2"/>
  <c r="H9604" i="2" s="1"/>
  <c r="G9602" i="2"/>
  <c r="H9602" i="2" s="1"/>
  <c r="G9610" i="2"/>
  <c r="H9610" i="2" s="1"/>
  <c r="G9685" i="2"/>
  <c r="H9685" i="2" s="1"/>
  <c r="G9688" i="2"/>
  <c r="H9688" i="2" s="1"/>
  <c r="G9687" i="2"/>
  <c r="H9687" i="2" s="1"/>
  <c r="G9692" i="2"/>
  <c r="H9692" i="2" s="1"/>
  <c r="G9693" i="2"/>
  <c r="H9693" i="2" s="1"/>
  <c r="G9686" i="2"/>
  <c r="H9686" i="2" s="1"/>
  <c r="G9684" i="2"/>
  <c r="H9684" i="2" s="1"/>
  <c r="G9695" i="2"/>
  <c r="H9695" i="2" s="1"/>
  <c r="G9691" i="2"/>
  <c r="H9691" i="2" s="1"/>
  <c r="G9689" i="2"/>
  <c r="H9689" i="2" s="1"/>
  <c r="G9694" i="2"/>
  <c r="H9694" i="2" s="1"/>
  <c r="G9690" i="2"/>
  <c r="H9690" i="2" s="1"/>
  <c r="G9477" i="2"/>
  <c r="H9477" i="2" s="1"/>
  <c r="G9478" i="2"/>
  <c r="H9478" i="2" s="1"/>
  <c r="G9480" i="2"/>
  <c r="H9480" i="2" s="1"/>
  <c r="G9476" i="2"/>
  <c r="H9476" i="2" s="1"/>
  <c r="G9482" i="2"/>
  <c r="H9482" i="2" s="1"/>
  <c r="G9481" i="2"/>
  <c r="H9481" i="2" s="1"/>
  <c r="G9479" i="2"/>
  <c r="H9479" i="2" s="1"/>
  <c r="G9233" i="2"/>
  <c r="H9233" i="2" s="1"/>
  <c r="G9241" i="2"/>
  <c r="H9241" i="2" s="1"/>
  <c r="G9243" i="2"/>
  <c r="H9243" i="2" s="1"/>
  <c r="G9234" i="2"/>
  <c r="H9234" i="2" s="1"/>
  <c r="G9240" i="2"/>
  <c r="H9240" i="2" s="1"/>
  <c r="G9232" i="2"/>
  <c r="H9232" i="2" s="1"/>
  <c r="G9226" i="2"/>
  <c r="H9226" i="2" s="1"/>
  <c r="G9231" i="2"/>
  <c r="H9231" i="2" s="1"/>
  <c r="G9239" i="2"/>
  <c r="H9239" i="2" s="1"/>
  <c r="G9229" i="2"/>
  <c r="H9229" i="2" s="1"/>
  <c r="G9237" i="2"/>
  <c r="H9237" i="2" s="1"/>
  <c r="G9242" i="2"/>
  <c r="H9242" i="2" s="1"/>
  <c r="G9230" i="2"/>
  <c r="H9230" i="2" s="1"/>
  <c r="G9238" i="2"/>
  <c r="H9238" i="2" s="1"/>
  <c r="G9236" i="2"/>
  <c r="H9236" i="2" s="1"/>
  <c r="G9228" i="2"/>
  <c r="H9228" i="2" s="1"/>
  <c r="G9225" i="2"/>
  <c r="H9225" i="2" s="1"/>
  <c r="G9227" i="2"/>
  <c r="H9227" i="2" s="1"/>
  <c r="G9235" i="2"/>
  <c r="H9235" i="2" s="1"/>
  <c r="G8988" i="2"/>
  <c r="H8988" i="2" s="1"/>
  <c r="G8989" i="2"/>
  <c r="H8989" i="2" s="1"/>
  <c r="G8987" i="2"/>
  <c r="H8987" i="2" s="1"/>
  <c r="G8986" i="2"/>
  <c r="H8986" i="2" s="1"/>
  <c r="G6759" i="2"/>
  <c r="H6759" i="2" s="1"/>
  <c r="G6761" i="2"/>
  <c r="H6761" i="2" s="1"/>
  <c r="G6765" i="2"/>
  <c r="H6765" i="2" s="1"/>
  <c r="G6760" i="2"/>
  <c r="H6760" i="2" s="1"/>
  <c r="G6763" i="2"/>
  <c r="H6763" i="2" s="1"/>
  <c r="G6762" i="2"/>
  <c r="H6762" i="2" s="1"/>
  <c r="G6764" i="2"/>
  <c r="H6764" i="2" s="1"/>
  <c r="G4882" i="2"/>
  <c r="H4882" i="2" s="1"/>
  <c r="G4880" i="2"/>
  <c r="H4880" i="2" s="1"/>
  <c r="G4879" i="2"/>
  <c r="H4879" i="2" s="1"/>
  <c r="G4881" i="2"/>
  <c r="H4881" i="2" s="1"/>
  <c r="G4883" i="2"/>
  <c r="H4883" i="2" s="1"/>
  <c r="G3801" i="2"/>
  <c r="H3801" i="2" s="1"/>
  <c r="G3803" i="2"/>
  <c r="H3803" i="2" s="1"/>
  <c r="G3802" i="2"/>
  <c r="H3802" i="2" s="1"/>
  <c r="G3805" i="2"/>
  <c r="H3805" i="2" s="1"/>
  <c r="G3807" i="2"/>
  <c r="H3807" i="2" s="1"/>
  <c r="G3804" i="2"/>
  <c r="H3804" i="2" s="1"/>
  <c r="G3808" i="2"/>
  <c r="H3808" i="2" s="1"/>
  <c r="G3806" i="2"/>
  <c r="H3806" i="2" s="1"/>
  <c r="G2355" i="2"/>
  <c r="H2355" i="2" s="1"/>
  <c r="G2350" i="2"/>
  <c r="H2350" i="2" s="1"/>
  <c r="G2353" i="2"/>
  <c r="H2353" i="2" s="1"/>
  <c r="G2349" i="2"/>
  <c r="H2349" i="2" s="1"/>
  <c r="G2352" i="2"/>
  <c r="H2352" i="2" s="1"/>
  <c r="G2354" i="2"/>
  <c r="H2354" i="2" s="1"/>
  <c r="G2351" i="2"/>
  <c r="H2351" i="2" s="1"/>
  <c r="G1925" i="2"/>
  <c r="H1925" i="2" s="1"/>
  <c r="G1923" i="2"/>
  <c r="H1923" i="2" s="1"/>
  <c r="G1926" i="2"/>
  <c r="H1926" i="2" s="1"/>
  <c r="G1929" i="2"/>
  <c r="H1929" i="2" s="1"/>
  <c r="G1928" i="2"/>
  <c r="H1928" i="2" s="1"/>
  <c r="G1933" i="2"/>
  <c r="H1933" i="2" s="1"/>
  <c r="G1931" i="2"/>
  <c r="H1931" i="2" s="1"/>
  <c r="G1922" i="2"/>
  <c r="H1922" i="2" s="1"/>
  <c r="G1934" i="2"/>
  <c r="H1934" i="2" s="1"/>
  <c r="G1921" i="2"/>
  <c r="H1921" i="2" s="1"/>
  <c r="G1927" i="2"/>
  <c r="H1927" i="2" s="1"/>
  <c r="G1924" i="2"/>
  <c r="H1924" i="2" s="1"/>
  <c r="G1932" i="2"/>
  <c r="H1932" i="2" s="1"/>
  <c r="G1930" i="2"/>
  <c r="H1930" i="2" s="1"/>
  <c r="G15236" i="2"/>
  <c r="H15236" i="2" s="1"/>
  <c r="G15241" i="2"/>
  <c r="H15241" i="2" s="1"/>
  <c r="G15242" i="2"/>
  <c r="H15242" i="2" s="1"/>
  <c r="G15234" i="2"/>
  <c r="H15234" i="2" s="1"/>
  <c r="G15240" i="2"/>
  <c r="H15240" i="2" s="1"/>
  <c r="G15243" i="2"/>
  <c r="H15243" i="2" s="1"/>
  <c r="G15238" i="2"/>
  <c r="H15238" i="2" s="1"/>
  <c r="G15239" i="2"/>
  <c r="H15239" i="2" s="1"/>
  <c r="G15237" i="2"/>
  <c r="H15237" i="2" s="1"/>
  <c r="G15235" i="2"/>
  <c r="H15235" i="2" s="1"/>
  <c r="G12786" i="2"/>
  <c r="H12786" i="2" s="1"/>
  <c r="G12792" i="2"/>
  <c r="H12792" i="2" s="1"/>
  <c r="G12791" i="2"/>
  <c r="H12791" i="2" s="1"/>
  <c r="G12793" i="2"/>
  <c r="H12793" i="2" s="1"/>
  <c r="G12790" i="2"/>
  <c r="H12790" i="2" s="1"/>
  <c r="G12789" i="2"/>
  <c r="H12789" i="2" s="1"/>
  <c r="G12797" i="2"/>
  <c r="H12797" i="2" s="1"/>
  <c r="G12796" i="2"/>
  <c r="H12796" i="2" s="1"/>
  <c r="G12787" i="2"/>
  <c r="H12787" i="2" s="1"/>
  <c r="G12788" i="2"/>
  <c r="H12788" i="2" s="1"/>
  <c r="G12794" i="2"/>
  <c r="H12794" i="2" s="1"/>
  <c r="G12795" i="2"/>
  <c r="H12795" i="2" s="1"/>
  <c r="G7516" i="2"/>
  <c r="H7516" i="2" s="1"/>
  <c r="G7508" i="2"/>
  <c r="H7508" i="2" s="1"/>
  <c r="G7513" i="2"/>
  <c r="H7513" i="2" s="1"/>
  <c r="G7515" i="2"/>
  <c r="H7515" i="2" s="1"/>
  <c r="G7512" i="2"/>
  <c r="H7512" i="2" s="1"/>
  <c r="G7518" i="2"/>
  <c r="H7518" i="2" s="1"/>
  <c r="G7510" i="2"/>
  <c r="H7510" i="2" s="1"/>
  <c r="G7511" i="2"/>
  <c r="H7511" i="2" s="1"/>
  <c r="G7517" i="2"/>
  <c r="H7517" i="2" s="1"/>
  <c r="G7509" i="2"/>
  <c r="H7509" i="2" s="1"/>
  <c r="G7514" i="2"/>
  <c r="H7514" i="2" s="1"/>
  <c r="G7389" i="2"/>
  <c r="H7389" i="2" s="1"/>
  <c r="G7386" i="2"/>
  <c r="H7386" i="2" s="1"/>
  <c r="G7388" i="2"/>
  <c r="H7388" i="2" s="1"/>
  <c r="G7385" i="2"/>
  <c r="H7385" i="2" s="1"/>
  <c r="G7384" i="2"/>
  <c r="H7384" i="2" s="1"/>
  <c r="G7387" i="2"/>
  <c r="H7387" i="2" s="1"/>
  <c r="G16398" i="2"/>
  <c r="H16398" i="2" s="1"/>
  <c r="G16394" i="2"/>
  <c r="H16394" i="2" s="1"/>
  <c r="G16396" i="2"/>
  <c r="H16396" i="2" s="1"/>
  <c r="G16397" i="2"/>
  <c r="H16397" i="2" s="1"/>
  <c r="G16393" i="2"/>
  <c r="H16393" i="2" s="1"/>
  <c r="G16395" i="2"/>
  <c r="H16395" i="2" s="1"/>
  <c r="G16400" i="2"/>
  <c r="H16400" i="2" s="1"/>
  <c r="G16399" i="2"/>
  <c r="H16399" i="2" s="1"/>
  <c r="G15441" i="2"/>
  <c r="H15441" i="2" s="1"/>
  <c r="G15446" i="2"/>
  <c r="H15446" i="2" s="1"/>
  <c r="G15445" i="2"/>
  <c r="H15445" i="2" s="1"/>
  <c r="G15444" i="2"/>
  <c r="H15444" i="2" s="1"/>
  <c r="G15442" i="2"/>
  <c r="H15442" i="2" s="1"/>
  <c r="G15443" i="2"/>
  <c r="H15443" i="2" s="1"/>
  <c r="G13992" i="2"/>
  <c r="H13992" i="2" s="1"/>
  <c r="G13995" i="2"/>
  <c r="H13995" i="2" s="1"/>
  <c r="G13994" i="2"/>
  <c r="H13994" i="2" s="1"/>
  <c r="G13996" i="2"/>
  <c r="H13996" i="2" s="1"/>
  <c r="G13991" i="2"/>
  <c r="H13991" i="2" s="1"/>
  <c r="G13993" i="2"/>
  <c r="H13993" i="2" s="1"/>
  <c r="G13990" i="2"/>
  <c r="H13990" i="2" s="1"/>
  <c r="G13332" i="2"/>
  <c r="H13332" i="2" s="1"/>
  <c r="G13340" i="2"/>
  <c r="H13340" i="2" s="1"/>
  <c r="G13337" i="2"/>
  <c r="H13337" i="2" s="1"/>
  <c r="G13338" i="2"/>
  <c r="H13338" i="2" s="1"/>
  <c r="G13333" i="2"/>
  <c r="H13333" i="2" s="1"/>
  <c r="G13336" i="2"/>
  <c r="H13336" i="2" s="1"/>
  <c r="G13339" i="2"/>
  <c r="H13339" i="2" s="1"/>
  <c r="G13334" i="2"/>
  <c r="H13334" i="2" s="1"/>
  <c r="G13335" i="2"/>
  <c r="H13335" i="2" s="1"/>
  <c r="G11574" i="2"/>
  <c r="H11574" i="2" s="1"/>
  <c r="G11575" i="2"/>
  <c r="H11575" i="2" s="1"/>
  <c r="G11577" i="2"/>
  <c r="H11577" i="2" s="1"/>
  <c r="G11573" i="2"/>
  <c r="H11573" i="2" s="1"/>
  <c r="G11576" i="2"/>
  <c r="H11576" i="2" s="1"/>
  <c r="G11578" i="2"/>
  <c r="H11578" i="2" s="1"/>
  <c r="G9548" i="2"/>
  <c r="H9548" i="2" s="1"/>
  <c r="G9536" i="2"/>
  <c r="H9536" i="2" s="1"/>
  <c r="G9549" i="2"/>
  <c r="H9549" i="2" s="1"/>
  <c r="G9537" i="2"/>
  <c r="H9537" i="2" s="1"/>
  <c r="G9535" i="2"/>
  <c r="H9535" i="2" s="1"/>
  <c r="G9539" i="2"/>
  <c r="H9539" i="2" s="1"/>
  <c r="G9543" i="2"/>
  <c r="H9543" i="2" s="1"/>
  <c r="G9552" i="2"/>
  <c r="H9552" i="2" s="1"/>
  <c r="G9540" i="2"/>
  <c r="H9540" i="2" s="1"/>
  <c r="G9553" i="2"/>
  <c r="H9553" i="2" s="1"/>
  <c r="G9551" i="2"/>
  <c r="H9551" i="2" s="1"/>
  <c r="G9555" i="2"/>
  <c r="H9555" i="2" s="1"/>
  <c r="G9559" i="2"/>
  <c r="H9559" i="2" s="1"/>
  <c r="G9541" i="2"/>
  <c r="H9541" i="2" s="1"/>
  <c r="G9556" i="2"/>
  <c r="H9556" i="2" s="1"/>
  <c r="G9544" i="2"/>
  <c r="H9544" i="2" s="1"/>
  <c r="G9534" i="2"/>
  <c r="H9534" i="2" s="1"/>
  <c r="G9538" i="2"/>
  <c r="H9538" i="2" s="1"/>
  <c r="G9542" i="2"/>
  <c r="H9542" i="2" s="1"/>
  <c r="G9547" i="2"/>
  <c r="H9547" i="2" s="1"/>
  <c r="G9557" i="2"/>
  <c r="H9557" i="2" s="1"/>
  <c r="G9545" i="2"/>
  <c r="H9545" i="2" s="1"/>
  <c r="G9533" i="2"/>
  <c r="H9533" i="2" s="1"/>
  <c r="G9550" i="2"/>
  <c r="H9550" i="2" s="1"/>
  <c r="G9554" i="2"/>
  <c r="H9554" i="2" s="1"/>
  <c r="G9558" i="2"/>
  <c r="H9558" i="2" s="1"/>
  <c r="G9546" i="2"/>
  <c r="H9546" i="2" s="1"/>
  <c r="G7042" i="2"/>
  <c r="H7042" i="2" s="1"/>
  <c r="G7043" i="2"/>
  <c r="H7043" i="2" s="1"/>
  <c r="G7041" i="2"/>
  <c r="H7041" i="2" s="1"/>
  <c r="G7045" i="2"/>
  <c r="H7045" i="2" s="1"/>
  <c r="G7040" i="2"/>
  <c r="H7040" i="2" s="1"/>
  <c r="G7044" i="2"/>
  <c r="H7044" i="2" s="1"/>
  <c r="G7039" i="2"/>
  <c r="H7039" i="2" s="1"/>
  <c r="G6437" i="2"/>
  <c r="H6437" i="2" s="1"/>
  <c r="G6439" i="2"/>
  <c r="H6439" i="2" s="1"/>
  <c r="G6441" i="2"/>
  <c r="H6441" i="2" s="1"/>
  <c r="G6443" i="2"/>
  <c r="H6443" i="2" s="1"/>
  <c r="G6445" i="2"/>
  <c r="H6445" i="2" s="1"/>
  <c r="G6447" i="2"/>
  <c r="H6447" i="2" s="1"/>
  <c r="G6449" i="2"/>
  <c r="H6449" i="2" s="1"/>
  <c r="G6451" i="2"/>
  <c r="H6451" i="2" s="1"/>
  <c r="G6453" i="2"/>
  <c r="H6453" i="2" s="1"/>
  <c r="G6455" i="2"/>
  <c r="H6455" i="2" s="1"/>
  <c r="G6457" i="2"/>
  <c r="H6457" i="2" s="1"/>
  <c r="G6459" i="2"/>
  <c r="H6459" i="2" s="1"/>
  <c r="G6461" i="2"/>
  <c r="H6461" i="2" s="1"/>
  <c r="G6463" i="2"/>
  <c r="H6463" i="2" s="1"/>
  <c r="G6465" i="2"/>
  <c r="H6465" i="2" s="1"/>
  <c r="G6467" i="2"/>
  <c r="H6467" i="2" s="1"/>
  <c r="G6448" i="2"/>
  <c r="H6448" i="2" s="1"/>
  <c r="G6438" i="2"/>
  <c r="H6438" i="2" s="1"/>
  <c r="G6436" i="2"/>
  <c r="H6436" i="2" s="1"/>
  <c r="G6442" i="2"/>
  <c r="H6442" i="2" s="1"/>
  <c r="G6440" i="2"/>
  <c r="H6440" i="2" s="1"/>
  <c r="G6446" i="2"/>
  <c r="H6446" i="2" s="1"/>
  <c r="G6444" i="2"/>
  <c r="H6444" i="2" s="1"/>
  <c r="G6450" i="2"/>
  <c r="H6450" i="2" s="1"/>
  <c r="G6464" i="2"/>
  <c r="H6464" i="2" s="1"/>
  <c r="G6454" i="2"/>
  <c r="H6454" i="2" s="1"/>
  <c r="G6452" i="2"/>
  <c r="H6452" i="2" s="1"/>
  <c r="G6458" i="2"/>
  <c r="H6458" i="2" s="1"/>
  <c r="G6456" i="2"/>
  <c r="H6456" i="2" s="1"/>
  <c r="G6462" i="2"/>
  <c r="H6462" i="2" s="1"/>
  <c r="G6460" i="2"/>
  <c r="H6460" i="2" s="1"/>
  <c r="G6466" i="2"/>
  <c r="H6466" i="2" s="1"/>
  <c r="G6631" i="2"/>
  <c r="H6631" i="2" s="1"/>
  <c r="G6618" i="2"/>
  <c r="H6618" i="2" s="1"/>
  <c r="G6621" i="2"/>
  <c r="H6621" i="2" s="1"/>
  <c r="G6620" i="2"/>
  <c r="H6620" i="2" s="1"/>
  <c r="G6630" i="2"/>
  <c r="H6630" i="2" s="1"/>
  <c r="G6634" i="2"/>
  <c r="H6634" i="2" s="1"/>
  <c r="G6632" i="2"/>
  <c r="H6632" i="2" s="1"/>
  <c r="G6636" i="2"/>
  <c r="H6636" i="2" s="1"/>
  <c r="G6627" i="2"/>
  <c r="H6627" i="2" s="1"/>
  <c r="G6629" i="2"/>
  <c r="H6629" i="2" s="1"/>
  <c r="G6633" i="2"/>
  <c r="H6633" i="2" s="1"/>
  <c r="G6619" i="2"/>
  <c r="H6619" i="2" s="1"/>
  <c r="G6623" i="2"/>
  <c r="H6623" i="2" s="1"/>
  <c r="G6626" i="2"/>
  <c r="H6626" i="2" s="1"/>
  <c r="G6624" i="2"/>
  <c r="H6624" i="2" s="1"/>
  <c r="G6628" i="2"/>
  <c r="H6628" i="2" s="1"/>
  <c r="G6635" i="2"/>
  <c r="H6635" i="2" s="1"/>
  <c r="G6622" i="2"/>
  <c r="H6622" i="2" s="1"/>
  <c r="G6625" i="2"/>
  <c r="H6625" i="2" s="1"/>
  <c r="G6560" i="2"/>
  <c r="H6560" i="2" s="1"/>
  <c r="G6564" i="2"/>
  <c r="H6564" i="2" s="1"/>
  <c r="G6568" i="2"/>
  <c r="H6568" i="2" s="1"/>
  <c r="G6558" i="2"/>
  <c r="H6558" i="2" s="1"/>
  <c r="G6577" i="2"/>
  <c r="H6577" i="2" s="1"/>
  <c r="G6579" i="2"/>
  <c r="H6579" i="2" s="1"/>
  <c r="G6576" i="2"/>
  <c r="H6576" i="2" s="1"/>
  <c r="G6567" i="2"/>
  <c r="H6567" i="2" s="1"/>
  <c r="G6571" i="2"/>
  <c r="H6571" i="2" s="1"/>
  <c r="G6574" i="2"/>
  <c r="H6574" i="2" s="1"/>
  <c r="G6572" i="2"/>
  <c r="H6572" i="2" s="1"/>
  <c r="G6562" i="2"/>
  <c r="H6562" i="2" s="1"/>
  <c r="G6566" i="2"/>
  <c r="H6566" i="2" s="1"/>
  <c r="G6570" i="2"/>
  <c r="H6570" i="2" s="1"/>
  <c r="G6557" i="2"/>
  <c r="H6557" i="2" s="1"/>
  <c r="G6559" i="2"/>
  <c r="H6559" i="2" s="1"/>
  <c r="G6578" i="2"/>
  <c r="H6578" i="2" s="1"/>
  <c r="G6565" i="2"/>
  <c r="H6565" i="2" s="1"/>
  <c r="G6569" i="2"/>
  <c r="H6569" i="2" s="1"/>
  <c r="G6573" i="2"/>
  <c r="H6573" i="2" s="1"/>
  <c r="G6575" i="2"/>
  <c r="H6575" i="2" s="1"/>
  <c r="G6561" i="2"/>
  <c r="H6561" i="2" s="1"/>
  <c r="G6563" i="2"/>
  <c r="H6563" i="2" s="1"/>
  <c r="G3882" i="2"/>
  <c r="H3882" i="2" s="1"/>
  <c r="G3885" i="2"/>
  <c r="H3885" i="2" s="1"/>
  <c r="G3884" i="2"/>
  <c r="H3884" i="2" s="1"/>
  <c r="G3881" i="2"/>
  <c r="H3881" i="2" s="1"/>
  <c r="G3880" i="2"/>
  <c r="H3880" i="2" s="1"/>
  <c r="G3883" i="2"/>
  <c r="H3883" i="2" s="1"/>
  <c r="G13540" i="2"/>
  <c r="H13540" i="2" s="1"/>
  <c r="G13529" i="2"/>
  <c r="H13529" i="2" s="1"/>
  <c r="G13537" i="2"/>
  <c r="H13537" i="2" s="1"/>
  <c r="G13531" i="2"/>
  <c r="H13531" i="2" s="1"/>
  <c r="G13539" i="2"/>
  <c r="H13539" i="2" s="1"/>
  <c r="G13545" i="2"/>
  <c r="H13545" i="2" s="1"/>
  <c r="G13536" i="2"/>
  <c r="H13536" i="2" s="1"/>
  <c r="G13547" i="2"/>
  <c r="H13547" i="2" s="1"/>
  <c r="G13538" i="2"/>
  <c r="H13538" i="2" s="1"/>
  <c r="G13544" i="2"/>
  <c r="H13544" i="2" s="1"/>
  <c r="G13533" i="2"/>
  <c r="H13533" i="2" s="1"/>
  <c r="G13530" i="2"/>
  <c r="H13530" i="2" s="1"/>
  <c r="G13535" i="2"/>
  <c r="H13535" i="2" s="1"/>
  <c r="G13543" i="2"/>
  <c r="H13543" i="2" s="1"/>
  <c r="G13541" i="2"/>
  <c r="H13541" i="2" s="1"/>
  <c r="G13532" i="2"/>
  <c r="H13532" i="2" s="1"/>
  <c r="G13546" i="2"/>
  <c r="H13546" i="2" s="1"/>
  <c r="G13534" i="2"/>
  <c r="H13534" i="2" s="1"/>
  <c r="G13542" i="2"/>
  <c r="H13542" i="2" s="1"/>
  <c r="G123" i="2"/>
  <c r="H123" i="2" s="1"/>
  <c r="G122" i="2"/>
  <c r="H122" i="2" s="1"/>
  <c r="G125" i="2"/>
  <c r="H125" i="2" s="1"/>
  <c r="G121" i="2"/>
  <c r="H121" i="2" s="1"/>
  <c r="G124" i="2"/>
  <c r="H124" i="2" s="1"/>
  <c r="G120" i="2"/>
  <c r="H120" i="2" s="1"/>
  <c r="G17452" i="2"/>
  <c r="H17452" i="2" s="1"/>
  <c r="G17445" i="2"/>
  <c r="H17445" i="2" s="1"/>
  <c r="G17448" i="2"/>
  <c r="H17448" i="2" s="1"/>
  <c r="G17443" i="2"/>
  <c r="H17443" i="2" s="1"/>
  <c r="G17440" i="2"/>
  <c r="H17440" i="2" s="1"/>
  <c r="G17442" i="2"/>
  <c r="H17442" i="2" s="1"/>
  <c r="G17439" i="2"/>
  <c r="H17439" i="2" s="1"/>
  <c r="G17450" i="2"/>
  <c r="H17450" i="2" s="1"/>
  <c r="G17449" i="2"/>
  <c r="H17449" i="2" s="1"/>
  <c r="G17451" i="2"/>
  <c r="H17451" i="2" s="1"/>
  <c r="G17441" i="2"/>
  <c r="H17441" i="2" s="1"/>
  <c r="G17444" i="2"/>
  <c r="H17444" i="2" s="1"/>
  <c r="G17446" i="2"/>
  <c r="H17446" i="2" s="1"/>
  <c r="G17447" i="2"/>
  <c r="H17447" i="2" s="1"/>
  <c r="G16502" i="2"/>
  <c r="H16502" i="2" s="1"/>
  <c r="G16505" i="2"/>
  <c r="H16505" i="2" s="1"/>
  <c r="G16503" i="2"/>
  <c r="H16503" i="2" s="1"/>
  <c r="G16500" i="2"/>
  <c r="H16500" i="2" s="1"/>
  <c r="G16506" i="2"/>
  <c r="H16506" i="2" s="1"/>
  <c r="G16501" i="2"/>
  <c r="H16501" i="2" s="1"/>
  <c r="G16504" i="2"/>
  <c r="H16504" i="2" s="1"/>
  <c r="G14843" i="2"/>
  <c r="H14843" i="2" s="1"/>
  <c r="G14842" i="2"/>
  <c r="H14842" i="2" s="1"/>
  <c r="G14841" i="2"/>
  <c r="H14841" i="2" s="1"/>
  <c r="G14839" i="2"/>
  <c r="H14839" i="2" s="1"/>
  <c r="G14840" i="2"/>
  <c r="H14840" i="2" s="1"/>
  <c r="G14838" i="2"/>
  <c r="H14838" i="2" s="1"/>
  <c r="G14808" i="2"/>
  <c r="H14808" i="2" s="1"/>
  <c r="G14805" i="2"/>
  <c r="H14805" i="2" s="1"/>
  <c r="G14804" i="2"/>
  <c r="H14804" i="2" s="1"/>
  <c r="G14807" i="2"/>
  <c r="H14807" i="2" s="1"/>
  <c r="G14810" i="2"/>
  <c r="H14810" i="2" s="1"/>
  <c r="G14806" i="2"/>
  <c r="H14806" i="2" s="1"/>
  <c r="G14809" i="2"/>
  <c r="H14809" i="2" s="1"/>
  <c r="G14811" i="2"/>
  <c r="H14811" i="2" s="1"/>
  <c r="G14578" i="2"/>
  <c r="H14578" i="2" s="1"/>
  <c r="G14581" i="2"/>
  <c r="H14581" i="2" s="1"/>
  <c r="G14580" i="2"/>
  <c r="H14580" i="2" s="1"/>
  <c r="G14579" i="2"/>
  <c r="H14579" i="2" s="1"/>
  <c r="G14437" i="2"/>
  <c r="H14437" i="2" s="1"/>
  <c r="G14432" i="2"/>
  <c r="H14432" i="2" s="1"/>
  <c r="G14430" i="2"/>
  <c r="H14430" i="2" s="1"/>
  <c r="G14436" i="2"/>
  <c r="H14436" i="2" s="1"/>
  <c r="G14429" i="2"/>
  <c r="H14429" i="2" s="1"/>
  <c r="G14431" i="2"/>
  <c r="H14431" i="2" s="1"/>
  <c r="G14428" i="2"/>
  <c r="H14428" i="2" s="1"/>
  <c r="G14427" i="2"/>
  <c r="H14427" i="2" s="1"/>
  <c r="G14434" i="2"/>
  <c r="H14434" i="2" s="1"/>
  <c r="G14438" i="2"/>
  <c r="H14438" i="2" s="1"/>
  <c r="G14433" i="2"/>
  <c r="H14433" i="2" s="1"/>
  <c r="G14435" i="2"/>
  <c r="H14435" i="2" s="1"/>
  <c r="G9032" i="2"/>
  <c r="H9032" i="2" s="1"/>
  <c r="G9035" i="2"/>
  <c r="H9035" i="2" s="1"/>
  <c r="G9033" i="2"/>
  <c r="H9033" i="2" s="1"/>
  <c r="G9034" i="2"/>
  <c r="H9034" i="2" s="1"/>
  <c r="G9036" i="2"/>
  <c r="H9036" i="2" s="1"/>
  <c r="G9037" i="2"/>
  <c r="H9037" i="2" s="1"/>
  <c r="G9038" i="2"/>
  <c r="H9038" i="2" s="1"/>
  <c r="G9024" i="2"/>
  <c r="H9024" i="2" s="1"/>
  <c r="G9020" i="2"/>
  <c r="H9020" i="2" s="1"/>
  <c r="G9026" i="2"/>
  <c r="H9026" i="2" s="1"/>
  <c r="G9021" i="2"/>
  <c r="H9021" i="2" s="1"/>
  <c r="G9023" i="2"/>
  <c r="H9023" i="2" s="1"/>
  <c r="G9022" i="2"/>
  <c r="H9022" i="2" s="1"/>
  <c r="G9025" i="2"/>
  <c r="H9025" i="2" s="1"/>
  <c r="G9027" i="2"/>
  <c r="H9027" i="2" s="1"/>
  <c r="G16177" i="2"/>
  <c r="H16177" i="2" s="1"/>
  <c r="G16180" i="2"/>
  <c r="H16180" i="2" s="1"/>
  <c r="G16175" i="2"/>
  <c r="H16175" i="2" s="1"/>
  <c r="G16187" i="2"/>
  <c r="H16187" i="2" s="1"/>
  <c r="G16188" i="2"/>
  <c r="H16188" i="2" s="1"/>
  <c r="G16178" i="2"/>
  <c r="H16178" i="2" s="1"/>
  <c r="G16186" i="2"/>
  <c r="H16186" i="2" s="1"/>
  <c r="G16183" i="2"/>
  <c r="H16183" i="2" s="1"/>
  <c r="G16181" i="2"/>
  <c r="H16181" i="2" s="1"/>
  <c r="G16184" i="2"/>
  <c r="H16184" i="2" s="1"/>
  <c r="G16179" i="2"/>
  <c r="H16179" i="2" s="1"/>
  <c r="G16176" i="2"/>
  <c r="H16176" i="2" s="1"/>
  <c r="G16185" i="2"/>
  <c r="H16185" i="2" s="1"/>
  <c r="G16182" i="2"/>
  <c r="H16182" i="2" s="1"/>
  <c r="G15452" i="2"/>
  <c r="H15452" i="2" s="1"/>
  <c r="G15451" i="2"/>
  <c r="H15451" i="2" s="1"/>
  <c r="G15449" i="2"/>
  <c r="H15449" i="2" s="1"/>
  <c r="G15447" i="2"/>
  <c r="H15447" i="2" s="1"/>
  <c r="G15448" i="2"/>
  <c r="H15448" i="2" s="1"/>
  <c r="G15454" i="2"/>
  <c r="H15454" i="2" s="1"/>
  <c r="G15455" i="2"/>
  <c r="H15455" i="2" s="1"/>
  <c r="G15456" i="2"/>
  <c r="H15456" i="2" s="1"/>
  <c r="G15453" i="2"/>
  <c r="H15453" i="2" s="1"/>
  <c r="G15450" i="2"/>
  <c r="H15450" i="2" s="1"/>
  <c r="G15572" i="2"/>
  <c r="H15572" i="2" s="1"/>
  <c r="G15577" i="2"/>
  <c r="H15577" i="2" s="1"/>
  <c r="G15579" i="2"/>
  <c r="H15579" i="2" s="1"/>
  <c r="G15576" i="2"/>
  <c r="H15576" i="2" s="1"/>
  <c r="G15575" i="2"/>
  <c r="H15575" i="2" s="1"/>
  <c r="G15574" i="2"/>
  <c r="H15574" i="2" s="1"/>
  <c r="G15581" i="2"/>
  <c r="H15581" i="2" s="1"/>
  <c r="G15573" i="2"/>
  <c r="H15573" i="2" s="1"/>
  <c r="G15580" i="2"/>
  <c r="H15580" i="2" s="1"/>
  <c r="G15578" i="2"/>
  <c r="H15578" i="2" s="1"/>
  <c r="G14936" i="2"/>
  <c r="H14936" i="2" s="1"/>
  <c r="G14942" i="2"/>
  <c r="H14942" i="2" s="1"/>
  <c r="G14934" i="2"/>
  <c r="H14934" i="2" s="1"/>
  <c r="G14940" i="2"/>
  <c r="H14940" i="2" s="1"/>
  <c r="G14943" i="2"/>
  <c r="H14943" i="2" s="1"/>
  <c r="G14937" i="2"/>
  <c r="H14937" i="2" s="1"/>
  <c r="G14938" i="2"/>
  <c r="H14938" i="2" s="1"/>
  <c r="G14939" i="2"/>
  <c r="H14939" i="2" s="1"/>
  <c r="G14941" i="2"/>
  <c r="H14941" i="2" s="1"/>
  <c r="G14935" i="2"/>
  <c r="H14935" i="2" s="1"/>
  <c r="G14244" i="2"/>
  <c r="H14244" i="2" s="1"/>
  <c r="G14238" i="2"/>
  <c r="H14238" i="2" s="1"/>
  <c r="G14246" i="2"/>
  <c r="H14246" i="2" s="1"/>
  <c r="G14241" i="2"/>
  <c r="H14241" i="2" s="1"/>
  <c r="G14243" i="2"/>
  <c r="H14243" i="2" s="1"/>
  <c r="G14240" i="2"/>
  <c r="H14240" i="2" s="1"/>
  <c r="G14242" i="2"/>
  <c r="H14242" i="2" s="1"/>
  <c r="G14245" i="2"/>
  <c r="H14245" i="2" s="1"/>
  <c r="G14239" i="2"/>
  <c r="H14239" i="2" s="1"/>
  <c r="G14247" i="2"/>
  <c r="H14247" i="2" s="1"/>
  <c r="G14320" i="2"/>
  <c r="H14320" i="2" s="1"/>
  <c r="G14319" i="2"/>
  <c r="H14319" i="2" s="1"/>
  <c r="G14317" i="2"/>
  <c r="H14317" i="2" s="1"/>
  <c r="G14318" i="2"/>
  <c r="H14318" i="2" s="1"/>
  <c r="G14316" i="2"/>
  <c r="H14316" i="2" s="1"/>
  <c r="G14315" i="2"/>
  <c r="H14315" i="2" s="1"/>
  <c r="G14314" i="2"/>
  <c r="H14314" i="2" s="1"/>
  <c r="G12344" i="2"/>
  <c r="H12344" i="2" s="1"/>
  <c r="G12346" i="2"/>
  <c r="H12346" i="2" s="1"/>
  <c r="G12347" i="2"/>
  <c r="H12347" i="2" s="1"/>
  <c r="G12342" i="2"/>
  <c r="H12342" i="2" s="1"/>
  <c r="G12343" i="2"/>
  <c r="H12343" i="2" s="1"/>
  <c r="G12345" i="2"/>
  <c r="H12345" i="2" s="1"/>
  <c r="G12341" i="2"/>
  <c r="H12341" i="2" s="1"/>
  <c r="G11706" i="2"/>
  <c r="H11706" i="2" s="1"/>
  <c r="G11711" i="2"/>
  <c r="H11711" i="2" s="1"/>
  <c r="G11709" i="2"/>
  <c r="H11709" i="2" s="1"/>
  <c r="G11707" i="2"/>
  <c r="H11707" i="2" s="1"/>
  <c r="G11705" i="2"/>
  <c r="H11705" i="2" s="1"/>
  <c r="G11710" i="2"/>
  <c r="H11710" i="2" s="1"/>
  <c r="G11708" i="2"/>
  <c r="H11708" i="2" s="1"/>
  <c r="G11704" i="2"/>
  <c r="H11704" i="2" s="1"/>
  <c r="G9840" i="2"/>
  <c r="H9840" i="2" s="1"/>
  <c r="G9832" i="2"/>
  <c r="H9832" i="2" s="1"/>
  <c r="G9842" i="2"/>
  <c r="H9842" i="2" s="1"/>
  <c r="G9834" i="2"/>
  <c r="H9834" i="2" s="1"/>
  <c r="G9836" i="2"/>
  <c r="H9836" i="2" s="1"/>
  <c r="G9837" i="2"/>
  <c r="H9837" i="2" s="1"/>
  <c r="G9839" i="2"/>
  <c r="H9839" i="2" s="1"/>
  <c r="G9831" i="2"/>
  <c r="H9831" i="2" s="1"/>
  <c r="G9844" i="2"/>
  <c r="H9844" i="2" s="1"/>
  <c r="G9838" i="2"/>
  <c r="H9838" i="2" s="1"/>
  <c r="G9830" i="2"/>
  <c r="H9830" i="2" s="1"/>
  <c r="G9833" i="2"/>
  <c r="H9833" i="2" s="1"/>
  <c r="G9841" i="2"/>
  <c r="H9841" i="2" s="1"/>
  <c r="G9843" i="2"/>
  <c r="H9843" i="2" s="1"/>
  <c r="G9835" i="2"/>
  <c r="H9835" i="2" s="1"/>
  <c r="G8771" i="2"/>
  <c r="H8771" i="2" s="1"/>
  <c r="G8770" i="2"/>
  <c r="H8770" i="2" s="1"/>
  <c r="G8773" i="2"/>
  <c r="H8773" i="2" s="1"/>
  <c r="G8772" i="2"/>
  <c r="H8772" i="2" s="1"/>
  <c r="G8211" i="2"/>
  <c r="H8211" i="2" s="1"/>
  <c r="G8215" i="2"/>
  <c r="H8215" i="2" s="1"/>
  <c r="G8219" i="2"/>
  <c r="H8219" i="2" s="1"/>
  <c r="G8223" i="2"/>
  <c r="H8223" i="2" s="1"/>
  <c r="G8210" i="2"/>
  <c r="H8210" i="2" s="1"/>
  <c r="G8214" i="2"/>
  <c r="H8214" i="2" s="1"/>
  <c r="G8218" i="2"/>
  <c r="H8218" i="2" s="1"/>
  <c r="G8222" i="2"/>
  <c r="H8222" i="2" s="1"/>
  <c r="G8213" i="2"/>
  <c r="H8213" i="2" s="1"/>
  <c r="G8217" i="2"/>
  <c r="H8217" i="2" s="1"/>
  <c r="G8221" i="2"/>
  <c r="H8221" i="2" s="1"/>
  <c r="G8212" i="2"/>
  <c r="H8212" i="2" s="1"/>
  <c r="G8216" i="2"/>
  <c r="H8216" i="2" s="1"/>
  <c r="G8220" i="2"/>
  <c r="H8220" i="2" s="1"/>
  <c r="G13144" i="2"/>
  <c r="H13144" i="2" s="1"/>
  <c r="G13143" i="2"/>
  <c r="H13143" i="2" s="1"/>
  <c r="G13142" i="2"/>
  <c r="H13142" i="2" s="1"/>
  <c r="G13141" i="2"/>
  <c r="H13141" i="2" s="1"/>
  <c r="G13140" i="2"/>
  <c r="H13140" i="2" s="1"/>
  <c r="G13148" i="2"/>
  <c r="H13148" i="2" s="1"/>
  <c r="G13139" i="2"/>
  <c r="H13139" i="2" s="1"/>
  <c r="G13145" i="2"/>
  <c r="H13145" i="2" s="1"/>
  <c r="G13146" i="2"/>
  <c r="H13146" i="2" s="1"/>
  <c r="G13147" i="2"/>
  <c r="H13147" i="2" s="1"/>
  <c r="G12086" i="2"/>
  <c r="H12086" i="2" s="1"/>
  <c r="G12083" i="2"/>
  <c r="H12083" i="2" s="1"/>
  <c r="G12082" i="2"/>
  <c r="H12082" i="2" s="1"/>
  <c r="G12087" i="2"/>
  <c r="H12087" i="2" s="1"/>
  <c r="G12085" i="2"/>
  <c r="H12085" i="2" s="1"/>
  <c r="G12084" i="2"/>
  <c r="H12084" i="2" s="1"/>
  <c r="G12045" i="2"/>
  <c r="H12045" i="2" s="1"/>
  <c r="G12048" i="2"/>
  <c r="H12048" i="2" s="1"/>
  <c r="G12047" i="2"/>
  <c r="H12047" i="2" s="1"/>
  <c r="G12050" i="2"/>
  <c r="H12050" i="2" s="1"/>
  <c r="G12046" i="2"/>
  <c r="H12046" i="2" s="1"/>
  <c r="G12044" i="2"/>
  <c r="H12044" i="2" s="1"/>
  <c r="G12049" i="2"/>
  <c r="H12049" i="2" s="1"/>
  <c r="G11412" i="2"/>
  <c r="H11412" i="2" s="1"/>
  <c r="G11414" i="2"/>
  <c r="H11414" i="2" s="1"/>
  <c r="G11415" i="2"/>
  <c r="H11415" i="2" s="1"/>
  <c r="G11417" i="2"/>
  <c r="H11417" i="2" s="1"/>
  <c r="G11413" i="2"/>
  <c r="H11413" i="2" s="1"/>
  <c r="G11416" i="2"/>
  <c r="H11416" i="2" s="1"/>
  <c r="G10776" i="2"/>
  <c r="H10776" i="2" s="1"/>
  <c r="G10771" i="2"/>
  <c r="H10771" i="2" s="1"/>
  <c r="G10774" i="2"/>
  <c r="H10774" i="2" s="1"/>
  <c r="G10775" i="2"/>
  <c r="H10775" i="2" s="1"/>
  <c r="G10772" i="2"/>
  <c r="H10772" i="2" s="1"/>
  <c r="G10777" i="2"/>
  <c r="H10777" i="2" s="1"/>
  <c r="G10770" i="2"/>
  <c r="H10770" i="2" s="1"/>
  <c r="G10773" i="2"/>
  <c r="H10773" i="2" s="1"/>
  <c r="G9673" i="2"/>
  <c r="H9673" i="2" s="1"/>
  <c r="G9671" i="2"/>
  <c r="H9671" i="2" s="1"/>
  <c r="G9669" i="2"/>
  <c r="H9669" i="2" s="1"/>
  <c r="G9670" i="2"/>
  <c r="H9670" i="2" s="1"/>
  <c r="G9672" i="2"/>
  <c r="H9672" i="2" s="1"/>
  <c r="G9668" i="2"/>
  <c r="H9668" i="2" s="1"/>
  <c r="G9674" i="2"/>
  <c r="H9674" i="2" s="1"/>
  <c r="G9444" i="2"/>
  <c r="H9444" i="2" s="1"/>
  <c r="G9443" i="2"/>
  <c r="H9443" i="2" s="1"/>
  <c r="G9440" i="2"/>
  <c r="H9440" i="2" s="1"/>
  <c r="G9442" i="2"/>
  <c r="H9442" i="2" s="1"/>
  <c r="G9439" i="2"/>
  <c r="H9439" i="2" s="1"/>
  <c r="G9441" i="2"/>
  <c r="H9441" i="2" s="1"/>
  <c r="G9333" i="2"/>
  <c r="H9333" i="2" s="1"/>
  <c r="G9332" i="2"/>
  <c r="H9332" i="2" s="1"/>
  <c r="G9342" i="2"/>
  <c r="H9342" i="2" s="1"/>
  <c r="G9330" i="2"/>
  <c r="H9330" i="2" s="1"/>
  <c r="G9338" i="2"/>
  <c r="H9338" i="2" s="1"/>
  <c r="G9340" i="2"/>
  <c r="H9340" i="2" s="1"/>
  <c r="G9337" i="2"/>
  <c r="H9337" i="2" s="1"/>
  <c r="G9329" i="2"/>
  <c r="H9329" i="2" s="1"/>
  <c r="G9327" i="2"/>
  <c r="H9327" i="2" s="1"/>
  <c r="G9335" i="2"/>
  <c r="H9335" i="2" s="1"/>
  <c r="G9328" i="2"/>
  <c r="H9328" i="2" s="1"/>
  <c r="G9336" i="2"/>
  <c r="H9336" i="2" s="1"/>
  <c r="G9343" i="2"/>
  <c r="H9343" i="2" s="1"/>
  <c r="G9334" i="2"/>
  <c r="H9334" i="2" s="1"/>
  <c r="G9344" i="2"/>
  <c r="H9344" i="2" s="1"/>
  <c r="G9341" i="2"/>
  <c r="H9341" i="2" s="1"/>
  <c r="G9326" i="2"/>
  <c r="H9326" i="2" s="1"/>
  <c r="G9331" i="2"/>
  <c r="H9331" i="2" s="1"/>
  <c r="G9339" i="2"/>
  <c r="H9339" i="2" s="1"/>
  <c r="G9356" i="2"/>
  <c r="H9356" i="2" s="1"/>
  <c r="G9352" i="2"/>
  <c r="H9352" i="2" s="1"/>
  <c r="G9350" i="2"/>
  <c r="H9350" i="2" s="1"/>
  <c r="G9348" i="2"/>
  <c r="H9348" i="2" s="1"/>
  <c r="G9347" i="2"/>
  <c r="H9347" i="2" s="1"/>
  <c r="G9355" i="2"/>
  <c r="H9355" i="2" s="1"/>
  <c r="G9353" i="2"/>
  <c r="H9353" i="2" s="1"/>
  <c r="G9346" i="2"/>
  <c r="H9346" i="2" s="1"/>
  <c r="G9354" i="2"/>
  <c r="H9354" i="2" s="1"/>
  <c r="G9349" i="2"/>
  <c r="H9349" i="2" s="1"/>
  <c r="G9345" i="2"/>
  <c r="H9345" i="2" s="1"/>
  <c r="G9351" i="2"/>
  <c r="H9351" i="2" s="1"/>
  <c r="G6774" i="2"/>
  <c r="H6774" i="2" s="1"/>
  <c r="G6773" i="2"/>
  <c r="H6773" i="2" s="1"/>
  <c r="G6781" i="2"/>
  <c r="H6781" i="2" s="1"/>
  <c r="G6779" i="2"/>
  <c r="H6779" i="2" s="1"/>
  <c r="G6777" i="2"/>
  <c r="H6777" i="2" s="1"/>
  <c r="G6780" i="2"/>
  <c r="H6780" i="2" s="1"/>
  <c r="G6778" i="2"/>
  <c r="H6778" i="2" s="1"/>
  <c r="G6782" i="2"/>
  <c r="H6782" i="2" s="1"/>
  <c r="G6775" i="2"/>
  <c r="H6775" i="2" s="1"/>
  <c r="G6776" i="2"/>
  <c r="H6776" i="2" s="1"/>
  <c r="G6751" i="2"/>
  <c r="H6751" i="2" s="1"/>
  <c r="G6750" i="2"/>
  <c r="H6750" i="2" s="1"/>
  <c r="G6747" i="2"/>
  <c r="H6747" i="2" s="1"/>
  <c r="G6749" i="2"/>
  <c r="H6749" i="2" s="1"/>
  <c r="G6748" i="2"/>
  <c r="H6748" i="2" s="1"/>
  <c r="G5723" i="2"/>
  <c r="H5723" i="2" s="1"/>
  <c r="G5722" i="2"/>
  <c r="H5722" i="2" s="1"/>
  <c r="G5724" i="2"/>
  <c r="H5724" i="2" s="1"/>
  <c r="G5726" i="2"/>
  <c r="H5726" i="2" s="1"/>
  <c r="G5725" i="2"/>
  <c r="H5725" i="2" s="1"/>
  <c r="G5209" i="2"/>
  <c r="H5209" i="2" s="1"/>
  <c r="G5208" i="2"/>
  <c r="H5208" i="2" s="1"/>
  <c r="G5212" i="2"/>
  <c r="H5212" i="2" s="1"/>
  <c r="G5216" i="2"/>
  <c r="H5216" i="2" s="1"/>
  <c r="G5225" i="2"/>
  <c r="H5225" i="2" s="1"/>
  <c r="G5224" i="2"/>
  <c r="H5224" i="2" s="1"/>
  <c r="G5211" i="2"/>
  <c r="H5211" i="2" s="1"/>
  <c r="G5215" i="2"/>
  <c r="H5215" i="2" s="1"/>
  <c r="G5219" i="2"/>
  <c r="H5219" i="2" s="1"/>
  <c r="G5220" i="2"/>
  <c r="H5220" i="2" s="1"/>
  <c r="G5223" i="2"/>
  <c r="H5223" i="2" s="1"/>
  <c r="G5210" i="2"/>
  <c r="H5210" i="2" s="1"/>
  <c r="G5214" i="2"/>
  <c r="H5214" i="2" s="1"/>
  <c r="G5218" i="2"/>
  <c r="H5218" i="2" s="1"/>
  <c r="G5222" i="2"/>
  <c r="H5222" i="2" s="1"/>
  <c r="G5213" i="2"/>
  <c r="H5213" i="2" s="1"/>
  <c r="G5217" i="2"/>
  <c r="H5217" i="2" s="1"/>
  <c r="G5221" i="2"/>
  <c r="H5221" i="2" s="1"/>
  <c r="G4853" i="2"/>
  <c r="H4853" i="2" s="1"/>
  <c r="G4852" i="2"/>
  <c r="H4852" i="2" s="1"/>
  <c r="G4851" i="2"/>
  <c r="H4851" i="2" s="1"/>
  <c r="G4850" i="2"/>
  <c r="H4850" i="2" s="1"/>
  <c r="G2308" i="2"/>
  <c r="H2308" i="2" s="1"/>
  <c r="G2313" i="2"/>
  <c r="H2313" i="2" s="1"/>
  <c r="G2311" i="2"/>
  <c r="H2311" i="2" s="1"/>
  <c r="G2317" i="2"/>
  <c r="H2317" i="2" s="1"/>
  <c r="G2316" i="2"/>
  <c r="H2316" i="2" s="1"/>
  <c r="G2310" i="2"/>
  <c r="H2310" i="2" s="1"/>
  <c r="G2309" i="2"/>
  <c r="H2309" i="2" s="1"/>
  <c r="G2307" i="2"/>
  <c r="H2307" i="2" s="1"/>
  <c r="G2315" i="2"/>
  <c r="H2315" i="2" s="1"/>
  <c r="G2312" i="2"/>
  <c r="H2312" i="2" s="1"/>
  <c r="G2306" i="2"/>
  <c r="H2306" i="2" s="1"/>
  <c r="G2314" i="2"/>
  <c r="H2314" i="2" s="1"/>
  <c r="G1800" i="2"/>
  <c r="H1800" i="2" s="1"/>
  <c r="G1782" i="2"/>
  <c r="H1782" i="2" s="1"/>
  <c r="G1796" i="2"/>
  <c r="H1796" i="2" s="1"/>
  <c r="G1777" i="2"/>
  <c r="H1777" i="2" s="1"/>
  <c r="G1762" i="2"/>
  <c r="H1762" i="2" s="1"/>
  <c r="G1781" i="2"/>
  <c r="H1781" i="2" s="1"/>
  <c r="G1795" i="2"/>
  <c r="H1795" i="2" s="1"/>
  <c r="G1766" i="2"/>
  <c r="H1766" i="2" s="1"/>
  <c r="G1805" i="2"/>
  <c r="H1805" i="2" s="1"/>
  <c r="G1793" i="2"/>
  <c r="H1793" i="2" s="1"/>
  <c r="G1792" i="2"/>
  <c r="H1792" i="2" s="1"/>
  <c r="G1779" i="2"/>
  <c r="H1779" i="2" s="1"/>
  <c r="G1785" i="2"/>
  <c r="H1785" i="2" s="1"/>
  <c r="G1776" i="2"/>
  <c r="H1776" i="2" s="1"/>
  <c r="G1764" i="2"/>
  <c r="H1764" i="2" s="1"/>
  <c r="G1791" i="2"/>
  <c r="H1791" i="2" s="1"/>
  <c r="G1794" i="2"/>
  <c r="H1794" i="2" s="1"/>
  <c r="G1772" i="2"/>
  <c r="H1772" i="2" s="1"/>
  <c r="G1763" i="2"/>
  <c r="H1763" i="2" s="1"/>
  <c r="G1798" i="2"/>
  <c r="H1798" i="2" s="1"/>
  <c r="G1765" i="2"/>
  <c r="H1765" i="2" s="1"/>
  <c r="G1780" i="2"/>
  <c r="H1780" i="2" s="1"/>
  <c r="G1761" i="2"/>
  <c r="H1761" i="2" s="1"/>
  <c r="G1775" i="2"/>
  <c r="H1775" i="2" s="1"/>
  <c r="G1778" i="2"/>
  <c r="H1778" i="2" s="1"/>
  <c r="G1801" i="2"/>
  <c r="H1801" i="2" s="1"/>
  <c r="G1797" i="2"/>
  <c r="H1797" i="2" s="1"/>
  <c r="G1768" i="2"/>
  <c r="H1768" i="2" s="1"/>
  <c r="G1803" i="2"/>
  <c r="H1803" i="2" s="1"/>
  <c r="G1790" i="2"/>
  <c r="H1790" i="2" s="1"/>
  <c r="G1773" i="2"/>
  <c r="H1773" i="2" s="1"/>
  <c r="G1787" i="2"/>
  <c r="H1787" i="2" s="1"/>
  <c r="G1774" i="2"/>
  <c r="H1774" i="2" s="1"/>
  <c r="G1799" i="2"/>
  <c r="H1799" i="2" s="1"/>
  <c r="G1786" i="2"/>
  <c r="H1786" i="2" s="1"/>
  <c r="G1784" i="2"/>
  <c r="H1784" i="2" s="1"/>
  <c r="G1771" i="2"/>
  <c r="H1771" i="2" s="1"/>
  <c r="G1788" i="2"/>
  <c r="H1788" i="2" s="1"/>
  <c r="G1783" i="2"/>
  <c r="H1783" i="2" s="1"/>
  <c r="G1770" i="2"/>
  <c r="H1770" i="2" s="1"/>
  <c r="G1769" i="2"/>
  <c r="H1769" i="2" s="1"/>
  <c r="G1767" i="2"/>
  <c r="H1767" i="2" s="1"/>
  <c r="G1804" i="2"/>
  <c r="H1804" i="2" s="1"/>
  <c r="G1802" i="2"/>
  <c r="H1802" i="2" s="1"/>
  <c r="G1789" i="2"/>
  <c r="H1789" i="2" s="1"/>
  <c r="G1840" i="2"/>
  <c r="H1840" i="2" s="1"/>
  <c r="G1838" i="2"/>
  <c r="H1838" i="2" s="1"/>
  <c r="G1842" i="2"/>
  <c r="H1842" i="2" s="1"/>
  <c r="G1845" i="2"/>
  <c r="H1845" i="2" s="1"/>
  <c r="G1843" i="2"/>
  <c r="H1843" i="2" s="1"/>
  <c r="G1841" i="2"/>
  <c r="H1841" i="2" s="1"/>
  <c r="G1849" i="2"/>
  <c r="H1849" i="2" s="1"/>
  <c r="G1844" i="2"/>
  <c r="H1844" i="2" s="1"/>
  <c r="G1839" i="2"/>
  <c r="H1839" i="2" s="1"/>
  <c r="G1850" i="2"/>
  <c r="H1850" i="2" s="1"/>
  <c r="G1837" i="2"/>
  <c r="H1837" i="2" s="1"/>
  <c r="G1847" i="2"/>
  <c r="H1847" i="2" s="1"/>
  <c r="G1848" i="2"/>
  <c r="H1848" i="2" s="1"/>
  <c r="G1846" i="2"/>
  <c r="H1846" i="2" s="1"/>
  <c r="G1969" i="2"/>
  <c r="H1969" i="2" s="1"/>
  <c r="G1968" i="2"/>
  <c r="H1968" i="2" s="1"/>
  <c r="G1962" i="2"/>
  <c r="H1962" i="2" s="1"/>
  <c r="G1964" i="2"/>
  <c r="H1964" i="2" s="1"/>
  <c r="G1966" i="2"/>
  <c r="H1966" i="2" s="1"/>
  <c r="G1967" i="2"/>
  <c r="H1967" i="2" s="1"/>
  <c r="G1965" i="2"/>
  <c r="H1965" i="2" s="1"/>
  <c r="G1960" i="2"/>
  <c r="H1960" i="2" s="1"/>
  <c r="G1963" i="2"/>
  <c r="H1963" i="2" s="1"/>
  <c r="G1961" i="2"/>
  <c r="H1961" i="2" s="1"/>
  <c r="G15270" i="2"/>
  <c r="H15270" i="2" s="1"/>
  <c r="G15274" i="2"/>
  <c r="H15274" i="2" s="1"/>
  <c r="G15276" i="2"/>
  <c r="H15276" i="2" s="1"/>
  <c r="G15273" i="2"/>
  <c r="H15273" i="2" s="1"/>
  <c r="G15275" i="2"/>
  <c r="H15275" i="2" s="1"/>
  <c r="G15272" i="2"/>
  <c r="H15272" i="2" s="1"/>
  <c r="G15271" i="2"/>
  <c r="H15271" i="2" s="1"/>
  <c r="G12672" i="2"/>
  <c r="H12672" i="2" s="1"/>
  <c r="G12669" i="2"/>
  <c r="H12669" i="2" s="1"/>
  <c r="G12682" i="2"/>
  <c r="H12682" i="2" s="1"/>
  <c r="G12679" i="2"/>
  <c r="H12679" i="2" s="1"/>
  <c r="G12676" i="2"/>
  <c r="H12676" i="2" s="1"/>
  <c r="G12673" i="2"/>
  <c r="H12673" i="2" s="1"/>
  <c r="G12670" i="2"/>
  <c r="H12670" i="2" s="1"/>
  <c r="G12675" i="2"/>
  <c r="H12675" i="2" s="1"/>
  <c r="G12674" i="2"/>
  <c r="H12674" i="2" s="1"/>
  <c r="G12680" i="2"/>
  <c r="H12680" i="2" s="1"/>
  <c r="G12677" i="2"/>
  <c r="H12677" i="2" s="1"/>
  <c r="G12671" i="2"/>
  <c r="H12671" i="2" s="1"/>
  <c r="G12681" i="2"/>
  <c r="H12681" i="2" s="1"/>
  <c r="G12678" i="2"/>
  <c r="H12678" i="2" s="1"/>
  <c r="G12668" i="2"/>
  <c r="H12668" i="2" s="1"/>
  <c r="G12683" i="2"/>
  <c r="H12683" i="2" s="1"/>
  <c r="G12656" i="2"/>
  <c r="H12656" i="2" s="1"/>
  <c r="G12660" i="2"/>
  <c r="H12660" i="2" s="1"/>
  <c r="G12657" i="2"/>
  <c r="H12657" i="2" s="1"/>
  <c r="G12661" i="2"/>
  <c r="H12661" i="2" s="1"/>
  <c r="G12651" i="2"/>
  <c r="H12651" i="2" s="1"/>
  <c r="G12658" i="2"/>
  <c r="H12658" i="2" s="1"/>
  <c r="G12664" i="2"/>
  <c r="H12664" i="2" s="1"/>
  <c r="G12652" i="2"/>
  <c r="H12652" i="2" s="1"/>
  <c r="G12667" i="2"/>
  <c r="H12667" i="2" s="1"/>
  <c r="G12649" i="2"/>
  <c r="H12649" i="2" s="1"/>
  <c r="G12662" i="2"/>
  <c r="H12662" i="2" s="1"/>
  <c r="G12650" i="2"/>
  <c r="H12650" i="2" s="1"/>
  <c r="G12663" i="2"/>
  <c r="H12663" i="2" s="1"/>
  <c r="G12659" i="2"/>
  <c r="H12659" i="2" s="1"/>
  <c r="G12665" i="2"/>
  <c r="H12665" i="2" s="1"/>
  <c r="G12653" i="2"/>
  <c r="H12653" i="2" s="1"/>
  <c r="G12666" i="2"/>
  <c r="H12666" i="2" s="1"/>
  <c r="G12654" i="2"/>
  <c r="H12654" i="2" s="1"/>
  <c r="G12655" i="2"/>
  <c r="H12655" i="2" s="1"/>
  <c r="G11330" i="2"/>
  <c r="H11330" i="2" s="1"/>
  <c r="G11332" i="2"/>
  <c r="H11332" i="2" s="1"/>
  <c r="G11333" i="2"/>
  <c r="H11333" i="2" s="1"/>
  <c r="G11339" i="2"/>
  <c r="H11339" i="2" s="1"/>
  <c r="G11337" i="2"/>
  <c r="H11337" i="2" s="1"/>
  <c r="G11334" i="2"/>
  <c r="H11334" i="2" s="1"/>
  <c r="G11336" i="2"/>
  <c r="H11336" i="2" s="1"/>
  <c r="G11335" i="2"/>
  <c r="H11335" i="2" s="1"/>
  <c r="G11340" i="2"/>
  <c r="H11340" i="2" s="1"/>
  <c r="G11341" i="2"/>
  <c r="H11341" i="2" s="1"/>
  <c r="G11338" i="2"/>
  <c r="H11338" i="2" s="1"/>
  <c r="G11326" i="2"/>
  <c r="H11326" i="2" s="1"/>
  <c r="G11331" i="2"/>
  <c r="H11331" i="2" s="1"/>
  <c r="G11328" i="2"/>
  <c r="H11328" i="2" s="1"/>
  <c r="G11329" i="2"/>
  <c r="H11329" i="2" s="1"/>
  <c r="G11342" i="2"/>
  <c r="H11342" i="2" s="1"/>
  <c r="G11327" i="2"/>
  <c r="H11327" i="2" s="1"/>
  <c r="G8864" i="2"/>
  <c r="H8864" i="2" s="1"/>
  <c r="G8861" i="2"/>
  <c r="H8861" i="2" s="1"/>
  <c r="G8870" i="2"/>
  <c r="H8870" i="2" s="1"/>
  <c r="G8872" i="2"/>
  <c r="H8872" i="2" s="1"/>
  <c r="G8866" i="2"/>
  <c r="H8866" i="2" s="1"/>
  <c r="G8862" i="2"/>
  <c r="H8862" i="2" s="1"/>
  <c r="G8868" i="2"/>
  <c r="H8868" i="2" s="1"/>
  <c r="G8871" i="2"/>
  <c r="H8871" i="2" s="1"/>
  <c r="G8867" i="2"/>
  <c r="H8867" i="2" s="1"/>
  <c r="G8869" i="2"/>
  <c r="H8869" i="2" s="1"/>
  <c r="G8865" i="2"/>
  <c r="H8865" i="2" s="1"/>
  <c r="G8863" i="2"/>
  <c r="H8863" i="2" s="1"/>
  <c r="G7707" i="2"/>
  <c r="H7707" i="2" s="1"/>
  <c r="G7706" i="2"/>
  <c r="H7706" i="2" s="1"/>
  <c r="G7709" i="2"/>
  <c r="H7709" i="2" s="1"/>
  <c r="G7705" i="2"/>
  <c r="H7705" i="2" s="1"/>
  <c r="G7708" i="2"/>
  <c r="H7708" i="2" s="1"/>
  <c r="G7704" i="2"/>
  <c r="H7704" i="2" s="1"/>
  <c r="G7702" i="2"/>
  <c r="H7702" i="2" s="1"/>
  <c r="G7703" i="2"/>
  <c r="H7703" i="2" s="1"/>
  <c r="G7638" i="2"/>
  <c r="H7638" i="2" s="1"/>
  <c r="G7639" i="2"/>
  <c r="H7639" i="2" s="1"/>
  <c r="G7637" i="2"/>
  <c r="H7637" i="2" s="1"/>
  <c r="G7642" i="2"/>
  <c r="H7642" i="2" s="1"/>
  <c r="G7643" i="2"/>
  <c r="H7643" i="2" s="1"/>
  <c r="G7641" i="2"/>
  <c r="H7641" i="2" s="1"/>
  <c r="G7644" i="2"/>
  <c r="H7644" i="2" s="1"/>
  <c r="G7640" i="2"/>
  <c r="H7640" i="2" s="1"/>
  <c r="G7488" i="2"/>
  <c r="H7488" i="2" s="1"/>
  <c r="G7493" i="2"/>
  <c r="H7493" i="2" s="1"/>
  <c r="G7492" i="2"/>
  <c r="H7492" i="2" s="1"/>
  <c r="G7495" i="2"/>
  <c r="H7495" i="2" s="1"/>
  <c r="G7490" i="2"/>
  <c r="H7490" i="2" s="1"/>
  <c r="G7491" i="2"/>
  <c r="H7491" i="2" s="1"/>
  <c r="G7489" i="2"/>
  <c r="H7489" i="2" s="1"/>
  <c r="G7494" i="2"/>
  <c r="H7494" i="2" s="1"/>
  <c r="G7598" i="2"/>
  <c r="H7598" i="2" s="1"/>
  <c r="G7599" i="2"/>
  <c r="H7599" i="2" s="1"/>
  <c r="G7597" i="2"/>
  <c r="H7597" i="2" s="1"/>
  <c r="G7602" i="2"/>
  <c r="H7602" i="2" s="1"/>
  <c r="G7596" i="2"/>
  <c r="H7596" i="2" s="1"/>
  <c r="G7601" i="2"/>
  <c r="H7601" i="2" s="1"/>
  <c r="G7600" i="2"/>
  <c r="H7600" i="2" s="1"/>
  <c r="G7603" i="2"/>
  <c r="H7603" i="2" s="1"/>
  <c r="G7648" i="2"/>
  <c r="H7648" i="2" s="1"/>
  <c r="G7651" i="2"/>
  <c r="H7651" i="2" s="1"/>
  <c r="G7646" i="2"/>
  <c r="H7646" i="2" s="1"/>
  <c r="G7647" i="2"/>
  <c r="H7647" i="2" s="1"/>
  <c r="G7645" i="2"/>
  <c r="H7645" i="2" s="1"/>
  <c r="G7650" i="2"/>
  <c r="H7650" i="2" s="1"/>
  <c r="G7649" i="2"/>
  <c r="H7649" i="2" s="1"/>
  <c r="G16438" i="2"/>
  <c r="H16438" i="2" s="1"/>
  <c r="G16441" i="2"/>
  <c r="H16441" i="2" s="1"/>
  <c r="G16436" i="2"/>
  <c r="H16436" i="2" s="1"/>
  <c r="G16439" i="2"/>
  <c r="H16439" i="2" s="1"/>
  <c r="G16437" i="2"/>
  <c r="H16437" i="2" s="1"/>
  <c r="G16440" i="2"/>
  <c r="H16440" i="2" s="1"/>
  <c r="G14448" i="2"/>
  <c r="H14448" i="2" s="1"/>
  <c r="G14450" i="2"/>
  <c r="H14450" i="2" s="1"/>
  <c r="G14454" i="2"/>
  <c r="H14454" i="2" s="1"/>
  <c r="G14447" i="2"/>
  <c r="H14447" i="2" s="1"/>
  <c r="G14453" i="2"/>
  <c r="H14453" i="2" s="1"/>
  <c r="G14446" i="2"/>
  <c r="H14446" i="2" s="1"/>
  <c r="G14452" i="2"/>
  <c r="H14452" i="2" s="1"/>
  <c r="G14449" i="2"/>
  <c r="H14449" i="2" s="1"/>
  <c r="G14451" i="2"/>
  <c r="H14451" i="2" s="1"/>
  <c r="G13989" i="2"/>
  <c r="H13989" i="2" s="1"/>
  <c r="G13981" i="2"/>
  <c r="H13981" i="2" s="1"/>
  <c r="G13979" i="2"/>
  <c r="H13979" i="2" s="1"/>
  <c r="G13987" i="2"/>
  <c r="H13987" i="2" s="1"/>
  <c r="G13988" i="2"/>
  <c r="H13988" i="2" s="1"/>
  <c r="G13980" i="2"/>
  <c r="H13980" i="2" s="1"/>
  <c r="G13978" i="2"/>
  <c r="H13978" i="2" s="1"/>
  <c r="G13986" i="2"/>
  <c r="H13986" i="2" s="1"/>
  <c r="G13977" i="2"/>
  <c r="H13977" i="2" s="1"/>
  <c r="G13985" i="2"/>
  <c r="H13985" i="2" s="1"/>
  <c r="G13983" i="2"/>
  <c r="H13983" i="2" s="1"/>
  <c r="G13975" i="2"/>
  <c r="H13975" i="2" s="1"/>
  <c r="G13976" i="2"/>
  <c r="H13976" i="2" s="1"/>
  <c r="G13984" i="2"/>
  <c r="H13984" i="2" s="1"/>
  <c r="G13982" i="2"/>
  <c r="H13982" i="2" s="1"/>
  <c r="G13974" i="2"/>
  <c r="H13974" i="2" s="1"/>
  <c r="G11533" i="2"/>
  <c r="H11533" i="2" s="1"/>
  <c r="G11536" i="2"/>
  <c r="H11536" i="2" s="1"/>
  <c r="G11535" i="2"/>
  <c r="H11535" i="2" s="1"/>
  <c r="G11532" i="2"/>
  <c r="H11532" i="2" s="1"/>
  <c r="G11531" i="2"/>
  <c r="H11531" i="2" s="1"/>
  <c r="G11534" i="2"/>
  <c r="H11534" i="2" s="1"/>
  <c r="G6720" i="2"/>
  <c r="H6720" i="2" s="1"/>
  <c r="G6727" i="2"/>
  <c r="H6727" i="2" s="1"/>
  <c r="G6714" i="2"/>
  <c r="H6714" i="2" s="1"/>
  <c r="G6718" i="2"/>
  <c r="H6718" i="2" s="1"/>
  <c r="G6722" i="2"/>
  <c r="H6722" i="2" s="1"/>
  <c r="G6710" i="2"/>
  <c r="H6710" i="2" s="1"/>
  <c r="G6713" i="2"/>
  <c r="H6713" i="2" s="1"/>
  <c r="G6717" i="2"/>
  <c r="H6717" i="2" s="1"/>
  <c r="G6721" i="2"/>
  <c r="H6721" i="2" s="1"/>
  <c r="G6726" i="2"/>
  <c r="H6726" i="2" s="1"/>
  <c r="G6724" i="2"/>
  <c r="H6724" i="2" s="1"/>
  <c r="G6712" i="2"/>
  <c r="H6712" i="2" s="1"/>
  <c r="G6716" i="2"/>
  <c r="H6716" i="2" s="1"/>
  <c r="G6725" i="2"/>
  <c r="H6725" i="2" s="1"/>
  <c r="G6711" i="2"/>
  <c r="H6711" i="2" s="1"/>
  <c r="G6715" i="2"/>
  <c r="H6715" i="2" s="1"/>
  <c r="G6719" i="2"/>
  <c r="H6719" i="2" s="1"/>
  <c r="G6723" i="2"/>
  <c r="H6723" i="2" s="1"/>
  <c r="G6432" i="2"/>
  <c r="H6432" i="2" s="1"/>
  <c r="G6425" i="2"/>
  <c r="H6425" i="2" s="1"/>
  <c r="G6429" i="2"/>
  <c r="H6429" i="2" s="1"/>
  <c r="G6433" i="2"/>
  <c r="H6433" i="2" s="1"/>
  <c r="G6423" i="2"/>
  <c r="H6423" i="2" s="1"/>
  <c r="G6424" i="2"/>
  <c r="H6424" i="2" s="1"/>
  <c r="G6428" i="2"/>
  <c r="H6428" i="2" s="1"/>
  <c r="G6422" i="2"/>
  <c r="H6422" i="2" s="1"/>
  <c r="G6427" i="2"/>
  <c r="H6427" i="2" s="1"/>
  <c r="G6431" i="2"/>
  <c r="H6431" i="2" s="1"/>
  <c r="G6435" i="2"/>
  <c r="H6435" i="2" s="1"/>
  <c r="G6421" i="2"/>
  <c r="H6421" i="2" s="1"/>
  <c r="G6426" i="2"/>
  <c r="H6426" i="2" s="1"/>
  <c r="G6430" i="2"/>
  <c r="H6430" i="2" s="1"/>
  <c r="G6434" i="2"/>
  <c r="H6434" i="2" s="1"/>
  <c r="G6309" i="2"/>
  <c r="H6309" i="2" s="1"/>
  <c r="G6314" i="2"/>
  <c r="H6314" i="2" s="1"/>
  <c r="G6318" i="2"/>
  <c r="H6318" i="2" s="1"/>
  <c r="G6322" i="2"/>
  <c r="H6322" i="2" s="1"/>
  <c r="G6320" i="2"/>
  <c r="H6320" i="2" s="1"/>
  <c r="G6313" i="2"/>
  <c r="H6313" i="2" s="1"/>
  <c r="G6317" i="2"/>
  <c r="H6317" i="2" s="1"/>
  <c r="G6321" i="2"/>
  <c r="H6321" i="2" s="1"/>
  <c r="G6311" i="2"/>
  <c r="H6311" i="2" s="1"/>
  <c r="G6312" i="2"/>
  <c r="H6312" i="2" s="1"/>
  <c r="G6316" i="2"/>
  <c r="H6316" i="2" s="1"/>
  <c r="G6310" i="2"/>
  <c r="H6310" i="2" s="1"/>
  <c r="G6315" i="2"/>
  <c r="H6315" i="2" s="1"/>
  <c r="G6319" i="2"/>
  <c r="H6319" i="2" s="1"/>
  <c r="G6288" i="2"/>
  <c r="H6288" i="2" s="1"/>
  <c r="G6292" i="2"/>
  <c r="H6292" i="2" s="1"/>
  <c r="G6280" i="2"/>
  <c r="H6280" i="2" s="1"/>
  <c r="G6284" i="2"/>
  <c r="H6284" i="2" s="1"/>
  <c r="G6279" i="2"/>
  <c r="H6279" i="2" s="1"/>
  <c r="G6283" i="2"/>
  <c r="H6283" i="2" s="1"/>
  <c r="G6287" i="2"/>
  <c r="H6287" i="2" s="1"/>
  <c r="G6291" i="2"/>
  <c r="H6291" i="2" s="1"/>
  <c r="G6278" i="2"/>
  <c r="H6278" i="2" s="1"/>
  <c r="G6282" i="2"/>
  <c r="H6282" i="2" s="1"/>
  <c r="G6286" i="2"/>
  <c r="H6286" i="2" s="1"/>
  <c r="G6290" i="2"/>
  <c r="H6290" i="2" s="1"/>
  <c r="G6293" i="2"/>
  <c r="H6293" i="2" s="1"/>
  <c r="G6281" i="2"/>
  <c r="H6281" i="2" s="1"/>
  <c r="G6285" i="2"/>
  <c r="H6285" i="2" s="1"/>
  <c r="G6289" i="2"/>
  <c r="H6289" i="2" s="1"/>
  <c r="G6224" i="2"/>
  <c r="H6224" i="2" s="1"/>
  <c r="G6222" i="2"/>
  <c r="H6222" i="2" s="1"/>
  <c r="G6221" i="2"/>
  <c r="H6221" i="2" s="1"/>
  <c r="G6225" i="2"/>
  <c r="H6225" i="2" s="1"/>
  <c r="G6219" i="2"/>
  <c r="H6219" i="2" s="1"/>
  <c r="G6220" i="2"/>
  <c r="H6220" i="2" s="1"/>
  <c r="G6218" i="2"/>
  <c r="H6218" i="2" s="1"/>
  <c r="G6223" i="2"/>
  <c r="H6223" i="2" s="1"/>
  <c r="G5021" i="2"/>
  <c r="H5021" i="2" s="1"/>
  <c r="G5022" i="2"/>
  <c r="H5022" i="2" s="1"/>
  <c r="G5027" i="2"/>
  <c r="H5027" i="2" s="1"/>
  <c r="G5028" i="2"/>
  <c r="H5028" i="2" s="1"/>
  <c r="G5025" i="2"/>
  <c r="H5025" i="2" s="1"/>
  <c r="G5026" i="2"/>
  <c r="H5026" i="2" s="1"/>
  <c r="G5020" i="2"/>
  <c r="H5020" i="2" s="1"/>
  <c r="G5024" i="2"/>
  <c r="H5024" i="2" s="1"/>
  <c r="G5019" i="2"/>
  <c r="H5019" i="2" s="1"/>
  <c r="G5023" i="2"/>
  <c r="H5023" i="2" s="1"/>
  <c r="G3861" i="2"/>
  <c r="H3861" i="2" s="1"/>
  <c r="G3860" i="2"/>
  <c r="H3860" i="2" s="1"/>
  <c r="G3862" i="2"/>
  <c r="H3862" i="2" s="1"/>
  <c r="G3863" i="2"/>
  <c r="H3863" i="2" s="1"/>
  <c r="G13861" i="2"/>
  <c r="H13861" i="2" s="1"/>
  <c r="G13859" i="2"/>
  <c r="H13859" i="2" s="1"/>
  <c r="G13860" i="2"/>
  <c r="H13860" i="2" s="1"/>
  <c r="G13858" i="2"/>
  <c r="H13858" i="2" s="1"/>
  <c r="G13857" i="2"/>
  <c r="H13857" i="2" s="1"/>
  <c r="G13863" i="2"/>
  <c r="H13863" i="2" s="1"/>
  <c r="G13856" i="2"/>
  <c r="H13856" i="2" s="1"/>
  <c r="G13862" i="2"/>
  <c r="H13862" i="2" s="1"/>
  <c r="G10368" i="2"/>
  <c r="H10368" i="2" s="1"/>
  <c r="G10369" i="2"/>
  <c r="H10369" i="2" s="1"/>
  <c r="G10363" i="2"/>
  <c r="H10363" i="2" s="1"/>
  <c r="G10364" i="2"/>
  <c r="H10364" i="2" s="1"/>
  <c r="G10372" i="2"/>
  <c r="H10372" i="2" s="1"/>
  <c r="G10366" i="2"/>
  <c r="H10366" i="2" s="1"/>
  <c r="G10370" i="2"/>
  <c r="H10370" i="2" s="1"/>
  <c r="G10371" i="2"/>
  <c r="H10371" i="2" s="1"/>
  <c r="G10365" i="2"/>
  <c r="H10365" i="2" s="1"/>
  <c r="G10362" i="2"/>
  <c r="H10362" i="2" s="1"/>
  <c r="G10367" i="2"/>
  <c r="H10367" i="2" s="1"/>
  <c r="G8658" i="2"/>
  <c r="H8658" i="2" s="1"/>
  <c r="G8661" i="2"/>
  <c r="H8661" i="2" s="1"/>
  <c r="G8663" i="2"/>
  <c r="H8663" i="2" s="1"/>
  <c r="G8665" i="2"/>
  <c r="H8665" i="2" s="1"/>
  <c r="G8651" i="2"/>
  <c r="H8651" i="2" s="1"/>
  <c r="G8655" i="2"/>
  <c r="H8655" i="2" s="1"/>
  <c r="G8657" i="2"/>
  <c r="H8657" i="2" s="1"/>
  <c r="G8644" i="2"/>
  <c r="H8644" i="2" s="1"/>
  <c r="G8646" i="2"/>
  <c r="H8646" i="2" s="1"/>
  <c r="G8648" i="2"/>
  <c r="H8648" i="2" s="1"/>
  <c r="G8650" i="2"/>
  <c r="H8650" i="2" s="1"/>
  <c r="G8654" i="2"/>
  <c r="H8654" i="2" s="1"/>
  <c r="G8656" i="2"/>
  <c r="H8656" i="2" s="1"/>
  <c r="G8660" i="2"/>
  <c r="H8660" i="2" s="1"/>
  <c r="G8662" i="2"/>
  <c r="H8662" i="2" s="1"/>
  <c r="G8664" i="2"/>
  <c r="H8664" i="2" s="1"/>
  <c r="G8666" i="2"/>
  <c r="H8666" i="2" s="1"/>
  <c r="G8653" i="2"/>
  <c r="H8653" i="2" s="1"/>
  <c r="G8659" i="2"/>
  <c r="H8659" i="2" s="1"/>
  <c r="G8645" i="2"/>
  <c r="H8645" i="2" s="1"/>
  <c r="G8647" i="2"/>
  <c r="H8647" i="2" s="1"/>
  <c r="G8649" i="2"/>
  <c r="H8649" i="2" s="1"/>
  <c r="G8652" i="2"/>
  <c r="H8652" i="2" s="1"/>
  <c r="G6150" i="2"/>
  <c r="H6150" i="2" s="1"/>
  <c r="G6154" i="2"/>
  <c r="H6154" i="2" s="1"/>
  <c r="G6152" i="2"/>
  <c r="H6152" i="2" s="1"/>
  <c r="G6140" i="2"/>
  <c r="H6140" i="2" s="1"/>
  <c r="G6149" i="2"/>
  <c r="H6149" i="2" s="1"/>
  <c r="G6153" i="2"/>
  <c r="H6153" i="2" s="1"/>
  <c r="G6139" i="2"/>
  <c r="H6139" i="2" s="1"/>
  <c r="G6143" i="2"/>
  <c r="H6143" i="2" s="1"/>
  <c r="G6147" i="2"/>
  <c r="H6147" i="2" s="1"/>
  <c r="G6144" i="2"/>
  <c r="H6144" i="2" s="1"/>
  <c r="G6148" i="2"/>
  <c r="H6148" i="2" s="1"/>
  <c r="G6155" i="2"/>
  <c r="H6155" i="2" s="1"/>
  <c r="G6142" i="2"/>
  <c r="H6142" i="2" s="1"/>
  <c r="G6146" i="2"/>
  <c r="H6146" i="2" s="1"/>
  <c r="G6151" i="2"/>
  <c r="H6151" i="2" s="1"/>
  <c r="G6138" i="2"/>
  <c r="H6138" i="2" s="1"/>
  <c r="G6141" i="2"/>
  <c r="H6141" i="2" s="1"/>
  <c r="G6145" i="2"/>
  <c r="H6145" i="2" s="1"/>
  <c r="G5990" i="2"/>
  <c r="H5990" i="2" s="1"/>
  <c r="G5994" i="2"/>
  <c r="H5994" i="2" s="1"/>
  <c r="G5996" i="2"/>
  <c r="H5996" i="2" s="1"/>
  <c r="G5989" i="2"/>
  <c r="H5989" i="2" s="1"/>
  <c r="G5993" i="2"/>
  <c r="H5993" i="2" s="1"/>
  <c r="G5997" i="2"/>
  <c r="H5997" i="2" s="1"/>
  <c r="G5987" i="2"/>
  <c r="H5987" i="2" s="1"/>
  <c r="G5988" i="2"/>
  <c r="H5988" i="2" s="1"/>
  <c r="G5992" i="2"/>
  <c r="H5992" i="2" s="1"/>
  <c r="G5986" i="2"/>
  <c r="H5986" i="2" s="1"/>
  <c r="G5991" i="2"/>
  <c r="H5991" i="2" s="1"/>
  <c r="G5995" i="2"/>
  <c r="H5995" i="2" s="1"/>
  <c r="G5985" i="2"/>
  <c r="H5985" i="2" s="1"/>
  <c r="G4458" i="2"/>
  <c r="H4458" i="2" s="1"/>
  <c r="G4461" i="2"/>
  <c r="H4461" i="2" s="1"/>
  <c r="G4459" i="2"/>
  <c r="H4459" i="2" s="1"/>
  <c r="G4462" i="2"/>
  <c r="H4462" i="2" s="1"/>
  <c r="G4460" i="2"/>
  <c r="H4460" i="2" s="1"/>
  <c r="G4457" i="2"/>
  <c r="H4457" i="2" s="1"/>
  <c r="G4463" i="2"/>
  <c r="H4463" i="2" s="1"/>
  <c r="G13605" i="2"/>
  <c r="H13605" i="2" s="1"/>
  <c r="G13596" i="2"/>
  <c r="H13596" i="2" s="1"/>
  <c r="G13610" i="2"/>
  <c r="H13610" i="2" s="1"/>
  <c r="G13599" i="2"/>
  <c r="H13599" i="2" s="1"/>
  <c r="G13607" i="2"/>
  <c r="H13607" i="2" s="1"/>
  <c r="G13604" i="2"/>
  <c r="H13604" i="2" s="1"/>
  <c r="G13612" i="2"/>
  <c r="H13612" i="2" s="1"/>
  <c r="G13601" i="2"/>
  <c r="H13601" i="2" s="1"/>
  <c r="G13598" i="2"/>
  <c r="H13598" i="2" s="1"/>
  <c r="G13606" i="2"/>
  <c r="H13606" i="2" s="1"/>
  <c r="G13609" i="2"/>
  <c r="H13609" i="2" s="1"/>
  <c r="G13600" i="2"/>
  <c r="H13600" i="2" s="1"/>
  <c r="G13595" i="2"/>
  <c r="H13595" i="2" s="1"/>
  <c r="G13603" i="2"/>
  <c r="H13603" i="2" s="1"/>
  <c r="G13608" i="2"/>
  <c r="H13608" i="2" s="1"/>
  <c r="G13597" i="2"/>
  <c r="H13597" i="2" s="1"/>
  <c r="G13611" i="2"/>
  <c r="H13611" i="2" s="1"/>
  <c r="G13602" i="2"/>
  <c r="H13602" i="2" s="1"/>
  <c r="G7334" i="2"/>
  <c r="H7334" i="2" s="1"/>
  <c r="G7333" i="2"/>
  <c r="H7333" i="2" s="1"/>
  <c r="G7332" i="2"/>
  <c r="H7332" i="2" s="1"/>
  <c r="G7335" i="2"/>
  <c r="H7335" i="2" s="1"/>
  <c r="G7336" i="2"/>
  <c r="H7336" i="2" s="1"/>
  <c r="G7266" i="2"/>
  <c r="H7266" i="2" s="1"/>
  <c r="G7267" i="2"/>
  <c r="H7267" i="2" s="1"/>
  <c r="G7265" i="2"/>
  <c r="H7265" i="2" s="1"/>
  <c r="G7270" i="2"/>
  <c r="H7270" i="2" s="1"/>
  <c r="G7269" i="2"/>
  <c r="H7269" i="2" s="1"/>
  <c r="G7268" i="2"/>
  <c r="H7268" i="2" s="1"/>
  <c r="G7271" i="2"/>
  <c r="H7271" i="2" s="1"/>
  <c r="G7244" i="2"/>
  <c r="H7244" i="2" s="1"/>
  <c r="G7248" i="2"/>
  <c r="H7248" i="2" s="1"/>
  <c r="G7243" i="2"/>
  <c r="H7243" i="2" s="1"/>
  <c r="G7246" i="2"/>
  <c r="H7246" i="2" s="1"/>
  <c r="G7245" i="2"/>
  <c r="H7245" i="2" s="1"/>
  <c r="G7247" i="2"/>
  <c r="H7247" i="2" s="1"/>
  <c r="G7237" i="2"/>
  <c r="H7237" i="2" s="1"/>
  <c r="G7241" i="2"/>
  <c r="H7241" i="2" s="1"/>
  <c r="G7236" i="2"/>
  <c r="H7236" i="2" s="1"/>
  <c r="G7240" i="2"/>
  <c r="H7240" i="2" s="1"/>
  <c r="G7235" i="2"/>
  <c r="H7235" i="2" s="1"/>
  <c r="G7239" i="2"/>
  <c r="H7239" i="2" s="1"/>
  <c r="G7238" i="2"/>
  <c r="H7238" i="2" s="1"/>
  <c r="G7242" i="2"/>
  <c r="H7242" i="2" s="1"/>
  <c r="G5894" i="2"/>
  <c r="H5894" i="2" s="1"/>
  <c r="G5898" i="2"/>
  <c r="H5898" i="2" s="1"/>
  <c r="G5893" i="2"/>
  <c r="H5893" i="2" s="1"/>
  <c r="G5897" i="2"/>
  <c r="H5897" i="2" s="1"/>
  <c r="G5900" i="2"/>
  <c r="H5900" i="2" s="1"/>
  <c r="G5892" i="2"/>
  <c r="H5892" i="2" s="1"/>
  <c r="G5896" i="2"/>
  <c r="H5896" i="2" s="1"/>
  <c r="G5895" i="2"/>
  <c r="H5895" i="2" s="1"/>
  <c r="G5899" i="2"/>
  <c r="H5899" i="2" s="1"/>
  <c r="G5925" i="2"/>
  <c r="H5925" i="2" s="1"/>
  <c r="G5929" i="2"/>
  <c r="H5929" i="2" s="1"/>
  <c r="G5933" i="2"/>
  <c r="H5933" i="2" s="1"/>
  <c r="G5921" i="2"/>
  <c r="H5921" i="2" s="1"/>
  <c r="G5924" i="2"/>
  <c r="H5924" i="2" s="1"/>
  <c r="G5928" i="2"/>
  <c r="H5928" i="2" s="1"/>
  <c r="G5932" i="2"/>
  <c r="H5932" i="2" s="1"/>
  <c r="G5927" i="2"/>
  <c r="H5927" i="2" s="1"/>
  <c r="G5931" i="2"/>
  <c r="H5931" i="2" s="1"/>
  <c r="G5935" i="2"/>
  <c r="H5935" i="2" s="1"/>
  <c r="G5923" i="2"/>
  <c r="H5923" i="2" s="1"/>
  <c r="G5926" i="2"/>
  <c r="H5926" i="2" s="1"/>
  <c r="G5930" i="2"/>
  <c r="H5930" i="2" s="1"/>
  <c r="G5934" i="2"/>
  <c r="H5934" i="2" s="1"/>
  <c r="G5922" i="2"/>
  <c r="H5922" i="2" s="1"/>
  <c r="G5501" i="2"/>
  <c r="H5501" i="2" s="1"/>
  <c r="G5505" i="2"/>
  <c r="H5505" i="2" s="1"/>
  <c r="G5499" i="2"/>
  <c r="H5499" i="2" s="1"/>
  <c r="G5500" i="2"/>
  <c r="H5500" i="2" s="1"/>
  <c r="G5504" i="2"/>
  <c r="H5504" i="2" s="1"/>
  <c r="G5503" i="2"/>
  <c r="H5503" i="2" s="1"/>
  <c r="G5507" i="2"/>
  <c r="H5507" i="2" s="1"/>
  <c r="G5502" i="2"/>
  <c r="H5502" i="2" s="1"/>
  <c r="G5506" i="2"/>
  <c r="H5506" i="2" s="1"/>
  <c r="G5386" i="2"/>
  <c r="H5386" i="2" s="1"/>
  <c r="G5391" i="2"/>
  <c r="H5391" i="2" s="1"/>
  <c r="G5385" i="2"/>
  <c r="H5385" i="2" s="1"/>
  <c r="G5390" i="2"/>
  <c r="H5390" i="2" s="1"/>
  <c r="G5392" i="2"/>
  <c r="H5392" i="2" s="1"/>
  <c r="G5389" i="2"/>
  <c r="H5389" i="2" s="1"/>
  <c r="G5387" i="2"/>
  <c r="H5387" i="2" s="1"/>
  <c r="G5388" i="2"/>
  <c r="H5388" i="2" s="1"/>
  <c r="G4646" i="2"/>
  <c r="H4646" i="2" s="1"/>
  <c r="G4641" i="2"/>
  <c r="H4641" i="2" s="1"/>
  <c r="G4645" i="2"/>
  <c r="H4645" i="2" s="1"/>
  <c r="G4636" i="2"/>
  <c r="H4636" i="2" s="1"/>
  <c r="G4639" i="2"/>
  <c r="H4639" i="2" s="1"/>
  <c r="G4643" i="2"/>
  <c r="H4643" i="2" s="1"/>
  <c r="G4640" i="2"/>
  <c r="H4640" i="2" s="1"/>
  <c r="G4638" i="2"/>
  <c r="H4638" i="2" s="1"/>
  <c r="G4642" i="2"/>
  <c r="H4642" i="2" s="1"/>
  <c r="G4635" i="2"/>
  <c r="H4635" i="2" s="1"/>
  <c r="G4644" i="2"/>
  <c r="H4644" i="2" s="1"/>
  <c r="G4637" i="2"/>
  <c r="H4637" i="2" s="1"/>
  <c r="G3583" i="2"/>
  <c r="H3583" i="2" s="1"/>
  <c r="G3585" i="2"/>
  <c r="H3585" i="2" s="1"/>
  <c r="G3582" i="2"/>
  <c r="H3582" i="2" s="1"/>
  <c r="G3579" i="2"/>
  <c r="H3579" i="2" s="1"/>
  <c r="G3584" i="2"/>
  <c r="H3584" i="2" s="1"/>
  <c r="G3587" i="2"/>
  <c r="H3587" i="2" s="1"/>
  <c r="G3586" i="2"/>
  <c r="H3586" i="2" s="1"/>
  <c r="G3578" i="2"/>
  <c r="H3578" i="2" s="1"/>
  <c r="G3581" i="2"/>
  <c r="H3581" i="2" s="1"/>
  <c r="G3588" i="2"/>
  <c r="H3588" i="2" s="1"/>
  <c r="G3580" i="2"/>
  <c r="H3580" i="2" s="1"/>
  <c r="G3572" i="2"/>
  <c r="H3572" i="2" s="1"/>
  <c r="G3577" i="2"/>
  <c r="H3577" i="2" s="1"/>
  <c r="G3574" i="2"/>
  <c r="H3574" i="2" s="1"/>
  <c r="G3576" i="2"/>
  <c r="H3576" i="2" s="1"/>
  <c r="G3569" i="2"/>
  <c r="H3569" i="2" s="1"/>
  <c r="G3571" i="2"/>
  <c r="H3571" i="2" s="1"/>
  <c r="G3568" i="2"/>
  <c r="H3568" i="2" s="1"/>
  <c r="G3573" i="2"/>
  <c r="H3573" i="2" s="1"/>
  <c r="G3570" i="2"/>
  <c r="H3570" i="2" s="1"/>
  <c r="G3575" i="2"/>
  <c r="H3575" i="2" s="1"/>
  <c r="G3567" i="2"/>
  <c r="H3567" i="2" s="1"/>
  <c r="G3440" i="2"/>
  <c r="H3440" i="2" s="1"/>
  <c r="G3442" i="2"/>
  <c r="H3442" i="2" s="1"/>
  <c r="G3438" i="2"/>
  <c r="H3438" i="2" s="1"/>
  <c r="G3443" i="2"/>
  <c r="H3443" i="2" s="1"/>
  <c r="G3441" i="2"/>
  <c r="H3441" i="2" s="1"/>
  <c r="G3439" i="2"/>
  <c r="H3439" i="2" s="1"/>
  <c r="G3199" i="2"/>
  <c r="H3199" i="2" s="1"/>
  <c r="G3203" i="2"/>
  <c r="H3203" i="2" s="1"/>
  <c r="G3202" i="2"/>
  <c r="H3202" i="2" s="1"/>
  <c r="G3194" i="2"/>
  <c r="H3194" i="2" s="1"/>
  <c r="G3197" i="2"/>
  <c r="H3197" i="2" s="1"/>
  <c r="G3201" i="2"/>
  <c r="H3201" i="2" s="1"/>
  <c r="G3196" i="2"/>
  <c r="H3196" i="2" s="1"/>
  <c r="G3200" i="2"/>
  <c r="H3200" i="2" s="1"/>
  <c r="G3198" i="2"/>
  <c r="H3198" i="2" s="1"/>
  <c r="G3195" i="2"/>
  <c r="H3195" i="2" s="1"/>
  <c r="G2801" i="2"/>
  <c r="H2801" i="2" s="1"/>
  <c r="G2804" i="2"/>
  <c r="H2804" i="2" s="1"/>
  <c r="G2803" i="2"/>
  <c r="H2803" i="2" s="1"/>
  <c r="G2802" i="2"/>
  <c r="H2802" i="2" s="1"/>
  <c r="G2805" i="2"/>
  <c r="H2805" i="2" s="1"/>
  <c r="G2806" i="2"/>
  <c r="H2806" i="2" s="1"/>
  <c r="G2285" i="2"/>
  <c r="H2285" i="2" s="1"/>
  <c r="G2293" i="2"/>
  <c r="H2293" i="2" s="1"/>
  <c r="G2295" i="2"/>
  <c r="H2295" i="2" s="1"/>
  <c r="G2288" i="2"/>
  <c r="H2288" i="2" s="1"/>
  <c r="G2286" i="2"/>
  <c r="H2286" i="2" s="1"/>
  <c r="G2290" i="2"/>
  <c r="H2290" i="2" s="1"/>
  <c r="G2289" i="2"/>
  <c r="H2289" i="2" s="1"/>
  <c r="G2284" i="2"/>
  <c r="H2284" i="2" s="1"/>
  <c r="G2287" i="2"/>
  <c r="H2287" i="2" s="1"/>
  <c r="G2292" i="2"/>
  <c r="H2292" i="2" s="1"/>
  <c r="G2291" i="2"/>
  <c r="H2291" i="2" s="1"/>
  <c r="G2294" i="2"/>
  <c r="H2294" i="2" s="1"/>
  <c r="G1397" i="2"/>
  <c r="H1397" i="2" s="1"/>
  <c r="G1398" i="2"/>
  <c r="H1398" i="2" s="1"/>
  <c r="G1401" i="2"/>
  <c r="H1401" i="2" s="1"/>
  <c r="G1395" i="2"/>
  <c r="H1395" i="2" s="1"/>
  <c r="G1392" i="2"/>
  <c r="H1392" i="2" s="1"/>
  <c r="G1394" i="2"/>
  <c r="H1394" i="2" s="1"/>
  <c r="G1399" i="2"/>
  <c r="H1399" i="2" s="1"/>
  <c r="G1400" i="2"/>
  <c r="H1400" i="2" s="1"/>
  <c r="G1393" i="2"/>
  <c r="H1393" i="2" s="1"/>
  <c r="G1402" i="2"/>
  <c r="H1402" i="2" s="1"/>
  <c r="G1396" i="2"/>
  <c r="H1396" i="2" s="1"/>
  <c r="G1444" i="2"/>
  <c r="H1444" i="2" s="1"/>
  <c r="G1447" i="2"/>
  <c r="H1447" i="2" s="1"/>
  <c r="G1442" i="2"/>
  <c r="H1442" i="2" s="1"/>
  <c r="G1452" i="2"/>
  <c r="H1452" i="2" s="1"/>
  <c r="G1446" i="2"/>
  <c r="H1446" i="2" s="1"/>
  <c r="G1445" i="2"/>
  <c r="H1445" i="2" s="1"/>
  <c r="G1443" i="2"/>
  <c r="H1443" i="2" s="1"/>
  <c r="G1453" i="2"/>
  <c r="H1453" i="2" s="1"/>
  <c r="G1448" i="2"/>
  <c r="H1448" i="2" s="1"/>
  <c r="G1450" i="2"/>
  <c r="H1450" i="2" s="1"/>
  <c r="G1451" i="2"/>
  <c r="H1451" i="2" s="1"/>
  <c r="G1449" i="2"/>
  <c r="H1449" i="2" s="1"/>
  <c r="G760" i="2"/>
  <c r="H760" i="2" s="1"/>
  <c r="G764" i="2"/>
  <c r="H764" i="2" s="1"/>
  <c r="G758" i="2"/>
  <c r="H758" i="2" s="1"/>
  <c r="G753" i="2"/>
  <c r="H753" i="2" s="1"/>
  <c r="G757" i="2"/>
  <c r="H757" i="2" s="1"/>
  <c r="G759" i="2"/>
  <c r="H759" i="2" s="1"/>
  <c r="G749" i="2"/>
  <c r="H749" i="2" s="1"/>
  <c r="G752" i="2"/>
  <c r="H752" i="2" s="1"/>
  <c r="G756" i="2"/>
  <c r="H756" i="2" s="1"/>
  <c r="G755" i="2"/>
  <c r="H755" i="2" s="1"/>
  <c r="G754" i="2"/>
  <c r="H754" i="2" s="1"/>
  <c r="G765" i="2"/>
  <c r="H765" i="2" s="1"/>
  <c r="G747" i="2"/>
  <c r="H747" i="2" s="1"/>
  <c r="G751" i="2"/>
  <c r="H751" i="2" s="1"/>
  <c r="G750" i="2"/>
  <c r="H750" i="2" s="1"/>
  <c r="G761" i="2"/>
  <c r="H761" i="2" s="1"/>
  <c r="G748" i="2"/>
  <c r="H748" i="2" s="1"/>
  <c r="G763" i="2"/>
  <c r="H763" i="2" s="1"/>
  <c r="G762" i="2"/>
  <c r="H762" i="2" s="1"/>
  <c r="G766" i="2"/>
  <c r="H766" i="2" s="1"/>
  <c r="G512" i="2"/>
  <c r="H512" i="2" s="1"/>
  <c r="G516" i="2"/>
  <c r="H516" i="2" s="1"/>
  <c r="G520" i="2"/>
  <c r="H520" i="2" s="1"/>
  <c r="G519" i="2"/>
  <c r="H519" i="2" s="1"/>
  <c r="G523" i="2"/>
  <c r="H523" i="2" s="1"/>
  <c r="G511" i="2"/>
  <c r="H511" i="2" s="1"/>
  <c r="G515" i="2"/>
  <c r="H515" i="2" s="1"/>
  <c r="G518" i="2"/>
  <c r="H518" i="2" s="1"/>
  <c r="G522" i="2"/>
  <c r="H522" i="2" s="1"/>
  <c r="G510" i="2"/>
  <c r="H510" i="2" s="1"/>
  <c r="G514" i="2"/>
  <c r="H514" i="2" s="1"/>
  <c r="G509" i="2"/>
  <c r="H509" i="2" s="1"/>
  <c r="G513" i="2"/>
  <c r="H513" i="2" s="1"/>
  <c r="G517" i="2"/>
  <c r="H517" i="2" s="1"/>
  <c r="G521" i="2"/>
  <c r="H521" i="2" s="1"/>
  <c r="G319" i="2"/>
  <c r="H319" i="2" s="1"/>
  <c r="G316" i="2"/>
  <c r="H316" i="2" s="1"/>
  <c r="G320" i="2"/>
  <c r="H320" i="2" s="1"/>
  <c r="G308" i="2"/>
  <c r="H308" i="2" s="1"/>
  <c r="G313" i="2"/>
  <c r="H313" i="2" s="1"/>
  <c r="G311" i="2"/>
  <c r="H311" i="2" s="1"/>
  <c r="G315" i="2"/>
  <c r="H315" i="2" s="1"/>
  <c r="G312" i="2"/>
  <c r="H312" i="2" s="1"/>
  <c r="G310" i="2"/>
  <c r="H310" i="2" s="1"/>
  <c r="G314" i="2"/>
  <c r="H314" i="2" s="1"/>
  <c r="G318" i="2"/>
  <c r="H318" i="2" s="1"/>
  <c r="G323" i="2"/>
  <c r="H323" i="2" s="1"/>
  <c r="G317" i="2"/>
  <c r="H317" i="2" s="1"/>
  <c r="G321" i="2"/>
  <c r="H321" i="2" s="1"/>
  <c r="G309" i="2"/>
  <c r="H309" i="2" s="1"/>
  <c r="G322" i="2"/>
  <c r="H322" i="2" s="1"/>
  <c r="G12128" i="2"/>
  <c r="H12128" i="2" s="1"/>
  <c r="G12123" i="2"/>
  <c r="H12123" i="2" s="1"/>
  <c r="G12124" i="2"/>
  <c r="H12124" i="2" s="1"/>
  <c r="G12126" i="2"/>
  <c r="H12126" i="2" s="1"/>
  <c r="G12129" i="2"/>
  <c r="H12129" i="2" s="1"/>
  <c r="G12125" i="2"/>
  <c r="H12125" i="2" s="1"/>
  <c r="G12127" i="2"/>
  <c r="H12127" i="2" s="1"/>
  <c r="G11372" i="2"/>
  <c r="H11372" i="2" s="1"/>
  <c r="G11371" i="2"/>
  <c r="H11371" i="2" s="1"/>
  <c r="G11370" i="2"/>
  <c r="H11370" i="2" s="1"/>
  <c r="G11373" i="2"/>
  <c r="H11373" i="2" s="1"/>
  <c r="G10721" i="2"/>
  <c r="H10721" i="2" s="1"/>
  <c r="G10724" i="2"/>
  <c r="H10724" i="2" s="1"/>
  <c r="G10722" i="2"/>
  <c r="H10722" i="2" s="1"/>
  <c r="G10723" i="2"/>
  <c r="H10723" i="2" s="1"/>
  <c r="G10720" i="2"/>
  <c r="H10720" i="2" s="1"/>
  <c r="G10719" i="2"/>
  <c r="H10719" i="2" s="1"/>
  <c r="G9705" i="2"/>
  <c r="H9705" i="2" s="1"/>
  <c r="G9698" i="2"/>
  <c r="H9698" i="2" s="1"/>
  <c r="G9706" i="2"/>
  <c r="H9706" i="2" s="1"/>
  <c r="G9696" i="2"/>
  <c r="H9696" i="2" s="1"/>
  <c r="G9697" i="2"/>
  <c r="H9697" i="2" s="1"/>
  <c r="G9703" i="2"/>
  <c r="H9703" i="2" s="1"/>
  <c r="G9701" i="2"/>
  <c r="H9701" i="2" s="1"/>
  <c r="G9704" i="2"/>
  <c r="H9704" i="2" s="1"/>
  <c r="G9702" i="2"/>
  <c r="H9702" i="2" s="1"/>
  <c r="G9700" i="2"/>
  <c r="H9700" i="2" s="1"/>
  <c r="G9699" i="2"/>
  <c r="H9699" i="2" s="1"/>
  <c r="G8984" i="2"/>
  <c r="H8984" i="2" s="1"/>
  <c r="G8985" i="2"/>
  <c r="H8985" i="2" s="1"/>
  <c r="G8980" i="2"/>
  <c r="H8980" i="2" s="1"/>
  <c r="G8983" i="2"/>
  <c r="H8983" i="2" s="1"/>
  <c r="G8981" i="2"/>
  <c r="H8981" i="2" s="1"/>
  <c r="G8982" i="2"/>
  <c r="H8982" i="2" s="1"/>
  <c r="G6876" i="2"/>
  <c r="H6876" i="2" s="1"/>
  <c r="G6868" i="2"/>
  <c r="H6868" i="2" s="1"/>
  <c r="G6872" i="2"/>
  <c r="H6872" i="2" s="1"/>
  <c r="G6875" i="2"/>
  <c r="H6875" i="2" s="1"/>
  <c r="G6867" i="2"/>
  <c r="H6867" i="2" s="1"/>
  <c r="G6871" i="2"/>
  <c r="H6871" i="2" s="1"/>
  <c r="G6878" i="2"/>
  <c r="H6878" i="2" s="1"/>
  <c r="G6870" i="2"/>
  <c r="H6870" i="2" s="1"/>
  <c r="G6874" i="2"/>
  <c r="H6874" i="2" s="1"/>
  <c r="G6877" i="2"/>
  <c r="H6877" i="2" s="1"/>
  <c r="G6869" i="2"/>
  <c r="H6869" i="2" s="1"/>
  <c r="G6873" i="2"/>
  <c r="H6873" i="2" s="1"/>
  <c r="G5717" i="2"/>
  <c r="H5717" i="2" s="1"/>
  <c r="G5721" i="2"/>
  <c r="H5721" i="2" s="1"/>
  <c r="G5716" i="2"/>
  <c r="H5716" i="2" s="1"/>
  <c r="G5719" i="2"/>
  <c r="H5719" i="2" s="1"/>
  <c r="G5718" i="2"/>
  <c r="H5718" i="2" s="1"/>
  <c r="G5720" i="2"/>
  <c r="H5720" i="2" s="1"/>
  <c r="G5271" i="2"/>
  <c r="H5271" i="2" s="1"/>
  <c r="G5274" i="2"/>
  <c r="H5274" i="2" s="1"/>
  <c r="G5276" i="2"/>
  <c r="H5276" i="2" s="1"/>
  <c r="G5262" i="2"/>
  <c r="H5262" i="2" s="1"/>
  <c r="G5269" i="2"/>
  <c r="H5269" i="2" s="1"/>
  <c r="G5270" i="2"/>
  <c r="H5270" i="2" s="1"/>
  <c r="G5261" i="2"/>
  <c r="H5261" i="2" s="1"/>
  <c r="G5259" i="2"/>
  <c r="H5259" i="2" s="1"/>
  <c r="G5278" i="2"/>
  <c r="H5278" i="2" s="1"/>
  <c r="G5264" i="2"/>
  <c r="H5264" i="2" s="1"/>
  <c r="G5273" i="2"/>
  <c r="H5273" i="2" s="1"/>
  <c r="G5277" i="2"/>
  <c r="H5277" i="2" s="1"/>
  <c r="G5275" i="2"/>
  <c r="H5275" i="2" s="1"/>
  <c r="G5265" i="2"/>
  <c r="H5265" i="2" s="1"/>
  <c r="G5263" i="2"/>
  <c r="H5263" i="2" s="1"/>
  <c r="G5267" i="2"/>
  <c r="H5267" i="2" s="1"/>
  <c r="G5268" i="2"/>
  <c r="H5268" i="2" s="1"/>
  <c r="G5272" i="2"/>
  <c r="H5272" i="2" s="1"/>
  <c r="G5258" i="2"/>
  <c r="H5258" i="2" s="1"/>
  <c r="G5260" i="2"/>
  <c r="H5260" i="2" s="1"/>
  <c r="G5279" i="2"/>
  <c r="H5279" i="2" s="1"/>
  <c r="G5266" i="2"/>
  <c r="H5266" i="2" s="1"/>
  <c r="G5304" i="2"/>
  <c r="H5304" i="2" s="1"/>
  <c r="G5308" i="2"/>
  <c r="H5308" i="2" s="1"/>
  <c r="G5315" i="2"/>
  <c r="H5315" i="2" s="1"/>
  <c r="G5303" i="2"/>
  <c r="H5303" i="2" s="1"/>
  <c r="G5306" i="2"/>
  <c r="H5306" i="2" s="1"/>
  <c r="G5311" i="2"/>
  <c r="H5311" i="2" s="1"/>
  <c r="G5314" i="2"/>
  <c r="H5314" i="2" s="1"/>
  <c r="G5302" i="2"/>
  <c r="H5302" i="2" s="1"/>
  <c r="G5309" i="2"/>
  <c r="H5309" i="2" s="1"/>
  <c r="G5310" i="2"/>
  <c r="H5310" i="2" s="1"/>
  <c r="G5301" i="2"/>
  <c r="H5301" i="2" s="1"/>
  <c r="G5305" i="2"/>
  <c r="H5305" i="2" s="1"/>
  <c r="G5300" i="2"/>
  <c r="H5300" i="2" s="1"/>
  <c r="G5313" i="2"/>
  <c r="H5313" i="2" s="1"/>
  <c r="G5317" i="2"/>
  <c r="H5317" i="2" s="1"/>
  <c r="G5312" i="2"/>
  <c r="H5312" i="2" s="1"/>
  <c r="G5316" i="2"/>
  <c r="H5316" i="2" s="1"/>
  <c r="G5307" i="2"/>
  <c r="H5307" i="2" s="1"/>
  <c r="G4872" i="2"/>
  <c r="H4872" i="2" s="1"/>
  <c r="G4871" i="2"/>
  <c r="H4871" i="2" s="1"/>
  <c r="G4870" i="2"/>
  <c r="H4870" i="2" s="1"/>
  <c r="G4867" i="2"/>
  <c r="H4867" i="2" s="1"/>
  <c r="G4868" i="2"/>
  <c r="H4868" i="2" s="1"/>
  <c r="G4869" i="2"/>
  <c r="H4869" i="2" s="1"/>
  <c r="G4550" i="2"/>
  <c r="H4550" i="2" s="1"/>
  <c r="G4554" i="2"/>
  <c r="H4554" i="2" s="1"/>
  <c r="G4552" i="2"/>
  <c r="H4552" i="2" s="1"/>
  <c r="G4545" i="2"/>
  <c r="H4545" i="2" s="1"/>
  <c r="G4549" i="2"/>
  <c r="H4549" i="2" s="1"/>
  <c r="G4547" i="2"/>
  <c r="H4547" i="2" s="1"/>
  <c r="G4544" i="2"/>
  <c r="H4544" i="2" s="1"/>
  <c r="G4553" i="2"/>
  <c r="H4553" i="2" s="1"/>
  <c r="G4551" i="2"/>
  <c r="H4551" i="2" s="1"/>
  <c r="G4555" i="2"/>
  <c r="H4555" i="2" s="1"/>
  <c r="G4548" i="2"/>
  <c r="H4548" i="2" s="1"/>
  <c r="G4546" i="2"/>
  <c r="H4546" i="2" s="1"/>
  <c r="G4577" i="2"/>
  <c r="H4577" i="2" s="1"/>
  <c r="G4573" i="2"/>
  <c r="H4573" i="2" s="1"/>
  <c r="G4572" i="2"/>
  <c r="H4572" i="2" s="1"/>
  <c r="G4574" i="2"/>
  <c r="H4574" i="2" s="1"/>
  <c r="G4575" i="2"/>
  <c r="H4575" i="2" s="1"/>
  <c r="G4576" i="2"/>
  <c r="H4576" i="2" s="1"/>
  <c r="G3718" i="2"/>
  <c r="H3718" i="2" s="1"/>
  <c r="G3721" i="2"/>
  <c r="H3721" i="2" s="1"/>
  <c r="G3720" i="2"/>
  <c r="H3720" i="2" s="1"/>
  <c r="G3722" i="2"/>
  <c r="H3722" i="2" s="1"/>
  <c r="G3717" i="2"/>
  <c r="H3717" i="2" s="1"/>
  <c r="G3719" i="2"/>
  <c r="H3719" i="2" s="1"/>
  <c r="G1936" i="2"/>
  <c r="H1936" i="2" s="1"/>
  <c r="G1939" i="2"/>
  <c r="H1939" i="2" s="1"/>
  <c r="G1935" i="2"/>
  <c r="H1935" i="2" s="1"/>
  <c r="G1942" i="2"/>
  <c r="H1942" i="2" s="1"/>
  <c r="G1944" i="2"/>
  <c r="H1944" i="2" s="1"/>
  <c r="G1938" i="2"/>
  <c r="H1938" i="2" s="1"/>
  <c r="G1937" i="2"/>
  <c r="H1937" i="2" s="1"/>
  <c r="G1941" i="2"/>
  <c r="H1941" i="2" s="1"/>
  <c r="G1940" i="2"/>
  <c r="H1940" i="2" s="1"/>
  <c r="G1943" i="2"/>
  <c r="H1943" i="2" s="1"/>
  <c r="G1683" i="2"/>
  <c r="H1683" i="2" s="1"/>
  <c r="G1681" i="2"/>
  <c r="H1681" i="2" s="1"/>
  <c r="G1679" i="2"/>
  <c r="H1679" i="2" s="1"/>
  <c r="G1682" i="2"/>
  <c r="H1682" i="2" s="1"/>
  <c r="G1684" i="2"/>
  <c r="H1684" i="2" s="1"/>
  <c r="G1686" i="2"/>
  <c r="H1686" i="2" s="1"/>
  <c r="G1677" i="2"/>
  <c r="H1677" i="2" s="1"/>
  <c r="G1678" i="2"/>
  <c r="H1678" i="2" s="1"/>
  <c r="G1680" i="2"/>
  <c r="H1680" i="2" s="1"/>
  <c r="G1676" i="2"/>
  <c r="H1676" i="2" s="1"/>
  <c r="G1685" i="2"/>
  <c r="H1685" i="2" s="1"/>
  <c r="G15298" i="2"/>
  <c r="H15298" i="2" s="1"/>
  <c r="G15294" i="2"/>
  <c r="H15294" i="2" s="1"/>
  <c r="G15297" i="2"/>
  <c r="H15297" i="2" s="1"/>
  <c r="G15302" i="2"/>
  <c r="H15302" i="2" s="1"/>
  <c r="G15295" i="2"/>
  <c r="H15295" i="2" s="1"/>
  <c r="G15296" i="2"/>
  <c r="H15296" i="2" s="1"/>
  <c r="G15301" i="2"/>
  <c r="H15301" i="2" s="1"/>
  <c r="G15303" i="2"/>
  <c r="H15303" i="2" s="1"/>
  <c r="G15300" i="2"/>
  <c r="H15300" i="2" s="1"/>
  <c r="G15299" i="2"/>
  <c r="H15299" i="2" s="1"/>
  <c r="G15341" i="2"/>
  <c r="H15341" i="2" s="1"/>
  <c r="G15343" i="2"/>
  <c r="H15343" i="2" s="1"/>
  <c r="G15340" i="2"/>
  <c r="H15340" i="2" s="1"/>
  <c r="G15339" i="2"/>
  <c r="H15339" i="2" s="1"/>
  <c r="G15344" i="2"/>
  <c r="H15344" i="2" s="1"/>
  <c r="G15338" i="2"/>
  <c r="H15338" i="2" s="1"/>
  <c r="G15342" i="2"/>
  <c r="H15342" i="2" s="1"/>
  <c r="G12838" i="2"/>
  <c r="H12838" i="2" s="1"/>
  <c r="G12839" i="2"/>
  <c r="H12839" i="2" s="1"/>
  <c r="G12836" i="2"/>
  <c r="H12836" i="2" s="1"/>
  <c r="G12837" i="2"/>
  <c r="H12837" i="2" s="1"/>
  <c r="G12834" i="2"/>
  <c r="H12834" i="2" s="1"/>
  <c r="G12833" i="2"/>
  <c r="H12833" i="2" s="1"/>
  <c r="G12835" i="2"/>
  <c r="H12835" i="2" s="1"/>
  <c r="G12832" i="2"/>
  <c r="H12832" i="2" s="1"/>
  <c r="G12840" i="2"/>
  <c r="H12840" i="2" s="1"/>
  <c r="G12831" i="2"/>
  <c r="H12831" i="2" s="1"/>
  <c r="G10909" i="2"/>
  <c r="H10909" i="2" s="1"/>
  <c r="G10904" i="2"/>
  <c r="H10904" i="2" s="1"/>
  <c r="G10905" i="2"/>
  <c r="H10905" i="2" s="1"/>
  <c r="G10911" i="2"/>
  <c r="H10911" i="2" s="1"/>
  <c r="G10902" i="2"/>
  <c r="H10902" i="2" s="1"/>
  <c r="G10908" i="2"/>
  <c r="H10908" i="2" s="1"/>
  <c r="G10907" i="2"/>
  <c r="H10907" i="2" s="1"/>
  <c r="G10900" i="2"/>
  <c r="H10900" i="2" s="1"/>
  <c r="G10906" i="2"/>
  <c r="H10906" i="2" s="1"/>
  <c r="G10903" i="2"/>
  <c r="H10903" i="2" s="1"/>
  <c r="G10898" i="2"/>
  <c r="H10898" i="2" s="1"/>
  <c r="G10901" i="2"/>
  <c r="H10901" i="2" s="1"/>
  <c r="G10910" i="2"/>
  <c r="H10910" i="2" s="1"/>
  <c r="G10899" i="2"/>
  <c r="H10899" i="2" s="1"/>
  <c r="G9145" i="2"/>
  <c r="H9145" i="2" s="1"/>
  <c r="G9144" i="2"/>
  <c r="H9144" i="2" s="1"/>
  <c r="G9143" i="2"/>
  <c r="H9143" i="2" s="1"/>
  <c r="G9142" i="2"/>
  <c r="H9142" i="2" s="1"/>
  <c r="G7565" i="2"/>
  <c r="H7565" i="2" s="1"/>
  <c r="G7567" i="2"/>
  <c r="H7567" i="2" s="1"/>
  <c r="G7562" i="2"/>
  <c r="H7562" i="2" s="1"/>
  <c r="G7564" i="2"/>
  <c r="H7564" i="2" s="1"/>
  <c r="G7568" i="2"/>
  <c r="H7568" i="2" s="1"/>
  <c r="G7561" i="2"/>
  <c r="H7561" i="2" s="1"/>
  <c r="G7563" i="2"/>
  <c r="H7563" i="2" s="1"/>
  <c r="G7560" i="2"/>
  <c r="H7560" i="2" s="1"/>
  <c r="G7566" i="2"/>
  <c r="H7566" i="2" s="1"/>
  <c r="G7558" i="2"/>
  <c r="H7558" i="2" s="1"/>
  <c r="G7559" i="2"/>
  <c r="H7559" i="2" s="1"/>
  <c r="G7453" i="2"/>
  <c r="H7453" i="2" s="1"/>
  <c r="G7449" i="2"/>
  <c r="H7449" i="2" s="1"/>
  <c r="G7452" i="2"/>
  <c r="H7452" i="2" s="1"/>
  <c r="G7448" i="2"/>
  <c r="H7448" i="2" s="1"/>
  <c r="G7451" i="2"/>
  <c r="H7451" i="2" s="1"/>
  <c r="G7447" i="2"/>
  <c r="H7447" i="2" s="1"/>
  <c r="G7454" i="2"/>
  <c r="H7454" i="2" s="1"/>
  <c r="G7450" i="2"/>
  <c r="H7450" i="2" s="1"/>
  <c r="G6974" i="2"/>
  <c r="H6974" i="2" s="1"/>
  <c r="G6977" i="2"/>
  <c r="H6977" i="2" s="1"/>
  <c r="G6980" i="2"/>
  <c r="H6980" i="2" s="1"/>
  <c r="G6984" i="2"/>
  <c r="H6984" i="2" s="1"/>
  <c r="G6990" i="2"/>
  <c r="H6990" i="2" s="1"/>
  <c r="G6976" i="2"/>
  <c r="H6976" i="2" s="1"/>
  <c r="G6975" i="2"/>
  <c r="H6975" i="2" s="1"/>
  <c r="G6979" i="2"/>
  <c r="H6979" i="2" s="1"/>
  <c r="G6983" i="2"/>
  <c r="H6983" i="2" s="1"/>
  <c r="G6989" i="2"/>
  <c r="H6989" i="2" s="1"/>
  <c r="G6992" i="2"/>
  <c r="H6992" i="2" s="1"/>
  <c r="G6991" i="2"/>
  <c r="H6991" i="2" s="1"/>
  <c r="G6982" i="2"/>
  <c r="H6982" i="2" s="1"/>
  <c r="G6986" i="2"/>
  <c r="H6986" i="2" s="1"/>
  <c r="G6988" i="2"/>
  <c r="H6988" i="2" s="1"/>
  <c r="G6987" i="2"/>
  <c r="H6987" i="2" s="1"/>
  <c r="G6978" i="2"/>
  <c r="H6978" i="2" s="1"/>
  <c r="G6981" i="2"/>
  <c r="H6981" i="2" s="1"/>
  <c r="G6985" i="2"/>
  <c r="H6985" i="2" s="1"/>
  <c r="G14462" i="2"/>
  <c r="H14462" i="2" s="1"/>
  <c r="G14464" i="2"/>
  <c r="H14464" i="2" s="1"/>
  <c r="G14461" i="2"/>
  <c r="H14461" i="2" s="1"/>
  <c r="G14460" i="2"/>
  <c r="H14460" i="2" s="1"/>
  <c r="G14463" i="2"/>
  <c r="H14463" i="2" s="1"/>
  <c r="G14012" i="2"/>
  <c r="H14012" i="2" s="1"/>
  <c r="G14014" i="2"/>
  <c r="H14014" i="2" s="1"/>
  <c r="G14011" i="2"/>
  <c r="H14011" i="2" s="1"/>
  <c r="G14010" i="2"/>
  <c r="H14010" i="2" s="1"/>
  <c r="G14013" i="2"/>
  <c r="H14013" i="2" s="1"/>
  <c r="G14015" i="2"/>
  <c r="H14015" i="2" s="1"/>
  <c r="G11561" i="2"/>
  <c r="H11561" i="2" s="1"/>
  <c r="G11563" i="2"/>
  <c r="H11563" i="2" s="1"/>
  <c r="G11564" i="2"/>
  <c r="H11564" i="2" s="1"/>
  <c r="G11566" i="2"/>
  <c r="H11566" i="2" s="1"/>
  <c r="G11562" i="2"/>
  <c r="H11562" i="2" s="1"/>
  <c r="G11565" i="2"/>
  <c r="H11565" i="2" s="1"/>
  <c r="G9565" i="2"/>
  <c r="H9565" i="2" s="1"/>
  <c r="G9567" i="2"/>
  <c r="H9567" i="2" s="1"/>
  <c r="G9561" i="2"/>
  <c r="H9561" i="2" s="1"/>
  <c r="G9566" i="2"/>
  <c r="H9566" i="2" s="1"/>
  <c r="G9568" i="2"/>
  <c r="H9568" i="2" s="1"/>
  <c r="G9569" i="2"/>
  <c r="H9569" i="2" s="1"/>
  <c r="G9563" i="2"/>
  <c r="H9563" i="2" s="1"/>
  <c r="G9564" i="2"/>
  <c r="H9564" i="2" s="1"/>
  <c r="G9560" i="2"/>
  <c r="H9560" i="2" s="1"/>
  <c r="G9562" i="2"/>
  <c r="H9562" i="2" s="1"/>
  <c r="G8162" i="2"/>
  <c r="H8162" i="2" s="1"/>
  <c r="G8166" i="2"/>
  <c r="H8166" i="2" s="1"/>
  <c r="G8152" i="2"/>
  <c r="H8152" i="2" s="1"/>
  <c r="G8154" i="2"/>
  <c r="H8154" i="2" s="1"/>
  <c r="G8156" i="2"/>
  <c r="H8156" i="2" s="1"/>
  <c r="G8158" i="2"/>
  <c r="H8158" i="2" s="1"/>
  <c r="G8161" i="2"/>
  <c r="H8161" i="2" s="1"/>
  <c r="G8165" i="2"/>
  <c r="H8165" i="2" s="1"/>
  <c r="G8168" i="2"/>
  <c r="H8168" i="2" s="1"/>
  <c r="G8170" i="2"/>
  <c r="H8170" i="2" s="1"/>
  <c r="G8172" i="2"/>
  <c r="H8172" i="2" s="1"/>
  <c r="G8174" i="2"/>
  <c r="H8174" i="2" s="1"/>
  <c r="G8160" i="2"/>
  <c r="H8160" i="2" s="1"/>
  <c r="G8164" i="2"/>
  <c r="H8164" i="2" s="1"/>
  <c r="G8151" i="2"/>
  <c r="H8151" i="2" s="1"/>
  <c r="G8153" i="2"/>
  <c r="H8153" i="2" s="1"/>
  <c r="G8155" i="2"/>
  <c r="H8155" i="2" s="1"/>
  <c r="G8157" i="2"/>
  <c r="H8157" i="2" s="1"/>
  <c r="G8159" i="2"/>
  <c r="H8159" i="2" s="1"/>
  <c r="G8163" i="2"/>
  <c r="H8163" i="2" s="1"/>
  <c r="G8167" i="2"/>
  <c r="H8167" i="2" s="1"/>
  <c r="G8169" i="2"/>
  <c r="H8169" i="2" s="1"/>
  <c r="G8171" i="2"/>
  <c r="H8171" i="2" s="1"/>
  <c r="G8173" i="2"/>
  <c r="H8173" i="2" s="1"/>
  <c r="G8175" i="2"/>
  <c r="H8175" i="2" s="1"/>
  <c r="G7037" i="2"/>
  <c r="H7037" i="2" s="1"/>
  <c r="G7036" i="2"/>
  <c r="H7036" i="2" s="1"/>
  <c r="G7034" i="2"/>
  <c r="H7034" i="2" s="1"/>
  <c r="G7035" i="2"/>
  <c r="H7035" i="2" s="1"/>
  <c r="G7038" i="2"/>
  <c r="H7038" i="2" s="1"/>
  <c r="G7064" i="2"/>
  <c r="H7064" i="2" s="1"/>
  <c r="G7062" i="2"/>
  <c r="H7062" i="2" s="1"/>
  <c r="G7063" i="2"/>
  <c r="H7063" i="2" s="1"/>
  <c r="G7061" i="2"/>
  <c r="H7061" i="2" s="1"/>
  <c r="G7066" i="2"/>
  <c r="H7066" i="2" s="1"/>
  <c r="G7060" i="2"/>
  <c r="H7060" i="2" s="1"/>
  <c r="G7065" i="2"/>
  <c r="H7065" i="2" s="1"/>
  <c r="G6613" i="2"/>
  <c r="H6613" i="2" s="1"/>
  <c r="G6617" i="2"/>
  <c r="H6617" i="2" s="1"/>
  <c r="G6607" i="2"/>
  <c r="H6607" i="2" s="1"/>
  <c r="G6611" i="2"/>
  <c r="H6611" i="2" s="1"/>
  <c r="G6608" i="2"/>
  <c r="H6608" i="2" s="1"/>
  <c r="G6612" i="2"/>
  <c r="H6612" i="2" s="1"/>
  <c r="G6606" i="2"/>
  <c r="H6606" i="2" s="1"/>
  <c r="G6610" i="2"/>
  <c r="H6610" i="2" s="1"/>
  <c r="G6615" i="2"/>
  <c r="H6615" i="2" s="1"/>
  <c r="G6605" i="2"/>
  <c r="H6605" i="2" s="1"/>
  <c r="G6609" i="2"/>
  <c r="H6609" i="2" s="1"/>
  <c r="G6614" i="2"/>
  <c r="H6614" i="2" s="1"/>
  <c r="G6616" i="2"/>
  <c r="H6616" i="2" s="1"/>
  <c r="G6604" i="2"/>
  <c r="H6604" i="2" s="1"/>
  <c r="G3840" i="2"/>
  <c r="H3840" i="2" s="1"/>
  <c r="G3837" i="2"/>
  <c r="H3837" i="2" s="1"/>
  <c r="G3836" i="2"/>
  <c r="H3836" i="2" s="1"/>
  <c r="G3838" i="2"/>
  <c r="H3838" i="2" s="1"/>
  <c r="G3839" i="2"/>
  <c r="H3839" i="2" s="1"/>
  <c r="G10348" i="2"/>
  <c r="H10348" i="2" s="1"/>
  <c r="G10354" i="2"/>
  <c r="H10354" i="2" s="1"/>
  <c r="G10343" i="2"/>
  <c r="H10343" i="2" s="1"/>
  <c r="G10341" i="2"/>
  <c r="H10341" i="2" s="1"/>
  <c r="G10349" i="2"/>
  <c r="H10349" i="2" s="1"/>
  <c r="G10346" i="2"/>
  <c r="H10346" i="2" s="1"/>
  <c r="G10351" i="2"/>
  <c r="H10351" i="2" s="1"/>
  <c r="G10344" i="2"/>
  <c r="H10344" i="2" s="1"/>
  <c r="G10352" i="2"/>
  <c r="H10352" i="2" s="1"/>
  <c r="G10342" i="2"/>
  <c r="H10342" i="2" s="1"/>
  <c r="G10347" i="2"/>
  <c r="H10347" i="2" s="1"/>
  <c r="G10345" i="2"/>
  <c r="H10345" i="2" s="1"/>
  <c r="G10353" i="2"/>
  <c r="H10353" i="2" s="1"/>
  <c r="G10350" i="2"/>
  <c r="H10350" i="2" s="1"/>
  <c r="G5977" i="2"/>
  <c r="H5977" i="2" s="1"/>
  <c r="G5981" i="2"/>
  <c r="H5981" i="2" s="1"/>
  <c r="G5975" i="2"/>
  <c r="H5975" i="2" s="1"/>
  <c r="G5976" i="2"/>
  <c r="H5976" i="2" s="1"/>
  <c r="G5980" i="2"/>
  <c r="H5980" i="2" s="1"/>
  <c r="G5984" i="2"/>
  <c r="H5984" i="2" s="1"/>
  <c r="G5979" i="2"/>
  <c r="H5979" i="2" s="1"/>
  <c r="G5983" i="2"/>
  <c r="H5983" i="2" s="1"/>
  <c r="G5978" i="2"/>
  <c r="H5978" i="2" s="1"/>
  <c r="G5982" i="2"/>
  <c r="H5982" i="2" s="1"/>
  <c r="G4491" i="2"/>
  <c r="H4491" i="2" s="1"/>
  <c r="G4493" i="2"/>
  <c r="H4493" i="2" s="1"/>
  <c r="G4492" i="2"/>
  <c r="H4492" i="2" s="1"/>
  <c r="G4488" i="2"/>
  <c r="H4488" i="2" s="1"/>
  <c r="G4489" i="2"/>
  <c r="H4489" i="2" s="1"/>
  <c r="G4490" i="2"/>
  <c r="H4490" i="2" s="1"/>
  <c r="G4487" i="2"/>
  <c r="H4487" i="2" s="1"/>
  <c r="G63" i="2"/>
  <c r="H63" i="2" s="1"/>
  <c r="G77" i="2"/>
  <c r="H77" i="2" s="1"/>
  <c r="G55" i="2"/>
  <c r="H55" i="2" s="1"/>
  <c r="G58" i="2"/>
  <c r="H58" i="2" s="1"/>
  <c r="G69" i="2"/>
  <c r="H69" i="2" s="1"/>
  <c r="G73" i="2"/>
  <c r="H73" i="2" s="1"/>
  <c r="G60" i="2"/>
  <c r="H60" i="2" s="1"/>
  <c r="G71" i="2"/>
  <c r="H71" i="2" s="1"/>
  <c r="G74" i="2"/>
  <c r="H74" i="2" s="1"/>
  <c r="G68" i="2"/>
  <c r="H68" i="2" s="1"/>
  <c r="G56" i="2"/>
  <c r="H56" i="2" s="1"/>
  <c r="G67" i="2"/>
  <c r="H67" i="2" s="1"/>
  <c r="G76" i="2"/>
  <c r="H76" i="2" s="1"/>
  <c r="G70" i="2"/>
  <c r="H70" i="2" s="1"/>
  <c r="G65" i="2"/>
  <c r="H65" i="2" s="1"/>
  <c r="G59" i="2"/>
  <c r="H59" i="2" s="1"/>
  <c r="G72" i="2"/>
  <c r="H72" i="2" s="1"/>
  <c r="G66" i="2"/>
  <c r="H66" i="2" s="1"/>
  <c r="G61" i="2"/>
  <c r="H61" i="2" s="1"/>
  <c r="G64" i="2"/>
  <c r="H64" i="2" s="1"/>
  <c r="G75" i="2"/>
  <c r="H75" i="2" s="1"/>
  <c r="G62" i="2"/>
  <c r="H62" i="2" s="1"/>
  <c r="G57" i="2"/>
  <c r="H57" i="2" s="1"/>
  <c r="G81" i="2"/>
  <c r="H81" i="2" s="1"/>
  <c r="G79" i="2"/>
  <c r="H79" i="2" s="1"/>
  <c r="G80" i="2"/>
  <c r="H80" i="2" s="1"/>
  <c r="G83" i="2"/>
  <c r="H83" i="2" s="1"/>
  <c r="G82" i="2"/>
  <c r="H82" i="2" s="1"/>
  <c r="G78" i="2"/>
  <c r="H78" i="2" s="1"/>
  <c r="G15216" i="2"/>
  <c r="H15216" i="2" s="1"/>
  <c r="G15212" i="2"/>
  <c r="H15212" i="2" s="1"/>
  <c r="G15211" i="2"/>
  <c r="H15211" i="2" s="1"/>
  <c r="G15220" i="2"/>
  <c r="H15220" i="2" s="1"/>
  <c r="G15219" i="2"/>
  <c r="H15219" i="2" s="1"/>
  <c r="G15218" i="2"/>
  <c r="H15218" i="2" s="1"/>
  <c r="G15214" i="2"/>
  <c r="H15214" i="2" s="1"/>
  <c r="G15217" i="2"/>
  <c r="H15217" i="2" s="1"/>
  <c r="G15213" i="2"/>
  <c r="H15213" i="2" s="1"/>
  <c r="G15215" i="2"/>
  <c r="H15215" i="2" s="1"/>
  <c r="G14325" i="2"/>
  <c r="H14325" i="2" s="1"/>
  <c r="G14321" i="2"/>
  <c r="H14321" i="2" s="1"/>
  <c r="G14324" i="2"/>
  <c r="H14324" i="2" s="1"/>
  <c r="G14329" i="2"/>
  <c r="H14329" i="2" s="1"/>
  <c r="G14327" i="2"/>
  <c r="H14327" i="2" s="1"/>
  <c r="G14328" i="2"/>
  <c r="H14328" i="2" s="1"/>
  <c r="G14323" i="2"/>
  <c r="H14323" i="2" s="1"/>
  <c r="G14326" i="2"/>
  <c r="H14326" i="2" s="1"/>
  <c r="G14322" i="2"/>
  <c r="H14322" i="2" s="1"/>
  <c r="G12916" i="2"/>
  <c r="H12916" i="2" s="1"/>
  <c r="G12917" i="2"/>
  <c r="H12917" i="2" s="1"/>
  <c r="G12915" i="2"/>
  <c r="H12915" i="2" s="1"/>
  <c r="G12914" i="2"/>
  <c r="H12914" i="2" s="1"/>
  <c r="G12913" i="2"/>
  <c r="H12913" i="2" s="1"/>
  <c r="G12911" i="2"/>
  <c r="H12911" i="2" s="1"/>
  <c r="G12921" i="2"/>
  <c r="H12921" i="2" s="1"/>
  <c r="G12920" i="2"/>
  <c r="H12920" i="2" s="1"/>
  <c r="G12919" i="2"/>
  <c r="H12919" i="2" s="1"/>
  <c r="G12912" i="2"/>
  <c r="H12912" i="2" s="1"/>
  <c r="G12918" i="2"/>
  <c r="H12918" i="2" s="1"/>
  <c r="G12910" i="2"/>
  <c r="H12910" i="2" s="1"/>
  <c r="G12290" i="2"/>
  <c r="H12290" i="2" s="1"/>
  <c r="G12295" i="2"/>
  <c r="H12295" i="2" s="1"/>
  <c r="G12293" i="2"/>
  <c r="H12293" i="2" s="1"/>
  <c r="G12292" i="2"/>
  <c r="H12292" i="2" s="1"/>
  <c r="G12294" i="2"/>
  <c r="H12294" i="2" s="1"/>
  <c r="G12291" i="2"/>
  <c r="H12291" i="2" s="1"/>
  <c r="G11762" i="2"/>
  <c r="H11762" i="2" s="1"/>
  <c r="G11761" i="2"/>
  <c r="H11761" i="2" s="1"/>
  <c r="G11759" i="2"/>
  <c r="H11759" i="2" s="1"/>
  <c r="G11756" i="2"/>
  <c r="H11756" i="2" s="1"/>
  <c r="G11764" i="2"/>
  <c r="H11764" i="2" s="1"/>
  <c r="G11755" i="2"/>
  <c r="H11755" i="2" s="1"/>
  <c r="G11757" i="2"/>
  <c r="H11757" i="2" s="1"/>
  <c r="G11758" i="2"/>
  <c r="H11758" i="2" s="1"/>
  <c r="G11760" i="2"/>
  <c r="H11760" i="2" s="1"/>
  <c r="G11754" i="2"/>
  <c r="H11754" i="2" s="1"/>
  <c r="G11763" i="2"/>
  <c r="H11763" i="2" s="1"/>
  <c r="G11730" i="2"/>
  <c r="H11730" i="2" s="1"/>
  <c r="G11738" i="2"/>
  <c r="H11738" i="2" s="1"/>
  <c r="G11739" i="2"/>
  <c r="H11739" i="2" s="1"/>
  <c r="G11737" i="2"/>
  <c r="H11737" i="2" s="1"/>
  <c r="G11729" i="2"/>
  <c r="H11729" i="2" s="1"/>
  <c r="G11735" i="2"/>
  <c r="H11735" i="2" s="1"/>
  <c r="G11732" i="2"/>
  <c r="H11732" i="2" s="1"/>
  <c r="G11733" i="2"/>
  <c r="H11733" i="2" s="1"/>
  <c r="G11734" i="2"/>
  <c r="H11734" i="2" s="1"/>
  <c r="G11736" i="2"/>
  <c r="H11736" i="2" s="1"/>
  <c r="G11731" i="2"/>
  <c r="H11731" i="2" s="1"/>
  <c r="G9772" i="2"/>
  <c r="H9772" i="2" s="1"/>
  <c r="G9780" i="2"/>
  <c r="H9780" i="2" s="1"/>
  <c r="G9777" i="2"/>
  <c r="H9777" i="2" s="1"/>
  <c r="G9778" i="2"/>
  <c r="H9778" i="2" s="1"/>
  <c r="G9786" i="2"/>
  <c r="H9786" i="2" s="1"/>
  <c r="G9788" i="2"/>
  <c r="H9788" i="2" s="1"/>
  <c r="G9785" i="2"/>
  <c r="H9785" i="2" s="1"/>
  <c r="G9784" i="2"/>
  <c r="H9784" i="2" s="1"/>
  <c r="G9775" i="2"/>
  <c r="H9775" i="2" s="1"/>
  <c r="G9783" i="2"/>
  <c r="H9783" i="2" s="1"/>
  <c r="G9776" i="2"/>
  <c r="H9776" i="2" s="1"/>
  <c r="G9773" i="2"/>
  <c r="H9773" i="2" s="1"/>
  <c r="G9774" i="2"/>
  <c r="H9774" i="2" s="1"/>
  <c r="G9782" i="2"/>
  <c r="H9782" i="2" s="1"/>
  <c r="G9771" i="2"/>
  <c r="H9771" i="2" s="1"/>
  <c r="G9781" i="2"/>
  <c r="H9781" i="2" s="1"/>
  <c r="G9789" i="2"/>
  <c r="H9789" i="2" s="1"/>
  <c r="G9790" i="2"/>
  <c r="H9790" i="2" s="1"/>
  <c r="G9779" i="2"/>
  <c r="H9779" i="2" s="1"/>
  <c r="G9787" i="2"/>
  <c r="H9787" i="2" s="1"/>
  <c r="G8831" i="2"/>
  <c r="H8831" i="2" s="1"/>
  <c r="G8834" i="2"/>
  <c r="H8834" i="2" s="1"/>
  <c r="G8833" i="2"/>
  <c r="H8833" i="2" s="1"/>
  <c r="G8832" i="2"/>
  <c r="H8832" i="2" s="1"/>
  <c r="G8835" i="2"/>
  <c r="H8835" i="2" s="1"/>
  <c r="G8263" i="2"/>
  <c r="H8263" i="2" s="1"/>
  <c r="G8267" i="2"/>
  <c r="H8267" i="2" s="1"/>
  <c r="G8262" i="2"/>
  <c r="H8262" i="2" s="1"/>
  <c r="G8266" i="2"/>
  <c r="H8266" i="2" s="1"/>
  <c r="G8270" i="2"/>
  <c r="H8270" i="2" s="1"/>
  <c r="G8261" i="2"/>
  <c r="H8261" i="2" s="1"/>
  <c r="G8265" i="2"/>
  <c r="H8265" i="2" s="1"/>
  <c r="G8269" i="2"/>
  <c r="H8269" i="2" s="1"/>
  <c r="G8264" i="2"/>
  <c r="H8264" i="2" s="1"/>
  <c r="G8268" i="2"/>
  <c r="H8268" i="2" s="1"/>
  <c r="G7883" i="2"/>
  <c r="H7883" i="2" s="1"/>
  <c r="G7887" i="2"/>
  <c r="H7887" i="2" s="1"/>
  <c r="G7880" i="2"/>
  <c r="H7880" i="2" s="1"/>
  <c r="G7886" i="2"/>
  <c r="H7886" i="2" s="1"/>
  <c r="G7890" i="2"/>
  <c r="H7890" i="2" s="1"/>
  <c r="G7891" i="2"/>
  <c r="H7891" i="2" s="1"/>
  <c r="G7885" i="2"/>
  <c r="H7885" i="2" s="1"/>
  <c r="G7889" i="2"/>
  <c r="H7889" i="2" s="1"/>
  <c r="G7893" i="2"/>
  <c r="H7893" i="2" s="1"/>
  <c r="G7882" i="2"/>
  <c r="H7882" i="2" s="1"/>
  <c r="G7884" i="2"/>
  <c r="H7884" i="2" s="1"/>
  <c r="G7888" i="2"/>
  <c r="H7888" i="2" s="1"/>
  <c r="G7892" i="2"/>
  <c r="H7892" i="2" s="1"/>
  <c r="G7881" i="2"/>
  <c r="H7881" i="2" s="1"/>
  <c r="G7278" i="2"/>
  <c r="H7278" i="2" s="1"/>
  <c r="G7272" i="2"/>
  <c r="H7272" i="2" s="1"/>
  <c r="G7277" i="2"/>
  <c r="H7277" i="2" s="1"/>
  <c r="G7279" i="2"/>
  <c r="H7279" i="2" s="1"/>
  <c r="G7276" i="2"/>
  <c r="H7276" i="2" s="1"/>
  <c r="G7280" i="2"/>
  <c r="H7280" i="2" s="1"/>
  <c r="G7274" i="2"/>
  <c r="H7274" i="2" s="1"/>
  <c r="G7275" i="2"/>
  <c r="H7275" i="2" s="1"/>
  <c r="G7273" i="2"/>
  <c r="H7273" i="2" s="1"/>
  <c r="G7317" i="2"/>
  <c r="H7317" i="2" s="1"/>
  <c r="G7322" i="2"/>
  <c r="H7322" i="2" s="1"/>
  <c r="G7323" i="2"/>
  <c r="H7323" i="2" s="1"/>
  <c r="G7321" i="2"/>
  <c r="H7321" i="2" s="1"/>
  <c r="G7320" i="2"/>
  <c r="H7320" i="2" s="1"/>
  <c r="G7318" i="2"/>
  <c r="H7318" i="2" s="1"/>
  <c r="G7319" i="2"/>
  <c r="H7319" i="2" s="1"/>
  <c r="G7200" i="2"/>
  <c r="H7200" i="2" s="1"/>
  <c r="G7204" i="2"/>
  <c r="H7204" i="2" s="1"/>
  <c r="G7199" i="2"/>
  <c r="H7199" i="2" s="1"/>
  <c r="G7203" i="2"/>
  <c r="H7203" i="2" s="1"/>
  <c r="G7202" i="2"/>
  <c r="H7202" i="2" s="1"/>
  <c r="G7206" i="2"/>
  <c r="H7206" i="2" s="1"/>
  <c r="G7201" i="2"/>
  <c r="H7201" i="2" s="1"/>
  <c r="G7205" i="2"/>
  <c r="H7205" i="2" s="1"/>
  <c r="G5814" i="2"/>
  <c r="H5814" i="2" s="1"/>
  <c r="G5819" i="2"/>
  <c r="H5819" i="2" s="1"/>
  <c r="G5823" i="2"/>
  <c r="H5823" i="2" s="1"/>
  <c r="G5827" i="2"/>
  <c r="H5827" i="2" s="1"/>
  <c r="G5813" i="2"/>
  <c r="H5813" i="2" s="1"/>
  <c r="G5818" i="2"/>
  <c r="H5818" i="2" s="1"/>
  <c r="G5822" i="2"/>
  <c r="H5822" i="2" s="1"/>
  <c r="G5826" i="2"/>
  <c r="H5826" i="2" s="1"/>
  <c r="G5824" i="2"/>
  <c r="H5824" i="2" s="1"/>
  <c r="G5817" i="2"/>
  <c r="H5817" i="2" s="1"/>
  <c r="G5821" i="2"/>
  <c r="H5821" i="2" s="1"/>
  <c r="G5825" i="2"/>
  <c r="H5825" i="2" s="1"/>
  <c r="G5815" i="2"/>
  <c r="H5815" i="2" s="1"/>
  <c r="G5816" i="2"/>
  <c r="H5816" i="2" s="1"/>
  <c r="G5820" i="2"/>
  <c r="H5820" i="2" s="1"/>
  <c r="G5942" i="2"/>
  <c r="H5942" i="2" s="1"/>
  <c r="G5946" i="2"/>
  <c r="H5946" i="2" s="1"/>
  <c r="G5939" i="2"/>
  <c r="H5939" i="2" s="1"/>
  <c r="G5941" i="2"/>
  <c r="H5941" i="2" s="1"/>
  <c r="G5945" i="2"/>
  <c r="H5945" i="2" s="1"/>
  <c r="G5938" i="2"/>
  <c r="H5938" i="2" s="1"/>
  <c r="G5936" i="2"/>
  <c r="H5936" i="2" s="1"/>
  <c r="G5940" i="2"/>
  <c r="H5940" i="2" s="1"/>
  <c r="G5937" i="2"/>
  <c r="H5937" i="2" s="1"/>
  <c r="G5943" i="2"/>
  <c r="H5943" i="2" s="1"/>
  <c r="G5944" i="2"/>
  <c r="H5944" i="2" s="1"/>
  <c r="G5622" i="2"/>
  <c r="H5622" i="2" s="1"/>
  <c r="G5617" i="2"/>
  <c r="H5617" i="2" s="1"/>
  <c r="G5621" i="2"/>
  <c r="H5621" i="2" s="1"/>
  <c r="G5624" i="2"/>
  <c r="H5624" i="2" s="1"/>
  <c r="G5620" i="2"/>
  <c r="H5620" i="2" s="1"/>
  <c r="G5619" i="2"/>
  <c r="H5619" i="2" s="1"/>
  <c r="G5623" i="2"/>
  <c r="H5623" i="2" s="1"/>
  <c r="G5618" i="2"/>
  <c r="H5618" i="2" s="1"/>
  <c r="G5461" i="2"/>
  <c r="H5461" i="2" s="1"/>
  <c r="G5476" i="2"/>
  <c r="H5476" i="2" s="1"/>
  <c r="G5467" i="2"/>
  <c r="H5467" i="2" s="1"/>
  <c r="G5471" i="2"/>
  <c r="H5471" i="2" s="1"/>
  <c r="G5475" i="2"/>
  <c r="H5475" i="2" s="1"/>
  <c r="G5477" i="2"/>
  <c r="H5477" i="2" s="1"/>
  <c r="G5463" i="2"/>
  <c r="H5463" i="2" s="1"/>
  <c r="G5466" i="2"/>
  <c r="H5466" i="2" s="1"/>
  <c r="G5470" i="2"/>
  <c r="H5470" i="2" s="1"/>
  <c r="G5474" i="2"/>
  <c r="H5474" i="2" s="1"/>
  <c r="G5472" i="2"/>
  <c r="H5472" i="2" s="1"/>
  <c r="G5462" i="2"/>
  <c r="H5462" i="2" s="1"/>
  <c r="G5465" i="2"/>
  <c r="H5465" i="2" s="1"/>
  <c r="G5469" i="2"/>
  <c r="H5469" i="2" s="1"/>
  <c r="G5473" i="2"/>
  <c r="H5473" i="2" s="1"/>
  <c r="G5478" i="2"/>
  <c r="H5478" i="2" s="1"/>
  <c r="G5460" i="2"/>
  <c r="H5460" i="2" s="1"/>
  <c r="G5464" i="2"/>
  <c r="H5464" i="2" s="1"/>
  <c r="G5468" i="2"/>
  <c r="H5468" i="2" s="1"/>
  <c r="G5558" i="2"/>
  <c r="H5558" i="2" s="1"/>
  <c r="G5561" i="2"/>
  <c r="H5561" i="2" s="1"/>
  <c r="G5547" i="2"/>
  <c r="H5547" i="2" s="1"/>
  <c r="G5550" i="2"/>
  <c r="H5550" i="2" s="1"/>
  <c r="G5554" i="2"/>
  <c r="H5554" i="2" s="1"/>
  <c r="G5557" i="2"/>
  <c r="H5557" i="2" s="1"/>
  <c r="G5556" i="2"/>
  <c r="H5556" i="2" s="1"/>
  <c r="G5546" i="2"/>
  <c r="H5546" i="2" s="1"/>
  <c r="G5549" i="2"/>
  <c r="H5549" i="2" s="1"/>
  <c r="G5553" i="2"/>
  <c r="H5553" i="2" s="1"/>
  <c r="G5552" i="2"/>
  <c r="H5552" i="2" s="1"/>
  <c r="G5543" i="2"/>
  <c r="H5543" i="2" s="1"/>
  <c r="G5562" i="2"/>
  <c r="H5562" i="2" s="1"/>
  <c r="G5544" i="2"/>
  <c r="H5544" i="2" s="1"/>
  <c r="G5548" i="2"/>
  <c r="H5548" i="2" s="1"/>
  <c r="G5559" i="2"/>
  <c r="H5559" i="2" s="1"/>
  <c r="G5545" i="2"/>
  <c r="H5545" i="2" s="1"/>
  <c r="G5560" i="2"/>
  <c r="H5560" i="2" s="1"/>
  <c r="G5551" i="2"/>
  <c r="H5551" i="2" s="1"/>
  <c r="G5555" i="2"/>
  <c r="H5555" i="2" s="1"/>
  <c r="G4781" i="2"/>
  <c r="H4781" i="2" s="1"/>
  <c r="G4785" i="2"/>
  <c r="H4785" i="2" s="1"/>
  <c r="G4786" i="2"/>
  <c r="H4786" i="2" s="1"/>
  <c r="G4777" i="2"/>
  <c r="H4777" i="2" s="1"/>
  <c r="G4780" i="2"/>
  <c r="H4780" i="2" s="1"/>
  <c r="G4784" i="2"/>
  <c r="H4784" i="2" s="1"/>
  <c r="G4779" i="2"/>
  <c r="H4779" i="2" s="1"/>
  <c r="G4783" i="2"/>
  <c r="H4783" i="2" s="1"/>
  <c r="G4778" i="2"/>
  <c r="H4778" i="2" s="1"/>
  <c r="G4782" i="2"/>
  <c r="H4782" i="2" s="1"/>
  <c r="G4713" i="2"/>
  <c r="H4713" i="2" s="1"/>
  <c r="G4710" i="2"/>
  <c r="H4710" i="2" s="1"/>
  <c r="G4701" i="2"/>
  <c r="H4701" i="2" s="1"/>
  <c r="G4698" i="2"/>
  <c r="H4698" i="2" s="1"/>
  <c r="G4703" i="2"/>
  <c r="H4703" i="2" s="1"/>
  <c r="G4709" i="2"/>
  <c r="H4709" i="2" s="1"/>
  <c r="G4690" i="2"/>
  <c r="H4690" i="2" s="1"/>
  <c r="G4692" i="2"/>
  <c r="H4692" i="2" s="1"/>
  <c r="G4695" i="2"/>
  <c r="H4695" i="2" s="1"/>
  <c r="G4696" i="2"/>
  <c r="H4696" i="2" s="1"/>
  <c r="G4714" i="2"/>
  <c r="H4714" i="2" s="1"/>
  <c r="G4689" i="2"/>
  <c r="H4689" i="2" s="1"/>
  <c r="G4704" i="2"/>
  <c r="H4704" i="2" s="1"/>
  <c r="G4706" i="2"/>
  <c r="H4706" i="2" s="1"/>
  <c r="G4708" i="2"/>
  <c r="H4708" i="2" s="1"/>
  <c r="G4711" i="2"/>
  <c r="H4711" i="2" s="1"/>
  <c r="G4712" i="2"/>
  <c r="H4712" i="2" s="1"/>
  <c r="G4699" i="2"/>
  <c r="H4699" i="2" s="1"/>
  <c r="G4705" i="2"/>
  <c r="H4705" i="2" s="1"/>
  <c r="G4691" i="2"/>
  <c r="H4691" i="2" s="1"/>
  <c r="G4707" i="2"/>
  <c r="H4707" i="2" s="1"/>
  <c r="G4697" i="2"/>
  <c r="H4697" i="2" s="1"/>
  <c r="G4694" i="2"/>
  <c r="H4694" i="2" s="1"/>
  <c r="G4715" i="2"/>
  <c r="H4715" i="2" s="1"/>
  <c r="G4700" i="2"/>
  <c r="H4700" i="2" s="1"/>
  <c r="G4702" i="2"/>
  <c r="H4702" i="2" s="1"/>
  <c r="G4693" i="2"/>
  <c r="H4693" i="2" s="1"/>
  <c r="G4299" i="2"/>
  <c r="H4299" i="2" s="1"/>
  <c r="G4296" i="2"/>
  <c r="H4296" i="2" s="1"/>
  <c r="G4294" i="2"/>
  <c r="H4294" i="2" s="1"/>
  <c r="G4297" i="2"/>
  <c r="H4297" i="2" s="1"/>
  <c r="G4298" i="2"/>
  <c r="H4298" i="2" s="1"/>
  <c r="G4293" i="2"/>
  <c r="H4293" i="2" s="1"/>
  <c r="G4295" i="2"/>
  <c r="H4295" i="2" s="1"/>
  <c r="G3620" i="2"/>
  <c r="H3620" i="2" s="1"/>
  <c r="G3624" i="2"/>
  <c r="H3624" i="2" s="1"/>
  <c r="G3622" i="2"/>
  <c r="H3622" i="2" s="1"/>
  <c r="G3619" i="2"/>
  <c r="H3619" i="2" s="1"/>
  <c r="G3617" i="2"/>
  <c r="H3617" i="2" s="1"/>
  <c r="G3626" i="2"/>
  <c r="H3626" i="2" s="1"/>
  <c r="G3618" i="2"/>
  <c r="H3618" i="2" s="1"/>
  <c r="G3621" i="2"/>
  <c r="H3621" i="2" s="1"/>
  <c r="G3625" i="2"/>
  <c r="H3625" i="2" s="1"/>
  <c r="G3623" i="2"/>
  <c r="H3623" i="2" s="1"/>
  <c r="G3447" i="2"/>
  <c r="H3447" i="2" s="1"/>
  <c r="G3450" i="2"/>
  <c r="H3450" i="2" s="1"/>
  <c r="G3445" i="2"/>
  <c r="H3445" i="2" s="1"/>
  <c r="G3444" i="2"/>
  <c r="H3444" i="2" s="1"/>
  <c r="G3449" i="2"/>
  <c r="H3449" i="2" s="1"/>
  <c r="G3446" i="2"/>
  <c r="H3446" i="2" s="1"/>
  <c r="G3448" i="2"/>
  <c r="H3448" i="2" s="1"/>
  <c r="G3183" i="2"/>
  <c r="H3183" i="2" s="1"/>
  <c r="G3182" i="2"/>
  <c r="H3182" i="2" s="1"/>
  <c r="G3177" i="2"/>
  <c r="H3177" i="2" s="1"/>
  <c r="G3179" i="2"/>
  <c r="H3179" i="2" s="1"/>
  <c r="G3176" i="2"/>
  <c r="H3176" i="2" s="1"/>
  <c r="G3181" i="2"/>
  <c r="H3181" i="2" s="1"/>
  <c r="G3175" i="2"/>
  <c r="H3175" i="2" s="1"/>
  <c r="G3178" i="2"/>
  <c r="H3178" i="2" s="1"/>
  <c r="G3180" i="2"/>
  <c r="H3180" i="2" s="1"/>
  <c r="G2924" i="2"/>
  <c r="H2924" i="2" s="1"/>
  <c r="G2930" i="2"/>
  <c r="H2930" i="2" s="1"/>
  <c r="G2934" i="2"/>
  <c r="H2934" i="2" s="1"/>
  <c r="G2925" i="2"/>
  <c r="H2925" i="2" s="1"/>
  <c r="G2929" i="2"/>
  <c r="H2929" i="2" s="1"/>
  <c r="G2927" i="2"/>
  <c r="H2927" i="2" s="1"/>
  <c r="G2928" i="2"/>
  <c r="H2928" i="2" s="1"/>
  <c r="G2932" i="2"/>
  <c r="H2932" i="2" s="1"/>
  <c r="G2931" i="2"/>
  <c r="H2931" i="2" s="1"/>
  <c r="G2926" i="2"/>
  <c r="H2926" i="2" s="1"/>
  <c r="G2923" i="2"/>
  <c r="H2923" i="2" s="1"/>
  <c r="G2933" i="2"/>
  <c r="H2933" i="2" s="1"/>
  <c r="G2785" i="2"/>
  <c r="H2785" i="2" s="1"/>
  <c r="G2788" i="2"/>
  <c r="H2788" i="2" s="1"/>
  <c r="G2787" i="2"/>
  <c r="H2787" i="2" s="1"/>
  <c r="G2786" i="2"/>
  <c r="H2786" i="2" s="1"/>
  <c r="G2789" i="2"/>
  <c r="H2789" i="2" s="1"/>
  <c r="G2784" i="2"/>
  <c r="H2784" i="2" s="1"/>
  <c r="G2790" i="2"/>
  <c r="H2790" i="2" s="1"/>
  <c r="G2783" i="2"/>
  <c r="H2783" i="2" s="1"/>
  <c r="G2393" i="2"/>
  <c r="H2393" i="2" s="1"/>
  <c r="G2396" i="2"/>
  <c r="H2396" i="2" s="1"/>
  <c r="G2394" i="2"/>
  <c r="H2394" i="2" s="1"/>
  <c r="G2392" i="2"/>
  <c r="H2392" i="2" s="1"/>
  <c r="G2391" i="2"/>
  <c r="H2391" i="2" s="1"/>
  <c r="G2395" i="2"/>
  <c r="H2395" i="2" s="1"/>
  <c r="G2401" i="2"/>
  <c r="H2401" i="2" s="1"/>
  <c r="G2399" i="2"/>
  <c r="H2399" i="2" s="1"/>
  <c r="G2397" i="2"/>
  <c r="H2397" i="2" s="1"/>
  <c r="G2400" i="2"/>
  <c r="H2400" i="2" s="1"/>
  <c r="G2402" i="2"/>
  <c r="H2402" i="2" s="1"/>
  <c r="G2398" i="2"/>
  <c r="H2398" i="2" s="1"/>
  <c r="G2198" i="2"/>
  <c r="H2198" i="2" s="1"/>
  <c r="G2199" i="2"/>
  <c r="H2199" i="2" s="1"/>
  <c r="G2197" i="2"/>
  <c r="H2197" i="2" s="1"/>
  <c r="G2200" i="2"/>
  <c r="H2200" i="2" s="1"/>
  <c r="G2202" i="2"/>
  <c r="H2202" i="2" s="1"/>
  <c r="G2196" i="2"/>
  <c r="H2196" i="2" s="1"/>
  <c r="G2201" i="2"/>
  <c r="H2201" i="2" s="1"/>
  <c r="G2204" i="2"/>
  <c r="H2204" i="2" s="1"/>
  <c r="G2203" i="2"/>
  <c r="H2203" i="2" s="1"/>
  <c r="G2195" i="2"/>
  <c r="H2195" i="2" s="1"/>
  <c r="G2193" i="2"/>
  <c r="H2193" i="2" s="1"/>
  <c r="G2194" i="2"/>
  <c r="H2194" i="2" s="1"/>
  <c r="G1492" i="2"/>
  <c r="H1492" i="2" s="1"/>
  <c r="G1491" i="2"/>
  <c r="H1491" i="2" s="1"/>
  <c r="G1490" i="2"/>
  <c r="H1490" i="2" s="1"/>
  <c r="G1494" i="2"/>
  <c r="H1494" i="2" s="1"/>
  <c r="G1496" i="2"/>
  <c r="H1496" i="2" s="1"/>
  <c r="G1499" i="2"/>
  <c r="H1499" i="2" s="1"/>
  <c r="G1497" i="2"/>
  <c r="H1497" i="2" s="1"/>
  <c r="G1493" i="2"/>
  <c r="H1493" i="2" s="1"/>
  <c r="G1498" i="2"/>
  <c r="H1498" i="2" s="1"/>
  <c r="G1495" i="2"/>
  <c r="H1495" i="2" s="1"/>
  <c r="G1526" i="2"/>
  <c r="H1526" i="2" s="1"/>
  <c r="G1521" i="2"/>
  <c r="H1521" i="2" s="1"/>
  <c r="G1520" i="2"/>
  <c r="H1520" i="2" s="1"/>
  <c r="G1516" i="2"/>
  <c r="H1516" i="2" s="1"/>
  <c r="G1524" i="2"/>
  <c r="H1524" i="2" s="1"/>
  <c r="G1523" i="2"/>
  <c r="H1523" i="2" s="1"/>
  <c r="G1529" i="2"/>
  <c r="H1529" i="2" s="1"/>
  <c r="G1519" i="2"/>
  <c r="H1519" i="2" s="1"/>
  <c r="G1522" i="2"/>
  <c r="H1522" i="2" s="1"/>
  <c r="G1525" i="2"/>
  <c r="H1525" i="2" s="1"/>
  <c r="G1517" i="2"/>
  <c r="H1517" i="2" s="1"/>
  <c r="G1518" i="2"/>
  <c r="H1518" i="2" s="1"/>
  <c r="G1528" i="2"/>
  <c r="H1528" i="2" s="1"/>
  <c r="G1527" i="2"/>
  <c r="H1527" i="2" s="1"/>
  <c r="G864" i="2"/>
  <c r="H864" i="2" s="1"/>
  <c r="G867" i="2"/>
  <c r="H867" i="2" s="1"/>
  <c r="G865" i="2"/>
  <c r="H865" i="2" s="1"/>
  <c r="G866" i="2"/>
  <c r="H866" i="2" s="1"/>
  <c r="G868" i="2"/>
  <c r="H868" i="2" s="1"/>
  <c r="G19110" i="2"/>
  <c r="H19110" i="2" s="1"/>
  <c r="G19109" i="2"/>
  <c r="H19109" i="2" s="1"/>
  <c r="G19111" i="2"/>
  <c r="H19111" i="2" s="1"/>
  <c r="G19108" i="2"/>
  <c r="H19108" i="2" s="1"/>
  <c r="G19107" i="2"/>
  <c r="H19107" i="2" s="1"/>
  <c r="G19112" i="2"/>
  <c r="H19112" i="2" s="1"/>
  <c r="G13129" i="2"/>
  <c r="H13129" i="2" s="1"/>
  <c r="G13130" i="2"/>
  <c r="H13130" i="2" s="1"/>
  <c r="G13135" i="2"/>
  <c r="H13135" i="2" s="1"/>
  <c r="G13136" i="2"/>
  <c r="H13136" i="2" s="1"/>
  <c r="G13137" i="2"/>
  <c r="H13137" i="2" s="1"/>
  <c r="G13131" i="2"/>
  <c r="H13131" i="2" s="1"/>
  <c r="G13133" i="2"/>
  <c r="H13133" i="2" s="1"/>
  <c r="G13134" i="2"/>
  <c r="H13134" i="2" s="1"/>
  <c r="G13138" i="2"/>
  <c r="H13138" i="2" s="1"/>
  <c r="G13132" i="2"/>
  <c r="H13132" i="2" s="1"/>
  <c r="G13181" i="2"/>
  <c r="H13181" i="2" s="1"/>
  <c r="G13180" i="2"/>
  <c r="H13180" i="2" s="1"/>
  <c r="G13183" i="2"/>
  <c r="H13183" i="2" s="1"/>
  <c r="G13177" i="2"/>
  <c r="H13177" i="2" s="1"/>
  <c r="G13178" i="2"/>
  <c r="H13178" i="2" s="1"/>
  <c r="G13179" i="2"/>
  <c r="H13179" i="2" s="1"/>
  <c r="G13176" i="2"/>
  <c r="H13176" i="2" s="1"/>
  <c r="G13175" i="2"/>
  <c r="H13175" i="2" s="1"/>
  <c r="G13174" i="2"/>
  <c r="H13174" i="2" s="1"/>
  <c r="G13182" i="2"/>
  <c r="H13182" i="2" s="1"/>
  <c r="G12141" i="2"/>
  <c r="H12141" i="2" s="1"/>
  <c r="G12138" i="2"/>
  <c r="H12138" i="2" s="1"/>
  <c r="G12139" i="2"/>
  <c r="H12139" i="2" s="1"/>
  <c r="G12144" i="2"/>
  <c r="H12144" i="2" s="1"/>
  <c r="G12145" i="2"/>
  <c r="H12145" i="2" s="1"/>
  <c r="G12151" i="2"/>
  <c r="H12151" i="2" s="1"/>
  <c r="G12146" i="2"/>
  <c r="H12146" i="2" s="1"/>
  <c r="G12148" i="2"/>
  <c r="H12148" i="2" s="1"/>
  <c r="G12142" i="2"/>
  <c r="H12142" i="2" s="1"/>
  <c r="G12147" i="2"/>
  <c r="H12147" i="2" s="1"/>
  <c r="G12140" i="2"/>
  <c r="H12140" i="2" s="1"/>
  <c r="G12150" i="2"/>
  <c r="H12150" i="2" s="1"/>
  <c r="G12149" i="2"/>
  <c r="H12149" i="2" s="1"/>
  <c r="G12143" i="2"/>
  <c r="H12143" i="2" s="1"/>
  <c r="G11425" i="2"/>
  <c r="H11425" i="2" s="1"/>
  <c r="G11423" i="2"/>
  <c r="H11423" i="2" s="1"/>
  <c r="G11421" i="2"/>
  <c r="H11421" i="2" s="1"/>
  <c r="G11419" i="2"/>
  <c r="H11419" i="2" s="1"/>
  <c r="G11424" i="2"/>
  <c r="H11424" i="2" s="1"/>
  <c r="G11422" i="2"/>
  <c r="H11422" i="2" s="1"/>
  <c r="G11420" i="2"/>
  <c r="H11420" i="2" s="1"/>
  <c r="G11418" i="2"/>
  <c r="H11418" i="2" s="1"/>
  <c r="G10804" i="2"/>
  <c r="H10804" i="2" s="1"/>
  <c r="G10803" i="2"/>
  <c r="H10803" i="2" s="1"/>
  <c r="G10807" i="2"/>
  <c r="H10807" i="2" s="1"/>
  <c r="G10805" i="2"/>
  <c r="H10805" i="2" s="1"/>
  <c r="G10806" i="2"/>
  <c r="H10806" i="2" s="1"/>
  <c r="G10808" i="2"/>
  <c r="H10808" i="2" s="1"/>
  <c r="G10811" i="2"/>
  <c r="H10811" i="2" s="1"/>
  <c r="G10813" i="2"/>
  <c r="H10813" i="2" s="1"/>
  <c r="G10809" i="2"/>
  <c r="H10809" i="2" s="1"/>
  <c r="G10812" i="2"/>
  <c r="H10812" i="2" s="1"/>
  <c r="G10810" i="2"/>
  <c r="H10810" i="2" s="1"/>
  <c r="G9712" i="2"/>
  <c r="H9712" i="2" s="1"/>
  <c r="G9720" i="2"/>
  <c r="H9720" i="2" s="1"/>
  <c r="G9714" i="2"/>
  <c r="H9714" i="2" s="1"/>
  <c r="G9722" i="2"/>
  <c r="H9722" i="2" s="1"/>
  <c r="G9717" i="2"/>
  <c r="H9717" i="2" s="1"/>
  <c r="G9709" i="2"/>
  <c r="H9709" i="2" s="1"/>
  <c r="G9711" i="2"/>
  <c r="H9711" i="2" s="1"/>
  <c r="G9719" i="2"/>
  <c r="H9719" i="2" s="1"/>
  <c r="G9708" i="2"/>
  <c r="H9708" i="2" s="1"/>
  <c r="G9716" i="2"/>
  <c r="H9716" i="2" s="1"/>
  <c r="G9710" i="2"/>
  <c r="H9710" i="2" s="1"/>
  <c r="G9718" i="2"/>
  <c r="H9718" i="2" s="1"/>
  <c r="G9707" i="2"/>
  <c r="H9707" i="2" s="1"/>
  <c r="G9721" i="2"/>
  <c r="H9721" i="2" s="1"/>
  <c r="G9713" i="2"/>
  <c r="H9713" i="2" s="1"/>
  <c r="G9715" i="2"/>
  <c r="H9715" i="2" s="1"/>
  <c r="G9723" i="2"/>
  <c r="H9723" i="2" s="1"/>
  <c r="G9645" i="2"/>
  <c r="H9645" i="2" s="1"/>
  <c r="G9639" i="2"/>
  <c r="H9639" i="2" s="1"/>
  <c r="G9641" i="2"/>
  <c r="H9641" i="2" s="1"/>
  <c r="G9638" i="2"/>
  <c r="H9638" i="2" s="1"/>
  <c r="G9644" i="2"/>
  <c r="H9644" i="2" s="1"/>
  <c r="G9646" i="2"/>
  <c r="H9646" i="2" s="1"/>
  <c r="G9643" i="2"/>
  <c r="H9643" i="2" s="1"/>
  <c r="G9640" i="2"/>
  <c r="H9640" i="2" s="1"/>
  <c r="G9642" i="2"/>
  <c r="H9642" i="2" s="1"/>
  <c r="G9420" i="2"/>
  <c r="H9420" i="2" s="1"/>
  <c r="G9421" i="2"/>
  <c r="H9421" i="2" s="1"/>
  <c r="G9423" i="2"/>
  <c r="H9423" i="2" s="1"/>
  <c r="G9415" i="2"/>
  <c r="H9415" i="2" s="1"/>
  <c r="G9417" i="2"/>
  <c r="H9417" i="2" s="1"/>
  <c r="G9422" i="2"/>
  <c r="H9422" i="2" s="1"/>
  <c r="G9414" i="2"/>
  <c r="H9414" i="2" s="1"/>
  <c r="G9424" i="2"/>
  <c r="H9424" i="2" s="1"/>
  <c r="G9425" i="2"/>
  <c r="H9425" i="2" s="1"/>
  <c r="G9427" i="2"/>
  <c r="H9427" i="2" s="1"/>
  <c r="G9419" i="2"/>
  <c r="H9419" i="2" s="1"/>
  <c r="G9413" i="2"/>
  <c r="H9413" i="2" s="1"/>
  <c r="G9416" i="2"/>
  <c r="H9416" i="2" s="1"/>
  <c r="G9426" i="2"/>
  <c r="H9426" i="2" s="1"/>
  <c r="G9418" i="2"/>
  <c r="H9418" i="2" s="1"/>
  <c r="G9300" i="2"/>
  <c r="H9300" i="2" s="1"/>
  <c r="G9292" i="2"/>
  <c r="H9292" i="2" s="1"/>
  <c r="G9289" i="2"/>
  <c r="H9289" i="2" s="1"/>
  <c r="G9291" i="2"/>
  <c r="H9291" i="2" s="1"/>
  <c r="G9299" i="2"/>
  <c r="H9299" i="2" s="1"/>
  <c r="G9297" i="2"/>
  <c r="H9297" i="2" s="1"/>
  <c r="G9305" i="2"/>
  <c r="H9305" i="2" s="1"/>
  <c r="G9307" i="2"/>
  <c r="H9307" i="2" s="1"/>
  <c r="G9298" i="2"/>
  <c r="H9298" i="2" s="1"/>
  <c r="G9304" i="2"/>
  <c r="H9304" i="2" s="1"/>
  <c r="G9296" i="2"/>
  <c r="H9296" i="2" s="1"/>
  <c r="G9290" i="2"/>
  <c r="H9290" i="2" s="1"/>
  <c r="G9295" i="2"/>
  <c r="H9295" i="2" s="1"/>
  <c r="G9303" i="2"/>
  <c r="H9303" i="2" s="1"/>
  <c r="G9293" i="2"/>
  <c r="H9293" i="2" s="1"/>
  <c r="G9301" i="2"/>
  <c r="H9301" i="2" s="1"/>
  <c r="G9306" i="2"/>
  <c r="H9306" i="2" s="1"/>
  <c r="G9294" i="2"/>
  <c r="H9294" i="2" s="1"/>
  <c r="G9302" i="2"/>
  <c r="H9302" i="2" s="1"/>
  <c r="G9201" i="2"/>
  <c r="H9201" i="2" s="1"/>
  <c r="G9200" i="2"/>
  <c r="H9200" i="2" s="1"/>
  <c r="G9198" i="2"/>
  <c r="H9198" i="2" s="1"/>
  <c r="G9206" i="2"/>
  <c r="H9206" i="2" s="1"/>
  <c r="G9192" i="2"/>
  <c r="H9192" i="2" s="1"/>
  <c r="G9189" i="2"/>
  <c r="H9189" i="2" s="1"/>
  <c r="G9195" i="2"/>
  <c r="H9195" i="2" s="1"/>
  <c r="G9203" i="2"/>
  <c r="H9203" i="2" s="1"/>
  <c r="G9197" i="2"/>
  <c r="H9197" i="2" s="1"/>
  <c r="G9205" i="2"/>
  <c r="H9205" i="2" s="1"/>
  <c r="G9194" i="2"/>
  <c r="H9194" i="2" s="1"/>
  <c r="G9202" i="2"/>
  <c r="H9202" i="2" s="1"/>
  <c r="G9191" i="2"/>
  <c r="H9191" i="2" s="1"/>
  <c r="G9204" i="2"/>
  <c r="H9204" i="2" s="1"/>
  <c r="G9196" i="2"/>
  <c r="H9196" i="2" s="1"/>
  <c r="G9193" i="2"/>
  <c r="H9193" i="2" s="1"/>
  <c r="G9199" i="2"/>
  <c r="H9199" i="2" s="1"/>
  <c r="G9190" i="2"/>
  <c r="H9190" i="2" s="1"/>
  <c r="G8965" i="2"/>
  <c r="H8965" i="2" s="1"/>
  <c r="G8963" i="2"/>
  <c r="H8963" i="2" s="1"/>
  <c r="G8966" i="2"/>
  <c r="H8966" i="2" s="1"/>
  <c r="G8964" i="2"/>
  <c r="H8964" i="2" s="1"/>
  <c r="G6909" i="2"/>
  <c r="H6909" i="2" s="1"/>
  <c r="G6913" i="2"/>
  <c r="H6913" i="2" s="1"/>
  <c r="G6904" i="2"/>
  <c r="H6904" i="2" s="1"/>
  <c r="G6908" i="2"/>
  <c r="H6908" i="2" s="1"/>
  <c r="G6912" i="2"/>
  <c r="H6912" i="2" s="1"/>
  <c r="G6915" i="2"/>
  <c r="H6915" i="2" s="1"/>
  <c r="G6907" i="2"/>
  <c r="H6907" i="2" s="1"/>
  <c r="G6911" i="2"/>
  <c r="H6911" i="2" s="1"/>
  <c r="G6906" i="2"/>
  <c r="H6906" i="2" s="1"/>
  <c r="G6910" i="2"/>
  <c r="H6910" i="2" s="1"/>
  <c r="G6914" i="2"/>
  <c r="H6914" i="2" s="1"/>
  <c r="G6905" i="2"/>
  <c r="H6905" i="2" s="1"/>
  <c r="G6800" i="2"/>
  <c r="H6800" i="2" s="1"/>
  <c r="G6798" i="2"/>
  <c r="H6798" i="2" s="1"/>
  <c r="G6803" i="2"/>
  <c r="H6803" i="2" s="1"/>
  <c r="G6799" i="2"/>
  <c r="H6799" i="2" s="1"/>
  <c r="G6801" i="2"/>
  <c r="H6801" i="2" s="1"/>
  <c r="G6802" i="2"/>
  <c r="H6802" i="2" s="1"/>
  <c r="G5742" i="2"/>
  <c r="H5742" i="2" s="1"/>
  <c r="G5744" i="2"/>
  <c r="H5744" i="2" s="1"/>
  <c r="G5745" i="2"/>
  <c r="H5745" i="2" s="1"/>
  <c r="G5743" i="2"/>
  <c r="H5743" i="2" s="1"/>
  <c r="G4863" i="2"/>
  <c r="H4863" i="2" s="1"/>
  <c r="G4862" i="2"/>
  <c r="H4862" i="2" s="1"/>
  <c r="G4865" i="2"/>
  <c r="H4865" i="2" s="1"/>
  <c r="G4866" i="2"/>
  <c r="H4866" i="2" s="1"/>
  <c r="G4861" i="2"/>
  <c r="H4861" i="2" s="1"/>
  <c r="G4864" i="2"/>
  <c r="H4864" i="2" s="1"/>
  <c r="G4844" i="2"/>
  <c r="H4844" i="2" s="1"/>
  <c r="G4848" i="2"/>
  <c r="H4848" i="2" s="1"/>
  <c r="G4843" i="2"/>
  <c r="H4843" i="2" s="1"/>
  <c r="G4847" i="2"/>
  <c r="H4847" i="2" s="1"/>
  <c r="G4842" i="2"/>
  <c r="H4842" i="2" s="1"/>
  <c r="G4846" i="2"/>
  <c r="H4846" i="2" s="1"/>
  <c r="G4845" i="2"/>
  <c r="H4845" i="2" s="1"/>
  <c r="G4849" i="2"/>
  <c r="H4849" i="2" s="1"/>
  <c r="G2341" i="2"/>
  <c r="H2341" i="2" s="1"/>
  <c r="G2342" i="2"/>
  <c r="H2342" i="2" s="1"/>
  <c r="G2337" i="2"/>
  <c r="H2337" i="2" s="1"/>
  <c r="G2336" i="2"/>
  <c r="H2336" i="2" s="1"/>
  <c r="G2340" i="2"/>
  <c r="H2340" i="2" s="1"/>
  <c r="G2338" i="2"/>
  <c r="H2338" i="2" s="1"/>
  <c r="G2339" i="2"/>
  <c r="H2339" i="2" s="1"/>
  <c r="G1876" i="2"/>
  <c r="H1876" i="2" s="1"/>
  <c r="G1875" i="2"/>
  <c r="H1875" i="2" s="1"/>
  <c r="G1878" i="2"/>
  <c r="H1878" i="2" s="1"/>
  <c r="G1880" i="2"/>
  <c r="H1880" i="2" s="1"/>
  <c r="G1882" i="2"/>
  <c r="H1882" i="2" s="1"/>
  <c r="G1881" i="2"/>
  <c r="H1881" i="2" s="1"/>
  <c r="G1877" i="2"/>
  <c r="H1877" i="2" s="1"/>
  <c r="G1879" i="2"/>
  <c r="H1879" i="2" s="1"/>
  <c r="G1828" i="2"/>
  <c r="H1828" i="2" s="1"/>
  <c r="G1829" i="2"/>
  <c r="H1829" i="2" s="1"/>
  <c r="G1834" i="2"/>
  <c r="H1834" i="2" s="1"/>
  <c r="G1836" i="2"/>
  <c r="H1836" i="2" s="1"/>
  <c r="G1832" i="2"/>
  <c r="H1832" i="2" s="1"/>
  <c r="G1833" i="2"/>
  <c r="H1833" i="2" s="1"/>
  <c r="G1835" i="2"/>
  <c r="H1835" i="2" s="1"/>
  <c r="G1830" i="2"/>
  <c r="H1830" i="2" s="1"/>
  <c r="G1831" i="2"/>
  <c r="H1831" i="2" s="1"/>
  <c r="G696" i="2"/>
  <c r="H696" i="2" s="1"/>
  <c r="G695" i="2"/>
  <c r="H695" i="2" s="1"/>
  <c r="G692" i="2"/>
  <c r="H692" i="2" s="1"/>
  <c r="G693" i="2"/>
  <c r="H693" i="2" s="1"/>
  <c r="G694" i="2"/>
  <c r="H694" i="2" s="1"/>
  <c r="G15936" i="2"/>
  <c r="H15936" i="2" s="1"/>
  <c r="G15930" i="2"/>
  <c r="H15930" i="2" s="1"/>
  <c r="G15934" i="2"/>
  <c r="H15934" i="2" s="1"/>
  <c r="G15933" i="2"/>
  <c r="H15933" i="2" s="1"/>
  <c r="G15931" i="2"/>
  <c r="H15931" i="2" s="1"/>
  <c r="G15937" i="2"/>
  <c r="H15937" i="2" s="1"/>
  <c r="G15929" i="2"/>
  <c r="H15929" i="2" s="1"/>
  <c r="G15939" i="2"/>
  <c r="H15939" i="2" s="1"/>
  <c r="G15932" i="2"/>
  <c r="H15932" i="2" s="1"/>
  <c r="G15938" i="2"/>
  <c r="H15938" i="2" s="1"/>
  <c r="G15935" i="2"/>
  <c r="H15935" i="2" s="1"/>
  <c r="G15264" i="2"/>
  <c r="H15264" i="2" s="1"/>
  <c r="G15269" i="2"/>
  <c r="H15269" i="2" s="1"/>
  <c r="G15261" i="2"/>
  <c r="H15261" i="2" s="1"/>
  <c r="G15255" i="2"/>
  <c r="H15255" i="2" s="1"/>
  <c r="G15268" i="2"/>
  <c r="H15268" i="2" s="1"/>
  <c r="G15260" i="2"/>
  <c r="H15260" i="2" s="1"/>
  <c r="G15267" i="2"/>
  <c r="H15267" i="2" s="1"/>
  <c r="G15266" i="2"/>
  <c r="H15266" i="2" s="1"/>
  <c r="G15257" i="2"/>
  <c r="H15257" i="2" s="1"/>
  <c r="G15258" i="2"/>
  <c r="H15258" i="2" s="1"/>
  <c r="G15263" i="2"/>
  <c r="H15263" i="2" s="1"/>
  <c r="G15265" i="2"/>
  <c r="H15265" i="2" s="1"/>
  <c r="G15256" i="2"/>
  <c r="H15256" i="2" s="1"/>
  <c r="G15262" i="2"/>
  <c r="H15262" i="2" s="1"/>
  <c r="G15259" i="2"/>
  <c r="H15259" i="2" s="1"/>
  <c r="G15329" i="2"/>
  <c r="H15329" i="2" s="1"/>
  <c r="G15326" i="2"/>
  <c r="H15326" i="2" s="1"/>
  <c r="G15328" i="2"/>
  <c r="H15328" i="2" s="1"/>
  <c r="G15325" i="2"/>
  <c r="H15325" i="2" s="1"/>
  <c r="G15324" i="2"/>
  <c r="H15324" i="2" s="1"/>
  <c r="G15327" i="2"/>
  <c r="H15327" i="2" s="1"/>
  <c r="G15330" i="2"/>
  <c r="H15330" i="2" s="1"/>
  <c r="G15331" i="2"/>
  <c r="H15331" i="2" s="1"/>
  <c r="G12713" i="2"/>
  <c r="H12713" i="2" s="1"/>
  <c r="G12721" i="2"/>
  <c r="H12721" i="2" s="1"/>
  <c r="G12715" i="2"/>
  <c r="H12715" i="2" s="1"/>
  <c r="G12720" i="2"/>
  <c r="H12720" i="2" s="1"/>
  <c r="G12712" i="2"/>
  <c r="H12712" i="2" s="1"/>
  <c r="G12718" i="2"/>
  <c r="H12718" i="2" s="1"/>
  <c r="G12717" i="2"/>
  <c r="H12717" i="2" s="1"/>
  <c r="G12716" i="2"/>
  <c r="H12716" i="2" s="1"/>
  <c r="G12723" i="2"/>
  <c r="H12723" i="2" s="1"/>
  <c r="G12722" i="2"/>
  <c r="H12722" i="2" s="1"/>
  <c r="G12714" i="2"/>
  <c r="H12714" i="2" s="1"/>
  <c r="G12719" i="2"/>
  <c r="H12719" i="2" s="1"/>
  <c r="G12640" i="2"/>
  <c r="H12640" i="2" s="1"/>
  <c r="G12637" i="2"/>
  <c r="H12637" i="2" s="1"/>
  <c r="G12641" i="2"/>
  <c r="H12641" i="2" s="1"/>
  <c r="G12638" i="2"/>
  <c r="H12638" i="2" s="1"/>
  <c r="G12639" i="2"/>
  <c r="H12639" i="2" s="1"/>
  <c r="G12644" i="2"/>
  <c r="H12644" i="2" s="1"/>
  <c r="G12632" i="2"/>
  <c r="H12632" i="2" s="1"/>
  <c r="G12645" i="2"/>
  <c r="H12645" i="2" s="1"/>
  <c r="G12635" i="2"/>
  <c r="H12635" i="2" s="1"/>
  <c r="G12642" i="2"/>
  <c r="H12642" i="2" s="1"/>
  <c r="G12648" i="2"/>
  <c r="H12648" i="2" s="1"/>
  <c r="G12636" i="2"/>
  <c r="H12636" i="2" s="1"/>
  <c r="G12631" i="2"/>
  <c r="H12631" i="2" s="1"/>
  <c r="G12633" i="2"/>
  <c r="H12633" i="2" s="1"/>
  <c r="G12646" i="2"/>
  <c r="H12646" i="2" s="1"/>
  <c r="G12634" i="2"/>
  <c r="H12634" i="2" s="1"/>
  <c r="G12647" i="2"/>
  <c r="H12647" i="2" s="1"/>
  <c r="G12643" i="2"/>
  <c r="H12643" i="2" s="1"/>
  <c r="G9172" i="2"/>
  <c r="H9172" i="2" s="1"/>
  <c r="G9168" i="2"/>
  <c r="H9168" i="2" s="1"/>
  <c r="G9171" i="2"/>
  <c r="H9171" i="2" s="1"/>
  <c r="G9173" i="2"/>
  <c r="H9173" i="2" s="1"/>
  <c r="G9170" i="2"/>
  <c r="H9170" i="2" s="1"/>
  <c r="G9169" i="2"/>
  <c r="H9169" i="2" s="1"/>
  <c r="G9167" i="2"/>
  <c r="H9167" i="2" s="1"/>
  <c r="G9175" i="2"/>
  <c r="H9175" i="2" s="1"/>
  <c r="G9176" i="2"/>
  <c r="H9176" i="2" s="1"/>
  <c r="G9177" i="2"/>
  <c r="H9177" i="2" s="1"/>
  <c r="G9174" i="2"/>
  <c r="H9174" i="2" s="1"/>
  <c r="G7695" i="2"/>
  <c r="H7695" i="2" s="1"/>
  <c r="G7698" i="2"/>
  <c r="H7698" i="2" s="1"/>
  <c r="G7699" i="2"/>
  <c r="H7699" i="2" s="1"/>
  <c r="G7697" i="2"/>
  <c r="H7697" i="2" s="1"/>
  <c r="G7701" i="2"/>
  <c r="H7701" i="2" s="1"/>
  <c r="G7696" i="2"/>
  <c r="H7696" i="2" s="1"/>
  <c r="G7700" i="2"/>
  <c r="H7700" i="2" s="1"/>
  <c r="G7656" i="2"/>
  <c r="H7656" i="2" s="1"/>
  <c r="G7654" i="2"/>
  <c r="H7654" i="2" s="1"/>
  <c r="G7653" i="2"/>
  <c r="H7653" i="2" s="1"/>
  <c r="G7655" i="2"/>
  <c r="H7655" i="2" s="1"/>
  <c r="G7652" i="2"/>
  <c r="H7652" i="2" s="1"/>
  <c r="G7657" i="2"/>
  <c r="H7657" i="2" s="1"/>
  <c r="G7467" i="2"/>
  <c r="H7467" i="2" s="1"/>
  <c r="G7466" i="2"/>
  <c r="H7466" i="2" s="1"/>
  <c r="G7470" i="2"/>
  <c r="H7470" i="2" s="1"/>
  <c r="G7465" i="2"/>
  <c r="H7465" i="2" s="1"/>
  <c r="G7469" i="2"/>
  <c r="H7469" i="2" s="1"/>
  <c r="G7464" i="2"/>
  <c r="H7464" i="2" s="1"/>
  <c r="G7468" i="2"/>
  <c r="H7468" i="2" s="1"/>
  <c r="G7471" i="2"/>
  <c r="H7471" i="2" s="1"/>
  <c r="G7580" i="2"/>
  <c r="H7580" i="2" s="1"/>
  <c r="G7585" i="2"/>
  <c r="H7585" i="2" s="1"/>
  <c r="G7587" i="2"/>
  <c r="H7587" i="2" s="1"/>
  <c r="G7584" i="2"/>
  <c r="H7584" i="2" s="1"/>
  <c r="G7588" i="2"/>
  <c r="H7588" i="2" s="1"/>
  <c r="G7582" i="2"/>
  <c r="H7582" i="2" s="1"/>
  <c r="G7583" i="2"/>
  <c r="H7583" i="2" s="1"/>
  <c r="G7581" i="2"/>
  <c r="H7581" i="2" s="1"/>
  <c r="G7586" i="2"/>
  <c r="H7586" i="2" s="1"/>
  <c r="G7604" i="2"/>
  <c r="H7604" i="2" s="1"/>
  <c r="G7609" i="2"/>
  <c r="H7609" i="2" s="1"/>
  <c r="G7611" i="2"/>
  <c r="H7611" i="2" s="1"/>
  <c r="G7608" i="2"/>
  <c r="H7608" i="2" s="1"/>
  <c r="G7613" i="2"/>
  <c r="H7613" i="2" s="1"/>
  <c r="G7606" i="2"/>
  <c r="H7606" i="2" s="1"/>
  <c r="G7607" i="2"/>
  <c r="H7607" i="2" s="1"/>
  <c r="G7612" i="2"/>
  <c r="H7612" i="2" s="1"/>
  <c r="G7605" i="2"/>
  <c r="H7605" i="2" s="1"/>
  <c r="G7610" i="2"/>
  <c r="H7610" i="2" s="1"/>
  <c r="G6972" i="2"/>
  <c r="H6972" i="2" s="1"/>
  <c r="G6969" i="2"/>
  <c r="H6969" i="2" s="1"/>
  <c r="G6968" i="2"/>
  <c r="H6968" i="2" s="1"/>
  <c r="G6971" i="2"/>
  <c r="H6971" i="2" s="1"/>
  <c r="G6967" i="2"/>
  <c r="H6967" i="2" s="1"/>
  <c r="G6973" i="2"/>
  <c r="H6973" i="2" s="1"/>
  <c r="G6970" i="2"/>
  <c r="H6970" i="2" s="1"/>
  <c r="G15409" i="2"/>
  <c r="H15409" i="2" s="1"/>
  <c r="G15398" i="2"/>
  <c r="H15398" i="2" s="1"/>
  <c r="G15405" i="2"/>
  <c r="H15405" i="2" s="1"/>
  <c r="G15399" i="2"/>
  <c r="H15399" i="2" s="1"/>
  <c r="G15408" i="2"/>
  <c r="H15408" i="2" s="1"/>
  <c r="G15397" i="2"/>
  <c r="H15397" i="2" s="1"/>
  <c r="G15404" i="2"/>
  <c r="H15404" i="2" s="1"/>
  <c r="G15395" i="2"/>
  <c r="H15395" i="2" s="1"/>
  <c r="G15396" i="2"/>
  <c r="H15396" i="2" s="1"/>
  <c r="G15401" i="2"/>
  <c r="H15401" i="2" s="1"/>
  <c r="G15402" i="2"/>
  <c r="H15402" i="2" s="1"/>
  <c r="G15407" i="2"/>
  <c r="H15407" i="2" s="1"/>
  <c r="G15410" i="2"/>
  <c r="H15410" i="2" s="1"/>
  <c r="G15400" i="2"/>
  <c r="H15400" i="2" s="1"/>
  <c r="G15406" i="2"/>
  <c r="H15406" i="2" s="1"/>
  <c r="G15403" i="2"/>
  <c r="H15403" i="2" s="1"/>
  <c r="G14472" i="2"/>
  <c r="H14472" i="2" s="1"/>
  <c r="G14480" i="2"/>
  <c r="H14480" i="2" s="1"/>
  <c r="G14478" i="2"/>
  <c r="H14478" i="2" s="1"/>
  <c r="G14477" i="2"/>
  <c r="H14477" i="2" s="1"/>
  <c r="G14474" i="2"/>
  <c r="H14474" i="2" s="1"/>
  <c r="G14476" i="2"/>
  <c r="H14476" i="2" s="1"/>
  <c r="G14479" i="2"/>
  <c r="H14479" i="2" s="1"/>
  <c r="G14473" i="2"/>
  <c r="H14473" i="2" s="1"/>
  <c r="G14475" i="2"/>
  <c r="H14475" i="2" s="1"/>
  <c r="G14021" i="2"/>
  <c r="H14021" i="2" s="1"/>
  <c r="G14029" i="2"/>
  <c r="H14029" i="2" s="1"/>
  <c r="G14027" i="2"/>
  <c r="H14027" i="2" s="1"/>
  <c r="G14019" i="2"/>
  <c r="H14019" i="2" s="1"/>
  <c r="G14020" i="2"/>
  <c r="H14020" i="2" s="1"/>
  <c r="G14028" i="2"/>
  <c r="H14028" i="2" s="1"/>
  <c r="G14026" i="2"/>
  <c r="H14026" i="2" s="1"/>
  <c r="G14018" i="2"/>
  <c r="H14018" i="2" s="1"/>
  <c r="G14025" i="2"/>
  <c r="H14025" i="2" s="1"/>
  <c r="G14017" i="2"/>
  <c r="H14017" i="2" s="1"/>
  <c r="G14031" i="2"/>
  <c r="H14031" i="2" s="1"/>
  <c r="G14023" i="2"/>
  <c r="H14023" i="2" s="1"/>
  <c r="G14024" i="2"/>
  <c r="H14024" i="2" s="1"/>
  <c r="G14016" i="2"/>
  <c r="H14016" i="2" s="1"/>
  <c r="G14030" i="2"/>
  <c r="H14030" i="2" s="1"/>
  <c r="G14022" i="2"/>
  <c r="H14022" i="2" s="1"/>
  <c r="G11517" i="2"/>
  <c r="H11517" i="2" s="1"/>
  <c r="G11516" i="2"/>
  <c r="H11516" i="2" s="1"/>
  <c r="G11519" i="2"/>
  <c r="H11519" i="2" s="1"/>
  <c r="G11518" i="2"/>
  <c r="H11518" i="2" s="1"/>
  <c r="G11510" i="2"/>
  <c r="H11510" i="2" s="1"/>
  <c r="G11506" i="2"/>
  <c r="H11506" i="2" s="1"/>
  <c r="G11507" i="2"/>
  <c r="H11507" i="2" s="1"/>
  <c r="G11509" i="2"/>
  <c r="H11509" i="2" s="1"/>
  <c r="G11508" i="2"/>
  <c r="H11508" i="2" s="1"/>
  <c r="G7053" i="2"/>
  <c r="H7053" i="2" s="1"/>
  <c r="G7058" i="2"/>
  <c r="H7058" i="2" s="1"/>
  <c r="G7057" i="2"/>
  <c r="H7057" i="2" s="1"/>
  <c r="G7056" i="2"/>
  <c r="H7056" i="2" s="1"/>
  <c r="G7059" i="2"/>
  <c r="H7059" i="2" s="1"/>
  <c r="G7054" i="2"/>
  <c r="H7054" i="2" s="1"/>
  <c r="G7055" i="2"/>
  <c r="H7055" i="2" s="1"/>
  <c r="G6341" i="2"/>
  <c r="H6341" i="2" s="1"/>
  <c r="G6343" i="2"/>
  <c r="H6343" i="2" s="1"/>
  <c r="G6345" i="2"/>
  <c r="H6345" i="2" s="1"/>
  <c r="G6347" i="2"/>
  <c r="H6347" i="2" s="1"/>
  <c r="G6349" i="2"/>
  <c r="H6349" i="2" s="1"/>
  <c r="G6351" i="2"/>
  <c r="H6351" i="2" s="1"/>
  <c r="G6353" i="2"/>
  <c r="H6353" i="2" s="1"/>
  <c r="G6339" i="2"/>
  <c r="H6339" i="2" s="1"/>
  <c r="G6336" i="2"/>
  <c r="H6336" i="2" s="1"/>
  <c r="G6326" i="2"/>
  <c r="H6326" i="2" s="1"/>
  <c r="G6324" i="2"/>
  <c r="H6324" i="2" s="1"/>
  <c r="G6330" i="2"/>
  <c r="H6330" i="2" s="1"/>
  <c r="G6328" i="2"/>
  <c r="H6328" i="2" s="1"/>
  <c r="G6334" i="2"/>
  <c r="H6334" i="2" s="1"/>
  <c r="G6332" i="2"/>
  <c r="H6332" i="2" s="1"/>
  <c r="G6338" i="2"/>
  <c r="H6338" i="2" s="1"/>
  <c r="G6352" i="2"/>
  <c r="H6352" i="2" s="1"/>
  <c r="G6342" i="2"/>
  <c r="H6342" i="2" s="1"/>
  <c r="G6340" i="2"/>
  <c r="H6340" i="2" s="1"/>
  <c r="G6346" i="2"/>
  <c r="H6346" i="2" s="1"/>
  <c r="G6344" i="2"/>
  <c r="H6344" i="2" s="1"/>
  <c r="G6350" i="2"/>
  <c r="H6350" i="2" s="1"/>
  <c r="G6348" i="2"/>
  <c r="H6348" i="2" s="1"/>
  <c r="G6354" i="2"/>
  <c r="H6354" i="2" s="1"/>
  <c r="G6325" i="2"/>
  <c r="H6325" i="2" s="1"/>
  <c r="G6327" i="2"/>
  <c r="H6327" i="2" s="1"/>
  <c r="G6329" i="2"/>
  <c r="H6329" i="2" s="1"/>
  <c r="G6331" i="2"/>
  <c r="H6331" i="2" s="1"/>
  <c r="G6333" i="2"/>
  <c r="H6333" i="2" s="1"/>
  <c r="G6335" i="2"/>
  <c r="H6335" i="2" s="1"/>
  <c r="G6337" i="2"/>
  <c r="H6337" i="2" s="1"/>
  <c r="G6323" i="2"/>
  <c r="H6323" i="2" s="1"/>
  <c r="G6597" i="2"/>
  <c r="H6597" i="2" s="1"/>
  <c r="G6599" i="2"/>
  <c r="H6599" i="2" s="1"/>
  <c r="G6601" i="2"/>
  <c r="H6601" i="2" s="1"/>
  <c r="G6603" i="2"/>
  <c r="H6603" i="2" s="1"/>
  <c r="G6589" i="2"/>
  <c r="H6589" i="2" s="1"/>
  <c r="G6593" i="2"/>
  <c r="H6593" i="2" s="1"/>
  <c r="G6592" i="2"/>
  <c r="H6592" i="2" s="1"/>
  <c r="G6582" i="2"/>
  <c r="H6582" i="2" s="1"/>
  <c r="G6580" i="2"/>
  <c r="H6580" i="2" s="1"/>
  <c r="G6586" i="2"/>
  <c r="H6586" i="2" s="1"/>
  <c r="G6584" i="2"/>
  <c r="H6584" i="2" s="1"/>
  <c r="G6588" i="2"/>
  <c r="H6588" i="2" s="1"/>
  <c r="G6598" i="2"/>
  <c r="H6598" i="2" s="1"/>
  <c r="G6596" i="2"/>
  <c r="H6596" i="2" s="1"/>
  <c r="G6602" i="2"/>
  <c r="H6602" i="2" s="1"/>
  <c r="G6600" i="2"/>
  <c r="H6600" i="2" s="1"/>
  <c r="G6591" i="2"/>
  <c r="H6591" i="2" s="1"/>
  <c r="G6595" i="2"/>
  <c r="H6595" i="2" s="1"/>
  <c r="G6581" i="2"/>
  <c r="H6581" i="2" s="1"/>
  <c r="G6583" i="2"/>
  <c r="H6583" i="2" s="1"/>
  <c r="G6585" i="2"/>
  <c r="H6585" i="2" s="1"/>
  <c r="G6587" i="2"/>
  <c r="H6587" i="2" s="1"/>
  <c r="G6590" i="2"/>
  <c r="H6590" i="2" s="1"/>
  <c r="G6594" i="2"/>
  <c r="H6594" i="2" s="1"/>
  <c r="G6697" i="2"/>
  <c r="H6697" i="2" s="1"/>
  <c r="G6701" i="2"/>
  <c r="H6701" i="2" s="1"/>
  <c r="G6705" i="2"/>
  <c r="H6705" i="2" s="1"/>
  <c r="G6708" i="2"/>
  <c r="H6708" i="2" s="1"/>
  <c r="G6696" i="2"/>
  <c r="H6696" i="2" s="1"/>
  <c r="G6700" i="2"/>
  <c r="H6700" i="2" s="1"/>
  <c r="G6709" i="2"/>
  <c r="H6709" i="2" s="1"/>
  <c r="G6699" i="2"/>
  <c r="H6699" i="2" s="1"/>
  <c r="G6703" i="2"/>
  <c r="H6703" i="2" s="1"/>
  <c r="G6707" i="2"/>
  <c r="H6707" i="2" s="1"/>
  <c r="G6704" i="2"/>
  <c r="H6704" i="2" s="1"/>
  <c r="G6698" i="2"/>
  <c r="H6698" i="2" s="1"/>
  <c r="G6702" i="2"/>
  <c r="H6702" i="2" s="1"/>
  <c r="G6706" i="2"/>
  <c r="H6706" i="2" s="1"/>
  <c r="G6240" i="2"/>
  <c r="H6240" i="2" s="1"/>
  <c r="G6238" i="2"/>
  <c r="H6238" i="2" s="1"/>
  <c r="G6242" i="2"/>
  <c r="H6242" i="2" s="1"/>
  <c r="G6237" i="2"/>
  <c r="H6237" i="2" s="1"/>
  <c r="G6241" i="2"/>
  <c r="H6241" i="2" s="1"/>
  <c r="G6244" i="2"/>
  <c r="H6244" i="2" s="1"/>
  <c r="G6236" i="2"/>
  <c r="H6236" i="2" s="1"/>
  <c r="G6245" i="2"/>
  <c r="H6245" i="2" s="1"/>
  <c r="G6239" i="2"/>
  <c r="H6239" i="2" s="1"/>
  <c r="G6243" i="2"/>
  <c r="H6243" i="2" s="1"/>
  <c r="G3909" i="2"/>
  <c r="H3909" i="2" s="1"/>
  <c r="G3908" i="2"/>
  <c r="H3908" i="2" s="1"/>
  <c r="G3910" i="2"/>
  <c r="H3910" i="2" s="1"/>
  <c r="G3906" i="2"/>
  <c r="H3906" i="2" s="1"/>
  <c r="G3907" i="2"/>
  <c r="H3907" i="2" s="1"/>
  <c r="G6080" i="2"/>
  <c r="H6080" i="2" s="1"/>
  <c r="G6075" i="2"/>
  <c r="H6075" i="2" s="1"/>
  <c r="G6076" i="2"/>
  <c r="H6076" i="2" s="1"/>
  <c r="G6084" i="2"/>
  <c r="H6084" i="2" s="1"/>
  <c r="G6079" i="2"/>
  <c r="H6079" i="2" s="1"/>
  <c r="G6083" i="2"/>
  <c r="H6083" i="2" s="1"/>
  <c r="G6086" i="2"/>
  <c r="H6086" i="2" s="1"/>
  <c r="G6078" i="2"/>
  <c r="H6078" i="2" s="1"/>
  <c r="G6082" i="2"/>
  <c r="H6082" i="2" s="1"/>
  <c r="G6085" i="2"/>
  <c r="H6085" i="2" s="1"/>
  <c r="G6077" i="2"/>
  <c r="H6077" i="2" s="1"/>
  <c r="G6081" i="2"/>
  <c r="H6081" i="2" s="1"/>
  <c r="G48" i="2"/>
  <c r="H48" i="2" s="1"/>
  <c r="G46" i="2"/>
  <c r="H46" i="2" s="1"/>
  <c r="G54" i="2"/>
  <c r="H54" i="2" s="1"/>
  <c r="G53" i="2"/>
  <c r="H53" i="2" s="1"/>
  <c r="G47" i="2"/>
  <c r="H47" i="2" s="1"/>
  <c r="G52" i="2"/>
  <c r="H52" i="2" s="1"/>
  <c r="G51" i="2"/>
  <c r="H51" i="2" s="1"/>
  <c r="G49" i="2"/>
  <c r="H49" i="2" s="1"/>
  <c r="G50" i="2"/>
  <c r="H50" i="2" s="1"/>
  <c r="G140" i="2"/>
  <c r="H140" i="2" s="1"/>
  <c r="G142" i="2"/>
  <c r="H142" i="2" s="1"/>
  <c r="G139" i="2"/>
  <c r="H139" i="2" s="1"/>
  <c r="G143" i="2"/>
  <c r="H143" i="2" s="1"/>
  <c r="G141" i="2"/>
  <c r="H141" i="2" s="1"/>
  <c r="G5574" i="2"/>
  <c r="H5574" i="2" s="1"/>
  <c r="G5578" i="2"/>
  <c r="H5578" i="2" s="1"/>
  <c r="G5573" i="2"/>
  <c r="H5573" i="2" s="1"/>
  <c r="G5577" i="2"/>
  <c r="H5577" i="2" s="1"/>
  <c r="G5572" i="2"/>
  <c r="H5572" i="2" s="1"/>
  <c r="G5571" i="2"/>
  <c r="H5571" i="2" s="1"/>
  <c r="G5575" i="2"/>
  <c r="H5575" i="2" s="1"/>
  <c r="G5576" i="2"/>
  <c r="H5576" i="2" s="1"/>
  <c r="G5565" i="2"/>
  <c r="H5565" i="2" s="1"/>
  <c r="G5569" i="2"/>
  <c r="H5569" i="2" s="1"/>
  <c r="G5563" i="2"/>
  <c r="H5563" i="2" s="1"/>
  <c r="G5564" i="2"/>
  <c r="H5564" i="2" s="1"/>
  <c r="G5568" i="2"/>
  <c r="H5568" i="2" s="1"/>
  <c r="G5567" i="2"/>
  <c r="H5567" i="2" s="1"/>
  <c r="G5566" i="2"/>
  <c r="H5566" i="2" s="1"/>
  <c r="G5570" i="2"/>
  <c r="H5570" i="2" s="1"/>
  <c r="G4272" i="2"/>
  <c r="H4272" i="2" s="1"/>
  <c r="G4270" i="2"/>
  <c r="H4270" i="2" s="1"/>
  <c r="G4279" i="2"/>
  <c r="H4279" i="2" s="1"/>
  <c r="G4278" i="2"/>
  <c r="H4278" i="2" s="1"/>
  <c r="G4276" i="2"/>
  <c r="H4276" i="2" s="1"/>
  <c r="G4274" i="2"/>
  <c r="H4274" i="2" s="1"/>
  <c r="G4273" i="2"/>
  <c r="H4273" i="2" s="1"/>
  <c r="G4271" i="2"/>
  <c r="H4271" i="2" s="1"/>
  <c r="G4269" i="2"/>
  <c r="H4269" i="2" s="1"/>
  <c r="G4277" i="2"/>
  <c r="H4277" i="2" s="1"/>
  <c r="G4275" i="2"/>
  <c r="H4275" i="2" s="1"/>
  <c r="G3589" i="2"/>
  <c r="H3589" i="2" s="1"/>
  <c r="G3593" i="2"/>
  <c r="H3593" i="2" s="1"/>
  <c r="G3602" i="2"/>
  <c r="H3602" i="2" s="1"/>
  <c r="G3590" i="2"/>
  <c r="H3590" i="2" s="1"/>
  <c r="G3592" i="2"/>
  <c r="H3592" i="2" s="1"/>
  <c r="G3597" i="2"/>
  <c r="H3597" i="2" s="1"/>
  <c r="G3601" i="2"/>
  <c r="H3601" i="2" s="1"/>
  <c r="G3603" i="2"/>
  <c r="H3603" i="2" s="1"/>
  <c r="G3596" i="2"/>
  <c r="H3596" i="2" s="1"/>
  <c r="G3600" i="2"/>
  <c r="H3600" i="2" s="1"/>
  <c r="G3594" i="2"/>
  <c r="H3594" i="2" s="1"/>
  <c r="G3598" i="2"/>
  <c r="H3598" i="2" s="1"/>
  <c r="G3595" i="2"/>
  <c r="H3595" i="2" s="1"/>
  <c r="G3599" i="2"/>
  <c r="H3599" i="2" s="1"/>
  <c r="G3591" i="2"/>
  <c r="H3591" i="2" s="1"/>
  <c r="G3423" i="2"/>
  <c r="H3423" i="2" s="1"/>
  <c r="G3424" i="2"/>
  <c r="H3424" i="2" s="1"/>
  <c r="G3420" i="2"/>
  <c r="H3420" i="2" s="1"/>
  <c r="G3422" i="2"/>
  <c r="H3422" i="2" s="1"/>
  <c r="G3418" i="2"/>
  <c r="H3418" i="2" s="1"/>
  <c r="G3419" i="2"/>
  <c r="H3419" i="2" s="1"/>
  <c r="G3425" i="2"/>
  <c r="H3425" i="2" s="1"/>
  <c r="G3421" i="2"/>
  <c r="H3421" i="2" s="1"/>
  <c r="G3436" i="2"/>
  <c r="H3436" i="2" s="1"/>
  <c r="G3433" i="2"/>
  <c r="H3433" i="2" s="1"/>
  <c r="G3432" i="2"/>
  <c r="H3432" i="2" s="1"/>
  <c r="G3435" i="2"/>
  <c r="H3435" i="2" s="1"/>
  <c r="G3434" i="2"/>
  <c r="H3434" i="2" s="1"/>
  <c r="G3437" i="2"/>
  <c r="H3437" i="2" s="1"/>
  <c r="G2958" i="2"/>
  <c r="H2958" i="2" s="1"/>
  <c r="G2964" i="2"/>
  <c r="H2964" i="2" s="1"/>
  <c r="G2963" i="2"/>
  <c r="H2963" i="2" s="1"/>
  <c r="G2962" i="2"/>
  <c r="H2962" i="2" s="1"/>
  <c r="G2965" i="2"/>
  <c r="H2965" i="2" s="1"/>
  <c r="G2957" i="2"/>
  <c r="H2957" i="2" s="1"/>
  <c r="G2966" i="2"/>
  <c r="H2966" i="2" s="1"/>
  <c r="G2967" i="2"/>
  <c r="H2967" i="2" s="1"/>
  <c r="G2960" i="2"/>
  <c r="H2960" i="2" s="1"/>
  <c r="G2961" i="2"/>
  <c r="H2961" i="2" s="1"/>
  <c r="G2959" i="2"/>
  <c r="H2959" i="2" s="1"/>
  <c r="G2905" i="2"/>
  <c r="H2905" i="2" s="1"/>
  <c r="G2896" i="2"/>
  <c r="H2896" i="2" s="1"/>
  <c r="G2900" i="2"/>
  <c r="H2900" i="2" s="1"/>
  <c r="G2904" i="2"/>
  <c r="H2904" i="2" s="1"/>
  <c r="G2911" i="2"/>
  <c r="H2911" i="2" s="1"/>
  <c r="G2908" i="2"/>
  <c r="H2908" i="2" s="1"/>
  <c r="G2912" i="2"/>
  <c r="H2912" i="2" s="1"/>
  <c r="G2907" i="2"/>
  <c r="H2907" i="2" s="1"/>
  <c r="G2902" i="2"/>
  <c r="H2902" i="2" s="1"/>
  <c r="G2899" i="2"/>
  <c r="H2899" i="2" s="1"/>
  <c r="G2894" i="2"/>
  <c r="H2894" i="2" s="1"/>
  <c r="G2898" i="2"/>
  <c r="H2898" i="2" s="1"/>
  <c r="G2897" i="2"/>
  <c r="H2897" i="2" s="1"/>
  <c r="G2906" i="2"/>
  <c r="H2906" i="2" s="1"/>
  <c r="G2903" i="2"/>
  <c r="H2903" i="2" s="1"/>
  <c r="G2910" i="2"/>
  <c r="H2910" i="2" s="1"/>
  <c r="G2909" i="2"/>
  <c r="H2909" i="2" s="1"/>
  <c r="G2913" i="2"/>
  <c r="H2913" i="2" s="1"/>
  <c r="G2901" i="2"/>
  <c r="H2901" i="2" s="1"/>
  <c r="G2895" i="2"/>
  <c r="H2895" i="2" s="1"/>
  <c r="G2387" i="2"/>
  <c r="H2387" i="2" s="1"/>
  <c r="G2389" i="2"/>
  <c r="H2389" i="2" s="1"/>
  <c r="G2390" i="2"/>
  <c r="H2390" i="2" s="1"/>
  <c r="G2385" i="2"/>
  <c r="H2385" i="2" s="1"/>
  <c r="G2384" i="2"/>
  <c r="H2384" i="2" s="1"/>
  <c r="G2388" i="2"/>
  <c r="H2388" i="2" s="1"/>
  <c r="G2386" i="2"/>
  <c r="H2386" i="2" s="1"/>
  <c r="G2413" i="2"/>
  <c r="H2413" i="2" s="1"/>
  <c r="G2416" i="2"/>
  <c r="H2416" i="2" s="1"/>
  <c r="G2417" i="2"/>
  <c r="H2417" i="2" s="1"/>
  <c r="G2415" i="2"/>
  <c r="H2415" i="2" s="1"/>
  <c r="G2414" i="2"/>
  <c r="H2414" i="2" s="1"/>
  <c r="G2185" i="2"/>
  <c r="H2185" i="2" s="1"/>
  <c r="G2178" i="2"/>
  <c r="H2178" i="2" s="1"/>
  <c r="G2182" i="2"/>
  <c r="H2182" i="2" s="1"/>
  <c r="G2187" i="2"/>
  <c r="H2187" i="2" s="1"/>
  <c r="G2192" i="2"/>
  <c r="H2192" i="2" s="1"/>
  <c r="G2181" i="2"/>
  <c r="H2181" i="2" s="1"/>
  <c r="G2189" i="2"/>
  <c r="H2189" i="2" s="1"/>
  <c r="G2186" i="2"/>
  <c r="H2186" i="2" s="1"/>
  <c r="G2180" i="2"/>
  <c r="H2180" i="2" s="1"/>
  <c r="G2184" i="2"/>
  <c r="H2184" i="2" s="1"/>
  <c r="G2188" i="2"/>
  <c r="H2188" i="2" s="1"/>
  <c r="G2190" i="2"/>
  <c r="H2190" i="2" s="1"/>
  <c r="G2179" i="2"/>
  <c r="H2179" i="2" s="1"/>
  <c r="G2183" i="2"/>
  <c r="H2183" i="2" s="1"/>
  <c r="G2191" i="2"/>
  <c r="H2191" i="2" s="1"/>
  <c r="G1576" i="2"/>
  <c r="H1576" i="2" s="1"/>
  <c r="G1590" i="2"/>
  <c r="H1590" i="2" s="1"/>
  <c r="G1573" i="2"/>
  <c r="H1573" i="2" s="1"/>
  <c r="G1584" i="2"/>
  <c r="H1584" i="2" s="1"/>
  <c r="G1570" i="2"/>
  <c r="H1570" i="2" s="1"/>
  <c r="G1589" i="2"/>
  <c r="H1589" i="2" s="1"/>
  <c r="G1574" i="2"/>
  <c r="H1574" i="2" s="1"/>
  <c r="G1587" i="2"/>
  <c r="H1587" i="2" s="1"/>
  <c r="G1580" i="2"/>
  <c r="H1580" i="2" s="1"/>
  <c r="G1571" i="2"/>
  <c r="H1571" i="2" s="1"/>
  <c r="G1593" i="2"/>
  <c r="H1593" i="2" s="1"/>
  <c r="G1583" i="2"/>
  <c r="H1583" i="2" s="1"/>
  <c r="G1586" i="2"/>
  <c r="H1586" i="2" s="1"/>
  <c r="G1569" i="2"/>
  <c r="H1569" i="2" s="1"/>
  <c r="G1585" i="2"/>
  <c r="H1585" i="2" s="1"/>
  <c r="G1595" i="2"/>
  <c r="H1595" i="2" s="1"/>
  <c r="G1582" i="2"/>
  <c r="H1582" i="2" s="1"/>
  <c r="G1581" i="2"/>
  <c r="H1581" i="2" s="1"/>
  <c r="G1572" i="2"/>
  <c r="H1572" i="2" s="1"/>
  <c r="G1578" i="2"/>
  <c r="H1578" i="2" s="1"/>
  <c r="G1577" i="2"/>
  <c r="H1577" i="2" s="1"/>
  <c r="G1579" i="2"/>
  <c r="H1579" i="2" s="1"/>
  <c r="G1588" i="2"/>
  <c r="H1588" i="2" s="1"/>
  <c r="G1591" i="2"/>
  <c r="H1591" i="2" s="1"/>
  <c r="G1594" i="2"/>
  <c r="H1594" i="2" s="1"/>
  <c r="G1592" i="2"/>
  <c r="H1592" i="2" s="1"/>
  <c r="G1568" i="2"/>
  <c r="H1568" i="2" s="1"/>
  <c r="G1575" i="2"/>
  <c r="H1575" i="2" s="1"/>
  <c r="G1380" i="2"/>
  <c r="H1380" i="2" s="1"/>
  <c r="G1382" i="2"/>
  <c r="H1382" i="2" s="1"/>
  <c r="G1381" i="2"/>
  <c r="H1381" i="2" s="1"/>
  <c r="G1379" i="2"/>
  <c r="H1379" i="2" s="1"/>
  <c r="G1391" i="2"/>
  <c r="H1391" i="2" s="1"/>
  <c r="G1388" i="2"/>
  <c r="H1388" i="2" s="1"/>
  <c r="G1384" i="2"/>
  <c r="H1384" i="2" s="1"/>
  <c r="G1390" i="2"/>
  <c r="H1390" i="2" s="1"/>
  <c r="G1386" i="2"/>
  <c r="H1386" i="2" s="1"/>
  <c r="G1387" i="2"/>
  <c r="H1387" i="2" s="1"/>
  <c r="G1389" i="2"/>
  <c r="H1389" i="2" s="1"/>
  <c r="G1383" i="2"/>
  <c r="H1383" i="2" s="1"/>
  <c r="G1385" i="2"/>
  <c r="H1385" i="2" s="1"/>
  <c r="G1600" i="2"/>
  <c r="H1600" i="2" s="1"/>
  <c r="G1603" i="2"/>
  <c r="H1603" i="2" s="1"/>
  <c r="G1599" i="2"/>
  <c r="H1599" i="2" s="1"/>
  <c r="G1602" i="2"/>
  <c r="H1602" i="2" s="1"/>
  <c r="G1606" i="2"/>
  <c r="H1606" i="2" s="1"/>
  <c r="G1604" i="2"/>
  <c r="H1604" i="2" s="1"/>
  <c r="G1596" i="2"/>
  <c r="H1596" i="2" s="1"/>
  <c r="G1598" i="2"/>
  <c r="H1598" i="2" s="1"/>
  <c r="G1605" i="2"/>
  <c r="H1605" i="2" s="1"/>
  <c r="G1607" i="2"/>
  <c r="H1607" i="2" s="1"/>
  <c r="G1601" i="2"/>
  <c r="H1601" i="2" s="1"/>
  <c r="G1597" i="2"/>
  <c r="H1597" i="2" s="1"/>
  <c r="G904" i="2"/>
  <c r="H904" i="2" s="1"/>
  <c r="G897" i="2"/>
  <c r="H897" i="2" s="1"/>
  <c r="G896" i="2"/>
  <c r="H896" i="2" s="1"/>
  <c r="G901" i="2"/>
  <c r="H901" i="2" s="1"/>
  <c r="G898" i="2"/>
  <c r="H898" i="2" s="1"/>
  <c r="G899" i="2"/>
  <c r="H899" i="2" s="1"/>
  <c r="G900" i="2"/>
  <c r="H900" i="2" s="1"/>
  <c r="G902" i="2"/>
  <c r="H902" i="2" s="1"/>
  <c r="G903" i="2"/>
  <c r="H903" i="2" s="1"/>
  <c r="G808" i="2"/>
  <c r="H808" i="2" s="1"/>
  <c r="G806" i="2"/>
  <c r="H806" i="2" s="1"/>
  <c r="G804" i="2"/>
  <c r="H804" i="2" s="1"/>
  <c r="G807" i="2"/>
  <c r="H807" i="2" s="1"/>
  <c r="G799" i="2"/>
  <c r="H799" i="2" s="1"/>
  <c r="G802" i="2"/>
  <c r="H802" i="2" s="1"/>
  <c r="G801" i="2"/>
  <c r="H801" i="2" s="1"/>
  <c r="G803" i="2"/>
  <c r="H803" i="2" s="1"/>
  <c r="G809" i="2"/>
  <c r="H809" i="2" s="1"/>
  <c r="G800" i="2"/>
  <c r="H800" i="2" s="1"/>
  <c r="G805" i="2"/>
  <c r="H805" i="2" s="1"/>
  <c r="G541" i="2"/>
  <c r="H541" i="2" s="1"/>
  <c r="G538" i="2"/>
  <c r="H538" i="2" s="1"/>
  <c r="G542" i="2"/>
  <c r="H542" i="2" s="1"/>
  <c r="G546" i="2"/>
  <c r="H546" i="2" s="1"/>
  <c r="G540" i="2"/>
  <c r="H540" i="2" s="1"/>
  <c r="G545" i="2"/>
  <c r="H545" i="2" s="1"/>
  <c r="G549" i="2"/>
  <c r="H549" i="2" s="1"/>
  <c r="G537" i="2"/>
  <c r="H537" i="2" s="1"/>
  <c r="G544" i="2"/>
  <c r="H544" i="2" s="1"/>
  <c r="G548" i="2"/>
  <c r="H548" i="2" s="1"/>
  <c r="G536" i="2"/>
  <c r="H536" i="2" s="1"/>
  <c r="G535" i="2"/>
  <c r="H535" i="2" s="1"/>
  <c r="G539" i="2"/>
  <c r="H539" i="2" s="1"/>
  <c r="G543" i="2"/>
  <c r="H543" i="2" s="1"/>
  <c r="G547" i="2"/>
  <c r="H547" i="2" s="1"/>
  <c r="G228" i="2"/>
  <c r="H228" i="2" s="1"/>
  <c r="G226" i="2"/>
  <c r="H226" i="2" s="1"/>
  <c r="G231" i="2"/>
  <c r="H231" i="2" s="1"/>
  <c r="G233" i="2"/>
  <c r="H233" i="2" s="1"/>
  <c r="G230" i="2"/>
  <c r="H230" i="2" s="1"/>
  <c r="G232" i="2"/>
  <c r="H232" i="2" s="1"/>
  <c r="G229" i="2"/>
  <c r="H229" i="2" s="1"/>
  <c r="G227" i="2"/>
  <c r="H227" i="2" s="1"/>
  <c r="G19100" i="2"/>
  <c r="H19100" i="2" s="1"/>
  <c r="G19105" i="2"/>
  <c r="H19105" i="2" s="1"/>
  <c r="G19098" i="2"/>
  <c r="H19098" i="2" s="1"/>
  <c r="G19104" i="2"/>
  <c r="H19104" i="2" s="1"/>
  <c r="G19103" i="2"/>
  <c r="H19103" i="2" s="1"/>
  <c r="G19102" i="2"/>
  <c r="H19102" i="2" s="1"/>
  <c r="G19099" i="2"/>
  <c r="H19099" i="2" s="1"/>
  <c r="G19101" i="2"/>
  <c r="H19101" i="2" s="1"/>
  <c r="G19106" i="2"/>
  <c r="H19106" i="2" s="1"/>
  <c r="G12060" i="2"/>
  <c r="H12060" i="2" s="1"/>
  <c r="G12052" i="2"/>
  <c r="H12052" i="2" s="1"/>
  <c r="G12055" i="2"/>
  <c r="H12055" i="2" s="1"/>
  <c r="G12054" i="2"/>
  <c r="H12054" i="2" s="1"/>
  <c r="G12053" i="2"/>
  <c r="H12053" i="2" s="1"/>
  <c r="G12061" i="2"/>
  <c r="H12061" i="2" s="1"/>
  <c r="G12056" i="2"/>
  <c r="H12056" i="2" s="1"/>
  <c r="G12051" i="2"/>
  <c r="H12051" i="2" s="1"/>
  <c r="G12057" i="2"/>
  <c r="H12057" i="2" s="1"/>
  <c r="G12058" i="2"/>
  <c r="H12058" i="2" s="1"/>
  <c r="G12059" i="2"/>
  <c r="H12059" i="2" s="1"/>
  <c r="G12092" i="2"/>
  <c r="H12092" i="2" s="1"/>
  <c r="G12093" i="2"/>
  <c r="H12093" i="2" s="1"/>
  <c r="G12090" i="2"/>
  <c r="H12090" i="2" s="1"/>
  <c r="G12103" i="2"/>
  <c r="H12103" i="2" s="1"/>
  <c r="G12096" i="2"/>
  <c r="H12096" i="2" s="1"/>
  <c r="G12097" i="2"/>
  <c r="H12097" i="2" s="1"/>
  <c r="G12094" i="2"/>
  <c r="H12094" i="2" s="1"/>
  <c r="G12099" i="2"/>
  <c r="H12099" i="2" s="1"/>
  <c r="G12098" i="2"/>
  <c r="H12098" i="2" s="1"/>
  <c r="G12100" i="2"/>
  <c r="H12100" i="2" s="1"/>
  <c r="G12101" i="2"/>
  <c r="H12101" i="2" s="1"/>
  <c r="G12095" i="2"/>
  <c r="H12095" i="2" s="1"/>
  <c r="G12089" i="2"/>
  <c r="H12089" i="2" s="1"/>
  <c r="G12102" i="2"/>
  <c r="H12102" i="2" s="1"/>
  <c r="G12088" i="2"/>
  <c r="H12088" i="2" s="1"/>
  <c r="G12091" i="2"/>
  <c r="H12091" i="2" s="1"/>
  <c r="G10802" i="2"/>
  <c r="H10802" i="2" s="1"/>
  <c r="G10800" i="2"/>
  <c r="H10800" i="2" s="1"/>
  <c r="G10799" i="2"/>
  <c r="H10799" i="2" s="1"/>
  <c r="G10798" i="2"/>
  <c r="H10798" i="2" s="1"/>
  <c r="G10801" i="2"/>
  <c r="H10801" i="2" s="1"/>
  <c r="G9725" i="2"/>
  <c r="H9725" i="2" s="1"/>
  <c r="G9730" i="2"/>
  <c r="H9730" i="2" s="1"/>
  <c r="G9728" i="2"/>
  <c r="H9728" i="2" s="1"/>
  <c r="G9727" i="2"/>
  <c r="H9727" i="2" s="1"/>
  <c r="G9724" i="2"/>
  <c r="H9724" i="2" s="1"/>
  <c r="G9726" i="2"/>
  <c r="H9726" i="2" s="1"/>
  <c r="G9729" i="2"/>
  <c r="H9729" i="2" s="1"/>
  <c r="G9731" i="2"/>
  <c r="H9731" i="2" s="1"/>
  <c r="G9468" i="2"/>
  <c r="H9468" i="2" s="1"/>
  <c r="G9466" i="2"/>
  <c r="H9466" i="2" s="1"/>
  <c r="G9463" i="2"/>
  <c r="H9463" i="2" s="1"/>
  <c r="G9464" i="2"/>
  <c r="H9464" i="2" s="1"/>
  <c r="G9465" i="2"/>
  <c r="H9465" i="2" s="1"/>
  <c r="G9467" i="2"/>
  <c r="H9467" i="2" s="1"/>
  <c r="G9388" i="2"/>
  <c r="H9388" i="2" s="1"/>
  <c r="G9383" i="2"/>
  <c r="H9383" i="2" s="1"/>
  <c r="G9384" i="2"/>
  <c r="H9384" i="2" s="1"/>
  <c r="G9389" i="2"/>
  <c r="H9389" i="2" s="1"/>
  <c r="G9387" i="2"/>
  <c r="H9387" i="2" s="1"/>
  <c r="G9385" i="2"/>
  <c r="H9385" i="2" s="1"/>
  <c r="G9386" i="2"/>
  <c r="H9386" i="2" s="1"/>
  <c r="G9288" i="2"/>
  <c r="H9288" i="2" s="1"/>
  <c r="G9285" i="2"/>
  <c r="H9285" i="2" s="1"/>
  <c r="G9275" i="2"/>
  <c r="H9275" i="2" s="1"/>
  <c r="G9283" i="2"/>
  <c r="H9283" i="2" s="1"/>
  <c r="G9277" i="2"/>
  <c r="H9277" i="2" s="1"/>
  <c r="G9276" i="2"/>
  <c r="H9276" i="2" s="1"/>
  <c r="G9274" i="2"/>
  <c r="H9274" i="2" s="1"/>
  <c r="G9282" i="2"/>
  <c r="H9282" i="2" s="1"/>
  <c r="G9271" i="2"/>
  <c r="H9271" i="2" s="1"/>
  <c r="G9284" i="2"/>
  <c r="H9284" i="2" s="1"/>
  <c r="G9281" i="2"/>
  <c r="H9281" i="2" s="1"/>
  <c r="G9273" i="2"/>
  <c r="H9273" i="2" s="1"/>
  <c r="G9279" i="2"/>
  <c r="H9279" i="2" s="1"/>
  <c r="G9287" i="2"/>
  <c r="H9287" i="2" s="1"/>
  <c r="G9272" i="2"/>
  <c r="H9272" i="2" s="1"/>
  <c r="G9280" i="2"/>
  <c r="H9280" i="2" s="1"/>
  <c r="G9278" i="2"/>
  <c r="H9278" i="2" s="1"/>
  <c r="G9286" i="2"/>
  <c r="H9286" i="2" s="1"/>
  <c r="G8975" i="2"/>
  <c r="H8975" i="2" s="1"/>
  <c r="G8974" i="2"/>
  <c r="H8974" i="2" s="1"/>
  <c r="G8977" i="2"/>
  <c r="H8977" i="2" s="1"/>
  <c r="G8979" i="2"/>
  <c r="H8979" i="2" s="1"/>
  <c r="G8976" i="2"/>
  <c r="H8976" i="2" s="1"/>
  <c r="G8978" i="2"/>
  <c r="H8978" i="2" s="1"/>
  <c r="G8893" i="2"/>
  <c r="H8893" i="2" s="1"/>
  <c r="G8890" i="2"/>
  <c r="H8890" i="2" s="1"/>
  <c r="G8889" i="2"/>
  <c r="H8889" i="2" s="1"/>
  <c r="G8895" i="2"/>
  <c r="H8895" i="2" s="1"/>
  <c r="G8891" i="2"/>
  <c r="H8891" i="2" s="1"/>
  <c r="G8892" i="2"/>
  <c r="H8892" i="2" s="1"/>
  <c r="G8894" i="2"/>
  <c r="H8894" i="2" s="1"/>
  <c r="G5727" i="2"/>
  <c r="H5727" i="2" s="1"/>
  <c r="G5732" i="2"/>
  <c r="H5732" i="2" s="1"/>
  <c r="G5731" i="2"/>
  <c r="H5731" i="2" s="1"/>
  <c r="G5728" i="2"/>
  <c r="H5728" i="2" s="1"/>
  <c r="G5730" i="2"/>
  <c r="H5730" i="2" s="1"/>
  <c r="G5729" i="2"/>
  <c r="H5729" i="2" s="1"/>
  <c r="G5740" i="2"/>
  <c r="H5740" i="2" s="1"/>
  <c r="G5741" i="2"/>
  <c r="H5741" i="2" s="1"/>
  <c r="G5739" i="2"/>
  <c r="H5739" i="2" s="1"/>
  <c r="G5738" i="2"/>
  <c r="H5738" i="2" s="1"/>
  <c r="G4855" i="2"/>
  <c r="H4855" i="2" s="1"/>
  <c r="G4860" i="2"/>
  <c r="H4860" i="2" s="1"/>
  <c r="G4854" i="2"/>
  <c r="H4854" i="2" s="1"/>
  <c r="G4859" i="2"/>
  <c r="H4859" i="2" s="1"/>
  <c r="G4857" i="2"/>
  <c r="H4857" i="2" s="1"/>
  <c r="G4858" i="2"/>
  <c r="H4858" i="2" s="1"/>
  <c r="G4856" i="2"/>
  <c r="H4856" i="2" s="1"/>
  <c r="G4875" i="2"/>
  <c r="H4875" i="2" s="1"/>
  <c r="G4874" i="2"/>
  <c r="H4874" i="2" s="1"/>
  <c r="G4877" i="2"/>
  <c r="H4877" i="2" s="1"/>
  <c r="G4878" i="2"/>
  <c r="H4878" i="2" s="1"/>
  <c r="G4873" i="2"/>
  <c r="H4873" i="2" s="1"/>
  <c r="G4876" i="2"/>
  <c r="H4876" i="2" s="1"/>
  <c r="G4571" i="2"/>
  <c r="H4571" i="2" s="1"/>
  <c r="G4569" i="2"/>
  <c r="H4569" i="2" s="1"/>
  <c r="G4566" i="2"/>
  <c r="H4566" i="2" s="1"/>
  <c r="G4564" i="2"/>
  <c r="H4564" i="2" s="1"/>
  <c r="G4567" i="2"/>
  <c r="H4567" i="2" s="1"/>
  <c r="G4570" i="2"/>
  <c r="H4570" i="2" s="1"/>
  <c r="G4568" i="2"/>
  <c r="H4568" i="2" s="1"/>
  <c r="G4565" i="2"/>
  <c r="H4565" i="2" s="1"/>
  <c r="G4563" i="2"/>
  <c r="H4563" i="2" s="1"/>
  <c r="G3651" i="2"/>
  <c r="H3651" i="2" s="1"/>
  <c r="G3653" i="2"/>
  <c r="H3653" i="2" s="1"/>
  <c r="G3655" i="2"/>
  <c r="H3655" i="2" s="1"/>
  <c r="G3652" i="2"/>
  <c r="H3652" i="2" s="1"/>
  <c r="G3657" i="2"/>
  <c r="H3657" i="2" s="1"/>
  <c r="G3654" i="2"/>
  <c r="H3654" i="2" s="1"/>
  <c r="G3656" i="2"/>
  <c r="H3656" i="2" s="1"/>
  <c r="G3734" i="2"/>
  <c r="H3734" i="2" s="1"/>
  <c r="G3731" i="2"/>
  <c r="H3731" i="2" s="1"/>
  <c r="G3739" i="2"/>
  <c r="H3739" i="2" s="1"/>
  <c r="G3738" i="2"/>
  <c r="H3738" i="2" s="1"/>
  <c r="G3735" i="2"/>
  <c r="H3735" i="2" s="1"/>
  <c r="G3733" i="2"/>
  <c r="H3733" i="2" s="1"/>
  <c r="G3737" i="2"/>
  <c r="H3737" i="2" s="1"/>
  <c r="G3732" i="2"/>
  <c r="H3732" i="2" s="1"/>
  <c r="G3736" i="2"/>
  <c r="H3736" i="2" s="1"/>
  <c r="G2331" i="2"/>
  <c r="H2331" i="2" s="1"/>
  <c r="G2334" i="2"/>
  <c r="H2334" i="2" s="1"/>
  <c r="G2333" i="2"/>
  <c r="H2333" i="2" s="1"/>
  <c r="G2332" i="2"/>
  <c r="H2332" i="2" s="1"/>
  <c r="G2335" i="2"/>
  <c r="H2335" i="2" s="1"/>
  <c r="G1916" i="2"/>
  <c r="H1916" i="2" s="1"/>
  <c r="G1913" i="2"/>
  <c r="H1913" i="2" s="1"/>
  <c r="G1918" i="2"/>
  <c r="H1918" i="2" s="1"/>
  <c r="G1920" i="2"/>
  <c r="H1920" i="2" s="1"/>
  <c r="G1907" i="2"/>
  <c r="H1907" i="2" s="1"/>
  <c r="G1919" i="2"/>
  <c r="H1919" i="2" s="1"/>
  <c r="G1909" i="2"/>
  <c r="H1909" i="2" s="1"/>
  <c r="G1906" i="2"/>
  <c r="H1906" i="2" s="1"/>
  <c r="G1905" i="2"/>
  <c r="H1905" i="2" s="1"/>
  <c r="G1915" i="2"/>
  <c r="H1915" i="2" s="1"/>
  <c r="G1908" i="2"/>
  <c r="H1908" i="2" s="1"/>
  <c r="G1914" i="2"/>
  <c r="H1914" i="2" s="1"/>
  <c r="G1911" i="2"/>
  <c r="H1911" i="2" s="1"/>
  <c r="G1912" i="2"/>
  <c r="H1912" i="2" s="1"/>
  <c r="G1910" i="2"/>
  <c r="H1910" i="2" s="1"/>
  <c r="G1917" i="2"/>
  <c r="H1917" i="2" s="1"/>
  <c r="G1690" i="2"/>
  <c r="H1690" i="2" s="1"/>
  <c r="G1692" i="2"/>
  <c r="H1692" i="2" s="1"/>
  <c r="G1688" i="2"/>
  <c r="H1688" i="2" s="1"/>
  <c r="G1693" i="2"/>
  <c r="H1693" i="2" s="1"/>
  <c r="G1691" i="2"/>
  <c r="H1691" i="2" s="1"/>
  <c r="G1689" i="2"/>
  <c r="H1689" i="2" s="1"/>
  <c r="G1694" i="2"/>
  <c r="H1694" i="2" s="1"/>
  <c r="G1687" i="2"/>
  <c r="H1687" i="2" s="1"/>
  <c r="G1897" i="2"/>
  <c r="H1897" i="2" s="1"/>
  <c r="G1898" i="2"/>
  <c r="H1898" i="2" s="1"/>
  <c r="G1900" i="2"/>
  <c r="H1900" i="2" s="1"/>
  <c r="G1902" i="2"/>
  <c r="H1902" i="2" s="1"/>
  <c r="G1904" i="2"/>
  <c r="H1904" i="2" s="1"/>
  <c r="G1903" i="2"/>
  <c r="H1903" i="2" s="1"/>
  <c r="G1894" i="2"/>
  <c r="H1894" i="2" s="1"/>
  <c r="G1899" i="2"/>
  <c r="H1899" i="2" s="1"/>
  <c r="G1901" i="2"/>
  <c r="H1901" i="2" s="1"/>
  <c r="G1896" i="2"/>
  <c r="H1896" i="2" s="1"/>
  <c r="G1895" i="2"/>
  <c r="H1895" i="2" s="1"/>
  <c r="G664" i="2"/>
  <c r="H664" i="2" s="1"/>
  <c r="G662" i="2"/>
  <c r="H662" i="2" s="1"/>
  <c r="G658" i="2"/>
  <c r="H658" i="2" s="1"/>
  <c r="G649" i="2"/>
  <c r="H649" i="2" s="1"/>
  <c r="G659" i="2"/>
  <c r="H659" i="2" s="1"/>
  <c r="G646" i="2"/>
  <c r="H646" i="2" s="1"/>
  <c r="G651" i="2"/>
  <c r="H651" i="2" s="1"/>
  <c r="G655" i="2"/>
  <c r="H655" i="2" s="1"/>
  <c r="G663" i="2"/>
  <c r="H663" i="2" s="1"/>
  <c r="G650" i="2"/>
  <c r="H650" i="2" s="1"/>
  <c r="G657" i="2"/>
  <c r="H657" i="2" s="1"/>
  <c r="G661" i="2"/>
  <c r="H661" i="2" s="1"/>
  <c r="G647" i="2"/>
  <c r="H647" i="2" s="1"/>
  <c r="G654" i="2"/>
  <c r="H654" i="2" s="1"/>
  <c r="G653" i="2"/>
  <c r="H653" i="2" s="1"/>
  <c r="G660" i="2"/>
  <c r="H660" i="2" s="1"/>
  <c r="G656" i="2"/>
  <c r="H656" i="2" s="1"/>
  <c r="G648" i="2"/>
  <c r="H648" i="2" s="1"/>
  <c r="G652" i="2"/>
  <c r="H652" i="2" s="1"/>
  <c r="G15886" i="2"/>
  <c r="H15886" i="2" s="1"/>
  <c r="G15892" i="2"/>
  <c r="H15892" i="2" s="1"/>
  <c r="G15887" i="2"/>
  <c r="H15887" i="2" s="1"/>
  <c r="G15883" i="2"/>
  <c r="H15883" i="2" s="1"/>
  <c r="G15889" i="2"/>
  <c r="H15889" i="2" s="1"/>
  <c r="G15890" i="2"/>
  <c r="H15890" i="2" s="1"/>
  <c r="G15885" i="2"/>
  <c r="H15885" i="2" s="1"/>
  <c r="G15894" i="2"/>
  <c r="H15894" i="2" s="1"/>
  <c r="G15884" i="2"/>
  <c r="H15884" i="2" s="1"/>
  <c r="G15893" i="2"/>
  <c r="H15893" i="2" s="1"/>
  <c r="G15896" i="2"/>
  <c r="H15896" i="2" s="1"/>
  <c r="G15895" i="2"/>
  <c r="H15895" i="2" s="1"/>
  <c r="G15888" i="2"/>
  <c r="H15888" i="2" s="1"/>
  <c r="G15897" i="2"/>
  <c r="H15897" i="2" s="1"/>
  <c r="G15891" i="2"/>
  <c r="H15891" i="2" s="1"/>
  <c r="G12697" i="2"/>
  <c r="H12697" i="2" s="1"/>
  <c r="G12685" i="2"/>
  <c r="H12685" i="2" s="1"/>
  <c r="G12698" i="2"/>
  <c r="H12698" i="2" s="1"/>
  <c r="G12686" i="2"/>
  <c r="H12686" i="2" s="1"/>
  <c r="G12691" i="2"/>
  <c r="H12691" i="2" s="1"/>
  <c r="G12688" i="2"/>
  <c r="H12688" i="2" s="1"/>
  <c r="G12701" i="2"/>
  <c r="H12701" i="2" s="1"/>
  <c r="G12689" i="2"/>
  <c r="H12689" i="2" s="1"/>
  <c r="G12693" i="2"/>
  <c r="H12693" i="2" s="1"/>
  <c r="G12687" i="2"/>
  <c r="H12687" i="2" s="1"/>
  <c r="G12692" i="2"/>
  <c r="H12692" i="2" s="1"/>
  <c r="G12696" i="2"/>
  <c r="H12696" i="2" s="1"/>
  <c r="G12684" i="2"/>
  <c r="H12684" i="2" s="1"/>
  <c r="G12699" i="2"/>
  <c r="H12699" i="2" s="1"/>
  <c r="G12690" i="2"/>
  <c r="H12690" i="2" s="1"/>
  <c r="G12694" i="2"/>
  <c r="H12694" i="2" s="1"/>
  <c r="G12700" i="2"/>
  <c r="H12700" i="2" s="1"/>
  <c r="G12695" i="2"/>
  <c r="H12695" i="2" s="1"/>
  <c r="G12768" i="2"/>
  <c r="H12768" i="2" s="1"/>
  <c r="G12781" i="2"/>
  <c r="H12781" i="2" s="1"/>
  <c r="G12769" i="2"/>
  <c r="H12769" i="2" s="1"/>
  <c r="G12782" i="2"/>
  <c r="H12782" i="2" s="1"/>
  <c r="G12771" i="2"/>
  <c r="H12771" i="2" s="1"/>
  <c r="G12784" i="2"/>
  <c r="H12784" i="2" s="1"/>
  <c r="G12772" i="2"/>
  <c r="H12772" i="2" s="1"/>
  <c r="G12785" i="2"/>
  <c r="H12785" i="2" s="1"/>
  <c r="G12773" i="2"/>
  <c r="H12773" i="2" s="1"/>
  <c r="G12783" i="2"/>
  <c r="H12783" i="2" s="1"/>
  <c r="G12770" i="2"/>
  <c r="H12770" i="2" s="1"/>
  <c r="G12776" i="2"/>
  <c r="H12776" i="2" s="1"/>
  <c r="G12780" i="2"/>
  <c r="H12780" i="2" s="1"/>
  <c r="G12779" i="2"/>
  <c r="H12779" i="2" s="1"/>
  <c r="G12777" i="2"/>
  <c r="H12777" i="2" s="1"/>
  <c r="G12774" i="2"/>
  <c r="H12774" i="2" s="1"/>
  <c r="G12778" i="2"/>
  <c r="H12778" i="2" s="1"/>
  <c r="G12775" i="2"/>
  <c r="H12775" i="2" s="1"/>
  <c r="G11309" i="2"/>
  <c r="H11309" i="2" s="1"/>
  <c r="G11307" i="2"/>
  <c r="H11307" i="2" s="1"/>
  <c r="G11312" i="2"/>
  <c r="H11312" i="2" s="1"/>
  <c r="G11310" i="2"/>
  <c r="H11310" i="2" s="1"/>
  <c r="G11314" i="2"/>
  <c r="H11314" i="2" s="1"/>
  <c r="G11313" i="2"/>
  <c r="H11313" i="2" s="1"/>
  <c r="G11315" i="2"/>
  <c r="H11315" i="2" s="1"/>
  <c r="G11308" i="2"/>
  <c r="H11308" i="2" s="1"/>
  <c r="G11316" i="2"/>
  <c r="H11316" i="2" s="1"/>
  <c r="G11311" i="2"/>
  <c r="H11311" i="2" s="1"/>
  <c r="G10882" i="2"/>
  <c r="H10882" i="2" s="1"/>
  <c r="G10885" i="2"/>
  <c r="H10885" i="2" s="1"/>
  <c r="G10880" i="2"/>
  <c r="H10880" i="2" s="1"/>
  <c r="G10886" i="2"/>
  <c r="H10886" i="2" s="1"/>
  <c r="G10881" i="2"/>
  <c r="H10881" i="2" s="1"/>
  <c r="G10884" i="2"/>
  <c r="H10884" i="2" s="1"/>
  <c r="G10883" i="2"/>
  <c r="H10883" i="2" s="1"/>
  <c r="G7533" i="2"/>
  <c r="H7533" i="2" s="1"/>
  <c r="G7537" i="2"/>
  <c r="H7537" i="2" s="1"/>
  <c r="G7541" i="2"/>
  <c r="H7541" i="2" s="1"/>
  <c r="G7532" i="2"/>
  <c r="H7532" i="2" s="1"/>
  <c r="G7536" i="2"/>
  <c r="H7536" i="2" s="1"/>
  <c r="G7540" i="2"/>
  <c r="H7540" i="2" s="1"/>
  <c r="G7531" i="2"/>
  <c r="H7531" i="2" s="1"/>
  <c r="G7535" i="2"/>
  <c r="H7535" i="2" s="1"/>
  <c r="G7530" i="2"/>
  <c r="H7530" i="2" s="1"/>
  <c r="G7534" i="2"/>
  <c r="H7534" i="2" s="1"/>
  <c r="G7538" i="2"/>
  <c r="H7538" i="2" s="1"/>
  <c r="G7539" i="2"/>
  <c r="H7539" i="2" s="1"/>
  <c r="G15389" i="2"/>
  <c r="H15389" i="2" s="1"/>
  <c r="G15394" i="2"/>
  <c r="H15394" i="2" s="1"/>
  <c r="G15393" i="2"/>
  <c r="H15393" i="2" s="1"/>
  <c r="G15391" i="2"/>
  <c r="H15391" i="2" s="1"/>
  <c r="G15392" i="2"/>
  <c r="H15392" i="2" s="1"/>
  <c r="G15390" i="2"/>
  <c r="H15390" i="2" s="1"/>
  <c r="G14041" i="2"/>
  <c r="H14041" i="2" s="1"/>
  <c r="G14039" i="2"/>
  <c r="H14039" i="2" s="1"/>
  <c r="G14040" i="2"/>
  <c r="H14040" i="2" s="1"/>
  <c r="G14038" i="2"/>
  <c r="H14038" i="2" s="1"/>
  <c r="G14037" i="2"/>
  <c r="H14037" i="2" s="1"/>
  <c r="G14043" i="2"/>
  <c r="H14043" i="2" s="1"/>
  <c r="G14042" i="2"/>
  <c r="H14042" i="2" s="1"/>
  <c r="G9525" i="2"/>
  <c r="H9525" i="2" s="1"/>
  <c r="G9517" i="2"/>
  <c r="H9517" i="2" s="1"/>
  <c r="G9519" i="2"/>
  <c r="H9519" i="2" s="1"/>
  <c r="G9527" i="2"/>
  <c r="H9527" i="2" s="1"/>
  <c r="G9532" i="2"/>
  <c r="H9532" i="2" s="1"/>
  <c r="G9524" i="2"/>
  <c r="H9524" i="2" s="1"/>
  <c r="G9518" i="2"/>
  <c r="H9518" i="2" s="1"/>
  <c r="G9526" i="2"/>
  <c r="H9526" i="2" s="1"/>
  <c r="G9529" i="2"/>
  <c r="H9529" i="2" s="1"/>
  <c r="G9521" i="2"/>
  <c r="H9521" i="2" s="1"/>
  <c r="G9523" i="2"/>
  <c r="H9523" i="2" s="1"/>
  <c r="G9531" i="2"/>
  <c r="H9531" i="2" s="1"/>
  <c r="G9520" i="2"/>
  <c r="H9520" i="2" s="1"/>
  <c r="G9528" i="2"/>
  <c r="H9528" i="2" s="1"/>
  <c r="G9522" i="2"/>
  <c r="H9522" i="2" s="1"/>
  <c r="G9530" i="2"/>
  <c r="H9530" i="2" s="1"/>
  <c r="G8178" i="2"/>
  <c r="H8178" i="2" s="1"/>
  <c r="G8182" i="2"/>
  <c r="H8182" i="2" s="1"/>
  <c r="G8186" i="2"/>
  <c r="H8186" i="2" s="1"/>
  <c r="G8177" i="2"/>
  <c r="H8177" i="2" s="1"/>
  <c r="G8181" i="2"/>
  <c r="H8181" i="2" s="1"/>
  <c r="G8185" i="2"/>
  <c r="H8185" i="2" s="1"/>
  <c r="G8176" i="2"/>
  <c r="H8176" i="2" s="1"/>
  <c r="G8180" i="2"/>
  <c r="H8180" i="2" s="1"/>
  <c r="G8184" i="2"/>
  <c r="H8184" i="2" s="1"/>
  <c r="G8179" i="2"/>
  <c r="H8179" i="2" s="1"/>
  <c r="G8183" i="2"/>
  <c r="H8183" i="2" s="1"/>
  <c r="G8187" i="2"/>
  <c r="H8187" i="2" s="1"/>
  <c r="G7026" i="2"/>
  <c r="H7026" i="2" s="1"/>
  <c r="G7027" i="2"/>
  <c r="H7027" i="2" s="1"/>
  <c r="G7030" i="2"/>
  <c r="H7030" i="2" s="1"/>
  <c r="G7031" i="2"/>
  <c r="H7031" i="2" s="1"/>
  <c r="G7029" i="2"/>
  <c r="H7029" i="2" s="1"/>
  <c r="G7033" i="2"/>
  <c r="H7033" i="2" s="1"/>
  <c r="G7028" i="2"/>
  <c r="H7028" i="2" s="1"/>
  <c r="G7032" i="2"/>
  <c r="H7032" i="2" s="1"/>
  <c r="G3875" i="2"/>
  <c r="H3875" i="2" s="1"/>
  <c r="G3877" i="2"/>
  <c r="H3877" i="2" s="1"/>
  <c r="G3876" i="2"/>
  <c r="H3876" i="2" s="1"/>
  <c r="G3878" i="2"/>
  <c r="H3878" i="2" s="1"/>
  <c r="G3879" i="2"/>
  <c r="H3879" i="2" s="1"/>
  <c r="G13781" i="2"/>
  <c r="H13781" i="2" s="1"/>
  <c r="G13789" i="2"/>
  <c r="H13789" i="2" s="1"/>
  <c r="G13786" i="2"/>
  <c r="H13786" i="2" s="1"/>
  <c r="G13778" i="2"/>
  <c r="H13778" i="2" s="1"/>
  <c r="G13780" i="2"/>
  <c r="H13780" i="2" s="1"/>
  <c r="G13788" i="2"/>
  <c r="H13788" i="2" s="1"/>
  <c r="G13777" i="2"/>
  <c r="H13777" i="2" s="1"/>
  <c r="G13775" i="2"/>
  <c r="H13775" i="2" s="1"/>
  <c r="G13783" i="2"/>
  <c r="H13783" i="2" s="1"/>
  <c r="G13785" i="2"/>
  <c r="H13785" i="2" s="1"/>
  <c r="G13776" i="2"/>
  <c r="H13776" i="2" s="1"/>
  <c r="G13774" i="2"/>
  <c r="H13774" i="2" s="1"/>
  <c r="G13782" i="2"/>
  <c r="H13782" i="2" s="1"/>
  <c r="G13784" i="2"/>
  <c r="H13784" i="2" s="1"/>
  <c r="G13773" i="2"/>
  <c r="H13773" i="2" s="1"/>
  <c r="G13787" i="2"/>
  <c r="H13787" i="2" s="1"/>
  <c r="G13779" i="2"/>
  <c r="H13779" i="2" s="1"/>
  <c r="G4448" i="2"/>
  <c r="H4448" i="2" s="1"/>
  <c r="G4456" i="2"/>
  <c r="H4456" i="2" s="1"/>
  <c r="G4454" i="2"/>
  <c r="H4454" i="2" s="1"/>
  <c r="G4451" i="2"/>
  <c r="H4451" i="2" s="1"/>
  <c r="G4449" i="2"/>
  <c r="H4449" i="2" s="1"/>
  <c r="G4452" i="2"/>
  <c r="H4452" i="2" s="1"/>
  <c r="G4455" i="2"/>
  <c r="H4455" i="2" s="1"/>
  <c r="G4453" i="2"/>
  <c r="H4453" i="2" s="1"/>
  <c r="G4450" i="2"/>
  <c r="H4450" i="2" s="1"/>
  <c r="G5066" i="2"/>
  <c r="H5066" i="2" s="1"/>
  <c r="G5070" i="2"/>
  <c r="H5070" i="2" s="1"/>
  <c r="G5069" i="2"/>
  <c r="H5069" i="2" s="1"/>
  <c r="G5073" i="2"/>
  <c r="H5073" i="2" s="1"/>
  <c r="G5065" i="2"/>
  <c r="H5065" i="2" s="1"/>
  <c r="G5068" i="2"/>
  <c r="H5068" i="2" s="1"/>
  <c r="G5072" i="2"/>
  <c r="H5072" i="2" s="1"/>
  <c r="G5067" i="2"/>
  <c r="H5067" i="2" s="1"/>
  <c r="G5071" i="2"/>
  <c r="H5071" i="2" s="1"/>
  <c r="G4970" i="2"/>
  <c r="H4970" i="2" s="1"/>
  <c r="G4974" i="2"/>
  <c r="H4974" i="2" s="1"/>
  <c r="G4979" i="2"/>
  <c r="H4979" i="2" s="1"/>
  <c r="G4973" i="2"/>
  <c r="H4973" i="2" s="1"/>
  <c r="G4977" i="2"/>
  <c r="H4977" i="2" s="1"/>
  <c r="G4978" i="2"/>
  <c r="H4978" i="2" s="1"/>
  <c r="G4968" i="2"/>
  <c r="H4968" i="2" s="1"/>
  <c r="G4972" i="2"/>
  <c r="H4972" i="2" s="1"/>
  <c r="G4976" i="2"/>
  <c r="H4976" i="2" s="1"/>
  <c r="G4969" i="2"/>
  <c r="H4969" i="2" s="1"/>
  <c r="G4971" i="2"/>
  <c r="H4971" i="2" s="1"/>
  <c r="G4975" i="2"/>
  <c r="H4975" i="2" s="1"/>
  <c r="G3251" i="2"/>
  <c r="H3251" i="2" s="1"/>
  <c r="G3247" i="2"/>
  <c r="H3247" i="2" s="1"/>
  <c r="G3249" i="2"/>
  <c r="H3249" i="2" s="1"/>
  <c r="G3250" i="2"/>
  <c r="H3250" i="2" s="1"/>
  <c r="G3248" i="2"/>
  <c r="H3248" i="2" s="1"/>
  <c r="G3245" i="2"/>
  <c r="H3245" i="2" s="1"/>
  <c r="G3246" i="2"/>
  <c r="H3246" i="2" s="1"/>
  <c r="G2720" i="2"/>
  <c r="H2720" i="2" s="1"/>
  <c r="G2725" i="2"/>
  <c r="H2725" i="2" s="1"/>
  <c r="G2721" i="2"/>
  <c r="H2721" i="2" s="1"/>
  <c r="G2724" i="2"/>
  <c r="H2724" i="2" s="1"/>
  <c r="G2719" i="2"/>
  <c r="H2719" i="2" s="1"/>
  <c r="G2722" i="2"/>
  <c r="H2722" i="2" s="1"/>
  <c r="G2723" i="2"/>
  <c r="H2723" i="2" s="1"/>
  <c r="G2716" i="2"/>
  <c r="H2716" i="2" s="1"/>
  <c r="G2715" i="2"/>
  <c r="H2715" i="2" s="1"/>
  <c r="G2714" i="2"/>
  <c r="H2714" i="2" s="1"/>
  <c r="G2717" i="2"/>
  <c r="H2717" i="2" s="1"/>
  <c r="G2709" i="2"/>
  <c r="H2709" i="2" s="1"/>
  <c r="G2718" i="2"/>
  <c r="H2718" i="2" s="1"/>
  <c r="G2712" i="2"/>
  <c r="H2712" i="2" s="1"/>
  <c r="G2713" i="2"/>
  <c r="H2713" i="2" s="1"/>
  <c r="G2710" i="2"/>
  <c r="H2710" i="2" s="1"/>
  <c r="G2711" i="2"/>
  <c r="H2711" i="2" s="1"/>
  <c r="G433" i="2"/>
  <c r="H433" i="2" s="1"/>
  <c r="G434" i="2"/>
  <c r="H434" i="2" s="1"/>
  <c r="G432" i="2"/>
  <c r="H432" i="2" s="1"/>
  <c r="G431" i="2"/>
  <c r="H431" i="2" s="1"/>
  <c r="G438" i="2"/>
  <c r="H438" i="2" s="1"/>
  <c r="G437" i="2"/>
  <c r="H437" i="2" s="1"/>
  <c r="G436" i="2"/>
  <c r="H436" i="2" s="1"/>
  <c r="G435" i="2"/>
  <c r="H435" i="2" s="1"/>
  <c r="G18634" i="2"/>
  <c r="H18634" i="2" s="1"/>
  <c r="G18638" i="2"/>
  <c r="H18638" i="2" s="1"/>
  <c r="G18642" i="2"/>
  <c r="H18642" i="2" s="1"/>
  <c r="G18645" i="2"/>
  <c r="H18645" i="2" s="1"/>
  <c r="G18633" i="2"/>
  <c r="H18633" i="2" s="1"/>
  <c r="G18637" i="2"/>
  <c r="H18637" i="2" s="1"/>
  <c r="G18641" i="2"/>
  <c r="H18641" i="2" s="1"/>
  <c r="G18632" i="2"/>
  <c r="H18632" i="2" s="1"/>
  <c r="G18649" i="2"/>
  <c r="H18649" i="2" s="1"/>
  <c r="G18640" i="2"/>
  <c r="H18640" i="2" s="1"/>
  <c r="G18644" i="2"/>
  <c r="H18644" i="2" s="1"/>
  <c r="G18648" i="2"/>
  <c r="H18648" i="2" s="1"/>
  <c r="G18647" i="2"/>
  <c r="H18647" i="2" s="1"/>
  <c r="G18636" i="2"/>
  <c r="H18636" i="2" s="1"/>
  <c r="G18635" i="2"/>
  <c r="H18635" i="2" s="1"/>
  <c r="G18639" i="2"/>
  <c r="H18639" i="2" s="1"/>
  <c r="G18643" i="2"/>
  <c r="H18643" i="2" s="1"/>
  <c r="G18646" i="2"/>
  <c r="H18646" i="2" s="1"/>
  <c r="G14516" i="2"/>
  <c r="H14516" i="2" s="1"/>
  <c r="G14511" i="2"/>
  <c r="H14511" i="2" s="1"/>
  <c r="G14513" i="2"/>
  <c r="H14513" i="2" s="1"/>
  <c r="G14512" i="2"/>
  <c r="H14512" i="2" s="1"/>
  <c r="G14515" i="2"/>
  <c r="H14515" i="2" s="1"/>
  <c r="G14517" i="2"/>
  <c r="H14517" i="2" s="1"/>
  <c r="G14514" i="2"/>
  <c r="H14514" i="2" s="1"/>
  <c r="G14342" i="2"/>
  <c r="H14342" i="2" s="1"/>
  <c r="G14341" i="2"/>
  <c r="H14341" i="2" s="1"/>
  <c r="G14339" i="2"/>
  <c r="H14339" i="2" s="1"/>
  <c r="G14340" i="2"/>
  <c r="H14340" i="2" s="1"/>
  <c r="G14338" i="2"/>
  <c r="H14338" i="2" s="1"/>
  <c r="G14337" i="2"/>
  <c r="H14337" i="2" s="1"/>
  <c r="G17789" i="2"/>
  <c r="H17789" i="2" s="1"/>
  <c r="G17777" i="2"/>
  <c r="H17777" i="2" s="1"/>
  <c r="G17781" i="2"/>
  <c r="H17781" i="2" s="1"/>
  <c r="G17785" i="2"/>
  <c r="H17785" i="2" s="1"/>
  <c r="G17767" i="2"/>
  <c r="H17767" i="2" s="1"/>
  <c r="G17779" i="2"/>
  <c r="H17779" i="2" s="1"/>
  <c r="G17772" i="2"/>
  <c r="H17772" i="2" s="1"/>
  <c r="G17776" i="2"/>
  <c r="H17776" i="2" s="1"/>
  <c r="G17780" i="2"/>
  <c r="H17780" i="2" s="1"/>
  <c r="G17768" i="2"/>
  <c r="H17768" i="2" s="1"/>
  <c r="G17783" i="2"/>
  <c r="H17783" i="2" s="1"/>
  <c r="G17775" i="2"/>
  <c r="H17775" i="2" s="1"/>
  <c r="G17788" i="2"/>
  <c r="H17788" i="2" s="1"/>
  <c r="G17782" i="2"/>
  <c r="H17782" i="2" s="1"/>
  <c r="G17770" i="2"/>
  <c r="H17770" i="2" s="1"/>
  <c r="G17784" i="2"/>
  <c r="H17784" i="2" s="1"/>
  <c r="G17778" i="2"/>
  <c r="H17778" i="2" s="1"/>
  <c r="G17771" i="2"/>
  <c r="H17771" i="2" s="1"/>
  <c r="G17773" i="2"/>
  <c r="H17773" i="2" s="1"/>
  <c r="G17786" i="2"/>
  <c r="H17786" i="2" s="1"/>
  <c r="G17774" i="2"/>
  <c r="H17774" i="2" s="1"/>
  <c r="G17769" i="2"/>
  <c r="H17769" i="2" s="1"/>
  <c r="G17787" i="2"/>
  <c r="H17787" i="2" s="1"/>
  <c r="G16832" i="2"/>
  <c r="H16832" i="2" s="1"/>
  <c r="G16833" i="2"/>
  <c r="H16833" i="2" s="1"/>
  <c r="G16835" i="2"/>
  <c r="H16835" i="2" s="1"/>
  <c r="G16831" i="2"/>
  <c r="H16831" i="2" s="1"/>
  <c r="G16834" i="2"/>
  <c r="H16834" i="2" s="1"/>
  <c r="G16794" i="2"/>
  <c r="H16794" i="2" s="1"/>
  <c r="G16798" i="2"/>
  <c r="H16798" i="2" s="1"/>
  <c r="G16792" i="2"/>
  <c r="H16792" i="2" s="1"/>
  <c r="G16795" i="2"/>
  <c r="H16795" i="2" s="1"/>
  <c r="G16791" i="2"/>
  <c r="H16791" i="2" s="1"/>
  <c r="G16801" i="2"/>
  <c r="H16801" i="2" s="1"/>
  <c r="G16789" i="2"/>
  <c r="H16789" i="2" s="1"/>
  <c r="G16802" i="2"/>
  <c r="H16802" i="2" s="1"/>
  <c r="G16790" i="2"/>
  <c r="H16790" i="2" s="1"/>
  <c r="G16807" i="2"/>
  <c r="H16807" i="2" s="1"/>
  <c r="G16796" i="2"/>
  <c r="H16796" i="2" s="1"/>
  <c r="G16805" i="2"/>
  <c r="H16805" i="2" s="1"/>
  <c r="G16793" i="2"/>
  <c r="H16793" i="2" s="1"/>
  <c r="G16806" i="2"/>
  <c r="H16806" i="2" s="1"/>
  <c r="G16803" i="2"/>
  <c r="H16803" i="2" s="1"/>
  <c r="G16800" i="2"/>
  <c r="H16800" i="2" s="1"/>
  <c r="G16804" i="2"/>
  <c r="H16804" i="2" s="1"/>
  <c r="G16797" i="2"/>
  <c r="H16797" i="2" s="1"/>
  <c r="G16799" i="2"/>
  <c r="H16799" i="2" s="1"/>
  <c r="G16105" i="2"/>
  <c r="H16105" i="2" s="1"/>
  <c r="G16099" i="2"/>
  <c r="H16099" i="2" s="1"/>
  <c r="G16100" i="2"/>
  <c r="H16100" i="2" s="1"/>
  <c r="G16102" i="2"/>
  <c r="H16102" i="2" s="1"/>
  <c r="G16101" i="2"/>
  <c r="H16101" i="2" s="1"/>
  <c r="G16106" i="2"/>
  <c r="H16106" i="2" s="1"/>
  <c r="G16107" i="2"/>
  <c r="H16107" i="2" s="1"/>
  <c r="G16108" i="2"/>
  <c r="H16108" i="2" s="1"/>
  <c r="G16104" i="2"/>
  <c r="H16104" i="2" s="1"/>
  <c r="G16103" i="2"/>
  <c r="H16103" i="2" s="1"/>
  <c r="G15202" i="2"/>
  <c r="H15202" i="2" s="1"/>
  <c r="G15208" i="2"/>
  <c r="H15208" i="2" s="1"/>
  <c r="G15207" i="2"/>
  <c r="H15207" i="2" s="1"/>
  <c r="G15201" i="2"/>
  <c r="H15201" i="2" s="1"/>
  <c r="G15206" i="2"/>
  <c r="H15206" i="2" s="1"/>
  <c r="G15210" i="2"/>
  <c r="H15210" i="2" s="1"/>
  <c r="G15200" i="2"/>
  <c r="H15200" i="2" s="1"/>
  <c r="G15205" i="2"/>
  <c r="H15205" i="2" s="1"/>
  <c r="G15203" i="2"/>
  <c r="H15203" i="2" s="1"/>
  <c r="G15204" i="2"/>
  <c r="H15204" i="2" s="1"/>
  <c r="G15209" i="2"/>
  <c r="H15209" i="2" s="1"/>
  <c r="G15199" i="2"/>
  <c r="H15199" i="2" s="1"/>
  <c r="G15136" i="2"/>
  <c r="H15136" i="2" s="1"/>
  <c r="G15132" i="2"/>
  <c r="H15132" i="2" s="1"/>
  <c r="G15127" i="2"/>
  <c r="H15127" i="2" s="1"/>
  <c r="G15129" i="2"/>
  <c r="H15129" i="2" s="1"/>
  <c r="G15130" i="2"/>
  <c r="H15130" i="2" s="1"/>
  <c r="G15128" i="2"/>
  <c r="H15128" i="2" s="1"/>
  <c r="G15134" i="2"/>
  <c r="H15134" i="2" s="1"/>
  <c r="G15135" i="2"/>
  <c r="H15135" i="2" s="1"/>
  <c r="G15126" i="2"/>
  <c r="H15126" i="2" s="1"/>
  <c r="G15133" i="2"/>
  <c r="H15133" i="2" s="1"/>
  <c r="G15131" i="2"/>
  <c r="H15131" i="2" s="1"/>
  <c r="G12866" i="2"/>
  <c r="H12866" i="2" s="1"/>
  <c r="G12865" i="2"/>
  <c r="H12865" i="2" s="1"/>
  <c r="G12871" i="2"/>
  <c r="H12871" i="2" s="1"/>
  <c r="G12873" i="2"/>
  <c r="H12873" i="2" s="1"/>
  <c r="G12872" i="2"/>
  <c r="H12872" i="2" s="1"/>
  <c r="G12869" i="2"/>
  <c r="H12869" i="2" s="1"/>
  <c r="G12870" i="2"/>
  <c r="H12870" i="2" s="1"/>
  <c r="G12876" i="2"/>
  <c r="H12876" i="2" s="1"/>
  <c r="G12867" i="2"/>
  <c r="H12867" i="2" s="1"/>
  <c r="G12868" i="2"/>
  <c r="H12868" i="2" s="1"/>
  <c r="G12874" i="2"/>
  <c r="H12874" i="2" s="1"/>
  <c r="G12875" i="2"/>
  <c r="H12875" i="2" s="1"/>
  <c r="G11945" i="2"/>
  <c r="H11945" i="2" s="1"/>
  <c r="G11941" i="2"/>
  <c r="H11941" i="2" s="1"/>
  <c r="G11944" i="2"/>
  <c r="H11944" i="2" s="1"/>
  <c r="G11946" i="2"/>
  <c r="H11946" i="2" s="1"/>
  <c r="G11942" i="2"/>
  <c r="H11942" i="2" s="1"/>
  <c r="G11943" i="2"/>
  <c r="H11943" i="2" s="1"/>
  <c r="G10313" i="2"/>
  <c r="H10313" i="2" s="1"/>
  <c r="G10306" i="2"/>
  <c r="H10306" i="2" s="1"/>
  <c r="G10314" i="2"/>
  <c r="H10314" i="2" s="1"/>
  <c r="G10309" i="2"/>
  <c r="H10309" i="2" s="1"/>
  <c r="G10305" i="2"/>
  <c r="H10305" i="2" s="1"/>
  <c r="G10311" i="2"/>
  <c r="H10311" i="2" s="1"/>
  <c r="G10312" i="2"/>
  <c r="H10312" i="2" s="1"/>
  <c r="G10308" i="2"/>
  <c r="H10308" i="2" s="1"/>
  <c r="G10310" i="2"/>
  <c r="H10310" i="2" s="1"/>
  <c r="G10304" i="2"/>
  <c r="H10304" i="2" s="1"/>
  <c r="G10307" i="2"/>
  <c r="H10307" i="2" s="1"/>
  <c r="G10315" i="2"/>
  <c r="H10315" i="2" s="1"/>
  <c r="G8815" i="2"/>
  <c r="H8815" i="2" s="1"/>
  <c r="G8814" i="2"/>
  <c r="H8814" i="2" s="1"/>
  <c r="G8812" i="2"/>
  <c r="H8812" i="2" s="1"/>
  <c r="G8813" i="2"/>
  <c r="H8813" i="2" s="1"/>
  <c r="G7852" i="2"/>
  <c r="H7852" i="2" s="1"/>
  <c r="G7856" i="2"/>
  <c r="H7856" i="2" s="1"/>
  <c r="G7846" i="2"/>
  <c r="H7846" i="2" s="1"/>
  <c r="G7847" i="2"/>
  <c r="H7847" i="2" s="1"/>
  <c r="G7851" i="2"/>
  <c r="H7851" i="2" s="1"/>
  <c r="G7845" i="2"/>
  <c r="H7845" i="2" s="1"/>
  <c r="G7850" i="2"/>
  <c r="H7850" i="2" s="1"/>
  <c r="G7854" i="2"/>
  <c r="H7854" i="2" s="1"/>
  <c r="G7855" i="2"/>
  <c r="H7855" i="2" s="1"/>
  <c r="G7849" i="2"/>
  <c r="H7849" i="2" s="1"/>
  <c r="G7853" i="2"/>
  <c r="H7853" i="2" s="1"/>
  <c r="G7857" i="2"/>
  <c r="H7857" i="2" s="1"/>
  <c r="G7848" i="2"/>
  <c r="H7848" i="2" s="1"/>
  <c r="G10756" i="2"/>
  <c r="H10756" i="2" s="1"/>
  <c r="G10757" i="2"/>
  <c r="H10757" i="2" s="1"/>
  <c r="G10759" i="2"/>
  <c r="H10759" i="2" s="1"/>
  <c r="G10754" i="2"/>
  <c r="H10754" i="2" s="1"/>
  <c r="G10760" i="2"/>
  <c r="H10760" i="2" s="1"/>
  <c r="G10750" i="2"/>
  <c r="H10750" i="2" s="1"/>
  <c r="G10755" i="2"/>
  <c r="H10755" i="2" s="1"/>
  <c r="G10749" i="2"/>
  <c r="H10749" i="2" s="1"/>
  <c r="G10758" i="2"/>
  <c r="H10758" i="2" s="1"/>
  <c r="G10761" i="2"/>
  <c r="H10761" i="2" s="1"/>
  <c r="G10751" i="2"/>
  <c r="H10751" i="2" s="1"/>
  <c r="G10752" i="2"/>
  <c r="H10752" i="2" s="1"/>
  <c r="G10753" i="2"/>
  <c r="H10753" i="2" s="1"/>
  <c r="G10762" i="2"/>
  <c r="H10762" i="2" s="1"/>
  <c r="G10763" i="2"/>
  <c r="H10763" i="2" s="1"/>
  <c r="G9380" i="2"/>
  <c r="H9380" i="2" s="1"/>
  <c r="G9382" i="2"/>
  <c r="H9382" i="2" s="1"/>
  <c r="G9381" i="2"/>
  <c r="H9381" i="2" s="1"/>
  <c r="G9379" i="2"/>
  <c r="H9379" i="2" s="1"/>
  <c r="G9378" i="2"/>
  <c r="H9378" i="2" s="1"/>
  <c r="G9377" i="2"/>
  <c r="H9377" i="2" s="1"/>
  <c r="G9000" i="2"/>
  <c r="H9000" i="2" s="1"/>
  <c r="G8996" i="2"/>
  <c r="H8996" i="2" s="1"/>
  <c r="G8995" i="2"/>
  <c r="H8995" i="2" s="1"/>
  <c r="G8997" i="2"/>
  <c r="H8997" i="2" s="1"/>
  <c r="G8999" i="2"/>
  <c r="H8999" i="2" s="1"/>
  <c r="G8998" i="2"/>
  <c r="H8998" i="2" s="1"/>
  <c r="G8901" i="2"/>
  <c r="H8901" i="2" s="1"/>
  <c r="G8902" i="2"/>
  <c r="H8902" i="2" s="1"/>
  <c r="G8896" i="2"/>
  <c r="H8896" i="2" s="1"/>
  <c r="G8898" i="2"/>
  <c r="H8898" i="2" s="1"/>
  <c r="G8897" i="2"/>
  <c r="H8897" i="2" s="1"/>
  <c r="G8900" i="2"/>
  <c r="H8900" i="2" s="1"/>
  <c r="G8899" i="2"/>
  <c r="H8899" i="2" s="1"/>
  <c r="G6944" i="2"/>
  <c r="H6944" i="2" s="1"/>
  <c r="G6942" i="2"/>
  <c r="H6942" i="2" s="1"/>
  <c r="G6941" i="2"/>
  <c r="H6941" i="2" s="1"/>
  <c r="G6943" i="2"/>
  <c r="H6943" i="2" s="1"/>
  <c r="G6940" i="2"/>
  <c r="H6940" i="2" s="1"/>
  <c r="G6945" i="2"/>
  <c r="H6945" i="2" s="1"/>
  <c r="G4903" i="2"/>
  <c r="H4903" i="2" s="1"/>
  <c r="G4908" i="2"/>
  <c r="H4908" i="2" s="1"/>
  <c r="G4902" i="2"/>
  <c r="H4902" i="2" s="1"/>
  <c r="G4907" i="2"/>
  <c r="H4907" i="2" s="1"/>
  <c r="G4905" i="2"/>
  <c r="H4905" i="2" s="1"/>
  <c r="G4906" i="2"/>
  <c r="H4906" i="2" s="1"/>
  <c r="G4900" i="2"/>
  <c r="H4900" i="2" s="1"/>
  <c r="G4904" i="2"/>
  <c r="H4904" i="2" s="1"/>
  <c r="G4901" i="2"/>
  <c r="H4901" i="2" s="1"/>
  <c r="G4523" i="2"/>
  <c r="H4523" i="2" s="1"/>
  <c r="G4521" i="2"/>
  <c r="H4521" i="2" s="1"/>
  <c r="G4518" i="2"/>
  <c r="H4518" i="2" s="1"/>
  <c r="G4516" i="2"/>
  <c r="H4516" i="2" s="1"/>
  <c r="G4519" i="2"/>
  <c r="H4519" i="2" s="1"/>
  <c r="G4524" i="2"/>
  <c r="H4524" i="2" s="1"/>
  <c r="G4522" i="2"/>
  <c r="H4522" i="2" s="1"/>
  <c r="G4525" i="2"/>
  <c r="H4525" i="2" s="1"/>
  <c r="G4517" i="2"/>
  <c r="H4517" i="2" s="1"/>
  <c r="G4520" i="2"/>
  <c r="H4520" i="2" s="1"/>
  <c r="G3830" i="2"/>
  <c r="H3830" i="2" s="1"/>
  <c r="G3831" i="2"/>
  <c r="H3831" i="2" s="1"/>
  <c r="G3825" i="2"/>
  <c r="H3825" i="2" s="1"/>
  <c r="G3827" i="2"/>
  <c r="H3827" i="2" s="1"/>
  <c r="G3824" i="2"/>
  <c r="H3824" i="2" s="1"/>
  <c r="G3829" i="2"/>
  <c r="H3829" i="2" s="1"/>
  <c r="G3828" i="2"/>
  <c r="H3828" i="2" s="1"/>
  <c r="G3826" i="2"/>
  <c r="H3826" i="2" s="1"/>
  <c r="G3777" i="2"/>
  <c r="H3777" i="2" s="1"/>
  <c r="G3775" i="2"/>
  <c r="H3775" i="2" s="1"/>
  <c r="G3765" i="2"/>
  <c r="H3765" i="2" s="1"/>
  <c r="G3763" i="2"/>
  <c r="H3763" i="2" s="1"/>
  <c r="G3769" i="2"/>
  <c r="H3769" i="2" s="1"/>
  <c r="G3772" i="2"/>
  <c r="H3772" i="2" s="1"/>
  <c r="G3771" i="2"/>
  <c r="H3771" i="2" s="1"/>
  <c r="G3776" i="2"/>
  <c r="H3776" i="2" s="1"/>
  <c r="G3766" i="2"/>
  <c r="H3766" i="2" s="1"/>
  <c r="G3781" i="2"/>
  <c r="H3781" i="2" s="1"/>
  <c r="G3779" i="2"/>
  <c r="H3779" i="2" s="1"/>
  <c r="G3785" i="2"/>
  <c r="H3785" i="2" s="1"/>
  <c r="G3767" i="2"/>
  <c r="H3767" i="2" s="1"/>
  <c r="G3762" i="2"/>
  <c r="H3762" i="2" s="1"/>
  <c r="G3782" i="2"/>
  <c r="H3782" i="2" s="1"/>
  <c r="G3764" i="2"/>
  <c r="H3764" i="2" s="1"/>
  <c r="G3770" i="2"/>
  <c r="H3770" i="2" s="1"/>
  <c r="G3768" i="2"/>
  <c r="H3768" i="2" s="1"/>
  <c r="G3783" i="2"/>
  <c r="H3783" i="2" s="1"/>
  <c r="G3778" i="2"/>
  <c r="H3778" i="2" s="1"/>
  <c r="G3761" i="2"/>
  <c r="H3761" i="2" s="1"/>
  <c r="G3780" i="2"/>
  <c r="H3780" i="2" s="1"/>
  <c r="G3786" i="2"/>
  <c r="H3786" i="2" s="1"/>
  <c r="G3784" i="2"/>
  <c r="H3784" i="2" s="1"/>
  <c r="G3774" i="2"/>
  <c r="H3774" i="2" s="1"/>
  <c r="G3773" i="2"/>
  <c r="H3773" i="2" s="1"/>
  <c r="G2377" i="2"/>
  <c r="H2377" i="2" s="1"/>
  <c r="G2376" i="2"/>
  <c r="H2376" i="2" s="1"/>
  <c r="G2375" i="2"/>
  <c r="H2375" i="2" s="1"/>
  <c r="G2378" i="2"/>
  <c r="H2378" i="2" s="1"/>
  <c r="G2379" i="2"/>
  <c r="H2379" i="2" s="1"/>
  <c r="G665" i="2"/>
  <c r="H665" i="2" s="1"/>
  <c r="G671" i="2"/>
  <c r="H671" i="2" s="1"/>
  <c r="G666" i="2"/>
  <c r="H666" i="2" s="1"/>
  <c r="G667" i="2"/>
  <c r="H667" i="2" s="1"/>
  <c r="G670" i="2"/>
  <c r="H670" i="2" s="1"/>
  <c r="G669" i="2"/>
  <c r="H669" i="2" s="1"/>
  <c r="G668" i="2"/>
  <c r="H668" i="2" s="1"/>
  <c r="G15857" i="2"/>
  <c r="H15857" i="2" s="1"/>
  <c r="G15858" i="2"/>
  <c r="H15858" i="2" s="1"/>
  <c r="G15855" i="2"/>
  <c r="H15855" i="2" s="1"/>
  <c r="G15852" i="2"/>
  <c r="H15852" i="2" s="1"/>
  <c r="G15861" i="2"/>
  <c r="H15861" i="2" s="1"/>
  <c r="G15850" i="2"/>
  <c r="H15850" i="2" s="1"/>
  <c r="G15851" i="2"/>
  <c r="H15851" i="2" s="1"/>
  <c r="G15856" i="2"/>
  <c r="H15856" i="2" s="1"/>
  <c r="G15853" i="2"/>
  <c r="H15853" i="2" s="1"/>
  <c r="G15859" i="2"/>
  <c r="H15859" i="2" s="1"/>
  <c r="G15854" i="2"/>
  <c r="H15854" i="2" s="1"/>
  <c r="G15860" i="2"/>
  <c r="H15860" i="2" s="1"/>
  <c r="G15862" i="2"/>
  <c r="H15862" i="2" s="1"/>
  <c r="G10916" i="2"/>
  <c r="H10916" i="2" s="1"/>
  <c r="G10917" i="2"/>
  <c r="H10917" i="2" s="1"/>
  <c r="G10914" i="2"/>
  <c r="H10914" i="2" s="1"/>
  <c r="G10920" i="2"/>
  <c r="H10920" i="2" s="1"/>
  <c r="G10912" i="2"/>
  <c r="H10912" i="2" s="1"/>
  <c r="G10918" i="2"/>
  <c r="H10918" i="2" s="1"/>
  <c r="G10915" i="2"/>
  <c r="H10915" i="2" s="1"/>
  <c r="G10913" i="2"/>
  <c r="H10913" i="2" s="1"/>
  <c r="G10919" i="2"/>
  <c r="H10919" i="2" s="1"/>
  <c r="G9180" i="2"/>
  <c r="H9180" i="2" s="1"/>
  <c r="G9182" i="2"/>
  <c r="H9182" i="2" s="1"/>
  <c r="G9185" i="2"/>
  <c r="H9185" i="2" s="1"/>
  <c r="G9179" i="2"/>
  <c r="H9179" i="2" s="1"/>
  <c r="G9187" i="2"/>
  <c r="H9187" i="2" s="1"/>
  <c r="G9181" i="2"/>
  <c r="H9181" i="2" s="1"/>
  <c r="G9178" i="2"/>
  <c r="H9178" i="2" s="1"/>
  <c r="G9186" i="2"/>
  <c r="H9186" i="2" s="1"/>
  <c r="G9188" i="2"/>
  <c r="H9188" i="2" s="1"/>
  <c r="G9184" i="2"/>
  <c r="H9184" i="2" s="1"/>
  <c r="G9183" i="2"/>
  <c r="H9183" i="2" s="1"/>
  <c r="G14034" i="2"/>
  <c r="H14034" i="2" s="1"/>
  <c r="G14033" i="2"/>
  <c r="H14033" i="2" s="1"/>
  <c r="G14032" i="2"/>
  <c r="H14032" i="2" s="1"/>
  <c r="G14036" i="2"/>
  <c r="H14036" i="2" s="1"/>
  <c r="G14035" i="2"/>
  <c r="H14035" i="2" s="1"/>
  <c r="G11542" i="2"/>
  <c r="H11542" i="2" s="1"/>
  <c r="G11545" i="2"/>
  <c r="H11545" i="2" s="1"/>
  <c r="G11543" i="2"/>
  <c r="H11543" i="2" s="1"/>
  <c r="G11544" i="2"/>
  <c r="H11544" i="2" s="1"/>
  <c r="G11546" i="2"/>
  <c r="H11546" i="2" s="1"/>
  <c r="G9502" i="2"/>
  <c r="H9502" i="2" s="1"/>
  <c r="G9501" i="2"/>
  <c r="H9501" i="2" s="1"/>
  <c r="G9499" i="2"/>
  <c r="H9499" i="2" s="1"/>
  <c r="G9497" i="2"/>
  <c r="H9497" i="2" s="1"/>
  <c r="G9498" i="2"/>
  <c r="H9498" i="2" s="1"/>
  <c r="G9500" i="2"/>
  <c r="H9500" i="2" s="1"/>
  <c r="G9503" i="2"/>
  <c r="H9503" i="2" s="1"/>
  <c r="G8113" i="2"/>
  <c r="H8113" i="2" s="1"/>
  <c r="G8115" i="2"/>
  <c r="H8115" i="2" s="1"/>
  <c r="G8117" i="2"/>
  <c r="H8117" i="2" s="1"/>
  <c r="G8119" i="2"/>
  <c r="H8119" i="2" s="1"/>
  <c r="G8122" i="2"/>
  <c r="H8122" i="2" s="1"/>
  <c r="G8126" i="2"/>
  <c r="H8126" i="2" s="1"/>
  <c r="G8129" i="2"/>
  <c r="H8129" i="2" s="1"/>
  <c r="G8131" i="2"/>
  <c r="H8131" i="2" s="1"/>
  <c r="G8133" i="2"/>
  <c r="H8133" i="2" s="1"/>
  <c r="G8135" i="2"/>
  <c r="H8135" i="2" s="1"/>
  <c r="G8121" i="2"/>
  <c r="H8121" i="2" s="1"/>
  <c r="G8125" i="2"/>
  <c r="H8125" i="2" s="1"/>
  <c r="G8112" i="2"/>
  <c r="H8112" i="2" s="1"/>
  <c r="G8114" i="2"/>
  <c r="H8114" i="2" s="1"/>
  <c r="G8116" i="2"/>
  <c r="H8116" i="2" s="1"/>
  <c r="G8118" i="2"/>
  <c r="H8118" i="2" s="1"/>
  <c r="G8120" i="2"/>
  <c r="H8120" i="2" s="1"/>
  <c r="G8124" i="2"/>
  <c r="H8124" i="2" s="1"/>
  <c r="G8111" i="2"/>
  <c r="H8111" i="2" s="1"/>
  <c r="G8128" i="2"/>
  <c r="H8128" i="2" s="1"/>
  <c r="G8130" i="2"/>
  <c r="H8130" i="2" s="1"/>
  <c r="G8132" i="2"/>
  <c r="H8132" i="2" s="1"/>
  <c r="G8134" i="2"/>
  <c r="H8134" i="2" s="1"/>
  <c r="G8136" i="2"/>
  <c r="H8136" i="2" s="1"/>
  <c r="G8123" i="2"/>
  <c r="H8123" i="2" s="1"/>
  <c r="G8127" i="2"/>
  <c r="H8127" i="2" s="1"/>
  <c r="G7004" i="2"/>
  <c r="H7004" i="2" s="1"/>
  <c r="G7006" i="2"/>
  <c r="H7006" i="2" s="1"/>
  <c r="G7008" i="2"/>
  <c r="H7008" i="2" s="1"/>
  <c r="G7023" i="2"/>
  <c r="H7023" i="2" s="1"/>
  <c r="G7014" i="2"/>
  <c r="H7014" i="2" s="1"/>
  <c r="G7018" i="2"/>
  <c r="H7018" i="2" s="1"/>
  <c r="G7020" i="2"/>
  <c r="H7020" i="2" s="1"/>
  <c r="G7022" i="2"/>
  <c r="H7022" i="2" s="1"/>
  <c r="G7024" i="2"/>
  <c r="H7024" i="2" s="1"/>
  <c r="G7010" i="2"/>
  <c r="H7010" i="2" s="1"/>
  <c r="G7013" i="2"/>
  <c r="H7013" i="2" s="1"/>
  <c r="G7017" i="2"/>
  <c r="H7017" i="2" s="1"/>
  <c r="G7005" i="2"/>
  <c r="H7005" i="2" s="1"/>
  <c r="G7003" i="2"/>
  <c r="H7003" i="2" s="1"/>
  <c r="G7009" i="2"/>
  <c r="H7009" i="2" s="1"/>
  <c r="G7012" i="2"/>
  <c r="H7012" i="2" s="1"/>
  <c r="G7016" i="2"/>
  <c r="H7016" i="2" s="1"/>
  <c r="G7021" i="2"/>
  <c r="H7021" i="2" s="1"/>
  <c r="G7019" i="2"/>
  <c r="H7019" i="2" s="1"/>
  <c r="G7025" i="2"/>
  <c r="H7025" i="2" s="1"/>
  <c r="G7007" i="2"/>
  <c r="H7007" i="2" s="1"/>
  <c r="G7011" i="2"/>
  <c r="H7011" i="2" s="1"/>
  <c r="G7015" i="2"/>
  <c r="H7015" i="2" s="1"/>
  <c r="G3894" i="2"/>
  <c r="H3894" i="2" s="1"/>
  <c r="G3895" i="2"/>
  <c r="H3895" i="2" s="1"/>
  <c r="G3891" i="2"/>
  <c r="H3891" i="2" s="1"/>
  <c r="G3893" i="2"/>
  <c r="H3893" i="2" s="1"/>
  <c r="G3892" i="2"/>
  <c r="H3892" i="2" s="1"/>
  <c r="G119" i="2"/>
  <c r="H119" i="2" s="1"/>
  <c r="G115" i="2"/>
  <c r="H115" i="2" s="1"/>
  <c r="G118" i="2"/>
  <c r="H118" i="2" s="1"/>
  <c r="G114" i="2"/>
  <c r="H114" i="2" s="1"/>
  <c r="G117" i="2"/>
  <c r="H117" i="2" s="1"/>
  <c r="G116" i="2"/>
  <c r="H116" i="2" s="1"/>
  <c r="G7803" i="2"/>
  <c r="H7803" i="2" s="1"/>
  <c r="G7807" i="2"/>
  <c r="H7807" i="2" s="1"/>
  <c r="G7806" i="2"/>
  <c r="H7806" i="2" s="1"/>
  <c r="G7810" i="2"/>
  <c r="H7810" i="2" s="1"/>
  <c r="G7805" i="2"/>
  <c r="H7805" i="2" s="1"/>
  <c r="G7809" i="2"/>
  <c r="H7809" i="2" s="1"/>
  <c r="G7802" i="2"/>
  <c r="H7802" i="2" s="1"/>
  <c r="G7804" i="2"/>
  <c r="H7804" i="2" s="1"/>
  <c r="G7808" i="2"/>
  <c r="H7808" i="2" s="1"/>
  <c r="G7801" i="2"/>
  <c r="H7801" i="2" s="1"/>
  <c r="G5616" i="2"/>
  <c r="H5616" i="2" s="1"/>
  <c r="G5608" i="2"/>
  <c r="H5608" i="2" s="1"/>
  <c r="G5612" i="2"/>
  <c r="H5612" i="2" s="1"/>
  <c r="G5611" i="2"/>
  <c r="H5611" i="2" s="1"/>
  <c r="G5615" i="2"/>
  <c r="H5615" i="2" s="1"/>
  <c r="G5610" i="2"/>
  <c r="H5610" i="2" s="1"/>
  <c r="G5614" i="2"/>
  <c r="H5614" i="2" s="1"/>
  <c r="G5609" i="2"/>
  <c r="H5609" i="2" s="1"/>
  <c r="G5613" i="2"/>
  <c r="H5613" i="2" s="1"/>
  <c r="G4790" i="2"/>
  <c r="H4790" i="2" s="1"/>
  <c r="G4787" i="2"/>
  <c r="H4787" i="2" s="1"/>
  <c r="G4793" i="2"/>
  <c r="H4793" i="2" s="1"/>
  <c r="G4789" i="2"/>
  <c r="H4789" i="2" s="1"/>
  <c r="G4788" i="2"/>
  <c r="H4788" i="2" s="1"/>
  <c r="G4792" i="2"/>
  <c r="H4792" i="2" s="1"/>
  <c r="G4791" i="2"/>
  <c r="H4791" i="2" s="1"/>
  <c r="G2955" i="2"/>
  <c r="H2955" i="2" s="1"/>
  <c r="G2949" i="2"/>
  <c r="H2949" i="2" s="1"/>
  <c r="G2946" i="2"/>
  <c r="H2946" i="2" s="1"/>
  <c r="G2952" i="2"/>
  <c r="H2952" i="2" s="1"/>
  <c r="G2951" i="2"/>
  <c r="H2951" i="2" s="1"/>
  <c r="G2953" i="2"/>
  <c r="H2953" i="2" s="1"/>
  <c r="G2950" i="2"/>
  <c r="H2950" i="2" s="1"/>
  <c r="G2947" i="2"/>
  <c r="H2947" i="2" s="1"/>
  <c r="G2956" i="2"/>
  <c r="H2956" i="2" s="1"/>
  <c r="G2948" i="2"/>
  <c r="H2948" i="2" s="1"/>
  <c r="G2954" i="2"/>
  <c r="H2954" i="2" s="1"/>
  <c r="G2438" i="2"/>
  <c r="H2438" i="2" s="1"/>
  <c r="G2441" i="2"/>
  <c r="H2441" i="2" s="1"/>
  <c r="G2440" i="2"/>
  <c r="H2440" i="2" s="1"/>
  <c r="G2439" i="2"/>
  <c r="H2439" i="2" s="1"/>
  <c r="G2428" i="2"/>
  <c r="H2428" i="2" s="1"/>
  <c r="G2430" i="2"/>
  <c r="H2430" i="2" s="1"/>
  <c r="G2427" i="2"/>
  <c r="H2427" i="2" s="1"/>
  <c r="G2429" i="2"/>
  <c r="H2429" i="2" s="1"/>
  <c r="G2252" i="2"/>
  <c r="H2252" i="2" s="1"/>
  <c r="G2234" i="2"/>
  <c r="H2234" i="2" s="1"/>
  <c r="G2235" i="2"/>
  <c r="H2235" i="2" s="1"/>
  <c r="G2210" i="2"/>
  <c r="H2210" i="2" s="1"/>
  <c r="G2213" i="2"/>
  <c r="H2213" i="2" s="1"/>
  <c r="G2212" i="2"/>
  <c r="H2212" i="2" s="1"/>
  <c r="G2239" i="2"/>
  <c r="H2239" i="2" s="1"/>
  <c r="G2214" i="2"/>
  <c r="H2214" i="2" s="1"/>
  <c r="G2236" i="2"/>
  <c r="H2236" i="2" s="1"/>
  <c r="G2219" i="2"/>
  <c r="H2219" i="2" s="1"/>
  <c r="G2223" i="2"/>
  <c r="H2223" i="2" s="1"/>
  <c r="G2241" i="2"/>
  <c r="H2241" i="2" s="1"/>
  <c r="G2216" i="2"/>
  <c r="H2216" i="2" s="1"/>
  <c r="G2250" i="2"/>
  <c r="H2250" i="2" s="1"/>
  <c r="G2207" i="2"/>
  <c r="H2207" i="2" s="1"/>
  <c r="G2221" i="2"/>
  <c r="H2221" i="2" s="1"/>
  <c r="G2251" i="2"/>
  <c r="H2251" i="2" s="1"/>
  <c r="G2230" i="2"/>
  <c r="H2230" i="2" s="1"/>
  <c r="G2237" i="2"/>
  <c r="H2237" i="2" s="1"/>
  <c r="G2232" i="2"/>
  <c r="H2232" i="2" s="1"/>
  <c r="G2229" i="2"/>
  <c r="H2229" i="2" s="1"/>
  <c r="G2208" i="2"/>
  <c r="H2208" i="2" s="1"/>
  <c r="G2238" i="2"/>
  <c r="H2238" i="2" s="1"/>
  <c r="G2247" i="2"/>
  <c r="H2247" i="2" s="1"/>
  <c r="G2209" i="2"/>
  <c r="H2209" i="2" s="1"/>
  <c r="G2228" i="2"/>
  <c r="H2228" i="2" s="1"/>
  <c r="G2224" i="2"/>
  <c r="H2224" i="2" s="1"/>
  <c r="G2217" i="2"/>
  <c r="H2217" i="2" s="1"/>
  <c r="G2248" i="2"/>
  <c r="H2248" i="2" s="1"/>
  <c r="G2231" i="2"/>
  <c r="H2231" i="2" s="1"/>
  <c r="G2246" i="2"/>
  <c r="H2246" i="2" s="1"/>
  <c r="G2240" i="2"/>
  <c r="H2240" i="2" s="1"/>
  <c r="G2233" i="2"/>
  <c r="H2233" i="2" s="1"/>
  <c r="G2206" i="2"/>
  <c r="H2206" i="2" s="1"/>
  <c r="G2243" i="2"/>
  <c r="H2243" i="2" s="1"/>
  <c r="G2218" i="2"/>
  <c r="H2218" i="2" s="1"/>
  <c r="G2205" i="2"/>
  <c r="H2205" i="2" s="1"/>
  <c r="G2244" i="2"/>
  <c r="H2244" i="2" s="1"/>
  <c r="G2215" i="2"/>
  <c r="H2215" i="2" s="1"/>
  <c r="G2226" i="2"/>
  <c r="H2226" i="2" s="1"/>
  <c r="G2253" i="2"/>
  <c r="H2253" i="2" s="1"/>
  <c r="G2249" i="2"/>
  <c r="H2249" i="2" s="1"/>
  <c r="G2222" i="2"/>
  <c r="H2222" i="2" s="1"/>
  <c r="G2227" i="2"/>
  <c r="H2227" i="2" s="1"/>
  <c r="G2211" i="2"/>
  <c r="H2211" i="2" s="1"/>
  <c r="G2242" i="2"/>
  <c r="H2242" i="2" s="1"/>
  <c r="G2245" i="2"/>
  <c r="H2245" i="2" s="1"/>
  <c r="G2220" i="2"/>
  <c r="H2220" i="2" s="1"/>
  <c r="G2225" i="2"/>
  <c r="H2225" i="2" s="1"/>
  <c r="G856" i="2"/>
  <c r="H856" i="2" s="1"/>
  <c r="G854" i="2"/>
  <c r="H854" i="2" s="1"/>
  <c r="G855" i="2"/>
  <c r="H855" i="2" s="1"/>
  <c r="G857" i="2"/>
  <c r="H857" i="2" s="1"/>
  <c r="G858" i="2"/>
  <c r="H858" i="2" s="1"/>
  <c r="G859" i="2"/>
  <c r="H859" i="2" s="1"/>
  <c r="G862" i="2"/>
  <c r="H862" i="2" s="1"/>
  <c r="G863" i="2"/>
  <c r="H863" i="2" s="1"/>
  <c r="G853" i="2"/>
  <c r="H853" i="2" s="1"/>
  <c r="G860" i="2"/>
  <c r="H860" i="2" s="1"/>
  <c r="G861" i="2"/>
  <c r="H861" i="2" s="1"/>
  <c r="G745" i="2"/>
  <c r="H745" i="2" s="1"/>
  <c r="G732" i="2"/>
  <c r="H732" i="2" s="1"/>
  <c r="G736" i="2"/>
  <c r="H736" i="2" s="1"/>
  <c r="G735" i="2"/>
  <c r="H735" i="2" s="1"/>
  <c r="G739" i="2"/>
  <c r="H739" i="2" s="1"/>
  <c r="G744" i="2"/>
  <c r="H744" i="2" s="1"/>
  <c r="G743" i="2"/>
  <c r="H743" i="2" s="1"/>
  <c r="G731" i="2"/>
  <c r="H731" i="2" s="1"/>
  <c r="G730" i="2"/>
  <c r="H730" i="2" s="1"/>
  <c r="G734" i="2"/>
  <c r="H734" i="2" s="1"/>
  <c r="G738" i="2"/>
  <c r="H738" i="2" s="1"/>
  <c r="G742" i="2"/>
  <c r="H742" i="2" s="1"/>
  <c r="G746" i="2"/>
  <c r="H746" i="2" s="1"/>
  <c r="G741" i="2"/>
  <c r="H741" i="2" s="1"/>
  <c r="G729" i="2"/>
  <c r="H729" i="2" s="1"/>
  <c r="G733" i="2"/>
  <c r="H733" i="2" s="1"/>
  <c r="G737" i="2"/>
  <c r="H737" i="2" s="1"/>
  <c r="G740" i="2"/>
  <c r="H740" i="2" s="1"/>
  <c r="G13241" i="2"/>
  <c r="H13241" i="2" s="1"/>
  <c r="G13249" i="2"/>
  <c r="H13249" i="2" s="1"/>
  <c r="G13243" i="2"/>
  <c r="H13243" i="2" s="1"/>
  <c r="G13248" i="2"/>
  <c r="H13248" i="2" s="1"/>
  <c r="G13245" i="2"/>
  <c r="H13245" i="2" s="1"/>
  <c r="G13246" i="2"/>
  <c r="H13246" i="2" s="1"/>
  <c r="G13252" i="2"/>
  <c r="H13252" i="2" s="1"/>
  <c r="G13244" i="2"/>
  <c r="H13244" i="2" s="1"/>
  <c r="G13251" i="2"/>
  <c r="H13251" i="2" s="1"/>
  <c r="G13250" i="2"/>
  <c r="H13250" i="2" s="1"/>
  <c r="G13242" i="2"/>
  <c r="H13242" i="2" s="1"/>
  <c r="G13247" i="2"/>
  <c r="H13247" i="2" s="1"/>
  <c r="G13193" i="2"/>
  <c r="H13193" i="2" s="1"/>
  <c r="G13192" i="2"/>
  <c r="H13192" i="2" s="1"/>
  <c r="G13189" i="2"/>
  <c r="H13189" i="2" s="1"/>
  <c r="G13184" i="2"/>
  <c r="H13184" i="2" s="1"/>
  <c r="G13190" i="2"/>
  <c r="H13190" i="2" s="1"/>
  <c r="G13196" i="2"/>
  <c r="H13196" i="2" s="1"/>
  <c r="G13187" i="2"/>
  <c r="H13187" i="2" s="1"/>
  <c r="G13188" i="2"/>
  <c r="H13188" i="2" s="1"/>
  <c r="G13194" i="2"/>
  <c r="H13194" i="2" s="1"/>
  <c r="G13195" i="2"/>
  <c r="H13195" i="2" s="1"/>
  <c r="G13186" i="2"/>
  <c r="H13186" i="2" s="1"/>
  <c r="G13185" i="2"/>
  <c r="H13185" i="2" s="1"/>
  <c r="G13191" i="2"/>
  <c r="H13191" i="2" s="1"/>
  <c r="G11374" i="2"/>
  <c r="H11374" i="2" s="1"/>
  <c r="G11377" i="2"/>
  <c r="H11377" i="2" s="1"/>
  <c r="G11376" i="2"/>
  <c r="H11376" i="2" s="1"/>
  <c r="G11375" i="2"/>
  <c r="H11375" i="2" s="1"/>
  <c r="G9745" i="2"/>
  <c r="H9745" i="2" s="1"/>
  <c r="G9747" i="2"/>
  <c r="H9747" i="2" s="1"/>
  <c r="G9741" i="2"/>
  <c r="H9741" i="2" s="1"/>
  <c r="G9746" i="2"/>
  <c r="H9746" i="2" s="1"/>
  <c r="G9744" i="2"/>
  <c r="H9744" i="2" s="1"/>
  <c r="G9743" i="2"/>
  <c r="H9743" i="2" s="1"/>
  <c r="G9742" i="2"/>
  <c r="H9742" i="2" s="1"/>
  <c r="G9458" i="2"/>
  <c r="H9458" i="2" s="1"/>
  <c r="G9460" i="2"/>
  <c r="H9460" i="2" s="1"/>
  <c r="G9461" i="2"/>
  <c r="H9461" i="2" s="1"/>
  <c r="G9462" i="2"/>
  <c r="H9462" i="2" s="1"/>
  <c r="G9459" i="2"/>
  <c r="H9459" i="2" s="1"/>
  <c r="G9397" i="2"/>
  <c r="H9397" i="2" s="1"/>
  <c r="G9390" i="2"/>
  <c r="H9390" i="2" s="1"/>
  <c r="G9398" i="2"/>
  <c r="H9398" i="2" s="1"/>
  <c r="G9393" i="2"/>
  <c r="H9393" i="2" s="1"/>
  <c r="G9395" i="2"/>
  <c r="H9395" i="2" s="1"/>
  <c r="G9396" i="2"/>
  <c r="H9396" i="2" s="1"/>
  <c r="G9394" i="2"/>
  <c r="H9394" i="2" s="1"/>
  <c r="G9392" i="2"/>
  <c r="H9392" i="2" s="1"/>
  <c r="G9391" i="2"/>
  <c r="H9391" i="2" s="1"/>
  <c r="G9399" i="2"/>
  <c r="H9399" i="2" s="1"/>
  <c r="G9245" i="2"/>
  <c r="H9245" i="2" s="1"/>
  <c r="G9246" i="2"/>
  <c r="H9246" i="2" s="1"/>
  <c r="G9248" i="2"/>
  <c r="H9248" i="2" s="1"/>
  <c r="G9244" i="2"/>
  <c r="H9244" i="2" s="1"/>
  <c r="G9249" i="2"/>
  <c r="H9249" i="2" s="1"/>
  <c r="G9247" i="2"/>
  <c r="H9247" i="2" s="1"/>
  <c r="G8937" i="2"/>
  <c r="H8937" i="2" s="1"/>
  <c r="G8938" i="2"/>
  <c r="H8938" i="2" s="1"/>
  <c r="G8946" i="2"/>
  <c r="H8946" i="2" s="1"/>
  <c r="G8944" i="2"/>
  <c r="H8944" i="2" s="1"/>
  <c r="G8945" i="2"/>
  <c r="H8945" i="2" s="1"/>
  <c r="G8943" i="2"/>
  <c r="H8943" i="2" s="1"/>
  <c r="G8940" i="2"/>
  <c r="H8940" i="2" s="1"/>
  <c r="G8942" i="2"/>
  <c r="H8942" i="2" s="1"/>
  <c r="G8941" i="2"/>
  <c r="H8941" i="2" s="1"/>
  <c r="G8939" i="2"/>
  <c r="H8939" i="2" s="1"/>
  <c r="G8947" i="2"/>
  <c r="H8947" i="2" s="1"/>
  <c r="G6955" i="2"/>
  <c r="H6955" i="2" s="1"/>
  <c r="G6950" i="2"/>
  <c r="H6950" i="2" s="1"/>
  <c r="G6954" i="2"/>
  <c r="H6954" i="2" s="1"/>
  <c r="G6956" i="2"/>
  <c r="H6956" i="2" s="1"/>
  <c r="G6949" i="2"/>
  <c r="H6949" i="2" s="1"/>
  <c r="G6953" i="2"/>
  <c r="H6953" i="2" s="1"/>
  <c r="G6948" i="2"/>
  <c r="H6948" i="2" s="1"/>
  <c r="G6952" i="2"/>
  <c r="H6952" i="2" s="1"/>
  <c r="G6946" i="2"/>
  <c r="H6946" i="2" s="1"/>
  <c r="G6947" i="2"/>
  <c r="H6947" i="2" s="1"/>
  <c r="G6951" i="2"/>
  <c r="H6951" i="2" s="1"/>
  <c r="G6810" i="2"/>
  <c r="H6810" i="2" s="1"/>
  <c r="G6811" i="2"/>
  <c r="H6811" i="2" s="1"/>
  <c r="G6813" i="2"/>
  <c r="H6813" i="2" s="1"/>
  <c r="G6812" i="2"/>
  <c r="H6812" i="2" s="1"/>
  <c r="G6809" i="2"/>
  <c r="H6809" i="2" s="1"/>
  <c r="G3823" i="2"/>
  <c r="H3823" i="2" s="1"/>
  <c r="G3822" i="2"/>
  <c r="H3822" i="2" s="1"/>
  <c r="G3819" i="2"/>
  <c r="H3819" i="2" s="1"/>
  <c r="G3817" i="2"/>
  <c r="H3817" i="2" s="1"/>
  <c r="G3821" i="2"/>
  <c r="H3821" i="2" s="1"/>
  <c r="G3816" i="2"/>
  <c r="H3816" i="2" s="1"/>
  <c r="G3820" i="2"/>
  <c r="H3820" i="2" s="1"/>
  <c r="G3818" i="2"/>
  <c r="H3818" i="2" s="1"/>
  <c r="G3815" i="2"/>
  <c r="H3815" i="2" s="1"/>
  <c r="G2347" i="2"/>
  <c r="H2347" i="2" s="1"/>
  <c r="G2345" i="2"/>
  <c r="H2345" i="2" s="1"/>
  <c r="G2348" i="2"/>
  <c r="H2348" i="2" s="1"/>
  <c r="G2346" i="2"/>
  <c r="H2346" i="2" s="1"/>
  <c r="G2344" i="2"/>
  <c r="H2344" i="2" s="1"/>
  <c r="G2343" i="2"/>
  <c r="H2343" i="2" s="1"/>
  <c r="G2324" i="2"/>
  <c r="H2324" i="2" s="1"/>
  <c r="G2323" i="2"/>
  <c r="H2323" i="2" s="1"/>
  <c r="G2326" i="2"/>
  <c r="H2326" i="2" s="1"/>
  <c r="G2322" i="2"/>
  <c r="H2322" i="2" s="1"/>
  <c r="G2325" i="2"/>
  <c r="H2325" i="2" s="1"/>
  <c r="G1945" i="2"/>
  <c r="H1945" i="2" s="1"/>
  <c r="G1946" i="2"/>
  <c r="H1946" i="2" s="1"/>
  <c r="G1951" i="2"/>
  <c r="H1951" i="2" s="1"/>
  <c r="G1949" i="2"/>
  <c r="H1949" i="2" s="1"/>
  <c r="G1948" i="2"/>
  <c r="H1948" i="2" s="1"/>
  <c r="G1957" i="2"/>
  <c r="H1957" i="2" s="1"/>
  <c r="G1955" i="2"/>
  <c r="H1955" i="2" s="1"/>
  <c r="G1947" i="2"/>
  <c r="H1947" i="2" s="1"/>
  <c r="G1954" i="2"/>
  <c r="H1954" i="2" s="1"/>
  <c r="G1958" i="2"/>
  <c r="H1958" i="2" s="1"/>
  <c r="G1953" i="2"/>
  <c r="H1953" i="2" s="1"/>
  <c r="G1956" i="2"/>
  <c r="H1956" i="2" s="1"/>
  <c r="G1950" i="2"/>
  <c r="H1950" i="2" s="1"/>
  <c r="G1952" i="2"/>
  <c r="H1952" i="2" s="1"/>
  <c r="G1959" i="2"/>
  <c r="H1959" i="2" s="1"/>
  <c r="G15916" i="2"/>
  <c r="H15916" i="2" s="1"/>
  <c r="G15920" i="2"/>
  <c r="H15920" i="2" s="1"/>
  <c r="G15906" i="2"/>
  <c r="H15906" i="2" s="1"/>
  <c r="G15928" i="2"/>
  <c r="H15928" i="2" s="1"/>
  <c r="G15910" i="2"/>
  <c r="H15910" i="2" s="1"/>
  <c r="G15907" i="2"/>
  <c r="H15907" i="2" s="1"/>
  <c r="G15918" i="2"/>
  <c r="H15918" i="2" s="1"/>
  <c r="G15922" i="2"/>
  <c r="H15922" i="2" s="1"/>
  <c r="G15913" i="2"/>
  <c r="H15913" i="2" s="1"/>
  <c r="G15914" i="2"/>
  <c r="H15914" i="2" s="1"/>
  <c r="G15923" i="2"/>
  <c r="H15923" i="2" s="1"/>
  <c r="G15915" i="2"/>
  <c r="H15915" i="2" s="1"/>
  <c r="G15905" i="2"/>
  <c r="H15905" i="2" s="1"/>
  <c r="G15909" i="2"/>
  <c r="H15909" i="2" s="1"/>
  <c r="G15908" i="2"/>
  <c r="H15908" i="2" s="1"/>
  <c r="G15917" i="2"/>
  <c r="H15917" i="2" s="1"/>
  <c r="G15926" i="2"/>
  <c r="H15926" i="2" s="1"/>
  <c r="G15911" i="2"/>
  <c r="H15911" i="2" s="1"/>
  <c r="G15921" i="2"/>
  <c r="H15921" i="2" s="1"/>
  <c r="G15925" i="2"/>
  <c r="H15925" i="2" s="1"/>
  <c r="G15924" i="2"/>
  <c r="H15924" i="2" s="1"/>
  <c r="G15912" i="2"/>
  <c r="H15912" i="2" s="1"/>
  <c r="G15919" i="2"/>
  <c r="H15919" i="2" s="1"/>
  <c r="G15927" i="2"/>
  <c r="H15927" i="2" s="1"/>
  <c r="G12752" i="2"/>
  <c r="H12752" i="2" s="1"/>
  <c r="G12754" i="2"/>
  <c r="H12754" i="2" s="1"/>
  <c r="G12724" i="2"/>
  <c r="H12724" i="2" s="1"/>
  <c r="G12742" i="2"/>
  <c r="H12742" i="2" s="1"/>
  <c r="G12753" i="2"/>
  <c r="H12753" i="2" s="1"/>
  <c r="G12748" i="2"/>
  <c r="H12748" i="2" s="1"/>
  <c r="G12725" i="2"/>
  <c r="H12725" i="2" s="1"/>
  <c r="G12727" i="2"/>
  <c r="H12727" i="2" s="1"/>
  <c r="G12735" i="2"/>
  <c r="H12735" i="2" s="1"/>
  <c r="G12729" i="2"/>
  <c r="H12729" i="2" s="1"/>
  <c r="G12740" i="2"/>
  <c r="H12740" i="2" s="1"/>
  <c r="G12758" i="2"/>
  <c r="H12758" i="2" s="1"/>
  <c r="G12728" i="2"/>
  <c r="H12728" i="2" s="1"/>
  <c r="G12730" i="2"/>
  <c r="H12730" i="2" s="1"/>
  <c r="G12741" i="2"/>
  <c r="H12741" i="2" s="1"/>
  <c r="G12743" i="2"/>
  <c r="H12743" i="2" s="1"/>
  <c r="G12751" i="2"/>
  <c r="H12751" i="2" s="1"/>
  <c r="G12745" i="2"/>
  <c r="H12745" i="2" s="1"/>
  <c r="G12756" i="2"/>
  <c r="H12756" i="2" s="1"/>
  <c r="G12733" i="2"/>
  <c r="H12733" i="2" s="1"/>
  <c r="G12744" i="2"/>
  <c r="H12744" i="2" s="1"/>
  <c r="G12746" i="2"/>
  <c r="H12746" i="2" s="1"/>
  <c r="G12757" i="2"/>
  <c r="H12757" i="2" s="1"/>
  <c r="G12734" i="2"/>
  <c r="H12734" i="2" s="1"/>
  <c r="G12731" i="2"/>
  <c r="H12731" i="2" s="1"/>
  <c r="G12739" i="2"/>
  <c r="H12739" i="2" s="1"/>
  <c r="G12736" i="2"/>
  <c r="H12736" i="2" s="1"/>
  <c r="G12738" i="2"/>
  <c r="H12738" i="2" s="1"/>
  <c r="G12749" i="2"/>
  <c r="H12749" i="2" s="1"/>
  <c r="G12726" i="2"/>
  <c r="H12726" i="2" s="1"/>
  <c r="G12737" i="2"/>
  <c r="H12737" i="2" s="1"/>
  <c r="G12732" i="2"/>
  <c r="H12732" i="2" s="1"/>
  <c r="G12750" i="2"/>
  <c r="H12750" i="2" s="1"/>
  <c r="G12747" i="2"/>
  <c r="H12747" i="2" s="1"/>
  <c r="G12755" i="2"/>
  <c r="H12755" i="2" s="1"/>
  <c r="G10897" i="2"/>
  <c r="H10897" i="2" s="1"/>
  <c r="G10889" i="2"/>
  <c r="H10889" i="2" s="1"/>
  <c r="G10895" i="2"/>
  <c r="H10895" i="2" s="1"/>
  <c r="G10893" i="2"/>
  <c r="H10893" i="2" s="1"/>
  <c r="G10892" i="2"/>
  <c r="H10892" i="2" s="1"/>
  <c r="G10891" i="2"/>
  <c r="H10891" i="2" s="1"/>
  <c r="G10896" i="2"/>
  <c r="H10896" i="2" s="1"/>
  <c r="G10890" i="2"/>
  <c r="H10890" i="2" s="1"/>
  <c r="G10887" i="2"/>
  <c r="H10887" i="2" s="1"/>
  <c r="G10888" i="2"/>
  <c r="H10888" i="2" s="1"/>
  <c r="G10894" i="2"/>
  <c r="H10894" i="2" s="1"/>
  <c r="G7710" i="2"/>
  <c r="H7710" i="2" s="1"/>
  <c r="G7711" i="2"/>
  <c r="H7711" i="2" s="1"/>
  <c r="G7714" i="2"/>
  <c r="H7714" i="2" s="1"/>
  <c r="G7713" i="2"/>
  <c r="H7713" i="2" s="1"/>
  <c r="G7715" i="2"/>
  <c r="H7715" i="2" s="1"/>
  <c r="G7712" i="2"/>
  <c r="H7712" i="2" s="1"/>
  <c r="G7716" i="2"/>
  <c r="H7716" i="2" s="1"/>
  <c r="G7728" i="2"/>
  <c r="H7728" i="2" s="1"/>
  <c r="G7732" i="2"/>
  <c r="H7732" i="2" s="1"/>
  <c r="G7726" i="2"/>
  <c r="H7726" i="2" s="1"/>
  <c r="G7727" i="2"/>
  <c r="H7727" i="2" s="1"/>
  <c r="G7731" i="2"/>
  <c r="H7731" i="2" s="1"/>
  <c r="G7725" i="2"/>
  <c r="H7725" i="2" s="1"/>
  <c r="G7730" i="2"/>
  <c r="H7730" i="2" s="1"/>
  <c r="G7734" i="2"/>
  <c r="H7734" i="2" s="1"/>
  <c r="G7724" i="2"/>
  <c r="H7724" i="2" s="1"/>
  <c r="G7729" i="2"/>
  <c r="H7729" i="2" s="1"/>
  <c r="G7733" i="2"/>
  <c r="H7733" i="2" s="1"/>
  <c r="G7595" i="2"/>
  <c r="H7595" i="2" s="1"/>
  <c r="G7593" i="2"/>
  <c r="H7593" i="2" s="1"/>
  <c r="G7592" i="2"/>
  <c r="H7592" i="2" s="1"/>
  <c r="G7590" i="2"/>
  <c r="H7590" i="2" s="1"/>
  <c r="G7591" i="2"/>
  <c r="H7591" i="2" s="1"/>
  <c r="G7589" i="2"/>
  <c r="H7589" i="2" s="1"/>
  <c r="G7594" i="2"/>
  <c r="H7594" i="2" s="1"/>
  <c r="G15437" i="2"/>
  <c r="H15437" i="2" s="1"/>
  <c r="G15439" i="2"/>
  <c r="H15439" i="2" s="1"/>
  <c r="G15436" i="2"/>
  <c r="H15436" i="2" s="1"/>
  <c r="G15435" i="2"/>
  <c r="H15435" i="2" s="1"/>
  <c r="G15433" i="2"/>
  <c r="H15433" i="2" s="1"/>
  <c r="G15434" i="2"/>
  <c r="H15434" i="2" s="1"/>
  <c r="G15440" i="2"/>
  <c r="H15440" i="2" s="1"/>
  <c r="G15438" i="2"/>
  <c r="H15438" i="2" s="1"/>
  <c r="G14000" i="2"/>
  <c r="H14000" i="2" s="1"/>
  <c r="G14002" i="2"/>
  <c r="H14002" i="2" s="1"/>
  <c r="G13997" i="2"/>
  <c r="H13997" i="2" s="1"/>
  <c r="G13999" i="2"/>
  <c r="H13999" i="2" s="1"/>
  <c r="G13998" i="2"/>
  <c r="H13998" i="2" s="1"/>
  <c r="G14001" i="2"/>
  <c r="H14001" i="2" s="1"/>
  <c r="G11521" i="2"/>
  <c r="H11521" i="2" s="1"/>
  <c r="G11524" i="2"/>
  <c r="H11524" i="2" s="1"/>
  <c r="G11520" i="2"/>
  <c r="H11520" i="2" s="1"/>
  <c r="G11522" i="2"/>
  <c r="H11522" i="2" s="1"/>
  <c r="G11523" i="2"/>
  <c r="H11523" i="2" s="1"/>
  <c r="G6308" i="2"/>
  <c r="H6308" i="2" s="1"/>
  <c r="G6296" i="2"/>
  <c r="H6296" i="2" s="1"/>
  <c r="G6300" i="2"/>
  <c r="H6300" i="2" s="1"/>
  <c r="G6295" i="2"/>
  <c r="H6295" i="2" s="1"/>
  <c r="G6299" i="2"/>
  <c r="H6299" i="2" s="1"/>
  <c r="G6303" i="2"/>
  <c r="H6303" i="2" s="1"/>
  <c r="G6307" i="2"/>
  <c r="H6307" i="2" s="1"/>
  <c r="G6294" i="2"/>
  <c r="H6294" i="2" s="1"/>
  <c r="G6298" i="2"/>
  <c r="H6298" i="2" s="1"/>
  <c r="G6302" i="2"/>
  <c r="H6302" i="2" s="1"/>
  <c r="G6306" i="2"/>
  <c r="H6306" i="2" s="1"/>
  <c r="G6304" i="2"/>
  <c r="H6304" i="2" s="1"/>
  <c r="G6297" i="2"/>
  <c r="H6297" i="2" s="1"/>
  <c r="G6301" i="2"/>
  <c r="H6301" i="2" s="1"/>
  <c r="G6305" i="2"/>
  <c r="H6305" i="2" s="1"/>
  <c r="G6656" i="2"/>
  <c r="H6656" i="2" s="1"/>
  <c r="G6660" i="2"/>
  <c r="H6660" i="2" s="1"/>
  <c r="G6664" i="2"/>
  <c r="H6664" i="2" s="1"/>
  <c r="G6655" i="2"/>
  <c r="H6655" i="2" s="1"/>
  <c r="G6659" i="2"/>
  <c r="H6659" i="2" s="1"/>
  <c r="G6663" i="2"/>
  <c r="H6663" i="2" s="1"/>
  <c r="G6667" i="2"/>
  <c r="H6667" i="2" s="1"/>
  <c r="G6671" i="2"/>
  <c r="H6671" i="2" s="1"/>
  <c r="G6658" i="2"/>
  <c r="H6658" i="2" s="1"/>
  <c r="G6662" i="2"/>
  <c r="H6662" i="2" s="1"/>
  <c r="G6666" i="2"/>
  <c r="H6666" i="2" s="1"/>
  <c r="G6670" i="2"/>
  <c r="H6670" i="2" s="1"/>
  <c r="G6657" i="2"/>
  <c r="H6657" i="2" s="1"/>
  <c r="G6661" i="2"/>
  <c r="H6661" i="2" s="1"/>
  <c r="G6665" i="2"/>
  <c r="H6665" i="2" s="1"/>
  <c r="G6669" i="2"/>
  <c r="H6669" i="2" s="1"/>
  <c r="G6668" i="2"/>
  <c r="H6668" i="2" s="1"/>
  <c r="G6231" i="2"/>
  <c r="H6231" i="2" s="1"/>
  <c r="G6235" i="2"/>
  <c r="H6235" i="2" s="1"/>
  <c r="G6230" i="2"/>
  <c r="H6230" i="2" s="1"/>
  <c r="G6234" i="2"/>
  <c r="H6234" i="2" s="1"/>
  <c r="G6227" i="2"/>
  <c r="H6227" i="2" s="1"/>
  <c r="G6229" i="2"/>
  <c r="H6229" i="2" s="1"/>
  <c r="G6233" i="2"/>
  <c r="H6233" i="2" s="1"/>
  <c r="G6226" i="2"/>
  <c r="H6226" i="2" s="1"/>
  <c r="G6228" i="2"/>
  <c r="H6228" i="2" s="1"/>
  <c r="G6232" i="2"/>
  <c r="H6232" i="2" s="1"/>
  <c r="G5033" i="2"/>
  <c r="H5033" i="2" s="1"/>
  <c r="G5037" i="2"/>
  <c r="H5037" i="2" s="1"/>
  <c r="G5041" i="2"/>
  <c r="H5041" i="2" s="1"/>
  <c r="G5029" i="2"/>
  <c r="H5029" i="2" s="1"/>
  <c r="G5032" i="2"/>
  <c r="H5032" i="2" s="1"/>
  <c r="G5036" i="2"/>
  <c r="H5036" i="2" s="1"/>
  <c r="G5040" i="2"/>
  <c r="H5040" i="2" s="1"/>
  <c r="G5031" i="2"/>
  <c r="H5031" i="2" s="1"/>
  <c r="G5035" i="2"/>
  <c r="H5035" i="2" s="1"/>
  <c r="G5039" i="2"/>
  <c r="H5039" i="2" s="1"/>
  <c r="G5030" i="2"/>
  <c r="H5030" i="2" s="1"/>
  <c r="G5034" i="2"/>
  <c r="H5034" i="2" s="1"/>
  <c r="G5038" i="2"/>
  <c r="H5038" i="2" s="1"/>
  <c r="G3870" i="2"/>
  <c r="H3870" i="2" s="1"/>
  <c r="G3871" i="2"/>
  <c r="H3871" i="2" s="1"/>
  <c r="G3874" i="2"/>
  <c r="H3874" i="2" s="1"/>
  <c r="G3873" i="2"/>
  <c r="H3873" i="2" s="1"/>
  <c r="G3869" i="2"/>
  <c r="H3869" i="2" s="1"/>
  <c r="G3872" i="2"/>
  <c r="H3872" i="2" s="1"/>
  <c r="G3868" i="2"/>
  <c r="H3868" i="2" s="1"/>
  <c r="G13844" i="2"/>
  <c r="H13844" i="2" s="1"/>
  <c r="G13852" i="2"/>
  <c r="H13852" i="2" s="1"/>
  <c r="G13854" i="2"/>
  <c r="H13854" i="2" s="1"/>
  <c r="G13849" i="2"/>
  <c r="H13849" i="2" s="1"/>
  <c r="G13851" i="2"/>
  <c r="H13851" i="2" s="1"/>
  <c r="G13847" i="2"/>
  <c r="H13847" i="2" s="1"/>
  <c r="G13848" i="2"/>
  <c r="H13848" i="2" s="1"/>
  <c r="G13850" i="2"/>
  <c r="H13850" i="2" s="1"/>
  <c r="G13846" i="2"/>
  <c r="H13846" i="2" s="1"/>
  <c r="G13845" i="2"/>
  <c r="H13845" i="2" s="1"/>
  <c r="G13853" i="2"/>
  <c r="H13853" i="2" s="1"/>
  <c r="G13855" i="2"/>
  <c r="H13855" i="2" s="1"/>
  <c r="G8686" i="2"/>
  <c r="H8686" i="2" s="1"/>
  <c r="G8685" i="2"/>
  <c r="H8685" i="2" s="1"/>
  <c r="G8684" i="2"/>
  <c r="H8684" i="2" s="1"/>
  <c r="G8688" i="2"/>
  <c r="H8688" i="2" s="1"/>
  <c r="G8687" i="2"/>
  <c r="H8687" i="2" s="1"/>
  <c r="G6128" i="2"/>
  <c r="H6128" i="2" s="1"/>
  <c r="G6101" i="2"/>
  <c r="H6101" i="2" s="1"/>
  <c r="G6135" i="2"/>
  <c r="H6135" i="2" s="1"/>
  <c r="G6116" i="2"/>
  <c r="H6116" i="2" s="1"/>
  <c r="G6105" i="2"/>
  <c r="H6105" i="2" s="1"/>
  <c r="G6107" i="2"/>
  <c r="H6107" i="2" s="1"/>
  <c r="G6125" i="2"/>
  <c r="H6125" i="2" s="1"/>
  <c r="G6127" i="2"/>
  <c r="H6127" i="2" s="1"/>
  <c r="G6129" i="2"/>
  <c r="H6129" i="2" s="1"/>
  <c r="G6131" i="2"/>
  <c r="H6131" i="2" s="1"/>
  <c r="G6117" i="2"/>
  <c r="H6117" i="2" s="1"/>
  <c r="G6102" i="2"/>
  <c r="H6102" i="2" s="1"/>
  <c r="G6132" i="2"/>
  <c r="H6132" i="2" s="1"/>
  <c r="G6121" i="2"/>
  <c r="H6121" i="2" s="1"/>
  <c r="G6123" i="2"/>
  <c r="H6123" i="2" s="1"/>
  <c r="G6104" i="2"/>
  <c r="H6104" i="2" s="1"/>
  <c r="G6110" i="2"/>
  <c r="H6110" i="2" s="1"/>
  <c r="G6108" i="2"/>
  <c r="H6108" i="2" s="1"/>
  <c r="G6114" i="2"/>
  <c r="H6114" i="2" s="1"/>
  <c r="G6133" i="2"/>
  <c r="H6133" i="2" s="1"/>
  <c r="G6118" i="2"/>
  <c r="H6118" i="2" s="1"/>
  <c r="G6103" i="2"/>
  <c r="H6103" i="2" s="1"/>
  <c r="G6137" i="2"/>
  <c r="H6137" i="2" s="1"/>
  <c r="G6106" i="2"/>
  <c r="H6106" i="2" s="1"/>
  <c r="G6120" i="2"/>
  <c r="H6120" i="2" s="1"/>
  <c r="G6126" i="2"/>
  <c r="H6126" i="2" s="1"/>
  <c r="G6124" i="2"/>
  <c r="H6124" i="2" s="1"/>
  <c r="G6130" i="2"/>
  <c r="H6130" i="2" s="1"/>
  <c r="G6112" i="2"/>
  <c r="H6112" i="2" s="1"/>
  <c r="G6134" i="2"/>
  <c r="H6134" i="2" s="1"/>
  <c r="G6119" i="2"/>
  <c r="H6119" i="2" s="1"/>
  <c r="G6100" i="2"/>
  <c r="H6100" i="2" s="1"/>
  <c r="G6122" i="2"/>
  <c r="H6122" i="2" s="1"/>
  <c r="G6136" i="2"/>
  <c r="H6136" i="2" s="1"/>
  <c r="G6109" i="2"/>
  <c r="H6109" i="2" s="1"/>
  <c r="G6111" i="2"/>
  <c r="H6111" i="2" s="1"/>
  <c r="G6113" i="2"/>
  <c r="H6113" i="2" s="1"/>
  <c r="G6115" i="2"/>
  <c r="H6115" i="2" s="1"/>
  <c r="G12928" i="2"/>
  <c r="H12928" i="2" s="1"/>
  <c r="G12925" i="2"/>
  <c r="H12925" i="2" s="1"/>
  <c r="G12922" i="2"/>
  <c r="H12922" i="2" s="1"/>
  <c r="G12935" i="2"/>
  <c r="H12935" i="2" s="1"/>
  <c r="G12932" i="2"/>
  <c r="H12932" i="2" s="1"/>
  <c r="G12929" i="2"/>
  <c r="H12929" i="2" s="1"/>
  <c r="G12926" i="2"/>
  <c r="H12926" i="2" s="1"/>
  <c r="G12931" i="2"/>
  <c r="H12931" i="2" s="1"/>
  <c r="G12930" i="2"/>
  <c r="H12930" i="2" s="1"/>
  <c r="G12936" i="2"/>
  <c r="H12936" i="2" s="1"/>
  <c r="G12933" i="2"/>
  <c r="H12933" i="2" s="1"/>
  <c r="G12927" i="2"/>
  <c r="H12927" i="2" s="1"/>
  <c r="G12937" i="2"/>
  <c r="H12937" i="2" s="1"/>
  <c r="G12934" i="2"/>
  <c r="H12934" i="2" s="1"/>
  <c r="G12924" i="2"/>
  <c r="H12924" i="2" s="1"/>
  <c r="G12923" i="2"/>
  <c r="H12923" i="2" s="1"/>
  <c r="G10300" i="2"/>
  <c r="H10300" i="2" s="1"/>
  <c r="G10291" i="2"/>
  <c r="H10291" i="2" s="1"/>
  <c r="G10299" i="2"/>
  <c r="H10299" i="2" s="1"/>
  <c r="G10293" i="2"/>
  <c r="H10293" i="2" s="1"/>
  <c r="G10292" i="2"/>
  <c r="H10292" i="2" s="1"/>
  <c r="G10298" i="2"/>
  <c r="H10298" i="2" s="1"/>
  <c r="G10296" i="2"/>
  <c r="H10296" i="2" s="1"/>
  <c r="G10301" i="2"/>
  <c r="H10301" i="2" s="1"/>
  <c r="G10295" i="2"/>
  <c r="H10295" i="2" s="1"/>
  <c r="G10303" i="2"/>
  <c r="H10303" i="2" s="1"/>
  <c r="G10297" i="2"/>
  <c r="H10297" i="2" s="1"/>
  <c r="G10294" i="2"/>
  <c r="H10294" i="2" s="1"/>
  <c r="G10302" i="2"/>
  <c r="H10302" i="2" s="1"/>
  <c r="G8808" i="2"/>
  <c r="H8808" i="2" s="1"/>
  <c r="G8809" i="2"/>
  <c r="H8809" i="2" s="1"/>
  <c r="G8811" i="2"/>
  <c r="H8811" i="2" s="1"/>
  <c r="G8810" i="2"/>
  <c r="H8810" i="2" s="1"/>
  <c r="G7197" i="2"/>
  <c r="H7197" i="2" s="1"/>
  <c r="G7193" i="2"/>
  <c r="H7193" i="2" s="1"/>
  <c r="G7196" i="2"/>
  <c r="H7196" i="2" s="1"/>
  <c r="G7192" i="2"/>
  <c r="H7192" i="2" s="1"/>
  <c r="G7195" i="2"/>
  <c r="H7195" i="2" s="1"/>
  <c r="G7198" i="2"/>
  <c r="H7198" i="2" s="1"/>
  <c r="G7194" i="2"/>
  <c r="H7194" i="2" s="1"/>
  <c r="G2256" i="2"/>
  <c r="H2256" i="2" s="1"/>
  <c r="G2259" i="2"/>
  <c r="H2259" i="2" s="1"/>
  <c r="G2261" i="2"/>
  <c r="H2261" i="2" s="1"/>
  <c r="G2262" i="2"/>
  <c r="H2262" i="2" s="1"/>
  <c r="G2257" i="2"/>
  <c r="H2257" i="2" s="1"/>
  <c r="G2264" i="2"/>
  <c r="H2264" i="2" s="1"/>
  <c r="G2260" i="2"/>
  <c r="H2260" i="2" s="1"/>
  <c r="G2255" i="2"/>
  <c r="H2255" i="2" s="1"/>
  <c r="G2254" i="2"/>
  <c r="H2254" i="2" s="1"/>
  <c r="G2263" i="2"/>
  <c r="H2263" i="2" s="1"/>
  <c r="G2258" i="2"/>
  <c r="H2258" i="2" s="1"/>
  <c r="G812" i="2"/>
  <c r="H812" i="2" s="1"/>
  <c r="G816" i="2"/>
  <c r="H816" i="2" s="1"/>
  <c r="G820" i="2"/>
  <c r="H820" i="2" s="1"/>
  <c r="G823" i="2"/>
  <c r="H823" i="2" s="1"/>
  <c r="G811" i="2"/>
  <c r="H811" i="2" s="1"/>
  <c r="G815" i="2"/>
  <c r="H815" i="2" s="1"/>
  <c r="G819" i="2"/>
  <c r="H819" i="2" s="1"/>
  <c r="G818" i="2"/>
  <c r="H818" i="2" s="1"/>
  <c r="G822" i="2"/>
  <c r="H822" i="2" s="1"/>
  <c r="G810" i="2"/>
  <c r="H810" i="2" s="1"/>
  <c r="G814" i="2"/>
  <c r="H814" i="2" s="1"/>
  <c r="G813" i="2"/>
  <c r="H813" i="2" s="1"/>
  <c r="G817" i="2"/>
  <c r="H817" i="2" s="1"/>
  <c r="G821" i="2"/>
  <c r="H821" i="2" s="1"/>
  <c r="G722" i="2"/>
  <c r="H722" i="2" s="1"/>
  <c r="G720" i="2"/>
  <c r="H720" i="2" s="1"/>
  <c r="G725" i="2"/>
  <c r="H725" i="2" s="1"/>
  <c r="G728" i="2"/>
  <c r="H728" i="2" s="1"/>
  <c r="G726" i="2"/>
  <c r="H726" i="2" s="1"/>
  <c r="G724" i="2"/>
  <c r="H724" i="2" s="1"/>
  <c r="G717" i="2"/>
  <c r="H717" i="2" s="1"/>
  <c r="G719" i="2"/>
  <c r="H719" i="2" s="1"/>
  <c r="G723" i="2"/>
  <c r="H723" i="2" s="1"/>
  <c r="G727" i="2"/>
  <c r="H727" i="2" s="1"/>
  <c r="G721" i="2"/>
  <c r="H721" i="2" s="1"/>
  <c r="G718" i="2"/>
  <c r="H718" i="2" s="1"/>
  <c r="G599" i="2"/>
  <c r="H599" i="2" s="1"/>
  <c r="G600" i="2"/>
  <c r="H600" i="2" s="1"/>
  <c r="G598" i="2"/>
  <c r="H598" i="2" s="1"/>
  <c r="G597" i="2"/>
  <c r="H597" i="2" s="1"/>
  <c r="G596" i="2"/>
  <c r="H596" i="2" s="1"/>
  <c r="G595" i="2"/>
  <c r="H595" i="2" s="1"/>
  <c r="G602" i="2"/>
  <c r="H602" i="2" s="1"/>
  <c r="G601" i="2"/>
  <c r="H601" i="2" s="1"/>
  <c r="G223" i="2"/>
  <c r="H223" i="2" s="1"/>
  <c r="G205" i="2"/>
  <c r="H205" i="2" s="1"/>
  <c r="G199" i="2"/>
  <c r="H199" i="2" s="1"/>
  <c r="G209" i="2"/>
  <c r="H209" i="2" s="1"/>
  <c r="G203" i="2"/>
  <c r="H203" i="2" s="1"/>
  <c r="G197" i="2"/>
  <c r="H197" i="2" s="1"/>
  <c r="G200" i="2"/>
  <c r="H200" i="2" s="1"/>
  <c r="G194" i="2"/>
  <c r="H194" i="2" s="1"/>
  <c r="G221" i="2"/>
  <c r="H221" i="2" s="1"/>
  <c r="G215" i="2"/>
  <c r="H215" i="2" s="1"/>
  <c r="G225" i="2"/>
  <c r="H225" i="2" s="1"/>
  <c r="G219" i="2"/>
  <c r="H219" i="2" s="1"/>
  <c r="G213" i="2"/>
  <c r="H213" i="2" s="1"/>
  <c r="G216" i="2"/>
  <c r="H216" i="2" s="1"/>
  <c r="G210" i="2"/>
  <c r="H210" i="2" s="1"/>
  <c r="G207" i="2"/>
  <c r="H207" i="2" s="1"/>
  <c r="G204" i="2"/>
  <c r="H204" i="2" s="1"/>
  <c r="G198" i="2"/>
  <c r="H198" i="2" s="1"/>
  <c r="G208" i="2"/>
  <c r="H208" i="2" s="1"/>
  <c r="G202" i="2"/>
  <c r="H202" i="2" s="1"/>
  <c r="G196" i="2"/>
  <c r="H196" i="2" s="1"/>
  <c r="G206" i="2"/>
  <c r="H206" i="2" s="1"/>
  <c r="G201" i="2"/>
  <c r="H201" i="2" s="1"/>
  <c r="G195" i="2"/>
  <c r="H195" i="2" s="1"/>
  <c r="G220" i="2"/>
  <c r="H220" i="2" s="1"/>
  <c r="G214" i="2"/>
  <c r="H214" i="2" s="1"/>
  <c r="G224" i="2"/>
  <c r="H224" i="2" s="1"/>
  <c r="G218" i="2"/>
  <c r="H218" i="2" s="1"/>
  <c r="G212" i="2"/>
  <c r="H212" i="2" s="1"/>
  <c r="G222" i="2"/>
  <c r="H222" i="2" s="1"/>
  <c r="G217" i="2"/>
  <c r="H217" i="2" s="1"/>
  <c r="G211" i="2"/>
  <c r="H211" i="2" s="1"/>
  <c r="G12066" i="2"/>
  <c r="H12066" i="2" s="1"/>
  <c r="G12062" i="2"/>
  <c r="H12062" i="2" s="1"/>
  <c r="G12065" i="2"/>
  <c r="H12065" i="2" s="1"/>
  <c r="G12068" i="2"/>
  <c r="H12068" i="2" s="1"/>
  <c r="G12067" i="2"/>
  <c r="H12067" i="2" s="1"/>
  <c r="G12064" i="2"/>
  <c r="H12064" i="2" s="1"/>
  <c r="G12063" i="2"/>
  <c r="H12063" i="2" s="1"/>
  <c r="G8922" i="2"/>
  <c r="H8922" i="2" s="1"/>
  <c r="G8924" i="2"/>
  <c r="H8924" i="2" s="1"/>
  <c r="G8925" i="2"/>
  <c r="H8925" i="2" s="1"/>
  <c r="G8921" i="2"/>
  <c r="H8921" i="2" s="1"/>
  <c r="G8923" i="2"/>
  <c r="H8923" i="2" s="1"/>
  <c r="G6891" i="2"/>
  <c r="H6891" i="2" s="1"/>
  <c r="G6895" i="2"/>
  <c r="H6895" i="2" s="1"/>
  <c r="G6899" i="2"/>
  <c r="H6899" i="2" s="1"/>
  <c r="G6903" i="2"/>
  <c r="H6903" i="2" s="1"/>
  <c r="G6894" i="2"/>
  <c r="H6894" i="2" s="1"/>
  <c r="G6898" i="2"/>
  <c r="H6898" i="2" s="1"/>
  <c r="G6902" i="2"/>
  <c r="H6902" i="2" s="1"/>
  <c r="G6890" i="2"/>
  <c r="H6890" i="2" s="1"/>
  <c r="G6893" i="2"/>
  <c r="H6893" i="2" s="1"/>
  <c r="G6897" i="2"/>
  <c r="H6897" i="2" s="1"/>
  <c r="G6901" i="2"/>
  <c r="H6901" i="2" s="1"/>
  <c r="G6889" i="2"/>
  <c r="H6889" i="2" s="1"/>
  <c r="G6892" i="2"/>
  <c r="H6892" i="2" s="1"/>
  <c r="G6896" i="2"/>
  <c r="H6896" i="2" s="1"/>
  <c r="G6900" i="2"/>
  <c r="H6900" i="2" s="1"/>
  <c r="G6888" i="2"/>
  <c r="H6888" i="2" s="1"/>
  <c r="G5177" i="2"/>
  <c r="H5177" i="2" s="1"/>
  <c r="G5192" i="2"/>
  <c r="H5192" i="2" s="1"/>
  <c r="G5179" i="2"/>
  <c r="H5179" i="2" s="1"/>
  <c r="G5183" i="2"/>
  <c r="H5183" i="2" s="1"/>
  <c r="G5187" i="2"/>
  <c r="H5187" i="2" s="1"/>
  <c r="G5188" i="2"/>
  <c r="H5188" i="2" s="1"/>
  <c r="G5175" i="2"/>
  <c r="H5175" i="2" s="1"/>
  <c r="G5178" i="2"/>
  <c r="H5178" i="2" s="1"/>
  <c r="G5182" i="2"/>
  <c r="H5182" i="2" s="1"/>
  <c r="G5186" i="2"/>
  <c r="H5186" i="2" s="1"/>
  <c r="G5191" i="2"/>
  <c r="H5191" i="2" s="1"/>
  <c r="G5181" i="2"/>
  <c r="H5181" i="2" s="1"/>
  <c r="G5185" i="2"/>
  <c r="H5185" i="2" s="1"/>
  <c r="G5189" i="2"/>
  <c r="H5189" i="2" s="1"/>
  <c r="G5190" i="2"/>
  <c r="H5190" i="2" s="1"/>
  <c r="G5176" i="2"/>
  <c r="H5176" i="2" s="1"/>
  <c r="G5180" i="2"/>
  <c r="H5180" i="2" s="1"/>
  <c r="G5184" i="2"/>
  <c r="H5184" i="2" s="1"/>
  <c r="G4529" i="2"/>
  <c r="H4529" i="2" s="1"/>
  <c r="G4532" i="2"/>
  <c r="H4532" i="2" s="1"/>
  <c r="G4527" i="2"/>
  <c r="H4527" i="2" s="1"/>
  <c r="G4530" i="2"/>
  <c r="H4530" i="2" s="1"/>
  <c r="G4533" i="2"/>
  <c r="H4533" i="2" s="1"/>
  <c r="G4531" i="2"/>
  <c r="H4531" i="2" s="1"/>
  <c r="G4528" i="2"/>
  <c r="H4528" i="2" s="1"/>
  <c r="G4526" i="2"/>
  <c r="H4526" i="2" s="1"/>
  <c r="G3792" i="2"/>
  <c r="H3792" i="2" s="1"/>
  <c r="G3789" i="2"/>
  <c r="H3789" i="2" s="1"/>
  <c r="G3788" i="2"/>
  <c r="H3788" i="2" s="1"/>
  <c r="G3790" i="2"/>
  <c r="H3790" i="2" s="1"/>
  <c r="G3791" i="2"/>
  <c r="H3791" i="2" s="1"/>
  <c r="G3787" i="2"/>
  <c r="H3787" i="2" s="1"/>
  <c r="G3813" i="2"/>
  <c r="H3813" i="2" s="1"/>
  <c r="G3812" i="2"/>
  <c r="H3812" i="2" s="1"/>
  <c r="G3814" i="2"/>
  <c r="H3814" i="2" s="1"/>
  <c r="G3810" i="2"/>
  <c r="H3810" i="2" s="1"/>
  <c r="G3809" i="2"/>
  <c r="H3809" i="2" s="1"/>
  <c r="G3811" i="2"/>
  <c r="H3811" i="2" s="1"/>
  <c r="G3797" i="2"/>
  <c r="H3797" i="2" s="1"/>
  <c r="G3794" i="2"/>
  <c r="H3794" i="2" s="1"/>
  <c r="G3796" i="2"/>
  <c r="H3796" i="2" s="1"/>
  <c r="G3799" i="2"/>
  <c r="H3799" i="2" s="1"/>
  <c r="G3798" i="2"/>
  <c r="H3798" i="2" s="1"/>
  <c r="G3800" i="2"/>
  <c r="H3800" i="2" s="1"/>
  <c r="G3793" i="2"/>
  <c r="H3793" i="2" s="1"/>
  <c r="G3795" i="2"/>
  <c r="H3795" i="2" s="1"/>
  <c r="G1672" i="2"/>
  <c r="H1672" i="2" s="1"/>
  <c r="G1673" i="2"/>
  <c r="H1673" i="2" s="1"/>
  <c r="G1667" i="2"/>
  <c r="H1667" i="2" s="1"/>
  <c r="G1665" i="2"/>
  <c r="H1665" i="2" s="1"/>
  <c r="G1668" i="2"/>
  <c r="H1668" i="2" s="1"/>
  <c r="G1666" i="2"/>
  <c r="H1666" i="2" s="1"/>
  <c r="G1670" i="2"/>
  <c r="H1670" i="2" s="1"/>
  <c r="G1675" i="2"/>
  <c r="H1675" i="2" s="1"/>
  <c r="G1669" i="2"/>
  <c r="H1669" i="2" s="1"/>
  <c r="G1671" i="2"/>
  <c r="H1671" i="2" s="1"/>
  <c r="G1674" i="2"/>
  <c r="H1674" i="2" s="1"/>
  <c r="G10866" i="2"/>
  <c r="H10866" i="2" s="1"/>
  <c r="G10872" i="2"/>
  <c r="H10872" i="2" s="1"/>
  <c r="G10876" i="2"/>
  <c r="H10876" i="2" s="1"/>
  <c r="G10878" i="2"/>
  <c r="H10878" i="2" s="1"/>
  <c r="G10859" i="2"/>
  <c r="H10859" i="2" s="1"/>
  <c r="G10861" i="2"/>
  <c r="H10861" i="2" s="1"/>
  <c r="G10870" i="2"/>
  <c r="H10870" i="2" s="1"/>
  <c r="G10858" i="2"/>
  <c r="H10858" i="2" s="1"/>
  <c r="G10857" i="2"/>
  <c r="H10857" i="2" s="1"/>
  <c r="G10875" i="2"/>
  <c r="H10875" i="2" s="1"/>
  <c r="G10867" i="2"/>
  <c r="H10867" i="2" s="1"/>
  <c r="G10877" i="2"/>
  <c r="H10877" i="2" s="1"/>
  <c r="G10865" i="2"/>
  <c r="H10865" i="2" s="1"/>
  <c r="G10874" i="2"/>
  <c r="H10874" i="2" s="1"/>
  <c r="G10873" i="2"/>
  <c r="H10873" i="2" s="1"/>
  <c r="G10871" i="2"/>
  <c r="H10871" i="2" s="1"/>
  <c r="G10863" i="2"/>
  <c r="H10863" i="2" s="1"/>
  <c r="G10864" i="2"/>
  <c r="H10864" i="2" s="1"/>
  <c r="G10868" i="2"/>
  <c r="H10868" i="2" s="1"/>
  <c r="G10869" i="2"/>
  <c r="H10869" i="2" s="1"/>
  <c r="G10860" i="2"/>
  <c r="H10860" i="2" s="1"/>
  <c r="G10862" i="2"/>
  <c r="H10862" i="2" s="1"/>
  <c r="G10879" i="2"/>
  <c r="H10879" i="2" s="1"/>
  <c r="G10960" i="2"/>
  <c r="H10960" i="2" s="1"/>
  <c r="G10950" i="2"/>
  <c r="H10950" i="2" s="1"/>
  <c r="G10956" i="2"/>
  <c r="H10956" i="2" s="1"/>
  <c r="G10955" i="2"/>
  <c r="H10955" i="2" s="1"/>
  <c r="G10961" i="2"/>
  <c r="H10961" i="2" s="1"/>
  <c r="G10954" i="2"/>
  <c r="H10954" i="2" s="1"/>
  <c r="G10951" i="2"/>
  <c r="H10951" i="2" s="1"/>
  <c r="G10962" i="2"/>
  <c r="H10962" i="2" s="1"/>
  <c r="G10949" i="2"/>
  <c r="H10949" i="2" s="1"/>
  <c r="G10958" i="2"/>
  <c r="H10958" i="2" s="1"/>
  <c r="G10963" i="2"/>
  <c r="H10963" i="2" s="1"/>
  <c r="G10957" i="2"/>
  <c r="H10957" i="2" s="1"/>
  <c r="G10952" i="2"/>
  <c r="H10952" i="2" s="1"/>
  <c r="G10953" i="2"/>
  <c r="H10953" i="2" s="1"/>
  <c r="G10959" i="2"/>
  <c r="H10959" i="2" s="1"/>
  <c r="G13349" i="2"/>
  <c r="H13349" i="2" s="1"/>
  <c r="G13350" i="2"/>
  <c r="H13350" i="2" s="1"/>
  <c r="G13345" i="2"/>
  <c r="H13345" i="2" s="1"/>
  <c r="G13346" i="2"/>
  <c r="H13346" i="2" s="1"/>
  <c r="G13347" i="2"/>
  <c r="H13347" i="2" s="1"/>
  <c r="G13341" i="2"/>
  <c r="H13341" i="2" s="1"/>
  <c r="G13344" i="2"/>
  <c r="H13344" i="2" s="1"/>
  <c r="G13343" i="2"/>
  <c r="H13343" i="2" s="1"/>
  <c r="G13348" i="2"/>
  <c r="H13348" i="2" s="1"/>
  <c r="G13342" i="2"/>
  <c r="H13342" i="2" s="1"/>
  <c r="G9504" i="2"/>
  <c r="H9504" i="2" s="1"/>
  <c r="G9505" i="2"/>
  <c r="H9505" i="2" s="1"/>
  <c r="G9511" i="2"/>
  <c r="H9511" i="2" s="1"/>
  <c r="G9509" i="2"/>
  <c r="H9509" i="2" s="1"/>
  <c r="G9512" i="2"/>
  <c r="H9512" i="2" s="1"/>
  <c r="G9510" i="2"/>
  <c r="H9510" i="2" s="1"/>
  <c r="G9516" i="2"/>
  <c r="H9516" i="2" s="1"/>
  <c r="G9508" i="2"/>
  <c r="H9508" i="2" s="1"/>
  <c r="G9507" i="2"/>
  <c r="H9507" i="2" s="1"/>
  <c r="G9515" i="2"/>
  <c r="H9515" i="2" s="1"/>
  <c r="G9513" i="2"/>
  <c r="H9513" i="2" s="1"/>
  <c r="G9506" i="2"/>
  <c r="H9506" i="2" s="1"/>
  <c r="G9514" i="2"/>
  <c r="H9514" i="2" s="1"/>
  <c r="G8209" i="2"/>
  <c r="H8209" i="2" s="1"/>
  <c r="G8200" i="2"/>
  <c r="H8200" i="2" s="1"/>
  <c r="G8204" i="2"/>
  <c r="H8204" i="2" s="1"/>
  <c r="G8208" i="2"/>
  <c r="H8208" i="2" s="1"/>
  <c r="G8199" i="2"/>
  <c r="H8199" i="2" s="1"/>
  <c r="G8203" i="2"/>
  <c r="H8203" i="2" s="1"/>
  <c r="G8207" i="2"/>
  <c r="H8207" i="2" s="1"/>
  <c r="G8198" i="2"/>
  <c r="H8198" i="2" s="1"/>
  <c r="G8202" i="2"/>
  <c r="H8202" i="2" s="1"/>
  <c r="G8206" i="2"/>
  <c r="H8206" i="2" s="1"/>
  <c r="G8197" i="2"/>
  <c r="H8197" i="2" s="1"/>
  <c r="G8201" i="2"/>
  <c r="H8201" i="2" s="1"/>
  <c r="G8205" i="2"/>
  <c r="H8205" i="2" s="1"/>
  <c r="G6276" i="2"/>
  <c r="H6276" i="2" s="1"/>
  <c r="G6273" i="2"/>
  <c r="H6273" i="2" s="1"/>
  <c r="G6277" i="2"/>
  <c r="H6277" i="2" s="1"/>
  <c r="G6271" i="2"/>
  <c r="H6271" i="2" s="1"/>
  <c r="G6272" i="2"/>
  <c r="H6272" i="2" s="1"/>
  <c r="G6270" i="2"/>
  <c r="H6270" i="2" s="1"/>
  <c r="G6275" i="2"/>
  <c r="H6275" i="2" s="1"/>
  <c r="G6269" i="2"/>
  <c r="H6269" i="2" s="1"/>
  <c r="G6274" i="2"/>
  <c r="H6274" i="2" s="1"/>
  <c r="G5044" i="2"/>
  <c r="H5044" i="2" s="1"/>
  <c r="G5048" i="2"/>
  <c r="H5048" i="2" s="1"/>
  <c r="G5052" i="2"/>
  <c r="H5052" i="2" s="1"/>
  <c r="G5047" i="2"/>
  <c r="H5047" i="2" s="1"/>
  <c r="G5051" i="2"/>
  <c r="H5051" i="2" s="1"/>
  <c r="G5043" i="2"/>
  <c r="H5043" i="2" s="1"/>
  <c r="G5046" i="2"/>
  <c r="H5046" i="2" s="1"/>
  <c r="G5050" i="2"/>
  <c r="H5050" i="2" s="1"/>
  <c r="G5042" i="2"/>
  <c r="H5042" i="2" s="1"/>
  <c r="G5049" i="2"/>
  <c r="H5049" i="2" s="1"/>
  <c r="G5053" i="2"/>
  <c r="H5053" i="2" s="1"/>
  <c r="G5045" i="2"/>
  <c r="H5045" i="2" s="1"/>
  <c r="G3858" i="2"/>
  <c r="H3858" i="2" s="1"/>
  <c r="G3859" i="2"/>
  <c r="H3859" i="2" s="1"/>
  <c r="G3857" i="2"/>
  <c r="H3857" i="2" s="1"/>
  <c r="G3856" i="2"/>
  <c r="H3856" i="2" s="1"/>
  <c r="G13829" i="2"/>
  <c r="H13829" i="2" s="1"/>
  <c r="G13821" i="2"/>
  <c r="H13821" i="2" s="1"/>
  <c r="G13818" i="2"/>
  <c r="H13818" i="2" s="1"/>
  <c r="G13823" i="2"/>
  <c r="H13823" i="2" s="1"/>
  <c r="G13831" i="2"/>
  <c r="H13831" i="2" s="1"/>
  <c r="G13828" i="2"/>
  <c r="H13828" i="2" s="1"/>
  <c r="G13820" i="2"/>
  <c r="H13820" i="2" s="1"/>
  <c r="G13834" i="2"/>
  <c r="H13834" i="2" s="1"/>
  <c r="G13822" i="2"/>
  <c r="H13822" i="2" s="1"/>
  <c r="G13830" i="2"/>
  <c r="H13830" i="2" s="1"/>
  <c r="G13833" i="2"/>
  <c r="H13833" i="2" s="1"/>
  <c r="G13825" i="2"/>
  <c r="H13825" i="2" s="1"/>
  <c r="G13819" i="2"/>
  <c r="H13819" i="2" s="1"/>
  <c r="G13827" i="2"/>
  <c r="H13827" i="2" s="1"/>
  <c r="G13832" i="2"/>
  <c r="H13832" i="2" s="1"/>
  <c r="G13824" i="2"/>
  <c r="H13824" i="2" s="1"/>
  <c r="G13835" i="2"/>
  <c r="H13835" i="2" s="1"/>
  <c r="G13826" i="2"/>
  <c r="H13826" i="2" s="1"/>
  <c r="G10338" i="2"/>
  <c r="H10338" i="2" s="1"/>
  <c r="G10334" i="2"/>
  <c r="H10334" i="2" s="1"/>
  <c r="G10333" i="2"/>
  <c r="H10333" i="2" s="1"/>
  <c r="G10339" i="2"/>
  <c r="H10339" i="2" s="1"/>
  <c r="G10336" i="2"/>
  <c r="H10336" i="2" s="1"/>
  <c r="G10337" i="2"/>
  <c r="H10337" i="2" s="1"/>
  <c r="G10332" i="2"/>
  <c r="H10332" i="2" s="1"/>
  <c r="G10340" i="2"/>
  <c r="H10340" i="2" s="1"/>
  <c r="G10335" i="2"/>
  <c r="H10335" i="2" s="1"/>
  <c r="G8642" i="2"/>
  <c r="H8642" i="2" s="1"/>
  <c r="G8641" i="2"/>
  <c r="H8641" i="2" s="1"/>
  <c r="G8640" i="2"/>
  <c r="H8640" i="2" s="1"/>
  <c r="G8643" i="2"/>
  <c r="H8643" i="2" s="1"/>
  <c r="G4412" i="2"/>
  <c r="H4412" i="2" s="1"/>
  <c r="G4420" i="2"/>
  <c r="H4420" i="2" s="1"/>
  <c r="G4418" i="2"/>
  <c r="H4418" i="2" s="1"/>
  <c r="G4415" i="2"/>
  <c r="H4415" i="2" s="1"/>
  <c r="G4413" i="2"/>
  <c r="H4413" i="2" s="1"/>
  <c r="G4416" i="2"/>
  <c r="H4416" i="2" s="1"/>
  <c r="G4419" i="2"/>
  <c r="H4419" i="2" s="1"/>
  <c r="G4417" i="2"/>
  <c r="H4417" i="2" s="1"/>
  <c r="G4414" i="2"/>
  <c r="H4414" i="2" s="1"/>
  <c r="G18476" i="2"/>
  <c r="H18476" i="2" s="1"/>
  <c r="G18477" i="2"/>
  <c r="H18477" i="2" s="1"/>
  <c r="G18469" i="2"/>
  <c r="H18469" i="2" s="1"/>
  <c r="G18475" i="2"/>
  <c r="H18475" i="2" s="1"/>
  <c r="G18472" i="2"/>
  <c r="H18472" i="2" s="1"/>
  <c r="G18474" i="2"/>
  <c r="H18474" i="2" s="1"/>
  <c r="G18479" i="2"/>
  <c r="H18479" i="2" s="1"/>
  <c r="G18471" i="2"/>
  <c r="H18471" i="2" s="1"/>
  <c r="G18473" i="2"/>
  <c r="H18473" i="2" s="1"/>
  <c r="G18478" i="2"/>
  <c r="H18478" i="2" s="1"/>
  <c r="G18470" i="2"/>
  <c r="H18470" i="2" s="1"/>
  <c r="G4807" i="2"/>
  <c r="H4807" i="2" s="1"/>
  <c r="G4806" i="2"/>
  <c r="H4806" i="2" s="1"/>
  <c r="G4809" i="2"/>
  <c r="H4809" i="2" s="1"/>
  <c r="G4805" i="2"/>
  <c r="H4805" i="2" s="1"/>
  <c r="G4804" i="2"/>
  <c r="H4804" i="2" s="1"/>
  <c r="G4808" i="2"/>
  <c r="H4808" i="2" s="1"/>
  <c r="G2791" i="2"/>
  <c r="H2791" i="2" s="1"/>
  <c r="G2799" i="2"/>
  <c r="H2799" i="2" s="1"/>
  <c r="G2798" i="2"/>
  <c r="H2798" i="2" s="1"/>
  <c r="G2792" i="2"/>
  <c r="H2792" i="2" s="1"/>
  <c r="G2793" i="2"/>
  <c r="H2793" i="2" s="1"/>
  <c r="G2795" i="2"/>
  <c r="H2795" i="2" s="1"/>
  <c r="G2796" i="2"/>
  <c r="H2796" i="2" s="1"/>
  <c r="G2797" i="2"/>
  <c r="H2797" i="2" s="1"/>
  <c r="G2800" i="2"/>
  <c r="H2800" i="2" s="1"/>
  <c r="G2794" i="2"/>
  <c r="H2794" i="2" s="1"/>
  <c r="G13101" i="2"/>
  <c r="H13101" i="2" s="1"/>
  <c r="G13100" i="2"/>
  <c r="H13100" i="2" s="1"/>
  <c r="G13099" i="2"/>
  <c r="H13099" i="2" s="1"/>
  <c r="G13097" i="2"/>
  <c r="H13097" i="2" s="1"/>
  <c r="G13098" i="2"/>
  <c r="H13098" i="2" s="1"/>
  <c r="G13095" i="2"/>
  <c r="H13095" i="2" s="1"/>
  <c r="G13096" i="2"/>
  <c r="H13096" i="2" s="1"/>
  <c r="G13102" i="2"/>
  <c r="H13102" i="2" s="1"/>
  <c r="G13094" i="2"/>
  <c r="H13094" i="2" s="1"/>
  <c r="G13093" i="2"/>
  <c r="H13093" i="2" s="1"/>
  <c r="G13200" i="2"/>
  <c r="H13200" i="2" s="1"/>
  <c r="G13206" i="2"/>
  <c r="H13206" i="2" s="1"/>
  <c r="G13198" i="2"/>
  <c r="H13198" i="2" s="1"/>
  <c r="G13197" i="2"/>
  <c r="H13197" i="2" s="1"/>
  <c r="G13205" i="2"/>
  <c r="H13205" i="2" s="1"/>
  <c r="G13203" i="2"/>
  <c r="H13203" i="2" s="1"/>
  <c r="G13204" i="2"/>
  <c r="H13204" i="2" s="1"/>
  <c r="G13201" i="2"/>
  <c r="H13201" i="2" s="1"/>
  <c r="G13199" i="2"/>
  <c r="H13199" i="2" s="1"/>
  <c r="G13202" i="2"/>
  <c r="H13202" i="2" s="1"/>
  <c r="G13208" i="2"/>
  <c r="H13208" i="2" s="1"/>
  <c r="G13207" i="2"/>
  <c r="H13207" i="2" s="1"/>
  <c r="G11405" i="2"/>
  <c r="H11405" i="2" s="1"/>
  <c r="G11404" i="2"/>
  <c r="H11404" i="2" s="1"/>
  <c r="G11403" i="2"/>
  <c r="H11403" i="2" s="1"/>
  <c r="G11402" i="2"/>
  <c r="H11402" i="2" s="1"/>
  <c r="G9681" i="2"/>
  <c r="H9681" i="2" s="1"/>
  <c r="G9683" i="2"/>
  <c r="H9683" i="2" s="1"/>
  <c r="G9677" i="2"/>
  <c r="H9677" i="2" s="1"/>
  <c r="G9682" i="2"/>
  <c r="H9682" i="2" s="1"/>
  <c r="G9680" i="2"/>
  <c r="H9680" i="2" s="1"/>
  <c r="G9679" i="2"/>
  <c r="H9679" i="2" s="1"/>
  <c r="G9676" i="2"/>
  <c r="H9676" i="2" s="1"/>
  <c r="G9678" i="2"/>
  <c r="H9678" i="2" s="1"/>
  <c r="G9675" i="2"/>
  <c r="H9675" i="2" s="1"/>
  <c r="G9224" i="2"/>
  <c r="H9224" i="2" s="1"/>
  <c r="G9221" i="2"/>
  <c r="H9221" i="2" s="1"/>
  <c r="G9211" i="2"/>
  <c r="H9211" i="2" s="1"/>
  <c r="G9219" i="2"/>
  <c r="H9219" i="2" s="1"/>
  <c r="G9213" i="2"/>
  <c r="H9213" i="2" s="1"/>
  <c r="G9212" i="2"/>
  <c r="H9212" i="2" s="1"/>
  <c r="G9210" i="2"/>
  <c r="H9210" i="2" s="1"/>
  <c r="G9218" i="2"/>
  <c r="H9218" i="2" s="1"/>
  <c r="G9207" i="2"/>
  <c r="H9207" i="2" s="1"/>
  <c r="G9220" i="2"/>
  <c r="H9220" i="2" s="1"/>
  <c r="G9217" i="2"/>
  <c r="H9217" i="2" s="1"/>
  <c r="G9209" i="2"/>
  <c r="H9209" i="2" s="1"/>
  <c r="G9215" i="2"/>
  <c r="H9215" i="2" s="1"/>
  <c r="G9223" i="2"/>
  <c r="H9223" i="2" s="1"/>
  <c r="G9208" i="2"/>
  <c r="H9208" i="2" s="1"/>
  <c r="G9216" i="2"/>
  <c r="H9216" i="2" s="1"/>
  <c r="G9214" i="2"/>
  <c r="H9214" i="2" s="1"/>
  <c r="G9222" i="2"/>
  <c r="H9222" i="2" s="1"/>
  <c r="G6961" i="2"/>
  <c r="H6961" i="2" s="1"/>
  <c r="G6965" i="2"/>
  <c r="H6965" i="2" s="1"/>
  <c r="G6960" i="2"/>
  <c r="H6960" i="2" s="1"/>
  <c r="G6964" i="2"/>
  <c r="H6964" i="2" s="1"/>
  <c r="G6958" i="2"/>
  <c r="H6958" i="2" s="1"/>
  <c r="G6959" i="2"/>
  <c r="H6959" i="2" s="1"/>
  <c r="G6963" i="2"/>
  <c r="H6963" i="2" s="1"/>
  <c r="G6957" i="2"/>
  <c r="H6957" i="2" s="1"/>
  <c r="G6962" i="2"/>
  <c r="H6962" i="2" s="1"/>
  <c r="G6966" i="2"/>
  <c r="H6966" i="2" s="1"/>
  <c r="G6806" i="2"/>
  <c r="H6806" i="2" s="1"/>
  <c r="G6807" i="2"/>
  <c r="H6807" i="2" s="1"/>
  <c r="G6808" i="2"/>
  <c r="H6808" i="2" s="1"/>
  <c r="G6805" i="2"/>
  <c r="H6805" i="2" s="1"/>
  <c r="G6804" i="2"/>
  <c r="H6804" i="2" s="1"/>
  <c r="G5284" i="2"/>
  <c r="H5284" i="2" s="1"/>
  <c r="G5288" i="2"/>
  <c r="H5288" i="2" s="1"/>
  <c r="G5281" i="2"/>
  <c r="H5281" i="2" s="1"/>
  <c r="G5283" i="2"/>
  <c r="H5283" i="2" s="1"/>
  <c r="G5287" i="2"/>
  <c r="H5287" i="2" s="1"/>
  <c r="G5292" i="2"/>
  <c r="H5292" i="2" s="1"/>
  <c r="G5282" i="2"/>
  <c r="H5282" i="2" s="1"/>
  <c r="G5286" i="2"/>
  <c r="H5286" i="2" s="1"/>
  <c r="G5291" i="2"/>
  <c r="H5291" i="2" s="1"/>
  <c r="G5285" i="2"/>
  <c r="H5285" i="2" s="1"/>
  <c r="G5289" i="2"/>
  <c r="H5289" i="2" s="1"/>
  <c r="G5290" i="2"/>
  <c r="H5290" i="2" s="1"/>
  <c r="G5280" i="2"/>
  <c r="H5280" i="2" s="1"/>
  <c r="G2304" i="2"/>
  <c r="H2304" i="2" s="1"/>
  <c r="G2296" i="2"/>
  <c r="H2296" i="2" s="1"/>
  <c r="G2298" i="2"/>
  <c r="H2298" i="2" s="1"/>
  <c r="G2302" i="2"/>
  <c r="H2302" i="2" s="1"/>
  <c r="G2299" i="2"/>
  <c r="H2299" i="2" s="1"/>
  <c r="G2305" i="2"/>
  <c r="H2305" i="2" s="1"/>
  <c r="G2297" i="2"/>
  <c r="H2297" i="2" s="1"/>
  <c r="G2301" i="2"/>
  <c r="H2301" i="2" s="1"/>
  <c r="G2300" i="2"/>
  <c r="H2300" i="2" s="1"/>
  <c r="G2303" i="2"/>
  <c r="H2303" i="2" s="1"/>
  <c r="G15281" i="2"/>
  <c r="H15281" i="2" s="1"/>
  <c r="G15286" i="2"/>
  <c r="H15286" i="2" s="1"/>
  <c r="G15287" i="2"/>
  <c r="H15287" i="2" s="1"/>
  <c r="G15280" i="2"/>
  <c r="H15280" i="2" s="1"/>
  <c r="G15285" i="2"/>
  <c r="H15285" i="2" s="1"/>
  <c r="G15283" i="2"/>
  <c r="H15283" i="2" s="1"/>
  <c r="G15284" i="2"/>
  <c r="H15284" i="2" s="1"/>
  <c r="G15278" i="2"/>
  <c r="H15278" i="2" s="1"/>
  <c r="G15282" i="2"/>
  <c r="H15282" i="2" s="1"/>
  <c r="G15277" i="2"/>
  <c r="H15277" i="2" s="1"/>
  <c r="G15279" i="2"/>
  <c r="H15279" i="2" s="1"/>
  <c r="G9149" i="2"/>
  <c r="H9149" i="2" s="1"/>
  <c r="G9146" i="2"/>
  <c r="H9146" i="2" s="1"/>
  <c r="G9154" i="2"/>
  <c r="H9154" i="2" s="1"/>
  <c r="G9152" i="2"/>
  <c r="H9152" i="2" s="1"/>
  <c r="G9151" i="2"/>
  <c r="H9151" i="2" s="1"/>
  <c r="G9148" i="2"/>
  <c r="H9148" i="2" s="1"/>
  <c r="G9150" i="2"/>
  <c r="H9150" i="2" s="1"/>
  <c r="G9153" i="2"/>
  <c r="H9153" i="2" s="1"/>
  <c r="G9147" i="2"/>
  <c r="H9147" i="2" s="1"/>
  <c r="G7659" i="2"/>
  <c r="H7659" i="2" s="1"/>
  <c r="G7663" i="2"/>
  <c r="H7663" i="2" s="1"/>
  <c r="G7662" i="2"/>
  <c r="H7662" i="2" s="1"/>
  <c r="G7666" i="2"/>
  <c r="H7666" i="2" s="1"/>
  <c r="G7658" i="2"/>
  <c r="H7658" i="2" s="1"/>
  <c r="G7661" i="2"/>
  <c r="H7661" i="2" s="1"/>
  <c r="G7665" i="2"/>
  <c r="H7665" i="2" s="1"/>
  <c r="G7667" i="2"/>
  <c r="H7667" i="2" s="1"/>
  <c r="G7660" i="2"/>
  <c r="H7660" i="2" s="1"/>
  <c r="G7664" i="2"/>
  <c r="H7664" i="2" s="1"/>
  <c r="G7668" i="2"/>
  <c r="H7668" i="2" s="1"/>
  <c r="G7691" i="2"/>
  <c r="H7691" i="2" s="1"/>
  <c r="G7694" i="2"/>
  <c r="H7694" i="2" s="1"/>
  <c r="G7693" i="2"/>
  <c r="H7693" i="2" s="1"/>
  <c r="G7690" i="2"/>
  <c r="H7690" i="2" s="1"/>
  <c r="G7692" i="2"/>
  <c r="H7692" i="2" s="1"/>
  <c r="G7689" i="2"/>
  <c r="H7689" i="2" s="1"/>
  <c r="G7472" i="2"/>
  <c r="H7472" i="2" s="1"/>
  <c r="G7477" i="2"/>
  <c r="H7477" i="2" s="1"/>
  <c r="G7476" i="2"/>
  <c r="H7476" i="2" s="1"/>
  <c r="G7479" i="2"/>
  <c r="H7479" i="2" s="1"/>
  <c r="G7474" i="2"/>
  <c r="H7474" i="2" s="1"/>
  <c r="G7475" i="2"/>
  <c r="H7475" i="2" s="1"/>
  <c r="G7473" i="2"/>
  <c r="H7473" i="2" s="1"/>
  <c r="G7478" i="2"/>
  <c r="H7478" i="2" s="1"/>
  <c r="G7618" i="2"/>
  <c r="H7618" i="2" s="1"/>
  <c r="G7617" i="2"/>
  <c r="H7617" i="2" s="1"/>
  <c r="G7619" i="2"/>
  <c r="H7619" i="2" s="1"/>
  <c r="G7616" i="2"/>
  <c r="H7616" i="2" s="1"/>
  <c r="G7620" i="2"/>
  <c r="H7620" i="2" s="1"/>
  <c r="G7614" i="2"/>
  <c r="H7614" i="2" s="1"/>
  <c r="G7615" i="2"/>
  <c r="H7615" i="2" s="1"/>
  <c r="G6994" i="2"/>
  <c r="H6994" i="2" s="1"/>
  <c r="G6995" i="2"/>
  <c r="H6995" i="2" s="1"/>
  <c r="G6999" i="2"/>
  <c r="H6999" i="2" s="1"/>
  <c r="G6993" i="2"/>
  <c r="H6993" i="2" s="1"/>
  <c r="G6998" i="2"/>
  <c r="H6998" i="2" s="1"/>
  <c r="G7002" i="2"/>
  <c r="H7002" i="2" s="1"/>
  <c r="G6997" i="2"/>
  <c r="H6997" i="2" s="1"/>
  <c r="G7001" i="2"/>
  <c r="H7001" i="2" s="1"/>
  <c r="G6996" i="2"/>
  <c r="H6996" i="2" s="1"/>
  <c r="G7000" i="2"/>
  <c r="H7000" i="2" s="1"/>
  <c r="G14468" i="2"/>
  <c r="H14468" i="2" s="1"/>
  <c r="G14466" i="2"/>
  <c r="H14466" i="2" s="1"/>
  <c r="G14465" i="2"/>
  <c r="H14465" i="2" s="1"/>
  <c r="G14470" i="2"/>
  <c r="H14470" i="2" s="1"/>
  <c r="G14471" i="2"/>
  <c r="H14471" i="2" s="1"/>
  <c r="G14469" i="2"/>
  <c r="H14469" i="2" s="1"/>
  <c r="G14467" i="2"/>
  <c r="H14467" i="2" s="1"/>
  <c r="G13961" i="2"/>
  <c r="H13961" i="2" s="1"/>
  <c r="G13955" i="2"/>
  <c r="H13955" i="2" s="1"/>
  <c r="G13960" i="2"/>
  <c r="H13960" i="2" s="1"/>
  <c r="G13963" i="2"/>
  <c r="H13963" i="2" s="1"/>
  <c r="G13957" i="2"/>
  <c r="H13957" i="2" s="1"/>
  <c r="G13962" i="2"/>
  <c r="H13962" i="2" s="1"/>
  <c r="G13959" i="2"/>
  <c r="H13959" i="2" s="1"/>
  <c r="G13956" i="2"/>
  <c r="H13956" i="2" s="1"/>
  <c r="G13964" i="2"/>
  <c r="H13964" i="2" s="1"/>
  <c r="G13958" i="2"/>
  <c r="H13958" i="2" s="1"/>
  <c r="G11580" i="2"/>
  <c r="H11580" i="2" s="1"/>
  <c r="G11579" i="2"/>
  <c r="H11579" i="2" s="1"/>
  <c r="G11582" i="2"/>
  <c r="H11582" i="2" s="1"/>
  <c r="G11581" i="2"/>
  <c r="H11581" i="2" s="1"/>
  <c r="G11570" i="2"/>
  <c r="H11570" i="2" s="1"/>
  <c r="G11567" i="2"/>
  <c r="H11567" i="2" s="1"/>
  <c r="G11569" i="2"/>
  <c r="H11569" i="2" s="1"/>
  <c r="G11572" i="2"/>
  <c r="H11572" i="2" s="1"/>
  <c r="G11568" i="2"/>
  <c r="H11568" i="2" s="1"/>
  <c r="G11571" i="2"/>
  <c r="H11571" i="2" s="1"/>
  <c r="G6679" i="2"/>
  <c r="H6679" i="2" s="1"/>
  <c r="G6680" i="2"/>
  <c r="H6680" i="2" s="1"/>
  <c r="G6678" i="2"/>
  <c r="H6678" i="2" s="1"/>
  <c r="G6682" i="2"/>
  <c r="H6682" i="2" s="1"/>
  <c r="G6675" i="2"/>
  <c r="H6675" i="2" s="1"/>
  <c r="G6677" i="2"/>
  <c r="H6677" i="2" s="1"/>
  <c r="G6681" i="2"/>
  <c r="H6681" i="2" s="1"/>
  <c r="G6674" i="2"/>
  <c r="H6674" i="2" s="1"/>
  <c r="G6672" i="2"/>
  <c r="H6672" i="2" s="1"/>
  <c r="G6676" i="2"/>
  <c r="H6676" i="2" s="1"/>
  <c r="G6673" i="2"/>
  <c r="H6673" i="2" s="1"/>
  <c r="G6528" i="2"/>
  <c r="H6528" i="2" s="1"/>
  <c r="G6519" i="2"/>
  <c r="H6519" i="2" s="1"/>
  <c r="G6523" i="2"/>
  <c r="H6523" i="2" s="1"/>
  <c r="G6527" i="2"/>
  <c r="H6527" i="2" s="1"/>
  <c r="G6513" i="2"/>
  <c r="H6513" i="2" s="1"/>
  <c r="G6518" i="2"/>
  <c r="H6518" i="2" s="1"/>
  <c r="G6522" i="2"/>
  <c r="H6522" i="2" s="1"/>
  <c r="G6526" i="2"/>
  <c r="H6526" i="2" s="1"/>
  <c r="G6529" i="2"/>
  <c r="H6529" i="2" s="1"/>
  <c r="G6517" i="2"/>
  <c r="H6517" i="2" s="1"/>
  <c r="G6521" i="2"/>
  <c r="H6521" i="2" s="1"/>
  <c r="G6525" i="2"/>
  <c r="H6525" i="2" s="1"/>
  <c r="G6524" i="2"/>
  <c r="H6524" i="2" s="1"/>
  <c r="G6515" i="2"/>
  <c r="H6515" i="2" s="1"/>
  <c r="G6512" i="2"/>
  <c r="H6512" i="2" s="1"/>
  <c r="G6516" i="2"/>
  <c r="H6516" i="2" s="1"/>
  <c r="G6520" i="2"/>
  <c r="H6520" i="2" s="1"/>
  <c r="G6511" i="2"/>
  <c r="H6511" i="2" s="1"/>
  <c r="G6514" i="2"/>
  <c r="H6514" i="2" s="1"/>
  <c r="G6535" i="2"/>
  <c r="H6535" i="2" s="1"/>
  <c r="G6539" i="2"/>
  <c r="H6539" i="2" s="1"/>
  <c r="G6543" i="2"/>
  <c r="H6543" i="2" s="1"/>
  <c r="G6534" i="2"/>
  <c r="H6534" i="2" s="1"/>
  <c r="G6538" i="2"/>
  <c r="H6538" i="2" s="1"/>
  <c r="G6542" i="2"/>
  <c r="H6542" i="2" s="1"/>
  <c r="G6531" i="2"/>
  <c r="H6531" i="2" s="1"/>
  <c r="G6533" i="2"/>
  <c r="H6533" i="2" s="1"/>
  <c r="G6537" i="2"/>
  <c r="H6537" i="2" s="1"/>
  <c r="G6541" i="2"/>
  <c r="H6541" i="2" s="1"/>
  <c r="G6530" i="2"/>
  <c r="H6530" i="2" s="1"/>
  <c r="G6544" i="2"/>
  <c r="H6544" i="2" s="1"/>
  <c r="G6532" i="2"/>
  <c r="H6532" i="2" s="1"/>
  <c r="G6536" i="2"/>
  <c r="H6536" i="2" s="1"/>
  <c r="G6540" i="2"/>
  <c r="H6540" i="2" s="1"/>
  <c r="G6250" i="2"/>
  <c r="H6250" i="2" s="1"/>
  <c r="G6252" i="2"/>
  <c r="H6252" i="2" s="1"/>
  <c r="G6249" i="2"/>
  <c r="H6249" i="2" s="1"/>
  <c r="G6253" i="2"/>
  <c r="H6253" i="2" s="1"/>
  <c r="G6247" i="2"/>
  <c r="H6247" i="2" s="1"/>
  <c r="G6248" i="2"/>
  <c r="H6248" i="2" s="1"/>
  <c r="G6246" i="2"/>
  <c r="H6246" i="2" s="1"/>
  <c r="G6251" i="2"/>
  <c r="H6251" i="2" s="1"/>
  <c r="G6192" i="2"/>
  <c r="H6192" i="2" s="1"/>
  <c r="G6188" i="2"/>
  <c r="H6188" i="2" s="1"/>
  <c r="G6191" i="2"/>
  <c r="H6191" i="2" s="1"/>
  <c r="G6190" i="2"/>
  <c r="H6190" i="2" s="1"/>
  <c r="G6194" i="2"/>
  <c r="H6194" i="2" s="1"/>
  <c r="G6189" i="2"/>
  <c r="H6189" i="2" s="1"/>
  <c r="G6193" i="2"/>
  <c r="H6193" i="2" s="1"/>
  <c r="G5016" i="2"/>
  <c r="H5016" i="2" s="1"/>
  <c r="G5015" i="2"/>
  <c r="H5015" i="2" s="1"/>
  <c r="G5014" i="2"/>
  <c r="H5014" i="2" s="1"/>
  <c r="G5017" i="2"/>
  <c r="H5017" i="2" s="1"/>
  <c r="G5018" i="2"/>
  <c r="H5018" i="2" s="1"/>
  <c r="G3904" i="2"/>
  <c r="H3904" i="2" s="1"/>
  <c r="G3901" i="2"/>
  <c r="H3901" i="2" s="1"/>
  <c r="G3902" i="2"/>
  <c r="H3902" i="2" s="1"/>
  <c r="G3903" i="2"/>
  <c r="H3903" i="2" s="1"/>
  <c r="G3905" i="2"/>
  <c r="H3905" i="2" s="1"/>
  <c r="G10376" i="2"/>
  <c r="H10376" i="2" s="1"/>
  <c r="G10381" i="2"/>
  <c r="H10381" i="2" s="1"/>
  <c r="G10378" i="2"/>
  <c r="H10378" i="2" s="1"/>
  <c r="G10377" i="2"/>
  <c r="H10377" i="2" s="1"/>
  <c r="G10379" i="2"/>
  <c r="H10379" i="2" s="1"/>
  <c r="G10380" i="2"/>
  <c r="H10380" i="2" s="1"/>
  <c r="G10374" i="2"/>
  <c r="H10374" i="2" s="1"/>
  <c r="G10373" i="2"/>
  <c r="H10373" i="2" s="1"/>
  <c r="G10375" i="2"/>
  <c r="H10375" i="2" s="1"/>
  <c r="G8611" i="2"/>
  <c r="H8611" i="2" s="1"/>
  <c r="G8615" i="2"/>
  <c r="H8615" i="2" s="1"/>
  <c r="G8619" i="2"/>
  <c r="H8619" i="2" s="1"/>
  <c r="G8610" i="2"/>
  <c r="H8610" i="2" s="1"/>
  <c r="G8614" i="2"/>
  <c r="H8614" i="2" s="1"/>
  <c r="G8618" i="2"/>
  <c r="H8618" i="2" s="1"/>
  <c r="G8609" i="2"/>
  <c r="H8609" i="2" s="1"/>
  <c r="G8613" i="2"/>
  <c r="H8613" i="2" s="1"/>
  <c r="G8617" i="2"/>
  <c r="H8617" i="2" s="1"/>
  <c r="G8607" i="2"/>
  <c r="H8607" i="2" s="1"/>
  <c r="G8608" i="2"/>
  <c r="H8608" i="2" s="1"/>
  <c r="G8612" i="2"/>
  <c r="H8612" i="2" s="1"/>
  <c r="G8616" i="2"/>
  <c r="H8616" i="2" s="1"/>
  <c r="G8620" i="2"/>
  <c r="H8620" i="2" s="1"/>
  <c r="G6041" i="2"/>
  <c r="H6041" i="2" s="1"/>
  <c r="G6045" i="2"/>
  <c r="H6045" i="2" s="1"/>
  <c r="G6039" i="2"/>
  <c r="H6039" i="2" s="1"/>
  <c r="G6040" i="2"/>
  <c r="H6040" i="2" s="1"/>
  <c r="G6044" i="2"/>
  <c r="H6044" i="2" s="1"/>
  <c r="G6038" i="2"/>
  <c r="H6038" i="2" s="1"/>
  <c r="G6043" i="2"/>
  <c r="H6043" i="2" s="1"/>
  <c r="G6047" i="2"/>
  <c r="H6047" i="2" s="1"/>
  <c r="G6037" i="2"/>
  <c r="H6037" i="2" s="1"/>
  <c r="G6042" i="2"/>
  <c r="H6042" i="2" s="1"/>
  <c r="G6046" i="2"/>
  <c r="H6046" i="2" s="1"/>
  <c r="G4486" i="2"/>
  <c r="H4486" i="2" s="1"/>
  <c r="G4482" i="2"/>
  <c r="H4482" i="2" s="1"/>
  <c r="G4481" i="2"/>
  <c r="H4481" i="2" s="1"/>
  <c r="G4483" i="2"/>
  <c r="H4483" i="2" s="1"/>
  <c r="G4484" i="2"/>
  <c r="H4484" i="2" s="1"/>
  <c r="G4485" i="2"/>
  <c r="H4485" i="2" s="1"/>
  <c r="G45" i="2"/>
  <c r="H45" i="2" s="1"/>
  <c r="G44" i="2"/>
  <c r="H44" i="2" s="1"/>
  <c r="G41" i="2"/>
  <c r="H41" i="2" s="1"/>
  <c r="G43" i="2"/>
  <c r="H43" i="2" s="1"/>
  <c r="G42" i="2"/>
  <c r="H42" i="2" s="1"/>
  <c r="G2487" i="2" l="1"/>
  <c r="H2487" i="2" s="1"/>
  <c r="G2488" i="2"/>
  <c r="H2488" i="2" s="1"/>
  <c r="G2484" i="2"/>
  <c r="H2484" i="2" s="1"/>
  <c r="G2486" i="2"/>
  <c r="H2486" i="2" s="1"/>
  <c r="G2485" i="2"/>
  <c r="H2485" i="2" s="1"/>
  <c r="G2477" i="2"/>
  <c r="H2477" i="2" s="1"/>
  <c r="G2472" i="2"/>
  <c r="H2472" i="2" s="1"/>
  <c r="G2471" i="2"/>
  <c r="H2471" i="2" s="1"/>
  <c r="G2475" i="2"/>
  <c r="H2475" i="2" s="1"/>
  <c r="G2479" i="2"/>
  <c r="H2479" i="2" s="1"/>
  <c r="G2468" i="2"/>
  <c r="H2468" i="2" s="1"/>
  <c r="G2467" i="2"/>
  <c r="H2467" i="2" s="1"/>
  <c r="G2466" i="2"/>
  <c r="H2466" i="2" s="1"/>
  <c r="G2470" i="2"/>
  <c r="H2470" i="2" s="1"/>
  <c r="G2474" i="2"/>
  <c r="H2474" i="2" s="1"/>
  <c r="G2483" i="2"/>
  <c r="H2483" i="2" s="1"/>
  <c r="G2482" i="2"/>
  <c r="H2482" i="2" s="1"/>
  <c r="G2469" i="2"/>
  <c r="H2469" i="2" s="1"/>
  <c r="G2473" i="2"/>
  <c r="H2473" i="2" s="1"/>
  <c r="G2478" i="2"/>
  <c r="H2478" i="2" s="1"/>
  <c r="G2481" i="2"/>
  <c r="H2481" i="2" s="1"/>
  <c r="G2476" i="2"/>
  <c r="H2476" i="2" s="1"/>
  <c r="G2480" i="2"/>
  <c r="H2480" i="2" s="1"/>
  <c r="G2515" i="2"/>
  <c r="H2515" i="2" s="1"/>
  <c r="G2519" i="2"/>
  <c r="H2519" i="2" s="1"/>
  <c r="G2523" i="2"/>
  <c r="H2523" i="2" s="1"/>
  <c r="G2522" i="2"/>
  <c r="H2522" i="2" s="1"/>
  <c r="G2526" i="2"/>
  <c r="H2526" i="2" s="1"/>
  <c r="G2514" i="2"/>
  <c r="H2514" i="2" s="1"/>
  <c r="G2518" i="2"/>
  <c r="H2518" i="2" s="1"/>
  <c r="G2521" i="2"/>
  <c r="H2521" i="2" s="1"/>
  <c r="G2525" i="2"/>
  <c r="H2525" i="2" s="1"/>
  <c r="G2513" i="2"/>
  <c r="H2513" i="2" s="1"/>
  <c r="G2517" i="2"/>
  <c r="H2517" i="2" s="1"/>
  <c r="G2512" i="2"/>
  <c r="H2512" i="2" s="1"/>
  <c r="G2511" i="2"/>
  <c r="H2511" i="2" s="1"/>
  <c r="G2516" i="2"/>
  <c r="H2516" i="2" s="1"/>
  <c r="G2520" i="2"/>
  <c r="H2520" i="2" s="1"/>
  <c r="G2524" i="2"/>
  <c r="H2524" i="2" s="1"/>
  <c r="G2528" i="2"/>
  <c r="H2528" i="2" s="1"/>
  <c r="G2527" i="2"/>
  <c r="H2527" i="2" s="1"/>
  <c r="G2461" i="2"/>
  <c r="H2461" i="2" s="1"/>
  <c r="G2465" i="2"/>
  <c r="H2465" i="2" s="1"/>
  <c r="G2454" i="2"/>
  <c r="H2454" i="2" s="1"/>
  <c r="G2458" i="2"/>
  <c r="H2458" i="2" s="1"/>
  <c r="G2452" i="2"/>
  <c r="H2452" i="2" s="1"/>
  <c r="G2456" i="2"/>
  <c r="H2456" i="2" s="1"/>
  <c r="G2453" i="2"/>
  <c r="H2453" i="2" s="1"/>
  <c r="G2457" i="2"/>
  <c r="H2457" i="2" s="1"/>
  <c r="G2451" i="2"/>
  <c r="H2451" i="2" s="1"/>
  <c r="G2460" i="2"/>
  <c r="H2460" i="2" s="1"/>
  <c r="G2464" i="2"/>
  <c r="H2464" i="2" s="1"/>
  <c r="G2462" i="2"/>
  <c r="H2462" i="2" s="1"/>
  <c r="G2455" i="2"/>
  <c r="H2455" i="2" s="1"/>
  <c r="G2459" i="2"/>
  <c r="H2459" i="2" s="1"/>
  <c r="G2463" i="2"/>
  <c r="H2463" i="2" s="1"/>
  <c r="G2503" i="2"/>
  <c r="H2503" i="2" s="1"/>
  <c r="G2505" i="2"/>
  <c r="H2505" i="2" s="1"/>
  <c r="G2504" i="2"/>
  <c r="H2504" i="2" s="1"/>
  <c r="G2507" i="2"/>
  <c r="H2507" i="2" s="1"/>
  <c r="G2510" i="2"/>
  <c r="H2510" i="2" s="1"/>
  <c r="G2502" i="2"/>
  <c r="H2502" i="2" s="1"/>
  <c r="G2509" i="2"/>
  <c r="H2509" i="2" s="1"/>
  <c r="G2508" i="2"/>
  <c r="H2508" i="2" s="1"/>
  <c r="G2506" i="2"/>
  <c r="H2506" i="2" s="1"/>
  <c r="G2494" i="2"/>
  <c r="H2494" i="2" s="1"/>
  <c r="G2492" i="2"/>
  <c r="H2492" i="2" s="1"/>
  <c r="G2489" i="2"/>
  <c r="H2489" i="2" s="1"/>
  <c r="G2493" i="2"/>
  <c r="H2493" i="2" s="1"/>
  <c r="G2498" i="2"/>
  <c r="H2498" i="2" s="1"/>
  <c r="G2496" i="2"/>
  <c r="H2496" i="2" s="1"/>
  <c r="G2500" i="2"/>
  <c r="H2500" i="2" s="1"/>
  <c r="G2497" i="2"/>
  <c r="H2497" i="2" s="1"/>
  <c r="G2491" i="2"/>
  <c r="H2491" i="2" s="1"/>
  <c r="G2495" i="2"/>
  <c r="H2495" i="2" s="1"/>
  <c r="G2499" i="2"/>
  <c r="H2499" i="2" s="1"/>
  <c r="G2501" i="2"/>
  <c r="H2501" i="2" s="1"/>
  <c r="G2490" i="2"/>
  <c r="H2490" i="2" s="1"/>
  <c r="G8595" i="2"/>
  <c r="H8595" i="2" s="1"/>
  <c r="G8599" i="2"/>
  <c r="H8599" i="2" s="1"/>
  <c r="G8589" i="2"/>
  <c r="H8589" i="2" s="1"/>
  <c r="G8594" i="2"/>
  <c r="H8594" i="2" s="1"/>
  <c r="G8598" i="2"/>
  <c r="H8598" i="2" s="1"/>
  <c r="G8588" i="2"/>
  <c r="H8588" i="2" s="1"/>
  <c r="G8593" i="2"/>
  <c r="H8593" i="2" s="1"/>
  <c r="G8597" i="2"/>
  <c r="H8597" i="2" s="1"/>
  <c r="G8587" i="2"/>
  <c r="H8587" i="2" s="1"/>
  <c r="G8591" i="2"/>
  <c r="H8591" i="2" s="1"/>
  <c r="G8592" i="2"/>
  <c r="H8592" i="2" s="1"/>
  <c r="G8596" i="2"/>
  <c r="H8596" i="2" s="1"/>
  <c r="G8586" i="2"/>
  <c r="H8586" i="2" s="1"/>
  <c r="G8590" i="2"/>
  <c r="H8590" i="2" s="1"/>
  <c r="G13624" i="2"/>
  <c r="H13624" i="2" s="1"/>
  <c r="G13626" i="2"/>
  <c r="H13626" i="2" s="1"/>
  <c r="G13629" i="2"/>
  <c r="H13629" i="2" s="1"/>
  <c r="G13628" i="2"/>
  <c r="H13628" i="2" s="1"/>
  <c r="G13623" i="2"/>
  <c r="H13623" i="2" s="1"/>
  <c r="G13625" i="2"/>
  <c r="H13625" i="2" s="1"/>
  <c r="G13627" i="2"/>
  <c r="H13627" i="2" s="1"/>
  <c r="G3456" i="2"/>
  <c r="H3456" i="2" s="1"/>
  <c r="G3461" i="2"/>
  <c r="H3461" i="2" s="1"/>
  <c r="G3460" i="2"/>
  <c r="H3460" i="2" s="1"/>
  <c r="G3462" i="2"/>
  <c r="H3462" i="2" s="1"/>
  <c r="G3458" i="2"/>
  <c r="H3458" i="2" s="1"/>
  <c r="G3457" i="2"/>
  <c r="H3457" i="2" s="1"/>
  <c r="G3459" i="2"/>
  <c r="H3459" i="2" s="1"/>
  <c r="G10708" i="2"/>
  <c r="H10708" i="2" s="1"/>
  <c r="G10698" i="2"/>
  <c r="H10698" i="2" s="1"/>
  <c r="G10703" i="2"/>
  <c r="H10703" i="2" s="1"/>
  <c r="G10706" i="2"/>
  <c r="H10706" i="2" s="1"/>
  <c r="G10709" i="2"/>
  <c r="H10709" i="2" s="1"/>
  <c r="G10699" i="2"/>
  <c r="H10699" i="2" s="1"/>
  <c r="G10701" i="2"/>
  <c r="H10701" i="2" s="1"/>
  <c r="G10710" i="2"/>
  <c r="H10710" i="2" s="1"/>
  <c r="G10702" i="2"/>
  <c r="H10702" i="2" s="1"/>
  <c r="G10704" i="2"/>
  <c r="H10704" i="2" s="1"/>
  <c r="G10705" i="2"/>
  <c r="H10705" i="2" s="1"/>
  <c r="G10700" i="2"/>
  <c r="H10700" i="2" s="1"/>
  <c r="G10707" i="2"/>
  <c r="H10707" i="2" s="1"/>
  <c r="G10676" i="2"/>
  <c r="H10676" i="2" s="1"/>
  <c r="G10677" i="2"/>
  <c r="H10677" i="2" s="1"/>
  <c r="G10681" i="2"/>
  <c r="H10681" i="2" s="1"/>
  <c r="G10667" i="2"/>
  <c r="H10667" i="2" s="1"/>
  <c r="G10674" i="2"/>
  <c r="H10674" i="2" s="1"/>
  <c r="G10680" i="2"/>
  <c r="H10680" i="2" s="1"/>
  <c r="G10668" i="2"/>
  <c r="H10668" i="2" s="1"/>
  <c r="G10679" i="2"/>
  <c r="H10679" i="2" s="1"/>
  <c r="G10669" i="2"/>
  <c r="H10669" i="2" s="1"/>
  <c r="G10678" i="2"/>
  <c r="H10678" i="2" s="1"/>
  <c r="G10666" i="2"/>
  <c r="H10666" i="2" s="1"/>
  <c r="G10670" i="2"/>
  <c r="H10670" i="2" s="1"/>
  <c r="G10675" i="2"/>
  <c r="H10675" i="2" s="1"/>
  <c r="G10672" i="2"/>
  <c r="H10672" i="2" s="1"/>
  <c r="G10673" i="2"/>
  <c r="H10673" i="2" s="1"/>
  <c r="G10682" i="2"/>
  <c r="H10682" i="2" s="1"/>
  <c r="G10665" i="2"/>
  <c r="H10665" i="2" s="1"/>
  <c r="G10671" i="2"/>
  <c r="H10671" i="2" s="1"/>
  <c r="G2759" i="2"/>
  <c r="H2759" i="2" s="1"/>
  <c r="G2760" i="2"/>
  <c r="H2760" i="2" s="1"/>
  <c r="G2758" i="2"/>
  <c r="H2758" i="2" s="1"/>
  <c r="G2761" i="2"/>
  <c r="H2761" i="2" s="1"/>
  <c r="G19869" i="2"/>
  <c r="H19869" i="2" s="1"/>
  <c r="G19860" i="2"/>
  <c r="H19860" i="2" s="1"/>
  <c r="G19858" i="2"/>
  <c r="H19858" i="2" s="1"/>
  <c r="G19856" i="2"/>
  <c r="H19856" i="2" s="1"/>
  <c r="G19854" i="2"/>
  <c r="H19854" i="2" s="1"/>
  <c r="G19864" i="2"/>
  <c r="H19864" i="2" s="1"/>
  <c r="G19853" i="2"/>
  <c r="H19853" i="2" s="1"/>
  <c r="G19875" i="2"/>
  <c r="H19875" i="2" s="1"/>
  <c r="G19859" i="2"/>
  <c r="H19859" i="2" s="1"/>
  <c r="G19873" i="2"/>
  <c r="H19873" i="2" s="1"/>
  <c r="G19876" i="2"/>
  <c r="H19876" i="2" s="1"/>
  <c r="G19862" i="2"/>
  <c r="H19862" i="2" s="1"/>
  <c r="G19872" i="2"/>
  <c r="H19872" i="2" s="1"/>
  <c r="G19866" i="2"/>
  <c r="H19866" i="2" s="1"/>
  <c r="G19880" i="2"/>
  <c r="H19880" i="2" s="1"/>
  <c r="G19857" i="2"/>
  <c r="H19857" i="2" s="1"/>
  <c r="G19879" i="2"/>
  <c r="H19879" i="2" s="1"/>
  <c r="G19863" i="2"/>
  <c r="H19863" i="2" s="1"/>
  <c r="G19868" i="2"/>
  <c r="H19868" i="2" s="1"/>
  <c r="G19877" i="2"/>
  <c r="H19877" i="2" s="1"/>
  <c r="G19861" i="2"/>
  <c r="H19861" i="2" s="1"/>
  <c r="G19870" i="2"/>
  <c r="H19870" i="2" s="1"/>
  <c r="G19874" i="2"/>
  <c r="H19874" i="2" s="1"/>
  <c r="G19883" i="2"/>
  <c r="H19883" i="2" s="1"/>
  <c r="G19867" i="2"/>
  <c r="H19867" i="2" s="1"/>
  <c r="G19884" i="2"/>
  <c r="H19884" i="2" s="1"/>
  <c r="G19881" i="2"/>
  <c r="H19881" i="2" s="1"/>
  <c r="G19865" i="2"/>
  <c r="H19865" i="2" s="1"/>
  <c r="G19878" i="2"/>
  <c r="H19878" i="2" s="1"/>
  <c r="G19882" i="2"/>
  <c r="H19882" i="2" s="1"/>
  <c r="G19871" i="2"/>
  <c r="H19871" i="2" s="1"/>
  <c r="G19855" i="2"/>
  <c r="H19855" i="2" s="1"/>
  <c r="G19773" i="2"/>
  <c r="H19773" i="2" s="1"/>
  <c r="G19770" i="2"/>
  <c r="H19770" i="2" s="1"/>
  <c r="G19763" i="2"/>
  <c r="H19763" i="2" s="1"/>
  <c r="G19764" i="2"/>
  <c r="H19764" i="2" s="1"/>
  <c r="G19777" i="2"/>
  <c r="H19777" i="2" s="1"/>
  <c r="G19761" i="2"/>
  <c r="H19761" i="2" s="1"/>
  <c r="G19774" i="2"/>
  <c r="H19774" i="2" s="1"/>
  <c r="G19767" i="2"/>
  <c r="H19767" i="2" s="1"/>
  <c r="G19768" i="2"/>
  <c r="H19768" i="2" s="1"/>
  <c r="G19765" i="2"/>
  <c r="H19765" i="2" s="1"/>
  <c r="G19778" i="2"/>
  <c r="H19778" i="2" s="1"/>
  <c r="G19762" i="2"/>
  <c r="H19762" i="2" s="1"/>
  <c r="G19771" i="2"/>
  <c r="H19771" i="2" s="1"/>
  <c r="G19772" i="2"/>
  <c r="H19772" i="2" s="1"/>
  <c r="G19769" i="2"/>
  <c r="H19769" i="2" s="1"/>
  <c r="G19766" i="2"/>
  <c r="H19766" i="2" s="1"/>
  <c r="G19775" i="2"/>
  <c r="H19775" i="2" s="1"/>
  <c r="G19759" i="2"/>
  <c r="H19759" i="2" s="1"/>
  <c r="G19776" i="2"/>
  <c r="H19776" i="2" s="1"/>
  <c r="G19760" i="2"/>
  <c r="H19760" i="2" s="1"/>
  <c r="G8497" i="2"/>
  <c r="H8497" i="2" s="1"/>
  <c r="G8485" i="2"/>
  <c r="H8485" i="2" s="1"/>
  <c r="G8489" i="2"/>
  <c r="H8489" i="2" s="1"/>
  <c r="G8493" i="2"/>
  <c r="H8493" i="2" s="1"/>
  <c r="G8496" i="2"/>
  <c r="H8496" i="2" s="1"/>
  <c r="G8484" i="2"/>
  <c r="H8484" i="2" s="1"/>
  <c r="G8488" i="2"/>
  <c r="H8488" i="2" s="1"/>
  <c r="G8492" i="2"/>
  <c r="H8492" i="2" s="1"/>
  <c r="G8483" i="2"/>
  <c r="H8483" i="2" s="1"/>
  <c r="G8487" i="2"/>
  <c r="H8487" i="2" s="1"/>
  <c r="G8491" i="2"/>
  <c r="H8491" i="2" s="1"/>
  <c r="G8495" i="2"/>
  <c r="H8495" i="2" s="1"/>
  <c r="G8482" i="2"/>
  <c r="H8482" i="2" s="1"/>
  <c r="G8486" i="2"/>
  <c r="H8486" i="2" s="1"/>
  <c r="G8490" i="2"/>
  <c r="H8490" i="2" s="1"/>
  <c r="G8494" i="2"/>
  <c r="H8494" i="2" s="1"/>
  <c r="G1489" i="2"/>
  <c r="H1489" i="2" s="1"/>
  <c r="G1485" i="2"/>
  <c r="H1485" i="2" s="1"/>
  <c r="G1487" i="2"/>
  <c r="H1487" i="2" s="1"/>
  <c r="G1481" i="2"/>
  <c r="H1481" i="2" s="1"/>
  <c r="G1480" i="2"/>
  <c r="H1480" i="2" s="1"/>
  <c r="G1478" i="2"/>
  <c r="H1478" i="2" s="1"/>
  <c r="G1486" i="2"/>
  <c r="H1486" i="2" s="1"/>
  <c r="G1488" i="2"/>
  <c r="H1488" i="2" s="1"/>
  <c r="G1483" i="2"/>
  <c r="H1483" i="2" s="1"/>
  <c r="G1479" i="2"/>
  <c r="H1479" i="2" s="1"/>
  <c r="G1482" i="2"/>
  <c r="H1482" i="2" s="1"/>
  <c r="G1484" i="2"/>
  <c r="H1484" i="2" s="1"/>
  <c r="G364" i="2"/>
  <c r="H364" i="2" s="1"/>
  <c r="G367" i="2"/>
  <c r="H367" i="2" s="1"/>
  <c r="G363" i="2"/>
  <c r="H363" i="2" s="1"/>
  <c r="G371" i="2"/>
  <c r="H371" i="2" s="1"/>
  <c r="G370" i="2"/>
  <c r="H370" i="2" s="1"/>
  <c r="G366" i="2"/>
  <c r="H366" i="2" s="1"/>
  <c r="G373" i="2"/>
  <c r="H373" i="2" s="1"/>
  <c r="G372" i="2"/>
  <c r="H372" i="2" s="1"/>
  <c r="G368" i="2"/>
  <c r="H368" i="2" s="1"/>
  <c r="G369" i="2"/>
  <c r="H369" i="2" s="1"/>
  <c r="G365" i="2"/>
  <c r="H365" i="2" s="1"/>
  <c r="G13638" i="2"/>
  <c r="H13638" i="2" s="1"/>
  <c r="G13641" i="2"/>
  <c r="H13641" i="2" s="1"/>
  <c r="G13640" i="2"/>
  <c r="H13640" i="2" s="1"/>
  <c r="G13639" i="2"/>
  <c r="H13639" i="2" s="1"/>
  <c r="G16849" i="2"/>
  <c r="H16849" i="2" s="1"/>
  <c r="G16854" i="2"/>
  <c r="H16854" i="2" s="1"/>
  <c r="G16850" i="2"/>
  <c r="H16850" i="2" s="1"/>
  <c r="G16852" i="2"/>
  <c r="H16852" i="2" s="1"/>
  <c r="G16855" i="2"/>
  <c r="H16855" i="2" s="1"/>
  <c r="G16853" i="2"/>
  <c r="H16853" i="2" s="1"/>
  <c r="G16851" i="2"/>
  <c r="H16851" i="2" s="1"/>
  <c r="G15985" i="2"/>
  <c r="H15985" i="2" s="1"/>
  <c r="G15973" i="2"/>
  <c r="H15973" i="2" s="1"/>
  <c r="G15977" i="2"/>
  <c r="H15977" i="2" s="1"/>
  <c r="G15974" i="2"/>
  <c r="H15974" i="2" s="1"/>
  <c r="G15979" i="2"/>
  <c r="H15979" i="2" s="1"/>
  <c r="G15980" i="2"/>
  <c r="H15980" i="2" s="1"/>
  <c r="G15989" i="2"/>
  <c r="H15989" i="2" s="1"/>
  <c r="G15972" i="2"/>
  <c r="H15972" i="2" s="1"/>
  <c r="G15978" i="2"/>
  <c r="H15978" i="2" s="1"/>
  <c r="G15975" i="2"/>
  <c r="H15975" i="2" s="1"/>
  <c r="G15984" i="2"/>
  <c r="H15984" i="2" s="1"/>
  <c r="G15988" i="2"/>
  <c r="H15988" i="2" s="1"/>
  <c r="G15981" i="2"/>
  <c r="H15981" i="2" s="1"/>
  <c r="G15987" i="2"/>
  <c r="H15987" i="2" s="1"/>
  <c r="G15982" i="2"/>
  <c r="H15982" i="2" s="1"/>
  <c r="G15986" i="2"/>
  <c r="H15986" i="2" s="1"/>
  <c r="G15976" i="2"/>
  <c r="H15976" i="2" s="1"/>
  <c r="G15983" i="2"/>
  <c r="H15983" i="2" s="1"/>
  <c r="G10696" i="2"/>
  <c r="H10696" i="2" s="1"/>
  <c r="G10691" i="2"/>
  <c r="H10691" i="2" s="1"/>
  <c r="G10694" i="2"/>
  <c r="H10694" i="2" s="1"/>
  <c r="G10695" i="2"/>
  <c r="H10695" i="2" s="1"/>
  <c r="G10692" i="2"/>
  <c r="H10692" i="2" s="1"/>
  <c r="G10697" i="2"/>
  <c r="H10697" i="2" s="1"/>
  <c r="G10690" i="2"/>
  <c r="H10690" i="2" s="1"/>
  <c r="G10693" i="2"/>
  <c r="H10693" i="2" s="1"/>
  <c r="G2742" i="2"/>
  <c r="H2742" i="2" s="1"/>
  <c r="G2745" i="2"/>
  <c r="H2745" i="2" s="1"/>
  <c r="G2743" i="2"/>
  <c r="H2743" i="2" s="1"/>
  <c r="G2746" i="2"/>
  <c r="H2746" i="2" s="1"/>
  <c r="G2744" i="2"/>
  <c r="H2744" i="2" s="1"/>
  <c r="G4074" i="2"/>
  <c r="H4074" i="2" s="1"/>
  <c r="G4076" i="2"/>
  <c r="H4076" i="2" s="1"/>
  <c r="G4070" i="2"/>
  <c r="H4070" i="2" s="1"/>
  <c r="G4071" i="2"/>
  <c r="H4071" i="2" s="1"/>
  <c r="G4073" i="2"/>
  <c r="H4073" i="2" s="1"/>
  <c r="G4072" i="2"/>
  <c r="H4072" i="2" s="1"/>
  <c r="G4075" i="2"/>
  <c r="H4075" i="2" s="1"/>
  <c r="G1377" i="2"/>
  <c r="H1377" i="2" s="1"/>
  <c r="G1375" i="2"/>
  <c r="H1375" i="2" s="1"/>
  <c r="G1378" i="2"/>
  <c r="H1378" i="2" s="1"/>
  <c r="G1368" i="2"/>
  <c r="H1368" i="2" s="1"/>
  <c r="G1373" i="2"/>
  <c r="H1373" i="2" s="1"/>
  <c r="G1366" i="2"/>
  <c r="H1366" i="2" s="1"/>
  <c r="G1372" i="2"/>
  <c r="H1372" i="2" s="1"/>
  <c r="G1371" i="2"/>
  <c r="H1371" i="2" s="1"/>
  <c r="G1369" i="2"/>
  <c r="H1369" i="2" s="1"/>
  <c r="G1374" i="2"/>
  <c r="H1374" i="2" s="1"/>
  <c r="G1367" i="2"/>
  <c r="H1367" i="2" s="1"/>
  <c r="G1376" i="2"/>
  <c r="H1376" i="2" s="1"/>
  <c r="G1370" i="2"/>
  <c r="H1370" i="2" s="1"/>
  <c r="G344" i="2"/>
  <c r="H344" i="2" s="1"/>
  <c r="G341" i="2"/>
  <c r="H341" i="2" s="1"/>
  <c r="G348" i="2"/>
  <c r="H348" i="2" s="1"/>
  <c r="G345" i="2"/>
  <c r="H345" i="2" s="1"/>
  <c r="G346" i="2"/>
  <c r="H346" i="2" s="1"/>
  <c r="G347" i="2"/>
  <c r="H347" i="2" s="1"/>
  <c r="G349" i="2"/>
  <c r="H349" i="2" s="1"/>
  <c r="G342" i="2"/>
  <c r="H342" i="2" s="1"/>
  <c r="G343" i="2"/>
  <c r="H343" i="2" s="1"/>
  <c r="G18460" i="2"/>
  <c r="H18460" i="2" s="1"/>
  <c r="G18452" i="2"/>
  <c r="H18452" i="2" s="1"/>
  <c r="G18454" i="2"/>
  <c r="H18454" i="2" s="1"/>
  <c r="G18459" i="2"/>
  <c r="H18459" i="2" s="1"/>
  <c r="G18453" i="2"/>
  <c r="H18453" i="2" s="1"/>
  <c r="G18458" i="2"/>
  <c r="H18458" i="2" s="1"/>
  <c r="G18456" i="2"/>
  <c r="H18456" i="2" s="1"/>
  <c r="G18457" i="2"/>
  <c r="H18457" i="2" s="1"/>
  <c r="G18451" i="2"/>
  <c r="H18451" i="2" s="1"/>
  <c r="G18455" i="2"/>
  <c r="H18455" i="2" s="1"/>
  <c r="G13429" i="2"/>
  <c r="H13429" i="2" s="1"/>
  <c r="G13426" i="2"/>
  <c r="H13426" i="2" s="1"/>
  <c r="G13424" i="2"/>
  <c r="H13424" i="2" s="1"/>
  <c r="G13423" i="2"/>
  <c r="H13423" i="2" s="1"/>
  <c r="G13425" i="2"/>
  <c r="H13425" i="2" s="1"/>
  <c r="G13422" i="2"/>
  <c r="H13422" i="2" s="1"/>
  <c r="G13430" i="2"/>
  <c r="H13430" i="2" s="1"/>
  <c r="G13428" i="2"/>
  <c r="H13428" i="2" s="1"/>
  <c r="G13427" i="2"/>
  <c r="H13427" i="2" s="1"/>
  <c r="G13477" i="2"/>
  <c r="H13477" i="2" s="1"/>
  <c r="G13482" i="2"/>
  <c r="H13482" i="2" s="1"/>
  <c r="G13480" i="2"/>
  <c r="H13480" i="2" s="1"/>
  <c r="G13479" i="2"/>
  <c r="H13479" i="2" s="1"/>
  <c r="G13478" i="2"/>
  <c r="H13478" i="2" s="1"/>
  <c r="G13481" i="2"/>
  <c r="H13481" i="2" s="1"/>
  <c r="G13483" i="2"/>
  <c r="H13483" i="2" s="1"/>
  <c r="G16044" i="2"/>
  <c r="H16044" i="2" s="1"/>
  <c r="G16037" i="2"/>
  <c r="H16037" i="2" s="1"/>
  <c r="G16045" i="2"/>
  <c r="H16045" i="2" s="1"/>
  <c r="G16039" i="2"/>
  <c r="H16039" i="2" s="1"/>
  <c r="G16048" i="2"/>
  <c r="H16048" i="2" s="1"/>
  <c r="G16040" i="2"/>
  <c r="H16040" i="2" s="1"/>
  <c r="G16047" i="2"/>
  <c r="H16047" i="2" s="1"/>
  <c r="G16046" i="2"/>
  <c r="H16046" i="2" s="1"/>
  <c r="G16041" i="2"/>
  <c r="H16041" i="2" s="1"/>
  <c r="G16038" i="2"/>
  <c r="H16038" i="2" s="1"/>
  <c r="G16049" i="2"/>
  <c r="H16049" i="2" s="1"/>
  <c r="G16050" i="2"/>
  <c r="H16050" i="2" s="1"/>
  <c r="G16042" i="2"/>
  <c r="H16042" i="2" s="1"/>
  <c r="G16043" i="2"/>
  <c r="H16043" i="2" s="1"/>
  <c r="G10660" i="2"/>
  <c r="H10660" i="2" s="1"/>
  <c r="G10661" i="2"/>
  <c r="H10661" i="2" s="1"/>
  <c r="G10659" i="2"/>
  <c r="H10659" i="2" s="1"/>
  <c r="G10658" i="2"/>
  <c r="H10658" i="2" s="1"/>
  <c r="G10664" i="2"/>
  <c r="H10664" i="2" s="1"/>
  <c r="G10655" i="2"/>
  <c r="H10655" i="2" s="1"/>
  <c r="G10653" i="2"/>
  <c r="H10653" i="2" s="1"/>
  <c r="G10662" i="2"/>
  <c r="H10662" i="2" s="1"/>
  <c r="G10663" i="2"/>
  <c r="H10663" i="2" s="1"/>
  <c r="G10656" i="2"/>
  <c r="H10656" i="2" s="1"/>
  <c r="G10657" i="2"/>
  <c r="H10657" i="2" s="1"/>
  <c r="G10654" i="2"/>
  <c r="H10654" i="2" s="1"/>
  <c r="G2765" i="2"/>
  <c r="H2765" i="2" s="1"/>
  <c r="G2769" i="2"/>
  <c r="H2769" i="2" s="1"/>
  <c r="G2768" i="2"/>
  <c r="H2768" i="2" s="1"/>
  <c r="G2772" i="2"/>
  <c r="H2772" i="2" s="1"/>
  <c r="G2767" i="2"/>
  <c r="H2767" i="2" s="1"/>
  <c r="G2766" i="2"/>
  <c r="H2766" i="2" s="1"/>
  <c r="G2763" i="2"/>
  <c r="H2763" i="2" s="1"/>
  <c r="G2771" i="2"/>
  <c r="H2771" i="2" s="1"/>
  <c r="G2764" i="2"/>
  <c r="H2764" i="2" s="1"/>
  <c r="G2770" i="2"/>
  <c r="H2770" i="2" s="1"/>
  <c r="G2762" i="2"/>
  <c r="H2762" i="2" s="1"/>
  <c r="G4036" i="2"/>
  <c r="H4036" i="2" s="1"/>
  <c r="G4034" i="2"/>
  <c r="H4034" i="2" s="1"/>
  <c r="G4031" i="2"/>
  <c r="H4031" i="2" s="1"/>
  <c r="G4029" i="2"/>
  <c r="H4029" i="2" s="1"/>
  <c r="G4033" i="2"/>
  <c r="H4033" i="2" s="1"/>
  <c r="G4030" i="2"/>
  <c r="H4030" i="2" s="1"/>
  <c r="G4032" i="2"/>
  <c r="H4032" i="2" s="1"/>
  <c r="G4035" i="2"/>
  <c r="H4035" i="2" s="1"/>
  <c r="G19693" i="2"/>
  <c r="H19693" i="2" s="1"/>
  <c r="G19699" i="2"/>
  <c r="H19699" i="2" s="1"/>
  <c r="G19700" i="2"/>
  <c r="H19700" i="2" s="1"/>
  <c r="G19697" i="2"/>
  <c r="H19697" i="2" s="1"/>
  <c r="G19694" i="2"/>
  <c r="H19694" i="2" s="1"/>
  <c r="G19703" i="2"/>
  <c r="H19703" i="2" s="1"/>
  <c r="G19701" i="2"/>
  <c r="H19701" i="2" s="1"/>
  <c r="G19698" i="2"/>
  <c r="H19698" i="2" s="1"/>
  <c r="G19692" i="2"/>
  <c r="H19692" i="2" s="1"/>
  <c r="G19702" i="2"/>
  <c r="H19702" i="2" s="1"/>
  <c r="G19695" i="2"/>
  <c r="H19695" i="2" s="1"/>
  <c r="G19696" i="2"/>
  <c r="H19696" i="2" s="1"/>
  <c r="G19843" i="2"/>
  <c r="H19843" i="2" s="1"/>
  <c r="G19852" i="2"/>
  <c r="H19852" i="2" s="1"/>
  <c r="G19840" i="2"/>
  <c r="H19840" i="2" s="1"/>
  <c r="G19841" i="2"/>
  <c r="H19841" i="2" s="1"/>
  <c r="G19838" i="2"/>
  <c r="H19838" i="2" s="1"/>
  <c r="G19847" i="2"/>
  <c r="H19847" i="2" s="1"/>
  <c r="G19842" i="2"/>
  <c r="H19842" i="2" s="1"/>
  <c r="G19844" i="2"/>
  <c r="H19844" i="2" s="1"/>
  <c r="G19845" i="2"/>
  <c r="H19845" i="2" s="1"/>
  <c r="G19851" i="2"/>
  <c r="H19851" i="2" s="1"/>
  <c r="G19850" i="2"/>
  <c r="H19850" i="2" s="1"/>
  <c r="G19846" i="2"/>
  <c r="H19846" i="2" s="1"/>
  <c r="G19848" i="2"/>
  <c r="H19848" i="2" s="1"/>
  <c r="G19849" i="2"/>
  <c r="H19849" i="2" s="1"/>
  <c r="G19839" i="2"/>
  <c r="H19839" i="2" s="1"/>
  <c r="G19661" i="2"/>
  <c r="H19661" i="2" s="1"/>
  <c r="G19674" i="2"/>
  <c r="H19674" i="2" s="1"/>
  <c r="G19667" i="2"/>
  <c r="H19667" i="2" s="1"/>
  <c r="G19668" i="2"/>
  <c r="H19668" i="2" s="1"/>
  <c r="G19665" i="2"/>
  <c r="H19665" i="2" s="1"/>
  <c r="G19662" i="2"/>
  <c r="H19662" i="2" s="1"/>
  <c r="G19671" i="2"/>
  <c r="H19671" i="2" s="1"/>
  <c r="G19672" i="2"/>
  <c r="H19672" i="2" s="1"/>
  <c r="G19669" i="2"/>
  <c r="H19669" i="2" s="1"/>
  <c r="G19666" i="2"/>
  <c r="H19666" i="2" s="1"/>
  <c r="G19675" i="2"/>
  <c r="H19675" i="2" s="1"/>
  <c r="G19676" i="2"/>
  <c r="H19676" i="2" s="1"/>
  <c r="G19660" i="2"/>
  <c r="H19660" i="2" s="1"/>
  <c r="G19673" i="2"/>
  <c r="H19673" i="2" s="1"/>
  <c r="G19670" i="2"/>
  <c r="H19670" i="2" s="1"/>
  <c r="G19663" i="2"/>
  <c r="H19663" i="2" s="1"/>
  <c r="G19664" i="2"/>
  <c r="H19664" i="2" s="1"/>
  <c r="G8576" i="2"/>
  <c r="H8576" i="2" s="1"/>
  <c r="G8580" i="2"/>
  <c r="H8580" i="2" s="1"/>
  <c r="G8584" i="2"/>
  <c r="H8584" i="2" s="1"/>
  <c r="G8575" i="2"/>
  <c r="H8575" i="2" s="1"/>
  <c r="G8579" i="2"/>
  <c r="H8579" i="2" s="1"/>
  <c r="G8583" i="2"/>
  <c r="H8583" i="2" s="1"/>
  <c r="G8574" i="2"/>
  <c r="H8574" i="2" s="1"/>
  <c r="G8578" i="2"/>
  <c r="H8578" i="2" s="1"/>
  <c r="G8582" i="2"/>
  <c r="H8582" i="2" s="1"/>
  <c r="G8573" i="2"/>
  <c r="H8573" i="2" s="1"/>
  <c r="G8577" i="2"/>
  <c r="H8577" i="2" s="1"/>
  <c r="G8581" i="2"/>
  <c r="H8581" i="2" s="1"/>
  <c r="G8585" i="2"/>
  <c r="H8585" i="2" s="1"/>
  <c r="G8064" i="2"/>
  <c r="H8064" i="2" s="1"/>
  <c r="G8068" i="2"/>
  <c r="H8068" i="2" s="1"/>
  <c r="G8062" i="2"/>
  <c r="H8062" i="2" s="1"/>
  <c r="G8063" i="2"/>
  <c r="H8063" i="2" s="1"/>
  <c r="G8066" i="2"/>
  <c r="H8066" i="2" s="1"/>
  <c r="G8067" i="2"/>
  <c r="H8067" i="2" s="1"/>
  <c r="G8065" i="2"/>
  <c r="H8065" i="2" s="1"/>
  <c r="G8069" i="2"/>
  <c r="H8069" i="2" s="1"/>
  <c r="G396" i="2"/>
  <c r="H396" i="2" s="1"/>
  <c r="G391" i="2"/>
  <c r="H391" i="2" s="1"/>
  <c r="G393" i="2"/>
  <c r="H393" i="2" s="1"/>
  <c r="G395" i="2"/>
  <c r="H395" i="2" s="1"/>
  <c r="G394" i="2"/>
  <c r="H394" i="2" s="1"/>
  <c r="G392" i="2"/>
  <c r="H392" i="2" s="1"/>
  <c r="G13473" i="2"/>
  <c r="H13473" i="2" s="1"/>
  <c r="G13471" i="2"/>
  <c r="H13471" i="2" s="1"/>
  <c r="G13469" i="2"/>
  <c r="H13469" i="2" s="1"/>
  <c r="G13470" i="2"/>
  <c r="H13470" i="2" s="1"/>
  <c r="G13476" i="2"/>
  <c r="H13476" i="2" s="1"/>
  <c r="G13475" i="2"/>
  <c r="H13475" i="2" s="1"/>
  <c r="G13472" i="2"/>
  <c r="H13472" i="2" s="1"/>
  <c r="G13474" i="2"/>
  <c r="H13474" i="2" s="1"/>
  <c r="G13453" i="2"/>
  <c r="H13453" i="2" s="1"/>
  <c r="G13455" i="2"/>
  <c r="H13455" i="2" s="1"/>
  <c r="G13454" i="2"/>
  <c r="H13454" i="2" s="1"/>
  <c r="G13456" i="2"/>
  <c r="H13456" i="2" s="1"/>
  <c r="G13459" i="2"/>
  <c r="H13459" i="2" s="1"/>
  <c r="G13457" i="2"/>
  <c r="H13457" i="2" s="1"/>
  <c r="G13458" i="2"/>
  <c r="H13458" i="2" s="1"/>
  <c r="G3480" i="2"/>
  <c r="H3480" i="2" s="1"/>
  <c r="G3477" i="2"/>
  <c r="H3477" i="2" s="1"/>
  <c r="G3478" i="2"/>
  <c r="H3478" i="2" s="1"/>
  <c r="G3479" i="2"/>
  <c r="H3479" i="2" s="1"/>
  <c r="G3481" i="2"/>
  <c r="H3481" i="2" s="1"/>
  <c r="G16950" i="2"/>
  <c r="H16950" i="2" s="1"/>
  <c r="G16952" i="2"/>
  <c r="H16952" i="2" s="1"/>
  <c r="G16948" i="2"/>
  <c r="H16948" i="2" s="1"/>
  <c r="G16951" i="2"/>
  <c r="H16951" i="2" s="1"/>
  <c r="G16949" i="2"/>
  <c r="H16949" i="2" s="1"/>
  <c r="G16947" i="2"/>
  <c r="H16947" i="2" s="1"/>
  <c r="G16906" i="2"/>
  <c r="H16906" i="2" s="1"/>
  <c r="G16916" i="2"/>
  <c r="H16916" i="2" s="1"/>
  <c r="G16898" i="2"/>
  <c r="H16898" i="2" s="1"/>
  <c r="G16907" i="2"/>
  <c r="H16907" i="2" s="1"/>
  <c r="G16903" i="2"/>
  <c r="H16903" i="2" s="1"/>
  <c r="G16913" i="2"/>
  <c r="H16913" i="2" s="1"/>
  <c r="G16910" i="2"/>
  <c r="H16910" i="2" s="1"/>
  <c r="G16914" i="2"/>
  <c r="H16914" i="2" s="1"/>
  <c r="G16902" i="2"/>
  <c r="H16902" i="2" s="1"/>
  <c r="G16899" i="2"/>
  <c r="H16899" i="2" s="1"/>
  <c r="G16908" i="2"/>
  <c r="H16908" i="2" s="1"/>
  <c r="G16901" i="2"/>
  <c r="H16901" i="2" s="1"/>
  <c r="G16905" i="2"/>
  <c r="H16905" i="2" s="1"/>
  <c r="G16909" i="2"/>
  <c r="H16909" i="2" s="1"/>
  <c r="G16915" i="2"/>
  <c r="H16915" i="2" s="1"/>
  <c r="G16912" i="2"/>
  <c r="H16912" i="2" s="1"/>
  <c r="G16900" i="2"/>
  <c r="H16900" i="2" s="1"/>
  <c r="G16904" i="2"/>
  <c r="H16904" i="2" s="1"/>
  <c r="G16911" i="2"/>
  <c r="H16911" i="2" s="1"/>
  <c r="G10644" i="2"/>
  <c r="H10644" i="2" s="1"/>
  <c r="G10645" i="2"/>
  <c r="H10645" i="2" s="1"/>
  <c r="G10647" i="2"/>
  <c r="H10647" i="2" s="1"/>
  <c r="G10642" i="2"/>
  <c r="H10642" i="2" s="1"/>
  <c r="G10648" i="2"/>
  <c r="H10648" i="2" s="1"/>
  <c r="G10649" i="2"/>
  <c r="H10649" i="2" s="1"/>
  <c r="G10640" i="2"/>
  <c r="H10640" i="2" s="1"/>
  <c r="G10646" i="2"/>
  <c r="H10646" i="2" s="1"/>
  <c r="G10652" i="2"/>
  <c r="H10652" i="2" s="1"/>
  <c r="G10643" i="2"/>
  <c r="H10643" i="2" s="1"/>
  <c r="G10641" i="2"/>
  <c r="H10641" i="2" s="1"/>
  <c r="G10650" i="2"/>
  <c r="H10650" i="2" s="1"/>
  <c r="G10651" i="2"/>
  <c r="H10651" i="2" s="1"/>
  <c r="G13" i="2"/>
  <c r="H13" i="2" s="1"/>
  <c r="G18" i="2"/>
  <c r="H18" i="2" s="1"/>
  <c r="G12" i="2"/>
  <c r="H12" i="2" s="1"/>
  <c r="G14" i="2"/>
  <c r="H14" i="2" s="1"/>
  <c r="G17" i="2"/>
  <c r="H17" i="2" s="1"/>
  <c r="G15" i="2"/>
  <c r="H15" i="2" s="1"/>
  <c r="G16" i="2"/>
  <c r="H16" i="2" s="1"/>
  <c r="G19" i="2"/>
  <c r="H19" i="2" s="1"/>
  <c r="G4016" i="2"/>
  <c r="H4016" i="2" s="1"/>
  <c r="G4015" i="2"/>
  <c r="H4015" i="2" s="1"/>
  <c r="G4010" i="2"/>
  <c r="H4010" i="2" s="1"/>
  <c r="G4014" i="2"/>
  <c r="H4014" i="2" s="1"/>
  <c r="G4018" i="2"/>
  <c r="H4018" i="2" s="1"/>
  <c r="G4006" i="2"/>
  <c r="H4006" i="2" s="1"/>
  <c r="G4005" i="2"/>
  <c r="H4005" i="2" s="1"/>
  <c r="G4009" i="2"/>
  <c r="H4009" i="2" s="1"/>
  <c r="G4013" i="2"/>
  <c r="H4013" i="2" s="1"/>
  <c r="G4022" i="2"/>
  <c r="H4022" i="2" s="1"/>
  <c r="G4021" i="2"/>
  <c r="H4021" i="2" s="1"/>
  <c r="G4008" i="2"/>
  <c r="H4008" i="2" s="1"/>
  <c r="G4012" i="2"/>
  <c r="H4012" i="2" s="1"/>
  <c r="G4017" i="2"/>
  <c r="H4017" i="2" s="1"/>
  <c r="G4020" i="2"/>
  <c r="H4020" i="2" s="1"/>
  <c r="G4019" i="2"/>
  <c r="H4019" i="2" s="1"/>
  <c r="G4007" i="2"/>
  <c r="H4007" i="2" s="1"/>
  <c r="G4011" i="2"/>
  <c r="H4011" i="2" s="1"/>
  <c r="G4046" i="2"/>
  <c r="H4046" i="2" s="1"/>
  <c r="G4047" i="2"/>
  <c r="H4047" i="2" s="1"/>
  <c r="G4049" i="2"/>
  <c r="H4049" i="2" s="1"/>
  <c r="G4050" i="2"/>
  <c r="H4050" i="2" s="1"/>
  <c r="G4048" i="2"/>
  <c r="H4048" i="2" s="1"/>
  <c r="G4045" i="2"/>
  <c r="H4045" i="2" s="1"/>
  <c r="G19677" i="2"/>
  <c r="H19677" i="2" s="1"/>
  <c r="G19690" i="2"/>
  <c r="H19690" i="2" s="1"/>
  <c r="G19683" i="2"/>
  <c r="H19683" i="2" s="1"/>
  <c r="G19684" i="2"/>
  <c r="H19684" i="2" s="1"/>
  <c r="G19681" i="2"/>
  <c r="H19681" i="2" s="1"/>
  <c r="G19678" i="2"/>
  <c r="H19678" i="2" s="1"/>
  <c r="G19687" i="2"/>
  <c r="H19687" i="2" s="1"/>
  <c r="G19688" i="2"/>
  <c r="H19688" i="2" s="1"/>
  <c r="G19685" i="2"/>
  <c r="H19685" i="2" s="1"/>
  <c r="G19682" i="2"/>
  <c r="H19682" i="2" s="1"/>
  <c r="G19691" i="2"/>
  <c r="H19691" i="2" s="1"/>
  <c r="G19689" i="2"/>
  <c r="H19689" i="2" s="1"/>
  <c r="G19686" i="2"/>
  <c r="H19686" i="2" s="1"/>
  <c r="G19679" i="2"/>
  <c r="H19679" i="2" s="1"/>
  <c r="G19680" i="2"/>
  <c r="H19680" i="2" s="1"/>
  <c r="G19789" i="2"/>
  <c r="H19789" i="2" s="1"/>
  <c r="G19786" i="2"/>
  <c r="H19786" i="2" s="1"/>
  <c r="G19779" i="2"/>
  <c r="H19779" i="2" s="1"/>
  <c r="G19780" i="2"/>
  <c r="H19780" i="2" s="1"/>
  <c r="G19790" i="2"/>
  <c r="H19790" i="2" s="1"/>
  <c r="G19783" i="2"/>
  <c r="H19783" i="2" s="1"/>
  <c r="G19784" i="2"/>
  <c r="H19784" i="2" s="1"/>
  <c r="G19781" i="2"/>
  <c r="H19781" i="2" s="1"/>
  <c r="G19787" i="2"/>
  <c r="H19787" i="2" s="1"/>
  <c r="G19788" i="2"/>
  <c r="H19788" i="2" s="1"/>
  <c r="G19785" i="2"/>
  <c r="H19785" i="2" s="1"/>
  <c r="G19782" i="2"/>
  <c r="H19782" i="2" s="1"/>
  <c r="G19791" i="2"/>
  <c r="H19791" i="2" s="1"/>
  <c r="G19792" i="2"/>
  <c r="H19792" i="2" s="1"/>
  <c r="G19453" i="2"/>
  <c r="H19453" i="2" s="1"/>
  <c r="G19450" i="2"/>
  <c r="H19450" i="2" s="1"/>
  <c r="G19459" i="2"/>
  <c r="H19459" i="2" s="1"/>
  <c r="G19460" i="2"/>
  <c r="H19460" i="2" s="1"/>
  <c r="G19457" i="2"/>
  <c r="H19457" i="2" s="1"/>
  <c r="G19454" i="2"/>
  <c r="H19454" i="2" s="1"/>
  <c r="G19447" i="2"/>
  <c r="H19447" i="2" s="1"/>
  <c r="G19448" i="2"/>
  <c r="H19448" i="2" s="1"/>
  <c r="G19461" i="2"/>
  <c r="H19461" i="2" s="1"/>
  <c r="G19458" i="2"/>
  <c r="H19458" i="2" s="1"/>
  <c r="G19451" i="2"/>
  <c r="H19451" i="2" s="1"/>
  <c r="G19452" i="2"/>
  <c r="H19452" i="2" s="1"/>
  <c r="G19449" i="2"/>
  <c r="H19449" i="2" s="1"/>
  <c r="G19446" i="2"/>
  <c r="H19446" i="2" s="1"/>
  <c r="G19455" i="2"/>
  <c r="H19455" i="2" s="1"/>
  <c r="G19456" i="2"/>
  <c r="H19456" i="2" s="1"/>
  <c r="G8353" i="2"/>
  <c r="H8353" i="2" s="1"/>
  <c r="G8357" i="2"/>
  <c r="H8357" i="2" s="1"/>
  <c r="G8347" i="2"/>
  <c r="H8347" i="2" s="1"/>
  <c r="G8351" i="2"/>
  <c r="H8351" i="2" s="1"/>
  <c r="G8352" i="2"/>
  <c r="H8352" i="2" s="1"/>
  <c r="G8356" i="2"/>
  <c r="H8356" i="2" s="1"/>
  <c r="G8360" i="2"/>
  <c r="H8360" i="2" s="1"/>
  <c r="G8350" i="2"/>
  <c r="H8350" i="2" s="1"/>
  <c r="G8355" i="2"/>
  <c r="H8355" i="2" s="1"/>
  <c r="G8359" i="2"/>
  <c r="H8359" i="2" s="1"/>
  <c r="G8349" i="2"/>
  <c r="H8349" i="2" s="1"/>
  <c r="G8354" i="2"/>
  <c r="H8354" i="2" s="1"/>
  <c r="G8358" i="2"/>
  <c r="H8358" i="2" s="1"/>
  <c r="G8348" i="2"/>
  <c r="H8348" i="2" s="1"/>
  <c r="G1404" i="2"/>
  <c r="H1404" i="2" s="1"/>
  <c r="G1411" i="2"/>
  <c r="H1411" i="2" s="1"/>
  <c r="G1407" i="2"/>
  <c r="H1407" i="2" s="1"/>
  <c r="G1410" i="2"/>
  <c r="H1410" i="2" s="1"/>
  <c r="G1408" i="2"/>
  <c r="H1408" i="2" s="1"/>
  <c r="G1406" i="2"/>
  <c r="H1406" i="2" s="1"/>
  <c r="G1403" i="2"/>
  <c r="H1403" i="2" s="1"/>
  <c r="G1409" i="2"/>
  <c r="H1409" i="2" s="1"/>
  <c r="G1405" i="2"/>
  <c r="H1405" i="2" s="1"/>
  <c r="G1412" i="2"/>
  <c r="H1412" i="2" s="1"/>
  <c r="G390" i="2"/>
  <c r="H390" i="2" s="1"/>
  <c r="G387" i="2"/>
  <c r="H387" i="2" s="1"/>
  <c r="G386" i="2"/>
  <c r="H386" i="2" s="1"/>
  <c r="G389" i="2"/>
  <c r="H389" i="2" s="1"/>
  <c r="G388" i="2"/>
  <c r="H388" i="2" s="1"/>
  <c r="G385" i="2"/>
  <c r="H385" i="2" s="1"/>
  <c r="G13361" i="2"/>
  <c r="H13361" i="2" s="1"/>
  <c r="G13358" i="2"/>
  <c r="H13358" i="2" s="1"/>
  <c r="G13356" i="2"/>
  <c r="H13356" i="2" s="1"/>
  <c r="G13363" i="2"/>
  <c r="H13363" i="2" s="1"/>
  <c r="G13357" i="2"/>
  <c r="H13357" i="2" s="1"/>
  <c r="G13362" i="2"/>
  <c r="H13362" i="2" s="1"/>
  <c r="G13359" i="2"/>
  <c r="H13359" i="2" s="1"/>
  <c r="G13360" i="2"/>
  <c r="H13360" i="2" s="1"/>
  <c r="G13355" i="2"/>
  <c r="H13355" i="2" s="1"/>
  <c r="G13493" i="2"/>
  <c r="H13493" i="2" s="1"/>
  <c r="G13494" i="2"/>
  <c r="H13494" i="2" s="1"/>
  <c r="G13496" i="2"/>
  <c r="H13496" i="2" s="1"/>
  <c r="G13491" i="2"/>
  <c r="H13491" i="2" s="1"/>
  <c r="G13497" i="2"/>
  <c r="H13497" i="2" s="1"/>
  <c r="G13492" i="2"/>
  <c r="H13492" i="2" s="1"/>
  <c r="G13495" i="2"/>
  <c r="H13495" i="2" s="1"/>
  <c r="G16028" i="2"/>
  <c r="H16028" i="2" s="1"/>
  <c r="G16034" i="2"/>
  <c r="H16034" i="2" s="1"/>
  <c r="G16035" i="2"/>
  <c r="H16035" i="2" s="1"/>
  <c r="G16032" i="2"/>
  <c r="H16032" i="2" s="1"/>
  <c r="G16031" i="2"/>
  <c r="H16031" i="2" s="1"/>
  <c r="G16030" i="2"/>
  <c r="H16030" i="2" s="1"/>
  <c r="G16029" i="2"/>
  <c r="H16029" i="2" s="1"/>
  <c r="G16033" i="2"/>
  <c r="H16033" i="2" s="1"/>
  <c r="G16036" i="2"/>
  <c r="H16036" i="2" s="1"/>
  <c r="G4064" i="2"/>
  <c r="H4064" i="2" s="1"/>
  <c r="G4067" i="2"/>
  <c r="H4067" i="2" s="1"/>
  <c r="G4069" i="2"/>
  <c r="H4069" i="2" s="1"/>
  <c r="G4068" i="2"/>
  <c r="H4068" i="2" s="1"/>
  <c r="G4065" i="2"/>
  <c r="H4065" i="2" s="1"/>
  <c r="G4066" i="2"/>
  <c r="H4066" i="2" s="1"/>
  <c r="G4000" i="2"/>
  <c r="H4000" i="2" s="1"/>
  <c r="G4002" i="2"/>
  <c r="H4002" i="2" s="1"/>
  <c r="G4003" i="2"/>
  <c r="H4003" i="2" s="1"/>
  <c r="G4004" i="2"/>
  <c r="H4004" i="2" s="1"/>
  <c r="G4001" i="2"/>
  <c r="H4001" i="2" s="1"/>
  <c r="G934" i="2"/>
  <c r="H934" i="2" s="1"/>
  <c r="G931" i="2"/>
  <c r="H931" i="2" s="1"/>
  <c r="G930" i="2"/>
  <c r="H930" i="2" s="1"/>
  <c r="G927" i="2"/>
  <c r="H927" i="2" s="1"/>
  <c r="G926" i="2"/>
  <c r="H926" i="2" s="1"/>
  <c r="G932" i="2"/>
  <c r="H932" i="2" s="1"/>
  <c r="G933" i="2"/>
  <c r="H933" i="2" s="1"/>
  <c r="G928" i="2"/>
  <c r="H928" i="2" s="1"/>
  <c r="G929" i="2"/>
  <c r="H929" i="2" s="1"/>
  <c r="G16513" i="2"/>
  <c r="H16513" i="2" s="1"/>
  <c r="G16516" i="2"/>
  <c r="H16516" i="2" s="1"/>
  <c r="G16507" i="2"/>
  <c r="H16507" i="2" s="1"/>
  <c r="G16508" i="2"/>
  <c r="H16508" i="2" s="1"/>
  <c r="G16514" i="2"/>
  <c r="H16514" i="2" s="1"/>
  <c r="G16515" i="2"/>
  <c r="H16515" i="2" s="1"/>
  <c r="G16512" i="2"/>
  <c r="H16512" i="2" s="1"/>
  <c r="G16511" i="2"/>
  <c r="H16511" i="2" s="1"/>
  <c r="G16510" i="2"/>
  <c r="H16510" i="2" s="1"/>
  <c r="G16509" i="2"/>
  <c r="H16509" i="2" s="1"/>
  <c r="G8074" i="2"/>
  <c r="H8074" i="2" s="1"/>
  <c r="G8073" i="2"/>
  <c r="H8073" i="2" s="1"/>
  <c r="G8072" i="2"/>
  <c r="H8072" i="2" s="1"/>
  <c r="G8070" i="2"/>
  <c r="H8070" i="2" s="1"/>
  <c r="G8071" i="2"/>
  <c r="H8071" i="2" s="1"/>
  <c r="G13452" i="2"/>
  <c r="H13452" i="2" s="1"/>
  <c r="G13444" i="2"/>
  <c r="H13444" i="2" s="1"/>
  <c r="G13446" i="2"/>
  <c r="H13446" i="2" s="1"/>
  <c r="G13448" i="2"/>
  <c r="H13448" i="2" s="1"/>
  <c r="G13445" i="2"/>
  <c r="H13445" i="2" s="1"/>
  <c r="G13443" i="2"/>
  <c r="H13443" i="2" s="1"/>
  <c r="G13451" i="2"/>
  <c r="H13451" i="2" s="1"/>
  <c r="G13440" i="2"/>
  <c r="H13440" i="2" s="1"/>
  <c r="G13442" i="2"/>
  <c r="H13442" i="2" s="1"/>
  <c r="G13450" i="2"/>
  <c r="H13450" i="2" s="1"/>
  <c r="G13441" i="2"/>
  <c r="H13441" i="2" s="1"/>
  <c r="G13449" i="2"/>
  <c r="H13449" i="2" s="1"/>
  <c r="G13447" i="2"/>
  <c r="H13447" i="2" s="1"/>
  <c r="G13376" i="2"/>
  <c r="H13376" i="2" s="1"/>
  <c r="G13378" i="2"/>
  <c r="H13378" i="2" s="1"/>
  <c r="G13377" i="2"/>
  <c r="H13377" i="2" s="1"/>
  <c r="G13375" i="2"/>
  <c r="H13375" i="2" s="1"/>
  <c r="G13373" i="2"/>
  <c r="H13373" i="2" s="1"/>
  <c r="G13380" i="2"/>
  <c r="H13380" i="2" s="1"/>
  <c r="G13374" i="2"/>
  <c r="H13374" i="2" s="1"/>
  <c r="G13381" i="2"/>
  <c r="H13381" i="2" s="1"/>
  <c r="G13379" i="2"/>
  <c r="H13379" i="2" s="1"/>
  <c r="G3514" i="2"/>
  <c r="H3514" i="2" s="1"/>
  <c r="G3517" i="2"/>
  <c r="H3517" i="2" s="1"/>
  <c r="G3521" i="2"/>
  <c r="H3521" i="2" s="1"/>
  <c r="G3516" i="2"/>
  <c r="H3516" i="2" s="1"/>
  <c r="G3520" i="2"/>
  <c r="H3520" i="2" s="1"/>
  <c r="G3518" i="2"/>
  <c r="H3518" i="2" s="1"/>
  <c r="G3519" i="2"/>
  <c r="H3519" i="2" s="1"/>
  <c r="G3513" i="2"/>
  <c r="H3513" i="2" s="1"/>
  <c r="G3515" i="2"/>
  <c r="H3515" i="2" s="1"/>
  <c r="G16869" i="2"/>
  <c r="H16869" i="2" s="1"/>
  <c r="G16870" i="2"/>
  <c r="H16870" i="2" s="1"/>
  <c r="G16874" i="2"/>
  <c r="H16874" i="2" s="1"/>
  <c r="G16872" i="2"/>
  <c r="H16872" i="2" s="1"/>
  <c r="G16873" i="2"/>
  <c r="H16873" i="2" s="1"/>
  <c r="G16871" i="2"/>
  <c r="H16871" i="2" s="1"/>
  <c r="G16868" i="2"/>
  <c r="H16868" i="2" s="1"/>
  <c r="G16867" i="2"/>
  <c r="H16867" i="2" s="1"/>
  <c r="G19549" i="2"/>
  <c r="H19549" i="2" s="1"/>
  <c r="G19533" i="2"/>
  <c r="H19533" i="2" s="1"/>
  <c r="G19546" i="2"/>
  <c r="H19546" i="2" s="1"/>
  <c r="G19539" i="2"/>
  <c r="H19539" i="2" s="1"/>
  <c r="G19540" i="2"/>
  <c r="H19540" i="2" s="1"/>
  <c r="G19553" i="2"/>
  <c r="H19553" i="2" s="1"/>
  <c r="G19537" i="2"/>
  <c r="H19537" i="2" s="1"/>
  <c r="G19550" i="2"/>
  <c r="H19550" i="2" s="1"/>
  <c r="G19534" i="2"/>
  <c r="H19534" i="2" s="1"/>
  <c r="G19543" i="2"/>
  <c r="H19543" i="2" s="1"/>
  <c r="G19544" i="2"/>
  <c r="H19544" i="2" s="1"/>
  <c r="G19541" i="2"/>
  <c r="H19541" i="2" s="1"/>
  <c r="G19554" i="2"/>
  <c r="H19554" i="2" s="1"/>
  <c r="G19538" i="2"/>
  <c r="H19538" i="2" s="1"/>
  <c r="G19547" i="2"/>
  <c r="H19547" i="2" s="1"/>
  <c r="G19548" i="2"/>
  <c r="H19548" i="2" s="1"/>
  <c r="G19545" i="2"/>
  <c r="H19545" i="2" s="1"/>
  <c r="G19542" i="2"/>
  <c r="H19542" i="2" s="1"/>
  <c r="G19551" i="2"/>
  <c r="H19551" i="2" s="1"/>
  <c r="G19535" i="2"/>
  <c r="H19535" i="2" s="1"/>
  <c r="G19552" i="2"/>
  <c r="H19552" i="2" s="1"/>
  <c r="G19536" i="2"/>
  <c r="H19536" i="2" s="1"/>
  <c r="G19821" i="2"/>
  <c r="H19821" i="2" s="1"/>
  <c r="G19805" i="2"/>
  <c r="H19805" i="2" s="1"/>
  <c r="G19818" i="2"/>
  <c r="H19818" i="2" s="1"/>
  <c r="G19802" i="2"/>
  <c r="H19802" i="2" s="1"/>
  <c r="G19811" i="2"/>
  <c r="H19811" i="2" s="1"/>
  <c r="G19795" i="2"/>
  <c r="H19795" i="2" s="1"/>
  <c r="G19812" i="2"/>
  <c r="H19812" i="2" s="1"/>
  <c r="G19796" i="2"/>
  <c r="H19796" i="2" s="1"/>
  <c r="G19809" i="2"/>
  <c r="H19809" i="2" s="1"/>
  <c r="G19793" i="2"/>
  <c r="H19793" i="2" s="1"/>
  <c r="G19822" i="2"/>
  <c r="H19822" i="2" s="1"/>
  <c r="G19806" i="2"/>
  <c r="H19806" i="2" s="1"/>
  <c r="G19815" i="2"/>
  <c r="H19815" i="2" s="1"/>
  <c r="G19799" i="2"/>
  <c r="H19799" i="2" s="1"/>
  <c r="G19816" i="2"/>
  <c r="H19816" i="2" s="1"/>
  <c r="G19800" i="2"/>
  <c r="H19800" i="2" s="1"/>
  <c r="G19813" i="2"/>
  <c r="H19813" i="2" s="1"/>
  <c r="G19797" i="2"/>
  <c r="H19797" i="2" s="1"/>
  <c r="G19810" i="2"/>
  <c r="H19810" i="2" s="1"/>
  <c r="G19794" i="2"/>
  <c r="H19794" i="2" s="1"/>
  <c r="G19819" i="2"/>
  <c r="H19819" i="2" s="1"/>
  <c r="G19803" i="2"/>
  <c r="H19803" i="2" s="1"/>
  <c r="G19820" i="2"/>
  <c r="H19820" i="2" s="1"/>
  <c r="G19804" i="2"/>
  <c r="H19804" i="2" s="1"/>
  <c r="G19817" i="2"/>
  <c r="H19817" i="2" s="1"/>
  <c r="G19801" i="2"/>
  <c r="H19801" i="2" s="1"/>
  <c r="G19814" i="2"/>
  <c r="H19814" i="2" s="1"/>
  <c r="G19798" i="2"/>
  <c r="H19798" i="2" s="1"/>
  <c r="G19807" i="2"/>
  <c r="H19807" i="2" s="1"/>
  <c r="G19808" i="2"/>
  <c r="H19808" i="2" s="1"/>
  <c r="G19709" i="2"/>
  <c r="H19709" i="2" s="1"/>
  <c r="G19706" i="2"/>
  <c r="H19706" i="2" s="1"/>
  <c r="G19715" i="2"/>
  <c r="H19715" i="2" s="1"/>
  <c r="G19713" i="2"/>
  <c r="H19713" i="2" s="1"/>
  <c r="G19710" i="2"/>
  <c r="H19710" i="2" s="1"/>
  <c r="G19704" i="2"/>
  <c r="H19704" i="2" s="1"/>
  <c r="G19714" i="2"/>
  <c r="H19714" i="2" s="1"/>
  <c r="G19707" i="2"/>
  <c r="H19707" i="2" s="1"/>
  <c r="G19708" i="2"/>
  <c r="H19708" i="2" s="1"/>
  <c r="G19705" i="2"/>
  <c r="H19705" i="2" s="1"/>
  <c r="G19711" i="2"/>
  <c r="H19711" i="2" s="1"/>
  <c r="G19712" i="2"/>
  <c r="H19712" i="2" s="1"/>
  <c r="G8562" i="2"/>
  <c r="H8562" i="2" s="1"/>
  <c r="G8566" i="2"/>
  <c r="H8566" i="2" s="1"/>
  <c r="G8570" i="2"/>
  <c r="H8570" i="2" s="1"/>
  <c r="G8561" i="2"/>
  <c r="H8561" i="2" s="1"/>
  <c r="G8565" i="2"/>
  <c r="H8565" i="2" s="1"/>
  <c r="G8569" i="2"/>
  <c r="H8569" i="2" s="1"/>
  <c r="G8559" i="2"/>
  <c r="H8559" i="2" s="1"/>
  <c r="G8560" i="2"/>
  <c r="H8560" i="2" s="1"/>
  <c r="G8564" i="2"/>
  <c r="H8564" i="2" s="1"/>
  <c r="G8568" i="2"/>
  <c r="H8568" i="2" s="1"/>
  <c r="G8572" i="2"/>
  <c r="H8572" i="2" s="1"/>
  <c r="G8563" i="2"/>
  <c r="H8563" i="2" s="1"/>
  <c r="G8567" i="2"/>
  <c r="H8567" i="2" s="1"/>
  <c r="G8571" i="2"/>
  <c r="H8571" i="2" s="1"/>
  <c r="G8400" i="2"/>
  <c r="H8400" i="2" s="1"/>
  <c r="G8390" i="2"/>
  <c r="H8390" i="2" s="1"/>
  <c r="G8394" i="2"/>
  <c r="H8394" i="2" s="1"/>
  <c r="G8398" i="2"/>
  <c r="H8398" i="2" s="1"/>
  <c r="G8389" i="2"/>
  <c r="H8389" i="2" s="1"/>
  <c r="G8393" i="2"/>
  <c r="H8393" i="2" s="1"/>
  <c r="G8397" i="2"/>
  <c r="H8397" i="2" s="1"/>
  <c r="G8388" i="2"/>
  <c r="H8388" i="2" s="1"/>
  <c r="G8392" i="2"/>
  <c r="H8392" i="2" s="1"/>
  <c r="G8396" i="2"/>
  <c r="H8396" i="2" s="1"/>
  <c r="G8387" i="2"/>
  <c r="H8387" i="2" s="1"/>
  <c r="G8391" i="2"/>
  <c r="H8391" i="2" s="1"/>
  <c r="G8395" i="2"/>
  <c r="H8395" i="2" s="1"/>
  <c r="G8399" i="2"/>
  <c r="H8399" i="2" s="1"/>
  <c r="G324" i="2"/>
  <c r="H324" i="2" s="1"/>
  <c r="G330" i="2"/>
  <c r="H330" i="2" s="1"/>
  <c r="G325" i="2"/>
  <c r="H325" i="2" s="1"/>
  <c r="G331" i="2"/>
  <c r="H331" i="2" s="1"/>
  <c r="G326" i="2"/>
  <c r="H326" i="2" s="1"/>
  <c r="G327" i="2"/>
  <c r="H327" i="2" s="1"/>
  <c r="G329" i="2"/>
  <c r="H329" i="2" s="1"/>
  <c r="G328" i="2"/>
  <c r="H328" i="2" s="1"/>
  <c r="G13501" i="2"/>
  <c r="H13501" i="2" s="1"/>
  <c r="G13509" i="2"/>
  <c r="H13509" i="2" s="1"/>
  <c r="G13506" i="2"/>
  <c r="H13506" i="2" s="1"/>
  <c r="G13504" i="2"/>
  <c r="H13504" i="2" s="1"/>
  <c r="G13503" i="2"/>
  <c r="H13503" i="2" s="1"/>
  <c r="G13499" i="2"/>
  <c r="H13499" i="2" s="1"/>
  <c r="G13505" i="2"/>
  <c r="H13505" i="2" s="1"/>
  <c r="G13502" i="2"/>
  <c r="H13502" i="2" s="1"/>
  <c r="G13498" i="2"/>
  <c r="H13498" i="2" s="1"/>
  <c r="G13500" i="2"/>
  <c r="H13500" i="2" s="1"/>
  <c r="G13508" i="2"/>
  <c r="H13508" i="2" s="1"/>
  <c r="G13507" i="2"/>
  <c r="H13507" i="2" s="1"/>
  <c r="G13416" i="2"/>
  <c r="H13416" i="2" s="1"/>
  <c r="G13408" i="2"/>
  <c r="H13408" i="2" s="1"/>
  <c r="G13406" i="2"/>
  <c r="H13406" i="2" s="1"/>
  <c r="G13414" i="2"/>
  <c r="H13414" i="2" s="1"/>
  <c r="G13409" i="2"/>
  <c r="H13409" i="2" s="1"/>
  <c r="G13417" i="2"/>
  <c r="H13417" i="2" s="1"/>
  <c r="G13411" i="2"/>
  <c r="H13411" i="2" s="1"/>
  <c r="G13419" i="2"/>
  <c r="H13419" i="2" s="1"/>
  <c r="G13420" i="2"/>
  <c r="H13420" i="2" s="1"/>
  <c r="G13412" i="2"/>
  <c r="H13412" i="2" s="1"/>
  <c r="G13410" i="2"/>
  <c r="H13410" i="2" s="1"/>
  <c r="G13418" i="2"/>
  <c r="H13418" i="2" s="1"/>
  <c r="G13421" i="2"/>
  <c r="H13421" i="2" s="1"/>
  <c r="G13413" i="2"/>
  <c r="H13413" i="2" s="1"/>
  <c r="G13407" i="2"/>
  <c r="H13407" i="2" s="1"/>
  <c r="G13415" i="2"/>
  <c r="H13415" i="2" s="1"/>
  <c r="G3522" i="2"/>
  <c r="H3522" i="2" s="1"/>
  <c r="G3523" i="2"/>
  <c r="H3523" i="2" s="1"/>
  <c r="G3525" i="2"/>
  <c r="H3525" i="2" s="1"/>
  <c r="G3524" i="2"/>
  <c r="H3524" i="2" s="1"/>
  <c r="G16928" i="2"/>
  <c r="H16928" i="2" s="1"/>
  <c r="G16937" i="2"/>
  <c r="H16937" i="2" s="1"/>
  <c r="G16934" i="2"/>
  <c r="H16934" i="2" s="1"/>
  <c r="G16935" i="2"/>
  <c r="H16935" i="2" s="1"/>
  <c r="G16938" i="2"/>
  <c r="H16938" i="2" s="1"/>
  <c r="G16932" i="2"/>
  <c r="H16932" i="2" s="1"/>
  <c r="G16925" i="2"/>
  <c r="H16925" i="2" s="1"/>
  <c r="G16931" i="2"/>
  <c r="H16931" i="2" s="1"/>
  <c r="G16929" i="2"/>
  <c r="H16929" i="2" s="1"/>
  <c r="G16926" i="2"/>
  <c r="H16926" i="2" s="1"/>
  <c r="G16936" i="2"/>
  <c r="H16936" i="2" s="1"/>
  <c r="G16927" i="2"/>
  <c r="H16927" i="2" s="1"/>
  <c r="G16940" i="2"/>
  <c r="H16940" i="2" s="1"/>
  <c r="G16933" i="2"/>
  <c r="H16933" i="2" s="1"/>
  <c r="G16930" i="2"/>
  <c r="H16930" i="2" s="1"/>
  <c r="G16939" i="2"/>
  <c r="H16939" i="2" s="1"/>
  <c r="G16848" i="2"/>
  <c r="H16848" i="2" s="1"/>
  <c r="G16847" i="2"/>
  <c r="H16847" i="2" s="1"/>
  <c r="G16844" i="2"/>
  <c r="H16844" i="2" s="1"/>
  <c r="G16843" i="2"/>
  <c r="H16843" i="2" s="1"/>
  <c r="G16845" i="2"/>
  <c r="H16845" i="2" s="1"/>
  <c r="G16846" i="2"/>
  <c r="H16846" i="2" s="1"/>
  <c r="G15950" i="2"/>
  <c r="H15950" i="2" s="1"/>
  <c r="G15951" i="2"/>
  <c r="H15951" i="2" s="1"/>
  <c r="G15953" i="2"/>
  <c r="H15953" i="2" s="1"/>
  <c r="G15949" i="2"/>
  <c r="H15949" i="2" s="1"/>
  <c r="G15948" i="2"/>
  <c r="H15948" i="2" s="1"/>
  <c r="G15954" i="2"/>
  <c r="H15954" i="2" s="1"/>
  <c r="G15952" i="2"/>
  <c r="H15952" i="2" s="1"/>
  <c r="G15947" i="2"/>
  <c r="H15947" i="2" s="1"/>
  <c r="G23" i="2"/>
  <c r="H23" i="2" s="1"/>
  <c r="G21" i="2"/>
  <c r="H21" i="2" s="1"/>
  <c r="G22" i="2"/>
  <c r="H22" i="2" s="1"/>
  <c r="G20" i="2"/>
  <c r="H20" i="2" s="1"/>
  <c r="G28" i="2"/>
  <c r="H28" i="2" s="1"/>
  <c r="G27" i="2"/>
  <c r="H27" i="2" s="1"/>
  <c r="G25" i="2"/>
  <c r="H25" i="2" s="1"/>
  <c r="G26" i="2"/>
  <c r="H26" i="2" s="1"/>
  <c r="G24" i="2"/>
  <c r="H24" i="2" s="1"/>
  <c r="G39" i="2"/>
  <c r="H39" i="2" s="1"/>
  <c r="G35" i="2"/>
  <c r="H35" i="2" s="1"/>
  <c r="G38" i="2"/>
  <c r="H38" i="2" s="1"/>
  <c r="G40" i="2"/>
  <c r="H40" i="2" s="1"/>
  <c r="G37" i="2"/>
  <c r="H37" i="2" s="1"/>
  <c r="G36" i="2"/>
  <c r="H36" i="2" s="1"/>
  <c r="G4100" i="2"/>
  <c r="H4100" i="2" s="1"/>
  <c r="G4095" i="2"/>
  <c r="H4095" i="2" s="1"/>
  <c r="G4097" i="2"/>
  <c r="H4097" i="2" s="1"/>
  <c r="G4098" i="2"/>
  <c r="H4098" i="2" s="1"/>
  <c r="G4096" i="2"/>
  <c r="H4096" i="2" s="1"/>
  <c r="G4099" i="2"/>
  <c r="H4099" i="2" s="1"/>
  <c r="G8513" i="2"/>
  <c r="H8513" i="2" s="1"/>
  <c r="G8515" i="2"/>
  <c r="H8515" i="2" s="1"/>
  <c r="G8517" i="2"/>
  <c r="H8517" i="2" s="1"/>
  <c r="G8521" i="2"/>
  <c r="H8521" i="2" s="1"/>
  <c r="G8525" i="2"/>
  <c r="H8525" i="2" s="1"/>
  <c r="G8529" i="2"/>
  <c r="H8529" i="2" s="1"/>
  <c r="G8531" i="2"/>
  <c r="H8531" i="2" s="1"/>
  <c r="G8533" i="2"/>
  <c r="H8533" i="2" s="1"/>
  <c r="G8520" i="2"/>
  <c r="H8520" i="2" s="1"/>
  <c r="G8524" i="2"/>
  <c r="H8524" i="2" s="1"/>
  <c r="G8528" i="2"/>
  <c r="H8528" i="2" s="1"/>
  <c r="G8514" i="2"/>
  <c r="H8514" i="2" s="1"/>
  <c r="G8516" i="2"/>
  <c r="H8516" i="2" s="1"/>
  <c r="G8519" i="2"/>
  <c r="H8519" i="2" s="1"/>
  <c r="G8523" i="2"/>
  <c r="H8523" i="2" s="1"/>
  <c r="G8527" i="2"/>
  <c r="H8527" i="2" s="1"/>
  <c r="G8530" i="2"/>
  <c r="H8530" i="2" s="1"/>
  <c r="G8532" i="2"/>
  <c r="H8532" i="2" s="1"/>
  <c r="G8518" i="2"/>
  <c r="H8518" i="2" s="1"/>
  <c r="G8522" i="2"/>
  <c r="H8522" i="2" s="1"/>
  <c r="G8526" i="2"/>
  <c r="H8526" i="2" s="1"/>
  <c r="G8498" i="2"/>
  <c r="H8498" i="2" s="1"/>
  <c r="G8502" i="2"/>
  <c r="H8502" i="2" s="1"/>
  <c r="G8506" i="2"/>
  <c r="H8506" i="2" s="1"/>
  <c r="G8510" i="2"/>
  <c r="H8510" i="2" s="1"/>
  <c r="G8512" i="2"/>
  <c r="H8512" i="2" s="1"/>
  <c r="G8501" i="2"/>
  <c r="H8501" i="2" s="1"/>
  <c r="G8505" i="2"/>
  <c r="H8505" i="2" s="1"/>
  <c r="G8509" i="2"/>
  <c r="H8509" i="2" s="1"/>
  <c r="G8500" i="2"/>
  <c r="H8500" i="2" s="1"/>
  <c r="G8504" i="2"/>
  <c r="H8504" i="2" s="1"/>
  <c r="G8508" i="2"/>
  <c r="H8508" i="2" s="1"/>
  <c r="G8499" i="2"/>
  <c r="H8499" i="2" s="1"/>
  <c r="G8503" i="2"/>
  <c r="H8503" i="2" s="1"/>
  <c r="G8507" i="2"/>
  <c r="H8507" i="2" s="1"/>
  <c r="G8511" i="2"/>
  <c r="H8511" i="2" s="1"/>
  <c r="G3918" i="2"/>
  <c r="H3918" i="2" s="1"/>
  <c r="G3919" i="2"/>
  <c r="H3919" i="2" s="1"/>
  <c r="G3920" i="2"/>
  <c r="H3920" i="2" s="1"/>
  <c r="G3917" i="2"/>
  <c r="H3917" i="2" s="1"/>
  <c r="G15992" i="2"/>
  <c r="H15992" i="2" s="1"/>
  <c r="G15991" i="2"/>
  <c r="H15991" i="2" s="1"/>
  <c r="G15993" i="2"/>
  <c r="H15993" i="2" s="1"/>
  <c r="G15990" i="2"/>
  <c r="H15990" i="2" s="1"/>
  <c r="G15996" i="2"/>
  <c r="H15996" i="2" s="1"/>
  <c r="G15994" i="2"/>
  <c r="H15994" i="2" s="1"/>
  <c r="G15997" i="2"/>
  <c r="H15997" i="2" s="1"/>
  <c r="G15995" i="2"/>
  <c r="H15995" i="2" s="1"/>
  <c r="G4060" i="2"/>
  <c r="H4060" i="2" s="1"/>
  <c r="G4062" i="2"/>
  <c r="H4062" i="2" s="1"/>
  <c r="G4063" i="2"/>
  <c r="H4063" i="2" s="1"/>
  <c r="G4059" i="2"/>
  <c r="H4059" i="2" s="1"/>
  <c r="G4061" i="2"/>
  <c r="H4061" i="2" s="1"/>
  <c r="G8385" i="2"/>
  <c r="H8385" i="2" s="1"/>
  <c r="G8375" i="2"/>
  <c r="H8375" i="2" s="1"/>
  <c r="G8379" i="2"/>
  <c r="H8379" i="2" s="1"/>
  <c r="G8383" i="2"/>
  <c r="H8383" i="2" s="1"/>
  <c r="G8384" i="2"/>
  <c r="H8384" i="2" s="1"/>
  <c r="G8374" i="2"/>
  <c r="H8374" i="2" s="1"/>
  <c r="G8378" i="2"/>
  <c r="H8378" i="2" s="1"/>
  <c r="G8382" i="2"/>
  <c r="H8382" i="2" s="1"/>
  <c r="G8373" i="2"/>
  <c r="H8373" i="2" s="1"/>
  <c r="G8377" i="2"/>
  <c r="H8377" i="2" s="1"/>
  <c r="G8381" i="2"/>
  <c r="H8381" i="2" s="1"/>
  <c r="G8386" i="2"/>
  <c r="H8386" i="2" s="1"/>
  <c r="G8376" i="2"/>
  <c r="H8376" i="2" s="1"/>
  <c r="G8380" i="2"/>
  <c r="H8380" i="2" s="1"/>
  <c r="G8547" i="2"/>
  <c r="H8547" i="2" s="1"/>
  <c r="G8534" i="2"/>
  <c r="H8534" i="2" s="1"/>
  <c r="G8536" i="2"/>
  <c r="H8536" i="2" s="1"/>
  <c r="G8538" i="2"/>
  <c r="H8538" i="2" s="1"/>
  <c r="G8540" i="2"/>
  <c r="H8540" i="2" s="1"/>
  <c r="G8542" i="2"/>
  <c r="H8542" i="2" s="1"/>
  <c r="G8546" i="2"/>
  <c r="H8546" i="2" s="1"/>
  <c r="G8550" i="2"/>
  <c r="H8550" i="2" s="1"/>
  <c r="G8552" i="2"/>
  <c r="H8552" i="2" s="1"/>
  <c r="G8554" i="2"/>
  <c r="H8554" i="2" s="1"/>
  <c r="G8556" i="2"/>
  <c r="H8556" i="2" s="1"/>
  <c r="G8558" i="2"/>
  <c r="H8558" i="2" s="1"/>
  <c r="G8545" i="2"/>
  <c r="H8545" i="2" s="1"/>
  <c r="G8549" i="2"/>
  <c r="H8549" i="2" s="1"/>
  <c r="G8535" i="2"/>
  <c r="H8535" i="2" s="1"/>
  <c r="G8537" i="2"/>
  <c r="H8537" i="2" s="1"/>
  <c r="G8539" i="2"/>
  <c r="H8539" i="2" s="1"/>
  <c r="G8541" i="2"/>
  <c r="H8541" i="2" s="1"/>
  <c r="G8544" i="2"/>
  <c r="H8544" i="2" s="1"/>
  <c r="G8548" i="2"/>
  <c r="H8548" i="2" s="1"/>
  <c r="G8551" i="2"/>
  <c r="H8551" i="2" s="1"/>
  <c r="G8553" i="2"/>
  <c r="H8553" i="2" s="1"/>
  <c r="G8555" i="2"/>
  <c r="H8555" i="2" s="1"/>
  <c r="G8557" i="2"/>
  <c r="H8557" i="2" s="1"/>
  <c r="G8543" i="2"/>
  <c r="H8543" i="2" s="1"/>
  <c r="G905" i="2"/>
  <c r="H905" i="2" s="1"/>
  <c r="G907" i="2"/>
  <c r="H907" i="2" s="1"/>
  <c r="G906" i="2"/>
  <c r="H906" i="2" s="1"/>
  <c r="G910" i="2"/>
  <c r="H910" i="2" s="1"/>
  <c r="G911" i="2"/>
  <c r="H911" i="2" s="1"/>
  <c r="G912" i="2"/>
  <c r="H912" i="2" s="1"/>
  <c r="G908" i="2"/>
  <c r="H908" i="2" s="1"/>
  <c r="G909" i="2"/>
  <c r="H909" i="2" s="1"/>
  <c r="G11426" i="2"/>
  <c r="H11426" i="2" s="1"/>
  <c r="G11428" i="2"/>
  <c r="H11428" i="2" s="1"/>
  <c r="G11438" i="2"/>
  <c r="H11438" i="2" s="1"/>
  <c r="G11427" i="2"/>
  <c r="H11427" i="2" s="1"/>
  <c r="G11433" i="2"/>
  <c r="H11433" i="2" s="1"/>
  <c r="G11430" i="2"/>
  <c r="H11430" i="2" s="1"/>
  <c r="G11429" i="2"/>
  <c r="H11429" i="2" s="1"/>
  <c r="G11439" i="2"/>
  <c r="H11439" i="2" s="1"/>
  <c r="G11436" i="2"/>
  <c r="H11436" i="2" s="1"/>
  <c r="G11437" i="2"/>
  <c r="H11437" i="2" s="1"/>
  <c r="G11432" i="2"/>
  <c r="H11432" i="2" s="1"/>
  <c r="G11435" i="2"/>
  <c r="H11435" i="2" s="1"/>
  <c r="G11440" i="2"/>
  <c r="H11440" i="2" s="1"/>
  <c r="G11434" i="2"/>
  <c r="H11434" i="2" s="1"/>
  <c r="G11431" i="2"/>
  <c r="H11431" i="2" s="1"/>
  <c r="G9060" i="2"/>
  <c r="H9060" i="2" s="1"/>
  <c r="G9058" i="2"/>
  <c r="H9058" i="2" s="1"/>
  <c r="G9061" i="2"/>
  <c r="H9061" i="2" s="1"/>
  <c r="G9063" i="2"/>
  <c r="H9063" i="2" s="1"/>
  <c r="G9062" i="2"/>
  <c r="H9062" i="2" s="1"/>
  <c r="G9057" i="2"/>
  <c r="H9057" i="2" s="1"/>
  <c r="G9059" i="2"/>
  <c r="H9059" i="2" s="1"/>
  <c r="G3453" i="2"/>
  <c r="H3453" i="2" s="1"/>
  <c r="G3452" i="2"/>
  <c r="H3452" i="2" s="1"/>
  <c r="G3454" i="2"/>
  <c r="H3454" i="2" s="1"/>
  <c r="G3455" i="2"/>
  <c r="H3455" i="2" s="1"/>
  <c r="G3451" i="2"/>
  <c r="H3451" i="2" s="1"/>
  <c r="G16960" i="2"/>
  <c r="H16960" i="2" s="1"/>
  <c r="G16966" i="2"/>
  <c r="H16966" i="2" s="1"/>
  <c r="G16961" i="2"/>
  <c r="H16961" i="2" s="1"/>
  <c r="G16962" i="2"/>
  <c r="H16962" i="2" s="1"/>
  <c r="G16967" i="2"/>
  <c r="H16967" i="2" s="1"/>
  <c r="G16964" i="2"/>
  <c r="H16964" i="2" s="1"/>
  <c r="G16963" i="2"/>
  <c r="H16963" i="2" s="1"/>
  <c r="G16965" i="2"/>
  <c r="H16965" i="2" s="1"/>
  <c r="G16959" i="2"/>
  <c r="H16959" i="2" s="1"/>
  <c r="G16842" i="2"/>
  <c r="H16842" i="2" s="1"/>
  <c r="G16840" i="2"/>
  <c r="H16840" i="2" s="1"/>
  <c r="G16841" i="2"/>
  <c r="H16841" i="2" s="1"/>
  <c r="G16836" i="2"/>
  <c r="H16836" i="2" s="1"/>
  <c r="G16839" i="2"/>
  <c r="H16839" i="2" s="1"/>
  <c r="G16837" i="2"/>
  <c r="H16837" i="2" s="1"/>
  <c r="G16838" i="2"/>
  <c r="H16838" i="2" s="1"/>
  <c r="G10685" i="2"/>
  <c r="H10685" i="2" s="1"/>
  <c r="G10683" i="2"/>
  <c r="H10683" i="2" s="1"/>
  <c r="G10688" i="2"/>
  <c r="H10688" i="2" s="1"/>
  <c r="G10686" i="2"/>
  <c r="H10686" i="2" s="1"/>
  <c r="G10684" i="2"/>
  <c r="H10684" i="2" s="1"/>
  <c r="G10689" i="2"/>
  <c r="H10689" i="2" s="1"/>
  <c r="G10687" i="2"/>
  <c r="H10687" i="2" s="1"/>
  <c r="G2779" i="2"/>
  <c r="H2779" i="2" s="1"/>
  <c r="G2781" i="2"/>
  <c r="H2781" i="2" s="1"/>
  <c r="G2782" i="2"/>
  <c r="H2782" i="2" s="1"/>
  <c r="G2780" i="2"/>
  <c r="H2780" i="2" s="1"/>
  <c r="G19645" i="2"/>
  <c r="H19645" i="2" s="1"/>
  <c r="G19658" i="2"/>
  <c r="H19658" i="2" s="1"/>
  <c r="G19651" i="2"/>
  <c r="H19651" i="2" s="1"/>
  <c r="G19652" i="2"/>
  <c r="H19652" i="2" s="1"/>
  <c r="G19649" i="2"/>
  <c r="H19649" i="2" s="1"/>
  <c r="G19646" i="2"/>
  <c r="H19646" i="2" s="1"/>
  <c r="G19655" i="2"/>
  <c r="H19655" i="2" s="1"/>
  <c r="G19656" i="2"/>
  <c r="H19656" i="2" s="1"/>
  <c r="G19653" i="2"/>
  <c r="H19653" i="2" s="1"/>
  <c r="G19650" i="2"/>
  <c r="H19650" i="2" s="1"/>
  <c r="G19659" i="2"/>
  <c r="H19659" i="2" s="1"/>
  <c r="G19657" i="2"/>
  <c r="H19657" i="2" s="1"/>
  <c r="G19654" i="2"/>
  <c r="H19654" i="2" s="1"/>
  <c r="G19647" i="2"/>
  <c r="H19647" i="2" s="1"/>
  <c r="G19648" i="2"/>
  <c r="H19648" i="2" s="1"/>
  <c r="G19485" i="2"/>
  <c r="H19485" i="2" s="1"/>
  <c r="G19469" i="2"/>
  <c r="H19469" i="2" s="1"/>
  <c r="G19482" i="2"/>
  <c r="H19482" i="2" s="1"/>
  <c r="G19466" i="2"/>
  <c r="H19466" i="2" s="1"/>
  <c r="G19475" i="2"/>
  <c r="H19475" i="2" s="1"/>
  <c r="G19476" i="2"/>
  <c r="H19476" i="2" s="1"/>
  <c r="G19473" i="2"/>
  <c r="H19473" i="2" s="1"/>
  <c r="G19486" i="2"/>
  <c r="H19486" i="2" s="1"/>
  <c r="G19470" i="2"/>
  <c r="H19470" i="2" s="1"/>
  <c r="G19479" i="2"/>
  <c r="H19479" i="2" s="1"/>
  <c r="G19463" i="2"/>
  <c r="H19463" i="2" s="1"/>
  <c r="G19480" i="2"/>
  <c r="H19480" i="2" s="1"/>
  <c r="G19464" i="2"/>
  <c r="H19464" i="2" s="1"/>
  <c r="G19477" i="2"/>
  <c r="H19477" i="2" s="1"/>
  <c r="G19474" i="2"/>
  <c r="H19474" i="2" s="1"/>
  <c r="G19483" i="2"/>
  <c r="H19483" i="2" s="1"/>
  <c r="G19467" i="2"/>
  <c r="H19467" i="2" s="1"/>
  <c r="G19484" i="2"/>
  <c r="H19484" i="2" s="1"/>
  <c r="G19468" i="2"/>
  <c r="H19468" i="2" s="1"/>
  <c r="G19481" i="2"/>
  <c r="H19481" i="2" s="1"/>
  <c r="G19465" i="2"/>
  <c r="H19465" i="2" s="1"/>
  <c r="G19478" i="2"/>
  <c r="H19478" i="2" s="1"/>
  <c r="G19462" i="2"/>
  <c r="H19462" i="2" s="1"/>
  <c r="G19487" i="2"/>
  <c r="H19487" i="2" s="1"/>
  <c r="G19471" i="2"/>
  <c r="H19471" i="2" s="1"/>
  <c r="G19472" i="2"/>
  <c r="H19472" i="2" s="1"/>
  <c r="G8464" i="2"/>
  <c r="H8464" i="2" s="1"/>
  <c r="G8450" i="2"/>
  <c r="H8450" i="2" s="1"/>
  <c r="G8452" i="2"/>
  <c r="H8452" i="2" s="1"/>
  <c r="G8454" i="2"/>
  <c r="H8454" i="2" s="1"/>
  <c r="G8456" i="2"/>
  <c r="H8456" i="2" s="1"/>
  <c r="G8458" i="2"/>
  <c r="H8458" i="2" s="1"/>
  <c r="G8460" i="2"/>
  <c r="H8460" i="2" s="1"/>
  <c r="G8462" i="2"/>
  <c r="H8462" i="2" s="1"/>
  <c r="G8480" i="2"/>
  <c r="H8480" i="2" s="1"/>
  <c r="G8466" i="2"/>
  <c r="H8466" i="2" s="1"/>
  <c r="G8468" i="2"/>
  <c r="H8468" i="2" s="1"/>
  <c r="G8470" i="2"/>
  <c r="H8470" i="2" s="1"/>
  <c r="G8472" i="2"/>
  <c r="H8472" i="2" s="1"/>
  <c r="G8474" i="2"/>
  <c r="H8474" i="2" s="1"/>
  <c r="G8476" i="2"/>
  <c r="H8476" i="2" s="1"/>
  <c r="G8478" i="2"/>
  <c r="H8478" i="2" s="1"/>
  <c r="G8465" i="2"/>
  <c r="H8465" i="2" s="1"/>
  <c r="G8451" i="2"/>
  <c r="H8451" i="2" s="1"/>
  <c r="G8453" i="2"/>
  <c r="H8453" i="2" s="1"/>
  <c r="G8455" i="2"/>
  <c r="H8455" i="2" s="1"/>
  <c r="G8457" i="2"/>
  <c r="H8457" i="2" s="1"/>
  <c r="G8459" i="2"/>
  <c r="H8459" i="2" s="1"/>
  <c r="G8461" i="2"/>
  <c r="H8461" i="2" s="1"/>
  <c r="G8463" i="2"/>
  <c r="H8463" i="2" s="1"/>
  <c r="G8481" i="2"/>
  <c r="H8481" i="2" s="1"/>
  <c r="G8467" i="2"/>
  <c r="H8467" i="2" s="1"/>
  <c r="G8469" i="2"/>
  <c r="H8469" i="2" s="1"/>
  <c r="G8471" i="2"/>
  <c r="H8471" i="2" s="1"/>
  <c r="G8473" i="2"/>
  <c r="H8473" i="2" s="1"/>
  <c r="G8475" i="2"/>
  <c r="H8475" i="2" s="1"/>
  <c r="G8477" i="2"/>
  <c r="H8477" i="2" s="1"/>
  <c r="G8479" i="2"/>
  <c r="H8479" i="2" s="1"/>
  <c r="G8304" i="2"/>
  <c r="H8304" i="2" s="1"/>
  <c r="G8306" i="2"/>
  <c r="H8306" i="2" s="1"/>
  <c r="G8308" i="2"/>
  <c r="H8308" i="2" s="1"/>
  <c r="G8310" i="2"/>
  <c r="H8310" i="2" s="1"/>
  <c r="G8312" i="2"/>
  <c r="H8312" i="2" s="1"/>
  <c r="G8298" i="2"/>
  <c r="H8298" i="2" s="1"/>
  <c r="G8300" i="2"/>
  <c r="H8300" i="2" s="1"/>
  <c r="G8302" i="2"/>
  <c r="H8302" i="2" s="1"/>
  <c r="G8320" i="2"/>
  <c r="H8320" i="2" s="1"/>
  <c r="G8322" i="2"/>
  <c r="H8322" i="2" s="1"/>
  <c r="G8324" i="2"/>
  <c r="H8324" i="2" s="1"/>
  <c r="G8326" i="2"/>
  <c r="H8326" i="2" s="1"/>
  <c r="G8328" i="2"/>
  <c r="H8328" i="2" s="1"/>
  <c r="G8314" i="2"/>
  <c r="H8314" i="2" s="1"/>
  <c r="G8316" i="2"/>
  <c r="H8316" i="2" s="1"/>
  <c r="G8318" i="2"/>
  <c r="H8318" i="2" s="1"/>
  <c r="G8305" i="2"/>
  <c r="H8305" i="2" s="1"/>
  <c r="G8307" i="2"/>
  <c r="H8307" i="2" s="1"/>
  <c r="G8309" i="2"/>
  <c r="H8309" i="2" s="1"/>
  <c r="G8311" i="2"/>
  <c r="H8311" i="2" s="1"/>
  <c r="G8313" i="2"/>
  <c r="H8313" i="2" s="1"/>
  <c r="G8299" i="2"/>
  <c r="H8299" i="2" s="1"/>
  <c r="G8301" i="2"/>
  <c r="H8301" i="2" s="1"/>
  <c r="G8303" i="2"/>
  <c r="H8303" i="2" s="1"/>
  <c r="G8321" i="2"/>
  <c r="H8321" i="2" s="1"/>
  <c r="G8323" i="2"/>
  <c r="H8323" i="2" s="1"/>
  <c r="G8325" i="2"/>
  <c r="H8325" i="2" s="1"/>
  <c r="G8327" i="2"/>
  <c r="H8327" i="2" s="1"/>
  <c r="G8329" i="2"/>
  <c r="H8329" i="2" s="1"/>
  <c r="G8315" i="2"/>
  <c r="H8315" i="2" s="1"/>
  <c r="G8317" i="2"/>
  <c r="H8317" i="2" s="1"/>
  <c r="G8319" i="2"/>
  <c r="H8319" i="2" s="1"/>
  <c r="G11442" i="2"/>
  <c r="H11442" i="2" s="1"/>
  <c r="G11448" i="2"/>
  <c r="H11448" i="2" s="1"/>
  <c r="G11449" i="2"/>
  <c r="H11449" i="2" s="1"/>
  <c r="G11441" i="2"/>
  <c r="H11441" i="2" s="1"/>
  <c r="G11443" i="2"/>
  <c r="H11443" i="2" s="1"/>
  <c r="G11444" i="2"/>
  <c r="H11444" i="2" s="1"/>
  <c r="G11447" i="2"/>
  <c r="H11447" i="2" s="1"/>
  <c r="G11446" i="2"/>
  <c r="H11446" i="2" s="1"/>
  <c r="G11445" i="2"/>
  <c r="H11445" i="2" s="1"/>
  <c r="G13372" i="2"/>
  <c r="H13372" i="2" s="1"/>
  <c r="G13366" i="2"/>
  <c r="H13366" i="2" s="1"/>
  <c r="G13368" i="2"/>
  <c r="H13368" i="2" s="1"/>
  <c r="G13369" i="2"/>
  <c r="H13369" i="2" s="1"/>
  <c r="G13371" i="2"/>
  <c r="H13371" i="2" s="1"/>
  <c r="G13364" i="2"/>
  <c r="H13364" i="2" s="1"/>
  <c r="G13370" i="2"/>
  <c r="H13370" i="2" s="1"/>
  <c r="G13365" i="2"/>
  <c r="H13365" i="2" s="1"/>
  <c r="G13367" i="2"/>
  <c r="H13367" i="2" s="1"/>
  <c r="G13384" i="2"/>
  <c r="H13384" i="2" s="1"/>
  <c r="G13388" i="2"/>
  <c r="H13388" i="2" s="1"/>
  <c r="G13396" i="2"/>
  <c r="H13396" i="2" s="1"/>
  <c r="G13394" i="2"/>
  <c r="H13394" i="2" s="1"/>
  <c r="G13399" i="2"/>
  <c r="H13399" i="2" s="1"/>
  <c r="G13403" i="2"/>
  <c r="H13403" i="2" s="1"/>
  <c r="G13400" i="2"/>
  <c r="H13400" i="2" s="1"/>
  <c r="G13404" i="2"/>
  <c r="H13404" i="2" s="1"/>
  <c r="G13397" i="2"/>
  <c r="H13397" i="2" s="1"/>
  <c r="G13391" i="2"/>
  <c r="H13391" i="2" s="1"/>
  <c r="G13382" i="2"/>
  <c r="H13382" i="2" s="1"/>
  <c r="G13386" i="2"/>
  <c r="H13386" i="2" s="1"/>
  <c r="G13389" i="2"/>
  <c r="H13389" i="2" s="1"/>
  <c r="G13392" i="2"/>
  <c r="H13392" i="2" s="1"/>
  <c r="G13385" i="2"/>
  <c r="H13385" i="2" s="1"/>
  <c r="G13398" i="2"/>
  <c r="H13398" i="2" s="1"/>
  <c r="G13402" i="2"/>
  <c r="H13402" i="2" s="1"/>
  <c r="G13390" i="2"/>
  <c r="H13390" i="2" s="1"/>
  <c r="G13405" i="2"/>
  <c r="H13405" i="2" s="1"/>
  <c r="G13393" i="2"/>
  <c r="H13393" i="2" s="1"/>
  <c r="G13401" i="2"/>
  <c r="H13401" i="2" s="1"/>
  <c r="G13395" i="2"/>
  <c r="H13395" i="2" s="1"/>
  <c r="G13383" i="2"/>
  <c r="H13383" i="2" s="1"/>
  <c r="G13387" i="2"/>
  <c r="H13387" i="2" s="1"/>
  <c r="G3482" i="2"/>
  <c r="H3482" i="2" s="1"/>
  <c r="G3483" i="2"/>
  <c r="H3483" i="2" s="1"/>
  <c r="G3488" i="2"/>
  <c r="H3488" i="2" s="1"/>
  <c r="G3485" i="2"/>
  <c r="H3485" i="2" s="1"/>
  <c r="G3484" i="2"/>
  <c r="H3484" i="2" s="1"/>
  <c r="G3486" i="2"/>
  <c r="H3486" i="2" s="1"/>
  <c r="G3487" i="2"/>
  <c r="H3487" i="2" s="1"/>
  <c r="G16858" i="2"/>
  <c r="H16858" i="2" s="1"/>
  <c r="G16866" i="2"/>
  <c r="H16866" i="2" s="1"/>
  <c r="G16863" i="2"/>
  <c r="H16863" i="2" s="1"/>
  <c r="G16865" i="2"/>
  <c r="H16865" i="2" s="1"/>
  <c r="G16857" i="2"/>
  <c r="H16857" i="2" s="1"/>
  <c r="G16859" i="2"/>
  <c r="H16859" i="2" s="1"/>
  <c r="G16860" i="2"/>
  <c r="H16860" i="2" s="1"/>
  <c r="G16862" i="2"/>
  <c r="H16862" i="2" s="1"/>
  <c r="G16861" i="2"/>
  <c r="H16861" i="2" s="1"/>
  <c r="G16864" i="2"/>
  <c r="H16864" i="2" s="1"/>
  <c r="G16856" i="2"/>
  <c r="H16856" i="2" s="1"/>
  <c r="G16012" i="2"/>
  <c r="H16012" i="2" s="1"/>
  <c r="G16010" i="2"/>
  <c r="H16010" i="2" s="1"/>
  <c r="G16013" i="2"/>
  <c r="H16013" i="2" s="1"/>
  <c r="G16009" i="2"/>
  <c r="H16009" i="2" s="1"/>
  <c r="G16011" i="2"/>
  <c r="H16011" i="2" s="1"/>
  <c r="G16014" i="2"/>
  <c r="H16014" i="2" s="1"/>
  <c r="G16015" i="2"/>
  <c r="H16015" i="2" s="1"/>
  <c r="G2732" i="2"/>
  <c r="H2732" i="2" s="1"/>
  <c r="G2733" i="2"/>
  <c r="H2733" i="2" s="1"/>
  <c r="G2737" i="2"/>
  <c r="H2737" i="2" s="1"/>
  <c r="G2730" i="2"/>
  <c r="H2730" i="2" s="1"/>
  <c r="G2736" i="2"/>
  <c r="H2736" i="2" s="1"/>
  <c r="G2740" i="2"/>
  <c r="H2740" i="2" s="1"/>
  <c r="G2741" i="2"/>
  <c r="H2741" i="2" s="1"/>
  <c r="G2735" i="2"/>
  <c r="H2735" i="2" s="1"/>
  <c r="G2734" i="2"/>
  <c r="H2734" i="2" s="1"/>
  <c r="G2731" i="2"/>
  <c r="H2731" i="2" s="1"/>
  <c r="G2728" i="2"/>
  <c r="H2728" i="2" s="1"/>
  <c r="G2727" i="2"/>
  <c r="H2727" i="2" s="1"/>
  <c r="G2729" i="2"/>
  <c r="H2729" i="2" s="1"/>
  <c r="G2738" i="2"/>
  <c r="H2738" i="2" s="1"/>
  <c r="G2726" i="2"/>
  <c r="H2726" i="2" s="1"/>
  <c r="G2739" i="2"/>
  <c r="H2739" i="2" s="1"/>
  <c r="G4025" i="2"/>
  <c r="H4025" i="2" s="1"/>
  <c r="G4024" i="2"/>
  <c r="H4024" i="2" s="1"/>
  <c r="G4027" i="2"/>
  <c r="H4027" i="2" s="1"/>
  <c r="G4026" i="2"/>
  <c r="H4026" i="2" s="1"/>
  <c r="G4028" i="2"/>
  <c r="H4028" i="2" s="1"/>
  <c r="G4023" i="2"/>
  <c r="H4023" i="2" s="1"/>
  <c r="G8369" i="2"/>
  <c r="H8369" i="2" s="1"/>
  <c r="G8361" i="2"/>
  <c r="H8361" i="2" s="1"/>
  <c r="G8365" i="2"/>
  <c r="H8365" i="2" s="1"/>
  <c r="G8368" i="2"/>
  <c r="H8368" i="2" s="1"/>
  <c r="G8372" i="2"/>
  <c r="H8372" i="2" s="1"/>
  <c r="G8364" i="2"/>
  <c r="H8364" i="2" s="1"/>
  <c r="G8371" i="2"/>
  <c r="H8371" i="2" s="1"/>
  <c r="G8363" i="2"/>
  <c r="H8363" i="2" s="1"/>
  <c r="G8367" i="2"/>
  <c r="H8367" i="2" s="1"/>
  <c r="G8370" i="2"/>
  <c r="H8370" i="2" s="1"/>
  <c r="G8362" i="2"/>
  <c r="H8362" i="2" s="1"/>
  <c r="G8366" i="2"/>
  <c r="H8366" i="2" s="1"/>
  <c r="G10620" i="2"/>
  <c r="H10620" i="2" s="1"/>
  <c r="G10618" i="2"/>
  <c r="H10618" i="2" s="1"/>
  <c r="G10619" i="2"/>
  <c r="H10619" i="2" s="1"/>
  <c r="G10621" i="2"/>
  <c r="H10621" i="2" s="1"/>
  <c r="G10622" i="2"/>
  <c r="H10622" i="2" s="1"/>
  <c r="G10617" i="2"/>
  <c r="H10617" i="2" s="1"/>
  <c r="G2749" i="2"/>
  <c r="H2749" i="2" s="1"/>
  <c r="G2753" i="2"/>
  <c r="H2753" i="2" s="1"/>
  <c r="G2752" i="2"/>
  <c r="H2752" i="2" s="1"/>
  <c r="G2756" i="2"/>
  <c r="H2756" i="2" s="1"/>
  <c r="G2751" i="2"/>
  <c r="H2751" i="2" s="1"/>
  <c r="G2750" i="2"/>
  <c r="H2750" i="2" s="1"/>
  <c r="G2747" i="2"/>
  <c r="H2747" i="2" s="1"/>
  <c r="G2755" i="2"/>
  <c r="H2755" i="2" s="1"/>
  <c r="G2748" i="2"/>
  <c r="H2748" i="2" s="1"/>
  <c r="G2754" i="2"/>
  <c r="H2754" i="2" s="1"/>
  <c r="G2757" i="2"/>
  <c r="H2757" i="2" s="1"/>
  <c r="G19565" i="2"/>
  <c r="H19565" i="2" s="1"/>
  <c r="G19562" i="2"/>
  <c r="H19562" i="2" s="1"/>
  <c r="G19555" i="2"/>
  <c r="H19555" i="2" s="1"/>
  <c r="G19556" i="2"/>
  <c r="H19556" i="2" s="1"/>
  <c r="G19569" i="2"/>
  <c r="H19569" i="2" s="1"/>
  <c r="G19566" i="2"/>
  <c r="H19566" i="2" s="1"/>
  <c r="G19559" i="2"/>
  <c r="H19559" i="2" s="1"/>
  <c r="G19560" i="2"/>
  <c r="H19560" i="2" s="1"/>
  <c r="G19557" i="2"/>
  <c r="H19557" i="2" s="1"/>
  <c r="G19563" i="2"/>
  <c r="H19563" i="2" s="1"/>
  <c r="G19564" i="2"/>
  <c r="H19564" i="2" s="1"/>
  <c r="G19561" i="2"/>
  <c r="H19561" i="2" s="1"/>
  <c r="G19558" i="2"/>
  <c r="H19558" i="2" s="1"/>
  <c r="G19567" i="2"/>
  <c r="H19567" i="2" s="1"/>
  <c r="G19568" i="2"/>
  <c r="H19568" i="2" s="1"/>
  <c r="G19836" i="2"/>
  <c r="H19836" i="2" s="1"/>
  <c r="G19837" i="2"/>
  <c r="H19837" i="2" s="1"/>
  <c r="G19834" i="2"/>
  <c r="H19834" i="2" s="1"/>
  <c r="G19827" i="2"/>
  <c r="H19827" i="2" s="1"/>
  <c r="G19825" i="2"/>
  <c r="H19825" i="2" s="1"/>
  <c r="G19831" i="2"/>
  <c r="H19831" i="2" s="1"/>
  <c r="G19828" i="2"/>
  <c r="H19828" i="2" s="1"/>
  <c r="G19829" i="2"/>
  <c r="H19829" i="2" s="1"/>
  <c r="G19826" i="2"/>
  <c r="H19826" i="2" s="1"/>
  <c r="G19835" i="2"/>
  <c r="H19835" i="2" s="1"/>
  <c r="G19832" i="2"/>
  <c r="H19832" i="2" s="1"/>
  <c r="G19833" i="2"/>
  <c r="H19833" i="2" s="1"/>
  <c r="G19830" i="2"/>
  <c r="H19830" i="2" s="1"/>
  <c r="G19823" i="2"/>
  <c r="H19823" i="2" s="1"/>
  <c r="G19824" i="2"/>
  <c r="H19824" i="2" s="1"/>
  <c r="G19757" i="2"/>
  <c r="H19757" i="2" s="1"/>
  <c r="G19741" i="2"/>
  <c r="H19741" i="2" s="1"/>
  <c r="G19754" i="2"/>
  <c r="H19754" i="2" s="1"/>
  <c r="G19738" i="2"/>
  <c r="H19738" i="2" s="1"/>
  <c r="G19747" i="2"/>
  <c r="H19747" i="2" s="1"/>
  <c r="G19748" i="2"/>
  <c r="H19748" i="2" s="1"/>
  <c r="G19745" i="2"/>
  <c r="H19745" i="2" s="1"/>
  <c r="G19758" i="2"/>
  <c r="H19758" i="2" s="1"/>
  <c r="G19742" i="2"/>
  <c r="H19742" i="2" s="1"/>
  <c r="G19751" i="2"/>
  <c r="H19751" i="2" s="1"/>
  <c r="G19735" i="2"/>
  <c r="H19735" i="2" s="1"/>
  <c r="G19752" i="2"/>
  <c r="H19752" i="2" s="1"/>
  <c r="G19736" i="2"/>
  <c r="H19736" i="2" s="1"/>
  <c r="G19749" i="2"/>
  <c r="H19749" i="2" s="1"/>
  <c r="G19733" i="2"/>
  <c r="H19733" i="2" s="1"/>
  <c r="G19746" i="2"/>
  <c r="H19746" i="2" s="1"/>
  <c r="G19755" i="2"/>
  <c r="H19755" i="2" s="1"/>
  <c r="G19739" i="2"/>
  <c r="H19739" i="2" s="1"/>
  <c r="G19756" i="2"/>
  <c r="H19756" i="2" s="1"/>
  <c r="G19740" i="2"/>
  <c r="H19740" i="2" s="1"/>
  <c r="G19753" i="2"/>
  <c r="H19753" i="2" s="1"/>
  <c r="G19737" i="2"/>
  <c r="H19737" i="2" s="1"/>
  <c r="G19750" i="2"/>
  <c r="H19750" i="2" s="1"/>
  <c r="G19734" i="2"/>
  <c r="H19734" i="2" s="1"/>
  <c r="G19743" i="2"/>
  <c r="H19743" i="2" s="1"/>
  <c r="G19744" i="2"/>
  <c r="H19744" i="2" s="1"/>
  <c r="G920" i="2"/>
  <c r="H920" i="2" s="1"/>
  <c r="G923" i="2"/>
  <c r="H923" i="2" s="1"/>
  <c r="G922" i="2"/>
  <c r="H922" i="2" s="1"/>
  <c r="G924" i="2"/>
  <c r="H924" i="2" s="1"/>
  <c r="G925" i="2"/>
  <c r="H925" i="2" s="1"/>
  <c r="G921" i="2"/>
  <c r="H921" i="2" s="1"/>
  <c r="G332" i="2"/>
  <c r="H332" i="2" s="1"/>
  <c r="G339" i="2"/>
  <c r="H339" i="2" s="1"/>
  <c r="G335" i="2"/>
  <c r="H335" i="2" s="1"/>
  <c r="G338" i="2"/>
  <c r="H338" i="2" s="1"/>
  <c r="G334" i="2"/>
  <c r="H334" i="2" s="1"/>
  <c r="G340" i="2"/>
  <c r="H340" i="2" s="1"/>
  <c r="G337" i="2"/>
  <c r="H337" i="2" s="1"/>
  <c r="G336" i="2"/>
  <c r="H336" i="2" s="1"/>
  <c r="G333" i="2"/>
  <c r="H333" i="2" s="1"/>
  <c r="G397" i="2"/>
  <c r="H397" i="2" s="1"/>
  <c r="G399" i="2"/>
  <c r="H399" i="2" s="1"/>
  <c r="G403" i="2"/>
  <c r="H403" i="2" s="1"/>
  <c r="G407" i="2"/>
  <c r="H407" i="2" s="1"/>
  <c r="G398" i="2"/>
  <c r="H398" i="2" s="1"/>
  <c r="G404" i="2"/>
  <c r="H404" i="2" s="1"/>
  <c r="G402" i="2"/>
  <c r="H402" i="2" s="1"/>
  <c r="G405" i="2"/>
  <c r="H405" i="2" s="1"/>
  <c r="G400" i="2"/>
  <c r="H400" i="2" s="1"/>
  <c r="G401" i="2"/>
  <c r="H401" i="2" s="1"/>
  <c r="G406" i="2"/>
  <c r="H406" i="2" s="1"/>
  <c r="G13512" i="2"/>
  <c r="H13512" i="2" s="1"/>
  <c r="G13510" i="2"/>
  <c r="H13510" i="2" s="1"/>
  <c r="G13513" i="2"/>
  <c r="H13513" i="2" s="1"/>
  <c r="G13515" i="2"/>
  <c r="H13515" i="2" s="1"/>
  <c r="G13516" i="2"/>
  <c r="H13516" i="2" s="1"/>
  <c r="G13514" i="2"/>
  <c r="H13514" i="2" s="1"/>
  <c r="G13517" i="2"/>
  <c r="H13517" i="2" s="1"/>
  <c r="G13511" i="2"/>
  <c r="H13511" i="2" s="1"/>
  <c r="G13488" i="2"/>
  <c r="H13488" i="2" s="1"/>
  <c r="G13489" i="2"/>
  <c r="H13489" i="2" s="1"/>
  <c r="G13490" i="2"/>
  <c r="H13490" i="2" s="1"/>
  <c r="G13484" i="2"/>
  <c r="H13484" i="2" s="1"/>
  <c r="G13487" i="2"/>
  <c r="H13487" i="2" s="1"/>
  <c r="G13485" i="2"/>
  <c r="H13485" i="2" s="1"/>
  <c r="G13486" i="2"/>
  <c r="H13486" i="2" s="1"/>
  <c r="G3508" i="2"/>
  <c r="H3508" i="2" s="1"/>
  <c r="G3506" i="2"/>
  <c r="H3506" i="2" s="1"/>
  <c r="G3510" i="2"/>
  <c r="H3510" i="2" s="1"/>
  <c r="G3512" i="2"/>
  <c r="H3512" i="2" s="1"/>
  <c r="G3505" i="2"/>
  <c r="H3505" i="2" s="1"/>
  <c r="G3507" i="2"/>
  <c r="H3507" i="2" s="1"/>
  <c r="G3504" i="2"/>
  <c r="H3504" i="2" s="1"/>
  <c r="G3509" i="2"/>
  <c r="H3509" i="2" s="1"/>
  <c r="G3511" i="2"/>
  <c r="H3511" i="2" s="1"/>
  <c r="G16922" i="2"/>
  <c r="H16922" i="2" s="1"/>
  <c r="G16918" i="2"/>
  <c r="H16918" i="2" s="1"/>
  <c r="G16924" i="2"/>
  <c r="H16924" i="2" s="1"/>
  <c r="G16920" i="2"/>
  <c r="H16920" i="2" s="1"/>
  <c r="G16921" i="2"/>
  <c r="H16921" i="2" s="1"/>
  <c r="G16919" i="2"/>
  <c r="H16919" i="2" s="1"/>
  <c r="G16917" i="2"/>
  <c r="H16917" i="2" s="1"/>
  <c r="G16923" i="2"/>
  <c r="H16923" i="2" s="1"/>
  <c r="G2774" i="2"/>
  <c r="H2774" i="2" s="1"/>
  <c r="G2775" i="2"/>
  <c r="H2775" i="2" s="1"/>
  <c r="G2777" i="2"/>
  <c r="H2777" i="2" s="1"/>
  <c r="G2778" i="2"/>
  <c r="H2778" i="2" s="1"/>
  <c r="G2773" i="2"/>
  <c r="H2773" i="2" s="1"/>
  <c r="G2776" i="2"/>
  <c r="H2776" i="2" s="1"/>
  <c r="G4037" i="2"/>
  <c r="H4037" i="2" s="1"/>
  <c r="G4039" i="2"/>
  <c r="H4039" i="2" s="1"/>
  <c r="G4038" i="2"/>
  <c r="H4038" i="2" s="1"/>
  <c r="G4041" i="2"/>
  <c r="H4041" i="2" s="1"/>
  <c r="G4040" i="2"/>
  <c r="H4040" i="2" s="1"/>
  <c r="G4043" i="2"/>
  <c r="H4043" i="2" s="1"/>
  <c r="G4042" i="2"/>
  <c r="H4042" i="2" s="1"/>
  <c r="G4044" i="2"/>
  <c r="H4044" i="2" s="1"/>
  <c r="G19725" i="2"/>
  <c r="H19725" i="2" s="1"/>
  <c r="G19722" i="2"/>
  <c r="H19722" i="2" s="1"/>
  <c r="G19731" i="2"/>
  <c r="H19731" i="2" s="1"/>
  <c r="G19732" i="2"/>
  <c r="H19732" i="2" s="1"/>
  <c r="G19716" i="2"/>
  <c r="H19716" i="2" s="1"/>
  <c r="G19729" i="2"/>
  <c r="H19729" i="2" s="1"/>
  <c r="G19726" i="2"/>
  <c r="H19726" i="2" s="1"/>
  <c r="G19719" i="2"/>
  <c r="H19719" i="2" s="1"/>
  <c r="G19720" i="2"/>
  <c r="H19720" i="2" s="1"/>
  <c r="G19717" i="2"/>
  <c r="H19717" i="2" s="1"/>
  <c r="G19730" i="2"/>
  <c r="H19730" i="2" s="1"/>
  <c r="G19723" i="2"/>
  <c r="H19723" i="2" s="1"/>
  <c r="G19724" i="2"/>
  <c r="H19724" i="2" s="1"/>
  <c r="G19721" i="2"/>
  <c r="H19721" i="2" s="1"/>
  <c r="G19718" i="2"/>
  <c r="H19718" i="2" s="1"/>
  <c r="G19727" i="2"/>
  <c r="H19727" i="2" s="1"/>
  <c r="G19728" i="2"/>
  <c r="H19728" i="2" s="1"/>
  <c r="G19581" i="2"/>
  <c r="H19581" i="2" s="1"/>
  <c r="G19578" i="2"/>
  <c r="H19578" i="2" s="1"/>
  <c r="G19571" i="2"/>
  <c r="H19571" i="2" s="1"/>
  <c r="G19572" i="2"/>
  <c r="H19572" i="2" s="1"/>
  <c r="G19582" i="2"/>
  <c r="H19582" i="2" s="1"/>
  <c r="G19575" i="2"/>
  <c r="H19575" i="2" s="1"/>
  <c r="G19576" i="2"/>
  <c r="H19576" i="2" s="1"/>
  <c r="G19573" i="2"/>
  <c r="H19573" i="2" s="1"/>
  <c r="G19570" i="2"/>
  <c r="H19570" i="2" s="1"/>
  <c r="G19579" i="2"/>
  <c r="H19579" i="2" s="1"/>
  <c r="G19580" i="2"/>
  <c r="H19580" i="2" s="1"/>
  <c r="G19577" i="2"/>
  <c r="H19577" i="2" s="1"/>
  <c r="G19574" i="2"/>
  <c r="H19574" i="2" s="1"/>
  <c r="G19583" i="2"/>
  <c r="H19583" i="2" s="1"/>
  <c r="G16496" i="2"/>
  <c r="H16496" i="2" s="1"/>
  <c r="G16499" i="2"/>
  <c r="H16499" i="2" s="1"/>
  <c r="G16494" i="2"/>
  <c r="H16494" i="2" s="1"/>
  <c r="G16495" i="2"/>
  <c r="H16495" i="2" s="1"/>
  <c r="G16497" i="2"/>
  <c r="H16497" i="2" s="1"/>
  <c r="G16493" i="2"/>
  <c r="H16493" i="2" s="1"/>
  <c r="G16498" i="2"/>
  <c r="H16498" i="2" s="1"/>
  <c r="G8076" i="2"/>
  <c r="H8076" i="2" s="1"/>
  <c r="G8075" i="2"/>
  <c r="H8075" i="2" s="1"/>
  <c r="G8078" i="2"/>
  <c r="H8078" i="2" s="1"/>
  <c r="G8077" i="2"/>
  <c r="H8077" i="2" s="1"/>
  <c r="G357" i="2"/>
  <c r="H357" i="2" s="1"/>
  <c r="G361" i="2"/>
  <c r="H361" i="2" s="1"/>
  <c r="G362" i="2"/>
  <c r="H362" i="2" s="1"/>
  <c r="G360" i="2"/>
  <c r="H360" i="2" s="1"/>
  <c r="G359" i="2"/>
  <c r="H359" i="2" s="1"/>
  <c r="G358" i="2"/>
  <c r="H358" i="2" s="1"/>
  <c r="G13433" i="2"/>
  <c r="H13433" i="2" s="1"/>
  <c r="G13434" i="2"/>
  <c r="H13434" i="2" s="1"/>
  <c r="G13436" i="2"/>
  <c r="H13436" i="2" s="1"/>
  <c r="G13431" i="2"/>
  <c r="H13431" i="2" s="1"/>
  <c r="G13437" i="2"/>
  <c r="H13437" i="2" s="1"/>
  <c r="G13439" i="2"/>
  <c r="H13439" i="2" s="1"/>
  <c r="G13432" i="2"/>
  <c r="H13432" i="2" s="1"/>
  <c r="G13438" i="2"/>
  <c r="H13438" i="2" s="1"/>
  <c r="G13435" i="2"/>
  <c r="H13435" i="2" s="1"/>
  <c r="G13464" i="2"/>
  <c r="H13464" i="2" s="1"/>
  <c r="G13465" i="2"/>
  <c r="H13465" i="2" s="1"/>
  <c r="G13467" i="2"/>
  <c r="H13467" i="2" s="1"/>
  <c r="G13460" i="2"/>
  <c r="H13460" i="2" s="1"/>
  <c r="G13466" i="2"/>
  <c r="H13466" i="2" s="1"/>
  <c r="G13461" i="2"/>
  <c r="H13461" i="2" s="1"/>
  <c r="G13463" i="2"/>
  <c r="H13463" i="2" s="1"/>
  <c r="G13468" i="2"/>
  <c r="H13468" i="2" s="1"/>
  <c r="G13462" i="2"/>
  <c r="H13462" i="2" s="1"/>
  <c r="G16956" i="2"/>
  <c r="H16956" i="2" s="1"/>
  <c r="G16957" i="2"/>
  <c r="H16957" i="2" s="1"/>
  <c r="G16953" i="2"/>
  <c r="H16953" i="2" s="1"/>
  <c r="G16958" i="2"/>
  <c r="H16958" i="2" s="1"/>
  <c r="G16954" i="2"/>
  <c r="H16954" i="2" s="1"/>
  <c r="G16955" i="2"/>
  <c r="H16955" i="2" s="1"/>
  <c r="G16974" i="2"/>
  <c r="H16974" i="2" s="1"/>
  <c r="G16971" i="2"/>
  <c r="H16971" i="2" s="1"/>
  <c r="G16970" i="2"/>
  <c r="H16970" i="2" s="1"/>
  <c r="G16973" i="2"/>
  <c r="H16973" i="2" s="1"/>
  <c r="G16972" i="2"/>
  <c r="H16972" i="2" s="1"/>
  <c r="G16968" i="2"/>
  <c r="H16968" i="2" s="1"/>
  <c r="G16969" i="2"/>
  <c r="H16969" i="2" s="1"/>
  <c r="G15998" i="2"/>
  <c r="H15998" i="2" s="1"/>
  <c r="G16004" i="2"/>
  <c r="H16004" i="2" s="1"/>
  <c r="G16006" i="2"/>
  <c r="H16006" i="2" s="1"/>
  <c r="G16001" i="2"/>
  <c r="H16001" i="2" s="1"/>
  <c r="G16002" i="2"/>
  <c r="H16002" i="2" s="1"/>
  <c r="G16003" i="2"/>
  <c r="H16003" i="2" s="1"/>
  <c r="G16005" i="2"/>
  <c r="H16005" i="2" s="1"/>
  <c r="G15999" i="2"/>
  <c r="H15999" i="2" s="1"/>
  <c r="G16000" i="2"/>
  <c r="H16000" i="2" s="1"/>
  <c r="G16008" i="2"/>
  <c r="H16008" i="2" s="1"/>
  <c r="G16007" i="2"/>
  <c r="H16007" i="2" s="1"/>
  <c r="G4058" i="2"/>
  <c r="H4058" i="2" s="1"/>
  <c r="G4055" i="2"/>
  <c r="H4055" i="2" s="1"/>
  <c r="G4053" i="2"/>
  <c r="H4053" i="2" s="1"/>
  <c r="G4057" i="2"/>
  <c r="H4057" i="2" s="1"/>
  <c r="G4052" i="2"/>
  <c r="H4052" i="2" s="1"/>
  <c r="G4056" i="2"/>
  <c r="H4056" i="2" s="1"/>
  <c r="G4054" i="2"/>
  <c r="H4054" i="2" s="1"/>
  <c r="G4051" i="2"/>
  <c r="H4051" i="2" s="1"/>
  <c r="G8337" i="2"/>
  <c r="H8337" i="2" s="1"/>
  <c r="G8341" i="2"/>
  <c r="H8341" i="2" s="1"/>
  <c r="G8345" i="2"/>
  <c r="H8345" i="2" s="1"/>
  <c r="G8332" i="2"/>
  <c r="H8332" i="2" s="1"/>
  <c r="G8336" i="2"/>
  <c r="H8336" i="2" s="1"/>
  <c r="G8340" i="2"/>
  <c r="H8340" i="2" s="1"/>
  <c r="G8344" i="2"/>
  <c r="H8344" i="2" s="1"/>
  <c r="G8331" i="2"/>
  <c r="H8331" i="2" s="1"/>
  <c r="G8335" i="2"/>
  <c r="H8335" i="2" s="1"/>
  <c r="G8339" i="2"/>
  <c r="H8339" i="2" s="1"/>
  <c r="G8343" i="2"/>
  <c r="H8343" i="2" s="1"/>
  <c r="G8330" i="2"/>
  <c r="H8330" i="2" s="1"/>
  <c r="G8334" i="2"/>
  <c r="H8334" i="2" s="1"/>
  <c r="G8338" i="2"/>
  <c r="H8338" i="2" s="1"/>
  <c r="G8342" i="2"/>
  <c r="H8342" i="2" s="1"/>
  <c r="G8346" i="2"/>
  <c r="H8346" i="2" s="1"/>
  <c r="G8333" i="2"/>
  <c r="H8333" i="2" s="1"/>
  <c r="G380" i="2"/>
  <c r="H380" i="2" s="1"/>
  <c r="G378" i="2"/>
  <c r="H378" i="2" s="1"/>
  <c r="G383" i="2"/>
  <c r="H383" i="2" s="1"/>
  <c r="G379" i="2"/>
  <c r="H379" i="2" s="1"/>
  <c r="G382" i="2"/>
  <c r="H382" i="2" s="1"/>
  <c r="G375" i="2"/>
  <c r="H375" i="2" s="1"/>
  <c r="G374" i="2"/>
  <c r="H374" i="2" s="1"/>
  <c r="G377" i="2"/>
  <c r="H377" i="2" s="1"/>
  <c r="G376" i="2"/>
  <c r="H376" i="2" s="1"/>
  <c r="G384" i="2"/>
  <c r="H384" i="2" s="1"/>
  <c r="G381" i="2"/>
  <c r="H381" i="2" s="1"/>
  <c r="G9072" i="2"/>
  <c r="H9072" i="2" s="1"/>
  <c r="G9073" i="2"/>
  <c r="H9073" i="2" s="1"/>
  <c r="G9074" i="2"/>
  <c r="H9074" i="2" s="1"/>
  <c r="G9080" i="2"/>
  <c r="H9080" i="2" s="1"/>
  <c r="G9071" i="2"/>
  <c r="H9071" i="2" s="1"/>
  <c r="G9076" i="2"/>
  <c r="H9076" i="2" s="1"/>
  <c r="G9079" i="2"/>
  <c r="H9079" i="2" s="1"/>
  <c r="G9077" i="2"/>
  <c r="H9077" i="2" s="1"/>
  <c r="G9078" i="2"/>
  <c r="H9078" i="2" s="1"/>
  <c r="G9075" i="2"/>
  <c r="H9075" i="2" s="1"/>
  <c r="G3476" i="2"/>
  <c r="H3476" i="2" s="1"/>
  <c r="G3474" i="2"/>
  <c r="H3474" i="2" s="1"/>
  <c r="G3473" i="2"/>
  <c r="H3473" i="2" s="1"/>
  <c r="G3469" i="2"/>
  <c r="H3469" i="2" s="1"/>
  <c r="G3472" i="2"/>
  <c r="H3472" i="2" s="1"/>
  <c r="G3470" i="2"/>
  <c r="H3470" i="2" s="1"/>
  <c r="G3475" i="2"/>
  <c r="H3475" i="2" s="1"/>
  <c r="G3471" i="2"/>
  <c r="H3471" i="2" s="1"/>
  <c r="G19070" i="2"/>
  <c r="H19070" i="2" s="1"/>
  <c r="G19064" i="2"/>
  <c r="H19064" i="2" s="1"/>
  <c r="G19063" i="2"/>
  <c r="H19063" i="2" s="1"/>
  <c r="G19068" i="2"/>
  <c r="H19068" i="2" s="1"/>
  <c r="G19065" i="2"/>
  <c r="H19065" i="2" s="1"/>
  <c r="G19062" i="2"/>
  <c r="H19062" i="2" s="1"/>
  <c r="G19067" i="2"/>
  <c r="H19067" i="2" s="1"/>
  <c r="G19069" i="2"/>
  <c r="H19069" i="2" s="1"/>
  <c r="G19066" i="2"/>
  <c r="H19066" i="2" s="1"/>
  <c r="G10624" i="2"/>
  <c r="H10624" i="2" s="1"/>
  <c r="G10625" i="2"/>
  <c r="H10625" i="2" s="1"/>
  <c r="G10634" i="2"/>
  <c r="H10634" i="2" s="1"/>
  <c r="G10631" i="2"/>
  <c r="H10631" i="2" s="1"/>
  <c r="G10627" i="2"/>
  <c r="H10627" i="2" s="1"/>
  <c r="G10628" i="2"/>
  <c r="H10628" i="2" s="1"/>
  <c r="G10629" i="2"/>
  <c r="H10629" i="2" s="1"/>
  <c r="G10638" i="2"/>
  <c r="H10638" i="2" s="1"/>
  <c r="G10623" i="2"/>
  <c r="H10623" i="2" s="1"/>
  <c r="G10626" i="2"/>
  <c r="H10626" i="2" s="1"/>
  <c r="G10632" i="2"/>
  <c r="H10632" i="2" s="1"/>
  <c r="G10633" i="2"/>
  <c r="H10633" i="2" s="1"/>
  <c r="G10639" i="2"/>
  <c r="H10639" i="2" s="1"/>
  <c r="G10637" i="2"/>
  <c r="H10637" i="2" s="1"/>
  <c r="G10630" i="2"/>
  <c r="H10630" i="2" s="1"/>
  <c r="G10636" i="2"/>
  <c r="H10636" i="2" s="1"/>
  <c r="G10635" i="2"/>
  <c r="H10635" i="2" s="1"/>
  <c r="G7" i="2"/>
  <c r="H7" i="2" s="1"/>
  <c r="G5" i="2"/>
  <c r="H5" i="2" s="1"/>
  <c r="G6" i="2"/>
  <c r="H6" i="2" s="1"/>
  <c r="G4" i="2"/>
  <c r="H4" i="2" s="1"/>
  <c r="G3" i="2"/>
  <c r="H3" i="2" s="1"/>
  <c r="G11" i="2"/>
  <c r="H11" i="2" s="1"/>
  <c r="G9" i="2"/>
  <c r="H9" i="2" s="1"/>
  <c r="G10" i="2"/>
  <c r="H10" i="2" s="1"/>
  <c r="G8" i="2"/>
  <c r="H8" i="2" s="1"/>
  <c r="G4079" i="2"/>
  <c r="H4079" i="2" s="1"/>
  <c r="G4088" i="2"/>
  <c r="H4088" i="2" s="1"/>
  <c r="G4082" i="2"/>
  <c r="H4082" i="2" s="1"/>
  <c r="G4086" i="2"/>
  <c r="H4086" i="2" s="1"/>
  <c r="G4083" i="2"/>
  <c r="H4083" i="2" s="1"/>
  <c r="G4077" i="2"/>
  <c r="H4077" i="2" s="1"/>
  <c r="G4081" i="2"/>
  <c r="H4081" i="2" s="1"/>
  <c r="G4085" i="2"/>
  <c r="H4085" i="2" s="1"/>
  <c r="G4087" i="2"/>
  <c r="H4087" i="2" s="1"/>
  <c r="G4080" i="2"/>
  <c r="H4080" i="2" s="1"/>
  <c r="G4084" i="2"/>
  <c r="H4084" i="2" s="1"/>
  <c r="G4078" i="2"/>
  <c r="H4078" i="2" s="1"/>
  <c r="G19517" i="2"/>
  <c r="H19517" i="2" s="1"/>
  <c r="G19530" i="2"/>
  <c r="H19530" i="2" s="1"/>
  <c r="G19514" i="2"/>
  <c r="H19514" i="2" s="1"/>
  <c r="G19523" i="2"/>
  <c r="H19523" i="2" s="1"/>
  <c r="G19507" i="2"/>
  <c r="H19507" i="2" s="1"/>
  <c r="G19524" i="2"/>
  <c r="H19524" i="2" s="1"/>
  <c r="G19508" i="2"/>
  <c r="H19508" i="2" s="1"/>
  <c r="G19521" i="2"/>
  <c r="H19521" i="2" s="1"/>
  <c r="G19518" i="2"/>
  <c r="H19518" i="2" s="1"/>
  <c r="G19527" i="2"/>
  <c r="H19527" i="2" s="1"/>
  <c r="G19511" i="2"/>
  <c r="H19511" i="2" s="1"/>
  <c r="G19528" i="2"/>
  <c r="H19528" i="2" s="1"/>
  <c r="G19512" i="2"/>
  <c r="H19512" i="2" s="1"/>
  <c r="G19525" i="2"/>
  <c r="H19525" i="2" s="1"/>
  <c r="G19509" i="2"/>
  <c r="H19509" i="2" s="1"/>
  <c r="G19522" i="2"/>
  <c r="H19522" i="2" s="1"/>
  <c r="G19531" i="2"/>
  <c r="H19531" i="2" s="1"/>
  <c r="G19515" i="2"/>
  <c r="H19515" i="2" s="1"/>
  <c r="G19532" i="2"/>
  <c r="H19532" i="2" s="1"/>
  <c r="G19516" i="2"/>
  <c r="H19516" i="2" s="1"/>
  <c r="G19529" i="2"/>
  <c r="H19529" i="2" s="1"/>
  <c r="G19513" i="2"/>
  <c r="H19513" i="2" s="1"/>
  <c r="G19526" i="2"/>
  <c r="H19526" i="2" s="1"/>
  <c r="G19510" i="2"/>
  <c r="H19510" i="2" s="1"/>
  <c r="G19519" i="2"/>
  <c r="H19519" i="2" s="1"/>
  <c r="G19520" i="2"/>
  <c r="H19520" i="2" s="1"/>
  <c r="G19629" i="2"/>
  <c r="H19629" i="2" s="1"/>
  <c r="G19613" i="2"/>
  <c r="H19613" i="2" s="1"/>
  <c r="G19597" i="2"/>
  <c r="H19597" i="2" s="1"/>
  <c r="G19642" i="2"/>
  <c r="H19642" i="2" s="1"/>
  <c r="G19626" i="2"/>
  <c r="H19626" i="2" s="1"/>
  <c r="G19610" i="2"/>
  <c r="H19610" i="2" s="1"/>
  <c r="G19594" i="2"/>
  <c r="H19594" i="2" s="1"/>
  <c r="G19635" i="2"/>
  <c r="H19635" i="2" s="1"/>
  <c r="G19619" i="2"/>
  <c r="H19619" i="2" s="1"/>
  <c r="G19603" i="2"/>
  <c r="H19603" i="2" s="1"/>
  <c r="G19587" i="2"/>
  <c r="H19587" i="2" s="1"/>
  <c r="G19636" i="2"/>
  <c r="H19636" i="2" s="1"/>
  <c r="G19620" i="2"/>
  <c r="H19620" i="2" s="1"/>
  <c r="G19604" i="2"/>
  <c r="H19604" i="2" s="1"/>
  <c r="G19588" i="2"/>
  <c r="H19588" i="2" s="1"/>
  <c r="G19633" i="2"/>
  <c r="H19633" i="2" s="1"/>
  <c r="G19617" i="2"/>
  <c r="H19617" i="2" s="1"/>
  <c r="G19601" i="2"/>
  <c r="H19601" i="2" s="1"/>
  <c r="G19585" i="2"/>
  <c r="H19585" i="2" s="1"/>
  <c r="G19630" i="2"/>
  <c r="H19630" i="2" s="1"/>
  <c r="G19614" i="2"/>
  <c r="H19614" i="2" s="1"/>
  <c r="G19598" i="2"/>
  <c r="H19598" i="2" s="1"/>
  <c r="G19639" i="2"/>
  <c r="H19639" i="2" s="1"/>
  <c r="G19623" i="2"/>
  <c r="H19623" i="2" s="1"/>
  <c r="G19607" i="2"/>
  <c r="H19607" i="2" s="1"/>
  <c r="G19591" i="2"/>
  <c r="H19591" i="2" s="1"/>
  <c r="G19640" i="2"/>
  <c r="H19640" i="2" s="1"/>
  <c r="G19624" i="2"/>
  <c r="H19624" i="2" s="1"/>
  <c r="G19608" i="2"/>
  <c r="H19608" i="2" s="1"/>
  <c r="G19592" i="2"/>
  <c r="H19592" i="2" s="1"/>
  <c r="G19637" i="2"/>
  <c r="H19637" i="2" s="1"/>
  <c r="G19621" i="2"/>
  <c r="H19621" i="2" s="1"/>
  <c r="G19605" i="2"/>
  <c r="H19605" i="2" s="1"/>
  <c r="G19589" i="2"/>
  <c r="H19589" i="2" s="1"/>
  <c r="G19634" i="2"/>
  <c r="H19634" i="2" s="1"/>
  <c r="G19618" i="2"/>
  <c r="H19618" i="2" s="1"/>
  <c r="G19602" i="2"/>
  <c r="H19602" i="2" s="1"/>
  <c r="G19586" i="2"/>
  <c r="H19586" i="2" s="1"/>
  <c r="G19643" i="2"/>
  <c r="H19643" i="2" s="1"/>
  <c r="G19627" i="2"/>
  <c r="H19627" i="2" s="1"/>
  <c r="G19611" i="2"/>
  <c r="H19611" i="2" s="1"/>
  <c r="G19595" i="2"/>
  <c r="H19595" i="2" s="1"/>
  <c r="G19644" i="2"/>
  <c r="H19644" i="2" s="1"/>
  <c r="G19628" i="2"/>
  <c r="H19628" i="2" s="1"/>
  <c r="G19612" i="2"/>
  <c r="H19612" i="2" s="1"/>
  <c r="G19596" i="2"/>
  <c r="H19596" i="2" s="1"/>
  <c r="G19641" i="2"/>
  <c r="H19641" i="2" s="1"/>
  <c r="G19625" i="2"/>
  <c r="H19625" i="2" s="1"/>
  <c r="G19609" i="2"/>
  <c r="H19609" i="2" s="1"/>
  <c r="G19593" i="2"/>
  <c r="H19593" i="2" s="1"/>
  <c r="G19638" i="2"/>
  <c r="H19638" i="2" s="1"/>
  <c r="G19622" i="2"/>
  <c r="H19622" i="2" s="1"/>
  <c r="G19606" i="2"/>
  <c r="H19606" i="2" s="1"/>
  <c r="G19590" i="2"/>
  <c r="H19590" i="2" s="1"/>
  <c r="G19631" i="2"/>
  <c r="H19631" i="2" s="1"/>
  <c r="G19615" i="2"/>
  <c r="H19615" i="2" s="1"/>
  <c r="G19599" i="2"/>
  <c r="H19599" i="2" s="1"/>
  <c r="G19632" i="2"/>
  <c r="H19632" i="2" s="1"/>
  <c r="G19616" i="2"/>
  <c r="H19616" i="2" s="1"/>
  <c r="G19600" i="2"/>
  <c r="H19600" i="2" s="1"/>
  <c r="G19584" i="2"/>
  <c r="H19584" i="2" s="1"/>
  <c r="G19501" i="2"/>
  <c r="H19501" i="2" s="1"/>
  <c r="G19498" i="2"/>
  <c r="H19498" i="2" s="1"/>
  <c r="G19491" i="2"/>
  <c r="H19491" i="2" s="1"/>
  <c r="G19492" i="2"/>
  <c r="H19492" i="2" s="1"/>
  <c r="G19505" i="2"/>
  <c r="H19505" i="2" s="1"/>
  <c r="G19489" i="2"/>
  <c r="H19489" i="2" s="1"/>
  <c r="G19502" i="2"/>
  <c r="H19502" i="2" s="1"/>
  <c r="G19495" i="2"/>
  <c r="H19495" i="2" s="1"/>
  <c r="G19496" i="2"/>
  <c r="H19496" i="2" s="1"/>
  <c r="G19493" i="2"/>
  <c r="H19493" i="2" s="1"/>
  <c r="G19506" i="2"/>
  <c r="H19506" i="2" s="1"/>
  <c r="G19490" i="2"/>
  <c r="H19490" i="2" s="1"/>
  <c r="G19499" i="2"/>
  <c r="H19499" i="2" s="1"/>
  <c r="G19500" i="2"/>
  <c r="H19500" i="2" s="1"/>
  <c r="G19497" i="2"/>
  <c r="H19497" i="2" s="1"/>
  <c r="G19494" i="2"/>
  <c r="H19494" i="2" s="1"/>
  <c r="G19503" i="2"/>
  <c r="H19503" i="2" s="1"/>
  <c r="G19504" i="2"/>
  <c r="H19504" i="2" s="1"/>
  <c r="G19488" i="2"/>
  <c r="H19488" i="2" s="1"/>
  <c r="G8416" i="2"/>
  <c r="H8416" i="2" s="1"/>
  <c r="G8404" i="2"/>
  <c r="H8404" i="2" s="1"/>
  <c r="G8408" i="2"/>
  <c r="H8408" i="2" s="1"/>
  <c r="G8412" i="2"/>
  <c r="H8412" i="2" s="1"/>
  <c r="G8403" i="2"/>
  <c r="H8403" i="2" s="1"/>
  <c r="G8407" i="2"/>
  <c r="H8407" i="2" s="1"/>
  <c r="G8411" i="2"/>
  <c r="H8411" i="2" s="1"/>
  <c r="G8415" i="2"/>
  <c r="H8415" i="2" s="1"/>
  <c r="G8402" i="2"/>
  <c r="H8402" i="2" s="1"/>
  <c r="G8406" i="2"/>
  <c r="H8406" i="2" s="1"/>
  <c r="G8410" i="2"/>
  <c r="H8410" i="2" s="1"/>
  <c r="G8414" i="2"/>
  <c r="H8414" i="2" s="1"/>
  <c r="G8401" i="2"/>
  <c r="H8401" i="2" s="1"/>
  <c r="G8405" i="2"/>
  <c r="H8405" i="2" s="1"/>
  <c r="G8409" i="2"/>
  <c r="H8409" i="2" s="1"/>
  <c r="G8413" i="2"/>
  <c r="H8413" i="2" s="1"/>
  <c r="G1425" i="2"/>
  <c r="H1425" i="2" s="1"/>
  <c r="G1417" i="2"/>
  <c r="H1417" i="2" s="1"/>
  <c r="G1416" i="2"/>
  <c r="H1416" i="2" s="1"/>
  <c r="G1423" i="2"/>
  <c r="H1423" i="2" s="1"/>
  <c r="G1426" i="2"/>
  <c r="H1426" i="2" s="1"/>
  <c r="G1414" i="2"/>
  <c r="H1414" i="2" s="1"/>
  <c r="G1421" i="2"/>
  <c r="H1421" i="2" s="1"/>
  <c r="G1419" i="2"/>
  <c r="H1419" i="2" s="1"/>
  <c r="G1413" i="2"/>
  <c r="H1413" i="2" s="1"/>
  <c r="G1422" i="2"/>
  <c r="H1422" i="2" s="1"/>
  <c r="G1424" i="2"/>
  <c r="H1424" i="2" s="1"/>
  <c r="G1415" i="2"/>
  <c r="H1415" i="2" s="1"/>
  <c r="G1418" i="2"/>
  <c r="H1418" i="2" s="1"/>
  <c r="G1420" i="2"/>
  <c r="H1420" i="2" s="1"/>
  <c r="G8059" i="2"/>
  <c r="H8059" i="2" s="1"/>
  <c r="G8058" i="2"/>
  <c r="H8058" i="2" s="1"/>
  <c r="G8061" i="2"/>
  <c r="H8061" i="2" s="1"/>
  <c r="G8057" i="2"/>
  <c r="H8057" i="2" s="1"/>
  <c r="G8060" i="2"/>
  <c r="H8060" i="2" s="1"/>
  <c r="G8056" i="2"/>
  <c r="H8056" i="2" s="1"/>
  <c r="G8054" i="2"/>
  <c r="H8054" i="2" s="1"/>
  <c r="G8055" i="2"/>
  <c r="H8055" i="2" s="1"/>
  <c r="G352" i="2"/>
  <c r="H352" i="2" s="1"/>
  <c r="G350" i="2"/>
  <c r="H350" i="2" s="1"/>
  <c r="G353" i="2"/>
  <c r="H353" i="2" s="1"/>
  <c r="G354" i="2"/>
  <c r="H354" i="2" s="1"/>
  <c r="G351" i="2"/>
  <c r="H351" i="2" s="1"/>
  <c r="G355" i="2"/>
  <c r="H355" i="2" s="1"/>
  <c r="G356" i="2"/>
  <c r="H356" i="2" s="1"/>
  <c r="G3926" i="2"/>
  <c r="H3926" i="2" s="1"/>
  <c r="G3922" i="2"/>
  <c r="H3922" i="2" s="1"/>
  <c r="G3921" i="2"/>
  <c r="H3921" i="2" s="1"/>
  <c r="G3923" i="2"/>
  <c r="H3923" i="2" s="1"/>
  <c r="G3925" i="2"/>
  <c r="H3925" i="2" s="1"/>
  <c r="G3924" i="2"/>
  <c r="H3924" i="2" s="1"/>
  <c r="G3468" i="2"/>
  <c r="H3468" i="2" s="1"/>
  <c r="G3465" i="2"/>
  <c r="H3465" i="2" s="1"/>
  <c r="G3464" i="2"/>
  <c r="H3464" i="2" s="1"/>
  <c r="G3463" i="2"/>
  <c r="H3463" i="2" s="1"/>
  <c r="G3466" i="2"/>
  <c r="H3466" i="2" s="1"/>
  <c r="G3467" i="2"/>
  <c r="H3467" i="2" s="1"/>
  <c r="G3497" i="2"/>
  <c r="H3497" i="2" s="1"/>
  <c r="G3499" i="2"/>
  <c r="H3499" i="2" s="1"/>
  <c r="G3496" i="2"/>
  <c r="H3496" i="2" s="1"/>
  <c r="G3501" i="2"/>
  <c r="H3501" i="2" s="1"/>
  <c r="G3498" i="2"/>
  <c r="H3498" i="2" s="1"/>
  <c r="G3500" i="2"/>
  <c r="H3500" i="2" s="1"/>
  <c r="G3502" i="2"/>
  <c r="H3502" i="2" s="1"/>
  <c r="G3503" i="2"/>
  <c r="H3503" i="2" s="1"/>
  <c r="G16944" i="2"/>
  <c r="H16944" i="2" s="1"/>
  <c r="G16943" i="2"/>
  <c r="H16943" i="2" s="1"/>
  <c r="G16945" i="2"/>
  <c r="H16945" i="2" s="1"/>
  <c r="G16941" i="2"/>
  <c r="H16941" i="2" s="1"/>
  <c r="G16946" i="2"/>
  <c r="H16946" i="2" s="1"/>
  <c r="G16942" i="2"/>
  <c r="H16942" i="2" s="1"/>
  <c r="G15969" i="2"/>
  <c r="H15969" i="2" s="1"/>
  <c r="G15970" i="2"/>
  <c r="H15970" i="2" s="1"/>
  <c r="G15965" i="2"/>
  <c r="H15965" i="2" s="1"/>
  <c r="G15955" i="2"/>
  <c r="H15955" i="2" s="1"/>
  <c r="G15964" i="2"/>
  <c r="H15964" i="2" s="1"/>
  <c r="G15957" i="2"/>
  <c r="H15957" i="2" s="1"/>
  <c r="G15960" i="2"/>
  <c r="H15960" i="2" s="1"/>
  <c r="G15971" i="2"/>
  <c r="H15971" i="2" s="1"/>
  <c r="G15963" i="2"/>
  <c r="H15963" i="2" s="1"/>
  <c r="G15968" i="2"/>
  <c r="H15968" i="2" s="1"/>
  <c r="G15961" i="2"/>
  <c r="H15961" i="2" s="1"/>
  <c r="G15967" i="2"/>
  <c r="H15967" i="2" s="1"/>
  <c r="G15958" i="2"/>
  <c r="H15958" i="2" s="1"/>
  <c r="G15966" i="2"/>
  <c r="H15966" i="2" s="1"/>
  <c r="G15956" i="2"/>
  <c r="H15956" i="2" s="1"/>
  <c r="G15962" i="2"/>
  <c r="H15962" i="2" s="1"/>
  <c r="G15959" i="2"/>
  <c r="H15959" i="2" s="1"/>
  <c r="G4092" i="2"/>
  <c r="H4092" i="2" s="1"/>
  <c r="G4094" i="2"/>
  <c r="H4094" i="2" s="1"/>
  <c r="G4089" i="2"/>
  <c r="H4089" i="2" s="1"/>
  <c r="G4091" i="2"/>
  <c r="H4091" i="2" s="1"/>
  <c r="G4090" i="2"/>
  <c r="H4090" i="2" s="1"/>
  <c r="G4093" i="2"/>
  <c r="H4093" i="2" s="1"/>
  <c r="G8449" i="2"/>
  <c r="H8449" i="2" s="1"/>
  <c r="G8418" i="2"/>
  <c r="H8418" i="2" s="1"/>
  <c r="G8420" i="2"/>
  <c r="H8420" i="2" s="1"/>
  <c r="G8422" i="2"/>
  <c r="H8422" i="2" s="1"/>
  <c r="G8424" i="2"/>
  <c r="H8424" i="2" s="1"/>
  <c r="G8426" i="2"/>
  <c r="H8426" i="2" s="1"/>
  <c r="G8428" i="2"/>
  <c r="H8428" i="2" s="1"/>
  <c r="G8430" i="2"/>
  <c r="H8430" i="2" s="1"/>
  <c r="G8432" i="2"/>
  <c r="H8432" i="2" s="1"/>
  <c r="G8434" i="2"/>
  <c r="H8434" i="2" s="1"/>
  <c r="G8436" i="2"/>
  <c r="H8436" i="2" s="1"/>
  <c r="G8438" i="2"/>
  <c r="H8438" i="2" s="1"/>
  <c r="G8440" i="2"/>
  <c r="H8440" i="2" s="1"/>
  <c r="G8442" i="2"/>
  <c r="H8442" i="2" s="1"/>
  <c r="G8444" i="2"/>
  <c r="H8444" i="2" s="1"/>
  <c r="G8446" i="2"/>
  <c r="H8446" i="2" s="1"/>
  <c r="G8448" i="2"/>
  <c r="H8448" i="2" s="1"/>
  <c r="G8417" i="2"/>
  <c r="H8417" i="2" s="1"/>
  <c r="G8419" i="2"/>
  <c r="H8419" i="2" s="1"/>
  <c r="G8421" i="2"/>
  <c r="H8421" i="2" s="1"/>
  <c r="G8423" i="2"/>
  <c r="H8423" i="2" s="1"/>
  <c r="G8425" i="2"/>
  <c r="H8425" i="2" s="1"/>
  <c r="G8427" i="2"/>
  <c r="H8427" i="2" s="1"/>
  <c r="G8429" i="2"/>
  <c r="H8429" i="2" s="1"/>
  <c r="G8431" i="2"/>
  <c r="H8431" i="2" s="1"/>
  <c r="G8433" i="2"/>
  <c r="H8433" i="2" s="1"/>
  <c r="G8435" i="2"/>
  <c r="H8435" i="2" s="1"/>
  <c r="G8437" i="2"/>
  <c r="H8437" i="2" s="1"/>
  <c r="G8439" i="2"/>
  <c r="H8439" i="2" s="1"/>
  <c r="G8441" i="2"/>
  <c r="H8441" i="2" s="1"/>
  <c r="G8443" i="2"/>
  <c r="H8443" i="2" s="1"/>
  <c r="G8445" i="2"/>
  <c r="H8445" i="2" s="1"/>
  <c r="G8447" i="2"/>
  <c r="H8447" i="2" s="1"/>
  <c r="G1628" i="2"/>
  <c r="H1628" i="2" s="1"/>
  <c r="G1619" i="2"/>
  <c r="H1619" i="2" s="1"/>
  <c r="G1631" i="2"/>
  <c r="H1631" i="2" s="1"/>
  <c r="G1634" i="2"/>
  <c r="H1634" i="2" s="1"/>
  <c r="G1638" i="2"/>
  <c r="H1638" i="2" s="1"/>
  <c r="G1637" i="2"/>
  <c r="H1637" i="2" s="1"/>
  <c r="G1633" i="2"/>
  <c r="H1633" i="2" s="1"/>
  <c r="G1618" i="2"/>
  <c r="H1618" i="2" s="1"/>
  <c r="G1624" i="2"/>
  <c r="H1624" i="2" s="1"/>
  <c r="G1622" i="2"/>
  <c r="H1622" i="2" s="1"/>
  <c r="G1620" i="2"/>
  <c r="H1620" i="2" s="1"/>
  <c r="G1629" i="2"/>
  <c r="H1629" i="2" s="1"/>
  <c r="G1635" i="2"/>
  <c r="H1635" i="2" s="1"/>
  <c r="G1636" i="2"/>
  <c r="H1636" i="2" s="1"/>
  <c r="G1627" i="2"/>
  <c r="H1627" i="2" s="1"/>
  <c r="G1625" i="2"/>
  <c r="H1625" i="2" s="1"/>
  <c r="G1630" i="2"/>
  <c r="H1630" i="2" s="1"/>
  <c r="G1632" i="2"/>
  <c r="H1632" i="2" s="1"/>
  <c r="G1621" i="2"/>
  <c r="H1621" i="2" s="1"/>
  <c r="G1623" i="2"/>
  <c r="H1623" i="2" s="1"/>
  <c r="G1626" i="2"/>
  <c r="H1626" i="2" s="1"/>
  <c r="G18507" i="2"/>
  <c r="H18507" i="2" s="1"/>
  <c r="G18493" i="2"/>
  <c r="H18493" i="2" s="1"/>
  <c r="G18495" i="2"/>
  <c r="H18495" i="2" s="1"/>
  <c r="G18498" i="2"/>
  <c r="H18498" i="2" s="1"/>
  <c r="G18502" i="2"/>
  <c r="H18502" i="2" s="1"/>
  <c r="G18506" i="2"/>
  <c r="H18506" i="2" s="1"/>
  <c r="G18509" i="2"/>
  <c r="H18509" i="2" s="1"/>
  <c r="G18511" i="2"/>
  <c r="H18511" i="2" s="1"/>
  <c r="G18497" i="2"/>
  <c r="H18497" i="2" s="1"/>
  <c r="G18501" i="2"/>
  <c r="H18501" i="2" s="1"/>
  <c r="G18505" i="2"/>
  <c r="H18505" i="2" s="1"/>
  <c r="G18496" i="2"/>
  <c r="H18496" i="2" s="1"/>
  <c r="G18494" i="2"/>
  <c r="H18494" i="2" s="1"/>
  <c r="G18513" i="2"/>
  <c r="H18513" i="2" s="1"/>
  <c r="G18504" i="2"/>
  <c r="H18504" i="2" s="1"/>
  <c r="G18508" i="2"/>
  <c r="H18508" i="2" s="1"/>
  <c r="G18512" i="2"/>
  <c r="H18512" i="2" s="1"/>
  <c r="G18510" i="2"/>
  <c r="H18510" i="2" s="1"/>
  <c r="G18500" i="2"/>
  <c r="H18500" i="2" s="1"/>
  <c r="G18499" i="2"/>
  <c r="H18499" i="2" s="1"/>
  <c r="G18503" i="2"/>
  <c r="H18503" i="2" s="1"/>
  <c r="G3493" i="2"/>
  <c r="H3493" i="2" s="1"/>
  <c r="G3492" i="2"/>
  <c r="H3492" i="2" s="1"/>
  <c r="G3495" i="2"/>
  <c r="H3495" i="2" s="1"/>
  <c r="G3494" i="2"/>
  <c r="H3494" i="2" s="1"/>
  <c r="G3490" i="2"/>
  <c r="H3490" i="2" s="1"/>
  <c r="G3489" i="2"/>
  <c r="H3489" i="2" s="1"/>
  <c r="G3491" i="2"/>
  <c r="H3491" i="2" s="1"/>
  <c r="G16881" i="2"/>
  <c r="H16881" i="2" s="1"/>
  <c r="G16885" i="2"/>
  <c r="H16885" i="2" s="1"/>
  <c r="G16889" i="2"/>
  <c r="H16889" i="2" s="1"/>
  <c r="G16877" i="2"/>
  <c r="H16877" i="2" s="1"/>
  <c r="G16895" i="2"/>
  <c r="H16895" i="2" s="1"/>
  <c r="G16897" i="2"/>
  <c r="H16897" i="2" s="1"/>
  <c r="G16880" i="2"/>
  <c r="H16880" i="2" s="1"/>
  <c r="G16884" i="2"/>
  <c r="H16884" i="2" s="1"/>
  <c r="G16893" i="2"/>
  <c r="H16893" i="2" s="1"/>
  <c r="G16875" i="2"/>
  <c r="H16875" i="2" s="1"/>
  <c r="G16887" i="2"/>
  <c r="H16887" i="2" s="1"/>
  <c r="G16876" i="2"/>
  <c r="H16876" i="2" s="1"/>
  <c r="G16896" i="2"/>
  <c r="H16896" i="2" s="1"/>
  <c r="G16878" i="2"/>
  <c r="H16878" i="2" s="1"/>
  <c r="G16888" i="2"/>
  <c r="H16888" i="2" s="1"/>
  <c r="G16891" i="2"/>
  <c r="H16891" i="2" s="1"/>
  <c r="G16883" i="2"/>
  <c r="H16883" i="2" s="1"/>
  <c r="G16892" i="2"/>
  <c r="H16892" i="2" s="1"/>
  <c r="G16890" i="2"/>
  <c r="H16890" i="2" s="1"/>
  <c r="G16894" i="2"/>
  <c r="H16894" i="2" s="1"/>
  <c r="G16882" i="2"/>
  <c r="H16882" i="2" s="1"/>
  <c r="G16886" i="2"/>
  <c r="H16886" i="2" s="1"/>
  <c r="G16879" i="2"/>
  <c r="H16879" i="2" s="1"/>
  <c r="G16021" i="2"/>
  <c r="H16021" i="2" s="1"/>
  <c r="G16024" i="2"/>
  <c r="H16024" i="2" s="1"/>
  <c r="G16022" i="2"/>
  <c r="H16022" i="2" s="1"/>
  <c r="G16016" i="2"/>
  <c r="H16016" i="2" s="1"/>
  <c r="G16025" i="2"/>
  <c r="H16025" i="2" s="1"/>
  <c r="G16023" i="2"/>
  <c r="H16023" i="2" s="1"/>
  <c r="G16017" i="2"/>
  <c r="H16017" i="2" s="1"/>
  <c r="G16020" i="2"/>
  <c r="H16020" i="2" s="1"/>
  <c r="G16019" i="2"/>
  <c r="H16019" i="2" s="1"/>
  <c r="G16018" i="2"/>
  <c r="H16018" i="2" s="1"/>
  <c r="G16026" i="2"/>
  <c r="H16026" i="2" s="1"/>
  <c r="G16027" i="2"/>
  <c r="H16027" i="2" s="1"/>
  <c r="G10608" i="2"/>
  <c r="H10608" i="2" s="1"/>
  <c r="G10609" i="2"/>
  <c r="H10609" i="2" s="1"/>
  <c r="G10602" i="2"/>
  <c r="H10602" i="2" s="1"/>
  <c r="G10603" i="2"/>
  <c r="H10603" i="2" s="1"/>
  <c r="G10612" i="2"/>
  <c r="H10612" i="2" s="1"/>
  <c r="G10613" i="2"/>
  <c r="H10613" i="2" s="1"/>
  <c r="G10615" i="2"/>
  <c r="H10615" i="2" s="1"/>
  <c r="G10610" i="2"/>
  <c r="H10610" i="2" s="1"/>
  <c r="G10616" i="2"/>
  <c r="H10616" i="2" s="1"/>
  <c r="G10606" i="2"/>
  <c r="H10606" i="2" s="1"/>
  <c r="G10611" i="2"/>
  <c r="H10611" i="2" s="1"/>
  <c r="G10605" i="2"/>
  <c r="H10605" i="2" s="1"/>
  <c r="G10614" i="2"/>
  <c r="H10614" i="2" s="1"/>
  <c r="G10604" i="2"/>
  <c r="H10604" i="2" s="1"/>
  <c r="G10607" i="2"/>
  <c r="H10607" i="2" s="1"/>
  <c r="G31" i="2"/>
  <c r="H31" i="2" s="1"/>
  <c r="G32" i="2"/>
  <c r="H32" i="2" s="1"/>
  <c r="G29" i="2"/>
  <c r="H29" i="2" s="1"/>
  <c r="G34" i="2"/>
  <c r="H34" i="2" s="1"/>
  <c r="G30" i="2"/>
  <c r="H30" i="2" s="1"/>
  <c r="G33" i="2"/>
  <c r="H33" i="2" s="1"/>
  <c r="H20025" i="2" l="1"/>
</calcChain>
</file>

<file path=xl/sharedStrings.xml><?xml version="1.0" encoding="utf-8"?>
<sst xmlns="http://schemas.openxmlformats.org/spreadsheetml/2006/main" count="109627" uniqueCount="19638">
  <si>
    <t>ז</t>
  </si>
  <si>
    <t>אבו ענזה סלמאן</t>
  </si>
  <si>
    <t>מועמד למועצה</t>
  </si>
  <si>
    <t>ל</t>
  </si>
  <si>
    <t>אלאנקאד</t>
  </si>
  <si>
    <t>קע</t>
  </si>
  <si>
    <t>תל שבע</t>
  </si>
  <si>
    <t>אבו עסא סאלם</t>
  </si>
  <si>
    <t>אבו עמרה מוחמד</t>
  </si>
  <si>
    <t>אבו עסא ראיד</t>
  </si>
  <si>
    <t>חמדי שתיווי</t>
  </si>
  <si>
    <t>אבו דואם גנאם</t>
  </si>
  <si>
    <t>אבו מפרג' חליל</t>
  </si>
  <si>
    <t>מסעודין עבד אל האב</t>
  </si>
  <si>
    <t>אלעלוין מחמד</t>
  </si>
  <si>
    <t>אבו עליון מוחמד</t>
  </si>
  <si>
    <t>אבו עצא מוסה</t>
  </si>
  <si>
    <t>מועמד לראש רשות</t>
  </si>
  <si>
    <t>כ</t>
  </si>
  <si>
    <t>אבו גליון אברהים</t>
  </si>
  <si>
    <t>מקומית מאוחדת ואלנור לשינוי</t>
  </si>
  <si>
    <t>ני</t>
  </si>
  <si>
    <t>הניה אחסאן</t>
  </si>
  <si>
    <t>אבו רכבה יונס</t>
  </si>
  <si>
    <t>אעסם אברהים</t>
  </si>
  <si>
    <t>גלאד עמר</t>
  </si>
  <si>
    <t>אבו רוסטום מחמוד</t>
  </si>
  <si>
    <t>אלאעסם חאלד</t>
  </si>
  <si>
    <t>אבו גליון עטיה</t>
  </si>
  <si>
    <t>אעסם סלאמה</t>
  </si>
  <si>
    <t>אבו פריחה נעים</t>
  </si>
  <si>
    <t>אבו עליון עיד</t>
  </si>
  <si>
    <t>אלאעסם ענאד</t>
  </si>
  <si>
    <t>אבו רקייק סאלם</t>
  </si>
  <si>
    <t>אלרסאלה לשינוי</t>
  </si>
  <si>
    <t>ם</t>
  </si>
  <si>
    <t>אבו רקייק קאסם</t>
  </si>
  <si>
    <t>אבו רקייק מחמד</t>
  </si>
  <si>
    <t>אבו סריחאן ראפת</t>
  </si>
  <si>
    <t>אבו סעלק אחמד</t>
  </si>
  <si>
    <t>אבו רקייק דיאב</t>
  </si>
  <si>
    <t>אבו רקבה חסן</t>
  </si>
  <si>
    <t>אל עלוין עלואן</t>
  </si>
  <si>
    <t>אבו עליון חוסיין</t>
  </si>
  <si>
    <t>אבו רקייק חליל</t>
  </si>
  <si>
    <t>אבו סריחאן קאסם</t>
  </si>
  <si>
    <t>אבו רקייק טואמן</t>
  </si>
  <si>
    <t>אל אעסם יוסף</t>
  </si>
  <si>
    <t>השיויון והשינוי</t>
  </si>
  <si>
    <t>ו</t>
  </si>
  <si>
    <t>אל אעסם עומר</t>
  </si>
  <si>
    <t>אעסם יונס</t>
  </si>
  <si>
    <t>אסלע סלמאן</t>
  </si>
  <si>
    <t>אלאעסם חסן</t>
  </si>
  <si>
    <t>אבו סעיד סאלם</t>
  </si>
  <si>
    <t>אלאעסם מרעי</t>
  </si>
  <si>
    <t>אלאעסם עדל</t>
  </si>
  <si>
    <t>אל אעסם איבראהים</t>
  </si>
  <si>
    <t>אל אעסם אוסמא</t>
  </si>
  <si>
    <t>בני הישוב</t>
  </si>
  <si>
    <t>ד</t>
  </si>
  <si>
    <t>אל ח'רם אחמד</t>
  </si>
  <si>
    <t>אעסם גבר</t>
  </si>
  <si>
    <t>אלריאטי חדר</t>
  </si>
  <si>
    <t>אלאעסם אחמד</t>
  </si>
  <si>
    <t>אעסם טאלב</t>
  </si>
  <si>
    <t>אעסם סאלם</t>
  </si>
  <si>
    <t>אלאעסם מחמד</t>
  </si>
  <si>
    <t>אבו עמרה עאידי</t>
  </si>
  <si>
    <t>אלמוסתקבל</t>
  </si>
  <si>
    <t>א</t>
  </si>
  <si>
    <t>אבו רוסתם סמיח</t>
  </si>
  <si>
    <t>אבו עמרה מנסור</t>
  </si>
  <si>
    <t>חמדיה מוניר</t>
  </si>
  <si>
    <t>עטא אחמד</t>
  </si>
  <si>
    <t>אבו עמרה עטייה</t>
  </si>
  <si>
    <t>ריאטי עומר</t>
  </si>
  <si>
    <t>מסאבחה סאלח</t>
  </si>
  <si>
    <t>אבו ענזה אשראף</t>
  </si>
  <si>
    <t>אבו גליון טלאל</t>
  </si>
  <si>
    <t>אבו רוסתום עטייווה</t>
  </si>
  <si>
    <t>אבו עמרה נואף</t>
  </si>
  <si>
    <t>קדמי אריה</t>
  </si>
  <si>
    <t>התקווה</t>
  </si>
  <si>
    <t>ת</t>
  </si>
  <si>
    <t>תל מונד</t>
  </si>
  <si>
    <t>ארדי שחר</t>
  </si>
  <si>
    <t>נ</t>
  </si>
  <si>
    <t>קופלביץ חגית</t>
  </si>
  <si>
    <t>כהן זיו</t>
  </si>
  <si>
    <t>חואתו זהרית</t>
  </si>
  <si>
    <t>סאסי עמוס</t>
  </si>
  <si>
    <t>חיים סיון</t>
  </si>
  <si>
    <t>קורדובר שחף</t>
  </si>
  <si>
    <t>תלם אביטל</t>
  </si>
  <si>
    <t>און משה</t>
  </si>
  <si>
    <t>ידגר אופירה</t>
  </si>
  <si>
    <t>אוחנה יהודה</t>
  </si>
  <si>
    <t>כהן אראלה</t>
  </si>
  <si>
    <t>גולן רוני</t>
  </si>
  <si>
    <t>גבאי אהרון</t>
  </si>
  <si>
    <t>סיעת אור</t>
  </si>
  <si>
    <t>קץ</t>
  </si>
  <si>
    <t>זיו עמנואל</t>
  </si>
  <si>
    <t>זבולון ג'קי יעקב</t>
  </si>
  <si>
    <t>ינאי שלמה</t>
  </si>
  <si>
    <t>שלינגבוים לוי ענת</t>
  </si>
  <si>
    <t>בראשות לין קפלן</t>
  </si>
  <si>
    <t>פה</t>
  </si>
  <si>
    <t>זינגר נטע</t>
  </si>
  <si>
    <t>כהן דן</t>
  </si>
  <si>
    <t>דין-טולדנו ליאת</t>
  </si>
  <si>
    <t>ברקאי אראל</t>
  </si>
  <si>
    <t>אלרגנד רענן</t>
  </si>
  <si>
    <t>שוגרמן פטר לואיס</t>
  </si>
  <si>
    <t>רבין ספוזניקוב אילה</t>
  </si>
  <si>
    <t>כספר איאן</t>
  </si>
  <si>
    <t>אברהם בועז</t>
  </si>
  <si>
    <t>קפלן לין</t>
  </si>
  <si>
    <t>חיון ויקטור</t>
  </si>
  <si>
    <t>אחדות תל מונד</t>
  </si>
  <si>
    <t>מקורי תדמור</t>
  </si>
  <si>
    <t>אוחיון דוד</t>
  </si>
  <si>
    <t>כהן משה</t>
  </si>
  <si>
    <t>ירושלמי ליעד</t>
  </si>
  <si>
    <t>הליכוד תנועה ליברלית לאומית</t>
  </si>
  <si>
    <t>מחל</t>
  </si>
  <si>
    <t>לוגסי רוז'ר</t>
  </si>
  <si>
    <t>בן שאנן מרדכי</t>
  </si>
  <si>
    <t>ברדוגו סימון</t>
  </si>
  <si>
    <t>נחום דוד</t>
  </si>
  <si>
    <t>לוי משה</t>
  </si>
  <si>
    <t>סיעת לב בראשות שלמה אוחנה</t>
  </si>
  <si>
    <t>לב</t>
  </si>
  <si>
    <t>קפקא אורה אולגה</t>
  </si>
  <si>
    <t>צוברי שמואל</t>
  </si>
  <si>
    <t>שמואלי ברק בנימין</t>
  </si>
  <si>
    <t>חיות פלשנברג מיכל</t>
  </si>
  <si>
    <t>ריעני רותם</t>
  </si>
  <si>
    <t>אוחנה שלמה</t>
  </si>
  <si>
    <t>אברהמוף אמנון</t>
  </si>
  <si>
    <t>הבחירה הטבעית</t>
  </si>
  <si>
    <t>ט</t>
  </si>
  <si>
    <t>רטמנסקי עמי</t>
  </si>
  <si>
    <t>נעים בן מובחר איריס</t>
  </si>
  <si>
    <t>צוברי גל</t>
  </si>
  <si>
    <t>עמוס אליאסף</t>
  </si>
  <si>
    <t>נחום רונית</t>
  </si>
  <si>
    <t>קוגמאן יצחק</t>
  </si>
  <si>
    <t>אברמן זלמן</t>
  </si>
  <si>
    <t>יחד</t>
  </si>
  <si>
    <t>ה</t>
  </si>
  <si>
    <t>ישראלי אברהם</t>
  </si>
  <si>
    <t>נדב שני</t>
  </si>
  <si>
    <t>גדות תמר</t>
  </si>
  <si>
    <t>בן שטרית יצחק</t>
  </si>
  <si>
    <t>רגב שבתאי</t>
  </si>
  <si>
    <t>גלולה קלוד</t>
  </si>
  <si>
    <t>אנגל דורית</t>
  </si>
  <si>
    <t>שחק צבי</t>
  </si>
  <si>
    <t>אמיר ריבה</t>
  </si>
  <si>
    <t>שוחט אברהם בייגה</t>
  </si>
  <si>
    <t>תל אביב 1 בראשות רון חולדאי</t>
  </si>
  <si>
    <t>תא</t>
  </si>
  <si>
    <t>תל אביב - יפו</t>
  </si>
  <si>
    <t>תמיר יולי</t>
  </si>
  <si>
    <t>שפירא רינה</t>
  </si>
  <si>
    <t>אלמגור אגמון גילה</t>
  </si>
  <si>
    <t>חנאוי רוגית</t>
  </si>
  <si>
    <t>קחלון יפה</t>
  </si>
  <si>
    <t>וקסמן ענת</t>
  </si>
  <si>
    <t>אורן יעקובי טלי</t>
  </si>
  <si>
    <t>כספין יובל</t>
  </si>
  <si>
    <t>אנגלמן בבניק פרלה</t>
  </si>
  <si>
    <t>פינקלשטין יעקב</t>
  </si>
  <si>
    <t>דוד אמיר רותי</t>
  </si>
  <si>
    <t>מושייב רושל</t>
  </si>
  <si>
    <t>וידריך תל אביב לי</t>
  </si>
  <si>
    <t>זריף חנן</t>
  </si>
  <si>
    <t>חלפין גנני ענת דניאלה</t>
  </si>
  <si>
    <t>שריקי יהודה</t>
  </si>
  <si>
    <t>לשנו-יער נועה</t>
  </si>
  <si>
    <t>יגודייב רפאל</t>
  </si>
  <si>
    <t>בן חמו סלין נינה</t>
  </si>
  <si>
    <t>יוסף יוסף</t>
  </si>
  <si>
    <t>דובינצ'יק לוסי</t>
  </si>
  <si>
    <t>פרץ בן-אשר רויטל</t>
  </si>
  <si>
    <t>יאבור יונתן פיטר</t>
  </si>
  <si>
    <t>קישון רפאל דוד</t>
  </si>
  <si>
    <t>שפירא ליאור</t>
  </si>
  <si>
    <t>שרעבי דמאיו גל</t>
  </si>
  <si>
    <t>גולדוסר קרנית</t>
  </si>
  <si>
    <t>יוחנן וולק אופירה</t>
  </si>
  <si>
    <t>ספיר דורון</t>
  </si>
  <si>
    <t>חולדאי רון</t>
  </si>
  <si>
    <t>אילנתנוב יוסי</t>
  </si>
  <si>
    <t>ביחד תל אביב יפו שס, הבית היהודי, יהדות התורה, חב"ד וארגוני התשובה</t>
  </si>
  <si>
    <t>שגב</t>
  </si>
  <si>
    <t>מדמון אהרון</t>
  </si>
  <si>
    <t>פרץ שלמה</t>
  </si>
  <si>
    <t>יעיש יחיאל</t>
  </si>
  <si>
    <t>יעקבי יוסף חיים</t>
  </si>
  <si>
    <t>אילון הירש אהרן רון</t>
  </si>
  <si>
    <t>בכשי שחר</t>
  </si>
  <si>
    <t>חלק בן ציון עוזיאל</t>
  </si>
  <si>
    <t>דיקשטיין צבי יהודה</t>
  </si>
  <si>
    <t>לוי דורון</t>
  </si>
  <si>
    <t>אביזוב נסים</t>
  </si>
  <si>
    <t>לוברט נפתלי</t>
  </si>
  <si>
    <t>גפן שמואל</t>
  </si>
  <si>
    <t>אלנתן נתן</t>
  </si>
  <si>
    <t>כהן אורן רונית</t>
  </si>
  <si>
    <t>הירוקים בראשות מיכאל רועה- ממשיכים לעשות</t>
  </si>
  <si>
    <t>רק</t>
  </si>
  <si>
    <t>בלטמן אופיר</t>
  </si>
  <si>
    <t>מנשה סיון</t>
  </si>
  <si>
    <t>כהן ליאת לאה</t>
  </si>
  <si>
    <t>שמואלי דורית דריה</t>
  </si>
  <si>
    <t>פלקסר יעקב</t>
  </si>
  <si>
    <t>קונדה ברכה</t>
  </si>
  <si>
    <t>כהנא דוד</t>
  </si>
  <si>
    <t>סבו יעקב</t>
  </si>
  <si>
    <t>כהן רונה</t>
  </si>
  <si>
    <t>ברטל איתן</t>
  </si>
  <si>
    <t>קנצפולסקי מונדה</t>
  </si>
  <si>
    <t>רודריגז ראול</t>
  </si>
  <si>
    <t>רועה מיכאל</t>
  </si>
  <si>
    <t>אלון משה</t>
  </si>
  <si>
    <t>שוויון לכולם</t>
  </si>
  <si>
    <t>בוני אביחי</t>
  </si>
  <si>
    <t>דרור יוסף</t>
  </si>
  <si>
    <t>בן נאים יניב</t>
  </si>
  <si>
    <t>חזן שמעון</t>
  </si>
  <si>
    <t>חרד ראם</t>
  </si>
  <si>
    <t>אלון אשר</t>
  </si>
  <si>
    <t>אבו רמדאן מוחמד</t>
  </si>
  <si>
    <t>ישורון ענת</t>
  </si>
  <si>
    <t>מבשב רומן</t>
  </si>
  <si>
    <t>ממן אלירן מיכאל</t>
  </si>
  <si>
    <t>נאסר האני</t>
  </si>
  <si>
    <t>מדר תמיר</t>
  </si>
  <si>
    <t>אלוני אברהם</t>
  </si>
  <si>
    <t>יוחנן אברהם</t>
  </si>
  <si>
    <t>פולטוב משה חי</t>
  </si>
  <si>
    <t>ישורון לירון</t>
  </si>
  <si>
    <t>שמונוב אמה</t>
  </si>
  <si>
    <t>מזרחי לירון</t>
  </si>
  <si>
    <t>גולד אדריאן</t>
  </si>
  <si>
    <t>דקר מרים</t>
  </si>
  <si>
    <t>פלד ביבי שירי אריקה</t>
  </si>
  <si>
    <t>גושו אבה אבישי</t>
  </si>
  <si>
    <t>אסור עמי ארמו</t>
  </si>
  <si>
    <t>ותד אחמד</t>
  </si>
  <si>
    <t>סיעת אורן</t>
  </si>
  <si>
    <t>דניאל סיוון</t>
  </si>
  <si>
    <t>בר עוז יהונדב</t>
  </si>
  <si>
    <t>בר עוז אלחנן</t>
  </si>
  <si>
    <t>בן אפרת יהונתן</t>
  </si>
  <si>
    <t>עיר ללא גבולות</t>
  </si>
  <si>
    <t>ק</t>
  </si>
  <si>
    <t>נאדר ניר</t>
  </si>
  <si>
    <t>ענר עירא</t>
  </si>
  <si>
    <t>טוביס הדר</t>
  </si>
  <si>
    <t>קוק אביבי סיגל</t>
  </si>
  <si>
    <t>גולן ישי</t>
  </si>
  <si>
    <t>חיימוביץ דן פאול</t>
  </si>
  <si>
    <t>אסטרייכר נועה</t>
  </si>
  <si>
    <t>טרוטוש ארגמן סופיה</t>
  </si>
  <si>
    <t>צלר אילן</t>
  </si>
  <si>
    <t>פלדהיים אורלי רות</t>
  </si>
  <si>
    <t>מואטי אמילי חיה</t>
  </si>
  <si>
    <t>אגבארייה זחאלקה אסמא</t>
  </si>
  <si>
    <t>חזן דוד</t>
  </si>
  <si>
    <t>צדק חברתי בראשות כרמלה עוזרי</t>
  </si>
  <si>
    <t>צד</t>
  </si>
  <si>
    <t>רומס ישראל</t>
  </si>
  <si>
    <t>זינר גל</t>
  </si>
  <si>
    <t>כהן ליאת</t>
  </si>
  <si>
    <t>דהן ירון</t>
  </si>
  <si>
    <t>פינקלשטין שרון אסתר</t>
  </si>
  <si>
    <t>נסים אלון</t>
  </si>
  <si>
    <t>צדוק אברהם</t>
  </si>
  <si>
    <t>סמוני זיאן</t>
  </si>
  <si>
    <t>בשן דני</t>
  </si>
  <si>
    <t>מזרחי ציון צחי</t>
  </si>
  <si>
    <t>שלו בועז</t>
  </si>
  <si>
    <t>עופרי שי</t>
  </si>
  <si>
    <t>כהן-מזור רייצ'ל</t>
  </si>
  <si>
    <t>סוויסא קרין</t>
  </si>
  <si>
    <t>אפרת עומר</t>
  </si>
  <si>
    <t>דולפין אורן</t>
  </si>
  <si>
    <t>מורי שמעון</t>
  </si>
  <si>
    <t>עוזרי כרמלה</t>
  </si>
  <si>
    <t>שביט גילי</t>
  </si>
  <si>
    <t>רוב העיר רשימת הצעירים של תל אביב עם אסף זמיר</t>
  </si>
  <si>
    <t>צ</t>
  </si>
  <si>
    <t>ביבס יעל</t>
  </si>
  <si>
    <t>ציליבון מיכל</t>
  </si>
  <si>
    <t>שקד רום</t>
  </si>
  <si>
    <t>קראוס חן פנינה</t>
  </si>
  <si>
    <t>רבינוביץ לביא ענת</t>
  </si>
  <si>
    <t>רובינשטין רון</t>
  </si>
  <si>
    <t>כתר יניב</t>
  </si>
  <si>
    <t>הולנדר רועי</t>
  </si>
  <si>
    <t>ריפל תמר</t>
  </si>
  <si>
    <t>סמרי דניאלה</t>
  </si>
  <si>
    <t>עירון יואב</t>
  </si>
  <si>
    <t>רשקובן ארתור</t>
  </si>
  <si>
    <t>לסרי אורן</t>
  </si>
  <si>
    <t>גבזה יואל</t>
  </si>
  <si>
    <t>גרשון עומר</t>
  </si>
  <si>
    <t>תימור מיקה</t>
  </si>
  <si>
    <t>מאיר רוט יבלונסקי יואב</t>
  </si>
  <si>
    <t>דרום תם מאירה</t>
  </si>
  <si>
    <t>שגיב שקרקה נויה</t>
  </si>
  <si>
    <t>וינקלר יהונתן</t>
  </si>
  <si>
    <t>בן ארי מירב</t>
  </si>
  <si>
    <t>ויצמן יניב</t>
  </si>
  <si>
    <t>סולר אלון</t>
  </si>
  <si>
    <t>זמיר אסף</t>
  </si>
  <si>
    <t>כהן אופירה</t>
  </si>
  <si>
    <t>הרשת החברתית בראשות דוד כהן</t>
  </si>
  <si>
    <t>ץף</t>
  </si>
  <si>
    <t>מולודג'נוב מקסים</t>
  </si>
  <si>
    <t>מיקובסקי-סמסון צביה</t>
  </si>
  <si>
    <t>ששון יחזקאל</t>
  </si>
  <si>
    <t>מזרחי חזי</t>
  </si>
  <si>
    <t>רוטנשטרייך ליב</t>
  </si>
  <si>
    <t>כץ מיכאל</t>
  </si>
  <si>
    <t>קופרמן טל</t>
  </si>
  <si>
    <t>לוין לארי</t>
  </si>
  <si>
    <t>משעניה ויקי</t>
  </si>
  <si>
    <t>סלע אסף</t>
  </si>
  <si>
    <t>דואני רבקה</t>
  </si>
  <si>
    <t>שחרור צפורה</t>
  </si>
  <si>
    <t>שבתאי רון</t>
  </si>
  <si>
    <t>כהן דוד</t>
  </si>
  <si>
    <t>רביד מרדכי</t>
  </si>
  <si>
    <t>מדינת תל אביב בראשות ישראל גודוביץ'</t>
  </si>
  <si>
    <t>ץ</t>
  </si>
  <si>
    <t>פביאן בלוך מרים</t>
  </si>
  <si>
    <t>אבני און איתן</t>
  </si>
  <si>
    <t>פרנק הלנה</t>
  </si>
  <si>
    <t>גרטי אמנון אביגדור</t>
  </si>
  <si>
    <t>גרוניק מיכאל</t>
  </si>
  <si>
    <t>גולדמן גלעד</t>
  </si>
  <si>
    <t>דניאלי רבקה</t>
  </si>
  <si>
    <t>מורגנשטרן דניאל</t>
  </si>
  <si>
    <t>וינרב דוד</t>
  </si>
  <si>
    <t>גודוביץ ישראל מאיר</t>
  </si>
  <si>
    <t>יעקב גדי</t>
  </si>
  <si>
    <t>יש עתיד בתל אביב יפו בראשות דן להט</t>
  </si>
  <si>
    <t>זייד יוחאי</t>
  </si>
  <si>
    <t>גזית וייס דפנה</t>
  </si>
  <si>
    <t>זינגר איתן</t>
  </si>
  <si>
    <t>דולב רחל</t>
  </si>
  <si>
    <t>בן ישי רענן</t>
  </si>
  <si>
    <t>שורק זהורית</t>
  </si>
  <si>
    <t>בלייכר רן</t>
  </si>
  <si>
    <t>פרץ טלי</t>
  </si>
  <si>
    <t>דותן נמרוד</t>
  </si>
  <si>
    <t>להט דן</t>
  </si>
  <si>
    <t>חפיזוב אבנר</t>
  </si>
  <si>
    <t>בני בביוף אלי אמינוב והשכונות</t>
  </si>
  <si>
    <t>ף</t>
  </si>
  <si>
    <t>ישראלוב גדעון</t>
  </si>
  <si>
    <t>שימונוב יוסף</t>
  </si>
  <si>
    <t>כהן אפרים</t>
  </si>
  <si>
    <t>פרנס זכאי אליהו</t>
  </si>
  <si>
    <t>טולמסוב דוד</t>
  </si>
  <si>
    <t>בן צבי ירון</t>
  </si>
  <si>
    <t>דוידוב משה מקסים</t>
  </si>
  <si>
    <t>אשרוב חייא</t>
  </si>
  <si>
    <t>יצחקי יצחק</t>
  </si>
  <si>
    <t>חבני שלומי שלמה</t>
  </si>
  <si>
    <t>עזרא דוד</t>
  </si>
  <si>
    <t>אמינוב אליהו</t>
  </si>
  <si>
    <t>בביוף בנימין ידגר</t>
  </si>
  <si>
    <t>עזוז רונית</t>
  </si>
  <si>
    <t>תל אביב בטוחה בראשות שלמה מוסלאי</t>
  </si>
  <si>
    <t>נץ</t>
  </si>
  <si>
    <t>סוליימנוב בלה</t>
  </si>
  <si>
    <t>עקיבא מרים</t>
  </si>
  <si>
    <t>עזוז עליזה</t>
  </si>
  <si>
    <t>מזרחי רות</t>
  </si>
  <si>
    <t>לוי מיטל</t>
  </si>
  <si>
    <t>דבורה אלירן</t>
  </si>
  <si>
    <t>קורן דוד</t>
  </si>
  <si>
    <t>בן דוד יחיאל</t>
  </si>
  <si>
    <t>בעדני אלונה</t>
  </si>
  <si>
    <t>מולאי אושרית</t>
  </si>
  <si>
    <t>רמתי עפר</t>
  </si>
  <si>
    <t>ברוך תמי</t>
  </si>
  <si>
    <t>סינוני אילה</t>
  </si>
  <si>
    <t>פשה יעקב</t>
  </si>
  <si>
    <t>מוסלאי שלמה</t>
  </si>
  <si>
    <t>ביטנר דותן</t>
  </si>
  <si>
    <t>רשימת הורים</t>
  </si>
  <si>
    <t>פרל חיטוב סנדרה</t>
  </si>
  <si>
    <t>סוירי אודליה</t>
  </si>
  <si>
    <t>טוקר אילת</t>
  </si>
  <si>
    <t>בן זאב כהן יערה</t>
  </si>
  <si>
    <t>גרסטל מירב רות</t>
  </si>
  <si>
    <t>אבינועם רוז היאלי</t>
  </si>
  <si>
    <t>שמיר רונן</t>
  </si>
  <si>
    <t>ברקן בארי חמוטל</t>
  </si>
  <si>
    <t>נולמן יריב צבי</t>
  </si>
  <si>
    <t>פלד ונגלניק מירב</t>
  </si>
  <si>
    <t>מופלג פרידמן דנה</t>
  </si>
  <si>
    <t>כספי-יעקבי חגית</t>
  </si>
  <si>
    <t>זוהר לי</t>
  </si>
  <si>
    <t>שריד יוסף</t>
  </si>
  <si>
    <t>מרצ תל אביב יפו בראשות ניצן הורוביץ</t>
  </si>
  <si>
    <t>מרצ</t>
  </si>
  <si>
    <t>זך נתן</t>
  </si>
  <si>
    <t>סובול יהושע</t>
  </si>
  <si>
    <t>עדן מיכל</t>
  </si>
  <si>
    <t>קלדרון נסים</t>
  </si>
  <si>
    <t>זקהיים גראוס אסתר</t>
  </si>
  <si>
    <t>סגל מעוזיה</t>
  </si>
  <si>
    <t>רופא יודן יחיאל</t>
  </si>
  <si>
    <t>סולל יפעת</t>
  </si>
  <si>
    <t>בלאו אברהם</t>
  </si>
  <si>
    <t>סטרקובסקי שילון שרה</t>
  </si>
  <si>
    <t>טיילור רפי</t>
  </si>
  <si>
    <t>פינדלינג ליכטנשטיין עמיחי רפאל</t>
  </si>
  <si>
    <t>שמעוני אליעזר</t>
  </si>
  <si>
    <t>פורטנוי בלייר</t>
  </si>
  <si>
    <t>פולישוק דניאל</t>
  </si>
  <si>
    <t>סולל יוסף</t>
  </si>
  <si>
    <t>לפיד דנה</t>
  </si>
  <si>
    <t>שברצברד דן</t>
  </si>
  <si>
    <t>ורדימון ויטליס ענת</t>
  </si>
  <si>
    <t>קרן ברק</t>
  </si>
  <si>
    <t>ביתן פטריק עמרם</t>
  </si>
  <si>
    <t>הררי קאופמן עומרי גור</t>
  </si>
  <si>
    <t>ברגר שחר דוד</t>
  </si>
  <si>
    <t>לביא יעקב</t>
  </si>
  <si>
    <t>עוז לי</t>
  </si>
  <si>
    <t>ברנע נמרוד</t>
  </si>
  <si>
    <t>דרחי יהונתן</t>
  </si>
  <si>
    <t>ברוולד אורי</t>
  </si>
  <si>
    <t>סמט מירית</t>
  </si>
  <si>
    <t>מלחי תומר</t>
  </si>
  <si>
    <t>אשכנזי נחשון</t>
  </si>
  <si>
    <t>נוימן רועי</t>
  </si>
  <si>
    <t>כהן תום</t>
  </si>
  <si>
    <t>המל מיכאל</t>
  </si>
  <si>
    <t>דרור יהודה</t>
  </si>
  <si>
    <t>ברלב-ליבנה נוגה</t>
  </si>
  <si>
    <t>אורקין מיכאל בנדיקט</t>
  </si>
  <si>
    <t>רשף עומר</t>
  </si>
  <si>
    <t>צרפתי דניאל</t>
  </si>
  <si>
    <t>רוקח אוחיון סימי</t>
  </si>
  <si>
    <t>סרוסי נעמי</t>
  </si>
  <si>
    <t>סגל שמרי</t>
  </si>
  <si>
    <t>אל גמאל רביע</t>
  </si>
  <si>
    <t>לב אהרן ערן</t>
  </si>
  <si>
    <t>זבנר עפר</t>
  </si>
  <si>
    <t>מורגנבסר עמית שלמה</t>
  </si>
  <si>
    <t>קשני שני דוד</t>
  </si>
  <si>
    <t>צויזנר יצחק</t>
  </si>
  <si>
    <t>כצמן עודד</t>
  </si>
  <si>
    <t>כרמלי עודד</t>
  </si>
  <si>
    <t>משהראוי אחמד</t>
  </si>
  <si>
    <t>מזרחי דרור</t>
  </si>
  <si>
    <t>ארד פנקס איתי יאן</t>
  </si>
  <si>
    <t>גיצין מיכאל</t>
  </si>
  <si>
    <t>לסקי שוץ גבריאלה</t>
  </si>
  <si>
    <t>טולקובסקי אפרת</t>
  </si>
  <si>
    <t>ברוך רון מהרטה</t>
  </si>
  <si>
    <t>להבי מרים מיטל</t>
  </si>
  <si>
    <t>הורוביץ ניצן</t>
  </si>
  <si>
    <t>מזרחי יהודה</t>
  </si>
  <si>
    <t>הליכוד ביתנו בראשות ארנון גלעדי</t>
  </si>
  <si>
    <t>גלילי אילת</t>
  </si>
  <si>
    <t>בלילשי דוד פביין</t>
  </si>
  <si>
    <t>מנקר אריאלה-נטלי</t>
  </si>
  <si>
    <t>חוגי עובד</t>
  </si>
  <si>
    <t>כהן אלכסנדר</t>
  </si>
  <si>
    <t>בנימיני אברהם אהרן</t>
  </si>
  <si>
    <t>לוין איליה</t>
  </si>
  <si>
    <t>סמדג'ה וסרמן יוספה ספי</t>
  </si>
  <si>
    <t>כהן יום טוב</t>
  </si>
  <si>
    <t>יופית ילנה</t>
  </si>
  <si>
    <t>סיביליה ניר אברהם</t>
  </si>
  <si>
    <t>גלעדי ארנון</t>
  </si>
  <si>
    <t>אולמרט ניישטיין מיכל לי</t>
  </si>
  <si>
    <t>שימו לב הורים בהובלת ציפי ברנד, רותי רוסו ואור אלתרמן</t>
  </si>
  <si>
    <t>מאיק פרסיץ נילי</t>
  </si>
  <si>
    <t>טמיר סגל רוני</t>
  </si>
  <si>
    <t>גפן אורה מיכל</t>
  </si>
  <si>
    <t>רבינר ברוריה</t>
  </si>
  <si>
    <t>פישר אלביה אנדרס</t>
  </si>
  <si>
    <t>אלתרמן עידן</t>
  </si>
  <si>
    <t>וולר וייס איריס</t>
  </si>
  <si>
    <t>פיס תמר</t>
  </si>
  <si>
    <t>קניר יהונתן</t>
  </si>
  <si>
    <t>אלתרמן ברנע אור</t>
  </si>
  <si>
    <t>רוסו רות</t>
  </si>
  <si>
    <t>ברנד פרנק צפורה נעה</t>
  </si>
  <si>
    <t>חנין דב-בוריס</t>
  </si>
  <si>
    <t>עיר לכולנו בראשות אהרון מדואל</t>
  </si>
  <si>
    <t>כל</t>
  </si>
  <si>
    <t>שרעבי יורם</t>
  </si>
  <si>
    <t>מקלברג דוד</t>
  </si>
  <si>
    <t>איצקוביץ איל</t>
  </si>
  <si>
    <t>קסירר שי</t>
  </si>
  <si>
    <t>ירושלמי שלום</t>
  </si>
  <si>
    <t>זיו שי שמואל</t>
  </si>
  <si>
    <t>טוייג שמרית</t>
  </si>
  <si>
    <t>עילם אסתר</t>
  </si>
  <si>
    <t>גלעד וולנר רחל</t>
  </si>
  <si>
    <t>זוהר להב</t>
  </si>
  <si>
    <t>בן דב אורי</t>
  </si>
  <si>
    <t>זובידה הני</t>
  </si>
  <si>
    <t>סויונוב אורית</t>
  </si>
  <si>
    <t>עפרון נוח יונתן</t>
  </si>
  <si>
    <t>חרמוני ענבל</t>
  </si>
  <si>
    <t>כהן יצחק</t>
  </si>
  <si>
    <t>בדראן סלימאן אמיר</t>
  </si>
  <si>
    <t>דביר שלי</t>
  </si>
  <si>
    <t>בן יפת יעל</t>
  </si>
  <si>
    <t>מדואל אהרן</t>
  </si>
  <si>
    <t>חבש פיטר</t>
  </si>
  <si>
    <t>רשימת יאפא</t>
  </si>
  <si>
    <t>יף</t>
  </si>
  <si>
    <t>ג'בארין ח'אלד</t>
  </si>
  <si>
    <t>דיאמונד עינת</t>
  </si>
  <si>
    <t>סאיג דניאל</t>
  </si>
  <si>
    <t>ישועה-ליית עפרה</t>
  </si>
  <si>
    <t>עספור עיד</t>
  </si>
  <si>
    <t>מגנס רפאל עלי דוד</t>
  </si>
  <si>
    <t>יונס-ג'בארין הודא</t>
  </si>
  <si>
    <t>עאמר סינאי</t>
  </si>
  <si>
    <t>מגנס אליזבט</t>
  </si>
  <si>
    <t>אבו שחאדה שחאדה</t>
  </si>
  <si>
    <t>פרא בדוי</t>
  </si>
  <si>
    <t>זנגביל ארנון</t>
  </si>
  <si>
    <t>סרי אחסן</t>
  </si>
  <si>
    <t>אבו שחאדה עבד אלקדר</t>
  </si>
  <si>
    <t>ברקן רוני</t>
  </si>
  <si>
    <t>חליוי פאטמה</t>
  </si>
  <si>
    <t>סיני ענבל</t>
  </si>
  <si>
    <t>מחאמיד פאטמה</t>
  </si>
  <si>
    <t>דן תמר</t>
  </si>
  <si>
    <t>חורי נוול</t>
  </si>
  <si>
    <t>אגבאריה אבראהים</t>
  </si>
  <si>
    <t>רון דוד זמירה</t>
  </si>
  <si>
    <t>קופטי מארי</t>
  </si>
  <si>
    <t>אבו שחאדה סמי</t>
  </si>
  <si>
    <t>בנאי אורנה</t>
  </si>
  <si>
    <t>תנועת מהפך ירוק בת"א- לתת לחיות התנועה הירוקה</t>
  </si>
  <si>
    <t>חי</t>
  </si>
  <si>
    <t>רדו רוני</t>
  </si>
  <si>
    <t>קלדרון הדס</t>
  </si>
  <si>
    <t>בצר תמר</t>
  </si>
  <si>
    <t>מחלב רונן יעקב</t>
  </si>
  <si>
    <t>גיל ציון</t>
  </si>
  <si>
    <t>גרינפלד שירה עדינה</t>
  </si>
  <si>
    <t>מנדלוביץ יעל</t>
  </si>
  <si>
    <t>מילוא שרה</t>
  </si>
  <si>
    <t>רנדל ברנרד דב יהושע</t>
  </si>
  <si>
    <t>אוריין חגית</t>
  </si>
  <si>
    <t>שפיגל יונתן</t>
  </si>
  <si>
    <t>בוקצ'ין מיכל</t>
  </si>
  <si>
    <t>לוי שגיב</t>
  </si>
  <si>
    <t>פורז פוזמנטיר אברהם</t>
  </si>
  <si>
    <t>אלטמן אסתר</t>
  </si>
  <si>
    <t>בריזון אהרן רוני</t>
  </si>
  <si>
    <t>לדיאנסקי ראובן רוברטו</t>
  </si>
  <si>
    <t>בן ישראל גדעון</t>
  </si>
  <si>
    <t>כח לגמלאים</t>
  </si>
  <si>
    <t>זך</t>
  </si>
  <si>
    <t>אבי גיא חביבה</t>
  </si>
  <si>
    <t>טיומקין משה</t>
  </si>
  <si>
    <t>מוזס מאיר</t>
  </si>
  <si>
    <t>שטרית נהוראי מי</t>
  </si>
  <si>
    <t>ויסלפיש ולי אלכסנדר מרכוס</t>
  </si>
  <si>
    <t>בן יעקב יצחק</t>
  </si>
  <si>
    <t>ויטקובסקי יעקב</t>
  </si>
  <si>
    <t>וינהבר אפרים</t>
  </si>
  <si>
    <t>גולדברגר אסתר</t>
  </si>
  <si>
    <t>נרקיס נפתלי חיים</t>
  </si>
  <si>
    <t>דנאי שאול</t>
  </si>
  <si>
    <t>אור בן-זאב אברהם</t>
  </si>
  <si>
    <t>אדלר אסתר רות</t>
  </si>
  <si>
    <t>לוטנברג יוסף</t>
  </si>
  <si>
    <t>הרפז דוד</t>
  </si>
  <si>
    <t>פדן כרם יה</t>
  </si>
  <si>
    <t>פורת פרנקל יוסי</t>
  </si>
  <si>
    <t>ברימן מאיר</t>
  </si>
  <si>
    <t>איתן דוד</t>
  </si>
  <si>
    <t>בוצר אהרן</t>
  </si>
  <si>
    <t>חשן שלי רחל</t>
  </si>
  <si>
    <t>מוריץ יעל</t>
  </si>
  <si>
    <t>המאירי יהודה</t>
  </si>
  <si>
    <t>וולוך נתן</t>
  </si>
  <si>
    <t>וישינסקי שלמה פנחס</t>
  </si>
  <si>
    <t>סיעת דרום העיר</t>
  </si>
  <si>
    <t>דר</t>
  </si>
  <si>
    <t>גולן עפרה</t>
  </si>
  <si>
    <t>אדרי רבקה</t>
  </si>
  <si>
    <t>שחבר רותם</t>
  </si>
  <si>
    <t>כץ דניאל</t>
  </si>
  <si>
    <t>לויאן מיכאל</t>
  </si>
  <si>
    <t>אליהו גילה</t>
  </si>
  <si>
    <t>כדורי משיח משה</t>
  </si>
  <si>
    <t>רכלין פז שפי</t>
  </si>
  <si>
    <t>לנדס אלי</t>
  </si>
  <si>
    <t>שאובי גולן אביגיל</t>
  </si>
  <si>
    <t>קהלני דרור</t>
  </si>
  <si>
    <t>פאר דן צבי</t>
  </si>
  <si>
    <t>כהן צמח סוזי</t>
  </si>
  <si>
    <t>גורן חיים מאיר</t>
  </si>
  <si>
    <t>אביאני משה</t>
  </si>
  <si>
    <t>אמת מפלגת העבודה, מכניסים אמת למועצה</t>
  </si>
  <si>
    <t>אמת</t>
  </si>
  <si>
    <t>רוזנברג חיים</t>
  </si>
  <si>
    <t>פיטוסי אליהו</t>
  </si>
  <si>
    <t>צביק נעמי</t>
  </si>
  <si>
    <t>מימרן רועי</t>
  </si>
  <si>
    <t>ארזי דורון שלמה</t>
  </si>
  <si>
    <t>קשת אור</t>
  </si>
  <si>
    <t>חילו שרבל</t>
  </si>
  <si>
    <t>אלישיב יאיר</t>
  </si>
  <si>
    <t>בינון אלונה</t>
  </si>
  <si>
    <t>תל ניר דן</t>
  </si>
  <si>
    <t>בילקר דן</t>
  </si>
  <si>
    <t>אתגר גיא</t>
  </si>
  <si>
    <t>פלד מיכל</t>
  </si>
  <si>
    <t>רוטנברג גיא</t>
  </si>
  <si>
    <t>קלישבסקי דליה</t>
  </si>
  <si>
    <t>שש ברק</t>
  </si>
  <si>
    <t>רגב יהונתן</t>
  </si>
  <si>
    <t>שחורי תמר צלה</t>
  </si>
  <si>
    <t>מזרחי שמואל</t>
  </si>
  <si>
    <t>ג'עפרי מאלכ</t>
  </si>
  <si>
    <t>אלפג'ר</t>
  </si>
  <si>
    <t>ר</t>
  </si>
  <si>
    <t>שפרעם</t>
  </si>
  <si>
    <t>אבו עולא אחמד</t>
  </si>
  <si>
    <t>זעזע ג'מאל</t>
  </si>
  <si>
    <t>חוסיין חסאן</t>
  </si>
  <si>
    <t>זידאן זיאד</t>
  </si>
  <si>
    <t>קוט יחיא</t>
  </si>
  <si>
    <t>בסיסי איאד</t>
  </si>
  <si>
    <t>סלאח עמראן</t>
  </si>
  <si>
    <t>כבאבו אבראהים</t>
  </si>
  <si>
    <t>סואעד עאמר</t>
  </si>
  <si>
    <t>חמאדה עארף</t>
  </si>
  <si>
    <t>ספורי הלאל</t>
  </si>
  <si>
    <t>חלאחלה ג'מיל</t>
  </si>
  <si>
    <t>יאסין אחמד</t>
  </si>
  <si>
    <t>סדיק ראיף</t>
  </si>
  <si>
    <t>סובח אבראהים</t>
  </si>
  <si>
    <t>משיעל ג'יריס</t>
  </si>
  <si>
    <t>מג'ד שפרעם</t>
  </si>
  <si>
    <t>קנ</t>
  </si>
  <si>
    <t>סליבא מונזר</t>
  </si>
  <si>
    <t>משיעל אניס</t>
  </si>
  <si>
    <t>חטיב מרואן</t>
  </si>
  <si>
    <t>אלג'יל אלג'דיד</t>
  </si>
  <si>
    <t>עראבי ריאד</t>
  </si>
  <si>
    <t>קוסקוסי אבראהים</t>
  </si>
  <si>
    <t>חמאד סעיד</t>
  </si>
  <si>
    <t>חאג' עלי כמאל</t>
  </si>
  <si>
    <t>סובח סעיד</t>
  </si>
  <si>
    <t>אבו סמרה נג'יב</t>
  </si>
  <si>
    <t>חדאד מארון</t>
  </si>
  <si>
    <t>ח'אזם נאהד</t>
  </si>
  <si>
    <t>רשימת שפרעם אלאסאלה</t>
  </si>
  <si>
    <t>אבו אלזלף שפיק</t>
  </si>
  <si>
    <t>חוסרי מוסא</t>
  </si>
  <si>
    <t>ח'ורי מוניר</t>
  </si>
  <si>
    <t>סלאח האשם</t>
  </si>
  <si>
    <t>אבו סמרה חסן</t>
  </si>
  <si>
    <t>זיד האני</t>
  </si>
  <si>
    <t>סבאח ח'אלד</t>
  </si>
  <si>
    <t>ארמלי סוהיל</t>
  </si>
  <si>
    <t>ענבתאוי אמין</t>
  </si>
  <si>
    <t>נאטור חוסיין</t>
  </si>
  <si>
    <t>בני שפרעם בכוון הנכון</t>
  </si>
  <si>
    <t>פ</t>
  </si>
  <si>
    <t>שעבאן סאלח</t>
  </si>
  <si>
    <t>אבו חג'ול עבדאללה</t>
  </si>
  <si>
    <t>ערבי חמוי מחמוד</t>
  </si>
  <si>
    <t>סויטאת ראג'ח</t>
  </si>
  <si>
    <t>מוחמדאת עלי</t>
  </si>
  <si>
    <t>חאג' עבד מוניר</t>
  </si>
  <si>
    <t>קאדריה נדאל</t>
  </si>
  <si>
    <t>חאזם סעיד</t>
  </si>
  <si>
    <t>ח'ואלד מוחמד</t>
  </si>
  <si>
    <t>מגארבה מוחמד</t>
  </si>
  <si>
    <t>סיף שפיק</t>
  </si>
  <si>
    <t>ספורי סאבר</t>
  </si>
  <si>
    <t>זיוד אחמד</t>
  </si>
  <si>
    <t>אבו אל היג'א זיאד</t>
  </si>
  <si>
    <t>נפאע חמיד</t>
  </si>
  <si>
    <t>חסן עומר</t>
  </si>
  <si>
    <t>נעמה עלי</t>
  </si>
  <si>
    <t>חג'אג' זאהי</t>
  </si>
  <si>
    <t>יוספין מאג'ד</t>
  </si>
  <si>
    <t>קוט סאמי</t>
  </si>
  <si>
    <t>עבד אל לטיף ח'אלד</t>
  </si>
  <si>
    <t>דאוד דאוד</t>
  </si>
  <si>
    <t>סעדה רסול</t>
  </si>
  <si>
    <t>עבאס נג'מה</t>
  </si>
  <si>
    <t>חאג' זיאד</t>
  </si>
  <si>
    <t>נאסר מחמוד</t>
  </si>
  <si>
    <t>אלוחדה אלאסלאמיה</t>
  </si>
  <si>
    <t>עץ</t>
  </si>
  <si>
    <t>מוחמדאת מוחמד</t>
  </si>
  <si>
    <t>שאער גאזי</t>
  </si>
  <si>
    <t>נאטור חוסין</t>
  </si>
  <si>
    <t>סעדי בילאל</t>
  </si>
  <si>
    <t>עבד אלנבי מחמוד</t>
  </si>
  <si>
    <t>ג'עפרי סוהיל</t>
  </si>
  <si>
    <t>כעבייה אמיר</t>
  </si>
  <si>
    <t>שקיר חאתם</t>
  </si>
  <si>
    <t>חג'אג' עמאד</t>
  </si>
  <si>
    <t>סמריה סלים</t>
  </si>
  <si>
    <t>דאהר מאהר</t>
  </si>
  <si>
    <t>מוחמד שריף</t>
  </si>
  <si>
    <t>חאג' עלי סוהיל</t>
  </si>
  <si>
    <t>שריפי פאוזי</t>
  </si>
  <si>
    <t>חוסרי מוסטפא</t>
  </si>
  <si>
    <t>סובח עיסא</t>
  </si>
  <si>
    <t>ח'ואלד חוסין</t>
  </si>
  <si>
    <t>חלאחלה כמאל</t>
  </si>
  <si>
    <t>ספי עומר</t>
  </si>
  <si>
    <t>ח'אלד בלאל</t>
  </si>
  <si>
    <t>חליפה אמין</t>
  </si>
  <si>
    <t>מונדיה אבראהים</t>
  </si>
  <si>
    <t>בושנאק נזאר</t>
  </si>
  <si>
    <t>ח'טיב מוסטפא</t>
  </si>
  <si>
    <t>גנדאוי פתחי</t>
  </si>
  <si>
    <t>אלוחדה ללג'מיע</t>
  </si>
  <si>
    <t>על</t>
  </si>
  <si>
    <t>מריסאת עלי</t>
  </si>
  <si>
    <t>סואעד סעיד</t>
  </si>
  <si>
    <t>סואעד מוחמד</t>
  </si>
  <si>
    <t>סמניה חסן</t>
  </si>
  <si>
    <t>אבו חרב ג'מאל</t>
  </si>
  <si>
    <t>אלופאא ואלעדאלה</t>
  </si>
  <si>
    <t>מוסטפא עבדאללה</t>
  </si>
  <si>
    <t>סעדי בלאל</t>
  </si>
  <si>
    <t>קדרי עלי</t>
  </si>
  <si>
    <t>סעדי עומר</t>
  </si>
  <si>
    <t>סואעד מוסא</t>
  </si>
  <si>
    <t>אלעהד ואלופאא</t>
  </si>
  <si>
    <t>גנדאוי וליד</t>
  </si>
  <si>
    <t>כעביה האשם</t>
  </si>
  <si>
    <t>סמניה אבראהים</t>
  </si>
  <si>
    <t>חג'אג' נדאל</t>
  </si>
  <si>
    <t>סואעד זאהר</t>
  </si>
  <si>
    <t>ספי עאטף</t>
  </si>
  <si>
    <t>מסרי חאלד</t>
  </si>
  <si>
    <t>חוג'יראת דיאב</t>
  </si>
  <si>
    <t>סואעד ג'מיל</t>
  </si>
  <si>
    <t>וחדת שפרעם</t>
  </si>
  <si>
    <t>ך</t>
  </si>
  <si>
    <t>ג'מאל נביל</t>
  </si>
  <si>
    <t>ג'בור מרואן</t>
  </si>
  <si>
    <t>ארמלי פאדי</t>
  </si>
  <si>
    <t>נעמה מוחמד</t>
  </si>
  <si>
    <t>קסיס נביל</t>
  </si>
  <si>
    <t>עזאם כמיל</t>
  </si>
  <si>
    <t>חנא ג'יריס</t>
  </si>
  <si>
    <t>סואעד חמד</t>
  </si>
  <si>
    <t>סוא אלבדויה</t>
  </si>
  <si>
    <t>כעביה עורסאן</t>
  </si>
  <si>
    <t>סמניה דיב</t>
  </si>
  <si>
    <t>חוג'יראת טאהר</t>
  </si>
  <si>
    <t>סואעד ג'מאל</t>
  </si>
  <si>
    <t>סואעד מחמוד</t>
  </si>
  <si>
    <t>ג'ראד מוחמד</t>
  </si>
  <si>
    <t>השיתוף והתגמול</t>
  </si>
  <si>
    <t>י</t>
  </si>
  <si>
    <t>חג'יר מהיוב</t>
  </si>
  <si>
    <t>נאטור סאלח</t>
  </si>
  <si>
    <t>יאסין עורסאן</t>
  </si>
  <si>
    <t>עזאם רון</t>
  </si>
  <si>
    <t>חק</t>
  </si>
  <si>
    <t>סלאמה חמזה</t>
  </si>
  <si>
    <t>חסון עבדאללה</t>
  </si>
  <si>
    <t>רעד אייל</t>
  </si>
  <si>
    <t>טאפש עאדל</t>
  </si>
  <si>
    <t>חסון חאתם</t>
  </si>
  <si>
    <t>אבו עביד סלימאן</t>
  </si>
  <si>
    <t>ח'וריה שפיק</t>
  </si>
  <si>
    <t>החזית הדמוקרטית לשלום ושיוויון</t>
  </si>
  <si>
    <t>ברקה סעיד</t>
  </si>
  <si>
    <t>חמדי אחמד</t>
  </si>
  <si>
    <t>סעד גד ג'האד</t>
  </si>
  <si>
    <t>נג'אר יוסף</t>
  </si>
  <si>
    <t>ארמלי אמיל</t>
  </si>
  <si>
    <t>סליבא חנא</t>
  </si>
  <si>
    <t>ברכה פיסל</t>
  </si>
  <si>
    <t>עליאן זאהי</t>
  </si>
  <si>
    <t>ח'וריה מרואן</t>
  </si>
  <si>
    <t>חאזם עומר</t>
  </si>
  <si>
    <t>סלאמה סעיד</t>
  </si>
  <si>
    <t>חלאחלה סלאח</t>
  </si>
  <si>
    <t>אבו רחמה ח'ליל</t>
  </si>
  <si>
    <t>חג'אג' ח'ליל</t>
  </si>
  <si>
    <t>דאמוני נביל</t>
  </si>
  <si>
    <t>ח'טיב ריאד</t>
  </si>
  <si>
    <t>ח'ורי אסכנדר</t>
  </si>
  <si>
    <t>ספורי חוסאם</t>
  </si>
  <si>
    <t>סגיר רביע</t>
  </si>
  <si>
    <t>דאמוני מולהם</t>
  </si>
  <si>
    <t>עלי חמזי</t>
  </si>
  <si>
    <t>עמירי נאסר</t>
  </si>
  <si>
    <t>ג'נדאוי מראם</t>
  </si>
  <si>
    <t>נג'אר ג'מיל</t>
  </si>
  <si>
    <t>ספי סימוד</t>
  </si>
  <si>
    <t>חלאחלה ויסאם</t>
  </si>
  <si>
    <t>כרכבי זוהיר</t>
  </si>
  <si>
    <t>עזאם נואף</t>
  </si>
  <si>
    <t>הצעירים לשינוי ואיחוד</t>
  </si>
  <si>
    <t>הן</t>
  </si>
  <si>
    <t>דעקה השאם</t>
  </si>
  <si>
    <t>חסון מג'יד</t>
  </si>
  <si>
    <t>שופאניה מוקבל</t>
  </si>
  <si>
    <t>עליאן חוסאם</t>
  </si>
  <si>
    <t>שאהין מג'יד</t>
  </si>
  <si>
    <t>אבו רעד לביב</t>
  </si>
  <si>
    <t>נסר בדר</t>
  </si>
  <si>
    <t>חסון דאוד</t>
  </si>
  <si>
    <t>אבו שאח מוהנא</t>
  </si>
  <si>
    <t>עזאם שפיק</t>
  </si>
  <si>
    <t>זין אג'ווד</t>
  </si>
  <si>
    <t>אחווה</t>
  </si>
  <si>
    <t>דש</t>
  </si>
  <si>
    <t>חלבי האיל</t>
  </si>
  <si>
    <t>עאמר עומרי</t>
  </si>
  <si>
    <t>שאהין סאמח</t>
  </si>
  <si>
    <t>אבו עביד נביל</t>
  </si>
  <si>
    <t>עיאף סמיר</t>
  </si>
  <si>
    <t>בלעוס גאלב</t>
  </si>
  <si>
    <t>סלותי יוסף</t>
  </si>
  <si>
    <t>שופאניה סלימאן</t>
  </si>
  <si>
    <t>עזאם עאטף</t>
  </si>
  <si>
    <t>טרביה סלים</t>
  </si>
  <si>
    <t>אבו חמוד רשיד</t>
  </si>
  <si>
    <t>עליאן אחמד</t>
  </si>
  <si>
    <t>חסון חסון</t>
  </si>
  <si>
    <t>רעד מופיד</t>
  </si>
  <si>
    <t>אבו שאח עלי</t>
  </si>
  <si>
    <t>חג'אלי סאמי</t>
  </si>
  <si>
    <t>ח'ניפס פרג'</t>
  </si>
  <si>
    <t>שליוט אבראהים</t>
  </si>
  <si>
    <t>אלתג'מע אלוטני אלדימוקרטי</t>
  </si>
  <si>
    <t>חמאדה עאטף</t>
  </si>
  <si>
    <t>שאהין סלים</t>
  </si>
  <si>
    <t>תלחמי סומיה</t>
  </si>
  <si>
    <t>ח'ליל ח'אלד</t>
  </si>
  <si>
    <t>סלבאק עאדל</t>
  </si>
  <si>
    <t>שחאדה מאלכ</t>
  </si>
  <si>
    <t>דאמוני ראיד</t>
  </si>
  <si>
    <t>חנא ארמלי סוהיר</t>
  </si>
  <si>
    <t>ענבתאוי ח'אלד</t>
  </si>
  <si>
    <t>לוסיא נאסר</t>
  </si>
  <si>
    <t>נפאע מופק</t>
  </si>
  <si>
    <t>קאידבייה עאדל</t>
  </si>
  <si>
    <t>אבו חג'ול חסן</t>
  </si>
  <si>
    <t>הינדאוי רביע</t>
  </si>
  <si>
    <t>ערוק יוסף</t>
  </si>
  <si>
    <t>אסעד גאדה</t>
  </si>
  <si>
    <t>נסיר חוסאם</t>
  </si>
  <si>
    <t>חמאדה עומר</t>
  </si>
  <si>
    <t>בחוס ג'בור</t>
  </si>
  <si>
    <t>עבוד סארה</t>
  </si>
  <si>
    <t>נאטור עבד אל חאלק</t>
  </si>
  <si>
    <t>חסון נזיה</t>
  </si>
  <si>
    <t>עוכל חסיב</t>
  </si>
  <si>
    <t>חוסרי מחמוד</t>
  </si>
  <si>
    <t>אבו פול עאמר</t>
  </si>
  <si>
    <t>ארמלי נג'את</t>
  </si>
  <si>
    <t>ספורי גמיל</t>
  </si>
  <si>
    <t>חדאד מוראד</t>
  </si>
  <si>
    <t>באבא אדוארד</t>
  </si>
  <si>
    <t>אלאסלאח ואלתג'דיד</t>
  </si>
  <si>
    <t>קסיס בולוס הנרי</t>
  </si>
  <si>
    <t>איוב ג'ובאנוי</t>
  </si>
  <si>
    <t>סליבא עדנאן</t>
  </si>
  <si>
    <t>עבוד מרואן</t>
  </si>
  <si>
    <t>יוסף נזאר</t>
  </si>
  <si>
    <t>גרוס נסים</t>
  </si>
  <si>
    <t>חמדוני עאמר</t>
  </si>
  <si>
    <t>אלפג'ר אלג'דיד</t>
  </si>
  <si>
    <t>תע</t>
  </si>
  <si>
    <t>שעב</t>
  </si>
  <si>
    <t>טאהא עלי</t>
  </si>
  <si>
    <t>חוסין אחמד</t>
  </si>
  <si>
    <t>שחאדה אחמד</t>
  </si>
  <si>
    <t>פאעור האני</t>
  </si>
  <si>
    <t>מיעארי אחמד</t>
  </si>
  <si>
    <t>תורכי ג'מאל</t>
  </si>
  <si>
    <t>סיעת העתיד</t>
  </si>
  <si>
    <t>קם</t>
  </si>
  <si>
    <t>עלי סעדי עסאם</t>
  </si>
  <si>
    <t>דגים מחמוד</t>
  </si>
  <si>
    <t>נמארנה מוחמד</t>
  </si>
  <si>
    <t>אבו דעוף אחמד</t>
  </si>
  <si>
    <t>שחאדה וחיד</t>
  </si>
  <si>
    <t>חמדוני ג'מאל</t>
  </si>
  <si>
    <t>אלאתחאד</t>
  </si>
  <si>
    <t>פאעור פראס</t>
  </si>
  <si>
    <t>פאעור פריד</t>
  </si>
  <si>
    <t>מרדאוי מוסטפא</t>
  </si>
  <si>
    <t>מרג'אן האשם</t>
  </si>
  <si>
    <t>בראזי תוהאן</t>
  </si>
  <si>
    <t>אלג'ייל אלג'דיד</t>
  </si>
  <si>
    <t>היב חלים</t>
  </si>
  <si>
    <t>חטיב חוסיין</t>
  </si>
  <si>
    <t>מסרי מוחמד</t>
  </si>
  <si>
    <t>עזאיזה אחמד</t>
  </si>
  <si>
    <t>אסדי מוסא</t>
  </si>
  <si>
    <t>אל-ביאן</t>
  </si>
  <si>
    <t>זיתון ראמי</t>
  </si>
  <si>
    <t>פאעור האשם</t>
  </si>
  <si>
    <t>שולי אסמאעיל</t>
  </si>
  <si>
    <t>אלתטוויר ואלעמל</t>
  </si>
  <si>
    <t>דגים אחמד</t>
  </si>
  <si>
    <t>שחאדה סמיר</t>
  </si>
  <si>
    <t>שחיבר פייסל</t>
  </si>
  <si>
    <t>מוחמדי מוחמד</t>
  </si>
  <si>
    <t>ג'בהת אלעמל</t>
  </si>
  <si>
    <t>נד</t>
  </si>
  <si>
    <t>אלהיבה בדר</t>
  </si>
  <si>
    <t>זיתון האני</t>
  </si>
  <si>
    <t>מחג'וב עלי</t>
  </si>
  <si>
    <t>דגים נביל</t>
  </si>
  <si>
    <t>זעיר נהאד</t>
  </si>
  <si>
    <t>עבאס עלאא</t>
  </si>
  <si>
    <t>כולנו שעב</t>
  </si>
  <si>
    <t>הדהוד חסן</t>
  </si>
  <si>
    <t>אסעיד מוחמד</t>
  </si>
  <si>
    <t>אבו אל היג'א מאמון</t>
  </si>
  <si>
    <t>פאעור ויסאם</t>
  </si>
  <si>
    <t>מוסטפא בסאם</t>
  </si>
  <si>
    <t>חראמי עלי</t>
  </si>
  <si>
    <t>ח'טיב מועתסם</t>
  </si>
  <si>
    <t>אבו אל היג'א פידאא</t>
  </si>
  <si>
    <t>אלרסאלה</t>
  </si>
  <si>
    <t>ינ</t>
  </si>
  <si>
    <t>בוקאעי מנהאל</t>
  </si>
  <si>
    <t>אבו אל היג'א שאדי</t>
  </si>
  <si>
    <t>בוקאעי מחמוד</t>
  </si>
  <si>
    <t>היבי סלאח</t>
  </si>
  <si>
    <t>חזית שעב הדימוקרטית</t>
  </si>
  <si>
    <t>מוסטפא מרואן</t>
  </si>
  <si>
    <t>ג'מל מוטלק</t>
  </si>
  <si>
    <t>חמיד סעיד</t>
  </si>
  <si>
    <t>היבי אוסמה</t>
  </si>
  <si>
    <t>עבד אל חלים אנואר</t>
  </si>
  <si>
    <t>שקיראת דאהש</t>
  </si>
  <si>
    <t>סעדה ח'יר</t>
  </si>
  <si>
    <t>עבד אל רחמאן סעיד</t>
  </si>
  <si>
    <t>דדון רונן</t>
  </si>
  <si>
    <t>התאחדות הספרדים העולמית שומרי תורה</t>
  </si>
  <si>
    <t>שס</t>
  </si>
  <si>
    <t>שלומי</t>
  </si>
  <si>
    <t>גוזלן חגי אהרון</t>
  </si>
  <si>
    <t>גוזלן אהרן</t>
  </si>
  <si>
    <t>פרחים יוסף חיים</t>
  </si>
  <si>
    <t>מגירה משה</t>
  </si>
  <si>
    <t>אזולאי אפרת</t>
  </si>
  <si>
    <t>מנהיגות חדשה לשלומי</t>
  </si>
  <si>
    <t>כהן עופר</t>
  </si>
  <si>
    <t>כהן אלונה לורנס</t>
  </si>
  <si>
    <t>גרשון ליבמן שושנה</t>
  </si>
  <si>
    <t>בר רובי</t>
  </si>
  <si>
    <t>לוי אמנון</t>
  </si>
  <si>
    <t>קסטנר איל</t>
  </si>
  <si>
    <t>סלק חגי</t>
  </si>
  <si>
    <t>חזן עמנואל</t>
  </si>
  <si>
    <t>דחף ליכוד בראשות גבי נעמן</t>
  </si>
  <si>
    <t>אהרן נועם</t>
  </si>
  <si>
    <t>גואטה אפרת</t>
  </si>
  <si>
    <t>מלב לאוניד</t>
  </si>
  <si>
    <t>צרפתי יוסף</t>
  </si>
  <si>
    <t>יעקבי יפה</t>
  </si>
  <si>
    <t>סידה עופרי נפתלי</t>
  </si>
  <si>
    <t>אנקרי שמואל</t>
  </si>
  <si>
    <t>נעמן גבריאל-גבי</t>
  </si>
  <si>
    <t>דודקין אולגה</t>
  </si>
  <si>
    <t>שלומי עולה</t>
  </si>
  <si>
    <t>אפל יבגני גיא</t>
  </si>
  <si>
    <t>יוספוביץ טלי</t>
  </si>
  <si>
    <t>ווקנין שיפרה</t>
  </si>
  <si>
    <t>וולוך בלה</t>
  </si>
  <si>
    <t>שלומי ביתנו</t>
  </si>
  <si>
    <t>רומברג הנריך</t>
  </si>
  <si>
    <t>בורייב ראיסה</t>
  </si>
  <si>
    <t>קוסובר אולגה</t>
  </si>
  <si>
    <t>ברגינסקי אלכסיי</t>
  </si>
  <si>
    <t>שקד פרח</t>
  </si>
  <si>
    <t>חייט מיכאל</t>
  </si>
  <si>
    <t>שייניס מרתה</t>
  </si>
  <si>
    <t>אדרי דניאל</t>
  </si>
  <si>
    <t>מרון ארקדי</t>
  </si>
  <si>
    <t>סלובודוב מיכאל</t>
  </si>
  <si>
    <t>שלי נטע</t>
  </si>
  <si>
    <t>האיחוד הלאומי- תקומה</t>
  </si>
  <si>
    <t>טב</t>
  </si>
  <si>
    <t>אזולאי גלעד</t>
  </si>
  <si>
    <t>מורדכייב ארקדי</t>
  </si>
  <si>
    <t>פרץ מיכאל</t>
  </si>
  <si>
    <t>לזמי אליהו</t>
  </si>
  <si>
    <t>פרץ מיטל</t>
  </si>
  <si>
    <t>שלי עמנואל גדעון</t>
  </si>
  <si>
    <t>דר דוד</t>
  </si>
  <si>
    <t>ברזובסקי ויטלי</t>
  </si>
  <si>
    <t>אופק חדש</t>
  </si>
  <si>
    <t>כהן אלי</t>
  </si>
  <si>
    <t>דובדבני שרה</t>
  </si>
  <si>
    <t>זנו סיגל</t>
  </si>
  <si>
    <t>לוי שגיא</t>
  </si>
  <si>
    <t>אוקרט ישראל</t>
  </si>
  <si>
    <t>בלימן איתן</t>
  </si>
  <si>
    <t>שוהם בתנופה</t>
  </si>
  <si>
    <t>שוהם</t>
  </si>
  <si>
    <t>שילדהאוז יעל</t>
  </si>
  <si>
    <t>להרר רן</t>
  </si>
  <si>
    <t>גולדמן פופלינגר חדוה</t>
  </si>
  <si>
    <t>רואי אילן</t>
  </si>
  <si>
    <t>קיים אורלי</t>
  </si>
  <si>
    <t>דליהו עמרי</t>
  </si>
  <si>
    <t>שטייר מלי</t>
  </si>
  <si>
    <t>בן זאב יובל</t>
  </si>
  <si>
    <t>בר סוזן</t>
  </si>
  <si>
    <t>אלראי ערן</t>
  </si>
  <si>
    <t>רביד-רבינוביץ דפנה</t>
  </si>
  <si>
    <t>רבינוביץ גלעד</t>
  </si>
  <si>
    <t>לוי הדר</t>
  </si>
  <si>
    <t>אוהבי שוהם</t>
  </si>
  <si>
    <t>חגבי רעות</t>
  </si>
  <si>
    <t>פרץ ליאור</t>
  </si>
  <si>
    <t>גן אברהם מרדכי</t>
  </si>
  <si>
    <t>רותם טל</t>
  </si>
  <si>
    <t>נתאי ראובן</t>
  </si>
  <si>
    <t>בדנאני אופיר</t>
  </si>
  <si>
    <t>שוהם שלנו</t>
  </si>
  <si>
    <t>פז</t>
  </si>
  <si>
    <t>ורדי יאיר צבי</t>
  </si>
  <si>
    <t>זילבר שידלו סיגל</t>
  </si>
  <si>
    <t>משיח אברהם</t>
  </si>
  <si>
    <t>ליכטרמן יפעת דינה</t>
  </si>
  <si>
    <t>קרס חנה</t>
  </si>
  <si>
    <t>כהן אליהו</t>
  </si>
  <si>
    <t>רמון מיכל</t>
  </si>
  <si>
    <t>אלבאז שמעון</t>
  </si>
  <si>
    <t>פטיגרו איתן אלכסנדר</t>
  </si>
  <si>
    <t>ליבנה לובטון גיל</t>
  </si>
  <si>
    <t>וינשטיין דרורי אפרים</t>
  </si>
  <si>
    <t>עתיד לשוהם בראשות יוסי לוי</t>
  </si>
  <si>
    <t>ע</t>
  </si>
  <si>
    <t>גולוד גימלשטיין סימונה</t>
  </si>
  <si>
    <t>סובר אריה</t>
  </si>
  <si>
    <t>אהרן אריה</t>
  </si>
  <si>
    <t>כהן מעין</t>
  </si>
  <si>
    <t>גבאי רחל</t>
  </si>
  <si>
    <t>לוי יוסי</t>
  </si>
  <si>
    <t>נגר אסתר</t>
  </si>
  <si>
    <t>תנועת יהב</t>
  </si>
  <si>
    <t>יא</t>
  </si>
  <si>
    <t>אופיר הילה</t>
  </si>
  <si>
    <t>אלבגלי בן</t>
  </si>
  <si>
    <t>מנצור חיים</t>
  </si>
  <si>
    <t>יהב אהרון</t>
  </si>
  <si>
    <t>בקיש שלמה</t>
  </si>
  <si>
    <t>מאמינים בשוהם הבית היהודי</t>
  </si>
  <si>
    <t>באואר יעל שרה</t>
  </si>
  <si>
    <t>יהוד דקל</t>
  </si>
  <si>
    <t>מאירי רות רבקה</t>
  </si>
  <si>
    <t>בוקובזה משה</t>
  </si>
  <si>
    <t>הומינר אביעד אריה</t>
  </si>
  <si>
    <t>תורגמן מרי</t>
  </si>
  <si>
    <t>גולדברג שמואל</t>
  </si>
  <si>
    <t>דהן יעל</t>
  </si>
  <si>
    <t>אלטלף אברהם</t>
  </si>
  <si>
    <t>אילון יורם מאיר</t>
  </si>
  <si>
    <t>פרקש אברהם</t>
  </si>
  <si>
    <t>גרונדמן גילה אידית</t>
  </si>
  <si>
    <t>חנן משה</t>
  </si>
  <si>
    <t>פריד נתן</t>
  </si>
  <si>
    <t>סיוון אלברט</t>
  </si>
  <si>
    <t>בן חמו זיהבית זהבה</t>
  </si>
  <si>
    <t>יפרח אלי כליפה</t>
  </si>
  <si>
    <t>פאהן אשר</t>
  </si>
  <si>
    <t>רקח גלעד</t>
  </si>
  <si>
    <t>תקווה חדשה למען שוהם</t>
  </si>
  <si>
    <t>בורמוב רוני</t>
  </si>
  <si>
    <t>דבוש מני</t>
  </si>
  <si>
    <t>אזולאי כוכבה</t>
  </si>
  <si>
    <t>דבוש משה</t>
  </si>
  <si>
    <t>דהן יצחק</t>
  </si>
  <si>
    <t>שדרות</t>
  </si>
  <si>
    <t>דדון מאיר מישל</t>
  </si>
  <si>
    <t>אביטבול שמואל חניאל</t>
  </si>
  <si>
    <t>גורן שי</t>
  </si>
  <si>
    <t>ללוש גולן</t>
  </si>
  <si>
    <t>זגדון יהונתן מנחם אליהו</t>
  </si>
  <si>
    <t>אמקיאס יעקב</t>
  </si>
  <si>
    <t>מורסיאנו חיים</t>
  </si>
  <si>
    <t>טקטוק דורון שושן</t>
  </si>
  <si>
    <t>מלכה אורן</t>
  </si>
  <si>
    <t>מדמוני אוהד</t>
  </si>
  <si>
    <t>עוצמה לשדרות בראשות הרצל שאובי</t>
  </si>
  <si>
    <t>שאובי רחל</t>
  </si>
  <si>
    <t>אלמאסי אסתר</t>
  </si>
  <si>
    <t>טויטו מדלין</t>
  </si>
  <si>
    <t>אביטן ישראל מאיר</t>
  </si>
  <si>
    <t>שאובי רבקה</t>
  </si>
  <si>
    <t>וינטר עירן</t>
  </si>
  <si>
    <t>אלמאסי דגנית</t>
  </si>
  <si>
    <t>שאובי משה</t>
  </si>
  <si>
    <t>שאובי הרצל</t>
  </si>
  <si>
    <t>עמר נופר</t>
  </si>
  <si>
    <t>שדרות בסטייל עם סימו סטייל</t>
  </si>
  <si>
    <t>עמר אלירן</t>
  </si>
  <si>
    <t>חיימוב סמיון</t>
  </si>
  <si>
    <t>שלמה מורן</t>
  </si>
  <si>
    <t>עמר שמעון</t>
  </si>
  <si>
    <t>וזנה יניר</t>
  </si>
  <si>
    <t>עתיד חדש לשדרות בראשות ביטון דבורה</t>
  </si>
  <si>
    <t>רוזנוב דיאנה</t>
  </si>
  <si>
    <t>אברהמי שי</t>
  </si>
  <si>
    <t>צ'ודננקו סרגיי</t>
  </si>
  <si>
    <t>ביטון דבורה</t>
  </si>
  <si>
    <t>אשורוב אלברט</t>
  </si>
  <si>
    <t>שדרות חזקה</t>
  </si>
  <si>
    <t>אגרונוב אליונה</t>
  </si>
  <si>
    <t>אשורוב ורוניקה</t>
  </si>
  <si>
    <t>רחמילוב ריטה</t>
  </si>
  <si>
    <t>קוקולייב אולג</t>
  </si>
  <si>
    <t>שוחט אברהם</t>
  </si>
  <si>
    <t>גלרקינה רימה</t>
  </si>
  <si>
    <t>שוחט איגור</t>
  </si>
  <si>
    <t>דהן טל</t>
  </si>
  <si>
    <t>רבינוביץ' יעקב</t>
  </si>
  <si>
    <t>ביטון ציון</t>
  </si>
  <si>
    <t>רבינוביץ' אליהו אלונה</t>
  </si>
  <si>
    <t>פרץ חן</t>
  </si>
  <si>
    <t>צעירים למען שדרות בראשות אביאל בן זיקרי</t>
  </si>
  <si>
    <t>נצ</t>
  </si>
  <si>
    <t>חג'בי נדיר</t>
  </si>
  <si>
    <t>אוחנה שירן</t>
  </si>
  <si>
    <t>ארז תמיר</t>
  </si>
  <si>
    <t>בן זיקרי אביאל</t>
  </si>
  <si>
    <t>רפאילוב איסי</t>
  </si>
  <si>
    <t>תנועת ישראל עם אחד בראשות הרב יחיא עמרם אלעזרה</t>
  </si>
  <si>
    <t>יאיר אוריאל</t>
  </si>
  <si>
    <t>יפרגן יעקב</t>
  </si>
  <si>
    <t>אלעזרא שלום</t>
  </si>
  <si>
    <t>אלעזרה יחיא עמרם</t>
  </si>
  <si>
    <t>אסייג מאיר</t>
  </si>
  <si>
    <t>מחר בראשות אלון דוידי הליכוד, העבודה, הבית היהודי</t>
  </si>
  <si>
    <t>מחר</t>
  </si>
  <si>
    <t>עוזרי עדינה רחל</t>
  </si>
  <si>
    <t>נורילוב נטלה</t>
  </si>
  <si>
    <t>מלכה שלמה</t>
  </si>
  <si>
    <t>בניטה שנהב</t>
  </si>
  <si>
    <t>אנגל אלינה</t>
  </si>
  <si>
    <t>שאולוב יבגני</t>
  </si>
  <si>
    <t>קאושנסקי בוריס</t>
  </si>
  <si>
    <t>שטיינברג אירינה רינה</t>
  </si>
  <si>
    <t>דסטה בלטה בועז</t>
  </si>
  <si>
    <t>קלימי אלעד</t>
  </si>
  <si>
    <t>אוליאל מלכה יהודית</t>
  </si>
  <si>
    <t>דוידי אלון</t>
  </si>
  <si>
    <t>בן דקון אלבינה</t>
  </si>
  <si>
    <t>ישראל ביתנו</t>
  </si>
  <si>
    <t>אבדוב מרינה</t>
  </si>
  <si>
    <t>ויסקון טטיאנה</t>
  </si>
  <si>
    <t>ביטון איה</t>
  </si>
  <si>
    <t>רפאל עדי</t>
  </si>
  <si>
    <t>משיח סרגיי</t>
  </si>
  <si>
    <t>זבלונוב יונה</t>
  </si>
  <si>
    <t>בובר אירינה</t>
  </si>
  <si>
    <t>נחשונוב טל אנטולי</t>
  </si>
  <si>
    <t>עמר עדי</t>
  </si>
  <si>
    <t>שדרות יכולה</t>
  </si>
  <si>
    <t>יש</t>
  </si>
  <si>
    <t>סבח אסנת</t>
  </si>
  <si>
    <t>אואנונו הגר</t>
  </si>
  <si>
    <t>לישע לירון</t>
  </si>
  <si>
    <t>אדאף אברהם</t>
  </si>
  <si>
    <t>שיטרית ליאור סבטלנה</t>
  </si>
  <si>
    <t>גבאי יובל</t>
  </si>
  <si>
    <t>טוב לשדרות בראשות מיכאל אמסלם</t>
  </si>
  <si>
    <t>יד</t>
  </si>
  <si>
    <t>פינטו אסתר</t>
  </si>
  <si>
    <t>אוחנונה אליהו</t>
  </si>
  <si>
    <t>בוחבוט ראובן</t>
  </si>
  <si>
    <t>אמסלם צוריאל</t>
  </si>
  <si>
    <t>אלפסי קהלני סלעית</t>
  </si>
  <si>
    <t>אמסלם מיכאל</t>
  </si>
  <si>
    <t>זכרייב ארתור</t>
  </si>
  <si>
    <t>שדרות לכולנו</t>
  </si>
  <si>
    <t>מיכאילוב בלה</t>
  </si>
  <si>
    <t>פינחסוב אלברט</t>
  </si>
  <si>
    <t>אברמוב ויקטור</t>
  </si>
  <si>
    <t>נחשונוב חוה</t>
  </si>
  <si>
    <t>איפראימוב מרק</t>
  </si>
  <si>
    <t>בנימינוב רמיל</t>
  </si>
  <si>
    <t>הקול שלך בעירייה בראשות אדוארד אמירגולוב</t>
  </si>
  <si>
    <t>ח</t>
  </si>
  <si>
    <t>דוידוב אלכסנדר</t>
  </si>
  <si>
    <t>סוויסה לילך</t>
  </si>
  <si>
    <t>פדידה סבינה</t>
  </si>
  <si>
    <t>אמירגולוב אדוארד</t>
  </si>
  <si>
    <t>עמוס חנניה</t>
  </si>
  <si>
    <t>רשימת "מעוף" בראשות עו"ד יוסף פינחס כהן</t>
  </si>
  <si>
    <t>קטורזה אילן</t>
  </si>
  <si>
    <t>שושן מאיר</t>
  </si>
  <si>
    <t>מעוז איתן</t>
  </si>
  <si>
    <t>ויצמן אירית</t>
  </si>
  <si>
    <t>כהן יעקב חיים</t>
  </si>
  <si>
    <t>שושן ציון</t>
  </si>
  <si>
    <t>כהן יוסף פנחס</t>
  </si>
  <si>
    <t>בן חיים חי ישראל</t>
  </si>
  <si>
    <t>שדרות אחת בראשות דוד בוסקילה</t>
  </si>
  <si>
    <t>אמש</t>
  </si>
  <si>
    <t>חזיזה פרלי</t>
  </si>
  <si>
    <t>מיכאילוב אבטלון</t>
  </si>
  <si>
    <t>בן חמו אלומה</t>
  </si>
  <si>
    <t>כהן יצחק ציון</t>
  </si>
  <si>
    <t>ברוש לאה</t>
  </si>
  <si>
    <t>תאמנו יעקב )גביהו(</t>
  </si>
  <si>
    <t>שושן יעל</t>
  </si>
  <si>
    <t>בוהדנה סדי סעיד</t>
  </si>
  <si>
    <t>רוזנברג אינה</t>
  </si>
  <si>
    <t>לזמי חיים</t>
  </si>
  <si>
    <t>פרץ אחלמה</t>
  </si>
  <si>
    <t>בוסקילה דוד</t>
  </si>
  <si>
    <t>אבו רגילה דיף</t>
  </si>
  <si>
    <t>מען שגב שלום</t>
  </si>
  <si>
    <t>שגב-שלום</t>
  </si>
  <si>
    <t>אבו הוידי טארק</t>
  </si>
  <si>
    <t>אבו עאזרה נידל</t>
  </si>
  <si>
    <t>אבו רגילה חסין</t>
  </si>
  <si>
    <t>אבו סמהדאנה עואד</t>
  </si>
  <si>
    <t>טראבין עבדלעזיז</t>
  </si>
  <si>
    <t>אבו עאדרה אסעוד</t>
  </si>
  <si>
    <t>אלטראבין עודה</t>
  </si>
  <si>
    <t>אבו הוידי עבד אל וחד</t>
  </si>
  <si>
    <t>אבו רגילה מחמוד</t>
  </si>
  <si>
    <t>חמאמדה עבדאללה</t>
  </si>
  <si>
    <t>צעירי שגב שלום</t>
  </si>
  <si>
    <t>אלחמאמדה עבדאללה</t>
  </si>
  <si>
    <t>אבו חמאד אחמד</t>
  </si>
  <si>
    <t>סעדה מוחמד</t>
  </si>
  <si>
    <t>רשימת שגב שלום המאוחדת</t>
  </si>
  <si>
    <t>עפ</t>
  </si>
  <si>
    <t>רגילאת נאסר</t>
  </si>
  <si>
    <t>אלגדיפי מסלח</t>
  </si>
  <si>
    <t>אבן מרעי חוסיין</t>
  </si>
  <si>
    <t>עמארנה סוילם</t>
  </si>
  <si>
    <t>אלגרגאוי נסים</t>
  </si>
  <si>
    <t>אלעזאזמה מחמד</t>
  </si>
  <si>
    <t>טראבין סאמי</t>
  </si>
  <si>
    <t>אבו מעמר עאמר</t>
  </si>
  <si>
    <t>אבו תקפה מוחמד</t>
  </si>
  <si>
    <t>תגמוע שגב שלום</t>
  </si>
  <si>
    <t>חמאמדה גמעה</t>
  </si>
  <si>
    <t>אבו חוצה דיאא</t>
  </si>
  <si>
    <t>אבו עגינה באסם</t>
  </si>
  <si>
    <t>אבו צראר בסאם</t>
  </si>
  <si>
    <t>אלפראונה מאהר</t>
  </si>
  <si>
    <t>אבו תקפה אבראהים</t>
  </si>
  <si>
    <t>אלטראבין מוחמד</t>
  </si>
  <si>
    <t>אל אלסלאח ללתג'ייר</t>
  </si>
  <si>
    <t>אלעמראני תאופיק</t>
  </si>
  <si>
    <t>אל פראונה מבארק</t>
  </si>
  <si>
    <t>אבו עפאש מחמוד</t>
  </si>
  <si>
    <t>אבו כפיף סלאם</t>
  </si>
  <si>
    <t>האחדות והשלום</t>
  </si>
  <si>
    <t>אם</t>
  </si>
  <si>
    <t>מסעודיין חאלד</t>
  </si>
  <si>
    <t>אל עביד מחמד</t>
  </si>
  <si>
    <t>אל עמראני כאמל</t>
  </si>
  <si>
    <t>אלגרגאוי אסמאעיל</t>
  </si>
  <si>
    <t>אבו עדרה סאבר</t>
  </si>
  <si>
    <t>אלחרומי סעיד</t>
  </si>
  <si>
    <t>שיבלי סלים</t>
  </si>
  <si>
    <t>שינוי</t>
  </si>
  <si>
    <t>שם</t>
  </si>
  <si>
    <t>שבלי - אום אל-גנם</t>
  </si>
  <si>
    <t>שיבלי נידאל</t>
  </si>
  <si>
    <t>סביח בהיג'</t>
  </si>
  <si>
    <t>שיבלי מחמוד</t>
  </si>
  <si>
    <t>שיבלי פתחי</t>
  </si>
  <si>
    <t>מוקטרן מוחמד</t>
  </si>
  <si>
    <t>טליעה מואנס</t>
  </si>
  <si>
    <t>אלמוסטקבל לשבאב</t>
  </si>
  <si>
    <t>מוקטרן אמיר</t>
  </si>
  <si>
    <t>טליעה אחמד</t>
  </si>
  <si>
    <t>טליעה סאלם</t>
  </si>
  <si>
    <t>מוקטרן זוהיר</t>
  </si>
  <si>
    <t>מוקטרן עדנאן</t>
  </si>
  <si>
    <t>שיבלי יוסף</t>
  </si>
  <si>
    <t>פרח התבור</t>
  </si>
  <si>
    <t>שיבלי סאמר</t>
  </si>
  <si>
    <t>שיבלי אמיר</t>
  </si>
  <si>
    <t>שיבלי גאזי</t>
  </si>
  <si>
    <t>שיבלי נעים</t>
  </si>
  <si>
    <t>אבו ג'אבר סולימאן</t>
  </si>
  <si>
    <t>סעאידה בכר</t>
  </si>
  <si>
    <t>סעאידה מוחמד</t>
  </si>
  <si>
    <t>סעאידה מוסא</t>
  </si>
  <si>
    <t>סעאידה חוסין</t>
  </si>
  <si>
    <t>סעאידה פהמי</t>
  </si>
  <si>
    <t>סעאידה ראפע</t>
  </si>
  <si>
    <t>שיבלי סאלם</t>
  </si>
  <si>
    <t>אלנסר</t>
  </si>
  <si>
    <t>נע</t>
  </si>
  <si>
    <t>שיבלי עלי</t>
  </si>
  <si>
    <t>טליעה סברי</t>
  </si>
  <si>
    <t>שיבלי חמד</t>
  </si>
  <si>
    <t>שיבלי עארף</t>
  </si>
  <si>
    <t>שיבלי שאדי</t>
  </si>
  <si>
    <t>שיבלי ראגב</t>
  </si>
  <si>
    <t>אלסלאם</t>
  </si>
  <si>
    <t>אס</t>
  </si>
  <si>
    <t>שיבלי נסים</t>
  </si>
  <si>
    <t>מנאסרה מחמוד</t>
  </si>
  <si>
    <t>שיבלי סולטאן</t>
  </si>
  <si>
    <t>שיבלי פיאד</t>
  </si>
  <si>
    <t>אסעד עבד אלסלאם</t>
  </si>
  <si>
    <t>שיבלי דאוד</t>
  </si>
  <si>
    <t>אלאסלאח</t>
  </si>
  <si>
    <t>אל</t>
  </si>
  <si>
    <t>שיבלי ראיד</t>
  </si>
  <si>
    <t>שיבלי רודי</t>
  </si>
  <si>
    <t>שיבלי מוניר</t>
  </si>
  <si>
    <t>סלפיתי מהראן</t>
  </si>
  <si>
    <t>אלעדל ואלאסלאח</t>
  </si>
  <si>
    <t>סלאפתה מוחמד</t>
  </si>
  <si>
    <t>כחילי סעאידה ח'אלד</t>
  </si>
  <si>
    <t>כחילי ראמי</t>
  </si>
  <si>
    <t>סעאידה עווד</t>
  </si>
  <si>
    <t>כחילי סעאידה מוחמד</t>
  </si>
  <si>
    <t>סעאידה פיסל</t>
  </si>
  <si>
    <t>סלפיתי זידאן</t>
  </si>
  <si>
    <t>פרידמן יורם אבנר</t>
  </si>
  <si>
    <t>עוז-ממשיכים בדרכו של עוזי כהן</t>
  </si>
  <si>
    <t>רעננה</t>
  </si>
  <si>
    <t>מרגוליס ווהן גייסון</t>
  </si>
  <si>
    <t>אשואל אופיר</t>
  </si>
  <si>
    <t>מללי בועז יובל</t>
  </si>
  <si>
    <t>ספז יעל</t>
  </si>
  <si>
    <t>גרהם סוניה גולדה חנה</t>
  </si>
  <si>
    <t>כהן אילן</t>
  </si>
  <si>
    <t>זלצמן רועי</t>
  </si>
  <si>
    <t>עתיד איתן לרעננה ברשות איתן גליק</t>
  </si>
  <si>
    <t>שרון ינון</t>
  </si>
  <si>
    <t>לוי שרה שמחה</t>
  </si>
  <si>
    <t>אבי אהרון אושרת</t>
  </si>
  <si>
    <t>הורוביץ יורם</t>
  </si>
  <si>
    <t>בר-און רענן</t>
  </si>
  <si>
    <t>גליק איתן</t>
  </si>
  <si>
    <t>יהודאי משה</t>
  </si>
  <si>
    <t>מרצ רעננה חופשית בראשות רונית וינטראוב</t>
  </si>
  <si>
    <t>מוטוביץ שלמוני ורד</t>
  </si>
  <si>
    <t>קליימרמן ניסנוב ג'ובאנה</t>
  </si>
  <si>
    <t>הלמן לב</t>
  </si>
  <si>
    <t>שרו עבאדי רות אלאונור</t>
  </si>
  <si>
    <t>גומא דוד</t>
  </si>
  <si>
    <t>אורן רחל</t>
  </si>
  <si>
    <t>גפן מאיר</t>
  </si>
  <si>
    <t>מור טליה</t>
  </si>
  <si>
    <t>אלרם רות</t>
  </si>
  <si>
    <t>פרסטר רן</t>
  </si>
  <si>
    <t>אלפי פולנסקי חדוה</t>
  </si>
  <si>
    <t>צימרמן וינשטוק גלית</t>
  </si>
  <si>
    <t>מילר יצחק</t>
  </si>
  <si>
    <t>סלוצקי דבורה דבי</t>
  </si>
  <si>
    <t>נדב רוסלר צבי</t>
  </si>
  <si>
    <t>דיאמנט עדית</t>
  </si>
  <si>
    <t>אבן שי</t>
  </si>
  <si>
    <t>וינטראוב רונית</t>
  </si>
  <si>
    <t>פרחי ליאור</t>
  </si>
  <si>
    <t>הליכוד בראשות רחלי בן-ארי סקת</t>
  </si>
  <si>
    <t>מעוז יעקב</t>
  </si>
  <si>
    <t>כרשיש משה</t>
  </si>
  <si>
    <t>ברהום רון</t>
  </si>
  <si>
    <t>פריאנטה יצחק</t>
  </si>
  <si>
    <t>קצין אליהו</t>
  </si>
  <si>
    <t>שוסטרמן אריה</t>
  </si>
  <si>
    <t>גרינר ברנרדו</t>
  </si>
  <si>
    <t>רשף עמי</t>
  </si>
  <si>
    <t>חלפי גיל</t>
  </si>
  <si>
    <t>פריאנטה גיל חיים</t>
  </si>
  <si>
    <t>משיח דורון</t>
  </si>
  <si>
    <t>ידיד רחל</t>
  </si>
  <si>
    <t>בן ארי סקת רחלי</t>
  </si>
  <si>
    <t>ברטוב פנחס</t>
  </si>
  <si>
    <t>הרשימה למען התושבים בדרכו של דן ברוך</t>
  </si>
  <si>
    <t>לה</t>
  </si>
  <si>
    <t>שריבקר רחל</t>
  </si>
  <si>
    <t>חסון דוד</t>
  </si>
  <si>
    <t>זמיר יוסף</t>
  </si>
  <si>
    <t>באומן יעל</t>
  </si>
  <si>
    <t>בנאין ארביב אופירה</t>
  </si>
  <si>
    <t>שרון מיכאל</t>
  </si>
  <si>
    <t>צמח יעקב</t>
  </si>
  <si>
    <t>גרנות משה</t>
  </si>
  <si>
    <t>סיטון אברהם</t>
  </si>
  <si>
    <t>שלוינסקי אורית</t>
  </si>
  <si>
    <t>נעים מיכל</t>
  </si>
  <si>
    <t>ברוך יעקב</t>
  </si>
  <si>
    <t>מנוס אורי</t>
  </si>
  <si>
    <t>סגל דגן כרמל</t>
  </si>
  <si>
    <t>שלו פינקלר אסנת</t>
  </si>
  <si>
    <t>ארביב אביחי</t>
  </si>
  <si>
    <t>ברם מיכל</t>
  </si>
  <si>
    <t>ברוך דניאל</t>
  </si>
  <si>
    <t>לוין שושנה מרים</t>
  </si>
  <si>
    <t>רעננה שאנחנו אוהבים בראשות זאב בילסקי</t>
  </si>
  <si>
    <t>קסטוריאנו קטרין</t>
  </si>
  <si>
    <t>דימנט שני</t>
  </si>
  <si>
    <t>שרון נירה</t>
  </si>
  <si>
    <t>טלמור עמוס</t>
  </si>
  <si>
    <t>אטל דליה</t>
  </si>
  <si>
    <t>סרנצקי טלי</t>
  </si>
  <si>
    <t>פאר פרוינד עדנה</t>
  </si>
  <si>
    <t>מהולל מלכה</t>
  </si>
  <si>
    <t>הלפרין לאה</t>
  </si>
  <si>
    <t>גל מרסלו גבריאל</t>
  </si>
  <si>
    <t>איל לויס סוזן</t>
  </si>
  <si>
    <t>זלינגר ליאור</t>
  </si>
  <si>
    <t>רייזמן מיכאל</t>
  </si>
  <si>
    <t>בורושק מתי</t>
  </si>
  <si>
    <t>דותן עידו</t>
  </si>
  <si>
    <t>גינזבורג איתן</t>
  </si>
  <si>
    <t>פרי סימה</t>
  </si>
  <si>
    <t>בילסקי בנימין זאב</t>
  </si>
  <si>
    <t>מאמינים ברעננה-הבית היהודי</t>
  </si>
  <si>
    <t>טביחד</t>
  </si>
  <si>
    <t>בזר הדסה</t>
  </si>
  <si>
    <t>צרויה אורה</t>
  </si>
  <si>
    <t>הרשנהורן איתי אברהם</t>
  </si>
  <si>
    <t>פוגאטש נעמי צביה</t>
  </si>
  <si>
    <t>דינור אליאב</t>
  </si>
  <si>
    <t>פרידמן אריה</t>
  </si>
  <si>
    <t>יעקב דוברת</t>
  </si>
  <si>
    <t>קינן הראל</t>
  </si>
  <si>
    <t>אלוש אליהו אלי</t>
  </si>
  <si>
    <t>אייזיקסון מרוין מייש</t>
  </si>
  <si>
    <t>וייס סטוארט</t>
  </si>
  <si>
    <t>פרידמן שלמה</t>
  </si>
  <si>
    <t>כהן דרורה</t>
  </si>
  <si>
    <t>גולדמן חיים יהודה</t>
  </si>
  <si>
    <t>גרינגליק צבי</t>
  </si>
  <si>
    <t>פינסברג שוקה</t>
  </si>
  <si>
    <t>רעננה-הבית שלי</t>
  </si>
  <si>
    <t>חנ</t>
  </si>
  <si>
    <t>שקלים אפרת</t>
  </si>
  <si>
    <t>פלר תמר</t>
  </si>
  <si>
    <t>דרסלר יצחק</t>
  </si>
  <si>
    <t>לוין שמואל</t>
  </si>
  <si>
    <t>בר אדון רינה</t>
  </si>
  <si>
    <t>יפה בועז</t>
  </si>
  <si>
    <t>שטאובר רוברט</t>
  </si>
  <si>
    <t>קויש יפעת</t>
  </si>
  <si>
    <t>שמיר חניה</t>
  </si>
  <si>
    <t>שלום רחמים</t>
  </si>
  <si>
    <t>קליין מלכה</t>
  </si>
  <si>
    <t>חסן גבריאל</t>
  </si>
  <si>
    <t>רומנקביץ אורנה שרה</t>
  </si>
  <si>
    <t>אנגלצין מאי</t>
  </si>
  <si>
    <t>צירינג דבורה</t>
  </si>
  <si>
    <t>קריסטל ניר יהודה</t>
  </si>
  <si>
    <t>ברוידא חיים</t>
  </si>
  <si>
    <t>חופרי נחום</t>
  </si>
  <si>
    <t>ליפמן אסף</t>
  </si>
  <si>
    <t>דרך חדשה בראשות תמי פלד חיון</t>
  </si>
  <si>
    <t>הר שמש מיכל</t>
  </si>
  <si>
    <t>רובינשטיין יהודית</t>
  </si>
  <si>
    <t>כהן תמיר</t>
  </si>
  <si>
    <t>ברנס טל</t>
  </si>
  <si>
    <t>קורנפלד אסף מנחם</t>
  </si>
  <si>
    <t>תנעמי אורן</t>
  </si>
  <si>
    <t>ארגמן בלהוסקי איריס</t>
  </si>
  <si>
    <t>פלד חיון תמי</t>
  </si>
  <si>
    <t>בן דוד רות</t>
  </si>
  <si>
    <t>העבודה הרשימה החברתית למועצת העיר בראשות איאן יפה</t>
  </si>
  <si>
    <t>בן צבי ניצה</t>
  </si>
  <si>
    <t>ארכיטקטר אילן</t>
  </si>
  <si>
    <t>רדושקוביץ איל</t>
  </si>
  <si>
    <t>גזית גד</t>
  </si>
  <si>
    <t>סטרולוב עמירם</t>
  </si>
  <si>
    <t>הוכברג ענבר</t>
  </si>
  <si>
    <t>בית הלחמי עמירם</t>
  </si>
  <si>
    <t>יפה איאן צ'רלס</t>
  </si>
  <si>
    <t>זהר יואב</t>
  </si>
  <si>
    <t>רמה</t>
  </si>
  <si>
    <t>רמת ישי</t>
  </si>
  <si>
    <t>גולדשטיין לי הילרי</t>
  </si>
  <si>
    <t>גנח בת אל חנה</t>
  </si>
  <si>
    <t>פורטה ערן רוג'ר</t>
  </si>
  <si>
    <t>מלצר דורון סבין</t>
  </si>
  <si>
    <t>פריד עוזי</t>
  </si>
  <si>
    <t>ביטון שלמה שמעון</t>
  </si>
  <si>
    <t>אלקריף ליבי</t>
  </si>
  <si>
    <t>גבריאלי דוד שלמה</t>
  </si>
  <si>
    <t>בן אליעזר עופר</t>
  </si>
  <si>
    <t>זהרי נתנאל</t>
  </si>
  <si>
    <t>עם</t>
  </si>
  <si>
    <t>שרייר אלי</t>
  </si>
  <si>
    <t>שחר יונתן</t>
  </si>
  <si>
    <t>קריסטל דן</t>
  </si>
  <si>
    <t>סיידר אלה</t>
  </si>
  <si>
    <t>ברקאי דב מקס</t>
  </si>
  <si>
    <t>הירשפלד יהונתן נמרוד</t>
  </si>
  <si>
    <t>שושני אהוד</t>
  </si>
  <si>
    <t>עתיד רמת ישי בראשות גיא זקס</t>
  </si>
  <si>
    <t>לפשטיין ערן</t>
  </si>
  <si>
    <t>נירקין יובל</t>
  </si>
  <si>
    <t>כץ אפרים</t>
  </si>
  <si>
    <t>בראון שושנה</t>
  </si>
  <si>
    <t>סלע אברהם</t>
  </si>
  <si>
    <t>ליברמן מרים מור</t>
  </si>
  <si>
    <t>גולדשטיין ארי</t>
  </si>
  <si>
    <t>זקס גיא מקס יוסף</t>
  </si>
  <si>
    <t>שמואל אורלי</t>
  </si>
  <si>
    <t>נתיב חדש בראשות יעקב זהר</t>
  </si>
  <si>
    <t>מדר אליהו</t>
  </si>
  <si>
    <t>לוי אליהו</t>
  </si>
  <si>
    <t>כפיר נעמי</t>
  </si>
  <si>
    <t>אהרן יריב</t>
  </si>
  <si>
    <t>בלישה אליעזר</t>
  </si>
  <si>
    <t>בוטבול שילו</t>
  </si>
  <si>
    <t>סהר שי</t>
  </si>
  <si>
    <t>מגל בלה</t>
  </si>
  <si>
    <t>אביטן שלומי</t>
  </si>
  <si>
    <t>קומר כהן נעמי קרן</t>
  </si>
  <si>
    <t>שרגא שי אוראל</t>
  </si>
  <si>
    <t>מפודה שלמה</t>
  </si>
  <si>
    <t>אליה שירה</t>
  </si>
  <si>
    <t>טננבאום עמית</t>
  </si>
  <si>
    <t>גליקו נסים</t>
  </si>
  <si>
    <t>וקנין יפתח יפעת</t>
  </si>
  <si>
    <t>זהר יעקב</t>
  </si>
  <si>
    <t>לוי נסים</t>
  </si>
  <si>
    <t>שס בראשות רון ברינה</t>
  </si>
  <si>
    <t>רמת השרון</t>
  </si>
  <si>
    <t>בבג'ני ליאור</t>
  </si>
  <si>
    <t>סימן טוב נסים</t>
  </si>
  <si>
    <t>פלח שמואל</t>
  </si>
  <si>
    <t>עשרי אהרון</t>
  </si>
  <si>
    <t>ברינה שפיק רון</t>
  </si>
  <si>
    <t>עינב יורם</t>
  </si>
  <si>
    <t>הירוקים רמת השרון</t>
  </si>
  <si>
    <t>חנוך-רועה גליה</t>
  </si>
  <si>
    <t>קירשנר שרגא</t>
  </si>
  <si>
    <t>לוין משה אורי</t>
  </si>
  <si>
    <t>סלע גיא יחיאל</t>
  </si>
  <si>
    <t>יש עתיד ברמת השרון בראשות הדר שוייצר</t>
  </si>
  <si>
    <t>גליננסקי ארז</t>
  </si>
  <si>
    <t>גלעדי ידין דן</t>
  </si>
  <si>
    <t>פירסט אורית-לאה</t>
  </si>
  <si>
    <t>שרביט יוגב</t>
  </si>
  <si>
    <t>וינוגרד מיכל</t>
  </si>
  <si>
    <t>גפני יריב</t>
  </si>
  <si>
    <t>לין שרון</t>
  </si>
  <si>
    <t>באום אייל בן יהודה</t>
  </si>
  <si>
    <t>שוייצר הדר</t>
  </si>
  <si>
    <t>בן ארויה עמית משה</t>
  </si>
  <si>
    <t>תותים בראשות לירן זילברמן</t>
  </si>
  <si>
    <t>ארבל יששכר מנחם</t>
  </si>
  <si>
    <t>אלקלעי עידן שלום</t>
  </si>
  <si>
    <t>גלעד אמיר אפרת</t>
  </si>
  <si>
    <t>הדר אביגדור</t>
  </si>
  <si>
    <t>זילברמן לירן</t>
  </si>
  <si>
    <t>וייסגלס דוב</t>
  </si>
  <si>
    <t>רמת השרון שלנו בראשות יצחק רוכברג</t>
  </si>
  <si>
    <t>קנור צבי</t>
  </si>
  <si>
    <t>דן אילנה</t>
  </si>
  <si>
    <t>צפריר אליעזר</t>
  </si>
  <si>
    <t>שני ליעד</t>
  </si>
  <si>
    <t>יטיב יעל</t>
  </si>
  <si>
    <t>צפיר יואב</t>
  </si>
  <si>
    <t>כהן אורן דוד</t>
  </si>
  <si>
    <t>לב-רן יהודה</t>
  </si>
  <si>
    <t>גרינברג רונית</t>
  </si>
  <si>
    <t>קמר סטולרסקי שרון</t>
  </si>
  <si>
    <t>איטאלי טל</t>
  </si>
  <si>
    <t>מימוני מרק פול</t>
  </si>
  <si>
    <t>בראל רפאל</t>
  </si>
  <si>
    <t>קלנר גיא</t>
  </si>
  <si>
    <t>וייזר דוברת</t>
  </si>
  <si>
    <t>עזגד טל נפתלי</t>
  </si>
  <si>
    <t>אבין שירה פלורה</t>
  </si>
  <si>
    <t>רוכברגר יצחק</t>
  </si>
  <si>
    <t>שעשוע חסון רנה רות</t>
  </si>
  <si>
    <t>מהפך ברמה בראשות נורית אבנר</t>
  </si>
  <si>
    <t>מור נתן עמי</t>
  </si>
  <si>
    <t>שמיר גיא</t>
  </si>
  <si>
    <t>בן שלום גלי גבריאלה יוכבד</t>
  </si>
  <si>
    <t>כץ בועז</t>
  </si>
  <si>
    <t>גדרון פז חגית</t>
  </si>
  <si>
    <t>בר יושפט רן</t>
  </si>
  <si>
    <t>ויין רון</t>
  </si>
  <si>
    <t>אדמסקי דן אלקנה</t>
  </si>
  <si>
    <t>גולד יעל</t>
  </si>
  <si>
    <t>אלמוג אסולין אהרון</t>
  </si>
  <si>
    <t>אבנר נורית</t>
  </si>
  <si>
    <t>פרידמן אדווין</t>
  </si>
  <si>
    <t>מרצ רמת השרון בראשות עו"ד עידן למדן</t>
  </si>
  <si>
    <t>אייל סולסקי אסתר</t>
  </si>
  <si>
    <t>ברזל גיא יעקב מיכאל</t>
  </si>
  <si>
    <t>בר סנדרה ליבה</t>
  </si>
  <si>
    <t>אליאס שירה</t>
  </si>
  <si>
    <t>ינאי דרור</t>
  </si>
  <si>
    <t>ברגור יונה שמעון</t>
  </si>
  <si>
    <t>ברזלי רועי</t>
  </si>
  <si>
    <t>קלקא איריס</t>
  </si>
  <si>
    <t>למדן עידן</t>
  </si>
  <si>
    <t>יהושע רמי</t>
  </si>
  <si>
    <t>הליכוד</t>
  </si>
  <si>
    <t>בן ציון יוסף</t>
  </si>
  <si>
    <t>סיבוני שי</t>
  </si>
  <si>
    <t>דבח - בלזר פאולינה</t>
  </si>
  <si>
    <t>גלם רמי רחמים</t>
  </si>
  <si>
    <t>אלמגור שמואל</t>
  </si>
  <si>
    <t>אטיאס חיליק</t>
  </si>
  <si>
    <t>שחר אופיר</t>
  </si>
  <si>
    <t>בית בראשות עו"ד אבירם גרובר</t>
  </si>
  <si>
    <t>בלסקי אלכסנדר</t>
  </si>
  <si>
    <t>לוי פרידלנדר מוניקה</t>
  </si>
  <si>
    <t>סרוסי בנימין</t>
  </si>
  <si>
    <t>בלושטיין לב ארי ליאור</t>
  </si>
  <si>
    <t>רותם רוני</t>
  </si>
  <si>
    <t>ספיר אהרון</t>
  </si>
  <si>
    <t>גרונסקי רות</t>
  </si>
  <si>
    <t>גרובר אבירם</t>
  </si>
  <si>
    <t>יעקב נסים</t>
  </si>
  <si>
    <t>עשייה ברמה בראשות אילן כהן</t>
  </si>
  <si>
    <t>בושנסקי אמיר</t>
  </si>
  <si>
    <t>גביש ענת</t>
  </si>
  <si>
    <t>בנימין מור</t>
  </si>
  <si>
    <t>שגב סמדר</t>
  </si>
  <si>
    <t>סובול אוהד אברהם</t>
  </si>
  <si>
    <t>יחדיו חילונים ודתיים שומרים על המסורת</t>
  </si>
  <si>
    <t>חיומי משה</t>
  </si>
  <si>
    <t>פרידלנדר מיכאל</t>
  </si>
  <si>
    <t>אברהמי גיל</t>
  </si>
  <si>
    <t>לוטן אשכנזי אורנה</t>
  </si>
  <si>
    <t>הראובני דוד</t>
  </si>
  <si>
    <t>ילוז אורי</t>
  </si>
  <si>
    <t>גריידי שמואל</t>
  </si>
  <si>
    <t>קופרמן אלעד שמעון</t>
  </si>
  <si>
    <t>מסורת של עשייה בראשות יעקוב קורצקי</t>
  </si>
  <si>
    <t>אח</t>
  </si>
  <si>
    <t>גולדברג מאיר יוסף</t>
  </si>
  <si>
    <t>סולומון גיא</t>
  </si>
  <si>
    <t>יהודה יניב</t>
  </si>
  <si>
    <t>סמדזה מאיר</t>
  </si>
  <si>
    <t>אגזדה יוחאי</t>
  </si>
  <si>
    <t>בצלאלי סעדיה</t>
  </si>
  <si>
    <t>בן דוד עמית פטריק</t>
  </si>
  <si>
    <t>חנן אמיר</t>
  </si>
  <si>
    <t>גזית שמואל חי</t>
  </si>
  <si>
    <t>הלפרין רון</t>
  </si>
  <si>
    <t>גולדשטיין בני גיל</t>
  </si>
  <si>
    <t>כחלון עידו</t>
  </si>
  <si>
    <t>קורצקי יעקוב</t>
  </si>
  <si>
    <t>חכם דוד</t>
  </si>
  <si>
    <t>רמת גן</t>
  </si>
  <si>
    <t>סמירה יחזקאל</t>
  </si>
  <si>
    <t>בר דיין בועז</t>
  </si>
  <si>
    <t>יצחקי ניסן</t>
  </si>
  <si>
    <t>ראובן אמיר</t>
  </si>
  <si>
    <t>עמרם יוסף</t>
  </si>
  <si>
    <t>פתאל ישראל</t>
  </si>
  <si>
    <t>אוזן רמי יהודה</t>
  </si>
  <si>
    <t>דוד מנחם</t>
  </si>
  <si>
    <t>יום טוב ענת</t>
  </si>
  <si>
    <t>הירוקים בר"ג וצעירי ר"ג - הדור הבא</t>
  </si>
  <si>
    <t>שלמוני טובה</t>
  </si>
  <si>
    <t>פולק גאיה רות</t>
  </si>
  <si>
    <t>שחר נדב</t>
  </si>
  <si>
    <t>שאבי אביבה</t>
  </si>
  <si>
    <t>קויפמן שירלי</t>
  </si>
  <si>
    <t>כהן אבן גרי</t>
  </si>
  <si>
    <t>מזרחי אריה</t>
  </si>
  <si>
    <t>אילני ליעד</t>
  </si>
  <si>
    <t>ליליאן אבי</t>
  </si>
  <si>
    <t>פרי שאול</t>
  </si>
  <si>
    <t>רמת גנים בראשות רמי גני</t>
  </si>
  <si>
    <t>רם</t>
  </si>
  <si>
    <t>חתמי צבי</t>
  </si>
  <si>
    <t>לוי רוני</t>
  </si>
  <si>
    <t>גוב אודליה</t>
  </si>
  <si>
    <t>גינת דוד</t>
  </si>
  <si>
    <t>פדרמן רחל</t>
  </si>
  <si>
    <t>רדעי אבישי</t>
  </si>
  <si>
    <t>חגאגי דני</t>
  </si>
  <si>
    <t>שריקי עמית</t>
  </si>
  <si>
    <t>גני רמי</t>
  </si>
  <si>
    <t>וינברג מתתיהו</t>
  </si>
  <si>
    <t>רמת-גן 1 בראשות כרמל שאמה הכהן</t>
  </si>
  <si>
    <t>רג</t>
  </si>
  <si>
    <t>כהן ורד</t>
  </si>
  <si>
    <t>מני אורי</t>
  </si>
  <si>
    <t>אורגד שטילמן סיגלית</t>
  </si>
  <si>
    <t>פרץ יצחק ויקי</t>
  </si>
  <si>
    <t>יעקב הגר )ג'ולי(</t>
  </si>
  <si>
    <t>שאלתיאל יגאל</t>
  </si>
  <si>
    <t>פרדו רחל</t>
  </si>
  <si>
    <t>צחור יורם ברוך</t>
  </si>
  <si>
    <t>אובנוב מריה</t>
  </si>
  <si>
    <t>לוי שלום</t>
  </si>
  <si>
    <t>מרום רחל</t>
  </si>
  <si>
    <t>קניגסברגר אדם</t>
  </si>
  <si>
    <t>ביסמנובסקי שולמית ג'וליט</t>
  </si>
  <si>
    <t>שאמה הכהן כרמל</t>
  </si>
  <si>
    <t>ביטון מאיר</t>
  </si>
  <si>
    <t>רשימת הצעירים - לב - למועצת העיר רמת-גן</t>
  </si>
  <si>
    <t>צע</t>
  </si>
  <si>
    <t>בן מנחם נעמה</t>
  </si>
  <si>
    <t>וקנין גולן</t>
  </si>
  <si>
    <t>גולדשטיין דביר</t>
  </si>
  <si>
    <t>שחיבר כרמית</t>
  </si>
  <si>
    <t>דורה כפיר</t>
  </si>
  <si>
    <t>ליבדינסקי ענת</t>
  </si>
  <si>
    <t>חסון דותן</t>
  </si>
  <si>
    <t>זילברמן ברזילי דניז</t>
  </si>
  <si>
    <t>שלמה יעל יוליה</t>
  </si>
  <si>
    <t>חתוכה טל</t>
  </si>
  <si>
    <t>סטרובולסקי יוסף</t>
  </si>
  <si>
    <t>שינפלד גיא</t>
  </si>
  <si>
    <t>גת דוד</t>
  </si>
  <si>
    <t>מאנה הילה</t>
  </si>
  <si>
    <t>מור מיכל</t>
  </si>
  <si>
    <t>חסון אלי</t>
  </si>
  <si>
    <t>בכור שי</t>
  </si>
  <si>
    <t>ברזילי רועי</t>
  </si>
  <si>
    <t>באר )רכלבסקי( חיים</t>
  </si>
  <si>
    <t>רמת-גן שלנו בראשות צביקה ניר</t>
  </si>
  <si>
    <t>סומק רוני</t>
  </si>
  <si>
    <t>כהן אלברט</t>
  </si>
  <si>
    <t>קוזלובסקי רודיה דרור</t>
  </si>
  <si>
    <t>דוברוביצקי אנה</t>
  </si>
  <si>
    <t>סופר-לב אתי</t>
  </si>
  <si>
    <t>זעירא צבי</t>
  </si>
  <si>
    <t>קוה אמנון</t>
  </si>
  <si>
    <t>בר מגן אמנון</t>
  </si>
  <si>
    <t>בכר אבי</t>
  </si>
  <si>
    <t>דוד ירון</t>
  </si>
  <si>
    <t>טטרו משה</t>
  </si>
  <si>
    <t>אבדי גבריאל</t>
  </si>
  <si>
    <t>וולקוביץ אייל</t>
  </si>
  <si>
    <t>רז דוד</t>
  </si>
  <si>
    <t>זילברברג ערן דב</t>
  </si>
  <si>
    <t>גרוס יחזקאל ארז</t>
  </si>
  <si>
    <t>גרינברג ארז דוד</t>
  </si>
  <si>
    <t>קרפ לאה</t>
  </si>
  <si>
    <t>אביאני נאור</t>
  </si>
  <si>
    <t>עמבר אלי</t>
  </si>
  <si>
    <t>ורד נתיב</t>
  </si>
  <si>
    <t>קזו-כהן אברהם</t>
  </si>
  <si>
    <t>נבעה חנה</t>
  </si>
  <si>
    <t>זומר שרי</t>
  </si>
  <si>
    <t>ברטל אורנה</t>
  </si>
  <si>
    <t>סלע עירית</t>
  </si>
  <si>
    <t>זלזו )זיו( יעקב אפרים</t>
  </si>
  <si>
    <t>סמרנו יהודה חיים</t>
  </si>
  <si>
    <t>רכטמן ג'ולי</t>
  </si>
  <si>
    <t>בירן אמילי הדס</t>
  </si>
  <si>
    <t>זכריה מאור יעקב</t>
  </si>
  <si>
    <t>דהרי אורית</t>
  </si>
  <si>
    <t>קריאל יפה</t>
  </si>
  <si>
    <t>רוזן גנוט אביבה</t>
  </si>
  <si>
    <t>מזרחי סיון</t>
  </si>
  <si>
    <t>חודסביץ' סבטלנה</t>
  </si>
  <si>
    <t>זיו ידלין זיזי</t>
  </si>
  <si>
    <t>אלברדו אידית</t>
  </si>
  <si>
    <t>שנידר ברנשטיין קרן</t>
  </si>
  <si>
    <t>דניאלי שוסטר לימור</t>
  </si>
  <si>
    <t>צור אולגה</t>
  </si>
  <si>
    <t>קרן מיכל</t>
  </si>
  <si>
    <t>אלכסנדרוביץ אנה אסנת</t>
  </si>
  <si>
    <t>שוץ-חקלאי שירי</t>
  </si>
  <si>
    <t>חנגלי יובל אברהם</t>
  </si>
  <si>
    <t>מאנע סאמי אליה</t>
  </si>
  <si>
    <t>נאמן אנה</t>
  </si>
  <si>
    <t>ניר צביקה</t>
  </si>
  <si>
    <t>כלפון יוסף</t>
  </si>
  <si>
    <t>יש עתיד ברמת-גן בראשות גלעד שריר</t>
  </si>
  <si>
    <t>גלר אורן</t>
  </si>
  <si>
    <t>שליט משה</t>
  </si>
  <si>
    <t>גרין כץ אודליה רוזי</t>
  </si>
  <si>
    <t>אלפלנג-אנדלמן לימור</t>
  </si>
  <si>
    <t>שורץ תמיר</t>
  </si>
  <si>
    <t>צ'רנוקין בנימין</t>
  </si>
  <si>
    <t>אדמון יונה</t>
  </si>
  <si>
    <t>ברק יהודית יפה</t>
  </si>
  <si>
    <t>הראל סולימאן שלמה )סלמן(</t>
  </si>
  <si>
    <t>ריינס דניאל אלברטו</t>
  </si>
  <si>
    <t>מקמל משה</t>
  </si>
  <si>
    <t>שריר גלעד</t>
  </si>
  <si>
    <t>אשל אהרן</t>
  </si>
  <si>
    <t>תנופה ירוקה בראשות אלי מוסרי</t>
  </si>
  <si>
    <t>שגיא צורי</t>
  </si>
  <si>
    <t>בידץ אורי</t>
  </si>
  <si>
    <t>פרינץ יצחק</t>
  </si>
  <si>
    <t>גיא יוסף</t>
  </si>
  <si>
    <t>דולב שמר</t>
  </si>
  <si>
    <t>בן יקר מאיר</t>
  </si>
  <si>
    <t>יחזקאל שי טוני</t>
  </si>
  <si>
    <t>כהן ליאור</t>
  </si>
  <si>
    <t>ברוק דרורה</t>
  </si>
  <si>
    <t>ברנס רוית-רבקה</t>
  </si>
  <si>
    <t>דאר יניב</t>
  </si>
  <si>
    <t>להט רות</t>
  </si>
  <si>
    <t>אלוני דורון</t>
  </si>
  <si>
    <t>וינר שרה</t>
  </si>
  <si>
    <t>דסה אברהם אליהו</t>
  </si>
  <si>
    <t>קרת ניר</t>
  </si>
  <si>
    <t>גרינברג משה</t>
  </si>
  <si>
    <t>רוט גרי</t>
  </si>
  <si>
    <t>בארוט מיקי</t>
  </si>
  <si>
    <t>זקצר אסנת</t>
  </si>
  <si>
    <t>נועם גיא</t>
  </si>
  <si>
    <t>מנע ציון</t>
  </si>
  <si>
    <t>יחזקאל מנשה בני</t>
  </si>
  <si>
    <t>עקיבא-טופול שירלי</t>
  </si>
  <si>
    <t>בורגר עליזה )אינזה(</t>
  </si>
  <si>
    <t>שמיר עזרא</t>
  </si>
  <si>
    <t>מוסרי אלי</t>
  </si>
  <si>
    <t>קאזיס חיים</t>
  </si>
  <si>
    <t>רמת-גן נקייה בראשות דוד מנע</t>
  </si>
  <si>
    <t>ענ</t>
  </si>
  <si>
    <t>פנחס אביחי</t>
  </si>
  <si>
    <t>עטר ויויאן</t>
  </si>
  <si>
    <t>שניט שמחה סימה</t>
  </si>
  <si>
    <t>וסר נתן</t>
  </si>
  <si>
    <t>גיסינגר בתיה רבקה</t>
  </si>
  <si>
    <t>בביוף הילה</t>
  </si>
  <si>
    <t>בלקינד הלנה</t>
  </si>
  <si>
    <t>וינדר יוסף</t>
  </si>
  <si>
    <t>רביע ששון</t>
  </si>
  <si>
    <t>באשי-אטלס אורנה</t>
  </si>
  <si>
    <t>מנע דוד</t>
  </si>
  <si>
    <t>דרעי שלמה</t>
  </si>
  <si>
    <t>לרנר נפתלי</t>
  </si>
  <si>
    <t>עובדים בשבילך בראשות חיליק רביב</t>
  </si>
  <si>
    <t>קלר שני</t>
  </si>
  <si>
    <t>לוי ענבל</t>
  </si>
  <si>
    <t>מגזיניק יורי</t>
  </si>
  <si>
    <t>אלשטיין דינרמן קירה</t>
  </si>
  <si>
    <t>ששגוב אירינה</t>
  </si>
  <si>
    <t>הינדרי יוסף</t>
  </si>
  <si>
    <t>שוחט משה</t>
  </si>
  <si>
    <t>קמחי אליס</t>
  </si>
  <si>
    <t>אנך אילנית</t>
  </si>
  <si>
    <t>גרוס צבי</t>
  </si>
  <si>
    <t>נונו אברהם</t>
  </si>
  <si>
    <t>רביב חיליק</t>
  </si>
  <si>
    <t>קדוש איציק</t>
  </si>
  <si>
    <t>עכשיו</t>
  </si>
  <si>
    <t>נא</t>
  </si>
  <si>
    <t>פרבר קובייב אולג</t>
  </si>
  <si>
    <t>מזו יקטרינה</t>
  </si>
  <si>
    <t>בנצ'יק יפים</t>
  </si>
  <si>
    <t>אפרים שרון רוזית</t>
  </si>
  <si>
    <t>אילני פנינה</t>
  </si>
  <si>
    <t>גרבוז יאיר</t>
  </si>
  <si>
    <t>פולרד אן</t>
  </si>
  <si>
    <t>נודלמן אריאל</t>
  </si>
  <si>
    <t>דורי לטיף</t>
  </si>
  <si>
    <t>מרצ החיים בירוק</t>
  </si>
  <si>
    <t>גזית רועי צבי</t>
  </si>
  <si>
    <t>גירון-גילאון איל שי</t>
  </si>
  <si>
    <t>להב חיים</t>
  </si>
  <si>
    <t>גירון-גילאון ענבר</t>
  </si>
  <si>
    <t>צינס כרמלה</t>
  </si>
  <si>
    <t>וייס רון</t>
  </si>
  <si>
    <t>לימונה גילה</t>
  </si>
  <si>
    <t>ברזלי בעז</t>
  </si>
  <si>
    <t>עובדיה עינת</t>
  </si>
  <si>
    <t>קציר שאול</t>
  </si>
  <si>
    <t>בן אור קרן</t>
  </si>
  <si>
    <t>דה פריס יונתן</t>
  </si>
  <si>
    <t>שמה לילי</t>
  </si>
  <si>
    <t>בן עזרא יצחק</t>
  </si>
  <si>
    <t>זליכה יצחק צחי</t>
  </si>
  <si>
    <t>מירנץ יהונתן</t>
  </si>
  <si>
    <t>סייג אורי</t>
  </si>
  <si>
    <t>כהן רמי</t>
  </si>
  <si>
    <t>פדלון פלד אירית</t>
  </si>
  <si>
    <t>כוכבי יגאל</t>
  </si>
  <si>
    <t>בנטי רינה</t>
  </si>
  <si>
    <t>דעבול ארז</t>
  </si>
  <si>
    <t>פלאי סימה</t>
  </si>
  <si>
    <t>איוניר שי איתן</t>
  </si>
  <si>
    <t>שטגמן אילה</t>
  </si>
  <si>
    <t>שרעבי סופיה</t>
  </si>
  <si>
    <t>וינוגרון שגיא</t>
  </si>
  <si>
    <t>אהרונוב עקיבא</t>
  </si>
  <si>
    <t>צארום יואב</t>
  </si>
  <si>
    <t>צירולניקוב איזוסלב</t>
  </si>
  <si>
    <t>דהרי עינב</t>
  </si>
  <si>
    <t>דויטש דליה</t>
  </si>
  <si>
    <t>ניר נמרוד אברהם</t>
  </si>
  <si>
    <t>לרמן שמואל מיכאל</t>
  </si>
  <si>
    <t>ריוח משה</t>
  </si>
  <si>
    <t>פומרנץ אברהם</t>
  </si>
  <si>
    <t>כח לאזרחים ותיקים</t>
  </si>
  <si>
    <t>כה</t>
  </si>
  <si>
    <t>זכריה נתן</t>
  </si>
  <si>
    <t>כץ יעקב</t>
  </si>
  <si>
    <t>ברנר טראיאן טוביה</t>
  </si>
  <si>
    <t>דנן אלי</t>
  </si>
  <si>
    <t>חימוביץ מאיר</t>
  </si>
  <si>
    <t>צור משה</t>
  </si>
  <si>
    <t>לביא אלי</t>
  </si>
  <si>
    <t>קובר אהרון</t>
  </si>
  <si>
    <t>נתיב אסתי</t>
  </si>
  <si>
    <t>הראל עובדיה</t>
  </si>
  <si>
    <t>מירון יעקב</t>
  </si>
  <si>
    <t>זיו יצחק</t>
  </si>
  <si>
    <t>וולמן משה</t>
  </si>
  <si>
    <t>רכטר פרחיה</t>
  </si>
  <si>
    <t>שחם איצ'ה יצחק</t>
  </si>
  <si>
    <t>ברוש שרגא</t>
  </si>
  <si>
    <t>זינגר לרמת-גן</t>
  </si>
  <si>
    <t>יז</t>
  </si>
  <si>
    <t>אחימאיר יוסף דב</t>
  </si>
  <si>
    <t>סנס משה</t>
  </si>
  <si>
    <t>סופר פרנקלין</t>
  </si>
  <si>
    <t>גבאי ששון</t>
  </si>
  <si>
    <t>שכטמן ואל</t>
  </si>
  <si>
    <t>קדושי ליאור</t>
  </si>
  <si>
    <t>רוסטוביץ הנריק</t>
  </si>
  <si>
    <t>סימנהויז גיל</t>
  </si>
  <si>
    <t>עגן תמרה</t>
  </si>
  <si>
    <t>רובין קרן-מרגוט</t>
  </si>
  <si>
    <t>שיטרוק דורון</t>
  </si>
  <si>
    <t>בן דור אהוד</t>
  </si>
  <si>
    <t>שור סוזן</t>
  </si>
  <si>
    <t>חליפי יצחק</t>
  </si>
  <si>
    <t>כדורי אהובה ליבא</t>
  </si>
  <si>
    <t>שרעבי דוד</t>
  </si>
  <si>
    <t>יוהד אורטל</t>
  </si>
  <si>
    <t>גורן יצחק</t>
  </si>
  <si>
    <t>קפלן יעל</t>
  </si>
  <si>
    <t>לוי וניארה</t>
  </si>
  <si>
    <t>גולדברג משה</t>
  </si>
  <si>
    <t>צמח עומר</t>
  </si>
  <si>
    <t>שפיזמן אברהם מנחם</t>
  </si>
  <si>
    <t>פולק אדוה</t>
  </si>
  <si>
    <t>מאור נמרודי אביבה</t>
  </si>
  <si>
    <t>אברמוביץ משה</t>
  </si>
  <si>
    <t>זינגר ישראל ראול</t>
  </si>
  <si>
    <t>מולודיק אריה</t>
  </si>
  <si>
    <t>הבית היהודי ברמת-גן בראשות אביהוא בן משה</t>
  </si>
  <si>
    <t>מתוק עזרא</t>
  </si>
  <si>
    <t>נוי דבורה</t>
  </si>
  <si>
    <t>חגאג אלפונסו</t>
  </si>
  <si>
    <t>חרזי אבשלום</t>
  </si>
  <si>
    <t>אליהו נתנאל רן</t>
  </si>
  <si>
    <t>כהן אבישי</t>
  </si>
  <si>
    <t>שלמה שלום</t>
  </si>
  <si>
    <t>חן גילה</t>
  </si>
  <si>
    <t>דילמוני יעקב</t>
  </si>
  <si>
    <t>שארף דבורה חיה פנינה</t>
  </si>
  <si>
    <t>נחמיאס גבריאל</t>
  </si>
  <si>
    <t>צדוק אורנית</t>
  </si>
  <si>
    <t>גלרמן חיים מאיר</t>
  </si>
  <si>
    <t>בן משה אביהוא בניה</t>
  </si>
  <si>
    <t>אסרף מרסל רבקה</t>
  </si>
  <si>
    <t>צבי שירין איש חזק לרמת-גן נקייה</t>
  </si>
  <si>
    <t>ליפינסקי דניאל</t>
  </si>
  <si>
    <t>כהן אורי</t>
  </si>
  <si>
    <t>ערקבי שלום</t>
  </si>
  <si>
    <t>ראובני דנה</t>
  </si>
  <si>
    <t>עזיז דוד</t>
  </si>
  <si>
    <t>שירין עפרה</t>
  </si>
  <si>
    <t>ראובני תקוה</t>
  </si>
  <si>
    <t>שירין צבי</t>
  </si>
  <si>
    <t>יחיאלי רן</t>
  </si>
  <si>
    <t>רמת-גן בראש</t>
  </si>
  <si>
    <t>בר</t>
  </si>
  <si>
    <t>ברסקי-סובל חנה</t>
  </si>
  <si>
    <t>שניטמן טל</t>
  </si>
  <si>
    <t>שבתאי אביבה</t>
  </si>
  <si>
    <t>שמע גילה</t>
  </si>
  <si>
    <t>זגדון איתי ברוך</t>
  </si>
  <si>
    <t>מימון ענת</t>
  </si>
  <si>
    <t>זמר טוב חיים חואתי</t>
  </si>
  <si>
    <t>נחשון משה</t>
  </si>
  <si>
    <t>גולדשטיין דני</t>
  </si>
  <si>
    <t>בן עובד יוסף</t>
  </si>
  <si>
    <t>העבודה ופעילי שכונות בראשות רמי פדלון</t>
  </si>
  <si>
    <t>שלו חי</t>
  </si>
  <si>
    <t>באיער בן-ציון שמואל</t>
  </si>
  <si>
    <t>קסירר צפורה</t>
  </si>
  <si>
    <t>סדן אליהו</t>
  </si>
  <si>
    <t>דאוס בן ציון</t>
  </si>
  <si>
    <t>אשכנזי מוריה</t>
  </si>
  <si>
    <t>קרני דורון</t>
  </si>
  <si>
    <t>נחום אורלי</t>
  </si>
  <si>
    <t>בן עזרא קארט</t>
  </si>
  <si>
    <t>חזקי צפורה</t>
  </si>
  <si>
    <t>בן מיור משה</t>
  </si>
  <si>
    <t>פדלון רמי</t>
  </si>
  <si>
    <t>רמלה</t>
  </si>
  <si>
    <t>פאילייב משה</t>
  </si>
  <si>
    <t>אסולין שי שלום</t>
  </si>
  <si>
    <t>אשש מאור מאיר</t>
  </si>
  <si>
    <t>דהאן איתן</t>
  </si>
  <si>
    <t>דרעי מיכאל</t>
  </si>
  <si>
    <t>אלקלק אנדראוס</t>
  </si>
  <si>
    <t>הקידמה והשוויון</t>
  </si>
  <si>
    <t>חדאד עצאם</t>
  </si>
  <si>
    <t>אבלאסי ג'מאל</t>
  </si>
  <si>
    <t>חווא אדואר</t>
  </si>
  <si>
    <t>סלמה עבדול חמיד</t>
  </si>
  <si>
    <t>כחיל טלעת</t>
  </si>
  <si>
    <t>ביוק סלים</t>
  </si>
  <si>
    <t>והאב ג'ורג'</t>
  </si>
  <si>
    <t>סוסו סמיר</t>
  </si>
  <si>
    <t>שאהין קובטי דמטרי</t>
  </si>
  <si>
    <t>מנסא פרידה</t>
  </si>
  <si>
    <t>אמסיס יוסף</t>
  </si>
  <si>
    <t>אבו אל עזאם אליאס</t>
  </si>
  <si>
    <t>סאבא מוסא</t>
  </si>
  <si>
    <t>אלסעדי חורייה</t>
  </si>
  <si>
    <t>אלוהאב חנא</t>
  </si>
  <si>
    <t>אבלאסי הודא</t>
  </si>
  <si>
    <t>קשיר חנא</t>
  </si>
  <si>
    <t>רביע ויואן</t>
  </si>
  <si>
    <t>אבו קטיפאן סלימאן</t>
  </si>
  <si>
    <t>זקות עיידה</t>
  </si>
  <si>
    <t>אלחורי עווד</t>
  </si>
  <si>
    <t>אלפקס רופא</t>
  </si>
  <si>
    <t>אבוריאש סאלח</t>
  </si>
  <si>
    <t>דביט בוסינה</t>
  </si>
  <si>
    <t>דרבאשי סעדי</t>
  </si>
  <si>
    <t>מנסור פאיז</t>
  </si>
  <si>
    <t>אלוחידי עטא</t>
  </si>
  <si>
    <t>אלתע'ייר</t>
  </si>
  <si>
    <t>וחידי נאפז</t>
  </si>
  <si>
    <t>אבו גאנם יסמעיל</t>
  </si>
  <si>
    <t>אלוחידי סברי</t>
  </si>
  <si>
    <t>בדווייה חמיס אברהים</t>
  </si>
  <si>
    <t>אבו סיף ראיס</t>
  </si>
  <si>
    <t>אבו עבייד חסן</t>
  </si>
  <si>
    <t>אבו מועמר סמי</t>
  </si>
  <si>
    <t>האחדות למען רמלה</t>
  </si>
  <si>
    <t>אל אטרש עבד אל כרים</t>
  </si>
  <si>
    <t>שמרוק אחמד</t>
  </si>
  <si>
    <t>אבו עאנם עאמר</t>
  </si>
  <si>
    <t>סימון משה</t>
  </si>
  <si>
    <t>הליכוד בראשות מיכאל וידל</t>
  </si>
  <si>
    <t>ספר מרדכי</t>
  </si>
  <si>
    <t>מימון בני</t>
  </si>
  <si>
    <t>סדיקוב יורי )אוריאל(</t>
  </si>
  <si>
    <t>איטגב מולט רם</t>
  </si>
  <si>
    <t>יעקובוב אליהו</t>
  </si>
  <si>
    <t>דידי יאיר</t>
  </si>
  <si>
    <t>אילוז אברהם</t>
  </si>
  <si>
    <t>וידל מיכאל</t>
  </si>
  <si>
    <t>קימיאגר דיאנה</t>
  </si>
  <si>
    <t>יש תקווה</t>
  </si>
  <si>
    <t>מ</t>
  </si>
  <si>
    <t>איליאיב אנטולי</t>
  </si>
  <si>
    <t>גולקרוב אלכסיי</t>
  </si>
  <si>
    <t>איסקוב מרגאריטה</t>
  </si>
  <si>
    <t>מינגוב אריה</t>
  </si>
  <si>
    <t>לווינסון אברהם</t>
  </si>
  <si>
    <t>יוסופוב אברהם</t>
  </si>
  <si>
    <t>קורייב רפיק</t>
  </si>
  <si>
    <t>סרור שחר</t>
  </si>
  <si>
    <t>סיעת לביא בראשות יואל לביא</t>
  </si>
  <si>
    <t>כהן מאיר</t>
  </si>
  <si>
    <t>שבו נסים</t>
  </si>
  <si>
    <t>נזרי יחיאל</t>
  </si>
  <si>
    <t>סמוליאר לאוניד</t>
  </si>
  <si>
    <t>בנימין בינימין</t>
  </si>
  <si>
    <t>אברמשוילי גבריאל</t>
  </si>
  <si>
    <t>רדה ענבל ימבל</t>
  </si>
  <si>
    <t>שלוש שמעון</t>
  </si>
  <si>
    <t>יצחקי מרדכי</t>
  </si>
  <si>
    <t>לביא יואל</t>
  </si>
  <si>
    <t>גלברג ויטלי</t>
  </si>
  <si>
    <t>רמלה אחרת</t>
  </si>
  <si>
    <t>כח</t>
  </si>
  <si>
    <t>בן-ארוש לימור הדר</t>
  </si>
  <si>
    <t>ניסימוב מיכאל</t>
  </si>
  <si>
    <t>אוסטואב אברהם</t>
  </si>
  <si>
    <t>מנדלסון קארין</t>
  </si>
  <si>
    <t>הלוי הילה</t>
  </si>
  <si>
    <t>אדרי מיכאל</t>
  </si>
  <si>
    <t>רוטשטיין רונן</t>
  </si>
  <si>
    <t>קייקוב מרדכי</t>
  </si>
  <si>
    <t>עולמי</t>
  </si>
  <si>
    <t>ים</t>
  </si>
  <si>
    <t>יעקובוב דוד</t>
  </si>
  <si>
    <t>חיימוב אבנר</t>
  </si>
  <si>
    <t>דוידוב רביל</t>
  </si>
  <si>
    <t>שקרוב גבריאל</t>
  </si>
  <si>
    <t>קוסייב מאיה מרים</t>
  </si>
  <si>
    <t>בר ציון נלי</t>
  </si>
  <si>
    <t>סיונוב בוריס</t>
  </si>
  <si>
    <t>שמואלוב יעקב</t>
  </si>
  <si>
    <t>יונתן ציונה</t>
  </si>
  <si>
    <t>כהן אלחננוב ילנה</t>
  </si>
  <si>
    <t>כהן יוחאי</t>
  </si>
  <si>
    <t>אמינוב כהן רפאל</t>
  </si>
  <si>
    <t>קנדינוב בנימין</t>
  </si>
  <si>
    <t>יגודייב איליה</t>
  </si>
  <si>
    <t>חלדרוב אבנר</t>
  </si>
  <si>
    <t>יסקוב זינה</t>
  </si>
  <si>
    <t>פנחסוב ניסים</t>
  </si>
  <si>
    <t>חדד אריאל גרשון</t>
  </si>
  <si>
    <t>הבית היהודי בראשות אלי חדד</t>
  </si>
  <si>
    <t>כהן שי</t>
  </si>
  <si>
    <t>דמרי גבריאל</t>
  </si>
  <si>
    <t>סרור נתן</t>
  </si>
  <si>
    <t>דגן מוריס</t>
  </si>
  <si>
    <t>אלבז זהבית</t>
  </si>
  <si>
    <t>זייו יעקובי אוסי גלי</t>
  </si>
  <si>
    <t>חוגי עזרא</t>
  </si>
  <si>
    <t>חדד אליהו</t>
  </si>
  <si>
    <t>טולדנו אביעד</t>
  </si>
  <si>
    <t>דור חדש</t>
  </si>
  <si>
    <t>מור חנן</t>
  </si>
  <si>
    <t>פנחסי שרה</t>
  </si>
  <si>
    <t>ישראלי גלית</t>
  </si>
  <si>
    <t>סרוסי מסעוד</t>
  </si>
  <si>
    <t>ברוך שלמה</t>
  </si>
  <si>
    <t>טויטו אריה</t>
  </si>
  <si>
    <t>מושייב רונן</t>
  </si>
  <si>
    <t>ישראל נפתלי</t>
  </si>
  <si>
    <t>מפלגת העבודה בראשות מיקי ישראילוב</t>
  </si>
  <si>
    <t>מלקוב יעקב</t>
  </si>
  <si>
    <t>צ'קול סימון-דניאל</t>
  </si>
  <si>
    <t>טורס ליידי</t>
  </si>
  <si>
    <t>אייטגב וורקו</t>
  </si>
  <si>
    <t>ישראילוב מיכאל</t>
  </si>
  <si>
    <t>צייאדה צוריאל</t>
  </si>
  <si>
    <t>הסיעה הדתית המאוחדת לפיתוח ושגשוג רכסים</t>
  </si>
  <si>
    <t>שי</t>
  </si>
  <si>
    <t>רכסים</t>
  </si>
  <si>
    <t>וינטראוב חיים יעקב</t>
  </si>
  <si>
    <t>בוכריס אשר</t>
  </si>
  <si>
    <t>ארלנגר שלמה</t>
  </si>
  <si>
    <t>לוי אורי</t>
  </si>
  <si>
    <t>סגל גבריאל מיכאל</t>
  </si>
  <si>
    <t>ברויאר פנחס</t>
  </si>
  <si>
    <t>דחבש חננאל</t>
  </si>
  <si>
    <t>הומינר שלמה</t>
  </si>
  <si>
    <t>טל טליקר יואב יואל</t>
  </si>
  <si>
    <t>מישקובסקי אברהם יצחק</t>
  </si>
  <si>
    <t>חיאק נתנאל אפרים</t>
  </si>
  <si>
    <t>רייך יצחק</t>
  </si>
  <si>
    <t>אלי גל שרה</t>
  </si>
  <si>
    <t>למען רכסים</t>
  </si>
  <si>
    <t>אלקובי שמעון</t>
  </si>
  <si>
    <t>אמסילי נסים</t>
  </si>
  <si>
    <t>המאירי שרגא</t>
  </si>
  <si>
    <t>תורגמן ראובן</t>
  </si>
  <si>
    <t>כולם למען רכסים</t>
  </si>
  <si>
    <t>דע</t>
  </si>
  <si>
    <t>סעדון שמואל שמשון</t>
  </si>
  <si>
    <t>בוחניק רפאל יונה</t>
  </si>
  <si>
    <t>עמר עידו</t>
  </si>
  <si>
    <t>עמר דוד</t>
  </si>
  <si>
    <t>בראנסה רמזי</t>
  </si>
  <si>
    <t>אלרינה אלמוסתקלה אלאסליה</t>
  </si>
  <si>
    <t>רל</t>
  </si>
  <si>
    <t>ריינה</t>
  </si>
  <si>
    <t>ריזק מרזוק</t>
  </si>
  <si>
    <t>סכראן אנטואן</t>
  </si>
  <si>
    <t>אבו ח'ורג' וליד</t>
  </si>
  <si>
    <t>נואטחה עיסאם</t>
  </si>
  <si>
    <t>זאמל יוסף</t>
  </si>
  <si>
    <t>איוב סמיר</t>
  </si>
  <si>
    <t>שאהין בולוס</t>
  </si>
  <si>
    <t>ראשד ראשד</t>
  </si>
  <si>
    <t>ורור גנדי</t>
  </si>
  <si>
    <t>סאיג סוהייל</t>
  </si>
  <si>
    <t>נואטחה גאדה</t>
  </si>
  <si>
    <t>עיאש סמיר</t>
  </si>
  <si>
    <t>בראנסי סאמר</t>
  </si>
  <si>
    <t>סכראן ג'ול</t>
  </si>
  <si>
    <t>בראנסי סמיר</t>
  </si>
  <si>
    <t>ריזק באסם</t>
  </si>
  <si>
    <t>בסול עדנאן</t>
  </si>
  <si>
    <t>חזית התיקון</t>
  </si>
  <si>
    <t>קצ</t>
  </si>
  <si>
    <t>סילאוי אוסאמה</t>
  </si>
  <si>
    <t>אבו אחמד ואוי חאתם</t>
  </si>
  <si>
    <t>בסול תאופיק</t>
  </si>
  <si>
    <t>אסמאעיל וליד</t>
  </si>
  <si>
    <t>בסול זאהר</t>
  </si>
  <si>
    <t>והיב בהא</t>
  </si>
  <si>
    <t>עתאמלה נאיל</t>
  </si>
  <si>
    <t>חוא ראוי</t>
  </si>
  <si>
    <t>חישמה בילאל</t>
  </si>
  <si>
    <t>סלטי זוהייר</t>
  </si>
  <si>
    <t>ח'וטבא אחמד</t>
  </si>
  <si>
    <t>בסול נסים</t>
  </si>
  <si>
    <t>עתאמלה עאטף</t>
  </si>
  <si>
    <t>חג'ייר מרואן</t>
  </si>
  <si>
    <t>נואטחה עדנאן</t>
  </si>
  <si>
    <t>ניג'ם מוחמד</t>
  </si>
  <si>
    <t>עראבי ח'אלד</t>
  </si>
  <si>
    <t>מנאסרה ספיאן</t>
  </si>
  <si>
    <t>אבו רחמון פרנסיס</t>
  </si>
  <si>
    <t>נואטחה ראיד</t>
  </si>
  <si>
    <t>טאטור כאיד</t>
  </si>
  <si>
    <t>בסול ג'מיל</t>
  </si>
  <si>
    <t>בסול מוחמד</t>
  </si>
  <si>
    <t>ח'טיב פתחי</t>
  </si>
  <si>
    <t>השוויון והפיתוח</t>
  </si>
  <si>
    <t>עתאמלה מחמוד</t>
  </si>
  <si>
    <t>סעדי נסים</t>
  </si>
  <si>
    <t>סיידה כרים</t>
  </si>
  <si>
    <t>מעאמרה מוחמד</t>
  </si>
  <si>
    <t>חישמה חסן</t>
  </si>
  <si>
    <t>סלימאן מוחמד</t>
  </si>
  <si>
    <t>עתאמלה עאדל</t>
  </si>
  <si>
    <t>בסול אסעד</t>
  </si>
  <si>
    <t>עתאמלה ח'אלד</t>
  </si>
  <si>
    <t>גראבה פריד</t>
  </si>
  <si>
    <t>אלעדאלה ואלעמל</t>
  </si>
  <si>
    <t>סיידה בילאל</t>
  </si>
  <si>
    <t>סיידה אבראהים</t>
  </si>
  <si>
    <t>סיידה מאהר</t>
  </si>
  <si>
    <t>עכאשה ג'מאל</t>
  </si>
  <si>
    <t>גראבה ג'מאל</t>
  </si>
  <si>
    <t>סיידה תמים</t>
  </si>
  <si>
    <t>בסול מוהנד</t>
  </si>
  <si>
    <t>קידמה ושוויון</t>
  </si>
  <si>
    <t>עבאס קוסאי</t>
  </si>
  <si>
    <t>בסול תאמר</t>
  </si>
  <si>
    <t>אבו סלאח עלי</t>
  </si>
  <si>
    <t>בסול אחמד</t>
  </si>
  <si>
    <t>ראשד אמיר</t>
  </si>
  <si>
    <t>ריינתי</t>
  </si>
  <si>
    <t>רחמון חנא</t>
  </si>
  <si>
    <t>ראשד רשיד</t>
  </si>
  <si>
    <t>ח'ורי אמיר</t>
  </si>
  <si>
    <t>אבו ח'דרה באסם</t>
  </si>
  <si>
    <t>רואשדה ויסאם</t>
  </si>
  <si>
    <t>חזבון ג'ורג'</t>
  </si>
  <si>
    <t>עוייס ג'יריס</t>
  </si>
  <si>
    <t>ג'ובראן שאדי</t>
  </si>
  <si>
    <t>פראג' ג'יריס</t>
  </si>
  <si>
    <t>ראשד עדנאן</t>
  </si>
  <si>
    <t>בסול אמין</t>
  </si>
  <si>
    <t>האחווה והפיתוח</t>
  </si>
  <si>
    <t>פודה מוחמד</t>
  </si>
  <si>
    <t>מוסטפא סלימאן</t>
  </si>
  <si>
    <t>משרקי שאדי</t>
  </si>
  <si>
    <t>מרואת עאמר</t>
  </si>
  <si>
    <t>סואלחה אבראהים</t>
  </si>
  <si>
    <t>עתאמנה ג'מאל</t>
  </si>
  <si>
    <t>בסול תיסיר</t>
  </si>
  <si>
    <t>בראנסה אכרם</t>
  </si>
  <si>
    <t>חזית ריינה הדמוקרטית</t>
  </si>
  <si>
    <t>טאטור מוחמד</t>
  </si>
  <si>
    <t>בסול רינאוי הישאם</t>
  </si>
  <si>
    <t>מאהלי סוהייל</t>
  </si>
  <si>
    <t>גראבה קאסם</t>
  </si>
  <si>
    <t>בולוס נסים</t>
  </si>
  <si>
    <t>בסול עאטף</t>
  </si>
  <si>
    <t>ח'מיס זאהי</t>
  </si>
  <si>
    <t>ח'טיב באסם</t>
  </si>
  <si>
    <t>עוואד-ראשד נאילה</t>
  </si>
  <si>
    <t>בסול סלאם</t>
  </si>
  <si>
    <t>שלבי אחלאם</t>
  </si>
  <si>
    <t>ח'טיב מואפק</t>
  </si>
  <si>
    <t>בראנסה ג'מאל</t>
  </si>
  <si>
    <t>דפראוי ח'אלד</t>
  </si>
  <si>
    <t>נואטחה עביר</t>
  </si>
  <si>
    <t>עתאמלה כמיל</t>
  </si>
  <si>
    <t>בסול עבד אלמג'יד</t>
  </si>
  <si>
    <t>זידאן סלימאן</t>
  </si>
  <si>
    <t>רינאוי סולאפה</t>
  </si>
  <si>
    <t>רואשדה סאפי</t>
  </si>
  <si>
    <t>עתאמנה מוחמד</t>
  </si>
  <si>
    <t>אלריינה בלדנא</t>
  </si>
  <si>
    <t>טאטור תאופיק</t>
  </si>
  <si>
    <t>חישמה עלי</t>
  </si>
  <si>
    <t>עתאמנה גדיר</t>
  </si>
  <si>
    <t>קאסם עדנאן</t>
  </si>
  <si>
    <t>חג'יר פארוק</t>
  </si>
  <si>
    <t>הינדאוי מוסטפא</t>
  </si>
  <si>
    <t>אבו שחאדה נעים</t>
  </si>
  <si>
    <t>יעקוב סעיד</t>
  </si>
  <si>
    <t>נימר סעיד</t>
  </si>
  <si>
    <t>אסמאעיל אסמאעיל</t>
  </si>
  <si>
    <t>טאטור ח'אלד</t>
  </si>
  <si>
    <t>עראם מרואן</t>
  </si>
  <si>
    <t>עתאמלה אבראהים</t>
  </si>
  <si>
    <t>חוארי סעיד</t>
  </si>
  <si>
    <t>פודה עאטף</t>
  </si>
  <si>
    <t>עראבי וליד</t>
  </si>
  <si>
    <t>דאהר סמר</t>
  </si>
  <si>
    <t>עתאמלה מוחמד</t>
  </si>
  <si>
    <t>ראשד ענאן</t>
  </si>
  <si>
    <t>הגישה החדשה</t>
  </si>
  <si>
    <t>דה</t>
  </si>
  <si>
    <t>סמארה ג'ובראיל</t>
  </si>
  <si>
    <t>נוייסרי לביב</t>
  </si>
  <si>
    <t>חבש רים</t>
  </si>
  <si>
    <t>ראשד פואד</t>
  </si>
  <si>
    <t>אלעמל ואלאמל</t>
  </si>
  <si>
    <t>אמ</t>
  </si>
  <si>
    <t>גראבה סלים</t>
  </si>
  <si>
    <t>שייח' חליל עימראן</t>
  </si>
  <si>
    <t>טאטור נאיף</t>
  </si>
  <si>
    <t>נסאר עיסאם</t>
  </si>
  <si>
    <t>נואטחה אחמד</t>
  </si>
  <si>
    <t>עואד מוסלם</t>
  </si>
  <si>
    <t>גראבה עומר</t>
  </si>
  <si>
    <t>נויסרה רשיד</t>
  </si>
  <si>
    <t>עודה עודה</t>
  </si>
  <si>
    <t>שריף מואפק</t>
  </si>
  <si>
    <t>סיידה חוסני</t>
  </si>
  <si>
    <t>נימר סמיר</t>
  </si>
  <si>
    <t>יעקובי אחמד</t>
  </si>
  <si>
    <t>טאטור מחמוד</t>
  </si>
  <si>
    <t>הוארי וג'יה</t>
  </si>
  <si>
    <t>עוייס עיסא</t>
  </si>
  <si>
    <t>טאטור עבד אלגני</t>
  </si>
  <si>
    <t>שחאדה תיסיר</t>
  </si>
  <si>
    <t>עתאמלה נזיה</t>
  </si>
  <si>
    <t>בראנסה פרח</t>
  </si>
  <si>
    <t>אלריינה ללגמיע</t>
  </si>
  <si>
    <t>אבו רחמון סימון</t>
  </si>
  <si>
    <t>איוב יוסף</t>
  </si>
  <si>
    <t>אבו חנא אמיל</t>
  </si>
  <si>
    <t>זאמל עבדאללה</t>
  </si>
  <si>
    <t>מוסא יוסף</t>
  </si>
  <si>
    <t>אסעד מוסא מוסא</t>
  </si>
  <si>
    <t>סאיג סלים</t>
  </si>
  <si>
    <t>פראג' מאהר</t>
  </si>
  <si>
    <t>נוייסר זאהי</t>
  </si>
  <si>
    <t>עראם חנאן</t>
  </si>
  <si>
    <t>ח'ורי חביב</t>
  </si>
  <si>
    <t>בראנסי ויקטור</t>
  </si>
  <si>
    <t>גנץ משה</t>
  </si>
  <si>
    <t>יחד בראשות קליין מנחם ושמעון קהלני</t>
  </si>
  <si>
    <t>תנ</t>
  </si>
  <si>
    <t>רחובות</t>
  </si>
  <si>
    <t>כהנא חיים-אריה</t>
  </si>
  <si>
    <t>סלע דב</t>
  </si>
  <si>
    <t>יערי דוד יואל</t>
  </si>
  <si>
    <t>נגר בנימין</t>
  </si>
  <si>
    <t>שבתאי שושנה</t>
  </si>
  <si>
    <t>קהלני שמעון</t>
  </si>
  <si>
    <t>קליין מנחם אליעזר</t>
  </si>
  <si>
    <t>ועלני אבשלום</t>
  </si>
  <si>
    <t>הרשימה הדתית המאוחדת ש"ס יהדות התורה, דגל התורה</t>
  </si>
  <si>
    <t>שסד</t>
  </si>
  <si>
    <t>גדסי אלדד פנחס</t>
  </si>
  <si>
    <t>שטרן יעקב ישראל</t>
  </si>
  <si>
    <t>גמליאל אילן</t>
  </si>
  <si>
    <t>דהן רחמים רמי</t>
  </si>
  <si>
    <t>מונטג שלמה צבי</t>
  </si>
  <si>
    <t>קזיוף שי</t>
  </si>
  <si>
    <t>אקוע אבנר</t>
  </si>
  <si>
    <t>בר-ניר לואיס</t>
  </si>
  <si>
    <t>מרצ רחובות 1</t>
  </si>
  <si>
    <t>רצ</t>
  </si>
  <si>
    <t>רוזנבוים דיאנה</t>
  </si>
  <si>
    <t>זוטרא עליזה לואיז</t>
  </si>
  <si>
    <t>לוי אברהם</t>
  </si>
  <si>
    <t>קרויטר מיכאל</t>
  </si>
  <si>
    <t>דיגה דינה</t>
  </si>
  <si>
    <t>ביאלר דניאל</t>
  </si>
  <si>
    <t>בק יעל</t>
  </si>
  <si>
    <t>דלה רוקה רוברטו</t>
  </si>
  <si>
    <t>דבורה שמואל</t>
  </si>
  <si>
    <t>רחובותי בראשות מתן דיל</t>
  </si>
  <si>
    <t>רח</t>
  </si>
  <si>
    <t>מן יוסף</t>
  </si>
  <si>
    <t>כהן אלעד</t>
  </si>
  <si>
    <t>שורץ רויטל</t>
  </si>
  <si>
    <t>ליאופולד דניאל</t>
  </si>
  <si>
    <t>שטיינר אלעד</t>
  </si>
  <si>
    <t>גובר הילה</t>
  </si>
  <si>
    <t>כהן מוריה</t>
  </si>
  <si>
    <t>שמש מאיה</t>
  </si>
  <si>
    <t>ברמן ורוניקה</t>
  </si>
  <si>
    <t>ששון מליה</t>
  </si>
  <si>
    <t>רקו איילת</t>
  </si>
  <si>
    <t>קליין יעל</t>
  </si>
  <si>
    <t>אסקיאס שי</t>
  </si>
  <si>
    <t>דעדוש צורית</t>
  </si>
  <si>
    <t>ארנסט אלי יעקב</t>
  </si>
  <si>
    <t>וינטרוב אמיר</t>
  </si>
  <si>
    <t>מדהלה גדעון</t>
  </si>
  <si>
    <t>ברגינסקי קארין</t>
  </si>
  <si>
    <t>חסקי חיים</t>
  </si>
  <si>
    <t>אפל קסטל גלי</t>
  </si>
  <si>
    <t>אהרוני רונן</t>
  </si>
  <si>
    <t>דיל מתן</t>
  </si>
  <si>
    <t>יעקב אתטגה</t>
  </si>
  <si>
    <t>דור בראשות גדי דסטה יברקן</t>
  </si>
  <si>
    <t>מברטה יצחק</t>
  </si>
  <si>
    <t>גנה טורואלם</t>
  </si>
  <si>
    <t>יאלאו טלאיינך</t>
  </si>
  <si>
    <t>גזהיי טגט-טלי</t>
  </si>
  <si>
    <t>מולו דני</t>
  </si>
  <si>
    <t>מקונן ילאק</t>
  </si>
  <si>
    <t>סולומון מלקו</t>
  </si>
  <si>
    <t>יברקן דסטה</t>
  </si>
  <si>
    <t>פרנקל אביעזרי)סיגמונד(</t>
  </si>
  <si>
    <t>חנניה ויינברג שרות לתושב</t>
  </si>
  <si>
    <t>סלע בן עמי</t>
  </si>
  <si>
    <t>עפרוני נירה</t>
  </si>
  <si>
    <t>רווה הלוי יהונתן</t>
  </si>
  <si>
    <t>כסלו נעמי</t>
  </si>
  <si>
    <t>כסלו יואב</t>
  </si>
  <si>
    <t>אנגלמן שלמה</t>
  </si>
  <si>
    <t>שפירו שמואל</t>
  </si>
  <si>
    <t>שיין יוסף</t>
  </si>
  <si>
    <t>בן עמי משה</t>
  </si>
  <si>
    <t>איידלסברג נתן-שלום</t>
  </si>
  <si>
    <t>אהרן מאיר</t>
  </si>
  <si>
    <t>בר יוסף חנה</t>
  </si>
  <si>
    <t>בייטלר עוזי זלמן</t>
  </si>
  <si>
    <t>קפלן מנשה</t>
  </si>
  <si>
    <t>וויינברגר חנניה ליפא</t>
  </si>
  <si>
    <t>אטיאס שאול</t>
  </si>
  <si>
    <t>בראשות זוהר בלום</t>
  </si>
  <si>
    <t>גרוספלד שושנה הילה</t>
  </si>
  <si>
    <t>חתוכה אביחי</t>
  </si>
  <si>
    <t>בוטוין פרג'יפור עדי</t>
  </si>
  <si>
    <t>אבן בר צבי</t>
  </si>
  <si>
    <t>ויינטרויב בתיה</t>
  </si>
  <si>
    <t>ברמן-ברנס שרה</t>
  </si>
  <si>
    <t>קנבל מרה</t>
  </si>
  <si>
    <t>קינד אברהם</t>
  </si>
  <si>
    <t>בלום זהר זיגברד</t>
  </si>
  <si>
    <t>אלון אלינור</t>
  </si>
  <si>
    <t>פורום רחובות שלנו בראשות עמוס חלפון</t>
  </si>
  <si>
    <t>אונפליס בוריס</t>
  </si>
  <si>
    <t>יטיב אליהו</t>
  </si>
  <si>
    <t>שפילמן רועי</t>
  </si>
  <si>
    <t>טאוב ריקה</t>
  </si>
  <si>
    <t>קפלן דניאל</t>
  </si>
  <si>
    <t>איצקוביץ ניר</t>
  </si>
  <si>
    <t>חלפון עמוס</t>
  </si>
  <si>
    <t>גרשטיין גיא</t>
  </si>
  <si>
    <t>כיכר העיר עוז</t>
  </si>
  <si>
    <t>גוראון יעל</t>
  </si>
  <si>
    <t>זלקה דרבה</t>
  </si>
  <si>
    <t>ספיר יובל</t>
  </si>
  <si>
    <t>מנגיסטו מגב</t>
  </si>
  <si>
    <t>יפה תומר</t>
  </si>
  <si>
    <t>ישעיהו אברהם</t>
  </si>
  <si>
    <t>וקנין יואב</t>
  </si>
  <si>
    <t>טסמה ארגאו</t>
  </si>
  <si>
    <t>ספיר יערה</t>
  </si>
  <si>
    <t>זאודה אבאי</t>
  </si>
  <si>
    <t>זהבי נצחיה</t>
  </si>
  <si>
    <t>דרך חדשה בראשות יהונתן עפגין</t>
  </si>
  <si>
    <t>נוי אודליה</t>
  </si>
  <si>
    <t>חדד יצחק</t>
  </si>
  <si>
    <t>חסיד צפורה</t>
  </si>
  <si>
    <t>אשרם רחל</t>
  </si>
  <si>
    <t>עוזירי משה</t>
  </si>
  <si>
    <t>טרוינר שירית</t>
  </si>
  <si>
    <t>לוי לוי ליאור</t>
  </si>
  <si>
    <t>מונשרי גורן אפרת</t>
  </si>
  <si>
    <t>עפגין יהונתן</t>
  </si>
  <si>
    <t>אשד הראל</t>
  </si>
  <si>
    <t>הליכוד בראשות רחמים מלול</t>
  </si>
  <si>
    <t>דסה אבוהי</t>
  </si>
  <si>
    <t>טגבי אברה</t>
  </si>
  <si>
    <t>מצרפי אורלי חיה</t>
  </si>
  <si>
    <t>צור גיא</t>
  </si>
  <si>
    <t>טובלי הרצל</t>
  </si>
  <si>
    <t>בן ארי גיורא</t>
  </si>
  <si>
    <t>איטח אברהם אביב</t>
  </si>
  <si>
    <t>עמרם עודד</t>
  </si>
  <si>
    <t>שרעבי בן ציון</t>
  </si>
  <si>
    <t>מלול רחמים</t>
  </si>
  <si>
    <t>לודין ואדים</t>
  </si>
  <si>
    <t>רחובות ביתנו בראשות אפים זאיקה</t>
  </si>
  <si>
    <t>גייקו ילנה</t>
  </si>
  <si>
    <t>שבץ אולגה</t>
  </si>
  <si>
    <t>קסלר גולוד יאנה</t>
  </si>
  <si>
    <t>תבוריסקי אילנה הלן</t>
  </si>
  <si>
    <t>פרברוב טטיאנה</t>
  </si>
  <si>
    <t>דלי לאוניד</t>
  </si>
  <si>
    <t>זאיקה אפים</t>
  </si>
  <si>
    <t>שני רון</t>
  </si>
  <si>
    <t>כן לרחובות בראשות אלדד אהרוני</t>
  </si>
  <si>
    <t>כן</t>
  </si>
  <si>
    <t>אזקטלן משה</t>
  </si>
  <si>
    <t>פיטלוק רוי פרל</t>
  </si>
  <si>
    <t>בר זכאי-שקל ענת אטל</t>
  </si>
  <si>
    <t>מויאל סימה סמדר</t>
  </si>
  <si>
    <t>סיטרוק חגי ברוך</t>
  </si>
  <si>
    <t>נציה אורלין</t>
  </si>
  <si>
    <t>איצקוביץ איתן</t>
  </si>
  <si>
    <t>אטינגר גרינברג שרה שרית</t>
  </si>
  <si>
    <t>שרעבי אדיב</t>
  </si>
  <si>
    <t>אהרוני אלדד</t>
  </si>
  <si>
    <t>דויטש מנחם משה</t>
  </si>
  <si>
    <t>הבית היהודי אגודת ישראל בראשות אמיתי כהן</t>
  </si>
  <si>
    <t>טבג</t>
  </si>
  <si>
    <t>בחור יונתן</t>
  </si>
  <si>
    <t>וייסינגר יהושע</t>
  </si>
  <si>
    <t>חודיפי דביר</t>
  </si>
  <si>
    <t>קניג מנחם מנדל</t>
  </si>
  <si>
    <t>בננו אמיר</t>
  </si>
  <si>
    <t>הומינר פנחס דוד</t>
  </si>
  <si>
    <t>מוזס אברהם גדליה</t>
  </si>
  <si>
    <t>כהן יצחק אמתי</t>
  </si>
  <si>
    <t>שור עליזה</t>
  </si>
  <si>
    <t>עבודה עם לב בראשות יניב מרקוביץ</t>
  </si>
  <si>
    <t>ברקת יעקב</t>
  </si>
  <si>
    <t>כהן פרידהיים רחל</t>
  </si>
  <si>
    <t>קדם עליה</t>
  </si>
  <si>
    <t>בש משה</t>
  </si>
  <si>
    <t>שטייגר רונית</t>
  </si>
  <si>
    <t>ליפקו אסף</t>
  </si>
  <si>
    <t>גולדנברג סלמון שלומי</t>
  </si>
  <si>
    <t>מאיר מרים</t>
  </si>
  <si>
    <t>סומר אליהו</t>
  </si>
  <si>
    <t>מזוז רחל</t>
  </si>
  <si>
    <t>אקשטיין אלישע דוד</t>
  </si>
  <si>
    <t>שפינדל אלעד</t>
  </si>
  <si>
    <t>נגר חגית</t>
  </si>
  <si>
    <t>גבריהו גוטסמן גד</t>
  </si>
  <si>
    <t>שמחי אחי-אב</t>
  </si>
  <si>
    <t>נשיאל לירון</t>
  </si>
  <si>
    <t>גרסון ירון</t>
  </si>
  <si>
    <t>גבע לאה יונה</t>
  </si>
  <si>
    <t>ניסנבאום יקי</t>
  </si>
  <si>
    <t>באום בנאי רוני</t>
  </si>
  <si>
    <t>ירון אמיר</t>
  </si>
  <si>
    <t>מרקוביץ יניב</t>
  </si>
  <si>
    <t>אל כתנאני יוסף</t>
  </si>
  <si>
    <t>סאוות אלחק</t>
  </si>
  <si>
    <t>צח</t>
  </si>
  <si>
    <t>רהט</t>
  </si>
  <si>
    <t>אלכתנאני חליל</t>
  </si>
  <si>
    <t>אבו מעמר פהמי</t>
  </si>
  <si>
    <t>אשוי רפי</t>
  </si>
  <si>
    <t>אבו מוסטפה חלד</t>
  </si>
  <si>
    <t>מטאלקה דיאב</t>
  </si>
  <si>
    <t>אבוסויס שחדה</t>
  </si>
  <si>
    <t>אבו לטיף רבחי</t>
  </si>
  <si>
    <t>אלטורי נאסר</t>
  </si>
  <si>
    <t>אלרסאלה רהט</t>
  </si>
  <si>
    <t>אלטורי סמיר</t>
  </si>
  <si>
    <t>אלטורי סלים</t>
  </si>
  <si>
    <t>אל טורי חמד</t>
  </si>
  <si>
    <t>אל טורי עראף</t>
  </si>
  <si>
    <t>אבו פריח חמדי</t>
  </si>
  <si>
    <t>טורי משה</t>
  </si>
  <si>
    <t>אל טורי סולימאן</t>
  </si>
  <si>
    <t>אבו פריח לאפי</t>
  </si>
  <si>
    <t>אלקדירי עיד</t>
  </si>
  <si>
    <t>אלנהדה ואלאכלאס</t>
  </si>
  <si>
    <t>אבו מדיגם מוחמד</t>
  </si>
  <si>
    <t>אבו מדיעם טיסיר</t>
  </si>
  <si>
    <t>אבו מדיעם סברי</t>
  </si>
  <si>
    <t>אבו סגור סגאר</t>
  </si>
  <si>
    <t>אבו מדעם פאראס</t>
  </si>
  <si>
    <t>אבו מדיגם אנואר</t>
  </si>
  <si>
    <t>אבו פארס פארס</t>
  </si>
  <si>
    <t>אלפראונה נסר</t>
  </si>
  <si>
    <t>אבו אמדע'ם סייף</t>
  </si>
  <si>
    <t>טורי רנאייד</t>
  </si>
  <si>
    <t>אבו מדיעם סעיד</t>
  </si>
  <si>
    <t>אבו פריח מרואן</t>
  </si>
  <si>
    <t>אלנסאסרה אמל</t>
  </si>
  <si>
    <t>אלטורי גומעה</t>
  </si>
  <si>
    <t>אבו מדיגם אחמד</t>
  </si>
  <si>
    <t>אבו בלאל נאגי</t>
  </si>
  <si>
    <t>אבומדיעם סאלם</t>
  </si>
  <si>
    <t>אל טורי סאמי</t>
  </si>
  <si>
    <t>ג'בור יוסף</t>
  </si>
  <si>
    <t>נצאר נאצר</t>
  </si>
  <si>
    <t>אלטורי חליל</t>
  </si>
  <si>
    <t>אבו מדע'ם עטא</t>
  </si>
  <si>
    <t>אלקאדי באסם</t>
  </si>
  <si>
    <t>אלתחאלף אלרהטאוי</t>
  </si>
  <si>
    <t>עא</t>
  </si>
  <si>
    <t>שיך אלעיד עאמר</t>
  </si>
  <si>
    <t>שלהוב וליד</t>
  </si>
  <si>
    <t>אבו גאנם מוחמד</t>
  </si>
  <si>
    <t>אשווי ראטב</t>
  </si>
  <si>
    <t>אבו בלאל סלמאן</t>
  </si>
  <si>
    <t>אבו יחיה חמדאן</t>
  </si>
  <si>
    <t>אבו עליון סלימאן</t>
  </si>
  <si>
    <t>אבו סהיבאן מוסה</t>
  </si>
  <si>
    <t>אלקאדי עמאד</t>
  </si>
  <si>
    <t>אלופאק אלדמוקראטי</t>
  </si>
  <si>
    <t>כמלאת ג"ימי</t>
  </si>
  <si>
    <t>אבו שארב אדיב</t>
  </si>
  <si>
    <t>חמאיסה שריף</t>
  </si>
  <si>
    <t>אבו בלאל ראג'י</t>
  </si>
  <si>
    <t>אלעורג'אן סלמאן</t>
  </si>
  <si>
    <t>אבו אעדיה ריפעת</t>
  </si>
  <si>
    <t>אבו מוסטפא מחמד</t>
  </si>
  <si>
    <t>אלכמלאת ריחאן</t>
  </si>
  <si>
    <t>אלעברה עדנאן</t>
  </si>
  <si>
    <t>עמראני ראשד</t>
  </si>
  <si>
    <t>חדיראת יוסף</t>
  </si>
  <si>
    <t>אבו זעילה יוסף</t>
  </si>
  <si>
    <t>סהיבאן סמי</t>
  </si>
  <si>
    <t>אבו גבר קמאל</t>
  </si>
  <si>
    <t>אלהודא ואלסלאם</t>
  </si>
  <si>
    <t>אלעמראני חאבס</t>
  </si>
  <si>
    <t>אלעוברה מוסא</t>
  </si>
  <si>
    <t>אבו סכות חסן</t>
  </si>
  <si>
    <t>אל אפיניש מוסה</t>
  </si>
  <si>
    <t>אלעוברה נימר</t>
  </si>
  <si>
    <t>אבו פריח אחמד</t>
  </si>
  <si>
    <t>אל עמור חליל</t>
  </si>
  <si>
    <t>אלקרינאוי ג'אלל</t>
  </si>
  <si>
    <t>אבו גרארה עלי</t>
  </si>
  <si>
    <t>אלזיאדנה עקל</t>
  </si>
  <si>
    <t>אבו צהבאן פאיז</t>
  </si>
  <si>
    <t>הזייל פואד</t>
  </si>
  <si>
    <t>חרקת אלאסלאח ואלתע'ייר אלדימקראטיה</t>
  </si>
  <si>
    <t>אל עתאיקה סלימאן</t>
  </si>
  <si>
    <t>אבו שארב פריד</t>
  </si>
  <si>
    <t>אבו הדייב חאלד</t>
  </si>
  <si>
    <t>אלהוזייל תופיק</t>
  </si>
  <si>
    <t>אבו שארב סלים</t>
  </si>
  <si>
    <t>אלגלאוי מחמד</t>
  </si>
  <si>
    <t>אלהזייל צברי</t>
  </si>
  <si>
    <t>אלטלאלקה יוסף</t>
  </si>
  <si>
    <t>אלנמר נעמאן גודה</t>
  </si>
  <si>
    <t>אלהוזייל עטר</t>
  </si>
  <si>
    <t>אלקריני סלמאן</t>
  </si>
  <si>
    <t>אלעתאיקה עודה</t>
  </si>
  <si>
    <t>הזייל עאמר</t>
  </si>
  <si>
    <t>אל עמור יוסף</t>
  </si>
  <si>
    <t>אלווסט</t>
  </si>
  <si>
    <t>טה</t>
  </si>
  <si>
    <t>נאססרה חסן</t>
  </si>
  <si>
    <t>אבו עמר מחמוד</t>
  </si>
  <si>
    <t>אלנסאסרה יוסף</t>
  </si>
  <si>
    <t>אבו עאבד מוחמד</t>
  </si>
  <si>
    <t>אבו גנים אסמאעיל</t>
  </si>
  <si>
    <t>אבו סריחאן ראגח</t>
  </si>
  <si>
    <t>אבן ברי שריף</t>
  </si>
  <si>
    <t>אבן קטן חסאן</t>
  </si>
  <si>
    <t>אבו גאנם מינג'ד</t>
  </si>
  <si>
    <t>אבו חאמד סואר</t>
  </si>
  <si>
    <t>אמטיראת אבראהים</t>
  </si>
  <si>
    <t>אבו גרארה עמאר</t>
  </si>
  <si>
    <t>אלנסאסרה אחמד</t>
  </si>
  <si>
    <t>הזייל סלים</t>
  </si>
  <si>
    <t>אלסחואה ללתע'ייר</t>
  </si>
  <si>
    <t>בחירי אברהים</t>
  </si>
  <si>
    <t>אלהוזייל מהרן</t>
  </si>
  <si>
    <t>אלהוזייל עבד אלחלים</t>
  </si>
  <si>
    <t>אלעביד סלימאן</t>
  </si>
  <si>
    <t>זיאדנה עדנאן</t>
  </si>
  <si>
    <t>אפיניש אחמד</t>
  </si>
  <si>
    <t>אבו ואדי מחמד</t>
  </si>
  <si>
    <t>אלעתאיקה חליל</t>
  </si>
  <si>
    <t>נמר הישם</t>
  </si>
  <si>
    <t>עובייד נעים</t>
  </si>
  <si>
    <t>אבו סמיר סאלם</t>
  </si>
  <si>
    <t>אלהזייל פייצל</t>
  </si>
  <si>
    <t>אבו סבית דיב</t>
  </si>
  <si>
    <t>אלוחדה ואלסלאם</t>
  </si>
  <si>
    <t>גד</t>
  </si>
  <si>
    <t>אלעוברה סלאמה</t>
  </si>
  <si>
    <t>אלרמילי סלמאן</t>
  </si>
  <si>
    <t>אבו דגש רמזי</t>
  </si>
  <si>
    <t>אלעברה חסן</t>
  </si>
  <si>
    <t>שורבג'י יונס</t>
  </si>
  <si>
    <t>אבו האני אברהים</t>
  </si>
  <si>
    <t>אבו געפר מוסא</t>
  </si>
  <si>
    <t>אלעוברה מחמד</t>
  </si>
  <si>
    <t>אבו האני חסין</t>
  </si>
  <si>
    <t>אלרמילי יוסף</t>
  </si>
  <si>
    <t>אבו עאבד נאיף</t>
  </si>
  <si>
    <t>אלקרינאוי טלאל</t>
  </si>
  <si>
    <t>אלאחוה ואלמוסאואה</t>
  </si>
  <si>
    <t>עבדה פוזי</t>
  </si>
  <si>
    <t>אלגבור טופיק</t>
  </si>
  <si>
    <t>אלצאנע עטיה</t>
  </si>
  <si>
    <t>אלקרינאוי יאסין</t>
  </si>
  <si>
    <t>אל פראחין טיסיר</t>
  </si>
  <si>
    <t>אלגרינאוי סמי</t>
  </si>
  <si>
    <t>אבו שהאב קמל</t>
  </si>
  <si>
    <t>אבו עסל אברהים</t>
  </si>
  <si>
    <t>אלוג מחמד</t>
  </si>
  <si>
    <t>אלעביאת דחילאללה</t>
  </si>
  <si>
    <t>אבו סרחאן גמאל</t>
  </si>
  <si>
    <t>אבו האני יונס</t>
  </si>
  <si>
    <t>אל ג'עאר צבאח</t>
  </si>
  <si>
    <t>אל עוברה מחמד</t>
  </si>
  <si>
    <t>אבו גררה סולימאן</t>
  </si>
  <si>
    <t>אבו סיאם מאזן</t>
  </si>
  <si>
    <t>זיאדנה ח'ליל</t>
  </si>
  <si>
    <t>אלקרינאוי מחמד</t>
  </si>
  <si>
    <t>גמרו משה</t>
  </si>
  <si>
    <t>ראשון לציון</t>
  </si>
  <si>
    <t>יחיא סעדיה</t>
  </si>
  <si>
    <t>דרי עמנואל</t>
  </si>
  <si>
    <t>מליק יצחק</t>
  </si>
  <si>
    <t>לוי ניסן</t>
  </si>
  <si>
    <t>גיגי יהושוע</t>
  </si>
  <si>
    <t>קהא לוי אמנון</t>
  </si>
  <si>
    <t>יום טוב אלחנן בניהו</t>
  </si>
  <si>
    <t>חיימוב עופר</t>
  </si>
  <si>
    <t>זילברשטרום בנימין נחום</t>
  </si>
  <si>
    <t>עקיבא מאיר</t>
  </si>
  <si>
    <t>כהן אריה</t>
  </si>
  <si>
    <t>סרוסי גלעד</t>
  </si>
  <si>
    <t>הירוקים + הצעירים</t>
  </si>
  <si>
    <t>קוטאי נדב</t>
  </si>
  <si>
    <t>סלומון הילה מרים</t>
  </si>
  <si>
    <t>הרשפנג דביר זבולון</t>
  </si>
  <si>
    <t>מעוז רפאל</t>
  </si>
  <si>
    <t>אהרון רוזה אביה</t>
  </si>
  <si>
    <t>אלבז גל</t>
  </si>
  <si>
    <t>שטאוברג יונתן</t>
  </si>
  <si>
    <t>מוסרסקיי יניב</t>
  </si>
  <si>
    <t>לויט חן</t>
  </si>
  <si>
    <t>יצחקי בת אל</t>
  </si>
  <si>
    <t>דגן אור</t>
  </si>
  <si>
    <t>להב יואב</t>
  </si>
  <si>
    <t>צרפתי שחר גיל</t>
  </si>
  <si>
    <t>רוזנטל אריאל</t>
  </si>
  <si>
    <t>סעיד מור</t>
  </si>
  <si>
    <t>קארש דרורי נירית</t>
  </si>
  <si>
    <t>שמר טיראן</t>
  </si>
  <si>
    <t>וייסמן לירון</t>
  </si>
  <si>
    <t>בן שבת חן</t>
  </si>
  <si>
    <t>יעקוב גולן</t>
  </si>
  <si>
    <t>חיון עליזה ליז</t>
  </si>
  <si>
    <t>זיסמן ניר</t>
  </si>
  <si>
    <t>ציגלר אגטה</t>
  </si>
  <si>
    <t>גואטה לאוני לני</t>
  </si>
  <si>
    <t>נבו גל</t>
  </si>
  <si>
    <t>זילברמן יהודה אודי</t>
  </si>
  <si>
    <t>שיינר נדיר</t>
  </si>
  <si>
    <t>גנון סיון</t>
  </si>
  <si>
    <t>דיק צפורה</t>
  </si>
  <si>
    <t>חיים אברהם</t>
  </si>
  <si>
    <t>מזרחי עידן</t>
  </si>
  <si>
    <t>קינסטליך רז</t>
  </si>
  <si>
    <t>מזרחי בן</t>
  </si>
  <si>
    <t>עולים רמה בראשות הדס הכהן</t>
  </si>
  <si>
    <t>שלום יניב</t>
  </si>
  <si>
    <t>שוורץ אבי</t>
  </si>
  <si>
    <t>צימרמן ורדה</t>
  </si>
  <si>
    <t>דרופלה רוני</t>
  </si>
  <si>
    <t>גולדנברג זאב</t>
  </si>
  <si>
    <t>פורת אלון ציון</t>
  </si>
  <si>
    <t>צמח איל</t>
  </si>
  <si>
    <t>ברוך הילה</t>
  </si>
  <si>
    <t>גולד אנדריי</t>
  </si>
  <si>
    <t>הכהן איריס</t>
  </si>
  <si>
    <t>נרקולייב אלכסנדר</t>
  </si>
  <si>
    <t>סער שוורץ ליאת</t>
  </si>
  <si>
    <t>כהן יעקב ג'ק</t>
  </si>
  <si>
    <t>רוזה זדה משה</t>
  </si>
  <si>
    <t>הכהן הדס מלכה</t>
  </si>
  <si>
    <t>פרנקל משה</t>
  </si>
  <si>
    <t>רק ראשון בראשות דב צור</t>
  </si>
  <si>
    <t>בן שבת אברהם</t>
  </si>
  <si>
    <t>ביץ דב</t>
  </si>
  <si>
    <t>בן-בסט רונן</t>
  </si>
  <si>
    <t>טבלוב גלית</t>
  </si>
  <si>
    <t>מור ארז</t>
  </si>
  <si>
    <t>עברי יאיר</t>
  </si>
  <si>
    <t>זמיר טרגרמן אביבית</t>
  </si>
  <si>
    <t>כלפון עדי</t>
  </si>
  <si>
    <t>שר-זגורי אודליה</t>
  </si>
  <si>
    <t>בצלאל דוד אביקם</t>
  </si>
  <si>
    <t>חלימי מישל שלום</t>
  </si>
  <si>
    <t>מילרד צבי</t>
  </si>
  <si>
    <t>חזן אסתר</t>
  </si>
  <si>
    <t>פלג עופרה</t>
  </si>
  <si>
    <t>עירוני צבי</t>
  </si>
  <si>
    <t>קינן שמעון</t>
  </si>
  <si>
    <t>דוד יואב</t>
  </si>
  <si>
    <t>יוסף אריאל</t>
  </si>
  <si>
    <t>מרימי עינת</t>
  </si>
  <si>
    <t>פרץ חנה שיינדל</t>
  </si>
  <si>
    <t>שריקי גיא</t>
  </si>
  <si>
    <t>לבהר משה</t>
  </si>
  <si>
    <t>גור לימור</t>
  </si>
  <si>
    <t>רונן-רוזנבאום תמר</t>
  </si>
  <si>
    <t>מושיוב אייל</t>
  </si>
  <si>
    <t>עגמי מרדכי</t>
  </si>
  <si>
    <t>כהן ציון</t>
  </si>
  <si>
    <t>צור דב</t>
  </si>
  <si>
    <t>בורגל גורג</t>
  </si>
  <si>
    <t>פז בראשות אסף דעבול</t>
  </si>
  <si>
    <t>אלטר מורין</t>
  </si>
  <si>
    <t>קפוסטין וולדיסלב</t>
  </si>
  <si>
    <t>זגדון אדם</t>
  </si>
  <si>
    <t>ביסמוט מזל טוב</t>
  </si>
  <si>
    <t>פילוסוף יהודה</t>
  </si>
  <si>
    <t>מוסאביאן ניר-ניסן</t>
  </si>
  <si>
    <t>שמעיה בן-משה מאיה</t>
  </si>
  <si>
    <t>לוי מנשה</t>
  </si>
  <si>
    <t>לזרוביץ צבי בנימין</t>
  </si>
  <si>
    <t>והב שלום</t>
  </si>
  <si>
    <t>חורי דוד</t>
  </si>
  <si>
    <t>יונג רוברט פאול</t>
  </si>
  <si>
    <t>אייזנר אבשלום</t>
  </si>
  <si>
    <t>צור ג'ני</t>
  </si>
  <si>
    <t>קזסי יום טוב</t>
  </si>
  <si>
    <t>פוליטי זיו חיים</t>
  </si>
  <si>
    <t>שנקר יוליה</t>
  </si>
  <si>
    <t>לוזמן אברהם</t>
  </si>
  <si>
    <t>פוטרמן משה</t>
  </si>
  <si>
    <t>אור גד שחר</t>
  </si>
  <si>
    <t>מקונן אסתר</t>
  </si>
  <si>
    <t>אלשנסקי מיכאל</t>
  </si>
  <si>
    <t>שיינפלד משה</t>
  </si>
  <si>
    <t>גנות סורין</t>
  </si>
  <si>
    <t>דעבול אסף</t>
  </si>
  <si>
    <t>כהן רן</t>
  </si>
  <si>
    <t>יש עתיד בראשון לציון בראשות רמי בז'ה</t>
  </si>
  <si>
    <t>קרוגליאק ארנסט אריק</t>
  </si>
  <si>
    <t>שמילוביץ לירון</t>
  </si>
  <si>
    <t>צלקין טניה</t>
  </si>
  <si>
    <t>ביבס ג'קי</t>
  </si>
  <si>
    <t>סגל אדם</t>
  </si>
  <si>
    <t>ארז נדב</t>
  </si>
  <si>
    <t>מושקוביץ' אולסיה</t>
  </si>
  <si>
    <t>זמר צבי יוסף</t>
  </si>
  <si>
    <t>קזז סופי רונית</t>
  </si>
  <si>
    <t>בלסר דוד</t>
  </si>
  <si>
    <t>מואב תומר</t>
  </si>
  <si>
    <t>וולפר לי-לאה</t>
  </si>
  <si>
    <t>דנה קרן</t>
  </si>
  <si>
    <t>בג'ה רמי</t>
  </si>
  <si>
    <t>גלזר שמואל</t>
  </si>
  <si>
    <t>התנועה החברתית הירוקה בראשות איתן שלום ויפעת מאירוביץ-יפת</t>
  </si>
  <si>
    <t>אלמקיס תמר</t>
  </si>
  <si>
    <t>אורן בנימין</t>
  </si>
  <si>
    <t>שקואי דוד</t>
  </si>
  <si>
    <t>קימל אלכסנדר אילן</t>
  </si>
  <si>
    <t>סרדס אורטל</t>
  </si>
  <si>
    <t>קוקולנסקי סימון</t>
  </si>
  <si>
    <t>חוטר שרון חי</t>
  </si>
  <si>
    <t>בוחניק כהן דקלה</t>
  </si>
  <si>
    <t>פרי יונה</t>
  </si>
  <si>
    <t>דורפמן איתמר אדי</t>
  </si>
  <si>
    <t>סלמון ליאת</t>
  </si>
  <si>
    <t>בריל טלי</t>
  </si>
  <si>
    <t>אליאב אילת</t>
  </si>
  <si>
    <t>אוזן אוהד</t>
  </si>
  <si>
    <t>יפת מאירוביץ יפעת</t>
  </si>
  <si>
    <t>שלום איתן</t>
  </si>
  <si>
    <t>בזזי עזר אלמוג</t>
  </si>
  <si>
    <t>אופק בראשות חיים מלכה</t>
  </si>
  <si>
    <t>איליאייב שגיא</t>
  </si>
  <si>
    <t>עמורבן מאור</t>
  </si>
  <si>
    <t>עמר לי נור</t>
  </si>
  <si>
    <t>מלקה מור</t>
  </si>
  <si>
    <t>סימון שמעון</t>
  </si>
  <si>
    <t>בשרי נאור נאגי</t>
  </si>
  <si>
    <t>קדוש סחף</t>
  </si>
  <si>
    <t>סעד אסתר</t>
  </si>
  <si>
    <t>כהן דפנה</t>
  </si>
  <si>
    <t>חזוט מורן עדי</t>
  </si>
  <si>
    <t>פדידה אליהו</t>
  </si>
  <si>
    <t>מנשקו נחמן-ברוך</t>
  </si>
  <si>
    <t>מלקה דורין</t>
  </si>
  <si>
    <t>מלכה חיים</t>
  </si>
  <si>
    <t>כהן ארזי שרה מרים</t>
  </si>
  <si>
    <t>אביטן קרן</t>
  </si>
  <si>
    <t>אבישר דורון דלית</t>
  </si>
  <si>
    <t>הלוי מעוז</t>
  </si>
  <si>
    <t>בן שושן יוסף</t>
  </si>
  <si>
    <t>לוי עודד</t>
  </si>
  <si>
    <t>קראוס צבי אריה</t>
  </si>
  <si>
    <t>טורסטון עדני לי</t>
  </si>
  <si>
    <t>סגור מיכל</t>
  </si>
  <si>
    <t>הרוש אילנית</t>
  </si>
  <si>
    <t>כהן ארזי אברהם-דב</t>
  </si>
  <si>
    <t>דהן יעקב-קובי</t>
  </si>
  <si>
    <t>גרופי עמוס</t>
  </si>
  <si>
    <t>הליכוד ראשון בראשות דוד ביטן</t>
  </si>
  <si>
    <t>משיח רונן</t>
  </si>
  <si>
    <t>אלגאלי רונן יצחק</t>
  </si>
  <si>
    <t>שמולי מירב</t>
  </si>
  <si>
    <t>גולן יוסף</t>
  </si>
  <si>
    <t>סילנר דינה</t>
  </si>
  <si>
    <t>דיין אורן</t>
  </si>
  <si>
    <t>ימין משה</t>
  </si>
  <si>
    <t>בן-אהרון יצחק</t>
  </si>
  <si>
    <t>בולשטיין אריאל</t>
  </si>
  <si>
    <t>נסיר מורן</t>
  </si>
  <si>
    <t>קשתי גרציה</t>
  </si>
  <si>
    <t>לוי אייל</t>
  </si>
  <si>
    <t>חממי יוסי</t>
  </si>
  <si>
    <t>ביטן דוד</t>
  </si>
  <si>
    <t>ניצן מאיר</t>
  </si>
  <si>
    <t>דרך חדשה עם הירוקים של ראשון בראשות ליאל אבן זהר</t>
  </si>
  <si>
    <t>כוכבי שלמה</t>
  </si>
  <si>
    <t>צינוביץ חן רחל</t>
  </si>
  <si>
    <t>איש שלום יונה</t>
  </si>
  <si>
    <t>פרי שכטר רויטל</t>
  </si>
  <si>
    <t>דהרי אריק</t>
  </si>
  <si>
    <t>ברן ארנה</t>
  </si>
  <si>
    <t>גבע תרצה דפנה</t>
  </si>
  <si>
    <t>עסיס ורד</t>
  </si>
  <si>
    <t>מולוצ'ניקוב ולדיסלב</t>
  </si>
  <si>
    <t>לוי עינת</t>
  </si>
  <si>
    <t>סגיאן יוסף</t>
  </si>
  <si>
    <t>טל רונית</t>
  </si>
  <si>
    <t>גולדנטץ' לב</t>
  </si>
  <si>
    <t>הדר איריס</t>
  </si>
  <si>
    <t>דובינסקי עופר שלום</t>
  </si>
  <si>
    <t>אלמקייס תמי</t>
  </si>
  <si>
    <t>רוטשילד יעקב</t>
  </si>
  <si>
    <t>נחום ויקטור</t>
  </si>
  <si>
    <t>מלניק חביבה</t>
  </si>
  <si>
    <t>חולי אברהם</t>
  </si>
  <si>
    <t>פאפו שרון מישל</t>
  </si>
  <si>
    <t>גטנר אינגרמן מייק</t>
  </si>
  <si>
    <t>לפיד בר</t>
  </si>
  <si>
    <t>שפירא דני</t>
  </si>
  <si>
    <t>שני-גרינברג ענבל</t>
  </si>
  <si>
    <t>פלד אורן</t>
  </si>
  <si>
    <t>כהן שלוה</t>
  </si>
  <si>
    <t>מנחם יפת</t>
  </si>
  <si>
    <t>אבן-זהר בן דוד ליאל</t>
  </si>
  <si>
    <t>מוסרי אוסנת</t>
  </si>
  <si>
    <t>ראשון ביתנו</t>
  </si>
  <si>
    <t>צ'רקסקי אירינה</t>
  </si>
  <si>
    <t>בביצקי מקסים</t>
  </si>
  <si>
    <t>מלמד ודים</t>
  </si>
  <si>
    <t>אנדרוסון סטניסלב</t>
  </si>
  <si>
    <t>בבושקין אלכסנדר</t>
  </si>
  <si>
    <t>רוטקובסקי אמיר</t>
  </si>
  <si>
    <t>גורנשטיין זויה</t>
  </si>
  <si>
    <t>ספיבק מילה</t>
  </si>
  <si>
    <t>קירפיצ'ב ודים</t>
  </si>
  <si>
    <t>אבשלומוב יצחק</t>
  </si>
  <si>
    <t>אבישי מנחם</t>
  </si>
  <si>
    <t>ל.ה.ב בראשות דורון אוזן</t>
  </si>
  <si>
    <t>אוזקרגוז ורד</t>
  </si>
  <si>
    <t>מוסרי דנה</t>
  </si>
  <si>
    <t>נאור שירן</t>
  </si>
  <si>
    <t>קקון רותם</t>
  </si>
  <si>
    <t>פורמן אלעד</t>
  </si>
  <si>
    <t>מסורי אניטה ענת</t>
  </si>
  <si>
    <t>מוסרי יעקב</t>
  </si>
  <si>
    <t>בזרנו אייל נאור</t>
  </si>
  <si>
    <t>לבר נאוה</t>
  </si>
  <si>
    <t>יודפת גיל</t>
  </si>
  <si>
    <t>מוטיעי ישראל</t>
  </si>
  <si>
    <t>אוזן דורון</t>
  </si>
  <si>
    <t>ראבד דור</t>
  </si>
  <si>
    <t>מתעוררים</t>
  </si>
  <si>
    <t>אריאלי עינת</t>
  </si>
  <si>
    <t>ממן מרדכי</t>
  </si>
  <si>
    <t>כפיר לירן</t>
  </si>
  <si>
    <t>גולן ספי-יוספה</t>
  </si>
  <si>
    <t>פרץ ליהי</t>
  </si>
  <si>
    <t>כספי הוד</t>
  </si>
  <si>
    <t>למדן לילך</t>
  </si>
  <si>
    <t>בכר קורין שירה</t>
  </si>
  <si>
    <t>אלאלוף יותם</t>
  </si>
  <si>
    <t>שרבי אבירם</t>
  </si>
  <si>
    <t>סולימני הילה</t>
  </si>
  <si>
    <t>עמירה דניאל</t>
  </si>
  <si>
    <t>מתתיה איתי</t>
  </si>
  <si>
    <t>ישראל שמואל</t>
  </si>
  <si>
    <t>יד לתושב</t>
  </si>
  <si>
    <t>פרי מישל</t>
  </si>
  <si>
    <t>ענטר מירו</t>
  </si>
  <si>
    <t>אשכנזי יוסף</t>
  </si>
  <si>
    <t>שוינקלשטין דנית</t>
  </si>
  <si>
    <t>מימון שלמה</t>
  </si>
  <si>
    <t>סהר חנה טרז</t>
  </si>
  <si>
    <t>פרי שרון</t>
  </si>
  <si>
    <t>אלבז רפאל</t>
  </si>
  <si>
    <t>אליעד יונה</t>
  </si>
  <si>
    <t>זפרני יורם</t>
  </si>
  <si>
    <t>ברקוביץ יעקב ישראל</t>
  </si>
  <si>
    <t>הבית היהודי בראשות אלי יבלון</t>
  </si>
  <si>
    <t>יחזקאל לירון</t>
  </si>
  <si>
    <t>עדני שלום</t>
  </si>
  <si>
    <t>סגיס גלי גלינה</t>
  </si>
  <si>
    <t>ניני מיכל</t>
  </si>
  <si>
    <t>העליון אשר</t>
  </si>
  <si>
    <t>ורלינסקי רות</t>
  </si>
  <si>
    <t>סנדרס יהונתן</t>
  </si>
  <si>
    <t>קלדרון מיכל שולמית</t>
  </si>
  <si>
    <t>יבלון אליעזר חונה</t>
  </si>
  <si>
    <t>דנוס אברהם</t>
  </si>
  <si>
    <t>טרבלסי חי שמעון</t>
  </si>
  <si>
    <t>ברוך שרלז</t>
  </si>
  <si>
    <t>אימהרן אסמרה יוחנן</t>
  </si>
  <si>
    <t>שולמן אריה</t>
  </si>
  <si>
    <t>גטהון סטוטוו נתן</t>
  </si>
  <si>
    <t>חנן אליהו</t>
  </si>
  <si>
    <t>סיני שי</t>
  </si>
  <si>
    <t>טלמור אברהם</t>
  </si>
  <si>
    <t>דניאל אסף</t>
  </si>
  <si>
    <t>יעקב יואב</t>
  </si>
  <si>
    <t>חלפון אפרים</t>
  </si>
  <si>
    <t>זך בראשות אבי דנינו</t>
  </si>
  <si>
    <t>בן דוד ישראל צבי</t>
  </si>
  <si>
    <t>לוגר מירית</t>
  </si>
  <si>
    <t>סרגיינקו סטניסלב</t>
  </si>
  <si>
    <t>בלולו אדיר</t>
  </si>
  <si>
    <t>ברזילי חדד זאב טומי</t>
  </si>
  <si>
    <t>גז יוסי</t>
  </si>
  <si>
    <t>פלוטקין עירן-בנימין</t>
  </si>
  <si>
    <t>מוסרי מאיר</t>
  </si>
  <si>
    <t>צמרינסקי מרדכי</t>
  </si>
  <si>
    <t>אליאס עמנואל</t>
  </si>
  <si>
    <t>כהן-מנצור מעיין תהל</t>
  </si>
  <si>
    <t>כהן נסים</t>
  </si>
  <si>
    <t>אורינגר ליאורה</t>
  </si>
  <si>
    <t>ראובן דוד</t>
  </si>
  <si>
    <t>דנינו אברהם</t>
  </si>
  <si>
    <t>גלאם אברהם</t>
  </si>
  <si>
    <t>ראשון בעשייה</t>
  </si>
  <si>
    <t>וי</t>
  </si>
  <si>
    <t>אטיאס אלדר</t>
  </si>
  <si>
    <t>סאבג מאיר</t>
  </si>
  <si>
    <t>יום טוב אליהו</t>
  </si>
  <si>
    <t>משה יוגב</t>
  </si>
  <si>
    <t>חוגי יעקב</t>
  </si>
  <si>
    <t>טפטה בביה</t>
  </si>
  <si>
    <t>זיבת ליהיא</t>
  </si>
  <si>
    <t>גונן אורי</t>
  </si>
  <si>
    <t>אשכנזי רבקה</t>
  </si>
  <si>
    <t>רופא מרדכי</t>
  </si>
  <si>
    <t>גרבי רפאל</t>
  </si>
  <si>
    <t>חדד רמי רחמים</t>
  </si>
  <si>
    <t>מנשה אבנר</t>
  </si>
  <si>
    <t>משה יהושע ראשונים ביהדות</t>
  </si>
  <si>
    <t>בן טובים אליעזר</t>
  </si>
  <si>
    <t>קחילה עופר אהרן</t>
  </si>
  <si>
    <t>סלינגיר יהודה ילמז</t>
  </si>
  <si>
    <t>בן טובים נתנאל</t>
  </si>
  <si>
    <t>אברהמי יהודה</t>
  </si>
  <si>
    <t>בן טובים יעקב</t>
  </si>
  <si>
    <t>יהונתן בנימין</t>
  </si>
  <si>
    <t>יהושע שלמה</t>
  </si>
  <si>
    <t>חזן יעקב</t>
  </si>
  <si>
    <t>אזולאי אנדרה</t>
  </si>
  <si>
    <t>לוי רפאל</t>
  </si>
  <si>
    <t>בן טובים בנימין</t>
  </si>
  <si>
    <t>יהושע משה</t>
  </si>
  <si>
    <t>כהן אורלי</t>
  </si>
  <si>
    <t>ראשון מתחילה מחדש בראשות חמי דורון</t>
  </si>
  <si>
    <t>דף</t>
  </si>
  <si>
    <t>שריד רוני-ברנרד</t>
  </si>
  <si>
    <t>לביא עזרא</t>
  </si>
  <si>
    <t>בוקאי תמיר</t>
  </si>
  <si>
    <t>קרנר משה</t>
  </si>
  <si>
    <t>חן לירון</t>
  </si>
  <si>
    <t>אור שחר ברוריה</t>
  </si>
  <si>
    <t>שלזק שמואל</t>
  </si>
  <si>
    <t>אופק מרסל</t>
  </si>
  <si>
    <t>קליין מאיר</t>
  </si>
  <si>
    <t>מור ליאורה</t>
  </si>
  <si>
    <t>מישורובסקי אלכסנדר</t>
  </si>
  <si>
    <t>פיטרו אברהם</t>
  </si>
  <si>
    <t>צ'צ'יק מנקר פנינה</t>
  </si>
  <si>
    <t>אגמון דוד</t>
  </si>
  <si>
    <t>לוי בובה</t>
  </si>
  <si>
    <t>דורון חמי-נחמיה</t>
  </si>
  <si>
    <t>ביסטרוב איגור</t>
  </si>
  <si>
    <t>ראשון לכולם בראשות מיכאל רייף</t>
  </si>
  <si>
    <t>קלושין יבגני</t>
  </si>
  <si>
    <t>ברקן ברוניסלב</t>
  </si>
  <si>
    <t>סרברו אלה</t>
  </si>
  <si>
    <t>גרנט איל דוד</t>
  </si>
  <si>
    <t>גוטליב אפרת</t>
  </si>
  <si>
    <t>שמיר שאול</t>
  </si>
  <si>
    <t>בראומן מיכאל</t>
  </si>
  <si>
    <t>מוסין פבל</t>
  </si>
  <si>
    <t>רייף מיכאל</t>
  </si>
  <si>
    <t>גמיל נדב</t>
  </si>
  <si>
    <t>אור ראשון</t>
  </si>
  <si>
    <t>אשכנזי חיים בן</t>
  </si>
  <si>
    <t>לביא דוד שחר</t>
  </si>
  <si>
    <t>סביש רוברט</t>
  </si>
  <si>
    <t>חוטר יניב</t>
  </si>
  <si>
    <t>בכר רועי</t>
  </si>
  <si>
    <t>בסון עדיאל</t>
  </si>
  <si>
    <t>דמרי אביעד אליהו</t>
  </si>
  <si>
    <t>איסקוב איליה</t>
  </si>
  <si>
    <t>חרות כורש</t>
  </si>
  <si>
    <t>גמיל שמואל</t>
  </si>
  <si>
    <t>בן סירה גאיה</t>
  </si>
  <si>
    <t>ראש פינה אחת</t>
  </si>
  <si>
    <t>ראש פינה</t>
  </si>
  <si>
    <t>שורץ פנינה</t>
  </si>
  <si>
    <t>שורץ אבשלום</t>
  </si>
  <si>
    <t>רון עידו</t>
  </si>
  <si>
    <t>פאביאן אילן</t>
  </si>
  <si>
    <t>קוקוי רוית</t>
  </si>
  <si>
    <t>שרגול יגאל</t>
  </si>
  <si>
    <t>הרפז עמית</t>
  </si>
  <si>
    <t>בן שימול גדי</t>
  </si>
  <si>
    <t>אילת עודד</t>
  </si>
  <si>
    <t>רסקי אביהוד</t>
  </si>
  <si>
    <t>כהן יוסף</t>
  </si>
  <si>
    <t>דקל אור שיר</t>
  </si>
  <si>
    <t>נשות ראש פינה</t>
  </si>
  <si>
    <t>נר</t>
  </si>
  <si>
    <t>טולדנו נעמי שושנה</t>
  </si>
  <si>
    <t>אורן שושנה</t>
  </si>
  <si>
    <t>דקל יעל</t>
  </si>
  <si>
    <t>בן ששון יהושע</t>
  </si>
  <si>
    <t>המושבה שלנו</t>
  </si>
  <si>
    <t>אפוטה שלמה פנחס</t>
  </si>
  <si>
    <t>רוזניס יובל</t>
  </si>
  <si>
    <t>מאירי דגנית</t>
  </si>
  <si>
    <t>בנציק גיל</t>
  </si>
  <si>
    <t>מץ גיל</t>
  </si>
  <si>
    <t>ילוז עמיר</t>
  </si>
  <si>
    <t>קאלו גל</t>
  </si>
  <si>
    <t>גיא אוני</t>
  </si>
  <si>
    <t>גא</t>
  </si>
  <si>
    <t>אלדר אריה</t>
  </si>
  <si>
    <t>כרמלי יואב</t>
  </si>
  <si>
    <t>גסטר ישי</t>
  </si>
  <si>
    <t>יוסף שלומית</t>
  </si>
  <si>
    <t>קלר נדב</t>
  </si>
  <si>
    <t>ברנזון אהרן</t>
  </si>
  <si>
    <t>צפר חנניה</t>
  </si>
  <si>
    <t>בראשות יעקב אדמוני</t>
  </si>
  <si>
    <t>ראש העין</t>
  </si>
  <si>
    <t>בסיס איתמר</t>
  </si>
  <si>
    <t>אמסלם דורון</t>
  </si>
  <si>
    <t>גטקא בועז יצחק</t>
  </si>
  <si>
    <t>בצלאלי אבטליון</t>
  </si>
  <si>
    <t>אדמוני יעקב</t>
  </si>
  <si>
    <t>פכטר הלן</t>
  </si>
  <si>
    <t>יחד עם רזיאל אחרק למועצה</t>
  </si>
  <si>
    <t>רז</t>
  </si>
  <si>
    <t>קליינר עופר</t>
  </si>
  <si>
    <t>פרץ אורית טינו</t>
  </si>
  <si>
    <t>רז רוזנבאום שחר</t>
  </si>
  <si>
    <t>שלמה אורטל</t>
  </si>
  <si>
    <t>אבידר ישגב חנן</t>
  </si>
  <si>
    <t>אבידור דניאל שמואל</t>
  </si>
  <si>
    <t>אחרק רזיאל</t>
  </si>
  <si>
    <t>שחר אורי</t>
  </si>
  <si>
    <t>יש עתיד בראש העין בהובלת מרגי עוזר</t>
  </si>
  <si>
    <t>קצנשטין יעל</t>
  </si>
  <si>
    <t>צפניה אייל</t>
  </si>
  <si>
    <t>הרמן עמרי</t>
  </si>
  <si>
    <t>עוזר מרגלית</t>
  </si>
  <si>
    <t>יצחק אייל</t>
  </si>
  <si>
    <t>ראש העין אחת ומלוכדת בראשות חנוך עוז</t>
  </si>
  <si>
    <t>כהן אריאל</t>
  </si>
  <si>
    <t>חלה אלחנן</t>
  </si>
  <si>
    <t>אשואל עוזיאל</t>
  </si>
  <si>
    <t>עוז חנוך</t>
  </si>
  <si>
    <t>דרור סויסה גולן</t>
  </si>
  <si>
    <t>יחד נוה אפק בראשות אבי אברגיל</t>
  </si>
  <si>
    <t>אלמוגי כהן סמדר גל</t>
  </si>
  <si>
    <t>שקד שרון</t>
  </si>
  <si>
    <t>בן ישראל סיסי</t>
  </si>
  <si>
    <t>אברגל אברהם אבי</t>
  </si>
  <si>
    <t>הררי דרור</t>
  </si>
  <si>
    <t>בראשות סיגל שיינמן</t>
  </si>
  <si>
    <t>שטיין משה</t>
  </si>
  <si>
    <t>ריטר סורל ג'ין</t>
  </si>
  <si>
    <t>אמיתי חנניה</t>
  </si>
  <si>
    <t>אמיר דורית</t>
  </si>
  <si>
    <t>זהבי ניתאי</t>
  </si>
  <si>
    <t>שביט חן</t>
  </si>
  <si>
    <t>ילון ערן</t>
  </si>
  <si>
    <t>עמרם חן</t>
  </si>
  <si>
    <t>יוסף יזהר</t>
  </si>
  <si>
    <t>אור מיה</t>
  </si>
  <si>
    <t>רביב אלון</t>
  </si>
  <si>
    <t>בן הגיא אייזיק מיכל</t>
  </si>
  <si>
    <t>שכטר עומר</t>
  </si>
  <si>
    <t>שיינמן סיגלית</t>
  </si>
  <si>
    <t>יעקובי יוסי משה</t>
  </si>
  <si>
    <t>הליכוד בראשות יצחק מתי מתניה</t>
  </si>
  <si>
    <t>קרני נועם</t>
  </si>
  <si>
    <t>אהרן כרמית</t>
  </si>
  <si>
    <t>בן אליהו שי</t>
  </si>
  <si>
    <t>רצון שמעון</t>
  </si>
  <si>
    <t>ויקלמן אילן אליעזר</t>
  </si>
  <si>
    <t>יצחק מתי מתניה</t>
  </si>
  <si>
    <t>בדיחי יוסף</t>
  </si>
  <si>
    <t>בראשות שלום בן-משה</t>
  </si>
  <si>
    <t>אריאל יונתן</t>
  </si>
  <si>
    <t>חמרי אור</t>
  </si>
  <si>
    <t>ואנונו סיגלית</t>
  </si>
  <si>
    <t>כהן סלית</t>
  </si>
  <si>
    <t>כהן דוד נבו</t>
  </si>
  <si>
    <t>יפת איל</t>
  </si>
  <si>
    <t>והב שמיר רונית</t>
  </si>
  <si>
    <t>זגייה מברטו</t>
  </si>
  <si>
    <t>אבידר אוהד</t>
  </si>
  <si>
    <t>יהב נעמה</t>
  </si>
  <si>
    <t>דראב שלום</t>
  </si>
  <si>
    <t>חנן גלי מיכל</t>
  </si>
  <si>
    <t>מנגשה נגיסט</t>
  </si>
  <si>
    <t>בן טובים משה</t>
  </si>
  <si>
    <t>מלמד מיכאל</t>
  </si>
  <si>
    <t>בית אור בן ציון</t>
  </si>
  <si>
    <t>בן-משה שלום</t>
  </si>
  <si>
    <t>אברהם יאיר</t>
  </si>
  <si>
    <t>צדקה דב פריד</t>
  </si>
  <si>
    <t>רשימת משה סיני</t>
  </si>
  <si>
    <t>עיברי נטע לי עדה</t>
  </si>
  <si>
    <t>צבי יואל</t>
  </si>
  <si>
    <t>משה יפית</t>
  </si>
  <si>
    <t>מועלם אהרן</t>
  </si>
  <si>
    <t>קורן יוסף</t>
  </si>
  <si>
    <t>בן ברוך מישל</t>
  </si>
  <si>
    <t>קליין ירון</t>
  </si>
  <si>
    <t>יהודה עדי</t>
  </si>
  <si>
    <t>זמיר גתית</t>
  </si>
  <si>
    <t>אפלבוים אילן</t>
  </si>
  <si>
    <t>גלבוע מיכל</t>
  </si>
  <si>
    <t>עטרי עידו</t>
  </si>
  <si>
    <t>אשל שרון</t>
  </si>
  <si>
    <t>מזרחי גילה</t>
  </si>
  <si>
    <t>סמני אנייאו</t>
  </si>
  <si>
    <t>תם איתן</t>
  </si>
  <si>
    <t>חכם מלכה</t>
  </si>
  <si>
    <t>קפלונוביץ' אלכסנדר</t>
  </si>
  <si>
    <t>שקד אביבה</t>
  </si>
  <si>
    <t>רצון עומר</t>
  </si>
  <si>
    <t>סיני משה</t>
  </si>
  <si>
    <t>שחורי טל אלה פנינה</t>
  </si>
  <si>
    <t>נשים בראשות שרי סלע</t>
  </si>
  <si>
    <t>אלפסי יעל</t>
  </si>
  <si>
    <t>הראל גלית</t>
  </si>
  <si>
    <t>אורון טובה</t>
  </si>
  <si>
    <t>זוהר חני</t>
  </si>
  <si>
    <t>טוונה רויטל</t>
  </si>
  <si>
    <t>סלע שרה שרי</t>
  </si>
  <si>
    <t>סקיטל נחמיה</t>
  </si>
  <si>
    <t>הבית היהודי בראש העין עדי אביני</t>
  </si>
  <si>
    <t>שטוסל יצחק</t>
  </si>
  <si>
    <t>בוצ'קו נחמיה עמיאל מנדל</t>
  </si>
  <si>
    <t>חסיד שניר</t>
  </si>
  <si>
    <t>עמיר יוסף</t>
  </si>
  <si>
    <t>הורוביץ עמית אלישע</t>
  </si>
  <si>
    <t>כריסי אביגיל שלומית</t>
  </si>
  <si>
    <t>עובדיה טל</t>
  </si>
  <si>
    <t>רדא צוריאל</t>
  </si>
  <si>
    <t>אביני עובדיה עדי</t>
  </si>
  <si>
    <t>אברהם יעקב</t>
  </si>
  <si>
    <t>חברים נכונים לעשייה בראשות עופר בביוף</t>
  </si>
  <si>
    <t>זט</t>
  </si>
  <si>
    <t>רופא יהודה</t>
  </si>
  <si>
    <t>קרגמן מירב</t>
  </si>
  <si>
    <t>ברונר מירב</t>
  </si>
  <si>
    <t>פרץ אילן</t>
  </si>
  <si>
    <t>בביוף חיים עופר</t>
  </si>
  <si>
    <t>עטרי עדיאל</t>
  </si>
  <si>
    <t>מזעקי יוסף</t>
  </si>
  <si>
    <t>מחפוד יאיר</t>
  </si>
  <si>
    <t>שמעון ליבנת</t>
  </si>
  <si>
    <t>יהודה יעקב</t>
  </si>
  <si>
    <t>הרשקוביץ עמית</t>
  </si>
  <si>
    <t>בראשות אבינועם טובים</t>
  </si>
  <si>
    <t>פדל ספיר</t>
  </si>
  <si>
    <t>חדד חיים</t>
  </si>
  <si>
    <t>יוגב גורן מיכל</t>
  </si>
  <si>
    <t>הלוי שמעון</t>
  </si>
  <si>
    <t>טובים אבינועם</t>
  </si>
  <si>
    <t>אבו אחמד מרוה</t>
  </si>
  <si>
    <t>אלתסאמח-רשימת ראשות לסמיר טאהה</t>
  </si>
  <si>
    <t>ראמה</t>
  </si>
  <si>
    <t>כרום עמאר</t>
  </si>
  <si>
    <t>כרום אדהם</t>
  </si>
  <si>
    <t>טאהא סמיר</t>
  </si>
  <si>
    <t>מנסור מאזן</t>
  </si>
  <si>
    <t>אלסמוד המאוחדת</t>
  </si>
  <si>
    <t>צא</t>
  </si>
  <si>
    <t>סמעאן נביל</t>
  </si>
  <si>
    <t>אבראהים דאוד</t>
  </si>
  <si>
    <t>סמעאן סמעאן</t>
  </si>
  <si>
    <t>סבית פרנסיס</t>
  </si>
  <si>
    <t>נסרה עיסא</t>
  </si>
  <si>
    <t>קסיס ג'ורג'</t>
  </si>
  <si>
    <t>סמארה נידאא</t>
  </si>
  <si>
    <t>אנדראוס דאוד</t>
  </si>
  <si>
    <t>תומא נביל</t>
  </si>
  <si>
    <t>חנא סמיר</t>
  </si>
  <si>
    <t>שחוק פהים</t>
  </si>
  <si>
    <t>אבו שרקי ראני</t>
  </si>
  <si>
    <t>סמעאן אוסמה</t>
  </si>
  <si>
    <t>באסילא באסילא</t>
  </si>
  <si>
    <t>נח'לה אליאס</t>
  </si>
  <si>
    <t>ארשיד אליאס</t>
  </si>
  <si>
    <t>אבו לטיף לואי</t>
  </si>
  <si>
    <t>אלנגאח-רשימת ראשות לשאוקי לטיף</t>
  </si>
  <si>
    <t>אבו לטיף נדאל</t>
  </si>
  <si>
    <t>אבו לטיף זאהר</t>
  </si>
  <si>
    <t>לטיף שאוקי</t>
  </si>
  <si>
    <t>גטאס באסל</t>
  </si>
  <si>
    <t>השלום "אלסלאם"</t>
  </si>
  <si>
    <t>אבו חילו חביב</t>
  </si>
  <si>
    <t>גנאדרי איהאב</t>
  </si>
  <si>
    <t>ואכים אסעד</t>
  </si>
  <si>
    <t>שיבאן אוסאמה</t>
  </si>
  <si>
    <t>סמעאן יוסף</t>
  </si>
  <si>
    <t>גמאשי ויסאם</t>
  </si>
  <si>
    <t>דוחי לואי</t>
  </si>
  <si>
    <t>ג'ובראן מארי</t>
  </si>
  <si>
    <t>חדאד פהים</t>
  </si>
  <si>
    <t>דאו דאו</t>
  </si>
  <si>
    <t>בהו עאידה</t>
  </si>
  <si>
    <t>חנא בדיע</t>
  </si>
  <si>
    <t>ח'ורי ח'ליל</t>
  </si>
  <si>
    <t>עווד אנוור</t>
  </si>
  <si>
    <t>גנאדרי זוהיר</t>
  </si>
  <si>
    <t>ג'ובראן נקולא</t>
  </si>
  <si>
    <t>קבלאן איאד</t>
  </si>
  <si>
    <t>אלאמל</t>
  </si>
  <si>
    <t>דאגר נסים</t>
  </si>
  <si>
    <t>אבו זיד סאהר</t>
  </si>
  <si>
    <t>קבלאן מואיד</t>
  </si>
  <si>
    <t>סלאמה עזאת</t>
  </si>
  <si>
    <t>אלתחאלוף אלראמאוי</t>
  </si>
  <si>
    <t>וד</t>
  </si>
  <si>
    <t>קסיס ויליאם</t>
  </si>
  <si>
    <t>ואכים סלוה</t>
  </si>
  <si>
    <t>סעד מילקה</t>
  </si>
  <si>
    <t>שחאדה פואד</t>
  </si>
  <si>
    <t>חנא פיראס</t>
  </si>
  <si>
    <t>ג'יריס אינאנא</t>
  </si>
  <si>
    <t>ארשיד סוהיל</t>
  </si>
  <si>
    <t>גטאס סוהילה</t>
  </si>
  <si>
    <t>דאו כמיל</t>
  </si>
  <si>
    <t>נח'לה עבדאללה</t>
  </si>
  <si>
    <t>ח'ורי עפיף</t>
  </si>
  <si>
    <t>שיבאן פירוז</t>
  </si>
  <si>
    <t>סמארה כמיל</t>
  </si>
  <si>
    <t>חנא נאדר</t>
  </si>
  <si>
    <t>מורעב דרין</t>
  </si>
  <si>
    <t>סולימאן אליאס</t>
  </si>
  <si>
    <t>גנאדרי מוסא</t>
  </si>
  <si>
    <t>חמדאן פואד</t>
  </si>
  <si>
    <t>אחדות ואחווה</t>
  </si>
  <si>
    <t>דא</t>
  </si>
  <si>
    <t>דאגר אמל</t>
  </si>
  <si>
    <t>זידאן שאדי</t>
  </si>
  <si>
    <t>חסון עומרי</t>
  </si>
  <si>
    <t>גזאוי שאוקת</t>
  </si>
  <si>
    <t>חרב אשרף</t>
  </si>
  <si>
    <t>ענבר נוהאד</t>
  </si>
  <si>
    <t>תובה ראיק</t>
  </si>
  <si>
    <t>עוסמאן עלי</t>
  </si>
  <si>
    <t>אבו רזק אמין</t>
  </si>
  <si>
    <t>פארס חוסין</t>
  </si>
  <si>
    <t>אהבה ונאמנות</t>
  </si>
  <si>
    <t>חמדאן מאהר</t>
  </si>
  <si>
    <t>אבו ימן זיאד</t>
  </si>
  <si>
    <t>אחמד אסמאעיל</t>
  </si>
  <si>
    <t>עבאס רזק</t>
  </si>
  <si>
    <t>חוסין ח'אלד</t>
  </si>
  <si>
    <t>מנסור סמיח</t>
  </si>
  <si>
    <t>שיתוף ורפורמה</t>
  </si>
  <si>
    <t>אב</t>
  </si>
  <si>
    <t>מנסור פארס</t>
  </si>
  <si>
    <t>נסאר עבד אל קאדר</t>
  </si>
  <si>
    <t>עטור עארף</t>
  </si>
  <si>
    <t>מנסור נאסר</t>
  </si>
  <si>
    <t>סואעד אחמד</t>
  </si>
  <si>
    <t>כרום ראיד</t>
  </si>
  <si>
    <t>מנסור מחמוד</t>
  </si>
  <si>
    <t>זונשיין-פסקל לריסה</t>
  </si>
  <si>
    <t>צעירים פלוס</t>
  </si>
  <si>
    <t>קרני שומרון</t>
  </si>
  <si>
    <t>גינת דניאל אליעזר</t>
  </si>
  <si>
    <t>נירל לי רחל</t>
  </si>
  <si>
    <t>שמטרלינג רוני</t>
  </si>
  <si>
    <t>קרני שומרון שלנו</t>
  </si>
  <si>
    <t>בליומוביץ' לאוניד</t>
  </si>
  <si>
    <t>גולדשטיין זיו זאב</t>
  </si>
  <si>
    <t>לובלין אוסקר</t>
  </si>
  <si>
    <t>זילברשטיין דן</t>
  </si>
  <si>
    <t>גולדשטיין יורי</t>
  </si>
  <si>
    <t>רודיטי בת שבע</t>
  </si>
  <si>
    <t>יחדיו</t>
  </si>
  <si>
    <t>אביטן שלום מיכאל</t>
  </si>
  <si>
    <t>פירר מיכאל אהרון</t>
  </si>
  <si>
    <t>בראמלי אלי</t>
  </si>
  <si>
    <t>בוגומולניק ליאורה</t>
  </si>
  <si>
    <t>חגי דוד</t>
  </si>
  <si>
    <t>רנד משה דוד</t>
  </si>
  <si>
    <t>גרונברג בנימין</t>
  </si>
  <si>
    <t>לסר יורם</t>
  </si>
  <si>
    <t>אורן דניאל שמעון</t>
  </si>
  <si>
    <t>מיכלוויץ בני</t>
  </si>
  <si>
    <t>אגונר רן</t>
  </si>
  <si>
    <t>לנקרי אלברט</t>
  </si>
  <si>
    <t>להב יגאל חי</t>
  </si>
  <si>
    <t>ביטון עומר</t>
  </si>
  <si>
    <t>התחדשות בראשות אבי חלא</t>
  </si>
  <si>
    <t>כהן אהרן רוני</t>
  </si>
  <si>
    <t>רפד אלעד צפניה</t>
  </si>
  <si>
    <t>הרמנסדורף ויולט</t>
  </si>
  <si>
    <t>חלא אברהם</t>
  </si>
  <si>
    <t>שיוביץ יצחק</t>
  </si>
  <si>
    <t>בונים את המחר</t>
  </si>
  <si>
    <t>בה</t>
  </si>
  <si>
    <t>עמוס יוסי</t>
  </si>
  <si>
    <t>שפיצר רות</t>
  </si>
  <si>
    <t>אביטל ערן</t>
  </si>
  <si>
    <t>לבבי אברהם</t>
  </si>
  <si>
    <t>בירמן מרדכי</t>
  </si>
  <si>
    <t>גיספן משולם אמיר</t>
  </si>
  <si>
    <t>ורדי-וירט יעקב</t>
  </si>
  <si>
    <t>עוז ראובן</t>
  </si>
  <si>
    <t>אנטוב אסיה</t>
  </si>
  <si>
    <t>טפלו מיכאל</t>
  </si>
  <si>
    <t>דנינו פנחס דן</t>
  </si>
  <si>
    <t>לוי אסי אסף</t>
  </si>
  <si>
    <t>בן ארי הרצל</t>
  </si>
  <si>
    <t>מיכאל תומר</t>
  </si>
  <si>
    <t>קרית שמונה</t>
  </si>
  <si>
    <t>יחזקאל אוריאל חי</t>
  </si>
  <si>
    <t>אזולאי גיורא</t>
  </si>
  <si>
    <t>אדר עופר</t>
  </si>
  <si>
    <t>חיים יהודה</t>
  </si>
  <si>
    <t>מור יוסף נופר</t>
  </si>
  <si>
    <t>קרית שמונה שלי</t>
  </si>
  <si>
    <t>ווקנין יוגב</t>
  </si>
  <si>
    <t>כהן קטי</t>
  </si>
  <si>
    <t>פרץ אליעזר יחיאל</t>
  </si>
  <si>
    <t>אלגריסי אברהם</t>
  </si>
  <si>
    <t>אפלבאום משה אליאור</t>
  </si>
  <si>
    <t>עתיד צעירים למען העיר</t>
  </si>
  <si>
    <t>ויזמן אושרת</t>
  </si>
  <si>
    <t>אסולין גל</t>
  </si>
  <si>
    <t>ויצמן חנה</t>
  </si>
  <si>
    <t>כהן חיים</t>
  </si>
  <si>
    <t>שורקי מושית מיטל</t>
  </si>
  <si>
    <t>אלוני טל</t>
  </si>
  <si>
    <t>ממן ורד</t>
  </si>
  <si>
    <t>רידי יעקב</t>
  </si>
  <si>
    <t>ממן יורם</t>
  </si>
  <si>
    <t>בוזגלו יגאל</t>
  </si>
  <si>
    <t>אהרון יצחק</t>
  </si>
  <si>
    <t>יושר למועצה</t>
  </si>
  <si>
    <t>כהן יגאל</t>
  </si>
  <si>
    <t>קסלסי ראובן</t>
  </si>
  <si>
    <t>לוי מאיר</t>
  </si>
  <si>
    <t>בן שימול סימונה</t>
  </si>
  <si>
    <t>הליכוד בראשות מלכה ניסים</t>
  </si>
  <si>
    <t>אוחנה רחלי</t>
  </si>
  <si>
    <t>שוקרון שם טוב</t>
  </si>
  <si>
    <t>סויסה סיגלית</t>
  </si>
  <si>
    <t>סלוק אלעד</t>
  </si>
  <si>
    <t>טוביא מרלין</t>
  </si>
  <si>
    <t>קביטניצקי אמה</t>
  </si>
  <si>
    <t>רז שלו</t>
  </si>
  <si>
    <t>בנארוש שלמה</t>
  </si>
  <si>
    <t>שאול ברתה</t>
  </si>
  <si>
    <t>זפרני אלי</t>
  </si>
  <si>
    <t>מלכה ניסים</t>
  </si>
  <si>
    <t>וורונובסקי איגור</t>
  </si>
  <si>
    <t>קרית שמונה ביתנו בראשות בוריס סידלקובסקי</t>
  </si>
  <si>
    <t>ציגלר אלכסנדר</t>
  </si>
  <si>
    <t>פחימה ירון אהרון</t>
  </si>
  <si>
    <t>ונונו אלברט</t>
  </si>
  <si>
    <t>ספיר אדיל</t>
  </si>
  <si>
    <t>סריוגין ליובוב אהובה</t>
  </si>
  <si>
    <t>סידלקובסקי בוריס</t>
  </si>
  <si>
    <t>סקיאן אריה</t>
  </si>
  <si>
    <t>קרית שמונה מתחדשת</t>
  </si>
  <si>
    <t>ברנוב יבגניה</t>
  </si>
  <si>
    <t>מדר ליליאן</t>
  </si>
  <si>
    <t>הוד רון</t>
  </si>
  <si>
    <t>חי דודי אתי</t>
  </si>
  <si>
    <t>שטרן אביחי</t>
  </si>
  <si>
    <t>שאשא ביטון יפעת</t>
  </si>
  <si>
    <t>בן ציון יעקב בנצי</t>
  </si>
  <si>
    <t>שמשון עמוס</t>
  </si>
  <si>
    <t>בוחרים להצליח</t>
  </si>
  <si>
    <t>ימ</t>
  </si>
  <si>
    <t>כהן קוריאט ירון</t>
  </si>
  <si>
    <t>בוחבוט מאיר</t>
  </si>
  <si>
    <t>אזרד אלברט</t>
  </si>
  <si>
    <t>ליפמן אהובה</t>
  </si>
  <si>
    <t>אברהם דוד</t>
  </si>
  <si>
    <t>בן שימול מאיר מישל</t>
  </si>
  <si>
    <t>מייבום תמר</t>
  </si>
  <si>
    <t>בן אשר הרצל</t>
  </si>
  <si>
    <t>מלול רחמים יורם</t>
  </si>
  <si>
    <t>צקותאי רויטל</t>
  </si>
  <si>
    <t>הבית היהודי בקרית שמונה</t>
  </si>
  <si>
    <t>בן הרוש מתן יעקב</t>
  </si>
  <si>
    <t>חקק תהלה</t>
  </si>
  <si>
    <t>סמואל אליאב</t>
  </si>
  <si>
    <t>חסין גבריאל</t>
  </si>
  <si>
    <t>פיניאן אשר</t>
  </si>
  <si>
    <t>חלובה הלוי עובדיה</t>
  </si>
  <si>
    <t>תנועת לב בראשותו של בצלאל דוד</t>
  </si>
  <si>
    <t>קרית עקרון</t>
  </si>
  <si>
    <t>ביתן יצחק</t>
  </si>
  <si>
    <t>לוי אבשלום</t>
  </si>
  <si>
    <t>בנא אברהם</t>
  </si>
  <si>
    <t>דוד בצלאל</t>
  </si>
  <si>
    <t>איטגה ישראלה</t>
  </si>
  <si>
    <t>עקרון חדשה</t>
  </si>
  <si>
    <t>פל</t>
  </si>
  <si>
    <t>יעקובי חלי</t>
  </si>
  <si>
    <t>עדרי מיה</t>
  </si>
  <si>
    <t>אשכנזי מרים</t>
  </si>
  <si>
    <t>יצחק אורן</t>
  </si>
  <si>
    <t>זיגלבוים יעקב</t>
  </si>
  <si>
    <t>ז'יטומרסקי אירינה</t>
  </si>
  <si>
    <t>בכר רון</t>
  </si>
  <si>
    <t>ציוני מורד ליאת</t>
  </si>
  <si>
    <t>ארדני יואב</t>
  </si>
  <si>
    <t>יאמין צורי</t>
  </si>
  <si>
    <t>גבריאלי-גולדשטיין מאיה מזל</t>
  </si>
  <si>
    <t>צפניה אילן</t>
  </si>
  <si>
    <t>הליכוד בראשות ירימי אילן</t>
  </si>
  <si>
    <t>יצחק טיגבו</t>
  </si>
  <si>
    <t>הלפרין חגי</t>
  </si>
  <si>
    <t>יצחק בזזו</t>
  </si>
  <si>
    <t>פרנקל ליאת ליאה</t>
  </si>
  <si>
    <t>יעקובי עזרא</t>
  </si>
  <si>
    <t>ירימי אילן</t>
  </si>
  <si>
    <t>לוי שלי שרה</t>
  </si>
  <si>
    <t>ביחד למען ביתנו</t>
  </si>
  <si>
    <t>זוארץ ענבל</t>
  </si>
  <si>
    <t>בוקר אבי</t>
  </si>
  <si>
    <t>דגן מור</t>
  </si>
  <si>
    <t>רידי יוסי</t>
  </si>
  <si>
    <t>דנין מיכאל</t>
  </si>
  <si>
    <t>עתיד</t>
  </si>
  <si>
    <t>קירחיש עופר</t>
  </si>
  <si>
    <t>שלו תמר פיטיגאי</t>
  </si>
  <si>
    <t>צעדי אמנון</t>
  </si>
  <si>
    <t>דנין יחזקאל חזי</t>
  </si>
  <si>
    <t>הלוי דוד</t>
  </si>
  <si>
    <t>יושרה</t>
  </si>
  <si>
    <t>אביבי אוסנת</t>
  </si>
  <si>
    <t>פילסי עדה</t>
  </si>
  <si>
    <t>זינדני אבנר</t>
  </si>
  <si>
    <t>אהרון נעם</t>
  </si>
  <si>
    <t>חלובא אילנית</t>
  </si>
  <si>
    <t>יד ביד למהפך</t>
  </si>
  <si>
    <t>בוטושנסקי סמואל</t>
  </si>
  <si>
    <t>פלקה וורקו</t>
  </si>
  <si>
    <t>גמליאל נאור</t>
  </si>
  <si>
    <t>סבג יעקב</t>
  </si>
  <si>
    <t>אבו דוד</t>
  </si>
  <si>
    <t>ערבה נחום</t>
  </si>
  <si>
    <t>הבית היהודי</t>
  </si>
  <si>
    <t>זינדני שושנה</t>
  </si>
  <si>
    <t>נהמי רפאל</t>
  </si>
  <si>
    <t>קעטבי משה</t>
  </si>
  <si>
    <t>בן צור דוד</t>
  </si>
  <si>
    <t>פנחס ליאורה חנה</t>
  </si>
  <si>
    <t>חצ בתנופה</t>
  </si>
  <si>
    <t>חצ</t>
  </si>
  <si>
    <t>מזרחי טל</t>
  </si>
  <si>
    <t>בראשי לוי בטי</t>
  </si>
  <si>
    <t>בן ישי יצחק צחי</t>
  </si>
  <si>
    <t>גהלי הילה</t>
  </si>
  <si>
    <t>שוקר תומר</t>
  </si>
  <si>
    <t>איאש פנחס</t>
  </si>
  <si>
    <t>גזל בת-החן</t>
  </si>
  <si>
    <t>צברי חובב</t>
  </si>
  <si>
    <t>סמו פלגו</t>
  </si>
  <si>
    <t>עקרון שלנו</t>
  </si>
  <si>
    <t>זה</t>
  </si>
  <si>
    <t>אדמה בלטה</t>
  </si>
  <si>
    <t>מנסה בוסנה</t>
  </si>
  <si>
    <t>בירו מנגיסטו</t>
  </si>
  <si>
    <t>קאסהון דסה</t>
  </si>
  <si>
    <t>דרף אריה</t>
  </si>
  <si>
    <t>עקרון אחת</t>
  </si>
  <si>
    <t>חירק דוד</t>
  </si>
  <si>
    <t>ג'וס גל יהודית</t>
  </si>
  <si>
    <t>רומנו יעקב</t>
  </si>
  <si>
    <t>פרלוב אנטולי</t>
  </si>
  <si>
    <t>רטה דרגה</t>
  </si>
  <si>
    <t>שגב קרן</t>
  </si>
  <si>
    <t>זלנה אייל</t>
  </si>
  <si>
    <t>חדד אריק</t>
  </si>
  <si>
    <t>מלכה יצחק</t>
  </si>
  <si>
    <t>התאחדות הספרדים אהבת ישראל חבד</t>
  </si>
  <si>
    <t>קרית מלאכי</t>
  </si>
  <si>
    <t>מוריוסף יצחק</t>
  </si>
  <si>
    <t>טמנו ימנה בנימין</t>
  </si>
  <si>
    <t>סגל יוסף יצחק</t>
  </si>
  <si>
    <t>בלחייב רפאל</t>
  </si>
  <si>
    <t>מלאיב משה-צבי</t>
  </si>
  <si>
    <t>מזרחי בצלאל-צבי</t>
  </si>
  <si>
    <t>טפירו מיכאל מישל</t>
  </si>
  <si>
    <t>שטיינר חיים</t>
  </si>
  <si>
    <t>חדד צפורה</t>
  </si>
  <si>
    <t>מגן הקריה</t>
  </si>
  <si>
    <t>יצחק עוזי</t>
  </si>
  <si>
    <t>חסן יוסי</t>
  </si>
  <si>
    <t>מסילתי עמוס</t>
  </si>
  <si>
    <t>לוי זאב</t>
  </si>
  <si>
    <t>לוי מיכל שרה</t>
  </si>
  <si>
    <t>גויטע ניצה</t>
  </si>
  <si>
    <t>מגן מיכל</t>
  </si>
  <si>
    <t>חדד יוסף יוסי</t>
  </si>
  <si>
    <t>דוויט אדיסו</t>
  </si>
  <si>
    <t>עידן חדש בראשות אווקה מנגיסטו</t>
  </si>
  <si>
    <t>בלאי קאסאו</t>
  </si>
  <si>
    <t>אסרס דנה</t>
  </si>
  <si>
    <t>טזזו תמנש נורית</t>
  </si>
  <si>
    <t>סיום שי</t>
  </si>
  <si>
    <t>מנגיסטו אווקה</t>
  </si>
  <si>
    <t>בשארי יוגב</t>
  </si>
  <si>
    <t>דרך המלך בראשות מושיק אלימלך</t>
  </si>
  <si>
    <t>וקנין מוטי</t>
  </si>
  <si>
    <t>בן מוחה חיים</t>
  </si>
  <si>
    <t>דיין פריסיליה</t>
  </si>
  <si>
    <t>אלימלך ליאור</t>
  </si>
  <si>
    <t>אלימלך מושיק</t>
  </si>
  <si>
    <t>משה שמעון שימי</t>
  </si>
  <si>
    <t>הליכוד בראשות רן ויצמן</t>
  </si>
  <si>
    <t>אזולאי אברהם</t>
  </si>
  <si>
    <t>רשיד לבנה</t>
  </si>
  <si>
    <t>מנגיסטו דניאלה</t>
  </si>
  <si>
    <t>אלוש גבי גבריאל</t>
  </si>
  <si>
    <t>ראוי יעקב</t>
  </si>
  <si>
    <t>צקלובר רובי ראובן</t>
  </si>
  <si>
    <t>סבן שי</t>
  </si>
  <si>
    <t>אלדר שלום</t>
  </si>
  <si>
    <t>ויצמן רן</t>
  </si>
  <si>
    <t>אייסו מולה משה</t>
  </si>
  <si>
    <t>דויט פנטהון</t>
  </si>
  <si>
    <t>סנבטה ברוך מסגנאו</t>
  </si>
  <si>
    <t>ארקה אברהם</t>
  </si>
  <si>
    <t>ברי שחר וונאו</t>
  </si>
  <si>
    <t>וונדה דסליי דני</t>
  </si>
  <si>
    <t>מהרי גדעון גרמאו</t>
  </si>
  <si>
    <t>סלוק פרוספר</t>
  </si>
  <si>
    <t>קריה אחת בראשות יוסי סולימני</t>
  </si>
  <si>
    <t>יעקובי יוגב</t>
  </si>
  <si>
    <t>אמסילי סיון</t>
  </si>
  <si>
    <t>יפרח יעקב</t>
  </si>
  <si>
    <t>דהן ורוניקה</t>
  </si>
  <si>
    <t>אוחיון מישל יצחק</t>
  </si>
  <si>
    <t>אזרואל אליהו</t>
  </si>
  <si>
    <t>פטיטו אלירן</t>
  </si>
  <si>
    <t>אלפסי יוסף</t>
  </si>
  <si>
    <t>אזולאי אברהם בבר</t>
  </si>
  <si>
    <t>בורוכוב בוריס</t>
  </si>
  <si>
    <t>סולימני יוסף</t>
  </si>
  <si>
    <t>קרית מלאכי אחרת</t>
  </si>
  <si>
    <t>משה עובדיה</t>
  </si>
  <si>
    <t>ירנבורג יבגני</t>
  </si>
  <si>
    <t>ממו מיטל</t>
  </si>
  <si>
    <t>וקנין אסתר</t>
  </si>
  <si>
    <t>ברקול אפרים</t>
  </si>
  <si>
    <t>סמג'ה יוסף</t>
  </si>
  <si>
    <t>גלעם דוד</t>
  </si>
  <si>
    <t>פרחן איתי</t>
  </si>
  <si>
    <t>הבית שלנו בראשות אליהו ללו זהר</t>
  </si>
  <si>
    <t>ב</t>
  </si>
  <si>
    <t>אליאס רמי</t>
  </si>
  <si>
    <t>אברגל מוטי</t>
  </si>
  <si>
    <t>כרמלי יצחק</t>
  </si>
  <si>
    <t>איבגי חן</t>
  </si>
  <si>
    <t>קבדה יעקב קוקוויה</t>
  </si>
  <si>
    <t>ביטון תמי</t>
  </si>
  <si>
    <t>חזן שמעון סמי</t>
  </si>
  <si>
    <t>זהר אליהו ללו</t>
  </si>
  <si>
    <t>בן הרוש יוסף</t>
  </si>
  <si>
    <t>קרית מוצקין</t>
  </si>
  <si>
    <t>טטרו יוסף</t>
  </si>
  <si>
    <t>סופיר תומר</t>
  </si>
  <si>
    <t>אזרזר מיכאל</t>
  </si>
  <si>
    <t>ביטון שמעון</t>
  </si>
  <si>
    <t>נאומוב יקטרינה</t>
  </si>
  <si>
    <t>מוצקין נטו בראשות חיים צורי</t>
  </si>
  <si>
    <t>נטו</t>
  </si>
  <si>
    <t>נגל שמואל מרכוס</t>
  </si>
  <si>
    <t>בית הלוי אברהם</t>
  </si>
  <si>
    <t>שטיין רוזה</t>
  </si>
  <si>
    <t>רוזן יחזקאל</t>
  </si>
  <si>
    <t>סטלקול יוסי</t>
  </si>
  <si>
    <t>ביטון אברהם</t>
  </si>
  <si>
    <t>לוי גרסיוס</t>
  </si>
  <si>
    <t>ציטרין יניב</t>
  </si>
  <si>
    <t>ארגאן נטלי</t>
  </si>
  <si>
    <t>יונאי משה</t>
  </si>
  <si>
    <t>ויצמן מיכאל</t>
  </si>
  <si>
    <t>תוסיה-כהן-שרם עינת</t>
  </si>
  <si>
    <t>פדידה יוסף</t>
  </si>
  <si>
    <t>זוהר עומר</t>
  </si>
  <si>
    <t>גרוטס עדי</t>
  </si>
  <si>
    <t>מרקוביץ יוסף</t>
  </si>
  <si>
    <t>צורף מנשה</t>
  </si>
  <si>
    <t>צורי חיים</t>
  </si>
  <si>
    <t>צדוק ישראל ברק חיים</t>
  </si>
  <si>
    <t>תנועת לב בתמיכת הבית היהודי בראשות בומה ברח"ד</t>
  </si>
  <si>
    <t>הויגר טל</t>
  </si>
  <si>
    <t>פרידמן יאמרט אשרת</t>
  </si>
  <si>
    <t>פרידמן אראל מרגלית</t>
  </si>
  <si>
    <t>בר-כהן אייל</t>
  </si>
  <si>
    <t>מזוז נחום</t>
  </si>
  <si>
    <t>בר חד אברהם משה בומה</t>
  </si>
  <si>
    <t>רווח לירז עליזה</t>
  </si>
  <si>
    <t>אחדות ישראל בראשות מאיר דהן</t>
  </si>
  <si>
    <t>סדון ירון</t>
  </si>
  <si>
    <t>כדורי אפרים</t>
  </si>
  <si>
    <t>ממן שמעון</t>
  </si>
  <si>
    <t>דהן מאיר</t>
  </si>
  <si>
    <t>שלום דורין</t>
  </si>
  <si>
    <t>מוצקין של כולנו בראשות אבי רוטמן מטעם סיעת העבודה</t>
  </si>
  <si>
    <t>מלכה לינדה</t>
  </si>
  <si>
    <t>אשכנזי אבי אבישי</t>
  </si>
  <si>
    <t>אשור אסתר</t>
  </si>
  <si>
    <t>קאופר יגאל</t>
  </si>
  <si>
    <t>כהן ניקול</t>
  </si>
  <si>
    <t>רוטמן אבי</t>
  </si>
  <si>
    <t>לקס יעקב ישראל</t>
  </si>
  <si>
    <t>כן לקריה בראשות אברהם רוזנטל</t>
  </si>
  <si>
    <t>קרית יערים</t>
  </si>
  <si>
    <t>כהן שור דוד</t>
  </si>
  <si>
    <t>פרקש אחיעזר</t>
  </si>
  <si>
    <t>קפלן יוסף</t>
  </si>
  <si>
    <t>אינהורן מרדכי</t>
  </si>
  <si>
    <t>וינוגרד אריה</t>
  </si>
  <si>
    <t>בנגמין בן-ציון בריין</t>
  </si>
  <si>
    <t>בלומנטל אברהם</t>
  </si>
  <si>
    <t>גרנית ארן</t>
  </si>
  <si>
    <t>מירניק בנימין</t>
  </si>
  <si>
    <t>אסרף יוסף</t>
  </si>
  <si>
    <t>רוזנטל אברהם</t>
  </si>
  <si>
    <t>איחוד הקהילות למען טלז-סטון</t>
  </si>
  <si>
    <t>טז</t>
  </si>
  <si>
    <t>גילרמן משה</t>
  </si>
  <si>
    <t>נגר אסף</t>
  </si>
  <si>
    <t>פוס משה אריאל</t>
  </si>
  <si>
    <t>איזנמן משה נתן</t>
  </si>
  <si>
    <t>כהן עדי</t>
  </si>
  <si>
    <t>פריפלד הדס</t>
  </si>
  <si>
    <t>אלמלך דוד</t>
  </si>
  <si>
    <t>כהן יצחק גפרי לורנס</t>
  </si>
  <si>
    <t>פרידמן יצחק דוד</t>
  </si>
  <si>
    <t>אלפנדרי ישי שי</t>
  </si>
  <si>
    <t>בקשט דב</t>
  </si>
  <si>
    <t>כהן אסתר</t>
  </si>
  <si>
    <t>קרית ים בתנועה</t>
  </si>
  <si>
    <t>קרית ים</t>
  </si>
  <si>
    <t>אבשלום אדי</t>
  </si>
  <si>
    <t>גילילוב אנה</t>
  </si>
  <si>
    <t>אייזן ישראל</t>
  </si>
  <si>
    <t>מנחם אורה</t>
  </si>
  <si>
    <t>פלס ג'נו</t>
  </si>
  <si>
    <t>אופיצינר איליה</t>
  </si>
  <si>
    <t>עתיד עירנו</t>
  </si>
  <si>
    <t>שבצ'ינקו ויטלי</t>
  </si>
  <si>
    <t>פרידמן קים</t>
  </si>
  <si>
    <t>פייר סופיה</t>
  </si>
  <si>
    <t>גוברמן סמיון</t>
  </si>
  <si>
    <t>ברובשטיין סימה</t>
  </si>
  <si>
    <t>טישצ'נקו ויטלי</t>
  </si>
  <si>
    <t>זץ מרינה</t>
  </si>
  <si>
    <t>טפליצקי שי</t>
  </si>
  <si>
    <t>ריכטר קלרה</t>
  </si>
  <si>
    <t>אלכסיינקו נטליה</t>
  </si>
  <si>
    <t>קרית ים ביתנו</t>
  </si>
  <si>
    <t>מתתיהו עזרא</t>
  </si>
  <si>
    <t>ביקוב מיליה</t>
  </si>
  <si>
    <t>ריכטר לולה</t>
  </si>
  <si>
    <t>מזוס סמיון</t>
  </si>
  <si>
    <t>וולניקוב טלי</t>
  </si>
  <si>
    <t>כנפו רינת</t>
  </si>
  <si>
    <t>בנימין ינקל</t>
  </si>
  <si>
    <t>צ'רנומורדוב יבגניה</t>
  </si>
  <si>
    <t>פיזיצקי מורדי</t>
  </si>
  <si>
    <t>קוזאקוב מרגריטה</t>
  </si>
  <si>
    <t>אמילוב אדם</t>
  </si>
  <si>
    <t>איבגי משה</t>
  </si>
  <si>
    <t>למען קרית ים בראשות שמואל סיסו</t>
  </si>
  <si>
    <t>שבת אברהם</t>
  </si>
  <si>
    <t>שנל בנימין</t>
  </si>
  <si>
    <t>גוריונוב סבטלנה</t>
  </si>
  <si>
    <t>פולין דמיטרי</t>
  </si>
  <si>
    <t>גלפנד מילנה</t>
  </si>
  <si>
    <t>אמיר אורלי</t>
  </si>
  <si>
    <t>מולה אלפו</t>
  </si>
  <si>
    <t>חודדה אוסנת</t>
  </si>
  <si>
    <t>ושדי יחיאל</t>
  </si>
  <si>
    <t>אלבו רפאל</t>
  </si>
  <si>
    <t>שניידרמן טטיאנה</t>
  </si>
  <si>
    <t>מלסה מרו מרדכי</t>
  </si>
  <si>
    <t>ווסקובויניק אמיר</t>
  </si>
  <si>
    <t>טפליצקי אלה</t>
  </si>
  <si>
    <t>טל פאר ענבל</t>
  </si>
  <si>
    <t>קגן סופיה</t>
  </si>
  <si>
    <t>קניגסברג אברהם</t>
  </si>
  <si>
    <t>וכטל משה</t>
  </si>
  <si>
    <t>איבגי אורן</t>
  </si>
  <si>
    <t>בר אבוחצירה שיראל</t>
  </si>
  <si>
    <t>פורטנוי אלכסנדר</t>
  </si>
  <si>
    <t>סיסו אלון משה</t>
  </si>
  <si>
    <t>אבן צור דוד</t>
  </si>
  <si>
    <t>סיסו שמואל</t>
  </si>
  <si>
    <t>לובלין אברהם ישראל</t>
  </si>
  <si>
    <t>אגודת ישראל</t>
  </si>
  <si>
    <t>ג</t>
  </si>
  <si>
    <t>אזרכין גנאדי</t>
  </si>
  <si>
    <t>קורנבלום בוריס )אפרים(</t>
  </si>
  <si>
    <t>ברששת חיים ויקטור</t>
  </si>
  <si>
    <t>קויפמן מרדכי מוניה</t>
  </si>
  <si>
    <t>שטרית אלי</t>
  </si>
  <si>
    <t>אבקסיס אליהו</t>
  </si>
  <si>
    <t>התנועה החברתית בקרית ים מיסודה של הבית היהודי וש"ס</t>
  </si>
  <si>
    <t>בשס</t>
  </si>
  <si>
    <t>גורבצ'וב ליודמילה</t>
  </si>
  <si>
    <t>יעקובלב יהודית</t>
  </si>
  <si>
    <t>לוי אלי</t>
  </si>
  <si>
    <t>בן עמי שלמה</t>
  </si>
  <si>
    <t>סבח יצחק</t>
  </si>
  <si>
    <t>אלקובי אלברט</t>
  </si>
  <si>
    <t>אברקי ירדנה</t>
  </si>
  <si>
    <t>גבאי אלי</t>
  </si>
  <si>
    <t>אברקי בנימין</t>
  </si>
  <si>
    <t>אוחיון ענתי</t>
  </si>
  <si>
    <t>משנים כיוון בראשות אלי כהן</t>
  </si>
  <si>
    <t>בנזאקן-אוזיאס דורינה</t>
  </si>
  <si>
    <t>אוחנה אליהו שמעון</t>
  </si>
  <si>
    <t>גורשומוב יוכי יכטי</t>
  </si>
  <si>
    <t>לייבוביץ הראל</t>
  </si>
  <si>
    <t>מששה בימראו ראובן</t>
  </si>
  <si>
    <t>קדוש שלמה</t>
  </si>
  <si>
    <t>הדס אביבה</t>
  </si>
  <si>
    <t>יש עתיד בקריית טבעון</t>
  </si>
  <si>
    <t>קרית טבעון</t>
  </si>
  <si>
    <t>רייזמן קטלינה</t>
  </si>
  <si>
    <t>קרקליס אילן</t>
  </si>
  <si>
    <t>טמיר רעיה</t>
  </si>
  <si>
    <t>גפני-קליין תהילה</t>
  </si>
  <si>
    <t>שמואלי חגי</t>
  </si>
  <si>
    <t>כנען שולמית</t>
  </si>
  <si>
    <t>מסיקה דוד</t>
  </si>
  <si>
    <t>לשם איילת</t>
  </si>
  <si>
    <t>וייסמן חן</t>
  </si>
  <si>
    <t>בלדרמן עמית חיים</t>
  </si>
  <si>
    <t>אשל אסולין אמנון</t>
  </si>
  <si>
    <t>אילוז רחל רויטל</t>
  </si>
  <si>
    <t>לטובת טבעון</t>
  </si>
  <si>
    <t>מושיץ שלמה</t>
  </si>
  <si>
    <t>לביא שבתאי</t>
  </si>
  <si>
    <t>זאבודניקו סוזנה מריה</t>
  </si>
  <si>
    <t>שיק גבריאל</t>
  </si>
  <si>
    <t>בן יוסף אבי</t>
  </si>
  <si>
    <t>סוזין אריה</t>
  </si>
  <si>
    <t>כולנו טבעון</t>
  </si>
  <si>
    <t>קמינסקי מזל</t>
  </si>
  <si>
    <t>תובל אלון חיים</t>
  </si>
  <si>
    <t>ששון מיכה מכי</t>
  </si>
  <si>
    <t>גור מאיר</t>
  </si>
  <si>
    <t>פלאות איתי יעקב</t>
  </si>
  <si>
    <t>אמיר מרושי ורד הלן</t>
  </si>
  <si>
    <t>גרשמן יורם</t>
  </si>
  <si>
    <t>אסור יהודה</t>
  </si>
  <si>
    <t>גרינצווייג שרה מרים</t>
  </si>
  <si>
    <t>הניג סבר נאוה</t>
  </si>
  <si>
    <t>נבות אלון</t>
  </si>
  <si>
    <t>בן חמו אבא</t>
  </si>
  <si>
    <t>באומן דורון-יצחק</t>
  </si>
  <si>
    <t>פוגלמן אורית</t>
  </si>
  <si>
    <t>אלפסי אייל</t>
  </si>
  <si>
    <t>חורש דוד</t>
  </si>
  <si>
    <t>גזית קרוננפלד חיה</t>
  </si>
  <si>
    <t>אני טיבעוני בראשות שמוליק שמחון</t>
  </si>
  <si>
    <t>חם</t>
  </si>
  <si>
    <t>גלעדי בכר בתיה</t>
  </si>
  <si>
    <t>שוסטר דן</t>
  </si>
  <si>
    <t>מייזלס אליעזר</t>
  </si>
  <si>
    <t>בריל עמינדב</t>
  </si>
  <si>
    <t>אנטוניץ אסתר</t>
  </si>
  <si>
    <t>גל בועז</t>
  </si>
  <si>
    <t>שובל עופר</t>
  </si>
  <si>
    <t>זיסו חנן</t>
  </si>
  <si>
    <t>ארבל אורה</t>
  </si>
  <si>
    <t>שמחון שמואל</t>
  </si>
  <si>
    <t>אברגל מרדכי</t>
  </si>
  <si>
    <t>העבודה בראשות דוד אריאלי</t>
  </si>
  <si>
    <t>ינקוביץ נילי</t>
  </si>
  <si>
    <t>לין שי אלכסנדר</t>
  </si>
  <si>
    <t>מגן גיא</t>
  </si>
  <si>
    <t>לשם שחר</t>
  </si>
  <si>
    <t>דרזנר ניקול</t>
  </si>
  <si>
    <t>קרטס הרדוף דפנה</t>
  </si>
  <si>
    <t>שאשה יצחק</t>
  </si>
  <si>
    <t>אפרתי עמית</t>
  </si>
  <si>
    <t>דבי שחר</t>
  </si>
  <si>
    <t>פרדיס אייל</t>
  </si>
  <si>
    <t>גבאי חנית חנה</t>
  </si>
  <si>
    <t>אריאלי דוד</t>
  </si>
  <si>
    <t>ספדג' שלמה עמרם</t>
  </si>
  <si>
    <t>התאחדות הספרדים ואגודת ישראל בראשות עמי ביטון למועצת העיר</t>
  </si>
  <si>
    <t>שסג</t>
  </si>
  <si>
    <t>קרית גת</t>
  </si>
  <si>
    <t>אטלן מנשה יוסף</t>
  </si>
  <si>
    <t>חגלי דוד</t>
  </si>
  <si>
    <t>אלבז אילן</t>
  </si>
  <si>
    <t>פחימה שמעון חיים</t>
  </si>
  <si>
    <t>כהנא-שפירא שמואל</t>
  </si>
  <si>
    <t>עמר יאיר</t>
  </si>
  <si>
    <t>ביטון עמי</t>
  </si>
  <si>
    <t>בן סימון יפעת</t>
  </si>
  <si>
    <t>תנועת הצעירים בראשות אמיר מכלוף</t>
  </si>
  <si>
    <t>שניר אבשלום אור</t>
  </si>
  <si>
    <t>אבוחסירה ישראל יעיש</t>
  </si>
  <si>
    <t>אלוק שלמה</t>
  </si>
  <si>
    <t>אלידורט אורי מאיר</t>
  </si>
  <si>
    <t>רחמני נתנאל</t>
  </si>
  <si>
    <t>אלקיים ירון</t>
  </si>
  <si>
    <t>חגג מאור חיים</t>
  </si>
  <si>
    <t>כהן אמיליה</t>
  </si>
  <si>
    <t>אלקסלסי יוגב</t>
  </si>
  <si>
    <t>בן זאב איתי זיו</t>
  </si>
  <si>
    <t>ברכה רמי</t>
  </si>
  <si>
    <t>זגורי דניאלה</t>
  </si>
  <si>
    <t>פיבוברוב פליקס</t>
  </si>
  <si>
    <t>אברהם אלדד</t>
  </si>
  <si>
    <t>מכלוף אמיר מימון</t>
  </si>
  <si>
    <t>גוחלר מיכאל</t>
  </si>
  <si>
    <t>התעוררות-הרשימה הצעירה למען עתיד קרית גת</t>
  </si>
  <si>
    <t>ער</t>
  </si>
  <si>
    <t>עזרן שרעבני סיגל</t>
  </si>
  <si>
    <t>אילייב בוריס</t>
  </si>
  <si>
    <t>נדב נתנאל</t>
  </si>
  <si>
    <t>טרובק יונתן</t>
  </si>
  <si>
    <t>נגאוקר אורנית</t>
  </si>
  <si>
    <t>פרידמן איליה</t>
  </si>
  <si>
    <t>אסולין אוסנת</t>
  </si>
  <si>
    <t>דינו אשרף אנפה אני</t>
  </si>
  <si>
    <t>קוקסין יבגני</t>
  </si>
  <si>
    <t>יהודה איתמר</t>
  </si>
  <si>
    <t>שנדלר יעקב</t>
  </si>
  <si>
    <t>זולדן שי</t>
  </si>
  <si>
    <t>הרוש יצחק</t>
  </si>
  <si>
    <t>הליכוד-כוח חזק למועצה</t>
  </si>
  <si>
    <t>חדד אייל</t>
  </si>
  <si>
    <t>בן זקן מיכאל</t>
  </si>
  <si>
    <t>גואטה רן ישראל</t>
  </si>
  <si>
    <t>נאור אהובה</t>
  </si>
  <si>
    <t>אמסלם כפיר שמעון</t>
  </si>
  <si>
    <t>שלום חיים</t>
  </si>
  <si>
    <t>זוהר מכלוף</t>
  </si>
  <si>
    <t>הרוש מנשה</t>
  </si>
  <si>
    <t>יחד בתנופה מרצ ברשות חיים פרטוש</t>
  </si>
  <si>
    <t>ינקוביץ מרדכי</t>
  </si>
  <si>
    <t>נאוי אליאס</t>
  </si>
  <si>
    <t>ציון דורון</t>
  </si>
  <si>
    <t>גרצמן ישראל</t>
  </si>
  <si>
    <t>אטדגי רפאל</t>
  </si>
  <si>
    <t>גבאי אברהם</t>
  </si>
  <si>
    <t>דהן חנניה</t>
  </si>
  <si>
    <t>פינקסוביץ זליק</t>
  </si>
  <si>
    <t>טל ארמונד</t>
  </si>
  <si>
    <t>שמילה אסף</t>
  </si>
  <si>
    <t>לבד דמיטרי</t>
  </si>
  <si>
    <t>ליפקין בן זכרי שרון</t>
  </si>
  <si>
    <t>עמרם יניב</t>
  </si>
  <si>
    <t>מימון מוטי</t>
  </si>
  <si>
    <t>סבח סימון</t>
  </si>
  <si>
    <t>איבגי חביבה</t>
  </si>
  <si>
    <t>בת שלמה דליה</t>
  </si>
  <si>
    <t>כדר יוסף</t>
  </si>
  <si>
    <t>אזולאי אבי</t>
  </si>
  <si>
    <t>פרטוש חיים</t>
  </si>
  <si>
    <t>ברגר בן ברוך</t>
  </si>
  <si>
    <t>קרית גת ביתנו</t>
  </si>
  <si>
    <t>דרוז'ילוב ולנטין</t>
  </si>
  <si>
    <t>חודוס אנטולי</t>
  </si>
  <si>
    <t>גופמן אלברט</t>
  </si>
  <si>
    <t>גורלק אולגה</t>
  </si>
  <si>
    <t>מכטיוק יוליה</t>
  </si>
  <si>
    <t>קרפילוב ליליה</t>
  </si>
  <si>
    <t>זלצר דמיטרי</t>
  </si>
  <si>
    <t>לוזאנו ילנה</t>
  </si>
  <si>
    <t>גלקר וולוביק ילנה</t>
  </si>
  <si>
    <t>פבצוב דמיטרי</t>
  </si>
  <si>
    <t>קוגן דוד</t>
  </si>
  <si>
    <t>קומלוש רבקה</t>
  </si>
  <si>
    <t>פיינגולד ילנה</t>
  </si>
  <si>
    <t>זילברשטיין ואדים</t>
  </si>
  <si>
    <t>גולוב יבגני</t>
  </si>
  <si>
    <t>שמואילוב ודים</t>
  </si>
  <si>
    <t>סניצר יבגני</t>
  </si>
  <si>
    <t>קנדינוב מיכאל</t>
  </si>
  <si>
    <t>בורוכוביץ ויקטור</t>
  </si>
  <si>
    <t>אפריימוב יעקב</t>
  </si>
  <si>
    <t>טסמה פיטגו דניאל</t>
  </si>
  <si>
    <t>תדמית בראשות אבירם דהרי</t>
  </si>
  <si>
    <t>כנ</t>
  </si>
  <si>
    <t>עסיס ספיר</t>
  </si>
  <si>
    <t>בזק שירה</t>
  </si>
  <si>
    <t>חמו מרים מוראל</t>
  </si>
  <si>
    <t>אטיה טליה</t>
  </si>
  <si>
    <t>ביטון ענת</t>
  </si>
  <si>
    <t>דנינו דביר ישראל</t>
  </si>
  <si>
    <t>פרוכטר צבי</t>
  </si>
  <si>
    <t>שריקי יוסף</t>
  </si>
  <si>
    <t>טליגאוקר ציון</t>
  </si>
  <si>
    <t>סהלו שולמית</t>
  </si>
  <si>
    <t>דהרי אבירם</t>
  </si>
  <si>
    <t>קאופמן חיים</t>
  </si>
  <si>
    <t>תנועת יד בראשות דוד יוסוביץ</t>
  </si>
  <si>
    <t>אלמלך אריאלה לאונטין</t>
  </si>
  <si>
    <t>שקולניק רוני</t>
  </si>
  <si>
    <t>מקסומוב אפרים</t>
  </si>
  <si>
    <t>בוטבול דוד</t>
  </si>
  <si>
    <t>זגורי אבשלום</t>
  </si>
  <si>
    <t>שלומוביץ פפיה )פסיה(</t>
  </si>
  <si>
    <t>קופולוביץ אנטולי</t>
  </si>
  <si>
    <t>יוסוביץ דוד</t>
  </si>
  <si>
    <t>נגה יפית טרפלץ'</t>
  </si>
  <si>
    <t>הבית היהודי בראשות אילן חזן</t>
  </si>
  <si>
    <t>בוכריס אלעד</t>
  </si>
  <si>
    <t>איינאו נרקיס</t>
  </si>
  <si>
    <t>לחיאני אברהם</t>
  </si>
  <si>
    <t>בוכריס עמרם</t>
  </si>
  <si>
    <t>בוסקילה איתמר</t>
  </si>
  <si>
    <t>אלמקייס מרים</t>
  </si>
  <si>
    <t>הרשקוביץ אהרון צבי</t>
  </si>
  <si>
    <t>אסולין יצחק חיים</t>
  </si>
  <si>
    <t>מלסה נתן נגטו</t>
  </si>
  <si>
    <t>חזן אילן</t>
  </si>
  <si>
    <t>חסון שרון</t>
  </si>
  <si>
    <t>בני חסון</t>
  </si>
  <si>
    <t>חסון אמיל ארז</t>
  </si>
  <si>
    <t>שיטריט אברהם</t>
  </si>
  <si>
    <t>שטרית שמעון</t>
  </si>
  <si>
    <t>בן אלי דוד</t>
  </si>
  <si>
    <t>ואזנה אתי אסתר</t>
  </si>
  <si>
    <t>כחלון אבנר</t>
  </si>
  <si>
    <t>חסון בנימין</t>
  </si>
  <si>
    <t>צורף ארז</t>
  </si>
  <si>
    <t>דרך חדשה בראשות דודו בן לולו</t>
  </si>
  <si>
    <t>אדרי אופיר</t>
  </si>
  <si>
    <t>אילוז שרון שמעון</t>
  </si>
  <si>
    <t>אלמקייס אוהד יהודה</t>
  </si>
  <si>
    <t>אוזנה יאיר יעיש</t>
  </si>
  <si>
    <t>קפלן עמית</t>
  </si>
  <si>
    <t>אברהם שחר</t>
  </si>
  <si>
    <t>וינרוב אנה</t>
  </si>
  <si>
    <t>אדרי חגי</t>
  </si>
  <si>
    <t>בן לולו זקי</t>
  </si>
  <si>
    <t>הררי אסנת</t>
  </si>
  <si>
    <t>אדרי חופית</t>
  </si>
  <si>
    <t>בן לולו דוד</t>
  </si>
  <si>
    <t>סעידה אברהם</t>
  </si>
  <si>
    <t>התחדשות בראשות חיים אברג'ל</t>
  </si>
  <si>
    <t>קוגן רומן</t>
  </si>
  <si>
    <t>מור יהל</t>
  </si>
  <si>
    <t>פרידריך מיכאל</t>
  </si>
  <si>
    <t>קגן ליודמילה</t>
  </si>
  <si>
    <t>שושן אלי</t>
  </si>
  <si>
    <t>אסרף יצחק</t>
  </si>
  <si>
    <t>חליווה איריס</t>
  </si>
  <si>
    <t>מרגוליס יגאל</t>
  </si>
  <si>
    <t>אלבז יצחק גדי</t>
  </si>
  <si>
    <t>נייאזוב ארתור</t>
  </si>
  <si>
    <t>אברג'ל חיים</t>
  </si>
  <si>
    <t>הירש יוסף</t>
  </si>
  <si>
    <t>צעירים למען ביאליק</t>
  </si>
  <si>
    <t>קרית ביאליק</t>
  </si>
  <si>
    <t>בן-אריה אורלי</t>
  </si>
  <si>
    <t>איטח אורטל רחל</t>
  </si>
  <si>
    <t>מוש שאול</t>
  </si>
  <si>
    <t>רוזנברג שירן</t>
  </si>
  <si>
    <t>מלכה דוד</t>
  </si>
  <si>
    <t>צדוק נופר</t>
  </si>
  <si>
    <t>חנוכאייב עופר</t>
  </si>
  <si>
    <t>ביאדגו אגריה צביה</t>
  </si>
  <si>
    <t>נחמני דנה</t>
  </si>
  <si>
    <t>רביד בן</t>
  </si>
  <si>
    <t>צור הדס</t>
  </si>
  <si>
    <t>אוצקובסקי שני</t>
  </si>
  <si>
    <t>אופיר ברוך</t>
  </si>
  <si>
    <t>ביאליק נטו בראשות יוסי אזריאל</t>
  </si>
  <si>
    <t>נט</t>
  </si>
  <si>
    <t>ליבוביץ לירן</t>
  </si>
  <si>
    <t>בוגנים ליאת</t>
  </si>
  <si>
    <t>פרג'י ליאת</t>
  </si>
  <si>
    <t>ששון בנימין</t>
  </si>
  <si>
    <t>שיש אורית</t>
  </si>
  <si>
    <t>פפיסמדוב רוני אפרים</t>
  </si>
  <si>
    <t>אזריאל יוסף</t>
  </si>
  <si>
    <t>עזרא אופירה</t>
  </si>
  <si>
    <t>התנועה החברתית בראשות ירון מזוז</t>
  </si>
  <si>
    <t>מזוס חיה</t>
  </si>
  <si>
    <t>כהן יוסף אליהו</t>
  </si>
  <si>
    <t>כהן ארז</t>
  </si>
  <si>
    <t>שפירא אנה</t>
  </si>
  <si>
    <t>מזוז עידן שמעון</t>
  </si>
  <si>
    <t>הרצברג מרגלית נורית</t>
  </si>
  <si>
    <t>שביט יעקב</t>
  </si>
  <si>
    <t>בכר משה</t>
  </si>
  <si>
    <t>מקמיל אפרים חי</t>
  </si>
  <si>
    <t>מזוז ירון</t>
  </si>
  <si>
    <t>פומינוב-ארליכמן יבגניה</t>
  </si>
  <si>
    <t>ביאליק ביתנו בראשות נחום רצ'בסקי</t>
  </si>
  <si>
    <t>דונייבסקי לאוניד</t>
  </si>
  <si>
    <t>פטרוסיאן נינה</t>
  </si>
  <si>
    <t>לבקוביץ' מיכאל</t>
  </si>
  <si>
    <t>גרינפלד אנטולי</t>
  </si>
  <si>
    <t>רצ'בסקי ניומה</t>
  </si>
  <si>
    <t>גרשטיין דוד לייב</t>
  </si>
  <si>
    <t>סיעת עתיד בראשות יוסי דואק</t>
  </si>
  <si>
    <t>ויצמן שלמה</t>
  </si>
  <si>
    <t>שפילמן מירה</t>
  </si>
  <si>
    <t>חלפין מקסים</t>
  </si>
  <si>
    <t>בלומל חיה</t>
  </si>
  <si>
    <t>צח יואב</t>
  </si>
  <si>
    <t>טבצ'ניק שרה</t>
  </si>
  <si>
    <t>דואק מור</t>
  </si>
  <si>
    <t>אסאבן בן</t>
  </si>
  <si>
    <t>דואק יוסי</t>
  </si>
  <si>
    <t>כהן איבט</t>
  </si>
  <si>
    <t>סויסה אושרי</t>
  </si>
  <si>
    <t>שושן אביטל</t>
  </si>
  <si>
    <t>בוכמן עידו</t>
  </si>
  <si>
    <t>לוי סמדר</t>
  </si>
  <si>
    <t>שומונובה זאור )זבולון(</t>
  </si>
  <si>
    <t>זק אורה</t>
  </si>
  <si>
    <t>כולנו ביאליק בראשות אלי דוקורסקי</t>
  </si>
  <si>
    <t>גדרון עתליה</t>
  </si>
  <si>
    <t>קאוף מיכאל-מיקי</t>
  </si>
  <si>
    <t>סבג ויקטור</t>
  </si>
  <si>
    <t>חזן יוסף</t>
  </si>
  <si>
    <t>גרנות מרגלית</t>
  </si>
  <si>
    <t>בר מגן ארנה</t>
  </si>
  <si>
    <t>חי שושה</t>
  </si>
  <si>
    <t>אלפסי חיים יקיר</t>
  </si>
  <si>
    <t>אוחנה חיים</t>
  </si>
  <si>
    <t>דנון שי</t>
  </si>
  <si>
    <t>גלעד ביזן</t>
  </si>
  <si>
    <t>שניידר מזל</t>
  </si>
  <si>
    <t>סבירסקי רויטל</t>
  </si>
  <si>
    <t>מסס עמירם</t>
  </si>
  <si>
    <t>דוקורסקי אלי</t>
  </si>
  <si>
    <t>שקד יוסף</t>
  </si>
  <si>
    <t>מנהיגות חדשה לקרית ביאליק בראשות צביקה ברקאי</t>
  </si>
  <si>
    <t>ודוב אברהם</t>
  </si>
  <si>
    <t>שידלובסקי יאיר</t>
  </si>
  <si>
    <t>דוידוב רמי</t>
  </si>
  <si>
    <t>בלום שמואל מאיר</t>
  </si>
  <si>
    <t>כהן גונן</t>
  </si>
  <si>
    <t>ברקון משה</t>
  </si>
  <si>
    <t>שורצקיכל מרים-מיקי</t>
  </si>
  <si>
    <t>ביטוה מלסאו</t>
  </si>
  <si>
    <t>טרובניקוב אנה</t>
  </si>
  <si>
    <t>מרגי רחל</t>
  </si>
  <si>
    <t>מלניק רעות</t>
  </si>
  <si>
    <t>לוי מוריס</t>
  </si>
  <si>
    <t>ורטהיים רפי</t>
  </si>
  <si>
    <t>ברקאי צביקה</t>
  </si>
  <si>
    <t>גרוס יוראי</t>
  </si>
  <si>
    <t>רשימת אמת למועצת העיר</t>
  </si>
  <si>
    <t>צור רוני</t>
  </si>
  <si>
    <t>יניב חיים</t>
  </si>
  <si>
    <t>ודל ניר</t>
  </si>
  <si>
    <t>יגור שלומי</t>
  </si>
  <si>
    <t>סגמן סוזן</t>
  </si>
  <si>
    <t>אברהם סיגל</t>
  </si>
  <si>
    <t>אלחרר יעקב</t>
  </si>
  <si>
    <t>קרית אתא</t>
  </si>
  <si>
    <t>כהן יעקב</t>
  </si>
  <si>
    <t>אלול אביעד</t>
  </si>
  <si>
    <t>אוטמזגין מאיר</t>
  </si>
  <si>
    <t>ברבי עופר</t>
  </si>
  <si>
    <t>אבני מתתיהו</t>
  </si>
  <si>
    <t>מגור שאול</t>
  </si>
  <si>
    <t>צלש - ציבור למען שינוי</t>
  </si>
  <si>
    <t>אלפסי יהודה</t>
  </si>
  <si>
    <t>חריר משה</t>
  </si>
  <si>
    <t>ווקנין יוסף</t>
  </si>
  <si>
    <t>זילברשטין נח</t>
  </si>
  <si>
    <t>ויצמן ירדנה</t>
  </si>
  <si>
    <t>אסרף רחל</t>
  </si>
  <si>
    <t>מדמון רונן</t>
  </si>
  <si>
    <t>אסולין ציון</t>
  </si>
  <si>
    <t>מועלם אברהם</t>
  </si>
  <si>
    <t>שלם זלמן</t>
  </si>
  <si>
    <t>הליכוד בראשות יעקב פרץ</t>
  </si>
  <si>
    <t>תנעמי שאלתיאל</t>
  </si>
  <si>
    <t>כלפון מומי</t>
  </si>
  <si>
    <t>ג'אנה אילנה</t>
  </si>
  <si>
    <t>אסטפוב ז'אנה</t>
  </si>
  <si>
    <t>פניני שי</t>
  </si>
  <si>
    <t>בן עמי יואב שבתי</t>
  </si>
  <si>
    <t>קנורפל ניר</t>
  </si>
  <si>
    <t>כלפון שלמה</t>
  </si>
  <si>
    <t>סנבטו מזגב</t>
  </si>
  <si>
    <t>תורגמן יהודה</t>
  </si>
  <si>
    <t>בן שושן סולומון</t>
  </si>
  <si>
    <t>רובין שלם הילה</t>
  </si>
  <si>
    <t>ניר אלי</t>
  </si>
  <si>
    <t>אפרימוב אירינה</t>
  </si>
  <si>
    <t>יהודה הרצל</t>
  </si>
  <si>
    <t>סולומונוב עמנואל</t>
  </si>
  <si>
    <t>מירב ברגר עטרה</t>
  </si>
  <si>
    <t>בן שלוש רועי</t>
  </si>
  <si>
    <t>טולידנו מימון</t>
  </si>
  <si>
    <t>פרץ יעקב</t>
  </si>
  <si>
    <t>קמרדין ילנה</t>
  </si>
  <si>
    <t>קרית אתא ביתנו</t>
  </si>
  <si>
    <t>פרלוב ולדלן</t>
  </si>
  <si>
    <t>זרו קוקה מלכה</t>
  </si>
  <si>
    <t>איסקוב מיכאל</t>
  </si>
  <si>
    <t>קמר איגור</t>
  </si>
  <si>
    <t>שטרנזייר עדנה</t>
  </si>
  <si>
    <t>יצחקי יקותיאל יהודה</t>
  </si>
  <si>
    <t>הבית היהודי בקרית אתא בראשות אריה מייזלס</t>
  </si>
  <si>
    <t>אפרתי מאיר</t>
  </si>
  <si>
    <t>טולדנו יצחק</t>
  </si>
  <si>
    <t>וידר יעקב</t>
  </si>
  <si>
    <t>זריבי נועם שלום</t>
  </si>
  <si>
    <t>ברי אוריאל</t>
  </si>
  <si>
    <t>לוי אשר</t>
  </si>
  <si>
    <t>שכטר משה</t>
  </si>
  <si>
    <t>מלכה רפאל</t>
  </si>
  <si>
    <t>בר מוחה עוזיאל</t>
  </si>
  <si>
    <t>הלוי נאוה</t>
  </si>
  <si>
    <t>קרוגליאק צבי</t>
  </si>
  <si>
    <t>גרינבלום אברהם</t>
  </si>
  <si>
    <t>מייזלס אריה</t>
  </si>
  <si>
    <t>גינה יוסף</t>
  </si>
  <si>
    <t>צדק חברתי</t>
  </si>
  <si>
    <t>די</t>
  </si>
  <si>
    <t>יחיה בן</t>
  </si>
  <si>
    <t>קובצקי ויקטוריה אריאל</t>
  </si>
  <si>
    <t>הרמן זאב</t>
  </si>
  <si>
    <t>ירון אילן</t>
  </si>
  <si>
    <t>זגורי שירן</t>
  </si>
  <si>
    <t>חסיד רוגר שוע סובר</t>
  </si>
  <si>
    <t>איש-לב ג'ילו</t>
  </si>
  <si>
    <t>אטיאס אברהם</t>
  </si>
  <si>
    <t>המפלגה למען התושב בקרית אתא בראשות סימיון מושיאשוילי</t>
  </si>
  <si>
    <t>נייהוז ישי</t>
  </si>
  <si>
    <t>חוטובלי אילן</t>
  </si>
  <si>
    <t>איינהורן נעם</t>
  </si>
  <si>
    <t>דונט שמעון זימל</t>
  </si>
  <si>
    <t>מגר שבתאי</t>
  </si>
  <si>
    <t>שמילא יצחק</t>
  </si>
  <si>
    <t>בנעים דורון</t>
  </si>
  <si>
    <t>ויסנשטרן אלקנה</t>
  </si>
  <si>
    <t>מושיאשוילי סימיון</t>
  </si>
  <si>
    <t>שנהב דוד</t>
  </si>
  <si>
    <t>אמת בראשות יורם צברי</t>
  </si>
  <si>
    <t>קרוב ראובן</t>
  </si>
  <si>
    <t>סודרי יהודית</t>
  </si>
  <si>
    <t>פרייברג אפרים</t>
  </si>
  <si>
    <t>מוזס ליאור</t>
  </si>
  <si>
    <t>בראונר צבי</t>
  </si>
  <si>
    <t>עצמוני יאיר</t>
  </si>
  <si>
    <t>נחום אריה</t>
  </si>
  <si>
    <t>אלדס נעמי</t>
  </si>
  <si>
    <t>מורדו אור</t>
  </si>
  <si>
    <t>גרינברג מינה</t>
  </si>
  <si>
    <t>צברי יורם</t>
  </si>
  <si>
    <t>לם עקיבא יצחק</t>
  </si>
  <si>
    <t>קריה מאוחדת</t>
  </si>
  <si>
    <t>קרית ארבע</t>
  </si>
  <si>
    <t>הלפגוט אריאל</t>
  </si>
  <si>
    <t>נהון צופיה</t>
  </si>
  <si>
    <t>הרטוב יוסף</t>
  </si>
  <si>
    <t>יחיאלי דורון</t>
  </si>
  <si>
    <t>רויטל נעה</t>
  </si>
  <si>
    <t>רודריג אליעזר יהושע</t>
  </si>
  <si>
    <t>אמסלי אורי</t>
  </si>
  <si>
    <t>קריה נאמנה</t>
  </si>
  <si>
    <t>הורוביץ יצחק צבי</t>
  </si>
  <si>
    <t>סטול יוסף</t>
  </si>
  <si>
    <t>גלעד דניאל</t>
  </si>
  <si>
    <t>גרמדאי יסמין ישמבט</t>
  </si>
  <si>
    <t>בן בסת שמואל</t>
  </si>
  <si>
    <t>ורסנו גבריאל</t>
  </si>
  <si>
    <t>אלון יעל שמחה</t>
  </si>
  <si>
    <t>עשת גיא ישראל</t>
  </si>
  <si>
    <t>בוטביה גונן מרים בלה</t>
  </si>
  <si>
    <t>ברמסון ישראל מאיר</t>
  </si>
  <si>
    <t>שני יהושע</t>
  </si>
  <si>
    <t>כולנו</t>
  </si>
  <si>
    <t>גולדברג שולמית מוריה</t>
  </si>
  <si>
    <t>אסטרו תמר</t>
  </si>
  <si>
    <t>מיקלצקי שי יששכר</t>
  </si>
  <si>
    <t>שניידמן סבטלנה</t>
  </si>
  <si>
    <t>מור צבי</t>
  </si>
  <si>
    <t>הורוביץ בתיה שרה</t>
  </si>
  <si>
    <t>ליאור ישראל</t>
  </si>
  <si>
    <t>רוזנטל חיה</t>
  </si>
  <si>
    <t>אבו אברהם איתן</t>
  </si>
  <si>
    <t>קרלין שמואל</t>
  </si>
  <si>
    <t>אלמכיאס מנחם יורם</t>
  </si>
  <si>
    <t>סוד אריה לייב</t>
  </si>
  <si>
    <t>אטלי יאיר-פנחס</t>
  </si>
  <si>
    <t>לוינגר יצחק מלאכי</t>
  </si>
  <si>
    <t>רוזן ג'קי יעקב</t>
  </si>
  <si>
    <t>הבית היהודי - יחד בראשות ישראל אזולאי</t>
  </si>
  <si>
    <t>אילוז יעקב</t>
  </si>
  <si>
    <t>בר מאיר אורית</t>
  </si>
  <si>
    <t>טאותנג זבולון</t>
  </si>
  <si>
    <t>דהרי צפורה</t>
  </si>
  <si>
    <t>זעפרן רחמים</t>
  </si>
  <si>
    <t>צחור אביטל</t>
  </si>
  <si>
    <t>לוין שריאל</t>
  </si>
  <si>
    <t>אדרי יעקב</t>
  </si>
  <si>
    <t>סינגסון מיכאל</t>
  </si>
  <si>
    <t>בן אבו ארמנד</t>
  </si>
  <si>
    <t>הללי בן חברון צדקיאל</t>
  </si>
  <si>
    <t>גוברי מינה יהודית</t>
  </si>
  <si>
    <t>אזולאי ישראל</t>
  </si>
  <si>
    <t>בסטקר שנאור</t>
  </si>
  <si>
    <t>עתיד הקריה</t>
  </si>
  <si>
    <t>ניאזוב אילושה</t>
  </si>
  <si>
    <t>אלעזרא חי</t>
  </si>
  <si>
    <t>כהן אתי-אלונה</t>
  </si>
  <si>
    <t>שליט איליה</t>
  </si>
  <si>
    <t>שוקרון שלומי</t>
  </si>
  <si>
    <t>ברזובסקי סבטלנה</t>
  </si>
  <si>
    <t>זארמון יוסף</t>
  </si>
  <si>
    <t>גרשיקוב סטניסלב</t>
  </si>
  <si>
    <t>שנברגר טליה</t>
  </si>
  <si>
    <t>המקומיים בראשות ליאת ארבל</t>
  </si>
  <si>
    <t>קרית אונו</t>
  </si>
  <si>
    <t>מוסקוביץ גרטנברג חנה</t>
  </si>
  <si>
    <t>לייזרוביץ מרק</t>
  </si>
  <si>
    <t>שהרבני הרצל</t>
  </si>
  <si>
    <t>אלוש רות</t>
  </si>
  <si>
    <t>ארבל ליאת</t>
  </si>
  <si>
    <t>תמיר דורון</t>
  </si>
  <si>
    <t>יש עתיד בקריית אונו בראשות עו"ד גיל מיכלס</t>
  </si>
  <si>
    <t>מנשרוב לנה</t>
  </si>
  <si>
    <t>מנשרוב לימור</t>
  </si>
  <si>
    <t>בית הלחמי-שליש עדית</t>
  </si>
  <si>
    <t>זכאי חורב ענבל</t>
  </si>
  <si>
    <t>צרפתי יוסי</t>
  </si>
  <si>
    <t>שוולב אדריאנה קולט</t>
  </si>
  <si>
    <t>תמיר ליאת</t>
  </si>
  <si>
    <t>מיטרן מירי אירית</t>
  </si>
  <si>
    <t>פוגל יוסף אמיר</t>
  </si>
  <si>
    <t>נפתלי עוז אורי</t>
  </si>
  <si>
    <t>מיכלס גיל נתן</t>
  </si>
  <si>
    <t>דבורה תמר</t>
  </si>
  <si>
    <t>תקווה חדשה למועצת העיר בראשות שי דבורה</t>
  </si>
  <si>
    <t>מתתיהו שי</t>
  </si>
  <si>
    <t>מור שולמית</t>
  </si>
  <si>
    <t>שברו אילונה</t>
  </si>
  <si>
    <t>תומר דקלה</t>
  </si>
  <si>
    <t>משאל רמי</t>
  </si>
  <si>
    <t>כהן יואב</t>
  </si>
  <si>
    <t>דבורה שי</t>
  </si>
  <si>
    <t>שבתאי יאיר</t>
  </si>
  <si>
    <t>מרצ בראשית ירון יעקבי</t>
  </si>
  <si>
    <t>נוסבאום גנט שרה</t>
  </si>
  <si>
    <t>היטנר שאולה</t>
  </si>
  <si>
    <t>נוסבאום אביגיל</t>
  </si>
  <si>
    <t>קובץ גרוסמן אביבה</t>
  </si>
  <si>
    <t>שמיר יורם</t>
  </si>
  <si>
    <t>שיפרין תמרה</t>
  </si>
  <si>
    <t>צוריאל מיכל</t>
  </si>
  <si>
    <t>יעקבי ירון</t>
  </si>
  <si>
    <t>בן-דוד דוד</t>
  </si>
  <si>
    <t>יוסי נשרי עם איציק ציזר</t>
  </si>
  <si>
    <t>רהב סיגלית</t>
  </si>
  <si>
    <t>לבנון הראל</t>
  </si>
  <si>
    <t>פלישמן נירית</t>
  </si>
  <si>
    <t>גיאן צורי</t>
  </si>
  <si>
    <t>קליין ערן</t>
  </si>
  <si>
    <t>שוחט יפרח</t>
  </si>
  <si>
    <t>דן אילת</t>
  </si>
  <si>
    <t>מעין יהודה</t>
  </si>
  <si>
    <t>הרציקוביץ-ברנדוויין יעל</t>
  </si>
  <si>
    <t>אלעני הס זהר</t>
  </si>
  <si>
    <t>דנוך אביגיל</t>
  </si>
  <si>
    <t>ציזר איציק</t>
  </si>
  <si>
    <t>נשרי יוסי</t>
  </si>
  <si>
    <t>שגיא מרים</t>
  </si>
  <si>
    <t>הרשימה המאוחדת בראשות ישראל גל</t>
  </si>
  <si>
    <t>שלום אליהו</t>
  </si>
  <si>
    <t>ססלר פרץ יוראי</t>
  </si>
  <si>
    <t>עוזרי יצחק</t>
  </si>
  <si>
    <t>באוטל אדולפו</t>
  </si>
  <si>
    <t>יפת ציונה</t>
  </si>
  <si>
    <t>בן דוד רואי</t>
  </si>
  <si>
    <t>קרצ'מר דוסיה</t>
  </si>
  <si>
    <t>חי מרים</t>
  </si>
  <si>
    <t>אייקוט יום טוב</t>
  </si>
  <si>
    <t>פרץ דינה</t>
  </si>
  <si>
    <t>יפת קרן</t>
  </si>
  <si>
    <t>שחר אביב</t>
  </si>
  <si>
    <t>צוברי יגאל</t>
  </si>
  <si>
    <t>ברבון פרנקו</t>
  </si>
  <si>
    <t>ליטוין אורן-אהרון</t>
  </si>
  <si>
    <t>ימין שיר שמרית</t>
  </si>
  <si>
    <t>בן שמעון אורי</t>
  </si>
  <si>
    <t>ברק אסנת</t>
  </si>
  <si>
    <t>סלמן נופר</t>
  </si>
  <si>
    <t>כהן רצון</t>
  </si>
  <si>
    <t>שדה-תמם רויטל</t>
  </si>
  <si>
    <t>מרום שלום</t>
  </si>
  <si>
    <t>קניסטר כוכבה חוה</t>
  </si>
  <si>
    <t>בומגרטן אלונה</t>
  </si>
  <si>
    <t>כחלון עמוס עמי</t>
  </si>
  <si>
    <t>מלכה רון אליעזר</t>
  </si>
  <si>
    <t>גל ישראל</t>
  </si>
  <si>
    <t>שדה ברוך</t>
  </si>
  <si>
    <t>חזית דתית מאוחדת בראשות נפתלי כהן</t>
  </si>
  <si>
    <t>טשס</t>
  </si>
  <si>
    <t>בוטבגה שלום</t>
  </si>
  <si>
    <t>טוויג דוד</t>
  </si>
  <si>
    <t>פרטוש יעקב מאיר</t>
  </si>
  <si>
    <t>נגר נתנאל</t>
  </si>
  <si>
    <t>עוזרי נעם</t>
  </si>
  <si>
    <t>דוד יניב</t>
  </si>
  <si>
    <t>כהן משה אסף</t>
  </si>
  <si>
    <t>עוזרי נתנאל</t>
  </si>
  <si>
    <t>אברהם יהודה</t>
  </si>
  <si>
    <t>אמינוב יצחק</t>
  </si>
  <si>
    <t>גלזן משה</t>
  </si>
  <si>
    <t>טייאר הרצל</t>
  </si>
  <si>
    <t>ששון שמואל</t>
  </si>
  <si>
    <t>דאלי משה</t>
  </si>
  <si>
    <t>רוסיליו רועי</t>
  </si>
  <si>
    <t>כהן נפתלי</t>
  </si>
  <si>
    <t>ירימי שאול</t>
  </si>
  <si>
    <t>הבית היהודי בראשות עו"ד עמי גורט</t>
  </si>
  <si>
    <t>מוסנאים פטריסיה</t>
  </si>
  <si>
    <t>צדוק אסף</t>
  </si>
  <si>
    <t>מורדוך יונתן</t>
  </si>
  <si>
    <t>יורב ברוך</t>
  </si>
  <si>
    <t>קאפח אורן</t>
  </si>
  <si>
    <t>לגזיאל לילך</t>
  </si>
  <si>
    <t>גורט עמרם</t>
  </si>
  <si>
    <t>גורגי אהובה</t>
  </si>
  <si>
    <t>ראש צעיר בראשות אילן גורגי</t>
  </si>
  <si>
    <t>ביאלצקי אלטמן יורם</t>
  </si>
  <si>
    <t>אלישקוב יעקב</t>
  </si>
  <si>
    <t>ארבל עמית</t>
  </si>
  <si>
    <t>יצחקי מונדי</t>
  </si>
  <si>
    <t>גורגי אילן</t>
  </si>
  <si>
    <t>פרץ יוסי</t>
  </si>
  <si>
    <t>צעירי קצרין</t>
  </si>
  <si>
    <t>קצרין</t>
  </si>
  <si>
    <t>ביטון מני מנחם</t>
  </si>
  <si>
    <t>רובינשטיין קורן אפרת</t>
  </si>
  <si>
    <t>בוטביקה עינב</t>
  </si>
  <si>
    <t>אגרסט אנטון</t>
  </si>
  <si>
    <t>פאס פבסנר אריקה סברינה</t>
  </si>
  <si>
    <t>וינר אורן</t>
  </si>
  <si>
    <t>ברק יעקובוביץ רונית</t>
  </si>
  <si>
    <t>גולדנברג דרור</t>
  </si>
  <si>
    <t>ברנט דני</t>
  </si>
  <si>
    <t>זרגרי יעל</t>
  </si>
  <si>
    <t>דגני רנה</t>
  </si>
  <si>
    <t>עתיד חדש לקצרין בראשות מאיר מוניץ</t>
  </si>
  <si>
    <t>זילברברג ויטלי</t>
  </si>
  <si>
    <t>ליפשיץ גריגורי</t>
  </si>
  <si>
    <t>שמש דותן</t>
  </si>
  <si>
    <t>יוגב איה</t>
  </si>
  <si>
    <t>סולומוניק ילנה</t>
  </si>
  <si>
    <t>גולדפרב גבריאל עומר</t>
  </si>
  <si>
    <t>בן סימון נטלי</t>
  </si>
  <si>
    <t>שטיין ארקדי</t>
  </si>
  <si>
    <t>יצחקי לילך</t>
  </si>
  <si>
    <t>מוניץ מאיר</t>
  </si>
  <si>
    <t>חסין תימור</t>
  </si>
  <si>
    <t>הליכוד בראשות אבירם גורן</t>
  </si>
  <si>
    <t>אביטן ציון</t>
  </si>
  <si>
    <t>חיימוביץ נאוה</t>
  </si>
  <si>
    <t>גורן אבירם</t>
  </si>
  <si>
    <t>לוטן חגאי</t>
  </si>
  <si>
    <t>הקצרינעים בראשות דימי אפרצב</t>
  </si>
  <si>
    <t>קוטלז חסיה</t>
  </si>
  <si>
    <t>פוסטילניק לב</t>
  </si>
  <si>
    <t>יוגב דב</t>
  </si>
  <si>
    <t>סימוניץ עדה</t>
  </si>
  <si>
    <t>לחייאני חיים</t>
  </si>
  <si>
    <t>איתן טניה</t>
  </si>
  <si>
    <t>למברט עדה</t>
  </si>
  <si>
    <t>מילמן אולגה</t>
  </si>
  <si>
    <t>בן-חורין שמעיה</t>
  </si>
  <si>
    <t>באס יונתן מתיו</t>
  </si>
  <si>
    <t>לבקוביץ שרון דוד</t>
  </si>
  <si>
    <t>שרייבר לילך-נורית</t>
  </si>
  <si>
    <t>רואס שרון</t>
  </si>
  <si>
    <t>אפרצב דימי דמיטרי</t>
  </si>
  <si>
    <t>דינרמן צפורה</t>
  </si>
  <si>
    <t>יש תקוה</t>
  </si>
  <si>
    <t>רמז אור</t>
  </si>
  <si>
    <t>אהרונוב יוסף</t>
  </si>
  <si>
    <t>מלקין אסתר זולמה</t>
  </si>
  <si>
    <t>רוזנפלד יצחק</t>
  </si>
  <si>
    <t>נגרקר יצחק</t>
  </si>
  <si>
    <t>מעוז אליהו גרשון</t>
  </si>
  <si>
    <t>פרידמן מיכאל</t>
  </si>
  <si>
    <t>פועלים ביחד למען קצרין</t>
  </si>
  <si>
    <t>בוקי אביגיל</t>
  </si>
  <si>
    <t>סבג יורם</t>
  </si>
  <si>
    <t>שלמה יעל</t>
  </si>
  <si>
    <t>ועיש מאיר</t>
  </si>
  <si>
    <t>גרינברג שמעון</t>
  </si>
  <si>
    <t>אלקיים דרור דוד</t>
  </si>
  <si>
    <t>גרוסמן יהונתן</t>
  </si>
  <si>
    <t>ביטון מיכאל</t>
  </si>
  <si>
    <t>קצרין אחת בראשות אורי זכריה</t>
  </si>
  <si>
    <t>אז</t>
  </si>
  <si>
    <t>חסין שלמה</t>
  </si>
  <si>
    <t>פלג אסף</t>
  </si>
  <si>
    <t>סבאג שגב</t>
  </si>
  <si>
    <t>סיסטר אוסקר דניאל</t>
  </si>
  <si>
    <t>אגרסט נטליה</t>
  </si>
  <si>
    <t>שירן אביבית</t>
  </si>
  <si>
    <t>ריימונד אורן</t>
  </si>
  <si>
    <t>זכריה אורי</t>
  </si>
  <si>
    <t>מתאני שאדי</t>
  </si>
  <si>
    <t>קפא</t>
  </si>
  <si>
    <t>קף</t>
  </si>
  <si>
    <t>קלנסווה</t>
  </si>
  <si>
    <t>פרוגה אימאן</t>
  </si>
  <si>
    <t>רעד ריאד</t>
  </si>
  <si>
    <t>כמאל חסן</t>
  </si>
  <si>
    <t>נסראללה נג'ם</t>
  </si>
  <si>
    <t>אבו זמירו איברהים</t>
  </si>
  <si>
    <t>גזאוי וסאם</t>
  </si>
  <si>
    <t>חדיגה עמאר</t>
  </si>
  <si>
    <t>אלעודה</t>
  </si>
  <si>
    <t>נסרה עבד אל כרים</t>
  </si>
  <si>
    <t>חדיגה חוסין</t>
  </si>
  <si>
    <t>חדיגה מוראד</t>
  </si>
  <si>
    <t>שלבאיה רשאד</t>
  </si>
  <si>
    <t>גזאוי זיאד</t>
  </si>
  <si>
    <t>חדיגה מאזן</t>
  </si>
  <si>
    <t>גמל עבדאללה</t>
  </si>
  <si>
    <t>אלנור</t>
  </si>
  <si>
    <t>זמירו מועין</t>
  </si>
  <si>
    <t>אבו זמירו ראשד</t>
  </si>
  <si>
    <t>זמירו יאזן</t>
  </si>
  <si>
    <t>זמירו ואסים</t>
  </si>
  <si>
    <t>פרוגה נביל</t>
  </si>
  <si>
    <t>פרוגה עבד אלקאדר</t>
  </si>
  <si>
    <t>גמל עז אל דין</t>
  </si>
  <si>
    <t>זמירו מחמוד</t>
  </si>
  <si>
    <t>עודה פואד</t>
  </si>
  <si>
    <t>אלתופיק</t>
  </si>
  <si>
    <t>נק</t>
  </si>
  <si>
    <t>מתאני איאד</t>
  </si>
  <si>
    <t>ורדה עלי</t>
  </si>
  <si>
    <t>אבו עלי מוחמד</t>
  </si>
  <si>
    <t>ראבוץ מוסטפא</t>
  </si>
  <si>
    <t>נסראללה פאריס</t>
  </si>
  <si>
    <t>ראבוס עבד אל והאב</t>
  </si>
  <si>
    <t>עודה יאסר</t>
  </si>
  <si>
    <t>מתאני עבד אל עזיז</t>
  </si>
  <si>
    <t>תאיה ראמי</t>
  </si>
  <si>
    <t>אלאנשראח</t>
  </si>
  <si>
    <t>מרעי מועין</t>
  </si>
  <si>
    <t>תאיה עבדאללה</t>
  </si>
  <si>
    <t>רעד עומר</t>
  </si>
  <si>
    <t>תאיה עיצאם</t>
  </si>
  <si>
    <t>גיוסי מחמוד</t>
  </si>
  <si>
    <t>אלתיקה</t>
  </si>
  <si>
    <t>לד</t>
  </si>
  <si>
    <t>גמל גמאל</t>
  </si>
  <si>
    <t>לדאווי עבדאללה</t>
  </si>
  <si>
    <t>אזברגה עייד</t>
  </si>
  <si>
    <t>גמל עבד אל כרים</t>
  </si>
  <si>
    <t>אבו שאח עבד אל חלים</t>
  </si>
  <si>
    <t>אלווחדה</t>
  </si>
  <si>
    <t>יק</t>
  </si>
  <si>
    <t>מחלוף חוסם</t>
  </si>
  <si>
    <t>מחלוף זאהר</t>
  </si>
  <si>
    <t>עזבה גבר</t>
  </si>
  <si>
    <t>אבו שאח אחמד</t>
  </si>
  <si>
    <t>ואויה חסן</t>
  </si>
  <si>
    <t>עזבה עבד אל ראזק</t>
  </si>
  <si>
    <t>מכלוף יוסף</t>
  </si>
  <si>
    <t>סלאמה איאד</t>
  </si>
  <si>
    <t>מען</t>
  </si>
  <si>
    <t>יץ</t>
  </si>
  <si>
    <t>סלאמה אבראהים</t>
  </si>
  <si>
    <t>רעד ג'אודת</t>
  </si>
  <si>
    <t>רעד מוחמד</t>
  </si>
  <si>
    <t>ורדה מוראד</t>
  </si>
  <si>
    <t>גמהור פראז</t>
  </si>
  <si>
    <t>גאנם אחמד</t>
  </si>
  <si>
    <t>נסראללה פראס</t>
  </si>
  <si>
    <t>שלבאיה נאטור עלי</t>
  </si>
  <si>
    <t>רעד חאלד</t>
  </si>
  <si>
    <t>הדרה עבד אלרחמן</t>
  </si>
  <si>
    <t>השוויון</t>
  </si>
  <si>
    <t>יס</t>
  </si>
  <si>
    <t>ראס עבד אל רחים</t>
  </si>
  <si>
    <t>שריף מחמוד</t>
  </si>
  <si>
    <t>בוחבוח עומר</t>
  </si>
  <si>
    <t>תכרורי אסמאעיל</t>
  </si>
  <si>
    <t>תכרורי יוסף</t>
  </si>
  <si>
    <t>קשקוש רוסול</t>
  </si>
  <si>
    <t>קשקוש עבד אל גואד</t>
  </si>
  <si>
    <t>קשקוש חאלד</t>
  </si>
  <si>
    <t>יאסין מוחמד</t>
  </si>
  <si>
    <t>חשב שאכר</t>
  </si>
  <si>
    <t>קשקוש נסים</t>
  </si>
  <si>
    <t>חשב מוחמד</t>
  </si>
  <si>
    <t>קשקוש חיכמת</t>
  </si>
  <si>
    <t>קשקוש עמאד</t>
  </si>
  <si>
    <t>שאטר יאסין גאלב</t>
  </si>
  <si>
    <t>חשב ראאד</t>
  </si>
  <si>
    <t>תאיה חסן</t>
  </si>
  <si>
    <t>קלנסווה לכולם</t>
  </si>
  <si>
    <t>גיוסי סחר</t>
  </si>
  <si>
    <t>עודה גוזיף</t>
  </si>
  <si>
    <t>גיוסי יוסף</t>
  </si>
  <si>
    <t>גיוסי חסן</t>
  </si>
  <si>
    <t>סלאמה מחמוד</t>
  </si>
  <si>
    <t>אלחיא</t>
  </si>
  <si>
    <t>חד</t>
  </si>
  <si>
    <t>סלאמה עבד אל חכים</t>
  </si>
  <si>
    <t>גמהור ראמי</t>
  </si>
  <si>
    <t>סלאמה גמאל</t>
  </si>
  <si>
    <t>סלאמה גהאד</t>
  </si>
  <si>
    <t>סלאמה עדי</t>
  </si>
  <si>
    <t>גמהור זיאד</t>
  </si>
  <si>
    <t>גמהור חיכמת</t>
  </si>
  <si>
    <t>סלאמה מוסטפא</t>
  </si>
  <si>
    <t>סלאמה אחמד</t>
  </si>
  <si>
    <t>סלאמה עבד אל באסט</t>
  </si>
  <si>
    <t>סלאמה איברהים</t>
  </si>
  <si>
    <t>אלרזק</t>
  </si>
  <si>
    <t>זנ</t>
  </si>
  <si>
    <t>נסראללה יעקב</t>
  </si>
  <si>
    <t>סלאמה יוסרי</t>
  </si>
  <si>
    <t>סלאמה עמאר</t>
  </si>
  <si>
    <t>סלאמה עבד אל ראוף</t>
  </si>
  <si>
    <t>סלאמה גמיל</t>
  </si>
  <si>
    <t>סלאמה עקל</t>
  </si>
  <si>
    <t>חטיב מוחמד</t>
  </si>
  <si>
    <t>אלחק</t>
  </si>
  <si>
    <t>דק</t>
  </si>
  <si>
    <t>חטיב פתחאללה</t>
  </si>
  <si>
    <t>חטיב יעקוב</t>
  </si>
  <si>
    <t>חטיב גואד</t>
  </si>
  <si>
    <t>חטיב עבד אל ראזק</t>
  </si>
  <si>
    <t>גאנם חאלד</t>
  </si>
  <si>
    <t>רעד עבדאללה</t>
  </si>
  <si>
    <t>קאדי אברהים</t>
  </si>
  <si>
    <t>מתאני חסן</t>
  </si>
  <si>
    <t>חד"ש</t>
  </si>
  <si>
    <t>גק</t>
  </si>
  <si>
    <t>גזאוי עבד אל רחים</t>
  </si>
  <si>
    <t>חטיב עבד אל רחים</t>
  </si>
  <si>
    <t>נאטור מועין</t>
  </si>
  <si>
    <t>גיוסי גאסם</t>
  </si>
  <si>
    <t>תאיה נהאד</t>
  </si>
  <si>
    <t>סלאמה קסאם</t>
  </si>
  <si>
    <t>הדרה אימן</t>
  </si>
  <si>
    <t>סלאמה כאמל</t>
  </si>
  <si>
    <t>מתאני אסיל</t>
  </si>
  <si>
    <t>סאפי מוחמד</t>
  </si>
  <si>
    <t>גיוסי אמיליה</t>
  </si>
  <si>
    <t>זמירו עבדאל חכים</t>
  </si>
  <si>
    <t>תאיה ג'מאל</t>
  </si>
  <si>
    <t>נאטור מגדי</t>
  </si>
  <si>
    <t>נעם נסתטיע</t>
  </si>
  <si>
    <t>נאטור גאמל</t>
  </si>
  <si>
    <t>נאטור האשם</t>
  </si>
  <si>
    <t>נאטור האני</t>
  </si>
  <si>
    <t>מרעי מחמוד</t>
  </si>
  <si>
    <t>בוחבוח מאהר</t>
  </si>
  <si>
    <t>חמודי עבד אל רחים</t>
  </si>
  <si>
    <t>מרעי עבד אל חלים</t>
  </si>
  <si>
    <t>נאטור מוסטפא</t>
  </si>
  <si>
    <t>שחק איל</t>
  </si>
  <si>
    <t>תפנית לקדימה צורן</t>
  </si>
  <si>
    <t>קדימה-צורן</t>
  </si>
  <si>
    <t>צור צפריר</t>
  </si>
  <si>
    <t>זיו להב הדר</t>
  </si>
  <si>
    <t>אדירי יוסף</t>
  </si>
  <si>
    <t>בן שושן חגי</t>
  </si>
  <si>
    <t>ישר שלמה</t>
  </si>
  <si>
    <t>נגר יוסי</t>
  </si>
  <si>
    <t>חסאן מאיר</t>
  </si>
  <si>
    <t>בלולו רובי רוברטו</t>
  </si>
  <si>
    <t>חדד יוסף</t>
  </si>
  <si>
    <t>אריה דורון</t>
  </si>
  <si>
    <t>גואטה עפר</t>
  </si>
  <si>
    <t>פדלון ויקטור</t>
  </si>
  <si>
    <t>מחר חדש בראשות צפריר פדלון</t>
  </si>
  <si>
    <t>מח</t>
  </si>
  <si>
    <t>דיין טל</t>
  </si>
  <si>
    <t>קרן יצחק</t>
  </si>
  <si>
    <t>אריה ישי</t>
  </si>
  <si>
    <t>קורן נופר סילביה חביבה</t>
  </si>
  <si>
    <t>יעקבי שרה</t>
  </si>
  <si>
    <t>מיכאלי מעוז הגר ורד</t>
  </si>
  <si>
    <t>פדלון צפריר נסים</t>
  </si>
  <si>
    <t>ארז טל</t>
  </si>
  <si>
    <t>יחד בתנופה</t>
  </si>
  <si>
    <t>רזניקוב דרור</t>
  </si>
  <si>
    <t>ברקאי גיל צבי</t>
  </si>
  <si>
    <t>חובב וענונו רות</t>
  </si>
  <si>
    <t>וינוקור נורית</t>
  </si>
  <si>
    <t>חזן אסנת</t>
  </si>
  <si>
    <t>ניר גנש ענת</t>
  </si>
  <si>
    <t>הרט מורן סיגלית</t>
  </si>
  <si>
    <t>סלע לוי מירב</t>
  </si>
  <si>
    <t>אלבלק איל</t>
  </si>
  <si>
    <t>גרין קרן</t>
  </si>
  <si>
    <t>בנימין מנדל מנחם</t>
  </si>
  <si>
    <t>כהן אזוג דוד</t>
  </si>
  <si>
    <t>קדימה צורן בראשות גולברי יצחק</t>
  </si>
  <si>
    <t>גל</t>
  </si>
  <si>
    <t>ברק יוסף</t>
  </si>
  <si>
    <t>אלקלעי עזרא</t>
  </si>
  <si>
    <t>אוזצדיק יוסף</t>
  </si>
  <si>
    <t>אברהם רשתי פרידה</t>
  </si>
  <si>
    <t>רייטמן יולה</t>
  </si>
  <si>
    <t>לוי יוסף</t>
  </si>
  <si>
    <t>פרץ אורן</t>
  </si>
  <si>
    <t>בן צור שיר</t>
  </si>
  <si>
    <t>שפיצר רונן</t>
  </si>
  <si>
    <t>מורוזוב יאקטרינה</t>
  </si>
  <si>
    <t>לוסטמן רוני</t>
  </si>
  <si>
    <t>בלייכר גדעון</t>
  </si>
  <si>
    <t>רוטמן תמר ורדה</t>
  </si>
  <si>
    <t>גולברי יצחק</t>
  </si>
  <si>
    <t>יומטוביאן הרצל יקותיאל</t>
  </si>
  <si>
    <t>מורשת הבית היהודי</t>
  </si>
  <si>
    <t>שפרלינג רון</t>
  </si>
  <si>
    <t>חלק חיים אבינועם</t>
  </si>
  <si>
    <t>חסון יצחק</t>
  </si>
  <si>
    <t>גלאם יצחק</t>
  </si>
  <si>
    <t>הולצמן דוד</t>
  </si>
  <si>
    <t>אופק</t>
  </si>
  <si>
    <t>אק</t>
  </si>
  <si>
    <t>עמיר גלית</t>
  </si>
  <si>
    <t>וינר יצחק</t>
  </si>
  <si>
    <t>המל אילן צבי</t>
  </si>
  <si>
    <t>גולדשטיין אליהו</t>
  </si>
  <si>
    <t>נוימן ירון</t>
  </si>
  <si>
    <t>וידמן רונן</t>
  </si>
  <si>
    <t>לפיד שרית</t>
  </si>
  <si>
    <t>אריה איל</t>
  </si>
  <si>
    <t>מזרחי ענת</t>
  </si>
  <si>
    <t>ששון ליללו</t>
  </si>
  <si>
    <t>רוזנטל ליאור</t>
  </si>
  <si>
    <t>בנאי ליאור</t>
  </si>
  <si>
    <t>פרומר זק מיכל</t>
  </si>
  <si>
    <t>יעקב תומר</t>
  </si>
  <si>
    <t>מס שביט</t>
  </si>
  <si>
    <t>עצמון אפרת</t>
  </si>
  <si>
    <t>קודם כל קדומים</t>
  </si>
  <si>
    <t>כי</t>
  </si>
  <si>
    <t>קדומים</t>
  </si>
  <si>
    <t>שחור מנחם בן ציון</t>
  </si>
  <si>
    <t>אלגאלי רונן</t>
  </si>
  <si>
    <t>מרדכי יאיר</t>
  </si>
  <si>
    <t>שמעון נחמיה</t>
  </si>
  <si>
    <t>מולדבן אלון</t>
  </si>
  <si>
    <t>אנגל רועי</t>
  </si>
  <si>
    <t>אוחיון אשר</t>
  </si>
  <si>
    <t>בן שחר שמעון</t>
  </si>
  <si>
    <t>רוזנצויג טובית</t>
  </si>
  <si>
    <t>יעקב רחמים</t>
  </si>
  <si>
    <t>אליאש שרה</t>
  </si>
  <si>
    <t>אדליס צבי אריה</t>
  </si>
  <si>
    <t>בר און יעקב שמחה</t>
  </si>
  <si>
    <t>דורני חננאל</t>
  </si>
  <si>
    <t>בוגנים יוסף</t>
  </si>
  <si>
    <t>למען תורה וגמילות חסדים</t>
  </si>
  <si>
    <t>צפת</t>
  </si>
  <si>
    <t>לוי בנימין</t>
  </si>
  <si>
    <t>צרבוניץ שלמה</t>
  </si>
  <si>
    <t>שטיגל יעקב ישראל</t>
  </si>
  <si>
    <t>מזוז צמח</t>
  </si>
  <si>
    <t>דיסקין יהושע זליג</t>
  </si>
  <si>
    <t>פרימוביץ ישראל דב</t>
  </si>
  <si>
    <t>רוזובסקי אורי בצלאל</t>
  </si>
  <si>
    <t>לזר אליעזר</t>
  </si>
  <si>
    <t>לוי עמנואל שלום</t>
  </si>
  <si>
    <t>זילברמן אורי</t>
  </si>
  <si>
    <t>פרץ דוד</t>
  </si>
  <si>
    <t>זילברמן צבי יהודה</t>
  </si>
  <si>
    <t>פרץ משה</t>
  </si>
  <si>
    <t>גלנט מאיר יוסף</t>
  </si>
  <si>
    <t>לחיאני נהוראי</t>
  </si>
  <si>
    <t>פנטו שולמית</t>
  </si>
  <si>
    <t>למען האזרח</t>
  </si>
  <si>
    <t>עסילה אביבה</t>
  </si>
  <si>
    <t>שם טוב תמר</t>
  </si>
  <si>
    <t>פרץ אליהו</t>
  </si>
  <si>
    <t>עמוס שמעון</t>
  </si>
  <si>
    <t>בן עזרא עזרא</t>
  </si>
  <si>
    <t>התנועה החברתית למען צפת</t>
  </si>
  <si>
    <t>מזרחי עדי</t>
  </si>
  <si>
    <t>וינר ויקטוריה</t>
  </si>
  <si>
    <t>בן עטיה ראובן</t>
  </si>
  <si>
    <t>דהן עמי</t>
  </si>
  <si>
    <t>ביתן נסים</t>
  </si>
  <si>
    <t>חדאד שלמה</t>
  </si>
  <si>
    <t>פרל זאב מתתיהו</t>
  </si>
  <si>
    <t>אדרעי יוסף</t>
  </si>
  <si>
    <t>אוחנה אבי</t>
  </si>
  <si>
    <t>מלול מימון</t>
  </si>
  <si>
    <t>אדלר ברוך מנדל</t>
  </si>
  <si>
    <t>הררי שרון</t>
  </si>
  <si>
    <t>דסטה לקצי</t>
  </si>
  <si>
    <t>בן לוי עדית</t>
  </si>
  <si>
    <t>מימון עפרה</t>
  </si>
  <si>
    <t>זיסמן אהובה</t>
  </si>
  <si>
    <t>מלקמו טרונגו לימור</t>
  </si>
  <si>
    <t>בן שושן דוד</t>
  </si>
  <si>
    <t>דריישנר חני</t>
  </si>
  <si>
    <t>חסידים יצחק</t>
  </si>
  <si>
    <t>אלבז שלום ישראל</t>
  </si>
  <si>
    <t>כשר מאיר</t>
  </si>
  <si>
    <t>ווייסמן ולדימיר</t>
  </si>
  <si>
    <t>מימון ישי</t>
  </si>
  <si>
    <t>אוחנה שוקי</t>
  </si>
  <si>
    <t>ברדה גלעד יצחק</t>
  </si>
  <si>
    <t>מסעודה ליטל</t>
  </si>
  <si>
    <t>דהן מיכאל</t>
  </si>
  <si>
    <t>סופיר מאור</t>
  </si>
  <si>
    <t>מקובצקי בוריס</t>
  </si>
  <si>
    <t>מלכה אליהו</t>
  </si>
  <si>
    <t>שטרית יגאל</t>
  </si>
  <si>
    <t>בארסט ארקדי</t>
  </si>
  <si>
    <t>שוחט אילן שלומי יוסי</t>
  </si>
  <si>
    <t>אלפסי מעין רחל</t>
  </si>
  <si>
    <t>למען התושבים</t>
  </si>
  <si>
    <t>נחמן מאיר</t>
  </si>
  <si>
    <t>מושקוביץ אברהם</t>
  </si>
  <si>
    <t>בן יצחק יוסף</t>
  </si>
  <si>
    <t>אלפסי שמעון יעקב</t>
  </si>
  <si>
    <t>ווקנין אליעזר</t>
  </si>
  <si>
    <t>גד"י מלכא וצחי ללוש למועצת העיר</t>
  </si>
  <si>
    <t>ליפשיץ דוד</t>
  </si>
  <si>
    <t>אוזן איציק</t>
  </si>
  <si>
    <t>כהן איל</t>
  </si>
  <si>
    <t>עזרא יוסף חיים יוחאי</t>
  </si>
  <si>
    <t>שטרולוביץ ז'קלין</t>
  </si>
  <si>
    <t>בן טובים אליהו שמעון</t>
  </si>
  <si>
    <t>ויזמן דוד</t>
  </si>
  <si>
    <t>ללוש צחי</t>
  </si>
  <si>
    <t>מלכה יצחק גדליהו</t>
  </si>
  <si>
    <t>ליטר סטיבן ג'אי שאול</t>
  </si>
  <si>
    <t>חב"ד תקומה</t>
  </si>
  <si>
    <t>חבד</t>
  </si>
  <si>
    <t>שטרן יצחק</t>
  </si>
  <si>
    <t>ליפסקר שניאור זלמן</t>
  </si>
  <si>
    <t>קארו יותם</t>
  </si>
  <si>
    <t>דיין מרדכי</t>
  </si>
  <si>
    <t>אוחיון משה</t>
  </si>
  <si>
    <t>מהפך בצפת בראשות תמיר סבאן</t>
  </si>
  <si>
    <t>דהן הילה</t>
  </si>
  <si>
    <t>כהן נתנאל יוסף</t>
  </si>
  <si>
    <t>דיי אביאל שמעון</t>
  </si>
  <si>
    <t>שמילה צבי</t>
  </si>
  <si>
    <t>ליבשיץ סופיה</t>
  </si>
  <si>
    <t>מדר שאולי חיים</t>
  </si>
  <si>
    <t>סיני אברהם</t>
  </si>
  <si>
    <t>בן-שושן חיים דוד</t>
  </si>
  <si>
    <t>לוי יהל</t>
  </si>
  <si>
    <t>קרני שרי</t>
  </si>
  <si>
    <t>זלינגר אביאל</t>
  </si>
  <si>
    <t>אביסרור מיקי יאיר</t>
  </si>
  <si>
    <t>סבאן תמיר</t>
  </si>
  <si>
    <t>קליך פנחס</t>
  </si>
  <si>
    <t>יהדות התורה-אגודת ישראל</t>
  </si>
  <si>
    <t>עוז מרדכי דוד</t>
  </si>
  <si>
    <t>רוטנברג יחיאל יהושע</t>
  </si>
  <si>
    <t>קליין נחמן</t>
  </si>
  <si>
    <t>ראטה אשר דב</t>
  </si>
  <si>
    <t>לנדסמן אביגדור</t>
  </si>
  <si>
    <t>סופר נחמן דוד אורי</t>
  </si>
  <si>
    <t>קניג חיים שלום</t>
  </si>
  <si>
    <t>פרוש משה</t>
  </si>
  <si>
    <t>גלבך נחמן אברהם</t>
  </si>
  <si>
    <t>סויסה עבו אלין</t>
  </si>
  <si>
    <t>אלקבץ ויקי</t>
  </si>
  <si>
    <t>אילוז ריקי</t>
  </si>
  <si>
    <t>סנדרוסי שולמית</t>
  </si>
  <si>
    <t>חדד ציון שלום</t>
  </si>
  <si>
    <t>דבוש שושנה</t>
  </si>
  <si>
    <t>כהן ענת</t>
  </si>
  <si>
    <t>קובי פיבי</t>
  </si>
  <si>
    <t>מנגיסטה אווקה</t>
  </si>
  <si>
    <t>אלקבץ ויקטוריה</t>
  </si>
  <si>
    <t>שמש ירון</t>
  </si>
  <si>
    <t>אכפ"ת בראשות איציק ברוורמן</t>
  </si>
  <si>
    <t>פתח תקווה</t>
  </si>
  <si>
    <t>מנחם אבינעם</t>
  </si>
  <si>
    <t>עזר רינתי</t>
  </si>
  <si>
    <t>קרול יונתן</t>
  </si>
  <si>
    <t>זילברברג משה</t>
  </si>
  <si>
    <t>דרשן הדסה</t>
  </si>
  <si>
    <t>מעוז ערן</t>
  </si>
  <si>
    <t>שמעוני יהודית</t>
  </si>
  <si>
    <t>מויאל שלום</t>
  </si>
  <si>
    <t>דוידאי אורנה</t>
  </si>
  <si>
    <t>ישראל יצחק</t>
  </si>
  <si>
    <t>ברורמן איציק</t>
  </si>
  <si>
    <t>בוסו יוסף חיים</t>
  </si>
  <si>
    <t>חסן יהושע</t>
  </si>
  <si>
    <t>שגיב אייל )יצחק(</t>
  </si>
  <si>
    <t>דיין שלמה אביעד</t>
  </si>
  <si>
    <t>אפריגן אילן יעקב</t>
  </si>
  <si>
    <t>חלפון משה</t>
  </si>
  <si>
    <t>שוקר אשר</t>
  </si>
  <si>
    <t>גינת אליהו</t>
  </si>
  <si>
    <t>בוסו אוריאל מנחם</t>
  </si>
  <si>
    <t>קופרשטיין דוד</t>
  </si>
  <si>
    <t>פתרון - פתח תקווה צעירה</t>
  </si>
  <si>
    <t>לייקין אנה</t>
  </si>
  <si>
    <t>לבובסקי נטליה</t>
  </si>
  <si>
    <t>חזין פבל</t>
  </si>
  <si>
    <t>סולובייציק ארקדי</t>
  </si>
  <si>
    <t>קלזון לוציקה</t>
  </si>
  <si>
    <t>נזרובסקי נחום</t>
  </si>
  <si>
    <t>כהן שמיל</t>
  </si>
  <si>
    <t>גפן אילנה</t>
  </si>
  <si>
    <t>לויטן סמיון</t>
  </si>
  <si>
    <t>ברנבויים גריגורי</t>
  </si>
  <si>
    <t>בכשי אברהם</t>
  </si>
  <si>
    <t>דרך חדשה בראשות אורי אהד</t>
  </si>
  <si>
    <t>פת</t>
  </si>
  <si>
    <t>גרינפלד מיכאל</t>
  </si>
  <si>
    <t>אולפק יוסף</t>
  </si>
  <si>
    <t>ארביב עופר</t>
  </si>
  <si>
    <t>ברק רועי</t>
  </si>
  <si>
    <t>סאלם אורלי</t>
  </si>
  <si>
    <t>אבידר נצח</t>
  </si>
  <si>
    <t>אברמוביץ פזית</t>
  </si>
  <si>
    <t>וויחנסקי אברהם</t>
  </si>
  <si>
    <t>פקדו ג'ואדה גיל</t>
  </si>
  <si>
    <t>טנכילביץ מירב</t>
  </si>
  <si>
    <t>חמלניצקי פבל</t>
  </si>
  <si>
    <t>בביוף בנימין</t>
  </si>
  <si>
    <t>יפה גד</t>
  </si>
  <si>
    <t>זבידה אמל</t>
  </si>
  <si>
    <t>חזון שמואל חיים</t>
  </si>
  <si>
    <t>עובד אייל</t>
  </si>
  <si>
    <t>דוד ריטה</t>
  </si>
  <si>
    <t>וינברג אהרן</t>
  </si>
  <si>
    <t>גל טובה</t>
  </si>
  <si>
    <t>אוריה פסיל דניאל</t>
  </si>
  <si>
    <t>שכטר ברוריה</t>
  </si>
  <si>
    <t>בודנקין עירן</t>
  </si>
  <si>
    <t>הפטל שרה</t>
  </si>
  <si>
    <t>קואז אדי</t>
  </si>
  <si>
    <t>בן שמחון יעקב</t>
  </si>
  <si>
    <t>אהד אורי</t>
  </si>
  <si>
    <t>גרויסמן שלי</t>
  </si>
  <si>
    <t>יש עתיד בפתח תקווה בראשות עו"ד רון כץ</t>
  </si>
  <si>
    <t>הרפז מאיר</t>
  </si>
  <si>
    <t>פדורובסקי ז'אן מרק</t>
  </si>
  <si>
    <t>קרנץ ביאטה</t>
  </si>
  <si>
    <t>קוקה אסרסוו צחי</t>
  </si>
  <si>
    <t>מרזון בריגיטה</t>
  </si>
  <si>
    <t>כהן משלר אילת</t>
  </si>
  <si>
    <t>פרטוש דן</t>
  </si>
  <si>
    <t>כץ רון</t>
  </si>
  <si>
    <t>יחזקיא דקלה</t>
  </si>
  <si>
    <t>עיר צעירה - בראשות איתי שונשיין</t>
  </si>
  <si>
    <t>עצ</t>
  </si>
  <si>
    <t>אהרנסון שלי</t>
  </si>
  <si>
    <t>פתאל עוז עזרא</t>
  </si>
  <si>
    <t>שטריפלר אור</t>
  </si>
  <si>
    <t>אליס תמר</t>
  </si>
  <si>
    <t>גולן מיכל</t>
  </si>
  <si>
    <t>פיול רננה</t>
  </si>
  <si>
    <t>אליהו נאור נאזם</t>
  </si>
  <si>
    <t>פן רועי</t>
  </si>
  <si>
    <t>חפץ אורן</t>
  </si>
  <si>
    <t>בן משה צדוק</t>
  </si>
  <si>
    <t>שונשיין איתי</t>
  </si>
  <si>
    <t>פרג' אמנון רמזי</t>
  </si>
  <si>
    <t>חבר בראשות איציק עובדיה</t>
  </si>
  <si>
    <t>פרג' יחזקאל</t>
  </si>
  <si>
    <t>דגמי נחום</t>
  </si>
  <si>
    <t>מנצור שמריהו</t>
  </si>
  <si>
    <t>רומנו חיים</t>
  </si>
  <si>
    <t>יחיאל עמית</t>
  </si>
  <si>
    <t>גיטקר יניב</t>
  </si>
  <si>
    <t>טוב כרמלה</t>
  </si>
  <si>
    <t>עובדיה יצחק</t>
  </si>
  <si>
    <t>עוזירי עובדיה</t>
  </si>
  <si>
    <t>סדר חדש</t>
  </si>
  <si>
    <t>סח</t>
  </si>
  <si>
    <t>מזור חיים</t>
  </si>
  <si>
    <t>דגן ניר רפאל</t>
  </si>
  <si>
    <t>ארדיטי אודר</t>
  </si>
  <si>
    <t>סופיר סיון סינה</t>
  </si>
  <si>
    <t>ברוך דוד</t>
  </si>
  <si>
    <t>גורביץ דניאל</t>
  </si>
  <si>
    <t>לוזון יצחק</t>
  </si>
  <si>
    <t>בשארי חיים</t>
  </si>
  <si>
    <t>ווסיי אבי</t>
  </si>
  <si>
    <t>פתח תקווה שווה</t>
  </si>
  <si>
    <t>פטנה יאסו</t>
  </si>
  <si>
    <t>קבדה ג'מבר אורי</t>
  </si>
  <si>
    <t>מוצ'ייה גטאצ'ו</t>
  </si>
  <si>
    <t>בלטה אנדישאו אהרון</t>
  </si>
  <si>
    <t>קבדה סולומון</t>
  </si>
  <si>
    <t>פקדו דמוזה דניאל</t>
  </si>
  <si>
    <t>יצחק פיסהאה ישראל</t>
  </si>
  <si>
    <t>אייאלאו גובזה</t>
  </si>
  <si>
    <t>גורסטמן ליאת</t>
  </si>
  <si>
    <t>דרך לתקווה</t>
  </si>
  <si>
    <t>מוזס יואב</t>
  </si>
  <si>
    <t>אלקובסקי אילן</t>
  </si>
  <si>
    <t>שקרצ'י אוריאן</t>
  </si>
  <si>
    <t>אטיאס מורן</t>
  </si>
  <si>
    <t>חלפון דני</t>
  </si>
  <si>
    <t>ביטש רונן משה</t>
  </si>
  <si>
    <t>מוגרבי אלי</t>
  </si>
  <si>
    <t>ראובן שמעון</t>
  </si>
  <si>
    <t>גרוסמן שי שלום</t>
  </si>
  <si>
    <t>הוד לילך</t>
  </si>
  <si>
    <t>מרצ בראשות אורון מאירי נאמני איכות הסביבה ובלתי מפלגתיים</t>
  </si>
  <si>
    <t>גלאון פסח</t>
  </si>
  <si>
    <t>אביצור צפורה</t>
  </si>
  <si>
    <t>משל מרינה</t>
  </si>
  <si>
    <t>כהן ישראל</t>
  </si>
  <si>
    <t>קרמר איתמר</t>
  </si>
  <si>
    <t>חן אבידן נילי</t>
  </si>
  <si>
    <t>מנצור אברהם</t>
  </si>
  <si>
    <t>בכר זמבוני אליזבטה</t>
  </si>
  <si>
    <t>מאירי אורון</t>
  </si>
  <si>
    <t>יצחקי ישי</t>
  </si>
  <si>
    <t>הליכוד בראשות רמי גרינברג</t>
  </si>
  <si>
    <t>פולק משה יהושע</t>
  </si>
  <si>
    <t>פז יורם</t>
  </si>
  <si>
    <t>אוחיון אדם</t>
  </si>
  <si>
    <t>חבר שלמה</t>
  </si>
  <si>
    <t>פקסטון בדריה יפה</t>
  </si>
  <si>
    <t>חתוקה שמעון</t>
  </si>
  <si>
    <t>לויתן הניה</t>
  </si>
  <si>
    <t>עוז אורה</t>
  </si>
  <si>
    <t>קלפוס רחל טובה</t>
  </si>
  <si>
    <t>ארדיטי יוסף</t>
  </si>
  <si>
    <t>עינב עמליה</t>
  </si>
  <si>
    <t>קורס דמיטרי</t>
  </si>
  <si>
    <t>נטוביץ אביעד</t>
  </si>
  <si>
    <t>שאשא רועי</t>
  </si>
  <si>
    <t>חרלפ דור</t>
  </si>
  <si>
    <t>שמחי הלנה אילנה</t>
  </si>
  <si>
    <t>פרג אורי</t>
  </si>
  <si>
    <t>משה משה</t>
  </si>
  <si>
    <t>גרינברג רמי</t>
  </si>
  <si>
    <t>בורשבסקי סביטלנה</t>
  </si>
  <si>
    <t>פ"ת ביתנו בראשות גנאדי בורשבסקי</t>
  </si>
  <si>
    <t>בוריאן וננה</t>
  </si>
  <si>
    <t>ליבשיץ יגאל</t>
  </si>
  <si>
    <t>קטייב איליה</t>
  </si>
  <si>
    <t>גרבר אנה</t>
  </si>
  <si>
    <t>מזור ארוין</t>
  </si>
  <si>
    <t>קריגל לודמילה</t>
  </si>
  <si>
    <t>טולדנו מאיר</t>
  </si>
  <si>
    <t>קלינשטיין אלכס</t>
  </si>
  <si>
    <t>בורשבסקי גנאדי</t>
  </si>
  <si>
    <t>גזלה אלעד</t>
  </si>
  <si>
    <t>תושב נחשב</t>
  </si>
  <si>
    <t>גולדנברג הילה</t>
  </si>
  <si>
    <t>הלפרין רונית</t>
  </si>
  <si>
    <t>יפרח משה</t>
  </si>
  <si>
    <t>פרומוביץ ליאור</t>
  </si>
  <si>
    <t>איאסו ישום שולמית</t>
  </si>
  <si>
    <t>נדאו דרבבאו דניאל</t>
  </si>
  <si>
    <t>אבן חן משה יעקב</t>
  </si>
  <si>
    <t>שהרבני גוניור בן</t>
  </si>
  <si>
    <t>ליבסקינד חיים הרש</t>
  </si>
  <si>
    <t>קלדרון מרים</t>
  </si>
  <si>
    <t>רובין אסף</t>
  </si>
  <si>
    <t>כץ אשר</t>
  </si>
  <si>
    <t>מקמל חזי</t>
  </si>
  <si>
    <t>ריטנברגר לייבוביץ ליאורה</t>
  </si>
  <si>
    <t>קפלן חיה</t>
  </si>
  <si>
    <t>עידן-רווח דינה</t>
  </si>
  <si>
    <t>רצון דורון</t>
  </si>
  <si>
    <t>פיינשטיין יצחק</t>
  </si>
  <si>
    <t>סויסה יגאל דני</t>
  </si>
  <si>
    <t>שמואלביץ אברהם</t>
  </si>
  <si>
    <t>העיר שלנו</t>
  </si>
  <si>
    <t>בר יוחאי שרונה</t>
  </si>
  <si>
    <t>מזמר טוב יוחנן</t>
  </si>
  <si>
    <t>עזרא יאיר</t>
  </si>
  <si>
    <t>עזר איריס</t>
  </si>
  <si>
    <t>בנדר אהוד</t>
  </si>
  <si>
    <t>עתמי שושנה שני</t>
  </si>
  <si>
    <t>גולצמן סרחיו חביאר</t>
  </si>
  <si>
    <t>חוגי יחזקאל</t>
  </si>
  <si>
    <t>נהרי גלעד</t>
  </si>
  <si>
    <t>ביחד למועצת העיר</t>
  </si>
  <si>
    <t>דוד הנרי גבריאל</t>
  </si>
  <si>
    <t>מנדלבאום טל שלומית</t>
  </si>
  <si>
    <t>צלר יונה</t>
  </si>
  <si>
    <t>גרו דנה</t>
  </si>
  <si>
    <t>ייזרסקי טרבלאסי אילנית</t>
  </si>
  <si>
    <t>שולומוב איגור</t>
  </si>
  <si>
    <t>מאירוביץ אליה</t>
  </si>
  <si>
    <t>מזוז ניצה</t>
  </si>
  <si>
    <t>ליקבורניק מארק</t>
  </si>
  <si>
    <t>שדמון גלעד</t>
  </si>
  <si>
    <t>סופר אביהו</t>
  </si>
  <si>
    <t>מלביצקי חנוך דב</t>
  </si>
  <si>
    <t>איזנטל פלטיאל</t>
  </si>
  <si>
    <t>הבית היהודי בראשות איציק דיעי</t>
  </si>
  <si>
    <t>קרל עדה</t>
  </si>
  <si>
    <t>קליין משה אריה</t>
  </si>
  <si>
    <t>מנקין יעקב</t>
  </si>
  <si>
    <t>משורר שרה</t>
  </si>
  <si>
    <t>קולא עליה</t>
  </si>
  <si>
    <t>קיי קטרינה</t>
  </si>
  <si>
    <t>רוקח דוד</t>
  </si>
  <si>
    <t>יצחק רות</t>
  </si>
  <si>
    <t>סלע מאיר</t>
  </si>
  <si>
    <t>מליחי ישעיהו פנינה</t>
  </si>
  <si>
    <t>זולאי-קלימובסקי רבקה</t>
  </si>
  <si>
    <t>מויאל חי</t>
  </si>
  <si>
    <t>בן נאים גילה</t>
  </si>
  <si>
    <t>עציון אליעזר</t>
  </si>
  <si>
    <t>קזולה אליה</t>
  </si>
  <si>
    <t>אנגלשטין דביר צבי</t>
  </si>
  <si>
    <t>לב ארי דוד</t>
  </si>
  <si>
    <t>לבובי צביה</t>
  </si>
  <si>
    <t>שגיב אוהד</t>
  </si>
  <si>
    <t>רוט מיכאל</t>
  </si>
  <si>
    <t>רבינוביץ יואלה</t>
  </si>
  <si>
    <t>פלדמר משה</t>
  </si>
  <si>
    <t>ויזנר אהוד</t>
  </si>
  <si>
    <t>בלושטיין אברהם</t>
  </si>
  <si>
    <t>זפט מרדכי</t>
  </si>
  <si>
    <t>דיעי יצחק</t>
  </si>
  <si>
    <t>שטורם אלקה אלינור</t>
  </si>
  <si>
    <t>קול החינוך</t>
  </si>
  <si>
    <t>שורץ גילה</t>
  </si>
  <si>
    <t>ברדה נופר</t>
  </si>
  <si>
    <t>גלר עידית</t>
  </si>
  <si>
    <t>עידן רינה</t>
  </si>
  <si>
    <t>רביב עדי</t>
  </si>
  <si>
    <t>דהן דוד</t>
  </si>
  <si>
    <t>ברקוביץ חיה</t>
  </si>
  <si>
    <t>זגורי רעות</t>
  </si>
  <si>
    <t>דהן רפי</t>
  </si>
  <si>
    <t>קירשנבוים שרגא אליהו</t>
  </si>
  <si>
    <t>דור אזרחים ותיקים וניצולי שואה</t>
  </si>
  <si>
    <t>שדה יהושע</t>
  </si>
  <si>
    <t>סימן טוב פנחס</t>
  </si>
  <si>
    <t>שורץ יצחק</t>
  </si>
  <si>
    <t>גולדפרב יואל</t>
  </si>
  <si>
    <t>פוקס חוה</t>
  </si>
  <si>
    <t>שפירא משה</t>
  </si>
  <si>
    <t>ליימזידר דוד</t>
  </si>
  <si>
    <t>מאיה שושנה</t>
  </si>
  <si>
    <t>מיתר צבי</t>
  </si>
  <si>
    <t>זהבי ארז</t>
  </si>
  <si>
    <t>יש"י בראשות בני זהבי</t>
  </si>
  <si>
    <t>דן-דפנה אברהם</t>
  </si>
  <si>
    <t>שרעבי מיכאל</t>
  </si>
  <si>
    <t>ינאי עובד</t>
  </si>
  <si>
    <t>שי משה</t>
  </si>
  <si>
    <t>אריאל נפתלי</t>
  </si>
  <si>
    <t>אהרון בניהו בעז יהודה</t>
  </si>
  <si>
    <t>צאלח משה</t>
  </si>
  <si>
    <t>סבג אברהם</t>
  </si>
  <si>
    <t>זהבי בנימין</t>
  </si>
  <si>
    <t>אלתר ישראל מאיר</t>
  </si>
  <si>
    <t>יהדות התורה</t>
  </si>
  <si>
    <t>סגל משה אברהם</t>
  </si>
  <si>
    <t>כץ אברהם יעקב</t>
  </si>
  <si>
    <t>גנזלר יעקב אריה</t>
  </si>
  <si>
    <t>גוטליב יצחק</t>
  </si>
  <si>
    <t>טירר שמואל שמלקה</t>
  </si>
  <si>
    <t>ורנר יעקב משה</t>
  </si>
  <si>
    <t>פרידמן ישראל</t>
  </si>
  <si>
    <t>ברוכי אליהו</t>
  </si>
  <si>
    <t>סמו גילה</t>
  </si>
  <si>
    <t>יבגי עמרם ישראל</t>
  </si>
  <si>
    <t>חרר רחמים חנניה</t>
  </si>
  <si>
    <t>עמר אבירם</t>
  </si>
  <si>
    <t>שמיר רפאל</t>
  </si>
  <si>
    <t>קפח אליחי</t>
  </si>
  <si>
    <t>קייסי רחמים</t>
  </si>
  <si>
    <t>קוממי סימה</t>
  </si>
  <si>
    <t>יבגי שלמה</t>
  </si>
  <si>
    <t>עדני יעקב</t>
  </si>
  <si>
    <t>פרדסיה הירוקה</t>
  </si>
  <si>
    <t>פרדסיה</t>
  </si>
  <si>
    <t>דיקשטיין תמר תמי</t>
  </si>
  <si>
    <t>חלפון יעקב</t>
  </si>
  <si>
    <t>ליאני גיא</t>
  </si>
  <si>
    <t>מטלון רויטל</t>
  </si>
  <si>
    <t>בן אהרון גדעון</t>
  </si>
  <si>
    <t>גור דני</t>
  </si>
  <si>
    <t>יש עתיד בפרדסיה</t>
  </si>
  <si>
    <t>מוצרפי תמיר חיים</t>
  </si>
  <si>
    <t>רפאל אברהם</t>
  </si>
  <si>
    <t>אריכא רם כלנית</t>
  </si>
  <si>
    <t>קנובל-פרץ אפרת</t>
  </si>
  <si>
    <t>סולל איתי</t>
  </si>
  <si>
    <t>ליאון לביאה</t>
  </si>
  <si>
    <t>רשף ירון מנחם</t>
  </si>
  <si>
    <t>תעסה טל</t>
  </si>
  <si>
    <t>פליישמן פנינה</t>
  </si>
  <si>
    <t>פרדסיה שלנו</t>
  </si>
  <si>
    <t>מרום יורם-חיים</t>
  </si>
  <si>
    <t>גולדסטיין משה</t>
  </si>
  <si>
    <t>ברטל בועז</t>
  </si>
  <si>
    <t>טייב שולמית</t>
  </si>
  <si>
    <t>פילוסוף רפאל</t>
  </si>
  <si>
    <t>דמארי טל</t>
  </si>
  <si>
    <t>עידן חדש בפרדסיה</t>
  </si>
  <si>
    <t>עת</t>
  </si>
  <si>
    <t>קומיסיונר בן</t>
  </si>
  <si>
    <t>רן סיגל</t>
  </si>
  <si>
    <t>טובי עומר</t>
  </si>
  <si>
    <t>שרגא לימור</t>
  </si>
  <si>
    <t>ליפסמה ינאי יאפ</t>
  </si>
  <si>
    <t>אריכא רחל</t>
  </si>
  <si>
    <t>קיפור שלמה</t>
  </si>
  <si>
    <t>שוויקי הוטרר ראומה</t>
  </si>
  <si>
    <t>צאושו יהודית</t>
  </si>
  <si>
    <t>גולדברג יוסף משה</t>
  </si>
  <si>
    <t>בר ניב ספי</t>
  </si>
  <si>
    <t>נחומסון טל</t>
  </si>
  <si>
    <t>יפת תומר</t>
  </si>
  <si>
    <t>טננבוים גילה</t>
  </si>
  <si>
    <t>למען פרדסיה אחת</t>
  </si>
  <si>
    <t>לי</t>
  </si>
  <si>
    <t>קהלני אריה</t>
  </si>
  <si>
    <t>בצלאל יניב )בן פורת(</t>
  </si>
  <si>
    <t>דני ניסים</t>
  </si>
  <si>
    <t>גנס יצחק</t>
  </si>
  <si>
    <t>אביטן יובל יהודה</t>
  </si>
  <si>
    <t>בן אהרון אבינועם</t>
  </si>
  <si>
    <t>נוה דור</t>
  </si>
  <si>
    <t>מסיקה ורד</t>
  </si>
  <si>
    <t>כהן ויקטור</t>
  </si>
  <si>
    <t>רחום דוד</t>
  </si>
  <si>
    <t>לוי מרדכי</t>
  </si>
  <si>
    <t>ימיני יצחק</t>
  </si>
  <si>
    <t>הררי הוטרר גאולה</t>
  </si>
  <si>
    <t>עושים שינוי בפרדסיה בראשות טל גורקי</t>
  </si>
  <si>
    <t>גופדה מרדכי</t>
  </si>
  <si>
    <t>אילון ירון</t>
  </si>
  <si>
    <t>סהר אילן</t>
  </si>
  <si>
    <t>שפיצר חנוך</t>
  </si>
  <si>
    <t>מידן גדי</t>
  </si>
  <si>
    <t>פינוס מתן</t>
  </si>
  <si>
    <t>בן ארי אוריאל</t>
  </si>
  <si>
    <t>ציוני ענת</t>
  </si>
  <si>
    <t>אחיאל עמי</t>
  </si>
  <si>
    <t>רוזנשטיין דורלי</t>
  </si>
  <si>
    <t>קידר אברהם מרדכי</t>
  </si>
  <si>
    <t>ברכר גילת</t>
  </si>
  <si>
    <t>בללי רחל</t>
  </si>
  <si>
    <t>גורקי טל</t>
  </si>
  <si>
    <t>מרום איתן</t>
  </si>
  <si>
    <t>הבית היהודי עם מסורת</t>
  </si>
  <si>
    <t>בם</t>
  </si>
  <si>
    <t>אברהמי חיים</t>
  </si>
  <si>
    <t>שגב יהל</t>
  </si>
  <si>
    <t>כהן חגית</t>
  </si>
  <si>
    <t>אטיאס מוריס</t>
  </si>
  <si>
    <t>לוי דניאל</t>
  </si>
  <si>
    <t>חוילי שרון )אליאב(</t>
  </si>
  <si>
    <t>מאיר אהרן דוד</t>
  </si>
  <si>
    <t>ביחד עם העבודה בראשות הגר פרי יגור</t>
  </si>
  <si>
    <t>פרדס חנה-כרכור</t>
  </si>
  <si>
    <t>שחר שי</t>
  </si>
  <si>
    <t>כלדיאן ימית</t>
  </si>
  <si>
    <t>מושל שמואל</t>
  </si>
  <si>
    <t>וורמן רעות</t>
  </si>
  <si>
    <t>שרבני גאי</t>
  </si>
  <si>
    <t>סיני אביעד</t>
  </si>
  <si>
    <t>דנטס טל</t>
  </si>
  <si>
    <t>דדון עמוס</t>
  </si>
  <si>
    <t>קסטן נתנאל</t>
  </si>
  <si>
    <t>לירם רון שמעון</t>
  </si>
  <si>
    <t>פרי יגור הגר</t>
  </si>
  <si>
    <t>בן עזרא שמעון</t>
  </si>
  <si>
    <t>שס רשימה דתית מאוחדת למען פרדס חנה כרכור</t>
  </si>
  <si>
    <t>יושעי עזרא</t>
  </si>
  <si>
    <t>קבסה יצחק אלחנן</t>
  </si>
  <si>
    <t>קמוס דוד</t>
  </si>
  <si>
    <t>צדקה יעקב ישראל</t>
  </si>
  <si>
    <t>קגנוביץ רפאל</t>
  </si>
  <si>
    <t>נתיב</t>
  </si>
  <si>
    <t>מנוס איתן</t>
  </si>
  <si>
    <t>אפלאלו משה</t>
  </si>
  <si>
    <t>מוסטל דוד</t>
  </si>
  <si>
    <t>דוד אמנון</t>
  </si>
  <si>
    <t>שמש מיה</t>
  </si>
  <si>
    <t>בירן חגי</t>
  </si>
  <si>
    <t>זריהם יוסף</t>
  </si>
  <si>
    <t>גל אפרת</t>
  </si>
  <si>
    <t>יש עתיד בפרדס חנה כרכור בראשות איציק בוחבוט לוין</t>
  </si>
  <si>
    <t>ליטביץ ליאור</t>
  </si>
  <si>
    <t>רומנוב ולדימיר</t>
  </si>
  <si>
    <t>כהן סקאלי סיגל</t>
  </si>
  <si>
    <t>אזנגה ברטוקן</t>
  </si>
  <si>
    <t>פדלון שגיא מבורך</t>
  </si>
  <si>
    <t>טולדנו גיל נפתלי</t>
  </si>
  <si>
    <t>בוחבוט לוין יצחק</t>
  </si>
  <si>
    <t>הרשימה העצמאית למען פרדס חנה כרכור בראשות אלדד בר כוכבא</t>
  </si>
  <si>
    <t>שוורץ צבי חיים ברוך</t>
  </si>
  <si>
    <t>טלוי טלי</t>
  </si>
  <si>
    <t>הופס רחל זלפה</t>
  </si>
  <si>
    <t>מיזן ערן</t>
  </si>
  <si>
    <t>רונן רינה</t>
  </si>
  <si>
    <t>בר כוכבא אלדד</t>
  </si>
  <si>
    <t>למזה עמנואל</t>
  </si>
  <si>
    <t>הליכוד תנועה לאומית ליברלית</t>
  </si>
  <si>
    <t>דוד בר</t>
  </si>
  <si>
    <t>חסיד אליהו</t>
  </si>
  <si>
    <t>ויס רם</t>
  </si>
  <si>
    <t>בן שבת אילן</t>
  </si>
  <si>
    <t>ארביב אליעזר</t>
  </si>
  <si>
    <t>קעטבי יואב</t>
  </si>
  <si>
    <t>אילדטוב אלזה</t>
  </si>
  <si>
    <t>עתיד ביתנו</t>
  </si>
  <si>
    <t>צפתי יוסף</t>
  </si>
  <si>
    <t>דומניץ סופיה</t>
  </si>
  <si>
    <t>מגידש מיכה מיכאל</t>
  </si>
  <si>
    <t>עמנואל מצליח</t>
  </si>
  <si>
    <t>כחלון עמוס</t>
  </si>
  <si>
    <t>המושבה שלנו בראשות אבי כאכון</t>
  </si>
  <si>
    <t>כץ סימון</t>
  </si>
  <si>
    <t>וולף אמנון</t>
  </si>
  <si>
    <t>אלמקייס שמרית</t>
  </si>
  <si>
    <t>רוזוליו סיגל</t>
  </si>
  <si>
    <t>כאכון אבי</t>
  </si>
  <si>
    <t>שרעבי מוריה</t>
  </si>
  <si>
    <t>הבית היהודי בראשות נחמיה מנצור</t>
  </si>
  <si>
    <t>נגר אבנר</t>
  </si>
  <si>
    <t>חלפון נסריה שרית</t>
  </si>
  <si>
    <t>הלוי אבנר</t>
  </si>
  <si>
    <t>שפירא יחיעם</t>
  </si>
  <si>
    <t>אמסלם משה מרסדס</t>
  </si>
  <si>
    <t>יהושע זיוית</t>
  </si>
  <si>
    <t>ספיר זכריה</t>
  </si>
  <si>
    <t>קצב חנה</t>
  </si>
  <si>
    <t>קריביצקי קרינה</t>
  </si>
  <si>
    <t>מורי צמח</t>
  </si>
  <si>
    <t>ברו טדפה דליה</t>
  </si>
  <si>
    <t>מנצור ניצה</t>
  </si>
  <si>
    <t>הלוי אבישג</t>
  </si>
  <si>
    <t>לאופר אסתר</t>
  </si>
  <si>
    <t>אריאלי אברהם</t>
  </si>
  <si>
    <t>מנצור נחמיה</t>
  </si>
  <si>
    <t>שיימאן בנימין</t>
  </si>
  <si>
    <t>תלמ בראשות חיים געש</t>
  </si>
  <si>
    <t>חג</t>
  </si>
  <si>
    <t>גנצרסקי נחום</t>
  </si>
  <si>
    <t>אלקבץ שרלי</t>
  </si>
  <si>
    <t>שטראוך אורית</t>
  </si>
  <si>
    <t>אבן זיו יגאל</t>
  </si>
  <si>
    <t>שניר לאה דבורה</t>
  </si>
  <si>
    <t>השמשוני-יפה נורית רחל</t>
  </si>
  <si>
    <t>עדי צבי</t>
  </si>
  <si>
    <t>שלוש אבישי בועז</t>
  </si>
  <si>
    <t>חכימי יונתן</t>
  </si>
  <si>
    <t>לוז בן צור שרון</t>
  </si>
  <si>
    <t>בן צבי חיה</t>
  </si>
  <si>
    <t>אטיאס אליהו</t>
  </si>
  <si>
    <t>געש חיים-דוד</t>
  </si>
  <si>
    <t>נחמני חנן</t>
  </si>
  <si>
    <t>גמלאים וצעירים בראשות מעודה אפרים</t>
  </si>
  <si>
    <t>סמזה עדי</t>
  </si>
  <si>
    <t>בוהארון יוסף</t>
  </si>
  <si>
    <t>גובניה מולוגטה</t>
  </si>
  <si>
    <t>זרחאי עמית</t>
  </si>
  <si>
    <t>בן עזרי הוריה</t>
  </si>
  <si>
    <t>גורש שלמה</t>
  </si>
  <si>
    <t>אבני שלמה</t>
  </si>
  <si>
    <t>מעודה אפרים</t>
  </si>
  <si>
    <t>בכריה סאלח</t>
  </si>
  <si>
    <t>אלסדק</t>
  </si>
  <si>
    <t>פקיעין )בוקייעה(</t>
  </si>
  <si>
    <t>עבאס כמאל</t>
  </si>
  <si>
    <t>סויד נאיף</t>
  </si>
  <si>
    <t>עבאס איאד</t>
  </si>
  <si>
    <t>סויד מאזן</t>
  </si>
  <si>
    <t>עבאס גמאל</t>
  </si>
  <si>
    <t>עאמר יוסף</t>
  </si>
  <si>
    <t>אלאחראר</t>
  </si>
  <si>
    <t>זרקא אדיב</t>
  </si>
  <si>
    <t>פדול כמאל</t>
  </si>
  <si>
    <t>עאמר האיל</t>
  </si>
  <si>
    <t>עאמר אחסאן</t>
  </si>
  <si>
    <t>זרקא זהאבי</t>
  </si>
  <si>
    <t>רמדאן רביע</t>
  </si>
  <si>
    <t>יוסף כמאל</t>
  </si>
  <si>
    <t>חמיד יוסף</t>
  </si>
  <si>
    <t>פדול איאד</t>
  </si>
  <si>
    <t>עאמר סלמאן</t>
  </si>
  <si>
    <t>ח'ורי רג'א</t>
  </si>
  <si>
    <t>אלעדאלה</t>
  </si>
  <si>
    <t>חאג' רביע</t>
  </si>
  <si>
    <t>ח'ורי עאסם</t>
  </si>
  <si>
    <t>עודה כרים</t>
  </si>
  <si>
    <t>ח'ורי ג'לאל</t>
  </si>
  <si>
    <t>ג'ובראן תאיר</t>
  </si>
  <si>
    <t>ח'יר סאלח</t>
  </si>
  <si>
    <t>אלתקדם ואלחק</t>
  </si>
  <si>
    <t>ח'יר מוניר</t>
  </si>
  <si>
    <t>ח'יר דאהר</t>
  </si>
  <si>
    <t>בכרייה מוחמד</t>
  </si>
  <si>
    <t>אלאמין</t>
  </si>
  <si>
    <t>טע</t>
  </si>
  <si>
    <t>עאמר פיראס</t>
  </si>
  <si>
    <t>חסאוי סלימאן</t>
  </si>
  <si>
    <t>גדבאן מוחמד</t>
  </si>
  <si>
    <t>בכרייה עפו</t>
  </si>
  <si>
    <t>עלי אשרף</t>
  </si>
  <si>
    <t>זרקא חסן</t>
  </si>
  <si>
    <t>בכריה מאלכ</t>
  </si>
  <si>
    <t>סעידה נזיה</t>
  </si>
  <si>
    <t>האיחוד</t>
  </si>
  <si>
    <t>מדאח ראיק</t>
  </si>
  <si>
    <t>סעידה פואד</t>
  </si>
  <si>
    <t>עמאשה מאהר</t>
  </si>
  <si>
    <t>סעידה פארס</t>
  </si>
  <si>
    <t>ח'יר חוסיין</t>
  </si>
  <si>
    <t>סעידה פרג'</t>
  </si>
  <si>
    <t>מוהנא סלמאן</t>
  </si>
  <si>
    <t>סעידה סלים</t>
  </si>
  <si>
    <t>ח'יר סלמאן</t>
  </si>
  <si>
    <t>מוהנא אחמד</t>
  </si>
  <si>
    <t>ח'יר פואז</t>
  </si>
  <si>
    <t>ח'יר סמיע</t>
  </si>
  <si>
    <t>חאג' כמאל</t>
  </si>
  <si>
    <t>רשימת פקיעין האחת</t>
  </si>
  <si>
    <t>מוהנא מופיד</t>
  </si>
  <si>
    <t>מח'ול נזיה</t>
  </si>
  <si>
    <t>סויד סאמר</t>
  </si>
  <si>
    <t>קסיס מיח'איל</t>
  </si>
  <si>
    <t>מוהנא ג'מאל</t>
  </si>
  <si>
    <t>סמור אכרם</t>
  </si>
  <si>
    <t>סבאג נג'את</t>
  </si>
  <si>
    <t>סבאג פרח</t>
  </si>
  <si>
    <t>עאמר בשיר</t>
  </si>
  <si>
    <t>עבדו ג'מאל</t>
  </si>
  <si>
    <t>סוויד נדאל</t>
  </si>
  <si>
    <t>אלאמאנה</t>
  </si>
  <si>
    <t>סויד זאכי</t>
  </si>
  <si>
    <t>מדאח שאדי</t>
  </si>
  <si>
    <t>פארס גאזי</t>
  </si>
  <si>
    <t>עאמר אליף</t>
  </si>
  <si>
    <t>אבו ג'נב עלי</t>
  </si>
  <si>
    <t>עאמר אוסאמה</t>
  </si>
  <si>
    <t>דיב כמאל</t>
  </si>
  <si>
    <t>אבו האדיר אכרם</t>
  </si>
  <si>
    <t>גדבאן אג'ווד</t>
  </si>
  <si>
    <t>ח'יר הנידי</t>
  </si>
  <si>
    <t>עאמר נדים</t>
  </si>
  <si>
    <t>אבו ג'נב סלים</t>
  </si>
  <si>
    <t>עלי סלמאן</t>
  </si>
  <si>
    <t>זין אל דין עארף</t>
  </si>
  <si>
    <t>אלופאא</t>
  </si>
  <si>
    <t>זין אל דין יוסף</t>
  </si>
  <si>
    <t>מדאח פיסל</t>
  </si>
  <si>
    <t>מדאח נג'יב</t>
  </si>
  <si>
    <t>אחמד אחמד</t>
  </si>
  <si>
    <t>פדול אחמד</t>
  </si>
  <si>
    <t>אלהדף</t>
  </si>
  <si>
    <t>אך</t>
  </si>
  <si>
    <t>זיין אדם</t>
  </si>
  <si>
    <t>פדול סלימאן</t>
  </si>
  <si>
    <t>פדול סלים</t>
  </si>
  <si>
    <t>פדול בשיר</t>
  </si>
  <si>
    <t>פדול פארס</t>
  </si>
  <si>
    <t>פדול מוחמד</t>
  </si>
  <si>
    <t>פדול אמיר</t>
  </si>
  <si>
    <t>פדול אנואר</t>
  </si>
  <si>
    <t>אבו איוב עאמר</t>
  </si>
  <si>
    <t>פסוטה</t>
  </si>
  <si>
    <t>עאסי פיליפ</t>
  </si>
  <si>
    <t>קסיס נעמה</t>
  </si>
  <si>
    <t>עאסי אחסאן</t>
  </si>
  <si>
    <t>נג'אר נג'יב</t>
  </si>
  <si>
    <t>עאסי נדים</t>
  </si>
  <si>
    <t>איוב פריד</t>
  </si>
  <si>
    <t>עאסי פיסל</t>
  </si>
  <si>
    <t>סבית תייסיר</t>
  </si>
  <si>
    <t>עאסי אליאס</t>
  </si>
  <si>
    <t>חלאק נסיר</t>
  </si>
  <si>
    <t>עאסי מיחאיל</t>
  </si>
  <si>
    <t>עאסי יוסף</t>
  </si>
  <si>
    <t>עאסי רושדי</t>
  </si>
  <si>
    <t>בענאוי מוסא</t>
  </si>
  <si>
    <t>עאסי נסר</t>
  </si>
  <si>
    <t>עאסי מרק</t>
  </si>
  <si>
    <t>אלמנאר</t>
  </si>
  <si>
    <t>מנ</t>
  </si>
  <si>
    <t>עאסי כמאל</t>
  </si>
  <si>
    <t>פרנסיס מאי</t>
  </si>
  <si>
    <t>סמעאן זיאד</t>
  </si>
  <si>
    <t>בלוט אלביר</t>
  </si>
  <si>
    <t>עאסי וואאל</t>
  </si>
  <si>
    <t>עאסי ראמי</t>
  </si>
  <si>
    <t>עאסי נזיה</t>
  </si>
  <si>
    <t>שמאס דאהר</t>
  </si>
  <si>
    <t>אלתגייר</t>
  </si>
  <si>
    <t>יר</t>
  </si>
  <si>
    <t>איוב נביל</t>
  </si>
  <si>
    <t>עאסי אמין</t>
  </si>
  <si>
    <t>איוב ג'ורג'</t>
  </si>
  <si>
    <t>שאהין בוטרוס</t>
  </si>
  <si>
    <t>אל טליעה</t>
  </si>
  <si>
    <t>טל</t>
  </si>
  <si>
    <t>קהוג'י וסאם</t>
  </si>
  <si>
    <t>שהלא ראמי</t>
  </si>
  <si>
    <t>שמאס איהאב</t>
  </si>
  <si>
    <t>חלאק מיכאל</t>
  </si>
  <si>
    <t>שאער מג'די</t>
  </si>
  <si>
    <t>סמעאן סאמי</t>
  </si>
  <si>
    <t>ח'ורי בשארה</t>
  </si>
  <si>
    <t>אלחוריה ואלמוסואה</t>
  </si>
  <si>
    <t>חס</t>
  </si>
  <si>
    <t>בלוט רודי</t>
  </si>
  <si>
    <t>חורי טליע</t>
  </si>
  <si>
    <t>ח'ורי זכי</t>
  </si>
  <si>
    <t>חורי לואיי</t>
  </si>
  <si>
    <t>ח'ורי מיכאל</t>
  </si>
  <si>
    <t>אלוחדה</t>
  </si>
  <si>
    <t>הנ</t>
  </si>
  <si>
    <t>ח'ורי ראגב</t>
  </si>
  <si>
    <t>ח'ורי עדי</t>
  </si>
  <si>
    <t>ח'ורי נמר</t>
  </si>
  <si>
    <t>ח'ורי ריאד</t>
  </si>
  <si>
    <t>ח'ורי עטאללה</t>
  </si>
  <si>
    <t>ח'ורי רשיד</t>
  </si>
  <si>
    <t>דכור מיח'איל</t>
  </si>
  <si>
    <t>אלמוסתק'בל ולעטאא</t>
  </si>
  <si>
    <t>דכוור בשיר</t>
  </si>
  <si>
    <t>דכור ג'רייס</t>
  </si>
  <si>
    <t>גדעון נביל</t>
  </si>
  <si>
    <t>דכואר אדגאר</t>
  </si>
  <si>
    <t>ג'יריס גאסר</t>
  </si>
  <si>
    <t>אלנהדה</t>
  </si>
  <si>
    <t>קובטי קוסטנדי</t>
  </si>
  <si>
    <t>ברהום סול טראפ</t>
  </si>
  <si>
    <t>שמאס ג'יריס</t>
  </si>
  <si>
    <t>אשקר פרג'</t>
  </si>
  <si>
    <t>עאסי שוכראללה</t>
  </si>
  <si>
    <t>ביחד לעתיד</t>
  </si>
  <si>
    <t>בל</t>
  </si>
  <si>
    <t>אבו סמעאן נג'יב</t>
  </si>
  <si>
    <t>ח'ורי מונטי</t>
  </si>
  <si>
    <t>עאסי האדי</t>
  </si>
  <si>
    <t>השלום</t>
  </si>
  <si>
    <t>אד</t>
  </si>
  <si>
    <t>נגאר ערואה</t>
  </si>
  <si>
    <t>איוב גוזיף</t>
  </si>
  <si>
    <t>סמעאן מישיל</t>
  </si>
  <si>
    <t>דכוור עבדאללה</t>
  </si>
  <si>
    <t>אשקר אילי</t>
  </si>
  <si>
    <t>ג'רייס מוהנא</t>
  </si>
  <si>
    <t>אשקר ויקטור</t>
  </si>
  <si>
    <t>ג'ירייס והיב</t>
  </si>
  <si>
    <t>אשקר סטיב</t>
  </si>
  <si>
    <t>ג'יריס ואפי</t>
  </si>
  <si>
    <t>חוסין אכראם</t>
  </si>
  <si>
    <t>אלנהדה ואלחק</t>
  </si>
  <si>
    <t>פוריידיס</t>
  </si>
  <si>
    <t>דסוקה חאלד</t>
  </si>
  <si>
    <t>גמאל מוחמד</t>
  </si>
  <si>
    <t>עדוה נהאר</t>
  </si>
  <si>
    <t>אבו עאבד עווד</t>
  </si>
  <si>
    <t>חליל מועין</t>
  </si>
  <si>
    <t>מוחסן כאיד</t>
  </si>
  <si>
    <t>עבדאל הדי ריאד</t>
  </si>
  <si>
    <t>חליל עבד אל קאדר</t>
  </si>
  <si>
    <t>אל סועבי איברהים</t>
  </si>
  <si>
    <t>בשר סאלח</t>
  </si>
  <si>
    <t>ורקאני חאדר</t>
  </si>
  <si>
    <t>עבד אל האדי חכים</t>
  </si>
  <si>
    <t>סעאידה עבדאללה</t>
  </si>
  <si>
    <t>חוסיין רביע</t>
  </si>
  <si>
    <t>מחאמיד אבראהים</t>
  </si>
  <si>
    <t>אלפרדיס אולן</t>
  </si>
  <si>
    <t>פא</t>
  </si>
  <si>
    <t>גובאס מחמוד</t>
  </si>
  <si>
    <t>אל ג'ואברה עומר</t>
  </si>
  <si>
    <t>חואשי אחמד</t>
  </si>
  <si>
    <t>בריה וסים</t>
  </si>
  <si>
    <t>אלעילם ואלאימאן</t>
  </si>
  <si>
    <t>חמדאן אבראהים</t>
  </si>
  <si>
    <t>מוואסי מוחמד</t>
  </si>
  <si>
    <t>קייסי אחמד</t>
  </si>
  <si>
    <t>הנדי מוחמד</t>
  </si>
  <si>
    <t>מחניהה אהלל</t>
  </si>
  <si>
    <t>טניב האני</t>
  </si>
  <si>
    <t>חדר ראמי</t>
  </si>
  <si>
    <t>זראע סאמר</t>
  </si>
  <si>
    <t>חרדאן חדר</t>
  </si>
  <si>
    <t>גובס מחמוד</t>
  </si>
  <si>
    <t>חסין נדאל</t>
  </si>
  <si>
    <t>חליל יוהבי</t>
  </si>
  <si>
    <t>עזאיזה זכרייה</t>
  </si>
  <si>
    <t>בריה אחמד</t>
  </si>
  <si>
    <t>עיאדאת שאדי</t>
  </si>
  <si>
    <t>אלבר ואלתקוה</t>
  </si>
  <si>
    <t>דרויש גמאל</t>
  </si>
  <si>
    <t>ושאחי עמאד</t>
  </si>
  <si>
    <t>דראגמה מוחמד</t>
  </si>
  <si>
    <t>פחמאוי פאיז</t>
  </si>
  <si>
    <t>שתרובי מוהאב</t>
  </si>
  <si>
    <t>אבו דאהש שושה כמאל</t>
  </si>
  <si>
    <t>זייד אנואר</t>
  </si>
  <si>
    <t>אלאיכלאס</t>
  </si>
  <si>
    <t>דרויש שוקרי</t>
  </si>
  <si>
    <t>עבד אלהאדי רשיד</t>
  </si>
  <si>
    <t>חאמד ספואן</t>
  </si>
  <si>
    <t>חוסניה גאלב</t>
  </si>
  <si>
    <t>חאמד עאדל</t>
  </si>
  <si>
    <t>דכנאש מוסטפה</t>
  </si>
  <si>
    <t>עיסה זקרייה</t>
  </si>
  <si>
    <t>מסרי גמיל</t>
  </si>
  <si>
    <t>זראע סאלח</t>
  </si>
  <si>
    <t>מרעי אימן</t>
  </si>
  <si>
    <t>חוסין מחמוד</t>
  </si>
  <si>
    <t>חסדייה עבדל חכים</t>
  </si>
  <si>
    <t>מראענה עיסאם</t>
  </si>
  <si>
    <t>עלי מוסא</t>
  </si>
  <si>
    <t>הינדי ודיע</t>
  </si>
  <si>
    <t>מרעי ריאד</t>
  </si>
  <si>
    <t>מרענה מוחמד</t>
  </si>
  <si>
    <t>מרעי מרעי</t>
  </si>
  <si>
    <t>עבד אל האדי מאהר</t>
  </si>
  <si>
    <t>מחאמיד סעיד</t>
  </si>
  <si>
    <t>ח'ליל ראיד</t>
  </si>
  <si>
    <t>שיכה יאסר</t>
  </si>
  <si>
    <t>דאר אל חאג' חוסין</t>
  </si>
  <si>
    <t>סלאח חוסאם</t>
  </si>
  <si>
    <t>שיך מרעי דאוד</t>
  </si>
  <si>
    <t>גנאם מוסא</t>
  </si>
  <si>
    <t>מרעי יונס</t>
  </si>
  <si>
    <t>ג'בארין מוחמד</t>
  </si>
  <si>
    <t>אלהודא</t>
  </si>
  <si>
    <t>חסדיה לוטפי</t>
  </si>
  <si>
    <t>חסדיה יוסף</t>
  </si>
  <si>
    <t>בריה עבד</t>
  </si>
  <si>
    <t>אל אעמר מוסא</t>
  </si>
  <si>
    <t>חסדייה אדיב</t>
  </si>
  <si>
    <t>אבו עראר רז'עה</t>
  </si>
  <si>
    <t>אלנהדה ללתע'ייר</t>
  </si>
  <si>
    <t>ערערה-בנגב</t>
  </si>
  <si>
    <t>אבו עראר סלמאן</t>
  </si>
  <si>
    <t>אבו עראר מחמד</t>
  </si>
  <si>
    <t>אבו עראר ג'מאל</t>
  </si>
  <si>
    <t>אלטורי חמיס</t>
  </si>
  <si>
    <t>אבו עראר שאפיק</t>
  </si>
  <si>
    <t>אבו גאמע אחמד</t>
  </si>
  <si>
    <t>אבו עראר מטאוע</t>
  </si>
  <si>
    <t>אבו גויעד עלי</t>
  </si>
  <si>
    <t>אבו גויעד עבד אל עזיז</t>
  </si>
  <si>
    <t>גודה נאיף</t>
  </si>
  <si>
    <t>אלעואידה עומר</t>
  </si>
  <si>
    <t>מחדי חדר</t>
  </si>
  <si>
    <t>אבו קוש סלימאן</t>
  </si>
  <si>
    <t>אבו קוש עאמר</t>
  </si>
  <si>
    <t>אבו סבייח עלי</t>
  </si>
  <si>
    <t>אבוקוש חליל</t>
  </si>
  <si>
    <t>אבו עראר גומעה</t>
  </si>
  <si>
    <t>רשימת אלע'ד</t>
  </si>
  <si>
    <t>אבו עראר מוחמד</t>
  </si>
  <si>
    <t>אלעוקה סלמאן</t>
  </si>
  <si>
    <t>אלטלקאת סלימן</t>
  </si>
  <si>
    <t>אבו עראר נהאד</t>
  </si>
  <si>
    <t>ערערה אלמוחדה</t>
  </si>
  <si>
    <t>אבו מערוף הני</t>
  </si>
  <si>
    <t>אבו עראר מרווה</t>
  </si>
  <si>
    <t>אבו עראר עבד אלעזיז</t>
  </si>
  <si>
    <t>אבו קוש עלי</t>
  </si>
  <si>
    <t>אבו סעלוק אחמד</t>
  </si>
  <si>
    <t>אבו גאמע עבד אל מונעם</t>
  </si>
  <si>
    <t>אבו עראר נאיף</t>
  </si>
  <si>
    <t>אבו הלאל עאדל</t>
  </si>
  <si>
    <t>הרשימה של עארה</t>
  </si>
  <si>
    <t>ש</t>
  </si>
  <si>
    <t>ערערה</t>
  </si>
  <si>
    <t>מסארווה ראיד</t>
  </si>
  <si>
    <t>כבהא וסאם</t>
  </si>
  <si>
    <t>זייד עימאד</t>
  </si>
  <si>
    <t>אבו ואסל תמים</t>
  </si>
  <si>
    <t>שיכה עאדל</t>
  </si>
  <si>
    <t>אלגמאל תופיק</t>
  </si>
  <si>
    <t>אלתקדם ואלאיחא</t>
  </si>
  <si>
    <t>מסארווה סאמר</t>
  </si>
  <si>
    <t>מסארווה אחמד</t>
  </si>
  <si>
    <t>גמאל עומר</t>
  </si>
  <si>
    <t>גמאל ג'אד</t>
  </si>
  <si>
    <t>מצארווה אחמד</t>
  </si>
  <si>
    <t>אבו סאלם נועמאן</t>
  </si>
  <si>
    <t>בויראת יונס</t>
  </si>
  <si>
    <t>אלעם יוסף</t>
  </si>
  <si>
    <t>רשיד סלאמה</t>
  </si>
  <si>
    <t>אבו זרקה כליל</t>
  </si>
  <si>
    <t>חטיב גמייל</t>
  </si>
  <si>
    <t>אלבויראת מחמוד</t>
  </si>
  <si>
    <t>אבו גוש ח'ליל</t>
  </si>
  <si>
    <t>מסעוד לואי</t>
  </si>
  <si>
    <t>מסעוד איאד</t>
  </si>
  <si>
    <t>מלחם נדאל</t>
  </si>
  <si>
    <t>אלארד</t>
  </si>
  <si>
    <t>מולחם מוסטפא</t>
  </si>
  <si>
    <t>אבו מולחם יוסף</t>
  </si>
  <si>
    <t>מלחם מג'דלאן</t>
  </si>
  <si>
    <t>סלאמה רשיד מוחמד</t>
  </si>
  <si>
    <t>מלחם אחמד</t>
  </si>
  <si>
    <t>שלבי מחמוד</t>
  </si>
  <si>
    <t>קובלאן מרואן</t>
  </si>
  <si>
    <t>זייד דואס</t>
  </si>
  <si>
    <t>מראזקה חסן</t>
  </si>
  <si>
    <t>מולחם קאהר</t>
  </si>
  <si>
    <t>מרזוק נדים</t>
  </si>
  <si>
    <t>מרזוק מוחמד</t>
  </si>
  <si>
    <t>מסעוד ניהאד</t>
  </si>
  <si>
    <t>מפלגה דמוקרטית ערבית</t>
  </si>
  <si>
    <t>אבו מסעוד אשרף</t>
  </si>
  <si>
    <t>סייף בהאא</t>
  </si>
  <si>
    <t>מסעוד עומר</t>
  </si>
  <si>
    <t>מסאעדה מוחמד</t>
  </si>
  <si>
    <t>מסעוד עוני</t>
  </si>
  <si>
    <t>נאטור בסאם</t>
  </si>
  <si>
    <t>אלתקוה</t>
  </si>
  <si>
    <t>מסארוה יאסין</t>
  </si>
  <si>
    <t>מסארווה נביל</t>
  </si>
  <si>
    <t>עזב מוחמד</t>
  </si>
  <si>
    <t>אבו הלאל מוסטפא</t>
  </si>
  <si>
    <t>מרזוק אינאס</t>
  </si>
  <si>
    <t>אלאמל ולאסלאח</t>
  </si>
  <si>
    <t>מרזוק עוני</t>
  </si>
  <si>
    <t>מרזוק פתחי</t>
  </si>
  <si>
    <t>יונס אמגאד</t>
  </si>
  <si>
    <t>אלתדאמון</t>
  </si>
  <si>
    <t>יונס אחמד</t>
  </si>
  <si>
    <t>יונס מוחמד</t>
  </si>
  <si>
    <t>עזב מחמד</t>
  </si>
  <si>
    <t>כבהא נעים</t>
  </si>
  <si>
    <t>יונס חכים</t>
  </si>
  <si>
    <t>שיך עבד מקדאד</t>
  </si>
  <si>
    <t>גהגאה טאלב</t>
  </si>
  <si>
    <t>יונס נאדר</t>
  </si>
  <si>
    <t>גמאל מסעוד</t>
  </si>
  <si>
    <t>אלאכווה ותדאמון</t>
  </si>
  <si>
    <t>מלע</t>
  </si>
  <si>
    <t>גמאל וגדי</t>
  </si>
  <si>
    <t>גמאל מחמד</t>
  </si>
  <si>
    <t>גמאל גסאן</t>
  </si>
  <si>
    <t>גמאל מרואן</t>
  </si>
  <si>
    <t>ג'מאל מוצטפה</t>
  </si>
  <si>
    <t>יונס גומאנה</t>
  </si>
  <si>
    <t>השתייכות</t>
  </si>
  <si>
    <t>יונס גמאל</t>
  </si>
  <si>
    <t>יונס עורוא</t>
  </si>
  <si>
    <t>יונס מודר</t>
  </si>
  <si>
    <t>נאטור אסאמה</t>
  </si>
  <si>
    <t>מסרי מסעוד</t>
  </si>
  <si>
    <t>אבו הלאל מוגירה</t>
  </si>
  <si>
    <t>נאטור רושדי</t>
  </si>
  <si>
    <t>מסרי נדים</t>
  </si>
  <si>
    <t>אבו עקל אחמד</t>
  </si>
  <si>
    <t>אלרוחה אלוטנייה</t>
  </si>
  <si>
    <t>ג'זמאווי עבד אל רחמאן</t>
  </si>
  <si>
    <t>סידאווי אוסאמה</t>
  </si>
  <si>
    <t>יונס דוריד</t>
  </si>
  <si>
    <t>ושאחי מוסטפא</t>
  </si>
  <si>
    <t>אל חטיב אחמד סעיד</t>
  </si>
  <si>
    <t>קאסם גאזי</t>
  </si>
  <si>
    <t>גזמאוי עבדאללה</t>
  </si>
  <si>
    <t>אבו עקל עקבה</t>
  </si>
  <si>
    <t>שבאב אלתגייר</t>
  </si>
  <si>
    <t>אבו עקל מחמוד</t>
  </si>
  <si>
    <t>שרקייה איהאב</t>
  </si>
  <si>
    <t>עיד חסן</t>
  </si>
  <si>
    <t>עקל פרג'</t>
  </si>
  <si>
    <t>אלדמיר ואלאמל</t>
  </si>
  <si>
    <t>מרעי רביע</t>
  </si>
  <si>
    <t>אבו רימה עאמר</t>
  </si>
  <si>
    <t>מרעי אמיר</t>
  </si>
  <si>
    <t>דעאיף תאופיק</t>
  </si>
  <si>
    <t>אבראהים עמאר</t>
  </si>
  <si>
    <t>אלועד ואלופאא</t>
  </si>
  <si>
    <t>רא</t>
  </si>
  <si>
    <t>עראבה</t>
  </si>
  <si>
    <t>חלו פארוק</t>
  </si>
  <si>
    <t>נעאמנה פאוזי</t>
  </si>
  <si>
    <t>דראושה האני</t>
  </si>
  <si>
    <t>סח עלי</t>
  </si>
  <si>
    <t>נעאמנה וסאם</t>
  </si>
  <si>
    <t>נעאמנה סלאמה</t>
  </si>
  <si>
    <t>טלאאע אלעמל אלבלדי</t>
  </si>
  <si>
    <t>קו</t>
  </si>
  <si>
    <t>להואני רביע</t>
  </si>
  <si>
    <t>עאסלה סאלח</t>
  </si>
  <si>
    <t>עפוני מוסלח</t>
  </si>
  <si>
    <t>עאסלה אחמד</t>
  </si>
  <si>
    <t>ח'טיב עומר</t>
  </si>
  <si>
    <t>עאסלה נאג'י</t>
  </si>
  <si>
    <t>נעאמנה ג'מיל</t>
  </si>
  <si>
    <t>עאסלה ח'אלד</t>
  </si>
  <si>
    <t>אלתווחיד</t>
  </si>
  <si>
    <t>עאסלה גזאל</t>
  </si>
  <si>
    <t>עאסלה תאופיק</t>
  </si>
  <si>
    <t>עאסלה חוסין</t>
  </si>
  <si>
    <t>עאסלה סעוד</t>
  </si>
  <si>
    <t>עאסלה עלי</t>
  </si>
  <si>
    <t>עאסלה עבד אל ראוף</t>
  </si>
  <si>
    <t>הקו הישר</t>
  </si>
  <si>
    <t>יאסין חאתם</t>
  </si>
  <si>
    <t>גזאוי אחמד</t>
  </si>
  <si>
    <t>עאסלה מוופק</t>
  </si>
  <si>
    <t>בדארנה מוניר</t>
  </si>
  <si>
    <t>בדארנה קאסם</t>
  </si>
  <si>
    <t>קראקרה פהים</t>
  </si>
  <si>
    <t>עאסלה עאדל</t>
  </si>
  <si>
    <t>בדארנה בדראן</t>
  </si>
  <si>
    <t>נעאמנה סלימאן</t>
  </si>
  <si>
    <t>יאסין והבי</t>
  </si>
  <si>
    <t>נעאמנה ח'אלד</t>
  </si>
  <si>
    <t>זאמל מונדר</t>
  </si>
  <si>
    <t>נג'אר סאהר</t>
  </si>
  <si>
    <t>דראושה מונדר</t>
  </si>
  <si>
    <t>שלש תאופיק</t>
  </si>
  <si>
    <t>קראקרה נזיר</t>
  </si>
  <si>
    <t>חלו סעד</t>
  </si>
  <si>
    <t>עאסלה עאיד</t>
  </si>
  <si>
    <t>חוסין פהים</t>
  </si>
  <si>
    <t>עראבי נביל</t>
  </si>
  <si>
    <t>בדארנה עאדל</t>
  </si>
  <si>
    <t>עאסלה ראוויה</t>
  </si>
  <si>
    <t>קותלת עראבה אלמוואחדה</t>
  </si>
  <si>
    <t>עאסלה מועתסם</t>
  </si>
  <si>
    <t>עאסלה עיד</t>
  </si>
  <si>
    <t>עלי מוחמד</t>
  </si>
  <si>
    <t>מאדי ג'עפר</t>
  </si>
  <si>
    <t>עאסלה טארק</t>
  </si>
  <si>
    <t>אבראהים זיאד</t>
  </si>
  <si>
    <t>אלתחאלוף אלואטני אלדימוקרטי</t>
  </si>
  <si>
    <t>דחאברה מוהנא</t>
  </si>
  <si>
    <t>ח'טיב איימן</t>
  </si>
  <si>
    <t>זאמל ואאל</t>
  </si>
  <si>
    <t>אבראהים עאמר</t>
  </si>
  <si>
    <t>סעדי שאדי</t>
  </si>
  <si>
    <t>עאסלה עמאר</t>
  </si>
  <si>
    <t>דראושה מופיד</t>
  </si>
  <si>
    <t>ח'טיב ח'אלד</t>
  </si>
  <si>
    <t>אלקראמה ואלאנתמאא</t>
  </si>
  <si>
    <t>עאסלה מונירה</t>
  </si>
  <si>
    <t>עאסלה יאסר</t>
  </si>
  <si>
    <t>נסאר אבראהים</t>
  </si>
  <si>
    <t>עאסלה זיד</t>
  </si>
  <si>
    <t>עאסלה זידאן</t>
  </si>
  <si>
    <t>נסאר סאמר</t>
  </si>
  <si>
    <t>יאסין מחמוד</t>
  </si>
  <si>
    <t>ח'וטבא בלאל</t>
  </si>
  <si>
    <t>אבנאא אלבטוף</t>
  </si>
  <si>
    <t>נעאמנה אוסאמה</t>
  </si>
  <si>
    <t>נסאר מוחמד</t>
  </si>
  <si>
    <t>יאסין עבד אלסלאם</t>
  </si>
  <si>
    <t>בדארנה סאהר</t>
  </si>
  <si>
    <t>נעאמנה יוסף</t>
  </si>
  <si>
    <t>שאהין סולימאן</t>
  </si>
  <si>
    <t>ח'טיב זיאד</t>
  </si>
  <si>
    <t>נעאמנה עלי</t>
  </si>
  <si>
    <t>ח'ליל כמאל</t>
  </si>
  <si>
    <t>נסאר אחמד</t>
  </si>
  <si>
    <t>יאסין תאופיק</t>
  </si>
  <si>
    <t>אל-אתיחאד</t>
  </si>
  <si>
    <t>קראקרה חמיד</t>
  </si>
  <si>
    <t>יאסין פדיל</t>
  </si>
  <si>
    <t>קראקרה תורכי</t>
  </si>
  <si>
    <t>יוסף ראפת</t>
  </si>
  <si>
    <t>נסאר יחיא</t>
  </si>
  <si>
    <t>עאסלה מוחמד</t>
  </si>
  <si>
    <t>ואכד עומר</t>
  </si>
  <si>
    <t>סח מוסטפא</t>
  </si>
  <si>
    <t>עלי עומר</t>
  </si>
  <si>
    <t>ברית לאומית דימוקרטית</t>
  </si>
  <si>
    <t>עיאדה סאלח</t>
  </si>
  <si>
    <t>עאסלה חסן</t>
  </si>
  <si>
    <t>יאסין פאטמה</t>
  </si>
  <si>
    <t>אחמד אוסאמה</t>
  </si>
  <si>
    <t>נעאמנה פוראן</t>
  </si>
  <si>
    <t>עכריה דאהש</t>
  </si>
  <si>
    <t>נסאר סאבר</t>
  </si>
  <si>
    <t>עאסלה סאמר</t>
  </si>
  <si>
    <t>שמשום אבראהים</t>
  </si>
  <si>
    <t>החזית הדימוקרטית</t>
  </si>
  <si>
    <t>עברי מוחמד</t>
  </si>
  <si>
    <t>כנאעני תאופיק</t>
  </si>
  <si>
    <t>ח'טיב תאופיק</t>
  </si>
  <si>
    <t>כנאענה ניהאד</t>
  </si>
  <si>
    <t>בדארנה עלי</t>
  </si>
  <si>
    <t>שלש גלאל</t>
  </si>
  <si>
    <t>סעדיה גמילה</t>
  </si>
  <si>
    <t>יאסין ח'ליל</t>
  </si>
  <si>
    <t>נעאמנה סועאד</t>
  </si>
  <si>
    <t>סעדי עסאם</t>
  </si>
  <si>
    <t>להואני עלא אל דין</t>
  </si>
  <si>
    <t>נעאמנה מחמוד</t>
  </si>
  <si>
    <t>עואד ג'מיל</t>
  </si>
  <si>
    <t>נג'אר עבד אל מונעם</t>
  </si>
  <si>
    <t>עאסלה ראמי</t>
  </si>
  <si>
    <t>שמשום מונזר</t>
  </si>
  <si>
    <t>ח'וטבא עבד אל רחמאן</t>
  </si>
  <si>
    <t>נסאר מונא</t>
  </si>
  <si>
    <t>קראקרה ג'מאל</t>
  </si>
  <si>
    <t>נסאר תאופיק</t>
  </si>
  <si>
    <t>כנעאן ראסם</t>
  </si>
  <si>
    <t>מאדי ג'מיל</t>
  </si>
  <si>
    <t>כנאענה יוסף</t>
  </si>
  <si>
    <t>עראבה בלדי</t>
  </si>
  <si>
    <t>מוגרבי סנדיד</t>
  </si>
  <si>
    <t>ח'ורי עאדל</t>
  </si>
  <si>
    <t>נסאר נסאר</t>
  </si>
  <si>
    <t>אחמד נזאר</t>
  </si>
  <si>
    <t>גרבוני אחמד</t>
  </si>
  <si>
    <t>הברית העירונית לשינוי</t>
  </si>
  <si>
    <t>בדארנה נור אל דין</t>
  </si>
  <si>
    <t>בדארנה סאמי</t>
  </si>
  <si>
    <t>יאסין מותנא</t>
  </si>
  <si>
    <t>שלש רג'א</t>
  </si>
  <si>
    <t>להואני וסים</t>
  </si>
  <si>
    <t>ג'רבוני סאבר</t>
  </si>
  <si>
    <t>בדארנה עזאת</t>
  </si>
  <si>
    <t>טנגי יצחק</t>
  </si>
  <si>
    <t>גשר-אחים אנחנו</t>
  </si>
  <si>
    <t>עפולה</t>
  </si>
  <si>
    <t>בנינו אריה</t>
  </si>
  <si>
    <t>דואיב דוד</t>
  </si>
  <si>
    <t>שרעבי עזרא</t>
  </si>
  <si>
    <t>גולד מנחם מנדל</t>
  </si>
  <si>
    <t>כהן צור</t>
  </si>
  <si>
    <t>קדיק יבגני</t>
  </si>
  <si>
    <t>שפונט עוזי</t>
  </si>
  <si>
    <t>קמנקר דוד</t>
  </si>
  <si>
    <t>באבאייב ולדימיר</t>
  </si>
  <si>
    <t>ויינר בלה</t>
  </si>
  <si>
    <t>ציפורין סרגי</t>
  </si>
  <si>
    <t>ברקן מיכאל</t>
  </si>
  <si>
    <t>חסון ירדן</t>
  </si>
  <si>
    <t>למען עפולה</t>
  </si>
  <si>
    <t>גורי גד</t>
  </si>
  <si>
    <t>איפרגן פנינה</t>
  </si>
  <si>
    <t>ברוך מנשה</t>
  </si>
  <si>
    <t>אלמקיס יהודה</t>
  </si>
  <si>
    <t>קלימי יעקב</t>
  </si>
  <si>
    <t>עפולה אחת בראשות אבי אלקבץ</t>
  </si>
  <si>
    <t>קורנט ישראל משה</t>
  </si>
  <si>
    <t>פוקס ורדה</t>
  </si>
  <si>
    <t>זריהון אבבה אביבה</t>
  </si>
  <si>
    <t>בר רועי</t>
  </si>
  <si>
    <t>אוקון אינה</t>
  </si>
  <si>
    <t>עטיה יהודית מרגלית</t>
  </si>
  <si>
    <t>הרשקוביץ לימור</t>
  </si>
  <si>
    <t>אלקבץ אבי אברהם</t>
  </si>
  <si>
    <t>לב אפרים</t>
  </si>
  <si>
    <t>יש עתיד בראשות גדעון פורת למועצת העיר</t>
  </si>
  <si>
    <t>ממן שלמה</t>
  </si>
  <si>
    <t>דסטה גטהון</t>
  </si>
  <si>
    <t>יוספי נועם</t>
  </si>
  <si>
    <t>דג'ן אביי</t>
  </si>
  <si>
    <t>פורת גדעון</t>
  </si>
  <si>
    <t>פינקלשטיין מוני</t>
  </si>
  <si>
    <t>קובץ אברהם</t>
  </si>
  <si>
    <t>מהל חיים</t>
  </si>
  <si>
    <t>שכטמן עומרי</t>
  </si>
  <si>
    <t>נחמן כנרת</t>
  </si>
  <si>
    <t>ליברמן זאב</t>
  </si>
  <si>
    <t>שוורץ מוטי פנחס</t>
  </si>
  <si>
    <t>מירקוב בן ציון</t>
  </si>
  <si>
    <t>תנופה לעפולה</t>
  </si>
  <si>
    <t>אלוש ארז אונדרי</t>
  </si>
  <si>
    <t>סבאג חיים חן</t>
  </si>
  <si>
    <t>שמיר עינבל</t>
  </si>
  <si>
    <t>פרל עודד</t>
  </si>
  <si>
    <t>ליטבאק זוהר</t>
  </si>
  <si>
    <t>חנוכה אברהם כפיר</t>
  </si>
  <si>
    <t>אסולין דניאל</t>
  </si>
  <si>
    <t>פארי אילנה</t>
  </si>
  <si>
    <t>סויסה גילה</t>
  </si>
  <si>
    <t>יוסף אלי</t>
  </si>
  <si>
    <t>נגוסה פנטה</t>
  </si>
  <si>
    <t>וינברגר עופרית</t>
  </si>
  <si>
    <t>בן חיים עזרא</t>
  </si>
  <si>
    <t>מירון יצחק</t>
  </si>
  <si>
    <t>פרץ יאיר</t>
  </si>
  <si>
    <t>עפולה בראש</t>
  </si>
  <si>
    <t>סו</t>
  </si>
  <si>
    <t>קורן דרור חיים</t>
  </si>
  <si>
    <t>כהן מוריס</t>
  </si>
  <si>
    <t>שלום ליזי</t>
  </si>
  <si>
    <t>בן דוד-לוי קרן</t>
  </si>
  <si>
    <t>קספין רוזנה</t>
  </si>
  <si>
    <t>וקנין אלי אילן</t>
  </si>
  <si>
    <t>פרי שמעון</t>
  </si>
  <si>
    <t>אטלי עליזה</t>
  </si>
  <si>
    <t>שלום נסים</t>
  </si>
  <si>
    <t>אילוז סמדר</t>
  </si>
  <si>
    <t>פרי איתן</t>
  </si>
  <si>
    <t>שייקיס ולריה</t>
  </si>
  <si>
    <t>גושן יוסף</t>
  </si>
  <si>
    <t>סויסה דוד</t>
  </si>
  <si>
    <t>סבג רבקה</t>
  </si>
  <si>
    <t>הליכוד בראשות שלמה מליחי</t>
  </si>
  <si>
    <t>גבאי מוריס</t>
  </si>
  <si>
    <t>דידי מאיר</t>
  </si>
  <si>
    <t>אוזן אברהם</t>
  </si>
  <si>
    <t>מליחי שלמה</t>
  </si>
  <si>
    <t>בורקובסקי נחום</t>
  </si>
  <si>
    <t>עפולה ביתנו</t>
  </si>
  <si>
    <t>ברלין יורי</t>
  </si>
  <si>
    <t>קיריאנוב דמיטרי</t>
  </si>
  <si>
    <t>פיינר איגור</t>
  </si>
  <si>
    <t>בן יקיר מירב</t>
  </si>
  <si>
    <t>פרידמן דני</t>
  </si>
  <si>
    <t>ישי חנה</t>
  </si>
  <si>
    <t>ברוק דמיטרי</t>
  </si>
  <si>
    <t>קרייזלבורד ולדימיר</t>
  </si>
  <si>
    <t>יודיס בוריס</t>
  </si>
  <si>
    <t>מרזר דיקלה</t>
  </si>
  <si>
    <t>הבית היהודי בראשות חביב פרץ</t>
  </si>
  <si>
    <t>אלבז חיים</t>
  </si>
  <si>
    <t>לוגסי אברהם</t>
  </si>
  <si>
    <t>שפריר אושרת</t>
  </si>
  <si>
    <t>אביקזר דוד</t>
  </si>
  <si>
    <t>בנימין אלה</t>
  </si>
  <si>
    <t>אזולאי אלברט</t>
  </si>
  <si>
    <t>בן חמו דניאלה</t>
  </si>
  <si>
    <t>כהן נתנאל יעקב</t>
  </si>
  <si>
    <t>פרץ חביב</t>
  </si>
  <si>
    <t>סבג אמיל</t>
  </si>
  <si>
    <t>העפולאים</t>
  </si>
  <si>
    <t>חן זהבה</t>
  </si>
  <si>
    <t>הרמן מישו</t>
  </si>
  <si>
    <t>כחלון שולמית</t>
  </si>
  <si>
    <t>סתיו רביב</t>
  </si>
  <si>
    <t>שמעון רקפת</t>
  </si>
  <si>
    <t>גבריאל אדיר</t>
  </si>
  <si>
    <t>נחום איריס</t>
  </si>
  <si>
    <t>יוקלה ראובן</t>
  </si>
  <si>
    <t>פרידמן ריצ'רד</t>
  </si>
  <si>
    <t>בוחרים עפולה</t>
  </si>
  <si>
    <t>קלנדרב רוזליה</t>
  </si>
  <si>
    <t>רבינוביץ גריגורי</t>
  </si>
  <si>
    <t>מרקוב אולגה</t>
  </si>
  <si>
    <t>אברס אמיר</t>
  </si>
  <si>
    <t>גרמאי תמי</t>
  </si>
  <si>
    <t>אברהמסון משה אפרת</t>
  </si>
  <si>
    <t>זאודה ממאי עומרי</t>
  </si>
  <si>
    <t>כץ איל</t>
  </si>
  <si>
    <t>שח'יידם פהד</t>
  </si>
  <si>
    <t>עספיא</t>
  </si>
  <si>
    <t>סעב סלמאן</t>
  </si>
  <si>
    <t>קסראוי ברקאת</t>
  </si>
  <si>
    <t>ח'ליל מדיאן</t>
  </si>
  <si>
    <t>בט נואף</t>
  </si>
  <si>
    <t>כיוף ג'ודאת</t>
  </si>
  <si>
    <t>סראי אלדין אמל</t>
  </si>
  <si>
    <t>שרוף ראיק</t>
  </si>
  <si>
    <t>כעביה עיאד</t>
  </si>
  <si>
    <t>חמדאן סולימאן</t>
  </si>
  <si>
    <t>אבו רוקן עמאד</t>
  </si>
  <si>
    <t>אלפקר</t>
  </si>
  <si>
    <t>אבו רוקן סעיד</t>
  </si>
  <si>
    <t>אבו רוקן ג'בר</t>
  </si>
  <si>
    <t>אבו רוקן חמזה</t>
  </si>
  <si>
    <t>אבו רוקן חוסין</t>
  </si>
  <si>
    <t>אבו רוקן שכיב</t>
  </si>
  <si>
    <t>מוסטפא סקר</t>
  </si>
  <si>
    <t>האמונה</t>
  </si>
  <si>
    <t>זהר דין יוסף</t>
  </si>
  <si>
    <t>גוטאני סעדו</t>
  </si>
  <si>
    <t>קבלאן ג'יהאד</t>
  </si>
  <si>
    <t>עווד אחמד</t>
  </si>
  <si>
    <t>עלם</t>
  </si>
  <si>
    <t>מנסור קאסם</t>
  </si>
  <si>
    <t>אחמד עלי</t>
  </si>
  <si>
    <t>מנסור פרח</t>
  </si>
  <si>
    <t>כוזלי מוחמד</t>
  </si>
  <si>
    <t>חלבי שריף</t>
  </si>
  <si>
    <t>חליל גמיל</t>
  </si>
  <si>
    <t>טרבי רענן</t>
  </si>
  <si>
    <t>שומרי אגסאן</t>
  </si>
  <si>
    <t>סקר ח'ליל</t>
  </si>
  <si>
    <t>דאוד עלא</t>
  </si>
  <si>
    <t>סראי אל דין אמין</t>
  </si>
  <si>
    <t>חמדאן רדואן</t>
  </si>
  <si>
    <t>עווד חמד</t>
  </si>
  <si>
    <t>מנסור איוב</t>
  </si>
  <si>
    <t>שרוף חכמת</t>
  </si>
  <si>
    <t>כיוף ויסאם</t>
  </si>
  <si>
    <t>זאהר סאמי</t>
  </si>
  <si>
    <t>כיוף זכי</t>
  </si>
  <si>
    <t>כיוף וגיה</t>
  </si>
  <si>
    <t>נסר סלמאן</t>
  </si>
  <si>
    <t>עספיא אלע'ד</t>
  </si>
  <si>
    <t>קרא אוסאמה</t>
  </si>
  <si>
    <t>מונדר גאלב</t>
  </si>
  <si>
    <t>עזאם גאזי</t>
  </si>
  <si>
    <t>אבו זלף עימאד</t>
  </si>
  <si>
    <t>עמאשה האני</t>
  </si>
  <si>
    <t>מנסור זוהיר</t>
  </si>
  <si>
    <t>נבע</t>
  </si>
  <si>
    <t>מנסור ח'ליל</t>
  </si>
  <si>
    <t>מנסור זאיד</t>
  </si>
  <si>
    <t>מנסור טלאל</t>
  </si>
  <si>
    <t>מנסור ראיד</t>
  </si>
  <si>
    <t>אבו רוקן מאלק</t>
  </si>
  <si>
    <t>אלתעאון ואלבנא</t>
  </si>
  <si>
    <t>אבו רוכן פהים</t>
  </si>
  <si>
    <t>אבו רוקן מועדאד</t>
  </si>
  <si>
    <t>לאלא עאוני</t>
  </si>
  <si>
    <t>אבו רוקן ארקאן</t>
  </si>
  <si>
    <t>כיוף עארף</t>
  </si>
  <si>
    <t>ווהב איימן</t>
  </si>
  <si>
    <t>עיספיא אל מואחדה</t>
  </si>
  <si>
    <t>אבו סעדה אימן</t>
  </si>
  <si>
    <t>מרזוק טרביה</t>
  </si>
  <si>
    <t>לאלא סאלח</t>
  </si>
  <si>
    <t>טרבי קופטאן</t>
  </si>
  <si>
    <t>דהוד יעקב</t>
  </si>
  <si>
    <t>קסראוי אמין</t>
  </si>
  <si>
    <t>עבוד שמעון</t>
  </si>
  <si>
    <t>שלח רמי</t>
  </si>
  <si>
    <t>פרו בסאם</t>
  </si>
  <si>
    <t>עזמה מסעוד</t>
  </si>
  <si>
    <t>לאלאוי מואמן</t>
  </si>
  <si>
    <t>ווהב עאסי</t>
  </si>
  <si>
    <t>אבו סעדה רמזי</t>
  </si>
  <si>
    <t>זאהר פרג'</t>
  </si>
  <si>
    <t>סעב בדר</t>
  </si>
  <si>
    <t>עוספיא אלמחבה</t>
  </si>
  <si>
    <t>חב</t>
  </si>
  <si>
    <t>עבוד שמש</t>
  </si>
  <si>
    <t>נסאר סולימאן</t>
  </si>
  <si>
    <t>חלבי יוסף</t>
  </si>
  <si>
    <t>סעיד אמיר</t>
  </si>
  <si>
    <t>עלוה שכיב</t>
  </si>
  <si>
    <t>סאבא רושדי</t>
  </si>
  <si>
    <t>אבו פארס מוופק</t>
  </si>
  <si>
    <t>הלון פאיז</t>
  </si>
  <si>
    <t>בלדנא</t>
  </si>
  <si>
    <t>הלון שרבל</t>
  </si>
  <si>
    <t>שאמא ודיע</t>
  </si>
  <si>
    <t>הלון איוב</t>
  </si>
  <si>
    <t>אבו עטא עטא</t>
  </si>
  <si>
    <t>הלון איחסאן</t>
  </si>
  <si>
    <t>ח'רמאן יוסף</t>
  </si>
  <si>
    <t>תלחמי לביב</t>
  </si>
  <si>
    <t>הלון ראוי</t>
  </si>
  <si>
    <t>שרוף עמית</t>
  </si>
  <si>
    <t>אבנאא עוספיא</t>
  </si>
  <si>
    <t>אע</t>
  </si>
  <si>
    <t>סויטאת ראדי</t>
  </si>
  <si>
    <t>סוויטאת מחמוד</t>
  </si>
  <si>
    <t>שרוף נדים</t>
  </si>
  <si>
    <t>אבו רוקן מערוף</t>
  </si>
  <si>
    <t>מארון אמל</t>
  </si>
  <si>
    <t>אחווה ושלום</t>
  </si>
  <si>
    <t>רוחאנא מוסא</t>
  </si>
  <si>
    <t>ח'רופי חנא</t>
  </si>
  <si>
    <t>רוחאנא רוזי</t>
  </si>
  <si>
    <t>רוחאנא טועמה</t>
  </si>
  <si>
    <t>כיסראוי איימן</t>
  </si>
  <si>
    <t>אחדות</t>
  </si>
  <si>
    <t>חמדאן חנאן</t>
  </si>
  <si>
    <t>כיסראוי עמיד</t>
  </si>
  <si>
    <t>זאהר לוזן</t>
  </si>
  <si>
    <t>מנסור עמית</t>
  </si>
  <si>
    <t>אבו גאזי מוניא</t>
  </si>
  <si>
    <t>שחידם מדחת</t>
  </si>
  <si>
    <t>עזאם שמס</t>
  </si>
  <si>
    <t>והב שריה</t>
  </si>
  <si>
    <t>עמנואל</t>
  </si>
  <si>
    <t>ששון אליהו</t>
  </si>
  <si>
    <t>חריר ינון</t>
  </si>
  <si>
    <t>כהן יחיאל</t>
  </si>
  <si>
    <t>טובול אלי מוריס</t>
  </si>
  <si>
    <t>גרשי עזרא</t>
  </si>
  <si>
    <t>ביטון אלחנן</t>
  </si>
  <si>
    <t>חינוך עם נשמה</t>
  </si>
  <si>
    <t>ביטון ישראל מאיר</t>
  </si>
  <si>
    <t>סיגון אבידן</t>
  </si>
  <si>
    <t>נואריאן דוד</t>
  </si>
  <si>
    <t>קרימולובסקי חיים</t>
  </si>
  <si>
    <t>רשימת התורה המאוחדת</t>
  </si>
  <si>
    <t>רוזובסקי מרדכי</t>
  </si>
  <si>
    <t>זיידע יצחק מתיתיהו</t>
  </si>
  <si>
    <t>דחבש שמואל</t>
  </si>
  <si>
    <t>לוריא פנחס</t>
  </si>
  <si>
    <t>כהן יהודה</t>
  </si>
  <si>
    <t>עוצמה לישראל</t>
  </si>
  <si>
    <t>טובול אליעזר</t>
  </si>
  <si>
    <t>זינגר דוד</t>
  </si>
  <si>
    <t>שיפמן מיכאל</t>
  </si>
  <si>
    <t>בס רפאל</t>
  </si>
  <si>
    <t>עושים בשבילך</t>
  </si>
  <si>
    <t>חץ</t>
  </si>
  <si>
    <t>נחמיאס שרה</t>
  </si>
  <si>
    <t>פישמן עמיחי דור יצחק</t>
  </si>
  <si>
    <t>בן שמעון אברהם יהודה</t>
  </si>
  <si>
    <t>חגיאל משה רועי</t>
  </si>
  <si>
    <t>מלוב אפרים</t>
  </si>
  <si>
    <t>שפיר משה</t>
  </si>
  <si>
    <t>גינו מאיר</t>
  </si>
  <si>
    <t>ביחד</t>
  </si>
  <si>
    <t>חן</t>
  </si>
  <si>
    <t>אביטל נועם</t>
  </si>
  <si>
    <t>נעמי זוהר</t>
  </si>
  <si>
    <t>נס שלמה</t>
  </si>
  <si>
    <t>ג'רפי נריה</t>
  </si>
  <si>
    <t>חדד אברהם</t>
  </si>
  <si>
    <t>איזנטל יצחק מרדכי</t>
  </si>
  <si>
    <t>נעשה ונצליח</t>
  </si>
  <si>
    <t>אברהמי יעקב</t>
  </si>
  <si>
    <t>ויספיש יהושוע</t>
  </si>
  <si>
    <t>גפני אליהו</t>
  </si>
  <si>
    <t>צדוק חיים</t>
  </si>
  <si>
    <t>הרשימה התורנית למען עמנואל</t>
  </si>
  <si>
    <t>שקרקה ישראל אריה</t>
  </si>
  <si>
    <t>גמליאל רצונאל</t>
  </si>
  <si>
    <t>הר אבן אביר</t>
  </si>
  <si>
    <t>חדד ג'ורג'</t>
  </si>
  <si>
    <t>עכו</t>
  </si>
  <si>
    <t>אזולאי מוריס</t>
  </si>
  <si>
    <t>טויטו יצחק</t>
  </si>
  <si>
    <t>דהאן מרדכי מוטי</t>
  </si>
  <si>
    <t>אלפלס נתנאל</t>
  </si>
  <si>
    <t>פניזל תמר</t>
  </si>
  <si>
    <t>צור לבנה</t>
  </si>
  <si>
    <t>גבריאלוב לוסי</t>
  </si>
  <si>
    <t>דן שלום</t>
  </si>
  <si>
    <t>יבטושנקו לב</t>
  </si>
  <si>
    <t>אוחנה רותם</t>
  </si>
  <si>
    <t>מלמוד אמיליה</t>
  </si>
  <si>
    <t>חדגאג פולה בן גוריון</t>
  </si>
  <si>
    <t>גולדשטיין שרה</t>
  </si>
  <si>
    <t>פרומן אילן אליעזר</t>
  </si>
  <si>
    <t>מקגון בוריס</t>
  </si>
  <si>
    <t>גלעד אביבה</t>
  </si>
  <si>
    <t>נוימן זאב</t>
  </si>
  <si>
    <t>לנקרי שמעון</t>
  </si>
  <si>
    <t>מזרחי עמי</t>
  </si>
  <si>
    <t>מזרחי שבתאי</t>
  </si>
  <si>
    <t>דגן דוד</t>
  </si>
  <si>
    <t>סגל גלן</t>
  </si>
  <si>
    <t>שומונוב אסנת</t>
  </si>
  <si>
    <t>ריינליב לודמילה</t>
  </si>
  <si>
    <t>בן עזרא ישראל</t>
  </si>
  <si>
    <t>אבו חמאם סאלח</t>
  </si>
  <si>
    <t>רשימת התקומה העכואית</t>
  </si>
  <si>
    <t>קשאש אדהם</t>
  </si>
  <si>
    <t>עוראבי מואיד</t>
  </si>
  <si>
    <t>עלי חוסין</t>
  </si>
  <si>
    <t>ח'ורי נזאר</t>
  </si>
  <si>
    <t>חמדאן עלא אלדין</t>
  </si>
  <si>
    <t>בשר מרוות</t>
  </si>
  <si>
    <t>עווד ג'אודאת</t>
  </si>
  <si>
    <t>חזבון פריד</t>
  </si>
  <si>
    <t>רמאל עיסא מדיחה</t>
  </si>
  <si>
    <t>מנסור ופיד</t>
  </si>
  <si>
    <t>סאלם מוחמד</t>
  </si>
  <si>
    <t>לוזון עמיאל</t>
  </si>
  <si>
    <t>הבית היהודי תקומה לעכו</t>
  </si>
  <si>
    <t>סבאג אליהו</t>
  </si>
  <si>
    <t>ויסמן ארטור</t>
  </si>
  <si>
    <t>דהן יפה</t>
  </si>
  <si>
    <t>עמיר בועז</t>
  </si>
  <si>
    <t>עבדי דוד</t>
  </si>
  <si>
    <t>לוזון רפאל אליהו</t>
  </si>
  <si>
    <t>חרבי ציון</t>
  </si>
  <si>
    <t>להעיר את העיר</t>
  </si>
  <si>
    <t>כהן רוית</t>
  </si>
  <si>
    <t>צפריר אהרן</t>
  </si>
  <si>
    <t>זרובציק ראובן</t>
  </si>
  <si>
    <t>גל ענבל פריטנה</t>
  </si>
  <si>
    <t>בוטבול גבריאל</t>
  </si>
  <si>
    <t>בראל דוד</t>
  </si>
  <si>
    <t>מילכמן ליובוב</t>
  </si>
  <si>
    <t>ולדיקו ליליה</t>
  </si>
  <si>
    <t>יוסף אמיל</t>
  </si>
  <si>
    <t>חליאוה חיים</t>
  </si>
  <si>
    <t>סונינו איתמר</t>
  </si>
  <si>
    <t>זנזורי סופיה</t>
  </si>
  <si>
    <t>חיון עדי</t>
  </si>
  <si>
    <t>גולדנבלום צפריר מעיין</t>
  </si>
  <si>
    <t>פדידה שלמה</t>
  </si>
  <si>
    <t>בשתאוי פח'רי</t>
  </si>
  <si>
    <t>רשימת עכו</t>
  </si>
  <si>
    <t>עודה אחמד</t>
  </si>
  <si>
    <t>חלווה ג'ורג'</t>
  </si>
  <si>
    <t>שעיב סאלח</t>
  </si>
  <si>
    <t>ח'טיב אודית</t>
  </si>
  <si>
    <t>חזבון ראמי</t>
  </si>
  <si>
    <t>חזאן שפיק</t>
  </si>
  <si>
    <t>עלי נור</t>
  </si>
  <si>
    <t>בכרי מוחמד</t>
  </si>
  <si>
    <t>פארס פארס</t>
  </si>
  <si>
    <t>גטאס סאמר</t>
  </si>
  <si>
    <t>סעיד אגא חסן</t>
  </si>
  <si>
    <t>ח'טיב מוחמד</t>
  </si>
  <si>
    <t>מוסא עלאא</t>
  </si>
  <si>
    <t>עביד ג'האד</t>
  </si>
  <si>
    <t>טנוס מריה</t>
  </si>
  <si>
    <t>סלימאן אחמד</t>
  </si>
  <si>
    <t>הנדאוי רשיד</t>
  </si>
  <si>
    <t>אבריק פואד</t>
  </si>
  <si>
    <t>קזמוז מונתהא</t>
  </si>
  <si>
    <t>חזבון זאהר</t>
  </si>
  <si>
    <t>מוסא נימר</t>
  </si>
  <si>
    <t>רובה פיראס</t>
  </si>
  <si>
    <t>עאמר סמירה</t>
  </si>
  <si>
    <t>קדורה אסמאעיל</t>
  </si>
  <si>
    <t>פארס חאתם</t>
  </si>
  <si>
    <t>עלי פראס</t>
  </si>
  <si>
    <t>זכור עבאס</t>
  </si>
  <si>
    <t>רשימת האיחוד העכואי</t>
  </si>
  <si>
    <t>נגמי סלים</t>
  </si>
  <si>
    <t>פאוזי ניזאר</t>
  </si>
  <si>
    <t>עיסא הדיר</t>
  </si>
  <si>
    <t>ח'טיב הודא</t>
  </si>
  <si>
    <t>קיס שחאדה</t>
  </si>
  <si>
    <t>חבוש מאזן</t>
  </si>
  <si>
    <t>חג'אזי ענאן</t>
  </si>
  <si>
    <t>חדאד פאדי</t>
  </si>
  <si>
    <t>עג'ם בדראן</t>
  </si>
  <si>
    <t>דאוד נורמה</t>
  </si>
  <si>
    <t>אסדיה האני</t>
  </si>
  <si>
    <t>טאהא אבראהים</t>
  </si>
  <si>
    <t>עלי ולאא</t>
  </si>
  <si>
    <t>שאמי הישאם</t>
  </si>
  <si>
    <t>ג'מל אדהם</t>
  </si>
  <si>
    <t>אבו ליל תאופיק</t>
  </si>
  <si>
    <t>עין מאהל</t>
  </si>
  <si>
    <t>אבו ליל עומר</t>
  </si>
  <si>
    <t>אבו ליל עימאד</t>
  </si>
  <si>
    <t>אבו ליל וליד</t>
  </si>
  <si>
    <t>אבו ליל פארס</t>
  </si>
  <si>
    <t>אבו ליל מחמוד</t>
  </si>
  <si>
    <t>אבו ליל נזמי</t>
  </si>
  <si>
    <t>אבו ליל ג'מיל</t>
  </si>
  <si>
    <t>אבו ליל הישאם</t>
  </si>
  <si>
    <t>אבו ליל שאהר</t>
  </si>
  <si>
    <t>אבו ליל חוסיין</t>
  </si>
  <si>
    <t>אבו ליל עבד אלמאלכ</t>
  </si>
  <si>
    <t>אבו ליל נביל</t>
  </si>
  <si>
    <t>אבו ליל מוחמד</t>
  </si>
  <si>
    <t>חביבאללה תאופיק</t>
  </si>
  <si>
    <t>חביב אללה מחמוד</t>
  </si>
  <si>
    <t>חביבאללה חוסיין</t>
  </si>
  <si>
    <t>חביבאללה מחמוד</t>
  </si>
  <si>
    <t>חביב אללה עווד</t>
  </si>
  <si>
    <t>מטר אבראהים</t>
  </si>
  <si>
    <t>חביב אללה עבד אלחמיד</t>
  </si>
  <si>
    <t>חביבאללה סעיד</t>
  </si>
  <si>
    <t>התנועה הערבית להתחדשות</t>
  </si>
  <si>
    <t>אבו ליל אנור</t>
  </si>
  <si>
    <t>אבו ליל ח'אלד</t>
  </si>
  <si>
    <t>אבו ליל וסים</t>
  </si>
  <si>
    <t>שאני סאטי</t>
  </si>
  <si>
    <t>חביבאללה רמזי</t>
  </si>
  <si>
    <t>חביבאללה איהאב</t>
  </si>
  <si>
    <t>חביב אללה תאופיק</t>
  </si>
  <si>
    <t>שאני נאסר</t>
  </si>
  <si>
    <t>חביבאללה מוחמד</t>
  </si>
  <si>
    <t>ח'טיב עבד אללטיף</t>
  </si>
  <si>
    <t>ח'טיב אחמד</t>
  </si>
  <si>
    <t>ח'טיב ריזק</t>
  </si>
  <si>
    <t>חביב אללה מוחמד</t>
  </si>
  <si>
    <t>אלאסתקאמה</t>
  </si>
  <si>
    <t>חביבאללה חאזם</t>
  </si>
  <si>
    <t>חביב אללה ראיף</t>
  </si>
  <si>
    <t>חביבאללה עבד אל עזיז</t>
  </si>
  <si>
    <t>חביבאללה אחמד</t>
  </si>
  <si>
    <t>אמין עארף</t>
  </si>
  <si>
    <t>חזית עין מאהל הדמוקרטית</t>
  </si>
  <si>
    <t>חביבאללה נסר</t>
  </si>
  <si>
    <t>מוסטפא עלי אנור</t>
  </si>
  <si>
    <t>אבו ליל גאנם</t>
  </si>
  <si>
    <t>אבו ליל נהלא</t>
  </si>
  <si>
    <t>אבו ליל סעיד</t>
  </si>
  <si>
    <t>חביבאללה גאזי</t>
  </si>
  <si>
    <t>אבו ליל עבדאללה</t>
  </si>
  <si>
    <t>אבו ליל זכריא</t>
  </si>
  <si>
    <t>עודתאללה פדל</t>
  </si>
  <si>
    <t>אבו ליל אוסאמה</t>
  </si>
  <si>
    <t>אבו ליל אחמד</t>
  </si>
  <si>
    <t>נפאפעה סמיר</t>
  </si>
  <si>
    <t>גבל סיך</t>
  </si>
  <si>
    <t>שחאדה עלי</t>
  </si>
  <si>
    <t>ח'טיב עיז אלדין</t>
  </si>
  <si>
    <t>אבו ראס מוחמד</t>
  </si>
  <si>
    <t>עילוט בלדנא</t>
  </si>
  <si>
    <t>עילוט</t>
  </si>
  <si>
    <t>אבו ראס סאמי</t>
  </si>
  <si>
    <t>אבו ראס מוחמד אכרם</t>
  </si>
  <si>
    <t>אבו ראס עומר</t>
  </si>
  <si>
    <t>אבו ראס חסן</t>
  </si>
  <si>
    <t>אבו ראס מרואן</t>
  </si>
  <si>
    <t>עבוד סעיד</t>
  </si>
  <si>
    <t>עבוד פרג'</t>
  </si>
  <si>
    <t>אבו ראס אבראהים</t>
  </si>
  <si>
    <t>עבוד האשם</t>
  </si>
  <si>
    <t>צעירי עילוט</t>
  </si>
  <si>
    <t>עבוד עאדל</t>
  </si>
  <si>
    <t>עבוד שאדי</t>
  </si>
  <si>
    <t>עבוד עיסאם</t>
  </si>
  <si>
    <t>עלי עווד</t>
  </si>
  <si>
    <t>השיתוף והאחווה</t>
  </si>
  <si>
    <t>אבו ראס עלי</t>
  </si>
  <si>
    <t>אבו ראס עאדל</t>
  </si>
  <si>
    <t>אבו ראס סברי</t>
  </si>
  <si>
    <t>מוסא אשרף</t>
  </si>
  <si>
    <t>אבו ראס שריף</t>
  </si>
  <si>
    <t>אבו ראס יוסף</t>
  </si>
  <si>
    <t>עלי חסן</t>
  </si>
  <si>
    <t>הצדק והשוויון לשינוי</t>
  </si>
  <si>
    <t>אבו ראס סאלח</t>
  </si>
  <si>
    <t>אבו ראס כמאל</t>
  </si>
  <si>
    <t>אבו ראס ג'אבר</t>
  </si>
  <si>
    <t>אבו ראס ח'אלד</t>
  </si>
  <si>
    <t>אבו ראס אחמד</t>
  </si>
  <si>
    <t>אבו ראס עבד אל סלאם</t>
  </si>
  <si>
    <t>אבו ראס סאיד</t>
  </si>
  <si>
    <t>עודתאללה ראפת</t>
  </si>
  <si>
    <t>אבו ראס נאדר</t>
  </si>
  <si>
    <t>עיסאת מחמוד</t>
  </si>
  <si>
    <t>איחוד ושוויון</t>
  </si>
  <si>
    <t>תמ</t>
  </si>
  <si>
    <t>עיילבון</t>
  </si>
  <si>
    <t>שיבאנלי מוחמד</t>
  </si>
  <si>
    <t>עיסאת אביב</t>
  </si>
  <si>
    <t>שואהדה מוסלח</t>
  </si>
  <si>
    <t>מטר חליל</t>
  </si>
  <si>
    <t>עיילבון אלע'ד</t>
  </si>
  <si>
    <t>עיד רמזי</t>
  </si>
  <si>
    <t>מטר ג'יריס</t>
  </si>
  <si>
    <t>זרייק עדי</t>
  </si>
  <si>
    <t>אלג'דור</t>
  </si>
  <si>
    <t>אזריק אמג'ד</t>
  </si>
  <si>
    <t>סלייח סאמר</t>
  </si>
  <si>
    <t>זרייק פואד</t>
  </si>
  <si>
    <t>זריק פהמי</t>
  </si>
  <si>
    <t>סלייח סמיר</t>
  </si>
  <si>
    <t>פואז מוחי אל דין</t>
  </si>
  <si>
    <t>אלתעאון ואלחטויר</t>
  </si>
  <si>
    <t>פואז מנסור</t>
  </si>
  <si>
    <t>פואז פאוזי</t>
  </si>
  <si>
    <t>סרור הנא</t>
  </si>
  <si>
    <t>סלימאן עימאד</t>
  </si>
  <si>
    <t>סרור אליאס</t>
  </si>
  <si>
    <t>נח'לה ג'וני</t>
  </si>
  <si>
    <t>סרור ג'בר</t>
  </si>
  <si>
    <t>עיסא סוהייל</t>
  </si>
  <si>
    <t>אסלייח רוני</t>
  </si>
  <si>
    <t>מוזלבט פריד</t>
  </si>
  <si>
    <t>אלתיאר אלחור</t>
  </si>
  <si>
    <t>חדאד אילי</t>
  </si>
  <si>
    <t>סלימאן ג'ול</t>
  </si>
  <si>
    <t>שופאני אמגד</t>
  </si>
  <si>
    <t>עזר ג'יריס</t>
  </si>
  <si>
    <t>חאיכ אשרף</t>
  </si>
  <si>
    <t>סלימאן יוסף</t>
  </si>
  <si>
    <t>סימעאן אבראהים</t>
  </si>
  <si>
    <t>ברית לאומית דמוקרטית</t>
  </si>
  <si>
    <t>זרייק סלימאן</t>
  </si>
  <si>
    <t>זרייק ריאד</t>
  </si>
  <si>
    <t>חאיק סובחי</t>
  </si>
  <si>
    <t>עיד רביע</t>
  </si>
  <si>
    <t>זרייק נאדר</t>
  </si>
  <si>
    <t>חוראני זיאד אל-ח'ייר</t>
  </si>
  <si>
    <t>חאיק עלאם</t>
  </si>
  <si>
    <t>זרייק ג'יריס</t>
  </si>
  <si>
    <t>סוייד חנא</t>
  </si>
  <si>
    <t>החזית הדמוקרטית לשלום ושוויון</t>
  </si>
  <si>
    <t>סרור יוסף</t>
  </si>
  <si>
    <t>שבאיטה טארק</t>
  </si>
  <si>
    <t>אשקר בוטרוס</t>
  </si>
  <si>
    <t>זרייק פאדי</t>
  </si>
  <si>
    <t>ח'ליל נבילה</t>
  </si>
  <si>
    <t>זיינה ח'ליל</t>
  </si>
  <si>
    <t>ביטאר אליאס</t>
  </si>
  <si>
    <t>שבאיטה כפאח</t>
  </si>
  <si>
    <t>מועלם סאמר</t>
  </si>
  <si>
    <t>גואלנה ריאד</t>
  </si>
  <si>
    <t>חאיכ שיבלי</t>
  </si>
  <si>
    <t>אבו סביה עאיד</t>
  </si>
  <si>
    <t>זריק אשרף</t>
  </si>
  <si>
    <t>ח'ליל ערין</t>
  </si>
  <si>
    <t>זיינה ג'דעון</t>
  </si>
  <si>
    <t>גואלנה מרעי</t>
  </si>
  <si>
    <t>עילבון המאוחדת</t>
  </si>
  <si>
    <t>סרור מורשד</t>
  </si>
  <si>
    <t>סרור אכרם</t>
  </si>
  <si>
    <t>אבו זהיא נזיה</t>
  </si>
  <si>
    <t>ח'ורי פרח</t>
  </si>
  <si>
    <t>עילבוני סלים</t>
  </si>
  <si>
    <t>רושרוש ראני</t>
  </si>
  <si>
    <t>מתא פיהמי</t>
  </si>
  <si>
    <t>רבינוביץ בץ שמואל יגאל</t>
  </si>
  <si>
    <t>עומר במיטבה</t>
  </si>
  <si>
    <t>עומר</t>
  </si>
  <si>
    <t>רבינוביץ בץ רוזה</t>
  </si>
  <si>
    <t>רז אשר</t>
  </si>
  <si>
    <t>לוי רות</t>
  </si>
  <si>
    <t>גבר בצלאל</t>
  </si>
  <si>
    <t>עומר בתנופה עם תושבים ברשות פיני בדש</t>
  </si>
  <si>
    <t>כץ וולפסון אורית</t>
  </si>
  <si>
    <t>מרקוביץ גיאורג</t>
  </si>
  <si>
    <t>נגר גבריאל</t>
  </si>
  <si>
    <t>ארד שושנה</t>
  </si>
  <si>
    <t>ברזני אבנר</t>
  </si>
  <si>
    <t>אזולאי קרן</t>
  </si>
  <si>
    <t>רונן יצחק</t>
  </si>
  <si>
    <t>גולן רוקסנה אליזבט</t>
  </si>
  <si>
    <t>כהן מישל</t>
  </si>
  <si>
    <t>חכימיאן ספיר</t>
  </si>
  <si>
    <t>קחלון סימי</t>
  </si>
  <si>
    <t>תבור אלון</t>
  </si>
  <si>
    <t>לוצאטו אסתר</t>
  </si>
  <si>
    <t>עמיר צילי</t>
  </si>
  <si>
    <t>אברהם עדי</t>
  </si>
  <si>
    <t>ליליאן עדו</t>
  </si>
  <si>
    <t>בדש פיני</t>
  </si>
  <si>
    <t>פלומבו רמי</t>
  </si>
  <si>
    <t>עומר שלנו</t>
  </si>
  <si>
    <t>שריג שי</t>
  </si>
  <si>
    <t>קרביץ הדס</t>
  </si>
  <si>
    <t>שפירא מרינה</t>
  </si>
  <si>
    <t>אברהם ליאור</t>
  </si>
  <si>
    <t>בן עמי מוניקה</t>
  </si>
  <si>
    <t>גפן זיוה</t>
  </si>
  <si>
    <t>בן-אליעזר עמרי ניסים</t>
  </si>
  <si>
    <t>יהב אנג'ל אורלי</t>
  </si>
  <si>
    <t>ג'ייקובסון בן ארי טל</t>
  </si>
  <si>
    <t>חכימי ניבי</t>
  </si>
  <si>
    <t>אליעזר אמיר</t>
  </si>
  <si>
    <t>כהן הרולד</t>
  </si>
  <si>
    <t>עומר מתחדשת</t>
  </si>
  <si>
    <t>אטיאב גולדברגר רונית</t>
  </si>
  <si>
    <t>פלג יהושע</t>
  </si>
  <si>
    <t>מושיוב יעל מרים</t>
  </si>
  <si>
    <t>הדד רפאל</t>
  </si>
  <si>
    <t>אליהו שלמה שלום</t>
  </si>
  <si>
    <t>אסקירה יוסף</t>
  </si>
  <si>
    <t>פורטי טובה לאה</t>
  </si>
  <si>
    <t>גוטמן שלום</t>
  </si>
  <si>
    <t>שאנאבה זיוה</t>
  </si>
  <si>
    <t>חדד אורי</t>
  </si>
  <si>
    <t>אשכנזי סיון</t>
  </si>
  <si>
    <t>בלוך דמתי אסנת</t>
  </si>
  <si>
    <t>שפס-פלג שלומית</t>
  </si>
  <si>
    <t>אטיאב שלומי</t>
  </si>
  <si>
    <t>סיטבון דוד ראובן</t>
  </si>
  <si>
    <t>בוקר רפי</t>
  </si>
  <si>
    <t>אלמלם ציון</t>
  </si>
  <si>
    <t>נאסר חוסין</t>
  </si>
  <si>
    <t>הכפר</t>
  </si>
  <si>
    <t>ע'ג'ר</t>
  </si>
  <si>
    <t>אבראהים מונג'ד</t>
  </si>
  <si>
    <t>ג'בר ג'אבר</t>
  </si>
  <si>
    <t>מרהג' ראפע</t>
  </si>
  <si>
    <t>שמאלי מוחמד</t>
  </si>
  <si>
    <t>עיסא גסאן</t>
  </si>
  <si>
    <t>חסן סולימאן</t>
  </si>
  <si>
    <t>מרהג' חוסין</t>
  </si>
  <si>
    <t>ח'טיב ג'האד</t>
  </si>
  <si>
    <t>פתאלי אחמד</t>
  </si>
  <si>
    <t>גנאים כאמל</t>
  </si>
  <si>
    <t>סח'נין</t>
  </si>
  <si>
    <t>גנאים נימר</t>
  </si>
  <si>
    <t>גנאים חמד</t>
  </si>
  <si>
    <t>עוסמאן סאמר</t>
  </si>
  <si>
    <t>גנאים סאלח</t>
  </si>
  <si>
    <t>גנאים מחמוד</t>
  </si>
  <si>
    <t>שואהנה עלי</t>
  </si>
  <si>
    <t>גנאים מוחמד</t>
  </si>
  <si>
    <t>טרביה מוחמד</t>
  </si>
  <si>
    <t>ח'לאילה חסן</t>
  </si>
  <si>
    <t>הדור החדש</t>
  </si>
  <si>
    <t>רש</t>
  </si>
  <si>
    <t>ח'לאילה סלים</t>
  </si>
  <si>
    <t>ח'לאילה מוחמד</t>
  </si>
  <si>
    <t>עיוש עסאם</t>
  </si>
  <si>
    <t>ח'לאילה אדוארד</t>
  </si>
  <si>
    <t>ח'לאילה איהאב</t>
  </si>
  <si>
    <t>אבו ריא מוחמד</t>
  </si>
  <si>
    <t>ח'לאילה נזאר</t>
  </si>
  <si>
    <t>ח'לאילה שפיק</t>
  </si>
  <si>
    <t>אל ח'לאילה ג'לאל</t>
  </si>
  <si>
    <t>ח'לאילי שאדי</t>
  </si>
  <si>
    <t>בדארנה ערפאת</t>
  </si>
  <si>
    <t>אלג'דיד</t>
  </si>
  <si>
    <t>טויל באסם</t>
  </si>
  <si>
    <t>אבו סאלח מוחמד</t>
  </si>
  <si>
    <t>אבו יונס מוחמד</t>
  </si>
  <si>
    <t>בדארנה פיסל</t>
  </si>
  <si>
    <t>אבו ריא ספואת</t>
  </si>
  <si>
    <t>ח'לאילה נעמאן</t>
  </si>
  <si>
    <t>תנועת אלג'ד</t>
  </si>
  <si>
    <t>ח'לאילה עדנאן</t>
  </si>
  <si>
    <t>ח'ליל סעיד</t>
  </si>
  <si>
    <t>ח'לאילה מחמוד</t>
  </si>
  <si>
    <t>ח'לאילה לוטפי</t>
  </si>
  <si>
    <t>ח'לאילה ג'מיל</t>
  </si>
  <si>
    <t>אבו סאלח שאדי</t>
  </si>
  <si>
    <t>אבנא אלארד</t>
  </si>
  <si>
    <t>ס</t>
  </si>
  <si>
    <t>שחאדה עאסם</t>
  </si>
  <si>
    <t>בדארנה אימן</t>
  </si>
  <si>
    <t>איוב ואיל</t>
  </si>
  <si>
    <t>בשיר עזיז</t>
  </si>
  <si>
    <t>אבו סאלח מדין</t>
  </si>
  <si>
    <t>שעבאן ראיף</t>
  </si>
  <si>
    <t>השינוי</t>
  </si>
  <si>
    <t>ח'לאילה עלא</t>
  </si>
  <si>
    <t>סואעד מוויפק</t>
  </si>
  <si>
    <t>סייד אחמד סלימאן</t>
  </si>
  <si>
    <t>ח'לאילי עבד אל באסט</t>
  </si>
  <si>
    <t>גנטוס גנטוס</t>
  </si>
  <si>
    <t>שעבאן עלי</t>
  </si>
  <si>
    <t>מעק סכנין</t>
  </si>
  <si>
    <t>אבו ריא איאת</t>
  </si>
  <si>
    <t>גנאים ג'מאל</t>
  </si>
  <si>
    <t>אבו ריא נור</t>
  </si>
  <si>
    <t>חידרי קאסם</t>
  </si>
  <si>
    <t>חידרי מוכתאר</t>
  </si>
  <si>
    <t>אבו ריא אימן</t>
  </si>
  <si>
    <t>שאהין השאם</t>
  </si>
  <si>
    <t>הגוש הדמוקרטי</t>
  </si>
  <si>
    <t>שלאעטה מוחמד</t>
  </si>
  <si>
    <t>סלימאן מוחמד סעיד</t>
  </si>
  <si>
    <t>גנאמה עטאן</t>
  </si>
  <si>
    <t>שאהין נביל עלי</t>
  </si>
  <si>
    <t>בדארנה מונעם</t>
  </si>
  <si>
    <t>חלוציות סח'נין</t>
  </si>
  <si>
    <t>חנא ג'מאל</t>
  </si>
  <si>
    <t>בדארנה מאמון</t>
  </si>
  <si>
    <t>בדארנה מופיד</t>
  </si>
  <si>
    <t>ח'לאילה עלי</t>
  </si>
  <si>
    <t>אבו יונס רסלאן</t>
  </si>
  <si>
    <t>יעקוב חנא גסוב</t>
  </si>
  <si>
    <t>בדארנה ראיד</t>
  </si>
  <si>
    <t>חנא חנא</t>
  </si>
  <si>
    <t>ח'לאילה ח'אלד</t>
  </si>
  <si>
    <t>בדארנה זהר אל דין</t>
  </si>
  <si>
    <t>ח'לאילה אחמד</t>
  </si>
  <si>
    <t>גנאים מואיד</t>
  </si>
  <si>
    <t>סח'נין בלדי</t>
  </si>
  <si>
    <t>גנאים איאד</t>
  </si>
  <si>
    <t>גנאים פלאח</t>
  </si>
  <si>
    <t>עוסמאן עוסמאן</t>
  </si>
  <si>
    <t>גנאים עלי</t>
  </si>
  <si>
    <t>גנאים מאזן</t>
  </si>
  <si>
    <t>טרביה סלימאן</t>
  </si>
  <si>
    <t>האחדות</t>
  </si>
  <si>
    <t>חט</t>
  </si>
  <si>
    <t>חיאדרה חסן</t>
  </si>
  <si>
    <t>חידרי עומר</t>
  </si>
  <si>
    <t>טרביה גהאד</t>
  </si>
  <si>
    <t>חיאדרה דיב</t>
  </si>
  <si>
    <t>טרביה מופיד</t>
  </si>
  <si>
    <t>חיאדרי אבראהים</t>
  </si>
  <si>
    <t>טרביה ג'מאל</t>
  </si>
  <si>
    <t>גאליה כמאל</t>
  </si>
  <si>
    <t>בל"ד - אלתג'מוע אלוטני אלדמוקרטי</t>
  </si>
  <si>
    <t>זבידאת מאלק</t>
  </si>
  <si>
    <t>גנטוס כרים</t>
  </si>
  <si>
    <t>חיאדרה מג'די</t>
  </si>
  <si>
    <t>לואנסה השאם</t>
  </si>
  <si>
    <t>סייד אחמד עולה</t>
  </si>
  <si>
    <t>טרביה סאמר</t>
  </si>
  <si>
    <t>סלימאן מייסם</t>
  </si>
  <si>
    <t>ח'לאילה איאד</t>
  </si>
  <si>
    <t>שאהין ג'יהאן</t>
  </si>
  <si>
    <t>בדארנה מוחמד</t>
  </si>
  <si>
    <t>אבו יונס תאמר</t>
  </si>
  <si>
    <t>עוסמאן עלא</t>
  </si>
  <si>
    <t>שקור בסאם</t>
  </si>
  <si>
    <t>טרביה מוניב</t>
  </si>
  <si>
    <t>חניף חניף</t>
  </si>
  <si>
    <t>חזית סח'נין הדמוקרטית</t>
  </si>
  <si>
    <t>קסום מוסטפא</t>
  </si>
  <si>
    <t>בשיר מוחמד</t>
  </si>
  <si>
    <t>אבו סאלח מוסטפא</t>
  </si>
  <si>
    <t>שחאדה ראיף</t>
  </si>
  <si>
    <t>בדארנה יוסף</t>
  </si>
  <si>
    <t>טויל סאדק</t>
  </si>
  <si>
    <t>סייד אחמד מאזן</t>
  </si>
  <si>
    <t>אבו יונס מוראד</t>
  </si>
  <si>
    <t>מיעארי ויאם</t>
  </si>
  <si>
    <t>אבו ריא מחמוד</t>
  </si>
  <si>
    <t>אבו סאלח ענאן</t>
  </si>
  <si>
    <t>אבו יונס איהאב</t>
  </si>
  <si>
    <t>פרח ג'יריס</t>
  </si>
  <si>
    <t>ח'לאילה בדור</t>
  </si>
  <si>
    <t>ח'טיב מחמוד</t>
  </si>
  <si>
    <t>גנטוס טועמה</t>
  </si>
  <si>
    <t>סייד אחמד אבראהים</t>
  </si>
  <si>
    <t>עאמר עלי</t>
  </si>
  <si>
    <t>אבו סאלח עומר</t>
  </si>
  <si>
    <t>אבו יונס סמר</t>
  </si>
  <si>
    <t>זבידאת אוסאמה</t>
  </si>
  <si>
    <t>גנאים מרזוק</t>
  </si>
  <si>
    <t>אלאעתסאם</t>
  </si>
  <si>
    <t>אה</t>
  </si>
  <si>
    <t>בשיר אחמד</t>
  </si>
  <si>
    <t>חמזה יוסף</t>
  </si>
  <si>
    <t>שעבאן מוסא</t>
  </si>
  <si>
    <t>גנאים ויסאם</t>
  </si>
  <si>
    <t>שלאעטה עלי</t>
  </si>
  <si>
    <t>זבידאת מוחמד</t>
  </si>
  <si>
    <t>אזבידאת מחמוד</t>
  </si>
  <si>
    <t>אלבונא ואלתטויר</t>
  </si>
  <si>
    <t>אג</t>
  </si>
  <si>
    <t>זבידאת וליד</t>
  </si>
  <si>
    <t>סלימאן מחמוד</t>
  </si>
  <si>
    <t>זבידאת יוסף</t>
  </si>
  <si>
    <t>זבידאת ח'אלד</t>
  </si>
  <si>
    <t>זבידאת פדיל</t>
  </si>
  <si>
    <t>זבידאת פתחי</t>
  </si>
  <si>
    <t>אבו סאלח סאלח</t>
  </si>
  <si>
    <t>התנועה הלאומית המתקדמת</t>
  </si>
  <si>
    <t>אבו סאלח מוופק</t>
  </si>
  <si>
    <t>אבו סאלח אחמד</t>
  </si>
  <si>
    <t>מיעארי מחמוד</t>
  </si>
  <si>
    <t>אבו ריא פואד</t>
  </si>
  <si>
    <t>זבידאת עומר</t>
  </si>
  <si>
    <t>גנאים אניס</t>
  </si>
  <si>
    <t>בדארנה אבראהים</t>
  </si>
  <si>
    <t>סביון שלנו</t>
  </si>
  <si>
    <t>סביון</t>
  </si>
  <si>
    <t>גונן מרדכי</t>
  </si>
  <si>
    <t>ויסברוד דורון</t>
  </si>
  <si>
    <t>דוברת שלמה</t>
  </si>
  <si>
    <t>עתיד סביון</t>
  </si>
  <si>
    <t>בן דור יובל שלמה</t>
  </si>
  <si>
    <t>צחנובר יצהר יוסף</t>
  </si>
  <si>
    <t>גרא אמיר</t>
  </si>
  <si>
    <t>לביא שחף</t>
  </si>
  <si>
    <t>שחר מיכל</t>
  </si>
  <si>
    <t>אלעד כרמית</t>
  </si>
  <si>
    <t>ליפץ מושיק</t>
  </si>
  <si>
    <t>עילם עוזי</t>
  </si>
  <si>
    <t>עתיד סביון בראשות מוטי לנדאו</t>
  </si>
  <si>
    <t>חרמוני אריה יחזקאל</t>
  </si>
  <si>
    <t>קליר חגית</t>
  </si>
  <si>
    <t>גלוגאו רן אפרים</t>
  </si>
  <si>
    <t>שפיגלמן-כץ שי לי</t>
  </si>
  <si>
    <t>עשהאל חיים</t>
  </si>
  <si>
    <t>פינס דנה</t>
  </si>
  <si>
    <t>לנדאו מרדכי מוטי</t>
  </si>
  <si>
    <t>לשם יעל</t>
  </si>
  <si>
    <t>בעד סביון</t>
  </si>
  <si>
    <t>דפ</t>
  </si>
  <si>
    <t>שרגא אלעד</t>
  </si>
  <si>
    <t>אלעד אסתר</t>
  </si>
  <si>
    <t>שפיגלמן דמבינסקי דפנה</t>
  </si>
  <si>
    <t>עווידה זוהיר</t>
  </si>
  <si>
    <t>סאג'ור</t>
  </si>
  <si>
    <t>עווידה אמיל</t>
  </si>
  <si>
    <t>עוידה ג'האד</t>
  </si>
  <si>
    <t>עוידה רוכן</t>
  </si>
  <si>
    <t>עוידה בהא</t>
  </si>
  <si>
    <t>עוידה ג'מיל</t>
  </si>
  <si>
    <t>אבראהים סלימאן</t>
  </si>
  <si>
    <t>אלאעתמאד</t>
  </si>
  <si>
    <t>דאהר דאהר</t>
  </si>
  <si>
    <t>אבראהים ג'האד</t>
  </si>
  <si>
    <t>אבראהים אמיר</t>
  </si>
  <si>
    <t>חסן האני</t>
  </si>
  <si>
    <t>אבראהים פנדי</t>
  </si>
  <si>
    <t>עוידה נג'יב</t>
  </si>
  <si>
    <t>עווידה</t>
  </si>
  <si>
    <t>עוידה ג'אבר</t>
  </si>
  <si>
    <t>עווידה פלאח</t>
  </si>
  <si>
    <t>עווידה ג'יהאד</t>
  </si>
  <si>
    <t>אבראהים נוהאד</t>
  </si>
  <si>
    <t>אבראהים נאהד</t>
  </si>
  <si>
    <t>אבראהים וספי</t>
  </si>
  <si>
    <t>מוסטפא נביל</t>
  </si>
  <si>
    <t>אלנג'אח</t>
  </si>
  <si>
    <t>נז</t>
  </si>
  <si>
    <t>מוסטפא האדי</t>
  </si>
  <si>
    <t>מוסטפא רידאן</t>
  </si>
  <si>
    <t>מוסטפא מנהאל</t>
  </si>
  <si>
    <t>מוסטפא נהאד</t>
  </si>
  <si>
    <t>דאהר ספואת</t>
  </si>
  <si>
    <t>אלתג'ייר</t>
  </si>
  <si>
    <t>דאהר מוניף</t>
  </si>
  <si>
    <t>דאהר עלא</t>
  </si>
  <si>
    <t>דאהר בהא</t>
  </si>
  <si>
    <t>דאהר עפיף</t>
  </si>
  <si>
    <t>גאנם חסון</t>
  </si>
  <si>
    <t>גאנם חוסאם</t>
  </si>
  <si>
    <t>גאנם אבראהים</t>
  </si>
  <si>
    <t>גאנם פואז</t>
  </si>
  <si>
    <t>אבראהים עארף</t>
  </si>
  <si>
    <t>אלכראמה</t>
  </si>
  <si>
    <t>אבראהים זאכי</t>
  </si>
  <si>
    <t>אבראהים אמין</t>
  </si>
  <si>
    <t>יוסף מאג'ד</t>
  </si>
  <si>
    <t>אבראהים ריאד</t>
  </si>
  <si>
    <t>אלג'ליל</t>
  </si>
  <si>
    <t>אבראהים קינאן</t>
  </si>
  <si>
    <t>אבראהים פיאד</t>
  </si>
  <si>
    <t>אבראהים ג'ודאת</t>
  </si>
  <si>
    <t>ח'שאן תמיר</t>
  </si>
  <si>
    <t>אלראזי</t>
  </si>
  <si>
    <t>חשאן אמל</t>
  </si>
  <si>
    <t>ח'שאן אמיל</t>
  </si>
  <si>
    <t>גאנם וילים</t>
  </si>
  <si>
    <t>אלאאתלאף</t>
  </si>
  <si>
    <t>עביד סלאמה</t>
  </si>
  <si>
    <t>חסן עופר</t>
  </si>
  <si>
    <t>חמוד תאופיק</t>
  </si>
  <si>
    <t>ח'שאן ספא</t>
  </si>
  <si>
    <t>עביד נאיף</t>
  </si>
  <si>
    <t>גאנם ג'מאל</t>
  </si>
  <si>
    <t>חמוד ג'בר</t>
  </si>
  <si>
    <t>חברוני כפיר</t>
  </si>
  <si>
    <t>נתניה</t>
  </si>
  <si>
    <t>מסיכה מיכאל</t>
  </si>
  <si>
    <t>משאש מני</t>
  </si>
  <si>
    <t>ישי יוסף</t>
  </si>
  <si>
    <t>יעקב ארז</t>
  </si>
  <si>
    <t>עידאן שלום</t>
  </si>
  <si>
    <t>טסה יניב</t>
  </si>
  <si>
    <t>כהן יונתן נתן</t>
  </si>
  <si>
    <t>חדאד חגי</t>
  </si>
  <si>
    <t>מוגוטוב אלכסנדר</t>
  </si>
  <si>
    <t>רימונים נתניה</t>
  </si>
  <si>
    <t>גוזיס אינה</t>
  </si>
  <si>
    <t>יעקובוב רון</t>
  </si>
  <si>
    <t>נודלמן לאוניד</t>
  </si>
  <si>
    <t>ניסים אימרם</t>
  </si>
  <si>
    <t>אזרי סוזנה</t>
  </si>
  <si>
    <t>סמירנוב אלכסנדרה</t>
  </si>
  <si>
    <t>שמעילוב וויטאלי</t>
  </si>
  <si>
    <t>מינייב נטליה</t>
  </si>
  <si>
    <t>נפתליו בחטיאר</t>
  </si>
  <si>
    <t>פישמן גרש</t>
  </si>
  <si>
    <t>ארקליאן איריס</t>
  </si>
  <si>
    <t>לוריא מיכאל</t>
  </si>
  <si>
    <t>רפאל שמרית</t>
  </si>
  <si>
    <t>מור אדי</t>
  </si>
  <si>
    <t>חיון אשר</t>
  </si>
  <si>
    <t>רפאל דן</t>
  </si>
  <si>
    <t>שיליאן אלי</t>
  </si>
  <si>
    <t>סבן מרטין</t>
  </si>
  <si>
    <t>רפאל אורי</t>
  </si>
  <si>
    <t>מנטין רונן</t>
  </si>
  <si>
    <t>נתניה אחת בראשות מרים פיירברג איכר</t>
  </si>
  <si>
    <t>גוסטומלסקי אנה</t>
  </si>
  <si>
    <t>זילברבוך נגה</t>
  </si>
  <si>
    <t>פרץ שמואל שי</t>
  </si>
  <si>
    <t>כהן אילנה</t>
  </si>
  <si>
    <t>קלגנוב אלכסיי</t>
  </si>
  <si>
    <t>פרטוק לירון</t>
  </si>
  <si>
    <t>בן אברהם ג'וליאנה</t>
  </si>
  <si>
    <t>סבהאט רחל</t>
  </si>
  <si>
    <t>אמזלג רפאל דוד</t>
  </si>
  <si>
    <t>ז'ורוב ודים</t>
  </si>
  <si>
    <t>דורון יוסף</t>
  </si>
  <si>
    <t>ישי שלמה חיים</t>
  </si>
  <si>
    <t>בולט דימיטרי</t>
  </si>
  <si>
    <t>ימין רפאל רפי</t>
  </si>
  <si>
    <t>לאור מכלוף יוסי</t>
  </si>
  <si>
    <t>זילברברג שושנה</t>
  </si>
  <si>
    <t>חגואל סיידון שירי</t>
  </si>
  <si>
    <t>לאופר אביטל דבורה</t>
  </si>
  <si>
    <t>דלל אליהו</t>
  </si>
  <si>
    <t>פיירברג איכר מרים</t>
  </si>
  <si>
    <t>פרידמן פישר רחל</t>
  </si>
  <si>
    <t>קשת בראשות עקיבא יצחקי</t>
  </si>
  <si>
    <t>עי</t>
  </si>
  <si>
    <t>לירם רות</t>
  </si>
  <si>
    <t>גנון מורן</t>
  </si>
  <si>
    <t>פייר פנינה</t>
  </si>
  <si>
    <t>שרעבי שירלי גאיה</t>
  </si>
  <si>
    <t>גליק לילך</t>
  </si>
  <si>
    <t>ישי חיים גד</t>
  </si>
  <si>
    <t>יוסף רחל</t>
  </si>
  <si>
    <t>רצאבי מרדכי</t>
  </si>
  <si>
    <t>יצחקי עקיבא</t>
  </si>
  <si>
    <t>רוזנוסר שלמה זלכה</t>
  </si>
  <si>
    <t>למען נתניה בראשות הרצל קרן ועופר אורנשטיין</t>
  </si>
  <si>
    <t>נת</t>
  </si>
  <si>
    <t>זוהרי רנה</t>
  </si>
  <si>
    <t>כהן הגר</t>
  </si>
  <si>
    <t>שחף ענת</t>
  </si>
  <si>
    <t>ששון דוד</t>
  </si>
  <si>
    <t>ריבק שהם עדי</t>
  </si>
  <si>
    <t>מהרט דני דסטאו</t>
  </si>
  <si>
    <t>בנימיני אדיר אדריאן</t>
  </si>
  <si>
    <t>אברבוך אלכסנדר</t>
  </si>
  <si>
    <t>לביא אזולאי ענת</t>
  </si>
  <si>
    <t>ארנשטיין עופר</t>
  </si>
  <si>
    <t>קרן הרצל</t>
  </si>
  <si>
    <t>ברנס יעקב</t>
  </si>
  <si>
    <t>הליכוד למועצת העיר</t>
  </si>
  <si>
    <t>בוארון שאול</t>
  </si>
  <si>
    <t>חביב נסים</t>
  </si>
  <si>
    <t>מלר עינת</t>
  </si>
  <si>
    <t>בנישו דני</t>
  </si>
  <si>
    <t>מכלוף אריה</t>
  </si>
  <si>
    <t>יצחקוב מיכאל</t>
  </si>
  <si>
    <t>ארביב יוסף</t>
  </si>
  <si>
    <t>פרידריך חיים זאב</t>
  </si>
  <si>
    <t>ירמייאיב אליהו</t>
  </si>
  <si>
    <t>נתניה ביתנו בראשות בוריס צירולניק</t>
  </si>
  <si>
    <t>גרינברג יורי</t>
  </si>
  <si>
    <t>בורקון איזבלה</t>
  </si>
  <si>
    <t>חובל מיקי משה</t>
  </si>
  <si>
    <t>טרויאנסקי מרינה</t>
  </si>
  <si>
    <t>רבין אורה</t>
  </si>
  <si>
    <t>דיקר אדוארד</t>
  </si>
  <si>
    <t>פומין ביקיי</t>
  </si>
  <si>
    <t>גינזבורג בש מריאנה</t>
  </si>
  <si>
    <t>אליאב וגיף</t>
  </si>
  <si>
    <t>צירולניק בוריס</t>
  </si>
  <si>
    <t>יזראילוב פינחס</t>
  </si>
  <si>
    <t>פדרינג לעתיד נתניה</t>
  </si>
  <si>
    <t>דנטס רוזט</t>
  </si>
  <si>
    <t>אקרמן יהודית</t>
  </si>
  <si>
    <t>וסרשטיין דינה</t>
  </si>
  <si>
    <t>וקנין אנטונט</t>
  </si>
  <si>
    <t>וינטר אבינועם אורנה</t>
  </si>
  <si>
    <t>פלדינגר משה</t>
  </si>
  <si>
    <t>איטון רוד</t>
  </si>
  <si>
    <t>קזדו יוסף</t>
  </si>
  <si>
    <t>גורנו יונתן-אברהם</t>
  </si>
  <si>
    <t>לביא מיכאל</t>
  </si>
  <si>
    <t>פדרינג מיכאל</t>
  </si>
  <si>
    <t>פרחי יוסף חי</t>
  </si>
  <si>
    <t>הבית היהודי בראשות דניאל בשארי</t>
  </si>
  <si>
    <t>ענבי אביגיל</t>
  </si>
  <si>
    <t>אלמו משה</t>
  </si>
  <si>
    <t>שלומי מיכל מלכה שרה</t>
  </si>
  <si>
    <t>לפידוס ליונל</t>
  </si>
  <si>
    <t>שמואל שמחה</t>
  </si>
  <si>
    <t>שטבון ישראל ז'ק</t>
  </si>
  <si>
    <t>בשארי דניאל</t>
  </si>
  <si>
    <t>אוסטרובסקי יגאל</t>
  </si>
  <si>
    <t>חסקלברג מרינה</t>
  </si>
  <si>
    <t>פיך איגור</t>
  </si>
  <si>
    <t>פורמן אידה</t>
  </si>
  <si>
    <t>פרוסקי בוריס</t>
  </si>
  <si>
    <t>כהן עמי</t>
  </si>
  <si>
    <t>סמדגה איתמר</t>
  </si>
  <si>
    <t>סלבסקי ראובן</t>
  </si>
  <si>
    <t>קרול לאוניד</t>
  </si>
  <si>
    <t>אהבת ישראל בראשות יוסי ביטון</t>
  </si>
  <si>
    <t>גריבה יואב</t>
  </si>
  <si>
    <t>דרור דוד</t>
  </si>
  <si>
    <t>קדוש מאיר</t>
  </si>
  <si>
    <t>מכלוף ישראל</t>
  </si>
  <si>
    <t>וקנין בנימין</t>
  </si>
  <si>
    <t>סבג ציון</t>
  </si>
  <si>
    <t>בן דור אבריאל נסים</t>
  </si>
  <si>
    <t>אסולין אליהו</t>
  </si>
  <si>
    <t>ביטון יוסף</t>
  </si>
  <si>
    <t>זוננבליק צדוק</t>
  </si>
  <si>
    <t>גל לקידום חינוך בריאות ורווחה</t>
  </si>
  <si>
    <t>הלוי ישראל צבי</t>
  </si>
  <si>
    <t>שטמר שלום</t>
  </si>
  <si>
    <t>ארנפלד יעקב מאיר</t>
  </si>
  <si>
    <t>שכטר מאיר</t>
  </si>
  <si>
    <t>קורצויל צבי דב</t>
  </si>
  <si>
    <t>סופר יוסף</t>
  </si>
  <si>
    <t>איצקוביץ שלמה זלמן</t>
  </si>
  <si>
    <t>המרמן חיים</t>
  </si>
  <si>
    <t>רייזמן אהרן</t>
  </si>
  <si>
    <t>זקס צבי הרולד ברנרד</t>
  </si>
  <si>
    <t>שמעוני צבי</t>
  </si>
  <si>
    <t>לחובר משה</t>
  </si>
  <si>
    <t>שר סימון יעקב</t>
  </si>
  <si>
    <t>ביצ'ה ברק</t>
  </si>
  <si>
    <t>נתניה לכולם</t>
  </si>
  <si>
    <t>מלקו אמיר אמרה</t>
  </si>
  <si>
    <t>איילין גבייאו</t>
  </si>
  <si>
    <t>אברהם אסנקאו אסי</t>
  </si>
  <si>
    <t>שטה נתן פנטביל</t>
  </si>
  <si>
    <t>לגסה עודד אסצ'לאו</t>
  </si>
  <si>
    <t>שטה טגבוה אושרת</t>
  </si>
  <si>
    <t>סייפו רגב</t>
  </si>
  <si>
    <t>מהרי אליאס</t>
  </si>
  <si>
    <t>בוארון רפאל עמוס</t>
  </si>
  <si>
    <t>לב אחד</t>
  </si>
  <si>
    <t>זנזורי גבריאל</t>
  </si>
  <si>
    <t>לסרי אסתר</t>
  </si>
  <si>
    <t>בסון חיים</t>
  </si>
  <si>
    <t>ארונבייב אריאל</t>
  </si>
  <si>
    <t>פלשטיאב אברהם</t>
  </si>
  <si>
    <t>צלר תאודור</t>
  </si>
  <si>
    <t>בן מוחה ניסים</t>
  </si>
  <si>
    <t>חגאני דוד</t>
  </si>
  <si>
    <t>יוסף אווקה</t>
  </si>
  <si>
    <t>מלקמו פנטאיי ליאורה</t>
  </si>
  <si>
    <t>קלר יזהר</t>
  </si>
  <si>
    <t>סיגלוב יוסף</t>
  </si>
  <si>
    <t>רובין שלמה אריאלה</t>
  </si>
  <si>
    <t>פאייר אלכסנדר</t>
  </si>
  <si>
    <t>קרסניקר לייב</t>
  </si>
  <si>
    <t>יוסף אדנו</t>
  </si>
  <si>
    <t>מלסה אנדלאו</t>
  </si>
  <si>
    <t>תקה עלמנך אלימלך</t>
  </si>
  <si>
    <t>סנבטו אטרסאו</t>
  </si>
  <si>
    <t>גושו גטצ'ו גלעד</t>
  </si>
  <si>
    <t>אקלה גנטו יעקב</t>
  </si>
  <si>
    <t>שמעון מקונן מנחם</t>
  </si>
  <si>
    <t>אירדאי דמסש</t>
  </si>
  <si>
    <t>בירסאו ממויה עמוס</t>
  </si>
  <si>
    <t>צגהון אהוד</t>
  </si>
  <si>
    <t>גושו צ'אלאצ'או דניאל</t>
  </si>
  <si>
    <t>פפויפר יונה</t>
  </si>
  <si>
    <t>התאחדות בני תורה נתיבות</t>
  </si>
  <si>
    <t>נתיבות</t>
  </si>
  <si>
    <t>אפללו אריאל דוד</t>
  </si>
  <si>
    <t>כהן רפאל</t>
  </si>
  <si>
    <t>פרץ יגאל</t>
  </si>
  <si>
    <t>מעלמי יעקב</t>
  </si>
  <si>
    <t>פורטל דוד משה</t>
  </si>
  <si>
    <t>לוי עידו</t>
  </si>
  <si>
    <t>אפשטיין חיים יצחק</t>
  </si>
  <si>
    <t>ביטון אשר</t>
  </si>
  <si>
    <t>עטון כהן גאולה מעיין</t>
  </si>
  <si>
    <t>דרך ארץ</t>
  </si>
  <si>
    <t>פרץ חיים</t>
  </si>
  <si>
    <t>ברוכי אסף</t>
  </si>
  <si>
    <t>לב דניאל</t>
  </si>
  <si>
    <t>הלוי מור</t>
  </si>
  <si>
    <t>מנגיסטו מרו</t>
  </si>
  <si>
    <t>ארקוס ליאת חדוה</t>
  </si>
  <si>
    <t>איבגי ליאור</t>
  </si>
  <si>
    <t>בן שימול מוריה</t>
  </si>
  <si>
    <t>פרץ משה בנימין</t>
  </si>
  <si>
    <t>נזר יצחק</t>
  </si>
  <si>
    <t>מפנה בראשות אייל מסיקה</t>
  </si>
  <si>
    <t>מזוז אילן</t>
  </si>
  <si>
    <t>אבו עוזיאל שלום</t>
  </si>
  <si>
    <t>טוויטו הרן</t>
  </si>
  <si>
    <t>דאדון מיכל</t>
  </si>
  <si>
    <t>אדרי טל שלמה</t>
  </si>
  <si>
    <t>נזר עירית בלומה</t>
  </si>
  <si>
    <t>לוגסי יובל</t>
  </si>
  <si>
    <t>מור יוסף אברהם</t>
  </si>
  <si>
    <t>מסיקה אייל</t>
  </si>
  <si>
    <t>ברבי יוסף</t>
  </si>
  <si>
    <t>בר בן יעקב</t>
  </si>
  <si>
    <t>דוידוב רוברט</t>
  </si>
  <si>
    <t>רבי אביתר</t>
  </si>
  <si>
    <t>שלי אביחי</t>
  </si>
  <si>
    <t>חניה ישראל</t>
  </si>
  <si>
    <t>פרץ אברהם</t>
  </si>
  <si>
    <t>הליכוד בראשות יחיאל זוהר</t>
  </si>
  <si>
    <t>דמרי יגאל</t>
  </si>
  <si>
    <t>ביטון מוריס</t>
  </si>
  <si>
    <t>טרבלסי יעקב</t>
  </si>
  <si>
    <t>חדד רחמים</t>
  </si>
  <si>
    <t>לוגסי יששכר</t>
  </si>
  <si>
    <t>מלכה אודליה</t>
  </si>
  <si>
    <t>אלון אודי</t>
  </si>
  <si>
    <t>ארד שי שלום</t>
  </si>
  <si>
    <t>גורביץ ראובן</t>
  </si>
  <si>
    <t>צבאן הדס</t>
  </si>
  <si>
    <t>מיארה יהודה</t>
  </si>
  <si>
    <t>קנפו גלי</t>
  </si>
  <si>
    <t>טסמה אלמנוו</t>
  </si>
  <si>
    <t>עידן שני</t>
  </si>
  <si>
    <t>אוזן תומר</t>
  </si>
  <si>
    <t>אזולאי כפיר</t>
  </si>
  <si>
    <t>חורי עדי</t>
  </si>
  <si>
    <t>וונדמגאי צאלצאו</t>
  </si>
  <si>
    <t>חן שלום ישראל</t>
  </si>
  <si>
    <t>זוהר יחיאל</t>
  </si>
  <si>
    <t>אלחזוב אלברט</t>
  </si>
  <si>
    <t>קורובוב ברוניסלבה</t>
  </si>
  <si>
    <t>טשב זויה</t>
  </si>
  <si>
    <t>לטונוב ולדימיר</t>
  </si>
  <si>
    <t>קרסניצקי דוד</t>
  </si>
  <si>
    <t>פרגמנשיק אילנית</t>
  </si>
  <si>
    <t>גורודצקי נטליה</t>
  </si>
  <si>
    <t>אברבוך אנטולי</t>
  </si>
  <si>
    <t>אטינגר איליה</t>
  </si>
  <si>
    <t>אפרתי אשר אנשל</t>
  </si>
  <si>
    <t>הבית היהודי בנתיבות</t>
  </si>
  <si>
    <t>חזוט יאיר</t>
  </si>
  <si>
    <t>בן אריה לילך</t>
  </si>
  <si>
    <t>סופיר שלמה</t>
  </si>
  <si>
    <t>בוזגלו משה</t>
  </si>
  <si>
    <t>מאזוז הודיה</t>
  </si>
  <si>
    <t>ממן אריאל</t>
  </si>
  <si>
    <t>סמימי ירון</t>
  </si>
  <si>
    <t>פלד גל</t>
  </si>
  <si>
    <t>גולדמן אלירן</t>
  </si>
  <si>
    <t>נשר</t>
  </si>
  <si>
    <t>אוחנה רועי</t>
  </si>
  <si>
    <t>איינהו יעקב</t>
  </si>
  <si>
    <t>אלמקיס מאיר</t>
  </si>
  <si>
    <t>צימבלריס יעקב</t>
  </si>
  <si>
    <t>זנו יעקב</t>
  </si>
  <si>
    <t>זוהר שמעון</t>
  </si>
  <si>
    <t>ארמון רוברט</t>
  </si>
  <si>
    <t>ירוקים למען נשר נשר אחת בראשות אבי בינמו</t>
  </si>
  <si>
    <t>רומנצ'נקו רומן</t>
  </si>
  <si>
    <t>בן שיטרית מוריס</t>
  </si>
  <si>
    <t>מנטייפל בוריס</t>
  </si>
  <si>
    <t>דדון אסתר</t>
  </si>
  <si>
    <t>מורדוב אנה</t>
  </si>
  <si>
    <t>כהן מקס</t>
  </si>
  <si>
    <t>סימינובסקי אנטולי</t>
  </si>
  <si>
    <t>חדד רות</t>
  </si>
  <si>
    <t>סובול בועז</t>
  </si>
  <si>
    <t>בן הרואה ניר</t>
  </si>
  <si>
    <t>טימור טל</t>
  </si>
  <si>
    <t>חונה איתי</t>
  </si>
  <si>
    <t>מזרחי יעל</t>
  </si>
  <si>
    <t>אברמוב מאיר )אריקו(</t>
  </si>
  <si>
    <t>אוסמו שמחה</t>
  </si>
  <si>
    <t>מור ז'ורז'ט</t>
  </si>
  <si>
    <t>מולה איאסו אסף</t>
  </si>
  <si>
    <t>שורץ אלי</t>
  </si>
  <si>
    <t>אייזנברג בוריס</t>
  </si>
  <si>
    <t>כספי נעמי</t>
  </si>
  <si>
    <t>גרשקוביץ גאורגי</t>
  </si>
  <si>
    <t>אדרי יחיאל</t>
  </si>
  <si>
    <t>בינמו אברהם מכלוף</t>
  </si>
  <si>
    <t>רוזנבליט כרמן</t>
  </si>
  <si>
    <t>לצעירי נשר יש עתיד בראשות רועי לוי</t>
  </si>
  <si>
    <t>קינן ליאת</t>
  </si>
  <si>
    <t>כהן אורטל</t>
  </si>
  <si>
    <t>גולובין דריה</t>
  </si>
  <si>
    <t>האס ליאור שמואל</t>
  </si>
  <si>
    <t>קאופמן אדוה</t>
  </si>
  <si>
    <t>קרוגליאק מירית</t>
  </si>
  <si>
    <t>איבגי יעיש ישי</t>
  </si>
  <si>
    <t>לוי רועי</t>
  </si>
  <si>
    <t>פררו רמי</t>
  </si>
  <si>
    <t>נשר נטו בראשות אלי קולס</t>
  </si>
  <si>
    <t>מדרס בוריס</t>
  </si>
  <si>
    <t>שפירו סמיון</t>
  </si>
  <si>
    <t>בוזגלו דוד</t>
  </si>
  <si>
    <t>מימון גל אילנה</t>
  </si>
  <si>
    <t>רודס צבי</t>
  </si>
  <si>
    <t>צ'פובצקי עדה</t>
  </si>
  <si>
    <t>מנהיים יותם</t>
  </si>
  <si>
    <t>בלוקוננקו טטיאנה</t>
  </si>
  <si>
    <t>גולדמן אליס-פלורנטינה</t>
  </si>
  <si>
    <t>שולמן קלימנטיי</t>
  </si>
  <si>
    <t>שרון נורית</t>
  </si>
  <si>
    <t>קוטלר דמיטרי</t>
  </si>
  <si>
    <t>אוסמו רפאל</t>
  </si>
  <si>
    <t>קולס אליעזר</t>
  </si>
  <si>
    <t>שיוביץ אייל שלום</t>
  </si>
  <si>
    <t>נחמיאס חיים</t>
  </si>
  <si>
    <t>רענן אברהם</t>
  </si>
  <si>
    <t>דורון ליאור</t>
  </si>
  <si>
    <t>בן סימון שרון שלמה</t>
  </si>
  <si>
    <t>אנקווה דוד</t>
  </si>
  <si>
    <t>בן לולו נסים</t>
  </si>
  <si>
    <t>אלמלח מסוד</t>
  </si>
  <si>
    <t>באללי יפה</t>
  </si>
  <si>
    <t>שפיגלר זאב</t>
  </si>
  <si>
    <t>עמר משיח</t>
  </si>
  <si>
    <t>קזקוב אלכסיי</t>
  </si>
  <si>
    <t>נשר ביתנו בראשות איגור גורביץ</t>
  </si>
  <si>
    <t>סומינסקי לריסה</t>
  </si>
  <si>
    <t>מולוצ'ניקוב בוריס</t>
  </si>
  <si>
    <t>גורליק גלינה</t>
  </si>
  <si>
    <t>צ'ייקובסקי אמין</t>
  </si>
  <si>
    <t>גורביץ איגור</t>
  </si>
  <si>
    <t>סיבק גנאדי</t>
  </si>
  <si>
    <t>ביחד בנשר</t>
  </si>
  <si>
    <t>ולדימירסקי בוריס</t>
  </si>
  <si>
    <t>קלייטמן אלה</t>
  </si>
  <si>
    <t>סבידזינסקי יורי</t>
  </si>
  <si>
    <t>קפלון לזר</t>
  </si>
  <si>
    <t>נוסימוביץ ליאוניד</t>
  </si>
  <si>
    <t>שובלי סיון</t>
  </si>
  <si>
    <t>אשל</t>
  </si>
  <si>
    <t>צ'חו מרדכי</t>
  </si>
  <si>
    <t>פיצ'חדזה שלוה</t>
  </si>
  <si>
    <t>דהן יואב חי</t>
  </si>
  <si>
    <t>שובלי איתן</t>
  </si>
  <si>
    <t>בן-שימול דותן שרה</t>
  </si>
  <si>
    <t>הבית היהודי נשר הירוקה בראשות צבי גובהרי</t>
  </si>
  <si>
    <t>מרקו רות</t>
  </si>
  <si>
    <t>מלכה יהודה</t>
  </si>
  <si>
    <t>אוזנה פני</t>
  </si>
  <si>
    <t>בן שושן אשר</t>
  </si>
  <si>
    <t>פרץ שמחה</t>
  </si>
  <si>
    <t>מזרחי מירב</t>
  </si>
  <si>
    <t>רייכלין אלכסיי</t>
  </si>
  <si>
    <t>קרן דן</t>
  </si>
  <si>
    <t>הררי מלכה חיה</t>
  </si>
  <si>
    <t>גובהרי צבי</t>
  </si>
  <si>
    <t>חדידה שמעון שימי</t>
  </si>
  <si>
    <t>חי חזית דתית חברתית</t>
  </si>
  <si>
    <t>שושן דוד</t>
  </si>
  <si>
    <t>זיו גיא</t>
  </si>
  <si>
    <t>אמויאל משה</t>
  </si>
  <si>
    <t>זגורי תמיר</t>
  </si>
  <si>
    <t>אבגי אליהו</t>
  </si>
  <si>
    <t>זגורי יוחאי</t>
  </si>
  <si>
    <t>קדוש שמעון ישראל</t>
  </si>
  <si>
    <t>אבוטבול יאיר</t>
  </si>
  <si>
    <t>אלימלך דוד</t>
  </si>
  <si>
    <t>דנינו יעקב</t>
  </si>
  <si>
    <t>קרומגאלז בוריס</t>
  </si>
  <si>
    <t>נשר בתנופה</t>
  </si>
  <si>
    <t>צוקר אפרים</t>
  </si>
  <si>
    <t>יוסף ברוך</t>
  </si>
  <si>
    <t>ויצמן ציון-שלום</t>
  </si>
  <si>
    <t>קפטש יהודה</t>
  </si>
  <si>
    <t>ממן אברהם</t>
  </si>
  <si>
    <t>דדון מאיר</t>
  </si>
  <si>
    <t>קדוש דוד</t>
  </si>
  <si>
    <t>שלס גילה</t>
  </si>
  <si>
    <t>כהן אייל</t>
  </si>
  <si>
    <t>ליטוינוב-פינקל מרגריטה</t>
  </si>
  <si>
    <t>אוחנה לימור</t>
  </si>
  <si>
    <t>בנמוחה דוד</t>
  </si>
  <si>
    <t>גוטסמן תמר</t>
  </si>
  <si>
    <t>רזניקוב מיכאל</t>
  </si>
  <si>
    <t>ברורמן יצחק</t>
  </si>
  <si>
    <t>בן עזרא רבקה</t>
  </si>
  <si>
    <t>בן שמחון אלברט</t>
  </si>
  <si>
    <t>זנו סלומון אלכסנדר</t>
  </si>
  <si>
    <t>חרדאק בנימין</t>
  </si>
  <si>
    <t>ברודסקי אסיה</t>
  </si>
  <si>
    <t>תיכון דן</t>
  </si>
  <si>
    <t>רביב משה אושרי</t>
  </si>
  <si>
    <t>צעירי נצרת עילית</t>
  </si>
  <si>
    <t>נצרת עילית</t>
  </si>
  <si>
    <t>חסלר מיכאל</t>
  </si>
  <si>
    <t>דגו דניאל</t>
  </si>
  <si>
    <t>אלתר ערן</t>
  </si>
  <si>
    <t>לוי ישראל</t>
  </si>
  <si>
    <t>זמור יפית</t>
  </si>
  <si>
    <t>פרנקו אברהם</t>
  </si>
  <si>
    <t>קרצ'מני ורה</t>
  </si>
  <si>
    <t>רק איתי צבי</t>
  </si>
  <si>
    <t>עומרי זיאד</t>
  </si>
  <si>
    <t>הרשימה המשותפת לדו-קיום</t>
  </si>
  <si>
    <t>סבאג עטאללה</t>
  </si>
  <si>
    <t>בולוס עבדאללה</t>
  </si>
  <si>
    <t>קאסם חוסאם</t>
  </si>
  <si>
    <t>נסייר תאופיק</t>
  </si>
  <si>
    <t>חיסן יוסף</t>
  </si>
  <si>
    <t>סבאג-ח'ורי אריז'</t>
  </si>
  <si>
    <t>סאיג נביה</t>
  </si>
  <si>
    <t>גומייד תהאני</t>
  </si>
  <si>
    <t>מטר עאדל</t>
  </si>
  <si>
    <t>פרח ניקולא</t>
  </si>
  <si>
    <t>עספור רולה</t>
  </si>
  <si>
    <t>בולוס אמאני</t>
  </si>
  <si>
    <t>אבו אחמד נימר</t>
  </si>
  <si>
    <t>עבדאללה רנא</t>
  </si>
  <si>
    <t>חאג' אינאס</t>
  </si>
  <si>
    <t>ח'ורי סלים</t>
  </si>
  <si>
    <t>חילו חנאן</t>
  </si>
  <si>
    <t>שמוט פיראס</t>
  </si>
  <si>
    <t>ח'ורי חיכמאת</t>
  </si>
  <si>
    <t>חכים ג'ואד</t>
  </si>
  <si>
    <t>ח'ורי תאמר</t>
  </si>
  <si>
    <t>אבו אל עסל סמיר</t>
  </si>
  <si>
    <t>חאמד אומימה</t>
  </si>
  <si>
    <t>מורקוס נסרין</t>
  </si>
  <si>
    <t>אבו ליל ח'ליל</t>
  </si>
  <si>
    <t>סאיג פרח</t>
  </si>
  <si>
    <t>חנדקלו ראויה</t>
  </si>
  <si>
    <t>חאמד סאוסן</t>
  </si>
  <si>
    <t>עודה חביב</t>
  </si>
  <si>
    <t>גטאס ראיד</t>
  </si>
  <si>
    <t>עואודה שוכרי</t>
  </si>
  <si>
    <t>שקד הדר</t>
  </si>
  <si>
    <t>בית בנצרת עילית</t>
  </si>
  <si>
    <t>רז'ץ קרן</t>
  </si>
  <si>
    <t>פורטנוי דורון</t>
  </si>
  <si>
    <t>דדון מורן</t>
  </si>
  <si>
    <t>ריפין ולדיסלב</t>
  </si>
  <si>
    <t>ימהרן ישראלה</t>
  </si>
  <si>
    <t>אלפרוביץ' יוליה</t>
  </si>
  <si>
    <t>וקסלר יבגני</t>
  </si>
  <si>
    <t>קורן רון</t>
  </si>
  <si>
    <t>ביו אורי</t>
  </si>
  <si>
    <t>טויטו נתנאל</t>
  </si>
  <si>
    <t>נוריאל עמנואל</t>
  </si>
  <si>
    <t>עתיד לנצרת עילית</t>
  </si>
  <si>
    <t>דיינגה אנג'לה</t>
  </si>
  <si>
    <t>זאיצב ליליה</t>
  </si>
  <si>
    <t>כהן ציונה</t>
  </si>
  <si>
    <t>חנדרוס דוד</t>
  </si>
  <si>
    <t>נחמני לאה</t>
  </si>
  <si>
    <t>שטינברג שלומי</t>
  </si>
  <si>
    <t>נריז'ני ויקטור</t>
  </si>
  <si>
    <t>בבלאקשוילי אליהו</t>
  </si>
  <si>
    <t>טל קטרינה</t>
  </si>
  <si>
    <t>פוליאנסקי מיכל</t>
  </si>
  <si>
    <t>רחלין לוי לאוניד</t>
  </si>
  <si>
    <t>שכטר חן</t>
  </si>
  <si>
    <t>אהרן שירין</t>
  </si>
  <si>
    <t>אלפסי אלי סלומון</t>
  </si>
  <si>
    <t>הרטמן זאב</t>
  </si>
  <si>
    <t>ברקו עדי</t>
  </si>
  <si>
    <t>יוסים עדה</t>
  </si>
  <si>
    <t>שביב רונן</t>
  </si>
  <si>
    <t>נדור אושר</t>
  </si>
  <si>
    <t>אלחדד איתן</t>
  </si>
  <si>
    <t>סטוליאר ליובוב</t>
  </si>
  <si>
    <t>ספיאשבילי ראובן</t>
  </si>
  <si>
    <t>רוזן מישל</t>
  </si>
  <si>
    <t>בן שבתאי חנן</t>
  </si>
  <si>
    <t>פאר אהוד</t>
  </si>
  <si>
    <t>עורי עיר</t>
  </si>
  <si>
    <t>איטקס פיוטר</t>
  </si>
  <si>
    <t>שטיין שמואל בנימין</t>
  </si>
  <si>
    <t>רבינוביץ' דמיטרי</t>
  </si>
  <si>
    <t>גיליאדוב אנה</t>
  </si>
  <si>
    <t>פוליאנסקי אלכסנדר</t>
  </si>
  <si>
    <t>דיין משה</t>
  </si>
  <si>
    <t>נחמן מסעוד</t>
  </si>
  <si>
    <t>צ'בוטריוב ליודמילה</t>
  </si>
  <si>
    <t>בן לולו גולן</t>
  </si>
  <si>
    <t>כהן שמואל</t>
  </si>
  <si>
    <t>פינקלשטיין שביט</t>
  </si>
  <si>
    <t>קידר שלום יצחק</t>
  </si>
  <si>
    <t>שוסטר עודד</t>
  </si>
  <si>
    <t>בן גיגי יעקב</t>
  </si>
  <si>
    <t>פורמן לואיס אלברטו</t>
  </si>
  <si>
    <t>פישמן גיל</t>
  </si>
  <si>
    <t>ראובני עובדיה אורי</t>
  </si>
  <si>
    <t>קלמר אמיר</t>
  </si>
  <si>
    <t>שייפר ליובוב</t>
  </si>
  <si>
    <t>מגל אדיר</t>
  </si>
  <si>
    <t>לוגובוי אירינה</t>
  </si>
  <si>
    <t>רז אליהו</t>
  </si>
  <si>
    <t>ג'מברי אלמנש נטלי</t>
  </si>
  <si>
    <t>ויגלוק אלה</t>
  </si>
  <si>
    <t>שוחט יעקב</t>
  </si>
  <si>
    <t>שמואלי דיתה</t>
  </si>
  <si>
    <t>יאכניס יקטרינה</t>
  </si>
  <si>
    <t>קלינרמן אלנה</t>
  </si>
  <si>
    <t>ראובן רענן</t>
  </si>
  <si>
    <t>שחר עירית</t>
  </si>
  <si>
    <t>ליקוורניק רון</t>
  </si>
  <si>
    <t>ברוב ברכה</t>
  </si>
  <si>
    <t>גפסו שמעון</t>
  </si>
  <si>
    <t>ריינס דמיטרי</t>
  </si>
  <si>
    <t>דרך חדשה</t>
  </si>
  <si>
    <t>וורובי אלכסנדר</t>
  </si>
  <si>
    <t>פאר זמירה</t>
  </si>
  <si>
    <t>מדלר סלבה הילל</t>
  </si>
  <si>
    <t>אלטשולר אאליטה</t>
  </si>
  <si>
    <t>גנדלמן ורון</t>
  </si>
  <si>
    <t>מאירסון חנה</t>
  </si>
  <si>
    <t>ברונפמן אלכסנדר</t>
  </si>
  <si>
    <t>חלפון אלון</t>
  </si>
  <si>
    <t>סליפקו גלינה</t>
  </si>
  <si>
    <t>גדלקין אלכסנדר</t>
  </si>
  <si>
    <t>כהן תוסיה משה</t>
  </si>
  <si>
    <t>עטיה מיכאל</t>
  </si>
  <si>
    <t>יודיצקי יורי</t>
  </si>
  <si>
    <t>שעיבי רן</t>
  </si>
  <si>
    <t>לארדו אבישי</t>
  </si>
  <si>
    <t>עטר ג'נט</t>
  </si>
  <si>
    <t>טמסיס מיכאל</t>
  </si>
  <si>
    <t>עטיה שמואל</t>
  </si>
  <si>
    <t>פייכטנהולץ רוברטו אליאס</t>
  </si>
  <si>
    <t>גורושין אולג</t>
  </si>
  <si>
    <t>נצרת עילית ביתנו בראשות ליה שמטוב</t>
  </si>
  <si>
    <t>שמאי פליצ'יה</t>
  </si>
  <si>
    <t>תשמטוב יונתן</t>
  </si>
  <si>
    <t>אלרואי חן</t>
  </si>
  <si>
    <t>קמילוב טימור</t>
  </si>
  <si>
    <t>בר אירית</t>
  </si>
  <si>
    <t>זאק אלכסנדר</t>
  </si>
  <si>
    <t>טפליצקי אליסיה מריאל</t>
  </si>
  <si>
    <t>דרבקין ארינה</t>
  </si>
  <si>
    <t>אלחדד מיכאל</t>
  </si>
  <si>
    <t>פיינשטיין יפית</t>
  </si>
  <si>
    <t>בלביץ' דיאנה</t>
  </si>
  <si>
    <t>טמייט חיים אלמו</t>
  </si>
  <si>
    <t>גריבוב אלה</t>
  </si>
  <si>
    <t>יוסופוב ראיסה</t>
  </si>
  <si>
    <t>כהן מיכאל</t>
  </si>
  <si>
    <t>שמטוב ליה</t>
  </si>
  <si>
    <t>פורטניק יבגני</t>
  </si>
  <si>
    <t>אלכס גופמן למועצת העיר</t>
  </si>
  <si>
    <t>צ'רקסוב ילנה</t>
  </si>
  <si>
    <t>אבנילוב אוסקר</t>
  </si>
  <si>
    <t>ברואון קטיה</t>
  </si>
  <si>
    <t>מוז'יקובסקי ארטיום</t>
  </si>
  <si>
    <t>סוארץ אולגה</t>
  </si>
  <si>
    <t>ברודסקי דמיטרי</t>
  </si>
  <si>
    <t>בריילובסקי נטליה</t>
  </si>
  <si>
    <t>איסקוב רינה</t>
  </si>
  <si>
    <t>טרכטוור סמיון</t>
  </si>
  <si>
    <t>יעקובוב רומן</t>
  </si>
  <si>
    <t>אדלר אלכסנדרה</t>
  </si>
  <si>
    <t>רובין אוסנת פורטון</t>
  </si>
  <si>
    <t>ברון סמיון</t>
  </si>
  <si>
    <t>גופמן אלכסנדר</t>
  </si>
  <si>
    <t>מינציס ולדימיר</t>
  </si>
  <si>
    <t>נצרת עילית בתנופה</t>
  </si>
  <si>
    <t>שרבטוב אוליג</t>
  </si>
  <si>
    <t>גז פרץ יעקב</t>
  </si>
  <si>
    <t>וינר אלכסי</t>
  </si>
  <si>
    <t>פוגל וילהלם</t>
  </si>
  <si>
    <t>גורנשטיין טטיאנה טלי</t>
  </si>
  <si>
    <t>בקר שירן</t>
  </si>
  <si>
    <t>טכמן דוד</t>
  </si>
  <si>
    <t>בנימין אילן</t>
  </si>
  <si>
    <t>טויבי מריוס</t>
  </si>
  <si>
    <t>דויץ איסק</t>
  </si>
  <si>
    <t>קורקין איתן</t>
  </si>
  <si>
    <t>לקטוש אלכס</t>
  </si>
  <si>
    <t>לוטינגר בתיה</t>
  </si>
  <si>
    <t>בצלאל דוקטורי דוד</t>
  </si>
  <si>
    <t>רוזנפלד איליה</t>
  </si>
  <si>
    <t>אטקס אריאל</t>
  </si>
  <si>
    <t>שפושניק יוסף</t>
  </si>
  <si>
    <t>קובשינצ'יקוב אנה אודיה</t>
  </si>
  <si>
    <t>עוצמה</t>
  </si>
  <si>
    <t>ליפ יפים</t>
  </si>
  <si>
    <t>וייזבלט ויקטוריה</t>
  </si>
  <si>
    <t>שנאידר אלנה</t>
  </si>
  <si>
    <t>גולינקו מלניקוב אוקסנה</t>
  </si>
  <si>
    <t>גריצינה אולגה</t>
  </si>
  <si>
    <t>ונגרוב אנה</t>
  </si>
  <si>
    <t>מהלם לילך</t>
  </si>
  <si>
    <t>קאסא אורן</t>
  </si>
  <si>
    <t>קורשונוב איגור</t>
  </si>
  <si>
    <t>בחרוף יעל</t>
  </si>
  <si>
    <t>בוגופולסקי מילה</t>
  </si>
  <si>
    <t>צ'רטוק ויקטוריה</t>
  </si>
  <si>
    <t>צ'חט מיכאיל</t>
  </si>
  <si>
    <t>ביברמן יאנה</t>
  </si>
  <si>
    <t>פינצ'בסקי זורי</t>
  </si>
  <si>
    <t>גנטמן אלכסנדר</t>
  </si>
  <si>
    <t>ליבשיץ יורי</t>
  </si>
  <si>
    <t>חזית יהודית מאוחדת</t>
  </si>
  <si>
    <t>יעקובישוילי תומר</t>
  </si>
  <si>
    <t>סיבוני אורן</t>
  </si>
  <si>
    <t>סמאין דניאל</t>
  </si>
  <si>
    <t>לוי אביעד יהודה</t>
  </si>
  <si>
    <t>רז אילנה</t>
  </si>
  <si>
    <t>תורגמן מאיר</t>
  </si>
  <si>
    <t>פינטו יצחק</t>
  </si>
  <si>
    <t>טובול נדב-שמעון</t>
  </si>
  <si>
    <t>וגמן חנוסיה</t>
  </si>
  <si>
    <t>אנחנו כאן</t>
  </si>
  <si>
    <t>ליצ'מן מיכאל</t>
  </si>
  <si>
    <t>רודרמן מרים</t>
  </si>
  <si>
    <t>קניטר עובדיה</t>
  </si>
  <si>
    <t>אלטמן פניה</t>
  </si>
  <si>
    <t>שטיין לב</t>
  </si>
  <si>
    <t>זף אללה</t>
  </si>
  <si>
    <t>שייר איסאק )יצחק(</t>
  </si>
  <si>
    <t>גורודישטיאן דורה</t>
  </si>
  <si>
    <t>סלבין אולג</t>
  </si>
  <si>
    <t>סוקולסקי טניה</t>
  </si>
  <si>
    <t>קיזל בוריס</t>
  </si>
  <si>
    <t>ברנבאום רויטל</t>
  </si>
  <si>
    <t>גרינבלט גרשון</t>
  </si>
  <si>
    <t>גלמן סוריקה</t>
  </si>
  <si>
    <t>פינקלסקו ינוש</t>
  </si>
  <si>
    <t>אקסנוב סופיה</t>
  </si>
  <si>
    <t>מיכאילובסקי פליקס שלומי</t>
  </si>
  <si>
    <t>אמת למועצת העיר</t>
  </si>
  <si>
    <t>הייט מנחם</t>
  </si>
  <si>
    <t>זליגמן נמרוד</t>
  </si>
  <si>
    <t>מור גד</t>
  </si>
  <si>
    <t>פטרר סימונה לוסיה</t>
  </si>
  <si>
    <t>רואשדה לאפי</t>
  </si>
  <si>
    <t>דרוסקין יוסף</t>
  </si>
  <si>
    <t>אביטל ג'נט</t>
  </si>
  <si>
    <t>דוד יוסף</t>
  </si>
  <si>
    <t>בורדה דוד דמיטרי</t>
  </si>
  <si>
    <t>בראונשטיין קורנל</t>
  </si>
  <si>
    <t>כהן סמי</t>
  </si>
  <si>
    <t>דוחאן איהאב</t>
  </si>
  <si>
    <t>שבאב אל תג'ייר</t>
  </si>
  <si>
    <t>נצרת</t>
  </si>
  <si>
    <t>בנא פיראס</t>
  </si>
  <si>
    <t>ח'ליל ראמז</t>
  </si>
  <si>
    <t>מוסא נדאל</t>
  </si>
  <si>
    <t>ליביס אליף</t>
  </si>
  <si>
    <t>נאסר פאדי</t>
  </si>
  <si>
    <t>עבד אלח'אלק אוסאמה</t>
  </si>
  <si>
    <t>ח'לייף פאיז</t>
  </si>
  <si>
    <t>כאיד באסם</t>
  </si>
  <si>
    <t>קובטי רומיו</t>
  </si>
  <si>
    <t>עודה עאידה</t>
  </si>
  <si>
    <t>בחטיטי עבד אל נאסר</t>
  </si>
  <si>
    <t>ריזק עלא</t>
  </si>
  <si>
    <t>אבו דבאי עבד אלנאסר</t>
  </si>
  <si>
    <t>עטאללה ודאד</t>
  </si>
  <si>
    <t>אבו אחמד כרם</t>
  </si>
  <si>
    <t>אבו רעד ג'ורג'</t>
  </si>
  <si>
    <t>כריים איאד</t>
  </si>
  <si>
    <t>ח'מיס ג'יהאד</t>
  </si>
  <si>
    <t>סלימאן חובה</t>
  </si>
  <si>
    <t>אבו אסחאק מוחמד</t>
  </si>
  <si>
    <t>אבו זיאד לואי</t>
  </si>
  <si>
    <t>סאבא פאדי</t>
  </si>
  <si>
    <t>נאסר הדיל</t>
  </si>
  <si>
    <t>ברכה נאדר</t>
  </si>
  <si>
    <t>טאהא סאמח</t>
  </si>
  <si>
    <t>עלימי סלים</t>
  </si>
  <si>
    <t>חדאד ח'ליל</t>
  </si>
  <si>
    <t>חמד סאהר</t>
  </si>
  <si>
    <t>ח'רטביל ריהאם</t>
  </si>
  <si>
    <t>עטיה מוסטפא</t>
  </si>
  <si>
    <t>חמדאן עלא</t>
  </si>
  <si>
    <t>קאסם סוהאד</t>
  </si>
  <si>
    <t>ליביס אוסאמה</t>
  </si>
  <si>
    <t>בסיוני תאופיק</t>
  </si>
  <si>
    <t>מחרום אשרף</t>
  </si>
  <si>
    <t>עזאיזה סמר</t>
  </si>
  <si>
    <t>סרוג'י קאני</t>
  </si>
  <si>
    <t>דאהר כאמל</t>
  </si>
  <si>
    <t>הרשימה האהלייה</t>
  </si>
  <si>
    <t>בג'אלי עדי</t>
  </si>
  <si>
    <t>ניג'ם ח'אלד</t>
  </si>
  <si>
    <t>בשרה סעיד</t>
  </si>
  <si>
    <t>קעואר ודאד</t>
  </si>
  <si>
    <t>נחאס יוסף</t>
  </si>
  <si>
    <t>ביאטרה עפיפי עפיף</t>
  </si>
  <si>
    <t>אבו אחמד ח'ולוד</t>
  </si>
  <si>
    <t>מנסור וליד</t>
  </si>
  <si>
    <t>סוידאן לואי</t>
  </si>
  <si>
    <t>אבו לאשין כרים</t>
  </si>
  <si>
    <t>זועבי אמיר</t>
  </si>
  <si>
    <t>נסרה בלאל</t>
  </si>
  <si>
    <t>שמאס אמטאנס</t>
  </si>
  <si>
    <t>סעדי פאוזי</t>
  </si>
  <si>
    <t>סלימאן עבד אלמג'יד</t>
  </si>
  <si>
    <t>טאהא קמר</t>
  </si>
  <si>
    <t>פאהום איהאב</t>
  </si>
  <si>
    <t>דיביני פהמי</t>
  </si>
  <si>
    <t>עואד ראסם</t>
  </si>
  <si>
    <t>חילו יוסף</t>
  </si>
  <si>
    <t>זועבי יתרב</t>
  </si>
  <si>
    <t>עומרי ואיל</t>
  </si>
  <si>
    <t>נח'אש ג'מאל</t>
  </si>
  <si>
    <t>זערורה אבראהים</t>
  </si>
  <si>
    <t>הווארי ערין</t>
  </si>
  <si>
    <t>סבאג כמיל</t>
  </si>
  <si>
    <t>כנג' בסאם</t>
  </si>
  <si>
    <t>אנדריא אלבייר</t>
  </si>
  <si>
    <t>יזבק היבה</t>
  </si>
  <si>
    <t>חלומה סאלח</t>
  </si>
  <si>
    <t>נג'אר עולא</t>
  </si>
  <si>
    <t>עבדאללה ויסאם</t>
  </si>
  <si>
    <t>מחמוד עלי שריף</t>
  </si>
  <si>
    <t>חכים עביר</t>
  </si>
  <si>
    <t>אבו אחמד המאם</t>
  </si>
  <si>
    <t>בנא עאוני</t>
  </si>
  <si>
    <t>סלימאן סלים</t>
  </si>
  <si>
    <t>נח'אש יוסף</t>
  </si>
  <si>
    <t>אבו נאג'י אסעד</t>
  </si>
  <si>
    <t>נצרת שלי</t>
  </si>
  <si>
    <t>אבו נסרה דיאב</t>
  </si>
  <si>
    <t>שלש פרחאן</t>
  </si>
  <si>
    <t>פאהום מוחמד</t>
  </si>
  <si>
    <t>רמדאן זוהייר</t>
  </si>
  <si>
    <t>שמוט פארס</t>
  </si>
  <si>
    <t>זועבי מוחמד סעיד</t>
  </si>
  <si>
    <t>עלוש סלים</t>
  </si>
  <si>
    <t>חאמד שאוכת</t>
  </si>
  <si>
    <t>עבד אלהאדי סאלח</t>
  </si>
  <si>
    <t>נסראוי נעים</t>
  </si>
  <si>
    <t>ספדי חאתם</t>
  </si>
  <si>
    <t>אבו אל עסל חנא</t>
  </si>
  <si>
    <t>עלא אלדין עלא</t>
  </si>
  <si>
    <t>ביאטרה עדנאן</t>
  </si>
  <si>
    <t>מוסא תוהאם</t>
  </si>
  <si>
    <t>נח'אש מואנס</t>
  </si>
  <si>
    <t>רבאיעה נהלא</t>
  </si>
  <si>
    <t>נג'אר טוני</t>
  </si>
  <si>
    <t>פלאח פרג'</t>
  </si>
  <si>
    <t>פרח היפא</t>
  </si>
  <si>
    <t>דעבול פריד</t>
  </si>
  <si>
    <t>אבו תאיה פאתנה</t>
  </si>
  <si>
    <t>אבו סלוטה אחלאם</t>
  </si>
  <si>
    <t>אעראבי מוחמד</t>
  </si>
  <si>
    <t>ח'מיס בשארה</t>
  </si>
  <si>
    <t>שחברי ויסאם</t>
  </si>
  <si>
    <t>שרארה סלים</t>
  </si>
  <si>
    <t>עגאוי ואאל</t>
  </si>
  <si>
    <t>ביומי האני</t>
  </si>
  <si>
    <t>אבו אל רוב סאמיה</t>
  </si>
  <si>
    <t>סעדי סמיר</t>
  </si>
  <si>
    <t>נסאר רות</t>
  </si>
  <si>
    <t>מרואת ראיק</t>
  </si>
  <si>
    <t>מזאוי רון</t>
  </si>
  <si>
    <t>עואיסה מוחמד</t>
  </si>
  <si>
    <t>סלאם עלי</t>
  </si>
  <si>
    <t>קויידר אסמאעיל</t>
  </si>
  <si>
    <t>תחאלף אל נאצרה והתנועה האסלאמית</t>
  </si>
  <si>
    <t>אבו אחמד מוחמד</t>
  </si>
  <si>
    <t>גנים עבד אל רחמאן</t>
  </si>
  <si>
    <t>אבו אחמד סלמאן</t>
  </si>
  <si>
    <t>קויידר ג'מאל</t>
  </si>
  <si>
    <t>שחאדה מוחמד</t>
  </si>
  <si>
    <t>עבד אלראזק פתחי</t>
  </si>
  <si>
    <t>ביאטרה עביר</t>
  </si>
  <si>
    <t>אבו אחמד סלאם</t>
  </si>
  <si>
    <t>מנסור אמאל</t>
  </si>
  <si>
    <t>סעדי ג'מיל</t>
  </si>
  <si>
    <t>זיתאוי אינאס</t>
  </si>
  <si>
    <t>ארסלאן ארסלאן</t>
  </si>
  <si>
    <t>חמדאן אחמד</t>
  </si>
  <si>
    <t>אבו אחמד אינסאף</t>
  </si>
  <si>
    <t>האדיה יזיד</t>
  </si>
  <si>
    <t>אבו נסרה מחמוד</t>
  </si>
  <si>
    <t>הרייש מוחמד</t>
  </si>
  <si>
    <t>אבו אחמד ויסאל</t>
  </si>
  <si>
    <t>עיאד חוסיין</t>
  </si>
  <si>
    <t>אסמאעיל דועאא</t>
  </si>
  <si>
    <t>שאהין יערב</t>
  </si>
  <si>
    <t>סעדי עבדאל גני</t>
  </si>
  <si>
    <t>ביאדי ח'אלד</t>
  </si>
  <si>
    <t>ג'פאלי סעיד</t>
  </si>
  <si>
    <t>זועבי סעיד</t>
  </si>
  <si>
    <t>חוסיין זיאד</t>
  </si>
  <si>
    <t>עומרי ראיד</t>
  </si>
  <si>
    <t>אבו רג'ב מוסטפא</t>
  </si>
  <si>
    <t>קאסם נעים</t>
  </si>
  <si>
    <t>נפאע האלה</t>
  </si>
  <si>
    <t>בוטו סאמי</t>
  </si>
  <si>
    <t>עותמאן עלי</t>
  </si>
  <si>
    <t>מועד חסן</t>
  </si>
  <si>
    <t>עאבד נגלאא</t>
  </si>
  <si>
    <t>טאהא אוסאמה</t>
  </si>
  <si>
    <t>אבו אחמד תאופיק</t>
  </si>
  <si>
    <t>והדאני ראג'י</t>
  </si>
  <si>
    <t>לכל אלנאס</t>
  </si>
  <si>
    <t>סולימאן איאס</t>
  </si>
  <si>
    <t>עודה טארק</t>
  </si>
  <si>
    <t>מנסור אמינה</t>
  </si>
  <si>
    <t>ותד עאמר</t>
  </si>
  <si>
    <t>סלימאן רגד</t>
  </si>
  <si>
    <t>הוארי עלי</t>
  </si>
  <si>
    <t>זועבי חנין</t>
  </si>
  <si>
    <t>אבו עלואן עבלא</t>
  </si>
  <si>
    <t>חזית נצרת הדמוקרטית</t>
  </si>
  <si>
    <t>מחרום ח'אלד</t>
  </si>
  <si>
    <t>מזאוי סלים</t>
  </si>
  <si>
    <t>יזבכ ריאד</t>
  </si>
  <si>
    <t>מרואת האני</t>
  </si>
  <si>
    <t>קס ג'ורג'</t>
  </si>
  <si>
    <t>ח'ליף ויקטוריא</t>
  </si>
  <si>
    <t>עאבד מאהר</t>
  </si>
  <si>
    <t>חאג' מוסמאר חנא</t>
  </si>
  <si>
    <t>הרייש עבד אל קאדר</t>
  </si>
  <si>
    <t>זועבי הודא</t>
  </si>
  <si>
    <t>נסאר ראוף</t>
  </si>
  <si>
    <t>זועבי והיבה</t>
  </si>
  <si>
    <t>אבו דקה מוחמד</t>
  </si>
  <si>
    <t>אבו רביע רביע</t>
  </si>
  <si>
    <t>אבו סיני וליד</t>
  </si>
  <si>
    <t>עאבד ח'ליל</t>
  </si>
  <si>
    <t>אבו דבאי סאמר</t>
  </si>
  <si>
    <t>ח'ורי ח'אולה</t>
  </si>
  <si>
    <t>פאהום רביע</t>
  </si>
  <si>
    <t>טאהא שהד</t>
  </si>
  <si>
    <t>בסיוני עזיז</t>
  </si>
  <si>
    <t>קובטי ורד</t>
  </si>
  <si>
    <t>שהואן בילאל</t>
  </si>
  <si>
    <t>ג'השאן ואיל</t>
  </si>
  <si>
    <t>שחאדה אמאל</t>
  </si>
  <si>
    <t>חמדאן סעיד</t>
  </si>
  <si>
    <t>חכים עזמי</t>
  </si>
  <si>
    <t>אבו אחמד עימאד</t>
  </si>
  <si>
    <t>כראם אוסאמה</t>
  </si>
  <si>
    <t>בדוי ח'ולוד</t>
  </si>
  <si>
    <t>זועבי שריף</t>
  </si>
  <si>
    <t>סעדי מרואן</t>
  </si>
  <si>
    <t>עונאללה בלאל</t>
  </si>
  <si>
    <t>זהר רנא</t>
  </si>
  <si>
    <t>אסתיתי מוסטפא</t>
  </si>
  <si>
    <t>דוח'אן מסעב</t>
  </si>
  <si>
    <t>ג'ראיסי ראמז</t>
  </si>
  <si>
    <t>זידאני יוסף</t>
  </si>
  <si>
    <t>רשימת נצרת המאוחדת</t>
  </si>
  <si>
    <t>אחמד מוחמד</t>
  </si>
  <si>
    <t>אבו דקה ויסאם</t>
  </si>
  <si>
    <t>אחמד חוסאם</t>
  </si>
  <si>
    <t>שירביני עדנאן</t>
  </si>
  <si>
    <t>מרואת מאיר</t>
  </si>
  <si>
    <t>פאח'ורי ח'ליל</t>
  </si>
  <si>
    <t>ניג'ם וליד</t>
  </si>
  <si>
    <t>אבו רביע סמיר</t>
  </si>
  <si>
    <t>חאמד עיזאת</t>
  </si>
  <si>
    <t>נאסר ח'אלד</t>
  </si>
  <si>
    <t>עותמאן זיאד</t>
  </si>
  <si>
    <t>אבו לאשין אבראהים</t>
  </si>
  <si>
    <t>שחאדה חוסאם אל דין</t>
  </si>
  <si>
    <t>זועבי מג'די</t>
  </si>
  <si>
    <t>אחמד מוסעב</t>
  </si>
  <si>
    <t>מרואת ליאן</t>
  </si>
  <si>
    <t>מרואת סעיד</t>
  </si>
  <si>
    <t>גפרי פארוק</t>
  </si>
  <si>
    <t>נאסר פח'רי</t>
  </si>
  <si>
    <t>בוח'ארי עאמר</t>
  </si>
  <si>
    <t>גזאוי רדואן</t>
  </si>
  <si>
    <t>עווד איהאב</t>
  </si>
  <si>
    <t>מחרום עימאד</t>
  </si>
  <si>
    <t>חמד גואד</t>
  </si>
  <si>
    <t>אסעיפאן חוסאם</t>
  </si>
  <si>
    <t>חסן נסים</t>
  </si>
  <si>
    <t>נאסר סאלח</t>
  </si>
  <si>
    <t>אבו רחאל ניזאר</t>
  </si>
  <si>
    <t>עלי נאסר ראיק</t>
  </si>
  <si>
    <t>חאמד ג'מיל</t>
  </si>
  <si>
    <t>דראושה נג'וד</t>
  </si>
  <si>
    <t>אחמד וליד</t>
  </si>
  <si>
    <t>ואכד מוחמד</t>
  </si>
  <si>
    <t>מרואת תאופיק</t>
  </si>
  <si>
    <t>עיאד יוסף</t>
  </si>
  <si>
    <t>לזריאן יניב</t>
  </si>
  <si>
    <t>נס ציונה</t>
  </si>
  <si>
    <t>מבורך עזרא</t>
  </si>
  <si>
    <t>ויינבאום אריה</t>
  </si>
  <si>
    <t>רפאל ערן אביחי משיח</t>
  </si>
  <si>
    <t>טאוב יעקב</t>
  </si>
  <si>
    <t>אזולאי יניב שמעון</t>
  </si>
  <si>
    <t>לב לצעירים ברשות שחר רובין</t>
  </si>
  <si>
    <t>מרחום אלירן</t>
  </si>
  <si>
    <t>שפר עירית</t>
  </si>
  <si>
    <t>אדרי מורן נירית</t>
  </si>
  <si>
    <t>טל אור נדב</t>
  </si>
  <si>
    <t>בן סלמון אלון יצחק</t>
  </si>
  <si>
    <t>בריינר גולדשטיין אלינור אנה ליאוני</t>
  </si>
  <si>
    <t>אנוקוב גיל</t>
  </si>
  <si>
    <t>ברוקס מנו</t>
  </si>
  <si>
    <t>סימון שי</t>
  </si>
  <si>
    <t>שחורי הדס</t>
  </si>
  <si>
    <t>יגודה לירן מנחם</t>
  </si>
  <si>
    <t>יגאנה אורן ציון</t>
  </si>
  <si>
    <t>רובין שחר</t>
  </si>
  <si>
    <t>רודיטי יהושע</t>
  </si>
  <si>
    <t>יש עתיד בנס ציונה</t>
  </si>
  <si>
    <t>ולד אייל</t>
  </si>
  <si>
    <t>סמואל אילה</t>
  </si>
  <si>
    <t>חמו אריק</t>
  </si>
  <si>
    <t>מזרחי עינת מרגלית</t>
  </si>
  <si>
    <t>כץ צציליה קלאודיה</t>
  </si>
  <si>
    <t>וינשטיין אילן</t>
  </si>
  <si>
    <t>פז בלה יפה</t>
  </si>
  <si>
    <t>הנדלר ניר</t>
  </si>
  <si>
    <t>זיו אבישי</t>
  </si>
  <si>
    <t>חבצלת ענת</t>
  </si>
  <si>
    <t>חיימוביץ יהודה</t>
  </si>
  <si>
    <t>קורץ יעקב</t>
  </si>
  <si>
    <t>לרר שפירא רבקה</t>
  </si>
  <si>
    <t>נס ציונה נטו בראשות יוסי שבו</t>
  </si>
  <si>
    <t>חסין אברהם</t>
  </si>
  <si>
    <t>גרין רונן יצחק</t>
  </si>
  <si>
    <t>עובדת קרן אור</t>
  </si>
  <si>
    <t>דהן יעקב</t>
  </si>
  <si>
    <t>שטיינהרט רבקה</t>
  </si>
  <si>
    <t>גלילי אהוד</t>
  </si>
  <si>
    <t>שחר מיטל</t>
  </si>
  <si>
    <t>ירושלמי נאור</t>
  </si>
  <si>
    <t>חיט אבירז טלי</t>
  </si>
  <si>
    <t>זילברמן צפורה</t>
  </si>
  <si>
    <t>רומנו שאול</t>
  </si>
  <si>
    <t>שבו יוסף</t>
  </si>
  <si>
    <t>דהרי ששון</t>
  </si>
  <si>
    <t>הבית היהודי בראשות יצחק כהן</t>
  </si>
  <si>
    <t>גמיל שחר</t>
  </si>
  <si>
    <t>אתירם עדי</t>
  </si>
  <si>
    <t>בינדר דנה</t>
  </si>
  <si>
    <t>העבודה בראשות עמוס לוגסי</t>
  </si>
  <si>
    <t>שוורץ אמיר )גרי(</t>
  </si>
  <si>
    <t>סבזי גדיד איילת</t>
  </si>
  <si>
    <t>ליבוביץ אורלי</t>
  </si>
  <si>
    <t>שיקלי ניצן</t>
  </si>
  <si>
    <t>מלכין אורי מאיר</t>
  </si>
  <si>
    <t>אהרוני סמדר</t>
  </si>
  <si>
    <t>לוגסי עמוס</t>
  </si>
  <si>
    <t>עומרי תאיר</t>
  </si>
  <si>
    <t>אלחקמא</t>
  </si>
  <si>
    <t>נחף</t>
  </si>
  <si>
    <t>עבד אל כרים עסאם</t>
  </si>
  <si>
    <t>איוב עבד אל חמיד</t>
  </si>
  <si>
    <t>עבד אל גני ח'אלד</t>
  </si>
  <si>
    <t>סרחאן יחיא</t>
  </si>
  <si>
    <t>אלשמס</t>
  </si>
  <si>
    <t>קי</t>
  </si>
  <si>
    <t>סרחאן סביח</t>
  </si>
  <si>
    <t>סרחאן מוחמד</t>
  </si>
  <si>
    <t>סרחאן סאלח</t>
  </si>
  <si>
    <t>סרחאן אחמד</t>
  </si>
  <si>
    <t>סרחאן עלי</t>
  </si>
  <si>
    <t>זורי ערפאת</t>
  </si>
  <si>
    <t>סרחאן נימר</t>
  </si>
  <si>
    <t>סרחאן חאמד</t>
  </si>
  <si>
    <t>מטר פריד</t>
  </si>
  <si>
    <t>מטר עבד אל רחים</t>
  </si>
  <si>
    <t>אלופאא ואלאסלאח</t>
  </si>
  <si>
    <t>אסמאעיל ג'מאל</t>
  </si>
  <si>
    <t>אסמאעיל יחיא</t>
  </si>
  <si>
    <t>עיסא אחמד</t>
  </si>
  <si>
    <t>עבאס גסאן</t>
  </si>
  <si>
    <t>עוסמאן מוחמד</t>
  </si>
  <si>
    <t>חסן ח'אלד</t>
  </si>
  <si>
    <t>רביע עווד</t>
  </si>
  <si>
    <t>מטר אחמד</t>
  </si>
  <si>
    <t>אסמאעיל עומר</t>
  </si>
  <si>
    <t>קיס עוני</t>
  </si>
  <si>
    <t>אלפגר</t>
  </si>
  <si>
    <t>קיס הארון</t>
  </si>
  <si>
    <t>קאדרי עלי</t>
  </si>
  <si>
    <t>איוב סלים</t>
  </si>
  <si>
    <t>איוב סמיח</t>
  </si>
  <si>
    <t>קאדרי מוקבל</t>
  </si>
  <si>
    <t>קיס מוסא</t>
  </si>
  <si>
    <t>קיס מוחלס</t>
  </si>
  <si>
    <t>קאדרי עבד אל קאדר</t>
  </si>
  <si>
    <t>אלשרוק</t>
  </si>
  <si>
    <t>סרחאן חוסיין</t>
  </si>
  <si>
    <t>סרחאן עבד אל סלאם</t>
  </si>
  <si>
    <t>סרחאן מחמוד</t>
  </si>
  <si>
    <t>טיבאש סאלח</t>
  </si>
  <si>
    <t>זורי אחמד</t>
  </si>
  <si>
    <t>סרחאן סאמי</t>
  </si>
  <si>
    <t>ח'ולי מוחמד</t>
  </si>
  <si>
    <t>מוסטפא חוסין סאדאת</t>
  </si>
  <si>
    <t>איוב מוחמד</t>
  </si>
  <si>
    <t>חסן מוחמד</t>
  </si>
  <si>
    <t>עומרי מוחמד</t>
  </si>
  <si>
    <t>חוסין חאזם</t>
  </si>
  <si>
    <t>מטר וליד</t>
  </si>
  <si>
    <t>סעיד מוחמד</t>
  </si>
  <si>
    <t>אלקראמה</t>
  </si>
  <si>
    <t>ךנ</t>
  </si>
  <si>
    <t>סעיד נסים</t>
  </si>
  <si>
    <t>עבד אל גני עומר</t>
  </si>
  <si>
    <t>סעיד חסן</t>
  </si>
  <si>
    <t>עבד אל כרים עלי</t>
  </si>
  <si>
    <t>עתמה אחמד</t>
  </si>
  <si>
    <t>סעיד עבד אל חלים</t>
  </si>
  <si>
    <t>עבד אל גני מרואן</t>
  </si>
  <si>
    <t>סעיד יוסף</t>
  </si>
  <si>
    <t>אלמג'ד</t>
  </si>
  <si>
    <t>סעיד יחיא</t>
  </si>
  <si>
    <t>סעיד סעיד</t>
  </si>
  <si>
    <t>קדורה עבד אל באסת</t>
  </si>
  <si>
    <t>נחף אלמוסתקבל</t>
  </si>
  <si>
    <t>דוירי אחמד</t>
  </si>
  <si>
    <t>קשקוש באסל</t>
  </si>
  <si>
    <t>חסון עבד אל גפור</t>
  </si>
  <si>
    <t>מוסטפא חוסין נג'יב</t>
  </si>
  <si>
    <t>קדורה ג'מאל</t>
  </si>
  <si>
    <t>עותמאן מחמוד</t>
  </si>
  <si>
    <t>אלטליעה</t>
  </si>
  <si>
    <t>חלבי מוחמד</t>
  </si>
  <si>
    <t>דעיבס ג'מאל</t>
  </si>
  <si>
    <t>חאג' אחמד</t>
  </si>
  <si>
    <t>עבאס מוקיד</t>
  </si>
  <si>
    <t>דעיבס עבדאללה</t>
  </si>
  <si>
    <t>עבאס מוכלס</t>
  </si>
  <si>
    <t>קיס לוטפיה</t>
  </si>
  <si>
    <t>אלביאן</t>
  </si>
  <si>
    <t>קיס תוקא</t>
  </si>
  <si>
    <t>קיס מוחמד</t>
  </si>
  <si>
    <t>קיס נאג'י</t>
  </si>
  <si>
    <t>קיס אבראהים</t>
  </si>
  <si>
    <t>קיס עבד אל באסט</t>
  </si>
  <si>
    <t>סרחאן מוסטפא</t>
  </si>
  <si>
    <t>ופאא ואנתמאא</t>
  </si>
  <si>
    <t>סרחאן כמאל</t>
  </si>
  <si>
    <t>סרחאן ג'מאל</t>
  </si>
  <si>
    <t>סרחאן ספיה</t>
  </si>
  <si>
    <t>רביע נסר</t>
  </si>
  <si>
    <t>חסן אבראהים</t>
  </si>
  <si>
    <t>אבו סאלח מחמוד</t>
  </si>
  <si>
    <t>עבד אל גני אחמד</t>
  </si>
  <si>
    <t>סרחאן דח'לאללה</t>
  </si>
  <si>
    <t>חאג' כאזם</t>
  </si>
  <si>
    <t>עיסא חוסין</t>
  </si>
  <si>
    <t>איוב אחמד</t>
  </si>
  <si>
    <t>סרחאן איאד</t>
  </si>
  <si>
    <t>אלהלאל</t>
  </si>
  <si>
    <t>הל</t>
  </si>
  <si>
    <t>טבאש אחמד</t>
  </si>
  <si>
    <t>חלבי עבדאללה</t>
  </si>
  <si>
    <t>עתמה עבד אל סלאם</t>
  </si>
  <si>
    <t>קאדרי איימן</t>
  </si>
  <si>
    <t>מוסטפא חאג' סלים</t>
  </si>
  <si>
    <t>שבאט ג'מאל</t>
  </si>
  <si>
    <t>סרחאן מופיד</t>
  </si>
  <si>
    <t>אליאסיאן יניב</t>
  </si>
  <si>
    <t>נהריה</t>
  </si>
  <si>
    <t>לגריסי אליהו</t>
  </si>
  <si>
    <t>ונונו יניב</t>
  </si>
  <si>
    <t>אלון דוד</t>
  </si>
  <si>
    <t>משה דורון</t>
  </si>
  <si>
    <t>רואש חיים אלי</t>
  </si>
  <si>
    <t>פלג מרים</t>
  </si>
  <si>
    <t>הירוקים לנהריה חזקה בראשות אייל וייזר</t>
  </si>
  <si>
    <t>פלד דב</t>
  </si>
  <si>
    <t>ממן ניב</t>
  </si>
  <si>
    <t>עקיבא מנשה</t>
  </si>
  <si>
    <t>אדרי מרדכי</t>
  </si>
  <si>
    <t>ספקטור גוסטבו</t>
  </si>
  <si>
    <t>סלע מרים</t>
  </si>
  <si>
    <t>מלכה אבינועם יעקב</t>
  </si>
  <si>
    <t>אזולאי עידן</t>
  </si>
  <si>
    <t>גולדוסר מלכה</t>
  </si>
  <si>
    <t>ברליאנד אדוארד</t>
  </si>
  <si>
    <t>מולכו שרית</t>
  </si>
  <si>
    <t>וייזר אייל</t>
  </si>
  <si>
    <t>טורז אלמוג</t>
  </si>
  <si>
    <t>צעירי נהריה</t>
  </si>
  <si>
    <t>עזריה תום מישאל</t>
  </si>
  <si>
    <t>שביט רוני</t>
  </si>
  <si>
    <t>נפתלי שי</t>
  </si>
  <si>
    <t>נפתלי אלון</t>
  </si>
  <si>
    <t>שטרקמן אורנה</t>
  </si>
  <si>
    <t>כהן אור מרדכי</t>
  </si>
  <si>
    <t>סמיונוב ודים</t>
  </si>
  <si>
    <t>ספורט תיירות בריאות</t>
  </si>
  <si>
    <t>קופמן אלכסנדר</t>
  </si>
  <si>
    <t>ביזייקו אנטונינה</t>
  </si>
  <si>
    <t>לוין דוד</t>
  </si>
  <si>
    <t>קורגיניאן ארתור</t>
  </si>
  <si>
    <t>קרבקוב איגור</t>
  </si>
  <si>
    <t>בן דוד משה שי</t>
  </si>
  <si>
    <t>אור</t>
  </si>
  <si>
    <t>נחום עידו</t>
  </si>
  <si>
    <t>חן אהוד</t>
  </si>
  <si>
    <t>מימון יוסף</t>
  </si>
  <si>
    <t>בוקריס רם גולן</t>
  </si>
  <si>
    <t>קורקוס אברהם</t>
  </si>
  <si>
    <t>אלקיים עופר</t>
  </si>
  <si>
    <t>פרופס שי אלכסנדר</t>
  </si>
  <si>
    <t>נהריה ביתנו</t>
  </si>
  <si>
    <t>קייקוב נטליה</t>
  </si>
  <si>
    <t>שטרקר בוריס</t>
  </si>
  <si>
    <t>גורצקי יאן</t>
  </si>
  <si>
    <t>גלוחוב אנה חגית</t>
  </si>
  <si>
    <t>זוסמן קרוקובסקי אירנה</t>
  </si>
  <si>
    <t>מרקוב קלאודיה</t>
  </si>
  <si>
    <t>זגלמן איליה</t>
  </si>
  <si>
    <t>אפשטיין דמיטרי</t>
  </si>
  <si>
    <t>פרץ יצחק</t>
  </si>
  <si>
    <t>מחר חדש</t>
  </si>
  <si>
    <t>אפריאט מקס</t>
  </si>
  <si>
    <t>עמר מרדכי מאיר</t>
  </si>
  <si>
    <t>דודי שאול</t>
  </si>
  <si>
    <t>טרבלסי ליאת</t>
  </si>
  <si>
    <t>גלזברג בלהה</t>
  </si>
  <si>
    <t>אלדד עמוס</t>
  </si>
  <si>
    <t>גולן עמוס</t>
  </si>
  <si>
    <t>שלו שירן</t>
  </si>
  <si>
    <t>היינברג שמואל רענן</t>
  </si>
  <si>
    <t>איתמר לירז</t>
  </si>
  <si>
    <t>וייס אדרי יפית</t>
  </si>
  <si>
    <t>בורדין מיכאל</t>
  </si>
  <si>
    <t>זיגלמן יוסף וולף</t>
  </si>
  <si>
    <t>סודאי אורן</t>
  </si>
  <si>
    <t>שצברג שי ברל דב</t>
  </si>
  <si>
    <t>הליכוד בראשות מאיר שצברג</t>
  </si>
  <si>
    <t>חסון איתי טטו ויקטור</t>
  </si>
  <si>
    <t>ברידזה ליזה</t>
  </si>
  <si>
    <t>גיימנסון לאוניד</t>
  </si>
  <si>
    <t>שצברג מאיר</t>
  </si>
  <si>
    <t>נגולה אהרן</t>
  </si>
  <si>
    <t>ביושר</t>
  </si>
  <si>
    <t>בן בוחר נסים יעקב</t>
  </si>
  <si>
    <t>סגל שילה</t>
  </si>
  <si>
    <t>אסולין יעקב</t>
  </si>
  <si>
    <t>דוד שחר</t>
  </si>
  <si>
    <t>בובליל יקיר</t>
  </si>
  <si>
    <t>אשרף מאיר</t>
  </si>
  <si>
    <t>כהן חגי</t>
  </si>
  <si>
    <t>מיארה אלי</t>
  </si>
  <si>
    <t>בוקובזה אמיר עמוס</t>
  </si>
  <si>
    <t>אילוז מאיר</t>
  </si>
  <si>
    <t>קורקוס משה</t>
  </si>
  <si>
    <t>אלמגור חן שי</t>
  </si>
  <si>
    <t>הבית היהודי בראשות קובי ויצמן</t>
  </si>
  <si>
    <t>שטראוס דוד משה</t>
  </si>
  <si>
    <t>רדאעי טל</t>
  </si>
  <si>
    <t>סוסי אורי</t>
  </si>
  <si>
    <t>כהן דבורה</t>
  </si>
  <si>
    <t>ויזמן יעקב</t>
  </si>
  <si>
    <t>משכית ראובן</t>
  </si>
  <si>
    <t>נהריה אחת בראשות ז'קי סבג</t>
  </si>
  <si>
    <t>הרשקוביץ טומי</t>
  </si>
  <si>
    <t>משה אמנון</t>
  </si>
  <si>
    <t>דודיאן אלון</t>
  </si>
  <si>
    <t>שמחוני דני</t>
  </si>
  <si>
    <t>ברק תמר</t>
  </si>
  <si>
    <t>אוחיון יעקב</t>
  </si>
  <si>
    <t>ביניאשוילי דוד</t>
  </si>
  <si>
    <t>מורבאי צפורה</t>
  </si>
  <si>
    <t>סבג ז'קי</t>
  </si>
  <si>
    <t>עינב שמואל</t>
  </si>
  <si>
    <t>נהריה אחרת בראשות אשר שמואלי</t>
  </si>
  <si>
    <t>עזיזי אריה</t>
  </si>
  <si>
    <t>חביב רוברט</t>
  </si>
  <si>
    <t>גרמן בוריס</t>
  </si>
  <si>
    <t>גרי נגה</t>
  </si>
  <si>
    <t>שמואלי אשר</t>
  </si>
  <si>
    <t>בהותי ח'אלד</t>
  </si>
  <si>
    <t>משהד</t>
  </si>
  <si>
    <t>סלימאן עבד אלפתאח</t>
  </si>
  <si>
    <t>בהותי עדנאן</t>
  </si>
  <si>
    <t>חסן וליד</t>
  </si>
  <si>
    <t>אלקאימה אלוטניה</t>
  </si>
  <si>
    <t>חסן מוסעב</t>
  </si>
  <si>
    <t>חסן פרג'</t>
  </si>
  <si>
    <t>חסן אחמד</t>
  </si>
  <si>
    <t>חסן עבד אל חלים</t>
  </si>
  <si>
    <t>חסן אסעד</t>
  </si>
  <si>
    <t>חסן תיסיר</t>
  </si>
  <si>
    <t>רביע עדואן</t>
  </si>
  <si>
    <t>דרך השלום</t>
  </si>
  <si>
    <t>מרעי היתם</t>
  </si>
  <si>
    <t>עלי סח'ר</t>
  </si>
  <si>
    <t>מרעי עלי</t>
  </si>
  <si>
    <t>דח'לאללה ח'אלד</t>
  </si>
  <si>
    <t>מרעי אחמד</t>
  </si>
  <si>
    <t>קדמה ואחווה</t>
  </si>
  <si>
    <t>שחאדה סלים</t>
  </si>
  <si>
    <t>סאלח אמין</t>
  </si>
  <si>
    <t>סאלח סלימאן</t>
  </si>
  <si>
    <t>פריד אבראהים</t>
  </si>
  <si>
    <t>מרעי יוסף</t>
  </si>
  <si>
    <t>אלמשהד עאאלתי</t>
  </si>
  <si>
    <t>חסן פתחי</t>
  </si>
  <si>
    <t>חסן פארוק</t>
  </si>
  <si>
    <t>אלמשהד בלדנא</t>
  </si>
  <si>
    <t>סלימאן ח'אלד</t>
  </si>
  <si>
    <t>סלימאן וג'יה</t>
  </si>
  <si>
    <t>סלימאן סלימאן</t>
  </si>
  <si>
    <t>סלימאן חוסיין</t>
  </si>
  <si>
    <t>חסן סאלח</t>
  </si>
  <si>
    <t>אלמשהד אוולן</t>
  </si>
  <si>
    <t>חסן ג'מיל</t>
  </si>
  <si>
    <t>חסן סביח</t>
  </si>
  <si>
    <t>סלימאן ריאד</t>
  </si>
  <si>
    <t>אלבנאא ולתנמיה</t>
  </si>
  <si>
    <t>ךי</t>
  </si>
  <si>
    <t>סלימאן הישאם</t>
  </si>
  <si>
    <t>קאאמת אלמסתקבל</t>
  </si>
  <si>
    <t>מרעי באסל</t>
  </si>
  <si>
    <t>ברכאת מוחמד</t>
  </si>
  <si>
    <t>מרעי עאדל</t>
  </si>
  <si>
    <t>מרעי חוסיין</t>
  </si>
  <si>
    <t>מרעי פח'רי</t>
  </si>
  <si>
    <t>אבו אסמאעיל ראיף</t>
  </si>
  <si>
    <t>רואיה סאדקה</t>
  </si>
  <si>
    <t>עובייד מוחמד</t>
  </si>
  <si>
    <t>עיסא סלאח</t>
  </si>
  <si>
    <t>אבו אסמאעיל אבראהים</t>
  </si>
  <si>
    <t>ערפאת לואי</t>
  </si>
  <si>
    <t>בלדנא אלמוואחדא</t>
  </si>
  <si>
    <t>ום</t>
  </si>
  <si>
    <t>סלימאן ג'בר</t>
  </si>
  <si>
    <t>עיסא סאלח</t>
  </si>
  <si>
    <t>קינן אתי</t>
  </si>
  <si>
    <t>יוזמה ושינוי</t>
  </si>
  <si>
    <t>מצפה רמון</t>
  </si>
  <si>
    <t>בדש אליהו</t>
  </si>
  <si>
    <t>ויליאמס טביאל בן ישראל</t>
  </si>
  <si>
    <t>סימונוב סימנטוב אולגה ירדנה</t>
  </si>
  <si>
    <t>סבג טובי יהודה</t>
  </si>
  <si>
    <t>בן משי גיורא</t>
  </si>
  <si>
    <t>כהן עליזה</t>
  </si>
  <si>
    <t>סבג ליזט</t>
  </si>
  <si>
    <t>דותן אורנה</t>
  </si>
  <si>
    <t>מרום רוני</t>
  </si>
  <si>
    <t>יוסף רות</t>
  </si>
  <si>
    <t>תלמ"ר - תושבים למען מצפה רמון בראשות אייבי אמר</t>
  </si>
  <si>
    <t>קוגן נורית</t>
  </si>
  <si>
    <t>אמר לסרי אברהם אייבי</t>
  </si>
  <si>
    <t>טבסקי נחום שמעון</t>
  </si>
  <si>
    <t>מאמינים במצפה</t>
  </si>
  <si>
    <t>שרעבי נועם</t>
  </si>
  <si>
    <t>יעקבי מרדכי חיים</t>
  </si>
  <si>
    <t>אבני דן</t>
  </si>
  <si>
    <t>מרצ בוחרים חיים</t>
  </si>
  <si>
    <t>קיסליוב נינה</t>
  </si>
  <si>
    <t>וולוקיטה סתיו תום</t>
  </si>
  <si>
    <t>בר-גר יצחק</t>
  </si>
  <si>
    <t>פאולר איווניה בת ישראל</t>
  </si>
  <si>
    <t>מז'בינסקי ולרי</t>
  </si>
  <si>
    <t>סורוקורס זינאידה</t>
  </si>
  <si>
    <t>לומקין פבל</t>
  </si>
  <si>
    <t>פרורו ליליה</t>
  </si>
  <si>
    <t>מליאנקאר אדיר</t>
  </si>
  <si>
    <t>חננייב אולגה</t>
  </si>
  <si>
    <t>פופליוחין מיכאל</t>
  </si>
  <si>
    <t>אלחזוב מיכאל</t>
  </si>
  <si>
    <t>כהן רבקה</t>
  </si>
  <si>
    <t>בונדי פנינה</t>
  </si>
  <si>
    <t>ויזאנא יוסף</t>
  </si>
  <si>
    <t>כשכאש יהודית</t>
  </si>
  <si>
    <t>שיטרית דני</t>
  </si>
  <si>
    <t>שושן סמי שלמה</t>
  </si>
  <si>
    <t>מצפה אחת בראשות פלורה שושן</t>
  </si>
  <si>
    <t>יזראב סדיק</t>
  </si>
  <si>
    <t>אוורט יעקב</t>
  </si>
  <si>
    <t>בן שושן משה</t>
  </si>
  <si>
    <t>סלע עובדיה</t>
  </si>
  <si>
    <t>כהן שושנה</t>
  </si>
  <si>
    <t>שרעבי יצחק</t>
  </si>
  <si>
    <t>קנפו אסתר</t>
  </si>
  <si>
    <t>מיחרלייב ילנה</t>
  </si>
  <si>
    <t>שושן פלורה</t>
  </si>
  <si>
    <t>שחאדה אנואר</t>
  </si>
  <si>
    <t>תרשיחא לשינוי והתחדשות בראשות ג'ורג' עבליני</t>
  </si>
  <si>
    <t>מעלות-תרשיחא</t>
  </si>
  <si>
    <t>מטר ריאד</t>
  </si>
  <si>
    <t>עומר שאדי</t>
  </si>
  <si>
    <t>חורי ויקטור</t>
  </si>
  <si>
    <t>עבליני מיאדה</t>
  </si>
  <si>
    <t>שאהין ג'מיל</t>
  </si>
  <si>
    <t>סעב אדוארד</t>
  </si>
  <si>
    <t>חדאד ניקולא</t>
  </si>
  <si>
    <t>ח'ורי גריס</t>
  </si>
  <si>
    <t>יעקוב אליאס</t>
  </si>
  <si>
    <t>אחרס עזיז</t>
  </si>
  <si>
    <t>עבליני ג'ורג'</t>
  </si>
  <si>
    <t>ברבי אושרי</t>
  </si>
  <si>
    <t>ההתאחדות הספרדית העולמית שומרי תורה</t>
  </si>
  <si>
    <t>אלפסי אלברט</t>
  </si>
  <si>
    <t>וויזגן פנחס</t>
  </si>
  <si>
    <t>בואהרון אמנון</t>
  </si>
  <si>
    <t>סויסה שלמה</t>
  </si>
  <si>
    <t>הוארי אבראהים</t>
  </si>
  <si>
    <t>אחווה ושיתוף</t>
  </si>
  <si>
    <t>קבלאוי נמר</t>
  </si>
  <si>
    <t>אדגים האני</t>
  </si>
  <si>
    <t>אבו האשם האשם</t>
  </si>
  <si>
    <t>אבו חסאן מחרז</t>
  </si>
  <si>
    <t>ח'יר עבד</t>
  </si>
  <si>
    <t>דרבי עאוני</t>
  </si>
  <si>
    <t>היב עמרן</t>
  </si>
  <si>
    <t>סובח שחאדה</t>
  </si>
  <si>
    <t>קבלאוי מוחמד</t>
  </si>
  <si>
    <t>עומר חוסאם</t>
  </si>
  <si>
    <t>כאתבי אחמד</t>
  </si>
  <si>
    <t>אבו חרמה נזאר</t>
  </si>
  <si>
    <t>שנאתי איימן</t>
  </si>
  <si>
    <t>נעים איימן</t>
  </si>
  <si>
    <t>המפלגה הדמוקרטית הערבית</t>
  </si>
  <si>
    <t>נעים חאלד</t>
  </si>
  <si>
    <t>פאעור עדנן</t>
  </si>
  <si>
    <t>מחמוד סעיד</t>
  </si>
  <si>
    <t>היב אבראהים</t>
  </si>
  <si>
    <t>דרויש סארי</t>
  </si>
  <si>
    <t>הוארי מחמד</t>
  </si>
  <si>
    <t>נעים חמד</t>
  </si>
  <si>
    <t>סוסאן מישיל</t>
  </si>
  <si>
    <t>תרשיחא העתיד אלמוסתקבל</t>
  </si>
  <si>
    <t>דקוור נביל</t>
  </si>
  <si>
    <t>ג'דעון אוסאמה</t>
  </si>
  <si>
    <t>נחאס ג'ירייס</t>
  </si>
  <si>
    <t>אחרס מטאנס</t>
  </si>
  <si>
    <t>אנדראוס אנדריא</t>
  </si>
  <si>
    <t>ח'ליל אכרם</t>
  </si>
  <si>
    <t>דכור בשארה</t>
  </si>
  <si>
    <t>מעיכי מיכאיל</t>
  </si>
  <si>
    <t>טולדנו סלומון</t>
  </si>
  <si>
    <t>מעלות תרשיחא שלנו</t>
  </si>
  <si>
    <t>מתש</t>
  </si>
  <si>
    <t>קורן ורדה</t>
  </si>
  <si>
    <t>גינזבורג גלית</t>
  </si>
  <si>
    <t>אבוחצירה שלומי</t>
  </si>
  <si>
    <t>בן חמו שמעון</t>
  </si>
  <si>
    <t>דדון יורם</t>
  </si>
  <si>
    <t>סברדלוב ארמון מרים</t>
  </si>
  <si>
    <t>גרשביץ' אלכסיי</t>
  </si>
  <si>
    <t>ברדא יוסף</t>
  </si>
  <si>
    <t>קרפוב נינה</t>
  </si>
  <si>
    <t>בן נעים שמעון מאיר</t>
  </si>
  <si>
    <t>קוצ'ר יורי</t>
  </si>
  <si>
    <t>בוחבוט שלמה</t>
  </si>
  <si>
    <t>פרידמן נפתלי דב</t>
  </si>
  <si>
    <t>הליכוד בראשות ליאור לסרי</t>
  </si>
  <si>
    <t>ממן לימור</t>
  </si>
  <si>
    <t>איחלזון מיכאל</t>
  </si>
  <si>
    <t>זילברשטיין משה ישי</t>
  </si>
  <si>
    <t>בניטה שי חיים</t>
  </si>
  <si>
    <t>אסולין אברהם</t>
  </si>
  <si>
    <t>לסרי ליאור</t>
  </si>
  <si>
    <t>בלייכמן תמרה</t>
  </si>
  <si>
    <t>מעלות תרשיחא ביתנו בראשות ארקדי פומרנץ</t>
  </si>
  <si>
    <t>בן חמו רפאל</t>
  </si>
  <si>
    <t>אסתרקין אלכסנדר</t>
  </si>
  <si>
    <t>בן דוד משה</t>
  </si>
  <si>
    <t>דובקין אנדרי</t>
  </si>
  <si>
    <t>מעוז טובה</t>
  </si>
  <si>
    <t>בריינין מקסים</t>
  </si>
  <si>
    <t>פומרנץ ארקדי</t>
  </si>
  <si>
    <t>דנילצ'נקו מרגריטה</t>
  </si>
  <si>
    <t>מעלות החדשה</t>
  </si>
  <si>
    <t>קופמן מרק</t>
  </si>
  <si>
    <t>פיליפנקו יאנה</t>
  </si>
  <si>
    <t>טומרקין אלכסנדר</t>
  </si>
  <si>
    <t>קוידה אולג</t>
  </si>
  <si>
    <t>ארנשטיין רחל</t>
  </si>
  <si>
    <t>קלרמן שושנה</t>
  </si>
  <si>
    <t>טייב שמעון</t>
  </si>
  <si>
    <t>בלומברג חוה</t>
  </si>
  <si>
    <t>עזרא רלי</t>
  </si>
  <si>
    <t>בן דוד מאיר</t>
  </si>
  <si>
    <t>וינברג חגי</t>
  </si>
  <si>
    <t>ולדמן מנחם מנדל</t>
  </si>
  <si>
    <t>אחדות בהובלת ברוך מיכאלי,יואב בןשטרית,יעל רוזנפלד,דני אברגיל,יורם ביתן,מנחם ולדמן</t>
  </si>
  <si>
    <t>ביתן יורם</t>
  </si>
  <si>
    <t>אברגל דניאל</t>
  </si>
  <si>
    <t>רוזנפלד יעל</t>
  </si>
  <si>
    <t>בן-שיטרית יואב</t>
  </si>
  <si>
    <t>מכאלי ברוך</t>
  </si>
  <si>
    <t>דוכי חוסאם</t>
  </si>
  <si>
    <t>עודה ספואת</t>
  </si>
  <si>
    <t>גרזוזי סמיר</t>
  </si>
  <si>
    <t>דאוד מטאנס</t>
  </si>
  <si>
    <t>פאעור אחמד</t>
  </si>
  <si>
    <t>דרבי מאהר</t>
  </si>
  <si>
    <t>בשארה נידאל</t>
  </si>
  <si>
    <t>אגא אמיל</t>
  </si>
  <si>
    <t>סבית מוסא</t>
  </si>
  <si>
    <t>ברהום ג'ירייס</t>
  </si>
  <si>
    <t>עומר אחמד</t>
  </si>
  <si>
    <t>סוסאן ראמי</t>
  </si>
  <si>
    <t>חדאד עלאא</t>
  </si>
  <si>
    <t>שאהין גאבי</t>
  </si>
  <si>
    <t>פאעור מחמוד</t>
  </si>
  <si>
    <t>בשארה כאמל</t>
  </si>
  <si>
    <t>דכור ג'ואד</t>
  </si>
  <si>
    <t>אבו חסאן ח'ליל</t>
  </si>
  <si>
    <t>טנוס נחלה</t>
  </si>
  <si>
    <t>אדרי אמיתי</t>
  </si>
  <si>
    <t>חזית דתית מעלות</t>
  </si>
  <si>
    <t>בס</t>
  </si>
  <si>
    <t>קפלן אלכסנדר</t>
  </si>
  <si>
    <t>שמואלי מאיר</t>
  </si>
  <si>
    <t>קולט יהושע</t>
  </si>
  <si>
    <t>זגורי שמעון אברהם</t>
  </si>
  <si>
    <t>סביחאת עומר</t>
  </si>
  <si>
    <t>אלופאק</t>
  </si>
  <si>
    <t>מעלה עירון</t>
  </si>
  <si>
    <t>קבלאן אשרף</t>
  </si>
  <si>
    <t>אבו שקיר האני</t>
  </si>
  <si>
    <t>אמארה מוחמד</t>
  </si>
  <si>
    <t>קבלאן ויסאם</t>
  </si>
  <si>
    <t>סביחאת עיסאם</t>
  </si>
  <si>
    <t>אמארה נביל</t>
  </si>
  <si>
    <t>אגבאריה סאהר</t>
  </si>
  <si>
    <t>אלבנאא</t>
  </si>
  <si>
    <t>אגבאריה מוחמד</t>
  </si>
  <si>
    <t>אגבאריה עבד אלרחמאן</t>
  </si>
  <si>
    <t>אגבאריה מאג'ד</t>
  </si>
  <si>
    <t>אגבאריה נדים</t>
  </si>
  <si>
    <t>אגבאריה פואז</t>
  </si>
  <si>
    <t>אל עדאלה</t>
  </si>
  <si>
    <t>ג'בארין חסן</t>
  </si>
  <si>
    <t>ג'בארין עלי</t>
  </si>
  <si>
    <t>ג'בארין אחמד</t>
  </si>
  <si>
    <t>אלעמל ולאסלאח</t>
  </si>
  <si>
    <t>ףנ</t>
  </si>
  <si>
    <t>אגבאריה יוסף</t>
  </si>
  <si>
    <t>ג'עס עלאם</t>
  </si>
  <si>
    <t>אבו בקר נסים</t>
  </si>
  <si>
    <t>מחאמיד מאג'ד</t>
  </si>
  <si>
    <t>אגבאריה שהיר</t>
  </si>
  <si>
    <t>מחאמיד עבד אלרחמאן</t>
  </si>
  <si>
    <t>אגבאריה עבד אלפתאח</t>
  </si>
  <si>
    <t>אגבארייה מאהר</t>
  </si>
  <si>
    <t>אגבאריה עלי</t>
  </si>
  <si>
    <t>אגבאריה סאלח</t>
  </si>
  <si>
    <t>אגבאריה פיאד</t>
  </si>
  <si>
    <t>אגבאריה מוסטפא</t>
  </si>
  <si>
    <t>אגבאריה מופיד</t>
  </si>
  <si>
    <t>ג'בארין נביל</t>
  </si>
  <si>
    <t>ג'בארין איאד</t>
  </si>
  <si>
    <t>גבארין עומר</t>
  </si>
  <si>
    <t>ג'בארין פאוזי</t>
  </si>
  <si>
    <t>ג'בארין ראיד</t>
  </si>
  <si>
    <t>ג'בארין בהג'ת</t>
  </si>
  <si>
    <t>ג'בארין מחמוד</t>
  </si>
  <si>
    <t>ג'בארין זאהי</t>
  </si>
  <si>
    <t>ג'בארין פינאן</t>
  </si>
  <si>
    <t>ג'בארין אוסאמה</t>
  </si>
  <si>
    <t>ג'בארין שאדי</t>
  </si>
  <si>
    <t>אגבאריה גסאן</t>
  </si>
  <si>
    <t>אלנדאא ללתע'ייר</t>
  </si>
  <si>
    <t>מחאג'נה אחמד</t>
  </si>
  <si>
    <t>אגבאריה סאפי</t>
  </si>
  <si>
    <t>אגבאריה מואיד</t>
  </si>
  <si>
    <t>שרקאוי כמאל</t>
  </si>
  <si>
    <t>אגבאריה מחמוד</t>
  </si>
  <si>
    <t>מחאג'נה תאופיק</t>
  </si>
  <si>
    <t>אבו שהאב נביל</t>
  </si>
  <si>
    <t>אגבאריה מרואן</t>
  </si>
  <si>
    <t>אבו בכר טלאל</t>
  </si>
  <si>
    <t>שבאב סאלם</t>
  </si>
  <si>
    <t>רפאעי עאיד</t>
  </si>
  <si>
    <t>ג'בארין אימן</t>
  </si>
  <si>
    <t>אבו זינא עבדאללה</t>
  </si>
  <si>
    <t>אבו חמאד עלי</t>
  </si>
  <si>
    <t>אבו בכר כאלד</t>
  </si>
  <si>
    <t>ריפאעיה פיסל</t>
  </si>
  <si>
    <t>אבו בכר אבראהים</t>
  </si>
  <si>
    <t>רפאעי תאופיק</t>
  </si>
  <si>
    <t>אלתואפוק</t>
  </si>
  <si>
    <t>אגבאריה ח'דר</t>
  </si>
  <si>
    <t>אגבאריה עבד אלמונעם</t>
  </si>
  <si>
    <t>אגבאריה ח'ירי</t>
  </si>
  <si>
    <t>מחאמיד מחמוד</t>
  </si>
  <si>
    <t>שרקאוי באסם</t>
  </si>
  <si>
    <t>זיתאוי מוחמד</t>
  </si>
  <si>
    <t>אגבאריה פתחאללה</t>
  </si>
  <si>
    <t>אגבאריה פרסאן</t>
  </si>
  <si>
    <t>אגבאריה נדאל</t>
  </si>
  <si>
    <t>בן שלוש עופר</t>
  </si>
  <si>
    <t>יחד פועלים לשינוי</t>
  </si>
  <si>
    <t>מעלה אפרים</t>
  </si>
  <si>
    <t>קשת לוי נמרוד יוסף</t>
  </si>
  <si>
    <t>למברגר עזריאל</t>
  </si>
  <si>
    <t>קרני שלמה</t>
  </si>
  <si>
    <t>משטרי רבקה</t>
  </si>
  <si>
    <t>ידיד אליעד</t>
  </si>
  <si>
    <t>רוזינגר שמואל דוד</t>
  </si>
  <si>
    <t>ללוש שלמה</t>
  </si>
  <si>
    <t>זדה יוסף</t>
  </si>
  <si>
    <t>מעלה אדומים</t>
  </si>
  <si>
    <t>רענן יוסף</t>
  </si>
  <si>
    <t>דיל אשר</t>
  </si>
  <si>
    <t>בן הרוש דוד דני</t>
  </si>
  <si>
    <t>ג'ינו רון</t>
  </si>
  <si>
    <t>דוד חי פנחס</t>
  </si>
  <si>
    <t>נגר אברהם</t>
  </si>
  <si>
    <t>וקנין יחיאל</t>
  </si>
  <si>
    <t>קרוק דני</t>
  </si>
  <si>
    <t>התחדשות מעלה אדומים בראשות גילי כהן</t>
  </si>
  <si>
    <t>עזרא זקי יצחק</t>
  </si>
  <si>
    <t>אלקיים אבי</t>
  </si>
  <si>
    <t>סבח מלכה מלי</t>
  </si>
  <si>
    <t>כהן גילי גמליאל</t>
  </si>
  <si>
    <t>מיגאן דרור</t>
  </si>
  <si>
    <t>מעלה אדומים שלנו</t>
  </si>
  <si>
    <t>מא</t>
  </si>
  <si>
    <t>הלוי סלמן משה</t>
  </si>
  <si>
    <t>דודי ענת</t>
  </si>
  <si>
    <t>סבגי שי</t>
  </si>
  <si>
    <t>שלו מתוקה</t>
  </si>
  <si>
    <t>ואתורי ציון</t>
  </si>
  <si>
    <t>סנג'רו לילך</t>
  </si>
  <si>
    <t>מנשה אסף</t>
  </si>
  <si>
    <t>מימוני עידו</t>
  </si>
  <si>
    <t>אינגדאו מולו רינה</t>
  </si>
  <si>
    <t>פרידמן יוליאנה</t>
  </si>
  <si>
    <t>כהן מרדכי</t>
  </si>
  <si>
    <t>בר חי רמיאל</t>
  </si>
  <si>
    <t>טורטן רנטו נורברטו</t>
  </si>
  <si>
    <t>בר זכאי גבי גבריאלה</t>
  </si>
  <si>
    <t>פרץ אבנר אבישי</t>
  </si>
  <si>
    <t>כחול לבן</t>
  </si>
  <si>
    <t>קליין יצחק יעקב</t>
  </si>
  <si>
    <t>זיו אורן</t>
  </si>
  <si>
    <t>חוצה רועי</t>
  </si>
  <si>
    <t>אהרן יעקב חי</t>
  </si>
  <si>
    <t>שטיין חנה</t>
  </si>
  <si>
    <t>צרפתי יצחק</t>
  </si>
  <si>
    <t>פניאל שמואל</t>
  </si>
  <si>
    <t>דבש דורית</t>
  </si>
  <si>
    <t>בנסימון עדנה</t>
  </si>
  <si>
    <t>באבד אלישע יצחק</t>
  </si>
  <si>
    <t>לשם-סלמן הילה</t>
  </si>
  <si>
    <t>יצקן גבריאל</t>
  </si>
  <si>
    <t>פנירי מרים</t>
  </si>
  <si>
    <t>גולדנשטיין סורל</t>
  </si>
  <si>
    <t>אושני צדוק</t>
  </si>
  <si>
    <t>נוימן אברהם יעקב</t>
  </si>
  <si>
    <t>כנר דן</t>
  </si>
  <si>
    <t>אורנשטיין אן בת שבע</t>
  </si>
  <si>
    <t>שמילוביץ עדינה</t>
  </si>
  <si>
    <t>גרסון שמעון</t>
  </si>
  <si>
    <t>יונה אלעד</t>
  </si>
  <si>
    <t>איסייס אבבץ'</t>
  </si>
  <si>
    <t>חודדה מירב</t>
  </si>
  <si>
    <t>אסרף יהודה</t>
  </si>
  <si>
    <t>אוברגוט רפאל חיים</t>
  </si>
  <si>
    <t>מור מעין</t>
  </si>
  <si>
    <t>מתתיהו דוד</t>
  </si>
  <si>
    <t>יפרח גיא</t>
  </si>
  <si>
    <t>כשריאל בני</t>
  </si>
  <si>
    <t>יוניוב יעקב</t>
  </si>
  <si>
    <t>מעלה ביתנו בראשות בוריס גרוסמן</t>
  </si>
  <si>
    <t>לוי-בכר אורלי</t>
  </si>
  <si>
    <t>נבון יוסף</t>
  </si>
  <si>
    <t>פרש אהרן</t>
  </si>
  <si>
    <t>נחמיאס יוסף</t>
  </si>
  <si>
    <t>אלי יצחק</t>
  </si>
  <si>
    <t>קריספין אילן</t>
  </si>
  <si>
    <t>שטרן פולה</t>
  </si>
  <si>
    <t>דמיסה קרבך</t>
  </si>
  <si>
    <t>שוורצפל ולדימיר</t>
  </si>
  <si>
    <t>שניאור יעקב</t>
  </si>
  <si>
    <t>סאסי דוד</t>
  </si>
  <si>
    <t>אייזנברג שפירו אלינה</t>
  </si>
  <si>
    <t>רחמים אברהם</t>
  </si>
  <si>
    <t>גרוסמן בוריס</t>
  </si>
  <si>
    <t>בנימין דניאל</t>
  </si>
  <si>
    <t>מור דוד חיים</t>
  </si>
  <si>
    <t>חובה בן יהושע</t>
  </si>
  <si>
    <t>חפצדי דניאל</t>
  </si>
  <si>
    <t>בר חנון משה מאיר</t>
  </si>
  <si>
    <t>קויפמן מתתיהו</t>
  </si>
  <si>
    <t>לואיס אריאל יהושע מנחם</t>
  </si>
  <si>
    <t>אקנין משה</t>
  </si>
  <si>
    <t>שמלה ישראל שלום</t>
  </si>
  <si>
    <t>לוי אליהו איתמר</t>
  </si>
  <si>
    <t>מרכוס ליסה אסתר</t>
  </si>
  <si>
    <t>ממו מנחם מנדל שמעון</t>
  </si>
  <si>
    <t>פישלר איל</t>
  </si>
  <si>
    <t>קמינסקי שרה</t>
  </si>
  <si>
    <t>גץ נוריאל</t>
  </si>
  <si>
    <t>קאפח אילן</t>
  </si>
  <si>
    <t>יחד חזית דתית חברתית</t>
  </si>
  <si>
    <t>מאיר אביתר</t>
  </si>
  <si>
    <t>אומר דוד</t>
  </si>
  <si>
    <t>בנט גיל</t>
  </si>
  <si>
    <t>מלמד דודו</t>
  </si>
  <si>
    <t>תנעמי איתן</t>
  </si>
  <si>
    <t>אבו עקסה אליאס</t>
  </si>
  <si>
    <t>כולנו מעיליא</t>
  </si>
  <si>
    <t>מעיליא</t>
  </si>
  <si>
    <t>מוראני אניס</t>
  </si>
  <si>
    <t>אבו עקסה ג'יריס</t>
  </si>
  <si>
    <t>מוסא עוני</t>
  </si>
  <si>
    <t>פראן שהאב</t>
  </si>
  <si>
    <t>אבו עקסה סלימאן</t>
  </si>
  <si>
    <t>אבו חנא אבראהים</t>
  </si>
  <si>
    <t>פראן אסכנדר</t>
  </si>
  <si>
    <t>שופאני פהד</t>
  </si>
  <si>
    <t>אלנבעה</t>
  </si>
  <si>
    <t>שופאני אנדראוס</t>
  </si>
  <si>
    <t>שופאני שוכרי</t>
  </si>
  <si>
    <t>תומא ח'ליל</t>
  </si>
  <si>
    <t>אלמחבה</t>
  </si>
  <si>
    <t>עיד וליד</t>
  </si>
  <si>
    <t>עראף רביע</t>
  </si>
  <si>
    <t>מתא מאלכ</t>
  </si>
  <si>
    <t>עיד נסראת</t>
  </si>
  <si>
    <t>ליוס אחסאן</t>
  </si>
  <si>
    <t>אלהדף מעיליא</t>
  </si>
  <si>
    <t>ףי</t>
  </si>
  <si>
    <t>ליוס פאדי</t>
  </si>
  <si>
    <t>ניקולא ג'ורג'</t>
  </si>
  <si>
    <t>שאהין רפעת</t>
  </si>
  <si>
    <t>ליוס שוכרי</t>
  </si>
  <si>
    <t>עבד אליא</t>
  </si>
  <si>
    <t>מעיליא בלדי</t>
  </si>
  <si>
    <t>ףז</t>
  </si>
  <si>
    <t>עבד אלכסנדרה</t>
  </si>
  <si>
    <t>עסאף פדא</t>
  </si>
  <si>
    <t>עסאף בורהאן</t>
  </si>
  <si>
    <t>עסאף זכי</t>
  </si>
  <si>
    <t>מוראני עדי</t>
  </si>
  <si>
    <t>מעיליא מאוחדת</t>
  </si>
  <si>
    <t>מועלם סאהר</t>
  </si>
  <si>
    <t>מוראני סועאד</t>
  </si>
  <si>
    <t>מוראני רימא</t>
  </si>
  <si>
    <t>מוראני פאיז</t>
  </si>
  <si>
    <t>מוראני סאמר</t>
  </si>
  <si>
    <t>מוראני מילאד</t>
  </si>
  <si>
    <t>מוראני שרבל</t>
  </si>
  <si>
    <t>מוראני איליא</t>
  </si>
  <si>
    <t>עסאף מדלן</t>
  </si>
  <si>
    <t>עתיד מעיליא</t>
  </si>
  <si>
    <t>ח'מיסה סלים</t>
  </si>
  <si>
    <t>עסאף מילאד</t>
  </si>
  <si>
    <t>עראף נביל</t>
  </si>
  <si>
    <t>אלנהד'ה</t>
  </si>
  <si>
    <t>ח'ורי אנטון</t>
  </si>
  <si>
    <t>עראף חנא</t>
  </si>
  <si>
    <t>עראף איליא</t>
  </si>
  <si>
    <t>שאהין אבראהים</t>
  </si>
  <si>
    <t>אלזייתון</t>
  </si>
  <si>
    <t>עראף באגס</t>
  </si>
  <si>
    <t>קוסטה נסראת</t>
  </si>
  <si>
    <t>טנוס נזאר</t>
  </si>
  <si>
    <t>מתא כאמל</t>
  </si>
  <si>
    <t>שיתוף</t>
  </si>
  <si>
    <t>אבו עקסה טארק</t>
  </si>
  <si>
    <t>חדיד יוסף</t>
  </si>
  <si>
    <t>מתא מונדר</t>
  </si>
  <si>
    <t>אבו עקסה פרח</t>
  </si>
  <si>
    <t>שופאני כרים</t>
  </si>
  <si>
    <t>מועלם ראפת</t>
  </si>
  <si>
    <t>גבריס ויסאם</t>
  </si>
  <si>
    <t>מועלם ח'ליל</t>
  </si>
  <si>
    <t>עסאף פאדי</t>
  </si>
  <si>
    <t>ליוס ויליאם</t>
  </si>
  <si>
    <t>קסיס ראיד</t>
  </si>
  <si>
    <t>קסיס מסעד</t>
  </si>
  <si>
    <t>עבד וסאם</t>
  </si>
  <si>
    <t>קסיס יוסף</t>
  </si>
  <si>
    <t>עראף דיאנה</t>
  </si>
  <si>
    <t>בניה ופתוח</t>
  </si>
  <si>
    <t>עראף מאהר</t>
  </si>
  <si>
    <t>עראף חאתם</t>
  </si>
  <si>
    <t>עסאף אמיר</t>
  </si>
  <si>
    <t>יד ביד</t>
  </si>
  <si>
    <t>עסאף שריף</t>
  </si>
  <si>
    <t>מוראני גבריאל</t>
  </si>
  <si>
    <t>בשארה אנדרי</t>
  </si>
  <si>
    <t>מועלם אוסאמה</t>
  </si>
  <si>
    <t>קסיס אליאס</t>
  </si>
  <si>
    <t>מועלם באסל</t>
  </si>
  <si>
    <t>דחבור ויסאם</t>
  </si>
  <si>
    <t>דהן דידי אורית יובל</t>
  </si>
  <si>
    <t>שורשים</t>
  </si>
  <si>
    <t>מיתר</t>
  </si>
  <si>
    <t>לבל אורי</t>
  </si>
  <si>
    <t>לוטטי שלמה</t>
  </si>
  <si>
    <t>ווקנין יוסי</t>
  </si>
  <si>
    <t>לוי דוד</t>
  </si>
  <si>
    <t>בר נחום סיגלית</t>
  </si>
  <si>
    <t>קהילה</t>
  </si>
  <si>
    <t>קהירי בועז</t>
  </si>
  <si>
    <t>בן עמר איריס</t>
  </si>
  <si>
    <t>צור אלון</t>
  </si>
  <si>
    <t>לפידות מרים מירי</t>
  </si>
  <si>
    <t>רוט גיא</t>
  </si>
  <si>
    <t>דריפוס פוקס נילי מדלן</t>
  </si>
  <si>
    <t>אשכנזי חנה</t>
  </si>
  <si>
    <t>אמזלג ירון</t>
  </si>
  <si>
    <t>פישל בן כנען ישראל</t>
  </si>
  <si>
    <t>חזן יניב</t>
  </si>
  <si>
    <t>מזלתרים שרית</t>
  </si>
  <si>
    <t>דייטשמן אלכסנדר</t>
  </si>
  <si>
    <t>קריבוי עדנה</t>
  </si>
  <si>
    <t>בן גירא אבנר</t>
  </si>
  <si>
    <t>סיניגליה דוד</t>
  </si>
  <si>
    <t>יש עתיד למיתר בראשות חדווה שקד</t>
  </si>
  <si>
    <t>גרנות רבקה סוזן</t>
  </si>
  <si>
    <t>סופר עדי אורין</t>
  </si>
  <si>
    <t>בהר יעקב</t>
  </si>
  <si>
    <t>דוסיק דניאלה</t>
  </si>
  <si>
    <t>קקון יוסף</t>
  </si>
  <si>
    <t>אזולאי שמעון שי</t>
  </si>
  <si>
    <t>בובליל שרית</t>
  </si>
  <si>
    <t>שקד חדווה</t>
  </si>
  <si>
    <t>אנדר אסא</t>
  </si>
  <si>
    <t>ביחד בראשות שמעון פרץ</t>
  </si>
  <si>
    <t>הדרי רן</t>
  </si>
  <si>
    <t>ברמי עוזי זאביק</t>
  </si>
  <si>
    <t>אפרתי שחר</t>
  </si>
  <si>
    <t>פנסו יעל</t>
  </si>
  <si>
    <t>פדהצור וידהופף יעקב מיכאל</t>
  </si>
  <si>
    <t>וורמסר עדי</t>
  </si>
  <si>
    <t>פרץ שמעון</t>
  </si>
  <si>
    <t>כהן שלמה</t>
  </si>
  <si>
    <t>אלדור אלון</t>
  </si>
  <si>
    <t>מנהיגות מקומית דינמית</t>
  </si>
  <si>
    <t>דץ</t>
  </si>
  <si>
    <t>כהן פנחס</t>
  </si>
  <si>
    <t>אלדור אבישי</t>
  </si>
  <si>
    <t>בן קואל זהר</t>
  </si>
  <si>
    <t>יונה שמיר</t>
  </si>
  <si>
    <t>מיתר 1 בראשות סלומון כהן</t>
  </si>
  <si>
    <t>אחת</t>
  </si>
  <si>
    <t>מימון יניב</t>
  </si>
  <si>
    <t>אוריין אלעד</t>
  </si>
  <si>
    <t>שחר גולן</t>
  </si>
  <si>
    <t>צור שני שנית</t>
  </si>
  <si>
    <t>פרידמן ויצמן שיפרה</t>
  </si>
  <si>
    <t>וולפרט כהן זוהר</t>
  </si>
  <si>
    <t>בוחדנה יואל</t>
  </si>
  <si>
    <t>כהן סלומון</t>
  </si>
  <si>
    <t>אושרת זהר</t>
  </si>
  <si>
    <t>מטולה - קהילה ומושבה</t>
  </si>
  <si>
    <t>מטולה</t>
  </si>
  <si>
    <t>עציון אורה</t>
  </si>
  <si>
    <t>ערמון מרים</t>
  </si>
  <si>
    <t>אסור אוסנת</t>
  </si>
  <si>
    <t>ברוך יוסף</t>
  </si>
  <si>
    <t>סנדלר יפה רוית</t>
  </si>
  <si>
    <t>כהן נאוה</t>
  </si>
  <si>
    <t>אזולאי דוד</t>
  </si>
  <si>
    <t>ברק מימון</t>
  </si>
  <si>
    <t>כולנו מטולה</t>
  </si>
  <si>
    <t>פריאנטו שאול דוד</t>
  </si>
  <si>
    <t>שם טוב יוסף</t>
  </si>
  <si>
    <t>לב ארי עינת</t>
  </si>
  <si>
    <t>בז שושנה</t>
  </si>
  <si>
    <t>וסרבלי פנחס</t>
  </si>
  <si>
    <t>לונקרי אשר</t>
  </si>
  <si>
    <t>תמיר אפרת</t>
  </si>
  <si>
    <t>ישראל דורית</t>
  </si>
  <si>
    <t>פיינר שי</t>
  </si>
  <si>
    <t>שקלים יפעת</t>
  </si>
  <si>
    <t>גמליאל שחר</t>
  </si>
  <si>
    <t>נדיב אברהם</t>
  </si>
  <si>
    <t>בוקר הרצל</t>
  </si>
  <si>
    <t>פואח'רי בלאל</t>
  </si>
  <si>
    <t>אלסדק ואלופאא</t>
  </si>
  <si>
    <t>מזרעה</t>
  </si>
  <si>
    <t>דאוד יוסף</t>
  </si>
  <si>
    <t>עווד סאמי</t>
  </si>
  <si>
    <t>עווד מרואה</t>
  </si>
  <si>
    <t>עווד עלי</t>
  </si>
  <si>
    <t>עווד קאסם</t>
  </si>
  <si>
    <t>עווד חסן</t>
  </si>
  <si>
    <t>גדבאן חסאן</t>
  </si>
  <si>
    <t>הקידמה</t>
  </si>
  <si>
    <t>יחיא מוניר</t>
  </si>
  <si>
    <t>עלי מחמוד</t>
  </si>
  <si>
    <t>בדוי מוחמד</t>
  </si>
  <si>
    <t>גדבאן גאזי</t>
  </si>
  <si>
    <t>עווד כאיד</t>
  </si>
  <si>
    <t>אלמסתקבל</t>
  </si>
  <si>
    <t>עפיפי נביל</t>
  </si>
  <si>
    <t>עווד ראני</t>
  </si>
  <si>
    <t>חוסין מחמד</t>
  </si>
  <si>
    <t>מזרעה המאוחדת</t>
  </si>
  <si>
    <t>גדבאן נאיף</t>
  </si>
  <si>
    <t>אג'א חמיד</t>
  </si>
  <si>
    <t>עווד מייסרה</t>
  </si>
  <si>
    <t>מזרעה תחילה</t>
  </si>
  <si>
    <t>ג'יריס מוסא</t>
  </si>
  <si>
    <t>אסלאן נעים</t>
  </si>
  <si>
    <t>עווד פואד</t>
  </si>
  <si>
    <t>בשיר סמיר</t>
  </si>
  <si>
    <t>זיני מונדר</t>
  </si>
  <si>
    <t>ניס ח'אלד</t>
  </si>
  <si>
    <t>שאוק ח'יר</t>
  </si>
  <si>
    <t>חזבון אחמד</t>
  </si>
  <si>
    <t>עמאר עמאר</t>
  </si>
  <si>
    <t>זיני סאלח</t>
  </si>
  <si>
    <t>עבד אל ראזק נזיה</t>
  </si>
  <si>
    <t>עיד חאזם</t>
  </si>
  <si>
    <t>אלראבטה</t>
  </si>
  <si>
    <t>ניס מדחת</t>
  </si>
  <si>
    <t>אדראז פריד</t>
  </si>
  <si>
    <t>אסלאן עומר</t>
  </si>
  <si>
    <t>ח'יאט בשארה</t>
  </si>
  <si>
    <t>סולימן אנור</t>
  </si>
  <si>
    <t>חזבון מוחמד</t>
  </si>
  <si>
    <t>קרש מוחמד</t>
  </si>
  <si>
    <t>חסירמי יאסין</t>
  </si>
  <si>
    <t>מלחם פאדל</t>
  </si>
  <si>
    <t>עווד עמאד</t>
  </si>
  <si>
    <t>דאוד עלי</t>
  </si>
  <si>
    <t>אגא דימה</t>
  </si>
  <si>
    <t>רביע אל אגא</t>
  </si>
  <si>
    <t>אגא מוסטפא</t>
  </si>
  <si>
    <t>אגא ראפת</t>
  </si>
  <si>
    <t>ג'יריס מוריס ירוסלב</t>
  </si>
  <si>
    <t>חזית הדמוקרטית</t>
  </si>
  <si>
    <t>נסרה מחמד</t>
  </si>
  <si>
    <t>סרוג'י עלי</t>
  </si>
  <si>
    <t>טאהא מועין</t>
  </si>
  <si>
    <t>גליק סלים</t>
  </si>
  <si>
    <t>כליב טארק</t>
  </si>
  <si>
    <t>אגא אחמד</t>
  </si>
  <si>
    <t>עווד אייד</t>
  </si>
  <si>
    <t>אלוופאק</t>
  </si>
  <si>
    <t>חגאזי פאדי</t>
  </si>
  <si>
    <t>חג'אזי ח'אלד</t>
  </si>
  <si>
    <t>עווד פתחי</t>
  </si>
  <si>
    <t>גוטמן יחזקאל</t>
  </si>
  <si>
    <t>המושבה</t>
  </si>
  <si>
    <t>מזכרת בתיה</t>
  </si>
  <si>
    <t>גולן אביתר</t>
  </si>
  <si>
    <t>רוזנבוים ישראל</t>
  </si>
  <si>
    <t>קמיל שלום</t>
  </si>
  <si>
    <t>דעוס אבינועם</t>
  </si>
  <si>
    <t>דרך חדשה בראשות עו"ד יצחק פסטרנק</t>
  </si>
  <si>
    <t>צור ירחמיאל</t>
  </si>
  <si>
    <t>ורם רון משה</t>
  </si>
  <si>
    <t>רוזנצוייג דורון</t>
  </si>
  <si>
    <t>גפניאל רונית</t>
  </si>
  <si>
    <t>בס נחשון</t>
  </si>
  <si>
    <t>חגבי אבינועם</t>
  </si>
  <si>
    <t>פסטרנק יצחק</t>
  </si>
  <si>
    <t>טישלר אשר</t>
  </si>
  <si>
    <t>בר-און דניאל</t>
  </si>
  <si>
    <t>לאלזר אברהם</t>
  </si>
  <si>
    <t>שלום חי</t>
  </si>
  <si>
    <t>סעדה רון</t>
  </si>
  <si>
    <t>הירשפלד אסף</t>
  </si>
  <si>
    <t>לוין ניר</t>
  </si>
  <si>
    <t>דהן מזל</t>
  </si>
  <si>
    <t>חדד שחר</t>
  </si>
  <si>
    <t>שחם משה</t>
  </si>
  <si>
    <t>לבנון אסף</t>
  </si>
  <si>
    <t>לייכטר גיא</t>
  </si>
  <si>
    <t>מור אופירה</t>
  </si>
  <si>
    <t>עובדיה יגאל</t>
  </si>
  <si>
    <t>בן שמעון שירי</t>
  </si>
  <si>
    <t>זורנו עינבל</t>
  </si>
  <si>
    <t>אהוד אביר לב מגיע לכם יותר )מל"י(</t>
  </si>
  <si>
    <t>שני חיים</t>
  </si>
  <si>
    <t>בר אביבה</t>
  </si>
  <si>
    <t>לוי ערן</t>
  </si>
  <si>
    <t>רוקח שמעון</t>
  </si>
  <si>
    <t>חשין כהן עינת</t>
  </si>
  <si>
    <t>גולדנברג יעקב</t>
  </si>
  <si>
    <t>אביר לב אהוד</t>
  </si>
  <si>
    <t>איסר חגית</t>
  </si>
  <si>
    <t>משב</t>
  </si>
  <si>
    <t>שיש הלל</t>
  </si>
  <si>
    <t>צבי לביאה</t>
  </si>
  <si>
    <t>אלגרנטי יאיר</t>
  </si>
  <si>
    <t>ברנד יעל</t>
  </si>
  <si>
    <t>חלימי ג'קי יעקב</t>
  </si>
  <si>
    <t>דבש שלום אבנר</t>
  </si>
  <si>
    <t>ישורון יערה</t>
  </si>
  <si>
    <t>גאון גבריאל</t>
  </si>
  <si>
    <t>אפל ישראל יואל</t>
  </si>
  <si>
    <t>הבית שלנו בראשות עמיחי זליג</t>
  </si>
  <si>
    <t>של</t>
  </si>
  <si>
    <t>מודיעין-מכבים-רעות</t>
  </si>
  <si>
    <t>אמסלם שמחה</t>
  </si>
  <si>
    <t>רוזנברג טוביה דב</t>
  </si>
  <si>
    <t>סער שלומית</t>
  </si>
  <si>
    <t>וינשטיין ערן נחום</t>
  </si>
  <si>
    <t>כהן ספראי נעמה</t>
  </si>
  <si>
    <t>זליג עמיחי</t>
  </si>
  <si>
    <t>כהן אשר</t>
  </si>
  <si>
    <t>שחר עושים חינוך בראשות מויש לוי</t>
  </si>
  <si>
    <t>שח</t>
  </si>
  <si>
    <t>טל אלון ישראל</t>
  </si>
  <si>
    <t>סגל משה אראל</t>
  </si>
  <si>
    <t>כצנלסון רון</t>
  </si>
  <si>
    <t>צור חיים דוד</t>
  </si>
  <si>
    <t>רובין לימור</t>
  </si>
  <si>
    <t>עידו אורנית יונה</t>
  </si>
  <si>
    <t>אלירם אהרון ירון</t>
  </si>
  <si>
    <t>מזרחי איל</t>
  </si>
  <si>
    <t>פלג מירב</t>
  </si>
  <si>
    <t>פודרבייטל אמתי זאב</t>
  </si>
  <si>
    <t>מודיעין של כולנו בראשות שרון מעוז</t>
  </si>
  <si>
    <t>לינצקי נטליה</t>
  </si>
  <si>
    <t>יאנובסקי אלנה</t>
  </si>
  <si>
    <t>לוין דוד אליוט</t>
  </si>
  <si>
    <t>גלילי יהורם</t>
  </si>
  <si>
    <t>סקופינסקי זוהר</t>
  </si>
  <si>
    <t>שפירא מרים</t>
  </si>
  <si>
    <t>צרפתי נחום ניקי</t>
  </si>
  <si>
    <t>קורול ארתור</t>
  </si>
  <si>
    <t>מעוז שרון</t>
  </si>
  <si>
    <t>הנץ דב</t>
  </si>
  <si>
    <t>הדרך להשפיע עם הירוקים בראשות אלכס וינרב מוטי גרונר</t>
  </si>
  <si>
    <t>סובול אילנה</t>
  </si>
  <si>
    <t>גודינגר רות</t>
  </si>
  <si>
    <t>שובל אורה</t>
  </si>
  <si>
    <t>ברירו מקס</t>
  </si>
  <si>
    <t>מאירי חגי</t>
  </si>
  <si>
    <t>שרון דה פריס מירה</t>
  </si>
  <si>
    <t>מטיאש ענת</t>
  </si>
  <si>
    <t>עמוסי ציונה</t>
  </si>
  <si>
    <t>סגל יעל</t>
  </si>
  <si>
    <t>ברגר אביבה</t>
  </si>
  <si>
    <t>כץ חיה</t>
  </si>
  <si>
    <t>בר זיו רחל</t>
  </si>
  <si>
    <t>סלומון מרים</t>
  </si>
  <si>
    <t>מיטב )מלחי( עמיאל</t>
  </si>
  <si>
    <t>גודינגר אלעד</t>
  </si>
  <si>
    <t>דהאן שלום</t>
  </si>
  <si>
    <t>גרונר מרדכי</t>
  </si>
  <si>
    <t>וינרב אלכס</t>
  </si>
  <si>
    <t>פלדמן גד</t>
  </si>
  <si>
    <t>יש עתיד במודיעין בראשות שחר מי-און</t>
  </si>
  <si>
    <t>אליתים מרים</t>
  </si>
  <si>
    <t>חנוני שמעון</t>
  </si>
  <si>
    <t>סדובסקי מרדכי</t>
  </si>
  <si>
    <t>הנדקנופף שרית</t>
  </si>
  <si>
    <t>הראל יוחנן</t>
  </si>
  <si>
    <t>בלום הדסה</t>
  </si>
  <si>
    <t>עמית אילת</t>
  </si>
  <si>
    <t>בליאק ולדימיר</t>
  </si>
  <si>
    <t>מי-און שחר</t>
  </si>
  <si>
    <t>גילת אריה</t>
  </si>
  <si>
    <t>מודיעין חופשית בראשות אבי אלבז</t>
  </si>
  <si>
    <t>שלח ישורון אפרת</t>
  </si>
  <si>
    <t>אוליסקר שלמה צבי</t>
  </si>
  <si>
    <t>גריאן שרה</t>
  </si>
  <si>
    <t>זינגר צבי אביגדור</t>
  </si>
  <si>
    <t>מרק-עמיר עירית</t>
  </si>
  <si>
    <t>שנהר שמואל</t>
  </si>
  <si>
    <t>זיכרמן שרה</t>
  </si>
  <si>
    <t>אלבז אברהם</t>
  </si>
  <si>
    <t>רוזנפלד דניאל מיכאל</t>
  </si>
  <si>
    <t>כולנו מכבים - רעות</t>
  </si>
  <si>
    <t>שמש משה</t>
  </si>
  <si>
    <t>ניקוטרה איתן )סלבטורה(</t>
  </si>
  <si>
    <t>ציון מיכל</t>
  </si>
  <si>
    <t>שליסל-גורל הדס</t>
  </si>
  <si>
    <t>לשם עילם</t>
  </si>
  <si>
    <t>מנור איתן</t>
  </si>
  <si>
    <t>הנדלר איל צבי</t>
  </si>
  <si>
    <t>שמעוני שלמה</t>
  </si>
  <si>
    <t>הבית היהודי בראשות מיכאל חרל"פ</t>
  </si>
  <si>
    <t>אלבוים ויויאן חיה</t>
  </si>
  <si>
    <t>רוזנבאום אמיר זכריה</t>
  </si>
  <si>
    <t>ישי אסף יוסף</t>
  </si>
  <si>
    <t>כץ מנחם-צבי</t>
  </si>
  <si>
    <t>בבא מירב</t>
  </si>
  <si>
    <t>פיגלסון אמנון</t>
  </si>
  <si>
    <t>הרלינגר שמשון</t>
  </si>
  <si>
    <t>קליין יונתן צבי</t>
  </si>
  <si>
    <t>וזאן הילה</t>
  </si>
  <si>
    <t>חרלפ מיכאל צבי</t>
  </si>
  <si>
    <t>מאור מיכאל</t>
  </si>
  <si>
    <t>חיים במודיעין מכבים - רעות בראשות חיים ביבס</t>
  </si>
  <si>
    <t>עזריה אורלי</t>
  </si>
  <si>
    <t>אשטמקר סלומון</t>
  </si>
  <si>
    <t>אילייב סוניה</t>
  </si>
  <si>
    <t>ארבל סיגל</t>
  </si>
  <si>
    <t>סביר יורם</t>
  </si>
  <si>
    <t>שטיינברג טיבר ענבר</t>
  </si>
  <si>
    <t>שטרית יוחאי</t>
  </si>
  <si>
    <t>ליטמן מאיר צבי</t>
  </si>
  <si>
    <t>סקירה נמני מלי</t>
  </si>
  <si>
    <t>לוי זקין נאוה</t>
  </si>
  <si>
    <t>מנצור אלון</t>
  </si>
  <si>
    <t>גל בחרי ורד</t>
  </si>
  <si>
    <t>גואטה שמעון</t>
  </si>
  <si>
    <t>שמעונוביץ אלעד</t>
  </si>
  <si>
    <t>בן אליעזר הילה חיה</t>
  </si>
  <si>
    <t>פזי שלמה</t>
  </si>
  <si>
    <t>ביבס חיים</t>
  </si>
  <si>
    <t>רום מרטין</t>
  </si>
  <si>
    <t>הקול שלכם בראשות יגאל צדוק</t>
  </si>
  <si>
    <t>אדמון ענבר</t>
  </si>
  <si>
    <t>שורץ גורג יעקב</t>
  </si>
  <si>
    <t>פסנטין דניאל</t>
  </si>
  <si>
    <t>ביהרי גילעד</t>
  </si>
  <si>
    <t>פוליצינו שרה</t>
  </si>
  <si>
    <t>דרור לין הדס</t>
  </si>
  <si>
    <t>צדוק יגאל</t>
  </si>
  <si>
    <t>סעדון עפר</t>
  </si>
  <si>
    <t>גשר-מחוברים לתושבים</t>
  </si>
  <si>
    <t>גש</t>
  </si>
  <si>
    <t>יפה אילן</t>
  </si>
  <si>
    <t>שושן יצחק ג'קי</t>
  </si>
  <si>
    <t>זאנה עמוס</t>
  </si>
  <si>
    <t>קטאשוילי אלי</t>
  </si>
  <si>
    <t>אביבי יוסף</t>
  </si>
  <si>
    <t>פוסלניץ חיים</t>
  </si>
  <si>
    <t>בוחניק ברוך</t>
  </si>
  <si>
    <t>לב יוסף</t>
  </si>
  <si>
    <t>אילן למודיעין בראשות אילן בן - סעדון</t>
  </si>
  <si>
    <t>כהן סימן טוב איל</t>
  </si>
  <si>
    <t>גדג' עידית</t>
  </si>
  <si>
    <t>קייקוף רפאל חי</t>
  </si>
  <si>
    <t>בהט יואב</t>
  </si>
  <si>
    <t>אוזן ענת</t>
  </si>
  <si>
    <t>רומר עמוס</t>
  </si>
  <si>
    <t>בן שלמה אורלי</t>
  </si>
  <si>
    <t>אלמגור שגיא</t>
  </si>
  <si>
    <t>פרסיץ דמיטרי</t>
  </si>
  <si>
    <t>חורי שרונה</t>
  </si>
  <si>
    <t>עזוז נסים</t>
  </si>
  <si>
    <t>פרחי מירה</t>
  </si>
  <si>
    <t>פורת משה</t>
  </si>
  <si>
    <t>פרלמן בוריס</t>
  </si>
  <si>
    <t>אדרי גבריאל</t>
  </si>
  <si>
    <t>ארד מירי</t>
  </si>
  <si>
    <t>ליכטמן דן</t>
  </si>
  <si>
    <t>בן סעדון אילן</t>
  </si>
  <si>
    <t>בלעיש מיכאל אברהם</t>
  </si>
  <si>
    <t>מודיעין עילית</t>
  </si>
  <si>
    <t>תורג'מן יוסף</t>
  </si>
  <si>
    <t>מלמד יוחאי</t>
  </si>
  <si>
    <t>עובדיה יעקב מאיר</t>
  </si>
  <si>
    <t>חסידי גולן</t>
  </si>
  <si>
    <t>עמר אבנר מרסל</t>
  </si>
  <si>
    <t>צוקר ברוך פנחס</t>
  </si>
  <si>
    <t>הרשימה החסידית למען הכלל</t>
  </si>
  <si>
    <t>איזדרפר חיים אלעזר</t>
  </si>
  <si>
    <t>קולודצקי מנחם</t>
  </si>
  <si>
    <t>ברורמן שלמה</t>
  </si>
  <si>
    <t>דיין פנחס</t>
  </si>
  <si>
    <t>ולנשטין עקיבא יוסף</t>
  </si>
  <si>
    <t>רוזנבלט משה נתן</t>
  </si>
  <si>
    <t>אדרי אליהו ראובן</t>
  </si>
  <si>
    <t>חרדים</t>
  </si>
  <si>
    <t>צדיק משה ניסן</t>
  </si>
  <si>
    <t>יצחקוב גבריאל</t>
  </si>
  <si>
    <t>ערגי רון</t>
  </si>
  <si>
    <t>צדיק סימון יעקב עידו</t>
  </si>
  <si>
    <t>חוברה חיים</t>
  </si>
  <si>
    <t>מזרחי יונה</t>
  </si>
  <si>
    <t>בן גיגי דוד</t>
  </si>
  <si>
    <t>הבית היהודי הבית שלנו</t>
  </si>
  <si>
    <t>יצחקי שמעון</t>
  </si>
  <si>
    <t>שמאי נועם</t>
  </si>
  <si>
    <t>ריאר אביזוהר</t>
  </si>
  <si>
    <t>זגדון אסף</t>
  </si>
  <si>
    <t>שרוני צפריר</t>
  </si>
  <si>
    <t>וין ישעיהו</t>
  </si>
  <si>
    <t>בני תורה</t>
  </si>
  <si>
    <t>פרנקל מרדכי</t>
  </si>
  <si>
    <t>ברגר דוד</t>
  </si>
  <si>
    <t>פובידלו שמואל</t>
  </si>
  <si>
    <t>שיר אברהם יונה</t>
  </si>
  <si>
    <t>לוי יעקב</t>
  </si>
  <si>
    <t>אריאל יחזקאל</t>
  </si>
  <si>
    <t>אלישוב שמואל בן-ציון</t>
  </si>
  <si>
    <t>שם טוב יהודה</t>
  </si>
  <si>
    <t>ברגר אברהם</t>
  </si>
  <si>
    <t>ויזל חיים מאיר</t>
  </si>
  <si>
    <t>וייס צבי</t>
  </si>
  <si>
    <t>גולדשמיד יצחק</t>
  </si>
  <si>
    <t>אפן משה זלמן</t>
  </si>
  <si>
    <t>קולביאנסקי דוד</t>
  </si>
  <si>
    <t>ניימן נחמן</t>
  </si>
  <si>
    <t>ולנשטיין יעקב</t>
  </si>
  <si>
    <t>שיפמן אבינועם</t>
  </si>
  <si>
    <t>אוחיון אלי</t>
  </si>
  <si>
    <t>גליק צבי</t>
  </si>
  <si>
    <t>וייס אברהם יעקב</t>
  </si>
  <si>
    <t>מוטרפרל משה</t>
  </si>
  <si>
    <t>גיטלר נחום אהרון</t>
  </si>
  <si>
    <t>פריינד טוביה</t>
  </si>
  <si>
    <t>יפה אורי מאיר</t>
  </si>
  <si>
    <t>גולדברג מרדכי</t>
  </si>
  <si>
    <t>גוטרמן יעקב אשר</t>
  </si>
  <si>
    <t>אבוכזר אברהם</t>
  </si>
  <si>
    <t>מגדל העמק</t>
  </si>
  <si>
    <t>דנן ישראל מאיר</t>
  </si>
  <si>
    <t>שועה אמנון</t>
  </si>
  <si>
    <t>רואש יוסף</t>
  </si>
  <si>
    <t>אפיק יאיר</t>
  </si>
  <si>
    <t>אפרגן מאיר</t>
  </si>
  <si>
    <t>אביסרור ברוך</t>
  </si>
  <si>
    <t>מנחם יוסף</t>
  </si>
  <si>
    <t>אסולין נחום</t>
  </si>
  <si>
    <t>איפרגן יצחק</t>
  </si>
  <si>
    <t>הירוקים עבודה בראשות יקי בן חיים</t>
  </si>
  <si>
    <t>חמו הילה</t>
  </si>
  <si>
    <t>שאול חן</t>
  </si>
  <si>
    <t>פורטל יוסף</t>
  </si>
  <si>
    <t>בן חיים יעקב</t>
  </si>
  <si>
    <t>בן לולו סעדיה סעיד</t>
  </si>
  <si>
    <t>התקווה לשינוי בראשות עפרה פינקלשטיין</t>
  </si>
  <si>
    <t>דביר חסיה</t>
  </si>
  <si>
    <t>פוסטילניק אילן</t>
  </si>
  <si>
    <t>סטרול מלכה</t>
  </si>
  <si>
    <t>בללטי עודי מסעוד</t>
  </si>
  <si>
    <t>בן יהודה רונית</t>
  </si>
  <si>
    <t>פינקלשטיין עופרה</t>
  </si>
  <si>
    <t>גורשומוב שלמי</t>
  </si>
  <si>
    <t>בוסקילה רחל לאה</t>
  </si>
  <si>
    <t>פרלמוטר גלינה )גולדה(</t>
  </si>
  <si>
    <t>לבדב אינה</t>
  </si>
  <si>
    <t>אדרי הילה</t>
  </si>
  <si>
    <t>איסקוב רוברט</t>
  </si>
  <si>
    <t>נאומבורג יהודית</t>
  </si>
  <si>
    <t>בוחבוט אורטל</t>
  </si>
  <si>
    <t>שאולוב אירדה</t>
  </si>
  <si>
    <t>בן קסוס אלגריה</t>
  </si>
  <si>
    <t>בנחמו מאיר</t>
  </si>
  <si>
    <t>ציפרוט שלומית</t>
  </si>
  <si>
    <t>בקסיס אליהו</t>
  </si>
  <si>
    <t>ברדה אליהו</t>
  </si>
  <si>
    <t>פפיש מרק</t>
  </si>
  <si>
    <t>מגדל העמק ביתנו</t>
  </si>
  <si>
    <t>דיבקין פבל</t>
  </si>
  <si>
    <t>אוסטריקוב ילנה</t>
  </si>
  <si>
    <t>גרויסמן דוד</t>
  </si>
  <si>
    <t>בל מרגלית</t>
  </si>
  <si>
    <t>אפראימוב אידין</t>
  </si>
  <si>
    <t>קריצ'בץ יורי</t>
  </si>
  <si>
    <t>סוקולסקי יורי</t>
  </si>
  <si>
    <t>קבקוב אירינה</t>
  </si>
  <si>
    <t>אוקלנדר סרגיי</t>
  </si>
  <si>
    <t>רייצ'וק יעקב</t>
  </si>
  <si>
    <t>עוז הבית היהודי</t>
  </si>
  <si>
    <t>דנינו דוד</t>
  </si>
  <si>
    <t>אלמשעלי יהודה</t>
  </si>
  <si>
    <t>אברג'ל פרח</t>
  </si>
  <si>
    <t>מימון יעקב</t>
  </si>
  <si>
    <t>גיחז יוחאי</t>
  </si>
  <si>
    <t>ממן מימון</t>
  </si>
  <si>
    <t>למען אחי</t>
  </si>
  <si>
    <t>זכאי אליהו</t>
  </si>
  <si>
    <t>פרץ עמרם אמיר</t>
  </si>
  <si>
    <t>חמו אלי</t>
  </si>
  <si>
    <t>מהרי אברהם</t>
  </si>
  <si>
    <t>אלחרר דורון</t>
  </si>
  <si>
    <t>ווקנין יוסף ישראל</t>
  </si>
  <si>
    <t>טוב תנועה חברתית דתית</t>
  </si>
  <si>
    <t>מויאל מאיר</t>
  </si>
  <si>
    <t>רביבו שרון</t>
  </si>
  <si>
    <t>אלמקייס יהודה</t>
  </si>
  <si>
    <t>ווקנין פנחס פיני</t>
  </si>
  <si>
    <t>בן חמו מרדכי</t>
  </si>
  <si>
    <t>טולדנו יעקב</t>
  </si>
  <si>
    <t>אופק שחר</t>
  </si>
  <si>
    <t>קרביץ רוזה</t>
  </si>
  <si>
    <t>אלגרבלי שושנה</t>
  </si>
  <si>
    <t>מורוזובסקי סמיון</t>
  </si>
  <si>
    <t>מורוזובסקי איגור</t>
  </si>
  <si>
    <t>מורוזובסקי לב</t>
  </si>
  <si>
    <t>ברמנס יעקב</t>
  </si>
  <si>
    <t>פויה אנדרי</t>
  </si>
  <si>
    <t>מיטלמן נתן</t>
  </si>
  <si>
    <t>פסמניק לאה</t>
  </si>
  <si>
    <t>קרבצ'נקו אלכסנדר</t>
  </si>
  <si>
    <t>ברשטיין אלכסיי</t>
  </si>
  <si>
    <t>חמו נלי אסתר</t>
  </si>
  <si>
    <t>שצ'וגול איליה</t>
  </si>
  <si>
    <t>לזימי אבי</t>
  </si>
  <si>
    <t>גלם עמוס</t>
  </si>
  <si>
    <t>סיטרוק שירה</t>
  </si>
  <si>
    <t>מגדל</t>
  </si>
  <si>
    <t>זגדון מור</t>
  </si>
  <si>
    <t>מזרחי דני</t>
  </si>
  <si>
    <t>ויינר יעקב</t>
  </si>
  <si>
    <t>בנימין בחרי</t>
  </si>
  <si>
    <t>גינו יוסף</t>
  </si>
  <si>
    <t>ואקנין שנית</t>
  </si>
  <si>
    <t>הלב למגדל בראשות ישראל אמרוסי</t>
  </si>
  <si>
    <t>דיאמנט גלעד</t>
  </si>
  <si>
    <t>אמרוסי איתי</t>
  </si>
  <si>
    <t>קלו דינה</t>
  </si>
  <si>
    <t>ברלס אדם</t>
  </si>
  <si>
    <t>רפאלי ספיר סימה</t>
  </si>
  <si>
    <t>אבריאל תומר שלום</t>
  </si>
  <si>
    <t>אוביצקי שלמה</t>
  </si>
  <si>
    <t>אמרוסי ישראל שושן</t>
  </si>
  <si>
    <t>זוהר זאב</t>
  </si>
  <si>
    <t>למען מגדל</t>
  </si>
  <si>
    <t>אטיא רחמים רם</t>
  </si>
  <si>
    <t>עבד דוד</t>
  </si>
  <si>
    <t>חורי יאיר</t>
  </si>
  <si>
    <t>רחמני גדעון</t>
  </si>
  <si>
    <t>מגדל מאוחדת</t>
  </si>
  <si>
    <t>רחמני יקיר-ניר</t>
  </si>
  <si>
    <t>עוקבי חגית</t>
  </si>
  <si>
    <t>דעבול דביר אביבית</t>
  </si>
  <si>
    <t>אליה נהוראי ינון</t>
  </si>
  <si>
    <t>אלפסי נתנאל</t>
  </si>
  <si>
    <t>גונטז מלכה</t>
  </si>
  <si>
    <t>מגדל חדשה</t>
  </si>
  <si>
    <t>בן דוד דבי</t>
  </si>
  <si>
    <t>גרינברג ליאון</t>
  </si>
  <si>
    <t>וייצמן משה</t>
  </si>
  <si>
    <t>עוקבי משה</t>
  </si>
  <si>
    <t>מטאנס אליאס</t>
  </si>
  <si>
    <t>פיתוח הכפר</t>
  </si>
  <si>
    <t>מגאר</t>
  </si>
  <si>
    <t>אבו חנין פרח</t>
  </si>
  <si>
    <t>אבו חנין ריאד</t>
  </si>
  <si>
    <t>מטאנס חנין</t>
  </si>
  <si>
    <t>ח'ורי ראיק</t>
  </si>
  <si>
    <t>אבו זהיא ריאד</t>
  </si>
  <si>
    <t>תלחמי עלא</t>
  </si>
  <si>
    <t>מוסא גיריס</t>
  </si>
  <si>
    <t>אבראהים נדים</t>
  </si>
  <si>
    <t>אליאס ופיק</t>
  </si>
  <si>
    <t>בשארה פריד</t>
  </si>
  <si>
    <t>יעקוב מג'יד</t>
  </si>
  <si>
    <t>ערטול פאדי</t>
  </si>
  <si>
    <t>מטאנס מאלק</t>
  </si>
  <si>
    <t>עבאס גאזי</t>
  </si>
  <si>
    <t>תאוחיד אלצף</t>
  </si>
  <si>
    <t>צפ</t>
  </si>
  <si>
    <t>חטיב מחמוד</t>
  </si>
  <si>
    <t>ח'טיב סלמאן</t>
  </si>
  <si>
    <t>אבו שמלה מחמוד</t>
  </si>
  <si>
    <t>אבו נמר אמין</t>
  </si>
  <si>
    <t>שיני מוחמד</t>
  </si>
  <si>
    <t>עבאס מנסור</t>
  </si>
  <si>
    <t>עאבד עאטף</t>
  </si>
  <si>
    <t>שיני עדנאן</t>
  </si>
  <si>
    <t>ח'טיב בלאל</t>
  </si>
  <si>
    <t>עבאס אחמד</t>
  </si>
  <si>
    <t>מוהרה כאמל</t>
  </si>
  <si>
    <t>דחאברה אמל</t>
  </si>
  <si>
    <t>אבו עיד טלעת</t>
  </si>
  <si>
    <t>אבו סלאח עאטף</t>
  </si>
  <si>
    <t>פואז ג'מאל</t>
  </si>
  <si>
    <t>נימר אשרף</t>
  </si>
  <si>
    <t>סלאמה קאסם</t>
  </si>
  <si>
    <t>שיני וליד</t>
  </si>
  <si>
    <t>איוב סהיר</t>
  </si>
  <si>
    <t>בשיר נהד</t>
  </si>
  <si>
    <t>אבו גוש תאימור</t>
  </si>
  <si>
    <t>ג'ראדאת מוהנאד</t>
  </si>
  <si>
    <t>חרב כנג'</t>
  </si>
  <si>
    <t>עראידה עלי</t>
  </si>
  <si>
    <t>אבו זידאן קאסם</t>
  </si>
  <si>
    <t>רושרוש סלים</t>
  </si>
  <si>
    <t>הנצחון</t>
  </si>
  <si>
    <t>סר</t>
  </si>
  <si>
    <t>סלימאן רביע</t>
  </si>
  <si>
    <t>סכראן עיסא</t>
  </si>
  <si>
    <t>קרואני נביל</t>
  </si>
  <si>
    <t>ח'ורי ברכאת</t>
  </si>
  <si>
    <t>אליאס כרם</t>
  </si>
  <si>
    <t>ח'ורי נדים</t>
  </si>
  <si>
    <t>סלימאן אליאס</t>
  </si>
  <si>
    <t>דגש שכיב</t>
  </si>
  <si>
    <t>מגאר מאוחדת</t>
  </si>
  <si>
    <t>עראידה עמיר</t>
  </si>
  <si>
    <t>דגש סמיר</t>
  </si>
  <si>
    <t>טרבוש פנדי</t>
  </si>
  <si>
    <t>ח'ריס אמיר</t>
  </si>
  <si>
    <t>ג'עבר אמיר</t>
  </si>
  <si>
    <t>סתאוי עפיף</t>
  </si>
  <si>
    <t>מסאלחה סאמי</t>
  </si>
  <si>
    <t>סלאח אל דין האיל</t>
  </si>
  <si>
    <t>עותמאן ריאד</t>
  </si>
  <si>
    <t>סעד נדים</t>
  </si>
  <si>
    <t>עראידה ריאד</t>
  </si>
  <si>
    <t>דגש זיאד</t>
  </si>
  <si>
    <t>הזימה מהנא</t>
  </si>
  <si>
    <t>אלתעאון</t>
  </si>
  <si>
    <t>קיזל וג'די</t>
  </si>
  <si>
    <t>סלאח אל דין השאם</t>
  </si>
  <si>
    <t>ח'ליל עאהד</t>
  </si>
  <si>
    <t>עאבד אמיר</t>
  </si>
  <si>
    <t>סאלח אמל</t>
  </si>
  <si>
    <t>טריף עיסאם</t>
  </si>
  <si>
    <t>מועדי שאדי</t>
  </si>
  <si>
    <t>חנאוי גאדאללה</t>
  </si>
  <si>
    <t>קיזל זיאד</t>
  </si>
  <si>
    <t>גאנם סלים</t>
  </si>
  <si>
    <t>מגאר לכולם</t>
  </si>
  <si>
    <t>גאנם פיסל</t>
  </si>
  <si>
    <t>גאנם סאלח</t>
  </si>
  <si>
    <t>גאנם פריד</t>
  </si>
  <si>
    <t>גאנם אמל</t>
  </si>
  <si>
    <t>מגאר ביתנו הגדול</t>
  </si>
  <si>
    <t>גאנם סלימאן</t>
  </si>
  <si>
    <t>גאנם ראמי</t>
  </si>
  <si>
    <t>גואנמי חיכמאת</t>
  </si>
  <si>
    <t>גאנם לביב</t>
  </si>
  <si>
    <t>סעד חסיב</t>
  </si>
  <si>
    <t>גאנם מועדאד</t>
  </si>
  <si>
    <t>גאנם האני</t>
  </si>
  <si>
    <t>יוסף חיכמאת</t>
  </si>
  <si>
    <t>גועיה שאדי</t>
  </si>
  <si>
    <t>חאמד נסים</t>
  </si>
  <si>
    <t>אבראהים עפיף</t>
  </si>
  <si>
    <t>אבו ג'נב ג'מיל</t>
  </si>
  <si>
    <t>מסאלחה סמיר</t>
  </si>
  <si>
    <t>טריף סוהייל</t>
  </si>
  <si>
    <t>גאנם ביאן</t>
  </si>
  <si>
    <t>עמאר יוסף</t>
  </si>
  <si>
    <t>סעד מחמוד</t>
  </si>
  <si>
    <t>עזאם מופיד</t>
  </si>
  <si>
    <t>סרחאן אדיב</t>
  </si>
  <si>
    <t>ג'ראדאת פקרי</t>
  </si>
  <si>
    <t>נדא אלחק</t>
  </si>
  <si>
    <t>גאנם הישאם</t>
  </si>
  <si>
    <t>עראידה רמזי</t>
  </si>
  <si>
    <t>חליפה סמיר</t>
  </si>
  <si>
    <t>סאלח עבדאללה</t>
  </si>
  <si>
    <t>הנו סלימאן</t>
  </si>
  <si>
    <t>עיז אלדין ח'אלד</t>
  </si>
  <si>
    <t>קטיש חמוד</t>
  </si>
  <si>
    <t>ג'השאן שפיק</t>
  </si>
  <si>
    <t>גאבר סלימאן</t>
  </si>
  <si>
    <t>דאהר הילאל</t>
  </si>
  <si>
    <t>מזלבט ג'יריס</t>
  </si>
  <si>
    <t>שחאדה נאגי</t>
  </si>
  <si>
    <t>עסאקלה ג'אבר</t>
  </si>
  <si>
    <t>עסאקלה מג'יד</t>
  </si>
  <si>
    <t>מוהרה כמאל</t>
  </si>
  <si>
    <t>עסאקלה סעיד</t>
  </si>
  <si>
    <t>קיסר בהיג'</t>
  </si>
  <si>
    <t>נעיים מוחמד</t>
  </si>
  <si>
    <t>קיזל מושרף</t>
  </si>
  <si>
    <t>מזלבט אשרף</t>
  </si>
  <si>
    <t>מועדי עאטף</t>
  </si>
  <si>
    <t>נימר וג'די</t>
  </si>
  <si>
    <t>מוזלבט הנאדי</t>
  </si>
  <si>
    <t>קרואני בשארה</t>
  </si>
  <si>
    <t>בדר נוהא</t>
  </si>
  <si>
    <t>טברי חוסני</t>
  </si>
  <si>
    <t>עסאקלה עאמר</t>
  </si>
  <si>
    <t>קייסר יוסף</t>
  </si>
  <si>
    <t>ענתיר שאדי</t>
  </si>
  <si>
    <t>יחד לשינוי</t>
  </si>
  <si>
    <t>קאסם ג'אבר</t>
  </si>
  <si>
    <t>עותמאן מוניר</t>
  </si>
  <si>
    <t>טריף שכיב</t>
  </si>
  <si>
    <t>חרב יוסף</t>
  </si>
  <si>
    <t>סעד מועין</t>
  </si>
  <si>
    <t>אבו ג'נב סמיר</t>
  </si>
  <si>
    <t>מעדי סמי</t>
  </si>
  <si>
    <t>חליל חליל</t>
  </si>
  <si>
    <t>גאנם אמין</t>
  </si>
  <si>
    <t>בלעוס זיאד</t>
  </si>
  <si>
    <t>סרחאן גלאל</t>
  </si>
  <si>
    <t>אלתעאון ולאח'אא</t>
  </si>
  <si>
    <t>מג'ד אל-כרום</t>
  </si>
  <si>
    <t>סרחאן שאוקי</t>
  </si>
  <si>
    <t>מוחמד חסן ראני</t>
  </si>
  <si>
    <t>סרחאן נסרי</t>
  </si>
  <si>
    <t>מנאע ראמי</t>
  </si>
  <si>
    <t>ראבטת אהאלי מג'ד אל כרום</t>
  </si>
  <si>
    <t>רמ</t>
  </si>
  <si>
    <t>מנאע אחמד</t>
  </si>
  <si>
    <t>פרחאת חאתם</t>
  </si>
  <si>
    <t>מנאע נביל</t>
  </si>
  <si>
    <t>מנאע יוסף</t>
  </si>
  <si>
    <t>קדאח פריד</t>
  </si>
  <si>
    <t>אלעלם ואלאימאן</t>
  </si>
  <si>
    <t>קדאח רשיד</t>
  </si>
  <si>
    <t>דיאב אשרף</t>
  </si>
  <si>
    <t>קדאח עלא</t>
  </si>
  <si>
    <t>ח'טיב זאהר</t>
  </si>
  <si>
    <t>אלוחדה אלמגדלאויה</t>
  </si>
  <si>
    <t>אדריס שאדי</t>
  </si>
  <si>
    <t>כיואן האני</t>
  </si>
  <si>
    <t>חמדאן מרואן</t>
  </si>
  <si>
    <t>חמדאן ראפת</t>
  </si>
  <si>
    <t>נסראוי רפיף</t>
  </si>
  <si>
    <t>שחאדה בלאל</t>
  </si>
  <si>
    <t>זהראוי אחמד</t>
  </si>
  <si>
    <t>פרחאת רגינה</t>
  </si>
  <si>
    <t>דיב מוחמד</t>
  </si>
  <si>
    <t>כיואן משהור</t>
  </si>
  <si>
    <t>שחאדה אוסאמה</t>
  </si>
  <si>
    <t>יזאבכי אמין</t>
  </si>
  <si>
    <t>עלואן פאדי</t>
  </si>
  <si>
    <t>שמא קאסם</t>
  </si>
  <si>
    <t>כנעאן מורשד</t>
  </si>
  <si>
    <t>סלאמה עומר</t>
  </si>
  <si>
    <t>כיואן אחמד</t>
  </si>
  <si>
    <t>אלאנתמאא אלמגדלאוי</t>
  </si>
  <si>
    <t>מנאע סובחי</t>
  </si>
  <si>
    <t>כיואן אוסאמה</t>
  </si>
  <si>
    <t>כריים רביע</t>
  </si>
  <si>
    <t>מנאע נדירה</t>
  </si>
  <si>
    <t>כיואן עלי</t>
  </si>
  <si>
    <t>ח'לאילי מג'די</t>
  </si>
  <si>
    <t>עוסמאן נדאל</t>
  </si>
  <si>
    <t>אבו רומחין מוחמד</t>
  </si>
  <si>
    <t>כבת פואד</t>
  </si>
  <si>
    <t>חריכה עלי</t>
  </si>
  <si>
    <t>מנאע חוסין</t>
  </si>
  <si>
    <t>סג'יר הנדיה</t>
  </si>
  <si>
    <t>כיואן בלאל</t>
  </si>
  <si>
    <t>סרחאן סחר</t>
  </si>
  <si>
    <t>סלים זיאד</t>
  </si>
  <si>
    <t>שעבי מהא</t>
  </si>
  <si>
    <t>דיאב מחמוד</t>
  </si>
  <si>
    <t>שיח' חסן זכריא</t>
  </si>
  <si>
    <t>קדאח שאוקי</t>
  </si>
  <si>
    <t>חריכה ערין</t>
  </si>
  <si>
    <t>סבע מוסטפא</t>
  </si>
  <si>
    <t>כיואן יוסף</t>
  </si>
  <si>
    <t>חמוד חמוד</t>
  </si>
  <si>
    <t>כיואן סוהיל</t>
  </si>
  <si>
    <t>אלתחאלוף אלמגדלאוי</t>
  </si>
  <si>
    <t>סבע עזאת</t>
  </si>
  <si>
    <t>שעבאן ראפת</t>
  </si>
  <si>
    <t>אדריס בלאל</t>
  </si>
  <si>
    <t>בדראן עז אלדין</t>
  </si>
  <si>
    <t>אסמאעיל ראמי</t>
  </si>
  <si>
    <t>מנאע חנאן</t>
  </si>
  <si>
    <t>נסראוי אדהם</t>
  </si>
  <si>
    <t>ח'טיב אנג'אד</t>
  </si>
  <si>
    <t>עלואן מוחמד</t>
  </si>
  <si>
    <t>הדבאוי רנא</t>
  </si>
  <si>
    <t>מנסור זאהי</t>
  </si>
  <si>
    <t>חמוד מוחמד</t>
  </si>
  <si>
    <t>שעבאן ג'מאל</t>
  </si>
  <si>
    <t>גבהת אלאחראר</t>
  </si>
  <si>
    <t>כיואן מוחמד</t>
  </si>
  <si>
    <t>סבע עבד אל סלאם</t>
  </si>
  <si>
    <t>אדריס שאוקי</t>
  </si>
  <si>
    <t>שעבאן אחמד</t>
  </si>
  <si>
    <t>מנסור אינס</t>
  </si>
  <si>
    <t>ג'אבר תאופיק</t>
  </si>
  <si>
    <t>בשר משהור</t>
  </si>
  <si>
    <t>מנסור חלמי</t>
  </si>
  <si>
    <t>סריס הודא</t>
  </si>
  <si>
    <t>חוראני גאדה</t>
  </si>
  <si>
    <t>שעבאן רמי</t>
  </si>
  <si>
    <t>ח'שאן עטאללה</t>
  </si>
  <si>
    <t>סגיר מועמר</t>
  </si>
  <si>
    <t>גבהת אלעמל אלוטני</t>
  </si>
  <si>
    <t>סגיר הודא</t>
  </si>
  <si>
    <t>חמוד אחמד</t>
  </si>
  <si>
    <t>סליבי וסאל</t>
  </si>
  <si>
    <t>סגיר עזיז</t>
  </si>
  <si>
    <t>סריס עלא אל דין</t>
  </si>
  <si>
    <t>סליבי סלים</t>
  </si>
  <si>
    <t>פרי מוניקה</t>
  </si>
  <si>
    <t>מבשרת ברמה אחרת</t>
  </si>
  <si>
    <t>מבשרת ציון</t>
  </si>
  <si>
    <t>רוזנטל יהודית</t>
  </si>
  <si>
    <t>רפאלי יגאל</t>
  </si>
  <si>
    <t>ברנס מרדכי</t>
  </si>
  <si>
    <t>בר יוסף אברהם בנימין</t>
  </si>
  <si>
    <t>פדה שחר יצחק</t>
  </si>
  <si>
    <t>גבעוני אהרן זליג</t>
  </si>
  <si>
    <t>נחום עדנה לאה</t>
  </si>
  <si>
    <t>בנימין שי</t>
  </si>
  <si>
    <t>מאיר גדעון חיים</t>
  </si>
  <si>
    <t>ארן יעל</t>
  </si>
  <si>
    <t>כהן בועז</t>
  </si>
  <si>
    <t>תורג'מן ארמנד</t>
  </si>
  <si>
    <t>צעירי מבשרת בראשות עו"ד אריאל דיין</t>
  </si>
  <si>
    <t>צם</t>
  </si>
  <si>
    <t>בוטון ליאב</t>
  </si>
  <si>
    <t>אורם אורי</t>
  </si>
  <si>
    <t>אילון מאיר</t>
  </si>
  <si>
    <t>לוינשטין רעות</t>
  </si>
  <si>
    <t>דיין אריאל</t>
  </si>
  <si>
    <t>שטייניץ יונה</t>
  </si>
  <si>
    <t>שלכם בראשות רוני שטייניץ</t>
  </si>
  <si>
    <t>דובינר אלכסנדר</t>
  </si>
  <si>
    <t>לסקוב אהובה</t>
  </si>
  <si>
    <t>ברגמן עדו</t>
  </si>
  <si>
    <t>פרידמן גדעון</t>
  </si>
  <si>
    <t>שטייניץ אהרן רוני</t>
  </si>
  <si>
    <t>עזריאל דניאל</t>
  </si>
  <si>
    <t>מבשרת בתנופה בראשות עו"ד מוטי חזיזה</t>
  </si>
  <si>
    <t>שטרנברג מישל רות</t>
  </si>
  <si>
    <t>ביטון שלומי</t>
  </si>
  <si>
    <t>דדוש רפאל</t>
  </si>
  <si>
    <t>סיידוף יניב</t>
  </si>
  <si>
    <t>אלפי משה</t>
  </si>
  <si>
    <t>סלטן ג'רמי</t>
  </si>
  <si>
    <t>ביכלר רעות יהודית</t>
  </si>
  <si>
    <t>הרץ רובי</t>
  </si>
  <si>
    <t>יעקב יוסף</t>
  </si>
  <si>
    <t>קיזלשטין אסתר</t>
  </si>
  <si>
    <t>בן הרוש חיים</t>
  </si>
  <si>
    <t>משולם ליטל מאלי</t>
  </si>
  <si>
    <t>שרביט פרדריק אלי</t>
  </si>
  <si>
    <t>כרמל שולמית</t>
  </si>
  <si>
    <t>חזיזה מרדכי</t>
  </si>
  <si>
    <t>חסון אליהו</t>
  </si>
  <si>
    <t>מבשרת מתעוררת</t>
  </si>
  <si>
    <t>אמיתי צבי</t>
  </si>
  <si>
    <t>ליפצין עמרי</t>
  </si>
  <si>
    <t>בלקן ענת</t>
  </si>
  <si>
    <t>גבאי מכלוף יגאל</t>
  </si>
  <si>
    <t>שביט מיכל שרה</t>
  </si>
  <si>
    <t>ברוזה גיא</t>
  </si>
  <si>
    <t>סמואל זאב</t>
  </si>
  <si>
    <t>לוי חביב</t>
  </si>
  <si>
    <t>ברזני נעמי</t>
  </si>
  <si>
    <t>תשתית דורון</t>
  </si>
  <si>
    <t>בן משה עודד</t>
  </si>
  <si>
    <t>סיעה דתית חברתית</t>
  </si>
  <si>
    <t>סד</t>
  </si>
  <si>
    <t>בנימין דן</t>
  </si>
  <si>
    <t>נסים שלמה</t>
  </si>
  <si>
    <t>ימין איל</t>
  </si>
  <si>
    <t>אברהם מאיר</t>
  </si>
  <si>
    <t>דוגה אראל</t>
  </si>
  <si>
    <t>אילוז זהר</t>
  </si>
  <si>
    <t>אבוטבול עובדיה</t>
  </si>
  <si>
    <t>בן גיגי יוסף</t>
  </si>
  <si>
    <t>אברהם נחום רונן</t>
  </si>
  <si>
    <t>ברזני יגאל</t>
  </si>
  <si>
    <t>גור אילן</t>
  </si>
  <si>
    <t>מבשרת ציון בידים טובות</t>
  </si>
  <si>
    <t>הרן יהודית</t>
  </si>
  <si>
    <t>הרוש שמעון</t>
  </si>
  <si>
    <t>קרמה דוד</t>
  </si>
  <si>
    <t>חיט רוני</t>
  </si>
  <si>
    <t>אביב יוסי</t>
  </si>
  <si>
    <t>רותם ליאור</t>
  </si>
  <si>
    <t>ברזאני ראובן</t>
  </si>
  <si>
    <t>יעקב מתן</t>
  </si>
  <si>
    <t>סיטון חגי</t>
  </si>
  <si>
    <t>פרסי קרן סביחה</t>
  </si>
  <si>
    <t>להב יפעת</t>
  </si>
  <si>
    <t>בן יצחק ריחן</t>
  </si>
  <si>
    <t>מנדל ניר</t>
  </si>
  <si>
    <t>כדורי דב</t>
  </si>
  <si>
    <t>שמם אריה</t>
  </si>
  <si>
    <t>זגדון יוסף יוסי</t>
  </si>
  <si>
    <t>סיעת הרצל כהן</t>
  </si>
  <si>
    <t>כהן שלמה צחי</t>
  </si>
  <si>
    <t>שמואל אברהם</t>
  </si>
  <si>
    <t>שוהם עזרא</t>
  </si>
  <si>
    <t>כהן הרצל</t>
  </si>
  <si>
    <t>איזנר יהודית</t>
  </si>
  <si>
    <t>הדרך האמיצה בראשות יורם שמעון</t>
  </si>
  <si>
    <t>צברי שי</t>
  </si>
  <si>
    <t>שאבי שני צחי</t>
  </si>
  <si>
    <t>בר צבי עודד ליטמן</t>
  </si>
  <si>
    <t>שמעון יוחנן שרה שרית</t>
  </si>
  <si>
    <t>אלבו מיכל</t>
  </si>
  <si>
    <t>מועלם בן ציון אלעד</t>
  </si>
  <si>
    <t>מנחם נרדית מרים</t>
  </si>
  <si>
    <t>חסון משה</t>
  </si>
  <si>
    <t>שמואלי מלכה</t>
  </si>
  <si>
    <t>אלחנני חדוה</t>
  </si>
  <si>
    <t>רפיעי חנן</t>
  </si>
  <si>
    <t>שמעון יורם</t>
  </si>
  <si>
    <t>כהן אבני נעמה</t>
  </si>
  <si>
    <t>אלבחירי אברהים</t>
  </si>
  <si>
    <t>לקיה</t>
  </si>
  <si>
    <t>אבו קרן סלימאן</t>
  </si>
  <si>
    <t>אלטללקה יונס</t>
  </si>
  <si>
    <t>אבו עבדון עדיסאן</t>
  </si>
  <si>
    <t>אלאסד טאלב</t>
  </si>
  <si>
    <t>אבו עביד עומר</t>
  </si>
  <si>
    <t>רסלאת אלתוחיד</t>
  </si>
  <si>
    <t>אבו מטיר עאטף</t>
  </si>
  <si>
    <t>אבו עאיש אבראהים</t>
  </si>
  <si>
    <t>אבו שריקי עבדאללה</t>
  </si>
  <si>
    <t>אבו עמאר חמאד</t>
  </si>
  <si>
    <t>אבו מחארב ח'ליל</t>
  </si>
  <si>
    <t>אבו עאיש סאלם</t>
  </si>
  <si>
    <t>אבטיחאן אבו חסין</t>
  </si>
  <si>
    <t>אלג'ד אלמושרק</t>
  </si>
  <si>
    <t>אבו רטיוש ודיע</t>
  </si>
  <si>
    <t>אבו סעד זיאד</t>
  </si>
  <si>
    <t>נסאסרה איברהים</t>
  </si>
  <si>
    <t>אלטלאקה סלאמה</t>
  </si>
  <si>
    <t>אלעביד נואף</t>
  </si>
  <si>
    <t>אל רבאדי מוסה</t>
  </si>
  <si>
    <t>אלפקיר נאסר</t>
  </si>
  <si>
    <t>מראחלה עבדאללה</t>
  </si>
  <si>
    <t>אלאסד אחמד</t>
  </si>
  <si>
    <t>אל סאנע מחמוד</t>
  </si>
  <si>
    <t>אלמיזאן</t>
  </si>
  <si>
    <t>אלסאנע סלימאן</t>
  </si>
  <si>
    <t>אבו עבייד עקל</t>
  </si>
  <si>
    <t>אלרבידי סלימאן</t>
  </si>
  <si>
    <t>אלסאנע מרעי</t>
  </si>
  <si>
    <t>אבו קרן חדר</t>
  </si>
  <si>
    <t>אלקייה בלדנא</t>
  </si>
  <si>
    <t>אבו גריבה פרז'אס</t>
  </si>
  <si>
    <t>אלצאנע יוסף</t>
  </si>
  <si>
    <t>אבו עביד פארס</t>
  </si>
  <si>
    <t>אלבדור חמאד</t>
  </si>
  <si>
    <t>אלסאנא חאלד</t>
  </si>
  <si>
    <t>חזוט מיכאל</t>
  </si>
  <si>
    <t>לוד</t>
  </si>
  <si>
    <t>סיתאלכיל בני</t>
  </si>
  <si>
    <t>עזרא נסים</t>
  </si>
  <si>
    <t>אשטמקאר יעקב</t>
  </si>
  <si>
    <t>סיטבון פנחס-פליקס</t>
  </si>
  <si>
    <t>טרבלסי שמואל</t>
  </si>
  <si>
    <t>אסולין מאיר</t>
  </si>
  <si>
    <t>ממן אליהו</t>
  </si>
  <si>
    <t>איווני טטיאנה</t>
  </si>
  <si>
    <t>אביב חדש בלוד</t>
  </si>
  <si>
    <t>לוי פדידה סימונה</t>
  </si>
  <si>
    <t>פילנובסקי יבגני</t>
  </si>
  <si>
    <t>בן גיגי שולה</t>
  </si>
  <si>
    <t>סוקולוב קסניה</t>
  </si>
  <si>
    <t>אברמוביץ שלמה</t>
  </si>
  <si>
    <t>וסרמן אביב</t>
  </si>
  <si>
    <t>זינאתי כליל</t>
  </si>
  <si>
    <t>אלגברין יוסף</t>
  </si>
  <si>
    <t>זבידה מוחמד</t>
  </si>
  <si>
    <t>מונייר רסאן</t>
  </si>
  <si>
    <t>סאקאללה אקרם</t>
  </si>
  <si>
    <t>אלנקיב מהא</t>
  </si>
  <si>
    <t>מוחארב עארף</t>
  </si>
  <si>
    <t>מיסלובטי בוריס</t>
  </si>
  <si>
    <t>יש עתיד בלוד</t>
  </si>
  <si>
    <t>בלבנוב דמיטרי</t>
  </si>
  <si>
    <t>דנון אושרה</t>
  </si>
  <si>
    <t>אמאדו מאיה ליה</t>
  </si>
  <si>
    <t>פוקשנסקי ז'ניה</t>
  </si>
  <si>
    <t>אוריאל זאב</t>
  </si>
  <si>
    <t>בואניש שמואל</t>
  </si>
  <si>
    <t>שטיינברג ליאה</t>
  </si>
  <si>
    <t>שפירו רחליה</t>
  </si>
  <si>
    <t>דהן סוזן</t>
  </si>
  <si>
    <t>הסיעה לגימלאים חינוך וצעירים</t>
  </si>
  <si>
    <t>אקצין חיים</t>
  </si>
  <si>
    <t>מיקרו אקנאו</t>
  </si>
  <si>
    <t>בן שמעון משה</t>
  </si>
  <si>
    <t>סלב זהבית</t>
  </si>
  <si>
    <t>דהן נסים</t>
  </si>
  <si>
    <t>כהן סיוון</t>
  </si>
  <si>
    <t>חדד אהרון הדר</t>
  </si>
  <si>
    <t>אבלין דהן למועצה</t>
  </si>
  <si>
    <t>אביטבול אהרון</t>
  </si>
  <si>
    <t>ינאי יונתן</t>
  </si>
  <si>
    <t>נעים איריס</t>
  </si>
  <si>
    <t>אברג'ל חנה</t>
  </si>
  <si>
    <t>יקותיאל רפי</t>
  </si>
  <si>
    <t>דהן אבלין</t>
  </si>
  <si>
    <t>אדרי אשר</t>
  </si>
  <si>
    <t>למען התושב</t>
  </si>
  <si>
    <t>ממן בנימין שמואל</t>
  </si>
  <si>
    <t>חזן אברהם</t>
  </si>
  <si>
    <t>בוקובזה מוריס</t>
  </si>
  <si>
    <t>בונפיל משה</t>
  </si>
  <si>
    <t>עידן דוד</t>
  </si>
  <si>
    <t>אדרי דוד</t>
  </si>
  <si>
    <t>אבן פרג' אברהים</t>
  </si>
  <si>
    <t>אלנידא אלערבי אללידאויה</t>
  </si>
  <si>
    <t>שעבאן ג'אזי</t>
  </si>
  <si>
    <t>אל-אעסם יוסף</t>
  </si>
  <si>
    <t>שעבאן נמר</t>
  </si>
  <si>
    <t>עליוה סלימאן</t>
  </si>
  <si>
    <t>אזברגה סאלח</t>
  </si>
  <si>
    <t>אלנקיב חאפז</t>
  </si>
  <si>
    <t>חלילי עלי</t>
  </si>
  <si>
    <t>קדורה עודיה מחמד</t>
  </si>
  <si>
    <t>אבו סיאם ג'מאל</t>
  </si>
  <si>
    <t>אזברגה מוחמד</t>
  </si>
  <si>
    <t>אזברגה עבד אל כרים</t>
  </si>
  <si>
    <t>אבן פרג' פרג'</t>
  </si>
  <si>
    <t>רוזן חיה</t>
  </si>
  <si>
    <t>הליכוד בראשות יאיר רביבו</t>
  </si>
  <si>
    <t>בירן חני</t>
  </si>
  <si>
    <t>ארונוביץ ללי</t>
  </si>
  <si>
    <t>שליין אלכסנדר</t>
  </si>
  <si>
    <t>שמיר-אלדן אירית</t>
  </si>
  <si>
    <t>אסיאג יפה</t>
  </si>
  <si>
    <t>דעי עדיאל יעקב</t>
  </si>
  <si>
    <t>דקל מירי</t>
  </si>
  <si>
    <t>יאלי פנטה אלמז מזל</t>
  </si>
  <si>
    <t>שטראוס בנימין</t>
  </si>
  <si>
    <t>מנגיסטו קלמוורק</t>
  </si>
  <si>
    <t>מידה רפאל</t>
  </si>
  <si>
    <t>פימה מזל</t>
  </si>
  <si>
    <t>קטאשוילי רפאל</t>
  </si>
  <si>
    <t>חדד גיל</t>
  </si>
  <si>
    <t>סער אליהו</t>
  </si>
  <si>
    <t>רביבו יאיר</t>
  </si>
  <si>
    <t>מנשרוב תומר</t>
  </si>
  <si>
    <t>לוד ביתנו בראשות אלוירה קוליחמן</t>
  </si>
  <si>
    <t>אבזוב נדיה-עדן</t>
  </si>
  <si>
    <t>בוגוסלבסקי פליקס</t>
  </si>
  <si>
    <t>קולוט מקסים</t>
  </si>
  <si>
    <t>אהרונוביץ נטליה</t>
  </si>
  <si>
    <t>ווליצקי אדוארד</t>
  </si>
  <si>
    <t>בן יוסף ללי</t>
  </si>
  <si>
    <t>לוי אריה</t>
  </si>
  <si>
    <t>קוליחמן אלוירה</t>
  </si>
  <si>
    <t>אביב שמואל</t>
  </si>
  <si>
    <t>לוד אחת בראשות יורם מרציאנו</t>
  </si>
  <si>
    <t>אביטל רפאל</t>
  </si>
  <si>
    <t>כץ לולוה</t>
  </si>
  <si>
    <t>אברמוביץ יעקב</t>
  </si>
  <si>
    <t>רויטבורד מאיה</t>
  </si>
  <si>
    <t>ברמן אבי</t>
  </si>
  <si>
    <t>שרביט חיים</t>
  </si>
  <si>
    <t>שלום יוסף</t>
  </si>
  <si>
    <t>ניקולאיב דניס</t>
  </si>
  <si>
    <t>לוי ארמונד</t>
  </si>
  <si>
    <t>בר תקוה דליה</t>
  </si>
  <si>
    <t>לחמני עמיאל</t>
  </si>
  <si>
    <t>שאול משה</t>
  </si>
  <si>
    <t>אלישע יוסף</t>
  </si>
  <si>
    <t>גואטה עומר מאיר</t>
  </si>
  <si>
    <t>זרוק גבריאל</t>
  </si>
  <si>
    <t>ברניס אסתר</t>
  </si>
  <si>
    <t>חורי לאה לי</t>
  </si>
  <si>
    <t>אלייב מחמן</t>
  </si>
  <si>
    <t>פברקר יואל</t>
  </si>
  <si>
    <t>ביטאו אבי</t>
  </si>
  <si>
    <t>ברדוגו ליאור</t>
  </si>
  <si>
    <t>חגג אדמון עמוס</t>
  </si>
  <si>
    <t>מרציאנו יורם</t>
  </si>
  <si>
    <t>כץ אורי שאול</t>
  </si>
  <si>
    <t>האיחוד הלודאי</t>
  </si>
  <si>
    <t>יט</t>
  </si>
  <si>
    <t>אברגל אברהם</t>
  </si>
  <si>
    <t>עמר עדי יחיאל</t>
  </si>
  <si>
    <t>טרבלסי שמעון מכלוף</t>
  </si>
  <si>
    <t>בריח גבריאל</t>
  </si>
  <si>
    <t>שיינר שלום בר</t>
  </si>
  <si>
    <t>אנקורי איילת</t>
  </si>
  <si>
    <t>ביטון דלפין</t>
  </si>
  <si>
    <t>בלי קומבינות</t>
  </si>
  <si>
    <t>גדאל שולי</t>
  </si>
  <si>
    <t>מרציאנו מרדכי</t>
  </si>
  <si>
    <t>מלכה אלי ישראל</t>
  </si>
  <si>
    <t>מרציאנו חן</t>
  </si>
  <si>
    <t>גדאל בועז</t>
  </si>
  <si>
    <t>יששכר ניר</t>
  </si>
  <si>
    <t>תבורי גיא</t>
  </si>
  <si>
    <t>בוטר מריה</t>
  </si>
  <si>
    <t>וייס דורון שמואל</t>
  </si>
  <si>
    <t>לביא חוה</t>
  </si>
  <si>
    <t>קבזון דניאל</t>
  </si>
  <si>
    <t>חייקין יפית פורטונה</t>
  </si>
  <si>
    <t>מרציאנו מרים</t>
  </si>
  <si>
    <t>קנינו שלמה נסים</t>
  </si>
  <si>
    <t>הבית היהודי בלוד בראשות יוסי הרוש</t>
  </si>
  <si>
    <t>ענתבי אליהו</t>
  </si>
  <si>
    <t>פייט אברהם</t>
  </si>
  <si>
    <t>ויצמן אביגדור</t>
  </si>
  <si>
    <t>סופר שמואל</t>
  </si>
  <si>
    <t>לייטמן אילנה</t>
  </si>
  <si>
    <t>לנגפלד עמיחי יהושע</t>
  </si>
  <si>
    <t>הרוש יוסף חיים</t>
  </si>
  <si>
    <t>לובטון דורון</t>
  </si>
  <si>
    <t>חן ללוד</t>
  </si>
  <si>
    <t>בר-לב שמעון</t>
  </si>
  <si>
    <t>חזן מירב</t>
  </si>
  <si>
    <t>לוי הרצל</t>
  </si>
  <si>
    <t>פופקו עדי</t>
  </si>
  <si>
    <t>בן אנו מיטל</t>
  </si>
  <si>
    <t>בן חמו משה</t>
  </si>
  <si>
    <t>דמנה הבטה</t>
  </si>
  <si>
    <t>תפנית</t>
  </si>
  <si>
    <t>טרונך האבטמו</t>
  </si>
  <si>
    <t>ממו אליעזר</t>
  </si>
  <si>
    <t>מלקו באיקטו</t>
  </si>
  <si>
    <t>ארמיאס ברוך מיסגנאו</t>
  </si>
  <si>
    <t>טסמה ידנו</t>
  </si>
  <si>
    <t>טמייט מולועלם</t>
  </si>
  <si>
    <t>גולד אלי יוסף</t>
  </si>
  <si>
    <t>להבים</t>
  </si>
  <si>
    <t>ברוך אהד</t>
  </si>
  <si>
    <t>אסף מירב</t>
  </si>
  <si>
    <t>מלכין אדוה</t>
  </si>
  <si>
    <t>טננבאום אריה</t>
  </si>
  <si>
    <t>לנגר שגיא</t>
  </si>
  <si>
    <t>סנה כהן יעל</t>
  </si>
  <si>
    <t>בנדט אלון משה</t>
  </si>
  <si>
    <t>רשף שמואל</t>
  </si>
  <si>
    <t>להבים שלנו</t>
  </si>
  <si>
    <t>פניה אורלי</t>
  </si>
  <si>
    <t>הררי איריס</t>
  </si>
  <si>
    <t>לוי פנינה</t>
  </si>
  <si>
    <t>אדן דב</t>
  </si>
  <si>
    <t>אבירם מרים</t>
  </si>
  <si>
    <t>פרץ נסים</t>
  </si>
  <si>
    <t>בינמן לב</t>
  </si>
  <si>
    <t>ניסן יוסף</t>
  </si>
  <si>
    <t>קרפ מרה</t>
  </si>
  <si>
    <t>ראש חדש ללהבים</t>
  </si>
  <si>
    <t>פיראן יונית</t>
  </si>
  <si>
    <t>אחימס משה</t>
  </si>
  <si>
    <t>בוחבוט רפאל</t>
  </si>
  <si>
    <t>שטכמן אביגדור</t>
  </si>
  <si>
    <t>יוספי חיים</t>
  </si>
  <si>
    <t>כץ מרים</t>
  </si>
  <si>
    <t>לב בראשות אליהו לוי</t>
  </si>
  <si>
    <t>ול יעקב</t>
  </si>
  <si>
    <t>פרס יוסף</t>
  </si>
  <si>
    <t>אלחיאני אשר</t>
  </si>
  <si>
    <t>אנגלמן ברוך יהודה</t>
  </si>
  <si>
    <t>לבון אורן</t>
  </si>
  <si>
    <t>קנפו לוי עינת</t>
  </si>
  <si>
    <t>אבישר אביטן לורן</t>
  </si>
  <si>
    <t>שוורץ אילן דנה</t>
  </si>
  <si>
    <t>בדש ארז חנון</t>
  </si>
  <si>
    <t>אמר תמיר</t>
  </si>
  <si>
    <t>דמרי עייאש רונית</t>
  </si>
  <si>
    <t>אזולאי שמעון</t>
  </si>
  <si>
    <t>העתיד שלנו בלהבים</t>
  </si>
  <si>
    <t>אוזן אלי יקיר</t>
  </si>
  <si>
    <t>לוי הדס</t>
  </si>
  <si>
    <t>חדד פרנסיס</t>
  </si>
  <si>
    <t>הורניק יורם</t>
  </si>
  <si>
    <t>זך אהוד</t>
  </si>
  <si>
    <t>סופר מרדכי</t>
  </si>
  <si>
    <t>לוגאסי לימור</t>
  </si>
  <si>
    <t>גורביץ' זינאידה</t>
  </si>
  <si>
    <t>מהפך</t>
  </si>
  <si>
    <t>כרמיאל</t>
  </si>
  <si>
    <t>סדרינס ליאור</t>
  </si>
  <si>
    <t>בזוייבסקי ארקדי</t>
  </si>
  <si>
    <t>קאושנסקי שמעון</t>
  </si>
  <si>
    <t>סופינסקי אלכסנדר</t>
  </si>
  <si>
    <t>אוזן לימור</t>
  </si>
  <si>
    <t>גפן משה</t>
  </si>
  <si>
    <t>אשכנזי יפה</t>
  </si>
  <si>
    <t>טישלר רז משה</t>
  </si>
  <si>
    <t>מיניווב אסרס וויניטו</t>
  </si>
  <si>
    <t>בזרנו רותם</t>
  </si>
  <si>
    <t>פרבר מרגריטה</t>
  </si>
  <si>
    <t>אזולאי אלון</t>
  </si>
  <si>
    <t>דמרי גרשין סיון</t>
  </si>
  <si>
    <t>קונינסקי משה</t>
  </si>
  <si>
    <t>גוברין יעל</t>
  </si>
  <si>
    <t>קשת כרמיאל לצדק חברתי</t>
  </si>
  <si>
    <t>רוזנברג חיה לאה</t>
  </si>
  <si>
    <t>פרוז דיצה</t>
  </si>
  <si>
    <t>אלפיה יוכבד</t>
  </si>
  <si>
    <t>שלו שושנה</t>
  </si>
  <si>
    <t>בכרי חסן</t>
  </si>
  <si>
    <t>סורקין ילנה</t>
  </si>
  <si>
    <t>שעבאן אברהים</t>
  </si>
  <si>
    <t>קוזקוב סליה פרידה</t>
  </si>
  <si>
    <t>סואעד ח'יר</t>
  </si>
  <si>
    <t>דוד דינה</t>
  </si>
  <si>
    <t>חרפק יובל</t>
  </si>
  <si>
    <t>צבעוני אברהם</t>
  </si>
  <si>
    <t>סטרשנוי יעקב</t>
  </si>
  <si>
    <t>אנוש גיא</t>
  </si>
  <si>
    <t>בס אפרים</t>
  </si>
  <si>
    <t>אליה מלכה</t>
  </si>
  <si>
    <t>בנימין רחמים רן</t>
  </si>
  <si>
    <t>רוסיני לימור</t>
  </si>
  <si>
    <t>חכמון מרדכי</t>
  </si>
  <si>
    <t>איצקוביץ ערן</t>
  </si>
  <si>
    <t>שלאפר מיכאיל משה</t>
  </si>
  <si>
    <t>נוימרק קורן</t>
  </si>
  <si>
    <t>חליוה אברהם</t>
  </si>
  <si>
    <t>כרמיאל בתינו ושלנו בראשות עדי אלדר</t>
  </si>
  <si>
    <t>מרקוביץ מרדכי</t>
  </si>
  <si>
    <t>פליטמן מאוריציו</t>
  </si>
  <si>
    <t>אסרס טספאי</t>
  </si>
  <si>
    <t>פס מיכאל</t>
  </si>
  <si>
    <t>הר-נוי שמואל</t>
  </si>
  <si>
    <t>לייטס אלכסנדר</t>
  </si>
  <si>
    <t>פרל מריו</t>
  </si>
  <si>
    <t>גרשקוביץ בינר אלה</t>
  </si>
  <si>
    <t>נוסבק יוליה</t>
  </si>
  <si>
    <t>קוריאט אבי</t>
  </si>
  <si>
    <t>וידר איתן</t>
  </si>
  <si>
    <t>מזור לימור</t>
  </si>
  <si>
    <t>בטאן שלום</t>
  </si>
  <si>
    <t>כהן שולמית שולה</t>
  </si>
  <si>
    <t>פיימן גרינברג רינה</t>
  </si>
  <si>
    <t>אלדר עדי</t>
  </si>
  <si>
    <t>אחרק יוסף</t>
  </si>
  <si>
    <t>סימונס צפרירה צפי</t>
  </si>
  <si>
    <t>קדיש זישא אברהם</t>
  </si>
  <si>
    <t>פוגורלוב טטיאנה</t>
  </si>
  <si>
    <t>מרציאנו גיא דוד</t>
  </si>
  <si>
    <t>פסריוב ילנה לאה</t>
  </si>
  <si>
    <t>ינאי רותם</t>
  </si>
  <si>
    <t>מכלוף יעקב</t>
  </si>
  <si>
    <t>יחד למען כרמיאל יהודית</t>
  </si>
  <si>
    <t>לוי חיים עוזר</t>
  </si>
  <si>
    <t>שטיינברג משה מיכאל</t>
  </si>
  <si>
    <t>בן חמו אמיל</t>
  </si>
  <si>
    <t>איסאקוב עופר</t>
  </si>
  <si>
    <t>חלדובסקי פבל</t>
  </si>
  <si>
    <t>דרעי רונן</t>
  </si>
  <si>
    <t>שמואלי שבתאי</t>
  </si>
  <si>
    <t>ליכטנשטיין ישראל מאיר</t>
  </si>
  <si>
    <t>שטרן יאיר</t>
  </si>
  <si>
    <t>מלכה אוריאל</t>
  </si>
  <si>
    <t>סירוקה פנחס דוד</t>
  </si>
  <si>
    <t>אביעד אלינור רחל</t>
  </si>
  <si>
    <t>יש עתיד לכפר תבור</t>
  </si>
  <si>
    <t>כפר תבור</t>
  </si>
  <si>
    <t>מנדל בת חן</t>
  </si>
  <si>
    <t>פרימור איל</t>
  </si>
  <si>
    <t>אל על מיכל שמחה</t>
  </si>
  <si>
    <t>הרינג איריס</t>
  </si>
  <si>
    <t>גילעד ברוך בוריס</t>
  </si>
  <si>
    <t>רשימת כפר תבור אחת בראשות יוסי דולה</t>
  </si>
  <si>
    <t>מעוז קרן</t>
  </si>
  <si>
    <t>אסולין עינב</t>
  </si>
  <si>
    <t>הרמן רואש אילנה</t>
  </si>
  <si>
    <t>כהן אילת</t>
  </si>
  <si>
    <t>מויל סעדיה</t>
  </si>
  <si>
    <t>חכם יונה יחזקאל</t>
  </si>
  <si>
    <t>כהן ליאורה</t>
  </si>
  <si>
    <t>דולה יוסף</t>
  </si>
  <si>
    <t>אדרי ניצן</t>
  </si>
  <si>
    <t>צעירי מסחה</t>
  </si>
  <si>
    <t>רחמים נדב</t>
  </si>
  <si>
    <t>הלפרן עודד</t>
  </si>
  <si>
    <t>גולדרינג פנחס</t>
  </si>
  <si>
    <t>כפר תבור שלנו</t>
  </si>
  <si>
    <t>סלע אריה</t>
  </si>
  <si>
    <t>ישראל סמי</t>
  </si>
  <si>
    <t>גלעד צור</t>
  </si>
  <si>
    <t>ויצמן יהודית אריקה</t>
  </si>
  <si>
    <t>צורגיל גונן יעל</t>
  </si>
  <si>
    <t>פיורקו רן</t>
  </si>
  <si>
    <t>גולדמן שקד</t>
  </si>
  <si>
    <t>אטלי חנה</t>
  </si>
  <si>
    <t>טישלר יצחק</t>
  </si>
  <si>
    <t>דביר הולין חגית</t>
  </si>
  <si>
    <t>רשימת כפר שמריהו</t>
  </si>
  <si>
    <t>רכש</t>
  </si>
  <si>
    <t>כפר שמריהו</t>
  </si>
  <si>
    <t>פדהצור לרר אורנה</t>
  </si>
  <si>
    <t>נופך מוזס כרמית</t>
  </si>
  <si>
    <t>אבנרי סיון</t>
  </si>
  <si>
    <t>זבליק אניק חנה</t>
  </si>
  <si>
    <t>זילברסון אייל</t>
  </si>
  <si>
    <t>רז שי מרדכי</t>
  </si>
  <si>
    <t>אליאסף עמירם</t>
  </si>
  <si>
    <t>זוז סיגל</t>
  </si>
  <si>
    <t>אלוני דרור</t>
  </si>
  <si>
    <t>עבד אל באקי סאמר</t>
  </si>
  <si>
    <t>אלוויפאק</t>
  </si>
  <si>
    <t>כפר קרע</t>
  </si>
  <si>
    <t>ערבאסי עאדל</t>
  </si>
  <si>
    <t>מצאלחה סובחי</t>
  </si>
  <si>
    <t>מסאלחה ג'מאל</t>
  </si>
  <si>
    <t>מסאלחה חסן</t>
  </si>
  <si>
    <t>מסאלחה ת'אאר</t>
  </si>
  <si>
    <t>זיתאוי אחמד</t>
  </si>
  <si>
    <t>קורבי עבד אל לטיף</t>
  </si>
  <si>
    <t>גזייל נומירי</t>
  </si>
  <si>
    <t>עבד אל באקי נדאל</t>
  </si>
  <si>
    <t>עבאד עצאם</t>
  </si>
  <si>
    <t>יחיא מחמד</t>
  </si>
  <si>
    <t>מוחסן גמילה</t>
  </si>
  <si>
    <t>מסארוה עיסאם</t>
  </si>
  <si>
    <t>אדעיף אמל</t>
  </si>
  <si>
    <t>מסרי נאיל</t>
  </si>
  <si>
    <t>עאסי ח'דר</t>
  </si>
  <si>
    <t>מסארוה נזיה</t>
  </si>
  <si>
    <t>כלף עומר</t>
  </si>
  <si>
    <t>זיד מוחמד</t>
  </si>
  <si>
    <t>עד</t>
  </si>
  <si>
    <t>עותאמנה ריאד</t>
  </si>
  <si>
    <t>עתאמנה אוסאמה</t>
  </si>
  <si>
    <t>אסמאעיל רביע</t>
  </si>
  <si>
    <t>גאווי והבה</t>
  </si>
  <si>
    <t>הייכל סאמר</t>
  </si>
  <si>
    <t>אבו ווסל מופק</t>
  </si>
  <si>
    <t>עבאדי קיסר</t>
  </si>
  <si>
    <t>אעלימי השאם</t>
  </si>
  <si>
    <t>שייך זיד נור אל דין</t>
  </si>
  <si>
    <t>אבו עטא סמיר</t>
  </si>
  <si>
    <t>בדחי פארס</t>
  </si>
  <si>
    <t>אלמסירה</t>
  </si>
  <si>
    <t>מסארוה מחמד</t>
  </si>
  <si>
    <t>אבו פנה תמים</t>
  </si>
  <si>
    <t>אבו פני ח'ליל</t>
  </si>
  <si>
    <t>בדחי מחמוד</t>
  </si>
  <si>
    <t>בדחי פראס</t>
  </si>
  <si>
    <t>כנאענה גאלב</t>
  </si>
  <si>
    <t>עסלי מחמד בשיר</t>
  </si>
  <si>
    <t>אסמאעיל מוחמד</t>
  </si>
  <si>
    <t>כנאענה מאג'ד</t>
  </si>
  <si>
    <t>מוסלמני מוחמד</t>
  </si>
  <si>
    <t>מסרי נאסר</t>
  </si>
  <si>
    <t>מורה מוחמד</t>
  </si>
  <si>
    <t>עסלי עדנאן</t>
  </si>
  <si>
    <t>כנעאן וליד</t>
  </si>
  <si>
    <t>סעבאני מאג'ד עבד אלקאדר</t>
  </si>
  <si>
    <t>מצאלחה אמיר</t>
  </si>
  <si>
    <t>מוסלח מאגד</t>
  </si>
  <si>
    <t>מסאלחה תיאר</t>
  </si>
  <si>
    <t>מסאלחה מוחמד</t>
  </si>
  <si>
    <t>מסאלחה נואף</t>
  </si>
  <si>
    <t>עתאמני נור</t>
  </si>
  <si>
    <t>מחיסן אשרף</t>
  </si>
  <si>
    <t>עתאמנה מורד</t>
  </si>
  <si>
    <t>אבו ראשד ראמי</t>
  </si>
  <si>
    <t>פונדק אוסאמה</t>
  </si>
  <si>
    <t>עותמאן עאדל</t>
  </si>
  <si>
    <t>עתאמנה חסן</t>
  </si>
  <si>
    <t>עזב זהריה</t>
  </si>
  <si>
    <t>אלעטאא</t>
  </si>
  <si>
    <t>בדחי נאפז</t>
  </si>
  <si>
    <t>שיך זייד סאמר</t>
  </si>
  <si>
    <t>מסארווה חאדר</t>
  </si>
  <si>
    <t>אבו שנדי טאלב</t>
  </si>
  <si>
    <t>יעקוב רפאח</t>
  </si>
  <si>
    <t>מצרי מוחמד</t>
  </si>
  <si>
    <t>מסארווה מוחמד</t>
  </si>
  <si>
    <t>אערידי מוחמד</t>
  </si>
  <si>
    <t>עזב האשם</t>
  </si>
  <si>
    <t>מצארווה סאמר</t>
  </si>
  <si>
    <t>מצארווה מואיד</t>
  </si>
  <si>
    <t>כרמאויי עדנאן</t>
  </si>
  <si>
    <t>מסארוה אבראהים</t>
  </si>
  <si>
    <t>ערבאסי אבראהים</t>
  </si>
  <si>
    <t>זייד ראיד</t>
  </si>
  <si>
    <t>אבו פנה חוסם אלדין</t>
  </si>
  <si>
    <t>מצארווה מוחמד</t>
  </si>
  <si>
    <t>אלאמאן</t>
  </si>
  <si>
    <t>עתאמנה עבד אל חלים</t>
  </si>
  <si>
    <t>אבו ראשד איאד</t>
  </si>
  <si>
    <t>שלבי מוחמד</t>
  </si>
  <si>
    <t>גזייל בדוי אבראהים</t>
  </si>
  <si>
    <t>מדלג קאסם</t>
  </si>
  <si>
    <t>יעקוב כיפאח</t>
  </si>
  <si>
    <t>פנאדקה זוהדי</t>
  </si>
  <si>
    <t>טייארה מאהר</t>
  </si>
  <si>
    <t>זחאלקה אנואר</t>
  </si>
  <si>
    <t>אבו בכר מחמוד</t>
  </si>
  <si>
    <t>חזית כפר קרע הדמוקרטית</t>
  </si>
  <si>
    <t>מוחסן אחמד</t>
  </si>
  <si>
    <t>חמארשי אסיל</t>
  </si>
  <si>
    <t>חמארשי עינן</t>
  </si>
  <si>
    <t>מורה מרואן</t>
  </si>
  <si>
    <t>אסאמנה אסמאעיל עבד אל ראזק מוסא</t>
  </si>
  <si>
    <t>חמרשי בלאל</t>
  </si>
  <si>
    <t>יחיא נאיף</t>
  </si>
  <si>
    <t>אלמוסאואה</t>
  </si>
  <si>
    <t>יחייה פואאד</t>
  </si>
  <si>
    <t>אבו פול אברהים</t>
  </si>
  <si>
    <t>יחיא גסאן</t>
  </si>
  <si>
    <t>יחיא סולימאן</t>
  </si>
  <si>
    <t>זחאלקה חוסני</t>
  </si>
  <si>
    <t>אלתחאלוף</t>
  </si>
  <si>
    <t>זחלקה סלימאן</t>
  </si>
  <si>
    <t>זחאלקה דיב</t>
  </si>
  <si>
    <t>חטיב שפיק</t>
  </si>
  <si>
    <t>זחאלקה אחמד</t>
  </si>
  <si>
    <t>עקל מוחמד</t>
  </si>
  <si>
    <t>פנאדקה אבראהים</t>
  </si>
  <si>
    <t>זחאלקה נדיר</t>
  </si>
  <si>
    <t>עסלי ריפקי</t>
  </si>
  <si>
    <t>אלאזדהאר</t>
  </si>
  <si>
    <t>אר</t>
  </si>
  <si>
    <t>עסלי עלא</t>
  </si>
  <si>
    <t>עסלי ג'סאן</t>
  </si>
  <si>
    <t>עסלי זיאד</t>
  </si>
  <si>
    <t>יחיא אמיר</t>
  </si>
  <si>
    <t>עסלי סעיד</t>
  </si>
  <si>
    <t>יחיה ראבח</t>
  </si>
  <si>
    <t>עסלי מסעוד</t>
  </si>
  <si>
    <t>אבו פנה זאכי</t>
  </si>
  <si>
    <t>מסארווה האיתם</t>
  </si>
  <si>
    <t>מצארווה סולימאן</t>
  </si>
  <si>
    <t>חליל אל חג' מוחמד עאהד</t>
  </si>
  <si>
    <t>מסארוה נשאת</t>
  </si>
  <si>
    <t>אעלאוי אמגד</t>
  </si>
  <si>
    <t>אבו ח'אטר וליד</t>
  </si>
  <si>
    <t>חאטר פאוזי</t>
  </si>
  <si>
    <t>מוחסן סודקי</t>
  </si>
  <si>
    <t>כלש סאבר</t>
  </si>
  <si>
    <t>אבו חליל מרעי</t>
  </si>
  <si>
    <t>אבו עטא וסים</t>
  </si>
  <si>
    <t>אבו פנה גמאל</t>
  </si>
  <si>
    <t>אבו בכרי איוב</t>
  </si>
  <si>
    <t>אלועד ואלצלאח</t>
  </si>
  <si>
    <t>כפר קאסם</t>
  </si>
  <si>
    <t>אבו סבית אברהים</t>
  </si>
  <si>
    <t>אבו גאבר עומר</t>
  </si>
  <si>
    <t>אלטורי סמי</t>
  </si>
  <si>
    <t>אבו צעלוק סמיר</t>
  </si>
  <si>
    <t>אבו גאבר חסיין</t>
  </si>
  <si>
    <t>אבו גאבר בילאל</t>
  </si>
  <si>
    <t>אלגואברה עטא</t>
  </si>
  <si>
    <t>עיסא והבי</t>
  </si>
  <si>
    <t>שך עיסה חיכמת</t>
  </si>
  <si>
    <t>עיסה עאיד</t>
  </si>
  <si>
    <t>עיסה עבדאל מונעם</t>
  </si>
  <si>
    <t>עיסא חאלד</t>
  </si>
  <si>
    <t>עיסא נאיל</t>
  </si>
  <si>
    <t>פריג עדנאן</t>
  </si>
  <si>
    <t>פריג' איוב</t>
  </si>
  <si>
    <t>בדווי עקראמי</t>
  </si>
  <si>
    <t>פריג' גהאד</t>
  </si>
  <si>
    <t>פריג' מחמד</t>
  </si>
  <si>
    <t>פריג' איחסאן</t>
  </si>
  <si>
    <t>עיסא לואי</t>
  </si>
  <si>
    <t>אל עיסא אלמואחדה</t>
  </si>
  <si>
    <t>עיסה יוסף</t>
  </si>
  <si>
    <t>עיסא נעים</t>
  </si>
  <si>
    <t>עיסא חסאן</t>
  </si>
  <si>
    <t>עיסא קאהר</t>
  </si>
  <si>
    <t>עיסה מוחמד</t>
  </si>
  <si>
    <t>בדיר איחסאן</t>
  </si>
  <si>
    <t>אל בדיר אלמווחדה אלסלאם וולחק</t>
  </si>
  <si>
    <t>סק</t>
  </si>
  <si>
    <t>בדיר מאמון</t>
  </si>
  <si>
    <t>בדיר אבראהים</t>
  </si>
  <si>
    <t>בדיר עזמי</t>
  </si>
  <si>
    <t>בדיר עאדל</t>
  </si>
  <si>
    <t>סרסור חאלד</t>
  </si>
  <si>
    <t>אלוחדה ואלתגייר</t>
  </si>
  <si>
    <t>סרסור עומר</t>
  </si>
  <si>
    <t>סרסור נוהא</t>
  </si>
  <si>
    <t>סרסור פטחי</t>
  </si>
  <si>
    <t>צרצור יוסף</t>
  </si>
  <si>
    <t>טאהא שריף</t>
  </si>
  <si>
    <t>סרסור סעיד</t>
  </si>
  <si>
    <t>סרסור נאדר</t>
  </si>
  <si>
    <t>צרצור אראם</t>
  </si>
  <si>
    <t>נס</t>
  </si>
  <si>
    <t>סרסור עיצאם</t>
  </si>
  <si>
    <t>סרסור אמין</t>
  </si>
  <si>
    <t>צרצור עבדאללה</t>
  </si>
  <si>
    <t>סרסור עיז דין</t>
  </si>
  <si>
    <t>צרצור נעים</t>
  </si>
  <si>
    <t>טאהא זיאד</t>
  </si>
  <si>
    <t>טאהא אלאמל</t>
  </si>
  <si>
    <t>טהה בינאן</t>
  </si>
  <si>
    <t>טאהא יוסף</t>
  </si>
  <si>
    <t>טאהה ג'אד</t>
  </si>
  <si>
    <t>טאהא עבד אל ראוף</t>
  </si>
  <si>
    <t>טאהא אמין</t>
  </si>
  <si>
    <t>טאהא מוחמד</t>
  </si>
  <si>
    <t>טאהא מחמוד</t>
  </si>
  <si>
    <t>טאהא מאגד</t>
  </si>
  <si>
    <t>יו</t>
  </si>
  <si>
    <t>טהה ריאן</t>
  </si>
  <si>
    <t>טאהא מוניר</t>
  </si>
  <si>
    <t>טאהא סעיד</t>
  </si>
  <si>
    <t>טאהא איוב</t>
  </si>
  <si>
    <t>טאהא עבדל אל סלאם</t>
  </si>
  <si>
    <t>טהפ</t>
  </si>
  <si>
    <t>טאהא נימר</t>
  </si>
  <si>
    <t>טאהא סופיאן</t>
  </si>
  <si>
    <t>טאהא נשאת</t>
  </si>
  <si>
    <t>טאהא עבד אלחפיז</t>
  </si>
  <si>
    <t>טאהא עדנאן</t>
  </si>
  <si>
    <t>טאהא רמזי</t>
  </si>
  <si>
    <t>טאהא זכרייא</t>
  </si>
  <si>
    <t>טהה אחמד</t>
  </si>
  <si>
    <t>טהה הני</t>
  </si>
  <si>
    <t>טאהא חיקמט</t>
  </si>
  <si>
    <t>בדיר מוחמד</t>
  </si>
  <si>
    <t>אלמוסתקבל עאאלת בדיר</t>
  </si>
  <si>
    <t>בדיר עאזם</t>
  </si>
  <si>
    <t>בדיר סלאח</t>
  </si>
  <si>
    <t>בדיר מושיר</t>
  </si>
  <si>
    <t>בדיר סאלח</t>
  </si>
  <si>
    <t>בדיר איימן</t>
  </si>
  <si>
    <t>בדיר סבע</t>
  </si>
  <si>
    <t>בדיר ניעמאן</t>
  </si>
  <si>
    <t>טורי סלימן</t>
  </si>
  <si>
    <t>אבן בררי נבהאן</t>
  </si>
  <si>
    <t>אבן ברי חאלד</t>
  </si>
  <si>
    <t>אבו זאיד פואד</t>
  </si>
  <si>
    <t>דרארגה זיאד</t>
  </si>
  <si>
    <t>אבו ג'אבר סאלם</t>
  </si>
  <si>
    <t>אלאתיחאד</t>
  </si>
  <si>
    <t>עאמר עודי</t>
  </si>
  <si>
    <t>עאמר היסאם</t>
  </si>
  <si>
    <t>עאמר חסון</t>
  </si>
  <si>
    <t>עאמר איוב</t>
  </si>
  <si>
    <t>עאמר מוחמד</t>
  </si>
  <si>
    <t>עאמר עדלי</t>
  </si>
  <si>
    <t>עאמר כמאל</t>
  </si>
  <si>
    <t>עאמר אחמד</t>
  </si>
  <si>
    <t>עאמר נאג'י</t>
  </si>
  <si>
    <t>עאמר סובחי</t>
  </si>
  <si>
    <t>אל עאמר המטרה</t>
  </si>
  <si>
    <t>הים</t>
  </si>
  <si>
    <t>עאמר חאתם</t>
  </si>
  <si>
    <t>עאמר נביל</t>
  </si>
  <si>
    <t>עאמר יוסוף</t>
  </si>
  <si>
    <t>עאמר מחמד</t>
  </si>
  <si>
    <t>פריג מוחמד</t>
  </si>
  <si>
    <t>אלבהג'ה</t>
  </si>
  <si>
    <t>דב</t>
  </si>
  <si>
    <t>פריג אנואר</t>
  </si>
  <si>
    <t>פריג' פאטמה</t>
  </si>
  <si>
    <t>פריג' עאשור</t>
  </si>
  <si>
    <t>אפריג עאדל</t>
  </si>
  <si>
    <t>מרעב ריאד</t>
  </si>
  <si>
    <t>אפריג חאפז</t>
  </si>
  <si>
    <t>פריגי האני</t>
  </si>
  <si>
    <t>בדווי מאי</t>
  </si>
  <si>
    <t>פריג' סרחאן</t>
  </si>
  <si>
    <t>אפריג עטאללה</t>
  </si>
  <si>
    <t>עיסא ראפת</t>
  </si>
  <si>
    <t>אלזהרה</t>
  </si>
  <si>
    <t>עיסא זייד</t>
  </si>
  <si>
    <t>עיסה אורהן</t>
  </si>
  <si>
    <t>עיסא עבדולוהאב</t>
  </si>
  <si>
    <t>עיסא סאמי</t>
  </si>
  <si>
    <t>עאמר חכם</t>
  </si>
  <si>
    <t>אלמגד אלעאמרי</t>
  </si>
  <si>
    <t>עאמר נעים</t>
  </si>
  <si>
    <t>עאמר סופיאן</t>
  </si>
  <si>
    <t>עאמר חמיס</t>
  </si>
  <si>
    <t>עאמר חוסני</t>
  </si>
  <si>
    <t>עאמר נזאר</t>
  </si>
  <si>
    <t>עיסא חסן</t>
  </si>
  <si>
    <t>זהרת אלבנא ואלאעמר</t>
  </si>
  <si>
    <t>עיסא מיימון</t>
  </si>
  <si>
    <t>אלטורי יוסף</t>
  </si>
  <si>
    <t>עיסא מאלכ</t>
  </si>
  <si>
    <t>עיסא יעקוב</t>
  </si>
  <si>
    <t>עיסא מגדי</t>
  </si>
  <si>
    <t>עיסא נידאל</t>
  </si>
  <si>
    <t>עיסא פואד</t>
  </si>
  <si>
    <t>בדיר סאמי</t>
  </si>
  <si>
    <t>בדיר אלאצל</t>
  </si>
  <si>
    <t>אצ</t>
  </si>
  <si>
    <t>אבדיר מופיד</t>
  </si>
  <si>
    <t>בדיר ראסם</t>
  </si>
  <si>
    <t>בדיר אקרמה</t>
  </si>
  <si>
    <t>בדיר ווליד</t>
  </si>
  <si>
    <t>בדיר מורסי</t>
  </si>
  <si>
    <t>בדיר תמים</t>
  </si>
  <si>
    <t>אלורארדה איברהים</t>
  </si>
  <si>
    <t>הרשימה המאוחדת אלעזה</t>
  </si>
  <si>
    <t>אבו אחמיד אחמד</t>
  </si>
  <si>
    <t>אבו גאבר ריפעת</t>
  </si>
  <si>
    <t>אלעקילי סולימאן</t>
  </si>
  <si>
    <t>אבו אל חסן ענאד</t>
  </si>
  <si>
    <t>אלטורי אחמד</t>
  </si>
  <si>
    <t>אבגי אברהם</t>
  </si>
  <si>
    <t>שס כפר סבא בראשות שמעון פרץ</t>
  </si>
  <si>
    <t>כפר סבא</t>
  </si>
  <si>
    <t>דקו יהושוע</t>
  </si>
  <si>
    <t>מירוני משה</t>
  </si>
  <si>
    <t>וקנין ראובן</t>
  </si>
  <si>
    <t>דומר יעקב</t>
  </si>
  <si>
    <t>בן שלוש שלום</t>
  </si>
  <si>
    <t>איתן בנימין</t>
  </si>
  <si>
    <t>חברוני יצחק</t>
  </si>
  <si>
    <t>קול החינוך בראשות יאיר אברהם</t>
  </si>
  <si>
    <t>רמז רונית</t>
  </si>
  <si>
    <t>ברברס משה</t>
  </si>
  <si>
    <t>נהרי עמרם</t>
  </si>
  <si>
    <t>טוקנדר אלמוג זיו</t>
  </si>
  <si>
    <t>כהן עופרה</t>
  </si>
  <si>
    <t>שלף דביר נוגה</t>
  </si>
  <si>
    <t>גלר טובה</t>
  </si>
  <si>
    <t>מעוף בראשות יהודה בן חמו</t>
  </si>
  <si>
    <t>אלונים מאיר</t>
  </si>
  <si>
    <t>שום יצחק</t>
  </si>
  <si>
    <t>סדבון נעמי</t>
  </si>
  <si>
    <t>תשובה אברהם</t>
  </si>
  <si>
    <t>ינוביץ כרמלה</t>
  </si>
  <si>
    <t>עמרמי בוזגלו שלי</t>
  </si>
  <si>
    <t>אריה ילין</t>
  </si>
  <si>
    <t>שורץ אהרון</t>
  </si>
  <si>
    <t>כהן עפר</t>
  </si>
  <si>
    <t>מולה פנינה</t>
  </si>
  <si>
    <t>לביא הדר</t>
  </si>
  <si>
    <t>אביטל יעקב</t>
  </si>
  <si>
    <t>שני דבורה</t>
  </si>
  <si>
    <t>פז מתי</t>
  </si>
  <si>
    <t>גבע אמיר</t>
  </si>
  <si>
    <t>צרפתי צבי</t>
  </si>
  <si>
    <t>עמר-שלום רביטל</t>
  </si>
  <si>
    <t>בן חמו יהודה</t>
  </si>
  <si>
    <t>ישראל גלית</t>
  </si>
  <si>
    <t>תפו"ח בראשות יובל לוי</t>
  </si>
  <si>
    <t>קורמן דוד</t>
  </si>
  <si>
    <t>רוזנווסר בר</t>
  </si>
  <si>
    <t>חבה זיוה</t>
  </si>
  <si>
    <t>לשצינסקי עדו</t>
  </si>
  <si>
    <t>כהן אליה מאור מאיר</t>
  </si>
  <si>
    <t>בן צור אבינעם</t>
  </si>
  <si>
    <t>תרם שפר איריס</t>
  </si>
  <si>
    <t>פרידליך מצליח אפרת</t>
  </si>
  <si>
    <t>נזרי חיים</t>
  </si>
  <si>
    <t>בגנו שרון</t>
  </si>
  <si>
    <t>סרנגה פוקס עדי</t>
  </si>
  <si>
    <t>יודצ'יוב נדז'דה</t>
  </si>
  <si>
    <t>עם-שלם נדלר קרן בטי</t>
  </si>
  <si>
    <t>הדנה אסתר אתי</t>
  </si>
  <si>
    <t>קלומל ענת</t>
  </si>
  <si>
    <t>לוי יובל</t>
  </si>
  <si>
    <t>משה הילה</t>
  </si>
  <si>
    <t>נשמה לכפר סבא</t>
  </si>
  <si>
    <t>מלמד ארז</t>
  </si>
  <si>
    <t>נורדשטיין אריה</t>
  </si>
  <si>
    <t>שנפ-קרסו אסנת</t>
  </si>
  <si>
    <t>פישמן סוניה</t>
  </si>
  <si>
    <t>חולי ליה</t>
  </si>
  <si>
    <t>גור מנשה</t>
  </si>
  <si>
    <t>כהן קרן גאיה</t>
  </si>
  <si>
    <t>חיון מאירה</t>
  </si>
  <si>
    <t>אלמו גלעד</t>
  </si>
  <si>
    <t>כהן אביטל</t>
  </si>
  <si>
    <t>אברהימי יסמין</t>
  </si>
  <si>
    <t>ערב אילן</t>
  </si>
  <si>
    <t>מרק אירית</t>
  </si>
  <si>
    <t>מילוא ישראל</t>
  </si>
  <si>
    <t>מרצ כפר סבא בראשות עילאי הרסגור הנדין</t>
  </si>
  <si>
    <t>ריין זאב</t>
  </si>
  <si>
    <t>עילם דב</t>
  </si>
  <si>
    <t>וינרופ אנה</t>
  </si>
  <si>
    <t>נדלר אסתר</t>
  </si>
  <si>
    <t>צדר נגה</t>
  </si>
  <si>
    <t>מילוא רוני</t>
  </si>
  <si>
    <t>בריל מרתה</t>
  </si>
  <si>
    <t>נינוה יוסף</t>
  </si>
  <si>
    <t>דגן יהונתן</t>
  </si>
  <si>
    <t>ארז אסנת</t>
  </si>
  <si>
    <t>כשר נעם</t>
  </si>
  <si>
    <t>ריימונד מירב</t>
  </si>
  <si>
    <t>זלוטניק גיא</t>
  </si>
  <si>
    <t>אורן שירה</t>
  </si>
  <si>
    <t>יוגד יהודה</t>
  </si>
  <si>
    <t>לן כהן רויטל</t>
  </si>
  <si>
    <t>קטנר פליאה</t>
  </si>
  <si>
    <t>הרסגור הנדין עילאי</t>
  </si>
  <si>
    <t>נח משה</t>
  </si>
  <si>
    <t>הליכוד בראשות אורן כהן</t>
  </si>
  <si>
    <t>איז'ק רוני</t>
  </si>
  <si>
    <t>וקשי יצחק</t>
  </si>
  <si>
    <t>טיגלמן אורית</t>
  </si>
  <si>
    <t>קוריש אביגיל</t>
  </si>
  <si>
    <t>דנקנר יאיר</t>
  </si>
  <si>
    <t>השכל שרן</t>
  </si>
  <si>
    <t>מגן אסף</t>
  </si>
  <si>
    <t>מייקלר יונה</t>
  </si>
  <si>
    <t>כהן אורן</t>
  </si>
  <si>
    <t>זלטר ורה</t>
  </si>
  <si>
    <t>ישראל ביתנו בראשות בועז אוסניס</t>
  </si>
  <si>
    <t>קוטלר גריגורי</t>
  </si>
  <si>
    <t>בורסוקר נליה</t>
  </si>
  <si>
    <t>ברונשטיין נתן</t>
  </si>
  <si>
    <t>מלול חגית</t>
  </si>
  <si>
    <t>סרקין אליהו</t>
  </si>
  <si>
    <t>אוסניס בועז</t>
  </si>
  <si>
    <t>אברוצקי נחום</t>
  </si>
  <si>
    <t>כפר סבא שלנו</t>
  </si>
  <si>
    <t>שרוני יצחק</t>
  </si>
  <si>
    <t>פדות דוד</t>
  </si>
  <si>
    <t>ענבר שלמה</t>
  </si>
  <si>
    <t>זר אביב ישראל</t>
  </si>
  <si>
    <t>קרידלר יצחק</t>
  </si>
  <si>
    <t>אורן דוד</t>
  </si>
  <si>
    <t>בריכטה אידמית</t>
  </si>
  <si>
    <t>נגר מנחם</t>
  </si>
  <si>
    <t>הירשזון אלון ראובן</t>
  </si>
  <si>
    <t>יונג דב-יששכר</t>
  </si>
  <si>
    <t>רבוכין אפרת</t>
  </si>
  <si>
    <t>גרוס נפתלי</t>
  </si>
  <si>
    <t>סעדה סילביה קלאודיה</t>
  </si>
  <si>
    <t>קעטבי שלום</t>
  </si>
  <si>
    <t>מנקדי יוכבד</t>
  </si>
  <si>
    <t>גן אל אסתר-שרה</t>
  </si>
  <si>
    <t>שיינפיין אברהם ממה</t>
  </si>
  <si>
    <t>דודזון נעמה לאה</t>
  </si>
  <si>
    <t>תנופה בראשות עו"ד איתן צנעני</t>
  </si>
  <si>
    <t>מנחם ליאור</t>
  </si>
  <si>
    <t>גולדשטיין מרגלית</t>
  </si>
  <si>
    <t>שורץ פנחס אליהו</t>
  </si>
  <si>
    <t>מוטהדה רבי</t>
  </si>
  <si>
    <t>נחשון מיכל דבורה</t>
  </si>
  <si>
    <t>ברגר שמואל</t>
  </si>
  <si>
    <t>קובי רוג'ר רפאל</t>
  </si>
  <si>
    <t>קולמן אמיר מאיר</t>
  </si>
  <si>
    <t>צנעני איתן</t>
  </si>
  <si>
    <t>לוין עומרי</t>
  </si>
  <si>
    <t>מפלגת העבודה</t>
  </si>
  <si>
    <t>טורני יואב</t>
  </si>
  <si>
    <t>יחימוביץ יעקב</t>
  </si>
  <si>
    <t>הילבוך יניב מאיר</t>
  </si>
  <si>
    <t>לוי אפרת</t>
  </si>
  <si>
    <t>דרמן אליעד</t>
  </si>
  <si>
    <t>זהבי דקלה</t>
  </si>
  <si>
    <t>גל אריה</t>
  </si>
  <si>
    <t>אליס שי</t>
  </si>
  <si>
    <t>מסיקה בלה</t>
  </si>
  <si>
    <t>מילר עמירם</t>
  </si>
  <si>
    <t>עבדאללה נוהאד</t>
  </si>
  <si>
    <t>זכויות האזרח והשיוויון</t>
  </si>
  <si>
    <t>כפר מנדא</t>
  </si>
  <si>
    <t>מוראד חסן</t>
  </si>
  <si>
    <t>מוראד טאהא</t>
  </si>
  <si>
    <t>מוראד מוחמד</t>
  </si>
  <si>
    <t>מוסא מרזוק</t>
  </si>
  <si>
    <t>מוראד אנואר</t>
  </si>
  <si>
    <t>מוראד זיאד</t>
  </si>
  <si>
    <t>בושנאק באסל</t>
  </si>
  <si>
    <t>אלשבאב</t>
  </si>
  <si>
    <t>בושנאק סובחייה</t>
  </si>
  <si>
    <t>בושנאק אשרף</t>
  </si>
  <si>
    <t>עמורי מאמון</t>
  </si>
  <si>
    <t>בשאנקה אחמד</t>
  </si>
  <si>
    <t>בושנאק וליד</t>
  </si>
  <si>
    <t>עמורי וג'יה</t>
  </si>
  <si>
    <t>בושנאק אבראהים</t>
  </si>
  <si>
    <t>טאהא מסעב</t>
  </si>
  <si>
    <t>בלדי</t>
  </si>
  <si>
    <t>זידאן קאסם</t>
  </si>
  <si>
    <t>עמורי חוסאם</t>
  </si>
  <si>
    <t>מנסור מהאדי</t>
  </si>
  <si>
    <t>זידאן עאדל</t>
  </si>
  <si>
    <t>זידאן האני</t>
  </si>
  <si>
    <t>זידאן ח'אלד</t>
  </si>
  <si>
    <t>זידאן עומר</t>
  </si>
  <si>
    <t>אעמאר</t>
  </si>
  <si>
    <t>עיסאוי אחמד</t>
  </si>
  <si>
    <t>עיסאוי מוחמד</t>
  </si>
  <si>
    <t>זידאן עלא אל דין</t>
  </si>
  <si>
    <t>זידאן גסאן</t>
  </si>
  <si>
    <t>זידאן אחמד</t>
  </si>
  <si>
    <t>זידאן מוופק</t>
  </si>
  <si>
    <t>טאהא דאהר</t>
  </si>
  <si>
    <t>זידאן מערוף</t>
  </si>
  <si>
    <t>זידאן מוחמד</t>
  </si>
  <si>
    <t>זידאן אחלאם</t>
  </si>
  <si>
    <t>בושנאק חנאן</t>
  </si>
  <si>
    <t>זידאן מאזן</t>
  </si>
  <si>
    <t>זיאדנה אחמד</t>
  </si>
  <si>
    <t>זידאן מג'די</t>
  </si>
  <si>
    <t>עיסאוי חוסין</t>
  </si>
  <si>
    <t>קדח עאדל</t>
  </si>
  <si>
    <t>אלאח'לאס ולופא</t>
  </si>
  <si>
    <t>ן</t>
  </si>
  <si>
    <t>קדח עלי</t>
  </si>
  <si>
    <t>קדח נור אל דין</t>
  </si>
  <si>
    <t>קדח אחמד</t>
  </si>
  <si>
    <t>קדח עבד אלעזיז</t>
  </si>
  <si>
    <t>קדח חלמי</t>
  </si>
  <si>
    <t>קדח סאיב</t>
  </si>
  <si>
    <t>קדח סמיר</t>
  </si>
  <si>
    <t>היג'א מוחמד</t>
  </si>
  <si>
    <t>קדח מוחמד</t>
  </si>
  <si>
    <t>עאלם מוחמד</t>
  </si>
  <si>
    <t>עאלם פאוזי</t>
  </si>
  <si>
    <t>עאלם חוסיין</t>
  </si>
  <si>
    <t>עאלם תייסיר</t>
  </si>
  <si>
    <t>עאלם מרואן</t>
  </si>
  <si>
    <t>עאלם מחמוד</t>
  </si>
  <si>
    <t>עאלם סאלח</t>
  </si>
  <si>
    <t>עאלם סלים</t>
  </si>
  <si>
    <t>עאלם אחסאן</t>
  </si>
  <si>
    <t>עאלם סברי</t>
  </si>
  <si>
    <t>ח'ליל עבד</t>
  </si>
  <si>
    <t>טאהא נאהד</t>
  </si>
  <si>
    <t>מרואן מוחמד</t>
  </si>
  <si>
    <t>טאהא ג'מאל</t>
  </si>
  <si>
    <t>טאהא סאלח</t>
  </si>
  <si>
    <t>זידאן ראיד</t>
  </si>
  <si>
    <t>זידאן עלי</t>
  </si>
  <si>
    <t>קדח עומר</t>
  </si>
  <si>
    <t>מנסור חסן</t>
  </si>
  <si>
    <t>קדח ח'אלד</t>
  </si>
  <si>
    <t>חושאן סאמר</t>
  </si>
  <si>
    <t>הרפורמה</t>
  </si>
  <si>
    <t>עזאם עלי</t>
  </si>
  <si>
    <t>חושאן באסם</t>
  </si>
  <si>
    <t>עזאם סאלח</t>
  </si>
  <si>
    <t>חושאן עארף</t>
  </si>
  <si>
    <t>עזאם אחמד</t>
  </si>
  <si>
    <t>חושאן וליד</t>
  </si>
  <si>
    <t>עזאם ח'אלד</t>
  </si>
  <si>
    <t>חושאן מג'די</t>
  </si>
  <si>
    <t>עזאם מוחמד</t>
  </si>
  <si>
    <t>עלי עטא</t>
  </si>
  <si>
    <t>עיסאוי מוופק</t>
  </si>
  <si>
    <t>הצדק</t>
  </si>
  <si>
    <t>זידאן וליד</t>
  </si>
  <si>
    <t>זידאן טאהא</t>
  </si>
  <si>
    <t>עודה ח'אלד</t>
  </si>
  <si>
    <t>זידאן אבראהים</t>
  </si>
  <si>
    <t>עבד אלחלים אבראהים</t>
  </si>
  <si>
    <t>עבד אל חלים עבד אל מונעם</t>
  </si>
  <si>
    <t>עבד אלחלים אחמד</t>
  </si>
  <si>
    <t>עבד אל חלים עמאד</t>
  </si>
  <si>
    <t>עבד אל חלים עבד אל חלים</t>
  </si>
  <si>
    <t>עבד אל חלים מחמוד</t>
  </si>
  <si>
    <t>עבד אלחלים סאלח</t>
  </si>
  <si>
    <t>עבד אל חלים טאהא</t>
  </si>
  <si>
    <t>חוש שאהר</t>
  </si>
  <si>
    <t>אלנהדה ללתג'ייר</t>
  </si>
  <si>
    <t>הד</t>
  </si>
  <si>
    <t>בושנאק נאיף</t>
  </si>
  <si>
    <t>חטיב עבדאללה</t>
  </si>
  <si>
    <t>שנאוי עומר</t>
  </si>
  <si>
    <t>מוראד חוסאם</t>
  </si>
  <si>
    <t>שנאוי איאד</t>
  </si>
  <si>
    <t>חאג' מוחמד מוחמד</t>
  </si>
  <si>
    <t>נסאר מוזין</t>
  </si>
  <si>
    <t>טאהא נאיפה</t>
  </si>
  <si>
    <t>קדח אבראהים</t>
  </si>
  <si>
    <t>עבד אלחמיד מוחמד</t>
  </si>
  <si>
    <t>שנאוי עבד אלכרים</t>
  </si>
  <si>
    <t>בושנאק טארק</t>
  </si>
  <si>
    <t>שאהין ואפי</t>
  </si>
  <si>
    <t>ח'טיב חוסין</t>
  </si>
  <si>
    <t>שנאוי אולפת</t>
  </si>
  <si>
    <t>עראבה סלים</t>
  </si>
  <si>
    <t>חוש אסד</t>
  </si>
  <si>
    <t>זיאד מותעב</t>
  </si>
  <si>
    <t>עבאבסי חלמי</t>
  </si>
  <si>
    <t>עיסאוי איאד</t>
  </si>
  <si>
    <t>זידאן חנאן</t>
  </si>
  <si>
    <t>שנאוי אניס</t>
  </si>
  <si>
    <t>זידאן סוהיל</t>
  </si>
  <si>
    <t>עבד אל חמיד עאדל</t>
  </si>
  <si>
    <t>כפר מנדא אלמווחדה</t>
  </si>
  <si>
    <t>עבד אלחלים נזיה</t>
  </si>
  <si>
    <t>גדיר מוחמד</t>
  </si>
  <si>
    <t>עבד אל חלים כארם</t>
  </si>
  <si>
    <t>עבד אל חלים אמאני</t>
  </si>
  <si>
    <t>עבד אל חלים סלאח</t>
  </si>
  <si>
    <t>נסאר אימן</t>
  </si>
  <si>
    <t>עבד אל חלים אלהאם</t>
  </si>
  <si>
    <t>עבד אלחלים נסרי</t>
  </si>
  <si>
    <t>עבד אל חלים אחמד</t>
  </si>
  <si>
    <t>חוג'יראת פתחי</t>
  </si>
  <si>
    <t>ח'טיב נסר</t>
  </si>
  <si>
    <t>קאנא אלג'ליל</t>
  </si>
  <si>
    <t>קד</t>
  </si>
  <si>
    <t>כפר כנא</t>
  </si>
  <si>
    <t>מריד אמין</t>
  </si>
  <si>
    <t>עבאס מהראן</t>
  </si>
  <si>
    <t>עבדאללה ח'אלד</t>
  </si>
  <si>
    <t>ח'טיב עירפאן</t>
  </si>
  <si>
    <t>עבאס ח'אלד</t>
  </si>
  <si>
    <t>אלעלם ואלתטויר</t>
  </si>
  <si>
    <t>עבאס בילאל</t>
  </si>
  <si>
    <t>עואודה ערפאת</t>
  </si>
  <si>
    <t>עבאס סאלח</t>
  </si>
  <si>
    <t>עואודה מובארכ</t>
  </si>
  <si>
    <t>עואודה לאפי</t>
  </si>
  <si>
    <t>עבאס פיראס</t>
  </si>
  <si>
    <t>אבו ח'לף סופיאן</t>
  </si>
  <si>
    <t>הבראת מוסטפא</t>
  </si>
  <si>
    <t>עואודה זאהי</t>
  </si>
  <si>
    <t>עבאס טארק</t>
  </si>
  <si>
    <t>עואודה מוג'אהד</t>
  </si>
  <si>
    <t>אלאסלאח ואלתנמיה</t>
  </si>
  <si>
    <t>ח'מאיסי עלאא</t>
  </si>
  <si>
    <t>ח'מאיסי מועד</t>
  </si>
  <si>
    <t>ח'מאיסי נור</t>
  </si>
  <si>
    <t>ח'מאיסי סאהר</t>
  </si>
  <si>
    <t>ח'מאיסי אסד</t>
  </si>
  <si>
    <t>ח'מאיסי רפעת</t>
  </si>
  <si>
    <t>ח'מאיסי עלי</t>
  </si>
  <si>
    <t>ח'מאיסי מחמוד</t>
  </si>
  <si>
    <t>דהאמשה נסים</t>
  </si>
  <si>
    <t>רשימת האיחוד הערבי</t>
  </si>
  <si>
    <t>עיד סעוד</t>
  </si>
  <si>
    <t>כריים אחמד</t>
  </si>
  <si>
    <t>נוג'ידאת מועתסם</t>
  </si>
  <si>
    <t>כריים עלי</t>
  </si>
  <si>
    <t>מוקטרן נאסר</t>
  </si>
  <si>
    <t>דהאמשה מוחמד</t>
  </si>
  <si>
    <t>מריד בהג'את</t>
  </si>
  <si>
    <t>ח'דר עפיף</t>
  </si>
  <si>
    <t>עואודה מוחמד</t>
  </si>
  <si>
    <t>חד"ש כפר כנא</t>
  </si>
  <si>
    <t>ספורי אכרם</t>
  </si>
  <si>
    <t>אבו ח'לף עבד אל קאדר</t>
  </si>
  <si>
    <t>ריאחין נימר</t>
  </si>
  <si>
    <t>ח'שיבון אסעד</t>
  </si>
  <si>
    <t>אבו דאהוד פואד</t>
  </si>
  <si>
    <t>ח'טיב פאיז</t>
  </si>
  <si>
    <t>דהאמשה סולימאן רולא</t>
  </si>
  <si>
    <t>ח'מאיסי חאזם</t>
  </si>
  <si>
    <t>מטר ויליאם</t>
  </si>
  <si>
    <t>ענבתאוי מג'ד</t>
  </si>
  <si>
    <t>ח'שיבון פואד</t>
  </si>
  <si>
    <t>זריקאת עורוה</t>
  </si>
  <si>
    <t>מקארי פאטמה</t>
  </si>
  <si>
    <t>עודה ג'ורג'</t>
  </si>
  <si>
    <t>מריד תאופיק</t>
  </si>
  <si>
    <t>חכרוש חארת</t>
  </si>
  <si>
    <t>עבאס פיריאל</t>
  </si>
  <si>
    <t>מטר עארף</t>
  </si>
  <si>
    <t>עואודה ואיל</t>
  </si>
  <si>
    <t>ח'מאיסה מוחמד</t>
  </si>
  <si>
    <t>אבו ח'לף נאג'ח</t>
  </si>
  <si>
    <t>קובטי סלוא</t>
  </si>
  <si>
    <t>דהאמשה מנסור</t>
  </si>
  <si>
    <t>אבו דאהוד נביל</t>
  </si>
  <si>
    <t>טאהא רג'ב</t>
  </si>
  <si>
    <t>העתיד</t>
  </si>
  <si>
    <t>טאהא עימאד</t>
  </si>
  <si>
    <t>אמארה סובחי</t>
  </si>
  <si>
    <t>עותמאן עותמאן</t>
  </si>
  <si>
    <t>אמארה דאהר</t>
  </si>
  <si>
    <t>טאהא תאופיק</t>
  </si>
  <si>
    <t>נעסי נאג'ח</t>
  </si>
  <si>
    <t>עותמאן מוחמד</t>
  </si>
  <si>
    <t>מוסטפא עיסא</t>
  </si>
  <si>
    <t>אמארה טלעת</t>
  </si>
  <si>
    <t>עומר שריף</t>
  </si>
  <si>
    <t>עבדאללה סלים</t>
  </si>
  <si>
    <t>סעיד נאהי</t>
  </si>
  <si>
    <t>עבאס מזהר</t>
  </si>
  <si>
    <t>טאהא עבד אלחכים</t>
  </si>
  <si>
    <t>חכארשה פואד</t>
  </si>
  <si>
    <t>בל"ד כפר כנא</t>
  </si>
  <si>
    <t>אמארה אבראהים</t>
  </si>
  <si>
    <t>מוסטפא משהור</t>
  </si>
  <si>
    <t>קובטי כמאל</t>
  </si>
  <si>
    <t>היאג'נה מרואן</t>
  </si>
  <si>
    <t>עבאס עלא</t>
  </si>
  <si>
    <t>תומא ג'אניית</t>
  </si>
  <si>
    <t>אעמר רשאד</t>
  </si>
  <si>
    <t>חכרוש וליד</t>
  </si>
  <si>
    <t>סבייח דורגאם</t>
  </si>
  <si>
    <t>מטר עדנאן</t>
  </si>
  <si>
    <t>טאהא ואסל</t>
  </si>
  <si>
    <t>עיסא מוחמד</t>
  </si>
  <si>
    <t>צעירי כפר כנא</t>
  </si>
  <si>
    <t>עיסא פתחי</t>
  </si>
  <si>
    <t>עבדאללה חאזם</t>
  </si>
  <si>
    <t>גדאפשה מוחמד</t>
  </si>
  <si>
    <t>אדביה ראיד</t>
  </si>
  <si>
    <t>חמזה סלאח</t>
  </si>
  <si>
    <t>אמארה וליד</t>
  </si>
  <si>
    <t>אלוחדה אלכנאויה</t>
  </si>
  <si>
    <t>עבדאללה בילאל</t>
  </si>
  <si>
    <t>עבאבסה פארוק</t>
  </si>
  <si>
    <t>אמארה יוסף</t>
  </si>
  <si>
    <t>אמארה שוכרי</t>
  </si>
  <si>
    <t>אדביה אלביר</t>
  </si>
  <si>
    <t>בלאן גסאן</t>
  </si>
  <si>
    <t>זרייקי אימן</t>
  </si>
  <si>
    <t>דקדוקי ברכאת</t>
  </si>
  <si>
    <t>ספורי עבדו</t>
  </si>
  <si>
    <t>ח'מאיסי עאדל</t>
  </si>
  <si>
    <t>אמארה עיז אלדין</t>
  </si>
  <si>
    <t>תחאוחא מירזה</t>
  </si>
  <si>
    <t>הודא</t>
  </si>
  <si>
    <t>כפר כמא</t>
  </si>
  <si>
    <t>זאזי אסלאן</t>
  </si>
  <si>
    <t>קתז יוסף</t>
  </si>
  <si>
    <t>נאתחו קוגאן</t>
  </si>
  <si>
    <t>יצחק גמאל</t>
  </si>
  <si>
    <t>תחאוכה יצחק ואזרמס</t>
  </si>
  <si>
    <t>לאוז יעקוב</t>
  </si>
  <si>
    <t>סיעת נף בראשות נאבסו זכריא</t>
  </si>
  <si>
    <t>חטוקאי סמיר</t>
  </si>
  <si>
    <t>גרכד אדם</t>
  </si>
  <si>
    <t>שמסי אורהאן</t>
  </si>
  <si>
    <t>שוכן הרון</t>
  </si>
  <si>
    <t>נאבסו זכריא</t>
  </si>
  <si>
    <t>קובלה מוסא</t>
  </si>
  <si>
    <t>אדיגה</t>
  </si>
  <si>
    <t>חדיש אשרף</t>
  </si>
  <si>
    <t>גוצחא יצחק</t>
  </si>
  <si>
    <t>חטוקאי אלי</t>
  </si>
  <si>
    <t>נבסו אמיר</t>
  </si>
  <si>
    <t>עשמוז הרון</t>
  </si>
  <si>
    <t>כפר כמא העתיד</t>
  </si>
  <si>
    <t>אשמוז האני</t>
  </si>
  <si>
    <t>חאתוקאי אחמד</t>
  </si>
  <si>
    <t>אשמוז יוסף</t>
  </si>
  <si>
    <t>שובש הארון</t>
  </si>
  <si>
    <t>בן הכפר</t>
  </si>
  <si>
    <t>שוכן אבראהים</t>
  </si>
  <si>
    <t>נאתכו עלי</t>
  </si>
  <si>
    <t>לאוז עלי</t>
  </si>
  <si>
    <t>בקיר חסן נסים</t>
  </si>
  <si>
    <t>לבאי שאקר</t>
  </si>
  <si>
    <t>מפנה</t>
  </si>
  <si>
    <t>בזאדוג נתשו</t>
  </si>
  <si>
    <t>לבאי הרון</t>
  </si>
  <si>
    <t>צכאף עלי</t>
  </si>
  <si>
    <t>תחאוכה אימן</t>
  </si>
  <si>
    <t>נאתחוה פשמאף</t>
  </si>
  <si>
    <t>תחאוכא שקיב</t>
  </si>
  <si>
    <t>איחוד</t>
  </si>
  <si>
    <t>אשמוז פואד</t>
  </si>
  <si>
    <t>בטואש תאימר</t>
  </si>
  <si>
    <t>נלגאבץ רודין</t>
  </si>
  <si>
    <t>שנאס-אבזאק נהאד</t>
  </si>
  <si>
    <t>כפר יונה</t>
  </si>
  <si>
    <t>נפטצי רמין</t>
  </si>
  <si>
    <t>בוהארון משה</t>
  </si>
  <si>
    <t>משה אבנר</t>
  </si>
  <si>
    <t>ארביב רונית</t>
  </si>
  <si>
    <t>עשייה לשם שינוי יצחק דב</t>
  </si>
  <si>
    <t>אליה רפאל</t>
  </si>
  <si>
    <t>דבדה יצחק</t>
  </si>
  <si>
    <t>אדרי יהודה</t>
  </si>
  <si>
    <t>דב יצחק</t>
  </si>
  <si>
    <t>כפר יונה אחת אפי דרעי</t>
  </si>
  <si>
    <t>חג'אג משה</t>
  </si>
  <si>
    <t>סופר שלום אליהו</t>
  </si>
  <si>
    <t>מוסקוביץ קפי</t>
  </si>
  <si>
    <t>חגג יוסף</t>
  </si>
  <si>
    <t>כהן שחר</t>
  </si>
  <si>
    <t>שירן גלית</t>
  </si>
  <si>
    <t>קוזי ענת</t>
  </si>
  <si>
    <t>בלומנפלד שמחה</t>
  </si>
  <si>
    <t>וונדימנך אבו סנטיהו</t>
  </si>
  <si>
    <t>ששון דוד גד</t>
  </si>
  <si>
    <t>לאור יעקב</t>
  </si>
  <si>
    <t>נחמן חן יעל</t>
  </si>
  <si>
    <t>דרעי אפרים-אפי</t>
  </si>
  <si>
    <t>אדם רן</t>
  </si>
  <si>
    <t>יש יום חדש</t>
  </si>
  <si>
    <t>בן יוסף עדי</t>
  </si>
  <si>
    <t>כץ יורם</t>
  </si>
  <si>
    <t>בן חיים ירון</t>
  </si>
  <si>
    <t>שמיר עירית</t>
  </si>
  <si>
    <t>מצובע יוסף</t>
  </si>
  <si>
    <t>רומנו שי</t>
  </si>
  <si>
    <t>חדוות ירון</t>
  </si>
  <si>
    <t>איינס ליהי</t>
  </si>
  <si>
    <t>ברעם אבישי</t>
  </si>
  <si>
    <t>כחלון כידור שושי</t>
  </si>
  <si>
    <t>דואק אופיר</t>
  </si>
  <si>
    <t>כפר ביחד</t>
  </si>
  <si>
    <t>הלחמי גילעד</t>
  </si>
  <si>
    <t>דולוב תמר צביה</t>
  </si>
  <si>
    <t>אזולאי עמית יעקב</t>
  </si>
  <si>
    <t>לוי חן</t>
  </si>
  <si>
    <t>ינאי נמרוד</t>
  </si>
  <si>
    <t>ליבר זיו</t>
  </si>
  <si>
    <t>לאופר ערן</t>
  </si>
  <si>
    <t>יצחקי טולדנו מיטל רחל</t>
  </si>
  <si>
    <t>אוז'לבו רפאל</t>
  </si>
  <si>
    <t>תפנית הבית היהודי עופר שלום</t>
  </si>
  <si>
    <t>זיו אילנית</t>
  </si>
  <si>
    <t>שילן רות</t>
  </si>
  <si>
    <t>לדאני אמנון</t>
  </si>
  <si>
    <t>אגמון יעקב</t>
  </si>
  <si>
    <t>שלום עופר</t>
  </si>
  <si>
    <t>מכבורד לאונל גסטון</t>
  </si>
  <si>
    <t>תנועת הרווחה היהדות והחינוך</t>
  </si>
  <si>
    <t>בן יהוד יריב</t>
  </si>
  <si>
    <t>דואני יובל שמעון</t>
  </si>
  <si>
    <t>נעים אחיעד</t>
  </si>
  <si>
    <t>אשרם ברק</t>
  </si>
  <si>
    <t>בן-אבי טומי</t>
  </si>
  <si>
    <t>עכשיו זה הזמן יצחק בר- און</t>
  </si>
  <si>
    <t>אלון סנדרה</t>
  </si>
  <si>
    <t>אהרוני כוכבה בריז'יט</t>
  </si>
  <si>
    <t>שאול יעקב</t>
  </si>
  <si>
    <t>יצחקי דורון</t>
  </si>
  <si>
    <t>בן סימון ניר</t>
  </si>
  <si>
    <t>בר-און יצחק</t>
  </si>
  <si>
    <t>עואד מורשד</t>
  </si>
  <si>
    <t>אלחלף</t>
  </si>
  <si>
    <t>כפר יאסיף</t>
  </si>
  <si>
    <t>דיראוי עאסם</t>
  </si>
  <si>
    <t>מג'דוב חוסין</t>
  </si>
  <si>
    <t>דרויש אנואר</t>
  </si>
  <si>
    <t>שרקיה עמאד</t>
  </si>
  <si>
    <t>עלי ג'מאל</t>
  </si>
  <si>
    <t>עבדאללה ערפאת</t>
  </si>
  <si>
    <t>עואד חוסין</t>
  </si>
  <si>
    <t>מסאעדה זוהיר</t>
  </si>
  <si>
    <t>חאג' סאלח</t>
  </si>
  <si>
    <t>ספיה מאג'ד</t>
  </si>
  <si>
    <t>כריני ראדי</t>
  </si>
  <si>
    <t>אלתחאלף אלוטני אלתקדמי</t>
  </si>
  <si>
    <t>שחאדה מויסר</t>
  </si>
  <si>
    <t>חסן ח'טיב נאדיה</t>
  </si>
  <si>
    <t>לאדקאני סעדה תריז</t>
  </si>
  <si>
    <t>סעד פאדי</t>
  </si>
  <si>
    <t>ח'טיב ראג'י</t>
  </si>
  <si>
    <t>סמארה עלאא</t>
  </si>
  <si>
    <t>מורקוס נביהה</t>
  </si>
  <si>
    <t>טרבאני ספוואן</t>
  </si>
  <si>
    <t>ח'ורי ג'רייס</t>
  </si>
  <si>
    <t>חאג' מועאויה</t>
  </si>
  <si>
    <t>כריני אמאל</t>
  </si>
  <si>
    <t>אלמוראד</t>
  </si>
  <si>
    <t>שחאדה תאופיק</t>
  </si>
  <si>
    <t>חאג' אבראהים</t>
  </si>
  <si>
    <t>דאהוד סלים</t>
  </si>
  <si>
    <t>סמארה נאסר</t>
  </si>
  <si>
    <t>שחאדה פהד</t>
  </si>
  <si>
    <t>פרח אדהם</t>
  </si>
  <si>
    <t>חאג' ג'מאל</t>
  </si>
  <si>
    <t>אבו עקל חביב</t>
  </si>
  <si>
    <t>בסל מופיד</t>
  </si>
  <si>
    <t>כעכוש אחמד</t>
  </si>
  <si>
    <t>דאוד סחר</t>
  </si>
  <si>
    <t>ח'יר זייד</t>
  </si>
  <si>
    <t>ג'יריס חסיב</t>
  </si>
  <si>
    <t>תומא ג'ורג'</t>
  </si>
  <si>
    <t>תומא עוני</t>
  </si>
  <si>
    <t>חדיד אימן</t>
  </si>
  <si>
    <t>יאור ג'יריס</t>
  </si>
  <si>
    <t>דלה אדיב</t>
  </si>
  <si>
    <t>אבו עקל זאהי</t>
  </si>
  <si>
    <t>יאור עאדל</t>
  </si>
  <si>
    <t>בסל מועין</t>
  </si>
  <si>
    <t>חאג' נזאר</t>
  </si>
  <si>
    <t>הרשימה הערבית המאוחדת</t>
  </si>
  <si>
    <t>מיעארי עלי</t>
  </si>
  <si>
    <t>עבדאללה עדנאן</t>
  </si>
  <si>
    <t>גריפאת פאיז</t>
  </si>
  <si>
    <t>ערפאת מועתז</t>
  </si>
  <si>
    <t>ספיה נאדר</t>
  </si>
  <si>
    <t>עואד אדהם</t>
  </si>
  <si>
    <t>דרויש איאד</t>
  </si>
  <si>
    <t>עבד אל קאדר עבאס</t>
  </si>
  <si>
    <t>קבאני והיב</t>
  </si>
  <si>
    <t>חאג' עלי</t>
  </si>
  <si>
    <t>ספיה עבד אל כרים</t>
  </si>
  <si>
    <t>כותלת כפר יאסיף המאוחדת</t>
  </si>
  <si>
    <t>פרח ג'מאל</t>
  </si>
  <si>
    <t>סכס נביל</t>
  </si>
  <si>
    <t>אבו עקל מישיל</t>
  </si>
  <si>
    <t>שקור קיסר</t>
  </si>
  <si>
    <t>סבית כריים</t>
  </si>
  <si>
    <t>שאמי מלמליאן</t>
  </si>
  <si>
    <t>סאלם נדים</t>
  </si>
  <si>
    <t>שאהין עבוד</t>
  </si>
  <si>
    <t>כרייני אסכנדר</t>
  </si>
  <si>
    <t>סעיד חנא</t>
  </si>
  <si>
    <t>סאלם וג'די</t>
  </si>
  <si>
    <t>עווד עוני</t>
  </si>
  <si>
    <t>אבראהים חוסאם</t>
  </si>
  <si>
    <t>דאוד סלימאן</t>
  </si>
  <si>
    <t>ג'יריס ראמי</t>
  </si>
  <si>
    <t>שחאדה נעים</t>
  </si>
  <si>
    <t>שחאדה ריאד</t>
  </si>
  <si>
    <t>מלחם ג'בר</t>
  </si>
  <si>
    <t>ג'יריס מלכה</t>
  </si>
  <si>
    <t>תומא אליאס</t>
  </si>
  <si>
    <t>ג'ירייס רביע</t>
  </si>
  <si>
    <t>ג'יריס עלא</t>
  </si>
  <si>
    <t>עטאללה מרואן</t>
  </si>
  <si>
    <t>דאוד יעקוב</t>
  </si>
  <si>
    <t>הכול עיסא</t>
  </si>
  <si>
    <t>סאיג-עיסא רנין</t>
  </si>
  <si>
    <t>ג'יריס חנאן</t>
  </si>
  <si>
    <t>ג'יריס נאדר</t>
  </si>
  <si>
    <t>תומא נביה</t>
  </si>
  <si>
    <t>אנדראוס שאדי</t>
  </si>
  <si>
    <t>דאוד סמואיל</t>
  </si>
  <si>
    <t>ג'יריס בשארה</t>
  </si>
  <si>
    <t>שחאדה שהאב</t>
  </si>
  <si>
    <t>עבדאללה סברי</t>
  </si>
  <si>
    <t>שבאב כפר יאסיף</t>
  </si>
  <si>
    <t>מחללאני מוחמד</t>
  </si>
  <si>
    <t>ספיה נידאל</t>
  </si>
  <si>
    <t>מיעארי רכאד</t>
  </si>
  <si>
    <t>ח'ליל יוסף עלי</t>
  </si>
  <si>
    <t>חסן מחמוד</t>
  </si>
  <si>
    <t>סעיד אסעד</t>
  </si>
  <si>
    <t>אלאחראר אלמוסתקלין</t>
  </si>
  <si>
    <t>בולוס בולוס</t>
  </si>
  <si>
    <t>שחאדה צפואת</t>
  </si>
  <si>
    <t>אשקר שאדי</t>
  </si>
  <si>
    <t>סעיד פדאא</t>
  </si>
  <si>
    <t>טנוס סעד</t>
  </si>
  <si>
    <t>כריני מנאל</t>
  </si>
  <si>
    <t>חדיד סלים</t>
  </si>
  <si>
    <t>עבוד אוסאמה</t>
  </si>
  <si>
    <t>אבו עקל אוסאמה</t>
  </si>
  <si>
    <t>סכס סאמר</t>
  </si>
  <si>
    <t>ח'ורי עבדאללה</t>
  </si>
  <si>
    <t>שחאדה אדמונד</t>
  </si>
  <si>
    <t>נסר ג'רמס</t>
  </si>
  <si>
    <t>סכס ג'יריס</t>
  </si>
  <si>
    <t>חאג' יוסף</t>
  </si>
  <si>
    <t>פרח פרחאת</t>
  </si>
  <si>
    <t>סעיד ג'ורג'</t>
  </si>
  <si>
    <t>ג'רייס מונעם</t>
  </si>
  <si>
    <t>מח'ולה מוריס</t>
  </si>
  <si>
    <t>כריני ח'ליל</t>
  </si>
  <si>
    <t>דאוד אכרם</t>
  </si>
  <si>
    <t>ח'טיב עבד אל כרים</t>
  </si>
  <si>
    <t>פרח מואנס</t>
  </si>
  <si>
    <t>סקס דליה</t>
  </si>
  <si>
    <t>שחאדה נגיב</t>
  </si>
  <si>
    <t>זבאני נעים</t>
  </si>
  <si>
    <t>רדא עבד</t>
  </si>
  <si>
    <t>לאדקאני נעים</t>
  </si>
  <si>
    <t>חדיד סוהיל</t>
  </si>
  <si>
    <t>מורקוס עלא</t>
  </si>
  <si>
    <t>אבו עקל גאנית</t>
  </si>
  <si>
    <t>שריף ג'מאל</t>
  </si>
  <si>
    <t>דלי סלימאן</t>
  </si>
  <si>
    <t>ח'טיב אסמאעיל</t>
  </si>
  <si>
    <t>אלבושרא</t>
  </si>
  <si>
    <t>רזוק רג'א</t>
  </si>
  <si>
    <t>סתיתיה שאדי</t>
  </si>
  <si>
    <t>ספיה וג'יה</t>
  </si>
  <si>
    <t>חאג' סבע</t>
  </si>
  <si>
    <t>עותמאן נעמאן</t>
  </si>
  <si>
    <t>ספיה אשרף</t>
  </si>
  <si>
    <t>בדר חוסיין</t>
  </si>
  <si>
    <t>חרזאן פתחי</t>
  </si>
  <si>
    <t>נאטור גאזי</t>
  </si>
  <si>
    <t>מג'דוב ג'מיל</t>
  </si>
  <si>
    <t>אבו אל ח'יר נביל</t>
  </si>
  <si>
    <t>דואימה מוחמד</t>
  </si>
  <si>
    <t>עבדאללה עפיף</t>
  </si>
  <si>
    <t>ח'יר רסלאן</t>
  </si>
  <si>
    <t>ספייה מוחמד</t>
  </si>
  <si>
    <t>ח'טיב פהד</t>
  </si>
  <si>
    <t>בסל מתרי</t>
  </si>
  <si>
    <t>אלתג'מוע אלווטני אלדימוקרטי</t>
  </si>
  <si>
    <t>אליאס כארם</t>
  </si>
  <si>
    <t>פרח אליאס</t>
  </si>
  <si>
    <t>ג'יריס אמיר</t>
  </si>
  <si>
    <t>נסרה איהאב</t>
  </si>
  <si>
    <t>חדיד שאדי</t>
  </si>
  <si>
    <t>בסל אדהם</t>
  </si>
  <si>
    <t>מח'ולי ג'יריס</t>
  </si>
  <si>
    <t>סיאגה סמיר</t>
  </si>
  <si>
    <t>שחאדה מופיד</t>
  </si>
  <si>
    <t>סכס רגד</t>
  </si>
  <si>
    <t>בשארה ראני</t>
  </si>
  <si>
    <t>סעד מנאל</t>
  </si>
  <si>
    <t>אליאס סאמר</t>
  </si>
  <si>
    <t>בסל ווסים</t>
  </si>
  <si>
    <t>פרח אכרם</t>
  </si>
  <si>
    <t>קוטלר דניאל אדוארדו</t>
  </si>
  <si>
    <t>כפר ורדים</t>
  </si>
  <si>
    <t>וינטראוב עמוס יעקב</t>
  </si>
  <si>
    <t>איצקוביץ תמר</t>
  </si>
  <si>
    <t>כספי דוד</t>
  </si>
  <si>
    <t>מוסק בן עמי</t>
  </si>
  <si>
    <t>בר מאיר מיכה</t>
  </si>
  <si>
    <t>אביעם מרדכי</t>
  </si>
  <si>
    <t>דויטש שלמה</t>
  </si>
  <si>
    <t>דיקמן ציפורה</t>
  </si>
  <si>
    <t>גרינפלד מאיר</t>
  </si>
  <si>
    <t>פרי אל אהרן</t>
  </si>
  <si>
    <t>כפר ורדים ירוק</t>
  </si>
  <si>
    <t>סטרוד רינה</t>
  </si>
  <si>
    <t>רנוב דוד</t>
  </si>
  <si>
    <t>גלזמן הלל משה</t>
  </si>
  <si>
    <t>רגב אליהו</t>
  </si>
  <si>
    <t>באר אילנה</t>
  </si>
  <si>
    <t>רייך אורית</t>
  </si>
  <si>
    <t>רובין רונית ברונווין</t>
  </si>
  <si>
    <t>ארז טוביה</t>
  </si>
  <si>
    <t>ניצב יואב</t>
  </si>
  <si>
    <t>ברן אריה</t>
  </si>
  <si>
    <t>מעוף</t>
  </si>
  <si>
    <t>אמיתי אורי</t>
  </si>
  <si>
    <t>שחר דינה</t>
  </si>
  <si>
    <t>דנציגר יוחאי</t>
  </si>
  <si>
    <t>אבנט דורית</t>
  </si>
  <si>
    <t>אבידר עמרי</t>
  </si>
  <si>
    <t>שטיינפלד איתן</t>
  </si>
  <si>
    <t>גזית דבירה</t>
  </si>
  <si>
    <t>וליש שפירא נורית</t>
  </si>
  <si>
    <t>יחיאלי סיון</t>
  </si>
  <si>
    <t>כספי יעל</t>
  </si>
  <si>
    <t>יח</t>
  </si>
  <si>
    <t>רביב אבנר</t>
  </si>
  <si>
    <t>אפטר לויד מייקל</t>
  </si>
  <si>
    <t>אלמליח יגאל</t>
  </si>
  <si>
    <t>מזון אלי</t>
  </si>
  <si>
    <t>קלעי גד</t>
  </si>
  <si>
    <t>וקנין איריס</t>
  </si>
  <si>
    <t>אילון יורם</t>
  </si>
  <si>
    <t>כץ יפה</t>
  </si>
  <si>
    <t>זיו</t>
  </si>
  <si>
    <t>ירון דרורה</t>
  </si>
  <si>
    <t>זיו יעקב</t>
  </si>
  <si>
    <t>רייאן זוהדי</t>
  </si>
  <si>
    <t>ההבנה</t>
  </si>
  <si>
    <t>כפר ברא</t>
  </si>
  <si>
    <t>ריאן וואיל</t>
  </si>
  <si>
    <t>ריאן יוסף</t>
  </si>
  <si>
    <t>ריאן עבד אל כרים</t>
  </si>
  <si>
    <t>רייאן סופיאן</t>
  </si>
  <si>
    <t>ריאן מוחמד</t>
  </si>
  <si>
    <t>ריאן פרג</t>
  </si>
  <si>
    <t>אלערמי</t>
  </si>
  <si>
    <t>ריאן נדאל</t>
  </si>
  <si>
    <t>רייאן פלאח</t>
  </si>
  <si>
    <t>עאסי תאמר</t>
  </si>
  <si>
    <t>אלחוג'אג'</t>
  </si>
  <si>
    <t>קפ</t>
  </si>
  <si>
    <t>עאצי לואיי</t>
  </si>
  <si>
    <t>עאסי וואיל</t>
  </si>
  <si>
    <t>עאסי אכרם</t>
  </si>
  <si>
    <t>עאסי מועין</t>
  </si>
  <si>
    <t>אלויפאק</t>
  </si>
  <si>
    <t>ריאן נשאת</t>
  </si>
  <si>
    <t>ריאן תלחמי</t>
  </si>
  <si>
    <t>עאסי עמאד</t>
  </si>
  <si>
    <t>עאסי מחמוד</t>
  </si>
  <si>
    <t>עאסי רפעת</t>
  </si>
  <si>
    <t>אלתאופיק</t>
  </si>
  <si>
    <t>עאצי מושיר</t>
  </si>
  <si>
    <t>עאצי נאגי</t>
  </si>
  <si>
    <t>עאסי אוסאמה</t>
  </si>
  <si>
    <t>עאסי נביה</t>
  </si>
  <si>
    <t>עאצי תופיק</t>
  </si>
  <si>
    <t>עאצי עלי</t>
  </si>
  <si>
    <t>עאצי חאתם</t>
  </si>
  <si>
    <t>ארצי יוסף</t>
  </si>
  <si>
    <t>ריאן ריאד</t>
  </si>
  <si>
    <t>פמ</t>
  </si>
  <si>
    <t>רייאן עומר</t>
  </si>
  <si>
    <t>עאצי עצאם</t>
  </si>
  <si>
    <t>ריאן פואד</t>
  </si>
  <si>
    <t>ריאן אולא</t>
  </si>
  <si>
    <t>ריאן רמזי</t>
  </si>
  <si>
    <t>ריאן בהג'ת</t>
  </si>
  <si>
    <t>ריאן אמיר</t>
  </si>
  <si>
    <t>ריאן אחמד</t>
  </si>
  <si>
    <t>ריאן מוופק</t>
  </si>
  <si>
    <t>אלחיאה</t>
  </si>
  <si>
    <t>ריאן האני</t>
  </si>
  <si>
    <t>ריאן אנואר</t>
  </si>
  <si>
    <t>רייאן עבדאללה</t>
  </si>
  <si>
    <t>ריאן מוסטפא</t>
  </si>
  <si>
    <t>עאסי עבד אלחכים</t>
  </si>
  <si>
    <t>רייאן והיב</t>
  </si>
  <si>
    <t>ריאן טארק</t>
  </si>
  <si>
    <t>עאצי מוהנא</t>
  </si>
  <si>
    <t>הפרח</t>
  </si>
  <si>
    <t>מן</t>
  </si>
  <si>
    <t>עאסי באסל</t>
  </si>
  <si>
    <t>עאסי אמיר</t>
  </si>
  <si>
    <t>עאסי סמיר</t>
  </si>
  <si>
    <t>שואהנה מוסעב</t>
  </si>
  <si>
    <t>עאסי מאהר</t>
  </si>
  <si>
    <t>עאסי חכם</t>
  </si>
  <si>
    <t>אל-עיסא</t>
  </si>
  <si>
    <t>עאסי סארי</t>
  </si>
  <si>
    <t>עאצי חכמאת</t>
  </si>
  <si>
    <t>עאסי עומר</t>
  </si>
  <si>
    <t>עאצי שאהר</t>
  </si>
  <si>
    <t>עאסי מוסא</t>
  </si>
  <si>
    <t>עאסי ראיד</t>
  </si>
  <si>
    <t>עאצי עארף</t>
  </si>
  <si>
    <t>ריאן איהאב</t>
  </si>
  <si>
    <t>ריאן עבדל קאדר</t>
  </si>
  <si>
    <t>עאסי רשאד</t>
  </si>
  <si>
    <t>עאצי ויסאם</t>
  </si>
  <si>
    <t>שינויים</t>
  </si>
  <si>
    <t>עאסי סאיד עבדאל חכים</t>
  </si>
  <si>
    <t>עאצי אחסאן</t>
  </si>
  <si>
    <t>רייאן גאלב</t>
  </si>
  <si>
    <t>עאצי עותמאן</t>
  </si>
  <si>
    <t>עאסי איסמאעיל</t>
  </si>
  <si>
    <t>כעביה סלימאן</t>
  </si>
  <si>
    <t>שותפות ואחווה</t>
  </si>
  <si>
    <t>כעביה-טבאש-חג'אג'רה</t>
  </si>
  <si>
    <t>כעביה מאלכ</t>
  </si>
  <si>
    <t>כעביה סאלח</t>
  </si>
  <si>
    <t>כעביה באסם</t>
  </si>
  <si>
    <t>כעביה רשיד</t>
  </si>
  <si>
    <t>עוביד מוסא</t>
  </si>
  <si>
    <t>כעביה טאהר</t>
  </si>
  <si>
    <t>חג'אג'רה חסן</t>
  </si>
  <si>
    <t>סויטאת חאתם</t>
  </si>
  <si>
    <t>טבאש כמאל</t>
  </si>
  <si>
    <t>טבאש יאסר</t>
  </si>
  <si>
    <t>כעביה מוחמד</t>
  </si>
  <si>
    <t>עבודה ופיתוח</t>
  </si>
  <si>
    <t>פי</t>
  </si>
  <si>
    <t>כעביה עבדאללה</t>
  </si>
  <si>
    <t>כעביה אחמד</t>
  </si>
  <si>
    <t>כעביה זידאן</t>
  </si>
  <si>
    <t>כעביה ח'ליל</t>
  </si>
  <si>
    <t>אל הודא</t>
  </si>
  <si>
    <t>סלאמנה לוטפי</t>
  </si>
  <si>
    <t>סלאמנה עדנאן</t>
  </si>
  <si>
    <t>סלאמנה אמין</t>
  </si>
  <si>
    <t>סלאמנה אבראהים</t>
  </si>
  <si>
    <t>כעביה חסן</t>
  </si>
  <si>
    <t>חג'אג'רה עבד אלסלאם</t>
  </si>
  <si>
    <t>אל מוסתקבל</t>
  </si>
  <si>
    <t>חוג'יראת מותעב</t>
  </si>
  <si>
    <t>חג'אג'רה ראפע</t>
  </si>
  <si>
    <t>סלאמנה ח'אלד</t>
  </si>
  <si>
    <t>אל סלאם</t>
  </si>
  <si>
    <t>סלאמנה ראיד</t>
  </si>
  <si>
    <t>סלאמנה טלאל</t>
  </si>
  <si>
    <t>כעביה טלב</t>
  </si>
  <si>
    <t>סלאמנה אחמד</t>
  </si>
  <si>
    <t>כעביה קאסם</t>
  </si>
  <si>
    <t>חוג'יראת מחמוד</t>
  </si>
  <si>
    <t>אלוחדה האותיות</t>
  </si>
  <si>
    <t>חג'אג'רה סאלח</t>
  </si>
  <si>
    <t>כעביה יוסף</t>
  </si>
  <si>
    <t>חג'אג'רה מחמוד</t>
  </si>
  <si>
    <t>כעביה לואי</t>
  </si>
  <si>
    <t>כעביה ראמי</t>
  </si>
  <si>
    <t>חג'אג'רה ויסאם</t>
  </si>
  <si>
    <t>קידום כעביה טבאש חג'ארה</t>
  </si>
  <si>
    <t>אבו סויד יונס</t>
  </si>
  <si>
    <t>אבו סעייד רפי</t>
  </si>
  <si>
    <t>סלאמנה מוראד</t>
  </si>
  <si>
    <t>שחר חדש</t>
  </si>
  <si>
    <t>סלאמנה חכם</t>
  </si>
  <si>
    <t>סלאמנה רג'א</t>
  </si>
  <si>
    <t>עבדאללה תיסיר</t>
  </si>
  <si>
    <t>הקדמה</t>
  </si>
  <si>
    <t>כסרא-סמיע</t>
  </si>
  <si>
    <t>עבדאללה מובדא</t>
  </si>
  <si>
    <t>עבדאללה רוני</t>
  </si>
  <si>
    <t>נסר אל דין מוחסן</t>
  </si>
  <si>
    <t>חריש זאהר</t>
  </si>
  <si>
    <t>אלסדק ואלאמאנה</t>
  </si>
  <si>
    <t>צה</t>
  </si>
  <si>
    <t>אבראהים פאיז</t>
  </si>
  <si>
    <t>פלאח אייסר</t>
  </si>
  <si>
    <t>נסר אל דין באהי</t>
  </si>
  <si>
    <t>אסעד מערוף</t>
  </si>
  <si>
    <t>אסעד נביה</t>
  </si>
  <si>
    <t>נסר אל דין שאדי</t>
  </si>
  <si>
    <t>סלאמה זיאד</t>
  </si>
  <si>
    <t>נסר אל דין חסיב</t>
  </si>
  <si>
    <t>אלמן רזק</t>
  </si>
  <si>
    <t>גאנם נשאב</t>
  </si>
  <si>
    <t>נסר אל דין ראגב</t>
  </si>
  <si>
    <t>סבאח שאדי</t>
  </si>
  <si>
    <t>נסר אל דין סאלח</t>
  </si>
  <si>
    <t>נסר אל דין נביה</t>
  </si>
  <si>
    <t>נאסר בסאם</t>
  </si>
  <si>
    <t>סבאח עלי</t>
  </si>
  <si>
    <t>רבאח רבאח</t>
  </si>
  <si>
    <t>אלתדאמן</t>
  </si>
  <si>
    <t>מדאח סאפי</t>
  </si>
  <si>
    <t>טרודי נעים</t>
  </si>
  <si>
    <t>פלאח זייד</t>
  </si>
  <si>
    <t>שומרי נעים</t>
  </si>
  <si>
    <t>אחווה ושוויון</t>
  </si>
  <si>
    <t>שומרי מוחלס</t>
  </si>
  <si>
    <t>שומרי וואפד</t>
  </si>
  <si>
    <t>נסר אל דין אבראהים</t>
  </si>
  <si>
    <t>אסעד ג'אבר</t>
  </si>
  <si>
    <t>נסר אל דין כמאל</t>
  </si>
  <si>
    <t>גדבאן עאדל</t>
  </si>
  <si>
    <t>שקור ברוסלי</t>
  </si>
  <si>
    <t>טרודי נסיב</t>
  </si>
  <si>
    <t>אמת - בראשות סלמאן טרודי</t>
  </si>
  <si>
    <t>טרודי איאד</t>
  </si>
  <si>
    <t>עוידה תמיר</t>
  </si>
  <si>
    <t>עבדאללה סאלח</t>
  </si>
  <si>
    <t>טרודי פאדי</t>
  </si>
  <si>
    <t>עבדאללה מאהר</t>
  </si>
  <si>
    <t>פאעור מאלכ</t>
  </si>
  <si>
    <t>טרודי סלמאן</t>
  </si>
  <si>
    <t>אבו עגאג סאלח</t>
  </si>
  <si>
    <t>כסיפה אואלן</t>
  </si>
  <si>
    <t>כסיפה</t>
  </si>
  <si>
    <t>אבו עג'אג' מנסור</t>
  </si>
  <si>
    <t>אבו עגאג עמר</t>
  </si>
  <si>
    <t>אלקרעאן עבד אל סלאם</t>
  </si>
  <si>
    <t>אזברגה חסן</t>
  </si>
  <si>
    <t>אעמור חליל</t>
  </si>
  <si>
    <t>אבו עגאג גמיל</t>
  </si>
  <si>
    <t>אלדדה אברהים</t>
  </si>
  <si>
    <t>אל עמור מחמד</t>
  </si>
  <si>
    <t>אבו עגאג חאלד</t>
  </si>
  <si>
    <t>אזברגה סלימאן</t>
  </si>
  <si>
    <t>אלאמל ואלעמל</t>
  </si>
  <si>
    <t>אבו עג'אג' בילל</t>
  </si>
  <si>
    <t>אזברגה עודה</t>
  </si>
  <si>
    <t>אבו עג'אג' מחמד</t>
  </si>
  <si>
    <t>אבו חאמד עוד</t>
  </si>
  <si>
    <t>חאג' חסן עינאד</t>
  </si>
  <si>
    <t>אלזברגה חסיין</t>
  </si>
  <si>
    <t>אלזברגה צאלח</t>
  </si>
  <si>
    <t>אזברגה מוניר</t>
  </si>
  <si>
    <t>אזברגה חסיין</t>
  </si>
  <si>
    <t>אבו עביד סעיד</t>
  </si>
  <si>
    <t>אלקרעאן מנסור</t>
  </si>
  <si>
    <t>כסיפה לשוויון ושיפור</t>
  </si>
  <si>
    <t>אלמעאבדה יוסף</t>
  </si>
  <si>
    <t>אבו עאנם מחמד</t>
  </si>
  <si>
    <t>אלקרישאת סלמאן</t>
  </si>
  <si>
    <t>אבו ואדי חמאד</t>
  </si>
  <si>
    <t>אמטיראת סאלם</t>
  </si>
  <si>
    <t>אלקרעאן עבדאללה</t>
  </si>
  <si>
    <t>אל גויינה חליל</t>
  </si>
  <si>
    <t>אבו רביעה סאלם</t>
  </si>
  <si>
    <t>אבו פיאד אשרף</t>
  </si>
  <si>
    <t>כסייפה המאוחדת</t>
  </si>
  <si>
    <t>אבו חמיד מחמד</t>
  </si>
  <si>
    <t>אבו פיאד גיהאד</t>
  </si>
  <si>
    <t>אבו נג'א פהד</t>
  </si>
  <si>
    <t>אבו עביד פואד</t>
  </si>
  <si>
    <t>אבו חג'ג סאלם</t>
  </si>
  <si>
    <t>אבו חמיד אחמיד</t>
  </si>
  <si>
    <t>אבו חאמד מוסטפה</t>
  </si>
  <si>
    <t>השלום והשיוויון</t>
  </si>
  <si>
    <t>נסאסרה יוסף</t>
  </si>
  <si>
    <t>אבו חאמד סמיר</t>
  </si>
  <si>
    <t>נסאסרה עדנאן</t>
  </si>
  <si>
    <t>אבו חאמד סאלם</t>
  </si>
  <si>
    <t>אלעמור מחמד</t>
  </si>
  <si>
    <t>אלעמור אסמאעיל</t>
  </si>
  <si>
    <t>אלעמור אברהים</t>
  </si>
  <si>
    <t>אלדדא עיד</t>
  </si>
  <si>
    <t>אבו אעמר חרב</t>
  </si>
  <si>
    <t>אלעמור אבראהים</t>
  </si>
  <si>
    <t>להחזיר את הקסם לישוב</t>
  </si>
  <si>
    <t>כוכב יאיר</t>
  </si>
  <si>
    <t>גבריאל גדעון</t>
  </si>
  <si>
    <t>פניאל כנפי גלית</t>
  </si>
  <si>
    <t>נגר צוריאל יצחק</t>
  </si>
  <si>
    <t>נסים ברקוביץ חיה רוני</t>
  </si>
  <si>
    <t>עשהאל שמעון</t>
  </si>
  <si>
    <t>מיטרני יצחק</t>
  </si>
  <si>
    <t>הסיעה לשינוי והתחדשות בראשות אביבה מנצור</t>
  </si>
  <si>
    <t>הפטמן יובל</t>
  </si>
  <si>
    <t>אלון אילנה</t>
  </si>
  <si>
    <t>צור יובל</t>
  </si>
  <si>
    <t>שביט מיכל חיה</t>
  </si>
  <si>
    <t>אלוני יהושע</t>
  </si>
  <si>
    <t>מנצור אביבה יעל</t>
  </si>
  <si>
    <t>גנוט ישראל</t>
  </si>
  <si>
    <t>קהילה אחת בראשות שימי אליאל</t>
  </si>
  <si>
    <t>קא</t>
  </si>
  <si>
    <t>בארי שירי חנה</t>
  </si>
  <si>
    <t>פיין בעז</t>
  </si>
  <si>
    <t>הלר ליג'י מרים</t>
  </si>
  <si>
    <t>ויסוקר ברוך דוד</t>
  </si>
  <si>
    <t>מירון אילן</t>
  </si>
  <si>
    <t>דגן צחי</t>
  </si>
  <si>
    <t>שנקר רבקה</t>
  </si>
  <si>
    <t>ענבר שדה אווה חווה</t>
  </si>
  <si>
    <t>ליברמן שלמה</t>
  </si>
  <si>
    <t>אליאל שימי</t>
  </si>
  <si>
    <t>עזרא חנה רחל</t>
  </si>
  <si>
    <t>גל בראשות יעקב ממן</t>
  </si>
  <si>
    <t>שרעבי אמנון</t>
  </si>
  <si>
    <t>מטיאס אנדרי</t>
  </si>
  <si>
    <t>פינברג אלי</t>
  </si>
  <si>
    <t>ארד יובל</t>
  </si>
  <si>
    <t>שבנוב רועי</t>
  </si>
  <si>
    <t>רביד רות</t>
  </si>
  <si>
    <t>גרשון גרשון</t>
  </si>
  <si>
    <t>רותם אופירה</t>
  </si>
  <si>
    <t>ממן יעקב</t>
  </si>
  <si>
    <t>חאג' מוחמד כמיל</t>
  </si>
  <si>
    <t>אלעין</t>
  </si>
  <si>
    <t>קח</t>
  </si>
  <si>
    <t>כאוכב אבו אל-היג'א</t>
  </si>
  <si>
    <t>עלי שאדי</t>
  </si>
  <si>
    <t>קאסם חוסין</t>
  </si>
  <si>
    <t>קאסם עלי</t>
  </si>
  <si>
    <t>ראבטת אלעמל אלבלדי</t>
  </si>
  <si>
    <t>אחמד כאוסר</t>
  </si>
  <si>
    <t>אחמד קאסם</t>
  </si>
  <si>
    <t>אבו אל היג'א אבראהים</t>
  </si>
  <si>
    <t>אלדוחא</t>
  </si>
  <si>
    <t>היג'א אמאני</t>
  </si>
  <si>
    <t>אבו אל היג'א מוחמד</t>
  </si>
  <si>
    <t>אבו אל היג'א עלי</t>
  </si>
  <si>
    <t>אבו אל היג'א יוסף</t>
  </si>
  <si>
    <t>מנסור עבד אל ראוף</t>
  </si>
  <si>
    <t>ח'טיב עלא</t>
  </si>
  <si>
    <t>חוסין מאי</t>
  </si>
  <si>
    <t>מנסור גלאל</t>
  </si>
  <si>
    <t>ח'ליל מאמון</t>
  </si>
  <si>
    <t>כאוכב המאוחדת</t>
  </si>
  <si>
    <t>עש</t>
  </si>
  <si>
    <t>ח'ליל יוסף</t>
  </si>
  <si>
    <t>סאלח זאהר</t>
  </si>
  <si>
    <t>מוחמד רודינה</t>
  </si>
  <si>
    <t>מוחמד חסן</t>
  </si>
  <si>
    <t>מוחמד חוסין</t>
  </si>
  <si>
    <t>אחמד היג'א אמאל</t>
  </si>
  <si>
    <t>עלי באסל</t>
  </si>
  <si>
    <t>שחאדה מוהנד</t>
  </si>
  <si>
    <t>היג'א מורסי</t>
  </si>
  <si>
    <t>אחמד נאסר</t>
  </si>
  <si>
    <t>עלי נאסר</t>
  </si>
  <si>
    <t>אחמד עאדל</t>
  </si>
  <si>
    <t>המפלגה הלאומית הערבית</t>
  </si>
  <si>
    <t>היג'א ואיל</t>
  </si>
  <si>
    <t>כנעאן מוחמד</t>
  </si>
  <si>
    <t>אלתבאת</t>
  </si>
  <si>
    <t>גאנם מחמוד</t>
  </si>
  <si>
    <t>חג'וג' אבראהים</t>
  </si>
  <si>
    <t>אבו אל היג'א תאופיק</t>
  </si>
  <si>
    <t>עסר אלנהדה</t>
  </si>
  <si>
    <t>זק</t>
  </si>
  <si>
    <t>חג'וג' אחמד</t>
  </si>
  <si>
    <t>אבו אל היג'א עומר</t>
  </si>
  <si>
    <t>חאג' מוחמד נאיף</t>
  </si>
  <si>
    <t>חזית כאוכב הדמוקרטית</t>
  </si>
  <si>
    <t>עלי אחמד</t>
  </si>
  <si>
    <t>מוחמד עודי</t>
  </si>
  <si>
    <t>אבו אל היג'א מוופק</t>
  </si>
  <si>
    <t>מנסור עבלא</t>
  </si>
  <si>
    <t>אבו אל היג'א מחמוד</t>
  </si>
  <si>
    <t>עלי טאהר</t>
  </si>
  <si>
    <t>מנסור יוסף</t>
  </si>
  <si>
    <t>חאג' מוחמד ג'מאל</t>
  </si>
  <si>
    <t>עלי רוזאן</t>
  </si>
  <si>
    <t>עבד אל קאדר מוחמד</t>
  </si>
  <si>
    <t>עבד אל פתאח שירין</t>
  </si>
  <si>
    <t>חג'וג' מוסטפא</t>
  </si>
  <si>
    <t>חאג מוחמד אנסאף</t>
  </si>
  <si>
    <t>אבו אל היג'א מרואן</t>
  </si>
  <si>
    <t>חאג' מונדר</t>
  </si>
  <si>
    <t>מנסור מוסטפא</t>
  </si>
  <si>
    <t>אבו אל היג'א אחמד</t>
  </si>
  <si>
    <t>חג'וג' קאסם</t>
  </si>
  <si>
    <t>מוחמד פאדי</t>
  </si>
  <si>
    <t>ברית לאומית דמוקרטית בל"ד</t>
  </si>
  <si>
    <t>ח'טיב עלי</t>
  </si>
  <si>
    <t>חוסין סמר</t>
  </si>
  <si>
    <t>אבו אל היג'א מהדי</t>
  </si>
  <si>
    <t>עודה עלאא</t>
  </si>
  <si>
    <t>חג'וג' נדאל</t>
  </si>
  <si>
    <t>עלי ואאל</t>
  </si>
  <si>
    <t>אלאלסלאח ולתגייר</t>
  </si>
  <si>
    <t>את</t>
  </si>
  <si>
    <t>חאג' מחמוד ואיל</t>
  </si>
  <si>
    <t>סאלח מוופק</t>
  </si>
  <si>
    <t>כאבול</t>
  </si>
  <si>
    <t>בדראן מוופק</t>
  </si>
  <si>
    <t>סאלח מוסא</t>
  </si>
  <si>
    <t>בשיר השאם</t>
  </si>
  <si>
    <t>היבי מרזוק</t>
  </si>
  <si>
    <t>עספור עלי</t>
  </si>
  <si>
    <t>כאבול אלמוסתקבל</t>
  </si>
  <si>
    <t>שרארי אחמד</t>
  </si>
  <si>
    <t>בדראן מוחמד</t>
  </si>
  <si>
    <t>אשקר ריאד</t>
  </si>
  <si>
    <t>חטיב סיף</t>
  </si>
  <si>
    <t>אלתג'מע אלבלדי</t>
  </si>
  <si>
    <t>בוקאעי עיסאם</t>
  </si>
  <si>
    <t>ריאן חאזם</t>
  </si>
  <si>
    <t>עכרייה דיאב</t>
  </si>
  <si>
    <t>טאהא מאהר</t>
  </si>
  <si>
    <t>אלעיין</t>
  </si>
  <si>
    <t>בוקאעי אבראהים</t>
  </si>
  <si>
    <t>עיאשי מוסטפא</t>
  </si>
  <si>
    <t>חמדוני רמזי</t>
  </si>
  <si>
    <t>ריאן אבראהים</t>
  </si>
  <si>
    <t>סאלח ריאן עאמר</t>
  </si>
  <si>
    <t>ריאן סעיד</t>
  </si>
  <si>
    <t>ריאן סאלח</t>
  </si>
  <si>
    <t>טאהא רחיב</t>
  </si>
  <si>
    <t>שרארי מילאד</t>
  </si>
  <si>
    <t>סאלח אחמד</t>
  </si>
  <si>
    <t>היבי מוחמד</t>
  </si>
  <si>
    <t>ריאן זיאד</t>
  </si>
  <si>
    <t>לובאני אבראהים</t>
  </si>
  <si>
    <t>מוראד הישאם</t>
  </si>
  <si>
    <t>בוקאעי עבדאללה</t>
  </si>
  <si>
    <t>דעאס חסן</t>
  </si>
  <si>
    <t>חמד פתחי</t>
  </si>
  <si>
    <t>חמדוני כמאל</t>
  </si>
  <si>
    <t>עיאשה סעיד</t>
  </si>
  <si>
    <t>היבי פיסל</t>
  </si>
  <si>
    <t>בלדי כאבול</t>
  </si>
  <si>
    <t>ריאן עלי</t>
  </si>
  <si>
    <t>ריאן ח'אלד</t>
  </si>
  <si>
    <t>ריאן עבד אל חמיד</t>
  </si>
  <si>
    <t>חמד מוחמד</t>
  </si>
  <si>
    <t>כאבול אלגד</t>
  </si>
  <si>
    <t>בוקאעי סעיד</t>
  </si>
  <si>
    <t>חמד רעד</t>
  </si>
  <si>
    <t>מוראד ראפע</t>
  </si>
  <si>
    <t>בוקאעי חסן</t>
  </si>
  <si>
    <t>חמוד ראפע</t>
  </si>
  <si>
    <t>חזית כאבול</t>
  </si>
  <si>
    <t>היבי נור אל דין</t>
  </si>
  <si>
    <t>מורשד ג'מאל</t>
  </si>
  <si>
    <t>סיד פריד</t>
  </si>
  <si>
    <t>ג'מל עלא</t>
  </si>
  <si>
    <t>אלאהאלי</t>
  </si>
  <si>
    <t>טאהא עאדל</t>
  </si>
  <si>
    <t>ג'מל סולטאן</t>
  </si>
  <si>
    <t>טאהא נביל</t>
  </si>
  <si>
    <t>עקרייה סמיר</t>
  </si>
  <si>
    <t>טאהא מוסטפא</t>
  </si>
  <si>
    <t>בל"ד אלתג'מוע אלווטני אלדמוקרטי</t>
  </si>
  <si>
    <t>שיח' ח'ליל מוחמד</t>
  </si>
  <si>
    <t>טאהא דימה</t>
  </si>
  <si>
    <t>ריאן עבד אללוהאב</t>
  </si>
  <si>
    <t>בוקאעי יסמין</t>
  </si>
  <si>
    <t>בדראן אחמד</t>
  </si>
  <si>
    <t>שחאדה ג'אואד</t>
  </si>
  <si>
    <t>עיאשי מועתסם</t>
  </si>
  <si>
    <t>ח'טיב קאסם</t>
  </si>
  <si>
    <t>חביש אמל</t>
  </si>
  <si>
    <t>רואיא</t>
  </si>
  <si>
    <t>ירכא</t>
  </si>
  <si>
    <t>ברכאת אמל</t>
  </si>
  <si>
    <t>חביש אדם</t>
  </si>
  <si>
    <t>חביש והיב</t>
  </si>
  <si>
    <t>אבו ריש מוניר</t>
  </si>
  <si>
    <t>ירכא ביתנו</t>
  </si>
  <si>
    <t>סמ</t>
  </si>
  <si>
    <t>מועדי ניבאל</t>
  </si>
  <si>
    <t>מעדי סעיד</t>
  </si>
  <si>
    <t>מועדי פח'רי</t>
  </si>
  <si>
    <t>נהדת ירכא</t>
  </si>
  <si>
    <t>אמון שכיב</t>
  </si>
  <si>
    <t>עבד מאג'ד</t>
  </si>
  <si>
    <t>תכתוכ סמיר</t>
  </si>
  <si>
    <t>סלאמה פואד</t>
  </si>
  <si>
    <t>חלבי עמיר</t>
  </si>
  <si>
    <t>אבו יוסף היתם</t>
  </si>
  <si>
    <t>חרבאוי מסעוד</t>
  </si>
  <si>
    <t>מולא טארק</t>
  </si>
  <si>
    <t>גביש מרואן</t>
  </si>
  <si>
    <t>סאלח סאלח</t>
  </si>
  <si>
    <t>אבו נימר שאים</t>
  </si>
  <si>
    <t>מוסתקבל ירכא</t>
  </si>
  <si>
    <t>מי</t>
  </si>
  <si>
    <t>שחאדה מונעם</t>
  </si>
  <si>
    <t>כחלול מוניר</t>
  </si>
  <si>
    <t>עבד פארס</t>
  </si>
  <si>
    <t>ח'טיב פואד</t>
  </si>
  <si>
    <t>שלה יוסף</t>
  </si>
  <si>
    <t>קויקס חמד</t>
  </si>
  <si>
    <t>עאיק ראיף</t>
  </si>
  <si>
    <t>אמון בלאל</t>
  </si>
  <si>
    <t>אבו גנב מאהר</t>
  </si>
  <si>
    <t>עטאללה אמיר</t>
  </si>
  <si>
    <t>אבו עיסא מחמוד</t>
  </si>
  <si>
    <t>ברכאת נתן</t>
  </si>
  <si>
    <t>כנעאן נדים</t>
  </si>
  <si>
    <t>חרבאוי סאלח</t>
  </si>
  <si>
    <t>אבו חמדה אמל</t>
  </si>
  <si>
    <t>חלב אמל</t>
  </si>
  <si>
    <t>סלאמה סלמאן</t>
  </si>
  <si>
    <t>אבו דולה אמיר</t>
  </si>
  <si>
    <t>אבו טריף שכיב</t>
  </si>
  <si>
    <t>זיאן סלמאן</t>
  </si>
  <si>
    <t>עטאללה אימן</t>
  </si>
  <si>
    <t>ברכאת חכמאת</t>
  </si>
  <si>
    <t>ירכא החדשה</t>
  </si>
  <si>
    <t>רמאל כמאל</t>
  </si>
  <si>
    <t>חמוד סאלח</t>
  </si>
  <si>
    <t>אבו יוסף סמיר</t>
  </si>
  <si>
    <t>אחדות ירכא</t>
  </si>
  <si>
    <t>קוויקס סלימן</t>
  </si>
  <si>
    <t>שלה עסאם</t>
  </si>
  <si>
    <t>אבו עיסא סוהיל</t>
  </si>
  <si>
    <t>סלמאן חסן</t>
  </si>
  <si>
    <t>ח'טיב אנואר</t>
  </si>
  <si>
    <t>סלאמה איוב</t>
  </si>
  <si>
    <t>תאבת אחסאן</t>
  </si>
  <si>
    <t>ברקת דודו</t>
  </si>
  <si>
    <t>חלב עאהד</t>
  </si>
  <si>
    <t>שחאדה נסר</t>
  </si>
  <si>
    <t>עייק סלמאן</t>
  </si>
  <si>
    <t>אבו דולה יהודה</t>
  </si>
  <si>
    <t>אבו ריש אוסאמה</t>
  </si>
  <si>
    <t>אב טריף עמי</t>
  </si>
  <si>
    <t>אבו חמדה גאנם</t>
  </si>
  <si>
    <t>מולא עפיף</t>
  </si>
  <si>
    <t>עטאללה עלי</t>
  </si>
  <si>
    <t>חטאר פריד</t>
  </si>
  <si>
    <t>ירכא בלדנא</t>
  </si>
  <si>
    <t>יב</t>
  </si>
  <si>
    <t>אבו ריש מכנא</t>
  </si>
  <si>
    <t>אבו ריש רשדי</t>
  </si>
  <si>
    <t>עטאללה ג'אלל</t>
  </si>
  <si>
    <t>אבו ריש וליד</t>
  </si>
  <si>
    <t>אבו סאלחה סלמאן</t>
  </si>
  <si>
    <t>שופאני אמל</t>
  </si>
  <si>
    <t>רמאל ואיל</t>
  </si>
  <si>
    <t>סגייר פרג'</t>
  </si>
  <si>
    <t>קויקס יוסף</t>
  </si>
  <si>
    <t>מולא ממדוח</t>
  </si>
  <si>
    <t>שלה מאדי</t>
  </si>
  <si>
    <t>אבו ריש באדי</t>
  </si>
  <si>
    <t>האלטרנטיבה הטובה</t>
  </si>
  <si>
    <t>אבו חמדה הייתם</t>
  </si>
  <si>
    <t>מרזוק פארס</t>
  </si>
  <si>
    <t>אבו מערוף מערוף</t>
  </si>
  <si>
    <t>אבו ריש תייסיר</t>
  </si>
  <si>
    <t>חביש ארז</t>
  </si>
  <si>
    <t>אוחנה יהודה שלום</t>
  </si>
  <si>
    <t>ירושלים</t>
  </si>
  <si>
    <t>כהן מאור</t>
  </si>
  <si>
    <t>סלטון יוסף</t>
  </si>
  <si>
    <t>עידן משה</t>
  </si>
  <si>
    <t>רפאלי יוסף חיים</t>
  </si>
  <si>
    <t>מנבי משה</t>
  </si>
  <si>
    <t>עזרא פיני</t>
  </si>
  <si>
    <t>מישאל אשר חי גבריאל</t>
  </si>
  <si>
    <t>מלכיאלי מיכאל משה</t>
  </si>
  <si>
    <t>סבן נחמניאל דניאל יוסף צבי</t>
  </si>
  <si>
    <t>לסרי נתנאל</t>
  </si>
  <si>
    <t>כהן צביקה</t>
  </si>
  <si>
    <t>שמחיוף אליעזר מנחם</t>
  </si>
  <si>
    <t>אלחייני מוריאל</t>
  </si>
  <si>
    <t>שכונות ועסקים בראש בראשות עופר איובי</t>
  </si>
  <si>
    <t>חודדה אלון</t>
  </si>
  <si>
    <t>אביטבול שרלי</t>
  </si>
  <si>
    <t>דויטש איילת</t>
  </si>
  <si>
    <t>אשורי שמואל</t>
  </si>
  <si>
    <t>רשתי רועי</t>
  </si>
  <si>
    <t>הלפרין מנחם נחום</t>
  </si>
  <si>
    <t>לוי מורל</t>
  </si>
  <si>
    <t>אמיגה רן</t>
  </si>
  <si>
    <t>חבושה יעקב חי</t>
  </si>
  <si>
    <t>דראי שמעון</t>
  </si>
  <si>
    <t>איובי עופר</t>
  </si>
  <si>
    <t>צימרינג אברהם</t>
  </si>
  <si>
    <t>ירושלים מאוחדת</t>
  </si>
  <si>
    <t>כהן אברהם חי</t>
  </si>
  <si>
    <t>מלכן רזיאל</t>
  </si>
  <si>
    <t>דנינו אבישי</t>
  </si>
  <si>
    <t>גבעתי יאיר</t>
  </si>
  <si>
    <t>גויטע נאוה גרציה</t>
  </si>
  <si>
    <t>ורהפטיג יאיר מרדכי</t>
  </si>
  <si>
    <t>חדד ליאב</t>
  </si>
  <si>
    <t>מרסקי אריאל צבי</t>
  </si>
  <si>
    <t>יונגרייס נחום צבי</t>
  </si>
  <si>
    <t>משה חגית</t>
  </si>
  <si>
    <t>קינג אריה יצחק</t>
  </si>
  <si>
    <t>שקדי שמואל</t>
  </si>
  <si>
    <t>קנטר פיונה רחל</t>
  </si>
  <si>
    <t>אומץ לב בראשות נעמי צור</t>
  </si>
  <si>
    <t>לוי מרים</t>
  </si>
  <si>
    <t>נעים ששון</t>
  </si>
  <si>
    <t>נעים ברטה</t>
  </si>
  <si>
    <t>בן-עמי דנה מרים</t>
  </si>
  <si>
    <t>רחמין מייטל</t>
  </si>
  <si>
    <t>ברג נילי</t>
  </si>
  <si>
    <t>מירון-ופנר דוד מיכאל</t>
  </si>
  <si>
    <t>רוזנפלד חוזה</t>
  </si>
  <si>
    <t>אברך שרה מאשה</t>
  </si>
  <si>
    <t>ליפשיץ אלונה</t>
  </si>
  <si>
    <t>טפיירו מיה</t>
  </si>
  <si>
    <t>בן שאול אסתר</t>
  </si>
  <si>
    <t>מזל תהילה מרים</t>
  </si>
  <si>
    <t>אברמוביץ יוסף ישראל</t>
  </si>
  <si>
    <t>סילברמן סוזן אמי</t>
  </si>
  <si>
    <t>קהן בונאן גודית מרי קלר</t>
  </si>
  <si>
    <t>עוקשי מיכל</t>
  </si>
  <si>
    <t>פורת רות מסדה</t>
  </si>
  <si>
    <t>גולדמן שלמה</t>
  </si>
  <si>
    <t>סהלו טרו יפה</t>
  </si>
  <si>
    <t>בן-עמי דבי זהבה</t>
  </si>
  <si>
    <t>פרידמן בלהה עדנה</t>
  </si>
  <si>
    <t>צור נעמי שרה</t>
  </si>
  <si>
    <t>אסולין דוד</t>
  </si>
  <si>
    <t>פסגת זאב על המפה</t>
  </si>
  <si>
    <t>אליאב ניר</t>
  </si>
  <si>
    <t>סולטן אריה אבי</t>
  </si>
  <si>
    <t>דוד ציונה</t>
  </si>
  <si>
    <t>שרעבי אביגיל</t>
  </si>
  <si>
    <t>שפנייר יוסף</t>
  </si>
  <si>
    <t>דור ענת</t>
  </si>
  <si>
    <t>רוזן כליפא שרה</t>
  </si>
  <si>
    <t>ימין וקטוריה</t>
  </si>
  <si>
    <t>מזרחי אבישי עמרם</t>
  </si>
  <si>
    <t>לוי אילנה</t>
  </si>
  <si>
    <t>מנחם הרצל אהרון</t>
  </si>
  <si>
    <t>בן חמו גדי</t>
  </si>
  <si>
    <t>וינוגרד אורית</t>
  </si>
  <si>
    <t>נדב עזריה</t>
  </si>
  <si>
    <t>אלגרבלי מיכאל</t>
  </si>
  <si>
    <t>ענתבי יעל</t>
  </si>
  <si>
    <t>בהרן אהרן</t>
  </si>
  <si>
    <t>אוירבך מנחם מנדל</t>
  </si>
  <si>
    <t>לוי שלמה</t>
  </si>
  <si>
    <t>לנג אברהם ישעיהו</t>
  </si>
  <si>
    <t>קופרשטיין ישראל אפרים</t>
  </si>
  <si>
    <t>רוט אליעזר</t>
  </si>
  <si>
    <t>לבין דב מאיר</t>
  </si>
  <si>
    <t>בטיסט שלמה</t>
  </si>
  <si>
    <t>טרבלסי יוסף</t>
  </si>
  <si>
    <t>יפה אליהו</t>
  </si>
  <si>
    <t>מנקיס אברהם</t>
  </si>
  <si>
    <t>אשכנזי ישי</t>
  </si>
  <si>
    <t>אטינגר מנחם ישראל</t>
  </si>
  <si>
    <t>אפשטין חיים</t>
  </si>
  <si>
    <t>דרעי אריאל</t>
  </si>
  <si>
    <t>טוב לירושלים</t>
  </si>
  <si>
    <t>גליק אליהו נחמן</t>
  </si>
  <si>
    <t>אלעזרי אריאל</t>
  </si>
  <si>
    <t>גולד יששכר דב</t>
  </si>
  <si>
    <t>כהן חי גלעד</t>
  </si>
  <si>
    <t>שיקלר יהונתן שמעון</t>
  </si>
  <si>
    <t>שלר יהודה אריה</t>
  </si>
  <si>
    <t>מייזליש יעקב</t>
  </si>
  <si>
    <t>ליפשיץ משה</t>
  </si>
  <si>
    <t>בעדני מלאכי</t>
  </si>
  <si>
    <t>שרז יהודה</t>
  </si>
  <si>
    <t>גרון אבנר</t>
  </si>
  <si>
    <t>סופר זאב</t>
  </si>
  <si>
    <t>רוזנבלום יחזקאל</t>
  </si>
  <si>
    <t>ורדיגר חנוך יוסף</t>
  </si>
  <si>
    <t>אליה אהרן</t>
  </si>
  <si>
    <t>ירושלים תצליח בראשות ניר ברקת</t>
  </si>
  <si>
    <t>גבעתי דבורה</t>
  </si>
  <si>
    <t>רייכמן דליה</t>
  </si>
  <si>
    <t>גמיש יורם</t>
  </si>
  <si>
    <t>אדיסו זלו פלגוש</t>
  </si>
  <si>
    <t>סקר יהודה</t>
  </si>
  <si>
    <t>ז'רז'בסקי דליה</t>
  </si>
  <si>
    <t>בן עטר משה</t>
  </si>
  <si>
    <t>מלכאן כיומרץ</t>
  </si>
  <si>
    <t>מורלי אריאל</t>
  </si>
  <si>
    <t>מזרחי יוסף חיים</t>
  </si>
  <si>
    <t>ברנשטיין אמילי אליזבת</t>
  </si>
  <si>
    <t>איפרגן משה</t>
  </si>
  <si>
    <t>אראלי בן</t>
  </si>
  <si>
    <t>בן יוסף זאב</t>
  </si>
  <si>
    <t>סלמן אבי</t>
  </si>
  <si>
    <t>זבדזקי יהודית</t>
  </si>
  <si>
    <t>גניש גבריאל</t>
  </si>
  <si>
    <t>אהרוני מרים</t>
  </si>
  <si>
    <t>כנעני ברם בתיה</t>
  </si>
  <si>
    <t>זאנה אבי</t>
  </si>
  <si>
    <t>אוחנה אליהו</t>
  </si>
  <si>
    <t>אבסירה תמר</t>
  </si>
  <si>
    <t>לנדאו מנחם</t>
  </si>
  <si>
    <t>זיני שמחה</t>
  </si>
  <si>
    <t>פולקמן רועי שמואל</t>
  </si>
  <si>
    <t>קונצביה מרינה</t>
  </si>
  <si>
    <t>כחלון יעקב</t>
  </si>
  <si>
    <t>לוי רמי</t>
  </si>
  <si>
    <t>ברקת ניר</t>
  </si>
  <si>
    <t>שם טוב ויקטור</t>
  </si>
  <si>
    <t>מרצ העבודה ירושלים החופשית התנועה הירוקה</t>
  </si>
  <si>
    <t>שלוי אליס הילדגרד</t>
  </si>
  <si>
    <t>חזן שרה נעמי</t>
  </si>
  <si>
    <t>קולק אסנת נורית</t>
  </si>
  <si>
    <t>בר און מרדכי</t>
  </si>
  <si>
    <t>נגר עזי</t>
  </si>
  <si>
    <t>גלאובך אליעזר</t>
  </si>
  <si>
    <t>פרג דרורה</t>
  </si>
  <si>
    <t>בירמן דניאלה</t>
  </si>
  <si>
    <t>קירמאיר אסתי</t>
  </si>
  <si>
    <t>היבנר קרויטורו דליס</t>
  </si>
  <si>
    <t>גויכמן ענת</t>
  </si>
  <si>
    <t>רוזנקוביץ קלוד אריק</t>
  </si>
  <si>
    <t>אופיר אשר</t>
  </si>
  <si>
    <t>בן אליהו נחמה מקסין</t>
  </si>
  <si>
    <t>טלינובסקי לורה</t>
  </si>
  <si>
    <t>שחף אדם דן</t>
  </si>
  <si>
    <t>לביא יוסף יצחק</t>
  </si>
  <si>
    <t>עשור יעל</t>
  </si>
  <si>
    <t>ביגלמן שמעון</t>
  </si>
  <si>
    <t>אקרמן אייל</t>
  </si>
  <si>
    <t>בירנהולץ אופק</t>
  </si>
  <si>
    <t>כהן ענבל</t>
  </si>
  <si>
    <t>בנדל אהוד</t>
  </si>
  <si>
    <t>קוולר שלום</t>
  </si>
  <si>
    <t>שטרן-אסל אליסון בט</t>
  </si>
  <si>
    <t>סלימאן פואד</t>
  </si>
  <si>
    <t>אורובנו רונה לאה</t>
  </si>
  <si>
    <t>מרגלית מאיר</t>
  </si>
  <si>
    <t>גוטלר איתי</t>
  </si>
  <si>
    <t>ורטון לורה</t>
  </si>
  <si>
    <t>אללו יוסף פפה</t>
  </si>
  <si>
    <t>דוביז'נסקי אנטולי</t>
  </si>
  <si>
    <t>הליכוד ביתנו בראשות משה ליאון</t>
  </si>
  <si>
    <t>סבח מיכל</t>
  </si>
  <si>
    <t>אבני נינה</t>
  </si>
  <si>
    <t>לוי ישי</t>
  </si>
  <si>
    <t>גיינר ארינה</t>
  </si>
  <si>
    <t>בן חמו אורי</t>
  </si>
  <si>
    <t>ג'נו מדונה</t>
  </si>
  <si>
    <t>שלום אברהם</t>
  </si>
  <si>
    <t>ידיד-ברזילי הילה איריס</t>
  </si>
  <si>
    <t>נגוסה אברהם</t>
  </si>
  <si>
    <t>מולדבנסקי ולנטינה</t>
  </si>
  <si>
    <t>פלג אלישע שמעון</t>
  </si>
  <si>
    <t>שקליאר ולדימיר</t>
  </si>
  <si>
    <t>אמסלם דוד</t>
  </si>
  <si>
    <t>ליאון משה</t>
  </si>
  <si>
    <t>ניומן גלעד קלמן</t>
  </si>
  <si>
    <t>ירושלמים בראשות רחל עזריה</t>
  </si>
  <si>
    <t>וורניק טוד</t>
  </si>
  <si>
    <t>בטיטו לירז</t>
  </si>
  <si>
    <t>חוף שמואל</t>
  </si>
  <si>
    <t>רואה מיכל אושרית</t>
  </si>
  <si>
    <t>פלסר אברהם שילה</t>
  </si>
  <si>
    <t>חזון וייס רני</t>
  </si>
  <si>
    <t>ברודי תמר</t>
  </si>
  <si>
    <t>גרינפילד גילת יהודה</t>
  </si>
  <si>
    <t>חסן-נחום פלר</t>
  </si>
  <si>
    <t>לייבוביץ אהרן שלמה</t>
  </si>
  <si>
    <t>ניר תמיר</t>
  </si>
  <si>
    <t>עזריה רחל</t>
  </si>
  <si>
    <t>גיא עמיקם</t>
  </si>
  <si>
    <t>יש עם אחד</t>
  </si>
  <si>
    <t>טויל צביה</t>
  </si>
  <si>
    <t>תמם ליעד</t>
  </si>
  <si>
    <t>זכאים תומר</t>
  </si>
  <si>
    <t>בן כליפא סנדרה</t>
  </si>
  <si>
    <t>אהרן יעקב</t>
  </si>
  <si>
    <t>אורן ישי</t>
  </si>
  <si>
    <t>בן כליפא רפאל</t>
  </si>
  <si>
    <t>גאורגיאבה גלינה</t>
  </si>
  <si>
    <t>לבן מיכאל</t>
  </si>
  <si>
    <t>שרר יפית</t>
  </si>
  <si>
    <t>מדר עמוס</t>
  </si>
  <si>
    <t>אייזן משה</t>
  </si>
  <si>
    <t>שפר אליעזר</t>
  </si>
  <si>
    <t>מאיר רפאל</t>
  </si>
  <si>
    <t>קלוגר עמוס</t>
  </si>
  <si>
    <t>רוזנפלד יהודה ישראל</t>
  </si>
  <si>
    <t>וולף אליעזר</t>
  </si>
  <si>
    <t>טננבוים תמר</t>
  </si>
  <si>
    <t>קיל רז</t>
  </si>
  <si>
    <t>יחזקאל הרצל</t>
  </si>
  <si>
    <t>קלמנוביץ דב</t>
  </si>
  <si>
    <t>ברוך אבלין</t>
  </si>
  <si>
    <t>רשימת ותיקי וגמלאי ירושלים</t>
  </si>
  <si>
    <t>גרניט דב</t>
  </si>
  <si>
    <t>אונא עדנה</t>
  </si>
  <si>
    <t>לב דוד</t>
  </si>
  <si>
    <t>לוריא אשר</t>
  </si>
  <si>
    <t>אסטרקין יוסף ליאון</t>
  </si>
  <si>
    <t>סעד מרגלית</t>
  </si>
  <si>
    <t>ארנון מזל</t>
  </si>
  <si>
    <t>פוקס זהבה</t>
  </si>
  <si>
    <t>לורי אליהו</t>
  </si>
  <si>
    <t>אוד אשר</t>
  </si>
  <si>
    <t>שנקר יזה גאורג יוסף</t>
  </si>
  <si>
    <t>טובול אברהם אלברט</t>
  </si>
  <si>
    <t>קולק עמוס</t>
  </si>
  <si>
    <t>התעוררות בירושלים</t>
  </si>
  <si>
    <t>הת</t>
  </si>
  <si>
    <t>אלקיים חגי</t>
  </si>
  <si>
    <t>שוהם גלעד דוד</t>
  </si>
  <si>
    <t>אביחי קרמר טובה גיטל</t>
  </si>
  <si>
    <t>בליטי דגן תומר</t>
  </si>
  <si>
    <t>רביב צבי</t>
  </si>
  <si>
    <t>דרור תומר שלמה</t>
  </si>
  <si>
    <t>אטיאס חוה נעמה</t>
  </si>
  <si>
    <t>ורון אלעד בנימין</t>
  </si>
  <si>
    <t>וניג מרלין</t>
  </si>
  <si>
    <t>ג'קסון כהן אורלי אילה</t>
  </si>
  <si>
    <t>אבנון יואב</t>
  </si>
  <si>
    <t>מלכה אלעד</t>
  </si>
  <si>
    <t>בר עינב</t>
  </si>
  <si>
    <t>רובין חנן בנימין</t>
  </si>
  <si>
    <t>ברקוביץ צבי עופר</t>
  </si>
  <si>
    <t>וינמן משה אליהו</t>
  </si>
  <si>
    <t>אגודת ישראל - דגל התורה</t>
  </si>
  <si>
    <t>מילר יוסף אביגדור</t>
  </si>
  <si>
    <t>זילברברג יהודה-לייב</t>
  </si>
  <si>
    <t>קמנצקי ראובן</t>
  </si>
  <si>
    <t>הקר בנימין זאב</t>
  </si>
  <si>
    <t>ליטוב שמואל</t>
  </si>
  <si>
    <t>ברנשטין חיים שלמה</t>
  </si>
  <si>
    <t>מילר דוד</t>
  </si>
  <si>
    <t>רוטנר דוד נחמן</t>
  </si>
  <si>
    <t>אפרתי משה-דוד</t>
  </si>
  <si>
    <t>גרטנהויז מרדכי שמואל</t>
  </si>
  <si>
    <t>מרקוביץ שבתי</t>
  </si>
  <si>
    <t>בלזם שלמה</t>
  </si>
  <si>
    <t>יברוב יהודה</t>
  </si>
  <si>
    <t>צנווירט פנחס</t>
  </si>
  <si>
    <t>רביץ ישראל מאיר</t>
  </si>
  <si>
    <t>דייטש שלמה</t>
  </si>
  <si>
    <t>גרינצייג יעקב</t>
  </si>
  <si>
    <t>גולדקנופ יצחק יששכר</t>
  </si>
  <si>
    <t>ברנר יצחק דב</t>
  </si>
  <si>
    <t>יונגרייז אשר אנשל</t>
  </si>
  <si>
    <t>מילר שמואל</t>
  </si>
  <si>
    <t>גורא משה יעקב</t>
  </si>
  <si>
    <t>רוזנשטין שלמה</t>
  </si>
  <si>
    <t>הלפרין יעקב</t>
  </si>
  <si>
    <t>ראוכברגר אליעזר צבי</t>
  </si>
  <si>
    <t>הלברשטאם מיכאל</t>
  </si>
  <si>
    <t>ויצמן יוחנן בצלאל</t>
  </si>
  <si>
    <t>קלרמן שמעון ישראל</t>
  </si>
  <si>
    <t>דייטש אהרן יוסף</t>
  </si>
  <si>
    <t>פינדרוס יצחק זאב</t>
  </si>
  <si>
    <t>אביטבול יוסף</t>
  </si>
  <si>
    <t>יקנעם עילית</t>
  </si>
  <si>
    <t>קטורזה יצחק</t>
  </si>
  <si>
    <t>קריאף רוברט</t>
  </si>
  <si>
    <t>חג'ג' יצחק</t>
  </si>
  <si>
    <t>אפרח דוד</t>
  </si>
  <si>
    <t>שטרית יעקב</t>
  </si>
  <si>
    <t>פרקש תומר</t>
  </si>
  <si>
    <t>יקנעם הצעירה</t>
  </si>
  <si>
    <t>גרשלייפר חיים</t>
  </si>
  <si>
    <t>מילבסקי שמואל</t>
  </si>
  <si>
    <t>יהודה גרשלייפר עינת</t>
  </si>
  <si>
    <t>דריי יוסף נתן</t>
  </si>
  <si>
    <t>וקנין אריק</t>
  </si>
  <si>
    <t>פריימן יאיר אדי</t>
  </si>
  <si>
    <t>דקל ינון</t>
  </si>
  <si>
    <t>יש עתיד ביקנעם בראשות צחי דקל</t>
  </si>
  <si>
    <t>ניר אלעד</t>
  </si>
  <si>
    <t>אוישיה יוסף</t>
  </si>
  <si>
    <t>ויס שמואל</t>
  </si>
  <si>
    <t>מקונן-יצחק טדפלש לימור</t>
  </si>
  <si>
    <t>לבב אפרת ויקטוריה</t>
  </si>
  <si>
    <t>נחום גלית שולמית</t>
  </si>
  <si>
    <t>דריהם מוריס</t>
  </si>
  <si>
    <t>זיסק זהבה</t>
  </si>
  <si>
    <t>בלטה באבי</t>
  </si>
  <si>
    <t>דקל יצחק צחי</t>
  </si>
  <si>
    <t>בסוס שלמה</t>
  </si>
  <si>
    <t>אלטרנטיבה בראשות יורי מגנר</t>
  </si>
  <si>
    <t>יוסף אליעזר</t>
  </si>
  <si>
    <t>נסנגולד איגור</t>
  </si>
  <si>
    <t>חיים חיים</t>
  </si>
  <si>
    <t>שבץ אלכסנדר</t>
  </si>
  <si>
    <t>קרובי אידל</t>
  </si>
  <si>
    <t>לוי אטיאס אבי</t>
  </si>
  <si>
    <t>זיגמן מיכאל</t>
  </si>
  <si>
    <t>מגנר יורי</t>
  </si>
  <si>
    <t>טולוצ'ינסקי מיכאל</t>
  </si>
  <si>
    <t>רומן פרס ויקנעם פלוס</t>
  </si>
  <si>
    <t>הימפל דמיטרי</t>
  </si>
  <si>
    <t>רוטמן אלברט</t>
  </si>
  <si>
    <t>מכלין גריגורי</t>
  </si>
  <si>
    <t>קטורזה בת אל רחל</t>
  </si>
  <si>
    <t>מינס חנה</t>
  </si>
  <si>
    <t>יוספזון יהושע עוזי</t>
  </si>
  <si>
    <t>ששון אריאל</t>
  </si>
  <si>
    <t>ליפסמן אדוארד</t>
  </si>
  <si>
    <t>פוקמן אמיתי פיוטר</t>
  </si>
  <si>
    <t>חובל טון כרמית</t>
  </si>
  <si>
    <t>פטשוילי ולדימיר</t>
  </si>
  <si>
    <t>פרס רומן</t>
  </si>
  <si>
    <t>עמוס משה</t>
  </si>
  <si>
    <t>יקנעם מרגישים בבית בראשות רונן שפירא</t>
  </si>
  <si>
    <t>ניצן מוזס אילת</t>
  </si>
  <si>
    <t>איבנברג לירן</t>
  </si>
  <si>
    <t>רובינשטין אודליה</t>
  </si>
  <si>
    <t>זילברמן יפעת</t>
  </si>
  <si>
    <t>בן שבת יעל</t>
  </si>
  <si>
    <t>אייזיק יצחק</t>
  </si>
  <si>
    <t>ארליך חי ליאורה</t>
  </si>
  <si>
    <t>מיצנר לב מיטל</t>
  </si>
  <si>
    <t>שפירא רונן דוד</t>
  </si>
  <si>
    <t>כהן ינון</t>
  </si>
  <si>
    <t>הבית היהודי יקנעם בראשות אברהם איבגי</t>
  </si>
  <si>
    <t>ארגוב יעקב</t>
  </si>
  <si>
    <t>אדרי רפאל</t>
  </si>
  <si>
    <t>חדד בנימין</t>
  </si>
  <si>
    <t>איבגי אברהם</t>
  </si>
  <si>
    <t>ללוש אוהד</t>
  </si>
  <si>
    <t>ישי</t>
  </si>
  <si>
    <t>דן</t>
  </si>
  <si>
    <t>דליות מעוז</t>
  </si>
  <si>
    <t>ביטן אבירן</t>
  </si>
  <si>
    <t>חבצלת תומר</t>
  </si>
  <si>
    <t>סירי דניאל</t>
  </si>
  <si>
    <t>כהן שרל</t>
  </si>
  <si>
    <t>יקנעם שבלב בראשות סימון אלפסי</t>
  </si>
  <si>
    <t>חריש נועה</t>
  </si>
  <si>
    <t>נחמה סיגל</t>
  </si>
  <si>
    <t>קמרי מרסל מרי</t>
  </si>
  <si>
    <t>חמו שי צלח</t>
  </si>
  <si>
    <t>בקלצ'וק יוליה</t>
  </si>
  <si>
    <t>בלטה שאשו</t>
  </si>
  <si>
    <t>סרוגי רעות</t>
  </si>
  <si>
    <t>חן ירון</t>
  </si>
  <si>
    <t>שמואל אורי</t>
  </si>
  <si>
    <t>פדידה בן שיטרית לאה</t>
  </si>
  <si>
    <t>אלפסי סימון</t>
  </si>
  <si>
    <t>כילאני ראגב</t>
  </si>
  <si>
    <t>רשימת האחווה</t>
  </si>
  <si>
    <t>יפיע</t>
  </si>
  <si>
    <t>חאג' עומר</t>
  </si>
  <si>
    <t>ג'מאמעה ריאד</t>
  </si>
  <si>
    <t>לואבנה אחמד</t>
  </si>
  <si>
    <t>שרארי טארק</t>
  </si>
  <si>
    <t>אבו ח'מיס אחמד</t>
  </si>
  <si>
    <t>כילאני עימאד</t>
  </si>
  <si>
    <t>מגאמסה דראר</t>
  </si>
  <si>
    <t>חאג' מופיד</t>
  </si>
  <si>
    <t>ואכד סעיד</t>
  </si>
  <si>
    <t>אנעים מנסור</t>
  </si>
  <si>
    <t>חוסייניה סאלח</t>
  </si>
  <si>
    <t>ג'מיע בני יפיע</t>
  </si>
  <si>
    <t>מרדאוי יחיא</t>
  </si>
  <si>
    <t>עובייד נאדר</t>
  </si>
  <si>
    <t>ח'ליליה מוחמד</t>
  </si>
  <si>
    <t>גומייד בשאר</t>
  </si>
  <si>
    <t>דרע אעליאן</t>
  </si>
  <si>
    <t>נח'אש סאלח</t>
  </si>
  <si>
    <t>חוסיניה עבדאללה</t>
  </si>
  <si>
    <t>עלי אלדין מוחמד</t>
  </si>
  <si>
    <t>השלום והשוויון</t>
  </si>
  <si>
    <t>גטאס סאמי</t>
  </si>
  <si>
    <t>גומעה סביח</t>
  </si>
  <si>
    <t>נעראן עבד אלרחמאן</t>
  </si>
  <si>
    <t>ג'מאמעה וליד</t>
  </si>
  <si>
    <t>בשאראת מונדר</t>
  </si>
  <si>
    <t>עלי סאלח איאד</t>
  </si>
  <si>
    <t>ח'ליליה שאדי</t>
  </si>
  <si>
    <t>בשאראת אנטון</t>
  </si>
  <si>
    <t>ח'טיב מועמר</t>
  </si>
  <si>
    <t>כנאנה עימראן</t>
  </si>
  <si>
    <t>כנאנה אסעד</t>
  </si>
  <si>
    <t>ח'טיב שאוקי</t>
  </si>
  <si>
    <t>עומר חאתם</t>
  </si>
  <si>
    <t>וחדת יאפא</t>
  </si>
  <si>
    <t>גזאלין וליד</t>
  </si>
  <si>
    <t>ח'ליליה חסן</t>
  </si>
  <si>
    <t>כסאברי כרים</t>
  </si>
  <si>
    <t>חמדאן אמין</t>
  </si>
  <si>
    <t>אבו לאשין רושדי</t>
  </si>
  <si>
    <t>מגאמסה עאסם</t>
  </si>
  <si>
    <t>ח'טיב עאדל</t>
  </si>
  <si>
    <t>אבו תנהא נסראת</t>
  </si>
  <si>
    <t>סארי ראמי</t>
  </si>
  <si>
    <t>עמרו מוסטפא</t>
  </si>
  <si>
    <t>כסאברי עזמי</t>
  </si>
  <si>
    <t>אבו סרייה זכריא</t>
  </si>
  <si>
    <t>זועבי תאופיק</t>
  </si>
  <si>
    <t>מחאג'נה סמיר</t>
  </si>
  <si>
    <t>סירחאן ראיף</t>
  </si>
  <si>
    <t>לואבנה איהאב</t>
  </si>
  <si>
    <t>מוקסקס מאמון</t>
  </si>
  <si>
    <t>ח'טיב נביל</t>
  </si>
  <si>
    <t>נעראן אחמד</t>
  </si>
  <si>
    <t>זעאתרה נביל</t>
  </si>
  <si>
    <t>גזאלין עבדאללה</t>
  </si>
  <si>
    <t>ח'ליליה מאהר</t>
  </si>
  <si>
    <t>מעבוכ נביל</t>
  </si>
  <si>
    <t>הרשימה הניטראלית ובלתי מפלגתית</t>
  </si>
  <si>
    <t>לם</t>
  </si>
  <si>
    <t>עלי סאלח האני</t>
  </si>
  <si>
    <t>סרחאן נאיל</t>
  </si>
  <si>
    <t>עירוק אמיר</t>
  </si>
  <si>
    <t>מסארוה מוחמד</t>
  </si>
  <si>
    <t>מרואת ריזק</t>
  </si>
  <si>
    <t>אבו חרירי ריאד</t>
  </si>
  <si>
    <t>גומייד פארס</t>
  </si>
  <si>
    <t>גזאלין סמיח</t>
  </si>
  <si>
    <t>ח'טיב עודה אחמד</t>
  </si>
  <si>
    <t>סאלם סמיר</t>
  </si>
  <si>
    <t>סרחאן אבראהים</t>
  </si>
  <si>
    <t>עלי סאלח סאלח</t>
  </si>
  <si>
    <t>אסעד פהים</t>
  </si>
  <si>
    <t>הקידמה והבינוי</t>
  </si>
  <si>
    <t>יפ</t>
  </si>
  <si>
    <t>מרג'יה פואד</t>
  </si>
  <si>
    <t>כילאניה סובחי</t>
  </si>
  <si>
    <t>מסאלחה פדיל</t>
  </si>
  <si>
    <t>תורכ אוסאמה</t>
  </si>
  <si>
    <t>כנאנה ראיד</t>
  </si>
  <si>
    <t>עואד אליאס</t>
  </si>
  <si>
    <t>ברקאוי איליא</t>
  </si>
  <si>
    <t>אבו סמחה מוחמד</t>
  </si>
  <si>
    <t>עיד חוסאם</t>
  </si>
  <si>
    <t>חאפי ריזק</t>
  </si>
  <si>
    <t>ג'מאמעה אסעד</t>
  </si>
  <si>
    <t>בשארה בשארה</t>
  </si>
  <si>
    <t>עירוק וסים</t>
  </si>
  <si>
    <t>כסאברה נסרי</t>
  </si>
  <si>
    <t>בשאראת וסים</t>
  </si>
  <si>
    <t>אשקר עדנאן</t>
  </si>
  <si>
    <t>זעאתרה זידאן</t>
  </si>
  <si>
    <t>מסעד ג'ואן</t>
  </si>
  <si>
    <t>ח'טיב מורשד</t>
  </si>
  <si>
    <t>ניקולא אליאס</t>
  </si>
  <si>
    <t>חילו הנא</t>
  </si>
  <si>
    <t>מסעד ניקולא</t>
  </si>
  <si>
    <t>חזית איחוד יפיע הדימוקרטית</t>
  </si>
  <si>
    <t>בשאראת סעיד</t>
  </si>
  <si>
    <t>לואבנה נאדר</t>
  </si>
  <si>
    <t>בשאראת ח'ליל</t>
  </si>
  <si>
    <t>סאלח סלים</t>
  </si>
  <si>
    <t>שורוש אמטאנס</t>
  </si>
  <si>
    <t>יג'ורי אחמד</t>
  </si>
  <si>
    <t>גטאס שאהרה</t>
  </si>
  <si>
    <t>זבן עהד</t>
  </si>
  <si>
    <t>שאער נסר</t>
  </si>
  <si>
    <t>חלו ג'וזיף</t>
  </si>
  <si>
    <t>קוט עלאא</t>
  </si>
  <si>
    <t>עואד הדיל</t>
  </si>
  <si>
    <t>נח'אש בשאר</t>
  </si>
  <si>
    <t>זעאתרה עימאד</t>
  </si>
  <si>
    <t>ג'מאמעה מחמוד</t>
  </si>
  <si>
    <t>עלא אלדין נורה</t>
  </si>
  <si>
    <t>ח'ליליה עטא</t>
  </si>
  <si>
    <t>ח'ורי וסים</t>
  </si>
  <si>
    <t>ח'ליליה דויא</t>
  </si>
  <si>
    <t>שריף פריד</t>
  </si>
  <si>
    <t>בשאראת נסים</t>
  </si>
  <si>
    <t>ג'מאמעה ראמי</t>
  </si>
  <si>
    <t>אבו חאטום גסאן</t>
  </si>
  <si>
    <t>לזר ארטור אברהם</t>
  </si>
  <si>
    <t>א.א. ליסוד המעלה</t>
  </si>
  <si>
    <t>יסוד המעלה</t>
  </si>
  <si>
    <t>יוסף חי אליהו</t>
  </si>
  <si>
    <t>צברי ורד שמחה</t>
  </si>
  <si>
    <t>שיפטן אבנר</t>
  </si>
  <si>
    <t>לוי יהודה</t>
  </si>
  <si>
    <t>למען המושבה</t>
  </si>
  <si>
    <t>בידרמן נורית</t>
  </si>
  <si>
    <t>מזרחי יהונתן</t>
  </si>
  <si>
    <t>רוזנברג רחלה</t>
  </si>
  <si>
    <t>המעלה שלי</t>
  </si>
  <si>
    <t>גוטמכר רונן</t>
  </si>
  <si>
    <t>קרישטל גלעד</t>
  </si>
  <si>
    <t>זמירי שרה</t>
  </si>
  <si>
    <t>אליאס ג'ט</t>
  </si>
  <si>
    <t>יסוד המעלה שלנו</t>
  </si>
  <si>
    <t>רוטר אורלי</t>
  </si>
  <si>
    <t>בר גולן עדי</t>
  </si>
  <si>
    <t>קדוש רון</t>
  </si>
  <si>
    <t>עמר לורנס</t>
  </si>
  <si>
    <t>תדמור סיגלית</t>
  </si>
  <si>
    <t>מזרחי מרדכי</t>
  </si>
  <si>
    <t>גדולטר איילה</t>
  </si>
  <si>
    <t>יסוד המעלה אחת</t>
  </si>
  <si>
    <t>הוד אורן</t>
  </si>
  <si>
    <t>לכיאני שמעון</t>
  </si>
  <si>
    <t>אשכנזי יאיר</t>
  </si>
  <si>
    <t>מזרחי אהרן</t>
  </si>
  <si>
    <t>כהן סלומון נעה</t>
  </si>
  <si>
    <t>אור אילן</t>
  </si>
  <si>
    <t>התאחדות הספרדית העולמית שומרי תורה</t>
  </si>
  <si>
    <t>יהוד-מונוסון</t>
  </si>
  <si>
    <t>ברכה דוד</t>
  </si>
  <si>
    <t>חיון מאיר</t>
  </si>
  <si>
    <t>רבין יעקב</t>
  </si>
  <si>
    <t>גולקרוב מיכאל )משה(</t>
  </si>
  <si>
    <t>פנקר יצחק</t>
  </si>
  <si>
    <t>יצחקוב אלכסיי</t>
  </si>
  <si>
    <t>יהוד אחרת</t>
  </si>
  <si>
    <t>נגר יוסף</t>
  </si>
  <si>
    <t>טלקר דניאל</t>
  </si>
  <si>
    <t>דוידור מאור</t>
  </si>
  <si>
    <t>אברילינגי עודד</t>
  </si>
  <si>
    <t>זלצמן-בר רווית</t>
  </si>
  <si>
    <t>נגאר רונן</t>
  </si>
  <si>
    <t>שפירא אהרון</t>
  </si>
  <si>
    <t>קולנו נוה</t>
  </si>
  <si>
    <t>טל אריה</t>
  </si>
  <si>
    <t>יוסף אלונה</t>
  </si>
  <si>
    <t>קידר צבי</t>
  </si>
  <si>
    <t>גל מאיר</t>
  </si>
  <si>
    <t>אליאב ירון</t>
  </si>
  <si>
    <t>שנר מרים</t>
  </si>
  <si>
    <t>בראל ראובן</t>
  </si>
  <si>
    <t>שלום חסדאי אשרת</t>
  </si>
  <si>
    <t>מילר גד רוברט</t>
  </si>
  <si>
    <t>רוטמן שמואל</t>
  </si>
  <si>
    <t>אדרי מעין סי</t>
  </si>
  <si>
    <t>לצידך בראשות ורדי בושרי</t>
  </si>
  <si>
    <t>עמרני אדיר</t>
  </si>
  <si>
    <t>גרינגרס חיים רפאל</t>
  </si>
  <si>
    <t>לוי ברכה</t>
  </si>
  <si>
    <t>ברוש נמרוד</t>
  </si>
  <si>
    <t>טויטו קלינוט יוספה</t>
  </si>
  <si>
    <t>בן שמעון יאיר</t>
  </si>
  <si>
    <t>סביון אלעד</t>
  </si>
  <si>
    <t>בושרי ורדי</t>
  </si>
  <si>
    <t>אסא דליה</t>
  </si>
  <si>
    <t>יעד בראשות אמנון סעד</t>
  </si>
  <si>
    <t>תשובה אמיר</t>
  </si>
  <si>
    <t>הרייתי חן</t>
  </si>
  <si>
    <t>אריק דודו דוד</t>
  </si>
  <si>
    <t>יאיר עדן</t>
  </si>
  <si>
    <t>אורן יצחק</t>
  </si>
  <si>
    <t>פינקר ראובן</t>
  </si>
  <si>
    <t>מילשטיין סומך ציביה</t>
  </si>
  <si>
    <t>סעד אמנון</t>
  </si>
  <si>
    <t>רזיאל אברהם</t>
  </si>
  <si>
    <t>סיעת יחדיו למען יהוד מונסון</t>
  </si>
  <si>
    <t>עז</t>
  </si>
  <si>
    <t>אהרונוב שלמה</t>
  </si>
  <si>
    <t>כלף שלומי שלמה</t>
  </si>
  <si>
    <t>שושני אורי</t>
  </si>
  <si>
    <t>הרייתי עזרא</t>
  </si>
  <si>
    <t>מאיר עוזי</t>
  </si>
  <si>
    <t>ריעני דוד</t>
  </si>
  <si>
    <t>זלצמן עמנואל יעקב</t>
  </si>
  <si>
    <t>אלי גרינמן מנהיג מהלב</t>
  </si>
  <si>
    <t>יחיא ישי</t>
  </si>
  <si>
    <t>בוסויק פנחס</t>
  </si>
  <si>
    <t>בנג רמי</t>
  </si>
  <si>
    <t>בן יעקב רנה</t>
  </si>
  <si>
    <t>אבולעפיה יעקב</t>
  </si>
  <si>
    <t>הראל יהודה</t>
  </si>
  <si>
    <t>טרנוס ישראל</t>
  </si>
  <si>
    <t>שפיר בהירה</t>
  </si>
  <si>
    <t>ויטקובסקי אברהם</t>
  </si>
  <si>
    <t>סמירנוב וסבולוד</t>
  </si>
  <si>
    <t>נגש מטוקו מתן</t>
  </si>
  <si>
    <t>שרמן יסמין</t>
  </si>
  <si>
    <t>קלו רבקה</t>
  </si>
  <si>
    <t>חנין אברהם</t>
  </si>
  <si>
    <t>חביבי יצחק</t>
  </si>
  <si>
    <t>אלון בעז</t>
  </si>
  <si>
    <t>גרוברט אלה</t>
  </si>
  <si>
    <t>שפיר יעקב</t>
  </si>
  <si>
    <t>גרינמן אלי</t>
  </si>
  <si>
    <t>חנוך אלי</t>
  </si>
  <si>
    <t>הליכוד בראשות אורי מיטלמן</t>
  </si>
  <si>
    <t>פריד יחזקאל שרגא</t>
  </si>
  <si>
    <t>טליאז אלעד יאיר</t>
  </si>
  <si>
    <t>חן דניאל</t>
  </si>
  <si>
    <t>שירזי מורן רחל</t>
  </si>
  <si>
    <t>גולדפרב יצחק</t>
  </si>
  <si>
    <t>גלבוע ליאור</t>
  </si>
  <si>
    <t>מיטלמן אורי פרץ</t>
  </si>
  <si>
    <t>פלדמן נתנאל</t>
  </si>
  <si>
    <t>יהוד מונסון שלנו</t>
  </si>
  <si>
    <t>ראובן עוז</t>
  </si>
  <si>
    <t>שן-טל דקלה</t>
  </si>
  <si>
    <t>כשר דוד</t>
  </si>
  <si>
    <t>יכיני יענקלה</t>
  </si>
  <si>
    <t>לוי אסף</t>
  </si>
  <si>
    <t>הבית היהודי בראשות שמעון בונפיל</t>
  </si>
  <si>
    <t>פיליפסבורן אסתר</t>
  </si>
  <si>
    <t>מאיר יצחק</t>
  </si>
  <si>
    <t>זייפלד דוד</t>
  </si>
  <si>
    <t>אזרק קרסיק איריס</t>
  </si>
  <si>
    <t>קקון ערן</t>
  </si>
  <si>
    <t>בונפיל שמעון</t>
  </si>
  <si>
    <t>ביבי אלמוג</t>
  </si>
  <si>
    <t>אוריאל בן אסולי להצלחת יהוד מונסון א.ל.י.</t>
  </si>
  <si>
    <t>פיליפסבורן רועי</t>
  </si>
  <si>
    <t>ביבי יצחק</t>
  </si>
  <si>
    <t>אליוף ידידיה</t>
  </si>
  <si>
    <t>בוטא דורון</t>
  </si>
  <si>
    <t>סטובניק בת שבע</t>
  </si>
  <si>
    <t>כהן אבי</t>
  </si>
  <si>
    <t>הברי שרון הילה</t>
  </si>
  <si>
    <t>סולומון אריה</t>
  </si>
  <si>
    <t>בן אסולי אוריאל</t>
  </si>
  <si>
    <t>דנציגר אריה</t>
  </si>
  <si>
    <t>יחד בראשות יעלה מקליס</t>
  </si>
  <si>
    <t>צרני ליאון יוסף</t>
  </si>
  <si>
    <t>פיינגולד גיל</t>
  </si>
  <si>
    <t>אבולעפיה ורדה</t>
  </si>
  <si>
    <t>לוי רחל</t>
  </si>
  <si>
    <t>הר גיל תמר</t>
  </si>
  <si>
    <t>רזניק בן ציון</t>
  </si>
  <si>
    <t>מימון הדר</t>
  </si>
  <si>
    <t>מקליס יעלה</t>
  </si>
  <si>
    <t>מור מוסלי יובל</t>
  </si>
  <si>
    <t>העבודה בראשות חלי פרידמן</t>
  </si>
  <si>
    <t>אבני יהודית</t>
  </si>
  <si>
    <t>דוויג'י הגר</t>
  </si>
  <si>
    <t>ליטבק יונתן</t>
  </si>
  <si>
    <t>מיסטריאל אייקוט יעקב</t>
  </si>
  <si>
    <t>פרידמן חלי</t>
  </si>
  <si>
    <t>גולדשלגר חיים</t>
  </si>
  <si>
    <t>יהוד מונסון החדשה בראשות יוסף בן דוד</t>
  </si>
  <si>
    <t>וינברג דורון</t>
  </si>
  <si>
    <t>ניסנבוים הדר</t>
  </si>
  <si>
    <t>הימל שי</t>
  </si>
  <si>
    <t>שבתאי עמיר אברהם</t>
  </si>
  <si>
    <t>דוגין אולגה</t>
  </si>
  <si>
    <t>נגר אליעזר</t>
  </si>
  <si>
    <t>צביה יהודה</t>
  </si>
  <si>
    <t>רוזנפלד חגי</t>
  </si>
  <si>
    <t>זקן יחזקאל</t>
  </si>
  <si>
    <t>חגי גיסברג דורית</t>
  </si>
  <si>
    <t>לאופר ברנר קרן</t>
  </si>
  <si>
    <t>בז'ה נתן</t>
  </si>
  <si>
    <t>בן דוד יוסף</t>
  </si>
  <si>
    <t>רשימה דתית מאוחדת</t>
  </si>
  <si>
    <t>יבנה</t>
  </si>
  <si>
    <t>וקנין שמואל</t>
  </si>
  <si>
    <t>בן ציון רמי</t>
  </si>
  <si>
    <t>אביטן גבריאל מאיר</t>
  </si>
  <si>
    <t>אשרף חובב</t>
  </si>
  <si>
    <t>עמרני יניב</t>
  </si>
  <si>
    <t>אברהם אלנה פטפטה</t>
  </si>
  <si>
    <t>יבנה עיר אחת</t>
  </si>
  <si>
    <t>עלמו זמנה</t>
  </si>
  <si>
    <t>עלמו פנטנש</t>
  </si>
  <si>
    <t>טפרה גטהון</t>
  </si>
  <si>
    <t>סימנה מלסה שחר</t>
  </si>
  <si>
    <t>רסון איריס</t>
  </si>
  <si>
    <t>אנשים בראשות רונית ארנפרויד כהן</t>
  </si>
  <si>
    <t>אגל יעקב</t>
  </si>
  <si>
    <t>זדה גילה צדף</t>
  </si>
  <si>
    <t>כפיר דרור</t>
  </si>
  <si>
    <t>כהן אברהם</t>
  </si>
  <si>
    <t>אופיר רות</t>
  </si>
  <si>
    <t>רגב יאיר</t>
  </si>
  <si>
    <t>ארביבו לוסיט</t>
  </si>
  <si>
    <t>טלשבסקי סטניסלב</t>
  </si>
  <si>
    <t>כהן סמדר חן</t>
  </si>
  <si>
    <t>יוספי מיכאל</t>
  </si>
  <si>
    <t>ינקילביץ עדי פבלו</t>
  </si>
  <si>
    <t>ארנפרוינד כהן רונית</t>
  </si>
  <si>
    <t>שטיין גיל דב</t>
  </si>
  <si>
    <t>אופק ליבנה בראשית אודי דבורה</t>
  </si>
  <si>
    <t>שטיין חיים</t>
  </si>
  <si>
    <t>קציר איתן</t>
  </si>
  <si>
    <t>אדרי משה</t>
  </si>
  <si>
    <t>פפו עמית</t>
  </si>
  <si>
    <t>דבורה אהוד עובדיה</t>
  </si>
  <si>
    <t>אלקסלסי נורית</t>
  </si>
  <si>
    <t>עשור שמעון עתיד ליבנה</t>
  </si>
  <si>
    <t>צנעני-ניצן מיכה</t>
  </si>
  <si>
    <t>שוטוב נטליה</t>
  </si>
  <si>
    <t>ארדני מלסה</t>
  </si>
  <si>
    <t>עשור שמעון</t>
  </si>
  <si>
    <t>מנטקה שבתאי</t>
  </si>
  <si>
    <t>צור אסף</t>
  </si>
  <si>
    <t>איתח משה</t>
  </si>
  <si>
    <t>מוסקטל דינה</t>
  </si>
  <si>
    <t>נידם שושן חן חנה</t>
  </si>
  <si>
    <t>דהן מאיר נסים</t>
  </si>
  <si>
    <t>בסר דוד מרדכי</t>
  </si>
  <si>
    <t>יבנה שלנו</t>
  </si>
  <si>
    <t>קדר אליהו</t>
  </si>
  <si>
    <t>מאושר ירושלמית</t>
  </si>
  <si>
    <t>ז'לזניאקוב סרגיי</t>
  </si>
  <si>
    <t>בן שושן אדולף</t>
  </si>
  <si>
    <t>עזרן משה</t>
  </si>
  <si>
    <t>ליפשיץ תם</t>
  </si>
  <si>
    <t>גבאי רועי</t>
  </si>
  <si>
    <t>שרון לינה</t>
  </si>
  <si>
    <t>ויצמן אהוד</t>
  </si>
  <si>
    <t>חזות משה</t>
  </si>
  <si>
    <t>גוב ארי צבי</t>
  </si>
  <si>
    <t>קפאשיאן נדב</t>
  </si>
  <si>
    <t>הבית היהודי בראשות אלי מזוז</t>
  </si>
  <si>
    <t>בן לולו ניצן</t>
  </si>
  <si>
    <t>ווסקובויניק דב מנדל</t>
  </si>
  <si>
    <t>אבוקרט דור</t>
  </si>
  <si>
    <t>אלמעלם רחל</t>
  </si>
  <si>
    <t>בוזגלו צחי</t>
  </si>
  <si>
    <t>טנא שאול</t>
  </si>
  <si>
    <t>אבנעים אסתר</t>
  </si>
  <si>
    <t>מוסאי עומרי</t>
  </si>
  <si>
    <t>אלעזר כפיר</t>
  </si>
  <si>
    <t>גואטה ברק ברוך</t>
  </si>
  <si>
    <t>הלוי אביה</t>
  </si>
  <si>
    <t>דשא אוריאל</t>
  </si>
  <si>
    <t>אריה סעדיה</t>
  </si>
  <si>
    <t>מלכה דורון</t>
  </si>
  <si>
    <t>מזוז אליהו</t>
  </si>
  <si>
    <t>פינגלה שירן</t>
  </si>
  <si>
    <t>רשימת הצעירים בראשות שאול ציון</t>
  </si>
  <si>
    <t>ניאזוב דלית</t>
  </si>
  <si>
    <t>פרץ עידן</t>
  </si>
  <si>
    <t>חנה גל</t>
  </si>
  <si>
    <t>ורסנו הילה</t>
  </si>
  <si>
    <t>מאגדי שושי</t>
  </si>
  <si>
    <t>סלומי עשהאל שלום</t>
  </si>
  <si>
    <t>ציון שאול</t>
  </si>
  <si>
    <t>אווקה דסה</t>
  </si>
  <si>
    <t>סבג דורון</t>
  </si>
  <si>
    <t>עזריה ברוך</t>
  </si>
  <si>
    <t>בכורי שלמה</t>
  </si>
  <si>
    <t>עובד שלמה</t>
  </si>
  <si>
    <t>מוסאי יצחק</t>
  </si>
  <si>
    <t>דוד רחמים</t>
  </si>
  <si>
    <t>בלכנר מורד</t>
  </si>
  <si>
    <t>יבנה בתנופה בראשות מאיר בן הרוש</t>
  </si>
  <si>
    <t>דבאח אליהו</t>
  </si>
  <si>
    <t>חובב בנימין נריה</t>
  </si>
  <si>
    <t>גולדמן גיא</t>
  </si>
  <si>
    <t>אייניסזיאן שני )טובה(</t>
  </si>
  <si>
    <t>קוסטו דורית</t>
  </si>
  <si>
    <t>טפטה אדרזיה</t>
  </si>
  <si>
    <t>מגן צבי</t>
  </si>
  <si>
    <t>בן הרוש מאיר</t>
  </si>
  <si>
    <t>ריימונד מנשה</t>
  </si>
  <si>
    <t>יבנאל</t>
  </si>
  <si>
    <t>מעהל נחמן נתן</t>
  </si>
  <si>
    <t>סולימן משה</t>
  </si>
  <si>
    <t>עמר אברהם</t>
  </si>
  <si>
    <t>ברדוגו אברהם</t>
  </si>
  <si>
    <t>טולדנו אשר</t>
  </si>
  <si>
    <t>שטרית מאיר</t>
  </si>
  <si>
    <t>צעירי יבנאל</t>
  </si>
  <si>
    <t>חזיזה פנחס</t>
  </si>
  <si>
    <t>שמואל טרבלסי ירדן</t>
  </si>
  <si>
    <t>טורגמן אילן</t>
  </si>
  <si>
    <t>ילוז אבי</t>
  </si>
  <si>
    <t>קלדס מירה</t>
  </si>
  <si>
    <t>יוזן ציון</t>
  </si>
  <si>
    <t>אטיאס גיל</t>
  </si>
  <si>
    <t>קריטי חיים</t>
  </si>
  <si>
    <t>מזרחי יעקב ליאור</t>
  </si>
  <si>
    <t>מזרחי אורלי</t>
  </si>
  <si>
    <t>חדד גד</t>
  </si>
  <si>
    <t>מעהל חן-לי</t>
  </si>
  <si>
    <t>עמרוסי אלון</t>
  </si>
  <si>
    <t>קוסטיצקי דוד</t>
  </si>
  <si>
    <t>יבנאל אחת</t>
  </si>
  <si>
    <t>ליבוביץ איריס</t>
  </si>
  <si>
    <t>שורצמן עמוס</t>
  </si>
  <si>
    <t>מידן דפנה</t>
  </si>
  <si>
    <t>חורי ישי</t>
  </si>
  <si>
    <t>בידץ רות</t>
  </si>
  <si>
    <t>קריטי ארז</t>
  </si>
  <si>
    <t>קריטי ענת</t>
  </si>
  <si>
    <t>בוקריס נחום</t>
  </si>
  <si>
    <t>קרמר יצחק</t>
  </si>
  <si>
    <t>כהן רוני</t>
  </si>
  <si>
    <t>אזולאי פנחס</t>
  </si>
  <si>
    <t>יוזמה חדשה</t>
  </si>
  <si>
    <t>שקד שחר</t>
  </si>
  <si>
    <t>קדוש יוסף</t>
  </si>
  <si>
    <t>ייגר שמואל</t>
  </si>
  <si>
    <t>בוחבוט שושנה</t>
  </si>
  <si>
    <t>כהן גבריאל</t>
  </si>
  <si>
    <t>שקד מיכל</t>
  </si>
  <si>
    <t>ברון משה</t>
  </si>
  <si>
    <t>אטיאס ורד</t>
  </si>
  <si>
    <t>תורגמן דורון</t>
  </si>
  <si>
    <t>לעתיד יבנאל</t>
  </si>
  <si>
    <t>רזניק רחל</t>
  </si>
  <si>
    <t>הלל פרדי</t>
  </si>
  <si>
    <t>אברמסון משה</t>
  </si>
  <si>
    <t>ברוש אירית</t>
  </si>
  <si>
    <t>סגרון גליל</t>
  </si>
  <si>
    <t>קרמר גילעד</t>
  </si>
  <si>
    <t>סעיד מומתאז</t>
  </si>
  <si>
    <t>יאנוח-ג'ת</t>
  </si>
  <si>
    <t>סעיד סלים</t>
  </si>
  <si>
    <t>חמדאן תאבת</t>
  </si>
  <si>
    <t>חמדאן חאמד</t>
  </si>
  <si>
    <t>חמדאן מג'יד</t>
  </si>
  <si>
    <t>חמדאן סלימאן</t>
  </si>
  <si>
    <t>סיף דאהוד</t>
  </si>
  <si>
    <t>אלאהל</t>
  </si>
  <si>
    <t>חמרי וסאם</t>
  </si>
  <si>
    <t>קארוט כנאן</t>
  </si>
  <si>
    <t>עבאס פארס</t>
  </si>
  <si>
    <t>סרכוס פריד</t>
  </si>
  <si>
    <t>קטימה סלמאן</t>
  </si>
  <si>
    <t>קטימה ראוף</t>
  </si>
  <si>
    <t>זיאדה ג'מאל</t>
  </si>
  <si>
    <t>זיאדה פהד סאמי</t>
  </si>
  <si>
    <t>חבקה סמיר</t>
  </si>
  <si>
    <t>ביסאן פלאח</t>
  </si>
  <si>
    <t>ביסאן זאהר</t>
  </si>
  <si>
    <t>ברכאת רוגדי</t>
  </si>
  <si>
    <t>נזאל זהארן</t>
  </si>
  <si>
    <t>חמדאן סאלח</t>
  </si>
  <si>
    <t>ביסאן מופלח</t>
  </si>
  <si>
    <t>סעיד הלאל</t>
  </si>
  <si>
    <t>אלתחאלף אלבלדי</t>
  </si>
  <si>
    <t>סעיד אימאן</t>
  </si>
  <si>
    <t>סעיד תאופיק</t>
  </si>
  <si>
    <t>סעיד סולטן</t>
  </si>
  <si>
    <t>פרג' ראיק</t>
  </si>
  <si>
    <t>ביסאן נאזם</t>
  </si>
  <si>
    <t>ביסאן</t>
  </si>
  <si>
    <t>בסאן חוסיין</t>
  </si>
  <si>
    <t>ביסאן חאזם</t>
  </si>
  <si>
    <t>חבקה גסאן</t>
  </si>
  <si>
    <t>חבקה אנוור</t>
  </si>
  <si>
    <t>ביסאן גסאן</t>
  </si>
  <si>
    <t>ביסאן אמגד</t>
  </si>
  <si>
    <t>סעד וסאם</t>
  </si>
  <si>
    <t>סעד</t>
  </si>
  <si>
    <t>ח'טיב עמאד</t>
  </si>
  <si>
    <t>סעד ענאן</t>
  </si>
  <si>
    <t>סעד ראאד</t>
  </si>
  <si>
    <t>סעד סעיד</t>
  </si>
  <si>
    <t>עבדאללה מאג'ד</t>
  </si>
  <si>
    <t>עביד סלימאן</t>
  </si>
  <si>
    <t>אלאכווה</t>
  </si>
  <si>
    <t>עבאס שאהר</t>
  </si>
  <si>
    <t>עבאס עאדל</t>
  </si>
  <si>
    <t>עג'מיה תיסיר</t>
  </si>
  <si>
    <t>עביד עיסאם</t>
  </si>
  <si>
    <t>עבאס מוחמד</t>
  </si>
  <si>
    <t>סיף מחמד</t>
  </si>
  <si>
    <t>אלמוסתקלה ג'ת-ינוח</t>
  </si>
  <si>
    <t>סיף פואד</t>
  </si>
  <si>
    <t>קטימה ג'בר</t>
  </si>
  <si>
    <t>ח'טיב מוניר</t>
  </si>
  <si>
    <t>קטימה נאאל</t>
  </si>
  <si>
    <t>עביד מבדא</t>
  </si>
  <si>
    <t>עבאס גד</t>
  </si>
  <si>
    <t>עאמר חמד</t>
  </si>
  <si>
    <t>יחד לשינוי ושוויון</t>
  </si>
  <si>
    <t>ביסאן ופא</t>
  </si>
  <si>
    <t>חמדאן מותעב</t>
  </si>
  <si>
    <t>ח'טיב מוטיע</t>
  </si>
  <si>
    <t>ח'טיב ממדוח</t>
  </si>
  <si>
    <t>בריק האני</t>
  </si>
  <si>
    <t>פרג' דיב</t>
  </si>
  <si>
    <t>שמא סלימאן</t>
  </si>
  <si>
    <t>חסבאני יוסף</t>
  </si>
  <si>
    <t>חאסבאני מעדא</t>
  </si>
  <si>
    <t>סיף מהדי</t>
  </si>
  <si>
    <t>אלתקדם ולאסלאח</t>
  </si>
  <si>
    <t>קארוט ראדי</t>
  </si>
  <si>
    <t>סייף סלימאן</t>
  </si>
  <si>
    <t>סיף עאמר</t>
  </si>
  <si>
    <t>בריק יוסף</t>
  </si>
  <si>
    <t>זיאדה האדי</t>
  </si>
  <si>
    <t>ברכאת פריד</t>
  </si>
  <si>
    <t>עאמר רמי</t>
  </si>
  <si>
    <t>זאהר פדיל</t>
  </si>
  <si>
    <t>ביבאר חוסיין</t>
  </si>
  <si>
    <t>ביבאר תוהאן</t>
  </si>
  <si>
    <t>ביבאר</t>
  </si>
  <si>
    <t>שמא טלאל</t>
  </si>
  <si>
    <t>ביבאר נזיה</t>
  </si>
  <si>
    <t>ביבאר אשרף</t>
  </si>
  <si>
    <t>בבאר ראובן</t>
  </si>
  <si>
    <t>חסאן מלאק</t>
  </si>
  <si>
    <t>אלחריה ואלעדאלה</t>
  </si>
  <si>
    <t>טמרה</t>
  </si>
  <si>
    <t>עואד מונעם</t>
  </si>
  <si>
    <t>חג'אזי אמין</t>
  </si>
  <si>
    <t>ערמוש שרין</t>
  </si>
  <si>
    <t>חג'אזי אבראהים</t>
  </si>
  <si>
    <t>חג'אזי תייסיר</t>
  </si>
  <si>
    <t>בכר מנאר</t>
  </si>
  <si>
    <t>אלתקדם ואלאזדהאר</t>
  </si>
  <si>
    <t>שת</t>
  </si>
  <si>
    <t>מגדוב עלי</t>
  </si>
  <si>
    <t>דיאב מוחמד</t>
  </si>
  <si>
    <t>דיאב ג'מאל</t>
  </si>
  <si>
    <t>מג'דוב חסן</t>
  </si>
  <si>
    <t>דיאב אנואר</t>
  </si>
  <si>
    <t>עוסמאן נדים</t>
  </si>
  <si>
    <t>ביאדר טמרה</t>
  </si>
  <si>
    <t>חג'אזי יוסרי</t>
  </si>
  <si>
    <t>דבורי מוחמד</t>
  </si>
  <si>
    <t>חג'אזי חילוה</t>
  </si>
  <si>
    <t>ערמוש וליד</t>
  </si>
  <si>
    <t>חג'אזי מוחמד</t>
  </si>
  <si>
    <t>אבו רומי ענאד</t>
  </si>
  <si>
    <t>אלתנמיה ואלתטויר</t>
  </si>
  <si>
    <t>הנדי מרואה</t>
  </si>
  <si>
    <t>סאלם וליד</t>
  </si>
  <si>
    <t>אבו רומי עדנאן</t>
  </si>
  <si>
    <t>כנאני עבדאללה</t>
  </si>
  <si>
    <t>שמא ח'ליל</t>
  </si>
  <si>
    <t>הנדי אחמד</t>
  </si>
  <si>
    <t>אבו רומי מוסא</t>
  </si>
  <si>
    <t>חרזאללה מוחמד</t>
  </si>
  <si>
    <t>חרקת שבאב תגייר ולאסלאח</t>
  </si>
  <si>
    <t>חגאזי אחמד</t>
  </si>
  <si>
    <t>חג'אזי עומר</t>
  </si>
  <si>
    <t>לובאני לואי</t>
  </si>
  <si>
    <t>חג'אזי עדנאן</t>
  </si>
  <si>
    <t>חג'אזי גאזי</t>
  </si>
  <si>
    <t>מריח מוחמד</t>
  </si>
  <si>
    <t>עהד אלג'מאהיר</t>
  </si>
  <si>
    <t>צק</t>
  </si>
  <si>
    <t>מג'דוב מחמוד</t>
  </si>
  <si>
    <t>יאסין נזאר</t>
  </si>
  <si>
    <t>דיאב יוסף</t>
  </si>
  <si>
    <t>שיח' עלי דיאב עלי</t>
  </si>
  <si>
    <t>נאפע הנידה</t>
  </si>
  <si>
    <t>סכראן פאהד</t>
  </si>
  <si>
    <t>עוסמאן מיסר</t>
  </si>
  <si>
    <t>דיאב נביה</t>
  </si>
  <si>
    <t>יאסין מעאד</t>
  </si>
  <si>
    <t>טמרה ללג'מיע</t>
  </si>
  <si>
    <t>מג'דוב מוחמד עורסאן</t>
  </si>
  <si>
    <t>מג'דוב מוהנד</t>
  </si>
  <si>
    <t>דיאב ואיל</t>
  </si>
  <si>
    <t>יאסין סאמי</t>
  </si>
  <si>
    <t>דיאב סוהייל</t>
  </si>
  <si>
    <t>חג'אזי שאדי</t>
  </si>
  <si>
    <t>טמרה בלדי</t>
  </si>
  <si>
    <t>חג'אזי תאופיק</t>
  </si>
  <si>
    <t>חג'אזי חאפז</t>
  </si>
  <si>
    <t>חג'אזי סאלח</t>
  </si>
  <si>
    <t>חג'אזי ראיף</t>
  </si>
  <si>
    <t>אבו אל היג'א נידאל</t>
  </si>
  <si>
    <t>טמרה נחו אלאפדל</t>
  </si>
  <si>
    <t>ג'ומעאת חוסין</t>
  </si>
  <si>
    <t>אבו אל היג'א עאמר</t>
  </si>
  <si>
    <t>אבו אל היג'א ניזאר</t>
  </si>
  <si>
    <t>אבו אל היג'א סמיר</t>
  </si>
  <si>
    <t>אבו אל היג'א קאסם</t>
  </si>
  <si>
    <t>שמא ח'אלד</t>
  </si>
  <si>
    <t>אלאנתמאא</t>
  </si>
  <si>
    <t>כנעאן אנור</t>
  </si>
  <si>
    <t>מוחסן עפיף</t>
  </si>
  <si>
    <t>נאטור השאם</t>
  </si>
  <si>
    <t>כנאני עלא</t>
  </si>
  <si>
    <t>כנעאן חסן</t>
  </si>
  <si>
    <t>מוחסן סאמר</t>
  </si>
  <si>
    <t>שמא חוסין</t>
  </si>
  <si>
    <t>סמאר אשרף</t>
  </si>
  <si>
    <t>אבו רומי פתחי</t>
  </si>
  <si>
    <t>אעמאר טמרה</t>
  </si>
  <si>
    <t>סנ</t>
  </si>
  <si>
    <t>אבו רומי נדין איבנגליקי</t>
  </si>
  <si>
    <t>אבו רומי מחמוד</t>
  </si>
  <si>
    <t>חג'אזי יעקוב</t>
  </si>
  <si>
    <t>עואד האני</t>
  </si>
  <si>
    <t>המאם מחמוד</t>
  </si>
  <si>
    <t>טאהא פאעור</t>
  </si>
  <si>
    <t>עואד מרואן</t>
  </si>
  <si>
    <t>אבו רומי היתם</t>
  </si>
  <si>
    <t>אבו רומי מוסטפא</t>
  </si>
  <si>
    <t>מריח קאסם</t>
  </si>
  <si>
    <t>אל נסר</t>
  </si>
  <si>
    <t>אבו אל בסל מחמוד</t>
  </si>
  <si>
    <t>מריח נאדר</t>
  </si>
  <si>
    <t>מרזוק מוסא</t>
  </si>
  <si>
    <t>כנאנה עלי</t>
  </si>
  <si>
    <t>המאם עמאר</t>
  </si>
  <si>
    <t>מריח שאדי</t>
  </si>
  <si>
    <t>אל ופאק</t>
  </si>
  <si>
    <t>זיאדנה ג'מאל</t>
  </si>
  <si>
    <t>זידאן מועמר</t>
  </si>
  <si>
    <t>זיאדנה ראיד</t>
  </si>
  <si>
    <t>עיסא האשם</t>
  </si>
  <si>
    <t>מריסאת סאלח</t>
  </si>
  <si>
    <t>זיאדנה אבראהים</t>
  </si>
  <si>
    <t>כנעאן באהא-אל דין</t>
  </si>
  <si>
    <t>מע</t>
  </si>
  <si>
    <t>עואד ראיף</t>
  </si>
  <si>
    <t>עיסאוי עדנאן</t>
  </si>
  <si>
    <t>זידאני מוחמד</t>
  </si>
  <si>
    <t>שעאר רחיב</t>
  </si>
  <si>
    <t>חג'אזי מחמוד</t>
  </si>
  <si>
    <t>עראבי ואיל</t>
  </si>
  <si>
    <t>יוסף מוחמד</t>
  </si>
  <si>
    <t>עבד אל עזיז מחמוד</t>
  </si>
  <si>
    <t>שמא מוחמד</t>
  </si>
  <si>
    <t>אבו רומי פאוזי</t>
  </si>
  <si>
    <t>טמרה אלמחבה ואלמסאוואה</t>
  </si>
  <si>
    <t>חרובי אחמד</t>
  </si>
  <si>
    <t>אבו רומי אמיר</t>
  </si>
  <si>
    <t>מג'דוב סאמר</t>
  </si>
  <si>
    <t>אבו בסל מוחמד</t>
  </si>
  <si>
    <t>סהלה עבד</t>
  </si>
  <si>
    <t>עיאשי ח'אלד</t>
  </si>
  <si>
    <t>יאסין גאנם</t>
  </si>
  <si>
    <t>דיאב הישאם</t>
  </si>
  <si>
    <t>אבו אלהיג'א מחמוד</t>
  </si>
  <si>
    <t>חג'אזי אשרף</t>
  </si>
  <si>
    <t>עבד אל עזיז עמאד</t>
  </si>
  <si>
    <t>דיאב טאמר</t>
  </si>
  <si>
    <t>המאם סלאם</t>
  </si>
  <si>
    <t>חאג' עאמר</t>
  </si>
  <si>
    <t>דיאב עדנאן</t>
  </si>
  <si>
    <t>אבו רומי אמנה</t>
  </si>
  <si>
    <t>חרקת אלבנאא אלחדאריה</t>
  </si>
  <si>
    <t>בטל עווד</t>
  </si>
  <si>
    <t>אבו רומי נזיה</t>
  </si>
  <si>
    <t>כנאני אשרף</t>
  </si>
  <si>
    <t>אבו רומי טאהר</t>
  </si>
  <si>
    <t>הנבוזי יוסף</t>
  </si>
  <si>
    <t>אבו רומי אמין</t>
  </si>
  <si>
    <t>עיאשי רמזי</t>
  </si>
  <si>
    <t>עוסמאן נזאר</t>
  </si>
  <si>
    <t>חלף מוחמד</t>
  </si>
  <si>
    <t>חסאן כמאל</t>
  </si>
  <si>
    <t>אלווחדה ואלעטאא</t>
  </si>
  <si>
    <t>שחתות מוחמד</t>
  </si>
  <si>
    <t>שחתות מרואן</t>
  </si>
  <si>
    <t>דבורי אדהם</t>
  </si>
  <si>
    <t>סלימאן גסאן</t>
  </si>
  <si>
    <t>זידאני זאהר</t>
  </si>
  <si>
    <t>אל פג'ר</t>
  </si>
  <si>
    <t>דיאב גסאן</t>
  </si>
  <si>
    <t>דיאב סמיר</t>
  </si>
  <si>
    <t>דיאב מוסלח</t>
  </si>
  <si>
    <t>עיאשי מחמוד</t>
  </si>
  <si>
    <t>זיאדנה יאסין</t>
  </si>
  <si>
    <t>דיאב סאלח</t>
  </si>
  <si>
    <t>יאסין וסאם</t>
  </si>
  <si>
    <t>אלספאא</t>
  </si>
  <si>
    <t>חפ</t>
  </si>
  <si>
    <t>ח'טיב ראיף</t>
  </si>
  <si>
    <t>ערמוש טאהר</t>
  </si>
  <si>
    <t>ספורי ראפת</t>
  </si>
  <si>
    <t>המאם סעיד</t>
  </si>
  <si>
    <t>ח'טיב יאסר</t>
  </si>
  <si>
    <t>יאסין דיאב</t>
  </si>
  <si>
    <t>עואד מוסא</t>
  </si>
  <si>
    <t>וחדת אלופאק</t>
  </si>
  <si>
    <t>חל</t>
  </si>
  <si>
    <t>סאלם וופיק</t>
  </si>
  <si>
    <t>עואד תאמר</t>
  </si>
  <si>
    <t>עואד רמדאן</t>
  </si>
  <si>
    <t>עואד מוסטפא</t>
  </si>
  <si>
    <t>עואד אבראהים</t>
  </si>
  <si>
    <t>עואד סלאח</t>
  </si>
  <si>
    <t>עואד מוחמד</t>
  </si>
  <si>
    <t>דיאב מוסטפא</t>
  </si>
  <si>
    <t>כל אלבלד</t>
  </si>
  <si>
    <t>זי</t>
  </si>
  <si>
    <t>דיאב נביל</t>
  </si>
  <si>
    <t>דיאב נאיף</t>
  </si>
  <si>
    <t>דיאב אחמד</t>
  </si>
  <si>
    <t>דיאב אסמא</t>
  </si>
  <si>
    <t>דיאב חוסאם</t>
  </si>
  <si>
    <t>אלאסראא</t>
  </si>
  <si>
    <t>אבו עלי השאם</t>
  </si>
  <si>
    <t>אבו אלהיג'א עומר</t>
  </si>
  <si>
    <t>היג'אוי וופי</t>
  </si>
  <si>
    <t>סופי מוחמד</t>
  </si>
  <si>
    <t>חד"ש-החזית הדמוקרטית לשלום ושוויון</t>
  </si>
  <si>
    <t>שחאדה חאזם</t>
  </si>
  <si>
    <t>שיח' ח'ליל אחמד</t>
  </si>
  <si>
    <t>עואד עבדאללה</t>
  </si>
  <si>
    <t>עואד נרמין</t>
  </si>
  <si>
    <t>אבו אל היג'א חאלד</t>
  </si>
  <si>
    <t>עואד ג'מילה</t>
  </si>
  <si>
    <t>עואד סמיר</t>
  </si>
  <si>
    <t>דיאב סאמר</t>
  </si>
  <si>
    <t>אלתג'מע אלווטני אלדמוקרטי</t>
  </si>
  <si>
    <t>סובח אחמד</t>
  </si>
  <si>
    <t>אבו אלהיג'א ולא</t>
  </si>
  <si>
    <t>יאסין השאם</t>
  </si>
  <si>
    <t>חג'אזי אמיר</t>
  </si>
  <si>
    <t>זיאדנה עבאס</t>
  </si>
  <si>
    <t>כנאניה אחמד</t>
  </si>
  <si>
    <t>ספורי סעיד</t>
  </si>
  <si>
    <t>סובח מוחמד</t>
  </si>
  <si>
    <t>הנבוזי חסן</t>
  </si>
  <si>
    <t>דיאב סומוד</t>
  </si>
  <si>
    <t>ערמוש מועין</t>
  </si>
  <si>
    <t>אבו אל היג'א עאדל</t>
  </si>
  <si>
    <t>חזית טמרה הדמוקרטית</t>
  </si>
  <si>
    <t>גט</t>
  </si>
  <si>
    <t>סמאר אבראהים</t>
  </si>
  <si>
    <t>ח'טיב רודיינה</t>
  </si>
  <si>
    <t>אבו אל היג'א אנור</t>
  </si>
  <si>
    <t>מג'דוב נור אל דין</t>
  </si>
  <si>
    <t>עואד וליד</t>
  </si>
  <si>
    <t>יאסין ח'אלד</t>
  </si>
  <si>
    <t>עואד היאם</t>
  </si>
  <si>
    <t>שחאדה אניס</t>
  </si>
  <si>
    <t>חסאן מנסור</t>
  </si>
  <si>
    <t>שאהין מוופק</t>
  </si>
  <si>
    <t>אבו אל היג'א סמייה</t>
  </si>
  <si>
    <t>אבו אל היג'א עאטף</t>
  </si>
  <si>
    <t>מריסאת ח'אלד</t>
  </si>
  <si>
    <t>עואד סהל</t>
  </si>
  <si>
    <t>שאהין מראם</t>
  </si>
  <si>
    <t>זידאני מאג'ד</t>
  </si>
  <si>
    <t>יאסין נדל</t>
  </si>
  <si>
    <t>אדריס סעיד</t>
  </si>
  <si>
    <t>שקיר תאופיק</t>
  </si>
  <si>
    <t>יאסין מלחם</t>
  </si>
  <si>
    <t>בוקאעי בהאא</t>
  </si>
  <si>
    <t>שחאדה ופיקה</t>
  </si>
  <si>
    <t>כנאני אחמד</t>
  </si>
  <si>
    <t>אבו אל היג'א אשרף</t>
  </si>
  <si>
    <t>סמאר מוופק</t>
  </si>
  <si>
    <t>שריף רמזייה</t>
  </si>
  <si>
    <t>דריס ראפע</t>
  </si>
  <si>
    <t>אל נג'אח</t>
  </si>
  <si>
    <t>אבו אל היג'א עבד</t>
  </si>
  <si>
    <t>היאג'נה חוסין</t>
  </si>
  <si>
    <t>אבו אל היג'א רחיב</t>
  </si>
  <si>
    <t>חסאן מוחמד</t>
  </si>
  <si>
    <t>קואדר טמרה</t>
  </si>
  <si>
    <t>עוסמאן סמיר</t>
  </si>
  <si>
    <t>בוקאעי עבד אל עזיז</t>
  </si>
  <si>
    <t>מג'דוב אדוניס</t>
  </si>
  <si>
    <t>דבורי שירין</t>
  </si>
  <si>
    <t>אבו-עלי רסמי</t>
  </si>
  <si>
    <t>סופי טאהר</t>
  </si>
  <si>
    <t>חג'אזי באסל</t>
  </si>
  <si>
    <t>ג'ומעאת סמירה</t>
  </si>
  <si>
    <t>מריסאת טלאל</t>
  </si>
  <si>
    <t>נאפע סאכב</t>
  </si>
  <si>
    <t>בוקאעי גדיר</t>
  </si>
  <si>
    <t>אבו שאהין כאמל</t>
  </si>
  <si>
    <t>לוי גידי</t>
  </si>
  <si>
    <t>טירת כרמל</t>
  </si>
  <si>
    <t>רווח איזיק</t>
  </si>
  <si>
    <t>עמרם אבי</t>
  </si>
  <si>
    <t>מאיר יוסף</t>
  </si>
  <si>
    <t>עובדיה כפיר</t>
  </si>
  <si>
    <t>כהן מרינה</t>
  </si>
  <si>
    <t>תנופה לקידום השכונות הוותיקות</t>
  </si>
  <si>
    <t>חמו אשר מסעוד</t>
  </si>
  <si>
    <t>חמו אוראל</t>
  </si>
  <si>
    <t>זליאט נסים</t>
  </si>
  <si>
    <t>כהן כפיר חן</t>
  </si>
  <si>
    <t>כהן אורית</t>
  </si>
  <si>
    <t>עוצמה מיכאל כהן</t>
  </si>
  <si>
    <t>כהן גרמן )גבריאל(</t>
  </si>
  <si>
    <t>שמאילוב סמיון</t>
  </si>
  <si>
    <t>מישייב אבירן</t>
  </si>
  <si>
    <t>אנקאוה שמעון</t>
  </si>
  <si>
    <t>אמינות ויושר מוריס בנימין</t>
  </si>
  <si>
    <t>עובדיה משה</t>
  </si>
  <si>
    <t>רודוניה ענת</t>
  </si>
  <si>
    <t>ריזינאשוילי רחל</t>
  </si>
  <si>
    <t>בנימין מוריס</t>
  </si>
  <si>
    <t>בנעים שי</t>
  </si>
  <si>
    <t>בראשות יגאל ישראל</t>
  </si>
  <si>
    <t>מלמד עופר</t>
  </si>
  <si>
    <t>ישראלוב שיילה</t>
  </si>
  <si>
    <t>כהן נתנאל</t>
  </si>
  <si>
    <t>קליימן טטינה</t>
  </si>
  <si>
    <t>ישראל יגאל</t>
  </si>
  <si>
    <t>בניאשוילי יוני</t>
  </si>
  <si>
    <t>חסד לאברהם</t>
  </si>
  <si>
    <t>אלבאצ'או בליהון</t>
  </si>
  <si>
    <t>קצב ליאור</t>
  </si>
  <si>
    <t>קצב מוטי</t>
  </si>
  <si>
    <t>כהן דרור</t>
  </si>
  <si>
    <t>הליכוד טירת כרמל 1 בראשות אריה טל</t>
  </si>
  <si>
    <t>צגה מסגנאו</t>
  </si>
  <si>
    <t>מויאל יורם</t>
  </si>
  <si>
    <t>פרידלמן הינדה</t>
  </si>
  <si>
    <t>וגנר אריה</t>
  </si>
  <si>
    <t>אסיאג מוריס</t>
  </si>
  <si>
    <t>אוגלבו מרים</t>
  </si>
  <si>
    <t>מריומה</t>
  </si>
  <si>
    <t>אוגלבו רפאל</t>
  </si>
  <si>
    <t>עובדיה עוז</t>
  </si>
  <si>
    <t>שמואל יורם יום טוב</t>
  </si>
  <si>
    <t>טטרואשוילי סימון</t>
  </si>
  <si>
    <t>מריומה ברוך</t>
  </si>
  <si>
    <t>מרלי אושרי</t>
  </si>
  <si>
    <t>כוח 1 בראשות אפרת ששון דוד</t>
  </si>
  <si>
    <t>פרנקו יצחק</t>
  </si>
  <si>
    <t>אדר רחל</t>
  </si>
  <si>
    <t>לרנר איל</t>
  </si>
  <si>
    <t>זיו יהודה אהוד</t>
  </si>
  <si>
    <t>דוד אפרת</t>
  </si>
  <si>
    <t>סקורי רפאל</t>
  </si>
  <si>
    <t>הבית היהודי בראשות אריה פרג'ון</t>
  </si>
  <si>
    <t>נניקשוילי משה</t>
  </si>
  <si>
    <t>מלכה אורית</t>
  </si>
  <si>
    <t>בן-לישה שגיא שלמה</t>
  </si>
  <si>
    <t>בירו דמלו</t>
  </si>
  <si>
    <t>סיטנר אלה</t>
  </si>
  <si>
    <t>לניאדו רוני</t>
  </si>
  <si>
    <t>אליהו רוני</t>
  </si>
  <si>
    <t>פרג'ון אריה מצליח</t>
  </si>
  <si>
    <t>חי יחזקאל</t>
  </si>
  <si>
    <t>בראשות דוד שחר</t>
  </si>
  <si>
    <t>שמש אריה</t>
  </si>
  <si>
    <t>ירושלמי אברהם</t>
  </si>
  <si>
    <t>וורצל מתתיהו</t>
  </si>
  <si>
    <t>דהאן ציון</t>
  </si>
  <si>
    <t>אברהם רוני</t>
  </si>
  <si>
    <t>חננייב אורי</t>
  </si>
  <si>
    <t>ברוך אורה</t>
  </si>
  <si>
    <t>דדשב רומן</t>
  </si>
  <si>
    <t>ליבוביץ מאיר</t>
  </si>
  <si>
    <t>צבי יצחק</t>
  </si>
  <si>
    <t>מזרחי אשר</t>
  </si>
  <si>
    <t>יעקב רבקה</t>
  </si>
  <si>
    <t>קטרי חיים</t>
  </si>
  <si>
    <t>אבסעיד יוסף</t>
  </si>
  <si>
    <t>עשור יוסף</t>
  </si>
  <si>
    <t>שחר דוד</t>
  </si>
  <si>
    <t>אהבה ואחווה בראשות בנימין יעקב</t>
  </si>
  <si>
    <t>גומעה חי</t>
  </si>
  <si>
    <t>בן גיגי שלמה</t>
  </si>
  <si>
    <t>מלכא שמעון</t>
  </si>
  <si>
    <t>ביטון רוני</t>
  </si>
  <si>
    <t>בנימין חיים</t>
  </si>
  <si>
    <t>בנימין יעקב</t>
  </si>
  <si>
    <t>כרפיס שמחוני</t>
  </si>
  <si>
    <t>עמרן רועי</t>
  </si>
  <si>
    <t>ביטון דניאל</t>
  </si>
  <si>
    <t>כהן עופיר</t>
  </si>
  <si>
    <t>עובד משה</t>
  </si>
  <si>
    <t>עמרן חיים</t>
  </si>
  <si>
    <t>קאסם עומר</t>
  </si>
  <si>
    <t>טירה</t>
  </si>
  <si>
    <t>בשארה עבדאללה</t>
  </si>
  <si>
    <t>מטר נזייה</t>
  </si>
  <si>
    <t>חאסקיה קוצי</t>
  </si>
  <si>
    <t>דעאס חוסאם</t>
  </si>
  <si>
    <t>בשארה עאמר</t>
  </si>
  <si>
    <t>קאסם איברהים</t>
  </si>
  <si>
    <t>בשארה סעיד</t>
  </si>
  <si>
    <t>אלשועאע</t>
  </si>
  <si>
    <t>שע</t>
  </si>
  <si>
    <t>בשארה שאדי</t>
  </si>
  <si>
    <t>בשארה ראיף</t>
  </si>
  <si>
    <t>בשארה מחמוד</t>
  </si>
  <si>
    <t>בשארה שווכת</t>
  </si>
  <si>
    <t>בשארה חאלד</t>
  </si>
  <si>
    <t>בשארה איחסאן</t>
  </si>
  <si>
    <t>קאסם וליד</t>
  </si>
  <si>
    <t>מסארוה מאהר</t>
  </si>
  <si>
    <t>פדילה מוחמד</t>
  </si>
  <si>
    <t>פדילה אמין</t>
  </si>
  <si>
    <t>פדילה גסאן</t>
  </si>
  <si>
    <t>מנסור אמג'ד</t>
  </si>
  <si>
    <t>מנסור חוסאם</t>
  </si>
  <si>
    <t>פדילה ראוון</t>
  </si>
  <si>
    <t>מטר חסן</t>
  </si>
  <si>
    <t>אבו סולטני סעיד</t>
  </si>
  <si>
    <t>מסרי מגדי</t>
  </si>
  <si>
    <t>נאסר עמראן</t>
  </si>
  <si>
    <t>מנצור מוחמד</t>
  </si>
  <si>
    <t>נאסר פואד</t>
  </si>
  <si>
    <t>אלכותלה אלאסלאמיה</t>
  </si>
  <si>
    <t>פדילה פאדי</t>
  </si>
  <si>
    <t>פדילה סאיד</t>
  </si>
  <si>
    <t>מורדי יוסף</t>
  </si>
  <si>
    <t>אלתיתי סמיר</t>
  </si>
  <si>
    <t>בשארה גסאן</t>
  </si>
  <si>
    <t>עבד אל חי חוסאם</t>
  </si>
  <si>
    <t>דעאס עזאם</t>
  </si>
  <si>
    <t>סולטאן כמאל</t>
  </si>
  <si>
    <t>פדילה אוסאמה</t>
  </si>
  <si>
    <t>נאסר באסם</t>
  </si>
  <si>
    <t>אמל ועמל</t>
  </si>
  <si>
    <t>נאסר חאלד</t>
  </si>
  <si>
    <t>נאסר עבד אל מועטי</t>
  </si>
  <si>
    <t>נאצר פחרי</t>
  </si>
  <si>
    <t>מנסור נאדרה</t>
  </si>
  <si>
    <t>מנצור צברי</t>
  </si>
  <si>
    <t>נאסר וליד</t>
  </si>
  <si>
    <t>סמארה יזיד</t>
  </si>
  <si>
    <t>אלמואחדה</t>
  </si>
  <si>
    <t>קשוע מוסה</t>
  </si>
  <si>
    <t>מנצור היתם</t>
  </si>
  <si>
    <t>פדילה חאזם</t>
  </si>
  <si>
    <t>קשוע עבד אל רחמאן</t>
  </si>
  <si>
    <t>סמארה סאמר</t>
  </si>
  <si>
    <t>עראקי עמאר</t>
  </si>
  <si>
    <t>אלעדל</t>
  </si>
  <si>
    <t>מנצור מאמון</t>
  </si>
  <si>
    <t>חיט עדלי</t>
  </si>
  <si>
    <t>חאסקיה עאמר</t>
  </si>
  <si>
    <t>אבו חיט בסאם</t>
  </si>
  <si>
    <t>סמארה רבחי</t>
  </si>
  <si>
    <t>עראקי נדים</t>
  </si>
  <si>
    <t>מנסור עבד אל האדי</t>
  </si>
  <si>
    <t>עבד אל חי באסם</t>
  </si>
  <si>
    <t>מנצור מאהר</t>
  </si>
  <si>
    <t>מנצור פואד</t>
  </si>
  <si>
    <t>סמארה איבראהים</t>
  </si>
  <si>
    <t>רשימת מען</t>
  </si>
  <si>
    <t>מנסור עבדאללה</t>
  </si>
  <si>
    <t>עיראקי בשאר</t>
  </si>
  <si>
    <t>מנסור דיב</t>
  </si>
  <si>
    <t>מנצור אמאל</t>
  </si>
  <si>
    <t>פדילה אשרף</t>
  </si>
  <si>
    <t>קאסם מוניר</t>
  </si>
  <si>
    <t>הרשימה הדימוקרטית</t>
  </si>
  <si>
    <t>לא</t>
  </si>
  <si>
    <t>קאסם גסאן</t>
  </si>
  <si>
    <t>נואס אחמד</t>
  </si>
  <si>
    <t>קאסם ריאד</t>
  </si>
  <si>
    <t>קאסם מוחמד</t>
  </si>
  <si>
    <t>בשארה ראוף</t>
  </si>
  <si>
    <t>קאסם מועין</t>
  </si>
  <si>
    <t>קאסם ראיד</t>
  </si>
  <si>
    <t>עבד אל חי חסן</t>
  </si>
  <si>
    <t>אלתעאון ואלאח'א</t>
  </si>
  <si>
    <t>סולטאן עולא</t>
  </si>
  <si>
    <t>סולטאן מוחמד</t>
  </si>
  <si>
    <t>עבד אל חי פריד</t>
  </si>
  <si>
    <t>מטר מחמוד</t>
  </si>
  <si>
    <t>דעאס כמאל</t>
  </si>
  <si>
    <t>סולטאן בדיע</t>
  </si>
  <si>
    <t>דעאס מוחמד</t>
  </si>
  <si>
    <t>סולטאן חוסאם</t>
  </si>
  <si>
    <t>ג'לג'ולי בסאם</t>
  </si>
  <si>
    <t>אלחק ואלאסלאח</t>
  </si>
  <si>
    <t>קאסם והיב</t>
  </si>
  <si>
    <t>דעאס נסים</t>
  </si>
  <si>
    <t>בשארה מהראן</t>
  </si>
  <si>
    <t>נאסר אזהר</t>
  </si>
  <si>
    <t>ג'נדיה איהאב</t>
  </si>
  <si>
    <t>סולטאן ואסים</t>
  </si>
  <si>
    <t>מנסור טאהר</t>
  </si>
  <si>
    <t>סמארה חאלד</t>
  </si>
  <si>
    <t>מנסור פראס</t>
  </si>
  <si>
    <t>חאסקיה זאהר</t>
  </si>
  <si>
    <t>פדילה יוסף</t>
  </si>
  <si>
    <t>עראקי תמים</t>
  </si>
  <si>
    <t>קשוע עבד אל סלאם</t>
  </si>
  <si>
    <t>מנסור מוחמד</t>
  </si>
  <si>
    <t>החזית הדימוקרטית לשלום ולשוויון</t>
  </si>
  <si>
    <t>עבד אל חי לוטפי</t>
  </si>
  <si>
    <t>שביטה עבד אל מנאן</t>
  </si>
  <si>
    <t>חאסקיה זהדי</t>
  </si>
  <si>
    <t>עיראקי עזאת</t>
  </si>
  <si>
    <t>חאסקיה רבחי</t>
  </si>
  <si>
    <t>עקפה פתחיה</t>
  </si>
  <si>
    <t>חאסקיה עאשור</t>
  </si>
  <si>
    <t>שביטה פלאח</t>
  </si>
  <si>
    <t>נאסר עדנאן</t>
  </si>
  <si>
    <t>אלעובידי חוסיין</t>
  </si>
  <si>
    <t>נסאר דיאנה</t>
  </si>
  <si>
    <t>חאסקיה מחמוד</t>
  </si>
  <si>
    <t>פדילה סאלח</t>
  </si>
  <si>
    <t>עיראקי סאמח</t>
  </si>
  <si>
    <t>דעאס חאתם</t>
  </si>
  <si>
    <t>אלתעאון ואלתגיר</t>
  </si>
  <si>
    <t>הא</t>
  </si>
  <si>
    <t>סולטאן עאדל</t>
  </si>
  <si>
    <t>מסרי מחמוד</t>
  </si>
  <si>
    <t>מנסור עבד אל עזיז</t>
  </si>
  <si>
    <t>מנסור תמים</t>
  </si>
  <si>
    <t>עבד אל חי ג'סאן</t>
  </si>
  <si>
    <t>עבד אל חי מאמון</t>
  </si>
  <si>
    <t>סמארה עבד אל עזיז</t>
  </si>
  <si>
    <t>אלתג'מוע אלווטני אלדמוקרטי</t>
  </si>
  <si>
    <t>בשארה אוסאמה</t>
  </si>
  <si>
    <t>פדילה וסאם</t>
  </si>
  <si>
    <t>קאסם נואף</t>
  </si>
  <si>
    <t>אבו חיט גיהאד</t>
  </si>
  <si>
    <t>חג'אג' ראיד</t>
  </si>
  <si>
    <t>סולטאן תייסיר</t>
  </si>
  <si>
    <t>דעאס עבדאלפתאח</t>
  </si>
  <si>
    <t>מנסור דינה</t>
  </si>
  <si>
    <t>קשוע סלאם</t>
  </si>
  <si>
    <t>עבד אל חי עקאב</t>
  </si>
  <si>
    <t>נאסר עלי</t>
  </si>
  <si>
    <t>חופאש מוראד</t>
  </si>
  <si>
    <t>דקה סנא</t>
  </si>
  <si>
    <t>חיט נהאד</t>
  </si>
  <si>
    <t>סולטני חסני</t>
  </si>
  <si>
    <t>נאסר תמים</t>
  </si>
  <si>
    <t>שבאב טורעאן וצעירי טורעאן</t>
  </si>
  <si>
    <t>טורעאן</t>
  </si>
  <si>
    <t>ח'ורי אמג'ד</t>
  </si>
  <si>
    <t>סלאמה נביל</t>
  </si>
  <si>
    <t>אנדראוס פאדיה</t>
  </si>
  <si>
    <t>עובייד האני</t>
  </si>
  <si>
    <t>רחאל מאהר</t>
  </si>
  <si>
    <t>סלאמה וסים</t>
  </si>
  <si>
    <t>ג'בהת אלח'דמאת בקראמה וטנייה</t>
  </si>
  <si>
    <t>נסאר מחמוד</t>
  </si>
  <si>
    <t>עדוי זייד</t>
  </si>
  <si>
    <t>אבו ג'בל מחמוד</t>
  </si>
  <si>
    <t>שעבאן עבדאללה</t>
  </si>
  <si>
    <t>גבן עומר</t>
  </si>
  <si>
    <t>אבו ג'בל עלי</t>
  </si>
  <si>
    <t>עדוי זכי</t>
  </si>
  <si>
    <t>בדר סעיד</t>
  </si>
  <si>
    <t>עדוי וסים</t>
  </si>
  <si>
    <t>אלקאא אלטורעאני</t>
  </si>
  <si>
    <t>עדוי סאלח</t>
  </si>
  <si>
    <t>עדוי מונדר</t>
  </si>
  <si>
    <t>עדוי בהאא</t>
  </si>
  <si>
    <t>עדוי תאופיק</t>
  </si>
  <si>
    <t>עדוי סאמר</t>
  </si>
  <si>
    <t>עדוי עזמי</t>
  </si>
  <si>
    <t>עדוי מאזן</t>
  </si>
  <si>
    <t>עדוי ח'אלד</t>
  </si>
  <si>
    <t>אלאח'וה</t>
  </si>
  <si>
    <t>עדוי עימאד</t>
  </si>
  <si>
    <t>עדוי מוסטפא</t>
  </si>
  <si>
    <t>עדוי מוחמד</t>
  </si>
  <si>
    <t>עדוי פהד</t>
  </si>
  <si>
    <t>עדוי אסיד</t>
  </si>
  <si>
    <t>עדוי סעיד</t>
  </si>
  <si>
    <t>עדוי עאטף</t>
  </si>
  <si>
    <t>דחלה היתם</t>
  </si>
  <si>
    <t>נהג' אלאמאנה</t>
  </si>
  <si>
    <t>דחלה מוסא</t>
  </si>
  <si>
    <t>דחלה אחמד</t>
  </si>
  <si>
    <t>דחלה עלי</t>
  </si>
  <si>
    <t>דחלה מופלח</t>
  </si>
  <si>
    <t>דחלה עימאד</t>
  </si>
  <si>
    <t>זרעיני מוסטפא</t>
  </si>
  <si>
    <t>אנא אלמואטן</t>
  </si>
  <si>
    <t>נף</t>
  </si>
  <si>
    <t>מראדאת עווד</t>
  </si>
  <si>
    <t>גבן ג'מאל</t>
  </si>
  <si>
    <t>גבן אדהאם</t>
  </si>
  <si>
    <t>גבן זאהי</t>
  </si>
  <si>
    <t>גבן חאמד</t>
  </si>
  <si>
    <t>נסאר נזים</t>
  </si>
  <si>
    <t>רשימת טורעאן הדמוקרטית</t>
  </si>
  <si>
    <t>נסאר הלאל</t>
  </si>
  <si>
    <t>נסאר ראפת</t>
  </si>
  <si>
    <t>נסאר איימן</t>
  </si>
  <si>
    <t>נסאר נזמי</t>
  </si>
  <si>
    <t>נסאר אשרף</t>
  </si>
  <si>
    <t>שבאבנא</t>
  </si>
  <si>
    <t>נסאר דאהוד</t>
  </si>
  <si>
    <t>נסאר איאד</t>
  </si>
  <si>
    <t>נסאר אמין</t>
  </si>
  <si>
    <t>עדוי אמג'ד</t>
  </si>
  <si>
    <t>התנועה לעשייה ושינוי</t>
  </si>
  <si>
    <t>עדוי מנאר</t>
  </si>
  <si>
    <t>אבו דיבה לינא</t>
  </si>
  <si>
    <t>עדוי שאהר</t>
  </si>
  <si>
    <t>עדוי יוסף</t>
  </si>
  <si>
    <t>עדוי ניזאר</t>
  </si>
  <si>
    <t>חסן עדוי ג'מילה</t>
  </si>
  <si>
    <t>סבאח אנוור</t>
  </si>
  <si>
    <t>ח'יראללה מחמוד</t>
  </si>
  <si>
    <t>זירעיני פתחי</t>
  </si>
  <si>
    <t>סמעאן אסעד</t>
  </si>
  <si>
    <t>ח'ליל פתחי</t>
  </si>
  <si>
    <t>אבו דיבה אחמד</t>
  </si>
  <si>
    <t>מוחמד זיאד</t>
  </si>
  <si>
    <t>גבן גסאן</t>
  </si>
  <si>
    <t>אבו דיבה זיאד</t>
  </si>
  <si>
    <t>זירעיני עבד אלהאדי</t>
  </si>
  <si>
    <t>גבן עבדאללה</t>
  </si>
  <si>
    <t>דחלה מוחמד</t>
  </si>
  <si>
    <t>דחלה חאמד</t>
  </si>
  <si>
    <t>סבאח עבד אלמונעם</t>
  </si>
  <si>
    <t>קאסם עלי סמיר</t>
  </si>
  <si>
    <t>היאג'נה מחמוד</t>
  </si>
  <si>
    <t>דחלה חוסיין</t>
  </si>
  <si>
    <t>ח'טיב ג'מיל</t>
  </si>
  <si>
    <t>ח'יראללה עבד אלחמיד</t>
  </si>
  <si>
    <t>זירעיני מוחמד</t>
  </si>
  <si>
    <t>גבן סלימאן</t>
  </si>
  <si>
    <t>עומר פהמי</t>
  </si>
  <si>
    <t>חופש השינוי והשיויון - מרצ</t>
  </si>
  <si>
    <t>טובא-זנגריה</t>
  </si>
  <si>
    <t>עומר מרואן</t>
  </si>
  <si>
    <t>ראשדי ראדי</t>
  </si>
  <si>
    <t>הייב מחמוד</t>
  </si>
  <si>
    <t>הייב אבראהים</t>
  </si>
  <si>
    <t>הייב סלאח</t>
  </si>
  <si>
    <t>הייב עלי</t>
  </si>
  <si>
    <t>הייב אימן</t>
  </si>
  <si>
    <t>פאיז עומר ויסאם</t>
  </si>
  <si>
    <t>הייב קאסם</t>
  </si>
  <si>
    <t>טובא זנגריה תחילה</t>
  </si>
  <si>
    <t>זנגרי הישאם</t>
  </si>
  <si>
    <t>הייב פח'רי</t>
  </si>
  <si>
    <t>הייב מוחמד</t>
  </si>
  <si>
    <t>חומיידה עאטף</t>
  </si>
  <si>
    <t>הייב סאלח</t>
  </si>
  <si>
    <t>הייב אחמד-חסן</t>
  </si>
  <si>
    <t>הייב דיאב</t>
  </si>
  <si>
    <t>הייב פארס</t>
  </si>
  <si>
    <t>סואעד סאלח</t>
  </si>
  <si>
    <t>הייב עבדאללה</t>
  </si>
  <si>
    <t>אבראהים עלי</t>
  </si>
  <si>
    <t>הייב סעוד</t>
  </si>
  <si>
    <t>הייב טלאל</t>
  </si>
  <si>
    <t>הייב יונס</t>
  </si>
  <si>
    <t>זנגריה מחמוד</t>
  </si>
  <si>
    <t>הייב חוסין</t>
  </si>
  <si>
    <t>הייב נאיל</t>
  </si>
  <si>
    <t>הייב סאיל</t>
  </si>
  <si>
    <t>הייב עוג'ב</t>
  </si>
  <si>
    <t>הייב יוסף</t>
  </si>
  <si>
    <t>סואעד תגריד</t>
  </si>
  <si>
    <t>קבלאן צאהי</t>
  </si>
  <si>
    <t>חדד עמוס</t>
  </si>
  <si>
    <t>התאחדות הספרדית העולמית שומרי תורה אגודת החרדים דגל תורה בראשות זגדון אליהו</t>
  </si>
  <si>
    <t>טבריה</t>
  </si>
  <si>
    <t>כהן טל</t>
  </si>
  <si>
    <t>טרבלסי משה בנימין</t>
  </si>
  <si>
    <t>טרבלסי נפתלי</t>
  </si>
  <si>
    <t>כהן יוסף יצחק</t>
  </si>
  <si>
    <t>ממן תמיר ברוך</t>
  </si>
  <si>
    <t>אוקנין יוסף</t>
  </si>
  <si>
    <t>אוחנה דוד</t>
  </si>
  <si>
    <t>זגדון אליהו</t>
  </si>
  <si>
    <t>בנימין סילביה</t>
  </si>
  <si>
    <t>מרימים את טבריה</t>
  </si>
  <si>
    <t>עוז ליאור משה</t>
  </si>
  <si>
    <t>כהן אנדרה אליהו</t>
  </si>
  <si>
    <t>מורינו חיים</t>
  </si>
  <si>
    <t>פרץ ריטה</t>
  </si>
  <si>
    <t>קקון נאור</t>
  </si>
  <si>
    <t>גוזלן סגלית</t>
  </si>
  <si>
    <t>שטרית נילי</t>
  </si>
  <si>
    <t>עובד איתן</t>
  </si>
  <si>
    <t>קובי רון אהרון</t>
  </si>
  <si>
    <t>מייזיל אולגה</t>
  </si>
  <si>
    <t>התקווה לטבריה</t>
  </si>
  <si>
    <t>נחמיאס אורלי</t>
  </si>
  <si>
    <t>בן שמעון חיים</t>
  </si>
  <si>
    <t>בן שמעון רחל דדה</t>
  </si>
  <si>
    <t>והב אסתר</t>
  </si>
  <si>
    <t>טורמן עמית</t>
  </si>
  <si>
    <t>יש עתיד בטבריה בראשות עומרי נחום</t>
  </si>
  <si>
    <t>עגמי רן</t>
  </si>
  <si>
    <t>פלד אלכסנדרה</t>
  </si>
  <si>
    <t>כהן אליה</t>
  </si>
  <si>
    <t>זינה ויטל</t>
  </si>
  <si>
    <t>גבאי רחלי</t>
  </si>
  <si>
    <t>נחום עומרי</t>
  </si>
  <si>
    <t>יבגי מאיר</t>
  </si>
  <si>
    <t>הליכוד בראשות ציון פניאן</t>
  </si>
  <si>
    <t>חסין חן</t>
  </si>
  <si>
    <t>קתוע דינה</t>
  </si>
  <si>
    <t>אביטן אסתר</t>
  </si>
  <si>
    <t>דיין חסיבה</t>
  </si>
  <si>
    <t>גבאי מזל</t>
  </si>
  <si>
    <t>רובס אריאלה</t>
  </si>
  <si>
    <t>כהן חלפון</t>
  </si>
  <si>
    <t>זגדון שי ישי</t>
  </si>
  <si>
    <t>חליוה דניז</t>
  </si>
  <si>
    <t>אחדות אירית אליס</t>
  </si>
  <si>
    <t>גבאי אבי</t>
  </si>
  <si>
    <t>פיניאן ציון</t>
  </si>
  <si>
    <t>שאולסקי ארקדי</t>
  </si>
  <si>
    <t>שמוליק חרמיש למועצת העיר</t>
  </si>
  <si>
    <t>בודוואן פדריק מוריס ג'ר</t>
  </si>
  <si>
    <t>בורזובה אנסטסיה</t>
  </si>
  <si>
    <t>אהרן אורטל</t>
  </si>
  <si>
    <t>סמון מעין</t>
  </si>
  <si>
    <t>פורר איגור</t>
  </si>
  <si>
    <t>סימוני רועי</t>
  </si>
  <si>
    <t>חדגאג לוי אורלי</t>
  </si>
  <si>
    <t>פדידה יעקב</t>
  </si>
  <si>
    <t>צ'רניה ילנה</t>
  </si>
  <si>
    <t>חרמש שמואל</t>
  </si>
  <si>
    <t>רוזנבלום יוסף</t>
  </si>
  <si>
    <t>לב למועצה בראשות יוסי בן דוד ודרור לאלוש</t>
  </si>
  <si>
    <t>אלפסי רוזה</t>
  </si>
  <si>
    <t>צנעני ליאורה</t>
  </si>
  <si>
    <t>שטיבלר ראיסה</t>
  </si>
  <si>
    <t>ריסקה זנבש</t>
  </si>
  <si>
    <t>פיירוס מקונן שורה</t>
  </si>
  <si>
    <t>מזרחי צבי</t>
  </si>
  <si>
    <t>קטן שרית</t>
  </si>
  <si>
    <t>יודילוביץ' לאוניד</t>
  </si>
  <si>
    <t>סימלר אורלי</t>
  </si>
  <si>
    <t>לירז נורית</t>
  </si>
  <si>
    <t>שטרית דוד</t>
  </si>
  <si>
    <t>קולגנוב מיכאל</t>
  </si>
  <si>
    <t>ללוש דרור</t>
  </si>
  <si>
    <t>ברנס רמי</t>
  </si>
  <si>
    <t>למען הקהילה בראשות דודיק דוד אזולאי</t>
  </si>
  <si>
    <t>אוטמזגין יוסף</t>
  </si>
  <si>
    <t>לוי ציון</t>
  </si>
  <si>
    <t>זרור אפרים</t>
  </si>
  <si>
    <t>יאיר לוי דוד</t>
  </si>
  <si>
    <t>כהן נורית מסעודה</t>
  </si>
  <si>
    <t>פרץ נועם</t>
  </si>
  <si>
    <t>אזולאי דודיק דוד</t>
  </si>
  <si>
    <t>חן כוכבה</t>
  </si>
  <si>
    <t>זיו יעיש מנהיג צעיר לעתיד העיר</t>
  </si>
  <si>
    <t>פילר גריגוריי</t>
  </si>
  <si>
    <t>אפנג'ר שמעון</t>
  </si>
  <si>
    <t>מזרחי יניב</t>
  </si>
  <si>
    <t>אלבז אשר</t>
  </si>
  <si>
    <t>עזרא מעוז</t>
  </si>
  <si>
    <t>פרץ יעקב רועי</t>
  </si>
  <si>
    <t>אזואלוס אלירן</t>
  </si>
  <si>
    <t>דוד ריקי</t>
  </si>
  <si>
    <t>קקון יובל</t>
  </si>
  <si>
    <t>יעיש זיו )זאב(</t>
  </si>
  <si>
    <t>מועלם אליה אילן</t>
  </si>
  <si>
    <t>הבית היהודי בטבריה</t>
  </si>
  <si>
    <t>חדד אילן</t>
  </si>
  <si>
    <t>הרוש הראל</t>
  </si>
  <si>
    <t>זגדון יצחק שלמה</t>
  </si>
  <si>
    <t>גבאי זיו אלעד</t>
  </si>
  <si>
    <t>בראמי משה</t>
  </si>
  <si>
    <t>שטרית מאיר יגאל</t>
  </si>
  <si>
    <t>אוחנה מאיר</t>
  </si>
  <si>
    <t>כהן שמעון</t>
  </si>
  <si>
    <t>קהתי ישראל מאיר נפתלי</t>
  </si>
  <si>
    <t>כהן יניב</t>
  </si>
  <si>
    <t>אמור חיים</t>
  </si>
  <si>
    <t>טרבלסי רפאל כמוס מבורך</t>
  </si>
  <si>
    <t>מאיר ששון</t>
  </si>
  <si>
    <t>קול השכונות</t>
  </si>
  <si>
    <t>וייצמן שמעון</t>
  </si>
  <si>
    <t>לוי כליפה מיכאל</t>
  </si>
  <si>
    <t>ויזמן יצחק</t>
  </si>
  <si>
    <t>אשר אבי</t>
  </si>
  <si>
    <t>מלכא קרנית</t>
  </si>
  <si>
    <t>וייצמן ברוך</t>
  </si>
  <si>
    <t>ממן משה</t>
  </si>
  <si>
    <t>שרייבר רמי</t>
  </si>
  <si>
    <t>אדרי עמית</t>
  </si>
  <si>
    <t>ברודסקי שלמה שמעון</t>
  </si>
  <si>
    <t>לוי שי-שלום</t>
  </si>
  <si>
    <t>בסון בן ציון</t>
  </si>
  <si>
    <t>דוד איתמר</t>
  </si>
  <si>
    <t>וקנין פנחס</t>
  </si>
  <si>
    <t>פרידמן מתניה</t>
  </si>
  <si>
    <t>הליכוד יחד לחריש</t>
  </si>
  <si>
    <t>חריש</t>
  </si>
  <si>
    <t>מימון אהרון</t>
  </si>
  <si>
    <t>ערבה תומר אברהם</t>
  </si>
  <si>
    <t>חיים שראל</t>
  </si>
  <si>
    <t>הלל נעם</t>
  </si>
  <si>
    <t>ג'ינג'ר אולגה</t>
  </si>
  <si>
    <t>לב רן נאוה</t>
  </si>
  <si>
    <t>ידיגרוב רחמים</t>
  </si>
  <si>
    <t>אלבז רמי ניסים</t>
  </si>
  <si>
    <t>קשת יצחק</t>
  </si>
  <si>
    <t>שבתאי משה חיים</t>
  </si>
  <si>
    <t>מנהיגות מנצחת</t>
  </si>
  <si>
    <t>רוגוזני לריסה</t>
  </si>
  <si>
    <t>שיטרית אנה</t>
  </si>
  <si>
    <t>וייס יוסף מרדכי</t>
  </si>
  <si>
    <t>ברכיאייב מקסים</t>
  </si>
  <si>
    <t>מישייב לריסה</t>
  </si>
  <si>
    <t>שפירו אדוארד</t>
  </si>
  <si>
    <t>קליין שלמה</t>
  </si>
  <si>
    <t>בוזגלו מיכאל</t>
  </si>
  <si>
    <t>שותפים לדרך ה</t>
  </si>
  <si>
    <t>חצור הגלילית</t>
  </si>
  <si>
    <t>סיטרוק אברהם</t>
  </si>
  <si>
    <t>דאודי מוטי מיכאל</t>
  </si>
  <si>
    <t>פרטובי יובל</t>
  </si>
  <si>
    <t>יאסקי פאינה</t>
  </si>
  <si>
    <t>עתיד בחצור בראשות רינה מרגוליס ומיכאל קבסה</t>
  </si>
  <si>
    <t>סיטרוק דוד</t>
  </si>
  <si>
    <t>קבסה מיכאל</t>
  </si>
  <si>
    <t>מרגוליס רינה</t>
  </si>
  <si>
    <t>בן דוד חנה</t>
  </si>
  <si>
    <t>אהבת חסד</t>
  </si>
  <si>
    <t>סויסה מנחם</t>
  </si>
  <si>
    <t>צמח ישראל</t>
  </si>
  <si>
    <t>שלי מרדכי</t>
  </si>
  <si>
    <t>יוספי גבריאל</t>
  </si>
  <si>
    <t>אוחנה אלברט</t>
  </si>
  <si>
    <t>הליכוד בראשות שמעון סויסה</t>
  </si>
  <si>
    <t>כהן פרץ שמעון</t>
  </si>
  <si>
    <t>כהן דניאל</t>
  </si>
  <si>
    <t>אילוז משה</t>
  </si>
  <si>
    <t>אזולאי משה</t>
  </si>
  <si>
    <t>מימון יצחק</t>
  </si>
  <si>
    <t>שיטרית מאיר</t>
  </si>
  <si>
    <t>סויסה שמעון</t>
  </si>
  <si>
    <t>פרי נאמן שמחה</t>
  </si>
  <si>
    <t>חצור אחת</t>
  </si>
  <si>
    <t>שיטרית שושנה</t>
  </si>
  <si>
    <t>פנש נתנאל</t>
  </si>
  <si>
    <t>קבילו יצחק</t>
  </si>
  <si>
    <t>אלגלי ישראלה</t>
  </si>
  <si>
    <t>גהן אלי</t>
  </si>
  <si>
    <t>יחד מובילים לשינוי</t>
  </si>
  <si>
    <t>אוחנה סימון</t>
  </si>
  <si>
    <t>בלחסן יגאל אבי</t>
  </si>
  <si>
    <t>הרוש יגאל איתן</t>
  </si>
  <si>
    <t>קגן יבגני</t>
  </si>
  <si>
    <t>מלכה אוסנת</t>
  </si>
  <si>
    <t>ברמי חיים גיל</t>
  </si>
  <si>
    <t>קבילו דן</t>
  </si>
  <si>
    <t>בר נס אהוד אלעד</t>
  </si>
  <si>
    <t>האיחוד הלאומי</t>
  </si>
  <si>
    <t>זמור מרדכי</t>
  </si>
  <si>
    <t>רפטאר גיא</t>
  </si>
  <si>
    <t>בן שיטרית אשר</t>
  </si>
  <si>
    <t>בר נס יוסף</t>
  </si>
  <si>
    <t>נבון שמעון</t>
  </si>
  <si>
    <t>צווה אהובה</t>
  </si>
  <si>
    <t>חצור מנצחת בראשות הרצל צ'ווה</t>
  </si>
  <si>
    <t>בן חיים אביבה</t>
  </si>
  <si>
    <t>גורביץ' ארתור</t>
  </si>
  <si>
    <t>כהן חיה דורה הדסה</t>
  </si>
  <si>
    <t>אסולין פנחס</t>
  </si>
  <si>
    <t>צווה הרצל חיים</t>
  </si>
  <si>
    <t>סלומיאנסקי אליעזר</t>
  </si>
  <si>
    <t>גשר רשימה מאוחדת שס אגודת ישראל</t>
  </si>
  <si>
    <t>נאמן איבס</t>
  </si>
  <si>
    <t>לוי שמעון</t>
  </si>
  <si>
    <t>דהן איתן</t>
  </si>
  <si>
    <t>ביננפלד יוסף חיים</t>
  </si>
  <si>
    <t>אהרן עזר דוד</t>
  </si>
  <si>
    <t>חצור שלנו הבית היהודי בראשות יורם כמיסה</t>
  </si>
  <si>
    <t>יעקב אריה</t>
  </si>
  <si>
    <t>ביטון דוד</t>
  </si>
  <si>
    <t>כמיסה יורם</t>
  </si>
  <si>
    <t>שלזינגר מרדכי צבי</t>
  </si>
  <si>
    <t>יהדות התורה-שס-אחדות למען כולם</t>
  </si>
  <si>
    <t>חיפה</t>
  </si>
  <si>
    <t>גנזלר אהרן</t>
  </si>
  <si>
    <t>לוי מנחם</t>
  </si>
  <si>
    <t>נחמן זאב</t>
  </si>
  <si>
    <t>בני בנימין</t>
  </si>
  <si>
    <t>מיטלמן אליעזר יהודה</t>
  </si>
  <si>
    <t>אמסלם שמעון</t>
  </si>
  <si>
    <t>ינקלביץ מרדכי</t>
  </si>
  <si>
    <t>אטיה יגאל</t>
  </si>
  <si>
    <t>קפלן מנחם</t>
  </si>
  <si>
    <t>תהילה רפאל חזקיה</t>
  </si>
  <si>
    <t>פישר חיים מנחם</t>
  </si>
  <si>
    <t>אמסלם יעקב שמואל</t>
  </si>
  <si>
    <t>זיסמן אריה יהודה</t>
  </si>
  <si>
    <t>כהן אהרון יעקב</t>
  </si>
  <si>
    <t>שבזי עודד</t>
  </si>
  <si>
    <t>בליטנטל יהודה אריה</t>
  </si>
  <si>
    <t>אלפר מרדכי מיכאל</t>
  </si>
  <si>
    <t>שביט נאוה</t>
  </si>
  <si>
    <t>הירוקים של חיפה איכות חיים וסביבה פיתוח ותעסוקה</t>
  </si>
  <si>
    <t>גלבוע-בלכסן יאיר</t>
  </si>
  <si>
    <t>אברך איל נפתלי</t>
  </si>
  <si>
    <t>גרין רון</t>
  </si>
  <si>
    <t>מינרבי רן</t>
  </si>
  <si>
    <t>נחום דר</t>
  </si>
  <si>
    <t>דומשלק ורוניק</t>
  </si>
  <si>
    <t>פרומקין מאיר</t>
  </si>
  <si>
    <t>עטאלה ריצ'ארד</t>
  </si>
  <si>
    <t>דרור לאה</t>
  </si>
  <si>
    <t>שגב אברהם</t>
  </si>
  <si>
    <t>דישון רם</t>
  </si>
  <si>
    <t>מולכו ליאת לאה</t>
  </si>
  <si>
    <t>זגריזק אסף</t>
  </si>
  <si>
    <t>חנן ירון</t>
  </si>
  <si>
    <t>האן אביהו</t>
  </si>
  <si>
    <t>גלבהרט שמואל</t>
  </si>
  <si>
    <t>ברהן אייטו</t>
  </si>
  <si>
    <t>אביטן אליה</t>
  </si>
  <si>
    <t>דוברין ירון</t>
  </si>
  <si>
    <t>ברהיי יוהניס</t>
  </si>
  <si>
    <t>ויצמן נסים ניר</t>
  </si>
  <si>
    <t>כהן ערן</t>
  </si>
  <si>
    <t>שמואל עומרי מנחם</t>
  </si>
  <si>
    <t>חיון אסתר</t>
  </si>
  <si>
    <t>ברנדס-צליח אירית רחל</t>
  </si>
  <si>
    <t>דומב ציונה</t>
  </si>
  <si>
    <t>קנובל כליף חיה דבורה רות</t>
  </si>
  <si>
    <t>דסטה אצ'ם</t>
  </si>
  <si>
    <t>טיאצ'או עומר</t>
  </si>
  <si>
    <t>רטנר מיכאל</t>
  </si>
  <si>
    <t>חיים בחיפה בראשות ד"ר עינת קליש רותם</t>
  </si>
  <si>
    <t>אדרי בנימין בצלאל</t>
  </si>
  <si>
    <t>פינקלשטיין בלומה</t>
  </si>
  <si>
    <t>בלסקי זיו</t>
  </si>
  <si>
    <t>פרטוש ענת</t>
  </si>
  <si>
    <t>דובוב ויטלי</t>
  </si>
  <si>
    <t>דמסה מימי</t>
  </si>
  <si>
    <t>שוורץ ליודמילה</t>
  </si>
  <si>
    <t>מילר חיים</t>
  </si>
  <si>
    <t>משולם טלי</t>
  </si>
  <si>
    <t>גור בועז יוסף</t>
  </si>
  <si>
    <t>קליש-רותם עינת</t>
  </si>
  <si>
    <t>ורשאי רחל</t>
  </si>
  <si>
    <t>מועצת תושבי חיפה</t>
  </si>
  <si>
    <t>דאוד פיטר</t>
  </si>
  <si>
    <t>רם יששכר צבי</t>
  </si>
  <si>
    <t>מזאוי ג'ובראיל</t>
  </si>
  <si>
    <t>ברום חנה</t>
  </si>
  <si>
    <t>גרזוזי ראויה</t>
  </si>
  <si>
    <t>עבדו ניקולא</t>
  </si>
  <si>
    <t>סלום מוניר</t>
  </si>
  <si>
    <t>ורשאי יחזקאל</t>
  </si>
  <si>
    <t>רונן אילן</t>
  </si>
  <si>
    <t>כולנו חיפאים</t>
  </si>
  <si>
    <t>וילשנסקי אלכסנדר</t>
  </si>
  <si>
    <t>ליטמן ישראל</t>
  </si>
  <si>
    <t>גלפרין ג'נה</t>
  </si>
  <si>
    <t>טמיר ראובן</t>
  </si>
  <si>
    <t>גולדמן מרגריטה</t>
  </si>
  <si>
    <t>קוטן מיכאל</t>
  </si>
  <si>
    <t>אלברט יאנינה</t>
  </si>
  <si>
    <t>משה ברקת אורית</t>
  </si>
  <si>
    <t>גורמן אבדים</t>
  </si>
  <si>
    <t>רואש רחל יהודית</t>
  </si>
  <si>
    <t>רנרט קרן קארין</t>
  </si>
  <si>
    <t>ליבוביץ ינקו</t>
  </si>
  <si>
    <t>חן מירי</t>
  </si>
  <si>
    <t>אהרוני עדה</t>
  </si>
  <si>
    <t>סושרד עודד יהודה</t>
  </si>
  <si>
    <t>בלום אירית</t>
  </si>
  <si>
    <t>יש עתיד צעירי חיפה רשימה משותפת למועצת העיר</t>
  </si>
  <si>
    <t>שפרינגר נעם</t>
  </si>
  <si>
    <t>חנינא-גנדלר לבנה</t>
  </si>
  <si>
    <t>רשקובן יוסף</t>
  </si>
  <si>
    <t>סגל אריאל פיליפ</t>
  </si>
  <si>
    <t>סיפדו לירון</t>
  </si>
  <si>
    <t>מצגר בלהה</t>
  </si>
  <si>
    <t>טסלר תמר</t>
  </si>
  <si>
    <t>שאול שון</t>
  </si>
  <si>
    <t>אילון שרון מלכה</t>
  </si>
  <si>
    <t>הוד אופיר</t>
  </si>
  <si>
    <t>בנבנישתי יעל</t>
  </si>
  <si>
    <t>סגל הדס</t>
  </si>
  <si>
    <t>שלום יוסי יוסף</t>
  </si>
  <si>
    <t>גרינברגר אורי</t>
  </si>
  <si>
    <t>אבוחצירה שי</t>
  </si>
  <si>
    <t>אטד יעקב</t>
  </si>
  <si>
    <t>רמי לוי למועצת העיר חיפה</t>
  </si>
  <si>
    <t>שמש כהן דוד</t>
  </si>
  <si>
    <t>דורפברגר שרון שמואל</t>
  </si>
  <si>
    <t>שטנגר משה</t>
  </si>
  <si>
    <t>פלס דוד</t>
  </si>
  <si>
    <t>אמויאל לאון</t>
  </si>
  <si>
    <t>אלקיים סלומון</t>
  </si>
  <si>
    <t>שולצמן אתי</t>
  </si>
  <si>
    <t>אורון טטיאנה</t>
  </si>
  <si>
    <t>באבו אורי</t>
  </si>
  <si>
    <t>דיינגה מרים</t>
  </si>
  <si>
    <t>אליאס דניאל</t>
  </si>
  <si>
    <t>ממן מאיר</t>
  </si>
  <si>
    <t>יוסף אברהם</t>
  </si>
  <si>
    <t>שוטלנד ישראל</t>
  </si>
  <si>
    <t>ביקי מוראד</t>
  </si>
  <si>
    <t>רוסנק מאיר )זאב(</t>
  </si>
  <si>
    <t>אהבת ישראל חיפה אחת</t>
  </si>
  <si>
    <t>יודקוביץ' אריק ברנדון</t>
  </si>
  <si>
    <t>ייטיב שמעון</t>
  </si>
  <si>
    <t>יחיאלוב אהרון</t>
  </si>
  <si>
    <t>ירון אמיל</t>
  </si>
  <si>
    <t>בן עטר מרי</t>
  </si>
  <si>
    <t>נדיר בני</t>
  </si>
  <si>
    <t>ברקו שרה</t>
  </si>
  <si>
    <t>אוחנונה רפאל</t>
  </si>
  <si>
    <t>שקלים נסים</t>
  </si>
  <si>
    <t>נחמני מרדכי אהרון</t>
  </si>
  <si>
    <t>כהן נדב</t>
  </si>
  <si>
    <t>נחמני נסים</t>
  </si>
  <si>
    <t>אבנון יצחק</t>
  </si>
  <si>
    <t>קרית חיים אחת</t>
  </si>
  <si>
    <t>הנגבי משה</t>
  </si>
  <si>
    <t>קיסלוב יצחק</t>
  </si>
  <si>
    <t>כהן ברכה</t>
  </si>
  <si>
    <t>פוקס פישל</t>
  </si>
  <si>
    <t>שמר רחל</t>
  </si>
  <si>
    <t>וקראט דוד</t>
  </si>
  <si>
    <t>גבאי אורית</t>
  </si>
  <si>
    <t>עזרא חיים</t>
  </si>
  <si>
    <t>בן ברוך חיים</t>
  </si>
  <si>
    <t>קאשי נסים</t>
  </si>
  <si>
    <t>פרץ אילנה</t>
  </si>
  <si>
    <t>שנאור שלמה</t>
  </si>
  <si>
    <t>כהן משה יום טוב</t>
  </si>
  <si>
    <t>עדני שלמה</t>
  </si>
  <si>
    <t>עזימי אלברט</t>
  </si>
  <si>
    <t>סננס אופיר</t>
  </si>
  <si>
    <t>אברם אביר</t>
  </si>
  <si>
    <t>שטרנברג-תרשיש יולנטה-יעל</t>
  </si>
  <si>
    <t>בלוזרסקי סוזנה</t>
  </si>
  <si>
    <t>פיטרמן איזיק</t>
  </si>
  <si>
    <t>אוחיון שלמה</t>
  </si>
  <si>
    <t>בליצבלאו מרדכי משה</t>
  </si>
  <si>
    <t>קוליקובסקי הנריקה חוזה</t>
  </si>
  <si>
    <t>מרצ חיפה- הטובים למועצה</t>
  </si>
  <si>
    <t>ברנדסקי ארנסטו</t>
  </si>
  <si>
    <t>נחשון בנימין</t>
  </si>
  <si>
    <t>שחם עזי</t>
  </si>
  <si>
    <t>ארד ירון רויטל</t>
  </si>
  <si>
    <t>קנו ז'ק איציק</t>
  </si>
  <si>
    <t>זכי בתיה</t>
  </si>
  <si>
    <t>גולדשטיין רמי</t>
  </si>
  <si>
    <t>רובינשטיין אליעזר</t>
  </si>
  <si>
    <t>פלקו חן צבי</t>
  </si>
  <si>
    <t>מיזלס דינה</t>
  </si>
  <si>
    <t>גרוכר אמיר</t>
  </si>
  <si>
    <t>ברניב ארן</t>
  </si>
  <si>
    <t>שחאדה מוריס</t>
  </si>
  <si>
    <t>סדן דליה</t>
  </si>
  <si>
    <t>גולדמן טל</t>
  </si>
  <si>
    <t>הררי אייל</t>
  </si>
  <si>
    <t>שפי נבו</t>
  </si>
  <si>
    <t>שמילוביץ אורי</t>
  </si>
  <si>
    <t>הברמן אליעזר</t>
  </si>
  <si>
    <t>שחאדה סועאד</t>
  </si>
  <si>
    <t>שגיא שירה</t>
  </si>
  <si>
    <t>פרל עמוס</t>
  </si>
  <si>
    <t>הליכוד בראשות שמשון עידו</t>
  </si>
  <si>
    <t>ג'מוס מואיז</t>
  </si>
  <si>
    <t>מרשה אמדמסקל סלמוות</t>
  </si>
  <si>
    <t>טובי אורנה</t>
  </si>
  <si>
    <t>פיזם איתן יעקב</t>
  </si>
  <si>
    <t>קושלין ולדימיר זאב</t>
  </si>
  <si>
    <t>וייר שבתאי</t>
  </si>
  <si>
    <t>ברכה שבת</t>
  </si>
  <si>
    <t>עם-שלם שלמה ריצ'רד</t>
  </si>
  <si>
    <t>בן דיין אלי</t>
  </si>
  <si>
    <t>עידו שמשון</t>
  </si>
  <si>
    <t>ברזנסקי סופיה</t>
  </si>
  <si>
    <t>חיפה ביתנו</t>
  </si>
  <si>
    <t>בכמוטסקי אלכסנדר</t>
  </si>
  <si>
    <t>רוזנפלד דמיטרי</t>
  </si>
  <si>
    <t>שחבראת מועין</t>
  </si>
  <si>
    <t>וולניק יורי</t>
  </si>
  <si>
    <t>בורשטיין שאול דוד</t>
  </si>
  <si>
    <t>יורשנסקי פרץ לימור לוטי</t>
  </si>
  <si>
    <t>טרובניק איגור</t>
  </si>
  <si>
    <t>קופילוב יקטרינה</t>
  </si>
  <si>
    <t>גרינבוך אמיר</t>
  </si>
  <si>
    <t>וולבלום אלברט</t>
  </si>
  <si>
    <t>קופרשמידט דמיטרי</t>
  </si>
  <si>
    <t>שטראים יוליה</t>
  </si>
  <si>
    <t>דותן רמי</t>
  </si>
  <si>
    <t>הרשימה של יונה יהב</t>
  </si>
  <si>
    <t>דוד שלמה</t>
  </si>
  <si>
    <t>מלכה גבריאל</t>
  </si>
  <si>
    <t>מורג יוסף</t>
  </si>
  <si>
    <t>וייצמן שרגא</t>
  </si>
  <si>
    <t>ירקוני שולמית</t>
  </si>
  <si>
    <t>פינטל יעקב</t>
  </si>
  <si>
    <t>זגול תום</t>
  </si>
  <si>
    <t>ליפשיץ יאיר</t>
  </si>
  <si>
    <t>תל אברהם אבירם</t>
  </si>
  <si>
    <t>ברוך צילה</t>
  </si>
  <si>
    <t>קבדה אקלילה</t>
  </si>
  <si>
    <t>קאופמן יובל</t>
  </si>
  <si>
    <t>נקש סופיה</t>
  </si>
  <si>
    <t>ציוני סיגלית</t>
  </si>
  <si>
    <t>נישליס דניאל שארל</t>
  </si>
  <si>
    <t>אלמוג חדוה</t>
  </si>
  <si>
    <t>יהב יונה</t>
  </si>
  <si>
    <t>לב בראשות לאון בן מרגי</t>
  </si>
  <si>
    <t>חדר מחמוד</t>
  </si>
  <si>
    <t>גרבלסקיה לינה</t>
  </si>
  <si>
    <t>גולן אלבז רפאל</t>
  </si>
  <si>
    <t>בן שטרית אלירן אליעזר</t>
  </si>
  <si>
    <t>אלאלוף אליז</t>
  </si>
  <si>
    <t>לסרי יעקב</t>
  </si>
  <si>
    <t>בן מרגי לאון</t>
  </si>
  <si>
    <t>זלץ ברוך</t>
  </si>
  <si>
    <t>מהפך בחיפה בראשות יעקב בורובסקי</t>
  </si>
  <si>
    <t>טרגר רמי שמעון</t>
  </si>
  <si>
    <t>איזנברג טליה</t>
  </si>
  <si>
    <t>אייזנברג בומה</t>
  </si>
  <si>
    <t>קופלר דניאל</t>
  </si>
  <si>
    <t>קרימברג סבטלנה</t>
  </si>
  <si>
    <t>יאנג גדליהו</t>
  </si>
  <si>
    <t>אטיה חי משה</t>
  </si>
  <si>
    <t>אמויאל חיים</t>
  </si>
  <si>
    <t>דהן אהוד</t>
  </si>
  <si>
    <t>יונה ימין ששון</t>
  </si>
  <si>
    <t>מנצל דורון מנחם</t>
  </si>
  <si>
    <t>שמשום יובל</t>
  </si>
  <si>
    <t>עציוני דוד</t>
  </si>
  <si>
    <t>כהן אזולאי אלישבע</t>
  </si>
  <si>
    <t>רפפורט-רום יובל</t>
  </si>
  <si>
    <t>פינגולד יעקב נפתלי</t>
  </si>
  <si>
    <t>גולן-שטיינברג שרית</t>
  </si>
  <si>
    <t>בורובסקי יעקב</t>
  </si>
  <si>
    <t>קפלן אברהם</t>
  </si>
  <si>
    <t>ברקאי אורי</t>
  </si>
  <si>
    <t>ויליאן יוסף אפרים</t>
  </si>
  <si>
    <t>צבאח דבורה מרב</t>
  </si>
  <si>
    <t>זמיר ישי יוסף</t>
  </si>
  <si>
    <t>מנסבך גלית</t>
  </si>
  <si>
    <t>ממן יחיאל יוחאי</t>
  </si>
  <si>
    <t>סגליס משה</t>
  </si>
  <si>
    <t>עמיהוד גלית</t>
  </si>
  <si>
    <t>גליקמן פז שמואל</t>
  </si>
  <si>
    <t>בלומנטל שי</t>
  </si>
  <si>
    <t>מצנע עמרם</t>
  </si>
  <si>
    <t>אוהבי חיפה-בראשות ישראל סביון</t>
  </si>
  <si>
    <t>לין אמנון</t>
  </si>
  <si>
    <t>לנדאו מנחם גד</t>
  </si>
  <si>
    <t>רוטנברג דוד</t>
  </si>
  <si>
    <t>פורמן נתן</t>
  </si>
  <si>
    <t>שפירא רחל</t>
  </si>
  <si>
    <t>איינס כהן פז</t>
  </si>
  <si>
    <t>יפה אשר</t>
  </si>
  <si>
    <t>בלייזר קמניר אינה</t>
  </si>
  <si>
    <t>כהן דוד זאב</t>
  </si>
  <si>
    <t>סובוביץ יעקב ארנסט</t>
  </si>
  <si>
    <t>אלעזרה מיטל</t>
  </si>
  <si>
    <t>שכנר אופיר</t>
  </si>
  <si>
    <t>ורה שושנה</t>
  </si>
  <si>
    <t>קלאוזנר רן אורי</t>
  </si>
  <si>
    <t>שי גילה</t>
  </si>
  <si>
    <t>רק צבי</t>
  </si>
  <si>
    <t>צור-צוריך משה</t>
  </si>
  <si>
    <t>בוזגלו יצחק</t>
  </si>
  <si>
    <t>וול שלמה הרברט</t>
  </si>
  <si>
    <t>מגן אביטל</t>
  </si>
  <si>
    <t>אלח'אזן נביל</t>
  </si>
  <si>
    <t>צימרמן אמיר יוסף</t>
  </si>
  <si>
    <t>אלמלח רפי</t>
  </si>
  <si>
    <t>יזרעאל בנימין</t>
  </si>
  <si>
    <t>שמש חנה</t>
  </si>
  <si>
    <t>חן ליאגין מאיה</t>
  </si>
  <si>
    <t>בלה יעקב</t>
  </si>
  <si>
    <t>סביון ישראל יעקב</t>
  </si>
  <si>
    <t>פרי ברוך דוד</t>
  </si>
  <si>
    <t>שדולת גמלאים חיפה למועצת העיר</t>
  </si>
  <si>
    <t>פרידלנדר דוד</t>
  </si>
  <si>
    <t>רוטקופף שרה</t>
  </si>
  <si>
    <t>פיינגולד חנה</t>
  </si>
  <si>
    <t>שטבינסקי יעקב</t>
  </si>
  <si>
    <t>מטאנס סועאד</t>
  </si>
  <si>
    <t>כץ בתיה</t>
  </si>
  <si>
    <t>רומנו דוד</t>
  </si>
  <si>
    <t>חסקין אליק</t>
  </si>
  <si>
    <t>ביקל חנה דבורה</t>
  </si>
  <si>
    <t>זוסמן בנימין</t>
  </si>
  <si>
    <t>מורי מוריס</t>
  </si>
  <si>
    <t>גלס מיכאל</t>
  </si>
  <si>
    <t>לנדאו אליהו</t>
  </si>
  <si>
    <t>זין אל דין עבאס</t>
  </si>
  <si>
    <t>חד"ש-החזית הדמוקרטית לשלום ולשוויון</t>
  </si>
  <si>
    <t>גונן יוכבד</t>
  </si>
  <si>
    <t>ניקולא עיסא</t>
  </si>
  <si>
    <t>עמל אסכנדר</t>
  </si>
  <si>
    <t>עודה איימן</t>
  </si>
  <si>
    <t>זריצקי עדנה</t>
  </si>
  <si>
    <t>פוראני פתחי</t>
  </si>
  <si>
    <t>עבדו הישאם</t>
  </si>
  <si>
    <t>כרכבי מאגי</t>
  </si>
  <si>
    <t>עאבדי עבד אל רחמאן</t>
  </si>
  <si>
    <t>מוטלק דיאב</t>
  </si>
  <si>
    <t>אלטמן קלמן</t>
  </si>
  <si>
    <t>זעאתרה רג'א</t>
  </si>
  <si>
    <t>חנא נוהא</t>
  </si>
  <si>
    <t>עבד אל גני וספי</t>
  </si>
  <si>
    <t>כארדו רימונד</t>
  </si>
  <si>
    <t>דואיק יוסף</t>
  </si>
  <si>
    <t>דיאב רולא</t>
  </si>
  <si>
    <t>זרך דן</t>
  </si>
  <si>
    <t>חזאן רים</t>
  </si>
  <si>
    <t>חמרה נזאר</t>
  </si>
  <si>
    <t>תומא מונא</t>
  </si>
  <si>
    <t>זולפין ניאזוף אריה</t>
  </si>
  <si>
    <t>סמרי עומר</t>
  </si>
  <si>
    <t>גיטלמן לריסה</t>
  </si>
  <si>
    <t>מצארוה קוסאי</t>
  </si>
  <si>
    <t>מחול ראג'י</t>
  </si>
  <si>
    <t>גונן בנימין</t>
  </si>
  <si>
    <t>טובי גנאן</t>
  </si>
  <si>
    <t>סולח רשיד</t>
  </si>
  <si>
    <t>אנגל-מזור דפנה</t>
  </si>
  <si>
    <t>מנסור רביע</t>
  </si>
  <si>
    <t>ובר לילך</t>
  </si>
  <si>
    <t>פחמאוי אבראהים</t>
  </si>
  <si>
    <t>בדארנה בוסיינה</t>
  </si>
  <si>
    <t>יונאי יובל פרץ</t>
  </si>
  <si>
    <t>נקארה דיב</t>
  </si>
  <si>
    <t>חוראני עבד אלהאדי</t>
  </si>
  <si>
    <t>קראוס ורד ורה</t>
  </si>
  <si>
    <t>חאג יחיא נאפע</t>
  </si>
  <si>
    <t>פרח אסמהאן</t>
  </si>
  <si>
    <t>דאהר מוסא</t>
  </si>
  <si>
    <t>עלי ניג'מי</t>
  </si>
  <si>
    <t>שחאדה אלפרד</t>
  </si>
  <si>
    <t>אייל חדוה</t>
  </si>
  <si>
    <t>אבו אל היג'א עוביר</t>
  </si>
  <si>
    <t>דאוד סברין</t>
  </si>
  <si>
    <t>טורין ארנת</t>
  </si>
  <si>
    <t>גנאם אחמד</t>
  </si>
  <si>
    <t>וולטמן אורי צבי</t>
  </si>
  <si>
    <t>עאבדי-זועבי ערין</t>
  </si>
  <si>
    <t>אסעד סוהיל</t>
  </si>
  <si>
    <t>לזר אשר צבי</t>
  </si>
  <si>
    <t>שלמה גלבוע ישגיח בשבילך על ראש העיר הורדת הארנונה דיור בר-השגה חיפה ירוקה</t>
  </si>
  <si>
    <t>לוין אינה</t>
  </si>
  <si>
    <t>פישביין יפים</t>
  </si>
  <si>
    <t>פילר נתן יצחק</t>
  </si>
  <si>
    <t>ארוילי ניר</t>
  </si>
  <si>
    <t>שקד צפורה</t>
  </si>
  <si>
    <t>יגור עינבר</t>
  </si>
  <si>
    <t>גלבוע מירי</t>
  </si>
  <si>
    <t>אטיאס לירון מיכאל</t>
  </si>
  <si>
    <t>סנדלר מעיין לודמילה</t>
  </si>
  <si>
    <t>לוין אלי</t>
  </si>
  <si>
    <t>גלבוע שלמה</t>
  </si>
  <si>
    <t>בל"ד-אלתג'מוע אלווטני אלחיפאוי</t>
  </si>
  <si>
    <t>חמיס ווליד</t>
  </si>
  <si>
    <t>גטאס אבראהים</t>
  </si>
  <si>
    <t>סויטאת ערוה</t>
  </si>
  <si>
    <t>אנטון יוסף</t>
  </si>
  <si>
    <t>אלבאש ניבין</t>
  </si>
  <si>
    <t>מיעארי יסאר</t>
  </si>
  <si>
    <t>זיידאן איה</t>
  </si>
  <si>
    <t>ג'ישי אמאל</t>
  </si>
  <si>
    <t>עודה סאדק</t>
  </si>
  <si>
    <t>חטיב ראיד</t>
  </si>
  <si>
    <t>שנבור דירבאס רנא</t>
  </si>
  <si>
    <t>שלח ויקטור</t>
  </si>
  <si>
    <t>בדיר אמנדה</t>
  </si>
  <si>
    <t>ספדי לובנה</t>
  </si>
  <si>
    <t>אבדאח רוקייה</t>
  </si>
  <si>
    <t>עגינה שרבל</t>
  </si>
  <si>
    <t>עאידי עזמי</t>
  </si>
  <si>
    <t>עומרי אנג'י</t>
  </si>
  <si>
    <t>אבו קיאס באסל</t>
  </si>
  <si>
    <t>מאיו פירוז</t>
  </si>
  <si>
    <t>קורטאם אשרף</t>
  </si>
  <si>
    <t>חוסרי פאתן</t>
  </si>
  <si>
    <t>זיידאן פרג' אללה</t>
  </si>
  <si>
    <t>יעקוב שוכרי</t>
  </si>
  <si>
    <t>פרח מרים</t>
  </si>
  <si>
    <t>עיסא סמיר</t>
  </si>
  <si>
    <t>שחאדה ג'ורג'</t>
  </si>
  <si>
    <t>אגבריה אפנאן</t>
  </si>
  <si>
    <t>ג'יריס אדואר</t>
  </si>
  <si>
    <t>ח'מיס ג'מאל</t>
  </si>
  <si>
    <t>קובי עזרא</t>
  </si>
  <si>
    <t>טופורק שלמה</t>
  </si>
  <si>
    <t>שפירא שמואל</t>
  </si>
  <si>
    <t>ונגר יוסף</t>
  </si>
  <si>
    <t>רם שירה</t>
  </si>
  <si>
    <t>פוקס בנימין</t>
  </si>
  <si>
    <t>שרון לאה רות</t>
  </si>
  <si>
    <t>גוטרמן גולדנשטיין יערה</t>
  </si>
  <si>
    <t>בריק אולג</t>
  </si>
  <si>
    <t>מריומה יעקב</t>
  </si>
  <si>
    <t>פדה גיא</t>
  </si>
  <si>
    <t>לזימי נעמה</t>
  </si>
  <si>
    <t>דוניץ עודד</t>
  </si>
  <si>
    <t>גרינברג ארמון</t>
  </si>
  <si>
    <t>תקווה לחיפה בראשות זאב סילס</t>
  </si>
  <si>
    <t>יסאן דני</t>
  </si>
  <si>
    <t>פטרקובסקי צבי</t>
  </si>
  <si>
    <t>כרמין נטע</t>
  </si>
  <si>
    <t>הרוש אלינור</t>
  </si>
  <si>
    <t>מיזן יצחק</t>
  </si>
  <si>
    <t>ביומי הייתם</t>
  </si>
  <si>
    <t>ארגמן איל</t>
  </si>
  <si>
    <t>נווה אלה</t>
  </si>
  <si>
    <t>כהן מוטי</t>
  </si>
  <si>
    <t>לבנון יעל</t>
  </si>
  <si>
    <t>דולינסקי יוסף</t>
  </si>
  <si>
    <t>סילס זאב</t>
  </si>
  <si>
    <t>מזרחי אליהו</t>
  </si>
  <si>
    <t>חיפה חדשה בראשות ד"ר איתי גלבוע</t>
  </si>
  <si>
    <t>להב נילי</t>
  </si>
  <si>
    <t>שרון גיא</t>
  </si>
  <si>
    <t>טדליס שלום אורי</t>
  </si>
  <si>
    <t>עזר דוד אברהם</t>
  </si>
  <si>
    <t>גורין חיה</t>
  </si>
  <si>
    <t>יפה איתי</t>
  </si>
  <si>
    <t>שפר זהבה צפורה</t>
  </si>
  <si>
    <t>גינו עמוס</t>
  </si>
  <si>
    <t>שמחון יוסף</t>
  </si>
  <si>
    <t>ח'ולי רשא</t>
  </si>
  <si>
    <t>מריאש ניר</t>
  </si>
  <si>
    <t>גלבוע איתי</t>
  </si>
  <si>
    <t>שנאן סאלאם</t>
  </si>
  <si>
    <t>הרשימה המשותפת</t>
  </si>
  <si>
    <t>חורפיש</t>
  </si>
  <si>
    <t>שנאן עבדאללה</t>
  </si>
  <si>
    <t>שנאן עלי</t>
  </si>
  <si>
    <t>שנאן שכיב</t>
  </si>
  <si>
    <t>שנאן מינהאל</t>
  </si>
  <si>
    <t>חדאד חאזם</t>
  </si>
  <si>
    <t>סעד מרהג</t>
  </si>
  <si>
    <t>מרעי מאהר</t>
  </si>
  <si>
    <t>סאבק האיל</t>
  </si>
  <si>
    <t>אלעהד</t>
  </si>
  <si>
    <t>חיר אל דין נדיר</t>
  </si>
  <si>
    <t>רבאח מחרז</t>
  </si>
  <si>
    <t>סאבק סאבק</t>
  </si>
  <si>
    <t>סאבק יוסף</t>
  </si>
  <si>
    <t>חיר אל דין עלי</t>
  </si>
  <si>
    <t>עאמר מופלח</t>
  </si>
  <si>
    <t>אלוועד</t>
  </si>
  <si>
    <t>סע</t>
  </si>
  <si>
    <t>עאמר תיסיר</t>
  </si>
  <si>
    <t>עאמר ג'דאללה</t>
  </si>
  <si>
    <t>עאמר פנדי</t>
  </si>
  <si>
    <t>עבד אל חק באסל</t>
  </si>
  <si>
    <t>חיוק נוהאד</t>
  </si>
  <si>
    <t>מרעי גיהאד</t>
  </si>
  <si>
    <t>העיקרון</t>
  </si>
  <si>
    <t>סמב</t>
  </si>
  <si>
    <t>גאנם עמאד</t>
  </si>
  <si>
    <t>מרעי זאהר</t>
  </si>
  <si>
    <t>מרעי חוסין</t>
  </si>
  <si>
    <t>מרעי ראפת</t>
  </si>
  <si>
    <t>מרעי ראיק</t>
  </si>
  <si>
    <t>מרעי מופיד</t>
  </si>
  <si>
    <t>גדבאן סאלח</t>
  </si>
  <si>
    <t>הצדק והשוויון</t>
  </si>
  <si>
    <t>נמ</t>
  </si>
  <si>
    <t>שנאן סלמאן</t>
  </si>
  <si>
    <t>חדיד וג'יה</t>
  </si>
  <si>
    <t>מוראד נעים</t>
  </si>
  <si>
    <t>ג'דבאן ווהבי</t>
  </si>
  <si>
    <t>שנאן עמאד</t>
  </si>
  <si>
    <t>שנאן מוראד</t>
  </si>
  <si>
    <t>עבד אל חק הייתם</t>
  </si>
  <si>
    <t>עבד אל חק בדיע</t>
  </si>
  <si>
    <t>פארס נדים</t>
  </si>
  <si>
    <t>בדר אמיר</t>
  </si>
  <si>
    <t>פארס זוהיר</t>
  </si>
  <si>
    <t>בדר ג'אד</t>
  </si>
  <si>
    <t>פארס אמל</t>
  </si>
  <si>
    <t>פארס ג'אזי</t>
  </si>
  <si>
    <t>שרף מוהנא</t>
  </si>
  <si>
    <t>בדר איוב</t>
  </si>
  <si>
    <t>בדר עאטף</t>
  </si>
  <si>
    <t>סאבק יזיד</t>
  </si>
  <si>
    <t>חיחי דיאב</t>
  </si>
  <si>
    <t>עזאם טליע</t>
  </si>
  <si>
    <t>סאבק מרזוק</t>
  </si>
  <si>
    <t>ח'יר אל דין סלימאן</t>
  </si>
  <si>
    <t>רבאח פאדי</t>
  </si>
  <si>
    <t>עזאם אמיר</t>
  </si>
  <si>
    <t>עאמר ווהאב</t>
  </si>
  <si>
    <t>עאמר מג'יד</t>
  </si>
  <si>
    <t>עאמר מאג'ד</t>
  </si>
  <si>
    <t>ח'טיב פרג'</t>
  </si>
  <si>
    <t>אל אחלאס</t>
  </si>
  <si>
    <t>בדר בהגאת</t>
  </si>
  <si>
    <t>בדר נזאר</t>
  </si>
  <si>
    <t>בדר נעים</t>
  </si>
  <si>
    <t>בדר מוניב</t>
  </si>
  <si>
    <t>בדר פאדי</t>
  </si>
  <si>
    <t>ג'דבאן ג'אסר</t>
  </si>
  <si>
    <t>ג'דבאן חסן</t>
  </si>
  <si>
    <t>מוראד פאדי</t>
  </si>
  <si>
    <t>ג'דבאן ראג'ח</t>
  </si>
  <si>
    <t>פארס מנהאל</t>
  </si>
  <si>
    <t>פארס טוני</t>
  </si>
  <si>
    <t>פארס תאופיק</t>
  </si>
  <si>
    <t>פארס פאדי</t>
  </si>
  <si>
    <t>פארס זיאד</t>
  </si>
  <si>
    <t>עאמר פאדי</t>
  </si>
  <si>
    <t>אי</t>
  </si>
  <si>
    <t>עאמר עפו</t>
  </si>
  <si>
    <t>עאמר נימר</t>
  </si>
  <si>
    <t>עאמר כרים</t>
  </si>
  <si>
    <t>עאמר אבראהים</t>
  </si>
  <si>
    <t>אבו אלקיעאן יעקוב</t>
  </si>
  <si>
    <t>חורה ללאסלאח ולתעייר</t>
  </si>
  <si>
    <t>חורה</t>
  </si>
  <si>
    <t>אלגואעין פרוק</t>
  </si>
  <si>
    <t>אבוריאש חסן</t>
  </si>
  <si>
    <t>אלחואגרה אבראהים</t>
  </si>
  <si>
    <t>אבו קיעאן אקרם</t>
  </si>
  <si>
    <t>אלקיעאן יוסף</t>
  </si>
  <si>
    <t>אל סייד ראד</t>
  </si>
  <si>
    <t>אלדדא גאסר</t>
  </si>
  <si>
    <t>אבו קיעאן יצחק</t>
  </si>
  <si>
    <t>אבו אלקיעאן חליל</t>
  </si>
  <si>
    <t>אבו שארב יוסף</t>
  </si>
  <si>
    <t>חורה המאוחדת</t>
  </si>
  <si>
    <t>אלעטאונה טלב</t>
  </si>
  <si>
    <t>אל סייד מחמד</t>
  </si>
  <si>
    <t>טלאלקה סאלם</t>
  </si>
  <si>
    <t>נעאמי חסן</t>
  </si>
  <si>
    <t>אלעסיבי חאלד</t>
  </si>
  <si>
    <t>אלעטאונה פארוק</t>
  </si>
  <si>
    <t>אבו שארב מוסא</t>
  </si>
  <si>
    <t>חורה אואלאן</t>
  </si>
  <si>
    <t>סראעיה עבד אל מעטי</t>
  </si>
  <si>
    <t>אלסייד סלמאן</t>
  </si>
  <si>
    <t>חואגרה טלאב</t>
  </si>
  <si>
    <t>אלטלאלקה חוסיין</t>
  </si>
  <si>
    <t>אלעסיבי בישיר</t>
  </si>
  <si>
    <t>אלנעאמי מז'ד</t>
  </si>
  <si>
    <t>מסאעד עבד</t>
  </si>
  <si>
    <t>אבו סבית זעל</t>
  </si>
  <si>
    <t>אלעטאונה חאבס</t>
  </si>
  <si>
    <t>אבו קיעאן קאיד</t>
  </si>
  <si>
    <t>אלנבארי מוחמד</t>
  </si>
  <si>
    <t>חולון</t>
  </si>
  <si>
    <t>סאסי שלום</t>
  </si>
  <si>
    <t>ציוני יוסף</t>
  </si>
  <si>
    <t>רמים אפרים</t>
  </si>
  <si>
    <t>מערבי יצחק</t>
  </si>
  <si>
    <t>דניאלי שמואל</t>
  </si>
  <si>
    <t>שבתאי יצחק איציק</t>
  </si>
  <si>
    <t>גואטה חיים</t>
  </si>
  <si>
    <t>פרץ נתנאל</t>
  </si>
  <si>
    <t>נעמת עופר</t>
  </si>
  <si>
    <t>בן משה אליהו אייל</t>
  </si>
  <si>
    <t>ברנס עמוס</t>
  </si>
  <si>
    <t>קייקוב רוברט ראובן</t>
  </si>
  <si>
    <t>שמעונוף עופר</t>
  </si>
  <si>
    <t>אחדות יעקב</t>
  </si>
  <si>
    <t>בבלי יעקב</t>
  </si>
  <si>
    <t>סברלי חיים</t>
  </si>
  <si>
    <t>בן שושן ראובן רוברט</t>
  </si>
  <si>
    <t>חולון הירוקה בראשות עו"ד רועי כהן</t>
  </si>
  <si>
    <t>בן שושן שלי</t>
  </si>
  <si>
    <t>שפרינגר אהרן אלכס</t>
  </si>
  <si>
    <t>מהלל יוסף</t>
  </si>
  <si>
    <t>נסים אורן</t>
  </si>
  <si>
    <t>קבדה ג'ג'או זיו</t>
  </si>
  <si>
    <t>גרדנה יוסף</t>
  </si>
  <si>
    <t>ישראל שמעון</t>
  </si>
  <si>
    <t>שלמה שלמה</t>
  </si>
  <si>
    <t>ארזי שלומי</t>
  </si>
  <si>
    <t>שמרי אברהם</t>
  </si>
  <si>
    <t>יונה כפיר</t>
  </si>
  <si>
    <t>אליה קמל לי</t>
  </si>
  <si>
    <t>לוי יניב</t>
  </si>
  <si>
    <t>הירשפלד אלעד</t>
  </si>
  <si>
    <t>כהן סיון</t>
  </si>
  <si>
    <t>דרעי חנניה</t>
  </si>
  <si>
    <t>אוחיון תקוה</t>
  </si>
  <si>
    <t>פוני מאיר</t>
  </si>
  <si>
    <t>מאיסר פארידה</t>
  </si>
  <si>
    <t>גלבוע רון</t>
  </si>
  <si>
    <t>קריינוביץ חנוך</t>
  </si>
  <si>
    <t>יונה הלה</t>
  </si>
  <si>
    <t>אוחיון מרדכי</t>
  </si>
  <si>
    <t>סרוסי רפאל</t>
  </si>
  <si>
    <t>תמיר דוד</t>
  </si>
  <si>
    <t>גלעדי דוד</t>
  </si>
  <si>
    <t>אבוזגלו דינה</t>
  </si>
  <si>
    <t>דרי נעמי נעמה</t>
  </si>
  <si>
    <t>דוידוב אמנון</t>
  </si>
  <si>
    <t>אליה קמל רבקה</t>
  </si>
  <si>
    <t>ציון שירלי</t>
  </si>
  <si>
    <t>אשקאנדזי ראובן</t>
  </si>
  <si>
    <t>לביא דפנה</t>
  </si>
  <si>
    <t>לוי ליאור</t>
  </si>
  <si>
    <t>כהן רועי</t>
  </si>
  <si>
    <t>נחום דוד דן</t>
  </si>
  <si>
    <t>הפתק השני צעירים בראשות מורן ישראל למען דיור תעסוקה ובילוי</t>
  </si>
  <si>
    <t>נומדר אורון אהרן</t>
  </si>
  <si>
    <t>זינה רפי</t>
  </si>
  <si>
    <t>סעדיה נוי</t>
  </si>
  <si>
    <t>ברכה שמואל</t>
  </si>
  <si>
    <t>שי בר</t>
  </si>
  <si>
    <t>פלג אבירם</t>
  </si>
  <si>
    <t>כהן שני</t>
  </si>
  <si>
    <t>ברכה ניסים</t>
  </si>
  <si>
    <t>זילבר איתי חיים</t>
  </si>
  <si>
    <t>ישראל מוריס מורן</t>
  </si>
  <si>
    <t>וידס נסים</t>
  </si>
  <si>
    <t>אילן לוי החבר שלי במועצה</t>
  </si>
  <si>
    <t>אסרף מירב</t>
  </si>
  <si>
    <t>קרני שמעון</t>
  </si>
  <si>
    <t>נוה גד</t>
  </si>
  <si>
    <t>זינאל רחל</t>
  </si>
  <si>
    <t>יזדי מלכיאל</t>
  </si>
  <si>
    <t>רבי דוד</t>
  </si>
  <si>
    <t>אהרוני דנינו כנרת</t>
  </si>
  <si>
    <t>ועקנין יוסף</t>
  </si>
  <si>
    <t>ישורון יואל</t>
  </si>
  <si>
    <t>לוי אילן</t>
  </si>
  <si>
    <t>פתחוב עובדיה</t>
  </si>
  <si>
    <t>רשימת עמוס ירושלמי</t>
  </si>
  <si>
    <t>דאבוש אסף</t>
  </si>
  <si>
    <t>בוסתני הרצל</t>
  </si>
  <si>
    <t>זהר חיה</t>
  </si>
  <si>
    <t>סנדיק איתן</t>
  </si>
  <si>
    <t>רחמים דלית</t>
  </si>
  <si>
    <t>עזוז שלמה</t>
  </si>
  <si>
    <t>וורם יצחק</t>
  </si>
  <si>
    <t>ברקוביץ לוי</t>
  </si>
  <si>
    <t>סויסה פאר קרן</t>
  </si>
  <si>
    <t>גינדי יעקב</t>
  </si>
  <si>
    <t>נסים זאב חי</t>
  </si>
  <si>
    <t>ירושלמי עמוס</t>
  </si>
  <si>
    <t>רוזנברג שרה</t>
  </si>
  <si>
    <t>הליכוד בראשות שמריהו מיכאל</t>
  </si>
  <si>
    <t>שטרן סימונה</t>
  </si>
  <si>
    <t>אברמוביץ' רגינה</t>
  </si>
  <si>
    <t>גרסי דניאלה</t>
  </si>
  <si>
    <t>זיתוני מור</t>
  </si>
  <si>
    <t>שלוח אליהו</t>
  </si>
  <si>
    <t>שלוש משה</t>
  </si>
  <si>
    <t>כהן אופיר</t>
  </si>
  <si>
    <t>מזרחי יעקב</t>
  </si>
  <si>
    <t>חלבי מאיר</t>
  </si>
  <si>
    <t>צדקה יפת</t>
  </si>
  <si>
    <t>שמריהו מיכאל</t>
  </si>
  <si>
    <t>נוביק ויטלי</t>
  </si>
  <si>
    <t>ישראל ביתנו חולון</t>
  </si>
  <si>
    <t>קרסנוב אוקסנה</t>
  </si>
  <si>
    <t>גולוסובסקי מיכאל</t>
  </si>
  <si>
    <t>ניקולייב ילנה</t>
  </si>
  <si>
    <t>גרוסמן איל</t>
  </si>
  <si>
    <t>כהן גאדול שרה</t>
  </si>
  <si>
    <t>קוטליארסקי מרק</t>
  </si>
  <si>
    <t>ברסלר דני</t>
  </si>
  <si>
    <t>קינן שי</t>
  </si>
  <si>
    <t>מלינובסקי קונין יוליה</t>
  </si>
  <si>
    <t>חזן מירון</t>
  </si>
  <si>
    <t>חולון חוזרת לחיים</t>
  </si>
  <si>
    <t>גבע-מיכאל אפרת</t>
  </si>
  <si>
    <t>נקי ספהר</t>
  </si>
  <si>
    <t>עקנין דניאל</t>
  </si>
  <si>
    <t>סדן רוסטמיאן אלירן</t>
  </si>
  <si>
    <t>אזולאי יוסף פטריק</t>
  </si>
  <si>
    <t>עמרני משה</t>
  </si>
  <si>
    <t>קחלון איציק</t>
  </si>
  <si>
    <t>אביב אילנה</t>
  </si>
  <si>
    <t>חקקיאן רעות</t>
  </si>
  <si>
    <t>קורצר דניאל יבגני</t>
  </si>
  <si>
    <t>מדי שי</t>
  </si>
  <si>
    <t>אברהם גלית ג'ולט</t>
  </si>
  <si>
    <t>קונסטנטין נטלי</t>
  </si>
  <si>
    <t>זכריה ניסן</t>
  </si>
  <si>
    <t>עזרא אילון אהרן</t>
  </si>
  <si>
    <t>הבית היהודי בראשות שלומי תמם</t>
  </si>
  <si>
    <t>לוין זאב ולדימיר</t>
  </si>
  <si>
    <t>מקלר דביר דב</t>
  </si>
  <si>
    <t>גולדמן נתנאל</t>
  </si>
  <si>
    <t>בר אילן טוביה</t>
  </si>
  <si>
    <t>צמח אליהו</t>
  </si>
  <si>
    <t>קיפניס חתונה</t>
  </si>
  <si>
    <t>דיטמן יהושע</t>
  </si>
  <si>
    <t>תמם שלמי</t>
  </si>
  <si>
    <t>שלז דב</t>
  </si>
  <si>
    <t>מצטיינים בחינוך</t>
  </si>
  <si>
    <t>ירמיהו חיים</t>
  </si>
  <si>
    <t>יחזקאל משה</t>
  </si>
  <si>
    <t>דוד עזרא</t>
  </si>
  <si>
    <t>איון רועי מאיר</t>
  </si>
  <si>
    <t>תורדגמן יצחק</t>
  </si>
  <si>
    <t>צפליצקי נעה</t>
  </si>
  <si>
    <t>אופק יעקב</t>
  </si>
  <si>
    <t>פרוכטמן שי</t>
  </si>
  <si>
    <t>סיטון עזרא</t>
  </si>
  <si>
    <t>גנדיניק פליקס</t>
  </si>
  <si>
    <t>חולון שלנו</t>
  </si>
  <si>
    <t>סאדי אהרון</t>
  </si>
  <si>
    <t>מלדה קרי</t>
  </si>
  <si>
    <t>הר-מלך שמעון סיני</t>
  </si>
  <si>
    <t>בנאי יצחק</t>
  </si>
  <si>
    <t>דוד יצחק</t>
  </si>
  <si>
    <t>קינג דוד אברהם</t>
  </si>
  <si>
    <t>אנגל אריה</t>
  </si>
  <si>
    <t>ליבנה חנוך</t>
  </si>
  <si>
    <t>סמימי ארז יאשיהו</t>
  </si>
  <si>
    <t>גנגין שלמה</t>
  </si>
  <si>
    <t>זאדה מאור ישראל</t>
  </si>
  <si>
    <t>דוידי תומר</t>
  </si>
  <si>
    <t>שמסיאן יהונתן</t>
  </si>
  <si>
    <t>הגיגת יהונתן</t>
  </si>
  <si>
    <t>סלם שלמה</t>
  </si>
  <si>
    <t>ארוסי יניב</t>
  </si>
  <si>
    <t>חיון רונן</t>
  </si>
  <si>
    <t>רינת משה יוסף</t>
  </si>
  <si>
    <t>אמת בראשות מוטי ששון</t>
  </si>
  <si>
    <t>צדוק דקלה</t>
  </si>
  <si>
    <t>וקס אליעזר גד</t>
  </si>
  <si>
    <t>לכיש אהובה</t>
  </si>
  <si>
    <t>קמינסקי עליזה</t>
  </si>
  <si>
    <t>טאוסק מאשה</t>
  </si>
  <si>
    <t>דוד פיקו</t>
  </si>
  <si>
    <t>סיטון בר</t>
  </si>
  <si>
    <t>סנבטה מרו</t>
  </si>
  <si>
    <t>חרמון מוטי</t>
  </si>
  <si>
    <t>ירושלמי יעל</t>
  </si>
  <si>
    <t>אביטבול טל</t>
  </si>
  <si>
    <t>גזית אילן</t>
  </si>
  <si>
    <t>פכטר יניב</t>
  </si>
  <si>
    <t>רון יצחק</t>
  </si>
  <si>
    <t>לויט מיכאל</t>
  </si>
  <si>
    <t>עמרם נתיב אהרונה</t>
  </si>
  <si>
    <t>נדלר יוסף</t>
  </si>
  <si>
    <t>זיתוני יעקב</t>
  </si>
  <si>
    <t>מועלם משה</t>
  </si>
  <si>
    <t>רוק מאיר</t>
  </si>
  <si>
    <t>חרש יעקב</t>
  </si>
  <si>
    <t>עדן רבקה</t>
  </si>
  <si>
    <t>נוימרק זוהר</t>
  </si>
  <si>
    <t>ששון מוטי</t>
  </si>
  <si>
    <t>סויסה אבשלום</t>
  </si>
  <si>
    <t>שס המתחדשת בראשות בועז ביטון</t>
  </si>
  <si>
    <t>חדרה</t>
  </si>
  <si>
    <t>אבוחצירא מאיר</t>
  </si>
  <si>
    <t>חנין מקסים</t>
  </si>
  <si>
    <t>להרטי אהרון</t>
  </si>
  <si>
    <t>ארונוב שלום</t>
  </si>
  <si>
    <t>אשתר עמיאל</t>
  </si>
  <si>
    <t>חסן יעקב</t>
  </si>
  <si>
    <t>אביטן נסים</t>
  </si>
  <si>
    <t>ביטון בועז דוד</t>
  </si>
  <si>
    <t>יחזקאלי אבי</t>
  </si>
  <si>
    <t>התנועה החברתית הירוקה בראשות חדוה יחזקאלי</t>
  </si>
  <si>
    <t>יורמן חנה</t>
  </si>
  <si>
    <t>בוהדנה כוכבה</t>
  </si>
  <si>
    <t>ניזרד משה</t>
  </si>
  <si>
    <t>בן מלך ענת</t>
  </si>
  <si>
    <t>ווסהון וובלו</t>
  </si>
  <si>
    <t>מנדי רונן יחיאל</t>
  </si>
  <si>
    <t>רווה אמיר</t>
  </si>
  <si>
    <t>נדירוב מילנה</t>
  </si>
  <si>
    <t>קרבצוק קרין</t>
  </si>
  <si>
    <t>ג'גנאו זריהון זמיר</t>
  </si>
  <si>
    <t>אוחנה שמואל אופיר</t>
  </si>
  <si>
    <t>מרחב אוהד</t>
  </si>
  <si>
    <t>יחזקאלי חדוה</t>
  </si>
  <si>
    <t>טגניה קיברט</t>
  </si>
  <si>
    <t>איחוד אחים</t>
  </si>
  <si>
    <t>מוצייה יאלו אלון</t>
  </si>
  <si>
    <t>מהרט איאנו</t>
  </si>
  <si>
    <t>זנה בירהנו</t>
  </si>
  <si>
    <t>בלטה אינדשאו</t>
  </si>
  <si>
    <t>פיקדו אסקבאו</t>
  </si>
  <si>
    <t>בלאי גרמאי גדעון</t>
  </si>
  <si>
    <t>זגיי וונדמו דוד</t>
  </si>
  <si>
    <t>מברט מרדכי</t>
  </si>
  <si>
    <t>בויינוב ארסני</t>
  </si>
  <si>
    <t>הצעירים למועצת העיר חדרה בראשות אמיר ימין</t>
  </si>
  <si>
    <t>מחלוף נוי</t>
  </si>
  <si>
    <t>שושן יצחק</t>
  </si>
  <si>
    <t>סגל לימור</t>
  </si>
  <si>
    <t>סויסה שניר</t>
  </si>
  <si>
    <t>מכלוף אליהו</t>
  </si>
  <si>
    <t>בן עמרם אסלן שריי</t>
  </si>
  <si>
    <t>מימון אשר שחר</t>
  </si>
  <si>
    <t>ימין אמיר</t>
  </si>
  <si>
    <t>פרטר בן בנימין</t>
  </si>
  <si>
    <t>לתת תקוה בראשות עמי ניב</t>
  </si>
  <si>
    <t>יאלוביץ משה זליג</t>
  </si>
  <si>
    <t>פלדמן זאב</t>
  </si>
  <si>
    <t>יסקוב פנינה</t>
  </si>
  <si>
    <t>פליצנוב אולגה</t>
  </si>
  <si>
    <t>סמנדוייב אדוארד</t>
  </si>
  <si>
    <t>זוהאביאן שרון</t>
  </si>
  <si>
    <t>ניב עמנואל</t>
  </si>
  <si>
    <t>שורצון שירה</t>
  </si>
  <si>
    <t>רשימת יש עתיד למועצת העיר בראשות צביקה גנדלמן</t>
  </si>
  <si>
    <t>אילן נתן</t>
  </si>
  <si>
    <t>שבתאי נורית</t>
  </si>
  <si>
    <t>אריסטידוב אלברט</t>
  </si>
  <si>
    <t>לאופר יוסף</t>
  </si>
  <si>
    <t>עדני נס</t>
  </si>
  <si>
    <t>גניש תמר</t>
  </si>
  <si>
    <t>ברכה שי</t>
  </si>
  <si>
    <t>עודד דורן שירלי</t>
  </si>
  <si>
    <t>גנדלמן צביקה</t>
  </si>
  <si>
    <t>מלאכי רינת</t>
  </si>
  <si>
    <t>חדרה נקיה עם רחמים כובאני</t>
  </si>
  <si>
    <t>רוזיליו ירדנה</t>
  </si>
  <si>
    <t>בכר שרית</t>
  </si>
  <si>
    <t>שמחי יונה</t>
  </si>
  <si>
    <t>כובאני מרגלית</t>
  </si>
  <si>
    <t>עדן יהודה</t>
  </si>
  <si>
    <t>כובאני רחמים</t>
  </si>
  <si>
    <t>גרבי ישראל</t>
  </si>
  <si>
    <t>זהות יהודית בראשות עוד צפריר</t>
  </si>
  <si>
    <t>איסקוב עדיניה</t>
  </si>
  <si>
    <t>אלבז מיכאל מלכיאל</t>
  </si>
  <si>
    <t>שוקר יעקב קובי</t>
  </si>
  <si>
    <t>סרוסי גבריאל</t>
  </si>
  <si>
    <t>ביטון צפריר</t>
  </si>
  <si>
    <t>סבייב אלברט</t>
  </si>
  <si>
    <t>חדרה אחרת בראשות שלמה בוזגלו</t>
  </si>
  <si>
    <t>יעקובוב רנטה</t>
  </si>
  <si>
    <t>איליזירוב סאבי</t>
  </si>
  <si>
    <t>אוסטרובסקי קייסי</t>
  </si>
  <si>
    <t>מאיר איתן</t>
  </si>
  <si>
    <t>עיני מרים</t>
  </si>
  <si>
    <t>אילגייב גריגורי</t>
  </si>
  <si>
    <t>כהן אפרת</t>
  </si>
  <si>
    <t>גבאי יחיא</t>
  </si>
  <si>
    <t>עדרי משה</t>
  </si>
  <si>
    <t>בוזגלו שלמה</t>
  </si>
  <si>
    <t>איליגוייב אליהו</t>
  </si>
  <si>
    <t>עידן המהפך בראשות נתן לבייב</t>
  </si>
  <si>
    <t>בורזק אלכסנדר</t>
  </si>
  <si>
    <t>קור קונסטנטין</t>
  </si>
  <si>
    <t>נגדימוב לודמילה</t>
  </si>
  <si>
    <t>סלניק דניס</t>
  </si>
  <si>
    <t>סולומון לב</t>
  </si>
  <si>
    <t>לבייב נתן</t>
  </si>
  <si>
    <t>תם ישראל</t>
  </si>
  <si>
    <t>הליכוד בראשות חיים אביטן יחד שבטי ישראל</t>
  </si>
  <si>
    <t>פרץ ארמונד</t>
  </si>
  <si>
    <t>רוזן יעל</t>
  </si>
  <si>
    <t>בן דוד סדי</t>
  </si>
  <si>
    <t>כלפון כלימו</t>
  </si>
  <si>
    <t>נורדמן בן-ציון</t>
  </si>
  <si>
    <t>אביטן חיים</t>
  </si>
  <si>
    <t>זקמן חיים</t>
  </si>
  <si>
    <t>חדרה ביתנו בראשות רומן גישר</t>
  </si>
  <si>
    <t>זקס אירינה</t>
  </si>
  <si>
    <t>ווקס מירית</t>
  </si>
  <si>
    <t>גרשגורין ארטיום</t>
  </si>
  <si>
    <t>סולומונוב אלברט</t>
  </si>
  <si>
    <t>גולדשטיין אלה</t>
  </si>
  <si>
    <t>גישר רומן</t>
  </si>
  <si>
    <t>אמנה אבבה אברהם</t>
  </si>
  <si>
    <t>אחים לדרך</t>
  </si>
  <si>
    <t>וורקן מיחראת</t>
  </si>
  <si>
    <t>מספן אמבאו</t>
  </si>
  <si>
    <t>סיבו אסמרה</t>
  </si>
  <si>
    <t>גננה וורקה זהבה</t>
  </si>
  <si>
    <t>שמעון ווסה</t>
  </si>
  <si>
    <t>טגבה טלי</t>
  </si>
  <si>
    <t>קיברטה טפטו</t>
  </si>
  <si>
    <t>אלמה סולומון</t>
  </si>
  <si>
    <t>וונדמגן מנגשה</t>
  </si>
  <si>
    <t>וונדה באוקטו חנוך</t>
  </si>
  <si>
    <t>מוגוס ממויה</t>
  </si>
  <si>
    <t>מלק וובשט</t>
  </si>
  <si>
    <t>אדריג'או טספאי חסיד</t>
  </si>
  <si>
    <t>דגן חנן</t>
  </si>
  <si>
    <t>יחד למען חדרה בראשות טל אליהו למועצת העיר</t>
  </si>
  <si>
    <t>זנד רחל</t>
  </si>
  <si>
    <t>בלך דור</t>
  </si>
  <si>
    <t>זנו משה ניצן</t>
  </si>
  <si>
    <t>רובין פרל</t>
  </si>
  <si>
    <t>כץ רוני</t>
  </si>
  <si>
    <t>חכימי יניב</t>
  </si>
  <si>
    <t>הרניק בר עידו</t>
  </si>
  <si>
    <t>אלפסי מקסים</t>
  </si>
  <si>
    <t>גובס שרה</t>
  </si>
  <si>
    <t>דרי יניב</t>
  </si>
  <si>
    <t>אליהו טל ניב</t>
  </si>
  <si>
    <t>הבית היהודי בראשות עוד אליהו בוסקילה</t>
  </si>
  <si>
    <t>לביא רויטל</t>
  </si>
  <si>
    <t>אוחנה יוסף</t>
  </si>
  <si>
    <t>וייס אפרת</t>
  </si>
  <si>
    <t>מלחי אליהו</t>
  </si>
  <si>
    <t>שטאוי איתי</t>
  </si>
  <si>
    <t>בוסקילה אליהו</t>
  </si>
  <si>
    <t>עזורה אור</t>
  </si>
  <si>
    <t>החדרתים</t>
  </si>
  <si>
    <t>אורון אריה</t>
  </si>
  <si>
    <t>כוכבי מרדכי</t>
  </si>
  <si>
    <t>פרידריך טלי</t>
  </si>
  <si>
    <t>נעים אלירן</t>
  </si>
  <si>
    <t>ז'ניך לאוניד</t>
  </si>
  <si>
    <t>עזורה אבי מנשה</t>
  </si>
  <si>
    <t>ששון חנוך</t>
  </si>
  <si>
    <t>שלימק דן</t>
  </si>
  <si>
    <t>העבודה בראשות צביקה לזרוביץ</t>
  </si>
  <si>
    <t>איזנברג צבי</t>
  </si>
  <si>
    <t>בן עמוס עמוס מיכאל</t>
  </si>
  <si>
    <t>הדר יוסף</t>
  </si>
  <si>
    <t>גואטה אור משה</t>
  </si>
  <si>
    <t>בן שבת שמעון</t>
  </si>
  <si>
    <t>פרי רינת</t>
  </si>
  <si>
    <t>פריינטי עמי</t>
  </si>
  <si>
    <t>אזולאי דניאל</t>
  </si>
  <si>
    <t>אנגלנדר שולמית רוחמה</t>
  </si>
  <si>
    <t>איזמן תהילה</t>
  </si>
  <si>
    <t>לזרוביץ צבי</t>
  </si>
  <si>
    <t>מזאריב האיל</t>
  </si>
  <si>
    <t>מזאריב מאוחדת</t>
  </si>
  <si>
    <t>זרזיר</t>
  </si>
  <si>
    <t>מזאריב האני</t>
  </si>
  <si>
    <t>מזאריב פריד</t>
  </si>
  <si>
    <t>מזאריב תמיר</t>
  </si>
  <si>
    <t>היב מוניר</t>
  </si>
  <si>
    <t>האחווה</t>
  </si>
  <si>
    <t>קן</t>
  </si>
  <si>
    <t>הייב עמאד</t>
  </si>
  <si>
    <t>היב נאסר</t>
  </si>
  <si>
    <t>רחאל פתחי</t>
  </si>
  <si>
    <t>הייב חסן</t>
  </si>
  <si>
    <t>גריפאת נאג'י</t>
  </si>
  <si>
    <t>גריפאת עלי</t>
  </si>
  <si>
    <t>גריפאת האשם</t>
  </si>
  <si>
    <t>גריפאת ח'אלד</t>
  </si>
  <si>
    <t>גריפאת מוחמד</t>
  </si>
  <si>
    <t>גריפאת ג'מאל</t>
  </si>
  <si>
    <t>עיאדאת מוחמד</t>
  </si>
  <si>
    <t>ץי</t>
  </si>
  <si>
    <t>עיאדה עבדאללה</t>
  </si>
  <si>
    <t>עיאדאת מוסא</t>
  </si>
  <si>
    <t>גדיר אחמד</t>
  </si>
  <si>
    <t>אחריות</t>
  </si>
  <si>
    <t>גריפאת חמזה</t>
  </si>
  <si>
    <t>גריפאת עאטף</t>
  </si>
  <si>
    <t>ג'ואמיס מאופק</t>
  </si>
  <si>
    <t>זרזיר המאוחדת</t>
  </si>
  <si>
    <t>ג'ואמיס עמאד</t>
  </si>
  <si>
    <t>ג'ואמיס עבדאללה</t>
  </si>
  <si>
    <t>עבידאת וליד</t>
  </si>
  <si>
    <t>מזאריב כמאל</t>
  </si>
  <si>
    <t>מזאריב נאסר</t>
  </si>
  <si>
    <t>מזאריב אמיר</t>
  </si>
  <si>
    <t>מזאריב וליד</t>
  </si>
  <si>
    <t>אל אמל אלגידיד</t>
  </si>
  <si>
    <t>מזאריב רוני</t>
  </si>
  <si>
    <t>מזאריב סאלח</t>
  </si>
  <si>
    <t>מזאריב ח'מיס</t>
  </si>
  <si>
    <t>היב בשיר</t>
  </si>
  <si>
    <t>אלאכיה</t>
  </si>
  <si>
    <t>יך</t>
  </si>
  <si>
    <t>רחאל מג'יד</t>
  </si>
  <si>
    <t>מזאריב נימו</t>
  </si>
  <si>
    <t>הייב מאדי</t>
  </si>
  <si>
    <t>ג'ואמיס יואב</t>
  </si>
  <si>
    <t>ועד</t>
  </si>
  <si>
    <t>ג'ואמיס באסם</t>
  </si>
  <si>
    <t>ג'ואמיס סלים</t>
  </si>
  <si>
    <t>ג'ואמיס כמאל</t>
  </si>
  <si>
    <t>ג'ואמיס גולן</t>
  </si>
  <si>
    <t>דקה מוחמד</t>
  </si>
  <si>
    <t>זמר</t>
  </si>
  <si>
    <t>עומר סעיד</t>
  </si>
  <si>
    <t>גאנם פתחי</t>
  </si>
  <si>
    <t>דקה רשיד</t>
  </si>
  <si>
    <t>גאנם רשרש</t>
  </si>
  <si>
    <t>סות אלחק</t>
  </si>
  <si>
    <t>גאנם מנסור</t>
  </si>
  <si>
    <t>גאנם דיאב</t>
  </si>
  <si>
    <t>דקה פתחי</t>
  </si>
  <si>
    <t>קך</t>
  </si>
  <si>
    <t>אבו חבלה איאד</t>
  </si>
  <si>
    <t>פרוגה סאלח</t>
  </si>
  <si>
    <t>דקה טלעת</t>
  </si>
  <si>
    <t>כליבי סעיד</t>
  </si>
  <si>
    <t>קטאווי סלים</t>
  </si>
  <si>
    <t>חליליה ראיד</t>
  </si>
  <si>
    <t>דקה אחמד</t>
  </si>
  <si>
    <t>עומר טלאל</t>
  </si>
  <si>
    <t>גאנם סאאיד</t>
  </si>
  <si>
    <t>זרעי ג'נאן</t>
  </si>
  <si>
    <t>חרבט טארק</t>
  </si>
  <si>
    <t>גאנם כרים</t>
  </si>
  <si>
    <t>יאסין רשיד</t>
  </si>
  <si>
    <t>אבו יאסין מרואן</t>
  </si>
  <si>
    <t>עומר מחמוד</t>
  </si>
  <si>
    <t>נאסר אחמד</t>
  </si>
  <si>
    <t>אבו סארה נדאל</t>
  </si>
  <si>
    <t>אבו יאסין מועאד</t>
  </si>
  <si>
    <t>בדראן חוסאם</t>
  </si>
  <si>
    <t>קטאוי אשרף</t>
  </si>
  <si>
    <t>זידאן עימאד</t>
  </si>
  <si>
    <t>אלסיראט</t>
  </si>
  <si>
    <t>שראטח ראפת</t>
  </si>
  <si>
    <t>עומר פארס</t>
  </si>
  <si>
    <t>חרזאללה מהנד</t>
  </si>
  <si>
    <t>עומר מוחמד</t>
  </si>
  <si>
    <t>יאסין פאיק</t>
  </si>
  <si>
    <t>אל אמל</t>
  </si>
  <si>
    <t>בדראן סאמר</t>
  </si>
  <si>
    <t>חרזאללה תמים</t>
  </si>
  <si>
    <t>מסרי חתאם</t>
  </si>
  <si>
    <t>חליליה עיסאם</t>
  </si>
  <si>
    <t>עומר יוסף</t>
  </si>
  <si>
    <t>גאנם גאזי</t>
  </si>
  <si>
    <t>אבו חבלה מוחמד</t>
  </si>
  <si>
    <t>אלתאאחי</t>
  </si>
  <si>
    <t>עומר בלאל</t>
  </si>
  <si>
    <t>אבו חבלה מועאד</t>
  </si>
  <si>
    <t>אבו חבלה עמאד</t>
  </si>
  <si>
    <t>זידאן יוסף</t>
  </si>
  <si>
    <t>אלתנמיה</t>
  </si>
  <si>
    <t>זיידאן זייד</t>
  </si>
  <si>
    <t>זידאן עקל</t>
  </si>
  <si>
    <t>שראטח עבד אל חכים</t>
  </si>
  <si>
    <t>עהד ואלתזאם</t>
  </si>
  <si>
    <t>גאנם עאמר</t>
  </si>
  <si>
    <t>קטאוי מג'די</t>
  </si>
  <si>
    <t>חליליה מאזן</t>
  </si>
  <si>
    <t>מסרי גמאל</t>
  </si>
  <si>
    <t>זידאן נאיל</t>
  </si>
  <si>
    <t>אלתראבט</t>
  </si>
  <si>
    <t>חרבט גלאל</t>
  </si>
  <si>
    <t>גאנם פריח</t>
  </si>
  <si>
    <t>בדראן גאזי</t>
  </si>
  <si>
    <t>גאנם עבד אל לטיף</t>
  </si>
  <si>
    <t>אלנדאל ואלעמל</t>
  </si>
  <si>
    <t>גאנם סלאם</t>
  </si>
  <si>
    <t>גאנם מוחמד</t>
  </si>
  <si>
    <t>גאנם פראס</t>
  </si>
  <si>
    <t>זידאן חאלד</t>
  </si>
  <si>
    <t>עומר סובחי</t>
  </si>
  <si>
    <t>אלוואפאא</t>
  </si>
  <si>
    <t>קטאוי מוחמד</t>
  </si>
  <si>
    <t>קב עבד אל סלאם</t>
  </si>
  <si>
    <t>גאנם עאיד</t>
  </si>
  <si>
    <t>גאנם מאהר</t>
  </si>
  <si>
    <t>גאנם נאדם</t>
  </si>
  <si>
    <t>גיאת אביעד שר שלום</t>
  </si>
  <si>
    <t>לזכרון יעקב יש עתיד בראשות אפרת בן אפרים</t>
  </si>
  <si>
    <t>זכרון יעקב</t>
  </si>
  <si>
    <t>ליאני מאיר</t>
  </si>
  <si>
    <t>יהל יפעת</t>
  </si>
  <si>
    <t>קפלן ראובן רון</t>
  </si>
  <si>
    <t>צוריאנו יום טוב</t>
  </si>
  <si>
    <t>בן אפרים אפרת</t>
  </si>
  <si>
    <t>פינס אסתר</t>
  </si>
  <si>
    <t>הליכוד המושבה מתחדשת</t>
  </si>
  <si>
    <t>אשכנזי ישראל</t>
  </si>
  <si>
    <t>בן שמעון אליהו</t>
  </si>
  <si>
    <t>דשא זיו</t>
  </si>
  <si>
    <t>גנוסר מרים</t>
  </si>
  <si>
    <t>צורף נעמה</t>
  </si>
  <si>
    <t>ונונו מאיר</t>
  </si>
  <si>
    <t>שיבובסקי ישי</t>
  </si>
  <si>
    <t>זכרון שבלב</t>
  </si>
  <si>
    <t>לנו</t>
  </si>
  <si>
    <t>חכם נתנאל שלום</t>
  </si>
  <si>
    <t>שני רבקה</t>
  </si>
  <si>
    <t>ברוך יצחק צח</t>
  </si>
  <si>
    <t>רשף צילה</t>
  </si>
  <si>
    <t>אמתי מירב</t>
  </si>
  <si>
    <t>בלה יצחק אליהו</t>
  </si>
  <si>
    <t>אבוטבול אלי</t>
  </si>
  <si>
    <t>פרידמן יעוז</t>
  </si>
  <si>
    <t>זכרון יעקב שלנו</t>
  </si>
  <si>
    <t>מגיד אברהם</t>
  </si>
  <si>
    <t>שבתאי קראוס זהר</t>
  </si>
  <si>
    <t>עזורה שמעון מוני</t>
  </si>
  <si>
    <t>לאופר משכית</t>
  </si>
  <si>
    <t>אזוט מאיר</t>
  </si>
  <si>
    <t>בלומנפלד מישה</t>
  </si>
  <si>
    <t>פוקס מנחם יצחק אייזיק</t>
  </si>
  <si>
    <t>הבית היהודי ברשות אבנר שבתאי</t>
  </si>
  <si>
    <t>טייך זומר שרון</t>
  </si>
  <si>
    <t>אולצוור אריאל ראובן</t>
  </si>
  <si>
    <t>סלומון פנינה</t>
  </si>
  <si>
    <t>שבתאי אבנר</t>
  </si>
  <si>
    <t>עמר משה</t>
  </si>
  <si>
    <t>הרשימה המאוחדת נאמני תורה למען זכרון יעקב</t>
  </si>
  <si>
    <t>עטייא יקותיאל</t>
  </si>
  <si>
    <t>קניגסבוך יעקב</t>
  </si>
  <si>
    <t>דהן רפאל</t>
  </si>
  <si>
    <t>סברדלוב דוד-בער</t>
  </si>
  <si>
    <t>אוחיון מימון</t>
  </si>
  <si>
    <t>פולק יהודה אריה</t>
  </si>
  <si>
    <t>לפיד רבקה</t>
  </si>
  <si>
    <t>אנו זכרונים</t>
  </si>
  <si>
    <t>בריף יגאל</t>
  </si>
  <si>
    <t>כהן עמוס</t>
  </si>
  <si>
    <t>שניר דן</t>
  </si>
  <si>
    <t>ויזמן אריאלה</t>
  </si>
  <si>
    <t>צוק אפרים</t>
  </si>
  <si>
    <t>אביטל פנחס</t>
  </si>
  <si>
    <t>הרצליה</t>
  </si>
  <si>
    <t>כהן רחמים</t>
  </si>
  <si>
    <t>אוזנה חנניה</t>
  </si>
  <si>
    <t>ברנס אהרון</t>
  </si>
  <si>
    <t>ברדה אברהם</t>
  </si>
  <si>
    <t>ועקנין משה</t>
  </si>
  <si>
    <t>שריקי אליהו</t>
  </si>
  <si>
    <t>רובין ראם מאיה</t>
  </si>
  <si>
    <t>הירוקים בהרצליה</t>
  </si>
  <si>
    <t>עזרא אהרון ירון</t>
  </si>
  <si>
    <t>בינו דוכן עומר</t>
  </si>
  <si>
    <t>ליפשיץ שלומית יוכבד</t>
  </si>
  <si>
    <t>חדידה יואל</t>
  </si>
  <si>
    <t>עזרא דרור יחזקאל</t>
  </si>
  <si>
    <t>מאירסון איתן עופרה</t>
  </si>
  <si>
    <t>הרצליה שלנו - מרצ ובלתי מפלגתיים בראשות יהונתן יסעור</t>
  </si>
  <si>
    <t>ברנהולץ דליה</t>
  </si>
  <si>
    <t>כרמל שושנה</t>
  </si>
  <si>
    <t>רון אורי</t>
  </si>
  <si>
    <t>סטולרו תמר נטליה</t>
  </si>
  <si>
    <t>ברנשטין שרה</t>
  </si>
  <si>
    <t>ויסקופר גלית</t>
  </si>
  <si>
    <t>רופא לינט</t>
  </si>
  <si>
    <t>פרי גדלין מתן</t>
  </si>
  <si>
    <t>פלח קארין</t>
  </si>
  <si>
    <t>גדניר גיא</t>
  </si>
  <si>
    <t>לגאלי כהן שלומית שמחה</t>
  </si>
  <si>
    <t>זיתן תמר</t>
  </si>
  <si>
    <t>אורון איל</t>
  </si>
  <si>
    <t>בניזרי עידן</t>
  </si>
  <si>
    <t>רזניק רות חדוה</t>
  </si>
  <si>
    <t>לונדון יוסף</t>
  </si>
  <si>
    <t>תימור ליאת</t>
  </si>
  <si>
    <t>יסעור יהונתן</t>
  </si>
  <si>
    <t>קאופמן עמרי אליהו</t>
  </si>
  <si>
    <t>צעירים וסביבה נטו בראשות מאיה כץ</t>
  </si>
  <si>
    <t>צנ</t>
  </si>
  <si>
    <t>מילבסקי איל</t>
  </si>
  <si>
    <t>ליברמן אריה</t>
  </si>
  <si>
    <t>יוגב אברהם</t>
  </si>
  <si>
    <t>יעקבי אלי אלייקים</t>
  </si>
  <si>
    <t>צור יניב</t>
  </si>
  <si>
    <t>מויאל קרין</t>
  </si>
  <si>
    <t>יעקובוביץ יונתן יוסף</t>
  </si>
  <si>
    <t>גוזלן גרי אברהם</t>
  </si>
  <si>
    <t>כץ מאיה</t>
  </si>
  <si>
    <t>גיל צבי ישעיהו</t>
  </si>
  <si>
    <t>הרצליה למען תושביה בראשות ד"ר שמואל סעדיה עו"ד</t>
  </si>
  <si>
    <t>אצקוביץ נחמן</t>
  </si>
  <si>
    <t>הק ג'פרי</t>
  </si>
  <si>
    <t>צדיקיה אביב</t>
  </si>
  <si>
    <t>יהודה בתיה</t>
  </si>
  <si>
    <t>שמח יהושע</t>
  </si>
  <si>
    <t>רומנו אירית</t>
  </si>
  <si>
    <t>אשד דוד</t>
  </si>
  <si>
    <t>לאופמן מורדקו הירש</t>
  </si>
  <si>
    <t>דוידוב דרור</t>
  </si>
  <si>
    <t>זמיר דרור</t>
  </si>
  <si>
    <t>בטשטיין פדרו</t>
  </si>
  <si>
    <t>כהן נדרה</t>
  </si>
  <si>
    <t>בן-דוד יהודה</t>
  </si>
  <si>
    <t>שגב שלום</t>
  </si>
  <si>
    <t>גרינבאום רחל</t>
  </si>
  <si>
    <t>אמויאל שלום</t>
  </si>
  <si>
    <t>חדד סיגלית אלה</t>
  </si>
  <si>
    <t>חורי יפה</t>
  </si>
  <si>
    <t>גולדברג פרחיה לייזה</t>
  </si>
  <si>
    <t>ציפסר אברהם שלמה</t>
  </si>
  <si>
    <t>סעדיה שמואל</t>
  </si>
  <si>
    <t>אברהם גדעון</t>
  </si>
  <si>
    <t>יש עתיד בהרצליה בראשות עפרה בל</t>
  </si>
  <si>
    <t>יתים דני</t>
  </si>
  <si>
    <t>טרבלוס אלינור</t>
  </si>
  <si>
    <t>גיא גאיסינסקי עדי</t>
  </si>
  <si>
    <t>צבי סול סמדר</t>
  </si>
  <si>
    <t>להב הרצנו יוראי</t>
  </si>
  <si>
    <t>רפאל טובה</t>
  </si>
  <si>
    <t>בל עפרה ריבה</t>
  </si>
  <si>
    <t>אזולאי איל</t>
  </si>
  <si>
    <t>חזון ונסיון</t>
  </si>
  <si>
    <t>זינדרמן מיכאל</t>
  </si>
  <si>
    <t>וייס דב</t>
  </si>
  <si>
    <t>פלד יפה</t>
  </si>
  <si>
    <t>צוגונקינה סווטלנה</t>
  </si>
  <si>
    <t>ברוך שחר</t>
  </si>
  <si>
    <t>דותן מירי מרים</t>
  </si>
  <si>
    <t>זאוי יניב</t>
  </si>
  <si>
    <t>נחום יצחק</t>
  </si>
  <si>
    <t>בן עמרי אורנה</t>
  </si>
  <si>
    <t>אורן ליאור חי</t>
  </si>
  <si>
    <t>יגדלוב מיכאל</t>
  </si>
  <si>
    <t>סינאי אהרן</t>
  </si>
  <si>
    <t>בר דן</t>
  </si>
  <si>
    <t>דגן דורית</t>
  </si>
  <si>
    <t>שוורצמן יניב</t>
  </si>
  <si>
    <t>בן גור אופיר</t>
  </si>
  <si>
    <t>פרישקולניק אילה</t>
  </si>
  <si>
    <t>פדלון משה</t>
  </si>
  <si>
    <t>עומיסי יניב</t>
  </si>
  <si>
    <t>אם תרצו בראשות ירון עולמי</t>
  </si>
  <si>
    <t>זמיר ערן</t>
  </si>
  <si>
    <t>שפירא אלה איילת</t>
  </si>
  <si>
    <t>רייבין דוד</t>
  </si>
  <si>
    <t>אליעזר הדס</t>
  </si>
  <si>
    <t>אקהאוז יובל</t>
  </si>
  <si>
    <t>עיני אשרת</t>
  </si>
  <si>
    <t>אברהמוב ירחמיאל</t>
  </si>
  <si>
    <t>חיט סמדר</t>
  </si>
  <si>
    <t>הרפז עמיר</t>
  </si>
  <si>
    <t>דמסקי מריה</t>
  </si>
  <si>
    <t>ניצן עמרני גל</t>
  </si>
  <si>
    <t>טבג'ה אילנה</t>
  </si>
  <si>
    <t>יהושע ירון</t>
  </si>
  <si>
    <t>אנגל סרין</t>
  </si>
  <si>
    <t>שגיב יוסף</t>
  </si>
  <si>
    <t>קרן ליאת</t>
  </si>
  <si>
    <t>עולמי ירון</t>
  </si>
  <si>
    <t>וואשדי יחיאל</t>
  </si>
  <si>
    <t>הליכוד - הבית יהודי בראשות צבי וייס</t>
  </si>
  <si>
    <t>שיינדל יעקב</t>
  </si>
  <si>
    <t>בר גיורא נעמי</t>
  </si>
  <si>
    <t>אבו אילנה</t>
  </si>
  <si>
    <t>צראף אליהו</t>
  </si>
  <si>
    <t>ראובן אליהו</t>
  </si>
  <si>
    <t>גדליה טובי</t>
  </si>
  <si>
    <t>דנוך ציון</t>
  </si>
  <si>
    <t>ווייס יצחק</t>
  </si>
  <si>
    <t>שממה אליהו</t>
  </si>
  <si>
    <t>בן ארויה יוסף</t>
  </si>
  <si>
    <t>אלבז עמליה</t>
  </si>
  <si>
    <t>הייבלום שמעון</t>
  </si>
  <si>
    <t>מנצור פנחס</t>
  </si>
  <si>
    <t>קוממי יוסף</t>
  </si>
  <si>
    <t>ווייס צבי</t>
  </si>
  <si>
    <t>מלכה דותן</t>
  </si>
  <si>
    <t>הרצליה אחת בראשות אורית רשפי</t>
  </si>
  <si>
    <t>רובינוב אירינה</t>
  </si>
  <si>
    <t>חדד נינו</t>
  </si>
  <si>
    <t>רוזן מירה</t>
  </si>
  <si>
    <t>אונגר יוסף</t>
  </si>
  <si>
    <t>עליזי ענת</t>
  </si>
  <si>
    <t>צ'כובר שרגא</t>
  </si>
  <si>
    <t>הראל עודד</t>
  </si>
  <si>
    <t>דותן מנדי</t>
  </si>
  <si>
    <t>גריסריו יוליאן סורין</t>
  </si>
  <si>
    <t>פריבר נשר עירית</t>
  </si>
  <si>
    <t>כחלון אליהו</t>
  </si>
  <si>
    <t>רשפי אורית</t>
  </si>
  <si>
    <t>גרומי ערן רעואל</t>
  </si>
  <si>
    <t>תנועת הרצליה באהבה- מיכאלה זידנר</t>
  </si>
  <si>
    <t>בן מנחם רועי</t>
  </si>
  <si>
    <t>טנא פרצ'יק דורית</t>
  </si>
  <si>
    <t>לובצקי אריה</t>
  </si>
  <si>
    <t>וייס מאיר יצחק</t>
  </si>
  <si>
    <t>רויס וויטמן קטרינה</t>
  </si>
  <si>
    <t>ויינשטיין דבורה</t>
  </si>
  <si>
    <t>תמאם חיים</t>
  </si>
  <si>
    <t>שטרן אמיר</t>
  </si>
  <si>
    <t>אקהאוז שושנה</t>
  </si>
  <si>
    <t>זידנר מיכאלה</t>
  </si>
  <si>
    <t>גילר דורון</t>
  </si>
  <si>
    <t>הכי טוב להרצליה בראשות צביקה הדר</t>
  </si>
  <si>
    <t>וורקנה סלומון שלמה</t>
  </si>
  <si>
    <t>צרפתי מאיה</t>
  </si>
  <si>
    <t>שפירא רונן</t>
  </si>
  <si>
    <t>לוי ניצה</t>
  </si>
  <si>
    <t>דורון דדוש צורי</t>
  </si>
  <si>
    <t>משעניה קליין תמר</t>
  </si>
  <si>
    <t>רבין סיגל</t>
  </si>
  <si>
    <t>בנאין משה</t>
  </si>
  <si>
    <t>אתגר קבלר איריס דבורה</t>
  </si>
  <si>
    <t>פישר יריב</t>
  </si>
  <si>
    <t>הדר צבי</t>
  </si>
  <si>
    <t>קרומר אילן</t>
  </si>
  <si>
    <t>לקס נורית</t>
  </si>
  <si>
    <t>אלקיס יגרמן רוית</t>
  </si>
  <si>
    <t>כספי ישראל</t>
  </si>
  <si>
    <t>דקל אלבז חנה</t>
  </si>
  <si>
    <t>פדר יעל</t>
  </si>
  <si>
    <t>לאופר עדו בצלאל</t>
  </si>
  <si>
    <t>שלם אשכנזי מיטל</t>
  </si>
  <si>
    <t>בן דרור יוסף</t>
  </si>
  <si>
    <t>סטרוגו תום</t>
  </si>
  <si>
    <t>חסון עינבל</t>
  </si>
  <si>
    <t>הדור הבא</t>
  </si>
  <si>
    <t>נוני יהודה</t>
  </si>
  <si>
    <t>דוד גל</t>
  </si>
  <si>
    <t>דמסיה טלי</t>
  </si>
  <si>
    <t>אדרי יניב</t>
  </si>
  <si>
    <t>צארום אשר</t>
  </si>
  <si>
    <t>יגר יפה</t>
  </si>
  <si>
    <t>פרוי אבשלום</t>
  </si>
  <si>
    <t>גשר - מחברים את הרצליה</t>
  </si>
  <si>
    <t>שאלתיאל שלום</t>
  </si>
  <si>
    <t>פרייטט נתנאל</t>
  </si>
  <si>
    <t>צדוק יצהר</t>
  </si>
  <si>
    <t>היבה ידידיה</t>
  </si>
  <si>
    <t>גרשי משה</t>
  </si>
  <si>
    <t>צדיקוב אלעד</t>
  </si>
  <si>
    <t>לובלסקי מאשה</t>
  </si>
  <si>
    <t>רשימת העבודה ובלתי מפלגתיים בראשות עמוס רון</t>
  </si>
  <si>
    <t>רחמים נתן</t>
  </si>
  <si>
    <t>קזס חיים</t>
  </si>
  <si>
    <t>טל שלמי</t>
  </si>
  <si>
    <t>חומסקי אלעד</t>
  </si>
  <si>
    <t>מעודה יואל</t>
  </si>
  <si>
    <t>כהן יחיא</t>
  </si>
  <si>
    <t>יסוד חיים דניאל</t>
  </si>
  <si>
    <t>מאור שרה</t>
  </si>
  <si>
    <t>זימון יאיר</t>
  </si>
  <si>
    <t>בוקר דוד</t>
  </si>
  <si>
    <t>בלטנסקי חן סופי</t>
  </si>
  <si>
    <t>ברשטלינג כץ שרון</t>
  </si>
  <si>
    <t>אורן ינאי דנה</t>
  </si>
  <si>
    <t>כרמי עפרה</t>
  </si>
  <si>
    <t>נתנזון יוחנן</t>
  </si>
  <si>
    <t>רון עמוס</t>
  </si>
  <si>
    <t>בר כוכבא יוסף</t>
  </si>
  <si>
    <t>בונים קהילה ענת כנפו</t>
  </si>
  <si>
    <t>הר אדר</t>
  </si>
  <si>
    <t>שלו עפר</t>
  </si>
  <si>
    <t>מן יהודה ליב</t>
  </si>
  <si>
    <t>מיארה הדר</t>
  </si>
  <si>
    <t>תילא כהן אביקם</t>
  </si>
  <si>
    <t>עירן יעקב</t>
  </si>
  <si>
    <t>לקס מיכל</t>
  </si>
  <si>
    <t>סויסה יוסף</t>
  </si>
  <si>
    <t>בן שושן דניאלה</t>
  </si>
  <si>
    <t>כנפו ענת</t>
  </si>
  <si>
    <t>זקן יגאל יחזקאל</t>
  </si>
  <si>
    <t>יחד בתנופה חן פיליפוביץ</t>
  </si>
  <si>
    <t>נהרי דורון</t>
  </si>
  <si>
    <t>לנדא אורי</t>
  </si>
  <si>
    <t>זלנפרוינד יאיר דב</t>
  </si>
  <si>
    <t>גיל גאולה מינה</t>
  </si>
  <si>
    <t>זטלאוי דוד</t>
  </si>
  <si>
    <t>רבני ערן</t>
  </si>
  <si>
    <t>גרין-אפל טל</t>
  </si>
  <si>
    <t>רטר שי</t>
  </si>
  <si>
    <t>מור מנחם</t>
  </si>
  <si>
    <t>חביליו שמואל</t>
  </si>
  <si>
    <t>מזרחי שטלמן רוית</t>
  </si>
  <si>
    <t>פיליפוביץ חן</t>
  </si>
  <si>
    <t>בן חור יהודה</t>
  </si>
  <si>
    <t>התושבים במרכז חיים מנדל שקד</t>
  </si>
  <si>
    <t>חמ</t>
  </si>
  <si>
    <t>מבורך אהרונה</t>
  </si>
  <si>
    <t>נאור יובל</t>
  </si>
  <si>
    <t>אלנקוה דליה</t>
  </si>
  <si>
    <t>גל ציון</t>
  </si>
  <si>
    <t>פדלי רפאל</t>
  </si>
  <si>
    <t>גיא ענת</t>
  </si>
  <si>
    <t>פורת יהודה</t>
  </si>
  <si>
    <t>איצקוביץ פנינה</t>
  </si>
  <si>
    <t>אריהן עמיר</t>
  </si>
  <si>
    <t>מנדל שקד חיים</t>
  </si>
  <si>
    <t>דנקר אליהו</t>
  </si>
  <si>
    <t>תכלס - בראשות אביבה גוטרמן</t>
  </si>
  <si>
    <t>תכ</t>
  </si>
  <si>
    <t>הוד השרון</t>
  </si>
  <si>
    <t>מאי אסתר</t>
  </si>
  <si>
    <t>רונדל רפאל צבי</t>
  </si>
  <si>
    <t>שטיינברג קים</t>
  </si>
  <si>
    <t>בר נאוה</t>
  </si>
  <si>
    <t>אג'י נירה</t>
  </si>
  <si>
    <t>שפירא אריה</t>
  </si>
  <si>
    <t>שדר יצחק</t>
  </si>
  <si>
    <t>דגן נורית</t>
  </si>
  <si>
    <t>וולנר אסף</t>
  </si>
  <si>
    <t>כץ אילן</t>
  </si>
  <si>
    <t>אברהם אביבה</t>
  </si>
  <si>
    <t>כהנא קסטנר איריס רות</t>
  </si>
  <si>
    <t>שויצקי יעקב ברוך</t>
  </si>
  <si>
    <t>בר יוסף עדי</t>
  </si>
  <si>
    <t>דואני נדב</t>
  </si>
  <si>
    <t>גוטרמן אביבה</t>
  </si>
  <si>
    <t>משן יעקב</t>
  </si>
  <si>
    <t>גרשוני יובל</t>
  </si>
  <si>
    <t>בללי יונתן משה</t>
  </si>
  <si>
    <t>אלימלך שלמה</t>
  </si>
  <si>
    <t>שובי הוד לטיף</t>
  </si>
  <si>
    <t>רוזנברג יהודה</t>
  </si>
  <si>
    <t>אופיר שושנה</t>
  </si>
  <si>
    <t>קצב - מרצ בראשות אמיר כוכבי</t>
  </si>
  <si>
    <t>וינברג אורן</t>
  </si>
  <si>
    <t>בן-דור גליה</t>
  </si>
  <si>
    <t>פלמור משה</t>
  </si>
  <si>
    <t>גלפמן רביד</t>
  </si>
  <si>
    <t>וורשבסקי יובל</t>
  </si>
  <si>
    <t>אדמוני איריס</t>
  </si>
  <si>
    <t>גורפינקל שגית</t>
  </si>
  <si>
    <t>חיון דוד</t>
  </si>
  <si>
    <t>לייבנווירט ראם יעל</t>
  </si>
  <si>
    <t>ברזילי יעל</t>
  </si>
  <si>
    <t>כוכבי אמיר</t>
  </si>
  <si>
    <t>רינר מיכאל</t>
  </si>
  <si>
    <t>יש עתיד עם דרך העיר</t>
  </si>
  <si>
    <t>בורגר אברהם</t>
  </si>
  <si>
    <t>פלדי צופיה</t>
  </si>
  <si>
    <t>סגל מור ורדית</t>
  </si>
  <si>
    <t>רוזנבאום דפנה</t>
  </si>
  <si>
    <t>פרנקל גיא</t>
  </si>
  <si>
    <t>הירש אבי</t>
  </si>
  <si>
    <t>ריבר סודרי שושנה</t>
  </si>
  <si>
    <t>רזניק-דותן אילה</t>
  </si>
  <si>
    <t>מור סהר רונה</t>
  </si>
  <si>
    <t>משגב צביה</t>
  </si>
  <si>
    <t>שלומי מיכל גילה</t>
  </si>
  <si>
    <t>נורדן עידו</t>
  </si>
  <si>
    <t>וולפמן שלמה</t>
  </si>
  <si>
    <t>הלפרן ליאורה</t>
  </si>
  <si>
    <t>גלזר דנית</t>
  </si>
  <si>
    <t>בארי כהן עדי</t>
  </si>
  <si>
    <t>חלוואני מאיר</t>
  </si>
  <si>
    <t>ברמוחה עדה</t>
  </si>
  <si>
    <t>הרשקו שרונה</t>
  </si>
  <si>
    <t>גור נוה יוסף</t>
  </si>
  <si>
    <t>בראון רוז</t>
  </si>
  <si>
    <t>הירוקים בהוד השרון</t>
  </si>
  <si>
    <t>הרלב מיכאל</t>
  </si>
  <si>
    <t>קינן שרה</t>
  </si>
  <si>
    <t>פלד שלמה</t>
  </si>
  <si>
    <t>בצלאל כהן קרן</t>
  </si>
  <si>
    <t>אברמוביץ אביאל</t>
  </si>
  <si>
    <t>רותם דורון</t>
  </si>
  <si>
    <t>הוד השרון - זו המחויבות שלנו</t>
  </si>
  <si>
    <t>וינטרוב עמוס</t>
  </si>
  <si>
    <t>אביב גלית</t>
  </si>
  <si>
    <t>וויס ברוך יעקב</t>
  </si>
  <si>
    <t>אנגלר שי</t>
  </si>
  <si>
    <t>אמסטרדמר יאיר</t>
  </si>
  <si>
    <t>הליכוד בראשות ארנון אברמוב</t>
  </si>
  <si>
    <t>דוידאור יקיר</t>
  </si>
  <si>
    <t>דיקהוף אורי</t>
  </si>
  <si>
    <t>שלום דוד</t>
  </si>
  <si>
    <t>רייכמן רחל</t>
  </si>
  <si>
    <t>מאיה יונה</t>
  </si>
  <si>
    <t>אנידגר אלברט</t>
  </si>
  <si>
    <t>אמדו אשר</t>
  </si>
  <si>
    <t>אליה יוסף</t>
  </si>
  <si>
    <t>רבינוביץ שאול</t>
  </si>
  <si>
    <t>קליין נטע</t>
  </si>
  <si>
    <t>כרמי שמואל</t>
  </si>
  <si>
    <t>בן מאור רבקה</t>
  </si>
  <si>
    <t>ספיר שי משה</t>
  </si>
  <si>
    <t>צווייפלר אהובה דיה נתן</t>
  </si>
  <si>
    <t>שאבי בדני קרן</t>
  </si>
  <si>
    <t>אברמוב ארנון</t>
  </si>
  <si>
    <t>גרוס אהוד</t>
  </si>
  <si>
    <t>מאוחדים למען הוד השרון בראשות משה ארז</t>
  </si>
  <si>
    <t>לסקלי אורן מירה</t>
  </si>
  <si>
    <t>כהן שלומי</t>
  </si>
  <si>
    <t>ויסמן גבריאל ברוך</t>
  </si>
  <si>
    <t>גרידי אילן</t>
  </si>
  <si>
    <t>בלומברג צמח</t>
  </si>
  <si>
    <t>גורגי פנחס</t>
  </si>
  <si>
    <t>לימור יוסף</t>
  </si>
  <si>
    <t>לב שלומית</t>
  </si>
  <si>
    <t>פלד נילי</t>
  </si>
  <si>
    <t>גלמן אורלי אתלה</t>
  </si>
  <si>
    <t>קרני אהרן</t>
  </si>
  <si>
    <t>ארוך מני</t>
  </si>
  <si>
    <t>חכמון צור</t>
  </si>
  <si>
    <t>מזיג אברהם</t>
  </si>
  <si>
    <t>בורשטיין אלמוג</t>
  </si>
  <si>
    <t>ארז משה</t>
  </si>
  <si>
    <t>דר שושנה</t>
  </si>
  <si>
    <t>חיים שאבי - יש לך חבר במועצת העיר</t>
  </si>
  <si>
    <t>קוקו נעים</t>
  </si>
  <si>
    <t>אלנקווה שירלי</t>
  </si>
  <si>
    <t>אנקורי ירון</t>
  </si>
  <si>
    <t>גלם תקוה רבקה</t>
  </si>
  <si>
    <t>שאבי חיים</t>
  </si>
  <si>
    <t>רז אפרים</t>
  </si>
  <si>
    <t>בית לכולנו הבית היהודי בהנהגת אופיר טואיל גדעון סעדי יעל נחושתן</t>
  </si>
  <si>
    <t>בן משה משה</t>
  </si>
  <si>
    <t>מעודד אביאל</t>
  </si>
  <si>
    <t>נחושתן זינגר יעל</t>
  </si>
  <si>
    <t>סעדי גדעון</t>
  </si>
  <si>
    <t>טואיל אופיר שמעון</t>
  </si>
  <si>
    <t>אהרנוביץ יאיר</t>
  </si>
  <si>
    <t>הוד השרון אחת בראשות חי אדיב</t>
  </si>
  <si>
    <t>קלו חיים</t>
  </si>
  <si>
    <t>אלישב אבינועם</t>
  </si>
  <si>
    <t>בן נון חמי</t>
  </si>
  <si>
    <t>סובול חנה</t>
  </si>
  <si>
    <t>רוזנוקס יוסי</t>
  </si>
  <si>
    <t>חליף מנחם פל</t>
  </si>
  <si>
    <t>אילון דינה</t>
  </si>
  <si>
    <t>שמיר שרה</t>
  </si>
  <si>
    <t>שנל יניב</t>
  </si>
  <si>
    <t>טימור אליהו</t>
  </si>
  <si>
    <t>שמש אילת</t>
  </si>
  <si>
    <t>דמארי יחיאל</t>
  </si>
  <si>
    <t>חנוכה משה</t>
  </si>
  <si>
    <t>שמעון יגאל</t>
  </si>
  <si>
    <t>כהן כנרת</t>
  </si>
  <si>
    <t>אדיב חי</t>
  </si>
  <si>
    <t>רשף מתתיהו</t>
  </si>
  <si>
    <t>כיוון חדש בראשות ד"ר יואב רוזן</t>
  </si>
  <si>
    <t>לרנר יעקב</t>
  </si>
  <si>
    <t>אברבנאל ריבה</t>
  </si>
  <si>
    <t>כחלון אביבה</t>
  </si>
  <si>
    <t>לקס דינה</t>
  </si>
  <si>
    <t>שוהם גבריאל עזריאל</t>
  </si>
  <si>
    <t>לדרמן מושקין אילנה אהובה</t>
  </si>
  <si>
    <t>הופמן שי</t>
  </si>
  <si>
    <t>מאייר עוזר יהונתן גבריאל</t>
  </si>
  <si>
    <t>גולדשטיין סיון</t>
  </si>
  <si>
    <t>רוטמן דוד יחזקאל</t>
  </si>
  <si>
    <t>שוכנר נתנאל מירון</t>
  </si>
  <si>
    <t>אסרף אורון</t>
  </si>
  <si>
    <t>בן מרדכי )ויטלי( רפאל</t>
  </si>
  <si>
    <t>אלמגור חגית</t>
  </si>
  <si>
    <t>אזולאי דוד רביד</t>
  </si>
  <si>
    <t>הררי יגאל</t>
  </si>
  <si>
    <t>רוזן יואב</t>
  </si>
  <si>
    <t>חמד עזרא</t>
  </si>
  <si>
    <t>דימונה</t>
  </si>
  <si>
    <t>בוגנים אופיר</t>
  </si>
  <si>
    <t>מונסונגו יוסף</t>
  </si>
  <si>
    <t>קנדלקר יגאל</t>
  </si>
  <si>
    <t>כלפון נתנאל מאיר</t>
  </si>
  <si>
    <t>נידם אילן</t>
  </si>
  <si>
    <t>כנפו מאיר</t>
  </si>
  <si>
    <t>עייאש אלברט</t>
  </si>
  <si>
    <t>צרויה יחיאל</t>
  </si>
  <si>
    <t>גריגוריאן אנז'ליקה</t>
  </si>
  <si>
    <t>דימונה אחרת בראשות מיכל אבו</t>
  </si>
  <si>
    <t>בר ציון</t>
  </si>
  <si>
    <t>פרץ מלי</t>
  </si>
  <si>
    <t>בן שמחון זקי איציק</t>
  </si>
  <si>
    <t>אמנו רועי</t>
  </si>
  <si>
    <t>אבו מיכל</t>
  </si>
  <si>
    <t>אמסלם יהושע</t>
  </si>
  <si>
    <t>צעירי דימונה</t>
  </si>
  <si>
    <t>כהן רונן</t>
  </si>
  <si>
    <t>קייט יוחאי יהושע</t>
  </si>
  <si>
    <t>אדרי גלעד</t>
  </si>
  <si>
    <t>בן דוד אוחיון טל שימי</t>
  </si>
  <si>
    <t>אמסלם גיל אייל</t>
  </si>
  <si>
    <t>בצלאל יהודה</t>
  </si>
  <si>
    <t>פרינטה דוד</t>
  </si>
  <si>
    <t>דימונה בלב בראשות יצחק ג'קי אדרי</t>
  </si>
  <si>
    <t>ביטון ג'ורג</t>
  </si>
  <si>
    <t>סולבר יבגניה</t>
  </si>
  <si>
    <t>אדרי הדס</t>
  </si>
  <si>
    <t>נגאוקר שרית</t>
  </si>
  <si>
    <t>שרת דוד</t>
  </si>
  <si>
    <t>לוי מעיין</t>
  </si>
  <si>
    <t>אדרי יצחק שמעון</t>
  </si>
  <si>
    <t>אפנגר גבי</t>
  </si>
  <si>
    <t>תנופה לדימונה</t>
  </si>
  <si>
    <t>אוקנין ישי</t>
  </si>
  <si>
    <t>סטקלר משה</t>
  </si>
  <si>
    <t>סטמקר דינה</t>
  </si>
  <si>
    <t>בן לולו אדיר</t>
  </si>
  <si>
    <t>סגרון אלי</t>
  </si>
  <si>
    <t>קנדלקר שמחה</t>
  </si>
  <si>
    <t>הליכוד בראשות בנימין ביטון</t>
  </si>
  <si>
    <t>בורלו ארתור</t>
  </si>
  <si>
    <t>טהלקר חנוך חן</t>
  </si>
  <si>
    <t>איפרגן אסף</t>
  </si>
  <si>
    <t>דימרץ גיא</t>
  </si>
  <si>
    <t>ללוש אריאל</t>
  </si>
  <si>
    <t>אזולאי אילנה</t>
  </si>
  <si>
    <t>ביטון בנימין</t>
  </si>
  <si>
    <t>קיטאיגורודסקי איליה</t>
  </si>
  <si>
    <t>דימונה ביתנו</t>
  </si>
  <si>
    <t>קקזנוב ארטור</t>
  </si>
  <si>
    <t>ז'יחור יבגני</t>
  </si>
  <si>
    <t>סמסונוביץ' יבגני</t>
  </si>
  <si>
    <t>פרנקל פבל</t>
  </si>
  <si>
    <t>פטחוב יורי</t>
  </si>
  <si>
    <t>גוכשטיין אלכסי</t>
  </si>
  <si>
    <t>יסחקוב יורי</t>
  </si>
  <si>
    <t>וקנין מרינט</t>
  </si>
  <si>
    <t>לנקרי ארמון</t>
  </si>
  <si>
    <t>ברונשטיין אלי</t>
  </si>
  <si>
    <t>נחמיאס אברהם</t>
  </si>
  <si>
    <t>דרך החינוך</t>
  </si>
  <si>
    <t>אברהם סטקל צדוק</t>
  </si>
  <si>
    <t>מאיורוב מרינה</t>
  </si>
  <si>
    <t>בנימין עמנואל אמיל</t>
  </si>
  <si>
    <t>אוצ'רטנר אנה</t>
  </si>
  <si>
    <t>חיון יוסף</t>
  </si>
  <si>
    <t>חיות שמעון</t>
  </si>
  <si>
    <t>נקדימון רן</t>
  </si>
  <si>
    <t>חב"ד קירוב לבבות</t>
  </si>
  <si>
    <t>אזולאי יצחק איציק</t>
  </si>
  <si>
    <t>חורי עמוס</t>
  </si>
  <si>
    <t>מזרחי דניאל</t>
  </si>
  <si>
    <t>בוגוסלבסקי משה</t>
  </si>
  <si>
    <t>אאואט לי עד</t>
  </si>
  <si>
    <t>חמו נסים</t>
  </si>
  <si>
    <t>עטיה ישראל</t>
  </si>
  <si>
    <t>הבית היהודי בראשות אברהם לוי ועופר טלקר</t>
  </si>
  <si>
    <t>אבסקר בר יוחאי</t>
  </si>
  <si>
    <t>בן עמי חניתה</t>
  </si>
  <si>
    <t>אליסף צבי יהודה</t>
  </si>
  <si>
    <t>באשטקאר אברהם</t>
  </si>
  <si>
    <t>מלכה שמעון</t>
  </si>
  <si>
    <t>טלקאר עופר</t>
  </si>
  <si>
    <t>לוי אברהם יצחק</t>
  </si>
  <si>
    <t>בן שיה שני</t>
  </si>
  <si>
    <t>ראש צעיר לעיר בראשות משה מלכה</t>
  </si>
  <si>
    <t>נגאוקר ישראל</t>
  </si>
  <si>
    <t>אילתוב אנז'לה</t>
  </si>
  <si>
    <t>אברמוב אלכס</t>
  </si>
  <si>
    <t>בר מוזס ראובן</t>
  </si>
  <si>
    <t>בן ארוש שירה</t>
  </si>
  <si>
    <t>אוחנונה דוד</t>
  </si>
  <si>
    <t>נבון יהושע</t>
  </si>
  <si>
    <t>מלכה משה</t>
  </si>
  <si>
    <t>דגש מחמוד</t>
  </si>
  <si>
    <t>אלתחאלוף אלוטני אלדימוקרטי</t>
  </si>
  <si>
    <t>דייר חנא</t>
  </si>
  <si>
    <t>חמיס בסיר</t>
  </si>
  <si>
    <t>דוח'י ג'אלב</t>
  </si>
  <si>
    <t>רבאח פח'רי</t>
  </si>
  <si>
    <t>חוסיין עזאת</t>
  </si>
  <si>
    <t>אבו אל חוף פואד</t>
  </si>
  <si>
    <t>עלי מוריס</t>
  </si>
  <si>
    <t>דחאברה תייסיר</t>
  </si>
  <si>
    <t>דגש נאיף</t>
  </si>
  <si>
    <t>שואהדה רמזי</t>
  </si>
  <si>
    <t>חביב עאוני</t>
  </si>
  <si>
    <t>עלי פלאח</t>
  </si>
  <si>
    <t>אלטריק אלסחיח</t>
  </si>
  <si>
    <t>חג'ו מוחמד</t>
  </si>
  <si>
    <t>ג'ודי ח'ליל</t>
  </si>
  <si>
    <t>טאהא קאהר</t>
  </si>
  <si>
    <t>חמוד שאדי</t>
  </si>
  <si>
    <t>עבאס עאוני</t>
  </si>
  <si>
    <t>דוח'י ראיד</t>
  </si>
  <si>
    <t>דגש עבד אל רחמאן</t>
  </si>
  <si>
    <t>אבראהים שפיק</t>
  </si>
  <si>
    <t>חוסיין נזמי</t>
  </si>
  <si>
    <t>חג'ו נאיף</t>
  </si>
  <si>
    <t>ח'לאילה יוסף</t>
  </si>
  <si>
    <t>אלאצלאח</t>
  </si>
  <si>
    <t>ח'לאילה לואי</t>
  </si>
  <si>
    <t>ח'לאילה בשאר</t>
  </si>
  <si>
    <t>עלי מוסטפא</t>
  </si>
  <si>
    <t>חלאילי מוופק</t>
  </si>
  <si>
    <t>דחאברה עטא</t>
  </si>
  <si>
    <t>חאיכ מישיל</t>
  </si>
  <si>
    <t>חמוד עוני</t>
  </si>
  <si>
    <t>חמוד סברי</t>
  </si>
  <si>
    <t>אשקר עמאד</t>
  </si>
  <si>
    <t>עלי סלאח</t>
  </si>
  <si>
    <t>חוסיין סמיר</t>
  </si>
  <si>
    <t>עלי ג'ראח</t>
  </si>
  <si>
    <t>ח'לאילה יאסר</t>
  </si>
  <si>
    <t>ח'טיב רג'א</t>
  </si>
  <si>
    <t>עלי עאיד</t>
  </si>
  <si>
    <t>סאלם בסאם</t>
  </si>
  <si>
    <t>חוראני סלימאן</t>
  </si>
  <si>
    <t>גוטאני חסן</t>
  </si>
  <si>
    <t>ח'מיס מוחרם</t>
  </si>
  <si>
    <t>חטיב עיסאם</t>
  </si>
  <si>
    <t>דחאברה דחאברה</t>
  </si>
  <si>
    <t>אבראהים וג'די</t>
  </si>
  <si>
    <t>אבו אל חוף אוסאמה</t>
  </si>
  <si>
    <t>ח'לאילה אסיד</t>
  </si>
  <si>
    <t>ח'ורי נאדר</t>
  </si>
  <si>
    <t>דגש וג'יה</t>
  </si>
  <si>
    <t>חוראני יזיד</t>
  </si>
  <si>
    <t>שותפות ואחוה</t>
  </si>
  <si>
    <t>שא</t>
  </si>
  <si>
    <t>דייר אל-אסד</t>
  </si>
  <si>
    <t>אסדי נדאל</t>
  </si>
  <si>
    <t>אסדי האני</t>
  </si>
  <si>
    <t>דבאח אחמד</t>
  </si>
  <si>
    <t>טאהא שאהר</t>
  </si>
  <si>
    <t>אל תג'מוע אל דיראוי</t>
  </si>
  <si>
    <t>אסדי כאיד</t>
  </si>
  <si>
    <t>אסדי עלי</t>
  </si>
  <si>
    <t>יאסין עלי</t>
  </si>
  <si>
    <t>אסדי טארק</t>
  </si>
  <si>
    <t>חוראני שפיק</t>
  </si>
  <si>
    <t>תיתי מחמוד</t>
  </si>
  <si>
    <t>אבראהים סאלח</t>
  </si>
  <si>
    <t>טאהא אסדי רבאח</t>
  </si>
  <si>
    <t>אעמר מוסטפא עומר</t>
  </si>
  <si>
    <t>עומר באסם</t>
  </si>
  <si>
    <t>קאסם אחמד</t>
  </si>
  <si>
    <t>עלי דרויש</t>
  </si>
  <si>
    <t>אסדי מחמוד</t>
  </si>
  <si>
    <t>אסדי אחמד</t>
  </si>
  <si>
    <t>נעמה מחמוד</t>
  </si>
  <si>
    <t>אסדי כמאל</t>
  </si>
  <si>
    <t>סנעאללה בילאל</t>
  </si>
  <si>
    <t>פנ</t>
  </si>
  <si>
    <t>עומר חסן</t>
  </si>
  <si>
    <t>אסדי ואספי</t>
  </si>
  <si>
    <t>אסדי חוסין</t>
  </si>
  <si>
    <t>עותמאן ח'אלד</t>
  </si>
  <si>
    <t>אסדי קאסם</t>
  </si>
  <si>
    <t>אל רסאלה</t>
  </si>
  <si>
    <t>חרב ווסים</t>
  </si>
  <si>
    <t>קאסם ח'אלד</t>
  </si>
  <si>
    <t>עומר עלי</t>
  </si>
  <si>
    <t>עסאף רזק</t>
  </si>
  <si>
    <t>אמון אחמד</t>
  </si>
  <si>
    <t>עכאוי עאהד</t>
  </si>
  <si>
    <t>חוסין נימר</t>
  </si>
  <si>
    <t>עומר חוסין</t>
  </si>
  <si>
    <t>אל אמאנה</t>
  </si>
  <si>
    <t>חוסין פאדל</t>
  </si>
  <si>
    <t>חרב מוחמד</t>
  </si>
  <si>
    <t>חוראני סעיד</t>
  </si>
  <si>
    <t>עסאף סעיד</t>
  </si>
  <si>
    <t>אסדי רזקאללה</t>
  </si>
  <si>
    <t>סאלחה מונג'י</t>
  </si>
  <si>
    <t>חמייד אסדי עלי</t>
  </si>
  <si>
    <t>אבו זיד אבראהים</t>
  </si>
  <si>
    <t>הברית הדימוקרטית</t>
  </si>
  <si>
    <t>מוסטפא מוסטפא</t>
  </si>
  <si>
    <t>אמון קאסם</t>
  </si>
  <si>
    <t>מוסא חמד</t>
  </si>
  <si>
    <t>אסדי אבראהים</t>
  </si>
  <si>
    <t>חזית דייר אלאסד הדימוקרטית</t>
  </si>
  <si>
    <t>טאהא אחמד</t>
  </si>
  <si>
    <t>אבו ג'ומעה רבאח</t>
  </si>
  <si>
    <t>אל עלי מחמוד</t>
  </si>
  <si>
    <t>אסדי נזיה</t>
  </si>
  <si>
    <t>אסדי ריאד</t>
  </si>
  <si>
    <t>ח'טיב דועאא</t>
  </si>
  <si>
    <t>אסדי נביל</t>
  </si>
  <si>
    <t>אסדי בשיר</t>
  </si>
  <si>
    <t>אסדי אלהאם</t>
  </si>
  <si>
    <t>אסדי חוסאם</t>
  </si>
  <si>
    <t>ח'רמה אחמד</t>
  </si>
  <si>
    <t>סנעאללה נסר</t>
  </si>
  <si>
    <t>מוסא כמיל</t>
  </si>
  <si>
    <t>מוסא מועין</t>
  </si>
  <si>
    <t>מוסא חמזה</t>
  </si>
  <si>
    <t>דבאח מוחי אל דין</t>
  </si>
  <si>
    <t>מוסא מוחמד</t>
  </si>
  <si>
    <t>אסדי שוכראללה</t>
  </si>
  <si>
    <t>אבו זיד חוסין</t>
  </si>
  <si>
    <t>אסדי נסרי</t>
  </si>
  <si>
    <t>אסדי אוסאמה</t>
  </si>
  <si>
    <t>ראפע פתחי</t>
  </si>
  <si>
    <t>מסאלחה ראפי</t>
  </si>
  <si>
    <t>אלתחלוף אלבלדי</t>
  </si>
  <si>
    <t>דבוריה</t>
  </si>
  <si>
    <t>מטר עומר</t>
  </si>
  <si>
    <t>אטרש עאס</t>
  </si>
  <si>
    <t>אבראהים מוחמד</t>
  </si>
  <si>
    <t>אבו ארשיד סולימאן</t>
  </si>
  <si>
    <t>אבו סביה נזיה</t>
  </si>
  <si>
    <t>שחברי עבד אלרחמאן</t>
  </si>
  <si>
    <t>אטרש סמיר</t>
  </si>
  <si>
    <t>מסאלחה פתחי</t>
  </si>
  <si>
    <t>אל אצלאח</t>
  </si>
  <si>
    <t>מסאלחה טארק</t>
  </si>
  <si>
    <t>מסאלחה מאג'ד</t>
  </si>
  <si>
    <t>מסאלחה קאסם</t>
  </si>
  <si>
    <t>מסאלחה סעיד</t>
  </si>
  <si>
    <t>מסאלחה ח'אלד</t>
  </si>
  <si>
    <t>מסאלחה ג'אודת</t>
  </si>
  <si>
    <t>אבראהים מג'די</t>
  </si>
  <si>
    <t>אבראהים עסאם</t>
  </si>
  <si>
    <t>אבראהים עבד אלחמיד</t>
  </si>
  <si>
    <t>עכאשה פדיל</t>
  </si>
  <si>
    <t>יאסין עיסא</t>
  </si>
  <si>
    <t>ארשייד מוחמד</t>
  </si>
  <si>
    <t>שאיב מועתז</t>
  </si>
  <si>
    <t>עזאיזה אמיר</t>
  </si>
  <si>
    <t>עזאיזה פיסל</t>
  </si>
  <si>
    <t>עזאיזה ג'מאל</t>
  </si>
  <si>
    <t>עזאיזה עבד אלמג'יד</t>
  </si>
  <si>
    <t>אלמיתאק</t>
  </si>
  <si>
    <t>עזאיזה אשרף</t>
  </si>
  <si>
    <t>עזאיזה פואז</t>
  </si>
  <si>
    <t>עזאיזה ריפעת</t>
  </si>
  <si>
    <t>עברי אבראהים</t>
  </si>
  <si>
    <t>איכלאס</t>
  </si>
  <si>
    <t>כורדי רפיק</t>
  </si>
  <si>
    <t>קאסם מוסא</t>
  </si>
  <si>
    <t>ארשיד פרח</t>
  </si>
  <si>
    <t>כנעאן סלים</t>
  </si>
  <si>
    <t>נג'אר ג'אבר</t>
  </si>
  <si>
    <t>אלתעאון ואלתג'דיד</t>
  </si>
  <si>
    <t>נג'ארה סאמי</t>
  </si>
  <si>
    <t>נג'אר עלאא</t>
  </si>
  <si>
    <t>נג'אר פואד</t>
  </si>
  <si>
    <t>נג'ארה איאד</t>
  </si>
  <si>
    <t>אכתילאת בן בילא</t>
  </si>
  <si>
    <t>תקתול אלחארה אלשרקייה</t>
  </si>
  <si>
    <t>כט</t>
  </si>
  <si>
    <t>אטרש סעיד</t>
  </si>
  <si>
    <t>אטרש עבד אלראוף</t>
  </si>
  <si>
    <t>אכתילאת עפיף</t>
  </si>
  <si>
    <t>אכתילאת הישאם</t>
  </si>
  <si>
    <t>אטרש פהמי</t>
  </si>
  <si>
    <t>יוסף מחמוד</t>
  </si>
  <si>
    <t>אלאימאן</t>
  </si>
  <si>
    <t>יוספיה זוהיר</t>
  </si>
  <si>
    <t>יוסף עבד אלראוף</t>
  </si>
  <si>
    <t>ג'יג'יני סולימאן</t>
  </si>
  <si>
    <t>ג'יג'יני עפיף</t>
  </si>
  <si>
    <t>יוסף עיטאף</t>
  </si>
  <si>
    <t>אבו סביה פאדל</t>
  </si>
  <si>
    <t>יוסף וג'יה</t>
  </si>
  <si>
    <t>יוסף סלאמה</t>
  </si>
  <si>
    <t>ג'ופה עאטף</t>
  </si>
  <si>
    <t>יוסף מערוף</t>
  </si>
  <si>
    <t>יוסף נור אלדין</t>
  </si>
  <si>
    <t>עזאיזה עאוני</t>
  </si>
  <si>
    <t>דבוריה אל מוסטקבל</t>
  </si>
  <si>
    <t>סמועי יוסף</t>
  </si>
  <si>
    <t>משהדאוי ח'ליל</t>
  </si>
  <si>
    <t>עזאיזה גאזי</t>
  </si>
  <si>
    <t>דאוד נדאל</t>
  </si>
  <si>
    <t>דבוריה הדמוקרטית</t>
  </si>
  <si>
    <t>ראשד שריף</t>
  </si>
  <si>
    <t>עיד מוחמד</t>
  </si>
  <si>
    <t>דאוד באסם</t>
  </si>
  <si>
    <t>זיידאן יוסף</t>
  </si>
  <si>
    <t>אלתכטיט ואלבנאא</t>
  </si>
  <si>
    <t>דאלית אל-כרמל</t>
  </si>
  <si>
    <t>חלבי באסם</t>
  </si>
  <si>
    <t>ווהבי גסאן</t>
  </si>
  <si>
    <t>חלבי שפיק</t>
  </si>
  <si>
    <t>זיידאן מסעוד</t>
  </si>
  <si>
    <t>והבה סלמאן</t>
  </si>
  <si>
    <t>חדיד נג'אח</t>
  </si>
  <si>
    <t>זיידאן בהאא</t>
  </si>
  <si>
    <t>חלבי מרואן</t>
  </si>
  <si>
    <t>מריח חאלד</t>
  </si>
  <si>
    <t>פרחאת פאדי</t>
  </si>
  <si>
    <t>טויל סעיד</t>
  </si>
  <si>
    <t>חמוד פריד</t>
  </si>
  <si>
    <t>חלבי סאיד</t>
  </si>
  <si>
    <t>והבה והבה</t>
  </si>
  <si>
    <t>נסר אל דין ואפי</t>
  </si>
  <si>
    <t>סווא</t>
  </si>
  <si>
    <t>רץ</t>
  </si>
  <si>
    <t>נסראלדין סלאח</t>
  </si>
  <si>
    <t>נסר אלדין ענן</t>
  </si>
  <si>
    <t>נסר אלדין חוסיין</t>
  </si>
  <si>
    <t>נסראלדין כרמל</t>
  </si>
  <si>
    <t>נסר אל-דין כמאל</t>
  </si>
  <si>
    <t>אבנאא אלג'בל</t>
  </si>
  <si>
    <t>בחסאס יניב</t>
  </si>
  <si>
    <t>למחטווי סמיח</t>
  </si>
  <si>
    <t>חאלד סוהיל</t>
  </si>
  <si>
    <t>פרחאת זהואת</t>
  </si>
  <si>
    <t>מונזר נעמאן</t>
  </si>
  <si>
    <t>עראידה חיכאם</t>
  </si>
  <si>
    <t>אבו חמד נזיה</t>
  </si>
  <si>
    <t>קיואן זיאד</t>
  </si>
  <si>
    <t>נסר אל דין בשיר</t>
  </si>
  <si>
    <t>סוות אלחק</t>
  </si>
  <si>
    <t>עיסמי ספא</t>
  </si>
  <si>
    <t>עבוד עלי</t>
  </si>
  <si>
    <t>שאמי סאיד</t>
  </si>
  <si>
    <t>אלקרא יונס</t>
  </si>
  <si>
    <t>עיסמי סאהר</t>
  </si>
  <si>
    <t>בסיס עלא</t>
  </si>
  <si>
    <t>והבי כרמי</t>
  </si>
  <si>
    <t>בסיס עיסאם</t>
  </si>
  <si>
    <t>והבה סאמר</t>
  </si>
  <si>
    <t>מנסור אייל</t>
  </si>
  <si>
    <t>נסר אלדין פואד</t>
  </si>
  <si>
    <t>אבו זלף ראיד</t>
  </si>
  <si>
    <t>בסיס רפיק</t>
  </si>
  <si>
    <t>ווהבי חסיב</t>
  </si>
  <si>
    <t>פרו זכי</t>
  </si>
  <si>
    <t>למען העתיד</t>
  </si>
  <si>
    <t>אבו חמד בורהאן</t>
  </si>
  <si>
    <t>עבד אל חק וואליד</t>
  </si>
  <si>
    <t>חנאני עביר</t>
  </si>
  <si>
    <t>חמאדה ראמי</t>
  </si>
  <si>
    <t>אבו מפלח כרמי</t>
  </si>
  <si>
    <t>חלבי נאצר</t>
  </si>
  <si>
    <t>נאטור בסים</t>
  </si>
  <si>
    <t>ביראני סמי</t>
  </si>
  <si>
    <t>קוזלי אברהים</t>
  </si>
  <si>
    <t>שאהין בועז</t>
  </si>
  <si>
    <t>חלבי חסאן</t>
  </si>
  <si>
    <t>פחמאוי ראיף</t>
  </si>
  <si>
    <t>אבו חמד נסים</t>
  </si>
  <si>
    <t>עווד פרג</t>
  </si>
  <si>
    <t>מקלדה אדי</t>
  </si>
  <si>
    <t>נאטור עלמי</t>
  </si>
  <si>
    <t>חלבי ויליאם</t>
  </si>
  <si>
    <t>אלבלד אגלא</t>
  </si>
  <si>
    <t>חלבי עמאד</t>
  </si>
  <si>
    <t>סאלח לוטפי</t>
  </si>
  <si>
    <t>עיסמי גמיל</t>
  </si>
  <si>
    <t>סאלח ריזק</t>
  </si>
  <si>
    <t>חלבי כיואן</t>
  </si>
  <si>
    <t>אבו מפלח וואיל</t>
  </si>
  <si>
    <t>בדרייה בדר</t>
  </si>
  <si>
    <t>עיסמי וויסאם</t>
  </si>
  <si>
    <t>אבראהים ג'ול</t>
  </si>
  <si>
    <t>פרחאת מוהיבה</t>
  </si>
  <si>
    <t>חלבי חמיד</t>
  </si>
  <si>
    <t>חלבי מנסור</t>
  </si>
  <si>
    <t>דקסה עטאללה</t>
  </si>
  <si>
    <t>סאלח אמיר</t>
  </si>
  <si>
    <t>אל חוראני סאמי</t>
  </si>
  <si>
    <t>ביראני ענאד</t>
  </si>
  <si>
    <t>ח'יר אלדין מג'יד</t>
  </si>
  <si>
    <t>חאלד הלה</t>
  </si>
  <si>
    <t>ח'יר אל דין חסן</t>
  </si>
  <si>
    <t>מקלדה אוסימה</t>
  </si>
  <si>
    <t>אבו מופלח סארי</t>
  </si>
  <si>
    <t>נשאחי עבד</t>
  </si>
  <si>
    <t>נסר אל דין יוסף</t>
  </si>
  <si>
    <t>מקלדה חיאת</t>
  </si>
  <si>
    <t>פחמאווי באסם</t>
  </si>
  <si>
    <t>חוסיין באסם</t>
  </si>
  <si>
    <t>אל סאחלי אמיר</t>
  </si>
  <si>
    <t>ביראני סאמר</t>
  </si>
  <si>
    <t>מקלדה כרמי</t>
  </si>
  <si>
    <t>מריח רוסתום</t>
  </si>
  <si>
    <t>אלאמל ואלאסלאח</t>
  </si>
  <si>
    <t>קדור רפעאת</t>
  </si>
  <si>
    <t>והבי סאפי</t>
  </si>
  <si>
    <t>חלבי אומיימה</t>
  </si>
  <si>
    <t>חלבי ופא</t>
  </si>
  <si>
    <t>חסון נג'אח</t>
  </si>
  <si>
    <t>באשא פארוק</t>
  </si>
  <si>
    <t>חלבי פטין</t>
  </si>
  <si>
    <t>חלבי רפיק</t>
  </si>
  <si>
    <t>חליפה שפיק</t>
  </si>
  <si>
    <t>אלופיאק אלדימוקראטי</t>
  </si>
  <si>
    <t>אסעד אסעד</t>
  </si>
  <si>
    <t>פרו ענבל</t>
  </si>
  <si>
    <t>אלקרא נידאל</t>
  </si>
  <si>
    <t>חדיד עלא</t>
  </si>
  <si>
    <t>חלבי חדר</t>
  </si>
  <si>
    <t>ערביד מאלק</t>
  </si>
  <si>
    <t>אבו מפלח וסים</t>
  </si>
  <si>
    <t>חטיב מלחם</t>
  </si>
  <si>
    <t>רמאח אהאב</t>
  </si>
  <si>
    <t>אבו חמוד רודני</t>
  </si>
  <si>
    <t>בהא אלדין באסם</t>
  </si>
  <si>
    <t>שאהין תימור</t>
  </si>
  <si>
    <t>ח'ליל חוסאם</t>
  </si>
  <si>
    <t>עבוד זוהר</t>
  </si>
  <si>
    <t>משילח נאל</t>
  </si>
  <si>
    <t>אל סאחלי פואד</t>
  </si>
  <si>
    <t>פחר אל דין תאמר</t>
  </si>
  <si>
    <t>חלבי אדיב</t>
  </si>
  <si>
    <t>אלקרא איוב</t>
  </si>
  <si>
    <t>באשא אמנון</t>
  </si>
  <si>
    <t>פחמאוי סעיד</t>
  </si>
  <si>
    <t>מנסור נביה</t>
  </si>
  <si>
    <t>מריח פריד</t>
  </si>
  <si>
    <t>חלבי מועין</t>
  </si>
  <si>
    <t>קדור מרזוק</t>
  </si>
  <si>
    <t>חסון קאסם</t>
  </si>
  <si>
    <t>אל סאחלי רוני</t>
  </si>
  <si>
    <t>חסון נאיף</t>
  </si>
  <si>
    <t>עזיז עזיז</t>
  </si>
  <si>
    <t>בדרייה אמיר</t>
  </si>
  <si>
    <t>פחר דין הייתם</t>
  </si>
  <si>
    <t>חסון נור</t>
  </si>
  <si>
    <t>עואד עמיר</t>
  </si>
  <si>
    <t>פרחאת אסעד</t>
  </si>
  <si>
    <t>גדבאן סאמר</t>
  </si>
  <si>
    <t>חלבי כרמל</t>
  </si>
  <si>
    <t>חלבי האדי</t>
  </si>
  <si>
    <t>חלבי כאמל</t>
  </si>
  <si>
    <t>חסון גסוב</t>
  </si>
  <si>
    <t>נסר אלדין יוסף</t>
  </si>
  <si>
    <t>חסון ריאד</t>
  </si>
  <si>
    <t>חסון איהאב</t>
  </si>
  <si>
    <t>חסון יוסף</t>
  </si>
  <si>
    <t>חסון השאם</t>
  </si>
  <si>
    <t>מריח עלא</t>
  </si>
  <si>
    <t>חסון אנוור</t>
  </si>
  <si>
    <t>מריח סדיק</t>
  </si>
  <si>
    <t>משילח איהב</t>
  </si>
  <si>
    <t>שאהין בסים</t>
  </si>
  <si>
    <t>חסון מיראדה</t>
  </si>
  <si>
    <t>מריח אוסאמה</t>
  </si>
  <si>
    <t>כמאל כמאל</t>
  </si>
  <si>
    <t>חסון שמס</t>
  </si>
  <si>
    <t>נסר אל דין אמל</t>
  </si>
  <si>
    <t>אלתסאמח ואלאמל</t>
  </si>
  <si>
    <t>דקסה נביל</t>
  </si>
  <si>
    <t>קדור עמאר</t>
  </si>
  <si>
    <t>חוסייסי מג'דה</t>
  </si>
  <si>
    <t>פרחאת עבדאללה</t>
  </si>
  <si>
    <t>פרו סעדי</t>
  </si>
  <si>
    <t>חדיד האני</t>
  </si>
  <si>
    <t>זהראלדין פואד</t>
  </si>
  <si>
    <t>חלבי קופטאן</t>
  </si>
  <si>
    <t>בוקרא</t>
  </si>
  <si>
    <t>חלבי אחסאן</t>
  </si>
  <si>
    <t>חסין ענאן</t>
  </si>
  <si>
    <t>גדבאן ענאן</t>
  </si>
  <si>
    <t>חלבי הודה</t>
  </si>
  <si>
    <t>פרחאת עטא</t>
  </si>
  <si>
    <t>אבו אלזלף בשיר</t>
  </si>
  <si>
    <t>בסיס רמזי</t>
  </si>
  <si>
    <t>קרא עובדיה</t>
  </si>
  <si>
    <t>חלבי תאופיק</t>
  </si>
  <si>
    <t>חוסייסי עאמר</t>
  </si>
  <si>
    <t>בניאל גלעד</t>
  </si>
  <si>
    <t>בראשות טל מתתיהו</t>
  </si>
  <si>
    <t>גני תקווה</t>
  </si>
  <si>
    <t>ללוש ישראל יעקב</t>
  </si>
  <si>
    <t>טפירו מוריס</t>
  </si>
  <si>
    <t>עזרא עופר</t>
  </si>
  <si>
    <t>מתתיהו טל</t>
  </si>
  <si>
    <t>כוכבי לאה</t>
  </si>
  <si>
    <t>ישראלי צבי</t>
  </si>
  <si>
    <t>מנור שלמה</t>
  </si>
  <si>
    <t>פרי דב</t>
  </si>
  <si>
    <t>שכטר אריאל</t>
  </si>
  <si>
    <t>זגורי בת שבע</t>
  </si>
  <si>
    <t>ביק עמוס</t>
  </si>
  <si>
    <t>אינהורן ישראל</t>
  </si>
  <si>
    <t>פכט שוניה</t>
  </si>
  <si>
    <t>גוזמן צבי</t>
  </si>
  <si>
    <t>גרי אוסירוף אורלי</t>
  </si>
  <si>
    <t>הוכמן זיוה</t>
  </si>
  <si>
    <t>סוכריאנו אלי ליקה</t>
  </si>
  <si>
    <t>אחי מרדכי אלי</t>
  </si>
  <si>
    <t>יפלח אברהם</t>
  </si>
  <si>
    <t>למען מסורת ישראל</t>
  </si>
  <si>
    <t>מנוח דניאל</t>
  </si>
  <si>
    <t>בושארי שרעבי רפאל</t>
  </si>
  <si>
    <t>הלוי חיים צבי</t>
  </si>
  <si>
    <t>חסן יעקב ז'קי</t>
  </si>
  <si>
    <t>עדני בנימין</t>
  </si>
  <si>
    <t>קובץ עידו</t>
  </si>
  <si>
    <t>רשימת יחד</t>
  </si>
  <si>
    <t>פרימו אושרת</t>
  </si>
  <si>
    <t>זילבר נדב</t>
  </si>
  <si>
    <t>מוכתר עידית</t>
  </si>
  <si>
    <t>בן חמו שלמה וויליאם</t>
  </si>
  <si>
    <t>עוזון עקיבא</t>
  </si>
  <si>
    <t>בן בסט משה</t>
  </si>
  <si>
    <t>צור עמליה</t>
  </si>
  <si>
    <t>רודה יגאל</t>
  </si>
  <si>
    <t>ברוש דוד</t>
  </si>
  <si>
    <t>ברק יאיר</t>
  </si>
  <si>
    <t>מיוחס סמדר חיה</t>
  </si>
  <si>
    <t>בן דקון דורון</t>
  </si>
  <si>
    <t>שחר משה</t>
  </si>
  <si>
    <t>את בראשות ליזי דלריצ'ה</t>
  </si>
  <si>
    <t>יניב חוה</t>
  </si>
  <si>
    <t>דונסקי איל פנחס</t>
  </si>
  <si>
    <t>זכאי זילברמן גליה</t>
  </si>
  <si>
    <t>דוידסון ולאדימיר</t>
  </si>
  <si>
    <t>טולמן נועה</t>
  </si>
  <si>
    <t>אורבך קפלינסקי אודליה</t>
  </si>
  <si>
    <t>אוזלבו שלמה</t>
  </si>
  <si>
    <t>דורון לוי לירון לילי</t>
  </si>
  <si>
    <t>צוריאל ידידיה</t>
  </si>
  <si>
    <t>קרמר חן</t>
  </si>
  <si>
    <t>שלומוביץ עומר מרדכי</t>
  </si>
  <si>
    <t>דלהריציה ליזי</t>
  </si>
  <si>
    <t>אלבז מסעוד אשר יוסף</t>
  </si>
  <si>
    <t>התנועה לאחדות גן יבנה</t>
  </si>
  <si>
    <t>גן יבנה</t>
  </si>
  <si>
    <t>אמיר יונתן</t>
  </si>
  <si>
    <t>אלגרבלי סימון</t>
  </si>
  <si>
    <t>סלומון אמיר</t>
  </si>
  <si>
    <t>אשכנזי יוסי</t>
  </si>
  <si>
    <t>כלפון סמי</t>
  </si>
  <si>
    <t>בר-חן יחיאלי הרצל</t>
  </si>
  <si>
    <t>כהן חגאי</t>
  </si>
  <si>
    <t>אביב לילך</t>
  </si>
  <si>
    <t>בן שאנן הנרי</t>
  </si>
  <si>
    <t>אדרי ארז אברהם</t>
  </si>
  <si>
    <t>עופר רזיאל</t>
  </si>
  <si>
    <t>תנופה לגן יבנה</t>
  </si>
  <si>
    <t>לוינגר טל</t>
  </si>
  <si>
    <t>גולד יהושע השיל</t>
  </si>
  <si>
    <t>תורגמן אוסנת</t>
  </si>
  <si>
    <t>ענבר רותי</t>
  </si>
  <si>
    <t>הראל ארז</t>
  </si>
  <si>
    <t>מולצ'דסקי בוריס</t>
  </si>
  <si>
    <t>הליכוד בראשות ירון ניסים</t>
  </si>
  <si>
    <t>חזן מאיר מישל</t>
  </si>
  <si>
    <t>אהרנסון טוביה-אלכסנדר</t>
  </si>
  <si>
    <t>ממו שמעון</t>
  </si>
  <si>
    <t>גבעתי ונונו דקלה</t>
  </si>
  <si>
    <t>ירמיהו אורן</t>
  </si>
  <si>
    <t>סבצ'ין נטליה</t>
  </si>
  <si>
    <t>פרינטה חנן</t>
  </si>
  <si>
    <t>אלפסי יהודית</t>
  </si>
  <si>
    <t>סויסה יורם שמעון</t>
  </si>
  <si>
    <t>ניסים )יחיא( ירון</t>
  </si>
  <si>
    <t>חניה מרדכי</t>
  </si>
  <si>
    <t>יד בראשות אלי אלוש</t>
  </si>
  <si>
    <t>בודק עפר אברהם</t>
  </si>
  <si>
    <t>שרביט גבריאל</t>
  </si>
  <si>
    <t>זהבי יאיר )מאיר(</t>
  </si>
  <si>
    <t>אמור יהודית</t>
  </si>
  <si>
    <t>בן-נוב יוסף</t>
  </si>
  <si>
    <t>ויצמן הדס</t>
  </si>
  <si>
    <t>ביסמוט אילן אלאן</t>
  </si>
  <si>
    <t>אלוש אלי</t>
  </si>
  <si>
    <t>גברה אמיר</t>
  </si>
  <si>
    <t>הבית היהודי בראשות אביחי עוגן</t>
  </si>
  <si>
    <t>גונר אברהם</t>
  </si>
  <si>
    <t>תמיר סיגל</t>
  </si>
  <si>
    <t>דואק אביב</t>
  </si>
  <si>
    <t>אהרן זביחי יעל</t>
  </si>
  <si>
    <t>כהן צמח יאיר</t>
  </si>
  <si>
    <t>עוגן אביחי</t>
  </si>
  <si>
    <t>מוסקוביץ אריה</t>
  </si>
  <si>
    <t>דרור לגן יבנה</t>
  </si>
  <si>
    <t>קפלן ילנה</t>
  </si>
  <si>
    <t>בכש עדי</t>
  </si>
  <si>
    <t>עזר רוחמה קרן</t>
  </si>
  <si>
    <t>פרץ רפאל</t>
  </si>
  <si>
    <t>רביבו אילן</t>
  </si>
  <si>
    <t>אוקמן ירדנה</t>
  </si>
  <si>
    <t>יניב סביון</t>
  </si>
  <si>
    <t>דרור אהרון</t>
  </si>
  <si>
    <t>אור בן אור</t>
  </si>
  <si>
    <t>אגודת ישראל נימרוד אברהם</t>
  </si>
  <si>
    <t>גנ</t>
  </si>
  <si>
    <t>אלמקיס ייטב</t>
  </si>
  <si>
    <t>פרובקביץ חיים</t>
  </si>
  <si>
    <t>כץ רנן תלמי</t>
  </si>
  <si>
    <t>מלבר משה חיים</t>
  </si>
  <si>
    <t>אברהם נימרוד</t>
  </si>
  <si>
    <t>לוי אדית</t>
  </si>
  <si>
    <t>עשיית אמת לגן יבנה</t>
  </si>
  <si>
    <t>גולדשטין בן עמי</t>
  </si>
  <si>
    <t>קוטרמן יהונתן</t>
  </si>
  <si>
    <t>שלם יורם</t>
  </si>
  <si>
    <t>דיין אודליה</t>
  </si>
  <si>
    <t>בר נור ירון</t>
  </si>
  <si>
    <t>רביב מאיר</t>
  </si>
  <si>
    <t>אונציק אריה</t>
  </si>
  <si>
    <t>התנועה למען גדרה</t>
  </si>
  <si>
    <t>קל</t>
  </si>
  <si>
    <t>גדרה</t>
  </si>
  <si>
    <t>גוילי זוהר</t>
  </si>
  <si>
    <t>מרק ענת</t>
  </si>
  <si>
    <t>פסי ניר</t>
  </si>
  <si>
    <t>עורקובי נחמיה</t>
  </si>
  <si>
    <t>רובנובסקי אורית</t>
  </si>
  <si>
    <t>אלבכרי משה</t>
  </si>
  <si>
    <t>גולן ורד</t>
  </si>
  <si>
    <t>מור ניצן</t>
  </si>
  <si>
    <t>יוסף טובה</t>
  </si>
  <si>
    <t>דהן שי</t>
  </si>
  <si>
    <t>צעירי גדרה</t>
  </si>
  <si>
    <t>כהן שמחה</t>
  </si>
  <si>
    <t>מדר ויצמן</t>
  </si>
  <si>
    <t>מזגני אליאב</t>
  </si>
  <si>
    <t>תנעמי יקותיאל</t>
  </si>
  <si>
    <t>צברי משה</t>
  </si>
  <si>
    <t>הבית היהודי בראשות ציון ידאעי</t>
  </si>
  <si>
    <t>רחבי שגית מרים</t>
  </si>
  <si>
    <t>מאנגני מיה</t>
  </si>
  <si>
    <t>יפרח מיכאל</t>
  </si>
  <si>
    <t>עקיבא אבשלום</t>
  </si>
  <si>
    <t>צברי אלון</t>
  </si>
  <si>
    <t>דויטש יוחנן נפתלי</t>
  </si>
  <si>
    <t>קרוליצקי יוסף ירון</t>
  </si>
  <si>
    <t>אהרן אוהד</t>
  </si>
  <si>
    <t>ידאעי ציון</t>
  </si>
  <si>
    <t>רצון אברהם</t>
  </si>
  <si>
    <t>בארי זהר הילה</t>
  </si>
  <si>
    <t>אגסי אסף רותם</t>
  </si>
  <si>
    <t>כוכבי חנוך אוריאל</t>
  </si>
  <si>
    <t>גאהרי מרדכי</t>
  </si>
  <si>
    <t>צ'קול מסרט</t>
  </si>
  <si>
    <t>דרבה מהרי</t>
  </si>
  <si>
    <t>ברו אהוד</t>
  </si>
  <si>
    <t>סנבטו וורקו</t>
  </si>
  <si>
    <t>דרבה אספאו אסף</t>
  </si>
  <si>
    <t>אספה אפרם</t>
  </si>
  <si>
    <t>מרק משה</t>
  </si>
  <si>
    <t>גשר- מחוברים לתושבים</t>
  </si>
  <si>
    <t>משעלי יובל רפאל</t>
  </si>
  <si>
    <t>שמעון אורי</t>
  </si>
  <si>
    <t>סעודי דיויד</t>
  </si>
  <si>
    <t>ליבה בן</t>
  </si>
  <si>
    <t>קריטי אליאור</t>
  </si>
  <si>
    <t>צוברי אבישי רפאל</t>
  </si>
  <si>
    <t>אזרזד שלום-מאיר</t>
  </si>
  <si>
    <t>גמליאל תמר</t>
  </si>
  <si>
    <t>בונים עתיד בראשות יואל גמליאל</t>
  </si>
  <si>
    <t>גמ</t>
  </si>
  <si>
    <t>פינקנברג הרץ</t>
  </si>
  <si>
    <t>מזרחי גל</t>
  </si>
  <si>
    <t>שרים שמעון</t>
  </si>
  <si>
    <t>זיו נועם</t>
  </si>
  <si>
    <t>סיגאוקר יגאל</t>
  </si>
  <si>
    <t>אורייב ורה</t>
  </si>
  <si>
    <t>דוד שושנה</t>
  </si>
  <si>
    <t>חברה יחיאל</t>
  </si>
  <si>
    <t>פנקר מרים</t>
  </si>
  <si>
    <t>יחיאל גיא</t>
  </si>
  <si>
    <t>מלמד יהודה</t>
  </si>
  <si>
    <t>צברי גולן</t>
  </si>
  <si>
    <t>קסנטיני נסים</t>
  </si>
  <si>
    <t>קוכנר אברהם תמר</t>
  </si>
  <si>
    <t>אייזיקוביץ-עודי עינב</t>
  </si>
  <si>
    <t>לוי אורית</t>
  </si>
  <si>
    <t>עקבא מיטל</t>
  </si>
  <si>
    <t>מרק רויטל</t>
  </si>
  <si>
    <t>פישמן אמיר</t>
  </si>
  <si>
    <t>בסון עמי</t>
  </si>
  <si>
    <t>רינות לבבי לילך</t>
  </si>
  <si>
    <t>בזק ניר</t>
  </si>
  <si>
    <t>קרונפלד שור נגה אידה</t>
  </si>
  <si>
    <t>דורון דן</t>
  </si>
  <si>
    <t>גמליאל יואל</t>
  </si>
  <si>
    <t>זיו-פורת ליאת</t>
  </si>
  <si>
    <t>גדרתים בראשות אלון גייר</t>
  </si>
  <si>
    <t>מרכוס חיותה</t>
  </si>
  <si>
    <t>בוסטין ירון אברהם</t>
  </si>
  <si>
    <t>איתן ורד</t>
  </si>
  <si>
    <t>בן-בוחר דורית</t>
  </si>
  <si>
    <t>אהרן תומר</t>
  </si>
  <si>
    <t>תשומה-כץ יאובמרט-יובי</t>
  </si>
  <si>
    <t>גייר אלון</t>
  </si>
  <si>
    <t>בכר אילן</t>
  </si>
  <si>
    <t>גבעתיים שלנו</t>
  </si>
  <si>
    <t>גבעתיים</t>
  </si>
  <si>
    <t>גרשוביץ ירון</t>
  </si>
  <si>
    <t>פלדר-ששון יפה</t>
  </si>
  <si>
    <t>מטיס משה</t>
  </si>
  <si>
    <t>ברקאי ציונה</t>
  </si>
  <si>
    <t>דן טל יפית</t>
  </si>
  <si>
    <t>קיגלר דוד יצחק</t>
  </si>
  <si>
    <t>חמיאס קארן</t>
  </si>
  <si>
    <t>גבריאלי נועם</t>
  </si>
  <si>
    <t>בללי אתי</t>
  </si>
  <si>
    <t>ניב אורלי</t>
  </si>
  <si>
    <t>אופלטקה יזהר</t>
  </si>
  <si>
    <t>קוניק רן</t>
  </si>
  <si>
    <t>גלרנטר אוריין ליאור</t>
  </si>
  <si>
    <t>מרצ בראשות ויוי וולפסון</t>
  </si>
  <si>
    <t>פרישברג שושנה</t>
  </si>
  <si>
    <t>ברנע נועה</t>
  </si>
  <si>
    <t>ליבוביץ אילה</t>
  </si>
  <si>
    <t>ברברמן קרלוס אלברטו</t>
  </si>
  <si>
    <t>ברתל מאירה</t>
  </si>
  <si>
    <t>מיכאלי דוד</t>
  </si>
  <si>
    <t>שפיגלמן יהונתן יחיאל</t>
  </si>
  <si>
    <t>שולקינד רלה</t>
  </si>
  <si>
    <t>אחון-ברקוביץ ורוניקה</t>
  </si>
  <si>
    <t>פרידמן ירון אברהם צבי</t>
  </si>
  <si>
    <t>רשף דרור</t>
  </si>
  <si>
    <t>שיזף מיכאלי חיה</t>
  </si>
  <si>
    <t>אורשלימי שרון</t>
  </si>
  <si>
    <t>צ'יצ'ק שמואל</t>
  </si>
  <si>
    <t>וולפסון ויויאנה לאה</t>
  </si>
  <si>
    <t>ברנע מתתיהו</t>
  </si>
  <si>
    <t>הליכוד בראשות ארגמן טלי</t>
  </si>
  <si>
    <t>ישראלי מאיר</t>
  </si>
  <si>
    <t>אבנרי נתנאל שלמה</t>
  </si>
  <si>
    <t>גרינולד עמיחי</t>
  </si>
  <si>
    <t>אשכנזי חוה</t>
  </si>
  <si>
    <t>חמדי הלוי יואב</t>
  </si>
  <si>
    <t>ארגמן טלי טליה</t>
  </si>
  <si>
    <t>רוזנברג פנחס</t>
  </si>
  <si>
    <t>כן לגבעתיים</t>
  </si>
  <si>
    <t>היכל יריב</t>
  </si>
  <si>
    <t>בלק ואלי</t>
  </si>
  <si>
    <t>מלמזדה רוני</t>
  </si>
  <si>
    <t>קוך תמר</t>
  </si>
  <si>
    <t>פרי סבינה שרה</t>
  </si>
  <si>
    <t>אבידן עידן</t>
  </si>
  <si>
    <t>רשף שירלי</t>
  </si>
  <si>
    <t>קונפורטי משה</t>
  </si>
  <si>
    <t>אברמוביץ איתי</t>
  </si>
  <si>
    <t>פורת זהבה</t>
  </si>
  <si>
    <t>קצנלבוגן עמירם</t>
  </si>
  <si>
    <t>ברלד עמיחי</t>
  </si>
  <si>
    <t>בן שחר ראובן</t>
  </si>
  <si>
    <t>גולדפינגר יהושע צבי</t>
  </si>
  <si>
    <t>הבית שלנו בגבעתיים בראשות מושיק גולדשטיין</t>
  </si>
  <si>
    <t>רונן משה</t>
  </si>
  <si>
    <t>פינקלשטיין רוזי</t>
  </si>
  <si>
    <t>בר נתן אליצור</t>
  </si>
  <si>
    <t>משעני שי</t>
  </si>
  <si>
    <t>שטרן יעקב נתן</t>
  </si>
  <si>
    <t>צדוק אורנה</t>
  </si>
  <si>
    <t>גולדשטיין משה</t>
  </si>
  <si>
    <t>לוזון דבורה</t>
  </si>
  <si>
    <t>הגימלאים בגבעתיים למועצת העיר בראשות בני רייך</t>
  </si>
  <si>
    <t>גיל יצחק</t>
  </si>
  <si>
    <t>אבנר איריס</t>
  </si>
  <si>
    <t>פרישמן אהוד</t>
  </si>
  <si>
    <t>סולקין דליה</t>
  </si>
  <si>
    <t>גירטלר עופר</t>
  </si>
  <si>
    <t>אלדור אירית</t>
  </si>
  <si>
    <t>פרידמן יואל</t>
  </si>
  <si>
    <t>רייך בני</t>
  </si>
  <si>
    <t>אשל זאבה</t>
  </si>
  <si>
    <t>העבודה בראשות איריס אברהם</t>
  </si>
  <si>
    <t>קופטש בת-שבע</t>
  </si>
  <si>
    <t>ליברמן נורית</t>
  </si>
  <si>
    <t>ווייס רינה )רוחמה זילפה(</t>
  </si>
  <si>
    <t>ברנד קרן</t>
  </si>
  <si>
    <t>דניאל חגית</t>
  </si>
  <si>
    <t>סבן הכהן סיון</t>
  </si>
  <si>
    <t>בנטוב יחיאל</t>
  </si>
  <si>
    <t>מרון תמר בלהה</t>
  </si>
  <si>
    <t>גולני משה</t>
  </si>
  <si>
    <t>לנדמן סיון</t>
  </si>
  <si>
    <t>גולדפרב אסף</t>
  </si>
  <si>
    <t>פרי יעל</t>
  </si>
  <si>
    <t>שכנאי גד</t>
  </si>
  <si>
    <t>פיק מירב דניאלה</t>
  </si>
  <si>
    <t>עידן רביב</t>
  </si>
  <si>
    <t>פוזנר עדי</t>
  </si>
  <si>
    <t>דלאל יעקב</t>
  </si>
  <si>
    <t>קציר זהבה-אורית</t>
  </si>
  <si>
    <t>לוטן תומר</t>
  </si>
  <si>
    <t>אורטמן יצחק</t>
  </si>
  <si>
    <t>רשטיק אורי</t>
  </si>
  <si>
    <t>אברהם איריס</t>
  </si>
  <si>
    <t>רמז יוסף</t>
  </si>
  <si>
    <t>חופש לעתיד הרשימה החילונית בראשות משה מרר</t>
  </si>
  <si>
    <t>גבעת שמואל</t>
  </si>
  <si>
    <t>שומורי שלמה</t>
  </si>
  <si>
    <t>בראל יצחק</t>
  </si>
  <si>
    <t>סנפיר ישעיהו</t>
  </si>
  <si>
    <t>הראל יונה</t>
  </si>
  <si>
    <t>בן ישראל גיל</t>
  </si>
  <si>
    <t>בני נוקד שרה</t>
  </si>
  <si>
    <t>אסרף אברהם</t>
  </si>
  <si>
    <t>פרנס יהודה</t>
  </si>
  <si>
    <t>עטיאס קורל</t>
  </si>
  <si>
    <t>מיכאלי אריה</t>
  </si>
  <si>
    <t>נתנאל מיכל</t>
  </si>
  <si>
    <t>צרויה מנחם</t>
  </si>
  <si>
    <t>מרר משה</t>
  </si>
  <si>
    <t>אנגלסמן חובב שלמה</t>
  </si>
  <si>
    <t>אטיאס אליהו שלמה</t>
  </si>
  <si>
    <t>אלמה שאול</t>
  </si>
  <si>
    <t>כהן קטלין שושנה</t>
  </si>
  <si>
    <t>גלנט צבי</t>
  </si>
  <si>
    <t>אולמרט ירמיהו</t>
  </si>
  <si>
    <t>מיליאבסקי אלכסנדר</t>
  </si>
  <si>
    <t>לוקובסקי גריגורי</t>
  </si>
  <si>
    <t>ליסננסקי דינה</t>
  </si>
  <si>
    <t>פרס נורית</t>
  </si>
  <si>
    <t>פרץ שמואל</t>
  </si>
  <si>
    <t>מוצפי עוז</t>
  </si>
  <si>
    <t>ביתן נעמי</t>
  </si>
  <si>
    <t>גוטליב רויטל</t>
  </si>
  <si>
    <t>קרסקו שגית</t>
  </si>
  <si>
    <t>יהב אלי</t>
  </si>
  <si>
    <t>עיני פלדמן נעמי</t>
  </si>
  <si>
    <t>וטורי סנינו ציון</t>
  </si>
  <si>
    <t>הבית היהודי בראשות יעקב ויליאן</t>
  </si>
  <si>
    <t>חלימי ירמי חי</t>
  </si>
  <si>
    <t>טבק אביחי</t>
  </si>
  <si>
    <t>מאירוביץ שמואל</t>
  </si>
  <si>
    <t>אבני בת-אל</t>
  </si>
  <si>
    <t>בורקש שמואל</t>
  </si>
  <si>
    <t>שרייבר רז משה</t>
  </si>
  <si>
    <t>גרוס מרדכי אביעד</t>
  </si>
  <si>
    <t>וולדיגר מרים-מיכל</t>
  </si>
  <si>
    <t>ויליאן יעקב</t>
  </si>
  <si>
    <t>בראון מרים שרה</t>
  </si>
  <si>
    <t>תנופה בגבעה בראשות יוסי ברודני</t>
  </si>
  <si>
    <t>שפיגל חיים שמחה</t>
  </si>
  <si>
    <t>שטרן מתן</t>
  </si>
  <si>
    <t>אושקי ליאת</t>
  </si>
  <si>
    <t>גואטה כפיר רון</t>
  </si>
  <si>
    <t>כרמל עינת</t>
  </si>
  <si>
    <t>סרור ארי חי</t>
  </si>
  <si>
    <t>פרקש אריאל</t>
  </si>
  <si>
    <t>גינת ורד</t>
  </si>
  <si>
    <t>ליפשיץ מיכל</t>
  </si>
  <si>
    <t>וייס אורי</t>
  </si>
  <si>
    <t>סומך בנימין</t>
  </si>
  <si>
    <t>ברודני יוסף</t>
  </si>
  <si>
    <t>בן ארי יחזקאל</t>
  </si>
  <si>
    <t>גש מחוברים למען גבעת שמואל</t>
  </si>
  <si>
    <t>ערבות רפאל יוסף</t>
  </si>
  <si>
    <t>אינגבר אפרת</t>
  </si>
  <si>
    <t>בילינקי אבישי</t>
  </si>
  <si>
    <t>קליין גלית</t>
  </si>
  <si>
    <t>אור לילך</t>
  </si>
  <si>
    <t>רוזין אודליה</t>
  </si>
  <si>
    <t>אטיה נסים ניר</t>
  </si>
  <si>
    <t>ארביב הרצל</t>
  </si>
  <si>
    <t>גרדה שלמה</t>
  </si>
  <si>
    <t>רביזדה יעקב</t>
  </si>
  <si>
    <t>גבעת זאב</t>
  </si>
  <si>
    <t>רבני אוריאל</t>
  </si>
  <si>
    <t>רבוך יעקב ישראל</t>
  </si>
  <si>
    <t>מועלם יוסף חיים</t>
  </si>
  <si>
    <t>בנימין יוסף</t>
  </si>
  <si>
    <t>אופק חדש לגבעה</t>
  </si>
  <si>
    <t>פואה דניאל שמואל</t>
  </si>
  <si>
    <t>נסים גילה לאה</t>
  </si>
  <si>
    <t>אגסי אדריאן אליס</t>
  </si>
  <si>
    <t>רזון שלמה</t>
  </si>
  <si>
    <t>דרך חדשה בראשות שלומי אלפסי</t>
  </si>
  <si>
    <t>אמסלם הילה</t>
  </si>
  <si>
    <t>ואעקנין אליהו</t>
  </si>
  <si>
    <t>סמימיאן אירית רות</t>
  </si>
  <si>
    <t>אזולאי יעקב</t>
  </si>
  <si>
    <t>כהן סלמון</t>
  </si>
  <si>
    <t>אלפסי שלומי</t>
  </si>
  <si>
    <t>ארף רפאל</t>
  </si>
  <si>
    <t>תושבים מובילים אחרת</t>
  </si>
  <si>
    <t>כהן גיליה</t>
  </si>
  <si>
    <t>גולן מורן</t>
  </si>
  <si>
    <t>זנגביל גילעד</t>
  </si>
  <si>
    <t>ודעי-רבבשי יעל</t>
  </si>
  <si>
    <t>חיים חנן</t>
  </si>
  <si>
    <t>רותם רחל אלינור</t>
  </si>
  <si>
    <t>זקן שמואל</t>
  </si>
  <si>
    <t>נאסה מרים</t>
  </si>
  <si>
    <t>נפש שושנה</t>
  </si>
  <si>
    <t>כץ ליזה</t>
  </si>
  <si>
    <t>סדובסקי אסף שאול יוסף</t>
  </si>
  <si>
    <t>לביא מרית</t>
  </si>
  <si>
    <t>אברהם ארז</t>
  </si>
  <si>
    <t>ויינברגר תאודור</t>
  </si>
  <si>
    <t>שבת ענת</t>
  </si>
  <si>
    <t>רחמני אמיר</t>
  </si>
  <si>
    <t>שם טוב מרים</t>
  </si>
  <si>
    <t>כהן יריב</t>
  </si>
  <si>
    <t>כרמלי ענבל</t>
  </si>
  <si>
    <t>גולדשטיין אילנה</t>
  </si>
  <si>
    <t>שפר ישי</t>
  </si>
  <si>
    <t>עתיד טוב לגבעה</t>
  </si>
  <si>
    <t>יורה גלעד אליהו</t>
  </si>
  <si>
    <t>ויצמן יעל</t>
  </si>
  <si>
    <t>משעלי אברהם</t>
  </si>
  <si>
    <t>מלכה חנן</t>
  </si>
  <si>
    <t>ערמוני יואב</t>
  </si>
  <si>
    <t>הבית היהודי בראשות אילנה דרור</t>
  </si>
  <si>
    <t>סימפסון מרדכי-יצחק</t>
  </si>
  <si>
    <t>לחמי אלון יצחק</t>
  </si>
  <si>
    <t>אהרנולד מרדכי</t>
  </si>
  <si>
    <t>מאירי מיכאל</t>
  </si>
  <si>
    <t>דרור אילנה</t>
  </si>
  <si>
    <t>חברוני יפעת</t>
  </si>
  <si>
    <t>יעקוביאן דבי רחל</t>
  </si>
  <si>
    <t>מרדכי ינון</t>
  </si>
  <si>
    <t>זיו מירב</t>
  </si>
  <si>
    <t>זקאים יפית</t>
  </si>
  <si>
    <t>דוד אשכול</t>
  </si>
  <si>
    <t>בן-חמו אליעזר מסעוד</t>
  </si>
  <si>
    <t>אברהמי יוסף</t>
  </si>
  <si>
    <t>שי אליהו</t>
  </si>
  <si>
    <t>הוד יוסף</t>
  </si>
  <si>
    <t>שלום נורית מזל</t>
  </si>
  <si>
    <t>בן-ישי רמה</t>
  </si>
  <si>
    <t>ביטון יצחק</t>
  </si>
  <si>
    <t>אסרף אודיה</t>
  </si>
  <si>
    <t>סדיק ליאון</t>
  </si>
  <si>
    <t>זמיר עזיזה אורת אוה</t>
  </si>
  <si>
    <t>זאדא נחשון</t>
  </si>
  <si>
    <t>אביעזרי יוסף שלמה</t>
  </si>
  <si>
    <t>הרשימה התורנית המאוחדת</t>
  </si>
  <si>
    <t>גז</t>
  </si>
  <si>
    <t>לוי יוסף יצחק</t>
  </si>
  <si>
    <t>גליס נחום</t>
  </si>
  <si>
    <t>וינגרטין חיים יוסף דוד</t>
  </si>
  <si>
    <t>בריזל אליהו שלמה</t>
  </si>
  <si>
    <t>מזרחי רפאל אליהו</t>
  </si>
  <si>
    <t>ח'לול סרה</t>
  </si>
  <si>
    <t>ג'ש )גוש חלב(</t>
  </si>
  <si>
    <t>עבוד שרבל</t>
  </si>
  <si>
    <t>גזאל שאקר</t>
  </si>
  <si>
    <t>מגזל כמיל</t>
  </si>
  <si>
    <t>זקנון איון</t>
  </si>
  <si>
    <t>החברים</t>
  </si>
  <si>
    <t>חלייחל תאמר</t>
  </si>
  <si>
    <t>עזאם מוסטפא</t>
  </si>
  <si>
    <t>חלייחל מאליק</t>
  </si>
  <si>
    <t>עיסא נדים</t>
  </si>
  <si>
    <t>הברית</t>
  </si>
  <si>
    <t>עיסא מארון</t>
  </si>
  <si>
    <t>השול סלווא</t>
  </si>
  <si>
    <t>עיסא נאדר</t>
  </si>
  <si>
    <t>זכנון ג'אן</t>
  </si>
  <si>
    <t>האשול יוסף</t>
  </si>
  <si>
    <t>סלימאן מארון</t>
  </si>
  <si>
    <t>איוב מוסטפא</t>
  </si>
  <si>
    <t>אלחל</t>
  </si>
  <si>
    <t>סרוע ג'אני</t>
  </si>
  <si>
    <t>פארס שרבל</t>
  </si>
  <si>
    <t>עלם עלם</t>
  </si>
  <si>
    <t>חליחל שאדי</t>
  </si>
  <si>
    <t>חלייחל ראשד</t>
  </si>
  <si>
    <t>עזאם חוסאם</t>
  </si>
  <si>
    <t>עבאסי הישם</t>
  </si>
  <si>
    <t>חלייחל חסן</t>
  </si>
  <si>
    <t>איוב עלי</t>
  </si>
  <si>
    <t>והבה פירס</t>
  </si>
  <si>
    <t>זידאן מחמוד</t>
  </si>
  <si>
    <t>חלייחל ויסאם</t>
  </si>
  <si>
    <t>עיסא אדואר</t>
  </si>
  <si>
    <t>אלוחדה ללתעייר</t>
  </si>
  <si>
    <t>עקל אדיב שרבל</t>
  </si>
  <si>
    <t>עיסא חנא</t>
  </si>
  <si>
    <t>חנא אליאס</t>
  </si>
  <si>
    <t>עקל ויסאם</t>
  </si>
  <si>
    <t>סעד ג'מאל</t>
  </si>
  <si>
    <t>חדאד ויליאם</t>
  </si>
  <si>
    <t>אבו זיינב חמודי</t>
  </si>
  <si>
    <t>אליאס אליאס</t>
  </si>
  <si>
    <t>חדאד נביל אלסאמי</t>
  </si>
  <si>
    <t>חרקה</t>
  </si>
  <si>
    <t>נסאר אמטאנס טוני</t>
  </si>
  <si>
    <t>ג'ובראן גבי</t>
  </si>
  <si>
    <t>חדאד שארלי</t>
  </si>
  <si>
    <t>חדאד ג'ובראיל</t>
  </si>
  <si>
    <t>ג'יל ג'דיד</t>
  </si>
  <si>
    <t>חדאד אליאס</t>
  </si>
  <si>
    <t>עאסי שרבל</t>
  </si>
  <si>
    <t>גובראן פאוזי</t>
  </si>
  <si>
    <t>לחוד רנא</t>
  </si>
  <si>
    <t>ג'ש אלמוסתקבל</t>
  </si>
  <si>
    <t>חדאד לביב</t>
  </si>
  <si>
    <t>מנסור מנסור</t>
  </si>
  <si>
    <t>ג'ובראן שוכרי</t>
  </si>
  <si>
    <t>ניג'ם ג'וני</t>
  </si>
  <si>
    <t>נגאר מוחמד</t>
  </si>
  <si>
    <t>אלתג'ייר ואלאסלאח</t>
  </si>
  <si>
    <t>תעל</t>
  </si>
  <si>
    <t>ג'סר א-זרקא</t>
  </si>
  <si>
    <t>שהאב חליל</t>
  </si>
  <si>
    <t>גרבאן הלאל</t>
  </si>
  <si>
    <t>עמאש עואד</t>
  </si>
  <si>
    <t>עמאש מוראד</t>
  </si>
  <si>
    <t>עמאש נעמאן</t>
  </si>
  <si>
    <t>ג'סר אלזרקא אחת</t>
  </si>
  <si>
    <t>עמאש נמר</t>
  </si>
  <si>
    <t>עמאש סובחי</t>
  </si>
  <si>
    <t>עמאש מוניב</t>
  </si>
  <si>
    <t>עמאש אניס</t>
  </si>
  <si>
    <t>עמאש פהדה</t>
  </si>
  <si>
    <t>אלקוא אלשאבה ללתגדיד</t>
  </si>
  <si>
    <t>עמאש סאבר</t>
  </si>
  <si>
    <t>עמאש מנסור</t>
  </si>
  <si>
    <t>עמאש זכי</t>
  </si>
  <si>
    <t>עמאש רדה</t>
  </si>
  <si>
    <t>טואטחה אסמאעיל</t>
  </si>
  <si>
    <t>עמאש עימאד</t>
  </si>
  <si>
    <t>עמאש עבדאללה</t>
  </si>
  <si>
    <t>עמאש אברהים</t>
  </si>
  <si>
    <t>עמאש מוחמד</t>
  </si>
  <si>
    <t>עמאש קוסאי</t>
  </si>
  <si>
    <t>אלמג'ד צאות אלשבאב</t>
  </si>
  <si>
    <t>עמאש אוסאמה</t>
  </si>
  <si>
    <t>מוחמד סאבר</t>
  </si>
  <si>
    <t>עמאש מחמוד</t>
  </si>
  <si>
    <t>עמאש מאגיד</t>
  </si>
  <si>
    <t>שאהב רמי</t>
  </si>
  <si>
    <t>גורבאן מוחמד</t>
  </si>
  <si>
    <t>גרבאן סוהיל</t>
  </si>
  <si>
    <t>גרבאן סעיד</t>
  </si>
  <si>
    <t>גרבאן מוחמד</t>
  </si>
  <si>
    <t>עמאש אברהאים</t>
  </si>
  <si>
    <t>גרבאן חאלד</t>
  </si>
  <si>
    <t>גרבאן נעים</t>
  </si>
  <si>
    <t>גרבאן שדאד</t>
  </si>
  <si>
    <t>עמאש חסן</t>
  </si>
  <si>
    <t>האיחוד הערבי</t>
  </si>
  <si>
    <t>עמאש גומעה</t>
  </si>
  <si>
    <t>עמאש פתחי</t>
  </si>
  <si>
    <t>עמאש סמיר</t>
  </si>
  <si>
    <t>עמאש בדראן</t>
  </si>
  <si>
    <t>עמאש נאסר</t>
  </si>
  <si>
    <t>עמאש מועאון</t>
  </si>
  <si>
    <t>עמאש בסאם</t>
  </si>
  <si>
    <t>עאהד ג'דיד</t>
  </si>
  <si>
    <t>רשוואן חסן</t>
  </si>
  <si>
    <t>גרבאן אחמד</t>
  </si>
  <si>
    <t>עמאש סולימאן</t>
  </si>
  <si>
    <t>עמאש חאמד</t>
  </si>
  <si>
    <t>נגנאגיה השאם</t>
  </si>
  <si>
    <t>עמאש סעיד</t>
  </si>
  <si>
    <t>עמאש אחמד</t>
  </si>
  <si>
    <t>עמאש באסם</t>
  </si>
  <si>
    <t>גרבאן מחמד</t>
  </si>
  <si>
    <t>גרבאן אדהם</t>
  </si>
  <si>
    <t>גרבאן מסעד</t>
  </si>
  <si>
    <t>עמאש מחמד</t>
  </si>
  <si>
    <t>אבו שהאב וליד</t>
  </si>
  <si>
    <t>עמאש עבד אל חלים</t>
  </si>
  <si>
    <t>גורבאן מחמוד</t>
  </si>
  <si>
    <t>דחבור עאמר</t>
  </si>
  <si>
    <t>גבהת אלאנקאד</t>
  </si>
  <si>
    <t>שהאב זאב</t>
  </si>
  <si>
    <t>עמאש לאמי</t>
  </si>
  <si>
    <t>אבו חאמד חסן</t>
  </si>
  <si>
    <t>שהאב שעבאן</t>
  </si>
  <si>
    <t>גרבאן ופא</t>
  </si>
  <si>
    <t>אלתג'מוע אלג'סראוי</t>
  </si>
  <si>
    <t>גרבאן עבד</t>
  </si>
  <si>
    <t>שהאב סאידה</t>
  </si>
  <si>
    <t>גרבאן וליד</t>
  </si>
  <si>
    <t>ג'רבאן חאממי</t>
  </si>
  <si>
    <t>עמאש חליל</t>
  </si>
  <si>
    <t>גרבאן מועין</t>
  </si>
  <si>
    <t>דחבור נגד</t>
  </si>
  <si>
    <t>גרבאן ריאד</t>
  </si>
  <si>
    <t>עמאש נורהאן</t>
  </si>
  <si>
    <t>שהאב נידאל</t>
  </si>
  <si>
    <t>עמאש ג'מיל</t>
  </si>
  <si>
    <t>שהאב חידר</t>
  </si>
  <si>
    <t>חמדאן מחמד</t>
  </si>
  <si>
    <t>ג'רבאן סמי</t>
  </si>
  <si>
    <t>גרבאן חביב</t>
  </si>
  <si>
    <t>עמאש אמיר</t>
  </si>
  <si>
    <t>גרבאן ופיק</t>
  </si>
  <si>
    <t>שהוואני מוחמד</t>
  </si>
  <si>
    <t>ג'לג'וליה</t>
  </si>
  <si>
    <t>חגלי האני</t>
  </si>
  <si>
    <t>אבו חגלה פריד</t>
  </si>
  <si>
    <t>סמארה ליית</t>
  </si>
  <si>
    <t>אלפקיר אדהם</t>
  </si>
  <si>
    <t>סוקי איהאב</t>
  </si>
  <si>
    <t>שהוואני סוהיל</t>
  </si>
  <si>
    <t>ג'יוסי עבדול ודוד</t>
  </si>
  <si>
    <t>חגלי חסן</t>
  </si>
  <si>
    <t>פיומי שאוקי</t>
  </si>
  <si>
    <t>אלטקוא</t>
  </si>
  <si>
    <t>שוואהנה חאלד</t>
  </si>
  <si>
    <t>טליב עבדאלחכים</t>
  </si>
  <si>
    <t>שואהנה יעקוב</t>
  </si>
  <si>
    <t>אבו סניני חסין</t>
  </si>
  <si>
    <t>העצמאות</t>
  </si>
  <si>
    <t>אניס אחמד</t>
  </si>
  <si>
    <t>סעיד טאהא איימן</t>
  </si>
  <si>
    <t>עאבד ואהיל</t>
  </si>
  <si>
    <t>חטיב נור אלדין</t>
  </si>
  <si>
    <t>מרעב זאהר</t>
  </si>
  <si>
    <t>שתיווי ראשיד</t>
  </si>
  <si>
    <t>ערבאס הישאם</t>
  </si>
  <si>
    <t>עראר אימן</t>
  </si>
  <si>
    <t>פיומי ראמי</t>
  </si>
  <si>
    <t>עודה מחמוד</t>
  </si>
  <si>
    <t>חרובי פארס</t>
  </si>
  <si>
    <t>גאבר מאלכ</t>
  </si>
  <si>
    <t>אבו קישק ג'מיל</t>
  </si>
  <si>
    <t>חרוב אשרף</t>
  </si>
  <si>
    <t>גראבה חסן</t>
  </si>
  <si>
    <t>עבדאל גאפר אחמד</t>
  </si>
  <si>
    <t>חרבוש קאיד</t>
  </si>
  <si>
    <t>גאבר גאבר</t>
  </si>
  <si>
    <t>שרים עמאד</t>
  </si>
  <si>
    <t>ראעי הילאל</t>
  </si>
  <si>
    <t>טאהא אדהם</t>
  </si>
  <si>
    <t>גיוסי מוחמד זוהיר</t>
  </si>
  <si>
    <t>עדס אמיר</t>
  </si>
  <si>
    <t>אלבשיש מחמד</t>
  </si>
  <si>
    <t>שוואהנה נעים</t>
  </si>
  <si>
    <t>שואהנה מוחמד</t>
  </si>
  <si>
    <t>עבדל גאפר מוחמד</t>
  </si>
  <si>
    <t>אלפקיר אשרף</t>
  </si>
  <si>
    <t>ענתר אוסמה</t>
  </si>
  <si>
    <t>אבו כישכ נשאת</t>
  </si>
  <si>
    <t>עודה עלי</t>
  </si>
  <si>
    <t>חרוב כאמל</t>
  </si>
  <si>
    <t>קורמטה מואייד</t>
  </si>
  <si>
    <t>יונס בילאל</t>
  </si>
  <si>
    <t>אלכראמה ואלאזדהאר</t>
  </si>
  <si>
    <t>בחירה מהדי</t>
  </si>
  <si>
    <t>אחמד עלא</t>
  </si>
  <si>
    <t>עבד אל גאפר עבדאל חמיד</t>
  </si>
  <si>
    <t>מוטלק חכים</t>
  </si>
  <si>
    <t>קורמטה כמאל</t>
  </si>
  <si>
    <t>החזית הדימוקרטית לשלום ושוויון</t>
  </si>
  <si>
    <t>עיסאווי זאהר</t>
  </si>
  <si>
    <t>סיירפי חסן</t>
  </si>
  <si>
    <t>טאהא נדים</t>
  </si>
  <si>
    <t>צאלח מוחמד</t>
  </si>
  <si>
    <t>ג'ורן חוסאם</t>
  </si>
  <si>
    <t>עזון עבדול נאצר</t>
  </si>
  <si>
    <t>מגארי פאוז</t>
  </si>
  <si>
    <t>מראר צאלח</t>
  </si>
  <si>
    <t>ראבי עלא אלדין</t>
  </si>
  <si>
    <t>עיסווי איוב</t>
  </si>
  <si>
    <t>הנאמנות אלאכלאס</t>
  </si>
  <si>
    <t>הק</t>
  </si>
  <si>
    <t>בללו גמיל</t>
  </si>
  <si>
    <t>עודה עוקבה</t>
  </si>
  <si>
    <t>גומעה ווספי</t>
  </si>
  <si>
    <t>ראבי יוסף</t>
  </si>
  <si>
    <t>עודה נשאת</t>
  </si>
  <si>
    <t>סולידריות</t>
  </si>
  <si>
    <t>עודה עבד אל חלים</t>
  </si>
  <si>
    <t>עודה פאיק</t>
  </si>
  <si>
    <t>ח'נג'ר מנסור</t>
  </si>
  <si>
    <t>ג'ולס מווחדה</t>
  </si>
  <si>
    <t>ג'ולס</t>
  </si>
  <si>
    <t>ח'רבאוי באסם</t>
  </si>
  <si>
    <t>בוז כמאל</t>
  </si>
  <si>
    <t>הנו נזיה</t>
  </si>
  <si>
    <t>טריף כמאל</t>
  </si>
  <si>
    <t>אבו חסן האדי</t>
  </si>
  <si>
    <t>טריף סלים</t>
  </si>
  <si>
    <t>חמזה סלים</t>
  </si>
  <si>
    <t>חמזה מוגאמס ריאד</t>
  </si>
  <si>
    <t>הנו עלאא</t>
  </si>
  <si>
    <t>הנו</t>
  </si>
  <si>
    <t>יוסף סאלח</t>
  </si>
  <si>
    <t>הנו פהים</t>
  </si>
  <si>
    <t>הנו רנאן</t>
  </si>
  <si>
    <t>הנו סאלח</t>
  </si>
  <si>
    <t>קואס קאייד</t>
  </si>
  <si>
    <t>סלאמה מוניר</t>
  </si>
  <si>
    <t>חמד ראמי</t>
  </si>
  <si>
    <t>פאחרה קאסם</t>
  </si>
  <si>
    <t>אבו ח'ליל אחמד</t>
  </si>
  <si>
    <t>האמצע</t>
  </si>
  <si>
    <t>הנו מלחם</t>
  </si>
  <si>
    <t>שובאש מוחמד</t>
  </si>
  <si>
    <t>חרבאוי עבדאללה</t>
  </si>
  <si>
    <t>כולנו יחד</t>
  </si>
  <si>
    <t>טריף נסיב</t>
  </si>
  <si>
    <t>אבו חסן קאסם</t>
  </si>
  <si>
    <t>נג'ם חוסאם</t>
  </si>
  <si>
    <t>סולידאריות</t>
  </si>
  <si>
    <t>נש</t>
  </si>
  <si>
    <t>חרבאוי איהאב</t>
  </si>
  <si>
    <t>קטיש נדר</t>
  </si>
  <si>
    <t>עבד אל לטיף בשיר</t>
  </si>
  <si>
    <t>נג'ם האשם</t>
  </si>
  <si>
    <t>אבו חלא חאתם</t>
  </si>
  <si>
    <t>אבו ח'לא סאמי</t>
  </si>
  <si>
    <t>עזאם סאמר</t>
  </si>
  <si>
    <t>אבו חלא נזיה</t>
  </si>
  <si>
    <t>נבואני סלימאן</t>
  </si>
  <si>
    <t>צדק ושקיפות</t>
  </si>
  <si>
    <t>מאדי והבי</t>
  </si>
  <si>
    <t>נבואני וחיד</t>
  </si>
  <si>
    <t>אבו נג'ם ראדי</t>
  </si>
  <si>
    <t>נבואני איוב</t>
  </si>
  <si>
    <t>נבואני כמאל</t>
  </si>
  <si>
    <t>הנו אכרם</t>
  </si>
  <si>
    <t>עבאס דניאל</t>
  </si>
  <si>
    <t>עבאס מוניר</t>
  </si>
  <si>
    <t>תחריר</t>
  </si>
  <si>
    <t>חשאן מוחמד</t>
  </si>
  <si>
    <t>נבואני נזיה</t>
  </si>
  <si>
    <t>הנו קאסם</t>
  </si>
  <si>
    <t>הנו סלמאן</t>
  </si>
  <si>
    <t>סובח אמל</t>
  </si>
  <si>
    <t>נצחון</t>
  </si>
  <si>
    <t>סובח אמיר</t>
  </si>
  <si>
    <t>אבו ח'ליל עאיד</t>
  </si>
  <si>
    <t>בוז עלם</t>
  </si>
  <si>
    <t>הנו מאהל</t>
  </si>
  <si>
    <t>עזאם נדיר</t>
  </si>
  <si>
    <t>חשאן עזאת</t>
  </si>
  <si>
    <t>שובאש סאלח</t>
  </si>
  <si>
    <t>סובח מאזן</t>
  </si>
  <si>
    <t>עמאר ופא</t>
  </si>
  <si>
    <t>ג'ולס החדשה</t>
  </si>
  <si>
    <t>עמאר נור אלדין</t>
  </si>
  <si>
    <t>עמאר נדים</t>
  </si>
  <si>
    <t>עאמר נסיב</t>
  </si>
  <si>
    <t>הלא</t>
  </si>
  <si>
    <t>עאמר חמוד</t>
  </si>
  <si>
    <t>עאמר פזע</t>
  </si>
  <si>
    <t>הנו חמדון</t>
  </si>
  <si>
    <t>אלבדיל</t>
  </si>
  <si>
    <t>הנו פוזי</t>
  </si>
  <si>
    <t>הנו עאטף</t>
  </si>
  <si>
    <t>סאות אלחק</t>
  </si>
  <si>
    <t>ג'דיידה-מכר</t>
  </si>
  <si>
    <t>יאסין עבד אל פתאח</t>
  </si>
  <si>
    <t>אבו זלאם מוסטפא</t>
  </si>
  <si>
    <t>מיעארי מנאר</t>
  </si>
  <si>
    <t>יאסין סמיר</t>
  </si>
  <si>
    <t>כיאלי ח'יר</t>
  </si>
  <si>
    <t>חמדוה מאמון</t>
  </si>
  <si>
    <t>אבו זלאם מוחמד</t>
  </si>
  <si>
    <t>הואש עלא</t>
  </si>
  <si>
    <t>חדרג' מחמוד</t>
  </si>
  <si>
    <t>סויטי עבדאללה</t>
  </si>
  <si>
    <t>סיידה סאלח</t>
  </si>
  <si>
    <t>דיב חסן</t>
  </si>
  <si>
    <t>סמרי ח'אלד</t>
  </si>
  <si>
    <t>כנעאני ואסים</t>
  </si>
  <si>
    <t>צף</t>
  </si>
  <si>
    <t>עביד עביד</t>
  </si>
  <si>
    <t>כיואן ג'האן</t>
  </si>
  <si>
    <t>אנטון ג'ורג'</t>
  </si>
  <si>
    <t>כיאל וסאם</t>
  </si>
  <si>
    <t>אלע'ד</t>
  </si>
  <si>
    <t>כיאל פריד</t>
  </si>
  <si>
    <t>מוברשם רודא</t>
  </si>
  <si>
    <t>טאהא מאהל</t>
  </si>
  <si>
    <t>כיאל אחמד</t>
  </si>
  <si>
    <t>כיאל מוחסן</t>
  </si>
  <si>
    <t>כיאל עומר</t>
  </si>
  <si>
    <t>שבל תאופיק</t>
  </si>
  <si>
    <t>שבל ח'אלד</t>
  </si>
  <si>
    <t>שבל עבד אל רחמאן</t>
  </si>
  <si>
    <t>אבו זלאם עלי</t>
  </si>
  <si>
    <t>שבל זאהר</t>
  </si>
  <si>
    <t>כיאל כאמל</t>
  </si>
  <si>
    <t>שבל עדנאן</t>
  </si>
  <si>
    <t>אבו שנב בלאל</t>
  </si>
  <si>
    <t>סלאמה כרים</t>
  </si>
  <si>
    <t>שנאוי עלי</t>
  </si>
  <si>
    <t>שימה סוהיל</t>
  </si>
  <si>
    <t>אבו שנב עומר</t>
  </si>
  <si>
    <t>ריחאוי אחמד</t>
  </si>
  <si>
    <t>אלסראא</t>
  </si>
  <si>
    <t>עג'ם זידאן</t>
  </si>
  <si>
    <t>אבו סעד מרעי</t>
  </si>
  <si>
    <t>פאעור שאוכת</t>
  </si>
  <si>
    <t>עיאיטה מרעי</t>
  </si>
  <si>
    <t>נסאר אסמאעיל</t>
  </si>
  <si>
    <t>אבו דיאב אסעד</t>
  </si>
  <si>
    <t>סעדי מחמוד</t>
  </si>
  <si>
    <t>קואמנה סמיר</t>
  </si>
  <si>
    <t>ח'ליל עלי</t>
  </si>
  <si>
    <t>הנבוזי אבראהים</t>
  </si>
  <si>
    <t>קאסם עמראן</t>
  </si>
  <si>
    <t>ח'ליל נאסר</t>
  </si>
  <si>
    <t>עדאדסי ואיל</t>
  </si>
  <si>
    <t>ריחאוי סעד</t>
  </si>
  <si>
    <t>שאמי אבראהים</t>
  </si>
  <si>
    <t>טואלבה אחמד</t>
  </si>
  <si>
    <t>מיעארי מרואן</t>
  </si>
  <si>
    <t>שעבאן בילאל</t>
  </si>
  <si>
    <t>סבאח חמזה</t>
  </si>
  <si>
    <t>בסל ראפע</t>
  </si>
  <si>
    <t>כיאל עלי</t>
  </si>
  <si>
    <t>נג'ם אכרם</t>
  </si>
  <si>
    <t>ג'ודי ג'מאל</t>
  </si>
  <si>
    <t>סעיד אגא ח'אלד</t>
  </si>
  <si>
    <t>דסוקי נדאל</t>
  </si>
  <si>
    <t>עבאדי עבד</t>
  </si>
  <si>
    <t>מועטי לוטפי</t>
  </si>
  <si>
    <t>פדלי יוסף</t>
  </si>
  <si>
    <t>כיאל סאלח</t>
  </si>
  <si>
    <t>כיאל ופיק</t>
  </si>
  <si>
    <t>םד</t>
  </si>
  <si>
    <t>אבו זלאם סאמי</t>
  </si>
  <si>
    <t>אבו זניד עיסא</t>
  </si>
  <si>
    <t>בשיר פריד</t>
  </si>
  <si>
    <t>עאמר איאד</t>
  </si>
  <si>
    <t>ח'ליל מחבובי</t>
  </si>
  <si>
    <t>איוב מונג'ד</t>
  </si>
  <si>
    <t>מסעוד גאזי</t>
  </si>
  <si>
    <t>כיאל פאדי</t>
  </si>
  <si>
    <t>שאמי אסעד</t>
  </si>
  <si>
    <t>אלמגד</t>
  </si>
  <si>
    <t>שאמי אמירה</t>
  </si>
  <si>
    <t>שאמי מרעי</t>
  </si>
  <si>
    <t>שאמי בהאא</t>
  </si>
  <si>
    <t>שאמי ריהאם</t>
  </si>
  <si>
    <t>דבדוב אנור</t>
  </si>
  <si>
    <t>שאמי אסד</t>
  </si>
  <si>
    <t>שאמי מוחמד</t>
  </si>
  <si>
    <t>מסרי טארק</t>
  </si>
  <si>
    <t>חביב חנא</t>
  </si>
  <si>
    <t>חמדה מוניר</t>
  </si>
  <si>
    <t>מנסור גסוב</t>
  </si>
  <si>
    <t>אבראהים אחמד</t>
  </si>
  <si>
    <t>מסרי עאדל</t>
  </si>
  <si>
    <t>מלחם מוחמד</t>
  </si>
  <si>
    <t>הואש עסאם</t>
  </si>
  <si>
    <t>חר</t>
  </si>
  <si>
    <t>דבדוב מוניר</t>
  </si>
  <si>
    <t>נג'ם לוטוף</t>
  </si>
  <si>
    <t>דרויש מוסטפא</t>
  </si>
  <si>
    <t>עשאן סעיד</t>
  </si>
  <si>
    <t>עכר כמאל</t>
  </si>
  <si>
    <t>שימה סברי</t>
  </si>
  <si>
    <t>עקר יוסף</t>
  </si>
  <si>
    <t>מלחם מוניר</t>
  </si>
  <si>
    <t>דבס באסם</t>
  </si>
  <si>
    <t>עכר טארק</t>
  </si>
  <si>
    <t>עבאס נורמן</t>
  </si>
  <si>
    <t>עריד שאטולה</t>
  </si>
  <si>
    <t>קאסם פרדוס</t>
  </si>
  <si>
    <t>כיאל מנאל</t>
  </si>
  <si>
    <t>סעד אמאל</t>
  </si>
  <si>
    <t>עריד מונאי</t>
  </si>
  <si>
    <t>אסדי ח'אלד</t>
  </si>
  <si>
    <t>עריד ויסאם</t>
  </si>
  <si>
    <t>כיאל חסן</t>
  </si>
  <si>
    <t>חד"ש ג'דיידה מכר</t>
  </si>
  <si>
    <t>סעד אבראהים</t>
  </si>
  <si>
    <t>נסראוי מחמוד</t>
  </si>
  <si>
    <t>כיאל פקרי</t>
  </si>
  <si>
    <t>ואכד חסן</t>
  </si>
  <si>
    <t>נג'ם נג'ם</t>
  </si>
  <si>
    <t>אסדי האשם</t>
  </si>
  <si>
    <t>מועטי עבד</t>
  </si>
  <si>
    <t>דבדוב מוחמד</t>
  </si>
  <si>
    <t>מסרי עלי</t>
  </si>
  <si>
    <t>עבאדי סאמי</t>
  </si>
  <si>
    <t>בסל אמין</t>
  </si>
  <si>
    <t>כיאל עאדל</t>
  </si>
  <si>
    <t>נג'ם אבראהים</t>
  </si>
  <si>
    <t>אלאהליה</t>
  </si>
  <si>
    <t>עלי מהראן</t>
  </si>
  <si>
    <t>ואכד ריאד</t>
  </si>
  <si>
    <t>אכבריה וסים</t>
  </si>
  <si>
    <t>עאקל ג'אד</t>
  </si>
  <si>
    <t>דיראוי איהב</t>
  </si>
  <si>
    <t>שעבאן אנוור</t>
  </si>
  <si>
    <t>עתאבא עלא</t>
  </si>
  <si>
    <t>דרויש אחמד</t>
  </si>
  <si>
    <t>רבאח קאסם</t>
  </si>
  <si>
    <t>מח'ול אליאס</t>
  </si>
  <si>
    <t>קיס מחאסן</t>
  </si>
  <si>
    <t>מוברשם זאהר</t>
  </si>
  <si>
    <t>מסאלחה מוהנד</t>
  </si>
  <si>
    <t>טאהא אהל</t>
  </si>
  <si>
    <t>אסדיה גאדה</t>
  </si>
  <si>
    <t>דיב אדיב</t>
  </si>
  <si>
    <t>תיתי סאלח</t>
  </si>
  <si>
    <t>החזית המתקדמת ג'דיידה מכר</t>
  </si>
  <si>
    <t>אבו עישה סאלח</t>
  </si>
  <si>
    <t>סלאח מאג'ד</t>
  </si>
  <si>
    <t>סעיד בדיעה</t>
  </si>
  <si>
    <t>דבס איאד</t>
  </si>
  <si>
    <t>מח'ול נזאר</t>
  </si>
  <si>
    <t>כיאל עפו</t>
  </si>
  <si>
    <t>אבו רומחין סוהיל</t>
  </si>
  <si>
    <t>פאעור סוהיל</t>
  </si>
  <si>
    <t>מיעארי נזיר</t>
  </si>
  <si>
    <t>דבס נימר</t>
  </si>
  <si>
    <t>סח'ניני ח'יר</t>
  </si>
  <si>
    <t>ועקנין סימון</t>
  </si>
  <si>
    <t>בת ים</t>
  </si>
  <si>
    <t>אשכנזי רפאל</t>
  </si>
  <si>
    <t>לביא בנימין</t>
  </si>
  <si>
    <t>מאמו יצחק איזק</t>
  </si>
  <si>
    <t>שמעוני גדעון</t>
  </si>
  <si>
    <t>טהורי יצחק</t>
  </si>
  <si>
    <t>מימון עמוס עמי</t>
  </si>
  <si>
    <t>וטורי רועי רחמים</t>
  </si>
  <si>
    <t>מויאל ברוך</t>
  </si>
  <si>
    <t>כהן סבן שמעון</t>
  </si>
  <si>
    <t>בן זקן אברהם</t>
  </si>
  <si>
    <t>ברנז רפאל</t>
  </si>
  <si>
    <t>אלחרר בנימין</t>
  </si>
  <si>
    <t>כהן כרמלה</t>
  </si>
  <si>
    <t>בת ים הירוקה- מעוף בראשות אסף כהן ואורי בן עטיה</t>
  </si>
  <si>
    <t>הופמן רבקה</t>
  </si>
  <si>
    <t>טורגובצקי אלכסנדר</t>
  </si>
  <si>
    <t>אראל אדוה</t>
  </si>
  <si>
    <t>הלוי אופיר</t>
  </si>
  <si>
    <t>גיל אליאב</t>
  </si>
  <si>
    <t>סינלניקוב אנסטסיה</t>
  </si>
  <si>
    <t>בן עטיה אורי</t>
  </si>
  <si>
    <t>כהן אסף</t>
  </si>
  <si>
    <t>סגל שמואל</t>
  </si>
  <si>
    <t>עתיד חדש בבת ים בראשות ירון לוי</t>
  </si>
  <si>
    <t>פרל טל</t>
  </si>
  <si>
    <t>טופור לב</t>
  </si>
  <si>
    <t>לוי איליה</t>
  </si>
  <si>
    <t>שטרול ישראל</t>
  </si>
  <si>
    <t>גל אייל</t>
  </si>
  <si>
    <t>אלמו בלטה יובל</t>
  </si>
  <si>
    <t>רדינסקי מריה</t>
  </si>
  <si>
    <t>לוי ירון עמוס</t>
  </si>
  <si>
    <t>מזרחי פנחס</t>
  </si>
  <si>
    <t>מרצ הנבחרת הצעירה והירוקה של בת ים בראשות קטי פיאסצקי</t>
  </si>
  <si>
    <t>אשכנזי חיים</t>
  </si>
  <si>
    <t>לאון עמוס</t>
  </si>
  <si>
    <t>בן דוד תומר</t>
  </si>
  <si>
    <t>עמר שרית</t>
  </si>
  <si>
    <t>סלמין מרק</t>
  </si>
  <si>
    <t>פליק ליאת</t>
  </si>
  <si>
    <t>זכאי דוד יפתח</t>
  </si>
  <si>
    <t>מירונוב ארטיום</t>
  </si>
  <si>
    <t>פוליאקוב ז'ורוב ג'ניפר יהלי</t>
  </si>
  <si>
    <t>שאול טלי</t>
  </si>
  <si>
    <t>פיאסצקי קטי</t>
  </si>
  <si>
    <t>כהן חללה דב</t>
  </si>
  <si>
    <t>הליכוד המתחדש בראשות ששון אליהו</t>
  </si>
  <si>
    <t>ברוך עדי</t>
  </si>
  <si>
    <t>פפיא קובי</t>
  </si>
  <si>
    <t>ספדה יצחק</t>
  </si>
  <si>
    <t>גרויס רות</t>
  </si>
  <si>
    <t>מרקוס יאיר משה</t>
  </si>
  <si>
    <t>רוטנשטיין ילנה</t>
  </si>
  <si>
    <t>עטר גבריאל</t>
  </si>
  <si>
    <t>סהר שבצוק אנסטסיה</t>
  </si>
  <si>
    <t>חיו משה</t>
  </si>
  <si>
    <t>פפיא דוד</t>
  </si>
  <si>
    <t>ברוט צבי משה</t>
  </si>
  <si>
    <t>הרוש יהודה</t>
  </si>
  <si>
    <t>אליהו ששון</t>
  </si>
  <si>
    <t>ז'ולקובסקי מרק</t>
  </si>
  <si>
    <t>בקריצקי מרק</t>
  </si>
  <si>
    <t>אירזה סרגיי</t>
  </si>
  <si>
    <t>בן רוזן פיטר</t>
  </si>
  <si>
    <t>מורוז ויטלי</t>
  </si>
  <si>
    <t>זובל נטליה</t>
  </si>
  <si>
    <t>ינקו משה</t>
  </si>
  <si>
    <t>יליסייב איגור</t>
  </si>
  <si>
    <t>אייזנשטט יבגני</t>
  </si>
  <si>
    <t>גנין אירינה</t>
  </si>
  <si>
    <t>חגג נטלי</t>
  </si>
  <si>
    <t>טל לבת -ים בתנופה</t>
  </si>
  <si>
    <t>גריגורייב יוליאנה</t>
  </si>
  <si>
    <t>פרץ דיקלה</t>
  </si>
  <si>
    <t>בן דור חיים</t>
  </si>
  <si>
    <t>שמש רן</t>
  </si>
  <si>
    <t>סטרובינסקי דוד ישראל</t>
  </si>
  <si>
    <t>טרויאנסקי זלצמן מריה</t>
  </si>
  <si>
    <t>חגג יריב</t>
  </si>
  <si>
    <t>ברונשטיין אלכס</t>
  </si>
  <si>
    <t>טל ויקטור</t>
  </si>
  <si>
    <t>בת- ים בראש מורם בראשות שלמה לחיאני</t>
  </si>
  <si>
    <t>אטינגר דוריאל</t>
  </si>
  <si>
    <t>אגלמז יוסף</t>
  </si>
  <si>
    <t>ניניו חיה</t>
  </si>
  <si>
    <t>נג'ר אילנה</t>
  </si>
  <si>
    <t>הוני מאיר</t>
  </si>
  <si>
    <t>קדין ליאוניד</t>
  </si>
  <si>
    <t>ועקנין שמעון</t>
  </si>
  <si>
    <t>כהן אלי אליהו</t>
  </si>
  <si>
    <t>נאור ברכה רבקה</t>
  </si>
  <si>
    <t>בכר יוסף</t>
  </si>
  <si>
    <t>דריקס יצחק</t>
  </si>
  <si>
    <t>פרון אסתר</t>
  </si>
  <si>
    <t>לחיאני שלמה</t>
  </si>
  <si>
    <t>יוסופוב אבו</t>
  </si>
  <si>
    <t>הרשימה המאוחדת בראשות אורי בוסקילה</t>
  </si>
  <si>
    <t>גב</t>
  </si>
  <si>
    <t>בן-נחום שלמה</t>
  </si>
  <si>
    <t>חטב חיים</t>
  </si>
  <si>
    <t>כהן צמח דורון</t>
  </si>
  <si>
    <t>ישי משה חי</t>
  </si>
  <si>
    <t>אקשטיין דביר דב</t>
  </si>
  <si>
    <t>זרוק יוסף</t>
  </si>
  <si>
    <t>אסקפה יצחק</t>
  </si>
  <si>
    <t>קרימר איתי אלעזר</t>
  </si>
  <si>
    <t>בוסקילה אורי אברהם</t>
  </si>
  <si>
    <t>בת-ים אחת בראשות אלי יריב</t>
  </si>
  <si>
    <t>זלסקיי אסיה</t>
  </si>
  <si>
    <t>חרמוני ברוך</t>
  </si>
  <si>
    <t>שטרומאיר יהודית</t>
  </si>
  <si>
    <t>פשה יפעת מיכל</t>
  </si>
  <si>
    <t>שביט אלברט</t>
  </si>
  <si>
    <t>פריימוביץ' דמיטרי</t>
  </si>
  <si>
    <t>עגיב אמיר</t>
  </si>
  <si>
    <t>ארביב חיים</t>
  </si>
  <si>
    <t>ווסה מהרטו</t>
  </si>
  <si>
    <t>בן סימון מרדכי</t>
  </si>
  <si>
    <t>בז'רנו לאון</t>
  </si>
  <si>
    <t>בם לאה</t>
  </si>
  <si>
    <t>יריב אלי</t>
  </si>
  <si>
    <t>חסארמה נאסר</t>
  </si>
  <si>
    <t>בענה</t>
  </si>
  <si>
    <t>חסארמה ג'בר</t>
  </si>
  <si>
    <t>חסארמה מוסטפא</t>
  </si>
  <si>
    <t>ח'ליל מוחמד</t>
  </si>
  <si>
    <t>בדראן ח'אלד</t>
  </si>
  <si>
    <t>ח'ליל אחמד</t>
  </si>
  <si>
    <t>ח'ליל מחמוד</t>
  </si>
  <si>
    <t>חליל עומר</t>
  </si>
  <si>
    <t>ח'ליל נור אל דין</t>
  </si>
  <si>
    <t>בני בענה</t>
  </si>
  <si>
    <t>ח'ליל אבראהים</t>
  </si>
  <si>
    <t>עלי ח'ליל עלי</t>
  </si>
  <si>
    <t>ח'ליל מוסטפא</t>
  </si>
  <si>
    <t>עבד אל רחמאן טאהא</t>
  </si>
  <si>
    <t>אליאס עזמי</t>
  </si>
  <si>
    <t>עאבד פדא אל דין</t>
  </si>
  <si>
    <t>בדראן מחמוד</t>
  </si>
  <si>
    <t>חסארמה סאלח</t>
  </si>
  <si>
    <t>ג'יריס ג'יריס</t>
  </si>
  <si>
    <t>חסארמה סלים</t>
  </si>
  <si>
    <t>דרויש עלי</t>
  </si>
  <si>
    <t>חסארמה חוסיין</t>
  </si>
  <si>
    <t>עאבד סלאם</t>
  </si>
  <si>
    <t>חסארמה עסאם</t>
  </si>
  <si>
    <t>אליאס סאלם</t>
  </si>
  <si>
    <t>אל בענה המאוחדת</t>
  </si>
  <si>
    <t>דאו ג'יריס</t>
  </si>
  <si>
    <t>עבד אל עזיז עבד אל חפיז</t>
  </si>
  <si>
    <t>עאבד מחמוד</t>
  </si>
  <si>
    <t>חאזן ודיע</t>
  </si>
  <si>
    <t>לאפי עלי</t>
  </si>
  <si>
    <t>תיתי אחמד</t>
  </si>
  <si>
    <t>תיתי עומר</t>
  </si>
  <si>
    <t>תיתי נור</t>
  </si>
  <si>
    <t>תיתי זיאד</t>
  </si>
  <si>
    <t>תיתי מוחמד</t>
  </si>
  <si>
    <t>בכרי עימאד</t>
  </si>
  <si>
    <t>חריית אל קראר</t>
  </si>
  <si>
    <t>בכרי אשרף</t>
  </si>
  <si>
    <t>אל בענה משפחתי</t>
  </si>
  <si>
    <t>עלי עלי</t>
  </si>
  <si>
    <t>עאבד מוחמד</t>
  </si>
  <si>
    <t>איוב אליאס</t>
  </si>
  <si>
    <t>חסארמה מחמוד</t>
  </si>
  <si>
    <t>עלי סאלח</t>
  </si>
  <si>
    <t>בכרי שאדי</t>
  </si>
  <si>
    <t>בכרי עאמר</t>
  </si>
  <si>
    <t>טוליאני אחמד</t>
  </si>
  <si>
    <t>עאבד עארף</t>
  </si>
  <si>
    <t>בכרי רפיק</t>
  </si>
  <si>
    <t>אבו היכל אמין</t>
  </si>
  <si>
    <t>אלתחאלוף אלבענאוי</t>
  </si>
  <si>
    <t>תיתי אוסאמה</t>
  </si>
  <si>
    <t>סואעד עלי</t>
  </si>
  <si>
    <t>תיתי עלי</t>
  </si>
  <si>
    <t>ג'יריס יוסף</t>
  </si>
  <si>
    <t>סואעד נאסר</t>
  </si>
  <si>
    <t>תיתי נסים</t>
  </si>
  <si>
    <t>אלתדאמן ואלתקדם</t>
  </si>
  <si>
    <t>תיתי מוופק</t>
  </si>
  <si>
    <t>תיתי עבאס</t>
  </si>
  <si>
    <t>זובידאת חוסין</t>
  </si>
  <si>
    <t>בסמת טבעון</t>
  </si>
  <si>
    <t>זובידאת מוסא</t>
  </si>
  <si>
    <t>זובידאת עאהד</t>
  </si>
  <si>
    <t>זוביידאת מוסא</t>
  </si>
  <si>
    <t>זובידאת מוחמד</t>
  </si>
  <si>
    <t>ארחייבי אחמד</t>
  </si>
  <si>
    <t>סעדיה סאלח</t>
  </si>
  <si>
    <t>בדרה מוחמד</t>
  </si>
  <si>
    <t>סעדיה סלים</t>
  </si>
  <si>
    <t>סעדי אחמד</t>
  </si>
  <si>
    <t>סעדיה עבד אלעזיז</t>
  </si>
  <si>
    <t>חילף סאלח</t>
  </si>
  <si>
    <t>אלתטויר</t>
  </si>
  <si>
    <t>חילף סאמי</t>
  </si>
  <si>
    <t>ח'לף עאדל</t>
  </si>
  <si>
    <t>ח'רובי עומר</t>
  </si>
  <si>
    <t>אלחלף מחמוד</t>
  </si>
  <si>
    <t>סעדי חמזה</t>
  </si>
  <si>
    <t>סעדי מוחמד</t>
  </si>
  <si>
    <t>כליבאת אוסאמה</t>
  </si>
  <si>
    <t>סעדי טאהא</t>
  </si>
  <si>
    <t>זובידאת ראפת</t>
  </si>
  <si>
    <t>זובידאת סלים</t>
  </si>
  <si>
    <t>זובידאת וליד</t>
  </si>
  <si>
    <t>זובידאת אסחאק</t>
  </si>
  <si>
    <t>שתייה דיאב</t>
  </si>
  <si>
    <t>זובידאת ראיד</t>
  </si>
  <si>
    <t>עלי חוסיין מוחמד</t>
  </si>
  <si>
    <t>אלזדהאר</t>
  </si>
  <si>
    <t>גריפאת עומר</t>
  </si>
  <si>
    <t>עלי חוסין מופלח</t>
  </si>
  <si>
    <t>זובידאת יוסף</t>
  </si>
  <si>
    <t>זבידאת מוניר</t>
  </si>
  <si>
    <t>זובידאת עדנאן</t>
  </si>
  <si>
    <t>אבו עוביד אסעד</t>
  </si>
  <si>
    <t>זובידאת חמזה</t>
  </si>
  <si>
    <t>זובידאת פואד</t>
  </si>
  <si>
    <t>רומחי מוחמד</t>
  </si>
  <si>
    <t>אלנהאד'ה</t>
  </si>
  <si>
    <t>חילף עומר</t>
  </si>
  <si>
    <t>רמיחאת האני</t>
  </si>
  <si>
    <t>ח'אלדי עדנאן</t>
  </si>
  <si>
    <t>חילף אמיר</t>
  </si>
  <si>
    <t>חילף פואד</t>
  </si>
  <si>
    <t>חילף נאדר</t>
  </si>
  <si>
    <t>זובידאת עומר</t>
  </si>
  <si>
    <t>זוביידאת קאסם</t>
  </si>
  <si>
    <t>זובידאת ח'אלד</t>
  </si>
  <si>
    <t>קבהא אוס</t>
  </si>
  <si>
    <t>בסמ"ה</t>
  </si>
  <si>
    <t>קבהא גודה</t>
  </si>
  <si>
    <t>כבהא הייתם</t>
  </si>
  <si>
    <t>קבהא מוחמד</t>
  </si>
  <si>
    <t>קבהה סאמי</t>
  </si>
  <si>
    <t>כבהה לאית</t>
  </si>
  <si>
    <t>מחאמיד מוחמד</t>
  </si>
  <si>
    <t>בסמה אלמוחדה</t>
  </si>
  <si>
    <t>מחאמיד אסעד</t>
  </si>
  <si>
    <t>מחמיד אלהיתם</t>
  </si>
  <si>
    <t>אגבאריה מג'די</t>
  </si>
  <si>
    <t>מחאמיד עאדל</t>
  </si>
  <si>
    <t>מחאמיד יוסף</t>
  </si>
  <si>
    <t>אגבאריה אחמד</t>
  </si>
  <si>
    <t>מחאמיד עבד אל ג'באר</t>
  </si>
  <si>
    <t>מחאמיד סרור</t>
  </si>
  <si>
    <t>מחאמיד מוסטפא</t>
  </si>
  <si>
    <t>וחדת בסמה ללתג'יר</t>
  </si>
  <si>
    <t>בדראן מטיע</t>
  </si>
  <si>
    <t>אח'אא</t>
  </si>
  <si>
    <t>כבהא חאתם</t>
  </si>
  <si>
    <t>כבהא לאפי</t>
  </si>
  <si>
    <t>בדראן סמי</t>
  </si>
  <si>
    <t>קבהא אימן</t>
  </si>
  <si>
    <t>קבהא חסיב</t>
  </si>
  <si>
    <t>אלקבהא ג'מאל</t>
  </si>
  <si>
    <t>בדראן ראיד</t>
  </si>
  <si>
    <t>כבהא נסים</t>
  </si>
  <si>
    <t>כבהה פאאד</t>
  </si>
  <si>
    <t>כבהה ואאל</t>
  </si>
  <si>
    <t>בדראן חאלד</t>
  </si>
  <si>
    <t>מדע</t>
  </si>
  <si>
    <t>קובהא זאהר</t>
  </si>
  <si>
    <t>בדראן זידאן</t>
  </si>
  <si>
    <t>כבהא עומיר</t>
  </si>
  <si>
    <t>אלתג'יר</t>
  </si>
  <si>
    <t>כבהה עותמאן</t>
  </si>
  <si>
    <t>כבהא ראיד</t>
  </si>
  <si>
    <t>מחאג'נה זיאד</t>
  </si>
  <si>
    <t>אלמוסתקלה</t>
  </si>
  <si>
    <t>מחאמיד זכריא</t>
  </si>
  <si>
    <t>נהיה סאלח</t>
  </si>
  <si>
    <t>מחאמיד סמיר</t>
  </si>
  <si>
    <t>מודלג' עלאם</t>
  </si>
  <si>
    <t>אלבסמה</t>
  </si>
  <si>
    <t>כבהה איאד</t>
  </si>
  <si>
    <t>כבהה מוסטפה</t>
  </si>
  <si>
    <t>קבהא אמין</t>
  </si>
  <si>
    <t>קבהא אמג'ד</t>
  </si>
  <si>
    <t>כבהא סאמי</t>
  </si>
  <si>
    <t>כבהא סאלח</t>
  </si>
  <si>
    <t>כבהה וחיד</t>
  </si>
  <si>
    <t>כבהא טארק</t>
  </si>
  <si>
    <t>מחאמיד חמזי</t>
  </si>
  <si>
    <t>אגבאריה עבד אלעזיז</t>
  </si>
  <si>
    <t>אגבאריה חוסני</t>
  </si>
  <si>
    <t>קבהא מחמוד</t>
  </si>
  <si>
    <t>אלסות אלחר</t>
  </si>
  <si>
    <t>קבהא מאנס</t>
  </si>
  <si>
    <t>קבהא יוסף</t>
  </si>
  <si>
    <t>כבהה נזיה</t>
  </si>
  <si>
    <t>כבהא סמיר</t>
  </si>
  <si>
    <t>כבהה אחמד</t>
  </si>
  <si>
    <t>כבהא חאלד</t>
  </si>
  <si>
    <t>כבהה איימן</t>
  </si>
  <si>
    <t>כבהה מוחמד</t>
  </si>
  <si>
    <t>כבהה חליל</t>
  </si>
  <si>
    <t>כבהה ראאף</t>
  </si>
  <si>
    <t>כבהה מוג'ירה</t>
  </si>
  <si>
    <t>כבהא וליד</t>
  </si>
  <si>
    <t>כבהה וגיה</t>
  </si>
  <si>
    <t>כבהא אוסאמה</t>
  </si>
  <si>
    <t>מחאמיד ראבעה</t>
  </si>
  <si>
    <t>בלד</t>
  </si>
  <si>
    <t>אגבאריה חמזה</t>
  </si>
  <si>
    <t>מחאמיד פאוזי</t>
  </si>
  <si>
    <t>גוטמן יאיר חנן</t>
  </si>
  <si>
    <t>המושבה שלי</t>
  </si>
  <si>
    <t>שסט</t>
  </si>
  <si>
    <t>בנימינה-גבעת עדה</t>
  </si>
  <si>
    <t>אנקונינה דוד</t>
  </si>
  <si>
    <t>חגאג חן חואתו</t>
  </si>
  <si>
    <t>חיון בנימין</t>
  </si>
  <si>
    <t>אילוז אלירן אליהו</t>
  </si>
  <si>
    <t>מחלוף גדעון</t>
  </si>
  <si>
    <t>דור און יהודה</t>
  </si>
  <si>
    <t>בשביל המושבות ברשות רם פיין</t>
  </si>
  <si>
    <t>פלטו אילן צבי</t>
  </si>
  <si>
    <t>אביב ענת</t>
  </si>
  <si>
    <t>כתריאל פנחס</t>
  </si>
  <si>
    <t>חיים בצלאל</t>
  </si>
  <si>
    <t>בן משה סיף עמית</t>
  </si>
  <si>
    <t>קישון יניב</t>
  </si>
  <si>
    <t>נגיד אליקים עודד</t>
  </si>
  <si>
    <t>גורדון רועי</t>
  </si>
  <si>
    <t>לפידות רות</t>
  </si>
  <si>
    <t>רן יוסף</t>
  </si>
  <si>
    <t>שהרבני אבירם</t>
  </si>
  <si>
    <t>מזרחי אפרת חיה</t>
  </si>
  <si>
    <t>פיין רם</t>
  </si>
  <si>
    <t>הכהן יורם</t>
  </si>
  <si>
    <t>תנועת פז בראשות פנחס פינקי זוארץ לראשות מועצת בנימינה-גבעת עדה</t>
  </si>
  <si>
    <t>ארנס יעקב</t>
  </si>
  <si>
    <t>אקרט מלוא תמר</t>
  </si>
  <si>
    <t>ברגב מנחם</t>
  </si>
  <si>
    <t>עזני חגי</t>
  </si>
  <si>
    <t>לאואר עופר שמעון</t>
  </si>
  <si>
    <t>הדר אבידר סתוית</t>
  </si>
  <si>
    <t>רכלבסקי זיו</t>
  </si>
  <si>
    <t>בגין-בן ארי ניבה</t>
  </si>
  <si>
    <t>אילוז חנוך</t>
  </si>
  <si>
    <t>צדקה עופר</t>
  </si>
  <si>
    <t>זוארץ פנחס פינקי</t>
  </si>
  <si>
    <t>ינון מעוז</t>
  </si>
  <si>
    <t>ירוק לכולנו</t>
  </si>
  <si>
    <t>משעול שאולי נחמן אמיר</t>
  </si>
  <si>
    <t>שמעוני ענת</t>
  </si>
  <si>
    <t>ארן ברוך</t>
  </si>
  <si>
    <t>אפללו יוסף</t>
  </si>
  <si>
    <t>יחד בנימינה - גבעת עדה</t>
  </si>
  <si>
    <t>עברי בנימין</t>
  </si>
  <si>
    <t>עזרן נסים</t>
  </si>
  <si>
    <t>טל רונן</t>
  </si>
  <si>
    <t>אדרי שמעון</t>
  </si>
  <si>
    <t>דוידוביץ כרמל רחל</t>
  </si>
  <si>
    <t>צולי עדנה</t>
  </si>
  <si>
    <t>עבו בנימין</t>
  </si>
  <si>
    <t>הבית היהודי בבנימינה-גבעת עדה בראשות אהרון שיחי</t>
  </si>
  <si>
    <t>שמעון דוד</t>
  </si>
  <si>
    <t>זרה אווקה זיו</t>
  </si>
  <si>
    <t>ברודי שרודר הדס</t>
  </si>
  <si>
    <t>כץ יניב אברהם</t>
  </si>
  <si>
    <t>שיחי אהרן</t>
  </si>
  <si>
    <t>כהן עידו יוסף</t>
  </si>
  <si>
    <t>משהו חדש</t>
  </si>
  <si>
    <t>שיש אסא</t>
  </si>
  <si>
    <t>כץ אינסה</t>
  </si>
  <si>
    <t>קייקוב קובי</t>
  </si>
  <si>
    <t>קיבלביץ כרמי רז</t>
  </si>
  <si>
    <t>סלמה אחיקם שלמה</t>
  </si>
  <si>
    <t>כתריאל בנימין</t>
  </si>
  <si>
    <t>שלוסברג חיים</t>
  </si>
  <si>
    <t>יפתח אל פלג</t>
  </si>
  <si>
    <t>צוקרמן אבי</t>
  </si>
  <si>
    <t>בן דב פלדמן שרית</t>
  </si>
  <si>
    <t>וינריב יעקב</t>
  </si>
  <si>
    <t>שמעוני חיים</t>
  </si>
  <si>
    <t>כהן אביחי נריה אוריאל</t>
  </si>
  <si>
    <t>בני עי"ש</t>
  </si>
  <si>
    <t>זנדני טיראן</t>
  </si>
  <si>
    <t>בנון יוחנן</t>
  </si>
  <si>
    <t>מוטיז קטי</t>
  </si>
  <si>
    <t>רוצים שינוי</t>
  </si>
  <si>
    <t>קלברמן הרמן צבי</t>
  </si>
  <si>
    <t>סלע חיים</t>
  </si>
  <si>
    <t>סלומון אורלי</t>
  </si>
  <si>
    <t>הלוי אביחי</t>
  </si>
  <si>
    <t>הליכוד בראשות יצחק בן יצחק</t>
  </si>
  <si>
    <t>בזובצב קיריל</t>
  </si>
  <si>
    <t>חפצי מרדכי</t>
  </si>
  <si>
    <t>ניקוליינקו רומן</t>
  </si>
  <si>
    <t>פקרמן אירינה</t>
  </si>
  <si>
    <t>בן יצחק יצחק</t>
  </si>
  <si>
    <t>קריבורוק יוליה</t>
  </si>
  <si>
    <t>הגיע זמן לשינוי</t>
  </si>
  <si>
    <t>בונקס זליק</t>
  </si>
  <si>
    <t>בורודאי אירינה</t>
  </si>
  <si>
    <t>גרינוולד מקסים</t>
  </si>
  <si>
    <t>קוץ ודים</t>
  </si>
  <si>
    <t>אונגוריאן קיריל</t>
  </si>
  <si>
    <t>קפלן-זילברברג אנה</t>
  </si>
  <si>
    <t>שוקר דוד</t>
  </si>
  <si>
    <t>קרוטקוב לאוניד</t>
  </si>
  <si>
    <t>יסנבקוב ילנה</t>
  </si>
  <si>
    <t>הבית היהודי בראשות אלישע חובב</t>
  </si>
  <si>
    <t>מרחסין מיכאל</t>
  </si>
  <si>
    <t>לרמר אלי</t>
  </si>
  <si>
    <t>אדמה אדיסו</t>
  </si>
  <si>
    <t>סוליימנוב רומן</t>
  </si>
  <si>
    <t>קניגין יפים</t>
  </si>
  <si>
    <t>ידאעי כפיר</t>
  </si>
  <si>
    <t>בוניס מרינה</t>
  </si>
  <si>
    <t>חובב אלישע</t>
  </si>
  <si>
    <t>קרייסרמן אלכסנדר</t>
  </si>
  <si>
    <t>יחד בונים עתיד</t>
  </si>
  <si>
    <t>אנטונוב סרגיי</t>
  </si>
  <si>
    <t>אפו דורית</t>
  </si>
  <si>
    <t>פולטיאלוב דניאל</t>
  </si>
  <si>
    <t>בונדוריאנסקי אלה</t>
  </si>
  <si>
    <t>הרוש גד</t>
  </si>
  <si>
    <t>גילאור זיו דב</t>
  </si>
  <si>
    <t>נטיס דוד</t>
  </si>
  <si>
    <t>שאער אליסף-אסף</t>
  </si>
  <si>
    <t>זלסקיי מיכאל</t>
  </si>
  <si>
    <t>גרבוייס רוסלן</t>
  </si>
  <si>
    <t>רוזנוב לאוניד</t>
  </si>
  <si>
    <t>וייץ מריה</t>
  </si>
  <si>
    <t>בריהון יוסף</t>
  </si>
  <si>
    <t>בצלאל מיכל</t>
  </si>
  <si>
    <t>שוורץ סמיון</t>
  </si>
  <si>
    <t>גארלה אריה</t>
  </si>
  <si>
    <t>גובי אוריאל</t>
  </si>
  <si>
    <t>בני ברק</t>
  </si>
  <si>
    <t>אוחיון אבשלום</t>
  </si>
  <si>
    <t>הררי יוסף</t>
  </si>
  <si>
    <t>זכריהו יעקב אברהם</t>
  </si>
  <si>
    <t>בן טוב אביחיל</t>
  </si>
  <si>
    <t>טויל יהודה</t>
  </si>
  <si>
    <t>פרטוש אברהם</t>
  </si>
  <si>
    <t>גואטה ניסן יגאל</t>
  </si>
  <si>
    <t>נתן בצלאל</t>
  </si>
  <si>
    <t>בן שמעון גדליה</t>
  </si>
  <si>
    <t>בן אפרים דרור</t>
  </si>
  <si>
    <t>דדון אלי</t>
  </si>
  <si>
    <t>וינגרטן שפרה</t>
  </si>
  <si>
    <t>גם בבני ברק יהיו בחירות</t>
  </si>
  <si>
    <t>ריק</t>
  </si>
  <si>
    <t>איינשטיין דוד</t>
  </si>
  <si>
    <t>קאהן אלימלך ישראל</t>
  </si>
  <si>
    <t>בן יעקב אהרון</t>
  </si>
  <si>
    <t>רוזנבלט אשר</t>
  </si>
  <si>
    <t>גודמן יהושע</t>
  </si>
  <si>
    <t>בהרב יהודה</t>
  </si>
  <si>
    <t>אסטרי יסכה</t>
  </si>
  <si>
    <t>שטיינר אברהם ישעיהו</t>
  </si>
  <si>
    <t>בלוך חיים</t>
  </si>
  <si>
    <t>פריגן רזיאל</t>
  </si>
  <si>
    <t>כהן מרדכי יאיר</t>
  </si>
  <si>
    <t>הרשימה החדשה למען הציבור הספרדי בפרדס כץ שיכון ה' ו'</t>
  </si>
  <si>
    <t>בן חיים שלמה</t>
  </si>
  <si>
    <t>אשר רפאל אליהו</t>
  </si>
  <si>
    <t>דרעי אביתר פרג'י</t>
  </si>
  <si>
    <t>בוסמי נחום</t>
  </si>
  <si>
    <t>גבאי בן ציון</t>
  </si>
  <si>
    <t>ליברטי אביתר</t>
  </si>
  <si>
    <t>זיגדון דוד</t>
  </si>
  <si>
    <t>דרעי אליהו</t>
  </si>
  <si>
    <t>עלוש דוד</t>
  </si>
  <si>
    <t>הלפרן מנחם</t>
  </si>
  <si>
    <t>רוט יהושע</t>
  </si>
  <si>
    <t>גרוסברד מאיר</t>
  </si>
  <si>
    <t>וידר אברהם</t>
  </si>
  <si>
    <t>גדסי יואל אליאב</t>
  </si>
  <si>
    <t>מאיר אהרן</t>
  </si>
  <si>
    <t>קצבורג דוד</t>
  </si>
  <si>
    <t>צסנר יחיאל</t>
  </si>
  <si>
    <t>פויפר אהרן חנניה</t>
  </si>
  <si>
    <t>שטרנפלד בן ציון</t>
  </si>
  <si>
    <t>שפירא יחזקאל</t>
  </si>
  <si>
    <t>בידרמן דוד צבי שלמה</t>
  </si>
  <si>
    <t>מלאכי משה שלום</t>
  </si>
  <si>
    <t>רוחמקין חיים</t>
  </si>
  <si>
    <t>נחושתן שאול</t>
  </si>
  <si>
    <t>בני ברק מאוחדת</t>
  </si>
  <si>
    <t>נקי</t>
  </si>
  <si>
    <t>ירוחם שמואל</t>
  </si>
  <si>
    <t>מרציאנו תמר</t>
  </si>
  <si>
    <t>לוי מורן</t>
  </si>
  <si>
    <t>קרסיס טליה</t>
  </si>
  <si>
    <t>זמר טוב יאיר</t>
  </si>
  <si>
    <t>יהודה ארז</t>
  </si>
  <si>
    <t>אברהימי מרדכי</t>
  </si>
  <si>
    <t>זמר טוב גרשון אורנית</t>
  </si>
  <si>
    <t>כהן בתיה</t>
  </si>
  <si>
    <t>צרור איתן</t>
  </si>
  <si>
    <t>קרסיס משה</t>
  </si>
  <si>
    <t>אלוש יגאל</t>
  </si>
  <si>
    <t>הצעירים</t>
  </si>
  <si>
    <t>עיסה חאן יצחק</t>
  </si>
  <si>
    <t>מנחם שלמה</t>
  </si>
  <si>
    <t>פנחס עדיאל</t>
  </si>
  <si>
    <t>שלם יואב</t>
  </si>
  <si>
    <t>הכהן רבין חיימוב משה</t>
  </si>
  <si>
    <t>אדרי ישראל</t>
  </si>
  <si>
    <t>נהרי אלחנן</t>
  </si>
  <si>
    <t>גרינשטין אהרן</t>
  </si>
  <si>
    <t>הליכוד בראשות שלמה אלמגור</t>
  </si>
  <si>
    <t>דאלל סלמן שלמה</t>
  </si>
  <si>
    <t>חמד דוד</t>
  </si>
  <si>
    <t>יוסף שמואל</t>
  </si>
  <si>
    <t>בדלוב זוריק</t>
  </si>
  <si>
    <t>פישבך צבי</t>
  </si>
  <si>
    <t>סרצוק אור חיים</t>
  </si>
  <si>
    <t>אסור דוד</t>
  </si>
  <si>
    <t>אלמגור שלמה</t>
  </si>
  <si>
    <t>גרד אברהם</t>
  </si>
  <si>
    <t>ניצן יוסף</t>
  </si>
  <si>
    <t>פופוביץ שלמה מנחם</t>
  </si>
  <si>
    <t>שפיר מאיר ישראל</t>
  </si>
  <si>
    <t>מרובקה רפאל</t>
  </si>
  <si>
    <t>נגלר יהושע</t>
  </si>
  <si>
    <t>אורנבוך שמואל</t>
  </si>
  <si>
    <t>גדסי ירון</t>
  </si>
  <si>
    <t>ורבין לוי אליעזר</t>
  </si>
  <si>
    <t>אלתר משה</t>
  </si>
  <si>
    <t>שאל בני</t>
  </si>
  <si>
    <t>שטיין משה דוד</t>
  </si>
  <si>
    <t>מרקוס יעקב יוסף</t>
  </si>
  <si>
    <t>ויס אפרים</t>
  </si>
  <si>
    <t>ברקוביץ שמעון</t>
  </si>
  <si>
    <t>הרצל שלמה</t>
  </si>
  <si>
    <t>גרין צבי אברהם</t>
  </si>
  <si>
    <t>ווייס מרדכי</t>
  </si>
  <si>
    <t>טבק שמעון</t>
  </si>
  <si>
    <t>חמוי יצחק</t>
  </si>
  <si>
    <t>טבק מוזס דוד</t>
  </si>
  <si>
    <t>הרשימה התורתית המרכזית</t>
  </si>
  <si>
    <t>מרמורשטיין מאיר יהודה</t>
  </si>
  <si>
    <t>גרנובסקי בנימין נתן</t>
  </si>
  <si>
    <t>גרליץ יוסף שלמה</t>
  </si>
  <si>
    <t>מורגנשטרן משה דוד</t>
  </si>
  <si>
    <t>גוטמן מאיר</t>
  </si>
  <si>
    <t>הבר יהודה</t>
  </si>
  <si>
    <t>שחטר ישראל אברהם</t>
  </si>
  <si>
    <t>שוקרון יאיר</t>
  </si>
  <si>
    <t>אברמוביץ פרץ</t>
  </si>
  <si>
    <t>שטרן שלמה</t>
  </si>
  <si>
    <t>הפטקה ישראל</t>
  </si>
  <si>
    <t>ויזבינסקי יעקב</t>
  </si>
  <si>
    <t>לאנגסם חיים מאיר</t>
  </si>
  <si>
    <t>כהן נתן</t>
  </si>
  <si>
    <t>גרין עזרא אברהם</t>
  </si>
  <si>
    <t>שפירא מנחם מנדל</t>
  </si>
  <si>
    <t>שטיצברג ירחמיאל שמחה</t>
  </si>
  <si>
    <t>קקון מיכאל</t>
  </si>
  <si>
    <t>קוסטליץ שלמה זכריה</t>
  </si>
  <si>
    <t>פרידמן ישראל משה</t>
  </si>
  <si>
    <t>איזנברגר מנחם</t>
  </si>
  <si>
    <t>רובינשטיין אברהם</t>
  </si>
  <si>
    <t>זייברט חנוך</t>
  </si>
  <si>
    <t>כהן אושרית</t>
  </si>
  <si>
    <t>העבודה</t>
  </si>
  <si>
    <t>דורף דבורה</t>
  </si>
  <si>
    <t>סלומון מלכה ברוכה</t>
  </si>
  <si>
    <t>נוישול מרק</t>
  </si>
  <si>
    <t>קורן חיים</t>
  </si>
  <si>
    <t>מלך דב</t>
  </si>
  <si>
    <t>דורף אברהם</t>
  </si>
  <si>
    <t>קרפיבניק דב</t>
  </si>
  <si>
    <t>וויסברג שמעון זאב</t>
  </si>
  <si>
    <t>ביתר עילית</t>
  </si>
  <si>
    <t>אייזין יצחק דוב הלוי</t>
  </si>
  <si>
    <t>מורגנשטרן יוסף חיים שמחה</t>
  </si>
  <si>
    <t>קנילסקי מרדכי</t>
  </si>
  <si>
    <t>ביטון אלחנן שם טוב</t>
  </si>
  <si>
    <t>וויסברג חיים</t>
  </si>
  <si>
    <t>סורסקי מנחם בנימין ביינש</t>
  </si>
  <si>
    <t>למעננו - תושבים למען תושבים בראשות מנחם זיידה</t>
  </si>
  <si>
    <t>סופר פלטיאל יוסף</t>
  </si>
  <si>
    <t>פורגס יונתן בנימין</t>
  </si>
  <si>
    <t>גוטליב דוד</t>
  </si>
  <si>
    <t>אזלן עמי-צור יונתן הרצל</t>
  </si>
  <si>
    <t>הולצמן אורי</t>
  </si>
  <si>
    <t>זיידה מנחם</t>
  </si>
  <si>
    <t>שטיינברג שלמה זלמן</t>
  </si>
  <si>
    <t>יד לתושב - בראשות יהודה סופר</t>
  </si>
  <si>
    <t>שושן חיים דוד ברוך</t>
  </si>
  <si>
    <t>תפילינסקי אברהם ישעיהו</t>
  </si>
  <si>
    <t>שינברגר ראובן</t>
  </si>
  <si>
    <t>סופר יהודה</t>
  </si>
  <si>
    <t>רובינפלד אליעזר חיים</t>
  </si>
  <si>
    <t>ביתר מאוחדת</t>
  </si>
  <si>
    <t>גשס</t>
  </si>
  <si>
    <t>זיידה יקותיאל דוד</t>
  </si>
  <si>
    <t>נקי מיכאל</t>
  </si>
  <si>
    <t>גולומב ישראל יצחק</t>
  </si>
  <si>
    <t>אבלס אהרן יהודה</t>
  </si>
  <si>
    <t>כרסנטי יעקב מאיר</t>
  </si>
  <si>
    <t>שטרית יוסף שאול</t>
  </si>
  <si>
    <t>פכטר יצחק</t>
  </si>
  <si>
    <t>שוורץ מנחם</t>
  </si>
  <si>
    <t>הרשקופף יעקב</t>
  </si>
  <si>
    <t>עוביידי יהודה</t>
  </si>
  <si>
    <t>שמעי יששכר דב</t>
  </si>
  <si>
    <t>הרשלר בנימין</t>
  </si>
  <si>
    <t>טולדנו אליהו</t>
  </si>
  <si>
    <t>רביץ יצחק</t>
  </si>
  <si>
    <t>רובינשטיין מאיר</t>
  </si>
  <si>
    <t>כבירי חנן</t>
  </si>
  <si>
    <t>התאחדות הספרדים העולמית שומרי התורה</t>
  </si>
  <si>
    <t>בית שמש</t>
  </si>
  <si>
    <t>שבתי מנחם ציון</t>
  </si>
  <si>
    <t>בן יצחק ראובן</t>
  </si>
  <si>
    <t>כהן בברט</t>
  </si>
  <si>
    <t>כהן ראובן</t>
  </si>
  <si>
    <t>לוי ירון אריה</t>
  </si>
  <si>
    <t>חדד יגאל דרור</t>
  </si>
  <si>
    <t>אבוטבול משה</t>
  </si>
  <si>
    <t>קורן צבי אריה</t>
  </si>
  <si>
    <t>קול שחר</t>
  </si>
  <si>
    <t>שכטר ברק</t>
  </si>
  <si>
    <t>חסון שירן שרה</t>
  </si>
  <si>
    <t>קנדיאטי נפתלי</t>
  </si>
  <si>
    <t>רוזנצווייג יונתן שלמה</t>
  </si>
  <si>
    <t>קפלן זאב</t>
  </si>
  <si>
    <t>קנדיאטי יוסף</t>
  </si>
  <si>
    <t>רוז דוד אפרים</t>
  </si>
  <si>
    <t>טוב לבית שמש</t>
  </si>
  <si>
    <t>ניומן מנדי</t>
  </si>
  <si>
    <t>הלר מאיר</t>
  </si>
  <si>
    <t>גולדברג בן ציון</t>
  </si>
  <si>
    <t>לוינטל אברהם</t>
  </si>
  <si>
    <t>סלמון אהרון</t>
  </si>
  <si>
    <t>שפיז ישראל</t>
  </si>
  <si>
    <t>הליכוד משפחה אחת בראשות אדרי שלום</t>
  </si>
  <si>
    <t>דהן יוסף</t>
  </si>
  <si>
    <t>אדרי פלטיאל אהרן</t>
  </si>
  <si>
    <t>גדליה שירה גבריאלה</t>
  </si>
  <si>
    <t>בן זקן יעקב</t>
  </si>
  <si>
    <t>איילה ספינש</t>
  </si>
  <si>
    <t>ולטר סטלה</t>
  </si>
  <si>
    <t>שיטרית משה</t>
  </si>
  <si>
    <t>אדרי שרלי</t>
  </si>
  <si>
    <t>בן ארי אידה</t>
  </si>
  <si>
    <t>בית שמש ביתנו בראשות ילנה קוניאנסקי</t>
  </si>
  <si>
    <t>ליפיי ויקטוריה</t>
  </si>
  <si>
    <t>זלטין בוריס</t>
  </si>
  <si>
    <t>מולקנדוב רות</t>
  </si>
  <si>
    <t>קניג'ניק גריגורי</t>
  </si>
  <si>
    <t>בוצ'רניקוב נטליה</t>
  </si>
  <si>
    <t>קומרוב אלכסיי</t>
  </si>
  <si>
    <t>סקרליבצקי נטליה</t>
  </si>
  <si>
    <t>סולטן ציון</t>
  </si>
  <si>
    <t>קוניאנסקי ילנה</t>
  </si>
  <si>
    <t>וינר דוד</t>
  </si>
  <si>
    <t>כלל חסידי וקהילות ירושלים</t>
  </si>
  <si>
    <t>פרידמן אברהם</t>
  </si>
  <si>
    <t>בלעדי עמרם</t>
  </si>
  <si>
    <t>קלפהולץ ירמיהו יצחק</t>
  </si>
  <si>
    <t>גלזר יואל יהודה</t>
  </si>
  <si>
    <t>אנגלמן חגי דוד</t>
  </si>
  <si>
    <t>ברנדוין חיים</t>
  </si>
  <si>
    <t>קליין יעקב</t>
  </si>
  <si>
    <t>פרנקל אברהם נחמן</t>
  </si>
  <si>
    <t>גולדברג שמעון</t>
  </si>
  <si>
    <t>אליעזר מנשה</t>
  </si>
  <si>
    <t>עתיד העיר</t>
  </si>
  <si>
    <t>עמיאל יצחק</t>
  </si>
  <si>
    <t>משה יואב</t>
  </si>
  <si>
    <t>אבירגל ימין</t>
  </si>
  <si>
    <t>אלמו גדעון</t>
  </si>
  <si>
    <t>מויאל אברהם</t>
  </si>
  <si>
    <t>סלם פרדריק</t>
  </si>
  <si>
    <t>זורנו שמעון מאיר</t>
  </si>
  <si>
    <t>בוזגלו עמרם</t>
  </si>
  <si>
    <t>אליאס מנשה אברהם</t>
  </si>
  <si>
    <t>אברמוב רובן</t>
  </si>
  <si>
    <t>למען התושב בראשות אזולאי שמעון</t>
  </si>
  <si>
    <t>גנון דניאל</t>
  </si>
  <si>
    <t>לוק מיכאל</t>
  </si>
  <si>
    <t>מטבייב נדז'דה</t>
  </si>
  <si>
    <t>שניאור מאיר</t>
  </si>
  <si>
    <t>גטהון דרסו</t>
  </si>
  <si>
    <t>אזולאי שימון</t>
  </si>
  <si>
    <t>גולדמן דניאל</t>
  </si>
  <si>
    <t>בית שמש חוזרת - הבית היהודי</t>
  </si>
  <si>
    <t>צמרת צבי</t>
  </si>
  <si>
    <t>בריח נסים</t>
  </si>
  <si>
    <t>כהן נעמי</t>
  </si>
  <si>
    <t>שרם דליה</t>
  </si>
  <si>
    <t>ליפסקי יונתן</t>
  </si>
  <si>
    <t>אייטגב הבטמו</t>
  </si>
  <si>
    <t>פיליפ נילי רות</t>
  </si>
  <si>
    <t>טמוזרטי רחל רלי</t>
  </si>
  <si>
    <t>מקונן נוואמה אגרה ציונה</t>
  </si>
  <si>
    <t>סלטן גבריאל דוד</t>
  </si>
  <si>
    <t>פלמר מלקולם יהונתן</t>
  </si>
  <si>
    <t>גוסין אלה</t>
  </si>
  <si>
    <t>הדנה עמנואל</t>
  </si>
  <si>
    <t>ווקנין אברהם</t>
  </si>
  <si>
    <t>הולנדר רנה</t>
  </si>
  <si>
    <t>ורמן אליסף</t>
  </si>
  <si>
    <t>בן מרגי חיים</t>
  </si>
  <si>
    <t>קפלן נפתלי הרץ</t>
  </si>
  <si>
    <t>חזית תורנית מאוחדת</t>
  </si>
  <si>
    <t>שטראוס מאיר</t>
  </si>
  <si>
    <t>פיין אברהם</t>
  </si>
  <si>
    <t>ורשואר מנואל</t>
  </si>
  <si>
    <t>אייפרמן יאיר</t>
  </si>
  <si>
    <t>זיידל אברהם מרדכי</t>
  </si>
  <si>
    <t>קאופמן יונה שלמה</t>
  </si>
  <si>
    <t>סילברסטין ישראל מרדכי</t>
  </si>
  <si>
    <t>מונטג בנימין משה מרדכי</t>
  </si>
  <si>
    <t>גרינברג שמואל</t>
  </si>
  <si>
    <t>זריהן דוד</t>
  </si>
  <si>
    <t>דור אחר ביחד חבד בראשות מאיר בלעיש</t>
  </si>
  <si>
    <t>אדרי יצחק</t>
  </si>
  <si>
    <t>צ'ברוצקי מרים</t>
  </si>
  <si>
    <t>פקטור אביגדור מנשה</t>
  </si>
  <si>
    <t>אדרי ג'קי</t>
  </si>
  <si>
    <t>בלעיש מאיר</t>
  </si>
  <si>
    <t>וידר לוי יצחק</t>
  </si>
  <si>
    <t>גרינברג אברהם מרדכי</t>
  </si>
  <si>
    <t>ברגר אברהם מרדכי</t>
  </si>
  <si>
    <t>דרנגר חנוך</t>
  </si>
  <si>
    <t>ברנשטיין יוסף מאיר</t>
  </si>
  <si>
    <t>ארשטר מיכאל יחיאל</t>
  </si>
  <si>
    <t>נוימן יקותיאל זלמן</t>
  </si>
  <si>
    <t>דירנפלד מרדכי יצחק</t>
  </si>
  <si>
    <t>ארנרייך ישעיהו מנחם</t>
  </si>
  <si>
    <t>טמסוט סלומון</t>
  </si>
  <si>
    <t>בית שמש שלנו בראשות ריצ'רד פרס</t>
  </si>
  <si>
    <t>מולו דסטה</t>
  </si>
  <si>
    <t>ביכלר דבורה</t>
  </si>
  <si>
    <t>ניימרק יקטרינה</t>
  </si>
  <si>
    <t>ישראלי אבנר</t>
  </si>
  <si>
    <t>גפר גילת</t>
  </si>
  <si>
    <t>שכטרמן אוריאל</t>
  </si>
  <si>
    <t>זלקה אסממו</t>
  </si>
  <si>
    <t>קמילר מימי</t>
  </si>
  <si>
    <t>פרס ריצ'רד</t>
  </si>
  <si>
    <t>חדד אבי</t>
  </si>
  <si>
    <t>קסם</t>
  </si>
  <si>
    <t>בית שאן</t>
  </si>
  <si>
    <t>פחימה דוד</t>
  </si>
  <si>
    <t>כהן שירה</t>
  </si>
  <si>
    <t>אוחיון אבי</t>
  </si>
  <si>
    <t>יעקובי יצחק</t>
  </si>
  <si>
    <t>בן ברוך יעקב</t>
  </si>
  <si>
    <t>סויסה חדד מורן</t>
  </si>
  <si>
    <t>אלמלח אסתר</t>
  </si>
  <si>
    <t>העתיד של בית שאן בראשות סמי אלפסי</t>
  </si>
  <si>
    <t>פסקה נחום</t>
  </si>
  <si>
    <t>אדרי איתן</t>
  </si>
  <si>
    <t>ולינעמת אתי</t>
  </si>
  <si>
    <t>גולובקו סרגיי</t>
  </si>
  <si>
    <t>זמיר נסים</t>
  </si>
  <si>
    <t>אלפסי סמי</t>
  </si>
  <si>
    <t>פסקה מרדכי</t>
  </si>
  <si>
    <t>בית שאן החדשה בראשות רפאל בן שטרית</t>
  </si>
  <si>
    <t>חדד דוד</t>
  </si>
  <si>
    <t>גרמה משה</t>
  </si>
  <si>
    <t>טבול נדב</t>
  </si>
  <si>
    <t>אפוטה שמואל</t>
  </si>
  <si>
    <t>מימוני יהלום יעקב</t>
  </si>
  <si>
    <t>פדן אינה</t>
  </si>
  <si>
    <t>ארדורמז רבקה</t>
  </si>
  <si>
    <t>קינן שלומי שלמה</t>
  </si>
  <si>
    <t>כהן זדה אליעזר</t>
  </si>
  <si>
    <t>בן שטרית רפאל</t>
  </si>
  <si>
    <t>אובניש שלום</t>
  </si>
  <si>
    <t>הליכוד בראשות ז'קי אלי לוי</t>
  </si>
  <si>
    <t>דדיה פרוספר</t>
  </si>
  <si>
    <t>דנן אברהם</t>
  </si>
  <si>
    <t>אורי שגיב</t>
  </si>
  <si>
    <t>אמויל סמי</t>
  </si>
  <si>
    <t>נאמני ראובן</t>
  </si>
  <si>
    <t>קדוש חניני שרית</t>
  </si>
  <si>
    <t>כהן עזראן רחל דיקלה</t>
  </si>
  <si>
    <t>מנחם אליהו</t>
  </si>
  <si>
    <t>חרוב יחזקאל</t>
  </si>
  <si>
    <t>לוי ז'קי אלי</t>
  </si>
  <si>
    <t>לוזון שולמית</t>
  </si>
  <si>
    <t>פרץ מאיר</t>
  </si>
  <si>
    <t>תורג'מן איתי</t>
  </si>
  <si>
    <t>כהן צמח אפרים</t>
  </si>
  <si>
    <t>בלייס יוסי</t>
  </si>
  <si>
    <t>סעדה יהונתן</t>
  </si>
  <si>
    <t>תורג'מן יצחק</t>
  </si>
  <si>
    <t>גבאי מאיר</t>
  </si>
  <si>
    <t>מיארה משה</t>
  </si>
  <si>
    <t>מוסקו שחר</t>
  </si>
  <si>
    <t>חנוך לנוער בראשות הרב פנחס בדוש</t>
  </si>
  <si>
    <t>כהן יוסף חיים</t>
  </si>
  <si>
    <t>בן חמו יעקב</t>
  </si>
  <si>
    <t>רחמים שי</t>
  </si>
  <si>
    <t>רחמים ניר</t>
  </si>
  <si>
    <t>שרביט צחי</t>
  </si>
  <si>
    <t>זריהן אליהו</t>
  </si>
  <si>
    <t>בדוש פנחס שלום</t>
  </si>
  <si>
    <t>דיין איתן</t>
  </si>
  <si>
    <t>תנופה לבית שאן</t>
  </si>
  <si>
    <t>עוז רות</t>
  </si>
  <si>
    <t>איילה מולואלם</t>
  </si>
  <si>
    <t>תורג'מן הראל</t>
  </si>
  <si>
    <t>אלמקיאס שמרית</t>
  </si>
  <si>
    <t>גולדמן מירב</t>
  </si>
  <si>
    <t>דיין מאיר מירו</t>
  </si>
  <si>
    <t>בוחניק אלי</t>
  </si>
  <si>
    <t>בית דגן</t>
  </si>
  <si>
    <t>אקוה עוזיאל</t>
  </si>
  <si>
    <t>אתירם עמיקם</t>
  </si>
  <si>
    <t>רוטפלד שי</t>
  </si>
  <si>
    <t>יש עתיד, בית דגן בראשות רפי אבירם</t>
  </si>
  <si>
    <t>שאנן תמי</t>
  </si>
  <si>
    <t>לוי ליאת שנטי</t>
  </si>
  <si>
    <t>גיבס מיטל</t>
  </si>
  <si>
    <t>אבירם רפאל</t>
  </si>
  <si>
    <t>מלייחי שי</t>
  </si>
  <si>
    <t>תנופה נטו</t>
  </si>
  <si>
    <t>בן-יעקב מורן</t>
  </si>
  <si>
    <t>אלימלך משה</t>
  </si>
  <si>
    <t>שדאור שולמית</t>
  </si>
  <si>
    <t>אלחרר יוסף</t>
  </si>
  <si>
    <t>הדס רון</t>
  </si>
  <si>
    <t>אחרק גבי נסים</t>
  </si>
  <si>
    <t>בן-יעקב אפרים</t>
  </si>
  <si>
    <t>שפינר ורד</t>
  </si>
  <si>
    <t>שלום בעז</t>
  </si>
  <si>
    <t>גוזי ארז</t>
  </si>
  <si>
    <t>אלמלח מוריה</t>
  </si>
  <si>
    <t>מדר זוהר</t>
  </si>
  <si>
    <t>טננבוים מרדכי</t>
  </si>
  <si>
    <t>התנועה המקומית למען בית דגן</t>
  </si>
  <si>
    <t>שלוש סוריה עדי</t>
  </si>
  <si>
    <t>אלון חנה-ענת</t>
  </si>
  <si>
    <t>קנדלקר ירון</t>
  </si>
  <si>
    <t>כחלון יצחק</t>
  </si>
  <si>
    <t>לבהר מירי ענת</t>
  </si>
  <si>
    <t>גלעדי מנחם</t>
  </si>
  <si>
    <t>יוסף דורית</t>
  </si>
  <si>
    <t>שלום חננאל</t>
  </si>
  <si>
    <t>זהר אילן</t>
  </si>
  <si>
    <t>תנעמי משה</t>
  </si>
  <si>
    <t>שגשוג לבית דגן</t>
  </si>
  <si>
    <t>בן יעקב שאול</t>
  </si>
  <si>
    <t>עוזרי נאור יעקב</t>
  </si>
  <si>
    <t>תנעמי רחמים</t>
  </si>
  <si>
    <t>שם-טוב אבי</t>
  </si>
  <si>
    <t>התחדשות</t>
  </si>
  <si>
    <t>שלפמן יובל</t>
  </si>
  <si>
    <t>פסוק נועם</t>
  </si>
  <si>
    <t>אוחנה שאול</t>
  </si>
  <si>
    <t>אקוה זהבה</t>
  </si>
  <si>
    <t>סבן חן</t>
  </si>
  <si>
    <t>זרד ירון</t>
  </si>
  <si>
    <t>מאור טל</t>
  </si>
  <si>
    <t>שאול גיא</t>
  </si>
  <si>
    <t>דותן רם</t>
  </si>
  <si>
    <t>פרי סולומון יעל</t>
  </si>
  <si>
    <t>מישר מיכל</t>
  </si>
  <si>
    <t>פורהנג אוסנת</t>
  </si>
  <si>
    <t>ארביב אבנר</t>
  </si>
  <si>
    <t>מסעוד עאדל</t>
  </si>
  <si>
    <t>הרשימה העצמאית</t>
  </si>
  <si>
    <t>בית ג'ן</t>
  </si>
  <si>
    <t>סלאלחה מוחמד</t>
  </si>
  <si>
    <t>מרעי נאהי</t>
  </si>
  <si>
    <t>קורדאב פאדל</t>
  </si>
  <si>
    <t>סלאלחה סאלח</t>
  </si>
  <si>
    <t>הדרך החדשה</t>
  </si>
  <si>
    <t>פארס נאיף</t>
  </si>
  <si>
    <t>קבלאן האיל</t>
  </si>
  <si>
    <t>פארס זהר אל דין</t>
  </si>
  <si>
    <t>עבדו מוחמד</t>
  </si>
  <si>
    <t>דאהר פאדל</t>
  </si>
  <si>
    <t>עלי סעד מוחמד</t>
  </si>
  <si>
    <t>חטיב אמין</t>
  </si>
  <si>
    <t>עספורה עטאף</t>
  </si>
  <si>
    <t>פארס ג'מיל</t>
  </si>
  <si>
    <t>זידאן פואז</t>
  </si>
  <si>
    <t>אלנהדה אלשעביה</t>
  </si>
  <si>
    <t>זידאן פיסל</t>
  </si>
  <si>
    <t>אבו עסלה נדאל</t>
  </si>
  <si>
    <t>חמזה רפיק</t>
  </si>
  <si>
    <t>זידאן סמיר</t>
  </si>
  <si>
    <t>נג'ם אג'וד</t>
  </si>
  <si>
    <t>הנאמנים לדרך</t>
  </si>
  <si>
    <t>עטילה כמאל</t>
  </si>
  <si>
    <t>נג'ם מחמוד</t>
  </si>
  <si>
    <t>נג'ם סאמי</t>
  </si>
  <si>
    <t>קזאמל ויאם</t>
  </si>
  <si>
    <t>סרבוק סאלח</t>
  </si>
  <si>
    <t>עטילה היסם</t>
  </si>
  <si>
    <t>נג'ם סביע</t>
  </si>
  <si>
    <t>אלופא</t>
  </si>
  <si>
    <t>נגם תאמר</t>
  </si>
  <si>
    <t>נג'ם גאלב</t>
  </si>
  <si>
    <t>ח'יר עדנאן</t>
  </si>
  <si>
    <t>גאנם גאנם</t>
  </si>
  <si>
    <t>אסעד מנהאל</t>
  </si>
  <si>
    <t>סלאלחה פראס</t>
  </si>
  <si>
    <t>הנאמנות</t>
  </si>
  <si>
    <t>ספדי ג'אבר</t>
  </si>
  <si>
    <t>סלאלחה זאיד</t>
  </si>
  <si>
    <t>שאהין אסעד</t>
  </si>
  <si>
    <t>חטיב נסיף</t>
  </si>
  <si>
    <t>סלאלחה עמאד</t>
  </si>
  <si>
    <t>נגם נסר</t>
  </si>
  <si>
    <t>הברית לשינוי</t>
  </si>
  <si>
    <t>נג'ם ופיק</t>
  </si>
  <si>
    <t>נגם מוחמד</t>
  </si>
  <si>
    <t>נגם סעיד</t>
  </si>
  <si>
    <t>נגם ראדי</t>
  </si>
  <si>
    <t>קבלאן אוהב</t>
  </si>
  <si>
    <t>המצפון הנקי</t>
  </si>
  <si>
    <t>עטילה גמאל</t>
  </si>
  <si>
    <t>סרבוח מאהר</t>
  </si>
  <si>
    <t>מרעי טליע</t>
  </si>
  <si>
    <t>ח'יר פיסל</t>
  </si>
  <si>
    <t>קבלאן כמאל</t>
  </si>
  <si>
    <t>חרב פארס</t>
  </si>
  <si>
    <t>בית-ג'ן תחילה</t>
  </si>
  <si>
    <t>טאפש פואז</t>
  </si>
  <si>
    <t>עזה פארס</t>
  </si>
  <si>
    <t>טאפש ענאד</t>
  </si>
  <si>
    <t>חרב נאזם</t>
  </si>
  <si>
    <t>קבלאן סלמאן</t>
  </si>
  <si>
    <t>אחדות ומסירות</t>
  </si>
  <si>
    <t>שאהין שאהין</t>
  </si>
  <si>
    <t>ספדי כמאל</t>
  </si>
  <si>
    <t>עזה עזאת</t>
  </si>
  <si>
    <t>קיס סקר</t>
  </si>
  <si>
    <t>סויד פרח</t>
  </si>
  <si>
    <t>זידאן כאמל</t>
  </si>
  <si>
    <t>סוא</t>
  </si>
  <si>
    <t>אבו עאסי נאיל</t>
  </si>
  <si>
    <t>חמזה נזיה</t>
  </si>
  <si>
    <t>ח'יר ת'אאר</t>
  </si>
  <si>
    <t>אבו עסלה נביל</t>
  </si>
  <si>
    <t>דאהר סלמאן</t>
  </si>
  <si>
    <t>נפאע נפאע</t>
  </si>
  <si>
    <t>טריק אלזבוד</t>
  </si>
  <si>
    <t>חמוד וסים</t>
  </si>
  <si>
    <t>דאהר שאדי</t>
  </si>
  <si>
    <t>סעד דיאא</t>
  </si>
  <si>
    <t>ח'ייר והאד</t>
  </si>
  <si>
    <t>עזה קאסם</t>
  </si>
  <si>
    <t>נפאע חלמי</t>
  </si>
  <si>
    <t>חלבי אשרף</t>
  </si>
  <si>
    <t>קיס וסאם</t>
  </si>
  <si>
    <t>חמוד עמיד</t>
  </si>
  <si>
    <t>ח'ולד ח'אלד</t>
  </si>
  <si>
    <t>אסעד יוסף</t>
  </si>
  <si>
    <t>אסעד טלאל</t>
  </si>
  <si>
    <t>שאער וליד</t>
  </si>
  <si>
    <t>זויהד אוסאמה</t>
  </si>
  <si>
    <t>אסעד סאמי</t>
  </si>
  <si>
    <t>סאלח אדיב</t>
  </si>
  <si>
    <t>דבור אסד</t>
  </si>
  <si>
    <t>חזית השותפות והעבודה</t>
  </si>
  <si>
    <t>גת</t>
  </si>
  <si>
    <t>סויד הישאם</t>
  </si>
  <si>
    <t>סויד אייסר</t>
  </si>
  <si>
    <t>דבור אמין</t>
  </si>
  <si>
    <t>שאהין סעיד</t>
  </si>
  <si>
    <t>סויד והיב</t>
  </si>
  <si>
    <t>אבו חיה אסד</t>
  </si>
  <si>
    <t>קזאמל מוניר</t>
  </si>
  <si>
    <t>גאנם אדהם</t>
  </si>
  <si>
    <t>דבור עאדל</t>
  </si>
  <si>
    <t>מוסתקבל בית-ג'ן</t>
  </si>
  <si>
    <t>בג</t>
  </si>
  <si>
    <t>דבור נזיה</t>
  </si>
  <si>
    <t>דבור ג'מאל</t>
  </si>
  <si>
    <t>תוחפה עלא</t>
  </si>
  <si>
    <t>שאהין עדנאן</t>
  </si>
  <si>
    <t>דבור סאלח</t>
  </si>
  <si>
    <t>שליחות נכבדה</t>
  </si>
  <si>
    <t>סויד אחמד</t>
  </si>
  <si>
    <t>חטיב יאסר</t>
  </si>
  <si>
    <t>שופי פהד</t>
  </si>
  <si>
    <t>עטילה כרים</t>
  </si>
  <si>
    <t>חמוד גמאל</t>
  </si>
  <si>
    <t>ג'מולה אמל</t>
  </si>
  <si>
    <t>קבלאן ביאן</t>
  </si>
  <si>
    <t>קבלאן שאדי</t>
  </si>
  <si>
    <t>האור והאמונה</t>
  </si>
  <si>
    <t>אנ</t>
  </si>
  <si>
    <t>אבו חיה נסר</t>
  </si>
  <si>
    <t>חסאן איהאב</t>
  </si>
  <si>
    <t>דובאה גמאל</t>
  </si>
  <si>
    <t>עלי שפיק</t>
  </si>
  <si>
    <t>דחרוג יאסר</t>
  </si>
  <si>
    <t>חאג' ח'טאר</t>
  </si>
  <si>
    <t>סעד סאלח</t>
  </si>
  <si>
    <t>חמוד סהיר</t>
  </si>
  <si>
    <t>עטילה בהג'את</t>
  </si>
  <si>
    <t>סעד רכאד</t>
  </si>
  <si>
    <t>מנדוה האדי</t>
  </si>
  <si>
    <t>מנסור כמאל</t>
  </si>
  <si>
    <t>סעד נהאד</t>
  </si>
  <si>
    <t>עטילה סלמאן</t>
  </si>
  <si>
    <t>חמוד מועין</t>
  </si>
  <si>
    <t>פוסמן יורם</t>
  </si>
  <si>
    <t>שלום בית</t>
  </si>
  <si>
    <t>שב</t>
  </si>
  <si>
    <t>בית אריה</t>
  </si>
  <si>
    <t>אוריון סיגלית</t>
  </si>
  <si>
    <t>ארונוב אלכסנדר</t>
  </si>
  <si>
    <t>פוסמן חדוה</t>
  </si>
  <si>
    <t>נהרי אביתר</t>
  </si>
  <si>
    <t>אפגין רועי</t>
  </si>
  <si>
    <t>כהן שמעון בצלאל</t>
  </si>
  <si>
    <t>נרודצקי יעקב</t>
  </si>
  <si>
    <t>בית אריה עופרים בראשות אבי נעים</t>
  </si>
  <si>
    <t>מנה עזריאל ישעיהו</t>
  </si>
  <si>
    <t>שמידט לירז דבורה</t>
  </si>
  <si>
    <t>פישר יעקב</t>
  </si>
  <si>
    <t>צזנה אלמוג אברהם</t>
  </si>
  <si>
    <t>חן דוד מרדכי</t>
  </si>
  <si>
    <t>אדרי שמעון שי</t>
  </si>
  <si>
    <t>באש יהב</t>
  </si>
  <si>
    <t>זהבי יניב</t>
  </si>
  <si>
    <t>מנור אפרת</t>
  </si>
  <si>
    <t>זיו אברהם</t>
  </si>
  <si>
    <t>נחימובסקי דנה</t>
  </si>
  <si>
    <t>בן קיש אריה</t>
  </si>
  <si>
    <t>קרקו אברהם</t>
  </si>
  <si>
    <t>החרמוני בת שבע</t>
  </si>
  <si>
    <t>שעשוע דוד</t>
  </si>
  <si>
    <t>נעים אבי</t>
  </si>
  <si>
    <t>טולציס אושרית</t>
  </si>
  <si>
    <t>עימנו עתיד לקהילה בראשות רן מנו</t>
  </si>
  <si>
    <t>ליברמן רוני נח</t>
  </si>
  <si>
    <t>מאיר אוריה לי</t>
  </si>
  <si>
    <t>בשרטי יעקב דני</t>
  </si>
  <si>
    <t>השאש יעל</t>
  </si>
  <si>
    <t>הירשמן כהן אורי</t>
  </si>
  <si>
    <t>מילר נרדי</t>
  </si>
  <si>
    <t>מולה טל</t>
  </si>
  <si>
    <t>מנו רן</t>
  </si>
  <si>
    <t>בר יצחק ציון</t>
  </si>
  <si>
    <t>בסגנון שלך בראשות יהודה אלבוים</t>
  </si>
  <si>
    <t>מושקטל תמר</t>
  </si>
  <si>
    <t>גואטה אברהם</t>
  </si>
  <si>
    <t>חלימה שי</t>
  </si>
  <si>
    <t>טולר אמליה</t>
  </si>
  <si>
    <t>אביב איתן</t>
  </si>
  <si>
    <t>פרידמן יואב</t>
  </si>
  <si>
    <t>זילברשטין איילת</t>
  </si>
  <si>
    <t>לוי יצחק</t>
  </si>
  <si>
    <t>פלד יחיאל</t>
  </si>
  <si>
    <t>אלבוים יהודה</t>
  </si>
  <si>
    <t>בית אל שלי</t>
  </si>
  <si>
    <t>בית אל</t>
  </si>
  <si>
    <t>אדרי ניסים ניר</t>
  </si>
  <si>
    <t>בן זקן תמר</t>
  </si>
  <si>
    <t>המר מאיר</t>
  </si>
  <si>
    <t>כהן אבנר</t>
  </si>
  <si>
    <t>אלוני חיים צבי</t>
  </si>
  <si>
    <t>גנגטה טנבואי יונתן</t>
  </si>
  <si>
    <t>קנדיל יניב</t>
  </si>
  <si>
    <t>גבעון שרה</t>
  </si>
  <si>
    <t>בן הרוש משה</t>
  </si>
  <si>
    <t>דוכן מיכאל ראובן אליהו</t>
  </si>
  <si>
    <t>בן ישר בן דוד יעל</t>
  </si>
  <si>
    <t>קהתי אברהם</t>
  </si>
  <si>
    <t>ליפשיץ אליהו</t>
  </si>
  <si>
    <t>הרוש אבלין</t>
  </si>
  <si>
    <t>אלון שי</t>
  </si>
  <si>
    <t>קאפח יוסף</t>
  </si>
  <si>
    <t>בית אל במרכז</t>
  </si>
  <si>
    <t>אביגד שרית</t>
  </si>
  <si>
    <t>אלקובי דב שלום</t>
  </si>
  <si>
    <t>מי מרום עמיחי</t>
  </si>
  <si>
    <t>כהן רותי</t>
  </si>
  <si>
    <t>זקס יהודה ארול</t>
  </si>
  <si>
    <t>ילינק אהוד</t>
  </si>
  <si>
    <t>קורן אברהם אליהו</t>
  </si>
  <si>
    <t>הדור הבא בראשות ישראל ליבמן</t>
  </si>
  <si>
    <t>מקמל יוסף יצחק</t>
  </si>
  <si>
    <t>לרנר עקביה</t>
  </si>
  <si>
    <t>שפירא פלא</t>
  </si>
  <si>
    <t>ויסברג אברהם אבא</t>
  </si>
  <si>
    <t>אורן אבי</t>
  </si>
  <si>
    <t>חסדאי משה</t>
  </si>
  <si>
    <t>חן אבישלום</t>
  </si>
  <si>
    <t>סמואלס יוחנן</t>
  </si>
  <si>
    <t>גאנגטה שלמה</t>
  </si>
  <si>
    <t>וסרצוג אביתר</t>
  </si>
  <si>
    <t>ליבמן ישראל</t>
  </si>
  <si>
    <t>גרני בנימין</t>
  </si>
  <si>
    <t>בית אל ג</t>
  </si>
  <si>
    <t>יפה אריאל</t>
  </si>
  <si>
    <t>יפה נהוראי</t>
  </si>
  <si>
    <t>גרני הדר</t>
  </si>
  <si>
    <t>בן חמו ציון</t>
  </si>
  <si>
    <t>יחד למועצת בית אל</t>
  </si>
  <si>
    <t>חאיק שרה</t>
  </si>
  <si>
    <t>דביר צביה ברכה</t>
  </si>
  <si>
    <t>פרקש שלמה</t>
  </si>
  <si>
    <t>פילבר עירית</t>
  </si>
  <si>
    <t>חאיק איתמר רפאל</t>
  </si>
  <si>
    <t>צחי אפרת</t>
  </si>
  <si>
    <t>מאיר משה</t>
  </si>
  <si>
    <t>פורטגנג נחמיה</t>
  </si>
  <si>
    <t>רונד אילה</t>
  </si>
  <si>
    <t>גליל שלום</t>
  </si>
  <si>
    <t>אלשיך שריה</t>
  </si>
  <si>
    <t>צים ארנון</t>
  </si>
  <si>
    <t>בן שושן שלום ג'יל</t>
  </si>
  <si>
    <t>מאיר יהודית</t>
  </si>
  <si>
    <t>פלסר יאיר מרדכי</t>
  </si>
  <si>
    <t>צונץ נפתלי</t>
  </si>
  <si>
    <t>שניצר יצחק</t>
  </si>
  <si>
    <t>תנופה לבית אל</t>
  </si>
  <si>
    <t>מליק משה אליהו</t>
  </si>
  <si>
    <t>יעקובי נתנאל צבי</t>
  </si>
  <si>
    <t>לסקר שאול</t>
  </si>
  <si>
    <t>איצקוביץ עדי יוסף</t>
  </si>
  <si>
    <t>גדג' נתנאל יעקב</t>
  </si>
  <si>
    <t>נכטילר דב</t>
  </si>
  <si>
    <t>סלע נחמה</t>
  </si>
  <si>
    <t>קאהן ליבי דבורה</t>
  </si>
  <si>
    <t>שמרלינג משה צבי</t>
  </si>
  <si>
    <t>טובי אברהם</t>
  </si>
  <si>
    <t>סילברשטיין חיים צבי</t>
  </si>
  <si>
    <t>פיוטרקובסקי חנוך</t>
  </si>
  <si>
    <t>חוג'יראת השאם</t>
  </si>
  <si>
    <t>אלאסלאח ואלתגייר</t>
  </si>
  <si>
    <t>ביר אל-מכסור</t>
  </si>
  <si>
    <t>חוג'יראת יאסר</t>
  </si>
  <si>
    <t>חוג'יראת עיסא</t>
  </si>
  <si>
    <t>חריב עלי</t>
  </si>
  <si>
    <t>גדיר חוסין</t>
  </si>
  <si>
    <t>אבו סמרה חוסיין</t>
  </si>
  <si>
    <t>גדיר עדנאן</t>
  </si>
  <si>
    <t>אלועי ולנהדה</t>
  </si>
  <si>
    <t>גדיר מאג'ד</t>
  </si>
  <si>
    <t>גדיר יוסף</t>
  </si>
  <si>
    <t>חוג'יראת זאיד</t>
  </si>
  <si>
    <t>חוג'יראת מוחמד</t>
  </si>
  <si>
    <t>חוג'יראת סאלח</t>
  </si>
  <si>
    <t>חוג'יראת תיסיר</t>
  </si>
  <si>
    <t>חוג'יראת עומר</t>
  </si>
  <si>
    <t>חוג'יראת אחמד</t>
  </si>
  <si>
    <t>אלתקדם ואלנגאח</t>
  </si>
  <si>
    <t>חוג'יראת זכי</t>
  </si>
  <si>
    <t>עבדאללה אנור</t>
  </si>
  <si>
    <t>גדיר ח'דר</t>
  </si>
  <si>
    <t>חוג'יראת מועתז</t>
  </si>
  <si>
    <t>חריב פתחי</t>
  </si>
  <si>
    <t>גדיר סאלח</t>
  </si>
  <si>
    <t>אלוחדה ללתגייר</t>
  </si>
  <si>
    <t>גדיר עלי</t>
  </si>
  <si>
    <t>גדיר עבד</t>
  </si>
  <si>
    <t>חוג'יראת זידאן</t>
  </si>
  <si>
    <t>העבודה והשוויון</t>
  </si>
  <si>
    <t>למ</t>
  </si>
  <si>
    <t>חוג'יראת יוסף</t>
  </si>
  <si>
    <t>דעוף אחמד</t>
  </si>
  <si>
    <t>חוג'יראת ח'אלד</t>
  </si>
  <si>
    <t>גדיר חסן</t>
  </si>
  <si>
    <t>שלווה ופיתוח</t>
  </si>
  <si>
    <t>חוגיראת מוחמד</t>
  </si>
  <si>
    <t>חוג'יראת חסן</t>
  </si>
  <si>
    <t>חוג'יראת חוסין</t>
  </si>
  <si>
    <t>גדיר גמאל</t>
  </si>
  <si>
    <t>אלסחוה ללתוחיד</t>
  </si>
  <si>
    <t>גדיר גדיר</t>
  </si>
  <si>
    <t>חוגיראת נזאר</t>
  </si>
  <si>
    <t>גדיר ראמי</t>
  </si>
  <si>
    <t>חוג'יראת תאמר</t>
  </si>
  <si>
    <t>חזית ביר אלמכסור הדימוקרטית</t>
  </si>
  <si>
    <t>גדיר מחמוד</t>
  </si>
  <si>
    <t>חוג'יראת מוסא</t>
  </si>
  <si>
    <t>נהאר סביח</t>
  </si>
  <si>
    <t>חוג'יראת פחרי</t>
  </si>
  <si>
    <t>אלתחאלף ולאתחאד</t>
  </si>
  <si>
    <t>חוג'יראת מאג'ד</t>
  </si>
  <si>
    <t>חסן חסן</t>
  </si>
  <si>
    <t>סאלח נסים</t>
  </si>
  <si>
    <t>חוגיראת אחמד</t>
  </si>
  <si>
    <t>חוג'יראת מוניר</t>
  </si>
  <si>
    <t>נוג'ידאת עלי</t>
  </si>
  <si>
    <t>בועיינה-נוג'ידאת</t>
  </si>
  <si>
    <t>נוג'ידאת אבראהים</t>
  </si>
  <si>
    <t>נוג'ידאת נאסר</t>
  </si>
  <si>
    <t>פוקרא ח'אלד</t>
  </si>
  <si>
    <t>אלאמאנה ואלאכלאס</t>
  </si>
  <si>
    <t>פוקרא האשם</t>
  </si>
  <si>
    <t>פוקרא חסן</t>
  </si>
  <si>
    <t>פוקרא עיסא</t>
  </si>
  <si>
    <t>דלאשה ג'מיל</t>
  </si>
  <si>
    <t>דלאשה ג'אבר</t>
  </si>
  <si>
    <t>ג'ועבאט מאג'ד</t>
  </si>
  <si>
    <t>דלאשה ג'בר</t>
  </si>
  <si>
    <t>ג'ועבאט עאטף</t>
  </si>
  <si>
    <t>דלאשה ח'יראללה</t>
  </si>
  <si>
    <t>חמודה סלים</t>
  </si>
  <si>
    <t>חמודה זיאד</t>
  </si>
  <si>
    <t>חמודה מוניר</t>
  </si>
  <si>
    <t>סולימאן דיב</t>
  </si>
  <si>
    <t>הפיתוח</t>
  </si>
  <si>
    <t>סולימאן סאלח</t>
  </si>
  <si>
    <t>פוקרא חמזה</t>
  </si>
  <si>
    <t>אל תעאון</t>
  </si>
  <si>
    <t>פוקרא עטאב</t>
  </si>
  <si>
    <t>פוקרא באסם</t>
  </si>
  <si>
    <t>סולימאן חוסיין</t>
  </si>
  <si>
    <t>שלום ושוויון</t>
  </si>
  <si>
    <t>סולימאן לוטוף</t>
  </si>
  <si>
    <t>סולימאן ג'מאל</t>
  </si>
  <si>
    <t>סולימאן אחמד</t>
  </si>
  <si>
    <t>סלימאן איאד</t>
  </si>
  <si>
    <t>חמודה שאדי</t>
  </si>
  <si>
    <t>חמודה אחמד</t>
  </si>
  <si>
    <t>נוג'ידאת סאמי</t>
  </si>
  <si>
    <t>נאבלסי עבד אלחלים</t>
  </si>
  <si>
    <t>אלמוסתקבאל</t>
  </si>
  <si>
    <t>נאסר נאבלסי סלימאן</t>
  </si>
  <si>
    <t>מוסא סמיר</t>
  </si>
  <si>
    <t>מוסא עירפאן</t>
  </si>
  <si>
    <t>נאסר נאבלסי אסעד</t>
  </si>
  <si>
    <t>מוסא עיסא</t>
  </si>
  <si>
    <t>עפאן רבחי</t>
  </si>
  <si>
    <t>זיאדנה ח'דר</t>
  </si>
  <si>
    <t>עפאן סאלם</t>
  </si>
  <si>
    <t>חמודה חאפז</t>
  </si>
  <si>
    <t>מחמוד חמודה לרשות המועצה</t>
  </si>
  <si>
    <t>חמודה עלי</t>
  </si>
  <si>
    <t>חמודה מחמוד</t>
  </si>
  <si>
    <t>נוג'ידאת ג'אודאת</t>
  </si>
  <si>
    <t>נוג'ידאת פרג'</t>
  </si>
  <si>
    <t>נוג'ידאת מובארכ</t>
  </si>
  <si>
    <t>נוג'יידאת תמים</t>
  </si>
  <si>
    <t>אלמוחדה בועיינה נוגידאת</t>
  </si>
  <si>
    <t>נוג'ידאת חיכמת</t>
  </si>
  <si>
    <t>נוג'יידאת פאוזי</t>
  </si>
  <si>
    <t>נוג'ידאת סעיד</t>
  </si>
  <si>
    <t>נוג'ידאת ראיק</t>
  </si>
  <si>
    <t>נוג'יידאת מוחמד</t>
  </si>
  <si>
    <t>נוג'ידאת אחמד</t>
  </si>
  <si>
    <t>נוג'ידאת זכי</t>
  </si>
  <si>
    <t>נוג'יידאת עלי</t>
  </si>
  <si>
    <t>נוג'ידאת זיאד</t>
  </si>
  <si>
    <t>נוג'ידאת כמאל</t>
  </si>
  <si>
    <t>נוג'יידאת נסור</t>
  </si>
  <si>
    <t>נוגיידאת עיסא</t>
  </si>
  <si>
    <t>נוג'ידאת ראתב</t>
  </si>
  <si>
    <t>נוג'ידאת כנעאן</t>
  </si>
  <si>
    <t>נוג'ידאת חסאן</t>
  </si>
  <si>
    <t>נוג'ידאת מוחמד</t>
  </si>
  <si>
    <t>נוג'ידאת יוסף</t>
  </si>
  <si>
    <t>נוג'ידאת עיסא</t>
  </si>
  <si>
    <t>נוג'ידאת עורסאן</t>
  </si>
  <si>
    <t>נוג'ידאת עומר</t>
  </si>
  <si>
    <t>נוג'ידאת חוסני</t>
  </si>
  <si>
    <t>אללוף עופר</t>
  </si>
  <si>
    <t>שס התאחדות הספרדים העולמית שומרי תורה</t>
  </si>
  <si>
    <t>באר שבע</t>
  </si>
  <si>
    <t>ויצמן אליהו</t>
  </si>
  <si>
    <t>בן אדמון יהודה</t>
  </si>
  <si>
    <t>סויסה מאיר</t>
  </si>
  <si>
    <t>מלול עוז</t>
  </si>
  <si>
    <t>רז נדיב בנימין</t>
  </si>
  <si>
    <t>חסידין אלי</t>
  </si>
  <si>
    <t>אוחננה עופר</t>
  </si>
  <si>
    <t>טבול שמעון</t>
  </si>
  <si>
    <t>כרדי עופר</t>
  </si>
  <si>
    <t>ברגר מלך</t>
  </si>
  <si>
    <t>מרצ כח לתושבים בעירייה בראשות יהודה אלוש</t>
  </si>
  <si>
    <t>סיבוני מריוון</t>
  </si>
  <si>
    <t>אלפסי לוי אביחי</t>
  </si>
  <si>
    <t>גורדון תום</t>
  </si>
  <si>
    <t>קורן ניר</t>
  </si>
  <si>
    <t>אלון טל</t>
  </si>
  <si>
    <t>אלוש פנחס פרג'</t>
  </si>
  <si>
    <t>ג'וסים ארנסטו קלאודיו</t>
  </si>
  <si>
    <t>דיין אושרי</t>
  </si>
  <si>
    <t>גולן מתן יעקב</t>
  </si>
  <si>
    <t>זוהרי מליזה</t>
  </si>
  <si>
    <t>אזורה אבי</t>
  </si>
  <si>
    <t>בונקר שמשון</t>
  </si>
  <si>
    <t>כהן מיכל</t>
  </si>
  <si>
    <t>סורוצקין חביבה פדיה</t>
  </si>
  <si>
    <t>תירוש נעם</t>
  </si>
  <si>
    <t>נעאמנה עומר</t>
  </si>
  <si>
    <t>אלוש יהודה דה גול</t>
  </si>
  <si>
    <t>שמש שירן נזהד</t>
  </si>
  <si>
    <t>צח בראשות ציפורה חלפון</t>
  </si>
  <si>
    <t>צך</t>
  </si>
  <si>
    <t>ללוז שירה אושרית</t>
  </si>
  <si>
    <t>עטר מיטל</t>
  </si>
  <si>
    <t>קצב שיר אושרית</t>
  </si>
  <si>
    <t>אמסלם תגה</t>
  </si>
  <si>
    <t>בנעים אזולאי אליס</t>
  </si>
  <si>
    <t>סבג אלעד</t>
  </si>
  <si>
    <t>אדמון אסתר</t>
  </si>
  <si>
    <t>מלמד ישראל</t>
  </si>
  <si>
    <t>חלפון צפורה</t>
  </si>
  <si>
    <t>עבדו סהר סלים</t>
  </si>
  <si>
    <t>תפוז בראשות נחום קרליץ</t>
  </si>
  <si>
    <t>דרעי דוד</t>
  </si>
  <si>
    <t>חלווא רועי</t>
  </si>
  <si>
    <t>בשני שאול</t>
  </si>
  <si>
    <t>אלגזאייל משה</t>
  </si>
  <si>
    <t>בוחבוט ויקטור</t>
  </si>
  <si>
    <t>ביבי יגאל</t>
  </si>
  <si>
    <t>אלדי יורם</t>
  </si>
  <si>
    <t>טרמאי רועי</t>
  </si>
  <si>
    <t>טיס מרדכי</t>
  </si>
  <si>
    <t>חוטה נתנאל</t>
  </si>
  <si>
    <t>פיטוסי ירון</t>
  </si>
  <si>
    <t>עמוס ציון</t>
  </si>
  <si>
    <t>אוחיון ויקטור</t>
  </si>
  <si>
    <t>ברכה עמוס</t>
  </si>
  <si>
    <t>פרדו מניסן</t>
  </si>
  <si>
    <t>עיני נועם</t>
  </si>
  <si>
    <t>וקנין יוסי</t>
  </si>
  <si>
    <t>שדה ציון</t>
  </si>
  <si>
    <t>אסאייג יהודה חיים</t>
  </si>
  <si>
    <t>אביטן משה</t>
  </si>
  <si>
    <t>קשני יצחק</t>
  </si>
  <si>
    <t>רפליני רפאל</t>
  </si>
  <si>
    <t>פרץ עוזי</t>
  </si>
  <si>
    <t>עובדיה אברהם</t>
  </si>
  <si>
    <t>קדוש עובדיה</t>
  </si>
  <si>
    <t>יעקובי משה</t>
  </si>
  <si>
    <t>תמם אור</t>
  </si>
  <si>
    <t>קורן מרדכי</t>
  </si>
  <si>
    <t>בן הרוש יעקב</t>
  </si>
  <si>
    <t>בניסתי יובל</t>
  </si>
  <si>
    <t>דדיה מוריס יעקב</t>
  </si>
  <si>
    <t>אלקבץ יאיר שלמה</t>
  </si>
  <si>
    <t>עלול יאיר</t>
  </si>
  <si>
    <t>סוליימן יחיא</t>
  </si>
  <si>
    <t>אבוטבול דוד</t>
  </si>
  <si>
    <t>אליעזרא שלמה</t>
  </si>
  <si>
    <t>בואנו דוד</t>
  </si>
  <si>
    <t>ארונוב מאיר</t>
  </si>
  <si>
    <t>סרוסי שחר יואל</t>
  </si>
  <si>
    <t>ביבי עופר</t>
  </si>
  <si>
    <t>אלי שלום</t>
  </si>
  <si>
    <t>חזני דוד</t>
  </si>
  <si>
    <t>רחמים ויצמן</t>
  </si>
  <si>
    <t>קרליץ נחום מאיר</t>
  </si>
  <si>
    <t>ביטון עינת</t>
  </si>
  <si>
    <t>באר שבע שלנו בראשות יעקב אוחיון</t>
  </si>
  <si>
    <t>אלבז יהודה</t>
  </si>
  <si>
    <t>אוחיון נהוראי ברוך</t>
  </si>
  <si>
    <t>חכימי אליעזר</t>
  </si>
  <si>
    <t>ביטון שלמה ישראל</t>
  </si>
  <si>
    <t>מרציאנו אשר יעקב</t>
  </si>
  <si>
    <t>אטיאס אתמור</t>
  </si>
  <si>
    <t>אוחיון שמעון יוחאי</t>
  </si>
  <si>
    <t>בוגנים רונן מאיר</t>
  </si>
  <si>
    <t>אוחיון יעקב אבי</t>
  </si>
  <si>
    <t>רבינוביץ ראול</t>
  </si>
  <si>
    <t>אופק בראשות דוד בונפלד</t>
  </si>
  <si>
    <t>דייני דוד</t>
  </si>
  <si>
    <t>דנינו מאיר</t>
  </si>
  <si>
    <t>ווקנין יעקב קובי</t>
  </si>
  <si>
    <t>בנמויל אלברטו</t>
  </si>
  <si>
    <t>מור יוסף סימו</t>
  </si>
  <si>
    <t>גור שלמה</t>
  </si>
  <si>
    <t>קדוש חן רחל</t>
  </si>
  <si>
    <t>שמואלי אורטל</t>
  </si>
  <si>
    <t>פודחרני מרים חסי</t>
  </si>
  <si>
    <t>דהן יחיאל</t>
  </si>
  <si>
    <t>בן עמי יוסף</t>
  </si>
  <si>
    <t>בונפלד דוד</t>
  </si>
  <si>
    <t>זמר טוב מאיר חי</t>
  </si>
  <si>
    <t>הליכוד בראשות דלויה יוסף</t>
  </si>
  <si>
    <t>זנה ראול</t>
  </si>
  <si>
    <t>אוחנה אשר</t>
  </si>
  <si>
    <t>בן חנן אושרי פרוספר</t>
  </si>
  <si>
    <t>גולדפיין סווטלנה</t>
  </si>
  <si>
    <t>אורה כדורי</t>
  </si>
  <si>
    <t>מימון הרווה</t>
  </si>
  <si>
    <t>דלויה יוסף</t>
  </si>
  <si>
    <t>קאמר משה</t>
  </si>
  <si>
    <t>תקווה לבאר שבע בראשות אבנר לואיה</t>
  </si>
  <si>
    <t>סימון אהוד ישראל</t>
  </si>
  <si>
    <t>עשור שלומי</t>
  </si>
  <si>
    <t>לואיה יעקב</t>
  </si>
  <si>
    <t>ביטון אופיר</t>
  </si>
  <si>
    <t>מורדו זויה</t>
  </si>
  <si>
    <t>פרץ רעם</t>
  </si>
  <si>
    <t>סלע משה</t>
  </si>
  <si>
    <t>דהאן יצחק</t>
  </si>
  <si>
    <t>פרץ שמעון יוחאי</t>
  </si>
  <si>
    <t>לואיה אבנר</t>
  </si>
  <si>
    <t>פריימן זאב</t>
  </si>
  <si>
    <t>באר שבע ביתנו</t>
  </si>
  <si>
    <t>דור יעקב</t>
  </si>
  <si>
    <t>פוסטילניק יבגניה</t>
  </si>
  <si>
    <t>טראוב גלינה</t>
  </si>
  <si>
    <t>צייטלין אירה אירית</t>
  </si>
  <si>
    <t>אידלמן מריאן</t>
  </si>
  <si>
    <t>בלקין אליזבטה</t>
  </si>
  <si>
    <t>ליבובסקי איליה</t>
  </si>
  <si>
    <t>צרפיס מיכאל</t>
  </si>
  <si>
    <t>רדוצקי דיאנה</t>
  </si>
  <si>
    <t>יעקובוב שלום</t>
  </si>
  <si>
    <t>אקרמן שנאל</t>
  </si>
  <si>
    <t>הלמן יצחק</t>
  </si>
  <si>
    <t>קלסוב לאונורה</t>
  </si>
  <si>
    <t>פודגייצקי קובי</t>
  </si>
  <si>
    <t>בורוכוב משה</t>
  </si>
  <si>
    <t>מיגירוב ולרי</t>
  </si>
  <si>
    <t>אובשייביץ יגאל</t>
  </si>
  <si>
    <t>עסיס מנחם</t>
  </si>
  <si>
    <t>הבית היהודי בראשות גדי מזוז</t>
  </si>
  <si>
    <t>שלוסברג פרפליוטציקוב מרינה</t>
  </si>
  <si>
    <t>אלמושנינו ינון</t>
  </si>
  <si>
    <t>טמיר ורטהים סימה</t>
  </si>
  <si>
    <t>נעים ירון יעקב</t>
  </si>
  <si>
    <t>וורצמן ישראל נתנאל</t>
  </si>
  <si>
    <t>כהן שלום</t>
  </si>
  <si>
    <t>ברששת אוריאל</t>
  </si>
  <si>
    <t>אלבז נטלי</t>
  </si>
  <si>
    <t>שוקרון בנימין</t>
  </si>
  <si>
    <t>מרסיאנו יצחק</t>
  </si>
  <si>
    <t>פרנקל רות לאה</t>
  </si>
  <si>
    <t>סרור סיון</t>
  </si>
  <si>
    <t>מזוז גד אפרים</t>
  </si>
  <si>
    <t>יוסף משה</t>
  </si>
  <si>
    <t>נתיב הדרום בראשות זכריה אוהב שלום</t>
  </si>
  <si>
    <t>מלכה ארמון</t>
  </si>
  <si>
    <t>סעדון נפתלי ויקטור</t>
  </si>
  <si>
    <t>בן טוב אשר</t>
  </si>
  <si>
    <t>מלכה עמרם</t>
  </si>
  <si>
    <t>שטרית ליאור</t>
  </si>
  <si>
    <t>קחלון ניסים</t>
  </si>
  <si>
    <t>אטיאס אמיל</t>
  </si>
  <si>
    <t>שוקר יגאל</t>
  </si>
  <si>
    <t>אוהב שלום זכריה</t>
  </si>
  <si>
    <t>אגאגאני שושנה</t>
  </si>
  <si>
    <t>דרך חדשה בראשות רוביק דנילוביץ'</t>
  </si>
  <si>
    <t>אלשיך נסים</t>
  </si>
  <si>
    <t>היימן נוימן ניצה</t>
  </si>
  <si>
    <t>דוד אורן</t>
  </si>
  <si>
    <t>בובליל מזל</t>
  </si>
  <si>
    <t>אביטאן יצחק</t>
  </si>
  <si>
    <t>טרבס עדי</t>
  </si>
  <si>
    <t>קרפמן רוסטיסלב</t>
  </si>
  <si>
    <t>קלמן חדד מינה</t>
  </si>
  <si>
    <t>שטכמן גיל</t>
  </si>
  <si>
    <t>חאקשור שילת</t>
  </si>
  <si>
    <t>שמלה אביעד</t>
  </si>
  <si>
    <t>אהרון-אמונה כרמית</t>
  </si>
  <si>
    <t>בן יהודה מרדכי</t>
  </si>
  <si>
    <t>גינזבורג אילנה</t>
  </si>
  <si>
    <t>דדוש יוסף</t>
  </si>
  <si>
    <t>זילברשטין גולי טליה</t>
  </si>
  <si>
    <t>אל על טל</t>
  </si>
  <si>
    <t>זוהר חפצי</t>
  </si>
  <si>
    <t>דנילוביץ' רוביק</t>
  </si>
  <si>
    <t>זלצר צבי</t>
  </si>
  <si>
    <t>יהדות התורה אגודת ישראל דגל התורה</t>
  </si>
  <si>
    <t>זכריה חנניה</t>
  </si>
  <si>
    <t>גוטין אביגדור</t>
  </si>
  <si>
    <t>סויסה סלומון</t>
  </si>
  <si>
    <t>רמתי דוד</t>
  </si>
  <si>
    <t>חלפון מרדכי</t>
  </si>
  <si>
    <t>נגר אשר</t>
  </si>
  <si>
    <t>לחיאני מרדכי</t>
  </si>
  <si>
    <t>ספקטור יהודה נחום</t>
  </si>
  <si>
    <t>הראל בן</t>
  </si>
  <si>
    <t>אור משה ינאי</t>
  </si>
  <si>
    <t>ליברמן אירינה</t>
  </si>
  <si>
    <t>כהן אהרון</t>
  </si>
  <si>
    <t>דננהירש כהן גבריאלה</t>
  </si>
  <si>
    <t>רחמים רמי</t>
  </si>
  <si>
    <t>חדד משה</t>
  </si>
  <si>
    <t>זרו קידנו</t>
  </si>
  <si>
    <t>טרוסטיאניצקי לאוניד</t>
  </si>
  <si>
    <t>פרידמן יסמין</t>
  </si>
  <si>
    <t>ינאי משה</t>
  </si>
  <si>
    <t>רחימי ירון</t>
  </si>
  <si>
    <t>באר יעקב</t>
  </si>
  <si>
    <t>חמו אברהם</t>
  </si>
  <si>
    <t>שטרוזמן-גינדי עידית</t>
  </si>
  <si>
    <t>דרי ליאת</t>
  </si>
  <si>
    <t>גונגרדי גקי</t>
  </si>
  <si>
    <t>כהן שרון</t>
  </si>
  <si>
    <t>דור חדש בראשות גיורא שבתאי</t>
  </si>
  <si>
    <t>אביב ירון</t>
  </si>
  <si>
    <t>שבתאי גיורא</t>
  </si>
  <si>
    <t>סעדה אליהו יוסף</t>
  </si>
  <si>
    <t>חוזר לעשות סדר</t>
  </si>
  <si>
    <t>רפאל רמי רחמים</t>
  </si>
  <si>
    <t>בואהרן שמעון</t>
  </si>
  <si>
    <t>סעדה משה</t>
  </si>
  <si>
    <t>רפאל יואב</t>
  </si>
  <si>
    <t>מבורך מזל</t>
  </si>
  <si>
    <t>באנו לשנות בראשות מוטי פרנקו</t>
  </si>
  <si>
    <t>אלבז משה</t>
  </si>
  <si>
    <t>ברוך תדילה</t>
  </si>
  <si>
    <t>אילדיס דנילוף עדי</t>
  </si>
  <si>
    <t>ברקו אגובל סיון</t>
  </si>
  <si>
    <t>שלי זיוה</t>
  </si>
  <si>
    <t>אסנקאו סטאו</t>
  </si>
  <si>
    <t>ברק אבנר</t>
  </si>
  <si>
    <t>קושניר דן</t>
  </si>
  <si>
    <t>פרנקו מוטי</t>
  </si>
  <si>
    <t>קליף דוד</t>
  </si>
  <si>
    <t>באר יעקב בתנופה ניסים גוזלן</t>
  </si>
  <si>
    <t>דוידוף אלה</t>
  </si>
  <si>
    <t>שרל נטלי חוה</t>
  </si>
  <si>
    <t>גניש פנחס</t>
  </si>
  <si>
    <t>בטה יעקב</t>
  </si>
  <si>
    <t>פטנה קברט</t>
  </si>
  <si>
    <t>בוסקילה אברהם</t>
  </si>
  <si>
    <t>נעים עמרם</t>
  </si>
  <si>
    <t>גוזלן נסים</t>
  </si>
  <si>
    <t>שליו אושרית</t>
  </si>
  <si>
    <t>כח לעשות בראשות נועם ששון</t>
  </si>
  <si>
    <t>בן אבו שלמה</t>
  </si>
  <si>
    <t>יחזקאל אלישקוב שרה</t>
  </si>
  <si>
    <t>ששון נועם</t>
  </si>
  <si>
    <t>פרינטה גורי ליאור</t>
  </si>
  <si>
    <t>למען באר יעקב שלנו בוקבזה</t>
  </si>
  <si>
    <t>נונה נועם ישראל</t>
  </si>
  <si>
    <t>צ'אנה ענדבט</t>
  </si>
  <si>
    <t>בוקובזה שמעון</t>
  </si>
  <si>
    <t>סעדה יעקב איתן</t>
  </si>
  <si>
    <t>הבית היהודי בראשות מוטי זיפתי</t>
  </si>
  <si>
    <t>זרגרוב יהודה</t>
  </si>
  <si>
    <t>נימנו אריה</t>
  </si>
  <si>
    <t>אדחוח חיים</t>
  </si>
  <si>
    <t>מנשורי רות</t>
  </si>
  <si>
    <t>זיפתי מוטי</t>
  </si>
  <si>
    <t>אגרורקר אורטל</t>
  </si>
  <si>
    <t>ביחד בראשות מאיר מרג'ין</t>
  </si>
  <si>
    <t>דוד פור ניצן</t>
  </si>
  <si>
    <t>ברמלי שלום</t>
  </si>
  <si>
    <t>בינשטוק מנחם מענדל</t>
  </si>
  <si>
    <t>מרג'ין מאיר אביחי</t>
  </si>
  <si>
    <t>ריחן דוד</t>
  </si>
  <si>
    <t>העבודה בראשות גורין יעיש</t>
  </si>
  <si>
    <t>שמס אלברטו</t>
  </si>
  <si>
    <t>רוה נחום</t>
  </si>
  <si>
    <t>מזרחי יעקב חיים</t>
  </si>
  <si>
    <t>מנדלבאום רועי</t>
  </si>
  <si>
    <t>ורניק אברהם</t>
  </si>
  <si>
    <t>גורין יעיש</t>
  </si>
  <si>
    <t>דניאלי אביחי</t>
  </si>
  <si>
    <t>שס בראשות הרב יעקב אביטן</t>
  </si>
  <si>
    <t>אשקלון</t>
  </si>
  <si>
    <t>מלכה יעקב</t>
  </si>
  <si>
    <t>מדמון גינו גיא</t>
  </si>
  <si>
    <t>כהן מנחם אליעזר</t>
  </si>
  <si>
    <t>בוארון אלי אלירן</t>
  </si>
  <si>
    <t>נחום אסף</t>
  </si>
  <si>
    <t>אטדגי מרדכי מייק</t>
  </si>
  <si>
    <t>לוגסי שמעון יורם</t>
  </si>
  <si>
    <t>מכלוף יורם</t>
  </si>
  <si>
    <t>אביטן יעקב</t>
  </si>
  <si>
    <t>מדינה מתתיהו</t>
  </si>
  <si>
    <t>אחדות בתכלית בראשות תומר גלאם</t>
  </si>
  <si>
    <t>פדלון ליבנת</t>
  </si>
  <si>
    <t>יחיאל יעקב</t>
  </si>
  <si>
    <t>לזר שאול</t>
  </si>
  <si>
    <t>בן יעקב יוסף</t>
  </si>
  <si>
    <t>מדינה משה</t>
  </si>
  <si>
    <t>שלום אברהם נאור</t>
  </si>
  <si>
    <t>קובנט יצחק מרדכי</t>
  </si>
  <si>
    <t>מעלם משה</t>
  </si>
  <si>
    <t>עמירה שי</t>
  </si>
  <si>
    <t>דהרי חי</t>
  </si>
  <si>
    <t>שפר יורם שמעון</t>
  </si>
  <si>
    <t>גלאם תומר</t>
  </si>
  <si>
    <t>גיאת אסתר</t>
  </si>
  <si>
    <t>הנהגת הורים עם מרצ בראשות ינון ג'יבלי</t>
  </si>
  <si>
    <t>אקיקוש מיכאל</t>
  </si>
  <si>
    <t>פינקלשטיין אדריאן</t>
  </si>
  <si>
    <t>כהן ענבר</t>
  </si>
  <si>
    <t>כהן ששון נסים</t>
  </si>
  <si>
    <t>בורשטיין עינת</t>
  </si>
  <si>
    <t>בן נון אלגרה</t>
  </si>
  <si>
    <t>ספאחי רוני</t>
  </si>
  <si>
    <t>גיבלי ינון</t>
  </si>
  <si>
    <t>נגר דניאל</t>
  </si>
  <si>
    <t>גלים בראשות לאה מלול</t>
  </si>
  <si>
    <t>שונים ציונה</t>
  </si>
  <si>
    <t>ינוב עזרא</t>
  </si>
  <si>
    <t>לונדון ליליאן</t>
  </si>
  <si>
    <t>אבריאל חיים שי</t>
  </si>
  <si>
    <t>שמלה ללום אילנה אלן</t>
  </si>
  <si>
    <t>אבו אור</t>
  </si>
  <si>
    <t>אמנו יוסף</t>
  </si>
  <si>
    <t>בוחניק בני</t>
  </si>
  <si>
    <t>וישניוב לאה</t>
  </si>
  <si>
    <t>וולך זיוה</t>
  </si>
  <si>
    <t>טטרו דניאל</t>
  </si>
  <si>
    <t>מלול לאה</t>
  </si>
  <si>
    <t>אליהו מתי</t>
  </si>
  <si>
    <t>תפנית לאשקלון רשימת הצעירים בראשות אורן שני</t>
  </si>
  <si>
    <t>משרקי יצחק</t>
  </si>
  <si>
    <t>עמר יעל</t>
  </si>
  <si>
    <t>כנעני אורטל</t>
  </si>
  <si>
    <t>לוי חלי</t>
  </si>
  <si>
    <t>חדד ישראל</t>
  </si>
  <si>
    <t>שירז רונן )עזיז(</t>
  </si>
  <si>
    <t>שני אורן</t>
  </si>
  <si>
    <t>כהנא יוסף</t>
  </si>
  <si>
    <t>האיחוד בראשות אבי עייש</t>
  </si>
  <si>
    <t>אסייג בן שלום ירדנה</t>
  </si>
  <si>
    <t>סאלם גד</t>
  </si>
  <si>
    <t>ישר שרית</t>
  </si>
  <si>
    <t>לופטיק אירינה</t>
  </si>
  <si>
    <t>יוריק טבקול ז'אנה</t>
  </si>
  <si>
    <t>לנקרי דוד</t>
  </si>
  <si>
    <t>פשקובסקי גלינה</t>
  </si>
  <si>
    <t>דצקובסקי אלוירה</t>
  </si>
  <si>
    <t>הורביץ אורנה</t>
  </si>
  <si>
    <t>טבקול רונן</t>
  </si>
  <si>
    <t>עייש אבי</t>
  </si>
  <si>
    <t>שקיר שלומי</t>
  </si>
  <si>
    <t>אשקלון המתחדשת בראשות יורי זמושצ'יק</t>
  </si>
  <si>
    <t>סורז'נקו מרינה</t>
  </si>
  <si>
    <t>מלניקוב יוליה</t>
  </si>
  <si>
    <t>ארליך מריה</t>
  </si>
  <si>
    <t>סלבין דניס</t>
  </si>
  <si>
    <t>מאירוב מיכאל</t>
  </si>
  <si>
    <t>ריסמן סרגיי</t>
  </si>
  <si>
    <t>יוסמן תמרה</t>
  </si>
  <si>
    <t>נפתלייב בוריס</t>
  </si>
  <si>
    <t>ארלוביץ' ילנה</t>
  </si>
  <si>
    <t>אנדרוסיוק אנה</t>
  </si>
  <si>
    <t>צחובסקי ולריה</t>
  </si>
  <si>
    <t>קורניצקי נטליה</t>
  </si>
  <si>
    <t>יורצ'ק אלכסנדר</t>
  </si>
  <si>
    <t>זמושצ'יק יורי</t>
  </si>
  <si>
    <t>צבר חיים</t>
  </si>
  <si>
    <t>אשקלון החדשה בראשות פרוספר וקנין</t>
  </si>
  <si>
    <t>יניב מירית</t>
  </si>
  <si>
    <t>נתנזון סיני</t>
  </si>
  <si>
    <t>פפר קרן</t>
  </si>
  <si>
    <t>לוי בת אל מסעודי</t>
  </si>
  <si>
    <t>בלאיש עמוס</t>
  </si>
  <si>
    <t>כרמי טמיר</t>
  </si>
  <si>
    <t>זגורי ליזה</t>
  </si>
  <si>
    <t>פחומוב אלה</t>
  </si>
  <si>
    <t>וקנין פרוספר</t>
  </si>
  <si>
    <t>חוטובלי יעקב</t>
  </si>
  <si>
    <t>הליכוד בראשות שבתאי צור</t>
  </si>
  <si>
    <t>כהן צחי</t>
  </si>
  <si>
    <t>חדד ירון</t>
  </si>
  <si>
    <t>עסילה יוסי ג'ואי</t>
  </si>
  <si>
    <t>רשף איגור</t>
  </si>
  <si>
    <t>אלבז אריה</t>
  </si>
  <si>
    <t>צור שלום</t>
  </si>
  <si>
    <t>כהן חיים הקטור</t>
  </si>
  <si>
    <t>בוסקילה מישל</t>
  </si>
  <si>
    <t>צור שבתאי</t>
  </si>
  <si>
    <t>בר דב מיכאל</t>
  </si>
  <si>
    <t>תקווה לאשקלון בראשות רמי גויטע</t>
  </si>
  <si>
    <t>אלחדד יוסף</t>
  </si>
  <si>
    <t>הרמן נעה</t>
  </si>
  <si>
    <t>עמיקם הרצל</t>
  </si>
  <si>
    <t>זיו ישראל</t>
  </si>
  <si>
    <t>גויטע אברהם רמי</t>
  </si>
  <si>
    <t>גרודזינסקי ויאצ'סלב</t>
  </si>
  <si>
    <t>אשקלון ביתנו בראשות סולטנוביץ אליק</t>
  </si>
  <si>
    <t>מישנה מרק</t>
  </si>
  <si>
    <t>רבובסקי יפים</t>
  </si>
  <si>
    <t>אברמוב גריגורי</t>
  </si>
  <si>
    <t>יופה יגאל</t>
  </si>
  <si>
    <t>שבד ליודמילה</t>
  </si>
  <si>
    <t>גרינברג אלכסנדר</t>
  </si>
  <si>
    <t>בן אברהם דוד</t>
  </si>
  <si>
    <t>מנור בוריס</t>
  </si>
  <si>
    <t>סולטנוביץ אליק</t>
  </si>
  <si>
    <t>ביטון אילן</t>
  </si>
  <si>
    <t>דור העתיד בראשות איתן קסנטיני</t>
  </si>
  <si>
    <t>נמסדזה שמואל</t>
  </si>
  <si>
    <t>ביטון אביחי</t>
  </si>
  <si>
    <t>אלימלך חדידה תמי</t>
  </si>
  <si>
    <t>צפרק דין</t>
  </si>
  <si>
    <t>מור-יוסף אורן</t>
  </si>
  <si>
    <t>גרמן אולג</t>
  </si>
  <si>
    <t>יפרח יוחאי</t>
  </si>
  <si>
    <t>כחלון ג'ולי גאולה</t>
  </si>
  <si>
    <t>גאן איתי</t>
  </si>
  <si>
    <t>אלטיט מיריי</t>
  </si>
  <si>
    <t>קסנטיני איתן</t>
  </si>
  <si>
    <t>אמרה גדיף</t>
  </si>
  <si>
    <t>מבט לאשקלון בראשות אזמראו</t>
  </si>
  <si>
    <t>טקה פנטהון</t>
  </si>
  <si>
    <t>טסרה וורקאט</t>
  </si>
  <si>
    <t>גברה איממבט</t>
  </si>
  <si>
    <t>אליאס מולוגטה</t>
  </si>
  <si>
    <t>גטה אללי</t>
  </si>
  <si>
    <t>סבהט שומט</t>
  </si>
  <si>
    <t>מברטו פקדו</t>
  </si>
  <si>
    <t>אבטאו איילה</t>
  </si>
  <si>
    <t>ביינסין קוברט</t>
  </si>
  <si>
    <t>סלומון דמקה יאיר</t>
  </si>
  <si>
    <t>בלאי אברהם</t>
  </si>
  <si>
    <t>סהלו אזמראו</t>
  </si>
  <si>
    <t>מרסיאנו אורן</t>
  </si>
  <si>
    <t>הבית היהודי בראשות עמרם בן דוד ועמיחי סיבוני</t>
  </si>
  <si>
    <t>פקנייבה ניקדם</t>
  </si>
  <si>
    <t>אביטן חנן</t>
  </si>
  <si>
    <t>שפילמן רעות</t>
  </si>
  <si>
    <t>חי רוני</t>
  </si>
  <si>
    <t>סעדון איתמר</t>
  </si>
  <si>
    <t>בן-דוד עמרם</t>
  </si>
  <si>
    <t>סבוני עמיחי</t>
  </si>
  <si>
    <t>מימון אליאור</t>
  </si>
  <si>
    <t>צעירי אשקלון בראשות משה אטיאס</t>
  </si>
  <si>
    <t>טייאר עומרי</t>
  </si>
  <si>
    <t>נחום נופר</t>
  </si>
  <si>
    <t>ישר חן</t>
  </si>
  <si>
    <t>יצחקי דוד</t>
  </si>
  <si>
    <t>בוכרס נתנאל</t>
  </si>
  <si>
    <t>אסור אביטל יפית</t>
  </si>
  <si>
    <t>כהן רען</t>
  </si>
  <si>
    <t>סבג עדן</t>
  </si>
  <si>
    <t>דסטה יצחק</t>
  </si>
  <si>
    <t>מצליח אלגרבלי כרמל</t>
  </si>
  <si>
    <t>נעים אלעד</t>
  </si>
  <si>
    <t>נוריאל קרינה</t>
  </si>
  <si>
    <t>שאל אלירן</t>
  </si>
  <si>
    <t>גססה ליאת</t>
  </si>
  <si>
    <t>בל יעקב</t>
  </si>
  <si>
    <t>כהן יוסי</t>
  </si>
  <si>
    <t>אטיאס משה</t>
  </si>
  <si>
    <t>גלעד מנשה</t>
  </si>
  <si>
    <t>אשקלון בתנופה בראשות בני וקנין</t>
  </si>
  <si>
    <t>ערוסי אילנית</t>
  </si>
  <si>
    <t>אליאס שורץ אורית</t>
  </si>
  <si>
    <t>מנשקו חלוויה שרית</t>
  </si>
  <si>
    <t>זך חגי</t>
  </si>
  <si>
    <t>צגאי חגית</t>
  </si>
  <si>
    <t>בוקבזה נדב יצחק</t>
  </si>
  <si>
    <t>ברקאי נטלי</t>
  </si>
  <si>
    <t>חדאד משה</t>
  </si>
  <si>
    <t>עמיאל אוהד</t>
  </si>
  <si>
    <t>מורדקוביץ גיא</t>
  </si>
  <si>
    <t>גנון ליאור</t>
  </si>
  <si>
    <t>שרגורודסקי חכמון אורטל סבטלנה</t>
  </si>
  <si>
    <t>פישמן רזולינה</t>
  </si>
  <si>
    <t>טודר איגור</t>
  </si>
  <si>
    <t>גבריאלי עדי</t>
  </si>
  <si>
    <t>סבירנובסקי טטיאנה</t>
  </si>
  <si>
    <t>מויאל דוד</t>
  </si>
  <si>
    <t>בלולו שרית</t>
  </si>
  <si>
    <t>ביטון יעל</t>
  </si>
  <si>
    <t>ברנשטיין מלכה טובה מירטה</t>
  </si>
  <si>
    <t>פולט רונן רחמים</t>
  </si>
  <si>
    <t>קדירוב ז'אנה</t>
  </si>
  <si>
    <t>חמו בנימין</t>
  </si>
  <si>
    <t>סנסולו רבקה</t>
  </si>
  <si>
    <t>רביב חנה</t>
  </si>
  <si>
    <t>פדר רוית</t>
  </si>
  <si>
    <t>קקון קרן עזיזה</t>
  </si>
  <si>
    <t>זוארץ ציון</t>
  </si>
  <si>
    <t>זוהר אודליה שולמית</t>
  </si>
  <si>
    <t>לוינה גלינה</t>
  </si>
  <si>
    <t>מלול עמרם</t>
  </si>
  <si>
    <t>עזרא אושרית</t>
  </si>
  <si>
    <t>אלקבס לירון</t>
  </si>
  <si>
    <t>הנר תמר</t>
  </si>
  <si>
    <t>עמרן אברהם</t>
  </si>
  <si>
    <t>מיכאלי סופיה</t>
  </si>
  <si>
    <t>וולקוב אירינה</t>
  </si>
  <si>
    <t>מצרפי פרץ</t>
  </si>
  <si>
    <t>עמירה קטי</t>
  </si>
  <si>
    <t>בן דוד נסים</t>
  </si>
  <si>
    <t>שירי תימורה</t>
  </si>
  <si>
    <t>וקנין בני</t>
  </si>
  <si>
    <t>שחר דניאל</t>
  </si>
  <si>
    <t>הכח לגמלאים בראשות שרה זכריה</t>
  </si>
  <si>
    <t>לבוביץ ציונה</t>
  </si>
  <si>
    <t>הרמן יהודית</t>
  </si>
  <si>
    <t>שיינין יהודית</t>
  </si>
  <si>
    <t>מושקוביץ אלקה</t>
  </si>
  <si>
    <t>סופרו רוברט</t>
  </si>
  <si>
    <t>חידריאן משה</t>
  </si>
  <si>
    <t>דיין יוסף</t>
  </si>
  <si>
    <t>שבי אליהו</t>
  </si>
  <si>
    <t>זכריה שרה</t>
  </si>
  <si>
    <t>דגפה ביררה ברק</t>
  </si>
  <si>
    <t>אור לאשקלון בראשות יניב וובט</t>
  </si>
  <si>
    <t>ברהני אימבט</t>
  </si>
  <si>
    <t>טמנו שימלש</t>
  </si>
  <si>
    <t>מששה משה</t>
  </si>
  <si>
    <t>ימהרן טדלו</t>
  </si>
  <si>
    <t>יברקן גטנט דוד</t>
  </si>
  <si>
    <t>לווטה טשומה</t>
  </si>
  <si>
    <t>קסאי טגו טוביה</t>
  </si>
  <si>
    <t>מלסה גברי</t>
  </si>
  <si>
    <t>מקונן טגבו</t>
  </si>
  <si>
    <t>נגה אברו אביבה</t>
  </si>
  <si>
    <t>בלאי מוללין</t>
  </si>
  <si>
    <t>עזריה מרו</t>
  </si>
  <si>
    <t>טיגבו גבריאל</t>
  </si>
  <si>
    <t>וובט יניב גשאו</t>
  </si>
  <si>
    <t>מורביה מרים נעמי</t>
  </si>
  <si>
    <t>עיר אחת בראשות קריסי ורמי סופר</t>
  </si>
  <si>
    <t>ממן אלי</t>
  </si>
  <si>
    <t>ארז אלינור</t>
  </si>
  <si>
    <t>אלחזוב יוסף</t>
  </si>
  <si>
    <t>חיים דותן</t>
  </si>
  <si>
    <t>אברג'ל יעקב</t>
  </si>
  <si>
    <t>סופר רחמים</t>
  </si>
  <si>
    <t>קריסי אברהם</t>
  </si>
  <si>
    <t>יונה יונה</t>
  </si>
  <si>
    <t>אשקלון תנצח בראשות איתמר שמעוני</t>
  </si>
  <si>
    <t>נגאוקר אריה</t>
  </si>
  <si>
    <t>שגיא יחזקאל</t>
  </si>
  <si>
    <t>סולטן ורדית</t>
  </si>
  <si>
    <t>טופז עידו</t>
  </si>
  <si>
    <t>בן שלוש חפצי בה</t>
  </si>
  <si>
    <t>שורץ ליאור</t>
  </si>
  <si>
    <t>פורטל ליאור יוסף</t>
  </si>
  <si>
    <t>זילברמן חנן</t>
  </si>
  <si>
    <t>בוזגלו טייב מטילדה</t>
  </si>
  <si>
    <t>ספוקויני איזיק</t>
  </si>
  <si>
    <t>סננס עוז עזיז</t>
  </si>
  <si>
    <t>ארביב שטרית אילנית</t>
  </si>
  <si>
    <t>שמואל הראל</t>
  </si>
  <si>
    <t>נגר שמואל</t>
  </si>
  <si>
    <t>פתיחי גבריאל</t>
  </si>
  <si>
    <t>לוי פאני</t>
  </si>
  <si>
    <t>סהר איתי בכור</t>
  </si>
  <si>
    <t>שורץ רועי</t>
  </si>
  <si>
    <t>שמילוביץ ישראל</t>
  </si>
  <si>
    <t>כהן בן ציון</t>
  </si>
  <si>
    <t>סלומון חרוגי חגית</t>
  </si>
  <si>
    <t>שי ריקי</t>
  </si>
  <si>
    <t>מור אפרים</t>
  </si>
  <si>
    <t>שמעוני איתמר</t>
  </si>
  <si>
    <t>בוגנים מרדכי</t>
  </si>
  <si>
    <t>אגודת ישראל בראשות הרב ניסים כלפון</t>
  </si>
  <si>
    <t>סבג משה</t>
  </si>
  <si>
    <t>טויטו משה</t>
  </si>
  <si>
    <t>גוטשטיין אברהם ניסן</t>
  </si>
  <si>
    <t>יעקבי אבשלום</t>
  </si>
  <si>
    <t>עסור אברהם</t>
  </si>
  <si>
    <t>כלפון נסים</t>
  </si>
  <si>
    <t>כהן רינה איזבל</t>
  </si>
  <si>
    <t>אחים אנחנו אקצנט</t>
  </si>
  <si>
    <t>ליבשיץ רובשטיין דינה</t>
  </si>
  <si>
    <t>רובשטיין אלכסנדר</t>
  </si>
  <si>
    <t>קורנפלד אליהו</t>
  </si>
  <si>
    <t>צור חווה איב</t>
  </si>
  <si>
    <t>גורנוסטאי אלכסנדר</t>
  </si>
  <si>
    <t>חסן שרון</t>
  </si>
  <si>
    <t>לוי רן</t>
  </si>
  <si>
    <t>צור שלומית</t>
  </si>
  <si>
    <t>ארמן יצחק</t>
  </si>
  <si>
    <t>מרקו ירון</t>
  </si>
  <si>
    <t>אופק חדש לאשקלון בראשות שי רובין</t>
  </si>
  <si>
    <t>ממן עמרם</t>
  </si>
  <si>
    <t>צרפתי וורוניק ג'וליאן רות</t>
  </si>
  <si>
    <t>חלפון ליזט</t>
  </si>
  <si>
    <t>לב יצחק</t>
  </si>
  <si>
    <t>אמזלג שירה</t>
  </si>
  <si>
    <t>ברשישת נסים</t>
  </si>
  <si>
    <t>רובין שי</t>
  </si>
  <si>
    <t>נחימוב אדוארד</t>
  </si>
  <si>
    <t>צדק חברתי אשקלון בראשות סופיה ביילין</t>
  </si>
  <si>
    <t>קרסלידזה בוריס</t>
  </si>
  <si>
    <t>אופשטיין אביטל</t>
  </si>
  <si>
    <t>פנקובה מיכל ויקטוריה</t>
  </si>
  <si>
    <t>רזניצקי סטניסלב</t>
  </si>
  <si>
    <t>שניצר אנה</t>
  </si>
  <si>
    <t>גלפרין אלכסנדר</t>
  </si>
  <si>
    <t>מאחנין רוזה</t>
  </si>
  <si>
    <t>מרינין אנה</t>
  </si>
  <si>
    <t>שרמן איגור</t>
  </si>
  <si>
    <t>זלמנוב אולג</t>
  </si>
  <si>
    <t>אורצקי אילנה</t>
  </si>
  <si>
    <t>ברנט יורי</t>
  </si>
  <si>
    <t>ביילין סופיה</t>
  </si>
  <si>
    <t>בן דוד ראובן</t>
  </si>
  <si>
    <t>אשדוד</t>
  </si>
  <si>
    <t>שובלי משה</t>
  </si>
  <si>
    <t>ריאחי דוד ישראל</t>
  </si>
  <si>
    <t>אזולאי ינון</t>
  </si>
  <si>
    <t>בן סימון מאיר</t>
  </si>
  <si>
    <t>אמסלם אברהם</t>
  </si>
  <si>
    <t>אמסילי חיים</t>
  </si>
  <si>
    <t>כנפו ארמנד )עמרם(</t>
  </si>
  <si>
    <t>גיל און אילן</t>
  </si>
  <si>
    <t>תנועת אשדודים בראשות יניב קקון</t>
  </si>
  <si>
    <t>שריקי מאיר</t>
  </si>
  <si>
    <t>לובנצוב עליזה</t>
  </si>
  <si>
    <t>ג'ינלי דוד</t>
  </si>
  <si>
    <t>מורדבינקין לידיה</t>
  </si>
  <si>
    <t>רובין אנדריי</t>
  </si>
  <si>
    <t>שלפמן שיינה</t>
  </si>
  <si>
    <t>לישה יקיר</t>
  </si>
  <si>
    <t>יונתנוב רוזאנה</t>
  </si>
  <si>
    <t>ביטון אלי</t>
  </si>
  <si>
    <t>גנזך ורדה</t>
  </si>
  <si>
    <t>תרקה מקוננט משה</t>
  </si>
  <si>
    <t>אדרי אירית</t>
  </si>
  <si>
    <t>חיון ליאור</t>
  </si>
  <si>
    <t>אמסלם אליזבט</t>
  </si>
  <si>
    <t>אסף איתמר</t>
  </si>
  <si>
    <t>ויגדורצ'יק ורוניקה</t>
  </si>
  <si>
    <t>טופז נורית</t>
  </si>
  <si>
    <t>אברז'ל מאיר</t>
  </si>
  <si>
    <t>קקון יניב )יוסף(</t>
  </si>
  <si>
    <t>אליאס כהן אמנון</t>
  </si>
  <si>
    <t>קול הלב בראשות אבינועם שושן</t>
  </si>
  <si>
    <t>אטדגי אילן</t>
  </si>
  <si>
    <t>מרדכי שמעון</t>
  </si>
  <si>
    <t>קדוש יוסי</t>
  </si>
  <si>
    <t>כהן ניסים</t>
  </si>
  <si>
    <t>דהן יריב יעקב</t>
  </si>
  <si>
    <t>טלקר דוד</t>
  </si>
  <si>
    <t>בן חמו דוד</t>
  </si>
  <si>
    <t>שושן אבינועם</t>
  </si>
  <si>
    <t>כהן אני</t>
  </si>
  <si>
    <t>התנועה מכל הלב בראשות יחיאל מלכה</t>
  </si>
  <si>
    <t>אסייג מרים הודיה</t>
  </si>
  <si>
    <t>דניאל רן רפי</t>
  </si>
  <si>
    <t>אבוחצירא חננאל</t>
  </si>
  <si>
    <t>פרץ דני</t>
  </si>
  <si>
    <t>אברגל מישל</t>
  </si>
  <si>
    <t>זוהר דוד</t>
  </si>
  <si>
    <t>אמזלג מרסל מסעוד</t>
  </si>
  <si>
    <t>מלכה יחיאל</t>
  </si>
  <si>
    <t>סרי אבינעם</t>
  </si>
  <si>
    <t>אשדוד שלנו בראשות צבי צילקר</t>
  </si>
  <si>
    <t>נחום אפרים</t>
  </si>
  <si>
    <t>ארוס אליהו סידני</t>
  </si>
  <si>
    <t>טובלי רחל</t>
  </si>
  <si>
    <t>בוכריס ירדנה</t>
  </si>
  <si>
    <t>מייסליש רחל</t>
  </si>
  <si>
    <t>אליס פנחס</t>
  </si>
  <si>
    <t>אוחנה ענת</t>
  </si>
  <si>
    <t>שמן אוריאל</t>
  </si>
  <si>
    <t>ברוך זהבה ילבוורק</t>
  </si>
  <si>
    <t>אוליאל רפי</t>
  </si>
  <si>
    <t>ברבי קלמנט קלוד</t>
  </si>
  <si>
    <t>זוהר ויקטור</t>
  </si>
  <si>
    <t>מיקולה אנה</t>
  </si>
  <si>
    <t>בורודה ולדימיר</t>
  </si>
  <si>
    <t>מנור עידו</t>
  </si>
  <si>
    <t>שטרן גדעון</t>
  </si>
  <si>
    <t>אפללו נאור חי</t>
  </si>
  <si>
    <t>מישוק גרוסמן לורה</t>
  </si>
  <si>
    <t>אינגדאו מאיר מוטביינור</t>
  </si>
  <si>
    <t>קוטרמן אירינה</t>
  </si>
  <si>
    <t>לסקר משה</t>
  </si>
  <si>
    <t>אבן דנן אבי</t>
  </si>
  <si>
    <t>גלבר הלן</t>
  </si>
  <si>
    <t>לחמני אלי אליאס</t>
  </si>
  <si>
    <t>צילקר צבי יהושע</t>
  </si>
  <si>
    <t>צ'ירחוב צירה</t>
  </si>
  <si>
    <t>דרך חדשה בראשות משה בוטרשוילי</t>
  </si>
  <si>
    <t>באזוב נינו</t>
  </si>
  <si>
    <t>פאר ננה</t>
  </si>
  <si>
    <t>מיכאלי מננה</t>
  </si>
  <si>
    <t>גולן גבריאל</t>
  </si>
  <si>
    <t>מיכאלי יעקב</t>
  </si>
  <si>
    <t>מושיאשוילי גבריאל</t>
  </si>
  <si>
    <t>בוטרשוילי יניב</t>
  </si>
  <si>
    <t>בן משה ענת</t>
  </si>
  <si>
    <t>מיכאלי מיטל</t>
  </si>
  <si>
    <t>בניש אילנה</t>
  </si>
  <si>
    <t>רוזן מרינה</t>
  </si>
  <si>
    <t>פפיסמדוב מיכאל</t>
  </si>
  <si>
    <t>מור-מיכאלי מרגלית</t>
  </si>
  <si>
    <t>ג'נשוילי מיכאל</t>
  </si>
  <si>
    <t>ברק בת שבע חיה</t>
  </si>
  <si>
    <t>רוזן תמי</t>
  </si>
  <si>
    <t>אנור יאנה</t>
  </si>
  <si>
    <t>דברא יעקב</t>
  </si>
  <si>
    <t>בן בדרי</t>
  </si>
  <si>
    <t>בוטרשוילי משה</t>
  </si>
  <si>
    <t>בן גוזי שלמה</t>
  </si>
  <si>
    <t>יש עתיד באשדוד בראשות דוד קקון</t>
  </si>
  <si>
    <t>דוד יעקב</t>
  </si>
  <si>
    <t>כץ משה</t>
  </si>
  <si>
    <t>זיידנברג ישראל</t>
  </si>
  <si>
    <t>רוקח אברהם</t>
  </si>
  <si>
    <t>דניאל גלעד</t>
  </si>
  <si>
    <t>כץ מישה</t>
  </si>
  <si>
    <t>סרוסי עוזי ברוך</t>
  </si>
  <si>
    <t>אזולאי יערית</t>
  </si>
  <si>
    <t>אלקבץ נדב</t>
  </si>
  <si>
    <t>אברמוביץ ענבר</t>
  </si>
  <si>
    <t>אסולין יניב</t>
  </si>
  <si>
    <t>אטיאס אביאל אליהו</t>
  </si>
  <si>
    <t>קקון דוד</t>
  </si>
  <si>
    <t>דגן מרי</t>
  </si>
  <si>
    <t>עוצמה לאשדוד בראשות יגאל צבניאשוילי</t>
  </si>
  <si>
    <t>דגן מרבי</t>
  </si>
  <si>
    <t>טוריקאשווילי תמרה</t>
  </si>
  <si>
    <t>יוסף יוסי</t>
  </si>
  <si>
    <t>מור שמואל</t>
  </si>
  <si>
    <t>שללאשוילי אירמה</t>
  </si>
  <si>
    <t>לליש נודר</t>
  </si>
  <si>
    <t>מירילאשוילי גבריאל</t>
  </si>
  <si>
    <t>בוטר יוסף</t>
  </si>
  <si>
    <t>הפלד אתי</t>
  </si>
  <si>
    <t>יהודה דוד</t>
  </si>
  <si>
    <t>ספיאשוילי מרדכי</t>
  </si>
  <si>
    <t>צבנישוילי יגאל</t>
  </si>
  <si>
    <t>אסרף אילה</t>
  </si>
  <si>
    <t>שמים עין והתנועה הירוקה בראשות סער גינזבורסקי ובועז רענן</t>
  </si>
  <si>
    <t>מנור יניר</t>
  </si>
  <si>
    <t>יהושע חן רגינה</t>
  </si>
  <si>
    <t>מרגליות רן</t>
  </si>
  <si>
    <t>עוזיר שרה</t>
  </si>
  <si>
    <t>דובינסקי גל</t>
  </si>
  <si>
    <t>סוחוטינסקי רומן</t>
  </si>
  <si>
    <t>מנור קרן</t>
  </si>
  <si>
    <t>ברוכים וידה</t>
  </si>
  <si>
    <t>658591110מגן רינה</t>
  </si>
  <si>
    <t>צ'רקסקי שרי סבטלנה</t>
  </si>
  <si>
    <t>פינטו יעקב</t>
  </si>
  <si>
    <t>בוגוסלבסקי טניה</t>
  </si>
  <si>
    <t>גינזבורסקי סער</t>
  </si>
  <si>
    <t>רענן בועז</t>
  </si>
  <si>
    <t>בטיטו דוד</t>
  </si>
  <si>
    <t>יש מיל"ה מתחברים יחד לקידום העיר</t>
  </si>
  <si>
    <t>אליאסי דניאל</t>
  </si>
  <si>
    <t>בקר משה</t>
  </si>
  <si>
    <t>ג'רסי עליזה</t>
  </si>
  <si>
    <t>בן יצחק מרדכי</t>
  </si>
  <si>
    <t>שהינפר כהן משה</t>
  </si>
  <si>
    <t>אווקה גטנט</t>
  </si>
  <si>
    <t>זכאים הרצל</t>
  </si>
  <si>
    <t>סנבטו מלקמו מנחם</t>
  </si>
  <si>
    <t>אלפסי אלעד</t>
  </si>
  <si>
    <t>הליכוד בראשות סולומון פורטל</t>
  </si>
  <si>
    <t>רביבו אלעד יצחק</t>
  </si>
  <si>
    <t>פורטל חן מרגלית</t>
  </si>
  <si>
    <t>אלחרר אשר אליהו</t>
  </si>
  <si>
    <t>אלקובי קרן</t>
  </si>
  <si>
    <t>לאיק אליהו ג'אן לואיס</t>
  </si>
  <si>
    <t>אסייג דוד דדה</t>
  </si>
  <si>
    <t>וקנין דוד</t>
  </si>
  <si>
    <t>אלפסי שלום שלמה</t>
  </si>
  <si>
    <t>פורטל סלומון</t>
  </si>
  <si>
    <t>מיטניק ולנטינה</t>
  </si>
  <si>
    <t>אשדוד ביתנו בראשות ולדימיר גרשוב</t>
  </si>
  <si>
    <t>לוקשין טטיאנה</t>
  </si>
  <si>
    <t>אוזליאנר יורי</t>
  </si>
  <si>
    <t>לויטס אולגה</t>
  </si>
  <si>
    <t>פורטנוי דמיטרי</t>
  </si>
  <si>
    <t>זסלבסקי אלנה</t>
  </si>
  <si>
    <t>נכט אליהו</t>
  </si>
  <si>
    <t>אפשטיין אלכסנדר</t>
  </si>
  <si>
    <t>בורשטיין ליובוב</t>
  </si>
  <si>
    <t>גרשוב ולדימיר</t>
  </si>
  <si>
    <t>מסיקה משה</t>
  </si>
  <si>
    <t>העיר שלנו בראשות עו"ד אופיר לסרי</t>
  </si>
  <si>
    <t>אוחנונה טל</t>
  </si>
  <si>
    <t>דקל דין</t>
  </si>
  <si>
    <t>ביטרמן יפים )חיים(</t>
  </si>
  <si>
    <t>דקל ירין הדר</t>
  </si>
  <si>
    <t>אוחנה עדי</t>
  </si>
  <si>
    <t>זיגלר אלירן</t>
  </si>
  <si>
    <t>סולומון מתי</t>
  </si>
  <si>
    <t>קדוש מאיר יאיר</t>
  </si>
  <si>
    <t>לאמש יחיאל</t>
  </si>
  <si>
    <t>פישר נילי נורה</t>
  </si>
  <si>
    <t>לסרי אופיר</t>
  </si>
  <si>
    <t>בן שבת שלמה</t>
  </si>
  <si>
    <t>הבית היהודי בראשות נריה און</t>
  </si>
  <si>
    <t>פייער סביונה</t>
  </si>
  <si>
    <t>סופר שאול</t>
  </si>
  <si>
    <t>סמימי שרון</t>
  </si>
  <si>
    <t>ורדי רוז רינת</t>
  </si>
  <si>
    <t>מהרט גדי פקדו</t>
  </si>
  <si>
    <t>זפרני חיים אליעזר</t>
  </si>
  <si>
    <t>זלמנוביץ שרה</t>
  </si>
  <si>
    <t>סופר אורה סברינה</t>
  </si>
  <si>
    <t>כהן ישועה</t>
  </si>
  <si>
    <t>און נריה</t>
  </si>
  <si>
    <t>קושנירוב יוליה</t>
  </si>
  <si>
    <t>קהילת אשדוד בראשות בוריס גיטרמן</t>
  </si>
  <si>
    <t>פרנקל ולדיסלב</t>
  </si>
  <si>
    <t>ביידר סוכור</t>
  </si>
  <si>
    <t>שמעוני אלכסנדר</t>
  </si>
  <si>
    <t>זברמני לורה</t>
  </si>
  <si>
    <t>קונביסר מרינה</t>
  </si>
  <si>
    <t>סניץ איגור</t>
  </si>
  <si>
    <t>בוקסדורף מרטין הראל</t>
  </si>
  <si>
    <t>אברמוב סטניסלב</t>
  </si>
  <si>
    <t>ריינדוביץ ג'ני יבגניה</t>
  </si>
  <si>
    <t>שייב חיים</t>
  </si>
  <si>
    <t>חסן אלון</t>
  </si>
  <si>
    <t>סלוצקי מאיה</t>
  </si>
  <si>
    <t>גיטרמן בוריס</t>
  </si>
  <si>
    <t>אשדוד בתנופה בראשות ד"ר יחיאל לסרי</t>
  </si>
  <si>
    <t>לם אלכסנדר</t>
  </si>
  <si>
    <t>אוסטרובסקי ויקטור</t>
  </si>
  <si>
    <t>ביסמוט ירון</t>
  </si>
  <si>
    <t>לומונוסוב יקטרינה</t>
  </si>
  <si>
    <t>כהן ענאל</t>
  </si>
  <si>
    <t>אבוחצירא אברהם משה</t>
  </si>
  <si>
    <t>סלאבין ויקטוריה</t>
  </si>
  <si>
    <t>ברגיג רמו</t>
  </si>
  <si>
    <t>פיצ'ון ג'נט נילי</t>
  </si>
  <si>
    <t>כנפו גבריאל</t>
  </si>
  <si>
    <t>פרנקל יהודה</t>
  </si>
  <si>
    <t>לסרי יחיאל</t>
  </si>
  <si>
    <t>צוברי אברהם</t>
  </si>
  <si>
    <t>ארגון גמלאי אשדוד בראשות עו"ד יצחק גבאי</t>
  </si>
  <si>
    <t>צ'וקלר דיאנה</t>
  </si>
  <si>
    <t>ארבל יוסף</t>
  </si>
  <si>
    <t>הברמן מאיר</t>
  </si>
  <si>
    <t>פיביש רטה</t>
  </si>
  <si>
    <t>וינגרטן חסיה-פרידה-חנה</t>
  </si>
  <si>
    <t>סהרוני יהושע</t>
  </si>
  <si>
    <t>אלבז יעקב</t>
  </si>
  <si>
    <t>גבאי יצחק</t>
  </si>
  <si>
    <t>בדושה ברונו סמואל</t>
  </si>
  <si>
    <t>הלב החברתי בראשות לאון בנלולו</t>
  </si>
  <si>
    <t>טודורוב מרינה</t>
  </si>
  <si>
    <t>סגל אופירה</t>
  </si>
  <si>
    <t>שקליארוב איציק</t>
  </si>
  <si>
    <t>חליאוה משה</t>
  </si>
  <si>
    <t>אביסדיד שרלוט יעל</t>
  </si>
  <si>
    <t>דהן ליאור</t>
  </si>
  <si>
    <t>שרביט ציון</t>
  </si>
  <si>
    <t>נבט מרים מוריאל</t>
  </si>
  <si>
    <t>בנלולו לאון</t>
  </si>
  <si>
    <t>גרוס יעקב</t>
  </si>
  <si>
    <t>יהדות התורה והשבת אשדוד</t>
  </si>
  <si>
    <t>אולבסקי אברהם מרדכי</t>
  </si>
  <si>
    <t>קליין יום טוב ליפא</t>
  </si>
  <si>
    <t>מאיר ישראל זאב</t>
  </si>
  <si>
    <t>אירנשטין חנוך הניך</t>
  </si>
  <si>
    <t>הורביץ יוסף מאיר</t>
  </si>
  <si>
    <t>פלר אברהם</t>
  </si>
  <si>
    <t>גרינבאום משה</t>
  </si>
  <si>
    <t>שור עזרא</t>
  </si>
  <si>
    <t>טסלר יואל יעקב</t>
  </si>
  <si>
    <t>וובר אפרים</t>
  </si>
  <si>
    <t>ליברמן מרדכי</t>
  </si>
  <si>
    <t>אשדוד תצליח בראשות יצחק מויאל</t>
  </si>
  <si>
    <t>אל עייש זקי דוד</t>
  </si>
  <si>
    <t>באזוב מאיה</t>
  </si>
  <si>
    <t>רביבו יעיש יוסף</t>
  </si>
  <si>
    <t>שלו ורד</t>
  </si>
  <si>
    <t>גלקין סרגיי</t>
  </si>
  <si>
    <t>טויזר אורלי</t>
  </si>
  <si>
    <t>אלמושנינו משה אברהם חי</t>
  </si>
  <si>
    <t>גכטמן דני</t>
  </si>
  <si>
    <t>מרלי זיוה</t>
  </si>
  <si>
    <t>מויאל יצחק</t>
  </si>
  <si>
    <t>גינובקר אלכסנדר</t>
  </si>
  <si>
    <t>אשדוד ביחד בראשות שמעון כצנלסון</t>
  </si>
  <si>
    <t>פומנקו ויאצ'סלב</t>
  </si>
  <si>
    <t>אגרונוב גלינה</t>
  </si>
  <si>
    <t>קריקונץ דניאל</t>
  </si>
  <si>
    <t>רובנצ'יק יולי</t>
  </si>
  <si>
    <t>צוקרמן אלכסנדר</t>
  </si>
  <si>
    <t>אטלין שמעון</t>
  </si>
  <si>
    <t>פרידמן שרגא</t>
  </si>
  <si>
    <t>שוביק ולאדי</t>
  </si>
  <si>
    <t>ששון שלמה</t>
  </si>
  <si>
    <t>גרינברג איגור</t>
  </si>
  <si>
    <t>טנדלר אמיליה</t>
  </si>
  <si>
    <t>אמירוב מאיה</t>
  </si>
  <si>
    <t>אמסלם עופר</t>
  </si>
  <si>
    <t>אברבך נטלי</t>
  </si>
  <si>
    <t>לנין לריסה</t>
  </si>
  <si>
    <t>אסולין שירלי</t>
  </si>
  <si>
    <t>פלדמן גרשון</t>
  </si>
  <si>
    <t>שומר נעים</t>
  </si>
  <si>
    <t>כצנלסון שמעון</t>
  </si>
  <si>
    <t>אברגל איתי רם</t>
  </si>
  <si>
    <t>אשדוד אחת בראשות עו"ד צחי אבו</t>
  </si>
  <si>
    <t>כהן משה תומר</t>
  </si>
  <si>
    <t>דיין ליטל</t>
  </si>
  <si>
    <t>לבלוב מיכאל</t>
  </si>
  <si>
    <t>ואקנין שלומי )שלום(</t>
  </si>
  <si>
    <t>יצחק יאסו בורטוקן</t>
  </si>
  <si>
    <t>אוחנה מרים</t>
  </si>
  <si>
    <t>מישוק שמואל</t>
  </si>
  <si>
    <t>אלבז שלמה</t>
  </si>
  <si>
    <t>צור אירמה</t>
  </si>
  <si>
    <t>דנינו משה גיל</t>
  </si>
  <si>
    <t>אבו צחי</t>
  </si>
  <si>
    <t>גולדשטיין דשקביץ' אלינה</t>
  </si>
  <si>
    <t>אריאל שווה יותר</t>
  </si>
  <si>
    <t>אריאל</t>
  </si>
  <si>
    <t>קוניקוב אנזלה</t>
  </si>
  <si>
    <t>לופטין פולינה</t>
  </si>
  <si>
    <t>לובינסקי בוריס</t>
  </si>
  <si>
    <t>יופה דריה</t>
  </si>
  <si>
    <t>סיחרולידזה גאורגי</t>
  </si>
  <si>
    <t>ליפשיץ רומן</t>
  </si>
  <si>
    <t>בוטביניק אירינה</t>
  </si>
  <si>
    <t>אסתרין סנדלר איבטה</t>
  </si>
  <si>
    <t>ספקטור-קירגיז אולגה</t>
  </si>
  <si>
    <t>גירין אמיל</t>
  </si>
  <si>
    <t>דוידוב ריגינה</t>
  </si>
  <si>
    <t>רבינוביץ' גלב</t>
  </si>
  <si>
    <t>וטשטיין מיכאל</t>
  </si>
  <si>
    <t>לב בראשות חנה גולן</t>
  </si>
  <si>
    <t>שופ שמואל</t>
  </si>
  <si>
    <t>איבן מנשה מני</t>
  </si>
  <si>
    <t>שניידמן ג'ניה</t>
  </si>
  <si>
    <t>שלום שמשון )יצחק(</t>
  </si>
  <si>
    <t>רז זאב</t>
  </si>
  <si>
    <t>גוזב לודמילה</t>
  </si>
  <si>
    <t>חגבי מיכאל</t>
  </si>
  <si>
    <t>גולוביי אלכסיי</t>
  </si>
  <si>
    <t>גולן חנה</t>
  </si>
  <si>
    <t>חורש איגור</t>
  </si>
  <si>
    <t>אריאל ביתנו בראשות פבל פולב</t>
  </si>
  <si>
    <t>קיפניס מרינה</t>
  </si>
  <si>
    <t>קיס אנטון</t>
  </si>
  <si>
    <t>סחוטה אלכסנדרה</t>
  </si>
  <si>
    <t>זולוטוב בלה</t>
  </si>
  <si>
    <t>שבצוב סטניסלב</t>
  </si>
  <si>
    <t>ישטכרוב ולדיסלב</t>
  </si>
  <si>
    <t>אופנסנקו אנדרי</t>
  </si>
  <si>
    <t>ויינר אורי</t>
  </si>
  <si>
    <t>יהב שמואל</t>
  </si>
  <si>
    <t>לנג דורית אליזבט</t>
  </si>
  <si>
    <t>יעקובוב יבגני</t>
  </si>
  <si>
    <t>מירושניקוב-גובצ'נקו אירינה</t>
  </si>
  <si>
    <t>פולב פבל</t>
  </si>
  <si>
    <t>הרשקוביץ ערן</t>
  </si>
  <si>
    <t>הבית היהודי באריאל בראשות איתי אהרוני</t>
  </si>
  <si>
    <t>דביר נתן יהושע</t>
  </si>
  <si>
    <t>שיינדל דקלה</t>
  </si>
  <si>
    <t>אדרי אלברט</t>
  </si>
  <si>
    <t>מיולבאום דריה</t>
  </si>
  <si>
    <t>אהרוני איתי</t>
  </si>
  <si>
    <t>ליוברשצ'וק יוליה</t>
  </si>
  <si>
    <t>דרך חדשה לאריאל</t>
  </si>
  <si>
    <t>משרקי אלעד</t>
  </si>
  <si>
    <t>שפר לורנס מרטין</t>
  </si>
  <si>
    <t>סלמנוביץ קרלוס</t>
  </si>
  <si>
    <t>ישעיהו ארז</t>
  </si>
  <si>
    <t>סרוב אולגה</t>
  </si>
  <si>
    <t>זגרון אורי</t>
  </si>
  <si>
    <t>רוזה דוד</t>
  </si>
  <si>
    <t>בוחבוט סלימון נתנאל</t>
  </si>
  <si>
    <t>גרין יפה</t>
  </si>
  <si>
    <t>חסון יהודה )לאון(</t>
  </si>
  <si>
    <t>קורן אריה</t>
  </si>
  <si>
    <t>בנימין בת אל מרגלית</t>
  </si>
  <si>
    <t>חן יוסי</t>
  </si>
  <si>
    <t>תגר רמי</t>
  </si>
  <si>
    <t>בוחרים באריאל</t>
  </si>
  <si>
    <t>מזרחי שלמה</t>
  </si>
  <si>
    <t>תורג'מן מאיר</t>
  </si>
  <si>
    <t>ברבש דמיטרי</t>
  </si>
  <si>
    <t>אלתר נוגה</t>
  </si>
  <si>
    <t>נצחון ארז</t>
  </si>
  <si>
    <t>פצוק סופיה</t>
  </si>
  <si>
    <t>ספקטור זוהר</t>
  </si>
  <si>
    <t>רוזנראוך פולינה</t>
  </si>
  <si>
    <t>אלון מילי מורן</t>
  </si>
  <si>
    <t>עזריה אריאל</t>
  </si>
  <si>
    <t>קונדרטייב לינה</t>
  </si>
  <si>
    <t>אריאלי בראשות שבירו אלי</t>
  </si>
  <si>
    <t>ברנטל שי</t>
  </si>
  <si>
    <t>אושרי אסיה</t>
  </si>
  <si>
    <t>פריזנט גלעד רותם</t>
  </si>
  <si>
    <t>סלוצקובסקי אנה</t>
  </si>
  <si>
    <t>שפרנסקי מיכאל</t>
  </si>
  <si>
    <t>רוזנר מנחם</t>
  </si>
  <si>
    <t>דישי גור-אריה</t>
  </si>
  <si>
    <t>טוויל ורד</t>
  </si>
  <si>
    <t>צ'רנוגלז מקסים</t>
  </si>
  <si>
    <t>כץ שירה</t>
  </si>
  <si>
    <t>טוהמי יחיאל</t>
  </si>
  <si>
    <t>שבירו אלי</t>
  </si>
  <si>
    <t>סטאון אליהו דוד</t>
  </si>
  <si>
    <t>מכ</t>
  </si>
  <si>
    <t>אפרתה</t>
  </si>
  <si>
    <t>קולודני שי</t>
  </si>
  <si>
    <t>כהן דוד אברהם צבי</t>
  </si>
  <si>
    <t>אחימן ינון ירוחם</t>
  </si>
  <si>
    <t>אפרת מתחדשת</t>
  </si>
  <si>
    <t>שמל חיים ראובן</t>
  </si>
  <si>
    <t>וקנין מיכאל</t>
  </si>
  <si>
    <t>ישראלי דוד</t>
  </si>
  <si>
    <t>גרשינסקי רונית ברכה</t>
  </si>
  <si>
    <t>לם טומס</t>
  </si>
  <si>
    <t>גרוס אבישג</t>
  </si>
  <si>
    <t>פישברגר מיכאל סטיוארט</t>
  </si>
  <si>
    <t>וינברג זהבה מריל</t>
  </si>
  <si>
    <t>אליפור מאיר</t>
  </si>
  <si>
    <t>הרוניאן דן</t>
  </si>
  <si>
    <t>סמואלס אורית חנה</t>
  </si>
  <si>
    <t>כהן דורון אהרון</t>
  </si>
  <si>
    <t>שפיץ מנחם מנדל</t>
  </si>
  <si>
    <t>אבנר חיה רבקה</t>
  </si>
  <si>
    <t>גיני מלכי דבורה</t>
  </si>
  <si>
    <t>רביבי עודד</t>
  </si>
  <si>
    <t>גולדברג עדי</t>
  </si>
  <si>
    <t>ריבנר יעקב</t>
  </si>
  <si>
    <t>דנציגר תומר אפרים</t>
  </si>
  <si>
    <t>קלמנוביץ יעל אסתר</t>
  </si>
  <si>
    <t>זלקין אביטוב</t>
  </si>
  <si>
    <t>בן-צבי אברהם שלמה</t>
  </si>
  <si>
    <t>הס יוסף</t>
  </si>
  <si>
    <t>טל נעמה-פסיה</t>
  </si>
  <si>
    <t>חדידה אברהם מיכאל</t>
  </si>
  <si>
    <t>שפלר דב</t>
  </si>
  <si>
    <t>בוסלוביץ איליה</t>
  </si>
  <si>
    <t>חזון אלקנה</t>
  </si>
  <si>
    <t>אלקנה</t>
  </si>
  <si>
    <t>מגידש דוד</t>
  </si>
  <si>
    <t>תמרי צבי</t>
  </si>
  <si>
    <t>פורת אריאל מנחם</t>
  </si>
  <si>
    <t>תנעמי אביגיל גל</t>
  </si>
  <si>
    <t>רוקח עידו</t>
  </si>
  <si>
    <t>גוטסמן זאב</t>
  </si>
  <si>
    <t>לביא מירב</t>
  </si>
  <si>
    <t>גוטרייך דניאל אברהם</t>
  </si>
  <si>
    <t>גפן שלמה ישראל</t>
  </si>
  <si>
    <t>מוטס עמוס</t>
  </si>
  <si>
    <t>מרגליות אורית</t>
  </si>
  <si>
    <t>אלקנה עוברת למעשים</t>
  </si>
  <si>
    <t>צוקרמן דוד</t>
  </si>
  <si>
    <t>זינגר אפרים</t>
  </si>
  <si>
    <t>לישה ליעזרא רבקה</t>
  </si>
  <si>
    <t>מרציאנו עמית</t>
  </si>
  <si>
    <t>ויזל עופרה</t>
  </si>
  <si>
    <t>ארזי אריה</t>
  </si>
  <si>
    <t>הימן פנחס צוריאל</t>
  </si>
  <si>
    <t>מירון נתנאל</t>
  </si>
  <si>
    <t>לפידות נתנאל</t>
  </si>
  <si>
    <t>שהם גלעד</t>
  </si>
  <si>
    <t>סיגל יצחק ראובן</t>
  </si>
  <si>
    <t>רוזן צבי חיים שאול</t>
  </si>
  <si>
    <t>מרגליות נחשון איתן</t>
  </si>
  <si>
    <t>בן דוד עופר</t>
  </si>
  <si>
    <t>הבית היהודי בראשות אריאל וייס</t>
  </si>
  <si>
    <t>בן יצחק אלישי</t>
  </si>
  <si>
    <t>גרניק שולמית</t>
  </si>
  <si>
    <t>חובב ראם</t>
  </si>
  <si>
    <t>אבני אירית</t>
  </si>
  <si>
    <t>בורנשטיין מלוין דב</t>
  </si>
  <si>
    <t>494523210גבין זהבית</t>
  </si>
  <si>
    <t>מיכליס מלאכי</t>
  </si>
  <si>
    <t>ויס אריאל</t>
  </si>
  <si>
    <t>קופלוביץ אריה</t>
  </si>
  <si>
    <t>אלקנה קדימה ברשות חיים מיכאליס</t>
  </si>
  <si>
    <t>זידמן יעקב אלתר</t>
  </si>
  <si>
    <t>רוטשטין עקיבא</t>
  </si>
  <si>
    <t>אטיאס רעיה</t>
  </si>
  <si>
    <t>רמות מרים צביה</t>
  </si>
  <si>
    <t>לוי נדיה יוכבד</t>
  </si>
  <si>
    <t>ברק דורית</t>
  </si>
  <si>
    <t>דיין אלון משה</t>
  </si>
  <si>
    <t>רוזנבלט אפרת</t>
  </si>
  <si>
    <t>מיכאליס חיים</t>
  </si>
  <si>
    <t>גורפינקל שמואל</t>
  </si>
  <si>
    <t>אלקנה בצמיחה עם אריאל גרניט</t>
  </si>
  <si>
    <t>אץ</t>
  </si>
  <si>
    <t>שרמן יחיאל</t>
  </si>
  <si>
    <t>פוגל משה</t>
  </si>
  <si>
    <t>חנן ארז</t>
  </si>
  <si>
    <t>חזן רות ברכה</t>
  </si>
  <si>
    <t>סלומון עוז</t>
  </si>
  <si>
    <t>רוזנבלום רחל</t>
  </si>
  <si>
    <t>בן שושן לירן</t>
  </si>
  <si>
    <t>בדש צור</t>
  </si>
  <si>
    <t>גרניצא שרה</t>
  </si>
  <si>
    <t>גרניט אריאל</t>
  </si>
  <si>
    <t>קדים עזריאל</t>
  </si>
  <si>
    <t>א-פוליטי הרשימה למען כולם</t>
  </si>
  <si>
    <t>אפ</t>
  </si>
  <si>
    <t>עובדיה הילה</t>
  </si>
  <si>
    <t>בצר עידית אסתר</t>
  </si>
  <si>
    <t>אמיתי ברוך צבי</t>
  </si>
  <si>
    <t>יזרעאלי מיכל</t>
  </si>
  <si>
    <t>סנדר אריאל</t>
  </si>
  <si>
    <t>ניר יניב מנחם</t>
  </si>
  <si>
    <t>רון יוסף )מרדכי(</t>
  </si>
  <si>
    <t>שור גדעון</t>
  </si>
  <si>
    <t>ניסן יצחק</t>
  </si>
  <si>
    <t>גזבר אריאל</t>
  </si>
  <si>
    <t>חובב חפציבה</t>
  </si>
  <si>
    <t>גוטריך אורי צבי</t>
  </si>
  <si>
    <t>בורדוביץ אודיה רחל</t>
  </si>
  <si>
    <t>אהרליך טוביה</t>
  </si>
  <si>
    <t>קציר רבקה</t>
  </si>
  <si>
    <t>אלקנה יותר בראשות אסף מינצר</t>
  </si>
  <si>
    <t>חן דוד שלמה</t>
  </si>
  <si>
    <t>אפרים דניאל</t>
  </si>
  <si>
    <t>קופמן מרדכי צבי</t>
  </si>
  <si>
    <t>ורטהיים ערן זלמן</t>
  </si>
  <si>
    <t>ליבמן גלעד יחזקאל</t>
  </si>
  <si>
    <t>גייסמן דנית</t>
  </si>
  <si>
    <t>מרקס יהודית</t>
  </si>
  <si>
    <t>גונן אביאל</t>
  </si>
  <si>
    <t>ברט שמעון</t>
  </si>
  <si>
    <t>מינצר אסף</t>
  </si>
  <si>
    <t>לויטן דב</t>
  </si>
  <si>
    <t>אלקנה אחת</t>
  </si>
  <si>
    <t>אשול רחמים</t>
  </si>
  <si>
    <t>עסיס רות</t>
  </si>
  <si>
    <t>זהוראי צדוק</t>
  </si>
  <si>
    <t>גור מאיה</t>
  </si>
  <si>
    <t>סיעת עשיה בראשות דבורית פינקלשטיין</t>
  </si>
  <si>
    <t>עמ</t>
  </si>
  <si>
    <t>אלפי מנשה</t>
  </si>
  <si>
    <t>לובטון עומר</t>
  </si>
  <si>
    <t>רוזנפלד אייל</t>
  </si>
  <si>
    <t>מי דן מירה</t>
  </si>
  <si>
    <t>בריט בן דוד נאוה</t>
  </si>
  <si>
    <t>בר חיים ארז</t>
  </si>
  <si>
    <t>שגיא אורית )קלר(</t>
  </si>
  <si>
    <t>רוזנצוויג שי שמעון</t>
  </si>
  <si>
    <t>רפאל פינקלשטיין דבורית</t>
  </si>
  <si>
    <t>וינברגר גורג</t>
  </si>
  <si>
    <t>אלטרנטיבה בראשות אופיר</t>
  </si>
  <si>
    <t>מירון חיה</t>
  </si>
  <si>
    <t>ברומר עדנה</t>
  </si>
  <si>
    <t>יודס גלעד</t>
  </si>
  <si>
    <t>וינברגר ליאת קטלינה</t>
  </si>
  <si>
    <t>זילברג עמית</t>
  </si>
  <si>
    <t>וקסמן אוגניה</t>
  </si>
  <si>
    <t>אופיר )קויפמן( משה</t>
  </si>
  <si>
    <t>יחזקאל יעקב</t>
  </si>
  <si>
    <t>אלפי מנשה 0002</t>
  </si>
  <si>
    <t>גוטניק בנימין</t>
  </si>
  <si>
    <t>ארוסי ענר זכריה</t>
  </si>
  <si>
    <t>עצמוני נעמי</t>
  </si>
  <si>
    <t>טסלר גיא</t>
  </si>
  <si>
    <t>רוזנטל מולכו אשירה</t>
  </si>
  <si>
    <t>חודי מיכל</t>
  </si>
  <si>
    <t>ליבר אופיר</t>
  </si>
  <si>
    <t>רוזנברג שולמית</t>
  </si>
  <si>
    <t>חיררי שמעון</t>
  </si>
  <si>
    <t>ארד יניב</t>
  </si>
  <si>
    <t>בר חיים מרים</t>
  </si>
  <si>
    <t>סויסה גבריאל</t>
  </si>
  <si>
    <t>שלוש יוסף</t>
  </si>
  <si>
    <t>סופרין אמיר</t>
  </si>
  <si>
    <t>נחום לוי דליה</t>
  </si>
  <si>
    <t>קטן שלמה</t>
  </si>
  <si>
    <t>אבנית שלמה</t>
  </si>
  <si>
    <t>בן יוסף יעקב</t>
  </si>
  <si>
    <t>לוי רענן</t>
  </si>
  <si>
    <t>שלמה רות</t>
  </si>
  <si>
    <t>הרוש חנניה</t>
  </si>
  <si>
    <t>אברג'יל אורי</t>
  </si>
  <si>
    <t>זקס בתיה</t>
  </si>
  <si>
    <t>לגזיאל צורי</t>
  </si>
  <si>
    <t>שי אלי</t>
  </si>
  <si>
    <t>אברהימי יאיר</t>
  </si>
  <si>
    <t>אלעד</t>
  </si>
  <si>
    <t>ברמוחא מרדכי</t>
  </si>
  <si>
    <t>זיגדון חנן גבי</t>
  </si>
  <si>
    <t>בורוכוב אברהם</t>
  </si>
  <si>
    <t>דיין אברהם</t>
  </si>
  <si>
    <t>עידן פרויליכמן דותן אברהם</t>
  </si>
  <si>
    <t>אגאבלה אסף</t>
  </si>
  <si>
    <t>קרעי אליהו</t>
  </si>
  <si>
    <t>קריספל ויקטור</t>
  </si>
  <si>
    <t>אביטן יוסף שלום</t>
  </si>
  <si>
    <t>טוב לאלעד</t>
  </si>
  <si>
    <t>פרידמן יהונתן</t>
  </si>
  <si>
    <t>כהן זדה אלישע</t>
  </si>
  <si>
    <t>אמסלם בנימין</t>
  </si>
  <si>
    <t>מילר ישי</t>
  </si>
  <si>
    <t>שינקר צבי מאיר</t>
  </si>
  <si>
    <t>חזוט שמעון</t>
  </si>
  <si>
    <t>שורץ יעקב משה</t>
  </si>
  <si>
    <t>מאושר דוד</t>
  </si>
  <si>
    <t>ברגר נפתלי שמואל</t>
  </si>
  <si>
    <t>סובר משה אייזיק</t>
  </si>
  <si>
    <t>רבהון פנחס</t>
  </si>
  <si>
    <t>בן אור יואב</t>
  </si>
  <si>
    <t>ועקנין יחיאל</t>
  </si>
  <si>
    <t>קורנפלד אהרן</t>
  </si>
  <si>
    <t>שפירא שמואל יאיר</t>
  </si>
  <si>
    <t>הליכוד בראשות נצח כהן</t>
  </si>
  <si>
    <t>אברהם יהונתן</t>
  </si>
  <si>
    <t>הרון אברהם</t>
  </si>
  <si>
    <t>זוהר הרצל</t>
  </si>
  <si>
    <t>כבז קאשי אברהם</t>
  </si>
  <si>
    <t>רצאבי משה שמואל</t>
  </si>
  <si>
    <t>סייאני ניסן</t>
  </si>
  <si>
    <t>משולמי נתנאל</t>
  </si>
  <si>
    <t>כהן נצח</t>
  </si>
  <si>
    <t>וקסלר יחיאל</t>
  </si>
  <si>
    <t>הבית שלנו בראשות שי נתן</t>
  </si>
  <si>
    <t>גרמה יניב</t>
  </si>
  <si>
    <t>שרון אבשלום</t>
  </si>
  <si>
    <t>מליחי אחילן</t>
  </si>
  <si>
    <t>שלוסברג יאיר</t>
  </si>
  <si>
    <t>שטימלר שלום</t>
  </si>
  <si>
    <t>שרון דניאל</t>
  </si>
  <si>
    <t>לוי עזרא</t>
  </si>
  <si>
    <t>חורי עמרם</t>
  </si>
  <si>
    <t>עמר מכאל</t>
  </si>
  <si>
    <t>נתן שי</t>
  </si>
  <si>
    <t>לביא ירון</t>
  </si>
  <si>
    <t>ישי יחד שבטי ישראל</t>
  </si>
  <si>
    <t>חלא שלמה</t>
  </si>
  <si>
    <t>סיאני תמיר</t>
  </si>
  <si>
    <t>אשואל אליהו</t>
  </si>
  <si>
    <t>גיאת יובל</t>
  </si>
  <si>
    <t>צברי ברק</t>
  </si>
  <si>
    <t>גרוסמן שמואל</t>
  </si>
  <si>
    <t>יהדות התורה המאוחדת אגודת ישראל דגל התורה</t>
  </si>
  <si>
    <t>סנדרוביץ מרדכי</t>
  </si>
  <si>
    <t>פרוש יאיר</t>
  </si>
  <si>
    <t>אינדיג אברהם</t>
  </si>
  <si>
    <t>טאובר משה</t>
  </si>
  <si>
    <t>אינהורן אריה</t>
  </si>
  <si>
    <t>בשארי עוזיאל</t>
  </si>
  <si>
    <t>יונני דוד</t>
  </si>
  <si>
    <t>חממי מנחם מנדל</t>
  </si>
  <si>
    <t>טורנר יצחק ירוחם</t>
  </si>
  <si>
    <t>גרוס פנחס</t>
  </si>
  <si>
    <t>גרוסברד שמואל</t>
  </si>
  <si>
    <t>ברדוגו משה</t>
  </si>
  <si>
    <t>כץ חיים מאיר</t>
  </si>
  <si>
    <t>שטרן אברהם פנחס</t>
  </si>
  <si>
    <t>פרוש ישראל</t>
  </si>
  <si>
    <t>גרינברגר פייגה פסיה</t>
  </si>
  <si>
    <t>עיר ואם אמהות למען אלעד</t>
  </si>
  <si>
    <t>רוחמקין עדינה שירה</t>
  </si>
  <si>
    <t>בר דוד דקלה</t>
  </si>
  <si>
    <t>חבשוש מלכה יהודית</t>
  </si>
  <si>
    <t>צ'רנוביצקי מיכל</t>
  </si>
  <si>
    <t>קעטבי אביעד</t>
  </si>
  <si>
    <t>אליכין</t>
  </si>
  <si>
    <t>אופירי יהודה</t>
  </si>
  <si>
    <t>אשרי חנניה</t>
  </si>
  <si>
    <t>עוקשי שמעון</t>
  </si>
  <si>
    <t>חשאי נועה שמחה</t>
  </si>
  <si>
    <t>יחד לדרך חדשה</t>
  </si>
  <si>
    <t>חרזי ציון</t>
  </si>
  <si>
    <t>דהרי תמיר</t>
  </si>
  <si>
    <t>עובדיה הדר</t>
  </si>
  <si>
    <t>עזאני חן</t>
  </si>
  <si>
    <t>חממי רגב</t>
  </si>
  <si>
    <t>שרוני עזורי</t>
  </si>
  <si>
    <t>חרזי משה</t>
  </si>
  <si>
    <t>עתידנו בידינו</t>
  </si>
  <si>
    <t>יעיש הריסון ענת</t>
  </si>
  <si>
    <t>אחרק צפניה</t>
  </si>
  <si>
    <t>צברי אבשלום</t>
  </si>
  <si>
    <t>חי משה מרדכי</t>
  </si>
  <si>
    <t>אקדם הודיה</t>
  </si>
  <si>
    <t>הבית היהודי בראשות אבינועם מצובע</t>
  </si>
  <si>
    <t>כורש אביחי</t>
  </si>
  <si>
    <t>אקדם נטלי</t>
  </si>
  <si>
    <t>שמעוני בת שבע</t>
  </si>
  <si>
    <t>מצובע אבינועם</t>
  </si>
  <si>
    <t>מלמד יואל יולי</t>
  </si>
  <si>
    <t>אליכין חדשה</t>
  </si>
  <si>
    <t>זהבי צדוק</t>
  </si>
  <si>
    <t>כרבי מיכאל</t>
  </si>
  <si>
    <t>אהרן מור</t>
  </si>
  <si>
    <t>למען המקום</t>
  </si>
  <si>
    <t>אהרון עזרי</t>
  </si>
  <si>
    <t>בן שושן אלי</t>
  </si>
  <si>
    <t>אהרן דוד</t>
  </si>
  <si>
    <t>זועבי ח'אלד</t>
  </si>
  <si>
    <t>אכסאל</t>
  </si>
  <si>
    <t>ג'זאר ג'זאר</t>
  </si>
  <si>
    <t>מנאסרה עבדאללה</t>
  </si>
  <si>
    <t>דראושה משהור</t>
  </si>
  <si>
    <t>דראושה מוחמד</t>
  </si>
  <si>
    <t>דראושה עפיף</t>
  </si>
  <si>
    <t>דראושה עומר</t>
  </si>
  <si>
    <t>דראושה פואד</t>
  </si>
  <si>
    <t>אלסדאקה</t>
  </si>
  <si>
    <t>חבשי עבד אלרחמאן</t>
  </si>
  <si>
    <t>עבד אלהאדי סוהיל</t>
  </si>
  <si>
    <t>יחיא עיזאת</t>
  </si>
  <si>
    <t>דראושה עבד אלסלאם</t>
  </si>
  <si>
    <t>שתיוי עלי</t>
  </si>
  <si>
    <t>אל ופא-צעירי אכסאל</t>
  </si>
  <si>
    <t>ץח</t>
  </si>
  <si>
    <t>דראושה חוסין</t>
  </si>
  <si>
    <t>עבד אלהאדי מוניר</t>
  </si>
  <si>
    <t>אסעד רואן</t>
  </si>
  <si>
    <t>יאסין וחיד</t>
  </si>
  <si>
    <t>דראושה אחמד</t>
  </si>
  <si>
    <t>ח'ליליה ולא</t>
  </si>
  <si>
    <t>דראושה יזיד</t>
  </si>
  <si>
    <t>אל אח'לאס</t>
  </si>
  <si>
    <t>דראושה פריד</t>
  </si>
  <si>
    <t>דראושה פואז</t>
  </si>
  <si>
    <t>דראושה ראתב</t>
  </si>
  <si>
    <t>דראושה אימן</t>
  </si>
  <si>
    <t>דראושה רשיד</t>
  </si>
  <si>
    <t>דראושה באסל</t>
  </si>
  <si>
    <t>שלבי מוניר</t>
  </si>
  <si>
    <t>רשימת השינוי</t>
  </si>
  <si>
    <t>שלבי באסם</t>
  </si>
  <si>
    <t>שלבי עבד אלסלאם</t>
  </si>
  <si>
    <t>שלבי רמזי</t>
  </si>
  <si>
    <t>שלבי עבד אלעזיז</t>
  </si>
  <si>
    <t>שלבי מוסא</t>
  </si>
  <si>
    <t>ג'ואברה סחר</t>
  </si>
  <si>
    <t>אכסאל העצמאית</t>
  </si>
  <si>
    <t>כמ</t>
  </si>
  <si>
    <t>עבד אלעאל אחמד</t>
  </si>
  <si>
    <t>חבשי סולימאן</t>
  </si>
  <si>
    <t>קנאנבה עלי</t>
  </si>
  <si>
    <t>חבשי יוסף</t>
  </si>
  <si>
    <t>חבשי נאסר</t>
  </si>
  <si>
    <t>חבשי סמיר</t>
  </si>
  <si>
    <t>חבשי עלי</t>
  </si>
  <si>
    <t>שדאפנה מוחמד</t>
  </si>
  <si>
    <t>אל מנארה</t>
  </si>
  <si>
    <t>שדאפנה עפו</t>
  </si>
  <si>
    <t>שדאפנה איוב</t>
  </si>
  <si>
    <t>שדאפנה יזיד</t>
  </si>
  <si>
    <t>שדאפנה פתחי</t>
  </si>
  <si>
    <t>שדאפנה אחמד</t>
  </si>
  <si>
    <t>עבד אלהאדי אבראהים</t>
  </si>
  <si>
    <t>אכסאל המאוחדת</t>
  </si>
  <si>
    <t>ג'ואברה טארק</t>
  </si>
  <si>
    <t>סעדי תאופיק</t>
  </si>
  <si>
    <t>דראושה ג'יהאד</t>
  </si>
  <si>
    <t>אסעד אמיר</t>
  </si>
  <si>
    <t>עבד אלהאדי פאדי</t>
  </si>
  <si>
    <t>ג'ואברה קוסי</t>
  </si>
  <si>
    <t>דראושה נדים</t>
  </si>
  <si>
    <t>עבד אלהאדי נאדר</t>
  </si>
  <si>
    <t>צעירי היום</t>
  </si>
  <si>
    <t>דראושה מואיד</t>
  </si>
  <si>
    <t>דראושה סאדאת</t>
  </si>
  <si>
    <t>קנאנבה מוחמד</t>
  </si>
  <si>
    <t>אבו שהואן נאג'י</t>
  </si>
  <si>
    <t>דראושה עמאר</t>
  </si>
  <si>
    <t>דראושה עלי</t>
  </si>
  <si>
    <t>דס</t>
  </si>
  <si>
    <t>דראושה סלמאן</t>
  </si>
  <si>
    <t>דראושה ערפאן</t>
  </si>
  <si>
    <t>דראושה מוסא</t>
  </si>
  <si>
    <t>עראבי מוחמד</t>
  </si>
  <si>
    <t>חזית אכסאל הדמוקרטית</t>
  </si>
  <si>
    <t>עראבי עבדוני</t>
  </si>
  <si>
    <t>עבד אלעאל וליד</t>
  </si>
  <si>
    <t>אבו עודה עומר</t>
  </si>
  <si>
    <t>אסעד מוחמד</t>
  </si>
  <si>
    <t>שדאפנה וליד</t>
  </si>
  <si>
    <t>עבד אלעאל ג'אד</t>
  </si>
  <si>
    <t>דראושה עבד אלנאסר</t>
  </si>
  <si>
    <t>שלאבנה מוחמד</t>
  </si>
  <si>
    <t>אל אעתימאד</t>
  </si>
  <si>
    <t>שתיוי עבדאללה</t>
  </si>
  <si>
    <t>מלול יעקב מיכאל</t>
  </si>
  <si>
    <t>אילת</t>
  </si>
  <si>
    <t>קלאוזנר יהודה אריה</t>
  </si>
  <si>
    <t>זגדון צורי</t>
  </si>
  <si>
    <t>גבאי שמעון</t>
  </si>
  <si>
    <t>אזולאי שי</t>
  </si>
  <si>
    <t>פלוס שמואל</t>
  </si>
  <si>
    <t>אלמקיס משה</t>
  </si>
  <si>
    <t>זנו פזית</t>
  </si>
  <si>
    <t>צעירי אילת</t>
  </si>
  <si>
    <t>קבוט דניאל</t>
  </si>
  <si>
    <t>כהן אכד גל</t>
  </si>
  <si>
    <t>אלגרבלי מורן</t>
  </si>
  <si>
    <t>גורנו שי יהושע</t>
  </si>
  <si>
    <t>גור אריה עדי</t>
  </si>
  <si>
    <t>אפורקי הבאן</t>
  </si>
  <si>
    <t>מרציאנו יפעת</t>
  </si>
  <si>
    <t>אחינועם רן</t>
  </si>
  <si>
    <t>צוברי שחר</t>
  </si>
  <si>
    <t>עדה בן</t>
  </si>
  <si>
    <t>יהושע ליאורה</t>
  </si>
  <si>
    <t>קלרו כפיר</t>
  </si>
  <si>
    <t>בן-אפרים חן</t>
  </si>
  <si>
    <t>בארי מתן</t>
  </si>
  <si>
    <t>יאמפולסקי בוריס</t>
  </si>
  <si>
    <t>יש עתיד</t>
  </si>
  <si>
    <t>וקנין נאור</t>
  </si>
  <si>
    <t>בלומנטל אהרון</t>
  </si>
  <si>
    <t>מרקמן אריה</t>
  </si>
  <si>
    <t>ג'קסון אביחי יעקב</t>
  </si>
  <si>
    <t>צעירי שרון</t>
  </si>
  <si>
    <t>ירקוני טל</t>
  </si>
  <si>
    <t>נחשון אבנר פליקס</t>
  </si>
  <si>
    <t>זקן יעקב יאקי</t>
  </si>
  <si>
    <t>קפלן לי</t>
  </si>
  <si>
    <t>שוימר אילה</t>
  </si>
  <si>
    <t>מלובני מריו איזק</t>
  </si>
  <si>
    <t>אסרף אורי</t>
  </si>
  <si>
    <t>יוסף בצלאל</t>
  </si>
  <si>
    <t>אילת אחרת</t>
  </si>
  <si>
    <t>סמדג'ה אורי</t>
  </si>
  <si>
    <t>ארוך משה</t>
  </si>
  <si>
    <t>זינו עידן</t>
  </si>
  <si>
    <t>ארוך אסף מרדכי</t>
  </si>
  <si>
    <t>אברהם דוריס</t>
  </si>
  <si>
    <t>צור אמיר</t>
  </si>
  <si>
    <t>טולדו חגית</t>
  </si>
  <si>
    <t>וקנין אליחי</t>
  </si>
  <si>
    <t>ארוך יהונתן</t>
  </si>
  <si>
    <t>זלמן יעקב</t>
  </si>
  <si>
    <t>ייחוד אילת</t>
  </si>
  <si>
    <t>פאינשטיין גריגורי</t>
  </si>
  <si>
    <t>צ'רניצקי אלכסנדר</t>
  </si>
  <si>
    <t>ברוק אלה</t>
  </si>
  <si>
    <t>קוזלוב לב</t>
  </si>
  <si>
    <t>זמלן ולדימיר</t>
  </si>
  <si>
    <t>טיוטיוניק ז'ניה</t>
  </si>
  <si>
    <t>בליוכר רוסטיסלב</t>
  </si>
  <si>
    <t>אדרי אליהו</t>
  </si>
  <si>
    <t>דינקין סטניסלב</t>
  </si>
  <si>
    <t>דובב גל</t>
  </si>
  <si>
    <t>אילת מחכה למהפך</t>
  </si>
  <si>
    <t>רחמים דרורה</t>
  </si>
  <si>
    <t>גבעתי עינת</t>
  </si>
  <si>
    <t>קינן סוזן</t>
  </si>
  <si>
    <t>עמר ויקטור</t>
  </si>
  <si>
    <t>אלמלח עיוש</t>
  </si>
  <si>
    <t>ביטון שלמה</t>
  </si>
  <si>
    <t>להב לימור</t>
  </si>
  <si>
    <t>עמר חיים</t>
  </si>
  <si>
    <t>כהן דובי</t>
  </si>
  <si>
    <t>ארז גבריאל</t>
  </si>
  <si>
    <t>אילת ביתנו</t>
  </si>
  <si>
    <t>פינחסוב אלישע</t>
  </si>
  <si>
    <t>בן דוד שלמה</t>
  </si>
  <si>
    <t>שוקרון גיורא יצחק</t>
  </si>
  <si>
    <t>כהן יפה</t>
  </si>
  <si>
    <t>ברנשטיין מיכאל</t>
  </si>
  <si>
    <t>ביטון רסוני שלומית</t>
  </si>
  <si>
    <t>צ'רנומורץ אולג</t>
  </si>
  <si>
    <t>בן איזגי ליאת חיה</t>
  </si>
  <si>
    <t>ניר דוד</t>
  </si>
  <si>
    <t>גילגולין גל אדוארד</t>
  </si>
  <si>
    <t>אקמן רחל</t>
  </si>
  <si>
    <t>הרפז דב</t>
  </si>
  <si>
    <t>ירקוני מיקי זיו</t>
  </si>
  <si>
    <t>עראמי חן</t>
  </si>
  <si>
    <t>כהן אסולין אתי</t>
  </si>
  <si>
    <t>אלמקייס אבי</t>
  </si>
  <si>
    <t>אידל אילנה</t>
  </si>
  <si>
    <t>חזן רותם</t>
  </si>
  <si>
    <t>לוזון גדעון</t>
  </si>
  <si>
    <t>בוהאדנה דניאל</t>
  </si>
  <si>
    <t>הלפנבאום שרון</t>
  </si>
  <si>
    <t>דהן אליהו</t>
  </si>
  <si>
    <t>קסוס אורן</t>
  </si>
  <si>
    <t>ווייס אלון יהונתן</t>
  </si>
  <si>
    <t>נמיר סימה</t>
  </si>
  <si>
    <t>מורדי יהודה</t>
  </si>
  <si>
    <t>פרי גל יעקב</t>
  </si>
  <si>
    <t>כיוון חדש</t>
  </si>
  <si>
    <t>גמליאלי בנימין</t>
  </si>
  <si>
    <t>אסטרהזי אליין</t>
  </si>
  <si>
    <t>פיין אפרת</t>
  </si>
  <si>
    <t>שטרוצר שי שמעון</t>
  </si>
  <si>
    <t>מור שמעון</t>
  </si>
  <si>
    <t>קברטלר אסתר</t>
  </si>
  <si>
    <t>דקל וירון אביבה</t>
  </si>
  <si>
    <t>זימקוב אנה</t>
  </si>
  <si>
    <t>קריחלי אסתר</t>
  </si>
  <si>
    <t>חן שני יסמין</t>
  </si>
  <si>
    <t>ביטון נורה</t>
  </si>
  <si>
    <t>סיבוני ראובן רוברט</t>
  </si>
  <si>
    <t>חן יוסף</t>
  </si>
  <si>
    <t>דארבי יעל אסתר</t>
  </si>
  <si>
    <t>לנקרי אלי</t>
  </si>
  <si>
    <t>יצחק הלוי מאיר</t>
  </si>
  <si>
    <t>אסייאג סימון</t>
  </si>
  <si>
    <t>שוקרון מלכה</t>
  </si>
  <si>
    <t>ברדה מאיר</t>
  </si>
  <si>
    <t>אסייג יהונתן</t>
  </si>
  <si>
    <t>ברקת שמואל</t>
  </si>
  <si>
    <t>אלמשעלי יהונתן</t>
  </si>
  <si>
    <t>סולטן שמואל סמי</t>
  </si>
  <si>
    <t>בן זיקרי משה</t>
  </si>
  <si>
    <t>שפיגל רחלה</t>
  </si>
  <si>
    <t>שנה אליהו</t>
  </si>
  <si>
    <t>שנה דוד</t>
  </si>
  <si>
    <t>כהן סיגלית</t>
  </si>
  <si>
    <t>תושבים עושים שינוי</t>
  </si>
  <si>
    <t>חטואל מורל</t>
  </si>
  <si>
    <t>כהן נוי</t>
  </si>
  <si>
    <t>חזן שרי )פביאן(</t>
  </si>
  <si>
    <t>זמיר עמירם</t>
  </si>
  <si>
    <t>מויאל דניאל</t>
  </si>
  <si>
    <t>בר נוב חנוך</t>
  </si>
  <si>
    <t>מזרחי שמעון</t>
  </si>
  <si>
    <t>חי אהרון</t>
  </si>
  <si>
    <t>רחמאילוב ארסן</t>
  </si>
  <si>
    <t>אור לאילת</t>
  </si>
  <si>
    <t>סוגאוקר הרצל</t>
  </si>
  <si>
    <t>בן-ישי עידן אליה</t>
  </si>
  <si>
    <t>מטודי סיגלית</t>
  </si>
  <si>
    <t>גברי מעין אביב</t>
  </si>
  <si>
    <t>פבר אריה</t>
  </si>
  <si>
    <t>חנו יוסף חיים הרצל</t>
  </si>
  <si>
    <t>חנו יניב</t>
  </si>
  <si>
    <t>בונן רון</t>
  </si>
  <si>
    <t>מסורת ועשייה</t>
  </si>
  <si>
    <t>אזור</t>
  </si>
  <si>
    <t>דוידוב מוטי</t>
  </si>
  <si>
    <t>לרנר משה יצחק</t>
  </si>
  <si>
    <t>פילור זדה אליהו</t>
  </si>
  <si>
    <t>רוטברט משה טוביה</t>
  </si>
  <si>
    <t>הליכוד ירוקים בראשות אוריאל תנעמי</t>
  </si>
  <si>
    <t>ברוכים שלום</t>
  </si>
  <si>
    <t>מילר משה</t>
  </si>
  <si>
    <t>בונפיל שלי</t>
  </si>
  <si>
    <t>ריינה יצחק</t>
  </si>
  <si>
    <t>ספיחה יעל</t>
  </si>
  <si>
    <t>יקותילוב רונן</t>
  </si>
  <si>
    <t>מעודה ערן</t>
  </si>
  <si>
    <t>דימנט בן ציון</t>
  </si>
  <si>
    <t>מידן ברק יעל</t>
  </si>
  <si>
    <t>תנעמי אוריאל</t>
  </si>
  <si>
    <t>ברודסקיה אלווירה</t>
  </si>
  <si>
    <t>ישראל ביתנו אזור</t>
  </si>
  <si>
    <t>קליץ' אלכסנדר</t>
  </si>
  <si>
    <t>גוטין ילנה</t>
  </si>
  <si>
    <t>איצקוביץ אלירן</t>
  </si>
  <si>
    <t>ניישטוט דניאל</t>
  </si>
  <si>
    <t>יצחקי ישראלוב בלה</t>
  </si>
  <si>
    <t>דובקין גריגורי</t>
  </si>
  <si>
    <t>סגס יעקב</t>
  </si>
  <si>
    <t>הבית היהודי בראשות יוסף מגנאגי</t>
  </si>
  <si>
    <t>מאיו אלי</t>
  </si>
  <si>
    <t>יעקובוביץ רישרד שמואל</t>
  </si>
  <si>
    <t>מרקס דניאל יעקב</t>
  </si>
  <si>
    <t>זבלונוב דוד</t>
  </si>
  <si>
    <t>מגנאגי יוסף</t>
  </si>
  <si>
    <t>אלפסה יצחק</t>
  </si>
  <si>
    <t>דף חדש באזור יובל בן בסט</t>
  </si>
  <si>
    <t>בארי דב</t>
  </si>
  <si>
    <t>בוני ירון יוסי</t>
  </si>
  <si>
    <t>מלכיאל אביבית</t>
  </si>
  <si>
    <t>טורקניץ צפורה</t>
  </si>
  <si>
    <t>גרשפלד אינה</t>
  </si>
  <si>
    <t>קושניר ז'אנה</t>
  </si>
  <si>
    <t>מלניק מיטל</t>
  </si>
  <si>
    <t>צלאח צפורה</t>
  </si>
  <si>
    <t>פלג וולברג נורית-לאה</t>
  </si>
  <si>
    <t>אסא קרן</t>
  </si>
  <si>
    <t>ראובן קרן</t>
  </si>
  <si>
    <t>אופק)אופטובסקי( אסף יוסף</t>
  </si>
  <si>
    <t>מלניק רבקה</t>
  </si>
  <si>
    <t>יעקובוביץ דראי ליטל אמילי</t>
  </si>
  <si>
    <t>מלכיאל שרון</t>
  </si>
  <si>
    <t>ברוך-מימרן ורד</t>
  </si>
  <si>
    <t>בן בסט יובל</t>
  </si>
  <si>
    <t>יעקבי נורית</t>
  </si>
  <si>
    <t>אזור אחת בראשות אריה פכטר</t>
  </si>
  <si>
    <t>זיו אסתר</t>
  </si>
  <si>
    <t>קלמן בוריס</t>
  </si>
  <si>
    <t>יעקובוביץ יפעת</t>
  </si>
  <si>
    <t>רוזנפלד אליוף צפורה שירי</t>
  </si>
  <si>
    <t>שגיר בנימין</t>
  </si>
  <si>
    <t>להב אוראל</t>
  </si>
  <si>
    <t>פוגל רון</t>
  </si>
  <si>
    <t>פרידמן יעקב</t>
  </si>
  <si>
    <t>שאול מזל</t>
  </si>
  <si>
    <t>זילוני אפרים</t>
  </si>
  <si>
    <t>פכטר אריה</t>
  </si>
  <si>
    <t>זהר מיכאל גל</t>
  </si>
  <si>
    <t>אורנית</t>
  </si>
  <si>
    <t>לוי-בן יעקב ירדן</t>
  </si>
  <si>
    <t>שישיצקי גליה</t>
  </si>
  <si>
    <t>עמיר לפידות מיכל</t>
  </si>
  <si>
    <t>בן יהודה חנה ששה</t>
  </si>
  <si>
    <t>שיפר גלעד</t>
  </si>
  <si>
    <t>קרבר דקל</t>
  </si>
  <si>
    <t>שרף יוסף</t>
  </si>
  <si>
    <t>מצוב יוסף</t>
  </si>
  <si>
    <t>ארליך שלמה</t>
  </si>
  <si>
    <t>הלברשטם מאיר מנחם</t>
  </si>
  <si>
    <t>כפיר ארז</t>
  </si>
  <si>
    <t>סלומון הר-אבן איריס</t>
  </si>
  <si>
    <t>כאלו מרדכי</t>
  </si>
  <si>
    <t>לוי מיכל</t>
  </si>
  <si>
    <t>לנגר שלומי</t>
  </si>
  <si>
    <t>רוזנולד אביאל</t>
  </si>
  <si>
    <t>אורנית אחת ביחד עם קרן גפני בוחניק</t>
  </si>
  <si>
    <t>בנר אהובה לובה</t>
  </si>
  <si>
    <t>לביא אורי</t>
  </si>
  <si>
    <t>בר-גיל מנחם</t>
  </si>
  <si>
    <t>שגיא עידית</t>
  </si>
  <si>
    <t>קליש נועה</t>
  </si>
  <si>
    <t>חוסרוי אורי</t>
  </si>
  <si>
    <t>מנחם מנחם חמי</t>
  </si>
  <si>
    <t>גפני-בוחניק קרן רחל</t>
  </si>
  <si>
    <t>דהן גבריאל</t>
  </si>
  <si>
    <t>התנופה בראשות ארקדי גדילוב</t>
  </si>
  <si>
    <t>אור עקיבא</t>
  </si>
  <si>
    <t>גבאי רפאל רפי</t>
  </si>
  <si>
    <t>עבדייב פליקס</t>
  </si>
  <si>
    <t>אברמוב מרים</t>
  </si>
  <si>
    <t>אלבז שלום</t>
  </si>
  <si>
    <t>ראובן רחמים</t>
  </si>
  <si>
    <t>גדילוב ארקדי</t>
  </si>
  <si>
    <t>אטידגאי מתן</t>
  </si>
  <si>
    <t>אור לצעירים</t>
  </si>
  <si>
    <t>גאוי חנניה</t>
  </si>
  <si>
    <t>אטיאס עמי</t>
  </si>
  <si>
    <t>ימין יוסף סף</t>
  </si>
  <si>
    <t>סבח אשר מסעוד</t>
  </si>
  <si>
    <t>הליכוד שס</t>
  </si>
  <si>
    <t>שמואל יבגני</t>
  </si>
  <si>
    <t>פלח יוגב מרים</t>
  </si>
  <si>
    <t>אגיבייב דיאנה</t>
  </si>
  <si>
    <t>שאולוב סבטלנה</t>
  </si>
  <si>
    <t>אבו עזיז משה</t>
  </si>
  <si>
    <t>אבאייב יוסף</t>
  </si>
  <si>
    <t>קולין יורי</t>
  </si>
  <si>
    <t>יהודה דנה</t>
  </si>
  <si>
    <t>שלוש אברהם</t>
  </si>
  <si>
    <t>זסלבסקי ילנה</t>
  </si>
  <si>
    <t>אנקונינה אלי</t>
  </si>
  <si>
    <t>יוסיפוב שמחה</t>
  </si>
  <si>
    <t>פודבה בלה</t>
  </si>
  <si>
    <t>אור עקיבא ביתנו</t>
  </si>
  <si>
    <t>בנימינוב יעקב</t>
  </si>
  <si>
    <t>קונגורצב אולגה</t>
  </si>
  <si>
    <t>אמירוב סטניסלב</t>
  </si>
  <si>
    <t>חלימן ולדימיר</t>
  </si>
  <si>
    <t>בוגטיריוב ארתור</t>
  </si>
  <si>
    <t>שלקוב סבטלנה</t>
  </si>
  <si>
    <t>יאדדייב עמנואל</t>
  </si>
  <si>
    <t>וליטוב ילנה</t>
  </si>
  <si>
    <t>אולצ'דייבסקי יצחק</t>
  </si>
  <si>
    <t>פייסארוב יוסף</t>
  </si>
  <si>
    <t>גרוסמן מיכאל</t>
  </si>
  <si>
    <t>שמואל רפאל</t>
  </si>
  <si>
    <t>לשם שמים</t>
  </si>
  <si>
    <t>חג'אג' יורם עמרן</t>
  </si>
  <si>
    <t>חג'אג' ליאור</t>
  </si>
  <si>
    <t>אלפסה אדם</t>
  </si>
  <si>
    <t>סבן ניסים</t>
  </si>
  <si>
    <t>אטיאס יוסף</t>
  </si>
  <si>
    <t>חיימי אליהו</t>
  </si>
  <si>
    <t>סויסה יעיש יאיר</t>
  </si>
  <si>
    <t>חג'אג' יגאל משה</t>
  </si>
  <si>
    <t>מורסיאנו מרקו</t>
  </si>
  <si>
    <t>לב בראשות אברהם כהן</t>
  </si>
  <si>
    <t>דלויא דוד מנחם</t>
  </si>
  <si>
    <t>אוחנונה שירן</t>
  </si>
  <si>
    <t>עוזיאל רון</t>
  </si>
  <si>
    <t>בן דוד פרלה</t>
  </si>
  <si>
    <t>פרלוב נלי</t>
  </si>
  <si>
    <t>מורסיאנו מיכה</t>
  </si>
  <si>
    <t>פרץ אדי</t>
  </si>
  <si>
    <t>טולדנו חיים</t>
  </si>
  <si>
    <t>פרץ דבורה</t>
  </si>
  <si>
    <t>לוי קלרה</t>
  </si>
  <si>
    <t>טורוברוב מרינה</t>
  </si>
  <si>
    <t>חנוכייב פליקס</t>
  </si>
  <si>
    <t>עתיד בטוח יוסי כדורי</t>
  </si>
  <si>
    <t>לחמני ליאור</t>
  </si>
  <si>
    <t>הבהיל יצחק</t>
  </si>
  <si>
    <t>כדורי אהרן</t>
  </si>
  <si>
    <t>אגיביב יפתח</t>
  </si>
  <si>
    <t>סוגאוקר יצחק</t>
  </si>
  <si>
    <t>עבדיאן אליהו</t>
  </si>
  <si>
    <t>גיאן מרדכי</t>
  </si>
  <si>
    <t>מסיקה גולן</t>
  </si>
  <si>
    <t>כדורי יוסף</t>
  </si>
  <si>
    <t>מזגוקר שמשון</t>
  </si>
  <si>
    <t>גינון רועי אלי</t>
  </si>
  <si>
    <t>מכלוף ירון</t>
  </si>
  <si>
    <t>שמילוביץ' אלה</t>
  </si>
  <si>
    <t>טפמן הלנה</t>
  </si>
  <si>
    <t>אברמוב יקאטרינה</t>
  </si>
  <si>
    <t>צימבלוסטה אסתר</t>
  </si>
  <si>
    <t>סימן-טוב יחיאל</t>
  </si>
  <si>
    <t>ארביב רחל רלי</t>
  </si>
  <si>
    <t>זרצקי אלכסנדר</t>
  </si>
  <si>
    <t>אבני שלומי שלמה</t>
  </si>
  <si>
    <t>איליזירוב אבניל</t>
  </si>
  <si>
    <t>גזלה צדוק )צלח(</t>
  </si>
  <si>
    <t>עוזי אהרון למען תושבי אור יהודה</t>
  </si>
  <si>
    <t>אור יהודה</t>
  </si>
  <si>
    <t>אהרן רמי</t>
  </si>
  <si>
    <t>בנימין אליהו</t>
  </si>
  <si>
    <t>טייאצ'או גיזאת</t>
  </si>
  <si>
    <t>נחום יעקב</t>
  </si>
  <si>
    <t>אגאי ליאור</t>
  </si>
  <si>
    <t>שקד יחזקאל</t>
  </si>
  <si>
    <t>אהרן עוזי</t>
  </si>
  <si>
    <t>חי דוד</t>
  </si>
  <si>
    <t>רשימת נווה בראשות אפי גוטמן</t>
  </si>
  <si>
    <t>עזרא ספיר</t>
  </si>
  <si>
    <t>סיאונוב יפים אפרים</t>
  </si>
  <si>
    <t>נחייסי בינה</t>
  </si>
  <si>
    <t>ערמון בר</t>
  </si>
  <si>
    <t>צימבר צבי</t>
  </si>
  <si>
    <t>גייזר ורד</t>
  </si>
  <si>
    <t>בריל חן</t>
  </si>
  <si>
    <t>גוטמן אפרים צבי</t>
  </si>
  <si>
    <t>יצחקי מנשה</t>
  </si>
  <si>
    <t>סבח יוסף רשימת נאמני ציבור</t>
  </si>
  <si>
    <t>כתב סבח</t>
  </si>
  <si>
    <t>אריס מאיר</t>
  </si>
  <si>
    <t>יעיל יחזקאל</t>
  </si>
  <si>
    <t>בן נביא דוד</t>
  </si>
  <si>
    <t>גורי אביב)אברהם(</t>
  </si>
  <si>
    <t>משה אשר</t>
  </si>
  <si>
    <t>יחזקאל נורית</t>
  </si>
  <si>
    <t>מצפי אברהם</t>
  </si>
  <si>
    <t>עיני שאול</t>
  </si>
  <si>
    <t>מססה אפרים אפי</t>
  </si>
  <si>
    <t>בלס נסים</t>
  </si>
  <si>
    <t>פשה גאולה</t>
  </si>
  <si>
    <t>דלאל אילתה</t>
  </si>
  <si>
    <t>יוסף סבח</t>
  </si>
  <si>
    <t>נחמיאס פנינה</t>
  </si>
  <si>
    <t>מחר יום חדש בראשות ננה חן ואיציק דדוש</t>
  </si>
  <si>
    <t>דדוש אסף דן</t>
  </si>
  <si>
    <t>ניצן יונה</t>
  </si>
  <si>
    <t>טוריקאשבילי יוסף</t>
  </si>
  <si>
    <t>קובי מיקי )משה(</t>
  </si>
  <si>
    <t>רז מאיר</t>
  </si>
  <si>
    <t>חיימוביץ יוסף</t>
  </si>
  <si>
    <t>קמר אוריאל</t>
  </si>
  <si>
    <t>הלוי גיא</t>
  </si>
  <si>
    <t>חליו מור מלכה</t>
  </si>
  <si>
    <t>מטמון ענבל</t>
  </si>
  <si>
    <t>לביא אורלי</t>
  </si>
  <si>
    <t>בן סימון יוסף</t>
  </si>
  <si>
    <t>דדוש יצחק</t>
  </si>
  <si>
    <t>חן ננה</t>
  </si>
  <si>
    <t>ביטון יחיאל</t>
  </si>
  <si>
    <t>בראשות דוד יוסף</t>
  </si>
  <si>
    <t>שמואל לירז</t>
  </si>
  <si>
    <t>שרעבי אליהו</t>
  </si>
  <si>
    <t>יחזקאל ניסן</t>
  </si>
  <si>
    <t>משה שרה שרית</t>
  </si>
  <si>
    <t>אמינוב ענת</t>
  </si>
  <si>
    <t>יקובוב איגור</t>
  </si>
  <si>
    <t>בורביע יעקב</t>
  </si>
  <si>
    <t>דאון דודו יניב</t>
  </si>
  <si>
    <t>איילה ברטה</t>
  </si>
  <si>
    <t>אשכנזי טל</t>
  </si>
  <si>
    <t>טונדובסקי בן בשט ליאת</t>
  </si>
  <si>
    <t>כויינוב ז'נה</t>
  </si>
  <si>
    <t>בוזי עופר</t>
  </si>
  <si>
    <t>יוסף דוד</t>
  </si>
  <si>
    <t>רחמינוב פנינה</t>
  </si>
  <si>
    <t>יחד בדרכי נועם</t>
  </si>
  <si>
    <t>יונתנוב אפרים</t>
  </si>
  <si>
    <t>שימונוב אלק</t>
  </si>
  <si>
    <t>רחמנוב איליושה</t>
  </si>
  <si>
    <t>יקותיאל ניסן</t>
  </si>
  <si>
    <t>נוריאייב קלרה תמרה</t>
  </si>
  <si>
    <t>ברהום חננאל יחזקאל</t>
  </si>
  <si>
    <t>הבית היהודי בראשות דוד חיון</t>
  </si>
  <si>
    <t>זנזורי מנחם-ציון</t>
  </si>
  <si>
    <t>ברהום שרית</t>
  </si>
  <si>
    <t>קרואני יוסף</t>
  </si>
  <si>
    <t>מבשב יגאל ישראל</t>
  </si>
  <si>
    <t>אור יהודה ביתנו</t>
  </si>
  <si>
    <t>אילייב אליעזר</t>
  </si>
  <si>
    <t>יוכננוב יהודה</t>
  </si>
  <si>
    <t>חיסקיאייב בריוחאי</t>
  </si>
  <si>
    <t>אברמוב מירחי</t>
  </si>
  <si>
    <t>סימונטובייב בוריס</t>
  </si>
  <si>
    <t>אאולוב יעקב</t>
  </si>
  <si>
    <t>כהן שימונוב מיכאל</t>
  </si>
  <si>
    <t>בנימינוב חנניה</t>
  </si>
  <si>
    <t>נימני אבי</t>
  </si>
  <si>
    <t>תנועת אור חדש בראשות ליאת שוחט</t>
  </si>
  <si>
    <t>ענבי ניסים מקס</t>
  </si>
  <si>
    <t>לוי יואל</t>
  </si>
  <si>
    <t>קרקוקלי ימית-נעימה</t>
  </si>
  <si>
    <t>שוחט ליאת</t>
  </si>
  <si>
    <t>מאמו אסיי</t>
  </si>
  <si>
    <t>אופקים</t>
  </si>
  <si>
    <t>סויסה גדאל</t>
  </si>
  <si>
    <t>אסרף ציון</t>
  </si>
  <si>
    <t>לוי אליעזר</t>
  </si>
  <si>
    <t>פרץ ציון</t>
  </si>
  <si>
    <t>אטדגי חביב</t>
  </si>
  <si>
    <t>סופר רפאל חי שמואל</t>
  </si>
  <si>
    <t>פילו ראובן יוסף</t>
  </si>
  <si>
    <t>מלכה בנימין</t>
  </si>
  <si>
    <t>עזרן סלומון</t>
  </si>
  <si>
    <t>נחשונוב לאלי</t>
  </si>
  <si>
    <t>אנחנו ביחד</t>
  </si>
  <si>
    <t>דוידוב בוריס</t>
  </si>
  <si>
    <t>גולוביצ'ר אירינה</t>
  </si>
  <si>
    <t>קופיטמן לאוניד</t>
  </si>
  <si>
    <t>דוידוב אלכסיי</t>
  </si>
  <si>
    <t>שלי אליהו</t>
  </si>
  <si>
    <t>אופקים רוצה שינוי</t>
  </si>
  <si>
    <t>ביליה פולינה</t>
  </si>
  <si>
    <t>בן דוד יאיר יעיש</t>
  </si>
  <si>
    <t>זכות יהלומה</t>
  </si>
  <si>
    <t>קריספיל יצחק</t>
  </si>
  <si>
    <t>אדרי רינה</t>
  </si>
  <si>
    <t>הליכוד בראשות איציק דנינו</t>
  </si>
  <si>
    <t>משעלי משה</t>
  </si>
  <si>
    <t>שופן מרדכי</t>
  </si>
  <si>
    <t>אלגריסי מאיר</t>
  </si>
  <si>
    <t>רביבו מרדכי</t>
  </si>
  <si>
    <t>ימרה מקונן</t>
  </si>
  <si>
    <t>בוהדנה מור</t>
  </si>
  <si>
    <t>אורי דניאל</t>
  </si>
  <si>
    <t>דנינו יצחק איציק</t>
  </si>
  <si>
    <t>שמידוב סרגיי</t>
  </si>
  <si>
    <t>אופקים ביתנו</t>
  </si>
  <si>
    <t>קדיש סמיון</t>
  </si>
  <si>
    <t>גורדון יאנה</t>
  </si>
  <si>
    <t>גאיסינסקי מיכאל</t>
  </si>
  <si>
    <t>קוז'ושקו סרגיי</t>
  </si>
  <si>
    <t>אלחסוב ודים</t>
  </si>
  <si>
    <t>ברין אלה</t>
  </si>
  <si>
    <t>רפאילוב לב</t>
  </si>
  <si>
    <t>בורוכוב אדוארד</t>
  </si>
  <si>
    <t>גנדלר מרט</t>
  </si>
  <si>
    <t>ישי יאיר</t>
  </si>
  <si>
    <t>יש תקוה בראשות אלי סעדה</t>
  </si>
  <si>
    <t>רביבו חיים</t>
  </si>
  <si>
    <t>ש'אבינסקי אדוארד</t>
  </si>
  <si>
    <t>קריאף נתן</t>
  </si>
  <si>
    <t>סעדה אלי</t>
  </si>
  <si>
    <t>רוזן מרדכי</t>
  </si>
  <si>
    <t>יוסף הבטאמו</t>
  </si>
  <si>
    <t>פלח עדי</t>
  </si>
  <si>
    <t>יהודה חן</t>
  </si>
  <si>
    <t>וקנין אשר</t>
  </si>
  <si>
    <t>תנופה לאופקים בראשות יאיר חזן</t>
  </si>
  <si>
    <t>רון בת אל</t>
  </si>
  <si>
    <t>ישראלי כוכבה</t>
  </si>
  <si>
    <t>קדוש פרוספר</t>
  </si>
  <si>
    <t>פוקס פולינה</t>
  </si>
  <si>
    <t>סבגי גדעון</t>
  </si>
  <si>
    <t>בוכובזה נורברט</t>
  </si>
  <si>
    <t>חזן יאיר</t>
  </si>
  <si>
    <t>אופקים תצליח בראשות אליעזר אביטן</t>
  </si>
  <si>
    <t>נבגבקר בן ציון</t>
  </si>
  <si>
    <t>קריספין אשר</t>
  </si>
  <si>
    <t>סולטן שמעון</t>
  </si>
  <si>
    <t>מליאנקר מיטל</t>
  </si>
  <si>
    <t>מטקובסקי דניאל</t>
  </si>
  <si>
    <t>שררה יוסף</t>
  </si>
  <si>
    <t>אביטן אליעזר</t>
  </si>
  <si>
    <t>יהודה יגאל</t>
  </si>
  <si>
    <t>הקהילה התורנית אופקים</t>
  </si>
  <si>
    <t>דת</t>
  </si>
  <si>
    <t>מויאל יהודה</t>
  </si>
  <si>
    <t>שורץ אהרן</t>
  </si>
  <si>
    <t>דין יעקב</t>
  </si>
  <si>
    <t>פאקר ברוך יוסף</t>
  </si>
  <si>
    <t>בר און יחיאל צבי</t>
  </si>
  <si>
    <t>דייטש אברהם בן ציון</t>
  </si>
  <si>
    <t>אלג'אבר אחמד</t>
  </si>
  <si>
    <t>קאאמת אלופאק אלבלדי</t>
  </si>
  <si>
    <t>אום אל-פחם</t>
  </si>
  <si>
    <t>ג'בארין ח'לדון</t>
  </si>
  <si>
    <t>סעד נזאר</t>
  </si>
  <si>
    <t>ג'בארין פאיז</t>
  </si>
  <si>
    <t>ג'בארין כמאל</t>
  </si>
  <si>
    <t>אבו שחאדה מחמוד</t>
  </si>
  <si>
    <t>ג'בארין טאהר</t>
  </si>
  <si>
    <t>ג'בארין תאופיק</t>
  </si>
  <si>
    <t>ג'בארין ג'לאל</t>
  </si>
  <si>
    <t>ג'בארין ג'מאל</t>
  </si>
  <si>
    <t>ג'בארין מוסא</t>
  </si>
  <si>
    <t>ג'בארין ראמז</t>
  </si>
  <si>
    <t>מחאג'נה אריג'</t>
  </si>
  <si>
    <t>אגבאריה חסן</t>
  </si>
  <si>
    <t>אגבאריה עדנאן</t>
  </si>
  <si>
    <t>מחאג'נה פייסל</t>
  </si>
  <si>
    <t>מחאמיד ריאד</t>
  </si>
  <si>
    <t>אגבאריה ח'אלד</t>
  </si>
  <si>
    <t>אבו ח'ליל כרם</t>
  </si>
  <si>
    <t>תלס עלא</t>
  </si>
  <si>
    <t>עבאסי חוסין</t>
  </si>
  <si>
    <t>מחאג'נה סולימאן</t>
  </si>
  <si>
    <t>מחאג'נה דאהוד</t>
  </si>
  <si>
    <t>עבאסי סאיד</t>
  </si>
  <si>
    <t>מחאג'נה מוחמד</t>
  </si>
  <si>
    <t>זייד איאד</t>
  </si>
  <si>
    <t>אגבאריה השאם</t>
  </si>
  <si>
    <t>נור אלמוסתקבל</t>
  </si>
  <si>
    <t>אגבאריה פאדי</t>
  </si>
  <si>
    <t>ג'בארין סולימאן</t>
  </si>
  <si>
    <t>אגבאריה חוסאם אלדין</t>
  </si>
  <si>
    <t>מכלוף מוחמד</t>
  </si>
  <si>
    <t>אגבאריה גמאל</t>
  </si>
  <si>
    <t>מחאמיד תאירה</t>
  </si>
  <si>
    <t>אגבאריה שאדיה</t>
  </si>
  <si>
    <t>מחאמיד כארם</t>
  </si>
  <si>
    <t>ג'בארין ג'מיל</t>
  </si>
  <si>
    <t>אגבאריה עאדל</t>
  </si>
  <si>
    <t>מחאג'נה עלי</t>
  </si>
  <si>
    <t>מחאמיד ח'אלד</t>
  </si>
  <si>
    <t>אגבאריה וסאם</t>
  </si>
  <si>
    <t>מחאג'נה בלאל</t>
  </si>
  <si>
    <t>מחאמיד פיאד</t>
  </si>
  <si>
    <t>מנאסרה עווד</t>
  </si>
  <si>
    <t>מחאמיד סלאח אלדין</t>
  </si>
  <si>
    <t>מחאמיד רג'א</t>
  </si>
  <si>
    <t>מחאג'נה עלא</t>
  </si>
  <si>
    <t>קאאמת אלנג'אח</t>
  </si>
  <si>
    <t>מחאג'נה גסאן</t>
  </si>
  <si>
    <t>אבו ג'רור זיאד</t>
  </si>
  <si>
    <t>מחאג'נה רים</t>
  </si>
  <si>
    <t>מחאג'נה נוף</t>
  </si>
  <si>
    <t>מחאג'נה ג'ואד</t>
  </si>
  <si>
    <t>עבאסי עלי</t>
  </si>
  <si>
    <t>מחאג'נה ריאד</t>
  </si>
  <si>
    <t>מחאג'נה יוסף</t>
  </si>
  <si>
    <t>מחאג'נה מאלק</t>
  </si>
  <si>
    <t>אום אלפחם אלג'דידה</t>
  </si>
  <si>
    <t>אגבאריה בדיע</t>
  </si>
  <si>
    <t>מחאמיד זיאד</t>
  </si>
  <si>
    <t>אגבאריה רג'א</t>
  </si>
  <si>
    <t>מחאג'נה מוסטפא</t>
  </si>
  <si>
    <t>אלאהראם</t>
  </si>
  <si>
    <t>הז</t>
  </si>
  <si>
    <t>מחאג'נה עאטף</t>
  </si>
  <si>
    <t>קרמאן זיאד</t>
  </si>
  <si>
    <t>מחאג'נה ג'אסר</t>
  </si>
  <si>
    <t>מחאג'נה סמר</t>
  </si>
  <si>
    <t>מחאג'נה סאמי</t>
  </si>
  <si>
    <t>מחאג'נה חוסין</t>
  </si>
  <si>
    <t>מחאמיד פארוק</t>
  </si>
  <si>
    <t>אום אלפחם אלמוחדה</t>
  </si>
  <si>
    <t>מחאמיד עדנאן</t>
  </si>
  <si>
    <t>אגבאריה עבד אללטיף</t>
  </si>
  <si>
    <t>מחאמיד סארה</t>
  </si>
  <si>
    <t>ג'בארין סעיד</t>
  </si>
  <si>
    <t>מחאמיד נאדר</t>
  </si>
  <si>
    <t>אגבאריה סוהיל</t>
  </si>
  <si>
    <t>מחאג'נה ח'אלד</t>
  </si>
  <si>
    <t>אגבאריה אלין</t>
  </si>
  <si>
    <t>אגבאריה עומר</t>
  </si>
  <si>
    <t>מחאמיד ראיד</t>
  </si>
  <si>
    <t>אגבאריה אסעד</t>
  </si>
  <si>
    <t>ג'בארין מוחמד תאופיק</t>
  </si>
  <si>
    <t>מחאג'נה דעד</t>
  </si>
  <si>
    <t>אבו גזאלה אחמד</t>
  </si>
  <si>
    <t>אגבאריה מוחמד רשיד</t>
  </si>
  <si>
    <t>מחאג'נה מוחמד תאופיק</t>
  </si>
  <si>
    <t>ג'בארין וג'די</t>
  </si>
  <si>
    <t>אבו מאג'ד מוסטפא</t>
  </si>
  <si>
    <t>כסאב מחאמיד ראיד</t>
  </si>
  <si>
    <t>עמרני אליה</t>
  </si>
  <si>
    <t>אבן יהודה</t>
  </si>
  <si>
    <t>סואיסה יובל</t>
  </si>
  <si>
    <t>דמארי אלון</t>
  </si>
  <si>
    <t>יעקב ירואל</t>
  </si>
  <si>
    <t>גור כהן דלית</t>
  </si>
  <si>
    <t>סיעת הצעירים בראשות עמרי פלד</t>
  </si>
  <si>
    <t>סימון זהבה-גולדי</t>
  </si>
  <si>
    <t>פיליפ אסף</t>
  </si>
  <si>
    <t>אבינועם אפרתי מי גל</t>
  </si>
  <si>
    <t>לוז גלעד אלעזר</t>
  </si>
  <si>
    <t>גור-ארי סמדר</t>
  </si>
  <si>
    <t>שני לימור</t>
  </si>
  <si>
    <t>פלד עומרי</t>
  </si>
  <si>
    <t>צברי שלום</t>
  </si>
  <si>
    <t>יותר בראשות אברהם הררי</t>
  </si>
  <si>
    <t>שחר דנה</t>
  </si>
  <si>
    <t>גורן-מוגינשטיין גינת רחל</t>
  </si>
  <si>
    <t>סנדיק חוה</t>
  </si>
  <si>
    <t>אללוף יקי יעקב</t>
  </si>
  <si>
    <t>ריבובסקי דרור</t>
  </si>
  <si>
    <t>כהן עוז</t>
  </si>
  <si>
    <t>קמני זיו</t>
  </si>
  <si>
    <t>ברדוש יול דוד</t>
  </si>
  <si>
    <t>הררי אברהם</t>
  </si>
  <si>
    <t>יעקב נחמיה</t>
  </si>
  <si>
    <t>הבית היהודי בראשות משומר לוי</t>
  </si>
  <si>
    <t>עמרני מירום</t>
  </si>
  <si>
    <t>נויזץ רועי דוד</t>
  </si>
  <si>
    <t>דוד ליאתי</t>
  </si>
  <si>
    <t>אלון יהודה</t>
  </si>
  <si>
    <t>לוי משומר</t>
  </si>
  <si>
    <t>גור-ארי יוסף</t>
  </si>
  <si>
    <t>דינר אנינה</t>
  </si>
  <si>
    <t>פישביין אפרת</t>
  </si>
  <si>
    <t>מרון רפאל שפיר</t>
  </si>
  <si>
    <t>אלבז יוסף</t>
  </si>
  <si>
    <t>פינקלמן אורלי</t>
  </si>
  <si>
    <t>פליידרמן לימור</t>
  </si>
  <si>
    <t>עובדיה יפה</t>
  </si>
  <si>
    <t>לירון גדעון</t>
  </si>
  <si>
    <t>אליאס ערן</t>
  </si>
  <si>
    <t>ספדי אמל</t>
  </si>
  <si>
    <t>האמונה לשינוי</t>
  </si>
  <si>
    <t>אבו סנאן</t>
  </si>
  <si>
    <t>עזאם פאדי</t>
  </si>
  <si>
    <t>שמאמה יוסף</t>
  </si>
  <si>
    <t>מרזוק שאדי</t>
  </si>
  <si>
    <t>קשקוש מוחמד</t>
  </si>
  <si>
    <t>דאוד סעיד</t>
  </si>
  <si>
    <t>קטישיה עומר</t>
  </si>
  <si>
    <t>דראושה מחמוד</t>
  </si>
  <si>
    <t>סעב גאזי</t>
  </si>
  <si>
    <t>ח'ורי ג'האד</t>
  </si>
  <si>
    <t>אבו סנאן לכולנו</t>
  </si>
  <si>
    <t>נסרה עלי</t>
  </si>
  <si>
    <t>מוסא נעים</t>
  </si>
  <si>
    <t>מג'דוב השאם</t>
  </si>
  <si>
    <t>הערבית המאוחדת</t>
  </si>
  <si>
    <t>ג'אבר איהאב</t>
  </si>
  <si>
    <t>סוילאת עבד</t>
  </si>
  <si>
    <t>מג'דוב באסם</t>
  </si>
  <si>
    <t>ראזק מוחמד</t>
  </si>
  <si>
    <t>נעים אבראהים</t>
  </si>
  <si>
    <t>ג'ומעה גמאל</t>
  </si>
  <si>
    <t>אלנור ואלהודה</t>
  </si>
  <si>
    <t>סואעד פרחאן</t>
  </si>
  <si>
    <t>בריק איהב</t>
  </si>
  <si>
    <t>אבו שקארה גסאן</t>
  </si>
  <si>
    <t>רזוק מוהנא</t>
  </si>
  <si>
    <t>אבו נכד שפיק</t>
  </si>
  <si>
    <t>אלנזאהה</t>
  </si>
  <si>
    <t>נה</t>
  </si>
  <si>
    <t>שיח' מאגד</t>
  </si>
  <si>
    <t>עסאף סמיר</t>
  </si>
  <si>
    <t>עזאם חוסין</t>
  </si>
  <si>
    <t>מושלב סנא</t>
  </si>
  <si>
    <t>אלבלד</t>
  </si>
  <si>
    <t>מושלב חאלד</t>
  </si>
  <si>
    <t>מושלב אנואר</t>
  </si>
  <si>
    <t>מושלב האני</t>
  </si>
  <si>
    <t>חסן חוסין</t>
  </si>
  <si>
    <t>אמנאר</t>
  </si>
  <si>
    <t>רזוק ג'יהאד</t>
  </si>
  <si>
    <t>נאטור ח'ליל</t>
  </si>
  <si>
    <t>מוסא שפיק</t>
  </si>
  <si>
    <t>מסאלחה תורכי</t>
  </si>
  <si>
    <t>מוסא שחאדה</t>
  </si>
  <si>
    <t>גדבאן מאזן</t>
  </si>
  <si>
    <t>ביתם מגד</t>
  </si>
  <si>
    <t>גיל חדש</t>
  </si>
  <si>
    <t>מג'דוב מוחמד</t>
  </si>
  <si>
    <t>ביתם יאסר</t>
  </si>
  <si>
    <t>ביתם וופא</t>
  </si>
  <si>
    <t>ביתם ריאד</t>
  </si>
  <si>
    <t>ביתם גסאן</t>
  </si>
  <si>
    <t>נג'אר פארס</t>
  </si>
  <si>
    <t>אחמד חסן</t>
  </si>
  <si>
    <t>מוסלח מוחמד</t>
  </si>
  <si>
    <t>נעים עבד אל רחמאן</t>
  </si>
  <si>
    <t>מג'דוב מופלח</t>
  </si>
  <si>
    <t>סויטאת גאזי</t>
  </si>
  <si>
    <t>נעים עיד</t>
  </si>
  <si>
    <t>אחמד כמאל</t>
  </si>
  <si>
    <t>משלב ח'ולה</t>
  </si>
  <si>
    <t>המתקדמת</t>
  </si>
  <si>
    <t>מושלב האדי</t>
  </si>
  <si>
    <t>משלב חוסאם</t>
  </si>
  <si>
    <t>משלב מוחמד</t>
  </si>
  <si>
    <t>משלב נוהאד</t>
  </si>
  <si>
    <t>נסרה רפיק</t>
  </si>
  <si>
    <t>מובארכי חוסאם</t>
  </si>
  <si>
    <t>ברבארה שאוקי</t>
  </si>
  <si>
    <t>ח'ורי יוסף</t>
  </si>
  <si>
    <t>מגדוב אבראהים</t>
  </si>
  <si>
    <t>מוסא חכמאת</t>
  </si>
  <si>
    <t>איראני עלא</t>
  </si>
  <si>
    <t>שאהין ח'אלד</t>
  </si>
  <si>
    <t>יחיא ח'אלד</t>
  </si>
  <si>
    <t>סמעאן בולוס</t>
  </si>
  <si>
    <t>סנונו עותמאן</t>
  </si>
  <si>
    <t>הזימה שריף</t>
  </si>
  <si>
    <t>ג'הג'אה ודיע</t>
  </si>
  <si>
    <t>מוסא נאיף</t>
  </si>
  <si>
    <t>נאסר שאדיה</t>
  </si>
  <si>
    <t>דבאג'ה בסאם</t>
  </si>
  <si>
    <t>חזאן חאתם</t>
  </si>
  <si>
    <t>אבריק ואם</t>
  </si>
  <si>
    <t>עזאם סלמאן</t>
  </si>
  <si>
    <t>ח'ורי מיכאיל</t>
  </si>
  <si>
    <t>נסרה אדיב</t>
  </si>
  <si>
    <t>מיח'איל נדים</t>
  </si>
  <si>
    <t>מרזוק גדעאן</t>
  </si>
  <si>
    <t>הדרוזית המאוחדת</t>
  </si>
  <si>
    <t>ח'יר ג'מאל</t>
  </si>
  <si>
    <t>עסאף ראיד</t>
  </si>
  <si>
    <t>הזימה סלמאן</t>
  </si>
  <si>
    <t>ספדי סעיד</t>
  </si>
  <si>
    <t>קיס חסן</t>
  </si>
  <si>
    <t>מרזוק האני</t>
  </si>
  <si>
    <t>זיאדה אמל</t>
  </si>
  <si>
    <t>עזאם מגדי</t>
  </si>
  <si>
    <t>הזימה כמאל</t>
  </si>
  <si>
    <t>עזאם מהדי</t>
  </si>
  <si>
    <t>עזאם קופטאן</t>
  </si>
  <si>
    <t>עבד אלרחמן פאדי</t>
  </si>
  <si>
    <t>רפורמה ובינוי</t>
  </si>
  <si>
    <t>אבו גוש</t>
  </si>
  <si>
    <t>עבדול רחמן עאדל</t>
  </si>
  <si>
    <t>עבדאל רחמן רדוואן</t>
  </si>
  <si>
    <t>עבד אל רחמן אלכס</t>
  </si>
  <si>
    <t>עבדול רחמן סאלח</t>
  </si>
  <si>
    <t>עבד אל רחמן מוסטפה</t>
  </si>
  <si>
    <t>סאלח מוחמד</t>
  </si>
  <si>
    <t>עבדאל רחמן פראס</t>
  </si>
  <si>
    <t>עבדאל רחמן פאויזי</t>
  </si>
  <si>
    <t>עותמאן אבראהים</t>
  </si>
  <si>
    <t>ג'בר יוסף</t>
  </si>
  <si>
    <t>הפיתוח והשוויון</t>
  </si>
  <si>
    <t>ג'בר מוהנד</t>
  </si>
  <si>
    <t>ג'בר פארס</t>
  </si>
  <si>
    <t>עבד אל רחמן ראאד</t>
  </si>
  <si>
    <t>ג'בר פאדי</t>
  </si>
  <si>
    <t>אבו גוש גוואד</t>
  </si>
  <si>
    <t>ג'בר חוסין</t>
  </si>
  <si>
    <t>גבר עיסא</t>
  </si>
  <si>
    <t>עבד אלרחמאן ריפעאת</t>
  </si>
  <si>
    <t>אלפרג'</t>
  </si>
  <si>
    <t>עותמאן סלאח</t>
  </si>
  <si>
    <t>אבו גוש איהאב</t>
  </si>
  <si>
    <t>אבו קטיש אנוור</t>
  </si>
  <si>
    <t>עבדאל רחמן שוקי</t>
  </si>
  <si>
    <t>עותמן אוסמה</t>
  </si>
  <si>
    <t>עבדאל רחמן ערסן</t>
  </si>
  <si>
    <t>איברהים תאופיק</t>
  </si>
  <si>
    <t>אבו גוש המאוחדת</t>
  </si>
  <si>
    <t>אברהים עזיז</t>
  </si>
  <si>
    <t>איברהים גואדט</t>
  </si>
  <si>
    <t>אבראהים אישביב</t>
  </si>
  <si>
    <t>איבראהים חאתם</t>
  </si>
  <si>
    <t>איבראהים פוזי</t>
  </si>
  <si>
    <t>איברהים ראד</t>
  </si>
  <si>
    <t>איברהים יוסף</t>
  </si>
  <si>
    <t>איברהים עזמי</t>
  </si>
  <si>
    <t>תפקיד</t>
  </si>
  <si>
    <t>מס' סידורי</t>
  </si>
  <si>
    <t>מועמד לר.רשות</t>
  </si>
  <si>
    <t>כינוי</t>
  </si>
  <si>
    <t>אותיות</t>
  </si>
  <si>
    <t>שם ישוב</t>
  </si>
  <si>
    <t/>
  </si>
  <si>
    <t>עודכן ב:</t>
  </si>
  <si>
    <t>23/10/2013 14:42:47</t>
  </si>
  <si>
    <t>סמל ישוב</t>
  </si>
  <si>
    <t>בז"ב</t>
  </si>
  <si>
    <t xml:space="preserve">שם </t>
  </si>
  <si>
    <t>שם מועמד לראש רשות</t>
  </si>
  <si>
    <t>סך קולות כשרים מדווח</t>
  </si>
  <si>
    <t>סה"כ קולות כשרים</t>
  </si>
  <si>
    <t>% קולות לרשימה</t>
  </si>
  <si>
    <t>קולות כשרים לרשימה</t>
  </si>
  <si>
    <t>% מחושב</t>
  </si>
  <si>
    <t>בוחרים מחושב</t>
  </si>
  <si>
    <t>אופיר (קויפמן) משה</t>
  </si>
  <si>
    <t>אריאלי בראשות אלי שבירו</t>
  </si>
  <si>
    <t>ביתר עלית</t>
  </si>
  <si>
    <t>ג'ש (גוש חלב)</t>
  </si>
  <si>
    <t>ניסים (יחיא) ירון</t>
  </si>
  <si>
    <t>קשוע עבד אלסלאם</t>
  </si>
  <si>
    <t>עבאס סאהר</t>
  </si>
  <si>
    <t>אהוד אביר לב מגיע לכם יותר (מל"י)</t>
  </si>
  <si>
    <t>אין דיווח</t>
  </si>
  <si>
    <t>עומר בתנופה עם תושבים בראשות פיני בדש</t>
  </si>
  <si>
    <t>פקיעין (בוקייעה)</t>
  </si>
  <si>
    <t>טאטור ח'אלד גמאל</t>
  </si>
  <si>
    <t>תנועת מהפך ירוק בתל אביב - לתת לחיות התנועה הירוקה</t>
  </si>
  <si>
    <t>נכנס למועצה?</t>
  </si>
  <si>
    <t>שם הישוב</t>
  </si>
  <si>
    <t>מספר מושבים</t>
  </si>
  <si>
    <t>אוכלוסיה באלפים</t>
  </si>
  <si>
    <t>אחוז החסימה</t>
  </si>
  <si>
    <t>מספר המושבים</t>
  </si>
  <si>
    <t>האם עבר את אחוז החסימה</t>
  </si>
  <si>
    <t>מספר מושבים במועצה</t>
  </si>
  <si>
    <t>עודכן ב</t>
  </si>
  <si>
    <t>23/10/2013 13:40:29</t>
  </si>
  <si>
    <t>סמל</t>
  </si>
  <si>
    <t>מועמד</t>
  </si>
  <si>
    <t>דיווח סך קולות כשרים</t>
  </si>
  <si>
    <t>מחוז</t>
  </si>
  <si>
    <t>נפה</t>
  </si>
  <si>
    <t>סך קולות כשרים מחושב</t>
  </si>
  <si>
    <t>% למועמד</t>
  </si>
  <si>
    <t>קולות כשרים למועמד</t>
  </si>
  <si>
    <t>תקינות</t>
  </si>
  <si>
    <t>מועמד נבחר</t>
  </si>
  <si>
    <t>סבב שני</t>
  </si>
  <si>
    <t>עמאש מוראד פתחי</t>
  </si>
  <si>
    <t>עמאש מוראד מחמוד</t>
  </si>
  <si>
    <t>טאטור ח'אלד ג'אבל</t>
  </si>
  <si>
    <t>תוספת ראש העיר</t>
  </si>
  <si>
    <t>מאפייני ישוב</t>
  </si>
  <si>
    <t>מספר נשים במועצה</t>
  </si>
  <si>
    <t>חרדי</t>
  </si>
  <si>
    <t>קו ירוק</t>
  </si>
  <si>
    <t>גבר או 1?</t>
  </si>
  <si>
    <t>רוב לא יהודי</t>
  </si>
  <si>
    <t>סה"כ נשים במועצות</t>
  </si>
  <si>
    <t>סה"כ אוכלוסיה (אלפים)</t>
  </si>
  <si>
    <t>סה"כ נשים במועצות לא יהודיות</t>
  </si>
  <si>
    <t>סה"כ אוכלוסיה לא יהודית</t>
  </si>
  <si>
    <t>סה"כ נשים במועצות באיו"ש</t>
  </si>
  <si>
    <t>סה"כ אוכלוסיה באיו"ש</t>
  </si>
  <si>
    <t>סה"כ נשים במועצות חרדיות</t>
  </si>
  <si>
    <t>סה"כ אוכלוסיה חרדית</t>
  </si>
  <si>
    <t>סה"כ חברי מועצה</t>
  </si>
  <si>
    <t>סה"כ חברי מועצה לא יהודיים</t>
  </si>
  <si>
    <t>סה"כ חברי מועצה באיו"ש</t>
  </si>
  <si>
    <t>סה"כ חברי מועצה חרדים</t>
  </si>
  <si>
    <t>N/A</t>
  </si>
  <si>
    <t>בחירות 2013</t>
  </si>
  <si>
    <t>ספירה כללית</t>
  </si>
  <si>
    <t>אחוז נשים במועצה</t>
  </si>
  <si>
    <t>כמה נשים מייצגת כל חברת מועצה*</t>
  </si>
  <si>
    <t>כמה גברים מייצג כל חבר מועצה*</t>
  </si>
  <si>
    <t>* - בהנחה שהאוכלוסיה מתחלקת שווה בשווה בין גברים ונשים</t>
  </si>
  <si>
    <t>סה"כ נשים בשאר המועצות</t>
  </si>
  <si>
    <t>סה"כ שאר האוכלוסיה</t>
  </si>
  <si>
    <t>סה"כ חברי מועצה ללא רשויות ערביות וחרדיות</t>
  </si>
  <si>
    <t>סה"כ נשים במועצות ללא רשויות ערביות וחרדיות</t>
  </si>
  <si>
    <t>סה"כ האוכלוסיה ללא רשויות ערביות וחרדיות</t>
  </si>
  <si>
    <t>סה"כ חברי מועצה במועצות שאינן ערביות, חרדיות או מאיו"ש</t>
  </si>
  <si>
    <t>חברי מועצה</t>
  </si>
  <si>
    <t>חברות מועצה</t>
  </si>
  <si>
    <t>ארצי</t>
  </si>
  <si>
    <t>רשויות לא יהודיות</t>
  </si>
  <si>
    <t>רשויות באיו"ש</t>
  </si>
  <si>
    <t>רשויות חרדיות</t>
  </si>
  <si>
    <t>ארצי ללא ערביות וחרדיות</t>
  </si>
  <si>
    <t>ארצי ללא ערביות, חרדיות ואיו"ש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</si>
</sst>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_(* #,##0.00_);_(* \(#,##0.00\);_(* &quot;-&quot;??_);_(@_)"/>
    <numFmt numFmtId="165" formatCode="[$-1010409]d/m/yyyy\ h:mm;@"/>
    <numFmt numFmtId="166" formatCode="_ * #,##0_ ;_ * \-#,##0_ ;_ * &quot;-&quot;??_ ;_ @_ "/>
    <numFmt numFmtId="167" formatCode="0.0%"/>
    <numFmt numFmtId="168" formatCode="[$-1010409]dd/mm/yyyy\ h:mm;@"/>
  </numFmts>
  <fonts count="19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0"/>
      <color indexed="9"/>
      <name val="Arial"/>
      <family val="2"/>
    </font>
    <font>
      <sz val="10"/>
      <name val="Arial"/>
      <family val="2"/>
    </font>
    <font>
      <b/>
      <sz val="10"/>
      <color indexed="18"/>
      <name val="Tahoma"/>
      <family val="2"/>
    </font>
    <font>
      <b/>
      <sz val="8"/>
      <color indexed="18"/>
      <name val="Tahoma"/>
      <family val="2"/>
    </font>
    <font>
      <b/>
      <sz val="10"/>
      <color theme="3"/>
      <name val="Tahoma"/>
      <family val="2"/>
    </font>
    <font>
      <b/>
      <sz val="10"/>
      <color indexed="10"/>
      <name val="Tahoma"/>
      <family val="2"/>
    </font>
    <font>
      <sz val="10"/>
      <color theme="1"/>
      <name val="Arial"/>
      <family val="2"/>
      <charset val="177"/>
    </font>
    <font>
      <sz val="10"/>
      <color indexed="62"/>
      <name val="Date_update"/>
      <charset val="177"/>
    </font>
    <font>
      <sz val="10"/>
      <color indexed="62"/>
      <name val="Arial"/>
      <family val="2"/>
    </font>
    <font>
      <b/>
      <sz val="8"/>
      <color indexed="10"/>
      <name val="Tahoma"/>
      <family val="2"/>
    </font>
    <font>
      <b/>
      <sz val="8"/>
      <color indexed="22"/>
      <name val="Tahoma"/>
      <family val="2"/>
    </font>
    <font>
      <sz val="10"/>
      <name val="Dialog"/>
    </font>
    <font>
      <b/>
      <sz val="8"/>
      <name val="Tahoma"/>
      <family val="2"/>
    </font>
    <font>
      <sz val="10"/>
      <color indexed="10"/>
      <name val="Arial"/>
      <family val="2"/>
    </font>
    <font>
      <sz val="14"/>
      <color theme="1"/>
      <name val="Arial"/>
      <family val="2"/>
      <charset val="177"/>
      <scheme val="minor"/>
    </font>
    <font>
      <sz val="14"/>
      <name val="Arial"/>
      <family val="2"/>
    </font>
    <font>
      <b/>
      <sz val="14"/>
      <color theme="1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ck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ck">
        <color indexed="62"/>
      </top>
      <bottom/>
      <diagonal/>
    </border>
    <border>
      <left style="thick">
        <color indexed="48"/>
      </left>
      <right/>
      <top/>
      <bottom style="thin">
        <color indexed="4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48"/>
      </left>
      <right/>
      <top style="thin">
        <color indexed="48"/>
      </top>
      <bottom style="thin">
        <color indexed="4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164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</cellStyleXfs>
  <cellXfs count="109">
    <xf numFmtId="0" fontId="0" fillId="0" borderId="0" xfId="0"/>
    <xf numFmtId="49" fontId="0" fillId="0" borderId="0" xfId="0" applyNumberFormat="1" applyAlignment="1">
      <alignment horizontal="right" readingOrder="2"/>
    </xf>
    <xf numFmtId="1" fontId="0" fillId="0" borderId="0" xfId="0" applyNumberFormat="1"/>
    <xf numFmtId="0" fontId="0" fillId="0" borderId="0" xfId="0" applyAlignment="1">
      <alignment horizontal="right" wrapText="1"/>
    </xf>
    <xf numFmtId="49" fontId="0" fillId="2" borderId="1" xfId="0" applyNumberFormat="1" applyFill="1" applyBorder="1" applyAlignment="1">
      <alignment horizontal="right" wrapText="1"/>
    </xf>
    <xf numFmtId="49" fontId="0" fillId="2" borderId="2" xfId="0" applyNumberFormat="1" applyFill="1" applyBorder="1" applyAlignment="1">
      <alignment horizontal="right" wrapText="1"/>
    </xf>
    <xf numFmtId="49" fontId="0" fillId="2" borderId="3" xfId="0" applyNumberFormat="1" applyFill="1" applyBorder="1" applyAlignment="1">
      <alignment horizontal="right" wrapText="1"/>
    </xf>
    <xf numFmtId="0" fontId="3" fillId="3" borderId="0" xfId="2" applyFill="1"/>
    <xf numFmtId="0" fontId="3" fillId="3" borderId="0" xfId="2" applyFill="1" applyAlignment="1">
      <alignment horizontal="right" wrapText="1"/>
    </xf>
    <xf numFmtId="0" fontId="2" fillId="3" borderId="0" xfId="2" applyFont="1" applyFill="1" applyAlignment="1">
      <alignment horizontal="right" vertical="center" wrapText="1"/>
    </xf>
    <xf numFmtId="0" fontId="3" fillId="3" borderId="0" xfId="2" applyFill="1" applyAlignment="1">
      <alignment horizontal="right" vertical="top" wrapText="1"/>
    </xf>
    <xf numFmtId="165" fontId="2" fillId="3" borderId="0" xfId="2" applyNumberFormat="1" applyFont="1" applyFill="1" applyAlignment="1">
      <alignment horizontal="right" vertical="center" wrapText="1"/>
    </xf>
    <xf numFmtId="166" fontId="4" fillId="4" borderId="4" xfId="3" applyNumberFormat="1" applyFont="1" applyFill="1" applyBorder="1" applyAlignment="1">
      <alignment horizontal="right" vertical="center" wrapText="1"/>
    </xf>
    <xf numFmtId="166" fontId="4" fillId="4" borderId="5" xfId="3" applyNumberFormat="1" applyFont="1" applyFill="1" applyBorder="1" applyAlignment="1">
      <alignment horizontal="right" vertical="center" wrapText="1"/>
    </xf>
    <xf numFmtId="166" fontId="4" fillId="4" borderId="6" xfId="3" applyNumberFormat="1" applyFont="1" applyFill="1" applyBorder="1" applyAlignment="1">
      <alignment horizontal="right" vertical="center" wrapText="1"/>
    </xf>
    <xf numFmtId="166" fontId="5" fillId="4" borderId="7" xfId="3" applyNumberFormat="1" applyFont="1" applyFill="1" applyBorder="1" applyAlignment="1">
      <alignment horizontal="right" vertical="center" wrapText="1"/>
    </xf>
    <xf numFmtId="166" fontId="4" fillId="4" borderId="7" xfId="3" applyNumberFormat="1" applyFont="1" applyFill="1" applyBorder="1" applyAlignment="1">
      <alignment horizontal="right" vertical="center" wrapText="1"/>
    </xf>
    <xf numFmtId="0" fontId="6" fillId="4" borderId="7" xfId="2" applyFont="1" applyFill="1" applyBorder="1" applyAlignment="1">
      <alignment horizontal="center" vertical="center" wrapText="1"/>
    </xf>
    <xf numFmtId="0" fontId="7" fillId="4" borderId="8" xfId="2" applyFont="1" applyFill="1" applyBorder="1" applyAlignment="1">
      <alignment horizontal="center" vertical="center" wrapText="1" readingOrder="2"/>
    </xf>
    <xf numFmtId="0" fontId="7" fillId="4" borderId="6" xfId="2" applyFont="1" applyFill="1" applyBorder="1" applyAlignment="1" applyProtection="1">
      <alignment horizontal="center" vertical="center" wrapText="1"/>
      <protection locked="0"/>
    </xf>
    <xf numFmtId="0" fontId="7" fillId="4" borderId="7" xfId="2" applyFont="1" applyFill="1" applyBorder="1" applyAlignment="1">
      <alignment horizontal="center" vertical="center" wrapText="1"/>
    </xf>
    <xf numFmtId="0" fontId="3" fillId="3" borderId="0" xfId="2" applyFill="1" applyAlignment="1">
      <alignment wrapText="1"/>
    </xf>
    <xf numFmtId="0" fontId="3" fillId="0" borderId="9" xfId="2" applyFill="1" applyBorder="1"/>
    <xf numFmtId="166" fontId="3" fillId="0" borderId="9" xfId="3" applyNumberFormat="1" applyFont="1" applyBorder="1"/>
    <xf numFmtId="3" fontId="3" fillId="0" borderId="9" xfId="2" applyNumberFormat="1" applyFill="1" applyBorder="1" applyAlignment="1">
      <alignment horizontal="right" wrapText="1"/>
    </xf>
    <xf numFmtId="3" fontId="3" fillId="0" borderId="10" xfId="2" applyNumberFormat="1" applyFill="1" applyBorder="1"/>
    <xf numFmtId="166" fontId="3" fillId="0" borderId="9" xfId="3" applyNumberFormat="1" applyFont="1" applyBorder="1" applyProtection="1">
      <protection locked="0"/>
    </xf>
    <xf numFmtId="167" fontId="3" fillId="0" borderId="9" xfId="4" applyNumberFormat="1" applyFont="1" applyBorder="1" applyProtection="1"/>
    <xf numFmtId="166" fontId="0" fillId="0" borderId="9" xfId="3" applyNumberFormat="1" applyFont="1" applyFill="1" applyBorder="1" applyAlignment="1" applyProtection="1">
      <alignment vertical="center"/>
      <protection locked="0"/>
    </xf>
    <xf numFmtId="167" fontId="3" fillId="0" borderId="9" xfId="3" applyNumberFormat="1" applyFont="1" applyBorder="1" applyProtection="1"/>
    <xf numFmtId="166" fontId="3" fillId="0" borderId="9" xfId="3" applyNumberFormat="1" applyFont="1" applyBorder="1" applyProtection="1"/>
    <xf numFmtId="0" fontId="3" fillId="0" borderId="4" xfId="2" applyFill="1" applyBorder="1"/>
    <xf numFmtId="0" fontId="3" fillId="0" borderId="5" xfId="2" applyFill="1" applyBorder="1"/>
    <xf numFmtId="166" fontId="3" fillId="0" borderId="6" xfId="3" applyNumberFormat="1" applyFont="1" applyBorder="1"/>
    <xf numFmtId="0" fontId="3" fillId="0" borderId="7" xfId="2" applyFill="1" applyBorder="1"/>
    <xf numFmtId="3" fontId="3" fillId="0" borderId="7" xfId="2" applyNumberFormat="1" applyFill="1" applyBorder="1" applyAlignment="1">
      <alignment horizontal="right" wrapText="1"/>
    </xf>
    <xf numFmtId="3" fontId="3" fillId="0" borderId="7" xfId="2" applyNumberFormat="1" applyFill="1" applyBorder="1"/>
    <xf numFmtId="166" fontId="3" fillId="0" borderId="6" xfId="3" applyNumberFormat="1" applyFont="1" applyBorder="1" applyProtection="1">
      <protection locked="0"/>
    </xf>
    <xf numFmtId="166" fontId="3" fillId="0" borderId="8" xfId="3" applyNumberFormat="1" applyFont="1" applyBorder="1" applyAlignment="1"/>
    <xf numFmtId="167" fontId="3" fillId="0" borderId="8" xfId="4" applyNumberFormat="1" applyFont="1" applyBorder="1" applyProtection="1"/>
    <xf numFmtId="166" fontId="0" fillId="0" borderId="6" xfId="3" applyNumberFormat="1" applyFont="1" applyFill="1" applyBorder="1" applyAlignment="1" applyProtection="1">
      <alignment vertical="center"/>
      <protection locked="0"/>
    </xf>
    <xf numFmtId="167" fontId="3" fillId="0" borderId="7" xfId="3" applyNumberFormat="1" applyFont="1" applyBorder="1" applyProtection="1"/>
    <xf numFmtId="166" fontId="3" fillId="0" borderId="7" xfId="3" applyNumberFormat="1" applyFont="1" applyBorder="1" applyProtection="1"/>
    <xf numFmtId="0" fontId="3" fillId="0" borderId="7" xfId="2" applyFont="1" applyFill="1" applyBorder="1"/>
    <xf numFmtId="0" fontId="3" fillId="0" borderId="7" xfId="2" applyFill="1" applyBorder="1" applyAlignment="1">
      <alignment horizontal="right" wrapText="1"/>
    </xf>
    <xf numFmtId="0" fontId="3" fillId="5" borderId="0" xfId="2" applyFill="1"/>
    <xf numFmtId="0" fontId="3" fillId="3" borderId="0" xfId="2" applyFill="1" applyAlignment="1">
      <alignment horizontal="right" vertical="center" wrapText="1"/>
    </xf>
    <xf numFmtId="43" fontId="3" fillId="3" borderId="0" xfId="2" applyNumberFormat="1" applyFill="1"/>
    <xf numFmtId="0" fontId="0" fillId="0" borderId="0" xfId="0" applyNumberFormat="1" applyAlignment="1">
      <alignment horizontal="right" readingOrder="2"/>
    </xf>
    <xf numFmtId="167" fontId="0" fillId="0" borderId="0" xfId="1" applyNumberFormat="1" applyFont="1"/>
    <xf numFmtId="166" fontId="3" fillId="3" borderId="0" xfId="6" applyNumberFormat="1" applyFill="1"/>
    <xf numFmtId="166" fontId="2" fillId="3" borderId="0" xfId="6" applyNumberFormat="1" applyFont="1" applyFill="1" applyAlignment="1">
      <alignment horizontal="center" vertical="center" readingOrder="2"/>
    </xf>
    <xf numFmtId="168" fontId="9" fillId="3" borderId="0" xfId="2" applyNumberFormat="1" applyFont="1" applyFill="1"/>
    <xf numFmtId="0" fontId="10" fillId="3" borderId="0" xfId="2" applyFont="1" applyFill="1"/>
    <xf numFmtId="0" fontId="3" fillId="0" borderId="0" xfId="2"/>
    <xf numFmtId="0" fontId="3" fillId="3" borderId="0" xfId="2" applyFill="1" applyAlignment="1">
      <alignment horizontal="center" vertical="center" wrapText="1"/>
    </xf>
    <xf numFmtId="0" fontId="7" fillId="4" borderId="11" xfId="2" applyFont="1" applyFill="1" applyBorder="1" applyAlignment="1">
      <alignment horizontal="center" vertical="center" wrapText="1"/>
    </xf>
    <xf numFmtId="0" fontId="11" fillId="4" borderId="12" xfId="2" applyFont="1" applyFill="1" applyBorder="1" applyAlignment="1">
      <alignment horizontal="center" vertical="center" wrapText="1"/>
    </xf>
    <xf numFmtId="166" fontId="11" fillId="4" borderId="12" xfId="6" applyNumberFormat="1" applyFont="1" applyFill="1" applyBorder="1" applyAlignment="1">
      <alignment horizontal="center" vertical="center" wrapText="1"/>
    </xf>
    <xf numFmtId="0" fontId="11" fillId="4" borderId="9" xfId="2" applyFont="1" applyFill="1" applyBorder="1" applyAlignment="1">
      <alignment horizontal="center" vertical="center" wrapText="1"/>
    </xf>
    <xf numFmtId="0" fontId="11" fillId="4" borderId="12" xfId="2" applyFont="1" applyFill="1" applyBorder="1" applyAlignment="1">
      <alignment horizontal="center" vertical="center" wrapText="1" readingOrder="2"/>
    </xf>
    <xf numFmtId="166" fontId="11" fillId="4" borderId="12" xfId="6" applyNumberFormat="1" applyFont="1" applyFill="1" applyBorder="1" applyAlignment="1" applyProtection="1">
      <alignment horizontal="center" vertical="center" wrapText="1"/>
      <protection locked="0"/>
    </xf>
    <xf numFmtId="0" fontId="12" fillId="4" borderId="12" xfId="2" applyFont="1" applyFill="1" applyBorder="1" applyAlignment="1">
      <alignment horizontal="center" vertical="center" wrapText="1"/>
    </xf>
    <xf numFmtId="0" fontId="3" fillId="0" borderId="0" xfId="2" applyAlignment="1">
      <alignment horizontal="center" vertical="center" wrapText="1"/>
    </xf>
    <xf numFmtId="0" fontId="3" fillId="6" borderId="0" xfId="2" applyFill="1" applyProtection="1">
      <protection locked="0"/>
    </xf>
    <xf numFmtId="0" fontId="13" fillId="0" borderId="13" xfId="2" applyFont="1" applyBorder="1" applyAlignment="1">
      <alignment horizontal="right"/>
    </xf>
    <xf numFmtId="0" fontId="3" fillId="0" borderId="7" xfId="2" applyBorder="1"/>
    <xf numFmtId="166" fontId="3" fillId="0" borderId="6" xfId="6" applyNumberFormat="1" applyFont="1" applyBorder="1"/>
    <xf numFmtId="166" fontId="3" fillId="0" borderId="6" xfId="6" applyNumberFormat="1" applyFont="1" applyBorder="1" applyProtection="1">
      <protection locked="0"/>
    </xf>
    <xf numFmtId="166" fontId="3" fillId="0" borderId="7" xfId="6" applyNumberFormat="1" applyFont="1" applyBorder="1" applyAlignment="1"/>
    <xf numFmtId="166" fontId="3" fillId="0" borderId="8" xfId="6" applyNumberFormat="1" applyFont="1" applyBorder="1" applyAlignment="1"/>
    <xf numFmtId="166" fontId="3" fillId="0" borderId="7" xfId="6" applyNumberFormat="1" applyFont="1" applyBorder="1" applyProtection="1">
      <protection locked="0"/>
    </xf>
    <xf numFmtId="167" fontId="3" fillId="0" borderId="7" xfId="6" applyNumberFormat="1" applyFont="1" applyBorder="1" applyProtection="1"/>
    <xf numFmtId="166" fontId="3" fillId="0" borderId="7" xfId="6" applyNumberFormat="1" applyFont="1" applyBorder="1" applyProtection="1"/>
    <xf numFmtId="167" fontId="14" fillId="0" borderId="6" xfId="5" applyNumberFormat="1" applyFont="1" applyBorder="1"/>
    <xf numFmtId="0" fontId="3" fillId="7" borderId="0" xfId="2" applyFill="1"/>
    <xf numFmtId="166" fontId="0" fillId="7" borderId="0" xfId="6" applyNumberFormat="1" applyFont="1" applyFill="1"/>
    <xf numFmtId="166" fontId="3" fillId="7" borderId="0" xfId="6" applyNumberFormat="1" applyFont="1" applyFill="1"/>
    <xf numFmtId="0" fontId="15" fillId="7" borderId="0" xfId="2" applyFont="1" applyFill="1"/>
    <xf numFmtId="0" fontId="11" fillId="7" borderId="0" xfId="2" applyFont="1" applyFill="1"/>
    <xf numFmtId="166" fontId="3" fillId="0" borderId="0" xfId="6" applyNumberFormat="1"/>
    <xf numFmtId="0" fontId="3" fillId="0" borderId="14" xfId="2" applyBorder="1"/>
    <xf numFmtId="0" fontId="6" fillId="4" borderId="0" xfId="2" applyFont="1" applyFill="1" applyBorder="1" applyAlignment="1">
      <alignment horizontal="center" vertical="center" wrapText="1"/>
    </xf>
    <xf numFmtId="166" fontId="3" fillId="8" borderId="6" xfId="6" applyNumberFormat="1" applyFont="1" applyFill="1" applyBorder="1"/>
    <xf numFmtId="166" fontId="3" fillId="3" borderId="0" xfId="2" applyNumberFormat="1" applyFill="1"/>
    <xf numFmtId="0" fontId="16" fillId="0" borderId="22" xfId="0" applyFont="1" applyBorder="1" applyAlignment="1">
      <alignment wrapText="1"/>
    </xf>
    <xf numFmtId="0" fontId="16" fillId="0" borderId="17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6" fillId="0" borderId="19" xfId="0" applyFont="1" applyFill="1" applyBorder="1" applyAlignment="1">
      <alignment horizontal="center" wrapText="1"/>
    </xf>
    <xf numFmtId="0" fontId="16" fillId="0" borderId="24" xfId="0" applyFont="1" applyBorder="1" applyAlignment="1">
      <alignment wrapText="1"/>
    </xf>
    <xf numFmtId="0" fontId="16" fillId="0" borderId="15" xfId="0" applyFont="1" applyBorder="1" applyAlignment="1">
      <alignment wrapText="1"/>
    </xf>
    <xf numFmtId="0" fontId="16" fillId="0" borderId="16" xfId="0" applyFont="1" applyBorder="1" applyAlignment="1">
      <alignment wrapText="1"/>
    </xf>
    <xf numFmtId="0" fontId="16" fillId="0" borderId="17" xfId="0" applyFont="1" applyBorder="1" applyAlignment="1">
      <alignment wrapText="1"/>
    </xf>
    <xf numFmtId="0" fontId="16" fillId="0" borderId="12" xfId="0" applyFont="1" applyBorder="1" applyAlignment="1">
      <alignment horizontal="center" wrapText="1"/>
    </xf>
    <xf numFmtId="0" fontId="16" fillId="0" borderId="7" xfId="0" applyFont="1" applyBorder="1" applyAlignment="1">
      <alignment horizontal="center" wrapText="1"/>
    </xf>
    <xf numFmtId="0" fontId="16" fillId="0" borderId="23" xfId="0" applyFont="1" applyBorder="1" applyAlignment="1">
      <alignment wrapText="1"/>
    </xf>
    <xf numFmtId="0" fontId="17" fillId="0" borderId="20" xfId="2" applyFont="1" applyFill="1" applyBorder="1" applyAlignment="1">
      <alignment wrapText="1"/>
    </xf>
    <xf numFmtId="0" fontId="16" fillId="0" borderId="21" xfId="0" applyFont="1" applyBorder="1" applyAlignment="1">
      <alignment horizontal="center" wrapText="1"/>
    </xf>
    <xf numFmtId="0" fontId="16" fillId="0" borderId="20" xfId="0" applyFont="1" applyBorder="1" applyAlignment="1">
      <alignment wrapText="1"/>
    </xf>
    <xf numFmtId="0" fontId="16" fillId="0" borderId="22" xfId="0" applyFont="1" applyBorder="1" applyAlignment="1">
      <alignment horizontal="center" wrapText="1"/>
    </xf>
    <xf numFmtId="10" fontId="16" fillId="0" borderId="7" xfId="1" applyNumberFormat="1" applyFont="1" applyBorder="1" applyAlignment="1">
      <alignment horizontal="center" wrapText="1"/>
    </xf>
    <xf numFmtId="0" fontId="16" fillId="0" borderId="16" xfId="0" applyFont="1" applyBorder="1" applyAlignment="1">
      <alignment horizontal="center" wrapText="1"/>
    </xf>
    <xf numFmtId="0" fontId="16" fillId="0" borderId="20" xfId="0" applyFont="1" applyBorder="1" applyAlignment="1">
      <alignment horizontal="right" wrapText="1"/>
    </xf>
    <xf numFmtId="0" fontId="16" fillId="0" borderId="15" xfId="0" applyFont="1" applyBorder="1" applyAlignment="1">
      <alignment horizontal="right" wrapText="1"/>
    </xf>
    <xf numFmtId="0" fontId="16" fillId="0" borderId="17" xfId="0" applyFont="1" applyBorder="1" applyAlignment="1">
      <alignment horizontal="right" wrapText="1"/>
    </xf>
    <xf numFmtId="1" fontId="18" fillId="0" borderId="18" xfId="0" applyNumberFormat="1" applyFont="1" applyBorder="1" applyAlignment="1">
      <alignment horizontal="center" wrapText="1"/>
    </xf>
    <xf numFmtId="0" fontId="16" fillId="0" borderId="25" xfId="0" applyFont="1" applyFill="1" applyBorder="1" applyAlignment="1">
      <alignment horizontal="right" readingOrder="2"/>
    </xf>
    <xf numFmtId="0" fontId="16" fillId="0" borderId="20" xfId="0" applyFont="1" applyBorder="1" applyAlignment="1">
      <alignment horizontal="center" wrapText="1"/>
    </xf>
    <xf numFmtId="0" fontId="16" fillId="0" borderId="21" xfId="0" applyFont="1" applyBorder="1" applyAlignment="1">
      <alignment horizontal="center" wrapText="1"/>
    </xf>
  </cellXfs>
  <cellStyles count="7">
    <cellStyle name="Comma 2" xfId="3"/>
    <cellStyle name="Comma 2 2" xfId="6"/>
    <cellStyle name="Comma 3" xfId="4"/>
    <cellStyle name="Normal" xfId="0" builtinId="0"/>
    <cellStyle name="Normal 2" xfId="2"/>
    <cellStyle name="Percent" xfId="1" builtinId="5"/>
    <cellStyle name="Percent 2" xfId="5"/>
  </cellStyles>
  <dxfs count="51">
    <dxf>
      <font>
        <b/>
        <i val="0"/>
        <condense val="0"/>
        <extend val="0"/>
        <color indexed="9"/>
      </font>
      <fill>
        <patternFill>
          <bgColor indexed="18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condense val="0"/>
        <extend val="0"/>
        <color indexed="9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  <fill>
        <patternFill>
          <bgColor indexed="18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condense val="0"/>
        <extend val="0"/>
        <color indexed="9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  <fill>
        <patternFill>
          <bgColor indexed="18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condense val="0"/>
        <extend val="0"/>
        <color indexed="9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10"/>
      </font>
    </dxf>
    <dxf>
      <font>
        <condense val="0"/>
        <extend val="0"/>
        <color indexed="9"/>
      </font>
    </dxf>
    <dxf>
      <fill>
        <patternFill>
          <bgColor indexed="13"/>
        </patternFill>
      </fill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3"/>
        </patternFill>
      </fill>
    </dxf>
    <dxf>
      <font>
        <b/>
        <i val="0"/>
        <condense val="0"/>
        <extend val="0"/>
        <color indexed="9"/>
      </font>
      <fill>
        <patternFill>
          <bgColor indexed="18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condense val="0"/>
        <extend val="0"/>
        <color indexed="9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10"/>
      </font>
    </dxf>
    <dxf>
      <font>
        <condense val="0"/>
        <extend val="0"/>
        <color indexed="9"/>
      </font>
    </dxf>
    <dxf>
      <fill>
        <patternFill>
          <bgColor indexed="13"/>
        </patternFill>
      </fill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indexed="13"/>
        </patternFill>
      </fill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  <dxf>
      <font>
        <b/>
        <i val="0"/>
        <condense val="0"/>
        <extend val="0"/>
        <color indexed="10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 patternType="solid">
          <bgColor indexed="13"/>
        </patternFill>
      </fill>
    </dxf>
    <dxf>
      <font>
        <b/>
        <i val="0"/>
        <condense val="0"/>
        <extend val="0"/>
        <color indexed="10"/>
      </font>
    </dxf>
    <dxf>
      <font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10"/>
      </font>
      <fill>
        <patternFill patternType="none">
          <bgColor indexed="65"/>
        </patternFill>
      </fill>
    </dxf>
    <dxf>
      <font>
        <b/>
        <i val="0"/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1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4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3.xml"/><Relationship Id="rId10" Type="http://schemas.openxmlformats.org/officeDocument/2006/relationships/calcChain" Target="calcChain.xml"/><Relationship Id="rId4" Type="http://schemas.openxmlformats.org/officeDocument/2006/relationships/worksheet" Target="worksheets/sheet2.xml"/><Relationship Id="rId9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19"/>
    </mc:Choice>
    <mc:Fallback>
      <c:style val="19"/>
    </mc:Fallback>
  </mc:AlternateContent>
  <c:chart>
    <c:title>
      <c:layout/>
      <c:overlay val="0"/>
    </c:title>
    <c:autoTitleDeleted val="0"/>
    <c:view3D>
      <c:rotX val="75"/>
      <c:rotY val="36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explosion val="25"/>
          <c:dLbls>
            <c:dLbl>
              <c:idx val="0"/>
              <c:layout>
                <c:manualLayout>
                  <c:x val="0.13869440246144918"/>
                  <c:y val="-0.37017338302443292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2000"/>
                  </a:pPr>
                  <a:endParaRPr lang="he-IL"/>
                </a:p>
              </c:txPr>
              <c:showLegendKey val="0"/>
              <c:showVal val="1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8.3874489687288792E-2"/>
                  <c:y val="0.10351150363888265"/>
                </c:manualLayout>
              </c:layout>
              <c:numFmt formatCode="0.0%" sourceLinked="0"/>
              <c:spPr/>
              <c:txPr>
                <a:bodyPr/>
                <a:lstStyle/>
                <a:p>
                  <a:pPr>
                    <a:defRPr sz="2000"/>
                  </a:pPr>
                  <a:endParaRPr lang="he-IL"/>
                </a:p>
              </c:txPr>
              <c:showLegendKey val="0"/>
              <c:showVal val="1"/>
              <c:showCatName val="1"/>
              <c:showSerName val="0"/>
              <c:showPercent val="1"/>
              <c:showBubbleSize val="0"/>
            </c:dLbl>
            <c:numFmt formatCode="0.0%" sourceLinked="0"/>
            <c:txPr>
              <a:bodyPr/>
              <a:lstStyle/>
              <a:p>
                <a:pPr>
                  <a:defRPr sz="2400"/>
                </a:pPr>
                <a:endParaRPr lang="he-IL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howLeaderLines val="0"/>
          </c:dLbls>
          <c:cat>
            <c:strRef>
              <c:f>'ריכוז נתונים'!$H$193:$H$194</c:f>
              <c:strCache>
                <c:ptCount val="2"/>
                <c:pt idx="0">
                  <c:v>חברי מועצה</c:v>
                </c:pt>
                <c:pt idx="1">
                  <c:v>חברות מועצה</c:v>
                </c:pt>
              </c:strCache>
            </c:strRef>
          </c:cat>
          <c:val>
            <c:numRef>
              <c:f>'ריכוז נתונים'!$I$193:$I$194</c:f>
              <c:numCache>
                <c:formatCode>General</c:formatCode>
                <c:ptCount val="2"/>
                <c:pt idx="0">
                  <c:v>2133</c:v>
                </c:pt>
                <c:pt idx="1">
                  <c:v>310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</c:plotArea>
    <c:legend>
      <c:legendPos val="t"/>
      <c:layout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634338869276096E-2"/>
          <c:y val="0.10827644045006592"/>
          <c:w val="0.82371271812245606"/>
          <c:h val="0.74142159849951672"/>
        </c:manualLayout>
      </c:layout>
      <c:barChart>
        <c:barDir val="col"/>
        <c:grouping val="clustered"/>
        <c:varyColors val="0"/>
        <c:ser>
          <c:idx val="0"/>
          <c:order val="0"/>
          <c:tx>
            <c:v>סה"כ חברי מועצה</c:v>
          </c:tx>
          <c:invertIfNegative val="0"/>
          <c:cat>
            <c:strRef>
              <c:f>('ריכוז נתונים'!$A$193,'ריכוז נתונים'!$A$196,'ריכוז נתונים'!$A$199,'ריכוז נתונים'!$A$202,'ריכוז נתונים'!$A$205,'ריכוז נתונים'!$A$208)</c:f>
              <c:strCache>
                <c:ptCount val="6"/>
                <c:pt idx="0">
                  <c:v>ארצי</c:v>
                </c:pt>
                <c:pt idx="1">
                  <c:v>רשויות לא יהודיות</c:v>
                </c:pt>
                <c:pt idx="2">
                  <c:v>רשויות באיו"ש</c:v>
                </c:pt>
                <c:pt idx="3">
                  <c:v>רשויות חרדיות</c:v>
                </c:pt>
                <c:pt idx="4">
                  <c:v>ארצי ללא ערביות וחרדיות</c:v>
                </c:pt>
                <c:pt idx="5">
                  <c:v>ארצי ללא ערביות, חרדיות ואיו"ש</c:v>
                </c:pt>
              </c:strCache>
            </c:strRef>
          </c:cat>
          <c:val>
            <c:numRef>
              <c:f>('ריכוז נתונים'!$C$193,'ריכוז נתונים'!$C$196,'ריכוז נתונים'!$C$199,'ריכוז נתונים'!$C$202,'ריכוז נתונים'!$C$205,'ריכוז נתונים'!$C$208)</c:f>
              <c:numCache>
                <c:formatCode>General</c:formatCode>
                <c:ptCount val="6"/>
                <c:pt idx="0">
                  <c:v>2443</c:v>
                </c:pt>
                <c:pt idx="1">
                  <c:v>718</c:v>
                </c:pt>
                <c:pt idx="2">
                  <c:v>161</c:v>
                </c:pt>
                <c:pt idx="3">
                  <c:v>72</c:v>
                </c:pt>
                <c:pt idx="4">
                  <c:v>1653</c:v>
                </c:pt>
                <c:pt idx="5">
                  <c:v>1492</c:v>
                </c:pt>
              </c:numCache>
            </c:numRef>
          </c:val>
        </c:ser>
        <c:ser>
          <c:idx val="1"/>
          <c:order val="1"/>
          <c:tx>
            <c:v>חברות מועצה</c:v>
          </c:tx>
          <c:invertIfNegative val="0"/>
          <c:cat>
            <c:strRef>
              <c:f>('ריכוז נתונים'!$A$193,'ריכוז נתונים'!$A$196,'ריכוז נתונים'!$A$199,'ריכוז נתונים'!$A$202,'ריכוז נתונים'!$A$205,'ריכוז נתונים'!$A$208)</c:f>
              <c:strCache>
                <c:ptCount val="6"/>
                <c:pt idx="0">
                  <c:v>ארצי</c:v>
                </c:pt>
                <c:pt idx="1">
                  <c:v>רשויות לא יהודיות</c:v>
                </c:pt>
                <c:pt idx="2">
                  <c:v>רשויות באיו"ש</c:v>
                </c:pt>
                <c:pt idx="3">
                  <c:v>רשויות חרדיות</c:v>
                </c:pt>
                <c:pt idx="4">
                  <c:v>ארצי ללא ערביות וחרדיות</c:v>
                </c:pt>
                <c:pt idx="5">
                  <c:v>ארצי ללא ערביות, חרדיות ואיו"ש</c:v>
                </c:pt>
              </c:strCache>
            </c:strRef>
          </c:cat>
          <c:val>
            <c:numRef>
              <c:f>('ריכוז נתונים'!$C$194,'ריכוז נתונים'!$C$197,'ריכוז נתונים'!$C$200,'ריכוז נתונים'!$C$203,'ריכוז נתונים'!$C$206,'ריכוז נתונים'!$C$209)</c:f>
              <c:numCache>
                <c:formatCode>General</c:formatCode>
                <c:ptCount val="6"/>
                <c:pt idx="0">
                  <c:v>310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310</c:v>
                </c:pt>
                <c:pt idx="5">
                  <c:v>284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4816896"/>
        <c:axId val="154818432"/>
      </c:barChart>
      <c:catAx>
        <c:axId val="154816896"/>
        <c:scaling>
          <c:orientation val="maxMin"/>
        </c:scaling>
        <c:delete val="0"/>
        <c:axPos val="b"/>
        <c:majorTickMark val="out"/>
        <c:minorTickMark val="none"/>
        <c:tickLblPos val="nextTo"/>
        <c:crossAx val="154818432"/>
        <c:crosses val="autoZero"/>
        <c:auto val="1"/>
        <c:lblAlgn val="ctr"/>
        <c:lblOffset val="100"/>
        <c:noMultiLvlLbl val="0"/>
      </c:catAx>
      <c:valAx>
        <c:axId val="154818432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crossAx val="154816896"/>
        <c:crosses val="autoZero"/>
        <c:crossBetween val="between"/>
      </c:valAx>
    </c:plotArea>
    <c:legend>
      <c:legendPos val="l"/>
      <c:layout>
        <c:manualLayout>
          <c:xMode val="edge"/>
          <c:yMode val="edge"/>
          <c:x val="6.5617977431333893E-2"/>
          <c:y val="0.11024559410927257"/>
          <c:w val="0.20505951634513034"/>
          <c:h val="0.11611056247698318"/>
        </c:manualLayout>
      </c:layout>
      <c:overlay val="0"/>
      <c:spPr>
        <a:solidFill>
          <a:schemeClr val="bg1"/>
        </a:solidFill>
      </c:spPr>
      <c:txPr>
        <a:bodyPr/>
        <a:lstStyle/>
        <a:p>
          <a:pPr>
            <a:defRPr sz="1800"/>
          </a:pPr>
          <a:endParaRPr lang="he-IL"/>
        </a:p>
      </c:txPr>
    </c:legend>
    <c:plotVisOnly val="1"/>
    <c:dispBlanksAs val="gap"/>
    <c:showDLblsOverMax val="0"/>
  </c:chart>
  <c:txPr>
    <a:bodyPr/>
    <a:lstStyle/>
    <a:p>
      <a:pPr>
        <a:defRPr sz="1600"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7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7164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0137" cy="607164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0.76825</cdr:x>
      <cdr:y>0.15385</cdr:y>
    </cdr:from>
    <cdr:to>
      <cdr:x>0.88207</cdr:x>
      <cdr:y>0.23094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7137119" y="934150"/>
          <a:ext cx="1057469" cy="468013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none" lIns="91440" tIns="45720" rIns="91440" bIns="45720">
          <a:spAutoFit/>
        </a:bodyPr>
        <a:lstStyle xmlns:a="http://schemas.openxmlformats.org/drawingml/2006/main"/>
        <a:p xmlns:a="http://schemas.openxmlformats.org/drawingml/2006/main">
          <a:pPr algn="ctr"/>
          <a:r>
            <a:rPr lang="he-IL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accent2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12.7%</a:t>
          </a:r>
          <a:endParaRPr lang="en-US" sz="2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chemeClr val="accent2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cdr:txBody>
    </cdr:sp>
  </cdr:relSizeAnchor>
  <cdr:relSizeAnchor xmlns:cdr="http://schemas.openxmlformats.org/drawingml/2006/chartDrawing">
    <cdr:from>
      <cdr:x>0.22029</cdr:x>
      <cdr:y>0.3535</cdr:y>
    </cdr:from>
    <cdr:to>
      <cdr:x>0.33412</cdr:x>
      <cdr:y>0.43058</cdr:y>
    </cdr:to>
    <cdr:sp macro="" textlink="">
      <cdr:nvSpPr>
        <cdr:cNvPr id="3" name="Rectangle 2"/>
        <cdr:cNvSpPr/>
      </cdr:nvSpPr>
      <cdr:spPr>
        <a:xfrm xmlns:a="http://schemas.openxmlformats.org/drawingml/2006/main">
          <a:off x="2046514" y="2146300"/>
          <a:ext cx="1057469" cy="468013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none" lIns="91440" tIns="45720" rIns="91440" bIns="4572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he-IL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accent2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18.7%</a:t>
          </a:r>
          <a:endParaRPr lang="en-US" sz="2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chemeClr val="accent2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cdr:txBody>
    </cdr:sp>
  </cdr:relSizeAnchor>
  <cdr:relSizeAnchor xmlns:cdr="http://schemas.openxmlformats.org/drawingml/2006/chartDrawing">
    <cdr:from>
      <cdr:x>0.09057</cdr:x>
      <cdr:y>0.3535</cdr:y>
    </cdr:from>
    <cdr:to>
      <cdr:x>0.17676</cdr:x>
      <cdr:y>0.43058</cdr:y>
    </cdr:to>
    <cdr:sp macro="" textlink="">
      <cdr:nvSpPr>
        <cdr:cNvPr id="4" name="Rectangle 3"/>
        <cdr:cNvSpPr/>
      </cdr:nvSpPr>
      <cdr:spPr>
        <a:xfrm xmlns:a="http://schemas.openxmlformats.org/drawingml/2006/main">
          <a:off x="841382" y="2146300"/>
          <a:ext cx="800732" cy="468013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none" lIns="91440" tIns="45720" rIns="91440" bIns="4572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he-IL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accent2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19%</a:t>
          </a:r>
          <a:endParaRPr lang="en-US" sz="2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chemeClr val="accent2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cdr:txBody>
    </cdr:sp>
  </cdr:relSizeAnchor>
  <cdr:relSizeAnchor xmlns:cdr="http://schemas.openxmlformats.org/drawingml/2006/chartDrawing">
    <cdr:from>
      <cdr:x>0.49174</cdr:x>
      <cdr:y>0.64932</cdr:y>
    </cdr:from>
    <cdr:to>
      <cdr:x>0.60557</cdr:x>
      <cdr:y>0.7264</cdr:y>
    </cdr:to>
    <cdr:sp macro="" textlink="">
      <cdr:nvSpPr>
        <cdr:cNvPr id="5" name="Rectangle 4"/>
        <cdr:cNvSpPr/>
      </cdr:nvSpPr>
      <cdr:spPr>
        <a:xfrm xmlns:a="http://schemas.openxmlformats.org/drawingml/2006/main">
          <a:off x="4568371" y="3942443"/>
          <a:ext cx="1057469" cy="468013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none" lIns="91440" tIns="45720" rIns="91440" bIns="4572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he-IL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accent2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16.1%</a:t>
          </a:r>
          <a:endParaRPr lang="en-US" sz="2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chemeClr val="accent2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cdr:txBody>
    </cdr:sp>
  </cdr:relSizeAnchor>
  <cdr:relSizeAnchor xmlns:cdr="http://schemas.openxmlformats.org/drawingml/2006/chartDrawing">
    <cdr:from>
      <cdr:x>0.38881</cdr:x>
      <cdr:y>0.64932</cdr:y>
    </cdr:from>
    <cdr:to>
      <cdr:x>0.45658</cdr:x>
      <cdr:y>0.7264</cdr:y>
    </cdr:to>
    <cdr:sp macro="" textlink="">
      <cdr:nvSpPr>
        <cdr:cNvPr id="6" name="Rectangle 5"/>
        <cdr:cNvSpPr/>
      </cdr:nvSpPr>
      <cdr:spPr>
        <a:xfrm xmlns:a="http://schemas.openxmlformats.org/drawingml/2006/main">
          <a:off x="3612126" y="3942443"/>
          <a:ext cx="629531" cy="468013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none" lIns="91440" tIns="45720" rIns="91440" bIns="4572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he-IL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accent2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0%</a:t>
          </a:r>
          <a:endParaRPr lang="en-US" sz="2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chemeClr val="accent2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cdr:txBody>
    </cdr:sp>
  </cdr:relSizeAnchor>
  <cdr:relSizeAnchor xmlns:cdr="http://schemas.openxmlformats.org/drawingml/2006/chartDrawing">
    <cdr:from>
      <cdr:x>0.65181</cdr:x>
      <cdr:y>0.52382</cdr:y>
    </cdr:from>
    <cdr:to>
      <cdr:x>0.74902</cdr:x>
      <cdr:y>0.6009</cdr:y>
    </cdr:to>
    <cdr:sp macro="" textlink="">
      <cdr:nvSpPr>
        <cdr:cNvPr id="7" name="Rectangle 6"/>
        <cdr:cNvSpPr/>
      </cdr:nvSpPr>
      <cdr:spPr>
        <a:xfrm xmlns:a="http://schemas.openxmlformats.org/drawingml/2006/main">
          <a:off x="6055389" y="3180443"/>
          <a:ext cx="903068" cy="468013"/>
        </a:xfrm>
        <a:prstGeom xmlns:a="http://schemas.openxmlformats.org/drawingml/2006/main" prst="rect">
          <a:avLst/>
        </a:prstGeom>
        <a:noFill xmlns:a="http://schemas.openxmlformats.org/drawingml/2006/main"/>
      </cdr:spPr>
      <cdr:txBody>
        <a:bodyPr xmlns:a="http://schemas.openxmlformats.org/drawingml/2006/main" wrap="none" lIns="91440" tIns="45720" rIns="91440" bIns="4572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he-IL" sz="2400" b="1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solidFill>
                <a:schemeClr val="accent2"/>
              </a:solidFill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</a:rPr>
            <a:t> ?0%</a:t>
          </a:r>
          <a:endParaRPr lang="en-US" sz="2400" b="1" cap="none" spc="0">
            <a:ln w="18000">
              <a:solidFill>
                <a:schemeClr val="accent2">
                  <a:satMod val="140000"/>
                </a:schemeClr>
              </a:solidFill>
              <a:prstDash val="solid"/>
              <a:miter lim="800000"/>
            </a:ln>
            <a:solidFill>
              <a:schemeClr val="accent2"/>
            </a:solidFill>
            <a:effectLst>
              <a:outerShdw blurRad="25500" dist="23000" dir="7020000" algn="tl">
                <a:srgbClr val="000000">
                  <a:alpha val="50000"/>
                </a:srgbClr>
              </a:outerShdw>
            </a:effectLst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2114550" y="371475"/>
    <xdr:ext cx="2867025" cy="609600"/>
    <xdr:sp macro="" textlink="">
      <xdr:nvSpPr>
        <xdr:cNvPr id="2" name="WordArt 1"/>
        <xdr:cNvSpPr>
          <a:spLocks noChangeArrowheads="1" noChangeShapeType="1" noTextEdit="1"/>
        </xdr:cNvSpPr>
      </xdr:nvSpPr>
      <xdr:spPr bwMode="auto">
        <a:xfrm>
          <a:off x="10506554425" y="371475"/>
          <a:ext cx="2867025" cy="609600"/>
        </a:xfrm>
        <a:prstGeom prst="rect">
          <a:avLst/>
        </a:prstGeom>
        <a:extLs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CascadeUp">
            <a:avLst>
              <a:gd name="adj" fmla="val 41306"/>
            </a:avLst>
          </a:prstTxWarp>
          <a:scene3d>
            <a:camera prst="legacyPerspectiveFront">
              <a:rot lat="20519999" lon="1080000" rev="0"/>
            </a:camera>
            <a:lightRig rig="legacyHarsh2" dir="b"/>
          </a:scene3d>
          <a:sp3d extrusionH="125400" prstMaterial="legacyMatte">
            <a:extrusionClr>
              <a:srgbClr val="FF6600"/>
            </a:extrusionClr>
          </a:sp3d>
        </a:bodyPr>
        <a:lstStyle/>
        <a:p>
          <a:pPr algn="ctr" rtl="1">
            <a:buNone/>
          </a:pPr>
          <a:r>
            <a:rPr lang="he-IL" sz="3600" kern="10" spc="0">
              <a:ln w="9525">
                <a:round/>
                <a:headEnd/>
                <a:tailEnd/>
              </a:ln>
              <a:gradFill rotWithShape="0">
                <a:gsLst>
                  <a:gs pos="0">
                    <a:srgbClr val="FFE701"/>
                  </a:gs>
                  <a:gs pos="100000">
                    <a:srgbClr val="FE3E02"/>
                  </a:gs>
                </a:gsLst>
                <a:lin ang="5400000" scaled="1"/>
              </a:gradFill>
              <a:effectLst/>
              <a:latin typeface="Impact"/>
            </a:rPr>
            <a:t>התוצאות אינן סופיות</a:t>
          </a:r>
        </a:p>
      </xdr:txBody>
    </xdr:sp>
    <xdr:clientData/>
  </xdr:absoluteAnchor>
  <xdr:absoluteAnchor>
    <xdr:pos x="9525" y="0"/>
    <xdr:ext cx="1609725" cy="352425"/>
    <xdr:pic>
      <xdr:nvPicPr>
        <xdr:cNvPr id="3" name="Picture 2" descr="LOGOPNIM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9916750" y="0"/>
          <a:ext cx="16097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absoluteAnchor>
  <xdr:absoluteAnchor>
    <xdr:pos x="9525" y="304800"/>
    <xdr:ext cx="1619250" cy="142875"/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10509907225" y="304800"/>
          <a:ext cx="1619250" cy="1428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0" tIns="18288" rIns="27432" bIns="0" anchor="t" upright="1"/>
        <a:lstStyle/>
        <a:p>
          <a:pPr algn="r" rtl="1">
            <a:defRPr sz="1000"/>
          </a:pPr>
          <a:r>
            <a:rPr lang="he-IL" sz="800" b="1" i="0" u="none" strike="noStrike" baseline="0">
              <a:solidFill>
                <a:srgbClr val="000000"/>
              </a:solidFill>
              <a:latin typeface="Tahoma"/>
              <a:cs typeface="Tahoma"/>
            </a:rPr>
            <a:t>המפקח הארצי על הבחירות</a:t>
          </a:r>
          <a:endParaRPr lang="he-IL"/>
        </a:p>
      </xdr:txBody>
    </xdr:sp>
    <xdr:clientData/>
  </xdr:absoluteAnchor>
  <xdr:absoluteAnchor>
    <xdr:pos x="4038600" y="85725"/>
    <xdr:ext cx="3314700" cy="419100"/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10504182700" y="85725"/>
          <a:ext cx="3314700" cy="419100"/>
        </a:xfrm>
        <a:prstGeom prst="rect">
          <a:avLst/>
        </a:prstGeom>
        <a:solidFill>
          <a:srgbClr val="FFFFFF"/>
        </a:solidFill>
        <a:ln w="9525">
          <a:miter lim="800000"/>
          <a:headEnd/>
          <a:tailEnd/>
        </a:ln>
        <a:effectLst/>
        <a:scene3d>
          <a:camera prst="legacyPerspectiveTop"/>
          <a:lightRig rig="legacyFlat3" dir="b"/>
        </a:scene3d>
        <a:sp3d extrusionH="430200" prstMaterial="legacyMatte">
          <a:bevelT w="13500" h="13500" prst="angle"/>
          <a:bevelB w="13500" h="13500" prst="angle"/>
          <a:extrusionClr>
            <a:srgbClr val="99CCFF"/>
          </a:extrusionClr>
        </a:sp3d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36576" tIns="27432" rIns="36576" bIns="27432" anchor="ctr" upright="1"/>
        <a:lstStyle/>
        <a:p>
          <a:pPr algn="ctr" rtl="1">
            <a:defRPr sz="1000"/>
          </a:pPr>
          <a:r>
            <a:rPr lang="he-IL" sz="1400" b="1" i="0" u="none" strike="noStrike" baseline="0">
              <a:solidFill>
                <a:srgbClr val="3366FF"/>
              </a:solidFill>
              <a:latin typeface="Tahoma"/>
              <a:cs typeface="Tahoma"/>
            </a:rPr>
            <a:t>תוצאות הצבעה למועצה</a:t>
          </a:r>
          <a:endParaRPr lang="he-IL"/>
        </a:p>
      </xdr:txBody>
    </xdr:sp>
    <xdr:clientData/>
  </xdr:absoluteAnchor>
  <xdr:twoCellAnchor>
    <xdr:from>
      <xdr:col>13</xdr:col>
      <xdr:colOff>647700</xdr:colOff>
      <xdr:row>1</xdr:row>
      <xdr:rowOff>9525</xdr:rowOff>
    </xdr:from>
    <xdr:to>
      <xdr:col>13</xdr:col>
      <xdr:colOff>1219200</xdr:colOff>
      <xdr:row>1</xdr:row>
      <xdr:rowOff>451725</xdr:rowOff>
    </xdr:to>
    <xdr:pic>
      <xdr:nvPicPr>
        <xdr:cNvPr id="6" name="תמונה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0258400" y="352425"/>
          <a:ext cx="0" cy="442200"/>
        </a:xfrm>
        <a:prstGeom prst="rect">
          <a:avLst/>
        </a:prstGeom>
      </xdr:spPr>
    </xdr:pic>
    <xdr:clientData/>
  </xdr:twoCellAnchor>
  <xdr:twoCellAnchor>
    <xdr:from>
      <xdr:col>14</xdr:col>
      <xdr:colOff>66675</xdr:colOff>
      <xdr:row>0</xdr:row>
      <xdr:rowOff>19050</xdr:rowOff>
    </xdr:from>
    <xdr:to>
      <xdr:col>14</xdr:col>
      <xdr:colOff>638175</xdr:colOff>
      <xdr:row>1</xdr:row>
      <xdr:rowOff>118350</xdr:rowOff>
    </xdr:to>
    <xdr:pic>
      <xdr:nvPicPr>
        <xdr:cNvPr id="7" name="תמונה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9620225" y="19050"/>
          <a:ext cx="571500" cy="442200"/>
        </a:xfrm>
        <a:prstGeom prst="rect">
          <a:avLst/>
        </a:prstGeom>
      </xdr:spPr>
    </xdr:pic>
    <xdr:clientData/>
  </xdr:twoCellAnchor>
  <xdr:twoCellAnchor editAs="absolute">
    <xdr:from>
      <xdr:col>9</xdr:col>
      <xdr:colOff>139700</xdr:colOff>
      <xdr:row>0</xdr:row>
      <xdr:rowOff>95250</xdr:rowOff>
    </xdr:from>
    <xdr:to>
      <xdr:col>11</xdr:col>
      <xdr:colOff>63500</xdr:colOff>
      <xdr:row>0</xdr:row>
      <xdr:rowOff>276225</xdr:rowOff>
    </xdr:to>
    <xdr:sp macro="" textlink="date_update">
      <xdr:nvSpPr>
        <xdr:cNvPr id="8" name="Text Box 2838"/>
        <xdr:cNvSpPr txBox="1">
          <a:spLocks noChangeArrowheads="1" noTextEdit="1"/>
        </xdr:cNvSpPr>
      </xdr:nvSpPr>
      <xdr:spPr bwMode="auto">
        <a:xfrm>
          <a:off x="10500299675" y="95250"/>
          <a:ext cx="1581150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fld id="{F966102A-9E99-44B5-AD38-B1FE387113D1}" type="TxLink">
            <a:rPr lang="en-US" sz="1000" b="1" i="0" u="none" strike="noStrike" baseline="0">
              <a:solidFill>
                <a:srgbClr val="993366"/>
              </a:solidFill>
              <a:latin typeface="Tahoma"/>
              <a:cs typeface="Tahoma"/>
            </a:rPr>
            <a:pPr algn="ctr" rtl="0">
              <a:defRPr sz="1000"/>
            </a:pPr>
            <a:t>23/10/2013 14:42:47</a:t>
          </a:fld>
          <a:endParaRPr 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3</xdr:col>
      <xdr:colOff>323849</xdr:colOff>
      <xdr:row>0</xdr:row>
      <xdr:rowOff>57150</xdr:rowOff>
    </xdr:from>
    <xdr:to>
      <xdr:col>9</xdr:col>
      <xdr:colOff>666749</xdr:colOff>
      <xdr:row>1</xdr:row>
      <xdr:rowOff>104775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9884044876" y="57150"/>
          <a:ext cx="4000500" cy="3810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9525">
          <a:miter lim="800000"/>
          <a:headEnd/>
          <a:tailEnd/>
        </a:ln>
        <a:effectLst/>
        <a:scene3d>
          <a:camera prst="legacyPerspectiveTop"/>
          <a:lightRig rig="legacyFlat3" dir="b"/>
        </a:scene3d>
        <a:sp3d extrusionH="430200" prstMaterial="legacyMatte">
          <a:bevelT w="13500" h="13500" prst="angle"/>
          <a:bevelB w="13500" h="13500" prst="angle"/>
          <a:extrusionClr>
            <a:srgbClr val="99CCFF"/>
          </a:extrusionClr>
        </a:sp3d>
        <a:extLst/>
      </xdr:spPr>
      <xdr:txBody>
        <a:bodyPr vertOverflow="clip" wrap="square" lIns="36576" tIns="27432" rIns="36576" bIns="27432" anchor="ctr" upright="1"/>
        <a:lstStyle/>
        <a:p>
          <a:pPr algn="ctr" rtl="1">
            <a:defRPr sz="1000"/>
          </a:pPr>
          <a:r>
            <a:rPr lang="he-IL" sz="1400" b="1" i="0" u="none" strike="noStrike" baseline="0">
              <a:solidFill>
                <a:schemeClr val="bg1"/>
              </a:solidFill>
              <a:latin typeface="Tahoma"/>
              <a:cs typeface="Tahoma"/>
            </a:rPr>
            <a:t>תוצאות הצבעה מדווחות לראשי רשויות</a:t>
          </a:r>
          <a:endParaRPr lang="he-IL">
            <a:solidFill>
              <a:schemeClr val="bg1"/>
            </a:solidFill>
          </a:endParaRPr>
        </a:p>
      </xdr:txBody>
    </xdr:sp>
    <xdr:clientData/>
  </xdr:twoCellAnchor>
  <xdr:twoCellAnchor editAs="absolute">
    <xdr:from>
      <xdr:col>3</xdr:col>
      <xdr:colOff>1009650</xdr:colOff>
      <xdr:row>1</xdr:row>
      <xdr:rowOff>57150</xdr:rowOff>
    </xdr:from>
    <xdr:to>
      <xdr:col>8</xdr:col>
      <xdr:colOff>571500</xdr:colOff>
      <xdr:row>1</xdr:row>
      <xdr:rowOff>304800</xdr:rowOff>
    </xdr:to>
    <xdr:sp macro="[0]!Go_home" textlink="">
      <xdr:nvSpPr>
        <xdr:cNvPr id="3" name="WordArt 1"/>
        <xdr:cNvSpPr>
          <a:spLocks noChangeArrowheads="1" noChangeShapeType="1" noTextEdit="1"/>
        </xdr:cNvSpPr>
      </xdr:nvSpPr>
      <xdr:spPr bwMode="auto">
        <a:xfrm>
          <a:off x="9884892600" y="390525"/>
          <a:ext cx="2466975" cy="247650"/>
        </a:xfrm>
        <a:prstGeom prst="rect">
          <a:avLst/>
        </a:prstGeom>
        <a:extLst>
          <a:ext uri="{AF507438-7753-43E0-B8FC-AC1667EBCBE1}">
            <a14:hiddenEffects xmlns:a14="http://schemas.microsoft.com/office/drawing/2010/main">
              <a:effectLst/>
            </a14:hiddenEffects>
          </a:ext>
        </a:extLst>
      </xdr:spPr>
      <xdr:txBody>
        <a:bodyPr wrap="none" fromWordArt="1">
          <a:prstTxWarp prst="textCascadeUp">
            <a:avLst>
              <a:gd name="adj" fmla="val 100000"/>
            </a:avLst>
          </a:prstTxWarp>
          <a:scene3d>
            <a:camera prst="legacyPerspectiveFront">
              <a:rot lat="20519999" lon="1080000" rev="0"/>
            </a:camera>
            <a:lightRig rig="legacyHarsh2" dir="b"/>
          </a:scene3d>
          <a:sp3d extrusionH="125400" prstMaterial="legacyMatte">
            <a:extrusionClr>
              <a:srgbClr val="FF6600"/>
            </a:extrusionClr>
          </a:sp3d>
        </a:bodyPr>
        <a:lstStyle/>
        <a:p>
          <a:pPr algn="ctr" rtl="1">
            <a:buNone/>
          </a:pPr>
          <a:r>
            <a:rPr lang="he-IL" sz="3600" kern="10" spc="0">
              <a:ln w="9525">
                <a:round/>
                <a:headEnd/>
                <a:tailEnd/>
              </a:ln>
              <a:gradFill rotWithShape="0">
                <a:gsLst>
                  <a:gs pos="0">
                    <a:srgbClr val="FFE701"/>
                  </a:gs>
                  <a:gs pos="100000">
                    <a:srgbClr val="FE3E02"/>
                  </a:gs>
                </a:gsLst>
                <a:lin ang="5400000" scaled="1"/>
              </a:gradFill>
              <a:effectLst/>
              <a:latin typeface="Impact"/>
            </a:rPr>
            <a:t>התוצאות אינן סופיות</a:t>
          </a:r>
        </a:p>
      </xdr:txBody>
    </xdr:sp>
    <xdr:clientData/>
  </xdr:twoCellAnchor>
  <xdr:twoCellAnchor editAs="absolute">
    <xdr:from>
      <xdr:col>0</xdr:col>
      <xdr:colOff>9525</xdr:colOff>
      <xdr:row>0</xdr:row>
      <xdr:rowOff>0</xdr:rowOff>
    </xdr:from>
    <xdr:to>
      <xdr:col>3</xdr:col>
      <xdr:colOff>66675</xdr:colOff>
      <xdr:row>1</xdr:row>
      <xdr:rowOff>19050</xdr:rowOff>
    </xdr:to>
    <xdr:pic>
      <xdr:nvPicPr>
        <xdr:cNvPr id="4" name="Picture 3" descr="LOGOPNIM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8302550" y="0"/>
          <a:ext cx="1609725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absolute">
    <xdr:from>
      <xdr:col>0</xdr:col>
      <xdr:colOff>9525</xdr:colOff>
      <xdr:row>0</xdr:row>
      <xdr:rowOff>304800</xdr:rowOff>
    </xdr:from>
    <xdr:to>
      <xdr:col>3</xdr:col>
      <xdr:colOff>76200</xdr:colOff>
      <xdr:row>1</xdr:row>
      <xdr:rowOff>114300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9888293025" y="304800"/>
          <a:ext cx="1619250" cy="1428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0" tIns="18288" rIns="27432" bIns="0" anchor="t" upright="1"/>
        <a:lstStyle/>
        <a:p>
          <a:pPr algn="r" rtl="1">
            <a:defRPr sz="1000"/>
          </a:pPr>
          <a:r>
            <a:rPr lang="he-IL" sz="800" b="1" i="0" u="none" strike="noStrike" baseline="0">
              <a:solidFill>
                <a:srgbClr val="000000"/>
              </a:solidFill>
              <a:latin typeface="Tahoma"/>
              <a:cs typeface="Tahoma"/>
            </a:rPr>
            <a:t>המפקח הארצי על הבחירות</a:t>
          </a:r>
          <a:endParaRPr lang="he-IL"/>
        </a:p>
      </xdr:txBody>
    </xdr:sp>
    <xdr:clientData/>
  </xdr:twoCellAnchor>
  <xdr:twoCellAnchor editAs="oneCell">
    <xdr:from>
      <xdr:col>8</xdr:col>
      <xdr:colOff>161925</xdr:colOff>
      <xdr:row>711</xdr:row>
      <xdr:rowOff>95250</xdr:rowOff>
    </xdr:from>
    <xdr:to>
      <xdr:col>9</xdr:col>
      <xdr:colOff>361950</xdr:colOff>
      <xdr:row>712</xdr:row>
      <xdr:rowOff>142875</xdr:rowOff>
    </xdr:to>
    <xdr:sp macro="[0]!ShowAll" textlink="">
      <xdr:nvSpPr>
        <xdr:cNvPr id="6" name="Text Box 5"/>
        <xdr:cNvSpPr txBox="1">
          <a:spLocks noChangeArrowheads="1"/>
        </xdr:cNvSpPr>
      </xdr:nvSpPr>
      <xdr:spPr bwMode="auto">
        <a:xfrm>
          <a:off x="9884349675" y="116214525"/>
          <a:ext cx="952500" cy="209550"/>
        </a:xfrm>
        <a:prstGeom prst="rect">
          <a:avLst/>
        </a:prstGeom>
        <a:solidFill>
          <a:srgbClr val="C3E3EB"/>
        </a:solidFill>
        <a:ln w="9525">
          <a:solidFill>
            <a:srgbClr val="993366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he-IL" sz="1000" b="1" i="0" u="none" strike="noStrike" baseline="0">
              <a:solidFill>
                <a:srgbClr val="800080"/>
              </a:solidFill>
              <a:latin typeface="Tahoma"/>
              <a:cs typeface="Tahoma"/>
            </a:rPr>
            <a:t>סוף טבלה</a:t>
          </a:r>
          <a:endParaRPr lang="he-IL"/>
        </a:p>
      </xdr:txBody>
    </xdr:sp>
    <xdr:clientData/>
  </xdr:twoCellAnchor>
  <xdr:twoCellAnchor editAs="absolute">
    <xdr:from>
      <xdr:col>3</xdr:col>
      <xdr:colOff>190500</xdr:colOff>
      <xdr:row>1</xdr:row>
      <xdr:rowOff>28575</xdr:rowOff>
    </xdr:from>
    <xdr:to>
      <xdr:col>3</xdr:col>
      <xdr:colOff>457200</xdr:colOff>
      <xdr:row>1</xdr:row>
      <xdr:rowOff>295275</xdr:rowOff>
    </xdr:to>
    <xdr:pic macro="[0]!print_rosh_rashut"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7912025" y="361950"/>
          <a:ext cx="266700" cy="266700"/>
        </a:xfrm>
        <a:prstGeom prst="rect">
          <a:avLst/>
        </a:prstGeom>
        <a:noFill/>
        <a:ln w="0">
          <a:solidFill>
            <a:srgbClr val="00CCFF"/>
          </a:solidFill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 fPrintsWithSheet="0"/>
  </xdr:twoCellAnchor>
  <xdr:twoCellAnchor editAs="absolute">
    <xdr:from>
      <xdr:col>12</xdr:col>
      <xdr:colOff>76200</xdr:colOff>
      <xdr:row>0</xdr:row>
      <xdr:rowOff>104775</xdr:rowOff>
    </xdr:from>
    <xdr:to>
      <xdr:col>13</xdr:col>
      <xdr:colOff>238125</xdr:colOff>
      <xdr:row>0</xdr:row>
      <xdr:rowOff>295275</xdr:rowOff>
    </xdr:to>
    <xdr:sp macro="[0]!ShowAll" textlink="date_update">
      <xdr:nvSpPr>
        <xdr:cNvPr id="8" name="Rectangle 21"/>
        <xdr:cNvSpPr>
          <a:spLocks noChangeArrowheads="1" noTextEdit="1"/>
        </xdr:cNvSpPr>
      </xdr:nvSpPr>
      <xdr:spPr bwMode="auto">
        <a:xfrm>
          <a:off x="9881158800" y="104775"/>
          <a:ext cx="1095375" cy="190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0" tIns="22860" rIns="27432" bIns="0" anchor="t" upright="1"/>
        <a:lstStyle/>
        <a:p>
          <a:pPr algn="r" rtl="0">
            <a:defRPr sz="1000"/>
          </a:pPr>
          <a:fld id="{DE40C44C-5359-4448-9695-6B4CDAE105BC}" type="TxLink">
            <a:rPr lang="en-US" sz="1000" b="1" i="0" u="none" strike="noStrike" baseline="0">
              <a:solidFill>
                <a:srgbClr val="333399"/>
              </a:solidFill>
              <a:latin typeface="Arial"/>
              <a:cs typeface="Arial"/>
            </a:rPr>
            <a:pPr algn="r" rtl="0">
              <a:defRPr sz="1000"/>
            </a:pPr>
            <a:t>23/10/2013 13:40:29</a:t>
          </a:fld>
          <a:endParaRPr lang="en-US"/>
        </a:p>
      </xdr:txBody>
    </xdr:sp>
    <xdr:clientData/>
  </xdr:twoCellAnchor>
  <xdr:twoCellAnchor>
    <xdr:from>
      <xdr:col>13</xdr:col>
      <xdr:colOff>381000</xdr:colOff>
      <xdr:row>0</xdr:row>
      <xdr:rowOff>38100</xdr:rowOff>
    </xdr:from>
    <xdr:to>
      <xdr:col>14</xdr:col>
      <xdr:colOff>114300</xdr:colOff>
      <xdr:row>1</xdr:row>
      <xdr:rowOff>245193</xdr:rowOff>
    </xdr:to>
    <xdr:pic>
      <xdr:nvPicPr>
        <xdr:cNvPr id="9" name="תמונה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0492050" y="38100"/>
          <a:ext cx="523875" cy="5404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6"/>
  <sheetViews>
    <sheetView rightToLeft="1" tabSelected="1" zoomScale="90" zoomScaleNormal="90" workbookViewId="0">
      <pane xSplit="2" ySplit="2" topLeftCell="C193" activePane="bottomRight" state="frozen"/>
      <selection pane="topRight" activeCell="C1" sqref="C1"/>
      <selection pane="bottomLeft" activeCell="A3" sqref="A3"/>
      <selection pane="bottomRight" activeCell="A209" sqref="A209"/>
    </sheetView>
  </sheetViews>
  <sheetFormatPr defaultRowHeight="14"/>
  <cols>
    <col min="2" max="2" width="50.25" customWidth="1"/>
    <col min="3" max="3" width="12.4140625" bestFit="1" customWidth="1"/>
    <col min="4" max="4" width="14.83203125" bestFit="1" customWidth="1"/>
    <col min="5" max="5" width="23.4140625" bestFit="1" customWidth="1"/>
    <col min="6" max="6" width="22.75" bestFit="1" customWidth="1"/>
    <col min="7" max="7" width="11" bestFit="1" customWidth="1"/>
  </cols>
  <sheetData>
    <row r="1" spans="2:9">
      <c r="G1" t="s">
        <v>19599</v>
      </c>
    </row>
    <row r="2" spans="2:9">
      <c r="B2" t="s">
        <v>19575</v>
      </c>
      <c r="C2" t="s">
        <v>19576</v>
      </c>
      <c r="D2" t="s">
        <v>19577</v>
      </c>
      <c r="E2" t="s">
        <v>19578</v>
      </c>
      <c r="F2" t="s">
        <v>19600</v>
      </c>
      <c r="G2" t="s">
        <v>19604</v>
      </c>
      <c r="H2" t="s">
        <v>19602</v>
      </c>
      <c r="I2" t="s">
        <v>19601</v>
      </c>
    </row>
    <row r="3" spans="2:9">
      <c r="B3" s="32" t="s">
        <v>19505</v>
      </c>
      <c r="C3">
        <v>9</v>
      </c>
      <c r="D3">
        <v>7</v>
      </c>
      <c r="F3">
        <f>SUMIF(DataSheet!$A$2:$A$20014,'ריכוז נתונים'!B3,DataSheet!$K$2:$K$20014)</f>
        <v>0</v>
      </c>
      <c r="G3">
        <v>1</v>
      </c>
    </row>
    <row r="4" spans="2:9">
      <c r="B4" s="32" t="s">
        <v>19402</v>
      </c>
      <c r="C4">
        <v>11</v>
      </c>
      <c r="D4">
        <v>12</v>
      </c>
      <c r="F4">
        <f>SUMIF(DataSheet!$A$2:$A$20014,'ריכוז נתונים'!B4,DataSheet!$K$2:$K$20014)</f>
        <v>0</v>
      </c>
      <c r="G4">
        <v>1</v>
      </c>
    </row>
    <row r="5" spans="2:9">
      <c r="B5" s="32" t="s">
        <v>19359</v>
      </c>
      <c r="C5">
        <v>11</v>
      </c>
      <c r="D5">
        <v>12</v>
      </c>
      <c r="F5">
        <f>SUMIF(DataSheet!$A$2:$A$20014,'ריכוז נתונים'!B5,DataSheet!$K$2:$K$20014)</f>
        <v>3</v>
      </c>
    </row>
    <row r="6" spans="2:9">
      <c r="B6" s="32" t="s">
        <v>19267</v>
      </c>
      <c r="C6">
        <v>17</v>
      </c>
      <c r="D6">
        <v>50</v>
      </c>
      <c r="F6">
        <f>SUMIF(DataSheet!$A$2:$A$20014,'ריכוז נתונים'!B6,DataSheet!$K$2:$K$20014)</f>
        <v>0</v>
      </c>
      <c r="G6">
        <v>1</v>
      </c>
    </row>
    <row r="7" spans="2:9">
      <c r="B7" s="32" t="s">
        <v>19186</v>
      </c>
      <c r="C7">
        <v>15</v>
      </c>
      <c r="D7">
        <v>27</v>
      </c>
      <c r="F7">
        <f>SUMIF(DataSheet!$A$2:$A$20014,'ריכוז נתונים'!B7,DataSheet!$K$2:$K$20014)</f>
        <v>0</v>
      </c>
    </row>
    <row r="8" spans="2:9">
      <c r="B8" s="32" t="s">
        <v>19091</v>
      </c>
      <c r="C8">
        <v>15</v>
      </c>
      <c r="D8">
        <v>36</v>
      </c>
      <c r="F8">
        <f>SUMIF(DataSheet!$A$2:$A$20014,'ריכוז נתונים'!B8,DataSheet!$K$2:$K$20014)</f>
        <v>6</v>
      </c>
    </row>
    <row r="9" spans="2:9">
      <c r="B9" s="32" t="s">
        <v>19004</v>
      </c>
      <c r="C9">
        <v>13</v>
      </c>
      <c r="D9">
        <v>19</v>
      </c>
      <c r="F9">
        <f>SUMIF(DataSheet!$A$2:$A$20014,'ריכוז נתונים'!B9,DataSheet!$K$2:$K$20014)</f>
        <v>1</v>
      </c>
    </row>
    <row r="10" spans="2:9">
      <c r="B10" s="32" t="s">
        <v>18976</v>
      </c>
      <c r="C10">
        <v>9</v>
      </c>
      <c r="D10">
        <v>8</v>
      </c>
      <c r="F10">
        <f>SUMIF(DataSheet!$A$2:$A$20014,'ריכוז נתונים'!B10,DataSheet!$K$2:$K$20014)</f>
        <v>0</v>
      </c>
      <c r="H10">
        <v>1</v>
      </c>
    </row>
    <row r="11" spans="2:9">
      <c r="B11" s="32" t="s">
        <v>18912</v>
      </c>
      <c r="C11">
        <v>11</v>
      </c>
      <c r="D11">
        <v>12</v>
      </c>
      <c r="F11">
        <f>SUMIF(DataSheet!$A$2:$A$20014,'ריכוז נתונים'!B11,DataSheet!$K$2:$K$20014)</f>
        <v>2</v>
      </c>
    </row>
    <row r="12" spans="2:9">
      <c r="B12" s="32" t="s">
        <v>18764</v>
      </c>
      <c r="C12">
        <v>17</v>
      </c>
      <c r="D12">
        <v>61</v>
      </c>
      <c r="F12">
        <f>SUMIF(DataSheet!$A$2:$A$20014,'ריכוז נתונים'!B12,DataSheet!$K$2:$K$20014)</f>
        <v>3</v>
      </c>
    </row>
    <row r="13" spans="2:9">
      <c r="B13" s="32" t="s">
        <v>18676</v>
      </c>
      <c r="C13">
        <v>11</v>
      </c>
      <c r="D13">
        <v>13</v>
      </c>
      <c r="F13">
        <f>SUMIF(DataSheet!$A$2:$A$20014,'ריכוז נתונים'!B13,DataSheet!$K$2:$K$20014)</f>
        <v>0</v>
      </c>
      <c r="G13">
        <v>1</v>
      </c>
    </row>
    <row r="14" spans="2:9">
      <c r="B14" s="32" t="s">
        <v>18642</v>
      </c>
      <c r="C14">
        <v>9</v>
      </c>
      <c r="D14">
        <v>3</v>
      </c>
      <c r="F14">
        <f>SUMIF(DataSheet!$A$2:$A$20014,'ריכוז נתונים'!B14,DataSheet!$K$2:$K$20014)</f>
        <v>2</v>
      </c>
      <c r="H14">
        <v>1</v>
      </c>
    </row>
    <row r="15" spans="2:9">
      <c r="B15" s="32" t="s">
        <v>18564</v>
      </c>
      <c r="C15">
        <v>15</v>
      </c>
      <c r="D15">
        <v>41</v>
      </c>
      <c r="F15">
        <f>SUMIF(DataSheet!$A$2:$A$20014,'ריכוז נתונים'!B15,DataSheet!$K$2:$K$20014)</f>
        <v>0</v>
      </c>
      <c r="I15">
        <v>1</v>
      </c>
    </row>
    <row r="16" spans="2:9">
      <c r="B16" s="32" t="s">
        <v>18518</v>
      </c>
      <c r="C16">
        <v>9</v>
      </c>
      <c r="D16">
        <v>8</v>
      </c>
      <c r="F16">
        <f>SUMIF(DataSheet!$A$2:$A$20014,'ריכוז נתונים'!B16,DataSheet!$K$2:$K$20014)</f>
        <v>2</v>
      </c>
    </row>
    <row r="17" spans="2:9">
      <c r="B17" s="32" t="s">
        <v>18421</v>
      </c>
      <c r="C17">
        <v>9</v>
      </c>
      <c r="D17">
        <v>4</v>
      </c>
      <c r="F17">
        <f>SUMIF(DataSheet!$A$2:$A$20014,'ריכוז נתונים'!B17,DataSheet!$K$2:$K$20014)</f>
        <v>1</v>
      </c>
      <c r="H17">
        <v>1</v>
      </c>
    </row>
    <row r="18" spans="2:9">
      <c r="B18" s="32" t="s">
        <v>18388</v>
      </c>
      <c r="C18">
        <v>9</v>
      </c>
      <c r="D18">
        <v>9</v>
      </c>
      <c r="F18">
        <f>SUMIF(DataSheet!$A$2:$A$20014,'ריכוז נתונים'!B18,DataSheet!$K$2:$K$20014)</f>
        <v>3</v>
      </c>
      <c r="H18">
        <v>1</v>
      </c>
    </row>
    <row r="19" spans="2:9">
      <c r="B19" s="32" t="s">
        <v>18299</v>
      </c>
      <c r="C19">
        <v>13</v>
      </c>
      <c r="D19">
        <v>18.5</v>
      </c>
      <c r="F19">
        <f>SUMIF(DataSheet!$A$2:$A$20014,'ריכוז נתונים'!B19,DataSheet!$K$2:$K$20014)</f>
        <v>4</v>
      </c>
      <c r="H19">
        <v>1</v>
      </c>
    </row>
    <row r="20" spans="2:9">
      <c r="B20" s="32" t="s">
        <v>17990</v>
      </c>
      <c r="C20">
        <v>27</v>
      </c>
      <c r="D20">
        <v>240</v>
      </c>
      <c r="F20">
        <f>SUMIF(DataSheet!$A$2:$A$20014,'ריכוז נתונים'!B20,DataSheet!$K$2:$K$20014)</f>
        <v>3</v>
      </c>
    </row>
    <row r="21" spans="2:9">
      <c r="B21" s="32" t="s">
        <v>17659</v>
      </c>
      <c r="C21">
        <v>23</v>
      </c>
      <c r="D21">
        <v>132</v>
      </c>
      <c r="F21">
        <f>SUMIF(DataSheet!$A$2:$A$20014,'ריכוז נתונים'!B21,DataSheet!$K$2:$K$20014)</f>
        <v>4</v>
      </c>
    </row>
    <row r="22" spans="2:9">
      <c r="B22" s="32" t="s">
        <v>17590</v>
      </c>
      <c r="C22">
        <v>11</v>
      </c>
      <c r="D22">
        <v>14</v>
      </c>
      <c r="F22">
        <f>SUMIF(DataSheet!$A$2:$A$20014,'ריכוז נתונים'!B22,DataSheet!$K$2:$K$20014)</f>
        <v>2</v>
      </c>
    </row>
    <row r="23" spans="2:9">
      <c r="B23" s="32" t="s">
        <v>17369</v>
      </c>
      <c r="C23">
        <v>27</v>
      </c>
      <c r="D23">
        <v>209</v>
      </c>
      <c r="F23">
        <f>SUMIF(DataSheet!$A$2:$A$20014,'ריכוז נתונים'!B23,DataSheet!$K$2:$K$20014)</f>
        <v>9</v>
      </c>
    </row>
    <row r="24" spans="2:9">
      <c r="B24" s="32" t="s">
        <v>17294</v>
      </c>
      <c r="C24">
        <v>9</v>
      </c>
      <c r="D24">
        <v>8.8000000000000007</v>
      </c>
      <c r="F24">
        <f>SUMIF(DataSheet!$A$2:$A$20014,'ריכוז נתונים'!B24,DataSheet!$K$2:$K$20014)</f>
        <v>0</v>
      </c>
      <c r="G24">
        <v>1</v>
      </c>
    </row>
    <row r="25" spans="2:9">
      <c r="B25" s="32" t="s">
        <v>17239</v>
      </c>
      <c r="C25">
        <v>9</v>
      </c>
      <c r="D25">
        <v>8.8000000000000007</v>
      </c>
      <c r="F25">
        <f>SUMIF(DataSheet!$A$2:$A$20014,'ריכוז נתונים'!B25,DataSheet!$K$2:$K$20014)</f>
        <v>0</v>
      </c>
      <c r="G25">
        <v>1</v>
      </c>
    </row>
    <row r="26" spans="2:9">
      <c r="B26" s="32" t="s">
        <v>17163</v>
      </c>
      <c r="C26">
        <v>9</v>
      </c>
      <c r="D26">
        <v>6</v>
      </c>
      <c r="F26">
        <f>SUMIF(DataSheet!$A$2:$A$20014,'ריכוז נתונים'!B26,DataSheet!$K$2:$K$20014)</f>
        <v>0</v>
      </c>
      <c r="H26">
        <v>1</v>
      </c>
    </row>
    <row r="27" spans="2:9">
      <c r="B27" s="32" t="s">
        <v>17115</v>
      </c>
      <c r="C27">
        <v>9</v>
      </c>
      <c r="D27">
        <v>4.3</v>
      </c>
      <c r="F27">
        <f>SUMIF(DataSheet!$A$2:$A$20014,'ריכוז נתונים'!B27,DataSheet!$K$2:$K$20014)</f>
        <v>2</v>
      </c>
      <c r="H27">
        <v>1</v>
      </c>
    </row>
    <row r="28" spans="2:9">
      <c r="B28" s="32" t="s">
        <v>16973</v>
      </c>
      <c r="C28">
        <v>11</v>
      </c>
      <c r="D28">
        <v>11</v>
      </c>
      <c r="F28">
        <f>SUMIF(DataSheet!$A$2:$A$20014,'ריכוז נתונים'!B28,DataSheet!$K$2:$K$20014)</f>
        <v>0</v>
      </c>
      <c r="G28">
        <v>1</v>
      </c>
    </row>
    <row r="29" spans="2:9">
      <c r="B29" s="32" t="s">
        <v>16917</v>
      </c>
      <c r="C29">
        <v>9</v>
      </c>
      <c r="D29">
        <v>6.8</v>
      </c>
      <c r="F29">
        <f>SUMIF(DataSheet!$A$2:$A$20014,'ריכוז נתונים'!B29,DataSheet!$K$2:$K$20014)</f>
        <v>2</v>
      </c>
    </row>
    <row r="30" spans="2:9">
      <c r="B30" s="32" t="s">
        <v>16851</v>
      </c>
      <c r="C30">
        <v>13</v>
      </c>
      <c r="D30">
        <v>19</v>
      </c>
      <c r="F30">
        <f>SUMIF(DataSheet!$A$2:$A$20014,'ריכוז נתונים'!B30,DataSheet!$K$2:$K$20014)</f>
        <v>1</v>
      </c>
    </row>
    <row r="31" spans="2:9">
      <c r="B31" s="32" t="s">
        <v>16718</v>
      </c>
      <c r="C31">
        <v>19</v>
      </c>
      <c r="D31">
        <v>97</v>
      </c>
      <c r="F31">
        <f>SUMIF(DataSheet!$A$2:$A$20014,'ריכוז נתונים'!B31,DataSheet!$K$2:$K$20014)</f>
        <v>2</v>
      </c>
    </row>
    <row r="32" spans="2:9">
      <c r="B32" s="32" t="s">
        <v>19563</v>
      </c>
      <c r="C32">
        <v>15</v>
      </c>
      <c r="D32">
        <v>46</v>
      </c>
      <c r="F32">
        <f>SUMIF(DataSheet!$A$2:$A$20014,'ריכוז נתונים'!B32,DataSheet!$K$2:$K$20014)</f>
        <v>0</v>
      </c>
      <c r="H32">
        <v>1</v>
      </c>
      <c r="I32">
        <v>1</v>
      </c>
    </row>
    <row r="33" spans="2:9">
      <c r="B33" s="32" t="s">
        <v>16540</v>
      </c>
      <c r="C33">
        <v>25</v>
      </c>
      <c r="D33">
        <v>180</v>
      </c>
      <c r="F33">
        <f>SUMIF(DataSheet!$A$2:$A$20014,'ריכוז נתונים'!B33,DataSheet!$K$2:$K$20014)</f>
        <v>0</v>
      </c>
      <c r="I33">
        <v>1</v>
      </c>
    </row>
    <row r="34" spans="2:9">
      <c r="B34" s="32" t="s">
        <v>16486</v>
      </c>
      <c r="C34">
        <v>9</v>
      </c>
      <c r="D34">
        <v>7.5</v>
      </c>
      <c r="F34">
        <f>SUMIF(DataSheet!$A$2:$A$20014,'ריכוז נתונים'!B34,DataSheet!$K$2:$K$20014)</f>
        <v>2</v>
      </c>
    </row>
    <row r="35" spans="2:9">
      <c r="B35" s="32" t="s">
        <v>16417</v>
      </c>
      <c r="C35">
        <v>11</v>
      </c>
      <c r="D35">
        <v>13.8</v>
      </c>
      <c r="F35">
        <f>SUMIF(DataSheet!$A$2:$A$20014,'ריכוז נתונים'!B35,DataSheet!$K$2:$K$20014)</f>
        <v>4</v>
      </c>
    </row>
    <row r="36" spans="2:9">
      <c r="B36" s="32" t="s">
        <v>16338</v>
      </c>
      <c r="C36">
        <v>9</v>
      </c>
      <c r="D36">
        <v>9</v>
      </c>
      <c r="F36">
        <f>SUMIF(DataSheet!$A$2:$A$20014,'ריכוז נתונים'!B36,DataSheet!$K$2:$K$20014)</f>
        <v>0</v>
      </c>
      <c r="G36">
        <v>1</v>
      </c>
    </row>
    <row r="37" spans="2:9">
      <c r="B37" s="32" t="s">
        <v>16289</v>
      </c>
      <c r="C37">
        <v>9</v>
      </c>
      <c r="D37">
        <v>7</v>
      </c>
      <c r="F37">
        <f>SUMIF(DataSheet!$A$2:$A$20014,'ריכוז נתונים'!B37,DataSheet!$K$2:$K$20014)</f>
        <v>0</v>
      </c>
      <c r="G37">
        <v>1</v>
      </c>
    </row>
    <row r="38" spans="2:9">
      <c r="B38" s="32" t="s">
        <v>16227</v>
      </c>
      <c r="C38">
        <v>9</v>
      </c>
      <c r="D38">
        <v>7.7</v>
      </c>
      <c r="F38">
        <f>SUMIF(DataSheet!$A$2:$A$20014,'ריכוז נתונים'!B38,DataSheet!$K$2:$K$20014)</f>
        <v>0</v>
      </c>
      <c r="G38">
        <v>1</v>
      </c>
    </row>
    <row r="39" spans="2:9">
      <c r="B39" s="32" t="s">
        <v>16104</v>
      </c>
      <c r="C39">
        <v>25</v>
      </c>
      <c r="D39">
        <v>157</v>
      </c>
      <c r="F39">
        <f>SUMIF(DataSheet!$A$2:$A$20014,'ריכוז נתונים'!B39,DataSheet!$K$2:$K$20014)</f>
        <v>6</v>
      </c>
    </row>
    <row r="40" spans="2:9">
      <c r="B40" s="32" t="s">
        <v>15942</v>
      </c>
      <c r="C40">
        <v>13</v>
      </c>
      <c r="D40">
        <v>19</v>
      </c>
      <c r="F40">
        <f>SUMIF(DataSheet!$A$2:$A$20014,'ריכוז נתונים'!B40,DataSheet!$K$2:$K$20014)</f>
        <v>0</v>
      </c>
      <c r="G40">
        <v>1</v>
      </c>
    </row>
    <row r="41" spans="2:9">
      <c r="B41" s="32" t="s">
        <v>15866</v>
      </c>
      <c r="C41">
        <v>9</v>
      </c>
      <c r="D41">
        <v>6</v>
      </c>
      <c r="F41">
        <f>SUMIF(DataSheet!$A$2:$A$20014,'ריכוז נתונים'!B41,DataSheet!$K$2:$K$20014)</f>
        <v>0</v>
      </c>
      <c r="G41">
        <v>1</v>
      </c>
    </row>
    <row r="42" spans="2:9">
      <c r="B42" s="32" t="s">
        <v>15787</v>
      </c>
      <c r="C42">
        <v>9</v>
      </c>
      <c r="D42">
        <v>9</v>
      </c>
      <c r="F42">
        <f>SUMIF(DataSheet!$A$2:$A$20014,'ריכוז נתונים'!B42,DataSheet!$K$2:$K$20014)</f>
        <v>0</v>
      </c>
      <c r="G42">
        <v>1</v>
      </c>
    </row>
    <row r="43" spans="2:9">
      <c r="B43" s="32" t="s">
        <v>15699</v>
      </c>
      <c r="C43">
        <v>11</v>
      </c>
      <c r="D43">
        <v>13</v>
      </c>
      <c r="F43">
        <f>SUMIF(DataSheet!$A$2:$A$20014,'ריכוז נתונים'!B43,DataSheet!$K$2:$K$20014)</f>
        <v>0</v>
      </c>
      <c r="G43">
        <v>1</v>
      </c>
    </row>
    <row r="44" spans="2:9">
      <c r="B44" s="32" t="s">
        <v>19564</v>
      </c>
      <c r="C44">
        <v>9</v>
      </c>
      <c r="D44">
        <v>3</v>
      </c>
      <c r="F44">
        <f>SUMIF(DataSheet!$A$2:$A$20014,'ריכוז נתונים'!B44,DataSheet!$K$2:$K$20014)</f>
        <v>0</v>
      </c>
      <c r="G44">
        <v>1</v>
      </c>
    </row>
    <row r="45" spans="2:9">
      <c r="B45" s="32" t="s">
        <v>15561</v>
      </c>
      <c r="C45">
        <v>11</v>
      </c>
      <c r="D45">
        <v>15</v>
      </c>
      <c r="F45">
        <f>SUMIF(DataSheet!$A$2:$A$20014,'ריכוז נתונים'!B45,DataSheet!$K$2:$K$20014)</f>
        <v>3</v>
      </c>
      <c r="H45">
        <v>1</v>
      </c>
    </row>
    <row r="46" spans="2:9">
      <c r="B46" s="32" t="s">
        <v>15493</v>
      </c>
      <c r="C46">
        <v>13</v>
      </c>
      <c r="D46">
        <v>24</v>
      </c>
      <c r="F46">
        <f>SUMIF(DataSheet!$A$2:$A$20014,'ריכוז נתונים'!B46,DataSheet!$K$2:$K$20014)</f>
        <v>4</v>
      </c>
    </row>
    <row r="47" spans="2:9">
      <c r="B47" s="32" t="s">
        <v>15395</v>
      </c>
      <c r="C47">
        <v>17</v>
      </c>
      <c r="D47">
        <v>58</v>
      </c>
      <c r="F47">
        <f>SUMIF(DataSheet!$A$2:$A$20014,'ריכוז נתונים'!B47,DataSheet!$K$2:$K$20014)</f>
        <v>8</v>
      </c>
    </row>
    <row r="48" spans="2:9">
      <c r="B48" s="32" t="s">
        <v>15309</v>
      </c>
      <c r="C48">
        <v>13</v>
      </c>
      <c r="D48">
        <v>23</v>
      </c>
      <c r="F48">
        <f>SUMIF(DataSheet!$A$2:$A$20014,'ריכוז נתונים'!B48,DataSheet!$K$2:$K$20014)</f>
        <v>4</v>
      </c>
    </row>
    <row r="49" spans="2:8">
      <c r="B49" s="32" t="s">
        <v>15232</v>
      </c>
      <c r="C49">
        <v>13</v>
      </c>
      <c r="D49">
        <v>21</v>
      </c>
      <c r="F49">
        <f>SUMIF(DataSheet!$A$2:$A$20014,'ריכוז נתונים'!B49,DataSheet!$K$2:$K$20014)</f>
        <v>4</v>
      </c>
    </row>
    <row r="50" spans="2:8">
      <c r="B50" s="32" t="s">
        <v>15176</v>
      </c>
      <c r="C50">
        <v>13</v>
      </c>
      <c r="D50">
        <v>15</v>
      </c>
      <c r="F50">
        <f>SUMIF(DataSheet!$A$2:$A$20014,'ריכוז נתונים'!B50,DataSheet!$K$2:$K$20014)</f>
        <v>4</v>
      </c>
    </row>
    <row r="51" spans="2:8">
      <c r="B51" s="32" t="s">
        <v>14991</v>
      </c>
      <c r="C51">
        <v>13</v>
      </c>
      <c r="D51">
        <v>16</v>
      </c>
      <c r="F51">
        <f>SUMIF(DataSheet!$A$2:$A$20014,'ריכוז נתונים'!B51,DataSheet!$K$2:$K$20014)</f>
        <v>0</v>
      </c>
      <c r="G51">
        <v>1</v>
      </c>
    </row>
    <row r="52" spans="2:8">
      <c r="B52" s="32" t="s">
        <v>14915</v>
      </c>
      <c r="C52">
        <v>9</v>
      </c>
      <c r="D52">
        <v>9</v>
      </c>
      <c r="F52">
        <f>SUMIF(DataSheet!$A$2:$A$20014,'ריכוז נתונים'!B52,DataSheet!$K$2:$K$20014)</f>
        <v>0</v>
      </c>
      <c r="G52">
        <v>1</v>
      </c>
    </row>
    <row r="53" spans="2:8">
      <c r="B53" s="32" t="s">
        <v>14838</v>
      </c>
      <c r="C53">
        <v>11</v>
      </c>
      <c r="D53">
        <v>11</v>
      </c>
      <c r="F53">
        <f>SUMIF(DataSheet!$A$2:$A$20014,'ריכוז נתונים'!B53,DataSheet!$K$2:$K$20014)</f>
        <v>0</v>
      </c>
      <c r="G53">
        <v>1</v>
      </c>
    </row>
    <row r="54" spans="2:8">
      <c r="B54" s="32" t="s">
        <v>14784</v>
      </c>
      <c r="C54">
        <v>9</v>
      </c>
      <c r="D54">
        <v>9.6999999999999993</v>
      </c>
      <c r="F54">
        <f>SUMIF(DataSheet!$A$2:$A$20014,'ריכוז נתונים'!B54,DataSheet!$K$2:$K$20014)</f>
        <v>0</v>
      </c>
      <c r="G54">
        <v>1</v>
      </c>
    </row>
    <row r="55" spans="2:8">
      <c r="B55" s="32" t="s">
        <v>14686</v>
      </c>
      <c r="C55">
        <v>15</v>
      </c>
      <c r="D55">
        <v>38</v>
      </c>
      <c r="F55">
        <f>SUMIF(DataSheet!$A$2:$A$20014,'ריכוז נתונים'!B55,DataSheet!$K$2:$K$20014)</f>
        <v>3</v>
      </c>
    </row>
    <row r="56" spans="2:8">
      <c r="B56" s="32" t="s">
        <v>14527</v>
      </c>
      <c r="C56">
        <v>17</v>
      </c>
      <c r="D56">
        <v>53</v>
      </c>
      <c r="F56">
        <f>SUMIF(DataSheet!$A$2:$A$20014,'ריכוז נתונים'!B56,DataSheet!$K$2:$K$20014)</f>
        <v>6</v>
      </c>
    </row>
    <row r="57" spans="2:8">
      <c r="B57" s="32" t="s">
        <v>14487</v>
      </c>
      <c r="C57">
        <v>9</v>
      </c>
      <c r="D57">
        <v>4</v>
      </c>
      <c r="F57">
        <f>SUMIF(DataSheet!$A$2:$A$20014,'ריכוז נתונים'!B57,DataSheet!$K$2:$K$20014)</f>
        <v>4</v>
      </c>
      <c r="H57">
        <v>1</v>
      </c>
    </row>
    <row r="58" spans="2:8">
      <c r="B58" s="32" t="s">
        <v>14268</v>
      </c>
      <c r="C58">
        <v>19</v>
      </c>
      <c r="D58">
        <v>99.6</v>
      </c>
      <c r="F58">
        <f>SUMIF(DataSheet!$A$2:$A$20014,'ריכוז נתונים'!B58,DataSheet!$K$2:$K$20014)</f>
        <v>4</v>
      </c>
    </row>
    <row r="59" spans="2:8">
      <c r="B59" s="32" t="s">
        <v>14214</v>
      </c>
      <c r="C59">
        <v>13</v>
      </c>
      <c r="D59">
        <v>21.8</v>
      </c>
      <c r="F59">
        <f>SUMIF(DataSheet!$A$2:$A$20014,'ריכוז נתונים'!B59,DataSheet!$K$2:$K$20014)</f>
        <v>4</v>
      </c>
    </row>
    <row r="60" spans="2:8">
      <c r="B60" s="32" t="s">
        <v>14135</v>
      </c>
      <c r="C60">
        <v>9</v>
      </c>
      <c r="D60">
        <v>6</v>
      </c>
      <c r="F60">
        <f>SUMIF(DataSheet!$A$2:$A$20014,'ריכוז נתונים'!B60,DataSheet!$K$2:$K$20014)</f>
        <v>0</v>
      </c>
    </row>
    <row r="61" spans="2:8">
      <c r="B61" s="32" t="s">
        <v>14084</v>
      </c>
      <c r="C61">
        <v>9</v>
      </c>
      <c r="D61">
        <v>7</v>
      </c>
      <c r="F61">
        <f>SUMIF(DataSheet!$A$2:$A$20014,'ריכוז נתונים'!B61,DataSheet!$K$2:$K$20014)</f>
        <v>0</v>
      </c>
      <c r="G61">
        <v>1</v>
      </c>
    </row>
    <row r="62" spans="2:8">
      <c r="B62" s="32" t="s">
        <v>13910</v>
      </c>
      <c r="C62">
        <v>19</v>
      </c>
      <c r="D62">
        <v>91</v>
      </c>
      <c r="F62">
        <f>SUMIF(DataSheet!$A$2:$A$20014,'ריכוז נתונים'!B62,DataSheet!$K$2:$K$20014)</f>
        <v>3</v>
      </c>
    </row>
    <row r="63" spans="2:8">
      <c r="B63" s="32" t="s">
        <v>13710</v>
      </c>
      <c r="C63">
        <v>27</v>
      </c>
      <c r="D63">
        <v>203</v>
      </c>
      <c r="F63">
        <f>SUMIF(DataSheet!$A$2:$A$20014,'ריכוז נתונים'!B63,DataSheet!$K$2:$K$20014)</f>
        <v>3</v>
      </c>
    </row>
    <row r="64" spans="2:8">
      <c r="B64" s="32" t="s">
        <v>13679</v>
      </c>
      <c r="C64">
        <v>11</v>
      </c>
      <c r="D64">
        <v>13</v>
      </c>
      <c r="F64">
        <f>SUMIF(DataSheet!$A$2:$A$20014,'ריכוז נתונים'!B64,DataSheet!$K$2:$K$20014)</f>
        <v>0</v>
      </c>
      <c r="G64">
        <v>1</v>
      </c>
    </row>
    <row r="65" spans="2:7">
      <c r="B65" s="32" t="s">
        <v>13593</v>
      </c>
      <c r="C65">
        <v>9</v>
      </c>
      <c r="D65">
        <v>6</v>
      </c>
      <c r="F65">
        <f>SUMIF(DataSheet!$A$2:$A$20014,'ריכוז נתונים'!B65,DataSheet!$K$2:$K$20014)</f>
        <v>0</v>
      </c>
      <c r="G65">
        <v>1</v>
      </c>
    </row>
    <row r="66" spans="2:7">
      <c r="B66" s="32" t="s">
        <v>13140</v>
      </c>
      <c r="C66">
        <v>31</v>
      </c>
      <c r="D66">
        <v>310</v>
      </c>
      <c r="F66">
        <f>SUMIF(DataSheet!$A$2:$A$20014,'ריכוז נתונים'!B66,DataSheet!$K$2:$K$20014)</f>
        <v>6</v>
      </c>
    </row>
    <row r="67" spans="2:7">
      <c r="B67" s="32" t="s">
        <v>13074</v>
      </c>
      <c r="C67">
        <v>9</v>
      </c>
      <c r="D67">
        <v>9.9</v>
      </c>
      <c r="F67">
        <f>SUMIF(DataSheet!$A$2:$A$20014,'ריכוז נתונים'!B67,DataSheet!$K$2:$K$20014)</f>
        <v>1</v>
      </c>
    </row>
    <row r="68" spans="2:7">
      <c r="B68" s="32" t="s">
        <v>13053</v>
      </c>
      <c r="C68">
        <v>7</v>
      </c>
      <c r="D68">
        <v>10</v>
      </c>
      <c r="F68">
        <f>SUMIF(DataSheet!$A$2:$A$20014,'ריכוז נתונים'!B68,DataSheet!$K$2:$K$20014)</f>
        <v>3</v>
      </c>
    </row>
    <row r="69" spans="2:7">
      <c r="B69" s="32" t="s">
        <v>12925</v>
      </c>
      <c r="C69">
        <v>15</v>
      </c>
      <c r="D69">
        <v>46</v>
      </c>
      <c r="F69">
        <f>SUMIF(DataSheet!$A$2:$A$20014,'ריכוז נתונים'!B69,DataSheet!$K$2:$K$20014)</f>
        <v>0</v>
      </c>
    </row>
    <row r="70" spans="2:7">
      <c r="B70" s="32" t="s">
        <v>12890</v>
      </c>
      <c r="C70">
        <v>9</v>
      </c>
      <c r="D70">
        <v>6</v>
      </c>
      <c r="F70">
        <f>SUMIF(DataSheet!$A$2:$A$20014,'ריכוז נתונים'!B70,DataSheet!$K$2:$K$20014)</f>
        <v>0</v>
      </c>
      <c r="G70">
        <v>1</v>
      </c>
    </row>
    <row r="71" spans="2:7">
      <c r="B71" s="32" t="s">
        <v>12799</v>
      </c>
      <c r="C71">
        <v>11</v>
      </c>
      <c r="D71">
        <v>13</v>
      </c>
      <c r="F71">
        <f>SUMIF(DataSheet!$A$2:$A$20014,'ריכוז נתונים'!B71,DataSheet!$K$2:$K$20014)</f>
        <v>0</v>
      </c>
      <c r="G71">
        <v>1</v>
      </c>
    </row>
    <row r="72" spans="2:7">
      <c r="B72" s="32" t="s">
        <v>12646</v>
      </c>
      <c r="C72">
        <v>11</v>
      </c>
      <c r="D72">
        <v>24.4</v>
      </c>
      <c r="F72">
        <f>SUMIF(DataSheet!$A$2:$A$20014,'ריכוז נתונים'!B72,DataSheet!$K$2:$K$20014)</f>
        <v>0</v>
      </c>
      <c r="G72">
        <v>1</v>
      </c>
    </row>
    <row r="73" spans="2:7">
      <c r="B73" s="32" t="s">
        <v>12549</v>
      </c>
      <c r="C73">
        <v>13</v>
      </c>
      <c r="D73">
        <v>21</v>
      </c>
      <c r="F73">
        <f>SUMIF(DataSheet!$A$2:$A$20014,'ריכוז נתונים'!B73,DataSheet!$K$2:$K$20014)</f>
        <v>1</v>
      </c>
    </row>
    <row r="74" spans="2:7">
      <c r="B74" s="32" t="s">
        <v>12289</v>
      </c>
      <c r="C74">
        <v>15</v>
      </c>
      <c r="D74">
        <v>31</v>
      </c>
      <c r="F74">
        <f>SUMIF(DataSheet!$A$2:$A$20014,'ריכוז נתונים'!B74,DataSheet!$K$2:$K$20014)</f>
        <v>0</v>
      </c>
      <c r="G74">
        <v>1</v>
      </c>
    </row>
    <row r="75" spans="2:7">
      <c r="B75" s="32" t="s">
        <v>12200</v>
      </c>
      <c r="C75">
        <v>9</v>
      </c>
      <c r="D75">
        <v>6</v>
      </c>
      <c r="F75">
        <f>SUMIF(DataSheet!$A$2:$A$20014,'ריכוז נתונים'!B75,DataSheet!$K$2:$K$20014)</f>
        <v>0</v>
      </c>
      <c r="G75">
        <v>1</v>
      </c>
    </row>
    <row r="76" spans="2:7">
      <c r="B76" s="32" t="s">
        <v>12148</v>
      </c>
      <c r="C76">
        <v>9</v>
      </c>
      <c r="D76">
        <v>4</v>
      </c>
      <c r="F76">
        <f>SUMIF(DataSheet!$A$2:$A$20014,'ריכוז נתונים'!B76,DataSheet!$K$2:$K$20014)</f>
        <v>1</v>
      </c>
    </row>
    <row r="77" spans="2:7">
      <c r="B77" s="32" t="s">
        <v>12046</v>
      </c>
      <c r="C77">
        <v>15</v>
      </c>
      <c r="D77">
        <v>37</v>
      </c>
      <c r="F77">
        <f>SUMIF(DataSheet!$A$2:$A$20014,'ריכוז נתונים'!B77,DataSheet!$K$2:$K$20014)</f>
        <v>1</v>
      </c>
    </row>
    <row r="78" spans="2:7">
      <c r="B78" s="32" t="s">
        <v>11903</v>
      </c>
      <c r="C78">
        <v>15</v>
      </c>
      <c r="D78">
        <v>29.9</v>
      </c>
      <c r="F78">
        <f>SUMIF(DataSheet!$A$2:$A$20014,'ריכוז נתונים'!B78,DataSheet!$K$2:$K$20014)</f>
        <v>3</v>
      </c>
    </row>
    <row r="79" spans="2:7">
      <c r="B79" s="32" t="s">
        <v>11873</v>
      </c>
      <c r="C79">
        <v>7</v>
      </c>
      <c r="D79">
        <v>1.5</v>
      </c>
      <c r="F79">
        <f>SUMIF(DataSheet!$A$2:$A$20014,'ריכוז נתונים'!B79,DataSheet!$K$2:$K$20014)</f>
        <v>2</v>
      </c>
    </row>
    <row r="80" spans="2:7">
      <c r="B80" s="32" t="s">
        <v>11749</v>
      </c>
      <c r="C80">
        <v>13</v>
      </c>
      <c r="D80">
        <v>18</v>
      </c>
      <c r="F80">
        <f>SUMIF(DataSheet!$A$2:$A$20014,'ריכוז נתונים'!B80,DataSheet!$K$2:$K$20014)</f>
        <v>0</v>
      </c>
      <c r="G80">
        <v>1</v>
      </c>
    </row>
    <row r="81" spans="2:7">
      <c r="B81" s="32" t="s">
        <v>11660</v>
      </c>
      <c r="C81">
        <v>13</v>
      </c>
      <c r="D81">
        <v>21.5</v>
      </c>
      <c r="F81">
        <f>SUMIF(DataSheet!$A$2:$A$20014,'ריכוז נתונים'!B81,DataSheet!$K$2:$K$20014)</f>
        <v>2</v>
      </c>
    </row>
    <row r="82" spans="2:7">
      <c r="B82" s="32" t="s">
        <v>11365</v>
      </c>
      <c r="C82">
        <v>31</v>
      </c>
      <c r="D82">
        <v>980</v>
      </c>
      <c r="F82">
        <f>SUMIF(DataSheet!$A$2:$A$20014,'ריכוז נתונים'!B82,DataSheet!$K$2:$K$20014)</f>
        <v>4</v>
      </c>
    </row>
    <row r="83" spans="2:7">
      <c r="B83" s="32" t="s">
        <v>11275</v>
      </c>
      <c r="C83">
        <v>11</v>
      </c>
      <c r="D83">
        <v>14.3</v>
      </c>
      <c r="F83">
        <f>SUMIF(DataSheet!$A$2:$A$20014,'ריכוז נתונים'!B83,DataSheet!$K$2:$K$20014)</f>
        <v>0</v>
      </c>
      <c r="G83">
        <v>1</v>
      </c>
    </row>
    <row r="84" spans="2:7">
      <c r="B84" s="32" t="s">
        <v>11205</v>
      </c>
      <c r="C84">
        <v>11</v>
      </c>
      <c r="D84">
        <v>11</v>
      </c>
      <c r="F84">
        <f>SUMIF(DataSheet!$A$2:$A$20014,'ריכוז נתונים'!B84,DataSheet!$K$2:$K$20014)</f>
        <v>0</v>
      </c>
      <c r="G84">
        <v>1</v>
      </c>
    </row>
    <row r="85" spans="2:7">
      <c r="B85" s="32" t="s">
        <v>11130</v>
      </c>
      <c r="C85">
        <v>9</v>
      </c>
      <c r="D85">
        <v>3</v>
      </c>
      <c r="F85">
        <f>SUMIF(DataSheet!$A$2:$A$20014,'ריכוז נתונים'!B85,DataSheet!$K$2:$K$20014)</f>
        <v>0</v>
      </c>
      <c r="G85">
        <v>1</v>
      </c>
    </row>
    <row r="86" spans="2:7">
      <c r="B86" s="32" t="s">
        <v>11089</v>
      </c>
      <c r="C86">
        <v>11</v>
      </c>
      <c r="D86">
        <v>10</v>
      </c>
      <c r="F86">
        <f>SUMIF(DataSheet!$A$2:$A$20014,'ריכוז נתונים'!B86,DataSheet!$K$2:$K$20014)</f>
        <v>5</v>
      </c>
    </row>
    <row r="87" spans="2:7">
      <c r="B87" s="32" t="s">
        <v>11036</v>
      </c>
      <c r="C87">
        <v>11</v>
      </c>
      <c r="D87">
        <v>14</v>
      </c>
      <c r="F87">
        <f>SUMIF(DataSheet!$A$2:$A$20014,'ריכוז נתונים'!B87,DataSheet!$K$2:$K$20014)</f>
        <v>0</v>
      </c>
      <c r="G87">
        <v>1</v>
      </c>
    </row>
    <row r="88" spans="2:7">
      <c r="B88" s="32" t="s">
        <v>10988</v>
      </c>
      <c r="C88">
        <v>9</v>
      </c>
      <c r="D88">
        <v>7</v>
      </c>
      <c r="F88">
        <f>SUMIF(DataSheet!$A$2:$A$20014,'ריכוז נתונים'!B88,DataSheet!$K$2:$K$20014)</f>
        <v>0</v>
      </c>
      <c r="G88">
        <v>1</v>
      </c>
    </row>
    <row r="89" spans="2:7">
      <c r="B89" s="32" t="s">
        <v>10936</v>
      </c>
      <c r="C89">
        <v>9</v>
      </c>
      <c r="D89">
        <v>5</v>
      </c>
      <c r="F89">
        <f>SUMIF(DataSheet!$A$2:$A$20014,'ריכוז נתונים'!B89,DataSheet!$K$2:$K$20014)</f>
        <v>0</v>
      </c>
      <c r="G89">
        <v>1</v>
      </c>
    </row>
    <row r="90" spans="2:7">
      <c r="B90" s="32" t="s">
        <v>10856</v>
      </c>
      <c r="C90">
        <v>9</v>
      </c>
      <c r="D90">
        <v>3.3</v>
      </c>
      <c r="F90">
        <f>SUMIF(DataSheet!$A$2:$A$20014,'ריכוז נתונים'!B90,DataSheet!$K$2:$K$20014)</f>
        <v>0</v>
      </c>
      <c r="G90">
        <v>1</v>
      </c>
    </row>
    <row r="91" spans="2:7">
      <c r="B91" s="32" t="s">
        <v>10809</v>
      </c>
      <c r="C91">
        <v>9</v>
      </c>
      <c r="D91">
        <v>6.2</v>
      </c>
      <c r="F91">
        <f>SUMIF(DataSheet!$A$2:$A$20014,'ריכוז נתונים'!B91,DataSheet!$K$2:$K$20014)</f>
        <v>5</v>
      </c>
    </row>
    <row r="92" spans="2:7">
      <c r="B92" s="32" t="s">
        <v>10638</v>
      </c>
      <c r="C92">
        <v>9</v>
      </c>
      <c r="D92">
        <v>9.9</v>
      </c>
      <c r="F92">
        <f>SUMIF(DataSheet!$A$2:$A$20014,'ריכוז נתונים'!B92,DataSheet!$K$2:$K$20014)</f>
        <v>0</v>
      </c>
    </row>
    <row r="93" spans="2:7">
      <c r="B93" s="32" t="s">
        <v>10569</v>
      </c>
      <c r="C93">
        <v>13</v>
      </c>
      <c r="D93">
        <v>19.7</v>
      </c>
      <c r="F93">
        <f>SUMIF(DataSheet!$A$2:$A$20014,'ריכוז נתונים'!B93,DataSheet!$K$2:$K$20014)</f>
        <v>3</v>
      </c>
    </row>
    <row r="94" spans="2:7">
      <c r="B94" s="32" t="s">
        <v>10526</v>
      </c>
      <c r="C94">
        <v>9</v>
      </c>
      <c r="D94">
        <v>3.2</v>
      </c>
      <c r="F94">
        <f>SUMIF(DataSheet!$A$2:$A$20014,'ריכוז נתונים'!B94,DataSheet!$K$2:$K$20014)</f>
        <v>0</v>
      </c>
    </row>
    <row r="95" spans="2:7">
      <c r="B95" s="32" t="s">
        <v>10412</v>
      </c>
      <c r="C95">
        <v>13</v>
      </c>
      <c r="D95">
        <v>20.399999999999999</v>
      </c>
      <c r="F95">
        <f>SUMIF(DataSheet!$A$2:$A$20014,'ריכוז נתונים'!B95,DataSheet!$K$2:$K$20014)</f>
        <v>0</v>
      </c>
      <c r="G95">
        <v>1</v>
      </c>
    </row>
    <row r="96" spans="2:7">
      <c r="B96" s="32" t="s">
        <v>10272</v>
      </c>
      <c r="C96">
        <v>13</v>
      </c>
      <c r="D96">
        <v>17.5</v>
      </c>
      <c r="F96">
        <f>SUMIF(DataSheet!$A$2:$A$20014,'ריכוז נתונים'!B96,DataSheet!$K$2:$K$20014)</f>
        <v>0</v>
      </c>
      <c r="G96">
        <v>1</v>
      </c>
    </row>
    <row r="97" spans="2:9">
      <c r="B97" s="32" t="s">
        <v>10121</v>
      </c>
      <c r="C97">
        <v>19</v>
      </c>
      <c r="D97">
        <v>98.1</v>
      </c>
      <c r="F97">
        <f>SUMIF(DataSheet!$A$2:$A$20014,'ריכוז נתונים'!B97,DataSheet!$K$2:$K$20014)</f>
        <v>5</v>
      </c>
    </row>
    <row r="98" spans="2:9">
      <c r="B98" s="32" t="s">
        <v>9959</v>
      </c>
      <c r="C98">
        <v>13</v>
      </c>
      <c r="D98">
        <v>21</v>
      </c>
      <c r="F98">
        <f>SUMIF(DataSheet!$A$2:$A$20014,'ריכוז נתונים'!B98,DataSheet!$K$2:$K$20014)</f>
        <v>0</v>
      </c>
      <c r="G98">
        <v>1</v>
      </c>
    </row>
    <row r="99" spans="2:9">
      <c r="B99" s="32" t="s">
        <v>9822</v>
      </c>
      <c r="C99">
        <v>13</v>
      </c>
      <c r="D99">
        <v>17</v>
      </c>
      <c r="F99">
        <f>SUMIF(DataSheet!$A$2:$A$20014,'ריכוז נתונים'!B99,DataSheet!$K$2:$K$20014)</f>
        <v>0</v>
      </c>
      <c r="G99">
        <v>1</v>
      </c>
    </row>
    <row r="100" spans="2:9">
      <c r="B100" s="32" t="s">
        <v>9777</v>
      </c>
      <c r="C100">
        <v>9</v>
      </c>
      <c r="D100">
        <v>3.5</v>
      </c>
      <c r="F100">
        <f>SUMIF(DataSheet!$A$2:$A$20014,'ריכוז נתונים'!B100,DataSheet!$K$2:$K$20014)</f>
        <v>0</v>
      </c>
    </row>
    <row r="101" spans="2:9">
      <c r="B101" s="32" t="s">
        <v>9698</v>
      </c>
      <c r="C101">
        <v>17</v>
      </c>
      <c r="D101">
        <v>51.7</v>
      </c>
      <c r="F101">
        <f>SUMIF(DataSheet!$A$2:$A$20014,'ריכוז נתונים'!B101,DataSheet!$K$2:$K$20014)</f>
        <v>6</v>
      </c>
    </row>
    <row r="102" spans="2:9">
      <c r="B102" s="32" t="s">
        <v>9649</v>
      </c>
      <c r="C102">
        <v>9</v>
      </c>
      <c r="D102">
        <v>6.4</v>
      </c>
      <c r="F102">
        <f>SUMIF(DataSheet!$A$2:$A$20014,'ריכוז נתונים'!B102,DataSheet!$K$2:$K$20014)</f>
        <v>3</v>
      </c>
    </row>
    <row r="103" spans="2:9">
      <c r="B103" s="32" t="s">
        <v>9475</v>
      </c>
      <c r="C103">
        <v>19</v>
      </c>
      <c r="D103">
        <v>77.7</v>
      </c>
      <c r="F103">
        <f>SUMIF(DataSheet!$A$2:$A$20014,'ריכוז נתונים'!B103,DataSheet!$K$2:$K$20014)</f>
        <v>1</v>
      </c>
    </row>
    <row r="104" spans="2:9">
      <c r="B104" s="32" t="s">
        <v>9437</v>
      </c>
      <c r="C104">
        <v>11</v>
      </c>
      <c r="D104">
        <v>11.5</v>
      </c>
      <c r="F104">
        <f>SUMIF(DataSheet!$A$2:$A$20014,'ריכוז נתונים'!B104,DataSheet!$K$2:$K$20014)</f>
        <v>0</v>
      </c>
      <c r="G104">
        <v>1</v>
      </c>
    </row>
    <row r="105" spans="2:9">
      <c r="B105" s="32" t="s">
        <v>9329</v>
      </c>
      <c r="C105">
        <v>15</v>
      </c>
      <c r="D105">
        <v>26.3</v>
      </c>
      <c r="F105">
        <f>SUMIF(DataSheet!$A$2:$A$20014,'ריכוז נתונים'!B105,DataSheet!$K$2:$K$20014)</f>
        <v>3</v>
      </c>
    </row>
    <row r="106" spans="2:9">
      <c r="B106" s="32" t="s">
        <v>9232</v>
      </c>
      <c r="C106">
        <v>11</v>
      </c>
      <c r="D106">
        <v>14</v>
      </c>
      <c r="F106">
        <f>SUMIF(DataSheet!$A$2:$A$20014,'ריכוז נתונים'!B106,DataSheet!$K$2:$K$20014)</f>
        <v>0</v>
      </c>
      <c r="G106">
        <v>1</v>
      </c>
    </row>
    <row r="107" spans="2:9">
      <c r="B107" s="32" t="s">
        <v>9085</v>
      </c>
      <c r="C107">
        <v>13</v>
      </c>
      <c r="D107">
        <v>21</v>
      </c>
      <c r="F107">
        <f>SUMIF(DataSheet!$A$2:$A$20014,'ריכוז נתונים'!B107,DataSheet!$K$2:$K$20014)</f>
        <v>0</v>
      </c>
      <c r="G107">
        <v>1</v>
      </c>
    </row>
    <row r="108" spans="2:9">
      <c r="B108" s="32" t="s">
        <v>9049</v>
      </c>
      <c r="C108">
        <v>7</v>
      </c>
      <c r="D108">
        <v>1.8</v>
      </c>
      <c r="F108">
        <f>SUMIF(DataSheet!$A$2:$A$20014,'ריכוז נתונים'!B108,DataSheet!$K$2:$K$20014)</f>
        <v>0</v>
      </c>
    </row>
    <row r="109" spans="2:9">
      <c r="B109" s="32" t="s">
        <v>8962</v>
      </c>
      <c r="C109">
        <v>15</v>
      </c>
      <c r="D109">
        <v>27.8</v>
      </c>
      <c r="F109">
        <f>SUMIF(DataSheet!$A$2:$A$20014,'ריכוז נתונים'!B109,DataSheet!$K$2:$K$20014)</f>
        <v>2</v>
      </c>
    </row>
    <row r="110" spans="2:9">
      <c r="B110" s="32" t="s">
        <v>8753</v>
      </c>
      <c r="C110">
        <v>19</v>
      </c>
      <c r="D110">
        <v>85</v>
      </c>
      <c r="F110">
        <f>SUMIF(DataSheet!$A$2:$A$20014,'ריכוז נתונים'!B110,DataSheet!$K$2:$K$20014)</f>
        <v>5</v>
      </c>
    </row>
    <row r="111" spans="2:9">
      <c r="B111" s="32" t="s">
        <v>8904</v>
      </c>
      <c r="C111">
        <v>17</v>
      </c>
      <c r="D111">
        <v>60</v>
      </c>
      <c r="F111">
        <f>SUMIF(DataSheet!$A$2:$A$20014,'ריכוז נתונים'!B111,DataSheet!$K$2:$K$20014)</f>
        <v>0</v>
      </c>
      <c r="H111">
        <v>1</v>
      </c>
      <c r="I111">
        <v>1</v>
      </c>
    </row>
    <row r="112" spans="2:9">
      <c r="B112" s="32" t="s">
        <v>8703</v>
      </c>
      <c r="C112">
        <v>11</v>
      </c>
      <c r="D112">
        <v>11.9</v>
      </c>
      <c r="F112">
        <f>SUMIF(DataSheet!$A$2:$A$20014,'ריכוז נתונים'!B112,DataSheet!$K$2:$K$20014)</f>
        <v>3</v>
      </c>
    </row>
    <row r="113" spans="2:8">
      <c r="B113" s="32" t="s">
        <v>8637</v>
      </c>
      <c r="C113">
        <v>9</v>
      </c>
      <c r="D113">
        <v>3.6</v>
      </c>
      <c r="F113">
        <f>SUMIF(DataSheet!$A$2:$A$20014,'ריכוז נתונים'!B113,DataSheet!$K$2:$K$20014)</f>
        <v>0</v>
      </c>
    </row>
    <row r="114" spans="2:8">
      <c r="B114" s="32" t="s">
        <v>8612</v>
      </c>
      <c r="C114">
        <v>7</v>
      </c>
      <c r="D114">
        <v>1.7</v>
      </c>
      <c r="F114">
        <f>SUMIF(DataSheet!$A$2:$A$20014,'ריכוז נתונים'!B114,DataSheet!$K$2:$K$20014)</f>
        <v>3</v>
      </c>
    </row>
    <row r="115" spans="2:8">
      <c r="B115" s="32" t="s">
        <v>8552</v>
      </c>
      <c r="C115">
        <v>9</v>
      </c>
      <c r="D115">
        <v>8.1999999999999993</v>
      </c>
      <c r="F115">
        <f>SUMIF(DataSheet!$A$2:$A$20014,'ריכוז נתונים'!B115,DataSheet!$K$2:$K$20014)</f>
        <v>2</v>
      </c>
    </row>
    <row r="116" spans="2:8">
      <c r="B116" s="32" t="s">
        <v>8465</v>
      </c>
      <c r="C116">
        <v>9</v>
      </c>
      <c r="D116">
        <v>3.1</v>
      </c>
      <c r="F116">
        <f>SUMIF(DataSheet!$A$2:$A$20014,'ריכוז נתונים'!B116,DataSheet!$K$2:$K$20014)</f>
        <v>0</v>
      </c>
    </row>
    <row r="117" spans="2:8">
      <c r="B117" s="32" t="s">
        <v>8363</v>
      </c>
      <c r="C117">
        <v>15</v>
      </c>
      <c r="D117">
        <v>40</v>
      </c>
      <c r="F117">
        <f>SUMIF(DataSheet!$A$2:$A$20014,'ריכוז נתונים'!B117,DataSheet!$K$2:$K$20014)</f>
        <v>5</v>
      </c>
      <c r="H117">
        <v>1</v>
      </c>
    </row>
    <row r="118" spans="2:8">
      <c r="B118" s="32" t="s">
        <v>8278</v>
      </c>
      <c r="C118">
        <v>11</v>
      </c>
      <c r="D118">
        <v>13.6</v>
      </c>
      <c r="F118">
        <f>SUMIF(DataSheet!$A$2:$A$20014,'ריכוז נתונים'!B118,DataSheet!$K$2:$K$20014)</f>
        <v>0</v>
      </c>
      <c r="G118">
        <v>1</v>
      </c>
    </row>
    <row r="119" spans="2:8">
      <c r="B119" s="32" t="s">
        <v>8146</v>
      </c>
      <c r="C119">
        <v>13</v>
      </c>
      <c r="D119">
        <v>24</v>
      </c>
      <c r="F119">
        <f>SUMIF(DataSheet!$A$2:$A$20014,'ריכוז נתונים'!B119,DataSheet!$K$2:$K$20014)</f>
        <v>2</v>
      </c>
    </row>
    <row r="120" spans="2:8">
      <c r="B120" s="32" t="s">
        <v>8096</v>
      </c>
      <c r="C120">
        <v>9</v>
      </c>
      <c r="D120">
        <v>5.5</v>
      </c>
      <c r="F120">
        <f>SUMIF(DataSheet!$A$2:$A$20014,'ריכוז נתונים'!B120,DataSheet!$K$2:$K$20014)</f>
        <v>5</v>
      </c>
    </row>
    <row r="121" spans="2:8">
      <c r="B121" s="32" t="s">
        <v>8038</v>
      </c>
      <c r="C121">
        <v>9</v>
      </c>
      <c r="D121">
        <v>7.8</v>
      </c>
      <c r="F121">
        <f>SUMIF(DataSheet!$A$2:$A$20014,'ריכוז נתונים'!B121,DataSheet!$K$2:$K$20014)</f>
        <v>0</v>
      </c>
      <c r="G121">
        <v>1</v>
      </c>
    </row>
    <row r="122" spans="2:8">
      <c r="B122" s="32" t="s">
        <v>7924</v>
      </c>
      <c r="C122">
        <v>17</v>
      </c>
      <c r="D122">
        <v>61</v>
      </c>
      <c r="F122">
        <f>SUMIF(DataSheet!$A$2:$A$20014,'ריכוז נתונים'!B122,DataSheet!$K$2:$K$20014)</f>
        <v>3</v>
      </c>
    </row>
    <row r="123" spans="2:8">
      <c r="B123" s="32" t="s">
        <v>7813</v>
      </c>
      <c r="C123">
        <v>11</v>
      </c>
      <c r="D123">
        <v>11.8</v>
      </c>
      <c r="F123">
        <f>SUMIF(DataSheet!$A$2:$A$20014,'ריכוז נתונים'!B123,DataSheet!$K$2:$K$20014)</f>
        <v>0</v>
      </c>
      <c r="G123">
        <v>1</v>
      </c>
    </row>
    <row r="124" spans="2:8">
      <c r="B124" s="32" t="s">
        <v>7750</v>
      </c>
      <c r="C124">
        <v>15</v>
      </c>
      <c r="D124">
        <v>42.8</v>
      </c>
      <c r="F124">
        <f>SUMIF(DataSheet!$A$2:$A$20014,'ריכוז נתונים'!B124,DataSheet!$K$2:$K$20014)</f>
        <v>2</v>
      </c>
    </row>
    <row r="125" spans="2:8">
      <c r="B125" s="32" t="s">
        <v>7510</v>
      </c>
      <c r="C125">
        <v>19</v>
      </c>
      <c r="D125">
        <v>78.8</v>
      </c>
      <c r="F125">
        <f>SUMIF(DataSheet!$A$2:$A$20014,'ריכוז נתונים'!B125,DataSheet!$K$2:$K$20014)</f>
        <v>0</v>
      </c>
    </row>
    <row r="126" spans="2:8">
      <c r="B126" s="32" t="s">
        <v>7260</v>
      </c>
      <c r="C126">
        <v>17</v>
      </c>
      <c r="D126">
        <v>50</v>
      </c>
      <c r="F126">
        <f>SUMIF(DataSheet!$A$2:$A$20014,'ריכוז נתונים'!B126,DataSheet!$K$2:$K$20014)</f>
        <v>5</v>
      </c>
    </row>
    <row r="127" spans="2:8">
      <c r="B127" s="32" t="s">
        <v>7122</v>
      </c>
      <c r="C127">
        <v>13</v>
      </c>
      <c r="D127">
        <v>24.3</v>
      </c>
      <c r="F127">
        <f>SUMIF(DataSheet!$A$2:$A$20014,'ריכוז נתונים'!B127,DataSheet!$K$2:$K$20014)</f>
        <v>3</v>
      </c>
    </row>
    <row r="128" spans="2:8">
      <c r="B128" s="32" t="s">
        <v>7043</v>
      </c>
      <c r="C128">
        <v>15</v>
      </c>
      <c r="D128">
        <v>31.3</v>
      </c>
      <c r="F128">
        <f>SUMIF(DataSheet!$A$2:$A$20014,'ריכוז נתונים'!B128,DataSheet!$K$2:$K$20014)</f>
        <v>0</v>
      </c>
    </row>
    <row r="129" spans="2:8">
      <c r="B129" s="32" t="s">
        <v>6847</v>
      </c>
      <c r="C129">
        <v>27</v>
      </c>
      <c r="D129">
        <v>220</v>
      </c>
      <c r="F129">
        <f>SUMIF(DataSheet!$A$2:$A$20014,'ריכוז נתונים'!B129,DataSheet!$K$2:$K$20014)</f>
        <v>5</v>
      </c>
    </row>
    <row r="130" spans="2:8">
      <c r="B130" s="32" t="s">
        <v>6785</v>
      </c>
      <c r="C130">
        <v>9</v>
      </c>
      <c r="D130">
        <v>4</v>
      </c>
      <c r="F130">
        <f>SUMIF(DataSheet!$A$2:$A$20014,'ריכוז נתונים'!B130,DataSheet!$K$2:$K$20014)</f>
        <v>0</v>
      </c>
      <c r="G130">
        <v>1</v>
      </c>
    </row>
    <row r="131" spans="2:8">
      <c r="B131" s="32" t="s">
        <v>6757</v>
      </c>
      <c r="C131">
        <v>9</v>
      </c>
      <c r="D131">
        <v>4.5</v>
      </c>
      <c r="F131">
        <f>SUMIF(DataSheet!$A$2:$A$20014,'ריכוז נתונים'!B131,DataSheet!$K$2:$K$20014)</f>
        <v>5</v>
      </c>
    </row>
    <row r="132" spans="2:8">
      <c r="B132" s="32" t="s">
        <v>6595</v>
      </c>
      <c r="C132">
        <v>15</v>
      </c>
      <c r="D132">
        <v>29</v>
      </c>
      <c r="F132">
        <f>SUMIF(DataSheet!$A$2:$A$20014,'ריכוז נתונים'!B132,DataSheet!$K$2:$K$20014)</f>
        <v>0</v>
      </c>
      <c r="G132">
        <v>1</v>
      </c>
    </row>
    <row r="133" spans="2:8">
      <c r="B133" s="32" t="s">
        <v>6527</v>
      </c>
      <c r="C133">
        <v>9</v>
      </c>
      <c r="D133">
        <v>8.3000000000000007</v>
      </c>
      <c r="F133">
        <f>SUMIF(DataSheet!$A$2:$A$20014,'ריכוז נתונים'!B133,DataSheet!$K$2:$K$20014)</f>
        <v>3</v>
      </c>
    </row>
    <row r="134" spans="2:8">
      <c r="B134" s="32" t="s">
        <v>6455</v>
      </c>
      <c r="C134">
        <v>9</v>
      </c>
      <c r="D134">
        <v>5.3</v>
      </c>
      <c r="F134">
        <f>SUMIF(DataSheet!$A$2:$A$20014,'ריכוז נתונים'!B134,DataSheet!$K$2:$K$20014)</f>
        <v>0</v>
      </c>
      <c r="G134">
        <v>1</v>
      </c>
    </row>
    <row r="135" spans="2:8">
      <c r="B135" s="32" t="s">
        <v>6419</v>
      </c>
      <c r="C135">
        <v>9</v>
      </c>
      <c r="D135">
        <v>7.2</v>
      </c>
      <c r="F135">
        <f>SUMIF(DataSheet!$A$2:$A$20014,'ריכוז נתונים'!B135,DataSheet!$K$2:$K$20014)</f>
        <v>0</v>
      </c>
      <c r="G135">
        <v>1</v>
      </c>
    </row>
    <row r="136" spans="2:8">
      <c r="B136" s="32" t="s">
        <v>6359</v>
      </c>
      <c r="C136">
        <v>11</v>
      </c>
      <c r="D136">
        <v>12</v>
      </c>
      <c r="F136">
        <f>SUMIF(DataSheet!$A$2:$A$20014,'ריכוז נתונים'!B136,DataSheet!$K$2:$K$20014)</f>
        <v>0</v>
      </c>
      <c r="G136">
        <v>1</v>
      </c>
    </row>
    <row r="137" spans="2:8">
      <c r="B137" s="32" t="s">
        <v>6249</v>
      </c>
      <c r="C137">
        <v>17</v>
      </c>
      <c r="D137">
        <v>54</v>
      </c>
      <c r="F137">
        <f>SUMIF(DataSheet!$A$2:$A$20014,'ריכוז נתונים'!B137,DataSheet!$K$2:$K$20014)</f>
        <v>4</v>
      </c>
    </row>
    <row r="138" spans="2:8">
      <c r="B138" s="32" t="s">
        <v>6199</v>
      </c>
      <c r="C138">
        <v>9</v>
      </c>
      <c r="D138">
        <v>3.6</v>
      </c>
      <c r="F138">
        <f>SUMIF(DataSheet!$A$2:$A$20014,'ריכוז נתונים'!B138,DataSheet!$K$2:$K$20014)</f>
        <v>0</v>
      </c>
      <c r="H138">
        <v>1</v>
      </c>
    </row>
    <row r="139" spans="2:8">
      <c r="B139" s="32" t="s">
        <v>6077</v>
      </c>
      <c r="C139">
        <v>11</v>
      </c>
      <c r="D139">
        <v>11.5</v>
      </c>
      <c r="F139">
        <f>SUMIF(DataSheet!$A$2:$A$20014,'ריכוז נתונים'!B139,DataSheet!$K$2:$K$20014)</f>
        <v>0</v>
      </c>
      <c r="G139">
        <v>1</v>
      </c>
    </row>
    <row r="140" spans="2:8">
      <c r="B140" s="32" t="s">
        <v>5952</v>
      </c>
      <c r="C140">
        <v>15</v>
      </c>
      <c r="D140">
        <v>46</v>
      </c>
      <c r="F140">
        <f>SUMIF(DataSheet!$A$2:$A$20014,'ריכוז נתונים'!B140,DataSheet!$K$2:$K$20014)</f>
        <v>1</v>
      </c>
    </row>
    <row r="141" spans="2:8">
      <c r="B141" s="32" t="s">
        <v>5808</v>
      </c>
      <c r="C141">
        <v>13</v>
      </c>
      <c r="D141">
        <v>23.3</v>
      </c>
      <c r="F141">
        <f>SUMIF(DataSheet!$A$2:$A$20014,'ריכוז נתונים'!B141,DataSheet!$K$2:$K$20014)</f>
        <v>0</v>
      </c>
      <c r="G141">
        <v>1</v>
      </c>
    </row>
    <row r="142" spans="2:8">
      <c r="B142" s="32" t="s">
        <v>5703</v>
      </c>
      <c r="C142">
        <v>13</v>
      </c>
      <c r="D142">
        <v>18.2</v>
      </c>
      <c r="F142">
        <f>SUMIF(DataSheet!$A$2:$A$20014,'ריכוז נתונים'!B142,DataSheet!$K$2:$K$20014)</f>
        <v>0</v>
      </c>
      <c r="G142">
        <v>1</v>
      </c>
    </row>
    <row r="143" spans="2:8">
      <c r="B143" s="32" t="s">
        <v>5669</v>
      </c>
      <c r="C143">
        <v>11</v>
      </c>
      <c r="D143">
        <v>14.2</v>
      </c>
      <c r="F143">
        <f>SUMIF(DataSheet!$A$2:$A$20014,'ריכוז נתונים'!B143,DataSheet!$K$2:$K$20014)</f>
        <v>0</v>
      </c>
      <c r="G143">
        <v>1</v>
      </c>
    </row>
    <row r="144" spans="2:8">
      <c r="B144" s="32" t="s">
        <v>5586</v>
      </c>
      <c r="C144">
        <v>11</v>
      </c>
      <c r="D144">
        <v>11.8</v>
      </c>
      <c r="F144">
        <f>SUMIF(DataSheet!$A$2:$A$20014,'ריכוז נתונים'!B144,DataSheet!$K$2:$K$20014)</f>
        <v>0</v>
      </c>
      <c r="G144">
        <v>1</v>
      </c>
    </row>
    <row r="145" spans="2:8">
      <c r="B145" s="32" t="s">
        <v>5497</v>
      </c>
      <c r="C145">
        <v>9</v>
      </c>
      <c r="D145">
        <v>3.2</v>
      </c>
      <c r="F145">
        <f>SUMIF(DataSheet!$A$2:$A$20014,'ריכוז נתונים'!B145,DataSheet!$K$2:$K$20014)</f>
        <v>0</v>
      </c>
      <c r="G145">
        <v>1</v>
      </c>
    </row>
    <row r="146" spans="2:8">
      <c r="B146" s="32" t="s">
        <v>19571</v>
      </c>
      <c r="C146">
        <v>9</v>
      </c>
      <c r="D146">
        <v>5.5</v>
      </c>
      <c r="F146">
        <f>SUMIF(DataSheet!$A$2:$A$20014,'ריכוז נתונים'!B146,DataSheet!$K$2:$K$20014)</f>
        <v>0</v>
      </c>
      <c r="G146">
        <v>1</v>
      </c>
    </row>
    <row r="147" spans="2:8">
      <c r="B147" s="32" t="s">
        <v>5289</v>
      </c>
      <c r="C147">
        <v>15</v>
      </c>
      <c r="D147">
        <v>36.1</v>
      </c>
      <c r="F147">
        <f>SUMIF(DataSheet!$A$2:$A$20014,'ריכוז נתונים'!B147,DataSheet!$K$2:$K$20014)</f>
        <v>2</v>
      </c>
    </row>
    <row r="148" spans="2:8">
      <c r="B148" s="32" t="s">
        <v>5208</v>
      </c>
      <c r="C148">
        <v>9</v>
      </c>
      <c r="D148">
        <v>6.2</v>
      </c>
      <c r="F148">
        <f>SUMIF(DataSheet!$A$2:$A$20014,'ריכוז נתונים'!B148,DataSheet!$K$2:$K$20014)</f>
        <v>0</v>
      </c>
    </row>
    <row r="149" spans="2:8">
      <c r="B149" s="32" t="s">
        <v>4910</v>
      </c>
      <c r="C149">
        <v>27</v>
      </c>
      <c r="D149">
        <v>236.3</v>
      </c>
      <c r="F149">
        <f>SUMIF(DataSheet!$A$2:$A$20014,'ריכוז נתונים'!B149,DataSheet!$K$2:$K$20014)</f>
        <v>1</v>
      </c>
    </row>
    <row r="150" spans="2:8">
      <c r="B150" s="32" t="s">
        <v>4790</v>
      </c>
      <c r="C150">
        <v>15</v>
      </c>
      <c r="D150">
        <v>35</v>
      </c>
      <c r="F150">
        <f>SUMIF(DataSheet!$A$2:$A$20014,'ריכוז נתונים'!B150,DataSheet!$K$2:$K$20014)</f>
        <v>1</v>
      </c>
    </row>
    <row r="151" spans="2:8">
      <c r="B151" s="32" t="s">
        <v>4694</v>
      </c>
      <c r="C151">
        <v>13</v>
      </c>
      <c r="D151">
        <v>18.2</v>
      </c>
      <c r="F151">
        <f>SUMIF(DataSheet!$A$2:$A$20014,'ריכוז נתונים'!B151,DataSheet!$K$2:$K$20014)</f>
        <v>3</v>
      </c>
    </row>
    <row r="152" spans="2:8">
      <c r="B152" s="32" t="s">
        <v>4538</v>
      </c>
      <c r="C152">
        <v>13</v>
      </c>
      <c r="D152">
        <v>20</v>
      </c>
      <c r="F152">
        <f>SUMIF(DataSheet!$A$2:$A$20014,'ריכוז נתונים'!B152,DataSheet!$K$2:$K$20014)</f>
        <v>0</v>
      </c>
      <c r="G152">
        <v>1</v>
      </c>
    </row>
    <row r="153" spans="2:8">
      <c r="B153" s="32" t="s">
        <v>4463</v>
      </c>
      <c r="C153">
        <v>9</v>
      </c>
      <c r="D153">
        <v>7.7</v>
      </c>
      <c r="F153">
        <f>SUMIF(DataSheet!$A$2:$A$20014,'ריכוז נתונים'!B153,DataSheet!$K$2:$K$20014)</f>
        <v>2</v>
      </c>
    </row>
    <row r="154" spans="2:8">
      <c r="B154" s="32" t="s">
        <v>4344</v>
      </c>
      <c r="C154">
        <v>15</v>
      </c>
      <c r="D154">
        <v>36.200000000000003</v>
      </c>
      <c r="F154">
        <f>SUMIF(DataSheet!$A$2:$A$20014,'ריכוז נתונים'!B154,DataSheet!$K$2:$K$20014)</f>
        <v>3</v>
      </c>
    </row>
    <row r="155" spans="2:8">
      <c r="B155" s="32" t="s">
        <v>4282</v>
      </c>
      <c r="C155">
        <v>9</v>
      </c>
      <c r="D155">
        <v>7</v>
      </c>
      <c r="F155">
        <f>SUMIF(DataSheet!$A$2:$A$20014,'ריכוז נתונים'!B155,DataSheet!$K$2:$K$20014)</f>
        <v>2</v>
      </c>
      <c r="H155">
        <v>1</v>
      </c>
    </row>
    <row r="156" spans="2:8">
      <c r="B156" s="32" t="s">
        <v>4185</v>
      </c>
      <c r="C156">
        <v>17</v>
      </c>
      <c r="D156">
        <v>57.8</v>
      </c>
      <c r="F156">
        <f>SUMIF(DataSheet!$A$2:$A$20014,'ריכוז נתונים'!B156,DataSheet!$K$2:$K$20014)</f>
        <v>3</v>
      </c>
    </row>
    <row r="157" spans="2:8">
      <c r="B157" s="32" t="s">
        <v>4084</v>
      </c>
      <c r="C157">
        <v>15</v>
      </c>
      <c r="D157">
        <v>42.6</v>
      </c>
      <c r="F157">
        <f>SUMIF(DataSheet!$A$2:$A$20014,'ריכוז נתונים'!B157,DataSheet!$K$2:$K$20014)</f>
        <v>5</v>
      </c>
    </row>
    <row r="158" spans="2:8">
      <c r="B158" s="32" t="s">
        <v>3917</v>
      </c>
      <c r="C158">
        <v>17</v>
      </c>
      <c r="D158">
        <v>53.5</v>
      </c>
      <c r="F158">
        <f>SUMIF(DataSheet!$A$2:$A$20014,'ריכוז נתונים'!B158,DataSheet!$K$2:$K$20014)</f>
        <v>1</v>
      </c>
    </row>
    <row r="159" spans="2:8">
      <c r="B159" s="32" t="s">
        <v>3850</v>
      </c>
      <c r="C159">
        <v>13</v>
      </c>
      <c r="D159">
        <v>17</v>
      </c>
      <c r="F159">
        <f>SUMIF(DataSheet!$A$2:$A$20014,'ריכוז נתונים'!B159,DataSheet!$K$2:$K$20014)</f>
        <v>4</v>
      </c>
    </row>
    <row r="160" spans="2:8">
      <c r="B160" s="32" t="s">
        <v>3764</v>
      </c>
      <c r="C160">
        <v>15</v>
      </c>
      <c r="D160">
        <v>44.3</v>
      </c>
      <c r="F160">
        <f>SUMIF(DataSheet!$A$2:$A$20014,'ריכוז נתונים'!B160,DataSheet!$K$2:$K$20014)</f>
        <v>3</v>
      </c>
    </row>
    <row r="161" spans="2:8">
      <c r="B161" s="32" t="s">
        <v>3737</v>
      </c>
      <c r="C161">
        <v>9</v>
      </c>
      <c r="D161">
        <v>4.3</v>
      </c>
      <c r="F161">
        <f>SUMIF(DataSheet!$A$2:$A$20014,'ריכוז נתונים'!B161,DataSheet!$K$2:$K$20014)</f>
        <v>0</v>
      </c>
    </row>
    <row r="162" spans="2:8">
      <c r="B162" s="32" t="s">
        <v>3687</v>
      </c>
      <c r="C162">
        <v>15</v>
      </c>
      <c r="D162">
        <v>44.7</v>
      </c>
      <c r="F162">
        <f>SUMIF(DataSheet!$A$2:$A$20014,'ריכוז נתונים'!B162,DataSheet!$K$2:$K$20014)</f>
        <v>3</v>
      </c>
    </row>
    <row r="163" spans="2:8">
      <c r="B163" s="32" t="s">
        <v>3603</v>
      </c>
      <c r="C163">
        <v>13</v>
      </c>
      <c r="D163">
        <v>23.3</v>
      </c>
      <c r="F163">
        <f>SUMIF(DataSheet!$A$2:$A$20014,'ריכוז נתונים'!B163,DataSheet!$K$2:$K$20014)</f>
        <v>0</v>
      </c>
    </row>
    <row r="164" spans="2:8">
      <c r="B164" s="32" t="s">
        <v>3515</v>
      </c>
      <c r="C164">
        <v>11</v>
      </c>
      <c r="D164">
        <v>11</v>
      </c>
      <c r="F164">
        <f>SUMIF(DataSheet!$A$2:$A$20014,'ריכוז נתונים'!B164,DataSheet!$K$2:$K$20014)</f>
        <v>2</v>
      </c>
    </row>
    <row r="165" spans="2:8">
      <c r="B165" s="32" t="s">
        <v>3436</v>
      </c>
      <c r="C165">
        <v>13</v>
      </c>
      <c r="D165">
        <v>24.7</v>
      </c>
      <c r="F165">
        <f>SUMIF(DataSheet!$A$2:$A$20014,'ריכוז נתונים'!B165,DataSheet!$K$2:$K$20014)</f>
        <v>0</v>
      </c>
    </row>
    <row r="166" spans="2:8">
      <c r="B166" s="32" t="s">
        <v>3388</v>
      </c>
      <c r="C166">
        <v>9</v>
      </c>
      <c r="D166">
        <v>7</v>
      </c>
      <c r="F166">
        <f>SUMIF(DataSheet!$A$2:$A$20014,'ריכוז נתונים'!B166,DataSheet!$K$2:$K$20014)</f>
        <v>0</v>
      </c>
      <c r="H166">
        <v>1</v>
      </c>
    </row>
    <row r="167" spans="2:8">
      <c r="B167" s="32" t="s">
        <v>3286</v>
      </c>
      <c r="C167">
        <v>9</v>
      </c>
      <c r="D167">
        <v>8.1999999999999993</v>
      </c>
      <c r="F167">
        <f>SUMIF(DataSheet!$A$2:$A$20014,'ריכוז נתונים'!B167,DataSheet!$K$2:$K$20014)</f>
        <v>0</v>
      </c>
      <c r="G167">
        <v>1</v>
      </c>
    </row>
    <row r="168" spans="2:8">
      <c r="B168" s="32" t="s">
        <v>3144</v>
      </c>
      <c r="C168">
        <v>15</v>
      </c>
      <c r="D168">
        <v>42.2</v>
      </c>
      <c r="F168">
        <f>SUMIF(DataSheet!$A$2:$A$20014,'ריכוז נתונים'!B168,DataSheet!$K$2:$K$20014)</f>
        <v>2</v>
      </c>
    </row>
    <row r="169" spans="2:8">
      <c r="B169" s="32" t="s">
        <v>3107</v>
      </c>
      <c r="C169">
        <v>7</v>
      </c>
      <c r="D169">
        <v>3</v>
      </c>
      <c r="F169">
        <f>SUMIF(DataSheet!$A$2:$A$20014,'ריכוז נתונים'!B169,DataSheet!$K$2:$K$20014)</f>
        <v>1</v>
      </c>
    </row>
    <row r="170" spans="2:8">
      <c r="B170" s="32" t="s">
        <v>2712</v>
      </c>
      <c r="C170">
        <v>29</v>
      </c>
      <c r="D170">
        <v>252.4</v>
      </c>
      <c r="F170">
        <f>SUMIF(DataSheet!$A$2:$A$20014,'ריכוז נתונים'!B170,DataSheet!$K$2:$K$20014)</f>
        <v>3</v>
      </c>
    </row>
    <row r="171" spans="2:8">
      <c r="B171" s="32" t="s">
        <v>2551</v>
      </c>
      <c r="C171">
        <v>17</v>
      </c>
      <c r="D171">
        <v>53.7</v>
      </c>
      <c r="F171">
        <f>SUMIF(DataSheet!$A$2:$A$20014,'ריכוז נתונים'!B171,DataSheet!$K$2:$K$20014)</f>
        <v>0</v>
      </c>
      <c r="G171">
        <v>1</v>
      </c>
    </row>
    <row r="172" spans="2:8">
      <c r="B172" s="32" t="s">
        <v>2355</v>
      </c>
      <c r="C172">
        <v>23</v>
      </c>
      <c r="D172">
        <v>132.5</v>
      </c>
      <c r="F172">
        <f>SUMIF(DataSheet!$A$2:$A$20014,'ריכוז נתונים'!B172,DataSheet!$K$2:$K$20014)</f>
        <v>0</v>
      </c>
    </row>
    <row r="173" spans="2:8">
      <c r="B173" s="32" t="s">
        <v>2179</v>
      </c>
      <c r="C173">
        <v>13</v>
      </c>
      <c r="D173">
        <v>15.5</v>
      </c>
      <c r="F173">
        <f>SUMIF(DataSheet!$A$2:$A$20014,'ריכוז נתונים'!B173,DataSheet!$K$2:$K$20014)</f>
        <v>0</v>
      </c>
      <c r="G173">
        <v>1</v>
      </c>
    </row>
    <row r="174" spans="2:8">
      <c r="B174" s="32" t="s">
        <v>2151</v>
      </c>
      <c r="C174">
        <v>9</v>
      </c>
      <c r="D174">
        <v>9.9</v>
      </c>
      <c r="F174">
        <f>SUMIF(DataSheet!$A$2:$A$20014,'ריכוז נתונים'!B174,DataSheet!$K$2:$K$20014)</f>
        <v>0</v>
      </c>
    </row>
    <row r="175" spans="2:8">
      <c r="B175" s="32" t="s">
        <v>2013</v>
      </c>
      <c r="C175">
        <v>17</v>
      </c>
      <c r="D175">
        <v>74</v>
      </c>
      <c r="F175">
        <f>SUMIF(DataSheet!$A$2:$A$20014,'ריכוז נתונים'!B175,DataSheet!$K$2:$K$20014)</f>
        <v>0</v>
      </c>
    </row>
    <row r="176" spans="2:8">
      <c r="B176" s="32" t="s">
        <v>1673</v>
      </c>
      <c r="C176">
        <v>25</v>
      </c>
      <c r="D176">
        <v>155.9</v>
      </c>
      <c r="F176">
        <f>SUMIF(DataSheet!$A$2:$A$20014,'ריכוז נתונים'!B176,DataSheet!$K$2:$K$20014)</f>
        <v>5</v>
      </c>
    </row>
    <row r="177" spans="2:9">
      <c r="B177" s="32" t="s">
        <v>1550</v>
      </c>
      <c r="C177">
        <v>15</v>
      </c>
      <c r="D177">
        <v>48</v>
      </c>
      <c r="F177">
        <f>SUMIF(DataSheet!$A$2:$A$20014,'ריכוז נתונים'!B177,DataSheet!$K$2:$K$20014)</f>
        <v>5</v>
      </c>
    </row>
    <row r="178" spans="2:9">
      <c r="B178" s="32" t="s">
        <v>1501</v>
      </c>
      <c r="C178">
        <v>9</v>
      </c>
      <c r="D178">
        <v>7.2</v>
      </c>
      <c r="F178">
        <f>SUMIF(DataSheet!$A$2:$A$20014,'ריכוז נתונים'!B178,DataSheet!$K$2:$K$20014)</f>
        <v>1</v>
      </c>
    </row>
    <row r="179" spans="2:9">
      <c r="B179" s="32" t="s">
        <v>1350</v>
      </c>
      <c r="C179">
        <v>19</v>
      </c>
      <c r="D179">
        <v>82.6</v>
      </c>
      <c r="F179">
        <f>SUMIF(DataSheet!$A$2:$A$20014,'ריכוז נתונים'!B179,DataSheet!$K$2:$K$20014)</f>
        <v>6</v>
      </c>
    </row>
    <row r="180" spans="2:9">
      <c r="B180" s="32" t="s">
        <v>1291</v>
      </c>
      <c r="C180">
        <v>9</v>
      </c>
      <c r="D180">
        <v>5.9</v>
      </c>
      <c r="F180">
        <f>SUMIF(DataSheet!$A$2:$A$20014,'ריכוז נתונים'!B180,DataSheet!$K$2:$K$20014)</f>
        <v>0</v>
      </c>
      <c r="G180">
        <v>1</v>
      </c>
    </row>
    <row r="181" spans="2:9">
      <c r="B181" s="32" t="s">
        <v>1241</v>
      </c>
      <c r="C181">
        <v>9</v>
      </c>
      <c r="D181">
        <v>8.1999999999999993</v>
      </c>
      <c r="F181">
        <f>SUMIF(DataSheet!$A$2:$A$20014,'ריכוז נתונים'!B181,DataSheet!$K$2:$K$20014)</f>
        <v>0</v>
      </c>
      <c r="G181">
        <v>1</v>
      </c>
    </row>
    <row r="182" spans="2:9">
      <c r="B182" s="32" t="s">
        <v>1100</v>
      </c>
      <c r="C182">
        <v>13</v>
      </c>
      <c r="D182">
        <v>23.4</v>
      </c>
      <c r="F182">
        <f>SUMIF(DataSheet!$A$2:$A$20014,'ריכוז נתונים'!B182,DataSheet!$K$2:$K$20014)</f>
        <v>2</v>
      </c>
    </row>
    <row r="183" spans="2:9">
      <c r="B183" s="32" t="s">
        <v>1024</v>
      </c>
      <c r="C183">
        <v>13</v>
      </c>
      <c r="D183">
        <v>20.3</v>
      </c>
      <c r="F183">
        <f>SUMIF(DataSheet!$A$2:$A$20014,'ריכוז נתונים'!B183,DataSheet!$K$2:$K$20014)</f>
        <v>4</v>
      </c>
    </row>
    <row r="184" spans="2:9">
      <c r="B184" s="32" t="s">
        <v>964</v>
      </c>
      <c r="C184">
        <v>9</v>
      </c>
      <c r="D184">
        <v>6.8</v>
      </c>
      <c r="F184">
        <f>SUMIF(DataSheet!$A$2:$A$20014,'ריכוז נתונים'!B184,DataSheet!$K$2:$K$20014)</f>
        <v>2</v>
      </c>
    </row>
    <row r="185" spans="2:9">
      <c r="B185" s="32" t="s">
        <v>893</v>
      </c>
      <c r="C185">
        <v>9</v>
      </c>
      <c r="D185">
        <v>6.5</v>
      </c>
      <c r="F185">
        <f>SUMIF(DataSheet!$A$2:$A$20014,'ריכוז נתונים'!B185,DataSheet!$K$2:$K$20014)</f>
        <v>0</v>
      </c>
      <c r="G185">
        <v>1</v>
      </c>
    </row>
    <row r="186" spans="2:9">
      <c r="B186" s="32" t="s">
        <v>640</v>
      </c>
      <c r="C186">
        <v>15</v>
      </c>
      <c r="D186">
        <v>38.4</v>
      </c>
      <c r="F186">
        <f>SUMIF(DataSheet!$A$2:$A$20014,'ריכוז נתונים'!B186,DataSheet!$K$2:$K$20014)</f>
        <v>0</v>
      </c>
      <c r="G186">
        <v>1</v>
      </c>
    </row>
    <row r="187" spans="2:9">
      <c r="B187" s="32" t="s">
        <v>164</v>
      </c>
      <c r="C187">
        <v>31</v>
      </c>
      <c r="D187">
        <v>500</v>
      </c>
      <c r="F187">
        <f>SUMIF(DataSheet!$A$2:$A$20014,'ריכוז נתונים'!B187,DataSheet!$K$2:$K$20014)</f>
        <v>9</v>
      </c>
    </row>
    <row r="188" spans="2:9">
      <c r="B188" s="32" t="s">
        <v>85</v>
      </c>
      <c r="C188">
        <v>11</v>
      </c>
      <c r="D188">
        <v>11.8</v>
      </c>
      <c r="F188">
        <f>SUMIF(DataSheet!$A$2:$A$20014,'ריכוז נתונים'!B188,DataSheet!$K$2:$K$20014)</f>
        <v>4</v>
      </c>
    </row>
    <row r="189" spans="2:9">
      <c r="B189" s="32" t="s">
        <v>6</v>
      </c>
      <c r="C189">
        <v>13</v>
      </c>
      <c r="D189">
        <v>16.8</v>
      </c>
      <c r="F189">
        <f>SUMIF(DataSheet!$A$2:$A$20014,'ריכוז נתונים'!B189,DataSheet!$K$2:$K$20014)</f>
        <v>0</v>
      </c>
      <c r="G189">
        <v>1</v>
      </c>
    </row>
    <row r="190" spans="2:9" ht="14.5" thickBot="1">
      <c r="G190">
        <f>SUM(G3:G189)</f>
        <v>66</v>
      </c>
      <c r="H190">
        <f>SUM(H3:H189)</f>
        <v>15</v>
      </c>
      <c r="I190">
        <f>SUM(I3:I189)</f>
        <v>4</v>
      </c>
    </row>
    <row r="191" spans="2:9" ht="17.5">
      <c r="B191" s="107" t="s">
        <v>19618</v>
      </c>
      <c r="C191" s="108"/>
      <c r="D191" s="108"/>
      <c r="E191" s="108"/>
      <c r="F191" s="85"/>
    </row>
    <row r="192" spans="2:9" ht="35.5" thickBot="1">
      <c r="B192" s="86"/>
      <c r="C192" s="87" t="s">
        <v>19619</v>
      </c>
      <c r="D192" s="87" t="s">
        <v>19620</v>
      </c>
      <c r="E192" s="87" t="s">
        <v>19621</v>
      </c>
      <c r="F192" s="88" t="s">
        <v>19622</v>
      </c>
    </row>
    <row r="193" spans="1:9" ht="17.5">
      <c r="A193" t="s">
        <v>19632</v>
      </c>
      <c r="B193" s="96" t="s">
        <v>19613</v>
      </c>
      <c r="C193" s="97">
        <f>SUM(C3:C189)</f>
        <v>2443</v>
      </c>
      <c r="D193" s="97"/>
      <c r="E193" s="97"/>
      <c r="F193" s="85"/>
      <c r="H193" t="s">
        <v>19630</v>
      </c>
      <c r="I193">
        <f>C193-I194</f>
        <v>2133</v>
      </c>
    </row>
    <row r="194" spans="1:9" ht="17.5">
      <c r="B194" s="90" t="s">
        <v>19605</v>
      </c>
      <c r="C194" s="94">
        <f>SUM(F3:F189)</f>
        <v>310</v>
      </c>
      <c r="D194" s="100">
        <f>C194/C193</f>
        <v>0.12689316414244781</v>
      </c>
      <c r="E194" s="94"/>
      <c r="F194" s="91"/>
      <c r="H194" t="s">
        <v>19631</v>
      </c>
      <c r="I194">
        <f>C194</f>
        <v>310</v>
      </c>
    </row>
    <row r="195" spans="1:9" ht="18.5" thickBot="1">
      <c r="B195" s="92" t="s">
        <v>19606</v>
      </c>
      <c r="C195" s="87">
        <f>SUM(D3:D189)</f>
        <v>7712.9000000000005</v>
      </c>
      <c r="D195" s="87"/>
      <c r="E195" s="105">
        <f>1000*C195*0.5/C194</f>
        <v>12440.161290322581</v>
      </c>
      <c r="F195" s="105">
        <f>1000*C195*0.5/(C193-C194)</f>
        <v>1807.9934364744493</v>
      </c>
    </row>
    <row r="196" spans="1:9" ht="17.5">
      <c r="A196" t="s">
        <v>19633</v>
      </c>
      <c r="B196" s="102" t="s">
        <v>19614</v>
      </c>
      <c r="C196" s="97">
        <f>SUMIF($G$3:$G$189,1,$C$3:$C$189)</f>
        <v>718</v>
      </c>
      <c r="D196" s="97"/>
      <c r="E196" s="97"/>
      <c r="F196" s="99"/>
    </row>
    <row r="197" spans="1:9" ht="17.5">
      <c r="B197" s="103" t="s">
        <v>19607</v>
      </c>
      <c r="C197" s="94">
        <f>SUMIF($G$3:$G$189,1,$F$3:$F$189)</f>
        <v>0</v>
      </c>
      <c r="D197" s="100">
        <f>C197/C196</f>
        <v>0</v>
      </c>
      <c r="E197" s="94"/>
      <c r="F197" s="101"/>
    </row>
    <row r="198" spans="1:9" ht="18.5" thickBot="1">
      <c r="B198" s="104" t="s">
        <v>19608</v>
      </c>
      <c r="C198" s="87">
        <f>SUMIF($G$3:$G$189,1,$D$3:$D$189)</f>
        <v>886</v>
      </c>
      <c r="D198" s="87"/>
      <c r="E198" s="87" t="s">
        <v>19617</v>
      </c>
      <c r="F198" s="105">
        <f>1000*C198*0.5/(C196-C197)</f>
        <v>616.99164345403904</v>
      </c>
    </row>
    <row r="199" spans="1:9" ht="17.5">
      <c r="A199" t="s">
        <v>19634</v>
      </c>
      <c r="B199" s="98" t="s">
        <v>19615</v>
      </c>
      <c r="C199" s="97">
        <f>SUMIF($H$3:$H$189,1,$C$3:$C$189)</f>
        <v>161</v>
      </c>
      <c r="D199" s="97"/>
      <c r="E199" s="97"/>
      <c r="F199" s="85"/>
    </row>
    <row r="200" spans="1:9" ht="17.5">
      <c r="B200" s="90" t="s">
        <v>19609</v>
      </c>
      <c r="C200" s="94">
        <f>SUMIF($H$3:$H$189,1,$F$3:$F$189)</f>
        <v>26</v>
      </c>
      <c r="D200" s="100">
        <f>C200/C199</f>
        <v>0.16149068322981366</v>
      </c>
      <c r="E200" s="94"/>
      <c r="F200" s="91"/>
    </row>
    <row r="201" spans="1:9" ht="18.5" thickBot="1">
      <c r="B201" s="92" t="s">
        <v>19610</v>
      </c>
      <c r="C201" s="87">
        <f>SUMIF($H$3:$H$189,1,$D$3:$D$189)</f>
        <v>235.4</v>
      </c>
      <c r="D201" s="87"/>
      <c r="E201" s="105">
        <f>1000*C201*0.5/C200</f>
        <v>4526.9230769230771</v>
      </c>
      <c r="F201" s="105">
        <f>1000*C201*0.5/(C199-C200)</f>
        <v>871.85185185185185</v>
      </c>
    </row>
    <row r="202" spans="1:9" ht="17.5">
      <c r="A202" t="s">
        <v>19635</v>
      </c>
      <c r="B202" s="98" t="s">
        <v>19616</v>
      </c>
      <c r="C202" s="97">
        <f>SUMIF($I$3:$I$189,1,$C$3:$C$189)</f>
        <v>72</v>
      </c>
      <c r="D202" s="97"/>
      <c r="E202" s="97"/>
      <c r="F202" s="85"/>
    </row>
    <row r="203" spans="1:9" ht="17.5">
      <c r="B203" s="90" t="s">
        <v>19611</v>
      </c>
      <c r="C203" s="94">
        <f>SUMIF($I$3:$I$189,1,$F$3:$F$189)</f>
        <v>0</v>
      </c>
      <c r="D203" s="100">
        <f>C203/C202</f>
        <v>0</v>
      </c>
      <c r="E203" s="94"/>
      <c r="F203" s="91"/>
    </row>
    <row r="204" spans="1:9" ht="18.5" thickBot="1">
      <c r="B204" s="92" t="s">
        <v>19612</v>
      </c>
      <c r="C204" s="87">
        <f>SUMIF($I$3:$I$189,1,$D$3:$D$189)</f>
        <v>327</v>
      </c>
      <c r="D204" s="87"/>
      <c r="E204" s="87" t="s">
        <v>19617</v>
      </c>
      <c r="F204" s="105">
        <f>1000*C204*0.5/(C202-C203)</f>
        <v>2270.8333333333335</v>
      </c>
    </row>
    <row r="205" spans="1:9" ht="17.5">
      <c r="A205" t="s">
        <v>19636</v>
      </c>
      <c r="B205" s="95" t="s">
        <v>19626</v>
      </c>
      <c r="C205" s="97">
        <f>C193-C196-C202</f>
        <v>1653</v>
      </c>
      <c r="D205" s="97"/>
      <c r="E205" s="97"/>
      <c r="F205" s="85"/>
    </row>
    <row r="206" spans="1:9" ht="17.5">
      <c r="B206" s="90" t="s">
        <v>19627</v>
      </c>
      <c r="C206" s="94">
        <f t="shared" ref="C206:C207" si="0">C194-C197-C203</f>
        <v>310</v>
      </c>
      <c r="D206" s="100">
        <f>C206/C205</f>
        <v>0.18753781004234724</v>
      </c>
      <c r="E206" s="94"/>
      <c r="F206" s="91"/>
    </row>
    <row r="207" spans="1:9" ht="18.5" thickBot="1">
      <c r="B207" s="92" t="s">
        <v>19628</v>
      </c>
      <c r="C207" s="87">
        <f t="shared" si="0"/>
        <v>6499.9000000000005</v>
      </c>
      <c r="D207" s="87"/>
      <c r="E207" s="105">
        <f>1000*C207*0.5/C206</f>
        <v>10483.709677419356</v>
      </c>
      <c r="F207" s="105">
        <f>1000*C207*0.5/(C205-C206)</f>
        <v>2419.9180938198069</v>
      </c>
    </row>
    <row r="208" spans="1:9" ht="35">
      <c r="A208" t="s">
        <v>19637</v>
      </c>
      <c r="B208" s="95" t="s">
        <v>19629</v>
      </c>
      <c r="C208" s="93">
        <f>C193-C196-C199-C202</f>
        <v>1492</v>
      </c>
      <c r="D208" s="93"/>
      <c r="E208" s="93"/>
      <c r="F208" s="89"/>
    </row>
    <row r="209" spans="2:6" ht="17.5">
      <c r="B209" s="90" t="s">
        <v>19624</v>
      </c>
      <c r="C209" s="94">
        <f>C194-C197-C200-C203</f>
        <v>284</v>
      </c>
      <c r="D209" s="100">
        <f>C209/C208</f>
        <v>0.19034852546916889</v>
      </c>
      <c r="E209" s="94"/>
      <c r="F209" s="91"/>
    </row>
    <row r="210" spans="2:6" ht="18.5" thickBot="1">
      <c r="B210" s="92" t="s">
        <v>19625</v>
      </c>
      <c r="C210" s="87">
        <f>C195-C198-C201-C204</f>
        <v>6264.5000000000009</v>
      </c>
      <c r="D210" s="87"/>
      <c r="E210" s="105">
        <f>1000*C210*0.5/C209</f>
        <v>11029.04929577465</v>
      </c>
      <c r="F210" s="105">
        <f>1000*C210*0.5/(C208-C209)</f>
        <v>2592.9221854304637</v>
      </c>
    </row>
    <row r="216" spans="2:6" ht="17.5">
      <c r="B216" s="106" t="s">
        <v>19623</v>
      </c>
    </row>
  </sheetData>
  <mergeCells count="1">
    <mergeCell ref="B191:E19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0029"/>
  <sheetViews>
    <sheetView rightToLeft="1" view="pageLayout" zoomScale="70" zoomScaleNormal="100" zoomScalePageLayoutView="70" workbookViewId="0">
      <selection activeCell="I3" sqref="A1:K20027"/>
    </sheetView>
  </sheetViews>
  <sheetFormatPr defaultRowHeight="14"/>
  <cols>
    <col min="1" max="1" width="17.58203125" bestFit="1" customWidth="1"/>
    <col min="2" max="2" width="6.25" customWidth="1"/>
    <col min="3" max="3" width="20.58203125" bestFit="1" customWidth="1"/>
    <col min="4" max="4" width="21.4140625" customWidth="1"/>
    <col min="5" max="5" width="14.58203125" bestFit="1" customWidth="1"/>
    <col min="6" max="8" width="8.25" customWidth="1"/>
    <col min="9" max="9" width="13.4140625" bestFit="1" customWidth="1"/>
    <col min="10" max="10" width="28.58203125" bestFit="1" customWidth="1"/>
    <col min="11" max="11" width="36.58203125" bestFit="1" customWidth="1"/>
  </cols>
  <sheetData>
    <row r="1" spans="1:11" s="3" customFormat="1" ht="42">
      <c r="A1" s="4" t="s">
        <v>19547</v>
      </c>
      <c r="B1" s="5" t="s">
        <v>19546</v>
      </c>
      <c r="C1" s="5"/>
      <c r="D1" s="5" t="s">
        <v>19545</v>
      </c>
      <c r="E1" s="5" t="s">
        <v>19544</v>
      </c>
      <c r="F1" s="5" t="s">
        <v>19543</v>
      </c>
      <c r="G1" s="5" t="s">
        <v>19581</v>
      </c>
      <c r="H1" s="5" t="s">
        <v>19574</v>
      </c>
      <c r="I1" s="5" t="s">
        <v>19542</v>
      </c>
      <c r="J1" s="5" t="s">
        <v>1290</v>
      </c>
      <c r="K1" s="6" t="s">
        <v>19603</v>
      </c>
    </row>
    <row r="2" spans="1:11" hidden="1">
      <c r="A2" s="1" t="s">
        <v>19505</v>
      </c>
      <c r="B2" s="1" t="s">
        <v>70</v>
      </c>
      <c r="C2" s="1"/>
      <c r="D2" s="1" t="s">
        <v>19533</v>
      </c>
      <c r="E2" s="1" t="s">
        <v>18</v>
      </c>
      <c r="F2" s="2" t="s">
        <v>19548</v>
      </c>
      <c r="G2" s="2"/>
      <c r="H2" s="2"/>
      <c r="I2" s="1"/>
      <c r="J2" s="1"/>
      <c r="K2" s="1"/>
    </row>
    <row r="3" spans="1:11">
      <c r="A3" s="1" t="s">
        <v>19505</v>
      </c>
      <c r="B3" s="1" t="s">
        <v>70</v>
      </c>
      <c r="C3" s="48" t="str">
        <f>B3&amp;" "&amp;A3</f>
        <v>א אבו גוש</v>
      </c>
      <c r="D3" s="1" t="s">
        <v>19533</v>
      </c>
      <c r="E3" s="1" t="s">
        <v>17</v>
      </c>
      <c r="F3" s="2">
        <v>1</v>
      </c>
      <c r="G3" s="2">
        <f>INDEX(תוצאות_בחירות,MATCH(C3,siot!$F$3:$F$1887,0),27)</f>
        <v>3</v>
      </c>
      <c r="H3" s="2" t="b">
        <f>IF(OR(F3&lt;G3,G3=F3),TRUE,FALSE)</f>
        <v>1</v>
      </c>
      <c r="I3" s="1" t="s">
        <v>2</v>
      </c>
      <c r="J3" s="1" t="s">
        <v>19541</v>
      </c>
      <c r="K3" s="1"/>
    </row>
    <row r="4" spans="1:11">
      <c r="A4" s="1" t="s">
        <v>19505</v>
      </c>
      <c r="B4" s="1" t="s">
        <v>70</v>
      </c>
      <c r="C4" s="48" t="str">
        <f t="shared" ref="C4:C67" si="0">B4&amp;" "&amp;A4</f>
        <v>א אבו גוש</v>
      </c>
      <c r="D4" s="1" t="s">
        <v>19533</v>
      </c>
      <c r="E4" s="1"/>
      <c r="F4" s="2">
        <v>2</v>
      </c>
      <c r="G4" s="2">
        <f>INDEX(תוצאות_בחירות,MATCH(C4,siot!$F$3:$F$1887,0),27)</f>
        <v>3</v>
      </c>
      <c r="H4" s="2" t="b">
        <f t="shared" ref="H4:H67" si="1">IF(OR(F4&lt;G4,G4=F4),TRUE,FALSE)</f>
        <v>1</v>
      </c>
      <c r="I4" s="1" t="s">
        <v>2</v>
      </c>
      <c r="J4" s="1" t="s">
        <v>19540</v>
      </c>
      <c r="K4" s="1"/>
    </row>
    <row r="5" spans="1:11">
      <c r="A5" s="1" t="s">
        <v>19505</v>
      </c>
      <c r="B5" s="1" t="s">
        <v>70</v>
      </c>
      <c r="C5" s="48" t="str">
        <f t="shared" si="0"/>
        <v>א אבו גוש</v>
      </c>
      <c r="D5" s="1" t="s">
        <v>19533</v>
      </c>
      <c r="E5" s="1"/>
      <c r="F5" s="2">
        <v>3</v>
      </c>
      <c r="G5" s="2">
        <f>INDEX(תוצאות_בחירות,MATCH(C5,siot!$F$3:$F$1887,0),27)</f>
        <v>3</v>
      </c>
      <c r="H5" s="2" t="b">
        <f t="shared" si="1"/>
        <v>1</v>
      </c>
      <c r="I5" s="1" t="s">
        <v>2</v>
      </c>
      <c r="J5" s="1" t="s">
        <v>19539</v>
      </c>
      <c r="K5" s="1"/>
    </row>
    <row r="6" spans="1:11" hidden="1">
      <c r="A6" s="1" t="s">
        <v>19505</v>
      </c>
      <c r="B6" s="1" t="s">
        <v>70</v>
      </c>
      <c r="C6" s="48" t="str">
        <f t="shared" si="0"/>
        <v>א אבו גוש</v>
      </c>
      <c r="D6" s="1" t="s">
        <v>19533</v>
      </c>
      <c r="E6" s="1"/>
      <c r="F6" s="2">
        <v>4</v>
      </c>
      <c r="G6" s="2">
        <f>INDEX(תוצאות_בחירות,MATCH(C6,siot!$F$3:$F$1887,0),27)</f>
        <v>3</v>
      </c>
      <c r="H6" s="2" t="b">
        <f t="shared" si="1"/>
        <v>0</v>
      </c>
      <c r="I6" s="1" t="s">
        <v>2</v>
      </c>
      <c r="J6" s="1" t="s">
        <v>19538</v>
      </c>
      <c r="K6" s="1"/>
    </row>
    <row r="7" spans="1:11" hidden="1">
      <c r="A7" s="1" t="s">
        <v>19505</v>
      </c>
      <c r="B7" s="1" t="s">
        <v>70</v>
      </c>
      <c r="C7" s="48" t="str">
        <f t="shared" si="0"/>
        <v>א אבו גוש</v>
      </c>
      <c r="D7" s="1" t="s">
        <v>19533</v>
      </c>
      <c r="E7" s="1"/>
      <c r="F7" s="2">
        <v>5</v>
      </c>
      <c r="G7" s="2">
        <f>INDEX(תוצאות_בחירות,MATCH(C7,siot!$F$3:$F$1887,0),27)</f>
        <v>3</v>
      </c>
      <c r="H7" s="2" t="b">
        <f t="shared" si="1"/>
        <v>0</v>
      </c>
      <c r="I7" s="1" t="s">
        <v>2</v>
      </c>
      <c r="J7" s="1" t="s">
        <v>19537</v>
      </c>
      <c r="K7" s="1"/>
    </row>
    <row r="8" spans="1:11" hidden="1">
      <c r="A8" s="1" t="s">
        <v>19505</v>
      </c>
      <c r="B8" s="1" t="s">
        <v>70</v>
      </c>
      <c r="C8" s="48" t="str">
        <f t="shared" si="0"/>
        <v>א אבו גוש</v>
      </c>
      <c r="D8" s="1" t="s">
        <v>19533</v>
      </c>
      <c r="E8" s="1"/>
      <c r="F8" s="2">
        <v>6</v>
      </c>
      <c r="G8" s="2">
        <f>INDEX(תוצאות_בחירות,MATCH(C8,siot!$F$3:$F$1887,0),27)</f>
        <v>3</v>
      </c>
      <c r="H8" s="2" t="b">
        <f t="shared" si="1"/>
        <v>0</v>
      </c>
      <c r="I8" s="1" t="s">
        <v>2</v>
      </c>
      <c r="J8" s="1" t="s">
        <v>19536</v>
      </c>
      <c r="K8" s="1"/>
    </row>
    <row r="9" spans="1:11" hidden="1">
      <c r="A9" s="1" t="s">
        <v>19505</v>
      </c>
      <c r="B9" s="1" t="s">
        <v>70</v>
      </c>
      <c r="C9" s="48" t="str">
        <f t="shared" si="0"/>
        <v>א אבו גוש</v>
      </c>
      <c r="D9" s="1" t="s">
        <v>19533</v>
      </c>
      <c r="E9" s="1"/>
      <c r="F9" s="2">
        <v>7</v>
      </c>
      <c r="G9" s="2">
        <f>INDEX(תוצאות_בחירות,MATCH(C9,siot!$F$3:$F$1887,0),27)</f>
        <v>3</v>
      </c>
      <c r="H9" s="2" t="b">
        <f t="shared" si="1"/>
        <v>0</v>
      </c>
      <c r="I9" s="1" t="s">
        <v>2</v>
      </c>
      <c r="J9" s="1" t="s">
        <v>19535</v>
      </c>
      <c r="K9" s="1"/>
    </row>
    <row r="10" spans="1:11" hidden="1">
      <c r="A10" s="1" t="s">
        <v>19505</v>
      </c>
      <c r="B10" s="1" t="s">
        <v>70</v>
      </c>
      <c r="C10" s="48" t="str">
        <f t="shared" si="0"/>
        <v>א אבו גוש</v>
      </c>
      <c r="D10" s="1" t="s">
        <v>19533</v>
      </c>
      <c r="E10" s="1"/>
      <c r="F10" s="2">
        <v>8</v>
      </c>
      <c r="G10" s="2">
        <f>INDEX(תוצאות_בחירות,MATCH(C10,siot!$F$3:$F$1887,0),27)</f>
        <v>3</v>
      </c>
      <c r="H10" s="2" t="b">
        <f t="shared" si="1"/>
        <v>0</v>
      </c>
      <c r="I10" s="1" t="s">
        <v>2</v>
      </c>
      <c r="J10" s="1" t="s">
        <v>19534</v>
      </c>
      <c r="K10" s="1"/>
    </row>
    <row r="11" spans="1:11" hidden="1">
      <c r="A11" s="1" t="s">
        <v>19505</v>
      </c>
      <c r="B11" s="1" t="s">
        <v>70</v>
      </c>
      <c r="C11" s="48" t="str">
        <f t="shared" si="0"/>
        <v>א אבו גוש</v>
      </c>
      <c r="D11" s="1" t="s">
        <v>19533</v>
      </c>
      <c r="E11" s="1"/>
      <c r="F11" s="2">
        <v>9</v>
      </c>
      <c r="G11" s="2">
        <f>INDEX(תוצאות_בחירות,MATCH(C11,siot!$F$3:$F$1887,0),27)</f>
        <v>3</v>
      </c>
      <c r="H11" s="2" t="b">
        <f t="shared" si="1"/>
        <v>0</v>
      </c>
      <c r="I11" s="1" t="s">
        <v>2</v>
      </c>
      <c r="J11" s="1" t="s">
        <v>19532</v>
      </c>
      <c r="K11" s="1"/>
    </row>
    <row r="12" spans="1:11" hidden="1">
      <c r="A12" s="1" t="s">
        <v>19505</v>
      </c>
      <c r="B12" s="1" t="s">
        <v>151</v>
      </c>
      <c r="C12" s="48" t="str">
        <f t="shared" si="0"/>
        <v>ה אבו גוש</v>
      </c>
      <c r="D12" s="1" t="s">
        <v>19525</v>
      </c>
      <c r="E12" s="1" t="s">
        <v>18</v>
      </c>
      <c r="F12" s="2" t="s">
        <v>19548</v>
      </c>
      <c r="G12" s="2">
        <f>INDEX(תוצאות_בחירות,MATCH(C12,siot!$F$3:$F$1887,0),27)</f>
        <v>3</v>
      </c>
      <c r="H12" s="2" t="b">
        <f t="shared" si="1"/>
        <v>0</v>
      </c>
      <c r="I12" s="1"/>
      <c r="J12" s="1"/>
      <c r="K12" s="1"/>
    </row>
    <row r="13" spans="1:11">
      <c r="A13" s="1" t="s">
        <v>19505</v>
      </c>
      <c r="B13" s="1" t="s">
        <v>151</v>
      </c>
      <c r="C13" s="48" t="str">
        <f t="shared" si="0"/>
        <v>ה אבו גוש</v>
      </c>
      <c r="D13" s="1" t="s">
        <v>19525</v>
      </c>
      <c r="E13" s="1" t="s">
        <v>17</v>
      </c>
      <c r="F13" s="2">
        <v>1</v>
      </c>
      <c r="G13" s="2">
        <f>INDEX(תוצאות_בחירות,MATCH(C13,siot!$F$3:$F$1887,0),27)</f>
        <v>3</v>
      </c>
      <c r="H13" s="2" t="b">
        <f t="shared" si="1"/>
        <v>1</v>
      </c>
      <c r="I13" s="1" t="s">
        <v>2</v>
      </c>
      <c r="J13" s="1" t="s">
        <v>19531</v>
      </c>
      <c r="K13" s="1"/>
    </row>
    <row r="14" spans="1:11">
      <c r="A14" s="1" t="s">
        <v>19505</v>
      </c>
      <c r="B14" s="1" t="s">
        <v>151</v>
      </c>
      <c r="C14" s="48" t="str">
        <f t="shared" si="0"/>
        <v>ה אבו גוש</v>
      </c>
      <c r="D14" s="1" t="s">
        <v>19525</v>
      </c>
      <c r="E14" s="1"/>
      <c r="F14" s="2">
        <v>2</v>
      </c>
      <c r="G14" s="2">
        <f>INDEX(תוצאות_בחירות,MATCH(C14,siot!$F$3:$F$1887,0),27)</f>
        <v>3</v>
      </c>
      <c r="H14" s="2" t="b">
        <f t="shared" si="1"/>
        <v>1</v>
      </c>
      <c r="I14" s="1" t="s">
        <v>2</v>
      </c>
      <c r="J14" s="1" t="s">
        <v>19530</v>
      </c>
      <c r="K14" s="1"/>
    </row>
    <row r="15" spans="1:11">
      <c r="A15" s="1" t="s">
        <v>19505</v>
      </c>
      <c r="B15" s="1" t="s">
        <v>151</v>
      </c>
      <c r="C15" s="48" t="str">
        <f t="shared" si="0"/>
        <v>ה אבו גוש</v>
      </c>
      <c r="D15" s="1" t="s">
        <v>19525</v>
      </c>
      <c r="E15" s="1"/>
      <c r="F15" s="2">
        <v>3</v>
      </c>
      <c r="G15" s="2">
        <f>INDEX(תוצאות_בחירות,MATCH(C15,siot!$F$3:$F$1887,0),27)</f>
        <v>3</v>
      </c>
      <c r="H15" s="2" t="b">
        <f t="shared" si="1"/>
        <v>1</v>
      </c>
      <c r="I15" s="1" t="s">
        <v>2</v>
      </c>
      <c r="J15" s="1" t="s">
        <v>19529</v>
      </c>
      <c r="K15" s="1"/>
    </row>
    <row r="16" spans="1:11" hidden="1">
      <c r="A16" s="1" t="s">
        <v>19505</v>
      </c>
      <c r="B16" s="1" t="s">
        <v>151</v>
      </c>
      <c r="C16" s="48" t="str">
        <f t="shared" si="0"/>
        <v>ה אבו גוש</v>
      </c>
      <c r="D16" s="1" t="s">
        <v>19525</v>
      </c>
      <c r="E16" s="1"/>
      <c r="F16" s="2">
        <v>4</v>
      </c>
      <c r="G16" s="2">
        <f>INDEX(תוצאות_בחירות,MATCH(C16,siot!$F$3:$F$1887,0),27)</f>
        <v>3</v>
      </c>
      <c r="H16" s="2" t="b">
        <f t="shared" si="1"/>
        <v>0</v>
      </c>
      <c r="I16" s="1" t="s">
        <v>2</v>
      </c>
      <c r="J16" s="1" t="s">
        <v>19528</v>
      </c>
      <c r="K16" s="1"/>
    </row>
    <row r="17" spans="1:11" hidden="1">
      <c r="A17" s="1" t="s">
        <v>19505</v>
      </c>
      <c r="B17" s="1" t="s">
        <v>151</v>
      </c>
      <c r="C17" s="48" t="str">
        <f t="shared" si="0"/>
        <v>ה אבו גוש</v>
      </c>
      <c r="D17" s="1" t="s">
        <v>19525</v>
      </c>
      <c r="E17" s="1"/>
      <c r="F17" s="2">
        <v>5</v>
      </c>
      <c r="G17" s="2">
        <f>INDEX(תוצאות_בחירות,MATCH(C17,siot!$F$3:$F$1887,0),27)</f>
        <v>3</v>
      </c>
      <c r="H17" s="2" t="b">
        <f t="shared" si="1"/>
        <v>0</v>
      </c>
      <c r="I17" s="1" t="s">
        <v>2</v>
      </c>
      <c r="J17" s="1" t="s">
        <v>19527</v>
      </c>
      <c r="K17" s="1"/>
    </row>
    <row r="18" spans="1:11" hidden="1">
      <c r="A18" s="1" t="s">
        <v>19505</v>
      </c>
      <c r="B18" s="1" t="s">
        <v>151</v>
      </c>
      <c r="C18" s="48" t="str">
        <f t="shared" si="0"/>
        <v>ה אבו גוש</v>
      </c>
      <c r="D18" s="1" t="s">
        <v>19525</v>
      </c>
      <c r="E18" s="1"/>
      <c r="F18" s="2">
        <v>6</v>
      </c>
      <c r="G18" s="2">
        <f>INDEX(תוצאות_בחירות,MATCH(C18,siot!$F$3:$F$1887,0),27)</f>
        <v>3</v>
      </c>
      <c r="H18" s="2" t="b">
        <f t="shared" si="1"/>
        <v>0</v>
      </c>
      <c r="I18" s="1" t="s">
        <v>2</v>
      </c>
      <c r="J18" s="1" t="s">
        <v>19526</v>
      </c>
      <c r="K18" s="1"/>
    </row>
    <row r="19" spans="1:11" hidden="1">
      <c r="A19" s="1" t="s">
        <v>19505</v>
      </c>
      <c r="B19" s="1" t="s">
        <v>151</v>
      </c>
      <c r="C19" s="48" t="str">
        <f t="shared" si="0"/>
        <v>ה אבו גוש</v>
      </c>
      <c r="D19" s="1" t="s">
        <v>19525</v>
      </c>
      <c r="E19" s="1"/>
      <c r="F19" s="2">
        <v>7</v>
      </c>
      <c r="G19" s="2">
        <f>INDEX(תוצאות_בחירות,MATCH(C19,siot!$F$3:$F$1887,0),27)</f>
        <v>3</v>
      </c>
      <c r="H19" s="2" t="b">
        <f t="shared" si="1"/>
        <v>0</v>
      </c>
      <c r="I19" s="1" t="s">
        <v>2</v>
      </c>
      <c r="J19" s="1" t="s">
        <v>19524</v>
      </c>
      <c r="K19" s="1"/>
    </row>
    <row r="20" spans="1:11" hidden="1">
      <c r="A20" s="1" t="s">
        <v>19505</v>
      </c>
      <c r="B20" s="1" t="s">
        <v>17267</v>
      </c>
      <c r="C20" s="48" t="str">
        <f t="shared" si="0"/>
        <v>למ אבו גוש</v>
      </c>
      <c r="D20" s="1" t="s">
        <v>19516</v>
      </c>
      <c r="E20" s="1" t="s">
        <v>18</v>
      </c>
      <c r="F20" s="2" t="s">
        <v>19548</v>
      </c>
      <c r="G20" s="2">
        <f>INDEX(תוצאות_בחירות,MATCH(C20,siot!$F$3:$F$1887,0),27)</f>
        <v>4</v>
      </c>
      <c r="H20" s="2" t="b">
        <f t="shared" si="1"/>
        <v>0</v>
      </c>
      <c r="I20" s="1"/>
      <c r="J20" s="1"/>
      <c r="K20" s="1"/>
    </row>
    <row r="21" spans="1:11">
      <c r="A21" s="1" t="s">
        <v>19505</v>
      </c>
      <c r="B21" s="1" t="s">
        <v>17267</v>
      </c>
      <c r="C21" s="48" t="str">
        <f t="shared" si="0"/>
        <v>למ אבו גוש</v>
      </c>
      <c r="D21" s="1" t="s">
        <v>19516</v>
      </c>
      <c r="E21" s="1" t="s">
        <v>17</v>
      </c>
      <c r="F21" s="2">
        <v>1</v>
      </c>
      <c r="G21" s="2">
        <f>INDEX(תוצאות_בחירות,MATCH(C21,siot!$F$3:$F$1887,0),27)</f>
        <v>4</v>
      </c>
      <c r="H21" s="2" t="b">
        <f t="shared" si="1"/>
        <v>1</v>
      </c>
      <c r="I21" s="1" t="s">
        <v>2</v>
      </c>
      <c r="J21" s="1" t="s">
        <v>19523</v>
      </c>
      <c r="K21" s="1"/>
    </row>
    <row r="22" spans="1:11">
      <c r="A22" s="1" t="s">
        <v>19505</v>
      </c>
      <c r="B22" s="1" t="s">
        <v>17267</v>
      </c>
      <c r="C22" s="48" t="str">
        <f t="shared" si="0"/>
        <v>למ אבו גוש</v>
      </c>
      <c r="D22" s="1" t="s">
        <v>19516</v>
      </c>
      <c r="E22" s="1"/>
      <c r="F22" s="2">
        <v>2</v>
      </c>
      <c r="G22" s="2">
        <f>INDEX(תוצאות_בחירות,MATCH(C22,siot!$F$3:$F$1887,0),27)</f>
        <v>4</v>
      </c>
      <c r="H22" s="2" t="b">
        <f t="shared" si="1"/>
        <v>1</v>
      </c>
      <c r="I22" s="1" t="s">
        <v>2</v>
      </c>
      <c r="J22" s="1" t="s">
        <v>19522</v>
      </c>
      <c r="K22" s="1"/>
    </row>
    <row r="23" spans="1:11">
      <c r="A23" s="1" t="s">
        <v>19505</v>
      </c>
      <c r="B23" s="1" t="s">
        <v>17267</v>
      </c>
      <c r="C23" s="48" t="str">
        <f t="shared" si="0"/>
        <v>למ אבו גוש</v>
      </c>
      <c r="D23" s="1" t="s">
        <v>19516</v>
      </c>
      <c r="E23" s="1"/>
      <c r="F23" s="2">
        <v>3</v>
      </c>
      <c r="G23" s="2">
        <f>INDEX(תוצאות_בחירות,MATCH(C23,siot!$F$3:$F$1887,0),27)</f>
        <v>4</v>
      </c>
      <c r="H23" s="2" t="b">
        <f t="shared" si="1"/>
        <v>1</v>
      </c>
      <c r="I23" s="1" t="s">
        <v>2</v>
      </c>
      <c r="J23" s="1" t="s">
        <v>19521</v>
      </c>
      <c r="K23" s="1"/>
    </row>
    <row r="24" spans="1:11">
      <c r="A24" s="1" t="s">
        <v>19505</v>
      </c>
      <c r="B24" s="1" t="s">
        <v>17267</v>
      </c>
      <c r="C24" s="48" t="str">
        <f t="shared" si="0"/>
        <v>למ אבו גוש</v>
      </c>
      <c r="D24" s="1" t="s">
        <v>19516</v>
      </c>
      <c r="E24" s="1"/>
      <c r="F24" s="2">
        <v>4</v>
      </c>
      <c r="G24" s="2">
        <f>INDEX(תוצאות_בחירות,MATCH(C24,siot!$F$3:$F$1887,0),27)</f>
        <v>4</v>
      </c>
      <c r="H24" s="2" t="b">
        <f t="shared" si="1"/>
        <v>1</v>
      </c>
      <c r="I24" s="1" t="s">
        <v>2</v>
      </c>
      <c r="J24" s="1" t="s">
        <v>19520</v>
      </c>
      <c r="K24" s="1"/>
    </row>
    <row r="25" spans="1:11" hidden="1">
      <c r="A25" s="1" t="s">
        <v>19505</v>
      </c>
      <c r="B25" s="1" t="s">
        <v>17267</v>
      </c>
      <c r="C25" s="48" t="str">
        <f t="shared" si="0"/>
        <v>למ אבו גוש</v>
      </c>
      <c r="D25" s="1" t="s">
        <v>19516</v>
      </c>
      <c r="E25" s="1"/>
      <c r="F25" s="2">
        <v>5</v>
      </c>
      <c r="G25" s="2">
        <f>INDEX(תוצאות_בחירות,MATCH(C25,siot!$F$3:$F$1887,0),27)</f>
        <v>4</v>
      </c>
      <c r="H25" s="2" t="b">
        <f t="shared" si="1"/>
        <v>0</v>
      </c>
      <c r="I25" s="1" t="s">
        <v>2</v>
      </c>
      <c r="J25" s="1" t="s">
        <v>19519</v>
      </c>
      <c r="K25" s="1"/>
    </row>
    <row r="26" spans="1:11" hidden="1">
      <c r="A26" s="1" t="s">
        <v>19505</v>
      </c>
      <c r="B26" s="1" t="s">
        <v>17267</v>
      </c>
      <c r="C26" s="48" t="str">
        <f t="shared" si="0"/>
        <v>למ אבו גוש</v>
      </c>
      <c r="D26" s="1" t="s">
        <v>19516</v>
      </c>
      <c r="E26" s="1"/>
      <c r="F26" s="2">
        <v>6</v>
      </c>
      <c r="G26" s="2">
        <f>INDEX(תוצאות_בחירות,MATCH(C26,siot!$F$3:$F$1887,0),27)</f>
        <v>4</v>
      </c>
      <c r="H26" s="2" t="b">
        <f t="shared" si="1"/>
        <v>0</v>
      </c>
      <c r="I26" s="1" t="s">
        <v>2</v>
      </c>
      <c r="J26" s="1" t="s">
        <v>19518</v>
      </c>
      <c r="K26" s="1"/>
    </row>
    <row r="27" spans="1:11" hidden="1">
      <c r="A27" s="1" t="s">
        <v>19505</v>
      </c>
      <c r="B27" s="1" t="s">
        <v>17267</v>
      </c>
      <c r="C27" s="48" t="str">
        <f t="shared" si="0"/>
        <v>למ אבו גוש</v>
      </c>
      <c r="D27" s="1" t="s">
        <v>19516</v>
      </c>
      <c r="E27" s="1"/>
      <c r="F27" s="2">
        <v>7</v>
      </c>
      <c r="G27" s="2">
        <f>INDEX(תוצאות_בחירות,MATCH(C27,siot!$F$3:$F$1887,0),27)</f>
        <v>4</v>
      </c>
      <c r="H27" s="2" t="b">
        <f t="shared" si="1"/>
        <v>0</v>
      </c>
      <c r="I27" s="1" t="s">
        <v>2</v>
      </c>
      <c r="J27" s="1" t="s">
        <v>19517</v>
      </c>
      <c r="K27" s="1"/>
    </row>
    <row r="28" spans="1:11" hidden="1">
      <c r="A28" s="1" t="s">
        <v>19505</v>
      </c>
      <c r="B28" s="1" t="s">
        <v>17267</v>
      </c>
      <c r="C28" s="48" t="str">
        <f t="shared" si="0"/>
        <v>למ אבו גוש</v>
      </c>
      <c r="D28" s="1" t="s">
        <v>19516</v>
      </c>
      <c r="E28" s="1"/>
      <c r="F28" s="2">
        <v>8</v>
      </c>
      <c r="G28" s="2">
        <f>INDEX(תוצאות_בחירות,MATCH(C28,siot!$F$3:$F$1887,0),27)</f>
        <v>4</v>
      </c>
      <c r="H28" s="2" t="b">
        <f t="shared" si="1"/>
        <v>0</v>
      </c>
      <c r="I28" s="1" t="s">
        <v>2</v>
      </c>
      <c r="J28" s="1" t="s">
        <v>19515</v>
      </c>
      <c r="K28" s="1"/>
    </row>
    <row r="29" spans="1:11" hidden="1">
      <c r="A29" s="1" t="s">
        <v>19505</v>
      </c>
      <c r="B29" s="1" t="s">
        <v>1059</v>
      </c>
      <c r="C29" s="48" t="str">
        <f t="shared" si="0"/>
        <v>ע אבו גוש</v>
      </c>
      <c r="D29" s="1" t="s">
        <v>4247</v>
      </c>
      <c r="E29" s="1" t="s">
        <v>3</v>
      </c>
      <c r="F29" s="2" t="s">
        <v>19548</v>
      </c>
      <c r="G29" s="2">
        <f>INDEX(תוצאות_בחירות,MATCH(C29,siot!$F$3:$F$1887,0),27)</f>
        <v>0</v>
      </c>
      <c r="H29" s="2" t="b">
        <f t="shared" si="1"/>
        <v>0</v>
      </c>
      <c r="I29" s="1"/>
      <c r="J29" s="1"/>
      <c r="K29" s="1"/>
    </row>
    <row r="30" spans="1:11" hidden="1">
      <c r="A30" s="1" t="s">
        <v>19505</v>
      </c>
      <c r="B30" s="1" t="s">
        <v>1059</v>
      </c>
      <c r="C30" s="48" t="str">
        <f t="shared" si="0"/>
        <v>ע אבו גוש</v>
      </c>
      <c r="D30" s="1" t="s">
        <v>4247</v>
      </c>
      <c r="E30" s="1"/>
      <c r="F30" s="2">
        <v>1</v>
      </c>
      <c r="G30" s="2">
        <f>INDEX(תוצאות_בחירות,MATCH(C30,siot!$F$3:$F$1887,0),27)</f>
        <v>0</v>
      </c>
      <c r="H30" s="2" t="b">
        <f t="shared" si="1"/>
        <v>0</v>
      </c>
      <c r="I30" s="1" t="s">
        <v>2</v>
      </c>
      <c r="J30" s="1" t="s">
        <v>19514</v>
      </c>
      <c r="K30" s="1"/>
    </row>
    <row r="31" spans="1:11" hidden="1">
      <c r="A31" s="1" t="s">
        <v>19505</v>
      </c>
      <c r="B31" s="1" t="s">
        <v>1059</v>
      </c>
      <c r="C31" s="48" t="str">
        <f t="shared" si="0"/>
        <v>ע אבו גוש</v>
      </c>
      <c r="D31" s="1" t="s">
        <v>4247</v>
      </c>
      <c r="E31" s="1"/>
      <c r="F31" s="2">
        <v>2</v>
      </c>
      <c r="G31" s="2">
        <f>INDEX(תוצאות_בחירות,MATCH(C31,siot!$F$3:$F$1887,0),27)</f>
        <v>0</v>
      </c>
      <c r="H31" s="2" t="b">
        <f t="shared" si="1"/>
        <v>0</v>
      </c>
      <c r="I31" s="1" t="s">
        <v>2</v>
      </c>
      <c r="J31" s="1" t="s">
        <v>19513</v>
      </c>
      <c r="K31" s="1"/>
    </row>
    <row r="32" spans="1:11" hidden="1">
      <c r="A32" s="1" t="s">
        <v>19505</v>
      </c>
      <c r="B32" s="1" t="s">
        <v>1059</v>
      </c>
      <c r="C32" s="48" t="str">
        <f t="shared" si="0"/>
        <v>ע אבו גוש</v>
      </c>
      <c r="D32" s="1" t="s">
        <v>4247</v>
      </c>
      <c r="E32" s="1"/>
      <c r="F32" s="2">
        <v>3</v>
      </c>
      <c r="G32" s="2">
        <f>INDEX(תוצאות_בחירות,MATCH(C32,siot!$F$3:$F$1887,0),27)</f>
        <v>0</v>
      </c>
      <c r="H32" s="2" t="b">
        <f t="shared" si="1"/>
        <v>0</v>
      </c>
      <c r="I32" s="1" t="s">
        <v>2</v>
      </c>
      <c r="J32" s="1" t="s">
        <v>19512</v>
      </c>
      <c r="K32" s="1"/>
    </row>
    <row r="33" spans="1:11" hidden="1">
      <c r="A33" s="1" t="s">
        <v>19505</v>
      </c>
      <c r="B33" s="1" t="s">
        <v>1059</v>
      </c>
      <c r="C33" s="48" t="str">
        <f t="shared" si="0"/>
        <v>ע אבו גוש</v>
      </c>
      <c r="D33" s="1" t="s">
        <v>4247</v>
      </c>
      <c r="E33" s="1"/>
      <c r="F33" s="2">
        <v>4</v>
      </c>
      <c r="G33" s="2">
        <f>INDEX(תוצאות_בחירות,MATCH(C33,siot!$F$3:$F$1887,0),27)</f>
        <v>0</v>
      </c>
      <c r="H33" s="2" t="b">
        <f t="shared" si="1"/>
        <v>0</v>
      </c>
      <c r="I33" s="1" t="s">
        <v>2</v>
      </c>
      <c r="J33" s="1" t="s">
        <v>19511</v>
      </c>
      <c r="K33" s="1"/>
    </row>
    <row r="34" spans="1:11" hidden="1">
      <c r="A34" s="1" t="s">
        <v>19505</v>
      </c>
      <c r="B34" s="1" t="s">
        <v>1059</v>
      </c>
      <c r="C34" s="48" t="str">
        <f t="shared" si="0"/>
        <v>ע אבו גוש</v>
      </c>
      <c r="D34" s="1" t="s">
        <v>4247</v>
      </c>
      <c r="E34" s="1"/>
      <c r="F34" s="2">
        <v>5</v>
      </c>
      <c r="G34" s="2">
        <f>INDEX(תוצאות_בחירות,MATCH(C34,siot!$F$3:$F$1887,0),27)</f>
        <v>0</v>
      </c>
      <c r="H34" s="2" t="b">
        <f t="shared" si="1"/>
        <v>0</v>
      </c>
      <c r="I34" s="1" t="s">
        <v>2</v>
      </c>
      <c r="J34" s="1" t="s">
        <v>19510</v>
      </c>
      <c r="K34" s="1"/>
    </row>
    <row r="35" spans="1:11" hidden="1">
      <c r="A35" s="1" t="s">
        <v>19505</v>
      </c>
      <c r="B35" s="1" t="s">
        <v>339</v>
      </c>
      <c r="C35" s="48" t="str">
        <f t="shared" si="0"/>
        <v>ץ אבו גוש</v>
      </c>
      <c r="D35" s="1" t="s">
        <v>19504</v>
      </c>
      <c r="E35" s="1" t="s">
        <v>3</v>
      </c>
      <c r="F35" s="2" t="s">
        <v>19548</v>
      </c>
      <c r="G35" s="2">
        <f>INDEX(תוצאות_בחירות,MATCH(C35,siot!$F$3:$F$1887,0),27)</f>
        <v>0</v>
      </c>
      <c r="H35" s="2" t="b">
        <f t="shared" si="1"/>
        <v>0</v>
      </c>
      <c r="I35" s="1"/>
      <c r="J35" s="1"/>
      <c r="K35" s="1"/>
    </row>
    <row r="36" spans="1:11" hidden="1">
      <c r="A36" s="1" t="s">
        <v>19505</v>
      </c>
      <c r="B36" s="1" t="s">
        <v>339</v>
      </c>
      <c r="C36" s="48" t="str">
        <f t="shared" si="0"/>
        <v>ץ אבו גוש</v>
      </c>
      <c r="D36" s="1" t="s">
        <v>19504</v>
      </c>
      <c r="E36" s="1"/>
      <c r="F36" s="2">
        <v>1</v>
      </c>
      <c r="G36" s="2">
        <f>INDEX(תוצאות_בחירות,MATCH(C36,siot!$F$3:$F$1887,0),27)</f>
        <v>0</v>
      </c>
      <c r="H36" s="2" t="b">
        <f t="shared" si="1"/>
        <v>0</v>
      </c>
      <c r="I36" s="1" t="s">
        <v>2</v>
      </c>
      <c r="J36" s="1" t="s">
        <v>19509</v>
      </c>
      <c r="K36" s="1"/>
    </row>
    <row r="37" spans="1:11" hidden="1">
      <c r="A37" s="1" t="s">
        <v>19505</v>
      </c>
      <c r="B37" s="1" t="s">
        <v>339</v>
      </c>
      <c r="C37" s="48" t="str">
        <f t="shared" si="0"/>
        <v>ץ אבו גוש</v>
      </c>
      <c r="D37" s="1" t="s">
        <v>19504</v>
      </c>
      <c r="E37" s="1"/>
      <c r="F37" s="2">
        <v>2</v>
      </c>
      <c r="G37" s="2">
        <f>INDEX(תוצאות_בחירות,MATCH(C37,siot!$F$3:$F$1887,0),27)</f>
        <v>0</v>
      </c>
      <c r="H37" s="2" t="b">
        <f t="shared" si="1"/>
        <v>0</v>
      </c>
      <c r="I37" s="1" t="s">
        <v>2</v>
      </c>
      <c r="J37" s="1" t="s">
        <v>19508</v>
      </c>
      <c r="K37" s="1"/>
    </row>
    <row r="38" spans="1:11" hidden="1">
      <c r="A38" s="1" t="s">
        <v>19505</v>
      </c>
      <c r="B38" s="1" t="s">
        <v>339</v>
      </c>
      <c r="C38" s="48" t="str">
        <f t="shared" si="0"/>
        <v>ץ אבו גוש</v>
      </c>
      <c r="D38" s="1" t="s">
        <v>19504</v>
      </c>
      <c r="E38" s="1"/>
      <c r="F38" s="2">
        <v>3</v>
      </c>
      <c r="G38" s="2">
        <f>INDEX(תוצאות_בחירות,MATCH(C38,siot!$F$3:$F$1887,0),27)</f>
        <v>0</v>
      </c>
      <c r="H38" s="2" t="b">
        <f t="shared" si="1"/>
        <v>0</v>
      </c>
      <c r="I38" s="1" t="s">
        <v>2</v>
      </c>
      <c r="J38" s="1" t="s">
        <v>19507</v>
      </c>
      <c r="K38" s="1"/>
    </row>
    <row r="39" spans="1:11" hidden="1">
      <c r="A39" s="1" t="s">
        <v>19505</v>
      </c>
      <c r="B39" s="1" t="s">
        <v>339</v>
      </c>
      <c r="C39" s="48" t="str">
        <f t="shared" si="0"/>
        <v>ץ אבו גוש</v>
      </c>
      <c r="D39" s="1" t="s">
        <v>19504</v>
      </c>
      <c r="E39" s="1"/>
      <c r="F39" s="2">
        <v>4</v>
      </c>
      <c r="G39" s="2">
        <f>INDEX(תוצאות_בחירות,MATCH(C39,siot!$F$3:$F$1887,0),27)</f>
        <v>0</v>
      </c>
      <c r="H39" s="2" t="b">
        <f t="shared" si="1"/>
        <v>0</v>
      </c>
      <c r="I39" s="1" t="s">
        <v>2</v>
      </c>
      <c r="J39" s="1" t="s">
        <v>19506</v>
      </c>
      <c r="K39" s="1"/>
    </row>
    <row r="40" spans="1:11" hidden="1">
      <c r="A40" s="1" t="s">
        <v>19505</v>
      </c>
      <c r="B40" s="1" t="s">
        <v>339</v>
      </c>
      <c r="C40" s="48" t="str">
        <f t="shared" si="0"/>
        <v>ץ אבו גוש</v>
      </c>
      <c r="D40" s="1" t="s">
        <v>19504</v>
      </c>
      <c r="E40" s="1"/>
      <c r="F40" s="2">
        <v>5</v>
      </c>
      <c r="G40" s="2">
        <f>INDEX(תוצאות_בחירות,MATCH(C40,siot!$F$3:$F$1887,0),27)</f>
        <v>0</v>
      </c>
      <c r="H40" s="2" t="b">
        <f t="shared" si="1"/>
        <v>0</v>
      </c>
      <c r="I40" s="1" t="s">
        <v>2</v>
      </c>
      <c r="J40" s="1" t="s">
        <v>19503</v>
      </c>
      <c r="K40" s="1"/>
    </row>
    <row r="41" spans="1:11" hidden="1">
      <c r="A41" s="1" t="s">
        <v>19402</v>
      </c>
      <c r="B41" s="1" t="s">
        <v>70</v>
      </c>
      <c r="C41" s="48" t="str">
        <f t="shared" si="0"/>
        <v>א אבו סנאן</v>
      </c>
      <c r="D41" s="1" t="s">
        <v>11017</v>
      </c>
      <c r="E41" s="1" t="s">
        <v>18</v>
      </c>
      <c r="F41" s="2" t="s">
        <v>19548</v>
      </c>
      <c r="G41" s="2">
        <f>INDEX(תוצאות_בחירות,MATCH(C41,siot!$F$3:$F$1887,0),27)</f>
        <v>0</v>
      </c>
      <c r="H41" s="2" t="b">
        <f t="shared" si="1"/>
        <v>0</v>
      </c>
      <c r="I41" s="1"/>
      <c r="J41" s="1"/>
      <c r="K41" s="1"/>
    </row>
    <row r="42" spans="1:11" hidden="1">
      <c r="A42" s="1" t="s">
        <v>19402</v>
      </c>
      <c r="B42" s="1" t="s">
        <v>70</v>
      </c>
      <c r="C42" s="48" t="str">
        <f t="shared" si="0"/>
        <v>א אבו סנאן</v>
      </c>
      <c r="D42" s="1" t="s">
        <v>11017</v>
      </c>
      <c r="E42" s="1" t="s">
        <v>17</v>
      </c>
      <c r="F42" s="2">
        <v>1</v>
      </c>
      <c r="G42" s="2">
        <f>INDEX(תוצאות_בחירות,MATCH(C42,siot!$F$3:$F$1887,0),27)</f>
        <v>0</v>
      </c>
      <c r="H42" s="2" t="b">
        <f t="shared" si="1"/>
        <v>0</v>
      </c>
      <c r="I42" s="1" t="s">
        <v>2</v>
      </c>
      <c r="J42" s="1" t="s">
        <v>19502</v>
      </c>
      <c r="K42" s="1"/>
    </row>
    <row r="43" spans="1:11" hidden="1">
      <c r="A43" s="1" t="s">
        <v>19402</v>
      </c>
      <c r="B43" s="1" t="s">
        <v>70</v>
      </c>
      <c r="C43" s="48" t="str">
        <f t="shared" si="0"/>
        <v>א אבו סנאן</v>
      </c>
      <c r="D43" s="1" t="s">
        <v>11017</v>
      </c>
      <c r="E43" s="1"/>
      <c r="F43" s="2">
        <v>2</v>
      </c>
      <c r="G43" s="2">
        <f>INDEX(תוצאות_בחירות,MATCH(C43,siot!$F$3:$F$1887,0),27)</f>
        <v>0</v>
      </c>
      <c r="H43" s="2" t="b">
        <f t="shared" si="1"/>
        <v>0</v>
      </c>
      <c r="I43" s="1" t="s">
        <v>2</v>
      </c>
      <c r="J43" s="1" t="s">
        <v>19501</v>
      </c>
      <c r="K43" s="1"/>
    </row>
    <row r="44" spans="1:11" hidden="1">
      <c r="A44" s="1" t="s">
        <v>19402</v>
      </c>
      <c r="B44" s="1" t="s">
        <v>70</v>
      </c>
      <c r="C44" s="48" t="str">
        <f t="shared" si="0"/>
        <v>א אבו סנאן</v>
      </c>
      <c r="D44" s="1" t="s">
        <v>11017</v>
      </c>
      <c r="E44" s="1"/>
      <c r="F44" s="2">
        <v>3</v>
      </c>
      <c r="G44" s="2">
        <f>INDEX(תוצאות_בחירות,MATCH(C44,siot!$F$3:$F$1887,0),27)</f>
        <v>0</v>
      </c>
      <c r="H44" s="2" t="b">
        <f t="shared" si="1"/>
        <v>0</v>
      </c>
      <c r="I44" s="1" t="s">
        <v>2</v>
      </c>
      <c r="J44" s="1" t="s">
        <v>19500</v>
      </c>
      <c r="K44" s="1"/>
    </row>
    <row r="45" spans="1:11" hidden="1">
      <c r="A45" s="1" t="s">
        <v>19402</v>
      </c>
      <c r="B45" s="1" t="s">
        <v>70</v>
      </c>
      <c r="C45" s="48" t="str">
        <f t="shared" si="0"/>
        <v>א אבו סנאן</v>
      </c>
      <c r="D45" s="1" t="s">
        <v>11017</v>
      </c>
      <c r="E45" s="1"/>
      <c r="F45" s="2">
        <v>4</v>
      </c>
      <c r="G45" s="2">
        <f>INDEX(תוצאות_בחירות,MATCH(C45,siot!$F$3:$F$1887,0),27)</f>
        <v>0</v>
      </c>
      <c r="H45" s="2" t="b">
        <f t="shared" si="1"/>
        <v>0</v>
      </c>
      <c r="I45" s="1" t="s">
        <v>2</v>
      </c>
      <c r="J45" s="1" t="s">
        <v>19499</v>
      </c>
      <c r="K45" s="1"/>
    </row>
    <row r="46" spans="1:11" hidden="1">
      <c r="A46" s="1" t="s">
        <v>19402</v>
      </c>
      <c r="B46" s="1" t="s">
        <v>5573</v>
      </c>
      <c r="C46" s="48" t="str">
        <f t="shared" si="0"/>
        <v>אד אבו סנאן</v>
      </c>
      <c r="D46" s="1" t="s">
        <v>19491</v>
      </c>
      <c r="E46" s="1" t="s">
        <v>3</v>
      </c>
      <c r="F46" s="2" t="s">
        <v>19548</v>
      </c>
      <c r="G46" s="2">
        <f>INDEX(תוצאות_בחירות,MATCH(C46,siot!$F$3:$F$1887,0),27)</f>
        <v>2</v>
      </c>
      <c r="H46" s="2" t="b">
        <f t="shared" si="1"/>
        <v>0</v>
      </c>
      <c r="I46" s="1"/>
      <c r="J46" s="1"/>
      <c r="K46" s="1"/>
    </row>
    <row r="47" spans="1:11">
      <c r="A47" s="1" t="s">
        <v>19402</v>
      </c>
      <c r="B47" s="1" t="s">
        <v>5573</v>
      </c>
      <c r="C47" s="48" t="str">
        <f t="shared" si="0"/>
        <v>אד אבו סנאן</v>
      </c>
      <c r="D47" s="1" t="s">
        <v>19491</v>
      </c>
      <c r="E47" s="1"/>
      <c r="F47" s="2">
        <v>1</v>
      </c>
      <c r="G47" s="2">
        <f>INDEX(תוצאות_בחירות,MATCH(C47,siot!$F$3:$F$1887,0),27)</f>
        <v>2</v>
      </c>
      <c r="H47" s="2" t="b">
        <f t="shared" si="1"/>
        <v>1</v>
      </c>
      <c r="I47" s="1" t="s">
        <v>2</v>
      </c>
      <c r="J47" s="1" t="s">
        <v>19498</v>
      </c>
      <c r="K47" s="1"/>
    </row>
    <row r="48" spans="1:11">
      <c r="A48" s="1" t="s">
        <v>19402</v>
      </c>
      <c r="B48" s="1" t="s">
        <v>5573</v>
      </c>
      <c r="C48" s="48" t="str">
        <f t="shared" si="0"/>
        <v>אד אבו סנאן</v>
      </c>
      <c r="D48" s="1" t="s">
        <v>19491</v>
      </c>
      <c r="E48" s="1"/>
      <c r="F48" s="2">
        <v>2</v>
      </c>
      <c r="G48" s="2">
        <f>INDEX(תוצאות_בחירות,MATCH(C48,siot!$F$3:$F$1887,0),27)</f>
        <v>2</v>
      </c>
      <c r="H48" s="2" t="b">
        <f t="shared" si="1"/>
        <v>1</v>
      </c>
      <c r="I48" s="1" t="s">
        <v>2</v>
      </c>
      <c r="J48" s="1" t="s">
        <v>19497</v>
      </c>
      <c r="K48" s="1"/>
    </row>
    <row r="49" spans="1:11" hidden="1">
      <c r="A49" s="1" t="s">
        <v>19402</v>
      </c>
      <c r="B49" s="1" t="s">
        <v>5573</v>
      </c>
      <c r="C49" s="48" t="str">
        <f t="shared" si="0"/>
        <v>אד אבו סנאן</v>
      </c>
      <c r="D49" s="1" t="s">
        <v>19491</v>
      </c>
      <c r="E49" s="1"/>
      <c r="F49" s="2">
        <v>3</v>
      </c>
      <c r="G49" s="2">
        <f>INDEX(תוצאות_בחירות,MATCH(C49,siot!$F$3:$F$1887,0),27)</f>
        <v>2</v>
      </c>
      <c r="H49" s="2" t="b">
        <f t="shared" si="1"/>
        <v>0</v>
      </c>
      <c r="I49" s="1" t="s">
        <v>2</v>
      </c>
      <c r="J49" s="1" t="s">
        <v>19496</v>
      </c>
      <c r="K49" s="1"/>
    </row>
    <row r="50" spans="1:11" hidden="1">
      <c r="A50" s="1" t="s">
        <v>19402</v>
      </c>
      <c r="B50" s="1" t="s">
        <v>5573</v>
      </c>
      <c r="C50" s="48" t="str">
        <f t="shared" si="0"/>
        <v>אד אבו סנאן</v>
      </c>
      <c r="D50" s="1" t="s">
        <v>19491</v>
      </c>
      <c r="E50" s="1"/>
      <c r="F50" s="2">
        <v>4</v>
      </c>
      <c r="G50" s="2">
        <f>INDEX(תוצאות_בחירות,MATCH(C50,siot!$F$3:$F$1887,0),27)</f>
        <v>2</v>
      </c>
      <c r="H50" s="2" t="b">
        <f t="shared" si="1"/>
        <v>0</v>
      </c>
      <c r="I50" s="1" t="s">
        <v>2</v>
      </c>
      <c r="J50" s="1" t="s">
        <v>19495</v>
      </c>
      <c r="K50" s="1"/>
    </row>
    <row r="51" spans="1:11" hidden="1">
      <c r="A51" s="1" t="s">
        <v>19402</v>
      </c>
      <c r="B51" s="1" t="s">
        <v>5573</v>
      </c>
      <c r="C51" s="48" t="str">
        <f t="shared" si="0"/>
        <v>אד אבו סנאן</v>
      </c>
      <c r="D51" s="1" t="s">
        <v>19491</v>
      </c>
      <c r="E51" s="1"/>
      <c r="F51" s="2">
        <v>5</v>
      </c>
      <c r="G51" s="2">
        <f>INDEX(תוצאות_בחירות,MATCH(C51,siot!$F$3:$F$1887,0),27)</f>
        <v>2</v>
      </c>
      <c r="H51" s="2" t="b">
        <f t="shared" si="1"/>
        <v>0</v>
      </c>
      <c r="I51" s="1" t="s">
        <v>2</v>
      </c>
      <c r="J51" s="1" t="s">
        <v>19494</v>
      </c>
      <c r="K51" s="1"/>
    </row>
    <row r="52" spans="1:11" hidden="1">
      <c r="A52" s="1" t="s">
        <v>19402</v>
      </c>
      <c r="B52" s="1" t="s">
        <v>5573</v>
      </c>
      <c r="C52" s="48" t="str">
        <f t="shared" si="0"/>
        <v>אד אבו סנאן</v>
      </c>
      <c r="D52" s="1" t="s">
        <v>19491</v>
      </c>
      <c r="E52" s="1"/>
      <c r="F52" s="2">
        <v>6</v>
      </c>
      <c r="G52" s="2">
        <f>INDEX(תוצאות_בחירות,MATCH(C52,siot!$F$3:$F$1887,0),27)</f>
        <v>2</v>
      </c>
      <c r="H52" s="2" t="b">
        <f t="shared" si="1"/>
        <v>0</v>
      </c>
      <c r="I52" s="1" t="s">
        <v>2</v>
      </c>
      <c r="J52" s="1" t="s">
        <v>19493</v>
      </c>
      <c r="K52" s="1"/>
    </row>
    <row r="53" spans="1:11" hidden="1">
      <c r="A53" s="1" t="s">
        <v>19402</v>
      </c>
      <c r="B53" s="1" t="s">
        <v>5573</v>
      </c>
      <c r="C53" s="48" t="str">
        <f t="shared" si="0"/>
        <v>אד אבו סנאן</v>
      </c>
      <c r="D53" s="1" t="s">
        <v>19491</v>
      </c>
      <c r="E53" s="1"/>
      <c r="F53" s="2">
        <v>7</v>
      </c>
      <c r="G53" s="2">
        <f>INDEX(תוצאות_בחירות,MATCH(C53,siot!$F$3:$F$1887,0),27)</f>
        <v>2</v>
      </c>
      <c r="H53" s="2" t="b">
        <f t="shared" si="1"/>
        <v>0</v>
      </c>
      <c r="I53" s="1" t="s">
        <v>2</v>
      </c>
      <c r="J53" s="1" t="s">
        <v>19492</v>
      </c>
      <c r="K53" s="1"/>
    </row>
    <row r="54" spans="1:11" hidden="1">
      <c r="A54" s="1" t="s">
        <v>19402</v>
      </c>
      <c r="B54" s="1" t="s">
        <v>5573</v>
      </c>
      <c r="C54" s="48" t="str">
        <f t="shared" si="0"/>
        <v>אד אבו סנאן</v>
      </c>
      <c r="D54" s="1" t="s">
        <v>19491</v>
      </c>
      <c r="E54" s="1"/>
      <c r="F54" s="2">
        <v>8</v>
      </c>
      <c r="G54" s="2">
        <f>INDEX(תוצאות_בחירות,MATCH(C54,siot!$F$3:$F$1887,0),27)</f>
        <v>2</v>
      </c>
      <c r="H54" s="2" t="b">
        <f t="shared" si="1"/>
        <v>0</v>
      </c>
      <c r="I54" s="1" t="s">
        <v>2</v>
      </c>
      <c r="J54" s="1" t="s">
        <v>19490</v>
      </c>
      <c r="K54" s="1"/>
    </row>
    <row r="55" spans="1:11" hidden="1">
      <c r="A55" s="1" t="s">
        <v>19402</v>
      </c>
      <c r="B55" s="1" t="s">
        <v>49</v>
      </c>
      <c r="C55" s="48" t="str">
        <f t="shared" si="0"/>
        <v>ו אבו סנאן</v>
      </c>
      <c r="D55" s="1" t="s">
        <v>4667</v>
      </c>
      <c r="E55" s="1" t="s">
        <v>3</v>
      </c>
      <c r="F55" s="2" t="s">
        <v>19548</v>
      </c>
      <c r="G55" s="2">
        <f>INDEX(תוצאות_בחירות,MATCH(C55,siot!$F$3:$F$1887,0),27)</f>
        <v>3</v>
      </c>
      <c r="H55" s="2" t="b">
        <f t="shared" si="1"/>
        <v>0</v>
      </c>
      <c r="I55" s="1"/>
      <c r="J55" s="1"/>
      <c r="K55" s="1"/>
    </row>
    <row r="56" spans="1:11">
      <c r="A56" s="1" t="s">
        <v>19402</v>
      </c>
      <c r="B56" s="1" t="s">
        <v>49</v>
      </c>
      <c r="C56" s="48" t="str">
        <f t="shared" si="0"/>
        <v>ו אבו סנאן</v>
      </c>
      <c r="D56" s="1" t="s">
        <v>4667</v>
      </c>
      <c r="E56" s="1"/>
      <c r="F56" s="2">
        <v>1</v>
      </c>
      <c r="G56" s="2">
        <f>INDEX(תוצאות_בחירות,MATCH(C56,siot!$F$3:$F$1887,0),27)</f>
        <v>3</v>
      </c>
      <c r="H56" s="2" t="b">
        <f t="shared" si="1"/>
        <v>1</v>
      </c>
      <c r="I56" s="1" t="s">
        <v>2</v>
      </c>
      <c r="J56" s="1" t="s">
        <v>19489</v>
      </c>
      <c r="K56" s="1"/>
    </row>
    <row r="57" spans="1:11">
      <c r="A57" s="1" t="s">
        <v>19402</v>
      </c>
      <c r="B57" s="1" t="s">
        <v>49</v>
      </c>
      <c r="C57" s="48" t="str">
        <f t="shared" si="0"/>
        <v>ו אבו סנאן</v>
      </c>
      <c r="D57" s="1" t="s">
        <v>4667</v>
      </c>
      <c r="E57" s="1"/>
      <c r="F57" s="2">
        <v>2</v>
      </c>
      <c r="G57" s="2">
        <f>INDEX(תוצאות_בחירות,MATCH(C57,siot!$F$3:$F$1887,0),27)</f>
        <v>3</v>
      </c>
      <c r="H57" s="2" t="b">
        <f t="shared" si="1"/>
        <v>1</v>
      </c>
      <c r="I57" s="1" t="s">
        <v>2</v>
      </c>
      <c r="J57" s="1" t="s">
        <v>19488</v>
      </c>
      <c r="K57" s="1"/>
    </row>
    <row r="58" spans="1:11">
      <c r="A58" s="1" t="s">
        <v>19402</v>
      </c>
      <c r="B58" s="1" t="s">
        <v>49</v>
      </c>
      <c r="C58" s="48" t="str">
        <f t="shared" si="0"/>
        <v>ו אבו סנאן</v>
      </c>
      <c r="D58" s="1" t="s">
        <v>4667</v>
      </c>
      <c r="E58" s="1"/>
      <c r="F58" s="2">
        <v>3</v>
      </c>
      <c r="G58" s="2">
        <f>INDEX(תוצאות_בחירות,MATCH(C58,siot!$F$3:$F$1887,0),27)</f>
        <v>3</v>
      </c>
      <c r="H58" s="2" t="b">
        <f t="shared" si="1"/>
        <v>1</v>
      </c>
      <c r="I58" s="1" t="s">
        <v>2</v>
      </c>
      <c r="J58" s="1" t="s">
        <v>19487</v>
      </c>
      <c r="K58" s="1"/>
    </row>
    <row r="59" spans="1:11" hidden="1">
      <c r="A59" s="1" t="s">
        <v>19402</v>
      </c>
      <c r="B59" s="1" t="s">
        <v>49</v>
      </c>
      <c r="C59" s="48" t="str">
        <f t="shared" si="0"/>
        <v>ו אבו סנאן</v>
      </c>
      <c r="D59" s="1" t="s">
        <v>4667</v>
      </c>
      <c r="E59" s="1"/>
      <c r="F59" s="2">
        <v>4</v>
      </c>
      <c r="G59" s="2">
        <f>INDEX(תוצאות_בחירות,MATCH(C59,siot!$F$3:$F$1887,0),27)</f>
        <v>3</v>
      </c>
      <c r="H59" s="2" t="b">
        <f t="shared" si="1"/>
        <v>0</v>
      </c>
      <c r="I59" s="1" t="s">
        <v>2</v>
      </c>
      <c r="J59" s="1" t="s">
        <v>19486</v>
      </c>
      <c r="K59" s="1"/>
    </row>
    <row r="60" spans="1:11" hidden="1">
      <c r="A60" s="1" t="s">
        <v>19402</v>
      </c>
      <c r="B60" s="1" t="s">
        <v>49</v>
      </c>
      <c r="C60" s="48" t="str">
        <f t="shared" si="0"/>
        <v>ו אבו סנאן</v>
      </c>
      <c r="D60" s="1" t="s">
        <v>4667</v>
      </c>
      <c r="E60" s="1"/>
      <c r="F60" s="2">
        <v>5</v>
      </c>
      <c r="G60" s="2">
        <f>INDEX(תוצאות_בחירות,MATCH(C60,siot!$F$3:$F$1887,0),27)</f>
        <v>3</v>
      </c>
      <c r="H60" s="2" t="b">
        <f t="shared" si="1"/>
        <v>0</v>
      </c>
      <c r="I60" s="1" t="s">
        <v>2</v>
      </c>
      <c r="J60" s="1" t="s">
        <v>19485</v>
      </c>
      <c r="K60" s="1"/>
    </row>
    <row r="61" spans="1:11" hidden="1">
      <c r="A61" s="1" t="s">
        <v>19402</v>
      </c>
      <c r="B61" s="1" t="s">
        <v>49</v>
      </c>
      <c r="C61" s="48" t="str">
        <f t="shared" si="0"/>
        <v>ו אבו סנאן</v>
      </c>
      <c r="D61" s="1" t="s">
        <v>4667</v>
      </c>
      <c r="E61" s="1"/>
      <c r="F61" s="2">
        <v>6</v>
      </c>
      <c r="G61" s="2">
        <f>INDEX(תוצאות_בחירות,MATCH(C61,siot!$F$3:$F$1887,0),27)</f>
        <v>3</v>
      </c>
      <c r="H61" s="2" t="b">
        <f t="shared" si="1"/>
        <v>0</v>
      </c>
      <c r="I61" s="1" t="s">
        <v>2</v>
      </c>
      <c r="J61" s="1" t="s">
        <v>19484</v>
      </c>
      <c r="K61" s="1"/>
    </row>
    <row r="62" spans="1:11" hidden="1">
      <c r="A62" s="1" t="s">
        <v>19402</v>
      </c>
      <c r="B62" s="1" t="s">
        <v>49</v>
      </c>
      <c r="C62" s="48" t="str">
        <f t="shared" si="0"/>
        <v>ו אבו סנאן</v>
      </c>
      <c r="D62" s="1" t="s">
        <v>4667</v>
      </c>
      <c r="E62" s="1"/>
      <c r="F62" s="2">
        <v>7</v>
      </c>
      <c r="G62" s="2">
        <f>INDEX(תוצאות_בחירות,MATCH(C62,siot!$F$3:$F$1887,0),27)</f>
        <v>3</v>
      </c>
      <c r="H62" s="2" t="b">
        <f t="shared" si="1"/>
        <v>0</v>
      </c>
      <c r="I62" s="1" t="s">
        <v>2</v>
      </c>
      <c r="J62" s="1" t="s">
        <v>19483</v>
      </c>
      <c r="K62" s="1"/>
    </row>
    <row r="63" spans="1:11" hidden="1">
      <c r="A63" s="1" t="s">
        <v>19402</v>
      </c>
      <c r="B63" s="1" t="s">
        <v>49</v>
      </c>
      <c r="C63" s="48" t="str">
        <f t="shared" si="0"/>
        <v>ו אבו סנאן</v>
      </c>
      <c r="D63" s="1" t="s">
        <v>4667</v>
      </c>
      <c r="E63" s="1"/>
      <c r="F63" s="2">
        <v>8</v>
      </c>
      <c r="G63" s="2">
        <f>INDEX(תוצאות_בחירות,MATCH(C63,siot!$F$3:$F$1887,0),27)</f>
        <v>3</v>
      </c>
      <c r="H63" s="2" t="b">
        <f t="shared" si="1"/>
        <v>0</v>
      </c>
      <c r="I63" s="1" t="s">
        <v>2</v>
      </c>
      <c r="J63" s="1" t="s">
        <v>19482</v>
      </c>
      <c r="K63" s="1"/>
    </row>
    <row r="64" spans="1:11" hidden="1">
      <c r="A64" s="1" t="s">
        <v>19402</v>
      </c>
      <c r="B64" s="1" t="s">
        <v>49</v>
      </c>
      <c r="C64" s="48" t="str">
        <f t="shared" si="0"/>
        <v>ו אבו סנאן</v>
      </c>
      <c r="D64" s="1" t="s">
        <v>4667</v>
      </c>
      <c r="E64" s="1"/>
      <c r="F64" s="2">
        <v>9</v>
      </c>
      <c r="G64" s="2">
        <f>INDEX(תוצאות_בחירות,MATCH(C64,siot!$F$3:$F$1887,0),27)</f>
        <v>3</v>
      </c>
      <c r="H64" s="2" t="b">
        <f t="shared" si="1"/>
        <v>0</v>
      </c>
      <c r="I64" s="1" t="s">
        <v>2</v>
      </c>
      <c r="J64" s="1" t="s">
        <v>19481</v>
      </c>
      <c r="K64" s="1"/>
    </row>
    <row r="65" spans="1:11" hidden="1">
      <c r="A65" s="1" t="s">
        <v>19402</v>
      </c>
      <c r="B65" s="1" t="s">
        <v>49</v>
      </c>
      <c r="C65" s="48" t="str">
        <f t="shared" si="0"/>
        <v>ו אבו סנאן</v>
      </c>
      <c r="D65" s="1" t="s">
        <v>4667</v>
      </c>
      <c r="E65" s="1"/>
      <c r="F65" s="2">
        <v>10</v>
      </c>
      <c r="G65" s="2">
        <f>INDEX(תוצאות_בחירות,MATCH(C65,siot!$F$3:$F$1887,0),27)</f>
        <v>3</v>
      </c>
      <c r="H65" s="2" t="b">
        <f t="shared" si="1"/>
        <v>0</v>
      </c>
      <c r="I65" s="1" t="s">
        <v>2</v>
      </c>
      <c r="J65" s="1" t="s">
        <v>19480</v>
      </c>
      <c r="K65" s="1"/>
    </row>
    <row r="66" spans="1:11" hidden="1">
      <c r="A66" s="1" t="s">
        <v>19402</v>
      </c>
      <c r="B66" s="1" t="s">
        <v>49</v>
      </c>
      <c r="C66" s="48" t="str">
        <f t="shared" si="0"/>
        <v>ו אבו סנאן</v>
      </c>
      <c r="D66" s="1" t="s">
        <v>4667</v>
      </c>
      <c r="E66" s="1"/>
      <c r="F66" s="2">
        <v>11</v>
      </c>
      <c r="G66" s="2">
        <f>INDEX(תוצאות_בחירות,MATCH(C66,siot!$F$3:$F$1887,0),27)</f>
        <v>3</v>
      </c>
      <c r="H66" s="2" t="b">
        <f t="shared" si="1"/>
        <v>0</v>
      </c>
      <c r="I66" s="1" t="s">
        <v>2</v>
      </c>
      <c r="J66" s="1" t="s">
        <v>19479</v>
      </c>
      <c r="K66" s="1"/>
    </row>
    <row r="67" spans="1:11" hidden="1">
      <c r="A67" s="1" t="s">
        <v>19402</v>
      </c>
      <c r="B67" s="1" t="s">
        <v>49</v>
      </c>
      <c r="C67" s="48" t="str">
        <f t="shared" si="0"/>
        <v>ו אבו סנאן</v>
      </c>
      <c r="D67" s="1" t="s">
        <v>4667</v>
      </c>
      <c r="E67" s="1"/>
      <c r="F67" s="2">
        <v>12</v>
      </c>
      <c r="G67" s="2">
        <f>INDEX(תוצאות_בחירות,MATCH(C67,siot!$F$3:$F$1887,0),27)</f>
        <v>3</v>
      </c>
      <c r="H67" s="2" t="b">
        <f t="shared" si="1"/>
        <v>0</v>
      </c>
      <c r="I67" s="1" t="s">
        <v>2</v>
      </c>
      <c r="J67" s="1" t="s">
        <v>19478</v>
      </c>
      <c r="K67" s="1"/>
    </row>
    <row r="68" spans="1:11" hidden="1">
      <c r="A68" s="1" t="s">
        <v>19402</v>
      </c>
      <c r="B68" s="1" t="s">
        <v>49</v>
      </c>
      <c r="C68" s="48" t="str">
        <f t="shared" ref="C68:C131" si="2">B68&amp;" "&amp;A68</f>
        <v>ו אבו סנאן</v>
      </c>
      <c r="D68" s="1" t="s">
        <v>4667</v>
      </c>
      <c r="E68" s="1"/>
      <c r="F68" s="2">
        <v>13</v>
      </c>
      <c r="G68" s="2">
        <f>INDEX(תוצאות_בחירות,MATCH(C68,siot!$F$3:$F$1887,0),27)</f>
        <v>3</v>
      </c>
      <c r="H68" s="2" t="b">
        <f t="shared" ref="H68:H131" si="3">IF(OR(F68&lt;G68,G68=F68),TRUE,FALSE)</f>
        <v>0</v>
      </c>
      <c r="I68" s="1" t="s">
        <v>2</v>
      </c>
      <c r="J68" s="1" t="s">
        <v>19477</v>
      </c>
      <c r="K68" s="1"/>
    </row>
    <row r="69" spans="1:11" hidden="1">
      <c r="A69" s="1" t="s">
        <v>19402</v>
      </c>
      <c r="B69" s="1" t="s">
        <v>49</v>
      </c>
      <c r="C69" s="48" t="str">
        <f t="shared" si="2"/>
        <v>ו אבו סנאן</v>
      </c>
      <c r="D69" s="1" t="s">
        <v>4667</v>
      </c>
      <c r="E69" s="1"/>
      <c r="F69" s="2">
        <v>14</v>
      </c>
      <c r="G69" s="2">
        <f>INDEX(תוצאות_בחירות,MATCH(C69,siot!$F$3:$F$1887,0),27)</f>
        <v>3</v>
      </c>
      <c r="H69" s="2" t="b">
        <f t="shared" si="3"/>
        <v>0</v>
      </c>
      <c r="I69" s="1" t="s">
        <v>2</v>
      </c>
      <c r="J69" s="1" t="s">
        <v>19476</v>
      </c>
      <c r="K69" s="1"/>
    </row>
    <row r="70" spans="1:11" hidden="1">
      <c r="A70" s="1" t="s">
        <v>19402</v>
      </c>
      <c r="B70" s="1" t="s">
        <v>49</v>
      </c>
      <c r="C70" s="48" t="str">
        <f t="shared" si="2"/>
        <v>ו אבו סנאן</v>
      </c>
      <c r="D70" s="1" t="s">
        <v>4667</v>
      </c>
      <c r="E70" s="1"/>
      <c r="F70" s="2">
        <v>15</v>
      </c>
      <c r="G70" s="2">
        <f>INDEX(תוצאות_בחירות,MATCH(C70,siot!$F$3:$F$1887,0),27)</f>
        <v>3</v>
      </c>
      <c r="H70" s="2" t="b">
        <f t="shared" si="3"/>
        <v>0</v>
      </c>
      <c r="I70" s="1" t="s">
        <v>2</v>
      </c>
      <c r="J70" s="1" t="s">
        <v>19475</v>
      </c>
      <c r="K70" s="1"/>
    </row>
    <row r="71" spans="1:11" hidden="1">
      <c r="A71" s="1" t="s">
        <v>19402</v>
      </c>
      <c r="B71" s="1" t="s">
        <v>49</v>
      </c>
      <c r="C71" s="48" t="str">
        <f t="shared" si="2"/>
        <v>ו אבו סנאן</v>
      </c>
      <c r="D71" s="1" t="s">
        <v>4667</v>
      </c>
      <c r="E71" s="1"/>
      <c r="F71" s="2">
        <v>16</v>
      </c>
      <c r="G71" s="2">
        <f>INDEX(תוצאות_בחירות,MATCH(C71,siot!$F$3:$F$1887,0),27)</f>
        <v>3</v>
      </c>
      <c r="H71" s="2" t="b">
        <f t="shared" si="3"/>
        <v>0</v>
      </c>
      <c r="I71" s="1" t="s">
        <v>2</v>
      </c>
      <c r="J71" s="1" t="s">
        <v>19474</v>
      </c>
      <c r="K71" s="1"/>
    </row>
    <row r="72" spans="1:11" hidden="1">
      <c r="A72" s="1" t="s">
        <v>19402</v>
      </c>
      <c r="B72" s="1" t="s">
        <v>49</v>
      </c>
      <c r="C72" s="48" t="str">
        <f t="shared" si="2"/>
        <v>ו אבו סנאן</v>
      </c>
      <c r="D72" s="1" t="s">
        <v>4667</v>
      </c>
      <c r="E72" s="1"/>
      <c r="F72" s="2">
        <v>17</v>
      </c>
      <c r="G72" s="2">
        <f>INDEX(תוצאות_בחירות,MATCH(C72,siot!$F$3:$F$1887,0),27)</f>
        <v>3</v>
      </c>
      <c r="H72" s="2" t="b">
        <f t="shared" si="3"/>
        <v>0</v>
      </c>
      <c r="I72" s="1" t="s">
        <v>2</v>
      </c>
      <c r="J72" s="1" t="s">
        <v>19473</v>
      </c>
      <c r="K72" s="1"/>
    </row>
    <row r="73" spans="1:11" hidden="1">
      <c r="A73" s="1" t="s">
        <v>19402</v>
      </c>
      <c r="B73" s="1" t="s">
        <v>49</v>
      </c>
      <c r="C73" s="48" t="str">
        <f t="shared" si="2"/>
        <v>ו אבו סנאן</v>
      </c>
      <c r="D73" s="1" t="s">
        <v>4667</v>
      </c>
      <c r="E73" s="1"/>
      <c r="F73" s="2">
        <v>18</v>
      </c>
      <c r="G73" s="2">
        <f>INDEX(תוצאות_בחירות,MATCH(C73,siot!$F$3:$F$1887,0),27)</f>
        <v>3</v>
      </c>
      <c r="H73" s="2" t="b">
        <f t="shared" si="3"/>
        <v>0</v>
      </c>
      <c r="I73" s="1" t="s">
        <v>2</v>
      </c>
      <c r="J73" s="1" t="s">
        <v>19472</v>
      </c>
      <c r="K73" s="1"/>
    </row>
    <row r="74" spans="1:11" hidden="1">
      <c r="A74" s="1" t="s">
        <v>19402</v>
      </c>
      <c r="B74" s="1" t="s">
        <v>49</v>
      </c>
      <c r="C74" s="48" t="str">
        <f t="shared" si="2"/>
        <v>ו אבו סנאן</v>
      </c>
      <c r="D74" s="1" t="s">
        <v>4667</v>
      </c>
      <c r="E74" s="1"/>
      <c r="F74" s="2">
        <v>19</v>
      </c>
      <c r="G74" s="2">
        <f>INDEX(תוצאות_בחירות,MATCH(C74,siot!$F$3:$F$1887,0),27)</f>
        <v>3</v>
      </c>
      <c r="H74" s="2" t="b">
        <f t="shared" si="3"/>
        <v>0</v>
      </c>
      <c r="I74" s="1" t="s">
        <v>2</v>
      </c>
      <c r="J74" s="1" t="s">
        <v>19471</v>
      </c>
      <c r="K74" s="1"/>
    </row>
    <row r="75" spans="1:11" hidden="1">
      <c r="A75" s="1" t="s">
        <v>19402</v>
      </c>
      <c r="B75" s="1" t="s">
        <v>49</v>
      </c>
      <c r="C75" s="48" t="str">
        <f t="shared" si="2"/>
        <v>ו אבו סנאן</v>
      </c>
      <c r="D75" s="1" t="s">
        <v>4667</v>
      </c>
      <c r="E75" s="1"/>
      <c r="F75" s="2">
        <v>20</v>
      </c>
      <c r="G75" s="2">
        <f>INDEX(תוצאות_בחירות,MATCH(C75,siot!$F$3:$F$1887,0),27)</f>
        <v>3</v>
      </c>
      <c r="H75" s="2" t="b">
        <f t="shared" si="3"/>
        <v>0</v>
      </c>
      <c r="I75" s="1" t="s">
        <v>2</v>
      </c>
      <c r="J75" s="1" t="s">
        <v>19470</v>
      </c>
      <c r="K75" s="1"/>
    </row>
    <row r="76" spans="1:11" hidden="1">
      <c r="A76" s="1" t="s">
        <v>19402</v>
      </c>
      <c r="B76" s="1" t="s">
        <v>49</v>
      </c>
      <c r="C76" s="48" t="str">
        <f t="shared" si="2"/>
        <v>ו אבו סנאן</v>
      </c>
      <c r="D76" s="1" t="s">
        <v>4667</v>
      </c>
      <c r="E76" s="1"/>
      <c r="F76" s="2">
        <v>21</v>
      </c>
      <c r="G76" s="2">
        <f>INDEX(תוצאות_בחירות,MATCH(C76,siot!$F$3:$F$1887,0),27)</f>
        <v>3</v>
      </c>
      <c r="H76" s="2" t="b">
        <f t="shared" si="3"/>
        <v>0</v>
      </c>
      <c r="I76" s="1" t="s">
        <v>2</v>
      </c>
      <c r="J76" s="1" t="s">
        <v>19469</v>
      </c>
      <c r="K76" s="1"/>
    </row>
    <row r="77" spans="1:11" hidden="1">
      <c r="A77" s="1" t="s">
        <v>19402</v>
      </c>
      <c r="B77" s="1" t="s">
        <v>49</v>
      </c>
      <c r="C77" s="48" t="str">
        <f t="shared" si="2"/>
        <v>ו אבו סנאן</v>
      </c>
      <c r="D77" s="1" t="s">
        <v>4667</v>
      </c>
      <c r="E77" s="1"/>
      <c r="F77" s="2">
        <v>22</v>
      </c>
      <c r="G77" s="2">
        <f>INDEX(תוצאות_בחירות,MATCH(C77,siot!$F$3:$F$1887,0),27)</f>
        <v>3</v>
      </c>
      <c r="H77" s="2" t="b">
        <f t="shared" si="3"/>
        <v>0</v>
      </c>
      <c r="I77" s="1" t="s">
        <v>2</v>
      </c>
      <c r="J77" s="1" t="s">
        <v>19468</v>
      </c>
      <c r="K77" s="1"/>
    </row>
    <row r="78" spans="1:11" hidden="1">
      <c r="A78" s="1" t="s">
        <v>19402</v>
      </c>
      <c r="B78" s="1" t="s">
        <v>0</v>
      </c>
      <c r="C78" s="48" t="str">
        <f t="shared" si="2"/>
        <v>ז אבו סנאן</v>
      </c>
      <c r="D78" s="1" t="s">
        <v>19463</v>
      </c>
      <c r="E78" s="1" t="s">
        <v>18</v>
      </c>
      <c r="F78" s="2" t="s">
        <v>19548</v>
      </c>
      <c r="G78" s="2">
        <f>INDEX(תוצאות_בחירות,MATCH(C78,siot!$F$3:$F$1887,0),27)</f>
        <v>0</v>
      </c>
      <c r="H78" s="2" t="b">
        <f t="shared" si="3"/>
        <v>0</v>
      </c>
      <c r="I78" s="1"/>
      <c r="J78" s="1"/>
      <c r="K78" s="1"/>
    </row>
    <row r="79" spans="1:11" hidden="1">
      <c r="A79" s="1" t="s">
        <v>19402</v>
      </c>
      <c r="B79" s="1" t="s">
        <v>0</v>
      </c>
      <c r="C79" s="48" t="str">
        <f t="shared" si="2"/>
        <v>ז אבו סנאן</v>
      </c>
      <c r="D79" s="1" t="s">
        <v>19463</v>
      </c>
      <c r="E79" s="1" t="s">
        <v>17</v>
      </c>
      <c r="F79" s="2">
        <v>1</v>
      </c>
      <c r="G79" s="2">
        <f>INDEX(תוצאות_בחירות,MATCH(C79,siot!$F$3:$F$1887,0),27)</f>
        <v>0</v>
      </c>
      <c r="H79" s="2" t="b">
        <f t="shared" si="3"/>
        <v>0</v>
      </c>
      <c r="I79" s="1" t="s">
        <v>2</v>
      </c>
      <c r="J79" s="1" t="s">
        <v>19467</v>
      </c>
      <c r="K79" s="1"/>
    </row>
    <row r="80" spans="1:11" hidden="1">
      <c r="A80" s="1" t="s">
        <v>19402</v>
      </c>
      <c r="B80" s="1" t="s">
        <v>0</v>
      </c>
      <c r="C80" s="48" t="str">
        <f t="shared" si="2"/>
        <v>ז אבו סנאן</v>
      </c>
      <c r="D80" s="1" t="s">
        <v>19463</v>
      </c>
      <c r="E80" s="1"/>
      <c r="F80" s="2">
        <v>2</v>
      </c>
      <c r="G80" s="2">
        <f>INDEX(תוצאות_בחירות,MATCH(C80,siot!$F$3:$F$1887,0),27)</f>
        <v>0</v>
      </c>
      <c r="H80" s="2" t="b">
        <f t="shared" si="3"/>
        <v>0</v>
      </c>
      <c r="I80" s="1" t="s">
        <v>2</v>
      </c>
      <c r="J80" s="1" t="s">
        <v>19466</v>
      </c>
      <c r="K80" s="1"/>
    </row>
    <row r="81" spans="1:11" hidden="1">
      <c r="A81" s="1" t="s">
        <v>19402</v>
      </c>
      <c r="B81" s="1" t="s">
        <v>0</v>
      </c>
      <c r="C81" s="48" t="str">
        <f t="shared" si="2"/>
        <v>ז אבו סנאן</v>
      </c>
      <c r="D81" s="1" t="s">
        <v>19463</v>
      </c>
      <c r="E81" s="1"/>
      <c r="F81" s="2">
        <v>3</v>
      </c>
      <c r="G81" s="2">
        <f>INDEX(תוצאות_בחירות,MATCH(C81,siot!$F$3:$F$1887,0),27)</f>
        <v>0</v>
      </c>
      <c r="H81" s="2" t="b">
        <f t="shared" si="3"/>
        <v>0</v>
      </c>
      <c r="I81" s="1" t="s">
        <v>2</v>
      </c>
      <c r="J81" s="1" t="s">
        <v>19465</v>
      </c>
      <c r="K81" s="1"/>
    </row>
    <row r="82" spans="1:11" hidden="1">
      <c r="A82" s="1" t="s">
        <v>19402</v>
      </c>
      <c r="B82" s="1" t="s">
        <v>0</v>
      </c>
      <c r="C82" s="48" t="str">
        <f t="shared" si="2"/>
        <v>ז אבו סנאן</v>
      </c>
      <c r="D82" s="1" t="s">
        <v>19463</v>
      </c>
      <c r="E82" s="1"/>
      <c r="F82" s="2">
        <v>4</v>
      </c>
      <c r="G82" s="2">
        <f>INDEX(תוצאות_בחירות,MATCH(C82,siot!$F$3:$F$1887,0),27)</f>
        <v>0</v>
      </c>
      <c r="H82" s="2" t="b">
        <f t="shared" si="3"/>
        <v>0</v>
      </c>
      <c r="I82" s="1" t="s">
        <v>2</v>
      </c>
      <c r="J82" s="1" t="s">
        <v>19464</v>
      </c>
      <c r="K82" s="1"/>
    </row>
    <row r="83" spans="1:11" hidden="1">
      <c r="A83" s="1" t="s">
        <v>19402</v>
      </c>
      <c r="B83" s="1" t="s">
        <v>0</v>
      </c>
      <c r="C83" s="48" t="str">
        <f t="shared" si="2"/>
        <v>ז אבו סנאן</v>
      </c>
      <c r="D83" s="1" t="s">
        <v>19463</v>
      </c>
      <c r="E83" s="1"/>
      <c r="F83" s="2">
        <v>5</v>
      </c>
      <c r="G83" s="2">
        <f>INDEX(תוצאות_בחירות,MATCH(C83,siot!$F$3:$F$1887,0),27)</f>
        <v>0</v>
      </c>
      <c r="H83" s="2" t="b">
        <f t="shared" si="3"/>
        <v>0</v>
      </c>
      <c r="I83" s="1" t="s">
        <v>2</v>
      </c>
      <c r="J83" s="1" t="s">
        <v>19462</v>
      </c>
      <c r="K83" s="1"/>
    </row>
    <row r="84" spans="1:11" hidden="1">
      <c r="A84" s="1" t="s">
        <v>19402</v>
      </c>
      <c r="B84" s="1" t="s">
        <v>4589</v>
      </c>
      <c r="C84" s="48" t="str">
        <f t="shared" si="2"/>
        <v>יק אבו סנאן</v>
      </c>
      <c r="D84" s="1" t="s">
        <v>946</v>
      </c>
      <c r="E84" s="1" t="s">
        <v>3</v>
      </c>
      <c r="F84" s="2" t="s">
        <v>19548</v>
      </c>
      <c r="G84" s="2">
        <f>INDEX(תוצאות_בחירות,MATCH(C84,siot!$F$3:$F$1887,0),27)</f>
        <v>1</v>
      </c>
      <c r="H84" s="2" t="b">
        <f t="shared" si="3"/>
        <v>0</v>
      </c>
      <c r="I84" s="1"/>
      <c r="J84" s="1"/>
      <c r="K84" s="1"/>
    </row>
    <row r="85" spans="1:11">
      <c r="A85" s="1" t="s">
        <v>19402</v>
      </c>
      <c r="B85" s="1" t="s">
        <v>4589</v>
      </c>
      <c r="C85" s="48" t="str">
        <f t="shared" si="2"/>
        <v>יק אבו סנאן</v>
      </c>
      <c r="D85" s="1" t="s">
        <v>946</v>
      </c>
      <c r="E85" s="1"/>
      <c r="F85" s="2">
        <v>1</v>
      </c>
      <c r="G85" s="2">
        <f>INDEX(תוצאות_בחירות,MATCH(C85,siot!$F$3:$F$1887,0),27)</f>
        <v>1</v>
      </c>
      <c r="H85" s="2" t="b">
        <f t="shared" si="3"/>
        <v>1</v>
      </c>
      <c r="I85" s="1" t="s">
        <v>2</v>
      </c>
      <c r="J85" s="1" t="s">
        <v>19461</v>
      </c>
      <c r="K85" s="1"/>
    </row>
    <row r="86" spans="1:11" hidden="1">
      <c r="A86" s="1" t="s">
        <v>19402</v>
      </c>
      <c r="B86" s="1" t="s">
        <v>4589</v>
      </c>
      <c r="C86" s="48" t="str">
        <f t="shared" si="2"/>
        <v>יק אבו סנאן</v>
      </c>
      <c r="D86" s="1" t="s">
        <v>946</v>
      </c>
      <c r="E86" s="1"/>
      <c r="F86" s="2">
        <v>2</v>
      </c>
      <c r="G86" s="2">
        <f>INDEX(תוצאות_בחירות,MATCH(C86,siot!$F$3:$F$1887,0),27)</f>
        <v>1</v>
      </c>
      <c r="H86" s="2" t="b">
        <f t="shared" si="3"/>
        <v>0</v>
      </c>
      <c r="I86" s="1" t="s">
        <v>2</v>
      </c>
      <c r="J86" s="1" t="s">
        <v>19460</v>
      </c>
      <c r="K86" s="1"/>
    </row>
    <row r="87" spans="1:11" hidden="1">
      <c r="A87" s="1" t="s">
        <v>19402</v>
      </c>
      <c r="B87" s="1" t="s">
        <v>4589</v>
      </c>
      <c r="C87" s="48" t="str">
        <f t="shared" si="2"/>
        <v>יק אבו סנאן</v>
      </c>
      <c r="D87" s="1" t="s">
        <v>946</v>
      </c>
      <c r="E87" s="1"/>
      <c r="F87" s="2">
        <v>3</v>
      </c>
      <c r="G87" s="2">
        <f>INDEX(תוצאות_בחירות,MATCH(C87,siot!$F$3:$F$1887,0),27)</f>
        <v>1</v>
      </c>
      <c r="H87" s="2" t="b">
        <f t="shared" si="3"/>
        <v>0</v>
      </c>
      <c r="I87" s="1" t="s">
        <v>2</v>
      </c>
      <c r="J87" s="1" t="s">
        <v>19459</v>
      </c>
      <c r="K87" s="1"/>
    </row>
    <row r="88" spans="1:11" hidden="1">
      <c r="A88" s="1" t="s">
        <v>19402</v>
      </c>
      <c r="B88" s="1" t="s">
        <v>4589</v>
      </c>
      <c r="C88" s="48" t="str">
        <f t="shared" si="2"/>
        <v>יק אבו סנאן</v>
      </c>
      <c r="D88" s="1" t="s">
        <v>946</v>
      </c>
      <c r="E88" s="1"/>
      <c r="F88" s="2">
        <v>4</v>
      </c>
      <c r="G88" s="2">
        <f>INDEX(תוצאות_בחירות,MATCH(C88,siot!$F$3:$F$1887,0),27)</f>
        <v>1</v>
      </c>
      <c r="H88" s="2" t="b">
        <f t="shared" si="3"/>
        <v>0</v>
      </c>
      <c r="I88" s="1" t="s">
        <v>2</v>
      </c>
      <c r="J88" s="1" t="s">
        <v>19458</v>
      </c>
      <c r="K88" s="1"/>
    </row>
    <row r="89" spans="1:11" hidden="1">
      <c r="A89" s="1" t="s">
        <v>19402</v>
      </c>
      <c r="B89" s="1" t="s">
        <v>4589</v>
      </c>
      <c r="C89" s="48" t="str">
        <f t="shared" si="2"/>
        <v>יק אבו סנאן</v>
      </c>
      <c r="D89" s="1" t="s">
        <v>946</v>
      </c>
      <c r="E89" s="1"/>
      <c r="F89" s="2">
        <v>5</v>
      </c>
      <c r="G89" s="2">
        <f>INDEX(תוצאות_בחירות,MATCH(C89,siot!$F$3:$F$1887,0),27)</f>
        <v>1</v>
      </c>
      <c r="H89" s="2" t="b">
        <f t="shared" si="3"/>
        <v>0</v>
      </c>
      <c r="I89" s="1" t="s">
        <v>2</v>
      </c>
      <c r="J89" s="1" t="s">
        <v>16280</v>
      </c>
      <c r="K89" s="1"/>
    </row>
    <row r="90" spans="1:11" hidden="1">
      <c r="A90" s="1" t="s">
        <v>19402</v>
      </c>
      <c r="B90" s="1" t="s">
        <v>4589</v>
      </c>
      <c r="C90" s="48" t="str">
        <f t="shared" si="2"/>
        <v>יק אבו סנאן</v>
      </c>
      <c r="D90" s="1" t="s">
        <v>946</v>
      </c>
      <c r="E90" s="1"/>
      <c r="F90" s="2">
        <v>6</v>
      </c>
      <c r="G90" s="2">
        <f>INDEX(תוצאות_בחירות,MATCH(C90,siot!$F$3:$F$1887,0),27)</f>
        <v>1</v>
      </c>
      <c r="H90" s="2" t="b">
        <f t="shared" si="3"/>
        <v>0</v>
      </c>
      <c r="I90" s="1" t="s">
        <v>2</v>
      </c>
      <c r="J90" s="1" t="s">
        <v>19457</v>
      </c>
      <c r="K90" s="1"/>
    </row>
    <row r="91" spans="1:11" hidden="1">
      <c r="A91" s="1" t="s">
        <v>19402</v>
      </c>
      <c r="B91" s="1" t="s">
        <v>4589</v>
      </c>
      <c r="C91" s="48" t="str">
        <f t="shared" si="2"/>
        <v>יק אבו סנאן</v>
      </c>
      <c r="D91" s="1" t="s">
        <v>946</v>
      </c>
      <c r="E91" s="1"/>
      <c r="F91" s="2">
        <v>7</v>
      </c>
      <c r="G91" s="2">
        <f>INDEX(תוצאות_בחירות,MATCH(C91,siot!$F$3:$F$1887,0),27)</f>
        <v>1</v>
      </c>
      <c r="H91" s="2" t="b">
        <f t="shared" si="3"/>
        <v>0</v>
      </c>
      <c r="I91" s="1" t="s">
        <v>2</v>
      </c>
      <c r="J91" s="1" t="s">
        <v>19456</v>
      </c>
      <c r="K91" s="1"/>
    </row>
    <row r="92" spans="1:11" hidden="1">
      <c r="A92" s="1" t="s">
        <v>19402</v>
      </c>
      <c r="B92" s="1" t="s">
        <v>4589</v>
      </c>
      <c r="C92" s="48" t="str">
        <f t="shared" si="2"/>
        <v>יק אבו סנאן</v>
      </c>
      <c r="D92" s="1" t="s">
        <v>946</v>
      </c>
      <c r="E92" s="1"/>
      <c r="F92" s="2">
        <v>8</v>
      </c>
      <c r="G92" s="2">
        <f>INDEX(תוצאות_בחירות,MATCH(C92,siot!$F$3:$F$1887,0),27)</f>
        <v>1</v>
      </c>
      <c r="H92" s="2" t="b">
        <f t="shared" si="3"/>
        <v>0</v>
      </c>
      <c r="I92" s="1" t="s">
        <v>2</v>
      </c>
      <c r="J92" s="1" t="s">
        <v>19455</v>
      </c>
      <c r="K92" s="1"/>
    </row>
    <row r="93" spans="1:11" hidden="1">
      <c r="A93" s="1" t="s">
        <v>19402</v>
      </c>
      <c r="B93" s="1" t="s">
        <v>4589</v>
      </c>
      <c r="C93" s="48" t="str">
        <f t="shared" si="2"/>
        <v>יק אבו סנאן</v>
      </c>
      <c r="D93" s="1" t="s">
        <v>946</v>
      </c>
      <c r="E93" s="1"/>
      <c r="F93" s="2">
        <v>9</v>
      </c>
      <c r="G93" s="2">
        <f>INDEX(תוצאות_בחירות,MATCH(C93,siot!$F$3:$F$1887,0),27)</f>
        <v>1</v>
      </c>
      <c r="H93" s="2" t="b">
        <f t="shared" si="3"/>
        <v>0</v>
      </c>
      <c r="I93" s="1" t="s">
        <v>2</v>
      </c>
      <c r="J93" s="1" t="s">
        <v>19454</v>
      </c>
      <c r="K93" s="1"/>
    </row>
    <row r="94" spans="1:11" hidden="1">
      <c r="A94" s="1" t="s">
        <v>19402</v>
      </c>
      <c r="B94" s="1" t="s">
        <v>761</v>
      </c>
      <c r="C94" s="48" t="str">
        <f t="shared" si="2"/>
        <v>ך אבו סנאן</v>
      </c>
      <c r="D94" s="1" t="s">
        <v>19448</v>
      </c>
      <c r="E94" s="1" t="s">
        <v>18</v>
      </c>
      <c r="F94" s="2" t="s">
        <v>19548</v>
      </c>
      <c r="G94" s="2">
        <f>INDEX(תוצאות_בחירות,MATCH(C94,siot!$F$3:$F$1887,0),27)</f>
        <v>0</v>
      </c>
      <c r="H94" s="2" t="b">
        <f t="shared" si="3"/>
        <v>0</v>
      </c>
      <c r="I94" s="1"/>
      <c r="J94" s="1"/>
      <c r="K94" s="1"/>
    </row>
    <row r="95" spans="1:11" hidden="1">
      <c r="A95" s="1" t="s">
        <v>19402</v>
      </c>
      <c r="B95" s="1" t="s">
        <v>761</v>
      </c>
      <c r="C95" s="48" t="str">
        <f t="shared" si="2"/>
        <v>ך אבו סנאן</v>
      </c>
      <c r="D95" s="1" t="s">
        <v>19448</v>
      </c>
      <c r="E95" s="1" t="s">
        <v>17</v>
      </c>
      <c r="F95" s="2">
        <v>1</v>
      </c>
      <c r="G95" s="2">
        <f>INDEX(תוצאות_בחירות,MATCH(C95,siot!$F$3:$F$1887,0),27)</f>
        <v>0</v>
      </c>
      <c r="H95" s="2" t="b">
        <f t="shared" si="3"/>
        <v>0</v>
      </c>
      <c r="I95" s="1" t="s">
        <v>2</v>
      </c>
      <c r="J95" s="1" t="s">
        <v>19453</v>
      </c>
      <c r="K95" s="1"/>
    </row>
    <row r="96" spans="1:11" hidden="1">
      <c r="A96" s="1" t="s">
        <v>19402</v>
      </c>
      <c r="B96" s="1" t="s">
        <v>761</v>
      </c>
      <c r="C96" s="48" t="str">
        <f t="shared" si="2"/>
        <v>ך אבו סנאן</v>
      </c>
      <c r="D96" s="1" t="s">
        <v>19448</v>
      </c>
      <c r="E96" s="1"/>
      <c r="F96" s="2">
        <v>2</v>
      </c>
      <c r="G96" s="2">
        <f>INDEX(תוצאות_בחירות,MATCH(C96,siot!$F$3:$F$1887,0),27)</f>
        <v>0</v>
      </c>
      <c r="H96" s="2" t="b">
        <f t="shared" si="3"/>
        <v>0</v>
      </c>
      <c r="I96" s="1" t="s">
        <v>2</v>
      </c>
      <c r="J96" s="1" t="s">
        <v>19452</v>
      </c>
      <c r="K96" s="1"/>
    </row>
    <row r="97" spans="1:11" hidden="1">
      <c r="A97" s="1" t="s">
        <v>19402</v>
      </c>
      <c r="B97" s="1" t="s">
        <v>761</v>
      </c>
      <c r="C97" s="48" t="str">
        <f t="shared" si="2"/>
        <v>ך אבו סנאן</v>
      </c>
      <c r="D97" s="1" t="s">
        <v>19448</v>
      </c>
      <c r="E97" s="1"/>
      <c r="F97" s="2">
        <v>3</v>
      </c>
      <c r="G97" s="2">
        <f>INDEX(תוצאות_בחירות,MATCH(C97,siot!$F$3:$F$1887,0),27)</f>
        <v>0</v>
      </c>
      <c r="H97" s="2" t="b">
        <f t="shared" si="3"/>
        <v>0</v>
      </c>
      <c r="I97" s="1" t="s">
        <v>2</v>
      </c>
      <c r="J97" s="1" t="s">
        <v>19451</v>
      </c>
      <c r="K97" s="1"/>
    </row>
    <row r="98" spans="1:11" hidden="1">
      <c r="A98" s="1" t="s">
        <v>19402</v>
      </c>
      <c r="B98" s="1" t="s">
        <v>761</v>
      </c>
      <c r="C98" s="48" t="str">
        <f t="shared" si="2"/>
        <v>ך אבו סנאן</v>
      </c>
      <c r="D98" s="1" t="s">
        <v>19448</v>
      </c>
      <c r="E98" s="1"/>
      <c r="F98" s="2">
        <v>4</v>
      </c>
      <c r="G98" s="2">
        <f>INDEX(תוצאות_בחירות,MATCH(C98,siot!$F$3:$F$1887,0),27)</f>
        <v>0</v>
      </c>
      <c r="H98" s="2" t="b">
        <f t="shared" si="3"/>
        <v>0</v>
      </c>
      <c r="I98" s="1" t="s">
        <v>2</v>
      </c>
      <c r="J98" s="1" t="s">
        <v>19450</v>
      </c>
      <c r="K98" s="1"/>
    </row>
    <row r="99" spans="1:11" hidden="1">
      <c r="A99" s="1" t="s">
        <v>19402</v>
      </c>
      <c r="B99" s="1" t="s">
        <v>761</v>
      </c>
      <c r="C99" s="48" t="str">
        <f t="shared" si="2"/>
        <v>ך אבו סנאן</v>
      </c>
      <c r="D99" s="1" t="s">
        <v>19448</v>
      </c>
      <c r="E99" s="1"/>
      <c r="F99" s="2">
        <v>5</v>
      </c>
      <c r="G99" s="2">
        <f>INDEX(תוצאות_בחירות,MATCH(C99,siot!$F$3:$F$1887,0),27)</f>
        <v>0</v>
      </c>
      <c r="H99" s="2" t="b">
        <f t="shared" si="3"/>
        <v>0</v>
      </c>
      <c r="I99" s="1" t="s">
        <v>2</v>
      </c>
      <c r="J99" s="1" t="s">
        <v>19449</v>
      </c>
      <c r="K99" s="1"/>
    </row>
    <row r="100" spans="1:11" hidden="1">
      <c r="A100" s="1" t="s">
        <v>19402</v>
      </c>
      <c r="B100" s="1" t="s">
        <v>761</v>
      </c>
      <c r="C100" s="48" t="str">
        <f t="shared" si="2"/>
        <v>ך אבו סנאן</v>
      </c>
      <c r="D100" s="1" t="s">
        <v>19448</v>
      </c>
      <c r="E100" s="1"/>
      <c r="F100" s="2">
        <v>6</v>
      </c>
      <c r="G100" s="2">
        <f>INDEX(תוצאות_בחירות,MATCH(C100,siot!$F$3:$F$1887,0),27)</f>
        <v>0</v>
      </c>
      <c r="H100" s="2" t="b">
        <f t="shared" si="3"/>
        <v>0</v>
      </c>
      <c r="I100" s="1" t="s">
        <v>2</v>
      </c>
      <c r="J100" s="1" t="s">
        <v>19447</v>
      </c>
      <c r="K100" s="1"/>
    </row>
    <row r="101" spans="1:11" hidden="1">
      <c r="A101" s="1" t="s">
        <v>19402</v>
      </c>
      <c r="B101" s="1" t="s">
        <v>2072</v>
      </c>
      <c r="C101" s="48" t="str">
        <f t="shared" si="2"/>
        <v>מ אבו סנאן</v>
      </c>
      <c r="D101" s="1" t="s">
        <v>19440</v>
      </c>
      <c r="E101" s="1" t="s">
        <v>3</v>
      </c>
      <c r="F101" s="2" t="s">
        <v>19548</v>
      </c>
      <c r="G101" s="2">
        <f>INDEX(תוצאות_בחירות,MATCH(C101,siot!$F$3:$F$1887,0),27)</f>
        <v>2</v>
      </c>
      <c r="H101" s="2" t="b">
        <f t="shared" si="3"/>
        <v>0</v>
      </c>
      <c r="I101" s="1"/>
      <c r="J101" s="1"/>
      <c r="K101" s="1"/>
    </row>
    <row r="102" spans="1:11">
      <c r="A102" s="1" t="s">
        <v>19402</v>
      </c>
      <c r="B102" s="1" t="s">
        <v>2072</v>
      </c>
      <c r="C102" s="48" t="str">
        <f t="shared" si="2"/>
        <v>מ אבו סנאן</v>
      </c>
      <c r="D102" s="1" t="s">
        <v>19440</v>
      </c>
      <c r="E102" s="1"/>
      <c r="F102" s="2">
        <v>1</v>
      </c>
      <c r="G102" s="2">
        <f>INDEX(תוצאות_בחירות,MATCH(C102,siot!$F$3:$F$1887,0),27)</f>
        <v>2</v>
      </c>
      <c r="H102" s="2" t="b">
        <f t="shared" si="3"/>
        <v>1</v>
      </c>
      <c r="I102" s="1" t="s">
        <v>2</v>
      </c>
      <c r="J102" s="1" t="s">
        <v>19446</v>
      </c>
      <c r="K102" s="1"/>
    </row>
    <row r="103" spans="1:11">
      <c r="A103" s="1" t="s">
        <v>19402</v>
      </c>
      <c r="B103" s="1" t="s">
        <v>2072</v>
      </c>
      <c r="C103" s="48" t="str">
        <f t="shared" si="2"/>
        <v>מ אבו סנאן</v>
      </c>
      <c r="D103" s="1" t="s">
        <v>19440</v>
      </c>
      <c r="E103" s="1"/>
      <c r="F103" s="2">
        <v>2</v>
      </c>
      <c r="G103" s="2">
        <f>INDEX(תוצאות_בחירות,MATCH(C103,siot!$F$3:$F$1887,0),27)</f>
        <v>2</v>
      </c>
      <c r="H103" s="2" t="b">
        <f t="shared" si="3"/>
        <v>1</v>
      </c>
      <c r="I103" s="1" t="s">
        <v>2</v>
      </c>
      <c r="J103" s="1" t="s">
        <v>19445</v>
      </c>
      <c r="K103" s="1"/>
    </row>
    <row r="104" spans="1:11" hidden="1">
      <c r="A104" s="1" t="s">
        <v>19402</v>
      </c>
      <c r="B104" s="1" t="s">
        <v>2072</v>
      </c>
      <c r="C104" s="48" t="str">
        <f t="shared" si="2"/>
        <v>מ אבו סנאן</v>
      </c>
      <c r="D104" s="1" t="s">
        <v>19440</v>
      </c>
      <c r="E104" s="1"/>
      <c r="F104" s="2">
        <v>3</v>
      </c>
      <c r="G104" s="2">
        <f>INDEX(תוצאות_בחירות,MATCH(C104,siot!$F$3:$F$1887,0),27)</f>
        <v>2</v>
      </c>
      <c r="H104" s="2" t="b">
        <f t="shared" si="3"/>
        <v>0</v>
      </c>
      <c r="I104" s="1" t="s">
        <v>2</v>
      </c>
      <c r="J104" s="1" t="s">
        <v>19444</v>
      </c>
      <c r="K104" s="1"/>
    </row>
    <row r="105" spans="1:11" hidden="1">
      <c r="A105" s="1" t="s">
        <v>19402</v>
      </c>
      <c r="B105" s="1" t="s">
        <v>2072</v>
      </c>
      <c r="C105" s="48" t="str">
        <f t="shared" si="2"/>
        <v>מ אבו סנאן</v>
      </c>
      <c r="D105" s="1" t="s">
        <v>19440</v>
      </c>
      <c r="E105" s="1"/>
      <c r="F105" s="2">
        <v>4</v>
      </c>
      <c r="G105" s="2">
        <f>INDEX(תוצאות_בחירות,MATCH(C105,siot!$F$3:$F$1887,0),27)</f>
        <v>2</v>
      </c>
      <c r="H105" s="2" t="b">
        <f t="shared" si="3"/>
        <v>0</v>
      </c>
      <c r="I105" s="1" t="s">
        <v>2</v>
      </c>
      <c r="J105" s="1" t="s">
        <v>19443</v>
      </c>
      <c r="K105" s="1"/>
    </row>
    <row r="106" spans="1:11" hidden="1">
      <c r="A106" s="1" t="s">
        <v>19402</v>
      </c>
      <c r="B106" s="1" t="s">
        <v>2072</v>
      </c>
      <c r="C106" s="48" t="str">
        <f t="shared" si="2"/>
        <v>מ אבו סנאן</v>
      </c>
      <c r="D106" s="1" t="s">
        <v>19440</v>
      </c>
      <c r="E106" s="1"/>
      <c r="F106" s="2">
        <v>5</v>
      </c>
      <c r="G106" s="2">
        <f>INDEX(תוצאות_בחירות,MATCH(C106,siot!$F$3:$F$1887,0),27)</f>
        <v>2</v>
      </c>
      <c r="H106" s="2" t="b">
        <f t="shared" si="3"/>
        <v>0</v>
      </c>
      <c r="I106" s="1" t="s">
        <v>2</v>
      </c>
      <c r="J106" s="1" t="s">
        <v>19442</v>
      </c>
      <c r="K106" s="1"/>
    </row>
    <row r="107" spans="1:11" hidden="1">
      <c r="A107" s="1" t="s">
        <v>19402</v>
      </c>
      <c r="B107" s="1" t="s">
        <v>2072</v>
      </c>
      <c r="C107" s="48" t="str">
        <f t="shared" si="2"/>
        <v>מ אבו סנאן</v>
      </c>
      <c r="D107" s="1" t="s">
        <v>19440</v>
      </c>
      <c r="E107" s="1"/>
      <c r="F107" s="2">
        <v>6</v>
      </c>
      <c r="G107" s="2">
        <f>INDEX(תוצאות_בחירות,MATCH(C107,siot!$F$3:$F$1887,0),27)</f>
        <v>2</v>
      </c>
      <c r="H107" s="2" t="b">
        <f t="shared" si="3"/>
        <v>0</v>
      </c>
      <c r="I107" s="1" t="s">
        <v>2</v>
      </c>
      <c r="J107" s="1" t="s">
        <v>19441</v>
      </c>
      <c r="K107" s="1"/>
    </row>
    <row r="108" spans="1:11" hidden="1">
      <c r="A108" s="1" t="s">
        <v>19402</v>
      </c>
      <c r="B108" s="1" t="s">
        <v>2072</v>
      </c>
      <c r="C108" s="48" t="str">
        <f t="shared" si="2"/>
        <v>מ אבו סנאן</v>
      </c>
      <c r="D108" s="1" t="s">
        <v>19440</v>
      </c>
      <c r="E108" s="1"/>
      <c r="F108" s="2">
        <v>7</v>
      </c>
      <c r="G108" s="2">
        <f>INDEX(תוצאות_בחירות,MATCH(C108,siot!$F$3:$F$1887,0),27)</f>
        <v>2</v>
      </c>
      <c r="H108" s="2" t="b">
        <f t="shared" si="3"/>
        <v>0</v>
      </c>
      <c r="I108" s="1" t="s">
        <v>2</v>
      </c>
      <c r="J108" s="1" t="s">
        <v>19439</v>
      </c>
      <c r="K108" s="1"/>
    </row>
    <row r="109" spans="1:11" hidden="1">
      <c r="A109" s="1" t="s">
        <v>19402</v>
      </c>
      <c r="B109" s="1" t="s">
        <v>87</v>
      </c>
      <c r="C109" s="48" t="str">
        <f t="shared" si="2"/>
        <v>נ אבו סנאן</v>
      </c>
      <c r="D109" s="1" t="s">
        <v>19435</v>
      </c>
      <c r="E109" s="1" t="s">
        <v>18</v>
      </c>
      <c r="F109" s="2" t="s">
        <v>19548</v>
      </c>
      <c r="G109" s="2">
        <f>INDEX(תוצאות_בחירות,MATCH(C109,siot!$F$3:$F$1887,0),27)</f>
        <v>0</v>
      </c>
      <c r="H109" s="2" t="b">
        <f t="shared" si="3"/>
        <v>0</v>
      </c>
      <c r="I109" s="1"/>
      <c r="J109" s="1"/>
      <c r="K109" s="1"/>
    </row>
    <row r="110" spans="1:11" hidden="1">
      <c r="A110" s="1" t="s">
        <v>19402</v>
      </c>
      <c r="B110" s="1" t="s">
        <v>87</v>
      </c>
      <c r="C110" s="48" t="str">
        <f t="shared" si="2"/>
        <v>נ אבו סנאן</v>
      </c>
      <c r="D110" s="1" t="s">
        <v>19435</v>
      </c>
      <c r="E110" s="1" t="s">
        <v>17</v>
      </c>
      <c r="F110" s="2">
        <v>1</v>
      </c>
      <c r="G110" s="2">
        <f>INDEX(תוצאות_בחירות,MATCH(C110,siot!$F$3:$F$1887,0),27)</f>
        <v>0</v>
      </c>
      <c r="H110" s="2" t="b">
        <f t="shared" si="3"/>
        <v>0</v>
      </c>
      <c r="I110" s="1" t="s">
        <v>2</v>
      </c>
      <c r="J110" s="1" t="s">
        <v>19438</v>
      </c>
      <c r="K110" s="1"/>
    </row>
    <row r="111" spans="1:11" hidden="1">
      <c r="A111" s="1" t="s">
        <v>19402</v>
      </c>
      <c r="B111" s="1" t="s">
        <v>87</v>
      </c>
      <c r="C111" s="48" t="str">
        <f t="shared" si="2"/>
        <v>נ אבו סנאן</v>
      </c>
      <c r="D111" s="1" t="s">
        <v>19435</v>
      </c>
      <c r="E111" s="1"/>
      <c r="F111" s="2">
        <v>2</v>
      </c>
      <c r="G111" s="2">
        <f>INDEX(תוצאות_בחירות,MATCH(C111,siot!$F$3:$F$1887,0),27)</f>
        <v>0</v>
      </c>
      <c r="H111" s="2" t="b">
        <f t="shared" si="3"/>
        <v>0</v>
      </c>
      <c r="I111" s="1" t="s">
        <v>2</v>
      </c>
      <c r="J111" s="1" t="s">
        <v>19437</v>
      </c>
      <c r="K111" s="1"/>
    </row>
    <row r="112" spans="1:11" hidden="1">
      <c r="A112" s="1" t="s">
        <v>19402</v>
      </c>
      <c r="B112" s="1" t="s">
        <v>87</v>
      </c>
      <c r="C112" s="48" t="str">
        <f t="shared" si="2"/>
        <v>נ אבו סנאן</v>
      </c>
      <c r="D112" s="1" t="s">
        <v>19435</v>
      </c>
      <c r="E112" s="1"/>
      <c r="F112" s="2">
        <v>3</v>
      </c>
      <c r="G112" s="2">
        <f>INDEX(תוצאות_בחירות,MATCH(C112,siot!$F$3:$F$1887,0),27)</f>
        <v>0</v>
      </c>
      <c r="H112" s="2" t="b">
        <f t="shared" si="3"/>
        <v>0</v>
      </c>
      <c r="I112" s="1" t="s">
        <v>2</v>
      </c>
      <c r="J112" s="1" t="s">
        <v>19436</v>
      </c>
      <c r="K112" s="1"/>
    </row>
    <row r="113" spans="1:11" hidden="1">
      <c r="A113" s="1" t="s">
        <v>19402</v>
      </c>
      <c r="B113" s="1" t="s">
        <v>87</v>
      </c>
      <c r="C113" s="48" t="str">
        <f t="shared" si="2"/>
        <v>נ אבו סנאן</v>
      </c>
      <c r="D113" s="1" t="s">
        <v>19435</v>
      </c>
      <c r="E113" s="1"/>
      <c r="F113" s="2">
        <v>4</v>
      </c>
      <c r="G113" s="2">
        <f>INDEX(תוצאות_בחירות,MATCH(C113,siot!$F$3:$F$1887,0),27)</f>
        <v>0</v>
      </c>
      <c r="H113" s="2" t="b">
        <f t="shared" si="3"/>
        <v>0</v>
      </c>
      <c r="I113" s="1" t="s">
        <v>2</v>
      </c>
      <c r="J113" s="1" t="s">
        <v>19434</v>
      </c>
      <c r="K113" s="1"/>
    </row>
    <row r="114" spans="1:11" hidden="1">
      <c r="A114" s="1" t="s">
        <v>19402</v>
      </c>
      <c r="B114" s="1" t="s">
        <v>19430</v>
      </c>
      <c r="C114" s="48" t="str">
        <f t="shared" si="2"/>
        <v>נה אבו סנאן</v>
      </c>
      <c r="D114" s="1" t="s">
        <v>19429</v>
      </c>
      <c r="E114" s="1" t="s">
        <v>3</v>
      </c>
      <c r="F114" s="2" t="s">
        <v>19548</v>
      </c>
      <c r="G114" s="2">
        <f>INDEX(תוצאות_בחירות,MATCH(C114,siot!$F$3:$F$1887,0),27)</f>
        <v>1</v>
      </c>
      <c r="H114" s="2" t="b">
        <f t="shared" si="3"/>
        <v>0</v>
      </c>
      <c r="I114" s="1"/>
      <c r="J114" s="1"/>
      <c r="K114" s="1"/>
    </row>
    <row r="115" spans="1:11">
      <c r="A115" s="1" t="s">
        <v>19402</v>
      </c>
      <c r="B115" s="1" t="s">
        <v>19430</v>
      </c>
      <c r="C115" s="48" t="str">
        <f t="shared" si="2"/>
        <v>נה אבו סנאן</v>
      </c>
      <c r="D115" s="1" t="s">
        <v>19429</v>
      </c>
      <c r="E115" s="1"/>
      <c r="F115" s="2">
        <v>1</v>
      </c>
      <c r="G115" s="2">
        <f>INDEX(תוצאות_בחירות,MATCH(C115,siot!$F$3:$F$1887,0),27)</f>
        <v>1</v>
      </c>
      <c r="H115" s="2" t="b">
        <f t="shared" si="3"/>
        <v>1</v>
      </c>
      <c r="I115" s="1" t="s">
        <v>2</v>
      </c>
      <c r="J115" s="1" t="s">
        <v>12250</v>
      </c>
      <c r="K115" s="1"/>
    </row>
    <row r="116" spans="1:11" hidden="1">
      <c r="A116" s="1" t="s">
        <v>19402</v>
      </c>
      <c r="B116" s="1" t="s">
        <v>19430</v>
      </c>
      <c r="C116" s="48" t="str">
        <f t="shared" si="2"/>
        <v>נה אבו סנאן</v>
      </c>
      <c r="D116" s="1" t="s">
        <v>19429</v>
      </c>
      <c r="E116" s="1"/>
      <c r="F116" s="2">
        <v>2</v>
      </c>
      <c r="G116" s="2">
        <f>INDEX(תוצאות_בחירות,MATCH(C116,siot!$F$3:$F$1887,0),27)</f>
        <v>1</v>
      </c>
      <c r="H116" s="2" t="b">
        <f t="shared" si="3"/>
        <v>0</v>
      </c>
      <c r="I116" s="1" t="s">
        <v>2</v>
      </c>
      <c r="J116" s="1" t="s">
        <v>19433</v>
      </c>
      <c r="K116" s="1"/>
    </row>
    <row r="117" spans="1:11" hidden="1">
      <c r="A117" s="1" t="s">
        <v>19402</v>
      </c>
      <c r="B117" s="1" t="s">
        <v>19430</v>
      </c>
      <c r="C117" s="48" t="str">
        <f t="shared" si="2"/>
        <v>נה אבו סנאן</v>
      </c>
      <c r="D117" s="1" t="s">
        <v>19429</v>
      </c>
      <c r="E117" s="1"/>
      <c r="F117" s="2">
        <v>3</v>
      </c>
      <c r="G117" s="2">
        <f>INDEX(תוצאות_בחירות,MATCH(C117,siot!$F$3:$F$1887,0),27)</f>
        <v>1</v>
      </c>
      <c r="H117" s="2" t="b">
        <f t="shared" si="3"/>
        <v>0</v>
      </c>
      <c r="I117" s="1" t="s">
        <v>2</v>
      </c>
      <c r="J117" s="1" t="s">
        <v>19432</v>
      </c>
      <c r="K117" s="1"/>
    </row>
    <row r="118" spans="1:11" hidden="1">
      <c r="A118" s="1" t="s">
        <v>19402</v>
      </c>
      <c r="B118" s="1" t="s">
        <v>19430</v>
      </c>
      <c r="C118" s="48" t="str">
        <f t="shared" si="2"/>
        <v>נה אבו סנאן</v>
      </c>
      <c r="D118" s="1" t="s">
        <v>19429</v>
      </c>
      <c r="E118" s="1"/>
      <c r="F118" s="2">
        <v>4</v>
      </c>
      <c r="G118" s="2">
        <f>INDEX(תוצאות_בחירות,MATCH(C118,siot!$F$3:$F$1887,0),27)</f>
        <v>1</v>
      </c>
      <c r="H118" s="2" t="b">
        <f t="shared" si="3"/>
        <v>0</v>
      </c>
      <c r="I118" s="1" t="s">
        <v>2</v>
      </c>
      <c r="J118" s="1" t="s">
        <v>19431</v>
      </c>
      <c r="K118" s="1"/>
    </row>
    <row r="119" spans="1:11" hidden="1">
      <c r="A119" s="1" t="s">
        <v>19402</v>
      </c>
      <c r="B119" s="1" t="s">
        <v>19430</v>
      </c>
      <c r="C119" s="48" t="str">
        <f t="shared" si="2"/>
        <v>נה אבו סנאן</v>
      </c>
      <c r="D119" s="1" t="s">
        <v>19429</v>
      </c>
      <c r="E119" s="1"/>
      <c r="F119" s="2">
        <v>5</v>
      </c>
      <c r="G119" s="2">
        <f>INDEX(תוצאות_בחירות,MATCH(C119,siot!$F$3:$F$1887,0),27)</f>
        <v>1</v>
      </c>
      <c r="H119" s="2" t="b">
        <f t="shared" si="3"/>
        <v>0</v>
      </c>
      <c r="I119" s="1" t="s">
        <v>2</v>
      </c>
      <c r="J119" s="1" t="s">
        <v>19428</v>
      </c>
      <c r="K119" s="1"/>
    </row>
    <row r="120" spans="1:11" hidden="1">
      <c r="A120" s="1" t="s">
        <v>19402</v>
      </c>
      <c r="B120" s="1" t="s">
        <v>6633</v>
      </c>
      <c r="C120" s="48" t="str">
        <f t="shared" si="2"/>
        <v>ס אבו סנאן</v>
      </c>
      <c r="D120" s="1" t="s">
        <v>19423</v>
      </c>
      <c r="E120" s="1" t="s">
        <v>3</v>
      </c>
      <c r="F120" s="2" t="s">
        <v>19548</v>
      </c>
      <c r="G120" s="2">
        <f>INDEX(תוצאות_בחירות,MATCH(C120,siot!$F$3:$F$1887,0),27)</f>
        <v>0</v>
      </c>
      <c r="H120" s="2" t="b">
        <f t="shared" si="3"/>
        <v>0</v>
      </c>
      <c r="I120" s="1"/>
      <c r="J120" s="1"/>
      <c r="K120" s="1"/>
    </row>
    <row r="121" spans="1:11" hidden="1">
      <c r="A121" s="1" t="s">
        <v>19402</v>
      </c>
      <c r="B121" s="1" t="s">
        <v>6633</v>
      </c>
      <c r="C121" s="48" t="str">
        <f t="shared" si="2"/>
        <v>ס אבו סנאן</v>
      </c>
      <c r="D121" s="1" t="s">
        <v>19423</v>
      </c>
      <c r="E121" s="1"/>
      <c r="F121" s="2">
        <v>1</v>
      </c>
      <c r="G121" s="2">
        <f>INDEX(תוצאות_בחירות,MATCH(C121,siot!$F$3:$F$1887,0),27)</f>
        <v>0</v>
      </c>
      <c r="H121" s="2" t="b">
        <f t="shared" si="3"/>
        <v>0</v>
      </c>
      <c r="I121" s="1" t="s">
        <v>2</v>
      </c>
      <c r="J121" s="1" t="s">
        <v>19427</v>
      </c>
      <c r="K121" s="1"/>
    </row>
    <row r="122" spans="1:11" hidden="1">
      <c r="A122" s="1" t="s">
        <v>19402</v>
      </c>
      <c r="B122" s="1" t="s">
        <v>6633</v>
      </c>
      <c r="C122" s="48" t="str">
        <f t="shared" si="2"/>
        <v>ס אבו סנאן</v>
      </c>
      <c r="D122" s="1" t="s">
        <v>19423</v>
      </c>
      <c r="E122" s="1"/>
      <c r="F122" s="2">
        <v>2</v>
      </c>
      <c r="G122" s="2">
        <f>INDEX(תוצאות_בחירות,MATCH(C122,siot!$F$3:$F$1887,0),27)</f>
        <v>0</v>
      </c>
      <c r="H122" s="2" t="b">
        <f t="shared" si="3"/>
        <v>0</v>
      </c>
      <c r="I122" s="1" t="s">
        <v>2</v>
      </c>
      <c r="J122" s="1" t="s">
        <v>19426</v>
      </c>
      <c r="K122" s="1"/>
    </row>
    <row r="123" spans="1:11" hidden="1">
      <c r="A123" s="1" t="s">
        <v>19402</v>
      </c>
      <c r="B123" s="1" t="s">
        <v>6633</v>
      </c>
      <c r="C123" s="48" t="str">
        <f t="shared" si="2"/>
        <v>ס אבו סנאן</v>
      </c>
      <c r="D123" s="1" t="s">
        <v>19423</v>
      </c>
      <c r="E123" s="1"/>
      <c r="F123" s="2">
        <v>3</v>
      </c>
      <c r="G123" s="2">
        <f>INDEX(תוצאות_בחירות,MATCH(C123,siot!$F$3:$F$1887,0),27)</f>
        <v>0</v>
      </c>
      <c r="H123" s="2" t="b">
        <f t="shared" si="3"/>
        <v>0</v>
      </c>
      <c r="I123" s="1" t="s">
        <v>2</v>
      </c>
      <c r="J123" s="1" t="s">
        <v>19425</v>
      </c>
      <c r="K123" s="1"/>
    </row>
    <row r="124" spans="1:11" hidden="1">
      <c r="A124" s="1" t="s">
        <v>19402</v>
      </c>
      <c r="B124" s="1" t="s">
        <v>6633</v>
      </c>
      <c r="C124" s="48" t="str">
        <f t="shared" si="2"/>
        <v>ס אבו סנאן</v>
      </c>
      <c r="D124" s="1" t="s">
        <v>19423</v>
      </c>
      <c r="E124" s="1"/>
      <c r="F124" s="2">
        <v>4</v>
      </c>
      <c r="G124" s="2">
        <f>INDEX(תוצאות_בחירות,MATCH(C124,siot!$F$3:$F$1887,0),27)</f>
        <v>0</v>
      </c>
      <c r="H124" s="2" t="b">
        <f t="shared" si="3"/>
        <v>0</v>
      </c>
      <c r="I124" s="1" t="s">
        <v>2</v>
      </c>
      <c r="J124" s="1" t="s">
        <v>19424</v>
      </c>
      <c r="K124" s="1"/>
    </row>
    <row r="125" spans="1:11" hidden="1">
      <c r="A125" s="1" t="s">
        <v>19402</v>
      </c>
      <c r="B125" s="1" t="s">
        <v>6633</v>
      </c>
      <c r="C125" s="48" t="str">
        <f t="shared" si="2"/>
        <v>ס אבו סנאן</v>
      </c>
      <c r="D125" s="1" t="s">
        <v>19423</v>
      </c>
      <c r="E125" s="1"/>
      <c r="F125" s="2">
        <v>5</v>
      </c>
      <c r="G125" s="2">
        <f>INDEX(תוצאות_בחירות,MATCH(C125,siot!$F$3:$F$1887,0),27)</f>
        <v>0</v>
      </c>
      <c r="H125" s="2" t="b">
        <f t="shared" si="3"/>
        <v>0</v>
      </c>
      <c r="I125" s="1" t="s">
        <v>2</v>
      </c>
      <c r="J125" s="1" t="s">
        <v>2344</v>
      </c>
      <c r="K125" s="1"/>
    </row>
    <row r="126" spans="1:11" hidden="1">
      <c r="A126" s="1" t="s">
        <v>19402</v>
      </c>
      <c r="B126" s="1" t="s">
        <v>1512</v>
      </c>
      <c r="C126" s="48" t="str">
        <f t="shared" si="2"/>
        <v>עם אבו סנאן</v>
      </c>
      <c r="D126" s="1" t="s">
        <v>19416</v>
      </c>
      <c r="E126" s="1" t="s">
        <v>3</v>
      </c>
      <c r="F126" s="2" t="s">
        <v>19548</v>
      </c>
      <c r="G126" s="2">
        <f>INDEX(תוצאות_בחירות,MATCH(C126,siot!$F$3:$F$1887,0),27)</f>
        <v>1</v>
      </c>
      <c r="H126" s="2" t="b">
        <f t="shared" si="3"/>
        <v>0</v>
      </c>
      <c r="I126" s="1"/>
      <c r="J126" s="1"/>
      <c r="K126" s="1"/>
    </row>
    <row r="127" spans="1:11">
      <c r="A127" s="1" t="s">
        <v>19402</v>
      </c>
      <c r="B127" s="1" t="s">
        <v>1512</v>
      </c>
      <c r="C127" s="48" t="str">
        <f t="shared" si="2"/>
        <v>עם אבו סנאן</v>
      </c>
      <c r="D127" s="1" t="s">
        <v>19416</v>
      </c>
      <c r="E127" s="1"/>
      <c r="F127" s="2">
        <v>1</v>
      </c>
      <c r="G127" s="2">
        <f>INDEX(תוצאות_בחירות,MATCH(C127,siot!$F$3:$F$1887,0),27)</f>
        <v>1</v>
      </c>
      <c r="H127" s="2" t="b">
        <f t="shared" si="3"/>
        <v>1</v>
      </c>
      <c r="I127" s="1" t="s">
        <v>2</v>
      </c>
      <c r="J127" s="1" t="s">
        <v>19422</v>
      </c>
      <c r="K127" s="1"/>
    </row>
    <row r="128" spans="1:11" hidden="1">
      <c r="A128" s="1" t="s">
        <v>19402</v>
      </c>
      <c r="B128" s="1" t="s">
        <v>1512</v>
      </c>
      <c r="C128" s="48" t="str">
        <f t="shared" si="2"/>
        <v>עם אבו סנאן</v>
      </c>
      <c r="D128" s="1" t="s">
        <v>19416</v>
      </c>
      <c r="E128" s="1"/>
      <c r="F128" s="2">
        <v>2</v>
      </c>
      <c r="G128" s="2">
        <f>INDEX(תוצאות_בחירות,MATCH(C128,siot!$F$3:$F$1887,0),27)</f>
        <v>1</v>
      </c>
      <c r="H128" s="2" t="b">
        <f t="shared" si="3"/>
        <v>0</v>
      </c>
      <c r="I128" s="1" t="s">
        <v>2</v>
      </c>
      <c r="J128" s="1" t="s">
        <v>19421</v>
      </c>
      <c r="K128" s="1"/>
    </row>
    <row r="129" spans="1:11" hidden="1">
      <c r="A129" s="1" t="s">
        <v>19402</v>
      </c>
      <c r="B129" s="1" t="s">
        <v>1512</v>
      </c>
      <c r="C129" s="48" t="str">
        <f t="shared" si="2"/>
        <v>עם אבו סנאן</v>
      </c>
      <c r="D129" s="1" t="s">
        <v>19416</v>
      </c>
      <c r="E129" s="1"/>
      <c r="F129" s="2">
        <v>3</v>
      </c>
      <c r="G129" s="2">
        <f>INDEX(תוצאות_בחירות,MATCH(C129,siot!$F$3:$F$1887,0),27)</f>
        <v>1</v>
      </c>
      <c r="H129" s="2" t="b">
        <f t="shared" si="3"/>
        <v>0</v>
      </c>
      <c r="I129" s="1" t="s">
        <v>2</v>
      </c>
      <c r="J129" s="1" t="s">
        <v>19420</v>
      </c>
      <c r="K129" s="1"/>
    </row>
    <row r="130" spans="1:11" hidden="1">
      <c r="A130" s="1" t="s">
        <v>19402</v>
      </c>
      <c r="B130" s="1" t="s">
        <v>1512</v>
      </c>
      <c r="C130" s="48" t="str">
        <f t="shared" si="2"/>
        <v>עם אבו סנאן</v>
      </c>
      <c r="D130" s="1" t="s">
        <v>19416</v>
      </c>
      <c r="E130" s="1"/>
      <c r="F130" s="2">
        <v>4</v>
      </c>
      <c r="G130" s="2">
        <f>INDEX(תוצאות_בחירות,MATCH(C130,siot!$F$3:$F$1887,0),27)</f>
        <v>1</v>
      </c>
      <c r="H130" s="2" t="b">
        <f t="shared" si="3"/>
        <v>0</v>
      </c>
      <c r="I130" s="1" t="s">
        <v>2</v>
      </c>
      <c r="J130" s="1" t="s">
        <v>19419</v>
      </c>
      <c r="K130" s="1"/>
    </row>
    <row r="131" spans="1:11" hidden="1">
      <c r="A131" s="1" t="s">
        <v>19402</v>
      </c>
      <c r="B131" s="1" t="s">
        <v>1512</v>
      </c>
      <c r="C131" s="48" t="str">
        <f t="shared" si="2"/>
        <v>עם אבו סנאן</v>
      </c>
      <c r="D131" s="1" t="s">
        <v>19416</v>
      </c>
      <c r="E131" s="1"/>
      <c r="F131" s="2">
        <v>5</v>
      </c>
      <c r="G131" s="2">
        <f>INDEX(תוצאות_בחירות,MATCH(C131,siot!$F$3:$F$1887,0),27)</f>
        <v>1</v>
      </c>
      <c r="H131" s="2" t="b">
        <f t="shared" si="3"/>
        <v>0</v>
      </c>
      <c r="I131" s="1" t="s">
        <v>2</v>
      </c>
      <c r="J131" s="1" t="s">
        <v>19418</v>
      </c>
      <c r="K131" s="1"/>
    </row>
    <row r="132" spans="1:11" hidden="1">
      <c r="A132" s="1" t="s">
        <v>19402</v>
      </c>
      <c r="B132" s="1" t="s">
        <v>1512</v>
      </c>
      <c r="C132" s="48" t="str">
        <f t="shared" ref="C132:C195" si="4">B132&amp;" "&amp;A132</f>
        <v>עם אבו סנאן</v>
      </c>
      <c r="D132" s="1" t="s">
        <v>19416</v>
      </c>
      <c r="E132" s="1"/>
      <c r="F132" s="2">
        <v>6</v>
      </c>
      <c r="G132" s="2">
        <f>INDEX(תוצאות_בחירות,MATCH(C132,siot!$F$3:$F$1887,0),27)</f>
        <v>1</v>
      </c>
      <c r="H132" s="2" t="b">
        <f t="shared" ref="H132:H195" si="5">IF(OR(F132&lt;G132,G132=F132),TRUE,FALSE)</f>
        <v>0</v>
      </c>
      <c r="I132" s="1" t="s">
        <v>2</v>
      </c>
      <c r="J132" s="1" t="s">
        <v>19417</v>
      </c>
      <c r="K132" s="1"/>
    </row>
    <row r="133" spans="1:11" hidden="1">
      <c r="A133" s="1" t="s">
        <v>19402</v>
      </c>
      <c r="B133" s="1" t="s">
        <v>1512</v>
      </c>
      <c r="C133" s="48" t="str">
        <f t="shared" si="4"/>
        <v>עם אבו סנאן</v>
      </c>
      <c r="D133" s="1" t="s">
        <v>19416</v>
      </c>
      <c r="E133" s="1"/>
      <c r="F133" s="2">
        <v>7</v>
      </c>
      <c r="G133" s="2">
        <f>INDEX(תוצאות_בחירות,MATCH(C133,siot!$F$3:$F$1887,0),27)</f>
        <v>1</v>
      </c>
      <c r="H133" s="2" t="b">
        <f t="shared" si="5"/>
        <v>0</v>
      </c>
      <c r="I133" s="1" t="s">
        <v>2</v>
      </c>
      <c r="J133" s="1" t="s">
        <v>19415</v>
      </c>
      <c r="K133" s="1"/>
    </row>
    <row r="134" spans="1:11" hidden="1">
      <c r="A134" s="1" t="s">
        <v>19402</v>
      </c>
      <c r="B134" s="1" t="s">
        <v>364</v>
      </c>
      <c r="C134" s="48" t="str">
        <f t="shared" si="4"/>
        <v>ף אבו סנאן</v>
      </c>
      <c r="D134" s="1" t="s">
        <v>19412</v>
      </c>
      <c r="E134" s="1" t="s">
        <v>18</v>
      </c>
      <c r="F134" s="2" t="s">
        <v>19548</v>
      </c>
      <c r="G134" s="2">
        <f>INDEX(תוצאות_בחירות,MATCH(C134,siot!$F$3:$F$1887,0),27)</f>
        <v>0</v>
      </c>
      <c r="H134" s="2" t="b">
        <f t="shared" si="5"/>
        <v>0</v>
      </c>
      <c r="I134" s="1"/>
      <c r="J134" s="1"/>
      <c r="K134" s="1"/>
    </row>
    <row r="135" spans="1:11" hidden="1">
      <c r="A135" s="1" t="s">
        <v>19402</v>
      </c>
      <c r="B135" s="1" t="s">
        <v>364</v>
      </c>
      <c r="C135" s="48" t="str">
        <f t="shared" si="4"/>
        <v>ף אבו סנאן</v>
      </c>
      <c r="D135" s="1" t="s">
        <v>19412</v>
      </c>
      <c r="E135" s="1" t="s">
        <v>17</v>
      </c>
      <c r="F135" s="2">
        <v>1</v>
      </c>
      <c r="G135" s="2">
        <f>INDEX(תוצאות_בחירות,MATCH(C135,siot!$F$3:$F$1887,0),27)</f>
        <v>0</v>
      </c>
      <c r="H135" s="2" t="b">
        <f t="shared" si="5"/>
        <v>0</v>
      </c>
      <c r="I135" s="1" t="s">
        <v>2</v>
      </c>
      <c r="J135" s="1" t="s">
        <v>19414</v>
      </c>
      <c r="K135" s="1"/>
    </row>
    <row r="136" spans="1:11" hidden="1">
      <c r="A136" s="1" t="s">
        <v>19402</v>
      </c>
      <c r="B136" s="1" t="s">
        <v>364</v>
      </c>
      <c r="C136" s="48" t="str">
        <f t="shared" si="4"/>
        <v>ף אבו סנאן</v>
      </c>
      <c r="D136" s="1" t="s">
        <v>19412</v>
      </c>
      <c r="E136" s="1"/>
      <c r="F136" s="2">
        <v>2</v>
      </c>
      <c r="G136" s="2">
        <f>INDEX(תוצאות_בחירות,MATCH(C136,siot!$F$3:$F$1887,0),27)</f>
        <v>0</v>
      </c>
      <c r="H136" s="2" t="b">
        <f t="shared" si="5"/>
        <v>0</v>
      </c>
      <c r="I136" s="1" t="s">
        <v>2</v>
      </c>
      <c r="J136" s="1" t="s">
        <v>19413</v>
      </c>
      <c r="K136" s="1"/>
    </row>
    <row r="137" spans="1:11" hidden="1">
      <c r="A137" s="1" t="s">
        <v>19402</v>
      </c>
      <c r="B137" s="1" t="s">
        <v>364</v>
      </c>
      <c r="C137" s="48" t="str">
        <f t="shared" si="4"/>
        <v>ף אבו סנאן</v>
      </c>
      <c r="D137" s="1" t="s">
        <v>19412</v>
      </c>
      <c r="E137" s="1"/>
      <c r="F137" s="2">
        <v>3</v>
      </c>
      <c r="G137" s="2">
        <f>INDEX(תוצאות_בחירות,MATCH(C137,siot!$F$3:$F$1887,0),27)</f>
        <v>0</v>
      </c>
      <c r="H137" s="2" t="b">
        <f t="shared" si="5"/>
        <v>0</v>
      </c>
      <c r="I137" s="1" t="s">
        <v>2</v>
      </c>
      <c r="J137" s="1" t="s">
        <v>17037</v>
      </c>
      <c r="K137" s="1"/>
    </row>
    <row r="138" spans="1:11" hidden="1">
      <c r="A138" s="1" t="s">
        <v>19402</v>
      </c>
      <c r="B138" s="1" t="s">
        <v>364</v>
      </c>
      <c r="C138" s="48" t="str">
        <f t="shared" si="4"/>
        <v>ף אבו סנאן</v>
      </c>
      <c r="D138" s="1" t="s">
        <v>19412</v>
      </c>
      <c r="E138" s="1"/>
      <c r="F138" s="2">
        <v>4</v>
      </c>
      <c r="G138" s="2">
        <f>INDEX(תוצאות_בחירות,MATCH(C138,siot!$F$3:$F$1887,0),27)</f>
        <v>0</v>
      </c>
      <c r="H138" s="2" t="b">
        <f t="shared" si="5"/>
        <v>0</v>
      </c>
      <c r="I138" s="1" t="s">
        <v>2</v>
      </c>
      <c r="J138" s="1" t="s">
        <v>19411</v>
      </c>
      <c r="K138" s="1"/>
    </row>
    <row r="139" spans="1:11" hidden="1">
      <c r="A139" s="1" t="s">
        <v>19402</v>
      </c>
      <c r="B139" s="1" t="s">
        <v>339</v>
      </c>
      <c r="C139" s="48" t="str">
        <f t="shared" si="4"/>
        <v>ץ אבו סנאן</v>
      </c>
      <c r="D139" s="1" t="s">
        <v>6395</v>
      </c>
      <c r="E139" s="1" t="s">
        <v>18</v>
      </c>
      <c r="F139" s="2" t="s">
        <v>19548</v>
      </c>
      <c r="G139" s="2">
        <f>INDEX(תוצאות_בחירות,MATCH(C139,siot!$F$3:$F$1887,0),27)</f>
        <v>0</v>
      </c>
      <c r="H139" s="2" t="b">
        <f t="shared" si="5"/>
        <v>0</v>
      </c>
      <c r="I139" s="1"/>
      <c r="J139" s="1"/>
      <c r="K139" s="1"/>
    </row>
    <row r="140" spans="1:11" hidden="1">
      <c r="A140" s="1" t="s">
        <v>19402</v>
      </c>
      <c r="B140" s="1" t="s">
        <v>339</v>
      </c>
      <c r="C140" s="48" t="str">
        <f t="shared" si="4"/>
        <v>ץ אבו סנאן</v>
      </c>
      <c r="D140" s="1" t="s">
        <v>6395</v>
      </c>
      <c r="E140" s="1" t="s">
        <v>17</v>
      </c>
      <c r="F140" s="2">
        <v>1</v>
      </c>
      <c r="G140" s="2">
        <f>INDEX(תוצאות_בחירות,MATCH(C140,siot!$F$3:$F$1887,0),27)</f>
        <v>0</v>
      </c>
      <c r="H140" s="2" t="b">
        <f t="shared" si="5"/>
        <v>0</v>
      </c>
      <c r="I140" s="1" t="s">
        <v>2</v>
      </c>
      <c r="J140" s="1" t="s">
        <v>19410</v>
      </c>
      <c r="K140" s="1"/>
    </row>
    <row r="141" spans="1:11" hidden="1">
      <c r="A141" s="1" t="s">
        <v>19402</v>
      </c>
      <c r="B141" s="1" t="s">
        <v>339</v>
      </c>
      <c r="C141" s="48" t="str">
        <f t="shared" si="4"/>
        <v>ץ אבו סנאן</v>
      </c>
      <c r="D141" s="1" t="s">
        <v>6395</v>
      </c>
      <c r="E141" s="1"/>
      <c r="F141" s="2">
        <v>2</v>
      </c>
      <c r="G141" s="2">
        <f>INDEX(תוצאות_בחירות,MATCH(C141,siot!$F$3:$F$1887,0),27)</f>
        <v>0</v>
      </c>
      <c r="H141" s="2" t="b">
        <f t="shared" si="5"/>
        <v>0</v>
      </c>
      <c r="I141" s="1" t="s">
        <v>2</v>
      </c>
      <c r="J141" s="1" t="s">
        <v>19409</v>
      </c>
      <c r="K141" s="1"/>
    </row>
    <row r="142" spans="1:11" hidden="1">
      <c r="A142" s="1" t="s">
        <v>19402</v>
      </c>
      <c r="B142" s="1" t="s">
        <v>339</v>
      </c>
      <c r="C142" s="48" t="str">
        <f t="shared" si="4"/>
        <v>ץ אבו סנאן</v>
      </c>
      <c r="D142" s="1" t="s">
        <v>6395</v>
      </c>
      <c r="E142" s="1"/>
      <c r="F142" s="2">
        <v>3</v>
      </c>
      <c r="G142" s="2">
        <f>INDEX(תוצאות_בחירות,MATCH(C142,siot!$F$3:$F$1887,0),27)</f>
        <v>0</v>
      </c>
      <c r="H142" s="2" t="b">
        <f t="shared" si="5"/>
        <v>0</v>
      </c>
      <c r="I142" s="1" t="s">
        <v>2</v>
      </c>
      <c r="J142" s="1" t="s">
        <v>19408</v>
      </c>
      <c r="K142" s="1"/>
    </row>
    <row r="143" spans="1:11" hidden="1">
      <c r="A143" s="1" t="s">
        <v>19402</v>
      </c>
      <c r="B143" s="1" t="s">
        <v>339</v>
      </c>
      <c r="C143" s="48" t="str">
        <f t="shared" si="4"/>
        <v>ץ אבו סנאן</v>
      </c>
      <c r="D143" s="1" t="s">
        <v>6395</v>
      </c>
      <c r="E143" s="1"/>
      <c r="F143" s="2">
        <v>4</v>
      </c>
      <c r="G143" s="2">
        <f>INDEX(תוצאות_בחירות,MATCH(C143,siot!$F$3:$F$1887,0),27)</f>
        <v>0</v>
      </c>
      <c r="H143" s="2" t="b">
        <f t="shared" si="5"/>
        <v>0</v>
      </c>
      <c r="I143" s="1" t="s">
        <v>2</v>
      </c>
      <c r="J143" s="1" t="s">
        <v>19407</v>
      </c>
      <c r="K143" s="1"/>
    </row>
    <row r="144" spans="1:11" hidden="1">
      <c r="A144" s="1" t="s">
        <v>19402</v>
      </c>
      <c r="B144" s="1" t="s">
        <v>639</v>
      </c>
      <c r="C144" s="48" t="str">
        <f t="shared" si="4"/>
        <v>ר אבו סנאן</v>
      </c>
      <c r="D144" s="1" t="s">
        <v>19401</v>
      </c>
      <c r="E144" s="1" t="s">
        <v>3</v>
      </c>
      <c r="F144" s="2" t="s">
        <v>19548</v>
      </c>
      <c r="G144" s="2">
        <f>INDEX(תוצאות_בחירות,MATCH(C144,siot!$F$3:$F$1887,0),27)</f>
        <v>1</v>
      </c>
      <c r="H144" s="2" t="b">
        <f t="shared" si="5"/>
        <v>0</v>
      </c>
      <c r="I144" s="1"/>
      <c r="J144" s="1"/>
      <c r="K144" s="1"/>
    </row>
    <row r="145" spans="1:11">
      <c r="A145" s="1" t="s">
        <v>19402</v>
      </c>
      <c r="B145" s="1" t="s">
        <v>639</v>
      </c>
      <c r="C145" s="48" t="str">
        <f t="shared" si="4"/>
        <v>ר אבו סנאן</v>
      </c>
      <c r="D145" s="1" t="s">
        <v>19401</v>
      </c>
      <c r="E145" s="1"/>
      <c r="F145" s="2">
        <v>1</v>
      </c>
      <c r="G145" s="2">
        <f>INDEX(תוצאות_בחירות,MATCH(C145,siot!$F$3:$F$1887,0),27)</f>
        <v>1</v>
      </c>
      <c r="H145" s="2" t="b">
        <f t="shared" si="5"/>
        <v>1</v>
      </c>
      <c r="I145" s="1" t="s">
        <v>2</v>
      </c>
      <c r="J145" s="1" t="s">
        <v>19406</v>
      </c>
      <c r="K145" s="1"/>
    </row>
    <row r="146" spans="1:11" hidden="1">
      <c r="A146" s="1" t="s">
        <v>19402</v>
      </c>
      <c r="B146" s="1" t="s">
        <v>639</v>
      </c>
      <c r="C146" s="48" t="str">
        <f t="shared" si="4"/>
        <v>ר אבו סנאן</v>
      </c>
      <c r="D146" s="1" t="s">
        <v>19401</v>
      </c>
      <c r="E146" s="1"/>
      <c r="F146" s="2">
        <v>2</v>
      </c>
      <c r="G146" s="2">
        <f>INDEX(תוצאות_בחירות,MATCH(C146,siot!$F$3:$F$1887,0),27)</f>
        <v>1</v>
      </c>
      <c r="H146" s="2" t="b">
        <f t="shared" si="5"/>
        <v>0</v>
      </c>
      <c r="I146" s="1" t="s">
        <v>2</v>
      </c>
      <c r="J146" s="1" t="s">
        <v>19405</v>
      </c>
      <c r="K146" s="1"/>
    </row>
    <row r="147" spans="1:11" hidden="1">
      <c r="A147" s="1" t="s">
        <v>19402</v>
      </c>
      <c r="B147" s="1" t="s">
        <v>639</v>
      </c>
      <c r="C147" s="48" t="str">
        <f t="shared" si="4"/>
        <v>ר אבו סנאן</v>
      </c>
      <c r="D147" s="1" t="s">
        <v>19401</v>
      </c>
      <c r="E147" s="1"/>
      <c r="F147" s="2">
        <v>3</v>
      </c>
      <c r="G147" s="2">
        <f>INDEX(תוצאות_בחירות,MATCH(C147,siot!$F$3:$F$1887,0),27)</f>
        <v>1</v>
      </c>
      <c r="H147" s="2" t="b">
        <f t="shared" si="5"/>
        <v>0</v>
      </c>
      <c r="I147" s="1" t="s">
        <v>2</v>
      </c>
      <c r="J147" s="1" t="s">
        <v>19404</v>
      </c>
      <c r="K147" s="1"/>
    </row>
    <row r="148" spans="1:11" hidden="1">
      <c r="A148" s="1" t="s">
        <v>19402</v>
      </c>
      <c r="B148" s="1" t="s">
        <v>639</v>
      </c>
      <c r="C148" s="48" t="str">
        <f t="shared" si="4"/>
        <v>ר אבו סנאן</v>
      </c>
      <c r="D148" s="1" t="s">
        <v>19401</v>
      </c>
      <c r="E148" s="1"/>
      <c r="F148" s="2">
        <v>4</v>
      </c>
      <c r="G148" s="2">
        <f>INDEX(תוצאות_בחירות,MATCH(C148,siot!$F$3:$F$1887,0),27)</f>
        <v>1</v>
      </c>
      <c r="H148" s="2" t="b">
        <f t="shared" si="5"/>
        <v>0</v>
      </c>
      <c r="I148" s="1" t="s">
        <v>2</v>
      </c>
      <c r="J148" s="1" t="s">
        <v>19403</v>
      </c>
      <c r="K148" s="1"/>
    </row>
    <row r="149" spans="1:11" hidden="1">
      <c r="A149" s="1" t="s">
        <v>19402</v>
      </c>
      <c r="B149" s="1" t="s">
        <v>639</v>
      </c>
      <c r="C149" s="48" t="str">
        <f t="shared" si="4"/>
        <v>ר אבו סנאן</v>
      </c>
      <c r="D149" s="1" t="s">
        <v>19401</v>
      </c>
      <c r="E149" s="1"/>
      <c r="F149" s="2">
        <v>5</v>
      </c>
      <c r="G149" s="2">
        <f>INDEX(תוצאות_בחירות,MATCH(C149,siot!$F$3:$F$1887,0),27)</f>
        <v>1</v>
      </c>
      <c r="H149" s="2" t="b">
        <f t="shared" si="5"/>
        <v>0</v>
      </c>
      <c r="I149" s="1" t="s">
        <v>2</v>
      </c>
      <c r="J149" s="1" t="s">
        <v>19400</v>
      </c>
      <c r="K149" s="1"/>
    </row>
    <row r="150" spans="1:11" hidden="1">
      <c r="A150" s="1" t="s">
        <v>19359</v>
      </c>
      <c r="B150" s="1" t="s">
        <v>70</v>
      </c>
      <c r="C150" s="48" t="str">
        <f t="shared" si="4"/>
        <v>א אבן יהודה</v>
      </c>
      <c r="D150" s="1" t="s">
        <v>3126</v>
      </c>
      <c r="E150" s="1" t="s">
        <v>18</v>
      </c>
      <c r="F150" s="2" t="s">
        <v>19548</v>
      </c>
      <c r="G150" s="2">
        <f>INDEX(תוצאות_בחירות,MATCH(C150,siot!$F$3:$F$1887,0),27)</f>
        <v>4</v>
      </c>
      <c r="H150" s="2" t="b">
        <f t="shared" si="5"/>
        <v>0</v>
      </c>
      <c r="I150" s="1"/>
      <c r="J150" s="1"/>
      <c r="K150" s="1"/>
    </row>
    <row r="151" spans="1:11">
      <c r="A151" s="1" t="s">
        <v>19359</v>
      </c>
      <c r="B151" s="1" t="s">
        <v>70</v>
      </c>
      <c r="C151" s="48" t="str">
        <f t="shared" si="4"/>
        <v>א אבן יהודה</v>
      </c>
      <c r="D151" s="1" t="s">
        <v>3126</v>
      </c>
      <c r="E151" s="1" t="s">
        <v>17</v>
      </c>
      <c r="F151" s="2">
        <v>1</v>
      </c>
      <c r="G151" s="2">
        <f>INDEX(תוצאות_בחירות,MATCH(C151,siot!$F$3:$F$1887,0),27)</f>
        <v>4</v>
      </c>
      <c r="H151" s="2" t="b">
        <f t="shared" si="5"/>
        <v>1</v>
      </c>
      <c r="I151" s="1" t="s">
        <v>2</v>
      </c>
      <c r="J151" s="1" t="s">
        <v>19399</v>
      </c>
      <c r="K151" s="1"/>
    </row>
    <row r="152" spans="1:11">
      <c r="A152" s="1" t="s">
        <v>19359</v>
      </c>
      <c r="B152" s="1" t="s">
        <v>70</v>
      </c>
      <c r="C152" s="48" t="str">
        <f t="shared" si="4"/>
        <v>א אבן יהודה</v>
      </c>
      <c r="D152" s="1" t="s">
        <v>3126</v>
      </c>
      <c r="E152" s="1"/>
      <c r="F152" s="2">
        <v>2</v>
      </c>
      <c r="G152" s="2">
        <f>INDEX(תוצאות_בחירות,MATCH(C152,siot!$F$3:$F$1887,0),27)</f>
        <v>4</v>
      </c>
      <c r="H152" s="2" t="b">
        <f t="shared" si="5"/>
        <v>1</v>
      </c>
      <c r="I152" s="1" t="s">
        <v>2</v>
      </c>
      <c r="J152" s="1" t="s">
        <v>19398</v>
      </c>
      <c r="K152" s="1"/>
    </row>
    <row r="153" spans="1:11">
      <c r="A153" s="1" t="s">
        <v>19359</v>
      </c>
      <c r="B153" s="1" t="s">
        <v>70</v>
      </c>
      <c r="C153" s="48" t="str">
        <f t="shared" si="4"/>
        <v>א אבן יהודה</v>
      </c>
      <c r="D153" s="1" t="s">
        <v>3126</v>
      </c>
      <c r="E153" s="1"/>
      <c r="F153" s="2">
        <v>3</v>
      </c>
      <c r="G153" s="2">
        <f>INDEX(תוצאות_בחירות,MATCH(C153,siot!$F$3:$F$1887,0),27)</f>
        <v>4</v>
      </c>
      <c r="H153" s="2" t="b">
        <f t="shared" si="5"/>
        <v>1</v>
      </c>
      <c r="I153" s="1" t="s">
        <v>2</v>
      </c>
      <c r="J153" s="1" t="s">
        <v>19397</v>
      </c>
      <c r="K153" s="1">
        <v>1</v>
      </c>
    </row>
    <row r="154" spans="1:11">
      <c r="A154" s="1" t="s">
        <v>19359</v>
      </c>
      <c r="B154" s="1" t="s">
        <v>70</v>
      </c>
      <c r="C154" s="48" t="str">
        <f t="shared" si="4"/>
        <v>א אבן יהודה</v>
      </c>
      <c r="D154" s="1" t="s">
        <v>3126</v>
      </c>
      <c r="E154" s="1"/>
      <c r="F154" s="2">
        <v>4</v>
      </c>
      <c r="G154" s="2">
        <f>INDEX(תוצאות_בחירות,MATCH(C154,siot!$F$3:$F$1887,0),27)</f>
        <v>4</v>
      </c>
      <c r="H154" s="2" t="b">
        <f t="shared" si="5"/>
        <v>1</v>
      </c>
      <c r="I154" s="1" t="s">
        <v>2</v>
      </c>
      <c r="J154" s="1" t="s">
        <v>19396</v>
      </c>
      <c r="K154" s="1">
        <v>1</v>
      </c>
    </row>
    <row r="155" spans="1:11" hidden="1">
      <c r="A155" s="1" t="s">
        <v>19359</v>
      </c>
      <c r="B155" s="1" t="s">
        <v>70</v>
      </c>
      <c r="C155" s="48" t="str">
        <f t="shared" si="4"/>
        <v>א אבן יהודה</v>
      </c>
      <c r="D155" s="1" t="s">
        <v>3126</v>
      </c>
      <c r="E155" s="1"/>
      <c r="F155" s="2">
        <v>5</v>
      </c>
      <c r="G155" s="2">
        <f>INDEX(תוצאות_בחירות,MATCH(C155,siot!$F$3:$F$1887,0),27)</f>
        <v>4</v>
      </c>
      <c r="H155" s="2" t="b">
        <f t="shared" si="5"/>
        <v>0</v>
      </c>
      <c r="I155" s="1" t="s">
        <v>2</v>
      </c>
      <c r="J155" s="1" t="s">
        <v>19395</v>
      </c>
      <c r="K155" s="1"/>
    </row>
    <row r="156" spans="1:11" hidden="1">
      <c r="A156" s="1" t="s">
        <v>19359</v>
      </c>
      <c r="B156" s="1" t="s">
        <v>70</v>
      </c>
      <c r="C156" s="48" t="str">
        <f t="shared" si="4"/>
        <v>א אבן יהודה</v>
      </c>
      <c r="D156" s="1" t="s">
        <v>3126</v>
      </c>
      <c r="E156" s="1"/>
      <c r="F156" s="2">
        <v>6</v>
      </c>
      <c r="G156" s="2">
        <f>INDEX(תוצאות_בחירות,MATCH(C156,siot!$F$3:$F$1887,0),27)</f>
        <v>4</v>
      </c>
      <c r="H156" s="2" t="b">
        <f t="shared" si="5"/>
        <v>0</v>
      </c>
      <c r="I156" s="1" t="s">
        <v>2</v>
      </c>
      <c r="J156" s="1" t="s">
        <v>19394</v>
      </c>
      <c r="K156" s="1"/>
    </row>
    <row r="157" spans="1:11" hidden="1">
      <c r="A157" s="1" t="s">
        <v>19359</v>
      </c>
      <c r="B157" s="1" t="s">
        <v>70</v>
      </c>
      <c r="C157" s="48" t="str">
        <f t="shared" si="4"/>
        <v>א אבן יהודה</v>
      </c>
      <c r="D157" s="1" t="s">
        <v>3126</v>
      </c>
      <c r="E157" s="1"/>
      <c r="F157" s="2">
        <v>7</v>
      </c>
      <c r="G157" s="2">
        <f>INDEX(תוצאות_בחירות,MATCH(C157,siot!$F$3:$F$1887,0),27)</f>
        <v>4</v>
      </c>
      <c r="H157" s="2" t="b">
        <f t="shared" si="5"/>
        <v>0</v>
      </c>
      <c r="I157" s="1" t="s">
        <v>2</v>
      </c>
      <c r="J157" s="1" t="s">
        <v>19393</v>
      </c>
      <c r="K157" s="1"/>
    </row>
    <row r="158" spans="1:11" hidden="1">
      <c r="A158" s="1" t="s">
        <v>19359</v>
      </c>
      <c r="B158" s="1" t="s">
        <v>70</v>
      </c>
      <c r="C158" s="48" t="str">
        <f t="shared" si="4"/>
        <v>א אבן יהודה</v>
      </c>
      <c r="D158" s="1" t="s">
        <v>3126</v>
      </c>
      <c r="E158" s="1"/>
      <c r="F158" s="2">
        <v>8</v>
      </c>
      <c r="G158" s="2">
        <f>INDEX(תוצאות_בחירות,MATCH(C158,siot!$F$3:$F$1887,0),27)</f>
        <v>4</v>
      </c>
      <c r="H158" s="2" t="b">
        <f t="shared" si="5"/>
        <v>0</v>
      </c>
      <c r="I158" s="1" t="s">
        <v>2</v>
      </c>
      <c r="J158" s="1" t="s">
        <v>19392</v>
      </c>
      <c r="K158" s="1"/>
    </row>
    <row r="159" spans="1:11" hidden="1">
      <c r="A159" s="1" t="s">
        <v>19359</v>
      </c>
      <c r="B159" s="1" t="s">
        <v>70</v>
      </c>
      <c r="C159" s="48" t="str">
        <f t="shared" si="4"/>
        <v>א אבן יהודה</v>
      </c>
      <c r="D159" s="1" t="s">
        <v>3126</v>
      </c>
      <c r="E159" s="1"/>
      <c r="F159" s="2">
        <v>9</v>
      </c>
      <c r="G159" s="2">
        <f>INDEX(תוצאות_בחירות,MATCH(C159,siot!$F$3:$F$1887,0),27)</f>
        <v>4</v>
      </c>
      <c r="H159" s="2" t="b">
        <f t="shared" si="5"/>
        <v>0</v>
      </c>
      <c r="I159" s="1" t="s">
        <v>2</v>
      </c>
      <c r="J159" s="1" t="s">
        <v>19391</v>
      </c>
      <c r="K159" s="1"/>
    </row>
    <row r="160" spans="1:11" hidden="1">
      <c r="A160" s="1" t="s">
        <v>19359</v>
      </c>
      <c r="B160" s="1" t="s">
        <v>70</v>
      </c>
      <c r="C160" s="48" t="str">
        <f t="shared" si="4"/>
        <v>א אבן יהודה</v>
      </c>
      <c r="D160" s="1" t="s">
        <v>3126</v>
      </c>
      <c r="E160" s="1"/>
      <c r="F160" s="2">
        <v>10</v>
      </c>
      <c r="G160" s="2">
        <f>INDEX(תוצאות_בחירות,MATCH(C160,siot!$F$3:$F$1887,0),27)</f>
        <v>4</v>
      </c>
      <c r="H160" s="2" t="b">
        <f t="shared" si="5"/>
        <v>0</v>
      </c>
      <c r="I160" s="1" t="s">
        <v>2</v>
      </c>
      <c r="J160" s="1" t="s">
        <v>19390</v>
      </c>
      <c r="K160" s="1"/>
    </row>
    <row r="161" spans="1:11" hidden="1">
      <c r="A161" s="1" t="s">
        <v>19359</v>
      </c>
      <c r="B161" s="1" t="s">
        <v>1007</v>
      </c>
      <c r="C161" s="48" t="str">
        <f t="shared" si="4"/>
        <v>טב אבן יהודה</v>
      </c>
      <c r="D161" s="1" t="s">
        <v>19384</v>
      </c>
      <c r="E161" s="1" t="s">
        <v>18</v>
      </c>
      <c r="F161" s="2" t="s">
        <v>19548</v>
      </c>
      <c r="G161" s="2">
        <f>INDEX(תוצאות_בחירות,MATCH(C161,siot!$F$3:$F$1887,0),27)</f>
        <v>0</v>
      </c>
      <c r="H161" s="2" t="b">
        <f t="shared" si="5"/>
        <v>0</v>
      </c>
      <c r="I161" s="1"/>
      <c r="J161" s="1"/>
      <c r="K161" s="1"/>
    </row>
    <row r="162" spans="1:11" hidden="1">
      <c r="A162" s="1" t="s">
        <v>19359</v>
      </c>
      <c r="B162" s="1" t="s">
        <v>1007</v>
      </c>
      <c r="C162" s="48" t="str">
        <f t="shared" si="4"/>
        <v>טב אבן יהודה</v>
      </c>
      <c r="D162" s="1" t="s">
        <v>19384</v>
      </c>
      <c r="E162" s="1" t="s">
        <v>17</v>
      </c>
      <c r="F162" s="2">
        <v>1</v>
      </c>
      <c r="G162" s="2">
        <f>INDEX(תוצאות_בחירות,MATCH(C162,siot!$F$3:$F$1887,0),27)</f>
        <v>0</v>
      </c>
      <c r="H162" s="2" t="b">
        <f t="shared" si="5"/>
        <v>0</v>
      </c>
      <c r="I162" s="1" t="s">
        <v>2</v>
      </c>
      <c r="J162" s="1" t="s">
        <v>19389</v>
      </c>
      <c r="K162" s="1"/>
    </row>
    <row r="163" spans="1:11" hidden="1">
      <c r="A163" s="1" t="s">
        <v>19359</v>
      </c>
      <c r="B163" s="1" t="s">
        <v>1007</v>
      </c>
      <c r="C163" s="48" t="str">
        <f t="shared" si="4"/>
        <v>טב אבן יהודה</v>
      </c>
      <c r="D163" s="1" t="s">
        <v>19384</v>
      </c>
      <c r="E163" s="1"/>
      <c r="F163" s="2">
        <v>2</v>
      </c>
      <c r="G163" s="2">
        <f>INDEX(תוצאות_בחירות,MATCH(C163,siot!$F$3:$F$1887,0),27)</f>
        <v>0</v>
      </c>
      <c r="H163" s="2" t="b">
        <f t="shared" si="5"/>
        <v>0</v>
      </c>
      <c r="I163" s="1" t="s">
        <v>2</v>
      </c>
      <c r="J163" s="1" t="s">
        <v>19388</v>
      </c>
      <c r="K163" s="1"/>
    </row>
    <row r="164" spans="1:11" hidden="1">
      <c r="A164" s="1" t="s">
        <v>19359</v>
      </c>
      <c r="B164" s="1" t="s">
        <v>1007</v>
      </c>
      <c r="C164" s="48" t="str">
        <f t="shared" si="4"/>
        <v>טב אבן יהודה</v>
      </c>
      <c r="D164" s="1" t="s">
        <v>19384</v>
      </c>
      <c r="E164" s="1"/>
      <c r="F164" s="2">
        <v>3</v>
      </c>
      <c r="G164" s="2">
        <f>INDEX(תוצאות_בחירות,MATCH(C164,siot!$F$3:$F$1887,0),27)</f>
        <v>0</v>
      </c>
      <c r="H164" s="2" t="b">
        <f t="shared" si="5"/>
        <v>0</v>
      </c>
      <c r="I164" s="1" t="s">
        <v>2</v>
      </c>
      <c r="J164" s="1" t="s">
        <v>19387</v>
      </c>
      <c r="K164" s="1"/>
    </row>
    <row r="165" spans="1:11" hidden="1">
      <c r="A165" s="1" t="s">
        <v>19359</v>
      </c>
      <c r="B165" s="1" t="s">
        <v>1007</v>
      </c>
      <c r="C165" s="48" t="str">
        <f t="shared" si="4"/>
        <v>טב אבן יהודה</v>
      </c>
      <c r="D165" s="1" t="s">
        <v>19384</v>
      </c>
      <c r="E165" s="1"/>
      <c r="F165" s="2">
        <v>4</v>
      </c>
      <c r="G165" s="2">
        <f>INDEX(תוצאות_בחירות,MATCH(C165,siot!$F$3:$F$1887,0),27)</f>
        <v>0</v>
      </c>
      <c r="H165" s="2" t="b">
        <f t="shared" si="5"/>
        <v>0</v>
      </c>
      <c r="I165" s="1" t="s">
        <v>2</v>
      </c>
      <c r="J165" s="1" t="s">
        <v>19386</v>
      </c>
      <c r="K165" s="1"/>
    </row>
    <row r="166" spans="1:11" hidden="1">
      <c r="A166" s="1" t="s">
        <v>19359</v>
      </c>
      <c r="B166" s="1" t="s">
        <v>1007</v>
      </c>
      <c r="C166" s="48" t="str">
        <f t="shared" si="4"/>
        <v>טב אבן יהודה</v>
      </c>
      <c r="D166" s="1" t="s">
        <v>19384</v>
      </c>
      <c r="E166" s="1"/>
      <c r="F166" s="2">
        <v>5</v>
      </c>
      <c r="G166" s="2">
        <f>INDEX(תוצאות_בחירות,MATCH(C166,siot!$F$3:$F$1887,0),27)</f>
        <v>0</v>
      </c>
      <c r="H166" s="2" t="b">
        <f t="shared" si="5"/>
        <v>0</v>
      </c>
      <c r="I166" s="1" t="s">
        <v>2</v>
      </c>
      <c r="J166" s="1" t="s">
        <v>19385</v>
      </c>
      <c r="K166" s="1"/>
    </row>
    <row r="167" spans="1:11" hidden="1">
      <c r="A167" s="1" t="s">
        <v>19359</v>
      </c>
      <c r="B167" s="1" t="s">
        <v>1007</v>
      </c>
      <c r="C167" s="48" t="str">
        <f t="shared" si="4"/>
        <v>טב אבן יהודה</v>
      </c>
      <c r="D167" s="1" t="s">
        <v>19384</v>
      </c>
      <c r="E167" s="1"/>
      <c r="F167" s="2">
        <v>6</v>
      </c>
      <c r="G167" s="2">
        <f>INDEX(תוצאות_בחירות,MATCH(C167,siot!$F$3:$F$1887,0),27)</f>
        <v>0</v>
      </c>
      <c r="H167" s="2" t="b">
        <f t="shared" si="5"/>
        <v>0</v>
      </c>
      <c r="I167" s="1" t="s">
        <v>2</v>
      </c>
      <c r="J167" s="1" t="s">
        <v>19383</v>
      </c>
      <c r="K167" s="1"/>
    </row>
    <row r="168" spans="1:11" hidden="1">
      <c r="A168" s="1" t="s">
        <v>19359</v>
      </c>
      <c r="B168" s="1" t="s">
        <v>5249</v>
      </c>
      <c r="C168" s="48" t="str">
        <f t="shared" si="4"/>
        <v>לי אבן יהודה</v>
      </c>
      <c r="D168" s="1" t="s">
        <v>19373</v>
      </c>
      <c r="E168" s="1" t="s">
        <v>18</v>
      </c>
      <c r="F168" s="2" t="s">
        <v>19548</v>
      </c>
      <c r="G168" s="2">
        <f>INDEX(תוצאות_בחירות,MATCH(C168,siot!$F$3:$F$1887,0),27)</f>
        <v>6</v>
      </c>
      <c r="H168" s="2" t="b">
        <f t="shared" si="5"/>
        <v>0</v>
      </c>
      <c r="I168" s="1"/>
      <c r="J168" s="1"/>
      <c r="K168" s="1"/>
    </row>
    <row r="169" spans="1:11">
      <c r="A169" s="1" t="s">
        <v>19359</v>
      </c>
      <c r="B169" s="1" t="s">
        <v>5249</v>
      </c>
      <c r="C169" s="48" t="str">
        <f t="shared" si="4"/>
        <v>לי אבן יהודה</v>
      </c>
      <c r="D169" s="1" t="s">
        <v>19373</v>
      </c>
      <c r="E169" s="1" t="s">
        <v>17</v>
      </c>
      <c r="F169" s="2">
        <v>1</v>
      </c>
      <c r="G169" s="2">
        <f>INDEX(תוצאות_בחירות,MATCH(C169,siot!$F$3:$F$1887,0),27)</f>
        <v>6</v>
      </c>
      <c r="H169" s="2" t="b">
        <f t="shared" si="5"/>
        <v>1</v>
      </c>
      <c r="I169" s="1" t="s">
        <v>2</v>
      </c>
      <c r="J169" s="1" t="s">
        <v>19382</v>
      </c>
      <c r="K169" s="1"/>
    </row>
    <row r="170" spans="1:11">
      <c r="A170" s="1" t="s">
        <v>19359</v>
      </c>
      <c r="B170" s="1" t="s">
        <v>5249</v>
      </c>
      <c r="C170" s="48" t="str">
        <f t="shared" si="4"/>
        <v>לי אבן יהודה</v>
      </c>
      <c r="D170" s="1" t="s">
        <v>19373</v>
      </c>
      <c r="E170" s="1"/>
      <c r="F170" s="2">
        <v>2</v>
      </c>
      <c r="G170" s="2">
        <f>INDEX(תוצאות_בחירות,MATCH(C170,siot!$F$3:$F$1887,0),27)</f>
        <v>6</v>
      </c>
      <c r="H170" s="2" t="b">
        <f t="shared" si="5"/>
        <v>1</v>
      </c>
      <c r="I170" s="1" t="s">
        <v>2</v>
      </c>
      <c r="J170" s="1" t="s">
        <v>19381</v>
      </c>
      <c r="K170" s="1"/>
    </row>
    <row r="171" spans="1:11">
      <c r="A171" s="1" t="s">
        <v>19359</v>
      </c>
      <c r="B171" s="1" t="s">
        <v>5249</v>
      </c>
      <c r="C171" s="48" t="str">
        <f t="shared" si="4"/>
        <v>לי אבן יהודה</v>
      </c>
      <c r="D171" s="1" t="s">
        <v>19373</v>
      </c>
      <c r="E171" s="1"/>
      <c r="F171" s="2">
        <v>3</v>
      </c>
      <c r="G171" s="2">
        <f>INDEX(תוצאות_בחירות,MATCH(C171,siot!$F$3:$F$1887,0),27)</f>
        <v>6</v>
      </c>
      <c r="H171" s="2" t="b">
        <f t="shared" si="5"/>
        <v>1</v>
      </c>
      <c r="I171" s="1" t="s">
        <v>2</v>
      </c>
      <c r="J171" s="1" t="s">
        <v>19380</v>
      </c>
      <c r="K171" s="1"/>
    </row>
    <row r="172" spans="1:11">
      <c r="A172" s="1" t="s">
        <v>19359</v>
      </c>
      <c r="B172" s="1" t="s">
        <v>5249</v>
      </c>
      <c r="C172" s="48" t="str">
        <f t="shared" si="4"/>
        <v>לי אבן יהודה</v>
      </c>
      <c r="D172" s="1" t="s">
        <v>19373</v>
      </c>
      <c r="E172" s="1"/>
      <c r="F172" s="2">
        <v>4</v>
      </c>
      <c r="G172" s="2">
        <f>INDEX(תוצאות_בחירות,MATCH(C172,siot!$F$3:$F$1887,0),27)</f>
        <v>6</v>
      </c>
      <c r="H172" s="2" t="b">
        <f t="shared" si="5"/>
        <v>1</v>
      </c>
      <c r="I172" s="1" t="s">
        <v>2</v>
      </c>
      <c r="J172" s="1" t="s">
        <v>19379</v>
      </c>
      <c r="K172" s="1"/>
    </row>
    <row r="173" spans="1:11">
      <c r="A173" s="1" t="s">
        <v>19359</v>
      </c>
      <c r="B173" s="1" t="s">
        <v>5249</v>
      </c>
      <c r="C173" s="48" t="str">
        <f t="shared" si="4"/>
        <v>לי אבן יהודה</v>
      </c>
      <c r="D173" s="1" t="s">
        <v>19373</v>
      </c>
      <c r="E173" s="1"/>
      <c r="F173" s="2">
        <v>5</v>
      </c>
      <c r="G173" s="2">
        <f>INDEX(תוצאות_בחירות,MATCH(C173,siot!$F$3:$F$1887,0),27)</f>
        <v>6</v>
      </c>
      <c r="H173" s="2" t="b">
        <f t="shared" si="5"/>
        <v>1</v>
      </c>
      <c r="I173" s="1" t="s">
        <v>2</v>
      </c>
      <c r="J173" s="1" t="s">
        <v>19378</v>
      </c>
      <c r="K173" s="1"/>
    </row>
    <row r="174" spans="1:11">
      <c r="A174" s="1" t="s">
        <v>19359</v>
      </c>
      <c r="B174" s="1" t="s">
        <v>5249</v>
      </c>
      <c r="C174" s="48" t="str">
        <f t="shared" si="4"/>
        <v>לי אבן יהודה</v>
      </c>
      <c r="D174" s="1" t="s">
        <v>19373</v>
      </c>
      <c r="E174" s="1"/>
      <c r="F174" s="2">
        <v>6</v>
      </c>
      <c r="G174" s="2">
        <f>INDEX(תוצאות_בחירות,MATCH(C174,siot!$F$3:$F$1887,0),27)</f>
        <v>6</v>
      </c>
      <c r="H174" s="2" t="b">
        <f t="shared" si="5"/>
        <v>1</v>
      </c>
      <c r="I174" s="1" t="s">
        <v>2</v>
      </c>
      <c r="J174" s="1" t="s">
        <v>19377</v>
      </c>
      <c r="K174" s="1"/>
    </row>
    <row r="175" spans="1:11" hidden="1">
      <c r="A175" s="1" t="s">
        <v>19359</v>
      </c>
      <c r="B175" s="1" t="s">
        <v>5249</v>
      </c>
      <c r="C175" s="48" t="str">
        <f t="shared" si="4"/>
        <v>לי אבן יהודה</v>
      </c>
      <c r="D175" s="1" t="s">
        <v>19373</v>
      </c>
      <c r="E175" s="1"/>
      <c r="F175" s="2">
        <v>7</v>
      </c>
      <c r="G175" s="2">
        <f>INDEX(תוצאות_בחירות,MATCH(C175,siot!$F$3:$F$1887,0),27)</f>
        <v>6</v>
      </c>
      <c r="H175" s="2" t="b">
        <f t="shared" si="5"/>
        <v>0</v>
      </c>
      <c r="I175" s="1" t="s">
        <v>2</v>
      </c>
      <c r="J175" s="1" t="s">
        <v>19376</v>
      </c>
      <c r="K175" s="1"/>
    </row>
    <row r="176" spans="1:11" hidden="1">
      <c r="A176" s="1" t="s">
        <v>19359</v>
      </c>
      <c r="B176" s="1" t="s">
        <v>5249</v>
      </c>
      <c r="C176" s="48" t="str">
        <f t="shared" si="4"/>
        <v>לי אבן יהודה</v>
      </c>
      <c r="D176" s="1" t="s">
        <v>19373</v>
      </c>
      <c r="E176" s="1"/>
      <c r="F176" s="2">
        <v>8</v>
      </c>
      <c r="G176" s="2">
        <f>INDEX(תוצאות_בחירות,MATCH(C176,siot!$F$3:$F$1887,0),27)</f>
        <v>6</v>
      </c>
      <c r="H176" s="2" t="b">
        <f t="shared" si="5"/>
        <v>0</v>
      </c>
      <c r="I176" s="1" t="s">
        <v>2</v>
      </c>
      <c r="J176" s="1" t="s">
        <v>2175</v>
      </c>
      <c r="K176" s="1"/>
    </row>
    <row r="177" spans="1:11" hidden="1">
      <c r="A177" s="1" t="s">
        <v>19359</v>
      </c>
      <c r="B177" s="1" t="s">
        <v>5249</v>
      </c>
      <c r="C177" s="48" t="str">
        <f t="shared" si="4"/>
        <v>לי אבן יהודה</v>
      </c>
      <c r="D177" s="1" t="s">
        <v>19373</v>
      </c>
      <c r="E177" s="1"/>
      <c r="F177" s="2">
        <v>9</v>
      </c>
      <c r="G177" s="2">
        <f>INDEX(תוצאות_בחירות,MATCH(C177,siot!$F$3:$F$1887,0),27)</f>
        <v>6</v>
      </c>
      <c r="H177" s="2" t="b">
        <f t="shared" si="5"/>
        <v>0</v>
      </c>
      <c r="I177" s="1" t="s">
        <v>2</v>
      </c>
      <c r="J177" s="1" t="s">
        <v>19375</v>
      </c>
      <c r="K177" s="1"/>
    </row>
    <row r="178" spans="1:11" hidden="1">
      <c r="A178" s="1" t="s">
        <v>19359</v>
      </c>
      <c r="B178" s="1" t="s">
        <v>5249</v>
      </c>
      <c r="C178" s="48" t="str">
        <f t="shared" si="4"/>
        <v>לי אבן יהודה</v>
      </c>
      <c r="D178" s="1" t="s">
        <v>19373</v>
      </c>
      <c r="E178" s="1"/>
      <c r="F178" s="2">
        <v>10</v>
      </c>
      <c r="G178" s="2">
        <f>INDEX(תוצאות_בחירות,MATCH(C178,siot!$F$3:$F$1887,0),27)</f>
        <v>6</v>
      </c>
      <c r="H178" s="2" t="b">
        <f t="shared" si="5"/>
        <v>0</v>
      </c>
      <c r="I178" s="1" t="s">
        <v>2</v>
      </c>
      <c r="J178" s="1" t="s">
        <v>19374</v>
      </c>
      <c r="K178" s="1"/>
    </row>
    <row r="179" spans="1:11" hidden="1">
      <c r="A179" s="1" t="s">
        <v>19359</v>
      </c>
      <c r="B179" s="1" t="s">
        <v>5249</v>
      </c>
      <c r="C179" s="48" t="str">
        <f t="shared" si="4"/>
        <v>לי אבן יהודה</v>
      </c>
      <c r="D179" s="1" t="s">
        <v>19373</v>
      </c>
      <c r="E179" s="1"/>
      <c r="F179" s="2">
        <v>11</v>
      </c>
      <c r="G179" s="2">
        <f>INDEX(תוצאות_בחירות,MATCH(C179,siot!$F$3:$F$1887,0),27)</f>
        <v>6</v>
      </c>
      <c r="H179" s="2" t="b">
        <f t="shared" si="5"/>
        <v>0</v>
      </c>
      <c r="I179" s="1" t="s">
        <v>2</v>
      </c>
      <c r="J179" s="1" t="s">
        <v>19372</v>
      </c>
      <c r="K179" s="1"/>
    </row>
    <row r="180" spans="1:11" hidden="1">
      <c r="A180" s="1" t="s">
        <v>19359</v>
      </c>
      <c r="B180" s="1" t="s">
        <v>108</v>
      </c>
      <c r="C180" s="48" t="str">
        <f t="shared" si="4"/>
        <v>פה אבן יהודה</v>
      </c>
      <c r="D180" s="1" t="s">
        <v>19364</v>
      </c>
      <c r="E180" s="1" t="s">
        <v>3</v>
      </c>
      <c r="F180" s="2" t="s">
        <v>19548</v>
      </c>
      <c r="G180" s="2">
        <f>INDEX(תוצאות_בחירות,MATCH(C180,siot!$F$3:$F$1887,0),27)</f>
        <v>2</v>
      </c>
      <c r="H180" s="2" t="b">
        <f t="shared" si="5"/>
        <v>0</v>
      </c>
      <c r="I180" s="1"/>
      <c r="J180" s="1"/>
      <c r="K180" s="1"/>
    </row>
    <row r="181" spans="1:11">
      <c r="A181" s="1" t="s">
        <v>19359</v>
      </c>
      <c r="B181" s="1" t="s">
        <v>108</v>
      </c>
      <c r="C181" s="48" t="str">
        <f t="shared" si="4"/>
        <v>פה אבן יהודה</v>
      </c>
      <c r="D181" s="1" t="s">
        <v>19364</v>
      </c>
      <c r="E181" s="1"/>
      <c r="F181" s="2">
        <v>1</v>
      </c>
      <c r="G181" s="2">
        <f>INDEX(תוצאות_בחירות,MATCH(C181,siot!$F$3:$F$1887,0),27)</f>
        <v>2</v>
      </c>
      <c r="H181" s="2" t="b">
        <f t="shared" si="5"/>
        <v>1</v>
      </c>
      <c r="I181" s="1" t="s">
        <v>2</v>
      </c>
      <c r="J181" s="1" t="s">
        <v>19371</v>
      </c>
      <c r="K181" s="1"/>
    </row>
    <row r="182" spans="1:11">
      <c r="A182" s="1" t="s">
        <v>19359</v>
      </c>
      <c r="B182" s="1" t="s">
        <v>108</v>
      </c>
      <c r="C182" s="48" t="str">
        <f t="shared" si="4"/>
        <v>פה אבן יהודה</v>
      </c>
      <c r="D182" s="1" t="s">
        <v>19364</v>
      </c>
      <c r="E182" s="1"/>
      <c r="F182" s="2">
        <v>2</v>
      </c>
      <c r="G182" s="2">
        <f>INDEX(תוצאות_בחירות,MATCH(C182,siot!$F$3:$F$1887,0),27)</f>
        <v>2</v>
      </c>
      <c r="H182" s="2" t="b">
        <f t="shared" si="5"/>
        <v>1</v>
      </c>
      <c r="I182" s="1" t="s">
        <v>2</v>
      </c>
      <c r="J182" s="1" t="s">
        <v>19370</v>
      </c>
      <c r="K182" s="1">
        <v>1</v>
      </c>
    </row>
    <row r="183" spans="1:11" hidden="1">
      <c r="A183" s="1" t="s">
        <v>19359</v>
      </c>
      <c r="B183" s="1" t="s">
        <v>108</v>
      </c>
      <c r="C183" s="48" t="str">
        <f t="shared" si="4"/>
        <v>פה אבן יהודה</v>
      </c>
      <c r="D183" s="1" t="s">
        <v>19364</v>
      </c>
      <c r="E183" s="1"/>
      <c r="F183" s="2">
        <v>3</v>
      </c>
      <c r="G183" s="2">
        <f>INDEX(תוצאות_בחירות,MATCH(C183,siot!$F$3:$F$1887,0),27)</f>
        <v>2</v>
      </c>
      <c r="H183" s="2" t="b">
        <f t="shared" si="5"/>
        <v>0</v>
      </c>
      <c r="I183" s="1" t="s">
        <v>2</v>
      </c>
      <c r="J183" s="1" t="s">
        <v>19369</v>
      </c>
      <c r="K183" s="1"/>
    </row>
    <row r="184" spans="1:11" hidden="1">
      <c r="A184" s="1" t="s">
        <v>19359</v>
      </c>
      <c r="B184" s="1" t="s">
        <v>108</v>
      </c>
      <c r="C184" s="48" t="str">
        <f t="shared" si="4"/>
        <v>פה אבן יהודה</v>
      </c>
      <c r="D184" s="1" t="s">
        <v>19364</v>
      </c>
      <c r="E184" s="1"/>
      <c r="F184" s="2">
        <v>4</v>
      </c>
      <c r="G184" s="2">
        <f>INDEX(תוצאות_בחירות,MATCH(C184,siot!$F$3:$F$1887,0),27)</f>
        <v>2</v>
      </c>
      <c r="H184" s="2" t="b">
        <f t="shared" si="5"/>
        <v>0</v>
      </c>
      <c r="I184" s="1" t="s">
        <v>2</v>
      </c>
      <c r="J184" s="1" t="s">
        <v>19368</v>
      </c>
      <c r="K184" s="1"/>
    </row>
    <row r="185" spans="1:11" hidden="1">
      <c r="A185" s="1" t="s">
        <v>19359</v>
      </c>
      <c r="B185" s="1" t="s">
        <v>108</v>
      </c>
      <c r="C185" s="48" t="str">
        <f t="shared" si="4"/>
        <v>פה אבן יהודה</v>
      </c>
      <c r="D185" s="1" t="s">
        <v>19364</v>
      </c>
      <c r="E185" s="1"/>
      <c r="F185" s="2">
        <v>5</v>
      </c>
      <c r="G185" s="2">
        <f>INDEX(תוצאות_בחירות,MATCH(C185,siot!$F$3:$F$1887,0),27)</f>
        <v>2</v>
      </c>
      <c r="H185" s="2" t="b">
        <f t="shared" si="5"/>
        <v>0</v>
      </c>
      <c r="I185" s="1" t="s">
        <v>2</v>
      </c>
      <c r="J185" s="1" t="s">
        <v>19367</v>
      </c>
      <c r="K185" s="1"/>
    </row>
    <row r="186" spans="1:11" hidden="1">
      <c r="A186" s="1" t="s">
        <v>19359</v>
      </c>
      <c r="B186" s="1" t="s">
        <v>108</v>
      </c>
      <c r="C186" s="48" t="str">
        <f t="shared" si="4"/>
        <v>פה אבן יהודה</v>
      </c>
      <c r="D186" s="1" t="s">
        <v>19364</v>
      </c>
      <c r="E186" s="1"/>
      <c r="F186" s="2">
        <v>6</v>
      </c>
      <c r="G186" s="2">
        <f>INDEX(תוצאות_בחירות,MATCH(C186,siot!$F$3:$F$1887,0),27)</f>
        <v>2</v>
      </c>
      <c r="H186" s="2" t="b">
        <f t="shared" si="5"/>
        <v>0</v>
      </c>
      <c r="I186" s="1" t="s">
        <v>2</v>
      </c>
      <c r="J186" s="1" t="s">
        <v>19366</v>
      </c>
      <c r="K186" s="1"/>
    </row>
    <row r="187" spans="1:11" hidden="1">
      <c r="A187" s="1" t="s">
        <v>19359</v>
      </c>
      <c r="B187" s="1" t="s">
        <v>108</v>
      </c>
      <c r="C187" s="48" t="str">
        <f t="shared" si="4"/>
        <v>פה אבן יהודה</v>
      </c>
      <c r="D187" s="1" t="s">
        <v>19364</v>
      </c>
      <c r="E187" s="1"/>
      <c r="F187" s="2">
        <v>7</v>
      </c>
      <c r="G187" s="2">
        <f>INDEX(תוצאות_בחירות,MATCH(C187,siot!$F$3:$F$1887,0),27)</f>
        <v>2</v>
      </c>
      <c r="H187" s="2" t="b">
        <f t="shared" si="5"/>
        <v>0</v>
      </c>
      <c r="I187" s="1" t="s">
        <v>2</v>
      </c>
      <c r="J187" s="1" t="s">
        <v>19365</v>
      </c>
      <c r="K187" s="1"/>
    </row>
    <row r="188" spans="1:11" hidden="1">
      <c r="A188" s="1" t="s">
        <v>19359</v>
      </c>
      <c r="B188" s="1" t="s">
        <v>108</v>
      </c>
      <c r="C188" s="48" t="str">
        <f t="shared" si="4"/>
        <v>פה אבן יהודה</v>
      </c>
      <c r="D188" s="1" t="s">
        <v>19364</v>
      </c>
      <c r="E188" s="1"/>
      <c r="F188" s="2">
        <v>8</v>
      </c>
      <c r="G188" s="2">
        <f>INDEX(תוצאות_בחירות,MATCH(C188,siot!$F$3:$F$1887,0),27)</f>
        <v>2</v>
      </c>
      <c r="H188" s="2" t="b">
        <f t="shared" si="5"/>
        <v>0</v>
      </c>
      <c r="I188" s="1" t="s">
        <v>2</v>
      </c>
      <c r="J188" s="1" t="s">
        <v>19363</v>
      </c>
      <c r="K188" s="1"/>
    </row>
    <row r="189" spans="1:11" hidden="1">
      <c r="A189" s="1" t="s">
        <v>19359</v>
      </c>
      <c r="B189" s="1" t="s">
        <v>963</v>
      </c>
      <c r="C189" s="48" t="str">
        <f t="shared" si="4"/>
        <v>שס אבן יהודה</v>
      </c>
      <c r="D189" s="1" t="s">
        <v>962</v>
      </c>
      <c r="E189" s="1" t="s">
        <v>3</v>
      </c>
      <c r="F189" s="2" t="s">
        <v>19548</v>
      </c>
      <c r="G189" s="2">
        <f>INDEX(תוצאות_בחירות,MATCH(C189,siot!$F$3:$F$1887,0),27)</f>
        <v>0</v>
      </c>
      <c r="H189" s="2" t="b">
        <f t="shared" si="5"/>
        <v>0</v>
      </c>
      <c r="I189" s="1"/>
      <c r="J189" s="1"/>
      <c r="K189" s="1"/>
    </row>
    <row r="190" spans="1:11" hidden="1">
      <c r="A190" s="1" t="s">
        <v>19359</v>
      </c>
      <c r="B190" s="1" t="s">
        <v>963</v>
      </c>
      <c r="C190" s="48" t="str">
        <f t="shared" si="4"/>
        <v>שס אבן יהודה</v>
      </c>
      <c r="D190" s="1" t="s">
        <v>962</v>
      </c>
      <c r="E190" s="1"/>
      <c r="F190" s="2">
        <v>1</v>
      </c>
      <c r="G190" s="2">
        <f>INDEX(תוצאות_בחירות,MATCH(C190,siot!$F$3:$F$1887,0),27)</f>
        <v>0</v>
      </c>
      <c r="H190" s="2" t="b">
        <f t="shared" si="5"/>
        <v>0</v>
      </c>
      <c r="I190" s="1" t="s">
        <v>2</v>
      </c>
      <c r="J190" s="1" t="s">
        <v>19362</v>
      </c>
      <c r="K190" s="1"/>
    </row>
    <row r="191" spans="1:11" hidden="1">
      <c r="A191" s="1" t="s">
        <v>19359</v>
      </c>
      <c r="B191" s="1" t="s">
        <v>963</v>
      </c>
      <c r="C191" s="48" t="str">
        <f t="shared" si="4"/>
        <v>שס אבן יהודה</v>
      </c>
      <c r="D191" s="1" t="s">
        <v>962</v>
      </c>
      <c r="E191" s="1"/>
      <c r="F191" s="2">
        <v>2</v>
      </c>
      <c r="G191" s="2">
        <f>INDEX(תוצאות_בחירות,MATCH(C191,siot!$F$3:$F$1887,0),27)</f>
        <v>0</v>
      </c>
      <c r="H191" s="2" t="b">
        <f t="shared" si="5"/>
        <v>0</v>
      </c>
      <c r="I191" s="1" t="s">
        <v>2</v>
      </c>
      <c r="J191" s="1" t="s">
        <v>19361</v>
      </c>
      <c r="K191" s="1"/>
    </row>
    <row r="192" spans="1:11" hidden="1">
      <c r="A192" s="1" t="s">
        <v>19359</v>
      </c>
      <c r="B192" s="1" t="s">
        <v>963</v>
      </c>
      <c r="C192" s="48" t="str">
        <f t="shared" si="4"/>
        <v>שס אבן יהודה</v>
      </c>
      <c r="D192" s="1" t="s">
        <v>962</v>
      </c>
      <c r="E192" s="1"/>
      <c r="F192" s="2">
        <v>3</v>
      </c>
      <c r="G192" s="2">
        <f>INDEX(תוצאות_בחירות,MATCH(C192,siot!$F$3:$F$1887,0),27)</f>
        <v>0</v>
      </c>
      <c r="H192" s="2" t="b">
        <f t="shared" si="5"/>
        <v>0</v>
      </c>
      <c r="I192" s="1" t="s">
        <v>2</v>
      </c>
      <c r="J192" s="1" t="s">
        <v>19360</v>
      </c>
      <c r="K192" s="1"/>
    </row>
    <row r="193" spans="1:11" hidden="1">
      <c r="A193" s="1" t="s">
        <v>19359</v>
      </c>
      <c r="B193" s="1" t="s">
        <v>963</v>
      </c>
      <c r="C193" s="48" t="str">
        <f t="shared" si="4"/>
        <v>שס אבן יהודה</v>
      </c>
      <c r="D193" s="1" t="s">
        <v>962</v>
      </c>
      <c r="E193" s="1"/>
      <c r="F193" s="2">
        <v>4</v>
      </c>
      <c r="G193" s="2">
        <f>INDEX(תוצאות_בחירות,MATCH(C193,siot!$F$3:$F$1887,0),27)</f>
        <v>0</v>
      </c>
      <c r="H193" s="2" t="b">
        <f t="shared" si="5"/>
        <v>0</v>
      </c>
      <c r="I193" s="1" t="s">
        <v>2</v>
      </c>
      <c r="J193" s="1" t="s">
        <v>19358</v>
      </c>
      <c r="K193" s="1"/>
    </row>
    <row r="194" spans="1:11" hidden="1">
      <c r="A194" s="1" t="s">
        <v>19267</v>
      </c>
      <c r="B194" s="1" t="s">
        <v>70</v>
      </c>
      <c r="C194" s="48" t="str">
        <f t="shared" si="4"/>
        <v>א אום אל-פחם</v>
      </c>
      <c r="D194" s="1" t="s">
        <v>19338</v>
      </c>
      <c r="E194" s="1" t="s">
        <v>3</v>
      </c>
      <c r="F194" s="2" t="s">
        <v>19548</v>
      </c>
      <c r="G194" s="2">
        <f>INDEX(תוצאות_בחירות,MATCH(C194,siot!$F$3:$F$1887,0),27)</f>
        <v>2</v>
      </c>
      <c r="H194" s="2" t="b">
        <f t="shared" si="5"/>
        <v>0</v>
      </c>
      <c r="I194" s="1"/>
      <c r="J194" s="1"/>
      <c r="K194" s="1"/>
    </row>
    <row r="195" spans="1:11">
      <c r="A195" s="1" t="s">
        <v>19267</v>
      </c>
      <c r="B195" s="1" t="s">
        <v>70</v>
      </c>
      <c r="C195" s="48" t="str">
        <f t="shared" si="4"/>
        <v>א אום אל-פחם</v>
      </c>
      <c r="D195" s="1" t="s">
        <v>19338</v>
      </c>
      <c r="E195" s="1"/>
      <c r="F195" s="2">
        <v>1</v>
      </c>
      <c r="G195" s="2">
        <f>INDEX(תוצאות_בחירות,MATCH(C195,siot!$F$3:$F$1887,0),27)</f>
        <v>2</v>
      </c>
      <c r="H195" s="2" t="b">
        <f t="shared" si="5"/>
        <v>1</v>
      </c>
      <c r="I195" s="1" t="s">
        <v>2</v>
      </c>
      <c r="J195" s="1" t="s">
        <v>19357</v>
      </c>
      <c r="K195" s="1"/>
    </row>
    <row r="196" spans="1:11">
      <c r="A196" s="1" t="s">
        <v>19267</v>
      </c>
      <c r="B196" s="1" t="s">
        <v>70</v>
      </c>
      <c r="C196" s="48" t="str">
        <f t="shared" ref="C196:C259" si="6">B196&amp;" "&amp;A196</f>
        <v>א אום אל-פחם</v>
      </c>
      <c r="D196" s="1" t="s">
        <v>19338</v>
      </c>
      <c r="E196" s="1"/>
      <c r="F196" s="2">
        <v>2</v>
      </c>
      <c r="G196" s="2">
        <f>INDEX(תוצאות_בחירות,MATCH(C196,siot!$F$3:$F$1887,0),27)</f>
        <v>2</v>
      </c>
      <c r="H196" s="2" t="b">
        <f t="shared" ref="H196:H259" si="7">IF(OR(F196&lt;G196,G196=F196),TRUE,FALSE)</f>
        <v>1</v>
      </c>
      <c r="I196" s="1" t="s">
        <v>2</v>
      </c>
      <c r="J196" s="1" t="s">
        <v>19356</v>
      </c>
      <c r="K196" s="1"/>
    </row>
    <row r="197" spans="1:11" hidden="1">
      <c r="A197" s="1" t="s">
        <v>19267</v>
      </c>
      <c r="B197" s="1" t="s">
        <v>70</v>
      </c>
      <c r="C197" s="48" t="str">
        <f t="shared" si="6"/>
        <v>א אום אל-פחם</v>
      </c>
      <c r="D197" s="1" t="s">
        <v>19338</v>
      </c>
      <c r="E197" s="1"/>
      <c r="F197" s="2">
        <v>3</v>
      </c>
      <c r="G197" s="2">
        <f>INDEX(תוצאות_בחירות,MATCH(C197,siot!$F$3:$F$1887,0),27)</f>
        <v>2</v>
      </c>
      <c r="H197" s="2" t="b">
        <f t="shared" si="7"/>
        <v>0</v>
      </c>
      <c r="I197" s="1" t="s">
        <v>2</v>
      </c>
      <c r="J197" s="1" t="s">
        <v>19355</v>
      </c>
      <c r="K197" s="1"/>
    </row>
    <row r="198" spans="1:11" hidden="1">
      <c r="A198" s="1" t="s">
        <v>19267</v>
      </c>
      <c r="B198" s="1" t="s">
        <v>70</v>
      </c>
      <c r="C198" s="48" t="str">
        <f t="shared" si="6"/>
        <v>א אום אל-פחם</v>
      </c>
      <c r="D198" s="1" t="s">
        <v>19338</v>
      </c>
      <c r="E198" s="1"/>
      <c r="F198" s="2">
        <v>4</v>
      </c>
      <c r="G198" s="2">
        <f>INDEX(תוצאות_בחירות,MATCH(C198,siot!$F$3:$F$1887,0),27)</f>
        <v>2</v>
      </c>
      <c r="H198" s="2" t="b">
        <f t="shared" si="7"/>
        <v>0</v>
      </c>
      <c r="I198" s="1" t="s">
        <v>2</v>
      </c>
      <c r="J198" s="1" t="s">
        <v>19354</v>
      </c>
      <c r="K198" s="1"/>
    </row>
    <row r="199" spans="1:11" hidden="1">
      <c r="A199" s="1" t="s">
        <v>19267</v>
      </c>
      <c r="B199" s="1" t="s">
        <v>70</v>
      </c>
      <c r="C199" s="48" t="str">
        <f t="shared" si="6"/>
        <v>א אום אל-פחם</v>
      </c>
      <c r="D199" s="1" t="s">
        <v>19338</v>
      </c>
      <c r="E199" s="1"/>
      <c r="F199" s="2">
        <v>5</v>
      </c>
      <c r="G199" s="2">
        <f>INDEX(תוצאות_בחירות,MATCH(C199,siot!$F$3:$F$1887,0),27)</f>
        <v>2</v>
      </c>
      <c r="H199" s="2" t="b">
        <f t="shared" si="7"/>
        <v>0</v>
      </c>
      <c r="I199" s="1" t="s">
        <v>2</v>
      </c>
      <c r="J199" s="1" t="s">
        <v>19353</v>
      </c>
      <c r="K199" s="1"/>
    </row>
    <row r="200" spans="1:11" hidden="1">
      <c r="A200" s="1" t="s">
        <v>19267</v>
      </c>
      <c r="B200" s="1" t="s">
        <v>70</v>
      </c>
      <c r="C200" s="48" t="str">
        <f t="shared" si="6"/>
        <v>א אום אל-פחם</v>
      </c>
      <c r="D200" s="1" t="s">
        <v>19338</v>
      </c>
      <c r="E200" s="1"/>
      <c r="F200" s="2">
        <v>6</v>
      </c>
      <c r="G200" s="2">
        <f>INDEX(תוצאות_בחירות,MATCH(C200,siot!$F$3:$F$1887,0),27)</f>
        <v>2</v>
      </c>
      <c r="H200" s="2" t="b">
        <f t="shared" si="7"/>
        <v>0</v>
      </c>
      <c r="I200" s="1" t="s">
        <v>2</v>
      </c>
      <c r="J200" s="1" t="s">
        <v>19352</v>
      </c>
      <c r="K200" s="1"/>
    </row>
    <row r="201" spans="1:11" hidden="1">
      <c r="A201" s="1" t="s">
        <v>19267</v>
      </c>
      <c r="B201" s="1" t="s">
        <v>70</v>
      </c>
      <c r="C201" s="48" t="str">
        <f t="shared" si="6"/>
        <v>א אום אל-פחם</v>
      </c>
      <c r="D201" s="1" t="s">
        <v>19338</v>
      </c>
      <c r="E201" s="1"/>
      <c r="F201" s="2">
        <v>7</v>
      </c>
      <c r="G201" s="2">
        <f>INDEX(תוצאות_בחירות,MATCH(C201,siot!$F$3:$F$1887,0),27)</f>
        <v>2</v>
      </c>
      <c r="H201" s="2" t="b">
        <f t="shared" si="7"/>
        <v>0</v>
      </c>
      <c r="I201" s="1" t="s">
        <v>2</v>
      </c>
      <c r="J201" s="1" t="s">
        <v>19351</v>
      </c>
      <c r="K201" s="1"/>
    </row>
    <row r="202" spans="1:11" hidden="1">
      <c r="A202" s="1" t="s">
        <v>19267</v>
      </c>
      <c r="B202" s="1" t="s">
        <v>70</v>
      </c>
      <c r="C202" s="48" t="str">
        <f t="shared" si="6"/>
        <v>א אום אל-פחם</v>
      </c>
      <c r="D202" s="1" t="s">
        <v>19338</v>
      </c>
      <c r="E202" s="1"/>
      <c r="F202" s="2">
        <v>8</v>
      </c>
      <c r="G202" s="2">
        <f>INDEX(תוצאות_בחירות,MATCH(C202,siot!$F$3:$F$1887,0),27)</f>
        <v>2</v>
      </c>
      <c r="H202" s="2" t="b">
        <f t="shared" si="7"/>
        <v>0</v>
      </c>
      <c r="I202" s="1" t="s">
        <v>2</v>
      </c>
      <c r="J202" s="1" t="s">
        <v>19350</v>
      </c>
      <c r="K202" s="1"/>
    </row>
    <row r="203" spans="1:11" hidden="1">
      <c r="A203" s="1" t="s">
        <v>19267</v>
      </c>
      <c r="B203" s="1" t="s">
        <v>70</v>
      </c>
      <c r="C203" s="48" t="str">
        <f t="shared" si="6"/>
        <v>א אום אל-פחם</v>
      </c>
      <c r="D203" s="1" t="s">
        <v>19338</v>
      </c>
      <c r="E203" s="1"/>
      <c r="F203" s="2">
        <v>9</v>
      </c>
      <c r="G203" s="2">
        <f>INDEX(תוצאות_בחירות,MATCH(C203,siot!$F$3:$F$1887,0),27)</f>
        <v>2</v>
      </c>
      <c r="H203" s="2" t="b">
        <f t="shared" si="7"/>
        <v>0</v>
      </c>
      <c r="I203" s="1" t="s">
        <v>2</v>
      </c>
      <c r="J203" s="1" t="s">
        <v>19349</v>
      </c>
      <c r="K203" s="1"/>
    </row>
    <row r="204" spans="1:11" hidden="1">
      <c r="A204" s="1" t="s">
        <v>19267</v>
      </c>
      <c r="B204" s="1" t="s">
        <v>70</v>
      </c>
      <c r="C204" s="48" t="str">
        <f t="shared" si="6"/>
        <v>א אום אל-פחם</v>
      </c>
      <c r="D204" s="1" t="s">
        <v>19338</v>
      </c>
      <c r="E204" s="1"/>
      <c r="F204" s="2">
        <v>10</v>
      </c>
      <c r="G204" s="2">
        <f>INDEX(תוצאות_בחירות,MATCH(C204,siot!$F$3:$F$1887,0),27)</f>
        <v>2</v>
      </c>
      <c r="H204" s="2" t="b">
        <f t="shared" si="7"/>
        <v>0</v>
      </c>
      <c r="I204" s="1" t="s">
        <v>2</v>
      </c>
      <c r="J204" s="1" t="s">
        <v>16344</v>
      </c>
      <c r="K204" s="1"/>
    </row>
    <row r="205" spans="1:11" hidden="1">
      <c r="A205" s="1" t="s">
        <v>19267</v>
      </c>
      <c r="B205" s="1" t="s">
        <v>70</v>
      </c>
      <c r="C205" s="48" t="str">
        <f t="shared" si="6"/>
        <v>א אום אל-פחם</v>
      </c>
      <c r="D205" s="1" t="s">
        <v>19338</v>
      </c>
      <c r="E205" s="1"/>
      <c r="F205" s="2">
        <v>11</v>
      </c>
      <c r="G205" s="2">
        <f>INDEX(תוצאות_בחירות,MATCH(C205,siot!$F$3:$F$1887,0),27)</f>
        <v>2</v>
      </c>
      <c r="H205" s="2" t="b">
        <f t="shared" si="7"/>
        <v>0</v>
      </c>
      <c r="I205" s="1" t="s">
        <v>2</v>
      </c>
      <c r="J205" s="1" t="s">
        <v>19348</v>
      </c>
      <c r="K205" s="1"/>
    </row>
    <row r="206" spans="1:11" hidden="1">
      <c r="A206" s="1" t="s">
        <v>19267</v>
      </c>
      <c r="B206" s="1" t="s">
        <v>70</v>
      </c>
      <c r="C206" s="48" t="str">
        <f t="shared" si="6"/>
        <v>א אום אל-פחם</v>
      </c>
      <c r="D206" s="1" t="s">
        <v>19338</v>
      </c>
      <c r="E206" s="1"/>
      <c r="F206" s="2">
        <v>12</v>
      </c>
      <c r="G206" s="2">
        <f>INDEX(תוצאות_בחירות,MATCH(C206,siot!$F$3:$F$1887,0),27)</f>
        <v>2</v>
      </c>
      <c r="H206" s="2" t="b">
        <f t="shared" si="7"/>
        <v>0</v>
      </c>
      <c r="I206" s="1" t="s">
        <v>2</v>
      </c>
      <c r="J206" s="1" t="s">
        <v>19347</v>
      </c>
      <c r="K206" s="1"/>
    </row>
    <row r="207" spans="1:11" hidden="1">
      <c r="A207" s="1" t="s">
        <v>19267</v>
      </c>
      <c r="B207" s="1" t="s">
        <v>70</v>
      </c>
      <c r="C207" s="48" t="str">
        <f t="shared" si="6"/>
        <v>א אום אל-פחם</v>
      </c>
      <c r="D207" s="1" t="s">
        <v>19338</v>
      </c>
      <c r="E207" s="1"/>
      <c r="F207" s="2">
        <v>13</v>
      </c>
      <c r="G207" s="2">
        <f>INDEX(תוצאות_בחירות,MATCH(C207,siot!$F$3:$F$1887,0),27)</f>
        <v>2</v>
      </c>
      <c r="H207" s="2" t="b">
        <f t="shared" si="7"/>
        <v>0</v>
      </c>
      <c r="I207" s="1" t="s">
        <v>2</v>
      </c>
      <c r="J207" s="1" t="s">
        <v>16344</v>
      </c>
      <c r="K207" s="1"/>
    </row>
    <row r="208" spans="1:11" hidden="1">
      <c r="A208" s="1" t="s">
        <v>19267</v>
      </c>
      <c r="B208" s="1" t="s">
        <v>70</v>
      </c>
      <c r="C208" s="48" t="str">
        <f t="shared" si="6"/>
        <v>א אום אל-פחם</v>
      </c>
      <c r="D208" s="1" t="s">
        <v>19338</v>
      </c>
      <c r="E208" s="1"/>
      <c r="F208" s="2">
        <v>14</v>
      </c>
      <c r="G208" s="2">
        <f>INDEX(תוצאות_בחירות,MATCH(C208,siot!$F$3:$F$1887,0),27)</f>
        <v>2</v>
      </c>
      <c r="H208" s="2" t="b">
        <f t="shared" si="7"/>
        <v>0</v>
      </c>
      <c r="I208" s="1" t="s">
        <v>2</v>
      </c>
      <c r="J208" s="1" t="s">
        <v>19346</v>
      </c>
      <c r="K208" s="1"/>
    </row>
    <row r="209" spans="1:11" hidden="1">
      <c r="A209" s="1" t="s">
        <v>19267</v>
      </c>
      <c r="B209" s="1" t="s">
        <v>70</v>
      </c>
      <c r="C209" s="48" t="str">
        <f t="shared" si="6"/>
        <v>א אום אל-פחם</v>
      </c>
      <c r="D209" s="1" t="s">
        <v>19338</v>
      </c>
      <c r="E209" s="1"/>
      <c r="F209" s="2">
        <v>15</v>
      </c>
      <c r="G209" s="2">
        <f>INDEX(תוצאות_בחירות,MATCH(C209,siot!$F$3:$F$1887,0),27)</f>
        <v>2</v>
      </c>
      <c r="H209" s="2" t="b">
        <f t="shared" si="7"/>
        <v>0</v>
      </c>
      <c r="I209" s="1" t="s">
        <v>2</v>
      </c>
      <c r="J209" s="1" t="s">
        <v>8295</v>
      </c>
      <c r="K209" s="1"/>
    </row>
    <row r="210" spans="1:11" hidden="1">
      <c r="A210" s="1" t="s">
        <v>19267</v>
      </c>
      <c r="B210" s="1" t="s">
        <v>70</v>
      </c>
      <c r="C210" s="48" t="str">
        <f t="shared" si="6"/>
        <v>א אום אל-פחם</v>
      </c>
      <c r="D210" s="1" t="s">
        <v>19338</v>
      </c>
      <c r="E210" s="1"/>
      <c r="F210" s="2">
        <v>16</v>
      </c>
      <c r="G210" s="2">
        <f>INDEX(תוצאות_בחירות,MATCH(C210,siot!$F$3:$F$1887,0),27)</f>
        <v>2</v>
      </c>
      <c r="H210" s="2" t="b">
        <f t="shared" si="7"/>
        <v>0</v>
      </c>
      <c r="I210" s="1" t="s">
        <v>2</v>
      </c>
      <c r="J210" s="1" t="s">
        <v>19345</v>
      </c>
      <c r="K210" s="1"/>
    </row>
    <row r="211" spans="1:11" hidden="1">
      <c r="A211" s="1" t="s">
        <v>19267</v>
      </c>
      <c r="B211" s="1" t="s">
        <v>70</v>
      </c>
      <c r="C211" s="48" t="str">
        <f t="shared" si="6"/>
        <v>א אום אל-פחם</v>
      </c>
      <c r="D211" s="1" t="s">
        <v>19338</v>
      </c>
      <c r="E211" s="1"/>
      <c r="F211" s="2">
        <v>17</v>
      </c>
      <c r="G211" s="2">
        <f>INDEX(תוצאות_בחירות,MATCH(C211,siot!$F$3:$F$1887,0),27)</f>
        <v>2</v>
      </c>
      <c r="H211" s="2" t="b">
        <f t="shared" si="7"/>
        <v>0</v>
      </c>
      <c r="I211" s="1" t="s">
        <v>2</v>
      </c>
      <c r="J211" s="1" t="s">
        <v>19344</v>
      </c>
      <c r="K211" s="1"/>
    </row>
    <row r="212" spans="1:11" hidden="1">
      <c r="A212" s="1" t="s">
        <v>19267</v>
      </c>
      <c r="B212" s="1" t="s">
        <v>70</v>
      </c>
      <c r="C212" s="48" t="str">
        <f t="shared" si="6"/>
        <v>א אום אל-פחם</v>
      </c>
      <c r="D212" s="1" t="s">
        <v>19338</v>
      </c>
      <c r="E212" s="1"/>
      <c r="F212" s="2">
        <v>18</v>
      </c>
      <c r="G212" s="2">
        <f>INDEX(תוצאות_בחירות,MATCH(C212,siot!$F$3:$F$1887,0),27)</f>
        <v>2</v>
      </c>
      <c r="H212" s="2" t="b">
        <f t="shared" si="7"/>
        <v>0</v>
      </c>
      <c r="I212" s="1" t="s">
        <v>2</v>
      </c>
      <c r="J212" s="1" t="s">
        <v>16350</v>
      </c>
      <c r="K212" s="1"/>
    </row>
    <row r="213" spans="1:11" hidden="1">
      <c r="A213" s="1" t="s">
        <v>19267</v>
      </c>
      <c r="B213" s="1" t="s">
        <v>70</v>
      </c>
      <c r="C213" s="48" t="str">
        <f t="shared" si="6"/>
        <v>א אום אל-פחם</v>
      </c>
      <c r="D213" s="1" t="s">
        <v>19338</v>
      </c>
      <c r="E213" s="1"/>
      <c r="F213" s="2">
        <v>19</v>
      </c>
      <c r="G213" s="2">
        <f>INDEX(תוצאות_בחירות,MATCH(C213,siot!$F$3:$F$1887,0),27)</f>
        <v>2</v>
      </c>
      <c r="H213" s="2" t="b">
        <f t="shared" si="7"/>
        <v>0</v>
      </c>
      <c r="I213" s="1" t="s">
        <v>2</v>
      </c>
      <c r="J213" s="1" t="s">
        <v>8351</v>
      </c>
      <c r="K213" s="1"/>
    </row>
    <row r="214" spans="1:11" hidden="1">
      <c r="A214" s="1" t="s">
        <v>19267</v>
      </c>
      <c r="B214" s="1" t="s">
        <v>70</v>
      </c>
      <c r="C214" s="48" t="str">
        <f t="shared" si="6"/>
        <v>א אום אל-פחם</v>
      </c>
      <c r="D214" s="1" t="s">
        <v>19338</v>
      </c>
      <c r="E214" s="1"/>
      <c r="F214" s="2">
        <v>20</v>
      </c>
      <c r="G214" s="2">
        <f>INDEX(תוצאות_בחירות,MATCH(C214,siot!$F$3:$F$1887,0),27)</f>
        <v>2</v>
      </c>
      <c r="H214" s="2" t="b">
        <f t="shared" si="7"/>
        <v>0</v>
      </c>
      <c r="I214" s="1" t="s">
        <v>2</v>
      </c>
      <c r="J214" s="1" t="s">
        <v>19311</v>
      </c>
      <c r="K214" s="1"/>
    </row>
    <row r="215" spans="1:11" hidden="1">
      <c r="A215" s="1" t="s">
        <v>19267</v>
      </c>
      <c r="B215" s="1" t="s">
        <v>70</v>
      </c>
      <c r="C215" s="48" t="str">
        <f t="shared" si="6"/>
        <v>א אום אל-פחם</v>
      </c>
      <c r="D215" s="1" t="s">
        <v>19338</v>
      </c>
      <c r="E215" s="1"/>
      <c r="F215" s="2">
        <v>21</v>
      </c>
      <c r="G215" s="2">
        <f>INDEX(תוצאות_בחירות,MATCH(C215,siot!$F$3:$F$1887,0),27)</f>
        <v>2</v>
      </c>
      <c r="H215" s="2" t="b">
        <f t="shared" si="7"/>
        <v>0</v>
      </c>
      <c r="I215" s="1" t="s">
        <v>2</v>
      </c>
      <c r="J215" s="1" t="s">
        <v>8295</v>
      </c>
      <c r="K215" s="1"/>
    </row>
    <row r="216" spans="1:11" hidden="1">
      <c r="A216" s="1" t="s">
        <v>19267</v>
      </c>
      <c r="B216" s="1" t="s">
        <v>70</v>
      </c>
      <c r="C216" s="48" t="str">
        <f t="shared" si="6"/>
        <v>א אום אל-פחם</v>
      </c>
      <c r="D216" s="1" t="s">
        <v>19338</v>
      </c>
      <c r="E216" s="1"/>
      <c r="F216" s="2">
        <v>22</v>
      </c>
      <c r="G216" s="2">
        <f>INDEX(תוצאות_בחירות,MATCH(C216,siot!$F$3:$F$1887,0),27)</f>
        <v>2</v>
      </c>
      <c r="H216" s="2" t="b">
        <f t="shared" si="7"/>
        <v>0</v>
      </c>
      <c r="I216" s="1" t="s">
        <v>2</v>
      </c>
      <c r="J216" s="1" t="s">
        <v>19321</v>
      </c>
      <c r="K216" s="1"/>
    </row>
    <row r="217" spans="1:11" hidden="1">
      <c r="A217" s="1" t="s">
        <v>19267</v>
      </c>
      <c r="B217" s="1" t="s">
        <v>70</v>
      </c>
      <c r="C217" s="48" t="str">
        <f t="shared" si="6"/>
        <v>א אום אל-פחם</v>
      </c>
      <c r="D217" s="1" t="s">
        <v>19338</v>
      </c>
      <c r="E217" s="1"/>
      <c r="F217" s="2">
        <v>23</v>
      </c>
      <c r="G217" s="2">
        <f>INDEX(תוצאות_בחירות,MATCH(C217,siot!$F$3:$F$1887,0),27)</f>
        <v>2</v>
      </c>
      <c r="H217" s="2" t="b">
        <f t="shared" si="7"/>
        <v>0</v>
      </c>
      <c r="I217" s="1" t="s">
        <v>2</v>
      </c>
      <c r="J217" s="1" t="s">
        <v>19343</v>
      </c>
      <c r="K217" s="1"/>
    </row>
    <row r="218" spans="1:11" hidden="1">
      <c r="A218" s="1" t="s">
        <v>19267</v>
      </c>
      <c r="B218" s="1" t="s">
        <v>70</v>
      </c>
      <c r="C218" s="48" t="str">
        <f t="shared" si="6"/>
        <v>א אום אל-פחם</v>
      </c>
      <c r="D218" s="1" t="s">
        <v>19338</v>
      </c>
      <c r="E218" s="1"/>
      <c r="F218" s="2">
        <v>24</v>
      </c>
      <c r="G218" s="2">
        <f>INDEX(תוצאות_בחירות,MATCH(C218,siot!$F$3:$F$1887,0),27)</f>
        <v>2</v>
      </c>
      <c r="H218" s="2" t="b">
        <f t="shared" si="7"/>
        <v>0</v>
      </c>
      <c r="I218" s="1" t="s">
        <v>2</v>
      </c>
      <c r="J218" s="1" t="s">
        <v>8309</v>
      </c>
      <c r="K218" s="1"/>
    </row>
    <row r="219" spans="1:11" hidden="1">
      <c r="A219" s="1" t="s">
        <v>19267</v>
      </c>
      <c r="B219" s="1" t="s">
        <v>70</v>
      </c>
      <c r="C219" s="48" t="str">
        <f t="shared" si="6"/>
        <v>א אום אל-פחם</v>
      </c>
      <c r="D219" s="1" t="s">
        <v>19338</v>
      </c>
      <c r="E219" s="1"/>
      <c r="F219" s="2">
        <v>25</v>
      </c>
      <c r="G219" s="2">
        <f>INDEX(תוצאות_בחירות,MATCH(C219,siot!$F$3:$F$1887,0),27)</f>
        <v>2</v>
      </c>
      <c r="H219" s="2" t="b">
        <f t="shared" si="7"/>
        <v>0</v>
      </c>
      <c r="I219" s="1" t="s">
        <v>2</v>
      </c>
      <c r="J219" s="1" t="s">
        <v>19342</v>
      </c>
      <c r="K219" s="1"/>
    </row>
    <row r="220" spans="1:11" hidden="1">
      <c r="A220" s="1" t="s">
        <v>19267</v>
      </c>
      <c r="B220" s="1" t="s">
        <v>70</v>
      </c>
      <c r="C220" s="48" t="str">
        <f t="shared" si="6"/>
        <v>א אום אל-פחם</v>
      </c>
      <c r="D220" s="1" t="s">
        <v>19338</v>
      </c>
      <c r="E220" s="1"/>
      <c r="F220" s="2">
        <v>26</v>
      </c>
      <c r="G220" s="2">
        <f>INDEX(תוצאות_בחירות,MATCH(C220,siot!$F$3:$F$1887,0),27)</f>
        <v>2</v>
      </c>
      <c r="H220" s="2" t="b">
        <f t="shared" si="7"/>
        <v>0</v>
      </c>
      <c r="I220" s="1" t="s">
        <v>2</v>
      </c>
      <c r="J220" s="1" t="s">
        <v>19341</v>
      </c>
      <c r="K220" s="1"/>
    </row>
    <row r="221" spans="1:11" hidden="1">
      <c r="A221" s="1" t="s">
        <v>19267</v>
      </c>
      <c r="B221" s="1" t="s">
        <v>70</v>
      </c>
      <c r="C221" s="48" t="str">
        <f t="shared" si="6"/>
        <v>א אום אל-פחם</v>
      </c>
      <c r="D221" s="1" t="s">
        <v>19338</v>
      </c>
      <c r="E221" s="1"/>
      <c r="F221" s="2">
        <v>27</v>
      </c>
      <c r="G221" s="2">
        <f>INDEX(תוצאות_בחירות,MATCH(C221,siot!$F$3:$F$1887,0),27)</f>
        <v>2</v>
      </c>
      <c r="H221" s="2" t="b">
        <f t="shared" si="7"/>
        <v>0</v>
      </c>
      <c r="I221" s="1" t="s">
        <v>2</v>
      </c>
      <c r="J221" s="1" t="s">
        <v>19291</v>
      </c>
      <c r="K221" s="1"/>
    </row>
    <row r="222" spans="1:11" hidden="1">
      <c r="A222" s="1" t="s">
        <v>19267</v>
      </c>
      <c r="B222" s="1" t="s">
        <v>70</v>
      </c>
      <c r="C222" s="48" t="str">
        <f t="shared" si="6"/>
        <v>א אום אל-פחם</v>
      </c>
      <c r="D222" s="1" t="s">
        <v>19338</v>
      </c>
      <c r="E222" s="1"/>
      <c r="F222" s="2">
        <v>28</v>
      </c>
      <c r="G222" s="2">
        <f>INDEX(תוצאות_בחירות,MATCH(C222,siot!$F$3:$F$1887,0),27)</f>
        <v>2</v>
      </c>
      <c r="H222" s="2" t="b">
        <f t="shared" si="7"/>
        <v>0</v>
      </c>
      <c r="I222" s="1" t="s">
        <v>2</v>
      </c>
      <c r="J222" s="1" t="s">
        <v>8346</v>
      </c>
      <c r="K222" s="1"/>
    </row>
    <row r="223" spans="1:11" hidden="1">
      <c r="A223" s="1" t="s">
        <v>19267</v>
      </c>
      <c r="B223" s="1" t="s">
        <v>70</v>
      </c>
      <c r="C223" s="48" t="str">
        <f t="shared" si="6"/>
        <v>א אום אל-פחם</v>
      </c>
      <c r="D223" s="1" t="s">
        <v>19338</v>
      </c>
      <c r="E223" s="1"/>
      <c r="F223" s="2">
        <v>29</v>
      </c>
      <c r="G223" s="2">
        <f>INDEX(תוצאות_בחירות,MATCH(C223,siot!$F$3:$F$1887,0),27)</f>
        <v>2</v>
      </c>
      <c r="H223" s="2" t="b">
        <f t="shared" si="7"/>
        <v>0</v>
      </c>
      <c r="I223" s="1" t="s">
        <v>2</v>
      </c>
      <c r="J223" s="1" t="s">
        <v>19340</v>
      </c>
      <c r="K223" s="1"/>
    </row>
    <row r="224" spans="1:11" hidden="1">
      <c r="A224" s="1" t="s">
        <v>19267</v>
      </c>
      <c r="B224" s="1" t="s">
        <v>70</v>
      </c>
      <c r="C224" s="48" t="str">
        <f t="shared" si="6"/>
        <v>א אום אל-פחם</v>
      </c>
      <c r="D224" s="1" t="s">
        <v>19338</v>
      </c>
      <c r="E224" s="1"/>
      <c r="F224" s="2">
        <v>30</v>
      </c>
      <c r="G224" s="2">
        <f>INDEX(תוצאות_בחירות,MATCH(C224,siot!$F$3:$F$1887,0),27)</f>
        <v>2</v>
      </c>
      <c r="H224" s="2" t="b">
        <f t="shared" si="7"/>
        <v>0</v>
      </c>
      <c r="I224" s="1" t="s">
        <v>2</v>
      </c>
      <c r="J224" s="1" t="s">
        <v>19339</v>
      </c>
      <c r="K224" s="1"/>
    </row>
    <row r="225" spans="1:11" hidden="1">
      <c r="A225" s="1" t="s">
        <v>19267</v>
      </c>
      <c r="B225" s="1" t="s">
        <v>70</v>
      </c>
      <c r="C225" s="48" t="str">
        <f t="shared" si="6"/>
        <v>א אום אל-פחם</v>
      </c>
      <c r="D225" s="1" t="s">
        <v>19338</v>
      </c>
      <c r="E225" s="1"/>
      <c r="F225" s="2">
        <v>31</v>
      </c>
      <c r="G225" s="2">
        <f>INDEX(תוצאות_בחירות,MATCH(C225,siot!$F$3:$F$1887,0),27)</f>
        <v>2</v>
      </c>
      <c r="H225" s="2" t="b">
        <f t="shared" si="7"/>
        <v>0</v>
      </c>
      <c r="I225" s="1" t="s">
        <v>2</v>
      </c>
      <c r="J225" s="1" t="s">
        <v>19337</v>
      </c>
      <c r="K225" s="1"/>
    </row>
    <row r="226" spans="1:11" hidden="1">
      <c r="A226" s="1" t="s">
        <v>19267</v>
      </c>
      <c r="B226" s="1" t="s">
        <v>19330</v>
      </c>
      <c r="C226" s="48" t="str">
        <f t="shared" si="6"/>
        <v>הז אום אל-פחם</v>
      </c>
      <c r="D226" s="1" t="s">
        <v>19329</v>
      </c>
      <c r="E226" s="1" t="s">
        <v>3</v>
      </c>
      <c r="F226" s="2" t="s">
        <v>19548</v>
      </c>
      <c r="G226" s="2">
        <f>INDEX(תוצאות_בחירות,MATCH(C226,siot!$F$3:$F$1887,0),27)</f>
        <v>1</v>
      </c>
      <c r="H226" s="2" t="b">
        <f t="shared" si="7"/>
        <v>0</v>
      </c>
      <c r="I226" s="1"/>
      <c r="J226" s="1"/>
      <c r="K226" s="1"/>
    </row>
    <row r="227" spans="1:11">
      <c r="A227" s="1" t="s">
        <v>19267</v>
      </c>
      <c r="B227" s="1" t="s">
        <v>19330</v>
      </c>
      <c r="C227" s="48" t="str">
        <f t="shared" si="6"/>
        <v>הז אום אל-פחם</v>
      </c>
      <c r="D227" s="1" t="s">
        <v>19329</v>
      </c>
      <c r="E227" s="1"/>
      <c r="F227" s="2">
        <v>1</v>
      </c>
      <c r="G227" s="2">
        <f>INDEX(תוצאות_בחירות,MATCH(C227,siot!$F$3:$F$1887,0),27)</f>
        <v>1</v>
      </c>
      <c r="H227" s="2" t="b">
        <f t="shared" si="7"/>
        <v>1</v>
      </c>
      <c r="I227" s="1" t="s">
        <v>2</v>
      </c>
      <c r="J227" s="1" t="s">
        <v>19336</v>
      </c>
      <c r="K227" s="1"/>
    </row>
    <row r="228" spans="1:11" hidden="1">
      <c r="A228" s="1" t="s">
        <v>19267</v>
      </c>
      <c r="B228" s="1" t="s">
        <v>19330</v>
      </c>
      <c r="C228" s="48" t="str">
        <f t="shared" si="6"/>
        <v>הז אום אל-פחם</v>
      </c>
      <c r="D228" s="1" t="s">
        <v>19329</v>
      </c>
      <c r="E228" s="1"/>
      <c r="F228" s="2">
        <v>2</v>
      </c>
      <c r="G228" s="2">
        <f>INDEX(תוצאות_בחירות,MATCH(C228,siot!$F$3:$F$1887,0),27)</f>
        <v>1</v>
      </c>
      <c r="H228" s="2" t="b">
        <f t="shared" si="7"/>
        <v>0</v>
      </c>
      <c r="I228" s="1" t="s">
        <v>2</v>
      </c>
      <c r="J228" s="1" t="s">
        <v>19335</v>
      </c>
      <c r="K228" s="1"/>
    </row>
    <row r="229" spans="1:11" hidden="1">
      <c r="A229" s="1" t="s">
        <v>19267</v>
      </c>
      <c r="B229" s="1" t="s">
        <v>19330</v>
      </c>
      <c r="C229" s="48" t="str">
        <f t="shared" si="6"/>
        <v>הז אום אל-פחם</v>
      </c>
      <c r="D229" s="1" t="s">
        <v>19329</v>
      </c>
      <c r="E229" s="1"/>
      <c r="F229" s="2">
        <v>3</v>
      </c>
      <c r="G229" s="2">
        <f>INDEX(תוצאות_בחירות,MATCH(C229,siot!$F$3:$F$1887,0),27)</f>
        <v>1</v>
      </c>
      <c r="H229" s="2" t="b">
        <f t="shared" si="7"/>
        <v>0</v>
      </c>
      <c r="I229" s="1" t="s">
        <v>2</v>
      </c>
      <c r="J229" s="1" t="s">
        <v>19334</v>
      </c>
      <c r="K229" s="1"/>
    </row>
    <row r="230" spans="1:11" hidden="1">
      <c r="A230" s="1" t="s">
        <v>19267</v>
      </c>
      <c r="B230" s="1" t="s">
        <v>19330</v>
      </c>
      <c r="C230" s="48" t="str">
        <f t="shared" si="6"/>
        <v>הז אום אל-פחם</v>
      </c>
      <c r="D230" s="1" t="s">
        <v>19329</v>
      </c>
      <c r="E230" s="1"/>
      <c r="F230" s="2">
        <v>4</v>
      </c>
      <c r="G230" s="2">
        <f>INDEX(תוצאות_בחירות,MATCH(C230,siot!$F$3:$F$1887,0),27)</f>
        <v>1</v>
      </c>
      <c r="H230" s="2" t="b">
        <f t="shared" si="7"/>
        <v>0</v>
      </c>
      <c r="I230" s="1" t="s">
        <v>2</v>
      </c>
      <c r="J230" s="1" t="s">
        <v>19333</v>
      </c>
      <c r="K230" s="1"/>
    </row>
    <row r="231" spans="1:11" hidden="1">
      <c r="A231" s="1" t="s">
        <v>19267</v>
      </c>
      <c r="B231" s="1" t="s">
        <v>19330</v>
      </c>
      <c r="C231" s="48" t="str">
        <f t="shared" si="6"/>
        <v>הז אום אל-פחם</v>
      </c>
      <c r="D231" s="1" t="s">
        <v>19329</v>
      </c>
      <c r="E231" s="1"/>
      <c r="F231" s="2">
        <v>5</v>
      </c>
      <c r="G231" s="2">
        <f>INDEX(תוצאות_בחירות,MATCH(C231,siot!$F$3:$F$1887,0),27)</f>
        <v>1</v>
      </c>
      <c r="H231" s="2" t="b">
        <f t="shared" si="7"/>
        <v>0</v>
      </c>
      <c r="I231" s="1" t="s">
        <v>2</v>
      </c>
      <c r="J231" s="1" t="s">
        <v>19332</v>
      </c>
      <c r="K231" s="1"/>
    </row>
    <row r="232" spans="1:11" hidden="1">
      <c r="A232" s="1" t="s">
        <v>19267</v>
      </c>
      <c r="B232" s="1" t="s">
        <v>19330</v>
      </c>
      <c r="C232" s="48" t="str">
        <f t="shared" si="6"/>
        <v>הז אום אל-פחם</v>
      </c>
      <c r="D232" s="1" t="s">
        <v>19329</v>
      </c>
      <c r="E232" s="1"/>
      <c r="F232" s="2">
        <v>6</v>
      </c>
      <c r="G232" s="2">
        <f>INDEX(תוצאות_בחירות,MATCH(C232,siot!$F$3:$F$1887,0),27)</f>
        <v>1</v>
      </c>
      <c r="H232" s="2" t="b">
        <f t="shared" si="7"/>
        <v>0</v>
      </c>
      <c r="I232" s="1" t="s">
        <v>2</v>
      </c>
      <c r="J232" s="1" t="s">
        <v>19331</v>
      </c>
      <c r="K232" s="1"/>
    </row>
    <row r="233" spans="1:11" hidden="1">
      <c r="A233" s="1" t="s">
        <v>19267</v>
      </c>
      <c r="B233" s="1" t="s">
        <v>19330</v>
      </c>
      <c r="C233" s="48" t="str">
        <f t="shared" si="6"/>
        <v>הז אום אל-פחם</v>
      </c>
      <c r="D233" s="1" t="s">
        <v>19329</v>
      </c>
      <c r="E233" s="1"/>
      <c r="F233" s="2">
        <v>7</v>
      </c>
      <c r="G233" s="2">
        <f>INDEX(תוצאות_בחירות,MATCH(C233,siot!$F$3:$F$1887,0),27)</f>
        <v>1</v>
      </c>
      <c r="H233" s="2" t="b">
        <f t="shared" si="7"/>
        <v>0</v>
      </c>
      <c r="I233" s="1" t="s">
        <v>2</v>
      </c>
      <c r="J233" s="1" t="s">
        <v>19328</v>
      </c>
      <c r="K233" s="1"/>
    </row>
    <row r="234" spans="1:11" hidden="1">
      <c r="A234" s="1" t="s">
        <v>19267</v>
      </c>
      <c r="B234" s="1" t="s">
        <v>49</v>
      </c>
      <c r="C234" s="48" t="str">
        <f t="shared" si="6"/>
        <v>ו אום אל-פחם</v>
      </c>
      <c r="D234" s="1" t="s">
        <v>19324</v>
      </c>
      <c r="E234" s="1" t="s">
        <v>18</v>
      </c>
      <c r="F234" s="2" t="s">
        <v>19548</v>
      </c>
      <c r="G234" s="2">
        <f>INDEX(תוצאות_בחירות,MATCH(C234,siot!$F$3:$F$1887,0),27)</f>
        <v>0</v>
      </c>
      <c r="H234" s="2" t="b">
        <f t="shared" si="7"/>
        <v>0</v>
      </c>
      <c r="I234" s="1"/>
      <c r="J234" s="1"/>
      <c r="K234" s="1"/>
    </row>
    <row r="235" spans="1:11" hidden="1">
      <c r="A235" s="1" t="s">
        <v>19267</v>
      </c>
      <c r="B235" s="1" t="s">
        <v>49</v>
      </c>
      <c r="C235" s="48" t="str">
        <f t="shared" si="6"/>
        <v>ו אום אל-פחם</v>
      </c>
      <c r="D235" s="1" t="s">
        <v>19324</v>
      </c>
      <c r="E235" s="1" t="s">
        <v>17</v>
      </c>
      <c r="F235" s="2">
        <v>1</v>
      </c>
      <c r="G235" s="2">
        <f>INDEX(תוצאות_בחירות,MATCH(C235,siot!$F$3:$F$1887,0),27)</f>
        <v>0</v>
      </c>
      <c r="H235" s="2" t="b">
        <f t="shared" si="7"/>
        <v>0</v>
      </c>
      <c r="I235" s="1" t="s">
        <v>2</v>
      </c>
      <c r="J235" s="1" t="s">
        <v>19327</v>
      </c>
      <c r="K235" s="1"/>
    </row>
    <row r="236" spans="1:11" hidden="1">
      <c r="A236" s="1" t="s">
        <v>19267</v>
      </c>
      <c r="B236" s="1" t="s">
        <v>49</v>
      </c>
      <c r="C236" s="48" t="str">
        <f t="shared" si="6"/>
        <v>ו אום אל-פחם</v>
      </c>
      <c r="D236" s="1" t="s">
        <v>19324</v>
      </c>
      <c r="E236" s="1"/>
      <c r="F236" s="2">
        <v>2</v>
      </c>
      <c r="G236" s="2">
        <f>INDEX(תוצאות_בחירות,MATCH(C236,siot!$F$3:$F$1887,0),27)</f>
        <v>0</v>
      </c>
      <c r="H236" s="2" t="b">
        <f t="shared" si="7"/>
        <v>0</v>
      </c>
      <c r="I236" s="1" t="s">
        <v>2</v>
      </c>
      <c r="J236" s="1" t="s">
        <v>5660</v>
      </c>
      <c r="K236" s="1"/>
    </row>
    <row r="237" spans="1:11" hidden="1">
      <c r="A237" s="1" t="s">
        <v>19267</v>
      </c>
      <c r="B237" s="1" t="s">
        <v>49</v>
      </c>
      <c r="C237" s="48" t="str">
        <f t="shared" si="6"/>
        <v>ו אום אל-פחם</v>
      </c>
      <c r="D237" s="1" t="s">
        <v>19324</v>
      </c>
      <c r="E237" s="1"/>
      <c r="F237" s="2">
        <v>3</v>
      </c>
      <c r="G237" s="2">
        <f>INDEX(תוצאות_בחירות,MATCH(C237,siot!$F$3:$F$1887,0),27)</f>
        <v>0</v>
      </c>
      <c r="H237" s="2" t="b">
        <f t="shared" si="7"/>
        <v>0</v>
      </c>
      <c r="I237" s="1" t="s">
        <v>2</v>
      </c>
      <c r="J237" s="1" t="s">
        <v>19326</v>
      </c>
      <c r="K237" s="1"/>
    </row>
    <row r="238" spans="1:11" hidden="1">
      <c r="A238" s="1" t="s">
        <v>19267</v>
      </c>
      <c r="B238" s="1" t="s">
        <v>49</v>
      </c>
      <c r="C238" s="48" t="str">
        <f t="shared" si="6"/>
        <v>ו אום אל-פחם</v>
      </c>
      <c r="D238" s="1" t="s">
        <v>19324</v>
      </c>
      <c r="E238" s="1"/>
      <c r="F238" s="2">
        <v>4</v>
      </c>
      <c r="G238" s="2">
        <f>INDEX(תוצאות_בחירות,MATCH(C238,siot!$F$3:$F$1887,0),27)</f>
        <v>0</v>
      </c>
      <c r="H238" s="2" t="b">
        <f t="shared" si="7"/>
        <v>0</v>
      </c>
      <c r="I238" s="1" t="s">
        <v>2</v>
      </c>
      <c r="J238" s="1" t="s">
        <v>19325</v>
      </c>
      <c r="K238" s="1"/>
    </row>
    <row r="239" spans="1:11" hidden="1">
      <c r="A239" s="1" t="s">
        <v>19267</v>
      </c>
      <c r="B239" s="1" t="s">
        <v>49</v>
      </c>
      <c r="C239" s="48" t="str">
        <f t="shared" si="6"/>
        <v>ו אום אל-פחם</v>
      </c>
      <c r="D239" s="1" t="s">
        <v>19324</v>
      </c>
      <c r="E239" s="1"/>
      <c r="F239" s="2">
        <v>5</v>
      </c>
      <c r="G239" s="2">
        <f>INDEX(תוצאות_בחירות,MATCH(C239,siot!$F$3:$F$1887,0),27)</f>
        <v>0</v>
      </c>
      <c r="H239" s="2" t="b">
        <f t="shared" si="7"/>
        <v>0</v>
      </c>
      <c r="I239" s="1" t="s">
        <v>2</v>
      </c>
      <c r="J239" s="1" t="s">
        <v>8307</v>
      </c>
      <c r="K239" s="1"/>
    </row>
    <row r="240" spans="1:11" hidden="1">
      <c r="A240" s="1" t="s">
        <v>19267</v>
      </c>
      <c r="B240" s="1" t="s">
        <v>49</v>
      </c>
      <c r="C240" s="48" t="str">
        <f t="shared" si="6"/>
        <v>ו אום אל-פחם</v>
      </c>
      <c r="D240" s="1" t="s">
        <v>19324</v>
      </c>
      <c r="E240" s="1"/>
      <c r="F240" s="2">
        <v>6</v>
      </c>
      <c r="G240" s="2">
        <f>INDEX(תוצאות_בחירות,MATCH(C240,siot!$F$3:$F$1887,0),27)</f>
        <v>0</v>
      </c>
      <c r="H240" s="2" t="b">
        <f t="shared" si="7"/>
        <v>0</v>
      </c>
      <c r="I240" s="1" t="s">
        <v>2</v>
      </c>
      <c r="J240" s="1" t="s">
        <v>19323</v>
      </c>
      <c r="K240" s="1"/>
    </row>
    <row r="241" spans="1:11" hidden="1">
      <c r="A241" s="1" t="s">
        <v>19267</v>
      </c>
      <c r="B241" s="1" t="s">
        <v>778</v>
      </c>
      <c r="C241" s="48" t="str">
        <f t="shared" si="6"/>
        <v>י אום אל-פחם</v>
      </c>
      <c r="D241" s="1" t="s">
        <v>19314</v>
      </c>
      <c r="E241" s="1" t="s">
        <v>18</v>
      </c>
      <c r="F241" s="2" t="s">
        <v>19548</v>
      </c>
      <c r="G241" s="2">
        <f>INDEX(תוצאות_בחירות,MATCH(C241,siot!$F$3:$F$1887,0),27)</f>
        <v>0</v>
      </c>
      <c r="H241" s="2" t="b">
        <f t="shared" si="7"/>
        <v>0</v>
      </c>
      <c r="I241" s="1"/>
      <c r="J241" s="1"/>
      <c r="K241" s="1"/>
    </row>
    <row r="242" spans="1:11" hidden="1">
      <c r="A242" s="1" t="s">
        <v>19267</v>
      </c>
      <c r="B242" s="1" t="s">
        <v>778</v>
      </c>
      <c r="C242" s="48" t="str">
        <f t="shared" si="6"/>
        <v>י אום אל-פחם</v>
      </c>
      <c r="D242" s="1" t="s">
        <v>19314</v>
      </c>
      <c r="E242" s="1" t="s">
        <v>17</v>
      </c>
      <c r="F242" s="2">
        <v>1</v>
      </c>
      <c r="G242" s="2">
        <f>INDEX(תוצאות_בחירות,MATCH(C242,siot!$F$3:$F$1887,0),27)</f>
        <v>0</v>
      </c>
      <c r="H242" s="2" t="b">
        <f t="shared" si="7"/>
        <v>0</v>
      </c>
      <c r="I242" s="1" t="s">
        <v>2</v>
      </c>
      <c r="J242" s="1" t="s">
        <v>19322</v>
      </c>
      <c r="K242" s="1"/>
    </row>
    <row r="243" spans="1:11" hidden="1">
      <c r="A243" s="1" t="s">
        <v>19267</v>
      </c>
      <c r="B243" s="1" t="s">
        <v>778</v>
      </c>
      <c r="C243" s="48" t="str">
        <f t="shared" si="6"/>
        <v>י אום אל-פחם</v>
      </c>
      <c r="D243" s="1" t="s">
        <v>19314</v>
      </c>
      <c r="E243" s="1"/>
      <c r="F243" s="2">
        <v>2</v>
      </c>
      <c r="G243" s="2">
        <f>INDEX(תוצאות_בחירות,MATCH(C243,siot!$F$3:$F$1887,0),27)</f>
        <v>0</v>
      </c>
      <c r="H243" s="2" t="b">
        <f t="shared" si="7"/>
        <v>0</v>
      </c>
      <c r="I243" s="1" t="s">
        <v>2</v>
      </c>
      <c r="J243" s="1" t="s">
        <v>19321</v>
      </c>
      <c r="K243" s="1"/>
    </row>
    <row r="244" spans="1:11" hidden="1">
      <c r="A244" s="1" t="s">
        <v>19267</v>
      </c>
      <c r="B244" s="1" t="s">
        <v>778</v>
      </c>
      <c r="C244" s="48" t="str">
        <f t="shared" si="6"/>
        <v>י אום אל-פחם</v>
      </c>
      <c r="D244" s="1" t="s">
        <v>19314</v>
      </c>
      <c r="E244" s="1"/>
      <c r="F244" s="2">
        <v>3</v>
      </c>
      <c r="G244" s="2">
        <f>INDEX(תוצאות_בחירות,MATCH(C244,siot!$F$3:$F$1887,0),27)</f>
        <v>0</v>
      </c>
      <c r="H244" s="2" t="b">
        <f t="shared" si="7"/>
        <v>0</v>
      </c>
      <c r="I244" s="1" t="s">
        <v>2</v>
      </c>
      <c r="J244" s="1" t="s">
        <v>19320</v>
      </c>
      <c r="K244" s="1"/>
    </row>
    <row r="245" spans="1:11" hidden="1">
      <c r="A245" s="1" t="s">
        <v>19267</v>
      </c>
      <c r="B245" s="1" t="s">
        <v>778</v>
      </c>
      <c r="C245" s="48" t="str">
        <f t="shared" si="6"/>
        <v>י אום אל-פחם</v>
      </c>
      <c r="D245" s="1" t="s">
        <v>19314</v>
      </c>
      <c r="E245" s="1"/>
      <c r="F245" s="2">
        <v>4</v>
      </c>
      <c r="G245" s="2">
        <f>INDEX(תוצאות_בחירות,MATCH(C245,siot!$F$3:$F$1887,0),27)</f>
        <v>0</v>
      </c>
      <c r="H245" s="2" t="b">
        <f t="shared" si="7"/>
        <v>0</v>
      </c>
      <c r="I245" s="1" t="s">
        <v>2</v>
      </c>
      <c r="J245" s="1" t="s">
        <v>19319</v>
      </c>
      <c r="K245" s="1"/>
    </row>
    <row r="246" spans="1:11" hidden="1">
      <c r="A246" s="1" t="s">
        <v>19267</v>
      </c>
      <c r="B246" s="1" t="s">
        <v>778</v>
      </c>
      <c r="C246" s="48" t="str">
        <f t="shared" si="6"/>
        <v>י אום אל-פחם</v>
      </c>
      <c r="D246" s="1" t="s">
        <v>19314</v>
      </c>
      <c r="E246" s="1"/>
      <c r="F246" s="2">
        <v>5</v>
      </c>
      <c r="G246" s="2">
        <f>INDEX(תוצאות_בחירות,MATCH(C246,siot!$F$3:$F$1887,0),27)</f>
        <v>0</v>
      </c>
      <c r="H246" s="2" t="b">
        <f t="shared" si="7"/>
        <v>0</v>
      </c>
      <c r="I246" s="1" t="s">
        <v>2</v>
      </c>
      <c r="J246" s="1" t="s">
        <v>19318</v>
      </c>
      <c r="K246" s="1"/>
    </row>
    <row r="247" spans="1:11" hidden="1">
      <c r="A247" s="1" t="s">
        <v>19267</v>
      </c>
      <c r="B247" s="1" t="s">
        <v>778</v>
      </c>
      <c r="C247" s="48" t="str">
        <f t="shared" si="6"/>
        <v>י אום אל-פחם</v>
      </c>
      <c r="D247" s="1" t="s">
        <v>19314</v>
      </c>
      <c r="E247" s="1"/>
      <c r="F247" s="2">
        <v>6</v>
      </c>
      <c r="G247" s="2">
        <f>INDEX(תוצאות_בחירות,MATCH(C247,siot!$F$3:$F$1887,0),27)</f>
        <v>0</v>
      </c>
      <c r="H247" s="2" t="b">
        <f t="shared" si="7"/>
        <v>0</v>
      </c>
      <c r="I247" s="1" t="s">
        <v>2</v>
      </c>
      <c r="J247" s="1" t="s">
        <v>19317</v>
      </c>
      <c r="K247" s="1"/>
    </row>
    <row r="248" spans="1:11" hidden="1">
      <c r="A248" s="1" t="s">
        <v>19267</v>
      </c>
      <c r="B248" s="1" t="s">
        <v>778</v>
      </c>
      <c r="C248" s="48" t="str">
        <f t="shared" si="6"/>
        <v>י אום אל-פחם</v>
      </c>
      <c r="D248" s="1" t="s">
        <v>19314</v>
      </c>
      <c r="E248" s="1"/>
      <c r="F248" s="2">
        <v>7</v>
      </c>
      <c r="G248" s="2">
        <f>INDEX(תוצאות_בחירות,MATCH(C248,siot!$F$3:$F$1887,0),27)</f>
        <v>0</v>
      </c>
      <c r="H248" s="2" t="b">
        <f t="shared" si="7"/>
        <v>0</v>
      </c>
      <c r="I248" s="1" t="s">
        <v>2</v>
      </c>
      <c r="J248" s="1" t="s">
        <v>19291</v>
      </c>
      <c r="K248" s="1"/>
    </row>
    <row r="249" spans="1:11" hidden="1">
      <c r="A249" s="1" t="s">
        <v>19267</v>
      </c>
      <c r="B249" s="1" t="s">
        <v>778</v>
      </c>
      <c r="C249" s="48" t="str">
        <f t="shared" si="6"/>
        <v>י אום אל-פחם</v>
      </c>
      <c r="D249" s="1" t="s">
        <v>19314</v>
      </c>
      <c r="E249" s="1"/>
      <c r="F249" s="2">
        <v>8</v>
      </c>
      <c r="G249" s="2">
        <f>INDEX(תוצאות_בחירות,MATCH(C249,siot!$F$3:$F$1887,0),27)</f>
        <v>0</v>
      </c>
      <c r="H249" s="2" t="b">
        <f t="shared" si="7"/>
        <v>0</v>
      </c>
      <c r="I249" s="1" t="s">
        <v>2</v>
      </c>
      <c r="J249" s="1" t="s">
        <v>19316</v>
      </c>
      <c r="K249" s="1"/>
    </row>
    <row r="250" spans="1:11" hidden="1">
      <c r="A250" s="1" t="s">
        <v>19267</v>
      </c>
      <c r="B250" s="1" t="s">
        <v>778</v>
      </c>
      <c r="C250" s="48" t="str">
        <f t="shared" si="6"/>
        <v>י אום אל-פחם</v>
      </c>
      <c r="D250" s="1" t="s">
        <v>19314</v>
      </c>
      <c r="E250" s="1"/>
      <c r="F250" s="2">
        <v>9</v>
      </c>
      <c r="G250" s="2">
        <f>INDEX(תוצאות_בחירות,MATCH(C250,siot!$F$3:$F$1887,0),27)</f>
        <v>0</v>
      </c>
      <c r="H250" s="2" t="b">
        <f t="shared" si="7"/>
        <v>0</v>
      </c>
      <c r="I250" s="1" t="s">
        <v>2</v>
      </c>
      <c r="J250" s="1" t="s">
        <v>19315</v>
      </c>
      <c r="K250" s="1"/>
    </row>
    <row r="251" spans="1:11" hidden="1">
      <c r="A251" s="1" t="s">
        <v>19267</v>
      </c>
      <c r="B251" s="1" t="s">
        <v>778</v>
      </c>
      <c r="C251" s="48" t="str">
        <f t="shared" si="6"/>
        <v>י אום אל-פחם</v>
      </c>
      <c r="D251" s="1" t="s">
        <v>19314</v>
      </c>
      <c r="E251" s="1"/>
      <c r="F251" s="2">
        <v>10</v>
      </c>
      <c r="G251" s="2">
        <f>INDEX(תוצאות_בחירות,MATCH(C251,siot!$F$3:$F$1887,0),27)</f>
        <v>0</v>
      </c>
      <c r="H251" s="2" t="b">
        <f t="shared" si="7"/>
        <v>0</v>
      </c>
      <c r="I251" s="1" t="s">
        <v>2</v>
      </c>
      <c r="J251" s="1" t="s">
        <v>19313</v>
      </c>
      <c r="K251" s="1"/>
    </row>
    <row r="252" spans="1:11" hidden="1">
      <c r="A252" s="1" t="s">
        <v>19267</v>
      </c>
      <c r="B252" s="1" t="s">
        <v>8076</v>
      </c>
      <c r="C252" s="48" t="str">
        <f t="shared" si="6"/>
        <v>ךי אום אל-פחם</v>
      </c>
      <c r="D252" s="1" t="s">
        <v>5825</v>
      </c>
      <c r="E252" s="1" t="s">
        <v>3</v>
      </c>
      <c r="F252" s="2" t="s">
        <v>19548</v>
      </c>
      <c r="G252" s="2">
        <f>INDEX(תוצאות_בחירות,MATCH(C252,siot!$F$3:$F$1887,0),27)</f>
        <v>2</v>
      </c>
      <c r="H252" s="2" t="b">
        <f t="shared" si="7"/>
        <v>0</v>
      </c>
      <c r="I252" s="1"/>
      <c r="J252" s="1"/>
      <c r="K252" s="1"/>
    </row>
    <row r="253" spans="1:11">
      <c r="A253" s="1" t="s">
        <v>19267</v>
      </c>
      <c r="B253" s="1" t="s">
        <v>8076</v>
      </c>
      <c r="C253" s="48" t="str">
        <f t="shared" si="6"/>
        <v>ךי אום אל-פחם</v>
      </c>
      <c r="D253" s="1" t="s">
        <v>5825</v>
      </c>
      <c r="E253" s="1"/>
      <c r="F253" s="2">
        <v>1</v>
      </c>
      <c r="G253" s="2">
        <f>INDEX(תוצאות_בחירות,MATCH(C253,siot!$F$3:$F$1887,0),27)</f>
        <v>2</v>
      </c>
      <c r="H253" s="2" t="b">
        <f t="shared" si="7"/>
        <v>1</v>
      </c>
      <c r="I253" s="1" t="s">
        <v>2</v>
      </c>
      <c r="J253" s="1" t="s">
        <v>16344</v>
      </c>
      <c r="K253" s="1"/>
    </row>
    <row r="254" spans="1:11">
      <c r="A254" s="1" t="s">
        <v>19267</v>
      </c>
      <c r="B254" s="1" t="s">
        <v>8076</v>
      </c>
      <c r="C254" s="48" t="str">
        <f t="shared" si="6"/>
        <v>ךי אום אל-פחם</v>
      </c>
      <c r="D254" s="1" t="s">
        <v>5825</v>
      </c>
      <c r="E254" s="1"/>
      <c r="F254" s="2">
        <v>2</v>
      </c>
      <c r="G254" s="2">
        <f>INDEX(תוצאות_בחירות,MATCH(C254,siot!$F$3:$F$1887,0),27)</f>
        <v>2</v>
      </c>
      <c r="H254" s="2" t="b">
        <f t="shared" si="7"/>
        <v>1</v>
      </c>
      <c r="I254" s="1" t="s">
        <v>2</v>
      </c>
      <c r="J254" s="1" t="s">
        <v>5601</v>
      </c>
      <c r="K254" s="1"/>
    </row>
    <row r="255" spans="1:11" hidden="1">
      <c r="A255" s="1" t="s">
        <v>19267</v>
      </c>
      <c r="B255" s="1" t="s">
        <v>8076</v>
      </c>
      <c r="C255" s="48" t="str">
        <f t="shared" si="6"/>
        <v>ךי אום אל-פחם</v>
      </c>
      <c r="D255" s="1" t="s">
        <v>5825</v>
      </c>
      <c r="E255" s="1"/>
      <c r="F255" s="2">
        <v>3</v>
      </c>
      <c r="G255" s="2">
        <f>INDEX(תוצאות_בחירות,MATCH(C255,siot!$F$3:$F$1887,0),27)</f>
        <v>2</v>
      </c>
      <c r="H255" s="2" t="b">
        <f t="shared" si="7"/>
        <v>0</v>
      </c>
      <c r="I255" s="1" t="s">
        <v>2</v>
      </c>
      <c r="J255" s="1" t="s">
        <v>16344</v>
      </c>
      <c r="K255" s="1"/>
    </row>
    <row r="256" spans="1:11" hidden="1">
      <c r="A256" s="1" t="s">
        <v>19267</v>
      </c>
      <c r="B256" s="1" t="s">
        <v>8076</v>
      </c>
      <c r="C256" s="48" t="str">
        <f t="shared" si="6"/>
        <v>ךי אום אל-פחם</v>
      </c>
      <c r="D256" s="1" t="s">
        <v>5825</v>
      </c>
      <c r="E256" s="1"/>
      <c r="F256" s="2">
        <v>4</v>
      </c>
      <c r="G256" s="2">
        <f>INDEX(תוצאות_בחירות,MATCH(C256,siot!$F$3:$F$1887,0),27)</f>
        <v>2</v>
      </c>
      <c r="H256" s="2" t="b">
        <f t="shared" si="7"/>
        <v>0</v>
      </c>
      <c r="I256" s="1" t="s">
        <v>2</v>
      </c>
      <c r="J256" s="1" t="s">
        <v>19312</v>
      </c>
      <c r="K256" s="1"/>
    </row>
    <row r="257" spans="1:11" hidden="1">
      <c r="A257" s="1" t="s">
        <v>19267</v>
      </c>
      <c r="B257" s="1" t="s">
        <v>8076</v>
      </c>
      <c r="C257" s="48" t="str">
        <f t="shared" si="6"/>
        <v>ךי אום אל-פחם</v>
      </c>
      <c r="D257" s="1" t="s">
        <v>5825</v>
      </c>
      <c r="E257" s="1"/>
      <c r="F257" s="2">
        <v>5</v>
      </c>
      <c r="G257" s="2">
        <f>INDEX(תוצאות_בחירות,MATCH(C257,siot!$F$3:$F$1887,0),27)</f>
        <v>2</v>
      </c>
      <c r="H257" s="2" t="b">
        <f t="shared" si="7"/>
        <v>0</v>
      </c>
      <c r="I257" s="1" t="s">
        <v>2</v>
      </c>
      <c r="J257" s="1" t="s">
        <v>19311</v>
      </c>
      <c r="K257" s="1"/>
    </row>
    <row r="258" spans="1:11" hidden="1">
      <c r="A258" s="1" t="s">
        <v>19267</v>
      </c>
      <c r="B258" s="1" t="s">
        <v>8076</v>
      </c>
      <c r="C258" s="48" t="str">
        <f t="shared" si="6"/>
        <v>ךי אום אל-פחם</v>
      </c>
      <c r="D258" s="1" t="s">
        <v>5825</v>
      </c>
      <c r="E258" s="1"/>
      <c r="F258" s="2">
        <v>6</v>
      </c>
      <c r="G258" s="2">
        <f>INDEX(תוצאות_בחירות,MATCH(C258,siot!$F$3:$F$1887,0),27)</f>
        <v>2</v>
      </c>
      <c r="H258" s="2" t="b">
        <f t="shared" si="7"/>
        <v>0</v>
      </c>
      <c r="I258" s="1" t="s">
        <v>2</v>
      </c>
      <c r="J258" s="1" t="s">
        <v>19283</v>
      </c>
      <c r="K258" s="1"/>
    </row>
    <row r="259" spans="1:11" hidden="1">
      <c r="A259" s="1" t="s">
        <v>19267</v>
      </c>
      <c r="B259" s="1" t="s">
        <v>8076</v>
      </c>
      <c r="C259" s="48" t="str">
        <f t="shared" si="6"/>
        <v>ךי אום אל-פחם</v>
      </c>
      <c r="D259" s="1" t="s">
        <v>5825</v>
      </c>
      <c r="E259" s="1"/>
      <c r="F259" s="2">
        <v>7</v>
      </c>
      <c r="G259" s="2">
        <f>INDEX(תוצאות_בחירות,MATCH(C259,siot!$F$3:$F$1887,0),27)</f>
        <v>2</v>
      </c>
      <c r="H259" s="2" t="b">
        <f t="shared" si="7"/>
        <v>0</v>
      </c>
      <c r="I259" s="1" t="s">
        <v>2</v>
      </c>
      <c r="J259" s="1" t="s">
        <v>19310</v>
      </c>
      <c r="K259" s="1"/>
    </row>
    <row r="260" spans="1:11" hidden="1">
      <c r="A260" s="1" t="s">
        <v>19267</v>
      </c>
      <c r="B260" s="1" t="s">
        <v>8076</v>
      </c>
      <c r="C260" s="48" t="str">
        <f t="shared" ref="C260:C323" si="8">B260&amp;" "&amp;A260</f>
        <v>ךי אום אל-פחם</v>
      </c>
      <c r="D260" s="1" t="s">
        <v>5825</v>
      </c>
      <c r="E260" s="1"/>
      <c r="F260" s="2">
        <v>8</v>
      </c>
      <c r="G260" s="2">
        <f>INDEX(תוצאות_בחירות,MATCH(C260,siot!$F$3:$F$1887,0),27)</f>
        <v>2</v>
      </c>
      <c r="H260" s="2" t="b">
        <f t="shared" ref="H260:H323" si="9">IF(OR(F260&lt;G260,G260=F260),TRUE,FALSE)</f>
        <v>0</v>
      </c>
      <c r="I260" s="1" t="s">
        <v>2</v>
      </c>
      <c r="J260" s="1" t="s">
        <v>19309</v>
      </c>
      <c r="K260" s="1"/>
    </row>
    <row r="261" spans="1:11" hidden="1">
      <c r="A261" s="1" t="s">
        <v>19267</v>
      </c>
      <c r="B261" s="1" t="s">
        <v>8076</v>
      </c>
      <c r="C261" s="48" t="str">
        <f t="shared" si="8"/>
        <v>ךי אום אל-פחם</v>
      </c>
      <c r="D261" s="1" t="s">
        <v>5825</v>
      </c>
      <c r="E261" s="1"/>
      <c r="F261" s="2">
        <v>9</v>
      </c>
      <c r="G261" s="2">
        <f>INDEX(תוצאות_בחירות,MATCH(C261,siot!$F$3:$F$1887,0),27)</f>
        <v>2</v>
      </c>
      <c r="H261" s="2" t="b">
        <f t="shared" si="9"/>
        <v>0</v>
      </c>
      <c r="I261" s="1" t="s">
        <v>2</v>
      </c>
      <c r="J261" s="1" t="s">
        <v>16344</v>
      </c>
      <c r="K261" s="1"/>
    </row>
    <row r="262" spans="1:11" hidden="1">
      <c r="A262" s="1" t="s">
        <v>19267</v>
      </c>
      <c r="B262" s="1" t="s">
        <v>8076</v>
      </c>
      <c r="C262" s="48" t="str">
        <f t="shared" si="8"/>
        <v>ךי אום אל-פחם</v>
      </c>
      <c r="D262" s="1" t="s">
        <v>5825</v>
      </c>
      <c r="E262" s="1"/>
      <c r="F262" s="2">
        <v>10</v>
      </c>
      <c r="G262" s="2">
        <f>INDEX(תוצאות_בחירות,MATCH(C262,siot!$F$3:$F$1887,0),27)</f>
        <v>2</v>
      </c>
      <c r="H262" s="2" t="b">
        <f t="shared" si="9"/>
        <v>0</v>
      </c>
      <c r="I262" s="1" t="s">
        <v>2</v>
      </c>
      <c r="J262" s="1" t="s">
        <v>19283</v>
      </c>
      <c r="K262" s="1"/>
    </row>
    <row r="263" spans="1:11" hidden="1">
      <c r="A263" s="1" t="s">
        <v>19267</v>
      </c>
      <c r="B263" s="1" t="s">
        <v>8076</v>
      </c>
      <c r="C263" s="48" t="str">
        <f t="shared" si="8"/>
        <v>ךי אום אל-פחם</v>
      </c>
      <c r="D263" s="1" t="s">
        <v>5825</v>
      </c>
      <c r="E263" s="1"/>
      <c r="F263" s="2">
        <v>11</v>
      </c>
      <c r="G263" s="2">
        <f>INDEX(תוצאות_בחירות,MATCH(C263,siot!$F$3:$F$1887,0),27)</f>
        <v>2</v>
      </c>
      <c r="H263" s="2" t="b">
        <f t="shared" si="9"/>
        <v>0</v>
      </c>
      <c r="I263" s="1" t="s">
        <v>2</v>
      </c>
      <c r="J263" s="1" t="s">
        <v>16344</v>
      </c>
      <c r="K263" s="1"/>
    </row>
    <row r="264" spans="1:11" hidden="1">
      <c r="A264" s="1" t="s">
        <v>19267</v>
      </c>
      <c r="B264" s="1" t="s">
        <v>2072</v>
      </c>
      <c r="C264" s="48" t="str">
        <f t="shared" si="8"/>
        <v>מ אום אל-פחם</v>
      </c>
      <c r="D264" s="1" t="s">
        <v>19294</v>
      </c>
      <c r="E264" s="1" t="s">
        <v>3</v>
      </c>
      <c r="F264" s="2" t="s">
        <v>19548</v>
      </c>
      <c r="G264" s="2">
        <f>INDEX(תוצאות_בחירות,MATCH(C264,siot!$F$3:$F$1887,0),27)</f>
        <v>7</v>
      </c>
      <c r="H264" s="2" t="b">
        <f t="shared" si="9"/>
        <v>0</v>
      </c>
      <c r="I264" s="1"/>
      <c r="J264" s="1"/>
      <c r="K264" s="1"/>
    </row>
    <row r="265" spans="1:11">
      <c r="A265" s="1" t="s">
        <v>19267</v>
      </c>
      <c r="B265" s="1" t="s">
        <v>2072</v>
      </c>
      <c r="C265" s="48" t="str">
        <f t="shared" si="8"/>
        <v>מ אום אל-פחם</v>
      </c>
      <c r="D265" s="1" t="s">
        <v>19294</v>
      </c>
      <c r="E265" s="1"/>
      <c r="F265" s="2">
        <v>1</v>
      </c>
      <c r="G265" s="2">
        <f>INDEX(תוצאות_בחירות,MATCH(C265,siot!$F$3:$F$1887,0),27)</f>
        <v>7</v>
      </c>
      <c r="H265" s="2" t="b">
        <f t="shared" si="9"/>
        <v>1</v>
      </c>
      <c r="I265" s="1" t="s">
        <v>2</v>
      </c>
      <c r="J265" s="1" t="s">
        <v>19308</v>
      </c>
      <c r="K265" s="1"/>
    </row>
    <row r="266" spans="1:11">
      <c r="A266" s="1" t="s">
        <v>19267</v>
      </c>
      <c r="B266" s="1" t="s">
        <v>2072</v>
      </c>
      <c r="C266" s="48" t="str">
        <f t="shared" si="8"/>
        <v>מ אום אל-פחם</v>
      </c>
      <c r="D266" s="1" t="s">
        <v>19294</v>
      </c>
      <c r="E266" s="1"/>
      <c r="F266" s="2">
        <v>2</v>
      </c>
      <c r="G266" s="2">
        <f>INDEX(תוצאות_בחירות,MATCH(C266,siot!$F$3:$F$1887,0),27)</f>
        <v>7</v>
      </c>
      <c r="H266" s="2" t="b">
        <f t="shared" si="9"/>
        <v>1</v>
      </c>
      <c r="I266" s="1" t="s">
        <v>2</v>
      </c>
      <c r="J266" s="1" t="s">
        <v>19273</v>
      </c>
      <c r="K266" s="1"/>
    </row>
    <row r="267" spans="1:11">
      <c r="A267" s="1" t="s">
        <v>19267</v>
      </c>
      <c r="B267" s="1" t="s">
        <v>2072</v>
      </c>
      <c r="C267" s="48" t="str">
        <f t="shared" si="8"/>
        <v>מ אום אל-פחם</v>
      </c>
      <c r="D267" s="1" t="s">
        <v>19294</v>
      </c>
      <c r="E267" s="1"/>
      <c r="F267" s="2">
        <v>3</v>
      </c>
      <c r="G267" s="2">
        <f>INDEX(תוצאות_בחירות,MATCH(C267,siot!$F$3:$F$1887,0),27)</f>
        <v>7</v>
      </c>
      <c r="H267" s="2" t="b">
        <f t="shared" si="9"/>
        <v>1</v>
      </c>
      <c r="I267" s="1" t="s">
        <v>2</v>
      </c>
      <c r="J267" s="1" t="s">
        <v>16344</v>
      </c>
      <c r="K267" s="1"/>
    </row>
    <row r="268" spans="1:11">
      <c r="A268" s="1" t="s">
        <v>19267</v>
      </c>
      <c r="B268" s="1" t="s">
        <v>2072</v>
      </c>
      <c r="C268" s="48" t="str">
        <f t="shared" si="8"/>
        <v>מ אום אל-פחם</v>
      </c>
      <c r="D268" s="1" t="s">
        <v>19294</v>
      </c>
      <c r="E268" s="1"/>
      <c r="F268" s="2">
        <v>4</v>
      </c>
      <c r="G268" s="2">
        <f>INDEX(תוצאות_בחירות,MATCH(C268,siot!$F$3:$F$1887,0),27)</f>
        <v>7</v>
      </c>
      <c r="H268" s="2" t="b">
        <f t="shared" si="9"/>
        <v>1</v>
      </c>
      <c r="I268" s="1" t="s">
        <v>2</v>
      </c>
      <c r="J268" s="1" t="s">
        <v>19307</v>
      </c>
      <c r="K268" s="1"/>
    </row>
    <row r="269" spans="1:11">
      <c r="A269" s="1" t="s">
        <v>19267</v>
      </c>
      <c r="B269" s="1" t="s">
        <v>2072</v>
      </c>
      <c r="C269" s="48" t="str">
        <f t="shared" si="8"/>
        <v>מ אום אל-פחם</v>
      </c>
      <c r="D269" s="1" t="s">
        <v>19294</v>
      </c>
      <c r="E269" s="1"/>
      <c r="F269" s="2">
        <v>5</v>
      </c>
      <c r="G269" s="2">
        <f>INDEX(תוצאות_בחירות,MATCH(C269,siot!$F$3:$F$1887,0),27)</f>
        <v>7</v>
      </c>
      <c r="H269" s="2" t="b">
        <f t="shared" si="9"/>
        <v>1</v>
      </c>
      <c r="I269" s="1" t="s">
        <v>2</v>
      </c>
      <c r="J269" s="1" t="s">
        <v>19306</v>
      </c>
      <c r="K269" s="1"/>
    </row>
    <row r="270" spans="1:11">
      <c r="A270" s="1" t="s">
        <v>19267</v>
      </c>
      <c r="B270" s="1" t="s">
        <v>2072</v>
      </c>
      <c r="C270" s="48" t="str">
        <f t="shared" si="8"/>
        <v>מ אום אל-פחם</v>
      </c>
      <c r="D270" s="1" t="s">
        <v>19294</v>
      </c>
      <c r="E270" s="1"/>
      <c r="F270" s="2">
        <v>6</v>
      </c>
      <c r="G270" s="2">
        <f>INDEX(תוצאות_בחירות,MATCH(C270,siot!$F$3:$F$1887,0),27)</f>
        <v>7</v>
      </c>
      <c r="H270" s="2" t="b">
        <f t="shared" si="9"/>
        <v>1</v>
      </c>
      <c r="I270" s="1" t="s">
        <v>2</v>
      </c>
      <c r="J270" s="1" t="s">
        <v>19305</v>
      </c>
      <c r="K270" s="1"/>
    </row>
    <row r="271" spans="1:11">
      <c r="A271" s="1" t="s">
        <v>19267</v>
      </c>
      <c r="B271" s="1" t="s">
        <v>2072</v>
      </c>
      <c r="C271" s="48" t="str">
        <f t="shared" si="8"/>
        <v>מ אום אל-פחם</v>
      </c>
      <c r="D271" s="1" t="s">
        <v>19294</v>
      </c>
      <c r="E271" s="1"/>
      <c r="F271" s="2">
        <v>7</v>
      </c>
      <c r="G271" s="2">
        <f>INDEX(תוצאות_בחירות,MATCH(C271,siot!$F$3:$F$1887,0),27)</f>
        <v>7</v>
      </c>
      <c r="H271" s="2" t="b">
        <f t="shared" si="9"/>
        <v>1</v>
      </c>
      <c r="I271" s="1" t="s">
        <v>2</v>
      </c>
      <c r="J271" s="1" t="s">
        <v>19304</v>
      </c>
      <c r="K271" s="1"/>
    </row>
    <row r="272" spans="1:11" hidden="1">
      <c r="A272" s="1" t="s">
        <v>19267</v>
      </c>
      <c r="B272" s="1" t="s">
        <v>2072</v>
      </c>
      <c r="C272" s="48" t="str">
        <f t="shared" si="8"/>
        <v>מ אום אל-פחם</v>
      </c>
      <c r="D272" s="1" t="s">
        <v>19294</v>
      </c>
      <c r="E272" s="1"/>
      <c r="F272" s="2">
        <v>8</v>
      </c>
      <c r="G272" s="2">
        <f>INDEX(תוצאות_בחירות,MATCH(C272,siot!$F$3:$F$1887,0),27)</f>
        <v>7</v>
      </c>
      <c r="H272" s="2" t="b">
        <f t="shared" si="9"/>
        <v>0</v>
      </c>
      <c r="I272" s="1" t="s">
        <v>2</v>
      </c>
      <c r="J272" s="1" t="s">
        <v>19303</v>
      </c>
      <c r="K272" s="1"/>
    </row>
    <row r="273" spans="1:11" hidden="1">
      <c r="A273" s="1" t="s">
        <v>19267</v>
      </c>
      <c r="B273" s="1" t="s">
        <v>2072</v>
      </c>
      <c r="C273" s="48" t="str">
        <f t="shared" si="8"/>
        <v>מ אום אל-פחם</v>
      </c>
      <c r="D273" s="1" t="s">
        <v>19294</v>
      </c>
      <c r="E273" s="1"/>
      <c r="F273" s="2">
        <v>9</v>
      </c>
      <c r="G273" s="2">
        <f>INDEX(תוצאות_בחירות,MATCH(C273,siot!$F$3:$F$1887,0),27)</f>
        <v>7</v>
      </c>
      <c r="H273" s="2" t="b">
        <f t="shared" si="9"/>
        <v>0</v>
      </c>
      <c r="I273" s="1" t="s">
        <v>2</v>
      </c>
      <c r="J273" s="1" t="s">
        <v>19302</v>
      </c>
      <c r="K273" s="1"/>
    </row>
    <row r="274" spans="1:11" hidden="1">
      <c r="A274" s="1" t="s">
        <v>19267</v>
      </c>
      <c r="B274" s="1" t="s">
        <v>2072</v>
      </c>
      <c r="C274" s="48" t="str">
        <f t="shared" si="8"/>
        <v>מ אום אל-פחם</v>
      </c>
      <c r="D274" s="1" t="s">
        <v>19294</v>
      </c>
      <c r="E274" s="1"/>
      <c r="F274" s="2">
        <v>10</v>
      </c>
      <c r="G274" s="2">
        <f>INDEX(תוצאות_בחירות,MATCH(C274,siot!$F$3:$F$1887,0),27)</f>
        <v>7</v>
      </c>
      <c r="H274" s="2" t="b">
        <f t="shared" si="9"/>
        <v>0</v>
      </c>
      <c r="I274" s="1" t="s">
        <v>2</v>
      </c>
      <c r="J274" s="1" t="s">
        <v>19301</v>
      </c>
      <c r="K274" s="1"/>
    </row>
    <row r="275" spans="1:11" hidden="1">
      <c r="A275" s="1" t="s">
        <v>19267</v>
      </c>
      <c r="B275" s="1" t="s">
        <v>2072</v>
      </c>
      <c r="C275" s="48" t="str">
        <f t="shared" si="8"/>
        <v>מ אום אל-פחם</v>
      </c>
      <c r="D275" s="1" t="s">
        <v>19294</v>
      </c>
      <c r="E275" s="1"/>
      <c r="F275" s="2">
        <v>11</v>
      </c>
      <c r="G275" s="2">
        <f>INDEX(תוצאות_בחירות,MATCH(C275,siot!$F$3:$F$1887,0),27)</f>
        <v>7</v>
      </c>
      <c r="H275" s="2" t="b">
        <f t="shared" si="9"/>
        <v>0</v>
      </c>
      <c r="I275" s="1" t="s">
        <v>2</v>
      </c>
      <c r="J275" s="1" t="s">
        <v>19300</v>
      </c>
      <c r="K275" s="1"/>
    </row>
    <row r="276" spans="1:11" hidden="1">
      <c r="A276" s="1" t="s">
        <v>19267</v>
      </c>
      <c r="B276" s="1" t="s">
        <v>2072</v>
      </c>
      <c r="C276" s="48" t="str">
        <f t="shared" si="8"/>
        <v>מ אום אל-פחם</v>
      </c>
      <c r="D276" s="1" t="s">
        <v>19294</v>
      </c>
      <c r="E276" s="1"/>
      <c r="F276" s="2">
        <v>12</v>
      </c>
      <c r="G276" s="2">
        <f>INDEX(תוצאות_בחירות,MATCH(C276,siot!$F$3:$F$1887,0),27)</f>
        <v>7</v>
      </c>
      <c r="H276" s="2" t="b">
        <f t="shared" si="9"/>
        <v>0</v>
      </c>
      <c r="I276" s="1" t="s">
        <v>2</v>
      </c>
      <c r="J276" s="1" t="s">
        <v>19291</v>
      </c>
      <c r="K276" s="1"/>
    </row>
    <row r="277" spans="1:11" hidden="1">
      <c r="A277" s="1" t="s">
        <v>19267</v>
      </c>
      <c r="B277" s="1" t="s">
        <v>2072</v>
      </c>
      <c r="C277" s="48" t="str">
        <f t="shared" si="8"/>
        <v>מ אום אל-פחם</v>
      </c>
      <c r="D277" s="1" t="s">
        <v>19294</v>
      </c>
      <c r="E277" s="1"/>
      <c r="F277" s="2">
        <v>13</v>
      </c>
      <c r="G277" s="2">
        <f>INDEX(תוצאות_בחירות,MATCH(C277,siot!$F$3:$F$1887,0),27)</f>
        <v>7</v>
      </c>
      <c r="H277" s="2" t="b">
        <f t="shared" si="9"/>
        <v>0</v>
      </c>
      <c r="I277" s="1" t="s">
        <v>2</v>
      </c>
      <c r="J277" s="1" t="s">
        <v>8298</v>
      </c>
      <c r="K277" s="1"/>
    </row>
    <row r="278" spans="1:11" hidden="1">
      <c r="A278" s="1" t="s">
        <v>19267</v>
      </c>
      <c r="B278" s="1" t="s">
        <v>2072</v>
      </c>
      <c r="C278" s="48" t="str">
        <f t="shared" si="8"/>
        <v>מ אום אל-פחם</v>
      </c>
      <c r="D278" s="1" t="s">
        <v>19294</v>
      </c>
      <c r="E278" s="1"/>
      <c r="F278" s="2">
        <v>14</v>
      </c>
      <c r="G278" s="2">
        <f>INDEX(תוצאות_בחירות,MATCH(C278,siot!$F$3:$F$1887,0),27)</f>
        <v>7</v>
      </c>
      <c r="H278" s="2" t="b">
        <f t="shared" si="9"/>
        <v>0</v>
      </c>
      <c r="I278" s="1" t="s">
        <v>2</v>
      </c>
      <c r="J278" s="1" t="s">
        <v>19299</v>
      </c>
      <c r="K278" s="1"/>
    </row>
    <row r="279" spans="1:11" hidden="1">
      <c r="A279" s="1" t="s">
        <v>19267</v>
      </c>
      <c r="B279" s="1" t="s">
        <v>2072</v>
      </c>
      <c r="C279" s="48" t="str">
        <f t="shared" si="8"/>
        <v>מ אום אל-פחם</v>
      </c>
      <c r="D279" s="1" t="s">
        <v>19294</v>
      </c>
      <c r="E279" s="1"/>
      <c r="F279" s="2">
        <v>15</v>
      </c>
      <c r="G279" s="2">
        <f>INDEX(תוצאות_בחירות,MATCH(C279,siot!$F$3:$F$1887,0),27)</f>
        <v>7</v>
      </c>
      <c r="H279" s="2" t="b">
        <f t="shared" si="9"/>
        <v>0</v>
      </c>
      <c r="I279" s="1" t="s">
        <v>2</v>
      </c>
      <c r="J279" s="1" t="s">
        <v>19298</v>
      </c>
      <c r="K279" s="1"/>
    </row>
    <row r="280" spans="1:11" hidden="1">
      <c r="A280" s="1" t="s">
        <v>19267</v>
      </c>
      <c r="B280" s="1" t="s">
        <v>2072</v>
      </c>
      <c r="C280" s="48" t="str">
        <f t="shared" si="8"/>
        <v>מ אום אל-פחם</v>
      </c>
      <c r="D280" s="1" t="s">
        <v>19294</v>
      </c>
      <c r="E280" s="1"/>
      <c r="F280" s="2">
        <v>16</v>
      </c>
      <c r="G280" s="2">
        <f>INDEX(תוצאות_בחירות,MATCH(C280,siot!$F$3:$F$1887,0),27)</f>
        <v>7</v>
      </c>
      <c r="H280" s="2" t="b">
        <f t="shared" si="9"/>
        <v>0</v>
      </c>
      <c r="I280" s="1" t="s">
        <v>2</v>
      </c>
      <c r="J280" s="1" t="s">
        <v>19297</v>
      </c>
      <c r="K280" s="1"/>
    </row>
    <row r="281" spans="1:11" hidden="1">
      <c r="A281" s="1" t="s">
        <v>19267</v>
      </c>
      <c r="B281" s="1" t="s">
        <v>2072</v>
      </c>
      <c r="C281" s="48" t="str">
        <f t="shared" si="8"/>
        <v>מ אום אל-פחם</v>
      </c>
      <c r="D281" s="1" t="s">
        <v>19294</v>
      </c>
      <c r="E281" s="1"/>
      <c r="F281" s="2">
        <v>17</v>
      </c>
      <c r="G281" s="2">
        <f>INDEX(תוצאות_בחירות,MATCH(C281,siot!$F$3:$F$1887,0),27)</f>
        <v>7</v>
      </c>
      <c r="H281" s="2" t="b">
        <f t="shared" si="9"/>
        <v>0</v>
      </c>
      <c r="I281" s="1" t="s">
        <v>2</v>
      </c>
      <c r="J281" s="1" t="s">
        <v>19296</v>
      </c>
      <c r="K281" s="1"/>
    </row>
    <row r="282" spans="1:11" hidden="1">
      <c r="A282" s="1" t="s">
        <v>19267</v>
      </c>
      <c r="B282" s="1" t="s">
        <v>2072</v>
      </c>
      <c r="C282" s="48" t="str">
        <f t="shared" si="8"/>
        <v>מ אום אל-פחם</v>
      </c>
      <c r="D282" s="1" t="s">
        <v>19294</v>
      </c>
      <c r="E282" s="1"/>
      <c r="F282" s="2">
        <v>18</v>
      </c>
      <c r="G282" s="2">
        <f>INDEX(תוצאות_בחירות,MATCH(C282,siot!$F$3:$F$1887,0),27)</f>
        <v>7</v>
      </c>
      <c r="H282" s="2" t="b">
        <f t="shared" si="9"/>
        <v>0</v>
      </c>
      <c r="I282" s="1" t="s">
        <v>2</v>
      </c>
      <c r="J282" s="1" t="s">
        <v>19295</v>
      </c>
      <c r="K282" s="1"/>
    </row>
    <row r="283" spans="1:11" hidden="1">
      <c r="A283" s="1" t="s">
        <v>19267</v>
      </c>
      <c r="B283" s="1" t="s">
        <v>2072</v>
      </c>
      <c r="C283" s="48" t="str">
        <f t="shared" si="8"/>
        <v>מ אום אל-פחם</v>
      </c>
      <c r="D283" s="1" t="s">
        <v>19294</v>
      </c>
      <c r="E283" s="1"/>
      <c r="F283" s="2">
        <v>19</v>
      </c>
      <c r="G283" s="2">
        <f>INDEX(תוצאות_בחירות,MATCH(C283,siot!$F$3:$F$1887,0),27)</f>
        <v>7</v>
      </c>
      <c r="H283" s="2" t="b">
        <f t="shared" si="9"/>
        <v>0</v>
      </c>
      <c r="I283" s="1" t="s">
        <v>2</v>
      </c>
      <c r="J283" s="1" t="s">
        <v>16344</v>
      </c>
      <c r="K283" s="1"/>
    </row>
    <row r="284" spans="1:11" hidden="1">
      <c r="A284" s="1" t="s">
        <v>19267</v>
      </c>
      <c r="B284" s="1" t="s">
        <v>2072</v>
      </c>
      <c r="C284" s="48" t="str">
        <f t="shared" si="8"/>
        <v>מ אום אל-פחם</v>
      </c>
      <c r="D284" s="1" t="s">
        <v>19294</v>
      </c>
      <c r="E284" s="1"/>
      <c r="F284" s="2">
        <v>20</v>
      </c>
      <c r="G284" s="2">
        <f>INDEX(תוצאות_בחירות,MATCH(C284,siot!$F$3:$F$1887,0),27)</f>
        <v>7</v>
      </c>
      <c r="H284" s="2" t="b">
        <f t="shared" si="9"/>
        <v>0</v>
      </c>
      <c r="I284" s="1" t="s">
        <v>2</v>
      </c>
      <c r="J284" s="1" t="s">
        <v>8287</v>
      </c>
      <c r="K284" s="1"/>
    </row>
    <row r="285" spans="1:11" hidden="1">
      <c r="A285" s="1" t="s">
        <v>19267</v>
      </c>
      <c r="B285" s="1" t="s">
        <v>2072</v>
      </c>
      <c r="C285" s="48" t="str">
        <f t="shared" si="8"/>
        <v>מ אום אל-פחם</v>
      </c>
      <c r="D285" s="1" t="s">
        <v>19294</v>
      </c>
      <c r="E285" s="1"/>
      <c r="F285" s="2">
        <v>21</v>
      </c>
      <c r="G285" s="2">
        <f>INDEX(תוצאות_בחירות,MATCH(C285,siot!$F$3:$F$1887,0),27)</f>
        <v>7</v>
      </c>
      <c r="H285" s="2" t="b">
        <f t="shared" si="9"/>
        <v>0</v>
      </c>
      <c r="I285" s="1" t="s">
        <v>2</v>
      </c>
      <c r="J285" s="1" t="s">
        <v>8294</v>
      </c>
      <c r="K285" s="1"/>
    </row>
    <row r="286" spans="1:11" hidden="1">
      <c r="A286" s="1" t="s">
        <v>19267</v>
      </c>
      <c r="B286" s="1" t="s">
        <v>2072</v>
      </c>
      <c r="C286" s="48" t="str">
        <f t="shared" si="8"/>
        <v>מ אום אל-פחם</v>
      </c>
      <c r="D286" s="1" t="s">
        <v>19294</v>
      </c>
      <c r="E286" s="1"/>
      <c r="F286" s="2">
        <v>22</v>
      </c>
      <c r="G286" s="2">
        <f>INDEX(תוצאות_בחירות,MATCH(C286,siot!$F$3:$F$1887,0),27)</f>
        <v>7</v>
      </c>
      <c r="H286" s="2" t="b">
        <f t="shared" si="9"/>
        <v>0</v>
      </c>
      <c r="I286" s="1" t="s">
        <v>2</v>
      </c>
      <c r="J286" s="1" t="s">
        <v>8298</v>
      </c>
      <c r="K286" s="1"/>
    </row>
    <row r="287" spans="1:11" hidden="1">
      <c r="A287" s="1" t="s">
        <v>19267</v>
      </c>
      <c r="B287" s="1" t="s">
        <v>2072</v>
      </c>
      <c r="C287" s="48" t="str">
        <f t="shared" si="8"/>
        <v>מ אום אל-פחם</v>
      </c>
      <c r="D287" s="1" t="s">
        <v>19294</v>
      </c>
      <c r="E287" s="1"/>
      <c r="F287" s="2">
        <v>23</v>
      </c>
      <c r="G287" s="2">
        <f>INDEX(תוצאות_בחירות,MATCH(C287,siot!$F$3:$F$1887,0),27)</f>
        <v>7</v>
      </c>
      <c r="H287" s="2" t="b">
        <f t="shared" si="9"/>
        <v>0</v>
      </c>
      <c r="I287" s="1" t="s">
        <v>2</v>
      </c>
      <c r="J287" s="1" t="s">
        <v>19283</v>
      </c>
      <c r="K287" s="1"/>
    </row>
    <row r="288" spans="1:11" hidden="1">
      <c r="A288" s="1" t="s">
        <v>19267</v>
      </c>
      <c r="B288" s="1" t="s">
        <v>2072</v>
      </c>
      <c r="C288" s="48" t="str">
        <f t="shared" si="8"/>
        <v>מ אום אל-פחם</v>
      </c>
      <c r="D288" s="1" t="s">
        <v>19294</v>
      </c>
      <c r="E288" s="1"/>
      <c r="F288" s="2">
        <v>24</v>
      </c>
      <c r="G288" s="2">
        <f>INDEX(תוצאות_בחירות,MATCH(C288,siot!$F$3:$F$1887,0),27)</f>
        <v>7</v>
      </c>
      <c r="H288" s="2" t="b">
        <f t="shared" si="9"/>
        <v>0</v>
      </c>
      <c r="I288" s="1" t="s">
        <v>2</v>
      </c>
      <c r="J288" s="1" t="s">
        <v>19293</v>
      </c>
      <c r="K288" s="1"/>
    </row>
    <row r="289" spans="1:11" hidden="1">
      <c r="A289" s="1" t="s">
        <v>19267</v>
      </c>
      <c r="B289" s="1" t="s">
        <v>87</v>
      </c>
      <c r="C289" s="48" t="str">
        <f t="shared" si="8"/>
        <v>נ אום אל-פחם</v>
      </c>
      <c r="D289" s="1" t="s">
        <v>12224</v>
      </c>
      <c r="E289" s="1" t="s">
        <v>3</v>
      </c>
      <c r="F289" s="2" t="s">
        <v>19548</v>
      </c>
      <c r="G289" s="2">
        <f>INDEX(תוצאות_בחירות,MATCH(C289,siot!$F$3:$F$1887,0),27)</f>
        <v>2</v>
      </c>
      <c r="H289" s="2" t="b">
        <f t="shared" si="9"/>
        <v>0</v>
      </c>
      <c r="I289" s="1"/>
      <c r="J289" s="1"/>
      <c r="K289" s="1"/>
    </row>
    <row r="290" spans="1:11">
      <c r="A290" s="1" t="s">
        <v>19267</v>
      </c>
      <c r="B290" s="1" t="s">
        <v>87</v>
      </c>
      <c r="C290" s="48" t="str">
        <f t="shared" si="8"/>
        <v>נ אום אל-פחם</v>
      </c>
      <c r="D290" s="1" t="s">
        <v>12224</v>
      </c>
      <c r="E290" s="1"/>
      <c r="F290" s="2">
        <v>1</v>
      </c>
      <c r="G290" s="2">
        <f>INDEX(תוצאות_בחירות,MATCH(C290,siot!$F$3:$F$1887,0),27)</f>
        <v>2</v>
      </c>
      <c r="H290" s="2" t="b">
        <f t="shared" si="9"/>
        <v>1</v>
      </c>
      <c r="I290" s="1" t="s">
        <v>2</v>
      </c>
      <c r="J290" s="1" t="s">
        <v>19292</v>
      </c>
      <c r="K290" s="1"/>
    </row>
    <row r="291" spans="1:11">
      <c r="A291" s="1" t="s">
        <v>19267</v>
      </c>
      <c r="B291" s="1" t="s">
        <v>87</v>
      </c>
      <c r="C291" s="48" t="str">
        <f t="shared" si="8"/>
        <v>נ אום אל-פחם</v>
      </c>
      <c r="D291" s="1" t="s">
        <v>12224</v>
      </c>
      <c r="E291" s="1"/>
      <c r="F291" s="2">
        <v>2</v>
      </c>
      <c r="G291" s="2">
        <f>INDEX(תוצאות_בחירות,MATCH(C291,siot!$F$3:$F$1887,0),27)</f>
        <v>2</v>
      </c>
      <c r="H291" s="2" t="b">
        <f t="shared" si="9"/>
        <v>1</v>
      </c>
      <c r="I291" s="1" t="s">
        <v>2</v>
      </c>
      <c r="J291" s="1" t="s">
        <v>19291</v>
      </c>
      <c r="K291" s="1"/>
    </row>
    <row r="292" spans="1:11" hidden="1">
      <c r="A292" s="1" t="s">
        <v>19267</v>
      </c>
      <c r="B292" s="1" t="s">
        <v>87</v>
      </c>
      <c r="C292" s="48" t="str">
        <f t="shared" si="8"/>
        <v>נ אום אל-פחם</v>
      </c>
      <c r="D292" s="1" t="s">
        <v>12224</v>
      </c>
      <c r="E292" s="1"/>
      <c r="F292" s="2">
        <v>3</v>
      </c>
      <c r="G292" s="2">
        <f>INDEX(תוצאות_בחירות,MATCH(C292,siot!$F$3:$F$1887,0),27)</f>
        <v>2</v>
      </c>
      <c r="H292" s="2" t="b">
        <f t="shared" si="9"/>
        <v>0</v>
      </c>
      <c r="I292" s="1" t="s">
        <v>2</v>
      </c>
      <c r="J292" s="1" t="s">
        <v>19290</v>
      </c>
      <c r="K292" s="1"/>
    </row>
    <row r="293" spans="1:11" hidden="1">
      <c r="A293" s="1" t="s">
        <v>19267</v>
      </c>
      <c r="B293" s="1" t="s">
        <v>87</v>
      </c>
      <c r="C293" s="48" t="str">
        <f t="shared" si="8"/>
        <v>נ אום אל-פחם</v>
      </c>
      <c r="D293" s="1" t="s">
        <v>12224</v>
      </c>
      <c r="E293" s="1"/>
      <c r="F293" s="2">
        <v>4</v>
      </c>
      <c r="G293" s="2">
        <f>INDEX(תוצאות_בחירות,MATCH(C293,siot!$F$3:$F$1887,0),27)</f>
        <v>2</v>
      </c>
      <c r="H293" s="2" t="b">
        <f t="shared" si="9"/>
        <v>0</v>
      </c>
      <c r="I293" s="1" t="s">
        <v>2</v>
      </c>
      <c r="J293" s="1" t="s">
        <v>19289</v>
      </c>
      <c r="K293" s="1"/>
    </row>
    <row r="294" spans="1:11" hidden="1">
      <c r="A294" s="1" t="s">
        <v>19267</v>
      </c>
      <c r="B294" s="1" t="s">
        <v>87</v>
      </c>
      <c r="C294" s="48" t="str">
        <f t="shared" si="8"/>
        <v>נ אום אל-פחם</v>
      </c>
      <c r="D294" s="1" t="s">
        <v>12224</v>
      </c>
      <c r="E294" s="1"/>
      <c r="F294" s="2">
        <v>5</v>
      </c>
      <c r="G294" s="2">
        <f>INDEX(תוצאות_בחירות,MATCH(C294,siot!$F$3:$F$1887,0),27)</f>
        <v>2</v>
      </c>
      <c r="H294" s="2" t="b">
        <f t="shared" si="9"/>
        <v>0</v>
      </c>
      <c r="I294" s="1" t="s">
        <v>2</v>
      </c>
      <c r="J294" s="1" t="s">
        <v>16376</v>
      </c>
      <c r="K294" s="1"/>
    </row>
    <row r="295" spans="1:11" hidden="1">
      <c r="A295" s="1" t="s">
        <v>19267</v>
      </c>
      <c r="B295" s="1" t="s">
        <v>87</v>
      </c>
      <c r="C295" s="48" t="str">
        <f t="shared" si="8"/>
        <v>נ אום אל-פחם</v>
      </c>
      <c r="D295" s="1" t="s">
        <v>12224</v>
      </c>
      <c r="E295" s="1"/>
      <c r="F295" s="2">
        <v>6</v>
      </c>
      <c r="G295" s="2">
        <f>INDEX(תוצאות_בחירות,MATCH(C295,siot!$F$3:$F$1887,0),27)</f>
        <v>2</v>
      </c>
      <c r="H295" s="2" t="b">
        <f t="shared" si="9"/>
        <v>0</v>
      </c>
      <c r="I295" s="1" t="s">
        <v>2</v>
      </c>
      <c r="J295" s="1" t="s">
        <v>19288</v>
      </c>
      <c r="K295" s="1"/>
    </row>
    <row r="296" spans="1:11" hidden="1">
      <c r="A296" s="1" t="s">
        <v>19267</v>
      </c>
      <c r="B296" s="1" t="s">
        <v>87</v>
      </c>
      <c r="C296" s="48" t="str">
        <f t="shared" si="8"/>
        <v>נ אום אל-פחם</v>
      </c>
      <c r="D296" s="1" t="s">
        <v>12224</v>
      </c>
      <c r="E296" s="1"/>
      <c r="F296" s="2">
        <v>7</v>
      </c>
      <c r="G296" s="2">
        <f>INDEX(תוצאות_בחירות,MATCH(C296,siot!$F$3:$F$1887,0),27)</f>
        <v>2</v>
      </c>
      <c r="H296" s="2" t="b">
        <f t="shared" si="9"/>
        <v>0</v>
      </c>
      <c r="I296" s="1" t="s">
        <v>2</v>
      </c>
      <c r="J296" s="1" t="s">
        <v>19287</v>
      </c>
      <c r="K296" s="1"/>
    </row>
    <row r="297" spans="1:11" hidden="1">
      <c r="A297" s="1" t="s">
        <v>19267</v>
      </c>
      <c r="B297" s="1" t="s">
        <v>87</v>
      </c>
      <c r="C297" s="48" t="str">
        <f t="shared" si="8"/>
        <v>נ אום אל-פחם</v>
      </c>
      <c r="D297" s="1" t="s">
        <v>12224</v>
      </c>
      <c r="E297" s="1"/>
      <c r="F297" s="2">
        <v>8</v>
      </c>
      <c r="G297" s="2">
        <f>INDEX(תוצאות_בחירות,MATCH(C297,siot!$F$3:$F$1887,0),27)</f>
        <v>2</v>
      </c>
      <c r="H297" s="2" t="b">
        <f t="shared" si="9"/>
        <v>0</v>
      </c>
      <c r="I297" s="1" t="s">
        <v>2</v>
      </c>
      <c r="J297" s="1" t="s">
        <v>19286</v>
      </c>
      <c r="K297" s="1"/>
    </row>
    <row r="298" spans="1:11" hidden="1">
      <c r="A298" s="1" t="s">
        <v>19267</v>
      </c>
      <c r="B298" s="1" t="s">
        <v>87</v>
      </c>
      <c r="C298" s="48" t="str">
        <f t="shared" si="8"/>
        <v>נ אום אל-פחם</v>
      </c>
      <c r="D298" s="1" t="s">
        <v>12224</v>
      </c>
      <c r="E298" s="1"/>
      <c r="F298" s="2">
        <v>9</v>
      </c>
      <c r="G298" s="2">
        <f>INDEX(תוצאות_בחירות,MATCH(C298,siot!$F$3:$F$1887,0),27)</f>
        <v>2</v>
      </c>
      <c r="H298" s="2" t="b">
        <f t="shared" si="9"/>
        <v>0</v>
      </c>
      <c r="I298" s="1" t="s">
        <v>2</v>
      </c>
      <c r="J298" s="1" t="s">
        <v>19285</v>
      </c>
      <c r="K298" s="1"/>
    </row>
    <row r="299" spans="1:11" hidden="1">
      <c r="A299" s="1" t="s">
        <v>19267</v>
      </c>
      <c r="B299" s="1" t="s">
        <v>339</v>
      </c>
      <c r="C299" s="48" t="str">
        <f t="shared" si="8"/>
        <v>ץ אום אל-פחם</v>
      </c>
      <c r="D299" s="1" t="s">
        <v>13602</v>
      </c>
      <c r="E299" s="1" t="s">
        <v>18</v>
      </c>
      <c r="F299" s="2" t="s">
        <v>19548</v>
      </c>
      <c r="G299" s="2">
        <f>INDEX(תוצאות_בחירות,MATCH(C299,siot!$F$3:$F$1887,0),27)</f>
        <v>1</v>
      </c>
      <c r="H299" s="2" t="b">
        <f t="shared" si="9"/>
        <v>0</v>
      </c>
      <c r="I299" s="1"/>
      <c r="J299" s="1"/>
      <c r="K299" s="1"/>
    </row>
    <row r="300" spans="1:11">
      <c r="A300" s="1" t="s">
        <v>19267</v>
      </c>
      <c r="B300" s="1" t="s">
        <v>339</v>
      </c>
      <c r="C300" s="48" t="str">
        <f t="shared" si="8"/>
        <v>ץ אום אל-פחם</v>
      </c>
      <c r="D300" s="1" t="s">
        <v>13602</v>
      </c>
      <c r="E300" s="1" t="s">
        <v>17</v>
      </c>
      <c r="F300" s="2">
        <v>1</v>
      </c>
      <c r="G300" s="2">
        <f>INDEX(תוצאות_בחירות,MATCH(C300,siot!$F$3:$F$1887,0),27)</f>
        <v>1</v>
      </c>
      <c r="H300" s="2" t="b">
        <f t="shared" si="9"/>
        <v>1</v>
      </c>
      <c r="I300" s="1" t="s">
        <v>2</v>
      </c>
      <c r="J300" s="1" t="s">
        <v>19284</v>
      </c>
      <c r="K300" s="1"/>
    </row>
    <row r="301" spans="1:11" hidden="1">
      <c r="A301" s="1" t="s">
        <v>19267</v>
      </c>
      <c r="B301" s="1" t="s">
        <v>339</v>
      </c>
      <c r="C301" s="48" t="str">
        <f t="shared" si="8"/>
        <v>ץ אום אל-פחם</v>
      </c>
      <c r="D301" s="1" t="s">
        <v>13602</v>
      </c>
      <c r="E301" s="1"/>
      <c r="F301" s="2">
        <v>2</v>
      </c>
      <c r="G301" s="2">
        <f>INDEX(תוצאות_בחירות,MATCH(C301,siot!$F$3:$F$1887,0),27)</f>
        <v>1</v>
      </c>
      <c r="H301" s="2" t="b">
        <f t="shared" si="9"/>
        <v>0</v>
      </c>
      <c r="I301" s="1" t="s">
        <v>2</v>
      </c>
      <c r="J301" s="1" t="s">
        <v>19283</v>
      </c>
      <c r="K301" s="1"/>
    </row>
    <row r="302" spans="1:11" hidden="1">
      <c r="A302" s="1" t="s">
        <v>19267</v>
      </c>
      <c r="B302" s="1" t="s">
        <v>339</v>
      </c>
      <c r="C302" s="48" t="str">
        <f t="shared" si="8"/>
        <v>ץ אום אל-פחם</v>
      </c>
      <c r="D302" s="1" t="s">
        <v>13602</v>
      </c>
      <c r="E302" s="1"/>
      <c r="F302" s="2">
        <v>3</v>
      </c>
      <c r="G302" s="2">
        <f>INDEX(תוצאות_בחירות,MATCH(C302,siot!$F$3:$F$1887,0),27)</f>
        <v>1</v>
      </c>
      <c r="H302" s="2" t="b">
        <f t="shared" si="9"/>
        <v>0</v>
      </c>
      <c r="I302" s="1" t="s">
        <v>2</v>
      </c>
      <c r="J302" s="1" t="s">
        <v>19282</v>
      </c>
      <c r="K302" s="1"/>
    </row>
    <row r="303" spans="1:11" hidden="1">
      <c r="A303" s="1" t="s">
        <v>19267</v>
      </c>
      <c r="B303" s="1" t="s">
        <v>339</v>
      </c>
      <c r="C303" s="48" t="str">
        <f t="shared" si="8"/>
        <v>ץ אום אל-פחם</v>
      </c>
      <c r="D303" s="1" t="s">
        <v>13602</v>
      </c>
      <c r="E303" s="1"/>
      <c r="F303" s="2">
        <v>4</v>
      </c>
      <c r="G303" s="2">
        <f>INDEX(תוצאות_בחירות,MATCH(C303,siot!$F$3:$F$1887,0),27)</f>
        <v>1</v>
      </c>
      <c r="H303" s="2" t="b">
        <f t="shared" si="9"/>
        <v>0</v>
      </c>
      <c r="I303" s="1" t="s">
        <v>2</v>
      </c>
      <c r="J303" s="1" t="s">
        <v>19281</v>
      </c>
      <c r="K303" s="1"/>
    </row>
    <row r="304" spans="1:11" hidden="1">
      <c r="A304" s="1" t="s">
        <v>19267</v>
      </c>
      <c r="B304" s="1" t="s">
        <v>339</v>
      </c>
      <c r="C304" s="48" t="str">
        <f t="shared" si="8"/>
        <v>ץ אום אל-פחם</v>
      </c>
      <c r="D304" s="1" t="s">
        <v>13602</v>
      </c>
      <c r="E304" s="1"/>
      <c r="F304" s="2">
        <v>5</v>
      </c>
      <c r="G304" s="2">
        <f>INDEX(תוצאות_בחירות,MATCH(C304,siot!$F$3:$F$1887,0),27)</f>
        <v>1</v>
      </c>
      <c r="H304" s="2" t="b">
        <f t="shared" si="9"/>
        <v>0</v>
      </c>
      <c r="I304" s="1" t="s">
        <v>2</v>
      </c>
      <c r="J304" s="1" t="s">
        <v>19280</v>
      </c>
      <c r="K304" s="1"/>
    </row>
    <row r="305" spans="1:11" hidden="1">
      <c r="A305" s="1" t="s">
        <v>19267</v>
      </c>
      <c r="B305" s="1" t="s">
        <v>339</v>
      </c>
      <c r="C305" s="48" t="str">
        <f t="shared" si="8"/>
        <v>ץ אום אל-פחם</v>
      </c>
      <c r="D305" s="1" t="s">
        <v>13602</v>
      </c>
      <c r="E305" s="1"/>
      <c r="F305" s="2">
        <v>6</v>
      </c>
      <c r="G305" s="2">
        <f>INDEX(תוצאות_בחירות,MATCH(C305,siot!$F$3:$F$1887,0),27)</f>
        <v>1</v>
      </c>
      <c r="H305" s="2" t="b">
        <f t="shared" si="9"/>
        <v>0</v>
      </c>
      <c r="I305" s="1" t="s">
        <v>2</v>
      </c>
      <c r="J305" s="1" t="s">
        <v>5652</v>
      </c>
      <c r="K305" s="1"/>
    </row>
    <row r="306" spans="1:11" hidden="1">
      <c r="A306" s="1" t="s">
        <v>19267</v>
      </c>
      <c r="B306" s="1" t="s">
        <v>339</v>
      </c>
      <c r="C306" s="48" t="str">
        <f t="shared" si="8"/>
        <v>ץ אום אל-פחם</v>
      </c>
      <c r="D306" s="1" t="s">
        <v>13602</v>
      </c>
      <c r="E306" s="1"/>
      <c r="F306" s="2">
        <v>7</v>
      </c>
      <c r="G306" s="2">
        <f>INDEX(תוצאות_בחירות,MATCH(C306,siot!$F$3:$F$1887,0),27)</f>
        <v>1</v>
      </c>
      <c r="H306" s="2" t="b">
        <f t="shared" si="9"/>
        <v>0</v>
      </c>
      <c r="I306" s="1" t="s">
        <v>2</v>
      </c>
      <c r="J306" s="1" t="s">
        <v>16351</v>
      </c>
      <c r="K306" s="1"/>
    </row>
    <row r="307" spans="1:11" hidden="1">
      <c r="A307" s="1" t="s">
        <v>19267</v>
      </c>
      <c r="B307" s="1" t="s">
        <v>339</v>
      </c>
      <c r="C307" s="48" t="str">
        <f t="shared" si="8"/>
        <v>ץ אום אל-פחם</v>
      </c>
      <c r="D307" s="1" t="s">
        <v>13602</v>
      </c>
      <c r="E307" s="1"/>
      <c r="F307" s="2">
        <v>8</v>
      </c>
      <c r="G307" s="2">
        <f>INDEX(תוצאות_בחירות,MATCH(C307,siot!$F$3:$F$1887,0),27)</f>
        <v>1</v>
      </c>
      <c r="H307" s="2" t="b">
        <f t="shared" si="9"/>
        <v>0</v>
      </c>
      <c r="I307" s="1" t="s">
        <v>2</v>
      </c>
      <c r="J307" s="1" t="s">
        <v>19279</v>
      </c>
      <c r="K307" s="1"/>
    </row>
    <row r="308" spans="1:11" hidden="1">
      <c r="A308" s="1" t="s">
        <v>19267</v>
      </c>
      <c r="B308" s="1" t="s">
        <v>10868</v>
      </c>
      <c r="C308" s="48" t="str">
        <f t="shared" si="8"/>
        <v>קפ אום אל-פחם</v>
      </c>
      <c r="D308" s="1" t="s">
        <v>19266</v>
      </c>
      <c r="E308" s="1" t="s">
        <v>3</v>
      </c>
      <c r="F308" s="2" t="s">
        <v>19548</v>
      </c>
      <c r="G308" s="2">
        <f>INDEX(תוצאות_בחירות,MATCH(C308,siot!$F$3:$F$1887,0),27)</f>
        <v>3</v>
      </c>
      <c r="H308" s="2" t="b">
        <f t="shared" si="9"/>
        <v>0</v>
      </c>
      <c r="I308" s="1"/>
      <c r="J308" s="1"/>
      <c r="K308" s="1"/>
    </row>
    <row r="309" spans="1:11">
      <c r="A309" s="1" t="s">
        <v>19267</v>
      </c>
      <c r="B309" s="1" t="s">
        <v>10868</v>
      </c>
      <c r="C309" s="48" t="str">
        <f t="shared" si="8"/>
        <v>קפ אום אל-פחם</v>
      </c>
      <c r="D309" s="1" t="s">
        <v>19266</v>
      </c>
      <c r="E309" s="1"/>
      <c r="F309" s="2">
        <v>1</v>
      </c>
      <c r="G309" s="2">
        <f>INDEX(תוצאות_בחירות,MATCH(C309,siot!$F$3:$F$1887,0),27)</f>
        <v>3</v>
      </c>
      <c r="H309" s="2" t="b">
        <f t="shared" si="9"/>
        <v>1</v>
      </c>
      <c r="I309" s="1" t="s">
        <v>2</v>
      </c>
      <c r="J309" s="1" t="s">
        <v>19278</v>
      </c>
      <c r="K309" s="1"/>
    </row>
    <row r="310" spans="1:11">
      <c r="A310" s="1" t="s">
        <v>19267</v>
      </c>
      <c r="B310" s="1" t="s">
        <v>10868</v>
      </c>
      <c r="C310" s="48" t="str">
        <f t="shared" si="8"/>
        <v>קפ אום אל-פחם</v>
      </c>
      <c r="D310" s="1" t="s">
        <v>19266</v>
      </c>
      <c r="E310" s="1"/>
      <c r="F310" s="2">
        <v>2</v>
      </c>
      <c r="G310" s="2">
        <f>INDEX(תוצאות_בחירות,MATCH(C310,siot!$F$3:$F$1887,0),27)</f>
        <v>3</v>
      </c>
      <c r="H310" s="2" t="b">
        <f t="shared" si="9"/>
        <v>1</v>
      </c>
      <c r="I310" s="1" t="s">
        <v>2</v>
      </c>
      <c r="J310" s="1" t="s">
        <v>19277</v>
      </c>
      <c r="K310" s="1"/>
    </row>
    <row r="311" spans="1:11">
      <c r="A311" s="1" t="s">
        <v>19267</v>
      </c>
      <c r="B311" s="1" t="s">
        <v>10868</v>
      </c>
      <c r="C311" s="48" t="str">
        <f t="shared" si="8"/>
        <v>קפ אום אל-פחם</v>
      </c>
      <c r="D311" s="1" t="s">
        <v>19266</v>
      </c>
      <c r="E311" s="1"/>
      <c r="F311" s="2">
        <v>3</v>
      </c>
      <c r="G311" s="2">
        <f>INDEX(תוצאות_בחירות,MATCH(C311,siot!$F$3:$F$1887,0),27)</f>
        <v>3</v>
      </c>
      <c r="H311" s="2" t="b">
        <f t="shared" si="9"/>
        <v>1</v>
      </c>
      <c r="I311" s="1" t="s">
        <v>2</v>
      </c>
      <c r="J311" s="1" t="s">
        <v>19276</v>
      </c>
      <c r="K311" s="1"/>
    </row>
    <row r="312" spans="1:11" hidden="1">
      <c r="A312" s="1" t="s">
        <v>19267</v>
      </c>
      <c r="B312" s="1" t="s">
        <v>10868</v>
      </c>
      <c r="C312" s="48" t="str">
        <f t="shared" si="8"/>
        <v>קפ אום אל-פחם</v>
      </c>
      <c r="D312" s="1" t="s">
        <v>19266</v>
      </c>
      <c r="E312" s="1"/>
      <c r="F312" s="2">
        <v>4</v>
      </c>
      <c r="G312" s="2">
        <f>INDEX(תוצאות_בחירות,MATCH(C312,siot!$F$3:$F$1887,0),27)</f>
        <v>3</v>
      </c>
      <c r="H312" s="2" t="b">
        <f t="shared" si="9"/>
        <v>0</v>
      </c>
      <c r="I312" s="1" t="s">
        <v>2</v>
      </c>
      <c r="J312" s="1" t="s">
        <v>8293</v>
      </c>
      <c r="K312" s="1"/>
    </row>
    <row r="313" spans="1:11" hidden="1">
      <c r="A313" s="1" t="s">
        <v>19267</v>
      </c>
      <c r="B313" s="1" t="s">
        <v>10868</v>
      </c>
      <c r="C313" s="48" t="str">
        <f t="shared" si="8"/>
        <v>קפ אום אל-פחם</v>
      </c>
      <c r="D313" s="1" t="s">
        <v>19266</v>
      </c>
      <c r="E313" s="1"/>
      <c r="F313" s="2">
        <v>5</v>
      </c>
      <c r="G313" s="2">
        <f>INDEX(תוצאות_בחירות,MATCH(C313,siot!$F$3:$F$1887,0),27)</f>
        <v>3</v>
      </c>
      <c r="H313" s="2" t="b">
        <f t="shared" si="9"/>
        <v>0</v>
      </c>
      <c r="I313" s="1" t="s">
        <v>2</v>
      </c>
      <c r="J313" s="1" t="s">
        <v>19275</v>
      </c>
      <c r="K313" s="1"/>
    </row>
    <row r="314" spans="1:11" hidden="1">
      <c r="A314" s="1" t="s">
        <v>19267</v>
      </c>
      <c r="B314" s="1" t="s">
        <v>10868</v>
      </c>
      <c r="C314" s="48" t="str">
        <f t="shared" si="8"/>
        <v>קפ אום אל-פחם</v>
      </c>
      <c r="D314" s="1" t="s">
        <v>19266</v>
      </c>
      <c r="E314" s="1"/>
      <c r="F314" s="2">
        <v>6</v>
      </c>
      <c r="G314" s="2">
        <f>INDEX(תוצאות_בחירות,MATCH(C314,siot!$F$3:$F$1887,0),27)</f>
        <v>3</v>
      </c>
      <c r="H314" s="2" t="b">
        <f t="shared" si="9"/>
        <v>0</v>
      </c>
      <c r="I314" s="1" t="s">
        <v>2</v>
      </c>
      <c r="J314" s="1" t="s">
        <v>19274</v>
      </c>
      <c r="K314" s="1"/>
    </row>
    <row r="315" spans="1:11" hidden="1">
      <c r="A315" s="1" t="s">
        <v>19267</v>
      </c>
      <c r="B315" s="1" t="s">
        <v>10868</v>
      </c>
      <c r="C315" s="48" t="str">
        <f t="shared" si="8"/>
        <v>קפ אום אל-פחם</v>
      </c>
      <c r="D315" s="1" t="s">
        <v>19266</v>
      </c>
      <c r="E315" s="1"/>
      <c r="F315" s="2">
        <v>7</v>
      </c>
      <c r="G315" s="2">
        <f>INDEX(תוצאות_בחירות,MATCH(C315,siot!$F$3:$F$1887,0),27)</f>
        <v>3</v>
      </c>
      <c r="H315" s="2" t="b">
        <f t="shared" si="9"/>
        <v>0</v>
      </c>
      <c r="I315" s="1" t="s">
        <v>2</v>
      </c>
      <c r="J315" s="1" t="s">
        <v>19273</v>
      </c>
      <c r="K315" s="1"/>
    </row>
    <row r="316" spans="1:11" hidden="1">
      <c r="A316" s="1" t="s">
        <v>19267</v>
      </c>
      <c r="B316" s="1" t="s">
        <v>10868</v>
      </c>
      <c r="C316" s="48" t="str">
        <f t="shared" si="8"/>
        <v>קפ אום אל-פחם</v>
      </c>
      <c r="D316" s="1" t="s">
        <v>19266</v>
      </c>
      <c r="E316" s="1"/>
      <c r="F316" s="2">
        <v>8</v>
      </c>
      <c r="G316" s="2">
        <f>INDEX(תוצאות_בחירות,MATCH(C316,siot!$F$3:$F$1887,0),27)</f>
        <v>3</v>
      </c>
      <c r="H316" s="2" t="b">
        <f t="shared" si="9"/>
        <v>0</v>
      </c>
      <c r="I316" s="1" t="s">
        <v>2</v>
      </c>
      <c r="J316" s="1" t="s">
        <v>527</v>
      </c>
      <c r="K316" s="1"/>
    </row>
    <row r="317" spans="1:11" hidden="1">
      <c r="A317" s="1" t="s">
        <v>19267</v>
      </c>
      <c r="B317" s="1" t="s">
        <v>10868</v>
      </c>
      <c r="C317" s="48" t="str">
        <f t="shared" si="8"/>
        <v>קפ אום אל-פחם</v>
      </c>
      <c r="D317" s="1" t="s">
        <v>19266</v>
      </c>
      <c r="E317" s="1"/>
      <c r="F317" s="2">
        <v>9</v>
      </c>
      <c r="G317" s="2">
        <f>INDEX(תוצאות_בחירות,MATCH(C317,siot!$F$3:$F$1887,0),27)</f>
        <v>3</v>
      </c>
      <c r="H317" s="2" t="b">
        <f t="shared" si="9"/>
        <v>0</v>
      </c>
      <c r="I317" s="1" t="s">
        <v>2</v>
      </c>
      <c r="J317" s="1" t="s">
        <v>19272</v>
      </c>
      <c r="K317" s="1"/>
    </row>
    <row r="318" spans="1:11" hidden="1">
      <c r="A318" s="1" t="s">
        <v>19267</v>
      </c>
      <c r="B318" s="1" t="s">
        <v>10868</v>
      </c>
      <c r="C318" s="48" t="str">
        <f t="shared" si="8"/>
        <v>קפ אום אל-פחם</v>
      </c>
      <c r="D318" s="1" t="s">
        <v>19266</v>
      </c>
      <c r="E318" s="1"/>
      <c r="F318" s="2">
        <v>10</v>
      </c>
      <c r="G318" s="2">
        <f>INDEX(תוצאות_בחירות,MATCH(C318,siot!$F$3:$F$1887,0),27)</f>
        <v>3</v>
      </c>
      <c r="H318" s="2" t="b">
        <f t="shared" si="9"/>
        <v>0</v>
      </c>
      <c r="I318" s="1" t="s">
        <v>2</v>
      </c>
      <c r="J318" s="1" t="s">
        <v>5601</v>
      </c>
      <c r="K318" s="1"/>
    </row>
    <row r="319" spans="1:11" hidden="1">
      <c r="A319" s="1" t="s">
        <v>19267</v>
      </c>
      <c r="B319" s="1" t="s">
        <v>10868</v>
      </c>
      <c r="C319" s="48" t="str">
        <f t="shared" si="8"/>
        <v>קפ אום אל-פחם</v>
      </c>
      <c r="D319" s="1" t="s">
        <v>19266</v>
      </c>
      <c r="E319" s="1"/>
      <c r="F319" s="2">
        <v>11</v>
      </c>
      <c r="G319" s="2">
        <f>INDEX(תוצאות_בחירות,MATCH(C319,siot!$F$3:$F$1887,0),27)</f>
        <v>3</v>
      </c>
      <c r="H319" s="2" t="b">
        <f t="shared" si="9"/>
        <v>0</v>
      </c>
      <c r="I319" s="1" t="s">
        <v>2</v>
      </c>
      <c r="J319" s="1" t="s">
        <v>19271</v>
      </c>
      <c r="K319" s="1"/>
    </row>
    <row r="320" spans="1:11" hidden="1">
      <c r="A320" s="1" t="s">
        <v>19267</v>
      </c>
      <c r="B320" s="1" t="s">
        <v>10868</v>
      </c>
      <c r="C320" s="48" t="str">
        <f t="shared" si="8"/>
        <v>קפ אום אל-פחם</v>
      </c>
      <c r="D320" s="1" t="s">
        <v>19266</v>
      </c>
      <c r="E320" s="1"/>
      <c r="F320" s="2">
        <v>12</v>
      </c>
      <c r="G320" s="2">
        <f>INDEX(תוצאות_בחירות,MATCH(C320,siot!$F$3:$F$1887,0),27)</f>
        <v>3</v>
      </c>
      <c r="H320" s="2" t="b">
        <f t="shared" si="9"/>
        <v>0</v>
      </c>
      <c r="I320" s="1" t="s">
        <v>2</v>
      </c>
      <c r="J320" s="1" t="s">
        <v>19270</v>
      </c>
      <c r="K320" s="1"/>
    </row>
    <row r="321" spans="1:11" hidden="1">
      <c r="A321" s="1" t="s">
        <v>19267</v>
      </c>
      <c r="B321" s="1" t="s">
        <v>10868</v>
      </c>
      <c r="C321" s="48" t="str">
        <f t="shared" si="8"/>
        <v>קפ אום אל-פחם</v>
      </c>
      <c r="D321" s="1" t="s">
        <v>19266</v>
      </c>
      <c r="E321" s="1"/>
      <c r="F321" s="2">
        <v>13</v>
      </c>
      <c r="G321" s="2">
        <f>INDEX(תוצאות_בחירות,MATCH(C321,siot!$F$3:$F$1887,0),27)</f>
        <v>3</v>
      </c>
      <c r="H321" s="2" t="b">
        <f t="shared" si="9"/>
        <v>0</v>
      </c>
      <c r="I321" s="1" t="s">
        <v>2</v>
      </c>
      <c r="J321" s="1" t="s">
        <v>19269</v>
      </c>
      <c r="K321" s="1"/>
    </row>
    <row r="322" spans="1:11" hidden="1">
      <c r="A322" s="1" t="s">
        <v>19267</v>
      </c>
      <c r="B322" s="1" t="s">
        <v>10868</v>
      </c>
      <c r="C322" s="48" t="str">
        <f t="shared" si="8"/>
        <v>קפ אום אל-פחם</v>
      </c>
      <c r="D322" s="1" t="s">
        <v>19266</v>
      </c>
      <c r="E322" s="1"/>
      <c r="F322" s="2">
        <v>14</v>
      </c>
      <c r="G322" s="2">
        <f>INDEX(תוצאות_בחירות,MATCH(C322,siot!$F$3:$F$1887,0),27)</f>
        <v>3</v>
      </c>
      <c r="H322" s="2" t="b">
        <f t="shared" si="9"/>
        <v>0</v>
      </c>
      <c r="I322" s="1" t="s">
        <v>2</v>
      </c>
      <c r="J322" s="1" t="s">
        <v>19268</v>
      </c>
      <c r="K322" s="1"/>
    </row>
    <row r="323" spans="1:11" hidden="1">
      <c r="A323" s="1" t="s">
        <v>19267</v>
      </c>
      <c r="B323" s="1" t="s">
        <v>10868</v>
      </c>
      <c r="C323" s="48" t="str">
        <f t="shared" si="8"/>
        <v>קפ אום אל-פחם</v>
      </c>
      <c r="D323" s="1" t="s">
        <v>19266</v>
      </c>
      <c r="E323" s="1"/>
      <c r="F323" s="2">
        <v>15</v>
      </c>
      <c r="G323" s="2">
        <f>INDEX(תוצאות_בחירות,MATCH(C323,siot!$F$3:$F$1887,0),27)</f>
        <v>3</v>
      </c>
      <c r="H323" s="2" t="b">
        <f t="shared" si="9"/>
        <v>0</v>
      </c>
      <c r="I323" s="1" t="s">
        <v>2</v>
      </c>
      <c r="J323" s="1" t="s">
        <v>19265</v>
      </c>
      <c r="K323" s="1"/>
    </row>
    <row r="324" spans="1:11" hidden="1">
      <c r="A324" s="1" t="s">
        <v>19186</v>
      </c>
      <c r="B324" s="1" t="s">
        <v>19258</v>
      </c>
      <c r="C324" s="48" t="str">
        <f t="shared" ref="C324:C387" si="10">B324&amp;" "&amp;A324</f>
        <v>דת אופקים</v>
      </c>
      <c r="D324" s="1" t="s">
        <v>19257</v>
      </c>
      <c r="E324" s="1" t="s">
        <v>3</v>
      </c>
      <c r="F324" s="2" t="s">
        <v>19548</v>
      </c>
      <c r="G324" s="2">
        <f>INDEX(תוצאות_בחירות,MATCH(C324,siot!$F$3:$F$1887,0),27)</f>
        <v>3</v>
      </c>
      <c r="H324" s="2" t="b">
        <f t="shared" ref="H324:H387" si="11">IF(OR(F324&lt;G324,G324=F324),TRUE,FALSE)</f>
        <v>0</v>
      </c>
      <c r="I324" s="1"/>
      <c r="J324" s="1"/>
      <c r="K324" s="1"/>
    </row>
    <row r="325" spans="1:11">
      <c r="A325" s="1" t="s">
        <v>19186</v>
      </c>
      <c r="B325" s="1" t="s">
        <v>19258</v>
      </c>
      <c r="C325" s="48" t="str">
        <f t="shared" si="10"/>
        <v>דת אופקים</v>
      </c>
      <c r="D325" s="1" t="s">
        <v>19257</v>
      </c>
      <c r="E325" s="1"/>
      <c r="F325" s="2">
        <v>1</v>
      </c>
      <c r="G325" s="2">
        <f>INDEX(תוצאות_בחירות,MATCH(C325,siot!$F$3:$F$1887,0),27)</f>
        <v>3</v>
      </c>
      <c r="H325" s="2" t="b">
        <f t="shared" si="11"/>
        <v>1</v>
      </c>
      <c r="I325" s="1" t="s">
        <v>2</v>
      </c>
      <c r="J325" s="1" t="s">
        <v>19264</v>
      </c>
      <c r="K325" s="1"/>
    </row>
    <row r="326" spans="1:11">
      <c r="A326" s="1" t="s">
        <v>19186</v>
      </c>
      <c r="B326" s="1" t="s">
        <v>19258</v>
      </c>
      <c r="C326" s="48" t="str">
        <f t="shared" si="10"/>
        <v>דת אופקים</v>
      </c>
      <c r="D326" s="1" t="s">
        <v>19257</v>
      </c>
      <c r="E326" s="1"/>
      <c r="F326" s="2">
        <v>2</v>
      </c>
      <c r="G326" s="2">
        <f>INDEX(תוצאות_בחירות,MATCH(C326,siot!$F$3:$F$1887,0),27)</f>
        <v>3</v>
      </c>
      <c r="H326" s="2" t="b">
        <f t="shared" si="11"/>
        <v>1</v>
      </c>
      <c r="I326" s="1" t="s">
        <v>2</v>
      </c>
      <c r="J326" s="1" t="s">
        <v>19263</v>
      </c>
      <c r="K326" s="1"/>
    </row>
    <row r="327" spans="1:11">
      <c r="A327" s="1" t="s">
        <v>19186</v>
      </c>
      <c r="B327" s="1" t="s">
        <v>19258</v>
      </c>
      <c r="C327" s="48" t="str">
        <f t="shared" si="10"/>
        <v>דת אופקים</v>
      </c>
      <c r="D327" s="1" t="s">
        <v>19257</v>
      </c>
      <c r="E327" s="1"/>
      <c r="F327" s="2">
        <v>3</v>
      </c>
      <c r="G327" s="2">
        <f>INDEX(תוצאות_בחירות,MATCH(C327,siot!$F$3:$F$1887,0),27)</f>
        <v>3</v>
      </c>
      <c r="H327" s="2" t="b">
        <f t="shared" si="11"/>
        <v>1</v>
      </c>
      <c r="I327" s="1" t="s">
        <v>2</v>
      </c>
      <c r="J327" s="1" t="s">
        <v>19262</v>
      </c>
      <c r="K327" s="1"/>
    </row>
    <row r="328" spans="1:11" hidden="1">
      <c r="A328" s="1" t="s">
        <v>19186</v>
      </c>
      <c r="B328" s="1" t="s">
        <v>19258</v>
      </c>
      <c r="C328" s="48" t="str">
        <f t="shared" si="10"/>
        <v>דת אופקים</v>
      </c>
      <c r="D328" s="1" t="s">
        <v>19257</v>
      </c>
      <c r="E328" s="1"/>
      <c r="F328" s="2">
        <v>4</v>
      </c>
      <c r="G328" s="2">
        <f>INDEX(תוצאות_בחירות,MATCH(C328,siot!$F$3:$F$1887,0),27)</f>
        <v>3</v>
      </c>
      <c r="H328" s="2" t="b">
        <f t="shared" si="11"/>
        <v>0</v>
      </c>
      <c r="I328" s="1" t="s">
        <v>2</v>
      </c>
      <c r="J328" s="1" t="s">
        <v>19261</v>
      </c>
      <c r="K328" s="1"/>
    </row>
    <row r="329" spans="1:11" hidden="1">
      <c r="A329" s="1" t="s">
        <v>19186</v>
      </c>
      <c r="B329" s="1" t="s">
        <v>19258</v>
      </c>
      <c r="C329" s="48" t="str">
        <f t="shared" si="10"/>
        <v>דת אופקים</v>
      </c>
      <c r="D329" s="1" t="s">
        <v>19257</v>
      </c>
      <c r="E329" s="1"/>
      <c r="F329" s="2">
        <v>5</v>
      </c>
      <c r="G329" s="2">
        <f>INDEX(תוצאות_בחירות,MATCH(C329,siot!$F$3:$F$1887,0),27)</f>
        <v>3</v>
      </c>
      <c r="H329" s="2" t="b">
        <f t="shared" si="11"/>
        <v>0</v>
      </c>
      <c r="I329" s="1" t="s">
        <v>2</v>
      </c>
      <c r="J329" s="1" t="s">
        <v>19260</v>
      </c>
      <c r="K329" s="1"/>
    </row>
    <row r="330" spans="1:11" hidden="1">
      <c r="A330" s="1" t="s">
        <v>19186</v>
      </c>
      <c r="B330" s="1" t="s">
        <v>19258</v>
      </c>
      <c r="C330" s="48" t="str">
        <f t="shared" si="10"/>
        <v>דת אופקים</v>
      </c>
      <c r="D330" s="1" t="s">
        <v>19257</v>
      </c>
      <c r="E330" s="1"/>
      <c r="F330" s="2">
        <v>6</v>
      </c>
      <c r="G330" s="2">
        <f>INDEX(תוצאות_בחירות,MATCH(C330,siot!$F$3:$F$1887,0),27)</f>
        <v>3</v>
      </c>
      <c r="H330" s="2" t="b">
        <f t="shared" si="11"/>
        <v>0</v>
      </c>
      <c r="I330" s="1" t="s">
        <v>2</v>
      </c>
      <c r="J330" s="1" t="s">
        <v>19259</v>
      </c>
      <c r="K330" s="1"/>
    </row>
    <row r="331" spans="1:11" hidden="1">
      <c r="A331" s="1" t="s">
        <v>19186</v>
      </c>
      <c r="B331" s="1" t="s">
        <v>19258</v>
      </c>
      <c r="C331" s="48" t="str">
        <f t="shared" si="10"/>
        <v>דת אופקים</v>
      </c>
      <c r="D331" s="1" t="s">
        <v>19257</v>
      </c>
      <c r="E331" s="1"/>
      <c r="F331" s="2">
        <v>7</v>
      </c>
      <c r="G331" s="2">
        <f>INDEX(תוצאות_בחירות,MATCH(C331,siot!$F$3:$F$1887,0),27)</f>
        <v>3</v>
      </c>
      <c r="H331" s="2" t="b">
        <f t="shared" si="11"/>
        <v>0</v>
      </c>
      <c r="I331" s="1" t="s">
        <v>2</v>
      </c>
      <c r="J331" s="1" t="s">
        <v>19256</v>
      </c>
      <c r="K331" s="1"/>
    </row>
    <row r="332" spans="1:11" hidden="1">
      <c r="A332" s="1" t="s">
        <v>19186</v>
      </c>
      <c r="B332" s="1" t="s">
        <v>573</v>
      </c>
      <c r="C332" s="48" t="str">
        <f t="shared" si="10"/>
        <v>זך אופקים</v>
      </c>
      <c r="D332" s="1" t="s">
        <v>19248</v>
      </c>
      <c r="E332" s="1" t="s">
        <v>18</v>
      </c>
      <c r="F332" s="2" t="s">
        <v>19548</v>
      </c>
      <c r="G332" s="2">
        <f>INDEX(תוצאות_בחירות,MATCH(C332,siot!$F$3:$F$1887,0),27)</f>
        <v>0</v>
      </c>
      <c r="H332" s="2" t="b">
        <f t="shared" si="11"/>
        <v>0</v>
      </c>
      <c r="I332" s="1"/>
      <c r="J332" s="1"/>
      <c r="K332" s="1"/>
    </row>
    <row r="333" spans="1:11" hidden="1">
      <c r="A333" s="1" t="s">
        <v>19186</v>
      </c>
      <c r="B333" s="1" t="s">
        <v>573</v>
      </c>
      <c r="C333" s="48" t="str">
        <f t="shared" si="10"/>
        <v>זך אופקים</v>
      </c>
      <c r="D333" s="1" t="s">
        <v>19248</v>
      </c>
      <c r="E333" s="1" t="s">
        <v>17</v>
      </c>
      <c r="F333" s="2">
        <v>1</v>
      </c>
      <c r="G333" s="2">
        <f>INDEX(תוצאות_בחירות,MATCH(C333,siot!$F$3:$F$1887,0),27)</f>
        <v>0</v>
      </c>
      <c r="H333" s="2" t="b">
        <f t="shared" si="11"/>
        <v>0</v>
      </c>
      <c r="I333" s="1" t="s">
        <v>2</v>
      </c>
      <c r="J333" s="1" t="s">
        <v>19255</v>
      </c>
      <c r="K333" s="1"/>
    </row>
    <row r="334" spans="1:11" hidden="1">
      <c r="A334" s="1" t="s">
        <v>19186</v>
      </c>
      <c r="B334" s="1" t="s">
        <v>573</v>
      </c>
      <c r="C334" s="48" t="str">
        <f t="shared" si="10"/>
        <v>זך אופקים</v>
      </c>
      <c r="D334" s="1" t="s">
        <v>19248</v>
      </c>
      <c r="E334" s="1"/>
      <c r="F334" s="2">
        <v>2</v>
      </c>
      <c r="G334" s="2">
        <f>INDEX(תוצאות_בחירות,MATCH(C334,siot!$F$3:$F$1887,0),27)</f>
        <v>0</v>
      </c>
      <c r="H334" s="2" t="b">
        <f t="shared" si="11"/>
        <v>0</v>
      </c>
      <c r="I334" s="1" t="s">
        <v>2</v>
      </c>
      <c r="J334" s="1" t="s">
        <v>19254</v>
      </c>
      <c r="K334" s="1"/>
    </row>
    <row r="335" spans="1:11" hidden="1">
      <c r="A335" s="1" t="s">
        <v>19186</v>
      </c>
      <c r="B335" s="1" t="s">
        <v>573</v>
      </c>
      <c r="C335" s="48" t="str">
        <f t="shared" si="10"/>
        <v>זך אופקים</v>
      </c>
      <c r="D335" s="1" t="s">
        <v>19248</v>
      </c>
      <c r="E335" s="1"/>
      <c r="F335" s="2">
        <v>3</v>
      </c>
      <c r="G335" s="2">
        <f>INDEX(תוצאות_בחירות,MATCH(C335,siot!$F$3:$F$1887,0),27)</f>
        <v>0</v>
      </c>
      <c r="H335" s="2" t="b">
        <f t="shared" si="11"/>
        <v>0</v>
      </c>
      <c r="I335" s="1" t="s">
        <v>2</v>
      </c>
      <c r="J335" s="1" t="s">
        <v>19253</v>
      </c>
      <c r="K335" s="1"/>
    </row>
    <row r="336" spans="1:11" hidden="1">
      <c r="A336" s="1" t="s">
        <v>19186</v>
      </c>
      <c r="B336" s="1" t="s">
        <v>573</v>
      </c>
      <c r="C336" s="48" t="str">
        <f t="shared" si="10"/>
        <v>זך אופקים</v>
      </c>
      <c r="D336" s="1" t="s">
        <v>19248</v>
      </c>
      <c r="E336" s="1"/>
      <c r="F336" s="2">
        <v>4</v>
      </c>
      <c r="G336" s="2">
        <f>INDEX(תוצאות_בחירות,MATCH(C336,siot!$F$3:$F$1887,0),27)</f>
        <v>0</v>
      </c>
      <c r="H336" s="2" t="b">
        <f t="shared" si="11"/>
        <v>0</v>
      </c>
      <c r="I336" s="1" t="s">
        <v>2</v>
      </c>
      <c r="J336" s="1" t="s">
        <v>19252</v>
      </c>
      <c r="K336" s="1"/>
    </row>
    <row r="337" spans="1:11" hidden="1">
      <c r="A337" s="1" t="s">
        <v>19186</v>
      </c>
      <c r="B337" s="1" t="s">
        <v>573</v>
      </c>
      <c r="C337" s="48" t="str">
        <f t="shared" si="10"/>
        <v>זך אופקים</v>
      </c>
      <c r="D337" s="1" t="s">
        <v>19248</v>
      </c>
      <c r="E337" s="1"/>
      <c r="F337" s="2">
        <v>5</v>
      </c>
      <c r="G337" s="2">
        <f>INDEX(תוצאות_בחירות,MATCH(C337,siot!$F$3:$F$1887,0),27)</f>
        <v>0</v>
      </c>
      <c r="H337" s="2" t="b">
        <f t="shared" si="11"/>
        <v>0</v>
      </c>
      <c r="I337" s="1" t="s">
        <v>2</v>
      </c>
      <c r="J337" s="1" t="s">
        <v>19251</v>
      </c>
      <c r="K337" s="1"/>
    </row>
    <row r="338" spans="1:11" hidden="1">
      <c r="A338" s="1" t="s">
        <v>19186</v>
      </c>
      <c r="B338" s="1" t="s">
        <v>573</v>
      </c>
      <c r="C338" s="48" t="str">
        <f t="shared" si="10"/>
        <v>זך אופקים</v>
      </c>
      <c r="D338" s="1" t="s">
        <v>19248</v>
      </c>
      <c r="E338" s="1"/>
      <c r="F338" s="2">
        <v>6</v>
      </c>
      <c r="G338" s="2">
        <f>INDEX(תוצאות_בחירות,MATCH(C338,siot!$F$3:$F$1887,0),27)</f>
        <v>0</v>
      </c>
      <c r="H338" s="2" t="b">
        <f t="shared" si="11"/>
        <v>0</v>
      </c>
      <c r="I338" s="1" t="s">
        <v>2</v>
      </c>
      <c r="J338" s="1" t="s">
        <v>19250</v>
      </c>
      <c r="K338" s="1"/>
    </row>
    <row r="339" spans="1:11" hidden="1">
      <c r="A339" s="1" t="s">
        <v>19186</v>
      </c>
      <c r="B339" s="1" t="s">
        <v>573</v>
      </c>
      <c r="C339" s="48" t="str">
        <f t="shared" si="10"/>
        <v>זך אופקים</v>
      </c>
      <c r="D339" s="1" t="s">
        <v>19248</v>
      </c>
      <c r="E339" s="1"/>
      <c r="F339" s="2">
        <v>7</v>
      </c>
      <c r="G339" s="2">
        <f>INDEX(תוצאות_בחירות,MATCH(C339,siot!$F$3:$F$1887,0),27)</f>
        <v>0</v>
      </c>
      <c r="H339" s="2" t="b">
        <f t="shared" si="11"/>
        <v>0</v>
      </c>
      <c r="I339" s="1" t="s">
        <v>2</v>
      </c>
      <c r="J339" s="1" t="s">
        <v>19249</v>
      </c>
      <c r="K339" s="1"/>
    </row>
    <row r="340" spans="1:11" hidden="1">
      <c r="A340" s="1" t="s">
        <v>19186</v>
      </c>
      <c r="B340" s="1" t="s">
        <v>573</v>
      </c>
      <c r="C340" s="48" t="str">
        <f t="shared" si="10"/>
        <v>זך אופקים</v>
      </c>
      <c r="D340" s="1" t="s">
        <v>19248</v>
      </c>
      <c r="E340" s="1"/>
      <c r="F340" s="2">
        <v>8</v>
      </c>
      <c r="G340" s="2">
        <f>INDEX(תוצאות_בחירות,MATCH(C340,siot!$F$3:$F$1887,0),27)</f>
        <v>0</v>
      </c>
      <c r="H340" s="2" t="b">
        <f t="shared" si="11"/>
        <v>0</v>
      </c>
      <c r="I340" s="1" t="s">
        <v>2</v>
      </c>
      <c r="J340" s="1" t="s">
        <v>1532</v>
      </c>
      <c r="K340" s="1"/>
    </row>
    <row r="341" spans="1:11" hidden="1">
      <c r="A341" s="1" t="s">
        <v>19186</v>
      </c>
      <c r="B341" s="1" t="s">
        <v>553</v>
      </c>
      <c r="C341" s="48" t="str">
        <f t="shared" si="10"/>
        <v>חי אופקים</v>
      </c>
      <c r="D341" s="1" t="s">
        <v>19240</v>
      </c>
      <c r="E341" s="1" t="s">
        <v>18</v>
      </c>
      <c r="F341" s="2" t="s">
        <v>19548</v>
      </c>
      <c r="G341" s="2">
        <f>INDEX(תוצאות_בחירות,MATCH(C341,siot!$F$3:$F$1887,0),27)</f>
        <v>3</v>
      </c>
      <c r="H341" s="2" t="b">
        <f t="shared" si="11"/>
        <v>0</v>
      </c>
      <c r="I341" s="1"/>
      <c r="J341" s="1"/>
      <c r="K341" s="1"/>
    </row>
    <row r="342" spans="1:11">
      <c r="A342" s="1" t="s">
        <v>19186</v>
      </c>
      <c r="B342" s="1" t="s">
        <v>553</v>
      </c>
      <c r="C342" s="48" t="str">
        <f t="shared" si="10"/>
        <v>חי אופקים</v>
      </c>
      <c r="D342" s="1" t="s">
        <v>19240</v>
      </c>
      <c r="E342" s="1" t="s">
        <v>17</v>
      </c>
      <c r="F342" s="2">
        <v>1</v>
      </c>
      <c r="G342" s="2">
        <f>INDEX(תוצאות_בחירות,MATCH(C342,siot!$F$3:$F$1887,0),27)</f>
        <v>3</v>
      </c>
      <c r="H342" s="2" t="b">
        <f t="shared" si="11"/>
        <v>1</v>
      </c>
      <c r="I342" s="1" t="s">
        <v>2</v>
      </c>
      <c r="J342" s="1" t="s">
        <v>19247</v>
      </c>
      <c r="K342" s="1"/>
    </row>
    <row r="343" spans="1:11">
      <c r="A343" s="1" t="s">
        <v>19186</v>
      </c>
      <c r="B343" s="1" t="s">
        <v>553</v>
      </c>
      <c r="C343" s="48" t="str">
        <f t="shared" si="10"/>
        <v>חי אופקים</v>
      </c>
      <c r="D343" s="1" t="s">
        <v>19240</v>
      </c>
      <c r="E343" s="1"/>
      <c r="F343" s="2">
        <v>2</v>
      </c>
      <c r="G343" s="2">
        <f>INDEX(תוצאות_בחירות,MATCH(C343,siot!$F$3:$F$1887,0),27)</f>
        <v>3</v>
      </c>
      <c r="H343" s="2" t="b">
        <f t="shared" si="11"/>
        <v>1</v>
      </c>
      <c r="I343" s="1" t="s">
        <v>2</v>
      </c>
      <c r="J343" s="1" t="s">
        <v>19246</v>
      </c>
      <c r="K343" s="1"/>
    </row>
    <row r="344" spans="1:11">
      <c r="A344" s="1" t="s">
        <v>19186</v>
      </c>
      <c r="B344" s="1" t="s">
        <v>553</v>
      </c>
      <c r="C344" s="48" t="str">
        <f t="shared" si="10"/>
        <v>חי אופקים</v>
      </c>
      <c r="D344" s="1" t="s">
        <v>19240</v>
      </c>
      <c r="E344" s="1"/>
      <c r="F344" s="2">
        <v>3</v>
      </c>
      <c r="G344" s="2">
        <f>INDEX(תוצאות_בחירות,MATCH(C344,siot!$F$3:$F$1887,0),27)</f>
        <v>3</v>
      </c>
      <c r="H344" s="2" t="b">
        <f t="shared" si="11"/>
        <v>1</v>
      </c>
      <c r="I344" s="1" t="s">
        <v>2</v>
      </c>
      <c r="J344" s="1" t="s">
        <v>19245</v>
      </c>
      <c r="K344" s="1"/>
    </row>
    <row r="345" spans="1:11" hidden="1">
      <c r="A345" s="1" t="s">
        <v>19186</v>
      </c>
      <c r="B345" s="1" t="s">
        <v>553</v>
      </c>
      <c r="C345" s="48" t="str">
        <f t="shared" si="10"/>
        <v>חי אופקים</v>
      </c>
      <c r="D345" s="1" t="s">
        <v>19240</v>
      </c>
      <c r="E345" s="1"/>
      <c r="F345" s="2">
        <v>4</v>
      </c>
      <c r="G345" s="2">
        <f>INDEX(תוצאות_בחירות,MATCH(C345,siot!$F$3:$F$1887,0),27)</f>
        <v>3</v>
      </c>
      <c r="H345" s="2" t="b">
        <f t="shared" si="11"/>
        <v>0</v>
      </c>
      <c r="I345" s="1" t="s">
        <v>2</v>
      </c>
      <c r="J345" s="1" t="s">
        <v>19244</v>
      </c>
      <c r="K345" s="1"/>
    </row>
    <row r="346" spans="1:11" hidden="1">
      <c r="A346" s="1" t="s">
        <v>19186</v>
      </c>
      <c r="B346" s="1" t="s">
        <v>553</v>
      </c>
      <c r="C346" s="48" t="str">
        <f t="shared" si="10"/>
        <v>חי אופקים</v>
      </c>
      <c r="D346" s="1" t="s">
        <v>19240</v>
      </c>
      <c r="E346" s="1"/>
      <c r="F346" s="2">
        <v>5</v>
      </c>
      <c r="G346" s="2">
        <f>INDEX(תוצאות_בחירות,MATCH(C346,siot!$F$3:$F$1887,0),27)</f>
        <v>3</v>
      </c>
      <c r="H346" s="2" t="b">
        <f t="shared" si="11"/>
        <v>0</v>
      </c>
      <c r="I346" s="1" t="s">
        <v>2</v>
      </c>
      <c r="J346" s="1" t="s">
        <v>19243</v>
      </c>
      <c r="K346" s="1"/>
    </row>
    <row r="347" spans="1:11" hidden="1">
      <c r="A347" s="1" t="s">
        <v>19186</v>
      </c>
      <c r="B347" s="1" t="s">
        <v>553</v>
      </c>
      <c r="C347" s="48" t="str">
        <f t="shared" si="10"/>
        <v>חי אופקים</v>
      </c>
      <c r="D347" s="1" t="s">
        <v>19240</v>
      </c>
      <c r="E347" s="1"/>
      <c r="F347" s="2">
        <v>6</v>
      </c>
      <c r="G347" s="2">
        <f>INDEX(תוצאות_בחירות,MATCH(C347,siot!$F$3:$F$1887,0),27)</f>
        <v>3</v>
      </c>
      <c r="H347" s="2" t="b">
        <f t="shared" si="11"/>
        <v>0</v>
      </c>
      <c r="I347" s="1" t="s">
        <v>2</v>
      </c>
      <c r="J347" s="1" t="s">
        <v>19242</v>
      </c>
      <c r="K347" s="1"/>
    </row>
    <row r="348" spans="1:11" hidden="1">
      <c r="A348" s="1" t="s">
        <v>19186</v>
      </c>
      <c r="B348" s="1" t="s">
        <v>553</v>
      </c>
      <c r="C348" s="48" t="str">
        <f t="shared" si="10"/>
        <v>חי אופקים</v>
      </c>
      <c r="D348" s="1" t="s">
        <v>19240</v>
      </c>
      <c r="E348" s="1"/>
      <c r="F348" s="2">
        <v>7</v>
      </c>
      <c r="G348" s="2">
        <f>INDEX(תוצאות_בחירות,MATCH(C348,siot!$F$3:$F$1887,0),27)</f>
        <v>3</v>
      </c>
      <c r="H348" s="2" t="b">
        <f t="shared" si="11"/>
        <v>0</v>
      </c>
      <c r="I348" s="1" t="s">
        <v>2</v>
      </c>
      <c r="J348" s="1" t="s">
        <v>19241</v>
      </c>
      <c r="K348" s="1"/>
    </row>
    <row r="349" spans="1:11" hidden="1">
      <c r="A349" s="1" t="s">
        <v>19186</v>
      </c>
      <c r="B349" s="1" t="s">
        <v>553</v>
      </c>
      <c r="C349" s="48" t="str">
        <f t="shared" si="10"/>
        <v>חי אופקים</v>
      </c>
      <c r="D349" s="1" t="s">
        <v>19240</v>
      </c>
      <c r="E349" s="1"/>
      <c r="F349" s="2">
        <v>8</v>
      </c>
      <c r="G349" s="2">
        <f>INDEX(תוצאות_בחירות,MATCH(C349,siot!$F$3:$F$1887,0),27)</f>
        <v>3</v>
      </c>
      <c r="H349" s="2" t="b">
        <f t="shared" si="11"/>
        <v>0</v>
      </c>
      <c r="I349" s="1" t="s">
        <v>2</v>
      </c>
      <c r="J349" s="1" t="s">
        <v>19239</v>
      </c>
      <c r="K349" s="1"/>
    </row>
    <row r="350" spans="1:11" hidden="1">
      <c r="A350" s="1" t="s">
        <v>19186</v>
      </c>
      <c r="B350" s="1" t="s">
        <v>1007</v>
      </c>
      <c r="C350" s="48" t="str">
        <f t="shared" si="10"/>
        <v>טב אופקים</v>
      </c>
      <c r="D350" s="1" t="s">
        <v>3568</v>
      </c>
      <c r="E350" s="1" t="s">
        <v>18</v>
      </c>
      <c r="F350" s="2" t="s">
        <v>19548</v>
      </c>
      <c r="G350" s="2">
        <f>INDEX(תוצאות_בחירות,MATCH(C350,siot!$F$3:$F$1887,0),27)</f>
        <v>1</v>
      </c>
      <c r="H350" s="2" t="b">
        <f t="shared" si="11"/>
        <v>0</v>
      </c>
      <c r="I350" s="1"/>
      <c r="J350" s="1"/>
      <c r="K350" s="1"/>
    </row>
    <row r="351" spans="1:11">
      <c r="A351" s="1" t="s">
        <v>19186</v>
      </c>
      <c r="B351" s="1" t="s">
        <v>1007</v>
      </c>
      <c r="C351" s="48" t="str">
        <f t="shared" si="10"/>
        <v>טב אופקים</v>
      </c>
      <c r="D351" s="1" t="s">
        <v>3568</v>
      </c>
      <c r="E351" s="1" t="s">
        <v>17</v>
      </c>
      <c r="F351" s="2">
        <v>1</v>
      </c>
      <c r="G351" s="2">
        <f>INDEX(תוצאות_בחירות,MATCH(C351,siot!$F$3:$F$1887,0),27)</f>
        <v>1</v>
      </c>
      <c r="H351" s="2" t="b">
        <f t="shared" si="11"/>
        <v>1</v>
      </c>
      <c r="I351" s="1" t="s">
        <v>2</v>
      </c>
      <c r="J351" s="1" t="s">
        <v>4872</v>
      </c>
      <c r="K351" s="1"/>
    </row>
    <row r="352" spans="1:11" hidden="1">
      <c r="A352" s="1" t="s">
        <v>19186</v>
      </c>
      <c r="B352" s="1" t="s">
        <v>1007</v>
      </c>
      <c r="C352" s="48" t="str">
        <f t="shared" si="10"/>
        <v>טב אופקים</v>
      </c>
      <c r="D352" s="1" t="s">
        <v>3568</v>
      </c>
      <c r="E352" s="1"/>
      <c r="F352" s="2">
        <v>2</v>
      </c>
      <c r="G352" s="2">
        <f>INDEX(תוצאות_בחירות,MATCH(C352,siot!$F$3:$F$1887,0),27)</f>
        <v>1</v>
      </c>
      <c r="H352" s="2" t="b">
        <f t="shared" si="11"/>
        <v>0</v>
      </c>
      <c r="I352" s="1" t="s">
        <v>2</v>
      </c>
      <c r="J352" s="1" t="s">
        <v>19238</v>
      </c>
      <c r="K352" s="1"/>
    </row>
    <row r="353" spans="1:11" hidden="1">
      <c r="A353" s="1" t="s">
        <v>19186</v>
      </c>
      <c r="B353" s="1" t="s">
        <v>1007</v>
      </c>
      <c r="C353" s="48" t="str">
        <f t="shared" si="10"/>
        <v>טב אופקים</v>
      </c>
      <c r="D353" s="1" t="s">
        <v>3568</v>
      </c>
      <c r="E353" s="1"/>
      <c r="F353" s="2">
        <v>3</v>
      </c>
      <c r="G353" s="2">
        <f>INDEX(תוצאות_בחירות,MATCH(C353,siot!$F$3:$F$1887,0),27)</f>
        <v>1</v>
      </c>
      <c r="H353" s="2" t="b">
        <f t="shared" si="11"/>
        <v>0</v>
      </c>
      <c r="I353" s="1" t="s">
        <v>2</v>
      </c>
      <c r="J353" s="1" t="s">
        <v>19237</v>
      </c>
      <c r="K353" s="1"/>
    </row>
    <row r="354" spans="1:11" hidden="1">
      <c r="A354" s="1" t="s">
        <v>19186</v>
      </c>
      <c r="B354" s="1" t="s">
        <v>1007</v>
      </c>
      <c r="C354" s="48" t="str">
        <f t="shared" si="10"/>
        <v>טב אופקים</v>
      </c>
      <c r="D354" s="1" t="s">
        <v>3568</v>
      </c>
      <c r="E354" s="1"/>
      <c r="F354" s="2">
        <v>4</v>
      </c>
      <c r="G354" s="2">
        <f>INDEX(תוצאות_בחירות,MATCH(C354,siot!$F$3:$F$1887,0),27)</f>
        <v>1</v>
      </c>
      <c r="H354" s="2" t="b">
        <f t="shared" si="11"/>
        <v>0</v>
      </c>
      <c r="I354" s="1" t="s">
        <v>2</v>
      </c>
      <c r="J354" s="1" t="s">
        <v>19236</v>
      </c>
      <c r="K354" s="1"/>
    </row>
    <row r="355" spans="1:11" hidden="1">
      <c r="A355" s="1" t="s">
        <v>19186</v>
      </c>
      <c r="B355" s="1" t="s">
        <v>1007</v>
      </c>
      <c r="C355" s="48" t="str">
        <f t="shared" si="10"/>
        <v>טב אופקים</v>
      </c>
      <c r="D355" s="1" t="s">
        <v>3568</v>
      </c>
      <c r="E355" s="1"/>
      <c r="F355" s="2">
        <v>5</v>
      </c>
      <c r="G355" s="2">
        <f>INDEX(תוצאות_בחירות,MATCH(C355,siot!$F$3:$F$1887,0),27)</f>
        <v>1</v>
      </c>
      <c r="H355" s="2" t="b">
        <f t="shared" si="11"/>
        <v>0</v>
      </c>
      <c r="I355" s="1" t="s">
        <v>2</v>
      </c>
      <c r="J355" s="1" t="s">
        <v>19235</v>
      </c>
      <c r="K355" s="1"/>
    </row>
    <row r="356" spans="1:11" hidden="1">
      <c r="A356" s="1" t="s">
        <v>19186</v>
      </c>
      <c r="B356" s="1" t="s">
        <v>1007</v>
      </c>
      <c r="C356" s="48" t="str">
        <f t="shared" si="10"/>
        <v>טב אופקים</v>
      </c>
      <c r="D356" s="1" t="s">
        <v>3568</v>
      </c>
      <c r="E356" s="1"/>
      <c r="F356" s="2">
        <v>6</v>
      </c>
      <c r="G356" s="2">
        <f>INDEX(תוצאות_בחירות,MATCH(C356,siot!$F$3:$F$1887,0),27)</f>
        <v>1</v>
      </c>
      <c r="H356" s="2" t="b">
        <f t="shared" si="11"/>
        <v>0</v>
      </c>
      <c r="I356" s="1" t="s">
        <v>2</v>
      </c>
      <c r="J356" s="1" t="s">
        <v>14433</v>
      </c>
      <c r="K356" s="1"/>
    </row>
    <row r="357" spans="1:11" hidden="1">
      <c r="A357" s="1" t="s">
        <v>19186</v>
      </c>
      <c r="B357" s="1" t="s">
        <v>2502</v>
      </c>
      <c r="C357" s="48" t="str">
        <f t="shared" si="10"/>
        <v>כן אופקים</v>
      </c>
      <c r="D357" s="1" t="s">
        <v>19230</v>
      </c>
      <c r="E357" s="1" t="s">
        <v>3</v>
      </c>
      <c r="F357" s="2" t="s">
        <v>19548</v>
      </c>
      <c r="G357" s="2">
        <f>INDEX(תוצאות_בחירות,MATCH(C357,siot!$F$3:$F$1887,0),27)</f>
        <v>1</v>
      </c>
      <c r="H357" s="2" t="b">
        <f t="shared" si="11"/>
        <v>0</v>
      </c>
      <c r="I357" s="1"/>
      <c r="J357" s="1"/>
      <c r="K357" s="1"/>
    </row>
    <row r="358" spans="1:11">
      <c r="A358" s="1" t="s">
        <v>19186</v>
      </c>
      <c r="B358" s="1" t="s">
        <v>2502</v>
      </c>
      <c r="C358" s="48" t="str">
        <f t="shared" si="10"/>
        <v>כן אופקים</v>
      </c>
      <c r="D358" s="1" t="s">
        <v>19230</v>
      </c>
      <c r="E358" s="1"/>
      <c r="F358" s="2">
        <v>1</v>
      </c>
      <c r="G358" s="2">
        <f>INDEX(תוצאות_בחירות,MATCH(C358,siot!$F$3:$F$1887,0),27)</f>
        <v>1</v>
      </c>
      <c r="H358" s="2" t="b">
        <f t="shared" si="11"/>
        <v>1</v>
      </c>
      <c r="I358" s="1" t="s">
        <v>2</v>
      </c>
      <c r="J358" s="1" t="s">
        <v>19234</v>
      </c>
      <c r="K358" s="1"/>
    </row>
    <row r="359" spans="1:11" hidden="1">
      <c r="A359" s="1" t="s">
        <v>19186</v>
      </c>
      <c r="B359" s="1" t="s">
        <v>2502</v>
      </c>
      <c r="C359" s="48" t="str">
        <f t="shared" si="10"/>
        <v>כן אופקים</v>
      </c>
      <c r="D359" s="1" t="s">
        <v>19230</v>
      </c>
      <c r="E359" s="1"/>
      <c r="F359" s="2">
        <v>2</v>
      </c>
      <c r="G359" s="2">
        <f>INDEX(תוצאות_בחירות,MATCH(C359,siot!$F$3:$F$1887,0),27)</f>
        <v>1</v>
      </c>
      <c r="H359" s="2" t="b">
        <f t="shared" si="11"/>
        <v>0</v>
      </c>
      <c r="I359" s="1" t="s">
        <v>2</v>
      </c>
      <c r="J359" s="1" t="s">
        <v>19233</v>
      </c>
      <c r="K359" s="1"/>
    </row>
    <row r="360" spans="1:11" hidden="1">
      <c r="A360" s="1" t="s">
        <v>19186</v>
      </c>
      <c r="B360" s="1" t="s">
        <v>2502</v>
      </c>
      <c r="C360" s="48" t="str">
        <f t="shared" si="10"/>
        <v>כן אופקים</v>
      </c>
      <c r="D360" s="1" t="s">
        <v>19230</v>
      </c>
      <c r="E360" s="1"/>
      <c r="F360" s="2">
        <v>3</v>
      </c>
      <c r="G360" s="2">
        <f>INDEX(תוצאות_בחירות,MATCH(C360,siot!$F$3:$F$1887,0),27)</f>
        <v>1</v>
      </c>
      <c r="H360" s="2" t="b">
        <f t="shared" si="11"/>
        <v>0</v>
      </c>
      <c r="I360" s="1" t="s">
        <v>2</v>
      </c>
      <c r="J360" s="1" t="s">
        <v>19232</v>
      </c>
      <c r="K360" s="1"/>
    </row>
    <row r="361" spans="1:11" hidden="1">
      <c r="A361" s="1" t="s">
        <v>19186</v>
      </c>
      <c r="B361" s="1" t="s">
        <v>2502</v>
      </c>
      <c r="C361" s="48" t="str">
        <f t="shared" si="10"/>
        <v>כן אופקים</v>
      </c>
      <c r="D361" s="1" t="s">
        <v>19230</v>
      </c>
      <c r="E361" s="1"/>
      <c r="F361" s="2">
        <v>4</v>
      </c>
      <c r="G361" s="2">
        <f>INDEX(תוצאות_בחירות,MATCH(C361,siot!$F$3:$F$1887,0),27)</f>
        <v>1</v>
      </c>
      <c r="H361" s="2" t="b">
        <f t="shared" si="11"/>
        <v>0</v>
      </c>
      <c r="I361" s="1" t="s">
        <v>2</v>
      </c>
      <c r="J361" s="1" t="s">
        <v>19231</v>
      </c>
      <c r="K361" s="1"/>
    </row>
    <row r="362" spans="1:11" hidden="1">
      <c r="A362" s="1" t="s">
        <v>19186</v>
      </c>
      <c r="B362" s="1" t="s">
        <v>2502</v>
      </c>
      <c r="C362" s="48" t="str">
        <f t="shared" si="10"/>
        <v>כן אופקים</v>
      </c>
      <c r="D362" s="1" t="s">
        <v>19230</v>
      </c>
      <c r="E362" s="1"/>
      <c r="F362" s="2">
        <v>5</v>
      </c>
      <c r="G362" s="2">
        <f>INDEX(תוצאות_בחירות,MATCH(C362,siot!$F$3:$F$1887,0),27)</f>
        <v>1</v>
      </c>
      <c r="H362" s="2" t="b">
        <f t="shared" si="11"/>
        <v>0</v>
      </c>
      <c r="I362" s="1" t="s">
        <v>2</v>
      </c>
      <c r="J362" s="1" t="s">
        <v>19229</v>
      </c>
      <c r="K362" s="1"/>
    </row>
    <row r="363" spans="1:11" hidden="1">
      <c r="A363" s="1" t="s">
        <v>19186</v>
      </c>
      <c r="B363" s="1" t="s">
        <v>3</v>
      </c>
      <c r="C363" s="48" t="str">
        <f t="shared" si="10"/>
        <v>ל אופקים</v>
      </c>
      <c r="D363" s="1" t="s">
        <v>19219</v>
      </c>
      <c r="E363" s="1" t="s">
        <v>3</v>
      </c>
      <c r="F363" s="2" t="s">
        <v>19548</v>
      </c>
      <c r="G363" s="2">
        <f>INDEX(תוצאות_בחירות,MATCH(C363,siot!$F$3:$F$1887,0),27)</f>
        <v>1</v>
      </c>
      <c r="H363" s="2" t="b">
        <f t="shared" si="11"/>
        <v>0</v>
      </c>
      <c r="I363" s="1"/>
      <c r="J363" s="1"/>
      <c r="K363" s="1"/>
    </row>
    <row r="364" spans="1:11">
      <c r="A364" s="1" t="s">
        <v>19186</v>
      </c>
      <c r="B364" s="1" t="s">
        <v>3</v>
      </c>
      <c r="C364" s="48" t="str">
        <f t="shared" si="10"/>
        <v>ל אופקים</v>
      </c>
      <c r="D364" s="1" t="s">
        <v>19219</v>
      </c>
      <c r="E364" s="1"/>
      <c r="F364" s="2">
        <v>1</v>
      </c>
      <c r="G364" s="2">
        <f>INDEX(תוצאות_בחירות,MATCH(C364,siot!$F$3:$F$1887,0),27)</f>
        <v>1</v>
      </c>
      <c r="H364" s="2" t="b">
        <f t="shared" si="11"/>
        <v>1</v>
      </c>
      <c r="I364" s="1" t="s">
        <v>2</v>
      </c>
      <c r="J364" s="1" t="s">
        <v>19228</v>
      </c>
      <c r="K364" s="1"/>
    </row>
    <row r="365" spans="1:11" hidden="1">
      <c r="A365" s="1" t="s">
        <v>19186</v>
      </c>
      <c r="B365" s="1" t="s">
        <v>3</v>
      </c>
      <c r="C365" s="48" t="str">
        <f t="shared" si="10"/>
        <v>ל אופקים</v>
      </c>
      <c r="D365" s="1" t="s">
        <v>19219</v>
      </c>
      <c r="E365" s="1"/>
      <c r="F365" s="2">
        <v>2</v>
      </c>
      <c r="G365" s="2">
        <f>INDEX(תוצאות_בחירות,MATCH(C365,siot!$F$3:$F$1887,0),27)</f>
        <v>1</v>
      </c>
      <c r="H365" s="2" t="b">
        <f t="shared" si="11"/>
        <v>0</v>
      </c>
      <c r="I365" s="1" t="s">
        <v>2</v>
      </c>
      <c r="J365" s="1" t="s">
        <v>19227</v>
      </c>
      <c r="K365" s="1"/>
    </row>
    <row r="366" spans="1:11" hidden="1">
      <c r="A366" s="1" t="s">
        <v>19186</v>
      </c>
      <c r="B366" s="1" t="s">
        <v>3</v>
      </c>
      <c r="C366" s="48" t="str">
        <f t="shared" si="10"/>
        <v>ל אופקים</v>
      </c>
      <c r="D366" s="1" t="s">
        <v>19219</v>
      </c>
      <c r="E366" s="1"/>
      <c r="F366" s="2">
        <v>3</v>
      </c>
      <c r="G366" s="2">
        <f>INDEX(תוצאות_בחירות,MATCH(C366,siot!$F$3:$F$1887,0),27)</f>
        <v>1</v>
      </c>
      <c r="H366" s="2" t="b">
        <f t="shared" si="11"/>
        <v>0</v>
      </c>
      <c r="I366" s="1" t="s">
        <v>2</v>
      </c>
      <c r="J366" s="1" t="s">
        <v>19226</v>
      </c>
      <c r="K366" s="1"/>
    </row>
    <row r="367" spans="1:11" hidden="1">
      <c r="A367" s="1" t="s">
        <v>19186</v>
      </c>
      <c r="B367" s="1" t="s">
        <v>3</v>
      </c>
      <c r="C367" s="48" t="str">
        <f t="shared" si="10"/>
        <v>ל אופקים</v>
      </c>
      <c r="D367" s="1" t="s">
        <v>19219</v>
      </c>
      <c r="E367" s="1"/>
      <c r="F367" s="2">
        <v>4</v>
      </c>
      <c r="G367" s="2">
        <f>INDEX(תוצאות_בחירות,MATCH(C367,siot!$F$3:$F$1887,0),27)</f>
        <v>1</v>
      </c>
      <c r="H367" s="2" t="b">
        <f t="shared" si="11"/>
        <v>0</v>
      </c>
      <c r="I367" s="1" t="s">
        <v>2</v>
      </c>
      <c r="J367" s="1" t="s">
        <v>19225</v>
      </c>
      <c r="K367" s="1"/>
    </row>
    <row r="368" spans="1:11" hidden="1">
      <c r="A368" s="1" t="s">
        <v>19186</v>
      </c>
      <c r="B368" s="1" t="s">
        <v>3</v>
      </c>
      <c r="C368" s="48" t="str">
        <f t="shared" si="10"/>
        <v>ל אופקים</v>
      </c>
      <c r="D368" s="1" t="s">
        <v>19219</v>
      </c>
      <c r="E368" s="1"/>
      <c r="F368" s="2">
        <v>5</v>
      </c>
      <c r="G368" s="2">
        <f>INDEX(תוצאות_בחירות,MATCH(C368,siot!$F$3:$F$1887,0),27)</f>
        <v>1</v>
      </c>
      <c r="H368" s="2" t="b">
        <f t="shared" si="11"/>
        <v>0</v>
      </c>
      <c r="I368" s="1" t="s">
        <v>2</v>
      </c>
      <c r="J368" s="1" t="s">
        <v>19224</v>
      </c>
      <c r="K368" s="1"/>
    </row>
    <row r="369" spans="1:11" hidden="1">
      <c r="A369" s="1" t="s">
        <v>19186</v>
      </c>
      <c r="B369" s="1" t="s">
        <v>3</v>
      </c>
      <c r="C369" s="48" t="str">
        <f t="shared" si="10"/>
        <v>ל אופקים</v>
      </c>
      <c r="D369" s="1" t="s">
        <v>19219</v>
      </c>
      <c r="E369" s="1"/>
      <c r="F369" s="2">
        <v>6</v>
      </c>
      <c r="G369" s="2">
        <f>INDEX(תוצאות_בחירות,MATCH(C369,siot!$F$3:$F$1887,0),27)</f>
        <v>1</v>
      </c>
      <c r="H369" s="2" t="b">
        <f t="shared" si="11"/>
        <v>0</v>
      </c>
      <c r="I369" s="1" t="s">
        <v>2</v>
      </c>
      <c r="J369" s="1" t="s">
        <v>19223</v>
      </c>
      <c r="K369" s="1"/>
    </row>
    <row r="370" spans="1:11" hidden="1">
      <c r="A370" s="1" t="s">
        <v>19186</v>
      </c>
      <c r="B370" s="1" t="s">
        <v>3</v>
      </c>
      <c r="C370" s="48" t="str">
        <f t="shared" si="10"/>
        <v>ל אופקים</v>
      </c>
      <c r="D370" s="1" t="s">
        <v>19219</v>
      </c>
      <c r="E370" s="1"/>
      <c r="F370" s="2">
        <v>7</v>
      </c>
      <c r="G370" s="2">
        <f>INDEX(תוצאות_בחירות,MATCH(C370,siot!$F$3:$F$1887,0),27)</f>
        <v>1</v>
      </c>
      <c r="H370" s="2" t="b">
        <f t="shared" si="11"/>
        <v>0</v>
      </c>
      <c r="I370" s="1" t="s">
        <v>2</v>
      </c>
      <c r="J370" s="1" t="s">
        <v>19222</v>
      </c>
      <c r="K370" s="1"/>
    </row>
    <row r="371" spans="1:11" hidden="1">
      <c r="A371" s="1" t="s">
        <v>19186</v>
      </c>
      <c r="B371" s="1" t="s">
        <v>3</v>
      </c>
      <c r="C371" s="48" t="str">
        <f t="shared" si="10"/>
        <v>ל אופקים</v>
      </c>
      <c r="D371" s="1" t="s">
        <v>19219</v>
      </c>
      <c r="E371" s="1"/>
      <c r="F371" s="2">
        <v>8</v>
      </c>
      <c r="G371" s="2">
        <f>INDEX(תוצאות_בחירות,MATCH(C371,siot!$F$3:$F$1887,0),27)</f>
        <v>1</v>
      </c>
      <c r="H371" s="2" t="b">
        <f t="shared" si="11"/>
        <v>0</v>
      </c>
      <c r="I371" s="1" t="s">
        <v>2</v>
      </c>
      <c r="J371" s="1" t="s">
        <v>19221</v>
      </c>
      <c r="K371" s="1"/>
    </row>
    <row r="372" spans="1:11" hidden="1">
      <c r="A372" s="1" t="s">
        <v>19186</v>
      </c>
      <c r="B372" s="1" t="s">
        <v>3</v>
      </c>
      <c r="C372" s="48" t="str">
        <f t="shared" si="10"/>
        <v>ל אופקים</v>
      </c>
      <c r="D372" s="1" t="s">
        <v>19219</v>
      </c>
      <c r="E372" s="1"/>
      <c r="F372" s="2">
        <v>9</v>
      </c>
      <c r="G372" s="2">
        <f>INDEX(תוצאות_בחירות,MATCH(C372,siot!$F$3:$F$1887,0),27)</f>
        <v>1</v>
      </c>
      <c r="H372" s="2" t="b">
        <f t="shared" si="11"/>
        <v>0</v>
      </c>
      <c r="I372" s="1" t="s">
        <v>2</v>
      </c>
      <c r="J372" s="1" t="s">
        <v>19220</v>
      </c>
      <c r="K372" s="1"/>
    </row>
    <row r="373" spans="1:11" hidden="1">
      <c r="A373" s="1" t="s">
        <v>19186</v>
      </c>
      <c r="B373" s="1" t="s">
        <v>3</v>
      </c>
      <c r="C373" s="48" t="str">
        <f t="shared" si="10"/>
        <v>ל אופקים</v>
      </c>
      <c r="D373" s="1" t="s">
        <v>19219</v>
      </c>
      <c r="E373" s="1"/>
      <c r="F373" s="2">
        <v>10</v>
      </c>
      <c r="G373" s="2">
        <f>INDEX(תוצאות_בחירות,MATCH(C373,siot!$F$3:$F$1887,0),27)</f>
        <v>1</v>
      </c>
      <c r="H373" s="2" t="b">
        <f t="shared" si="11"/>
        <v>0</v>
      </c>
      <c r="I373" s="1" t="s">
        <v>2</v>
      </c>
      <c r="J373" s="1" t="s">
        <v>19218</v>
      </c>
      <c r="K373" s="1"/>
    </row>
    <row r="374" spans="1:11" hidden="1">
      <c r="A374" s="1" t="s">
        <v>19186</v>
      </c>
      <c r="B374" s="1" t="s">
        <v>126</v>
      </c>
      <c r="C374" s="48" t="str">
        <f t="shared" si="10"/>
        <v>מחל אופקים</v>
      </c>
      <c r="D374" s="1" t="s">
        <v>19209</v>
      </c>
      <c r="E374" s="1" t="s">
        <v>18</v>
      </c>
      <c r="F374" s="2" t="s">
        <v>19548</v>
      </c>
      <c r="G374" s="2">
        <f>INDEX(תוצאות_בחירות,MATCH(C374,siot!$F$3:$F$1887,0),27)</f>
        <v>3</v>
      </c>
      <c r="H374" s="2" t="b">
        <f t="shared" si="11"/>
        <v>0</v>
      </c>
      <c r="I374" s="1"/>
      <c r="J374" s="1"/>
      <c r="K374" s="1"/>
    </row>
    <row r="375" spans="1:11">
      <c r="A375" s="1" t="s">
        <v>19186</v>
      </c>
      <c r="B375" s="1" t="s">
        <v>126</v>
      </c>
      <c r="C375" s="48" t="str">
        <f t="shared" si="10"/>
        <v>מחל אופקים</v>
      </c>
      <c r="D375" s="1" t="s">
        <v>19209</v>
      </c>
      <c r="E375" s="1" t="s">
        <v>17</v>
      </c>
      <c r="F375" s="2">
        <v>1</v>
      </c>
      <c r="G375" s="2">
        <f>INDEX(תוצאות_בחירות,MATCH(C375,siot!$F$3:$F$1887,0),27)</f>
        <v>3</v>
      </c>
      <c r="H375" s="2" t="b">
        <f t="shared" si="11"/>
        <v>1</v>
      </c>
      <c r="I375" s="1" t="s">
        <v>2</v>
      </c>
      <c r="J375" s="1" t="s">
        <v>19217</v>
      </c>
      <c r="K375" s="1"/>
    </row>
    <row r="376" spans="1:11">
      <c r="A376" s="1" t="s">
        <v>19186</v>
      </c>
      <c r="B376" s="1" t="s">
        <v>126</v>
      </c>
      <c r="C376" s="48" t="str">
        <f t="shared" si="10"/>
        <v>מחל אופקים</v>
      </c>
      <c r="D376" s="1" t="s">
        <v>19209</v>
      </c>
      <c r="E376" s="1"/>
      <c r="F376" s="2">
        <v>2</v>
      </c>
      <c r="G376" s="2">
        <f>INDEX(תוצאות_בחירות,MATCH(C376,siot!$F$3:$F$1887,0),27)</f>
        <v>3</v>
      </c>
      <c r="H376" s="2" t="b">
        <f t="shared" si="11"/>
        <v>1</v>
      </c>
      <c r="I376" s="1" t="s">
        <v>2</v>
      </c>
      <c r="J376" s="1" t="s">
        <v>19216</v>
      </c>
      <c r="K376" s="1"/>
    </row>
    <row r="377" spans="1:11">
      <c r="A377" s="1" t="s">
        <v>19186</v>
      </c>
      <c r="B377" s="1" t="s">
        <v>126</v>
      </c>
      <c r="C377" s="48" t="str">
        <f t="shared" si="10"/>
        <v>מחל אופקים</v>
      </c>
      <c r="D377" s="1" t="s">
        <v>19209</v>
      </c>
      <c r="E377" s="1"/>
      <c r="F377" s="2">
        <v>3</v>
      </c>
      <c r="G377" s="2">
        <f>INDEX(תוצאות_בחירות,MATCH(C377,siot!$F$3:$F$1887,0),27)</f>
        <v>3</v>
      </c>
      <c r="H377" s="2" t="b">
        <f t="shared" si="11"/>
        <v>1</v>
      </c>
      <c r="I377" s="1" t="s">
        <v>2</v>
      </c>
      <c r="J377" s="1" t="s">
        <v>3118</v>
      </c>
      <c r="K377" s="1"/>
    </row>
    <row r="378" spans="1:11" hidden="1">
      <c r="A378" s="1" t="s">
        <v>19186</v>
      </c>
      <c r="B378" s="1" t="s">
        <v>126</v>
      </c>
      <c r="C378" s="48" t="str">
        <f t="shared" si="10"/>
        <v>מחל אופקים</v>
      </c>
      <c r="D378" s="1" t="s">
        <v>19209</v>
      </c>
      <c r="E378" s="1"/>
      <c r="F378" s="2">
        <v>4</v>
      </c>
      <c r="G378" s="2">
        <f>INDEX(תוצאות_בחירות,MATCH(C378,siot!$F$3:$F$1887,0),27)</f>
        <v>3</v>
      </c>
      <c r="H378" s="2" t="b">
        <f t="shared" si="11"/>
        <v>0</v>
      </c>
      <c r="I378" s="1" t="s">
        <v>2</v>
      </c>
      <c r="J378" s="1" t="s">
        <v>19215</v>
      </c>
      <c r="K378" s="1"/>
    </row>
    <row r="379" spans="1:11" hidden="1">
      <c r="A379" s="1" t="s">
        <v>19186</v>
      </c>
      <c r="B379" s="1" t="s">
        <v>126</v>
      </c>
      <c r="C379" s="48" t="str">
        <f t="shared" si="10"/>
        <v>מחל אופקים</v>
      </c>
      <c r="D379" s="1" t="s">
        <v>19209</v>
      </c>
      <c r="E379" s="1"/>
      <c r="F379" s="2">
        <v>5</v>
      </c>
      <c r="G379" s="2">
        <f>INDEX(תוצאות_בחירות,MATCH(C379,siot!$F$3:$F$1887,0),27)</f>
        <v>3</v>
      </c>
      <c r="H379" s="2" t="b">
        <f t="shared" si="11"/>
        <v>0</v>
      </c>
      <c r="I379" s="1" t="s">
        <v>2</v>
      </c>
      <c r="J379" s="1" t="s">
        <v>19214</v>
      </c>
      <c r="K379" s="1"/>
    </row>
    <row r="380" spans="1:11" hidden="1">
      <c r="A380" s="1" t="s">
        <v>19186</v>
      </c>
      <c r="B380" s="1" t="s">
        <v>126</v>
      </c>
      <c r="C380" s="48" t="str">
        <f t="shared" si="10"/>
        <v>מחל אופקים</v>
      </c>
      <c r="D380" s="1" t="s">
        <v>19209</v>
      </c>
      <c r="E380" s="1"/>
      <c r="F380" s="2">
        <v>6</v>
      </c>
      <c r="G380" s="2">
        <f>INDEX(תוצאות_בחירות,MATCH(C380,siot!$F$3:$F$1887,0),27)</f>
        <v>3</v>
      </c>
      <c r="H380" s="2" t="b">
        <f t="shared" si="11"/>
        <v>0</v>
      </c>
      <c r="I380" s="1" t="s">
        <v>2</v>
      </c>
      <c r="J380" s="1" t="s">
        <v>19213</v>
      </c>
      <c r="K380" s="1"/>
    </row>
    <row r="381" spans="1:11" hidden="1">
      <c r="A381" s="1" t="s">
        <v>19186</v>
      </c>
      <c r="B381" s="1" t="s">
        <v>126</v>
      </c>
      <c r="C381" s="48" t="str">
        <f t="shared" si="10"/>
        <v>מחל אופקים</v>
      </c>
      <c r="D381" s="1" t="s">
        <v>19209</v>
      </c>
      <c r="E381" s="1"/>
      <c r="F381" s="2">
        <v>7</v>
      </c>
      <c r="G381" s="2">
        <f>INDEX(תוצאות_בחירות,MATCH(C381,siot!$F$3:$F$1887,0),27)</f>
        <v>3</v>
      </c>
      <c r="H381" s="2" t="b">
        <f t="shared" si="11"/>
        <v>0</v>
      </c>
      <c r="I381" s="1" t="s">
        <v>2</v>
      </c>
      <c r="J381" s="1" t="s">
        <v>19212</v>
      </c>
      <c r="K381" s="1"/>
    </row>
    <row r="382" spans="1:11" hidden="1">
      <c r="A382" s="1" t="s">
        <v>19186</v>
      </c>
      <c r="B382" s="1" t="s">
        <v>126</v>
      </c>
      <c r="C382" s="48" t="str">
        <f t="shared" si="10"/>
        <v>מחל אופקים</v>
      </c>
      <c r="D382" s="1" t="s">
        <v>19209</v>
      </c>
      <c r="E382" s="1"/>
      <c r="F382" s="2">
        <v>8</v>
      </c>
      <c r="G382" s="2">
        <f>INDEX(תוצאות_בחירות,MATCH(C382,siot!$F$3:$F$1887,0),27)</f>
        <v>3</v>
      </c>
      <c r="H382" s="2" t="b">
        <f t="shared" si="11"/>
        <v>0</v>
      </c>
      <c r="I382" s="1" t="s">
        <v>2</v>
      </c>
      <c r="J382" s="1" t="s">
        <v>19211</v>
      </c>
      <c r="K382" s="1"/>
    </row>
    <row r="383" spans="1:11" hidden="1">
      <c r="A383" s="1" t="s">
        <v>19186</v>
      </c>
      <c r="B383" s="1" t="s">
        <v>126</v>
      </c>
      <c r="C383" s="48" t="str">
        <f t="shared" si="10"/>
        <v>מחל אופקים</v>
      </c>
      <c r="D383" s="1" t="s">
        <v>19209</v>
      </c>
      <c r="E383" s="1"/>
      <c r="F383" s="2">
        <v>9</v>
      </c>
      <c r="G383" s="2">
        <f>INDEX(תוצאות_בחירות,MATCH(C383,siot!$F$3:$F$1887,0),27)</f>
        <v>3</v>
      </c>
      <c r="H383" s="2" t="b">
        <f t="shared" si="11"/>
        <v>0</v>
      </c>
      <c r="I383" s="1" t="s">
        <v>2</v>
      </c>
      <c r="J383" s="1" t="s">
        <v>19210</v>
      </c>
      <c r="K383" s="1"/>
    </row>
    <row r="384" spans="1:11" hidden="1">
      <c r="A384" s="1" t="s">
        <v>19186</v>
      </c>
      <c r="B384" s="1" t="s">
        <v>126</v>
      </c>
      <c r="C384" s="48" t="str">
        <f t="shared" si="10"/>
        <v>מחל אופקים</v>
      </c>
      <c r="D384" s="1" t="s">
        <v>19209</v>
      </c>
      <c r="E384" s="1"/>
      <c r="F384" s="2">
        <v>10</v>
      </c>
      <c r="G384" s="2">
        <f>INDEX(תוצאות_בחירות,MATCH(C384,siot!$F$3:$F$1887,0),27)</f>
        <v>3</v>
      </c>
      <c r="H384" s="2" t="b">
        <f t="shared" si="11"/>
        <v>0</v>
      </c>
      <c r="I384" s="1" t="s">
        <v>2</v>
      </c>
      <c r="J384" s="1" t="s">
        <v>19208</v>
      </c>
      <c r="K384" s="1"/>
    </row>
    <row r="385" spans="1:11" hidden="1">
      <c r="A385" s="1" t="s">
        <v>19186</v>
      </c>
      <c r="B385" s="1" t="s">
        <v>380</v>
      </c>
      <c r="C385" s="48" t="str">
        <f t="shared" si="10"/>
        <v>נץ אופקים</v>
      </c>
      <c r="D385" s="1" t="s">
        <v>19203</v>
      </c>
      <c r="E385" s="1" t="s">
        <v>3</v>
      </c>
      <c r="F385" s="2" t="s">
        <v>19548</v>
      </c>
      <c r="G385" s="2">
        <f>INDEX(תוצאות_בחירות,MATCH(C385,siot!$F$3:$F$1887,0),27)</f>
        <v>1</v>
      </c>
      <c r="H385" s="2" t="b">
        <f t="shared" si="11"/>
        <v>0</v>
      </c>
      <c r="I385" s="1"/>
      <c r="J385" s="1"/>
      <c r="K385" s="1"/>
    </row>
    <row r="386" spans="1:11">
      <c r="A386" s="1" t="s">
        <v>19186</v>
      </c>
      <c r="B386" s="1" t="s">
        <v>380</v>
      </c>
      <c r="C386" s="48" t="str">
        <f t="shared" si="10"/>
        <v>נץ אופקים</v>
      </c>
      <c r="D386" s="1" t="s">
        <v>19203</v>
      </c>
      <c r="E386" s="1"/>
      <c r="F386" s="2">
        <v>1</v>
      </c>
      <c r="G386" s="2">
        <f>INDEX(תוצאות_בחירות,MATCH(C386,siot!$F$3:$F$1887,0),27)</f>
        <v>1</v>
      </c>
      <c r="H386" s="2" t="b">
        <f t="shared" si="11"/>
        <v>1</v>
      </c>
      <c r="I386" s="1" t="s">
        <v>2</v>
      </c>
      <c r="J386" s="1" t="s">
        <v>19207</v>
      </c>
      <c r="K386" s="1"/>
    </row>
    <row r="387" spans="1:11" hidden="1">
      <c r="A387" s="1" t="s">
        <v>19186</v>
      </c>
      <c r="B387" s="1" t="s">
        <v>380</v>
      </c>
      <c r="C387" s="48" t="str">
        <f t="shared" si="10"/>
        <v>נץ אופקים</v>
      </c>
      <c r="D387" s="1" t="s">
        <v>19203</v>
      </c>
      <c r="E387" s="1"/>
      <c r="F387" s="2">
        <v>2</v>
      </c>
      <c r="G387" s="2">
        <f>INDEX(תוצאות_בחירות,MATCH(C387,siot!$F$3:$F$1887,0),27)</f>
        <v>1</v>
      </c>
      <c r="H387" s="2" t="b">
        <f t="shared" si="11"/>
        <v>0</v>
      </c>
      <c r="I387" s="1" t="s">
        <v>2</v>
      </c>
      <c r="J387" s="1" t="s">
        <v>19206</v>
      </c>
      <c r="K387" s="1"/>
    </row>
    <row r="388" spans="1:11" hidden="1">
      <c r="A388" s="1" t="s">
        <v>19186</v>
      </c>
      <c r="B388" s="1" t="s">
        <v>380</v>
      </c>
      <c r="C388" s="48" t="str">
        <f t="shared" ref="C388:C451" si="12">B388&amp;" "&amp;A388</f>
        <v>נץ אופקים</v>
      </c>
      <c r="D388" s="1" t="s">
        <v>19203</v>
      </c>
      <c r="E388" s="1"/>
      <c r="F388" s="2">
        <v>3</v>
      </c>
      <c r="G388" s="2">
        <f>INDEX(תוצאות_בחירות,MATCH(C388,siot!$F$3:$F$1887,0),27)</f>
        <v>1</v>
      </c>
      <c r="H388" s="2" t="b">
        <f t="shared" ref="H388:H451" si="13">IF(OR(F388&lt;G388,G388=F388),TRUE,FALSE)</f>
        <v>0</v>
      </c>
      <c r="I388" s="1" t="s">
        <v>2</v>
      </c>
      <c r="J388" s="1" t="s">
        <v>19205</v>
      </c>
      <c r="K388" s="1"/>
    </row>
    <row r="389" spans="1:11" hidden="1">
      <c r="A389" s="1" t="s">
        <v>19186</v>
      </c>
      <c r="B389" s="1" t="s">
        <v>380</v>
      </c>
      <c r="C389" s="48" t="str">
        <f t="shared" si="12"/>
        <v>נץ אופקים</v>
      </c>
      <c r="D389" s="1" t="s">
        <v>19203</v>
      </c>
      <c r="E389" s="1"/>
      <c r="F389" s="2">
        <v>4</v>
      </c>
      <c r="G389" s="2">
        <f>INDEX(תוצאות_בחירות,MATCH(C389,siot!$F$3:$F$1887,0),27)</f>
        <v>1</v>
      </c>
      <c r="H389" s="2" t="b">
        <f t="shared" si="13"/>
        <v>0</v>
      </c>
      <c r="I389" s="1" t="s">
        <v>2</v>
      </c>
      <c r="J389" s="1" t="s">
        <v>19204</v>
      </c>
      <c r="K389" s="1"/>
    </row>
    <row r="390" spans="1:11" hidden="1">
      <c r="A390" s="1" t="s">
        <v>19186</v>
      </c>
      <c r="B390" s="1" t="s">
        <v>380</v>
      </c>
      <c r="C390" s="48" t="str">
        <f t="shared" si="12"/>
        <v>נץ אופקים</v>
      </c>
      <c r="D390" s="1" t="s">
        <v>19203</v>
      </c>
      <c r="E390" s="1"/>
      <c r="F390" s="2">
        <v>5</v>
      </c>
      <c r="G390" s="2">
        <f>INDEX(תוצאות_בחירות,MATCH(C390,siot!$F$3:$F$1887,0),27)</f>
        <v>1</v>
      </c>
      <c r="H390" s="2" t="b">
        <f t="shared" si="13"/>
        <v>0</v>
      </c>
      <c r="I390" s="1" t="s">
        <v>2</v>
      </c>
      <c r="J390" s="1" t="s">
        <v>19202</v>
      </c>
      <c r="K390" s="1"/>
    </row>
    <row r="391" spans="1:11" hidden="1">
      <c r="A391" s="1" t="s">
        <v>19186</v>
      </c>
      <c r="B391" s="1" t="s">
        <v>259</v>
      </c>
      <c r="C391" s="48" t="str">
        <f t="shared" si="12"/>
        <v>ק אופקים</v>
      </c>
      <c r="D391" s="1" t="s">
        <v>19197</v>
      </c>
      <c r="E391" s="1" t="s">
        <v>3</v>
      </c>
      <c r="F391" s="2" t="s">
        <v>19548</v>
      </c>
      <c r="G391" s="2">
        <f>INDEX(תוצאות_בחירות,MATCH(C391,siot!$F$3:$F$1887,0),27)</f>
        <v>0</v>
      </c>
      <c r="H391" s="2" t="b">
        <f t="shared" si="13"/>
        <v>0</v>
      </c>
      <c r="I391" s="1"/>
      <c r="J391" s="1"/>
      <c r="K391" s="1"/>
    </row>
    <row r="392" spans="1:11" hidden="1">
      <c r="A392" s="1" t="s">
        <v>19186</v>
      </c>
      <c r="B392" s="1" t="s">
        <v>259</v>
      </c>
      <c r="C392" s="48" t="str">
        <f t="shared" si="12"/>
        <v>ק אופקים</v>
      </c>
      <c r="D392" s="1" t="s">
        <v>19197</v>
      </c>
      <c r="E392" s="1"/>
      <c r="F392" s="2">
        <v>1</v>
      </c>
      <c r="G392" s="2">
        <f>INDEX(תוצאות_בחירות,MATCH(C392,siot!$F$3:$F$1887,0),27)</f>
        <v>0</v>
      </c>
      <c r="H392" s="2" t="b">
        <f t="shared" si="13"/>
        <v>0</v>
      </c>
      <c r="I392" s="1" t="s">
        <v>2</v>
      </c>
      <c r="J392" s="1" t="s">
        <v>19201</v>
      </c>
      <c r="K392" s="1"/>
    </row>
    <row r="393" spans="1:11" hidden="1">
      <c r="A393" s="1" t="s">
        <v>19186</v>
      </c>
      <c r="B393" s="1" t="s">
        <v>259</v>
      </c>
      <c r="C393" s="48" t="str">
        <f t="shared" si="12"/>
        <v>ק אופקים</v>
      </c>
      <c r="D393" s="1" t="s">
        <v>19197</v>
      </c>
      <c r="E393" s="1"/>
      <c r="F393" s="2">
        <v>2</v>
      </c>
      <c r="G393" s="2">
        <f>INDEX(תוצאות_בחירות,MATCH(C393,siot!$F$3:$F$1887,0),27)</f>
        <v>0</v>
      </c>
      <c r="H393" s="2" t="b">
        <f t="shared" si="13"/>
        <v>0</v>
      </c>
      <c r="I393" s="1" t="s">
        <v>2</v>
      </c>
      <c r="J393" s="1" t="s">
        <v>19200</v>
      </c>
      <c r="K393" s="1"/>
    </row>
    <row r="394" spans="1:11" hidden="1">
      <c r="A394" s="1" t="s">
        <v>19186</v>
      </c>
      <c r="B394" s="1" t="s">
        <v>259</v>
      </c>
      <c r="C394" s="48" t="str">
        <f t="shared" si="12"/>
        <v>ק אופקים</v>
      </c>
      <c r="D394" s="1" t="s">
        <v>19197</v>
      </c>
      <c r="E394" s="1"/>
      <c r="F394" s="2">
        <v>3</v>
      </c>
      <c r="G394" s="2">
        <f>INDEX(תוצאות_בחירות,MATCH(C394,siot!$F$3:$F$1887,0),27)</f>
        <v>0</v>
      </c>
      <c r="H394" s="2" t="b">
        <f t="shared" si="13"/>
        <v>0</v>
      </c>
      <c r="I394" s="1" t="s">
        <v>2</v>
      </c>
      <c r="J394" s="1" t="s">
        <v>19199</v>
      </c>
      <c r="K394" s="1"/>
    </row>
    <row r="395" spans="1:11" hidden="1">
      <c r="A395" s="1" t="s">
        <v>19186</v>
      </c>
      <c r="B395" s="1" t="s">
        <v>259</v>
      </c>
      <c r="C395" s="48" t="str">
        <f t="shared" si="12"/>
        <v>ק אופקים</v>
      </c>
      <c r="D395" s="1" t="s">
        <v>19197</v>
      </c>
      <c r="E395" s="1"/>
      <c r="F395" s="2">
        <v>4</v>
      </c>
      <c r="G395" s="2">
        <f>INDEX(תוצאות_בחירות,MATCH(C395,siot!$F$3:$F$1887,0),27)</f>
        <v>0</v>
      </c>
      <c r="H395" s="2" t="b">
        <f t="shared" si="13"/>
        <v>0</v>
      </c>
      <c r="I395" s="1" t="s">
        <v>2</v>
      </c>
      <c r="J395" s="1" t="s">
        <v>19198</v>
      </c>
      <c r="K395" s="1"/>
    </row>
    <row r="396" spans="1:11" hidden="1">
      <c r="A396" s="1" t="s">
        <v>19186</v>
      </c>
      <c r="B396" s="1" t="s">
        <v>259</v>
      </c>
      <c r="C396" s="48" t="str">
        <f t="shared" si="12"/>
        <v>ק אופקים</v>
      </c>
      <c r="D396" s="1" t="s">
        <v>19197</v>
      </c>
      <c r="E396" s="1"/>
      <c r="F396" s="2">
        <v>5</v>
      </c>
      <c r="G396" s="2">
        <f>INDEX(תוצאות_בחירות,MATCH(C396,siot!$F$3:$F$1887,0),27)</f>
        <v>0</v>
      </c>
      <c r="H396" s="2" t="b">
        <f t="shared" si="13"/>
        <v>0</v>
      </c>
      <c r="I396" s="1" t="s">
        <v>2</v>
      </c>
      <c r="J396" s="1" t="s">
        <v>19196</v>
      </c>
      <c r="K396" s="1"/>
    </row>
    <row r="397" spans="1:11" hidden="1">
      <c r="A397" s="1" t="s">
        <v>19186</v>
      </c>
      <c r="B397" s="1" t="s">
        <v>963</v>
      </c>
      <c r="C397" s="48" t="str">
        <f t="shared" si="12"/>
        <v>שס אופקים</v>
      </c>
      <c r="D397" s="1" t="s">
        <v>962</v>
      </c>
      <c r="E397" s="1" t="s">
        <v>3</v>
      </c>
      <c r="F397" s="2" t="s">
        <v>19548</v>
      </c>
      <c r="G397" s="2">
        <f>INDEX(תוצאות_בחירות,MATCH(C397,siot!$F$3:$F$1887,0),27)</f>
        <v>3</v>
      </c>
      <c r="H397" s="2" t="b">
        <f t="shared" si="13"/>
        <v>0</v>
      </c>
      <c r="I397" s="1"/>
      <c r="J397" s="1"/>
      <c r="K397" s="1"/>
    </row>
    <row r="398" spans="1:11">
      <c r="A398" s="1" t="s">
        <v>19186</v>
      </c>
      <c r="B398" s="1" t="s">
        <v>963</v>
      </c>
      <c r="C398" s="48" t="str">
        <f t="shared" si="12"/>
        <v>שס אופקים</v>
      </c>
      <c r="D398" s="1" t="s">
        <v>962</v>
      </c>
      <c r="E398" s="1"/>
      <c r="F398" s="2">
        <v>1</v>
      </c>
      <c r="G398" s="2">
        <f>INDEX(תוצאות_בחירות,MATCH(C398,siot!$F$3:$F$1887,0),27)</f>
        <v>3</v>
      </c>
      <c r="H398" s="2" t="b">
        <f t="shared" si="13"/>
        <v>1</v>
      </c>
      <c r="I398" s="1" t="s">
        <v>2</v>
      </c>
      <c r="J398" s="1" t="s">
        <v>19195</v>
      </c>
      <c r="K398" s="1"/>
    </row>
    <row r="399" spans="1:11">
      <c r="A399" s="1" t="s">
        <v>19186</v>
      </c>
      <c r="B399" s="1" t="s">
        <v>963</v>
      </c>
      <c r="C399" s="48" t="str">
        <f t="shared" si="12"/>
        <v>שס אופקים</v>
      </c>
      <c r="D399" s="1" t="s">
        <v>962</v>
      </c>
      <c r="E399" s="1"/>
      <c r="F399" s="2">
        <v>2</v>
      </c>
      <c r="G399" s="2">
        <f>INDEX(תוצאות_בחירות,MATCH(C399,siot!$F$3:$F$1887,0),27)</f>
        <v>3</v>
      </c>
      <c r="H399" s="2" t="b">
        <f t="shared" si="13"/>
        <v>1</v>
      </c>
      <c r="I399" s="1" t="s">
        <v>2</v>
      </c>
      <c r="J399" s="1" t="s">
        <v>19194</v>
      </c>
      <c r="K399" s="1"/>
    </row>
    <row r="400" spans="1:11">
      <c r="A400" s="1" t="s">
        <v>19186</v>
      </c>
      <c r="B400" s="1" t="s">
        <v>963</v>
      </c>
      <c r="C400" s="48" t="str">
        <f t="shared" si="12"/>
        <v>שס אופקים</v>
      </c>
      <c r="D400" s="1" t="s">
        <v>962</v>
      </c>
      <c r="E400" s="1"/>
      <c r="F400" s="2">
        <v>3</v>
      </c>
      <c r="G400" s="2">
        <f>INDEX(תוצאות_בחירות,MATCH(C400,siot!$F$3:$F$1887,0),27)</f>
        <v>3</v>
      </c>
      <c r="H400" s="2" t="b">
        <f t="shared" si="13"/>
        <v>1</v>
      </c>
      <c r="I400" s="1" t="s">
        <v>2</v>
      </c>
      <c r="J400" s="1" t="s">
        <v>19193</v>
      </c>
      <c r="K400" s="1"/>
    </row>
    <row r="401" spans="1:11" hidden="1">
      <c r="A401" s="1" t="s">
        <v>19186</v>
      </c>
      <c r="B401" s="1" t="s">
        <v>963</v>
      </c>
      <c r="C401" s="48" t="str">
        <f t="shared" si="12"/>
        <v>שס אופקים</v>
      </c>
      <c r="D401" s="1" t="s">
        <v>962</v>
      </c>
      <c r="E401" s="1"/>
      <c r="F401" s="2">
        <v>4</v>
      </c>
      <c r="G401" s="2">
        <f>INDEX(תוצאות_בחירות,MATCH(C401,siot!$F$3:$F$1887,0),27)</f>
        <v>3</v>
      </c>
      <c r="H401" s="2" t="b">
        <f t="shared" si="13"/>
        <v>0</v>
      </c>
      <c r="I401" s="1" t="s">
        <v>2</v>
      </c>
      <c r="J401" s="1" t="s">
        <v>19192</v>
      </c>
      <c r="K401" s="1"/>
    </row>
    <row r="402" spans="1:11" hidden="1">
      <c r="A402" s="1" t="s">
        <v>19186</v>
      </c>
      <c r="B402" s="1" t="s">
        <v>963</v>
      </c>
      <c r="C402" s="48" t="str">
        <f t="shared" si="12"/>
        <v>שס אופקים</v>
      </c>
      <c r="D402" s="1" t="s">
        <v>962</v>
      </c>
      <c r="E402" s="1"/>
      <c r="F402" s="2">
        <v>5</v>
      </c>
      <c r="G402" s="2">
        <f>INDEX(תוצאות_בחירות,MATCH(C402,siot!$F$3:$F$1887,0),27)</f>
        <v>3</v>
      </c>
      <c r="H402" s="2" t="b">
        <f t="shared" si="13"/>
        <v>0</v>
      </c>
      <c r="I402" s="1" t="s">
        <v>2</v>
      </c>
      <c r="J402" s="1" t="s">
        <v>19191</v>
      </c>
      <c r="K402" s="1"/>
    </row>
    <row r="403" spans="1:11" hidden="1">
      <c r="A403" s="1" t="s">
        <v>19186</v>
      </c>
      <c r="B403" s="1" t="s">
        <v>963</v>
      </c>
      <c r="C403" s="48" t="str">
        <f t="shared" si="12"/>
        <v>שס אופקים</v>
      </c>
      <c r="D403" s="1" t="s">
        <v>962</v>
      </c>
      <c r="E403" s="1"/>
      <c r="F403" s="2">
        <v>6</v>
      </c>
      <c r="G403" s="2">
        <f>INDEX(תוצאות_בחירות,MATCH(C403,siot!$F$3:$F$1887,0),27)</f>
        <v>3</v>
      </c>
      <c r="H403" s="2" t="b">
        <f t="shared" si="13"/>
        <v>0</v>
      </c>
      <c r="I403" s="1" t="s">
        <v>2</v>
      </c>
      <c r="J403" s="1" t="s">
        <v>19190</v>
      </c>
      <c r="K403" s="1"/>
    </row>
    <row r="404" spans="1:11" hidden="1">
      <c r="A404" s="1" t="s">
        <v>19186</v>
      </c>
      <c r="B404" s="1" t="s">
        <v>963</v>
      </c>
      <c r="C404" s="48" t="str">
        <f t="shared" si="12"/>
        <v>שס אופקים</v>
      </c>
      <c r="D404" s="1" t="s">
        <v>962</v>
      </c>
      <c r="E404" s="1"/>
      <c r="F404" s="2">
        <v>7</v>
      </c>
      <c r="G404" s="2">
        <f>INDEX(תוצאות_בחירות,MATCH(C404,siot!$F$3:$F$1887,0),27)</f>
        <v>3</v>
      </c>
      <c r="H404" s="2" t="b">
        <f t="shared" si="13"/>
        <v>0</v>
      </c>
      <c r="I404" s="1" t="s">
        <v>2</v>
      </c>
      <c r="J404" s="1" t="s">
        <v>19189</v>
      </c>
      <c r="K404" s="1"/>
    </row>
    <row r="405" spans="1:11" hidden="1">
      <c r="A405" s="1" t="s">
        <v>19186</v>
      </c>
      <c r="B405" s="1" t="s">
        <v>963</v>
      </c>
      <c r="C405" s="48" t="str">
        <f t="shared" si="12"/>
        <v>שס אופקים</v>
      </c>
      <c r="D405" s="1" t="s">
        <v>962</v>
      </c>
      <c r="E405" s="1"/>
      <c r="F405" s="2">
        <v>8</v>
      </c>
      <c r="G405" s="2">
        <f>INDEX(תוצאות_בחירות,MATCH(C405,siot!$F$3:$F$1887,0),27)</f>
        <v>3</v>
      </c>
      <c r="H405" s="2" t="b">
        <f t="shared" si="13"/>
        <v>0</v>
      </c>
      <c r="I405" s="1" t="s">
        <v>2</v>
      </c>
      <c r="J405" s="1" t="s">
        <v>19188</v>
      </c>
      <c r="K405" s="1"/>
    </row>
    <row r="406" spans="1:11" hidden="1">
      <c r="A406" s="1" t="s">
        <v>19186</v>
      </c>
      <c r="B406" s="1" t="s">
        <v>963</v>
      </c>
      <c r="C406" s="48" t="str">
        <f t="shared" si="12"/>
        <v>שס אופקים</v>
      </c>
      <c r="D406" s="1" t="s">
        <v>962</v>
      </c>
      <c r="E406" s="1"/>
      <c r="F406" s="2">
        <v>9</v>
      </c>
      <c r="G406" s="2">
        <f>INDEX(תוצאות_בחירות,MATCH(C406,siot!$F$3:$F$1887,0),27)</f>
        <v>3</v>
      </c>
      <c r="H406" s="2" t="b">
        <f t="shared" si="13"/>
        <v>0</v>
      </c>
      <c r="I406" s="1" t="s">
        <v>2</v>
      </c>
      <c r="J406" s="1" t="s">
        <v>19187</v>
      </c>
      <c r="K406" s="1"/>
    </row>
    <row r="407" spans="1:11" hidden="1">
      <c r="A407" s="1" t="s">
        <v>19186</v>
      </c>
      <c r="B407" s="1" t="s">
        <v>963</v>
      </c>
      <c r="C407" s="48" t="str">
        <f t="shared" si="12"/>
        <v>שס אופקים</v>
      </c>
      <c r="D407" s="1" t="s">
        <v>962</v>
      </c>
      <c r="E407" s="1"/>
      <c r="F407" s="2">
        <v>10</v>
      </c>
      <c r="G407" s="2">
        <f>INDEX(תוצאות_בחירות,MATCH(C407,siot!$F$3:$F$1887,0),27)</f>
        <v>3</v>
      </c>
      <c r="H407" s="2" t="b">
        <f t="shared" si="13"/>
        <v>0</v>
      </c>
      <c r="I407" s="1" t="s">
        <v>2</v>
      </c>
      <c r="J407" s="1" t="s">
        <v>19185</v>
      </c>
      <c r="K407" s="1"/>
    </row>
    <row r="408" spans="1:11" hidden="1">
      <c r="A408" s="1" t="s">
        <v>19091</v>
      </c>
      <c r="B408" s="1" t="s">
        <v>13672</v>
      </c>
      <c r="C408" s="48" t="str">
        <f t="shared" si="12"/>
        <v>אי אור יהודה</v>
      </c>
      <c r="D408" s="1" t="s">
        <v>19180</v>
      </c>
      <c r="E408" s="1" t="s">
        <v>3</v>
      </c>
      <c r="F408" s="2" t="s">
        <v>19548</v>
      </c>
      <c r="G408" s="2">
        <f>INDEX(תוצאות_בחירות,MATCH(C408,siot!$F$3:$F$1887,0),27)</f>
        <v>2</v>
      </c>
      <c r="H408" s="2" t="b">
        <f t="shared" si="13"/>
        <v>0</v>
      </c>
      <c r="I408" s="1"/>
      <c r="J408" s="1"/>
      <c r="K408" s="1"/>
    </row>
    <row r="409" spans="1:11">
      <c r="A409" s="1" t="s">
        <v>19091</v>
      </c>
      <c r="B409" s="1" t="s">
        <v>13672</v>
      </c>
      <c r="C409" s="48" t="str">
        <f t="shared" si="12"/>
        <v>אי אור יהודה</v>
      </c>
      <c r="D409" s="1" t="s">
        <v>19180</v>
      </c>
      <c r="E409" s="1"/>
      <c r="F409" s="2">
        <v>1</v>
      </c>
      <c r="G409" s="2">
        <f>INDEX(תוצאות_בחירות,MATCH(C409,siot!$F$3:$F$1887,0),27)</f>
        <v>2</v>
      </c>
      <c r="H409" s="2" t="b">
        <f t="shared" si="13"/>
        <v>1</v>
      </c>
      <c r="I409" s="1" t="s">
        <v>2</v>
      </c>
      <c r="J409" s="1" t="s">
        <v>19184</v>
      </c>
      <c r="K409" s="1">
        <v>1</v>
      </c>
    </row>
    <row r="410" spans="1:11">
      <c r="A410" s="1" t="s">
        <v>19091</v>
      </c>
      <c r="B410" s="1" t="s">
        <v>13672</v>
      </c>
      <c r="C410" s="48" t="str">
        <f t="shared" si="12"/>
        <v>אי אור יהודה</v>
      </c>
      <c r="D410" s="1" t="s">
        <v>19180</v>
      </c>
      <c r="E410" s="1"/>
      <c r="F410" s="2">
        <v>2</v>
      </c>
      <c r="G410" s="2">
        <f>INDEX(תוצאות_בחירות,MATCH(C410,siot!$F$3:$F$1887,0),27)</f>
        <v>2</v>
      </c>
      <c r="H410" s="2" t="b">
        <f t="shared" si="13"/>
        <v>1</v>
      </c>
      <c r="I410" s="1" t="s">
        <v>2</v>
      </c>
      <c r="J410" s="1" t="s">
        <v>19183</v>
      </c>
      <c r="K410" s="1">
        <v>1</v>
      </c>
    </row>
    <row r="411" spans="1:11" hidden="1">
      <c r="A411" s="1" t="s">
        <v>19091</v>
      </c>
      <c r="B411" s="1" t="s">
        <v>13672</v>
      </c>
      <c r="C411" s="48" t="str">
        <f t="shared" si="12"/>
        <v>אי אור יהודה</v>
      </c>
      <c r="D411" s="1" t="s">
        <v>19180</v>
      </c>
      <c r="E411" s="1"/>
      <c r="F411" s="2">
        <v>3</v>
      </c>
      <c r="G411" s="2">
        <f>INDEX(תוצאות_בחירות,MATCH(C411,siot!$F$3:$F$1887,0),27)</f>
        <v>2</v>
      </c>
      <c r="H411" s="2" t="b">
        <f t="shared" si="13"/>
        <v>0</v>
      </c>
      <c r="I411" s="1" t="s">
        <v>2</v>
      </c>
      <c r="J411" s="1" t="s">
        <v>19182</v>
      </c>
      <c r="K411" s="1"/>
    </row>
    <row r="412" spans="1:11" hidden="1">
      <c r="A412" s="1" t="s">
        <v>19091</v>
      </c>
      <c r="B412" s="1" t="s">
        <v>13672</v>
      </c>
      <c r="C412" s="48" t="str">
        <f t="shared" si="12"/>
        <v>אי אור יהודה</v>
      </c>
      <c r="D412" s="1" t="s">
        <v>19180</v>
      </c>
      <c r="E412" s="1"/>
      <c r="F412" s="2">
        <v>4</v>
      </c>
      <c r="G412" s="2">
        <f>INDEX(תוצאות_בחירות,MATCH(C412,siot!$F$3:$F$1887,0),27)</f>
        <v>2</v>
      </c>
      <c r="H412" s="2" t="b">
        <f t="shared" si="13"/>
        <v>0</v>
      </c>
      <c r="I412" s="1" t="s">
        <v>2</v>
      </c>
      <c r="J412" s="1" t="s">
        <v>19181</v>
      </c>
      <c r="K412" s="1"/>
    </row>
    <row r="413" spans="1:11" hidden="1">
      <c r="A413" s="1" t="s">
        <v>19091</v>
      </c>
      <c r="B413" s="1" t="s">
        <v>13672</v>
      </c>
      <c r="C413" s="48" t="str">
        <f t="shared" si="12"/>
        <v>אי אור יהודה</v>
      </c>
      <c r="D413" s="1" t="s">
        <v>19180</v>
      </c>
      <c r="E413" s="1"/>
      <c r="F413" s="2">
        <v>5</v>
      </c>
      <c r="G413" s="2">
        <f>INDEX(תוצאות_בחירות,MATCH(C413,siot!$F$3:$F$1887,0),27)</f>
        <v>2</v>
      </c>
      <c r="H413" s="2" t="b">
        <f t="shared" si="13"/>
        <v>0</v>
      </c>
      <c r="I413" s="1" t="s">
        <v>2</v>
      </c>
      <c r="J413" s="1" t="s">
        <v>19179</v>
      </c>
      <c r="K413" s="1"/>
    </row>
    <row r="414" spans="1:11" hidden="1">
      <c r="A414" s="1" t="s">
        <v>19091</v>
      </c>
      <c r="B414" s="1" t="s">
        <v>1210</v>
      </c>
      <c r="C414" s="48" t="str">
        <f t="shared" si="12"/>
        <v>ח אור יהודה</v>
      </c>
      <c r="D414" s="1" t="s">
        <v>19170</v>
      </c>
      <c r="E414" s="1" t="s">
        <v>18</v>
      </c>
      <c r="F414" s="2" t="s">
        <v>19548</v>
      </c>
      <c r="G414" s="2">
        <f>INDEX(תוצאות_בחירות,MATCH(C414,siot!$F$3:$F$1887,0),27)</f>
        <v>0</v>
      </c>
      <c r="H414" s="2" t="b">
        <f t="shared" si="13"/>
        <v>0</v>
      </c>
      <c r="I414" s="1"/>
      <c r="J414" s="1"/>
      <c r="K414" s="1"/>
    </row>
    <row r="415" spans="1:11" hidden="1">
      <c r="A415" s="1" t="s">
        <v>19091</v>
      </c>
      <c r="B415" s="1" t="s">
        <v>1210</v>
      </c>
      <c r="C415" s="48" t="str">
        <f t="shared" si="12"/>
        <v>ח אור יהודה</v>
      </c>
      <c r="D415" s="1" t="s">
        <v>19170</v>
      </c>
      <c r="E415" s="1" t="s">
        <v>17</v>
      </c>
      <c r="F415" s="2">
        <v>1</v>
      </c>
      <c r="G415" s="2">
        <f>INDEX(תוצאות_בחירות,MATCH(C415,siot!$F$3:$F$1887,0),27)</f>
        <v>0</v>
      </c>
      <c r="H415" s="2" t="b">
        <f t="shared" si="13"/>
        <v>0</v>
      </c>
      <c r="I415" s="1" t="s">
        <v>2</v>
      </c>
      <c r="J415" s="1" t="s">
        <v>19178</v>
      </c>
      <c r="K415" s="1"/>
    </row>
    <row r="416" spans="1:11" hidden="1">
      <c r="A416" s="1" t="s">
        <v>19091</v>
      </c>
      <c r="B416" s="1" t="s">
        <v>1210</v>
      </c>
      <c r="C416" s="48" t="str">
        <f t="shared" si="12"/>
        <v>ח אור יהודה</v>
      </c>
      <c r="D416" s="1" t="s">
        <v>19170</v>
      </c>
      <c r="E416" s="1"/>
      <c r="F416" s="2">
        <v>2</v>
      </c>
      <c r="G416" s="2">
        <f>INDEX(תוצאות_בחירות,MATCH(C416,siot!$F$3:$F$1887,0),27)</f>
        <v>0</v>
      </c>
      <c r="H416" s="2" t="b">
        <f t="shared" si="13"/>
        <v>0</v>
      </c>
      <c r="I416" s="1" t="s">
        <v>2</v>
      </c>
      <c r="J416" s="1" t="s">
        <v>19177</v>
      </c>
      <c r="K416" s="1"/>
    </row>
    <row r="417" spans="1:11" hidden="1">
      <c r="A417" s="1" t="s">
        <v>19091</v>
      </c>
      <c r="B417" s="1" t="s">
        <v>1210</v>
      </c>
      <c r="C417" s="48" t="str">
        <f t="shared" si="12"/>
        <v>ח אור יהודה</v>
      </c>
      <c r="D417" s="1" t="s">
        <v>19170</v>
      </c>
      <c r="E417" s="1"/>
      <c r="F417" s="2">
        <v>3</v>
      </c>
      <c r="G417" s="2">
        <f>INDEX(תוצאות_בחירות,MATCH(C417,siot!$F$3:$F$1887,0),27)</f>
        <v>0</v>
      </c>
      <c r="H417" s="2" t="b">
        <f t="shared" si="13"/>
        <v>0</v>
      </c>
      <c r="I417" s="1" t="s">
        <v>2</v>
      </c>
      <c r="J417" s="1" t="s">
        <v>19176</v>
      </c>
      <c r="K417" s="1"/>
    </row>
    <row r="418" spans="1:11" hidden="1">
      <c r="A418" s="1" t="s">
        <v>19091</v>
      </c>
      <c r="B418" s="1" t="s">
        <v>1210</v>
      </c>
      <c r="C418" s="48" t="str">
        <f t="shared" si="12"/>
        <v>ח אור יהודה</v>
      </c>
      <c r="D418" s="1" t="s">
        <v>19170</v>
      </c>
      <c r="E418" s="1"/>
      <c r="F418" s="2">
        <v>4</v>
      </c>
      <c r="G418" s="2">
        <f>INDEX(תוצאות_בחירות,MATCH(C418,siot!$F$3:$F$1887,0),27)</f>
        <v>0</v>
      </c>
      <c r="H418" s="2" t="b">
        <f t="shared" si="13"/>
        <v>0</v>
      </c>
      <c r="I418" s="1" t="s">
        <v>2</v>
      </c>
      <c r="J418" s="1" t="s">
        <v>19175</v>
      </c>
      <c r="K418" s="1"/>
    </row>
    <row r="419" spans="1:11" hidden="1">
      <c r="A419" s="1" t="s">
        <v>19091</v>
      </c>
      <c r="B419" s="1" t="s">
        <v>1210</v>
      </c>
      <c r="C419" s="48" t="str">
        <f t="shared" si="12"/>
        <v>ח אור יהודה</v>
      </c>
      <c r="D419" s="1" t="s">
        <v>19170</v>
      </c>
      <c r="E419" s="1"/>
      <c r="F419" s="2">
        <v>5</v>
      </c>
      <c r="G419" s="2">
        <f>INDEX(תוצאות_בחירות,MATCH(C419,siot!$F$3:$F$1887,0),27)</f>
        <v>0</v>
      </c>
      <c r="H419" s="2" t="b">
        <f t="shared" si="13"/>
        <v>0</v>
      </c>
      <c r="I419" s="1" t="s">
        <v>2</v>
      </c>
      <c r="J419" s="1" t="s">
        <v>19174</v>
      </c>
      <c r="K419" s="1"/>
    </row>
    <row r="420" spans="1:11" hidden="1">
      <c r="A420" s="1" t="s">
        <v>19091</v>
      </c>
      <c r="B420" s="1" t="s">
        <v>1210</v>
      </c>
      <c r="C420" s="48" t="str">
        <f t="shared" si="12"/>
        <v>ח אור יהודה</v>
      </c>
      <c r="D420" s="1" t="s">
        <v>19170</v>
      </c>
      <c r="E420" s="1"/>
      <c r="F420" s="2">
        <v>6</v>
      </c>
      <c r="G420" s="2">
        <f>INDEX(תוצאות_בחירות,MATCH(C420,siot!$F$3:$F$1887,0),27)</f>
        <v>0</v>
      </c>
      <c r="H420" s="2" t="b">
        <f t="shared" si="13"/>
        <v>0</v>
      </c>
      <c r="I420" s="1" t="s">
        <v>2</v>
      </c>
      <c r="J420" s="1" t="s">
        <v>19173</v>
      </c>
      <c r="K420" s="1"/>
    </row>
    <row r="421" spans="1:11" hidden="1">
      <c r="A421" s="1" t="s">
        <v>19091</v>
      </c>
      <c r="B421" s="1" t="s">
        <v>1210</v>
      </c>
      <c r="C421" s="48" t="str">
        <f t="shared" si="12"/>
        <v>ח אור יהודה</v>
      </c>
      <c r="D421" s="1" t="s">
        <v>19170</v>
      </c>
      <c r="E421" s="1"/>
      <c r="F421" s="2">
        <v>7</v>
      </c>
      <c r="G421" s="2">
        <f>INDEX(תוצאות_בחירות,MATCH(C421,siot!$F$3:$F$1887,0),27)</f>
        <v>0</v>
      </c>
      <c r="H421" s="2" t="b">
        <f t="shared" si="13"/>
        <v>0</v>
      </c>
      <c r="I421" s="1" t="s">
        <v>2</v>
      </c>
      <c r="J421" s="1" t="s">
        <v>19172</v>
      </c>
      <c r="K421" s="1"/>
    </row>
    <row r="422" spans="1:11" hidden="1">
      <c r="A422" s="1" t="s">
        <v>19091</v>
      </c>
      <c r="B422" s="1" t="s">
        <v>1210</v>
      </c>
      <c r="C422" s="48" t="str">
        <f t="shared" si="12"/>
        <v>ח אור יהודה</v>
      </c>
      <c r="D422" s="1" t="s">
        <v>19170</v>
      </c>
      <c r="E422" s="1"/>
      <c r="F422" s="2">
        <v>8</v>
      </c>
      <c r="G422" s="2">
        <f>INDEX(תוצאות_בחירות,MATCH(C422,siot!$F$3:$F$1887,0),27)</f>
        <v>0</v>
      </c>
      <c r="H422" s="2" t="b">
        <f t="shared" si="13"/>
        <v>0</v>
      </c>
      <c r="I422" s="1" t="s">
        <v>2</v>
      </c>
      <c r="J422" s="1" t="s">
        <v>19171</v>
      </c>
      <c r="K422" s="1"/>
    </row>
    <row r="423" spans="1:11" hidden="1">
      <c r="A423" s="1" t="s">
        <v>19091</v>
      </c>
      <c r="B423" s="1" t="s">
        <v>1210</v>
      </c>
      <c r="C423" s="48" t="str">
        <f t="shared" si="12"/>
        <v>ח אור יהודה</v>
      </c>
      <c r="D423" s="1" t="s">
        <v>19170</v>
      </c>
      <c r="E423" s="1"/>
      <c r="F423" s="2">
        <v>9</v>
      </c>
      <c r="G423" s="2">
        <f>INDEX(תוצאות_בחירות,MATCH(C423,siot!$F$3:$F$1887,0),27)</f>
        <v>0</v>
      </c>
      <c r="H423" s="2" t="b">
        <f t="shared" si="13"/>
        <v>0</v>
      </c>
      <c r="I423" s="1" t="s">
        <v>2</v>
      </c>
      <c r="J423" s="1" t="s">
        <v>19169</v>
      </c>
      <c r="K423" s="1"/>
    </row>
    <row r="424" spans="1:11" hidden="1">
      <c r="A424" s="1" t="s">
        <v>19091</v>
      </c>
      <c r="B424" s="1" t="s">
        <v>1007</v>
      </c>
      <c r="C424" s="48" t="str">
        <f t="shared" si="12"/>
        <v>טב אור יהודה</v>
      </c>
      <c r="D424" s="1" t="s">
        <v>19165</v>
      </c>
      <c r="E424" s="1" t="s">
        <v>3</v>
      </c>
      <c r="F424" s="2" t="s">
        <v>19548</v>
      </c>
      <c r="G424" s="2">
        <f>INDEX(תוצאות_בחירות,MATCH(C424,siot!$F$3:$F$1887,0),27)</f>
        <v>1</v>
      </c>
      <c r="H424" s="2" t="b">
        <f t="shared" si="13"/>
        <v>0</v>
      </c>
      <c r="I424" s="1"/>
      <c r="J424" s="1"/>
      <c r="K424" s="1"/>
    </row>
    <row r="425" spans="1:11">
      <c r="A425" s="1" t="s">
        <v>19091</v>
      </c>
      <c r="B425" s="1" t="s">
        <v>1007</v>
      </c>
      <c r="C425" s="48" t="str">
        <f t="shared" si="12"/>
        <v>טב אור יהודה</v>
      </c>
      <c r="D425" s="1" t="s">
        <v>19165</v>
      </c>
      <c r="E425" s="1"/>
      <c r="F425" s="2">
        <v>1</v>
      </c>
      <c r="G425" s="2">
        <f>INDEX(תוצאות_בחירות,MATCH(C425,siot!$F$3:$F$1887,0),27)</f>
        <v>1</v>
      </c>
      <c r="H425" s="2" t="b">
        <f t="shared" si="13"/>
        <v>1</v>
      </c>
      <c r="I425" s="1" t="s">
        <v>2</v>
      </c>
      <c r="J425" s="1" t="s">
        <v>14559</v>
      </c>
      <c r="K425" s="1"/>
    </row>
    <row r="426" spans="1:11" hidden="1">
      <c r="A426" s="1" t="s">
        <v>19091</v>
      </c>
      <c r="B426" s="1" t="s">
        <v>1007</v>
      </c>
      <c r="C426" s="48" t="str">
        <f t="shared" si="12"/>
        <v>טב אור יהודה</v>
      </c>
      <c r="D426" s="1" t="s">
        <v>19165</v>
      </c>
      <c r="E426" s="1"/>
      <c r="F426" s="2">
        <v>2</v>
      </c>
      <c r="G426" s="2">
        <f>INDEX(תוצאות_בחירות,MATCH(C426,siot!$F$3:$F$1887,0),27)</f>
        <v>1</v>
      </c>
      <c r="H426" s="2" t="b">
        <f t="shared" si="13"/>
        <v>0</v>
      </c>
      <c r="I426" s="1" t="s">
        <v>2</v>
      </c>
      <c r="J426" s="1" t="s">
        <v>19168</v>
      </c>
      <c r="K426" s="1"/>
    </row>
    <row r="427" spans="1:11" hidden="1">
      <c r="A427" s="1" t="s">
        <v>19091</v>
      </c>
      <c r="B427" s="1" t="s">
        <v>1007</v>
      </c>
      <c r="C427" s="48" t="str">
        <f t="shared" si="12"/>
        <v>טב אור יהודה</v>
      </c>
      <c r="D427" s="1" t="s">
        <v>19165</v>
      </c>
      <c r="E427" s="1"/>
      <c r="F427" s="2">
        <v>3</v>
      </c>
      <c r="G427" s="2">
        <f>INDEX(תוצאות_בחירות,MATCH(C427,siot!$F$3:$F$1887,0),27)</f>
        <v>1</v>
      </c>
      <c r="H427" s="2" t="b">
        <f t="shared" si="13"/>
        <v>0</v>
      </c>
      <c r="I427" s="1" t="s">
        <v>2</v>
      </c>
      <c r="J427" s="1" t="s">
        <v>19167</v>
      </c>
      <c r="K427" s="1"/>
    </row>
    <row r="428" spans="1:11" hidden="1">
      <c r="A428" s="1" t="s">
        <v>19091</v>
      </c>
      <c r="B428" s="1" t="s">
        <v>1007</v>
      </c>
      <c r="C428" s="48" t="str">
        <f t="shared" si="12"/>
        <v>טב אור יהודה</v>
      </c>
      <c r="D428" s="1" t="s">
        <v>19165</v>
      </c>
      <c r="E428" s="1"/>
      <c r="F428" s="2">
        <v>4</v>
      </c>
      <c r="G428" s="2">
        <f>INDEX(תוצאות_בחירות,MATCH(C428,siot!$F$3:$F$1887,0),27)</f>
        <v>1</v>
      </c>
      <c r="H428" s="2" t="b">
        <f t="shared" si="13"/>
        <v>0</v>
      </c>
      <c r="I428" s="1" t="s">
        <v>2</v>
      </c>
      <c r="J428" s="1" t="s">
        <v>19166</v>
      </c>
      <c r="K428" s="1"/>
    </row>
    <row r="429" spans="1:11" hidden="1">
      <c r="A429" s="1" t="s">
        <v>19091</v>
      </c>
      <c r="B429" s="1" t="s">
        <v>1007</v>
      </c>
      <c r="C429" s="48" t="str">
        <f t="shared" si="12"/>
        <v>טב אור יהודה</v>
      </c>
      <c r="D429" s="1" t="s">
        <v>19165</v>
      </c>
      <c r="E429" s="1"/>
      <c r="F429" s="2">
        <v>5</v>
      </c>
      <c r="G429" s="2">
        <f>INDEX(תוצאות_בחירות,MATCH(C429,siot!$F$3:$F$1887,0),27)</f>
        <v>1</v>
      </c>
      <c r="H429" s="2" t="b">
        <f t="shared" si="13"/>
        <v>0</v>
      </c>
      <c r="I429" s="1" t="s">
        <v>2</v>
      </c>
      <c r="J429" s="1" t="s">
        <v>13812</v>
      </c>
      <c r="K429" s="1"/>
    </row>
    <row r="430" spans="1:11" hidden="1">
      <c r="A430" s="1" t="s">
        <v>19091</v>
      </c>
      <c r="B430" s="1" t="s">
        <v>1007</v>
      </c>
      <c r="C430" s="48" t="str">
        <f t="shared" si="12"/>
        <v>טב אור יהודה</v>
      </c>
      <c r="D430" s="1" t="s">
        <v>19165</v>
      </c>
      <c r="E430" s="1"/>
      <c r="F430" s="2">
        <v>6</v>
      </c>
      <c r="G430" s="2">
        <f>INDEX(תוצאות_בחירות,MATCH(C430,siot!$F$3:$F$1887,0),27)</f>
        <v>1</v>
      </c>
      <c r="H430" s="2" t="b">
        <f t="shared" si="13"/>
        <v>0</v>
      </c>
      <c r="I430" s="1" t="s">
        <v>2</v>
      </c>
      <c r="J430" s="1" t="s">
        <v>19164</v>
      </c>
      <c r="K430" s="1"/>
    </row>
    <row r="431" spans="1:11" hidden="1">
      <c r="A431" s="1" t="s">
        <v>19091</v>
      </c>
      <c r="B431" s="1" t="s">
        <v>2104</v>
      </c>
      <c r="C431" s="48" t="str">
        <f t="shared" si="12"/>
        <v>ים אור יהודה</v>
      </c>
      <c r="D431" s="1" t="s">
        <v>19158</v>
      </c>
      <c r="E431" s="1" t="s">
        <v>3</v>
      </c>
      <c r="F431" s="2" t="s">
        <v>19548</v>
      </c>
      <c r="G431" s="2">
        <f>INDEX(תוצאות_בחירות,MATCH(C431,siot!$F$3:$F$1887,0),27)</f>
        <v>0</v>
      </c>
      <c r="H431" s="2" t="b">
        <f t="shared" si="13"/>
        <v>0</v>
      </c>
      <c r="I431" s="1"/>
      <c r="J431" s="1"/>
      <c r="K431" s="1"/>
    </row>
    <row r="432" spans="1:11" hidden="1">
      <c r="A432" s="1" t="s">
        <v>19091</v>
      </c>
      <c r="B432" s="1" t="s">
        <v>2104</v>
      </c>
      <c r="C432" s="48" t="str">
        <f t="shared" si="12"/>
        <v>ים אור יהודה</v>
      </c>
      <c r="D432" s="1" t="s">
        <v>19158</v>
      </c>
      <c r="E432" s="1"/>
      <c r="F432" s="2">
        <v>1</v>
      </c>
      <c r="G432" s="2">
        <f>INDEX(תוצאות_בחירות,MATCH(C432,siot!$F$3:$F$1887,0),27)</f>
        <v>0</v>
      </c>
      <c r="H432" s="2" t="b">
        <f t="shared" si="13"/>
        <v>0</v>
      </c>
      <c r="I432" s="1" t="s">
        <v>2</v>
      </c>
      <c r="J432" s="1" t="s">
        <v>18567</v>
      </c>
      <c r="K432" s="1"/>
    </row>
    <row r="433" spans="1:11" hidden="1">
      <c r="A433" s="1" t="s">
        <v>19091</v>
      </c>
      <c r="B433" s="1" t="s">
        <v>2104</v>
      </c>
      <c r="C433" s="48" t="str">
        <f t="shared" si="12"/>
        <v>ים אור יהודה</v>
      </c>
      <c r="D433" s="1" t="s">
        <v>19158</v>
      </c>
      <c r="E433" s="1"/>
      <c r="F433" s="2">
        <v>2</v>
      </c>
      <c r="G433" s="2">
        <f>INDEX(תוצאות_בחירות,MATCH(C433,siot!$F$3:$F$1887,0),27)</f>
        <v>0</v>
      </c>
      <c r="H433" s="2" t="b">
        <f t="shared" si="13"/>
        <v>0</v>
      </c>
      <c r="I433" s="1" t="s">
        <v>2</v>
      </c>
      <c r="J433" s="1" t="s">
        <v>19163</v>
      </c>
      <c r="K433" s="1"/>
    </row>
    <row r="434" spans="1:11" hidden="1">
      <c r="A434" s="1" t="s">
        <v>19091</v>
      </c>
      <c r="B434" s="1" t="s">
        <v>2104</v>
      </c>
      <c r="C434" s="48" t="str">
        <f t="shared" si="12"/>
        <v>ים אור יהודה</v>
      </c>
      <c r="D434" s="1" t="s">
        <v>19158</v>
      </c>
      <c r="E434" s="1"/>
      <c r="F434" s="2">
        <v>3</v>
      </c>
      <c r="G434" s="2">
        <f>INDEX(תוצאות_בחירות,MATCH(C434,siot!$F$3:$F$1887,0),27)</f>
        <v>0</v>
      </c>
      <c r="H434" s="2" t="b">
        <f t="shared" si="13"/>
        <v>0</v>
      </c>
      <c r="I434" s="1" t="s">
        <v>2</v>
      </c>
      <c r="J434" s="1" t="s">
        <v>19162</v>
      </c>
      <c r="K434" s="1"/>
    </row>
    <row r="435" spans="1:11" hidden="1">
      <c r="A435" s="1" t="s">
        <v>19091</v>
      </c>
      <c r="B435" s="1" t="s">
        <v>2104</v>
      </c>
      <c r="C435" s="48" t="str">
        <f t="shared" si="12"/>
        <v>ים אור יהודה</v>
      </c>
      <c r="D435" s="1" t="s">
        <v>19158</v>
      </c>
      <c r="E435" s="1"/>
      <c r="F435" s="2">
        <v>4</v>
      </c>
      <c r="G435" s="2">
        <f>INDEX(תוצאות_בחירות,MATCH(C435,siot!$F$3:$F$1887,0),27)</f>
        <v>0</v>
      </c>
      <c r="H435" s="2" t="b">
        <f t="shared" si="13"/>
        <v>0</v>
      </c>
      <c r="I435" s="1" t="s">
        <v>2</v>
      </c>
      <c r="J435" s="1" t="s">
        <v>19161</v>
      </c>
      <c r="K435" s="1"/>
    </row>
    <row r="436" spans="1:11" hidden="1">
      <c r="A436" s="1" t="s">
        <v>19091</v>
      </c>
      <c r="B436" s="1" t="s">
        <v>2104</v>
      </c>
      <c r="C436" s="48" t="str">
        <f t="shared" si="12"/>
        <v>ים אור יהודה</v>
      </c>
      <c r="D436" s="1" t="s">
        <v>19158</v>
      </c>
      <c r="E436" s="1"/>
      <c r="F436" s="2">
        <v>5</v>
      </c>
      <c r="G436" s="2">
        <f>INDEX(תוצאות_בחירות,MATCH(C436,siot!$F$3:$F$1887,0),27)</f>
        <v>0</v>
      </c>
      <c r="H436" s="2" t="b">
        <f t="shared" si="13"/>
        <v>0</v>
      </c>
      <c r="I436" s="1" t="s">
        <v>2</v>
      </c>
      <c r="J436" s="1" t="s">
        <v>19160</v>
      </c>
      <c r="K436" s="1"/>
    </row>
    <row r="437" spans="1:11" hidden="1">
      <c r="A437" s="1" t="s">
        <v>19091</v>
      </c>
      <c r="B437" s="1" t="s">
        <v>2104</v>
      </c>
      <c r="C437" s="48" t="str">
        <f t="shared" si="12"/>
        <v>ים אור יהודה</v>
      </c>
      <c r="D437" s="1" t="s">
        <v>19158</v>
      </c>
      <c r="E437" s="1"/>
      <c r="F437" s="2">
        <v>6</v>
      </c>
      <c r="G437" s="2">
        <f>INDEX(תוצאות_בחירות,MATCH(C437,siot!$F$3:$F$1887,0),27)</f>
        <v>0</v>
      </c>
      <c r="H437" s="2" t="b">
        <f t="shared" si="13"/>
        <v>0</v>
      </c>
      <c r="I437" s="1" t="s">
        <v>2</v>
      </c>
      <c r="J437" s="1" t="s">
        <v>19159</v>
      </c>
      <c r="K437" s="1"/>
    </row>
    <row r="438" spans="1:11" hidden="1">
      <c r="A438" s="1" t="s">
        <v>19091</v>
      </c>
      <c r="B438" s="1" t="s">
        <v>2104</v>
      </c>
      <c r="C438" s="48" t="str">
        <f t="shared" si="12"/>
        <v>ים אור יהודה</v>
      </c>
      <c r="D438" s="1" t="s">
        <v>19158</v>
      </c>
      <c r="E438" s="1"/>
      <c r="F438" s="2">
        <v>7</v>
      </c>
      <c r="G438" s="2">
        <f>INDEX(תוצאות_בחירות,MATCH(C438,siot!$F$3:$F$1887,0),27)</f>
        <v>0</v>
      </c>
      <c r="H438" s="2" t="b">
        <f t="shared" si="13"/>
        <v>0</v>
      </c>
      <c r="I438" s="1" t="s">
        <v>2</v>
      </c>
      <c r="J438" s="1" t="s">
        <v>19157</v>
      </c>
      <c r="K438" s="1"/>
    </row>
    <row r="439" spans="1:11" hidden="1">
      <c r="A439" s="1" t="s">
        <v>19091</v>
      </c>
      <c r="B439" s="1" t="s">
        <v>2502</v>
      </c>
      <c r="C439" s="48" t="str">
        <f t="shared" si="12"/>
        <v>כן אור יהודה</v>
      </c>
      <c r="D439" s="1" t="s">
        <v>19142</v>
      </c>
      <c r="E439" s="1" t="s">
        <v>18</v>
      </c>
      <c r="F439" s="2" t="s">
        <v>19548</v>
      </c>
      <c r="G439" s="2">
        <f>INDEX(תוצאות_בחירות,MATCH(C439,siot!$F$3:$F$1887,0),27)</f>
        <v>7</v>
      </c>
      <c r="H439" s="2" t="b">
        <f t="shared" si="13"/>
        <v>0</v>
      </c>
      <c r="I439" s="1"/>
      <c r="J439" s="1"/>
      <c r="K439" s="1"/>
    </row>
    <row r="440" spans="1:11">
      <c r="A440" s="1" t="s">
        <v>19091</v>
      </c>
      <c r="B440" s="1" t="s">
        <v>2502</v>
      </c>
      <c r="C440" s="48" t="str">
        <f t="shared" si="12"/>
        <v>כן אור יהודה</v>
      </c>
      <c r="D440" s="1" t="s">
        <v>19142</v>
      </c>
      <c r="E440" s="1" t="s">
        <v>17</v>
      </c>
      <c r="F440" s="2">
        <v>1</v>
      </c>
      <c r="G440" s="2">
        <f>INDEX(תוצאות_בחירות,MATCH(C440,siot!$F$3:$F$1887,0),27)</f>
        <v>7</v>
      </c>
      <c r="H440" s="2" t="b">
        <f t="shared" si="13"/>
        <v>1</v>
      </c>
      <c r="I440" s="1" t="s">
        <v>2</v>
      </c>
      <c r="J440" s="1" t="s">
        <v>19156</v>
      </c>
      <c r="K440" s="1"/>
    </row>
    <row r="441" spans="1:11">
      <c r="A441" s="1" t="s">
        <v>19091</v>
      </c>
      <c r="B441" s="1" t="s">
        <v>2502</v>
      </c>
      <c r="C441" s="48" t="str">
        <f t="shared" si="12"/>
        <v>כן אור יהודה</v>
      </c>
      <c r="D441" s="1" t="s">
        <v>19142</v>
      </c>
      <c r="E441" s="1"/>
      <c r="F441" s="2">
        <v>2</v>
      </c>
      <c r="G441" s="2">
        <f>INDEX(תוצאות_בחירות,MATCH(C441,siot!$F$3:$F$1887,0),27)</f>
        <v>7</v>
      </c>
      <c r="H441" s="2" t="b">
        <f t="shared" si="13"/>
        <v>1</v>
      </c>
      <c r="I441" s="1" t="s">
        <v>2</v>
      </c>
      <c r="J441" s="1" t="s">
        <v>19155</v>
      </c>
      <c r="K441" s="1"/>
    </row>
    <row r="442" spans="1:11">
      <c r="A442" s="1" t="s">
        <v>19091</v>
      </c>
      <c r="B442" s="1" t="s">
        <v>2502</v>
      </c>
      <c r="C442" s="48" t="str">
        <f t="shared" si="12"/>
        <v>כן אור יהודה</v>
      </c>
      <c r="D442" s="1" t="s">
        <v>19142</v>
      </c>
      <c r="E442" s="1"/>
      <c r="F442" s="2">
        <v>3</v>
      </c>
      <c r="G442" s="2">
        <f>INDEX(תוצאות_בחירות,MATCH(C442,siot!$F$3:$F$1887,0),27)</f>
        <v>7</v>
      </c>
      <c r="H442" s="2" t="b">
        <f t="shared" si="13"/>
        <v>1</v>
      </c>
      <c r="I442" s="1" t="s">
        <v>2</v>
      </c>
      <c r="J442" s="1" t="s">
        <v>19154</v>
      </c>
      <c r="K442" s="1">
        <v>1</v>
      </c>
    </row>
    <row r="443" spans="1:11">
      <c r="A443" s="1" t="s">
        <v>19091</v>
      </c>
      <c r="B443" s="1" t="s">
        <v>2502</v>
      </c>
      <c r="C443" s="48" t="str">
        <f t="shared" si="12"/>
        <v>כן אור יהודה</v>
      </c>
      <c r="D443" s="1" t="s">
        <v>19142</v>
      </c>
      <c r="E443" s="1"/>
      <c r="F443" s="2">
        <v>4</v>
      </c>
      <c r="G443" s="2">
        <f>INDEX(תוצאות_בחירות,MATCH(C443,siot!$F$3:$F$1887,0),27)</f>
        <v>7</v>
      </c>
      <c r="H443" s="2" t="b">
        <f t="shared" si="13"/>
        <v>1</v>
      </c>
      <c r="I443" s="1" t="s">
        <v>2</v>
      </c>
      <c r="J443" s="1" t="s">
        <v>19153</v>
      </c>
      <c r="K443" s="1">
        <v>1</v>
      </c>
    </row>
    <row r="444" spans="1:11">
      <c r="A444" s="1" t="s">
        <v>19091</v>
      </c>
      <c r="B444" s="1" t="s">
        <v>2502</v>
      </c>
      <c r="C444" s="48" t="str">
        <f t="shared" si="12"/>
        <v>כן אור יהודה</v>
      </c>
      <c r="D444" s="1" t="s">
        <v>19142</v>
      </c>
      <c r="E444" s="1"/>
      <c r="F444" s="2">
        <v>5</v>
      </c>
      <c r="G444" s="2">
        <f>INDEX(תוצאות_בחירות,MATCH(C444,siot!$F$3:$F$1887,0),27)</f>
        <v>7</v>
      </c>
      <c r="H444" s="2" t="b">
        <f t="shared" si="13"/>
        <v>1</v>
      </c>
      <c r="I444" s="1" t="s">
        <v>2</v>
      </c>
      <c r="J444" s="1" t="s">
        <v>19152</v>
      </c>
      <c r="K444" s="1"/>
    </row>
    <row r="445" spans="1:11">
      <c r="A445" s="1" t="s">
        <v>19091</v>
      </c>
      <c r="B445" s="1" t="s">
        <v>2502</v>
      </c>
      <c r="C445" s="48" t="str">
        <f t="shared" si="12"/>
        <v>כן אור יהודה</v>
      </c>
      <c r="D445" s="1" t="s">
        <v>19142</v>
      </c>
      <c r="E445" s="1"/>
      <c r="F445" s="2">
        <v>6</v>
      </c>
      <c r="G445" s="2">
        <f>INDEX(תוצאות_בחירות,MATCH(C445,siot!$F$3:$F$1887,0),27)</f>
        <v>7</v>
      </c>
      <c r="H445" s="2" t="b">
        <f t="shared" si="13"/>
        <v>1</v>
      </c>
      <c r="I445" s="1" t="s">
        <v>2</v>
      </c>
      <c r="J445" s="1" t="s">
        <v>19151</v>
      </c>
      <c r="K445" s="1">
        <v>1</v>
      </c>
    </row>
    <row r="446" spans="1:11">
      <c r="A446" s="1" t="s">
        <v>19091</v>
      </c>
      <c r="B446" s="1" t="s">
        <v>2502</v>
      </c>
      <c r="C446" s="48" t="str">
        <f t="shared" si="12"/>
        <v>כן אור יהודה</v>
      </c>
      <c r="D446" s="1" t="s">
        <v>19142</v>
      </c>
      <c r="E446" s="1"/>
      <c r="F446" s="2">
        <v>7</v>
      </c>
      <c r="G446" s="2">
        <f>INDEX(תוצאות_בחירות,MATCH(C446,siot!$F$3:$F$1887,0),27)</f>
        <v>7</v>
      </c>
      <c r="H446" s="2" t="b">
        <f t="shared" si="13"/>
        <v>1</v>
      </c>
      <c r="I446" s="1" t="s">
        <v>2</v>
      </c>
      <c r="J446" s="1" t="s">
        <v>19150</v>
      </c>
      <c r="K446" s="1"/>
    </row>
    <row r="447" spans="1:11" hidden="1">
      <c r="A447" s="1" t="s">
        <v>19091</v>
      </c>
      <c r="B447" s="1" t="s">
        <v>2502</v>
      </c>
      <c r="C447" s="48" t="str">
        <f t="shared" si="12"/>
        <v>כן אור יהודה</v>
      </c>
      <c r="D447" s="1" t="s">
        <v>19142</v>
      </c>
      <c r="E447" s="1"/>
      <c r="F447" s="2">
        <v>8</v>
      </c>
      <c r="G447" s="2">
        <f>INDEX(תוצאות_בחירות,MATCH(C447,siot!$F$3:$F$1887,0),27)</f>
        <v>7</v>
      </c>
      <c r="H447" s="2" t="b">
        <f t="shared" si="13"/>
        <v>0</v>
      </c>
      <c r="I447" s="1" t="s">
        <v>2</v>
      </c>
      <c r="J447" s="1" t="s">
        <v>19149</v>
      </c>
      <c r="K447" s="1"/>
    </row>
    <row r="448" spans="1:11" hidden="1">
      <c r="A448" s="1" t="s">
        <v>19091</v>
      </c>
      <c r="B448" s="1" t="s">
        <v>2502</v>
      </c>
      <c r="C448" s="48" t="str">
        <f t="shared" si="12"/>
        <v>כן אור יהודה</v>
      </c>
      <c r="D448" s="1" t="s">
        <v>19142</v>
      </c>
      <c r="E448" s="1"/>
      <c r="F448" s="2">
        <v>9</v>
      </c>
      <c r="G448" s="2">
        <f>INDEX(תוצאות_בחירות,MATCH(C448,siot!$F$3:$F$1887,0),27)</f>
        <v>7</v>
      </c>
      <c r="H448" s="2" t="b">
        <f t="shared" si="13"/>
        <v>0</v>
      </c>
      <c r="I448" s="1" t="s">
        <v>2</v>
      </c>
      <c r="J448" s="1" t="s">
        <v>19148</v>
      </c>
      <c r="K448" s="1"/>
    </row>
    <row r="449" spans="1:11" hidden="1">
      <c r="A449" s="1" t="s">
        <v>19091</v>
      </c>
      <c r="B449" s="1" t="s">
        <v>2502</v>
      </c>
      <c r="C449" s="48" t="str">
        <f t="shared" si="12"/>
        <v>כן אור יהודה</v>
      </c>
      <c r="D449" s="1" t="s">
        <v>19142</v>
      </c>
      <c r="E449" s="1"/>
      <c r="F449" s="2">
        <v>10</v>
      </c>
      <c r="G449" s="2">
        <f>INDEX(תוצאות_בחירות,MATCH(C449,siot!$F$3:$F$1887,0),27)</f>
        <v>7</v>
      </c>
      <c r="H449" s="2" t="b">
        <f t="shared" si="13"/>
        <v>0</v>
      </c>
      <c r="I449" s="1" t="s">
        <v>2</v>
      </c>
      <c r="J449" s="1" t="s">
        <v>19147</v>
      </c>
      <c r="K449" s="1"/>
    </row>
    <row r="450" spans="1:11" hidden="1">
      <c r="A450" s="1" t="s">
        <v>19091</v>
      </c>
      <c r="B450" s="1" t="s">
        <v>2502</v>
      </c>
      <c r="C450" s="48" t="str">
        <f t="shared" si="12"/>
        <v>כן אור יהודה</v>
      </c>
      <c r="D450" s="1" t="s">
        <v>19142</v>
      </c>
      <c r="E450" s="1"/>
      <c r="F450" s="2">
        <v>11</v>
      </c>
      <c r="G450" s="2">
        <f>INDEX(תוצאות_בחירות,MATCH(C450,siot!$F$3:$F$1887,0),27)</f>
        <v>7</v>
      </c>
      <c r="H450" s="2" t="b">
        <f t="shared" si="13"/>
        <v>0</v>
      </c>
      <c r="I450" s="1" t="s">
        <v>2</v>
      </c>
      <c r="J450" s="1" t="s">
        <v>19146</v>
      </c>
      <c r="K450" s="1"/>
    </row>
    <row r="451" spans="1:11" hidden="1">
      <c r="A451" s="1" t="s">
        <v>19091</v>
      </c>
      <c r="B451" s="1" t="s">
        <v>2502</v>
      </c>
      <c r="C451" s="48" t="str">
        <f t="shared" si="12"/>
        <v>כן אור יהודה</v>
      </c>
      <c r="D451" s="1" t="s">
        <v>19142</v>
      </c>
      <c r="E451" s="1"/>
      <c r="F451" s="2">
        <v>12</v>
      </c>
      <c r="G451" s="2">
        <f>INDEX(תוצאות_בחירות,MATCH(C451,siot!$F$3:$F$1887,0),27)</f>
        <v>7</v>
      </c>
      <c r="H451" s="2" t="b">
        <f t="shared" si="13"/>
        <v>0</v>
      </c>
      <c r="I451" s="1" t="s">
        <v>2</v>
      </c>
      <c r="J451" s="1" t="s">
        <v>19145</v>
      </c>
      <c r="K451" s="1"/>
    </row>
    <row r="452" spans="1:11" hidden="1">
      <c r="A452" s="1" t="s">
        <v>19091</v>
      </c>
      <c r="B452" s="1" t="s">
        <v>2502</v>
      </c>
      <c r="C452" s="48" t="str">
        <f t="shared" ref="C452:C515" si="14">B452&amp;" "&amp;A452</f>
        <v>כן אור יהודה</v>
      </c>
      <c r="D452" s="1" t="s">
        <v>19142</v>
      </c>
      <c r="E452" s="1"/>
      <c r="F452" s="2">
        <v>13</v>
      </c>
      <c r="G452" s="2">
        <f>INDEX(תוצאות_בחירות,MATCH(C452,siot!$F$3:$F$1887,0),27)</f>
        <v>7</v>
      </c>
      <c r="H452" s="2" t="b">
        <f t="shared" ref="H452:H515" si="15">IF(OR(F452&lt;G452,G452=F452),TRUE,FALSE)</f>
        <v>0</v>
      </c>
      <c r="I452" s="1" t="s">
        <v>2</v>
      </c>
      <c r="J452" s="1" t="s">
        <v>19144</v>
      </c>
      <c r="K452" s="1"/>
    </row>
    <row r="453" spans="1:11" hidden="1">
      <c r="A453" s="1" t="s">
        <v>19091</v>
      </c>
      <c r="B453" s="1" t="s">
        <v>2502</v>
      </c>
      <c r="C453" s="48" t="str">
        <f t="shared" si="14"/>
        <v>כן אור יהודה</v>
      </c>
      <c r="D453" s="1" t="s">
        <v>19142</v>
      </c>
      <c r="E453" s="1"/>
      <c r="F453" s="2">
        <v>14</v>
      </c>
      <c r="G453" s="2">
        <f>INDEX(תוצאות_בחירות,MATCH(C453,siot!$F$3:$F$1887,0),27)</f>
        <v>7</v>
      </c>
      <c r="H453" s="2" t="b">
        <f t="shared" si="15"/>
        <v>0</v>
      </c>
      <c r="I453" s="1" t="s">
        <v>2</v>
      </c>
      <c r="J453" s="1" t="s">
        <v>19143</v>
      </c>
      <c r="K453" s="1"/>
    </row>
    <row r="454" spans="1:11" hidden="1">
      <c r="A454" s="1" t="s">
        <v>19091</v>
      </c>
      <c r="B454" s="1" t="s">
        <v>2502</v>
      </c>
      <c r="C454" s="48" t="str">
        <f t="shared" si="14"/>
        <v>כן אור יהודה</v>
      </c>
      <c r="D454" s="1" t="s">
        <v>19142</v>
      </c>
      <c r="E454" s="1"/>
      <c r="F454" s="2">
        <v>15</v>
      </c>
      <c r="G454" s="2">
        <f>INDEX(תוצאות_בחירות,MATCH(C454,siot!$F$3:$F$1887,0),27)</f>
        <v>7</v>
      </c>
      <c r="H454" s="2" t="b">
        <f t="shared" si="15"/>
        <v>0</v>
      </c>
      <c r="I454" s="1" t="s">
        <v>2</v>
      </c>
      <c r="J454" s="1" t="s">
        <v>19141</v>
      </c>
      <c r="K454" s="1"/>
    </row>
    <row r="455" spans="1:11" hidden="1">
      <c r="A455" s="1" t="s">
        <v>19091</v>
      </c>
      <c r="B455" s="1" t="s">
        <v>3</v>
      </c>
      <c r="C455" s="48" t="str">
        <f t="shared" si="14"/>
        <v>ל אור יהודה</v>
      </c>
      <c r="D455" s="1" t="s">
        <v>19126</v>
      </c>
      <c r="E455" s="1" t="s">
        <v>18</v>
      </c>
      <c r="F455" s="2" t="s">
        <v>19548</v>
      </c>
      <c r="G455" s="2">
        <f>INDEX(תוצאות_בחירות,MATCH(C455,siot!$F$3:$F$1887,0),27)</f>
        <v>1</v>
      </c>
      <c r="H455" s="2" t="b">
        <f t="shared" si="15"/>
        <v>0</v>
      </c>
      <c r="I455" s="1"/>
      <c r="J455" s="1"/>
      <c r="K455" s="1"/>
    </row>
    <row r="456" spans="1:11">
      <c r="A456" s="1" t="s">
        <v>19091</v>
      </c>
      <c r="B456" s="1" t="s">
        <v>3</v>
      </c>
      <c r="C456" s="48" t="str">
        <f t="shared" si="14"/>
        <v>ל אור יהודה</v>
      </c>
      <c r="D456" s="1" t="s">
        <v>19126</v>
      </c>
      <c r="E456" s="1" t="s">
        <v>17</v>
      </c>
      <c r="F456" s="2">
        <v>1</v>
      </c>
      <c r="G456" s="2">
        <f>INDEX(תוצאות_בחירות,MATCH(C456,siot!$F$3:$F$1887,0),27)</f>
        <v>1</v>
      </c>
      <c r="H456" s="2" t="b">
        <f t="shared" si="15"/>
        <v>1</v>
      </c>
      <c r="I456" s="1" t="s">
        <v>2</v>
      </c>
      <c r="J456" s="1" t="s">
        <v>19140</v>
      </c>
      <c r="K456" s="1">
        <v>1</v>
      </c>
    </row>
    <row r="457" spans="1:11" hidden="1">
      <c r="A457" s="1" t="s">
        <v>19091</v>
      </c>
      <c r="B457" s="1" t="s">
        <v>3</v>
      </c>
      <c r="C457" s="48" t="str">
        <f t="shared" si="14"/>
        <v>ל אור יהודה</v>
      </c>
      <c r="D457" s="1" t="s">
        <v>19126</v>
      </c>
      <c r="E457" s="1"/>
      <c r="F457" s="2">
        <v>2</v>
      </c>
      <c r="G457" s="2">
        <f>INDEX(תוצאות_בחירות,MATCH(C457,siot!$F$3:$F$1887,0),27)</f>
        <v>1</v>
      </c>
      <c r="H457" s="2" t="b">
        <f t="shared" si="15"/>
        <v>0</v>
      </c>
      <c r="I457" s="1" t="s">
        <v>2</v>
      </c>
      <c r="J457" s="1" t="s">
        <v>19139</v>
      </c>
      <c r="K457" s="1"/>
    </row>
    <row r="458" spans="1:11" hidden="1">
      <c r="A458" s="1" t="s">
        <v>19091</v>
      </c>
      <c r="B458" s="1" t="s">
        <v>3</v>
      </c>
      <c r="C458" s="48" t="str">
        <f t="shared" si="14"/>
        <v>ל אור יהודה</v>
      </c>
      <c r="D458" s="1" t="s">
        <v>19126</v>
      </c>
      <c r="E458" s="1"/>
      <c r="F458" s="2">
        <v>3</v>
      </c>
      <c r="G458" s="2">
        <f>INDEX(תוצאות_בחירות,MATCH(C458,siot!$F$3:$F$1887,0),27)</f>
        <v>1</v>
      </c>
      <c r="H458" s="2" t="b">
        <f t="shared" si="15"/>
        <v>0</v>
      </c>
      <c r="I458" s="1" t="s">
        <v>2</v>
      </c>
      <c r="J458" s="1" t="s">
        <v>19138</v>
      </c>
      <c r="K458" s="1"/>
    </row>
    <row r="459" spans="1:11" hidden="1">
      <c r="A459" s="1" t="s">
        <v>19091</v>
      </c>
      <c r="B459" s="1" t="s">
        <v>3</v>
      </c>
      <c r="C459" s="48" t="str">
        <f t="shared" si="14"/>
        <v>ל אור יהודה</v>
      </c>
      <c r="D459" s="1" t="s">
        <v>19126</v>
      </c>
      <c r="E459" s="1"/>
      <c r="F459" s="2">
        <v>4</v>
      </c>
      <c r="G459" s="2">
        <f>INDEX(תוצאות_בחירות,MATCH(C459,siot!$F$3:$F$1887,0),27)</f>
        <v>1</v>
      </c>
      <c r="H459" s="2" t="b">
        <f t="shared" si="15"/>
        <v>0</v>
      </c>
      <c r="I459" s="1" t="s">
        <v>2</v>
      </c>
      <c r="J459" s="1" t="s">
        <v>19137</v>
      </c>
      <c r="K459" s="1"/>
    </row>
    <row r="460" spans="1:11" hidden="1">
      <c r="A460" s="1" t="s">
        <v>19091</v>
      </c>
      <c r="B460" s="1" t="s">
        <v>3</v>
      </c>
      <c r="C460" s="48" t="str">
        <f t="shared" si="14"/>
        <v>ל אור יהודה</v>
      </c>
      <c r="D460" s="1" t="s">
        <v>19126</v>
      </c>
      <c r="E460" s="1"/>
      <c r="F460" s="2">
        <v>5</v>
      </c>
      <c r="G460" s="2">
        <f>INDEX(תוצאות_בחירות,MATCH(C460,siot!$F$3:$F$1887,0),27)</f>
        <v>1</v>
      </c>
      <c r="H460" s="2" t="b">
        <f t="shared" si="15"/>
        <v>0</v>
      </c>
      <c r="I460" s="1" t="s">
        <v>2</v>
      </c>
      <c r="J460" s="1" t="s">
        <v>19136</v>
      </c>
      <c r="K460" s="1"/>
    </row>
    <row r="461" spans="1:11" hidden="1">
      <c r="A461" s="1" t="s">
        <v>19091</v>
      </c>
      <c r="B461" s="1" t="s">
        <v>3</v>
      </c>
      <c r="C461" s="48" t="str">
        <f t="shared" si="14"/>
        <v>ל אור יהודה</v>
      </c>
      <c r="D461" s="1" t="s">
        <v>19126</v>
      </c>
      <c r="E461" s="1"/>
      <c r="F461" s="2">
        <v>6</v>
      </c>
      <c r="G461" s="2">
        <f>INDEX(תוצאות_בחירות,MATCH(C461,siot!$F$3:$F$1887,0),27)</f>
        <v>1</v>
      </c>
      <c r="H461" s="2" t="b">
        <f t="shared" si="15"/>
        <v>0</v>
      </c>
      <c r="I461" s="1" t="s">
        <v>2</v>
      </c>
      <c r="J461" s="1" t="s">
        <v>19135</v>
      </c>
      <c r="K461" s="1"/>
    </row>
    <row r="462" spans="1:11" hidden="1">
      <c r="A462" s="1" t="s">
        <v>19091</v>
      </c>
      <c r="B462" s="1" t="s">
        <v>3</v>
      </c>
      <c r="C462" s="48" t="str">
        <f t="shared" si="14"/>
        <v>ל אור יהודה</v>
      </c>
      <c r="D462" s="1" t="s">
        <v>19126</v>
      </c>
      <c r="E462" s="1"/>
      <c r="F462" s="2">
        <v>7</v>
      </c>
      <c r="G462" s="2">
        <f>INDEX(תוצאות_בחירות,MATCH(C462,siot!$F$3:$F$1887,0),27)</f>
        <v>1</v>
      </c>
      <c r="H462" s="2" t="b">
        <f t="shared" si="15"/>
        <v>0</v>
      </c>
      <c r="I462" s="1" t="s">
        <v>2</v>
      </c>
      <c r="J462" s="1" t="s">
        <v>19134</v>
      </c>
      <c r="K462" s="1"/>
    </row>
    <row r="463" spans="1:11" hidden="1">
      <c r="A463" s="1" t="s">
        <v>19091</v>
      </c>
      <c r="B463" s="1" t="s">
        <v>3</v>
      </c>
      <c r="C463" s="48" t="str">
        <f t="shared" si="14"/>
        <v>ל אור יהודה</v>
      </c>
      <c r="D463" s="1" t="s">
        <v>19126</v>
      </c>
      <c r="E463" s="1"/>
      <c r="F463" s="2">
        <v>8</v>
      </c>
      <c r="G463" s="2">
        <f>INDEX(תוצאות_בחירות,MATCH(C463,siot!$F$3:$F$1887,0),27)</f>
        <v>1</v>
      </c>
      <c r="H463" s="2" t="b">
        <f t="shared" si="15"/>
        <v>0</v>
      </c>
      <c r="I463" s="1" t="s">
        <v>2</v>
      </c>
      <c r="J463" s="1" t="s">
        <v>19133</v>
      </c>
      <c r="K463" s="1"/>
    </row>
    <row r="464" spans="1:11" hidden="1">
      <c r="A464" s="1" t="s">
        <v>19091</v>
      </c>
      <c r="B464" s="1" t="s">
        <v>3</v>
      </c>
      <c r="C464" s="48" t="str">
        <f t="shared" si="14"/>
        <v>ל אור יהודה</v>
      </c>
      <c r="D464" s="1" t="s">
        <v>19126</v>
      </c>
      <c r="E464" s="1"/>
      <c r="F464" s="2">
        <v>9</v>
      </c>
      <c r="G464" s="2">
        <f>INDEX(תוצאות_בחירות,MATCH(C464,siot!$F$3:$F$1887,0),27)</f>
        <v>1</v>
      </c>
      <c r="H464" s="2" t="b">
        <f t="shared" si="15"/>
        <v>0</v>
      </c>
      <c r="I464" s="1" t="s">
        <v>2</v>
      </c>
      <c r="J464" s="1" t="s">
        <v>19132</v>
      </c>
      <c r="K464" s="1"/>
    </row>
    <row r="465" spans="1:11" hidden="1">
      <c r="A465" s="1" t="s">
        <v>19091</v>
      </c>
      <c r="B465" s="1" t="s">
        <v>3</v>
      </c>
      <c r="C465" s="48" t="str">
        <f t="shared" si="14"/>
        <v>ל אור יהודה</v>
      </c>
      <c r="D465" s="1" t="s">
        <v>19126</v>
      </c>
      <c r="E465" s="1"/>
      <c r="F465" s="2">
        <v>10</v>
      </c>
      <c r="G465" s="2">
        <f>INDEX(תוצאות_בחירות,MATCH(C465,siot!$F$3:$F$1887,0),27)</f>
        <v>1</v>
      </c>
      <c r="H465" s="2" t="b">
        <f t="shared" si="15"/>
        <v>0</v>
      </c>
      <c r="I465" s="1" t="s">
        <v>2</v>
      </c>
      <c r="J465" s="1" t="s">
        <v>19131</v>
      </c>
      <c r="K465" s="1"/>
    </row>
    <row r="466" spans="1:11" hidden="1">
      <c r="A466" s="1" t="s">
        <v>19091</v>
      </c>
      <c r="B466" s="1" t="s">
        <v>3</v>
      </c>
      <c r="C466" s="48" t="str">
        <f t="shared" si="14"/>
        <v>ל אור יהודה</v>
      </c>
      <c r="D466" s="1" t="s">
        <v>19126</v>
      </c>
      <c r="E466" s="1"/>
      <c r="F466" s="2">
        <v>11</v>
      </c>
      <c r="G466" s="2">
        <f>INDEX(תוצאות_בחירות,MATCH(C466,siot!$F$3:$F$1887,0),27)</f>
        <v>1</v>
      </c>
      <c r="H466" s="2" t="b">
        <f t="shared" si="15"/>
        <v>0</v>
      </c>
      <c r="I466" s="1" t="s">
        <v>2</v>
      </c>
      <c r="J466" s="1" t="s">
        <v>19130</v>
      </c>
      <c r="K466" s="1"/>
    </row>
    <row r="467" spans="1:11" hidden="1">
      <c r="A467" s="1" t="s">
        <v>19091</v>
      </c>
      <c r="B467" s="1" t="s">
        <v>3</v>
      </c>
      <c r="C467" s="48" t="str">
        <f t="shared" si="14"/>
        <v>ל אור יהודה</v>
      </c>
      <c r="D467" s="1" t="s">
        <v>19126</v>
      </c>
      <c r="E467" s="1"/>
      <c r="F467" s="2">
        <v>12</v>
      </c>
      <c r="G467" s="2">
        <f>INDEX(תוצאות_בחירות,MATCH(C467,siot!$F$3:$F$1887,0),27)</f>
        <v>1</v>
      </c>
      <c r="H467" s="2" t="b">
        <f t="shared" si="15"/>
        <v>0</v>
      </c>
      <c r="I467" s="1" t="s">
        <v>2</v>
      </c>
      <c r="J467" s="1" t="s">
        <v>19129</v>
      </c>
      <c r="K467" s="1"/>
    </row>
    <row r="468" spans="1:11" hidden="1">
      <c r="A468" s="1" t="s">
        <v>19091</v>
      </c>
      <c r="B468" s="1" t="s">
        <v>3</v>
      </c>
      <c r="C468" s="48" t="str">
        <f t="shared" si="14"/>
        <v>ל אור יהודה</v>
      </c>
      <c r="D468" s="1" t="s">
        <v>19126</v>
      </c>
      <c r="E468" s="1"/>
      <c r="F468" s="2">
        <v>13</v>
      </c>
      <c r="G468" s="2">
        <f>INDEX(תוצאות_בחירות,MATCH(C468,siot!$F$3:$F$1887,0),27)</f>
        <v>1</v>
      </c>
      <c r="H468" s="2" t="b">
        <f t="shared" si="15"/>
        <v>0</v>
      </c>
      <c r="I468" s="1" t="s">
        <v>2</v>
      </c>
      <c r="J468" s="1" t="s">
        <v>19128</v>
      </c>
      <c r="K468" s="1"/>
    </row>
    <row r="469" spans="1:11" hidden="1">
      <c r="A469" s="1" t="s">
        <v>19091</v>
      </c>
      <c r="B469" s="1" t="s">
        <v>3</v>
      </c>
      <c r="C469" s="48" t="str">
        <f t="shared" si="14"/>
        <v>ל אור יהודה</v>
      </c>
      <c r="D469" s="1" t="s">
        <v>19126</v>
      </c>
      <c r="E469" s="1"/>
      <c r="F469" s="2">
        <v>14</v>
      </c>
      <c r="G469" s="2">
        <f>INDEX(תוצאות_בחירות,MATCH(C469,siot!$F$3:$F$1887,0),27)</f>
        <v>1</v>
      </c>
      <c r="H469" s="2" t="b">
        <f t="shared" si="15"/>
        <v>0</v>
      </c>
      <c r="I469" s="1" t="s">
        <v>2</v>
      </c>
      <c r="J469" s="1" t="s">
        <v>19127</v>
      </c>
      <c r="K469" s="1"/>
    </row>
    <row r="470" spans="1:11" hidden="1">
      <c r="A470" s="1" t="s">
        <v>19091</v>
      </c>
      <c r="B470" s="1" t="s">
        <v>3</v>
      </c>
      <c r="C470" s="48" t="str">
        <f t="shared" si="14"/>
        <v>ל אור יהודה</v>
      </c>
      <c r="D470" s="1" t="s">
        <v>19126</v>
      </c>
      <c r="E470" s="1"/>
      <c r="F470" s="2">
        <v>15</v>
      </c>
      <c r="G470" s="2">
        <f>INDEX(תוצאות_בחירות,MATCH(C470,siot!$F$3:$F$1887,0),27)</f>
        <v>1</v>
      </c>
      <c r="H470" s="2" t="b">
        <f t="shared" si="15"/>
        <v>0</v>
      </c>
      <c r="I470" s="1" t="s">
        <v>2</v>
      </c>
      <c r="J470" s="1" t="s">
        <v>19125</v>
      </c>
      <c r="K470" s="1"/>
    </row>
    <row r="471" spans="1:11" hidden="1">
      <c r="A471" s="1" t="s">
        <v>19091</v>
      </c>
      <c r="B471" s="1" t="s">
        <v>1148</v>
      </c>
      <c r="C471" s="48" t="str">
        <f t="shared" si="14"/>
        <v>נצ אור יהודה</v>
      </c>
      <c r="D471" s="1" t="s">
        <v>19110</v>
      </c>
      <c r="E471" s="1" t="s">
        <v>3</v>
      </c>
      <c r="F471" s="2" t="s">
        <v>19548</v>
      </c>
      <c r="G471" s="2">
        <f>INDEX(תוצאות_בחירות,MATCH(C471,siot!$F$3:$F$1887,0),27)</f>
        <v>1</v>
      </c>
      <c r="H471" s="2" t="b">
        <f t="shared" si="15"/>
        <v>0</v>
      </c>
      <c r="I471" s="1"/>
      <c r="J471" s="1"/>
      <c r="K471" s="1"/>
    </row>
    <row r="472" spans="1:11">
      <c r="A472" s="1" t="s">
        <v>19091</v>
      </c>
      <c r="B472" s="1" t="s">
        <v>1148</v>
      </c>
      <c r="C472" s="48" t="str">
        <f t="shared" si="14"/>
        <v>נצ אור יהודה</v>
      </c>
      <c r="D472" s="1" t="s">
        <v>19110</v>
      </c>
      <c r="E472" s="1"/>
      <c r="F472" s="2">
        <v>1</v>
      </c>
      <c r="G472" s="2">
        <f>INDEX(תוצאות_בחירות,MATCH(C472,siot!$F$3:$F$1887,0),27)</f>
        <v>1</v>
      </c>
      <c r="H472" s="2" t="b">
        <f t="shared" si="15"/>
        <v>1</v>
      </c>
      <c r="I472" s="1" t="s">
        <v>2</v>
      </c>
      <c r="J472" s="1" t="s">
        <v>19124</v>
      </c>
      <c r="K472" s="1"/>
    </row>
    <row r="473" spans="1:11" hidden="1">
      <c r="A473" s="1" t="s">
        <v>19091</v>
      </c>
      <c r="B473" s="1" t="s">
        <v>1148</v>
      </c>
      <c r="C473" s="48" t="str">
        <f t="shared" si="14"/>
        <v>נצ אור יהודה</v>
      </c>
      <c r="D473" s="1" t="s">
        <v>19110</v>
      </c>
      <c r="E473" s="1"/>
      <c r="F473" s="2">
        <v>2</v>
      </c>
      <c r="G473" s="2">
        <f>INDEX(תוצאות_בחירות,MATCH(C473,siot!$F$3:$F$1887,0),27)</f>
        <v>1</v>
      </c>
      <c r="H473" s="2" t="b">
        <f t="shared" si="15"/>
        <v>0</v>
      </c>
      <c r="I473" s="1" t="s">
        <v>2</v>
      </c>
      <c r="J473" s="1" t="s">
        <v>19123</v>
      </c>
      <c r="K473" s="1"/>
    </row>
    <row r="474" spans="1:11" hidden="1">
      <c r="A474" s="1" t="s">
        <v>19091</v>
      </c>
      <c r="B474" s="1" t="s">
        <v>1148</v>
      </c>
      <c r="C474" s="48" t="str">
        <f t="shared" si="14"/>
        <v>נצ אור יהודה</v>
      </c>
      <c r="D474" s="1" t="s">
        <v>19110</v>
      </c>
      <c r="E474" s="1"/>
      <c r="F474" s="2">
        <v>3</v>
      </c>
      <c r="G474" s="2">
        <f>INDEX(תוצאות_בחירות,MATCH(C474,siot!$F$3:$F$1887,0),27)</f>
        <v>1</v>
      </c>
      <c r="H474" s="2" t="b">
        <f t="shared" si="15"/>
        <v>0</v>
      </c>
      <c r="I474" s="1" t="s">
        <v>2</v>
      </c>
      <c r="J474" s="1" t="s">
        <v>19122</v>
      </c>
      <c r="K474" s="1"/>
    </row>
    <row r="475" spans="1:11" hidden="1">
      <c r="A475" s="1" t="s">
        <v>19091</v>
      </c>
      <c r="B475" s="1" t="s">
        <v>1148</v>
      </c>
      <c r="C475" s="48" t="str">
        <f t="shared" si="14"/>
        <v>נצ אור יהודה</v>
      </c>
      <c r="D475" s="1" t="s">
        <v>19110</v>
      </c>
      <c r="E475" s="1"/>
      <c r="F475" s="2">
        <v>4</v>
      </c>
      <c r="G475" s="2">
        <f>INDEX(תוצאות_בחירות,MATCH(C475,siot!$F$3:$F$1887,0),27)</f>
        <v>1</v>
      </c>
      <c r="H475" s="2" t="b">
        <f t="shared" si="15"/>
        <v>0</v>
      </c>
      <c r="I475" s="1" t="s">
        <v>2</v>
      </c>
      <c r="J475" s="1" t="s">
        <v>19121</v>
      </c>
      <c r="K475" s="1"/>
    </row>
    <row r="476" spans="1:11" hidden="1">
      <c r="A476" s="1" t="s">
        <v>19091</v>
      </c>
      <c r="B476" s="1" t="s">
        <v>1148</v>
      </c>
      <c r="C476" s="48" t="str">
        <f t="shared" si="14"/>
        <v>נצ אור יהודה</v>
      </c>
      <c r="D476" s="1" t="s">
        <v>19110</v>
      </c>
      <c r="E476" s="1"/>
      <c r="F476" s="2">
        <v>5</v>
      </c>
      <c r="G476" s="2">
        <f>INDEX(תוצאות_בחירות,MATCH(C476,siot!$F$3:$F$1887,0),27)</f>
        <v>1</v>
      </c>
      <c r="H476" s="2" t="b">
        <f t="shared" si="15"/>
        <v>0</v>
      </c>
      <c r="I476" s="1" t="s">
        <v>2</v>
      </c>
      <c r="J476" s="1" t="s">
        <v>19120</v>
      </c>
      <c r="K476" s="1"/>
    </row>
    <row r="477" spans="1:11" hidden="1">
      <c r="A477" s="1" t="s">
        <v>19091</v>
      </c>
      <c r="B477" s="1" t="s">
        <v>1148</v>
      </c>
      <c r="C477" s="48" t="str">
        <f t="shared" si="14"/>
        <v>נצ אור יהודה</v>
      </c>
      <c r="D477" s="1" t="s">
        <v>19110</v>
      </c>
      <c r="E477" s="1"/>
      <c r="F477" s="2">
        <v>6</v>
      </c>
      <c r="G477" s="2">
        <f>INDEX(תוצאות_בחירות,MATCH(C477,siot!$F$3:$F$1887,0),27)</f>
        <v>1</v>
      </c>
      <c r="H477" s="2" t="b">
        <f t="shared" si="15"/>
        <v>0</v>
      </c>
      <c r="I477" s="1" t="s">
        <v>2</v>
      </c>
      <c r="J477" s="1" t="s">
        <v>19119</v>
      </c>
      <c r="K477" s="1"/>
    </row>
    <row r="478" spans="1:11" hidden="1">
      <c r="A478" s="1" t="s">
        <v>19091</v>
      </c>
      <c r="B478" s="1" t="s">
        <v>1148</v>
      </c>
      <c r="C478" s="48" t="str">
        <f t="shared" si="14"/>
        <v>נצ אור יהודה</v>
      </c>
      <c r="D478" s="1" t="s">
        <v>19110</v>
      </c>
      <c r="E478" s="1"/>
      <c r="F478" s="2">
        <v>7</v>
      </c>
      <c r="G478" s="2">
        <f>INDEX(תוצאות_בחירות,MATCH(C478,siot!$F$3:$F$1887,0),27)</f>
        <v>1</v>
      </c>
      <c r="H478" s="2" t="b">
        <f t="shared" si="15"/>
        <v>0</v>
      </c>
      <c r="I478" s="1" t="s">
        <v>2</v>
      </c>
      <c r="J478" s="1" t="s">
        <v>19118</v>
      </c>
      <c r="K478" s="1"/>
    </row>
    <row r="479" spans="1:11" hidden="1">
      <c r="A479" s="1" t="s">
        <v>19091</v>
      </c>
      <c r="B479" s="1" t="s">
        <v>1148</v>
      </c>
      <c r="C479" s="48" t="str">
        <f t="shared" si="14"/>
        <v>נצ אור יהודה</v>
      </c>
      <c r="D479" s="1" t="s">
        <v>19110</v>
      </c>
      <c r="E479" s="1"/>
      <c r="F479" s="2">
        <v>8</v>
      </c>
      <c r="G479" s="2">
        <f>INDEX(תוצאות_בחירות,MATCH(C479,siot!$F$3:$F$1887,0),27)</f>
        <v>1</v>
      </c>
      <c r="H479" s="2" t="b">
        <f t="shared" si="15"/>
        <v>0</v>
      </c>
      <c r="I479" s="1" t="s">
        <v>2</v>
      </c>
      <c r="J479" s="1" t="s">
        <v>19117</v>
      </c>
      <c r="K479" s="1"/>
    </row>
    <row r="480" spans="1:11" hidden="1">
      <c r="A480" s="1" t="s">
        <v>19091</v>
      </c>
      <c r="B480" s="1" t="s">
        <v>1148</v>
      </c>
      <c r="C480" s="48" t="str">
        <f t="shared" si="14"/>
        <v>נצ אור יהודה</v>
      </c>
      <c r="D480" s="1" t="s">
        <v>19110</v>
      </c>
      <c r="E480" s="1"/>
      <c r="F480" s="2">
        <v>9</v>
      </c>
      <c r="G480" s="2">
        <f>INDEX(תוצאות_בחירות,MATCH(C480,siot!$F$3:$F$1887,0),27)</f>
        <v>1</v>
      </c>
      <c r="H480" s="2" t="b">
        <f t="shared" si="15"/>
        <v>0</v>
      </c>
      <c r="I480" s="1" t="s">
        <v>2</v>
      </c>
      <c r="J480" s="1" t="s">
        <v>19116</v>
      </c>
      <c r="K480" s="1"/>
    </row>
    <row r="481" spans="1:11" hidden="1">
      <c r="A481" s="1" t="s">
        <v>19091</v>
      </c>
      <c r="B481" s="1" t="s">
        <v>1148</v>
      </c>
      <c r="C481" s="48" t="str">
        <f t="shared" si="14"/>
        <v>נצ אור יהודה</v>
      </c>
      <c r="D481" s="1" t="s">
        <v>19110</v>
      </c>
      <c r="E481" s="1"/>
      <c r="F481" s="2">
        <v>10</v>
      </c>
      <c r="G481" s="2">
        <f>INDEX(תוצאות_בחירות,MATCH(C481,siot!$F$3:$F$1887,0),27)</f>
        <v>1</v>
      </c>
      <c r="H481" s="2" t="b">
        <f t="shared" si="15"/>
        <v>0</v>
      </c>
      <c r="I481" s="1" t="s">
        <v>2</v>
      </c>
      <c r="J481" s="1" t="s">
        <v>17499</v>
      </c>
      <c r="K481" s="1"/>
    </row>
    <row r="482" spans="1:11" hidden="1">
      <c r="A482" s="1" t="s">
        <v>19091</v>
      </c>
      <c r="B482" s="1" t="s">
        <v>1148</v>
      </c>
      <c r="C482" s="48" t="str">
        <f t="shared" si="14"/>
        <v>נצ אור יהודה</v>
      </c>
      <c r="D482" s="1" t="s">
        <v>19110</v>
      </c>
      <c r="E482" s="1"/>
      <c r="F482" s="2">
        <v>11</v>
      </c>
      <c r="G482" s="2">
        <f>INDEX(תוצאות_בחירות,MATCH(C482,siot!$F$3:$F$1887,0),27)</f>
        <v>1</v>
      </c>
      <c r="H482" s="2" t="b">
        <f t="shared" si="15"/>
        <v>0</v>
      </c>
      <c r="I482" s="1" t="s">
        <v>2</v>
      </c>
      <c r="J482" s="1" t="s">
        <v>19115</v>
      </c>
      <c r="K482" s="1"/>
    </row>
    <row r="483" spans="1:11" hidden="1">
      <c r="A483" s="1" t="s">
        <v>19091</v>
      </c>
      <c r="B483" s="1" t="s">
        <v>1148</v>
      </c>
      <c r="C483" s="48" t="str">
        <f t="shared" si="14"/>
        <v>נצ אור יהודה</v>
      </c>
      <c r="D483" s="1" t="s">
        <v>19110</v>
      </c>
      <c r="E483" s="1"/>
      <c r="F483" s="2">
        <v>12</v>
      </c>
      <c r="G483" s="2">
        <f>INDEX(תוצאות_בחירות,MATCH(C483,siot!$F$3:$F$1887,0),27)</f>
        <v>1</v>
      </c>
      <c r="H483" s="2" t="b">
        <f t="shared" si="15"/>
        <v>0</v>
      </c>
      <c r="I483" s="1" t="s">
        <v>2</v>
      </c>
      <c r="J483" s="1" t="s">
        <v>19114</v>
      </c>
      <c r="K483" s="1"/>
    </row>
    <row r="484" spans="1:11" hidden="1">
      <c r="A484" s="1" t="s">
        <v>19091</v>
      </c>
      <c r="B484" s="1" t="s">
        <v>1148</v>
      </c>
      <c r="C484" s="48" t="str">
        <f t="shared" si="14"/>
        <v>נצ אור יהודה</v>
      </c>
      <c r="D484" s="1" t="s">
        <v>19110</v>
      </c>
      <c r="E484" s="1"/>
      <c r="F484" s="2">
        <v>13</v>
      </c>
      <c r="G484" s="2">
        <f>INDEX(תוצאות_בחירות,MATCH(C484,siot!$F$3:$F$1887,0),27)</f>
        <v>1</v>
      </c>
      <c r="H484" s="2" t="b">
        <f t="shared" si="15"/>
        <v>0</v>
      </c>
      <c r="I484" s="1" t="s">
        <v>2</v>
      </c>
      <c r="J484" s="1" t="s">
        <v>19113</v>
      </c>
      <c r="K484" s="1"/>
    </row>
    <row r="485" spans="1:11" hidden="1">
      <c r="A485" s="1" t="s">
        <v>19091</v>
      </c>
      <c r="B485" s="1" t="s">
        <v>1148</v>
      </c>
      <c r="C485" s="48" t="str">
        <f t="shared" si="14"/>
        <v>נצ אור יהודה</v>
      </c>
      <c r="D485" s="1" t="s">
        <v>19110</v>
      </c>
      <c r="E485" s="1"/>
      <c r="F485" s="2">
        <v>14</v>
      </c>
      <c r="G485" s="2">
        <f>INDEX(תוצאות_בחירות,MATCH(C485,siot!$F$3:$F$1887,0),27)</f>
        <v>1</v>
      </c>
      <c r="H485" s="2" t="b">
        <f t="shared" si="15"/>
        <v>0</v>
      </c>
      <c r="I485" s="1" t="s">
        <v>2</v>
      </c>
      <c r="J485" s="1" t="s">
        <v>19112</v>
      </c>
      <c r="K485" s="1"/>
    </row>
    <row r="486" spans="1:11" hidden="1">
      <c r="A486" s="1" t="s">
        <v>19091</v>
      </c>
      <c r="B486" s="1" t="s">
        <v>1148</v>
      </c>
      <c r="C486" s="48" t="str">
        <f t="shared" si="14"/>
        <v>נצ אור יהודה</v>
      </c>
      <c r="D486" s="1" t="s">
        <v>19110</v>
      </c>
      <c r="E486" s="1"/>
      <c r="F486" s="2">
        <v>15</v>
      </c>
      <c r="G486" s="2">
        <f>INDEX(תוצאות_בחירות,MATCH(C486,siot!$F$3:$F$1887,0),27)</f>
        <v>1</v>
      </c>
      <c r="H486" s="2" t="b">
        <f t="shared" si="15"/>
        <v>0</v>
      </c>
      <c r="I486" s="1" t="s">
        <v>2</v>
      </c>
      <c r="J486" s="1" t="s">
        <v>19111</v>
      </c>
      <c r="K486" s="1"/>
    </row>
    <row r="487" spans="1:11" hidden="1">
      <c r="A487" s="1" t="s">
        <v>19091</v>
      </c>
      <c r="B487" s="1" t="s">
        <v>1148</v>
      </c>
      <c r="C487" s="48" t="str">
        <f t="shared" si="14"/>
        <v>נצ אור יהודה</v>
      </c>
      <c r="D487" s="1" t="s">
        <v>19110</v>
      </c>
      <c r="E487" s="1"/>
      <c r="F487" s="2">
        <v>16</v>
      </c>
      <c r="G487" s="2">
        <f>INDEX(תוצאות_בחירות,MATCH(C487,siot!$F$3:$F$1887,0),27)</f>
        <v>1</v>
      </c>
      <c r="H487" s="2" t="b">
        <f t="shared" si="15"/>
        <v>0</v>
      </c>
      <c r="I487" s="1" t="s">
        <v>2</v>
      </c>
      <c r="J487" s="1" t="s">
        <v>9418</v>
      </c>
      <c r="K487" s="1"/>
    </row>
    <row r="488" spans="1:11" hidden="1">
      <c r="A488" s="1" t="s">
        <v>19091</v>
      </c>
      <c r="B488" s="1" t="s">
        <v>1148</v>
      </c>
      <c r="C488" s="48" t="str">
        <f t="shared" si="14"/>
        <v>נצ אור יהודה</v>
      </c>
      <c r="D488" s="1" t="s">
        <v>19110</v>
      </c>
      <c r="E488" s="1"/>
      <c r="F488" s="2">
        <v>17</v>
      </c>
      <c r="G488" s="2">
        <f>INDEX(תוצאות_בחירות,MATCH(C488,siot!$F$3:$F$1887,0),27)</f>
        <v>1</v>
      </c>
      <c r="H488" s="2" t="b">
        <f t="shared" si="15"/>
        <v>0</v>
      </c>
      <c r="I488" s="1" t="s">
        <v>2</v>
      </c>
      <c r="J488" s="1" t="s">
        <v>19109</v>
      </c>
      <c r="K488" s="1"/>
    </row>
    <row r="489" spans="1:11" hidden="1">
      <c r="A489" s="1" t="s">
        <v>19091</v>
      </c>
      <c r="B489" s="1" t="s">
        <v>683</v>
      </c>
      <c r="C489" s="48" t="str">
        <f t="shared" si="14"/>
        <v>פ אור יהודה</v>
      </c>
      <c r="D489" s="1" t="s">
        <v>19100</v>
      </c>
      <c r="E489" s="1" t="s">
        <v>18</v>
      </c>
      <c r="F489" s="2" t="s">
        <v>19548</v>
      </c>
      <c r="G489" s="2">
        <f>INDEX(תוצאות_בחירות,MATCH(C489,siot!$F$3:$F$1887,0),27)</f>
        <v>1</v>
      </c>
      <c r="H489" s="2" t="b">
        <f t="shared" si="15"/>
        <v>0</v>
      </c>
      <c r="I489" s="1"/>
      <c r="J489" s="1"/>
      <c r="K489" s="1"/>
    </row>
    <row r="490" spans="1:11">
      <c r="A490" s="1" t="s">
        <v>19091</v>
      </c>
      <c r="B490" s="1" t="s">
        <v>683</v>
      </c>
      <c r="C490" s="48" t="str">
        <f t="shared" si="14"/>
        <v>פ אור יהודה</v>
      </c>
      <c r="D490" s="1" t="s">
        <v>19100</v>
      </c>
      <c r="E490" s="1" t="s">
        <v>17</v>
      </c>
      <c r="F490" s="2">
        <v>1</v>
      </c>
      <c r="G490" s="2">
        <f>INDEX(תוצאות_בחירות,MATCH(C490,siot!$F$3:$F$1887,0),27)</f>
        <v>1</v>
      </c>
      <c r="H490" s="2" t="b">
        <f t="shared" si="15"/>
        <v>1</v>
      </c>
      <c r="I490" s="1" t="s">
        <v>2</v>
      </c>
      <c r="J490" s="1" t="s">
        <v>19108</v>
      </c>
      <c r="K490" s="1"/>
    </row>
    <row r="491" spans="1:11" hidden="1">
      <c r="A491" s="1" t="s">
        <v>19091</v>
      </c>
      <c r="B491" s="1" t="s">
        <v>683</v>
      </c>
      <c r="C491" s="48" t="str">
        <f t="shared" si="14"/>
        <v>פ אור יהודה</v>
      </c>
      <c r="D491" s="1" t="s">
        <v>19100</v>
      </c>
      <c r="E491" s="1"/>
      <c r="F491" s="2">
        <v>2</v>
      </c>
      <c r="G491" s="2">
        <f>INDEX(תוצאות_בחירות,MATCH(C491,siot!$F$3:$F$1887,0),27)</f>
        <v>1</v>
      </c>
      <c r="H491" s="2" t="b">
        <f t="shared" si="15"/>
        <v>0</v>
      </c>
      <c r="I491" s="1" t="s">
        <v>2</v>
      </c>
      <c r="J491" s="1" t="s">
        <v>19107</v>
      </c>
      <c r="K491" s="1"/>
    </row>
    <row r="492" spans="1:11" hidden="1">
      <c r="A492" s="1" t="s">
        <v>19091</v>
      </c>
      <c r="B492" s="1" t="s">
        <v>683</v>
      </c>
      <c r="C492" s="48" t="str">
        <f t="shared" si="14"/>
        <v>פ אור יהודה</v>
      </c>
      <c r="D492" s="1" t="s">
        <v>19100</v>
      </c>
      <c r="E492" s="1"/>
      <c r="F492" s="2">
        <v>3</v>
      </c>
      <c r="G492" s="2">
        <f>INDEX(תוצאות_בחירות,MATCH(C492,siot!$F$3:$F$1887,0),27)</f>
        <v>1</v>
      </c>
      <c r="H492" s="2" t="b">
        <f t="shared" si="15"/>
        <v>0</v>
      </c>
      <c r="I492" s="1" t="s">
        <v>2</v>
      </c>
      <c r="J492" s="1" t="s">
        <v>19106</v>
      </c>
      <c r="K492" s="1"/>
    </row>
    <row r="493" spans="1:11" hidden="1">
      <c r="A493" s="1" t="s">
        <v>19091</v>
      </c>
      <c r="B493" s="1" t="s">
        <v>683</v>
      </c>
      <c r="C493" s="48" t="str">
        <f t="shared" si="14"/>
        <v>פ אור יהודה</v>
      </c>
      <c r="D493" s="1" t="s">
        <v>19100</v>
      </c>
      <c r="E493" s="1"/>
      <c r="F493" s="2">
        <v>4</v>
      </c>
      <c r="G493" s="2">
        <f>INDEX(תוצאות_בחירות,MATCH(C493,siot!$F$3:$F$1887,0),27)</f>
        <v>1</v>
      </c>
      <c r="H493" s="2" t="b">
        <f t="shared" si="15"/>
        <v>0</v>
      </c>
      <c r="I493" s="1" t="s">
        <v>2</v>
      </c>
      <c r="J493" s="1" t="s">
        <v>19105</v>
      </c>
      <c r="K493" s="1"/>
    </row>
    <row r="494" spans="1:11" hidden="1">
      <c r="A494" s="1" t="s">
        <v>19091</v>
      </c>
      <c r="B494" s="1" t="s">
        <v>683</v>
      </c>
      <c r="C494" s="48" t="str">
        <f t="shared" si="14"/>
        <v>פ אור יהודה</v>
      </c>
      <c r="D494" s="1" t="s">
        <v>19100</v>
      </c>
      <c r="E494" s="1"/>
      <c r="F494" s="2">
        <v>5</v>
      </c>
      <c r="G494" s="2">
        <f>INDEX(תוצאות_בחירות,MATCH(C494,siot!$F$3:$F$1887,0),27)</f>
        <v>1</v>
      </c>
      <c r="H494" s="2" t="b">
        <f t="shared" si="15"/>
        <v>0</v>
      </c>
      <c r="I494" s="1" t="s">
        <v>2</v>
      </c>
      <c r="J494" s="1" t="s">
        <v>8939</v>
      </c>
      <c r="K494" s="1"/>
    </row>
    <row r="495" spans="1:11" hidden="1">
      <c r="A495" s="1" t="s">
        <v>19091</v>
      </c>
      <c r="B495" s="1" t="s">
        <v>683</v>
      </c>
      <c r="C495" s="48" t="str">
        <f t="shared" si="14"/>
        <v>פ אור יהודה</v>
      </c>
      <c r="D495" s="1" t="s">
        <v>19100</v>
      </c>
      <c r="E495" s="1"/>
      <c r="F495" s="2">
        <v>6</v>
      </c>
      <c r="G495" s="2">
        <f>INDEX(תוצאות_בחירות,MATCH(C495,siot!$F$3:$F$1887,0),27)</f>
        <v>1</v>
      </c>
      <c r="H495" s="2" t="b">
        <f t="shared" si="15"/>
        <v>0</v>
      </c>
      <c r="I495" s="1" t="s">
        <v>2</v>
      </c>
      <c r="J495" s="1" t="s">
        <v>19104</v>
      </c>
      <c r="K495" s="1"/>
    </row>
    <row r="496" spans="1:11" hidden="1">
      <c r="A496" s="1" t="s">
        <v>19091</v>
      </c>
      <c r="B496" s="1" t="s">
        <v>683</v>
      </c>
      <c r="C496" s="48" t="str">
        <f t="shared" si="14"/>
        <v>פ אור יהודה</v>
      </c>
      <c r="D496" s="1" t="s">
        <v>19100</v>
      </c>
      <c r="E496" s="1"/>
      <c r="F496" s="2">
        <v>7</v>
      </c>
      <c r="G496" s="2">
        <f>INDEX(תוצאות_בחירות,MATCH(C496,siot!$F$3:$F$1887,0),27)</f>
        <v>1</v>
      </c>
      <c r="H496" s="2" t="b">
        <f t="shared" si="15"/>
        <v>0</v>
      </c>
      <c r="I496" s="1" t="s">
        <v>2</v>
      </c>
      <c r="J496" s="1" t="s">
        <v>19103</v>
      </c>
      <c r="K496" s="1"/>
    </row>
    <row r="497" spans="1:11" hidden="1">
      <c r="A497" s="1" t="s">
        <v>19091</v>
      </c>
      <c r="B497" s="1" t="s">
        <v>683</v>
      </c>
      <c r="C497" s="48" t="str">
        <f t="shared" si="14"/>
        <v>פ אור יהודה</v>
      </c>
      <c r="D497" s="1" t="s">
        <v>19100</v>
      </c>
      <c r="E497" s="1"/>
      <c r="F497" s="2">
        <v>8</v>
      </c>
      <c r="G497" s="2">
        <f>INDEX(תוצאות_בחירות,MATCH(C497,siot!$F$3:$F$1887,0),27)</f>
        <v>1</v>
      </c>
      <c r="H497" s="2" t="b">
        <f t="shared" si="15"/>
        <v>0</v>
      </c>
      <c r="I497" s="1" t="s">
        <v>2</v>
      </c>
      <c r="J497" s="1" t="s">
        <v>19102</v>
      </c>
      <c r="K497" s="1"/>
    </row>
    <row r="498" spans="1:11" hidden="1">
      <c r="A498" s="1" t="s">
        <v>19091</v>
      </c>
      <c r="B498" s="1" t="s">
        <v>683</v>
      </c>
      <c r="C498" s="48" t="str">
        <f t="shared" si="14"/>
        <v>פ אור יהודה</v>
      </c>
      <c r="D498" s="1" t="s">
        <v>19100</v>
      </c>
      <c r="E498" s="1"/>
      <c r="F498" s="2">
        <v>9</v>
      </c>
      <c r="G498" s="2">
        <f>INDEX(תוצאות_בחירות,MATCH(C498,siot!$F$3:$F$1887,0),27)</f>
        <v>1</v>
      </c>
      <c r="H498" s="2" t="b">
        <f t="shared" si="15"/>
        <v>0</v>
      </c>
      <c r="I498" s="1" t="s">
        <v>2</v>
      </c>
      <c r="J498" s="1" t="s">
        <v>19101</v>
      </c>
      <c r="K498" s="1"/>
    </row>
    <row r="499" spans="1:11" hidden="1">
      <c r="A499" s="1" t="s">
        <v>19091</v>
      </c>
      <c r="B499" s="1" t="s">
        <v>683</v>
      </c>
      <c r="C499" s="48" t="str">
        <f t="shared" si="14"/>
        <v>פ אור יהודה</v>
      </c>
      <c r="D499" s="1" t="s">
        <v>19100</v>
      </c>
      <c r="E499" s="1"/>
      <c r="F499" s="2">
        <v>10</v>
      </c>
      <c r="G499" s="2">
        <f>INDEX(תוצאות_בחירות,MATCH(C499,siot!$F$3:$F$1887,0),27)</f>
        <v>1</v>
      </c>
      <c r="H499" s="2" t="b">
        <f t="shared" si="15"/>
        <v>0</v>
      </c>
      <c r="I499" s="1" t="s">
        <v>2</v>
      </c>
      <c r="J499" s="1" t="s">
        <v>19099</v>
      </c>
      <c r="K499" s="1"/>
    </row>
    <row r="500" spans="1:11" hidden="1">
      <c r="A500" s="1" t="s">
        <v>19091</v>
      </c>
      <c r="B500" s="1" t="s">
        <v>963</v>
      </c>
      <c r="C500" s="48" t="str">
        <f t="shared" si="14"/>
        <v>שס אור יהודה</v>
      </c>
      <c r="D500" s="1" t="s">
        <v>19090</v>
      </c>
      <c r="E500" s="1" t="s">
        <v>18</v>
      </c>
      <c r="F500" s="2" t="s">
        <v>19548</v>
      </c>
      <c r="G500" s="2">
        <f>INDEX(תוצאות_בחירות,MATCH(C500,siot!$F$3:$F$1887,0),27)</f>
        <v>3</v>
      </c>
      <c r="H500" s="2" t="b">
        <f t="shared" si="15"/>
        <v>0</v>
      </c>
      <c r="I500" s="1"/>
      <c r="J500" s="1"/>
      <c r="K500" s="1"/>
    </row>
    <row r="501" spans="1:11">
      <c r="A501" s="1" t="s">
        <v>19091</v>
      </c>
      <c r="B501" s="1" t="s">
        <v>963</v>
      </c>
      <c r="C501" s="48" t="str">
        <f t="shared" si="14"/>
        <v>שס אור יהודה</v>
      </c>
      <c r="D501" s="1" t="s">
        <v>19090</v>
      </c>
      <c r="E501" s="1" t="s">
        <v>17</v>
      </c>
      <c r="F501" s="2">
        <v>1</v>
      </c>
      <c r="G501" s="2">
        <f>INDEX(תוצאות_בחירות,MATCH(C501,siot!$F$3:$F$1887,0),27)</f>
        <v>3</v>
      </c>
      <c r="H501" s="2" t="b">
        <f t="shared" si="15"/>
        <v>1</v>
      </c>
      <c r="I501" s="1" t="s">
        <v>2</v>
      </c>
      <c r="J501" s="1" t="s">
        <v>19098</v>
      </c>
      <c r="K501" s="1"/>
    </row>
    <row r="502" spans="1:11">
      <c r="A502" s="1" t="s">
        <v>19091</v>
      </c>
      <c r="B502" s="1" t="s">
        <v>963</v>
      </c>
      <c r="C502" s="48" t="str">
        <f t="shared" si="14"/>
        <v>שס אור יהודה</v>
      </c>
      <c r="D502" s="1" t="s">
        <v>19090</v>
      </c>
      <c r="E502" s="1"/>
      <c r="F502" s="2">
        <v>2</v>
      </c>
      <c r="G502" s="2">
        <f>INDEX(תוצאות_בחירות,MATCH(C502,siot!$F$3:$F$1887,0),27)</f>
        <v>3</v>
      </c>
      <c r="H502" s="2" t="b">
        <f t="shared" si="15"/>
        <v>1</v>
      </c>
      <c r="I502" s="1" t="s">
        <v>2</v>
      </c>
      <c r="J502" s="1" t="s">
        <v>19097</v>
      </c>
      <c r="K502" s="1"/>
    </row>
    <row r="503" spans="1:11">
      <c r="A503" s="1" t="s">
        <v>19091</v>
      </c>
      <c r="B503" s="1" t="s">
        <v>963</v>
      </c>
      <c r="C503" s="48" t="str">
        <f t="shared" si="14"/>
        <v>שס אור יהודה</v>
      </c>
      <c r="D503" s="1" t="s">
        <v>19090</v>
      </c>
      <c r="E503" s="1"/>
      <c r="F503" s="2">
        <v>3</v>
      </c>
      <c r="G503" s="2">
        <f>INDEX(תוצאות_בחירות,MATCH(C503,siot!$F$3:$F$1887,0),27)</f>
        <v>3</v>
      </c>
      <c r="H503" s="2" t="b">
        <f t="shared" si="15"/>
        <v>1</v>
      </c>
      <c r="I503" s="1" t="s">
        <v>2</v>
      </c>
      <c r="J503" s="1" t="s">
        <v>19096</v>
      </c>
      <c r="K503" s="1"/>
    </row>
    <row r="504" spans="1:11" hidden="1">
      <c r="A504" s="1" t="s">
        <v>19091</v>
      </c>
      <c r="B504" s="1" t="s">
        <v>963</v>
      </c>
      <c r="C504" s="48" t="str">
        <f t="shared" si="14"/>
        <v>שס אור יהודה</v>
      </c>
      <c r="D504" s="1" t="s">
        <v>19090</v>
      </c>
      <c r="E504" s="1"/>
      <c r="F504" s="2">
        <v>4</v>
      </c>
      <c r="G504" s="2">
        <f>INDEX(תוצאות_בחירות,MATCH(C504,siot!$F$3:$F$1887,0),27)</f>
        <v>3</v>
      </c>
      <c r="H504" s="2" t="b">
        <f t="shared" si="15"/>
        <v>0</v>
      </c>
      <c r="I504" s="1" t="s">
        <v>2</v>
      </c>
      <c r="J504" s="1" t="s">
        <v>19095</v>
      </c>
      <c r="K504" s="1"/>
    </row>
    <row r="505" spans="1:11" hidden="1">
      <c r="A505" s="1" t="s">
        <v>19091</v>
      </c>
      <c r="B505" s="1" t="s">
        <v>963</v>
      </c>
      <c r="C505" s="48" t="str">
        <f t="shared" si="14"/>
        <v>שס אור יהודה</v>
      </c>
      <c r="D505" s="1" t="s">
        <v>19090</v>
      </c>
      <c r="E505" s="1"/>
      <c r="F505" s="2">
        <v>5</v>
      </c>
      <c r="G505" s="2">
        <f>INDEX(תוצאות_בחירות,MATCH(C505,siot!$F$3:$F$1887,0),27)</f>
        <v>3</v>
      </c>
      <c r="H505" s="2" t="b">
        <f t="shared" si="15"/>
        <v>0</v>
      </c>
      <c r="I505" s="1" t="s">
        <v>2</v>
      </c>
      <c r="J505" s="1" t="s">
        <v>19094</v>
      </c>
      <c r="K505" s="1"/>
    </row>
    <row r="506" spans="1:11" hidden="1">
      <c r="A506" s="1" t="s">
        <v>19091</v>
      </c>
      <c r="B506" s="1" t="s">
        <v>963</v>
      </c>
      <c r="C506" s="48" t="str">
        <f t="shared" si="14"/>
        <v>שס אור יהודה</v>
      </c>
      <c r="D506" s="1" t="s">
        <v>19090</v>
      </c>
      <c r="E506" s="1"/>
      <c r="F506" s="2">
        <v>6</v>
      </c>
      <c r="G506" s="2">
        <f>INDEX(תוצאות_בחירות,MATCH(C506,siot!$F$3:$F$1887,0),27)</f>
        <v>3</v>
      </c>
      <c r="H506" s="2" t="b">
        <f t="shared" si="15"/>
        <v>0</v>
      </c>
      <c r="I506" s="1" t="s">
        <v>2</v>
      </c>
      <c r="J506" s="1" t="s">
        <v>19093</v>
      </c>
      <c r="K506" s="1"/>
    </row>
    <row r="507" spans="1:11" hidden="1">
      <c r="A507" s="1" t="s">
        <v>19091</v>
      </c>
      <c r="B507" s="1" t="s">
        <v>963</v>
      </c>
      <c r="C507" s="48" t="str">
        <f t="shared" si="14"/>
        <v>שס אור יהודה</v>
      </c>
      <c r="D507" s="1" t="s">
        <v>19090</v>
      </c>
      <c r="E507" s="1"/>
      <c r="F507" s="2">
        <v>7</v>
      </c>
      <c r="G507" s="2">
        <f>INDEX(תוצאות_בחירות,MATCH(C507,siot!$F$3:$F$1887,0),27)</f>
        <v>3</v>
      </c>
      <c r="H507" s="2" t="b">
        <f t="shared" si="15"/>
        <v>0</v>
      </c>
      <c r="I507" s="1" t="s">
        <v>2</v>
      </c>
      <c r="J507" s="1" t="s">
        <v>19092</v>
      </c>
      <c r="K507" s="1"/>
    </row>
    <row r="508" spans="1:11" hidden="1">
      <c r="A508" s="1" t="s">
        <v>19091</v>
      </c>
      <c r="B508" s="1" t="s">
        <v>963</v>
      </c>
      <c r="C508" s="48" t="str">
        <f t="shared" si="14"/>
        <v>שס אור יהודה</v>
      </c>
      <c r="D508" s="1" t="s">
        <v>19090</v>
      </c>
      <c r="E508" s="1"/>
      <c r="F508" s="2">
        <v>8</v>
      </c>
      <c r="G508" s="2">
        <f>INDEX(תוצאות_בחירות,MATCH(C508,siot!$F$3:$F$1887,0),27)</f>
        <v>3</v>
      </c>
      <c r="H508" s="2" t="b">
        <f t="shared" si="15"/>
        <v>0</v>
      </c>
      <c r="I508" s="1" t="s">
        <v>2</v>
      </c>
      <c r="J508" s="1" t="s">
        <v>19089</v>
      </c>
      <c r="K508" s="1"/>
    </row>
    <row r="509" spans="1:11" hidden="1">
      <c r="A509" s="1" t="s">
        <v>19004</v>
      </c>
      <c r="B509" s="1" t="s">
        <v>70</v>
      </c>
      <c r="C509" s="48" t="str">
        <f t="shared" si="14"/>
        <v>א אור עקיבא</v>
      </c>
      <c r="D509" s="1" t="s">
        <v>6231</v>
      </c>
      <c r="E509" s="1" t="s">
        <v>18</v>
      </c>
      <c r="F509" s="2" t="s">
        <v>19548</v>
      </c>
      <c r="G509" s="2">
        <f>INDEX(תוצאות_בחירות,MATCH(C509,siot!$F$3:$F$1887,0),27)</f>
        <v>4</v>
      </c>
      <c r="H509" s="2" t="b">
        <f t="shared" si="15"/>
        <v>0</v>
      </c>
      <c r="I509" s="1"/>
      <c r="J509" s="1"/>
      <c r="K509" s="1"/>
    </row>
    <row r="510" spans="1:11">
      <c r="A510" s="1" t="s">
        <v>19004</v>
      </c>
      <c r="B510" s="1" t="s">
        <v>70</v>
      </c>
      <c r="C510" s="48" t="str">
        <f t="shared" si="14"/>
        <v>א אור עקיבא</v>
      </c>
      <c r="D510" s="1" t="s">
        <v>6231</v>
      </c>
      <c r="E510" s="1" t="s">
        <v>17</v>
      </c>
      <c r="F510" s="2">
        <v>1</v>
      </c>
      <c r="G510" s="2">
        <f>INDEX(תוצאות_בחירות,MATCH(C510,siot!$F$3:$F$1887,0),27)</f>
        <v>4</v>
      </c>
      <c r="H510" s="2" t="b">
        <f t="shared" si="15"/>
        <v>1</v>
      </c>
      <c r="I510" s="1" t="s">
        <v>2</v>
      </c>
      <c r="J510" s="1" t="s">
        <v>4326</v>
      </c>
      <c r="K510" s="1"/>
    </row>
    <row r="511" spans="1:11">
      <c r="A511" s="1" t="s">
        <v>19004</v>
      </c>
      <c r="B511" s="1" t="s">
        <v>70</v>
      </c>
      <c r="C511" s="48" t="str">
        <f t="shared" si="14"/>
        <v>א אור עקיבא</v>
      </c>
      <c r="D511" s="1" t="s">
        <v>6231</v>
      </c>
      <c r="E511" s="1"/>
      <c r="F511" s="2">
        <v>2</v>
      </c>
      <c r="G511" s="2">
        <f>INDEX(תוצאות_בחירות,MATCH(C511,siot!$F$3:$F$1887,0),27)</f>
        <v>4</v>
      </c>
      <c r="H511" s="2" t="b">
        <f t="shared" si="15"/>
        <v>1</v>
      </c>
      <c r="I511" s="1" t="s">
        <v>2</v>
      </c>
      <c r="J511" s="1" t="s">
        <v>19088</v>
      </c>
      <c r="K511" s="1"/>
    </row>
    <row r="512" spans="1:11">
      <c r="A512" s="1" t="s">
        <v>19004</v>
      </c>
      <c r="B512" s="1" t="s">
        <v>70</v>
      </c>
      <c r="C512" s="48" t="str">
        <f t="shared" si="14"/>
        <v>א אור עקיבא</v>
      </c>
      <c r="D512" s="1" t="s">
        <v>6231</v>
      </c>
      <c r="E512" s="1"/>
      <c r="F512" s="2">
        <v>3</v>
      </c>
      <c r="G512" s="2">
        <f>INDEX(תוצאות_בחירות,MATCH(C512,siot!$F$3:$F$1887,0),27)</f>
        <v>4</v>
      </c>
      <c r="H512" s="2" t="b">
        <f t="shared" si="15"/>
        <v>1</v>
      </c>
      <c r="I512" s="1" t="s">
        <v>2</v>
      </c>
      <c r="J512" s="1" t="s">
        <v>19087</v>
      </c>
      <c r="K512" s="1"/>
    </row>
    <row r="513" spans="1:11">
      <c r="A513" s="1" t="s">
        <v>19004</v>
      </c>
      <c r="B513" s="1" t="s">
        <v>70</v>
      </c>
      <c r="C513" s="48" t="str">
        <f t="shared" si="14"/>
        <v>א אור עקיבא</v>
      </c>
      <c r="D513" s="1" t="s">
        <v>6231</v>
      </c>
      <c r="E513" s="1"/>
      <c r="F513" s="2">
        <v>4</v>
      </c>
      <c r="G513" s="2">
        <f>INDEX(תוצאות_בחירות,MATCH(C513,siot!$F$3:$F$1887,0),27)</f>
        <v>4</v>
      </c>
      <c r="H513" s="2" t="b">
        <f t="shared" si="15"/>
        <v>1</v>
      </c>
      <c r="I513" s="1" t="s">
        <v>2</v>
      </c>
      <c r="J513" s="1" t="s">
        <v>19086</v>
      </c>
      <c r="K513" s="1"/>
    </row>
    <row r="514" spans="1:11" hidden="1">
      <c r="A514" s="1" t="s">
        <v>19004</v>
      </c>
      <c r="B514" s="1" t="s">
        <v>70</v>
      </c>
      <c r="C514" s="48" t="str">
        <f t="shared" si="14"/>
        <v>א אור עקיבא</v>
      </c>
      <c r="D514" s="1" t="s">
        <v>6231</v>
      </c>
      <c r="E514" s="1"/>
      <c r="F514" s="2">
        <v>5</v>
      </c>
      <c r="G514" s="2">
        <f>INDEX(תוצאות_בחירות,MATCH(C514,siot!$F$3:$F$1887,0),27)</f>
        <v>4</v>
      </c>
      <c r="H514" s="2" t="b">
        <f t="shared" si="15"/>
        <v>0</v>
      </c>
      <c r="I514" s="1" t="s">
        <v>2</v>
      </c>
      <c r="J514" s="1" t="s">
        <v>19085</v>
      </c>
      <c r="K514" s="1"/>
    </row>
    <row r="515" spans="1:11" hidden="1">
      <c r="A515" s="1" t="s">
        <v>19004</v>
      </c>
      <c r="B515" s="1" t="s">
        <v>70</v>
      </c>
      <c r="C515" s="48" t="str">
        <f t="shared" si="14"/>
        <v>א אור עקיבא</v>
      </c>
      <c r="D515" s="1" t="s">
        <v>6231</v>
      </c>
      <c r="E515" s="1"/>
      <c r="F515" s="2">
        <v>6</v>
      </c>
      <c r="G515" s="2">
        <f>INDEX(תוצאות_בחירות,MATCH(C515,siot!$F$3:$F$1887,0),27)</f>
        <v>4</v>
      </c>
      <c r="H515" s="2" t="b">
        <f t="shared" si="15"/>
        <v>0</v>
      </c>
      <c r="I515" s="1" t="s">
        <v>2</v>
      </c>
      <c r="J515" s="1" t="s">
        <v>19084</v>
      </c>
      <c r="K515" s="1"/>
    </row>
    <row r="516" spans="1:11" hidden="1">
      <c r="A516" s="1" t="s">
        <v>19004</v>
      </c>
      <c r="B516" s="1" t="s">
        <v>70</v>
      </c>
      <c r="C516" s="48" t="str">
        <f t="shared" ref="C516:C579" si="16">B516&amp;" "&amp;A516</f>
        <v>א אור עקיבא</v>
      </c>
      <c r="D516" s="1" t="s">
        <v>6231</v>
      </c>
      <c r="E516" s="1"/>
      <c r="F516" s="2">
        <v>7</v>
      </c>
      <c r="G516" s="2">
        <f>INDEX(תוצאות_בחירות,MATCH(C516,siot!$F$3:$F$1887,0),27)</f>
        <v>4</v>
      </c>
      <c r="H516" s="2" t="b">
        <f t="shared" ref="H516:H579" si="17">IF(OR(F516&lt;G516,G516=F516),TRUE,FALSE)</f>
        <v>0</v>
      </c>
      <c r="I516" s="1" t="s">
        <v>2</v>
      </c>
      <c r="J516" s="1" t="s">
        <v>19028</v>
      </c>
      <c r="K516" s="1"/>
    </row>
    <row r="517" spans="1:11" hidden="1">
      <c r="A517" s="1" t="s">
        <v>19004</v>
      </c>
      <c r="B517" s="1" t="s">
        <v>70</v>
      </c>
      <c r="C517" s="48" t="str">
        <f t="shared" si="16"/>
        <v>א אור עקיבא</v>
      </c>
      <c r="D517" s="1" t="s">
        <v>6231</v>
      </c>
      <c r="E517" s="1"/>
      <c r="F517" s="2">
        <v>8</v>
      </c>
      <c r="G517" s="2">
        <f>INDEX(תוצאות_בחירות,MATCH(C517,siot!$F$3:$F$1887,0),27)</f>
        <v>4</v>
      </c>
      <c r="H517" s="2" t="b">
        <f t="shared" si="17"/>
        <v>0</v>
      </c>
      <c r="I517" s="1" t="s">
        <v>2</v>
      </c>
      <c r="J517" s="1" t="s">
        <v>19083</v>
      </c>
      <c r="K517" s="1"/>
    </row>
    <row r="518" spans="1:11" hidden="1">
      <c r="A518" s="1" t="s">
        <v>19004</v>
      </c>
      <c r="B518" s="1" t="s">
        <v>70</v>
      </c>
      <c r="C518" s="48" t="str">
        <f t="shared" si="16"/>
        <v>א אור עקיבא</v>
      </c>
      <c r="D518" s="1" t="s">
        <v>6231</v>
      </c>
      <c r="E518" s="1"/>
      <c r="F518" s="2">
        <v>9</v>
      </c>
      <c r="G518" s="2">
        <f>INDEX(תוצאות_בחירות,MATCH(C518,siot!$F$3:$F$1887,0),27)</f>
        <v>4</v>
      </c>
      <c r="H518" s="2" t="b">
        <f t="shared" si="17"/>
        <v>0</v>
      </c>
      <c r="I518" s="1" t="s">
        <v>2</v>
      </c>
      <c r="J518" s="1" t="s">
        <v>19082</v>
      </c>
      <c r="K518" s="1"/>
    </row>
    <row r="519" spans="1:11" hidden="1">
      <c r="A519" s="1" t="s">
        <v>19004</v>
      </c>
      <c r="B519" s="1" t="s">
        <v>70</v>
      </c>
      <c r="C519" s="48" t="str">
        <f t="shared" si="16"/>
        <v>א אור עקיבא</v>
      </c>
      <c r="D519" s="1" t="s">
        <v>6231</v>
      </c>
      <c r="E519" s="1"/>
      <c r="F519" s="2">
        <v>10</v>
      </c>
      <c r="G519" s="2">
        <f>INDEX(תוצאות_בחירות,MATCH(C519,siot!$F$3:$F$1887,0),27)</f>
        <v>4</v>
      </c>
      <c r="H519" s="2" t="b">
        <f t="shared" si="17"/>
        <v>0</v>
      </c>
      <c r="I519" s="1" t="s">
        <v>2</v>
      </c>
      <c r="J519" s="1" t="s">
        <v>19081</v>
      </c>
      <c r="K519" s="1"/>
    </row>
    <row r="520" spans="1:11" hidden="1">
      <c r="A520" s="1" t="s">
        <v>19004</v>
      </c>
      <c r="B520" s="1" t="s">
        <v>70</v>
      </c>
      <c r="C520" s="48" t="str">
        <f t="shared" si="16"/>
        <v>א אור עקיבא</v>
      </c>
      <c r="D520" s="1" t="s">
        <v>6231</v>
      </c>
      <c r="E520" s="1"/>
      <c r="F520" s="2">
        <v>11</v>
      </c>
      <c r="G520" s="2">
        <f>INDEX(תוצאות_בחירות,MATCH(C520,siot!$F$3:$F$1887,0),27)</f>
        <v>4</v>
      </c>
      <c r="H520" s="2" t="b">
        <f t="shared" si="17"/>
        <v>0</v>
      </c>
      <c r="I520" s="1" t="s">
        <v>2</v>
      </c>
      <c r="J520" s="1" t="s">
        <v>19080</v>
      </c>
      <c r="K520" s="1"/>
    </row>
    <row r="521" spans="1:11" hidden="1">
      <c r="A521" s="1" t="s">
        <v>19004</v>
      </c>
      <c r="B521" s="1" t="s">
        <v>70</v>
      </c>
      <c r="C521" s="48" t="str">
        <f t="shared" si="16"/>
        <v>א אור עקיבא</v>
      </c>
      <c r="D521" s="1" t="s">
        <v>6231</v>
      </c>
      <c r="E521" s="1"/>
      <c r="F521" s="2">
        <v>12</v>
      </c>
      <c r="G521" s="2">
        <f>INDEX(תוצאות_בחירות,MATCH(C521,siot!$F$3:$F$1887,0),27)</f>
        <v>4</v>
      </c>
      <c r="H521" s="2" t="b">
        <f t="shared" si="17"/>
        <v>0</v>
      </c>
      <c r="I521" s="1" t="s">
        <v>2</v>
      </c>
      <c r="J521" s="1" t="s">
        <v>19079</v>
      </c>
      <c r="K521" s="1"/>
    </row>
    <row r="522" spans="1:11" hidden="1">
      <c r="A522" s="1" t="s">
        <v>19004</v>
      </c>
      <c r="B522" s="1" t="s">
        <v>70</v>
      </c>
      <c r="C522" s="48" t="str">
        <f t="shared" si="16"/>
        <v>א אור עקיבא</v>
      </c>
      <c r="D522" s="1" t="s">
        <v>6231</v>
      </c>
      <c r="E522" s="1"/>
      <c r="F522" s="2">
        <v>13</v>
      </c>
      <c r="G522" s="2">
        <f>INDEX(תוצאות_בחירות,MATCH(C522,siot!$F$3:$F$1887,0),27)</f>
        <v>4</v>
      </c>
      <c r="H522" s="2" t="b">
        <f t="shared" si="17"/>
        <v>0</v>
      </c>
      <c r="I522" s="1" t="s">
        <v>2</v>
      </c>
      <c r="J522" s="1" t="s">
        <v>19078</v>
      </c>
      <c r="K522" s="1"/>
    </row>
    <row r="523" spans="1:11" hidden="1">
      <c r="A523" s="1" t="s">
        <v>19004</v>
      </c>
      <c r="B523" s="1" t="s">
        <v>70</v>
      </c>
      <c r="C523" s="48" t="str">
        <f t="shared" si="16"/>
        <v>א אור עקיבא</v>
      </c>
      <c r="D523" s="1" t="s">
        <v>6231</v>
      </c>
      <c r="E523" s="1"/>
      <c r="F523" s="2">
        <v>14</v>
      </c>
      <c r="G523" s="2">
        <f>INDEX(תוצאות_בחירות,MATCH(C523,siot!$F$3:$F$1887,0),27)</f>
        <v>4</v>
      </c>
      <c r="H523" s="2" t="b">
        <f t="shared" si="17"/>
        <v>0</v>
      </c>
      <c r="I523" s="1" t="s">
        <v>2</v>
      </c>
      <c r="J523" s="1" t="s">
        <v>19077</v>
      </c>
      <c r="K523" s="1"/>
    </row>
    <row r="524" spans="1:11" hidden="1">
      <c r="A524" s="1" t="s">
        <v>19004</v>
      </c>
      <c r="B524" s="1" t="s">
        <v>151</v>
      </c>
      <c r="C524" s="48" t="str">
        <f t="shared" si="16"/>
        <v>ה אור עקיבא</v>
      </c>
      <c r="D524" s="1" t="s">
        <v>19067</v>
      </c>
      <c r="E524" s="1" t="s">
        <v>3</v>
      </c>
      <c r="F524" s="2" t="s">
        <v>19548</v>
      </c>
      <c r="G524" s="2">
        <f>INDEX(תוצאות_בחירות,MATCH(C524,siot!$F$3:$F$1887,0),27)</f>
        <v>2</v>
      </c>
      <c r="H524" s="2" t="b">
        <f t="shared" si="17"/>
        <v>0</v>
      </c>
      <c r="I524" s="1"/>
      <c r="J524" s="1"/>
      <c r="K524" s="1"/>
    </row>
    <row r="525" spans="1:11">
      <c r="A525" s="1" t="s">
        <v>19004</v>
      </c>
      <c r="B525" s="1" t="s">
        <v>151</v>
      </c>
      <c r="C525" s="48" t="str">
        <f t="shared" si="16"/>
        <v>ה אור עקיבא</v>
      </c>
      <c r="D525" s="1" t="s">
        <v>19067</v>
      </c>
      <c r="E525" s="1"/>
      <c r="F525" s="2">
        <v>1</v>
      </c>
      <c r="G525" s="2">
        <f>INDEX(תוצאות_בחירות,MATCH(C525,siot!$F$3:$F$1887,0),27)</f>
        <v>2</v>
      </c>
      <c r="H525" s="2" t="b">
        <f t="shared" si="17"/>
        <v>1</v>
      </c>
      <c r="I525" s="1" t="s">
        <v>2</v>
      </c>
      <c r="J525" s="1" t="s">
        <v>19076</v>
      </c>
      <c r="K525" s="1"/>
    </row>
    <row r="526" spans="1:11">
      <c r="A526" s="1" t="s">
        <v>19004</v>
      </c>
      <c r="B526" s="1" t="s">
        <v>151</v>
      </c>
      <c r="C526" s="48" t="str">
        <f t="shared" si="16"/>
        <v>ה אור עקיבא</v>
      </c>
      <c r="D526" s="1" t="s">
        <v>19067</v>
      </c>
      <c r="E526" s="1"/>
      <c r="F526" s="2">
        <v>2</v>
      </c>
      <c r="G526" s="2">
        <f>INDEX(תוצאות_בחירות,MATCH(C526,siot!$F$3:$F$1887,0),27)</f>
        <v>2</v>
      </c>
      <c r="H526" s="2" t="b">
        <f t="shared" si="17"/>
        <v>1</v>
      </c>
      <c r="I526" s="1" t="s">
        <v>2</v>
      </c>
      <c r="J526" s="1" t="s">
        <v>19075</v>
      </c>
      <c r="K526" s="1"/>
    </row>
    <row r="527" spans="1:11" hidden="1">
      <c r="A527" s="1" t="s">
        <v>19004</v>
      </c>
      <c r="B527" s="1" t="s">
        <v>151</v>
      </c>
      <c r="C527" s="48" t="str">
        <f t="shared" si="16"/>
        <v>ה אור עקיבא</v>
      </c>
      <c r="D527" s="1" t="s">
        <v>19067</v>
      </c>
      <c r="E527" s="1"/>
      <c r="F527" s="2">
        <v>3</v>
      </c>
      <c r="G527" s="2">
        <f>INDEX(תוצאות_בחירות,MATCH(C527,siot!$F$3:$F$1887,0),27)</f>
        <v>2</v>
      </c>
      <c r="H527" s="2" t="b">
        <f t="shared" si="17"/>
        <v>0</v>
      </c>
      <c r="I527" s="1" t="s">
        <v>2</v>
      </c>
      <c r="J527" s="1" t="s">
        <v>19074</v>
      </c>
      <c r="K527" s="1"/>
    </row>
    <row r="528" spans="1:11" hidden="1">
      <c r="A528" s="1" t="s">
        <v>19004</v>
      </c>
      <c r="B528" s="1" t="s">
        <v>151</v>
      </c>
      <c r="C528" s="48" t="str">
        <f t="shared" si="16"/>
        <v>ה אור עקיבא</v>
      </c>
      <c r="D528" s="1" t="s">
        <v>19067</v>
      </c>
      <c r="E528" s="1"/>
      <c r="F528" s="2">
        <v>4</v>
      </c>
      <c r="G528" s="2">
        <f>INDEX(תוצאות_בחירות,MATCH(C528,siot!$F$3:$F$1887,0),27)</f>
        <v>2</v>
      </c>
      <c r="H528" s="2" t="b">
        <f t="shared" si="17"/>
        <v>0</v>
      </c>
      <c r="I528" s="1" t="s">
        <v>2</v>
      </c>
      <c r="J528" s="1" t="s">
        <v>19073</v>
      </c>
      <c r="K528" s="1"/>
    </row>
    <row r="529" spans="1:11" hidden="1">
      <c r="A529" s="1" t="s">
        <v>19004</v>
      </c>
      <c r="B529" s="1" t="s">
        <v>151</v>
      </c>
      <c r="C529" s="48" t="str">
        <f t="shared" si="16"/>
        <v>ה אור עקיבא</v>
      </c>
      <c r="D529" s="1" t="s">
        <v>19067</v>
      </c>
      <c r="E529" s="1"/>
      <c r="F529" s="2">
        <v>5</v>
      </c>
      <c r="G529" s="2">
        <f>INDEX(תוצאות_בחירות,MATCH(C529,siot!$F$3:$F$1887,0),27)</f>
        <v>2</v>
      </c>
      <c r="H529" s="2" t="b">
        <f t="shared" si="17"/>
        <v>0</v>
      </c>
      <c r="I529" s="1" t="s">
        <v>2</v>
      </c>
      <c r="J529" s="1" t="s">
        <v>19072</v>
      </c>
      <c r="K529" s="1"/>
    </row>
    <row r="530" spans="1:11" hidden="1">
      <c r="A530" s="1" t="s">
        <v>19004</v>
      </c>
      <c r="B530" s="1" t="s">
        <v>151</v>
      </c>
      <c r="C530" s="48" t="str">
        <f t="shared" si="16"/>
        <v>ה אור עקיבא</v>
      </c>
      <c r="D530" s="1" t="s">
        <v>19067</v>
      </c>
      <c r="E530" s="1"/>
      <c r="F530" s="2">
        <v>6</v>
      </c>
      <c r="G530" s="2">
        <f>INDEX(תוצאות_בחירות,MATCH(C530,siot!$F$3:$F$1887,0),27)</f>
        <v>2</v>
      </c>
      <c r="H530" s="2" t="b">
        <f t="shared" si="17"/>
        <v>0</v>
      </c>
      <c r="I530" s="1" t="s">
        <v>2</v>
      </c>
      <c r="J530" s="1" t="s">
        <v>19071</v>
      </c>
      <c r="K530" s="1"/>
    </row>
    <row r="531" spans="1:11" hidden="1">
      <c r="A531" s="1" t="s">
        <v>19004</v>
      </c>
      <c r="B531" s="1" t="s">
        <v>151</v>
      </c>
      <c r="C531" s="48" t="str">
        <f t="shared" si="16"/>
        <v>ה אור עקיבא</v>
      </c>
      <c r="D531" s="1" t="s">
        <v>19067</v>
      </c>
      <c r="E531" s="1"/>
      <c r="F531" s="2">
        <v>7</v>
      </c>
      <c r="G531" s="2">
        <f>INDEX(תוצאות_בחירות,MATCH(C531,siot!$F$3:$F$1887,0),27)</f>
        <v>2</v>
      </c>
      <c r="H531" s="2" t="b">
        <f t="shared" si="17"/>
        <v>0</v>
      </c>
      <c r="I531" s="1" t="s">
        <v>2</v>
      </c>
      <c r="J531" s="1" t="s">
        <v>19070</v>
      </c>
      <c r="K531" s="1"/>
    </row>
    <row r="532" spans="1:11" hidden="1">
      <c r="A532" s="1" t="s">
        <v>19004</v>
      </c>
      <c r="B532" s="1" t="s">
        <v>151</v>
      </c>
      <c r="C532" s="48" t="str">
        <f t="shared" si="16"/>
        <v>ה אור עקיבא</v>
      </c>
      <c r="D532" s="1" t="s">
        <v>19067</v>
      </c>
      <c r="E532" s="1"/>
      <c r="F532" s="2">
        <v>8</v>
      </c>
      <c r="G532" s="2">
        <f>INDEX(תוצאות_בחירות,MATCH(C532,siot!$F$3:$F$1887,0),27)</f>
        <v>2</v>
      </c>
      <c r="H532" s="2" t="b">
        <f t="shared" si="17"/>
        <v>0</v>
      </c>
      <c r="I532" s="1" t="s">
        <v>2</v>
      </c>
      <c r="J532" s="1" t="s">
        <v>19069</v>
      </c>
      <c r="K532" s="1"/>
    </row>
    <row r="533" spans="1:11" hidden="1">
      <c r="A533" s="1" t="s">
        <v>19004</v>
      </c>
      <c r="B533" s="1" t="s">
        <v>151</v>
      </c>
      <c r="C533" s="48" t="str">
        <f t="shared" si="16"/>
        <v>ה אור עקיבא</v>
      </c>
      <c r="D533" s="1" t="s">
        <v>19067</v>
      </c>
      <c r="E533" s="1"/>
      <c r="F533" s="2">
        <v>9</v>
      </c>
      <c r="G533" s="2">
        <f>INDEX(תוצאות_בחירות,MATCH(C533,siot!$F$3:$F$1887,0),27)</f>
        <v>2</v>
      </c>
      <c r="H533" s="2" t="b">
        <f t="shared" si="17"/>
        <v>0</v>
      </c>
      <c r="I533" s="1" t="s">
        <v>2</v>
      </c>
      <c r="J533" s="1" t="s">
        <v>19068</v>
      </c>
      <c r="K533" s="1"/>
    </row>
    <row r="534" spans="1:11" hidden="1">
      <c r="A534" s="1" t="s">
        <v>19004</v>
      </c>
      <c r="B534" s="1" t="s">
        <v>151</v>
      </c>
      <c r="C534" s="48" t="str">
        <f t="shared" si="16"/>
        <v>ה אור עקיבא</v>
      </c>
      <c r="D534" s="1" t="s">
        <v>19067</v>
      </c>
      <c r="E534" s="1"/>
      <c r="F534" s="2">
        <v>10</v>
      </c>
      <c r="G534" s="2">
        <f>INDEX(תוצאות_בחירות,MATCH(C534,siot!$F$3:$F$1887,0),27)</f>
        <v>2</v>
      </c>
      <c r="H534" s="2" t="b">
        <f t="shared" si="17"/>
        <v>0</v>
      </c>
      <c r="I534" s="1" t="s">
        <v>2</v>
      </c>
      <c r="J534" s="1" t="s">
        <v>11877</v>
      </c>
      <c r="K534" s="1"/>
    </row>
    <row r="535" spans="1:11" hidden="1">
      <c r="A535" s="1" t="s">
        <v>19004</v>
      </c>
      <c r="B535" s="1" t="s">
        <v>573</v>
      </c>
      <c r="C535" s="48" t="str">
        <f t="shared" si="16"/>
        <v>זך אור עקיבא</v>
      </c>
      <c r="D535" s="1" t="s">
        <v>19054</v>
      </c>
      <c r="E535" s="1" t="s">
        <v>3</v>
      </c>
      <c r="F535" s="2" t="s">
        <v>19548</v>
      </c>
      <c r="G535" s="2">
        <f>INDEX(תוצאות_בחירות,MATCH(C535,siot!$F$3:$F$1887,0),27)</f>
        <v>1</v>
      </c>
      <c r="H535" s="2" t="b">
        <f t="shared" si="17"/>
        <v>0</v>
      </c>
      <c r="I535" s="1"/>
      <c r="J535" s="1"/>
      <c r="K535" s="1"/>
    </row>
    <row r="536" spans="1:11">
      <c r="A536" s="1" t="s">
        <v>19004</v>
      </c>
      <c r="B536" s="1" t="s">
        <v>573</v>
      </c>
      <c r="C536" s="48" t="str">
        <f t="shared" si="16"/>
        <v>זך אור עקיבא</v>
      </c>
      <c r="D536" s="1" t="s">
        <v>19054</v>
      </c>
      <c r="E536" s="1"/>
      <c r="F536" s="2">
        <v>1</v>
      </c>
      <c r="G536" s="2">
        <f>INDEX(תוצאות_בחירות,MATCH(C536,siot!$F$3:$F$1887,0),27)</f>
        <v>1</v>
      </c>
      <c r="H536" s="2" t="b">
        <f t="shared" si="17"/>
        <v>1</v>
      </c>
      <c r="I536" s="1" t="s">
        <v>2</v>
      </c>
      <c r="J536" s="1" t="s">
        <v>12063</v>
      </c>
      <c r="K536" s="1"/>
    </row>
    <row r="537" spans="1:11" hidden="1">
      <c r="A537" s="1" t="s">
        <v>19004</v>
      </c>
      <c r="B537" s="1" t="s">
        <v>573</v>
      </c>
      <c r="C537" s="48" t="str">
        <f t="shared" si="16"/>
        <v>זך אור עקיבא</v>
      </c>
      <c r="D537" s="1" t="s">
        <v>19054</v>
      </c>
      <c r="E537" s="1"/>
      <c r="F537" s="2">
        <v>2</v>
      </c>
      <c r="G537" s="2">
        <f>INDEX(תוצאות_בחירות,MATCH(C537,siot!$F$3:$F$1887,0),27)</f>
        <v>1</v>
      </c>
      <c r="H537" s="2" t="b">
        <f t="shared" si="17"/>
        <v>0</v>
      </c>
      <c r="I537" s="1" t="s">
        <v>2</v>
      </c>
      <c r="J537" s="1" t="s">
        <v>19066</v>
      </c>
      <c r="K537" s="1"/>
    </row>
    <row r="538" spans="1:11" hidden="1">
      <c r="A538" s="1" t="s">
        <v>19004</v>
      </c>
      <c r="B538" s="1" t="s">
        <v>573</v>
      </c>
      <c r="C538" s="48" t="str">
        <f t="shared" si="16"/>
        <v>זך אור עקיבא</v>
      </c>
      <c r="D538" s="1" t="s">
        <v>19054</v>
      </c>
      <c r="E538" s="1"/>
      <c r="F538" s="2">
        <v>3</v>
      </c>
      <c r="G538" s="2">
        <f>INDEX(תוצאות_בחירות,MATCH(C538,siot!$F$3:$F$1887,0),27)</f>
        <v>1</v>
      </c>
      <c r="H538" s="2" t="b">
        <f t="shared" si="17"/>
        <v>0</v>
      </c>
      <c r="I538" s="1" t="s">
        <v>2</v>
      </c>
      <c r="J538" s="1" t="s">
        <v>19065</v>
      </c>
      <c r="K538" s="1"/>
    </row>
    <row r="539" spans="1:11" hidden="1">
      <c r="A539" s="1" t="s">
        <v>19004</v>
      </c>
      <c r="B539" s="1" t="s">
        <v>573</v>
      </c>
      <c r="C539" s="48" t="str">
        <f t="shared" si="16"/>
        <v>זך אור עקיבא</v>
      </c>
      <c r="D539" s="1" t="s">
        <v>19054</v>
      </c>
      <c r="E539" s="1"/>
      <c r="F539" s="2">
        <v>4</v>
      </c>
      <c r="G539" s="2">
        <f>INDEX(תוצאות_בחירות,MATCH(C539,siot!$F$3:$F$1887,0),27)</f>
        <v>1</v>
      </c>
      <c r="H539" s="2" t="b">
        <f t="shared" si="17"/>
        <v>0</v>
      </c>
      <c r="I539" s="1" t="s">
        <v>2</v>
      </c>
      <c r="J539" s="1" t="s">
        <v>19064</v>
      </c>
      <c r="K539" s="1"/>
    </row>
    <row r="540" spans="1:11" hidden="1">
      <c r="A540" s="1" t="s">
        <v>19004</v>
      </c>
      <c r="B540" s="1" t="s">
        <v>573</v>
      </c>
      <c r="C540" s="48" t="str">
        <f t="shared" si="16"/>
        <v>זך אור עקיבא</v>
      </c>
      <c r="D540" s="1" t="s">
        <v>19054</v>
      </c>
      <c r="E540" s="1"/>
      <c r="F540" s="2">
        <v>5</v>
      </c>
      <c r="G540" s="2">
        <f>INDEX(תוצאות_בחירות,MATCH(C540,siot!$F$3:$F$1887,0),27)</f>
        <v>1</v>
      </c>
      <c r="H540" s="2" t="b">
        <f t="shared" si="17"/>
        <v>0</v>
      </c>
      <c r="I540" s="1" t="s">
        <v>2</v>
      </c>
      <c r="J540" s="1" t="s">
        <v>19063</v>
      </c>
      <c r="K540" s="1"/>
    </row>
    <row r="541" spans="1:11" hidden="1">
      <c r="A541" s="1" t="s">
        <v>19004</v>
      </c>
      <c r="B541" s="1" t="s">
        <v>573</v>
      </c>
      <c r="C541" s="48" t="str">
        <f t="shared" si="16"/>
        <v>זך אור עקיבא</v>
      </c>
      <c r="D541" s="1" t="s">
        <v>19054</v>
      </c>
      <c r="E541" s="1"/>
      <c r="F541" s="2">
        <v>6</v>
      </c>
      <c r="G541" s="2">
        <f>INDEX(תוצאות_בחירות,MATCH(C541,siot!$F$3:$F$1887,0),27)</f>
        <v>1</v>
      </c>
      <c r="H541" s="2" t="b">
        <f t="shared" si="17"/>
        <v>0</v>
      </c>
      <c r="I541" s="1" t="s">
        <v>2</v>
      </c>
      <c r="J541" s="1" t="s">
        <v>19062</v>
      </c>
      <c r="K541" s="1"/>
    </row>
    <row r="542" spans="1:11" hidden="1">
      <c r="A542" s="1" t="s">
        <v>19004</v>
      </c>
      <c r="B542" s="1" t="s">
        <v>573</v>
      </c>
      <c r="C542" s="48" t="str">
        <f t="shared" si="16"/>
        <v>זך אור עקיבא</v>
      </c>
      <c r="D542" s="1" t="s">
        <v>19054</v>
      </c>
      <c r="E542" s="1"/>
      <c r="F542" s="2">
        <v>7</v>
      </c>
      <c r="G542" s="2">
        <f>INDEX(תוצאות_בחירות,MATCH(C542,siot!$F$3:$F$1887,0),27)</f>
        <v>1</v>
      </c>
      <c r="H542" s="2" t="b">
        <f t="shared" si="17"/>
        <v>0</v>
      </c>
      <c r="I542" s="1" t="s">
        <v>2</v>
      </c>
      <c r="J542" s="1" t="s">
        <v>19061</v>
      </c>
      <c r="K542" s="1"/>
    </row>
    <row r="543" spans="1:11" hidden="1">
      <c r="A543" s="1" t="s">
        <v>19004</v>
      </c>
      <c r="B543" s="1" t="s">
        <v>573</v>
      </c>
      <c r="C543" s="48" t="str">
        <f t="shared" si="16"/>
        <v>זך אור עקיבא</v>
      </c>
      <c r="D543" s="1" t="s">
        <v>19054</v>
      </c>
      <c r="E543" s="1"/>
      <c r="F543" s="2">
        <v>8</v>
      </c>
      <c r="G543" s="2">
        <f>INDEX(תוצאות_בחירות,MATCH(C543,siot!$F$3:$F$1887,0),27)</f>
        <v>1</v>
      </c>
      <c r="H543" s="2" t="b">
        <f t="shared" si="17"/>
        <v>0</v>
      </c>
      <c r="I543" s="1" t="s">
        <v>2</v>
      </c>
      <c r="J543" s="1" t="s">
        <v>19060</v>
      </c>
      <c r="K543" s="1"/>
    </row>
    <row r="544" spans="1:11" hidden="1">
      <c r="A544" s="1" t="s">
        <v>19004</v>
      </c>
      <c r="B544" s="1" t="s">
        <v>573</v>
      </c>
      <c r="C544" s="48" t="str">
        <f t="shared" si="16"/>
        <v>זך אור עקיבא</v>
      </c>
      <c r="D544" s="1" t="s">
        <v>19054</v>
      </c>
      <c r="E544" s="1"/>
      <c r="F544" s="2">
        <v>9</v>
      </c>
      <c r="G544" s="2">
        <f>INDEX(תוצאות_בחירות,MATCH(C544,siot!$F$3:$F$1887,0),27)</f>
        <v>1</v>
      </c>
      <c r="H544" s="2" t="b">
        <f t="shared" si="17"/>
        <v>0</v>
      </c>
      <c r="I544" s="1" t="s">
        <v>2</v>
      </c>
      <c r="J544" s="1" t="s">
        <v>19059</v>
      </c>
      <c r="K544" s="1"/>
    </row>
    <row r="545" spans="1:11" hidden="1">
      <c r="A545" s="1" t="s">
        <v>19004</v>
      </c>
      <c r="B545" s="1" t="s">
        <v>573</v>
      </c>
      <c r="C545" s="48" t="str">
        <f t="shared" si="16"/>
        <v>זך אור עקיבא</v>
      </c>
      <c r="D545" s="1" t="s">
        <v>19054</v>
      </c>
      <c r="E545" s="1"/>
      <c r="F545" s="2">
        <v>10</v>
      </c>
      <c r="G545" s="2">
        <f>INDEX(תוצאות_בחירות,MATCH(C545,siot!$F$3:$F$1887,0),27)</f>
        <v>1</v>
      </c>
      <c r="H545" s="2" t="b">
        <f t="shared" si="17"/>
        <v>0</v>
      </c>
      <c r="I545" s="1" t="s">
        <v>2</v>
      </c>
      <c r="J545" s="1" t="s">
        <v>19058</v>
      </c>
      <c r="K545" s="1"/>
    </row>
    <row r="546" spans="1:11" hidden="1">
      <c r="A546" s="1" t="s">
        <v>19004</v>
      </c>
      <c r="B546" s="1" t="s">
        <v>573</v>
      </c>
      <c r="C546" s="48" t="str">
        <f t="shared" si="16"/>
        <v>זך אור עקיבא</v>
      </c>
      <c r="D546" s="1" t="s">
        <v>19054</v>
      </c>
      <c r="E546" s="1"/>
      <c r="F546" s="2">
        <v>11</v>
      </c>
      <c r="G546" s="2">
        <f>INDEX(תוצאות_בחירות,MATCH(C546,siot!$F$3:$F$1887,0),27)</f>
        <v>1</v>
      </c>
      <c r="H546" s="2" t="b">
        <f t="shared" si="17"/>
        <v>0</v>
      </c>
      <c r="I546" s="1" t="s">
        <v>2</v>
      </c>
      <c r="J546" s="1" t="s">
        <v>19057</v>
      </c>
      <c r="K546" s="1"/>
    </row>
    <row r="547" spans="1:11" hidden="1">
      <c r="A547" s="1" t="s">
        <v>19004</v>
      </c>
      <c r="B547" s="1" t="s">
        <v>573</v>
      </c>
      <c r="C547" s="48" t="str">
        <f t="shared" si="16"/>
        <v>זך אור עקיבא</v>
      </c>
      <c r="D547" s="1" t="s">
        <v>19054</v>
      </c>
      <c r="E547" s="1"/>
      <c r="F547" s="2">
        <v>12</v>
      </c>
      <c r="G547" s="2">
        <f>INDEX(תוצאות_בחירות,MATCH(C547,siot!$F$3:$F$1887,0),27)</f>
        <v>1</v>
      </c>
      <c r="H547" s="2" t="b">
        <f t="shared" si="17"/>
        <v>0</v>
      </c>
      <c r="I547" s="1" t="s">
        <v>2</v>
      </c>
      <c r="J547" s="1" t="s">
        <v>19056</v>
      </c>
      <c r="K547" s="1"/>
    </row>
    <row r="548" spans="1:11" hidden="1">
      <c r="A548" s="1" t="s">
        <v>19004</v>
      </c>
      <c r="B548" s="1" t="s">
        <v>573</v>
      </c>
      <c r="C548" s="48" t="str">
        <f t="shared" si="16"/>
        <v>זך אור עקיבא</v>
      </c>
      <c r="D548" s="1" t="s">
        <v>19054</v>
      </c>
      <c r="E548" s="1"/>
      <c r="F548" s="2">
        <v>13</v>
      </c>
      <c r="G548" s="2">
        <f>INDEX(תוצאות_בחירות,MATCH(C548,siot!$F$3:$F$1887,0),27)</f>
        <v>1</v>
      </c>
      <c r="H548" s="2" t="b">
        <f t="shared" si="17"/>
        <v>0</v>
      </c>
      <c r="I548" s="1" t="s">
        <v>2</v>
      </c>
      <c r="J548" s="1" t="s">
        <v>19055</v>
      </c>
      <c r="K548" s="1"/>
    </row>
    <row r="549" spans="1:11" hidden="1">
      <c r="A549" s="1" t="s">
        <v>19004</v>
      </c>
      <c r="B549" s="1" t="s">
        <v>573</v>
      </c>
      <c r="C549" s="48" t="str">
        <f t="shared" si="16"/>
        <v>זך אור עקיבא</v>
      </c>
      <c r="D549" s="1" t="s">
        <v>19054</v>
      </c>
      <c r="E549" s="1"/>
      <c r="F549" s="2">
        <v>14</v>
      </c>
      <c r="G549" s="2">
        <f>INDEX(תוצאות_בחירות,MATCH(C549,siot!$F$3:$F$1887,0),27)</f>
        <v>1</v>
      </c>
      <c r="H549" s="2" t="b">
        <f t="shared" si="17"/>
        <v>0</v>
      </c>
      <c r="I549" s="1" t="s">
        <v>2</v>
      </c>
      <c r="J549" s="1" t="s">
        <v>19053</v>
      </c>
      <c r="K549" s="1"/>
    </row>
    <row r="550" spans="1:11" hidden="1">
      <c r="A550" s="1" t="s">
        <v>19004</v>
      </c>
      <c r="B550" s="1" t="s">
        <v>778</v>
      </c>
      <c r="C550" s="48" t="str">
        <f t="shared" si="16"/>
        <v>י אור עקיבא</v>
      </c>
      <c r="D550" s="1" t="s">
        <v>19044</v>
      </c>
      <c r="E550" s="1" t="s">
        <v>3</v>
      </c>
      <c r="F550" s="2" t="s">
        <v>19548</v>
      </c>
      <c r="G550" s="2">
        <f>INDEX(תוצאות_בחירות,MATCH(C550,siot!$F$3:$F$1887,0),27)</f>
        <v>1</v>
      </c>
      <c r="H550" s="2" t="b">
        <f t="shared" si="17"/>
        <v>0</v>
      </c>
      <c r="I550" s="1"/>
      <c r="J550" s="1"/>
      <c r="K550" s="1"/>
    </row>
    <row r="551" spans="1:11">
      <c r="A551" s="1" t="s">
        <v>19004</v>
      </c>
      <c r="B551" s="1" t="s">
        <v>778</v>
      </c>
      <c r="C551" s="48" t="str">
        <f t="shared" si="16"/>
        <v>י אור עקיבא</v>
      </c>
      <c r="D551" s="1" t="s">
        <v>19044</v>
      </c>
      <c r="E551" s="1"/>
      <c r="F551" s="2">
        <v>1</v>
      </c>
      <c r="G551" s="2">
        <f>INDEX(תוצאות_בחירות,MATCH(C551,siot!$F$3:$F$1887,0),27)</f>
        <v>1</v>
      </c>
      <c r="H551" s="2" t="b">
        <f t="shared" si="17"/>
        <v>1</v>
      </c>
      <c r="I551" s="1" t="s">
        <v>2</v>
      </c>
      <c r="J551" s="1" t="s">
        <v>16896</v>
      </c>
      <c r="K551" s="1"/>
    </row>
    <row r="552" spans="1:11" hidden="1">
      <c r="A552" s="1" t="s">
        <v>19004</v>
      </c>
      <c r="B552" s="1" t="s">
        <v>778</v>
      </c>
      <c r="C552" s="48" t="str">
        <f t="shared" si="16"/>
        <v>י אור עקיבא</v>
      </c>
      <c r="D552" s="1" t="s">
        <v>19044</v>
      </c>
      <c r="E552" s="1"/>
      <c r="F552" s="2">
        <v>2</v>
      </c>
      <c r="G552" s="2">
        <f>INDEX(תוצאות_בחירות,MATCH(C552,siot!$F$3:$F$1887,0),27)</f>
        <v>1</v>
      </c>
      <c r="H552" s="2" t="b">
        <f t="shared" si="17"/>
        <v>0</v>
      </c>
      <c r="I552" s="1" t="s">
        <v>2</v>
      </c>
      <c r="J552" s="1" t="s">
        <v>19052</v>
      </c>
      <c r="K552" s="1"/>
    </row>
    <row r="553" spans="1:11" hidden="1">
      <c r="A553" s="1" t="s">
        <v>19004</v>
      </c>
      <c r="B553" s="1" t="s">
        <v>778</v>
      </c>
      <c r="C553" s="48" t="str">
        <f t="shared" si="16"/>
        <v>י אור עקיבא</v>
      </c>
      <c r="D553" s="1" t="s">
        <v>19044</v>
      </c>
      <c r="E553" s="1"/>
      <c r="F553" s="2">
        <v>3</v>
      </c>
      <c r="G553" s="2">
        <f>INDEX(תוצאות_בחירות,MATCH(C553,siot!$F$3:$F$1887,0),27)</f>
        <v>1</v>
      </c>
      <c r="H553" s="2" t="b">
        <f t="shared" si="17"/>
        <v>0</v>
      </c>
      <c r="I553" s="1" t="s">
        <v>2</v>
      </c>
      <c r="J553" s="1" t="s">
        <v>19051</v>
      </c>
      <c r="K553" s="1"/>
    </row>
    <row r="554" spans="1:11" hidden="1">
      <c r="A554" s="1" t="s">
        <v>19004</v>
      </c>
      <c r="B554" s="1" t="s">
        <v>778</v>
      </c>
      <c r="C554" s="48" t="str">
        <f t="shared" si="16"/>
        <v>י אור עקיבא</v>
      </c>
      <c r="D554" s="1" t="s">
        <v>19044</v>
      </c>
      <c r="E554" s="1"/>
      <c r="F554" s="2">
        <v>4</v>
      </c>
      <c r="G554" s="2">
        <f>INDEX(תוצאות_בחירות,MATCH(C554,siot!$F$3:$F$1887,0),27)</f>
        <v>1</v>
      </c>
      <c r="H554" s="2" t="b">
        <f t="shared" si="17"/>
        <v>0</v>
      </c>
      <c r="I554" s="1" t="s">
        <v>2</v>
      </c>
      <c r="J554" s="1" t="s">
        <v>19050</v>
      </c>
      <c r="K554" s="1"/>
    </row>
    <row r="555" spans="1:11" hidden="1">
      <c r="A555" s="1" t="s">
        <v>19004</v>
      </c>
      <c r="B555" s="1" t="s">
        <v>778</v>
      </c>
      <c r="C555" s="48" t="str">
        <f t="shared" si="16"/>
        <v>י אור עקיבא</v>
      </c>
      <c r="D555" s="1" t="s">
        <v>19044</v>
      </c>
      <c r="E555" s="1"/>
      <c r="F555" s="2">
        <v>5</v>
      </c>
      <c r="G555" s="2">
        <f>INDEX(תוצאות_בחירות,MATCH(C555,siot!$F$3:$F$1887,0),27)</f>
        <v>1</v>
      </c>
      <c r="H555" s="2" t="b">
        <f t="shared" si="17"/>
        <v>0</v>
      </c>
      <c r="I555" s="1" t="s">
        <v>2</v>
      </c>
      <c r="J555" s="1" t="s">
        <v>19049</v>
      </c>
      <c r="K555" s="1"/>
    </row>
    <row r="556" spans="1:11" hidden="1">
      <c r="A556" s="1" t="s">
        <v>19004</v>
      </c>
      <c r="B556" s="1" t="s">
        <v>778</v>
      </c>
      <c r="C556" s="48" t="str">
        <f t="shared" si="16"/>
        <v>י אור עקיבא</v>
      </c>
      <c r="D556" s="1" t="s">
        <v>19044</v>
      </c>
      <c r="E556" s="1"/>
      <c r="F556" s="2">
        <v>6</v>
      </c>
      <c r="G556" s="2">
        <f>INDEX(תוצאות_בחירות,MATCH(C556,siot!$F$3:$F$1887,0),27)</f>
        <v>1</v>
      </c>
      <c r="H556" s="2" t="b">
        <f t="shared" si="17"/>
        <v>0</v>
      </c>
      <c r="I556" s="1" t="s">
        <v>2</v>
      </c>
      <c r="J556" s="1" t="s">
        <v>19048</v>
      </c>
      <c r="K556" s="1"/>
    </row>
    <row r="557" spans="1:11" hidden="1">
      <c r="A557" s="1" t="s">
        <v>19004</v>
      </c>
      <c r="B557" s="1" t="s">
        <v>778</v>
      </c>
      <c r="C557" s="48" t="str">
        <f t="shared" si="16"/>
        <v>י אור עקיבא</v>
      </c>
      <c r="D557" s="1" t="s">
        <v>19044</v>
      </c>
      <c r="E557" s="1"/>
      <c r="F557" s="2">
        <v>7</v>
      </c>
      <c r="G557" s="2">
        <f>INDEX(תוצאות_בחירות,MATCH(C557,siot!$F$3:$F$1887,0),27)</f>
        <v>1</v>
      </c>
      <c r="H557" s="2" t="b">
        <f t="shared" si="17"/>
        <v>0</v>
      </c>
      <c r="I557" s="1" t="s">
        <v>2</v>
      </c>
      <c r="J557" s="1" t="s">
        <v>19047</v>
      </c>
      <c r="K557" s="1"/>
    </row>
    <row r="558" spans="1:11" hidden="1">
      <c r="A558" s="1" t="s">
        <v>19004</v>
      </c>
      <c r="B558" s="1" t="s">
        <v>778</v>
      </c>
      <c r="C558" s="48" t="str">
        <f t="shared" si="16"/>
        <v>י אור עקיבא</v>
      </c>
      <c r="D558" s="1" t="s">
        <v>19044</v>
      </c>
      <c r="E558" s="1"/>
      <c r="F558" s="2">
        <v>8</v>
      </c>
      <c r="G558" s="2">
        <f>INDEX(תוצאות_בחירות,MATCH(C558,siot!$F$3:$F$1887,0),27)</f>
        <v>1</v>
      </c>
      <c r="H558" s="2" t="b">
        <f t="shared" si="17"/>
        <v>0</v>
      </c>
      <c r="I558" s="1" t="s">
        <v>2</v>
      </c>
      <c r="J558" s="1" t="s">
        <v>19046</v>
      </c>
      <c r="K558" s="1"/>
    </row>
    <row r="559" spans="1:11" hidden="1">
      <c r="A559" s="1" t="s">
        <v>19004</v>
      </c>
      <c r="B559" s="1" t="s">
        <v>778</v>
      </c>
      <c r="C559" s="48" t="str">
        <f t="shared" si="16"/>
        <v>י אור עקיבא</v>
      </c>
      <c r="D559" s="1" t="s">
        <v>19044</v>
      </c>
      <c r="E559" s="1"/>
      <c r="F559" s="2">
        <v>9</v>
      </c>
      <c r="G559" s="2">
        <f>INDEX(תוצאות_בחירות,MATCH(C559,siot!$F$3:$F$1887,0),27)</f>
        <v>1</v>
      </c>
      <c r="H559" s="2" t="b">
        <f t="shared" si="17"/>
        <v>0</v>
      </c>
      <c r="I559" s="1" t="s">
        <v>2</v>
      </c>
      <c r="J559" s="1" t="s">
        <v>19045</v>
      </c>
      <c r="K559" s="1"/>
    </row>
    <row r="560" spans="1:11" hidden="1">
      <c r="A560" s="1" t="s">
        <v>19004</v>
      </c>
      <c r="B560" s="1" t="s">
        <v>778</v>
      </c>
      <c r="C560" s="48" t="str">
        <f t="shared" si="16"/>
        <v>י אור עקיבא</v>
      </c>
      <c r="D560" s="1" t="s">
        <v>19044</v>
      </c>
      <c r="E560" s="1"/>
      <c r="F560" s="2">
        <v>10</v>
      </c>
      <c r="G560" s="2">
        <f>INDEX(תוצאות_בחירות,MATCH(C560,siot!$F$3:$F$1887,0),27)</f>
        <v>1</v>
      </c>
      <c r="H560" s="2" t="b">
        <f t="shared" si="17"/>
        <v>0</v>
      </c>
      <c r="I560" s="1" t="s">
        <v>2</v>
      </c>
      <c r="J560" s="1" t="s">
        <v>19043</v>
      </c>
      <c r="K560" s="1"/>
    </row>
    <row r="561" spans="1:11" hidden="1">
      <c r="A561" s="1" t="s">
        <v>19004</v>
      </c>
      <c r="B561" s="1" t="s">
        <v>3</v>
      </c>
      <c r="C561" s="48" t="str">
        <f t="shared" si="16"/>
        <v>ל אור עקיבא</v>
      </c>
      <c r="D561" s="1" t="s">
        <v>19031</v>
      </c>
      <c r="E561" s="1" t="s">
        <v>3</v>
      </c>
      <c r="F561" s="2" t="s">
        <v>19548</v>
      </c>
      <c r="G561" s="2">
        <f>INDEX(תוצאות_בחירות,MATCH(C561,siot!$F$3:$F$1887,0),27)</f>
        <v>1</v>
      </c>
      <c r="H561" s="2" t="b">
        <f t="shared" si="17"/>
        <v>0</v>
      </c>
      <c r="I561" s="1"/>
      <c r="J561" s="1"/>
      <c r="K561" s="1"/>
    </row>
    <row r="562" spans="1:11">
      <c r="A562" s="1" t="s">
        <v>19004</v>
      </c>
      <c r="B562" s="1" t="s">
        <v>3</v>
      </c>
      <c r="C562" s="48" t="str">
        <f t="shared" si="16"/>
        <v>ל אור עקיבא</v>
      </c>
      <c r="D562" s="1" t="s">
        <v>19031</v>
      </c>
      <c r="E562" s="1"/>
      <c r="F562" s="2">
        <v>1</v>
      </c>
      <c r="G562" s="2">
        <f>INDEX(תוצאות_בחירות,MATCH(C562,siot!$F$3:$F$1887,0),27)</f>
        <v>1</v>
      </c>
      <c r="H562" s="2" t="b">
        <f t="shared" si="17"/>
        <v>1</v>
      </c>
      <c r="I562" s="1" t="s">
        <v>2</v>
      </c>
      <c r="J562" s="1" t="s">
        <v>19042</v>
      </c>
      <c r="K562" s="1"/>
    </row>
    <row r="563" spans="1:11" hidden="1">
      <c r="A563" s="1" t="s">
        <v>19004</v>
      </c>
      <c r="B563" s="1" t="s">
        <v>3</v>
      </c>
      <c r="C563" s="48" t="str">
        <f t="shared" si="16"/>
        <v>ל אור עקיבא</v>
      </c>
      <c r="D563" s="1" t="s">
        <v>19031</v>
      </c>
      <c r="E563" s="1"/>
      <c r="F563" s="2">
        <v>2</v>
      </c>
      <c r="G563" s="2">
        <f>INDEX(תוצאות_בחירות,MATCH(C563,siot!$F$3:$F$1887,0),27)</f>
        <v>1</v>
      </c>
      <c r="H563" s="2" t="b">
        <f t="shared" si="17"/>
        <v>0</v>
      </c>
      <c r="I563" s="1" t="s">
        <v>2</v>
      </c>
      <c r="J563" s="1" t="s">
        <v>19041</v>
      </c>
      <c r="K563" s="1"/>
    </row>
    <row r="564" spans="1:11" hidden="1">
      <c r="A564" s="1" t="s">
        <v>19004</v>
      </c>
      <c r="B564" s="1" t="s">
        <v>3</v>
      </c>
      <c r="C564" s="48" t="str">
        <f t="shared" si="16"/>
        <v>ל אור עקיבא</v>
      </c>
      <c r="D564" s="1" t="s">
        <v>19031</v>
      </c>
      <c r="E564" s="1"/>
      <c r="F564" s="2">
        <v>3</v>
      </c>
      <c r="G564" s="2">
        <f>INDEX(תוצאות_בחירות,MATCH(C564,siot!$F$3:$F$1887,0),27)</f>
        <v>1</v>
      </c>
      <c r="H564" s="2" t="b">
        <f t="shared" si="17"/>
        <v>0</v>
      </c>
      <c r="I564" s="1" t="s">
        <v>2</v>
      </c>
      <c r="J564" s="1" t="s">
        <v>19040</v>
      </c>
      <c r="K564" s="1"/>
    </row>
    <row r="565" spans="1:11" hidden="1">
      <c r="A565" s="1" t="s">
        <v>19004</v>
      </c>
      <c r="B565" s="1" t="s">
        <v>3</v>
      </c>
      <c r="C565" s="48" t="str">
        <f t="shared" si="16"/>
        <v>ל אור עקיבא</v>
      </c>
      <c r="D565" s="1" t="s">
        <v>19031</v>
      </c>
      <c r="E565" s="1"/>
      <c r="F565" s="2">
        <v>4</v>
      </c>
      <c r="G565" s="2">
        <f>INDEX(תוצאות_בחירות,MATCH(C565,siot!$F$3:$F$1887,0),27)</f>
        <v>1</v>
      </c>
      <c r="H565" s="2" t="b">
        <f t="shared" si="17"/>
        <v>0</v>
      </c>
      <c r="I565" s="1" t="s">
        <v>2</v>
      </c>
      <c r="J565" s="1" t="s">
        <v>19039</v>
      </c>
      <c r="K565" s="1"/>
    </row>
    <row r="566" spans="1:11" hidden="1">
      <c r="A566" s="1" t="s">
        <v>19004</v>
      </c>
      <c r="B566" s="1" t="s">
        <v>3</v>
      </c>
      <c r="C566" s="48" t="str">
        <f t="shared" si="16"/>
        <v>ל אור עקיבא</v>
      </c>
      <c r="D566" s="1" t="s">
        <v>19031</v>
      </c>
      <c r="E566" s="1"/>
      <c r="F566" s="2">
        <v>5</v>
      </c>
      <c r="G566" s="2">
        <f>INDEX(תוצאות_בחירות,MATCH(C566,siot!$F$3:$F$1887,0),27)</f>
        <v>1</v>
      </c>
      <c r="H566" s="2" t="b">
        <f t="shared" si="17"/>
        <v>0</v>
      </c>
      <c r="I566" s="1" t="s">
        <v>2</v>
      </c>
      <c r="J566" s="1" t="s">
        <v>19038</v>
      </c>
      <c r="K566" s="1"/>
    </row>
    <row r="567" spans="1:11" hidden="1">
      <c r="A567" s="1" t="s">
        <v>19004</v>
      </c>
      <c r="B567" s="1" t="s">
        <v>3</v>
      </c>
      <c r="C567" s="48" t="str">
        <f t="shared" si="16"/>
        <v>ל אור עקיבא</v>
      </c>
      <c r="D567" s="1" t="s">
        <v>19031</v>
      </c>
      <c r="E567" s="1"/>
      <c r="F567" s="2">
        <v>6</v>
      </c>
      <c r="G567" s="2">
        <f>INDEX(תוצאות_בחירות,MATCH(C567,siot!$F$3:$F$1887,0),27)</f>
        <v>1</v>
      </c>
      <c r="H567" s="2" t="b">
        <f t="shared" si="17"/>
        <v>0</v>
      </c>
      <c r="I567" s="1" t="s">
        <v>2</v>
      </c>
      <c r="J567" s="1" t="s">
        <v>19037</v>
      </c>
      <c r="K567" s="1"/>
    </row>
    <row r="568" spans="1:11" hidden="1">
      <c r="A568" s="1" t="s">
        <v>19004</v>
      </c>
      <c r="B568" s="1" t="s">
        <v>3</v>
      </c>
      <c r="C568" s="48" t="str">
        <f t="shared" si="16"/>
        <v>ל אור עקיבא</v>
      </c>
      <c r="D568" s="1" t="s">
        <v>19031</v>
      </c>
      <c r="E568" s="1"/>
      <c r="F568" s="2">
        <v>7</v>
      </c>
      <c r="G568" s="2">
        <f>INDEX(תוצאות_בחירות,MATCH(C568,siot!$F$3:$F$1887,0),27)</f>
        <v>1</v>
      </c>
      <c r="H568" s="2" t="b">
        <f t="shared" si="17"/>
        <v>0</v>
      </c>
      <c r="I568" s="1" t="s">
        <v>2</v>
      </c>
      <c r="J568" s="1" t="s">
        <v>19036</v>
      </c>
      <c r="K568" s="1"/>
    </row>
    <row r="569" spans="1:11" hidden="1">
      <c r="A569" s="1" t="s">
        <v>19004</v>
      </c>
      <c r="B569" s="1" t="s">
        <v>3</v>
      </c>
      <c r="C569" s="48" t="str">
        <f t="shared" si="16"/>
        <v>ל אור עקיבא</v>
      </c>
      <c r="D569" s="1" t="s">
        <v>19031</v>
      </c>
      <c r="E569" s="1"/>
      <c r="F569" s="2">
        <v>8</v>
      </c>
      <c r="G569" s="2">
        <f>INDEX(תוצאות_בחירות,MATCH(C569,siot!$F$3:$F$1887,0),27)</f>
        <v>1</v>
      </c>
      <c r="H569" s="2" t="b">
        <f t="shared" si="17"/>
        <v>0</v>
      </c>
      <c r="I569" s="1" t="s">
        <v>2</v>
      </c>
      <c r="J569" s="1" t="s">
        <v>19035</v>
      </c>
      <c r="K569" s="1"/>
    </row>
    <row r="570" spans="1:11" hidden="1">
      <c r="A570" s="1" t="s">
        <v>19004</v>
      </c>
      <c r="B570" s="1" t="s">
        <v>3</v>
      </c>
      <c r="C570" s="48" t="str">
        <f t="shared" si="16"/>
        <v>ל אור עקיבא</v>
      </c>
      <c r="D570" s="1" t="s">
        <v>19031</v>
      </c>
      <c r="E570" s="1"/>
      <c r="F570" s="2">
        <v>9</v>
      </c>
      <c r="G570" s="2">
        <f>INDEX(תוצאות_בחירות,MATCH(C570,siot!$F$3:$F$1887,0),27)</f>
        <v>1</v>
      </c>
      <c r="H570" s="2" t="b">
        <f t="shared" si="17"/>
        <v>0</v>
      </c>
      <c r="I570" s="1" t="s">
        <v>2</v>
      </c>
      <c r="J570" s="1" t="s">
        <v>19034</v>
      </c>
      <c r="K570" s="1"/>
    </row>
    <row r="571" spans="1:11" hidden="1">
      <c r="A571" s="1" t="s">
        <v>19004</v>
      </c>
      <c r="B571" s="1" t="s">
        <v>3</v>
      </c>
      <c r="C571" s="48" t="str">
        <f t="shared" si="16"/>
        <v>ל אור עקיבא</v>
      </c>
      <c r="D571" s="1" t="s">
        <v>19031</v>
      </c>
      <c r="E571" s="1"/>
      <c r="F571" s="2">
        <v>10</v>
      </c>
      <c r="G571" s="2">
        <f>INDEX(תוצאות_בחירות,MATCH(C571,siot!$F$3:$F$1887,0),27)</f>
        <v>1</v>
      </c>
      <c r="H571" s="2" t="b">
        <f t="shared" si="17"/>
        <v>0</v>
      </c>
      <c r="I571" s="1" t="s">
        <v>2</v>
      </c>
      <c r="J571" s="1" t="s">
        <v>19033</v>
      </c>
      <c r="K571" s="1"/>
    </row>
    <row r="572" spans="1:11" hidden="1">
      <c r="A572" s="1" t="s">
        <v>19004</v>
      </c>
      <c r="B572" s="1" t="s">
        <v>3</v>
      </c>
      <c r="C572" s="48" t="str">
        <f t="shared" si="16"/>
        <v>ל אור עקיבא</v>
      </c>
      <c r="D572" s="1" t="s">
        <v>19031</v>
      </c>
      <c r="E572" s="1"/>
      <c r="F572" s="2">
        <v>11</v>
      </c>
      <c r="G572" s="2">
        <f>INDEX(תוצאות_בחירות,MATCH(C572,siot!$F$3:$F$1887,0),27)</f>
        <v>1</v>
      </c>
      <c r="H572" s="2" t="b">
        <f t="shared" si="17"/>
        <v>0</v>
      </c>
      <c r="I572" s="1" t="s">
        <v>2</v>
      </c>
      <c r="J572" s="1" t="s">
        <v>19032</v>
      </c>
      <c r="K572" s="1"/>
    </row>
    <row r="573" spans="1:11" hidden="1">
      <c r="A573" s="1" t="s">
        <v>19004</v>
      </c>
      <c r="B573" s="1" t="s">
        <v>3</v>
      </c>
      <c r="C573" s="48" t="str">
        <f t="shared" si="16"/>
        <v>ל אור עקיבא</v>
      </c>
      <c r="D573" s="1" t="s">
        <v>19031</v>
      </c>
      <c r="E573" s="1"/>
      <c r="F573" s="2">
        <v>12</v>
      </c>
      <c r="G573" s="2">
        <f>INDEX(תוצאות_בחירות,MATCH(C573,siot!$F$3:$F$1887,0),27)</f>
        <v>1</v>
      </c>
      <c r="H573" s="2" t="b">
        <f t="shared" si="17"/>
        <v>0</v>
      </c>
      <c r="I573" s="1" t="s">
        <v>2</v>
      </c>
      <c r="J573" s="1" t="s">
        <v>19030</v>
      </c>
      <c r="K573" s="1"/>
    </row>
    <row r="574" spans="1:11" hidden="1">
      <c r="A574" s="1" t="s">
        <v>19004</v>
      </c>
      <c r="B574" s="1" t="s">
        <v>126</v>
      </c>
      <c r="C574" s="48" t="str">
        <f t="shared" si="16"/>
        <v>מחל אור עקיבא</v>
      </c>
      <c r="D574" s="1" t="s">
        <v>19017</v>
      </c>
      <c r="E574" s="1" t="s">
        <v>18</v>
      </c>
      <c r="F574" s="2" t="s">
        <v>19548</v>
      </c>
      <c r="G574" s="2">
        <f>INDEX(תוצאות_בחירות,MATCH(C574,siot!$F$3:$F$1887,0),27)</f>
        <v>3</v>
      </c>
      <c r="H574" s="2" t="b">
        <f t="shared" si="17"/>
        <v>0</v>
      </c>
      <c r="I574" s="1"/>
      <c r="J574" s="1"/>
      <c r="K574" s="1"/>
    </row>
    <row r="575" spans="1:11">
      <c r="A575" s="1" t="s">
        <v>19004</v>
      </c>
      <c r="B575" s="1" t="s">
        <v>126</v>
      </c>
      <c r="C575" s="48" t="str">
        <f t="shared" si="16"/>
        <v>מחל אור עקיבא</v>
      </c>
      <c r="D575" s="1" t="s">
        <v>19017</v>
      </c>
      <c r="E575" s="1" t="s">
        <v>17</v>
      </c>
      <c r="F575" s="2">
        <v>1</v>
      </c>
      <c r="G575" s="2">
        <f>INDEX(תוצאות_בחירות,MATCH(C575,siot!$F$3:$F$1887,0),27)</f>
        <v>3</v>
      </c>
      <c r="H575" s="2" t="b">
        <f t="shared" si="17"/>
        <v>1</v>
      </c>
      <c r="I575" s="1" t="s">
        <v>2</v>
      </c>
      <c r="J575" s="1" t="s">
        <v>19029</v>
      </c>
      <c r="K575" s="1"/>
    </row>
    <row r="576" spans="1:11">
      <c r="A576" s="1" t="s">
        <v>19004</v>
      </c>
      <c r="B576" s="1" t="s">
        <v>126</v>
      </c>
      <c r="C576" s="48" t="str">
        <f t="shared" si="16"/>
        <v>מחל אור עקיבא</v>
      </c>
      <c r="D576" s="1" t="s">
        <v>19017</v>
      </c>
      <c r="E576" s="1"/>
      <c r="F576" s="2">
        <v>2</v>
      </c>
      <c r="G576" s="2">
        <f>INDEX(תוצאות_בחירות,MATCH(C576,siot!$F$3:$F$1887,0),27)</f>
        <v>3</v>
      </c>
      <c r="H576" s="2" t="b">
        <f t="shared" si="17"/>
        <v>1</v>
      </c>
      <c r="I576" s="1" t="s">
        <v>2</v>
      </c>
      <c r="J576" s="1" t="s">
        <v>19028</v>
      </c>
      <c r="K576" s="1"/>
    </row>
    <row r="577" spans="1:11">
      <c r="A577" s="1" t="s">
        <v>19004</v>
      </c>
      <c r="B577" s="1" t="s">
        <v>126</v>
      </c>
      <c r="C577" s="48" t="str">
        <f t="shared" si="16"/>
        <v>מחל אור עקיבא</v>
      </c>
      <c r="D577" s="1" t="s">
        <v>19017</v>
      </c>
      <c r="E577" s="1"/>
      <c r="F577" s="2">
        <v>3</v>
      </c>
      <c r="G577" s="2">
        <f>INDEX(תוצאות_בחירות,MATCH(C577,siot!$F$3:$F$1887,0),27)</f>
        <v>3</v>
      </c>
      <c r="H577" s="2" t="b">
        <f t="shared" si="17"/>
        <v>1</v>
      </c>
      <c r="I577" s="1" t="s">
        <v>2</v>
      </c>
      <c r="J577" s="1" t="s">
        <v>19027</v>
      </c>
      <c r="K577" s="1">
        <v>1</v>
      </c>
    </row>
    <row r="578" spans="1:11" hidden="1">
      <c r="A578" s="1" t="s">
        <v>19004</v>
      </c>
      <c r="B578" s="1" t="s">
        <v>126</v>
      </c>
      <c r="C578" s="48" t="str">
        <f t="shared" si="16"/>
        <v>מחל אור עקיבא</v>
      </c>
      <c r="D578" s="1" t="s">
        <v>19017</v>
      </c>
      <c r="E578" s="1"/>
      <c r="F578" s="2">
        <v>4</v>
      </c>
      <c r="G578" s="2">
        <f>INDEX(תוצאות_בחירות,MATCH(C578,siot!$F$3:$F$1887,0),27)</f>
        <v>3</v>
      </c>
      <c r="H578" s="2" t="b">
        <f t="shared" si="17"/>
        <v>0</v>
      </c>
      <c r="I578" s="1" t="s">
        <v>2</v>
      </c>
      <c r="J578" s="1" t="s">
        <v>19026</v>
      </c>
      <c r="K578" s="1"/>
    </row>
    <row r="579" spans="1:11" hidden="1">
      <c r="A579" s="1" t="s">
        <v>19004</v>
      </c>
      <c r="B579" s="1" t="s">
        <v>126</v>
      </c>
      <c r="C579" s="48" t="str">
        <f t="shared" si="16"/>
        <v>מחל אור עקיבא</v>
      </c>
      <c r="D579" s="1" t="s">
        <v>19017</v>
      </c>
      <c r="E579" s="1"/>
      <c r="F579" s="2">
        <v>5</v>
      </c>
      <c r="G579" s="2">
        <f>INDEX(תוצאות_בחירות,MATCH(C579,siot!$F$3:$F$1887,0),27)</f>
        <v>3</v>
      </c>
      <c r="H579" s="2" t="b">
        <f t="shared" si="17"/>
        <v>0</v>
      </c>
      <c r="I579" s="1" t="s">
        <v>2</v>
      </c>
      <c r="J579" s="1" t="s">
        <v>9664</v>
      </c>
      <c r="K579" s="1"/>
    </row>
    <row r="580" spans="1:11" hidden="1">
      <c r="A580" s="1" t="s">
        <v>19004</v>
      </c>
      <c r="B580" s="1" t="s">
        <v>126</v>
      </c>
      <c r="C580" s="48" t="str">
        <f t="shared" ref="C580:C643" si="18">B580&amp;" "&amp;A580</f>
        <v>מחל אור עקיבא</v>
      </c>
      <c r="D580" s="1" t="s">
        <v>19017</v>
      </c>
      <c r="E580" s="1"/>
      <c r="F580" s="2">
        <v>6</v>
      </c>
      <c r="G580" s="2">
        <f>INDEX(תוצאות_בחירות,MATCH(C580,siot!$F$3:$F$1887,0),27)</f>
        <v>3</v>
      </c>
      <c r="H580" s="2" t="b">
        <f t="shared" ref="H580:H643" si="19">IF(OR(F580&lt;G580,G580=F580),TRUE,FALSE)</f>
        <v>0</v>
      </c>
      <c r="I580" s="1" t="s">
        <v>2</v>
      </c>
      <c r="J580" s="1" t="s">
        <v>19025</v>
      </c>
      <c r="K580" s="1"/>
    </row>
    <row r="581" spans="1:11" hidden="1">
      <c r="A581" s="1" t="s">
        <v>19004</v>
      </c>
      <c r="B581" s="1" t="s">
        <v>126</v>
      </c>
      <c r="C581" s="48" t="str">
        <f t="shared" si="18"/>
        <v>מחל אור עקיבא</v>
      </c>
      <c r="D581" s="1" t="s">
        <v>19017</v>
      </c>
      <c r="E581" s="1"/>
      <c r="F581" s="2">
        <v>7</v>
      </c>
      <c r="G581" s="2">
        <f>INDEX(תוצאות_בחירות,MATCH(C581,siot!$F$3:$F$1887,0),27)</f>
        <v>3</v>
      </c>
      <c r="H581" s="2" t="b">
        <f t="shared" si="19"/>
        <v>0</v>
      </c>
      <c r="I581" s="1" t="s">
        <v>2</v>
      </c>
      <c r="J581" s="1" t="s">
        <v>19024</v>
      </c>
      <c r="K581" s="1"/>
    </row>
    <row r="582" spans="1:11" hidden="1">
      <c r="A582" s="1" t="s">
        <v>19004</v>
      </c>
      <c r="B582" s="1" t="s">
        <v>126</v>
      </c>
      <c r="C582" s="48" t="str">
        <f t="shared" si="18"/>
        <v>מחל אור עקיבא</v>
      </c>
      <c r="D582" s="1" t="s">
        <v>19017</v>
      </c>
      <c r="E582" s="1"/>
      <c r="F582" s="2">
        <v>8</v>
      </c>
      <c r="G582" s="2">
        <f>INDEX(תוצאות_בחירות,MATCH(C582,siot!$F$3:$F$1887,0),27)</f>
        <v>3</v>
      </c>
      <c r="H582" s="2" t="b">
        <f t="shared" si="19"/>
        <v>0</v>
      </c>
      <c r="I582" s="1" t="s">
        <v>2</v>
      </c>
      <c r="J582" s="1" t="s">
        <v>19023</v>
      </c>
      <c r="K582" s="1"/>
    </row>
    <row r="583" spans="1:11" hidden="1">
      <c r="A583" s="1" t="s">
        <v>19004</v>
      </c>
      <c r="B583" s="1" t="s">
        <v>126</v>
      </c>
      <c r="C583" s="48" t="str">
        <f t="shared" si="18"/>
        <v>מחל אור עקיבא</v>
      </c>
      <c r="D583" s="1" t="s">
        <v>19017</v>
      </c>
      <c r="E583" s="1"/>
      <c r="F583" s="2">
        <v>9</v>
      </c>
      <c r="G583" s="2">
        <f>INDEX(תוצאות_בחירות,MATCH(C583,siot!$F$3:$F$1887,0),27)</f>
        <v>3</v>
      </c>
      <c r="H583" s="2" t="b">
        <f t="shared" si="19"/>
        <v>0</v>
      </c>
      <c r="I583" s="1" t="s">
        <v>2</v>
      </c>
      <c r="J583" s="1" t="s">
        <v>19022</v>
      </c>
      <c r="K583" s="1"/>
    </row>
    <row r="584" spans="1:11" hidden="1">
      <c r="A584" s="1" t="s">
        <v>19004</v>
      </c>
      <c r="B584" s="1" t="s">
        <v>126</v>
      </c>
      <c r="C584" s="48" t="str">
        <f t="shared" si="18"/>
        <v>מחל אור עקיבא</v>
      </c>
      <c r="D584" s="1" t="s">
        <v>19017</v>
      </c>
      <c r="E584" s="1"/>
      <c r="F584" s="2">
        <v>10</v>
      </c>
      <c r="G584" s="2">
        <f>INDEX(תוצאות_בחירות,MATCH(C584,siot!$F$3:$F$1887,0),27)</f>
        <v>3</v>
      </c>
      <c r="H584" s="2" t="b">
        <f t="shared" si="19"/>
        <v>0</v>
      </c>
      <c r="I584" s="1" t="s">
        <v>2</v>
      </c>
      <c r="J584" s="1" t="s">
        <v>19021</v>
      </c>
      <c r="K584" s="1"/>
    </row>
    <row r="585" spans="1:11" hidden="1">
      <c r="A585" s="1" t="s">
        <v>19004</v>
      </c>
      <c r="B585" s="1" t="s">
        <v>126</v>
      </c>
      <c r="C585" s="48" t="str">
        <f t="shared" si="18"/>
        <v>מחל אור עקיבא</v>
      </c>
      <c r="D585" s="1" t="s">
        <v>19017</v>
      </c>
      <c r="E585" s="1"/>
      <c r="F585" s="2">
        <v>11</v>
      </c>
      <c r="G585" s="2">
        <f>INDEX(תוצאות_בחירות,MATCH(C585,siot!$F$3:$F$1887,0),27)</f>
        <v>3</v>
      </c>
      <c r="H585" s="2" t="b">
        <f t="shared" si="19"/>
        <v>0</v>
      </c>
      <c r="I585" s="1" t="s">
        <v>2</v>
      </c>
      <c r="J585" s="1" t="s">
        <v>19020</v>
      </c>
      <c r="K585" s="1"/>
    </row>
    <row r="586" spans="1:11" hidden="1">
      <c r="A586" s="1" t="s">
        <v>19004</v>
      </c>
      <c r="B586" s="1" t="s">
        <v>126</v>
      </c>
      <c r="C586" s="48" t="str">
        <f t="shared" si="18"/>
        <v>מחל אור עקיבא</v>
      </c>
      <c r="D586" s="1" t="s">
        <v>19017</v>
      </c>
      <c r="E586" s="1"/>
      <c r="F586" s="2">
        <v>12</v>
      </c>
      <c r="G586" s="2">
        <f>INDEX(תוצאות_בחירות,MATCH(C586,siot!$F$3:$F$1887,0),27)</f>
        <v>3</v>
      </c>
      <c r="H586" s="2" t="b">
        <f t="shared" si="19"/>
        <v>0</v>
      </c>
      <c r="I586" s="1" t="s">
        <v>2</v>
      </c>
      <c r="J586" s="1" t="s">
        <v>19019</v>
      </c>
      <c r="K586" s="1"/>
    </row>
    <row r="587" spans="1:11" hidden="1">
      <c r="A587" s="1" t="s">
        <v>19004</v>
      </c>
      <c r="B587" s="1" t="s">
        <v>126</v>
      </c>
      <c r="C587" s="48" t="str">
        <f t="shared" si="18"/>
        <v>מחל אור עקיבא</v>
      </c>
      <c r="D587" s="1" t="s">
        <v>19017</v>
      </c>
      <c r="E587" s="1"/>
      <c r="F587" s="2">
        <v>13</v>
      </c>
      <c r="G587" s="2">
        <f>INDEX(תוצאות_בחירות,MATCH(C587,siot!$F$3:$F$1887,0),27)</f>
        <v>3</v>
      </c>
      <c r="H587" s="2" t="b">
        <f t="shared" si="19"/>
        <v>0</v>
      </c>
      <c r="I587" s="1" t="s">
        <v>2</v>
      </c>
      <c r="J587" s="1" t="s">
        <v>19018</v>
      </c>
      <c r="K587" s="1"/>
    </row>
    <row r="588" spans="1:11" hidden="1">
      <c r="A588" s="1" t="s">
        <v>19004</v>
      </c>
      <c r="B588" s="1" t="s">
        <v>126</v>
      </c>
      <c r="C588" s="48" t="str">
        <f t="shared" si="18"/>
        <v>מחל אור עקיבא</v>
      </c>
      <c r="D588" s="1" t="s">
        <v>19017</v>
      </c>
      <c r="E588" s="1"/>
      <c r="F588" s="2">
        <v>14</v>
      </c>
      <c r="G588" s="2">
        <f>INDEX(תוצאות_בחירות,MATCH(C588,siot!$F$3:$F$1887,0),27)</f>
        <v>3</v>
      </c>
      <c r="H588" s="2" t="b">
        <f t="shared" si="19"/>
        <v>0</v>
      </c>
      <c r="I588" s="1" t="s">
        <v>2</v>
      </c>
      <c r="J588" s="1" t="s">
        <v>19016</v>
      </c>
      <c r="K588" s="1"/>
    </row>
    <row r="589" spans="1:11" hidden="1">
      <c r="A589" s="1" t="s">
        <v>19004</v>
      </c>
      <c r="B589" s="1" t="s">
        <v>87</v>
      </c>
      <c r="C589" s="48" t="str">
        <f t="shared" si="18"/>
        <v>נ אור עקיבא</v>
      </c>
      <c r="D589" s="1" t="s">
        <v>19012</v>
      </c>
      <c r="E589" s="1" t="s">
        <v>3</v>
      </c>
      <c r="F589" s="2" t="s">
        <v>19548</v>
      </c>
      <c r="G589" s="2">
        <f>INDEX(תוצאות_בחירות,MATCH(C589,siot!$F$3:$F$1887,0),27)</f>
        <v>0</v>
      </c>
      <c r="H589" s="2" t="b">
        <f t="shared" si="19"/>
        <v>0</v>
      </c>
      <c r="I589" s="1"/>
      <c r="J589" s="1"/>
      <c r="K589" s="1"/>
    </row>
    <row r="590" spans="1:11" hidden="1">
      <c r="A590" s="1" t="s">
        <v>19004</v>
      </c>
      <c r="B590" s="1" t="s">
        <v>87</v>
      </c>
      <c r="C590" s="48" t="str">
        <f t="shared" si="18"/>
        <v>נ אור עקיבא</v>
      </c>
      <c r="D590" s="1" t="s">
        <v>19012</v>
      </c>
      <c r="E590" s="1"/>
      <c r="F590" s="2">
        <v>1</v>
      </c>
      <c r="G590" s="2">
        <f>INDEX(תוצאות_בחירות,MATCH(C590,siot!$F$3:$F$1887,0),27)</f>
        <v>0</v>
      </c>
      <c r="H590" s="2" t="b">
        <f t="shared" si="19"/>
        <v>0</v>
      </c>
      <c r="I590" s="1" t="s">
        <v>2</v>
      </c>
      <c r="J590" s="1" t="s">
        <v>19015</v>
      </c>
      <c r="K590" s="1"/>
    </row>
    <row r="591" spans="1:11" hidden="1">
      <c r="A591" s="1" t="s">
        <v>19004</v>
      </c>
      <c r="B591" s="1" t="s">
        <v>87</v>
      </c>
      <c r="C591" s="48" t="str">
        <f t="shared" si="18"/>
        <v>נ אור עקיבא</v>
      </c>
      <c r="D591" s="1" t="s">
        <v>19012</v>
      </c>
      <c r="E591" s="1"/>
      <c r="F591" s="2">
        <v>2</v>
      </c>
      <c r="G591" s="2">
        <f>INDEX(תוצאות_בחירות,MATCH(C591,siot!$F$3:$F$1887,0),27)</f>
        <v>0</v>
      </c>
      <c r="H591" s="2" t="b">
        <f t="shared" si="19"/>
        <v>0</v>
      </c>
      <c r="I591" s="1" t="s">
        <v>2</v>
      </c>
      <c r="J591" s="1" t="s">
        <v>19014</v>
      </c>
      <c r="K591" s="1"/>
    </row>
    <row r="592" spans="1:11" hidden="1">
      <c r="A592" s="1" t="s">
        <v>19004</v>
      </c>
      <c r="B592" s="1" t="s">
        <v>87</v>
      </c>
      <c r="C592" s="48" t="str">
        <f t="shared" si="18"/>
        <v>נ אור עקיבא</v>
      </c>
      <c r="D592" s="1" t="s">
        <v>19012</v>
      </c>
      <c r="E592" s="1"/>
      <c r="F592" s="2">
        <v>3</v>
      </c>
      <c r="G592" s="2">
        <f>INDEX(תוצאות_בחירות,MATCH(C592,siot!$F$3:$F$1887,0),27)</f>
        <v>0</v>
      </c>
      <c r="H592" s="2" t="b">
        <f t="shared" si="19"/>
        <v>0</v>
      </c>
      <c r="I592" s="1" t="s">
        <v>2</v>
      </c>
      <c r="J592" s="1" t="s">
        <v>10610</v>
      </c>
      <c r="K592" s="1"/>
    </row>
    <row r="593" spans="1:11" hidden="1">
      <c r="A593" s="1" t="s">
        <v>19004</v>
      </c>
      <c r="B593" s="1" t="s">
        <v>87</v>
      </c>
      <c r="C593" s="48" t="str">
        <f t="shared" si="18"/>
        <v>נ אור עקיבא</v>
      </c>
      <c r="D593" s="1" t="s">
        <v>19012</v>
      </c>
      <c r="E593" s="1"/>
      <c r="F593" s="2">
        <v>4</v>
      </c>
      <c r="G593" s="2">
        <f>INDEX(תוצאות_בחירות,MATCH(C593,siot!$F$3:$F$1887,0),27)</f>
        <v>0</v>
      </c>
      <c r="H593" s="2" t="b">
        <f t="shared" si="19"/>
        <v>0</v>
      </c>
      <c r="I593" s="1" t="s">
        <v>2</v>
      </c>
      <c r="J593" s="1" t="s">
        <v>19013</v>
      </c>
      <c r="K593" s="1"/>
    </row>
    <row r="594" spans="1:11" hidden="1">
      <c r="A594" s="1" t="s">
        <v>19004</v>
      </c>
      <c r="B594" s="1" t="s">
        <v>87</v>
      </c>
      <c r="C594" s="48" t="str">
        <f t="shared" si="18"/>
        <v>נ אור עקיבא</v>
      </c>
      <c r="D594" s="1" t="s">
        <v>19012</v>
      </c>
      <c r="E594" s="1"/>
      <c r="F594" s="2">
        <v>5</v>
      </c>
      <c r="G594" s="2">
        <f>INDEX(תוצאות_בחירות,MATCH(C594,siot!$F$3:$F$1887,0),27)</f>
        <v>0</v>
      </c>
      <c r="H594" s="2" t="b">
        <f t="shared" si="19"/>
        <v>0</v>
      </c>
      <c r="I594" s="1" t="s">
        <v>2</v>
      </c>
      <c r="J594" s="1" t="s">
        <v>19011</v>
      </c>
      <c r="K594" s="1"/>
    </row>
    <row r="595" spans="1:11" hidden="1">
      <c r="A595" s="1" t="s">
        <v>19004</v>
      </c>
      <c r="B595" s="1" t="s">
        <v>84</v>
      </c>
      <c r="C595" s="48" t="str">
        <f t="shared" si="18"/>
        <v>ת אור עקיבא</v>
      </c>
      <c r="D595" s="1" t="s">
        <v>19003</v>
      </c>
      <c r="E595" s="1" t="s">
        <v>3</v>
      </c>
      <c r="F595" s="2" t="s">
        <v>19548</v>
      </c>
      <c r="G595" s="2">
        <f>INDEX(תוצאות_בחירות,MATCH(C595,siot!$F$3:$F$1887,0),27)</f>
        <v>2</v>
      </c>
      <c r="H595" s="2" t="b">
        <f t="shared" si="19"/>
        <v>0</v>
      </c>
      <c r="I595" s="1"/>
      <c r="J595" s="1"/>
      <c r="K595" s="1"/>
    </row>
    <row r="596" spans="1:11">
      <c r="A596" s="1" t="s">
        <v>19004</v>
      </c>
      <c r="B596" s="1" t="s">
        <v>84</v>
      </c>
      <c r="C596" s="48" t="str">
        <f t="shared" si="18"/>
        <v>ת אור עקיבא</v>
      </c>
      <c r="D596" s="1" t="s">
        <v>19003</v>
      </c>
      <c r="E596" s="1"/>
      <c r="F596" s="2">
        <v>1</v>
      </c>
      <c r="G596" s="2">
        <f>INDEX(תוצאות_בחירות,MATCH(C596,siot!$F$3:$F$1887,0),27)</f>
        <v>2</v>
      </c>
      <c r="H596" s="2" t="b">
        <f t="shared" si="19"/>
        <v>1</v>
      </c>
      <c r="I596" s="1" t="s">
        <v>2</v>
      </c>
      <c r="J596" s="1" t="s">
        <v>19010</v>
      </c>
      <c r="K596" s="1"/>
    </row>
    <row r="597" spans="1:11">
      <c r="A597" s="1" t="s">
        <v>19004</v>
      </c>
      <c r="B597" s="1" t="s">
        <v>84</v>
      </c>
      <c r="C597" s="48" t="str">
        <f t="shared" si="18"/>
        <v>ת אור עקיבא</v>
      </c>
      <c r="D597" s="1" t="s">
        <v>19003</v>
      </c>
      <c r="E597" s="1"/>
      <c r="F597" s="2">
        <v>2</v>
      </c>
      <c r="G597" s="2">
        <f>INDEX(תוצאות_בחירות,MATCH(C597,siot!$F$3:$F$1887,0),27)</f>
        <v>2</v>
      </c>
      <c r="H597" s="2" t="b">
        <f t="shared" si="19"/>
        <v>1</v>
      </c>
      <c r="I597" s="1" t="s">
        <v>2</v>
      </c>
      <c r="J597" s="1" t="s">
        <v>19009</v>
      </c>
      <c r="K597" s="1"/>
    </row>
    <row r="598" spans="1:11" hidden="1">
      <c r="A598" s="1" t="s">
        <v>19004</v>
      </c>
      <c r="B598" s="1" t="s">
        <v>84</v>
      </c>
      <c r="C598" s="48" t="str">
        <f t="shared" si="18"/>
        <v>ת אור עקיבא</v>
      </c>
      <c r="D598" s="1" t="s">
        <v>19003</v>
      </c>
      <c r="E598" s="1"/>
      <c r="F598" s="2">
        <v>3</v>
      </c>
      <c r="G598" s="2">
        <f>INDEX(תוצאות_בחירות,MATCH(C598,siot!$F$3:$F$1887,0),27)</f>
        <v>2</v>
      </c>
      <c r="H598" s="2" t="b">
        <f t="shared" si="19"/>
        <v>0</v>
      </c>
      <c r="I598" s="1" t="s">
        <v>2</v>
      </c>
      <c r="J598" s="1" t="s">
        <v>19008</v>
      </c>
      <c r="K598" s="1"/>
    </row>
    <row r="599" spans="1:11" hidden="1">
      <c r="A599" s="1" t="s">
        <v>19004</v>
      </c>
      <c r="B599" s="1" t="s">
        <v>84</v>
      </c>
      <c r="C599" s="48" t="str">
        <f t="shared" si="18"/>
        <v>ת אור עקיבא</v>
      </c>
      <c r="D599" s="1" t="s">
        <v>19003</v>
      </c>
      <c r="E599" s="1"/>
      <c r="F599" s="2">
        <v>4</v>
      </c>
      <c r="G599" s="2">
        <f>INDEX(תוצאות_בחירות,MATCH(C599,siot!$F$3:$F$1887,0),27)</f>
        <v>2</v>
      </c>
      <c r="H599" s="2" t="b">
        <f t="shared" si="19"/>
        <v>0</v>
      </c>
      <c r="I599" s="1" t="s">
        <v>2</v>
      </c>
      <c r="J599" s="1" t="s">
        <v>19007</v>
      </c>
      <c r="K599" s="1"/>
    </row>
    <row r="600" spans="1:11" hidden="1">
      <c r="A600" s="1" t="s">
        <v>19004</v>
      </c>
      <c r="B600" s="1" t="s">
        <v>84</v>
      </c>
      <c r="C600" s="48" t="str">
        <f t="shared" si="18"/>
        <v>ת אור עקיבא</v>
      </c>
      <c r="D600" s="1" t="s">
        <v>19003</v>
      </c>
      <c r="E600" s="1"/>
      <c r="F600" s="2">
        <v>5</v>
      </c>
      <c r="G600" s="2">
        <f>INDEX(תוצאות_בחירות,MATCH(C600,siot!$F$3:$F$1887,0),27)</f>
        <v>2</v>
      </c>
      <c r="H600" s="2" t="b">
        <f t="shared" si="19"/>
        <v>0</v>
      </c>
      <c r="I600" s="1" t="s">
        <v>2</v>
      </c>
      <c r="J600" s="1" t="s">
        <v>19006</v>
      </c>
      <c r="K600" s="1"/>
    </row>
    <row r="601" spans="1:11" hidden="1">
      <c r="A601" s="1" t="s">
        <v>19004</v>
      </c>
      <c r="B601" s="1" t="s">
        <v>84</v>
      </c>
      <c r="C601" s="48" t="str">
        <f t="shared" si="18"/>
        <v>ת אור עקיבא</v>
      </c>
      <c r="D601" s="1" t="s">
        <v>19003</v>
      </c>
      <c r="E601" s="1"/>
      <c r="F601" s="2">
        <v>6</v>
      </c>
      <c r="G601" s="2">
        <f>INDEX(תוצאות_בחירות,MATCH(C601,siot!$F$3:$F$1887,0),27)</f>
        <v>2</v>
      </c>
      <c r="H601" s="2" t="b">
        <f t="shared" si="19"/>
        <v>0</v>
      </c>
      <c r="I601" s="1" t="s">
        <v>2</v>
      </c>
      <c r="J601" s="1" t="s">
        <v>19005</v>
      </c>
      <c r="K601" s="1"/>
    </row>
    <row r="602" spans="1:11" hidden="1">
      <c r="A602" s="1" t="s">
        <v>19004</v>
      </c>
      <c r="B602" s="1" t="s">
        <v>84</v>
      </c>
      <c r="C602" s="48" t="str">
        <f t="shared" si="18"/>
        <v>ת אור עקיבא</v>
      </c>
      <c r="D602" s="1" t="s">
        <v>19003</v>
      </c>
      <c r="E602" s="1"/>
      <c r="F602" s="2">
        <v>7</v>
      </c>
      <c r="G602" s="2">
        <f>INDEX(תוצאות_בחירות,MATCH(C602,siot!$F$3:$F$1887,0),27)</f>
        <v>2</v>
      </c>
      <c r="H602" s="2" t="b">
        <f t="shared" si="19"/>
        <v>0</v>
      </c>
      <c r="I602" s="1" t="s">
        <v>2</v>
      </c>
      <c r="J602" s="1" t="s">
        <v>19002</v>
      </c>
      <c r="K602" s="1"/>
    </row>
    <row r="603" spans="1:11" hidden="1">
      <c r="A603" s="1" t="s">
        <v>18976</v>
      </c>
      <c r="B603" s="1" t="s">
        <v>11202</v>
      </c>
      <c r="C603" s="48" t="str">
        <f t="shared" si="18"/>
        <v>את אורנית</v>
      </c>
      <c r="D603" s="1" t="s">
        <v>18993</v>
      </c>
      <c r="E603" s="1" t="s">
        <v>18</v>
      </c>
      <c r="F603" s="2" t="s">
        <v>19548</v>
      </c>
      <c r="G603" s="2">
        <f>INDEX(תוצאות_בחירות,MATCH(C603,siot!$F$3:$F$1887,0),27)</f>
        <v>3</v>
      </c>
      <c r="H603" s="2" t="b">
        <f t="shared" si="19"/>
        <v>0</v>
      </c>
      <c r="I603" s="1"/>
      <c r="J603" s="1"/>
      <c r="K603" s="1"/>
    </row>
    <row r="604" spans="1:11">
      <c r="A604" s="1" t="s">
        <v>18976</v>
      </c>
      <c r="B604" s="1" t="s">
        <v>11202</v>
      </c>
      <c r="C604" s="48" t="str">
        <f t="shared" si="18"/>
        <v>את אורנית</v>
      </c>
      <c r="D604" s="1" t="s">
        <v>18993</v>
      </c>
      <c r="E604" s="1" t="s">
        <v>17</v>
      </c>
      <c r="F604" s="2">
        <v>1</v>
      </c>
      <c r="G604" s="2">
        <f>INDEX(תוצאות_בחירות,MATCH(C604,siot!$F$3:$F$1887,0),27)</f>
        <v>3</v>
      </c>
      <c r="H604" s="2" t="b">
        <f t="shared" si="19"/>
        <v>1</v>
      </c>
      <c r="I604" s="1" t="s">
        <v>2</v>
      </c>
      <c r="J604" s="1" t="s">
        <v>19001</v>
      </c>
      <c r="K604" s="1"/>
    </row>
    <row r="605" spans="1:11">
      <c r="A605" s="1" t="s">
        <v>18976</v>
      </c>
      <c r="B605" s="1" t="s">
        <v>11202</v>
      </c>
      <c r="C605" s="48" t="str">
        <f t="shared" si="18"/>
        <v>את אורנית</v>
      </c>
      <c r="D605" s="1" t="s">
        <v>18993</v>
      </c>
      <c r="E605" s="1"/>
      <c r="F605" s="2">
        <v>2</v>
      </c>
      <c r="G605" s="2">
        <f>INDEX(תוצאות_בחירות,MATCH(C605,siot!$F$3:$F$1887,0),27)</f>
        <v>3</v>
      </c>
      <c r="H605" s="2" t="b">
        <f t="shared" si="19"/>
        <v>1</v>
      </c>
      <c r="I605" s="1" t="s">
        <v>2</v>
      </c>
      <c r="J605" s="1" t="s">
        <v>19000</v>
      </c>
      <c r="K605" s="1"/>
    </row>
    <row r="606" spans="1:11">
      <c r="A606" s="1" t="s">
        <v>18976</v>
      </c>
      <c r="B606" s="1" t="s">
        <v>11202</v>
      </c>
      <c r="C606" s="48" t="str">
        <f t="shared" si="18"/>
        <v>את אורנית</v>
      </c>
      <c r="D606" s="1" t="s">
        <v>18993</v>
      </c>
      <c r="E606" s="1"/>
      <c r="F606" s="2">
        <v>3</v>
      </c>
      <c r="G606" s="2">
        <f>INDEX(תוצאות_בחירות,MATCH(C606,siot!$F$3:$F$1887,0),27)</f>
        <v>3</v>
      </c>
      <c r="H606" s="2" t="b">
        <f t="shared" si="19"/>
        <v>1</v>
      </c>
      <c r="I606" s="1" t="s">
        <v>2</v>
      </c>
      <c r="J606" s="1" t="s">
        <v>18999</v>
      </c>
      <c r="K606" s="1"/>
    </row>
    <row r="607" spans="1:11" hidden="1">
      <c r="A607" s="1" t="s">
        <v>18976</v>
      </c>
      <c r="B607" s="1" t="s">
        <v>11202</v>
      </c>
      <c r="C607" s="48" t="str">
        <f t="shared" si="18"/>
        <v>את אורנית</v>
      </c>
      <c r="D607" s="1" t="s">
        <v>18993</v>
      </c>
      <c r="E607" s="1"/>
      <c r="F607" s="2">
        <v>4</v>
      </c>
      <c r="G607" s="2">
        <f>INDEX(תוצאות_בחירות,MATCH(C607,siot!$F$3:$F$1887,0),27)</f>
        <v>3</v>
      </c>
      <c r="H607" s="2" t="b">
        <f t="shared" si="19"/>
        <v>0</v>
      </c>
      <c r="I607" s="1" t="s">
        <v>2</v>
      </c>
      <c r="J607" s="1" t="s">
        <v>18998</v>
      </c>
      <c r="K607" s="1"/>
    </row>
    <row r="608" spans="1:11" hidden="1">
      <c r="A608" s="1" t="s">
        <v>18976</v>
      </c>
      <c r="B608" s="1" t="s">
        <v>11202</v>
      </c>
      <c r="C608" s="48" t="str">
        <f t="shared" si="18"/>
        <v>את אורנית</v>
      </c>
      <c r="D608" s="1" t="s">
        <v>18993</v>
      </c>
      <c r="E608" s="1"/>
      <c r="F608" s="2">
        <v>5</v>
      </c>
      <c r="G608" s="2">
        <f>INDEX(תוצאות_בחירות,MATCH(C608,siot!$F$3:$F$1887,0),27)</f>
        <v>3</v>
      </c>
      <c r="H608" s="2" t="b">
        <f t="shared" si="19"/>
        <v>0</v>
      </c>
      <c r="I608" s="1" t="s">
        <v>2</v>
      </c>
      <c r="J608" s="1" t="s">
        <v>18997</v>
      </c>
      <c r="K608" s="1"/>
    </row>
    <row r="609" spans="1:11" hidden="1">
      <c r="A609" s="1" t="s">
        <v>18976</v>
      </c>
      <c r="B609" s="1" t="s">
        <v>11202</v>
      </c>
      <c r="C609" s="48" t="str">
        <f t="shared" si="18"/>
        <v>את אורנית</v>
      </c>
      <c r="D609" s="1" t="s">
        <v>18993</v>
      </c>
      <c r="E609" s="1"/>
      <c r="F609" s="2">
        <v>6</v>
      </c>
      <c r="G609" s="2">
        <f>INDEX(תוצאות_בחירות,MATCH(C609,siot!$F$3:$F$1887,0),27)</f>
        <v>3</v>
      </c>
      <c r="H609" s="2" t="b">
        <f t="shared" si="19"/>
        <v>0</v>
      </c>
      <c r="I609" s="1" t="s">
        <v>2</v>
      </c>
      <c r="J609" s="1" t="s">
        <v>18996</v>
      </c>
      <c r="K609" s="1"/>
    </row>
    <row r="610" spans="1:11" hidden="1">
      <c r="A610" s="1" t="s">
        <v>18976</v>
      </c>
      <c r="B610" s="1" t="s">
        <v>11202</v>
      </c>
      <c r="C610" s="48" t="str">
        <f t="shared" si="18"/>
        <v>את אורנית</v>
      </c>
      <c r="D610" s="1" t="s">
        <v>18993</v>
      </c>
      <c r="E610" s="1"/>
      <c r="F610" s="2">
        <v>7</v>
      </c>
      <c r="G610" s="2">
        <f>INDEX(תוצאות_בחירות,MATCH(C610,siot!$F$3:$F$1887,0),27)</f>
        <v>3</v>
      </c>
      <c r="H610" s="2" t="b">
        <f t="shared" si="19"/>
        <v>0</v>
      </c>
      <c r="I610" s="1" t="s">
        <v>2</v>
      </c>
      <c r="J610" s="1" t="s">
        <v>18995</v>
      </c>
      <c r="K610" s="1"/>
    </row>
    <row r="611" spans="1:11" hidden="1">
      <c r="A611" s="1" t="s">
        <v>18976</v>
      </c>
      <c r="B611" s="1" t="s">
        <v>11202</v>
      </c>
      <c r="C611" s="48" t="str">
        <f t="shared" si="18"/>
        <v>את אורנית</v>
      </c>
      <c r="D611" s="1" t="s">
        <v>18993</v>
      </c>
      <c r="E611" s="1"/>
      <c r="F611" s="2">
        <v>8</v>
      </c>
      <c r="G611" s="2">
        <f>INDEX(תוצאות_בחירות,MATCH(C611,siot!$F$3:$F$1887,0),27)</f>
        <v>3</v>
      </c>
      <c r="H611" s="2" t="b">
        <f t="shared" si="19"/>
        <v>0</v>
      </c>
      <c r="I611" s="1" t="s">
        <v>2</v>
      </c>
      <c r="J611" s="1" t="s">
        <v>18994</v>
      </c>
      <c r="K611" s="1"/>
    </row>
    <row r="612" spans="1:11" hidden="1">
      <c r="A612" s="1" t="s">
        <v>18976</v>
      </c>
      <c r="B612" s="1" t="s">
        <v>11202</v>
      </c>
      <c r="C612" s="48" t="str">
        <f t="shared" si="18"/>
        <v>את אורנית</v>
      </c>
      <c r="D612" s="1" t="s">
        <v>18993</v>
      </c>
      <c r="E612" s="1"/>
      <c r="F612" s="2">
        <v>9</v>
      </c>
      <c r="G612" s="2">
        <f>INDEX(תוצאות_בחירות,MATCH(C612,siot!$F$3:$F$1887,0),27)</f>
        <v>3</v>
      </c>
      <c r="H612" s="2" t="b">
        <f t="shared" si="19"/>
        <v>0</v>
      </c>
      <c r="I612" s="1" t="s">
        <v>2</v>
      </c>
      <c r="J612" s="1" t="s">
        <v>18992</v>
      </c>
      <c r="K612" s="1"/>
    </row>
    <row r="613" spans="1:11" hidden="1">
      <c r="A613" s="1" t="s">
        <v>18976</v>
      </c>
      <c r="B613" s="1" t="s">
        <v>8752</v>
      </c>
      <c r="C613" s="48" t="str">
        <f t="shared" si="18"/>
        <v>של אורנית</v>
      </c>
      <c r="D613" s="1" t="s">
        <v>150</v>
      </c>
      <c r="E613" s="1" t="s">
        <v>18</v>
      </c>
      <c r="F613" s="2" t="s">
        <v>19548</v>
      </c>
      <c r="G613" s="2">
        <f>INDEX(תוצאות_בחירות,MATCH(C613,siot!$F$3:$F$1887,0),27)</f>
        <v>7</v>
      </c>
      <c r="H613" s="2" t="b">
        <f t="shared" si="19"/>
        <v>0</v>
      </c>
      <c r="I613" s="1"/>
      <c r="J613" s="1"/>
      <c r="K613" s="1"/>
    </row>
    <row r="614" spans="1:11">
      <c r="A614" s="1" t="s">
        <v>18976</v>
      </c>
      <c r="B614" s="1" t="s">
        <v>8752</v>
      </c>
      <c r="C614" s="48" t="str">
        <f t="shared" si="18"/>
        <v>של אורנית</v>
      </c>
      <c r="D614" s="1" t="s">
        <v>150</v>
      </c>
      <c r="E614" s="1" t="s">
        <v>17</v>
      </c>
      <c r="F614" s="2">
        <v>1</v>
      </c>
      <c r="G614" s="2">
        <f>INDEX(תוצאות_בחירות,MATCH(C614,siot!$F$3:$F$1887,0),27)</f>
        <v>7</v>
      </c>
      <c r="H614" s="2" t="b">
        <f t="shared" si="19"/>
        <v>1</v>
      </c>
      <c r="I614" s="1" t="s">
        <v>2</v>
      </c>
      <c r="J614" s="1" t="s">
        <v>18991</v>
      </c>
      <c r="K614" s="1"/>
    </row>
    <row r="615" spans="1:11">
      <c r="A615" s="1" t="s">
        <v>18976</v>
      </c>
      <c r="B615" s="1" t="s">
        <v>8752</v>
      </c>
      <c r="C615" s="48" t="str">
        <f t="shared" si="18"/>
        <v>של אורנית</v>
      </c>
      <c r="D615" s="1" t="s">
        <v>150</v>
      </c>
      <c r="E615" s="1"/>
      <c r="F615" s="2">
        <v>2</v>
      </c>
      <c r="G615" s="2">
        <f>INDEX(תוצאות_בחירות,MATCH(C615,siot!$F$3:$F$1887,0),27)</f>
        <v>7</v>
      </c>
      <c r="H615" s="2" t="b">
        <f t="shared" si="19"/>
        <v>1</v>
      </c>
      <c r="I615" s="1" t="s">
        <v>2</v>
      </c>
      <c r="J615" s="1" t="s">
        <v>18990</v>
      </c>
      <c r="K615" s="1"/>
    </row>
    <row r="616" spans="1:11">
      <c r="A616" s="1" t="s">
        <v>18976</v>
      </c>
      <c r="B616" s="1" t="s">
        <v>8752</v>
      </c>
      <c r="C616" s="48" t="str">
        <f t="shared" si="18"/>
        <v>של אורנית</v>
      </c>
      <c r="D616" s="1" t="s">
        <v>150</v>
      </c>
      <c r="E616" s="1"/>
      <c r="F616" s="2">
        <v>3</v>
      </c>
      <c r="G616" s="2">
        <f>INDEX(תוצאות_בחירות,MATCH(C616,siot!$F$3:$F$1887,0),27)</f>
        <v>7</v>
      </c>
      <c r="H616" s="2" t="b">
        <f t="shared" si="19"/>
        <v>1</v>
      </c>
      <c r="I616" s="1" t="s">
        <v>2</v>
      </c>
      <c r="J616" s="1" t="s">
        <v>2388</v>
      </c>
      <c r="K616" s="1"/>
    </row>
    <row r="617" spans="1:11">
      <c r="A617" s="1" t="s">
        <v>18976</v>
      </c>
      <c r="B617" s="1" t="s">
        <v>8752</v>
      </c>
      <c r="C617" s="48" t="str">
        <f t="shared" si="18"/>
        <v>של אורנית</v>
      </c>
      <c r="D617" s="1" t="s">
        <v>150</v>
      </c>
      <c r="E617" s="1"/>
      <c r="F617" s="2">
        <v>4</v>
      </c>
      <c r="G617" s="2">
        <f>INDEX(תוצאות_בחירות,MATCH(C617,siot!$F$3:$F$1887,0),27)</f>
        <v>7</v>
      </c>
      <c r="H617" s="2" t="b">
        <f t="shared" si="19"/>
        <v>1</v>
      </c>
      <c r="I617" s="1" t="s">
        <v>2</v>
      </c>
      <c r="J617" s="1" t="s">
        <v>18989</v>
      </c>
      <c r="K617" s="1"/>
    </row>
    <row r="618" spans="1:11">
      <c r="A618" s="1" t="s">
        <v>18976</v>
      </c>
      <c r="B618" s="1" t="s">
        <v>8752</v>
      </c>
      <c r="C618" s="48" t="str">
        <f t="shared" si="18"/>
        <v>של אורנית</v>
      </c>
      <c r="D618" s="1" t="s">
        <v>150</v>
      </c>
      <c r="E618" s="1"/>
      <c r="F618" s="2">
        <v>5</v>
      </c>
      <c r="G618" s="2">
        <f>INDEX(תוצאות_בחירות,MATCH(C618,siot!$F$3:$F$1887,0),27)</f>
        <v>7</v>
      </c>
      <c r="H618" s="2" t="b">
        <f t="shared" si="19"/>
        <v>1</v>
      </c>
      <c r="I618" s="1" t="s">
        <v>2</v>
      </c>
      <c r="J618" s="1" t="s">
        <v>18988</v>
      </c>
      <c r="K618" s="1"/>
    </row>
    <row r="619" spans="1:11">
      <c r="A619" s="1" t="s">
        <v>18976</v>
      </c>
      <c r="B619" s="1" t="s">
        <v>8752</v>
      </c>
      <c r="C619" s="48" t="str">
        <f t="shared" si="18"/>
        <v>של אורנית</v>
      </c>
      <c r="D619" s="1" t="s">
        <v>150</v>
      </c>
      <c r="E619" s="1"/>
      <c r="F619" s="2">
        <v>6</v>
      </c>
      <c r="G619" s="2">
        <f>INDEX(תוצאות_בחירות,MATCH(C619,siot!$F$3:$F$1887,0),27)</f>
        <v>7</v>
      </c>
      <c r="H619" s="2" t="b">
        <f t="shared" si="19"/>
        <v>1</v>
      </c>
      <c r="I619" s="1" t="s">
        <v>2</v>
      </c>
      <c r="J619" s="1" t="s">
        <v>18987</v>
      </c>
      <c r="K619" s="1"/>
    </row>
    <row r="620" spans="1:11">
      <c r="A620" s="1" t="s">
        <v>18976</v>
      </c>
      <c r="B620" s="1" t="s">
        <v>8752</v>
      </c>
      <c r="C620" s="48" t="str">
        <f t="shared" si="18"/>
        <v>של אורנית</v>
      </c>
      <c r="D620" s="1" t="s">
        <v>150</v>
      </c>
      <c r="E620" s="1"/>
      <c r="F620" s="2">
        <v>7</v>
      </c>
      <c r="G620" s="2">
        <f>INDEX(תוצאות_בחירות,MATCH(C620,siot!$F$3:$F$1887,0),27)</f>
        <v>7</v>
      </c>
      <c r="H620" s="2" t="b">
        <f t="shared" si="19"/>
        <v>1</v>
      </c>
      <c r="I620" s="1" t="s">
        <v>2</v>
      </c>
      <c r="J620" s="1" t="s">
        <v>18986</v>
      </c>
      <c r="K620" s="1"/>
    </row>
    <row r="621" spans="1:11" hidden="1">
      <c r="A621" s="1" t="s">
        <v>18976</v>
      </c>
      <c r="B621" s="1" t="s">
        <v>8752</v>
      </c>
      <c r="C621" s="48" t="str">
        <f t="shared" si="18"/>
        <v>של אורנית</v>
      </c>
      <c r="D621" s="1" t="s">
        <v>150</v>
      </c>
      <c r="E621" s="1"/>
      <c r="F621" s="2">
        <v>8</v>
      </c>
      <c r="G621" s="2">
        <f>INDEX(תוצאות_בחירות,MATCH(C621,siot!$F$3:$F$1887,0),27)</f>
        <v>7</v>
      </c>
      <c r="H621" s="2" t="b">
        <f t="shared" si="19"/>
        <v>0</v>
      </c>
      <c r="I621" s="1" t="s">
        <v>2</v>
      </c>
      <c r="J621" s="1" t="s">
        <v>18985</v>
      </c>
      <c r="K621" s="1"/>
    </row>
    <row r="622" spans="1:11" hidden="1">
      <c r="A622" s="1" t="s">
        <v>18976</v>
      </c>
      <c r="B622" s="1" t="s">
        <v>8752</v>
      </c>
      <c r="C622" s="48" t="str">
        <f t="shared" si="18"/>
        <v>של אורנית</v>
      </c>
      <c r="D622" s="1" t="s">
        <v>150</v>
      </c>
      <c r="E622" s="1"/>
      <c r="F622" s="2">
        <v>9</v>
      </c>
      <c r="G622" s="2">
        <f>INDEX(תוצאות_בחירות,MATCH(C622,siot!$F$3:$F$1887,0),27)</f>
        <v>7</v>
      </c>
      <c r="H622" s="2" t="b">
        <f t="shared" si="19"/>
        <v>0</v>
      </c>
      <c r="I622" s="1" t="s">
        <v>2</v>
      </c>
      <c r="J622" s="1" t="s">
        <v>18984</v>
      </c>
      <c r="K622" s="1"/>
    </row>
    <row r="623" spans="1:11" hidden="1">
      <c r="A623" s="1" t="s">
        <v>18976</v>
      </c>
      <c r="B623" s="1" t="s">
        <v>8752</v>
      </c>
      <c r="C623" s="48" t="str">
        <f t="shared" si="18"/>
        <v>של אורנית</v>
      </c>
      <c r="D623" s="1" t="s">
        <v>150</v>
      </c>
      <c r="E623" s="1"/>
      <c r="F623" s="2">
        <v>10</v>
      </c>
      <c r="G623" s="2">
        <f>INDEX(תוצאות_בחירות,MATCH(C623,siot!$F$3:$F$1887,0),27)</f>
        <v>7</v>
      </c>
      <c r="H623" s="2" t="b">
        <f t="shared" si="19"/>
        <v>0</v>
      </c>
      <c r="I623" s="1" t="s">
        <v>2</v>
      </c>
      <c r="J623" s="1" t="s">
        <v>18983</v>
      </c>
      <c r="K623" s="1"/>
    </row>
    <row r="624" spans="1:11" hidden="1">
      <c r="A624" s="1" t="s">
        <v>18976</v>
      </c>
      <c r="B624" s="1" t="s">
        <v>8752</v>
      </c>
      <c r="C624" s="48" t="str">
        <f t="shared" si="18"/>
        <v>של אורנית</v>
      </c>
      <c r="D624" s="1" t="s">
        <v>150</v>
      </c>
      <c r="E624" s="1"/>
      <c r="F624" s="2">
        <v>11</v>
      </c>
      <c r="G624" s="2">
        <f>INDEX(תוצאות_בחירות,MATCH(C624,siot!$F$3:$F$1887,0),27)</f>
        <v>7</v>
      </c>
      <c r="H624" s="2" t="b">
        <f t="shared" si="19"/>
        <v>0</v>
      </c>
      <c r="I624" s="1" t="s">
        <v>2</v>
      </c>
      <c r="J624" s="1" t="s">
        <v>18982</v>
      </c>
      <c r="K624" s="1"/>
    </row>
    <row r="625" spans="1:11" hidden="1">
      <c r="A625" s="1" t="s">
        <v>18976</v>
      </c>
      <c r="B625" s="1" t="s">
        <v>8752</v>
      </c>
      <c r="C625" s="48" t="str">
        <f t="shared" si="18"/>
        <v>של אורנית</v>
      </c>
      <c r="D625" s="1" t="s">
        <v>150</v>
      </c>
      <c r="E625" s="1"/>
      <c r="F625" s="2">
        <v>12</v>
      </c>
      <c r="G625" s="2">
        <f>INDEX(תוצאות_בחירות,MATCH(C625,siot!$F$3:$F$1887,0),27)</f>
        <v>7</v>
      </c>
      <c r="H625" s="2" t="b">
        <f t="shared" si="19"/>
        <v>0</v>
      </c>
      <c r="I625" s="1" t="s">
        <v>2</v>
      </c>
      <c r="J625" s="1" t="s">
        <v>18981</v>
      </c>
      <c r="K625" s="1"/>
    </row>
    <row r="626" spans="1:11" hidden="1">
      <c r="A626" s="1" t="s">
        <v>18976</v>
      </c>
      <c r="B626" s="1" t="s">
        <v>8752</v>
      </c>
      <c r="C626" s="48" t="str">
        <f t="shared" si="18"/>
        <v>של אורנית</v>
      </c>
      <c r="D626" s="1" t="s">
        <v>150</v>
      </c>
      <c r="E626" s="1"/>
      <c r="F626" s="2">
        <v>13</v>
      </c>
      <c r="G626" s="2">
        <f>INDEX(תוצאות_בחירות,MATCH(C626,siot!$F$3:$F$1887,0),27)</f>
        <v>7</v>
      </c>
      <c r="H626" s="2" t="b">
        <f t="shared" si="19"/>
        <v>0</v>
      </c>
      <c r="I626" s="1" t="s">
        <v>2</v>
      </c>
      <c r="J626" s="1" t="s">
        <v>16461</v>
      </c>
      <c r="K626" s="1"/>
    </row>
    <row r="627" spans="1:11" hidden="1">
      <c r="A627" s="1" t="s">
        <v>18976</v>
      </c>
      <c r="B627" s="1" t="s">
        <v>8752</v>
      </c>
      <c r="C627" s="48" t="str">
        <f t="shared" si="18"/>
        <v>של אורנית</v>
      </c>
      <c r="D627" s="1" t="s">
        <v>150</v>
      </c>
      <c r="E627" s="1"/>
      <c r="F627" s="2">
        <v>14</v>
      </c>
      <c r="G627" s="2">
        <f>INDEX(תוצאות_בחירות,MATCH(C627,siot!$F$3:$F$1887,0),27)</f>
        <v>7</v>
      </c>
      <c r="H627" s="2" t="b">
        <f t="shared" si="19"/>
        <v>0</v>
      </c>
      <c r="I627" s="1" t="s">
        <v>2</v>
      </c>
      <c r="J627" s="1" t="s">
        <v>18980</v>
      </c>
      <c r="K627" s="1"/>
    </row>
    <row r="628" spans="1:11" hidden="1">
      <c r="A628" s="1" t="s">
        <v>18976</v>
      </c>
      <c r="B628" s="1" t="s">
        <v>8752</v>
      </c>
      <c r="C628" s="48" t="str">
        <f t="shared" si="18"/>
        <v>של אורנית</v>
      </c>
      <c r="D628" s="1" t="s">
        <v>150</v>
      </c>
      <c r="E628" s="1"/>
      <c r="F628" s="2">
        <v>15</v>
      </c>
      <c r="G628" s="2">
        <f>INDEX(תוצאות_בחירות,MATCH(C628,siot!$F$3:$F$1887,0),27)</f>
        <v>7</v>
      </c>
      <c r="H628" s="2" t="b">
        <f t="shared" si="19"/>
        <v>0</v>
      </c>
      <c r="I628" s="1" t="s">
        <v>2</v>
      </c>
      <c r="J628" s="1" t="s">
        <v>18979</v>
      </c>
      <c r="K628" s="1"/>
    </row>
    <row r="629" spans="1:11" hidden="1">
      <c r="A629" s="1" t="s">
        <v>18976</v>
      </c>
      <c r="B629" s="1" t="s">
        <v>8752</v>
      </c>
      <c r="C629" s="48" t="str">
        <f t="shared" si="18"/>
        <v>של אורנית</v>
      </c>
      <c r="D629" s="1" t="s">
        <v>150</v>
      </c>
      <c r="E629" s="1"/>
      <c r="F629" s="2">
        <v>16</v>
      </c>
      <c r="G629" s="2">
        <f>INDEX(תוצאות_בחירות,MATCH(C629,siot!$F$3:$F$1887,0),27)</f>
        <v>7</v>
      </c>
      <c r="H629" s="2" t="b">
        <f t="shared" si="19"/>
        <v>0</v>
      </c>
      <c r="I629" s="1" t="s">
        <v>2</v>
      </c>
      <c r="J629" s="1" t="s">
        <v>18978</v>
      </c>
      <c r="K629" s="1"/>
    </row>
    <row r="630" spans="1:11" hidden="1">
      <c r="A630" s="1" t="s">
        <v>18976</v>
      </c>
      <c r="B630" s="1" t="s">
        <v>8752</v>
      </c>
      <c r="C630" s="48" t="str">
        <f t="shared" si="18"/>
        <v>של אורנית</v>
      </c>
      <c r="D630" s="1" t="s">
        <v>150</v>
      </c>
      <c r="E630" s="1"/>
      <c r="F630" s="2">
        <v>17</v>
      </c>
      <c r="G630" s="2">
        <f>INDEX(תוצאות_בחירות,MATCH(C630,siot!$F$3:$F$1887,0),27)</f>
        <v>7</v>
      </c>
      <c r="H630" s="2" t="b">
        <f t="shared" si="19"/>
        <v>0</v>
      </c>
      <c r="I630" s="1" t="s">
        <v>2</v>
      </c>
      <c r="J630" s="1" t="s">
        <v>18977</v>
      </c>
      <c r="K630" s="1"/>
    </row>
    <row r="631" spans="1:11" hidden="1">
      <c r="A631" s="1" t="s">
        <v>18976</v>
      </c>
      <c r="B631" s="1" t="s">
        <v>8752</v>
      </c>
      <c r="C631" s="48" t="str">
        <f t="shared" si="18"/>
        <v>של אורנית</v>
      </c>
      <c r="D631" s="1" t="s">
        <v>150</v>
      </c>
      <c r="E631" s="1"/>
      <c r="F631" s="2">
        <v>18</v>
      </c>
      <c r="G631" s="2">
        <f>INDEX(תוצאות_בחירות,MATCH(C631,siot!$F$3:$F$1887,0),27)</f>
        <v>7</v>
      </c>
      <c r="H631" s="2" t="b">
        <f t="shared" si="19"/>
        <v>0</v>
      </c>
      <c r="I631" s="1" t="s">
        <v>2</v>
      </c>
      <c r="J631" s="1" t="s">
        <v>18975</v>
      </c>
      <c r="K631" s="1"/>
    </row>
    <row r="632" spans="1:11" hidden="1">
      <c r="A632" s="1" t="s">
        <v>18912</v>
      </c>
      <c r="B632" s="1" t="s">
        <v>70</v>
      </c>
      <c r="C632" s="48" t="str">
        <f t="shared" si="18"/>
        <v>א אזור</v>
      </c>
      <c r="D632" s="1" t="s">
        <v>18963</v>
      </c>
      <c r="E632" s="1" t="s">
        <v>18</v>
      </c>
      <c r="F632" s="2" t="s">
        <v>19548</v>
      </c>
      <c r="G632" s="2">
        <f>INDEX(תוצאות_בחירות,MATCH(C632,siot!$F$3:$F$1887,0),27)</f>
        <v>6</v>
      </c>
      <c r="H632" s="2" t="b">
        <f t="shared" si="19"/>
        <v>0</v>
      </c>
      <c r="I632" s="1"/>
      <c r="J632" s="1"/>
      <c r="K632" s="1"/>
    </row>
    <row r="633" spans="1:11">
      <c r="A633" s="1" t="s">
        <v>18912</v>
      </c>
      <c r="B633" s="1" t="s">
        <v>70</v>
      </c>
      <c r="C633" s="48" t="str">
        <f t="shared" si="18"/>
        <v>א אזור</v>
      </c>
      <c r="D633" s="1" t="s">
        <v>18963</v>
      </c>
      <c r="E633" s="1" t="s">
        <v>17</v>
      </c>
      <c r="F633" s="2">
        <v>1</v>
      </c>
      <c r="G633" s="2">
        <f>INDEX(תוצאות_בחירות,MATCH(C633,siot!$F$3:$F$1887,0),27)</f>
        <v>6</v>
      </c>
      <c r="H633" s="2" t="b">
        <f t="shared" si="19"/>
        <v>1</v>
      </c>
      <c r="I633" s="1" t="s">
        <v>2</v>
      </c>
      <c r="J633" s="1" t="s">
        <v>18974</v>
      </c>
      <c r="K633" s="1"/>
    </row>
    <row r="634" spans="1:11">
      <c r="A634" s="1" t="s">
        <v>18912</v>
      </c>
      <c r="B634" s="1" t="s">
        <v>70</v>
      </c>
      <c r="C634" s="48" t="str">
        <f t="shared" si="18"/>
        <v>א אזור</v>
      </c>
      <c r="D634" s="1" t="s">
        <v>18963</v>
      </c>
      <c r="E634" s="1"/>
      <c r="F634" s="2">
        <v>2</v>
      </c>
      <c r="G634" s="2">
        <f>INDEX(תוצאות_בחירות,MATCH(C634,siot!$F$3:$F$1887,0),27)</f>
        <v>6</v>
      </c>
      <c r="H634" s="2" t="b">
        <f t="shared" si="19"/>
        <v>1</v>
      </c>
      <c r="I634" s="1" t="s">
        <v>2</v>
      </c>
      <c r="J634" s="1" t="s">
        <v>18973</v>
      </c>
      <c r="K634" s="1"/>
    </row>
    <row r="635" spans="1:11">
      <c r="A635" s="1" t="s">
        <v>18912</v>
      </c>
      <c r="B635" s="1" t="s">
        <v>70</v>
      </c>
      <c r="C635" s="48" t="str">
        <f t="shared" si="18"/>
        <v>א אזור</v>
      </c>
      <c r="D635" s="1" t="s">
        <v>18963</v>
      </c>
      <c r="E635" s="1"/>
      <c r="F635" s="2">
        <v>3</v>
      </c>
      <c r="G635" s="2">
        <f>INDEX(תוצאות_בחירות,MATCH(C635,siot!$F$3:$F$1887,0),27)</f>
        <v>6</v>
      </c>
      <c r="H635" s="2" t="b">
        <f t="shared" si="19"/>
        <v>1</v>
      </c>
      <c r="I635" s="1" t="s">
        <v>2</v>
      </c>
      <c r="J635" s="1" t="s">
        <v>18972</v>
      </c>
      <c r="K635" s="1">
        <v>1</v>
      </c>
    </row>
    <row r="636" spans="1:11">
      <c r="A636" s="1" t="s">
        <v>18912</v>
      </c>
      <c r="B636" s="1" t="s">
        <v>70</v>
      </c>
      <c r="C636" s="48" t="str">
        <f t="shared" si="18"/>
        <v>א אזור</v>
      </c>
      <c r="D636" s="1" t="s">
        <v>18963</v>
      </c>
      <c r="E636" s="1"/>
      <c r="F636" s="2">
        <v>4</v>
      </c>
      <c r="G636" s="2">
        <f>INDEX(תוצאות_בחירות,MATCH(C636,siot!$F$3:$F$1887,0),27)</f>
        <v>6</v>
      </c>
      <c r="H636" s="2" t="b">
        <f t="shared" si="19"/>
        <v>1</v>
      </c>
      <c r="I636" s="1" t="s">
        <v>2</v>
      </c>
      <c r="J636" s="1" t="s">
        <v>2982</v>
      </c>
      <c r="K636" s="1"/>
    </row>
    <row r="637" spans="1:11">
      <c r="A637" s="1" t="s">
        <v>18912</v>
      </c>
      <c r="B637" s="1" t="s">
        <v>70</v>
      </c>
      <c r="C637" s="48" t="str">
        <f t="shared" si="18"/>
        <v>א אזור</v>
      </c>
      <c r="D637" s="1" t="s">
        <v>18963</v>
      </c>
      <c r="E637" s="1"/>
      <c r="F637" s="2">
        <v>5</v>
      </c>
      <c r="G637" s="2">
        <f>INDEX(תוצאות_בחירות,MATCH(C637,siot!$F$3:$F$1887,0),27)</f>
        <v>6</v>
      </c>
      <c r="H637" s="2" t="b">
        <f t="shared" si="19"/>
        <v>1</v>
      </c>
      <c r="I637" s="1" t="s">
        <v>2</v>
      </c>
      <c r="J637" s="1" t="s">
        <v>18971</v>
      </c>
      <c r="K637" s="1"/>
    </row>
    <row r="638" spans="1:11">
      <c r="A638" s="1" t="s">
        <v>18912</v>
      </c>
      <c r="B638" s="1" t="s">
        <v>70</v>
      </c>
      <c r="C638" s="48" t="str">
        <f t="shared" si="18"/>
        <v>א אזור</v>
      </c>
      <c r="D638" s="1" t="s">
        <v>18963</v>
      </c>
      <c r="E638" s="1"/>
      <c r="F638" s="2">
        <v>6</v>
      </c>
      <c r="G638" s="2">
        <f>INDEX(תוצאות_בחירות,MATCH(C638,siot!$F$3:$F$1887,0),27)</f>
        <v>6</v>
      </c>
      <c r="H638" s="2" t="b">
        <f t="shared" si="19"/>
        <v>1</v>
      </c>
      <c r="I638" s="1" t="s">
        <v>2</v>
      </c>
      <c r="J638" s="1" t="s">
        <v>18970</v>
      </c>
      <c r="K638" s="1"/>
    </row>
    <row r="639" spans="1:11" hidden="1">
      <c r="A639" s="1" t="s">
        <v>18912</v>
      </c>
      <c r="B639" s="1" t="s">
        <v>70</v>
      </c>
      <c r="C639" s="48" t="str">
        <f t="shared" si="18"/>
        <v>א אזור</v>
      </c>
      <c r="D639" s="1" t="s">
        <v>18963</v>
      </c>
      <c r="E639" s="1"/>
      <c r="F639" s="2">
        <v>7</v>
      </c>
      <c r="G639" s="2">
        <f>INDEX(תוצאות_בחירות,MATCH(C639,siot!$F$3:$F$1887,0),27)</f>
        <v>6</v>
      </c>
      <c r="H639" s="2" t="b">
        <f t="shared" si="19"/>
        <v>0</v>
      </c>
      <c r="I639" s="1" t="s">
        <v>2</v>
      </c>
      <c r="J639" s="1" t="s">
        <v>18969</v>
      </c>
      <c r="K639" s="1"/>
    </row>
    <row r="640" spans="1:11" hidden="1">
      <c r="A640" s="1" t="s">
        <v>18912</v>
      </c>
      <c r="B640" s="1" t="s">
        <v>70</v>
      </c>
      <c r="C640" s="48" t="str">
        <f t="shared" si="18"/>
        <v>א אזור</v>
      </c>
      <c r="D640" s="1" t="s">
        <v>18963</v>
      </c>
      <c r="E640" s="1"/>
      <c r="F640" s="2">
        <v>8</v>
      </c>
      <c r="G640" s="2">
        <f>INDEX(תוצאות_בחירות,MATCH(C640,siot!$F$3:$F$1887,0),27)</f>
        <v>6</v>
      </c>
      <c r="H640" s="2" t="b">
        <f t="shared" si="19"/>
        <v>0</v>
      </c>
      <c r="I640" s="1" t="s">
        <v>2</v>
      </c>
      <c r="J640" s="1" t="s">
        <v>18968</v>
      </c>
      <c r="K640" s="1"/>
    </row>
    <row r="641" spans="1:11" hidden="1">
      <c r="A641" s="1" t="s">
        <v>18912</v>
      </c>
      <c r="B641" s="1" t="s">
        <v>70</v>
      </c>
      <c r="C641" s="48" t="str">
        <f t="shared" si="18"/>
        <v>א אזור</v>
      </c>
      <c r="D641" s="1" t="s">
        <v>18963</v>
      </c>
      <c r="E641" s="1"/>
      <c r="F641" s="2">
        <v>9</v>
      </c>
      <c r="G641" s="2">
        <f>INDEX(תוצאות_בחירות,MATCH(C641,siot!$F$3:$F$1887,0),27)</f>
        <v>6</v>
      </c>
      <c r="H641" s="2" t="b">
        <f t="shared" si="19"/>
        <v>0</v>
      </c>
      <c r="I641" s="1" t="s">
        <v>2</v>
      </c>
      <c r="J641" s="1" t="s">
        <v>18967</v>
      </c>
      <c r="K641" s="1"/>
    </row>
    <row r="642" spans="1:11" hidden="1">
      <c r="A642" s="1" t="s">
        <v>18912</v>
      </c>
      <c r="B642" s="1" t="s">
        <v>70</v>
      </c>
      <c r="C642" s="48" t="str">
        <f t="shared" si="18"/>
        <v>א אזור</v>
      </c>
      <c r="D642" s="1" t="s">
        <v>18963</v>
      </c>
      <c r="E642" s="1"/>
      <c r="F642" s="2">
        <v>10</v>
      </c>
      <c r="G642" s="2">
        <f>INDEX(תוצאות_בחירות,MATCH(C642,siot!$F$3:$F$1887,0),27)</f>
        <v>6</v>
      </c>
      <c r="H642" s="2" t="b">
        <f t="shared" si="19"/>
        <v>0</v>
      </c>
      <c r="I642" s="1" t="s">
        <v>2</v>
      </c>
      <c r="J642" s="1" t="s">
        <v>18966</v>
      </c>
      <c r="K642" s="1"/>
    </row>
    <row r="643" spans="1:11" hidden="1">
      <c r="A643" s="1" t="s">
        <v>18912</v>
      </c>
      <c r="B643" s="1" t="s">
        <v>70</v>
      </c>
      <c r="C643" s="48" t="str">
        <f t="shared" si="18"/>
        <v>א אזור</v>
      </c>
      <c r="D643" s="1" t="s">
        <v>18963</v>
      </c>
      <c r="E643" s="1"/>
      <c r="F643" s="2">
        <v>11</v>
      </c>
      <c r="G643" s="2">
        <f>INDEX(תוצאות_בחירות,MATCH(C643,siot!$F$3:$F$1887,0),27)</f>
        <v>6</v>
      </c>
      <c r="H643" s="2" t="b">
        <f t="shared" si="19"/>
        <v>0</v>
      </c>
      <c r="I643" s="1" t="s">
        <v>2</v>
      </c>
      <c r="J643" s="1" t="s">
        <v>18965</v>
      </c>
      <c r="K643" s="1"/>
    </row>
    <row r="644" spans="1:11" hidden="1">
      <c r="A644" s="1" t="s">
        <v>18912</v>
      </c>
      <c r="B644" s="1" t="s">
        <v>70</v>
      </c>
      <c r="C644" s="48" t="str">
        <f t="shared" ref="C644:C707" si="20">B644&amp;" "&amp;A644</f>
        <v>א אזור</v>
      </c>
      <c r="D644" s="1" t="s">
        <v>18963</v>
      </c>
      <c r="E644" s="1"/>
      <c r="F644" s="2">
        <v>12</v>
      </c>
      <c r="G644" s="2">
        <f>INDEX(תוצאות_בחירות,MATCH(C644,siot!$F$3:$F$1887,0),27)</f>
        <v>6</v>
      </c>
      <c r="H644" s="2" t="b">
        <f t="shared" ref="H644:H707" si="21">IF(OR(F644&lt;G644,G644=F644),TRUE,FALSE)</f>
        <v>0</v>
      </c>
      <c r="I644" s="1" t="s">
        <v>2</v>
      </c>
      <c r="J644" s="1" t="s">
        <v>18964</v>
      </c>
      <c r="K644" s="1"/>
    </row>
    <row r="645" spans="1:11" hidden="1">
      <c r="A645" s="1" t="s">
        <v>18912</v>
      </c>
      <c r="B645" s="1" t="s">
        <v>70</v>
      </c>
      <c r="C645" s="48" t="str">
        <f t="shared" si="20"/>
        <v>א אזור</v>
      </c>
      <c r="D645" s="1" t="s">
        <v>18963</v>
      </c>
      <c r="E645" s="1"/>
      <c r="F645" s="2">
        <v>13</v>
      </c>
      <c r="G645" s="2">
        <f>INDEX(תוצאות_בחירות,MATCH(C645,siot!$F$3:$F$1887,0),27)</f>
        <v>6</v>
      </c>
      <c r="H645" s="2" t="b">
        <f t="shared" si="21"/>
        <v>0</v>
      </c>
      <c r="I645" s="1" t="s">
        <v>2</v>
      </c>
      <c r="J645" s="1" t="s">
        <v>18962</v>
      </c>
      <c r="K645" s="1"/>
    </row>
    <row r="646" spans="1:11" hidden="1">
      <c r="A646" s="1" t="s">
        <v>18912</v>
      </c>
      <c r="B646" s="1" t="s">
        <v>3065</v>
      </c>
      <c r="C646" s="48" t="str">
        <f t="shared" si="20"/>
        <v>דף אזור</v>
      </c>
      <c r="D646" s="1" t="s">
        <v>18944</v>
      </c>
      <c r="E646" s="1" t="s">
        <v>3</v>
      </c>
      <c r="F646" s="2" t="s">
        <v>19548</v>
      </c>
      <c r="G646" s="2">
        <f>INDEX(תוצאות_בחירות,MATCH(C646,siot!$F$3:$F$1887,0),27)</f>
        <v>1</v>
      </c>
      <c r="H646" s="2" t="b">
        <f t="shared" si="21"/>
        <v>0</v>
      </c>
      <c r="I646" s="1"/>
      <c r="J646" s="1"/>
      <c r="K646" s="1"/>
    </row>
    <row r="647" spans="1:11">
      <c r="A647" s="1" t="s">
        <v>18912</v>
      </c>
      <c r="B647" s="1" t="s">
        <v>3065</v>
      </c>
      <c r="C647" s="48" t="str">
        <f t="shared" si="20"/>
        <v>דף אזור</v>
      </c>
      <c r="D647" s="1" t="s">
        <v>18944</v>
      </c>
      <c r="E647" s="1"/>
      <c r="F647" s="2">
        <v>1</v>
      </c>
      <c r="G647" s="2">
        <f>INDEX(תוצאות_בחירות,MATCH(C647,siot!$F$3:$F$1887,0),27)</f>
        <v>1</v>
      </c>
      <c r="H647" s="2" t="b">
        <f t="shared" si="21"/>
        <v>1</v>
      </c>
      <c r="I647" s="1" t="s">
        <v>2</v>
      </c>
      <c r="J647" s="1" t="s">
        <v>18961</v>
      </c>
      <c r="K647" s="1"/>
    </row>
    <row r="648" spans="1:11" hidden="1">
      <c r="A648" s="1" t="s">
        <v>18912</v>
      </c>
      <c r="B648" s="1" t="s">
        <v>3065</v>
      </c>
      <c r="C648" s="48" t="str">
        <f t="shared" si="20"/>
        <v>דף אזור</v>
      </c>
      <c r="D648" s="1" t="s">
        <v>18944</v>
      </c>
      <c r="E648" s="1"/>
      <c r="F648" s="2">
        <v>2</v>
      </c>
      <c r="G648" s="2">
        <f>INDEX(תוצאות_בחירות,MATCH(C648,siot!$F$3:$F$1887,0),27)</f>
        <v>1</v>
      </c>
      <c r="H648" s="2" t="b">
        <f t="shared" si="21"/>
        <v>0</v>
      </c>
      <c r="I648" s="1" t="s">
        <v>2</v>
      </c>
      <c r="J648" s="1" t="s">
        <v>18960</v>
      </c>
      <c r="K648" s="1"/>
    </row>
    <row r="649" spans="1:11" hidden="1">
      <c r="A649" s="1" t="s">
        <v>18912</v>
      </c>
      <c r="B649" s="1" t="s">
        <v>3065</v>
      </c>
      <c r="C649" s="48" t="str">
        <f t="shared" si="20"/>
        <v>דף אזור</v>
      </c>
      <c r="D649" s="1" t="s">
        <v>18944</v>
      </c>
      <c r="E649" s="1"/>
      <c r="F649" s="2">
        <v>3</v>
      </c>
      <c r="G649" s="2">
        <f>INDEX(תוצאות_בחירות,MATCH(C649,siot!$F$3:$F$1887,0),27)</f>
        <v>1</v>
      </c>
      <c r="H649" s="2" t="b">
        <f t="shared" si="21"/>
        <v>0</v>
      </c>
      <c r="I649" s="1" t="s">
        <v>2</v>
      </c>
      <c r="J649" s="1" t="s">
        <v>18959</v>
      </c>
      <c r="K649" s="1"/>
    </row>
    <row r="650" spans="1:11" hidden="1">
      <c r="A650" s="1" t="s">
        <v>18912</v>
      </c>
      <c r="B650" s="1" t="s">
        <v>3065</v>
      </c>
      <c r="C650" s="48" t="str">
        <f t="shared" si="20"/>
        <v>דף אזור</v>
      </c>
      <c r="D650" s="1" t="s">
        <v>18944</v>
      </c>
      <c r="E650" s="1"/>
      <c r="F650" s="2">
        <v>4</v>
      </c>
      <c r="G650" s="2">
        <f>INDEX(תוצאות_בחירות,MATCH(C650,siot!$F$3:$F$1887,0),27)</f>
        <v>1</v>
      </c>
      <c r="H650" s="2" t="b">
        <f t="shared" si="21"/>
        <v>0</v>
      </c>
      <c r="I650" s="1" t="s">
        <v>2</v>
      </c>
      <c r="J650" s="1" t="s">
        <v>18958</v>
      </c>
      <c r="K650" s="1"/>
    </row>
    <row r="651" spans="1:11" hidden="1">
      <c r="A651" s="1" t="s">
        <v>18912</v>
      </c>
      <c r="B651" s="1" t="s">
        <v>3065</v>
      </c>
      <c r="C651" s="48" t="str">
        <f t="shared" si="20"/>
        <v>דף אזור</v>
      </c>
      <c r="D651" s="1" t="s">
        <v>18944</v>
      </c>
      <c r="E651" s="1"/>
      <c r="F651" s="2">
        <v>5</v>
      </c>
      <c r="G651" s="2">
        <f>INDEX(תוצאות_בחירות,MATCH(C651,siot!$F$3:$F$1887,0),27)</f>
        <v>1</v>
      </c>
      <c r="H651" s="2" t="b">
        <f t="shared" si="21"/>
        <v>0</v>
      </c>
      <c r="I651" s="1" t="s">
        <v>2</v>
      </c>
      <c r="J651" s="1" t="s">
        <v>18957</v>
      </c>
      <c r="K651" s="1"/>
    </row>
    <row r="652" spans="1:11" hidden="1">
      <c r="A652" s="1" t="s">
        <v>18912</v>
      </c>
      <c r="B652" s="1" t="s">
        <v>3065</v>
      </c>
      <c r="C652" s="48" t="str">
        <f t="shared" si="20"/>
        <v>דף אזור</v>
      </c>
      <c r="D652" s="1" t="s">
        <v>18944</v>
      </c>
      <c r="E652" s="1"/>
      <c r="F652" s="2">
        <v>6</v>
      </c>
      <c r="G652" s="2">
        <f>INDEX(תוצאות_בחירות,MATCH(C652,siot!$F$3:$F$1887,0),27)</f>
        <v>1</v>
      </c>
      <c r="H652" s="2" t="b">
        <f t="shared" si="21"/>
        <v>0</v>
      </c>
      <c r="I652" s="1" t="s">
        <v>2</v>
      </c>
      <c r="J652" s="1" t="s">
        <v>18956</v>
      </c>
      <c r="K652" s="1"/>
    </row>
    <row r="653" spans="1:11" hidden="1">
      <c r="A653" s="1" t="s">
        <v>18912</v>
      </c>
      <c r="B653" s="1" t="s">
        <v>3065</v>
      </c>
      <c r="C653" s="48" t="str">
        <f t="shared" si="20"/>
        <v>דף אזור</v>
      </c>
      <c r="D653" s="1" t="s">
        <v>18944</v>
      </c>
      <c r="E653" s="1"/>
      <c r="F653" s="2">
        <v>7</v>
      </c>
      <c r="G653" s="2">
        <f>INDEX(תוצאות_בחירות,MATCH(C653,siot!$F$3:$F$1887,0),27)</f>
        <v>1</v>
      </c>
      <c r="H653" s="2" t="b">
        <f t="shared" si="21"/>
        <v>0</v>
      </c>
      <c r="I653" s="1" t="s">
        <v>2</v>
      </c>
      <c r="J653" s="1" t="s">
        <v>18955</v>
      </c>
      <c r="K653" s="1"/>
    </row>
    <row r="654" spans="1:11" hidden="1">
      <c r="A654" s="1" t="s">
        <v>18912</v>
      </c>
      <c r="B654" s="1" t="s">
        <v>3065</v>
      </c>
      <c r="C654" s="48" t="str">
        <f t="shared" si="20"/>
        <v>דף אזור</v>
      </c>
      <c r="D654" s="1" t="s">
        <v>18944</v>
      </c>
      <c r="E654" s="1"/>
      <c r="F654" s="2">
        <v>8</v>
      </c>
      <c r="G654" s="2">
        <f>INDEX(תוצאות_בחירות,MATCH(C654,siot!$F$3:$F$1887,0),27)</f>
        <v>1</v>
      </c>
      <c r="H654" s="2" t="b">
        <f t="shared" si="21"/>
        <v>0</v>
      </c>
      <c r="I654" s="1" t="s">
        <v>2</v>
      </c>
      <c r="J654" s="1" t="s">
        <v>18954</v>
      </c>
      <c r="K654" s="1"/>
    </row>
    <row r="655" spans="1:11" hidden="1">
      <c r="A655" s="1" t="s">
        <v>18912</v>
      </c>
      <c r="B655" s="1" t="s">
        <v>3065</v>
      </c>
      <c r="C655" s="48" t="str">
        <f t="shared" si="20"/>
        <v>דף אזור</v>
      </c>
      <c r="D655" s="1" t="s">
        <v>18944</v>
      </c>
      <c r="E655" s="1"/>
      <c r="F655" s="2">
        <v>9</v>
      </c>
      <c r="G655" s="2">
        <f>INDEX(תוצאות_בחירות,MATCH(C655,siot!$F$3:$F$1887,0),27)</f>
        <v>1</v>
      </c>
      <c r="H655" s="2" t="b">
        <f t="shared" si="21"/>
        <v>0</v>
      </c>
      <c r="I655" s="1" t="s">
        <v>2</v>
      </c>
      <c r="J655" s="1" t="s">
        <v>18953</v>
      </c>
      <c r="K655" s="1"/>
    </row>
    <row r="656" spans="1:11" hidden="1">
      <c r="A656" s="1" t="s">
        <v>18912</v>
      </c>
      <c r="B656" s="1" t="s">
        <v>3065</v>
      </c>
      <c r="C656" s="48" t="str">
        <f t="shared" si="20"/>
        <v>דף אזור</v>
      </c>
      <c r="D656" s="1" t="s">
        <v>18944</v>
      </c>
      <c r="E656" s="1"/>
      <c r="F656" s="2">
        <v>10</v>
      </c>
      <c r="G656" s="2">
        <f>INDEX(תוצאות_בחירות,MATCH(C656,siot!$F$3:$F$1887,0),27)</f>
        <v>1</v>
      </c>
      <c r="H656" s="2" t="b">
        <f t="shared" si="21"/>
        <v>0</v>
      </c>
      <c r="I656" s="1" t="s">
        <v>2</v>
      </c>
      <c r="J656" s="1" t="s">
        <v>18952</v>
      </c>
      <c r="K656" s="1"/>
    </row>
    <row r="657" spans="1:11" hidden="1">
      <c r="A657" s="1" t="s">
        <v>18912</v>
      </c>
      <c r="B657" s="1" t="s">
        <v>3065</v>
      </c>
      <c r="C657" s="48" t="str">
        <f t="shared" si="20"/>
        <v>דף אזור</v>
      </c>
      <c r="D657" s="1" t="s">
        <v>18944</v>
      </c>
      <c r="E657" s="1"/>
      <c r="F657" s="2">
        <v>11</v>
      </c>
      <c r="G657" s="2">
        <f>INDEX(תוצאות_בחירות,MATCH(C657,siot!$F$3:$F$1887,0),27)</f>
        <v>1</v>
      </c>
      <c r="H657" s="2" t="b">
        <f t="shared" si="21"/>
        <v>0</v>
      </c>
      <c r="I657" s="1" t="s">
        <v>2</v>
      </c>
      <c r="J657" s="1" t="s">
        <v>18951</v>
      </c>
      <c r="K657" s="1"/>
    </row>
    <row r="658" spans="1:11" hidden="1">
      <c r="A658" s="1" t="s">
        <v>18912</v>
      </c>
      <c r="B658" s="1" t="s">
        <v>3065</v>
      </c>
      <c r="C658" s="48" t="str">
        <f t="shared" si="20"/>
        <v>דף אזור</v>
      </c>
      <c r="D658" s="1" t="s">
        <v>18944</v>
      </c>
      <c r="E658" s="1"/>
      <c r="F658" s="2">
        <v>12</v>
      </c>
      <c r="G658" s="2">
        <f>INDEX(תוצאות_בחירות,MATCH(C658,siot!$F$3:$F$1887,0),27)</f>
        <v>1</v>
      </c>
      <c r="H658" s="2" t="b">
        <f t="shared" si="21"/>
        <v>0</v>
      </c>
      <c r="I658" s="1" t="s">
        <v>2</v>
      </c>
      <c r="J658" s="1" t="s">
        <v>18950</v>
      </c>
      <c r="K658" s="1"/>
    </row>
    <row r="659" spans="1:11" hidden="1">
      <c r="A659" s="1" t="s">
        <v>18912</v>
      </c>
      <c r="B659" s="1" t="s">
        <v>3065</v>
      </c>
      <c r="C659" s="48" t="str">
        <f t="shared" si="20"/>
        <v>דף אזור</v>
      </c>
      <c r="D659" s="1" t="s">
        <v>18944</v>
      </c>
      <c r="E659" s="1"/>
      <c r="F659" s="2">
        <v>13</v>
      </c>
      <c r="G659" s="2">
        <f>INDEX(תוצאות_בחירות,MATCH(C659,siot!$F$3:$F$1887,0),27)</f>
        <v>1</v>
      </c>
      <c r="H659" s="2" t="b">
        <f t="shared" si="21"/>
        <v>0</v>
      </c>
      <c r="I659" s="1" t="s">
        <v>2</v>
      </c>
      <c r="J659" s="1" t="s">
        <v>18949</v>
      </c>
      <c r="K659" s="1"/>
    </row>
    <row r="660" spans="1:11" hidden="1">
      <c r="A660" s="1" t="s">
        <v>18912</v>
      </c>
      <c r="B660" s="1" t="s">
        <v>3065</v>
      </c>
      <c r="C660" s="48" t="str">
        <f t="shared" si="20"/>
        <v>דף אזור</v>
      </c>
      <c r="D660" s="1" t="s">
        <v>18944</v>
      </c>
      <c r="E660" s="1"/>
      <c r="F660" s="2">
        <v>14</v>
      </c>
      <c r="G660" s="2">
        <f>INDEX(תוצאות_בחירות,MATCH(C660,siot!$F$3:$F$1887,0),27)</f>
        <v>1</v>
      </c>
      <c r="H660" s="2" t="b">
        <f t="shared" si="21"/>
        <v>0</v>
      </c>
      <c r="I660" s="1" t="s">
        <v>2</v>
      </c>
      <c r="J660" s="1" t="s">
        <v>18948</v>
      </c>
      <c r="K660" s="1"/>
    </row>
    <row r="661" spans="1:11" hidden="1">
      <c r="A661" s="1" t="s">
        <v>18912</v>
      </c>
      <c r="B661" s="1" t="s">
        <v>3065</v>
      </c>
      <c r="C661" s="48" t="str">
        <f t="shared" si="20"/>
        <v>דף אזור</v>
      </c>
      <c r="D661" s="1" t="s">
        <v>18944</v>
      </c>
      <c r="E661" s="1"/>
      <c r="F661" s="2">
        <v>15</v>
      </c>
      <c r="G661" s="2">
        <f>INDEX(תוצאות_בחירות,MATCH(C661,siot!$F$3:$F$1887,0),27)</f>
        <v>1</v>
      </c>
      <c r="H661" s="2" t="b">
        <f t="shared" si="21"/>
        <v>0</v>
      </c>
      <c r="I661" s="1" t="s">
        <v>2</v>
      </c>
      <c r="J661" s="1" t="s">
        <v>18947</v>
      </c>
      <c r="K661" s="1"/>
    </row>
    <row r="662" spans="1:11" hidden="1">
      <c r="A662" s="1" t="s">
        <v>18912</v>
      </c>
      <c r="B662" s="1" t="s">
        <v>3065</v>
      </c>
      <c r="C662" s="48" t="str">
        <f t="shared" si="20"/>
        <v>דף אזור</v>
      </c>
      <c r="D662" s="1" t="s">
        <v>18944</v>
      </c>
      <c r="E662" s="1"/>
      <c r="F662" s="2">
        <v>16</v>
      </c>
      <c r="G662" s="2">
        <f>INDEX(תוצאות_בחירות,MATCH(C662,siot!$F$3:$F$1887,0),27)</f>
        <v>1</v>
      </c>
      <c r="H662" s="2" t="b">
        <f t="shared" si="21"/>
        <v>0</v>
      </c>
      <c r="I662" s="1" t="s">
        <v>2</v>
      </c>
      <c r="J662" s="1" t="s">
        <v>18946</v>
      </c>
      <c r="K662" s="1"/>
    </row>
    <row r="663" spans="1:11" hidden="1">
      <c r="A663" s="1" t="s">
        <v>18912</v>
      </c>
      <c r="B663" s="1" t="s">
        <v>3065</v>
      </c>
      <c r="C663" s="48" t="str">
        <f t="shared" si="20"/>
        <v>דף אזור</v>
      </c>
      <c r="D663" s="1" t="s">
        <v>18944</v>
      </c>
      <c r="E663" s="1"/>
      <c r="F663" s="2">
        <v>17</v>
      </c>
      <c r="G663" s="2">
        <f>INDEX(תוצאות_בחירות,MATCH(C663,siot!$F$3:$F$1887,0),27)</f>
        <v>1</v>
      </c>
      <c r="H663" s="2" t="b">
        <f t="shared" si="21"/>
        <v>0</v>
      </c>
      <c r="I663" s="1" t="s">
        <v>2</v>
      </c>
      <c r="J663" s="1" t="s">
        <v>18945</v>
      </c>
      <c r="K663" s="1"/>
    </row>
    <row r="664" spans="1:11" hidden="1">
      <c r="A664" s="1" t="s">
        <v>18912</v>
      </c>
      <c r="B664" s="1" t="s">
        <v>3065</v>
      </c>
      <c r="C664" s="48" t="str">
        <f t="shared" si="20"/>
        <v>דף אזור</v>
      </c>
      <c r="D664" s="1" t="s">
        <v>18944</v>
      </c>
      <c r="E664" s="1"/>
      <c r="F664" s="2">
        <v>18</v>
      </c>
      <c r="G664" s="2">
        <f>INDEX(תוצאות_בחירות,MATCH(C664,siot!$F$3:$F$1887,0),27)</f>
        <v>1</v>
      </c>
      <c r="H664" s="2" t="b">
        <f t="shared" si="21"/>
        <v>0</v>
      </c>
      <c r="I664" s="1" t="s">
        <v>2</v>
      </c>
      <c r="J664" s="1" t="s">
        <v>18943</v>
      </c>
      <c r="K664" s="1"/>
    </row>
    <row r="665" spans="1:11" hidden="1">
      <c r="A665" s="1" t="s">
        <v>18912</v>
      </c>
      <c r="B665" s="1" t="s">
        <v>1007</v>
      </c>
      <c r="C665" s="48" t="str">
        <f t="shared" si="20"/>
        <v>טב אזור</v>
      </c>
      <c r="D665" s="1" t="s">
        <v>18937</v>
      </c>
      <c r="E665" s="1" t="s">
        <v>3</v>
      </c>
      <c r="F665" s="2" t="s">
        <v>19548</v>
      </c>
      <c r="G665" s="2">
        <f>INDEX(תוצאות_בחירות,MATCH(C665,siot!$F$3:$F$1887,0),27)</f>
        <v>1</v>
      </c>
      <c r="H665" s="2" t="b">
        <f t="shared" si="21"/>
        <v>0</v>
      </c>
      <c r="I665" s="1"/>
      <c r="J665" s="1"/>
      <c r="K665" s="1"/>
    </row>
    <row r="666" spans="1:11">
      <c r="A666" s="1" t="s">
        <v>18912</v>
      </c>
      <c r="B666" s="1" t="s">
        <v>1007</v>
      </c>
      <c r="C666" s="48" t="str">
        <f t="shared" si="20"/>
        <v>טב אזור</v>
      </c>
      <c r="D666" s="1" t="s">
        <v>18937</v>
      </c>
      <c r="E666" s="1"/>
      <c r="F666" s="2">
        <v>1</v>
      </c>
      <c r="G666" s="2">
        <f>INDEX(תוצאות_בחירות,MATCH(C666,siot!$F$3:$F$1887,0),27)</f>
        <v>1</v>
      </c>
      <c r="H666" s="2" t="b">
        <f t="shared" si="21"/>
        <v>1</v>
      </c>
      <c r="I666" s="1" t="s">
        <v>2</v>
      </c>
      <c r="J666" s="1" t="s">
        <v>18942</v>
      </c>
      <c r="K666" s="1"/>
    </row>
    <row r="667" spans="1:11" hidden="1">
      <c r="A667" s="1" t="s">
        <v>18912</v>
      </c>
      <c r="B667" s="1" t="s">
        <v>1007</v>
      </c>
      <c r="C667" s="48" t="str">
        <f t="shared" si="20"/>
        <v>טב אזור</v>
      </c>
      <c r="D667" s="1" t="s">
        <v>18937</v>
      </c>
      <c r="E667" s="1"/>
      <c r="F667" s="2">
        <v>2</v>
      </c>
      <c r="G667" s="2">
        <f>INDEX(תוצאות_בחירות,MATCH(C667,siot!$F$3:$F$1887,0),27)</f>
        <v>1</v>
      </c>
      <c r="H667" s="2" t="b">
        <f t="shared" si="21"/>
        <v>0</v>
      </c>
      <c r="I667" s="1" t="s">
        <v>2</v>
      </c>
      <c r="J667" s="1" t="s">
        <v>18941</v>
      </c>
      <c r="K667" s="1"/>
    </row>
    <row r="668" spans="1:11" hidden="1">
      <c r="A668" s="1" t="s">
        <v>18912</v>
      </c>
      <c r="B668" s="1" t="s">
        <v>1007</v>
      </c>
      <c r="C668" s="48" t="str">
        <f t="shared" si="20"/>
        <v>טב אזור</v>
      </c>
      <c r="D668" s="1" t="s">
        <v>18937</v>
      </c>
      <c r="E668" s="1"/>
      <c r="F668" s="2">
        <v>3</v>
      </c>
      <c r="G668" s="2">
        <f>INDEX(תוצאות_בחירות,MATCH(C668,siot!$F$3:$F$1887,0),27)</f>
        <v>1</v>
      </c>
      <c r="H668" s="2" t="b">
        <f t="shared" si="21"/>
        <v>0</v>
      </c>
      <c r="I668" s="1" t="s">
        <v>2</v>
      </c>
      <c r="J668" s="1" t="s">
        <v>18940</v>
      </c>
      <c r="K668" s="1"/>
    </row>
    <row r="669" spans="1:11" hidden="1">
      <c r="A669" s="1" t="s">
        <v>18912</v>
      </c>
      <c r="B669" s="1" t="s">
        <v>1007</v>
      </c>
      <c r="C669" s="48" t="str">
        <f t="shared" si="20"/>
        <v>טב אזור</v>
      </c>
      <c r="D669" s="1" t="s">
        <v>18937</v>
      </c>
      <c r="E669" s="1"/>
      <c r="F669" s="2">
        <v>4</v>
      </c>
      <c r="G669" s="2">
        <f>INDEX(תוצאות_בחירות,MATCH(C669,siot!$F$3:$F$1887,0),27)</f>
        <v>1</v>
      </c>
      <c r="H669" s="2" t="b">
        <f t="shared" si="21"/>
        <v>0</v>
      </c>
      <c r="I669" s="1" t="s">
        <v>2</v>
      </c>
      <c r="J669" s="1" t="s">
        <v>18939</v>
      </c>
      <c r="K669" s="1"/>
    </row>
    <row r="670" spans="1:11" hidden="1">
      <c r="A670" s="1" t="s">
        <v>18912</v>
      </c>
      <c r="B670" s="1" t="s">
        <v>1007</v>
      </c>
      <c r="C670" s="48" t="str">
        <f t="shared" si="20"/>
        <v>טב אזור</v>
      </c>
      <c r="D670" s="1" t="s">
        <v>18937</v>
      </c>
      <c r="E670" s="1"/>
      <c r="F670" s="2">
        <v>5</v>
      </c>
      <c r="G670" s="2">
        <f>INDEX(תוצאות_בחירות,MATCH(C670,siot!$F$3:$F$1887,0),27)</f>
        <v>1</v>
      </c>
      <c r="H670" s="2" t="b">
        <f t="shared" si="21"/>
        <v>0</v>
      </c>
      <c r="I670" s="1" t="s">
        <v>2</v>
      </c>
      <c r="J670" s="1" t="s">
        <v>18938</v>
      </c>
      <c r="K670" s="1"/>
    </row>
    <row r="671" spans="1:11" hidden="1">
      <c r="A671" s="1" t="s">
        <v>18912</v>
      </c>
      <c r="B671" s="1" t="s">
        <v>1007</v>
      </c>
      <c r="C671" s="48" t="str">
        <f t="shared" si="20"/>
        <v>טב אזור</v>
      </c>
      <c r="D671" s="1" t="s">
        <v>18937</v>
      </c>
      <c r="E671" s="1"/>
      <c r="F671" s="2">
        <v>6</v>
      </c>
      <c r="G671" s="2">
        <f>INDEX(תוצאות_בחירות,MATCH(C671,siot!$F$3:$F$1887,0),27)</f>
        <v>1</v>
      </c>
      <c r="H671" s="2" t="b">
        <f t="shared" si="21"/>
        <v>0</v>
      </c>
      <c r="I671" s="1" t="s">
        <v>2</v>
      </c>
      <c r="J671" s="1" t="s">
        <v>18936</v>
      </c>
      <c r="K671" s="1"/>
    </row>
    <row r="672" spans="1:11" hidden="1">
      <c r="A672" s="1" t="s">
        <v>18912</v>
      </c>
      <c r="B672" s="1" t="s">
        <v>3</v>
      </c>
      <c r="C672" s="48" t="str">
        <f t="shared" si="20"/>
        <v>ל אזור</v>
      </c>
      <c r="D672" s="1" t="s">
        <v>18929</v>
      </c>
      <c r="E672" s="1" t="s">
        <v>3</v>
      </c>
      <c r="F672" s="2" t="s">
        <v>19548</v>
      </c>
      <c r="G672" s="2">
        <f>INDEX(תוצאות_בחירות,MATCH(C672,siot!$F$3:$F$1887,0),27)</f>
        <v>0</v>
      </c>
      <c r="H672" s="2" t="b">
        <f t="shared" si="21"/>
        <v>0</v>
      </c>
      <c r="I672" s="1"/>
      <c r="J672" s="1"/>
      <c r="K672" s="1"/>
    </row>
    <row r="673" spans="1:11" hidden="1">
      <c r="A673" s="1" t="s">
        <v>18912</v>
      </c>
      <c r="B673" s="1" t="s">
        <v>3</v>
      </c>
      <c r="C673" s="48" t="str">
        <f t="shared" si="20"/>
        <v>ל אזור</v>
      </c>
      <c r="D673" s="1" t="s">
        <v>18929</v>
      </c>
      <c r="E673" s="1"/>
      <c r="F673" s="2">
        <v>1</v>
      </c>
      <c r="G673" s="2">
        <f>INDEX(תוצאות_בחירות,MATCH(C673,siot!$F$3:$F$1887,0),27)</f>
        <v>0</v>
      </c>
      <c r="H673" s="2" t="b">
        <f t="shared" si="21"/>
        <v>0</v>
      </c>
      <c r="I673" s="1" t="s">
        <v>2</v>
      </c>
      <c r="J673" s="1" t="s">
        <v>18935</v>
      </c>
      <c r="K673" s="1"/>
    </row>
    <row r="674" spans="1:11" hidden="1">
      <c r="A674" s="1" t="s">
        <v>18912</v>
      </c>
      <c r="B674" s="1" t="s">
        <v>3</v>
      </c>
      <c r="C674" s="48" t="str">
        <f t="shared" si="20"/>
        <v>ל אזור</v>
      </c>
      <c r="D674" s="1" t="s">
        <v>18929</v>
      </c>
      <c r="E674" s="1"/>
      <c r="F674" s="2">
        <v>2</v>
      </c>
      <c r="G674" s="2">
        <f>INDEX(תוצאות_בחירות,MATCH(C674,siot!$F$3:$F$1887,0),27)</f>
        <v>0</v>
      </c>
      <c r="H674" s="2" t="b">
        <f t="shared" si="21"/>
        <v>0</v>
      </c>
      <c r="I674" s="1" t="s">
        <v>2</v>
      </c>
      <c r="J674" s="1" t="s">
        <v>18934</v>
      </c>
      <c r="K674" s="1"/>
    </row>
    <row r="675" spans="1:11" hidden="1">
      <c r="A675" s="1" t="s">
        <v>18912</v>
      </c>
      <c r="B675" s="1" t="s">
        <v>3</v>
      </c>
      <c r="C675" s="48" t="str">
        <f t="shared" si="20"/>
        <v>ל אזור</v>
      </c>
      <c r="D675" s="1" t="s">
        <v>18929</v>
      </c>
      <c r="E675" s="1"/>
      <c r="F675" s="2">
        <v>3</v>
      </c>
      <c r="G675" s="2">
        <f>INDEX(תוצאות_בחירות,MATCH(C675,siot!$F$3:$F$1887,0),27)</f>
        <v>0</v>
      </c>
      <c r="H675" s="2" t="b">
        <f t="shared" si="21"/>
        <v>0</v>
      </c>
      <c r="I675" s="1" t="s">
        <v>2</v>
      </c>
      <c r="J675" s="1" t="s">
        <v>18933</v>
      </c>
      <c r="K675" s="1"/>
    </row>
    <row r="676" spans="1:11" hidden="1">
      <c r="A676" s="1" t="s">
        <v>18912</v>
      </c>
      <c r="B676" s="1" t="s">
        <v>3</v>
      </c>
      <c r="C676" s="48" t="str">
        <f t="shared" si="20"/>
        <v>ל אזור</v>
      </c>
      <c r="D676" s="1" t="s">
        <v>18929</v>
      </c>
      <c r="E676" s="1"/>
      <c r="F676" s="2">
        <v>4</v>
      </c>
      <c r="G676" s="2">
        <f>INDEX(תוצאות_בחירות,MATCH(C676,siot!$F$3:$F$1887,0),27)</f>
        <v>0</v>
      </c>
      <c r="H676" s="2" t="b">
        <f t="shared" si="21"/>
        <v>0</v>
      </c>
      <c r="I676" s="1" t="s">
        <v>2</v>
      </c>
      <c r="J676" s="1" t="s">
        <v>18932</v>
      </c>
      <c r="K676" s="1"/>
    </row>
    <row r="677" spans="1:11" hidden="1">
      <c r="A677" s="1" t="s">
        <v>18912</v>
      </c>
      <c r="B677" s="1" t="s">
        <v>3</v>
      </c>
      <c r="C677" s="48" t="str">
        <f t="shared" si="20"/>
        <v>ל אזור</v>
      </c>
      <c r="D677" s="1" t="s">
        <v>18929</v>
      </c>
      <c r="E677" s="1"/>
      <c r="F677" s="2">
        <v>5</v>
      </c>
      <c r="G677" s="2">
        <f>INDEX(תוצאות_בחירות,MATCH(C677,siot!$F$3:$F$1887,0),27)</f>
        <v>0</v>
      </c>
      <c r="H677" s="2" t="b">
        <f t="shared" si="21"/>
        <v>0</v>
      </c>
      <c r="I677" s="1" t="s">
        <v>2</v>
      </c>
      <c r="J677" s="1" t="s">
        <v>18931</v>
      </c>
      <c r="K677" s="1"/>
    </row>
    <row r="678" spans="1:11" hidden="1">
      <c r="A678" s="1" t="s">
        <v>18912</v>
      </c>
      <c r="B678" s="1" t="s">
        <v>3</v>
      </c>
      <c r="C678" s="48" t="str">
        <f t="shared" si="20"/>
        <v>ל אזור</v>
      </c>
      <c r="D678" s="1" t="s">
        <v>18929</v>
      </c>
      <c r="E678" s="1"/>
      <c r="F678" s="2">
        <v>6</v>
      </c>
      <c r="G678" s="2">
        <f>INDEX(תוצאות_בחירות,MATCH(C678,siot!$F$3:$F$1887,0),27)</f>
        <v>0</v>
      </c>
      <c r="H678" s="2" t="b">
        <f t="shared" si="21"/>
        <v>0</v>
      </c>
      <c r="I678" s="1" t="s">
        <v>2</v>
      </c>
      <c r="J678" s="1" t="s">
        <v>18930</v>
      </c>
      <c r="K678" s="1"/>
    </row>
    <row r="679" spans="1:11" hidden="1">
      <c r="A679" s="1" t="s">
        <v>18912</v>
      </c>
      <c r="B679" s="1" t="s">
        <v>3</v>
      </c>
      <c r="C679" s="48" t="str">
        <f t="shared" si="20"/>
        <v>ל אזור</v>
      </c>
      <c r="D679" s="1" t="s">
        <v>18929</v>
      </c>
      <c r="E679" s="1"/>
      <c r="F679" s="2">
        <v>7</v>
      </c>
      <c r="G679" s="2">
        <f>INDEX(תוצאות_בחירות,MATCH(C679,siot!$F$3:$F$1887,0),27)</f>
        <v>0</v>
      </c>
      <c r="H679" s="2" t="b">
        <f t="shared" si="21"/>
        <v>0</v>
      </c>
      <c r="I679" s="1" t="s">
        <v>2</v>
      </c>
      <c r="J679" s="1" t="s">
        <v>18928</v>
      </c>
      <c r="K679" s="1"/>
    </row>
    <row r="680" spans="1:11" hidden="1">
      <c r="A680" s="1" t="s">
        <v>18912</v>
      </c>
      <c r="B680" s="1" t="s">
        <v>126</v>
      </c>
      <c r="C680" s="48" t="str">
        <f t="shared" si="20"/>
        <v>מחל אזור</v>
      </c>
      <c r="D680" s="1" t="s">
        <v>18917</v>
      </c>
      <c r="E680" s="1" t="s">
        <v>18</v>
      </c>
      <c r="F680" s="2" t="s">
        <v>19548</v>
      </c>
      <c r="G680" s="2">
        <f>INDEX(תוצאות_בחירות,MATCH(C680,siot!$F$3:$F$1887,0),27)</f>
        <v>2</v>
      </c>
      <c r="H680" s="2" t="b">
        <f t="shared" si="21"/>
        <v>0</v>
      </c>
      <c r="I680" s="1"/>
      <c r="J680" s="1"/>
      <c r="K680" s="1"/>
    </row>
    <row r="681" spans="1:11">
      <c r="A681" s="1" t="s">
        <v>18912</v>
      </c>
      <c r="B681" s="1" t="s">
        <v>126</v>
      </c>
      <c r="C681" s="48" t="str">
        <f t="shared" si="20"/>
        <v>מחל אזור</v>
      </c>
      <c r="D681" s="1" t="s">
        <v>18917</v>
      </c>
      <c r="E681" s="1" t="s">
        <v>17</v>
      </c>
      <c r="F681" s="2">
        <v>1</v>
      </c>
      <c r="G681" s="2">
        <f>INDEX(תוצאות_בחירות,MATCH(C681,siot!$F$3:$F$1887,0),27)</f>
        <v>2</v>
      </c>
      <c r="H681" s="2" t="b">
        <f t="shared" si="21"/>
        <v>1</v>
      </c>
      <c r="I681" s="1" t="s">
        <v>2</v>
      </c>
      <c r="J681" s="1" t="s">
        <v>18927</v>
      </c>
      <c r="K681" s="1"/>
    </row>
    <row r="682" spans="1:11">
      <c r="A682" s="1" t="s">
        <v>18912</v>
      </c>
      <c r="B682" s="1" t="s">
        <v>126</v>
      </c>
      <c r="C682" s="48" t="str">
        <f t="shared" si="20"/>
        <v>מחל אזור</v>
      </c>
      <c r="D682" s="1" t="s">
        <v>18917</v>
      </c>
      <c r="E682" s="1"/>
      <c r="F682" s="2">
        <v>2</v>
      </c>
      <c r="G682" s="2">
        <f>INDEX(תוצאות_בחירות,MATCH(C682,siot!$F$3:$F$1887,0),27)</f>
        <v>2</v>
      </c>
      <c r="H682" s="2" t="b">
        <f t="shared" si="21"/>
        <v>1</v>
      </c>
      <c r="I682" s="1" t="s">
        <v>2</v>
      </c>
      <c r="J682" s="1" t="s">
        <v>18926</v>
      </c>
      <c r="K682" s="1">
        <v>1</v>
      </c>
    </row>
    <row r="683" spans="1:11" hidden="1">
      <c r="A683" s="1" t="s">
        <v>18912</v>
      </c>
      <c r="B683" s="1" t="s">
        <v>126</v>
      </c>
      <c r="C683" s="48" t="str">
        <f t="shared" si="20"/>
        <v>מחל אזור</v>
      </c>
      <c r="D683" s="1" t="s">
        <v>18917</v>
      </c>
      <c r="E683" s="1"/>
      <c r="F683" s="2">
        <v>3</v>
      </c>
      <c r="G683" s="2">
        <f>INDEX(תוצאות_בחירות,MATCH(C683,siot!$F$3:$F$1887,0),27)</f>
        <v>2</v>
      </c>
      <c r="H683" s="2" t="b">
        <f t="shared" si="21"/>
        <v>0</v>
      </c>
      <c r="I683" s="1" t="s">
        <v>2</v>
      </c>
      <c r="J683" s="1" t="s">
        <v>18925</v>
      </c>
      <c r="K683" s="1"/>
    </row>
    <row r="684" spans="1:11" hidden="1">
      <c r="A684" s="1" t="s">
        <v>18912</v>
      </c>
      <c r="B684" s="1" t="s">
        <v>126</v>
      </c>
      <c r="C684" s="48" t="str">
        <f t="shared" si="20"/>
        <v>מחל אזור</v>
      </c>
      <c r="D684" s="1" t="s">
        <v>18917</v>
      </c>
      <c r="E684" s="1"/>
      <c r="F684" s="2">
        <v>4</v>
      </c>
      <c r="G684" s="2">
        <f>INDEX(תוצאות_בחירות,MATCH(C684,siot!$F$3:$F$1887,0),27)</f>
        <v>2</v>
      </c>
      <c r="H684" s="2" t="b">
        <f t="shared" si="21"/>
        <v>0</v>
      </c>
      <c r="I684" s="1" t="s">
        <v>2</v>
      </c>
      <c r="J684" s="1" t="s">
        <v>18924</v>
      </c>
      <c r="K684" s="1"/>
    </row>
    <row r="685" spans="1:11" hidden="1">
      <c r="A685" s="1" t="s">
        <v>18912</v>
      </c>
      <c r="B685" s="1" t="s">
        <v>126</v>
      </c>
      <c r="C685" s="48" t="str">
        <f t="shared" si="20"/>
        <v>מחל אזור</v>
      </c>
      <c r="D685" s="1" t="s">
        <v>18917</v>
      </c>
      <c r="E685" s="1"/>
      <c r="F685" s="2">
        <v>5</v>
      </c>
      <c r="G685" s="2">
        <f>INDEX(תוצאות_בחירות,MATCH(C685,siot!$F$3:$F$1887,0),27)</f>
        <v>2</v>
      </c>
      <c r="H685" s="2" t="b">
        <f t="shared" si="21"/>
        <v>0</v>
      </c>
      <c r="I685" s="1" t="s">
        <v>2</v>
      </c>
      <c r="J685" s="1" t="s">
        <v>18923</v>
      </c>
      <c r="K685" s="1"/>
    </row>
    <row r="686" spans="1:11" hidden="1">
      <c r="A686" s="1" t="s">
        <v>18912</v>
      </c>
      <c r="B686" s="1" t="s">
        <v>126</v>
      </c>
      <c r="C686" s="48" t="str">
        <f t="shared" si="20"/>
        <v>מחל אזור</v>
      </c>
      <c r="D686" s="1" t="s">
        <v>18917</v>
      </c>
      <c r="E686" s="1"/>
      <c r="F686" s="2">
        <v>6</v>
      </c>
      <c r="G686" s="2">
        <f>INDEX(תוצאות_בחירות,MATCH(C686,siot!$F$3:$F$1887,0),27)</f>
        <v>2</v>
      </c>
      <c r="H686" s="2" t="b">
        <f t="shared" si="21"/>
        <v>0</v>
      </c>
      <c r="I686" s="1" t="s">
        <v>2</v>
      </c>
      <c r="J686" s="1" t="s">
        <v>18922</v>
      </c>
      <c r="K686" s="1"/>
    </row>
    <row r="687" spans="1:11" hidden="1">
      <c r="A687" s="1" t="s">
        <v>18912</v>
      </c>
      <c r="B687" s="1" t="s">
        <v>126</v>
      </c>
      <c r="C687" s="48" t="str">
        <f t="shared" si="20"/>
        <v>מחל אזור</v>
      </c>
      <c r="D687" s="1" t="s">
        <v>18917</v>
      </c>
      <c r="E687" s="1"/>
      <c r="F687" s="2">
        <v>7</v>
      </c>
      <c r="G687" s="2">
        <f>INDEX(תוצאות_בחירות,MATCH(C687,siot!$F$3:$F$1887,0),27)</f>
        <v>2</v>
      </c>
      <c r="H687" s="2" t="b">
        <f t="shared" si="21"/>
        <v>0</v>
      </c>
      <c r="I687" s="1" t="s">
        <v>2</v>
      </c>
      <c r="J687" s="1" t="s">
        <v>18921</v>
      </c>
      <c r="K687" s="1"/>
    </row>
    <row r="688" spans="1:11" hidden="1">
      <c r="A688" s="1" t="s">
        <v>18912</v>
      </c>
      <c r="B688" s="1" t="s">
        <v>126</v>
      </c>
      <c r="C688" s="48" t="str">
        <f t="shared" si="20"/>
        <v>מחל אזור</v>
      </c>
      <c r="D688" s="1" t="s">
        <v>18917</v>
      </c>
      <c r="E688" s="1"/>
      <c r="F688" s="2">
        <v>8</v>
      </c>
      <c r="G688" s="2">
        <f>INDEX(תוצאות_בחירות,MATCH(C688,siot!$F$3:$F$1887,0),27)</f>
        <v>2</v>
      </c>
      <c r="H688" s="2" t="b">
        <f t="shared" si="21"/>
        <v>0</v>
      </c>
      <c r="I688" s="1" t="s">
        <v>2</v>
      </c>
      <c r="J688" s="1" t="s">
        <v>18920</v>
      </c>
      <c r="K688" s="1"/>
    </row>
    <row r="689" spans="1:11" hidden="1">
      <c r="A689" s="1" t="s">
        <v>18912</v>
      </c>
      <c r="B689" s="1" t="s">
        <v>126</v>
      </c>
      <c r="C689" s="48" t="str">
        <f t="shared" si="20"/>
        <v>מחל אזור</v>
      </c>
      <c r="D689" s="1" t="s">
        <v>18917</v>
      </c>
      <c r="E689" s="1"/>
      <c r="F689" s="2">
        <v>9</v>
      </c>
      <c r="G689" s="2">
        <f>INDEX(תוצאות_בחירות,MATCH(C689,siot!$F$3:$F$1887,0),27)</f>
        <v>2</v>
      </c>
      <c r="H689" s="2" t="b">
        <f t="shared" si="21"/>
        <v>0</v>
      </c>
      <c r="I689" s="1" t="s">
        <v>2</v>
      </c>
      <c r="J689" s="1" t="s">
        <v>18919</v>
      </c>
      <c r="K689" s="1"/>
    </row>
    <row r="690" spans="1:11" hidden="1">
      <c r="A690" s="1" t="s">
        <v>18912</v>
      </c>
      <c r="B690" s="1" t="s">
        <v>126</v>
      </c>
      <c r="C690" s="48" t="str">
        <f t="shared" si="20"/>
        <v>מחל אזור</v>
      </c>
      <c r="D690" s="1" t="s">
        <v>18917</v>
      </c>
      <c r="E690" s="1"/>
      <c r="F690" s="2">
        <v>10</v>
      </c>
      <c r="G690" s="2">
        <f>INDEX(תוצאות_בחירות,MATCH(C690,siot!$F$3:$F$1887,0),27)</f>
        <v>2</v>
      </c>
      <c r="H690" s="2" t="b">
        <f t="shared" si="21"/>
        <v>0</v>
      </c>
      <c r="I690" s="1" t="s">
        <v>2</v>
      </c>
      <c r="J690" s="1" t="s">
        <v>18918</v>
      </c>
      <c r="K690" s="1"/>
    </row>
    <row r="691" spans="1:11" hidden="1">
      <c r="A691" s="1" t="s">
        <v>18912</v>
      </c>
      <c r="B691" s="1" t="s">
        <v>126</v>
      </c>
      <c r="C691" s="48" t="str">
        <f t="shared" si="20"/>
        <v>מחל אזור</v>
      </c>
      <c r="D691" s="1" t="s">
        <v>18917</v>
      </c>
      <c r="E691" s="1"/>
      <c r="F691" s="2">
        <v>11</v>
      </c>
      <c r="G691" s="2">
        <f>INDEX(תוצאות_בחירות,MATCH(C691,siot!$F$3:$F$1887,0),27)</f>
        <v>2</v>
      </c>
      <c r="H691" s="2" t="b">
        <f t="shared" si="21"/>
        <v>0</v>
      </c>
      <c r="I691" s="1" t="s">
        <v>2</v>
      </c>
      <c r="J691" s="1" t="s">
        <v>18916</v>
      </c>
      <c r="K691" s="1"/>
    </row>
    <row r="692" spans="1:11" hidden="1">
      <c r="A692" s="1" t="s">
        <v>18912</v>
      </c>
      <c r="B692" s="1" t="s">
        <v>3916</v>
      </c>
      <c r="C692" s="48" t="str">
        <f t="shared" si="20"/>
        <v>שסג אזור</v>
      </c>
      <c r="D692" s="1" t="s">
        <v>18911</v>
      </c>
      <c r="E692" s="1" t="s">
        <v>3</v>
      </c>
      <c r="F692" s="2" t="s">
        <v>19548</v>
      </c>
      <c r="G692" s="2">
        <f>INDEX(תוצאות_בחירות,MATCH(C692,siot!$F$3:$F$1887,0),27)</f>
        <v>2</v>
      </c>
      <c r="H692" s="2" t="b">
        <f t="shared" si="21"/>
        <v>0</v>
      </c>
      <c r="I692" s="1"/>
      <c r="J692" s="1"/>
      <c r="K692" s="1"/>
    </row>
    <row r="693" spans="1:11">
      <c r="A693" s="1" t="s">
        <v>18912</v>
      </c>
      <c r="B693" s="1" t="s">
        <v>3916</v>
      </c>
      <c r="C693" s="48" t="str">
        <f t="shared" si="20"/>
        <v>שסג אזור</v>
      </c>
      <c r="D693" s="1" t="s">
        <v>18911</v>
      </c>
      <c r="E693" s="1"/>
      <c r="F693" s="2">
        <v>1</v>
      </c>
      <c r="G693" s="2">
        <f>INDEX(תוצאות_בחירות,MATCH(C693,siot!$F$3:$F$1887,0),27)</f>
        <v>2</v>
      </c>
      <c r="H693" s="2" t="b">
        <f t="shared" si="21"/>
        <v>1</v>
      </c>
      <c r="I693" s="1" t="s">
        <v>2</v>
      </c>
      <c r="J693" s="1" t="s">
        <v>18915</v>
      </c>
      <c r="K693" s="1"/>
    </row>
    <row r="694" spans="1:11">
      <c r="A694" s="1" t="s">
        <v>18912</v>
      </c>
      <c r="B694" s="1" t="s">
        <v>3916</v>
      </c>
      <c r="C694" s="48" t="str">
        <f t="shared" si="20"/>
        <v>שסג אזור</v>
      </c>
      <c r="D694" s="1" t="s">
        <v>18911</v>
      </c>
      <c r="E694" s="1"/>
      <c r="F694" s="2">
        <v>2</v>
      </c>
      <c r="G694" s="2">
        <f>INDEX(תוצאות_בחירות,MATCH(C694,siot!$F$3:$F$1887,0),27)</f>
        <v>2</v>
      </c>
      <c r="H694" s="2" t="b">
        <f t="shared" si="21"/>
        <v>1</v>
      </c>
      <c r="I694" s="1" t="s">
        <v>2</v>
      </c>
      <c r="J694" s="1" t="s">
        <v>18914</v>
      </c>
      <c r="K694" s="1"/>
    </row>
    <row r="695" spans="1:11" hidden="1">
      <c r="A695" s="1" t="s">
        <v>18912</v>
      </c>
      <c r="B695" s="1" t="s">
        <v>3916</v>
      </c>
      <c r="C695" s="48" t="str">
        <f t="shared" si="20"/>
        <v>שסג אזור</v>
      </c>
      <c r="D695" s="1" t="s">
        <v>18911</v>
      </c>
      <c r="E695" s="1"/>
      <c r="F695" s="2">
        <v>3</v>
      </c>
      <c r="G695" s="2">
        <f>INDEX(תוצאות_בחירות,MATCH(C695,siot!$F$3:$F$1887,0),27)</f>
        <v>2</v>
      </c>
      <c r="H695" s="2" t="b">
        <f t="shared" si="21"/>
        <v>0</v>
      </c>
      <c r="I695" s="1" t="s">
        <v>2</v>
      </c>
      <c r="J695" s="1" t="s">
        <v>18913</v>
      </c>
      <c r="K695" s="1"/>
    </row>
    <row r="696" spans="1:11" hidden="1">
      <c r="A696" s="1" t="s">
        <v>18912</v>
      </c>
      <c r="B696" s="1" t="s">
        <v>3916</v>
      </c>
      <c r="C696" s="48" t="str">
        <f t="shared" si="20"/>
        <v>שסג אזור</v>
      </c>
      <c r="D696" s="1" t="s">
        <v>18911</v>
      </c>
      <c r="E696" s="1"/>
      <c r="F696" s="2">
        <v>4</v>
      </c>
      <c r="G696" s="2">
        <f>INDEX(תוצאות_בחירות,MATCH(C696,siot!$F$3:$F$1887,0),27)</f>
        <v>2</v>
      </c>
      <c r="H696" s="2" t="b">
        <f t="shared" si="21"/>
        <v>0</v>
      </c>
      <c r="I696" s="1" t="s">
        <v>2</v>
      </c>
      <c r="J696" s="1" t="s">
        <v>18910</v>
      </c>
      <c r="K696" s="1"/>
    </row>
    <row r="697" spans="1:11" hidden="1">
      <c r="A697" s="1" t="s">
        <v>18764</v>
      </c>
      <c r="B697" s="1" t="s">
        <v>70</v>
      </c>
      <c r="C697" s="48" t="str">
        <f t="shared" si="20"/>
        <v>א אילת</v>
      </c>
      <c r="D697" s="1" t="s">
        <v>18902</v>
      </c>
      <c r="E697" s="1" t="s">
        <v>3</v>
      </c>
      <c r="F697" s="2" t="s">
        <v>19548</v>
      </c>
      <c r="G697" s="2">
        <f>INDEX(תוצאות_בחירות,MATCH(C697,siot!$F$3:$F$1887,0),27)</f>
        <v>1</v>
      </c>
      <c r="H697" s="2" t="b">
        <f t="shared" si="21"/>
        <v>0</v>
      </c>
      <c r="I697" s="1"/>
      <c r="J697" s="1"/>
      <c r="K697" s="1"/>
    </row>
    <row r="698" spans="1:11">
      <c r="A698" s="1" t="s">
        <v>18764</v>
      </c>
      <c r="B698" s="1" t="s">
        <v>70</v>
      </c>
      <c r="C698" s="48" t="str">
        <f t="shared" si="20"/>
        <v>א אילת</v>
      </c>
      <c r="D698" s="1" t="s">
        <v>18902</v>
      </c>
      <c r="E698" s="1"/>
      <c r="F698" s="2">
        <v>1</v>
      </c>
      <c r="G698" s="2">
        <f>INDEX(תוצאות_בחירות,MATCH(C698,siot!$F$3:$F$1887,0),27)</f>
        <v>1</v>
      </c>
      <c r="H698" s="2" t="b">
        <f t="shared" si="21"/>
        <v>1</v>
      </c>
      <c r="I698" s="1" t="s">
        <v>2</v>
      </c>
      <c r="J698" s="1" t="s">
        <v>18909</v>
      </c>
      <c r="K698" s="1"/>
    </row>
    <row r="699" spans="1:11" hidden="1">
      <c r="A699" s="1" t="s">
        <v>18764</v>
      </c>
      <c r="B699" s="1" t="s">
        <v>70</v>
      </c>
      <c r="C699" s="48" t="str">
        <f t="shared" si="20"/>
        <v>א אילת</v>
      </c>
      <c r="D699" s="1" t="s">
        <v>18902</v>
      </c>
      <c r="E699" s="1"/>
      <c r="F699" s="2">
        <v>2</v>
      </c>
      <c r="G699" s="2">
        <f>INDEX(תוצאות_בחירות,MATCH(C699,siot!$F$3:$F$1887,0),27)</f>
        <v>1</v>
      </c>
      <c r="H699" s="2" t="b">
        <f t="shared" si="21"/>
        <v>0</v>
      </c>
      <c r="I699" s="1" t="s">
        <v>2</v>
      </c>
      <c r="J699" s="1" t="s">
        <v>18908</v>
      </c>
      <c r="K699" s="1"/>
    </row>
    <row r="700" spans="1:11" hidden="1">
      <c r="A700" s="1" t="s">
        <v>18764</v>
      </c>
      <c r="B700" s="1" t="s">
        <v>70</v>
      </c>
      <c r="C700" s="48" t="str">
        <f t="shared" si="20"/>
        <v>א אילת</v>
      </c>
      <c r="D700" s="1" t="s">
        <v>18902</v>
      </c>
      <c r="E700" s="1"/>
      <c r="F700" s="2">
        <v>3</v>
      </c>
      <c r="G700" s="2">
        <f>INDEX(תוצאות_בחירות,MATCH(C700,siot!$F$3:$F$1887,0),27)</f>
        <v>1</v>
      </c>
      <c r="H700" s="2" t="b">
        <f t="shared" si="21"/>
        <v>0</v>
      </c>
      <c r="I700" s="1" t="s">
        <v>2</v>
      </c>
      <c r="J700" s="1" t="s">
        <v>18907</v>
      </c>
      <c r="K700" s="1"/>
    </row>
    <row r="701" spans="1:11" hidden="1">
      <c r="A701" s="1" t="s">
        <v>18764</v>
      </c>
      <c r="B701" s="1" t="s">
        <v>70</v>
      </c>
      <c r="C701" s="48" t="str">
        <f t="shared" si="20"/>
        <v>א אילת</v>
      </c>
      <c r="D701" s="1" t="s">
        <v>18902</v>
      </c>
      <c r="E701" s="1"/>
      <c r="F701" s="2">
        <v>4</v>
      </c>
      <c r="G701" s="2">
        <f>INDEX(תוצאות_בחירות,MATCH(C701,siot!$F$3:$F$1887,0),27)</f>
        <v>1</v>
      </c>
      <c r="H701" s="2" t="b">
        <f t="shared" si="21"/>
        <v>0</v>
      </c>
      <c r="I701" s="1" t="s">
        <v>2</v>
      </c>
      <c r="J701" s="1" t="s">
        <v>18906</v>
      </c>
      <c r="K701" s="1"/>
    </row>
    <row r="702" spans="1:11" hidden="1">
      <c r="A702" s="1" t="s">
        <v>18764</v>
      </c>
      <c r="B702" s="1" t="s">
        <v>70</v>
      </c>
      <c r="C702" s="48" t="str">
        <f t="shared" si="20"/>
        <v>א אילת</v>
      </c>
      <c r="D702" s="1" t="s">
        <v>18902</v>
      </c>
      <c r="E702" s="1"/>
      <c r="F702" s="2">
        <v>5</v>
      </c>
      <c r="G702" s="2">
        <f>INDEX(תוצאות_בחירות,MATCH(C702,siot!$F$3:$F$1887,0),27)</f>
        <v>1</v>
      </c>
      <c r="H702" s="2" t="b">
        <f t="shared" si="21"/>
        <v>0</v>
      </c>
      <c r="I702" s="1" t="s">
        <v>2</v>
      </c>
      <c r="J702" s="1" t="s">
        <v>18905</v>
      </c>
      <c r="K702" s="1"/>
    </row>
    <row r="703" spans="1:11" hidden="1">
      <c r="A703" s="1" t="s">
        <v>18764</v>
      </c>
      <c r="B703" s="1" t="s">
        <v>70</v>
      </c>
      <c r="C703" s="48" t="str">
        <f t="shared" si="20"/>
        <v>א אילת</v>
      </c>
      <c r="D703" s="1" t="s">
        <v>18902</v>
      </c>
      <c r="E703" s="1"/>
      <c r="F703" s="2">
        <v>6</v>
      </c>
      <c r="G703" s="2">
        <f>INDEX(תוצאות_בחירות,MATCH(C703,siot!$F$3:$F$1887,0),27)</f>
        <v>1</v>
      </c>
      <c r="H703" s="2" t="b">
        <f t="shared" si="21"/>
        <v>0</v>
      </c>
      <c r="I703" s="1" t="s">
        <v>2</v>
      </c>
      <c r="J703" s="1" t="s">
        <v>18904</v>
      </c>
      <c r="K703" s="1"/>
    </row>
    <row r="704" spans="1:11" hidden="1">
      <c r="A704" s="1" t="s">
        <v>18764</v>
      </c>
      <c r="B704" s="1" t="s">
        <v>70</v>
      </c>
      <c r="C704" s="48" t="str">
        <f t="shared" si="20"/>
        <v>א אילת</v>
      </c>
      <c r="D704" s="1" t="s">
        <v>18902</v>
      </c>
      <c r="E704" s="1"/>
      <c r="F704" s="2">
        <v>7</v>
      </c>
      <c r="G704" s="2">
        <f>INDEX(תוצאות_בחירות,MATCH(C704,siot!$F$3:$F$1887,0),27)</f>
        <v>1</v>
      </c>
      <c r="H704" s="2" t="b">
        <f t="shared" si="21"/>
        <v>0</v>
      </c>
      <c r="I704" s="1" t="s">
        <v>2</v>
      </c>
      <c r="J704" s="1" t="s">
        <v>18903</v>
      </c>
      <c r="K704" s="1"/>
    </row>
    <row r="705" spans="1:11" hidden="1">
      <c r="A705" s="1" t="s">
        <v>18764</v>
      </c>
      <c r="B705" s="1" t="s">
        <v>70</v>
      </c>
      <c r="C705" s="48" t="str">
        <f t="shared" si="20"/>
        <v>א אילת</v>
      </c>
      <c r="D705" s="1" t="s">
        <v>18902</v>
      </c>
      <c r="E705" s="1"/>
      <c r="F705" s="2">
        <v>8</v>
      </c>
      <c r="G705" s="2">
        <f>INDEX(תוצאות_בחירות,MATCH(C705,siot!$F$3:$F$1887,0),27)</f>
        <v>1</v>
      </c>
      <c r="H705" s="2" t="b">
        <f t="shared" si="21"/>
        <v>0</v>
      </c>
      <c r="I705" s="1" t="s">
        <v>2</v>
      </c>
      <c r="J705" s="1" t="s">
        <v>4803</v>
      </c>
      <c r="K705" s="1"/>
    </row>
    <row r="706" spans="1:11" hidden="1">
      <c r="A706" s="1" t="s">
        <v>18764</v>
      </c>
      <c r="B706" s="1" t="s">
        <v>70</v>
      </c>
      <c r="C706" s="48" t="str">
        <f t="shared" si="20"/>
        <v>א אילת</v>
      </c>
      <c r="D706" s="1" t="s">
        <v>18902</v>
      </c>
      <c r="E706" s="1"/>
      <c r="F706" s="2">
        <v>9</v>
      </c>
      <c r="G706" s="2">
        <f>INDEX(תוצאות_בחירות,MATCH(C706,siot!$F$3:$F$1887,0),27)</f>
        <v>1</v>
      </c>
      <c r="H706" s="2" t="b">
        <f t="shared" si="21"/>
        <v>0</v>
      </c>
      <c r="I706" s="1" t="s">
        <v>2</v>
      </c>
      <c r="J706" s="1" t="s">
        <v>18901</v>
      </c>
      <c r="K706" s="1"/>
    </row>
    <row r="707" spans="1:11" hidden="1">
      <c r="A707" s="1" t="s">
        <v>18764</v>
      </c>
      <c r="B707" s="1" t="s">
        <v>1210</v>
      </c>
      <c r="C707" s="48" t="str">
        <f t="shared" si="20"/>
        <v>ח אילת</v>
      </c>
      <c r="D707" s="1" t="s">
        <v>18892</v>
      </c>
      <c r="E707" s="1" t="s">
        <v>18</v>
      </c>
      <c r="F707" s="2" t="s">
        <v>19548</v>
      </c>
      <c r="G707" s="2">
        <f>INDEX(תוצאות_בחירות,MATCH(C707,siot!$F$3:$F$1887,0),27)</f>
        <v>0</v>
      </c>
      <c r="H707" s="2" t="b">
        <f t="shared" si="21"/>
        <v>0</v>
      </c>
      <c r="I707" s="1"/>
      <c r="J707" s="1"/>
      <c r="K707" s="1"/>
    </row>
    <row r="708" spans="1:11" hidden="1">
      <c r="A708" s="1" t="s">
        <v>18764</v>
      </c>
      <c r="B708" s="1" t="s">
        <v>1210</v>
      </c>
      <c r="C708" s="48" t="str">
        <f t="shared" ref="C708:C771" si="22">B708&amp;" "&amp;A708</f>
        <v>ח אילת</v>
      </c>
      <c r="D708" s="1" t="s">
        <v>18892</v>
      </c>
      <c r="E708" s="1" t="s">
        <v>17</v>
      </c>
      <c r="F708" s="2">
        <v>1</v>
      </c>
      <c r="G708" s="2">
        <f>INDEX(תוצאות_בחירות,MATCH(C708,siot!$F$3:$F$1887,0),27)</f>
        <v>0</v>
      </c>
      <c r="H708" s="2" t="b">
        <f t="shared" ref="H708:H771" si="23">IF(OR(F708&lt;G708,G708=F708),TRUE,FALSE)</f>
        <v>0</v>
      </c>
      <c r="I708" s="1" t="s">
        <v>2</v>
      </c>
      <c r="J708" s="1" t="s">
        <v>18900</v>
      </c>
      <c r="K708" s="1"/>
    </row>
    <row r="709" spans="1:11" hidden="1">
      <c r="A709" s="1" t="s">
        <v>18764</v>
      </c>
      <c r="B709" s="1" t="s">
        <v>1210</v>
      </c>
      <c r="C709" s="48" t="str">
        <f t="shared" si="22"/>
        <v>ח אילת</v>
      </c>
      <c r="D709" s="1" t="s">
        <v>18892</v>
      </c>
      <c r="E709" s="1"/>
      <c r="F709" s="2">
        <v>2</v>
      </c>
      <c r="G709" s="2">
        <f>INDEX(תוצאות_בחירות,MATCH(C709,siot!$F$3:$F$1887,0),27)</f>
        <v>0</v>
      </c>
      <c r="H709" s="2" t="b">
        <f t="shared" si="23"/>
        <v>0</v>
      </c>
      <c r="I709" s="1" t="s">
        <v>2</v>
      </c>
      <c r="J709" s="1" t="s">
        <v>18899</v>
      </c>
      <c r="K709" s="1"/>
    </row>
    <row r="710" spans="1:11" hidden="1">
      <c r="A710" s="1" t="s">
        <v>18764</v>
      </c>
      <c r="B710" s="1" t="s">
        <v>1210</v>
      </c>
      <c r="C710" s="48" t="str">
        <f t="shared" si="22"/>
        <v>ח אילת</v>
      </c>
      <c r="D710" s="1" t="s">
        <v>18892</v>
      </c>
      <c r="E710" s="1"/>
      <c r="F710" s="2">
        <v>3</v>
      </c>
      <c r="G710" s="2">
        <f>INDEX(תוצאות_בחירות,MATCH(C710,siot!$F$3:$F$1887,0),27)</f>
        <v>0</v>
      </c>
      <c r="H710" s="2" t="b">
        <f t="shared" si="23"/>
        <v>0</v>
      </c>
      <c r="I710" s="1" t="s">
        <v>2</v>
      </c>
      <c r="J710" s="1" t="s">
        <v>18898</v>
      </c>
      <c r="K710" s="1"/>
    </row>
    <row r="711" spans="1:11" hidden="1">
      <c r="A711" s="1" t="s">
        <v>18764</v>
      </c>
      <c r="B711" s="1" t="s">
        <v>1210</v>
      </c>
      <c r="C711" s="48" t="str">
        <f t="shared" si="22"/>
        <v>ח אילת</v>
      </c>
      <c r="D711" s="1" t="s">
        <v>18892</v>
      </c>
      <c r="E711" s="1"/>
      <c r="F711" s="2">
        <v>4</v>
      </c>
      <c r="G711" s="2">
        <f>INDEX(תוצאות_בחירות,MATCH(C711,siot!$F$3:$F$1887,0),27)</f>
        <v>0</v>
      </c>
      <c r="H711" s="2" t="b">
        <f t="shared" si="23"/>
        <v>0</v>
      </c>
      <c r="I711" s="1" t="s">
        <v>2</v>
      </c>
      <c r="J711" s="1" t="s">
        <v>18897</v>
      </c>
      <c r="K711" s="1"/>
    </row>
    <row r="712" spans="1:11" hidden="1">
      <c r="A712" s="1" t="s">
        <v>18764</v>
      </c>
      <c r="B712" s="1" t="s">
        <v>1210</v>
      </c>
      <c r="C712" s="48" t="str">
        <f t="shared" si="22"/>
        <v>ח אילת</v>
      </c>
      <c r="D712" s="1" t="s">
        <v>18892</v>
      </c>
      <c r="E712" s="1"/>
      <c r="F712" s="2">
        <v>5</v>
      </c>
      <c r="G712" s="2">
        <f>INDEX(תוצאות_בחירות,MATCH(C712,siot!$F$3:$F$1887,0),27)</f>
        <v>0</v>
      </c>
      <c r="H712" s="2" t="b">
        <f t="shared" si="23"/>
        <v>0</v>
      </c>
      <c r="I712" s="1" t="s">
        <v>2</v>
      </c>
      <c r="J712" s="1" t="s">
        <v>18896</v>
      </c>
      <c r="K712" s="1"/>
    </row>
    <row r="713" spans="1:11" hidden="1">
      <c r="A713" s="1" t="s">
        <v>18764</v>
      </c>
      <c r="B713" s="1" t="s">
        <v>1210</v>
      </c>
      <c r="C713" s="48" t="str">
        <f t="shared" si="22"/>
        <v>ח אילת</v>
      </c>
      <c r="D713" s="1" t="s">
        <v>18892</v>
      </c>
      <c r="E713" s="1"/>
      <c r="F713" s="2">
        <v>6</v>
      </c>
      <c r="G713" s="2">
        <f>INDEX(תוצאות_בחירות,MATCH(C713,siot!$F$3:$F$1887,0),27)</f>
        <v>0</v>
      </c>
      <c r="H713" s="2" t="b">
        <f t="shared" si="23"/>
        <v>0</v>
      </c>
      <c r="I713" s="1" t="s">
        <v>2</v>
      </c>
      <c r="J713" s="1" t="s">
        <v>18895</v>
      </c>
      <c r="K713" s="1"/>
    </row>
    <row r="714" spans="1:11" hidden="1">
      <c r="A714" s="1" t="s">
        <v>18764</v>
      </c>
      <c r="B714" s="1" t="s">
        <v>1210</v>
      </c>
      <c r="C714" s="48" t="str">
        <f t="shared" si="22"/>
        <v>ח אילת</v>
      </c>
      <c r="D714" s="1" t="s">
        <v>18892</v>
      </c>
      <c r="E714" s="1"/>
      <c r="F714" s="2">
        <v>7</v>
      </c>
      <c r="G714" s="2">
        <f>INDEX(תוצאות_בחירות,MATCH(C714,siot!$F$3:$F$1887,0),27)</f>
        <v>0</v>
      </c>
      <c r="H714" s="2" t="b">
        <f t="shared" si="23"/>
        <v>0</v>
      </c>
      <c r="I714" s="1" t="s">
        <v>2</v>
      </c>
      <c r="J714" s="1" t="s">
        <v>18894</v>
      </c>
      <c r="K714" s="1"/>
    </row>
    <row r="715" spans="1:11" hidden="1">
      <c r="A715" s="1" t="s">
        <v>18764</v>
      </c>
      <c r="B715" s="1" t="s">
        <v>1210</v>
      </c>
      <c r="C715" s="48" t="str">
        <f t="shared" si="22"/>
        <v>ח אילת</v>
      </c>
      <c r="D715" s="1" t="s">
        <v>18892</v>
      </c>
      <c r="E715" s="1"/>
      <c r="F715" s="2">
        <v>8</v>
      </c>
      <c r="G715" s="2">
        <f>INDEX(תוצאות_בחירות,MATCH(C715,siot!$F$3:$F$1887,0),27)</f>
        <v>0</v>
      </c>
      <c r="H715" s="2" t="b">
        <f t="shared" si="23"/>
        <v>0</v>
      </c>
      <c r="I715" s="1" t="s">
        <v>2</v>
      </c>
      <c r="J715" s="1" t="s">
        <v>18893</v>
      </c>
      <c r="K715" s="1"/>
    </row>
    <row r="716" spans="1:11" hidden="1">
      <c r="A716" s="1" t="s">
        <v>18764</v>
      </c>
      <c r="B716" s="1" t="s">
        <v>1210</v>
      </c>
      <c r="C716" s="48" t="str">
        <f t="shared" si="22"/>
        <v>ח אילת</v>
      </c>
      <c r="D716" s="1" t="s">
        <v>18892</v>
      </c>
      <c r="E716" s="1"/>
      <c r="F716" s="2">
        <v>9</v>
      </c>
      <c r="G716" s="2">
        <f>INDEX(תוצאות_בחירות,MATCH(C716,siot!$F$3:$F$1887,0),27)</f>
        <v>0</v>
      </c>
      <c r="H716" s="2" t="b">
        <f t="shared" si="23"/>
        <v>0</v>
      </c>
      <c r="I716" s="1" t="s">
        <v>2</v>
      </c>
      <c r="J716" s="1" t="s">
        <v>18891</v>
      </c>
      <c r="K716" s="1"/>
    </row>
    <row r="717" spans="1:11" hidden="1">
      <c r="A717" s="1" t="s">
        <v>18764</v>
      </c>
      <c r="B717" s="1" t="s">
        <v>1007</v>
      </c>
      <c r="C717" s="48" t="str">
        <f t="shared" si="22"/>
        <v>טב אילת</v>
      </c>
      <c r="D717" s="1" t="s">
        <v>3568</v>
      </c>
      <c r="E717" s="1" t="s">
        <v>3</v>
      </c>
      <c r="F717" s="2" t="s">
        <v>19548</v>
      </c>
      <c r="G717" s="2">
        <f>INDEX(תוצאות_בחירות,MATCH(C717,siot!$F$3:$F$1887,0),27)</f>
        <v>0</v>
      </c>
      <c r="H717" s="2" t="b">
        <f t="shared" si="23"/>
        <v>0</v>
      </c>
      <c r="I717" s="1"/>
      <c r="J717" s="1"/>
      <c r="K717" s="1"/>
    </row>
    <row r="718" spans="1:11" hidden="1">
      <c r="A718" s="1" t="s">
        <v>18764</v>
      </c>
      <c r="B718" s="1" t="s">
        <v>1007</v>
      </c>
      <c r="C718" s="48" t="str">
        <f t="shared" si="22"/>
        <v>טב אילת</v>
      </c>
      <c r="D718" s="1" t="s">
        <v>3568</v>
      </c>
      <c r="E718" s="1"/>
      <c r="F718" s="2">
        <v>1</v>
      </c>
      <c r="G718" s="2">
        <f>INDEX(תוצאות_בחירות,MATCH(C718,siot!$F$3:$F$1887,0),27)</f>
        <v>0</v>
      </c>
      <c r="H718" s="2" t="b">
        <f t="shared" si="23"/>
        <v>0</v>
      </c>
      <c r="I718" s="1" t="s">
        <v>2</v>
      </c>
      <c r="J718" s="1" t="s">
        <v>18890</v>
      </c>
      <c r="K718" s="1"/>
    </row>
    <row r="719" spans="1:11" hidden="1">
      <c r="A719" s="1" t="s">
        <v>18764</v>
      </c>
      <c r="B719" s="1" t="s">
        <v>1007</v>
      </c>
      <c r="C719" s="48" t="str">
        <f t="shared" si="22"/>
        <v>טב אילת</v>
      </c>
      <c r="D719" s="1" t="s">
        <v>3568</v>
      </c>
      <c r="E719" s="1"/>
      <c r="F719" s="2">
        <v>2</v>
      </c>
      <c r="G719" s="2">
        <f>INDEX(תוצאות_בחירות,MATCH(C719,siot!$F$3:$F$1887,0),27)</f>
        <v>0</v>
      </c>
      <c r="H719" s="2" t="b">
        <f t="shared" si="23"/>
        <v>0</v>
      </c>
      <c r="I719" s="1" t="s">
        <v>2</v>
      </c>
      <c r="J719" s="1" t="s">
        <v>18889</v>
      </c>
      <c r="K719" s="1"/>
    </row>
    <row r="720" spans="1:11" hidden="1">
      <c r="A720" s="1" t="s">
        <v>18764</v>
      </c>
      <c r="B720" s="1" t="s">
        <v>1007</v>
      </c>
      <c r="C720" s="48" t="str">
        <f t="shared" si="22"/>
        <v>טב אילת</v>
      </c>
      <c r="D720" s="1" t="s">
        <v>3568</v>
      </c>
      <c r="E720" s="1"/>
      <c r="F720" s="2">
        <v>3</v>
      </c>
      <c r="G720" s="2">
        <f>INDEX(תוצאות_בחירות,MATCH(C720,siot!$F$3:$F$1887,0),27)</f>
        <v>0</v>
      </c>
      <c r="H720" s="2" t="b">
        <f t="shared" si="23"/>
        <v>0</v>
      </c>
      <c r="I720" s="1" t="s">
        <v>2</v>
      </c>
      <c r="J720" s="1" t="s">
        <v>18888</v>
      </c>
      <c r="K720" s="1"/>
    </row>
    <row r="721" spans="1:11" hidden="1">
      <c r="A721" s="1" t="s">
        <v>18764</v>
      </c>
      <c r="B721" s="1" t="s">
        <v>1007</v>
      </c>
      <c r="C721" s="48" t="str">
        <f t="shared" si="22"/>
        <v>טב אילת</v>
      </c>
      <c r="D721" s="1" t="s">
        <v>3568</v>
      </c>
      <c r="E721" s="1"/>
      <c r="F721" s="2">
        <v>4</v>
      </c>
      <c r="G721" s="2">
        <f>INDEX(תוצאות_בחירות,MATCH(C721,siot!$F$3:$F$1887,0),27)</f>
        <v>0</v>
      </c>
      <c r="H721" s="2" t="b">
        <f t="shared" si="23"/>
        <v>0</v>
      </c>
      <c r="I721" s="1" t="s">
        <v>2</v>
      </c>
      <c r="J721" s="1" t="s">
        <v>18887</v>
      </c>
      <c r="K721" s="1"/>
    </row>
    <row r="722" spans="1:11" hidden="1">
      <c r="A722" s="1" t="s">
        <v>18764</v>
      </c>
      <c r="B722" s="1" t="s">
        <v>1007</v>
      </c>
      <c r="C722" s="48" t="str">
        <f t="shared" si="22"/>
        <v>טב אילת</v>
      </c>
      <c r="D722" s="1" t="s">
        <v>3568</v>
      </c>
      <c r="E722" s="1"/>
      <c r="F722" s="2">
        <v>5</v>
      </c>
      <c r="G722" s="2">
        <f>INDEX(תוצאות_בחירות,MATCH(C722,siot!$F$3:$F$1887,0),27)</f>
        <v>0</v>
      </c>
      <c r="H722" s="2" t="b">
        <f t="shared" si="23"/>
        <v>0</v>
      </c>
      <c r="I722" s="1" t="s">
        <v>2</v>
      </c>
      <c r="J722" s="1" t="s">
        <v>18886</v>
      </c>
      <c r="K722" s="1"/>
    </row>
    <row r="723" spans="1:11" hidden="1">
      <c r="A723" s="1" t="s">
        <v>18764</v>
      </c>
      <c r="B723" s="1" t="s">
        <v>1007</v>
      </c>
      <c r="C723" s="48" t="str">
        <f t="shared" si="22"/>
        <v>טב אילת</v>
      </c>
      <c r="D723" s="1" t="s">
        <v>3568</v>
      </c>
      <c r="E723" s="1"/>
      <c r="F723" s="2">
        <v>6</v>
      </c>
      <c r="G723" s="2">
        <f>INDEX(תוצאות_בחירות,MATCH(C723,siot!$F$3:$F$1887,0),27)</f>
        <v>0</v>
      </c>
      <c r="H723" s="2" t="b">
        <f t="shared" si="23"/>
        <v>0</v>
      </c>
      <c r="I723" s="1" t="s">
        <v>2</v>
      </c>
      <c r="J723" s="1" t="s">
        <v>18885</v>
      </c>
      <c r="K723" s="1"/>
    </row>
    <row r="724" spans="1:11" hidden="1">
      <c r="A724" s="1" t="s">
        <v>18764</v>
      </c>
      <c r="B724" s="1" t="s">
        <v>1007</v>
      </c>
      <c r="C724" s="48" t="str">
        <f t="shared" si="22"/>
        <v>טב אילת</v>
      </c>
      <c r="D724" s="1" t="s">
        <v>3568</v>
      </c>
      <c r="E724" s="1"/>
      <c r="F724" s="2">
        <v>7</v>
      </c>
      <c r="G724" s="2">
        <f>INDEX(תוצאות_בחירות,MATCH(C724,siot!$F$3:$F$1887,0),27)</f>
        <v>0</v>
      </c>
      <c r="H724" s="2" t="b">
        <f t="shared" si="23"/>
        <v>0</v>
      </c>
      <c r="I724" s="1" t="s">
        <v>2</v>
      </c>
      <c r="J724" s="1" t="s">
        <v>18884</v>
      </c>
      <c r="K724" s="1"/>
    </row>
    <row r="725" spans="1:11" hidden="1">
      <c r="A725" s="1" t="s">
        <v>18764</v>
      </c>
      <c r="B725" s="1" t="s">
        <v>1007</v>
      </c>
      <c r="C725" s="48" t="str">
        <f t="shared" si="22"/>
        <v>טב אילת</v>
      </c>
      <c r="D725" s="1" t="s">
        <v>3568</v>
      </c>
      <c r="E725" s="1"/>
      <c r="F725" s="2">
        <v>8</v>
      </c>
      <c r="G725" s="2">
        <f>INDEX(תוצאות_בחירות,MATCH(C725,siot!$F$3:$F$1887,0),27)</f>
        <v>0</v>
      </c>
      <c r="H725" s="2" t="b">
        <f t="shared" si="23"/>
        <v>0</v>
      </c>
      <c r="I725" s="1" t="s">
        <v>2</v>
      </c>
      <c r="J725" s="1" t="s">
        <v>18883</v>
      </c>
      <c r="K725" s="1"/>
    </row>
    <row r="726" spans="1:11" hidden="1">
      <c r="A726" s="1" t="s">
        <v>18764</v>
      </c>
      <c r="B726" s="1" t="s">
        <v>1007</v>
      </c>
      <c r="C726" s="48" t="str">
        <f t="shared" si="22"/>
        <v>טב אילת</v>
      </c>
      <c r="D726" s="1" t="s">
        <v>3568</v>
      </c>
      <c r="E726" s="1"/>
      <c r="F726" s="2">
        <v>9</v>
      </c>
      <c r="G726" s="2">
        <f>INDEX(תוצאות_בחירות,MATCH(C726,siot!$F$3:$F$1887,0),27)</f>
        <v>0</v>
      </c>
      <c r="H726" s="2" t="b">
        <f t="shared" si="23"/>
        <v>0</v>
      </c>
      <c r="I726" s="1" t="s">
        <v>2</v>
      </c>
      <c r="J726" s="1" t="s">
        <v>18882</v>
      </c>
      <c r="K726" s="1"/>
    </row>
    <row r="727" spans="1:11" hidden="1">
      <c r="A727" s="1" t="s">
        <v>18764</v>
      </c>
      <c r="B727" s="1" t="s">
        <v>1007</v>
      </c>
      <c r="C727" s="48" t="str">
        <f t="shared" si="22"/>
        <v>טב אילת</v>
      </c>
      <c r="D727" s="1" t="s">
        <v>3568</v>
      </c>
      <c r="E727" s="1"/>
      <c r="F727" s="2">
        <v>10</v>
      </c>
      <c r="G727" s="2">
        <f>INDEX(תוצאות_בחירות,MATCH(C727,siot!$F$3:$F$1887,0),27)</f>
        <v>0</v>
      </c>
      <c r="H727" s="2" t="b">
        <f t="shared" si="23"/>
        <v>0</v>
      </c>
      <c r="I727" s="1" t="s">
        <v>2</v>
      </c>
      <c r="J727" s="1" t="s">
        <v>18881</v>
      </c>
      <c r="K727" s="1"/>
    </row>
    <row r="728" spans="1:11" hidden="1">
      <c r="A728" s="1" t="s">
        <v>18764</v>
      </c>
      <c r="B728" s="1" t="s">
        <v>1007</v>
      </c>
      <c r="C728" s="48" t="str">
        <f t="shared" si="22"/>
        <v>טב אילת</v>
      </c>
      <c r="D728" s="1" t="s">
        <v>3568</v>
      </c>
      <c r="E728" s="1"/>
      <c r="F728" s="2">
        <v>11</v>
      </c>
      <c r="G728" s="2">
        <f>INDEX(תוצאות_בחירות,MATCH(C728,siot!$F$3:$F$1887,0),27)</f>
        <v>0</v>
      </c>
      <c r="H728" s="2" t="b">
        <f t="shared" si="23"/>
        <v>0</v>
      </c>
      <c r="I728" s="1" t="s">
        <v>2</v>
      </c>
      <c r="J728" s="1" t="s">
        <v>18880</v>
      </c>
      <c r="K728" s="1"/>
    </row>
    <row r="729" spans="1:11" hidden="1">
      <c r="A729" s="1" t="s">
        <v>18764</v>
      </c>
      <c r="B729" s="1" t="s">
        <v>1194</v>
      </c>
      <c r="C729" s="48" t="str">
        <f t="shared" si="22"/>
        <v>יד אילת</v>
      </c>
      <c r="D729" s="1" t="s">
        <v>18863</v>
      </c>
      <c r="E729" s="1" t="s">
        <v>18</v>
      </c>
      <c r="F729" s="2" t="s">
        <v>19548</v>
      </c>
      <c r="G729" s="2">
        <f>INDEX(תוצאות_בחירות,MATCH(C729,siot!$F$3:$F$1887,0),27)</f>
        <v>5</v>
      </c>
      <c r="H729" s="2" t="b">
        <f t="shared" si="23"/>
        <v>0</v>
      </c>
      <c r="I729" s="1"/>
      <c r="J729" s="1"/>
      <c r="K729" s="1"/>
    </row>
    <row r="730" spans="1:11">
      <c r="A730" s="1" t="s">
        <v>18764</v>
      </c>
      <c r="B730" s="1" t="s">
        <v>1194</v>
      </c>
      <c r="C730" s="48" t="str">
        <f t="shared" si="22"/>
        <v>יד אילת</v>
      </c>
      <c r="D730" s="1" t="s">
        <v>18863</v>
      </c>
      <c r="E730" s="1" t="s">
        <v>17</v>
      </c>
      <c r="F730" s="2">
        <v>1</v>
      </c>
      <c r="G730" s="2">
        <f>INDEX(תוצאות_בחירות,MATCH(C730,siot!$F$3:$F$1887,0),27)</f>
        <v>5</v>
      </c>
      <c r="H730" s="2" t="b">
        <f t="shared" si="23"/>
        <v>1</v>
      </c>
      <c r="I730" s="1" t="s">
        <v>2</v>
      </c>
      <c r="J730" s="1" t="s">
        <v>18879</v>
      </c>
      <c r="K730" s="1"/>
    </row>
    <row r="731" spans="1:11">
      <c r="A731" s="1" t="s">
        <v>18764</v>
      </c>
      <c r="B731" s="1" t="s">
        <v>1194</v>
      </c>
      <c r="C731" s="48" t="str">
        <f t="shared" si="22"/>
        <v>יד אילת</v>
      </c>
      <c r="D731" s="1" t="s">
        <v>18863</v>
      </c>
      <c r="E731" s="1"/>
      <c r="F731" s="2">
        <v>2</v>
      </c>
      <c r="G731" s="2">
        <f>INDEX(תוצאות_בחירות,MATCH(C731,siot!$F$3:$F$1887,0),27)</f>
        <v>5</v>
      </c>
      <c r="H731" s="2" t="b">
        <f t="shared" si="23"/>
        <v>1</v>
      </c>
      <c r="I731" s="1" t="s">
        <v>2</v>
      </c>
      <c r="J731" s="1" t="s">
        <v>18878</v>
      </c>
      <c r="K731" s="1"/>
    </row>
    <row r="732" spans="1:11">
      <c r="A732" s="1" t="s">
        <v>18764</v>
      </c>
      <c r="B732" s="1" t="s">
        <v>1194</v>
      </c>
      <c r="C732" s="48" t="str">
        <f t="shared" si="22"/>
        <v>יד אילת</v>
      </c>
      <c r="D732" s="1" t="s">
        <v>18863</v>
      </c>
      <c r="E732" s="1"/>
      <c r="F732" s="2">
        <v>3</v>
      </c>
      <c r="G732" s="2">
        <f>INDEX(תוצאות_בחירות,MATCH(C732,siot!$F$3:$F$1887,0),27)</f>
        <v>5</v>
      </c>
      <c r="H732" s="2" t="b">
        <f t="shared" si="23"/>
        <v>1</v>
      </c>
      <c r="I732" s="1" t="s">
        <v>2</v>
      </c>
      <c r="J732" s="1" t="s">
        <v>18877</v>
      </c>
      <c r="K732" s="1">
        <v>1</v>
      </c>
    </row>
    <row r="733" spans="1:11">
      <c r="A733" s="1" t="s">
        <v>18764</v>
      </c>
      <c r="B733" s="1" t="s">
        <v>1194</v>
      </c>
      <c r="C733" s="48" t="str">
        <f t="shared" si="22"/>
        <v>יד אילת</v>
      </c>
      <c r="D733" s="1" t="s">
        <v>18863</v>
      </c>
      <c r="E733" s="1"/>
      <c r="F733" s="2">
        <v>4</v>
      </c>
      <c r="G733" s="2">
        <f>INDEX(תוצאות_בחירות,MATCH(C733,siot!$F$3:$F$1887,0),27)</f>
        <v>5</v>
      </c>
      <c r="H733" s="2" t="b">
        <f t="shared" si="23"/>
        <v>1</v>
      </c>
      <c r="I733" s="1" t="s">
        <v>2</v>
      </c>
      <c r="J733" s="1" t="s">
        <v>18876</v>
      </c>
      <c r="K733" s="1"/>
    </row>
    <row r="734" spans="1:11">
      <c r="A734" s="1" t="s">
        <v>18764</v>
      </c>
      <c r="B734" s="1" t="s">
        <v>1194</v>
      </c>
      <c r="C734" s="48" t="str">
        <f t="shared" si="22"/>
        <v>יד אילת</v>
      </c>
      <c r="D734" s="1" t="s">
        <v>18863</v>
      </c>
      <c r="E734" s="1"/>
      <c r="F734" s="2">
        <v>5</v>
      </c>
      <c r="G734" s="2">
        <f>INDEX(תוצאות_בחירות,MATCH(C734,siot!$F$3:$F$1887,0),27)</f>
        <v>5</v>
      </c>
      <c r="H734" s="2" t="b">
        <f t="shared" si="23"/>
        <v>1</v>
      </c>
      <c r="I734" s="1" t="s">
        <v>2</v>
      </c>
      <c r="J734" s="1" t="s">
        <v>18875</v>
      </c>
      <c r="K734" s="1"/>
    </row>
    <row r="735" spans="1:11" hidden="1">
      <c r="A735" s="1" t="s">
        <v>18764</v>
      </c>
      <c r="B735" s="1" t="s">
        <v>1194</v>
      </c>
      <c r="C735" s="48" t="str">
        <f t="shared" si="22"/>
        <v>יד אילת</v>
      </c>
      <c r="D735" s="1" t="s">
        <v>18863</v>
      </c>
      <c r="E735" s="1"/>
      <c r="F735" s="2">
        <v>6</v>
      </c>
      <c r="G735" s="2">
        <f>INDEX(תוצאות_בחירות,MATCH(C735,siot!$F$3:$F$1887,0),27)</f>
        <v>5</v>
      </c>
      <c r="H735" s="2" t="b">
        <f t="shared" si="23"/>
        <v>0</v>
      </c>
      <c r="I735" s="1" t="s">
        <v>2</v>
      </c>
      <c r="J735" s="1" t="s">
        <v>18874</v>
      </c>
      <c r="K735" s="1"/>
    </row>
    <row r="736" spans="1:11" hidden="1">
      <c r="A736" s="1" t="s">
        <v>18764</v>
      </c>
      <c r="B736" s="1" t="s">
        <v>1194</v>
      </c>
      <c r="C736" s="48" t="str">
        <f t="shared" si="22"/>
        <v>יד אילת</v>
      </c>
      <c r="D736" s="1" t="s">
        <v>18863</v>
      </c>
      <c r="E736" s="1"/>
      <c r="F736" s="2">
        <v>7</v>
      </c>
      <c r="G736" s="2">
        <f>INDEX(תוצאות_בחירות,MATCH(C736,siot!$F$3:$F$1887,0),27)</f>
        <v>5</v>
      </c>
      <c r="H736" s="2" t="b">
        <f t="shared" si="23"/>
        <v>0</v>
      </c>
      <c r="I736" s="1" t="s">
        <v>2</v>
      </c>
      <c r="J736" s="1" t="s">
        <v>18873</v>
      </c>
      <c r="K736" s="1"/>
    </row>
    <row r="737" spans="1:11" hidden="1">
      <c r="A737" s="1" t="s">
        <v>18764</v>
      </c>
      <c r="B737" s="1" t="s">
        <v>1194</v>
      </c>
      <c r="C737" s="48" t="str">
        <f t="shared" si="22"/>
        <v>יד אילת</v>
      </c>
      <c r="D737" s="1" t="s">
        <v>18863</v>
      </c>
      <c r="E737" s="1"/>
      <c r="F737" s="2">
        <v>8</v>
      </c>
      <c r="G737" s="2">
        <f>INDEX(תוצאות_בחירות,MATCH(C737,siot!$F$3:$F$1887,0),27)</f>
        <v>5</v>
      </c>
      <c r="H737" s="2" t="b">
        <f t="shared" si="23"/>
        <v>0</v>
      </c>
      <c r="I737" s="1" t="s">
        <v>2</v>
      </c>
      <c r="J737" s="1" t="s">
        <v>18872</v>
      </c>
      <c r="K737" s="1"/>
    </row>
    <row r="738" spans="1:11" hidden="1">
      <c r="A738" s="1" t="s">
        <v>18764</v>
      </c>
      <c r="B738" s="1" t="s">
        <v>1194</v>
      </c>
      <c r="C738" s="48" t="str">
        <f t="shared" si="22"/>
        <v>יד אילת</v>
      </c>
      <c r="D738" s="1" t="s">
        <v>18863</v>
      </c>
      <c r="E738" s="1"/>
      <c r="F738" s="2">
        <v>9</v>
      </c>
      <c r="G738" s="2">
        <f>INDEX(תוצאות_בחירות,MATCH(C738,siot!$F$3:$F$1887,0),27)</f>
        <v>5</v>
      </c>
      <c r="H738" s="2" t="b">
        <f t="shared" si="23"/>
        <v>0</v>
      </c>
      <c r="I738" s="1" t="s">
        <v>2</v>
      </c>
      <c r="J738" s="1" t="s">
        <v>18871</v>
      </c>
      <c r="K738" s="1"/>
    </row>
    <row r="739" spans="1:11" hidden="1">
      <c r="A739" s="1" t="s">
        <v>18764</v>
      </c>
      <c r="B739" s="1" t="s">
        <v>1194</v>
      </c>
      <c r="C739" s="48" t="str">
        <f t="shared" si="22"/>
        <v>יד אילת</v>
      </c>
      <c r="D739" s="1" t="s">
        <v>18863</v>
      </c>
      <c r="E739" s="1"/>
      <c r="F739" s="2">
        <v>10</v>
      </c>
      <c r="G739" s="2">
        <f>INDEX(תוצאות_בחירות,MATCH(C739,siot!$F$3:$F$1887,0),27)</f>
        <v>5</v>
      </c>
      <c r="H739" s="2" t="b">
        <f t="shared" si="23"/>
        <v>0</v>
      </c>
      <c r="I739" s="1" t="s">
        <v>2</v>
      </c>
      <c r="J739" s="1" t="s">
        <v>18870</v>
      </c>
      <c r="K739" s="1"/>
    </row>
    <row r="740" spans="1:11" hidden="1">
      <c r="A740" s="1" t="s">
        <v>18764</v>
      </c>
      <c r="B740" s="1" t="s">
        <v>1194</v>
      </c>
      <c r="C740" s="48" t="str">
        <f t="shared" si="22"/>
        <v>יד אילת</v>
      </c>
      <c r="D740" s="1" t="s">
        <v>18863</v>
      </c>
      <c r="E740" s="1"/>
      <c r="F740" s="2">
        <v>11</v>
      </c>
      <c r="G740" s="2">
        <f>INDEX(תוצאות_בחירות,MATCH(C740,siot!$F$3:$F$1887,0),27)</f>
        <v>5</v>
      </c>
      <c r="H740" s="2" t="b">
        <f t="shared" si="23"/>
        <v>0</v>
      </c>
      <c r="I740" s="1" t="s">
        <v>2</v>
      </c>
      <c r="J740" s="1" t="s">
        <v>18869</v>
      </c>
      <c r="K740" s="1"/>
    </row>
    <row r="741" spans="1:11" hidden="1">
      <c r="A741" s="1" t="s">
        <v>18764</v>
      </c>
      <c r="B741" s="1" t="s">
        <v>1194</v>
      </c>
      <c r="C741" s="48" t="str">
        <f t="shared" si="22"/>
        <v>יד אילת</v>
      </c>
      <c r="D741" s="1" t="s">
        <v>18863</v>
      </c>
      <c r="E741" s="1"/>
      <c r="F741" s="2">
        <v>12</v>
      </c>
      <c r="G741" s="2">
        <f>INDEX(תוצאות_בחירות,MATCH(C741,siot!$F$3:$F$1887,0),27)</f>
        <v>5</v>
      </c>
      <c r="H741" s="2" t="b">
        <f t="shared" si="23"/>
        <v>0</v>
      </c>
      <c r="I741" s="1" t="s">
        <v>2</v>
      </c>
      <c r="J741" s="1" t="s">
        <v>18868</v>
      </c>
      <c r="K741" s="1"/>
    </row>
    <row r="742" spans="1:11" hidden="1">
      <c r="A742" s="1" t="s">
        <v>18764</v>
      </c>
      <c r="B742" s="1" t="s">
        <v>1194</v>
      </c>
      <c r="C742" s="48" t="str">
        <f t="shared" si="22"/>
        <v>יד אילת</v>
      </c>
      <c r="D742" s="1" t="s">
        <v>18863</v>
      </c>
      <c r="E742" s="1"/>
      <c r="F742" s="2">
        <v>13</v>
      </c>
      <c r="G742" s="2">
        <f>INDEX(תוצאות_בחירות,MATCH(C742,siot!$F$3:$F$1887,0),27)</f>
        <v>5</v>
      </c>
      <c r="H742" s="2" t="b">
        <f t="shared" si="23"/>
        <v>0</v>
      </c>
      <c r="I742" s="1" t="s">
        <v>2</v>
      </c>
      <c r="J742" s="1" t="s">
        <v>18867</v>
      </c>
      <c r="K742" s="1"/>
    </row>
    <row r="743" spans="1:11" hidden="1">
      <c r="A743" s="1" t="s">
        <v>18764</v>
      </c>
      <c r="B743" s="1" t="s">
        <v>1194</v>
      </c>
      <c r="C743" s="48" t="str">
        <f t="shared" si="22"/>
        <v>יד אילת</v>
      </c>
      <c r="D743" s="1" t="s">
        <v>18863</v>
      </c>
      <c r="E743" s="1"/>
      <c r="F743" s="2">
        <v>14</v>
      </c>
      <c r="G743" s="2">
        <f>INDEX(תוצאות_בחירות,MATCH(C743,siot!$F$3:$F$1887,0),27)</f>
        <v>5</v>
      </c>
      <c r="H743" s="2" t="b">
        <f t="shared" si="23"/>
        <v>0</v>
      </c>
      <c r="I743" s="1" t="s">
        <v>2</v>
      </c>
      <c r="J743" s="1" t="s">
        <v>18866</v>
      </c>
      <c r="K743" s="1"/>
    </row>
    <row r="744" spans="1:11" hidden="1">
      <c r="A744" s="1" t="s">
        <v>18764</v>
      </c>
      <c r="B744" s="1" t="s">
        <v>1194</v>
      </c>
      <c r="C744" s="48" t="str">
        <f t="shared" si="22"/>
        <v>יד אילת</v>
      </c>
      <c r="D744" s="1" t="s">
        <v>18863</v>
      </c>
      <c r="E744" s="1"/>
      <c r="F744" s="2">
        <v>15</v>
      </c>
      <c r="G744" s="2">
        <f>INDEX(תוצאות_בחירות,MATCH(C744,siot!$F$3:$F$1887,0),27)</f>
        <v>5</v>
      </c>
      <c r="H744" s="2" t="b">
        <f t="shared" si="23"/>
        <v>0</v>
      </c>
      <c r="I744" s="1" t="s">
        <v>2</v>
      </c>
      <c r="J744" s="1" t="s">
        <v>18865</v>
      </c>
      <c r="K744" s="1"/>
    </row>
    <row r="745" spans="1:11" hidden="1">
      <c r="A745" s="1" t="s">
        <v>18764</v>
      </c>
      <c r="B745" s="1" t="s">
        <v>1194</v>
      </c>
      <c r="C745" s="48" t="str">
        <f t="shared" si="22"/>
        <v>יד אילת</v>
      </c>
      <c r="D745" s="1" t="s">
        <v>18863</v>
      </c>
      <c r="E745" s="1"/>
      <c r="F745" s="2">
        <v>16</v>
      </c>
      <c r="G745" s="2">
        <f>INDEX(תוצאות_בחירות,MATCH(C745,siot!$F$3:$F$1887,0),27)</f>
        <v>5</v>
      </c>
      <c r="H745" s="2" t="b">
        <f t="shared" si="23"/>
        <v>0</v>
      </c>
      <c r="I745" s="1" t="s">
        <v>2</v>
      </c>
      <c r="J745" s="1" t="s">
        <v>18864</v>
      </c>
      <c r="K745" s="1"/>
    </row>
    <row r="746" spans="1:11" hidden="1">
      <c r="A746" s="1" t="s">
        <v>18764</v>
      </c>
      <c r="B746" s="1" t="s">
        <v>1194</v>
      </c>
      <c r="C746" s="48" t="str">
        <f t="shared" si="22"/>
        <v>יד אילת</v>
      </c>
      <c r="D746" s="1" t="s">
        <v>18863</v>
      </c>
      <c r="E746" s="1"/>
      <c r="F746" s="2">
        <v>17</v>
      </c>
      <c r="G746" s="2">
        <f>INDEX(תוצאות_בחירות,MATCH(C746,siot!$F$3:$F$1887,0),27)</f>
        <v>5</v>
      </c>
      <c r="H746" s="2" t="b">
        <f t="shared" si="23"/>
        <v>0</v>
      </c>
      <c r="I746" s="1" t="s">
        <v>2</v>
      </c>
      <c r="J746" s="1" t="s">
        <v>18862</v>
      </c>
      <c r="K746" s="1"/>
    </row>
    <row r="747" spans="1:11" hidden="1">
      <c r="A747" s="1" t="s">
        <v>18764</v>
      </c>
      <c r="B747" s="1" t="s">
        <v>2104</v>
      </c>
      <c r="C747" s="48" t="str">
        <f t="shared" si="22"/>
        <v>ים אילת</v>
      </c>
      <c r="D747" s="1" t="s">
        <v>2104</v>
      </c>
      <c r="E747" s="1" t="s">
        <v>3</v>
      </c>
      <c r="F747" s="2" t="s">
        <v>19548</v>
      </c>
      <c r="G747" s="2">
        <f>INDEX(תוצאות_בחירות,MATCH(C747,siot!$F$3:$F$1887,0),27)</f>
        <v>2</v>
      </c>
      <c r="H747" s="2" t="b">
        <f t="shared" si="23"/>
        <v>0</v>
      </c>
      <c r="I747" s="1"/>
      <c r="J747" s="1"/>
      <c r="K747" s="1"/>
    </row>
    <row r="748" spans="1:11">
      <c r="A748" s="1" t="s">
        <v>18764</v>
      </c>
      <c r="B748" s="1" t="s">
        <v>2104</v>
      </c>
      <c r="C748" s="48" t="str">
        <f t="shared" si="22"/>
        <v>ים אילת</v>
      </c>
      <c r="D748" s="1" t="s">
        <v>2104</v>
      </c>
      <c r="E748" s="1"/>
      <c r="F748" s="2">
        <v>1</v>
      </c>
      <c r="G748" s="2">
        <f>INDEX(תוצאות_בחירות,MATCH(C748,siot!$F$3:$F$1887,0),27)</f>
        <v>2</v>
      </c>
      <c r="H748" s="2" t="b">
        <f t="shared" si="23"/>
        <v>1</v>
      </c>
      <c r="I748" s="1" t="s">
        <v>2</v>
      </c>
      <c r="J748" s="1" t="s">
        <v>18861</v>
      </c>
      <c r="K748" s="1"/>
    </row>
    <row r="749" spans="1:11">
      <c r="A749" s="1" t="s">
        <v>18764</v>
      </c>
      <c r="B749" s="1" t="s">
        <v>2104</v>
      </c>
      <c r="C749" s="48" t="str">
        <f t="shared" si="22"/>
        <v>ים אילת</v>
      </c>
      <c r="D749" s="1" t="s">
        <v>2104</v>
      </c>
      <c r="E749" s="1"/>
      <c r="F749" s="2">
        <v>2</v>
      </c>
      <c r="G749" s="2">
        <f>INDEX(תוצאות_בחירות,MATCH(C749,siot!$F$3:$F$1887,0),27)</f>
        <v>2</v>
      </c>
      <c r="H749" s="2" t="b">
        <f t="shared" si="23"/>
        <v>1</v>
      </c>
      <c r="I749" s="1" t="s">
        <v>2</v>
      </c>
      <c r="J749" s="1" t="s">
        <v>18860</v>
      </c>
      <c r="K749" s="1">
        <v>1</v>
      </c>
    </row>
    <row r="750" spans="1:11" hidden="1">
      <c r="A750" s="1" t="s">
        <v>18764</v>
      </c>
      <c r="B750" s="1" t="s">
        <v>2104</v>
      </c>
      <c r="C750" s="48" t="str">
        <f t="shared" si="22"/>
        <v>ים אילת</v>
      </c>
      <c r="D750" s="1" t="s">
        <v>2104</v>
      </c>
      <c r="E750" s="1"/>
      <c r="F750" s="2">
        <v>3</v>
      </c>
      <c r="G750" s="2">
        <f>INDEX(תוצאות_בחירות,MATCH(C750,siot!$F$3:$F$1887,0),27)</f>
        <v>2</v>
      </c>
      <c r="H750" s="2" t="b">
        <f t="shared" si="23"/>
        <v>0</v>
      </c>
      <c r="I750" s="1" t="s">
        <v>2</v>
      </c>
      <c r="J750" s="1" t="s">
        <v>18859</v>
      </c>
      <c r="K750" s="1"/>
    </row>
    <row r="751" spans="1:11" hidden="1">
      <c r="A751" s="1" t="s">
        <v>18764</v>
      </c>
      <c r="B751" s="1" t="s">
        <v>2104</v>
      </c>
      <c r="C751" s="48" t="str">
        <f t="shared" si="22"/>
        <v>ים אילת</v>
      </c>
      <c r="D751" s="1" t="s">
        <v>2104</v>
      </c>
      <c r="E751" s="1"/>
      <c r="F751" s="2">
        <v>4</v>
      </c>
      <c r="G751" s="2">
        <f>INDEX(תוצאות_בחירות,MATCH(C751,siot!$F$3:$F$1887,0),27)</f>
        <v>2</v>
      </c>
      <c r="H751" s="2" t="b">
        <f t="shared" si="23"/>
        <v>0</v>
      </c>
      <c r="I751" s="1" t="s">
        <v>2</v>
      </c>
      <c r="J751" s="1" t="s">
        <v>18858</v>
      </c>
      <c r="K751" s="1"/>
    </row>
    <row r="752" spans="1:11" hidden="1">
      <c r="A752" s="1" t="s">
        <v>18764</v>
      </c>
      <c r="B752" s="1" t="s">
        <v>2104</v>
      </c>
      <c r="C752" s="48" t="str">
        <f t="shared" si="22"/>
        <v>ים אילת</v>
      </c>
      <c r="D752" s="1" t="s">
        <v>2104</v>
      </c>
      <c r="E752" s="1"/>
      <c r="F752" s="2">
        <v>5</v>
      </c>
      <c r="G752" s="2">
        <f>INDEX(תוצאות_בחירות,MATCH(C752,siot!$F$3:$F$1887,0),27)</f>
        <v>2</v>
      </c>
      <c r="H752" s="2" t="b">
        <f t="shared" si="23"/>
        <v>0</v>
      </c>
      <c r="I752" s="1" t="s">
        <v>2</v>
      </c>
      <c r="J752" s="1" t="s">
        <v>18857</v>
      </c>
      <c r="K752" s="1"/>
    </row>
    <row r="753" spans="1:11" hidden="1">
      <c r="A753" s="1" t="s">
        <v>18764</v>
      </c>
      <c r="B753" s="1" t="s">
        <v>2104</v>
      </c>
      <c r="C753" s="48" t="str">
        <f t="shared" si="22"/>
        <v>ים אילת</v>
      </c>
      <c r="D753" s="1" t="s">
        <v>2104</v>
      </c>
      <c r="E753" s="1"/>
      <c r="F753" s="2">
        <v>6</v>
      </c>
      <c r="G753" s="2">
        <f>INDEX(תוצאות_בחירות,MATCH(C753,siot!$F$3:$F$1887,0),27)</f>
        <v>2</v>
      </c>
      <c r="H753" s="2" t="b">
        <f t="shared" si="23"/>
        <v>0</v>
      </c>
      <c r="I753" s="1" t="s">
        <v>2</v>
      </c>
      <c r="J753" s="1" t="s">
        <v>18856</v>
      </c>
      <c r="K753" s="1"/>
    </row>
    <row r="754" spans="1:11" hidden="1">
      <c r="A754" s="1" t="s">
        <v>18764</v>
      </c>
      <c r="B754" s="1" t="s">
        <v>2104</v>
      </c>
      <c r="C754" s="48" t="str">
        <f t="shared" si="22"/>
        <v>ים אילת</v>
      </c>
      <c r="D754" s="1" t="s">
        <v>2104</v>
      </c>
      <c r="E754" s="1"/>
      <c r="F754" s="2">
        <v>7</v>
      </c>
      <c r="G754" s="2">
        <f>INDEX(תוצאות_בחירות,MATCH(C754,siot!$F$3:$F$1887,0),27)</f>
        <v>2</v>
      </c>
      <c r="H754" s="2" t="b">
        <f t="shared" si="23"/>
        <v>0</v>
      </c>
      <c r="I754" s="1" t="s">
        <v>2</v>
      </c>
      <c r="J754" s="1" t="s">
        <v>18855</v>
      </c>
      <c r="K754" s="1"/>
    </row>
    <row r="755" spans="1:11" hidden="1">
      <c r="A755" s="1" t="s">
        <v>18764</v>
      </c>
      <c r="B755" s="1" t="s">
        <v>2104</v>
      </c>
      <c r="C755" s="48" t="str">
        <f t="shared" si="22"/>
        <v>ים אילת</v>
      </c>
      <c r="D755" s="1" t="s">
        <v>2104</v>
      </c>
      <c r="E755" s="1"/>
      <c r="F755" s="2">
        <v>8</v>
      </c>
      <c r="G755" s="2">
        <f>INDEX(תוצאות_בחירות,MATCH(C755,siot!$F$3:$F$1887,0),27)</f>
        <v>2</v>
      </c>
      <c r="H755" s="2" t="b">
        <f t="shared" si="23"/>
        <v>0</v>
      </c>
      <c r="I755" s="1" t="s">
        <v>2</v>
      </c>
      <c r="J755" s="1" t="s">
        <v>18854</v>
      </c>
      <c r="K755" s="1"/>
    </row>
    <row r="756" spans="1:11" hidden="1">
      <c r="A756" s="1" t="s">
        <v>18764</v>
      </c>
      <c r="B756" s="1" t="s">
        <v>2104</v>
      </c>
      <c r="C756" s="48" t="str">
        <f t="shared" si="22"/>
        <v>ים אילת</v>
      </c>
      <c r="D756" s="1" t="s">
        <v>2104</v>
      </c>
      <c r="E756" s="1"/>
      <c r="F756" s="2">
        <v>9</v>
      </c>
      <c r="G756" s="2">
        <f>INDEX(תוצאות_בחירות,MATCH(C756,siot!$F$3:$F$1887,0),27)</f>
        <v>2</v>
      </c>
      <c r="H756" s="2" t="b">
        <f t="shared" si="23"/>
        <v>0</v>
      </c>
      <c r="I756" s="1" t="s">
        <v>2</v>
      </c>
      <c r="J756" s="1" t="s">
        <v>18853</v>
      </c>
      <c r="K756" s="1"/>
    </row>
    <row r="757" spans="1:11" hidden="1">
      <c r="A757" s="1" t="s">
        <v>18764</v>
      </c>
      <c r="B757" s="1" t="s">
        <v>2104</v>
      </c>
      <c r="C757" s="48" t="str">
        <f t="shared" si="22"/>
        <v>ים אילת</v>
      </c>
      <c r="D757" s="1" t="s">
        <v>2104</v>
      </c>
      <c r="E757" s="1"/>
      <c r="F757" s="2">
        <v>10</v>
      </c>
      <c r="G757" s="2">
        <f>INDEX(תוצאות_בחירות,MATCH(C757,siot!$F$3:$F$1887,0),27)</f>
        <v>2</v>
      </c>
      <c r="H757" s="2" t="b">
        <f t="shared" si="23"/>
        <v>0</v>
      </c>
      <c r="I757" s="1" t="s">
        <v>2</v>
      </c>
      <c r="J757" s="1" t="s">
        <v>18852</v>
      </c>
      <c r="K757" s="1"/>
    </row>
    <row r="758" spans="1:11" hidden="1">
      <c r="A758" s="1" t="s">
        <v>18764</v>
      </c>
      <c r="B758" s="1" t="s">
        <v>2104</v>
      </c>
      <c r="C758" s="48" t="str">
        <f t="shared" si="22"/>
        <v>ים אילת</v>
      </c>
      <c r="D758" s="1" t="s">
        <v>2104</v>
      </c>
      <c r="E758" s="1"/>
      <c r="F758" s="2">
        <v>11</v>
      </c>
      <c r="G758" s="2">
        <f>INDEX(תוצאות_בחירות,MATCH(C758,siot!$F$3:$F$1887,0),27)</f>
        <v>2</v>
      </c>
      <c r="H758" s="2" t="b">
        <f t="shared" si="23"/>
        <v>0</v>
      </c>
      <c r="I758" s="1" t="s">
        <v>2</v>
      </c>
      <c r="J758" s="1" t="s">
        <v>18851</v>
      </c>
      <c r="K758" s="1"/>
    </row>
    <row r="759" spans="1:11" hidden="1">
      <c r="A759" s="1" t="s">
        <v>18764</v>
      </c>
      <c r="B759" s="1" t="s">
        <v>2104</v>
      </c>
      <c r="C759" s="48" t="str">
        <f t="shared" si="22"/>
        <v>ים אילת</v>
      </c>
      <c r="D759" s="1" t="s">
        <v>2104</v>
      </c>
      <c r="E759" s="1"/>
      <c r="F759" s="2">
        <v>12</v>
      </c>
      <c r="G759" s="2">
        <f>INDEX(תוצאות_בחירות,MATCH(C759,siot!$F$3:$F$1887,0),27)</f>
        <v>2</v>
      </c>
      <c r="H759" s="2" t="b">
        <f t="shared" si="23"/>
        <v>0</v>
      </c>
      <c r="I759" s="1" t="s">
        <v>2</v>
      </c>
      <c r="J759" s="1" t="s">
        <v>18850</v>
      </c>
      <c r="K759" s="1"/>
    </row>
    <row r="760" spans="1:11" hidden="1">
      <c r="A760" s="1" t="s">
        <v>18764</v>
      </c>
      <c r="B760" s="1" t="s">
        <v>2104</v>
      </c>
      <c r="C760" s="48" t="str">
        <f t="shared" si="22"/>
        <v>ים אילת</v>
      </c>
      <c r="D760" s="1" t="s">
        <v>2104</v>
      </c>
      <c r="E760" s="1"/>
      <c r="F760" s="2">
        <v>13</v>
      </c>
      <c r="G760" s="2">
        <f>INDEX(תוצאות_בחירות,MATCH(C760,siot!$F$3:$F$1887,0),27)</f>
        <v>2</v>
      </c>
      <c r="H760" s="2" t="b">
        <f t="shared" si="23"/>
        <v>0</v>
      </c>
      <c r="I760" s="1" t="s">
        <v>2</v>
      </c>
      <c r="J760" s="1" t="s">
        <v>18849</v>
      </c>
      <c r="K760" s="1"/>
    </row>
    <row r="761" spans="1:11" hidden="1">
      <c r="A761" s="1" t="s">
        <v>18764</v>
      </c>
      <c r="B761" s="1" t="s">
        <v>2104</v>
      </c>
      <c r="C761" s="48" t="str">
        <f t="shared" si="22"/>
        <v>ים אילת</v>
      </c>
      <c r="D761" s="1" t="s">
        <v>2104</v>
      </c>
      <c r="E761" s="1"/>
      <c r="F761" s="2">
        <v>14</v>
      </c>
      <c r="G761" s="2">
        <f>INDEX(תוצאות_בחירות,MATCH(C761,siot!$F$3:$F$1887,0),27)</f>
        <v>2</v>
      </c>
      <c r="H761" s="2" t="b">
        <f t="shared" si="23"/>
        <v>0</v>
      </c>
      <c r="I761" s="1" t="s">
        <v>2</v>
      </c>
      <c r="J761" s="1" t="s">
        <v>18848</v>
      </c>
      <c r="K761" s="1"/>
    </row>
    <row r="762" spans="1:11" hidden="1">
      <c r="A762" s="1" t="s">
        <v>18764</v>
      </c>
      <c r="B762" s="1" t="s">
        <v>2104</v>
      </c>
      <c r="C762" s="48" t="str">
        <f t="shared" si="22"/>
        <v>ים אילת</v>
      </c>
      <c r="D762" s="1" t="s">
        <v>2104</v>
      </c>
      <c r="E762" s="1"/>
      <c r="F762" s="2">
        <v>15</v>
      </c>
      <c r="G762" s="2">
        <f>INDEX(תוצאות_בחירות,MATCH(C762,siot!$F$3:$F$1887,0),27)</f>
        <v>2</v>
      </c>
      <c r="H762" s="2" t="b">
        <f t="shared" si="23"/>
        <v>0</v>
      </c>
      <c r="I762" s="1" t="s">
        <v>2</v>
      </c>
      <c r="J762" s="1" t="s">
        <v>18847</v>
      </c>
      <c r="K762" s="1"/>
    </row>
    <row r="763" spans="1:11" hidden="1">
      <c r="A763" s="1" t="s">
        <v>18764</v>
      </c>
      <c r="B763" s="1" t="s">
        <v>2104</v>
      </c>
      <c r="C763" s="48" t="str">
        <f t="shared" si="22"/>
        <v>ים אילת</v>
      </c>
      <c r="D763" s="1" t="s">
        <v>2104</v>
      </c>
      <c r="E763" s="1"/>
      <c r="F763" s="2">
        <v>16</v>
      </c>
      <c r="G763" s="2">
        <f>INDEX(תוצאות_בחירות,MATCH(C763,siot!$F$3:$F$1887,0),27)</f>
        <v>2</v>
      </c>
      <c r="H763" s="2" t="b">
        <f t="shared" si="23"/>
        <v>0</v>
      </c>
      <c r="I763" s="1" t="s">
        <v>2</v>
      </c>
      <c r="J763" s="1" t="s">
        <v>18846</v>
      </c>
      <c r="K763" s="1"/>
    </row>
    <row r="764" spans="1:11" hidden="1">
      <c r="A764" s="1" t="s">
        <v>18764</v>
      </c>
      <c r="B764" s="1" t="s">
        <v>2104</v>
      </c>
      <c r="C764" s="48" t="str">
        <f t="shared" si="22"/>
        <v>ים אילת</v>
      </c>
      <c r="D764" s="1" t="s">
        <v>2104</v>
      </c>
      <c r="E764" s="1"/>
      <c r="F764" s="2">
        <v>17</v>
      </c>
      <c r="G764" s="2">
        <f>INDEX(תוצאות_בחירות,MATCH(C764,siot!$F$3:$F$1887,0),27)</f>
        <v>2</v>
      </c>
      <c r="H764" s="2" t="b">
        <f t="shared" si="23"/>
        <v>0</v>
      </c>
      <c r="I764" s="1" t="s">
        <v>2</v>
      </c>
      <c r="J764" s="1" t="s">
        <v>18845</v>
      </c>
      <c r="K764" s="1"/>
    </row>
    <row r="765" spans="1:11" hidden="1">
      <c r="A765" s="1" t="s">
        <v>18764</v>
      </c>
      <c r="B765" s="1" t="s">
        <v>2104</v>
      </c>
      <c r="C765" s="48" t="str">
        <f t="shared" si="22"/>
        <v>ים אילת</v>
      </c>
      <c r="D765" s="1" t="s">
        <v>2104</v>
      </c>
      <c r="E765" s="1"/>
      <c r="F765" s="2">
        <v>18</v>
      </c>
      <c r="G765" s="2">
        <f>INDEX(תוצאות_בחירות,MATCH(C765,siot!$F$3:$F$1887,0),27)</f>
        <v>2</v>
      </c>
      <c r="H765" s="2" t="b">
        <f t="shared" si="23"/>
        <v>0</v>
      </c>
      <c r="I765" s="1" t="s">
        <v>2</v>
      </c>
      <c r="J765" s="1" t="s">
        <v>18844</v>
      </c>
      <c r="K765" s="1"/>
    </row>
    <row r="766" spans="1:11" hidden="1">
      <c r="A766" s="1" t="s">
        <v>18764</v>
      </c>
      <c r="B766" s="1" t="s">
        <v>2104</v>
      </c>
      <c r="C766" s="48" t="str">
        <f t="shared" si="22"/>
        <v>ים אילת</v>
      </c>
      <c r="D766" s="1" t="s">
        <v>2104</v>
      </c>
      <c r="E766" s="1"/>
      <c r="F766" s="2">
        <v>19</v>
      </c>
      <c r="G766" s="2">
        <f>INDEX(תוצאות_בחירות,MATCH(C766,siot!$F$3:$F$1887,0),27)</f>
        <v>2</v>
      </c>
      <c r="H766" s="2" t="b">
        <f t="shared" si="23"/>
        <v>0</v>
      </c>
      <c r="I766" s="1" t="s">
        <v>2</v>
      </c>
      <c r="J766" s="1" t="s">
        <v>18843</v>
      </c>
      <c r="K766" s="1"/>
    </row>
    <row r="767" spans="1:11" hidden="1">
      <c r="A767" s="1" t="s">
        <v>18764</v>
      </c>
      <c r="B767" s="1" t="s">
        <v>3</v>
      </c>
      <c r="C767" s="48" t="str">
        <f t="shared" si="22"/>
        <v>ל אילת</v>
      </c>
      <c r="D767" s="1" t="s">
        <v>18835</v>
      </c>
      <c r="E767" s="1" t="s">
        <v>3</v>
      </c>
      <c r="F767" s="2" t="s">
        <v>19548</v>
      </c>
      <c r="G767" s="2">
        <f>INDEX(תוצאות_בחירות,MATCH(C767,siot!$F$3:$F$1887,0),27)</f>
        <v>1</v>
      </c>
      <c r="H767" s="2" t="b">
        <f t="shared" si="23"/>
        <v>0</v>
      </c>
      <c r="I767" s="1"/>
      <c r="J767" s="1"/>
      <c r="K767" s="1"/>
    </row>
    <row r="768" spans="1:11">
      <c r="A768" s="1" t="s">
        <v>18764</v>
      </c>
      <c r="B768" s="1" t="s">
        <v>3</v>
      </c>
      <c r="C768" s="48" t="str">
        <f t="shared" si="22"/>
        <v>ל אילת</v>
      </c>
      <c r="D768" s="1" t="s">
        <v>18835</v>
      </c>
      <c r="E768" s="1"/>
      <c r="F768" s="2">
        <v>1</v>
      </c>
      <c r="G768" s="2">
        <f>INDEX(תוצאות_בחירות,MATCH(C768,siot!$F$3:$F$1887,0),27)</f>
        <v>1</v>
      </c>
      <c r="H768" s="2" t="b">
        <f t="shared" si="23"/>
        <v>1</v>
      </c>
      <c r="I768" s="1" t="s">
        <v>2</v>
      </c>
      <c r="J768" s="1" t="s">
        <v>18842</v>
      </c>
      <c r="K768" s="1"/>
    </row>
    <row r="769" spans="1:11" hidden="1">
      <c r="A769" s="1" t="s">
        <v>18764</v>
      </c>
      <c r="B769" s="1" t="s">
        <v>3</v>
      </c>
      <c r="C769" s="48" t="str">
        <f t="shared" si="22"/>
        <v>ל אילת</v>
      </c>
      <c r="D769" s="1" t="s">
        <v>18835</v>
      </c>
      <c r="E769" s="1"/>
      <c r="F769" s="2">
        <v>2</v>
      </c>
      <c r="G769" s="2">
        <f>INDEX(תוצאות_בחירות,MATCH(C769,siot!$F$3:$F$1887,0),27)</f>
        <v>1</v>
      </c>
      <c r="H769" s="2" t="b">
        <f t="shared" si="23"/>
        <v>0</v>
      </c>
      <c r="I769" s="1" t="s">
        <v>2</v>
      </c>
      <c r="J769" s="1" t="s">
        <v>18841</v>
      </c>
      <c r="K769" s="1"/>
    </row>
    <row r="770" spans="1:11" hidden="1">
      <c r="A770" s="1" t="s">
        <v>18764</v>
      </c>
      <c r="B770" s="1" t="s">
        <v>3</v>
      </c>
      <c r="C770" s="48" t="str">
        <f t="shared" si="22"/>
        <v>ל אילת</v>
      </c>
      <c r="D770" s="1" t="s">
        <v>18835</v>
      </c>
      <c r="E770" s="1"/>
      <c r="F770" s="2">
        <v>3</v>
      </c>
      <c r="G770" s="2">
        <f>INDEX(תוצאות_בחירות,MATCH(C770,siot!$F$3:$F$1887,0),27)</f>
        <v>1</v>
      </c>
      <c r="H770" s="2" t="b">
        <f t="shared" si="23"/>
        <v>0</v>
      </c>
      <c r="I770" s="1" t="s">
        <v>2</v>
      </c>
      <c r="J770" s="1" t="s">
        <v>18840</v>
      </c>
      <c r="K770" s="1"/>
    </row>
    <row r="771" spans="1:11" hidden="1">
      <c r="A771" s="1" t="s">
        <v>18764</v>
      </c>
      <c r="B771" s="1" t="s">
        <v>3</v>
      </c>
      <c r="C771" s="48" t="str">
        <f t="shared" si="22"/>
        <v>ל אילת</v>
      </c>
      <c r="D771" s="1" t="s">
        <v>18835</v>
      </c>
      <c r="E771" s="1"/>
      <c r="F771" s="2">
        <v>4</v>
      </c>
      <c r="G771" s="2">
        <f>INDEX(תוצאות_בחירות,MATCH(C771,siot!$F$3:$F$1887,0),27)</f>
        <v>1</v>
      </c>
      <c r="H771" s="2" t="b">
        <f t="shared" si="23"/>
        <v>0</v>
      </c>
      <c r="I771" s="1" t="s">
        <v>2</v>
      </c>
      <c r="J771" s="1" t="s">
        <v>18839</v>
      </c>
      <c r="K771" s="1"/>
    </row>
    <row r="772" spans="1:11" hidden="1">
      <c r="A772" s="1" t="s">
        <v>18764</v>
      </c>
      <c r="B772" s="1" t="s">
        <v>3</v>
      </c>
      <c r="C772" s="48" t="str">
        <f t="shared" ref="C772:C835" si="24">B772&amp;" "&amp;A772</f>
        <v>ל אילת</v>
      </c>
      <c r="D772" s="1" t="s">
        <v>18835</v>
      </c>
      <c r="E772" s="1"/>
      <c r="F772" s="2">
        <v>5</v>
      </c>
      <c r="G772" s="2">
        <f>INDEX(תוצאות_בחירות,MATCH(C772,siot!$F$3:$F$1887,0),27)</f>
        <v>1</v>
      </c>
      <c r="H772" s="2" t="b">
        <f t="shared" ref="H772:H835" si="25">IF(OR(F772&lt;G772,G772=F772),TRUE,FALSE)</f>
        <v>0</v>
      </c>
      <c r="I772" s="1" t="s">
        <v>2</v>
      </c>
      <c r="J772" s="1" t="s">
        <v>18838</v>
      </c>
      <c r="K772" s="1"/>
    </row>
    <row r="773" spans="1:11" hidden="1">
      <c r="A773" s="1" t="s">
        <v>18764</v>
      </c>
      <c r="B773" s="1" t="s">
        <v>3</v>
      </c>
      <c r="C773" s="48" t="str">
        <f t="shared" si="24"/>
        <v>ל אילת</v>
      </c>
      <c r="D773" s="1" t="s">
        <v>18835</v>
      </c>
      <c r="E773" s="1"/>
      <c r="F773" s="2">
        <v>6</v>
      </c>
      <c r="G773" s="2">
        <f>INDEX(תוצאות_בחירות,MATCH(C773,siot!$F$3:$F$1887,0),27)</f>
        <v>1</v>
      </c>
      <c r="H773" s="2" t="b">
        <f t="shared" si="25"/>
        <v>0</v>
      </c>
      <c r="I773" s="1" t="s">
        <v>2</v>
      </c>
      <c r="J773" s="1" t="s">
        <v>18837</v>
      </c>
      <c r="K773" s="1"/>
    </row>
    <row r="774" spans="1:11" hidden="1">
      <c r="A774" s="1" t="s">
        <v>18764</v>
      </c>
      <c r="B774" s="1" t="s">
        <v>3</v>
      </c>
      <c r="C774" s="48" t="str">
        <f t="shared" si="24"/>
        <v>ל אילת</v>
      </c>
      <c r="D774" s="1" t="s">
        <v>18835</v>
      </c>
      <c r="E774" s="1"/>
      <c r="F774" s="2">
        <v>7</v>
      </c>
      <c r="G774" s="2">
        <f>INDEX(תוצאות_בחירות,MATCH(C774,siot!$F$3:$F$1887,0),27)</f>
        <v>1</v>
      </c>
      <c r="H774" s="2" t="b">
        <f t="shared" si="25"/>
        <v>0</v>
      </c>
      <c r="I774" s="1" t="s">
        <v>2</v>
      </c>
      <c r="J774" s="1" t="s">
        <v>18836</v>
      </c>
      <c r="K774" s="1"/>
    </row>
    <row r="775" spans="1:11" hidden="1">
      <c r="A775" s="1" t="s">
        <v>18764</v>
      </c>
      <c r="B775" s="1" t="s">
        <v>3</v>
      </c>
      <c r="C775" s="48" t="str">
        <f t="shared" si="24"/>
        <v>ל אילת</v>
      </c>
      <c r="D775" s="1" t="s">
        <v>18835</v>
      </c>
      <c r="E775" s="1"/>
      <c r="F775" s="2">
        <v>8</v>
      </c>
      <c r="G775" s="2">
        <f>INDEX(תוצאות_בחירות,MATCH(C775,siot!$F$3:$F$1887,0),27)</f>
        <v>1</v>
      </c>
      <c r="H775" s="2" t="b">
        <f t="shared" si="25"/>
        <v>0</v>
      </c>
      <c r="I775" s="1" t="s">
        <v>2</v>
      </c>
      <c r="J775" s="1" t="s">
        <v>18834</v>
      </c>
      <c r="K775" s="1"/>
    </row>
    <row r="776" spans="1:11" hidden="1">
      <c r="A776" s="1" t="s">
        <v>18764</v>
      </c>
      <c r="B776" s="1" t="s">
        <v>2072</v>
      </c>
      <c r="C776" s="48" t="str">
        <f t="shared" si="24"/>
        <v>מ אילת</v>
      </c>
      <c r="D776" s="1" t="s">
        <v>18824</v>
      </c>
      <c r="E776" s="1" t="s">
        <v>18</v>
      </c>
      <c r="F776" s="2" t="s">
        <v>19548</v>
      </c>
      <c r="G776" s="2">
        <f>INDEX(תוצאות_בחירות,MATCH(C776,siot!$F$3:$F$1887,0),27)</f>
        <v>4</v>
      </c>
      <c r="H776" s="2" t="b">
        <f t="shared" si="25"/>
        <v>0</v>
      </c>
      <c r="I776" s="1"/>
      <c r="J776" s="1"/>
      <c r="K776" s="1"/>
    </row>
    <row r="777" spans="1:11">
      <c r="A777" s="1" t="s">
        <v>18764</v>
      </c>
      <c r="B777" s="1" t="s">
        <v>2072</v>
      </c>
      <c r="C777" s="48" t="str">
        <f t="shared" si="24"/>
        <v>מ אילת</v>
      </c>
      <c r="D777" s="1" t="s">
        <v>18824</v>
      </c>
      <c r="E777" s="1" t="s">
        <v>17</v>
      </c>
      <c r="F777" s="2">
        <v>1</v>
      </c>
      <c r="G777" s="2">
        <f>INDEX(תוצאות_בחירות,MATCH(C777,siot!$F$3:$F$1887,0),27)</f>
        <v>4</v>
      </c>
      <c r="H777" s="2" t="b">
        <f t="shared" si="25"/>
        <v>1</v>
      </c>
      <c r="I777" s="1" t="s">
        <v>2</v>
      </c>
      <c r="J777" s="1" t="s">
        <v>18833</v>
      </c>
      <c r="K777" s="1"/>
    </row>
    <row r="778" spans="1:11">
      <c r="A778" s="1" t="s">
        <v>18764</v>
      </c>
      <c r="B778" s="1" t="s">
        <v>2072</v>
      </c>
      <c r="C778" s="48" t="str">
        <f t="shared" si="24"/>
        <v>מ אילת</v>
      </c>
      <c r="D778" s="1" t="s">
        <v>18824</v>
      </c>
      <c r="E778" s="1"/>
      <c r="F778" s="2">
        <v>2</v>
      </c>
      <c r="G778" s="2">
        <f>INDEX(תוצאות_בחירות,MATCH(C778,siot!$F$3:$F$1887,0),27)</f>
        <v>4</v>
      </c>
      <c r="H778" s="2" t="b">
        <f t="shared" si="25"/>
        <v>1</v>
      </c>
      <c r="I778" s="1" t="s">
        <v>2</v>
      </c>
      <c r="J778" s="1" t="s">
        <v>18832</v>
      </c>
      <c r="K778" s="1"/>
    </row>
    <row r="779" spans="1:11">
      <c r="A779" s="1" t="s">
        <v>18764</v>
      </c>
      <c r="B779" s="1" t="s">
        <v>2072</v>
      </c>
      <c r="C779" s="48" t="str">
        <f t="shared" si="24"/>
        <v>מ אילת</v>
      </c>
      <c r="D779" s="1" t="s">
        <v>18824</v>
      </c>
      <c r="E779" s="1"/>
      <c r="F779" s="2">
        <v>3</v>
      </c>
      <c r="G779" s="2">
        <f>INDEX(תוצאות_בחירות,MATCH(C779,siot!$F$3:$F$1887,0),27)</f>
        <v>4</v>
      </c>
      <c r="H779" s="2" t="b">
        <f t="shared" si="25"/>
        <v>1</v>
      </c>
      <c r="I779" s="1" t="s">
        <v>2</v>
      </c>
      <c r="J779" s="1" t="s">
        <v>18831</v>
      </c>
      <c r="K779" s="1">
        <v>1</v>
      </c>
    </row>
    <row r="780" spans="1:11">
      <c r="A780" s="1" t="s">
        <v>18764</v>
      </c>
      <c r="B780" s="1" t="s">
        <v>2072</v>
      </c>
      <c r="C780" s="48" t="str">
        <f t="shared" si="24"/>
        <v>מ אילת</v>
      </c>
      <c r="D780" s="1" t="s">
        <v>18824</v>
      </c>
      <c r="E780" s="1"/>
      <c r="F780" s="2">
        <v>4</v>
      </c>
      <c r="G780" s="2">
        <f>INDEX(תוצאות_בחירות,MATCH(C780,siot!$F$3:$F$1887,0),27)</f>
        <v>4</v>
      </c>
      <c r="H780" s="2" t="b">
        <f t="shared" si="25"/>
        <v>1</v>
      </c>
      <c r="I780" s="1" t="s">
        <v>2</v>
      </c>
      <c r="J780" s="1" t="s">
        <v>18830</v>
      </c>
      <c r="K780" s="1"/>
    </row>
    <row r="781" spans="1:11" hidden="1">
      <c r="A781" s="1" t="s">
        <v>18764</v>
      </c>
      <c r="B781" s="1" t="s">
        <v>2072</v>
      </c>
      <c r="C781" s="48" t="str">
        <f t="shared" si="24"/>
        <v>מ אילת</v>
      </c>
      <c r="D781" s="1" t="s">
        <v>18824</v>
      </c>
      <c r="E781" s="1"/>
      <c r="F781" s="2">
        <v>5</v>
      </c>
      <c r="G781" s="2">
        <f>INDEX(תוצאות_בחירות,MATCH(C781,siot!$F$3:$F$1887,0),27)</f>
        <v>4</v>
      </c>
      <c r="H781" s="2" t="b">
        <f t="shared" si="25"/>
        <v>0</v>
      </c>
      <c r="I781" s="1" t="s">
        <v>2</v>
      </c>
      <c r="J781" s="1" t="s">
        <v>18829</v>
      </c>
      <c r="K781" s="1"/>
    </row>
    <row r="782" spans="1:11" hidden="1">
      <c r="A782" s="1" t="s">
        <v>18764</v>
      </c>
      <c r="B782" s="1" t="s">
        <v>2072</v>
      </c>
      <c r="C782" s="48" t="str">
        <f t="shared" si="24"/>
        <v>מ אילת</v>
      </c>
      <c r="D782" s="1" t="s">
        <v>18824</v>
      </c>
      <c r="E782" s="1"/>
      <c r="F782" s="2">
        <v>6</v>
      </c>
      <c r="G782" s="2">
        <f>INDEX(תוצאות_בחירות,MATCH(C782,siot!$F$3:$F$1887,0),27)</f>
        <v>4</v>
      </c>
      <c r="H782" s="2" t="b">
        <f t="shared" si="25"/>
        <v>0</v>
      </c>
      <c r="I782" s="1" t="s">
        <v>2</v>
      </c>
      <c r="J782" s="1" t="s">
        <v>18828</v>
      </c>
      <c r="K782" s="1"/>
    </row>
    <row r="783" spans="1:11" hidden="1">
      <c r="A783" s="1" t="s">
        <v>18764</v>
      </c>
      <c r="B783" s="1" t="s">
        <v>2072</v>
      </c>
      <c r="C783" s="48" t="str">
        <f t="shared" si="24"/>
        <v>מ אילת</v>
      </c>
      <c r="D783" s="1" t="s">
        <v>18824</v>
      </c>
      <c r="E783" s="1"/>
      <c r="F783" s="2">
        <v>7</v>
      </c>
      <c r="G783" s="2">
        <f>INDEX(תוצאות_בחירות,MATCH(C783,siot!$F$3:$F$1887,0),27)</f>
        <v>4</v>
      </c>
      <c r="H783" s="2" t="b">
        <f t="shared" si="25"/>
        <v>0</v>
      </c>
      <c r="I783" s="1" t="s">
        <v>2</v>
      </c>
      <c r="J783" s="1" t="s">
        <v>18827</v>
      </c>
      <c r="K783" s="1"/>
    </row>
    <row r="784" spans="1:11" hidden="1">
      <c r="A784" s="1" t="s">
        <v>18764</v>
      </c>
      <c r="B784" s="1" t="s">
        <v>2072</v>
      </c>
      <c r="C784" s="48" t="str">
        <f t="shared" si="24"/>
        <v>מ אילת</v>
      </c>
      <c r="D784" s="1" t="s">
        <v>18824</v>
      </c>
      <c r="E784" s="1"/>
      <c r="F784" s="2">
        <v>8</v>
      </c>
      <c r="G784" s="2">
        <f>INDEX(תוצאות_בחירות,MATCH(C784,siot!$F$3:$F$1887,0),27)</f>
        <v>4</v>
      </c>
      <c r="H784" s="2" t="b">
        <f t="shared" si="25"/>
        <v>0</v>
      </c>
      <c r="I784" s="1" t="s">
        <v>2</v>
      </c>
      <c r="J784" s="1" t="s">
        <v>18826</v>
      </c>
      <c r="K784" s="1"/>
    </row>
    <row r="785" spans="1:11" hidden="1">
      <c r="A785" s="1" t="s">
        <v>18764</v>
      </c>
      <c r="B785" s="1" t="s">
        <v>2072</v>
      </c>
      <c r="C785" s="48" t="str">
        <f t="shared" si="24"/>
        <v>מ אילת</v>
      </c>
      <c r="D785" s="1" t="s">
        <v>18824</v>
      </c>
      <c r="E785" s="1"/>
      <c r="F785" s="2">
        <v>9</v>
      </c>
      <c r="G785" s="2">
        <f>INDEX(תוצאות_בחירות,MATCH(C785,siot!$F$3:$F$1887,0),27)</f>
        <v>4</v>
      </c>
      <c r="H785" s="2" t="b">
        <f t="shared" si="25"/>
        <v>0</v>
      </c>
      <c r="I785" s="1" t="s">
        <v>2</v>
      </c>
      <c r="J785" s="1" t="s">
        <v>18825</v>
      </c>
      <c r="K785" s="1"/>
    </row>
    <row r="786" spans="1:11" hidden="1">
      <c r="A786" s="1" t="s">
        <v>18764</v>
      </c>
      <c r="B786" s="1" t="s">
        <v>2072</v>
      </c>
      <c r="C786" s="48" t="str">
        <f t="shared" si="24"/>
        <v>מ אילת</v>
      </c>
      <c r="D786" s="1" t="s">
        <v>18824</v>
      </c>
      <c r="E786" s="1"/>
      <c r="F786" s="2">
        <v>10</v>
      </c>
      <c r="G786" s="2">
        <f>INDEX(תוצאות_בחירות,MATCH(C786,siot!$F$3:$F$1887,0),27)</f>
        <v>4</v>
      </c>
      <c r="H786" s="2" t="b">
        <f t="shared" si="25"/>
        <v>0</v>
      </c>
      <c r="I786" s="1" t="s">
        <v>2</v>
      </c>
      <c r="J786" s="1" t="s">
        <v>18823</v>
      </c>
      <c r="K786" s="1"/>
    </row>
    <row r="787" spans="1:11" hidden="1">
      <c r="A787" s="1" t="s">
        <v>18764</v>
      </c>
      <c r="B787" s="1" t="s">
        <v>1867</v>
      </c>
      <c r="C787" s="48" t="str">
        <f t="shared" si="24"/>
        <v>נא אילת</v>
      </c>
      <c r="D787" s="1" t="s">
        <v>18813</v>
      </c>
      <c r="E787" s="1" t="s">
        <v>3</v>
      </c>
      <c r="F787" s="2" t="s">
        <v>19548</v>
      </c>
      <c r="G787" s="2">
        <f>INDEX(תוצאות_בחירות,MATCH(C787,siot!$F$3:$F$1887,0),27)</f>
        <v>0</v>
      </c>
      <c r="H787" s="2" t="b">
        <f t="shared" si="25"/>
        <v>0</v>
      </c>
      <c r="I787" s="1"/>
      <c r="J787" s="1"/>
      <c r="K787" s="1"/>
    </row>
    <row r="788" spans="1:11" hidden="1">
      <c r="A788" s="1" t="s">
        <v>18764</v>
      </c>
      <c r="B788" s="1" t="s">
        <v>1867</v>
      </c>
      <c r="C788" s="48" t="str">
        <f t="shared" si="24"/>
        <v>נא אילת</v>
      </c>
      <c r="D788" s="1" t="s">
        <v>18813</v>
      </c>
      <c r="E788" s="1"/>
      <c r="F788" s="2">
        <v>1</v>
      </c>
      <c r="G788" s="2">
        <f>INDEX(תוצאות_בחירות,MATCH(C788,siot!$F$3:$F$1887,0),27)</f>
        <v>0</v>
      </c>
      <c r="H788" s="2" t="b">
        <f t="shared" si="25"/>
        <v>0</v>
      </c>
      <c r="I788" s="1" t="s">
        <v>2</v>
      </c>
      <c r="J788" s="1" t="s">
        <v>18822</v>
      </c>
      <c r="K788" s="1"/>
    </row>
    <row r="789" spans="1:11" hidden="1">
      <c r="A789" s="1" t="s">
        <v>18764</v>
      </c>
      <c r="B789" s="1" t="s">
        <v>1867</v>
      </c>
      <c r="C789" s="48" t="str">
        <f t="shared" si="24"/>
        <v>נא אילת</v>
      </c>
      <c r="D789" s="1" t="s">
        <v>18813</v>
      </c>
      <c r="E789" s="1"/>
      <c r="F789" s="2">
        <v>2</v>
      </c>
      <c r="G789" s="2">
        <f>INDEX(תוצאות_בחירות,MATCH(C789,siot!$F$3:$F$1887,0),27)</f>
        <v>0</v>
      </c>
      <c r="H789" s="2" t="b">
        <f t="shared" si="25"/>
        <v>0</v>
      </c>
      <c r="I789" s="1" t="s">
        <v>2</v>
      </c>
      <c r="J789" s="1" t="s">
        <v>18821</v>
      </c>
      <c r="K789" s="1"/>
    </row>
    <row r="790" spans="1:11" hidden="1">
      <c r="A790" s="1" t="s">
        <v>18764</v>
      </c>
      <c r="B790" s="1" t="s">
        <v>1867</v>
      </c>
      <c r="C790" s="48" t="str">
        <f t="shared" si="24"/>
        <v>נא אילת</v>
      </c>
      <c r="D790" s="1" t="s">
        <v>18813</v>
      </c>
      <c r="E790" s="1"/>
      <c r="F790" s="2">
        <v>3</v>
      </c>
      <c r="G790" s="2">
        <f>INDEX(תוצאות_בחירות,MATCH(C790,siot!$F$3:$F$1887,0),27)</f>
        <v>0</v>
      </c>
      <c r="H790" s="2" t="b">
        <f t="shared" si="25"/>
        <v>0</v>
      </c>
      <c r="I790" s="1" t="s">
        <v>2</v>
      </c>
      <c r="J790" s="1" t="s">
        <v>18820</v>
      </c>
      <c r="K790" s="1"/>
    </row>
    <row r="791" spans="1:11" hidden="1">
      <c r="A791" s="1" t="s">
        <v>18764</v>
      </c>
      <c r="B791" s="1" t="s">
        <v>1867</v>
      </c>
      <c r="C791" s="48" t="str">
        <f t="shared" si="24"/>
        <v>נא אילת</v>
      </c>
      <c r="D791" s="1" t="s">
        <v>18813</v>
      </c>
      <c r="E791" s="1"/>
      <c r="F791" s="2">
        <v>4</v>
      </c>
      <c r="G791" s="2">
        <f>INDEX(תוצאות_בחירות,MATCH(C791,siot!$F$3:$F$1887,0),27)</f>
        <v>0</v>
      </c>
      <c r="H791" s="2" t="b">
        <f t="shared" si="25"/>
        <v>0</v>
      </c>
      <c r="I791" s="1" t="s">
        <v>2</v>
      </c>
      <c r="J791" s="1" t="s">
        <v>18819</v>
      </c>
      <c r="K791" s="1"/>
    </row>
    <row r="792" spans="1:11" hidden="1">
      <c r="A792" s="1" t="s">
        <v>18764</v>
      </c>
      <c r="B792" s="1" t="s">
        <v>1867</v>
      </c>
      <c r="C792" s="48" t="str">
        <f t="shared" si="24"/>
        <v>נא אילת</v>
      </c>
      <c r="D792" s="1" t="s">
        <v>18813</v>
      </c>
      <c r="E792" s="1"/>
      <c r="F792" s="2">
        <v>5</v>
      </c>
      <c r="G792" s="2">
        <f>INDEX(תוצאות_בחירות,MATCH(C792,siot!$F$3:$F$1887,0),27)</f>
        <v>0</v>
      </c>
      <c r="H792" s="2" t="b">
        <f t="shared" si="25"/>
        <v>0</v>
      </c>
      <c r="I792" s="1" t="s">
        <v>2</v>
      </c>
      <c r="J792" s="1" t="s">
        <v>18818</v>
      </c>
      <c r="K792" s="1"/>
    </row>
    <row r="793" spans="1:11" hidden="1">
      <c r="A793" s="1" t="s">
        <v>18764</v>
      </c>
      <c r="B793" s="1" t="s">
        <v>1867</v>
      </c>
      <c r="C793" s="48" t="str">
        <f t="shared" si="24"/>
        <v>נא אילת</v>
      </c>
      <c r="D793" s="1" t="s">
        <v>18813</v>
      </c>
      <c r="E793" s="1"/>
      <c r="F793" s="2">
        <v>6</v>
      </c>
      <c r="G793" s="2">
        <f>INDEX(תוצאות_בחירות,MATCH(C793,siot!$F$3:$F$1887,0),27)</f>
        <v>0</v>
      </c>
      <c r="H793" s="2" t="b">
        <f t="shared" si="25"/>
        <v>0</v>
      </c>
      <c r="I793" s="1" t="s">
        <v>2</v>
      </c>
      <c r="J793" s="1" t="s">
        <v>18817</v>
      </c>
      <c r="K793" s="1"/>
    </row>
    <row r="794" spans="1:11" hidden="1">
      <c r="A794" s="1" t="s">
        <v>18764</v>
      </c>
      <c r="B794" s="1" t="s">
        <v>1867</v>
      </c>
      <c r="C794" s="48" t="str">
        <f t="shared" si="24"/>
        <v>נא אילת</v>
      </c>
      <c r="D794" s="1" t="s">
        <v>18813</v>
      </c>
      <c r="E794" s="1"/>
      <c r="F794" s="2">
        <v>7</v>
      </c>
      <c r="G794" s="2">
        <f>INDEX(תוצאות_בחירות,MATCH(C794,siot!$F$3:$F$1887,0),27)</f>
        <v>0</v>
      </c>
      <c r="H794" s="2" t="b">
        <f t="shared" si="25"/>
        <v>0</v>
      </c>
      <c r="I794" s="1" t="s">
        <v>2</v>
      </c>
      <c r="J794" s="1" t="s">
        <v>8939</v>
      </c>
      <c r="K794" s="1"/>
    </row>
    <row r="795" spans="1:11" hidden="1">
      <c r="A795" s="1" t="s">
        <v>18764</v>
      </c>
      <c r="B795" s="1" t="s">
        <v>1867</v>
      </c>
      <c r="C795" s="48" t="str">
        <f t="shared" si="24"/>
        <v>נא אילת</v>
      </c>
      <c r="D795" s="1" t="s">
        <v>18813</v>
      </c>
      <c r="E795" s="1"/>
      <c r="F795" s="2">
        <v>8</v>
      </c>
      <c r="G795" s="2">
        <f>INDEX(תוצאות_בחירות,MATCH(C795,siot!$F$3:$F$1887,0),27)</f>
        <v>0</v>
      </c>
      <c r="H795" s="2" t="b">
        <f t="shared" si="25"/>
        <v>0</v>
      </c>
      <c r="I795" s="1" t="s">
        <v>2</v>
      </c>
      <c r="J795" s="1" t="s">
        <v>18816</v>
      </c>
      <c r="K795" s="1"/>
    </row>
    <row r="796" spans="1:11" hidden="1">
      <c r="A796" s="1" t="s">
        <v>18764</v>
      </c>
      <c r="B796" s="1" t="s">
        <v>1867</v>
      </c>
      <c r="C796" s="48" t="str">
        <f t="shared" si="24"/>
        <v>נא אילת</v>
      </c>
      <c r="D796" s="1" t="s">
        <v>18813</v>
      </c>
      <c r="E796" s="1"/>
      <c r="F796" s="2">
        <v>9</v>
      </c>
      <c r="G796" s="2">
        <f>INDEX(תוצאות_בחירות,MATCH(C796,siot!$F$3:$F$1887,0),27)</f>
        <v>0</v>
      </c>
      <c r="H796" s="2" t="b">
        <f t="shared" si="25"/>
        <v>0</v>
      </c>
      <c r="I796" s="1" t="s">
        <v>2</v>
      </c>
      <c r="J796" s="1" t="s">
        <v>18815</v>
      </c>
      <c r="K796" s="1"/>
    </row>
    <row r="797" spans="1:11" hidden="1">
      <c r="A797" s="1" t="s">
        <v>18764</v>
      </c>
      <c r="B797" s="1" t="s">
        <v>1867</v>
      </c>
      <c r="C797" s="48" t="str">
        <f t="shared" si="24"/>
        <v>נא אילת</v>
      </c>
      <c r="D797" s="1" t="s">
        <v>18813</v>
      </c>
      <c r="E797" s="1"/>
      <c r="F797" s="2">
        <v>10</v>
      </c>
      <c r="G797" s="2">
        <f>INDEX(תוצאות_בחירות,MATCH(C797,siot!$F$3:$F$1887,0),27)</f>
        <v>0</v>
      </c>
      <c r="H797" s="2" t="b">
        <f t="shared" si="25"/>
        <v>0</v>
      </c>
      <c r="I797" s="1" t="s">
        <v>2</v>
      </c>
      <c r="J797" s="1" t="s">
        <v>18814</v>
      </c>
      <c r="K797" s="1"/>
    </row>
    <row r="798" spans="1:11" hidden="1">
      <c r="A798" s="1" t="s">
        <v>18764</v>
      </c>
      <c r="B798" s="1" t="s">
        <v>1867</v>
      </c>
      <c r="C798" s="48" t="str">
        <f t="shared" si="24"/>
        <v>נא אילת</v>
      </c>
      <c r="D798" s="1" t="s">
        <v>18813</v>
      </c>
      <c r="E798" s="1"/>
      <c r="F798" s="2">
        <v>11</v>
      </c>
      <c r="G798" s="2">
        <f>INDEX(תוצאות_בחירות,MATCH(C798,siot!$F$3:$F$1887,0),27)</f>
        <v>0</v>
      </c>
      <c r="H798" s="2" t="b">
        <f t="shared" si="25"/>
        <v>0</v>
      </c>
      <c r="I798" s="1" t="s">
        <v>2</v>
      </c>
      <c r="J798" s="1" t="s">
        <v>18812</v>
      </c>
      <c r="K798" s="1"/>
    </row>
    <row r="799" spans="1:11" hidden="1">
      <c r="A799" s="1" t="s">
        <v>18764</v>
      </c>
      <c r="B799" s="1" t="s">
        <v>380</v>
      </c>
      <c r="C799" s="48" t="str">
        <f t="shared" si="24"/>
        <v>נץ אילת</v>
      </c>
      <c r="D799" s="1" t="s">
        <v>18802</v>
      </c>
      <c r="E799" s="1" t="s">
        <v>3</v>
      </c>
      <c r="F799" s="2" t="s">
        <v>19548</v>
      </c>
      <c r="G799" s="2">
        <f>INDEX(תוצאות_בחירות,MATCH(C799,siot!$F$3:$F$1887,0),27)</f>
        <v>0</v>
      </c>
      <c r="H799" s="2" t="b">
        <f t="shared" si="25"/>
        <v>0</v>
      </c>
      <c r="I799" s="1"/>
      <c r="J799" s="1"/>
      <c r="K799" s="1"/>
    </row>
    <row r="800" spans="1:11" hidden="1">
      <c r="A800" s="1" t="s">
        <v>18764</v>
      </c>
      <c r="B800" s="1" t="s">
        <v>380</v>
      </c>
      <c r="C800" s="48" t="str">
        <f t="shared" si="24"/>
        <v>נץ אילת</v>
      </c>
      <c r="D800" s="1" t="s">
        <v>18802</v>
      </c>
      <c r="E800" s="1"/>
      <c r="F800" s="2">
        <v>1</v>
      </c>
      <c r="G800" s="2">
        <f>INDEX(תוצאות_בחירות,MATCH(C800,siot!$F$3:$F$1887,0),27)</f>
        <v>0</v>
      </c>
      <c r="H800" s="2" t="b">
        <f t="shared" si="25"/>
        <v>0</v>
      </c>
      <c r="I800" s="1" t="s">
        <v>2</v>
      </c>
      <c r="J800" s="1" t="s">
        <v>18811</v>
      </c>
      <c r="K800" s="1"/>
    </row>
    <row r="801" spans="1:11" hidden="1">
      <c r="A801" s="1" t="s">
        <v>18764</v>
      </c>
      <c r="B801" s="1" t="s">
        <v>380</v>
      </c>
      <c r="C801" s="48" t="str">
        <f t="shared" si="24"/>
        <v>נץ אילת</v>
      </c>
      <c r="D801" s="1" t="s">
        <v>18802</v>
      </c>
      <c r="E801" s="1"/>
      <c r="F801" s="2">
        <v>2</v>
      </c>
      <c r="G801" s="2">
        <f>INDEX(תוצאות_בחירות,MATCH(C801,siot!$F$3:$F$1887,0),27)</f>
        <v>0</v>
      </c>
      <c r="H801" s="2" t="b">
        <f t="shared" si="25"/>
        <v>0</v>
      </c>
      <c r="I801" s="1" t="s">
        <v>2</v>
      </c>
      <c r="J801" s="1" t="s">
        <v>18810</v>
      </c>
      <c r="K801" s="1"/>
    </row>
    <row r="802" spans="1:11" hidden="1">
      <c r="A802" s="1" t="s">
        <v>18764</v>
      </c>
      <c r="B802" s="1" t="s">
        <v>380</v>
      </c>
      <c r="C802" s="48" t="str">
        <f t="shared" si="24"/>
        <v>נץ אילת</v>
      </c>
      <c r="D802" s="1" t="s">
        <v>18802</v>
      </c>
      <c r="E802" s="1"/>
      <c r="F802" s="2">
        <v>3</v>
      </c>
      <c r="G802" s="2">
        <f>INDEX(תוצאות_בחירות,MATCH(C802,siot!$F$3:$F$1887,0),27)</f>
        <v>0</v>
      </c>
      <c r="H802" s="2" t="b">
        <f t="shared" si="25"/>
        <v>0</v>
      </c>
      <c r="I802" s="1" t="s">
        <v>2</v>
      </c>
      <c r="J802" s="1" t="s">
        <v>18809</v>
      </c>
      <c r="K802" s="1"/>
    </row>
    <row r="803" spans="1:11" hidden="1">
      <c r="A803" s="1" t="s">
        <v>18764</v>
      </c>
      <c r="B803" s="1" t="s">
        <v>380</v>
      </c>
      <c r="C803" s="48" t="str">
        <f t="shared" si="24"/>
        <v>נץ אילת</v>
      </c>
      <c r="D803" s="1" t="s">
        <v>18802</v>
      </c>
      <c r="E803" s="1"/>
      <c r="F803" s="2">
        <v>4</v>
      </c>
      <c r="G803" s="2">
        <f>INDEX(תוצאות_בחירות,MATCH(C803,siot!$F$3:$F$1887,0),27)</f>
        <v>0</v>
      </c>
      <c r="H803" s="2" t="b">
        <f t="shared" si="25"/>
        <v>0</v>
      </c>
      <c r="I803" s="1" t="s">
        <v>2</v>
      </c>
      <c r="J803" s="1" t="s">
        <v>18808</v>
      </c>
      <c r="K803" s="1"/>
    </row>
    <row r="804" spans="1:11" hidden="1">
      <c r="A804" s="1" t="s">
        <v>18764</v>
      </c>
      <c r="B804" s="1" t="s">
        <v>380</v>
      </c>
      <c r="C804" s="48" t="str">
        <f t="shared" si="24"/>
        <v>נץ אילת</v>
      </c>
      <c r="D804" s="1" t="s">
        <v>18802</v>
      </c>
      <c r="E804" s="1"/>
      <c r="F804" s="2">
        <v>5</v>
      </c>
      <c r="G804" s="2">
        <f>INDEX(תוצאות_בחירות,MATCH(C804,siot!$F$3:$F$1887,0),27)</f>
        <v>0</v>
      </c>
      <c r="H804" s="2" t="b">
        <f t="shared" si="25"/>
        <v>0</v>
      </c>
      <c r="I804" s="1" t="s">
        <v>2</v>
      </c>
      <c r="J804" s="1" t="s">
        <v>18807</v>
      </c>
      <c r="K804" s="1"/>
    </row>
    <row r="805" spans="1:11" hidden="1">
      <c r="A805" s="1" t="s">
        <v>18764</v>
      </c>
      <c r="B805" s="1" t="s">
        <v>380</v>
      </c>
      <c r="C805" s="48" t="str">
        <f t="shared" si="24"/>
        <v>נץ אילת</v>
      </c>
      <c r="D805" s="1" t="s">
        <v>18802</v>
      </c>
      <c r="E805" s="1"/>
      <c r="F805" s="2">
        <v>6</v>
      </c>
      <c r="G805" s="2">
        <f>INDEX(תוצאות_בחירות,MATCH(C805,siot!$F$3:$F$1887,0),27)</f>
        <v>0</v>
      </c>
      <c r="H805" s="2" t="b">
        <f t="shared" si="25"/>
        <v>0</v>
      </c>
      <c r="I805" s="1" t="s">
        <v>2</v>
      </c>
      <c r="J805" s="1" t="s">
        <v>18806</v>
      </c>
      <c r="K805" s="1"/>
    </row>
    <row r="806" spans="1:11" hidden="1">
      <c r="A806" s="1" t="s">
        <v>18764</v>
      </c>
      <c r="B806" s="1" t="s">
        <v>380</v>
      </c>
      <c r="C806" s="48" t="str">
        <f t="shared" si="24"/>
        <v>נץ אילת</v>
      </c>
      <c r="D806" s="1" t="s">
        <v>18802</v>
      </c>
      <c r="E806" s="1"/>
      <c r="F806" s="2">
        <v>7</v>
      </c>
      <c r="G806" s="2">
        <f>INDEX(תוצאות_בחירות,MATCH(C806,siot!$F$3:$F$1887,0),27)</f>
        <v>0</v>
      </c>
      <c r="H806" s="2" t="b">
        <f t="shared" si="25"/>
        <v>0</v>
      </c>
      <c r="I806" s="1" t="s">
        <v>2</v>
      </c>
      <c r="J806" s="1" t="s">
        <v>18805</v>
      </c>
      <c r="K806" s="1"/>
    </row>
    <row r="807" spans="1:11" hidden="1">
      <c r="A807" s="1" t="s">
        <v>18764</v>
      </c>
      <c r="B807" s="1" t="s">
        <v>380</v>
      </c>
      <c r="C807" s="48" t="str">
        <f t="shared" si="24"/>
        <v>נץ אילת</v>
      </c>
      <c r="D807" s="1" t="s">
        <v>18802</v>
      </c>
      <c r="E807" s="1"/>
      <c r="F807" s="2">
        <v>8</v>
      </c>
      <c r="G807" s="2">
        <f>INDEX(תוצאות_בחירות,MATCH(C807,siot!$F$3:$F$1887,0),27)</f>
        <v>0</v>
      </c>
      <c r="H807" s="2" t="b">
        <f t="shared" si="25"/>
        <v>0</v>
      </c>
      <c r="I807" s="1" t="s">
        <v>2</v>
      </c>
      <c r="J807" s="1" t="s">
        <v>18804</v>
      </c>
      <c r="K807" s="1"/>
    </row>
    <row r="808" spans="1:11" hidden="1">
      <c r="A808" s="1" t="s">
        <v>18764</v>
      </c>
      <c r="B808" s="1" t="s">
        <v>380</v>
      </c>
      <c r="C808" s="48" t="str">
        <f t="shared" si="24"/>
        <v>נץ אילת</v>
      </c>
      <c r="D808" s="1" t="s">
        <v>18802</v>
      </c>
      <c r="E808" s="1"/>
      <c r="F808" s="2">
        <v>9</v>
      </c>
      <c r="G808" s="2">
        <f>INDEX(תוצאות_בחירות,MATCH(C808,siot!$F$3:$F$1887,0),27)</f>
        <v>0</v>
      </c>
      <c r="H808" s="2" t="b">
        <f t="shared" si="25"/>
        <v>0</v>
      </c>
      <c r="I808" s="1" t="s">
        <v>2</v>
      </c>
      <c r="J808" s="1" t="s">
        <v>18803</v>
      </c>
      <c r="K808" s="1"/>
    </row>
    <row r="809" spans="1:11" hidden="1">
      <c r="A809" s="1" t="s">
        <v>18764</v>
      </c>
      <c r="B809" s="1" t="s">
        <v>380</v>
      </c>
      <c r="C809" s="48" t="str">
        <f t="shared" si="24"/>
        <v>נץ אילת</v>
      </c>
      <c r="D809" s="1" t="s">
        <v>18802</v>
      </c>
      <c r="E809" s="1"/>
      <c r="F809" s="2">
        <v>10</v>
      </c>
      <c r="G809" s="2">
        <f>INDEX(תוצאות_בחירות,MATCH(C809,siot!$F$3:$F$1887,0),27)</f>
        <v>0</v>
      </c>
      <c r="H809" s="2" t="b">
        <f t="shared" si="25"/>
        <v>0</v>
      </c>
      <c r="I809" s="1" t="s">
        <v>2</v>
      </c>
      <c r="J809" s="1" t="s">
        <v>18801</v>
      </c>
      <c r="K809" s="1"/>
    </row>
    <row r="810" spans="1:11" hidden="1">
      <c r="A810" s="1" t="s">
        <v>18764</v>
      </c>
      <c r="B810" s="1" t="s">
        <v>108</v>
      </c>
      <c r="C810" s="48" t="str">
        <f t="shared" si="24"/>
        <v>פה אילת</v>
      </c>
      <c r="D810" s="1" t="s">
        <v>18788</v>
      </c>
      <c r="E810" s="1" t="s">
        <v>3</v>
      </c>
      <c r="F810" s="2" t="s">
        <v>19548</v>
      </c>
      <c r="G810" s="2">
        <f>INDEX(תוצאות_בחירות,MATCH(C810,siot!$F$3:$F$1887,0),27)</f>
        <v>0</v>
      </c>
      <c r="H810" s="2" t="b">
        <f t="shared" si="25"/>
        <v>0</v>
      </c>
      <c r="I810" s="1"/>
      <c r="J810" s="1"/>
      <c r="K810" s="1"/>
    </row>
    <row r="811" spans="1:11" hidden="1">
      <c r="A811" s="1" t="s">
        <v>18764</v>
      </c>
      <c r="B811" s="1" t="s">
        <v>108</v>
      </c>
      <c r="C811" s="48" t="str">
        <f t="shared" si="24"/>
        <v>פה אילת</v>
      </c>
      <c r="D811" s="1" t="s">
        <v>18788</v>
      </c>
      <c r="E811" s="1"/>
      <c r="F811" s="2">
        <v>1</v>
      </c>
      <c r="G811" s="2">
        <f>INDEX(תוצאות_בחירות,MATCH(C811,siot!$F$3:$F$1887,0),27)</f>
        <v>0</v>
      </c>
      <c r="H811" s="2" t="b">
        <f t="shared" si="25"/>
        <v>0</v>
      </c>
      <c r="I811" s="1" t="s">
        <v>2</v>
      </c>
      <c r="J811" s="1" t="s">
        <v>18800</v>
      </c>
      <c r="K811" s="1"/>
    </row>
    <row r="812" spans="1:11" hidden="1">
      <c r="A812" s="1" t="s">
        <v>18764</v>
      </c>
      <c r="B812" s="1" t="s">
        <v>108</v>
      </c>
      <c r="C812" s="48" t="str">
        <f t="shared" si="24"/>
        <v>פה אילת</v>
      </c>
      <c r="D812" s="1" t="s">
        <v>18788</v>
      </c>
      <c r="E812" s="1"/>
      <c r="F812" s="2">
        <v>2</v>
      </c>
      <c r="G812" s="2">
        <f>INDEX(תוצאות_בחירות,MATCH(C812,siot!$F$3:$F$1887,0),27)</f>
        <v>0</v>
      </c>
      <c r="H812" s="2" t="b">
        <f t="shared" si="25"/>
        <v>0</v>
      </c>
      <c r="I812" s="1" t="s">
        <v>2</v>
      </c>
      <c r="J812" s="1" t="s">
        <v>18799</v>
      </c>
      <c r="K812" s="1"/>
    </row>
    <row r="813" spans="1:11" hidden="1">
      <c r="A813" s="1" t="s">
        <v>18764</v>
      </c>
      <c r="B813" s="1" t="s">
        <v>108</v>
      </c>
      <c r="C813" s="48" t="str">
        <f t="shared" si="24"/>
        <v>פה אילת</v>
      </c>
      <c r="D813" s="1" t="s">
        <v>18788</v>
      </c>
      <c r="E813" s="1"/>
      <c r="F813" s="2">
        <v>3</v>
      </c>
      <c r="G813" s="2">
        <f>INDEX(תוצאות_בחירות,MATCH(C813,siot!$F$3:$F$1887,0),27)</f>
        <v>0</v>
      </c>
      <c r="H813" s="2" t="b">
        <f t="shared" si="25"/>
        <v>0</v>
      </c>
      <c r="I813" s="1" t="s">
        <v>2</v>
      </c>
      <c r="J813" s="1" t="s">
        <v>18798</v>
      </c>
      <c r="K813" s="1"/>
    </row>
    <row r="814" spans="1:11" hidden="1">
      <c r="A814" s="1" t="s">
        <v>18764</v>
      </c>
      <c r="B814" s="1" t="s">
        <v>108</v>
      </c>
      <c r="C814" s="48" t="str">
        <f t="shared" si="24"/>
        <v>פה אילת</v>
      </c>
      <c r="D814" s="1" t="s">
        <v>18788</v>
      </c>
      <c r="E814" s="1"/>
      <c r="F814" s="2">
        <v>4</v>
      </c>
      <c r="G814" s="2">
        <f>INDEX(תוצאות_בחירות,MATCH(C814,siot!$F$3:$F$1887,0),27)</f>
        <v>0</v>
      </c>
      <c r="H814" s="2" t="b">
        <f t="shared" si="25"/>
        <v>0</v>
      </c>
      <c r="I814" s="1" t="s">
        <v>2</v>
      </c>
      <c r="J814" s="1" t="s">
        <v>18797</v>
      </c>
      <c r="K814" s="1"/>
    </row>
    <row r="815" spans="1:11" hidden="1">
      <c r="A815" s="1" t="s">
        <v>18764</v>
      </c>
      <c r="B815" s="1" t="s">
        <v>108</v>
      </c>
      <c r="C815" s="48" t="str">
        <f t="shared" si="24"/>
        <v>פה אילת</v>
      </c>
      <c r="D815" s="1" t="s">
        <v>18788</v>
      </c>
      <c r="E815" s="1"/>
      <c r="F815" s="2">
        <v>5</v>
      </c>
      <c r="G815" s="2">
        <f>INDEX(תוצאות_בחירות,MATCH(C815,siot!$F$3:$F$1887,0),27)</f>
        <v>0</v>
      </c>
      <c r="H815" s="2" t="b">
        <f t="shared" si="25"/>
        <v>0</v>
      </c>
      <c r="I815" s="1" t="s">
        <v>2</v>
      </c>
      <c r="J815" s="1" t="s">
        <v>18796</v>
      </c>
      <c r="K815" s="1"/>
    </row>
    <row r="816" spans="1:11" hidden="1">
      <c r="A816" s="1" t="s">
        <v>18764</v>
      </c>
      <c r="B816" s="1" t="s">
        <v>108</v>
      </c>
      <c r="C816" s="48" t="str">
        <f t="shared" si="24"/>
        <v>פה אילת</v>
      </c>
      <c r="D816" s="1" t="s">
        <v>18788</v>
      </c>
      <c r="E816" s="1"/>
      <c r="F816" s="2">
        <v>6</v>
      </c>
      <c r="G816" s="2">
        <f>INDEX(תוצאות_בחירות,MATCH(C816,siot!$F$3:$F$1887,0),27)</f>
        <v>0</v>
      </c>
      <c r="H816" s="2" t="b">
        <f t="shared" si="25"/>
        <v>0</v>
      </c>
      <c r="I816" s="1" t="s">
        <v>2</v>
      </c>
      <c r="J816" s="1" t="s">
        <v>18795</v>
      </c>
      <c r="K816" s="1"/>
    </row>
    <row r="817" spans="1:11" hidden="1">
      <c r="A817" s="1" t="s">
        <v>18764</v>
      </c>
      <c r="B817" s="1" t="s">
        <v>108</v>
      </c>
      <c r="C817" s="48" t="str">
        <f t="shared" si="24"/>
        <v>פה אילת</v>
      </c>
      <c r="D817" s="1" t="s">
        <v>18788</v>
      </c>
      <c r="E817" s="1"/>
      <c r="F817" s="2">
        <v>7</v>
      </c>
      <c r="G817" s="2">
        <f>INDEX(תוצאות_בחירות,MATCH(C817,siot!$F$3:$F$1887,0),27)</f>
        <v>0</v>
      </c>
      <c r="H817" s="2" t="b">
        <f t="shared" si="25"/>
        <v>0</v>
      </c>
      <c r="I817" s="1" t="s">
        <v>2</v>
      </c>
      <c r="J817" s="1" t="s">
        <v>18794</v>
      </c>
      <c r="K817" s="1"/>
    </row>
    <row r="818" spans="1:11" hidden="1">
      <c r="A818" s="1" t="s">
        <v>18764</v>
      </c>
      <c r="B818" s="1" t="s">
        <v>108</v>
      </c>
      <c r="C818" s="48" t="str">
        <f t="shared" si="24"/>
        <v>פה אילת</v>
      </c>
      <c r="D818" s="1" t="s">
        <v>18788</v>
      </c>
      <c r="E818" s="1"/>
      <c r="F818" s="2">
        <v>8</v>
      </c>
      <c r="G818" s="2">
        <f>INDEX(תוצאות_בחירות,MATCH(C818,siot!$F$3:$F$1887,0),27)</f>
        <v>0</v>
      </c>
      <c r="H818" s="2" t="b">
        <f t="shared" si="25"/>
        <v>0</v>
      </c>
      <c r="I818" s="1" t="s">
        <v>2</v>
      </c>
      <c r="J818" s="1" t="s">
        <v>18793</v>
      </c>
      <c r="K818" s="1"/>
    </row>
    <row r="819" spans="1:11" hidden="1">
      <c r="A819" s="1" t="s">
        <v>18764</v>
      </c>
      <c r="B819" s="1" t="s">
        <v>108</v>
      </c>
      <c r="C819" s="48" t="str">
        <f t="shared" si="24"/>
        <v>פה אילת</v>
      </c>
      <c r="D819" s="1" t="s">
        <v>18788</v>
      </c>
      <c r="E819" s="1"/>
      <c r="F819" s="2">
        <v>9</v>
      </c>
      <c r="G819" s="2">
        <f>INDEX(תוצאות_בחירות,MATCH(C819,siot!$F$3:$F$1887,0),27)</f>
        <v>0</v>
      </c>
      <c r="H819" s="2" t="b">
        <f t="shared" si="25"/>
        <v>0</v>
      </c>
      <c r="I819" s="1" t="s">
        <v>2</v>
      </c>
      <c r="J819" s="1" t="s">
        <v>18792</v>
      </c>
      <c r="K819" s="1"/>
    </row>
    <row r="820" spans="1:11" hidden="1">
      <c r="A820" s="1" t="s">
        <v>18764</v>
      </c>
      <c r="B820" s="1" t="s">
        <v>108</v>
      </c>
      <c r="C820" s="48" t="str">
        <f t="shared" si="24"/>
        <v>פה אילת</v>
      </c>
      <c r="D820" s="1" t="s">
        <v>18788</v>
      </c>
      <c r="E820" s="1"/>
      <c r="F820" s="2">
        <v>10</v>
      </c>
      <c r="G820" s="2">
        <f>INDEX(תוצאות_בחירות,MATCH(C820,siot!$F$3:$F$1887,0),27)</f>
        <v>0</v>
      </c>
      <c r="H820" s="2" t="b">
        <f t="shared" si="25"/>
        <v>0</v>
      </c>
      <c r="I820" s="1" t="s">
        <v>2</v>
      </c>
      <c r="J820" s="1" t="s">
        <v>18791</v>
      </c>
      <c r="K820" s="1"/>
    </row>
    <row r="821" spans="1:11" hidden="1">
      <c r="A821" s="1" t="s">
        <v>18764</v>
      </c>
      <c r="B821" s="1" t="s">
        <v>108</v>
      </c>
      <c r="C821" s="48" t="str">
        <f t="shared" si="24"/>
        <v>פה אילת</v>
      </c>
      <c r="D821" s="1" t="s">
        <v>18788</v>
      </c>
      <c r="E821" s="1"/>
      <c r="F821" s="2">
        <v>11</v>
      </c>
      <c r="G821" s="2">
        <f>INDEX(תוצאות_בחירות,MATCH(C821,siot!$F$3:$F$1887,0),27)</f>
        <v>0</v>
      </c>
      <c r="H821" s="2" t="b">
        <f t="shared" si="25"/>
        <v>0</v>
      </c>
      <c r="I821" s="1" t="s">
        <v>2</v>
      </c>
      <c r="J821" s="1" t="s">
        <v>18790</v>
      </c>
      <c r="K821" s="1"/>
    </row>
    <row r="822" spans="1:11" hidden="1">
      <c r="A822" s="1" t="s">
        <v>18764</v>
      </c>
      <c r="B822" s="1" t="s">
        <v>108</v>
      </c>
      <c r="C822" s="48" t="str">
        <f t="shared" si="24"/>
        <v>פה אילת</v>
      </c>
      <c r="D822" s="1" t="s">
        <v>18788</v>
      </c>
      <c r="E822" s="1"/>
      <c r="F822" s="2">
        <v>12</v>
      </c>
      <c r="G822" s="2">
        <f>INDEX(תוצאות_בחירות,MATCH(C822,siot!$F$3:$F$1887,0),27)</f>
        <v>0</v>
      </c>
      <c r="H822" s="2" t="b">
        <f t="shared" si="25"/>
        <v>0</v>
      </c>
      <c r="I822" s="1" t="s">
        <v>2</v>
      </c>
      <c r="J822" s="1" t="s">
        <v>18789</v>
      </c>
      <c r="K822" s="1"/>
    </row>
    <row r="823" spans="1:11" hidden="1">
      <c r="A823" s="1" t="s">
        <v>18764</v>
      </c>
      <c r="B823" s="1" t="s">
        <v>108</v>
      </c>
      <c r="C823" s="48" t="str">
        <f t="shared" si="24"/>
        <v>פה אילת</v>
      </c>
      <c r="D823" s="1" t="s">
        <v>18788</v>
      </c>
      <c r="E823" s="1"/>
      <c r="F823" s="2">
        <v>13</v>
      </c>
      <c r="G823" s="2">
        <f>INDEX(תוצאות_בחירות,MATCH(C823,siot!$F$3:$F$1887,0),27)</f>
        <v>0</v>
      </c>
      <c r="H823" s="2" t="b">
        <f t="shared" si="25"/>
        <v>0</v>
      </c>
      <c r="I823" s="1" t="s">
        <v>2</v>
      </c>
      <c r="J823" s="1" t="s">
        <v>18787</v>
      </c>
      <c r="K823" s="1"/>
    </row>
    <row r="824" spans="1:11" hidden="1">
      <c r="A824" s="1" t="s">
        <v>18764</v>
      </c>
      <c r="B824" s="1" t="s">
        <v>3292</v>
      </c>
      <c r="C824" s="48" t="str">
        <f t="shared" si="24"/>
        <v>צא אילת</v>
      </c>
      <c r="D824" s="1" t="s">
        <v>18772</v>
      </c>
      <c r="E824" s="1" t="s">
        <v>3</v>
      </c>
      <c r="F824" s="2" t="s">
        <v>19548</v>
      </c>
      <c r="G824" s="2">
        <f>INDEX(תוצאות_בחירות,MATCH(C824,siot!$F$3:$F$1887,0),27)</f>
        <v>2</v>
      </c>
      <c r="H824" s="2" t="b">
        <f t="shared" si="25"/>
        <v>0</v>
      </c>
      <c r="I824" s="1"/>
      <c r="J824" s="1"/>
      <c r="K824" s="1"/>
    </row>
    <row r="825" spans="1:11">
      <c r="A825" s="1" t="s">
        <v>18764</v>
      </c>
      <c r="B825" s="1" t="s">
        <v>3292</v>
      </c>
      <c r="C825" s="48" t="str">
        <f t="shared" si="24"/>
        <v>צא אילת</v>
      </c>
      <c r="D825" s="1" t="s">
        <v>18772</v>
      </c>
      <c r="E825" s="1"/>
      <c r="F825" s="2">
        <v>1</v>
      </c>
      <c r="G825" s="2">
        <f>INDEX(תוצאות_בחירות,MATCH(C825,siot!$F$3:$F$1887,0),27)</f>
        <v>2</v>
      </c>
      <c r="H825" s="2" t="b">
        <f t="shared" si="25"/>
        <v>1</v>
      </c>
      <c r="I825" s="1" t="s">
        <v>2</v>
      </c>
      <c r="J825" s="1" t="s">
        <v>18786</v>
      </c>
      <c r="K825" s="1"/>
    </row>
    <row r="826" spans="1:11">
      <c r="A826" s="1" t="s">
        <v>18764</v>
      </c>
      <c r="B826" s="1" t="s">
        <v>3292</v>
      </c>
      <c r="C826" s="48" t="str">
        <f t="shared" si="24"/>
        <v>צא אילת</v>
      </c>
      <c r="D826" s="1" t="s">
        <v>18772</v>
      </c>
      <c r="E826" s="1"/>
      <c r="F826" s="2">
        <v>2</v>
      </c>
      <c r="G826" s="2">
        <f>INDEX(תוצאות_בחירות,MATCH(C826,siot!$F$3:$F$1887,0),27)</f>
        <v>2</v>
      </c>
      <c r="H826" s="2" t="b">
        <f t="shared" si="25"/>
        <v>1</v>
      </c>
      <c r="I826" s="1" t="s">
        <v>2</v>
      </c>
      <c r="J826" s="1" t="s">
        <v>18785</v>
      </c>
      <c r="K826" s="1"/>
    </row>
    <row r="827" spans="1:11" hidden="1">
      <c r="A827" s="1" t="s">
        <v>18764</v>
      </c>
      <c r="B827" s="1" t="s">
        <v>3292</v>
      </c>
      <c r="C827" s="48" t="str">
        <f t="shared" si="24"/>
        <v>צא אילת</v>
      </c>
      <c r="D827" s="1" t="s">
        <v>18772</v>
      </c>
      <c r="E827" s="1"/>
      <c r="F827" s="2">
        <v>3</v>
      </c>
      <c r="G827" s="2">
        <f>INDEX(תוצאות_בחירות,MATCH(C827,siot!$F$3:$F$1887,0),27)</f>
        <v>2</v>
      </c>
      <c r="H827" s="2" t="b">
        <f t="shared" si="25"/>
        <v>0</v>
      </c>
      <c r="I827" s="1" t="s">
        <v>2</v>
      </c>
      <c r="J827" s="1" t="s">
        <v>18784</v>
      </c>
      <c r="K827" s="1"/>
    </row>
    <row r="828" spans="1:11" hidden="1">
      <c r="A828" s="1" t="s">
        <v>18764</v>
      </c>
      <c r="B828" s="1" t="s">
        <v>3292</v>
      </c>
      <c r="C828" s="48" t="str">
        <f t="shared" si="24"/>
        <v>צא אילת</v>
      </c>
      <c r="D828" s="1" t="s">
        <v>18772</v>
      </c>
      <c r="E828" s="1"/>
      <c r="F828" s="2">
        <v>4</v>
      </c>
      <c r="G828" s="2">
        <f>INDEX(תוצאות_בחירות,MATCH(C828,siot!$F$3:$F$1887,0),27)</f>
        <v>2</v>
      </c>
      <c r="H828" s="2" t="b">
        <f t="shared" si="25"/>
        <v>0</v>
      </c>
      <c r="I828" s="1" t="s">
        <v>2</v>
      </c>
      <c r="J828" s="1" t="s">
        <v>18783</v>
      </c>
      <c r="K828" s="1"/>
    </row>
    <row r="829" spans="1:11" hidden="1">
      <c r="A829" s="1" t="s">
        <v>18764</v>
      </c>
      <c r="B829" s="1" t="s">
        <v>3292</v>
      </c>
      <c r="C829" s="48" t="str">
        <f t="shared" si="24"/>
        <v>צא אילת</v>
      </c>
      <c r="D829" s="1" t="s">
        <v>18772</v>
      </c>
      <c r="E829" s="1"/>
      <c r="F829" s="2">
        <v>5</v>
      </c>
      <c r="G829" s="2">
        <f>INDEX(תוצאות_בחירות,MATCH(C829,siot!$F$3:$F$1887,0),27)</f>
        <v>2</v>
      </c>
      <c r="H829" s="2" t="b">
        <f t="shared" si="25"/>
        <v>0</v>
      </c>
      <c r="I829" s="1" t="s">
        <v>2</v>
      </c>
      <c r="J829" s="1" t="s">
        <v>18782</v>
      </c>
      <c r="K829" s="1"/>
    </row>
    <row r="830" spans="1:11" hidden="1">
      <c r="A830" s="1" t="s">
        <v>18764</v>
      </c>
      <c r="B830" s="1" t="s">
        <v>3292</v>
      </c>
      <c r="C830" s="48" t="str">
        <f t="shared" si="24"/>
        <v>צא אילת</v>
      </c>
      <c r="D830" s="1" t="s">
        <v>18772</v>
      </c>
      <c r="E830" s="1"/>
      <c r="F830" s="2">
        <v>6</v>
      </c>
      <c r="G830" s="2">
        <f>INDEX(תוצאות_בחירות,MATCH(C830,siot!$F$3:$F$1887,0),27)</f>
        <v>2</v>
      </c>
      <c r="H830" s="2" t="b">
        <f t="shared" si="25"/>
        <v>0</v>
      </c>
      <c r="I830" s="1" t="s">
        <v>2</v>
      </c>
      <c r="J830" s="1" t="s">
        <v>18781</v>
      </c>
      <c r="K830" s="1"/>
    </row>
    <row r="831" spans="1:11" hidden="1">
      <c r="A831" s="1" t="s">
        <v>18764</v>
      </c>
      <c r="B831" s="1" t="s">
        <v>3292</v>
      </c>
      <c r="C831" s="48" t="str">
        <f t="shared" si="24"/>
        <v>צא אילת</v>
      </c>
      <c r="D831" s="1" t="s">
        <v>18772</v>
      </c>
      <c r="E831" s="1"/>
      <c r="F831" s="2">
        <v>7</v>
      </c>
      <c r="G831" s="2">
        <f>INDEX(תוצאות_בחירות,MATCH(C831,siot!$F$3:$F$1887,0),27)</f>
        <v>2</v>
      </c>
      <c r="H831" s="2" t="b">
        <f t="shared" si="25"/>
        <v>0</v>
      </c>
      <c r="I831" s="1" t="s">
        <v>2</v>
      </c>
      <c r="J831" s="1" t="s">
        <v>18780</v>
      </c>
      <c r="K831" s="1"/>
    </row>
    <row r="832" spans="1:11" hidden="1">
      <c r="A832" s="1" t="s">
        <v>18764</v>
      </c>
      <c r="B832" s="1" t="s">
        <v>3292</v>
      </c>
      <c r="C832" s="48" t="str">
        <f t="shared" si="24"/>
        <v>צא אילת</v>
      </c>
      <c r="D832" s="1" t="s">
        <v>18772</v>
      </c>
      <c r="E832" s="1"/>
      <c r="F832" s="2">
        <v>8</v>
      </c>
      <c r="G832" s="2">
        <f>INDEX(תוצאות_בחירות,MATCH(C832,siot!$F$3:$F$1887,0),27)</f>
        <v>2</v>
      </c>
      <c r="H832" s="2" t="b">
        <f t="shared" si="25"/>
        <v>0</v>
      </c>
      <c r="I832" s="1" t="s">
        <v>2</v>
      </c>
      <c r="J832" s="1" t="s">
        <v>18779</v>
      </c>
      <c r="K832" s="1"/>
    </row>
    <row r="833" spans="1:11" hidden="1">
      <c r="A833" s="1" t="s">
        <v>18764</v>
      </c>
      <c r="B833" s="1" t="s">
        <v>3292</v>
      </c>
      <c r="C833" s="48" t="str">
        <f t="shared" si="24"/>
        <v>צא אילת</v>
      </c>
      <c r="D833" s="1" t="s">
        <v>18772</v>
      </c>
      <c r="E833" s="1"/>
      <c r="F833" s="2">
        <v>9</v>
      </c>
      <c r="G833" s="2">
        <f>INDEX(תוצאות_בחירות,MATCH(C833,siot!$F$3:$F$1887,0),27)</f>
        <v>2</v>
      </c>
      <c r="H833" s="2" t="b">
        <f t="shared" si="25"/>
        <v>0</v>
      </c>
      <c r="I833" s="1" t="s">
        <v>2</v>
      </c>
      <c r="J833" s="1" t="s">
        <v>18778</v>
      </c>
      <c r="K833" s="1"/>
    </row>
    <row r="834" spans="1:11" hidden="1">
      <c r="A834" s="1" t="s">
        <v>18764</v>
      </c>
      <c r="B834" s="1" t="s">
        <v>3292</v>
      </c>
      <c r="C834" s="48" t="str">
        <f t="shared" si="24"/>
        <v>צא אילת</v>
      </c>
      <c r="D834" s="1" t="s">
        <v>18772</v>
      </c>
      <c r="E834" s="1"/>
      <c r="F834" s="2">
        <v>10</v>
      </c>
      <c r="G834" s="2">
        <f>INDEX(תוצאות_בחירות,MATCH(C834,siot!$F$3:$F$1887,0),27)</f>
        <v>2</v>
      </c>
      <c r="H834" s="2" t="b">
        <f t="shared" si="25"/>
        <v>0</v>
      </c>
      <c r="I834" s="1" t="s">
        <v>2</v>
      </c>
      <c r="J834" s="1" t="s">
        <v>18777</v>
      </c>
      <c r="K834" s="1"/>
    </row>
    <row r="835" spans="1:11" hidden="1">
      <c r="A835" s="1" t="s">
        <v>18764</v>
      </c>
      <c r="B835" s="1" t="s">
        <v>3292</v>
      </c>
      <c r="C835" s="48" t="str">
        <f t="shared" si="24"/>
        <v>צא אילת</v>
      </c>
      <c r="D835" s="1" t="s">
        <v>18772</v>
      </c>
      <c r="E835" s="1"/>
      <c r="F835" s="2">
        <v>11</v>
      </c>
      <c r="G835" s="2">
        <f>INDEX(תוצאות_בחירות,MATCH(C835,siot!$F$3:$F$1887,0),27)</f>
        <v>2</v>
      </c>
      <c r="H835" s="2" t="b">
        <f t="shared" si="25"/>
        <v>0</v>
      </c>
      <c r="I835" s="1" t="s">
        <v>2</v>
      </c>
      <c r="J835" s="1" t="s">
        <v>18776</v>
      </c>
      <c r="K835" s="1"/>
    </row>
    <row r="836" spans="1:11" hidden="1">
      <c r="A836" s="1" t="s">
        <v>18764</v>
      </c>
      <c r="B836" s="1" t="s">
        <v>3292</v>
      </c>
      <c r="C836" s="48" t="str">
        <f t="shared" ref="C836:C899" si="26">B836&amp;" "&amp;A836</f>
        <v>צא אילת</v>
      </c>
      <c r="D836" s="1" t="s">
        <v>18772</v>
      </c>
      <c r="E836" s="1"/>
      <c r="F836" s="2">
        <v>12</v>
      </c>
      <c r="G836" s="2">
        <f>INDEX(תוצאות_בחירות,MATCH(C836,siot!$F$3:$F$1887,0),27)</f>
        <v>2</v>
      </c>
      <c r="H836" s="2" t="b">
        <f t="shared" ref="H836:H899" si="27">IF(OR(F836&lt;G836,G836=F836),TRUE,FALSE)</f>
        <v>0</v>
      </c>
      <c r="I836" s="1" t="s">
        <v>2</v>
      </c>
      <c r="J836" s="1" t="s">
        <v>18775</v>
      </c>
      <c r="K836" s="1"/>
    </row>
    <row r="837" spans="1:11" hidden="1">
      <c r="A837" s="1" t="s">
        <v>18764</v>
      </c>
      <c r="B837" s="1" t="s">
        <v>3292</v>
      </c>
      <c r="C837" s="48" t="str">
        <f t="shared" si="26"/>
        <v>צא אילת</v>
      </c>
      <c r="D837" s="1" t="s">
        <v>18772</v>
      </c>
      <c r="E837" s="1"/>
      <c r="F837" s="2">
        <v>13</v>
      </c>
      <c r="G837" s="2">
        <f>INDEX(תוצאות_בחירות,MATCH(C837,siot!$F$3:$F$1887,0),27)</f>
        <v>2</v>
      </c>
      <c r="H837" s="2" t="b">
        <f t="shared" si="27"/>
        <v>0</v>
      </c>
      <c r="I837" s="1" t="s">
        <v>2</v>
      </c>
      <c r="J837" s="1" t="s">
        <v>18774</v>
      </c>
      <c r="K837" s="1"/>
    </row>
    <row r="838" spans="1:11" hidden="1">
      <c r="A838" s="1" t="s">
        <v>18764</v>
      </c>
      <c r="B838" s="1" t="s">
        <v>3292</v>
      </c>
      <c r="C838" s="48" t="str">
        <f t="shared" si="26"/>
        <v>צא אילת</v>
      </c>
      <c r="D838" s="1" t="s">
        <v>18772</v>
      </c>
      <c r="E838" s="1"/>
      <c r="F838" s="2">
        <v>14</v>
      </c>
      <c r="G838" s="2">
        <f>INDEX(תוצאות_בחירות,MATCH(C838,siot!$F$3:$F$1887,0),27)</f>
        <v>2</v>
      </c>
      <c r="H838" s="2" t="b">
        <f t="shared" si="27"/>
        <v>0</v>
      </c>
      <c r="I838" s="1" t="s">
        <v>2</v>
      </c>
      <c r="J838" s="1" t="s">
        <v>18773</v>
      </c>
      <c r="K838" s="1"/>
    </row>
    <row r="839" spans="1:11" hidden="1">
      <c r="A839" s="1" t="s">
        <v>18764</v>
      </c>
      <c r="B839" s="1" t="s">
        <v>3292</v>
      </c>
      <c r="C839" s="48" t="str">
        <f t="shared" si="26"/>
        <v>צא אילת</v>
      </c>
      <c r="D839" s="1" t="s">
        <v>18772</v>
      </c>
      <c r="E839" s="1"/>
      <c r="F839" s="2">
        <v>15</v>
      </c>
      <c r="G839" s="2">
        <f>INDEX(תוצאות_בחירות,MATCH(C839,siot!$F$3:$F$1887,0),27)</f>
        <v>2</v>
      </c>
      <c r="H839" s="2" t="b">
        <f t="shared" si="27"/>
        <v>0</v>
      </c>
      <c r="I839" s="1" t="s">
        <v>2</v>
      </c>
      <c r="J839" s="1" t="s">
        <v>18771</v>
      </c>
      <c r="K839" s="1"/>
    </row>
    <row r="840" spans="1:11" hidden="1">
      <c r="A840" s="1" t="s">
        <v>18764</v>
      </c>
      <c r="B840" s="1" t="s">
        <v>963</v>
      </c>
      <c r="C840" s="48" t="str">
        <f t="shared" si="26"/>
        <v>שס אילת</v>
      </c>
      <c r="D840" s="1" t="s">
        <v>150</v>
      </c>
      <c r="E840" s="1" t="s">
        <v>3</v>
      </c>
      <c r="F840" s="2" t="s">
        <v>19548</v>
      </c>
      <c r="G840" s="2">
        <f>INDEX(תוצאות_בחירות,MATCH(C840,siot!$F$3:$F$1887,0),27)</f>
        <v>2</v>
      </c>
      <c r="H840" s="2" t="b">
        <f t="shared" si="27"/>
        <v>0</v>
      </c>
      <c r="I840" s="1"/>
      <c r="J840" s="1"/>
      <c r="K840" s="1"/>
    </row>
    <row r="841" spans="1:11">
      <c r="A841" s="1" t="s">
        <v>18764</v>
      </c>
      <c r="B841" s="1" t="s">
        <v>963</v>
      </c>
      <c r="C841" s="48" t="str">
        <f t="shared" si="26"/>
        <v>שס אילת</v>
      </c>
      <c r="D841" s="1" t="s">
        <v>150</v>
      </c>
      <c r="E841" s="1"/>
      <c r="F841" s="2">
        <v>1</v>
      </c>
      <c r="G841" s="2">
        <f>INDEX(תוצאות_בחירות,MATCH(C841,siot!$F$3:$F$1887,0),27)</f>
        <v>2</v>
      </c>
      <c r="H841" s="2" t="b">
        <f t="shared" si="27"/>
        <v>1</v>
      </c>
      <c r="I841" s="1" t="s">
        <v>2</v>
      </c>
      <c r="J841" s="1" t="s">
        <v>18770</v>
      </c>
      <c r="K841" s="1"/>
    </row>
    <row r="842" spans="1:11">
      <c r="A842" s="1" t="s">
        <v>18764</v>
      </c>
      <c r="B842" s="1" t="s">
        <v>963</v>
      </c>
      <c r="C842" s="48" t="str">
        <f t="shared" si="26"/>
        <v>שס אילת</v>
      </c>
      <c r="D842" s="1" t="s">
        <v>150</v>
      </c>
      <c r="E842" s="1"/>
      <c r="F842" s="2">
        <v>2</v>
      </c>
      <c r="G842" s="2">
        <f>INDEX(תוצאות_בחירות,MATCH(C842,siot!$F$3:$F$1887,0),27)</f>
        <v>2</v>
      </c>
      <c r="H842" s="2" t="b">
        <f t="shared" si="27"/>
        <v>1</v>
      </c>
      <c r="I842" s="1" t="s">
        <v>2</v>
      </c>
      <c r="J842" s="1" t="s">
        <v>18769</v>
      </c>
      <c r="K842" s="1"/>
    </row>
    <row r="843" spans="1:11" hidden="1">
      <c r="A843" s="1" t="s">
        <v>18764</v>
      </c>
      <c r="B843" s="1" t="s">
        <v>963</v>
      </c>
      <c r="C843" s="48" t="str">
        <f t="shared" si="26"/>
        <v>שס אילת</v>
      </c>
      <c r="D843" s="1" t="s">
        <v>150</v>
      </c>
      <c r="E843" s="1"/>
      <c r="F843" s="2">
        <v>3</v>
      </c>
      <c r="G843" s="2">
        <f>INDEX(תוצאות_בחירות,MATCH(C843,siot!$F$3:$F$1887,0),27)</f>
        <v>2</v>
      </c>
      <c r="H843" s="2" t="b">
        <f t="shared" si="27"/>
        <v>0</v>
      </c>
      <c r="I843" s="1" t="s">
        <v>2</v>
      </c>
      <c r="J843" s="1" t="s">
        <v>18768</v>
      </c>
      <c r="K843" s="1"/>
    </row>
    <row r="844" spans="1:11" hidden="1">
      <c r="A844" s="1" t="s">
        <v>18764</v>
      </c>
      <c r="B844" s="1" t="s">
        <v>963</v>
      </c>
      <c r="C844" s="48" t="str">
        <f t="shared" si="26"/>
        <v>שס אילת</v>
      </c>
      <c r="D844" s="1" t="s">
        <v>150</v>
      </c>
      <c r="E844" s="1"/>
      <c r="F844" s="2">
        <v>4</v>
      </c>
      <c r="G844" s="2">
        <f>INDEX(תוצאות_בחירות,MATCH(C844,siot!$F$3:$F$1887,0),27)</f>
        <v>2</v>
      </c>
      <c r="H844" s="2" t="b">
        <f t="shared" si="27"/>
        <v>0</v>
      </c>
      <c r="I844" s="1" t="s">
        <v>2</v>
      </c>
      <c r="J844" s="1" t="s">
        <v>10584</v>
      </c>
      <c r="K844" s="1"/>
    </row>
    <row r="845" spans="1:11" hidden="1">
      <c r="A845" s="1" t="s">
        <v>18764</v>
      </c>
      <c r="B845" s="1" t="s">
        <v>963</v>
      </c>
      <c r="C845" s="48" t="str">
        <f t="shared" si="26"/>
        <v>שס אילת</v>
      </c>
      <c r="D845" s="1" t="s">
        <v>150</v>
      </c>
      <c r="E845" s="1"/>
      <c r="F845" s="2">
        <v>5</v>
      </c>
      <c r="G845" s="2">
        <f>INDEX(תוצאות_בחירות,MATCH(C845,siot!$F$3:$F$1887,0),27)</f>
        <v>2</v>
      </c>
      <c r="H845" s="2" t="b">
        <f t="shared" si="27"/>
        <v>0</v>
      </c>
      <c r="I845" s="1" t="s">
        <v>2</v>
      </c>
      <c r="J845" s="1" t="s">
        <v>18767</v>
      </c>
      <c r="K845" s="1"/>
    </row>
    <row r="846" spans="1:11" hidden="1">
      <c r="A846" s="1" t="s">
        <v>18764</v>
      </c>
      <c r="B846" s="1" t="s">
        <v>963</v>
      </c>
      <c r="C846" s="48" t="str">
        <f t="shared" si="26"/>
        <v>שס אילת</v>
      </c>
      <c r="D846" s="1" t="s">
        <v>150</v>
      </c>
      <c r="E846" s="1"/>
      <c r="F846" s="2">
        <v>6</v>
      </c>
      <c r="G846" s="2">
        <f>INDEX(תוצאות_בחירות,MATCH(C846,siot!$F$3:$F$1887,0),27)</f>
        <v>2</v>
      </c>
      <c r="H846" s="2" t="b">
        <f t="shared" si="27"/>
        <v>0</v>
      </c>
      <c r="I846" s="1" t="s">
        <v>2</v>
      </c>
      <c r="J846" s="1" t="s">
        <v>18766</v>
      </c>
      <c r="K846" s="1"/>
    </row>
    <row r="847" spans="1:11" hidden="1">
      <c r="A847" s="1" t="s">
        <v>18764</v>
      </c>
      <c r="B847" s="1" t="s">
        <v>963</v>
      </c>
      <c r="C847" s="48" t="str">
        <f t="shared" si="26"/>
        <v>שס אילת</v>
      </c>
      <c r="D847" s="1" t="s">
        <v>150</v>
      </c>
      <c r="E847" s="1"/>
      <c r="F847" s="2">
        <v>7</v>
      </c>
      <c r="G847" s="2">
        <f>INDEX(תוצאות_בחירות,MATCH(C847,siot!$F$3:$F$1887,0),27)</f>
        <v>2</v>
      </c>
      <c r="H847" s="2" t="b">
        <f t="shared" si="27"/>
        <v>0</v>
      </c>
      <c r="I847" s="1" t="s">
        <v>2</v>
      </c>
      <c r="J847" s="1" t="s">
        <v>18765</v>
      </c>
      <c r="K847" s="1"/>
    </row>
    <row r="848" spans="1:11" hidden="1">
      <c r="A848" s="1" t="s">
        <v>18764</v>
      </c>
      <c r="B848" s="1" t="s">
        <v>963</v>
      </c>
      <c r="C848" s="48" t="str">
        <f t="shared" si="26"/>
        <v>שס אילת</v>
      </c>
      <c r="D848" s="1" t="s">
        <v>150</v>
      </c>
      <c r="E848" s="1"/>
      <c r="F848" s="2">
        <v>8</v>
      </c>
      <c r="G848" s="2">
        <f>INDEX(תוצאות_בחירות,MATCH(C848,siot!$F$3:$F$1887,0),27)</f>
        <v>2</v>
      </c>
      <c r="H848" s="2" t="b">
        <f t="shared" si="27"/>
        <v>0</v>
      </c>
      <c r="I848" s="1" t="s">
        <v>2</v>
      </c>
      <c r="J848" s="1" t="s">
        <v>18763</v>
      </c>
      <c r="K848" s="1"/>
    </row>
    <row r="849" spans="1:11" hidden="1">
      <c r="A849" s="1" t="s">
        <v>18676</v>
      </c>
      <c r="B849" s="1" t="s">
        <v>70</v>
      </c>
      <c r="C849" s="48" t="str">
        <f t="shared" si="26"/>
        <v>א אכסאל</v>
      </c>
      <c r="D849" s="1" t="s">
        <v>18761</v>
      </c>
      <c r="E849" s="1" t="s">
        <v>3</v>
      </c>
      <c r="F849" s="2" t="s">
        <v>19548</v>
      </c>
      <c r="G849" s="2">
        <f>INDEX(תוצאות_בחירות,MATCH(C849,siot!$F$3:$F$1887,0),27)</f>
        <v>0</v>
      </c>
      <c r="H849" s="2" t="b">
        <f t="shared" si="27"/>
        <v>0</v>
      </c>
      <c r="I849" s="1"/>
      <c r="J849" s="1"/>
      <c r="K849" s="1"/>
    </row>
    <row r="850" spans="1:11" hidden="1">
      <c r="A850" s="1" t="s">
        <v>18676</v>
      </c>
      <c r="B850" s="1" t="s">
        <v>70</v>
      </c>
      <c r="C850" s="48" t="str">
        <f t="shared" si="26"/>
        <v>א אכסאל</v>
      </c>
      <c r="D850" s="1" t="s">
        <v>18761</v>
      </c>
      <c r="E850" s="1"/>
      <c r="F850" s="2">
        <v>1</v>
      </c>
      <c r="G850" s="2">
        <f>INDEX(תוצאות_בחירות,MATCH(C850,siot!$F$3:$F$1887,0),27)</f>
        <v>0</v>
      </c>
      <c r="H850" s="2" t="b">
        <f t="shared" si="27"/>
        <v>0</v>
      </c>
      <c r="I850" s="1" t="s">
        <v>2</v>
      </c>
      <c r="J850" s="1" t="s">
        <v>9904</v>
      </c>
      <c r="K850" s="1"/>
    </row>
    <row r="851" spans="1:11" hidden="1">
      <c r="A851" s="1" t="s">
        <v>18676</v>
      </c>
      <c r="B851" s="1" t="s">
        <v>70</v>
      </c>
      <c r="C851" s="48" t="str">
        <f t="shared" si="26"/>
        <v>א אכסאל</v>
      </c>
      <c r="D851" s="1" t="s">
        <v>18761</v>
      </c>
      <c r="E851" s="1"/>
      <c r="F851" s="2">
        <v>2</v>
      </c>
      <c r="G851" s="2">
        <f>INDEX(תוצאות_בחירות,MATCH(C851,siot!$F$3:$F$1887,0),27)</f>
        <v>0</v>
      </c>
      <c r="H851" s="2" t="b">
        <f t="shared" si="27"/>
        <v>0</v>
      </c>
      <c r="I851" s="1" t="s">
        <v>2</v>
      </c>
      <c r="J851" s="1" t="s">
        <v>18762</v>
      </c>
      <c r="K851" s="1"/>
    </row>
    <row r="852" spans="1:11" hidden="1">
      <c r="A852" s="1" t="s">
        <v>18676</v>
      </c>
      <c r="B852" s="1" t="s">
        <v>70</v>
      </c>
      <c r="C852" s="48" t="str">
        <f t="shared" si="26"/>
        <v>א אכסאל</v>
      </c>
      <c r="D852" s="1" t="s">
        <v>18761</v>
      </c>
      <c r="E852" s="1"/>
      <c r="F852" s="2">
        <v>3</v>
      </c>
      <c r="G852" s="2">
        <f>INDEX(תוצאות_בחירות,MATCH(C852,siot!$F$3:$F$1887,0),27)</f>
        <v>0</v>
      </c>
      <c r="H852" s="2" t="b">
        <f t="shared" si="27"/>
        <v>0</v>
      </c>
      <c r="I852" s="1" t="s">
        <v>2</v>
      </c>
      <c r="J852" s="1" t="s">
        <v>18760</v>
      </c>
      <c r="K852" s="1"/>
    </row>
    <row r="853" spans="1:11" hidden="1">
      <c r="A853" s="1" t="s">
        <v>18676</v>
      </c>
      <c r="B853" s="1" t="s">
        <v>2679</v>
      </c>
      <c r="C853" s="48" t="str">
        <f t="shared" si="26"/>
        <v>גד אכסאל</v>
      </c>
      <c r="D853" s="1" t="s">
        <v>18752</v>
      </c>
      <c r="E853" s="1" t="s">
        <v>3</v>
      </c>
      <c r="F853" s="2" t="s">
        <v>19548</v>
      </c>
      <c r="G853" s="2">
        <f>INDEX(תוצאות_בחירות,MATCH(C853,siot!$F$3:$F$1887,0),27)</f>
        <v>0</v>
      </c>
      <c r="H853" s="2" t="b">
        <f t="shared" si="27"/>
        <v>0</v>
      </c>
      <c r="I853" s="1"/>
      <c r="J853" s="1"/>
      <c r="K853" s="1"/>
    </row>
    <row r="854" spans="1:11" hidden="1">
      <c r="A854" s="1" t="s">
        <v>18676</v>
      </c>
      <c r="B854" s="1" t="s">
        <v>2679</v>
      </c>
      <c r="C854" s="48" t="str">
        <f t="shared" si="26"/>
        <v>גד אכסאל</v>
      </c>
      <c r="D854" s="1" t="s">
        <v>18752</v>
      </c>
      <c r="E854" s="1"/>
      <c r="F854" s="2">
        <v>1</v>
      </c>
      <c r="G854" s="2">
        <f>INDEX(תוצאות_בחירות,MATCH(C854,siot!$F$3:$F$1887,0),27)</f>
        <v>0</v>
      </c>
      <c r="H854" s="2" t="b">
        <f t="shared" si="27"/>
        <v>0</v>
      </c>
      <c r="I854" s="1" t="s">
        <v>2</v>
      </c>
      <c r="J854" s="1" t="s">
        <v>18759</v>
      </c>
      <c r="K854" s="1"/>
    </row>
    <row r="855" spans="1:11" hidden="1">
      <c r="A855" s="1" t="s">
        <v>18676</v>
      </c>
      <c r="B855" s="1" t="s">
        <v>2679</v>
      </c>
      <c r="C855" s="48" t="str">
        <f t="shared" si="26"/>
        <v>גד אכסאל</v>
      </c>
      <c r="D855" s="1" t="s">
        <v>18752</v>
      </c>
      <c r="E855" s="1"/>
      <c r="F855" s="2">
        <v>2</v>
      </c>
      <c r="G855" s="2">
        <f>INDEX(תוצאות_בחירות,MATCH(C855,siot!$F$3:$F$1887,0),27)</f>
        <v>0</v>
      </c>
      <c r="H855" s="2" t="b">
        <f t="shared" si="27"/>
        <v>0</v>
      </c>
      <c r="I855" s="1" t="s">
        <v>2</v>
      </c>
      <c r="J855" s="1" t="s">
        <v>18758</v>
      </c>
      <c r="K855" s="1"/>
    </row>
    <row r="856" spans="1:11" hidden="1">
      <c r="A856" s="1" t="s">
        <v>18676</v>
      </c>
      <c r="B856" s="1" t="s">
        <v>2679</v>
      </c>
      <c r="C856" s="48" t="str">
        <f t="shared" si="26"/>
        <v>גד אכסאל</v>
      </c>
      <c r="D856" s="1" t="s">
        <v>18752</v>
      </c>
      <c r="E856" s="1"/>
      <c r="F856" s="2">
        <v>3</v>
      </c>
      <c r="G856" s="2">
        <f>INDEX(תוצאות_בחירות,MATCH(C856,siot!$F$3:$F$1887,0),27)</f>
        <v>0</v>
      </c>
      <c r="H856" s="2" t="b">
        <f t="shared" si="27"/>
        <v>0</v>
      </c>
      <c r="I856" s="1" t="s">
        <v>2</v>
      </c>
      <c r="J856" s="1" t="s">
        <v>18757</v>
      </c>
      <c r="K856" s="1"/>
    </row>
    <row r="857" spans="1:11" hidden="1">
      <c r="A857" s="1" t="s">
        <v>18676</v>
      </c>
      <c r="B857" s="1" t="s">
        <v>2679</v>
      </c>
      <c r="C857" s="48" t="str">
        <f t="shared" si="26"/>
        <v>גד אכסאל</v>
      </c>
      <c r="D857" s="1" t="s">
        <v>18752</v>
      </c>
      <c r="E857" s="1"/>
      <c r="F857" s="2">
        <v>4</v>
      </c>
      <c r="G857" s="2">
        <f>INDEX(תוצאות_בחירות,MATCH(C857,siot!$F$3:$F$1887,0),27)</f>
        <v>0</v>
      </c>
      <c r="H857" s="2" t="b">
        <f t="shared" si="27"/>
        <v>0</v>
      </c>
      <c r="I857" s="1" t="s">
        <v>2</v>
      </c>
      <c r="J857" s="1" t="s">
        <v>18756</v>
      </c>
      <c r="K857" s="1"/>
    </row>
    <row r="858" spans="1:11" hidden="1">
      <c r="A858" s="1" t="s">
        <v>18676</v>
      </c>
      <c r="B858" s="1" t="s">
        <v>2679</v>
      </c>
      <c r="C858" s="48" t="str">
        <f t="shared" si="26"/>
        <v>גד אכסאל</v>
      </c>
      <c r="D858" s="1" t="s">
        <v>18752</v>
      </c>
      <c r="E858" s="1"/>
      <c r="F858" s="2">
        <v>5</v>
      </c>
      <c r="G858" s="2">
        <f>INDEX(תוצאות_בחירות,MATCH(C858,siot!$F$3:$F$1887,0),27)</f>
        <v>0</v>
      </c>
      <c r="H858" s="2" t="b">
        <f t="shared" si="27"/>
        <v>0</v>
      </c>
      <c r="I858" s="1" t="s">
        <v>2</v>
      </c>
      <c r="J858" s="1" t="s">
        <v>18755</v>
      </c>
      <c r="K858" s="1"/>
    </row>
    <row r="859" spans="1:11" hidden="1">
      <c r="A859" s="1" t="s">
        <v>18676</v>
      </c>
      <c r="B859" s="1" t="s">
        <v>2679</v>
      </c>
      <c r="C859" s="48" t="str">
        <f t="shared" si="26"/>
        <v>גד אכסאל</v>
      </c>
      <c r="D859" s="1" t="s">
        <v>18752</v>
      </c>
      <c r="E859" s="1"/>
      <c r="F859" s="2">
        <v>6</v>
      </c>
      <c r="G859" s="2">
        <f>INDEX(תוצאות_בחירות,MATCH(C859,siot!$F$3:$F$1887,0),27)</f>
        <v>0</v>
      </c>
      <c r="H859" s="2" t="b">
        <f t="shared" si="27"/>
        <v>0</v>
      </c>
      <c r="I859" s="1" t="s">
        <v>2</v>
      </c>
      <c r="J859" s="1" t="s">
        <v>18680</v>
      </c>
      <c r="K859" s="1"/>
    </row>
    <row r="860" spans="1:11" hidden="1">
      <c r="A860" s="1" t="s">
        <v>18676</v>
      </c>
      <c r="B860" s="1" t="s">
        <v>2679</v>
      </c>
      <c r="C860" s="48" t="str">
        <f t="shared" si="26"/>
        <v>גד אכסאל</v>
      </c>
      <c r="D860" s="1" t="s">
        <v>18752</v>
      </c>
      <c r="E860" s="1"/>
      <c r="F860" s="2">
        <v>7</v>
      </c>
      <c r="G860" s="2">
        <f>INDEX(תוצאות_בחירות,MATCH(C860,siot!$F$3:$F$1887,0),27)</f>
        <v>0</v>
      </c>
      <c r="H860" s="2" t="b">
        <f t="shared" si="27"/>
        <v>0</v>
      </c>
      <c r="I860" s="1" t="s">
        <v>2</v>
      </c>
      <c r="J860" s="1" t="s">
        <v>18754</v>
      </c>
      <c r="K860" s="1"/>
    </row>
    <row r="861" spans="1:11" hidden="1">
      <c r="A861" s="1" t="s">
        <v>18676</v>
      </c>
      <c r="B861" s="1" t="s">
        <v>2679</v>
      </c>
      <c r="C861" s="48" t="str">
        <f t="shared" si="26"/>
        <v>גד אכסאל</v>
      </c>
      <c r="D861" s="1" t="s">
        <v>18752</v>
      </c>
      <c r="E861" s="1"/>
      <c r="F861" s="2">
        <v>8</v>
      </c>
      <c r="G861" s="2">
        <f>INDEX(תוצאות_בחירות,MATCH(C861,siot!$F$3:$F$1887,0),27)</f>
        <v>0</v>
      </c>
      <c r="H861" s="2" t="b">
        <f t="shared" si="27"/>
        <v>0</v>
      </c>
      <c r="I861" s="1" t="s">
        <v>2</v>
      </c>
      <c r="J861" s="1" t="s">
        <v>18696</v>
      </c>
      <c r="K861" s="1"/>
    </row>
    <row r="862" spans="1:11" hidden="1">
      <c r="A862" s="1" t="s">
        <v>18676</v>
      </c>
      <c r="B862" s="1" t="s">
        <v>2679</v>
      </c>
      <c r="C862" s="48" t="str">
        <f t="shared" si="26"/>
        <v>גד אכסאל</v>
      </c>
      <c r="D862" s="1" t="s">
        <v>18752</v>
      </c>
      <c r="E862" s="1"/>
      <c r="F862" s="2">
        <v>9</v>
      </c>
      <c r="G862" s="2">
        <f>INDEX(תוצאות_בחירות,MATCH(C862,siot!$F$3:$F$1887,0),27)</f>
        <v>0</v>
      </c>
      <c r="H862" s="2" t="b">
        <f t="shared" si="27"/>
        <v>0</v>
      </c>
      <c r="I862" s="1" t="s">
        <v>2</v>
      </c>
      <c r="J862" s="1" t="s">
        <v>18753</v>
      </c>
      <c r="K862" s="1"/>
    </row>
    <row r="863" spans="1:11" hidden="1">
      <c r="A863" s="1" t="s">
        <v>18676</v>
      </c>
      <c r="B863" s="1" t="s">
        <v>2679</v>
      </c>
      <c r="C863" s="48" t="str">
        <f t="shared" si="26"/>
        <v>גד אכסאל</v>
      </c>
      <c r="D863" s="1" t="s">
        <v>18752</v>
      </c>
      <c r="E863" s="1"/>
      <c r="F863" s="2">
        <v>10</v>
      </c>
      <c r="G863" s="2">
        <f>INDEX(תוצאות_בחירות,MATCH(C863,siot!$F$3:$F$1887,0),27)</f>
        <v>0</v>
      </c>
      <c r="H863" s="2" t="b">
        <f t="shared" si="27"/>
        <v>0</v>
      </c>
      <c r="I863" s="1" t="s">
        <v>2</v>
      </c>
      <c r="J863" s="1" t="s">
        <v>18751</v>
      </c>
      <c r="K863" s="1"/>
    </row>
    <row r="864" spans="1:11" hidden="1">
      <c r="A864" s="1" t="s">
        <v>18676</v>
      </c>
      <c r="B864" s="1" t="s">
        <v>18747</v>
      </c>
      <c r="C864" s="48" t="str">
        <f t="shared" si="26"/>
        <v>דס אכסאל</v>
      </c>
      <c r="D864" s="1" t="s">
        <v>14172</v>
      </c>
      <c r="E864" s="1" t="s">
        <v>3</v>
      </c>
      <c r="F864" s="2" t="s">
        <v>19548</v>
      </c>
      <c r="G864" s="2">
        <f>INDEX(תוצאות_בחירות,MATCH(C864,siot!$F$3:$F$1887,0),27)</f>
        <v>1</v>
      </c>
      <c r="H864" s="2" t="b">
        <f t="shared" si="27"/>
        <v>0</v>
      </c>
      <c r="I864" s="1"/>
      <c r="J864" s="1"/>
      <c r="K864" s="1"/>
    </row>
    <row r="865" spans="1:11">
      <c r="A865" s="1" t="s">
        <v>18676</v>
      </c>
      <c r="B865" s="1" t="s">
        <v>18747</v>
      </c>
      <c r="C865" s="48" t="str">
        <f t="shared" si="26"/>
        <v>דס אכסאל</v>
      </c>
      <c r="D865" s="1" t="s">
        <v>14172</v>
      </c>
      <c r="E865" s="1"/>
      <c r="F865" s="2">
        <v>1</v>
      </c>
      <c r="G865" s="2">
        <f>INDEX(תוצאות_בחירות,MATCH(C865,siot!$F$3:$F$1887,0),27)</f>
        <v>1</v>
      </c>
      <c r="H865" s="2" t="b">
        <f t="shared" si="27"/>
        <v>1</v>
      </c>
      <c r="I865" s="1" t="s">
        <v>2</v>
      </c>
      <c r="J865" s="1" t="s">
        <v>18750</v>
      </c>
      <c r="K865" s="1"/>
    </row>
    <row r="866" spans="1:11" hidden="1">
      <c r="A866" s="1" t="s">
        <v>18676</v>
      </c>
      <c r="B866" s="1" t="s">
        <v>18747</v>
      </c>
      <c r="C866" s="48" t="str">
        <f t="shared" si="26"/>
        <v>דס אכסאל</v>
      </c>
      <c r="D866" s="1" t="s">
        <v>14172</v>
      </c>
      <c r="E866" s="1"/>
      <c r="F866" s="2">
        <v>2</v>
      </c>
      <c r="G866" s="2">
        <f>INDEX(תוצאות_בחירות,MATCH(C866,siot!$F$3:$F$1887,0),27)</f>
        <v>1</v>
      </c>
      <c r="H866" s="2" t="b">
        <f t="shared" si="27"/>
        <v>0</v>
      </c>
      <c r="I866" s="1" t="s">
        <v>2</v>
      </c>
      <c r="J866" s="1" t="s">
        <v>18749</v>
      </c>
      <c r="K866" s="1"/>
    </row>
    <row r="867" spans="1:11" hidden="1">
      <c r="A867" s="1" t="s">
        <v>18676</v>
      </c>
      <c r="B867" s="1" t="s">
        <v>18747</v>
      </c>
      <c r="C867" s="48" t="str">
        <f t="shared" si="26"/>
        <v>דס אכסאל</v>
      </c>
      <c r="D867" s="1" t="s">
        <v>14172</v>
      </c>
      <c r="E867" s="1"/>
      <c r="F867" s="2">
        <v>3</v>
      </c>
      <c r="G867" s="2">
        <f>INDEX(תוצאות_בחירות,MATCH(C867,siot!$F$3:$F$1887,0),27)</f>
        <v>1</v>
      </c>
      <c r="H867" s="2" t="b">
        <f t="shared" si="27"/>
        <v>0</v>
      </c>
      <c r="I867" s="1" t="s">
        <v>2</v>
      </c>
      <c r="J867" s="1" t="s">
        <v>18748</v>
      </c>
      <c r="K867" s="1"/>
    </row>
    <row r="868" spans="1:11" hidden="1">
      <c r="A868" s="1" t="s">
        <v>18676</v>
      </c>
      <c r="B868" s="1" t="s">
        <v>18747</v>
      </c>
      <c r="C868" s="48" t="str">
        <f t="shared" si="26"/>
        <v>דס אכסאל</v>
      </c>
      <c r="D868" s="1" t="s">
        <v>14172</v>
      </c>
      <c r="E868" s="1"/>
      <c r="F868" s="2">
        <v>4</v>
      </c>
      <c r="G868" s="2">
        <f>INDEX(תוצאות_בחירות,MATCH(C868,siot!$F$3:$F$1887,0),27)</f>
        <v>1</v>
      </c>
      <c r="H868" s="2" t="b">
        <f t="shared" si="27"/>
        <v>0</v>
      </c>
      <c r="I868" s="1" t="s">
        <v>2</v>
      </c>
      <c r="J868" s="1" t="s">
        <v>18746</v>
      </c>
      <c r="K868" s="1"/>
    </row>
    <row r="869" spans="1:11" hidden="1">
      <c r="A869" s="1" t="s">
        <v>18676</v>
      </c>
      <c r="B869" s="1" t="s">
        <v>151</v>
      </c>
      <c r="C869" s="48" t="str">
        <f t="shared" si="26"/>
        <v>ה אכסאל</v>
      </c>
      <c r="D869" s="1" t="s">
        <v>18740</v>
      </c>
      <c r="E869" s="1" t="s">
        <v>18</v>
      </c>
      <c r="F869" s="2" t="s">
        <v>19548</v>
      </c>
      <c r="G869" s="2">
        <f>INDEX(תוצאות_בחירות,MATCH(C869,siot!$F$3:$F$1887,0),27)</f>
        <v>0</v>
      </c>
      <c r="H869" s="2" t="b">
        <f t="shared" si="27"/>
        <v>0</v>
      </c>
      <c r="I869" s="1"/>
      <c r="J869" s="1"/>
      <c r="K869" s="1"/>
    </row>
    <row r="870" spans="1:11" hidden="1">
      <c r="A870" s="1" t="s">
        <v>18676</v>
      </c>
      <c r="B870" s="1" t="s">
        <v>151</v>
      </c>
      <c r="C870" s="48" t="str">
        <f t="shared" si="26"/>
        <v>ה אכסאל</v>
      </c>
      <c r="D870" s="1" t="s">
        <v>18740</v>
      </c>
      <c r="E870" s="1" t="s">
        <v>17</v>
      </c>
      <c r="F870" s="2">
        <v>1</v>
      </c>
      <c r="G870" s="2">
        <f>INDEX(תוצאות_בחירות,MATCH(C870,siot!$F$3:$F$1887,0),27)</f>
        <v>0</v>
      </c>
      <c r="H870" s="2" t="b">
        <f t="shared" si="27"/>
        <v>0</v>
      </c>
      <c r="I870" s="1" t="s">
        <v>2</v>
      </c>
      <c r="J870" s="1" t="s">
        <v>18745</v>
      </c>
      <c r="K870" s="1"/>
    </row>
    <row r="871" spans="1:11" hidden="1">
      <c r="A871" s="1" t="s">
        <v>18676</v>
      </c>
      <c r="B871" s="1" t="s">
        <v>151</v>
      </c>
      <c r="C871" s="48" t="str">
        <f t="shared" si="26"/>
        <v>ה אכסאל</v>
      </c>
      <c r="D871" s="1" t="s">
        <v>18740</v>
      </c>
      <c r="E871" s="1"/>
      <c r="F871" s="2">
        <v>2</v>
      </c>
      <c r="G871" s="2">
        <f>INDEX(תוצאות_בחירות,MATCH(C871,siot!$F$3:$F$1887,0),27)</f>
        <v>0</v>
      </c>
      <c r="H871" s="2" t="b">
        <f t="shared" si="27"/>
        <v>0</v>
      </c>
      <c r="I871" s="1" t="s">
        <v>2</v>
      </c>
      <c r="J871" s="1" t="s">
        <v>18744</v>
      </c>
      <c r="K871" s="1"/>
    </row>
    <row r="872" spans="1:11" hidden="1">
      <c r="A872" s="1" t="s">
        <v>18676</v>
      </c>
      <c r="B872" s="1" t="s">
        <v>151</v>
      </c>
      <c r="C872" s="48" t="str">
        <f t="shared" si="26"/>
        <v>ה אכסאל</v>
      </c>
      <c r="D872" s="1" t="s">
        <v>18740</v>
      </c>
      <c r="E872" s="1"/>
      <c r="F872" s="2">
        <v>3</v>
      </c>
      <c r="G872" s="2">
        <f>INDEX(תוצאות_בחירות,MATCH(C872,siot!$F$3:$F$1887,0),27)</f>
        <v>0</v>
      </c>
      <c r="H872" s="2" t="b">
        <f t="shared" si="27"/>
        <v>0</v>
      </c>
      <c r="I872" s="1" t="s">
        <v>2</v>
      </c>
      <c r="J872" s="1" t="s">
        <v>18743</v>
      </c>
      <c r="K872" s="1"/>
    </row>
    <row r="873" spans="1:11" hidden="1">
      <c r="A873" s="1" t="s">
        <v>18676</v>
      </c>
      <c r="B873" s="1" t="s">
        <v>151</v>
      </c>
      <c r="C873" s="48" t="str">
        <f t="shared" si="26"/>
        <v>ה אכסאל</v>
      </c>
      <c r="D873" s="1" t="s">
        <v>18740</v>
      </c>
      <c r="E873" s="1"/>
      <c r="F873" s="2">
        <v>4</v>
      </c>
      <c r="G873" s="2">
        <f>INDEX(תוצאות_בחירות,MATCH(C873,siot!$F$3:$F$1887,0),27)</f>
        <v>0</v>
      </c>
      <c r="H873" s="2" t="b">
        <f t="shared" si="27"/>
        <v>0</v>
      </c>
      <c r="I873" s="1" t="s">
        <v>2</v>
      </c>
      <c r="J873" s="1" t="s">
        <v>18742</v>
      </c>
      <c r="K873" s="1"/>
    </row>
    <row r="874" spans="1:11" hidden="1">
      <c r="A874" s="1" t="s">
        <v>18676</v>
      </c>
      <c r="B874" s="1" t="s">
        <v>151</v>
      </c>
      <c r="C874" s="48" t="str">
        <f t="shared" si="26"/>
        <v>ה אכסאל</v>
      </c>
      <c r="D874" s="1" t="s">
        <v>18740</v>
      </c>
      <c r="E874" s="1"/>
      <c r="F874" s="2">
        <v>5</v>
      </c>
      <c r="G874" s="2">
        <f>INDEX(תוצאות_בחירות,MATCH(C874,siot!$F$3:$F$1887,0),27)</f>
        <v>0</v>
      </c>
      <c r="H874" s="2" t="b">
        <f t="shared" si="27"/>
        <v>0</v>
      </c>
      <c r="I874" s="1" t="s">
        <v>2</v>
      </c>
      <c r="J874" s="1" t="s">
        <v>18741</v>
      </c>
      <c r="K874" s="1"/>
    </row>
    <row r="875" spans="1:11" hidden="1">
      <c r="A875" s="1" t="s">
        <v>18676</v>
      </c>
      <c r="B875" s="1" t="s">
        <v>151</v>
      </c>
      <c r="C875" s="48" t="str">
        <f t="shared" si="26"/>
        <v>ה אכסאל</v>
      </c>
      <c r="D875" s="1" t="s">
        <v>18740</v>
      </c>
      <c r="E875" s="1"/>
      <c r="F875" s="2">
        <v>6</v>
      </c>
      <c r="G875" s="2">
        <f>INDEX(תוצאות_בחירות,MATCH(C875,siot!$F$3:$F$1887,0),27)</f>
        <v>0</v>
      </c>
      <c r="H875" s="2" t="b">
        <f t="shared" si="27"/>
        <v>0</v>
      </c>
      <c r="I875" s="1" t="s">
        <v>2</v>
      </c>
      <c r="J875" s="1" t="s">
        <v>18696</v>
      </c>
      <c r="K875" s="1"/>
    </row>
    <row r="876" spans="1:11" hidden="1">
      <c r="A876" s="1" t="s">
        <v>18676</v>
      </c>
      <c r="B876" s="1" t="s">
        <v>49</v>
      </c>
      <c r="C876" s="48" t="str">
        <f t="shared" si="26"/>
        <v>ו אכסאל</v>
      </c>
      <c r="D876" s="1" t="s">
        <v>18731</v>
      </c>
      <c r="E876" s="1" t="s">
        <v>3</v>
      </c>
      <c r="F876" s="2" t="s">
        <v>19548</v>
      </c>
      <c r="G876" s="2">
        <f>INDEX(תוצאות_בחירות,MATCH(C876,siot!$F$3:$F$1887,0),27)</f>
        <v>2</v>
      </c>
      <c r="H876" s="2" t="b">
        <f t="shared" si="27"/>
        <v>0</v>
      </c>
      <c r="I876" s="1"/>
      <c r="J876" s="1"/>
      <c r="K876" s="1"/>
    </row>
    <row r="877" spans="1:11">
      <c r="A877" s="1" t="s">
        <v>18676</v>
      </c>
      <c r="B877" s="1" t="s">
        <v>49</v>
      </c>
      <c r="C877" s="48" t="str">
        <f t="shared" si="26"/>
        <v>ו אכסאל</v>
      </c>
      <c r="D877" s="1" t="s">
        <v>18731</v>
      </c>
      <c r="E877" s="1"/>
      <c r="F877" s="2">
        <v>1</v>
      </c>
      <c r="G877" s="2">
        <f>INDEX(תוצאות_בחירות,MATCH(C877,siot!$F$3:$F$1887,0),27)</f>
        <v>2</v>
      </c>
      <c r="H877" s="2" t="b">
        <f t="shared" si="27"/>
        <v>1</v>
      </c>
      <c r="I877" s="1" t="s">
        <v>2</v>
      </c>
      <c r="J877" s="1" t="s">
        <v>16298</v>
      </c>
      <c r="K877" s="1"/>
    </row>
    <row r="878" spans="1:11">
      <c r="A878" s="1" t="s">
        <v>18676</v>
      </c>
      <c r="B878" s="1" t="s">
        <v>49</v>
      </c>
      <c r="C878" s="48" t="str">
        <f t="shared" si="26"/>
        <v>ו אכסאל</v>
      </c>
      <c r="D878" s="1" t="s">
        <v>18731</v>
      </c>
      <c r="E878" s="1"/>
      <c r="F878" s="2">
        <v>2</v>
      </c>
      <c r="G878" s="2">
        <f>INDEX(תוצאות_בחירות,MATCH(C878,siot!$F$3:$F$1887,0),27)</f>
        <v>2</v>
      </c>
      <c r="H878" s="2" t="b">
        <f t="shared" si="27"/>
        <v>1</v>
      </c>
      <c r="I878" s="1" t="s">
        <v>2</v>
      </c>
      <c r="J878" s="1" t="s">
        <v>18739</v>
      </c>
      <c r="K878" s="1"/>
    </row>
    <row r="879" spans="1:11" hidden="1">
      <c r="A879" s="1" t="s">
        <v>18676</v>
      </c>
      <c r="B879" s="1" t="s">
        <v>49</v>
      </c>
      <c r="C879" s="48" t="str">
        <f t="shared" si="26"/>
        <v>ו אכסאל</v>
      </c>
      <c r="D879" s="1" t="s">
        <v>18731</v>
      </c>
      <c r="E879" s="1"/>
      <c r="F879" s="2">
        <v>3</v>
      </c>
      <c r="G879" s="2">
        <f>INDEX(תוצאות_בחירות,MATCH(C879,siot!$F$3:$F$1887,0),27)</f>
        <v>2</v>
      </c>
      <c r="H879" s="2" t="b">
        <f t="shared" si="27"/>
        <v>0</v>
      </c>
      <c r="I879" s="1" t="s">
        <v>2</v>
      </c>
      <c r="J879" s="1" t="s">
        <v>18738</v>
      </c>
      <c r="K879" s="1"/>
    </row>
    <row r="880" spans="1:11" hidden="1">
      <c r="A880" s="1" t="s">
        <v>18676</v>
      </c>
      <c r="B880" s="1" t="s">
        <v>49</v>
      </c>
      <c r="C880" s="48" t="str">
        <f t="shared" si="26"/>
        <v>ו אכסאל</v>
      </c>
      <c r="D880" s="1" t="s">
        <v>18731</v>
      </c>
      <c r="E880" s="1"/>
      <c r="F880" s="2">
        <v>4</v>
      </c>
      <c r="G880" s="2">
        <f>INDEX(תוצאות_בחירות,MATCH(C880,siot!$F$3:$F$1887,0),27)</f>
        <v>2</v>
      </c>
      <c r="H880" s="2" t="b">
        <f t="shared" si="27"/>
        <v>0</v>
      </c>
      <c r="I880" s="1" t="s">
        <v>2</v>
      </c>
      <c r="J880" s="1" t="s">
        <v>18737</v>
      </c>
      <c r="K880" s="1"/>
    </row>
    <row r="881" spans="1:11" hidden="1">
      <c r="A881" s="1" t="s">
        <v>18676</v>
      </c>
      <c r="B881" s="1" t="s">
        <v>49</v>
      </c>
      <c r="C881" s="48" t="str">
        <f t="shared" si="26"/>
        <v>ו אכסאל</v>
      </c>
      <c r="D881" s="1" t="s">
        <v>18731</v>
      </c>
      <c r="E881" s="1"/>
      <c r="F881" s="2">
        <v>5</v>
      </c>
      <c r="G881" s="2">
        <f>INDEX(תוצאות_בחירות,MATCH(C881,siot!$F$3:$F$1887,0),27)</f>
        <v>2</v>
      </c>
      <c r="H881" s="2" t="b">
        <f t="shared" si="27"/>
        <v>0</v>
      </c>
      <c r="I881" s="1" t="s">
        <v>2</v>
      </c>
      <c r="J881" s="1" t="s">
        <v>5891</v>
      </c>
      <c r="K881" s="1"/>
    </row>
    <row r="882" spans="1:11" hidden="1">
      <c r="A882" s="1" t="s">
        <v>18676</v>
      </c>
      <c r="B882" s="1" t="s">
        <v>49</v>
      </c>
      <c r="C882" s="48" t="str">
        <f t="shared" si="26"/>
        <v>ו אכסאל</v>
      </c>
      <c r="D882" s="1" t="s">
        <v>18731</v>
      </c>
      <c r="E882" s="1"/>
      <c r="F882" s="2">
        <v>6</v>
      </c>
      <c r="G882" s="2">
        <f>INDEX(תוצאות_בחירות,MATCH(C882,siot!$F$3:$F$1887,0),27)</f>
        <v>2</v>
      </c>
      <c r="H882" s="2" t="b">
        <f t="shared" si="27"/>
        <v>0</v>
      </c>
      <c r="I882" s="1" t="s">
        <v>2</v>
      </c>
      <c r="J882" s="1" t="s">
        <v>18736</v>
      </c>
      <c r="K882" s="1"/>
    </row>
    <row r="883" spans="1:11" hidden="1">
      <c r="A883" s="1" t="s">
        <v>18676</v>
      </c>
      <c r="B883" s="1" t="s">
        <v>49</v>
      </c>
      <c r="C883" s="48" t="str">
        <f t="shared" si="26"/>
        <v>ו אכסאל</v>
      </c>
      <c r="D883" s="1" t="s">
        <v>18731</v>
      </c>
      <c r="E883" s="1"/>
      <c r="F883" s="2">
        <v>7</v>
      </c>
      <c r="G883" s="2">
        <f>INDEX(תוצאות_בחירות,MATCH(C883,siot!$F$3:$F$1887,0),27)</f>
        <v>2</v>
      </c>
      <c r="H883" s="2" t="b">
        <f t="shared" si="27"/>
        <v>0</v>
      </c>
      <c r="I883" s="1" t="s">
        <v>2</v>
      </c>
      <c r="J883" s="1" t="s">
        <v>18680</v>
      </c>
      <c r="K883" s="1"/>
    </row>
    <row r="884" spans="1:11" hidden="1">
      <c r="A884" s="1" t="s">
        <v>18676</v>
      </c>
      <c r="B884" s="1" t="s">
        <v>49</v>
      </c>
      <c r="C884" s="48" t="str">
        <f t="shared" si="26"/>
        <v>ו אכסאל</v>
      </c>
      <c r="D884" s="1" t="s">
        <v>18731</v>
      </c>
      <c r="E884" s="1"/>
      <c r="F884" s="2">
        <v>8</v>
      </c>
      <c r="G884" s="2">
        <f>INDEX(תוצאות_בחירות,MATCH(C884,siot!$F$3:$F$1887,0),27)</f>
        <v>2</v>
      </c>
      <c r="H884" s="2" t="b">
        <f t="shared" si="27"/>
        <v>0</v>
      </c>
      <c r="I884" s="1" t="s">
        <v>2</v>
      </c>
      <c r="J884" s="1" t="s">
        <v>18735</v>
      </c>
      <c r="K884" s="1"/>
    </row>
    <row r="885" spans="1:11" hidden="1">
      <c r="A885" s="1" t="s">
        <v>18676</v>
      </c>
      <c r="B885" s="1" t="s">
        <v>49</v>
      </c>
      <c r="C885" s="48" t="str">
        <f t="shared" si="26"/>
        <v>ו אכסאל</v>
      </c>
      <c r="D885" s="1" t="s">
        <v>18731</v>
      </c>
      <c r="E885" s="1"/>
      <c r="F885" s="2">
        <v>9</v>
      </c>
      <c r="G885" s="2">
        <f>INDEX(תוצאות_בחירות,MATCH(C885,siot!$F$3:$F$1887,0),27)</f>
        <v>2</v>
      </c>
      <c r="H885" s="2" t="b">
        <f t="shared" si="27"/>
        <v>0</v>
      </c>
      <c r="I885" s="1" t="s">
        <v>2</v>
      </c>
      <c r="J885" s="1" t="s">
        <v>18734</v>
      </c>
      <c r="K885" s="1"/>
    </row>
    <row r="886" spans="1:11" hidden="1">
      <c r="A886" s="1" t="s">
        <v>18676</v>
      </c>
      <c r="B886" s="1" t="s">
        <v>49</v>
      </c>
      <c r="C886" s="48" t="str">
        <f t="shared" si="26"/>
        <v>ו אכסאל</v>
      </c>
      <c r="D886" s="1" t="s">
        <v>18731</v>
      </c>
      <c r="E886" s="1"/>
      <c r="F886" s="2">
        <v>10</v>
      </c>
      <c r="G886" s="2">
        <f>INDEX(תוצאות_בחירות,MATCH(C886,siot!$F$3:$F$1887,0),27)</f>
        <v>2</v>
      </c>
      <c r="H886" s="2" t="b">
        <f t="shared" si="27"/>
        <v>0</v>
      </c>
      <c r="I886" s="1" t="s">
        <v>2</v>
      </c>
      <c r="J886" s="1" t="s">
        <v>18733</v>
      </c>
      <c r="K886" s="1"/>
    </row>
    <row r="887" spans="1:11" hidden="1">
      <c r="A887" s="1" t="s">
        <v>18676</v>
      </c>
      <c r="B887" s="1" t="s">
        <v>49</v>
      </c>
      <c r="C887" s="48" t="str">
        <f t="shared" si="26"/>
        <v>ו אכסאל</v>
      </c>
      <c r="D887" s="1" t="s">
        <v>18731</v>
      </c>
      <c r="E887" s="1"/>
      <c r="F887" s="2">
        <v>11</v>
      </c>
      <c r="G887" s="2">
        <f>INDEX(תוצאות_בחירות,MATCH(C887,siot!$F$3:$F$1887,0),27)</f>
        <v>2</v>
      </c>
      <c r="H887" s="2" t="b">
        <f t="shared" si="27"/>
        <v>0</v>
      </c>
      <c r="I887" s="1" t="s">
        <v>2</v>
      </c>
      <c r="J887" s="1" t="s">
        <v>18732</v>
      </c>
      <c r="K887" s="1"/>
    </row>
    <row r="888" spans="1:11" hidden="1">
      <c r="A888" s="1" t="s">
        <v>18676</v>
      </c>
      <c r="B888" s="1" t="s">
        <v>49</v>
      </c>
      <c r="C888" s="48" t="str">
        <f t="shared" si="26"/>
        <v>ו אכסאל</v>
      </c>
      <c r="D888" s="1" t="s">
        <v>18731</v>
      </c>
      <c r="E888" s="1"/>
      <c r="F888" s="2">
        <v>12</v>
      </c>
      <c r="G888" s="2">
        <f>INDEX(תוצאות_בחירות,MATCH(C888,siot!$F$3:$F$1887,0),27)</f>
        <v>2</v>
      </c>
      <c r="H888" s="2" t="b">
        <f t="shared" si="27"/>
        <v>0</v>
      </c>
      <c r="I888" s="1" t="s">
        <v>2</v>
      </c>
      <c r="J888" s="1" t="s">
        <v>18730</v>
      </c>
      <c r="K888" s="1"/>
    </row>
    <row r="889" spans="1:11" hidden="1">
      <c r="A889" s="1" t="s">
        <v>18676</v>
      </c>
      <c r="B889" s="1" t="s">
        <v>8076</v>
      </c>
      <c r="C889" s="48" t="str">
        <f t="shared" si="26"/>
        <v>ךי אכסאל</v>
      </c>
      <c r="D889" s="1" t="s">
        <v>18724</v>
      </c>
      <c r="E889" s="1" t="s">
        <v>3</v>
      </c>
      <c r="F889" s="2" t="s">
        <v>19548</v>
      </c>
      <c r="G889" s="2">
        <f>INDEX(תוצאות_בחירות,MATCH(C889,siot!$F$3:$F$1887,0),27)</f>
        <v>1</v>
      </c>
      <c r="H889" s="2" t="b">
        <f t="shared" si="27"/>
        <v>0</v>
      </c>
      <c r="I889" s="1"/>
      <c r="J889" s="1"/>
      <c r="K889" s="1"/>
    </row>
    <row r="890" spans="1:11">
      <c r="A890" s="1" t="s">
        <v>18676</v>
      </c>
      <c r="B890" s="1" t="s">
        <v>8076</v>
      </c>
      <c r="C890" s="48" t="str">
        <f t="shared" si="26"/>
        <v>ךי אכסאל</v>
      </c>
      <c r="D890" s="1" t="s">
        <v>18724</v>
      </c>
      <c r="E890" s="1"/>
      <c r="F890" s="2">
        <v>1</v>
      </c>
      <c r="G890" s="2">
        <f>INDEX(תוצאות_בחירות,MATCH(C890,siot!$F$3:$F$1887,0),27)</f>
        <v>1</v>
      </c>
      <c r="H890" s="2" t="b">
        <f t="shared" si="27"/>
        <v>1</v>
      </c>
      <c r="I890" s="1" t="s">
        <v>2</v>
      </c>
      <c r="J890" s="1" t="s">
        <v>18729</v>
      </c>
      <c r="K890" s="1"/>
    </row>
    <row r="891" spans="1:11" hidden="1">
      <c r="A891" s="1" t="s">
        <v>18676</v>
      </c>
      <c r="B891" s="1" t="s">
        <v>8076</v>
      </c>
      <c r="C891" s="48" t="str">
        <f t="shared" si="26"/>
        <v>ךי אכסאל</v>
      </c>
      <c r="D891" s="1" t="s">
        <v>18724</v>
      </c>
      <c r="E891" s="1"/>
      <c r="F891" s="2">
        <v>2</v>
      </c>
      <c r="G891" s="2">
        <f>INDEX(תוצאות_בחירות,MATCH(C891,siot!$F$3:$F$1887,0),27)</f>
        <v>1</v>
      </c>
      <c r="H891" s="2" t="b">
        <f t="shared" si="27"/>
        <v>0</v>
      </c>
      <c r="I891" s="1" t="s">
        <v>2</v>
      </c>
      <c r="J891" s="1" t="s">
        <v>18728</v>
      </c>
      <c r="K891" s="1"/>
    </row>
    <row r="892" spans="1:11" hidden="1">
      <c r="A892" s="1" t="s">
        <v>18676</v>
      </c>
      <c r="B892" s="1" t="s">
        <v>8076</v>
      </c>
      <c r="C892" s="48" t="str">
        <f t="shared" si="26"/>
        <v>ךי אכסאל</v>
      </c>
      <c r="D892" s="1" t="s">
        <v>18724</v>
      </c>
      <c r="E892" s="1"/>
      <c r="F892" s="2">
        <v>3</v>
      </c>
      <c r="G892" s="2">
        <f>INDEX(תוצאות_בחירות,MATCH(C892,siot!$F$3:$F$1887,0),27)</f>
        <v>1</v>
      </c>
      <c r="H892" s="2" t="b">
        <f t="shared" si="27"/>
        <v>0</v>
      </c>
      <c r="I892" s="1" t="s">
        <v>2</v>
      </c>
      <c r="J892" s="1" t="s">
        <v>18727</v>
      </c>
      <c r="K892" s="1"/>
    </row>
    <row r="893" spans="1:11" hidden="1">
      <c r="A893" s="1" t="s">
        <v>18676</v>
      </c>
      <c r="B893" s="1" t="s">
        <v>8076</v>
      </c>
      <c r="C893" s="48" t="str">
        <f t="shared" si="26"/>
        <v>ךי אכסאל</v>
      </c>
      <c r="D893" s="1" t="s">
        <v>18724</v>
      </c>
      <c r="E893" s="1"/>
      <c r="F893" s="2">
        <v>4</v>
      </c>
      <c r="G893" s="2">
        <f>INDEX(תוצאות_בחירות,MATCH(C893,siot!$F$3:$F$1887,0),27)</f>
        <v>1</v>
      </c>
      <c r="H893" s="2" t="b">
        <f t="shared" si="27"/>
        <v>0</v>
      </c>
      <c r="I893" s="1" t="s">
        <v>2</v>
      </c>
      <c r="J893" s="1" t="s">
        <v>18726</v>
      </c>
      <c r="K893" s="1"/>
    </row>
    <row r="894" spans="1:11" hidden="1">
      <c r="A894" s="1" t="s">
        <v>18676</v>
      </c>
      <c r="B894" s="1" t="s">
        <v>8076</v>
      </c>
      <c r="C894" s="48" t="str">
        <f t="shared" si="26"/>
        <v>ךי אכסאל</v>
      </c>
      <c r="D894" s="1" t="s">
        <v>18724</v>
      </c>
      <c r="E894" s="1"/>
      <c r="F894" s="2">
        <v>5</v>
      </c>
      <c r="G894" s="2">
        <f>INDEX(תוצאות_בחירות,MATCH(C894,siot!$F$3:$F$1887,0),27)</f>
        <v>1</v>
      </c>
      <c r="H894" s="2" t="b">
        <f t="shared" si="27"/>
        <v>0</v>
      </c>
      <c r="I894" s="1" t="s">
        <v>2</v>
      </c>
      <c r="J894" s="1" t="s">
        <v>18725</v>
      </c>
      <c r="K894" s="1"/>
    </row>
    <row r="895" spans="1:11" hidden="1">
      <c r="A895" s="1" t="s">
        <v>18676</v>
      </c>
      <c r="B895" s="1" t="s">
        <v>8076</v>
      </c>
      <c r="C895" s="48" t="str">
        <f t="shared" si="26"/>
        <v>ךי אכסאל</v>
      </c>
      <c r="D895" s="1" t="s">
        <v>18724</v>
      </c>
      <c r="E895" s="1"/>
      <c r="F895" s="2">
        <v>6</v>
      </c>
      <c r="G895" s="2">
        <f>INDEX(תוצאות_בחירות,MATCH(C895,siot!$F$3:$F$1887,0),27)</f>
        <v>1</v>
      </c>
      <c r="H895" s="2" t="b">
        <f t="shared" si="27"/>
        <v>0</v>
      </c>
      <c r="I895" s="1" t="s">
        <v>2</v>
      </c>
      <c r="J895" s="1" t="s">
        <v>18723</v>
      </c>
      <c r="K895" s="1"/>
    </row>
    <row r="896" spans="1:11" hidden="1">
      <c r="A896" s="1" t="s">
        <v>18676</v>
      </c>
      <c r="B896" s="1" t="s">
        <v>18715</v>
      </c>
      <c r="C896" s="48" t="str">
        <f t="shared" si="26"/>
        <v>כמ אכסאל</v>
      </c>
      <c r="D896" s="1" t="s">
        <v>18714</v>
      </c>
      <c r="E896" s="1" t="s">
        <v>3</v>
      </c>
      <c r="F896" s="2" t="s">
        <v>19548</v>
      </c>
      <c r="G896" s="2">
        <f>INDEX(תוצאות_בחירות,MATCH(C896,siot!$F$3:$F$1887,0),27)</f>
        <v>2</v>
      </c>
      <c r="H896" s="2" t="b">
        <f t="shared" si="27"/>
        <v>0</v>
      </c>
      <c r="I896" s="1"/>
      <c r="J896" s="1"/>
      <c r="K896" s="1"/>
    </row>
    <row r="897" spans="1:11">
      <c r="A897" s="1" t="s">
        <v>18676</v>
      </c>
      <c r="B897" s="1" t="s">
        <v>18715</v>
      </c>
      <c r="C897" s="48" t="str">
        <f t="shared" si="26"/>
        <v>כמ אכסאל</v>
      </c>
      <c r="D897" s="1" t="s">
        <v>18714</v>
      </c>
      <c r="E897" s="1"/>
      <c r="F897" s="2">
        <v>1</v>
      </c>
      <c r="G897" s="2">
        <f>INDEX(תוצאות_בחירות,MATCH(C897,siot!$F$3:$F$1887,0),27)</f>
        <v>2</v>
      </c>
      <c r="H897" s="2" t="b">
        <f t="shared" si="27"/>
        <v>1</v>
      </c>
      <c r="I897" s="1" t="s">
        <v>2</v>
      </c>
      <c r="J897" s="1" t="s">
        <v>18722</v>
      </c>
      <c r="K897" s="1"/>
    </row>
    <row r="898" spans="1:11">
      <c r="A898" s="1" t="s">
        <v>18676</v>
      </c>
      <c r="B898" s="1" t="s">
        <v>18715</v>
      </c>
      <c r="C898" s="48" t="str">
        <f t="shared" si="26"/>
        <v>כמ אכסאל</v>
      </c>
      <c r="D898" s="1" t="s">
        <v>18714</v>
      </c>
      <c r="E898" s="1"/>
      <c r="F898" s="2">
        <v>2</v>
      </c>
      <c r="G898" s="2">
        <f>INDEX(תוצאות_בחירות,MATCH(C898,siot!$F$3:$F$1887,0),27)</f>
        <v>2</v>
      </c>
      <c r="H898" s="2" t="b">
        <f t="shared" si="27"/>
        <v>1</v>
      </c>
      <c r="I898" s="1" t="s">
        <v>2</v>
      </c>
      <c r="J898" s="1" t="s">
        <v>18721</v>
      </c>
      <c r="K898" s="1"/>
    </row>
    <row r="899" spans="1:11" hidden="1">
      <c r="A899" s="1" t="s">
        <v>18676</v>
      </c>
      <c r="B899" s="1" t="s">
        <v>18715</v>
      </c>
      <c r="C899" s="48" t="str">
        <f t="shared" si="26"/>
        <v>כמ אכסאל</v>
      </c>
      <c r="D899" s="1" t="s">
        <v>18714</v>
      </c>
      <c r="E899" s="1"/>
      <c r="F899" s="2">
        <v>3</v>
      </c>
      <c r="G899" s="2">
        <f>INDEX(תוצאות_בחירות,MATCH(C899,siot!$F$3:$F$1887,0),27)</f>
        <v>2</v>
      </c>
      <c r="H899" s="2" t="b">
        <f t="shared" si="27"/>
        <v>0</v>
      </c>
      <c r="I899" s="1" t="s">
        <v>2</v>
      </c>
      <c r="J899" s="1" t="s">
        <v>18720</v>
      </c>
      <c r="K899" s="1"/>
    </row>
    <row r="900" spans="1:11" hidden="1">
      <c r="A900" s="1" t="s">
        <v>18676</v>
      </c>
      <c r="B900" s="1" t="s">
        <v>18715</v>
      </c>
      <c r="C900" s="48" t="str">
        <f t="shared" ref="C900:C963" si="28">B900&amp;" "&amp;A900</f>
        <v>כמ אכסאל</v>
      </c>
      <c r="D900" s="1" t="s">
        <v>18714</v>
      </c>
      <c r="E900" s="1"/>
      <c r="F900" s="2">
        <v>4</v>
      </c>
      <c r="G900" s="2">
        <f>INDEX(תוצאות_בחירות,MATCH(C900,siot!$F$3:$F$1887,0),27)</f>
        <v>2</v>
      </c>
      <c r="H900" s="2" t="b">
        <f t="shared" ref="H900:H963" si="29">IF(OR(F900&lt;G900,G900=F900),TRUE,FALSE)</f>
        <v>0</v>
      </c>
      <c r="I900" s="1" t="s">
        <v>2</v>
      </c>
      <c r="J900" s="1" t="s">
        <v>18719</v>
      </c>
      <c r="K900" s="1"/>
    </row>
    <row r="901" spans="1:11" hidden="1">
      <c r="A901" s="1" t="s">
        <v>18676</v>
      </c>
      <c r="B901" s="1" t="s">
        <v>18715</v>
      </c>
      <c r="C901" s="48" t="str">
        <f t="shared" si="28"/>
        <v>כמ אכסאל</v>
      </c>
      <c r="D901" s="1" t="s">
        <v>18714</v>
      </c>
      <c r="E901" s="1"/>
      <c r="F901" s="2">
        <v>5</v>
      </c>
      <c r="G901" s="2">
        <f>INDEX(תוצאות_בחירות,MATCH(C901,siot!$F$3:$F$1887,0),27)</f>
        <v>2</v>
      </c>
      <c r="H901" s="2" t="b">
        <f t="shared" si="29"/>
        <v>0</v>
      </c>
      <c r="I901" s="1" t="s">
        <v>2</v>
      </c>
      <c r="J901" s="1" t="s">
        <v>18718</v>
      </c>
      <c r="K901" s="1"/>
    </row>
    <row r="902" spans="1:11" hidden="1">
      <c r="A902" s="1" t="s">
        <v>18676</v>
      </c>
      <c r="B902" s="1" t="s">
        <v>18715</v>
      </c>
      <c r="C902" s="48" t="str">
        <f t="shared" si="28"/>
        <v>כמ אכסאל</v>
      </c>
      <c r="D902" s="1" t="s">
        <v>18714</v>
      </c>
      <c r="E902" s="1"/>
      <c r="F902" s="2">
        <v>6</v>
      </c>
      <c r="G902" s="2">
        <f>INDEX(תוצאות_בחירות,MATCH(C902,siot!$F$3:$F$1887,0),27)</f>
        <v>2</v>
      </c>
      <c r="H902" s="2" t="b">
        <f t="shared" si="29"/>
        <v>0</v>
      </c>
      <c r="I902" s="1" t="s">
        <v>2</v>
      </c>
      <c r="J902" s="1" t="s">
        <v>18717</v>
      </c>
      <c r="K902" s="1"/>
    </row>
    <row r="903" spans="1:11" hidden="1">
      <c r="A903" s="1" t="s">
        <v>18676</v>
      </c>
      <c r="B903" s="1" t="s">
        <v>18715</v>
      </c>
      <c r="C903" s="48" t="str">
        <f t="shared" si="28"/>
        <v>כמ אכסאל</v>
      </c>
      <c r="D903" s="1" t="s">
        <v>18714</v>
      </c>
      <c r="E903" s="1"/>
      <c r="F903" s="2">
        <v>7</v>
      </c>
      <c r="G903" s="2">
        <f>INDEX(תוצאות_בחירות,MATCH(C903,siot!$F$3:$F$1887,0),27)</f>
        <v>2</v>
      </c>
      <c r="H903" s="2" t="b">
        <f t="shared" si="29"/>
        <v>0</v>
      </c>
      <c r="I903" s="1" t="s">
        <v>2</v>
      </c>
      <c r="J903" s="1" t="s">
        <v>18716</v>
      </c>
      <c r="K903" s="1"/>
    </row>
    <row r="904" spans="1:11" hidden="1">
      <c r="A904" s="1" t="s">
        <v>18676</v>
      </c>
      <c r="B904" s="1" t="s">
        <v>18715</v>
      </c>
      <c r="C904" s="48" t="str">
        <f t="shared" si="28"/>
        <v>כמ אכסאל</v>
      </c>
      <c r="D904" s="1" t="s">
        <v>18714</v>
      </c>
      <c r="E904" s="1"/>
      <c r="F904" s="2">
        <v>8</v>
      </c>
      <c r="G904" s="2">
        <f>INDEX(תוצאות_בחירות,MATCH(C904,siot!$F$3:$F$1887,0),27)</f>
        <v>2</v>
      </c>
      <c r="H904" s="2" t="b">
        <f t="shared" si="29"/>
        <v>0</v>
      </c>
      <c r="I904" s="1" t="s">
        <v>2</v>
      </c>
      <c r="J904" s="1" t="s">
        <v>18713</v>
      </c>
      <c r="K904" s="1"/>
    </row>
    <row r="905" spans="1:11" hidden="1">
      <c r="A905" s="1" t="s">
        <v>18676</v>
      </c>
      <c r="B905" s="1" t="s">
        <v>87</v>
      </c>
      <c r="C905" s="48" t="str">
        <f t="shared" si="28"/>
        <v>נ אכסאל</v>
      </c>
      <c r="D905" s="1" t="s">
        <v>18707</v>
      </c>
      <c r="E905" s="1" t="s">
        <v>18</v>
      </c>
      <c r="F905" s="2" t="s">
        <v>19548</v>
      </c>
      <c r="G905" s="2">
        <f>INDEX(תוצאות_בחירות,MATCH(C905,siot!$F$3:$F$1887,0),27)</f>
        <v>3</v>
      </c>
      <c r="H905" s="2" t="b">
        <f t="shared" si="29"/>
        <v>0</v>
      </c>
      <c r="I905" s="1"/>
      <c r="J905" s="1"/>
      <c r="K905" s="1"/>
    </row>
    <row r="906" spans="1:11">
      <c r="A906" s="1" t="s">
        <v>18676</v>
      </c>
      <c r="B906" s="1" t="s">
        <v>87</v>
      </c>
      <c r="C906" s="48" t="str">
        <f t="shared" si="28"/>
        <v>נ אכסאל</v>
      </c>
      <c r="D906" s="1" t="s">
        <v>18707</v>
      </c>
      <c r="E906" s="1" t="s">
        <v>17</v>
      </c>
      <c r="F906" s="2">
        <v>1</v>
      </c>
      <c r="G906" s="2">
        <f>INDEX(תוצאות_בחירות,MATCH(C906,siot!$F$3:$F$1887,0),27)</f>
        <v>3</v>
      </c>
      <c r="H906" s="2" t="b">
        <f t="shared" si="29"/>
        <v>1</v>
      </c>
      <c r="I906" s="1" t="s">
        <v>2</v>
      </c>
      <c r="J906" s="1" t="s">
        <v>9904</v>
      </c>
      <c r="K906" s="1"/>
    </row>
    <row r="907" spans="1:11">
      <c r="A907" s="1" t="s">
        <v>18676</v>
      </c>
      <c r="B907" s="1" t="s">
        <v>87</v>
      </c>
      <c r="C907" s="48" t="str">
        <f t="shared" si="28"/>
        <v>נ אכסאל</v>
      </c>
      <c r="D907" s="1" t="s">
        <v>18707</v>
      </c>
      <c r="E907" s="1"/>
      <c r="F907" s="2">
        <v>2</v>
      </c>
      <c r="G907" s="2">
        <f>INDEX(תוצאות_בחירות,MATCH(C907,siot!$F$3:$F$1887,0),27)</f>
        <v>3</v>
      </c>
      <c r="H907" s="2" t="b">
        <f t="shared" si="29"/>
        <v>1</v>
      </c>
      <c r="I907" s="1" t="s">
        <v>2</v>
      </c>
      <c r="J907" s="1" t="s">
        <v>18712</v>
      </c>
      <c r="K907" s="1"/>
    </row>
    <row r="908" spans="1:11">
      <c r="A908" s="1" t="s">
        <v>18676</v>
      </c>
      <c r="B908" s="1" t="s">
        <v>87</v>
      </c>
      <c r="C908" s="48" t="str">
        <f t="shared" si="28"/>
        <v>נ אכסאל</v>
      </c>
      <c r="D908" s="1" t="s">
        <v>18707</v>
      </c>
      <c r="E908" s="1"/>
      <c r="F908" s="2">
        <v>3</v>
      </c>
      <c r="G908" s="2">
        <f>INDEX(תוצאות_בחירות,MATCH(C908,siot!$F$3:$F$1887,0),27)</f>
        <v>3</v>
      </c>
      <c r="H908" s="2" t="b">
        <f t="shared" si="29"/>
        <v>1</v>
      </c>
      <c r="I908" s="1" t="s">
        <v>2</v>
      </c>
      <c r="J908" s="1" t="s">
        <v>18711</v>
      </c>
      <c r="K908" s="1"/>
    </row>
    <row r="909" spans="1:11" hidden="1">
      <c r="A909" s="1" t="s">
        <v>18676</v>
      </c>
      <c r="B909" s="1" t="s">
        <v>87</v>
      </c>
      <c r="C909" s="48" t="str">
        <f t="shared" si="28"/>
        <v>נ אכסאל</v>
      </c>
      <c r="D909" s="1" t="s">
        <v>18707</v>
      </c>
      <c r="E909" s="1"/>
      <c r="F909" s="2">
        <v>4</v>
      </c>
      <c r="G909" s="2">
        <f>INDEX(תוצאות_בחירות,MATCH(C909,siot!$F$3:$F$1887,0),27)</f>
        <v>3</v>
      </c>
      <c r="H909" s="2" t="b">
        <f t="shared" si="29"/>
        <v>0</v>
      </c>
      <c r="I909" s="1" t="s">
        <v>2</v>
      </c>
      <c r="J909" s="1" t="s">
        <v>18710</v>
      </c>
      <c r="K909" s="1"/>
    </row>
    <row r="910" spans="1:11" hidden="1">
      <c r="A910" s="1" t="s">
        <v>18676</v>
      </c>
      <c r="B910" s="1" t="s">
        <v>87</v>
      </c>
      <c r="C910" s="48" t="str">
        <f t="shared" si="28"/>
        <v>נ אכסאל</v>
      </c>
      <c r="D910" s="1" t="s">
        <v>18707</v>
      </c>
      <c r="E910" s="1"/>
      <c r="F910" s="2">
        <v>5</v>
      </c>
      <c r="G910" s="2">
        <f>INDEX(תוצאות_בחירות,MATCH(C910,siot!$F$3:$F$1887,0),27)</f>
        <v>3</v>
      </c>
      <c r="H910" s="2" t="b">
        <f t="shared" si="29"/>
        <v>0</v>
      </c>
      <c r="I910" s="1" t="s">
        <v>2</v>
      </c>
      <c r="J910" s="1" t="s">
        <v>18709</v>
      </c>
      <c r="K910" s="1"/>
    </row>
    <row r="911" spans="1:11" hidden="1">
      <c r="A911" s="1" t="s">
        <v>18676</v>
      </c>
      <c r="B911" s="1" t="s">
        <v>87</v>
      </c>
      <c r="C911" s="48" t="str">
        <f t="shared" si="28"/>
        <v>נ אכסאל</v>
      </c>
      <c r="D911" s="1" t="s">
        <v>18707</v>
      </c>
      <c r="E911" s="1"/>
      <c r="F911" s="2">
        <v>6</v>
      </c>
      <c r="G911" s="2">
        <f>INDEX(תוצאות_בחירות,MATCH(C911,siot!$F$3:$F$1887,0),27)</f>
        <v>3</v>
      </c>
      <c r="H911" s="2" t="b">
        <f t="shared" si="29"/>
        <v>0</v>
      </c>
      <c r="I911" s="1" t="s">
        <v>2</v>
      </c>
      <c r="J911" s="1" t="s">
        <v>18708</v>
      </c>
      <c r="K911" s="1"/>
    </row>
    <row r="912" spans="1:11" hidden="1">
      <c r="A912" s="1" t="s">
        <v>18676</v>
      </c>
      <c r="B912" s="1" t="s">
        <v>87</v>
      </c>
      <c r="C912" s="48" t="str">
        <f t="shared" si="28"/>
        <v>נ אכסאל</v>
      </c>
      <c r="D912" s="1" t="s">
        <v>18707</v>
      </c>
      <c r="E912" s="1"/>
      <c r="F912" s="2">
        <v>7</v>
      </c>
      <c r="G912" s="2">
        <f>INDEX(תוצאות_בחירות,MATCH(C912,siot!$F$3:$F$1887,0),27)</f>
        <v>3</v>
      </c>
      <c r="H912" s="2" t="b">
        <f t="shared" si="29"/>
        <v>0</v>
      </c>
      <c r="I912" s="1" t="s">
        <v>2</v>
      </c>
      <c r="J912" s="1" t="s">
        <v>18706</v>
      </c>
      <c r="K912" s="1"/>
    </row>
    <row r="913" spans="1:11" hidden="1">
      <c r="A913" s="1" t="s">
        <v>18676</v>
      </c>
      <c r="B913" s="1" t="s">
        <v>1059</v>
      </c>
      <c r="C913" s="48" t="str">
        <f t="shared" si="28"/>
        <v>ע אכסאל</v>
      </c>
      <c r="D913" s="1" t="s">
        <v>8180</v>
      </c>
      <c r="E913" s="1" t="s">
        <v>3</v>
      </c>
      <c r="F913" s="2" t="s">
        <v>19548</v>
      </c>
      <c r="G913" s="2">
        <f>INDEX(תוצאות_בחירות,MATCH(C913,siot!$F$3:$F$1887,0),27)</f>
        <v>1</v>
      </c>
      <c r="H913" s="2" t="b">
        <f t="shared" si="29"/>
        <v>0</v>
      </c>
      <c r="I913" s="1"/>
      <c r="J913" s="1"/>
      <c r="K913" s="1"/>
    </row>
    <row r="914" spans="1:11">
      <c r="A914" s="1" t="s">
        <v>18676</v>
      </c>
      <c r="B914" s="1" t="s">
        <v>1059</v>
      </c>
      <c r="C914" s="48" t="str">
        <f t="shared" si="28"/>
        <v>ע אכסאל</v>
      </c>
      <c r="D914" s="1" t="s">
        <v>8180</v>
      </c>
      <c r="E914" s="1"/>
      <c r="F914" s="2">
        <v>1</v>
      </c>
      <c r="G914" s="2">
        <f>INDEX(תוצאות_בחירות,MATCH(C914,siot!$F$3:$F$1887,0),27)</f>
        <v>1</v>
      </c>
      <c r="H914" s="2" t="b">
        <f t="shared" si="29"/>
        <v>1</v>
      </c>
      <c r="I914" s="1" t="s">
        <v>2</v>
      </c>
      <c r="J914" s="1" t="s">
        <v>18705</v>
      </c>
      <c r="K914" s="1"/>
    </row>
    <row r="915" spans="1:11" hidden="1">
      <c r="A915" s="1" t="s">
        <v>18676</v>
      </c>
      <c r="B915" s="1" t="s">
        <v>1059</v>
      </c>
      <c r="C915" s="48" t="str">
        <f t="shared" si="28"/>
        <v>ע אכסאל</v>
      </c>
      <c r="D915" s="1" t="s">
        <v>8180</v>
      </c>
      <c r="E915" s="1"/>
      <c r="F915" s="2">
        <v>2</v>
      </c>
      <c r="G915" s="2">
        <f>INDEX(תוצאות_בחירות,MATCH(C915,siot!$F$3:$F$1887,0),27)</f>
        <v>1</v>
      </c>
      <c r="H915" s="2" t="b">
        <f t="shared" si="29"/>
        <v>0</v>
      </c>
      <c r="I915" s="1" t="s">
        <v>2</v>
      </c>
      <c r="J915" s="1" t="s">
        <v>18704</v>
      </c>
      <c r="K915" s="1"/>
    </row>
    <row r="916" spans="1:11" hidden="1">
      <c r="A916" s="1" t="s">
        <v>18676</v>
      </c>
      <c r="B916" s="1" t="s">
        <v>1059</v>
      </c>
      <c r="C916" s="48" t="str">
        <f t="shared" si="28"/>
        <v>ע אכסאל</v>
      </c>
      <c r="D916" s="1" t="s">
        <v>8180</v>
      </c>
      <c r="E916" s="1"/>
      <c r="F916" s="2">
        <v>3</v>
      </c>
      <c r="G916" s="2">
        <f>INDEX(תוצאות_בחירות,MATCH(C916,siot!$F$3:$F$1887,0),27)</f>
        <v>1</v>
      </c>
      <c r="H916" s="2" t="b">
        <f t="shared" si="29"/>
        <v>0</v>
      </c>
      <c r="I916" s="1" t="s">
        <v>2</v>
      </c>
      <c r="J916" s="1" t="s">
        <v>18703</v>
      </c>
      <c r="K916" s="1"/>
    </row>
    <row r="917" spans="1:11" hidden="1">
      <c r="A917" s="1" t="s">
        <v>18676</v>
      </c>
      <c r="B917" s="1" t="s">
        <v>1059</v>
      </c>
      <c r="C917" s="48" t="str">
        <f t="shared" si="28"/>
        <v>ע אכסאל</v>
      </c>
      <c r="D917" s="1" t="s">
        <v>8180</v>
      </c>
      <c r="E917" s="1"/>
      <c r="F917" s="2">
        <v>4</v>
      </c>
      <c r="G917" s="2">
        <f>INDEX(תוצאות_בחירות,MATCH(C917,siot!$F$3:$F$1887,0),27)</f>
        <v>1</v>
      </c>
      <c r="H917" s="2" t="b">
        <f t="shared" si="29"/>
        <v>0</v>
      </c>
      <c r="I917" s="1" t="s">
        <v>2</v>
      </c>
      <c r="J917" s="1" t="s">
        <v>18680</v>
      </c>
      <c r="K917" s="1"/>
    </row>
    <row r="918" spans="1:11" hidden="1">
      <c r="A918" s="1" t="s">
        <v>18676</v>
      </c>
      <c r="B918" s="1" t="s">
        <v>1059</v>
      </c>
      <c r="C918" s="48" t="str">
        <f t="shared" si="28"/>
        <v>ע אכסאל</v>
      </c>
      <c r="D918" s="1" t="s">
        <v>8180</v>
      </c>
      <c r="E918" s="1"/>
      <c r="F918" s="2">
        <v>5</v>
      </c>
      <c r="G918" s="2">
        <f>INDEX(תוצאות_בחירות,MATCH(C918,siot!$F$3:$F$1887,0),27)</f>
        <v>1</v>
      </c>
      <c r="H918" s="2" t="b">
        <f t="shared" si="29"/>
        <v>0</v>
      </c>
      <c r="I918" s="1" t="s">
        <v>2</v>
      </c>
      <c r="J918" s="1" t="s">
        <v>18702</v>
      </c>
      <c r="K918" s="1"/>
    </row>
    <row r="919" spans="1:11" hidden="1">
      <c r="A919" s="1" t="s">
        <v>18676</v>
      </c>
      <c r="B919" s="1" t="s">
        <v>1059</v>
      </c>
      <c r="C919" s="48" t="str">
        <f t="shared" si="28"/>
        <v>ע אכסאל</v>
      </c>
      <c r="D919" s="1" t="s">
        <v>8180</v>
      </c>
      <c r="E919" s="1"/>
      <c r="F919" s="2">
        <v>6</v>
      </c>
      <c r="G919" s="2">
        <f>INDEX(תוצאות_בחירות,MATCH(C919,siot!$F$3:$F$1887,0),27)</f>
        <v>1</v>
      </c>
      <c r="H919" s="2" t="b">
        <f t="shared" si="29"/>
        <v>0</v>
      </c>
      <c r="I919" s="1" t="s">
        <v>2</v>
      </c>
      <c r="J919" s="1" t="s">
        <v>18696</v>
      </c>
      <c r="K919" s="1"/>
    </row>
    <row r="920" spans="1:11" hidden="1">
      <c r="A920" s="1" t="s">
        <v>18676</v>
      </c>
      <c r="B920" s="1" t="s">
        <v>364</v>
      </c>
      <c r="C920" s="48" t="str">
        <f t="shared" si="28"/>
        <v>ף אכסאל</v>
      </c>
      <c r="D920" s="1" t="s">
        <v>18699</v>
      </c>
      <c r="E920" s="1" t="s">
        <v>3</v>
      </c>
      <c r="F920" s="2" t="s">
        <v>19548</v>
      </c>
      <c r="G920" s="2">
        <f>INDEX(תוצאות_בחירות,MATCH(C920,siot!$F$3:$F$1887,0),27)</f>
        <v>0</v>
      </c>
      <c r="H920" s="2" t="b">
        <f t="shared" si="29"/>
        <v>0</v>
      </c>
      <c r="I920" s="1"/>
      <c r="J920" s="1"/>
      <c r="K920" s="1"/>
    </row>
    <row r="921" spans="1:11" hidden="1">
      <c r="A921" s="1" t="s">
        <v>18676</v>
      </c>
      <c r="B921" s="1" t="s">
        <v>364</v>
      </c>
      <c r="C921" s="48" t="str">
        <f t="shared" si="28"/>
        <v>ף אכסאל</v>
      </c>
      <c r="D921" s="1" t="s">
        <v>18699</v>
      </c>
      <c r="E921" s="1"/>
      <c r="F921" s="2">
        <v>1</v>
      </c>
      <c r="G921" s="2">
        <f>INDEX(תוצאות_בחירות,MATCH(C921,siot!$F$3:$F$1887,0),27)</f>
        <v>0</v>
      </c>
      <c r="H921" s="2" t="b">
        <f t="shared" si="29"/>
        <v>0</v>
      </c>
      <c r="I921" s="1" t="s">
        <v>2</v>
      </c>
      <c r="J921" s="1" t="s">
        <v>18701</v>
      </c>
      <c r="K921" s="1"/>
    </row>
    <row r="922" spans="1:11" hidden="1">
      <c r="A922" s="1" t="s">
        <v>18676</v>
      </c>
      <c r="B922" s="1" t="s">
        <v>364</v>
      </c>
      <c r="C922" s="48" t="str">
        <f t="shared" si="28"/>
        <v>ף אכסאל</v>
      </c>
      <c r="D922" s="1" t="s">
        <v>18699</v>
      </c>
      <c r="E922" s="1"/>
      <c r="F922" s="2">
        <v>2</v>
      </c>
      <c r="G922" s="2">
        <f>INDEX(תוצאות_בחירות,MATCH(C922,siot!$F$3:$F$1887,0),27)</f>
        <v>0</v>
      </c>
      <c r="H922" s="2" t="b">
        <f t="shared" si="29"/>
        <v>0</v>
      </c>
      <c r="I922" s="1" t="s">
        <v>2</v>
      </c>
      <c r="J922" s="1" t="s">
        <v>18700</v>
      </c>
      <c r="K922" s="1"/>
    </row>
    <row r="923" spans="1:11" hidden="1">
      <c r="A923" s="1" t="s">
        <v>18676</v>
      </c>
      <c r="B923" s="1" t="s">
        <v>364</v>
      </c>
      <c r="C923" s="48" t="str">
        <f t="shared" si="28"/>
        <v>ף אכסאל</v>
      </c>
      <c r="D923" s="1" t="s">
        <v>18699</v>
      </c>
      <c r="E923" s="1"/>
      <c r="F923" s="2">
        <v>3</v>
      </c>
      <c r="G923" s="2">
        <f>INDEX(תוצאות_בחירות,MATCH(C923,siot!$F$3:$F$1887,0),27)</f>
        <v>0</v>
      </c>
      <c r="H923" s="2" t="b">
        <f t="shared" si="29"/>
        <v>0</v>
      </c>
      <c r="I923" s="1" t="s">
        <v>2</v>
      </c>
      <c r="J923" s="1" t="s">
        <v>18692</v>
      </c>
      <c r="K923" s="1"/>
    </row>
    <row r="924" spans="1:11" hidden="1">
      <c r="A924" s="1" t="s">
        <v>18676</v>
      </c>
      <c r="B924" s="1" t="s">
        <v>364</v>
      </c>
      <c r="C924" s="48" t="str">
        <f t="shared" si="28"/>
        <v>ף אכסאל</v>
      </c>
      <c r="D924" s="1" t="s">
        <v>18699</v>
      </c>
      <c r="E924" s="1"/>
      <c r="F924" s="2">
        <v>4</v>
      </c>
      <c r="G924" s="2">
        <f>INDEX(תוצאות_בחירות,MATCH(C924,siot!$F$3:$F$1887,0),27)</f>
        <v>0</v>
      </c>
      <c r="H924" s="2" t="b">
        <f t="shared" si="29"/>
        <v>0</v>
      </c>
      <c r="I924" s="1" t="s">
        <v>2</v>
      </c>
      <c r="J924" s="1" t="s">
        <v>18696</v>
      </c>
      <c r="K924" s="1"/>
    </row>
    <row r="925" spans="1:11" hidden="1">
      <c r="A925" s="1" t="s">
        <v>18676</v>
      </c>
      <c r="B925" s="1" t="s">
        <v>364</v>
      </c>
      <c r="C925" s="48" t="str">
        <f t="shared" si="28"/>
        <v>ף אכסאל</v>
      </c>
      <c r="D925" s="1" t="s">
        <v>18699</v>
      </c>
      <c r="E925" s="1"/>
      <c r="F925" s="2">
        <v>5</v>
      </c>
      <c r="G925" s="2">
        <f>INDEX(תוצאות_בחירות,MATCH(C925,siot!$F$3:$F$1887,0),27)</f>
        <v>0</v>
      </c>
      <c r="H925" s="2" t="b">
        <f t="shared" si="29"/>
        <v>0</v>
      </c>
      <c r="I925" s="1" t="s">
        <v>2</v>
      </c>
      <c r="J925" s="1" t="s">
        <v>18698</v>
      </c>
      <c r="K925" s="1"/>
    </row>
    <row r="926" spans="1:11" hidden="1">
      <c r="A926" s="1" t="s">
        <v>18676</v>
      </c>
      <c r="B926" s="1" t="s">
        <v>18691</v>
      </c>
      <c r="C926" s="48" t="str">
        <f t="shared" si="28"/>
        <v>ץח אכסאל</v>
      </c>
      <c r="D926" s="1" t="s">
        <v>18690</v>
      </c>
      <c r="E926" s="1" t="s">
        <v>3</v>
      </c>
      <c r="F926" s="2" t="s">
        <v>19548</v>
      </c>
      <c r="G926" s="2">
        <f>INDEX(תוצאות_בחירות,MATCH(C926,siot!$F$3:$F$1887,0),27)</f>
        <v>0</v>
      </c>
      <c r="H926" s="2" t="b">
        <f t="shared" si="29"/>
        <v>0</v>
      </c>
      <c r="I926" s="1"/>
      <c r="J926" s="1"/>
      <c r="K926" s="1"/>
    </row>
    <row r="927" spans="1:11" hidden="1">
      <c r="A927" s="1" t="s">
        <v>18676</v>
      </c>
      <c r="B927" s="1" t="s">
        <v>18691</v>
      </c>
      <c r="C927" s="48" t="str">
        <f t="shared" si="28"/>
        <v>ץח אכסאל</v>
      </c>
      <c r="D927" s="1" t="s">
        <v>18690</v>
      </c>
      <c r="E927" s="1"/>
      <c r="F927" s="2">
        <v>1</v>
      </c>
      <c r="G927" s="2">
        <f>INDEX(תוצאות_בחירות,MATCH(C927,siot!$F$3:$F$1887,0),27)</f>
        <v>0</v>
      </c>
      <c r="H927" s="2" t="b">
        <f t="shared" si="29"/>
        <v>0</v>
      </c>
      <c r="I927" s="1" t="s">
        <v>2</v>
      </c>
      <c r="J927" s="1" t="s">
        <v>18696</v>
      </c>
      <c r="K927" s="1"/>
    </row>
    <row r="928" spans="1:11" hidden="1">
      <c r="A928" s="1" t="s">
        <v>18676</v>
      </c>
      <c r="B928" s="1" t="s">
        <v>18691</v>
      </c>
      <c r="C928" s="48" t="str">
        <f t="shared" si="28"/>
        <v>ץח אכסאל</v>
      </c>
      <c r="D928" s="1" t="s">
        <v>18690</v>
      </c>
      <c r="E928" s="1"/>
      <c r="F928" s="2">
        <v>2</v>
      </c>
      <c r="G928" s="2">
        <f>INDEX(תוצאות_בחירות,MATCH(C928,siot!$F$3:$F$1887,0),27)</f>
        <v>0</v>
      </c>
      <c r="H928" s="2" t="b">
        <f t="shared" si="29"/>
        <v>0</v>
      </c>
      <c r="I928" s="1" t="s">
        <v>2</v>
      </c>
      <c r="J928" s="1" t="s">
        <v>18697</v>
      </c>
      <c r="K928" s="1"/>
    </row>
    <row r="929" spans="1:11" hidden="1">
      <c r="A929" s="1" t="s">
        <v>18676</v>
      </c>
      <c r="B929" s="1" t="s">
        <v>18691</v>
      </c>
      <c r="C929" s="48" t="str">
        <f t="shared" si="28"/>
        <v>ץח אכסאל</v>
      </c>
      <c r="D929" s="1" t="s">
        <v>18690</v>
      </c>
      <c r="E929" s="1"/>
      <c r="F929" s="2">
        <v>3</v>
      </c>
      <c r="G929" s="2">
        <f>INDEX(תוצאות_בחירות,MATCH(C929,siot!$F$3:$F$1887,0),27)</f>
        <v>0</v>
      </c>
      <c r="H929" s="2" t="b">
        <f t="shared" si="29"/>
        <v>0</v>
      </c>
      <c r="I929" s="1" t="s">
        <v>2</v>
      </c>
      <c r="J929" s="1" t="s">
        <v>18696</v>
      </c>
      <c r="K929" s="1"/>
    </row>
    <row r="930" spans="1:11" hidden="1">
      <c r="A930" s="1" t="s">
        <v>18676</v>
      </c>
      <c r="B930" s="1" t="s">
        <v>18691</v>
      </c>
      <c r="C930" s="48" t="str">
        <f t="shared" si="28"/>
        <v>ץח אכסאל</v>
      </c>
      <c r="D930" s="1" t="s">
        <v>18690</v>
      </c>
      <c r="E930" s="1"/>
      <c r="F930" s="2">
        <v>4</v>
      </c>
      <c r="G930" s="2">
        <f>INDEX(תוצאות_בחירות,MATCH(C930,siot!$F$3:$F$1887,0),27)</f>
        <v>0</v>
      </c>
      <c r="H930" s="2" t="b">
        <f t="shared" si="29"/>
        <v>0</v>
      </c>
      <c r="I930" s="1" t="s">
        <v>2</v>
      </c>
      <c r="J930" s="1" t="s">
        <v>18695</v>
      </c>
      <c r="K930" s="1"/>
    </row>
    <row r="931" spans="1:11" hidden="1">
      <c r="A931" s="1" t="s">
        <v>18676</v>
      </c>
      <c r="B931" s="1" t="s">
        <v>18691</v>
      </c>
      <c r="C931" s="48" t="str">
        <f t="shared" si="28"/>
        <v>ץח אכסאל</v>
      </c>
      <c r="D931" s="1" t="s">
        <v>18690</v>
      </c>
      <c r="E931" s="1"/>
      <c r="F931" s="2">
        <v>5</v>
      </c>
      <c r="G931" s="2">
        <f>INDEX(תוצאות_בחירות,MATCH(C931,siot!$F$3:$F$1887,0),27)</f>
        <v>0</v>
      </c>
      <c r="H931" s="2" t="b">
        <f t="shared" si="29"/>
        <v>0</v>
      </c>
      <c r="I931" s="1" t="s">
        <v>2</v>
      </c>
      <c r="J931" s="1" t="s">
        <v>18694</v>
      </c>
      <c r="K931" s="1"/>
    </row>
    <row r="932" spans="1:11" hidden="1">
      <c r="A932" s="1" t="s">
        <v>18676</v>
      </c>
      <c r="B932" s="1" t="s">
        <v>18691</v>
      </c>
      <c r="C932" s="48" t="str">
        <f t="shared" si="28"/>
        <v>ץח אכסאל</v>
      </c>
      <c r="D932" s="1" t="s">
        <v>18690</v>
      </c>
      <c r="E932" s="1"/>
      <c r="F932" s="2">
        <v>6</v>
      </c>
      <c r="G932" s="2">
        <f>INDEX(תוצאות_בחירות,MATCH(C932,siot!$F$3:$F$1887,0),27)</f>
        <v>0</v>
      </c>
      <c r="H932" s="2" t="b">
        <f t="shared" si="29"/>
        <v>0</v>
      </c>
      <c r="I932" s="1" t="s">
        <v>2</v>
      </c>
      <c r="J932" s="1" t="s">
        <v>18693</v>
      </c>
      <c r="K932" s="1"/>
    </row>
    <row r="933" spans="1:11" hidden="1">
      <c r="A933" s="1" t="s">
        <v>18676</v>
      </c>
      <c r="B933" s="1" t="s">
        <v>18691</v>
      </c>
      <c r="C933" s="48" t="str">
        <f t="shared" si="28"/>
        <v>ץח אכסאל</v>
      </c>
      <c r="D933" s="1" t="s">
        <v>18690</v>
      </c>
      <c r="E933" s="1"/>
      <c r="F933" s="2">
        <v>7</v>
      </c>
      <c r="G933" s="2">
        <f>INDEX(תוצאות_בחירות,MATCH(C933,siot!$F$3:$F$1887,0),27)</f>
        <v>0</v>
      </c>
      <c r="H933" s="2" t="b">
        <f t="shared" si="29"/>
        <v>0</v>
      </c>
      <c r="I933" s="1" t="s">
        <v>2</v>
      </c>
      <c r="J933" s="1" t="s">
        <v>18692</v>
      </c>
      <c r="K933" s="1"/>
    </row>
    <row r="934" spans="1:11" hidden="1">
      <c r="A934" s="1" t="s">
        <v>18676</v>
      </c>
      <c r="B934" s="1" t="s">
        <v>18691</v>
      </c>
      <c r="C934" s="48" t="str">
        <f t="shared" si="28"/>
        <v>ץח אכסאל</v>
      </c>
      <c r="D934" s="1" t="s">
        <v>18690</v>
      </c>
      <c r="E934" s="1"/>
      <c r="F934" s="2">
        <v>8</v>
      </c>
      <c r="G934" s="2">
        <f>INDEX(תוצאות_בחירות,MATCH(C934,siot!$F$3:$F$1887,0),27)</f>
        <v>0</v>
      </c>
      <c r="H934" s="2" t="b">
        <f t="shared" si="29"/>
        <v>0</v>
      </c>
      <c r="I934" s="1" t="s">
        <v>2</v>
      </c>
      <c r="J934" s="1" t="s">
        <v>18689</v>
      </c>
      <c r="K934" s="1"/>
    </row>
    <row r="935" spans="1:11" hidden="1">
      <c r="A935" s="1" t="s">
        <v>18676</v>
      </c>
      <c r="B935" s="1" t="s">
        <v>259</v>
      </c>
      <c r="C935" s="48" t="str">
        <f t="shared" si="28"/>
        <v>ק אכסאל</v>
      </c>
      <c r="D935" s="1" t="s">
        <v>18684</v>
      </c>
      <c r="E935" s="1" t="s">
        <v>18</v>
      </c>
      <c r="F935" s="2" t="s">
        <v>19548</v>
      </c>
      <c r="G935" s="2">
        <f>INDEX(תוצאות_בחירות,MATCH(C935,siot!$F$3:$F$1887,0),27)</f>
        <v>1</v>
      </c>
      <c r="H935" s="2" t="b">
        <f t="shared" si="29"/>
        <v>0</v>
      </c>
      <c r="I935" s="1"/>
      <c r="J935" s="1"/>
      <c r="K935" s="1"/>
    </row>
    <row r="936" spans="1:11">
      <c r="A936" s="1" t="s">
        <v>18676</v>
      </c>
      <c r="B936" s="1" t="s">
        <v>259</v>
      </c>
      <c r="C936" s="48" t="str">
        <f t="shared" si="28"/>
        <v>ק אכסאל</v>
      </c>
      <c r="D936" s="1" t="s">
        <v>18684</v>
      </c>
      <c r="E936" s="1" t="s">
        <v>17</v>
      </c>
      <c r="F936" s="2">
        <v>1</v>
      </c>
      <c r="G936" s="2">
        <f>INDEX(תוצאות_בחירות,MATCH(C936,siot!$F$3:$F$1887,0),27)</f>
        <v>1</v>
      </c>
      <c r="H936" s="2" t="b">
        <f t="shared" si="29"/>
        <v>1</v>
      </c>
      <c r="I936" s="1" t="s">
        <v>2</v>
      </c>
      <c r="J936" s="1" t="s">
        <v>18688</v>
      </c>
      <c r="K936" s="1"/>
    </row>
    <row r="937" spans="1:11" hidden="1">
      <c r="A937" s="1" t="s">
        <v>18676</v>
      </c>
      <c r="B937" s="1" t="s">
        <v>259</v>
      </c>
      <c r="C937" s="48" t="str">
        <f t="shared" si="28"/>
        <v>ק אכסאל</v>
      </c>
      <c r="D937" s="1" t="s">
        <v>18684</v>
      </c>
      <c r="E937" s="1"/>
      <c r="F937" s="2">
        <v>2</v>
      </c>
      <c r="G937" s="2">
        <f>INDEX(תוצאות_בחירות,MATCH(C937,siot!$F$3:$F$1887,0),27)</f>
        <v>1</v>
      </c>
      <c r="H937" s="2" t="b">
        <f t="shared" si="29"/>
        <v>0</v>
      </c>
      <c r="I937" s="1" t="s">
        <v>2</v>
      </c>
      <c r="J937" s="1" t="s">
        <v>18687</v>
      </c>
      <c r="K937" s="1"/>
    </row>
    <row r="938" spans="1:11" hidden="1">
      <c r="A938" s="1" t="s">
        <v>18676</v>
      </c>
      <c r="B938" s="1" t="s">
        <v>259</v>
      </c>
      <c r="C938" s="48" t="str">
        <f t="shared" si="28"/>
        <v>ק אכסאל</v>
      </c>
      <c r="D938" s="1" t="s">
        <v>18684</v>
      </c>
      <c r="E938" s="1"/>
      <c r="F938" s="2">
        <v>3</v>
      </c>
      <c r="G938" s="2">
        <f>INDEX(תוצאות_בחירות,MATCH(C938,siot!$F$3:$F$1887,0),27)</f>
        <v>1</v>
      </c>
      <c r="H938" s="2" t="b">
        <f t="shared" si="29"/>
        <v>0</v>
      </c>
      <c r="I938" s="1" t="s">
        <v>2</v>
      </c>
      <c r="J938" s="1" t="s">
        <v>18686</v>
      </c>
      <c r="K938" s="1"/>
    </row>
    <row r="939" spans="1:11" hidden="1">
      <c r="A939" s="1" t="s">
        <v>18676</v>
      </c>
      <c r="B939" s="1" t="s">
        <v>259</v>
      </c>
      <c r="C939" s="48" t="str">
        <f t="shared" si="28"/>
        <v>ק אכסאל</v>
      </c>
      <c r="D939" s="1" t="s">
        <v>18684</v>
      </c>
      <c r="E939" s="1"/>
      <c r="F939" s="2">
        <v>4</v>
      </c>
      <c r="G939" s="2">
        <f>INDEX(תוצאות_בחירות,MATCH(C939,siot!$F$3:$F$1887,0),27)</f>
        <v>1</v>
      </c>
      <c r="H939" s="2" t="b">
        <f t="shared" si="29"/>
        <v>0</v>
      </c>
      <c r="I939" s="1" t="s">
        <v>2</v>
      </c>
      <c r="J939" s="1" t="s">
        <v>18685</v>
      </c>
      <c r="K939" s="1"/>
    </row>
    <row r="940" spans="1:11" hidden="1">
      <c r="A940" s="1" t="s">
        <v>18676</v>
      </c>
      <c r="B940" s="1" t="s">
        <v>259</v>
      </c>
      <c r="C940" s="48" t="str">
        <f t="shared" si="28"/>
        <v>ק אכסאל</v>
      </c>
      <c r="D940" s="1" t="s">
        <v>18684</v>
      </c>
      <c r="E940" s="1"/>
      <c r="F940" s="2">
        <v>5</v>
      </c>
      <c r="G940" s="2">
        <f>INDEX(תוצאות_בחירות,MATCH(C940,siot!$F$3:$F$1887,0),27)</f>
        <v>1</v>
      </c>
      <c r="H940" s="2" t="b">
        <f t="shared" si="29"/>
        <v>0</v>
      </c>
      <c r="I940" s="1" t="s">
        <v>2</v>
      </c>
      <c r="J940" s="1" t="s">
        <v>18683</v>
      </c>
      <c r="K940" s="1"/>
    </row>
    <row r="941" spans="1:11" hidden="1">
      <c r="A941" s="1" t="s">
        <v>18676</v>
      </c>
      <c r="B941" s="1" t="s">
        <v>84</v>
      </c>
      <c r="C941" s="48" t="str">
        <f t="shared" si="28"/>
        <v>ת אכסאל</v>
      </c>
      <c r="D941" s="1" t="s">
        <v>8292</v>
      </c>
      <c r="E941" s="1" t="s">
        <v>18</v>
      </c>
      <c r="F941" s="2" t="s">
        <v>19548</v>
      </c>
      <c r="G941" s="2">
        <f>INDEX(תוצאות_בחירות,MATCH(C941,siot!$F$3:$F$1887,0),27)</f>
        <v>1</v>
      </c>
      <c r="H941" s="2" t="b">
        <f t="shared" si="29"/>
        <v>0</v>
      </c>
      <c r="I941" s="1"/>
      <c r="J941" s="1"/>
      <c r="K941" s="1"/>
    </row>
    <row r="942" spans="1:11">
      <c r="A942" s="1" t="s">
        <v>18676</v>
      </c>
      <c r="B942" s="1" t="s">
        <v>84</v>
      </c>
      <c r="C942" s="48" t="str">
        <f t="shared" si="28"/>
        <v>ת אכסאל</v>
      </c>
      <c r="D942" s="1" t="s">
        <v>8292</v>
      </c>
      <c r="E942" s="1" t="s">
        <v>17</v>
      </c>
      <c r="F942" s="2">
        <v>1</v>
      </c>
      <c r="G942" s="2">
        <f>INDEX(תוצאות_בחירות,MATCH(C942,siot!$F$3:$F$1887,0),27)</f>
        <v>1</v>
      </c>
      <c r="H942" s="2" t="b">
        <f t="shared" si="29"/>
        <v>1</v>
      </c>
      <c r="I942" s="1" t="s">
        <v>2</v>
      </c>
      <c r="J942" s="1" t="s">
        <v>18682</v>
      </c>
      <c r="K942" s="1"/>
    </row>
    <row r="943" spans="1:11" hidden="1">
      <c r="A943" s="1" t="s">
        <v>18676</v>
      </c>
      <c r="B943" s="1" t="s">
        <v>84</v>
      </c>
      <c r="C943" s="48" t="str">
        <f t="shared" si="28"/>
        <v>ת אכסאל</v>
      </c>
      <c r="D943" s="1" t="s">
        <v>8292</v>
      </c>
      <c r="E943" s="1"/>
      <c r="F943" s="2">
        <v>2</v>
      </c>
      <c r="G943" s="2">
        <f>INDEX(תוצאות_בחירות,MATCH(C943,siot!$F$3:$F$1887,0),27)</f>
        <v>1</v>
      </c>
      <c r="H943" s="2" t="b">
        <f t="shared" si="29"/>
        <v>0</v>
      </c>
      <c r="I943" s="1" t="s">
        <v>2</v>
      </c>
      <c r="J943" s="1" t="s">
        <v>18681</v>
      </c>
      <c r="K943" s="1"/>
    </row>
    <row r="944" spans="1:11" hidden="1">
      <c r="A944" s="1" t="s">
        <v>18676</v>
      </c>
      <c r="B944" s="1" t="s">
        <v>84</v>
      </c>
      <c r="C944" s="48" t="str">
        <f t="shared" si="28"/>
        <v>ת אכסאל</v>
      </c>
      <c r="D944" s="1" t="s">
        <v>8292</v>
      </c>
      <c r="E944" s="1"/>
      <c r="F944" s="2">
        <v>3</v>
      </c>
      <c r="G944" s="2">
        <f>INDEX(תוצאות_בחירות,MATCH(C944,siot!$F$3:$F$1887,0),27)</f>
        <v>1</v>
      </c>
      <c r="H944" s="2" t="b">
        <f t="shared" si="29"/>
        <v>0</v>
      </c>
      <c r="I944" s="1" t="s">
        <v>2</v>
      </c>
      <c r="J944" s="1" t="s">
        <v>18680</v>
      </c>
      <c r="K944" s="1"/>
    </row>
    <row r="945" spans="1:11" hidden="1">
      <c r="A945" s="1" t="s">
        <v>18676</v>
      </c>
      <c r="B945" s="1" t="s">
        <v>84</v>
      </c>
      <c r="C945" s="48" t="str">
        <f t="shared" si="28"/>
        <v>ת אכסאל</v>
      </c>
      <c r="D945" s="1" t="s">
        <v>8292</v>
      </c>
      <c r="E945" s="1"/>
      <c r="F945" s="2">
        <v>4</v>
      </c>
      <c r="G945" s="2">
        <f>INDEX(תוצאות_בחירות,MATCH(C945,siot!$F$3:$F$1887,0),27)</f>
        <v>1</v>
      </c>
      <c r="H945" s="2" t="b">
        <f t="shared" si="29"/>
        <v>0</v>
      </c>
      <c r="I945" s="1" t="s">
        <v>2</v>
      </c>
      <c r="J945" s="1" t="s">
        <v>18679</v>
      </c>
      <c r="K945" s="1"/>
    </row>
    <row r="946" spans="1:11" hidden="1">
      <c r="A946" s="1" t="s">
        <v>18676</v>
      </c>
      <c r="B946" s="1" t="s">
        <v>84</v>
      </c>
      <c r="C946" s="48" t="str">
        <f t="shared" si="28"/>
        <v>ת אכסאל</v>
      </c>
      <c r="D946" s="1" t="s">
        <v>8292</v>
      </c>
      <c r="E946" s="1"/>
      <c r="F946" s="2">
        <v>5</v>
      </c>
      <c r="G946" s="2">
        <f>INDEX(תוצאות_בחירות,MATCH(C946,siot!$F$3:$F$1887,0),27)</f>
        <v>1</v>
      </c>
      <c r="H946" s="2" t="b">
        <f t="shared" si="29"/>
        <v>0</v>
      </c>
      <c r="I946" s="1" t="s">
        <v>2</v>
      </c>
      <c r="J946" s="1" t="s">
        <v>18678</v>
      </c>
      <c r="K946" s="1"/>
    </row>
    <row r="947" spans="1:11" hidden="1">
      <c r="A947" s="1" t="s">
        <v>18676</v>
      </c>
      <c r="B947" s="1" t="s">
        <v>84</v>
      </c>
      <c r="C947" s="48" t="str">
        <f t="shared" si="28"/>
        <v>ת אכסאל</v>
      </c>
      <c r="D947" s="1" t="s">
        <v>8292</v>
      </c>
      <c r="E947" s="1"/>
      <c r="F947" s="2">
        <v>6</v>
      </c>
      <c r="G947" s="2">
        <f>INDEX(תוצאות_בחירות,MATCH(C947,siot!$F$3:$F$1887,0),27)</f>
        <v>1</v>
      </c>
      <c r="H947" s="2" t="b">
        <f t="shared" si="29"/>
        <v>0</v>
      </c>
      <c r="I947" s="1" t="s">
        <v>2</v>
      </c>
      <c r="J947" s="1" t="s">
        <v>18677</v>
      </c>
      <c r="K947" s="1"/>
    </row>
    <row r="948" spans="1:11" hidden="1">
      <c r="A948" s="1" t="s">
        <v>18676</v>
      </c>
      <c r="B948" s="1" t="s">
        <v>84</v>
      </c>
      <c r="C948" s="48" t="str">
        <f t="shared" si="28"/>
        <v>ת אכסאל</v>
      </c>
      <c r="D948" s="1" t="s">
        <v>8292</v>
      </c>
      <c r="E948" s="1"/>
      <c r="F948" s="2">
        <v>7</v>
      </c>
      <c r="G948" s="2">
        <f>INDEX(תוצאות_בחירות,MATCH(C948,siot!$F$3:$F$1887,0),27)</f>
        <v>1</v>
      </c>
      <c r="H948" s="2" t="b">
        <f t="shared" si="29"/>
        <v>0</v>
      </c>
      <c r="I948" s="1" t="s">
        <v>2</v>
      </c>
      <c r="J948" s="1" t="s">
        <v>18675</v>
      </c>
      <c r="K948" s="1"/>
    </row>
    <row r="949" spans="1:11" hidden="1">
      <c r="A949" s="1" t="s">
        <v>18642</v>
      </c>
      <c r="B949" s="1" t="s">
        <v>60</v>
      </c>
      <c r="C949" s="48" t="str">
        <f t="shared" si="28"/>
        <v>ד אליכין</v>
      </c>
      <c r="D949" s="1" t="s">
        <v>18671</v>
      </c>
      <c r="E949" s="1" t="s">
        <v>3</v>
      </c>
      <c r="F949" s="2" t="s">
        <v>19548</v>
      </c>
      <c r="G949" s="2">
        <f>INDEX(תוצאות_בחירות,MATCH(C949,siot!$F$3:$F$1887,0),27)</f>
        <v>0</v>
      </c>
      <c r="H949" s="2" t="b">
        <f t="shared" si="29"/>
        <v>0</v>
      </c>
      <c r="I949" s="1"/>
      <c r="J949" s="1"/>
      <c r="K949" s="1"/>
    </row>
    <row r="950" spans="1:11" hidden="1">
      <c r="A950" s="1" t="s">
        <v>18642</v>
      </c>
      <c r="B950" s="1" t="s">
        <v>60</v>
      </c>
      <c r="C950" s="48" t="str">
        <f t="shared" si="28"/>
        <v>ד אליכין</v>
      </c>
      <c r="D950" s="1" t="s">
        <v>18671</v>
      </c>
      <c r="E950" s="1"/>
      <c r="F950" s="2">
        <v>1</v>
      </c>
      <c r="G950" s="2">
        <f>INDEX(תוצאות_בחירות,MATCH(C950,siot!$F$3:$F$1887,0),27)</f>
        <v>0</v>
      </c>
      <c r="H950" s="2" t="b">
        <f t="shared" si="29"/>
        <v>0</v>
      </c>
      <c r="I950" s="1" t="s">
        <v>2</v>
      </c>
      <c r="J950" s="1" t="s">
        <v>18674</v>
      </c>
      <c r="K950" s="1"/>
    </row>
    <row r="951" spans="1:11" hidden="1">
      <c r="A951" s="1" t="s">
        <v>18642</v>
      </c>
      <c r="B951" s="1" t="s">
        <v>60</v>
      </c>
      <c r="C951" s="48" t="str">
        <f t="shared" si="28"/>
        <v>ד אליכין</v>
      </c>
      <c r="D951" s="1" t="s">
        <v>18671</v>
      </c>
      <c r="E951" s="1"/>
      <c r="F951" s="2">
        <v>2</v>
      </c>
      <c r="G951" s="2">
        <f>INDEX(תוצאות_בחירות,MATCH(C951,siot!$F$3:$F$1887,0),27)</f>
        <v>0</v>
      </c>
      <c r="H951" s="2" t="b">
        <f t="shared" si="29"/>
        <v>0</v>
      </c>
      <c r="I951" s="1" t="s">
        <v>2</v>
      </c>
      <c r="J951" s="1" t="s">
        <v>18673</v>
      </c>
      <c r="K951" s="1"/>
    </row>
    <row r="952" spans="1:11" hidden="1">
      <c r="A952" s="1" t="s">
        <v>18642</v>
      </c>
      <c r="B952" s="1" t="s">
        <v>60</v>
      </c>
      <c r="C952" s="48" t="str">
        <f t="shared" si="28"/>
        <v>ד אליכין</v>
      </c>
      <c r="D952" s="1" t="s">
        <v>18671</v>
      </c>
      <c r="E952" s="1"/>
      <c r="F952" s="2">
        <v>3</v>
      </c>
      <c r="G952" s="2">
        <f>INDEX(תוצאות_בחירות,MATCH(C952,siot!$F$3:$F$1887,0),27)</f>
        <v>0</v>
      </c>
      <c r="H952" s="2" t="b">
        <f t="shared" si="29"/>
        <v>0</v>
      </c>
      <c r="I952" s="1" t="s">
        <v>2</v>
      </c>
      <c r="J952" s="1" t="s">
        <v>18672</v>
      </c>
      <c r="K952" s="1"/>
    </row>
    <row r="953" spans="1:11" hidden="1">
      <c r="A953" s="1" t="s">
        <v>18642</v>
      </c>
      <c r="B953" s="1" t="s">
        <v>60</v>
      </c>
      <c r="C953" s="48" t="str">
        <f t="shared" si="28"/>
        <v>ד אליכין</v>
      </c>
      <c r="D953" s="1" t="s">
        <v>18671</v>
      </c>
      <c r="E953" s="1"/>
      <c r="F953" s="2">
        <v>4</v>
      </c>
      <c r="G953" s="2">
        <f>INDEX(תוצאות_בחירות,MATCH(C953,siot!$F$3:$F$1887,0),27)</f>
        <v>0</v>
      </c>
      <c r="H953" s="2" t="b">
        <f t="shared" si="29"/>
        <v>0</v>
      </c>
      <c r="I953" s="1" t="s">
        <v>2</v>
      </c>
      <c r="J953" s="1" t="s">
        <v>18670</v>
      </c>
      <c r="K953" s="1"/>
    </row>
    <row r="954" spans="1:11" hidden="1">
      <c r="A954" s="1" t="s">
        <v>18642</v>
      </c>
      <c r="B954" s="1" t="s">
        <v>11170</v>
      </c>
      <c r="C954" s="48" t="str">
        <f t="shared" si="28"/>
        <v>זק אליכין</v>
      </c>
      <c r="D954" s="1" t="s">
        <v>18667</v>
      </c>
      <c r="E954" s="1" t="s">
        <v>3</v>
      </c>
      <c r="F954" s="2" t="s">
        <v>19548</v>
      </c>
      <c r="G954" s="2">
        <f>INDEX(תוצאות_בחירות,MATCH(C954,siot!$F$3:$F$1887,0),27)</f>
        <v>0</v>
      </c>
      <c r="H954" s="2" t="b">
        <f t="shared" si="29"/>
        <v>0</v>
      </c>
      <c r="I954" s="1"/>
      <c r="J954" s="1"/>
      <c r="K954" s="1"/>
    </row>
    <row r="955" spans="1:11" hidden="1">
      <c r="A955" s="1" t="s">
        <v>18642</v>
      </c>
      <c r="B955" s="1" t="s">
        <v>11170</v>
      </c>
      <c r="C955" s="48" t="str">
        <f t="shared" si="28"/>
        <v>זק אליכין</v>
      </c>
      <c r="D955" s="1" t="s">
        <v>18667</v>
      </c>
      <c r="E955" s="1"/>
      <c r="F955" s="2">
        <v>1</v>
      </c>
      <c r="G955" s="2">
        <f>INDEX(תוצאות_בחירות,MATCH(C955,siot!$F$3:$F$1887,0),27)</f>
        <v>0</v>
      </c>
      <c r="H955" s="2" t="b">
        <f t="shared" si="29"/>
        <v>0</v>
      </c>
      <c r="I955" s="1" t="s">
        <v>2</v>
      </c>
      <c r="J955" s="1" t="s">
        <v>18669</v>
      </c>
      <c r="K955" s="1"/>
    </row>
    <row r="956" spans="1:11" hidden="1">
      <c r="A956" s="1" t="s">
        <v>18642</v>
      </c>
      <c r="B956" s="1" t="s">
        <v>11170</v>
      </c>
      <c r="C956" s="48" t="str">
        <f t="shared" si="28"/>
        <v>זק אליכין</v>
      </c>
      <c r="D956" s="1" t="s">
        <v>18667</v>
      </c>
      <c r="E956" s="1"/>
      <c r="F956" s="2">
        <v>2</v>
      </c>
      <c r="G956" s="2">
        <f>INDEX(תוצאות_בחירות,MATCH(C956,siot!$F$3:$F$1887,0),27)</f>
        <v>0</v>
      </c>
      <c r="H956" s="2" t="b">
        <f t="shared" si="29"/>
        <v>0</v>
      </c>
      <c r="I956" s="1" t="s">
        <v>2</v>
      </c>
      <c r="J956" s="1" t="s">
        <v>18668</v>
      </c>
      <c r="K956" s="1"/>
    </row>
    <row r="957" spans="1:11" hidden="1">
      <c r="A957" s="1" t="s">
        <v>18642</v>
      </c>
      <c r="B957" s="1" t="s">
        <v>11170</v>
      </c>
      <c r="C957" s="48" t="str">
        <f t="shared" si="28"/>
        <v>זק אליכין</v>
      </c>
      <c r="D957" s="1" t="s">
        <v>18667</v>
      </c>
      <c r="E957" s="1"/>
      <c r="F957" s="2">
        <v>3</v>
      </c>
      <c r="G957" s="2">
        <f>INDEX(תוצאות_בחירות,MATCH(C957,siot!$F$3:$F$1887,0),27)</f>
        <v>0</v>
      </c>
      <c r="H957" s="2" t="b">
        <f t="shared" si="29"/>
        <v>0</v>
      </c>
      <c r="I957" s="1" t="s">
        <v>2</v>
      </c>
      <c r="J957" s="1" t="s">
        <v>18666</v>
      </c>
      <c r="K957" s="1"/>
    </row>
    <row r="958" spans="1:11" hidden="1">
      <c r="A958" s="1" t="s">
        <v>18642</v>
      </c>
      <c r="B958" s="1" t="s">
        <v>1007</v>
      </c>
      <c r="C958" s="48" t="str">
        <f t="shared" si="28"/>
        <v>טב אליכין</v>
      </c>
      <c r="D958" s="1" t="s">
        <v>18661</v>
      </c>
      <c r="E958" s="1" t="s">
        <v>3</v>
      </c>
      <c r="F958" s="2" t="s">
        <v>19548</v>
      </c>
      <c r="G958" s="2">
        <f>INDEX(תוצאות_בחירות,MATCH(C958,siot!$F$3:$F$1887,0),27)</f>
        <v>3</v>
      </c>
      <c r="H958" s="2" t="b">
        <f t="shared" si="29"/>
        <v>0</v>
      </c>
      <c r="I958" s="1"/>
      <c r="J958" s="1"/>
      <c r="K958" s="1"/>
    </row>
    <row r="959" spans="1:11">
      <c r="A959" s="1" t="s">
        <v>18642</v>
      </c>
      <c r="B959" s="1" t="s">
        <v>1007</v>
      </c>
      <c r="C959" s="48" t="str">
        <f t="shared" si="28"/>
        <v>טב אליכין</v>
      </c>
      <c r="D959" s="1" t="s">
        <v>18661</v>
      </c>
      <c r="E959" s="1"/>
      <c r="F959" s="2">
        <v>1</v>
      </c>
      <c r="G959" s="2">
        <f>INDEX(תוצאות_בחירות,MATCH(C959,siot!$F$3:$F$1887,0),27)</f>
        <v>3</v>
      </c>
      <c r="H959" s="2" t="b">
        <f t="shared" si="29"/>
        <v>1</v>
      </c>
      <c r="I959" s="1" t="s">
        <v>2</v>
      </c>
      <c r="J959" s="1" t="s">
        <v>18665</v>
      </c>
      <c r="K959" s="1"/>
    </row>
    <row r="960" spans="1:11">
      <c r="A960" s="1" t="s">
        <v>18642</v>
      </c>
      <c r="B960" s="1" t="s">
        <v>1007</v>
      </c>
      <c r="C960" s="48" t="str">
        <f t="shared" si="28"/>
        <v>טב אליכין</v>
      </c>
      <c r="D960" s="1" t="s">
        <v>18661</v>
      </c>
      <c r="E960" s="1"/>
      <c r="F960" s="2">
        <v>2</v>
      </c>
      <c r="G960" s="2">
        <f>INDEX(תוצאות_בחירות,MATCH(C960,siot!$F$3:$F$1887,0),27)</f>
        <v>3</v>
      </c>
      <c r="H960" s="2" t="b">
        <f t="shared" si="29"/>
        <v>1</v>
      </c>
      <c r="I960" s="1" t="s">
        <v>2</v>
      </c>
      <c r="J960" s="1" t="s">
        <v>18664</v>
      </c>
      <c r="K960" s="1">
        <v>1</v>
      </c>
    </row>
    <row r="961" spans="1:11">
      <c r="A961" s="1" t="s">
        <v>18642</v>
      </c>
      <c r="B961" s="1" t="s">
        <v>1007</v>
      </c>
      <c r="C961" s="48" t="str">
        <f t="shared" si="28"/>
        <v>טב אליכין</v>
      </c>
      <c r="D961" s="1" t="s">
        <v>18661</v>
      </c>
      <c r="E961" s="1"/>
      <c r="F961" s="2">
        <v>3</v>
      </c>
      <c r="G961" s="2">
        <f>INDEX(תוצאות_בחירות,MATCH(C961,siot!$F$3:$F$1887,0),27)</f>
        <v>3</v>
      </c>
      <c r="H961" s="2" t="b">
        <f t="shared" si="29"/>
        <v>1</v>
      </c>
      <c r="I961" s="1" t="s">
        <v>2</v>
      </c>
      <c r="J961" s="1" t="s">
        <v>18663</v>
      </c>
      <c r="K961" s="1">
        <v>1</v>
      </c>
    </row>
    <row r="962" spans="1:11" hidden="1">
      <c r="A962" s="1" t="s">
        <v>18642</v>
      </c>
      <c r="B962" s="1" t="s">
        <v>1007</v>
      </c>
      <c r="C962" s="48" t="str">
        <f t="shared" si="28"/>
        <v>טב אליכין</v>
      </c>
      <c r="D962" s="1" t="s">
        <v>18661</v>
      </c>
      <c r="E962" s="1"/>
      <c r="F962" s="2">
        <v>4</v>
      </c>
      <c r="G962" s="2">
        <f>INDEX(תוצאות_בחירות,MATCH(C962,siot!$F$3:$F$1887,0),27)</f>
        <v>3</v>
      </c>
      <c r="H962" s="2" t="b">
        <f t="shared" si="29"/>
        <v>0</v>
      </c>
      <c r="I962" s="1" t="s">
        <v>2</v>
      </c>
      <c r="J962" s="1" t="s">
        <v>18662</v>
      </c>
      <c r="K962" s="1"/>
    </row>
    <row r="963" spans="1:11" hidden="1">
      <c r="A963" s="1" t="s">
        <v>18642</v>
      </c>
      <c r="B963" s="1" t="s">
        <v>1007</v>
      </c>
      <c r="C963" s="48" t="str">
        <f t="shared" si="28"/>
        <v>טב אליכין</v>
      </c>
      <c r="D963" s="1" t="s">
        <v>18661</v>
      </c>
      <c r="E963" s="1"/>
      <c r="F963" s="2">
        <v>5</v>
      </c>
      <c r="G963" s="2">
        <f>INDEX(תוצאות_בחירות,MATCH(C963,siot!$F$3:$F$1887,0),27)</f>
        <v>3</v>
      </c>
      <c r="H963" s="2" t="b">
        <f t="shared" si="29"/>
        <v>0</v>
      </c>
      <c r="I963" s="1" t="s">
        <v>2</v>
      </c>
      <c r="J963" s="1" t="s">
        <v>18660</v>
      </c>
      <c r="K963" s="1"/>
    </row>
    <row r="964" spans="1:11" hidden="1">
      <c r="A964" s="1" t="s">
        <v>18642</v>
      </c>
      <c r="B964" s="1" t="s">
        <v>12842</v>
      </c>
      <c r="C964" s="48" t="str">
        <f t="shared" ref="C964:C1027" si="30">B964&amp;" "&amp;A964</f>
        <v>נף אליכין</v>
      </c>
      <c r="D964" s="1" t="s">
        <v>18655</v>
      </c>
      <c r="E964" s="1" t="s">
        <v>18</v>
      </c>
      <c r="F964" s="2" t="s">
        <v>19548</v>
      </c>
      <c r="G964" s="2">
        <f>INDEX(תוצאות_בחירות,MATCH(C964,siot!$F$3:$F$1887,0),27)</f>
        <v>3</v>
      </c>
      <c r="H964" s="2" t="b">
        <f t="shared" ref="H964:H1027" si="31">IF(OR(F964&lt;G964,G964=F964),TRUE,FALSE)</f>
        <v>0</v>
      </c>
      <c r="I964" s="1"/>
      <c r="J964" s="1"/>
      <c r="K964" s="1"/>
    </row>
    <row r="965" spans="1:11">
      <c r="A965" s="1" t="s">
        <v>18642</v>
      </c>
      <c r="B965" s="1" t="s">
        <v>12842</v>
      </c>
      <c r="C965" s="48" t="str">
        <f t="shared" si="30"/>
        <v>נף אליכין</v>
      </c>
      <c r="D965" s="1" t="s">
        <v>18655</v>
      </c>
      <c r="E965" s="1" t="s">
        <v>17</v>
      </c>
      <c r="F965" s="2">
        <v>1</v>
      </c>
      <c r="G965" s="2">
        <f>INDEX(תוצאות_בחירות,MATCH(C965,siot!$F$3:$F$1887,0),27)</f>
        <v>3</v>
      </c>
      <c r="H965" s="2" t="b">
        <f t="shared" si="31"/>
        <v>1</v>
      </c>
      <c r="I965" s="1" t="s">
        <v>2</v>
      </c>
      <c r="J965" s="1" t="s">
        <v>18659</v>
      </c>
      <c r="K965" s="1"/>
    </row>
    <row r="966" spans="1:11">
      <c r="A966" s="1" t="s">
        <v>18642</v>
      </c>
      <c r="B966" s="1" t="s">
        <v>12842</v>
      </c>
      <c r="C966" s="48" t="str">
        <f t="shared" si="30"/>
        <v>נף אליכין</v>
      </c>
      <c r="D966" s="1" t="s">
        <v>18655</v>
      </c>
      <c r="E966" s="1"/>
      <c r="F966" s="2">
        <v>2</v>
      </c>
      <c r="G966" s="2">
        <f>INDEX(תוצאות_בחירות,MATCH(C966,siot!$F$3:$F$1887,0),27)</f>
        <v>3</v>
      </c>
      <c r="H966" s="2" t="b">
        <f t="shared" si="31"/>
        <v>1</v>
      </c>
      <c r="I966" s="1" t="s">
        <v>2</v>
      </c>
      <c r="J966" s="1" t="s">
        <v>18658</v>
      </c>
      <c r="K966" s="1"/>
    </row>
    <row r="967" spans="1:11">
      <c r="A967" s="1" t="s">
        <v>18642</v>
      </c>
      <c r="B967" s="1" t="s">
        <v>12842</v>
      </c>
      <c r="C967" s="48" t="str">
        <f t="shared" si="30"/>
        <v>נף אליכין</v>
      </c>
      <c r="D967" s="1" t="s">
        <v>18655</v>
      </c>
      <c r="E967" s="1"/>
      <c r="F967" s="2">
        <v>3</v>
      </c>
      <c r="G967" s="2">
        <f>INDEX(תוצאות_בחירות,MATCH(C967,siot!$F$3:$F$1887,0),27)</f>
        <v>3</v>
      </c>
      <c r="H967" s="2" t="b">
        <f t="shared" si="31"/>
        <v>1</v>
      </c>
      <c r="I967" s="1" t="s">
        <v>2</v>
      </c>
      <c r="J967" s="1" t="s">
        <v>18657</v>
      </c>
      <c r="K967" s="1"/>
    </row>
    <row r="968" spans="1:11" hidden="1">
      <c r="A968" s="1" t="s">
        <v>18642</v>
      </c>
      <c r="B968" s="1" t="s">
        <v>12842</v>
      </c>
      <c r="C968" s="48" t="str">
        <f t="shared" si="30"/>
        <v>נף אליכין</v>
      </c>
      <c r="D968" s="1" t="s">
        <v>18655</v>
      </c>
      <c r="E968" s="1"/>
      <c r="F968" s="2">
        <v>4</v>
      </c>
      <c r="G968" s="2">
        <f>INDEX(תוצאות_בחירות,MATCH(C968,siot!$F$3:$F$1887,0),27)</f>
        <v>3</v>
      </c>
      <c r="H968" s="2" t="b">
        <f t="shared" si="31"/>
        <v>0</v>
      </c>
      <c r="I968" s="1" t="s">
        <v>2</v>
      </c>
      <c r="J968" s="1" t="s">
        <v>18656</v>
      </c>
      <c r="K968" s="1"/>
    </row>
    <row r="969" spans="1:11" hidden="1">
      <c r="A969" s="1" t="s">
        <v>18642</v>
      </c>
      <c r="B969" s="1" t="s">
        <v>12842</v>
      </c>
      <c r="C969" s="48" t="str">
        <f t="shared" si="30"/>
        <v>נף אליכין</v>
      </c>
      <c r="D969" s="1" t="s">
        <v>18655</v>
      </c>
      <c r="E969" s="1"/>
      <c r="F969" s="2">
        <v>5</v>
      </c>
      <c r="G969" s="2">
        <f>INDEX(תוצאות_בחירות,MATCH(C969,siot!$F$3:$F$1887,0),27)</f>
        <v>3</v>
      </c>
      <c r="H969" s="2" t="b">
        <f t="shared" si="31"/>
        <v>0</v>
      </c>
      <c r="I969" s="1" t="s">
        <v>2</v>
      </c>
      <c r="J969" s="1" t="s">
        <v>11402</v>
      </c>
      <c r="K969" s="1"/>
    </row>
    <row r="970" spans="1:11" hidden="1">
      <c r="A970" s="1" t="s">
        <v>18642</v>
      </c>
      <c r="B970" s="1" t="s">
        <v>12842</v>
      </c>
      <c r="C970" s="48" t="str">
        <f t="shared" si="30"/>
        <v>נף אליכין</v>
      </c>
      <c r="D970" s="1" t="s">
        <v>18655</v>
      </c>
      <c r="E970" s="1"/>
      <c r="F970" s="2">
        <v>6</v>
      </c>
      <c r="G970" s="2">
        <f>INDEX(תוצאות_בחירות,MATCH(C970,siot!$F$3:$F$1887,0),27)</f>
        <v>3</v>
      </c>
      <c r="H970" s="2" t="b">
        <f t="shared" si="31"/>
        <v>0</v>
      </c>
      <c r="I970" s="1" t="s">
        <v>2</v>
      </c>
      <c r="J970" s="1" t="s">
        <v>18654</v>
      </c>
      <c r="K970" s="1"/>
    </row>
    <row r="971" spans="1:11" hidden="1">
      <c r="A971" s="1" t="s">
        <v>18642</v>
      </c>
      <c r="B971" s="1" t="s">
        <v>1059</v>
      </c>
      <c r="C971" s="48" t="str">
        <f t="shared" si="30"/>
        <v>ע אליכין</v>
      </c>
      <c r="D971" s="1" t="s">
        <v>18647</v>
      </c>
      <c r="E971" s="1" t="s">
        <v>18</v>
      </c>
      <c r="F971" s="2" t="s">
        <v>19548</v>
      </c>
      <c r="G971" s="2">
        <f>INDEX(תוצאות_בחירות,MATCH(C971,siot!$F$3:$F$1887,0),27)</f>
        <v>2</v>
      </c>
      <c r="H971" s="2" t="b">
        <f t="shared" si="31"/>
        <v>0</v>
      </c>
      <c r="I971" s="1"/>
      <c r="J971" s="1"/>
      <c r="K971" s="1"/>
    </row>
    <row r="972" spans="1:11">
      <c r="A972" s="1" t="s">
        <v>18642</v>
      </c>
      <c r="B972" s="1" t="s">
        <v>1059</v>
      </c>
      <c r="C972" s="48" t="str">
        <f t="shared" si="30"/>
        <v>ע אליכין</v>
      </c>
      <c r="D972" s="1" t="s">
        <v>18647</v>
      </c>
      <c r="E972" s="1" t="s">
        <v>17</v>
      </c>
      <c r="F972" s="2">
        <v>1</v>
      </c>
      <c r="G972" s="2">
        <f>INDEX(תוצאות_בחירות,MATCH(C972,siot!$F$3:$F$1887,0),27)</f>
        <v>2</v>
      </c>
      <c r="H972" s="2" t="b">
        <f t="shared" si="31"/>
        <v>1</v>
      </c>
      <c r="I972" s="1" t="s">
        <v>2</v>
      </c>
      <c r="J972" s="1" t="s">
        <v>18653</v>
      </c>
      <c r="K972" s="1"/>
    </row>
    <row r="973" spans="1:11">
      <c r="A973" s="1" t="s">
        <v>18642</v>
      </c>
      <c r="B973" s="1" t="s">
        <v>1059</v>
      </c>
      <c r="C973" s="48" t="str">
        <f t="shared" si="30"/>
        <v>ע אליכין</v>
      </c>
      <c r="D973" s="1" t="s">
        <v>18647</v>
      </c>
      <c r="E973" s="1"/>
      <c r="F973" s="2">
        <v>2</v>
      </c>
      <c r="G973" s="2">
        <f>INDEX(תוצאות_בחירות,MATCH(C973,siot!$F$3:$F$1887,0),27)</f>
        <v>2</v>
      </c>
      <c r="H973" s="2" t="b">
        <f t="shared" si="31"/>
        <v>1</v>
      </c>
      <c r="I973" s="1" t="s">
        <v>2</v>
      </c>
      <c r="J973" s="1" t="s">
        <v>1534</v>
      </c>
      <c r="K973" s="1"/>
    </row>
    <row r="974" spans="1:11" hidden="1">
      <c r="A974" s="1" t="s">
        <v>18642</v>
      </c>
      <c r="B974" s="1" t="s">
        <v>1059</v>
      </c>
      <c r="C974" s="48" t="str">
        <f t="shared" si="30"/>
        <v>ע אליכין</v>
      </c>
      <c r="D974" s="1" t="s">
        <v>18647</v>
      </c>
      <c r="E974" s="1"/>
      <c r="F974" s="2">
        <v>3</v>
      </c>
      <c r="G974" s="2">
        <f>INDEX(תוצאות_בחירות,MATCH(C974,siot!$F$3:$F$1887,0),27)</f>
        <v>2</v>
      </c>
      <c r="H974" s="2" t="b">
        <f t="shared" si="31"/>
        <v>0</v>
      </c>
      <c r="I974" s="1" t="s">
        <v>2</v>
      </c>
      <c r="J974" s="1" t="s">
        <v>18652</v>
      </c>
      <c r="K974" s="1"/>
    </row>
    <row r="975" spans="1:11" hidden="1">
      <c r="A975" s="1" t="s">
        <v>18642</v>
      </c>
      <c r="B975" s="1" t="s">
        <v>1059</v>
      </c>
      <c r="C975" s="48" t="str">
        <f t="shared" si="30"/>
        <v>ע אליכין</v>
      </c>
      <c r="D975" s="1" t="s">
        <v>18647</v>
      </c>
      <c r="E975" s="1"/>
      <c r="F975" s="2">
        <v>4</v>
      </c>
      <c r="G975" s="2">
        <f>INDEX(תוצאות_בחירות,MATCH(C975,siot!$F$3:$F$1887,0),27)</f>
        <v>2</v>
      </c>
      <c r="H975" s="2" t="b">
        <f t="shared" si="31"/>
        <v>0</v>
      </c>
      <c r="I975" s="1" t="s">
        <v>2</v>
      </c>
      <c r="J975" s="1" t="s">
        <v>18651</v>
      </c>
      <c r="K975" s="1"/>
    </row>
    <row r="976" spans="1:11" hidden="1">
      <c r="A976" s="1" t="s">
        <v>18642</v>
      </c>
      <c r="B976" s="1" t="s">
        <v>1059</v>
      </c>
      <c r="C976" s="48" t="str">
        <f t="shared" si="30"/>
        <v>ע אליכין</v>
      </c>
      <c r="D976" s="1" t="s">
        <v>18647</v>
      </c>
      <c r="E976" s="1"/>
      <c r="F976" s="2">
        <v>5</v>
      </c>
      <c r="G976" s="2">
        <f>INDEX(תוצאות_בחירות,MATCH(C976,siot!$F$3:$F$1887,0),27)</f>
        <v>2</v>
      </c>
      <c r="H976" s="2" t="b">
        <f t="shared" si="31"/>
        <v>0</v>
      </c>
      <c r="I976" s="1" t="s">
        <v>2</v>
      </c>
      <c r="J976" s="1" t="s">
        <v>18650</v>
      </c>
      <c r="K976" s="1"/>
    </row>
    <row r="977" spans="1:11" hidden="1">
      <c r="A977" s="1" t="s">
        <v>18642</v>
      </c>
      <c r="B977" s="1" t="s">
        <v>1059</v>
      </c>
      <c r="C977" s="48" t="str">
        <f t="shared" si="30"/>
        <v>ע אליכין</v>
      </c>
      <c r="D977" s="1" t="s">
        <v>18647</v>
      </c>
      <c r="E977" s="1"/>
      <c r="F977" s="2">
        <v>6</v>
      </c>
      <c r="G977" s="2">
        <f>INDEX(תוצאות_בחירות,MATCH(C977,siot!$F$3:$F$1887,0),27)</f>
        <v>2</v>
      </c>
      <c r="H977" s="2" t="b">
        <f t="shared" si="31"/>
        <v>0</v>
      </c>
      <c r="I977" s="1" t="s">
        <v>2</v>
      </c>
      <c r="J977" s="1" t="s">
        <v>18649</v>
      </c>
      <c r="K977" s="1"/>
    </row>
    <row r="978" spans="1:11" hidden="1">
      <c r="A978" s="1" t="s">
        <v>18642</v>
      </c>
      <c r="B978" s="1" t="s">
        <v>1059</v>
      </c>
      <c r="C978" s="48" t="str">
        <f t="shared" si="30"/>
        <v>ע אליכין</v>
      </c>
      <c r="D978" s="1" t="s">
        <v>18647</v>
      </c>
      <c r="E978" s="1"/>
      <c r="F978" s="2">
        <v>7</v>
      </c>
      <c r="G978" s="2">
        <f>INDEX(תוצאות_בחירות,MATCH(C978,siot!$F$3:$F$1887,0),27)</f>
        <v>2</v>
      </c>
      <c r="H978" s="2" t="b">
        <f t="shared" si="31"/>
        <v>0</v>
      </c>
      <c r="I978" s="1" t="s">
        <v>2</v>
      </c>
      <c r="J978" s="1" t="s">
        <v>18648</v>
      </c>
      <c r="K978" s="1"/>
    </row>
    <row r="979" spans="1:11" hidden="1">
      <c r="A979" s="1" t="s">
        <v>18642</v>
      </c>
      <c r="B979" s="1" t="s">
        <v>1059</v>
      </c>
      <c r="C979" s="48" t="str">
        <f t="shared" si="30"/>
        <v>ע אליכין</v>
      </c>
      <c r="D979" s="1" t="s">
        <v>18647</v>
      </c>
      <c r="E979" s="1"/>
      <c r="F979" s="2">
        <v>8</v>
      </c>
      <c r="G979" s="2">
        <f>INDEX(תוצאות_בחירות,MATCH(C979,siot!$F$3:$F$1887,0),27)</f>
        <v>2</v>
      </c>
      <c r="H979" s="2" t="b">
        <f t="shared" si="31"/>
        <v>0</v>
      </c>
      <c r="I979" s="1" t="s">
        <v>2</v>
      </c>
      <c r="J979" s="1" t="s">
        <v>18646</v>
      </c>
      <c r="K979" s="1"/>
    </row>
    <row r="980" spans="1:11" hidden="1">
      <c r="A980" s="1" t="s">
        <v>18642</v>
      </c>
      <c r="B980" s="1" t="s">
        <v>963</v>
      </c>
      <c r="C980" s="48" t="str">
        <f t="shared" si="30"/>
        <v>שס אליכין</v>
      </c>
      <c r="D980" s="1" t="s">
        <v>962</v>
      </c>
      <c r="E980" s="1" t="s">
        <v>3</v>
      </c>
      <c r="F980" s="2" t="s">
        <v>19548</v>
      </c>
      <c r="G980" s="2">
        <f>INDEX(תוצאות_בחירות,MATCH(C980,siot!$F$3:$F$1887,0),27)</f>
        <v>2</v>
      </c>
      <c r="H980" s="2" t="b">
        <f t="shared" si="31"/>
        <v>0</v>
      </c>
      <c r="I980" s="1"/>
      <c r="J980" s="1"/>
      <c r="K980" s="1"/>
    </row>
    <row r="981" spans="1:11">
      <c r="A981" s="1" t="s">
        <v>18642</v>
      </c>
      <c r="B981" s="1" t="s">
        <v>963</v>
      </c>
      <c r="C981" s="48" t="str">
        <f t="shared" si="30"/>
        <v>שס אליכין</v>
      </c>
      <c r="D981" s="1" t="s">
        <v>962</v>
      </c>
      <c r="E981" s="1"/>
      <c r="F981" s="2">
        <v>1</v>
      </c>
      <c r="G981" s="2">
        <f>INDEX(תוצאות_בחירות,MATCH(C981,siot!$F$3:$F$1887,0),27)</f>
        <v>2</v>
      </c>
      <c r="H981" s="2" t="b">
        <f t="shared" si="31"/>
        <v>1</v>
      </c>
      <c r="I981" s="1" t="s">
        <v>2</v>
      </c>
      <c r="J981" s="1" t="s">
        <v>18645</v>
      </c>
      <c r="K981" s="1"/>
    </row>
    <row r="982" spans="1:11">
      <c r="A982" s="1" t="s">
        <v>18642</v>
      </c>
      <c r="B982" s="1" t="s">
        <v>963</v>
      </c>
      <c r="C982" s="48" t="str">
        <f t="shared" si="30"/>
        <v>שס אליכין</v>
      </c>
      <c r="D982" s="1" t="s">
        <v>962</v>
      </c>
      <c r="E982" s="1"/>
      <c r="F982" s="2">
        <v>2</v>
      </c>
      <c r="G982" s="2">
        <f>INDEX(תוצאות_בחירות,MATCH(C982,siot!$F$3:$F$1887,0),27)</f>
        <v>2</v>
      </c>
      <c r="H982" s="2" t="b">
        <f t="shared" si="31"/>
        <v>1</v>
      </c>
      <c r="I982" s="1" t="s">
        <v>2</v>
      </c>
      <c r="J982" s="1" t="s">
        <v>18644</v>
      </c>
      <c r="K982" s="1"/>
    </row>
    <row r="983" spans="1:11" hidden="1">
      <c r="A983" s="1" t="s">
        <v>18642</v>
      </c>
      <c r="B983" s="1" t="s">
        <v>963</v>
      </c>
      <c r="C983" s="48" t="str">
        <f t="shared" si="30"/>
        <v>שס אליכין</v>
      </c>
      <c r="D983" s="1" t="s">
        <v>962</v>
      </c>
      <c r="E983" s="1"/>
      <c r="F983" s="2">
        <v>3</v>
      </c>
      <c r="G983" s="2">
        <f>INDEX(תוצאות_בחירות,MATCH(C983,siot!$F$3:$F$1887,0),27)</f>
        <v>2</v>
      </c>
      <c r="H983" s="2" t="b">
        <f t="shared" si="31"/>
        <v>0</v>
      </c>
      <c r="I983" s="1" t="s">
        <v>2</v>
      </c>
      <c r="J983" s="1" t="s">
        <v>18643</v>
      </c>
      <c r="K983" s="1"/>
    </row>
    <row r="984" spans="1:11" hidden="1">
      <c r="A984" s="1" t="s">
        <v>18642</v>
      </c>
      <c r="B984" s="1" t="s">
        <v>963</v>
      </c>
      <c r="C984" s="48" t="str">
        <f t="shared" si="30"/>
        <v>שס אליכין</v>
      </c>
      <c r="D984" s="1" t="s">
        <v>962</v>
      </c>
      <c r="E984" s="1"/>
      <c r="F984" s="2">
        <v>4</v>
      </c>
      <c r="G984" s="2">
        <f>INDEX(תוצאות_בחירות,MATCH(C984,siot!$F$3:$F$1887,0),27)</f>
        <v>2</v>
      </c>
      <c r="H984" s="2" t="b">
        <f t="shared" si="31"/>
        <v>0</v>
      </c>
      <c r="I984" s="1" t="s">
        <v>2</v>
      </c>
      <c r="J984" s="1" t="s">
        <v>18641</v>
      </c>
      <c r="K984" s="1"/>
    </row>
    <row r="985" spans="1:11" hidden="1">
      <c r="A985" s="1" t="s">
        <v>18564</v>
      </c>
      <c r="B985" s="1" t="s">
        <v>2318</v>
      </c>
      <c r="C985" s="48" t="str">
        <f t="shared" si="30"/>
        <v>אמ אלעד</v>
      </c>
      <c r="D985" s="1" t="s">
        <v>18636</v>
      </c>
      <c r="E985" s="1" t="s">
        <v>3</v>
      </c>
      <c r="F985" s="2" t="s">
        <v>19548</v>
      </c>
      <c r="G985" s="2">
        <f>INDEX(תוצאות_בחירות,MATCH(C985,siot!$F$3:$F$1887,0),27)</f>
        <v>0</v>
      </c>
      <c r="H985" s="2" t="b">
        <f t="shared" si="31"/>
        <v>0</v>
      </c>
      <c r="I985" s="1"/>
      <c r="J985" s="1"/>
      <c r="K985" s="1"/>
    </row>
    <row r="986" spans="1:11" hidden="1">
      <c r="A986" s="1" t="s">
        <v>18564</v>
      </c>
      <c r="B986" s="1" t="s">
        <v>2318</v>
      </c>
      <c r="C986" s="48" t="str">
        <f t="shared" si="30"/>
        <v>אמ אלעד</v>
      </c>
      <c r="D986" s="1" t="s">
        <v>18636</v>
      </c>
      <c r="E986" s="1"/>
      <c r="F986" s="2">
        <v>1</v>
      </c>
      <c r="G986" s="2">
        <f>INDEX(תוצאות_בחירות,MATCH(C986,siot!$F$3:$F$1887,0),27)</f>
        <v>0</v>
      </c>
      <c r="H986" s="2" t="b">
        <f t="shared" si="31"/>
        <v>0</v>
      </c>
      <c r="I986" s="1" t="s">
        <v>2</v>
      </c>
      <c r="J986" s="1" t="s">
        <v>18640</v>
      </c>
      <c r="K986" s="1"/>
    </row>
    <row r="987" spans="1:11" hidden="1">
      <c r="A987" s="1" t="s">
        <v>18564</v>
      </c>
      <c r="B987" s="1" t="s">
        <v>2318</v>
      </c>
      <c r="C987" s="48" t="str">
        <f t="shared" si="30"/>
        <v>אמ אלעד</v>
      </c>
      <c r="D987" s="1" t="s">
        <v>18636</v>
      </c>
      <c r="E987" s="1"/>
      <c r="F987" s="2">
        <v>2</v>
      </c>
      <c r="G987" s="2">
        <f>INDEX(תוצאות_בחירות,MATCH(C987,siot!$F$3:$F$1887,0),27)</f>
        <v>0</v>
      </c>
      <c r="H987" s="2" t="b">
        <f t="shared" si="31"/>
        <v>0</v>
      </c>
      <c r="I987" s="1" t="s">
        <v>2</v>
      </c>
      <c r="J987" s="1" t="s">
        <v>18639</v>
      </c>
      <c r="K987" s="1"/>
    </row>
    <row r="988" spans="1:11" hidden="1">
      <c r="A988" s="1" t="s">
        <v>18564</v>
      </c>
      <c r="B988" s="1" t="s">
        <v>2318</v>
      </c>
      <c r="C988" s="48" t="str">
        <f t="shared" si="30"/>
        <v>אמ אלעד</v>
      </c>
      <c r="D988" s="1" t="s">
        <v>18636</v>
      </c>
      <c r="E988" s="1"/>
      <c r="F988" s="2">
        <v>3</v>
      </c>
      <c r="G988" s="2">
        <f>INDEX(תוצאות_בחירות,MATCH(C988,siot!$F$3:$F$1887,0),27)</f>
        <v>0</v>
      </c>
      <c r="H988" s="2" t="b">
        <f t="shared" si="31"/>
        <v>0</v>
      </c>
      <c r="I988" s="1" t="s">
        <v>2</v>
      </c>
      <c r="J988" s="1" t="s">
        <v>18638</v>
      </c>
      <c r="K988" s="1"/>
    </row>
    <row r="989" spans="1:11" hidden="1">
      <c r="A989" s="1" t="s">
        <v>18564</v>
      </c>
      <c r="B989" s="1" t="s">
        <v>2318</v>
      </c>
      <c r="C989" s="48" t="str">
        <f t="shared" si="30"/>
        <v>אמ אלעד</v>
      </c>
      <c r="D989" s="1" t="s">
        <v>18636</v>
      </c>
      <c r="E989" s="1"/>
      <c r="F989" s="2">
        <v>4</v>
      </c>
      <c r="G989" s="2">
        <f>INDEX(תוצאות_בחירות,MATCH(C989,siot!$F$3:$F$1887,0),27)</f>
        <v>0</v>
      </c>
      <c r="H989" s="2" t="b">
        <f t="shared" si="31"/>
        <v>0</v>
      </c>
      <c r="I989" s="1" t="s">
        <v>2</v>
      </c>
      <c r="J989" s="1" t="s">
        <v>18637</v>
      </c>
      <c r="K989" s="1"/>
    </row>
    <row r="990" spans="1:11" hidden="1">
      <c r="A990" s="1" t="s">
        <v>18564</v>
      </c>
      <c r="B990" s="1" t="s">
        <v>2318</v>
      </c>
      <c r="C990" s="48" t="str">
        <f t="shared" si="30"/>
        <v>אמ אלעד</v>
      </c>
      <c r="D990" s="1" t="s">
        <v>18636</v>
      </c>
      <c r="E990" s="1"/>
      <c r="F990" s="2">
        <v>5</v>
      </c>
      <c r="G990" s="2">
        <f>INDEX(תוצאות_בחירות,MATCH(C990,siot!$F$3:$F$1887,0),27)</f>
        <v>0</v>
      </c>
      <c r="H990" s="2" t="b">
        <f t="shared" si="31"/>
        <v>0</v>
      </c>
      <c r="I990" s="1" t="s">
        <v>2</v>
      </c>
      <c r="J990" s="1" t="s">
        <v>18635</v>
      </c>
      <c r="K990" s="1"/>
    </row>
    <row r="991" spans="1:11" hidden="1">
      <c r="A991" s="1" t="s">
        <v>18564</v>
      </c>
      <c r="B991" s="1" t="s">
        <v>3822</v>
      </c>
      <c r="C991" s="48" t="str">
        <f t="shared" si="30"/>
        <v>ג אלעד</v>
      </c>
      <c r="D991" s="1" t="s">
        <v>18619</v>
      </c>
      <c r="E991" s="1" t="s">
        <v>18</v>
      </c>
      <c r="F991" s="2" t="s">
        <v>19548</v>
      </c>
      <c r="G991" s="2">
        <f>INDEX(תוצאות_בחירות,MATCH(C991,siot!$F$3:$F$1887,0),27)</f>
        <v>7</v>
      </c>
      <c r="H991" s="2" t="b">
        <f t="shared" si="31"/>
        <v>0</v>
      </c>
      <c r="I991" s="1"/>
      <c r="J991" s="1"/>
      <c r="K991" s="1"/>
    </row>
    <row r="992" spans="1:11">
      <c r="A992" s="1" t="s">
        <v>18564</v>
      </c>
      <c r="B992" s="1" t="s">
        <v>3822</v>
      </c>
      <c r="C992" s="48" t="str">
        <f t="shared" si="30"/>
        <v>ג אלעד</v>
      </c>
      <c r="D992" s="1" t="s">
        <v>18619</v>
      </c>
      <c r="E992" s="1" t="s">
        <v>17</v>
      </c>
      <c r="F992" s="2">
        <v>1</v>
      </c>
      <c r="G992" s="2">
        <f>INDEX(תוצאות_בחירות,MATCH(C992,siot!$F$3:$F$1887,0),27)</f>
        <v>7</v>
      </c>
      <c r="H992" s="2" t="b">
        <f t="shared" si="31"/>
        <v>1</v>
      </c>
      <c r="I992" s="1" t="s">
        <v>2</v>
      </c>
      <c r="J992" s="1" t="s">
        <v>18634</v>
      </c>
      <c r="K992" s="1"/>
    </row>
    <row r="993" spans="1:11">
      <c r="A993" s="1" t="s">
        <v>18564</v>
      </c>
      <c r="B993" s="1" t="s">
        <v>3822</v>
      </c>
      <c r="C993" s="48" t="str">
        <f t="shared" si="30"/>
        <v>ג אלעד</v>
      </c>
      <c r="D993" s="1" t="s">
        <v>18619</v>
      </c>
      <c r="E993" s="1"/>
      <c r="F993" s="2">
        <v>2</v>
      </c>
      <c r="G993" s="2">
        <f>INDEX(תוצאות_בחירות,MATCH(C993,siot!$F$3:$F$1887,0),27)</f>
        <v>7</v>
      </c>
      <c r="H993" s="2" t="b">
        <f t="shared" si="31"/>
        <v>1</v>
      </c>
      <c r="I993" s="1" t="s">
        <v>2</v>
      </c>
      <c r="J993" s="1" t="s">
        <v>18633</v>
      </c>
      <c r="K993" s="1"/>
    </row>
    <row r="994" spans="1:11">
      <c r="A994" s="1" t="s">
        <v>18564</v>
      </c>
      <c r="B994" s="1" t="s">
        <v>3822</v>
      </c>
      <c r="C994" s="48" t="str">
        <f t="shared" si="30"/>
        <v>ג אלעד</v>
      </c>
      <c r="D994" s="1" t="s">
        <v>18619</v>
      </c>
      <c r="E994" s="1"/>
      <c r="F994" s="2">
        <v>3</v>
      </c>
      <c r="G994" s="2">
        <f>INDEX(תוצאות_בחירות,MATCH(C994,siot!$F$3:$F$1887,0),27)</f>
        <v>7</v>
      </c>
      <c r="H994" s="2" t="b">
        <f t="shared" si="31"/>
        <v>1</v>
      </c>
      <c r="I994" s="1" t="s">
        <v>2</v>
      </c>
      <c r="J994" s="1" t="s">
        <v>18632</v>
      </c>
      <c r="K994" s="1"/>
    </row>
    <row r="995" spans="1:11">
      <c r="A995" s="1" t="s">
        <v>18564</v>
      </c>
      <c r="B995" s="1" t="s">
        <v>3822</v>
      </c>
      <c r="C995" s="48" t="str">
        <f t="shared" si="30"/>
        <v>ג אלעד</v>
      </c>
      <c r="D995" s="1" t="s">
        <v>18619</v>
      </c>
      <c r="E995" s="1"/>
      <c r="F995" s="2">
        <v>4</v>
      </c>
      <c r="G995" s="2">
        <f>INDEX(תוצאות_בחירות,MATCH(C995,siot!$F$3:$F$1887,0),27)</f>
        <v>7</v>
      </c>
      <c r="H995" s="2" t="b">
        <f t="shared" si="31"/>
        <v>1</v>
      </c>
      <c r="I995" s="1" t="s">
        <v>2</v>
      </c>
      <c r="J995" s="1" t="s">
        <v>18631</v>
      </c>
      <c r="K995" s="1"/>
    </row>
    <row r="996" spans="1:11">
      <c r="A996" s="1" t="s">
        <v>18564</v>
      </c>
      <c r="B996" s="1" t="s">
        <v>3822</v>
      </c>
      <c r="C996" s="48" t="str">
        <f t="shared" si="30"/>
        <v>ג אלעד</v>
      </c>
      <c r="D996" s="1" t="s">
        <v>18619</v>
      </c>
      <c r="E996" s="1"/>
      <c r="F996" s="2">
        <v>5</v>
      </c>
      <c r="G996" s="2">
        <f>INDEX(תוצאות_בחירות,MATCH(C996,siot!$F$3:$F$1887,0),27)</f>
        <v>7</v>
      </c>
      <c r="H996" s="2" t="b">
        <f t="shared" si="31"/>
        <v>1</v>
      </c>
      <c r="I996" s="1" t="s">
        <v>2</v>
      </c>
      <c r="J996" s="1" t="s">
        <v>18630</v>
      </c>
      <c r="K996" s="1"/>
    </row>
    <row r="997" spans="1:11">
      <c r="A997" s="1" t="s">
        <v>18564</v>
      </c>
      <c r="B997" s="1" t="s">
        <v>3822</v>
      </c>
      <c r="C997" s="48" t="str">
        <f t="shared" si="30"/>
        <v>ג אלעד</v>
      </c>
      <c r="D997" s="1" t="s">
        <v>18619</v>
      </c>
      <c r="E997" s="1"/>
      <c r="F997" s="2">
        <v>6</v>
      </c>
      <c r="G997" s="2">
        <f>INDEX(תוצאות_בחירות,MATCH(C997,siot!$F$3:$F$1887,0),27)</f>
        <v>7</v>
      </c>
      <c r="H997" s="2" t="b">
        <f t="shared" si="31"/>
        <v>1</v>
      </c>
      <c r="I997" s="1" t="s">
        <v>2</v>
      </c>
      <c r="J997" s="1" t="s">
        <v>18629</v>
      </c>
      <c r="K997" s="1"/>
    </row>
    <row r="998" spans="1:11">
      <c r="A998" s="1" t="s">
        <v>18564</v>
      </c>
      <c r="B998" s="1" t="s">
        <v>3822</v>
      </c>
      <c r="C998" s="48" t="str">
        <f t="shared" si="30"/>
        <v>ג אלעד</v>
      </c>
      <c r="D998" s="1" t="s">
        <v>18619</v>
      </c>
      <c r="E998" s="1"/>
      <c r="F998" s="2">
        <v>7</v>
      </c>
      <c r="G998" s="2">
        <f>INDEX(תוצאות_בחירות,MATCH(C998,siot!$F$3:$F$1887,0),27)</f>
        <v>7</v>
      </c>
      <c r="H998" s="2" t="b">
        <f t="shared" si="31"/>
        <v>1</v>
      </c>
      <c r="I998" s="1" t="s">
        <v>2</v>
      </c>
      <c r="J998" s="1" t="s">
        <v>18628</v>
      </c>
      <c r="K998" s="1"/>
    </row>
    <row r="999" spans="1:11" hidden="1">
      <c r="A999" s="1" t="s">
        <v>18564</v>
      </c>
      <c r="B999" s="1" t="s">
        <v>3822</v>
      </c>
      <c r="C999" s="48" t="str">
        <f t="shared" si="30"/>
        <v>ג אלעד</v>
      </c>
      <c r="D999" s="1" t="s">
        <v>18619</v>
      </c>
      <c r="E999" s="1"/>
      <c r="F999" s="2">
        <v>8</v>
      </c>
      <c r="G999" s="2">
        <f>INDEX(תוצאות_בחירות,MATCH(C999,siot!$F$3:$F$1887,0),27)</f>
        <v>7</v>
      </c>
      <c r="H999" s="2" t="b">
        <f t="shared" si="31"/>
        <v>0</v>
      </c>
      <c r="I999" s="1" t="s">
        <v>2</v>
      </c>
      <c r="J999" s="1" t="s">
        <v>18627</v>
      </c>
      <c r="K999" s="1"/>
    </row>
    <row r="1000" spans="1:11" hidden="1">
      <c r="A1000" s="1" t="s">
        <v>18564</v>
      </c>
      <c r="B1000" s="1" t="s">
        <v>3822</v>
      </c>
      <c r="C1000" s="48" t="str">
        <f t="shared" si="30"/>
        <v>ג אלעד</v>
      </c>
      <c r="D1000" s="1" t="s">
        <v>18619</v>
      </c>
      <c r="E1000" s="1"/>
      <c r="F1000" s="2">
        <v>9</v>
      </c>
      <c r="G1000" s="2">
        <f>INDEX(תוצאות_בחירות,MATCH(C1000,siot!$F$3:$F$1887,0),27)</f>
        <v>7</v>
      </c>
      <c r="H1000" s="2" t="b">
        <f t="shared" si="31"/>
        <v>0</v>
      </c>
      <c r="I1000" s="1" t="s">
        <v>2</v>
      </c>
      <c r="J1000" s="1" t="s">
        <v>18626</v>
      </c>
      <c r="K1000" s="1"/>
    </row>
    <row r="1001" spans="1:11" hidden="1">
      <c r="A1001" s="1" t="s">
        <v>18564</v>
      </c>
      <c r="B1001" s="1" t="s">
        <v>3822</v>
      </c>
      <c r="C1001" s="48" t="str">
        <f t="shared" si="30"/>
        <v>ג אלעד</v>
      </c>
      <c r="D1001" s="1" t="s">
        <v>18619</v>
      </c>
      <c r="E1001" s="1"/>
      <c r="F1001" s="2">
        <v>10</v>
      </c>
      <c r="G1001" s="2">
        <f>INDEX(תוצאות_בחירות,MATCH(C1001,siot!$F$3:$F$1887,0),27)</f>
        <v>7</v>
      </c>
      <c r="H1001" s="2" t="b">
        <f t="shared" si="31"/>
        <v>0</v>
      </c>
      <c r="I1001" s="1" t="s">
        <v>2</v>
      </c>
      <c r="J1001" s="1" t="s">
        <v>18625</v>
      </c>
      <c r="K1001" s="1"/>
    </row>
    <row r="1002" spans="1:11" hidden="1">
      <c r="A1002" s="1" t="s">
        <v>18564</v>
      </c>
      <c r="B1002" s="1" t="s">
        <v>3822</v>
      </c>
      <c r="C1002" s="48" t="str">
        <f t="shared" si="30"/>
        <v>ג אלעד</v>
      </c>
      <c r="D1002" s="1" t="s">
        <v>18619</v>
      </c>
      <c r="E1002" s="1"/>
      <c r="F1002" s="2">
        <v>11</v>
      </c>
      <c r="G1002" s="2">
        <f>INDEX(תוצאות_בחירות,MATCH(C1002,siot!$F$3:$F$1887,0),27)</f>
        <v>7</v>
      </c>
      <c r="H1002" s="2" t="b">
        <f t="shared" si="31"/>
        <v>0</v>
      </c>
      <c r="I1002" s="1" t="s">
        <v>2</v>
      </c>
      <c r="J1002" s="1" t="s">
        <v>18624</v>
      </c>
      <c r="K1002" s="1"/>
    </row>
    <row r="1003" spans="1:11" hidden="1">
      <c r="A1003" s="1" t="s">
        <v>18564</v>
      </c>
      <c r="B1003" s="1" t="s">
        <v>3822</v>
      </c>
      <c r="C1003" s="48" t="str">
        <f t="shared" si="30"/>
        <v>ג אלעד</v>
      </c>
      <c r="D1003" s="1" t="s">
        <v>18619</v>
      </c>
      <c r="E1003" s="1"/>
      <c r="F1003" s="2">
        <v>12</v>
      </c>
      <c r="G1003" s="2">
        <f>INDEX(תוצאות_בחירות,MATCH(C1003,siot!$F$3:$F$1887,0),27)</f>
        <v>7</v>
      </c>
      <c r="H1003" s="2" t="b">
        <f t="shared" si="31"/>
        <v>0</v>
      </c>
      <c r="I1003" s="1" t="s">
        <v>2</v>
      </c>
      <c r="J1003" s="1" t="s">
        <v>18623</v>
      </c>
      <c r="K1003" s="1"/>
    </row>
    <row r="1004" spans="1:11" hidden="1">
      <c r="A1004" s="1" t="s">
        <v>18564</v>
      </c>
      <c r="B1004" s="1" t="s">
        <v>3822</v>
      </c>
      <c r="C1004" s="48" t="str">
        <f t="shared" si="30"/>
        <v>ג אלעד</v>
      </c>
      <c r="D1004" s="1" t="s">
        <v>18619</v>
      </c>
      <c r="E1004" s="1"/>
      <c r="F1004" s="2">
        <v>13</v>
      </c>
      <c r="G1004" s="2">
        <f>INDEX(תוצאות_בחירות,MATCH(C1004,siot!$F$3:$F$1887,0),27)</f>
        <v>7</v>
      </c>
      <c r="H1004" s="2" t="b">
        <f t="shared" si="31"/>
        <v>0</v>
      </c>
      <c r="I1004" s="1" t="s">
        <v>2</v>
      </c>
      <c r="J1004" s="1" t="s">
        <v>18622</v>
      </c>
      <c r="K1004" s="1"/>
    </row>
    <row r="1005" spans="1:11" hidden="1">
      <c r="A1005" s="1" t="s">
        <v>18564</v>
      </c>
      <c r="B1005" s="1" t="s">
        <v>3822</v>
      </c>
      <c r="C1005" s="48" t="str">
        <f t="shared" si="30"/>
        <v>ג אלעד</v>
      </c>
      <c r="D1005" s="1" t="s">
        <v>18619</v>
      </c>
      <c r="E1005" s="1"/>
      <c r="F1005" s="2">
        <v>14</v>
      </c>
      <c r="G1005" s="2">
        <f>INDEX(תוצאות_בחירות,MATCH(C1005,siot!$F$3:$F$1887,0),27)</f>
        <v>7</v>
      </c>
      <c r="H1005" s="2" t="b">
        <f t="shared" si="31"/>
        <v>0</v>
      </c>
      <c r="I1005" s="1" t="s">
        <v>2</v>
      </c>
      <c r="J1005" s="1" t="s">
        <v>18621</v>
      </c>
      <c r="K1005" s="1"/>
    </row>
    <row r="1006" spans="1:11" hidden="1">
      <c r="A1006" s="1" t="s">
        <v>18564</v>
      </c>
      <c r="B1006" s="1" t="s">
        <v>3822</v>
      </c>
      <c r="C1006" s="48" t="str">
        <f t="shared" si="30"/>
        <v>ג אלעד</v>
      </c>
      <c r="D1006" s="1" t="s">
        <v>18619</v>
      </c>
      <c r="E1006" s="1"/>
      <c r="F1006" s="2">
        <v>15</v>
      </c>
      <c r="G1006" s="2">
        <f>INDEX(תוצאות_בחירות,MATCH(C1006,siot!$F$3:$F$1887,0),27)</f>
        <v>7</v>
      </c>
      <c r="H1006" s="2" t="b">
        <f t="shared" si="31"/>
        <v>0</v>
      </c>
      <c r="I1006" s="1" t="s">
        <v>2</v>
      </c>
      <c r="J1006" s="1" t="s">
        <v>18620</v>
      </c>
      <c r="K1006" s="1"/>
    </row>
    <row r="1007" spans="1:11" hidden="1">
      <c r="A1007" s="1" t="s">
        <v>18564</v>
      </c>
      <c r="B1007" s="1" t="s">
        <v>3822</v>
      </c>
      <c r="C1007" s="48" t="str">
        <f t="shared" si="30"/>
        <v>ג אלעד</v>
      </c>
      <c r="D1007" s="1" t="s">
        <v>18619</v>
      </c>
      <c r="E1007" s="1"/>
      <c r="F1007" s="2">
        <v>16</v>
      </c>
      <c r="G1007" s="2">
        <f>INDEX(תוצאות_בחירות,MATCH(C1007,siot!$F$3:$F$1887,0),27)</f>
        <v>7</v>
      </c>
      <c r="H1007" s="2" t="b">
        <f t="shared" si="31"/>
        <v>0</v>
      </c>
      <c r="I1007" s="1" t="s">
        <v>2</v>
      </c>
      <c r="J1007" s="1" t="s">
        <v>18618</v>
      </c>
      <c r="K1007" s="1"/>
    </row>
    <row r="1008" spans="1:11" hidden="1">
      <c r="A1008" s="1" t="s">
        <v>18564</v>
      </c>
      <c r="B1008" s="1" t="s">
        <v>151</v>
      </c>
      <c r="C1008" s="48" t="str">
        <f t="shared" si="30"/>
        <v>ה אלעד</v>
      </c>
      <c r="D1008" s="1" t="s">
        <v>18612</v>
      </c>
      <c r="E1008" s="1" t="s">
        <v>18</v>
      </c>
      <c r="F1008" s="2" t="s">
        <v>19548</v>
      </c>
      <c r="G1008" s="2">
        <f>INDEX(תוצאות_בחירות,MATCH(C1008,siot!$F$3:$F$1887,0),27)</f>
        <v>2</v>
      </c>
      <c r="H1008" s="2" t="b">
        <f t="shared" si="31"/>
        <v>0</v>
      </c>
      <c r="I1008" s="1"/>
      <c r="J1008" s="1"/>
      <c r="K1008" s="1"/>
    </row>
    <row r="1009" spans="1:11">
      <c r="A1009" s="1" t="s">
        <v>18564</v>
      </c>
      <c r="B1009" s="1" t="s">
        <v>151</v>
      </c>
      <c r="C1009" s="48" t="str">
        <f t="shared" si="30"/>
        <v>ה אלעד</v>
      </c>
      <c r="D1009" s="1" t="s">
        <v>18612</v>
      </c>
      <c r="E1009" s="1" t="s">
        <v>17</v>
      </c>
      <c r="F1009" s="2">
        <v>1</v>
      </c>
      <c r="G1009" s="2">
        <f>INDEX(תוצאות_בחירות,MATCH(C1009,siot!$F$3:$F$1887,0),27)</f>
        <v>2</v>
      </c>
      <c r="H1009" s="2" t="b">
        <f t="shared" si="31"/>
        <v>1</v>
      </c>
      <c r="I1009" s="1" t="s">
        <v>2</v>
      </c>
      <c r="J1009" s="1" t="s">
        <v>18617</v>
      </c>
      <c r="K1009" s="1"/>
    </row>
    <row r="1010" spans="1:11">
      <c r="A1010" s="1" t="s">
        <v>18564</v>
      </c>
      <c r="B1010" s="1" t="s">
        <v>151</v>
      </c>
      <c r="C1010" s="48" t="str">
        <f t="shared" si="30"/>
        <v>ה אלעד</v>
      </c>
      <c r="D1010" s="1" t="s">
        <v>18612</v>
      </c>
      <c r="E1010" s="1"/>
      <c r="F1010" s="2">
        <v>2</v>
      </c>
      <c r="G1010" s="2">
        <f>INDEX(תוצאות_בחירות,MATCH(C1010,siot!$F$3:$F$1887,0),27)</f>
        <v>2</v>
      </c>
      <c r="H1010" s="2" t="b">
        <f t="shared" si="31"/>
        <v>1</v>
      </c>
      <c r="I1010" s="1" t="s">
        <v>2</v>
      </c>
      <c r="J1010" s="1" t="s">
        <v>18616</v>
      </c>
      <c r="K1010" s="1"/>
    </row>
    <row r="1011" spans="1:11" hidden="1">
      <c r="A1011" s="1" t="s">
        <v>18564</v>
      </c>
      <c r="B1011" s="1" t="s">
        <v>151</v>
      </c>
      <c r="C1011" s="48" t="str">
        <f t="shared" si="30"/>
        <v>ה אלעד</v>
      </c>
      <c r="D1011" s="1" t="s">
        <v>18612</v>
      </c>
      <c r="E1011" s="1"/>
      <c r="F1011" s="2">
        <v>3</v>
      </c>
      <c r="G1011" s="2">
        <f>INDEX(תוצאות_בחירות,MATCH(C1011,siot!$F$3:$F$1887,0),27)</f>
        <v>2</v>
      </c>
      <c r="H1011" s="2" t="b">
        <f t="shared" si="31"/>
        <v>0</v>
      </c>
      <c r="I1011" s="1" t="s">
        <v>2</v>
      </c>
      <c r="J1011" s="1" t="s">
        <v>18615</v>
      </c>
      <c r="K1011" s="1"/>
    </row>
    <row r="1012" spans="1:11" hidden="1">
      <c r="A1012" s="1" t="s">
        <v>18564</v>
      </c>
      <c r="B1012" s="1" t="s">
        <v>151</v>
      </c>
      <c r="C1012" s="48" t="str">
        <f t="shared" si="30"/>
        <v>ה אלעד</v>
      </c>
      <c r="D1012" s="1" t="s">
        <v>18612</v>
      </c>
      <c r="E1012" s="1"/>
      <c r="F1012" s="2">
        <v>4</v>
      </c>
      <c r="G1012" s="2">
        <f>INDEX(תוצאות_בחירות,MATCH(C1012,siot!$F$3:$F$1887,0),27)</f>
        <v>2</v>
      </c>
      <c r="H1012" s="2" t="b">
        <f t="shared" si="31"/>
        <v>0</v>
      </c>
      <c r="I1012" s="1" t="s">
        <v>2</v>
      </c>
      <c r="J1012" s="1" t="s">
        <v>18614</v>
      </c>
      <c r="K1012" s="1"/>
    </row>
    <row r="1013" spans="1:11" hidden="1">
      <c r="A1013" s="1" t="s">
        <v>18564</v>
      </c>
      <c r="B1013" s="1" t="s">
        <v>151</v>
      </c>
      <c r="C1013" s="48" t="str">
        <f t="shared" si="30"/>
        <v>ה אלעד</v>
      </c>
      <c r="D1013" s="1" t="s">
        <v>18612</v>
      </c>
      <c r="E1013" s="1"/>
      <c r="F1013" s="2">
        <v>5</v>
      </c>
      <c r="G1013" s="2">
        <f>INDEX(תוצאות_בחירות,MATCH(C1013,siot!$F$3:$F$1887,0),27)</f>
        <v>2</v>
      </c>
      <c r="H1013" s="2" t="b">
        <f t="shared" si="31"/>
        <v>0</v>
      </c>
      <c r="I1013" s="1" t="s">
        <v>2</v>
      </c>
      <c r="J1013" s="1" t="s">
        <v>18613</v>
      </c>
      <c r="K1013" s="1"/>
    </row>
    <row r="1014" spans="1:11" hidden="1">
      <c r="A1014" s="1" t="s">
        <v>18564</v>
      </c>
      <c r="B1014" s="1" t="s">
        <v>151</v>
      </c>
      <c r="C1014" s="48" t="str">
        <f t="shared" si="30"/>
        <v>ה אלעד</v>
      </c>
      <c r="D1014" s="1" t="s">
        <v>18612</v>
      </c>
      <c r="E1014" s="1"/>
      <c r="F1014" s="2">
        <v>6</v>
      </c>
      <c r="G1014" s="2">
        <f>INDEX(תוצאות_בחירות,MATCH(C1014,siot!$F$3:$F$1887,0),27)</f>
        <v>2</v>
      </c>
      <c r="H1014" s="2" t="b">
        <f t="shared" si="31"/>
        <v>0</v>
      </c>
      <c r="I1014" s="1" t="s">
        <v>2</v>
      </c>
      <c r="J1014" s="1" t="s">
        <v>18611</v>
      </c>
      <c r="K1014" s="1"/>
    </row>
    <row r="1015" spans="1:11" hidden="1">
      <c r="A1015" s="1" t="s">
        <v>18564</v>
      </c>
      <c r="B1015" s="1" t="s">
        <v>1007</v>
      </c>
      <c r="C1015" s="48" t="str">
        <f t="shared" si="30"/>
        <v>טב אלעד</v>
      </c>
      <c r="D1015" s="1" t="s">
        <v>18600</v>
      </c>
      <c r="E1015" s="1" t="s">
        <v>3</v>
      </c>
      <c r="F1015" s="2" t="s">
        <v>19548</v>
      </c>
      <c r="G1015" s="2">
        <f>INDEX(תוצאות_בחירות,MATCH(C1015,siot!$F$3:$F$1887,0),27)</f>
        <v>1</v>
      </c>
      <c r="H1015" s="2" t="b">
        <f t="shared" si="31"/>
        <v>0</v>
      </c>
      <c r="I1015" s="1"/>
      <c r="J1015" s="1"/>
      <c r="K1015" s="1"/>
    </row>
    <row r="1016" spans="1:11">
      <c r="A1016" s="1" t="s">
        <v>18564</v>
      </c>
      <c r="B1016" s="1" t="s">
        <v>1007</v>
      </c>
      <c r="C1016" s="48" t="str">
        <f t="shared" si="30"/>
        <v>טב אלעד</v>
      </c>
      <c r="D1016" s="1" t="s">
        <v>18600</v>
      </c>
      <c r="E1016" s="1"/>
      <c r="F1016" s="2">
        <v>1</v>
      </c>
      <c r="G1016" s="2">
        <f>INDEX(תוצאות_בחירות,MATCH(C1016,siot!$F$3:$F$1887,0),27)</f>
        <v>1</v>
      </c>
      <c r="H1016" s="2" t="b">
        <f t="shared" si="31"/>
        <v>1</v>
      </c>
      <c r="I1016" s="1" t="s">
        <v>2</v>
      </c>
      <c r="J1016" s="1" t="s">
        <v>18610</v>
      </c>
      <c r="K1016" s="1"/>
    </row>
    <row r="1017" spans="1:11" hidden="1">
      <c r="A1017" s="1" t="s">
        <v>18564</v>
      </c>
      <c r="B1017" s="1" t="s">
        <v>1007</v>
      </c>
      <c r="C1017" s="48" t="str">
        <f t="shared" si="30"/>
        <v>טב אלעד</v>
      </c>
      <c r="D1017" s="1" t="s">
        <v>18600</v>
      </c>
      <c r="E1017" s="1"/>
      <c r="F1017" s="2">
        <v>2</v>
      </c>
      <c r="G1017" s="2">
        <f>INDEX(תוצאות_בחירות,MATCH(C1017,siot!$F$3:$F$1887,0),27)</f>
        <v>1</v>
      </c>
      <c r="H1017" s="2" t="b">
        <f t="shared" si="31"/>
        <v>0</v>
      </c>
      <c r="I1017" s="1" t="s">
        <v>2</v>
      </c>
      <c r="J1017" s="1" t="s">
        <v>18609</v>
      </c>
      <c r="K1017" s="1"/>
    </row>
    <row r="1018" spans="1:11" hidden="1">
      <c r="A1018" s="1" t="s">
        <v>18564</v>
      </c>
      <c r="B1018" s="1" t="s">
        <v>1007</v>
      </c>
      <c r="C1018" s="48" t="str">
        <f t="shared" si="30"/>
        <v>טב אלעד</v>
      </c>
      <c r="D1018" s="1" t="s">
        <v>18600</v>
      </c>
      <c r="E1018" s="1"/>
      <c r="F1018" s="2">
        <v>3</v>
      </c>
      <c r="G1018" s="2">
        <f>INDEX(תוצאות_בחירות,MATCH(C1018,siot!$F$3:$F$1887,0),27)</f>
        <v>1</v>
      </c>
      <c r="H1018" s="2" t="b">
        <f t="shared" si="31"/>
        <v>0</v>
      </c>
      <c r="I1018" s="1" t="s">
        <v>2</v>
      </c>
      <c r="J1018" s="1" t="s">
        <v>18608</v>
      </c>
      <c r="K1018" s="1"/>
    </row>
    <row r="1019" spans="1:11" hidden="1">
      <c r="A1019" s="1" t="s">
        <v>18564</v>
      </c>
      <c r="B1019" s="1" t="s">
        <v>1007</v>
      </c>
      <c r="C1019" s="48" t="str">
        <f t="shared" si="30"/>
        <v>טב אלעד</v>
      </c>
      <c r="D1019" s="1" t="s">
        <v>18600</v>
      </c>
      <c r="E1019" s="1"/>
      <c r="F1019" s="2">
        <v>4</v>
      </c>
      <c r="G1019" s="2">
        <f>INDEX(תוצאות_בחירות,MATCH(C1019,siot!$F$3:$F$1887,0),27)</f>
        <v>1</v>
      </c>
      <c r="H1019" s="2" t="b">
        <f t="shared" si="31"/>
        <v>0</v>
      </c>
      <c r="I1019" s="1" t="s">
        <v>2</v>
      </c>
      <c r="J1019" s="1" t="s">
        <v>18607</v>
      </c>
      <c r="K1019" s="1"/>
    </row>
    <row r="1020" spans="1:11" hidden="1">
      <c r="A1020" s="1" t="s">
        <v>18564</v>
      </c>
      <c r="B1020" s="1" t="s">
        <v>1007</v>
      </c>
      <c r="C1020" s="48" t="str">
        <f t="shared" si="30"/>
        <v>טב אלעד</v>
      </c>
      <c r="D1020" s="1" t="s">
        <v>18600</v>
      </c>
      <c r="E1020" s="1"/>
      <c r="F1020" s="2">
        <v>5</v>
      </c>
      <c r="G1020" s="2">
        <f>INDEX(תוצאות_בחירות,MATCH(C1020,siot!$F$3:$F$1887,0),27)</f>
        <v>1</v>
      </c>
      <c r="H1020" s="2" t="b">
        <f t="shared" si="31"/>
        <v>0</v>
      </c>
      <c r="I1020" s="1" t="s">
        <v>2</v>
      </c>
      <c r="J1020" s="1" t="s">
        <v>18606</v>
      </c>
      <c r="K1020" s="1"/>
    </row>
    <row r="1021" spans="1:11" hidden="1">
      <c r="A1021" s="1" t="s">
        <v>18564</v>
      </c>
      <c r="B1021" s="1" t="s">
        <v>1007</v>
      </c>
      <c r="C1021" s="48" t="str">
        <f t="shared" si="30"/>
        <v>טב אלעד</v>
      </c>
      <c r="D1021" s="1" t="s">
        <v>18600</v>
      </c>
      <c r="E1021" s="1"/>
      <c r="F1021" s="2">
        <v>6</v>
      </c>
      <c r="G1021" s="2">
        <f>INDEX(תוצאות_בחירות,MATCH(C1021,siot!$F$3:$F$1887,0),27)</f>
        <v>1</v>
      </c>
      <c r="H1021" s="2" t="b">
        <f t="shared" si="31"/>
        <v>0</v>
      </c>
      <c r="I1021" s="1" t="s">
        <v>2</v>
      </c>
      <c r="J1021" s="1" t="s">
        <v>18605</v>
      </c>
      <c r="K1021" s="1"/>
    </row>
    <row r="1022" spans="1:11" hidden="1">
      <c r="A1022" s="1" t="s">
        <v>18564</v>
      </c>
      <c r="B1022" s="1" t="s">
        <v>1007</v>
      </c>
      <c r="C1022" s="48" t="str">
        <f t="shared" si="30"/>
        <v>טב אלעד</v>
      </c>
      <c r="D1022" s="1" t="s">
        <v>18600</v>
      </c>
      <c r="E1022" s="1"/>
      <c r="F1022" s="2">
        <v>7</v>
      </c>
      <c r="G1022" s="2">
        <f>INDEX(תוצאות_בחירות,MATCH(C1022,siot!$F$3:$F$1887,0),27)</f>
        <v>1</v>
      </c>
      <c r="H1022" s="2" t="b">
        <f t="shared" si="31"/>
        <v>0</v>
      </c>
      <c r="I1022" s="1" t="s">
        <v>2</v>
      </c>
      <c r="J1022" s="1" t="s">
        <v>18604</v>
      </c>
      <c r="K1022" s="1"/>
    </row>
    <row r="1023" spans="1:11" hidden="1">
      <c r="A1023" s="1" t="s">
        <v>18564</v>
      </c>
      <c r="B1023" s="1" t="s">
        <v>1007</v>
      </c>
      <c r="C1023" s="48" t="str">
        <f t="shared" si="30"/>
        <v>טב אלעד</v>
      </c>
      <c r="D1023" s="1" t="s">
        <v>18600</v>
      </c>
      <c r="E1023" s="1"/>
      <c r="F1023" s="2">
        <v>8</v>
      </c>
      <c r="G1023" s="2">
        <f>INDEX(תוצאות_בחירות,MATCH(C1023,siot!$F$3:$F$1887,0),27)</f>
        <v>1</v>
      </c>
      <c r="H1023" s="2" t="b">
        <f t="shared" si="31"/>
        <v>0</v>
      </c>
      <c r="I1023" s="1" t="s">
        <v>2</v>
      </c>
      <c r="J1023" s="1" t="s">
        <v>18603</v>
      </c>
      <c r="K1023" s="1"/>
    </row>
    <row r="1024" spans="1:11" hidden="1">
      <c r="A1024" s="1" t="s">
        <v>18564</v>
      </c>
      <c r="B1024" s="1" t="s">
        <v>1007</v>
      </c>
      <c r="C1024" s="48" t="str">
        <f t="shared" si="30"/>
        <v>טב אלעד</v>
      </c>
      <c r="D1024" s="1" t="s">
        <v>18600</v>
      </c>
      <c r="E1024" s="1"/>
      <c r="F1024" s="2">
        <v>9</v>
      </c>
      <c r="G1024" s="2">
        <f>INDEX(תוצאות_בחירות,MATCH(C1024,siot!$F$3:$F$1887,0),27)</f>
        <v>1</v>
      </c>
      <c r="H1024" s="2" t="b">
        <f t="shared" si="31"/>
        <v>0</v>
      </c>
      <c r="I1024" s="1" t="s">
        <v>2</v>
      </c>
      <c r="J1024" s="1" t="s">
        <v>18602</v>
      </c>
      <c r="K1024" s="1"/>
    </row>
    <row r="1025" spans="1:11" hidden="1">
      <c r="A1025" s="1" t="s">
        <v>18564</v>
      </c>
      <c r="B1025" s="1" t="s">
        <v>1007</v>
      </c>
      <c r="C1025" s="48" t="str">
        <f t="shared" si="30"/>
        <v>טב אלעד</v>
      </c>
      <c r="D1025" s="1" t="s">
        <v>18600</v>
      </c>
      <c r="E1025" s="1"/>
      <c r="F1025" s="2">
        <v>10</v>
      </c>
      <c r="G1025" s="2">
        <f>INDEX(תוצאות_בחירות,MATCH(C1025,siot!$F$3:$F$1887,0),27)</f>
        <v>1</v>
      </c>
      <c r="H1025" s="2" t="b">
        <f t="shared" si="31"/>
        <v>0</v>
      </c>
      <c r="I1025" s="1" t="s">
        <v>2</v>
      </c>
      <c r="J1025" s="1" t="s">
        <v>18601</v>
      </c>
      <c r="K1025" s="1"/>
    </row>
    <row r="1026" spans="1:11" hidden="1">
      <c r="A1026" s="1" t="s">
        <v>18564</v>
      </c>
      <c r="B1026" s="1" t="s">
        <v>1007</v>
      </c>
      <c r="C1026" s="48" t="str">
        <f t="shared" si="30"/>
        <v>טב אלעד</v>
      </c>
      <c r="D1026" s="1" t="s">
        <v>18600</v>
      </c>
      <c r="E1026" s="1"/>
      <c r="F1026" s="2">
        <v>11</v>
      </c>
      <c r="G1026" s="2">
        <f>INDEX(תוצאות_בחירות,MATCH(C1026,siot!$F$3:$F$1887,0),27)</f>
        <v>1</v>
      </c>
      <c r="H1026" s="2" t="b">
        <f t="shared" si="31"/>
        <v>0</v>
      </c>
      <c r="I1026" s="1" t="s">
        <v>2</v>
      </c>
      <c r="J1026" s="1" t="s">
        <v>18599</v>
      </c>
      <c r="K1026" s="1"/>
    </row>
    <row r="1027" spans="1:11" hidden="1">
      <c r="A1027" s="1" t="s">
        <v>18564</v>
      </c>
      <c r="B1027" s="1" t="s">
        <v>126</v>
      </c>
      <c r="C1027" s="48" t="str">
        <f t="shared" si="30"/>
        <v>מחל אלעד</v>
      </c>
      <c r="D1027" s="1" t="s">
        <v>18590</v>
      </c>
      <c r="E1027" s="1" t="s">
        <v>3</v>
      </c>
      <c r="F1027" s="2" t="s">
        <v>19548</v>
      </c>
      <c r="G1027" s="2">
        <f>INDEX(תוצאות_בחירות,MATCH(C1027,siot!$F$3:$F$1887,0),27)</f>
        <v>0</v>
      </c>
      <c r="H1027" s="2" t="b">
        <f t="shared" si="31"/>
        <v>0</v>
      </c>
      <c r="I1027" s="1"/>
      <c r="J1027" s="1"/>
      <c r="K1027" s="1"/>
    </row>
    <row r="1028" spans="1:11" hidden="1">
      <c r="A1028" s="1" t="s">
        <v>18564</v>
      </c>
      <c r="B1028" s="1" t="s">
        <v>126</v>
      </c>
      <c r="C1028" s="48" t="str">
        <f t="shared" ref="C1028:C1091" si="32">B1028&amp;" "&amp;A1028</f>
        <v>מחל אלעד</v>
      </c>
      <c r="D1028" s="1" t="s">
        <v>18590</v>
      </c>
      <c r="E1028" s="1"/>
      <c r="F1028" s="2">
        <v>1</v>
      </c>
      <c r="G1028" s="2">
        <f>INDEX(תוצאות_בחירות,MATCH(C1028,siot!$F$3:$F$1887,0),27)</f>
        <v>0</v>
      </c>
      <c r="H1028" s="2" t="b">
        <f t="shared" ref="H1028:H1091" si="33">IF(OR(F1028&lt;G1028,G1028=F1028),TRUE,FALSE)</f>
        <v>0</v>
      </c>
      <c r="I1028" s="1" t="s">
        <v>2</v>
      </c>
      <c r="J1028" s="1" t="s">
        <v>18598</v>
      </c>
      <c r="K1028" s="1"/>
    </row>
    <row r="1029" spans="1:11" hidden="1">
      <c r="A1029" s="1" t="s">
        <v>18564</v>
      </c>
      <c r="B1029" s="1" t="s">
        <v>126</v>
      </c>
      <c r="C1029" s="48" t="str">
        <f t="shared" si="32"/>
        <v>מחל אלעד</v>
      </c>
      <c r="D1029" s="1" t="s">
        <v>18590</v>
      </c>
      <c r="E1029" s="1"/>
      <c r="F1029" s="2">
        <v>2</v>
      </c>
      <c r="G1029" s="2">
        <f>INDEX(תוצאות_בחירות,MATCH(C1029,siot!$F$3:$F$1887,0),27)</f>
        <v>0</v>
      </c>
      <c r="H1029" s="2" t="b">
        <f t="shared" si="33"/>
        <v>0</v>
      </c>
      <c r="I1029" s="1" t="s">
        <v>2</v>
      </c>
      <c r="J1029" s="1" t="s">
        <v>18597</v>
      </c>
      <c r="K1029" s="1"/>
    </row>
    <row r="1030" spans="1:11" hidden="1">
      <c r="A1030" s="1" t="s">
        <v>18564</v>
      </c>
      <c r="B1030" s="1" t="s">
        <v>126</v>
      </c>
      <c r="C1030" s="48" t="str">
        <f t="shared" si="32"/>
        <v>מחל אלעד</v>
      </c>
      <c r="D1030" s="1" t="s">
        <v>18590</v>
      </c>
      <c r="E1030" s="1"/>
      <c r="F1030" s="2">
        <v>3</v>
      </c>
      <c r="G1030" s="2">
        <f>INDEX(תוצאות_בחירות,MATCH(C1030,siot!$F$3:$F$1887,0),27)</f>
        <v>0</v>
      </c>
      <c r="H1030" s="2" t="b">
        <f t="shared" si="33"/>
        <v>0</v>
      </c>
      <c r="I1030" s="1" t="s">
        <v>2</v>
      </c>
      <c r="J1030" s="1" t="s">
        <v>18596</v>
      </c>
      <c r="K1030" s="1"/>
    </row>
    <row r="1031" spans="1:11" hidden="1">
      <c r="A1031" s="1" t="s">
        <v>18564</v>
      </c>
      <c r="B1031" s="1" t="s">
        <v>126</v>
      </c>
      <c r="C1031" s="48" t="str">
        <f t="shared" si="32"/>
        <v>מחל אלעד</v>
      </c>
      <c r="D1031" s="1" t="s">
        <v>18590</v>
      </c>
      <c r="E1031" s="1"/>
      <c r="F1031" s="2">
        <v>4</v>
      </c>
      <c r="G1031" s="2">
        <f>INDEX(תוצאות_בחירות,MATCH(C1031,siot!$F$3:$F$1887,0),27)</f>
        <v>0</v>
      </c>
      <c r="H1031" s="2" t="b">
        <f t="shared" si="33"/>
        <v>0</v>
      </c>
      <c r="I1031" s="1" t="s">
        <v>2</v>
      </c>
      <c r="J1031" s="1" t="s">
        <v>18595</v>
      </c>
      <c r="K1031" s="1"/>
    </row>
    <row r="1032" spans="1:11" hidden="1">
      <c r="A1032" s="1" t="s">
        <v>18564</v>
      </c>
      <c r="B1032" s="1" t="s">
        <v>126</v>
      </c>
      <c r="C1032" s="48" t="str">
        <f t="shared" si="32"/>
        <v>מחל אלעד</v>
      </c>
      <c r="D1032" s="1" t="s">
        <v>18590</v>
      </c>
      <c r="E1032" s="1"/>
      <c r="F1032" s="2">
        <v>5</v>
      </c>
      <c r="G1032" s="2">
        <f>INDEX(תוצאות_בחירות,MATCH(C1032,siot!$F$3:$F$1887,0),27)</f>
        <v>0</v>
      </c>
      <c r="H1032" s="2" t="b">
        <f t="shared" si="33"/>
        <v>0</v>
      </c>
      <c r="I1032" s="1" t="s">
        <v>2</v>
      </c>
      <c r="J1032" s="1" t="s">
        <v>18594</v>
      </c>
      <c r="K1032" s="1"/>
    </row>
    <row r="1033" spans="1:11" hidden="1">
      <c r="A1033" s="1" t="s">
        <v>18564</v>
      </c>
      <c r="B1033" s="1" t="s">
        <v>126</v>
      </c>
      <c r="C1033" s="48" t="str">
        <f t="shared" si="32"/>
        <v>מחל אלעד</v>
      </c>
      <c r="D1033" s="1" t="s">
        <v>18590</v>
      </c>
      <c r="E1033" s="1"/>
      <c r="F1033" s="2">
        <v>6</v>
      </c>
      <c r="G1033" s="2">
        <f>INDEX(תוצאות_בחירות,MATCH(C1033,siot!$F$3:$F$1887,0),27)</f>
        <v>0</v>
      </c>
      <c r="H1033" s="2" t="b">
        <f t="shared" si="33"/>
        <v>0</v>
      </c>
      <c r="I1033" s="1" t="s">
        <v>2</v>
      </c>
      <c r="J1033" s="1" t="s">
        <v>18593</v>
      </c>
      <c r="K1033" s="1"/>
    </row>
    <row r="1034" spans="1:11" hidden="1">
      <c r="A1034" s="1" t="s">
        <v>18564</v>
      </c>
      <c r="B1034" s="1" t="s">
        <v>126</v>
      </c>
      <c r="C1034" s="48" t="str">
        <f t="shared" si="32"/>
        <v>מחל אלעד</v>
      </c>
      <c r="D1034" s="1" t="s">
        <v>18590</v>
      </c>
      <c r="E1034" s="1"/>
      <c r="F1034" s="2">
        <v>7</v>
      </c>
      <c r="G1034" s="2">
        <f>INDEX(תוצאות_בחירות,MATCH(C1034,siot!$F$3:$F$1887,0),27)</f>
        <v>0</v>
      </c>
      <c r="H1034" s="2" t="b">
        <f t="shared" si="33"/>
        <v>0</v>
      </c>
      <c r="I1034" s="1" t="s">
        <v>2</v>
      </c>
      <c r="J1034" s="1" t="s">
        <v>18592</v>
      </c>
      <c r="K1034" s="1"/>
    </row>
    <row r="1035" spans="1:11" hidden="1">
      <c r="A1035" s="1" t="s">
        <v>18564</v>
      </c>
      <c r="B1035" s="1" t="s">
        <v>126</v>
      </c>
      <c r="C1035" s="48" t="str">
        <f t="shared" si="32"/>
        <v>מחל אלעד</v>
      </c>
      <c r="D1035" s="1" t="s">
        <v>18590</v>
      </c>
      <c r="E1035" s="1"/>
      <c r="F1035" s="2">
        <v>8</v>
      </c>
      <c r="G1035" s="2">
        <f>INDEX(תוצאות_בחירות,MATCH(C1035,siot!$F$3:$F$1887,0),27)</f>
        <v>0</v>
      </c>
      <c r="H1035" s="2" t="b">
        <f t="shared" si="33"/>
        <v>0</v>
      </c>
      <c r="I1035" s="1" t="s">
        <v>2</v>
      </c>
      <c r="J1035" s="1" t="s">
        <v>18591</v>
      </c>
      <c r="K1035" s="1"/>
    </row>
    <row r="1036" spans="1:11" hidden="1">
      <c r="A1036" s="1" t="s">
        <v>18564</v>
      </c>
      <c r="B1036" s="1" t="s">
        <v>126</v>
      </c>
      <c r="C1036" s="48" t="str">
        <f t="shared" si="32"/>
        <v>מחל אלעד</v>
      </c>
      <c r="D1036" s="1" t="s">
        <v>18590</v>
      </c>
      <c r="E1036" s="1"/>
      <c r="F1036" s="2">
        <v>9</v>
      </c>
      <c r="G1036" s="2">
        <f>INDEX(תוצאות_בחירות,MATCH(C1036,siot!$F$3:$F$1887,0),27)</f>
        <v>0</v>
      </c>
      <c r="H1036" s="2" t="b">
        <f t="shared" si="33"/>
        <v>0</v>
      </c>
      <c r="I1036" s="1" t="s">
        <v>2</v>
      </c>
      <c r="J1036" s="1" t="s">
        <v>18589</v>
      </c>
      <c r="K1036" s="1"/>
    </row>
    <row r="1037" spans="1:11" hidden="1">
      <c r="A1037" s="1" t="s">
        <v>18564</v>
      </c>
      <c r="B1037" s="1" t="s">
        <v>9842</v>
      </c>
      <c r="C1037" s="48" t="str">
        <f t="shared" si="32"/>
        <v>עד אלעד</v>
      </c>
      <c r="D1037" s="1" t="s">
        <v>18574</v>
      </c>
      <c r="E1037" s="1" t="s">
        <v>3</v>
      </c>
      <c r="F1037" s="2" t="s">
        <v>19548</v>
      </c>
      <c r="G1037" s="2">
        <f>INDEX(תוצאות_בחירות,MATCH(C1037,siot!$F$3:$F$1887,0),27)</f>
        <v>0</v>
      </c>
      <c r="H1037" s="2" t="b">
        <f t="shared" si="33"/>
        <v>0</v>
      </c>
      <c r="I1037" s="1"/>
      <c r="J1037" s="1"/>
      <c r="K1037" s="1"/>
    </row>
    <row r="1038" spans="1:11" hidden="1">
      <c r="A1038" s="1" t="s">
        <v>18564</v>
      </c>
      <c r="B1038" s="1" t="s">
        <v>9842</v>
      </c>
      <c r="C1038" s="48" t="str">
        <f t="shared" si="32"/>
        <v>עד אלעד</v>
      </c>
      <c r="D1038" s="1" t="s">
        <v>18574</v>
      </c>
      <c r="E1038" s="1"/>
      <c r="F1038" s="2">
        <v>1</v>
      </c>
      <c r="G1038" s="2">
        <f>INDEX(תוצאות_בחירות,MATCH(C1038,siot!$F$3:$F$1887,0),27)</f>
        <v>0</v>
      </c>
      <c r="H1038" s="2" t="b">
        <f t="shared" si="33"/>
        <v>0</v>
      </c>
      <c r="I1038" s="1" t="s">
        <v>2</v>
      </c>
      <c r="J1038" s="1" t="s">
        <v>18588</v>
      </c>
      <c r="K1038" s="1"/>
    </row>
    <row r="1039" spans="1:11" hidden="1">
      <c r="A1039" s="1" t="s">
        <v>18564</v>
      </c>
      <c r="B1039" s="1" t="s">
        <v>9842</v>
      </c>
      <c r="C1039" s="48" t="str">
        <f t="shared" si="32"/>
        <v>עד אלעד</v>
      </c>
      <c r="D1039" s="1" t="s">
        <v>18574</v>
      </c>
      <c r="E1039" s="1"/>
      <c r="F1039" s="2">
        <v>2</v>
      </c>
      <c r="G1039" s="2">
        <f>INDEX(תוצאות_בחירות,MATCH(C1039,siot!$F$3:$F$1887,0),27)</f>
        <v>0</v>
      </c>
      <c r="H1039" s="2" t="b">
        <f t="shared" si="33"/>
        <v>0</v>
      </c>
      <c r="I1039" s="1" t="s">
        <v>2</v>
      </c>
      <c r="J1039" s="1" t="s">
        <v>18587</v>
      </c>
      <c r="K1039" s="1"/>
    </row>
    <row r="1040" spans="1:11" hidden="1">
      <c r="A1040" s="1" t="s">
        <v>18564</v>
      </c>
      <c r="B1040" s="1" t="s">
        <v>9842</v>
      </c>
      <c r="C1040" s="48" t="str">
        <f t="shared" si="32"/>
        <v>עד אלעד</v>
      </c>
      <c r="D1040" s="1" t="s">
        <v>18574</v>
      </c>
      <c r="E1040" s="1"/>
      <c r="F1040" s="2">
        <v>3</v>
      </c>
      <c r="G1040" s="2">
        <f>INDEX(תוצאות_בחירות,MATCH(C1040,siot!$F$3:$F$1887,0),27)</f>
        <v>0</v>
      </c>
      <c r="H1040" s="2" t="b">
        <f t="shared" si="33"/>
        <v>0</v>
      </c>
      <c r="I1040" s="1" t="s">
        <v>2</v>
      </c>
      <c r="J1040" s="1" t="s">
        <v>18586</v>
      </c>
      <c r="K1040" s="1"/>
    </row>
    <row r="1041" spans="1:11" hidden="1">
      <c r="A1041" s="1" t="s">
        <v>18564</v>
      </c>
      <c r="B1041" s="1" t="s">
        <v>9842</v>
      </c>
      <c r="C1041" s="48" t="str">
        <f t="shared" si="32"/>
        <v>עד אלעד</v>
      </c>
      <c r="D1041" s="1" t="s">
        <v>18574</v>
      </c>
      <c r="E1041" s="1"/>
      <c r="F1041" s="2">
        <v>4</v>
      </c>
      <c r="G1041" s="2">
        <f>INDEX(תוצאות_בחירות,MATCH(C1041,siot!$F$3:$F$1887,0),27)</f>
        <v>0</v>
      </c>
      <c r="H1041" s="2" t="b">
        <f t="shared" si="33"/>
        <v>0</v>
      </c>
      <c r="I1041" s="1" t="s">
        <v>2</v>
      </c>
      <c r="J1041" s="1" t="s">
        <v>18585</v>
      </c>
      <c r="K1041" s="1"/>
    </row>
    <row r="1042" spans="1:11" hidden="1">
      <c r="A1042" s="1" t="s">
        <v>18564</v>
      </c>
      <c r="B1042" s="1" t="s">
        <v>9842</v>
      </c>
      <c r="C1042" s="48" t="str">
        <f t="shared" si="32"/>
        <v>עד אלעד</v>
      </c>
      <c r="D1042" s="1" t="s">
        <v>18574</v>
      </c>
      <c r="E1042" s="1"/>
      <c r="F1042" s="2">
        <v>5</v>
      </c>
      <c r="G1042" s="2">
        <f>INDEX(תוצאות_בחירות,MATCH(C1042,siot!$F$3:$F$1887,0),27)</f>
        <v>0</v>
      </c>
      <c r="H1042" s="2" t="b">
        <f t="shared" si="33"/>
        <v>0</v>
      </c>
      <c r="I1042" s="1" t="s">
        <v>2</v>
      </c>
      <c r="J1042" s="1" t="s">
        <v>18584</v>
      </c>
      <c r="K1042" s="1"/>
    </row>
    <row r="1043" spans="1:11" hidden="1">
      <c r="A1043" s="1" t="s">
        <v>18564</v>
      </c>
      <c r="B1043" s="1" t="s">
        <v>9842</v>
      </c>
      <c r="C1043" s="48" t="str">
        <f t="shared" si="32"/>
        <v>עד אלעד</v>
      </c>
      <c r="D1043" s="1" t="s">
        <v>18574</v>
      </c>
      <c r="E1043" s="1"/>
      <c r="F1043" s="2">
        <v>6</v>
      </c>
      <c r="G1043" s="2">
        <f>INDEX(תוצאות_בחירות,MATCH(C1043,siot!$F$3:$F$1887,0),27)</f>
        <v>0</v>
      </c>
      <c r="H1043" s="2" t="b">
        <f t="shared" si="33"/>
        <v>0</v>
      </c>
      <c r="I1043" s="1" t="s">
        <v>2</v>
      </c>
      <c r="J1043" s="1" t="s">
        <v>18583</v>
      </c>
      <c r="K1043" s="1"/>
    </row>
    <row r="1044" spans="1:11" hidden="1">
      <c r="A1044" s="1" t="s">
        <v>18564</v>
      </c>
      <c r="B1044" s="1" t="s">
        <v>9842</v>
      </c>
      <c r="C1044" s="48" t="str">
        <f t="shared" si="32"/>
        <v>עד אלעד</v>
      </c>
      <c r="D1044" s="1" t="s">
        <v>18574</v>
      </c>
      <c r="E1044" s="1"/>
      <c r="F1044" s="2">
        <v>7</v>
      </c>
      <c r="G1044" s="2">
        <f>INDEX(תוצאות_בחירות,MATCH(C1044,siot!$F$3:$F$1887,0),27)</f>
        <v>0</v>
      </c>
      <c r="H1044" s="2" t="b">
        <f t="shared" si="33"/>
        <v>0</v>
      </c>
      <c r="I1044" s="1" t="s">
        <v>2</v>
      </c>
      <c r="J1044" s="1" t="s">
        <v>18582</v>
      </c>
      <c r="K1044" s="1"/>
    </row>
    <row r="1045" spans="1:11" hidden="1">
      <c r="A1045" s="1" t="s">
        <v>18564</v>
      </c>
      <c r="B1045" s="1" t="s">
        <v>9842</v>
      </c>
      <c r="C1045" s="48" t="str">
        <f t="shared" si="32"/>
        <v>עד אלעד</v>
      </c>
      <c r="D1045" s="1" t="s">
        <v>18574</v>
      </c>
      <c r="E1045" s="1"/>
      <c r="F1045" s="2">
        <v>8</v>
      </c>
      <c r="G1045" s="2">
        <f>INDEX(תוצאות_בחירות,MATCH(C1045,siot!$F$3:$F$1887,0),27)</f>
        <v>0</v>
      </c>
      <c r="H1045" s="2" t="b">
        <f t="shared" si="33"/>
        <v>0</v>
      </c>
      <c r="I1045" s="1" t="s">
        <v>2</v>
      </c>
      <c r="J1045" s="1" t="s">
        <v>18581</v>
      </c>
      <c r="K1045" s="1"/>
    </row>
    <row r="1046" spans="1:11" hidden="1">
      <c r="A1046" s="1" t="s">
        <v>18564</v>
      </c>
      <c r="B1046" s="1" t="s">
        <v>9842</v>
      </c>
      <c r="C1046" s="48" t="str">
        <f t="shared" si="32"/>
        <v>עד אלעד</v>
      </c>
      <c r="D1046" s="1" t="s">
        <v>18574</v>
      </c>
      <c r="E1046" s="1"/>
      <c r="F1046" s="2">
        <v>9</v>
      </c>
      <c r="G1046" s="2">
        <f>INDEX(תוצאות_בחירות,MATCH(C1046,siot!$F$3:$F$1887,0),27)</f>
        <v>0</v>
      </c>
      <c r="H1046" s="2" t="b">
        <f t="shared" si="33"/>
        <v>0</v>
      </c>
      <c r="I1046" s="1" t="s">
        <v>2</v>
      </c>
      <c r="J1046" s="1" t="s">
        <v>18580</v>
      </c>
      <c r="K1046" s="1"/>
    </row>
    <row r="1047" spans="1:11" hidden="1">
      <c r="A1047" s="1" t="s">
        <v>18564</v>
      </c>
      <c r="B1047" s="1" t="s">
        <v>9842</v>
      </c>
      <c r="C1047" s="48" t="str">
        <f t="shared" si="32"/>
        <v>עד אלעד</v>
      </c>
      <c r="D1047" s="1" t="s">
        <v>18574</v>
      </c>
      <c r="E1047" s="1"/>
      <c r="F1047" s="2">
        <v>10</v>
      </c>
      <c r="G1047" s="2">
        <f>INDEX(תוצאות_בחירות,MATCH(C1047,siot!$F$3:$F$1887,0),27)</f>
        <v>0</v>
      </c>
      <c r="H1047" s="2" t="b">
        <f t="shared" si="33"/>
        <v>0</v>
      </c>
      <c r="I1047" s="1" t="s">
        <v>2</v>
      </c>
      <c r="J1047" s="1" t="s">
        <v>18579</v>
      </c>
      <c r="K1047" s="1"/>
    </row>
    <row r="1048" spans="1:11" hidden="1">
      <c r="A1048" s="1" t="s">
        <v>18564</v>
      </c>
      <c r="B1048" s="1" t="s">
        <v>9842</v>
      </c>
      <c r="C1048" s="48" t="str">
        <f t="shared" si="32"/>
        <v>עד אלעד</v>
      </c>
      <c r="D1048" s="1" t="s">
        <v>18574</v>
      </c>
      <c r="E1048" s="1"/>
      <c r="F1048" s="2">
        <v>11</v>
      </c>
      <c r="G1048" s="2">
        <f>INDEX(תוצאות_בחירות,MATCH(C1048,siot!$F$3:$F$1887,0),27)</f>
        <v>0</v>
      </c>
      <c r="H1048" s="2" t="b">
        <f t="shared" si="33"/>
        <v>0</v>
      </c>
      <c r="I1048" s="1" t="s">
        <v>2</v>
      </c>
      <c r="J1048" s="1" t="s">
        <v>18578</v>
      </c>
      <c r="K1048" s="1"/>
    </row>
    <row r="1049" spans="1:11" hidden="1">
      <c r="A1049" s="1" t="s">
        <v>18564</v>
      </c>
      <c r="B1049" s="1" t="s">
        <v>9842</v>
      </c>
      <c r="C1049" s="48" t="str">
        <f t="shared" si="32"/>
        <v>עד אלעד</v>
      </c>
      <c r="D1049" s="1" t="s">
        <v>18574</v>
      </c>
      <c r="E1049" s="1"/>
      <c r="F1049" s="2">
        <v>12</v>
      </c>
      <c r="G1049" s="2">
        <f>INDEX(תוצאות_בחירות,MATCH(C1049,siot!$F$3:$F$1887,0),27)</f>
        <v>0</v>
      </c>
      <c r="H1049" s="2" t="b">
        <f t="shared" si="33"/>
        <v>0</v>
      </c>
      <c r="I1049" s="1" t="s">
        <v>2</v>
      </c>
      <c r="J1049" s="1" t="s">
        <v>18577</v>
      </c>
      <c r="K1049" s="1"/>
    </row>
    <row r="1050" spans="1:11" hidden="1">
      <c r="A1050" s="1" t="s">
        <v>18564</v>
      </c>
      <c r="B1050" s="1" t="s">
        <v>9842</v>
      </c>
      <c r="C1050" s="48" t="str">
        <f t="shared" si="32"/>
        <v>עד אלעד</v>
      </c>
      <c r="D1050" s="1" t="s">
        <v>18574</v>
      </c>
      <c r="E1050" s="1"/>
      <c r="F1050" s="2">
        <v>13</v>
      </c>
      <c r="G1050" s="2">
        <f>INDEX(תוצאות_בחירות,MATCH(C1050,siot!$F$3:$F$1887,0),27)</f>
        <v>0</v>
      </c>
      <c r="H1050" s="2" t="b">
        <f t="shared" si="33"/>
        <v>0</v>
      </c>
      <c r="I1050" s="1" t="s">
        <v>2</v>
      </c>
      <c r="J1050" s="1" t="s">
        <v>18576</v>
      </c>
      <c r="K1050" s="1"/>
    </row>
    <row r="1051" spans="1:11" hidden="1">
      <c r="A1051" s="1" t="s">
        <v>18564</v>
      </c>
      <c r="B1051" s="1" t="s">
        <v>9842</v>
      </c>
      <c r="C1051" s="48" t="str">
        <f t="shared" si="32"/>
        <v>עד אלעד</v>
      </c>
      <c r="D1051" s="1" t="s">
        <v>18574</v>
      </c>
      <c r="E1051" s="1"/>
      <c r="F1051" s="2">
        <v>14</v>
      </c>
      <c r="G1051" s="2">
        <f>INDEX(תוצאות_בחירות,MATCH(C1051,siot!$F$3:$F$1887,0),27)</f>
        <v>0</v>
      </c>
      <c r="H1051" s="2" t="b">
        <f t="shared" si="33"/>
        <v>0</v>
      </c>
      <c r="I1051" s="1" t="s">
        <v>2</v>
      </c>
      <c r="J1051" s="1" t="s">
        <v>18575</v>
      </c>
      <c r="K1051" s="1"/>
    </row>
    <row r="1052" spans="1:11" hidden="1">
      <c r="A1052" s="1" t="s">
        <v>18564</v>
      </c>
      <c r="B1052" s="1" t="s">
        <v>9842</v>
      </c>
      <c r="C1052" s="48" t="str">
        <f t="shared" si="32"/>
        <v>עד אלעד</v>
      </c>
      <c r="D1052" s="1" t="s">
        <v>18574</v>
      </c>
      <c r="E1052" s="1"/>
      <c r="F1052" s="2">
        <v>15</v>
      </c>
      <c r="G1052" s="2">
        <f>INDEX(תוצאות_בחירות,MATCH(C1052,siot!$F$3:$F$1887,0),27)</f>
        <v>0</v>
      </c>
      <c r="H1052" s="2" t="b">
        <f t="shared" si="33"/>
        <v>0</v>
      </c>
      <c r="I1052" s="1" t="s">
        <v>2</v>
      </c>
      <c r="J1052" s="1" t="s">
        <v>18573</v>
      </c>
      <c r="K1052" s="1"/>
    </row>
    <row r="1053" spans="1:11" hidden="1">
      <c r="A1053" s="1" t="s">
        <v>18564</v>
      </c>
      <c r="B1053" s="1" t="s">
        <v>963</v>
      </c>
      <c r="C1053" s="48" t="str">
        <f t="shared" si="32"/>
        <v>שס אלעד</v>
      </c>
      <c r="D1053" s="1" t="s">
        <v>962</v>
      </c>
      <c r="E1053" s="1" t="s">
        <v>18</v>
      </c>
      <c r="F1053" s="2" t="s">
        <v>19548</v>
      </c>
      <c r="G1053" s="2">
        <f>INDEX(תוצאות_בחירות,MATCH(C1053,siot!$F$3:$F$1887,0),27)</f>
        <v>6</v>
      </c>
      <c r="H1053" s="2" t="b">
        <f t="shared" si="33"/>
        <v>0</v>
      </c>
      <c r="I1053" s="1"/>
      <c r="J1053" s="1"/>
      <c r="K1053" s="1"/>
    </row>
    <row r="1054" spans="1:11">
      <c r="A1054" s="1" t="s">
        <v>18564</v>
      </c>
      <c r="B1054" s="1" t="s">
        <v>963</v>
      </c>
      <c r="C1054" s="48" t="str">
        <f t="shared" si="32"/>
        <v>שס אלעד</v>
      </c>
      <c r="D1054" s="1" t="s">
        <v>962</v>
      </c>
      <c r="E1054" s="1" t="s">
        <v>17</v>
      </c>
      <c r="F1054" s="2">
        <v>1</v>
      </c>
      <c r="G1054" s="2">
        <f>INDEX(תוצאות_בחירות,MATCH(C1054,siot!$F$3:$F$1887,0),27)</f>
        <v>6</v>
      </c>
      <c r="H1054" s="2" t="b">
        <f t="shared" si="33"/>
        <v>1</v>
      </c>
      <c r="I1054" s="1" t="s">
        <v>2</v>
      </c>
      <c r="J1054" s="1" t="s">
        <v>18572</v>
      </c>
      <c r="K1054" s="1"/>
    </row>
    <row r="1055" spans="1:11">
      <c r="A1055" s="1" t="s">
        <v>18564</v>
      </c>
      <c r="B1055" s="1" t="s">
        <v>963</v>
      </c>
      <c r="C1055" s="48" t="str">
        <f t="shared" si="32"/>
        <v>שס אלעד</v>
      </c>
      <c r="D1055" s="1" t="s">
        <v>962</v>
      </c>
      <c r="E1055" s="1"/>
      <c r="F1055" s="2">
        <v>2</v>
      </c>
      <c r="G1055" s="2">
        <f>INDEX(תוצאות_בחירות,MATCH(C1055,siot!$F$3:$F$1887,0),27)</f>
        <v>6</v>
      </c>
      <c r="H1055" s="2" t="b">
        <f t="shared" si="33"/>
        <v>1</v>
      </c>
      <c r="I1055" s="1" t="s">
        <v>2</v>
      </c>
      <c r="J1055" s="1" t="s">
        <v>18571</v>
      </c>
      <c r="K1055" s="1"/>
    </row>
    <row r="1056" spans="1:11">
      <c r="A1056" s="1" t="s">
        <v>18564</v>
      </c>
      <c r="B1056" s="1" t="s">
        <v>963</v>
      </c>
      <c r="C1056" s="48" t="str">
        <f t="shared" si="32"/>
        <v>שס אלעד</v>
      </c>
      <c r="D1056" s="1" t="s">
        <v>962</v>
      </c>
      <c r="E1056" s="1"/>
      <c r="F1056" s="2">
        <v>3</v>
      </c>
      <c r="G1056" s="2">
        <f>INDEX(תוצאות_בחירות,MATCH(C1056,siot!$F$3:$F$1887,0),27)</f>
        <v>6</v>
      </c>
      <c r="H1056" s="2" t="b">
        <f t="shared" si="33"/>
        <v>1</v>
      </c>
      <c r="I1056" s="1" t="s">
        <v>2</v>
      </c>
      <c r="J1056" s="1" t="s">
        <v>18570</v>
      </c>
      <c r="K1056" s="1"/>
    </row>
    <row r="1057" spans="1:11">
      <c r="A1057" s="1" t="s">
        <v>18564</v>
      </c>
      <c r="B1057" s="1" t="s">
        <v>963</v>
      </c>
      <c r="C1057" s="48" t="str">
        <f t="shared" si="32"/>
        <v>שס אלעד</v>
      </c>
      <c r="D1057" s="1" t="s">
        <v>962</v>
      </c>
      <c r="E1057" s="1"/>
      <c r="F1057" s="2">
        <v>4</v>
      </c>
      <c r="G1057" s="2">
        <f>INDEX(תוצאות_בחירות,MATCH(C1057,siot!$F$3:$F$1887,0),27)</f>
        <v>6</v>
      </c>
      <c r="H1057" s="2" t="b">
        <f t="shared" si="33"/>
        <v>1</v>
      </c>
      <c r="I1057" s="1" t="s">
        <v>2</v>
      </c>
      <c r="J1057" s="1" t="s">
        <v>18569</v>
      </c>
      <c r="K1057" s="1"/>
    </row>
    <row r="1058" spans="1:11">
      <c r="A1058" s="1" t="s">
        <v>18564</v>
      </c>
      <c r="B1058" s="1" t="s">
        <v>963</v>
      </c>
      <c r="C1058" s="48" t="str">
        <f t="shared" si="32"/>
        <v>שס אלעד</v>
      </c>
      <c r="D1058" s="1" t="s">
        <v>962</v>
      </c>
      <c r="E1058" s="1"/>
      <c r="F1058" s="2">
        <v>5</v>
      </c>
      <c r="G1058" s="2">
        <f>INDEX(תוצאות_בחירות,MATCH(C1058,siot!$F$3:$F$1887,0),27)</f>
        <v>6</v>
      </c>
      <c r="H1058" s="2" t="b">
        <f t="shared" si="33"/>
        <v>1</v>
      </c>
      <c r="I1058" s="1" t="s">
        <v>2</v>
      </c>
      <c r="J1058" s="1" t="s">
        <v>18568</v>
      </c>
      <c r="K1058" s="1"/>
    </row>
    <row r="1059" spans="1:11">
      <c r="A1059" s="1" t="s">
        <v>18564</v>
      </c>
      <c r="B1059" s="1" t="s">
        <v>963</v>
      </c>
      <c r="C1059" s="48" t="str">
        <f t="shared" si="32"/>
        <v>שס אלעד</v>
      </c>
      <c r="D1059" s="1" t="s">
        <v>962</v>
      </c>
      <c r="E1059" s="1"/>
      <c r="F1059" s="2">
        <v>6</v>
      </c>
      <c r="G1059" s="2">
        <f>INDEX(תוצאות_בחירות,MATCH(C1059,siot!$F$3:$F$1887,0),27)</f>
        <v>6</v>
      </c>
      <c r="H1059" s="2" t="b">
        <f t="shared" si="33"/>
        <v>1</v>
      </c>
      <c r="I1059" s="1" t="s">
        <v>2</v>
      </c>
      <c r="J1059" s="1" t="s">
        <v>18567</v>
      </c>
      <c r="K1059" s="1"/>
    </row>
    <row r="1060" spans="1:11" hidden="1">
      <c r="A1060" s="1" t="s">
        <v>18564</v>
      </c>
      <c r="B1060" s="1" t="s">
        <v>963</v>
      </c>
      <c r="C1060" s="48" t="str">
        <f t="shared" si="32"/>
        <v>שס אלעד</v>
      </c>
      <c r="D1060" s="1" t="s">
        <v>962</v>
      </c>
      <c r="E1060" s="1"/>
      <c r="F1060" s="2">
        <v>7</v>
      </c>
      <c r="G1060" s="2">
        <f>INDEX(תוצאות_בחירות,MATCH(C1060,siot!$F$3:$F$1887,0),27)</f>
        <v>6</v>
      </c>
      <c r="H1060" s="2" t="b">
        <f t="shared" si="33"/>
        <v>0</v>
      </c>
      <c r="I1060" s="1" t="s">
        <v>2</v>
      </c>
      <c r="J1060" s="1" t="s">
        <v>18566</v>
      </c>
      <c r="K1060" s="1"/>
    </row>
    <row r="1061" spans="1:11" hidden="1">
      <c r="A1061" s="1" t="s">
        <v>18564</v>
      </c>
      <c r="B1061" s="1" t="s">
        <v>963</v>
      </c>
      <c r="C1061" s="48" t="str">
        <f t="shared" si="32"/>
        <v>שס אלעד</v>
      </c>
      <c r="D1061" s="1" t="s">
        <v>962</v>
      </c>
      <c r="E1061" s="1"/>
      <c r="F1061" s="2">
        <v>8</v>
      </c>
      <c r="G1061" s="2">
        <f>INDEX(תוצאות_בחירות,MATCH(C1061,siot!$F$3:$F$1887,0),27)</f>
        <v>6</v>
      </c>
      <c r="H1061" s="2" t="b">
        <f t="shared" si="33"/>
        <v>0</v>
      </c>
      <c r="I1061" s="1" t="s">
        <v>2</v>
      </c>
      <c r="J1061" s="1" t="s">
        <v>18565</v>
      </c>
      <c r="K1061" s="1"/>
    </row>
    <row r="1062" spans="1:11" hidden="1">
      <c r="A1062" s="1" t="s">
        <v>18564</v>
      </c>
      <c r="B1062" s="1" t="s">
        <v>963</v>
      </c>
      <c r="C1062" s="48" t="str">
        <f t="shared" si="32"/>
        <v>שס אלעד</v>
      </c>
      <c r="D1062" s="1" t="s">
        <v>962</v>
      </c>
      <c r="E1062" s="1"/>
      <c r="F1062" s="2">
        <v>9</v>
      </c>
      <c r="G1062" s="2">
        <f>INDEX(תוצאות_בחירות,MATCH(C1062,siot!$F$3:$F$1887,0),27)</f>
        <v>6</v>
      </c>
      <c r="H1062" s="2" t="b">
        <f t="shared" si="33"/>
        <v>0</v>
      </c>
      <c r="I1062" s="1" t="s">
        <v>2</v>
      </c>
      <c r="J1062" s="1" t="s">
        <v>18563</v>
      </c>
      <c r="K1062" s="1"/>
    </row>
    <row r="1063" spans="1:11" hidden="1">
      <c r="A1063" s="1" t="s">
        <v>18518</v>
      </c>
      <c r="B1063" s="1" t="s">
        <v>553</v>
      </c>
      <c r="C1063" s="48" t="str">
        <f t="shared" si="32"/>
        <v>חי אלפי מנשה</v>
      </c>
      <c r="D1063" s="1" t="s">
        <v>6231</v>
      </c>
      <c r="E1063" s="1" t="s">
        <v>3</v>
      </c>
      <c r="F1063" s="2" t="s">
        <v>19548</v>
      </c>
      <c r="G1063" s="2">
        <f>INDEX(תוצאות_בחירות,MATCH(C1063,siot!$F$3:$F$1887,0),27)</f>
        <v>1</v>
      </c>
      <c r="H1063" s="2" t="b">
        <f t="shared" si="33"/>
        <v>0</v>
      </c>
      <c r="I1063" s="1"/>
      <c r="J1063" s="1"/>
      <c r="K1063" s="1"/>
    </row>
    <row r="1064" spans="1:11">
      <c r="A1064" s="1" t="s">
        <v>18518</v>
      </c>
      <c r="B1064" s="1" t="s">
        <v>553</v>
      </c>
      <c r="C1064" s="48" t="str">
        <f t="shared" si="32"/>
        <v>חי אלפי מנשה</v>
      </c>
      <c r="D1064" s="1" t="s">
        <v>6231</v>
      </c>
      <c r="E1064" s="1"/>
      <c r="F1064" s="2">
        <v>1</v>
      </c>
      <c r="G1064" s="2">
        <f>INDEX(תוצאות_בחירות,MATCH(C1064,siot!$F$3:$F$1887,0),27)</f>
        <v>1</v>
      </c>
      <c r="H1064" s="2" t="b">
        <f t="shared" si="33"/>
        <v>1</v>
      </c>
      <c r="I1064" s="1" t="s">
        <v>2</v>
      </c>
      <c r="J1064" s="1" t="s">
        <v>18562</v>
      </c>
      <c r="K1064" s="1"/>
    </row>
    <row r="1065" spans="1:11" hidden="1">
      <c r="A1065" s="1" t="s">
        <v>18518</v>
      </c>
      <c r="B1065" s="1" t="s">
        <v>553</v>
      </c>
      <c r="C1065" s="48" t="str">
        <f t="shared" si="32"/>
        <v>חי אלפי מנשה</v>
      </c>
      <c r="D1065" s="1" t="s">
        <v>6231</v>
      </c>
      <c r="E1065" s="1"/>
      <c r="F1065" s="2">
        <v>2</v>
      </c>
      <c r="G1065" s="2">
        <f>INDEX(תוצאות_בחירות,MATCH(C1065,siot!$F$3:$F$1887,0),27)</f>
        <v>1</v>
      </c>
      <c r="H1065" s="2" t="b">
        <f t="shared" si="33"/>
        <v>0</v>
      </c>
      <c r="I1065" s="1" t="s">
        <v>2</v>
      </c>
      <c r="J1065" s="1" t="s">
        <v>18561</v>
      </c>
      <c r="K1065" s="1"/>
    </row>
    <row r="1066" spans="1:11" hidden="1">
      <c r="A1066" s="1" t="s">
        <v>18518</v>
      </c>
      <c r="B1066" s="1" t="s">
        <v>553</v>
      </c>
      <c r="C1066" s="48" t="str">
        <f t="shared" si="32"/>
        <v>חי אלפי מנשה</v>
      </c>
      <c r="D1066" s="1" t="s">
        <v>6231</v>
      </c>
      <c r="E1066" s="1"/>
      <c r="F1066" s="2">
        <v>3</v>
      </c>
      <c r="G1066" s="2">
        <f>INDEX(תוצאות_בחירות,MATCH(C1066,siot!$F$3:$F$1887,0),27)</f>
        <v>1</v>
      </c>
      <c r="H1066" s="2" t="b">
        <f t="shared" si="33"/>
        <v>0</v>
      </c>
      <c r="I1066" s="1" t="s">
        <v>2</v>
      </c>
      <c r="J1066" s="1" t="s">
        <v>18560</v>
      </c>
      <c r="K1066" s="1"/>
    </row>
    <row r="1067" spans="1:11" hidden="1">
      <c r="A1067" s="1" t="s">
        <v>18518</v>
      </c>
      <c r="B1067" s="1" t="s">
        <v>553</v>
      </c>
      <c r="C1067" s="48" t="str">
        <f t="shared" si="32"/>
        <v>חי אלפי מנשה</v>
      </c>
      <c r="D1067" s="1" t="s">
        <v>6231</v>
      </c>
      <c r="E1067" s="1"/>
      <c r="F1067" s="2">
        <v>4</v>
      </c>
      <c r="G1067" s="2">
        <f>INDEX(תוצאות_בחירות,MATCH(C1067,siot!$F$3:$F$1887,0),27)</f>
        <v>1</v>
      </c>
      <c r="H1067" s="2" t="b">
        <f t="shared" si="33"/>
        <v>0</v>
      </c>
      <c r="I1067" s="1" t="s">
        <v>2</v>
      </c>
      <c r="J1067" s="1" t="s">
        <v>18559</v>
      </c>
      <c r="K1067" s="1"/>
    </row>
    <row r="1068" spans="1:11" hidden="1">
      <c r="A1068" s="1" t="s">
        <v>18518</v>
      </c>
      <c r="B1068" s="1" t="s">
        <v>553</v>
      </c>
      <c r="C1068" s="48" t="str">
        <f t="shared" si="32"/>
        <v>חי אלפי מנשה</v>
      </c>
      <c r="D1068" s="1" t="s">
        <v>6231</v>
      </c>
      <c r="E1068" s="1"/>
      <c r="F1068" s="2">
        <v>5</v>
      </c>
      <c r="G1068" s="2">
        <f>INDEX(תוצאות_בחירות,MATCH(C1068,siot!$F$3:$F$1887,0),27)</f>
        <v>1</v>
      </c>
      <c r="H1068" s="2" t="b">
        <f t="shared" si="33"/>
        <v>0</v>
      </c>
      <c r="I1068" s="1" t="s">
        <v>2</v>
      </c>
      <c r="J1068" s="1" t="s">
        <v>18558</v>
      </c>
      <c r="K1068" s="1"/>
    </row>
    <row r="1069" spans="1:11" hidden="1">
      <c r="A1069" s="1" t="s">
        <v>18518</v>
      </c>
      <c r="B1069" s="1" t="s">
        <v>553</v>
      </c>
      <c r="C1069" s="48" t="str">
        <f t="shared" si="32"/>
        <v>חי אלפי מנשה</v>
      </c>
      <c r="D1069" s="1" t="s">
        <v>6231</v>
      </c>
      <c r="E1069" s="1"/>
      <c r="F1069" s="2">
        <v>6</v>
      </c>
      <c r="G1069" s="2">
        <f>INDEX(תוצאות_בחירות,MATCH(C1069,siot!$F$3:$F$1887,0),27)</f>
        <v>1</v>
      </c>
      <c r="H1069" s="2" t="b">
        <f t="shared" si="33"/>
        <v>0</v>
      </c>
      <c r="I1069" s="1" t="s">
        <v>2</v>
      </c>
      <c r="J1069" s="1" t="s">
        <v>18557</v>
      </c>
      <c r="K1069" s="1"/>
    </row>
    <row r="1070" spans="1:11" hidden="1">
      <c r="A1070" s="1" t="s">
        <v>18518</v>
      </c>
      <c r="B1070" s="1" t="s">
        <v>553</v>
      </c>
      <c r="C1070" s="48" t="str">
        <f t="shared" si="32"/>
        <v>חי אלפי מנשה</v>
      </c>
      <c r="D1070" s="1" t="s">
        <v>6231</v>
      </c>
      <c r="E1070" s="1"/>
      <c r="F1070" s="2">
        <v>7</v>
      </c>
      <c r="G1070" s="2">
        <f>INDEX(תוצאות_בחירות,MATCH(C1070,siot!$F$3:$F$1887,0),27)</f>
        <v>1</v>
      </c>
      <c r="H1070" s="2" t="b">
        <f t="shared" si="33"/>
        <v>0</v>
      </c>
      <c r="I1070" s="1" t="s">
        <v>2</v>
      </c>
      <c r="J1070" s="1" t="s">
        <v>18556</v>
      </c>
      <c r="K1070" s="1"/>
    </row>
    <row r="1071" spans="1:11" hidden="1">
      <c r="A1071" s="1" t="s">
        <v>18518</v>
      </c>
      <c r="B1071" s="1" t="s">
        <v>553</v>
      </c>
      <c r="C1071" s="48" t="str">
        <f t="shared" si="32"/>
        <v>חי אלפי מנשה</v>
      </c>
      <c r="D1071" s="1" t="s">
        <v>6231</v>
      </c>
      <c r="E1071" s="1"/>
      <c r="F1071" s="2">
        <v>8</v>
      </c>
      <c r="G1071" s="2">
        <f>INDEX(תוצאות_בחירות,MATCH(C1071,siot!$F$3:$F$1887,0),27)</f>
        <v>1</v>
      </c>
      <c r="H1071" s="2" t="b">
        <f t="shared" si="33"/>
        <v>0</v>
      </c>
      <c r="I1071" s="1" t="s">
        <v>2</v>
      </c>
      <c r="J1071" s="1" t="s">
        <v>18555</v>
      </c>
      <c r="K1071" s="1"/>
    </row>
    <row r="1072" spans="1:11" hidden="1">
      <c r="A1072" s="1" t="s">
        <v>18518</v>
      </c>
      <c r="B1072" s="1" t="s">
        <v>553</v>
      </c>
      <c r="C1072" s="48" t="str">
        <f t="shared" si="32"/>
        <v>חי אלפי מנשה</v>
      </c>
      <c r="D1072" s="1" t="s">
        <v>6231</v>
      </c>
      <c r="E1072" s="1"/>
      <c r="F1072" s="2">
        <v>9</v>
      </c>
      <c r="G1072" s="2">
        <f>INDEX(תוצאות_בחירות,MATCH(C1072,siot!$F$3:$F$1887,0),27)</f>
        <v>1</v>
      </c>
      <c r="H1072" s="2" t="b">
        <f t="shared" si="33"/>
        <v>0</v>
      </c>
      <c r="I1072" s="1" t="s">
        <v>2</v>
      </c>
      <c r="J1072" s="1" t="s">
        <v>18554</v>
      </c>
      <c r="K1072" s="1"/>
    </row>
    <row r="1073" spans="1:11" hidden="1">
      <c r="A1073" s="1" t="s">
        <v>18518</v>
      </c>
      <c r="B1073" s="1" t="s">
        <v>1186</v>
      </c>
      <c r="C1073" s="48" t="str">
        <f t="shared" si="32"/>
        <v>יש אלפי מנשה</v>
      </c>
      <c r="D1073" s="1" t="s">
        <v>18537</v>
      </c>
      <c r="E1073" s="1" t="s">
        <v>18</v>
      </c>
      <c r="F1073" s="2" t="s">
        <v>19548</v>
      </c>
      <c r="G1073" s="2">
        <f>INDEX(תוצאות_בחירות,MATCH(C1073,siot!$F$3:$F$1887,0),27)</f>
        <v>5</v>
      </c>
      <c r="H1073" s="2" t="b">
        <f t="shared" si="33"/>
        <v>0</v>
      </c>
      <c r="I1073" s="1"/>
      <c r="J1073" s="1"/>
      <c r="K1073" s="1"/>
    </row>
    <row r="1074" spans="1:11">
      <c r="A1074" s="1" t="s">
        <v>18518</v>
      </c>
      <c r="B1074" s="1" t="s">
        <v>1186</v>
      </c>
      <c r="C1074" s="48" t="str">
        <f t="shared" si="32"/>
        <v>יש אלפי מנשה</v>
      </c>
      <c r="D1074" s="1" t="s">
        <v>18537</v>
      </c>
      <c r="E1074" s="1" t="s">
        <v>17</v>
      </c>
      <c r="F1074" s="2">
        <v>1</v>
      </c>
      <c r="G1074" s="2">
        <f>INDEX(תוצאות_בחירות,MATCH(C1074,siot!$F$3:$F$1887,0),27)</f>
        <v>5</v>
      </c>
      <c r="H1074" s="2" t="b">
        <f t="shared" si="33"/>
        <v>1</v>
      </c>
      <c r="I1074" s="1" t="s">
        <v>2</v>
      </c>
      <c r="J1074" s="1" t="s">
        <v>18553</v>
      </c>
      <c r="K1074" s="1"/>
    </row>
    <row r="1075" spans="1:11">
      <c r="A1075" s="1" t="s">
        <v>18518</v>
      </c>
      <c r="B1075" s="1" t="s">
        <v>1186</v>
      </c>
      <c r="C1075" s="48" t="str">
        <f t="shared" si="32"/>
        <v>יש אלפי מנשה</v>
      </c>
      <c r="D1075" s="1" t="s">
        <v>18537</v>
      </c>
      <c r="E1075" s="1"/>
      <c r="F1075" s="2">
        <v>2</v>
      </c>
      <c r="G1075" s="2">
        <f>INDEX(תוצאות_בחירות,MATCH(C1075,siot!$F$3:$F$1887,0),27)</f>
        <v>5</v>
      </c>
      <c r="H1075" s="2" t="b">
        <f t="shared" si="33"/>
        <v>1</v>
      </c>
      <c r="I1075" s="1" t="s">
        <v>2</v>
      </c>
      <c r="J1075" s="1" t="s">
        <v>18552</v>
      </c>
      <c r="K1075" s="1">
        <v>1</v>
      </c>
    </row>
    <row r="1076" spans="1:11">
      <c r="A1076" s="1" t="s">
        <v>18518</v>
      </c>
      <c r="B1076" s="1" t="s">
        <v>1186</v>
      </c>
      <c r="C1076" s="48" t="str">
        <f t="shared" si="32"/>
        <v>יש אלפי מנשה</v>
      </c>
      <c r="D1076" s="1" t="s">
        <v>18537</v>
      </c>
      <c r="E1076" s="1"/>
      <c r="F1076" s="2">
        <v>3</v>
      </c>
      <c r="G1076" s="2">
        <f>INDEX(תוצאות_בחירות,MATCH(C1076,siot!$F$3:$F$1887,0),27)</f>
        <v>5</v>
      </c>
      <c r="H1076" s="2" t="b">
        <f t="shared" si="33"/>
        <v>1</v>
      </c>
      <c r="I1076" s="1" t="s">
        <v>2</v>
      </c>
      <c r="J1076" s="1" t="s">
        <v>18551</v>
      </c>
      <c r="K1076" s="1"/>
    </row>
    <row r="1077" spans="1:11">
      <c r="A1077" s="1" t="s">
        <v>18518</v>
      </c>
      <c r="B1077" s="1" t="s">
        <v>1186</v>
      </c>
      <c r="C1077" s="48" t="str">
        <f t="shared" si="32"/>
        <v>יש אלפי מנשה</v>
      </c>
      <c r="D1077" s="1" t="s">
        <v>18537</v>
      </c>
      <c r="E1077" s="1"/>
      <c r="F1077" s="2">
        <v>4</v>
      </c>
      <c r="G1077" s="2">
        <f>INDEX(תוצאות_בחירות,MATCH(C1077,siot!$F$3:$F$1887,0),27)</f>
        <v>5</v>
      </c>
      <c r="H1077" s="2" t="b">
        <f t="shared" si="33"/>
        <v>1</v>
      </c>
      <c r="I1077" s="1" t="s">
        <v>2</v>
      </c>
      <c r="J1077" s="1" t="s">
        <v>18550</v>
      </c>
      <c r="K1077" s="1"/>
    </row>
    <row r="1078" spans="1:11">
      <c r="A1078" s="1" t="s">
        <v>18518</v>
      </c>
      <c r="B1078" s="1" t="s">
        <v>1186</v>
      </c>
      <c r="C1078" s="48" t="str">
        <f t="shared" si="32"/>
        <v>יש אלפי מנשה</v>
      </c>
      <c r="D1078" s="1" t="s">
        <v>18537</v>
      </c>
      <c r="E1078" s="1"/>
      <c r="F1078" s="2">
        <v>5</v>
      </c>
      <c r="G1078" s="2">
        <f>INDEX(תוצאות_בחירות,MATCH(C1078,siot!$F$3:$F$1887,0),27)</f>
        <v>5</v>
      </c>
      <c r="H1078" s="2" t="b">
        <f t="shared" si="33"/>
        <v>1</v>
      </c>
      <c r="I1078" s="1" t="s">
        <v>2</v>
      </c>
      <c r="J1078" s="1" t="s">
        <v>18549</v>
      </c>
      <c r="K1078" s="1"/>
    </row>
    <row r="1079" spans="1:11" hidden="1">
      <c r="A1079" s="1" t="s">
        <v>18518</v>
      </c>
      <c r="B1079" s="1" t="s">
        <v>1186</v>
      </c>
      <c r="C1079" s="48" t="str">
        <f t="shared" si="32"/>
        <v>יש אלפי מנשה</v>
      </c>
      <c r="D1079" s="1" t="s">
        <v>18537</v>
      </c>
      <c r="E1079" s="1"/>
      <c r="F1079" s="2">
        <v>6</v>
      </c>
      <c r="G1079" s="2">
        <f>INDEX(תוצאות_בחירות,MATCH(C1079,siot!$F$3:$F$1887,0),27)</f>
        <v>5</v>
      </c>
      <c r="H1079" s="2" t="b">
        <f t="shared" si="33"/>
        <v>0</v>
      </c>
      <c r="I1079" s="1" t="s">
        <v>2</v>
      </c>
      <c r="J1079" s="1" t="s">
        <v>18548</v>
      </c>
      <c r="K1079" s="1"/>
    </row>
    <row r="1080" spans="1:11" hidden="1">
      <c r="A1080" s="1" t="s">
        <v>18518</v>
      </c>
      <c r="B1080" s="1" t="s">
        <v>1186</v>
      </c>
      <c r="C1080" s="48" t="str">
        <f t="shared" si="32"/>
        <v>יש אלפי מנשה</v>
      </c>
      <c r="D1080" s="1" t="s">
        <v>18537</v>
      </c>
      <c r="E1080" s="1"/>
      <c r="F1080" s="2">
        <v>7</v>
      </c>
      <c r="G1080" s="2">
        <f>INDEX(תוצאות_בחירות,MATCH(C1080,siot!$F$3:$F$1887,0),27)</f>
        <v>5</v>
      </c>
      <c r="H1080" s="2" t="b">
        <f t="shared" si="33"/>
        <v>0</v>
      </c>
      <c r="I1080" s="1" t="s">
        <v>2</v>
      </c>
      <c r="J1080" s="1" t="s">
        <v>18547</v>
      </c>
      <c r="K1080" s="1"/>
    </row>
    <row r="1081" spans="1:11" hidden="1">
      <c r="A1081" s="1" t="s">
        <v>18518</v>
      </c>
      <c r="B1081" s="1" t="s">
        <v>1186</v>
      </c>
      <c r="C1081" s="48" t="str">
        <f t="shared" si="32"/>
        <v>יש אלפי מנשה</v>
      </c>
      <c r="D1081" s="1" t="s">
        <v>18537</v>
      </c>
      <c r="E1081" s="1"/>
      <c r="F1081" s="2">
        <v>8</v>
      </c>
      <c r="G1081" s="2">
        <f>INDEX(תוצאות_בחירות,MATCH(C1081,siot!$F$3:$F$1887,0),27)</f>
        <v>5</v>
      </c>
      <c r="H1081" s="2" t="b">
        <f t="shared" si="33"/>
        <v>0</v>
      </c>
      <c r="I1081" s="1" t="s">
        <v>2</v>
      </c>
      <c r="J1081" s="1" t="s">
        <v>14432</v>
      </c>
      <c r="K1081" s="1"/>
    </row>
    <row r="1082" spans="1:11" hidden="1">
      <c r="A1082" s="1" t="s">
        <v>18518</v>
      </c>
      <c r="B1082" s="1" t="s">
        <v>1186</v>
      </c>
      <c r="C1082" s="48" t="str">
        <f t="shared" si="32"/>
        <v>יש אלפי מנשה</v>
      </c>
      <c r="D1082" s="1" t="s">
        <v>18537</v>
      </c>
      <c r="E1082" s="1"/>
      <c r="F1082" s="2">
        <v>9</v>
      </c>
      <c r="G1082" s="2">
        <f>INDEX(תוצאות_בחירות,MATCH(C1082,siot!$F$3:$F$1887,0),27)</f>
        <v>5</v>
      </c>
      <c r="H1082" s="2" t="b">
        <f t="shared" si="33"/>
        <v>0</v>
      </c>
      <c r="I1082" s="1" t="s">
        <v>2</v>
      </c>
      <c r="J1082" s="1" t="s">
        <v>18546</v>
      </c>
      <c r="K1082" s="1"/>
    </row>
    <row r="1083" spans="1:11" hidden="1">
      <c r="A1083" s="1" t="s">
        <v>18518</v>
      </c>
      <c r="B1083" s="1" t="s">
        <v>1186</v>
      </c>
      <c r="C1083" s="48" t="str">
        <f t="shared" si="32"/>
        <v>יש אלפי מנשה</v>
      </c>
      <c r="D1083" s="1" t="s">
        <v>18537</v>
      </c>
      <c r="E1083" s="1"/>
      <c r="F1083" s="2">
        <v>10</v>
      </c>
      <c r="G1083" s="2">
        <f>INDEX(תוצאות_בחירות,MATCH(C1083,siot!$F$3:$F$1887,0),27)</f>
        <v>5</v>
      </c>
      <c r="H1083" s="2" t="b">
        <f t="shared" si="33"/>
        <v>0</v>
      </c>
      <c r="I1083" s="1" t="s">
        <v>2</v>
      </c>
      <c r="J1083" s="1" t="s">
        <v>18545</v>
      </c>
      <c r="K1083" s="1"/>
    </row>
    <row r="1084" spans="1:11" hidden="1">
      <c r="A1084" s="1" t="s">
        <v>18518</v>
      </c>
      <c r="B1084" s="1" t="s">
        <v>1186</v>
      </c>
      <c r="C1084" s="48" t="str">
        <f t="shared" si="32"/>
        <v>יש אלפי מנשה</v>
      </c>
      <c r="D1084" s="1" t="s">
        <v>18537</v>
      </c>
      <c r="E1084" s="1"/>
      <c r="F1084" s="2">
        <v>11</v>
      </c>
      <c r="G1084" s="2">
        <f>INDEX(תוצאות_בחירות,MATCH(C1084,siot!$F$3:$F$1887,0),27)</f>
        <v>5</v>
      </c>
      <c r="H1084" s="2" t="b">
        <f t="shared" si="33"/>
        <v>0</v>
      </c>
      <c r="I1084" s="1" t="s">
        <v>2</v>
      </c>
      <c r="J1084" s="1" t="s">
        <v>18544</v>
      </c>
      <c r="K1084" s="1"/>
    </row>
    <row r="1085" spans="1:11" hidden="1">
      <c r="A1085" s="1" t="s">
        <v>18518</v>
      </c>
      <c r="B1085" s="1" t="s">
        <v>1186</v>
      </c>
      <c r="C1085" s="48" t="str">
        <f t="shared" si="32"/>
        <v>יש אלפי מנשה</v>
      </c>
      <c r="D1085" s="1" t="s">
        <v>18537</v>
      </c>
      <c r="E1085" s="1"/>
      <c r="F1085" s="2">
        <v>12</v>
      </c>
      <c r="G1085" s="2">
        <f>INDEX(תוצאות_בחירות,MATCH(C1085,siot!$F$3:$F$1887,0),27)</f>
        <v>5</v>
      </c>
      <c r="H1085" s="2" t="b">
        <f t="shared" si="33"/>
        <v>0</v>
      </c>
      <c r="I1085" s="1" t="s">
        <v>2</v>
      </c>
      <c r="J1085" s="1" t="s">
        <v>18543</v>
      </c>
      <c r="K1085" s="1"/>
    </row>
    <row r="1086" spans="1:11" hidden="1">
      <c r="A1086" s="1" t="s">
        <v>18518</v>
      </c>
      <c r="B1086" s="1" t="s">
        <v>1186</v>
      </c>
      <c r="C1086" s="48" t="str">
        <f t="shared" si="32"/>
        <v>יש אלפי מנשה</v>
      </c>
      <c r="D1086" s="1" t="s">
        <v>18537</v>
      </c>
      <c r="E1086" s="1"/>
      <c r="F1086" s="2">
        <v>13</v>
      </c>
      <c r="G1086" s="2">
        <f>INDEX(תוצאות_בחירות,MATCH(C1086,siot!$F$3:$F$1887,0),27)</f>
        <v>5</v>
      </c>
      <c r="H1086" s="2" t="b">
        <f t="shared" si="33"/>
        <v>0</v>
      </c>
      <c r="I1086" s="1" t="s">
        <v>2</v>
      </c>
      <c r="J1086" s="1" t="s">
        <v>18542</v>
      </c>
      <c r="K1086" s="1"/>
    </row>
    <row r="1087" spans="1:11" hidden="1">
      <c r="A1087" s="1" t="s">
        <v>18518</v>
      </c>
      <c r="B1087" s="1" t="s">
        <v>1186</v>
      </c>
      <c r="C1087" s="48" t="str">
        <f t="shared" si="32"/>
        <v>יש אלפי מנשה</v>
      </c>
      <c r="D1087" s="1" t="s">
        <v>18537</v>
      </c>
      <c r="E1087" s="1"/>
      <c r="F1087" s="2">
        <v>14</v>
      </c>
      <c r="G1087" s="2">
        <f>INDEX(תוצאות_בחירות,MATCH(C1087,siot!$F$3:$F$1887,0),27)</f>
        <v>5</v>
      </c>
      <c r="H1087" s="2" t="b">
        <f t="shared" si="33"/>
        <v>0</v>
      </c>
      <c r="I1087" s="1" t="s">
        <v>2</v>
      </c>
      <c r="J1087" s="1" t="s">
        <v>18541</v>
      </c>
      <c r="K1087" s="1"/>
    </row>
    <row r="1088" spans="1:11" hidden="1">
      <c r="A1088" s="1" t="s">
        <v>18518</v>
      </c>
      <c r="B1088" s="1" t="s">
        <v>1186</v>
      </c>
      <c r="C1088" s="48" t="str">
        <f t="shared" si="32"/>
        <v>יש אלפי מנשה</v>
      </c>
      <c r="D1088" s="1" t="s">
        <v>18537</v>
      </c>
      <c r="E1088" s="1"/>
      <c r="F1088" s="2">
        <v>15</v>
      </c>
      <c r="G1088" s="2">
        <f>INDEX(תוצאות_בחירות,MATCH(C1088,siot!$F$3:$F$1887,0),27)</f>
        <v>5</v>
      </c>
      <c r="H1088" s="2" t="b">
        <f t="shared" si="33"/>
        <v>0</v>
      </c>
      <c r="I1088" s="1" t="s">
        <v>2</v>
      </c>
      <c r="J1088" s="1" t="s">
        <v>18540</v>
      </c>
      <c r="K1088" s="1"/>
    </row>
    <row r="1089" spans="1:11" hidden="1">
      <c r="A1089" s="1" t="s">
        <v>18518</v>
      </c>
      <c r="B1089" s="1" t="s">
        <v>1186</v>
      </c>
      <c r="C1089" s="48" t="str">
        <f t="shared" si="32"/>
        <v>יש אלפי מנשה</v>
      </c>
      <c r="D1089" s="1" t="s">
        <v>18537</v>
      </c>
      <c r="E1089" s="1"/>
      <c r="F1089" s="2">
        <v>16</v>
      </c>
      <c r="G1089" s="2">
        <f>INDEX(תוצאות_בחירות,MATCH(C1089,siot!$F$3:$F$1887,0),27)</f>
        <v>5</v>
      </c>
      <c r="H1089" s="2" t="b">
        <f t="shared" si="33"/>
        <v>0</v>
      </c>
      <c r="I1089" s="1" t="s">
        <v>2</v>
      </c>
      <c r="J1089" s="1" t="s">
        <v>18539</v>
      </c>
      <c r="K1089" s="1"/>
    </row>
    <row r="1090" spans="1:11" hidden="1">
      <c r="A1090" s="1" t="s">
        <v>18518</v>
      </c>
      <c r="B1090" s="1" t="s">
        <v>1186</v>
      </c>
      <c r="C1090" s="48" t="str">
        <f t="shared" si="32"/>
        <v>יש אלפי מנשה</v>
      </c>
      <c r="D1090" s="1" t="s">
        <v>18537</v>
      </c>
      <c r="E1090" s="1"/>
      <c r="F1090" s="2">
        <v>17</v>
      </c>
      <c r="G1090" s="2">
        <f>INDEX(תוצאות_בחירות,MATCH(C1090,siot!$F$3:$F$1887,0),27)</f>
        <v>5</v>
      </c>
      <c r="H1090" s="2" t="b">
        <f t="shared" si="33"/>
        <v>0</v>
      </c>
      <c r="I1090" s="1" t="s">
        <v>2</v>
      </c>
      <c r="J1090" s="1" t="s">
        <v>18538</v>
      </c>
      <c r="K1090" s="1"/>
    </row>
    <row r="1091" spans="1:11" hidden="1">
      <c r="A1091" s="1" t="s">
        <v>18518</v>
      </c>
      <c r="B1091" s="1" t="s">
        <v>1186</v>
      </c>
      <c r="C1091" s="48" t="str">
        <f t="shared" si="32"/>
        <v>יש אלפי מנשה</v>
      </c>
      <c r="D1091" s="1" t="s">
        <v>18537</v>
      </c>
      <c r="E1091" s="1"/>
      <c r="F1091" s="2">
        <v>18</v>
      </c>
      <c r="G1091" s="2">
        <f>INDEX(תוצאות_בחירות,MATCH(C1091,siot!$F$3:$F$1887,0),27)</f>
        <v>5</v>
      </c>
      <c r="H1091" s="2" t="b">
        <f t="shared" si="33"/>
        <v>0</v>
      </c>
      <c r="I1091" s="1" t="s">
        <v>2</v>
      </c>
      <c r="J1091" s="1" t="s">
        <v>18536</v>
      </c>
      <c r="K1091" s="1"/>
    </row>
    <row r="1092" spans="1:11" hidden="1">
      <c r="A1092" s="1" t="s">
        <v>18518</v>
      </c>
      <c r="B1092" s="1" t="s">
        <v>2502</v>
      </c>
      <c r="C1092" s="48" t="str">
        <f t="shared" ref="C1092:C1155" si="34">B1092&amp;" "&amp;A1092</f>
        <v>כן אלפי מנשה</v>
      </c>
      <c r="D1092" s="1" t="s">
        <v>18528</v>
      </c>
      <c r="E1092" s="1" t="s">
        <v>18</v>
      </c>
      <c r="F1092" s="2" t="s">
        <v>19548</v>
      </c>
      <c r="G1092" s="2">
        <f>INDEX(תוצאות_בחירות,MATCH(C1092,siot!$F$3:$F$1887,0),27)</f>
        <v>1</v>
      </c>
      <c r="H1092" s="2" t="b">
        <f t="shared" ref="H1092:H1155" si="35">IF(OR(F1092&lt;G1092,G1092=F1092),TRUE,FALSE)</f>
        <v>0</v>
      </c>
      <c r="I1092" s="1"/>
      <c r="J1092" s="1"/>
      <c r="K1092" s="1"/>
    </row>
    <row r="1093" spans="1:11">
      <c r="A1093" s="1" t="s">
        <v>18518</v>
      </c>
      <c r="B1093" s="1" t="s">
        <v>2502</v>
      </c>
      <c r="C1093" s="48" t="str">
        <f t="shared" si="34"/>
        <v>כן אלפי מנשה</v>
      </c>
      <c r="D1093" s="1" t="s">
        <v>18528</v>
      </c>
      <c r="E1093" s="1" t="s">
        <v>17</v>
      </c>
      <c r="F1093" s="2">
        <v>1</v>
      </c>
      <c r="G1093" s="2">
        <f>INDEX(תוצאות_בחירות,MATCH(C1093,siot!$F$3:$F$1887,0),27)</f>
        <v>1</v>
      </c>
      <c r="H1093" s="2" t="b">
        <f t="shared" si="35"/>
        <v>1</v>
      </c>
      <c r="I1093" s="1" t="s">
        <v>2</v>
      </c>
      <c r="J1093" s="1" t="s">
        <v>18535</v>
      </c>
      <c r="K1093" s="1"/>
    </row>
    <row r="1094" spans="1:11" hidden="1">
      <c r="A1094" s="1" t="s">
        <v>18518</v>
      </c>
      <c r="B1094" s="1" t="s">
        <v>2502</v>
      </c>
      <c r="C1094" s="48" t="str">
        <f t="shared" si="34"/>
        <v>כן אלפי מנשה</v>
      </c>
      <c r="D1094" s="1" t="s">
        <v>18528</v>
      </c>
      <c r="E1094" s="1"/>
      <c r="F1094" s="2">
        <v>2</v>
      </c>
      <c r="G1094" s="2">
        <f>INDEX(תוצאות_בחירות,MATCH(C1094,siot!$F$3:$F$1887,0),27)</f>
        <v>1</v>
      </c>
      <c r="H1094" s="2" t="b">
        <f t="shared" si="35"/>
        <v>0</v>
      </c>
      <c r="I1094" s="1" t="s">
        <v>2</v>
      </c>
      <c r="J1094" s="1" t="s">
        <v>18534</v>
      </c>
      <c r="K1094" s="1"/>
    </row>
    <row r="1095" spans="1:11" hidden="1">
      <c r="A1095" s="1" t="s">
        <v>18518</v>
      </c>
      <c r="B1095" s="1" t="s">
        <v>2502</v>
      </c>
      <c r="C1095" s="48" t="str">
        <f t="shared" si="34"/>
        <v>כן אלפי מנשה</v>
      </c>
      <c r="D1095" s="1" t="s">
        <v>18528</v>
      </c>
      <c r="E1095" s="1"/>
      <c r="F1095" s="2">
        <v>3</v>
      </c>
      <c r="G1095" s="2">
        <f>INDEX(תוצאות_בחירות,MATCH(C1095,siot!$F$3:$F$1887,0),27)</f>
        <v>1</v>
      </c>
      <c r="H1095" s="2" t="b">
        <f t="shared" si="35"/>
        <v>0</v>
      </c>
      <c r="I1095" s="1" t="s">
        <v>2</v>
      </c>
      <c r="J1095" s="1" t="s">
        <v>18533</v>
      </c>
      <c r="K1095" s="1"/>
    </row>
    <row r="1096" spans="1:11" hidden="1">
      <c r="A1096" s="1" t="s">
        <v>18518</v>
      </c>
      <c r="B1096" s="1" t="s">
        <v>2502</v>
      </c>
      <c r="C1096" s="48" t="str">
        <f t="shared" si="34"/>
        <v>כן אלפי מנשה</v>
      </c>
      <c r="D1096" s="1" t="s">
        <v>18528</v>
      </c>
      <c r="E1096" s="1"/>
      <c r="F1096" s="2">
        <v>4</v>
      </c>
      <c r="G1096" s="2">
        <f>INDEX(תוצאות_בחירות,MATCH(C1096,siot!$F$3:$F$1887,0),27)</f>
        <v>1</v>
      </c>
      <c r="H1096" s="2" t="b">
        <f t="shared" si="35"/>
        <v>0</v>
      </c>
      <c r="I1096" s="1" t="s">
        <v>2</v>
      </c>
      <c r="J1096" s="1" t="s">
        <v>18532</v>
      </c>
      <c r="K1096" s="1"/>
    </row>
    <row r="1097" spans="1:11" hidden="1">
      <c r="A1097" s="1" t="s">
        <v>18518</v>
      </c>
      <c r="B1097" s="1" t="s">
        <v>2502</v>
      </c>
      <c r="C1097" s="48" t="str">
        <f t="shared" si="34"/>
        <v>כן אלפי מנשה</v>
      </c>
      <c r="D1097" s="1" t="s">
        <v>18528</v>
      </c>
      <c r="E1097" s="1"/>
      <c r="F1097" s="2">
        <v>5</v>
      </c>
      <c r="G1097" s="2">
        <f>INDEX(תוצאות_בחירות,MATCH(C1097,siot!$F$3:$F$1887,0),27)</f>
        <v>1</v>
      </c>
      <c r="H1097" s="2" t="b">
        <f t="shared" si="35"/>
        <v>0</v>
      </c>
      <c r="I1097" s="1" t="s">
        <v>2</v>
      </c>
      <c r="J1097" s="1" t="s">
        <v>18531</v>
      </c>
      <c r="K1097" s="1"/>
    </row>
    <row r="1098" spans="1:11" hidden="1">
      <c r="A1098" s="1" t="s">
        <v>18518</v>
      </c>
      <c r="B1098" s="1" t="s">
        <v>2502</v>
      </c>
      <c r="C1098" s="48" t="str">
        <f t="shared" si="34"/>
        <v>כן אלפי מנשה</v>
      </c>
      <c r="D1098" s="1" t="s">
        <v>18528</v>
      </c>
      <c r="E1098" s="1"/>
      <c r="F1098" s="2">
        <v>6</v>
      </c>
      <c r="G1098" s="2">
        <f>INDEX(תוצאות_בחירות,MATCH(C1098,siot!$F$3:$F$1887,0),27)</f>
        <v>1</v>
      </c>
      <c r="H1098" s="2" t="b">
        <f t="shared" si="35"/>
        <v>0</v>
      </c>
      <c r="I1098" s="1" t="s">
        <v>2</v>
      </c>
      <c r="J1098" s="1" t="s">
        <v>18530</v>
      </c>
      <c r="K1098" s="1"/>
    </row>
    <row r="1099" spans="1:11" hidden="1">
      <c r="A1099" s="1" t="s">
        <v>18518</v>
      </c>
      <c r="B1099" s="1" t="s">
        <v>2502</v>
      </c>
      <c r="C1099" s="48" t="str">
        <f t="shared" si="34"/>
        <v>כן אלפי מנשה</v>
      </c>
      <c r="D1099" s="1" t="s">
        <v>18528</v>
      </c>
      <c r="E1099" s="1"/>
      <c r="F1099" s="2">
        <v>7</v>
      </c>
      <c r="G1099" s="2">
        <f>INDEX(תוצאות_בחירות,MATCH(C1099,siot!$F$3:$F$1887,0),27)</f>
        <v>1</v>
      </c>
      <c r="H1099" s="2" t="b">
        <f t="shared" si="35"/>
        <v>0</v>
      </c>
      <c r="I1099" s="1" t="s">
        <v>2</v>
      </c>
      <c r="J1099" s="1" t="s">
        <v>18529</v>
      </c>
      <c r="K1099" s="1"/>
    </row>
    <row r="1100" spans="1:11" hidden="1">
      <c r="A1100" s="1" t="s">
        <v>18518</v>
      </c>
      <c r="B1100" s="1" t="s">
        <v>2502</v>
      </c>
      <c r="C1100" s="48" t="str">
        <f t="shared" si="34"/>
        <v>כן אלפי מנשה</v>
      </c>
      <c r="D1100" s="1" t="s">
        <v>18528</v>
      </c>
      <c r="E1100" s="1"/>
      <c r="F1100" s="2">
        <v>8</v>
      </c>
      <c r="G1100" s="2">
        <f>INDEX(תוצאות_בחירות,MATCH(C1100,siot!$F$3:$F$1887,0),27)</f>
        <v>1</v>
      </c>
      <c r="H1100" s="2" t="b">
        <f t="shared" si="35"/>
        <v>0</v>
      </c>
      <c r="I1100" s="1" t="s">
        <v>2</v>
      </c>
      <c r="J1100" s="1" t="s">
        <v>18527</v>
      </c>
      <c r="K1100" s="1"/>
    </row>
    <row r="1101" spans="1:11" hidden="1">
      <c r="A1101" s="1" t="s">
        <v>18518</v>
      </c>
      <c r="B1101" s="1" t="s">
        <v>18517</v>
      </c>
      <c r="C1101" s="48" t="str">
        <f t="shared" si="34"/>
        <v>עמ אלפי מנשה</v>
      </c>
      <c r="D1101" s="1" t="s">
        <v>18516</v>
      </c>
      <c r="E1101" s="1" t="s">
        <v>3</v>
      </c>
      <c r="F1101" s="2" t="s">
        <v>19548</v>
      </c>
      <c r="G1101" s="2">
        <f>INDEX(תוצאות_בחירות,MATCH(C1101,siot!$F$3:$F$1887,0),27)</f>
        <v>3</v>
      </c>
      <c r="H1101" s="2" t="b">
        <f t="shared" si="35"/>
        <v>0</v>
      </c>
      <c r="I1101" s="1"/>
      <c r="J1101" s="1"/>
      <c r="K1101" s="1"/>
    </row>
    <row r="1102" spans="1:11">
      <c r="A1102" s="1" t="s">
        <v>18518</v>
      </c>
      <c r="B1102" s="1" t="s">
        <v>18517</v>
      </c>
      <c r="C1102" s="48" t="str">
        <f t="shared" si="34"/>
        <v>עמ אלפי מנשה</v>
      </c>
      <c r="D1102" s="1" t="s">
        <v>18516</v>
      </c>
      <c r="E1102" s="1"/>
      <c r="F1102" s="2">
        <v>1</v>
      </c>
      <c r="G1102" s="2">
        <f>INDEX(תוצאות_בחירות,MATCH(C1102,siot!$F$3:$F$1887,0),27)</f>
        <v>3</v>
      </c>
      <c r="H1102" s="2" t="b">
        <f t="shared" si="35"/>
        <v>1</v>
      </c>
      <c r="I1102" s="1" t="s">
        <v>2</v>
      </c>
      <c r="J1102" s="1" t="s">
        <v>18526</v>
      </c>
      <c r="K1102" s="1">
        <v>1</v>
      </c>
    </row>
    <row r="1103" spans="1:11">
      <c r="A1103" s="1" t="s">
        <v>18518</v>
      </c>
      <c r="B1103" s="1" t="s">
        <v>18517</v>
      </c>
      <c r="C1103" s="48" t="str">
        <f t="shared" si="34"/>
        <v>עמ אלפי מנשה</v>
      </c>
      <c r="D1103" s="1" t="s">
        <v>18516</v>
      </c>
      <c r="E1103" s="1"/>
      <c r="F1103" s="2">
        <v>2</v>
      </c>
      <c r="G1103" s="2">
        <f>INDEX(תוצאות_בחירות,MATCH(C1103,siot!$F$3:$F$1887,0),27)</f>
        <v>3</v>
      </c>
      <c r="H1103" s="2" t="b">
        <f t="shared" si="35"/>
        <v>1</v>
      </c>
      <c r="I1103" s="1" t="s">
        <v>2</v>
      </c>
      <c r="J1103" s="1" t="s">
        <v>18525</v>
      </c>
      <c r="K1103" s="1"/>
    </row>
    <row r="1104" spans="1:11">
      <c r="A1104" s="1" t="s">
        <v>18518</v>
      </c>
      <c r="B1104" s="1" t="s">
        <v>18517</v>
      </c>
      <c r="C1104" s="48" t="str">
        <f t="shared" si="34"/>
        <v>עמ אלפי מנשה</v>
      </c>
      <c r="D1104" s="1" t="s">
        <v>18516</v>
      </c>
      <c r="E1104" s="1"/>
      <c r="F1104" s="2">
        <v>3</v>
      </c>
      <c r="G1104" s="2">
        <f>INDEX(תוצאות_בחירות,MATCH(C1104,siot!$F$3:$F$1887,0),27)</f>
        <v>3</v>
      </c>
      <c r="H1104" s="2" t="b">
        <f t="shared" si="35"/>
        <v>1</v>
      </c>
      <c r="I1104" s="1" t="s">
        <v>2</v>
      </c>
      <c r="J1104" s="1" t="s">
        <v>18524</v>
      </c>
      <c r="K1104" s="1"/>
    </row>
    <row r="1105" spans="1:11" hidden="1">
      <c r="A1105" s="1" t="s">
        <v>18518</v>
      </c>
      <c r="B1105" s="1" t="s">
        <v>18517</v>
      </c>
      <c r="C1105" s="48" t="str">
        <f t="shared" si="34"/>
        <v>עמ אלפי מנשה</v>
      </c>
      <c r="D1105" s="1" t="s">
        <v>18516</v>
      </c>
      <c r="E1105" s="1"/>
      <c r="F1105" s="2">
        <v>4</v>
      </c>
      <c r="G1105" s="2">
        <f>INDEX(תוצאות_בחירות,MATCH(C1105,siot!$F$3:$F$1887,0),27)</f>
        <v>3</v>
      </c>
      <c r="H1105" s="2" t="b">
        <f t="shared" si="35"/>
        <v>0</v>
      </c>
      <c r="I1105" s="1" t="s">
        <v>2</v>
      </c>
      <c r="J1105" s="1" t="s">
        <v>18523</v>
      </c>
      <c r="K1105" s="1"/>
    </row>
    <row r="1106" spans="1:11" hidden="1">
      <c r="A1106" s="1" t="s">
        <v>18518</v>
      </c>
      <c r="B1106" s="1" t="s">
        <v>18517</v>
      </c>
      <c r="C1106" s="48" t="str">
        <f t="shared" si="34"/>
        <v>עמ אלפי מנשה</v>
      </c>
      <c r="D1106" s="1" t="s">
        <v>18516</v>
      </c>
      <c r="E1106" s="1"/>
      <c r="F1106" s="2">
        <v>5</v>
      </c>
      <c r="G1106" s="2">
        <f>INDEX(תוצאות_בחירות,MATCH(C1106,siot!$F$3:$F$1887,0),27)</f>
        <v>3</v>
      </c>
      <c r="H1106" s="2" t="b">
        <f t="shared" si="35"/>
        <v>0</v>
      </c>
      <c r="I1106" s="1" t="s">
        <v>2</v>
      </c>
      <c r="J1106" s="1" t="s">
        <v>18522</v>
      </c>
      <c r="K1106" s="1"/>
    </row>
    <row r="1107" spans="1:11" hidden="1">
      <c r="A1107" s="1" t="s">
        <v>18518</v>
      </c>
      <c r="B1107" s="1" t="s">
        <v>18517</v>
      </c>
      <c r="C1107" s="48" t="str">
        <f t="shared" si="34"/>
        <v>עמ אלפי מנשה</v>
      </c>
      <c r="D1107" s="1" t="s">
        <v>18516</v>
      </c>
      <c r="E1107" s="1"/>
      <c r="F1107" s="2">
        <v>6</v>
      </c>
      <c r="G1107" s="2">
        <f>INDEX(תוצאות_בחירות,MATCH(C1107,siot!$F$3:$F$1887,0),27)</f>
        <v>3</v>
      </c>
      <c r="H1107" s="2" t="b">
        <f t="shared" si="35"/>
        <v>0</v>
      </c>
      <c r="I1107" s="1" t="s">
        <v>2</v>
      </c>
      <c r="J1107" s="1" t="s">
        <v>18521</v>
      </c>
      <c r="K1107" s="1"/>
    </row>
    <row r="1108" spans="1:11" hidden="1">
      <c r="A1108" s="1" t="s">
        <v>18518</v>
      </c>
      <c r="B1108" s="1" t="s">
        <v>18517</v>
      </c>
      <c r="C1108" s="48" t="str">
        <f t="shared" si="34"/>
        <v>עמ אלפי מנשה</v>
      </c>
      <c r="D1108" s="1" t="s">
        <v>18516</v>
      </c>
      <c r="E1108" s="1"/>
      <c r="F1108" s="2">
        <v>7</v>
      </c>
      <c r="G1108" s="2">
        <f>INDEX(תוצאות_בחירות,MATCH(C1108,siot!$F$3:$F$1887,0),27)</f>
        <v>3</v>
      </c>
      <c r="H1108" s="2" t="b">
        <f t="shared" si="35"/>
        <v>0</v>
      </c>
      <c r="I1108" s="1" t="s">
        <v>2</v>
      </c>
      <c r="J1108" s="1" t="s">
        <v>18520</v>
      </c>
      <c r="K1108" s="1"/>
    </row>
    <row r="1109" spans="1:11" hidden="1">
      <c r="A1109" s="1" t="s">
        <v>18518</v>
      </c>
      <c r="B1109" s="1" t="s">
        <v>18517</v>
      </c>
      <c r="C1109" s="48" t="str">
        <f t="shared" si="34"/>
        <v>עמ אלפי מנשה</v>
      </c>
      <c r="D1109" s="1" t="s">
        <v>18516</v>
      </c>
      <c r="E1109" s="1"/>
      <c r="F1109" s="2">
        <v>8</v>
      </c>
      <c r="G1109" s="2">
        <f>INDEX(תוצאות_בחירות,MATCH(C1109,siot!$F$3:$F$1887,0),27)</f>
        <v>3</v>
      </c>
      <c r="H1109" s="2" t="b">
        <f t="shared" si="35"/>
        <v>0</v>
      </c>
      <c r="I1109" s="1" t="s">
        <v>2</v>
      </c>
      <c r="J1109" s="1" t="s">
        <v>18519</v>
      </c>
      <c r="K1109" s="1"/>
    </row>
    <row r="1110" spans="1:11" hidden="1">
      <c r="A1110" s="1" t="s">
        <v>18518</v>
      </c>
      <c r="B1110" s="1" t="s">
        <v>18517</v>
      </c>
      <c r="C1110" s="48" t="str">
        <f t="shared" si="34"/>
        <v>עמ אלפי מנשה</v>
      </c>
      <c r="D1110" s="1" t="s">
        <v>18516</v>
      </c>
      <c r="E1110" s="1"/>
      <c r="F1110" s="2">
        <v>9</v>
      </c>
      <c r="G1110" s="2">
        <f>INDEX(תוצאות_בחירות,MATCH(C1110,siot!$F$3:$F$1887,0),27)</f>
        <v>3</v>
      </c>
      <c r="H1110" s="2" t="b">
        <f t="shared" si="35"/>
        <v>0</v>
      </c>
      <c r="I1110" s="1" t="s">
        <v>2</v>
      </c>
      <c r="J1110" s="1" t="s">
        <v>18515</v>
      </c>
      <c r="K1110" s="1"/>
    </row>
    <row r="1111" spans="1:11" hidden="1">
      <c r="A1111" s="1" t="s">
        <v>18421</v>
      </c>
      <c r="B1111" s="1" t="s">
        <v>70</v>
      </c>
      <c r="C1111" s="48" t="str">
        <f t="shared" si="34"/>
        <v>א אלקנה</v>
      </c>
      <c r="D1111" s="1" t="s">
        <v>18511</v>
      </c>
      <c r="E1111" s="1" t="s">
        <v>18</v>
      </c>
      <c r="F1111" s="2" t="s">
        <v>19548</v>
      </c>
      <c r="G1111" s="2">
        <f>INDEX(תוצאות_בחירות,MATCH(C1111,siot!$F$3:$F$1887,0),27)</f>
        <v>0</v>
      </c>
      <c r="H1111" s="2" t="b">
        <f t="shared" si="35"/>
        <v>0</v>
      </c>
      <c r="I1111" s="1"/>
      <c r="J1111" s="1"/>
      <c r="K1111" s="1"/>
    </row>
    <row r="1112" spans="1:11" hidden="1">
      <c r="A1112" s="1" t="s">
        <v>18421</v>
      </c>
      <c r="B1112" s="1" t="s">
        <v>70</v>
      </c>
      <c r="C1112" s="48" t="str">
        <f t="shared" si="34"/>
        <v>א אלקנה</v>
      </c>
      <c r="D1112" s="1" t="s">
        <v>18511</v>
      </c>
      <c r="E1112" s="1" t="s">
        <v>17</v>
      </c>
      <c r="F1112" s="2">
        <v>1</v>
      </c>
      <c r="G1112" s="2">
        <f>INDEX(תוצאות_בחירות,MATCH(C1112,siot!$F$3:$F$1887,0),27)</f>
        <v>0</v>
      </c>
      <c r="H1112" s="2" t="b">
        <f t="shared" si="35"/>
        <v>0</v>
      </c>
      <c r="I1112" s="1" t="s">
        <v>2</v>
      </c>
      <c r="J1112" s="1" t="s">
        <v>18514</v>
      </c>
      <c r="K1112" s="1"/>
    </row>
    <row r="1113" spans="1:11" hidden="1">
      <c r="A1113" s="1" t="s">
        <v>18421</v>
      </c>
      <c r="B1113" s="1" t="s">
        <v>70</v>
      </c>
      <c r="C1113" s="48" t="str">
        <f t="shared" si="34"/>
        <v>א אלקנה</v>
      </c>
      <c r="D1113" s="1" t="s">
        <v>18511</v>
      </c>
      <c r="E1113" s="1"/>
      <c r="F1113" s="2">
        <v>2</v>
      </c>
      <c r="G1113" s="2">
        <f>INDEX(תוצאות_בחירות,MATCH(C1113,siot!$F$3:$F$1887,0),27)</f>
        <v>0</v>
      </c>
      <c r="H1113" s="2" t="b">
        <f t="shared" si="35"/>
        <v>0</v>
      </c>
      <c r="I1113" s="1" t="s">
        <v>2</v>
      </c>
      <c r="J1113" s="1" t="s">
        <v>18513</v>
      </c>
      <c r="K1113" s="1"/>
    </row>
    <row r="1114" spans="1:11" hidden="1">
      <c r="A1114" s="1" t="s">
        <v>18421</v>
      </c>
      <c r="B1114" s="1" t="s">
        <v>70</v>
      </c>
      <c r="C1114" s="48" t="str">
        <f t="shared" si="34"/>
        <v>א אלקנה</v>
      </c>
      <c r="D1114" s="1" t="s">
        <v>18511</v>
      </c>
      <c r="E1114" s="1"/>
      <c r="F1114" s="2">
        <v>3</v>
      </c>
      <c r="G1114" s="2">
        <f>INDEX(תוצאות_בחירות,MATCH(C1114,siot!$F$3:$F$1887,0),27)</f>
        <v>0</v>
      </c>
      <c r="H1114" s="2" t="b">
        <f t="shared" si="35"/>
        <v>0</v>
      </c>
      <c r="I1114" s="1" t="s">
        <v>2</v>
      </c>
      <c r="J1114" s="1" t="s">
        <v>18512</v>
      </c>
      <c r="K1114" s="1"/>
    </row>
    <row r="1115" spans="1:11" hidden="1">
      <c r="A1115" s="1" t="s">
        <v>18421</v>
      </c>
      <c r="B1115" s="1" t="s">
        <v>70</v>
      </c>
      <c r="C1115" s="48" t="str">
        <f t="shared" si="34"/>
        <v>א אלקנה</v>
      </c>
      <c r="D1115" s="1" t="s">
        <v>18511</v>
      </c>
      <c r="E1115" s="1"/>
      <c r="F1115" s="2">
        <v>4</v>
      </c>
      <c r="G1115" s="2">
        <f>INDEX(תוצאות_בחירות,MATCH(C1115,siot!$F$3:$F$1887,0),27)</f>
        <v>0</v>
      </c>
      <c r="H1115" s="2" t="b">
        <f t="shared" si="35"/>
        <v>0</v>
      </c>
      <c r="I1115" s="1" t="s">
        <v>2</v>
      </c>
      <c r="J1115" s="1" t="s">
        <v>18510</v>
      </c>
      <c r="K1115" s="1"/>
    </row>
    <row r="1116" spans="1:11" hidden="1">
      <c r="A1116" s="1" t="s">
        <v>18421</v>
      </c>
      <c r="B1116" s="1" t="s">
        <v>13672</v>
      </c>
      <c r="C1116" s="48" t="str">
        <f t="shared" si="34"/>
        <v>אי אלקנה</v>
      </c>
      <c r="D1116" s="1" t="s">
        <v>18499</v>
      </c>
      <c r="E1116" s="1" t="s">
        <v>18</v>
      </c>
      <c r="F1116" s="2" t="s">
        <v>19548</v>
      </c>
      <c r="G1116" s="2">
        <f>INDEX(תוצאות_בחירות,MATCH(C1116,siot!$F$3:$F$1887,0),27)</f>
        <v>1</v>
      </c>
      <c r="H1116" s="2" t="b">
        <f t="shared" si="35"/>
        <v>0</v>
      </c>
      <c r="I1116" s="1"/>
      <c r="J1116" s="1"/>
      <c r="K1116" s="1"/>
    </row>
    <row r="1117" spans="1:11">
      <c r="A1117" s="1" t="s">
        <v>18421</v>
      </c>
      <c r="B1117" s="1" t="s">
        <v>13672</v>
      </c>
      <c r="C1117" s="48" t="str">
        <f t="shared" si="34"/>
        <v>אי אלקנה</v>
      </c>
      <c r="D1117" s="1" t="s">
        <v>18499</v>
      </c>
      <c r="E1117" s="1" t="s">
        <v>17</v>
      </c>
      <c r="F1117" s="2">
        <v>1</v>
      </c>
      <c r="G1117" s="2">
        <f>INDEX(תוצאות_בחירות,MATCH(C1117,siot!$F$3:$F$1887,0),27)</f>
        <v>1</v>
      </c>
      <c r="H1117" s="2" t="b">
        <f t="shared" si="35"/>
        <v>1</v>
      </c>
      <c r="I1117" s="1" t="s">
        <v>2</v>
      </c>
      <c r="J1117" s="1" t="s">
        <v>18509</v>
      </c>
      <c r="K1117" s="1"/>
    </row>
    <row r="1118" spans="1:11" hidden="1">
      <c r="A1118" s="1" t="s">
        <v>18421</v>
      </c>
      <c r="B1118" s="1" t="s">
        <v>13672</v>
      </c>
      <c r="C1118" s="48" t="str">
        <f t="shared" si="34"/>
        <v>אי אלקנה</v>
      </c>
      <c r="D1118" s="1" t="s">
        <v>18499</v>
      </c>
      <c r="E1118" s="1"/>
      <c r="F1118" s="2">
        <v>2</v>
      </c>
      <c r="G1118" s="2">
        <f>INDEX(תוצאות_בחירות,MATCH(C1118,siot!$F$3:$F$1887,0),27)</f>
        <v>1</v>
      </c>
      <c r="H1118" s="2" t="b">
        <f t="shared" si="35"/>
        <v>0</v>
      </c>
      <c r="I1118" s="1" t="s">
        <v>2</v>
      </c>
      <c r="J1118" s="1" t="s">
        <v>18508</v>
      </c>
      <c r="K1118" s="1"/>
    </row>
    <row r="1119" spans="1:11" hidden="1">
      <c r="A1119" s="1" t="s">
        <v>18421</v>
      </c>
      <c r="B1119" s="1" t="s">
        <v>13672</v>
      </c>
      <c r="C1119" s="48" t="str">
        <f t="shared" si="34"/>
        <v>אי אלקנה</v>
      </c>
      <c r="D1119" s="1" t="s">
        <v>18499</v>
      </c>
      <c r="E1119" s="1"/>
      <c r="F1119" s="2">
        <v>3</v>
      </c>
      <c r="G1119" s="2">
        <f>INDEX(תוצאות_בחירות,MATCH(C1119,siot!$F$3:$F$1887,0),27)</f>
        <v>1</v>
      </c>
      <c r="H1119" s="2" t="b">
        <f t="shared" si="35"/>
        <v>0</v>
      </c>
      <c r="I1119" s="1" t="s">
        <v>2</v>
      </c>
      <c r="J1119" s="1" t="s">
        <v>18507</v>
      </c>
      <c r="K1119" s="1"/>
    </row>
    <row r="1120" spans="1:11" hidden="1">
      <c r="A1120" s="1" t="s">
        <v>18421</v>
      </c>
      <c r="B1120" s="1" t="s">
        <v>13672</v>
      </c>
      <c r="C1120" s="48" t="str">
        <f t="shared" si="34"/>
        <v>אי אלקנה</v>
      </c>
      <c r="D1120" s="1" t="s">
        <v>18499</v>
      </c>
      <c r="E1120" s="1"/>
      <c r="F1120" s="2">
        <v>4</v>
      </c>
      <c r="G1120" s="2">
        <f>INDEX(תוצאות_בחירות,MATCH(C1120,siot!$F$3:$F$1887,0),27)</f>
        <v>1</v>
      </c>
      <c r="H1120" s="2" t="b">
        <f t="shared" si="35"/>
        <v>0</v>
      </c>
      <c r="I1120" s="1" t="s">
        <v>2</v>
      </c>
      <c r="J1120" s="1" t="s">
        <v>18506</v>
      </c>
      <c r="K1120" s="1"/>
    </row>
    <row r="1121" spans="1:11" hidden="1">
      <c r="A1121" s="1" t="s">
        <v>18421</v>
      </c>
      <c r="B1121" s="1" t="s">
        <v>13672</v>
      </c>
      <c r="C1121" s="48" t="str">
        <f t="shared" si="34"/>
        <v>אי אלקנה</v>
      </c>
      <c r="D1121" s="1" t="s">
        <v>18499</v>
      </c>
      <c r="E1121" s="1"/>
      <c r="F1121" s="2">
        <v>5</v>
      </c>
      <c r="G1121" s="2">
        <f>INDEX(תוצאות_בחירות,MATCH(C1121,siot!$F$3:$F$1887,0),27)</f>
        <v>1</v>
      </c>
      <c r="H1121" s="2" t="b">
        <f t="shared" si="35"/>
        <v>0</v>
      </c>
      <c r="I1121" s="1" t="s">
        <v>2</v>
      </c>
      <c r="J1121" s="1" t="s">
        <v>11502</v>
      </c>
      <c r="K1121" s="1"/>
    </row>
    <row r="1122" spans="1:11" hidden="1">
      <c r="A1122" s="1" t="s">
        <v>18421</v>
      </c>
      <c r="B1122" s="1" t="s">
        <v>13672</v>
      </c>
      <c r="C1122" s="48" t="str">
        <f t="shared" si="34"/>
        <v>אי אלקנה</v>
      </c>
      <c r="D1122" s="1" t="s">
        <v>18499</v>
      </c>
      <c r="E1122" s="1"/>
      <c r="F1122" s="2">
        <v>6</v>
      </c>
      <c r="G1122" s="2">
        <f>INDEX(תוצאות_בחירות,MATCH(C1122,siot!$F$3:$F$1887,0),27)</f>
        <v>1</v>
      </c>
      <c r="H1122" s="2" t="b">
        <f t="shared" si="35"/>
        <v>0</v>
      </c>
      <c r="I1122" s="1" t="s">
        <v>2</v>
      </c>
      <c r="J1122" s="1" t="s">
        <v>18505</v>
      </c>
      <c r="K1122" s="1"/>
    </row>
    <row r="1123" spans="1:11" hidden="1">
      <c r="A1123" s="1" t="s">
        <v>18421</v>
      </c>
      <c r="B1123" s="1" t="s">
        <v>13672</v>
      </c>
      <c r="C1123" s="48" t="str">
        <f t="shared" si="34"/>
        <v>אי אלקנה</v>
      </c>
      <c r="D1123" s="1" t="s">
        <v>18499</v>
      </c>
      <c r="E1123" s="1"/>
      <c r="F1123" s="2">
        <v>7</v>
      </c>
      <c r="G1123" s="2">
        <f>INDEX(תוצאות_בחירות,MATCH(C1123,siot!$F$3:$F$1887,0),27)</f>
        <v>1</v>
      </c>
      <c r="H1123" s="2" t="b">
        <f t="shared" si="35"/>
        <v>0</v>
      </c>
      <c r="I1123" s="1" t="s">
        <v>2</v>
      </c>
      <c r="J1123" s="1" t="s">
        <v>18504</v>
      </c>
      <c r="K1123" s="1"/>
    </row>
    <row r="1124" spans="1:11" hidden="1">
      <c r="A1124" s="1" t="s">
        <v>18421</v>
      </c>
      <c r="B1124" s="1" t="s">
        <v>13672</v>
      </c>
      <c r="C1124" s="48" t="str">
        <f t="shared" si="34"/>
        <v>אי אלקנה</v>
      </c>
      <c r="D1124" s="1" t="s">
        <v>18499</v>
      </c>
      <c r="E1124" s="1"/>
      <c r="F1124" s="2">
        <v>8</v>
      </c>
      <c r="G1124" s="2">
        <f>INDEX(תוצאות_בחירות,MATCH(C1124,siot!$F$3:$F$1887,0),27)</f>
        <v>1</v>
      </c>
      <c r="H1124" s="2" t="b">
        <f t="shared" si="35"/>
        <v>0</v>
      </c>
      <c r="I1124" s="1" t="s">
        <v>2</v>
      </c>
      <c r="J1124" s="1" t="s">
        <v>18503</v>
      </c>
      <c r="K1124" s="1"/>
    </row>
    <row r="1125" spans="1:11" hidden="1">
      <c r="A1125" s="1" t="s">
        <v>18421</v>
      </c>
      <c r="B1125" s="1" t="s">
        <v>13672</v>
      </c>
      <c r="C1125" s="48" t="str">
        <f t="shared" si="34"/>
        <v>אי אלקנה</v>
      </c>
      <c r="D1125" s="1" t="s">
        <v>18499</v>
      </c>
      <c r="E1125" s="1"/>
      <c r="F1125" s="2">
        <v>9</v>
      </c>
      <c r="G1125" s="2">
        <f>INDEX(תוצאות_בחירות,MATCH(C1125,siot!$F$3:$F$1887,0),27)</f>
        <v>1</v>
      </c>
      <c r="H1125" s="2" t="b">
        <f t="shared" si="35"/>
        <v>0</v>
      </c>
      <c r="I1125" s="1" t="s">
        <v>2</v>
      </c>
      <c r="J1125" s="1" t="s">
        <v>18502</v>
      </c>
      <c r="K1125" s="1"/>
    </row>
    <row r="1126" spans="1:11" hidden="1">
      <c r="A1126" s="1" t="s">
        <v>18421</v>
      </c>
      <c r="B1126" s="1" t="s">
        <v>13672</v>
      </c>
      <c r="C1126" s="48" t="str">
        <f t="shared" si="34"/>
        <v>אי אלקנה</v>
      </c>
      <c r="D1126" s="1" t="s">
        <v>18499</v>
      </c>
      <c r="E1126" s="1"/>
      <c r="F1126" s="2">
        <v>10</v>
      </c>
      <c r="G1126" s="2">
        <f>INDEX(תוצאות_בחירות,MATCH(C1126,siot!$F$3:$F$1887,0),27)</f>
        <v>1</v>
      </c>
      <c r="H1126" s="2" t="b">
        <f t="shared" si="35"/>
        <v>0</v>
      </c>
      <c r="I1126" s="1" t="s">
        <v>2</v>
      </c>
      <c r="J1126" s="1" t="s">
        <v>18501</v>
      </c>
      <c r="K1126" s="1"/>
    </row>
    <row r="1127" spans="1:11" hidden="1">
      <c r="A1127" s="1" t="s">
        <v>18421</v>
      </c>
      <c r="B1127" s="1" t="s">
        <v>13672</v>
      </c>
      <c r="C1127" s="48" t="str">
        <f t="shared" si="34"/>
        <v>אי אלקנה</v>
      </c>
      <c r="D1127" s="1" t="s">
        <v>18499</v>
      </c>
      <c r="E1127" s="1"/>
      <c r="F1127" s="2">
        <v>11</v>
      </c>
      <c r="G1127" s="2">
        <f>INDEX(תוצאות_בחירות,MATCH(C1127,siot!$F$3:$F$1887,0),27)</f>
        <v>1</v>
      </c>
      <c r="H1127" s="2" t="b">
        <f t="shared" si="35"/>
        <v>0</v>
      </c>
      <c r="I1127" s="1" t="s">
        <v>2</v>
      </c>
      <c r="J1127" s="1" t="s">
        <v>18500</v>
      </c>
      <c r="K1127" s="1"/>
    </row>
    <row r="1128" spans="1:11" hidden="1">
      <c r="A1128" s="1" t="s">
        <v>18421</v>
      </c>
      <c r="B1128" s="1" t="s">
        <v>13672</v>
      </c>
      <c r="C1128" s="48" t="str">
        <f t="shared" si="34"/>
        <v>אי אלקנה</v>
      </c>
      <c r="D1128" s="1" t="s">
        <v>18499</v>
      </c>
      <c r="E1128" s="1"/>
      <c r="F1128" s="2">
        <v>12</v>
      </c>
      <c r="G1128" s="2">
        <f>INDEX(תוצאות_בחירות,MATCH(C1128,siot!$F$3:$F$1887,0),27)</f>
        <v>1</v>
      </c>
      <c r="H1128" s="2" t="b">
        <f t="shared" si="35"/>
        <v>0</v>
      </c>
      <c r="I1128" s="1" t="s">
        <v>2</v>
      </c>
      <c r="J1128" s="1" t="s">
        <v>18498</v>
      </c>
      <c r="K1128" s="1"/>
    </row>
    <row r="1129" spans="1:11" hidden="1">
      <c r="A1129" s="1" t="s">
        <v>18421</v>
      </c>
      <c r="B1129" s="1" t="s">
        <v>18483</v>
      </c>
      <c r="C1129" s="48" t="str">
        <f t="shared" si="34"/>
        <v>אפ אלקנה</v>
      </c>
      <c r="D1129" s="1" t="s">
        <v>18482</v>
      </c>
      <c r="E1129" s="1" t="s">
        <v>3</v>
      </c>
      <c r="F1129" s="2" t="s">
        <v>19548</v>
      </c>
      <c r="G1129" s="2">
        <f>INDEX(תוצאות_בחירות,MATCH(C1129,siot!$F$3:$F$1887,0),27)</f>
        <v>3</v>
      </c>
      <c r="H1129" s="2" t="b">
        <f t="shared" si="35"/>
        <v>0</v>
      </c>
      <c r="I1129" s="1"/>
      <c r="J1129" s="1"/>
      <c r="K1129" s="1"/>
    </row>
    <row r="1130" spans="1:11">
      <c r="A1130" s="1" t="s">
        <v>18421</v>
      </c>
      <c r="B1130" s="1" t="s">
        <v>18483</v>
      </c>
      <c r="C1130" s="48" t="str">
        <f t="shared" si="34"/>
        <v>אפ אלקנה</v>
      </c>
      <c r="D1130" s="1" t="s">
        <v>18482</v>
      </c>
      <c r="E1130" s="1"/>
      <c r="F1130" s="2">
        <v>1</v>
      </c>
      <c r="G1130" s="2">
        <f>INDEX(תוצאות_בחירות,MATCH(C1130,siot!$F$3:$F$1887,0),27)</f>
        <v>3</v>
      </c>
      <c r="H1130" s="2" t="b">
        <f t="shared" si="35"/>
        <v>1</v>
      </c>
      <c r="I1130" s="1" t="s">
        <v>2</v>
      </c>
      <c r="J1130" s="1" t="s">
        <v>18497</v>
      </c>
      <c r="K1130" s="1"/>
    </row>
    <row r="1131" spans="1:11">
      <c r="A1131" s="1" t="s">
        <v>18421</v>
      </c>
      <c r="B1131" s="1" t="s">
        <v>18483</v>
      </c>
      <c r="C1131" s="48" t="str">
        <f t="shared" si="34"/>
        <v>אפ אלקנה</v>
      </c>
      <c r="D1131" s="1" t="s">
        <v>18482</v>
      </c>
      <c r="E1131" s="1"/>
      <c r="F1131" s="2">
        <v>2</v>
      </c>
      <c r="G1131" s="2">
        <f>INDEX(תוצאות_בחירות,MATCH(C1131,siot!$F$3:$F$1887,0),27)</f>
        <v>3</v>
      </c>
      <c r="H1131" s="2" t="b">
        <f t="shared" si="35"/>
        <v>1</v>
      </c>
      <c r="I1131" s="1" t="s">
        <v>2</v>
      </c>
      <c r="J1131" s="1" t="s">
        <v>18496</v>
      </c>
      <c r="K1131" s="1">
        <v>1</v>
      </c>
    </row>
    <row r="1132" spans="1:11">
      <c r="A1132" s="1" t="s">
        <v>18421</v>
      </c>
      <c r="B1132" s="1" t="s">
        <v>18483</v>
      </c>
      <c r="C1132" s="48" t="str">
        <f t="shared" si="34"/>
        <v>אפ אלקנה</v>
      </c>
      <c r="D1132" s="1" t="s">
        <v>18482</v>
      </c>
      <c r="E1132" s="1"/>
      <c r="F1132" s="2">
        <v>3</v>
      </c>
      <c r="G1132" s="2">
        <f>INDEX(תוצאות_בחירות,MATCH(C1132,siot!$F$3:$F$1887,0),27)</f>
        <v>3</v>
      </c>
      <c r="H1132" s="2" t="b">
        <f t="shared" si="35"/>
        <v>1</v>
      </c>
      <c r="I1132" s="1" t="s">
        <v>2</v>
      </c>
      <c r="J1132" s="1" t="s">
        <v>18495</v>
      </c>
      <c r="K1132" s="1"/>
    </row>
    <row r="1133" spans="1:11" hidden="1">
      <c r="A1133" s="1" t="s">
        <v>18421</v>
      </c>
      <c r="B1133" s="1" t="s">
        <v>18483</v>
      </c>
      <c r="C1133" s="48" t="str">
        <f t="shared" si="34"/>
        <v>אפ אלקנה</v>
      </c>
      <c r="D1133" s="1" t="s">
        <v>18482</v>
      </c>
      <c r="E1133" s="1"/>
      <c r="F1133" s="2">
        <v>4</v>
      </c>
      <c r="G1133" s="2">
        <f>INDEX(תוצאות_בחירות,MATCH(C1133,siot!$F$3:$F$1887,0),27)</f>
        <v>3</v>
      </c>
      <c r="H1133" s="2" t="b">
        <f t="shared" si="35"/>
        <v>0</v>
      </c>
      <c r="I1133" s="1" t="s">
        <v>2</v>
      </c>
      <c r="J1133" s="1" t="s">
        <v>18494</v>
      </c>
      <c r="K1133" s="1"/>
    </row>
    <row r="1134" spans="1:11" hidden="1">
      <c r="A1134" s="1" t="s">
        <v>18421</v>
      </c>
      <c r="B1134" s="1" t="s">
        <v>18483</v>
      </c>
      <c r="C1134" s="48" t="str">
        <f t="shared" si="34"/>
        <v>אפ אלקנה</v>
      </c>
      <c r="D1134" s="1" t="s">
        <v>18482</v>
      </c>
      <c r="E1134" s="1"/>
      <c r="F1134" s="2">
        <v>5</v>
      </c>
      <c r="G1134" s="2">
        <f>INDEX(תוצאות_בחירות,MATCH(C1134,siot!$F$3:$F$1887,0),27)</f>
        <v>3</v>
      </c>
      <c r="H1134" s="2" t="b">
        <f t="shared" si="35"/>
        <v>0</v>
      </c>
      <c r="I1134" s="1" t="s">
        <v>2</v>
      </c>
      <c r="J1134" s="1" t="s">
        <v>18493</v>
      </c>
      <c r="K1134" s="1"/>
    </row>
    <row r="1135" spans="1:11" hidden="1">
      <c r="A1135" s="1" t="s">
        <v>18421</v>
      </c>
      <c r="B1135" s="1" t="s">
        <v>18483</v>
      </c>
      <c r="C1135" s="48" t="str">
        <f t="shared" si="34"/>
        <v>אפ אלקנה</v>
      </c>
      <c r="D1135" s="1" t="s">
        <v>18482</v>
      </c>
      <c r="E1135" s="1"/>
      <c r="F1135" s="2">
        <v>6</v>
      </c>
      <c r="G1135" s="2">
        <f>INDEX(תוצאות_בחירות,MATCH(C1135,siot!$F$3:$F$1887,0),27)</f>
        <v>3</v>
      </c>
      <c r="H1135" s="2" t="b">
        <f t="shared" si="35"/>
        <v>0</v>
      </c>
      <c r="I1135" s="1" t="s">
        <v>2</v>
      </c>
      <c r="J1135" s="1" t="s">
        <v>18492</v>
      </c>
      <c r="K1135" s="1"/>
    </row>
    <row r="1136" spans="1:11" hidden="1">
      <c r="A1136" s="1" t="s">
        <v>18421</v>
      </c>
      <c r="B1136" s="1" t="s">
        <v>18483</v>
      </c>
      <c r="C1136" s="48" t="str">
        <f t="shared" si="34"/>
        <v>אפ אלקנה</v>
      </c>
      <c r="D1136" s="1" t="s">
        <v>18482</v>
      </c>
      <c r="E1136" s="1"/>
      <c r="F1136" s="2">
        <v>7</v>
      </c>
      <c r="G1136" s="2">
        <f>INDEX(תוצאות_בחירות,MATCH(C1136,siot!$F$3:$F$1887,0),27)</f>
        <v>3</v>
      </c>
      <c r="H1136" s="2" t="b">
        <f t="shared" si="35"/>
        <v>0</v>
      </c>
      <c r="I1136" s="1" t="s">
        <v>2</v>
      </c>
      <c r="J1136" s="1" t="s">
        <v>18491</v>
      </c>
      <c r="K1136" s="1"/>
    </row>
    <row r="1137" spans="1:11" hidden="1">
      <c r="A1137" s="1" t="s">
        <v>18421</v>
      </c>
      <c r="B1137" s="1" t="s">
        <v>18483</v>
      </c>
      <c r="C1137" s="48" t="str">
        <f t="shared" si="34"/>
        <v>אפ אלקנה</v>
      </c>
      <c r="D1137" s="1" t="s">
        <v>18482</v>
      </c>
      <c r="E1137" s="1"/>
      <c r="F1137" s="2">
        <v>8</v>
      </c>
      <c r="G1137" s="2">
        <f>INDEX(תוצאות_בחירות,MATCH(C1137,siot!$F$3:$F$1887,0),27)</f>
        <v>3</v>
      </c>
      <c r="H1137" s="2" t="b">
        <f t="shared" si="35"/>
        <v>0</v>
      </c>
      <c r="I1137" s="1" t="s">
        <v>2</v>
      </c>
      <c r="J1137" s="1" t="s">
        <v>18490</v>
      </c>
      <c r="K1137" s="1"/>
    </row>
    <row r="1138" spans="1:11" hidden="1">
      <c r="A1138" s="1" t="s">
        <v>18421</v>
      </c>
      <c r="B1138" s="1" t="s">
        <v>18483</v>
      </c>
      <c r="C1138" s="48" t="str">
        <f t="shared" si="34"/>
        <v>אפ אלקנה</v>
      </c>
      <c r="D1138" s="1" t="s">
        <v>18482</v>
      </c>
      <c r="E1138" s="1"/>
      <c r="F1138" s="2">
        <v>9</v>
      </c>
      <c r="G1138" s="2">
        <f>INDEX(תוצאות_בחירות,MATCH(C1138,siot!$F$3:$F$1887,0),27)</f>
        <v>3</v>
      </c>
      <c r="H1138" s="2" t="b">
        <f t="shared" si="35"/>
        <v>0</v>
      </c>
      <c r="I1138" s="1" t="s">
        <v>2</v>
      </c>
      <c r="J1138" s="1" t="s">
        <v>18489</v>
      </c>
      <c r="K1138" s="1"/>
    </row>
    <row r="1139" spans="1:11" hidden="1">
      <c r="A1139" s="1" t="s">
        <v>18421</v>
      </c>
      <c r="B1139" s="1" t="s">
        <v>18483</v>
      </c>
      <c r="C1139" s="48" t="str">
        <f t="shared" si="34"/>
        <v>אפ אלקנה</v>
      </c>
      <c r="D1139" s="1" t="s">
        <v>18482</v>
      </c>
      <c r="E1139" s="1"/>
      <c r="F1139" s="2">
        <v>10</v>
      </c>
      <c r="G1139" s="2">
        <f>INDEX(תוצאות_בחירות,MATCH(C1139,siot!$F$3:$F$1887,0),27)</f>
        <v>3</v>
      </c>
      <c r="H1139" s="2" t="b">
        <f t="shared" si="35"/>
        <v>0</v>
      </c>
      <c r="I1139" s="1" t="s">
        <v>2</v>
      </c>
      <c r="J1139" s="1" t="s">
        <v>18488</v>
      </c>
      <c r="K1139" s="1"/>
    </row>
    <row r="1140" spans="1:11" hidden="1">
      <c r="A1140" s="1" t="s">
        <v>18421</v>
      </c>
      <c r="B1140" s="1" t="s">
        <v>18483</v>
      </c>
      <c r="C1140" s="48" t="str">
        <f t="shared" si="34"/>
        <v>אפ אלקנה</v>
      </c>
      <c r="D1140" s="1" t="s">
        <v>18482</v>
      </c>
      <c r="E1140" s="1"/>
      <c r="F1140" s="2">
        <v>11</v>
      </c>
      <c r="G1140" s="2">
        <f>INDEX(תוצאות_בחירות,MATCH(C1140,siot!$F$3:$F$1887,0),27)</f>
        <v>3</v>
      </c>
      <c r="H1140" s="2" t="b">
        <f t="shared" si="35"/>
        <v>0</v>
      </c>
      <c r="I1140" s="1" t="s">
        <v>2</v>
      </c>
      <c r="J1140" s="1" t="s">
        <v>18487</v>
      </c>
      <c r="K1140" s="1"/>
    </row>
    <row r="1141" spans="1:11" hidden="1">
      <c r="A1141" s="1" t="s">
        <v>18421</v>
      </c>
      <c r="B1141" s="1" t="s">
        <v>18483</v>
      </c>
      <c r="C1141" s="48" t="str">
        <f t="shared" si="34"/>
        <v>אפ אלקנה</v>
      </c>
      <c r="D1141" s="1" t="s">
        <v>18482</v>
      </c>
      <c r="E1141" s="1"/>
      <c r="F1141" s="2">
        <v>12</v>
      </c>
      <c r="G1141" s="2">
        <f>INDEX(תוצאות_בחירות,MATCH(C1141,siot!$F$3:$F$1887,0),27)</f>
        <v>3</v>
      </c>
      <c r="H1141" s="2" t="b">
        <f t="shared" si="35"/>
        <v>0</v>
      </c>
      <c r="I1141" s="1" t="s">
        <v>2</v>
      </c>
      <c r="J1141" s="1" t="s">
        <v>18486</v>
      </c>
      <c r="K1141" s="1"/>
    </row>
    <row r="1142" spans="1:11" hidden="1">
      <c r="A1142" s="1" t="s">
        <v>18421</v>
      </c>
      <c r="B1142" s="1" t="s">
        <v>18483</v>
      </c>
      <c r="C1142" s="48" t="str">
        <f t="shared" si="34"/>
        <v>אפ אלקנה</v>
      </c>
      <c r="D1142" s="1" t="s">
        <v>18482</v>
      </c>
      <c r="E1142" s="1"/>
      <c r="F1142" s="2">
        <v>13</v>
      </c>
      <c r="G1142" s="2">
        <f>INDEX(תוצאות_בחירות,MATCH(C1142,siot!$F$3:$F$1887,0),27)</f>
        <v>3</v>
      </c>
      <c r="H1142" s="2" t="b">
        <f t="shared" si="35"/>
        <v>0</v>
      </c>
      <c r="I1142" s="1" t="s">
        <v>2</v>
      </c>
      <c r="J1142" s="1" t="s">
        <v>18485</v>
      </c>
      <c r="K1142" s="1"/>
    </row>
    <row r="1143" spans="1:11" hidden="1">
      <c r="A1143" s="1" t="s">
        <v>18421</v>
      </c>
      <c r="B1143" s="1" t="s">
        <v>18483</v>
      </c>
      <c r="C1143" s="48" t="str">
        <f t="shared" si="34"/>
        <v>אפ אלקנה</v>
      </c>
      <c r="D1143" s="1" t="s">
        <v>18482</v>
      </c>
      <c r="E1143" s="1"/>
      <c r="F1143" s="2">
        <v>14</v>
      </c>
      <c r="G1143" s="2">
        <f>INDEX(תוצאות_בחירות,MATCH(C1143,siot!$F$3:$F$1887,0),27)</f>
        <v>3</v>
      </c>
      <c r="H1143" s="2" t="b">
        <f t="shared" si="35"/>
        <v>0</v>
      </c>
      <c r="I1143" s="1" t="s">
        <v>2</v>
      </c>
      <c r="J1143" s="1" t="s">
        <v>18484</v>
      </c>
      <c r="K1143" s="1"/>
    </row>
    <row r="1144" spans="1:11" hidden="1">
      <c r="A1144" s="1" t="s">
        <v>18421</v>
      </c>
      <c r="B1144" s="1" t="s">
        <v>18483</v>
      </c>
      <c r="C1144" s="48" t="str">
        <f t="shared" si="34"/>
        <v>אפ אלקנה</v>
      </c>
      <c r="D1144" s="1" t="s">
        <v>18482</v>
      </c>
      <c r="E1144" s="1"/>
      <c r="F1144" s="2">
        <v>15</v>
      </c>
      <c r="G1144" s="2">
        <f>INDEX(תוצאות_בחירות,MATCH(C1144,siot!$F$3:$F$1887,0),27)</f>
        <v>3</v>
      </c>
      <c r="H1144" s="2" t="b">
        <f t="shared" si="35"/>
        <v>0</v>
      </c>
      <c r="I1144" s="1" t="s">
        <v>2</v>
      </c>
      <c r="J1144" s="1" t="s">
        <v>18481</v>
      </c>
      <c r="K1144" s="1"/>
    </row>
    <row r="1145" spans="1:11" hidden="1">
      <c r="A1145" s="1" t="s">
        <v>18421</v>
      </c>
      <c r="B1145" s="1" t="s">
        <v>18470</v>
      </c>
      <c r="C1145" s="48" t="str">
        <f t="shared" si="34"/>
        <v>אץ אלקנה</v>
      </c>
      <c r="D1145" s="1" t="s">
        <v>18469</v>
      </c>
      <c r="E1145" s="1" t="s">
        <v>18</v>
      </c>
      <c r="F1145" s="2" t="s">
        <v>19548</v>
      </c>
      <c r="G1145" s="2">
        <f>INDEX(תוצאות_בחירות,MATCH(C1145,siot!$F$3:$F$1887,0),27)</f>
        <v>1</v>
      </c>
      <c r="H1145" s="2" t="b">
        <f t="shared" si="35"/>
        <v>0</v>
      </c>
      <c r="I1145" s="1"/>
      <c r="J1145" s="1"/>
      <c r="K1145" s="1"/>
    </row>
    <row r="1146" spans="1:11">
      <c r="A1146" s="1" t="s">
        <v>18421</v>
      </c>
      <c r="B1146" s="1" t="s">
        <v>18470</v>
      </c>
      <c r="C1146" s="48" t="str">
        <f t="shared" si="34"/>
        <v>אץ אלקנה</v>
      </c>
      <c r="D1146" s="1" t="s">
        <v>18469</v>
      </c>
      <c r="E1146" s="1" t="s">
        <v>17</v>
      </c>
      <c r="F1146" s="2">
        <v>1</v>
      </c>
      <c r="G1146" s="2">
        <f>INDEX(תוצאות_בחירות,MATCH(C1146,siot!$F$3:$F$1887,0),27)</f>
        <v>1</v>
      </c>
      <c r="H1146" s="2" t="b">
        <f t="shared" si="35"/>
        <v>1</v>
      </c>
      <c r="I1146" s="1" t="s">
        <v>2</v>
      </c>
      <c r="J1146" s="1" t="s">
        <v>18480</v>
      </c>
      <c r="K1146" s="1"/>
    </row>
    <row r="1147" spans="1:11" hidden="1">
      <c r="A1147" s="1" t="s">
        <v>18421</v>
      </c>
      <c r="B1147" s="1" t="s">
        <v>18470</v>
      </c>
      <c r="C1147" s="48" t="str">
        <f t="shared" si="34"/>
        <v>אץ אלקנה</v>
      </c>
      <c r="D1147" s="1" t="s">
        <v>18469</v>
      </c>
      <c r="E1147" s="1"/>
      <c r="F1147" s="2">
        <v>2</v>
      </c>
      <c r="G1147" s="2">
        <f>INDEX(תוצאות_בחירות,MATCH(C1147,siot!$F$3:$F$1887,0),27)</f>
        <v>1</v>
      </c>
      <c r="H1147" s="2" t="b">
        <f t="shared" si="35"/>
        <v>0</v>
      </c>
      <c r="I1147" s="1" t="s">
        <v>2</v>
      </c>
      <c r="J1147" s="1" t="s">
        <v>18479</v>
      </c>
      <c r="K1147" s="1"/>
    </row>
    <row r="1148" spans="1:11" hidden="1">
      <c r="A1148" s="1" t="s">
        <v>18421</v>
      </c>
      <c r="B1148" s="1" t="s">
        <v>18470</v>
      </c>
      <c r="C1148" s="48" t="str">
        <f t="shared" si="34"/>
        <v>אץ אלקנה</v>
      </c>
      <c r="D1148" s="1" t="s">
        <v>18469</v>
      </c>
      <c r="E1148" s="1"/>
      <c r="F1148" s="2">
        <v>3</v>
      </c>
      <c r="G1148" s="2">
        <f>INDEX(תוצאות_בחירות,MATCH(C1148,siot!$F$3:$F$1887,0),27)</f>
        <v>1</v>
      </c>
      <c r="H1148" s="2" t="b">
        <f t="shared" si="35"/>
        <v>0</v>
      </c>
      <c r="I1148" s="1" t="s">
        <v>2</v>
      </c>
      <c r="J1148" s="1" t="s">
        <v>18478</v>
      </c>
      <c r="K1148" s="1"/>
    </row>
    <row r="1149" spans="1:11" hidden="1">
      <c r="A1149" s="1" t="s">
        <v>18421</v>
      </c>
      <c r="B1149" s="1" t="s">
        <v>18470</v>
      </c>
      <c r="C1149" s="48" t="str">
        <f t="shared" si="34"/>
        <v>אץ אלקנה</v>
      </c>
      <c r="D1149" s="1" t="s">
        <v>18469</v>
      </c>
      <c r="E1149" s="1"/>
      <c r="F1149" s="2">
        <v>4</v>
      </c>
      <c r="G1149" s="2">
        <f>INDEX(תוצאות_בחירות,MATCH(C1149,siot!$F$3:$F$1887,0),27)</f>
        <v>1</v>
      </c>
      <c r="H1149" s="2" t="b">
        <f t="shared" si="35"/>
        <v>0</v>
      </c>
      <c r="I1149" s="1" t="s">
        <v>2</v>
      </c>
      <c r="J1149" s="1" t="s">
        <v>18477</v>
      </c>
      <c r="K1149" s="1"/>
    </row>
    <row r="1150" spans="1:11" hidden="1">
      <c r="A1150" s="1" t="s">
        <v>18421</v>
      </c>
      <c r="B1150" s="1" t="s">
        <v>18470</v>
      </c>
      <c r="C1150" s="48" t="str">
        <f t="shared" si="34"/>
        <v>אץ אלקנה</v>
      </c>
      <c r="D1150" s="1" t="s">
        <v>18469</v>
      </c>
      <c r="E1150" s="1"/>
      <c r="F1150" s="2">
        <v>5</v>
      </c>
      <c r="G1150" s="2">
        <f>INDEX(תוצאות_בחירות,MATCH(C1150,siot!$F$3:$F$1887,0),27)</f>
        <v>1</v>
      </c>
      <c r="H1150" s="2" t="b">
        <f t="shared" si="35"/>
        <v>0</v>
      </c>
      <c r="I1150" s="1" t="s">
        <v>2</v>
      </c>
      <c r="J1150" s="1" t="s">
        <v>18476</v>
      </c>
      <c r="K1150" s="1"/>
    </row>
    <row r="1151" spans="1:11" hidden="1">
      <c r="A1151" s="1" t="s">
        <v>18421</v>
      </c>
      <c r="B1151" s="1" t="s">
        <v>18470</v>
      </c>
      <c r="C1151" s="48" t="str">
        <f t="shared" si="34"/>
        <v>אץ אלקנה</v>
      </c>
      <c r="D1151" s="1" t="s">
        <v>18469</v>
      </c>
      <c r="E1151" s="1"/>
      <c r="F1151" s="2">
        <v>6</v>
      </c>
      <c r="G1151" s="2">
        <f>INDEX(תוצאות_בחירות,MATCH(C1151,siot!$F$3:$F$1887,0),27)</f>
        <v>1</v>
      </c>
      <c r="H1151" s="2" t="b">
        <f t="shared" si="35"/>
        <v>0</v>
      </c>
      <c r="I1151" s="1" t="s">
        <v>2</v>
      </c>
      <c r="J1151" s="1" t="s">
        <v>18475</v>
      </c>
      <c r="K1151" s="1"/>
    </row>
    <row r="1152" spans="1:11" hidden="1">
      <c r="A1152" s="1" t="s">
        <v>18421</v>
      </c>
      <c r="B1152" s="1" t="s">
        <v>18470</v>
      </c>
      <c r="C1152" s="48" t="str">
        <f t="shared" si="34"/>
        <v>אץ אלקנה</v>
      </c>
      <c r="D1152" s="1" t="s">
        <v>18469</v>
      </c>
      <c r="E1152" s="1"/>
      <c r="F1152" s="2">
        <v>7</v>
      </c>
      <c r="G1152" s="2">
        <f>INDEX(תוצאות_בחירות,MATCH(C1152,siot!$F$3:$F$1887,0),27)</f>
        <v>1</v>
      </c>
      <c r="H1152" s="2" t="b">
        <f t="shared" si="35"/>
        <v>0</v>
      </c>
      <c r="I1152" s="1" t="s">
        <v>2</v>
      </c>
      <c r="J1152" s="1" t="s">
        <v>18474</v>
      </c>
      <c r="K1152" s="1"/>
    </row>
    <row r="1153" spans="1:11" hidden="1">
      <c r="A1153" s="1" t="s">
        <v>18421</v>
      </c>
      <c r="B1153" s="1" t="s">
        <v>18470</v>
      </c>
      <c r="C1153" s="48" t="str">
        <f t="shared" si="34"/>
        <v>אץ אלקנה</v>
      </c>
      <c r="D1153" s="1" t="s">
        <v>18469</v>
      </c>
      <c r="E1153" s="1"/>
      <c r="F1153" s="2">
        <v>8</v>
      </c>
      <c r="G1153" s="2">
        <f>INDEX(תוצאות_בחירות,MATCH(C1153,siot!$F$3:$F$1887,0),27)</f>
        <v>1</v>
      </c>
      <c r="H1153" s="2" t="b">
        <f t="shared" si="35"/>
        <v>0</v>
      </c>
      <c r="I1153" s="1" t="s">
        <v>2</v>
      </c>
      <c r="J1153" s="1" t="s">
        <v>18473</v>
      </c>
      <c r="K1153" s="1"/>
    </row>
    <row r="1154" spans="1:11" hidden="1">
      <c r="A1154" s="1" t="s">
        <v>18421</v>
      </c>
      <c r="B1154" s="1" t="s">
        <v>18470</v>
      </c>
      <c r="C1154" s="48" t="str">
        <f t="shared" si="34"/>
        <v>אץ אלקנה</v>
      </c>
      <c r="D1154" s="1" t="s">
        <v>18469</v>
      </c>
      <c r="E1154" s="1"/>
      <c r="F1154" s="2">
        <v>9</v>
      </c>
      <c r="G1154" s="2">
        <f>INDEX(תוצאות_בחירות,MATCH(C1154,siot!$F$3:$F$1887,0),27)</f>
        <v>1</v>
      </c>
      <c r="H1154" s="2" t="b">
        <f t="shared" si="35"/>
        <v>0</v>
      </c>
      <c r="I1154" s="1" t="s">
        <v>2</v>
      </c>
      <c r="J1154" s="1" t="s">
        <v>18472</v>
      </c>
      <c r="K1154" s="1"/>
    </row>
    <row r="1155" spans="1:11" hidden="1">
      <c r="A1155" s="1" t="s">
        <v>18421</v>
      </c>
      <c r="B1155" s="1" t="s">
        <v>18470</v>
      </c>
      <c r="C1155" s="48" t="str">
        <f t="shared" si="34"/>
        <v>אץ אלקנה</v>
      </c>
      <c r="D1155" s="1" t="s">
        <v>18469</v>
      </c>
      <c r="E1155" s="1"/>
      <c r="F1155" s="2">
        <v>10</v>
      </c>
      <c r="G1155" s="2">
        <f>INDEX(תוצאות_בחירות,MATCH(C1155,siot!$F$3:$F$1887,0),27)</f>
        <v>1</v>
      </c>
      <c r="H1155" s="2" t="b">
        <f t="shared" si="35"/>
        <v>0</v>
      </c>
      <c r="I1155" s="1" t="s">
        <v>2</v>
      </c>
      <c r="J1155" s="1" t="s">
        <v>18471</v>
      </c>
      <c r="K1155" s="1"/>
    </row>
    <row r="1156" spans="1:11" hidden="1">
      <c r="A1156" s="1" t="s">
        <v>18421</v>
      </c>
      <c r="B1156" s="1" t="s">
        <v>18470</v>
      </c>
      <c r="C1156" s="48" t="str">
        <f t="shared" ref="C1156:C1219" si="36">B1156&amp;" "&amp;A1156</f>
        <v>אץ אלקנה</v>
      </c>
      <c r="D1156" s="1" t="s">
        <v>18469</v>
      </c>
      <c r="E1156" s="1"/>
      <c r="F1156" s="2">
        <v>11</v>
      </c>
      <c r="G1156" s="2">
        <f>INDEX(תוצאות_בחירות,MATCH(C1156,siot!$F$3:$F$1887,0),27)</f>
        <v>1</v>
      </c>
      <c r="H1156" s="2" t="b">
        <f t="shared" ref="H1156:H1219" si="37">IF(OR(F1156&lt;G1156,G1156=F1156),TRUE,FALSE)</f>
        <v>0</v>
      </c>
      <c r="I1156" s="1" t="s">
        <v>2</v>
      </c>
      <c r="J1156" s="1" t="s">
        <v>18468</v>
      </c>
      <c r="K1156" s="1"/>
    </row>
    <row r="1157" spans="1:11" hidden="1">
      <c r="A1157" s="1" t="s">
        <v>18421</v>
      </c>
      <c r="B1157" s="1" t="s">
        <v>553</v>
      </c>
      <c r="C1157" s="48" t="str">
        <f t="shared" si="36"/>
        <v>חי אלקנה</v>
      </c>
      <c r="D1157" s="1" t="s">
        <v>18458</v>
      </c>
      <c r="E1157" s="1" t="s">
        <v>3</v>
      </c>
      <c r="F1157" s="2" t="s">
        <v>19548</v>
      </c>
      <c r="G1157" s="2">
        <f>INDEX(תוצאות_בחירות,MATCH(C1157,siot!$F$3:$F$1887,0),27)</f>
        <v>1</v>
      </c>
      <c r="H1157" s="2" t="b">
        <f t="shared" si="37"/>
        <v>0</v>
      </c>
      <c r="I1157" s="1"/>
      <c r="J1157" s="1"/>
      <c r="K1157" s="1"/>
    </row>
    <row r="1158" spans="1:11">
      <c r="A1158" s="1" t="s">
        <v>18421</v>
      </c>
      <c r="B1158" s="1" t="s">
        <v>553</v>
      </c>
      <c r="C1158" s="48" t="str">
        <f t="shared" si="36"/>
        <v>חי אלקנה</v>
      </c>
      <c r="D1158" s="1" t="s">
        <v>18458</v>
      </c>
      <c r="E1158" s="1"/>
      <c r="F1158" s="2">
        <v>1</v>
      </c>
      <c r="G1158" s="2">
        <f>INDEX(תוצאות_בחירות,MATCH(C1158,siot!$F$3:$F$1887,0),27)</f>
        <v>1</v>
      </c>
      <c r="H1158" s="2" t="b">
        <f t="shared" si="37"/>
        <v>1</v>
      </c>
      <c r="I1158" s="1" t="s">
        <v>2</v>
      </c>
      <c r="J1158" s="1" t="s">
        <v>18467</v>
      </c>
      <c r="K1158" s="1"/>
    </row>
    <row r="1159" spans="1:11" hidden="1">
      <c r="A1159" s="1" t="s">
        <v>18421</v>
      </c>
      <c r="B1159" s="1" t="s">
        <v>553</v>
      </c>
      <c r="C1159" s="48" t="str">
        <f t="shared" si="36"/>
        <v>חי אלקנה</v>
      </c>
      <c r="D1159" s="1" t="s">
        <v>18458</v>
      </c>
      <c r="E1159" s="1"/>
      <c r="F1159" s="2">
        <v>2</v>
      </c>
      <c r="G1159" s="2">
        <f>INDEX(תוצאות_בחירות,MATCH(C1159,siot!$F$3:$F$1887,0),27)</f>
        <v>1</v>
      </c>
      <c r="H1159" s="2" t="b">
        <f t="shared" si="37"/>
        <v>0</v>
      </c>
      <c r="I1159" s="1" t="s">
        <v>2</v>
      </c>
      <c r="J1159" s="1" t="s">
        <v>18466</v>
      </c>
      <c r="K1159" s="1"/>
    </row>
    <row r="1160" spans="1:11" hidden="1">
      <c r="A1160" s="1" t="s">
        <v>18421</v>
      </c>
      <c r="B1160" s="1" t="s">
        <v>553</v>
      </c>
      <c r="C1160" s="48" t="str">
        <f t="shared" si="36"/>
        <v>חי אלקנה</v>
      </c>
      <c r="D1160" s="1" t="s">
        <v>18458</v>
      </c>
      <c r="E1160" s="1"/>
      <c r="F1160" s="2">
        <v>3</v>
      </c>
      <c r="G1160" s="2">
        <f>INDEX(תוצאות_בחירות,MATCH(C1160,siot!$F$3:$F$1887,0),27)</f>
        <v>1</v>
      </c>
      <c r="H1160" s="2" t="b">
        <f t="shared" si="37"/>
        <v>0</v>
      </c>
      <c r="I1160" s="1" t="s">
        <v>2</v>
      </c>
      <c r="J1160" s="1" t="s">
        <v>18465</v>
      </c>
      <c r="K1160" s="1"/>
    </row>
    <row r="1161" spans="1:11" hidden="1">
      <c r="A1161" s="1" t="s">
        <v>18421</v>
      </c>
      <c r="B1161" s="1" t="s">
        <v>553</v>
      </c>
      <c r="C1161" s="48" t="str">
        <f t="shared" si="36"/>
        <v>חי אלקנה</v>
      </c>
      <c r="D1161" s="1" t="s">
        <v>18458</v>
      </c>
      <c r="E1161" s="1"/>
      <c r="F1161" s="2">
        <v>4</v>
      </c>
      <c r="G1161" s="2">
        <f>INDEX(תוצאות_בחירות,MATCH(C1161,siot!$F$3:$F$1887,0),27)</f>
        <v>1</v>
      </c>
      <c r="H1161" s="2" t="b">
        <f t="shared" si="37"/>
        <v>0</v>
      </c>
      <c r="I1161" s="1" t="s">
        <v>2</v>
      </c>
      <c r="J1161" s="1" t="s">
        <v>18464</v>
      </c>
      <c r="K1161" s="1"/>
    </row>
    <row r="1162" spans="1:11" hidden="1">
      <c r="A1162" s="1" t="s">
        <v>18421</v>
      </c>
      <c r="B1162" s="1" t="s">
        <v>553</v>
      </c>
      <c r="C1162" s="48" t="str">
        <f t="shared" si="36"/>
        <v>חי אלקנה</v>
      </c>
      <c r="D1162" s="1" t="s">
        <v>18458</v>
      </c>
      <c r="E1162" s="1"/>
      <c r="F1162" s="2">
        <v>5</v>
      </c>
      <c r="G1162" s="2">
        <f>INDEX(תוצאות_בחירות,MATCH(C1162,siot!$F$3:$F$1887,0),27)</f>
        <v>1</v>
      </c>
      <c r="H1162" s="2" t="b">
        <f t="shared" si="37"/>
        <v>0</v>
      </c>
      <c r="I1162" s="1" t="s">
        <v>2</v>
      </c>
      <c r="J1162" s="1" t="s">
        <v>18463</v>
      </c>
      <c r="K1162" s="1"/>
    </row>
    <row r="1163" spans="1:11" hidden="1">
      <c r="A1163" s="1" t="s">
        <v>18421</v>
      </c>
      <c r="B1163" s="1" t="s">
        <v>553</v>
      </c>
      <c r="C1163" s="48" t="str">
        <f t="shared" si="36"/>
        <v>חי אלקנה</v>
      </c>
      <c r="D1163" s="1" t="s">
        <v>18458</v>
      </c>
      <c r="E1163" s="1"/>
      <c r="F1163" s="2">
        <v>6</v>
      </c>
      <c r="G1163" s="2">
        <f>INDEX(תוצאות_בחירות,MATCH(C1163,siot!$F$3:$F$1887,0),27)</f>
        <v>1</v>
      </c>
      <c r="H1163" s="2" t="b">
        <f t="shared" si="37"/>
        <v>0</v>
      </c>
      <c r="I1163" s="1" t="s">
        <v>2</v>
      </c>
      <c r="J1163" s="1" t="s">
        <v>18462</v>
      </c>
      <c r="K1163" s="1"/>
    </row>
    <row r="1164" spans="1:11" hidden="1">
      <c r="A1164" s="1" t="s">
        <v>18421</v>
      </c>
      <c r="B1164" s="1" t="s">
        <v>553</v>
      </c>
      <c r="C1164" s="48" t="str">
        <f t="shared" si="36"/>
        <v>חי אלקנה</v>
      </c>
      <c r="D1164" s="1" t="s">
        <v>18458</v>
      </c>
      <c r="E1164" s="1"/>
      <c r="F1164" s="2">
        <v>7</v>
      </c>
      <c r="G1164" s="2">
        <f>INDEX(תוצאות_בחירות,MATCH(C1164,siot!$F$3:$F$1887,0),27)</f>
        <v>1</v>
      </c>
      <c r="H1164" s="2" t="b">
        <f t="shared" si="37"/>
        <v>0</v>
      </c>
      <c r="I1164" s="1" t="s">
        <v>2</v>
      </c>
      <c r="J1164" s="1" t="s">
        <v>18461</v>
      </c>
      <c r="K1164" s="1"/>
    </row>
    <row r="1165" spans="1:11" hidden="1">
      <c r="A1165" s="1" t="s">
        <v>18421</v>
      </c>
      <c r="B1165" s="1" t="s">
        <v>553</v>
      </c>
      <c r="C1165" s="48" t="str">
        <f t="shared" si="36"/>
        <v>חי אלקנה</v>
      </c>
      <c r="D1165" s="1" t="s">
        <v>18458</v>
      </c>
      <c r="E1165" s="1"/>
      <c r="F1165" s="2">
        <v>8</v>
      </c>
      <c r="G1165" s="2">
        <f>INDEX(תוצאות_בחירות,MATCH(C1165,siot!$F$3:$F$1887,0),27)</f>
        <v>1</v>
      </c>
      <c r="H1165" s="2" t="b">
        <f t="shared" si="37"/>
        <v>0</v>
      </c>
      <c r="I1165" s="1" t="s">
        <v>2</v>
      </c>
      <c r="J1165" s="1" t="s">
        <v>18460</v>
      </c>
      <c r="K1165" s="1"/>
    </row>
    <row r="1166" spans="1:11" hidden="1">
      <c r="A1166" s="1" t="s">
        <v>18421</v>
      </c>
      <c r="B1166" s="1" t="s">
        <v>553</v>
      </c>
      <c r="C1166" s="48" t="str">
        <f t="shared" si="36"/>
        <v>חי אלקנה</v>
      </c>
      <c r="D1166" s="1" t="s">
        <v>18458</v>
      </c>
      <c r="E1166" s="1"/>
      <c r="F1166" s="2">
        <v>9</v>
      </c>
      <c r="G1166" s="2">
        <f>INDEX(תוצאות_בחירות,MATCH(C1166,siot!$F$3:$F$1887,0),27)</f>
        <v>1</v>
      </c>
      <c r="H1166" s="2" t="b">
        <f t="shared" si="37"/>
        <v>0</v>
      </c>
      <c r="I1166" s="1" t="s">
        <v>2</v>
      </c>
      <c r="J1166" s="1" t="s">
        <v>18459</v>
      </c>
      <c r="K1166" s="1"/>
    </row>
    <row r="1167" spans="1:11" hidden="1">
      <c r="A1167" s="1" t="s">
        <v>18421</v>
      </c>
      <c r="B1167" s="1" t="s">
        <v>553</v>
      </c>
      <c r="C1167" s="48" t="str">
        <f t="shared" si="36"/>
        <v>חי אלקנה</v>
      </c>
      <c r="D1167" s="1" t="s">
        <v>18458</v>
      </c>
      <c r="E1167" s="1"/>
      <c r="F1167" s="2">
        <v>10</v>
      </c>
      <c r="G1167" s="2">
        <f>INDEX(תוצאות_בחירות,MATCH(C1167,siot!$F$3:$F$1887,0),27)</f>
        <v>1</v>
      </c>
      <c r="H1167" s="2" t="b">
        <f t="shared" si="37"/>
        <v>0</v>
      </c>
      <c r="I1167" s="1" t="s">
        <v>2</v>
      </c>
      <c r="J1167" s="1" t="s">
        <v>18457</v>
      </c>
      <c r="K1167" s="1"/>
    </row>
    <row r="1168" spans="1:11" hidden="1">
      <c r="A1168" s="1" t="s">
        <v>18421</v>
      </c>
      <c r="B1168" s="1" t="s">
        <v>1007</v>
      </c>
      <c r="C1168" s="48" t="str">
        <f t="shared" si="36"/>
        <v>טב אלקנה</v>
      </c>
      <c r="D1168" s="1" t="s">
        <v>18448</v>
      </c>
      <c r="E1168" s="1" t="s">
        <v>18</v>
      </c>
      <c r="F1168" s="2" t="s">
        <v>19548</v>
      </c>
      <c r="G1168" s="2">
        <f>INDEX(תוצאות_בחירות,MATCH(C1168,siot!$F$3:$F$1887,0),27)</f>
        <v>0</v>
      </c>
      <c r="H1168" s="2" t="b">
        <f t="shared" si="37"/>
        <v>0</v>
      </c>
      <c r="I1168" s="1"/>
      <c r="J1168" s="1"/>
      <c r="K1168" s="1"/>
    </row>
    <row r="1169" spans="1:11" hidden="1">
      <c r="A1169" s="1" t="s">
        <v>18421</v>
      </c>
      <c r="B1169" s="1" t="s">
        <v>1007</v>
      </c>
      <c r="C1169" s="48" t="str">
        <f t="shared" si="36"/>
        <v>טב אלקנה</v>
      </c>
      <c r="D1169" s="1" t="s">
        <v>18448</v>
      </c>
      <c r="E1169" s="1" t="s">
        <v>17</v>
      </c>
      <c r="F1169" s="2">
        <v>1</v>
      </c>
      <c r="G1169" s="2">
        <f>INDEX(תוצאות_בחירות,MATCH(C1169,siot!$F$3:$F$1887,0),27)</f>
        <v>0</v>
      </c>
      <c r="H1169" s="2" t="b">
        <f t="shared" si="37"/>
        <v>0</v>
      </c>
      <c r="I1169" s="1" t="s">
        <v>2</v>
      </c>
      <c r="J1169" s="1" t="s">
        <v>18456</v>
      </c>
      <c r="K1169" s="1"/>
    </row>
    <row r="1170" spans="1:11" hidden="1">
      <c r="A1170" s="1" t="s">
        <v>18421</v>
      </c>
      <c r="B1170" s="1" t="s">
        <v>1007</v>
      </c>
      <c r="C1170" s="48" t="str">
        <f t="shared" si="36"/>
        <v>טב אלקנה</v>
      </c>
      <c r="D1170" s="1" t="s">
        <v>18448</v>
      </c>
      <c r="E1170" s="1"/>
      <c r="F1170" s="2">
        <v>2</v>
      </c>
      <c r="G1170" s="2">
        <f>INDEX(תוצאות_בחירות,MATCH(C1170,siot!$F$3:$F$1887,0),27)</f>
        <v>0</v>
      </c>
      <c r="H1170" s="2" t="b">
        <f t="shared" si="37"/>
        <v>0</v>
      </c>
      <c r="I1170" s="1" t="s">
        <v>2</v>
      </c>
      <c r="J1170" s="1" t="s">
        <v>18455</v>
      </c>
      <c r="K1170" s="1"/>
    </row>
    <row r="1171" spans="1:11" hidden="1">
      <c r="A1171" s="1" t="s">
        <v>18421</v>
      </c>
      <c r="B1171" s="1" t="s">
        <v>1007</v>
      </c>
      <c r="C1171" s="48" t="str">
        <f t="shared" si="36"/>
        <v>טב אלקנה</v>
      </c>
      <c r="D1171" s="1" t="s">
        <v>18448</v>
      </c>
      <c r="E1171" s="1"/>
      <c r="F1171" s="2">
        <v>3</v>
      </c>
      <c r="G1171" s="2">
        <f>INDEX(תוצאות_בחירות,MATCH(C1171,siot!$F$3:$F$1887,0),27)</f>
        <v>0</v>
      </c>
      <c r="H1171" s="2" t="b">
        <f t="shared" si="37"/>
        <v>0</v>
      </c>
      <c r="I1171" s="1" t="s">
        <v>2</v>
      </c>
      <c r="J1171" s="1" t="s">
        <v>18454</v>
      </c>
      <c r="K1171" s="1"/>
    </row>
    <row r="1172" spans="1:11" hidden="1">
      <c r="A1172" s="1" t="s">
        <v>18421</v>
      </c>
      <c r="B1172" s="1" t="s">
        <v>1007</v>
      </c>
      <c r="C1172" s="48" t="str">
        <f t="shared" si="36"/>
        <v>טב אלקנה</v>
      </c>
      <c r="D1172" s="1" t="s">
        <v>18448</v>
      </c>
      <c r="E1172" s="1"/>
      <c r="F1172" s="2">
        <v>4</v>
      </c>
      <c r="G1172" s="2">
        <f>INDEX(תוצאות_בחירות,MATCH(C1172,siot!$F$3:$F$1887,0),27)</f>
        <v>0</v>
      </c>
      <c r="H1172" s="2" t="b">
        <f t="shared" si="37"/>
        <v>0</v>
      </c>
      <c r="I1172" s="1" t="s">
        <v>2</v>
      </c>
      <c r="J1172" s="1" t="s">
        <v>18453</v>
      </c>
      <c r="K1172" s="1"/>
    </row>
    <row r="1173" spans="1:11" hidden="1">
      <c r="A1173" s="1" t="s">
        <v>18421</v>
      </c>
      <c r="B1173" s="1" t="s">
        <v>1007</v>
      </c>
      <c r="C1173" s="48" t="str">
        <f t="shared" si="36"/>
        <v>טב אלקנה</v>
      </c>
      <c r="D1173" s="1" t="s">
        <v>18448</v>
      </c>
      <c r="E1173" s="1"/>
      <c r="F1173" s="2">
        <v>5</v>
      </c>
      <c r="G1173" s="2">
        <f>INDEX(תוצאות_בחירות,MATCH(C1173,siot!$F$3:$F$1887,0),27)</f>
        <v>0</v>
      </c>
      <c r="H1173" s="2" t="b">
        <f t="shared" si="37"/>
        <v>0</v>
      </c>
      <c r="I1173" s="1" t="s">
        <v>2</v>
      </c>
      <c r="J1173" s="1" t="s">
        <v>18452</v>
      </c>
      <c r="K1173" s="1"/>
    </row>
    <row r="1174" spans="1:11" hidden="1">
      <c r="A1174" s="1" t="s">
        <v>18421</v>
      </c>
      <c r="B1174" s="1" t="s">
        <v>1007</v>
      </c>
      <c r="C1174" s="48" t="str">
        <f t="shared" si="36"/>
        <v>טב אלקנה</v>
      </c>
      <c r="D1174" s="1" t="s">
        <v>18448</v>
      </c>
      <c r="E1174" s="1"/>
      <c r="F1174" s="2">
        <v>6</v>
      </c>
      <c r="G1174" s="2">
        <f>INDEX(תוצאות_בחירות,MATCH(C1174,siot!$F$3:$F$1887,0),27)</f>
        <v>0</v>
      </c>
      <c r="H1174" s="2" t="b">
        <f t="shared" si="37"/>
        <v>0</v>
      </c>
      <c r="I1174" s="1" t="s">
        <v>2</v>
      </c>
      <c r="J1174" s="1" t="s">
        <v>18451</v>
      </c>
      <c r="K1174" s="1"/>
    </row>
    <row r="1175" spans="1:11" hidden="1">
      <c r="A1175" s="1" t="s">
        <v>18421</v>
      </c>
      <c r="B1175" s="1" t="s">
        <v>1007</v>
      </c>
      <c r="C1175" s="48" t="str">
        <f t="shared" si="36"/>
        <v>טב אלקנה</v>
      </c>
      <c r="D1175" s="1" t="s">
        <v>18448</v>
      </c>
      <c r="E1175" s="1"/>
      <c r="F1175" s="2">
        <v>7</v>
      </c>
      <c r="G1175" s="2">
        <f>INDEX(תוצאות_בחירות,MATCH(C1175,siot!$F$3:$F$1887,0),27)</f>
        <v>0</v>
      </c>
      <c r="H1175" s="2" t="b">
        <f t="shared" si="37"/>
        <v>0</v>
      </c>
      <c r="I1175" s="1" t="s">
        <v>2</v>
      </c>
      <c r="J1175" s="1" t="s">
        <v>18450</v>
      </c>
      <c r="K1175" s="1"/>
    </row>
    <row r="1176" spans="1:11" hidden="1">
      <c r="A1176" s="1" t="s">
        <v>18421</v>
      </c>
      <c r="B1176" s="1" t="s">
        <v>1007</v>
      </c>
      <c r="C1176" s="48" t="str">
        <f t="shared" si="36"/>
        <v>טב אלקנה</v>
      </c>
      <c r="D1176" s="1" t="s">
        <v>18448</v>
      </c>
      <c r="E1176" s="1"/>
      <c r="F1176" s="2">
        <v>8</v>
      </c>
      <c r="G1176" s="2">
        <f>INDEX(תוצאות_בחירות,MATCH(C1176,siot!$F$3:$F$1887,0),27)</f>
        <v>0</v>
      </c>
      <c r="H1176" s="2" t="b">
        <f t="shared" si="37"/>
        <v>0</v>
      </c>
      <c r="I1176" s="1" t="s">
        <v>2</v>
      </c>
      <c r="J1176" s="1" t="s">
        <v>18449</v>
      </c>
      <c r="K1176" s="1"/>
    </row>
    <row r="1177" spans="1:11" hidden="1">
      <c r="A1177" s="1" t="s">
        <v>18421</v>
      </c>
      <c r="B1177" s="1" t="s">
        <v>1007</v>
      </c>
      <c r="C1177" s="48" t="str">
        <f t="shared" si="36"/>
        <v>טב אלקנה</v>
      </c>
      <c r="D1177" s="1" t="s">
        <v>18448</v>
      </c>
      <c r="E1177" s="1"/>
      <c r="F1177" s="2">
        <v>9</v>
      </c>
      <c r="G1177" s="2">
        <f>INDEX(תוצאות_בחירות,MATCH(C1177,siot!$F$3:$F$1887,0),27)</f>
        <v>0</v>
      </c>
      <c r="H1177" s="2" t="b">
        <f t="shared" si="37"/>
        <v>0</v>
      </c>
      <c r="I1177" s="1" t="s">
        <v>2</v>
      </c>
      <c r="J1177" s="1" t="s">
        <v>18447</v>
      </c>
      <c r="K1177" s="1"/>
    </row>
    <row r="1178" spans="1:11" hidden="1">
      <c r="A1178" s="1" t="s">
        <v>18421</v>
      </c>
      <c r="B1178" s="1" t="s">
        <v>21</v>
      </c>
      <c r="C1178" s="48" t="str">
        <f t="shared" si="36"/>
        <v>ני אלקנה</v>
      </c>
      <c r="D1178" s="1" t="s">
        <v>18433</v>
      </c>
      <c r="E1178" s="1" t="s">
        <v>18</v>
      </c>
      <c r="F1178" s="2" t="s">
        <v>19548</v>
      </c>
      <c r="G1178" s="2">
        <f>INDEX(תוצאות_בחירות,MATCH(C1178,siot!$F$3:$F$1887,0),27)</f>
        <v>1</v>
      </c>
      <c r="H1178" s="2" t="b">
        <f t="shared" si="37"/>
        <v>0</v>
      </c>
      <c r="I1178" s="1"/>
      <c r="J1178" s="1"/>
      <c r="K1178" s="1"/>
    </row>
    <row r="1179" spans="1:11">
      <c r="A1179" s="1" t="s">
        <v>18421</v>
      </c>
      <c r="B1179" s="1" t="s">
        <v>21</v>
      </c>
      <c r="C1179" s="48" t="str">
        <f t="shared" si="36"/>
        <v>ני אלקנה</v>
      </c>
      <c r="D1179" s="1" t="s">
        <v>18433</v>
      </c>
      <c r="E1179" s="1" t="s">
        <v>17</v>
      </c>
      <c r="F1179" s="2">
        <v>1</v>
      </c>
      <c r="G1179" s="2">
        <f>INDEX(תוצאות_בחירות,MATCH(C1179,siot!$F$3:$F$1887,0),27)</f>
        <v>1</v>
      </c>
      <c r="H1179" s="2" t="b">
        <f t="shared" si="37"/>
        <v>1</v>
      </c>
      <c r="I1179" s="1" t="s">
        <v>2</v>
      </c>
      <c r="J1179" s="1" t="s">
        <v>18446</v>
      </c>
      <c r="K1179" s="1"/>
    </row>
    <row r="1180" spans="1:11" hidden="1">
      <c r="A1180" s="1" t="s">
        <v>18421</v>
      </c>
      <c r="B1180" s="1" t="s">
        <v>21</v>
      </c>
      <c r="C1180" s="48" t="str">
        <f t="shared" si="36"/>
        <v>ני אלקנה</v>
      </c>
      <c r="D1180" s="1" t="s">
        <v>18433</v>
      </c>
      <c r="E1180" s="1"/>
      <c r="F1180" s="2">
        <v>2</v>
      </c>
      <c r="G1180" s="2">
        <f>INDEX(תוצאות_בחירות,MATCH(C1180,siot!$F$3:$F$1887,0),27)</f>
        <v>1</v>
      </c>
      <c r="H1180" s="2" t="b">
        <f t="shared" si="37"/>
        <v>0</v>
      </c>
      <c r="I1180" s="1" t="s">
        <v>2</v>
      </c>
      <c r="J1180" s="1" t="s">
        <v>18445</v>
      </c>
      <c r="K1180" s="1"/>
    </row>
    <row r="1181" spans="1:11" hidden="1">
      <c r="A1181" s="1" t="s">
        <v>18421</v>
      </c>
      <c r="B1181" s="1" t="s">
        <v>21</v>
      </c>
      <c r="C1181" s="48" t="str">
        <f t="shared" si="36"/>
        <v>ני אלקנה</v>
      </c>
      <c r="D1181" s="1" t="s">
        <v>18433</v>
      </c>
      <c r="E1181" s="1"/>
      <c r="F1181" s="2">
        <v>3</v>
      </c>
      <c r="G1181" s="2">
        <f>INDEX(תוצאות_בחירות,MATCH(C1181,siot!$F$3:$F$1887,0),27)</f>
        <v>1</v>
      </c>
      <c r="H1181" s="2" t="b">
        <f t="shared" si="37"/>
        <v>0</v>
      </c>
      <c r="I1181" s="1" t="s">
        <v>2</v>
      </c>
      <c r="J1181" s="1" t="s">
        <v>18444</v>
      </c>
      <c r="K1181" s="1"/>
    </row>
    <row r="1182" spans="1:11" hidden="1">
      <c r="A1182" s="1" t="s">
        <v>18421</v>
      </c>
      <c r="B1182" s="1" t="s">
        <v>21</v>
      </c>
      <c r="C1182" s="48" t="str">
        <f t="shared" si="36"/>
        <v>ני אלקנה</v>
      </c>
      <c r="D1182" s="1" t="s">
        <v>18433</v>
      </c>
      <c r="E1182" s="1"/>
      <c r="F1182" s="2">
        <v>4</v>
      </c>
      <c r="G1182" s="2">
        <f>INDEX(תוצאות_בחירות,MATCH(C1182,siot!$F$3:$F$1887,0),27)</f>
        <v>1</v>
      </c>
      <c r="H1182" s="2" t="b">
        <f t="shared" si="37"/>
        <v>0</v>
      </c>
      <c r="I1182" s="1" t="s">
        <v>2</v>
      </c>
      <c r="J1182" s="1" t="s">
        <v>18443</v>
      </c>
      <c r="K1182" s="1"/>
    </row>
    <row r="1183" spans="1:11" hidden="1">
      <c r="A1183" s="1" t="s">
        <v>18421</v>
      </c>
      <c r="B1183" s="1" t="s">
        <v>21</v>
      </c>
      <c r="C1183" s="48" t="str">
        <f t="shared" si="36"/>
        <v>ני אלקנה</v>
      </c>
      <c r="D1183" s="1" t="s">
        <v>18433</v>
      </c>
      <c r="E1183" s="1"/>
      <c r="F1183" s="2">
        <v>5</v>
      </c>
      <c r="G1183" s="2">
        <f>INDEX(תוצאות_בחירות,MATCH(C1183,siot!$F$3:$F$1887,0),27)</f>
        <v>1</v>
      </c>
      <c r="H1183" s="2" t="b">
        <f t="shared" si="37"/>
        <v>0</v>
      </c>
      <c r="I1183" s="1" t="s">
        <v>2</v>
      </c>
      <c r="J1183" s="1" t="s">
        <v>18442</v>
      </c>
      <c r="K1183" s="1"/>
    </row>
    <row r="1184" spans="1:11" hidden="1">
      <c r="A1184" s="1" t="s">
        <v>18421</v>
      </c>
      <c r="B1184" s="1" t="s">
        <v>21</v>
      </c>
      <c r="C1184" s="48" t="str">
        <f t="shared" si="36"/>
        <v>ני אלקנה</v>
      </c>
      <c r="D1184" s="1" t="s">
        <v>18433</v>
      </c>
      <c r="E1184" s="1"/>
      <c r="F1184" s="2">
        <v>6</v>
      </c>
      <c r="G1184" s="2">
        <f>INDEX(תוצאות_בחירות,MATCH(C1184,siot!$F$3:$F$1887,0),27)</f>
        <v>1</v>
      </c>
      <c r="H1184" s="2" t="b">
        <f t="shared" si="37"/>
        <v>0</v>
      </c>
      <c r="I1184" s="1" t="s">
        <v>2</v>
      </c>
      <c r="J1184" s="1" t="s">
        <v>18441</v>
      </c>
      <c r="K1184" s="1"/>
    </row>
    <row r="1185" spans="1:11" hidden="1">
      <c r="A1185" s="1" t="s">
        <v>18421</v>
      </c>
      <c r="B1185" s="1" t="s">
        <v>21</v>
      </c>
      <c r="C1185" s="48" t="str">
        <f t="shared" si="36"/>
        <v>ני אלקנה</v>
      </c>
      <c r="D1185" s="1" t="s">
        <v>18433</v>
      </c>
      <c r="E1185" s="1"/>
      <c r="F1185" s="2">
        <v>7</v>
      </c>
      <c r="G1185" s="2">
        <f>INDEX(תוצאות_בחירות,MATCH(C1185,siot!$F$3:$F$1887,0),27)</f>
        <v>1</v>
      </c>
      <c r="H1185" s="2" t="b">
        <f t="shared" si="37"/>
        <v>0</v>
      </c>
      <c r="I1185" s="1" t="s">
        <v>2</v>
      </c>
      <c r="J1185" s="1" t="s">
        <v>18440</v>
      </c>
      <c r="K1185" s="1"/>
    </row>
    <row r="1186" spans="1:11" hidden="1">
      <c r="A1186" s="1" t="s">
        <v>18421</v>
      </c>
      <c r="B1186" s="1" t="s">
        <v>21</v>
      </c>
      <c r="C1186" s="48" t="str">
        <f t="shared" si="36"/>
        <v>ני אלקנה</v>
      </c>
      <c r="D1186" s="1" t="s">
        <v>18433</v>
      </c>
      <c r="E1186" s="1"/>
      <c r="F1186" s="2">
        <v>8</v>
      </c>
      <c r="G1186" s="2">
        <f>INDEX(תוצאות_בחירות,MATCH(C1186,siot!$F$3:$F$1887,0),27)</f>
        <v>1</v>
      </c>
      <c r="H1186" s="2" t="b">
        <f t="shared" si="37"/>
        <v>0</v>
      </c>
      <c r="I1186" s="1" t="s">
        <v>2</v>
      </c>
      <c r="J1186" s="1" t="s">
        <v>18439</v>
      </c>
      <c r="K1186" s="1"/>
    </row>
    <row r="1187" spans="1:11" hidden="1">
      <c r="A1187" s="1" t="s">
        <v>18421</v>
      </c>
      <c r="B1187" s="1" t="s">
        <v>21</v>
      </c>
      <c r="C1187" s="48" t="str">
        <f t="shared" si="36"/>
        <v>ני אלקנה</v>
      </c>
      <c r="D1187" s="1" t="s">
        <v>18433</v>
      </c>
      <c r="E1187" s="1"/>
      <c r="F1187" s="2">
        <v>9</v>
      </c>
      <c r="G1187" s="2">
        <f>INDEX(תוצאות_בחירות,MATCH(C1187,siot!$F$3:$F$1887,0),27)</f>
        <v>1</v>
      </c>
      <c r="H1187" s="2" t="b">
        <f t="shared" si="37"/>
        <v>0</v>
      </c>
      <c r="I1187" s="1" t="s">
        <v>2</v>
      </c>
      <c r="J1187" s="1" t="s">
        <v>18438</v>
      </c>
      <c r="K1187" s="1"/>
    </row>
    <row r="1188" spans="1:11" hidden="1">
      <c r="A1188" s="1" t="s">
        <v>18421</v>
      </c>
      <c r="B1188" s="1" t="s">
        <v>21</v>
      </c>
      <c r="C1188" s="48" t="str">
        <f t="shared" si="36"/>
        <v>ני אלקנה</v>
      </c>
      <c r="D1188" s="1" t="s">
        <v>18433</v>
      </c>
      <c r="E1188" s="1"/>
      <c r="F1188" s="2">
        <v>10</v>
      </c>
      <c r="G1188" s="2">
        <f>INDEX(תוצאות_בחירות,MATCH(C1188,siot!$F$3:$F$1887,0),27)</f>
        <v>1</v>
      </c>
      <c r="H1188" s="2" t="b">
        <f t="shared" si="37"/>
        <v>0</v>
      </c>
      <c r="I1188" s="1" t="s">
        <v>2</v>
      </c>
      <c r="J1188" s="1" t="s">
        <v>18437</v>
      </c>
      <c r="K1188" s="1"/>
    </row>
    <row r="1189" spans="1:11" hidden="1">
      <c r="A1189" s="1" t="s">
        <v>18421</v>
      </c>
      <c r="B1189" s="1" t="s">
        <v>21</v>
      </c>
      <c r="C1189" s="48" t="str">
        <f t="shared" si="36"/>
        <v>ני אלקנה</v>
      </c>
      <c r="D1189" s="1" t="s">
        <v>18433</v>
      </c>
      <c r="E1189" s="1"/>
      <c r="F1189" s="2">
        <v>11</v>
      </c>
      <c r="G1189" s="2">
        <f>INDEX(תוצאות_בחירות,MATCH(C1189,siot!$F$3:$F$1887,0),27)</f>
        <v>1</v>
      </c>
      <c r="H1189" s="2" t="b">
        <f t="shared" si="37"/>
        <v>0</v>
      </c>
      <c r="I1189" s="1" t="s">
        <v>2</v>
      </c>
      <c r="J1189" s="1" t="s">
        <v>18436</v>
      </c>
      <c r="K1189" s="1"/>
    </row>
    <row r="1190" spans="1:11" hidden="1">
      <c r="A1190" s="1" t="s">
        <v>18421</v>
      </c>
      <c r="B1190" s="1" t="s">
        <v>21</v>
      </c>
      <c r="C1190" s="48" t="str">
        <f t="shared" si="36"/>
        <v>ני אלקנה</v>
      </c>
      <c r="D1190" s="1" t="s">
        <v>18433</v>
      </c>
      <c r="E1190" s="1"/>
      <c r="F1190" s="2">
        <v>12</v>
      </c>
      <c r="G1190" s="2">
        <f>INDEX(תוצאות_בחירות,MATCH(C1190,siot!$F$3:$F$1887,0),27)</f>
        <v>1</v>
      </c>
      <c r="H1190" s="2" t="b">
        <f t="shared" si="37"/>
        <v>0</v>
      </c>
      <c r="I1190" s="1" t="s">
        <v>2</v>
      </c>
      <c r="J1190" s="1" t="s">
        <v>18435</v>
      </c>
      <c r="K1190" s="1"/>
    </row>
    <row r="1191" spans="1:11" hidden="1">
      <c r="A1191" s="1" t="s">
        <v>18421</v>
      </c>
      <c r="B1191" s="1" t="s">
        <v>21</v>
      </c>
      <c r="C1191" s="48" t="str">
        <f t="shared" si="36"/>
        <v>ני אלקנה</v>
      </c>
      <c r="D1191" s="1" t="s">
        <v>18433</v>
      </c>
      <c r="E1191" s="1"/>
      <c r="F1191" s="2">
        <v>13</v>
      </c>
      <c r="G1191" s="2">
        <f>INDEX(תוצאות_בחירות,MATCH(C1191,siot!$F$3:$F$1887,0),27)</f>
        <v>1</v>
      </c>
      <c r="H1191" s="2" t="b">
        <f t="shared" si="37"/>
        <v>0</v>
      </c>
      <c r="I1191" s="1" t="s">
        <v>2</v>
      </c>
      <c r="J1191" s="1" t="s">
        <v>18434</v>
      </c>
      <c r="K1191" s="1"/>
    </row>
    <row r="1192" spans="1:11" hidden="1">
      <c r="A1192" s="1" t="s">
        <v>18421</v>
      </c>
      <c r="B1192" s="1" t="s">
        <v>21</v>
      </c>
      <c r="C1192" s="48" t="str">
        <f t="shared" si="36"/>
        <v>ני אלקנה</v>
      </c>
      <c r="D1192" s="1" t="s">
        <v>18433</v>
      </c>
      <c r="E1192" s="1"/>
      <c r="F1192" s="2">
        <v>14</v>
      </c>
      <c r="G1192" s="2">
        <f>INDEX(תוצאות_בחירות,MATCH(C1192,siot!$F$3:$F$1887,0),27)</f>
        <v>1</v>
      </c>
      <c r="H1192" s="2" t="b">
        <f t="shared" si="37"/>
        <v>0</v>
      </c>
      <c r="I1192" s="1" t="s">
        <v>2</v>
      </c>
      <c r="J1192" s="1" t="s">
        <v>18432</v>
      </c>
      <c r="K1192" s="1"/>
    </row>
    <row r="1193" spans="1:11" hidden="1">
      <c r="A1193" s="1" t="s">
        <v>18421</v>
      </c>
      <c r="B1193" s="1" t="s">
        <v>2150</v>
      </c>
      <c r="C1193" s="48" t="str">
        <f t="shared" si="36"/>
        <v>שי אלקנה</v>
      </c>
      <c r="D1193" s="1" t="s">
        <v>18420</v>
      </c>
      <c r="E1193" s="1" t="s">
        <v>18</v>
      </c>
      <c r="F1193" s="2" t="s">
        <v>19548</v>
      </c>
      <c r="G1193" s="2">
        <f>INDEX(תוצאות_בחירות,MATCH(C1193,siot!$F$3:$F$1887,0),27)</f>
        <v>1</v>
      </c>
      <c r="H1193" s="2" t="b">
        <f t="shared" si="37"/>
        <v>0</v>
      </c>
      <c r="I1193" s="1"/>
      <c r="J1193" s="1"/>
      <c r="K1193" s="1"/>
    </row>
    <row r="1194" spans="1:11">
      <c r="A1194" s="1" t="s">
        <v>18421</v>
      </c>
      <c r="B1194" s="1" t="s">
        <v>2150</v>
      </c>
      <c r="C1194" s="48" t="str">
        <f t="shared" si="36"/>
        <v>שי אלקנה</v>
      </c>
      <c r="D1194" s="1" t="s">
        <v>18420</v>
      </c>
      <c r="E1194" s="1" t="s">
        <v>17</v>
      </c>
      <c r="F1194" s="2">
        <v>1</v>
      </c>
      <c r="G1194" s="2">
        <f>INDEX(תוצאות_בחירות,MATCH(C1194,siot!$F$3:$F$1887,0),27)</f>
        <v>1</v>
      </c>
      <c r="H1194" s="2" t="b">
        <f t="shared" si="37"/>
        <v>1</v>
      </c>
      <c r="I1194" s="1" t="s">
        <v>2</v>
      </c>
      <c r="J1194" s="1" t="s">
        <v>6216</v>
      </c>
      <c r="K1194" s="1"/>
    </row>
    <row r="1195" spans="1:11" hidden="1">
      <c r="A1195" s="1" t="s">
        <v>18421</v>
      </c>
      <c r="B1195" s="1" t="s">
        <v>2150</v>
      </c>
      <c r="C1195" s="48" t="str">
        <f t="shared" si="36"/>
        <v>שי אלקנה</v>
      </c>
      <c r="D1195" s="1" t="s">
        <v>18420</v>
      </c>
      <c r="E1195" s="1"/>
      <c r="F1195" s="2">
        <v>2</v>
      </c>
      <c r="G1195" s="2">
        <f>INDEX(תוצאות_בחירות,MATCH(C1195,siot!$F$3:$F$1887,0),27)</f>
        <v>1</v>
      </c>
      <c r="H1195" s="2" t="b">
        <f t="shared" si="37"/>
        <v>0</v>
      </c>
      <c r="I1195" s="1" t="s">
        <v>2</v>
      </c>
      <c r="J1195" s="1" t="s">
        <v>18431</v>
      </c>
      <c r="K1195" s="1"/>
    </row>
    <row r="1196" spans="1:11" hidden="1">
      <c r="A1196" s="1" t="s">
        <v>18421</v>
      </c>
      <c r="B1196" s="1" t="s">
        <v>2150</v>
      </c>
      <c r="C1196" s="48" t="str">
        <f t="shared" si="36"/>
        <v>שי אלקנה</v>
      </c>
      <c r="D1196" s="1" t="s">
        <v>18420</v>
      </c>
      <c r="E1196" s="1"/>
      <c r="F1196" s="2">
        <v>3</v>
      </c>
      <c r="G1196" s="2">
        <f>INDEX(תוצאות_בחירות,MATCH(C1196,siot!$F$3:$F$1887,0),27)</f>
        <v>1</v>
      </c>
      <c r="H1196" s="2" t="b">
        <f t="shared" si="37"/>
        <v>0</v>
      </c>
      <c r="I1196" s="1" t="s">
        <v>2</v>
      </c>
      <c r="J1196" s="1" t="s">
        <v>18430</v>
      </c>
      <c r="K1196" s="1"/>
    </row>
    <row r="1197" spans="1:11" hidden="1">
      <c r="A1197" s="1" t="s">
        <v>18421</v>
      </c>
      <c r="B1197" s="1" t="s">
        <v>2150</v>
      </c>
      <c r="C1197" s="48" t="str">
        <f t="shared" si="36"/>
        <v>שי אלקנה</v>
      </c>
      <c r="D1197" s="1" t="s">
        <v>18420</v>
      </c>
      <c r="E1197" s="1"/>
      <c r="F1197" s="2">
        <v>4</v>
      </c>
      <c r="G1197" s="2">
        <f>INDEX(תוצאות_בחירות,MATCH(C1197,siot!$F$3:$F$1887,0),27)</f>
        <v>1</v>
      </c>
      <c r="H1197" s="2" t="b">
        <f t="shared" si="37"/>
        <v>0</v>
      </c>
      <c r="I1197" s="1" t="s">
        <v>2</v>
      </c>
      <c r="J1197" s="1" t="s">
        <v>18429</v>
      </c>
      <c r="K1197" s="1"/>
    </row>
    <row r="1198" spans="1:11" hidden="1">
      <c r="A1198" s="1" t="s">
        <v>18421</v>
      </c>
      <c r="B1198" s="1" t="s">
        <v>2150</v>
      </c>
      <c r="C1198" s="48" t="str">
        <f t="shared" si="36"/>
        <v>שי אלקנה</v>
      </c>
      <c r="D1198" s="1" t="s">
        <v>18420</v>
      </c>
      <c r="E1198" s="1"/>
      <c r="F1198" s="2">
        <v>5</v>
      </c>
      <c r="G1198" s="2">
        <f>INDEX(תוצאות_בחירות,MATCH(C1198,siot!$F$3:$F$1887,0),27)</f>
        <v>1</v>
      </c>
      <c r="H1198" s="2" t="b">
        <f t="shared" si="37"/>
        <v>0</v>
      </c>
      <c r="I1198" s="1" t="s">
        <v>2</v>
      </c>
      <c r="J1198" s="1" t="s">
        <v>18428</v>
      </c>
      <c r="K1198" s="1"/>
    </row>
    <row r="1199" spans="1:11" hidden="1">
      <c r="A1199" s="1" t="s">
        <v>18421</v>
      </c>
      <c r="B1199" s="1" t="s">
        <v>2150</v>
      </c>
      <c r="C1199" s="48" t="str">
        <f t="shared" si="36"/>
        <v>שי אלקנה</v>
      </c>
      <c r="D1199" s="1" t="s">
        <v>18420</v>
      </c>
      <c r="E1199" s="1"/>
      <c r="F1199" s="2">
        <v>6</v>
      </c>
      <c r="G1199" s="2">
        <f>INDEX(תוצאות_בחירות,MATCH(C1199,siot!$F$3:$F$1887,0),27)</f>
        <v>1</v>
      </c>
      <c r="H1199" s="2" t="b">
        <f t="shared" si="37"/>
        <v>0</v>
      </c>
      <c r="I1199" s="1" t="s">
        <v>2</v>
      </c>
      <c r="J1199" s="1" t="s">
        <v>18427</v>
      </c>
      <c r="K1199" s="1"/>
    </row>
    <row r="1200" spans="1:11" hidden="1">
      <c r="A1200" s="1" t="s">
        <v>18421</v>
      </c>
      <c r="B1200" s="1" t="s">
        <v>2150</v>
      </c>
      <c r="C1200" s="48" t="str">
        <f t="shared" si="36"/>
        <v>שי אלקנה</v>
      </c>
      <c r="D1200" s="1" t="s">
        <v>18420</v>
      </c>
      <c r="E1200" s="1"/>
      <c r="F1200" s="2">
        <v>7</v>
      </c>
      <c r="G1200" s="2">
        <f>INDEX(תוצאות_בחירות,MATCH(C1200,siot!$F$3:$F$1887,0),27)</f>
        <v>1</v>
      </c>
      <c r="H1200" s="2" t="b">
        <f t="shared" si="37"/>
        <v>0</v>
      </c>
      <c r="I1200" s="1" t="s">
        <v>2</v>
      </c>
      <c r="J1200" s="1" t="s">
        <v>18426</v>
      </c>
      <c r="K1200" s="1"/>
    </row>
    <row r="1201" spans="1:11" hidden="1">
      <c r="A1201" s="1" t="s">
        <v>18421</v>
      </c>
      <c r="B1201" s="1" t="s">
        <v>2150</v>
      </c>
      <c r="C1201" s="48" t="str">
        <f t="shared" si="36"/>
        <v>שי אלקנה</v>
      </c>
      <c r="D1201" s="1" t="s">
        <v>18420</v>
      </c>
      <c r="E1201" s="1"/>
      <c r="F1201" s="2">
        <v>8</v>
      </c>
      <c r="G1201" s="2">
        <f>INDEX(תוצאות_בחירות,MATCH(C1201,siot!$F$3:$F$1887,0),27)</f>
        <v>1</v>
      </c>
      <c r="H1201" s="2" t="b">
        <f t="shared" si="37"/>
        <v>0</v>
      </c>
      <c r="I1201" s="1" t="s">
        <v>2</v>
      </c>
      <c r="J1201" s="1" t="s">
        <v>18425</v>
      </c>
      <c r="K1201" s="1"/>
    </row>
    <row r="1202" spans="1:11" hidden="1">
      <c r="A1202" s="1" t="s">
        <v>18421</v>
      </c>
      <c r="B1202" s="1" t="s">
        <v>2150</v>
      </c>
      <c r="C1202" s="48" t="str">
        <f t="shared" si="36"/>
        <v>שי אלקנה</v>
      </c>
      <c r="D1202" s="1" t="s">
        <v>18420</v>
      </c>
      <c r="E1202" s="1"/>
      <c r="F1202" s="2">
        <v>9</v>
      </c>
      <c r="G1202" s="2">
        <f>INDEX(תוצאות_בחירות,MATCH(C1202,siot!$F$3:$F$1887,0),27)</f>
        <v>1</v>
      </c>
      <c r="H1202" s="2" t="b">
        <f t="shared" si="37"/>
        <v>0</v>
      </c>
      <c r="I1202" s="1" t="s">
        <v>2</v>
      </c>
      <c r="J1202" s="1" t="s">
        <v>18424</v>
      </c>
      <c r="K1202" s="1"/>
    </row>
    <row r="1203" spans="1:11" hidden="1">
      <c r="A1203" s="1" t="s">
        <v>18421</v>
      </c>
      <c r="B1203" s="1" t="s">
        <v>2150</v>
      </c>
      <c r="C1203" s="48" t="str">
        <f t="shared" si="36"/>
        <v>שי אלקנה</v>
      </c>
      <c r="D1203" s="1" t="s">
        <v>18420</v>
      </c>
      <c r="E1203" s="1"/>
      <c r="F1203" s="2">
        <v>10</v>
      </c>
      <c r="G1203" s="2">
        <f>INDEX(תוצאות_בחירות,MATCH(C1203,siot!$F$3:$F$1887,0),27)</f>
        <v>1</v>
      </c>
      <c r="H1203" s="2" t="b">
        <f t="shared" si="37"/>
        <v>0</v>
      </c>
      <c r="I1203" s="1" t="s">
        <v>2</v>
      </c>
      <c r="J1203" s="1" t="s">
        <v>18423</v>
      </c>
      <c r="K1203" s="1"/>
    </row>
    <row r="1204" spans="1:11" hidden="1">
      <c r="A1204" s="1" t="s">
        <v>18421</v>
      </c>
      <c r="B1204" s="1" t="s">
        <v>2150</v>
      </c>
      <c r="C1204" s="48" t="str">
        <f t="shared" si="36"/>
        <v>שי אלקנה</v>
      </c>
      <c r="D1204" s="1" t="s">
        <v>18420</v>
      </c>
      <c r="E1204" s="1"/>
      <c r="F1204" s="2">
        <v>11</v>
      </c>
      <c r="G1204" s="2">
        <f>INDEX(תוצאות_בחירות,MATCH(C1204,siot!$F$3:$F$1887,0),27)</f>
        <v>1</v>
      </c>
      <c r="H1204" s="2" t="b">
        <f t="shared" si="37"/>
        <v>0</v>
      </c>
      <c r="I1204" s="1" t="s">
        <v>2</v>
      </c>
      <c r="J1204" s="1" t="s">
        <v>18422</v>
      </c>
      <c r="K1204" s="1"/>
    </row>
    <row r="1205" spans="1:11" hidden="1">
      <c r="A1205" s="1" t="s">
        <v>18421</v>
      </c>
      <c r="B1205" s="1" t="s">
        <v>2150</v>
      </c>
      <c r="C1205" s="48" t="str">
        <f t="shared" si="36"/>
        <v>שי אלקנה</v>
      </c>
      <c r="D1205" s="1" t="s">
        <v>18420</v>
      </c>
      <c r="E1205" s="1"/>
      <c r="F1205" s="2">
        <v>12</v>
      </c>
      <c r="G1205" s="2">
        <f>INDEX(תוצאות_בחירות,MATCH(C1205,siot!$F$3:$F$1887,0),27)</f>
        <v>1</v>
      </c>
      <c r="H1205" s="2" t="b">
        <f t="shared" si="37"/>
        <v>0</v>
      </c>
      <c r="I1205" s="1" t="s">
        <v>2</v>
      </c>
      <c r="J1205" s="1" t="s">
        <v>18419</v>
      </c>
      <c r="K1205" s="1"/>
    </row>
    <row r="1206" spans="1:11" hidden="1">
      <c r="A1206" s="1" t="s">
        <v>18388</v>
      </c>
      <c r="B1206" s="1" t="s">
        <v>778</v>
      </c>
      <c r="C1206" s="48" t="str">
        <f t="shared" si="36"/>
        <v>י אפרתה</v>
      </c>
      <c r="D1206" s="1" t="s">
        <v>150</v>
      </c>
      <c r="E1206" s="1" t="s">
        <v>18</v>
      </c>
      <c r="F1206" s="2" t="s">
        <v>19548</v>
      </c>
      <c r="G1206" s="2">
        <f>INDEX(תוצאות_בחירות,MATCH(C1206,siot!$F$3:$F$1887,0),27)</f>
        <v>2</v>
      </c>
      <c r="H1206" s="2" t="b">
        <f t="shared" si="37"/>
        <v>0</v>
      </c>
      <c r="I1206" s="1"/>
      <c r="J1206" s="1"/>
      <c r="K1206" s="1"/>
    </row>
    <row r="1207" spans="1:11">
      <c r="A1207" s="1" t="s">
        <v>18388</v>
      </c>
      <c r="B1207" s="1" t="s">
        <v>778</v>
      </c>
      <c r="C1207" s="48" t="str">
        <f t="shared" si="36"/>
        <v>י אפרתה</v>
      </c>
      <c r="D1207" s="1" t="s">
        <v>150</v>
      </c>
      <c r="E1207" s="1" t="s">
        <v>17</v>
      </c>
      <c r="F1207" s="2">
        <v>1</v>
      </c>
      <c r="G1207" s="2">
        <f>INDEX(תוצאות_בחירות,MATCH(C1207,siot!$F$3:$F$1887,0),27)</f>
        <v>2</v>
      </c>
      <c r="H1207" s="2" t="b">
        <f t="shared" si="37"/>
        <v>1</v>
      </c>
      <c r="I1207" s="1" t="s">
        <v>2</v>
      </c>
      <c r="J1207" s="1" t="s">
        <v>18418</v>
      </c>
      <c r="K1207" s="1"/>
    </row>
    <row r="1208" spans="1:11">
      <c r="A1208" s="1" t="s">
        <v>18388</v>
      </c>
      <c r="B1208" s="1" t="s">
        <v>778</v>
      </c>
      <c r="C1208" s="48" t="str">
        <f t="shared" si="36"/>
        <v>י אפרתה</v>
      </c>
      <c r="D1208" s="1" t="s">
        <v>150</v>
      </c>
      <c r="E1208" s="1"/>
      <c r="F1208" s="2">
        <v>2</v>
      </c>
      <c r="G1208" s="2">
        <f>INDEX(תוצאות_בחירות,MATCH(C1208,siot!$F$3:$F$1887,0),27)</f>
        <v>2</v>
      </c>
      <c r="H1208" s="2" t="b">
        <f t="shared" si="37"/>
        <v>1</v>
      </c>
      <c r="I1208" s="1" t="s">
        <v>2</v>
      </c>
      <c r="J1208" s="1" t="s">
        <v>18417</v>
      </c>
      <c r="K1208" s="1"/>
    </row>
    <row r="1209" spans="1:11" hidden="1">
      <c r="A1209" s="1" t="s">
        <v>18388</v>
      </c>
      <c r="B1209" s="1" t="s">
        <v>778</v>
      </c>
      <c r="C1209" s="48" t="str">
        <f t="shared" si="36"/>
        <v>י אפרתה</v>
      </c>
      <c r="D1209" s="1" t="s">
        <v>150</v>
      </c>
      <c r="E1209" s="1"/>
      <c r="F1209" s="2">
        <v>3</v>
      </c>
      <c r="G1209" s="2">
        <f>INDEX(תוצאות_בחירות,MATCH(C1209,siot!$F$3:$F$1887,0),27)</f>
        <v>2</v>
      </c>
      <c r="H1209" s="2" t="b">
        <f t="shared" si="37"/>
        <v>0</v>
      </c>
      <c r="I1209" s="1" t="s">
        <v>2</v>
      </c>
      <c r="J1209" s="1" t="s">
        <v>18416</v>
      </c>
      <c r="K1209" s="1"/>
    </row>
    <row r="1210" spans="1:11" hidden="1">
      <c r="A1210" s="1" t="s">
        <v>18388</v>
      </c>
      <c r="B1210" s="1" t="s">
        <v>778</v>
      </c>
      <c r="C1210" s="48" t="str">
        <f t="shared" si="36"/>
        <v>י אפרתה</v>
      </c>
      <c r="D1210" s="1" t="s">
        <v>150</v>
      </c>
      <c r="E1210" s="1"/>
      <c r="F1210" s="2">
        <v>4</v>
      </c>
      <c r="G1210" s="2">
        <f>INDEX(תוצאות_בחירות,MATCH(C1210,siot!$F$3:$F$1887,0),27)</f>
        <v>2</v>
      </c>
      <c r="H1210" s="2" t="b">
        <f t="shared" si="37"/>
        <v>0</v>
      </c>
      <c r="I1210" s="1" t="s">
        <v>2</v>
      </c>
      <c r="J1210" s="1" t="s">
        <v>18415</v>
      </c>
      <c r="K1210" s="1"/>
    </row>
    <row r="1211" spans="1:11" hidden="1">
      <c r="A1211" s="1" t="s">
        <v>18388</v>
      </c>
      <c r="B1211" s="1" t="s">
        <v>778</v>
      </c>
      <c r="C1211" s="48" t="str">
        <f t="shared" si="36"/>
        <v>י אפרתה</v>
      </c>
      <c r="D1211" s="1" t="s">
        <v>150</v>
      </c>
      <c r="E1211" s="1"/>
      <c r="F1211" s="2">
        <v>5</v>
      </c>
      <c r="G1211" s="2">
        <f>INDEX(תוצאות_בחירות,MATCH(C1211,siot!$F$3:$F$1887,0),27)</f>
        <v>2</v>
      </c>
      <c r="H1211" s="2" t="b">
        <f t="shared" si="37"/>
        <v>0</v>
      </c>
      <c r="I1211" s="1" t="s">
        <v>2</v>
      </c>
      <c r="J1211" s="1" t="s">
        <v>18414</v>
      </c>
      <c r="K1211" s="1"/>
    </row>
    <row r="1212" spans="1:11" hidden="1">
      <c r="A1212" s="1" t="s">
        <v>18388</v>
      </c>
      <c r="B1212" s="1" t="s">
        <v>778</v>
      </c>
      <c r="C1212" s="48" t="str">
        <f t="shared" si="36"/>
        <v>י אפרתה</v>
      </c>
      <c r="D1212" s="1" t="s">
        <v>150</v>
      </c>
      <c r="E1212" s="1"/>
      <c r="F1212" s="2">
        <v>6</v>
      </c>
      <c r="G1212" s="2">
        <f>INDEX(תוצאות_בחירות,MATCH(C1212,siot!$F$3:$F$1887,0),27)</f>
        <v>2</v>
      </c>
      <c r="H1212" s="2" t="b">
        <f t="shared" si="37"/>
        <v>0</v>
      </c>
      <c r="I1212" s="1" t="s">
        <v>2</v>
      </c>
      <c r="J1212" s="1" t="s">
        <v>18413</v>
      </c>
      <c r="K1212" s="1"/>
    </row>
    <row r="1213" spans="1:11" hidden="1">
      <c r="A1213" s="1" t="s">
        <v>18388</v>
      </c>
      <c r="B1213" s="1" t="s">
        <v>778</v>
      </c>
      <c r="C1213" s="48" t="str">
        <f t="shared" si="36"/>
        <v>י אפרתה</v>
      </c>
      <c r="D1213" s="1" t="s">
        <v>150</v>
      </c>
      <c r="E1213" s="1"/>
      <c r="F1213" s="2">
        <v>7</v>
      </c>
      <c r="G1213" s="2">
        <f>INDEX(תוצאות_בחירות,MATCH(C1213,siot!$F$3:$F$1887,0),27)</f>
        <v>2</v>
      </c>
      <c r="H1213" s="2" t="b">
        <f t="shared" si="37"/>
        <v>0</v>
      </c>
      <c r="I1213" s="1" t="s">
        <v>2</v>
      </c>
      <c r="J1213" s="1" t="s">
        <v>18412</v>
      </c>
      <c r="K1213" s="1"/>
    </row>
    <row r="1214" spans="1:11" hidden="1">
      <c r="A1214" s="1" t="s">
        <v>18388</v>
      </c>
      <c r="B1214" s="1" t="s">
        <v>778</v>
      </c>
      <c r="C1214" s="48" t="str">
        <f t="shared" si="36"/>
        <v>י אפרתה</v>
      </c>
      <c r="D1214" s="1" t="s">
        <v>150</v>
      </c>
      <c r="E1214" s="1"/>
      <c r="F1214" s="2">
        <v>8</v>
      </c>
      <c r="G1214" s="2">
        <f>INDEX(תוצאות_בחירות,MATCH(C1214,siot!$F$3:$F$1887,0),27)</f>
        <v>2</v>
      </c>
      <c r="H1214" s="2" t="b">
        <f t="shared" si="37"/>
        <v>0</v>
      </c>
      <c r="I1214" s="1" t="s">
        <v>2</v>
      </c>
      <c r="J1214" s="1" t="s">
        <v>18411</v>
      </c>
      <c r="K1214" s="1"/>
    </row>
    <row r="1215" spans="1:11" hidden="1">
      <c r="A1215" s="1" t="s">
        <v>18388</v>
      </c>
      <c r="B1215" s="1" t="s">
        <v>778</v>
      </c>
      <c r="C1215" s="48" t="str">
        <f t="shared" si="36"/>
        <v>י אפרתה</v>
      </c>
      <c r="D1215" s="1" t="s">
        <v>150</v>
      </c>
      <c r="E1215" s="1"/>
      <c r="F1215" s="2">
        <v>9</v>
      </c>
      <c r="G1215" s="2">
        <f>INDEX(תוצאות_בחירות,MATCH(C1215,siot!$F$3:$F$1887,0),27)</f>
        <v>2</v>
      </c>
      <c r="H1215" s="2" t="b">
        <f t="shared" si="37"/>
        <v>0</v>
      </c>
      <c r="I1215" s="1" t="s">
        <v>2</v>
      </c>
      <c r="J1215" s="1" t="s">
        <v>18410</v>
      </c>
      <c r="K1215" s="1"/>
    </row>
    <row r="1216" spans="1:11" hidden="1">
      <c r="A1216" s="1" t="s">
        <v>18388</v>
      </c>
      <c r="B1216" s="1" t="s">
        <v>778</v>
      </c>
      <c r="C1216" s="48" t="str">
        <f t="shared" si="36"/>
        <v>י אפרתה</v>
      </c>
      <c r="D1216" s="1" t="s">
        <v>150</v>
      </c>
      <c r="E1216" s="1"/>
      <c r="F1216" s="2">
        <v>10</v>
      </c>
      <c r="G1216" s="2">
        <f>INDEX(תוצאות_בחירות,MATCH(C1216,siot!$F$3:$F$1887,0),27)</f>
        <v>2</v>
      </c>
      <c r="H1216" s="2" t="b">
        <f t="shared" si="37"/>
        <v>0</v>
      </c>
      <c r="I1216" s="1" t="s">
        <v>2</v>
      </c>
      <c r="J1216" s="1" t="s">
        <v>18409</v>
      </c>
      <c r="K1216" s="1"/>
    </row>
    <row r="1217" spans="1:11" hidden="1">
      <c r="A1217" s="1" t="s">
        <v>18388</v>
      </c>
      <c r="B1217" s="1" t="s">
        <v>3</v>
      </c>
      <c r="C1217" s="48" t="str">
        <f t="shared" si="36"/>
        <v>ל אפרתה</v>
      </c>
      <c r="D1217" s="1" t="s">
        <v>18392</v>
      </c>
      <c r="E1217" s="1" t="s">
        <v>18</v>
      </c>
      <c r="F1217" s="2" t="s">
        <v>19548</v>
      </c>
      <c r="G1217" s="2">
        <f>INDEX(תוצאות_בחירות,MATCH(C1217,siot!$F$3:$F$1887,0),27)</f>
        <v>6</v>
      </c>
      <c r="H1217" s="2" t="b">
        <f t="shared" si="37"/>
        <v>0</v>
      </c>
      <c r="I1217" s="1"/>
      <c r="J1217" s="1"/>
      <c r="K1217" s="1"/>
    </row>
    <row r="1218" spans="1:11">
      <c r="A1218" s="1" t="s">
        <v>18388</v>
      </c>
      <c r="B1218" s="1" t="s">
        <v>3</v>
      </c>
      <c r="C1218" s="48" t="str">
        <f t="shared" si="36"/>
        <v>ל אפרתה</v>
      </c>
      <c r="D1218" s="1" t="s">
        <v>18392</v>
      </c>
      <c r="E1218" s="1" t="s">
        <v>17</v>
      </c>
      <c r="F1218" s="2">
        <v>1</v>
      </c>
      <c r="G1218" s="2">
        <f>INDEX(תוצאות_בחירות,MATCH(C1218,siot!$F$3:$F$1887,0),27)</f>
        <v>6</v>
      </c>
      <c r="H1218" s="2" t="b">
        <f t="shared" si="37"/>
        <v>1</v>
      </c>
      <c r="I1218" s="1" t="s">
        <v>2</v>
      </c>
      <c r="J1218" s="1" t="s">
        <v>18408</v>
      </c>
      <c r="K1218" s="1"/>
    </row>
    <row r="1219" spans="1:11">
      <c r="A1219" s="1" t="s">
        <v>18388</v>
      </c>
      <c r="B1219" s="1" t="s">
        <v>3</v>
      </c>
      <c r="C1219" s="48" t="str">
        <f t="shared" si="36"/>
        <v>ל אפרתה</v>
      </c>
      <c r="D1219" s="1" t="s">
        <v>18392</v>
      </c>
      <c r="E1219" s="1"/>
      <c r="F1219" s="2">
        <v>2</v>
      </c>
      <c r="G1219" s="2">
        <f>INDEX(תוצאות_בחירות,MATCH(C1219,siot!$F$3:$F$1887,0),27)</f>
        <v>6</v>
      </c>
      <c r="H1219" s="2" t="b">
        <f t="shared" si="37"/>
        <v>1</v>
      </c>
      <c r="I1219" s="1" t="s">
        <v>2</v>
      </c>
      <c r="J1219" s="1" t="s">
        <v>18407</v>
      </c>
      <c r="K1219" s="1">
        <v>1</v>
      </c>
    </row>
    <row r="1220" spans="1:11">
      <c r="A1220" s="1" t="s">
        <v>18388</v>
      </c>
      <c r="B1220" s="1" t="s">
        <v>3</v>
      </c>
      <c r="C1220" s="48" t="str">
        <f t="shared" ref="C1220:C1283" si="38">B1220&amp;" "&amp;A1220</f>
        <v>ל אפרתה</v>
      </c>
      <c r="D1220" s="1" t="s">
        <v>18392</v>
      </c>
      <c r="E1220" s="1"/>
      <c r="F1220" s="2">
        <v>3</v>
      </c>
      <c r="G1220" s="2">
        <f>INDEX(תוצאות_בחירות,MATCH(C1220,siot!$F$3:$F$1887,0),27)</f>
        <v>6</v>
      </c>
      <c r="H1220" s="2" t="b">
        <f t="shared" ref="H1220:H1283" si="39">IF(OR(F1220&lt;G1220,G1220=F1220),TRUE,FALSE)</f>
        <v>1</v>
      </c>
      <c r="I1220" s="1" t="s">
        <v>2</v>
      </c>
      <c r="J1220" s="1" t="s">
        <v>18406</v>
      </c>
      <c r="K1220" s="1">
        <v>1</v>
      </c>
    </row>
    <row r="1221" spans="1:11">
      <c r="A1221" s="1" t="s">
        <v>18388</v>
      </c>
      <c r="B1221" s="1" t="s">
        <v>3</v>
      </c>
      <c r="C1221" s="48" t="str">
        <f t="shared" si="38"/>
        <v>ל אפרתה</v>
      </c>
      <c r="D1221" s="1" t="s">
        <v>18392</v>
      </c>
      <c r="E1221" s="1"/>
      <c r="F1221" s="2">
        <v>4</v>
      </c>
      <c r="G1221" s="2">
        <f>INDEX(תוצאות_בחירות,MATCH(C1221,siot!$F$3:$F$1887,0),27)</f>
        <v>6</v>
      </c>
      <c r="H1221" s="2" t="b">
        <f t="shared" si="39"/>
        <v>1</v>
      </c>
      <c r="I1221" s="1" t="s">
        <v>2</v>
      </c>
      <c r="J1221" s="1" t="s">
        <v>18405</v>
      </c>
      <c r="K1221" s="1"/>
    </row>
    <row r="1222" spans="1:11">
      <c r="A1222" s="1" t="s">
        <v>18388</v>
      </c>
      <c r="B1222" s="1" t="s">
        <v>3</v>
      </c>
      <c r="C1222" s="48" t="str">
        <f t="shared" si="38"/>
        <v>ל אפרתה</v>
      </c>
      <c r="D1222" s="1" t="s">
        <v>18392</v>
      </c>
      <c r="E1222" s="1"/>
      <c r="F1222" s="2">
        <v>5</v>
      </c>
      <c r="G1222" s="2">
        <f>INDEX(תוצאות_בחירות,MATCH(C1222,siot!$F$3:$F$1887,0),27)</f>
        <v>6</v>
      </c>
      <c r="H1222" s="2" t="b">
        <f t="shared" si="39"/>
        <v>1</v>
      </c>
      <c r="I1222" s="1" t="s">
        <v>2</v>
      </c>
      <c r="J1222" s="1" t="s">
        <v>18404</v>
      </c>
      <c r="K1222" s="1"/>
    </row>
    <row r="1223" spans="1:11">
      <c r="A1223" s="1" t="s">
        <v>18388</v>
      </c>
      <c r="B1223" s="1" t="s">
        <v>3</v>
      </c>
      <c r="C1223" s="48" t="str">
        <f t="shared" si="38"/>
        <v>ל אפרתה</v>
      </c>
      <c r="D1223" s="1" t="s">
        <v>18392</v>
      </c>
      <c r="E1223" s="1"/>
      <c r="F1223" s="2">
        <v>6</v>
      </c>
      <c r="G1223" s="2">
        <f>INDEX(תוצאות_בחירות,MATCH(C1223,siot!$F$3:$F$1887,0),27)</f>
        <v>6</v>
      </c>
      <c r="H1223" s="2" t="b">
        <f t="shared" si="39"/>
        <v>1</v>
      </c>
      <c r="I1223" s="1" t="s">
        <v>2</v>
      </c>
      <c r="J1223" s="1" t="s">
        <v>18403</v>
      </c>
      <c r="K1223" s="1">
        <v>1</v>
      </c>
    </row>
    <row r="1224" spans="1:11" hidden="1">
      <c r="A1224" s="1" t="s">
        <v>18388</v>
      </c>
      <c r="B1224" s="1" t="s">
        <v>3</v>
      </c>
      <c r="C1224" s="48" t="str">
        <f t="shared" si="38"/>
        <v>ל אפרתה</v>
      </c>
      <c r="D1224" s="1" t="s">
        <v>18392</v>
      </c>
      <c r="E1224" s="1"/>
      <c r="F1224" s="2">
        <v>7</v>
      </c>
      <c r="G1224" s="2">
        <f>INDEX(תוצאות_בחירות,MATCH(C1224,siot!$F$3:$F$1887,0),27)</f>
        <v>6</v>
      </c>
      <c r="H1224" s="2" t="b">
        <f t="shared" si="39"/>
        <v>0</v>
      </c>
      <c r="I1224" s="1" t="s">
        <v>2</v>
      </c>
      <c r="J1224" s="1" t="s">
        <v>18402</v>
      </c>
      <c r="K1224" s="1"/>
    </row>
    <row r="1225" spans="1:11" hidden="1">
      <c r="A1225" s="1" t="s">
        <v>18388</v>
      </c>
      <c r="B1225" s="1" t="s">
        <v>3</v>
      </c>
      <c r="C1225" s="48" t="str">
        <f t="shared" si="38"/>
        <v>ל אפרתה</v>
      </c>
      <c r="D1225" s="1" t="s">
        <v>18392</v>
      </c>
      <c r="E1225" s="1"/>
      <c r="F1225" s="2">
        <v>8</v>
      </c>
      <c r="G1225" s="2">
        <f>INDEX(תוצאות_בחירות,MATCH(C1225,siot!$F$3:$F$1887,0),27)</f>
        <v>6</v>
      </c>
      <c r="H1225" s="2" t="b">
        <f t="shared" si="39"/>
        <v>0</v>
      </c>
      <c r="I1225" s="1" t="s">
        <v>2</v>
      </c>
      <c r="J1225" s="1" t="s">
        <v>18401</v>
      </c>
      <c r="K1225" s="1"/>
    </row>
    <row r="1226" spans="1:11" hidden="1">
      <c r="A1226" s="1" t="s">
        <v>18388</v>
      </c>
      <c r="B1226" s="1" t="s">
        <v>3</v>
      </c>
      <c r="C1226" s="48" t="str">
        <f t="shared" si="38"/>
        <v>ל אפרתה</v>
      </c>
      <c r="D1226" s="1" t="s">
        <v>18392</v>
      </c>
      <c r="E1226" s="1"/>
      <c r="F1226" s="2">
        <v>9</v>
      </c>
      <c r="G1226" s="2">
        <f>INDEX(תוצאות_בחירות,MATCH(C1226,siot!$F$3:$F$1887,0),27)</f>
        <v>6</v>
      </c>
      <c r="H1226" s="2" t="b">
        <f t="shared" si="39"/>
        <v>0</v>
      </c>
      <c r="I1226" s="1" t="s">
        <v>2</v>
      </c>
      <c r="J1226" s="1" t="s">
        <v>18400</v>
      </c>
      <c r="K1226" s="1"/>
    </row>
    <row r="1227" spans="1:11" hidden="1">
      <c r="A1227" s="1" t="s">
        <v>18388</v>
      </c>
      <c r="B1227" s="1" t="s">
        <v>3</v>
      </c>
      <c r="C1227" s="48" t="str">
        <f t="shared" si="38"/>
        <v>ל אפרתה</v>
      </c>
      <c r="D1227" s="1" t="s">
        <v>18392</v>
      </c>
      <c r="E1227" s="1"/>
      <c r="F1227" s="2">
        <v>10</v>
      </c>
      <c r="G1227" s="2">
        <f>INDEX(תוצאות_בחירות,MATCH(C1227,siot!$F$3:$F$1887,0),27)</f>
        <v>6</v>
      </c>
      <c r="H1227" s="2" t="b">
        <f t="shared" si="39"/>
        <v>0</v>
      </c>
      <c r="I1227" s="1" t="s">
        <v>2</v>
      </c>
      <c r="J1227" s="1" t="s">
        <v>18399</v>
      </c>
      <c r="K1227" s="1"/>
    </row>
    <row r="1228" spans="1:11" hidden="1">
      <c r="A1228" s="1" t="s">
        <v>18388</v>
      </c>
      <c r="B1228" s="1" t="s">
        <v>3</v>
      </c>
      <c r="C1228" s="48" t="str">
        <f t="shared" si="38"/>
        <v>ל אפרתה</v>
      </c>
      <c r="D1228" s="1" t="s">
        <v>18392</v>
      </c>
      <c r="E1228" s="1"/>
      <c r="F1228" s="2">
        <v>11</v>
      </c>
      <c r="G1228" s="2">
        <f>INDEX(תוצאות_בחירות,MATCH(C1228,siot!$F$3:$F$1887,0),27)</f>
        <v>6</v>
      </c>
      <c r="H1228" s="2" t="b">
        <f t="shared" si="39"/>
        <v>0</v>
      </c>
      <c r="I1228" s="1" t="s">
        <v>2</v>
      </c>
      <c r="J1228" s="1" t="s">
        <v>18398</v>
      </c>
      <c r="K1228" s="1"/>
    </row>
    <row r="1229" spans="1:11" hidden="1">
      <c r="A1229" s="1" t="s">
        <v>18388</v>
      </c>
      <c r="B1229" s="1" t="s">
        <v>3</v>
      </c>
      <c r="C1229" s="48" t="str">
        <f t="shared" si="38"/>
        <v>ל אפרתה</v>
      </c>
      <c r="D1229" s="1" t="s">
        <v>18392</v>
      </c>
      <c r="E1229" s="1"/>
      <c r="F1229" s="2">
        <v>12</v>
      </c>
      <c r="G1229" s="2">
        <f>INDEX(תוצאות_בחירות,MATCH(C1229,siot!$F$3:$F$1887,0),27)</f>
        <v>6</v>
      </c>
      <c r="H1229" s="2" t="b">
        <f t="shared" si="39"/>
        <v>0</v>
      </c>
      <c r="I1229" s="1" t="s">
        <v>2</v>
      </c>
      <c r="J1229" s="1" t="s">
        <v>18397</v>
      </c>
      <c r="K1229" s="1"/>
    </row>
    <row r="1230" spans="1:11" hidden="1">
      <c r="A1230" s="1" t="s">
        <v>18388</v>
      </c>
      <c r="B1230" s="1" t="s">
        <v>3</v>
      </c>
      <c r="C1230" s="48" t="str">
        <f t="shared" si="38"/>
        <v>ל אפרתה</v>
      </c>
      <c r="D1230" s="1" t="s">
        <v>18392</v>
      </c>
      <c r="E1230" s="1"/>
      <c r="F1230" s="2">
        <v>13</v>
      </c>
      <c r="G1230" s="2">
        <f>INDEX(תוצאות_בחירות,MATCH(C1230,siot!$F$3:$F$1887,0),27)</f>
        <v>6</v>
      </c>
      <c r="H1230" s="2" t="b">
        <f t="shared" si="39"/>
        <v>0</v>
      </c>
      <c r="I1230" s="1" t="s">
        <v>2</v>
      </c>
      <c r="J1230" s="1" t="s">
        <v>18396</v>
      </c>
      <c r="K1230" s="1"/>
    </row>
    <row r="1231" spans="1:11" hidden="1">
      <c r="A1231" s="1" t="s">
        <v>18388</v>
      </c>
      <c r="B1231" s="1" t="s">
        <v>3</v>
      </c>
      <c r="C1231" s="48" t="str">
        <f t="shared" si="38"/>
        <v>ל אפרתה</v>
      </c>
      <c r="D1231" s="1" t="s">
        <v>18392</v>
      </c>
      <c r="E1231" s="1"/>
      <c r="F1231" s="2">
        <v>14</v>
      </c>
      <c r="G1231" s="2">
        <f>INDEX(תוצאות_בחירות,MATCH(C1231,siot!$F$3:$F$1887,0),27)</f>
        <v>6</v>
      </c>
      <c r="H1231" s="2" t="b">
        <f t="shared" si="39"/>
        <v>0</v>
      </c>
      <c r="I1231" s="1" t="s">
        <v>2</v>
      </c>
      <c r="J1231" s="1" t="s">
        <v>18395</v>
      </c>
      <c r="K1231" s="1"/>
    </row>
    <row r="1232" spans="1:11" hidden="1">
      <c r="A1232" s="1" t="s">
        <v>18388</v>
      </c>
      <c r="B1232" s="1" t="s">
        <v>3</v>
      </c>
      <c r="C1232" s="48" t="str">
        <f t="shared" si="38"/>
        <v>ל אפרתה</v>
      </c>
      <c r="D1232" s="1" t="s">
        <v>18392</v>
      </c>
      <c r="E1232" s="1"/>
      <c r="F1232" s="2">
        <v>15</v>
      </c>
      <c r="G1232" s="2">
        <f>INDEX(תוצאות_בחירות,MATCH(C1232,siot!$F$3:$F$1887,0),27)</f>
        <v>6</v>
      </c>
      <c r="H1232" s="2" t="b">
        <f t="shared" si="39"/>
        <v>0</v>
      </c>
      <c r="I1232" s="1" t="s">
        <v>2</v>
      </c>
      <c r="J1232" s="1" t="s">
        <v>18394</v>
      </c>
      <c r="K1232" s="1"/>
    </row>
    <row r="1233" spans="1:11" hidden="1">
      <c r="A1233" s="1" t="s">
        <v>18388</v>
      </c>
      <c r="B1233" s="1" t="s">
        <v>3</v>
      </c>
      <c r="C1233" s="48" t="str">
        <f t="shared" si="38"/>
        <v>ל אפרתה</v>
      </c>
      <c r="D1233" s="1" t="s">
        <v>18392</v>
      </c>
      <c r="E1233" s="1"/>
      <c r="F1233" s="2">
        <v>16</v>
      </c>
      <c r="G1233" s="2">
        <f>INDEX(תוצאות_בחירות,MATCH(C1233,siot!$F$3:$F$1887,0),27)</f>
        <v>6</v>
      </c>
      <c r="H1233" s="2" t="b">
        <f t="shared" si="39"/>
        <v>0</v>
      </c>
      <c r="I1233" s="1" t="s">
        <v>2</v>
      </c>
      <c r="J1233" s="1" t="s">
        <v>18393</v>
      </c>
      <c r="K1233" s="1"/>
    </row>
    <row r="1234" spans="1:11" hidden="1">
      <c r="A1234" s="1" t="s">
        <v>18388</v>
      </c>
      <c r="B1234" s="1" t="s">
        <v>3</v>
      </c>
      <c r="C1234" s="48" t="str">
        <f t="shared" si="38"/>
        <v>ל אפרתה</v>
      </c>
      <c r="D1234" s="1" t="s">
        <v>18392</v>
      </c>
      <c r="E1234" s="1"/>
      <c r="F1234" s="2">
        <v>17</v>
      </c>
      <c r="G1234" s="2">
        <f>INDEX(תוצאות_בחירות,MATCH(C1234,siot!$F$3:$F$1887,0),27)</f>
        <v>6</v>
      </c>
      <c r="H1234" s="2" t="b">
        <f t="shared" si="39"/>
        <v>0</v>
      </c>
      <c r="I1234" s="1" t="s">
        <v>2</v>
      </c>
      <c r="J1234" s="1" t="s">
        <v>18391</v>
      </c>
      <c r="K1234" s="1"/>
    </row>
    <row r="1235" spans="1:11" hidden="1">
      <c r="A1235" s="1" t="s">
        <v>18388</v>
      </c>
      <c r="B1235" s="1" t="s">
        <v>18387</v>
      </c>
      <c r="C1235" s="48" t="str">
        <f t="shared" si="38"/>
        <v>מכ אפרתה</v>
      </c>
      <c r="D1235" s="1" t="s">
        <v>3549</v>
      </c>
      <c r="E1235" s="1" t="s">
        <v>18</v>
      </c>
      <c r="F1235" s="2" t="s">
        <v>19548</v>
      </c>
      <c r="G1235" s="2">
        <f>INDEX(תוצאות_בחירות,MATCH(C1235,siot!$F$3:$F$1887,0),27)</f>
        <v>1</v>
      </c>
      <c r="H1235" s="2" t="b">
        <f t="shared" si="39"/>
        <v>0</v>
      </c>
      <c r="I1235" s="1"/>
      <c r="J1235" s="1"/>
      <c r="K1235" s="1"/>
    </row>
    <row r="1236" spans="1:11">
      <c r="A1236" s="1" t="s">
        <v>18388</v>
      </c>
      <c r="B1236" s="1" t="s">
        <v>18387</v>
      </c>
      <c r="C1236" s="48" t="str">
        <f t="shared" si="38"/>
        <v>מכ אפרתה</v>
      </c>
      <c r="D1236" s="1" t="s">
        <v>3549</v>
      </c>
      <c r="E1236" s="1" t="s">
        <v>17</v>
      </c>
      <c r="F1236" s="2">
        <v>1</v>
      </c>
      <c r="G1236" s="2">
        <f>INDEX(תוצאות_בחירות,MATCH(C1236,siot!$F$3:$F$1887,0),27)</f>
        <v>1</v>
      </c>
      <c r="H1236" s="2" t="b">
        <f t="shared" si="39"/>
        <v>1</v>
      </c>
      <c r="I1236" s="1" t="s">
        <v>2</v>
      </c>
      <c r="J1236" s="1" t="s">
        <v>4841</v>
      </c>
      <c r="K1236" s="1"/>
    </row>
    <row r="1237" spans="1:11" hidden="1">
      <c r="A1237" s="1" t="s">
        <v>18388</v>
      </c>
      <c r="B1237" s="1" t="s">
        <v>18387</v>
      </c>
      <c r="C1237" s="48" t="str">
        <f t="shared" si="38"/>
        <v>מכ אפרתה</v>
      </c>
      <c r="D1237" s="1" t="s">
        <v>3549</v>
      </c>
      <c r="E1237" s="1"/>
      <c r="F1237" s="2">
        <v>2</v>
      </c>
      <c r="G1237" s="2">
        <f>INDEX(תוצאות_בחירות,MATCH(C1237,siot!$F$3:$F$1887,0),27)</f>
        <v>1</v>
      </c>
      <c r="H1237" s="2" t="b">
        <f t="shared" si="39"/>
        <v>0</v>
      </c>
      <c r="I1237" s="1" t="s">
        <v>2</v>
      </c>
      <c r="J1237" s="1" t="s">
        <v>123</v>
      </c>
      <c r="K1237" s="1"/>
    </row>
    <row r="1238" spans="1:11" hidden="1">
      <c r="A1238" s="1" t="s">
        <v>18388</v>
      </c>
      <c r="B1238" s="1" t="s">
        <v>18387</v>
      </c>
      <c r="C1238" s="48" t="str">
        <f t="shared" si="38"/>
        <v>מכ אפרתה</v>
      </c>
      <c r="D1238" s="1" t="s">
        <v>3549</v>
      </c>
      <c r="E1238" s="1"/>
      <c r="F1238" s="2">
        <v>3</v>
      </c>
      <c r="G1238" s="2">
        <f>INDEX(תוצאות_בחירות,MATCH(C1238,siot!$F$3:$F$1887,0),27)</f>
        <v>1</v>
      </c>
      <c r="H1238" s="2" t="b">
        <f t="shared" si="39"/>
        <v>0</v>
      </c>
      <c r="I1238" s="1" t="s">
        <v>2</v>
      </c>
      <c r="J1238" s="1" t="s">
        <v>18390</v>
      </c>
      <c r="K1238" s="1"/>
    </row>
    <row r="1239" spans="1:11" hidden="1">
      <c r="A1239" s="1" t="s">
        <v>18388</v>
      </c>
      <c r="B1239" s="1" t="s">
        <v>18387</v>
      </c>
      <c r="C1239" s="48" t="str">
        <f t="shared" si="38"/>
        <v>מכ אפרתה</v>
      </c>
      <c r="D1239" s="1" t="s">
        <v>3549</v>
      </c>
      <c r="E1239" s="1"/>
      <c r="F1239" s="2">
        <v>4</v>
      </c>
      <c r="G1239" s="2">
        <f>INDEX(תוצאות_בחירות,MATCH(C1239,siot!$F$3:$F$1887,0),27)</f>
        <v>1</v>
      </c>
      <c r="H1239" s="2" t="b">
        <f t="shared" si="39"/>
        <v>0</v>
      </c>
      <c r="I1239" s="1" t="s">
        <v>2</v>
      </c>
      <c r="J1239" s="1" t="s">
        <v>11893</v>
      </c>
      <c r="K1239" s="1"/>
    </row>
    <row r="1240" spans="1:11" hidden="1">
      <c r="A1240" s="1" t="s">
        <v>18388</v>
      </c>
      <c r="B1240" s="1" t="s">
        <v>18387</v>
      </c>
      <c r="C1240" s="48" t="str">
        <f t="shared" si="38"/>
        <v>מכ אפרתה</v>
      </c>
      <c r="D1240" s="1" t="s">
        <v>3549</v>
      </c>
      <c r="E1240" s="1"/>
      <c r="F1240" s="2">
        <v>5</v>
      </c>
      <c r="G1240" s="2">
        <f>INDEX(תוצאות_בחירות,MATCH(C1240,siot!$F$3:$F$1887,0),27)</f>
        <v>1</v>
      </c>
      <c r="H1240" s="2" t="b">
        <f t="shared" si="39"/>
        <v>0</v>
      </c>
      <c r="I1240" s="1" t="s">
        <v>2</v>
      </c>
      <c r="J1240" s="1" t="s">
        <v>18389</v>
      </c>
      <c r="K1240" s="1"/>
    </row>
    <row r="1241" spans="1:11" hidden="1">
      <c r="A1241" s="1" t="s">
        <v>18388</v>
      </c>
      <c r="B1241" s="1" t="s">
        <v>18387</v>
      </c>
      <c r="C1241" s="48" t="str">
        <f t="shared" si="38"/>
        <v>מכ אפרתה</v>
      </c>
      <c r="D1241" s="1" t="s">
        <v>3549</v>
      </c>
      <c r="E1241" s="1"/>
      <c r="F1241" s="2">
        <v>6</v>
      </c>
      <c r="G1241" s="2">
        <f>INDEX(תוצאות_בחירות,MATCH(C1241,siot!$F$3:$F$1887,0),27)</f>
        <v>1</v>
      </c>
      <c r="H1241" s="2" t="b">
        <f t="shared" si="39"/>
        <v>0</v>
      </c>
      <c r="I1241" s="1" t="s">
        <v>2</v>
      </c>
      <c r="J1241" s="1" t="s">
        <v>18386</v>
      </c>
      <c r="K1241" s="1"/>
    </row>
    <row r="1242" spans="1:11" hidden="1">
      <c r="A1242" s="1" t="s">
        <v>18299</v>
      </c>
      <c r="B1242" s="1" t="s">
        <v>70</v>
      </c>
      <c r="C1242" s="48" t="str">
        <f t="shared" si="38"/>
        <v>א אריאל</v>
      </c>
      <c r="D1242" s="1" t="s">
        <v>18373</v>
      </c>
      <c r="E1242" s="1" t="s">
        <v>18</v>
      </c>
      <c r="F1242" s="2" t="s">
        <v>19548</v>
      </c>
      <c r="G1242" s="2">
        <f>INDEX(תוצאות_בחירות,MATCH(C1242,siot!$F$3:$F$1887,0),27)</f>
        <v>7</v>
      </c>
      <c r="H1242" s="2" t="b">
        <f t="shared" si="39"/>
        <v>0</v>
      </c>
      <c r="I1242" s="1"/>
      <c r="J1242" s="1"/>
      <c r="K1242" s="1"/>
    </row>
    <row r="1243" spans="1:11">
      <c r="A1243" s="1" t="s">
        <v>18299</v>
      </c>
      <c r="B1243" s="1" t="s">
        <v>70</v>
      </c>
      <c r="C1243" s="48" t="str">
        <f t="shared" si="38"/>
        <v>א אריאל</v>
      </c>
      <c r="D1243" s="1" t="s">
        <v>18373</v>
      </c>
      <c r="E1243" s="1" t="s">
        <v>17</v>
      </c>
      <c r="F1243" s="2">
        <v>1</v>
      </c>
      <c r="G1243" s="2">
        <f>INDEX(תוצאות_בחירות,MATCH(C1243,siot!$F$3:$F$1887,0),27)</f>
        <v>7</v>
      </c>
      <c r="H1243" s="2" t="b">
        <f t="shared" si="39"/>
        <v>1</v>
      </c>
      <c r="I1243" s="1" t="s">
        <v>2</v>
      </c>
      <c r="J1243" s="1" t="s">
        <v>18385</v>
      </c>
      <c r="K1243" s="1"/>
    </row>
    <row r="1244" spans="1:11">
      <c r="A1244" s="1" t="s">
        <v>18299</v>
      </c>
      <c r="B1244" s="1" t="s">
        <v>70</v>
      </c>
      <c r="C1244" s="48" t="str">
        <f t="shared" si="38"/>
        <v>א אריאל</v>
      </c>
      <c r="D1244" s="1" t="s">
        <v>18373</v>
      </c>
      <c r="E1244" s="1"/>
      <c r="F1244" s="2">
        <v>2</v>
      </c>
      <c r="G1244" s="2">
        <f>INDEX(תוצאות_בחירות,MATCH(C1244,siot!$F$3:$F$1887,0),27)</f>
        <v>7</v>
      </c>
      <c r="H1244" s="2" t="b">
        <f t="shared" si="39"/>
        <v>1</v>
      </c>
      <c r="I1244" s="1" t="s">
        <v>2</v>
      </c>
      <c r="J1244" s="1" t="s">
        <v>18384</v>
      </c>
      <c r="K1244" s="1"/>
    </row>
    <row r="1245" spans="1:11">
      <c r="A1245" s="1" t="s">
        <v>18299</v>
      </c>
      <c r="B1245" s="1" t="s">
        <v>70</v>
      </c>
      <c r="C1245" s="48" t="str">
        <f t="shared" si="38"/>
        <v>א אריאל</v>
      </c>
      <c r="D1245" s="1" t="s">
        <v>18373</v>
      </c>
      <c r="E1245" s="1"/>
      <c r="F1245" s="2">
        <v>3</v>
      </c>
      <c r="G1245" s="2">
        <f>INDEX(תוצאות_בחירות,MATCH(C1245,siot!$F$3:$F$1887,0),27)</f>
        <v>7</v>
      </c>
      <c r="H1245" s="2" t="b">
        <f t="shared" si="39"/>
        <v>1</v>
      </c>
      <c r="I1245" s="1" t="s">
        <v>2</v>
      </c>
      <c r="J1245" s="1" t="s">
        <v>18383</v>
      </c>
      <c r="K1245" s="1">
        <v>1</v>
      </c>
    </row>
    <row r="1246" spans="1:11">
      <c r="A1246" s="1" t="s">
        <v>18299</v>
      </c>
      <c r="B1246" s="1" t="s">
        <v>70</v>
      </c>
      <c r="C1246" s="48" t="str">
        <f t="shared" si="38"/>
        <v>א אריאל</v>
      </c>
      <c r="D1246" s="1" t="s">
        <v>18373</v>
      </c>
      <c r="E1246" s="1"/>
      <c r="F1246" s="2">
        <v>4</v>
      </c>
      <c r="G1246" s="2">
        <f>INDEX(תוצאות_בחירות,MATCH(C1246,siot!$F$3:$F$1887,0),27)</f>
        <v>7</v>
      </c>
      <c r="H1246" s="2" t="b">
        <f t="shared" si="39"/>
        <v>1</v>
      </c>
      <c r="I1246" s="1" t="s">
        <v>2</v>
      </c>
      <c r="J1246" s="1" t="s">
        <v>18382</v>
      </c>
      <c r="K1246" s="1"/>
    </row>
    <row r="1247" spans="1:11">
      <c r="A1247" s="1" t="s">
        <v>18299</v>
      </c>
      <c r="B1247" s="1" t="s">
        <v>70</v>
      </c>
      <c r="C1247" s="48" t="str">
        <f t="shared" si="38"/>
        <v>א אריאל</v>
      </c>
      <c r="D1247" s="1" t="s">
        <v>18373</v>
      </c>
      <c r="E1247" s="1"/>
      <c r="F1247" s="2">
        <v>5</v>
      </c>
      <c r="G1247" s="2">
        <f>INDEX(תוצאות_בחירות,MATCH(C1247,siot!$F$3:$F$1887,0),27)</f>
        <v>7</v>
      </c>
      <c r="H1247" s="2" t="b">
        <f t="shared" si="39"/>
        <v>1</v>
      </c>
      <c r="I1247" s="1" t="s">
        <v>2</v>
      </c>
      <c r="J1247" s="1" t="s">
        <v>18381</v>
      </c>
      <c r="K1247" s="1">
        <v>1</v>
      </c>
    </row>
    <row r="1248" spans="1:11">
      <c r="A1248" s="1" t="s">
        <v>18299</v>
      </c>
      <c r="B1248" s="1" t="s">
        <v>70</v>
      </c>
      <c r="C1248" s="48" t="str">
        <f t="shared" si="38"/>
        <v>א אריאל</v>
      </c>
      <c r="D1248" s="1" t="s">
        <v>18373</v>
      </c>
      <c r="E1248" s="1"/>
      <c r="F1248" s="2">
        <v>6</v>
      </c>
      <c r="G1248" s="2">
        <f>INDEX(תוצאות_בחירות,MATCH(C1248,siot!$F$3:$F$1887,0),27)</f>
        <v>7</v>
      </c>
      <c r="H1248" s="2" t="b">
        <f t="shared" si="39"/>
        <v>1</v>
      </c>
      <c r="I1248" s="1" t="s">
        <v>2</v>
      </c>
      <c r="J1248" s="1" t="s">
        <v>18380</v>
      </c>
      <c r="K1248" s="1"/>
    </row>
    <row r="1249" spans="1:11">
      <c r="A1249" s="1" t="s">
        <v>18299</v>
      </c>
      <c r="B1249" s="1" t="s">
        <v>70</v>
      </c>
      <c r="C1249" s="48" t="str">
        <f t="shared" si="38"/>
        <v>א אריאל</v>
      </c>
      <c r="D1249" s="1" t="s">
        <v>18373</v>
      </c>
      <c r="E1249" s="1"/>
      <c r="F1249" s="2">
        <v>7</v>
      </c>
      <c r="G1249" s="2">
        <f>INDEX(תוצאות_בחירות,MATCH(C1249,siot!$F$3:$F$1887,0),27)</f>
        <v>7</v>
      </c>
      <c r="H1249" s="2" t="b">
        <f t="shared" si="39"/>
        <v>1</v>
      </c>
      <c r="I1249" s="1" t="s">
        <v>2</v>
      </c>
      <c r="J1249" s="1" t="s">
        <v>18379</v>
      </c>
      <c r="K1249" s="1"/>
    </row>
    <row r="1250" spans="1:11" hidden="1">
      <c r="A1250" s="1" t="s">
        <v>18299</v>
      </c>
      <c r="B1250" s="1" t="s">
        <v>70</v>
      </c>
      <c r="C1250" s="48" t="str">
        <f t="shared" si="38"/>
        <v>א אריאל</v>
      </c>
      <c r="D1250" s="1" t="s">
        <v>18373</v>
      </c>
      <c r="E1250" s="1"/>
      <c r="F1250" s="2">
        <v>8</v>
      </c>
      <c r="G1250" s="2">
        <f>INDEX(תוצאות_בחירות,MATCH(C1250,siot!$F$3:$F$1887,0),27)</f>
        <v>7</v>
      </c>
      <c r="H1250" s="2" t="b">
        <f t="shared" si="39"/>
        <v>0</v>
      </c>
      <c r="I1250" s="1" t="s">
        <v>2</v>
      </c>
      <c r="J1250" s="1" t="s">
        <v>18378</v>
      </c>
      <c r="K1250" s="1"/>
    </row>
    <row r="1251" spans="1:11" hidden="1">
      <c r="A1251" s="1" t="s">
        <v>18299</v>
      </c>
      <c r="B1251" s="1" t="s">
        <v>70</v>
      </c>
      <c r="C1251" s="48" t="str">
        <f t="shared" si="38"/>
        <v>א אריאל</v>
      </c>
      <c r="D1251" s="1" t="s">
        <v>18373</v>
      </c>
      <c r="E1251" s="1"/>
      <c r="F1251" s="2">
        <v>9</v>
      </c>
      <c r="G1251" s="2">
        <f>INDEX(תוצאות_בחירות,MATCH(C1251,siot!$F$3:$F$1887,0),27)</f>
        <v>7</v>
      </c>
      <c r="H1251" s="2" t="b">
        <f t="shared" si="39"/>
        <v>0</v>
      </c>
      <c r="I1251" s="1" t="s">
        <v>2</v>
      </c>
      <c r="J1251" s="1" t="s">
        <v>18377</v>
      </c>
      <c r="K1251" s="1"/>
    </row>
    <row r="1252" spans="1:11" hidden="1">
      <c r="A1252" s="1" t="s">
        <v>18299</v>
      </c>
      <c r="B1252" s="1" t="s">
        <v>70</v>
      </c>
      <c r="C1252" s="48" t="str">
        <f t="shared" si="38"/>
        <v>א אריאל</v>
      </c>
      <c r="D1252" s="1" t="s">
        <v>18373</v>
      </c>
      <c r="E1252" s="1"/>
      <c r="F1252" s="2">
        <v>10</v>
      </c>
      <c r="G1252" s="2">
        <f>INDEX(תוצאות_בחירות,MATCH(C1252,siot!$F$3:$F$1887,0),27)</f>
        <v>7</v>
      </c>
      <c r="H1252" s="2" t="b">
        <f t="shared" si="39"/>
        <v>0</v>
      </c>
      <c r="I1252" s="1" t="s">
        <v>2</v>
      </c>
      <c r="J1252" s="1" t="s">
        <v>18376</v>
      </c>
      <c r="K1252" s="1"/>
    </row>
    <row r="1253" spans="1:11" hidden="1">
      <c r="A1253" s="1" t="s">
        <v>18299</v>
      </c>
      <c r="B1253" s="1" t="s">
        <v>70</v>
      </c>
      <c r="C1253" s="48" t="str">
        <f t="shared" si="38"/>
        <v>א אריאל</v>
      </c>
      <c r="D1253" s="1" t="s">
        <v>18373</v>
      </c>
      <c r="E1253" s="1"/>
      <c r="F1253" s="2">
        <v>11</v>
      </c>
      <c r="G1253" s="2">
        <f>INDEX(תוצאות_בחירות,MATCH(C1253,siot!$F$3:$F$1887,0),27)</f>
        <v>7</v>
      </c>
      <c r="H1253" s="2" t="b">
        <f t="shared" si="39"/>
        <v>0</v>
      </c>
      <c r="I1253" s="1" t="s">
        <v>2</v>
      </c>
      <c r="J1253" s="1" t="s">
        <v>18375</v>
      </c>
      <c r="K1253" s="1"/>
    </row>
    <row r="1254" spans="1:11" hidden="1">
      <c r="A1254" s="1" t="s">
        <v>18299</v>
      </c>
      <c r="B1254" s="1" t="s">
        <v>70</v>
      </c>
      <c r="C1254" s="48" t="str">
        <f t="shared" si="38"/>
        <v>א אריאל</v>
      </c>
      <c r="D1254" s="1" t="s">
        <v>18373</v>
      </c>
      <c r="E1254" s="1"/>
      <c r="F1254" s="2">
        <v>12</v>
      </c>
      <c r="G1254" s="2">
        <f>INDEX(תוצאות_בחירות,MATCH(C1254,siot!$F$3:$F$1887,0),27)</f>
        <v>7</v>
      </c>
      <c r="H1254" s="2" t="b">
        <f t="shared" si="39"/>
        <v>0</v>
      </c>
      <c r="I1254" s="1" t="s">
        <v>2</v>
      </c>
      <c r="J1254" s="1" t="s">
        <v>18374</v>
      </c>
      <c r="K1254" s="1"/>
    </row>
    <row r="1255" spans="1:11" hidden="1">
      <c r="A1255" s="1" t="s">
        <v>18299</v>
      </c>
      <c r="B1255" s="1" t="s">
        <v>70</v>
      </c>
      <c r="C1255" s="48" t="str">
        <f t="shared" si="38"/>
        <v>א אריאל</v>
      </c>
      <c r="D1255" s="1" t="s">
        <v>18373</v>
      </c>
      <c r="E1255" s="1"/>
      <c r="F1255" s="2">
        <v>13</v>
      </c>
      <c r="G1255" s="2">
        <f>INDEX(תוצאות_בחירות,MATCH(C1255,siot!$F$3:$F$1887,0),27)</f>
        <v>7</v>
      </c>
      <c r="H1255" s="2" t="b">
        <f t="shared" si="39"/>
        <v>0</v>
      </c>
      <c r="I1255" s="1" t="s">
        <v>2</v>
      </c>
      <c r="J1255" s="1" t="s">
        <v>18372</v>
      </c>
      <c r="K1255" s="1"/>
    </row>
    <row r="1256" spans="1:11" hidden="1">
      <c r="A1256" s="1" t="s">
        <v>18299</v>
      </c>
      <c r="B1256" s="1" t="s">
        <v>9936</v>
      </c>
      <c r="C1256" s="48" t="str">
        <f t="shared" si="38"/>
        <v>אר אריאל</v>
      </c>
      <c r="D1256" s="1" t="s">
        <v>18361</v>
      </c>
      <c r="E1256" s="1" t="s">
        <v>18</v>
      </c>
      <c r="F1256" s="2" t="s">
        <v>19548</v>
      </c>
      <c r="G1256" s="2">
        <f>INDEX(תוצאות_בחירות,MATCH(C1256,siot!$F$3:$F$1887,0),27)</f>
        <v>0</v>
      </c>
      <c r="H1256" s="2" t="b">
        <f t="shared" si="39"/>
        <v>0</v>
      </c>
      <c r="I1256" s="1"/>
      <c r="J1256" s="1"/>
      <c r="K1256" s="1"/>
    </row>
    <row r="1257" spans="1:11" hidden="1">
      <c r="A1257" s="1" t="s">
        <v>18299</v>
      </c>
      <c r="B1257" s="1" t="s">
        <v>9936</v>
      </c>
      <c r="C1257" s="48" t="str">
        <f t="shared" si="38"/>
        <v>אר אריאל</v>
      </c>
      <c r="D1257" s="1" t="s">
        <v>18361</v>
      </c>
      <c r="E1257" s="1" t="s">
        <v>17</v>
      </c>
      <c r="F1257" s="2">
        <v>1</v>
      </c>
      <c r="G1257" s="2">
        <f>INDEX(תוצאות_בחירות,MATCH(C1257,siot!$F$3:$F$1887,0),27)</f>
        <v>0</v>
      </c>
      <c r="H1257" s="2" t="b">
        <f t="shared" si="39"/>
        <v>0</v>
      </c>
      <c r="I1257" s="1" t="s">
        <v>2</v>
      </c>
      <c r="J1257" s="1" t="s">
        <v>18371</v>
      </c>
      <c r="K1257" s="1"/>
    </row>
    <row r="1258" spans="1:11" hidden="1">
      <c r="A1258" s="1" t="s">
        <v>18299</v>
      </c>
      <c r="B1258" s="1" t="s">
        <v>9936</v>
      </c>
      <c r="C1258" s="48" t="str">
        <f t="shared" si="38"/>
        <v>אר אריאל</v>
      </c>
      <c r="D1258" s="1" t="s">
        <v>18361</v>
      </c>
      <c r="E1258" s="1"/>
      <c r="F1258" s="2">
        <v>2</v>
      </c>
      <c r="G1258" s="2">
        <f>INDEX(תוצאות_בחירות,MATCH(C1258,siot!$F$3:$F$1887,0),27)</f>
        <v>0</v>
      </c>
      <c r="H1258" s="2" t="b">
        <f t="shared" si="39"/>
        <v>0</v>
      </c>
      <c r="I1258" s="1" t="s">
        <v>2</v>
      </c>
      <c r="J1258" s="1" t="s">
        <v>18370</v>
      </c>
      <c r="K1258" s="1"/>
    </row>
    <row r="1259" spans="1:11" hidden="1">
      <c r="A1259" s="1" t="s">
        <v>18299</v>
      </c>
      <c r="B1259" s="1" t="s">
        <v>9936</v>
      </c>
      <c r="C1259" s="48" t="str">
        <f t="shared" si="38"/>
        <v>אר אריאל</v>
      </c>
      <c r="D1259" s="1" t="s">
        <v>18361</v>
      </c>
      <c r="E1259" s="1"/>
      <c r="F1259" s="2">
        <v>3</v>
      </c>
      <c r="G1259" s="2">
        <f>INDEX(תוצאות_בחירות,MATCH(C1259,siot!$F$3:$F$1887,0),27)</f>
        <v>0</v>
      </c>
      <c r="H1259" s="2" t="b">
        <f t="shared" si="39"/>
        <v>0</v>
      </c>
      <c r="I1259" s="1" t="s">
        <v>2</v>
      </c>
      <c r="J1259" s="1" t="s">
        <v>18369</v>
      </c>
      <c r="K1259" s="1"/>
    </row>
    <row r="1260" spans="1:11" hidden="1">
      <c r="A1260" s="1" t="s">
        <v>18299</v>
      </c>
      <c r="B1260" s="1" t="s">
        <v>9936</v>
      </c>
      <c r="C1260" s="48" t="str">
        <f t="shared" si="38"/>
        <v>אר אריאל</v>
      </c>
      <c r="D1260" s="1" t="s">
        <v>18361</v>
      </c>
      <c r="E1260" s="1"/>
      <c r="F1260" s="2">
        <v>4</v>
      </c>
      <c r="G1260" s="2">
        <f>INDEX(תוצאות_בחירות,MATCH(C1260,siot!$F$3:$F$1887,0),27)</f>
        <v>0</v>
      </c>
      <c r="H1260" s="2" t="b">
        <f t="shared" si="39"/>
        <v>0</v>
      </c>
      <c r="I1260" s="1" t="s">
        <v>2</v>
      </c>
      <c r="J1260" s="1" t="s">
        <v>18368</v>
      </c>
      <c r="K1260" s="1"/>
    </row>
    <row r="1261" spans="1:11" hidden="1">
      <c r="A1261" s="1" t="s">
        <v>18299</v>
      </c>
      <c r="B1261" s="1" t="s">
        <v>9936</v>
      </c>
      <c r="C1261" s="48" t="str">
        <f t="shared" si="38"/>
        <v>אר אריאל</v>
      </c>
      <c r="D1261" s="1" t="s">
        <v>18361</v>
      </c>
      <c r="E1261" s="1"/>
      <c r="F1261" s="2">
        <v>5</v>
      </c>
      <c r="G1261" s="2">
        <f>INDEX(תוצאות_בחירות,MATCH(C1261,siot!$F$3:$F$1887,0),27)</f>
        <v>0</v>
      </c>
      <c r="H1261" s="2" t="b">
        <f t="shared" si="39"/>
        <v>0</v>
      </c>
      <c r="I1261" s="1" t="s">
        <v>2</v>
      </c>
      <c r="J1261" s="1" t="s">
        <v>18367</v>
      </c>
      <c r="K1261" s="1"/>
    </row>
    <row r="1262" spans="1:11" hidden="1">
      <c r="A1262" s="1" t="s">
        <v>18299</v>
      </c>
      <c r="B1262" s="1" t="s">
        <v>9936</v>
      </c>
      <c r="C1262" s="48" t="str">
        <f t="shared" si="38"/>
        <v>אר אריאל</v>
      </c>
      <c r="D1262" s="1" t="s">
        <v>18361</v>
      </c>
      <c r="E1262" s="1"/>
      <c r="F1262" s="2">
        <v>6</v>
      </c>
      <c r="G1262" s="2">
        <f>INDEX(תוצאות_בחירות,MATCH(C1262,siot!$F$3:$F$1887,0),27)</f>
        <v>0</v>
      </c>
      <c r="H1262" s="2" t="b">
        <f t="shared" si="39"/>
        <v>0</v>
      </c>
      <c r="I1262" s="1" t="s">
        <v>2</v>
      </c>
      <c r="J1262" s="1" t="s">
        <v>18366</v>
      </c>
      <c r="K1262" s="1"/>
    </row>
    <row r="1263" spans="1:11" hidden="1">
      <c r="A1263" s="1" t="s">
        <v>18299</v>
      </c>
      <c r="B1263" s="1" t="s">
        <v>9936</v>
      </c>
      <c r="C1263" s="48" t="str">
        <f t="shared" si="38"/>
        <v>אר אריאל</v>
      </c>
      <c r="D1263" s="1" t="s">
        <v>18361</v>
      </c>
      <c r="E1263" s="1"/>
      <c r="F1263" s="2">
        <v>7</v>
      </c>
      <c r="G1263" s="2">
        <f>INDEX(תוצאות_בחירות,MATCH(C1263,siot!$F$3:$F$1887,0),27)</f>
        <v>0</v>
      </c>
      <c r="H1263" s="2" t="b">
        <f t="shared" si="39"/>
        <v>0</v>
      </c>
      <c r="I1263" s="1" t="s">
        <v>2</v>
      </c>
      <c r="J1263" s="1" t="s">
        <v>18365</v>
      </c>
      <c r="K1263" s="1"/>
    </row>
    <row r="1264" spans="1:11" hidden="1">
      <c r="A1264" s="1" t="s">
        <v>18299</v>
      </c>
      <c r="B1264" s="1" t="s">
        <v>9936</v>
      </c>
      <c r="C1264" s="48" t="str">
        <f t="shared" si="38"/>
        <v>אר אריאל</v>
      </c>
      <c r="D1264" s="1" t="s">
        <v>18361</v>
      </c>
      <c r="E1264" s="1"/>
      <c r="F1264" s="2">
        <v>8</v>
      </c>
      <c r="G1264" s="2">
        <f>INDEX(תוצאות_בחירות,MATCH(C1264,siot!$F$3:$F$1887,0),27)</f>
        <v>0</v>
      </c>
      <c r="H1264" s="2" t="b">
        <f t="shared" si="39"/>
        <v>0</v>
      </c>
      <c r="I1264" s="1" t="s">
        <v>2</v>
      </c>
      <c r="J1264" s="1" t="s">
        <v>18364</v>
      </c>
      <c r="K1264" s="1"/>
    </row>
    <row r="1265" spans="1:11" hidden="1">
      <c r="A1265" s="1" t="s">
        <v>18299</v>
      </c>
      <c r="B1265" s="1" t="s">
        <v>9936</v>
      </c>
      <c r="C1265" s="48" t="str">
        <f t="shared" si="38"/>
        <v>אר אריאל</v>
      </c>
      <c r="D1265" s="1" t="s">
        <v>18361</v>
      </c>
      <c r="E1265" s="1"/>
      <c r="F1265" s="2">
        <v>9</v>
      </c>
      <c r="G1265" s="2">
        <f>INDEX(תוצאות_בחירות,MATCH(C1265,siot!$F$3:$F$1887,0),27)</f>
        <v>0</v>
      </c>
      <c r="H1265" s="2" t="b">
        <f t="shared" si="39"/>
        <v>0</v>
      </c>
      <c r="I1265" s="1" t="s">
        <v>2</v>
      </c>
      <c r="J1265" s="1" t="s">
        <v>18363</v>
      </c>
      <c r="K1265" s="1"/>
    </row>
    <row r="1266" spans="1:11" hidden="1">
      <c r="A1266" s="1" t="s">
        <v>18299</v>
      </c>
      <c r="B1266" s="1" t="s">
        <v>9936</v>
      </c>
      <c r="C1266" s="48" t="str">
        <f t="shared" si="38"/>
        <v>אר אריאל</v>
      </c>
      <c r="D1266" s="1" t="s">
        <v>18361</v>
      </c>
      <c r="E1266" s="1"/>
      <c r="F1266" s="2">
        <v>10</v>
      </c>
      <c r="G1266" s="2">
        <f>INDEX(תוצאות_בחירות,MATCH(C1266,siot!$F$3:$F$1887,0),27)</f>
        <v>0</v>
      </c>
      <c r="H1266" s="2" t="b">
        <f t="shared" si="39"/>
        <v>0</v>
      </c>
      <c r="I1266" s="1" t="s">
        <v>2</v>
      </c>
      <c r="J1266" s="1" t="s">
        <v>18362</v>
      </c>
      <c r="K1266" s="1"/>
    </row>
    <row r="1267" spans="1:11" hidden="1">
      <c r="A1267" s="1" t="s">
        <v>18299</v>
      </c>
      <c r="B1267" s="1" t="s">
        <v>9936</v>
      </c>
      <c r="C1267" s="48" t="str">
        <f t="shared" si="38"/>
        <v>אר אריאל</v>
      </c>
      <c r="D1267" s="1" t="s">
        <v>18361</v>
      </c>
      <c r="E1267" s="1"/>
      <c r="F1267" s="2">
        <v>11</v>
      </c>
      <c r="G1267" s="2">
        <f>INDEX(תוצאות_בחירות,MATCH(C1267,siot!$F$3:$F$1887,0),27)</f>
        <v>0</v>
      </c>
      <c r="H1267" s="2" t="b">
        <f t="shared" si="39"/>
        <v>0</v>
      </c>
      <c r="I1267" s="1" t="s">
        <v>2</v>
      </c>
      <c r="J1267" s="1" t="s">
        <v>18360</v>
      </c>
      <c r="K1267" s="1"/>
    </row>
    <row r="1268" spans="1:11" hidden="1">
      <c r="A1268" s="1" t="s">
        <v>18299</v>
      </c>
      <c r="B1268" s="1" t="s">
        <v>6232</v>
      </c>
      <c r="C1268" s="48" t="str">
        <f t="shared" si="38"/>
        <v>חן אריאל</v>
      </c>
      <c r="D1268" s="1" t="s">
        <v>18346</v>
      </c>
      <c r="E1268" s="1" t="s">
        <v>18</v>
      </c>
      <c r="F1268" s="2" t="s">
        <v>19548</v>
      </c>
      <c r="G1268" s="2">
        <f>INDEX(תוצאות_בחירות,MATCH(C1268,siot!$F$3:$F$1887,0),27)</f>
        <v>1</v>
      </c>
      <c r="H1268" s="2" t="b">
        <f t="shared" si="39"/>
        <v>0</v>
      </c>
      <c r="I1268" s="1"/>
      <c r="J1268" s="1"/>
      <c r="K1268" s="1"/>
    </row>
    <row r="1269" spans="1:11">
      <c r="A1269" s="1" t="s">
        <v>18299</v>
      </c>
      <c r="B1269" s="1" t="s">
        <v>6232</v>
      </c>
      <c r="C1269" s="48" t="str">
        <f t="shared" si="38"/>
        <v>חן אריאל</v>
      </c>
      <c r="D1269" s="1" t="s">
        <v>18346</v>
      </c>
      <c r="E1269" s="1" t="s">
        <v>17</v>
      </c>
      <c r="F1269" s="2">
        <v>1</v>
      </c>
      <c r="G1269" s="2">
        <f>INDEX(תוצאות_בחירות,MATCH(C1269,siot!$F$3:$F$1887,0),27)</f>
        <v>1</v>
      </c>
      <c r="H1269" s="2" t="b">
        <f t="shared" si="39"/>
        <v>1</v>
      </c>
      <c r="I1269" s="1" t="s">
        <v>2</v>
      </c>
      <c r="J1269" s="1" t="s">
        <v>18359</v>
      </c>
      <c r="K1269" s="1"/>
    </row>
    <row r="1270" spans="1:11" hidden="1">
      <c r="A1270" s="1" t="s">
        <v>18299</v>
      </c>
      <c r="B1270" s="1" t="s">
        <v>6232</v>
      </c>
      <c r="C1270" s="48" t="str">
        <f t="shared" si="38"/>
        <v>חן אריאל</v>
      </c>
      <c r="D1270" s="1" t="s">
        <v>18346</v>
      </c>
      <c r="E1270" s="1"/>
      <c r="F1270" s="2">
        <v>2</v>
      </c>
      <c r="G1270" s="2">
        <f>INDEX(תוצאות_בחירות,MATCH(C1270,siot!$F$3:$F$1887,0),27)</f>
        <v>1</v>
      </c>
      <c r="H1270" s="2" t="b">
        <f t="shared" si="39"/>
        <v>0</v>
      </c>
      <c r="I1270" s="1" t="s">
        <v>2</v>
      </c>
      <c r="J1270" s="1" t="s">
        <v>18358</v>
      </c>
      <c r="K1270" s="1"/>
    </row>
    <row r="1271" spans="1:11" hidden="1">
      <c r="A1271" s="1" t="s">
        <v>18299</v>
      </c>
      <c r="B1271" s="1" t="s">
        <v>6232</v>
      </c>
      <c r="C1271" s="48" t="str">
        <f t="shared" si="38"/>
        <v>חן אריאל</v>
      </c>
      <c r="D1271" s="1" t="s">
        <v>18346</v>
      </c>
      <c r="E1271" s="1"/>
      <c r="F1271" s="2">
        <v>3</v>
      </c>
      <c r="G1271" s="2">
        <f>INDEX(תוצאות_בחירות,MATCH(C1271,siot!$F$3:$F$1887,0),27)</f>
        <v>1</v>
      </c>
      <c r="H1271" s="2" t="b">
        <f t="shared" si="39"/>
        <v>0</v>
      </c>
      <c r="I1271" s="1" t="s">
        <v>2</v>
      </c>
      <c r="J1271" s="1" t="s">
        <v>18357</v>
      </c>
      <c r="K1271" s="1"/>
    </row>
    <row r="1272" spans="1:11" hidden="1">
      <c r="A1272" s="1" t="s">
        <v>18299</v>
      </c>
      <c r="B1272" s="1" t="s">
        <v>6232</v>
      </c>
      <c r="C1272" s="48" t="str">
        <f t="shared" si="38"/>
        <v>חן אריאל</v>
      </c>
      <c r="D1272" s="1" t="s">
        <v>18346</v>
      </c>
      <c r="E1272" s="1"/>
      <c r="F1272" s="2">
        <v>4</v>
      </c>
      <c r="G1272" s="2">
        <f>INDEX(תוצאות_בחירות,MATCH(C1272,siot!$F$3:$F$1887,0),27)</f>
        <v>1</v>
      </c>
      <c r="H1272" s="2" t="b">
        <f t="shared" si="39"/>
        <v>0</v>
      </c>
      <c r="I1272" s="1" t="s">
        <v>2</v>
      </c>
      <c r="J1272" s="1" t="s">
        <v>18356</v>
      </c>
      <c r="K1272" s="1"/>
    </row>
    <row r="1273" spans="1:11" hidden="1">
      <c r="A1273" s="1" t="s">
        <v>18299</v>
      </c>
      <c r="B1273" s="1" t="s">
        <v>6232</v>
      </c>
      <c r="C1273" s="48" t="str">
        <f t="shared" si="38"/>
        <v>חן אריאל</v>
      </c>
      <c r="D1273" s="1" t="s">
        <v>18346</v>
      </c>
      <c r="E1273" s="1"/>
      <c r="F1273" s="2">
        <v>5</v>
      </c>
      <c r="G1273" s="2">
        <f>INDEX(תוצאות_בחירות,MATCH(C1273,siot!$F$3:$F$1887,0),27)</f>
        <v>1</v>
      </c>
      <c r="H1273" s="2" t="b">
        <f t="shared" si="39"/>
        <v>0</v>
      </c>
      <c r="I1273" s="1" t="s">
        <v>2</v>
      </c>
      <c r="J1273" s="1" t="s">
        <v>18355</v>
      </c>
      <c r="K1273" s="1"/>
    </row>
    <row r="1274" spans="1:11" hidden="1">
      <c r="A1274" s="1" t="s">
        <v>18299</v>
      </c>
      <c r="B1274" s="1" t="s">
        <v>6232</v>
      </c>
      <c r="C1274" s="48" t="str">
        <f t="shared" si="38"/>
        <v>חן אריאל</v>
      </c>
      <c r="D1274" s="1" t="s">
        <v>18346</v>
      </c>
      <c r="E1274" s="1"/>
      <c r="F1274" s="2">
        <v>6</v>
      </c>
      <c r="G1274" s="2">
        <f>INDEX(תוצאות_בחירות,MATCH(C1274,siot!$F$3:$F$1887,0),27)</f>
        <v>1</v>
      </c>
      <c r="H1274" s="2" t="b">
        <f t="shared" si="39"/>
        <v>0</v>
      </c>
      <c r="I1274" s="1" t="s">
        <v>2</v>
      </c>
      <c r="J1274" s="1" t="s">
        <v>18354</v>
      </c>
      <c r="K1274" s="1"/>
    </row>
    <row r="1275" spans="1:11" hidden="1">
      <c r="A1275" s="1" t="s">
        <v>18299</v>
      </c>
      <c r="B1275" s="1" t="s">
        <v>6232</v>
      </c>
      <c r="C1275" s="48" t="str">
        <f t="shared" si="38"/>
        <v>חן אריאל</v>
      </c>
      <c r="D1275" s="1" t="s">
        <v>18346</v>
      </c>
      <c r="E1275" s="1"/>
      <c r="F1275" s="2">
        <v>7</v>
      </c>
      <c r="G1275" s="2">
        <f>INDEX(תוצאות_בחירות,MATCH(C1275,siot!$F$3:$F$1887,0),27)</f>
        <v>1</v>
      </c>
      <c r="H1275" s="2" t="b">
        <f t="shared" si="39"/>
        <v>0</v>
      </c>
      <c r="I1275" s="1" t="s">
        <v>2</v>
      </c>
      <c r="J1275" s="1" t="s">
        <v>18353</v>
      </c>
      <c r="K1275" s="1"/>
    </row>
    <row r="1276" spans="1:11" hidden="1">
      <c r="A1276" s="1" t="s">
        <v>18299</v>
      </c>
      <c r="B1276" s="1" t="s">
        <v>6232</v>
      </c>
      <c r="C1276" s="48" t="str">
        <f t="shared" si="38"/>
        <v>חן אריאל</v>
      </c>
      <c r="D1276" s="1" t="s">
        <v>18346</v>
      </c>
      <c r="E1276" s="1"/>
      <c r="F1276" s="2">
        <v>8</v>
      </c>
      <c r="G1276" s="2">
        <f>INDEX(תוצאות_בחירות,MATCH(C1276,siot!$F$3:$F$1887,0),27)</f>
        <v>1</v>
      </c>
      <c r="H1276" s="2" t="b">
        <f t="shared" si="39"/>
        <v>0</v>
      </c>
      <c r="I1276" s="1" t="s">
        <v>2</v>
      </c>
      <c r="J1276" s="1" t="s">
        <v>18352</v>
      </c>
      <c r="K1276" s="1"/>
    </row>
    <row r="1277" spans="1:11" hidden="1">
      <c r="A1277" s="1" t="s">
        <v>18299</v>
      </c>
      <c r="B1277" s="1" t="s">
        <v>6232</v>
      </c>
      <c r="C1277" s="48" t="str">
        <f t="shared" si="38"/>
        <v>חן אריאל</v>
      </c>
      <c r="D1277" s="1" t="s">
        <v>18346</v>
      </c>
      <c r="E1277" s="1"/>
      <c r="F1277" s="2">
        <v>9</v>
      </c>
      <c r="G1277" s="2">
        <f>INDEX(תוצאות_בחירות,MATCH(C1277,siot!$F$3:$F$1887,0),27)</f>
        <v>1</v>
      </c>
      <c r="H1277" s="2" t="b">
        <f t="shared" si="39"/>
        <v>0</v>
      </c>
      <c r="I1277" s="1" t="s">
        <v>2</v>
      </c>
      <c r="J1277" s="1" t="s">
        <v>18351</v>
      </c>
      <c r="K1277" s="1"/>
    </row>
    <row r="1278" spans="1:11" hidden="1">
      <c r="A1278" s="1" t="s">
        <v>18299</v>
      </c>
      <c r="B1278" s="1" t="s">
        <v>6232</v>
      </c>
      <c r="C1278" s="48" t="str">
        <f t="shared" si="38"/>
        <v>חן אריאל</v>
      </c>
      <c r="D1278" s="1" t="s">
        <v>18346</v>
      </c>
      <c r="E1278" s="1"/>
      <c r="F1278" s="2">
        <v>10</v>
      </c>
      <c r="G1278" s="2">
        <f>INDEX(תוצאות_בחירות,MATCH(C1278,siot!$F$3:$F$1887,0),27)</f>
        <v>1</v>
      </c>
      <c r="H1278" s="2" t="b">
        <f t="shared" si="39"/>
        <v>0</v>
      </c>
      <c r="I1278" s="1" t="s">
        <v>2</v>
      </c>
      <c r="J1278" s="1" t="s">
        <v>18350</v>
      </c>
      <c r="K1278" s="1"/>
    </row>
    <row r="1279" spans="1:11" hidden="1">
      <c r="A1279" s="1" t="s">
        <v>18299</v>
      </c>
      <c r="B1279" s="1" t="s">
        <v>6232</v>
      </c>
      <c r="C1279" s="48" t="str">
        <f t="shared" si="38"/>
        <v>חן אריאל</v>
      </c>
      <c r="D1279" s="1" t="s">
        <v>18346</v>
      </c>
      <c r="E1279" s="1"/>
      <c r="F1279" s="2">
        <v>11</v>
      </c>
      <c r="G1279" s="2">
        <f>INDEX(תוצאות_בחירות,MATCH(C1279,siot!$F$3:$F$1887,0),27)</f>
        <v>1</v>
      </c>
      <c r="H1279" s="2" t="b">
        <f t="shared" si="39"/>
        <v>0</v>
      </c>
      <c r="I1279" s="1" t="s">
        <v>2</v>
      </c>
      <c r="J1279" s="1" t="s">
        <v>18349</v>
      </c>
      <c r="K1279" s="1"/>
    </row>
    <row r="1280" spans="1:11" hidden="1">
      <c r="A1280" s="1" t="s">
        <v>18299</v>
      </c>
      <c r="B1280" s="1" t="s">
        <v>6232</v>
      </c>
      <c r="C1280" s="48" t="str">
        <f t="shared" si="38"/>
        <v>חן אריאל</v>
      </c>
      <c r="D1280" s="1" t="s">
        <v>18346</v>
      </c>
      <c r="E1280" s="1"/>
      <c r="F1280" s="2">
        <v>12</v>
      </c>
      <c r="G1280" s="2">
        <f>INDEX(תוצאות_בחירות,MATCH(C1280,siot!$F$3:$F$1887,0),27)</f>
        <v>1</v>
      </c>
      <c r="H1280" s="2" t="b">
        <f t="shared" si="39"/>
        <v>0</v>
      </c>
      <c r="I1280" s="1" t="s">
        <v>2</v>
      </c>
      <c r="J1280" s="1" t="s">
        <v>18348</v>
      </c>
      <c r="K1280" s="1"/>
    </row>
    <row r="1281" spans="1:11" hidden="1">
      <c r="A1281" s="1" t="s">
        <v>18299</v>
      </c>
      <c r="B1281" s="1" t="s">
        <v>6232</v>
      </c>
      <c r="C1281" s="48" t="str">
        <f t="shared" si="38"/>
        <v>חן אריאל</v>
      </c>
      <c r="D1281" s="1" t="s">
        <v>18346</v>
      </c>
      <c r="E1281" s="1"/>
      <c r="F1281" s="2">
        <v>13</v>
      </c>
      <c r="G1281" s="2">
        <f>INDEX(תוצאות_בחירות,MATCH(C1281,siot!$F$3:$F$1887,0),27)</f>
        <v>1</v>
      </c>
      <c r="H1281" s="2" t="b">
        <f t="shared" si="39"/>
        <v>0</v>
      </c>
      <c r="I1281" s="1" t="s">
        <v>2</v>
      </c>
      <c r="J1281" s="1" t="s">
        <v>18347</v>
      </c>
      <c r="K1281" s="1"/>
    </row>
    <row r="1282" spans="1:11" hidden="1">
      <c r="A1282" s="1" t="s">
        <v>18299</v>
      </c>
      <c r="B1282" s="1" t="s">
        <v>6232</v>
      </c>
      <c r="C1282" s="48" t="str">
        <f t="shared" si="38"/>
        <v>חן אריאל</v>
      </c>
      <c r="D1282" s="1" t="s">
        <v>18346</v>
      </c>
      <c r="E1282" s="1"/>
      <c r="F1282" s="2">
        <v>14</v>
      </c>
      <c r="G1282" s="2">
        <f>INDEX(תוצאות_בחירות,MATCH(C1282,siot!$F$3:$F$1887,0),27)</f>
        <v>1</v>
      </c>
      <c r="H1282" s="2" t="b">
        <f t="shared" si="39"/>
        <v>0</v>
      </c>
      <c r="I1282" s="1" t="s">
        <v>2</v>
      </c>
      <c r="J1282" s="1" t="s">
        <v>18345</v>
      </c>
      <c r="K1282" s="1"/>
    </row>
    <row r="1283" spans="1:11" hidden="1">
      <c r="A1283" s="1" t="s">
        <v>18299</v>
      </c>
      <c r="B1283" s="1" t="s">
        <v>1007</v>
      </c>
      <c r="C1283" s="48" t="str">
        <f t="shared" si="38"/>
        <v>טב אריאל</v>
      </c>
      <c r="D1283" s="1" t="s">
        <v>18339</v>
      </c>
      <c r="E1283" s="1" t="s">
        <v>3</v>
      </c>
      <c r="F1283" s="2" t="s">
        <v>19548</v>
      </c>
      <c r="G1283" s="2">
        <f>INDEX(תוצאות_בחירות,MATCH(C1283,siot!$F$3:$F$1887,0),27)</f>
        <v>1</v>
      </c>
      <c r="H1283" s="2" t="b">
        <f t="shared" si="39"/>
        <v>0</v>
      </c>
      <c r="I1283" s="1"/>
      <c r="J1283" s="1"/>
      <c r="K1283" s="1"/>
    </row>
    <row r="1284" spans="1:11">
      <c r="A1284" s="1" t="s">
        <v>18299</v>
      </c>
      <c r="B1284" s="1" t="s">
        <v>1007</v>
      </c>
      <c r="C1284" s="48" t="str">
        <f t="shared" ref="C1284:C1347" si="40">B1284&amp;" "&amp;A1284</f>
        <v>טב אריאל</v>
      </c>
      <c r="D1284" s="1" t="s">
        <v>18339</v>
      </c>
      <c r="E1284" s="1"/>
      <c r="F1284" s="2">
        <v>1</v>
      </c>
      <c r="G1284" s="2">
        <f>INDEX(תוצאות_בחירות,MATCH(C1284,siot!$F$3:$F$1887,0),27)</f>
        <v>1</v>
      </c>
      <c r="H1284" s="2" t="b">
        <f t="shared" ref="H1284:H1347" si="41">IF(OR(F1284&lt;G1284,G1284=F1284),TRUE,FALSE)</f>
        <v>1</v>
      </c>
      <c r="I1284" s="1" t="s">
        <v>2</v>
      </c>
      <c r="J1284" s="1" t="s">
        <v>18344</v>
      </c>
      <c r="K1284" s="1"/>
    </row>
    <row r="1285" spans="1:11" hidden="1">
      <c r="A1285" s="1" t="s">
        <v>18299</v>
      </c>
      <c r="B1285" s="1" t="s">
        <v>1007</v>
      </c>
      <c r="C1285" s="48" t="str">
        <f t="shared" si="40"/>
        <v>טב אריאל</v>
      </c>
      <c r="D1285" s="1" t="s">
        <v>18339</v>
      </c>
      <c r="E1285" s="1"/>
      <c r="F1285" s="2">
        <v>2</v>
      </c>
      <c r="G1285" s="2">
        <f>INDEX(תוצאות_בחירות,MATCH(C1285,siot!$F$3:$F$1887,0),27)</f>
        <v>1</v>
      </c>
      <c r="H1285" s="2" t="b">
        <f t="shared" si="41"/>
        <v>0</v>
      </c>
      <c r="I1285" s="1" t="s">
        <v>2</v>
      </c>
      <c r="J1285" s="1" t="s">
        <v>18343</v>
      </c>
      <c r="K1285" s="1"/>
    </row>
    <row r="1286" spans="1:11" hidden="1">
      <c r="A1286" s="1" t="s">
        <v>18299</v>
      </c>
      <c r="B1286" s="1" t="s">
        <v>1007</v>
      </c>
      <c r="C1286" s="48" t="str">
        <f t="shared" si="40"/>
        <v>טב אריאל</v>
      </c>
      <c r="D1286" s="1" t="s">
        <v>18339</v>
      </c>
      <c r="E1286" s="1"/>
      <c r="F1286" s="2">
        <v>3</v>
      </c>
      <c r="G1286" s="2">
        <f>INDEX(תוצאות_בחירות,MATCH(C1286,siot!$F$3:$F$1887,0),27)</f>
        <v>1</v>
      </c>
      <c r="H1286" s="2" t="b">
        <f t="shared" si="41"/>
        <v>0</v>
      </c>
      <c r="I1286" s="1" t="s">
        <v>2</v>
      </c>
      <c r="J1286" s="1" t="s">
        <v>18342</v>
      </c>
      <c r="K1286" s="1"/>
    </row>
    <row r="1287" spans="1:11" hidden="1">
      <c r="A1287" s="1" t="s">
        <v>18299</v>
      </c>
      <c r="B1287" s="1" t="s">
        <v>1007</v>
      </c>
      <c r="C1287" s="48" t="str">
        <f t="shared" si="40"/>
        <v>טב אריאל</v>
      </c>
      <c r="D1287" s="1" t="s">
        <v>18339</v>
      </c>
      <c r="E1287" s="1"/>
      <c r="F1287" s="2">
        <v>4</v>
      </c>
      <c r="G1287" s="2">
        <f>INDEX(תוצאות_בחירות,MATCH(C1287,siot!$F$3:$F$1887,0),27)</f>
        <v>1</v>
      </c>
      <c r="H1287" s="2" t="b">
        <f t="shared" si="41"/>
        <v>0</v>
      </c>
      <c r="I1287" s="1" t="s">
        <v>2</v>
      </c>
      <c r="J1287" s="1" t="s">
        <v>18341</v>
      </c>
      <c r="K1287" s="1"/>
    </row>
    <row r="1288" spans="1:11" hidden="1">
      <c r="A1288" s="1" t="s">
        <v>18299</v>
      </c>
      <c r="B1288" s="1" t="s">
        <v>1007</v>
      </c>
      <c r="C1288" s="48" t="str">
        <f t="shared" si="40"/>
        <v>טב אריאל</v>
      </c>
      <c r="D1288" s="1" t="s">
        <v>18339</v>
      </c>
      <c r="E1288" s="1"/>
      <c r="F1288" s="2">
        <v>5</v>
      </c>
      <c r="G1288" s="2">
        <f>INDEX(תוצאות_בחירות,MATCH(C1288,siot!$F$3:$F$1887,0),27)</f>
        <v>1</v>
      </c>
      <c r="H1288" s="2" t="b">
        <f t="shared" si="41"/>
        <v>0</v>
      </c>
      <c r="I1288" s="1" t="s">
        <v>2</v>
      </c>
      <c r="J1288" s="1" t="s">
        <v>18340</v>
      </c>
      <c r="K1288" s="1"/>
    </row>
    <row r="1289" spans="1:11" hidden="1">
      <c r="A1289" s="1" t="s">
        <v>18299</v>
      </c>
      <c r="B1289" s="1" t="s">
        <v>1007</v>
      </c>
      <c r="C1289" s="48" t="str">
        <f t="shared" si="40"/>
        <v>טב אריאל</v>
      </c>
      <c r="D1289" s="1" t="s">
        <v>18339</v>
      </c>
      <c r="E1289" s="1"/>
      <c r="F1289" s="2">
        <v>6</v>
      </c>
      <c r="G1289" s="2">
        <f>INDEX(תוצאות_בחירות,MATCH(C1289,siot!$F$3:$F$1887,0),27)</f>
        <v>1</v>
      </c>
      <c r="H1289" s="2" t="b">
        <f t="shared" si="41"/>
        <v>0</v>
      </c>
      <c r="I1289" s="1" t="s">
        <v>2</v>
      </c>
      <c r="J1289" s="1" t="s">
        <v>18338</v>
      </c>
      <c r="K1289" s="1"/>
    </row>
    <row r="1290" spans="1:11" hidden="1">
      <c r="A1290" s="1" t="s">
        <v>18299</v>
      </c>
      <c r="B1290" s="1" t="s">
        <v>3</v>
      </c>
      <c r="C1290" s="48" t="str">
        <f t="shared" si="40"/>
        <v>ל אריאל</v>
      </c>
      <c r="D1290" s="1" t="s">
        <v>18324</v>
      </c>
      <c r="E1290" s="1" t="s">
        <v>3</v>
      </c>
      <c r="F1290" s="2" t="s">
        <v>19548</v>
      </c>
      <c r="G1290" s="2">
        <f>INDEX(תוצאות_בחירות,MATCH(C1290,siot!$F$3:$F$1887,0),27)</f>
        <v>2</v>
      </c>
      <c r="H1290" s="2" t="b">
        <f t="shared" si="41"/>
        <v>0</v>
      </c>
      <c r="I1290" s="1"/>
      <c r="J1290" s="1"/>
      <c r="K1290" s="1"/>
    </row>
    <row r="1291" spans="1:11">
      <c r="A1291" s="1" t="s">
        <v>18299</v>
      </c>
      <c r="B1291" s="1" t="s">
        <v>3</v>
      </c>
      <c r="C1291" s="48" t="str">
        <f t="shared" si="40"/>
        <v>ל אריאל</v>
      </c>
      <c r="D1291" s="1" t="s">
        <v>18324</v>
      </c>
      <c r="E1291" s="1"/>
      <c r="F1291" s="2">
        <v>1</v>
      </c>
      <c r="G1291" s="2">
        <f>INDEX(תוצאות_בחירות,MATCH(C1291,siot!$F$3:$F$1887,0),27)</f>
        <v>2</v>
      </c>
      <c r="H1291" s="2" t="b">
        <f t="shared" si="41"/>
        <v>1</v>
      </c>
      <c r="I1291" s="1" t="s">
        <v>2</v>
      </c>
      <c r="J1291" s="1" t="s">
        <v>18337</v>
      </c>
      <c r="K1291" s="1"/>
    </row>
    <row r="1292" spans="1:11">
      <c r="A1292" s="1" t="s">
        <v>18299</v>
      </c>
      <c r="B1292" s="1" t="s">
        <v>3</v>
      </c>
      <c r="C1292" s="48" t="str">
        <f t="shared" si="40"/>
        <v>ל אריאל</v>
      </c>
      <c r="D1292" s="1" t="s">
        <v>18324</v>
      </c>
      <c r="E1292" s="1"/>
      <c r="F1292" s="2">
        <v>2</v>
      </c>
      <c r="G1292" s="2">
        <f>INDEX(תוצאות_בחירות,MATCH(C1292,siot!$F$3:$F$1887,0),27)</f>
        <v>2</v>
      </c>
      <c r="H1292" s="2" t="b">
        <f t="shared" si="41"/>
        <v>1</v>
      </c>
      <c r="I1292" s="1" t="s">
        <v>2</v>
      </c>
      <c r="J1292" s="1" t="s">
        <v>18336</v>
      </c>
      <c r="K1292" s="1">
        <v>1</v>
      </c>
    </row>
    <row r="1293" spans="1:11" hidden="1">
      <c r="A1293" s="1" t="s">
        <v>18299</v>
      </c>
      <c r="B1293" s="1" t="s">
        <v>3</v>
      </c>
      <c r="C1293" s="48" t="str">
        <f t="shared" si="40"/>
        <v>ל אריאל</v>
      </c>
      <c r="D1293" s="1" t="s">
        <v>18324</v>
      </c>
      <c r="E1293" s="1"/>
      <c r="F1293" s="2">
        <v>3</v>
      </c>
      <c r="G1293" s="2">
        <f>INDEX(תוצאות_בחירות,MATCH(C1293,siot!$F$3:$F$1887,0),27)</f>
        <v>2</v>
      </c>
      <c r="H1293" s="2" t="b">
        <f t="shared" si="41"/>
        <v>0</v>
      </c>
      <c r="I1293" s="1" t="s">
        <v>2</v>
      </c>
      <c r="J1293" s="1" t="s">
        <v>18335</v>
      </c>
      <c r="K1293" s="1"/>
    </row>
    <row r="1294" spans="1:11" hidden="1">
      <c r="A1294" s="1" t="s">
        <v>18299</v>
      </c>
      <c r="B1294" s="1" t="s">
        <v>3</v>
      </c>
      <c r="C1294" s="48" t="str">
        <f t="shared" si="40"/>
        <v>ל אריאל</v>
      </c>
      <c r="D1294" s="1" t="s">
        <v>18324</v>
      </c>
      <c r="E1294" s="1"/>
      <c r="F1294" s="2">
        <v>4</v>
      </c>
      <c r="G1294" s="2">
        <f>INDEX(תוצאות_בחירות,MATCH(C1294,siot!$F$3:$F$1887,0),27)</f>
        <v>2</v>
      </c>
      <c r="H1294" s="2" t="b">
        <f t="shared" si="41"/>
        <v>0</v>
      </c>
      <c r="I1294" s="1" t="s">
        <v>2</v>
      </c>
      <c r="J1294" s="1" t="s">
        <v>18334</v>
      </c>
      <c r="K1294" s="1"/>
    </row>
    <row r="1295" spans="1:11" hidden="1">
      <c r="A1295" s="1" t="s">
        <v>18299</v>
      </c>
      <c r="B1295" s="1" t="s">
        <v>3</v>
      </c>
      <c r="C1295" s="48" t="str">
        <f t="shared" si="40"/>
        <v>ל אריאל</v>
      </c>
      <c r="D1295" s="1" t="s">
        <v>18324</v>
      </c>
      <c r="E1295" s="1"/>
      <c r="F1295" s="2">
        <v>5</v>
      </c>
      <c r="G1295" s="2">
        <f>INDEX(תוצאות_בחירות,MATCH(C1295,siot!$F$3:$F$1887,0),27)</f>
        <v>2</v>
      </c>
      <c r="H1295" s="2" t="b">
        <f t="shared" si="41"/>
        <v>0</v>
      </c>
      <c r="I1295" s="1" t="s">
        <v>2</v>
      </c>
      <c r="J1295" s="1" t="s">
        <v>8272</v>
      </c>
      <c r="K1295" s="1"/>
    </row>
    <row r="1296" spans="1:11" hidden="1">
      <c r="A1296" s="1" t="s">
        <v>18299</v>
      </c>
      <c r="B1296" s="1" t="s">
        <v>3</v>
      </c>
      <c r="C1296" s="48" t="str">
        <f t="shared" si="40"/>
        <v>ל אריאל</v>
      </c>
      <c r="D1296" s="1" t="s">
        <v>18324</v>
      </c>
      <c r="E1296" s="1"/>
      <c r="F1296" s="2">
        <v>6</v>
      </c>
      <c r="G1296" s="2">
        <f>INDEX(תוצאות_בחירות,MATCH(C1296,siot!$F$3:$F$1887,0),27)</f>
        <v>2</v>
      </c>
      <c r="H1296" s="2" t="b">
        <f t="shared" si="41"/>
        <v>0</v>
      </c>
      <c r="I1296" s="1" t="s">
        <v>2</v>
      </c>
      <c r="J1296" s="1" t="s">
        <v>18333</v>
      </c>
      <c r="K1296" s="1"/>
    </row>
    <row r="1297" spans="1:11" hidden="1">
      <c r="A1297" s="1" t="s">
        <v>18299</v>
      </c>
      <c r="B1297" s="1" t="s">
        <v>3</v>
      </c>
      <c r="C1297" s="48" t="str">
        <f t="shared" si="40"/>
        <v>ל אריאל</v>
      </c>
      <c r="D1297" s="1" t="s">
        <v>18324</v>
      </c>
      <c r="E1297" s="1"/>
      <c r="F1297" s="2">
        <v>7</v>
      </c>
      <c r="G1297" s="2">
        <f>INDEX(תוצאות_בחירות,MATCH(C1297,siot!$F$3:$F$1887,0),27)</f>
        <v>2</v>
      </c>
      <c r="H1297" s="2" t="b">
        <f t="shared" si="41"/>
        <v>0</v>
      </c>
      <c r="I1297" s="1" t="s">
        <v>2</v>
      </c>
      <c r="J1297" s="1" t="s">
        <v>18332</v>
      </c>
      <c r="K1297" s="1"/>
    </row>
    <row r="1298" spans="1:11" hidden="1">
      <c r="A1298" s="1" t="s">
        <v>18299</v>
      </c>
      <c r="B1298" s="1" t="s">
        <v>3</v>
      </c>
      <c r="C1298" s="48" t="str">
        <f t="shared" si="40"/>
        <v>ל אריאל</v>
      </c>
      <c r="D1298" s="1" t="s">
        <v>18324</v>
      </c>
      <c r="E1298" s="1"/>
      <c r="F1298" s="2">
        <v>8</v>
      </c>
      <c r="G1298" s="2">
        <f>INDEX(תוצאות_בחירות,MATCH(C1298,siot!$F$3:$F$1887,0),27)</f>
        <v>2</v>
      </c>
      <c r="H1298" s="2" t="b">
        <f t="shared" si="41"/>
        <v>0</v>
      </c>
      <c r="I1298" s="1" t="s">
        <v>2</v>
      </c>
      <c r="J1298" s="1" t="s">
        <v>18331</v>
      </c>
      <c r="K1298" s="1"/>
    </row>
    <row r="1299" spans="1:11" hidden="1">
      <c r="A1299" s="1" t="s">
        <v>18299</v>
      </c>
      <c r="B1299" s="1" t="s">
        <v>3</v>
      </c>
      <c r="C1299" s="48" t="str">
        <f t="shared" si="40"/>
        <v>ל אריאל</v>
      </c>
      <c r="D1299" s="1" t="s">
        <v>18324</v>
      </c>
      <c r="E1299" s="1"/>
      <c r="F1299" s="2">
        <v>9</v>
      </c>
      <c r="G1299" s="2">
        <f>INDEX(תוצאות_בחירות,MATCH(C1299,siot!$F$3:$F$1887,0),27)</f>
        <v>2</v>
      </c>
      <c r="H1299" s="2" t="b">
        <f t="shared" si="41"/>
        <v>0</v>
      </c>
      <c r="I1299" s="1" t="s">
        <v>2</v>
      </c>
      <c r="J1299" s="1" t="s">
        <v>18330</v>
      </c>
      <c r="K1299" s="1"/>
    </row>
    <row r="1300" spans="1:11" hidden="1">
      <c r="A1300" s="1" t="s">
        <v>18299</v>
      </c>
      <c r="B1300" s="1" t="s">
        <v>3</v>
      </c>
      <c r="C1300" s="48" t="str">
        <f t="shared" si="40"/>
        <v>ל אריאל</v>
      </c>
      <c r="D1300" s="1" t="s">
        <v>18324</v>
      </c>
      <c r="E1300" s="1"/>
      <c r="F1300" s="2">
        <v>10</v>
      </c>
      <c r="G1300" s="2">
        <f>INDEX(תוצאות_בחירות,MATCH(C1300,siot!$F$3:$F$1887,0),27)</f>
        <v>2</v>
      </c>
      <c r="H1300" s="2" t="b">
        <f t="shared" si="41"/>
        <v>0</v>
      </c>
      <c r="I1300" s="1" t="s">
        <v>2</v>
      </c>
      <c r="J1300" s="1" t="s">
        <v>18329</v>
      </c>
      <c r="K1300" s="1"/>
    </row>
    <row r="1301" spans="1:11" hidden="1">
      <c r="A1301" s="1" t="s">
        <v>18299</v>
      </c>
      <c r="B1301" s="1" t="s">
        <v>3</v>
      </c>
      <c r="C1301" s="48" t="str">
        <f t="shared" si="40"/>
        <v>ל אריאל</v>
      </c>
      <c r="D1301" s="1" t="s">
        <v>18324</v>
      </c>
      <c r="E1301" s="1"/>
      <c r="F1301" s="2">
        <v>11</v>
      </c>
      <c r="G1301" s="2">
        <f>INDEX(תוצאות_בחירות,MATCH(C1301,siot!$F$3:$F$1887,0),27)</f>
        <v>2</v>
      </c>
      <c r="H1301" s="2" t="b">
        <f t="shared" si="41"/>
        <v>0</v>
      </c>
      <c r="I1301" s="1" t="s">
        <v>2</v>
      </c>
      <c r="J1301" s="1" t="s">
        <v>18328</v>
      </c>
      <c r="K1301" s="1"/>
    </row>
    <row r="1302" spans="1:11" hidden="1">
      <c r="A1302" s="1" t="s">
        <v>18299</v>
      </c>
      <c r="B1302" s="1" t="s">
        <v>3</v>
      </c>
      <c r="C1302" s="48" t="str">
        <f t="shared" si="40"/>
        <v>ל אריאל</v>
      </c>
      <c r="D1302" s="1" t="s">
        <v>18324</v>
      </c>
      <c r="E1302" s="1"/>
      <c r="F1302" s="2">
        <v>12</v>
      </c>
      <c r="G1302" s="2">
        <f>INDEX(תוצאות_בחירות,MATCH(C1302,siot!$F$3:$F$1887,0),27)</f>
        <v>2</v>
      </c>
      <c r="H1302" s="2" t="b">
        <f t="shared" si="41"/>
        <v>0</v>
      </c>
      <c r="I1302" s="1" t="s">
        <v>2</v>
      </c>
      <c r="J1302" s="1" t="s">
        <v>18327</v>
      </c>
      <c r="K1302" s="1"/>
    </row>
    <row r="1303" spans="1:11" hidden="1">
      <c r="A1303" s="1" t="s">
        <v>18299</v>
      </c>
      <c r="B1303" s="1" t="s">
        <v>3</v>
      </c>
      <c r="C1303" s="48" t="str">
        <f t="shared" si="40"/>
        <v>ל אריאל</v>
      </c>
      <c r="D1303" s="1" t="s">
        <v>18324</v>
      </c>
      <c r="E1303" s="1"/>
      <c r="F1303" s="2">
        <v>13</v>
      </c>
      <c r="G1303" s="2">
        <f>INDEX(תוצאות_בחירות,MATCH(C1303,siot!$F$3:$F$1887,0),27)</f>
        <v>2</v>
      </c>
      <c r="H1303" s="2" t="b">
        <f t="shared" si="41"/>
        <v>0</v>
      </c>
      <c r="I1303" s="1" t="s">
        <v>2</v>
      </c>
      <c r="J1303" s="1" t="s">
        <v>18326</v>
      </c>
      <c r="K1303" s="1"/>
    </row>
    <row r="1304" spans="1:11" hidden="1">
      <c r="A1304" s="1" t="s">
        <v>18299</v>
      </c>
      <c r="B1304" s="1" t="s">
        <v>3</v>
      </c>
      <c r="C1304" s="48" t="str">
        <f t="shared" si="40"/>
        <v>ל אריאל</v>
      </c>
      <c r="D1304" s="1" t="s">
        <v>18324</v>
      </c>
      <c r="E1304" s="1"/>
      <c r="F1304" s="2">
        <v>14</v>
      </c>
      <c r="G1304" s="2">
        <f>INDEX(תוצאות_בחירות,MATCH(C1304,siot!$F$3:$F$1887,0),27)</f>
        <v>2</v>
      </c>
      <c r="H1304" s="2" t="b">
        <f t="shared" si="41"/>
        <v>0</v>
      </c>
      <c r="I1304" s="1" t="s">
        <v>2</v>
      </c>
      <c r="J1304" s="1" t="s">
        <v>18325</v>
      </c>
      <c r="K1304" s="1"/>
    </row>
    <row r="1305" spans="1:11" hidden="1">
      <c r="A1305" s="1" t="s">
        <v>18299</v>
      </c>
      <c r="B1305" s="1" t="s">
        <v>3</v>
      </c>
      <c r="C1305" s="48" t="str">
        <f t="shared" si="40"/>
        <v>ל אריאל</v>
      </c>
      <c r="D1305" s="1" t="s">
        <v>18324</v>
      </c>
      <c r="E1305" s="1"/>
      <c r="F1305" s="2">
        <v>15</v>
      </c>
      <c r="G1305" s="2">
        <f>INDEX(תוצאות_בחירות,MATCH(C1305,siot!$F$3:$F$1887,0),27)</f>
        <v>2</v>
      </c>
      <c r="H1305" s="2" t="b">
        <f t="shared" si="41"/>
        <v>0</v>
      </c>
      <c r="I1305" s="1" t="s">
        <v>2</v>
      </c>
      <c r="J1305" s="1" t="s">
        <v>18323</v>
      </c>
      <c r="K1305" s="1"/>
    </row>
    <row r="1306" spans="1:11" hidden="1">
      <c r="A1306" s="1" t="s">
        <v>18299</v>
      </c>
      <c r="B1306" s="1" t="s">
        <v>133</v>
      </c>
      <c r="C1306" s="48" t="str">
        <f t="shared" si="40"/>
        <v>לב אריאל</v>
      </c>
      <c r="D1306" s="1" t="s">
        <v>18313</v>
      </c>
      <c r="E1306" s="1" t="s">
        <v>18</v>
      </c>
      <c r="F1306" s="2" t="s">
        <v>19548</v>
      </c>
      <c r="G1306" s="2">
        <f>INDEX(תוצאות_בחירות,MATCH(C1306,siot!$F$3:$F$1887,0),27)</f>
        <v>2</v>
      </c>
      <c r="H1306" s="2" t="b">
        <f t="shared" si="41"/>
        <v>0</v>
      </c>
      <c r="I1306" s="1"/>
      <c r="J1306" s="1"/>
      <c r="K1306" s="1"/>
    </row>
    <row r="1307" spans="1:11">
      <c r="A1307" s="1" t="s">
        <v>18299</v>
      </c>
      <c r="B1307" s="1" t="s">
        <v>133</v>
      </c>
      <c r="C1307" s="48" t="str">
        <f t="shared" si="40"/>
        <v>לב אריאל</v>
      </c>
      <c r="D1307" s="1" t="s">
        <v>18313</v>
      </c>
      <c r="E1307" s="1" t="s">
        <v>17</v>
      </c>
      <c r="F1307" s="2">
        <v>1</v>
      </c>
      <c r="G1307" s="2">
        <f>INDEX(תוצאות_בחירות,MATCH(C1307,siot!$F$3:$F$1887,0),27)</f>
        <v>2</v>
      </c>
      <c r="H1307" s="2" t="b">
        <f t="shared" si="41"/>
        <v>1</v>
      </c>
      <c r="I1307" s="1" t="s">
        <v>2</v>
      </c>
      <c r="J1307" s="1" t="s">
        <v>18322</v>
      </c>
      <c r="K1307" s="1">
        <v>1</v>
      </c>
    </row>
    <row r="1308" spans="1:11">
      <c r="A1308" s="1" t="s">
        <v>18299</v>
      </c>
      <c r="B1308" s="1" t="s">
        <v>133</v>
      </c>
      <c r="C1308" s="48" t="str">
        <f t="shared" si="40"/>
        <v>לב אריאל</v>
      </c>
      <c r="D1308" s="1" t="s">
        <v>18313</v>
      </c>
      <c r="E1308" s="1"/>
      <c r="F1308" s="2">
        <v>2</v>
      </c>
      <c r="G1308" s="2">
        <f>INDEX(תוצאות_בחירות,MATCH(C1308,siot!$F$3:$F$1887,0),27)</f>
        <v>2</v>
      </c>
      <c r="H1308" s="2" t="b">
        <f t="shared" si="41"/>
        <v>1</v>
      </c>
      <c r="I1308" s="1" t="s">
        <v>2</v>
      </c>
      <c r="J1308" s="1" t="s">
        <v>18321</v>
      </c>
      <c r="K1308" s="1"/>
    </row>
    <row r="1309" spans="1:11" hidden="1">
      <c r="A1309" s="1" t="s">
        <v>18299</v>
      </c>
      <c r="B1309" s="1" t="s">
        <v>133</v>
      </c>
      <c r="C1309" s="48" t="str">
        <f t="shared" si="40"/>
        <v>לב אריאל</v>
      </c>
      <c r="D1309" s="1" t="s">
        <v>18313</v>
      </c>
      <c r="E1309" s="1"/>
      <c r="F1309" s="2">
        <v>3</v>
      </c>
      <c r="G1309" s="2">
        <f>INDEX(תוצאות_בחירות,MATCH(C1309,siot!$F$3:$F$1887,0),27)</f>
        <v>2</v>
      </c>
      <c r="H1309" s="2" t="b">
        <f t="shared" si="41"/>
        <v>0</v>
      </c>
      <c r="I1309" s="1" t="s">
        <v>2</v>
      </c>
      <c r="J1309" s="1" t="s">
        <v>18320</v>
      </c>
      <c r="K1309" s="1"/>
    </row>
    <row r="1310" spans="1:11" hidden="1">
      <c r="A1310" s="1" t="s">
        <v>18299</v>
      </c>
      <c r="B1310" s="1" t="s">
        <v>133</v>
      </c>
      <c r="C1310" s="48" t="str">
        <f t="shared" si="40"/>
        <v>לב אריאל</v>
      </c>
      <c r="D1310" s="1" t="s">
        <v>18313</v>
      </c>
      <c r="E1310" s="1"/>
      <c r="F1310" s="2">
        <v>4</v>
      </c>
      <c r="G1310" s="2">
        <f>INDEX(תוצאות_בחירות,MATCH(C1310,siot!$F$3:$F$1887,0),27)</f>
        <v>2</v>
      </c>
      <c r="H1310" s="2" t="b">
        <f t="shared" si="41"/>
        <v>0</v>
      </c>
      <c r="I1310" s="1" t="s">
        <v>2</v>
      </c>
      <c r="J1310" s="1" t="s">
        <v>18319</v>
      </c>
      <c r="K1310" s="1"/>
    </row>
    <row r="1311" spans="1:11" hidden="1">
      <c r="A1311" s="1" t="s">
        <v>18299</v>
      </c>
      <c r="B1311" s="1" t="s">
        <v>133</v>
      </c>
      <c r="C1311" s="48" t="str">
        <f t="shared" si="40"/>
        <v>לב אריאל</v>
      </c>
      <c r="D1311" s="1" t="s">
        <v>18313</v>
      </c>
      <c r="E1311" s="1"/>
      <c r="F1311" s="2">
        <v>5</v>
      </c>
      <c r="G1311" s="2">
        <f>INDEX(תוצאות_בחירות,MATCH(C1311,siot!$F$3:$F$1887,0),27)</f>
        <v>2</v>
      </c>
      <c r="H1311" s="2" t="b">
        <f t="shared" si="41"/>
        <v>0</v>
      </c>
      <c r="I1311" s="1" t="s">
        <v>2</v>
      </c>
      <c r="J1311" s="1" t="s">
        <v>18318</v>
      </c>
      <c r="K1311" s="1"/>
    </row>
    <row r="1312" spans="1:11" hidden="1">
      <c r="A1312" s="1" t="s">
        <v>18299</v>
      </c>
      <c r="B1312" s="1" t="s">
        <v>133</v>
      </c>
      <c r="C1312" s="48" t="str">
        <f t="shared" si="40"/>
        <v>לב אריאל</v>
      </c>
      <c r="D1312" s="1" t="s">
        <v>18313</v>
      </c>
      <c r="E1312" s="1"/>
      <c r="F1312" s="2">
        <v>6</v>
      </c>
      <c r="G1312" s="2">
        <f>INDEX(תוצאות_בחירות,MATCH(C1312,siot!$F$3:$F$1887,0),27)</f>
        <v>2</v>
      </c>
      <c r="H1312" s="2" t="b">
        <f t="shared" si="41"/>
        <v>0</v>
      </c>
      <c r="I1312" s="1" t="s">
        <v>2</v>
      </c>
      <c r="J1312" s="1" t="s">
        <v>18317</v>
      </c>
      <c r="K1312" s="1"/>
    </row>
    <row r="1313" spans="1:11" hidden="1">
      <c r="A1313" s="1" t="s">
        <v>18299</v>
      </c>
      <c r="B1313" s="1" t="s">
        <v>133</v>
      </c>
      <c r="C1313" s="48" t="str">
        <f t="shared" si="40"/>
        <v>לב אריאל</v>
      </c>
      <c r="D1313" s="1" t="s">
        <v>18313</v>
      </c>
      <c r="E1313" s="1"/>
      <c r="F1313" s="2">
        <v>7</v>
      </c>
      <c r="G1313" s="2">
        <f>INDEX(תוצאות_בחירות,MATCH(C1313,siot!$F$3:$F$1887,0),27)</f>
        <v>2</v>
      </c>
      <c r="H1313" s="2" t="b">
        <f t="shared" si="41"/>
        <v>0</v>
      </c>
      <c r="I1313" s="1" t="s">
        <v>2</v>
      </c>
      <c r="J1313" s="1" t="s">
        <v>18316</v>
      </c>
      <c r="K1313" s="1"/>
    </row>
    <row r="1314" spans="1:11" hidden="1">
      <c r="A1314" s="1" t="s">
        <v>18299</v>
      </c>
      <c r="B1314" s="1" t="s">
        <v>133</v>
      </c>
      <c r="C1314" s="48" t="str">
        <f t="shared" si="40"/>
        <v>לב אריאל</v>
      </c>
      <c r="D1314" s="1" t="s">
        <v>18313</v>
      </c>
      <c r="E1314" s="1"/>
      <c r="F1314" s="2">
        <v>8</v>
      </c>
      <c r="G1314" s="2">
        <f>INDEX(תוצאות_בחירות,MATCH(C1314,siot!$F$3:$F$1887,0),27)</f>
        <v>2</v>
      </c>
      <c r="H1314" s="2" t="b">
        <f t="shared" si="41"/>
        <v>0</v>
      </c>
      <c r="I1314" s="1" t="s">
        <v>2</v>
      </c>
      <c r="J1314" s="1" t="s">
        <v>18315</v>
      </c>
      <c r="K1314" s="1"/>
    </row>
    <row r="1315" spans="1:11" hidden="1">
      <c r="A1315" s="1" t="s">
        <v>18299</v>
      </c>
      <c r="B1315" s="1" t="s">
        <v>133</v>
      </c>
      <c r="C1315" s="48" t="str">
        <f t="shared" si="40"/>
        <v>לב אריאל</v>
      </c>
      <c r="D1315" s="1" t="s">
        <v>18313</v>
      </c>
      <c r="E1315" s="1"/>
      <c r="F1315" s="2">
        <v>9</v>
      </c>
      <c r="G1315" s="2">
        <f>INDEX(תוצאות_בחירות,MATCH(C1315,siot!$F$3:$F$1887,0),27)</f>
        <v>2</v>
      </c>
      <c r="H1315" s="2" t="b">
        <f t="shared" si="41"/>
        <v>0</v>
      </c>
      <c r="I1315" s="1" t="s">
        <v>2</v>
      </c>
      <c r="J1315" s="1" t="s">
        <v>18314</v>
      </c>
      <c r="K1315" s="1"/>
    </row>
    <row r="1316" spans="1:11" hidden="1">
      <c r="A1316" s="1" t="s">
        <v>18299</v>
      </c>
      <c r="B1316" s="1" t="s">
        <v>133</v>
      </c>
      <c r="C1316" s="48" t="str">
        <f t="shared" si="40"/>
        <v>לב אריאל</v>
      </c>
      <c r="D1316" s="1" t="s">
        <v>18313</v>
      </c>
      <c r="E1316" s="1"/>
      <c r="F1316" s="2">
        <v>10</v>
      </c>
      <c r="G1316" s="2">
        <f>INDEX(תוצאות_בחירות,MATCH(C1316,siot!$F$3:$F$1887,0),27)</f>
        <v>2</v>
      </c>
      <c r="H1316" s="2" t="b">
        <f t="shared" si="41"/>
        <v>0</v>
      </c>
      <c r="I1316" s="1" t="s">
        <v>2</v>
      </c>
      <c r="J1316" s="1" t="s">
        <v>18312</v>
      </c>
      <c r="K1316" s="1"/>
    </row>
    <row r="1317" spans="1:11" hidden="1">
      <c r="A1317" s="1" t="s">
        <v>18299</v>
      </c>
      <c r="B1317" s="1" t="s">
        <v>339</v>
      </c>
      <c r="C1317" s="48" t="str">
        <f t="shared" si="40"/>
        <v>ץ אריאל</v>
      </c>
      <c r="D1317" s="1" t="s">
        <v>18298</v>
      </c>
      <c r="E1317" s="1" t="s">
        <v>3</v>
      </c>
      <c r="F1317" s="2" t="s">
        <v>19548</v>
      </c>
      <c r="G1317" s="2">
        <f>INDEX(תוצאות_בחירות,MATCH(C1317,siot!$F$3:$F$1887,0),27)</f>
        <v>1</v>
      </c>
      <c r="H1317" s="2" t="b">
        <f t="shared" si="41"/>
        <v>0</v>
      </c>
      <c r="I1317" s="1"/>
      <c r="J1317" s="1"/>
      <c r="K1317" s="1"/>
    </row>
    <row r="1318" spans="1:11">
      <c r="A1318" s="1" t="s">
        <v>18299</v>
      </c>
      <c r="B1318" s="1" t="s">
        <v>339</v>
      </c>
      <c r="C1318" s="48" t="str">
        <f t="shared" si="40"/>
        <v>ץ אריאל</v>
      </c>
      <c r="D1318" s="1" t="s">
        <v>18298</v>
      </c>
      <c r="E1318" s="1"/>
      <c r="F1318" s="2">
        <v>1</v>
      </c>
      <c r="G1318" s="2">
        <f>INDEX(תוצאות_בחירות,MATCH(C1318,siot!$F$3:$F$1887,0),27)</f>
        <v>1</v>
      </c>
      <c r="H1318" s="2" t="b">
        <f t="shared" si="41"/>
        <v>1</v>
      </c>
      <c r="I1318" s="1" t="s">
        <v>2</v>
      </c>
      <c r="J1318" s="1" t="s">
        <v>18311</v>
      </c>
      <c r="K1318" s="1"/>
    </row>
    <row r="1319" spans="1:11" hidden="1">
      <c r="A1319" s="1" t="s">
        <v>18299</v>
      </c>
      <c r="B1319" s="1" t="s">
        <v>339</v>
      </c>
      <c r="C1319" s="48" t="str">
        <f t="shared" si="40"/>
        <v>ץ אריאל</v>
      </c>
      <c r="D1319" s="1" t="s">
        <v>18298</v>
      </c>
      <c r="E1319" s="1"/>
      <c r="F1319" s="2">
        <v>2</v>
      </c>
      <c r="G1319" s="2">
        <f>INDEX(תוצאות_בחירות,MATCH(C1319,siot!$F$3:$F$1887,0),27)</f>
        <v>1</v>
      </c>
      <c r="H1319" s="2" t="b">
        <f t="shared" si="41"/>
        <v>0</v>
      </c>
      <c r="I1319" s="1" t="s">
        <v>2</v>
      </c>
      <c r="J1319" s="1" t="s">
        <v>18310</v>
      </c>
      <c r="K1319" s="1"/>
    </row>
    <row r="1320" spans="1:11" hidden="1">
      <c r="A1320" s="1" t="s">
        <v>18299</v>
      </c>
      <c r="B1320" s="1" t="s">
        <v>339</v>
      </c>
      <c r="C1320" s="48" t="str">
        <f t="shared" si="40"/>
        <v>ץ אריאל</v>
      </c>
      <c r="D1320" s="1" t="s">
        <v>18298</v>
      </c>
      <c r="E1320" s="1"/>
      <c r="F1320" s="2">
        <v>3</v>
      </c>
      <c r="G1320" s="2">
        <f>INDEX(תוצאות_בחירות,MATCH(C1320,siot!$F$3:$F$1887,0),27)</f>
        <v>1</v>
      </c>
      <c r="H1320" s="2" t="b">
        <f t="shared" si="41"/>
        <v>0</v>
      </c>
      <c r="I1320" s="1" t="s">
        <v>2</v>
      </c>
      <c r="J1320" s="1" t="s">
        <v>18309</v>
      </c>
      <c r="K1320" s="1"/>
    </row>
    <row r="1321" spans="1:11" hidden="1">
      <c r="A1321" s="1" t="s">
        <v>18299</v>
      </c>
      <c r="B1321" s="1" t="s">
        <v>339</v>
      </c>
      <c r="C1321" s="48" t="str">
        <f t="shared" si="40"/>
        <v>ץ אריאל</v>
      </c>
      <c r="D1321" s="1" t="s">
        <v>18298</v>
      </c>
      <c r="E1321" s="1"/>
      <c r="F1321" s="2">
        <v>4</v>
      </c>
      <c r="G1321" s="2">
        <f>INDEX(תוצאות_בחירות,MATCH(C1321,siot!$F$3:$F$1887,0),27)</f>
        <v>1</v>
      </c>
      <c r="H1321" s="2" t="b">
        <f t="shared" si="41"/>
        <v>0</v>
      </c>
      <c r="I1321" s="1" t="s">
        <v>2</v>
      </c>
      <c r="J1321" s="1" t="s">
        <v>18308</v>
      </c>
      <c r="K1321" s="1"/>
    </row>
    <row r="1322" spans="1:11" hidden="1">
      <c r="A1322" s="1" t="s">
        <v>18299</v>
      </c>
      <c r="B1322" s="1" t="s">
        <v>339</v>
      </c>
      <c r="C1322" s="48" t="str">
        <f t="shared" si="40"/>
        <v>ץ אריאל</v>
      </c>
      <c r="D1322" s="1" t="s">
        <v>18298</v>
      </c>
      <c r="E1322" s="1"/>
      <c r="F1322" s="2">
        <v>5</v>
      </c>
      <c r="G1322" s="2">
        <f>INDEX(תוצאות_בחירות,MATCH(C1322,siot!$F$3:$F$1887,0),27)</f>
        <v>1</v>
      </c>
      <c r="H1322" s="2" t="b">
        <f t="shared" si="41"/>
        <v>0</v>
      </c>
      <c r="I1322" s="1" t="s">
        <v>2</v>
      </c>
      <c r="J1322" s="1" t="s">
        <v>18307</v>
      </c>
      <c r="K1322" s="1"/>
    </row>
    <row r="1323" spans="1:11" hidden="1">
      <c r="A1323" s="1" t="s">
        <v>18299</v>
      </c>
      <c r="B1323" s="1" t="s">
        <v>339</v>
      </c>
      <c r="C1323" s="48" t="str">
        <f t="shared" si="40"/>
        <v>ץ אריאל</v>
      </c>
      <c r="D1323" s="1" t="s">
        <v>18298</v>
      </c>
      <c r="E1323" s="1"/>
      <c r="F1323" s="2">
        <v>6</v>
      </c>
      <c r="G1323" s="2">
        <f>INDEX(תוצאות_בחירות,MATCH(C1323,siot!$F$3:$F$1887,0),27)</f>
        <v>1</v>
      </c>
      <c r="H1323" s="2" t="b">
        <f t="shared" si="41"/>
        <v>0</v>
      </c>
      <c r="I1323" s="1" t="s">
        <v>2</v>
      </c>
      <c r="J1323" s="1" t="s">
        <v>18306</v>
      </c>
      <c r="K1323" s="1"/>
    </row>
    <row r="1324" spans="1:11" hidden="1">
      <c r="A1324" s="1" t="s">
        <v>18299</v>
      </c>
      <c r="B1324" s="1" t="s">
        <v>339</v>
      </c>
      <c r="C1324" s="48" t="str">
        <f t="shared" si="40"/>
        <v>ץ אריאל</v>
      </c>
      <c r="D1324" s="1" t="s">
        <v>18298</v>
      </c>
      <c r="E1324" s="1"/>
      <c r="F1324" s="2">
        <v>7</v>
      </c>
      <c r="G1324" s="2">
        <f>INDEX(תוצאות_בחירות,MATCH(C1324,siot!$F$3:$F$1887,0),27)</f>
        <v>1</v>
      </c>
      <c r="H1324" s="2" t="b">
        <f t="shared" si="41"/>
        <v>0</v>
      </c>
      <c r="I1324" s="1" t="s">
        <v>2</v>
      </c>
      <c r="J1324" s="1" t="s">
        <v>18305</v>
      </c>
      <c r="K1324" s="1"/>
    </row>
    <row r="1325" spans="1:11" hidden="1">
      <c r="A1325" s="1" t="s">
        <v>18299</v>
      </c>
      <c r="B1325" s="1" t="s">
        <v>339</v>
      </c>
      <c r="C1325" s="48" t="str">
        <f t="shared" si="40"/>
        <v>ץ אריאל</v>
      </c>
      <c r="D1325" s="1" t="s">
        <v>18298</v>
      </c>
      <c r="E1325" s="1"/>
      <c r="F1325" s="2">
        <v>8</v>
      </c>
      <c r="G1325" s="2">
        <f>INDEX(תוצאות_בחירות,MATCH(C1325,siot!$F$3:$F$1887,0),27)</f>
        <v>1</v>
      </c>
      <c r="H1325" s="2" t="b">
        <f t="shared" si="41"/>
        <v>0</v>
      </c>
      <c r="I1325" s="1" t="s">
        <v>2</v>
      </c>
      <c r="J1325" s="1" t="s">
        <v>18304</v>
      </c>
      <c r="K1325" s="1"/>
    </row>
    <row r="1326" spans="1:11" hidden="1">
      <c r="A1326" s="1" t="s">
        <v>18299</v>
      </c>
      <c r="B1326" s="1" t="s">
        <v>339</v>
      </c>
      <c r="C1326" s="48" t="str">
        <f t="shared" si="40"/>
        <v>ץ אריאל</v>
      </c>
      <c r="D1326" s="1" t="s">
        <v>18298</v>
      </c>
      <c r="E1326" s="1"/>
      <c r="F1326" s="2">
        <v>9</v>
      </c>
      <c r="G1326" s="2">
        <f>INDEX(תוצאות_בחירות,MATCH(C1326,siot!$F$3:$F$1887,0),27)</f>
        <v>1</v>
      </c>
      <c r="H1326" s="2" t="b">
        <f t="shared" si="41"/>
        <v>0</v>
      </c>
      <c r="I1326" s="1" t="s">
        <v>2</v>
      </c>
      <c r="J1326" s="1" t="s">
        <v>18303</v>
      </c>
      <c r="K1326" s="1"/>
    </row>
    <row r="1327" spans="1:11" hidden="1">
      <c r="A1327" s="1" t="s">
        <v>18299</v>
      </c>
      <c r="B1327" s="1" t="s">
        <v>339</v>
      </c>
      <c r="C1327" s="48" t="str">
        <f t="shared" si="40"/>
        <v>ץ אריאל</v>
      </c>
      <c r="D1327" s="1" t="s">
        <v>18298</v>
      </c>
      <c r="E1327" s="1"/>
      <c r="F1327" s="2">
        <v>10</v>
      </c>
      <c r="G1327" s="2">
        <f>INDEX(תוצאות_בחירות,MATCH(C1327,siot!$F$3:$F$1887,0),27)</f>
        <v>1</v>
      </c>
      <c r="H1327" s="2" t="b">
        <f t="shared" si="41"/>
        <v>0</v>
      </c>
      <c r="I1327" s="1" t="s">
        <v>2</v>
      </c>
      <c r="J1327" s="1" t="s">
        <v>18302</v>
      </c>
      <c r="K1327" s="1"/>
    </row>
    <row r="1328" spans="1:11" hidden="1">
      <c r="A1328" s="1" t="s">
        <v>18299</v>
      </c>
      <c r="B1328" s="1" t="s">
        <v>339</v>
      </c>
      <c r="C1328" s="48" t="str">
        <f t="shared" si="40"/>
        <v>ץ אריאל</v>
      </c>
      <c r="D1328" s="1" t="s">
        <v>18298</v>
      </c>
      <c r="E1328" s="1"/>
      <c r="F1328" s="2">
        <v>11</v>
      </c>
      <c r="G1328" s="2">
        <f>INDEX(תוצאות_בחירות,MATCH(C1328,siot!$F$3:$F$1887,0),27)</f>
        <v>1</v>
      </c>
      <c r="H1328" s="2" t="b">
        <f t="shared" si="41"/>
        <v>0</v>
      </c>
      <c r="I1328" s="1" t="s">
        <v>2</v>
      </c>
      <c r="J1328" s="1" t="s">
        <v>18301</v>
      </c>
      <c r="K1328" s="1"/>
    </row>
    <row r="1329" spans="1:11" hidden="1">
      <c r="A1329" s="1" t="s">
        <v>18299</v>
      </c>
      <c r="B1329" s="1" t="s">
        <v>339</v>
      </c>
      <c r="C1329" s="48" t="str">
        <f t="shared" si="40"/>
        <v>ץ אריאל</v>
      </c>
      <c r="D1329" s="1" t="s">
        <v>18298</v>
      </c>
      <c r="E1329" s="1"/>
      <c r="F1329" s="2">
        <v>12</v>
      </c>
      <c r="G1329" s="2">
        <f>INDEX(תוצאות_בחירות,MATCH(C1329,siot!$F$3:$F$1887,0),27)</f>
        <v>1</v>
      </c>
      <c r="H1329" s="2" t="b">
        <f t="shared" si="41"/>
        <v>0</v>
      </c>
      <c r="I1329" s="1" t="s">
        <v>2</v>
      </c>
      <c r="J1329" s="1" t="s">
        <v>18300</v>
      </c>
      <c r="K1329" s="1"/>
    </row>
    <row r="1330" spans="1:11" hidden="1">
      <c r="A1330" s="1" t="s">
        <v>18299</v>
      </c>
      <c r="B1330" s="1" t="s">
        <v>339</v>
      </c>
      <c r="C1330" s="48" t="str">
        <f t="shared" si="40"/>
        <v>ץ אריאל</v>
      </c>
      <c r="D1330" s="1" t="s">
        <v>18298</v>
      </c>
      <c r="E1330" s="1"/>
      <c r="F1330" s="2">
        <v>13</v>
      </c>
      <c r="G1330" s="2">
        <f>INDEX(תוצאות_בחירות,MATCH(C1330,siot!$F$3:$F$1887,0),27)</f>
        <v>1</v>
      </c>
      <c r="H1330" s="2" t="b">
        <f t="shared" si="41"/>
        <v>0</v>
      </c>
      <c r="I1330" s="1" t="s">
        <v>2</v>
      </c>
      <c r="J1330" s="1" t="s">
        <v>18297</v>
      </c>
      <c r="K1330" s="1"/>
    </row>
    <row r="1331" spans="1:11" hidden="1">
      <c r="A1331" s="1" t="s">
        <v>17990</v>
      </c>
      <c r="B1331" s="1" t="s">
        <v>70</v>
      </c>
      <c r="C1331" s="48" t="str">
        <f t="shared" si="40"/>
        <v>א אשדוד</v>
      </c>
      <c r="D1331" s="1" t="s">
        <v>18285</v>
      </c>
      <c r="E1331" s="1" t="s">
        <v>3</v>
      </c>
      <c r="F1331" s="2" t="s">
        <v>19548</v>
      </c>
      <c r="G1331" s="2">
        <f>INDEX(תוצאות_בחירות,MATCH(C1331,siot!$F$3:$F$1887,0),27)</f>
        <v>2</v>
      </c>
      <c r="H1331" s="2" t="b">
        <f t="shared" si="41"/>
        <v>0</v>
      </c>
      <c r="I1331" s="1"/>
      <c r="J1331" s="1"/>
      <c r="K1331" s="1"/>
    </row>
    <row r="1332" spans="1:11">
      <c r="A1332" s="1" t="s">
        <v>17990</v>
      </c>
      <c r="B1332" s="1" t="s">
        <v>70</v>
      </c>
      <c r="C1332" s="48" t="str">
        <f t="shared" si="40"/>
        <v>א אשדוד</v>
      </c>
      <c r="D1332" s="1" t="s">
        <v>18285</v>
      </c>
      <c r="E1332" s="1"/>
      <c r="F1332" s="2">
        <v>1</v>
      </c>
      <c r="G1332" s="2">
        <f>INDEX(תוצאות_בחירות,MATCH(C1332,siot!$F$3:$F$1887,0),27)</f>
        <v>2</v>
      </c>
      <c r="H1332" s="2" t="b">
        <f t="shared" si="41"/>
        <v>1</v>
      </c>
      <c r="I1332" s="1" t="s">
        <v>2</v>
      </c>
      <c r="J1332" s="1" t="s">
        <v>18296</v>
      </c>
      <c r="K1332" s="1"/>
    </row>
    <row r="1333" spans="1:11">
      <c r="A1333" s="1" t="s">
        <v>17990</v>
      </c>
      <c r="B1333" s="1" t="s">
        <v>70</v>
      </c>
      <c r="C1333" s="48" t="str">
        <f t="shared" si="40"/>
        <v>א אשדוד</v>
      </c>
      <c r="D1333" s="1" t="s">
        <v>18285</v>
      </c>
      <c r="E1333" s="1"/>
      <c r="F1333" s="2">
        <v>2</v>
      </c>
      <c r="G1333" s="2">
        <f>INDEX(תוצאות_בחירות,MATCH(C1333,siot!$F$3:$F$1887,0),27)</f>
        <v>2</v>
      </c>
      <c r="H1333" s="2" t="b">
        <f t="shared" si="41"/>
        <v>1</v>
      </c>
      <c r="I1333" s="1" t="s">
        <v>2</v>
      </c>
      <c r="J1333" s="1" t="s">
        <v>18295</v>
      </c>
      <c r="K1333" s="1"/>
    </row>
    <row r="1334" spans="1:11" hidden="1">
      <c r="A1334" s="1" t="s">
        <v>17990</v>
      </c>
      <c r="B1334" s="1" t="s">
        <v>70</v>
      </c>
      <c r="C1334" s="48" t="str">
        <f t="shared" si="40"/>
        <v>א אשדוד</v>
      </c>
      <c r="D1334" s="1" t="s">
        <v>18285</v>
      </c>
      <c r="E1334" s="1"/>
      <c r="F1334" s="2">
        <v>3</v>
      </c>
      <c r="G1334" s="2">
        <f>INDEX(תוצאות_בחירות,MATCH(C1334,siot!$F$3:$F$1887,0),27)</f>
        <v>2</v>
      </c>
      <c r="H1334" s="2" t="b">
        <f t="shared" si="41"/>
        <v>0</v>
      </c>
      <c r="I1334" s="1" t="s">
        <v>2</v>
      </c>
      <c r="J1334" s="1" t="s">
        <v>18294</v>
      </c>
      <c r="K1334" s="1"/>
    </row>
    <row r="1335" spans="1:11" hidden="1">
      <c r="A1335" s="1" t="s">
        <v>17990</v>
      </c>
      <c r="B1335" s="1" t="s">
        <v>70</v>
      </c>
      <c r="C1335" s="48" t="str">
        <f t="shared" si="40"/>
        <v>א אשדוד</v>
      </c>
      <c r="D1335" s="1" t="s">
        <v>18285</v>
      </c>
      <c r="E1335" s="1"/>
      <c r="F1335" s="2">
        <v>4</v>
      </c>
      <c r="G1335" s="2">
        <f>INDEX(תוצאות_בחירות,MATCH(C1335,siot!$F$3:$F$1887,0),27)</f>
        <v>2</v>
      </c>
      <c r="H1335" s="2" t="b">
        <f t="shared" si="41"/>
        <v>0</v>
      </c>
      <c r="I1335" s="1" t="s">
        <v>2</v>
      </c>
      <c r="J1335" s="1" t="s">
        <v>18293</v>
      </c>
      <c r="K1335" s="1"/>
    </row>
    <row r="1336" spans="1:11" hidden="1">
      <c r="A1336" s="1" t="s">
        <v>17990</v>
      </c>
      <c r="B1336" s="1" t="s">
        <v>70</v>
      </c>
      <c r="C1336" s="48" t="str">
        <f t="shared" si="40"/>
        <v>א אשדוד</v>
      </c>
      <c r="D1336" s="1" t="s">
        <v>18285</v>
      </c>
      <c r="E1336" s="1"/>
      <c r="F1336" s="2">
        <v>5</v>
      </c>
      <c r="G1336" s="2">
        <f>INDEX(תוצאות_בחירות,MATCH(C1336,siot!$F$3:$F$1887,0),27)</f>
        <v>2</v>
      </c>
      <c r="H1336" s="2" t="b">
        <f t="shared" si="41"/>
        <v>0</v>
      </c>
      <c r="I1336" s="1" t="s">
        <v>2</v>
      </c>
      <c r="J1336" s="1" t="s">
        <v>18292</v>
      </c>
      <c r="K1336" s="1"/>
    </row>
    <row r="1337" spans="1:11" hidden="1">
      <c r="A1337" s="1" t="s">
        <v>17990</v>
      </c>
      <c r="B1337" s="1" t="s">
        <v>70</v>
      </c>
      <c r="C1337" s="48" t="str">
        <f t="shared" si="40"/>
        <v>א אשדוד</v>
      </c>
      <c r="D1337" s="1" t="s">
        <v>18285</v>
      </c>
      <c r="E1337" s="1"/>
      <c r="F1337" s="2">
        <v>6</v>
      </c>
      <c r="G1337" s="2">
        <f>INDEX(תוצאות_בחירות,MATCH(C1337,siot!$F$3:$F$1887,0),27)</f>
        <v>2</v>
      </c>
      <c r="H1337" s="2" t="b">
        <f t="shared" si="41"/>
        <v>0</v>
      </c>
      <c r="I1337" s="1" t="s">
        <v>2</v>
      </c>
      <c r="J1337" s="1" t="s">
        <v>18291</v>
      </c>
      <c r="K1337" s="1"/>
    </row>
    <row r="1338" spans="1:11" hidden="1">
      <c r="A1338" s="1" t="s">
        <v>17990</v>
      </c>
      <c r="B1338" s="1" t="s">
        <v>70</v>
      </c>
      <c r="C1338" s="48" t="str">
        <f t="shared" si="40"/>
        <v>א אשדוד</v>
      </c>
      <c r="D1338" s="1" t="s">
        <v>18285</v>
      </c>
      <c r="E1338" s="1"/>
      <c r="F1338" s="2">
        <v>7</v>
      </c>
      <c r="G1338" s="2">
        <f>INDEX(תוצאות_בחירות,MATCH(C1338,siot!$F$3:$F$1887,0),27)</f>
        <v>2</v>
      </c>
      <c r="H1338" s="2" t="b">
        <f t="shared" si="41"/>
        <v>0</v>
      </c>
      <c r="I1338" s="1" t="s">
        <v>2</v>
      </c>
      <c r="J1338" s="1" t="s">
        <v>18290</v>
      </c>
      <c r="K1338" s="1"/>
    </row>
    <row r="1339" spans="1:11" hidden="1">
      <c r="A1339" s="1" t="s">
        <v>17990</v>
      </c>
      <c r="B1339" s="1" t="s">
        <v>70</v>
      </c>
      <c r="C1339" s="48" t="str">
        <f t="shared" si="40"/>
        <v>א אשדוד</v>
      </c>
      <c r="D1339" s="1" t="s">
        <v>18285</v>
      </c>
      <c r="E1339" s="1"/>
      <c r="F1339" s="2">
        <v>8</v>
      </c>
      <c r="G1339" s="2">
        <f>INDEX(תוצאות_בחירות,MATCH(C1339,siot!$F$3:$F$1887,0),27)</f>
        <v>2</v>
      </c>
      <c r="H1339" s="2" t="b">
        <f t="shared" si="41"/>
        <v>0</v>
      </c>
      <c r="I1339" s="1" t="s">
        <v>2</v>
      </c>
      <c r="J1339" s="1" t="s">
        <v>18289</v>
      </c>
      <c r="K1339" s="1"/>
    </row>
    <row r="1340" spans="1:11" hidden="1">
      <c r="A1340" s="1" t="s">
        <v>17990</v>
      </c>
      <c r="B1340" s="1" t="s">
        <v>70</v>
      </c>
      <c r="C1340" s="48" t="str">
        <f t="shared" si="40"/>
        <v>א אשדוד</v>
      </c>
      <c r="D1340" s="1" t="s">
        <v>18285</v>
      </c>
      <c r="E1340" s="1"/>
      <c r="F1340" s="2">
        <v>9</v>
      </c>
      <c r="G1340" s="2">
        <f>INDEX(תוצאות_בחירות,MATCH(C1340,siot!$F$3:$F$1887,0),27)</f>
        <v>2</v>
      </c>
      <c r="H1340" s="2" t="b">
        <f t="shared" si="41"/>
        <v>0</v>
      </c>
      <c r="I1340" s="1" t="s">
        <v>2</v>
      </c>
      <c r="J1340" s="1" t="s">
        <v>18288</v>
      </c>
      <c r="K1340" s="1"/>
    </row>
    <row r="1341" spans="1:11" hidden="1">
      <c r="A1341" s="1" t="s">
        <v>17990</v>
      </c>
      <c r="B1341" s="1" t="s">
        <v>70</v>
      </c>
      <c r="C1341" s="48" t="str">
        <f t="shared" si="40"/>
        <v>א אשדוד</v>
      </c>
      <c r="D1341" s="1" t="s">
        <v>18285</v>
      </c>
      <c r="E1341" s="1"/>
      <c r="F1341" s="2">
        <v>10</v>
      </c>
      <c r="G1341" s="2">
        <f>INDEX(תוצאות_בחירות,MATCH(C1341,siot!$F$3:$F$1887,0),27)</f>
        <v>2</v>
      </c>
      <c r="H1341" s="2" t="b">
        <f t="shared" si="41"/>
        <v>0</v>
      </c>
      <c r="I1341" s="1" t="s">
        <v>2</v>
      </c>
      <c r="J1341" s="1" t="s">
        <v>18287</v>
      </c>
      <c r="K1341" s="1"/>
    </row>
    <row r="1342" spans="1:11" hidden="1">
      <c r="A1342" s="1" t="s">
        <v>17990</v>
      </c>
      <c r="B1342" s="1" t="s">
        <v>70</v>
      </c>
      <c r="C1342" s="48" t="str">
        <f t="shared" si="40"/>
        <v>א אשדוד</v>
      </c>
      <c r="D1342" s="1" t="s">
        <v>18285</v>
      </c>
      <c r="E1342" s="1"/>
      <c r="F1342" s="2">
        <v>11</v>
      </c>
      <c r="G1342" s="2">
        <f>INDEX(תוצאות_בחירות,MATCH(C1342,siot!$F$3:$F$1887,0),27)</f>
        <v>2</v>
      </c>
      <c r="H1342" s="2" t="b">
        <f t="shared" si="41"/>
        <v>0</v>
      </c>
      <c r="I1342" s="1" t="s">
        <v>2</v>
      </c>
      <c r="J1342" s="1" t="s">
        <v>8939</v>
      </c>
      <c r="K1342" s="1"/>
    </row>
    <row r="1343" spans="1:11" hidden="1">
      <c r="A1343" s="1" t="s">
        <v>17990</v>
      </c>
      <c r="B1343" s="1" t="s">
        <v>70</v>
      </c>
      <c r="C1343" s="48" t="str">
        <f t="shared" si="40"/>
        <v>א אשדוד</v>
      </c>
      <c r="D1343" s="1" t="s">
        <v>18285</v>
      </c>
      <c r="E1343" s="1"/>
      <c r="F1343" s="2">
        <v>12</v>
      </c>
      <c r="G1343" s="2">
        <f>INDEX(תוצאות_בחירות,MATCH(C1343,siot!$F$3:$F$1887,0),27)</f>
        <v>2</v>
      </c>
      <c r="H1343" s="2" t="b">
        <f t="shared" si="41"/>
        <v>0</v>
      </c>
      <c r="I1343" s="1" t="s">
        <v>2</v>
      </c>
      <c r="J1343" s="1" t="s">
        <v>18286</v>
      </c>
      <c r="K1343" s="1"/>
    </row>
    <row r="1344" spans="1:11" hidden="1">
      <c r="A1344" s="1" t="s">
        <v>17990</v>
      </c>
      <c r="B1344" s="1" t="s">
        <v>70</v>
      </c>
      <c r="C1344" s="48" t="str">
        <f t="shared" si="40"/>
        <v>א אשדוד</v>
      </c>
      <c r="D1344" s="1" t="s">
        <v>18285</v>
      </c>
      <c r="E1344" s="1"/>
      <c r="F1344" s="2">
        <v>13</v>
      </c>
      <c r="G1344" s="2">
        <f>INDEX(תוצאות_בחירות,MATCH(C1344,siot!$F$3:$F$1887,0),27)</f>
        <v>2</v>
      </c>
      <c r="H1344" s="2" t="b">
        <f t="shared" si="41"/>
        <v>0</v>
      </c>
      <c r="I1344" s="1" t="s">
        <v>2</v>
      </c>
      <c r="J1344" s="1" t="s">
        <v>18284</v>
      </c>
      <c r="K1344" s="1"/>
    </row>
    <row r="1345" spans="1:11" hidden="1">
      <c r="A1345" s="1" t="s">
        <v>17990</v>
      </c>
      <c r="B1345" s="1" t="s">
        <v>3378</v>
      </c>
      <c r="C1345" s="48" t="str">
        <f t="shared" si="40"/>
        <v>אב אשדוד</v>
      </c>
      <c r="D1345" s="1" t="s">
        <v>18264</v>
      </c>
      <c r="E1345" s="1" t="s">
        <v>18</v>
      </c>
      <c r="F1345" s="2" t="s">
        <v>19548</v>
      </c>
      <c r="G1345" s="2">
        <f>INDEX(תוצאות_בחירות,MATCH(C1345,siot!$F$3:$F$1887,0),27)</f>
        <v>4</v>
      </c>
      <c r="H1345" s="2" t="b">
        <f t="shared" si="41"/>
        <v>0</v>
      </c>
      <c r="I1345" s="1"/>
      <c r="J1345" s="1"/>
      <c r="K1345" s="1"/>
    </row>
    <row r="1346" spans="1:11">
      <c r="A1346" s="1" t="s">
        <v>17990</v>
      </c>
      <c r="B1346" s="1" t="s">
        <v>3378</v>
      </c>
      <c r="C1346" s="48" t="str">
        <f t="shared" si="40"/>
        <v>אב אשדוד</v>
      </c>
      <c r="D1346" s="1" t="s">
        <v>18264</v>
      </c>
      <c r="E1346" s="1" t="s">
        <v>17</v>
      </c>
      <c r="F1346" s="2">
        <v>1</v>
      </c>
      <c r="G1346" s="2">
        <f>INDEX(תוצאות_בחירות,MATCH(C1346,siot!$F$3:$F$1887,0),27)</f>
        <v>4</v>
      </c>
      <c r="H1346" s="2" t="b">
        <f t="shared" si="41"/>
        <v>1</v>
      </c>
      <c r="I1346" s="1" t="s">
        <v>2</v>
      </c>
      <c r="J1346" s="1" t="s">
        <v>18283</v>
      </c>
      <c r="K1346" s="1"/>
    </row>
    <row r="1347" spans="1:11">
      <c r="A1347" s="1" t="s">
        <v>17990</v>
      </c>
      <c r="B1347" s="1" t="s">
        <v>3378</v>
      </c>
      <c r="C1347" s="48" t="str">
        <f t="shared" si="40"/>
        <v>אב אשדוד</v>
      </c>
      <c r="D1347" s="1" t="s">
        <v>18264</v>
      </c>
      <c r="E1347" s="1"/>
      <c r="F1347" s="2">
        <v>2</v>
      </c>
      <c r="G1347" s="2">
        <f>INDEX(תוצאות_בחירות,MATCH(C1347,siot!$F$3:$F$1887,0),27)</f>
        <v>4</v>
      </c>
      <c r="H1347" s="2" t="b">
        <f t="shared" si="41"/>
        <v>1</v>
      </c>
      <c r="I1347" s="1" t="s">
        <v>2</v>
      </c>
      <c r="J1347" s="1" t="s">
        <v>18282</v>
      </c>
      <c r="K1347" s="1"/>
    </row>
    <row r="1348" spans="1:11">
      <c r="A1348" s="1" t="s">
        <v>17990</v>
      </c>
      <c r="B1348" s="1" t="s">
        <v>3378</v>
      </c>
      <c r="C1348" s="48" t="str">
        <f t="shared" ref="C1348:C1411" si="42">B1348&amp;" "&amp;A1348</f>
        <v>אב אשדוד</v>
      </c>
      <c r="D1348" s="1" t="s">
        <v>18264</v>
      </c>
      <c r="E1348" s="1"/>
      <c r="F1348" s="2">
        <v>3</v>
      </c>
      <c r="G1348" s="2">
        <f>INDEX(תוצאות_בחירות,MATCH(C1348,siot!$F$3:$F$1887,0),27)</f>
        <v>4</v>
      </c>
      <c r="H1348" s="2" t="b">
        <f t="shared" ref="H1348:H1411" si="43">IF(OR(F1348&lt;G1348,G1348=F1348),TRUE,FALSE)</f>
        <v>1</v>
      </c>
      <c r="I1348" s="1" t="s">
        <v>2</v>
      </c>
      <c r="J1348" s="1" t="s">
        <v>18281</v>
      </c>
      <c r="K1348" s="1"/>
    </row>
    <row r="1349" spans="1:11">
      <c r="A1349" s="1" t="s">
        <v>17990</v>
      </c>
      <c r="B1349" s="1" t="s">
        <v>3378</v>
      </c>
      <c r="C1349" s="48" t="str">
        <f t="shared" si="42"/>
        <v>אב אשדוד</v>
      </c>
      <c r="D1349" s="1" t="s">
        <v>18264</v>
      </c>
      <c r="E1349" s="1"/>
      <c r="F1349" s="2">
        <v>4</v>
      </c>
      <c r="G1349" s="2">
        <f>INDEX(תוצאות_בחירות,MATCH(C1349,siot!$F$3:$F$1887,0),27)</f>
        <v>4</v>
      </c>
      <c r="H1349" s="2" t="b">
        <f t="shared" si="43"/>
        <v>1</v>
      </c>
      <c r="I1349" s="1" t="s">
        <v>2</v>
      </c>
      <c r="J1349" s="1" t="s">
        <v>18280</v>
      </c>
      <c r="K1349" s="1">
        <v>1</v>
      </c>
    </row>
    <row r="1350" spans="1:11" hidden="1">
      <c r="A1350" s="1" t="s">
        <v>17990</v>
      </c>
      <c r="B1350" s="1" t="s">
        <v>3378</v>
      </c>
      <c r="C1350" s="48" t="str">
        <f t="shared" si="42"/>
        <v>אב אשדוד</v>
      </c>
      <c r="D1350" s="1" t="s">
        <v>18264</v>
      </c>
      <c r="E1350" s="1"/>
      <c r="F1350" s="2">
        <v>5</v>
      </c>
      <c r="G1350" s="2">
        <f>INDEX(תוצאות_בחירות,MATCH(C1350,siot!$F$3:$F$1887,0),27)</f>
        <v>4</v>
      </c>
      <c r="H1350" s="2" t="b">
        <f t="shared" si="43"/>
        <v>0</v>
      </c>
      <c r="I1350" s="1" t="s">
        <v>2</v>
      </c>
      <c r="J1350" s="1" t="s">
        <v>18279</v>
      </c>
      <c r="K1350" s="1"/>
    </row>
    <row r="1351" spans="1:11" hidden="1">
      <c r="A1351" s="1" t="s">
        <v>17990</v>
      </c>
      <c r="B1351" s="1" t="s">
        <v>3378</v>
      </c>
      <c r="C1351" s="48" t="str">
        <f t="shared" si="42"/>
        <v>אב אשדוד</v>
      </c>
      <c r="D1351" s="1" t="s">
        <v>18264</v>
      </c>
      <c r="E1351" s="1"/>
      <c r="F1351" s="2">
        <v>6</v>
      </c>
      <c r="G1351" s="2">
        <f>INDEX(תוצאות_בחירות,MATCH(C1351,siot!$F$3:$F$1887,0),27)</f>
        <v>4</v>
      </c>
      <c r="H1351" s="2" t="b">
        <f t="shared" si="43"/>
        <v>0</v>
      </c>
      <c r="I1351" s="1" t="s">
        <v>2</v>
      </c>
      <c r="J1351" s="1" t="s">
        <v>18278</v>
      </c>
      <c r="K1351" s="1"/>
    </row>
    <row r="1352" spans="1:11" hidden="1">
      <c r="A1352" s="1" t="s">
        <v>17990</v>
      </c>
      <c r="B1352" s="1" t="s">
        <v>3378</v>
      </c>
      <c r="C1352" s="48" t="str">
        <f t="shared" si="42"/>
        <v>אב אשדוד</v>
      </c>
      <c r="D1352" s="1" t="s">
        <v>18264</v>
      </c>
      <c r="E1352" s="1"/>
      <c r="F1352" s="2">
        <v>7</v>
      </c>
      <c r="G1352" s="2">
        <f>INDEX(תוצאות_בחירות,MATCH(C1352,siot!$F$3:$F$1887,0),27)</f>
        <v>4</v>
      </c>
      <c r="H1352" s="2" t="b">
        <f t="shared" si="43"/>
        <v>0</v>
      </c>
      <c r="I1352" s="1" t="s">
        <v>2</v>
      </c>
      <c r="J1352" s="1" t="s">
        <v>18277</v>
      </c>
      <c r="K1352" s="1"/>
    </row>
    <row r="1353" spans="1:11" hidden="1">
      <c r="A1353" s="1" t="s">
        <v>17990</v>
      </c>
      <c r="B1353" s="1" t="s">
        <v>3378</v>
      </c>
      <c r="C1353" s="48" t="str">
        <f t="shared" si="42"/>
        <v>אב אשדוד</v>
      </c>
      <c r="D1353" s="1" t="s">
        <v>18264</v>
      </c>
      <c r="E1353" s="1"/>
      <c r="F1353" s="2">
        <v>8</v>
      </c>
      <c r="G1353" s="2">
        <f>INDEX(תוצאות_בחירות,MATCH(C1353,siot!$F$3:$F$1887,0),27)</f>
        <v>4</v>
      </c>
      <c r="H1353" s="2" t="b">
        <f t="shared" si="43"/>
        <v>0</v>
      </c>
      <c r="I1353" s="1" t="s">
        <v>2</v>
      </c>
      <c r="J1353" s="1" t="s">
        <v>18276</v>
      </c>
      <c r="K1353" s="1"/>
    </row>
    <row r="1354" spans="1:11" hidden="1">
      <c r="A1354" s="1" t="s">
        <v>17990</v>
      </c>
      <c r="B1354" s="1" t="s">
        <v>3378</v>
      </c>
      <c r="C1354" s="48" t="str">
        <f t="shared" si="42"/>
        <v>אב אשדוד</v>
      </c>
      <c r="D1354" s="1" t="s">
        <v>18264</v>
      </c>
      <c r="E1354" s="1"/>
      <c r="F1354" s="2">
        <v>9</v>
      </c>
      <c r="G1354" s="2">
        <f>INDEX(תוצאות_בחירות,MATCH(C1354,siot!$F$3:$F$1887,0),27)</f>
        <v>4</v>
      </c>
      <c r="H1354" s="2" t="b">
        <f t="shared" si="43"/>
        <v>0</v>
      </c>
      <c r="I1354" s="1" t="s">
        <v>2</v>
      </c>
      <c r="J1354" s="1" t="s">
        <v>18275</v>
      </c>
      <c r="K1354" s="1"/>
    </row>
    <row r="1355" spans="1:11" hidden="1">
      <c r="A1355" s="1" t="s">
        <v>17990</v>
      </c>
      <c r="B1355" s="1" t="s">
        <v>3378</v>
      </c>
      <c r="C1355" s="48" t="str">
        <f t="shared" si="42"/>
        <v>אב אשדוד</v>
      </c>
      <c r="D1355" s="1" t="s">
        <v>18264</v>
      </c>
      <c r="E1355" s="1"/>
      <c r="F1355" s="2">
        <v>10</v>
      </c>
      <c r="G1355" s="2">
        <f>INDEX(תוצאות_בחירות,MATCH(C1355,siot!$F$3:$F$1887,0),27)</f>
        <v>4</v>
      </c>
      <c r="H1355" s="2" t="b">
        <f t="shared" si="43"/>
        <v>0</v>
      </c>
      <c r="I1355" s="1" t="s">
        <v>2</v>
      </c>
      <c r="J1355" s="1" t="s">
        <v>18274</v>
      </c>
      <c r="K1355" s="1"/>
    </row>
    <row r="1356" spans="1:11" hidden="1">
      <c r="A1356" s="1" t="s">
        <v>17990</v>
      </c>
      <c r="B1356" s="1" t="s">
        <v>3378</v>
      </c>
      <c r="C1356" s="48" t="str">
        <f t="shared" si="42"/>
        <v>אב אשדוד</v>
      </c>
      <c r="D1356" s="1" t="s">
        <v>18264</v>
      </c>
      <c r="E1356" s="1"/>
      <c r="F1356" s="2">
        <v>11</v>
      </c>
      <c r="G1356" s="2">
        <f>INDEX(תוצאות_בחירות,MATCH(C1356,siot!$F$3:$F$1887,0),27)</f>
        <v>4</v>
      </c>
      <c r="H1356" s="2" t="b">
        <f t="shared" si="43"/>
        <v>0</v>
      </c>
      <c r="I1356" s="1" t="s">
        <v>2</v>
      </c>
      <c r="J1356" s="1" t="s">
        <v>18273</v>
      </c>
      <c r="K1356" s="1"/>
    </row>
    <row r="1357" spans="1:11" hidden="1">
      <c r="A1357" s="1" t="s">
        <v>17990</v>
      </c>
      <c r="B1357" s="1" t="s">
        <v>3378</v>
      </c>
      <c r="C1357" s="48" t="str">
        <f t="shared" si="42"/>
        <v>אב אשדוד</v>
      </c>
      <c r="D1357" s="1" t="s">
        <v>18264</v>
      </c>
      <c r="E1357" s="1"/>
      <c r="F1357" s="2">
        <v>12</v>
      </c>
      <c r="G1357" s="2">
        <f>INDEX(תוצאות_בחירות,MATCH(C1357,siot!$F$3:$F$1887,0),27)</f>
        <v>4</v>
      </c>
      <c r="H1357" s="2" t="b">
        <f t="shared" si="43"/>
        <v>0</v>
      </c>
      <c r="I1357" s="1" t="s">
        <v>2</v>
      </c>
      <c r="J1357" s="1" t="s">
        <v>18272</v>
      </c>
      <c r="K1357" s="1"/>
    </row>
    <row r="1358" spans="1:11" hidden="1">
      <c r="A1358" s="1" t="s">
        <v>17990</v>
      </c>
      <c r="B1358" s="1" t="s">
        <v>3378</v>
      </c>
      <c r="C1358" s="48" t="str">
        <f t="shared" si="42"/>
        <v>אב אשדוד</v>
      </c>
      <c r="D1358" s="1" t="s">
        <v>18264</v>
      </c>
      <c r="E1358" s="1"/>
      <c r="F1358" s="2">
        <v>13</v>
      </c>
      <c r="G1358" s="2">
        <f>INDEX(תוצאות_בחירות,MATCH(C1358,siot!$F$3:$F$1887,0),27)</f>
        <v>4</v>
      </c>
      <c r="H1358" s="2" t="b">
        <f t="shared" si="43"/>
        <v>0</v>
      </c>
      <c r="I1358" s="1" t="s">
        <v>2</v>
      </c>
      <c r="J1358" s="1" t="s">
        <v>18271</v>
      </c>
      <c r="K1358" s="1"/>
    </row>
    <row r="1359" spans="1:11" hidden="1">
      <c r="A1359" s="1" t="s">
        <v>17990</v>
      </c>
      <c r="B1359" s="1" t="s">
        <v>3378</v>
      </c>
      <c r="C1359" s="48" t="str">
        <f t="shared" si="42"/>
        <v>אב אשדוד</v>
      </c>
      <c r="D1359" s="1" t="s">
        <v>18264</v>
      </c>
      <c r="E1359" s="1"/>
      <c r="F1359" s="2">
        <v>14</v>
      </c>
      <c r="G1359" s="2">
        <f>INDEX(תוצאות_בחירות,MATCH(C1359,siot!$F$3:$F$1887,0),27)</f>
        <v>4</v>
      </c>
      <c r="H1359" s="2" t="b">
        <f t="shared" si="43"/>
        <v>0</v>
      </c>
      <c r="I1359" s="1" t="s">
        <v>2</v>
      </c>
      <c r="J1359" s="1" t="s">
        <v>18270</v>
      </c>
      <c r="K1359" s="1"/>
    </row>
    <row r="1360" spans="1:11" hidden="1">
      <c r="A1360" s="1" t="s">
        <v>17990</v>
      </c>
      <c r="B1360" s="1" t="s">
        <v>3378</v>
      </c>
      <c r="C1360" s="48" t="str">
        <f t="shared" si="42"/>
        <v>אב אשדוד</v>
      </c>
      <c r="D1360" s="1" t="s">
        <v>18264</v>
      </c>
      <c r="E1360" s="1"/>
      <c r="F1360" s="2">
        <v>15</v>
      </c>
      <c r="G1360" s="2">
        <f>INDEX(תוצאות_בחירות,MATCH(C1360,siot!$F$3:$F$1887,0),27)</f>
        <v>4</v>
      </c>
      <c r="H1360" s="2" t="b">
        <f t="shared" si="43"/>
        <v>0</v>
      </c>
      <c r="I1360" s="1" t="s">
        <v>2</v>
      </c>
      <c r="J1360" s="1" t="s">
        <v>18269</v>
      </c>
      <c r="K1360" s="1"/>
    </row>
    <row r="1361" spans="1:11" hidden="1">
      <c r="A1361" s="1" t="s">
        <v>17990</v>
      </c>
      <c r="B1361" s="1" t="s">
        <v>3378</v>
      </c>
      <c r="C1361" s="48" t="str">
        <f t="shared" si="42"/>
        <v>אב אשדוד</v>
      </c>
      <c r="D1361" s="1" t="s">
        <v>18264</v>
      </c>
      <c r="E1361" s="1"/>
      <c r="F1361" s="2">
        <v>16</v>
      </c>
      <c r="G1361" s="2">
        <f>INDEX(תוצאות_בחירות,MATCH(C1361,siot!$F$3:$F$1887,0),27)</f>
        <v>4</v>
      </c>
      <c r="H1361" s="2" t="b">
        <f t="shared" si="43"/>
        <v>0</v>
      </c>
      <c r="I1361" s="1" t="s">
        <v>2</v>
      </c>
      <c r="J1361" s="1" t="s">
        <v>18268</v>
      </c>
      <c r="K1361" s="1"/>
    </row>
    <row r="1362" spans="1:11" hidden="1">
      <c r="A1362" s="1" t="s">
        <v>17990</v>
      </c>
      <c r="B1362" s="1" t="s">
        <v>3378</v>
      </c>
      <c r="C1362" s="48" t="str">
        <f t="shared" si="42"/>
        <v>אב אשדוד</v>
      </c>
      <c r="D1362" s="1" t="s">
        <v>18264</v>
      </c>
      <c r="E1362" s="1"/>
      <c r="F1362" s="2">
        <v>17</v>
      </c>
      <c r="G1362" s="2">
        <f>INDEX(תוצאות_בחירות,MATCH(C1362,siot!$F$3:$F$1887,0),27)</f>
        <v>4</v>
      </c>
      <c r="H1362" s="2" t="b">
        <f t="shared" si="43"/>
        <v>0</v>
      </c>
      <c r="I1362" s="1" t="s">
        <v>2</v>
      </c>
      <c r="J1362" s="1" t="s">
        <v>18267</v>
      </c>
      <c r="K1362" s="1"/>
    </row>
    <row r="1363" spans="1:11" hidden="1">
      <c r="A1363" s="1" t="s">
        <v>17990</v>
      </c>
      <c r="B1363" s="1" t="s">
        <v>3378</v>
      </c>
      <c r="C1363" s="48" t="str">
        <f t="shared" si="42"/>
        <v>אב אשדוד</v>
      </c>
      <c r="D1363" s="1" t="s">
        <v>18264</v>
      </c>
      <c r="E1363" s="1"/>
      <c r="F1363" s="2">
        <v>18</v>
      </c>
      <c r="G1363" s="2">
        <f>INDEX(תוצאות_בחירות,MATCH(C1363,siot!$F$3:$F$1887,0),27)</f>
        <v>4</v>
      </c>
      <c r="H1363" s="2" t="b">
        <f t="shared" si="43"/>
        <v>0</v>
      </c>
      <c r="I1363" s="1" t="s">
        <v>2</v>
      </c>
      <c r="J1363" s="1" t="s">
        <v>18266</v>
      </c>
      <c r="K1363" s="1"/>
    </row>
    <row r="1364" spans="1:11" hidden="1">
      <c r="A1364" s="1" t="s">
        <v>17990</v>
      </c>
      <c r="B1364" s="1" t="s">
        <v>3378</v>
      </c>
      <c r="C1364" s="48" t="str">
        <f t="shared" si="42"/>
        <v>אב אשדוד</v>
      </c>
      <c r="D1364" s="1" t="s">
        <v>18264</v>
      </c>
      <c r="E1364" s="1"/>
      <c r="F1364" s="2">
        <v>19</v>
      </c>
      <c r="G1364" s="2">
        <f>INDEX(תוצאות_בחירות,MATCH(C1364,siot!$F$3:$F$1887,0),27)</f>
        <v>4</v>
      </c>
      <c r="H1364" s="2" t="b">
        <f t="shared" si="43"/>
        <v>0</v>
      </c>
      <c r="I1364" s="1" t="s">
        <v>2</v>
      </c>
      <c r="J1364" s="1" t="s">
        <v>18265</v>
      </c>
      <c r="K1364" s="1"/>
    </row>
    <row r="1365" spans="1:11" hidden="1">
      <c r="A1365" s="1" t="s">
        <v>17990</v>
      </c>
      <c r="B1365" s="1" t="s">
        <v>3378</v>
      </c>
      <c r="C1365" s="48" t="str">
        <f t="shared" si="42"/>
        <v>אב אשדוד</v>
      </c>
      <c r="D1365" s="1" t="s">
        <v>18264</v>
      </c>
      <c r="E1365" s="1"/>
      <c r="F1365" s="2">
        <v>20</v>
      </c>
      <c r="G1365" s="2">
        <f>INDEX(תוצאות_בחירות,MATCH(C1365,siot!$F$3:$F$1887,0),27)</f>
        <v>4</v>
      </c>
      <c r="H1365" s="2" t="b">
        <f t="shared" si="43"/>
        <v>0</v>
      </c>
      <c r="I1365" s="1" t="s">
        <v>2</v>
      </c>
      <c r="J1365" s="1" t="s">
        <v>18263</v>
      </c>
      <c r="K1365" s="1"/>
    </row>
    <row r="1366" spans="1:11" hidden="1">
      <c r="A1366" s="1" t="s">
        <v>17990</v>
      </c>
      <c r="B1366" s="1" t="s">
        <v>11202</v>
      </c>
      <c r="C1366" s="48" t="str">
        <f t="shared" si="42"/>
        <v>את אשדוד</v>
      </c>
      <c r="D1366" s="1" t="s">
        <v>18252</v>
      </c>
      <c r="E1366" s="1" t="s">
        <v>3</v>
      </c>
      <c r="F1366" s="2" t="s">
        <v>19548</v>
      </c>
      <c r="G1366" s="2">
        <f>INDEX(תוצאות_בחירות,MATCH(C1366,siot!$F$3:$F$1887,0),27)</f>
        <v>0</v>
      </c>
      <c r="H1366" s="2" t="b">
        <f t="shared" si="43"/>
        <v>0</v>
      </c>
      <c r="I1366" s="1"/>
      <c r="J1366" s="1"/>
      <c r="K1366" s="1"/>
    </row>
    <row r="1367" spans="1:11" hidden="1">
      <c r="A1367" s="1" t="s">
        <v>17990</v>
      </c>
      <c r="B1367" s="1" t="s">
        <v>11202</v>
      </c>
      <c r="C1367" s="48" t="str">
        <f t="shared" si="42"/>
        <v>את אשדוד</v>
      </c>
      <c r="D1367" s="1" t="s">
        <v>18252</v>
      </c>
      <c r="E1367" s="1"/>
      <c r="F1367" s="2">
        <v>1</v>
      </c>
      <c r="G1367" s="2">
        <f>INDEX(תוצאות_בחירות,MATCH(C1367,siot!$F$3:$F$1887,0),27)</f>
        <v>0</v>
      </c>
      <c r="H1367" s="2" t="b">
        <f t="shared" si="43"/>
        <v>0</v>
      </c>
      <c r="I1367" s="1" t="s">
        <v>2</v>
      </c>
      <c r="J1367" s="1" t="s">
        <v>18262</v>
      </c>
      <c r="K1367" s="1"/>
    </row>
    <row r="1368" spans="1:11" hidden="1">
      <c r="A1368" s="1" t="s">
        <v>17990</v>
      </c>
      <c r="B1368" s="1" t="s">
        <v>11202</v>
      </c>
      <c r="C1368" s="48" t="str">
        <f t="shared" si="42"/>
        <v>את אשדוד</v>
      </c>
      <c r="D1368" s="1" t="s">
        <v>18252</v>
      </c>
      <c r="E1368" s="1"/>
      <c r="F1368" s="2">
        <v>2</v>
      </c>
      <c r="G1368" s="2">
        <f>INDEX(תוצאות_בחירות,MATCH(C1368,siot!$F$3:$F$1887,0),27)</f>
        <v>0</v>
      </c>
      <c r="H1368" s="2" t="b">
        <f t="shared" si="43"/>
        <v>0</v>
      </c>
      <c r="I1368" s="1" t="s">
        <v>2</v>
      </c>
      <c r="J1368" s="1" t="s">
        <v>4780</v>
      </c>
      <c r="K1368" s="1"/>
    </row>
    <row r="1369" spans="1:11" hidden="1">
      <c r="A1369" s="1" t="s">
        <v>17990</v>
      </c>
      <c r="B1369" s="1" t="s">
        <v>11202</v>
      </c>
      <c r="C1369" s="48" t="str">
        <f t="shared" si="42"/>
        <v>את אשדוד</v>
      </c>
      <c r="D1369" s="1" t="s">
        <v>18252</v>
      </c>
      <c r="E1369" s="1"/>
      <c r="F1369" s="2">
        <v>3</v>
      </c>
      <c r="G1369" s="2">
        <f>INDEX(תוצאות_בחירות,MATCH(C1369,siot!$F$3:$F$1887,0),27)</f>
        <v>0</v>
      </c>
      <c r="H1369" s="2" t="b">
        <f t="shared" si="43"/>
        <v>0</v>
      </c>
      <c r="I1369" s="1" t="s">
        <v>2</v>
      </c>
      <c r="J1369" s="1" t="s">
        <v>18261</v>
      </c>
      <c r="K1369" s="1"/>
    </row>
    <row r="1370" spans="1:11" hidden="1">
      <c r="A1370" s="1" t="s">
        <v>17990</v>
      </c>
      <c r="B1370" s="1" t="s">
        <v>11202</v>
      </c>
      <c r="C1370" s="48" t="str">
        <f t="shared" si="42"/>
        <v>את אשדוד</v>
      </c>
      <c r="D1370" s="1" t="s">
        <v>18252</v>
      </c>
      <c r="E1370" s="1"/>
      <c r="F1370" s="2">
        <v>4</v>
      </c>
      <c r="G1370" s="2">
        <f>INDEX(תוצאות_בחירות,MATCH(C1370,siot!$F$3:$F$1887,0),27)</f>
        <v>0</v>
      </c>
      <c r="H1370" s="2" t="b">
        <f t="shared" si="43"/>
        <v>0</v>
      </c>
      <c r="I1370" s="1" t="s">
        <v>2</v>
      </c>
      <c r="J1370" s="1" t="s">
        <v>18260</v>
      </c>
      <c r="K1370" s="1"/>
    </row>
    <row r="1371" spans="1:11" hidden="1">
      <c r="A1371" s="1" t="s">
        <v>17990</v>
      </c>
      <c r="B1371" s="1" t="s">
        <v>11202</v>
      </c>
      <c r="C1371" s="48" t="str">
        <f t="shared" si="42"/>
        <v>את אשדוד</v>
      </c>
      <c r="D1371" s="1" t="s">
        <v>18252</v>
      </c>
      <c r="E1371" s="1"/>
      <c r="F1371" s="2">
        <v>5</v>
      </c>
      <c r="G1371" s="2">
        <f>INDEX(תוצאות_בחירות,MATCH(C1371,siot!$F$3:$F$1887,0),27)</f>
        <v>0</v>
      </c>
      <c r="H1371" s="2" t="b">
        <f t="shared" si="43"/>
        <v>0</v>
      </c>
      <c r="I1371" s="1" t="s">
        <v>2</v>
      </c>
      <c r="J1371" s="1" t="s">
        <v>18259</v>
      </c>
      <c r="K1371" s="1"/>
    </row>
    <row r="1372" spans="1:11" hidden="1">
      <c r="A1372" s="1" t="s">
        <v>17990</v>
      </c>
      <c r="B1372" s="1" t="s">
        <v>11202</v>
      </c>
      <c r="C1372" s="48" t="str">
        <f t="shared" si="42"/>
        <v>את אשדוד</v>
      </c>
      <c r="D1372" s="1" t="s">
        <v>18252</v>
      </c>
      <c r="E1372" s="1"/>
      <c r="F1372" s="2">
        <v>6</v>
      </c>
      <c r="G1372" s="2">
        <f>INDEX(תוצאות_בחירות,MATCH(C1372,siot!$F$3:$F$1887,0),27)</f>
        <v>0</v>
      </c>
      <c r="H1372" s="2" t="b">
        <f t="shared" si="43"/>
        <v>0</v>
      </c>
      <c r="I1372" s="1" t="s">
        <v>2</v>
      </c>
      <c r="J1372" s="1" t="s">
        <v>18258</v>
      </c>
      <c r="K1372" s="1"/>
    </row>
    <row r="1373" spans="1:11" hidden="1">
      <c r="A1373" s="1" t="s">
        <v>17990</v>
      </c>
      <c r="B1373" s="1" t="s">
        <v>11202</v>
      </c>
      <c r="C1373" s="48" t="str">
        <f t="shared" si="42"/>
        <v>את אשדוד</v>
      </c>
      <c r="D1373" s="1" t="s">
        <v>18252</v>
      </c>
      <c r="E1373" s="1"/>
      <c r="F1373" s="2">
        <v>7</v>
      </c>
      <c r="G1373" s="2">
        <f>INDEX(תוצאות_בחירות,MATCH(C1373,siot!$F$3:$F$1887,0),27)</f>
        <v>0</v>
      </c>
      <c r="H1373" s="2" t="b">
        <f t="shared" si="43"/>
        <v>0</v>
      </c>
      <c r="I1373" s="1" t="s">
        <v>2</v>
      </c>
      <c r="J1373" s="1" t="s">
        <v>18257</v>
      </c>
      <c r="K1373" s="1"/>
    </row>
    <row r="1374" spans="1:11" hidden="1">
      <c r="A1374" s="1" t="s">
        <v>17990</v>
      </c>
      <c r="B1374" s="1" t="s">
        <v>11202</v>
      </c>
      <c r="C1374" s="48" t="str">
        <f t="shared" si="42"/>
        <v>את אשדוד</v>
      </c>
      <c r="D1374" s="1" t="s">
        <v>18252</v>
      </c>
      <c r="E1374" s="1"/>
      <c r="F1374" s="2">
        <v>8</v>
      </c>
      <c r="G1374" s="2">
        <f>INDEX(תוצאות_בחירות,MATCH(C1374,siot!$F$3:$F$1887,0),27)</f>
        <v>0</v>
      </c>
      <c r="H1374" s="2" t="b">
        <f t="shared" si="43"/>
        <v>0</v>
      </c>
      <c r="I1374" s="1" t="s">
        <v>2</v>
      </c>
      <c r="J1374" s="1" t="s">
        <v>18256</v>
      </c>
      <c r="K1374" s="1"/>
    </row>
    <row r="1375" spans="1:11" hidden="1">
      <c r="A1375" s="1" t="s">
        <v>17990</v>
      </c>
      <c r="B1375" s="1" t="s">
        <v>11202</v>
      </c>
      <c r="C1375" s="48" t="str">
        <f t="shared" si="42"/>
        <v>את אשדוד</v>
      </c>
      <c r="D1375" s="1" t="s">
        <v>18252</v>
      </c>
      <c r="E1375" s="1"/>
      <c r="F1375" s="2">
        <v>9</v>
      </c>
      <c r="G1375" s="2">
        <f>INDEX(תוצאות_בחירות,MATCH(C1375,siot!$F$3:$F$1887,0),27)</f>
        <v>0</v>
      </c>
      <c r="H1375" s="2" t="b">
        <f t="shared" si="43"/>
        <v>0</v>
      </c>
      <c r="I1375" s="1" t="s">
        <v>2</v>
      </c>
      <c r="J1375" s="1" t="s">
        <v>18255</v>
      </c>
      <c r="K1375" s="1"/>
    </row>
    <row r="1376" spans="1:11" hidden="1">
      <c r="A1376" s="1" t="s">
        <v>17990</v>
      </c>
      <c r="B1376" s="1" t="s">
        <v>11202</v>
      </c>
      <c r="C1376" s="48" t="str">
        <f t="shared" si="42"/>
        <v>את אשדוד</v>
      </c>
      <c r="D1376" s="1" t="s">
        <v>18252</v>
      </c>
      <c r="E1376" s="1"/>
      <c r="F1376" s="2">
        <v>10</v>
      </c>
      <c r="G1376" s="2">
        <f>INDEX(תוצאות_בחירות,MATCH(C1376,siot!$F$3:$F$1887,0),27)</f>
        <v>0</v>
      </c>
      <c r="H1376" s="2" t="b">
        <f t="shared" si="43"/>
        <v>0</v>
      </c>
      <c r="I1376" s="1" t="s">
        <v>2</v>
      </c>
      <c r="J1376" s="1" t="s">
        <v>18254</v>
      </c>
      <c r="K1376" s="1"/>
    </row>
    <row r="1377" spans="1:11" hidden="1">
      <c r="A1377" s="1" t="s">
        <v>17990</v>
      </c>
      <c r="B1377" s="1" t="s">
        <v>11202</v>
      </c>
      <c r="C1377" s="48" t="str">
        <f t="shared" si="42"/>
        <v>את אשדוד</v>
      </c>
      <c r="D1377" s="1" t="s">
        <v>18252</v>
      </c>
      <c r="E1377" s="1"/>
      <c r="F1377" s="2">
        <v>11</v>
      </c>
      <c r="G1377" s="2">
        <f>INDEX(תוצאות_בחירות,MATCH(C1377,siot!$F$3:$F$1887,0),27)</f>
        <v>0</v>
      </c>
      <c r="H1377" s="2" t="b">
        <f t="shared" si="43"/>
        <v>0</v>
      </c>
      <c r="I1377" s="1" t="s">
        <v>2</v>
      </c>
      <c r="J1377" s="1" t="s">
        <v>18253</v>
      </c>
      <c r="K1377" s="1"/>
    </row>
    <row r="1378" spans="1:11" hidden="1">
      <c r="A1378" s="1" t="s">
        <v>17990</v>
      </c>
      <c r="B1378" s="1" t="s">
        <v>11202</v>
      </c>
      <c r="C1378" s="48" t="str">
        <f t="shared" si="42"/>
        <v>את אשדוד</v>
      </c>
      <c r="D1378" s="1" t="s">
        <v>18252</v>
      </c>
      <c r="E1378" s="1"/>
      <c r="F1378" s="2">
        <v>12</v>
      </c>
      <c r="G1378" s="2">
        <f>INDEX(תוצאות_בחירות,MATCH(C1378,siot!$F$3:$F$1887,0),27)</f>
        <v>0</v>
      </c>
      <c r="H1378" s="2" t="b">
        <f t="shared" si="43"/>
        <v>0</v>
      </c>
      <c r="I1378" s="1" t="s">
        <v>2</v>
      </c>
      <c r="J1378" s="1" t="s">
        <v>13832</v>
      </c>
      <c r="K1378" s="1"/>
    </row>
    <row r="1379" spans="1:11" hidden="1">
      <c r="A1379" s="1" t="s">
        <v>17990</v>
      </c>
      <c r="B1379" s="1" t="s">
        <v>3822</v>
      </c>
      <c r="C1379" s="48" t="str">
        <f t="shared" si="42"/>
        <v>ג אשדוד</v>
      </c>
      <c r="D1379" s="1" t="s">
        <v>18240</v>
      </c>
      <c r="E1379" s="1" t="s">
        <v>3</v>
      </c>
      <c r="F1379" s="2" t="s">
        <v>19548</v>
      </c>
      <c r="G1379" s="2">
        <f>INDEX(תוצאות_בחירות,MATCH(C1379,siot!$F$3:$F$1887,0),27)</f>
        <v>4</v>
      </c>
      <c r="H1379" s="2" t="b">
        <f t="shared" si="43"/>
        <v>0</v>
      </c>
      <c r="I1379" s="1"/>
      <c r="J1379" s="1"/>
      <c r="K1379" s="1"/>
    </row>
    <row r="1380" spans="1:11">
      <c r="A1380" s="1" t="s">
        <v>17990</v>
      </c>
      <c r="B1380" s="1" t="s">
        <v>3822</v>
      </c>
      <c r="C1380" s="48" t="str">
        <f t="shared" si="42"/>
        <v>ג אשדוד</v>
      </c>
      <c r="D1380" s="1" t="s">
        <v>18240</v>
      </c>
      <c r="E1380" s="1"/>
      <c r="F1380" s="2">
        <v>1</v>
      </c>
      <c r="G1380" s="2">
        <f>INDEX(תוצאות_בחירות,MATCH(C1380,siot!$F$3:$F$1887,0),27)</f>
        <v>4</v>
      </c>
      <c r="H1380" s="2" t="b">
        <f t="shared" si="43"/>
        <v>1</v>
      </c>
      <c r="I1380" s="1" t="s">
        <v>2</v>
      </c>
      <c r="J1380" s="1" t="s">
        <v>18251</v>
      </c>
      <c r="K1380" s="1"/>
    </row>
    <row r="1381" spans="1:11">
      <c r="A1381" s="1" t="s">
        <v>17990</v>
      </c>
      <c r="B1381" s="1" t="s">
        <v>3822</v>
      </c>
      <c r="C1381" s="48" t="str">
        <f t="shared" si="42"/>
        <v>ג אשדוד</v>
      </c>
      <c r="D1381" s="1" t="s">
        <v>18240</v>
      </c>
      <c r="E1381" s="1"/>
      <c r="F1381" s="2">
        <v>2</v>
      </c>
      <c r="G1381" s="2">
        <f>INDEX(תוצאות_בחירות,MATCH(C1381,siot!$F$3:$F$1887,0),27)</f>
        <v>4</v>
      </c>
      <c r="H1381" s="2" t="b">
        <f t="shared" si="43"/>
        <v>1</v>
      </c>
      <c r="I1381" s="1" t="s">
        <v>2</v>
      </c>
      <c r="J1381" s="1" t="s">
        <v>18250</v>
      </c>
      <c r="K1381" s="1"/>
    </row>
    <row r="1382" spans="1:11">
      <c r="A1382" s="1" t="s">
        <v>17990</v>
      </c>
      <c r="B1382" s="1" t="s">
        <v>3822</v>
      </c>
      <c r="C1382" s="48" t="str">
        <f t="shared" si="42"/>
        <v>ג אשדוד</v>
      </c>
      <c r="D1382" s="1" t="s">
        <v>18240</v>
      </c>
      <c r="E1382" s="1"/>
      <c r="F1382" s="2">
        <v>3</v>
      </c>
      <c r="G1382" s="2">
        <f>INDEX(תוצאות_בחירות,MATCH(C1382,siot!$F$3:$F$1887,0),27)</f>
        <v>4</v>
      </c>
      <c r="H1382" s="2" t="b">
        <f t="shared" si="43"/>
        <v>1</v>
      </c>
      <c r="I1382" s="1" t="s">
        <v>2</v>
      </c>
      <c r="J1382" s="1" t="s">
        <v>18249</v>
      </c>
      <c r="K1382" s="1"/>
    </row>
    <row r="1383" spans="1:11">
      <c r="A1383" s="1" t="s">
        <v>17990</v>
      </c>
      <c r="B1383" s="1" t="s">
        <v>3822</v>
      </c>
      <c r="C1383" s="48" t="str">
        <f t="shared" si="42"/>
        <v>ג אשדוד</v>
      </c>
      <c r="D1383" s="1" t="s">
        <v>18240</v>
      </c>
      <c r="E1383" s="1"/>
      <c r="F1383" s="2">
        <v>4</v>
      </c>
      <c r="G1383" s="2">
        <f>INDEX(תוצאות_בחירות,MATCH(C1383,siot!$F$3:$F$1887,0),27)</f>
        <v>4</v>
      </c>
      <c r="H1383" s="2" t="b">
        <f t="shared" si="43"/>
        <v>1</v>
      </c>
      <c r="I1383" s="1" t="s">
        <v>2</v>
      </c>
      <c r="J1383" s="1" t="s">
        <v>18248</v>
      </c>
      <c r="K1383" s="1"/>
    </row>
    <row r="1384" spans="1:11" hidden="1">
      <c r="A1384" s="1" t="s">
        <v>17990</v>
      </c>
      <c r="B1384" s="1" t="s">
        <v>3822</v>
      </c>
      <c r="C1384" s="48" t="str">
        <f t="shared" si="42"/>
        <v>ג אשדוד</v>
      </c>
      <c r="D1384" s="1" t="s">
        <v>18240</v>
      </c>
      <c r="E1384" s="1"/>
      <c r="F1384" s="2">
        <v>5</v>
      </c>
      <c r="G1384" s="2">
        <f>INDEX(תוצאות_בחירות,MATCH(C1384,siot!$F$3:$F$1887,0),27)</f>
        <v>4</v>
      </c>
      <c r="H1384" s="2" t="b">
        <f t="shared" si="43"/>
        <v>0</v>
      </c>
      <c r="I1384" s="1" t="s">
        <v>2</v>
      </c>
      <c r="J1384" s="1" t="s">
        <v>18247</v>
      </c>
      <c r="K1384" s="1"/>
    </row>
    <row r="1385" spans="1:11" hidden="1">
      <c r="A1385" s="1" t="s">
        <v>17990</v>
      </c>
      <c r="B1385" s="1" t="s">
        <v>3822</v>
      </c>
      <c r="C1385" s="48" t="str">
        <f t="shared" si="42"/>
        <v>ג אשדוד</v>
      </c>
      <c r="D1385" s="1" t="s">
        <v>18240</v>
      </c>
      <c r="E1385" s="1"/>
      <c r="F1385" s="2">
        <v>6</v>
      </c>
      <c r="G1385" s="2">
        <f>INDEX(תוצאות_בחירות,MATCH(C1385,siot!$F$3:$F$1887,0),27)</f>
        <v>4</v>
      </c>
      <c r="H1385" s="2" t="b">
        <f t="shared" si="43"/>
        <v>0</v>
      </c>
      <c r="I1385" s="1" t="s">
        <v>2</v>
      </c>
      <c r="J1385" s="1" t="s">
        <v>18246</v>
      </c>
      <c r="K1385" s="1"/>
    </row>
    <row r="1386" spans="1:11" hidden="1">
      <c r="A1386" s="1" t="s">
        <v>17990</v>
      </c>
      <c r="B1386" s="1" t="s">
        <v>3822</v>
      </c>
      <c r="C1386" s="48" t="str">
        <f t="shared" si="42"/>
        <v>ג אשדוד</v>
      </c>
      <c r="D1386" s="1" t="s">
        <v>18240</v>
      </c>
      <c r="E1386" s="1"/>
      <c r="F1386" s="2">
        <v>7</v>
      </c>
      <c r="G1386" s="2">
        <f>INDEX(תוצאות_בחירות,MATCH(C1386,siot!$F$3:$F$1887,0),27)</f>
        <v>4</v>
      </c>
      <c r="H1386" s="2" t="b">
        <f t="shared" si="43"/>
        <v>0</v>
      </c>
      <c r="I1386" s="1" t="s">
        <v>2</v>
      </c>
      <c r="J1386" s="1" t="s">
        <v>18245</v>
      </c>
      <c r="K1386" s="1"/>
    </row>
    <row r="1387" spans="1:11" hidden="1">
      <c r="A1387" s="1" t="s">
        <v>17990</v>
      </c>
      <c r="B1387" s="1" t="s">
        <v>3822</v>
      </c>
      <c r="C1387" s="48" t="str">
        <f t="shared" si="42"/>
        <v>ג אשדוד</v>
      </c>
      <c r="D1387" s="1" t="s">
        <v>18240</v>
      </c>
      <c r="E1387" s="1"/>
      <c r="F1387" s="2">
        <v>8</v>
      </c>
      <c r="G1387" s="2">
        <f>INDEX(תוצאות_בחירות,MATCH(C1387,siot!$F$3:$F$1887,0),27)</f>
        <v>4</v>
      </c>
      <c r="H1387" s="2" t="b">
        <f t="shared" si="43"/>
        <v>0</v>
      </c>
      <c r="I1387" s="1" t="s">
        <v>2</v>
      </c>
      <c r="J1387" s="1" t="s">
        <v>18244</v>
      </c>
      <c r="K1387" s="1"/>
    </row>
    <row r="1388" spans="1:11" hidden="1">
      <c r="A1388" s="1" t="s">
        <v>17990</v>
      </c>
      <c r="B1388" s="1" t="s">
        <v>3822</v>
      </c>
      <c r="C1388" s="48" t="str">
        <f t="shared" si="42"/>
        <v>ג אשדוד</v>
      </c>
      <c r="D1388" s="1" t="s">
        <v>18240</v>
      </c>
      <c r="E1388" s="1"/>
      <c r="F1388" s="2">
        <v>9</v>
      </c>
      <c r="G1388" s="2">
        <f>INDEX(תוצאות_בחירות,MATCH(C1388,siot!$F$3:$F$1887,0),27)</f>
        <v>4</v>
      </c>
      <c r="H1388" s="2" t="b">
        <f t="shared" si="43"/>
        <v>0</v>
      </c>
      <c r="I1388" s="1" t="s">
        <v>2</v>
      </c>
      <c r="J1388" s="1" t="s">
        <v>18243</v>
      </c>
      <c r="K1388" s="1"/>
    </row>
    <row r="1389" spans="1:11" hidden="1">
      <c r="A1389" s="1" t="s">
        <v>17990</v>
      </c>
      <c r="B1389" s="1" t="s">
        <v>3822</v>
      </c>
      <c r="C1389" s="48" t="str">
        <f t="shared" si="42"/>
        <v>ג אשדוד</v>
      </c>
      <c r="D1389" s="1" t="s">
        <v>18240</v>
      </c>
      <c r="E1389" s="1"/>
      <c r="F1389" s="2">
        <v>10</v>
      </c>
      <c r="G1389" s="2">
        <f>INDEX(תוצאות_בחירות,MATCH(C1389,siot!$F$3:$F$1887,0),27)</f>
        <v>4</v>
      </c>
      <c r="H1389" s="2" t="b">
        <f t="shared" si="43"/>
        <v>0</v>
      </c>
      <c r="I1389" s="1" t="s">
        <v>2</v>
      </c>
      <c r="J1389" s="1" t="s">
        <v>18242</v>
      </c>
      <c r="K1389" s="1"/>
    </row>
    <row r="1390" spans="1:11" hidden="1">
      <c r="A1390" s="1" t="s">
        <v>17990</v>
      </c>
      <c r="B1390" s="1" t="s">
        <v>3822</v>
      </c>
      <c r="C1390" s="48" t="str">
        <f t="shared" si="42"/>
        <v>ג אשדוד</v>
      </c>
      <c r="D1390" s="1" t="s">
        <v>18240</v>
      </c>
      <c r="E1390" s="1"/>
      <c r="F1390" s="2">
        <v>11</v>
      </c>
      <c r="G1390" s="2">
        <f>INDEX(תוצאות_בחירות,MATCH(C1390,siot!$F$3:$F$1887,0),27)</f>
        <v>4</v>
      </c>
      <c r="H1390" s="2" t="b">
        <f t="shared" si="43"/>
        <v>0</v>
      </c>
      <c r="I1390" s="1" t="s">
        <v>2</v>
      </c>
      <c r="J1390" s="1" t="s">
        <v>18241</v>
      </c>
      <c r="K1390" s="1"/>
    </row>
    <row r="1391" spans="1:11" hidden="1">
      <c r="A1391" s="1" t="s">
        <v>17990</v>
      </c>
      <c r="B1391" s="1" t="s">
        <v>3822</v>
      </c>
      <c r="C1391" s="48" t="str">
        <f t="shared" si="42"/>
        <v>ג אשדוד</v>
      </c>
      <c r="D1391" s="1" t="s">
        <v>18240</v>
      </c>
      <c r="E1391" s="1"/>
      <c r="F1391" s="2">
        <v>12</v>
      </c>
      <c r="G1391" s="2">
        <f>INDEX(תוצאות_בחירות,MATCH(C1391,siot!$F$3:$F$1887,0),27)</f>
        <v>4</v>
      </c>
      <c r="H1391" s="2" t="b">
        <f t="shared" si="43"/>
        <v>0</v>
      </c>
      <c r="I1391" s="1" t="s">
        <v>2</v>
      </c>
      <c r="J1391" s="1" t="s">
        <v>18239</v>
      </c>
      <c r="K1391" s="1"/>
    </row>
    <row r="1392" spans="1:11" hidden="1">
      <c r="A1392" s="1" t="s">
        <v>17990</v>
      </c>
      <c r="B1392" s="1" t="s">
        <v>3065</v>
      </c>
      <c r="C1392" s="48" t="str">
        <f t="shared" si="42"/>
        <v>דף אשדוד</v>
      </c>
      <c r="D1392" s="1" t="s">
        <v>18229</v>
      </c>
      <c r="E1392" s="1" t="s">
        <v>3</v>
      </c>
      <c r="F1392" s="2" t="s">
        <v>19548</v>
      </c>
      <c r="G1392" s="2">
        <f>INDEX(תוצאות_בחירות,MATCH(C1392,siot!$F$3:$F$1887,0),27)</f>
        <v>0</v>
      </c>
      <c r="H1392" s="2" t="b">
        <f t="shared" si="43"/>
        <v>0</v>
      </c>
      <c r="I1392" s="1"/>
      <c r="J1392" s="1"/>
      <c r="K1392" s="1"/>
    </row>
    <row r="1393" spans="1:11" hidden="1">
      <c r="A1393" s="1" t="s">
        <v>17990</v>
      </c>
      <c r="B1393" s="1" t="s">
        <v>3065</v>
      </c>
      <c r="C1393" s="48" t="str">
        <f t="shared" si="42"/>
        <v>דף אשדוד</v>
      </c>
      <c r="D1393" s="1" t="s">
        <v>18229</v>
      </c>
      <c r="E1393" s="1"/>
      <c r="F1393" s="2">
        <v>1</v>
      </c>
      <c r="G1393" s="2">
        <f>INDEX(תוצאות_בחירות,MATCH(C1393,siot!$F$3:$F$1887,0),27)</f>
        <v>0</v>
      </c>
      <c r="H1393" s="2" t="b">
        <f t="shared" si="43"/>
        <v>0</v>
      </c>
      <c r="I1393" s="1" t="s">
        <v>2</v>
      </c>
      <c r="J1393" s="1" t="s">
        <v>18238</v>
      </c>
      <c r="K1393" s="1"/>
    </row>
    <row r="1394" spans="1:11" hidden="1">
      <c r="A1394" s="1" t="s">
        <v>17990</v>
      </c>
      <c r="B1394" s="1" t="s">
        <v>3065</v>
      </c>
      <c r="C1394" s="48" t="str">
        <f t="shared" si="42"/>
        <v>דף אשדוד</v>
      </c>
      <c r="D1394" s="1" t="s">
        <v>18229</v>
      </c>
      <c r="E1394" s="1"/>
      <c r="F1394" s="2">
        <v>2</v>
      </c>
      <c r="G1394" s="2">
        <f>INDEX(תוצאות_בחירות,MATCH(C1394,siot!$F$3:$F$1887,0),27)</f>
        <v>0</v>
      </c>
      <c r="H1394" s="2" t="b">
        <f t="shared" si="43"/>
        <v>0</v>
      </c>
      <c r="I1394" s="1" t="s">
        <v>2</v>
      </c>
      <c r="J1394" s="1" t="s">
        <v>18237</v>
      </c>
      <c r="K1394" s="1"/>
    </row>
    <row r="1395" spans="1:11" hidden="1">
      <c r="A1395" s="1" t="s">
        <v>17990</v>
      </c>
      <c r="B1395" s="1" t="s">
        <v>3065</v>
      </c>
      <c r="C1395" s="48" t="str">
        <f t="shared" si="42"/>
        <v>דף אשדוד</v>
      </c>
      <c r="D1395" s="1" t="s">
        <v>18229</v>
      </c>
      <c r="E1395" s="1"/>
      <c r="F1395" s="2">
        <v>3</v>
      </c>
      <c r="G1395" s="2">
        <f>INDEX(תוצאות_בחירות,MATCH(C1395,siot!$F$3:$F$1887,0),27)</f>
        <v>0</v>
      </c>
      <c r="H1395" s="2" t="b">
        <f t="shared" si="43"/>
        <v>0</v>
      </c>
      <c r="I1395" s="1" t="s">
        <v>2</v>
      </c>
      <c r="J1395" s="1" t="s">
        <v>18236</v>
      </c>
      <c r="K1395" s="1"/>
    </row>
    <row r="1396" spans="1:11" hidden="1">
      <c r="A1396" s="1" t="s">
        <v>17990</v>
      </c>
      <c r="B1396" s="1" t="s">
        <v>3065</v>
      </c>
      <c r="C1396" s="48" t="str">
        <f t="shared" si="42"/>
        <v>דף אשדוד</v>
      </c>
      <c r="D1396" s="1" t="s">
        <v>18229</v>
      </c>
      <c r="E1396" s="1"/>
      <c r="F1396" s="2">
        <v>4</v>
      </c>
      <c r="G1396" s="2">
        <f>INDEX(תוצאות_בחירות,MATCH(C1396,siot!$F$3:$F$1887,0),27)</f>
        <v>0</v>
      </c>
      <c r="H1396" s="2" t="b">
        <f t="shared" si="43"/>
        <v>0</v>
      </c>
      <c r="I1396" s="1" t="s">
        <v>2</v>
      </c>
      <c r="J1396" s="1" t="s">
        <v>18235</v>
      </c>
      <c r="K1396" s="1"/>
    </row>
    <row r="1397" spans="1:11" hidden="1">
      <c r="A1397" s="1" t="s">
        <v>17990</v>
      </c>
      <c r="B1397" s="1" t="s">
        <v>3065</v>
      </c>
      <c r="C1397" s="48" t="str">
        <f t="shared" si="42"/>
        <v>דף אשדוד</v>
      </c>
      <c r="D1397" s="1" t="s">
        <v>18229</v>
      </c>
      <c r="E1397" s="1"/>
      <c r="F1397" s="2">
        <v>5</v>
      </c>
      <c r="G1397" s="2">
        <f>INDEX(תוצאות_בחירות,MATCH(C1397,siot!$F$3:$F$1887,0),27)</f>
        <v>0</v>
      </c>
      <c r="H1397" s="2" t="b">
        <f t="shared" si="43"/>
        <v>0</v>
      </c>
      <c r="I1397" s="1" t="s">
        <v>2</v>
      </c>
      <c r="J1397" s="1" t="s">
        <v>18234</v>
      </c>
      <c r="K1397" s="1"/>
    </row>
    <row r="1398" spans="1:11" hidden="1">
      <c r="A1398" s="1" t="s">
        <v>17990</v>
      </c>
      <c r="B1398" s="1" t="s">
        <v>3065</v>
      </c>
      <c r="C1398" s="48" t="str">
        <f t="shared" si="42"/>
        <v>דף אשדוד</v>
      </c>
      <c r="D1398" s="1" t="s">
        <v>18229</v>
      </c>
      <c r="E1398" s="1"/>
      <c r="F1398" s="2">
        <v>6</v>
      </c>
      <c r="G1398" s="2">
        <f>INDEX(תוצאות_בחירות,MATCH(C1398,siot!$F$3:$F$1887,0),27)</f>
        <v>0</v>
      </c>
      <c r="H1398" s="2" t="b">
        <f t="shared" si="43"/>
        <v>0</v>
      </c>
      <c r="I1398" s="1" t="s">
        <v>2</v>
      </c>
      <c r="J1398" s="1" t="s">
        <v>18233</v>
      </c>
      <c r="K1398" s="1"/>
    </row>
    <row r="1399" spans="1:11" hidden="1">
      <c r="A1399" s="1" t="s">
        <v>17990</v>
      </c>
      <c r="B1399" s="1" t="s">
        <v>3065</v>
      </c>
      <c r="C1399" s="48" t="str">
        <f t="shared" si="42"/>
        <v>דף אשדוד</v>
      </c>
      <c r="D1399" s="1" t="s">
        <v>18229</v>
      </c>
      <c r="E1399" s="1"/>
      <c r="F1399" s="2">
        <v>7</v>
      </c>
      <c r="G1399" s="2">
        <f>INDEX(תוצאות_בחירות,MATCH(C1399,siot!$F$3:$F$1887,0),27)</f>
        <v>0</v>
      </c>
      <c r="H1399" s="2" t="b">
        <f t="shared" si="43"/>
        <v>0</v>
      </c>
      <c r="I1399" s="1" t="s">
        <v>2</v>
      </c>
      <c r="J1399" s="1" t="s">
        <v>18232</v>
      </c>
      <c r="K1399" s="1"/>
    </row>
    <row r="1400" spans="1:11" hidden="1">
      <c r="A1400" s="1" t="s">
        <v>17990</v>
      </c>
      <c r="B1400" s="1" t="s">
        <v>3065</v>
      </c>
      <c r="C1400" s="48" t="str">
        <f t="shared" si="42"/>
        <v>דף אשדוד</v>
      </c>
      <c r="D1400" s="1" t="s">
        <v>18229</v>
      </c>
      <c r="E1400" s="1"/>
      <c r="F1400" s="2">
        <v>8</v>
      </c>
      <c r="G1400" s="2">
        <f>INDEX(תוצאות_בחירות,MATCH(C1400,siot!$F$3:$F$1887,0),27)</f>
        <v>0</v>
      </c>
      <c r="H1400" s="2" t="b">
        <f t="shared" si="43"/>
        <v>0</v>
      </c>
      <c r="I1400" s="1" t="s">
        <v>2</v>
      </c>
      <c r="J1400" s="1" t="s">
        <v>18231</v>
      </c>
      <c r="K1400" s="1"/>
    </row>
    <row r="1401" spans="1:11" hidden="1">
      <c r="A1401" s="1" t="s">
        <v>17990</v>
      </c>
      <c r="B1401" s="1" t="s">
        <v>3065</v>
      </c>
      <c r="C1401" s="48" t="str">
        <f t="shared" si="42"/>
        <v>דף אשדוד</v>
      </c>
      <c r="D1401" s="1" t="s">
        <v>18229</v>
      </c>
      <c r="E1401" s="1"/>
      <c r="F1401" s="2">
        <v>9</v>
      </c>
      <c r="G1401" s="2">
        <f>INDEX(תוצאות_בחירות,MATCH(C1401,siot!$F$3:$F$1887,0),27)</f>
        <v>0</v>
      </c>
      <c r="H1401" s="2" t="b">
        <f t="shared" si="43"/>
        <v>0</v>
      </c>
      <c r="I1401" s="1" t="s">
        <v>2</v>
      </c>
      <c r="J1401" s="1" t="s">
        <v>18230</v>
      </c>
      <c r="K1401" s="1"/>
    </row>
    <row r="1402" spans="1:11" hidden="1">
      <c r="A1402" s="1" t="s">
        <v>17990</v>
      </c>
      <c r="B1402" s="1" t="s">
        <v>3065</v>
      </c>
      <c r="C1402" s="48" t="str">
        <f t="shared" si="42"/>
        <v>דף אשדוד</v>
      </c>
      <c r="D1402" s="1" t="s">
        <v>18229</v>
      </c>
      <c r="E1402" s="1"/>
      <c r="F1402" s="2">
        <v>10</v>
      </c>
      <c r="G1402" s="2">
        <f>INDEX(תוצאות_בחירות,MATCH(C1402,siot!$F$3:$F$1887,0),27)</f>
        <v>0</v>
      </c>
      <c r="H1402" s="2" t="b">
        <f t="shared" si="43"/>
        <v>0</v>
      </c>
      <c r="I1402" s="1" t="s">
        <v>2</v>
      </c>
      <c r="J1402" s="1" t="s">
        <v>18228</v>
      </c>
      <c r="K1402" s="1"/>
    </row>
    <row r="1403" spans="1:11" hidden="1">
      <c r="A1403" s="1" t="s">
        <v>17990</v>
      </c>
      <c r="B1403" s="1" t="s">
        <v>573</v>
      </c>
      <c r="C1403" s="48" t="str">
        <f t="shared" si="42"/>
        <v>זך אשדוד</v>
      </c>
      <c r="D1403" s="1" t="s">
        <v>18219</v>
      </c>
      <c r="E1403" s="1" t="s">
        <v>3</v>
      </c>
      <c r="F1403" s="2" t="s">
        <v>19548</v>
      </c>
      <c r="G1403" s="2">
        <f>INDEX(תוצאות_בחירות,MATCH(C1403,siot!$F$3:$F$1887,0),27)</f>
        <v>0</v>
      </c>
      <c r="H1403" s="2" t="b">
        <f t="shared" si="43"/>
        <v>0</v>
      </c>
      <c r="I1403" s="1"/>
      <c r="J1403" s="1"/>
      <c r="K1403" s="1"/>
    </row>
    <row r="1404" spans="1:11" hidden="1">
      <c r="A1404" s="1" t="s">
        <v>17990</v>
      </c>
      <c r="B1404" s="1" t="s">
        <v>573</v>
      </c>
      <c r="C1404" s="48" t="str">
        <f t="shared" si="42"/>
        <v>זך אשדוד</v>
      </c>
      <c r="D1404" s="1" t="s">
        <v>18219</v>
      </c>
      <c r="E1404" s="1"/>
      <c r="F1404" s="2">
        <v>1</v>
      </c>
      <c r="G1404" s="2">
        <f>INDEX(תוצאות_בחירות,MATCH(C1404,siot!$F$3:$F$1887,0),27)</f>
        <v>0</v>
      </c>
      <c r="H1404" s="2" t="b">
        <f t="shared" si="43"/>
        <v>0</v>
      </c>
      <c r="I1404" s="1" t="s">
        <v>2</v>
      </c>
      <c r="J1404" s="1" t="s">
        <v>18227</v>
      </c>
      <c r="K1404" s="1"/>
    </row>
    <row r="1405" spans="1:11" hidden="1">
      <c r="A1405" s="1" t="s">
        <v>17990</v>
      </c>
      <c r="B1405" s="1" t="s">
        <v>573</v>
      </c>
      <c r="C1405" s="48" t="str">
        <f t="shared" si="42"/>
        <v>זך אשדוד</v>
      </c>
      <c r="D1405" s="1" t="s">
        <v>18219</v>
      </c>
      <c r="E1405" s="1"/>
      <c r="F1405" s="2">
        <v>2</v>
      </c>
      <c r="G1405" s="2">
        <f>INDEX(תוצאות_בחירות,MATCH(C1405,siot!$F$3:$F$1887,0),27)</f>
        <v>0</v>
      </c>
      <c r="H1405" s="2" t="b">
        <f t="shared" si="43"/>
        <v>0</v>
      </c>
      <c r="I1405" s="1" t="s">
        <v>2</v>
      </c>
      <c r="J1405" s="1" t="s">
        <v>18226</v>
      </c>
      <c r="K1405" s="1"/>
    </row>
    <row r="1406" spans="1:11" hidden="1">
      <c r="A1406" s="1" t="s">
        <v>17990</v>
      </c>
      <c r="B1406" s="1" t="s">
        <v>573</v>
      </c>
      <c r="C1406" s="48" t="str">
        <f t="shared" si="42"/>
        <v>זך אשדוד</v>
      </c>
      <c r="D1406" s="1" t="s">
        <v>18219</v>
      </c>
      <c r="E1406" s="1"/>
      <c r="F1406" s="2">
        <v>3</v>
      </c>
      <c r="G1406" s="2">
        <f>INDEX(תוצאות_בחירות,MATCH(C1406,siot!$F$3:$F$1887,0),27)</f>
        <v>0</v>
      </c>
      <c r="H1406" s="2" t="b">
        <f t="shared" si="43"/>
        <v>0</v>
      </c>
      <c r="I1406" s="1" t="s">
        <v>2</v>
      </c>
      <c r="J1406" s="1" t="s">
        <v>18225</v>
      </c>
      <c r="K1406" s="1"/>
    </row>
    <row r="1407" spans="1:11" hidden="1">
      <c r="A1407" s="1" t="s">
        <v>17990</v>
      </c>
      <c r="B1407" s="1" t="s">
        <v>573</v>
      </c>
      <c r="C1407" s="48" t="str">
        <f t="shared" si="42"/>
        <v>זך אשדוד</v>
      </c>
      <c r="D1407" s="1" t="s">
        <v>18219</v>
      </c>
      <c r="E1407" s="1"/>
      <c r="F1407" s="2">
        <v>4</v>
      </c>
      <c r="G1407" s="2">
        <f>INDEX(תוצאות_בחירות,MATCH(C1407,siot!$F$3:$F$1887,0),27)</f>
        <v>0</v>
      </c>
      <c r="H1407" s="2" t="b">
        <f t="shared" si="43"/>
        <v>0</v>
      </c>
      <c r="I1407" s="1" t="s">
        <v>2</v>
      </c>
      <c r="J1407" s="1" t="s">
        <v>18224</v>
      </c>
      <c r="K1407" s="1"/>
    </row>
    <row r="1408" spans="1:11" hidden="1">
      <c r="A1408" s="1" t="s">
        <v>17990</v>
      </c>
      <c r="B1408" s="1" t="s">
        <v>573</v>
      </c>
      <c r="C1408" s="48" t="str">
        <f t="shared" si="42"/>
        <v>זך אשדוד</v>
      </c>
      <c r="D1408" s="1" t="s">
        <v>18219</v>
      </c>
      <c r="E1408" s="1"/>
      <c r="F1408" s="2">
        <v>5</v>
      </c>
      <c r="G1408" s="2">
        <f>INDEX(תוצאות_בחירות,MATCH(C1408,siot!$F$3:$F$1887,0),27)</f>
        <v>0</v>
      </c>
      <c r="H1408" s="2" t="b">
        <f t="shared" si="43"/>
        <v>0</v>
      </c>
      <c r="I1408" s="1" t="s">
        <v>2</v>
      </c>
      <c r="J1408" s="1" t="s">
        <v>18223</v>
      </c>
      <c r="K1408" s="1"/>
    </row>
    <row r="1409" spans="1:11" hidden="1">
      <c r="A1409" s="1" t="s">
        <v>17990</v>
      </c>
      <c r="B1409" s="1" t="s">
        <v>573</v>
      </c>
      <c r="C1409" s="48" t="str">
        <f t="shared" si="42"/>
        <v>זך אשדוד</v>
      </c>
      <c r="D1409" s="1" t="s">
        <v>18219</v>
      </c>
      <c r="E1409" s="1"/>
      <c r="F1409" s="2">
        <v>6</v>
      </c>
      <c r="G1409" s="2">
        <f>INDEX(תוצאות_בחירות,MATCH(C1409,siot!$F$3:$F$1887,0),27)</f>
        <v>0</v>
      </c>
      <c r="H1409" s="2" t="b">
        <f t="shared" si="43"/>
        <v>0</v>
      </c>
      <c r="I1409" s="1" t="s">
        <v>2</v>
      </c>
      <c r="J1409" s="1" t="s">
        <v>18222</v>
      </c>
      <c r="K1409" s="1"/>
    </row>
    <row r="1410" spans="1:11" hidden="1">
      <c r="A1410" s="1" t="s">
        <v>17990</v>
      </c>
      <c r="B1410" s="1" t="s">
        <v>573</v>
      </c>
      <c r="C1410" s="48" t="str">
        <f t="shared" si="42"/>
        <v>זך אשדוד</v>
      </c>
      <c r="D1410" s="1" t="s">
        <v>18219</v>
      </c>
      <c r="E1410" s="1"/>
      <c r="F1410" s="2">
        <v>7</v>
      </c>
      <c r="G1410" s="2">
        <f>INDEX(תוצאות_בחירות,MATCH(C1410,siot!$F$3:$F$1887,0),27)</f>
        <v>0</v>
      </c>
      <c r="H1410" s="2" t="b">
        <f t="shared" si="43"/>
        <v>0</v>
      </c>
      <c r="I1410" s="1" t="s">
        <v>2</v>
      </c>
      <c r="J1410" s="1" t="s">
        <v>18221</v>
      </c>
      <c r="K1410" s="1"/>
    </row>
    <row r="1411" spans="1:11" hidden="1">
      <c r="A1411" s="1" t="s">
        <v>17990</v>
      </c>
      <c r="B1411" s="1" t="s">
        <v>573</v>
      </c>
      <c r="C1411" s="48" t="str">
        <f t="shared" si="42"/>
        <v>זך אשדוד</v>
      </c>
      <c r="D1411" s="1" t="s">
        <v>18219</v>
      </c>
      <c r="E1411" s="1"/>
      <c r="F1411" s="2">
        <v>8</v>
      </c>
      <c r="G1411" s="2">
        <f>INDEX(תוצאות_בחירות,MATCH(C1411,siot!$F$3:$F$1887,0),27)</f>
        <v>0</v>
      </c>
      <c r="H1411" s="2" t="b">
        <f t="shared" si="43"/>
        <v>0</v>
      </c>
      <c r="I1411" s="1" t="s">
        <v>2</v>
      </c>
      <c r="J1411" s="1" t="s">
        <v>18220</v>
      </c>
      <c r="K1411" s="1"/>
    </row>
    <row r="1412" spans="1:11" hidden="1">
      <c r="A1412" s="1" t="s">
        <v>17990</v>
      </c>
      <c r="B1412" s="1" t="s">
        <v>573</v>
      </c>
      <c r="C1412" s="48" t="str">
        <f t="shared" ref="C1412:C1475" si="44">B1412&amp;" "&amp;A1412</f>
        <v>זך אשדוד</v>
      </c>
      <c r="D1412" s="1" t="s">
        <v>18219</v>
      </c>
      <c r="E1412" s="1"/>
      <c r="F1412" s="2">
        <v>9</v>
      </c>
      <c r="G1412" s="2">
        <f>INDEX(תוצאות_בחירות,MATCH(C1412,siot!$F$3:$F$1887,0),27)</f>
        <v>0</v>
      </c>
      <c r="H1412" s="2" t="b">
        <f t="shared" ref="H1412:H1475" si="45">IF(OR(F1412&lt;G1412,G1412=F1412),TRUE,FALSE)</f>
        <v>0</v>
      </c>
      <c r="I1412" s="1" t="s">
        <v>2</v>
      </c>
      <c r="J1412" s="1" t="s">
        <v>18218</v>
      </c>
      <c r="K1412" s="1"/>
    </row>
    <row r="1413" spans="1:11" hidden="1">
      <c r="A1413" s="1" t="s">
        <v>17990</v>
      </c>
      <c r="B1413" s="1" t="s">
        <v>553</v>
      </c>
      <c r="C1413" s="48" t="str">
        <f t="shared" si="44"/>
        <v>חי אשדוד</v>
      </c>
      <c r="D1413" s="1" t="s">
        <v>18205</v>
      </c>
      <c r="E1413" s="1" t="s">
        <v>18</v>
      </c>
      <c r="F1413" s="2" t="s">
        <v>19548</v>
      </c>
      <c r="G1413" s="2">
        <f>INDEX(תוצאות_בחירות,MATCH(C1413,siot!$F$3:$F$1887,0),27)</f>
        <v>3</v>
      </c>
      <c r="H1413" s="2" t="b">
        <f t="shared" si="45"/>
        <v>0</v>
      </c>
      <c r="I1413" s="1"/>
      <c r="J1413" s="1"/>
      <c r="K1413" s="1"/>
    </row>
    <row r="1414" spans="1:11">
      <c r="A1414" s="1" t="s">
        <v>17990</v>
      </c>
      <c r="B1414" s="1" t="s">
        <v>553</v>
      </c>
      <c r="C1414" s="48" t="str">
        <f t="shared" si="44"/>
        <v>חי אשדוד</v>
      </c>
      <c r="D1414" s="1" t="s">
        <v>18205</v>
      </c>
      <c r="E1414" s="1" t="s">
        <v>17</v>
      </c>
      <c r="F1414" s="2">
        <v>1</v>
      </c>
      <c r="G1414" s="2">
        <f>INDEX(תוצאות_בחירות,MATCH(C1414,siot!$F$3:$F$1887,0),27)</f>
        <v>3</v>
      </c>
      <c r="H1414" s="2" t="b">
        <f t="shared" si="45"/>
        <v>1</v>
      </c>
      <c r="I1414" s="1" t="s">
        <v>2</v>
      </c>
      <c r="J1414" s="1" t="s">
        <v>18217</v>
      </c>
      <c r="K1414" s="1"/>
    </row>
    <row r="1415" spans="1:11">
      <c r="A1415" s="1" t="s">
        <v>17990</v>
      </c>
      <c r="B1415" s="1" t="s">
        <v>553</v>
      </c>
      <c r="C1415" s="48" t="str">
        <f t="shared" si="44"/>
        <v>חי אשדוד</v>
      </c>
      <c r="D1415" s="1" t="s">
        <v>18205</v>
      </c>
      <c r="E1415" s="1"/>
      <c r="F1415" s="2">
        <v>2</v>
      </c>
      <c r="G1415" s="2">
        <f>INDEX(תוצאות_בחירות,MATCH(C1415,siot!$F$3:$F$1887,0),27)</f>
        <v>3</v>
      </c>
      <c r="H1415" s="2" t="b">
        <f t="shared" si="45"/>
        <v>1</v>
      </c>
      <c r="I1415" s="1" t="s">
        <v>2</v>
      </c>
      <c r="J1415" s="1" t="s">
        <v>18216</v>
      </c>
      <c r="K1415" s="1"/>
    </row>
    <row r="1416" spans="1:11">
      <c r="A1416" s="1" t="s">
        <v>17990</v>
      </c>
      <c r="B1416" s="1" t="s">
        <v>553</v>
      </c>
      <c r="C1416" s="48" t="str">
        <f t="shared" si="44"/>
        <v>חי אשדוד</v>
      </c>
      <c r="D1416" s="1" t="s">
        <v>18205</v>
      </c>
      <c r="E1416" s="1"/>
      <c r="F1416" s="2">
        <v>3</v>
      </c>
      <c r="G1416" s="2">
        <f>INDEX(תוצאות_בחירות,MATCH(C1416,siot!$F$3:$F$1887,0),27)</f>
        <v>3</v>
      </c>
      <c r="H1416" s="2" t="b">
        <f t="shared" si="45"/>
        <v>1</v>
      </c>
      <c r="I1416" s="1" t="s">
        <v>2</v>
      </c>
      <c r="J1416" s="1" t="s">
        <v>18215</v>
      </c>
      <c r="K1416" s="1"/>
    </row>
    <row r="1417" spans="1:11" hidden="1">
      <c r="A1417" s="1" t="s">
        <v>17990</v>
      </c>
      <c r="B1417" s="1" t="s">
        <v>553</v>
      </c>
      <c r="C1417" s="48" t="str">
        <f t="shared" si="44"/>
        <v>חי אשדוד</v>
      </c>
      <c r="D1417" s="1" t="s">
        <v>18205</v>
      </c>
      <c r="E1417" s="1"/>
      <c r="F1417" s="2">
        <v>4</v>
      </c>
      <c r="G1417" s="2">
        <f>INDEX(תוצאות_בחירות,MATCH(C1417,siot!$F$3:$F$1887,0),27)</f>
        <v>3</v>
      </c>
      <c r="H1417" s="2" t="b">
        <f t="shared" si="45"/>
        <v>0</v>
      </c>
      <c r="I1417" s="1" t="s">
        <v>2</v>
      </c>
      <c r="J1417" s="1" t="s">
        <v>18214</v>
      </c>
      <c r="K1417" s="1"/>
    </row>
    <row r="1418" spans="1:11" hidden="1">
      <c r="A1418" s="1" t="s">
        <v>17990</v>
      </c>
      <c r="B1418" s="1" t="s">
        <v>553</v>
      </c>
      <c r="C1418" s="48" t="str">
        <f t="shared" si="44"/>
        <v>חי אשדוד</v>
      </c>
      <c r="D1418" s="1" t="s">
        <v>18205</v>
      </c>
      <c r="E1418" s="1"/>
      <c r="F1418" s="2">
        <v>5</v>
      </c>
      <c r="G1418" s="2">
        <f>INDEX(תוצאות_בחירות,MATCH(C1418,siot!$F$3:$F$1887,0),27)</f>
        <v>3</v>
      </c>
      <c r="H1418" s="2" t="b">
        <f t="shared" si="45"/>
        <v>0</v>
      </c>
      <c r="I1418" s="1" t="s">
        <v>2</v>
      </c>
      <c r="J1418" s="1" t="s">
        <v>18213</v>
      </c>
      <c r="K1418" s="1"/>
    </row>
    <row r="1419" spans="1:11" hidden="1">
      <c r="A1419" s="1" t="s">
        <v>17990</v>
      </c>
      <c r="B1419" s="1" t="s">
        <v>553</v>
      </c>
      <c r="C1419" s="48" t="str">
        <f t="shared" si="44"/>
        <v>חי אשדוד</v>
      </c>
      <c r="D1419" s="1" t="s">
        <v>18205</v>
      </c>
      <c r="E1419" s="1"/>
      <c r="F1419" s="2">
        <v>6</v>
      </c>
      <c r="G1419" s="2">
        <f>INDEX(תוצאות_בחירות,MATCH(C1419,siot!$F$3:$F$1887,0),27)</f>
        <v>3</v>
      </c>
      <c r="H1419" s="2" t="b">
        <f t="shared" si="45"/>
        <v>0</v>
      </c>
      <c r="I1419" s="1" t="s">
        <v>2</v>
      </c>
      <c r="J1419" s="1" t="s">
        <v>18212</v>
      </c>
      <c r="K1419" s="1"/>
    </row>
    <row r="1420" spans="1:11" hidden="1">
      <c r="A1420" s="1" t="s">
        <v>17990</v>
      </c>
      <c r="B1420" s="1" t="s">
        <v>553</v>
      </c>
      <c r="C1420" s="48" t="str">
        <f t="shared" si="44"/>
        <v>חי אשדוד</v>
      </c>
      <c r="D1420" s="1" t="s">
        <v>18205</v>
      </c>
      <c r="E1420" s="1"/>
      <c r="F1420" s="2">
        <v>7</v>
      </c>
      <c r="G1420" s="2">
        <f>INDEX(תוצאות_בחירות,MATCH(C1420,siot!$F$3:$F$1887,0),27)</f>
        <v>3</v>
      </c>
      <c r="H1420" s="2" t="b">
        <f t="shared" si="45"/>
        <v>0</v>
      </c>
      <c r="I1420" s="1" t="s">
        <v>2</v>
      </c>
      <c r="J1420" s="1" t="s">
        <v>18211</v>
      </c>
      <c r="K1420" s="1"/>
    </row>
    <row r="1421" spans="1:11" hidden="1">
      <c r="A1421" s="1" t="s">
        <v>17990</v>
      </c>
      <c r="B1421" s="1" t="s">
        <v>553</v>
      </c>
      <c r="C1421" s="48" t="str">
        <f t="shared" si="44"/>
        <v>חי אשדוד</v>
      </c>
      <c r="D1421" s="1" t="s">
        <v>18205</v>
      </c>
      <c r="E1421" s="1"/>
      <c r="F1421" s="2">
        <v>8</v>
      </c>
      <c r="G1421" s="2">
        <f>INDEX(תוצאות_בחירות,MATCH(C1421,siot!$F$3:$F$1887,0),27)</f>
        <v>3</v>
      </c>
      <c r="H1421" s="2" t="b">
        <f t="shared" si="45"/>
        <v>0</v>
      </c>
      <c r="I1421" s="1" t="s">
        <v>2</v>
      </c>
      <c r="J1421" s="1" t="s">
        <v>18210</v>
      </c>
      <c r="K1421" s="1"/>
    </row>
    <row r="1422" spans="1:11" hidden="1">
      <c r="A1422" s="1" t="s">
        <v>17990</v>
      </c>
      <c r="B1422" s="1" t="s">
        <v>553</v>
      </c>
      <c r="C1422" s="48" t="str">
        <f t="shared" si="44"/>
        <v>חי אשדוד</v>
      </c>
      <c r="D1422" s="1" t="s">
        <v>18205</v>
      </c>
      <c r="E1422" s="1"/>
      <c r="F1422" s="2">
        <v>9</v>
      </c>
      <c r="G1422" s="2">
        <f>INDEX(תוצאות_בחירות,MATCH(C1422,siot!$F$3:$F$1887,0),27)</f>
        <v>3</v>
      </c>
      <c r="H1422" s="2" t="b">
        <f t="shared" si="45"/>
        <v>0</v>
      </c>
      <c r="I1422" s="1" t="s">
        <v>2</v>
      </c>
      <c r="J1422" s="1" t="s">
        <v>18209</v>
      </c>
      <c r="K1422" s="1"/>
    </row>
    <row r="1423" spans="1:11" hidden="1">
      <c r="A1423" s="1" t="s">
        <v>17990</v>
      </c>
      <c r="B1423" s="1" t="s">
        <v>553</v>
      </c>
      <c r="C1423" s="48" t="str">
        <f t="shared" si="44"/>
        <v>חי אשדוד</v>
      </c>
      <c r="D1423" s="1" t="s">
        <v>18205</v>
      </c>
      <c r="E1423" s="1"/>
      <c r="F1423" s="2">
        <v>10</v>
      </c>
      <c r="G1423" s="2">
        <f>INDEX(תוצאות_בחירות,MATCH(C1423,siot!$F$3:$F$1887,0),27)</f>
        <v>3</v>
      </c>
      <c r="H1423" s="2" t="b">
        <f t="shared" si="45"/>
        <v>0</v>
      </c>
      <c r="I1423" s="1" t="s">
        <v>2</v>
      </c>
      <c r="J1423" s="1" t="s">
        <v>18208</v>
      </c>
      <c r="K1423" s="1"/>
    </row>
    <row r="1424" spans="1:11" hidden="1">
      <c r="A1424" s="1" t="s">
        <v>17990</v>
      </c>
      <c r="B1424" s="1" t="s">
        <v>553</v>
      </c>
      <c r="C1424" s="48" t="str">
        <f t="shared" si="44"/>
        <v>חי אשדוד</v>
      </c>
      <c r="D1424" s="1" t="s">
        <v>18205</v>
      </c>
      <c r="E1424" s="1"/>
      <c r="F1424" s="2">
        <v>11</v>
      </c>
      <c r="G1424" s="2">
        <f>INDEX(תוצאות_בחירות,MATCH(C1424,siot!$F$3:$F$1887,0),27)</f>
        <v>3</v>
      </c>
      <c r="H1424" s="2" t="b">
        <f t="shared" si="45"/>
        <v>0</v>
      </c>
      <c r="I1424" s="1" t="s">
        <v>2</v>
      </c>
      <c r="J1424" s="1" t="s">
        <v>18207</v>
      </c>
      <c r="K1424" s="1"/>
    </row>
    <row r="1425" spans="1:11" hidden="1">
      <c r="A1425" s="1" t="s">
        <v>17990</v>
      </c>
      <c r="B1425" s="1" t="s">
        <v>553</v>
      </c>
      <c r="C1425" s="48" t="str">
        <f t="shared" si="44"/>
        <v>חי אשדוד</v>
      </c>
      <c r="D1425" s="1" t="s">
        <v>18205</v>
      </c>
      <c r="E1425" s="1"/>
      <c r="F1425" s="2">
        <v>12</v>
      </c>
      <c r="G1425" s="2">
        <f>INDEX(תוצאות_בחירות,MATCH(C1425,siot!$F$3:$F$1887,0),27)</f>
        <v>3</v>
      </c>
      <c r="H1425" s="2" t="b">
        <f t="shared" si="45"/>
        <v>0</v>
      </c>
      <c r="I1425" s="1" t="s">
        <v>2</v>
      </c>
      <c r="J1425" s="1" t="s">
        <v>18206</v>
      </c>
      <c r="K1425" s="1"/>
    </row>
    <row r="1426" spans="1:11" hidden="1">
      <c r="A1426" s="1" t="s">
        <v>17990</v>
      </c>
      <c r="B1426" s="1" t="s">
        <v>553</v>
      </c>
      <c r="C1426" s="48" t="str">
        <f t="shared" si="44"/>
        <v>חי אשדוד</v>
      </c>
      <c r="D1426" s="1" t="s">
        <v>18205</v>
      </c>
      <c r="E1426" s="1"/>
      <c r="F1426" s="2">
        <v>13</v>
      </c>
      <c r="G1426" s="2">
        <f>INDEX(תוצאות_בחירות,MATCH(C1426,siot!$F$3:$F$1887,0),27)</f>
        <v>3</v>
      </c>
      <c r="H1426" s="2" t="b">
        <f t="shared" si="45"/>
        <v>0</v>
      </c>
      <c r="I1426" s="1" t="s">
        <v>2</v>
      </c>
      <c r="J1426" s="1" t="s">
        <v>3747</v>
      </c>
      <c r="K1426" s="1"/>
    </row>
    <row r="1427" spans="1:11" hidden="1">
      <c r="A1427" s="1" t="s">
        <v>17990</v>
      </c>
      <c r="B1427" s="1" t="s">
        <v>142</v>
      </c>
      <c r="C1427" s="48" t="str">
        <f t="shared" si="44"/>
        <v>ט אשדוד</v>
      </c>
      <c r="D1427" s="1" t="s">
        <v>18191</v>
      </c>
      <c r="E1427" s="1" t="s">
        <v>3</v>
      </c>
      <c r="F1427" s="2" t="s">
        <v>19548</v>
      </c>
      <c r="G1427" s="2">
        <f>INDEX(תוצאות_בחירות,MATCH(C1427,siot!$F$3:$F$1887,0),27)</f>
        <v>2</v>
      </c>
      <c r="H1427" s="2" t="b">
        <f t="shared" si="45"/>
        <v>0</v>
      </c>
      <c r="I1427" s="1"/>
      <c r="J1427" s="1"/>
      <c r="K1427" s="1"/>
    </row>
    <row r="1428" spans="1:11">
      <c r="A1428" s="1" t="s">
        <v>17990</v>
      </c>
      <c r="B1428" s="1" t="s">
        <v>142</v>
      </c>
      <c r="C1428" s="48" t="str">
        <f t="shared" si="44"/>
        <v>ט אשדוד</v>
      </c>
      <c r="D1428" s="1" t="s">
        <v>18191</v>
      </c>
      <c r="E1428" s="1"/>
      <c r="F1428" s="2">
        <v>1</v>
      </c>
      <c r="G1428" s="2">
        <f>INDEX(תוצאות_בחירות,MATCH(C1428,siot!$F$3:$F$1887,0),27)</f>
        <v>2</v>
      </c>
      <c r="H1428" s="2" t="b">
        <f t="shared" si="45"/>
        <v>1</v>
      </c>
      <c r="I1428" s="1" t="s">
        <v>2</v>
      </c>
      <c r="J1428" s="1" t="s">
        <v>18204</v>
      </c>
      <c r="K1428" s="1"/>
    </row>
    <row r="1429" spans="1:11">
      <c r="A1429" s="1" t="s">
        <v>17990</v>
      </c>
      <c r="B1429" s="1" t="s">
        <v>142</v>
      </c>
      <c r="C1429" s="48" t="str">
        <f t="shared" si="44"/>
        <v>ט אשדוד</v>
      </c>
      <c r="D1429" s="1" t="s">
        <v>18191</v>
      </c>
      <c r="E1429" s="1"/>
      <c r="F1429" s="2">
        <v>2</v>
      </c>
      <c r="G1429" s="2">
        <f>INDEX(תוצאות_בחירות,MATCH(C1429,siot!$F$3:$F$1887,0),27)</f>
        <v>2</v>
      </c>
      <c r="H1429" s="2" t="b">
        <f t="shared" si="45"/>
        <v>1</v>
      </c>
      <c r="I1429" s="1" t="s">
        <v>2</v>
      </c>
      <c r="J1429" s="1" t="s">
        <v>18203</v>
      </c>
      <c r="K1429" s="1">
        <v>1</v>
      </c>
    </row>
    <row r="1430" spans="1:11" hidden="1">
      <c r="A1430" s="1" t="s">
        <v>17990</v>
      </c>
      <c r="B1430" s="1" t="s">
        <v>142</v>
      </c>
      <c r="C1430" s="48" t="str">
        <f t="shared" si="44"/>
        <v>ט אשדוד</v>
      </c>
      <c r="D1430" s="1" t="s">
        <v>18191</v>
      </c>
      <c r="E1430" s="1"/>
      <c r="F1430" s="2">
        <v>3</v>
      </c>
      <c r="G1430" s="2">
        <f>INDEX(תוצאות_בחירות,MATCH(C1430,siot!$F$3:$F$1887,0),27)</f>
        <v>2</v>
      </c>
      <c r="H1430" s="2" t="b">
        <f t="shared" si="45"/>
        <v>0</v>
      </c>
      <c r="I1430" s="1" t="s">
        <v>2</v>
      </c>
      <c r="J1430" s="1" t="s">
        <v>18202</v>
      </c>
      <c r="K1430" s="1"/>
    </row>
    <row r="1431" spans="1:11" hidden="1">
      <c r="A1431" s="1" t="s">
        <v>17990</v>
      </c>
      <c r="B1431" s="1" t="s">
        <v>142</v>
      </c>
      <c r="C1431" s="48" t="str">
        <f t="shared" si="44"/>
        <v>ט אשדוד</v>
      </c>
      <c r="D1431" s="1" t="s">
        <v>18191</v>
      </c>
      <c r="E1431" s="1"/>
      <c r="F1431" s="2">
        <v>4</v>
      </c>
      <c r="G1431" s="2">
        <f>INDEX(תוצאות_בחירות,MATCH(C1431,siot!$F$3:$F$1887,0),27)</f>
        <v>2</v>
      </c>
      <c r="H1431" s="2" t="b">
        <f t="shared" si="45"/>
        <v>0</v>
      </c>
      <c r="I1431" s="1" t="s">
        <v>2</v>
      </c>
      <c r="J1431" s="1" t="s">
        <v>18201</v>
      </c>
      <c r="K1431" s="1"/>
    </row>
    <row r="1432" spans="1:11" hidden="1">
      <c r="A1432" s="1" t="s">
        <v>17990</v>
      </c>
      <c r="B1432" s="1" t="s">
        <v>142</v>
      </c>
      <c r="C1432" s="48" t="str">
        <f t="shared" si="44"/>
        <v>ט אשדוד</v>
      </c>
      <c r="D1432" s="1" t="s">
        <v>18191</v>
      </c>
      <c r="E1432" s="1"/>
      <c r="F1432" s="2">
        <v>5</v>
      </c>
      <c r="G1432" s="2">
        <f>INDEX(תוצאות_בחירות,MATCH(C1432,siot!$F$3:$F$1887,0),27)</f>
        <v>2</v>
      </c>
      <c r="H1432" s="2" t="b">
        <f t="shared" si="45"/>
        <v>0</v>
      </c>
      <c r="I1432" s="1" t="s">
        <v>2</v>
      </c>
      <c r="J1432" s="1" t="s">
        <v>18200</v>
      </c>
      <c r="K1432" s="1"/>
    </row>
    <row r="1433" spans="1:11" hidden="1">
      <c r="A1433" s="1" t="s">
        <v>17990</v>
      </c>
      <c r="B1433" s="1" t="s">
        <v>142</v>
      </c>
      <c r="C1433" s="48" t="str">
        <f t="shared" si="44"/>
        <v>ט אשדוד</v>
      </c>
      <c r="D1433" s="1" t="s">
        <v>18191</v>
      </c>
      <c r="E1433" s="1"/>
      <c r="F1433" s="2">
        <v>6</v>
      </c>
      <c r="G1433" s="2">
        <f>INDEX(תוצאות_בחירות,MATCH(C1433,siot!$F$3:$F$1887,0),27)</f>
        <v>2</v>
      </c>
      <c r="H1433" s="2" t="b">
        <f t="shared" si="45"/>
        <v>0</v>
      </c>
      <c r="I1433" s="1" t="s">
        <v>2</v>
      </c>
      <c r="J1433" s="1" t="s">
        <v>18199</v>
      </c>
      <c r="K1433" s="1"/>
    </row>
    <row r="1434" spans="1:11" hidden="1">
      <c r="A1434" s="1" t="s">
        <v>17990</v>
      </c>
      <c r="B1434" s="1" t="s">
        <v>142</v>
      </c>
      <c r="C1434" s="48" t="str">
        <f t="shared" si="44"/>
        <v>ט אשדוד</v>
      </c>
      <c r="D1434" s="1" t="s">
        <v>18191</v>
      </c>
      <c r="E1434" s="1"/>
      <c r="F1434" s="2">
        <v>7</v>
      </c>
      <c r="G1434" s="2">
        <f>INDEX(תוצאות_בחירות,MATCH(C1434,siot!$F$3:$F$1887,0),27)</f>
        <v>2</v>
      </c>
      <c r="H1434" s="2" t="b">
        <f t="shared" si="45"/>
        <v>0</v>
      </c>
      <c r="I1434" s="1" t="s">
        <v>2</v>
      </c>
      <c r="J1434" s="1" t="s">
        <v>18198</v>
      </c>
      <c r="K1434" s="1"/>
    </row>
    <row r="1435" spans="1:11" hidden="1">
      <c r="A1435" s="1" t="s">
        <v>17990</v>
      </c>
      <c r="B1435" s="1" t="s">
        <v>142</v>
      </c>
      <c r="C1435" s="48" t="str">
        <f t="shared" si="44"/>
        <v>ט אשדוד</v>
      </c>
      <c r="D1435" s="1" t="s">
        <v>18191</v>
      </c>
      <c r="E1435" s="1"/>
      <c r="F1435" s="2">
        <v>8</v>
      </c>
      <c r="G1435" s="2">
        <f>INDEX(תוצאות_בחירות,MATCH(C1435,siot!$F$3:$F$1887,0),27)</f>
        <v>2</v>
      </c>
      <c r="H1435" s="2" t="b">
        <f t="shared" si="45"/>
        <v>0</v>
      </c>
      <c r="I1435" s="1" t="s">
        <v>2</v>
      </c>
      <c r="J1435" s="1" t="s">
        <v>18197</v>
      </c>
      <c r="K1435" s="1"/>
    </row>
    <row r="1436" spans="1:11" hidden="1">
      <c r="A1436" s="1" t="s">
        <v>17990</v>
      </c>
      <c r="B1436" s="1" t="s">
        <v>142</v>
      </c>
      <c r="C1436" s="48" t="str">
        <f t="shared" si="44"/>
        <v>ט אשדוד</v>
      </c>
      <c r="D1436" s="1" t="s">
        <v>18191</v>
      </c>
      <c r="E1436" s="1"/>
      <c r="F1436" s="2">
        <v>9</v>
      </c>
      <c r="G1436" s="2">
        <f>INDEX(תוצאות_בחירות,MATCH(C1436,siot!$F$3:$F$1887,0),27)</f>
        <v>2</v>
      </c>
      <c r="H1436" s="2" t="b">
        <f t="shared" si="45"/>
        <v>0</v>
      </c>
      <c r="I1436" s="1" t="s">
        <v>2</v>
      </c>
      <c r="J1436" s="1" t="s">
        <v>18196</v>
      </c>
      <c r="K1436" s="1"/>
    </row>
    <row r="1437" spans="1:11" hidden="1">
      <c r="A1437" s="1" t="s">
        <v>17990</v>
      </c>
      <c r="B1437" s="1" t="s">
        <v>142</v>
      </c>
      <c r="C1437" s="48" t="str">
        <f t="shared" si="44"/>
        <v>ט אשדוד</v>
      </c>
      <c r="D1437" s="1" t="s">
        <v>18191</v>
      </c>
      <c r="E1437" s="1"/>
      <c r="F1437" s="2">
        <v>10</v>
      </c>
      <c r="G1437" s="2">
        <f>INDEX(תוצאות_בחירות,MATCH(C1437,siot!$F$3:$F$1887,0),27)</f>
        <v>2</v>
      </c>
      <c r="H1437" s="2" t="b">
        <f t="shared" si="45"/>
        <v>0</v>
      </c>
      <c r="I1437" s="1" t="s">
        <v>2</v>
      </c>
      <c r="J1437" s="1" t="s">
        <v>18195</v>
      </c>
      <c r="K1437" s="1"/>
    </row>
    <row r="1438" spans="1:11" hidden="1">
      <c r="A1438" s="1" t="s">
        <v>17990</v>
      </c>
      <c r="B1438" s="1" t="s">
        <v>142</v>
      </c>
      <c r="C1438" s="48" t="str">
        <f t="shared" si="44"/>
        <v>ט אשדוד</v>
      </c>
      <c r="D1438" s="1" t="s">
        <v>18191</v>
      </c>
      <c r="E1438" s="1"/>
      <c r="F1438" s="2">
        <v>11</v>
      </c>
      <c r="G1438" s="2">
        <f>INDEX(תוצאות_בחירות,MATCH(C1438,siot!$F$3:$F$1887,0),27)</f>
        <v>2</v>
      </c>
      <c r="H1438" s="2" t="b">
        <f t="shared" si="45"/>
        <v>0</v>
      </c>
      <c r="I1438" s="1" t="s">
        <v>2</v>
      </c>
      <c r="J1438" s="1" t="s">
        <v>18194</v>
      </c>
      <c r="K1438" s="1"/>
    </row>
    <row r="1439" spans="1:11" hidden="1">
      <c r="A1439" s="1" t="s">
        <v>17990</v>
      </c>
      <c r="B1439" s="1" t="s">
        <v>142</v>
      </c>
      <c r="C1439" s="48" t="str">
        <f t="shared" si="44"/>
        <v>ט אשדוד</v>
      </c>
      <c r="D1439" s="1" t="s">
        <v>18191</v>
      </c>
      <c r="E1439" s="1"/>
      <c r="F1439" s="2">
        <v>12</v>
      </c>
      <c r="G1439" s="2">
        <f>INDEX(תוצאות_בחירות,MATCH(C1439,siot!$F$3:$F$1887,0),27)</f>
        <v>2</v>
      </c>
      <c r="H1439" s="2" t="b">
        <f t="shared" si="45"/>
        <v>0</v>
      </c>
      <c r="I1439" s="1" t="s">
        <v>2</v>
      </c>
      <c r="J1439" s="1" t="s">
        <v>18193</v>
      </c>
      <c r="K1439" s="1"/>
    </row>
    <row r="1440" spans="1:11" hidden="1">
      <c r="A1440" s="1" t="s">
        <v>17990</v>
      </c>
      <c r="B1440" s="1" t="s">
        <v>142</v>
      </c>
      <c r="C1440" s="48" t="str">
        <f t="shared" si="44"/>
        <v>ט אשדוד</v>
      </c>
      <c r="D1440" s="1" t="s">
        <v>18191</v>
      </c>
      <c r="E1440" s="1"/>
      <c r="F1440" s="2">
        <v>13</v>
      </c>
      <c r="G1440" s="2">
        <f>INDEX(תוצאות_בחירות,MATCH(C1440,siot!$F$3:$F$1887,0),27)</f>
        <v>2</v>
      </c>
      <c r="H1440" s="2" t="b">
        <f t="shared" si="45"/>
        <v>0</v>
      </c>
      <c r="I1440" s="1" t="s">
        <v>2</v>
      </c>
      <c r="J1440" s="1" t="s">
        <v>18192</v>
      </c>
      <c r="K1440" s="1"/>
    </row>
    <row r="1441" spans="1:11" hidden="1">
      <c r="A1441" s="1" t="s">
        <v>17990</v>
      </c>
      <c r="B1441" s="1" t="s">
        <v>142</v>
      </c>
      <c r="C1441" s="48" t="str">
        <f t="shared" si="44"/>
        <v>ט אשדוד</v>
      </c>
      <c r="D1441" s="1" t="s">
        <v>18191</v>
      </c>
      <c r="E1441" s="1"/>
      <c r="F1441" s="2">
        <v>14</v>
      </c>
      <c r="G1441" s="2">
        <f>INDEX(תוצאות_בחירות,MATCH(C1441,siot!$F$3:$F$1887,0),27)</f>
        <v>2</v>
      </c>
      <c r="H1441" s="2" t="b">
        <f t="shared" si="45"/>
        <v>0</v>
      </c>
      <c r="I1441" s="1" t="s">
        <v>2</v>
      </c>
      <c r="J1441" s="1" t="s">
        <v>18190</v>
      </c>
      <c r="K1441" s="1"/>
    </row>
    <row r="1442" spans="1:11" hidden="1">
      <c r="A1442" s="1" t="s">
        <v>17990</v>
      </c>
      <c r="B1442" s="1" t="s">
        <v>1007</v>
      </c>
      <c r="C1442" s="48" t="str">
        <f t="shared" si="44"/>
        <v>טב אשדוד</v>
      </c>
      <c r="D1442" s="1" t="s">
        <v>18179</v>
      </c>
      <c r="E1442" s="1" t="s">
        <v>3</v>
      </c>
      <c r="F1442" s="2" t="s">
        <v>19548</v>
      </c>
      <c r="G1442" s="2">
        <f>INDEX(תוצאות_בחירות,MATCH(C1442,siot!$F$3:$F$1887,0),27)</f>
        <v>0</v>
      </c>
      <c r="H1442" s="2" t="b">
        <f t="shared" si="45"/>
        <v>0</v>
      </c>
      <c r="I1442" s="1"/>
      <c r="J1442" s="1"/>
      <c r="K1442" s="1"/>
    </row>
    <row r="1443" spans="1:11" hidden="1">
      <c r="A1443" s="1" t="s">
        <v>17990</v>
      </c>
      <c r="B1443" s="1" t="s">
        <v>1007</v>
      </c>
      <c r="C1443" s="48" t="str">
        <f t="shared" si="44"/>
        <v>טב אשדוד</v>
      </c>
      <c r="D1443" s="1" t="s">
        <v>18179</v>
      </c>
      <c r="E1443" s="1"/>
      <c r="F1443" s="2">
        <v>1</v>
      </c>
      <c r="G1443" s="2">
        <f>INDEX(תוצאות_בחירות,MATCH(C1443,siot!$F$3:$F$1887,0),27)</f>
        <v>0</v>
      </c>
      <c r="H1443" s="2" t="b">
        <f t="shared" si="45"/>
        <v>0</v>
      </c>
      <c r="I1443" s="1" t="s">
        <v>2</v>
      </c>
      <c r="J1443" s="1" t="s">
        <v>18189</v>
      </c>
      <c r="K1443" s="1"/>
    </row>
    <row r="1444" spans="1:11" hidden="1">
      <c r="A1444" s="1" t="s">
        <v>17990</v>
      </c>
      <c r="B1444" s="1" t="s">
        <v>1007</v>
      </c>
      <c r="C1444" s="48" t="str">
        <f t="shared" si="44"/>
        <v>טב אשדוד</v>
      </c>
      <c r="D1444" s="1" t="s">
        <v>18179</v>
      </c>
      <c r="E1444" s="1"/>
      <c r="F1444" s="2">
        <v>2</v>
      </c>
      <c r="G1444" s="2">
        <f>INDEX(תוצאות_בחירות,MATCH(C1444,siot!$F$3:$F$1887,0),27)</f>
        <v>0</v>
      </c>
      <c r="H1444" s="2" t="b">
        <f t="shared" si="45"/>
        <v>0</v>
      </c>
      <c r="I1444" s="1" t="s">
        <v>2</v>
      </c>
      <c r="J1444" s="1" t="s">
        <v>18188</v>
      </c>
      <c r="K1444" s="1"/>
    </row>
    <row r="1445" spans="1:11" hidden="1">
      <c r="A1445" s="1" t="s">
        <v>17990</v>
      </c>
      <c r="B1445" s="1" t="s">
        <v>1007</v>
      </c>
      <c r="C1445" s="48" t="str">
        <f t="shared" si="44"/>
        <v>טב אשדוד</v>
      </c>
      <c r="D1445" s="1" t="s">
        <v>18179</v>
      </c>
      <c r="E1445" s="1"/>
      <c r="F1445" s="2">
        <v>3</v>
      </c>
      <c r="G1445" s="2">
        <f>INDEX(תוצאות_בחירות,MATCH(C1445,siot!$F$3:$F$1887,0),27)</f>
        <v>0</v>
      </c>
      <c r="H1445" s="2" t="b">
        <f t="shared" si="45"/>
        <v>0</v>
      </c>
      <c r="I1445" s="1" t="s">
        <v>2</v>
      </c>
      <c r="J1445" s="1" t="s">
        <v>18187</v>
      </c>
      <c r="K1445" s="1"/>
    </row>
    <row r="1446" spans="1:11" hidden="1">
      <c r="A1446" s="1" t="s">
        <v>17990</v>
      </c>
      <c r="B1446" s="1" t="s">
        <v>1007</v>
      </c>
      <c r="C1446" s="48" t="str">
        <f t="shared" si="44"/>
        <v>טב אשדוד</v>
      </c>
      <c r="D1446" s="1" t="s">
        <v>18179</v>
      </c>
      <c r="E1446" s="1"/>
      <c r="F1446" s="2">
        <v>4</v>
      </c>
      <c r="G1446" s="2">
        <f>INDEX(תוצאות_בחירות,MATCH(C1446,siot!$F$3:$F$1887,0),27)</f>
        <v>0</v>
      </c>
      <c r="H1446" s="2" t="b">
        <f t="shared" si="45"/>
        <v>0</v>
      </c>
      <c r="I1446" s="1" t="s">
        <v>2</v>
      </c>
      <c r="J1446" s="1" t="s">
        <v>18186</v>
      </c>
      <c r="K1446" s="1"/>
    </row>
    <row r="1447" spans="1:11" hidden="1">
      <c r="A1447" s="1" t="s">
        <v>17990</v>
      </c>
      <c r="B1447" s="1" t="s">
        <v>1007</v>
      </c>
      <c r="C1447" s="48" t="str">
        <f t="shared" si="44"/>
        <v>טב אשדוד</v>
      </c>
      <c r="D1447" s="1" t="s">
        <v>18179</v>
      </c>
      <c r="E1447" s="1"/>
      <c r="F1447" s="2">
        <v>5</v>
      </c>
      <c r="G1447" s="2">
        <f>INDEX(תוצאות_בחירות,MATCH(C1447,siot!$F$3:$F$1887,0),27)</f>
        <v>0</v>
      </c>
      <c r="H1447" s="2" t="b">
        <f t="shared" si="45"/>
        <v>0</v>
      </c>
      <c r="I1447" s="1" t="s">
        <v>2</v>
      </c>
      <c r="J1447" s="1" t="s">
        <v>18185</v>
      </c>
      <c r="K1447" s="1"/>
    </row>
    <row r="1448" spans="1:11" hidden="1">
      <c r="A1448" s="1" t="s">
        <v>17990</v>
      </c>
      <c r="B1448" s="1" t="s">
        <v>1007</v>
      </c>
      <c r="C1448" s="48" t="str">
        <f t="shared" si="44"/>
        <v>טב אשדוד</v>
      </c>
      <c r="D1448" s="1" t="s">
        <v>18179</v>
      </c>
      <c r="E1448" s="1"/>
      <c r="F1448" s="2">
        <v>6</v>
      </c>
      <c r="G1448" s="2">
        <f>INDEX(תוצאות_בחירות,MATCH(C1448,siot!$F$3:$F$1887,0),27)</f>
        <v>0</v>
      </c>
      <c r="H1448" s="2" t="b">
        <f t="shared" si="45"/>
        <v>0</v>
      </c>
      <c r="I1448" s="1" t="s">
        <v>2</v>
      </c>
      <c r="J1448" s="1" t="s">
        <v>18184</v>
      </c>
      <c r="K1448" s="1"/>
    </row>
    <row r="1449" spans="1:11" hidden="1">
      <c r="A1449" s="1" t="s">
        <v>17990</v>
      </c>
      <c r="B1449" s="1" t="s">
        <v>1007</v>
      </c>
      <c r="C1449" s="48" t="str">
        <f t="shared" si="44"/>
        <v>טב אשדוד</v>
      </c>
      <c r="D1449" s="1" t="s">
        <v>18179</v>
      </c>
      <c r="E1449" s="1"/>
      <c r="F1449" s="2">
        <v>7</v>
      </c>
      <c r="G1449" s="2">
        <f>INDEX(תוצאות_בחירות,MATCH(C1449,siot!$F$3:$F$1887,0),27)</f>
        <v>0</v>
      </c>
      <c r="H1449" s="2" t="b">
        <f t="shared" si="45"/>
        <v>0</v>
      </c>
      <c r="I1449" s="1" t="s">
        <v>2</v>
      </c>
      <c r="J1449" s="1" t="s">
        <v>18183</v>
      </c>
      <c r="K1449" s="1"/>
    </row>
    <row r="1450" spans="1:11" hidden="1">
      <c r="A1450" s="1" t="s">
        <v>17990</v>
      </c>
      <c r="B1450" s="1" t="s">
        <v>1007</v>
      </c>
      <c r="C1450" s="48" t="str">
        <f t="shared" si="44"/>
        <v>טב אשדוד</v>
      </c>
      <c r="D1450" s="1" t="s">
        <v>18179</v>
      </c>
      <c r="E1450" s="1"/>
      <c r="F1450" s="2">
        <v>8</v>
      </c>
      <c r="G1450" s="2">
        <f>INDEX(תוצאות_בחירות,MATCH(C1450,siot!$F$3:$F$1887,0),27)</f>
        <v>0</v>
      </c>
      <c r="H1450" s="2" t="b">
        <f t="shared" si="45"/>
        <v>0</v>
      </c>
      <c r="I1450" s="1" t="s">
        <v>2</v>
      </c>
      <c r="J1450" s="1" t="s">
        <v>18182</v>
      </c>
      <c r="K1450" s="1"/>
    </row>
    <row r="1451" spans="1:11" hidden="1">
      <c r="A1451" s="1" t="s">
        <v>17990</v>
      </c>
      <c r="B1451" s="1" t="s">
        <v>1007</v>
      </c>
      <c r="C1451" s="48" t="str">
        <f t="shared" si="44"/>
        <v>טב אשדוד</v>
      </c>
      <c r="D1451" s="1" t="s">
        <v>18179</v>
      </c>
      <c r="E1451" s="1"/>
      <c r="F1451" s="2">
        <v>9</v>
      </c>
      <c r="G1451" s="2">
        <f>INDEX(תוצאות_בחירות,MATCH(C1451,siot!$F$3:$F$1887,0),27)</f>
        <v>0</v>
      </c>
      <c r="H1451" s="2" t="b">
        <f t="shared" si="45"/>
        <v>0</v>
      </c>
      <c r="I1451" s="1" t="s">
        <v>2</v>
      </c>
      <c r="J1451" s="1" t="s">
        <v>18181</v>
      </c>
      <c r="K1451" s="1"/>
    </row>
    <row r="1452" spans="1:11" hidden="1">
      <c r="A1452" s="1" t="s">
        <v>17990</v>
      </c>
      <c r="B1452" s="1" t="s">
        <v>1007</v>
      </c>
      <c r="C1452" s="48" t="str">
        <f t="shared" si="44"/>
        <v>טב אשדוד</v>
      </c>
      <c r="D1452" s="1" t="s">
        <v>18179</v>
      </c>
      <c r="E1452" s="1"/>
      <c r="F1452" s="2">
        <v>10</v>
      </c>
      <c r="G1452" s="2">
        <f>INDEX(תוצאות_בחירות,MATCH(C1452,siot!$F$3:$F$1887,0),27)</f>
        <v>0</v>
      </c>
      <c r="H1452" s="2" t="b">
        <f t="shared" si="45"/>
        <v>0</v>
      </c>
      <c r="I1452" s="1" t="s">
        <v>2</v>
      </c>
      <c r="J1452" s="1" t="s">
        <v>18180</v>
      </c>
      <c r="K1452" s="1"/>
    </row>
    <row r="1453" spans="1:11" hidden="1">
      <c r="A1453" s="1" t="s">
        <v>17990</v>
      </c>
      <c r="B1453" s="1" t="s">
        <v>1007</v>
      </c>
      <c r="C1453" s="48" t="str">
        <f t="shared" si="44"/>
        <v>טב אשדוד</v>
      </c>
      <c r="D1453" s="1" t="s">
        <v>18179</v>
      </c>
      <c r="E1453" s="1"/>
      <c r="F1453" s="2">
        <v>11</v>
      </c>
      <c r="G1453" s="2">
        <f>INDEX(תוצאות_בחירות,MATCH(C1453,siot!$F$3:$F$1887,0),27)</f>
        <v>0</v>
      </c>
      <c r="H1453" s="2" t="b">
        <f t="shared" si="45"/>
        <v>0</v>
      </c>
      <c r="I1453" s="1" t="s">
        <v>2</v>
      </c>
      <c r="J1453" s="1" t="s">
        <v>18178</v>
      </c>
      <c r="K1453" s="1"/>
    </row>
    <row r="1454" spans="1:11" hidden="1">
      <c r="A1454" s="1" t="s">
        <v>17990</v>
      </c>
      <c r="B1454" s="1" t="s">
        <v>2502</v>
      </c>
      <c r="C1454" s="48" t="str">
        <f t="shared" si="44"/>
        <v>כן אשדוד</v>
      </c>
      <c r="D1454" s="1" t="s">
        <v>18166</v>
      </c>
      <c r="E1454" s="1" t="s">
        <v>3</v>
      </c>
      <c r="F1454" s="2" t="s">
        <v>19548</v>
      </c>
      <c r="G1454" s="2">
        <f>INDEX(תוצאות_בחירות,MATCH(C1454,siot!$F$3:$F$1887,0),27)</f>
        <v>0</v>
      </c>
      <c r="H1454" s="2" t="b">
        <f t="shared" si="45"/>
        <v>0</v>
      </c>
      <c r="I1454" s="1"/>
      <c r="J1454" s="1"/>
      <c r="K1454" s="1"/>
    </row>
    <row r="1455" spans="1:11" hidden="1">
      <c r="A1455" s="1" t="s">
        <v>17990</v>
      </c>
      <c r="B1455" s="1" t="s">
        <v>2502</v>
      </c>
      <c r="C1455" s="48" t="str">
        <f t="shared" si="44"/>
        <v>כן אשדוד</v>
      </c>
      <c r="D1455" s="1" t="s">
        <v>18166</v>
      </c>
      <c r="E1455" s="1"/>
      <c r="F1455" s="2">
        <v>1</v>
      </c>
      <c r="G1455" s="2">
        <f>INDEX(תוצאות_בחירות,MATCH(C1455,siot!$F$3:$F$1887,0),27)</f>
        <v>0</v>
      </c>
      <c r="H1455" s="2" t="b">
        <f t="shared" si="45"/>
        <v>0</v>
      </c>
      <c r="I1455" s="1" t="s">
        <v>2</v>
      </c>
      <c r="J1455" s="1" t="s">
        <v>18177</v>
      </c>
      <c r="K1455" s="1"/>
    </row>
    <row r="1456" spans="1:11" hidden="1">
      <c r="A1456" s="1" t="s">
        <v>17990</v>
      </c>
      <c r="B1456" s="1" t="s">
        <v>2502</v>
      </c>
      <c r="C1456" s="48" t="str">
        <f t="shared" si="44"/>
        <v>כן אשדוד</v>
      </c>
      <c r="D1456" s="1" t="s">
        <v>18166</v>
      </c>
      <c r="E1456" s="1"/>
      <c r="F1456" s="2">
        <v>2</v>
      </c>
      <c r="G1456" s="2">
        <f>INDEX(תוצאות_בחירות,MATCH(C1456,siot!$F$3:$F$1887,0),27)</f>
        <v>0</v>
      </c>
      <c r="H1456" s="2" t="b">
        <f t="shared" si="45"/>
        <v>0</v>
      </c>
      <c r="I1456" s="1" t="s">
        <v>2</v>
      </c>
      <c r="J1456" s="1" t="s">
        <v>18176</v>
      </c>
      <c r="K1456" s="1"/>
    </row>
    <row r="1457" spans="1:11" hidden="1">
      <c r="A1457" s="1" t="s">
        <v>17990</v>
      </c>
      <c r="B1457" s="1" t="s">
        <v>2502</v>
      </c>
      <c r="C1457" s="48" t="str">
        <f t="shared" si="44"/>
        <v>כן אשדוד</v>
      </c>
      <c r="D1457" s="1" t="s">
        <v>18166</v>
      </c>
      <c r="E1457" s="1"/>
      <c r="F1457" s="2">
        <v>3</v>
      </c>
      <c r="G1457" s="2">
        <f>INDEX(תוצאות_בחירות,MATCH(C1457,siot!$F$3:$F$1887,0),27)</f>
        <v>0</v>
      </c>
      <c r="H1457" s="2" t="b">
        <f t="shared" si="45"/>
        <v>0</v>
      </c>
      <c r="I1457" s="1" t="s">
        <v>2</v>
      </c>
      <c r="J1457" s="1" t="s">
        <v>18175</v>
      </c>
      <c r="K1457" s="1"/>
    </row>
    <row r="1458" spans="1:11" hidden="1">
      <c r="A1458" s="1" t="s">
        <v>17990</v>
      </c>
      <c r="B1458" s="1" t="s">
        <v>2502</v>
      </c>
      <c r="C1458" s="48" t="str">
        <f t="shared" si="44"/>
        <v>כן אשדוד</v>
      </c>
      <c r="D1458" s="1" t="s">
        <v>18166</v>
      </c>
      <c r="E1458" s="1"/>
      <c r="F1458" s="2">
        <v>4</v>
      </c>
      <c r="G1458" s="2">
        <f>INDEX(תוצאות_בחירות,MATCH(C1458,siot!$F$3:$F$1887,0),27)</f>
        <v>0</v>
      </c>
      <c r="H1458" s="2" t="b">
        <f t="shared" si="45"/>
        <v>0</v>
      </c>
      <c r="I1458" s="1" t="s">
        <v>2</v>
      </c>
      <c r="J1458" s="1" t="s">
        <v>18174</v>
      </c>
      <c r="K1458" s="1"/>
    </row>
    <row r="1459" spans="1:11" hidden="1">
      <c r="A1459" s="1" t="s">
        <v>17990</v>
      </c>
      <c r="B1459" s="1" t="s">
        <v>2502</v>
      </c>
      <c r="C1459" s="48" t="str">
        <f t="shared" si="44"/>
        <v>כן אשדוד</v>
      </c>
      <c r="D1459" s="1" t="s">
        <v>18166</v>
      </c>
      <c r="E1459" s="1"/>
      <c r="F1459" s="2">
        <v>5</v>
      </c>
      <c r="G1459" s="2">
        <f>INDEX(תוצאות_בחירות,MATCH(C1459,siot!$F$3:$F$1887,0),27)</f>
        <v>0</v>
      </c>
      <c r="H1459" s="2" t="b">
        <f t="shared" si="45"/>
        <v>0</v>
      </c>
      <c r="I1459" s="1" t="s">
        <v>2</v>
      </c>
      <c r="J1459" s="1" t="s">
        <v>18173</v>
      </c>
      <c r="K1459" s="1"/>
    </row>
    <row r="1460" spans="1:11" hidden="1">
      <c r="A1460" s="1" t="s">
        <v>17990</v>
      </c>
      <c r="B1460" s="1" t="s">
        <v>2502</v>
      </c>
      <c r="C1460" s="48" t="str">
        <f t="shared" si="44"/>
        <v>כן אשדוד</v>
      </c>
      <c r="D1460" s="1" t="s">
        <v>18166</v>
      </c>
      <c r="E1460" s="1"/>
      <c r="F1460" s="2">
        <v>6</v>
      </c>
      <c r="G1460" s="2">
        <f>INDEX(תוצאות_בחירות,MATCH(C1460,siot!$F$3:$F$1887,0),27)</f>
        <v>0</v>
      </c>
      <c r="H1460" s="2" t="b">
        <f t="shared" si="45"/>
        <v>0</v>
      </c>
      <c r="I1460" s="1" t="s">
        <v>2</v>
      </c>
      <c r="J1460" s="1" t="s">
        <v>18172</v>
      </c>
      <c r="K1460" s="1"/>
    </row>
    <row r="1461" spans="1:11" hidden="1">
      <c r="A1461" s="1" t="s">
        <v>17990</v>
      </c>
      <c r="B1461" s="1" t="s">
        <v>2502</v>
      </c>
      <c r="C1461" s="48" t="str">
        <f t="shared" si="44"/>
        <v>כן אשדוד</v>
      </c>
      <c r="D1461" s="1" t="s">
        <v>18166</v>
      </c>
      <c r="E1461" s="1"/>
      <c r="F1461" s="2">
        <v>7</v>
      </c>
      <c r="G1461" s="2">
        <f>INDEX(תוצאות_בחירות,MATCH(C1461,siot!$F$3:$F$1887,0),27)</f>
        <v>0</v>
      </c>
      <c r="H1461" s="2" t="b">
        <f t="shared" si="45"/>
        <v>0</v>
      </c>
      <c r="I1461" s="1" t="s">
        <v>2</v>
      </c>
      <c r="J1461" s="1" t="s">
        <v>18171</v>
      </c>
      <c r="K1461" s="1"/>
    </row>
    <row r="1462" spans="1:11" hidden="1">
      <c r="A1462" s="1" t="s">
        <v>17990</v>
      </c>
      <c r="B1462" s="1" t="s">
        <v>2502</v>
      </c>
      <c r="C1462" s="48" t="str">
        <f t="shared" si="44"/>
        <v>כן אשדוד</v>
      </c>
      <c r="D1462" s="1" t="s">
        <v>18166</v>
      </c>
      <c r="E1462" s="1"/>
      <c r="F1462" s="2">
        <v>8</v>
      </c>
      <c r="G1462" s="2">
        <f>INDEX(תוצאות_בחירות,MATCH(C1462,siot!$F$3:$F$1887,0),27)</f>
        <v>0</v>
      </c>
      <c r="H1462" s="2" t="b">
        <f t="shared" si="45"/>
        <v>0</v>
      </c>
      <c r="I1462" s="1" t="s">
        <v>2</v>
      </c>
      <c r="J1462" s="1" t="s">
        <v>18170</v>
      </c>
      <c r="K1462" s="1"/>
    </row>
    <row r="1463" spans="1:11" hidden="1">
      <c r="A1463" s="1" t="s">
        <v>17990</v>
      </c>
      <c r="B1463" s="1" t="s">
        <v>2502</v>
      </c>
      <c r="C1463" s="48" t="str">
        <f t="shared" si="44"/>
        <v>כן אשדוד</v>
      </c>
      <c r="D1463" s="1" t="s">
        <v>18166</v>
      </c>
      <c r="E1463" s="1"/>
      <c r="F1463" s="2">
        <v>9</v>
      </c>
      <c r="G1463" s="2">
        <f>INDEX(תוצאות_בחירות,MATCH(C1463,siot!$F$3:$F$1887,0),27)</f>
        <v>0</v>
      </c>
      <c r="H1463" s="2" t="b">
        <f t="shared" si="45"/>
        <v>0</v>
      </c>
      <c r="I1463" s="1" t="s">
        <v>2</v>
      </c>
      <c r="J1463" s="1" t="s">
        <v>18169</v>
      </c>
      <c r="K1463" s="1"/>
    </row>
    <row r="1464" spans="1:11" hidden="1">
      <c r="A1464" s="1" t="s">
        <v>17990</v>
      </c>
      <c r="B1464" s="1" t="s">
        <v>2502</v>
      </c>
      <c r="C1464" s="48" t="str">
        <f t="shared" si="44"/>
        <v>כן אשדוד</v>
      </c>
      <c r="D1464" s="1" t="s">
        <v>18166</v>
      </c>
      <c r="E1464" s="1"/>
      <c r="F1464" s="2">
        <v>10</v>
      </c>
      <c r="G1464" s="2">
        <f>INDEX(תוצאות_בחירות,MATCH(C1464,siot!$F$3:$F$1887,0),27)</f>
        <v>0</v>
      </c>
      <c r="H1464" s="2" t="b">
        <f t="shared" si="45"/>
        <v>0</v>
      </c>
      <c r="I1464" s="1" t="s">
        <v>2</v>
      </c>
      <c r="J1464" s="1" t="s">
        <v>18168</v>
      </c>
      <c r="K1464" s="1"/>
    </row>
    <row r="1465" spans="1:11" hidden="1">
      <c r="A1465" s="1" t="s">
        <v>17990</v>
      </c>
      <c r="B1465" s="1" t="s">
        <v>2502</v>
      </c>
      <c r="C1465" s="48" t="str">
        <f t="shared" si="44"/>
        <v>כן אשדוד</v>
      </c>
      <c r="D1465" s="1" t="s">
        <v>18166</v>
      </c>
      <c r="E1465" s="1"/>
      <c r="F1465" s="2">
        <v>11</v>
      </c>
      <c r="G1465" s="2">
        <f>INDEX(תוצאות_בחירות,MATCH(C1465,siot!$F$3:$F$1887,0),27)</f>
        <v>0</v>
      </c>
      <c r="H1465" s="2" t="b">
        <f t="shared" si="45"/>
        <v>0</v>
      </c>
      <c r="I1465" s="1" t="s">
        <v>2</v>
      </c>
      <c r="J1465" s="1" t="s">
        <v>18167</v>
      </c>
      <c r="K1465" s="1"/>
    </row>
    <row r="1466" spans="1:11" hidden="1">
      <c r="A1466" s="1" t="s">
        <v>17990</v>
      </c>
      <c r="B1466" s="1" t="s">
        <v>2502</v>
      </c>
      <c r="C1466" s="48" t="str">
        <f t="shared" si="44"/>
        <v>כן אשדוד</v>
      </c>
      <c r="D1466" s="1" t="s">
        <v>18166</v>
      </c>
      <c r="E1466" s="1"/>
      <c r="F1466" s="2">
        <v>12</v>
      </c>
      <c r="G1466" s="2">
        <f>INDEX(תוצאות_בחירות,MATCH(C1466,siot!$F$3:$F$1887,0),27)</f>
        <v>0</v>
      </c>
      <c r="H1466" s="2" t="b">
        <f t="shared" si="45"/>
        <v>0</v>
      </c>
      <c r="I1466" s="1" t="s">
        <v>2</v>
      </c>
      <c r="J1466" s="1" t="s">
        <v>18165</v>
      </c>
      <c r="K1466" s="1"/>
    </row>
    <row r="1467" spans="1:11" hidden="1">
      <c r="A1467" s="1" t="s">
        <v>17990</v>
      </c>
      <c r="B1467" s="1" t="s">
        <v>3</v>
      </c>
      <c r="C1467" s="48" t="str">
        <f t="shared" si="44"/>
        <v>ל אשדוד</v>
      </c>
      <c r="D1467" s="1" t="s">
        <v>18155</v>
      </c>
      <c r="E1467" s="1" t="s">
        <v>3</v>
      </c>
      <c r="F1467" s="2" t="s">
        <v>19548</v>
      </c>
      <c r="G1467" s="2">
        <f>INDEX(תוצאות_בחירות,MATCH(C1467,siot!$F$3:$F$1887,0),27)</f>
        <v>2</v>
      </c>
      <c r="H1467" s="2" t="b">
        <f t="shared" si="45"/>
        <v>0</v>
      </c>
      <c r="I1467" s="1"/>
      <c r="J1467" s="1"/>
      <c r="K1467" s="1"/>
    </row>
    <row r="1468" spans="1:11">
      <c r="A1468" s="1" t="s">
        <v>17990</v>
      </c>
      <c r="B1468" s="1" t="s">
        <v>3</v>
      </c>
      <c r="C1468" s="48" t="str">
        <f t="shared" si="44"/>
        <v>ל אשדוד</v>
      </c>
      <c r="D1468" s="1" t="s">
        <v>18155</v>
      </c>
      <c r="E1468" s="1"/>
      <c r="F1468" s="2">
        <v>1</v>
      </c>
      <c r="G1468" s="2">
        <f>INDEX(תוצאות_בחירות,MATCH(C1468,siot!$F$3:$F$1887,0),27)</f>
        <v>2</v>
      </c>
      <c r="H1468" s="2" t="b">
        <f t="shared" si="45"/>
        <v>1</v>
      </c>
      <c r="I1468" s="1" t="s">
        <v>2</v>
      </c>
      <c r="J1468" s="1" t="s">
        <v>18164</v>
      </c>
      <c r="K1468" s="1"/>
    </row>
    <row r="1469" spans="1:11">
      <c r="A1469" s="1" t="s">
        <v>17990</v>
      </c>
      <c r="B1469" s="1" t="s">
        <v>3</v>
      </c>
      <c r="C1469" s="48" t="str">
        <f t="shared" si="44"/>
        <v>ל אשדוד</v>
      </c>
      <c r="D1469" s="1" t="s">
        <v>18155</v>
      </c>
      <c r="E1469" s="1"/>
      <c r="F1469" s="2">
        <v>2</v>
      </c>
      <c r="G1469" s="2">
        <f>INDEX(תוצאות_בחירות,MATCH(C1469,siot!$F$3:$F$1887,0),27)</f>
        <v>2</v>
      </c>
      <c r="H1469" s="2" t="b">
        <f t="shared" si="45"/>
        <v>1</v>
      </c>
      <c r="I1469" s="1" t="s">
        <v>2</v>
      </c>
      <c r="J1469" s="1" t="s">
        <v>18163</v>
      </c>
      <c r="K1469" s="1"/>
    </row>
    <row r="1470" spans="1:11" hidden="1">
      <c r="A1470" s="1" t="s">
        <v>17990</v>
      </c>
      <c r="B1470" s="1" t="s">
        <v>3</v>
      </c>
      <c r="C1470" s="48" t="str">
        <f t="shared" si="44"/>
        <v>ל אשדוד</v>
      </c>
      <c r="D1470" s="1" t="s">
        <v>18155</v>
      </c>
      <c r="E1470" s="1"/>
      <c r="F1470" s="2">
        <v>3</v>
      </c>
      <c r="G1470" s="2">
        <f>INDEX(תוצאות_בחירות,MATCH(C1470,siot!$F$3:$F$1887,0),27)</f>
        <v>2</v>
      </c>
      <c r="H1470" s="2" t="b">
        <f t="shared" si="45"/>
        <v>0</v>
      </c>
      <c r="I1470" s="1" t="s">
        <v>2</v>
      </c>
      <c r="J1470" s="1" t="s">
        <v>18162</v>
      </c>
      <c r="K1470" s="1"/>
    </row>
    <row r="1471" spans="1:11" hidden="1">
      <c r="A1471" s="1" t="s">
        <v>17990</v>
      </c>
      <c r="B1471" s="1" t="s">
        <v>3</v>
      </c>
      <c r="C1471" s="48" t="str">
        <f t="shared" si="44"/>
        <v>ל אשדוד</v>
      </c>
      <c r="D1471" s="1" t="s">
        <v>18155</v>
      </c>
      <c r="E1471" s="1"/>
      <c r="F1471" s="2">
        <v>4</v>
      </c>
      <c r="G1471" s="2">
        <f>INDEX(תוצאות_בחירות,MATCH(C1471,siot!$F$3:$F$1887,0),27)</f>
        <v>2</v>
      </c>
      <c r="H1471" s="2" t="b">
        <f t="shared" si="45"/>
        <v>0</v>
      </c>
      <c r="I1471" s="1" t="s">
        <v>2</v>
      </c>
      <c r="J1471" s="1" t="s">
        <v>18161</v>
      </c>
      <c r="K1471" s="1"/>
    </row>
    <row r="1472" spans="1:11" hidden="1">
      <c r="A1472" s="1" t="s">
        <v>17990</v>
      </c>
      <c r="B1472" s="1" t="s">
        <v>3</v>
      </c>
      <c r="C1472" s="48" t="str">
        <f t="shared" si="44"/>
        <v>ל אשדוד</v>
      </c>
      <c r="D1472" s="1" t="s">
        <v>18155</v>
      </c>
      <c r="E1472" s="1"/>
      <c r="F1472" s="2">
        <v>5</v>
      </c>
      <c r="G1472" s="2">
        <f>INDEX(תוצאות_בחירות,MATCH(C1472,siot!$F$3:$F$1887,0),27)</f>
        <v>2</v>
      </c>
      <c r="H1472" s="2" t="b">
        <f t="shared" si="45"/>
        <v>0</v>
      </c>
      <c r="I1472" s="1" t="s">
        <v>2</v>
      </c>
      <c r="J1472" s="1" t="s">
        <v>18160</v>
      </c>
      <c r="K1472" s="1"/>
    </row>
    <row r="1473" spans="1:11" hidden="1">
      <c r="A1473" s="1" t="s">
        <v>17990</v>
      </c>
      <c r="B1473" s="1" t="s">
        <v>3</v>
      </c>
      <c r="C1473" s="48" t="str">
        <f t="shared" si="44"/>
        <v>ל אשדוד</v>
      </c>
      <c r="D1473" s="1" t="s">
        <v>18155</v>
      </c>
      <c r="E1473" s="1"/>
      <c r="F1473" s="2">
        <v>6</v>
      </c>
      <c r="G1473" s="2">
        <f>INDEX(תוצאות_בחירות,MATCH(C1473,siot!$F$3:$F$1887,0),27)</f>
        <v>2</v>
      </c>
      <c r="H1473" s="2" t="b">
        <f t="shared" si="45"/>
        <v>0</v>
      </c>
      <c r="I1473" s="1" t="s">
        <v>2</v>
      </c>
      <c r="J1473" s="1" t="s">
        <v>18159</v>
      </c>
      <c r="K1473" s="1"/>
    </row>
    <row r="1474" spans="1:11" hidden="1">
      <c r="A1474" s="1" t="s">
        <v>17990</v>
      </c>
      <c r="B1474" s="1" t="s">
        <v>3</v>
      </c>
      <c r="C1474" s="48" t="str">
        <f t="shared" si="44"/>
        <v>ל אשדוד</v>
      </c>
      <c r="D1474" s="1" t="s">
        <v>18155</v>
      </c>
      <c r="E1474" s="1"/>
      <c r="F1474" s="2">
        <v>7</v>
      </c>
      <c r="G1474" s="2">
        <f>INDEX(תוצאות_בחירות,MATCH(C1474,siot!$F$3:$F$1887,0),27)</f>
        <v>2</v>
      </c>
      <c r="H1474" s="2" t="b">
        <f t="shared" si="45"/>
        <v>0</v>
      </c>
      <c r="I1474" s="1" t="s">
        <v>2</v>
      </c>
      <c r="J1474" s="1" t="s">
        <v>18158</v>
      </c>
      <c r="K1474" s="1"/>
    </row>
    <row r="1475" spans="1:11" hidden="1">
      <c r="A1475" s="1" t="s">
        <v>17990</v>
      </c>
      <c r="B1475" s="1" t="s">
        <v>3</v>
      </c>
      <c r="C1475" s="48" t="str">
        <f t="shared" si="44"/>
        <v>ל אשדוד</v>
      </c>
      <c r="D1475" s="1" t="s">
        <v>18155</v>
      </c>
      <c r="E1475" s="1"/>
      <c r="F1475" s="2">
        <v>8</v>
      </c>
      <c r="G1475" s="2">
        <f>INDEX(תוצאות_בחירות,MATCH(C1475,siot!$F$3:$F$1887,0),27)</f>
        <v>2</v>
      </c>
      <c r="H1475" s="2" t="b">
        <f t="shared" si="45"/>
        <v>0</v>
      </c>
      <c r="I1475" s="1" t="s">
        <v>2</v>
      </c>
      <c r="J1475" s="1" t="s">
        <v>18157</v>
      </c>
      <c r="K1475" s="1"/>
    </row>
    <row r="1476" spans="1:11" hidden="1">
      <c r="A1476" s="1" t="s">
        <v>17990</v>
      </c>
      <c r="B1476" s="1" t="s">
        <v>3</v>
      </c>
      <c r="C1476" s="48" t="str">
        <f t="shared" ref="C1476:C1539" si="46">B1476&amp;" "&amp;A1476</f>
        <v>ל אשדוד</v>
      </c>
      <c r="D1476" s="1" t="s">
        <v>18155</v>
      </c>
      <c r="E1476" s="1"/>
      <c r="F1476" s="2">
        <v>9</v>
      </c>
      <c r="G1476" s="2">
        <f>INDEX(תוצאות_בחירות,MATCH(C1476,siot!$F$3:$F$1887,0),27)</f>
        <v>2</v>
      </c>
      <c r="H1476" s="2" t="b">
        <f t="shared" ref="H1476:H1539" si="47">IF(OR(F1476&lt;G1476,G1476=F1476),TRUE,FALSE)</f>
        <v>0</v>
      </c>
      <c r="I1476" s="1" t="s">
        <v>2</v>
      </c>
      <c r="J1476" s="1" t="s">
        <v>18156</v>
      </c>
      <c r="K1476" s="1"/>
    </row>
    <row r="1477" spans="1:11" hidden="1">
      <c r="A1477" s="1" t="s">
        <v>17990</v>
      </c>
      <c r="B1477" s="1" t="s">
        <v>3</v>
      </c>
      <c r="C1477" s="48" t="str">
        <f t="shared" si="46"/>
        <v>ל אשדוד</v>
      </c>
      <c r="D1477" s="1" t="s">
        <v>18155</v>
      </c>
      <c r="E1477" s="1"/>
      <c r="F1477" s="2">
        <v>10</v>
      </c>
      <c r="G1477" s="2">
        <f>INDEX(תוצאות_בחירות,MATCH(C1477,siot!$F$3:$F$1887,0),27)</f>
        <v>2</v>
      </c>
      <c r="H1477" s="2" t="b">
        <f t="shared" si="47"/>
        <v>0</v>
      </c>
      <c r="I1477" s="1" t="s">
        <v>2</v>
      </c>
      <c r="J1477" s="1" t="s">
        <v>18154</v>
      </c>
      <c r="K1477" s="1"/>
    </row>
    <row r="1478" spans="1:11" hidden="1">
      <c r="A1478" s="1" t="s">
        <v>17990</v>
      </c>
      <c r="B1478" s="1" t="s">
        <v>126</v>
      </c>
      <c r="C1478" s="48" t="str">
        <f t="shared" si="46"/>
        <v>מחל אשדוד</v>
      </c>
      <c r="D1478" s="1" t="s">
        <v>18144</v>
      </c>
      <c r="E1478" s="1" t="s">
        <v>3</v>
      </c>
      <c r="F1478" s="2" t="s">
        <v>19548</v>
      </c>
      <c r="G1478" s="2">
        <f>INDEX(תוצאות_בחירות,MATCH(C1478,siot!$F$3:$F$1887,0),27)</f>
        <v>0</v>
      </c>
      <c r="H1478" s="2" t="b">
        <f t="shared" si="47"/>
        <v>0</v>
      </c>
      <c r="I1478" s="1"/>
      <c r="J1478" s="1"/>
      <c r="K1478" s="1"/>
    </row>
    <row r="1479" spans="1:11" hidden="1">
      <c r="A1479" s="1" t="s">
        <v>17990</v>
      </c>
      <c r="B1479" s="1" t="s">
        <v>126</v>
      </c>
      <c r="C1479" s="48" t="str">
        <f t="shared" si="46"/>
        <v>מחל אשדוד</v>
      </c>
      <c r="D1479" s="1" t="s">
        <v>18144</v>
      </c>
      <c r="E1479" s="1"/>
      <c r="F1479" s="2">
        <v>1</v>
      </c>
      <c r="G1479" s="2">
        <f>INDEX(תוצאות_בחירות,MATCH(C1479,siot!$F$3:$F$1887,0),27)</f>
        <v>0</v>
      </c>
      <c r="H1479" s="2" t="b">
        <f t="shared" si="47"/>
        <v>0</v>
      </c>
      <c r="I1479" s="1" t="s">
        <v>2</v>
      </c>
      <c r="J1479" s="1" t="s">
        <v>18153</v>
      </c>
      <c r="K1479" s="1"/>
    </row>
    <row r="1480" spans="1:11" hidden="1">
      <c r="A1480" s="1" t="s">
        <v>17990</v>
      </c>
      <c r="B1480" s="1" t="s">
        <v>126</v>
      </c>
      <c r="C1480" s="48" t="str">
        <f t="shared" si="46"/>
        <v>מחל אשדוד</v>
      </c>
      <c r="D1480" s="1" t="s">
        <v>18144</v>
      </c>
      <c r="E1480" s="1"/>
      <c r="F1480" s="2">
        <v>2</v>
      </c>
      <c r="G1480" s="2">
        <f>INDEX(תוצאות_בחירות,MATCH(C1480,siot!$F$3:$F$1887,0),27)</f>
        <v>0</v>
      </c>
      <c r="H1480" s="2" t="b">
        <f t="shared" si="47"/>
        <v>0</v>
      </c>
      <c r="I1480" s="1" t="s">
        <v>2</v>
      </c>
      <c r="J1480" s="1" t="s">
        <v>18152</v>
      </c>
      <c r="K1480" s="1"/>
    </row>
    <row r="1481" spans="1:11" hidden="1">
      <c r="A1481" s="1" t="s">
        <v>17990</v>
      </c>
      <c r="B1481" s="1" t="s">
        <v>126</v>
      </c>
      <c r="C1481" s="48" t="str">
        <f t="shared" si="46"/>
        <v>מחל אשדוד</v>
      </c>
      <c r="D1481" s="1" t="s">
        <v>18144</v>
      </c>
      <c r="E1481" s="1"/>
      <c r="F1481" s="2">
        <v>3</v>
      </c>
      <c r="G1481" s="2">
        <f>INDEX(תוצאות_בחירות,MATCH(C1481,siot!$F$3:$F$1887,0),27)</f>
        <v>0</v>
      </c>
      <c r="H1481" s="2" t="b">
        <f t="shared" si="47"/>
        <v>0</v>
      </c>
      <c r="I1481" s="1" t="s">
        <v>2</v>
      </c>
      <c r="J1481" s="1" t="s">
        <v>18151</v>
      </c>
      <c r="K1481" s="1"/>
    </row>
    <row r="1482" spans="1:11" hidden="1">
      <c r="A1482" s="1" t="s">
        <v>17990</v>
      </c>
      <c r="B1482" s="1" t="s">
        <v>126</v>
      </c>
      <c r="C1482" s="48" t="str">
        <f t="shared" si="46"/>
        <v>מחל אשדוד</v>
      </c>
      <c r="D1482" s="1" t="s">
        <v>18144</v>
      </c>
      <c r="E1482" s="1"/>
      <c r="F1482" s="2">
        <v>4</v>
      </c>
      <c r="G1482" s="2">
        <f>INDEX(תוצאות_בחירות,MATCH(C1482,siot!$F$3:$F$1887,0),27)</f>
        <v>0</v>
      </c>
      <c r="H1482" s="2" t="b">
        <f t="shared" si="47"/>
        <v>0</v>
      </c>
      <c r="I1482" s="1" t="s">
        <v>2</v>
      </c>
      <c r="J1482" s="1" t="s">
        <v>18150</v>
      </c>
      <c r="K1482" s="1"/>
    </row>
    <row r="1483" spans="1:11" hidden="1">
      <c r="A1483" s="1" t="s">
        <v>17990</v>
      </c>
      <c r="B1483" s="1" t="s">
        <v>126</v>
      </c>
      <c r="C1483" s="48" t="str">
        <f t="shared" si="46"/>
        <v>מחל אשדוד</v>
      </c>
      <c r="D1483" s="1" t="s">
        <v>18144</v>
      </c>
      <c r="E1483" s="1"/>
      <c r="F1483" s="2">
        <v>5</v>
      </c>
      <c r="G1483" s="2">
        <f>INDEX(תוצאות_בחירות,MATCH(C1483,siot!$F$3:$F$1887,0),27)</f>
        <v>0</v>
      </c>
      <c r="H1483" s="2" t="b">
        <f t="shared" si="47"/>
        <v>0</v>
      </c>
      <c r="I1483" s="1" t="s">
        <v>2</v>
      </c>
      <c r="J1483" s="1" t="s">
        <v>2175</v>
      </c>
      <c r="K1483" s="1"/>
    </row>
    <row r="1484" spans="1:11" hidden="1">
      <c r="A1484" s="1" t="s">
        <v>17990</v>
      </c>
      <c r="B1484" s="1" t="s">
        <v>126</v>
      </c>
      <c r="C1484" s="48" t="str">
        <f t="shared" si="46"/>
        <v>מחל אשדוד</v>
      </c>
      <c r="D1484" s="1" t="s">
        <v>18144</v>
      </c>
      <c r="E1484" s="1"/>
      <c r="F1484" s="2">
        <v>6</v>
      </c>
      <c r="G1484" s="2">
        <f>INDEX(תוצאות_בחירות,MATCH(C1484,siot!$F$3:$F$1887,0),27)</f>
        <v>0</v>
      </c>
      <c r="H1484" s="2" t="b">
        <f t="shared" si="47"/>
        <v>0</v>
      </c>
      <c r="I1484" s="1" t="s">
        <v>2</v>
      </c>
      <c r="J1484" s="1" t="s">
        <v>18149</v>
      </c>
      <c r="K1484" s="1"/>
    </row>
    <row r="1485" spans="1:11" hidden="1">
      <c r="A1485" s="1" t="s">
        <v>17990</v>
      </c>
      <c r="B1485" s="1" t="s">
        <v>126</v>
      </c>
      <c r="C1485" s="48" t="str">
        <f t="shared" si="46"/>
        <v>מחל אשדוד</v>
      </c>
      <c r="D1485" s="1" t="s">
        <v>18144</v>
      </c>
      <c r="E1485" s="1"/>
      <c r="F1485" s="2">
        <v>7</v>
      </c>
      <c r="G1485" s="2">
        <f>INDEX(תוצאות_בחירות,MATCH(C1485,siot!$F$3:$F$1887,0),27)</f>
        <v>0</v>
      </c>
      <c r="H1485" s="2" t="b">
        <f t="shared" si="47"/>
        <v>0</v>
      </c>
      <c r="I1485" s="1" t="s">
        <v>2</v>
      </c>
      <c r="J1485" s="1" t="s">
        <v>18148</v>
      </c>
      <c r="K1485" s="1"/>
    </row>
    <row r="1486" spans="1:11" hidden="1">
      <c r="A1486" s="1" t="s">
        <v>17990</v>
      </c>
      <c r="B1486" s="1" t="s">
        <v>126</v>
      </c>
      <c r="C1486" s="48" t="str">
        <f t="shared" si="46"/>
        <v>מחל אשדוד</v>
      </c>
      <c r="D1486" s="1" t="s">
        <v>18144</v>
      </c>
      <c r="E1486" s="1"/>
      <c r="F1486" s="2">
        <v>8</v>
      </c>
      <c r="G1486" s="2">
        <f>INDEX(תוצאות_בחירות,MATCH(C1486,siot!$F$3:$F$1887,0),27)</f>
        <v>0</v>
      </c>
      <c r="H1486" s="2" t="b">
        <f t="shared" si="47"/>
        <v>0</v>
      </c>
      <c r="I1486" s="1" t="s">
        <v>2</v>
      </c>
      <c r="J1486" s="1" t="s">
        <v>18147</v>
      </c>
      <c r="K1486" s="1"/>
    </row>
    <row r="1487" spans="1:11" hidden="1">
      <c r="A1487" s="1" t="s">
        <v>17990</v>
      </c>
      <c r="B1487" s="1" t="s">
        <v>126</v>
      </c>
      <c r="C1487" s="48" t="str">
        <f t="shared" si="46"/>
        <v>מחל אשדוד</v>
      </c>
      <c r="D1487" s="1" t="s">
        <v>18144</v>
      </c>
      <c r="E1487" s="1"/>
      <c r="F1487" s="2">
        <v>9</v>
      </c>
      <c r="G1487" s="2">
        <f>INDEX(תוצאות_בחירות,MATCH(C1487,siot!$F$3:$F$1887,0),27)</f>
        <v>0</v>
      </c>
      <c r="H1487" s="2" t="b">
        <f t="shared" si="47"/>
        <v>0</v>
      </c>
      <c r="I1487" s="1" t="s">
        <v>2</v>
      </c>
      <c r="J1487" s="1" t="s">
        <v>18146</v>
      </c>
      <c r="K1487" s="1"/>
    </row>
    <row r="1488" spans="1:11" hidden="1">
      <c r="A1488" s="1" t="s">
        <v>17990</v>
      </c>
      <c r="B1488" s="1" t="s">
        <v>126</v>
      </c>
      <c r="C1488" s="48" t="str">
        <f t="shared" si="46"/>
        <v>מחל אשדוד</v>
      </c>
      <c r="D1488" s="1" t="s">
        <v>18144</v>
      </c>
      <c r="E1488" s="1"/>
      <c r="F1488" s="2">
        <v>10</v>
      </c>
      <c r="G1488" s="2">
        <f>INDEX(תוצאות_בחירות,MATCH(C1488,siot!$F$3:$F$1887,0),27)</f>
        <v>0</v>
      </c>
      <c r="H1488" s="2" t="b">
        <f t="shared" si="47"/>
        <v>0</v>
      </c>
      <c r="I1488" s="1" t="s">
        <v>2</v>
      </c>
      <c r="J1488" s="1" t="s">
        <v>18145</v>
      </c>
      <c r="K1488" s="1"/>
    </row>
    <row r="1489" spans="1:11" hidden="1">
      <c r="A1489" s="1" t="s">
        <v>17990</v>
      </c>
      <c r="B1489" s="1" t="s">
        <v>126</v>
      </c>
      <c r="C1489" s="48" t="str">
        <f t="shared" si="46"/>
        <v>מחל אשדוד</v>
      </c>
      <c r="D1489" s="1" t="s">
        <v>18144</v>
      </c>
      <c r="E1489" s="1"/>
      <c r="F1489" s="2">
        <v>11</v>
      </c>
      <c r="G1489" s="2">
        <f>INDEX(תוצאות_בחירות,MATCH(C1489,siot!$F$3:$F$1887,0),27)</f>
        <v>0</v>
      </c>
      <c r="H1489" s="2" t="b">
        <f t="shared" si="47"/>
        <v>0</v>
      </c>
      <c r="I1489" s="1" t="s">
        <v>2</v>
      </c>
      <c r="J1489" s="1" t="s">
        <v>18143</v>
      </c>
      <c r="K1489" s="1"/>
    </row>
    <row r="1490" spans="1:11" hidden="1">
      <c r="A1490" s="1" t="s">
        <v>17990</v>
      </c>
      <c r="B1490" s="1" t="s">
        <v>87</v>
      </c>
      <c r="C1490" s="48" t="str">
        <f t="shared" si="46"/>
        <v>נ אשדוד</v>
      </c>
      <c r="D1490" s="1" t="s">
        <v>18134</v>
      </c>
      <c r="E1490" s="1" t="s">
        <v>3</v>
      </c>
      <c r="F1490" s="2" t="s">
        <v>19548</v>
      </c>
      <c r="G1490" s="2">
        <f>INDEX(תוצאות_בחירות,MATCH(C1490,siot!$F$3:$F$1887,0),27)</f>
        <v>0</v>
      </c>
      <c r="H1490" s="2" t="b">
        <f t="shared" si="47"/>
        <v>0</v>
      </c>
      <c r="I1490" s="1"/>
      <c r="J1490" s="1"/>
      <c r="K1490" s="1"/>
    </row>
    <row r="1491" spans="1:11" hidden="1">
      <c r="A1491" s="1" t="s">
        <v>17990</v>
      </c>
      <c r="B1491" s="1" t="s">
        <v>87</v>
      </c>
      <c r="C1491" s="48" t="str">
        <f t="shared" si="46"/>
        <v>נ אשדוד</v>
      </c>
      <c r="D1491" s="1" t="s">
        <v>18134</v>
      </c>
      <c r="E1491" s="1"/>
      <c r="F1491" s="2">
        <v>1</v>
      </c>
      <c r="G1491" s="2">
        <f>INDEX(תוצאות_בחירות,MATCH(C1491,siot!$F$3:$F$1887,0),27)</f>
        <v>0</v>
      </c>
      <c r="H1491" s="2" t="b">
        <f t="shared" si="47"/>
        <v>0</v>
      </c>
      <c r="I1491" s="1" t="s">
        <v>2</v>
      </c>
      <c r="J1491" s="1" t="s">
        <v>18142</v>
      </c>
      <c r="K1491" s="1"/>
    </row>
    <row r="1492" spans="1:11" hidden="1">
      <c r="A1492" s="1" t="s">
        <v>17990</v>
      </c>
      <c r="B1492" s="1" t="s">
        <v>87</v>
      </c>
      <c r="C1492" s="48" t="str">
        <f t="shared" si="46"/>
        <v>נ אשדוד</v>
      </c>
      <c r="D1492" s="1" t="s">
        <v>18134</v>
      </c>
      <c r="E1492" s="1"/>
      <c r="F1492" s="2">
        <v>2</v>
      </c>
      <c r="G1492" s="2">
        <f>INDEX(תוצאות_בחירות,MATCH(C1492,siot!$F$3:$F$1887,0),27)</f>
        <v>0</v>
      </c>
      <c r="H1492" s="2" t="b">
        <f t="shared" si="47"/>
        <v>0</v>
      </c>
      <c r="I1492" s="1" t="s">
        <v>2</v>
      </c>
      <c r="J1492" s="1" t="s">
        <v>18141</v>
      </c>
      <c r="K1492" s="1"/>
    </row>
    <row r="1493" spans="1:11" hidden="1">
      <c r="A1493" s="1" t="s">
        <v>17990</v>
      </c>
      <c r="B1493" s="1" t="s">
        <v>87</v>
      </c>
      <c r="C1493" s="48" t="str">
        <f t="shared" si="46"/>
        <v>נ אשדוד</v>
      </c>
      <c r="D1493" s="1" t="s">
        <v>18134</v>
      </c>
      <c r="E1493" s="1"/>
      <c r="F1493" s="2">
        <v>3</v>
      </c>
      <c r="G1493" s="2">
        <f>INDEX(תוצאות_בחירות,MATCH(C1493,siot!$F$3:$F$1887,0),27)</f>
        <v>0</v>
      </c>
      <c r="H1493" s="2" t="b">
        <f t="shared" si="47"/>
        <v>0</v>
      </c>
      <c r="I1493" s="1" t="s">
        <v>2</v>
      </c>
      <c r="J1493" s="1" t="s">
        <v>18140</v>
      </c>
      <c r="K1493" s="1"/>
    </row>
    <row r="1494" spans="1:11" hidden="1">
      <c r="A1494" s="1" t="s">
        <v>17990</v>
      </c>
      <c r="B1494" s="1" t="s">
        <v>87</v>
      </c>
      <c r="C1494" s="48" t="str">
        <f t="shared" si="46"/>
        <v>נ אשדוד</v>
      </c>
      <c r="D1494" s="1" t="s">
        <v>18134</v>
      </c>
      <c r="E1494" s="1"/>
      <c r="F1494" s="2">
        <v>4</v>
      </c>
      <c r="G1494" s="2">
        <f>INDEX(תוצאות_בחירות,MATCH(C1494,siot!$F$3:$F$1887,0),27)</f>
        <v>0</v>
      </c>
      <c r="H1494" s="2" t="b">
        <f t="shared" si="47"/>
        <v>0</v>
      </c>
      <c r="I1494" s="1" t="s">
        <v>2</v>
      </c>
      <c r="J1494" s="1" t="s">
        <v>18139</v>
      </c>
      <c r="K1494" s="1"/>
    </row>
    <row r="1495" spans="1:11" hidden="1">
      <c r="A1495" s="1" t="s">
        <v>17990</v>
      </c>
      <c r="B1495" s="1" t="s">
        <v>87</v>
      </c>
      <c r="C1495" s="48" t="str">
        <f t="shared" si="46"/>
        <v>נ אשדוד</v>
      </c>
      <c r="D1495" s="1" t="s">
        <v>18134</v>
      </c>
      <c r="E1495" s="1"/>
      <c r="F1495" s="2">
        <v>5</v>
      </c>
      <c r="G1495" s="2">
        <f>INDEX(תוצאות_בחירות,MATCH(C1495,siot!$F$3:$F$1887,0),27)</f>
        <v>0</v>
      </c>
      <c r="H1495" s="2" t="b">
        <f t="shared" si="47"/>
        <v>0</v>
      </c>
      <c r="I1495" s="1" t="s">
        <v>2</v>
      </c>
      <c r="J1495" s="1" t="s">
        <v>18138</v>
      </c>
      <c r="K1495" s="1"/>
    </row>
    <row r="1496" spans="1:11" hidden="1">
      <c r="A1496" s="1" t="s">
        <v>17990</v>
      </c>
      <c r="B1496" s="1" t="s">
        <v>87</v>
      </c>
      <c r="C1496" s="48" t="str">
        <f t="shared" si="46"/>
        <v>נ אשדוד</v>
      </c>
      <c r="D1496" s="1" t="s">
        <v>18134</v>
      </c>
      <c r="E1496" s="1"/>
      <c r="F1496" s="2">
        <v>6</v>
      </c>
      <c r="G1496" s="2">
        <f>INDEX(תוצאות_בחירות,MATCH(C1496,siot!$F$3:$F$1887,0),27)</f>
        <v>0</v>
      </c>
      <c r="H1496" s="2" t="b">
        <f t="shared" si="47"/>
        <v>0</v>
      </c>
      <c r="I1496" s="1" t="s">
        <v>2</v>
      </c>
      <c r="J1496" s="1" t="s">
        <v>18137</v>
      </c>
      <c r="K1496" s="1"/>
    </row>
    <row r="1497" spans="1:11" hidden="1">
      <c r="A1497" s="1" t="s">
        <v>17990</v>
      </c>
      <c r="B1497" s="1" t="s">
        <v>87</v>
      </c>
      <c r="C1497" s="48" t="str">
        <f t="shared" si="46"/>
        <v>נ אשדוד</v>
      </c>
      <c r="D1497" s="1" t="s">
        <v>18134</v>
      </c>
      <c r="E1497" s="1"/>
      <c r="F1497" s="2">
        <v>7</v>
      </c>
      <c r="G1497" s="2">
        <f>INDEX(תוצאות_בחירות,MATCH(C1497,siot!$F$3:$F$1887,0),27)</f>
        <v>0</v>
      </c>
      <c r="H1497" s="2" t="b">
        <f t="shared" si="47"/>
        <v>0</v>
      </c>
      <c r="I1497" s="1" t="s">
        <v>2</v>
      </c>
      <c r="J1497" s="1" t="s">
        <v>18136</v>
      </c>
      <c r="K1497" s="1"/>
    </row>
    <row r="1498" spans="1:11" hidden="1">
      <c r="A1498" s="1" t="s">
        <v>17990</v>
      </c>
      <c r="B1498" s="1" t="s">
        <v>87</v>
      </c>
      <c r="C1498" s="48" t="str">
        <f t="shared" si="46"/>
        <v>נ אשדוד</v>
      </c>
      <c r="D1498" s="1" t="s">
        <v>18134</v>
      </c>
      <c r="E1498" s="1"/>
      <c r="F1498" s="2">
        <v>8</v>
      </c>
      <c r="G1498" s="2">
        <f>INDEX(תוצאות_בחירות,MATCH(C1498,siot!$F$3:$F$1887,0),27)</f>
        <v>0</v>
      </c>
      <c r="H1498" s="2" t="b">
        <f t="shared" si="47"/>
        <v>0</v>
      </c>
      <c r="I1498" s="1" t="s">
        <v>2</v>
      </c>
      <c r="J1498" s="1" t="s">
        <v>18135</v>
      </c>
      <c r="K1498" s="1"/>
    </row>
    <row r="1499" spans="1:11" hidden="1">
      <c r="A1499" s="1" t="s">
        <v>17990</v>
      </c>
      <c r="B1499" s="1" t="s">
        <v>87</v>
      </c>
      <c r="C1499" s="48" t="str">
        <f t="shared" si="46"/>
        <v>נ אשדוד</v>
      </c>
      <c r="D1499" s="1" t="s">
        <v>18134</v>
      </c>
      <c r="E1499" s="1"/>
      <c r="F1499" s="2">
        <v>9</v>
      </c>
      <c r="G1499" s="2">
        <f>INDEX(תוצאות_בחירות,MATCH(C1499,siot!$F$3:$F$1887,0),27)</f>
        <v>0</v>
      </c>
      <c r="H1499" s="2" t="b">
        <f t="shared" si="47"/>
        <v>0</v>
      </c>
      <c r="I1499" s="1" t="s">
        <v>2</v>
      </c>
      <c r="J1499" s="1" t="s">
        <v>18133</v>
      </c>
      <c r="K1499" s="1"/>
    </row>
    <row r="1500" spans="1:11" hidden="1">
      <c r="A1500" s="1" t="s">
        <v>17990</v>
      </c>
      <c r="B1500" s="1" t="s">
        <v>1059</v>
      </c>
      <c r="C1500" s="48" t="str">
        <f t="shared" si="46"/>
        <v>ע אשדוד</v>
      </c>
      <c r="D1500" s="1" t="s">
        <v>18118</v>
      </c>
      <c r="E1500" s="1" t="s">
        <v>3</v>
      </c>
      <c r="F1500" s="2" t="s">
        <v>19548</v>
      </c>
      <c r="G1500" s="2">
        <f>INDEX(תוצאות_בחירות,MATCH(C1500,siot!$F$3:$F$1887,0),27)</f>
        <v>0</v>
      </c>
      <c r="H1500" s="2" t="b">
        <f t="shared" si="47"/>
        <v>0</v>
      </c>
      <c r="I1500" s="1"/>
      <c r="J1500" s="1"/>
      <c r="K1500" s="1"/>
    </row>
    <row r="1501" spans="1:11" hidden="1">
      <c r="A1501" s="1" t="s">
        <v>17990</v>
      </c>
      <c r="B1501" s="1" t="s">
        <v>1059</v>
      </c>
      <c r="C1501" s="48" t="str">
        <f t="shared" si="46"/>
        <v>ע אשדוד</v>
      </c>
      <c r="D1501" s="1" t="s">
        <v>18118</v>
      </c>
      <c r="E1501" s="1"/>
      <c r="F1501" s="2">
        <v>1</v>
      </c>
      <c r="G1501" s="2">
        <f>INDEX(תוצאות_בחירות,MATCH(C1501,siot!$F$3:$F$1887,0),27)</f>
        <v>0</v>
      </c>
      <c r="H1501" s="2" t="b">
        <f t="shared" si="47"/>
        <v>0</v>
      </c>
      <c r="I1501" s="1" t="s">
        <v>2</v>
      </c>
      <c r="J1501" s="1" t="s">
        <v>18132</v>
      </c>
      <c r="K1501" s="1"/>
    </row>
    <row r="1502" spans="1:11" hidden="1">
      <c r="A1502" s="1" t="s">
        <v>17990</v>
      </c>
      <c r="B1502" s="1" t="s">
        <v>1059</v>
      </c>
      <c r="C1502" s="48" t="str">
        <f t="shared" si="46"/>
        <v>ע אשדוד</v>
      </c>
      <c r="D1502" s="1" t="s">
        <v>18118</v>
      </c>
      <c r="E1502" s="1"/>
      <c r="F1502" s="2">
        <v>2</v>
      </c>
      <c r="G1502" s="2">
        <f>INDEX(תוצאות_בחירות,MATCH(C1502,siot!$F$3:$F$1887,0),27)</f>
        <v>0</v>
      </c>
      <c r="H1502" s="2" t="b">
        <f t="shared" si="47"/>
        <v>0</v>
      </c>
      <c r="I1502" s="1" t="s">
        <v>2</v>
      </c>
      <c r="J1502" s="1" t="s">
        <v>18131</v>
      </c>
      <c r="K1502" s="1"/>
    </row>
    <row r="1503" spans="1:11" hidden="1">
      <c r="A1503" s="1" t="s">
        <v>17990</v>
      </c>
      <c r="B1503" s="1" t="s">
        <v>1059</v>
      </c>
      <c r="C1503" s="48" t="str">
        <f t="shared" si="46"/>
        <v>ע אשדוד</v>
      </c>
      <c r="D1503" s="1" t="s">
        <v>18118</v>
      </c>
      <c r="E1503" s="1"/>
      <c r="F1503" s="2">
        <v>3</v>
      </c>
      <c r="G1503" s="2">
        <f>INDEX(תוצאות_בחירות,MATCH(C1503,siot!$F$3:$F$1887,0),27)</f>
        <v>0</v>
      </c>
      <c r="H1503" s="2" t="b">
        <f t="shared" si="47"/>
        <v>0</v>
      </c>
      <c r="I1503" s="1" t="s">
        <v>2</v>
      </c>
      <c r="J1503" s="1" t="s">
        <v>18130</v>
      </c>
      <c r="K1503" s="1"/>
    </row>
    <row r="1504" spans="1:11" hidden="1">
      <c r="A1504" s="1" t="s">
        <v>17990</v>
      </c>
      <c r="B1504" s="1" t="s">
        <v>1059</v>
      </c>
      <c r="C1504" s="48" t="str">
        <f t="shared" si="46"/>
        <v>ע אשדוד</v>
      </c>
      <c r="D1504" s="1" t="s">
        <v>18118</v>
      </c>
      <c r="E1504" s="1"/>
      <c r="F1504" s="2">
        <v>4</v>
      </c>
      <c r="G1504" s="2">
        <f>INDEX(תוצאות_בחירות,MATCH(C1504,siot!$F$3:$F$1887,0),27)</f>
        <v>0</v>
      </c>
      <c r="H1504" s="2" t="b">
        <f t="shared" si="47"/>
        <v>0</v>
      </c>
      <c r="I1504" s="1" t="s">
        <v>2</v>
      </c>
      <c r="J1504" s="1" t="s">
        <v>18129</v>
      </c>
      <c r="K1504" s="1"/>
    </row>
    <row r="1505" spans="1:11" hidden="1">
      <c r="A1505" s="1" t="s">
        <v>17990</v>
      </c>
      <c r="B1505" s="1" t="s">
        <v>1059</v>
      </c>
      <c r="C1505" s="48" t="str">
        <f t="shared" si="46"/>
        <v>ע אשדוד</v>
      </c>
      <c r="D1505" s="1" t="s">
        <v>18118</v>
      </c>
      <c r="E1505" s="1"/>
      <c r="F1505" s="2">
        <v>5</v>
      </c>
      <c r="G1505" s="2">
        <f>INDEX(תוצאות_בחירות,MATCH(C1505,siot!$F$3:$F$1887,0),27)</f>
        <v>0</v>
      </c>
      <c r="H1505" s="2" t="b">
        <f t="shared" si="47"/>
        <v>0</v>
      </c>
      <c r="I1505" s="1" t="s">
        <v>2</v>
      </c>
      <c r="J1505" s="1" t="s">
        <v>18128</v>
      </c>
      <c r="K1505" s="1"/>
    </row>
    <row r="1506" spans="1:11" hidden="1">
      <c r="A1506" s="1" t="s">
        <v>17990</v>
      </c>
      <c r="B1506" s="1" t="s">
        <v>1059</v>
      </c>
      <c r="C1506" s="48" t="str">
        <f t="shared" si="46"/>
        <v>ע אשדוד</v>
      </c>
      <c r="D1506" s="1" t="s">
        <v>18118</v>
      </c>
      <c r="E1506" s="1"/>
      <c r="F1506" s="2">
        <v>6</v>
      </c>
      <c r="G1506" s="2">
        <f>INDEX(תוצאות_בחירות,MATCH(C1506,siot!$F$3:$F$1887,0),27)</f>
        <v>0</v>
      </c>
      <c r="H1506" s="2" t="b">
        <f t="shared" si="47"/>
        <v>0</v>
      </c>
      <c r="I1506" s="1" t="s">
        <v>2</v>
      </c>
      <c r="J1506" s="1" t="s">
        <v>18127</v>
      </c>
      <c r="K1506" s="1"/>
    </row>
    <row r="1507" spans="1:11" hidden="1">
      <c r="A1507" s="1" t="s">
        <v>17990</v>
      </c>
      <c r="B1507" s="1" t="s">
        <v>1059</v>
      </c>
      <c r="C1507" s="48" t="str">
        <f t="shared" si="46"/>
        <v>ע אשדוד</v>
      </c>
      <c r="D1507" s="1" t="s">
        <v>18118</v>
      </c>
      <c r="E1507" s="1"/>
      <c r="F1507" s="2">
        <v>7</v>
      </c>
      <c r="G1507" s="2">
        <f>INDEX(תוצאות_בחירות,MATCH(C1507,siot!$F$3:$F$1887,0),27)</f>
        <v>0</v>
      </c>
      <c r="H1507" s="2" t="b">
        <f t="shared" si="47"/>
        <v>0</v>
      </c>
      <c r="I1507" s="1" t="s">
        <v>2</v>
      </c>
      <c r="J1507" s="1" t="s">
        <v>18126</v>
      </c>
      <c r="K1507" s="1"/>
    </row>
    <row r="1508" spans="1:11" hidden="1">
      <c r="A1508" s="1" t="s">
        <v>17990</v>
      </c>
      <c r="B1508" s="1" t="s">
        <v>1059</v>
      </c>
      <c r="C1508" s="48" t="str">
        <f t="shared" si="46"/>
        <v>ע אשדוד</v>
      </c>
      <c r="D1508" s="1" t="s">
        <v>18118</v>
      </c>
      <c r="E1508" s="1"/>
      <c r="F1508" s="2">
        <v>8</v>
      </c>
      <c r="G1508" s="2">
        <f>INDEX(תוצאות_בחירות,MATCH(C1508,siot!$F$3:$F$1887,0),27)</f>
        <v>0</v>
      </c>
      <c r="H1508" s="2" t="b">
        <f t="shared" si="47"/>
        <v>0</v>
      </c>
      <c r="I1508" s="1" t="s">
        <v>2</v>
      </c>
      <c r="J1508" s="1" t="s">
        <v>18125</v>
      </c>
      <c r="K1508" s="1"/>
    </row>
    <row r="1509" spans="1:11" hidden="1">
      <c r="A1509" s="1" t="s">
        <v>17990</v>
      </c>
      <c r="B1509" s="1" t="s">
        <v>1059</v>
      </c>
      <c r="C1509" s="48" t="str">
        <f t="shared" si="46"/>
        <v>ע אשדוד</v>
      </c>
      <c r="D1509" s="1" t="s">
        <v>18118</v>
      </c>
      <c r="E1509" s="1"/>
      <c r="F1509" s="2">
        <v>9</v>
      </c>
      <c r="G1509" s="2">
        <f>INDEX(תוצאות_בחירות,MATCH(C1509,siot!$F$3:$F$1887,0),27)</f>
        <v>0</v>
      </c>
      <c r="H1509" s="2" t="b">
        <f t="shared" si="47"/>
        <v>0</v>
      </c>
      <c r="I1509" s="1" t="s">
        <v>2</v>
      </c>
      <c r="J1509" s="1" t="s">
        <v>18124</v>
      </c>
      <c r="K1509" s="1"/>
    </row>
    <row r="1510" spans="1:11" hidden="1">
      <c r="A1510" s="1" t="s">
        <v>17990</v>
      </c>
      <c r="B1510" s="1" t="s">
        <v>1059</v>
      </c>
      <c r="C1510" s="48" t="str">
        <f t="shared" si="46"/>
        <v>ע אשדוד</v>
      </c>
      <c r="D1510" s="1" t="s">
        <v>18118</v>
      </c>
      <c r="E1510" s="1"/>
      <c r="F1510" s="2">
        <v>10</v>
      </c>
      <c r="G1510" s="2">
        <f>INDEX(תוצאות_בחירות,MATCH(C1510,siot!$F$3:$F$1887,0),27)</f>
        <v>0</v>
      </c>
      <c r="H1510" s="2" t="b">
        <f t="shared" si="47"/>
        <v>0</v>
      </c>
      <c r="I1510" s="1" t="s">
        <v>2</v>
      </c>
      <c r="J1510" s="1" t="s">
        <v>18123</v>
      </c>
      <c r="K1510" s="1"/>
    </row>
    <row r="1511" spans="1:11" hidden="1">
      <c r="A1511" s="1" t="s">
        <v>17990</v>
      </c>
      <c r="B1511" s="1" t="s">
        <v>1059</v>
      </c>
      <c r="C1511" s="48" t="str">
        <f t="shared" si="46"/>
        <v>ע אשדוד</v>
      </c>
      <c r="D1511" s="1" t="s">
        <v>18118</v>
      </c>
      <c r="E1511" s="1"/>
      <c r="F1511" s="2">
        <v>11</v>
      </c>
      <c r="G1511" s="2">
        <f>INDEX(תוצאות_בחירות,MATCH(C1511,siot!$F$3:$F$1887,0),27)</f>
        <v>0</v>
      </c>
      <c r="H1511" s="2" t="b">
        <f t="shared" si="47"/>
        <v>0</v>
      </c>
      <c r="I1511" s="1" t="s">
        <v>2</v>
      </c>
      <c r="J1511" s="1" t="s">
        <v>18122</v>
      </c>
      <c r="K1511" s="1"/>
    </row>
    <row r="1512" spans="1:11" hidden="1">
      <c r="A1512" s="1" t="s">
        <v>17990</v>
      </c>
      <c r="B1512" s="1" t="s">
        <v>1059</v>
      </c>
      <c r="C1512" s="48" t="str">
        <f t="shared" si="46"/>
        <v>ע אשדוד</v>
      </c>
      <c r="D1512" s="1" t="s">
        <v>18118</v>
      </c>
      <c r="E1512" s="1"/>
      <c r="F1512" s="2">
        <v>12</v>
      </c>
      <c r="G1512" s="2">
        <f>INDEX(תוצאות_בחירות,MATCH(C1512,siot!$F$3:$F$1887,0),27)</f>
        <v>0</v>
      </c>
      <c r="H1512" s="2" t="b">
        <f t="shared" si="47"/>
        <v>0</v>
      </c>
      <c r="I1512" s="1" t="s">
        <v>2</v>
      </c>
      <c r="J1512" s="1" t="s">
        <v>18121</v>
      </c>
      <c r="K1512" s="1"/>
    </row>
    <row r="1513" spans="1:11" hidden="1">
      <c r="A1513" s="1" t="s">
        <v>17990</v>
      </c>
      <c r="B1513" s="1" t="s">
        <v>1059</v>
      </c>
      <c r="C1513" s="48" t="str">
        <f t="shared" si="46"/>
        <v>ע אשדוד</v>
      </c>
      <c r="D1513" s="1" t="s">
        <v>18118</v>
      </c>
      <c r="E1513" s="1"/>
      <c r="F1513" s="2">
        <v>13</v>
      </c>
      <c r="G1513" s="2">
        <f>INDEX(תוצאות_בחירות,MATCH(C1513,siot!$F$3:$F$1887,0),27)</f>
        <v>0</v>
      </c>
      <c r="H1513" s="2" t="b">
        <f t="shared" si="47"/>
        <v>0</v>
      </c>
      <c r="I1513" s="1" t="s">
        <v>2</v>
      </c>
      <c r="J1513" s="1" t="s">
        <v>18120</v>
      </c>
      <c r="K1513" s="1"/>
    </row>
    <row r="1514" spans="1:11" hidden="1">
      <c r="A1514" s="1" t="s">
        <v>17990</v>
      </c>
      <c r="B1514" s="1" t="s">
        <v>1059</v>
      </c>
      <c r="C1514" s="48" t="str">
        <f t="shared" si="46"/>
        <v>ע אשדוד</v>
      </c>
      <c r="D1514" s="1" t="s">
        <v>18118</v>
      </c>
      <c r="E1514" s="1"/>
      <c r="F1514" s="2">
        <v>14</v>
      </c>
      <c r="G1514" s="2">
        <f>INDEX(תוצאות_בחירות,MATCH(C1514,siot!$F$3:$F$1887,0),27)</f>
        <v>0</v>
      </c>
      <c r="H1514" s="2" t="b">
        <f t="shared" si="47"/>
        <v>0</v>
      </c>
      <c r="I1514" s="1" t="s">
        <v>2</v>
      </c>
      <c r="J1514" s="1" t="s">
        <v>18119</v>
      </c>
      <c r="K1514" s="1"/>
    </row>
    <row r="1515" spans="1:11" hidden="1">
      <c r="A1515" s="1" t="s">
        <v>17990</v>
      </c>
      <c r="B1515" s="1" t="s">
        <v>1059</v>
      </c>
      <c r="C1515" s="48" t="str">
        <f t="shared" si="46"/>
        <v>ע אשדוד</v>
      </c>
      <c r="D1515" s="1" t="s">
        <v>18118</v>
      </c>
      <c r="E1515" s="1"/>
      <c r="F1515" s="2">
        <v>15</v>
      </c>
      <c r="G1515" s="2">
        <f>INDEX(תוצאות_בחירות,MATCH(C1515,siot!$F$3:$F$1887,0),27)</f>
        <v>0</v>
      </c>
      <c r="H1515" s="2" t="b">
        <f t="shared" si="47"/>
        <v>0</v>
      </c>
      <c r="I1515" s="1" t="s">
        <v>2</v>
      </c>
      <c r="J1515" s="1" t="s">
        <v>18117</v>
      </c>
      <c r="K1515" s="1"/>
    </row>
    <row r="1516" spans="1:11" hidden="1">
      <c r="A1516" s="1" t="s">
        <v>17990</v>
      </c>
      <c r="B1516" s="1" t="s">
        <v>4984</v>
      </c>
      <c r="C1516" s="48" t="str">
        <f t="shared" si="46"/>
        <v>עצ אשדוד</v>
      </c>
      <c r="D1516" s="1" t="s">
        <v>18104</v>
      </c>
      <c r="E1516" s="1" t="s">
        <v>3</v>
      </c>
      <c r="F1516" s="2" t="s">
        <v>19548</v>
      </c>
      <c r="G1516" s="2">
        <f>INDEX(תוצאות_בחירות,MATCH(C1516,siot!$F$3:$F$1887,0),27)</f>
        <v>0</v>
      </c>
      <c r="H1516" s="2" t="b">
        <f t="shared" si="47"/>
        <v>0</v>
      </c>
      <c r="I1516" s="1"/>
      <c r="J1516" s="1"/>
      <c r="K1516" s="1"/>
    </row>
    <row r="1517" spans="1:11" hidden="1">
      <c r="A1517" s="1" t="s">
        <v>17990</v>
      </c>
      <c r="B1517" s="1" t="s">
        <v>4984</v>
      </c>
      <c r="C1517" s="48" t="str">
        <f t="shared" si="46"/>
        <v>עצ אשדוד</v>
      </c>
      <c r="D1517" s="1" t="s">
        <v>18104</v>
      </c>
      <c r="E1517" s="1"/>
      <c r="F1517" s="2">
        <v>1</v>
      </c>
      <c r="G1517" s="2">
        <f>INDEX(תוצאות_בחירות,MATCH(C1517,siot!$F$3:$F$1887,0),27)</f>
        <v>0</v>
      </c>
      <c r="H1517" s="2" t="b">
        <f t="shared" si="47"/>
        <v>0</v>
      </c>
      <c r="I1517" s="1" t="s">
        <v>2</v>
      </c>
      <c r="J1517" s="1" t="s">
        <v>18116</v>
      </c>
      <c r="K1517" s="1"/>
    </row>
    <row r="1518" spans="1:11" hidden="1">
      <c r="A1518" s="1" t="s">
        <v>17990</v>
      </c>
      <c r="B1518" s="1" t="s">
        <v>4984</v>
      </c>
      <c r="C1518" s="48" t="str">
        <f t="shared" si="46"/>
        <v>עצ אשדוד</v>
      </c>
      <c r="D1518" s="1" t="s">
        <v>18104</v>
      </c>
      <c r="E1518" s="1"/>
      <c r="F1518" s="2">
        <v>2</v>
      </c>
      <c r="G1518" s="2">
        <f>INDEX(תוצאות_בחירות,MATCH(C1518,siot!$F$3:$F$1887,0),27)</f>
        <v>0</v>
      </c>
      <c r="H1518" s="2" t="b">
        <f t="shared" si="47"/>
        <v>0</v>
      </c>
      <c r="I1518" s="1" t="s">
        <v>2</v>
      </c>
      <c r="J1518" s="1" t="s">
        <v>18115</v>
      </c>
      <c r="K1518" s="1"/>
    </row>
    <row r="1519" spans="1:11" hidden="1">
      <c r="A1519" s="1" t="s">
        <v>17990</v>
      </c>
      <c r="B1519" s="1" t="s">
        <v>4984</v>
      </c>
      <c r="C1519" s="48" t="str">
        <f t="shared" si="46"/>
        <v>עצ אשדוד</v>
      </c>
      <c r="D1519" s="1" t="s">
        <v>18104</v>
      </c>
      <c r="E1519" s="1"/>
      <c r="F1519" s="2">
        <v>3</v>
      </c>
      <c r="G1519" s="2">
        <f>INDEX(תוצאות_בחירות,MATCH(C1519,siot!$F$3:$F$1887,0),27)</f>
        <v>0</v>
      </c>
      <c r="H1519" s="2" t="b">
        <f t="shared" si="47"/>
        <v>0</v>
      </c>
      <c r="I1519" s="1" t="s">
        <v>2</v>
      </c>
      <c r="J1519" s="1" t="s">
        <v>18114</v>
      </c>
      <c r="K1519" s="1"/>
    </row>
    <row r="1520" spans="1:11" hidden="1">
      <c r="A1520" s="1" t="s">
        <v>17990</v>
      </c>
      <c r="B1520" s="1" t="s">
        <v>4984</v>
      </c>
      <c r="C1520" s="48" t="str">
        <f t="shared" si="46"/>
        <v>עצ אשדוד</v>
      </c>
      <c r="D1520" s="1" t="s">
        <v>18104</v>
      </c>
      <c r="E1520" s="1"/>
      <c r="F1520" s="2">
        <v>4</v>
      </c>
      <c r="G1520" s="2">
        <f>INDEX(תוצאות_בחירות,MATCH(C1520,siot!$F$3:$F$1887,0),27)</f>
        <v>0</v>
      </c>
      <c r="H1520" s="2" t="b">
        <f t="shared" si="47"/>
        <v>0</v>
      </c>
      <c r="I1520" s="1" t="s">
        <v>2</v>
      </c>
      <c r="J1520" s="1" t="s">
        <v>18113</v>
      </c>
      <c r="K1520" s="1"/>
    </row>
    <row r="1521" spans="1:11" hidden="1">
      <c r="A1521" s="1" t="s">
        <v>17990</v>
      </c>
      <c r="B1521" s="1" t="s">
        <v>4984</v>
      </c>
      <c r="C1521" s="48" t="str">
        <f t="shared" si="46"/>
        <v>עצ אשדוד</v>
      </c>
      <c r="D1521" s="1" t="s">
        <v>18104</v>
      </c>
      <c r="E1521" s="1"/>
      <c r="F1521" s="2">
        <v>5</v>
      </c>
      <c r="G1521" s="2">
        <f>INDEX(תוצאות_בחירות,MATCH(C1521,siot!$F$3:$F$1887,0),27)</f>
        <v>0</v>
      </c>
      <c r="H1521" s="2" t="b">
        <f t="shared" si="47"/>
        <v>0</v>
      </c>
      <c r="I1521" s="1" t="s">
        <v>2</v>
      </c>
      <c r="J1521" s="1" t="s">
        <v>18112</v>
      </c>
      <c r="K1521" s="1"/>
    </row>
    <row r="1522" spans="1:11" hidden="1">
      <c r="A1522" s="1" t="s">
        <v>17990</v>
      </c>
      <c r="B1522" s="1" t="s">
        <v>4984</v>
      </c>
      <c r="C1522" s="48" t="str">
        <f t="shared" si="46"/>
        <v>עצ אשדוד</v>
      </c>
      <c r="D1522" s="1" t="s">
        <v>18104</v>
      </c>
      <c r="E1522" s="1"/>
      <c r="F1522" s="2">
        <v>6</v>
      </c>
      <c r="G1522" s="2">
        <f>INDEX(תוצאות_בחירות,MATCH(C1522,siot!$F$3:$F$1887,0),27)</f>
        <v>0</v>
      </c>
      <c r="H1522" s="2" t="b">
        <f t="shared" si="47"/>
        <v>0</v>
      </c>
      <c r="I1522" s="1" t="s">
        <v>2</v>
      </c>
      <c r="J1522" s="1" t="s">
        <v>18111</v>
      </c>
      <c r="K1522" s="1"/>
    </row>
    <row r="1523" spans="1:11" hidden="1">
      <c r="A1523" s="1" t="s">
        <v>17990</v>
      </c>
      <c r="B1523" s="1" t="s">
        <v>4984</v>
      </c>
      <c r="C1523" s="48" t="str">
        <f t="shared" si="46"/>
        <v>עצ אשדוד</v>
      </c>
      <c r="D1523" s="1" t="s">
        <v>18104</v>
      </c>
      <c r="E1523" s="1"/>
      <c r="F1523" s="2">
        <v>7</v>
      </c>
      <c r="G1523" s="2">
        <f>INDEX(תוצאות_בחירות,MATCH(C1523,siot!$F$3:$F$1887,0),27)</f>
        <v>0</v>
      </c>
      <c r="H1523" s="2" t="b">
        <f t="shared" si="47"/>
        <v>0</v>
      </c>
      <c r="I1523" s="1" t="s">
        <v>2</v>
      </c>
      <c r="J1523" s="1" t="s">
        <v>18110</v>
      </c>
      <c r="K1523" s="1"/>
    </row>
    <row r="1524" spans="1:11" hidden="1">
      <c r="A1524" s="1" t="s">
        <v>17990</v>
      </c>
      <c r="B1524" s="1" t="s">
        <v>4984</v>
      </c>
      <c r="C1524" s="48" t="str">
        <f t="shared" si="46"/>
        <v>עצ אשדוד</v>
      </c>
      <c r="D1524" s="1" t="s">
        <v>18104</v>
      </c>
      <c r="E1524" s="1"/>
      <c r="F1524" s="2">
        <v>8</v>
      </c>
      <c r="G1524" s="2">
        <f>INDEX(תוצאות_בחירות,MATCH(C1524,siot!$F$3:$F$1887,0),27)</f>
        <v>0</v>
      </c>
      <c r="H1524" s="2" t="b">
        <f t="shared" si="47"/>
        <v>0</v>
      </c>
      <c r="I1524" s="1" t="s">
        <v>2</v>
      </c>
      <c r="J1524" s="1" t="s">
        <v>18109</v>
      </c>
      <c r="K1524" s="1"/>
    </row>
    <row r="1525" spans="1:11" hidden="1">
      <c r="A1525" s="1" t="s">
        <v>17990</v>
      </c>
      <c r="B1525" s="1" t="s">
        <v>4984</v>
      </c>
      <c r="C1525" s="48" t="str">
        <f t="shared" si="46"/>
        <v>עצ אשדוד</v>
      </c>
      <c r="D1525" s="1" t="s">
        <v>18104</v>
      </c>
      <c r="E1525" s="1"/>
      <c r="F1525" s="2">
        <v>9</v>
      </c>
      <c r="G1525" s="2">
        <f>INDEX(תוצאות_בחירות,MATCH(C1525,siot!$F$3:$F$1887,0),27)</f>
        <v>0</v>
      </c>
      <c r="H1525" s="2" t="b">
        <f t="shared" si="47"/>
        <v>0</v>
      </c>
      <c r="I1525" s="1" t="s">
        <v>2</v>
      </c>
      <c r="J1525" s="1" t="s">
        <v>18108</v>
      </c>
      <c r="K1525" s="1"/>
    </row>
    <row r="1526" spans="1:11" hidden="1">
      <c r="A1526" s="1" t="s">
        <v>17990</v>
      </c>
      <c r="B1526" s="1" t="s">
        <v>4984</v>
      </c>
      <c r="C1526" s="48" t="str">
        <f t="shared" si="46"/>
        <v>עצ אשדוד</v>
      </c>
      <c r="D1526" s="1" t="s">
        <v>18104</v>
      </c>
      <c r="E1526" s="1"/>
      <c r="F1526" s="2">
        <v>10</v>
      </c>
      <c r="G1526" s="2">
        <f>INDEX(תוצאות_בחירות,MATCH(C1526,siot!$F$3:$F$1887,0),27)</f>
        <v>0</v>
      </c>
      <c r="H1526" s="2" t="b">
        <f t="shared" si="47"/>
        <v>0</v>
      </c>
      <c r="I1526" s="1" t="s">
        <v>2</v>
      </c>
      <c r="J1526" s="1" t="s">
        <v>18107</v>
      </c>
      <c r="K1526" s="1"/>
    </row>
    <row r="1527" spans="1:11" hidden="1">
      <c r="A1527" s="1" t="s">
        <v>17990</v>
      </c>
      <c r="B1527" s="1" t="s">
        <v>4984</v>
      </c>
      <c r="C1527" s="48" t="str">
        <f t="shared" si="46"/>
        <v>עצ אשדוד</v>
      </c>
      <c r="D1527" s="1" t="s">
        <v>18104</v>
      </c>
      <c r="E1527" s="1"/>
      <c r="F1527" s="2">
        <v>11</v>
      </c>
      <c r="G1527" s="2">
        <f>INDEX(תוצאות_בחירות,MATCH(C1527,siot!$F$3:$F$1887,0),27)</f>
        <v>0</v>
      </c>
      <c r="H1527" s="2" t="b">
        <f t="shared" si="47"/>
        <v>0</v>
      </c>
      <c r="I1527" s="1" t="s">
        <v>2</v>
      </c>
      <c r="J1527" s="1" t="s">
        <v>18106</v>
      </c>
      <c r="K1527" s="1"/>
    </row>
    <row r="1528" spans="1:11" hidden="1">
      <c r="A1528" s="1" t="s">
        <v>17990</v>
      </c>
      <c r="B1528" s="1" t="s">
        <v>4984</v>
      </c>
      <c r="C1528" s="48" t="str">
        <f t="shared" si="46"/>
        <v>עצ אשדוד</v>
      </c>
      <c r="D1528" s="1" t="s">
        <v>18104</v>
      </c>
      <c r="E1528" s="1"/>
      <c r="F1528" s="2">
        <v>12</v>
      </c>
      <c r="G1528" s="2">
        <f>INDEX(תוצאות_בחירות,MATCH(C1528,siot!$F$3:$F$1887,0),27)</f>
        <v>0</v>
      </c>
      <c r="H1528" s="2" t="b">
        <f t="shared" si="47"/>
        <v>0</v>
      </c>
      <c r="I1528" s="1" t="s">
        <v>2</v>
      </c>
      <c r="J1528" s="1" t="s">
        <v>18105</v>
      </c>
      <c r="K1528" s="1"/>
    </row>
    <row r="1529" spans="1:11" hidden="1">
      <c r="A1529" s="1" t="s">
        <v>17990</v>
      </c>
      <c r="B1529" s="1" t="s">
        <v>4984</v>
      </c>
      <c r="C1529" s="48" t="str">
        <f t="shared" si="46"/>
        <v>עצ אשדוד</v>
      </c>
      <c r="D1529" s="1" t="s">
        <v>18104</v>
      </c>
      <c r="E1529" s="1"/>
      <c r="F1529" s="2">
        <v>13</v>
      </c>
      <c r="G1529" s="2">
        <f>INDEX(תוצאות_בחירות,MATCH(C1529,siot!$F$3:$F$1887,0),27)</f>
        <v>0</v>
      </c>
      <c r="H1529" s="2" t="b">
        <f t="shared" si="47"/>
        <v>0</v>
      </c>
      <c r="I1529" s="1" t="s">
        <v>2</v>
      </c>
      <c r="J1529" s="1" t="s">
        <v>18103</v>
      </c>
      <c r="K1529" s="1"/>
    </row>
    <row r="1530" spans="1:11" hidden="1">
      <c r="A1530" s="1" t="s">
        <v>17990</v>
      </c>
      <c r="B1530" s="1" t="s">
        <v>108</v>
      </c>
      <c r="C1530" s="48" t="str">
        <f t="shared" si="46"/>
        <v>פה אשדוד</v>
      </c>
      <c r="D1530" s="1" t="s">
        <v>18089</v>
      </c>
      <c r="E1530" s="1" t="s">
        <v>3</v>
      </c>
      <c r="F1530" s="2" t="s">
        <v>19548</v>
      </c>
      <c r="G1530" s="2">
        <f>INDEX(תוצאות_בחירות,MATCH(C1530,siot!$F$3:$F$1887,0),27)</f>
        <v>0</v>
      </c>
      <c r="H1530" s="2" t="b">
        <f t="shared" si="47"/>
        <v>0</v>
      </c>
      <c r="I1530" s="1"/>
      <c r="J1530" s="1"/>
      <c r="K1530" s="1"/>
    </row>
    <row r="1531" spans="1:11" hidden="1">
      <c r="A1531" s="1" t="s">
        <v>17990</v>
      </c>
      <c r="B1531" s="1" t="s">
        <v>108</v>
      </c>
      <c r="C1531" s="48" t="str">
        <f t="shared" si="46"/>
        <v>פה אשדוד</v>
      </c>
      <c r="D1531" s="1" t="s">
        <v>18089</v>
      </c>
      <c r="E1531" s="1"/>
      <c r="F1531" s="2">
        <v>1</v>
      </c>
      <c r="G1531" s="2">
        <f>INDEX(תוצאות_בחירות,MATCH(C1531,siot!$F$3:$F$1887,0),27)</f>
        <v>0</v>
      </c>
      <c r="H1531" s="2" t="b">
        <f t="shared" si="47"/>
        <v>0</v>
      </c>
      <c r="I1531" s="1" t="s">
        <v>2</v>
      </c>
      <c r="J1531" s="1" t="s">
        <v>18102</v>
      </c>
      <c r="K1531" s="1"/>
    </row>
    <row r="1532" spans="1:11" hidden="1">
      <c r="A1532" s="1" t="s">
        <v>17990</v>
      </c>
      <c r="B1532" s="1" t="s">
        <v>108</v>
      </c>
      <c r="C1532" s="48" t="str">
        <f t="shared" si="46"/>
        <v>פה אשדוד</v>
      </c>
      <c r="D1532" s="1" t="s">
        <v>18089</v>
      </c>
      <c r="E1532" s="1"/>
      <c r="F1532" s="2">
        <v>2</v>
      </c>
      <c r="G1532" s="2">
        <f>INDEX(תוצאות_בחירות,MATCH(C1532,siot!$F$3:$F$1887,0),27)</f>
        <v>0</v>
      </c>
      <c r="H1532" s="2" t="b">
        <f t="shared" si="47"/>
        <v>0</v>
      </c>
      <c r="I1532" s="1" t="s">
        <v>2</v>
      </c>
      <c r="J1532" s="1" t="s">
        <v>18101</v>
      </c>
      <c r="K1532" s="1"/>
    </row>
    <row r="1533" spans="1:11" hidden="1">
      <c r="A1533" s="1" t="s">
        <v>17990</v>
      </c>
      <c r="B1533" s="1" t="s">
        <v>108</v>
      </c>
      <c r="C1533" s="48" t="str">
        <f t="shared" si="46"/>
        <v>פה אשדוד</v>
      </c>
      <c r="D1533" s="1" t="s">
        <v>18089</v>
      </c>
      <c r="E1533" s="1"/>
      <c r="F1533" s="2">
        <v>3</v>
      </c>
      <c r="G1533" s="2">
        <f>INDEX(תוצאות_בחירות,MATCH(C1533,siot!$F$3:$F$1887,0),27)</f>
        <v>0</v>
      </c>
      <c r="H1533" s="2" t="b">
        <f t="shared" si="47"/>
        <v>0</v>
      </c>
      <c r="I1533" s="1" t="s">
        <v>2</v>
      </c>
      <c r="J1533" s="1" t="s">
        <v>18100</v>
      </c>
      <c r="K1533" s="1"/>
    </row>
    <row r="1534" spans="1:11" hidden="1">
      <c r="A1534" s="1" t="s">
        <v>17990</v>
      </c>
      <c r="B1534" s="1" t="s">
        <v>108</v>
      </c>
      <c r="C1534" s="48" t="str">
        <f t="shared" si="46"/>
        <v>פה אשדוד</v>
      </c>
      <c r="D1534" s="1" t="s">
        <v>18089</v>
      </c>
      <c r="E1534" s="1"/>
      <c r="F1534" s="2">
        <v>4</v>
      </c>
      <c r="G1534" s="2">
        <f>INDEX(תוצאות_בחירות,MATCH(C1534,siot!$F$3:$F$1887,0),27)</f>
        <v>0</v>
      </c>
      <c r="H1534" s="2" t="b">
        <f t="shared" si="47"/>
        <v>0</v>
      </c>
      <c r="I1534" s="1" t="s">
        <v>2</v>
      </c>
      <c r="J1534" s="1" t="s">
        <v>18099</v>
      </c>
      <c r="K1534" s="1"/>
    </row>
    <row r="1535" spans="1:11" hidden="1">
      <c r="A1535" s="1" t="s">
        <v>17990</v>
      </c>
      <c r="B1535" s="1" t="s">
        <v>108</v>
      </c>
      <c r="C1535" s="48" t="str">
        <f t="shared" si="46"/>
        <v>פה אשדוד</v>
      </c>
      <c r="D1535" s="1" t="s">
        <v>18089</v>
      </c>
      <c r="E1535" s="1"/>
      <c r="F1535" s="2">
        <v>5</v>
      </c>
      <c r="G1535" s="2">
        <f>INDEX(תוצאות_בחירות,MATCH(C1535,siot!$F$3:$F$1887,0),27)</f>
        <v>0</v>
      </c>
      <c r="H1535" s="2" t="b">
        <f t="shared" si="47"/>
        <v>0</v>
      </c>
      <c r="I1535" s="1" t="s">
        <v>2</v>
      </c>
      <c r="J1535" s="1" t="s">
        <v>18098</v>
      </c>
      <c r="K1535" s="1"/>
    </row>
    <row r="1536" spans="1:11" hidden="1">
      <c r="A1536" s="1" t="s">
        <v>17990</v>
      </c>
      <c r="B1536" s="1" t="s">
        <v>108</v>
      </c>
      <c r="C1536" s="48" t="str">
        <f t="shared" si="46"/>
        <v>פה אשדוד</v>
      </c>
      <c r="D1536" s="1" t="s">
        <v>18089</v>
      </c>
      <c r="E1536" s="1"/>
      <c r="F1536" s="2">
        <v>6</v>
      </c>
      <c r="G1536" s="2">
        <f>INDEX(תוצאות_בחירות,MATCH(C1536,siot!$F$3:$F$1887,0),27)</f>
        <v>0</v>
      </c>
      <c r="H1536" s="2" t="b">
        <f t="shared" si="47"/>
        <v>0</v>
      </c>
      <c r="I1536" s="1" t="s">
        <v>2</v>
      </c>
      <c r="J1536" s="1" t="s">
        <v>18097</v>
      </c>
      <c r="K1536" s="1"/>
    </row>
    <row r="1537" spans="1:11" hidden="1">
      <c r="A1537" s="1" t="s">
        <v>17990</v>
      </c>
      <c r="B1537" s="1" t="s">
        <v>108</v>
      </c>
      <c r="C1537" s="48" t="str">
        <f t="shared" si="46"/>
        <v>פה אשדוד</v>
      </c>
      <c r="D1537" s="1" t="s">
        <v>18089</v>
      </c>
      <c r="E1537" s="1"/>
      <c r="F1537" s="2">
        <v>7</v>
      </c>
      <c r="G1537" s="2">
        <f>INDEX(תוצאות_בחירות,MATCH(C1537,siot!$F$3:$F$1887,0),27)</f>
        <v>0</v>
      </c>
      <c r="H1537" s="2" t="b">
        <f t="shared" si="47"/>
        <v>0</v>
      </c>
      <c r="I1537" s="1" t="s">
        <v>2</v>
      </c>
      <c r="J1537" s="1" t="s">
        <v>18096</v>
      </c>
      <c r="K1537" s="1"/>
    </row>
    <row r="1538" spans="1:11" hidden="1">
      <c r="A1538" s="1" t="s">
        <v>17990</v>
      </c>
      <c r="B1538" s="1" t="s">
        <v>108</v>
      </c>
      <c r="C1538" s="48" t="str">
        <f t="shared" si="46"/>
        <v>פה אשדוד</v>
      </c>
      <c r="D1538" s="1" t="s">
        <v>18089</v>
      </c>
      <c r="E1538" s="1"/>
      <c r="F1538" s="2">
        <v>8</v>
      </c>
      <c r="G1538" s="2">
        <f>INDEX(תוצאות_בחירות,MATCH(C1538,siot!$F$3:$F$1887,0),27)</f>
        <v>0</v>
      </c>
      <c r="H1538" s="2" t="b">
        <f t="shared" si="47"/>
        <v>0</v>
      </c>
      <c r="I1538" s="1" t="s">
        <v>2</v>
      </c>
      <c r="J1538" s="1" t="s">
        <v>18095</v>
      </c>
      <c r="K1538" s="1"/>
    </row>
    <row r="1539" spans="1:11" hidden="1">
      <c r="A1539" s="1" t="s">
        <v>17990</v>
      </c>
      <c r="B1539" s="1" t="s">
        <v>108</v>
      </c>
      <c r="C1539" s="48" t="str">
        <f t="shared" si="46"/>
        <v>פה אשדוד</v>
      </c>
      <c r="D1539" s="1" t="s">
        <v>18089</v>
      </c>
      <c r="E1539" s="1"/>
      <c r="F1539" s="2">
        <v>9</v>
      </c>
      <c r="G1539" s="2">
        <f>INDEX(תוצאות_בחירות,MATCH(C1539,siot!$F$3:$F$1887,0),27)</f>
        <v>0</v>
      </c>
      <c r="H1539" s="2" t="b">
        <f t="shared" si="47"/>
        <v>0</v>
      </c>
      <c r="I1539" s="1" t="s">
        <v>2</v>
      </c>
      <c r="J1539" s="1" t="s">
        <v>18094</v>
      </c>
      <c r="K1539" s="1"/>
    </row>
    <row r="1540" spans="1:11" hidden="1">
      <c r="A1540" s="1" t="s">
        <v>17990</v>
      </c>
      <c r="B1540" s="1" t="s">
        <v>108</v>
      </c>
      <c r="C1540" s="48" t="str">
        <f t="shared" ref="C1540:C1603" si="48">B1540&amp;" "&amp;A1540</f>
        <v>פה אשדוד</v>
      </c>
      <c r="D1540" s="1" t="s">
        <v>18089</v>
      </c>
      <c r="E1540" s="1"/>
      <c r="F1540" s="2">
        <v>10</v>
      </c>
      <c r="G1540" s="2">
        <f>INDEX(תוצאות_בחירות,MATCH(C1540,siot!$F$3:$F$1887,0),27)</f>
        <v>0</v>
      </c>
      <c r="H1540" s="2" t="b">
        <f t="shared" ref="H1540:H1603" si="49">IF(OR(F1540&lt;G1540,G1540=F1540),TRUE,FALSE)</f>
        <v>0</v>
      </c>
      <c r="I1540" s="1" t="s">
        <v>2</v>
      </c>
      <c r="J1540" s="1" t="s">
        <v>18093</v>
      </c>
      <c r="K1540" s="1"/>
    </row>
    <row r="1541" spans="1:11" hidden="1">
      <c r="A1541" s="1" t="s">
        <v>17990</v>
      </c>
      <c r="B1541" s="1" t="s">
        <v>108</v>
      </c>
      <c r="C1541" s="48" t="str">
        <f t="shared" si="48"/>
        <v>פה אשדוד</v>
      </c>
      <c r="D1541" s="1" t="s">
        <v>18089</v>
      </c>
      <c r="E1541" s="1"/>
      <c r="F1541" s="2">
        <v>11</v>
      </c>
      <c r="G1541" s="2">
        <f>INDEX(תוצאות_בחירות,MATCH(C1541,siot!$F$3:$F$1887,0),27)</f>
        <v>0</v>
      </c>
      <c r="H1541" s="2" t="b">
        <f t="shared" si="49"/>
        <v>0</v>
      </c>
      <c r="I1541" s="1" t="s">
        <v>2</v>
      </c>
      <c r="J1541" s="1" t="s">
        <v>8619</v>
      </c>
      <c r="K1541" s="1"/>
    </row>
    <row r="1542" spans="1:11" hidden="1">
      <c r="A1542" s="1" t="s">
        <v>17990</v>
      </c>
      <c r="B1542" s="1" t="s">
        <v>108</v>
      </c>
      <c r="C1542" s="48" t="str">
        <f t="shared" si="48"/>
        <v>פה אשדוד</v>
      </c>
      <c r="D1542" s="1" t="s">
        <v>18089</v>
      </c>
      <c r="E1542" s="1"/>
      <c r="F1542" s="2">
        <v>12</v>
      </c>
      <c r="G1542" s="2">
        <f>INDEX(תוצאות_בחירות,MATCH(C1542,siot!$F$3:$F$1887,0),27)</f>
        <v>0</v>
      </c>
      <c r="H1542" s="2" t="b">
        <f t="shared" si="49"/>
        <v>0</v>
      </c>
      <c r="I1542" s="1" t="s">
        <v>2</v>
      </c>
      <c r="J1542" s="1" t="s">
        <v>18092</v>
      </c>
      <c r="K1542" s="1"/>
    </row>
    <row r="1543" spans="1:11" hidden="1">
      <c r="A1543" s="1" t="s">
        <v>17990</v>
      </c>
      <c r="B1543" s="1" t="s">
        <v>108</v>
      </c>
      <c r="C1543" s="48" t="str">
        <f t="shared" si="48"/>
        <v>פה אשדוד</v>
      </c>
      <c r="D1543" s="1" t="s">
        <v>18089</v>
      </c>
      <c r="E1543" s="1"/>
      <c r="F1543" s="2">
        <v>13</v>
      </c>
      <c r="G1543" s="2">
        <f>INDEX(תוצאות_בחירות,MATCH(C1543,siot!$F$3:$F$1887,0),27)</f>
        <v>0</v>
      </c>
      <c r="H1543" s="2" t="b">
        <f t="shared" si="49"/>
        <v>0</v>
      </c>
      <c r="I1543" s="1" t="s">
        <v>2</v>
      </c>
      <c r="J1543" s="1" t="s">
        <v>18091</v>
      </c>
      <c r="K1543" s="1"/>
    </row>
    <row r="1544" spans="1:11" hidden="1">
      <c r="A1544" s="1" t="s">
        <v>17990</v>
      </c>
      <c r="B1544" s="1" t="s">
        <v>108</v>
      </c>
      <c r="C1544" s="48" t="str">
        <f t="shared" si="48"/>
        <v>פה אשדוד</v>
      </c>
      <c r="D1544" s="1" t="s">
        <v>18089</v>
      </c>
      <c r="E1544" s="1"/>
      <c r="F1544" s="2">
        <v>14</v>
      </c>
      <c r="G1544" s="2">
        <f>INDEX(תוצאות_בחירות,MATCH(C1544,siot!$F$3:$F$1887,0),27)</f>
        <v>0</v>
      </c>
      <c r="H1544" s="2" t="b">
        <f t="shared" si="49"/>
        <v>0</v>
      </c>
      <c r="I1544" s="1" t="s">
        <v>2</v>
      </c>
      <c r="J1544" s="1" t="s">
        <v>18090</v>
      </c>
      <c r="K1544" s="1"/>
    </row>
    <row r="1545" spans="1:11" hidden="1">
      <c r="A1545" s="1" t="s">
        <v>17990</v>
      </c>
      <c r="B1545" s="1" t="s">
        <v>108</v>
      </c>
      <c r="C1545" s="48" t="str">
        <f t="shared" si="48"/>
        <v>פה אשדוד</v>
      </c>
      <c r="D1545" s="1" t="s">
        <v>18089</v>
      </c>
      <c r="E1545" s="1"/>
      <c r="F1545" s="2">
        <v>15</v>
      </c>
      <c r="G1545" s="2">
        <f>INDEX(תוצאות_בחירות,MATCH(C1545,siot!$F$3:$F$1887,0),27)</f>
        <v>0</v>
      </c>
      <c r="H1545" s="2" t="b">
        <f t="shared" si="49"/>
        <v>0</v>
      </c>
      <c r="I1545" s="1" t="s">
        <v>2</v>
      </c>
      <c r="J1545" s="1" t="s">
        <v>18088</v>
      </c>
      <c r="K1545" s="1"/>
    </row>
    <row r="1546" spans="1:11" hidden="1">
      <c r="A1546" s="1" t="s">
        <v>17990</v>
      </c>
      <c r="B1546" s="1" t="s">
        <v>1046</v>
      </c>
      <c r="C1546" s="48" t="str">
        <f t="shared" si="48"/>
        <v>פז אשדוד</v>
      </c>
      <c r="D1546" s="1" t="s">
        <v>18067</v>
      </c>
      <c r="E1546" s="1" t="s">
        <v>3</v>
      </c>
      <c r="F1546" s="2" t="s">
        <v>19548</v>
      </c>
      <c r="G1546" s="2">
        <f>INDEX(תוצאות_בחירות,MATCH(C1546,siot!$F$3:$F$1887,0),27)</f>
        <v>1</v>
      </c>
      <c r="H1546" s="2" t="b">
        <f t="shared" si="49"/>
        <v>0</v>
      </c>
      <c r="I1546" s="1"/>
      <c r="J1546" s="1"/>
      <c r="K1546" s="1"/>
    </row>
    <row r="1547" spans="1:11">
      <c r="A1547" s="1" t="s">
        <v>17990</v>
      </c>
      <c r="B1547" s="1" t="s">
        <v>1046</v>
      </c>
      <c r="C1547" s="48" t="str">
        <f t="shared" si="48"/>
        <v>פז אשדוד</v>
      </c>
      <c r="D1547" s="1" t="s">
        <v>18067</v>
      </c>
      <c r="E1547" s="1"/>
      <c r="F1547" s="2">
        <v>1</v>
      </c>
      <c r="G1547" s="2">
        <f>INDEX(תוצאות_בחירות,MATCH(C1547,siot!$F$3:$F$1887,0),27)</f>
        <v>1</v>
      </c>
      <c r="H1547" s="2" t="b">
        <f t="shared" si="49"/>
        <v>1</v>
      </c>
      <c r="I1547" s="1" t="s">
        <v>2</v>
      </c>
      <c r="J1547" s="1" t="s">
        <v>18087</v>
      </c>
      <c r="K1547" s="1"/>
    </row>
    <row r="1548" spans="1:11" hidden="1">
      <c r="A1548" s="1" t="s">
        <v>17990</v>
      </c>
      <c r="B1548" s="1" t="s">
        <v>1046</v>
      </c>
      <c r="C1548" s="48" t="str">
        <f t="shared" si="48"/>
        <v>פז אשדוד</v>
      </c>
      <c r="D1548" s="1" t="s">
        <v>18067</v>
      </c>
      <c r="E1548" s="1"/>
      <c r="F1548" s="2">
        <v>2</v>
      </c>
      <c r="G1548" s="2">
        <f>INDEX(תוצאות_בחירות,MATCH(C1548,siot!$F$3:$F$1887,0),27)</f>
        <v>1</v>
      </c>
      <c r="H1548" s="2" t="b">
        <f t="shared" si="49"/>
        <v>0</v>
      </c>
      <c r="I1548" s="1" t="s">
        <v>2</v>
      </c>
      <c r="J1548" s="1" t="s">
        <v>18086</v>
      </c>
      <c r="K1548" s="1"/>
    </row>
    <row r="1549" spans="1:11" hidden="1">
      <c r="A1549" s="1" t="s">
        <v>17990</v>
      </c>
      <c r="B1549" s="1" t="s">
        <v>1046</v>
      </c>
      <c r="C1549" s="48" t="str">
        <f t="shared" si="48"/>
        <v>פז אשדוד</v>
      </c>
      <c r="D1549" s="1" t="s">
        <v>18067</v>
      </c>
      <c r="E1549" s="1"/>
      <c r="F1549" s="2">
        <v>3</v>
      </c>
      <c r="G1549" s="2">
        <f>INDEX(תוצאות_בחירות,MATCH(C1549,siot!$F$3:$F$1887,0),27)</f>
        <v>1</v>
      </c>
      <c r="H1549" s="2" t="b">
        <f t="shared" si="49"/>
        <v>0</v>
      </c>
      <c r="I1549" s="1" t="s">
        <v>2</v>
      </c>
      <c r="J1549" s="1" t="s">
        <v>18085</v>
      </c>
      <c r="K1549" s="1"/>
    </row>
    <row r="1550" spans="1:11" hidden="1">
      <c r="A1550" s="1" t="s">
        <v>17990</v>
      </c>
      <c r="B1550" s="1" t="s">
        <v>1046</v>
      </c>
      <c r="C1550" s="48" t="str">
        <f t="shared" si="48"/>
        <v>פז אשדוד</v>
      </c>
      <c r="D1550" s="1" t="s">
        <v>18067</v>
      </c>
      <c r="E1550" s="1"/>
      <c r="F1550" s="2">
        <v>4</v>
      </c>
      <c r="G1550" s="2">
        <f>INDEX(תוצאות_בחירות,MATCH(C1550,siot!$F$3:$F$1887,0),27)</f>
        <v>1</v>
      </c>
      <c r="H1550" s="2" t="b">
        <f t="shared" si="49"/>
        <v>0</v>
      </c>
      <c r="I1550" s="1" t="s">
        <v>2</v>
      </c>
      <c r="J1550" s="1" t="s">
        <v>18084</v>
      </c>
      <c r="K1550" s="1"/>
    </row>
    <row r="1551" spans="1:11" hidden="1">
      <c r="A1551" s="1" t="s">
        <v>17990</v>
      </c>
      <c r="B1551" s="1" t="s">
        <v>1046</v>
      </c>
      <c r="C1551" s="48" t="str">
        <f t="shared" si="48"/>
        <v>פז אשדוד</v>
      </c>
      <c r="D1551" s="1" t="s">
        <v>18067</v>
      </c>
      <c r="E1551" s="1"/>
      <c r="F1551" s="2">
        <v>5</v>
      </c>
      <c r="G1551" s="2">
        <f>INDEX(תוצאות_בחירות,MATCH(C1551,siot!$F$3:$F$1887,0),27)</f>
        <v>1</v>
      </c>
      <c r="H1551" s="2" t="b">
        <f t="shared" si="49"/>
        <v>0</v>
      </c>
      <c r="I1551" s="1" t="s">
        <v>2</v>
      </c>
      <c r="J1551" s="1" t="s">
        <v>18083</v>
      </c>
      <c r="K1551" s="1"/>
    </row>
    <row r="1552" spans="1:11" hidden="1">
      <c r="A1552" s="1" t="s">
        <v>17990</v>
      </c>
      <c r="B1552" s="1" t="s">
        <v>1046</v>
      </c>
      <c r="C1552" s="48" t="str">
        <f t="shared" si="48"/>
        <v>פז אשדוד</v>
      </c>
      <c r="D1552" s="1" t="s">
        <v>18067</v>
      </c>
      <c r="E1552" s="1"/>
      <c r="F1552" s="2">
        <v>6</v>
      </c>
      <c r="G1552" s="2">
        <f>INDEX(תוצאות_בחירות,MATCH(C1552,siot!$F$3:$F$1887,0),27)</f>
        <v>1</v>
      </c>
      <c r="H1552" s="2" t="b">
        <f t="shared" si="49"/>
        <v>0</v>
      </c>
      <c r="I1552" s="1" t="s">
        <v>2</v>
      </c>
      <c r="J1552" s="1" t="s">
        <v>18082</v>
      </c>
      <c r="K1552" s="1"/>
    </row>
    <row r="1553" spans="1:11" hidden="1">
      <c r="A1553" s="1" t="s">
        <v>17990</v>
      </c>
      <c r="B1553" s="1" t="s">
        <v>1046</v>
      </c>
      <c r="C1553" s="48" t="str">
        <f t="shared" si="48"/>
        <v>פז אשדוד</v>
      </c>
      <c r="D1553" s="1" t="s">
        <v>18067</v>
      </c>
      <c r="E1553" s="1"/>
      <c r="F1553" s="2">
        <v>7</v>
      </c>
      <c r="G1553" s="2">
        <f>INDEX(תוצאות_בחירות,MATCH(C1553,siot!$F$3:$F$1887,0),27)</f>
        <v>1</v>
      </c>
      <c r="H1553" s="2" t="b">
        <f t="shared" si="49"/>
        <v>0</v>
      </c>
      <c r="I1553" s="1" t="s">
        <v>2</v>
      </c>
      <c r="J1553" s="1" t="s">
        <v>18081</v>
      </c>
      <c r="K1553" s="1"/>
    </row>
    <row r="1554" spans="1:11" hidden="1">
      <c r="A1554" s="1" t="s">
        <v>17990</v>
      </c>
      <c r="B1554" s="1" t="s">
        <v>1046</v>
      </c>
      <c r="C1554" s="48" t="str">
        <f t="shared" si="48"/>
        <v>פז אשדוד</v>
      </c>
      <c r="D1554" s="1" t="s">
        <v>18067</v>
      </c>
      <c r="E1554" s="1"/>
      <c r="F1554" s="2">
        <v>8</v>
      </c>
      <c r="G1554" s="2">
        <f>INDEX(תוצאות_בחירות,MATCH(C1554,siot!$F$3:$F$1887,0),27)</f>
        <v>1</v>
      </c>
      <c r="H1554" s="2" t="b">
        <f t="shared" si="49"/>
        <v>0</v>
      </c>
      <c r="I1554" s="1" t="s">
        <v>2</v>
      </c>
      <c r="J1554" s="1" t="s">
        <v>18080</v>
      </c>
      <c r="K1554" s="1"/>
    </row>
    <row r="1555" spans="1:11" hidden="1">
      <c r="A1555" s="1" t="s">
        <v>17990</v>
      </c>
      <c r="B1555" s="1" t="s">
        <v>1046</v>
      </c>
      <c r="C1555" s="48" t="str">
        <f t="shared" si="48"/>
        <v>פז אשדוד</v>
      </c>
      <c r="D1555" s="1" t="s">
        <v>18067</v>
      </c>
      <c r="E1555" s="1"/>
      <c r="F1555" s="2">
        <v>9</v>
      </c>
      <c r="G1555" s="2">
        <f>INDEX(תוצאות_בחירות,MATCH(C1555,siot!$F$3:$F$1887,0),27)</f>
        <v>1</v>
      </c>
      <c r="H1555" s="2" t="b">
        <f t="shared" si="49"/>
        <v>0</v>
      </c>
      <c r="I1555" s="1" t="s">
        <v>2</v>
      </c>
      <c r="J1555" s="1" t="s">
        <v>18079</v>
      </c>
      <c r="K1555" s="1"/>
    </row>
    <row r="1556" spans="1:11" hidden="1">
      <c r="A1556" s="1" t="s">
        <v>17990</v>
      </c>
      <c r="B1556" s="1" t="s">
        <v>1046</v>
      </c>
      <c r="C1556" s="48" t="str">
        <f t="shared" si="48"/>
        <v>פז אשדוד</v>
      </c>
      <c r="D1556" s="1" t="s">
        <v>18067</v>
      </c>
      <c r="E1556" s="1"/>
      <c r="F1556" s="2">
        <v>10</v>
      </c>
      <c r="G1556" s="2">
        <f>INDEX(תוצאות_בחירות,MATCH(C1556,siot!$F$3:$F$1887,0),27)</f>
        <v>1</v>
      </c>
      <c r="H1556" s="2" t="b">
        <f t="shared" si="49"/>
        <v>0</v>
      </c>
      <c r="I1556" s="1" t="s">
        <v>2</v>
      </c>
      <c r="J1556" s="1" t="s">
        <v>18078</v>
      </c>
      <c r="K1556" s="1"/>
    </row>
    <row r="1557" spans="1:11" hidden="1">
      <c r="A1557" s="1" t="s">
        <v>17990</v>
      </c>
      <c r="B1557" s="1" t="s">
        <v>1046</v>
      </c>
      <c r="C1557" s="48" t="str">
        <f t="shared" si="48"/>
        <v>פז אשדוד</v>
      </c>
      <c r="D1557" s="1" t="s">
        <v>18067</v>
      </c>
      <c r="E1557" s="1"/>
      <c r="F1557" s="2">
        <v>11</v>
      </c>
      <c r="G1557" s="2">
        <f>INDEX(תוצאות_בחירות,MATCH(C1557,siot!$F$3:$F$1887,0),27)</f>
        <v>1</v>
      </c>
      <c r="H1557" s="2" t="b">
        <f t="shared" si="49"/>
        <v>0</v>
      </c>
      <c r="I1557" s="1" t="s">
        <v>2</v>
      </c>
      <c r="J1557" s="1" t="s">
        <v>18077</v>
      </c>
      <c r="K1557" s="1"/>
    </row>
    <row r="1558" spans="1:11" hidden="1">
      <c r="A1558" s="1" t="s">
        <v>17990</v>
      </c>
      <c r="B1558" s="1" t="s">
        <v>1046</v>
      </c>
      <c r="C1558" s="48" t="str">
        <f t="shared" si="48"/>
        <v>פז אשדוד</v>
      </c>
      <c r="D1558" s="1" t="s">
        <v>18067</v>
      </c>
      <c r="E1558" s="1"/>
      <c r="F1558" s="2">
        <v>12</v>
      </c>
      <c r="G1558" s="2">
        <f>INDEX(תוצאות_בחירות,MATCH(C1558,siot!$F$3:$F$1887,0),27)</f>
        <v>1</v>
      </c>
      <c r="H1558" s="2" t="b">
        <f t="shared" si="49"/>
        <v>0</v>
      </c>
      <c r="I1558" s="1" t="s">
        <v>2</v>
      </c>
      <c r="J1558" s="1" t="s">
        <v>18076</v>
      </c>
      <c r="K1558" s="1"/>
    </row>
    <row r="1559" spans="1:11" hidden="1">
      <c r="A1559" s="1" t="s">
        <v>17990</v>
      </c>
      <c r="B1559" s="1" t="s">
        <v>1046</v>
      </c>
      <c r="C1559" s="48" t="str">
        <f t="shared" si="48"/>
        <v>פז אשדוד</v>
      </c>
      <c r="D1559" s="1" t="s">
        <v>18067</v>
      </c>
      <c r="E1559" s="1"/>
      <c r="F1559" s="2">
        <v>13</v>
      </c>
      <c r="G1559" s="2">
        <f>INDEX(תוצאות_בחירות,MATCH(C1559,siot!$F$3:$F$1887,0),27)</f>
        <v>1</v>
      </c>
      <c r="H1559" s="2" t="b">
        <f t="shared" si="49"/>
        <v>0</v>
      </c>
      <c r="I1559" s="1" t="s">
        <v>2</v>
      </c>
      <c r="J1559" s="1" t="s">
        <v>18075</v>
      </c>
      <c r="K1559" s="1"/>
    </row>
    <row r="1560" spans="1:11" hidden="1">
      <c r="A1560" s="1" t="s">
        <v>17990</v>
      </c>
      <c r="B1560" s="1" t="s">
        <v>1046</v>
      </c>
      <c r="C1560" s="48" t="str">
        <f t="shared" si="48"/>
        <v>פז אשדוד</v>
      </c>
      <c r="D1560" s="1" t="s">
        <v>18067</v>
      </c>
      <c r="E1560" s="1"/>
      <c r="F1560" s="2">
        <v>14</v>
      </c>
      <c r="G1560" s="2">
        <f>INDEX(תוצאות_בחירות,MATCH(C1560,siot!$F$3:$F$1887,0),27)</f>
        <v>1</v>
      </c>
      <c r="H1560" s="2" t="b">
        <f t="shared" si="49"/>
        <v>0</v>
      </c>
      <c r="I1560" s="1" t="s">
        <v>2</v>
      </c>
      <c r="J1560" s="1" t="s">
        <v>18074</v>
      </c>
      <c r="K1560" s="1"/>
    </row>
    <row r="1561" spans="1:11" hidden="1">
      <c r="A1561" s="1" t="s">
        <v>17990</v>
      </c>
      <c r="B1561" s="1" t="s">
        <v>1046</v>
      </c>
      <c r="C1561" s="48" t="str">
        <f t="shared" si="48"/>
        <v>פז אשדוד</v>
      </c>
      <c r="D1561" s="1" t="s">
        <v>18067</v>
      </c>
      <c r="E1561" s="1"/>
      <c r="F1561" s="2">
        <v>15</v>
      </c>
      <c r="G1561" s="2">
        <f>INDEX(תוצאות_בחירות,MATCH(C1561,siot!$F$3:$F$1887,0),27)</f>
        <v>1</v>
      </c>
      <c r="H1561" s="2" t="b">
        <f t="shared" si="49"/>
        <v>0</v>
      </c>
      <c r="I1561" s="1" t="s">
        <v>2</v>
      </c>
      <c r="J1561" s="1" t="s">
        <v>18073</v>
      </c>
      <c r="K1561" s="1"/>
    </row>
    <row r="1562" spans="1:11" hidden="1">
      <c r="A1562" s="1" t="s">
        <v>17990</v>
      </c>
      <c r="B1562" s="1" t="s">
        <v>1046</v>
      </c>
      <c r="C1562" s="48" t="str">
        <f t="shared" si="48"/>
        <v>פז אשדוד</v>
      </c>
      <c r="D1562" s="1" t="s">
        <v>18067</v>
      </c>
      <c r="E1562" s="1"/>
      <c r="F1562" s="2">
        <v>16</v>
      </c>
      <c r="G1562" s="2">
        <f>INDEX(תוצאות_בחירות,MATCH(C1562,siot!$F$3:$F$1887,0),27)</f>
        <v>1</v>
      </c>
      <c r="H1562" s="2" t="b">
        <f t="shared" si="49"/>
        <v>0</v>
      </c>
      <c r="I1562" s="1" t="s">
        <v>2</v>
      </c>
      <c r="J1562" s="1" t="s">
        <v>18072</v>
      </c>
      <c r="K1562" s="1"/>
    </row>
    <row r="1563" spans="1:11" hidden="1">
      <c r="A1563" s="1" t="s">
        <v>17990</v>
      </c>
      <c r="B1563" s="1" t="s">
        <v>1046</v>
      </c>
      <c r="C1563" s="48" t="str">
        <f t="shared" si="48"/>
        <v>פז אשדוד</v>
      </c>
      <c r="D1563" s="1" t="s">
        <v>18067</v>
      </c>
      <c r="E1563" s="1"/>
      <c r="F1563" s="2">
        <v>17</v>
      </c>
      <c r="G1563" s="2">
        <f>INDEX(תוצאות_בחירות,MATCH(C1563,siot!$F$3:$F$1887,0),27)</f>
        <v>1</v>
      </c>
      <c r="H1563" s="2" t="b">
        <f t="shared" si="49"/>
        <v>0</v>
      </c>
      <c r="I1563" s="1" t="s">
        <v>2</v>
      </c>
      <c r="J1563" s="1" t="s">
        <v>18071</v>
      </c>
      <c r="K1563" s="1"/>
    </row>
    <row r="1564" spans="1:11" hidden="1">
      <c r="A1564" s="1" t="s">
        <v>17990</v>
      </c>
      <c r="B1564" s="1" t="s">
        <v>1046</v>
      </c>
      <c r="C1564" s="48" t="str">
        <f t="shared" si="48"/>
        <v>פז אשדוד</v>
      </c>
      <c r="D1564" s="1" t="s">
        <v>18067</v>
      </c>
      <c r="E1564" s="1"/>
      <c r="F1564" s="2">
        <v>18</v>
      </c>
      <c r="G1564" s="2">
        <f>INDEX(תוצאות_בחירות,MATCH(C1564,siot!$F$3:$F$1887,0),27)</f>
        <v>1</v>
      </c>
      <c r="H1564" s="2" t="b">
        <f t="shared" si="49"/>
        <v>0</v>
      </c>
      <c r="I1564" s="1" t="s">
        <v>2</v>
      </c>
      <c r="J1564" s="1" t="s">
        <v>18070</v>
      </c>
      <c r="K1564" s="1"/>
    </row>
    <row r="1565" spans="1:11" hidden="1">
      <c r="A1565" s="1" t="s">
        <v>17990</v>
      </c>
      <c r="B1565" s="1" t="s">
        <v>1046</v>
      </c>
      <c r="C1565" s="48" t="str">
        <f t="shared" si="48"/>
        <v>פז אשדוד</v>
      </c>
      <c r="D1565" s="1" t="s">
        <v>18067</v>
      </c>
      <c r="E1565" s="1"/>
      <c r="F1565" s="2">
        <v>19</v>
      </c>
      <c r="G1565" s="2">
        <f>INDEX(תוצאות_בחירות,MATCH(C1565,siot!$F$3:$F$1887,0),27)</f>
        <v>1</v>
      </c>
      <c r="H1565" s="2" t="b">
        <f t="shared" si="49"/>
        <v>0</v>
      </c>
      <c r="I1565" s="1" t="s">
        <v>2</v>
      </c>
      <c r="J1565" s="1" t="s">
        <v>18069</v>
      </c>
      <c r="K1565" s="1"/>
    </row>
    <row r="1566" spans="1:11" hidden="1">
      <c r="A1566" s="1" t="s">
        <v>17990</v>
      </c>
      <c r="B1566" s="1" t="s">
        <v>1046</v>
      </c>
      <c r="C1566" s="48" t="str">
        <f t="shared" si="48"/>
        <v>פז אשדוד</v>
      </c>
      <c r="D1566" s="1" t="s">
        <v>18067</v>
      </c>
      <c r="E1566" s="1"/>
      <c r="F1566" s="2">
        <v>20</v>
      </c>
      <c r="G1566" s="2">
        <f>INDEX(תוצאות_בחירות,MATCH(C1566,siot!$F$3:$F$1887,0),27)</f>
        <v>1</v>
      </c>
      <c r="H1566" s="2" t="b">
        <f t="shared" si="49"/>
        <v>0</v>
      </c>
      <c r="I1566" s="1" t="s">
        <v>2</v>
      </c>
      <c r="J1566" s="1" t="s">
        <v>18068</v>
      </c>
      <c r="K1566" s="1"/>
    </row>
    <row r="1567" spans="1:11" hidden="1">
      <c r="A1567" s="1" t="s">
        <v>17990</v>
      </c>
      <c r="B1567" s="1" t="s">
        <v>1046</v>
      </c>
      <c r="C1567" s="48" t="str">
        <f t="shared" si="48"/>
        <v>פז אשדוד</v>
      </c>
      <c r="D1567" s="1" t="s">
        <v>18067</v>
      </c>
      <c r="E1567" s="1"/>
      <c r="F1567" s="2">
        <v>21</v>
      </c>
      <c r="G1567" s="2">
        <f>INDEX(תוצאות_בחירות,MATCH(C1567,siot!$F$3:$F$1887,0),27)</f>
        <v>1</v>
      </c>
      <c r="H1567" s="2" t="b">
        <f t="shared" si="49"/>
        <v>0</v>
      </c>
      <c r="I1567" s="1" t="s">
        <v>2</v>
      </c>
      <c r="J1567" s="1" t="s">
        <v>18066</v>
      </c>
      <c r="K1567" s="1"/>
    </row>
    <row r="1568" spans="1:11" hidden="1">
      <c r="A1568" s="1" t="s">
        <v>17990</v>
      </c>
      <c r="B1568" s="1" t="s">
        <v>295</v>
      </c>
      <c r="C1568" s="48" t="str">
        <f t="shared" si="48"/>
        <v>צ אשדוד</v>
      </c>
      <c r="D1568" s="1" t="s">
        <v>18040</v>
      </c>
      <c r="E1568" s="1" t="s">
        <v>18</v>
      </c>
      <c r="F1568" s="2" t="s">
        <v>19548</v>
      </c>
      <c r="G1568" s="2">
        <f>INDEX(תוצאות_בחירות,MATCH(C1568,siot!$F$3:$F$1887,0),27)</f>
        <v>3</v>
      </c>
      <c r="H1568" s="2" t="b">
        <f t="shared" si="49"/>
        <v>0</v>
      </c>
      <c r="I1568" s="1"/>
      <c r="J1568" s="1"/>
      <c r="K1568" s="1"/>
    </row>
    <row r="1569" spans="1:11">
      <c r="A1569" s="1" t="s">
        <v>17990</v>
      </c>
      <c r="B1569" s="1" t="s">
        <v>295</v>
      </c>
      <c r="C1569" s="48" t="str">
        <f t="shared" si="48"/>
        <v>צ אשדוד</v>
      </c>
      <c r="D1569" s="1" t="s">
        <v>18040</v>
      </c>
      <c r="E1569" s="1" t="s">
        <v>17</v>
      </c>
      <c r="F1569" s="2">
        <v>1</v>
      </c>
      <c r="G1569" s="2">
        <f>INDEX(תוצאות_בחירות,MATCH(C1569,siot!$F$3:$F$1887,0),27)</f>
        <v>3</v>
      </c>
      <c r="H1569" s="2" t="b">
        <f t="shared" si="49"/>
        <v>1</v>
      </c>
      <c r="I1569" s="1" t="s">
        <v>2</v>
      </c>
      <c r="J1569" s="1" t="s">
        <v>18065</v>
      </c>
      <c r="K1569" s="1"/>
    </row>
    <row r="1570" spans="1:11">
      <c r="A1570" s="1" t="s">
        <v>17990</v>
      </c>
      <c r="B1570" s="1" t="s">
        <v>295</v>
      </c>
      <c r="C1570" s="48" t="str">
        <f t="shared" si="48"/>
        <v>צ אשדוד</v>
      </c>
      <c r="D1570" s="1" t="s">
        <v>18040</v>
      </c>
      <c r="E1570" s="1"/>
      <c r="F1570" s="2">
        <v>2</v>
      </c>
      <c r="G1570" s="2">
        <f>INDEX(תוצאות_בחירות,MATCH(C1570,siot!$F$3:$F$1887,0),27)</f>
        <v>3</v>
      </c>
      <c r="H1570" s="2" t="b">
        <f t="shared" si="49"/>
        <v>1</v>
      </c>
      <c r="I1570" s="1" t="s">
        <v>2</v>
      </c>
      <c r="J1570" s="1" t="s">
        <v>18064</v>
      </c>
      <c r="K1570" s="1"/>
    </row>
    <row r="1571" spans="1:11">
      <c r="A1571" s="1" t="s">
        <v>17990</v>
      </c>
      <c r="B1571" s="1" t="s">
        <v>295</v>
      </c>
      <c r="C1571" s="48" t="str">
        <f t="shared" si="48"/>
        <v>צ אשדוד</v>
      </c>
      <c r="D1571" s="1" t="s">
        <v>18040</v>
      </c>
      <c r="E1571" s="1"/>
      <c r="F1571" s="2">
        <v>3</v>
      </c>
      <c r="G1571" s="2">
        <f>INDEX(תוצאות_בחירות,MATCH(C1571,siot!$F$3:$F$1887,0),27)</f>
        <v>3</v>
      </c>
      <c r="H1571" s="2" t="b">
        <f t="shared" si="49"/>
        <v>1</v>
      </c>
      <c r="I1571" s="1" t="s">
        <v>2</v>
      </c>
      <c r="J1571" s="1" t="s">
        <v>18063</v>
      </c>
      <c r="K1571" s="1">
        <v>1</v>
      </c>
    </row>
    <row r="1572" spans="1:11" hidden="1">
      <c r="A1572" s="1" t="s">
        <v>17990</v>
      </c>
      <c r="B1572" s="1" t="s">
        <v>295</v>
      </c>
      <c r="C1572" s="48" t="str">
        <f t="shared" si="48"/>
        <v>צ אשדוד</v>
      </c>
      <c r="D1572" s="1" t="s">
        <v>18040</v>
      </c>
      <c r="E1572" s="1"/>
      <c r="F1572" s="2">
        <v>4</v>
      </c>
      <c r="G1572" s="2">
        <f>INDEX(תוצאות_בחירות,MATCH(C1572,siot!$F$3:$F$1887,0),27)</f>
        <v>3</v>
      </c>
      <c r="H1572" s="2" t="b">
        <f t="shared" si="49"/>
        <v>0</v>
      </c>
      <c r="I1572" s="1" t="s">
        <v>2</v>
      </c>
      <c r="J1572" s="1" t="s">
        <v>18062</v>
      </c>
      <c r="K1572" s="1"/>
    </row>
    <row r="1573" spans="1:11" hidden="1">
      <c r="A1573" s="1" t="s">
        <v>17990</v>
      </c>
      <c r="B1573" s="1" t="s">
        <v>295</v>
      </c>
      <c r="C1573" s="48" t="str">
        <f t="shared" si="48"/>
        <v>צ אשדוד</v>
      </c>
      <c r="D1573" s="1" t="s">
        <v>18040</v>
      </c>
      <c r="E1573" s="1"/>
      <c r="F1573" s="2">
        <v>5</v>
      </c>
      <c r="G1573" s="2">
        <f>INDEX(תוצאות_בחירות,MATCH(C1573,siot!$F$3:$F$1887,0),27)</f>
        <v>3</v>
      </c>
      <c r="H1573" s="2" t="b">
        <f t="shared" si="49"/>
        <v>0</v>
      </c>
      <c r="I1573" s="1" t="s">
        <v>2</v>
      </c>
      <c r="J1573" s="1" t="s">
        <v>18061</v>
      </c>
      <c r="K1573" s="1"/>
    </row>
    <row r="1574" spans="1:11" hidden="1">
      <c r="A1574" s="1" t="s">
        <v>17990</v>
      </c>
      <c r="B1574" s="1" t="s">
        <v>295</v>
      </c>
      <c r="C1574" s="48" t="str">
        <f t="shared" si="48"/>
        <v>צ אשדוד</v>
      </c>
      <c r="D1574" s="1" t="s">
        <v>18040</v>
      </c>
      <c r="E1574" s="1"/>
      <c r="F1574" s="2">
        <v>6</v>
      </c>
      <c r="G1574" s="2">
        <f>INDEX(תוצאות_בחירות,MATCH(C1574,siot!$F$3:$F$1887,0),27)</f>
        <v>3</v>
      </c>
      <c r="H1574" s="2" t="b">
        <f t="shared" si="49"/>
        <v>0</v>
      </c>
      <c r="I1574" s="1" t="s">
        <v>2</v>
      </c>
      <c r="J1574" s="1" t="s">
        <v>18060</v>
      </c>
      <c r="K1574" s="1"/>
    </row>
    <row r="1575" spans="1:11" hidden="1">
      <c r="A1575" s="1" t="s">
        <v>17990</v>
      </c>
      <c r="B1575" s="1" t="s">
        <v>295</v>
      </c>
      <c r="C1575" s="48" t="str">
        <f t="shared" si="48"/>
        <v>צ אשדוד</v>
      </c>
      <c r="D1575" s="1" t="s">
        <v>18040</v>
      </c>
      <c r="E1575" s="1"/>
      <c r="F1575" s="2">
        <v>7</v>
      </c>
      <c r="G1575" s="2">
        <f>INDEX(תוצאות_בחירות,MATCH(C1575,siot!$F$3:$F$1887,0),27)</f>
        <v>3</v>
      </c>
      <c r="H1575" s="2" t="b">
        <f t="shared" si="49"/>
        <v>0</v>
      </c>
      <c r="I1575" s="1" t="s">
        <v>2</v>
      </c>
      <c r="J1575" s="1" t="s">
        <v>18059</v>
      </c>
      <c r="K1575" s="1"/>
    </row>
    <row r="1576" spans="1:11" hidden="1">
      <c r="A1576" s="1" t="s">
        <v>17990</v>
      </c>
      <c r="B1576" s="1" t="s">
        <v>295</v>
      </c>
      <c r="C1576" s="48" t="str">
        <f t="shared" si="48"/>
        <v>צ אשדוד</v>
      </c>
      <c r="D1576" s="1" t="s">
        <v>18040</v>
      </c>
      <c r="E1576" s="1"/>
      <c r="F1576" s="2">
        <v>8</v>
      </c>
      <c r="G1576" s="2">
        <f>INDEX(תוצאות_בחירות,MATCH(C1576,siot!$F$3:$F$1887,0),27)</f>
        <v>3</v>
      </c>
      <c r="H1576" s="2" t="b">
        <f t="shared" si="49"/>
        <v>0</v>
      </c>
      <c r="I1576" s="1" t="s">
        <v>2</v>
      </c>
      <c r="J1576" s="1" t="s">
        <v>18058</v>
      </c>
      <c r="K1576" s="1"/>
    </row>
    <row r="1577" spans="1:11" hidden="1">
      <c r="A1577" s="1" t="s">
        <v>17990</v>
      </c>
      <c r="B1577" s="1" t="s">
        <v>295</v>
      </c>
      <c r="C1577" s="48" t="str">
        <f t="shared" si="48"/>
        <v>צ אשדוד</v>
      </c>
      <c r="D1577" s="1" t="s">
        <v>18040</v>
      </c>
      <c r="E1577" s="1"/>
      <c r="F1577" s="2">
        <v>9</v>
      </c>
      <c r="G1577" s="2">
        <f>INDEX(תוצאות_בחירות,MATCH(C1577,siot!$F$3:$F$1887,0),27)</f>
        <v>3</v>
      </c>
      <c r="H1577" s="2" t="b">
        <f t="shared" si="49"/>
        <v>0</v>
      </c>
      <c r="I1577" s="1" t="s">
        <v>2</v>
      </c>
      <c r="J1577" s="1" t="s">
        <v>18057</v>
      </c>
      <c r="K1577" s="1"/>
    </row>
    <row r="1578" spans="1:11" hidden="1">
      <c r="A1578" s="1" t="s">
        <v>17990</v>
      </c>
      <c r="B1578" s="1" t="s">
        <v>295</v>
      </c>
      <c r="C1578" s="48" t="str">
        <f t="shared" si="48"/>
        <v>צ אשדוד</v>
      </c>
      <c r="D1578" s="1" t="s">
        <v>18040</v>
      </c>
      <c r="E1578" s="1"/>
      <c r="F1578" s="2">
        <v>10</v>
      </c>
      <c r="G1578" s="2">
        <f>INDEX(תוצאות_בחירות,MATCH(C1578,siot!$F$3:$F$1887,0),27)</f>
        <v>3</v>
      </c>
      <c r="H1578" s="2" t="b">
        <f t="shared" si="49"/>
        <v>0</v>
      </c>
      <c r="I1578" s="1" t="s">
        <v>2</v>
      </c>
      <c r="J1578" s="1" t="s">
        <v>18056</v>
      </c>
      <c r="K1578" s="1"/>
    </row>
    <row r="1579" spans="1:11" hidden="1">
      <c r="A1579" s="1" t="s">
        <v>17990</v>
      </c>
      <c r="B1579" s="1" t="s">
        <v>295</v>
      </c>
      <c r="C1579" s="48" t="str">
        <f t="shared" si="48"/>
        <v>צ אשדוד</v>
      </c>
      <c r="D1579" s="1" t="s">
        <v>18040</v>
      </c>
      <c r="E1579" s="1"/>
      <c r="F1579" s="2">
        <v>11</v>
      </c>
      <c r="G1579" s="2">
        <f>INDEX(תוצאות_בחירות,MATCH(C1579,siot!$F$3:$F$1887,0),27)</f>
        <v>3</v>
      </c>
      <c r="H1579" s="2" t="b">
        <f t="shared" si="49"/>
        <v>0</v>
      </c>
      <c r="I1579" s="1" t="s">
        <v>2</v>
      </c>
      <c r="J1579" s="1" t="s">
        <v>12063</v>
      </c>
      <c r="K1579" s="1"/>
    </row>
    <row r="1580" spans="1:11" hidden="1">
      <c r="A1580" s="1" t="s">
        <v>17990</v>
      </c>
      <c r="B1580" s="1" t="s">
        <v>295</v>
      </c>
      <c r="C1580" s="48" t="str">
        <f t="shared" si="48"/>
        <v>צ אשדוד</v>
      </c>
      <c r="D1580" s="1" t="s">
        <v>18040</v>
      </c>
      <c r="E1580" s="1"/>
      <c r="F1580" s="2">
        <v>12</v>
      </c>
      <c r="G1580" s="2">
        <f>INDEX(תוצאות_בחירות,MATCH(C1580,siot!$F$3:$F$1887,0),27)</f>
        <v>3</v>
      </c>
      <c r="H1580" s="2" t="b">
        <f t="shared" si="49"/>
        <v>0</v>
      </c>
      <c r="I1580" s="1" t="s">
        <v>2</v>
      </c>
      <c r="J1580" s="1" t="s">
        <v>18055</v>
      </c>
      <c r="K1580" s="1"/>
    </row>
    <row r="1581" spans="1:11" hidden="1">
      <c r="A1581" s="1" t="s">
        <v>17990</v>
      </c>
      <c r="B1581" s="1" t="s">
        <v>295</v>
      </c>
      <c r="C1581" s="48" t="str">
        <f t="shared" si="48"/>
        <v>צ אשדוד</v>
      </c>
      <c r="D1581" s="1" t="s">
        <v>18040</v>
      </c>
      <c r="E1581" s="1"/>
      <c r="F1581" s="2">
        <v>13</v>
      </c>
      <c r="G1581" s="2">
        <f>INDEX(תוצאות_בחירות,MATCH(C1581,siot!$F$3:$F$1887,0),27)</f>
        <v>3</v>
      </c>
      <c r="H1581" s="2" t="b">
        <f t="shared" si="49"/>
        <v>0</v>
      </c>
      <c r="I1581" s="1" t="s">
        <v>2</v>
      </c>
      <c r="J1581" s="1" t="s">
        <v>18054</v>
      </c>
      <c r="K1581" s="1"/>
    </row>
    <row r="1582" spans="1:11" hidden="1">
      <c r="A1582" s="1" t="s">
        <v>17990</v>
      </c>
      <c r="B1582" s="1" t="s">
        <v>295</v>
      </c>
      <c r="C1582" s="48" t="str">
        <f t="shared" si="48"/>
        <v>צ אשדוד</v>
      </c>
      <c r="D1582" s="1" t="s">
        <v>18040</v>
      </c>
      <c r="E1582" s="1"/>
      <c r="F1582" s="2">
        <v>14</v>
      </c>
      <c r="G1582" s="2">
        <f>INDEX(תוצאות_בחירות,MATCH(C1582,siot!$F$3:$F$1887,0),27)</f>
        <v>3</v>
      </c>
      <c r="H1582" s="2" t="b">
        <f t="shared" si="49"/>
        <v>0</v>
      </c>
      <c r="I1582" s="1" t="s">
        <v>2</v>
      </c>
      <c r="J1582" s="1" t="s">
        <v>18053</v>
      </c>
      <c r="K1582" s="1"/>
    </row>
    <row r="1583" spans="1:11" hidden="1">
      <c r="A1583" s="1" t="s">
        <v>17990</v>
      </c>
      <c r="B1583" s="1" t="s">
        <v>295</v>
      </c>
      <c r="C1583" s="48" t="str">
        <f t="shared" si="48"/>
        <v>צ אשדוד</v>
      </c>
      <c r="D1583" s="1" t="s">
        <v>18040</v>
      </c>
      <c r="E1583" s="1"/>
      <c r="F1583" s="2">
        <v>15</v>
      </c>
      <c r="G1583" s="2">
        <f>INDEX(תוצאות_בחירות,MATCH(C1583,siot!$F$3:$F$1887,0),27)</f>
        <v>3</v>
      </c>
      <c r="H1583" s="2" t="b">
        <f t="shared" si="49"/>
        <v>0</v>
      </c>
      <c r="I1583" s="1" t="s">
        <v>2</v>
      </c>
      <c r="J1583" s="1" t="s">
        <v>18052</v>
      </c>
      <c r="K1583" s="1"/>
    </row>
    <row r="1584" spans="1:11" hidden="1">
      <c r="A1584" s="1" t="s">
        <v>17990</v>
      </c>
      <c r="B1584" s="1" t="s">
        <v>295</v>
      </c>
      <c r="C1584" s="48" t="str">
        <f t="shared" si="48"/>
        <v>צ אשדוד</v>
      </c>
      <c r="D1584" s="1" t="s">
        <v>18040</v>
      </c>
      <c r="E1584" s="1"/>
      <c r="F1584" s="2">
        <v>16</v>
      </c>
      <c r="G1584" s="2">
        <f>INDEX(תוצאות_בחירות,MATCH(C1584,siot!$F$3:$F$1887,0),27)</f>
        <v>3</v>
      </c>
      <c r="H1584" s="2" t="b">
        <f t="shared" si="49"/>
        <v>0</v>
      </c>
      <c r="I1584" s="1" t="s">
        <v>2</v>
      </c>
      <c r="J1584" s="1" t="s">
        <v>18051</v>
      </c>
      <c r="K1584" s="1"/>
    </row>
    <row r="1585" spans="1:11" hidden="1">
      <c r="A1585" s="1" t="s">
        <v>17990</v>
      </c>
      <c r="B1585" s="1" t="s">
        <v>295</v>
      </c>
      <c r="C1585" s="48" t="str">
        <f t="shared" si="48"/>
        <v>צ אשדוד</v>
      </c>
      <c r="D1585" s="1" t="s">
        <v>18040</v>
      </c>
      <c r="E1585" s="1"/>
      <c r="F1585" s="2">
        <v>17</v>
      </c>
      <c r="G1585" s="2">
        <f>INDEX(תוצאות_בחירות,MATCH(C1585,siot!$F$3:$F$1887,0),27)</f>
        <v>3</v>
      </c>
      <c r="H1585" s="2" t="b">
        <f t="shared" si="49"/>
        <v>0</v>
      </c>
      <c r="I1585" s="1" t="s">
        <v>2</v>
      </c>
      <c r="J1585" s="1" t="s">
        <v>18050</v>
      </c>
      <c r="K1585" s="1"/>
    </row>
    <row r="1586" spans="1:11" hidden="1">
      <c r="A1586" s="1" t="s">
        <v>17990</v>
      </c>
      <c r="B1586" s="1" t="s">
        <v>295</v>
      </c>
      <c r="C1586" s="48" t="str">
        <f t="shared" si="48"/>
        <v>צ אשדוד</v>
      </c>
      <c r="D1586" s="1" t="s">
        <v>18040</v>
      </c>
      <c r="E1586" s="1"/>
      <c r="F1586" s="2">
        <v>18</v>
      </c>
      <c r="G1586" s="2">
        <f>INDEX(תוצאות_בחירות,MATCH(C1586,siot!$F$3:$F$1887,0),27)</f>
        <v>3</v>
      </c>
      <c r="H1586" s="2" t="b">
        <f t="shared" si="49"/>
        <v>0</v>
      </c>
      <c r="I1586" s="1" t="s">
        <v>2</v>
      </c>
      <c r="J1586" s="1" t="s">
        <v>18049</v>
      </c>
      <c r="K1586" s="1"/>
    </row>
    <row r="1587" spans="1:11" hidden="1">
      <c r="A1587" s="1" t="s">
        <v>17990</v>
      </c>
      <c r="B1587" s="1" t="s">
        <v>295</v>
      </c>
      <c r="C1587" s="48" t="str">
        <f t="shared" si="48"/>
        <v>צ אשדוד</v>
      </c>
      <c r="D1587" s="1" t="s">
        <v>18040</v>
      </c>
      <c r="E1587" s="1"/>
      <c r="F1587" s="2">
        <v>19</v>
      </c>
      <c r="G1587" s="2">
        <f>INDEX(תוצאות_בחירות,MATCH(C1587,siot!$F$3:$F$1887,0),27)</f>
        <v>3</v>
      </c>
      <c r="H1587" s="2" t="b">
        <f t="shared" si="49"/>
        <v>0</v>
      </c>
      <c r="I1587" s="1" t="s">
        <v>2</v>
      </c>
      <c r="J1587" s="1" t="s">
        <v>18048</v>
      </c>
      <c r="K1587" s="1"/>
    </row>
    <row r="1588" spans="1:11" hidden="1">
      <c r="A1588" s="1" t="s">
        <v>17990</v>
      </c>
      <c r="B1588" s="1" t="s">
        <v>295</v>
      </c>
      <c r="C1588" s="48" t="str">
        <f t="shared" si="48"/>
        <v>צ אשדוד</v>
      </c>
      <c r="D1588" s="1" t="s">
        <v>18040</v>
      </c>
      <c r="E1588" s="1"/>
      <c r="F1588" s="2">
        <v>20</v>
      </c>
      <c r="G1588" s="2">
        <f>INDEX(תוצאות_בחירות,MATCH(C1588,siot!$F$3:$F$1887,0),27)</f>
        <v>3</v>
      </c>
      <c r="H1588" s="2" t="b">
        <f t="shared" si="49"/>
        <v>0</v>
      </c>
      <c r="I1588" s="1" t="s">
        <v>2</v>
      </c>
      <c r="J1588" s="1" t="s">
        <v>18047</v>
      </c>
      <c r="K1588" s="1"/>
    </row>
    <row r="1589" spans="1:11" hidden="1">
      <c r="A1589" s="1" t="s">
        <v>17990</v>
      </c>
      <c r="B1589" s="1" t="s">
        <v>295</v>
      </c>
      <c r="C1589" s="48" t="str">
        <f t="shared" si="48"/>
        <v>צ אשדוד</v>
      </c>
      <c r="D1589" s="1" t="s">
        <v>18040</v>
      </c>
      <c r="E1589" s="1"/>
      <c r="F1589" s="2">
        <v>21</v>
      </c>
      <c r="G1589" s="2">
        <f>INDEX(תוצאות_בחירות,MATCH(C1589,siot!$F$3:$F$1887,0),27)</f>
        <v>3</v>
      </c>
      <c r="H1589" s="2" t="b">
        <f t="shared" si="49"/>
        <v>0</v>
      </c>
      <c r="I1589" s="1" t="s">
        <v>2</v>
      </c>
      <c r="J1589" s="1" t="s">
        <v>18046</v>
      </c>
      <c r="K1589" s="1"/>
    </row>
    <row r="1590" spans="1:11" hidden="1">
      <c r="A1590" s="1" t="s">
        <v>17990</v>
      </c>
      <c r="B1590" s="1" t="s">
        <v>295</v>
      </c>
      <c r="C1590" s="48" t="str">
        <f t="shared" si="48"/>
        <v>צ אשדוד</v>
      </c>
      <c r="D1590" s="1" t="s">
        <v>18040</v>
      </c>
      <c r="E1590" s="1"/>
      <c r="F1590" s="2">
        <v>22</v>
      </c>
      <c r="G1590" s="2">
        <f>INDEX(תוצאות_בחירות,MATCH(C1590,siot!$F$3:$F$1887,0),27)</f>
        <v>3</v>
      </c>
      <c r="H1590" s="2" t="b">
        <f t="shared" si="49"/>
        <v>0</v>
      </c>
      <c r="I1590" s="1" t="s">
        <v>2</v>
      </c>
      <c r="J1590" s="1" t="s">
        <v>18045</v>
      </c>
      <c r="K1590" s="1"/>
    </row>
    <row r="1591" spans="1:11" hidden="1">
      <c r="A1591" s="1" t="s">
        <v>17990</v>
      </c>
      <c r="B1591" s="1" t="s">
        <v>295</v>
      </c>
      <c r="C1591" s="48" t="str">
        <f t="shared" si="48"/>
        <v>צ אשדוד</v>
      </c>
      <c r="D1591" s="1" t="s">
        <v>18040</v>
      </c>
      <c r="E1591" s="1"/>
      <c r="F1591" s="2">
        <v>23</v>
      </c>
      <c r="G1591" s="2">
        <f>INDEX(תוצאות_בחירות,MATCH(C1591,siot!$F$3:$F$1887,0),27)</f>
        <v>3</v>
      </c>
      <c r="H1591" s="2" t="b">
        <f t="shared" si="49"/>
        <v>0</v>
      </c>
      <c r="I1591" s="1" t="s">
        <v>2</v>
      </c>
      <c r="J1591" s="1" t="s">
        <v>18044</v>
      </c>
      <c r="K1591" s="1"/>
    </row>
    <row r="1592" spans="1:11" hidden="1">
      <c r="A1592" s="1" t="s">
        <v>17990</v>
      </c>
      <c r="B1592" s="1" t="s">
        <v>295</v>
      </c>
      <c r="C1592" s="48" t="str">
        <f t="shared" si="48"/>
        <v>צ אשדוד</v>
      </c>
      <c r="D1592" s="1" t="s">
        <v>18040</v>
      </c>
      <c r="E1592" s="1"/>
      <c r="F1592" s="2">
        <v>24</v>
      </c>
      <c r="G1592" s="2">
        <f>INDEX(תוצאות_בחירות,MATCH(C1592,siot!$F$3:$F$1887,0),27)</f>
        <v>3</v>
      </c>
      <c r="H1592" s="2" t="b">
        <f t="shared" si="49"/>
        <v>0</v>
      </c>
      <c r="I1592" s="1" t="s">
        <v>2</v>
      </c>
      <c r="J1592" s="1" t="s">
        <v>18043</v>
      </c>
      <c r="K1592" s="1"/>
    </row>
    <row r="1593" spans="1:11" hidden="1">
      <c r="A1593" s="1" t="s">
        <v>17990</v>
      </c>
      <c r="B1593" s="1" t="s">
        <v>295</v>
      </c>
      <c r="C1593" s="48" t="str">
        <f t="shared" si="48"/>
        <v>צ אשדוד</v>
      </c>
      <c r="D1593" s="1" t="s">
        <v>18040</v>
      </c>
      <c r="E1593" s="1"/>
      <c r="F1593" s="2">
        <v>25</v>
      </c>
      <c r="G1593" s="2">
        <f>INDEX(תוצאות_בחירות,MATCH(C1593,siot!$F$3:$F$1887,0),27)</f>
        <v>3</v>
      </c>
      <c r="H1593" s="2" t="b">
        <f t="shared" si="49"/>
        <v>0</v>
      </c>
      <c r="I1593" s="1" t="s">
        <v>2</v>
      </c>
      <c r="J1593" s="1" t="s">
        <v>18042</v>
      </c>
      <c r="K1593" s="1"/>
    </row>
    <row r="1594" spans="1:11" hidden="1">
      <c r="A1594" s="1" t="s">
        <v>17990</v>
      </c>
      <c r="B1594" s="1" t="s">
        <v>295</v>
      </c>
      <c r="C1594" s="48" t="str">
        <f t="shared" si="48"/>
        <v>צ אשדוד</v>
      </c>
      <c r="D1594" s="1" t="s">
        <v>18040</v>
      </c>
      <c r="E1594" s="1"/>
      <c r="F1594" s="2">
        <v>26</v>
      </c>
      <c r="G1594" s="2">
        <f>INDEX(תוצאות_בחירות,MATCH(C1594,siot!$F$3:$F$1887,0),27)</f>
        <v>3</v>
      </c>
      <c r="H1594" s="2" t="b">
        <f t="shared" si="49"/>
        <v>0</v>
      </c>
      <c r="I1594" s="1" t="s">
        <v>2</v>
      </c>
      <c r="J1594" s="1" t="s">
        <v>18041</v>
      </c>
      <c r="K1594" s="1"/>
    </row>
    <row r="1595" spans="1:11" hidden="1">
      <c r="A1595" s="1" t="s">
        <v>17990</v>
      </c>
      <c r="B1595" s="1" t="s">
        <v>295</v>
      </c>
      <c r="C1595" s="48" t="str">
        <f t="shared" si="48"/>
        <v>צ אשדוד</v>
      </c>
      <c r="D1595" s="1" t="s">
        <v>18040</v>
      </c>
      <c r="E1595" s="1"/>
      <c r="F1595" s="2">
        <v>27</v>
      </c>
      <c r="G1595" s="2">
        <f>INDEX(תוצאות_בחירות,MATCH(C1595,siot!$F$3:$F$1887,0),27)</f>
        <v>3</v>
      </c>
      <c r="H1595" s="2" t="b">
        <f t="shared" si="49"/>
        <v>0</v>
      </c>
      <c r="I1595" s="1" t="s">
        <v>2</v>
      </c>
      <c r="J1595" s="1" t="s">
        <v>18039</v>
      </c>
      <c r="K1595" s="1"/>
    </row>
    <row r="1596" spans="1:11" hidden="1">
      <c r="A1596" s="1" t="s">
        <v>17990</v>
      </c>
      <c r="B1596" s="1" t="s">
        <v>9101</v>
      </c>
      <c r="C1596" s="48" t="str">
        <f t="shared" si="48"/>
        <v>צפ אשדוד</v>
      </c>
      <c r="D1596" s="1" t="s">
        <v>18030</v>
      </c>
      <c r="E1596" s="1" t="s">
        <v>3</v>
      </c>
      <c r="F1596" s="2" t="s">
        <v>19548</v>
      </c>
      <c r="G1596" s="2">
        <f>INDEX(תוצאות_בחירות,MATCH(C1596,siot!$F$3:$F$1887,0),27)</f>
        <v>0</v>
      </c>
      <c r="H1596" s="2" t="b">
        <f t="shared" si="49"/>
        <v>0</v>
      </c>
      <c r="I1596" s="1"/>
      <c r="J1596" s="1"/>
      <c r="K1596" s="1"/>
    </row>
    <row r="1597" spans="1:11" hidden="1">
      <c r="A1597" s="1" t="s">
        <v>17990</v>
      </c>
      <c r="B1597" s="1" t="s">
        <v>9101</v>
      </c>
      <c r="C1597" s="48" t="str">
        <f t="shared" si="48"/>
        <v>צפ אשדוד</v>
      </c>
      <c r="D1597" s="1" t="s">
        <v>18030</v>
      </c>
      <c r="E1597" s="1"/>
      <c r="F1597" s="2">
        <v>1</v>
      </c>
      <c r="G1597" s="2">
        <f>INDEX(תוצאות_בחירות,MATCH(C1597,siot!$F$3:$F$1887,0),27)</f>
        <v>0</v>
      </c>
      <c r="H1597" s="2" t="b">
        <f t="shared" si="49"/>
        <v>0</v>
      </c>
      <c r="I1597" s="1" t="s">
        <v>2</v>
      </c>
      <c r="J1597" s="1" t="s">
        <v>18038</v>
      </c>
      <c r="K1597" s="1"/>
    </row>
    <row r="1598" spans="1:11" hidden="1">
      <c r="A1598" s="1" t="s">
        <v>17990</v>
      </c>
      <c r="B1598" s="1" t="s">
        <v>9101</v>
      </c>
      <c r="C1598" s="48" t="str">
        <f t="shared" si="48"/>
        <v>צפ אשדוד</v>
      </c>
      <c r="D1598" s="1" t="s">
        <v>18030</v>
      </c>
      <c r="E1598" s="1"/>
      <c r="F1598" s="2">
        <v>2</v>
      </c>
      <c r="G1598" s="2">
        <f>INDEX(תוצאות_בחירות,MATCH(C1598,siot!$F$3:$F$1887,0),27)</f>
        <v>0</v>
      </c>
      <c r="H1598" s="2" t="b">
        <f t="shared" si="49"/>
        <v>0</v>
      </c>
      <c r="I1598" s="1" t="s">
        <v>2</v>
      </c>
      <c r="J1598" s="1" t="s">
        <v>384</v>
      </c>
      <c r="K1598" s="1"/>
    </row>
    <row r="1599" spans="1:11" hidden="1">
      <c r="A1599" s="1" t="s">
        <v>17990</v>
      </c>
      <c r="B1599" s="1" t="s">
        <v>9101</v>
      </c>
      <c r="C1599" s="48" t="str">
        <f t="shared" si="48"/>
        <v>צפ אשדוד</v>
      </c>
      <c r="D1599" s="1" t="s">
        <v>18030</v>
      </c>
      <c r="E1599" s="1"/>
      <c r="F1599" s="2">
        <v>3</v>
      </c>
      <c r="G1599" s="2">
        <f>INDEX(תוצאות_בחירות,MATCH(C1599,siot!$F$3:$F$1887,0),27)</f>
        <v>0</v>
      </c>
      <c r="H1599" s="2" t="b">
        <f t="shared" si="49"/>
        <v>0</v>
      </c>
      <c r="I1599" s="1" t="s">
        <v>2</v>
      </c>
      <c r="J1599" s="1" t="s">
        <v>18037</v>
      </c>
      <c r="K1599" s="1"/>
    </row>
    <row r="1600" spans="1:11" hidden="1">
      <c r="A1600" s="1" t="s">
        <v>17990</v>
      </c>
      <c r="B1600" s="1" t="s">
        <v>9101</v>
      </c>
      <c r="C1600" s="48" t="str">
        <f t="shared" si="48"/>
        <v>צפ אשדוד</v>
      </c>
      <c r="D1600" s="1" t="s">
        <v>18030</v>
      </c>
      <c r="E1600" s="1"/>
      <c r="F1600" s="2">
        <v>4</v>
      </c>
      <c r="G1600" s="2">
        <f>INDEX(תוצאות_בחירות,MATCH(C1600,siot!$F$3:$F$1887,0),27)</f>
        <v>0</v>
      </c>
      <c r="H1600" s="2" t="b">
        <f t="shared" si="49"/>
        <v>0</v>
      </c>
      <c r="I1600" s="1" t="s">
        <v>2</v>
      </c>
      <c r="J1600" s="1" t="s">
        <v>18036</v>
      </c>
      <c r="K1600" s="1"/>
    </row>
    <row r="1601" spans="1:11" hidden="1">
      <c r="A1601" s="1" t="s">
        <v>17990</v>
      </c>
      <c r="B1601" s="1" t="s">
        <v>9101</v>
      </c>
      <c r="C1601" s="48" t="str">
        <f t="shared" si="48"/>
        <v>צפ אשדוד</v>
      </c>
      <c r="D1601" s="1" t="s">
        <v>18030</v>
      </c>
      <c r="E1601" s="1"/>
      <c r="F1601" s="2">
        <v>5</v>
      </c>
      <c r="G1601" s="2">
        <f>INDEX(תוצאות_בחירות,MATCH(C1601,siot!$F$3:$F$1887,0),27)</f>
        <v>0</v>
      </c>
      <c r="H1601" s="2" t="b">
        <f t="shared" si="49"/>
        <v>0</v>
      </c>
      <c r="I1601" s="1" t="s">
        <v>2</v>
      </c>
      <c r="J1601" s="1" t="s">
        <v>7225</v>
      </c>
      <c r="K1601" s="1"/>
    </row>
    <row r="1602" spans="1:11" hidden="1">
      <c r="A1602" s="1" t="s">
        <v>17990</v>
      </c>
      <c r="B1602" s="1" t="s">
        <v>9101</v>
      </c>
      <c r="C1602" s="48" t="str">
        <f t="shared" si="48"/>
        <v>צפ אשדוד</v>
      </c>
      <c r="D1602" s="1" t="s">
        <v>18030</v>
      </c>
      <c r="E1602" s="1"/>
      <c r="F1602" s="2">
        <v>6</v>
      </c>
      <c r="G1602" s="2">
        <f>INDEX(תוצאות_בחירות,MATCH(C1602,siot!$F$3:$F$1887,0),27)</f>
        <v>0</v>
      </c>
      <c r="H1602" s="2" t="b">
        <f t="shared" si="49"/>
        <v>0</v>
      </c>
      <c r="I1602" s="1" t="s">
        <v>2</v>
      </c>
      <c r="J1602" s="1" t="s">
        <v>18035</v>
      </c>
      <c r="K1602" s="1"/>
    </row>
    <row r="1603" spans="1:11" hidden="1">
      <c r="A1603" s="1" t="s">
        <v>17990</v>
      </c>
      <c r="B1603" s="1" t="s">
        <v>9101</v>
      </c>
      <c r="C1603" s="48" t="str">
        <f t="shared" si="48"/>
        <v>צפ אשדוד</v>
      </c>
      <c r="D1603" s="1" t="s">
        <v>18030</v>
      </c>
      <c r="E1603" s="1"/>
      <c r="F1603" s="2">
        <v>7</v>
      </c>
      <c r="G1603" s="2">
        <f>INDEX(תוצאות_בחירות,MATCH(C1603,siot!$F$3:$F$1887,0),27)</f>
        <v>0</v>
      </c>
      <c r="H1603" s="2" t="b">
        <f t="shared" si="49"/>
        <v>0</v>
      </c>
      <c r="I1603" s="1" t="s">
        <v>2</v>
      </c>
      <c r="J1603" s="1" t="s">
        <v>18034</v>
      </c>
      <c r="K1603" s="1"/>
    </row>
    <row r="1604" spans="1:11" hidden="1">
      <c r="A1604" s="1" t="s">
        <v>17990</v>
      </c>
      <c r="B1604" s="1" t="s">
        <v>9101</v>
      </c>
      <c r="C1604" s="48" t="str">
        <f t="shared" ref="C1604:C1667" si="50">B1604&amp;" "&amp;A1604</f>
        <v>צפ אשדוד</v>
      </c>
      <c r="D1604" s="1" t="s">
        <v>18030</v>
      </c>
      <c r="E1604" s="1"/>
      <c r="F1604" s="2">
        <v>8</v>
      </c>
      <c r="G1604" s="2">
        <f>INDEX(תוצאות_בחירות,MATCH(C1604,siot!$F$3:$F$1887,0),27)</f>
        <v>0</v>
      </c>
      <c r="H1604" s="2" t="b">
        <f t="shared" ref="H1604:H1667" si="51">IF(OR(F1604&lt;G1604,G1604=F1604),TRUE,FALSE)</f>
        <v>0</v>
      </c>
      <c r="I1604" s="1" t="s">
        <v>2</v>
      </c>
      <c r="J1604" s="1" t="s">
        <v>18033</v>
      </c>
      <c r="K1604" s="1"/>
    </row>
    <row r="1605" spans="1:11" hidden="1">
      <c r="A1605" s="1" t="s">
        <v>17990</v>
      </c>
      <c r="B1605" s="1" t="s">
        <v>9101</v>
      </c>
      <c r="C1605" s="48" t="str">
        <f t="shared" si="50"/>
        <v>צפ אשדוד</v>
      </c>
      <c r="D1605" s="1" t="s">
        <v>18030</v>
      </c>
      <c r="E1605" s="1"/>
      <c r="F1605" s="2">
        <v>9</v>
      </c>
      <c r="G1605" s="2">
        <f>INDEX(תוצאות_בחירות,MATCH(C1605,siot!$F$3:$F$1887,0),27)</f>
        <v>0</v>
      </c>
      <c r="H1605" s="2" t="b">
        <f t="shared" si="51"/>
        <v>0</v>
      </c>
      <c r="I1605" s="1" t="s">
        <v>2</v>
      </c>
      <c r="J1605" s="1" t="s">
        <v>18032</v>
      </c>
      <c r="K1605" s="1"/>
    </row>
    <row r="1606" spans="1:11" hidden="1">
      <c r="A1606" s="1" t="s">
        <v>17990</v>
      </c>
      <c r="B1606" s="1" t="s">
        <v>9101</v>
      </c>
      <c r="C1606" s="48" t="str">
        <f t="shared" si="50"/>
        <v>צפ אשדוד</v>
      </c>
      <c r="D1606" s="1" t="s">
        <v>18030</v>
      </c>
      <c r="E1606" s="1"/>
      <c r="F1606" s="2">
        <v>10</v>
      </c>
      <c r="G1606" s="2">
        <f>INDEX(תוצאות_בחירות,MATCH(C1606,siot!$F$3:$F$1887,0),27)</f>
        <v>0</v>
      </c>
      <c r="H1606" s="2" t="b">
        <f t="shared" si="51"/>
        <v>0</v>
      </c>
      <c r="I1606" s="1" t="s">
        <v>2</v>
      </c>
      <c r="J1606" s="1" t="s">
        <v>18031</v>
      </c>
      <c r="K1606" s="1"/>
    </row>
    <row r="1607" spans="1:11" hidden="1">
      <c r="A1607" s="1" t="s">
        <v>17990</v>
      </c>
      <c r="B1607" s="1" t="s">
        <v>9101</v>
      </c>
      <c r="C1607" s="48" t="str">
        <f t="shared" si="50"/>
        <v>צפ אשדוד</v>
      </c>
      <c r="D1607" s="1" t="s">
        <v>18030</v>
      </c>
      <c r="E1607" s="1"/>
      <c r="F1607" s="2">
        <v>11</v>
      </c>
      <c r="G1607" s="2">
        <f>INDEX(תוצאות_בחירות,MATCH(C1607,siot!$F$3:$F$1887,0),27)</f>
        <v>0</v>
      </c>
      <c r="H1607" s="2" t="b">
        <f t="shared" si="51"/>
        <v>0</v>
      </c>
      <c r="I1607" s="1" t="s">
        <v>2</v>
      </c>
      <c r="J1607" s="1" t="s">
        <v>18029</v>
      </c>
      <c r="K1607" s="1"/>
    </row>
    <row r="1608" spans="1:11" hidden="1">
      <c r="A1608" s="1" t="s">
        <v>17990</v>
      </c>
      <c r="B1608" s="1" t="s">
        <v>658</v>
      </c>
      <c r="C1608" s="48" t="str">
        <f t="shared" si="50"/>
        <v>קנ אשדוד</v>
      </c>
      <c r="D1608" s="1" t="s">
        <v>18020</v>
      </c>
      <c r="E1608" s="1" t="s">
        <v>3</v>
      </c>
      <c r="F1608" s="2" t="s">
        <v>19548</v>
      </c>
      <c r="G1608" s="2">
        <f>INDEX(תוצאות_בחירות,MATCH(C1608,siot!$F$3:$F$1887,0),27)</f>
        <v>2</v>
      </c>
      <c r="H1608" s="2" t="b">
        <f t="shared" si="51"/>
        <v>0</v>
      </c>
      <c r="I1608" s="1"/>
      <c r="J1608" s="1"/>
      <c r="K1608" s="1"/>
    </row>
    <row r="1609" spans="1:11">
      <c r="A1609" s="1" t="s">
        <v>17990</v>
      </c>
      <c r="B1609" s="1" t="s">
        <v>658</v>
      </c>
      <c r="C1609" s="48" t="str">
        <f t="shared" si="50"/>
        <v>קנ אשדוד</v>
      </c>
      <c r="D1609" s="1" t="s">
        <v>18020</v>
      </c>
      <c r="E1609" s="1"/>
      <c r="F1609" s="2">
        <v>1</v>
      </c>
      <c r="G1609" s="2">
        <f>INDEX(תוצאות_בחירות,MATCH(C1609,siot!$F$3:$F$1887,0),27)</f>
        <v>2</v>
      </c>
      <c r="H1609" s="2" t="b">
        <f t="shared" si="51"/>
        <v>1</v>
      </c>
      <c r="I1609" s="1" t="s">
        <v>2</v>
      </c>
      <c r="J1609" s="1" t="s">
        <v>18028</v>
      </c>
      <c r="K1609" s="1"/>
    </row>
    <row r="1610" spans="1:11">
      <c r="A1610" s="1" t="s">
        <v>17990</v>
      </c>
      <c r="B1610" s="1" t="s">
        <v>658</v>
      </c>
      <c r="C1610" s="48" t="str">
        <f t="shared" si="50"/>
        <v>קנ אשדוד</v>
      </c>
      <c r="D1610" s="1" t="s">
        <v>18020</v>
      </c>
      <c r="E1610" s="1"/>
      <c r="F1610" s="2">
        <v>2</v>
      </c>
      <c r="G1610" s="2">
        <f>INDEX(תוצאות_בחירות,MATCH(C1610,siot!$F$3:$F$1887,0),27)</f>
        <v>2</v>
      </c>
      <c r="H1610" s="2" t="b">
        <f t="shared" si="51"/>
        <v>1</v>
      </c>
      <c r="I1610" s="1" t="s">
        <v>2</v>
      </c>
      <c r="J1610" s="1" t="s">
        <v>18027</v>
      </c>
      <c r="K1610" s="1"/>
    </row>
    <row r="1611" spans="1:11" hidden="1">
      <c r="A1611" s="1" t="s">
        <v>17990</v>
      </c>
      <c r="B1611" s="1" t="s">
        <v>658</v>
      </c>
      <c r="C1611" s="48" t="str">
        <f t="shared" si="50"/>
        <v>קנ אשדוד</v>
      </c>
      <c r="D1611" s="1" t="s">
        <v>18020</v>
      </c>
      <c r="E1611" s="1"/>
      <c r="F1611" s="2">
        <v>3</v>
      </c>
      <c r="G1611" s="2">
        <f>INDEX(תוצאות_בחירות,MATCH(C1611,siot!$F$3:$F$1887,0),27)</f>
        <v>2</v>
      </c>
      <c r="H1611" s="2" t="b">
        <f t="shared" si="51"/>
        <v>0</v>
      </c>
      <c r="I1611" s="1" t="s">
        <v>2</v>
      </c>
      <c r="J1611" s="1" t="s">
        <v>18026</v>
      </c>
      <c r="K1611" s="1"/>
    </row>
    <row r="1612" spans="1:11" hidden="1">
      <c r="A1612" s="1" t="s">
        <v>17990</v>
      </c>
      <c r="B1612" s="1" t="s">
        <v>658</v>
      </c>
      <c r="C1612" s="48" t="str">
        <f t="shared" si="50"/>
        <v>קנ אשדוד</v>
      </c>
      <c r="D1612" s="1" t="s">
        <v>18020</v>
      </c>
      <c r="E1612" s="1"/>
      <c r="F1612" s="2">
        <v>4</v>
      </c>
      <c r="G1612" s="2">
        <f>INDEX(תוצאות_בחירות,MATCH(C1612,siot!$F$3:$F$1887,0),27)</f>
        <v>2</v>
      </c>
      <c r="H1612" s="2" t="b">
        <f t="shared" si="51"/>
        <v>0</v>
      </c>
      <c r="I1612" s="1" t="s">
        <v>2</v>
      </c>
      <c r="J1612" s="1" t="s">
        <v>18025</v>
      </c>
      <c r="K1612" s="1"/>
    </row>
    <row r="1613" spans="1:11" hidden="1">
      <c r="A1613" s="1" t="s">
        <v>17990</v>
      </c>
      <c r="B1613" s="1" t="s">
        <v>658</v>
      </c>
      <c r="C1613" s="48" t="str">
        <f t="shared" si="50"/>
        <v>קנ אשדוד</v>
      </c>
      <c r="D1613" s="1" t="s">
        <v>18020</v>
      </c>
      <c r="E1613" s="1"/>
      <c r="F1613" s="2">
        <v>5</v>
      </c>
      <c r="G1613" s="2">
        <f>INDEX(תוצאות_בחירות,MATCH(C1613,siot!$F$3:$F$1887,0),27)</f>
        <v>2</v>
      </c>
      <c r="H1613" s="2" t="b">
        <f t="shared" si="51"/>
        <v>0</v>
      </c>
      <c r="I1613" s="1" t="s">
        <v>2</v>
      </c>
      <c r="J1613" s="1" t="s">
        <v>18024</v>
      </c>
      <c r="K1613" s="1"/>
    </row>
    <row r="1614" spans="1:11" hidden="1">
      <c r="A1614" s="1" t="s">
        <v>17990</v>
      </c>
      <c r="B1614" s="1" t="s">
        <v>658</v>
      </c>
      <c r="C1614" s="48" t="str">
        <f t="shared" si="50"/>
        <v>קנ אשדוד</v>
      </c>
      <c r="D1614" s="1" t="s">
        <v>18020</v>
      </c>
      <c r="E1614" s="1"/>
      <c r="F1614" s="2">
        <v>6</v>
      </c>
      <c r="G1614" s="2">
        <f>INDEX(תוצאות_בחירות,MATCH(C1614,siot!$F$3:$F$1887,0),27)</f>
        <v>2</v>
      </c>
      <c r="H1614" s="2" t="b">
        <f t="shared" si="51"/>
        <v>0</v>
      </c>
      <c r="I1614" s="1" t="s">
        <v>2</v>
      </c>
      <c r="J1614" s="1" t="s">
        <v>18023</v>
      </c>
      <c r="K1614" s="1"/>
    </row>
    <row r="1615" spans="1:11" hidden="1">
      <c r="A1615" s="1" t="s">
        <v>17990</v>
      </c>
      <c r="B1615" s="1" t="s">
        <v>658</v>
      </c>
      <c r="C1615" s="48" t="str">
        <f t="shared" si="50"/>
        <v>קנ אשדוד</v>
      </c>
      <c r="D1615" s="1" t="s">
        <v>18020</v>
      </c>
      <c r="E1615" s="1"/>
      <c r="F1615" s="2">
        <v>7</v>
      </c>
      <c r="G1615" s="2">
        <f>INDEX(תוצאות_בחירות,MATCH(C1615,siot!$F$3:$F$1887,0),27)</f>
        <v>2</v>
      </c>
      <c r="H1615" s="2" t="b">
        <f t="shared" si="51"/>
        <v>0</v>
      </c>
      <c r="I1615" s="1" t="s">
        <v>2</v>
      </c>
      <c r="J1615" s="1" t="s">
        <v>18022</v>
      </c>
      <c r="K1615" s="1"/>
    </row>
    <row r="1616" spans="1:11" hidden="1">
      <c r="A1616" s="1" t="s">
        <v>17990</v>
      </c>
      <c r="B1616" s="1" t="s">
        <v>658</v>
      </c>
      <c r="C1616" s="48" t="str">
        <f t="shared" si="50"/>
        <v>קנ אשדוד</v>
      </c>
      <c r="D1616" s="1" t="s">
        <v>18020</v>
      </c>
      <c r="E1616" s="1"/>
      <c r="F1616" s="2">
        <v>8</v>
      </c>
      <c r="G1616" s="2">
        <f>INDEX(תוצאות_בחירות,MATCH(C1616,siot!$F$3:$F$1887,0),27)</f>
        <v>2</v>
      </c>
      <c r="H1616" s="2" t="b">
        <f t="shared" si="51"/>
        <v>0</v>
      </c>
      <c r="I1616" s="1" t="s">
        <v>2</v>
      </c>
      <c r="J1616" s="1" t="s">
        <v>18021</v>
      </c>
      <c r="K1616" s="1"/>
    </row>
    <row r="1617" spans="1:11" hidden="1">
      <c r="A1617" s="1" t="s">
        <v>17990</v>
      </c>
      <c r="B1617" s="1" t="s">
        <v>658</v>
      </c>
      <c r="C1617" s="48" t="str">
        <f t="shared" si="50"/>
        <v>קנ אשדוד</v>
      </c>
      <c r="D1617" s="1" t="s">
        <v>18020</v>
      </c>
      <c r="E1617" s="1"/>
      <c r="F1617" s="2">
        <v>9</v>
      </c>
      <c r="G1617" s="2">
        <f>INDEX(תוצאות_בחירות,MATCH(C1617,siot!$F$3:$F$1887,0),27)</f>
        <v>2</v>
      </c>
      <c r="H1617" s="2" t="b">
        <f t="shared" si="51"/>
        <v>0</v>
      </c>
      <c r="I1617" s="1" t="s">
        <v>2</v>
      </c>
      <c r="J1617" s="1" t="s">
        <v>18019</v>
      </c>
      <c r="K1617" s="1"/>
    </row>
    <row r="1618" spans="1:11" hidden="1">
      <c r="A1618" s="1" t="s">
        <v>17990</v>
      </c>
      <c r="B1618" s="1" t="s">
        <v>213</v>
      </c>
      <c r="C1618" s="48" t="str">
        <f t="shared" si="50"/>
        <v>רק אשדוד</v>
      </c>
      <c r="D1618" s="1" t="s">
        <v>17999</v>
      </c>
      <c r="E1618" s="1" t="s">
        <v>3</v>
      </c>
      <c r="F1618" s="2" t="s">
        <v>19548</v>
      </c>
      <c r="G1618" s="2">
        <f>INDEX(תוצאות_בחירות,MATCH(C1618,siot!$F$3:$F$1887,0),27)</f>
        <v>0</v>
      </c>
      <c r="H1618" s="2" t="b">
        <f t="shared" si="51"/>
        <v>0</v>
      </c>
      <c r="I1618" s="1"/>
      <c r="J1618" s="1"/>
      <c r="K1618" s="1"/>
    </row>
    <row r="1619" spans="1:11" hidden="1">
      <c r="A1619" s="1" t="s">
        <v>17990</v>
      </c>
      <c r="B1619" s="1" t="s">
        <v>213</v>
      </c>
      <c r="C1619" s="48" t="str">
        <f t="shared" si="50"/>
        <v>רק אשדוד</v>
      </c>
      <c r="D1619" s="1" t="s">
        <v>17999</v>
      </c>
      <c r="E1619" s="1"/>
      <c r="F1619" s="2">
        <v>1</v>
      </c>
      <c r="G1619" s="2">
        <f>INDEX(תוצאות_בחירות,MATCH(C1619,siot!$F$3:$F$1887,0),27)</f>
        <v>0</v>
      </c>
      <c r="H1619" s="2" t="b">
        <f t="shared" si="51"/>
        <v>0</v>
      </c>
      <c r="I1619" s="1" t="s">
        <v>2</v>
      </c>
      <c r="J1619" s="1" t="s">
        <v>18018</v>
      </c>
      <c r="K1619" s="1"/>
    </row>
    <row r="1620" spans="1:11" hidden="1">
      <c r="A1620" s="1" t="s">
        <v>17990</v>
      </c>
      <c r="B1620" s="1" t="s">
        <v>213</v>
      </c>
      <c r="C1620" s="48" t="str">
        <f t="shared" si="50"/>
        <v>רק אשדוד</v>
      </c>
      <c r="D1620" s="1" t="s">
        <v>17999</v>
      </c>
      <c r="E1620" s="1"/>
      <c r="F1620" s="2">
        <v>2</v>
      </c>
      <c r="G1620" s="2">
        <f>INDEX(תוצאות_בחירות,MATCH(C1620,siot!$F$3:$F$1887,0),27)</f>
        <v>0</v>
      </c>
      <c r="H1620" s="2" t="b">
        <f t="shared" si="51"/>
        <v>0</v>
      </c>
      <c r="I1620" s="1" t="s">
        <v>2</v>
      </c>
      <c r="J1620" s="1" t="s">
        <v>18017</v>
      </c>
      <c r="K1620" s="1"/>
    </row>
    <row r="1621" spans="1:11" hidden="1">
      <c r="A1621" s="1" t="s">
        <v>17990</v>
      </c>
      <c r="B1621" s="1" t="s">
        <v>213</v>
      </c>
      <c r="C1621" s="48" t="str">
        <f t="shared" si="50"/>
        <v>רק אשדוד</v>
      </c>
      <c r="D1621" s="1" t="s">
        <v>17999</v>
      </c>
      <c r="E1621" s="1"/>
      <c r="F1621" s="2">
        <v>3</v>
      </c>
      <c r="G1621" s="2">
        <f>INDEX(תוצאות_בחירות,MATCH(C1621,siot!$F$3:$F$1887,0),27)</f>
        <v>0</v>
      </c>
      <c r="H1621" s="2" t="b">
        <f t="shared" si="51"/>
        <v>0</v>
      </c>
      <c r="I1621" s="1" t="s">
        <v>2</v>
      </c>
      <c r="J1621" s="1" t="s">
        <v>18016</v>
      </c>
      <c r="K1621" s="1"/>
    </row>
    <row r="1622" spans="1:11" hidden="1">
      <c r="A1622" s="1" t="s">
        <v>17990</v>
      </c>
      <c r="B1622" s="1" t="s">
        <v>213</v>
      </c>
      <c r="C1622" s="48" t="str">
        <f t="shared" si="50"/>
        <v>רק אשדוד</v>
      </c>
      <c r="D1622" s="1" t="s">
        <v>17999</v>
      </c>
      <c r="E1622" s="1"/>
      <c r="F1622" s="2">
        <v>4</v>
      </c>
      <c r="G1622" s="2">
        <f>INDEX(תוצאות_בחירות,MATCH(C1622,siot!$F$3:$F$1887,0),27)</f>
        <v>0</v>
      </c>
      <c r="H1622" s="2" t="b">
        <f t="shared" si="51"/>
        <v>0</v>
      </c>
      <c r="I1622" s="1" t="s">
        <v>2</v>
      </c>
      <c r="J1622" s="1" t="s">
        <v>18015</v>
      </c>
      <c r="K1622" s="1"/>
    </row>
    <row r="1623" spans="1:11" hidden="1">
      <c r="A1623" s="1" t="s">
        <v>17990</v>
      </c>
      <c r="B1623" s="1" t="s">
        <v>213</v>
      </c>
      <c r="C1623" s="48" t="str">
        <f t="shared" si="50"/>
        <v>רק אשדוד</v>
      </c>
      <c r="D1623" s="1" t="s">
        <v>17999</v>
      </c>
      <c r="E1623" s="1"/>
      <c r="F1623" s="2">
        <v>5</v>
      </c>
      <c r="G1623" s="2">
        <f>INDEX(תוצאות_בחירות,MATCH(C1623,siot!$F$3:$F$1887,0),27)</f>
        <v>0</v>
      </c>
      <c r="H1623" s="2" t="b">
        <f t="shared" si="51"/>
        <v>0</v>
      </c>
      <c r="I1623" s="1" t="s">
        <v>2</v>
      </c>
      <c r="J1623" s="1" t="s">
        <v>18014</v>
      </c>
      <c r="K1623" s="1"/>
    </row>
    <row r="1624" spans="1:11" hidden="1">
      <c r="A1624" s="1" t="s">
        <v>17990</v>
      </c>
      <c r="B1624" s="1" t="s">
        <v>213</v>
      </c>
      <c r="C1624" s="48" t="str">
        <f t="shared" si="50"/>
        <v>רק אשדוד</v>
      </c>
      <c r="D1624" s="1" t="s">
        <v>17999</v>
      </c>
      <c r="E1624" s="1"/>
      <c r="F1624" s="2">
        <v>6</v>
      </c>
      <c r="G1624" s="2">
        <f>INDEX(תוצאות_בחירות,MATCH(C1624,siot!$F$3:$F$1887,0),27)</f>
        <v>0</v>
      </c>
      <c r="H1624" s="2" t="b">
        <f t="shared" si="51"/>
        <v>0</v>
      </c>
      <c r="I1624" s="1" t="s">
        <v>2</v>
      </c>
      <c r="J1624" s="1" t="s">
        <v>18013</v>
      </c>
      <c r="K1624" s="1"/>
    </row>
    <row r="1625" spans="1:11" hidden="1">
      <c r="A1625" s="1" t="s">
        <v>17990</v>
      </c>
      <c r="B1625" s="1" t="s">
        <v>213</v>
      </c>
      <c r="C1625" s="48" t="str">
        <f t="shared" si="50"/>
        <v>רק אשדוד</v>
      </c>
      <c r="D1625" s="1" t="s">
        <v>17999</v>
      </c>
      <c r="E1625" s="1"/>
      <c r="F1625" s="2">
        <v>7</v>
      </c>
      <c r="G1625" s="2">
        <f>INDEX(תוצאות_בחירות,MATCH(C1625,siot!$F$3:$F$1887,0),27)</f>
        <v>0</v>
      </c>
      <c r="H1625" s="2" t="b">
        <f t="shared" si="51"/>
        <v>0</v>
      </c>
      <c r="I1625" s="1" t="s">
        <v>2</v>
      </c>
      <c r="J1625" s="1" t="s">
        <v>18012</v>
      </c>
      <c r="K1625" s="1"/>
    </row>
    <row r="1626" spans="1:11" hidden="1">
      <c r="A1626" s="1" t="s">
        <v>17990</v>
      </c>
      <c r="B1626" s="1" t="s">
        <v>213</v>
      </c>
      <c r="C1626" s="48" t="str">
        <f t="shared" si="50"/>
        <v>רק אשדוד</v>
      </c>
      <c r="D1626" s="1" t="s">
        <v>17999</v>
      </c>
      <c r="E1626" s="1"/>
      <c r="F1626" s="2">
        <v>8</v>
      </c>
      <c r="G1626" s="2">
        <f>INDEX(תוצאות_בחירות,MATCH(C1626,siot!$F$3:$F$1887,0),27)</f>
        <v>0</v>
      </c>
      <c r="H1626" s="2" t="b">
        <f t="shared" si="51"/>
        <v>0</v>
      </c>
      <c r="I1626" s="1" t="s">
        <v>2</v>
      </c>
      <c r="J1626" s="1" t="s">
        <v>18011</v>
      </c>
      <c r="K1626" s="1"/>
    </row>
    <row r="1627" spans="1:11" hidden="1">
      <c r="A1627" s="1" t="s">
        <v>17990</v>
      </c>
      <c r="B1627" s="1" t="s">
        <v>213</v>
      </c>
      <c r="C1627" s="48" t="str">
        <f t="shared" si="50"/>
        <v>רק אשדוד</v>
      </c>
      <c r="D1627" s="1" t="s">
        <v>17999</v>
      </c>
      <c r="E1627" s="1"/>
      <c r="F1627" s="2">
        <v>9</v>
      </c>
      <c r="G1627" s="2">
        <f>INDEX(תוצאות_בחירות,MATCH(C1627,siot!$F$3:$F$1887,0),27)</f>
        <v>0</v>
      </c>
      <c r="H1627" s="2" t="b">
        <f t="shared" si="51"/>
        <v>0</v>
      </c>
      <c r="I1627" s="1" t="s">
        <v>2</v>
      </c>
      <c r="J1627" s="1" t="s">
        <v>18010</v>
      </c>
      <c r="K1627" s="1"/>
    </row>
    <row r="1628" spans="1:11" hidden="1">
      <c r="A1628" s="1" t="s">
        <v>17990</v>
      </c>
      <c r="B1628" s="1" t="s">
        <v>213</v>
      </c>
      <c r="C1628" s="48" t="str">
        <f t="shared" si="50"/>
        <v>רק אשדוד</v>
      </c>
      <c r="D1628" s="1" t="s">
        <v>17999</v>
      </c>
      <c r="E1628" s="1"/>
      <c r="F1628" s="2">
        <v>10</v>
      </c>
      <c r="G1628" s="2">
        <f>INDEX(תוצאות_בחירות,MATCH(C1628,siot!$F$3:$F$1887,0),27)</f>
        <v>0</v>
      </c>
      <c r="H1628" s="2" t="b">
        <f t="shared" si="51"/>
        <v>0</v>
      </c>
      <c r="I1628" s="1" t="s">
        <v>2</v>
      </c>
      <c r="J1628" s="1" t="s">
        <v>18009</v>
      </c>
      <c r="K1628" s="1"/>
    </row>
    <row r="1629" spans="1:11" hidden="1">
      <c r="A1629" s="1" t="s">
        <v>17990</v>
      </c>
      <c r="B1629" s="1" t="s">
        <v>213</v>
      </c>
      <c r="C1629" s="48" t="str">
        <f t="shared" si="50"/>
        <v>רק אשדוד</v>
      </c>
      <c r="D1629" s="1" t="s">
        <v>17999</v>
      </c>
      <c r="E1629" s="1"/>
      <c r="F1629" s="2">
        <v>11</v>
      </c>
      <c r="G1629" s="2">
        <f>INDEX(תוצאות_בחירות,MATCH(C1629,siot!$F$3:$F$1887,0),27)</f>
        <v>0</v>
      </c>
      <c r="H1629" s="2" t="b">
        <f t="shared" si="51"/>
        <v>0</v>
      </c>
      <c r="I1629" s="1" t="s">
        <v>2</v>
      </c>
      <c r="J1629" s="1" t="s">
        <v>18008</v>
      </c>
      <c r="K1629" s="1"/>
    </row>
    <row r="1630" spans="1:11" hidden="1">
      <c r="A1630" s="1" t="s">
        <v>17990</v>
      </c>
      <c r="B1630" s="1" t="s">
        <v>213</v>
      </c>
      <c r="C1630" s="48" t="str">
        <f t="shared" si="50"/>
        <v>רק אשדוד</v>
      </c>
      <c r="D1630" s="1" t="s">
        <v>17999</v>
      </c>
      <c r="E1630" s="1"/>
      <c r="F1630" s="2">
        <v>12</v>
      </c>
      <c r="G1630" s="2">
        <f>INDEX(תוצאות_בחירות,MATCH(C1630,siot!$F$3:$F$1887,0),27)</f>
        <v>0</v>
      </c>
      <c r="H1630" s="2" t="b">
        <f t="shared" si="51"/>
        <v>0</v>
      </c>
      <c r="I1630" s="1" t="s">
        <v>2</v>
      </c>
      <c r="J1630" s="1" t="s">
        <v>18007</v>
      </c>
      <c r="K1630" s="1"/>
    </row>
    <row r="1631" spans="1:11" hidden="1">
      <c r="A1631" s="1" t="s">
        <v>17990</v>
      </c>
      <c r="B1631" s="1" t="s">
        <v>213</v>
      </c>
      <c r="C1631" s="48" t="str">
        <f t="shared" si="50"/>
        <v>רק אשדוד</v>
      </c>
      <c r="D1631" s="1" t="s">
        <v>17999</v>
      </c>
      <c r="E1631" s="1"/>
      <c r="F1631" s="2">
        <v>13</v>
      </c>
      <c r="G1631" s="2">
        <f>INDEX(תוצאות_בחירות,MATCH(C1631,siot!$F$3:$F$1887,0),27)</f>
        <v>0</v>
      </c>
      <c r="H1631" s="2" t="b">
        <f t="shared" si="51"/>
        <v>0</v>
      </c>
      <c r="I1631" s="1" t="s">
        <v>2</v>
      </c>
      <c r="J1631" s="1" t="s">
        <v>18006</v>
      </c>
      <c r="K1631" s="1"/>
    </row>
    <row r="1632" spans="1:11" hidden="1">
      <c r="A1632" s="1" t="s">
        <v>17990</v>
      </c>
      <c r="B1632" s="1" t="s">
        <v>213</v>
      </c>
      <c r="C1632" s="48" t="str">
        <f t="shared" si="50"/>
        <v>רק אשדוד</v>
      </c>
      <c r="D1632" s="1" t="s">
        <v>17999</v>
      </c>
      <c r="E1632" s="1"/>
      <c r="F1632" s="2">
        <v>14</v>
      </c>
      <c r="G1632" s="2">
        <f>INDEX(תוצאות_בחירות,MATCH(C1632,siot!$F$3:$F$1887,0),27)</f>
        <v>0</v>
      </c>
      <c r="H1632" s="2" t="b">
        <f t="shared" si="51"/>
        <v>0</v>
      </c>
      <c r="I1632" s="1" t="s">
        <v>2</v>
      </c>
      <c r="J1632" s="1" t="s">
        <v>18005</v>
      </c>
      <c r="K1632" s="1"/>
    </row>
    <row r="1633" spans="1:11" hidden="1">
      <c r="A1633" s="1" t="s">
        <v>17990</v>
      </c>
      <c r="B1633" s="1" t="s">
        <v>213</v>
      </c>
      <c r="C1633" s="48" t="str">
        <f t="shared" si="50"/>
        <v>רק אשדוד</v>
      </c>
      <c r="D1633" s="1" t="s">
        <v>17999</v>
      </c>
      <c r="E1633" s="1"/>
      <c r="F1633" s="2">
        <v>15</v>
      </c>
      <c r="G1633" s="2">
        <f>INDEX(תוצאות_בחירות,MATCH(C1633,siot!$F$3:$F$1887,0),27)</f>
        <v>0</v>
      </c>
      <c r="H1633" s="2" t="b">
        <f t="shared" si="51"/>
        <v>0</v>
      </c>
      <c r="I1633" s="1" t="s">
        <v>2</v>
      </c>
      <c r="J1633" s="1" t="s">
        <v>18004</v>
      </c>
      <c r="K1633" s="1"/>
    </row>
    <row r="1634" spans="1:11" hidden="1">
      <c r="A1634" s="1" t="s">
        <v>17990</v>
      </c>
      <c r="B1634" s="1" t="s">
        <v>213</v>
      </c>
      <c r="C1634" s="48" t="str">
        <f t="shared" si="50"/>
        <v>רק אשדוד</v>
      </c>
      <c r="D1634" s="1" t="s">
        <v>17999</v>
      </c>
      <c r="E1634" s="1"/>
      <c r="F1634" s="2">
        <v>16</v>
      </c>
      <c r="G1634" s="2">
        <f>INDEX(תוצאות_בחירות,MATCH(C1634,siot!$F$3:$F$1887,0),27)</f>
        <v>0</v>
      </c>
      <c r="H1634" s="2" t="b">
        <f t="shared" si="51"/>
        <v>0</v>
      </c>
      <c r="I1634" s="1" t="s">
        <v>2</v>
      </c>
      <c r="J1634" s="1" t="s">
        <v>18003</v>
      </c>
      <c r="K1634" s="1"/>
    </row>
    <row r="1635" spans="1:11" hidden="1">
      <c r="A1635" s="1" t="s">
        <v>17990</v>
      </c>
      <c r="B1635" s="1" t="s">
        <v>213</v>
      </c>
      <c r="C1635" s="48" t="str">
        <f t="shared" si="50"/>
        <v>רק אשדוד</v>
      </c>
      <c r="D1635" s="1" t="s">
        <v>17999</v>
      </c>
      <c r="E1635" s="1"/>
      <c r="F1635" s="2">
        <v>17</v>
      </c>
      <c r="G1635" s="2">
        <f>INDEX(תוצאות_בחירות,MATCH(C1635,siot!$F$3:$F$1887,0),27)</f>
        <v>0</v>
      </c>
      <c r="H1635" s="2" t="b">
        <f t="shared" si="51"/>
        <v>0</v>
      </c>
      <c r="I1635" s="1" t="s">
        <v>2</v>
      </c>
      <c r="J1635" s="1" t="s">
        <v>18002</v>
      </c>
      <c r="K1635" s="1"/>
    </row>
    <row r="1636" spans="1:11" hidden="1">
      <c r="A1636" s="1" t="s">
        <v>17990</v>
      </c>
      <c r="B1636" s="1" t="s">
        <v>213</v>
      </c>
      <c r="C1636" s="48" t="str">
        <f t="shared" si="50"/>
        <v>רק אשדוד</v>
      </c>
      <c r="D1636" s="1" t="s">
        <v>17999</v>
      </c>
      <c r="E1636" s="1"/>
      <c r="F1636" s="2">
        <v>18</v>
      </c>
      <c r="G1636" s="2">
        <f>INDEX(תוצאות_בחירות,MATCH(C1636,siot!$F$3:$F$1887,0),27)</f>
        <v>0</v>
      </c>
      <c r="H1636" s="2" t="b">
        <f t="shared" si="51"/>
        <v>0</v>
      </c>
      <c r="I1636" s="1" t="s">
        <v>2</v>
      </c>
      <c r="J1636" s="1" t="s">
        <v>18001</v>
      </c>
      <c r="K1636" s="1"/>
    </row>
    <row r="1637" spans="1:11" hidden="1">
      <c r="A1637" s="1" t="s">
        <v>17990</v>
      </c>
      <c r="B1637" s="1" t="s">
        <v>213</v>
      </c>
      <c r="C1637" s="48" t="str">
        <f t="shared" si="50"/>
        <v>רק אשדוד</v>
      </c>
      <c r="D1637" s="1" t="s">
        <v>17999</v>
      </c>
      <c r="E1637" s="1"/>
      <c r="F1637" s="2">
        <v>19</v>
      </c>
      <c r="G1637" s="2">
        <f>INDEX(תוצאות_בחירות,MATCH(C1637,siot!$F$3:$F$1887,0),27)</f>
        <v>0</v>
      </c>
      <c r="H1637" s="2" t="b">
        <f t="shared" si="51"/>
        <v>0</v>
      </c>
      <c r="I1637" s="1" t="s">
        <v>2</v>
      </c>
      <c r="J1637" s="1" t="s">
        <v>18000</v>
      </c>
      <c r="K1637" s="1"/>
    </row>
    <row r="1638" spans="1:11" hidden="1">
      <c r="A1638" s="1" t="s">
        <v>17990</v>
      </c>
      <c r="B1638" s="1" t="s">
        <v>213</v>
      </c>
      <c r="C1638" s="48" t="str">
        <f t="shared" si="50"/>
        <v>רק אשדוד</v>
      </c>
      <c r="D1638" s="1" t="s">
        <v>17999</v>
      </c>
      <c r="E1638" s="1"/>
      <c r="F1638" s="2">
        <v>20</v>
      </c>
      <c r="G1638" s="2">
        <f>INDEX(תוצאות_בחירות,MATCH(C1638,siot!$F$3:$F$1887,0),27)</f>
        <v>0</v>
      </c>
      <c r="H1638" s="2" t="b">
        <f t="shared" si="51"/>
        <v>0</v>
      </c>
      <c r="I1638" s="1" t="s">
        <v>2</v>
      </c>
      <c r="J1638" s="1" t="s">
        <v>17998</v>
      </c>
      <c r="K1638" s="1"/>
    </row>
    <row r="1639" spans="1:11" hidden="1">
      <c r="A1639" s="1" t="s">
        <v>17990</v>
      </c>
      <c r="B1639" s="1" t="s">
        <v>963</v>
      </c>
      <c r="C1639" s="48" t="str">
        <f t="shared" si="50"/>
        <v>שס אשדוד</v>
      </c>
      <c r="D1639" s="1" t="s">
        <v>962</v>
      </c>
      <c r="E1639" s="1" t="s">
        <v>3</v>
      </c>
      <c r="F1639" s="2" t="s">
        <v>19548</v>
      </c>
      <c r="G1639" s="2">
        <f>INDEX(תוצאות_בחירות,MATCH(C1639,siot!$F$3:$F$1887,0),27)</f>
        <v>4</v>
      </c>
      <c r="H1639" s="2" t="b">
        <f t="shared" si="51"/>
        <v>0</v>
      </c>
      <c r="I1639" s="1"/>
      <c r="J1639" s="1"/>
      <c r="K1639" s="1"/>
    </row>
    <row r="1640" spans="1:11">
      <c r="A1640" s="1" t="s">
        <v>17990</v>
      </c>
      <c r="B1640" s="1" t="s">
        <v>963</v>
      </c>
      <c r="C1640" s="48" t="str">
        <f t="shared" si="50"/>
        <v>שס אשדוד</v>
      </c>
      <c r="D1640" s="1" t="s">
        <v>962</v>
      </c>
      <c r="E1640" s="1"/>
      <c r="F1640" s="2">
        <v>1</v>
      </c>
      <c r="G1640" s="2">
        <f>INDEX(תוצאות_בחירות,MATCH(C1640,siot!$F$3:$F$1887,0),27)</f>
        <v>4</v>
      </c>
      <c r="H1640" s="2" t="b">
        <f t="shared" si="51"/>
        <v>1</v>
      </c>
      <c r="I1640" s="1" t="s">
        <v>2</v>
      </c>
      <c r="J1640" s="1" t="s">
        <v>17997</v>
      </c>
      <c r="K1640" s="1"/>
    </row>
    <row r="1641" spans="1:11">
      <c r="A1641" s="1" t="s">
        <v>17990</v>
      </c>
      <c r="B1641" s="1" t="s">
        <v>963</v>
      </c>
      <c r="C1641" s="48" t="str">
        <f t="shared" si="50"/>
        <v>שס אשדוד</v>
      </c>
      <c r="D1641" s="1" t="s">
        <v>962</v>
      </c>
      <c r="E1641" s="1"/>
      <c r="F1641" s="2">
        <v>2</v>
      </c>
      <c r="G1641" s="2">
        <f>INDEX(תוצאות_בחירות,MATCH(C1641,siot!$F$3:$F$1887,0),27)</f>
        <v>4</v>
      </c>
      <c r="H1641" s="2" t="b">
        <f t="shared" si="51"/>
        <v>1</v>
      </c>
      <c r="I1641" s="1" t="s">
        <v>2</v>
      </c>
      <c r="J1641" s="1" t="s">
        <v>17996</v>
      </c>
      <c r="K1641" s="1"/>
    </row>
    <row r="1642" spans="1:11">
      <c r="A1642" s="1" t="s">
        <v>17990</v>
      </c>
      <c r="B1642" s="1" t="s">
        <v>963</v>
      </c>
      <c r="C1642" s="48" t="str">
        <f t="shared" si="50"/>
        <v>שס אשדוד</v>
      </c>
      <c r="D1642" s="1" t="s">
        <v>962</v>
      </c>
      <c r="E1642" s="1"/>
      <c r="F1642" s="2">
        <v>3</v>
      </c>
      <c r="G1642" s="2">
        <f>INDEX(תוצאות_בחירות,MATCH(C1642,siot!$F$3:$F$1887,0),27)</f>
        <v>4</v>
      </c>
      <c r="H1642" s="2" t="b">
        <f t="shared" si="51"/>
        <v>1</v>
      </c>
      <c r="I1642" s="1" t="s">
        <v>2</v>
      </c>
      <c r="J1642" s="1" t="s">
        <v>17995</v>
      </c>
      <c r="K1642" s="1"/>
    </row>
    <row r="1643" spans="1:11">
      <c r="A1643" s="1" t="s">
        <v>17990</v>
      </c>
      <c r="B1643" s="1" t="s">
        <v>963</v>
      </c>
      <c r="C1643" s="48" t="str">
        <f t="shared" si="50"/>
        <v>שס אשדוד</v>
      </c>
      <c r="D1643" s="1" t="s">
        <v>962</v>
      </c>
      <c r="E1643" s="1"/>
      <c r="F1643" s="2">
        <v>4</v>
      </c>
      <c r="G1643" s="2">
        <f>INDEX(תוצאות_בחירות,MATCH(C1643,siot!$F$3:$F$1887,0),27)</f>
        <v>4</v>
      </c>
      <c r="H1643" s="2" t="b">
        <f t="shared" si="51"/>
        <v>1</v>
      </c>
      <c r="I1643" s="1" t="s">
        <v>2</v>
      </c>
      <c r="J1643" s="1" t="s">
        <v>17994</v>
      </c>
      <c r="K1643" s="1"/>
    </row>
    <row r="1644" spans="1:11" hidden="1">
      <c r="A1644" s="1" t="s">
        <v>17990</v>
      </c>
      <c r="B1644" s="1" t="s">
        <v>963</v>
      </c>
      <c r="C1644" s="48" t="str">
        <f t="shared" si="50"/>
        <v>שס אשדוד</v>
      </c>
      <c r="D1644" s="1" t="s">
        <v>962</v>
      </c>
      <c r="E1644" s="1"/>
      <c r="F1644" s="2">
        <v>5</v>
      </c>
      <c r="G1644" s="2">
        <f>INDEX(תוצאות_בחירות,MATCH(C1644,siot!$F$3:$F$1887,0),27)</f>
        <v>4</v>
      </c>
      <c r="H1644" s="2" t="b">
        <f t="shared" si="51"/>
        <v>0</v>
      </c>
      <c r="I1644" s="1" t="s">
        <v>2</v>
      </c>
      <c r="J1644" s="1" t="s">
        <v>17993</v>
      </c>
      <c r="K1644" s="1"/>
    </row>
    <row r="1645" spans="1:11" hidden="1">
      <c r="A1645" s="1" t="s">
        <v>17990</v>
      </c>
      <c r="B1645" s="1" t="s">
        <v>963</v>
      </c>
      <c r="C1645" s="48" t="str">
        <f t="shared" si="50"/>
        <v>שס אשדוד</v>
      </c>
      <c r="D1645" s="1" t="s">
        <v>962</v>
      </c>
      <c r="E1645" s="1"/>
      <c r="F1645" s="2">
        <v>6</v>
      </c>
      <c r="G1645" s="2">
        <f>INDEX(תוצאות_בחירות,MATCH(C1645,siot!$F$3:$F$1887,0),27)</f>
        <v>4</v>
      </c>
      <c r="H1645" s="2" t="b">
        <f t="shared" si="51"/>
        <v>0</v>
      </c>
      <c r="I1645" s="1" t="s">
        <v>2</v>
      </c>
      <c r="J1645" s="1" t="s">
        <v>17167</v>
      </c>
      <c r="K1645" s="1"/>
    </row>
    <row r="1646" spans="1:11" hidden="1">
      <c r="A1646" s="1" t="s">
        <v>17990</v>
      </c>
      <c r="B1646" s="1" t="s">
        <v>963</v>
      </c>
      <c r="C1646" s="48" t="str">
        <f t="shared" si="50"/>
        <v>שס אשדוד</v>
      </c>
      <c r="D1646" s="1" t="s">
        <v>962</v>
      </c>
      <c r="E1646" s="1"/>
      <c r="F1646" s="2">
        <v>7</v>
      </c>
      <c r="G1646" s="2">
        <f>INDEX(תוצאות_בחירות,MATCH(C1646,siot!$F$3:$F$1887,0),27)</f>
        <v>4</v>
      </c>
      <c r="H1646" s="2" t="b">
        <f t="shared" si="51"/>
        <v>0</v>
      </c>
      <c r="I1646" s="1" t="s">
        <v>2</v>
      </c>
      <c r="J1646" s="1" t="s">
        <v>17992</v>
      </c>
      <c r="K1646" s="1"/>
    </row>
    <row r="1647" spans="1:11" hidden="1">
      <c r="A1647" s="1" t="s">
        <v>17990</v>
      </c>
      <c r="B1647" s="1" t="s">
        <v>963</v>
      </c>
      <c r="C1647" s="48" t="str">
        <f t="shared" si="50"/>
        <v>שס אשדוד</v>
      </c>
      <c r="D1647" s="1" t="s">
        <v>962</v>
      </c>
      <c r="E1647" s="1"/>
      <c r="F1647" s="2">
        <v>8</v>
      </c>
      <c r="G1647" s="2">
        <f>INDEX(תוצאות_בחירות,MATCH(C1647,siot!$F$3:$F$1887,0),27)</f>
        <v>4</v>
      </c>
      <c r="H1647" s="2" t="b">
        <f t="shared" si="51"/>
        <v>0</v>
      </c>
      <c r="I1647" s="1" t="s">
        <v>2</v>
      </c>
      <c r="J1647" s="1" t="s">
        <v>17991</v>
      </c>
      <c r="K1647" s="1"/>
    </row>
    <row r="1648" spans="1:11" hidden="1">
      <c r="A1648" s="1" t="s">
        <v>17990</v>
      </c>
      <c r="B1648" s="1" t="s">
        <v>963</v>
      </c>
      <c r="C1648" s="48" t="str">
        <f t="shared" si="50"/>
        <v>שס אשדוד</v>
      </c>
      <c r="D1648" s="1" t="s">
        <v>962</v>
      </c>
      <c r="E1648" s="1"/>
      <c r="F1648" s="2">
        <v>9</v>
      </c>
      <c r="G1648" s="2">
        <f>INDEX(תוצאות_בחירות,MATCH(C1648,siot!$F$3:$F$1887,0),27)</f>
        <v>4</v>
      </c>
      <c r="H1648" s="2" t="b">
        <f t="shared" si="51"/>
        <v>0</v>
      </c>
      <c r="I1648" s="1" t="s">
        <v>2</v>
      </c>
      <c r="J1648" s="1" t="s">
        <v>1052</v>
      </c>
      <c r="K1648" s="1"/>
    </row>
    <row r="1649" spans="1:11" hidden="1">
      <c r="A1649" s="1" t="s">
        <v>17990</v>
      </c>
      <c r="B1649" s="1" t="s">
        <v>963</v>
      </c>
      <c r="C1649" s="48" t="str">
        <f t="shared" si="50"/>
        <v>שס אשדוד</v>
      </c>
      <c r="D1649" s="1" t="s">
        <v>962</v>
      </c>
      <c r="E1649" s="1"/>
      <c r="F1649" s="2">
        <v>10</v>
      </c>
      <c r="G1649" s="2">
        <f>INDEX(תוצאות_בחירות,MATCH(C1649,siot!$F$3:$F$1887,0),27)</f>
        <v>4</v>
      </c>
      <c r="H1649" s="2" t="b">
        <f t="shared" si="51"/>
        <v>0</v>
      </c>
      <c r="I1649" s="1" t="s">
        <v>2</v>
      </c>
      <c r="J1649" s="1" t="s">
        <v>17989</v>
      </c>
      <c r="K1649" s="1"/>
    </row>
    <row r="1650" spans="1:11" hidden="1">
      <c r="A1650" s="1" t="s">
        <v>17659</v>
      </c>
      <c r="B1650" s="1" t="s">
        <v>70</v>
      </c>
      <c r="C1650" s="48" t="str">
        <f t="shared" si="50"/>
        <v>א אשקלון</v>
      </c>
      <c r="D1650" s="1" t="s">
        <v>17975</v>
      </c>
      <c r="E1650" s="1" t="s">
        <v>3</v>
      </c>
      <c r="F1650" s="2" t="s">
        <v>19548</v>
      </c>
      <c r="G1650" s="2">
        <f>INDEX(תוצאות_בחירות,MATCH(C1650,siot!$F$3:$F$1887,0),27)</f>
        <v>2</v>
      </c>
      <c r="H1650" s="2" t="b">
        <f t="shared" si="51"/>
        <v>0</v>
      </c>
      <c r="I1650" s="1"/>
      <c r="J1650" s="1"/>
      <c r="K1650" s="1"/>
    </row>
    <row r="1651" spans="1:11">
      <c r="A1651" s="1" t="s">
        <v>17659</v>
      </c>
      <c r="B1651" s="1" t="s">
        <v>70</v>
      </c>
      <c r="C1651" s="48" t="str">
        <f t="shared" si="50"/>
        <v>א אשקלון</v>
      </c>
      <c r="D1651" s="1" t="s">
        <v>17975</v>
      </c>
      <c r="E1651" s="1"/>
      <c r="F1651" s="2">
        <v>1</v>
      </c>
      <c r="G1651" s="2">
        <f>INDEX(תוצאות_בחירות,MATCH(C1651,siot!$F$3:$F$1887,0),27)</f>
        <v>2</v>
      </c>
      <c r="H1651" s="2" t="b">
        <f t="shared" si="51"/>
        <v>1</v>
      </c>
      <c r="I1651" s="1" t="s">
        <v>2</v>
      </c>
      <c r="J1651" s="1" t="s">
        <v>17988</v>
      </c>
      <c r="K1651" s="1">
        <v>1</v>
      </c>
    </row>
    <row r="1652" spans="1:11">
      <c r="A1652" s="1" t="s">
        <v>17659</v>
      </c>
      <c r="B1652" s="1" t="s">
        <v>70</v>
      </c>
      <c r="C1652" s="48" t="str">
        <f t="shared" si="50"/>
        <v>א אשקלון</v>
      </c>
      <c r="D1652" s="1" t="s">
        <v>17975</v>
      </c>
      <c r="E1652" s="1"/>
      <c r="F1652" s="2">
        <v>2</v>
      </c>
      <c r="G1652" s="2">
        <f>INDEX(תוצאות_בחירות,MATCH(C1652,siot!$F$3:$F$1887,0),27)</f>
        <v>2</v>
      </c>
      <c r="H1652" s="2" t="b">
        <f t="shared" si="51"/>
        <v>1</v>
      </c>
      <c r="I1652" s="1" t="s">
        <v>2</v>
      </c>
      <c r="J1652" s="1" t="s">
        <v>17987</v>
      </c>
      <c r="K1652" s="1"/>
    </row>
    <row r="1653" spans="1:11" hidden="1">
      <c r="A1653" s="1" t="s">
        <v>17659</v>
      </c>
      <c r="B1653" s="1" t="s">
        <v>70</v>
      </c>
      <c r="C1653" s="48" t="str">
        <f t="shared" si="50"/>
        <v>א אשקלון</v>
      </c>
      <c r="D1653" s="1" t="s">
        <v>17975</v>
      </c>
      <c r="E1653" s="1"/>
      <c r="F1653" s="2">
        <v>3</v>
      </c>
      <c r="G1653" s="2">
        <f>INDEX(תוצאות_בחירות,MATCH(C1653,siot!$F$3:$F$1887,0),27)</f>
        <v>2</v>
      </c>
      <c r="H1653" s="2" t="b">
        <f t="shared" si="51"/>
        <v>0</v>
      </c>
      <c r="I1653" s="1" t="s">
        <v>2</v>
      </c>
      <c r="J1653" s="1" t="s">
        <v>17986</v>
      </c>
      <c r="K1653" s="1"/>
    </row>
    <row r="1654" spans="1:11" hidden="1">
      <c r="A1654" s="1" t="s">
        <v>17659</v>
      </c>
      <c r="B1654" s="1" t="s">
        <v>70</v>
      </c>
      <c r="C1654" s="48" t="str">
        <f t="shared" si="50"/>
        <v>א אשקלון</v>
      </c>
      <c r="D1654" s="1" t="s">
        <v>17975</v>
      </c>
      <c r="E1654" s="1"/>
      <c r="F1654" s="2">
        <v>4</v>
      </c>
      <c r="G1654" s="2">
        <f>INDEX(תוצאות_בחירות,MATCH(C1654,siot!$F$3:$F$1887,0),27)</f>
        <v>2</v>
      </c>
      <c r="H1654" s="2" t="b">
        <f t="shared" si="51"/>
        <v>0</v>
      </c>
      <c r="I1654" s="1" t="s">
        <v>2</v>
      </c>
      <c r="J1654" s="1" t="s">
        <v>17985</v>
      </c>
      <c r="K1654" s="1"/>
    </row>
    <row r="1655" spans="1:11" hidden="1">
      <c r="A1655" s="1" t="s">
        <v>17659</v>
      </c>
      <c r="B1655" s="1" t="s">
        <v>70</v>
      </c>
      <c r="C1655" s="48" t="str">
        <f t="shared" si="50"/>
        <v>א אשקלון</v>
      </c>
      <c r="D1655" s="1" t="s">
        <v>17975</v>
      </c>
      <c r="E1655" s="1"/>
      <c r="F1655" s="2">
        <v>5</v>
      </c>
      <c r="G1655" s="2">
        <f>INDEX(תוצאות_בחירות,MATCH(C1655,siot!$F$3:$F$1887,0),27)</f>
        <v>2</v>
      </c>
      <c r="H1655" s="2" t="b">
        <f t="shared" si="51"/>
        <v>0</v>
      </c>
      <c r="I1655" s="1" t="s">
        <v>2</v>
      </c>
      <c r="J1655" s="1" t="s">
        <v>17984</v>
      </c>
      <c r="K1655" s="1"/>
    </row>
    <row r="1656" spans="1:11" hidden="1">
      <c r="A1656" s="1" t="s">
        <v>17659</v>
      </c>
      <c r="B1656" s="1" t="s">
        <v>70</v>
      </c>
      <c r="C1656" s="48" t="str">
        <f t="shared" si="50"/>
        <v>א אשקלון</v>
      </c>
      <c r="D1656" s="1" t="s">
        <v>17975</v>
      </c>
      <c r="E1656" s="1"/>
      <c r="F1656" s="2">
        <v>6</v>
      </c>
      <c r="G1656" s="2">
        <f>INDEX(תוצאות_בחירות,MATCH(C1656,siot!$F$3:$F$1887,0),27)</f>
        <v>2</v>
      </c>
      <c r="H1656" s="2" t="b">
        <f t="shared" si="51"/>
        <v>0</v>
      </c>
      <c r="I1656" s="1" t="s">
        <v>2</v>
      </c>
      <c r="J1656" s="1" t="s">
        <v>17983</v>
      </c>
      <c r="K1656" s="1"/>
    </row>
    <row r="1657" spans="1:11" hidden="1">
      <c r="A1657" s="1" t="s">
        <v>17659</v>
      </c>
      <c r="B1657" s="1" t="s">
        <v>70</v>
      </c>
      <c r="C1657" s="48" t="str">
        <f t="shared" si="50"/>
        <v>א אשקלון</v>
      </c>
      <c r="D1657" s="1" t="s">
        <v>17975</v>
      </c>
      <c r="E1657" s="1"/>
      <c r="F1657" s="2">
        <v>7</v>
      </c>
      <c r="G1657" s="2">
        <f>INDEX(תוצאות_בחירות,MATCH(C1657,siot!$F$3:$F$1887,0),27)</f>
        <v>2</v>
      </c>
      <c r="H1657" s="2" t="b">
        <f t="shared" si="51"/>
        <v>0</v>
      </c>
      <c r="I1657" s="1" t="s">
        <v>2</v>
      </c>
      <c r="J1657" s="1" t="s">
        <v>17982</v>
      </c>
      <c r="K1657" s="1"/>
    </row>
    <row r="1658" spans="1:11" hidden="1">
      <c r="A1658" s="1" t="s">
        <v>17659</v>
      </c>
      <c r="B1658" s="1" t="s">
        <v>70</v>
      </c>
      <c r="C1658" s="48" t="str">
        <f t="shared" si="50"/>
        <v>א אשקלון</v>
      </c>
      <c r="D1658" s="1" t="s">
        <v>17975</v>
      </c>
      <c r="E1658" s="1"/>
      <c r="F1658" s="2">
        <v>8</v>
      </c>
      <c r="G1658" s="2">
        <f>INDEX(תוצאות_בחירות,MATCH(C1658,siot!$F$3:$F$1887,0),27)</f>
        <v>2</v>
      </c>
      <c r="H1658" s="2" t="b">
        <f t="shared" si="51"/>
        <v>0</v>
      </c>
      <c r="I1658" s="1" t="s">
        <v>2</v>
      </c>
      <c r="J1658" s="1" t="s">
        <v>17981</v>
      </c>
      <c r="K1658" s="1"/>
    </row>
    <row r="1659" spans="1:11" hidden="1">
      <c r="A1659" s="1" t="s">
        <v>17659</v>
      </c>
      <c r="B1659" s="1" t="s">
        <v>70</v>
      </c>
      <c r="C1659" s="48" t="str">
        <f t="shared" si="50"/>
        <v>א אשקלון</v>
      </c>
      <c r="D1659" s="1" t="s">
        <v>17975</v>
      </c>
      <c r="E1659" s="1"/>
      <c r="F1659" s="2">
        <v>9</v>
      </c>
      <c r="G1659" s="2">
        <f>INDEX(תוצאות_בחירות,MATCH(C1659,siot!$F$3:$F$1887,0),27)</f>
        <v>2</v>
      </c>
      <c r="H1659" s="2" t="b">
        <f t="shared" si="51"/>
        <v>0</v>
      </c>
      <c r="I1659" s="1" t="s">
        <v>2</v>
      </c>
      <c r="J1659" s="1" t="s">
        <v>17980</v>
      </c>
      <c r="K1659" s="1"/>
    </row>
    <row r="1660" spans="1:11" hidden="1">
      <c r="A1660" s="1" t="s">
        <v>17659</v>
      </c>
      <c r="B1660" s="1" t="s">
        <v>70</v>
      </c>
      <c r="C1660" s="48" t="str">
        <f t="shared" si="50"/>
        <v>א אשקלון</v>
      </c>
      <c r="D1660" s="1" t="s">
        <v>17975</v>
      </c>
      <c r="E1660" s="1"/>
      <c r="F1660" s="2">
        <v>10</v>
      </c>
      <c r="G1660" s="2">
        <f>INDEX(תוצאות_בחירות,MATCH(C1660,siot!$F$3:$F$1887,0),27)</f>
        <v>2</v>
      </c>
      <c r="H1660" s="2" t="b">
        <f t="shared" si="51"/>
        <v>0</v>
      </c>
      <c r="I1660" s="1" t="s">
        <v>2</v>
      </c>
      <c r="J1660" s="1" t="s">
        <v>17979</v>
      </c>
      <c r="K1660" s="1"/>
    </row>
    <row r="1661" spans="1:11" hidden="1">
      <c r="A1661" s="1" t="s">
        <v>17659</v>
      </c>
      <c r="B1661" s="1" t="s">
        <v>70</v>
      </c>
      <c r="C1661" s="48" t="str">
        <f t="shared" si="50"/>
        <v>א אשקלון</v>
      </c>
      <c r="D1661" s="1" t="s">
        <v>17975</v>
      </c>
      <c r="E1661" s="1"/>
      <c r="F1661" s="2">
        <v>11</v>
      </c>
      <c r="G1661" s="2">
        <f>INDEX(תוצאות_בחירות,MATCH(C1661,siot!$F$3:$F$1887,0),27)</f>
        <v>2</v>
      </c>
      <c r="H1661" s="2" t="b">
        <f t="shared" si="51"/>
        <v>0</v>
      </c>
      <c r="I1661" s="1" t="s">
        <v>2</v>
      </c>
      <c r="J1661" s="1" t="s">
        <v>17978</v>
      </c>
      <c r="K1661" s="1"/>
    </row>
    <row r="1662" spans="1:11" hidden="1">
      <c r="A1662" s="1" t="s">
        <v>17659</v>
      </c>
      <c r="B1662" s="1" t="s">
        <v>70</v>
      </c>
      <c r="C1662" s="48" t="str">
        <f t="shared" si="50"/>
        <v>א אשקלון</v>
      </c>
      <c r="D1662" s="1" t="s">
        <v>17975</v>
      </c>
      <c r="E1662" s="1"/>
      <c r="F1662" s="2">
        <v>12</v>
      </c>
      <c r="G1662" s="2">
        <f>INDEX(תוצאות_בחירות,MATCH(C1662,siot!$F$3:$F$1887,0),27)</f>
        <v>2</v>
      </c>
      <c r="H1662" s="2" t="b">
        <f t="shared" si="51"/>
        <v>0</v>
      </c>
      <c r="I1662" s="1" t="s">
        <v>2</v>
      </c>
      <c r="J1662" s="1" t="s">
        <v>17977</v>
      </c>
      <c r="K1662" s="1"/>
    </row>
    <row r="1663" spans="1:11" hidden="1">
      <c r="A1663" s="1" t="s">
        <v>17659</v>
      </c>
      <c r="B1663" s="1" t="s">
        <v>70</v>
      </c>
      <c r="C1663" s="48" t="str">
        <f t="shared" si="50"/>
        <v>א אשקלון</v>
      </c>
      <c r="D1663" s="1" t="s">
        <v>17975</v>
      </c>
      <c r="E1663" s="1"/>
      <c r="F1663" s="2">
        <v>13</v>
      </c>
      <c r="G1663" s="2">
        <f>INDEX(תוצאות_בחירות,MATCH(C1663,siot!$F$3:$F$1887,0),27)</f>
        <v>2</v>
      </c>
      <c r="H1663" s="2" t="b">
        <f t="shared" si="51"/>
        <v>0</v>
      </c>
      <c r="I1663" s="1" t="s">
        <v>2</v>
      </c>
      <c r="J1663" s="1" t="s">
        <v>17976</v>
      </c>
      <c r="K1663" s="1"/>
    </row>
    <row r="1664" spans="1:11" hidden="1">
      <c r="A1664" s="1" t="s">
        <v>17659</v>
      </c>
      <c r="B1664" s="1" t="s">
        <v>70</v>
      </c>
      <c r="C1664" s="48" t="str">
        <f t="shared" si="50"/>
        <v>א אשקלון</v>
      </c>
      <c r="D1664" s="1" t="s">
        <v>17975</v>
      </c>
      <c r="E1664" s="1"/>
      <c r="F1664" s="2">
        <v>14</v>
      </c>
      <c r="G1664" s="2">
        <f>INDEX(תוצאות_בחירות,MATCH(C1664,siot!$F$3:$F$1887,0),27)</f>
        <v>2</v>
      </c>
      <c r="H1664" s="2" t="b">
        <f t="shared" si="51"/>
        <v>0</v>
      </c>
      <c r="I1664" s="1" t="s">
        <v>2</v>
      </c>
      <c r="J1664" s="1" t="s">
        <v>17974</v>
      </c>
      <c r="K1664" s="1"/>
    </row>
    <row r="1665" spans="1:11" hidden="1">
      <c r="A1665" s="1" t="s">
        <v>17659</v>
      </c>
      <c r="B1665" s="1" t="s">
        <v>4526</v>
      </c>
      <c r="C1665" s="48" t="str">
        <f t="shared" si="50"/>
        <v>אז אשקלון</v>
      </c>
      <c r="D1665" s="1" t="s">
        <v>17966</v>
      </c>
      <c r="E1665" s="1" t="s">
        <v>3</v>
      </c>
      <c r="F1665" s="2" t="s">
        <v>19548</v>
      </c>
      <c r="G1665" s="2">
        <f>INDEX(תוצאות_בחירות,MATCH(C1665,siot!$F$3:$F$1887,0),27)</f>
        <v>0</v>
      </c>
      <c r="H1665" s="2" t="b">
        <f t="shared" si="51"/>
        <v>0</v>
      </c>
      <c r="I1665" s="1"/>
      <c r="J1665" s="1"/>
      <c r="K1665" s="1"/>
    </row>
    <row r="1666" spans="1:11" hidden="1">
      <c r="A1666" s="1" t="s">
        <v>17659</v>
      </c>
      <c r="B1666" s="1" t="s">
        <v>4526</v>
      </c>
      <c r="C1666" s="48" t="str">
        <f t="shared" si="50"/>
        <v>אז אשקלון</v>
      </c>
      <c r="D1666" s="1" t="s">
        <v>17966</v>
      </c>
      <c r="E1666" s="1"/>
      <c r="F1666" s="2">
        <v>1</v>
      </c>
      <c r="G1666" s="2">
        <f>INDEX(תוצאות_בחירות,MATCH(C1666,siot!$F$3:$F$1887,0),27)</f>
        <v>0</v>
      </c>
      <c r="H1666" s="2" t="b">
        <f t="shared" si="51"/>
        <v>0</v>
      </c>
      <c r="I1666" s="1" t="s">
        <v>2</v>
      </c>
      <c r="J1666" s="1" t="s">
        <v>17973</v>
      </c>
      <c r="K1666" s="1"/>
    </row>
    <row r="1667" spans="1:11" hidden="1">
      <c r="A1667" s="1" t="s">
        <v>17659</v>
      </c>
      <c r="B1667" s="1" t="s">
        <v>4526</v>
      </c>
      <c r="C1667" s="48" t="str">
        <f t="shared" si="50"/>
        <v>אז אשקלון</v>
      </c>
      <c r="D1667" s="1" t="s">
        <v>17966</v>
      </c>
      <c r="E1667" s="1"/>
      <c r="F1667" s="2">
        <v>2</v>
      </c>
      <c r="G1667" s="2">
        <f>INDEX(תוצאות_בחירות,MATCH(C1667,siot!$F$3:$F$1887,0),27)</f>
        <v>0</v>
      </c>
      <c r="H1667" s="2" t="b">
        <f t="shared" si="51"/>
        <v>0</v>
      </c>
      <c r="I1667" s="1" t="s">
        <v>2</v>
      </c>
      <c r="J1667" s="1" t="s">
        <v>8390</v>
      </c>
      <c r="K1667" s="1"/>
    </row>
    <row r="1668" spans="1:11" hidden="1">
      <c r="A1668" s="1" t="s">
        <v>17659</v>
      </c>
      <c r="B1668" s="1" t="s">
        <v>4526</v>
      </c>
      <c r="C1668" s="48" t="str">
        <f t="shared" ref="C1668:C1731" si="52">B1668&amp;" "&amp;A1668</f>
        <v>אז אשקלון</v>
      </c>
      <c r="D1668" s="1" t="s">
        <v>17966</v>
      </c>
      <c r="E1668" s="1"/>
      <c r="F1668" s="2">
        <v>3</v>
      </c>
      <c r="G1668" s="2">
        <f>INDEX(תוצאות_בחירות,MATCH(C1668,siot!$F$3:$F$1887,0),27)</f>
        <v>0</v>
      </c>
      <c r="H1668" s="2" t="b">
        <f t="shared" ref="H1668:H1731" si="53">IF(OR(F1668&lt;G1668,G1668=F1668),TRUE,FALSE)</f>
        <v>0</v>
      </c>
      <c r="I1668" s="1" t="s">
        <v>2</v>
      </c>
      <c r="J1668" s="1" t="s">
        <v>17972</v>
      </c>
      <c r="K1668" s="1"/>
    </row>
    <row r="1669" spans="1:11" hidden="1">
      <c r="A1669" s="1" t="s">
        <v>17659</v>
      </c>
      <c r="B1669" s="1" t="s">
        <v>4526</v>
      </c>
      <c r="C1669" s="48" t="str">
        <f t="shared" si="52"/>
        <v>אז אשקלון</v>
      </c>
      <c r="D1669" s="1" t="s">
        <v>17966</v>
      </c>
      <c r="E1669" s="1"/>
      <c r="F1669" s="2">
        <v>4</v>
      </c>
      <c r="G1669" s="2">
        <f>INDEX(תוצאות_בחירות,MATCH(C1669,siot!$F$3:$F$1887,0),27)</f>
        <v>0</v>
      </c>
      <c r="H1669" s="2" t="b">
        <f t="shared" si="53"/>
        <v>0</v>
      </c>
      <c r="I1669" s="1" t="s">
        <v>2</v>
      </c>
      <c r="J1669" s="1" t="s">
        <v>17971</v>
      </c>
      <c r="K1669" s="1"/>
    </row>
    <row r="1670" spans="1:11" hidden="1">
      <c r="A1670" s="1" t="s">
        <v>17659</v>
      </c>
      <c r="B1670" s="1" t="s">
        <v>4526</v>
      </c>
      <c r="C1670" s="48" t="str">
        <f t="shared" si="52"/>
        <v>אז אשקלון</v>
      </c>
      <c r="D1670" s="1" t="s">
        <v>17966</v>
      </c>
      <c r="E1670" s="1"/>
      <c r="F1670" s="2">
        <v>5</v>
      </c>
      <c r="G1670" s="2">
        <f>INDEX(תוצאות_בחירות,MATCH(C1670,siot!$F$3:$F$1887,0),27)</f>
        <v>0</v>
      </c>
      <c r="H1670" s="2" t="b">
        <f t="shared" si="53"/>
        <v>0</v>
      </c>
      <c r="I1670" s="1" t="s">
        <v>2</v>
      </c>
      <c r="J1670" s="1" t="s">
        <v>17970</v>
      </c>
      <c r="K1670" s="1"/>
    </row>
    <row r="1671" spans="1:11" hidden="1">
      <c r="A1671" s="1" t="s">
        <v>17659</v>
      </c>
      <c r="B1671" s="1" t="s">
        <v>4526</v>
      </c>
      <c r="C1671" s="48" t="str">
        <f t="shared" si="52"/>
        <v>אז אשקלון</v>
      </c>
      <c r="D1671" s="1" t="s">
        <v>17966</v>
      </c>
      <c r="E1671" s="1"/>
      <c r="F1671" s="2">
        <v>6</v>
      </c>
      <c r="G1671" s="2">
        <f>INDEX(תוצאות_בחירות,MATCH(C1671,siot!$F$3:$F$1887,0),27)</f>
        <v>0</v>
      </c>
      <c r="H1671" s="2" t="b">
        <f t="shared" si="53"/>
        <v>0</v>
      </c>
      <c r="I1671" s="1" t="s">
        <v>2</v>
      </c>
      <c r="J1671" s="1" t="s">
        <v>17969</v>
      </c>
      <c r="K1671" s="1"/>
    </row>
    <row r="1672" spans="1:11" hidden="1">
      <c r="A1672" s="1" t="s">
        <v>17659</v>
      </c>
      <c r="B1672" s="1" t="s">
        <v>4526</v>
      </c>
      <c r="C1672" s="48" t="str">
        <f t="shared" si="52"/>
        <v>אז אשקלון</v>
      </c>
      <c r="D1672" s="1" t="s">
        <v>17966</v>
      </c>
      <c r="E1672" s="1"/>
      <c r="F1672" s="2">
        <v>7</v>
      </c>
      <c r="G1672" s="2">
        <f>INDEX(תוצאות_בחירות,MATCH(C1672,siot!$F$3:$F$1887,0),27)</f>
        <v>0</v>
      </c>
      <c r="H1672" s="2" t="b">
        <f t="shared" si="53"/>
        <v>0</v>
      </c>
      <c r="I1672" s="1" t="s">
        <v>2</v>
      </c>
      <c r="J1672" s="1" t="s">
        <v>2388</v>
      </c>
      <c r="K1672" s="1"/>
    </row>
    <row r="1673" spans="1:11" hidden="1">
      <c r="A1673" s="1" t="s">
        <v>17659</v>
      </c>
      <c r="B1673" s="1" t="s">
        <v>4526</v>
      </c>
      <c r="C1673" s="48" t="str">
        <f t="shared" si="52"/>
        <v>אז אשקלון</v>
      </c>
      <c r="D1673" s="1" t="s">
        <v>17966</v>
      </c>
      <c r="E1673" s="1"/>
      <c r="F1673" s="2">
        <v>8</v>
      </c>
      <c r="G1673" s="2">
        <f>INDEX(תוצאות_בחירות,MATCH(C1673,siot!$F$3:$F$1887,0),27)</f>
        <v>0</v>
      </c>
      <c r="H1673" s="2" t="b">
        <f t="shared" si="53"/>
        <v>0</v>
      </c>
      <c r="I1673" s="1" t="s">
        <v>2</v>
      </c>
      <c r="J1673" s="1" t="s">
        <v>17968</v>
      </c>
      <c r="K1673" s="1"/>
    </row>
    <row r="1674" spans="1:11" hidden="1">
      <c r="A1674" s="1" t="s">
        <v>17659</v>
      </c>
      <c r="B1674" s="1" t="s">
        <v>4526</v>
      </c>
      <c r="C1674" s="48" t="str">
        <f t="shared" si="52"/>
        <v>אז אשקלון</v>
      </c>
      <c r="D1674" s="1" t="s">
        <v>17966</v>
      </c>
      <c r="E1674" s="1"/>
      <c r="F1674" s="2">
        <v>9</v>
      </c>
      <c r="G1674" s="2">
        <f>INDEX(תוצאות_בחירות,MATCH(C1674,siot!$F$3:$F$1887,0),27)</f>
        <v>0</v>
      </c>
      <c r="H1674" s="2" t="b">
        <f t="shared" si="53"/>
        <v>0</v>
      </c>
      <c r="I1674" s="1" t="s">
        <v>2</v>
      </c>
      <c r="J1674" s="1" t="s">
        <v>17967</v>
      </c>
      <c r="K1674" s="1"/>
    </row>
    <row r="1675" spans="1:11" hidden="1">
      <c r="A1675" s="1" t="s">
        <v>17659</v>
      </c>
      <c r="B1675" s="1" t="s">
        <v>4526</v>
      </c>
      <c r="C1675" s="48" t="str">
        <f t="shared" si="52"/>
        <v>אז אשקלון</v>
      </c>
      <c r="D1675" s="1" t="s">
        <v>17966</v>
      </c>
      <c r="E1675" s="1"/>
      <c r="F1675" s="2">
        <v>10</v>
      </c>
      <c r="G1675" s="2">
        <f>INDEX(תוצאות_בחירות,MATCH(C1675,siot!$F$3:$F$1887,0),27)</f>
        <v>0</v>
      </c>
      <c r="H1675" s="2" t="b">
        <f t="shared" si="53"/>
        <v>0</v>
      </c>
      <c r="I1675" s="1" t="s">
        <v>2</v>
      </c>
      <c r="J1675" s="1" t="s">
        <v>17965</v>
      </c>
      <c r="K1675" s="1"/>
    </row>
    <row r="1676" spans="1:11" hidden="1">
      <c r="A1676" s="1" t="s">
        <v>17659</v>
      </c>
      <c r="B1676" s="1" t="s">
        <v>1658</v>
      </c>
      <c r="C1676" s="48" t="str">
        <f t="shared" si="52"/>
        <v>אח אשקלון</v>
      </c>
      <c r="D1676" s="1" t="s">
        <v>17955</v>
      </c>
      <c r="E1676" s="1" t="s">
        <v>3</v>
      </c>
      <c r="F1676" s="2" t="s">
        <v>19548</v>
      </c>
      <c r="G1676" s="2">
        <f>INDEX(תוצאות_בחירות,MATCH(C1676,siot!$F$3:$F$1887,0),27)</f>
        <v>0</v>
      </c>
      <c r="H1676" s="2" t="b">
        <f t="shared" si="53"/>
        <v>0</v>
      </c>
      <c r="I1676" s="1"/>
      <c r="J1676" s="1"/>
      <c r="K1676" s="1"/>
    </row>
    <row r="1677" spans="1:11" hidden="1">
      <c r="A1677" s="1" t="s">
        <v>17659</v>
      </c>
      <c r="B1677" s="1" t="s">
        <v>1658</v>
      </c>
      <c r="C1677" s="48" t="str">
        <f t="shared" si="52"/>
        <v>אח אשקלון</v>
      </c>
      <c r="D1677" s="1" t="s">
        <v>17955</v>
      </c>
      <c r="E1677" s="1"/>
      <c r="F1677" s="2">
        <v>1</v>
      </c>
      <c r="G1677" s="2">
        <f>INDEX(תוצאות_בחירות,MATCH(C1677,siot!$F$3:$F$1887,0),27)</f>
        <v>0</v>
      </c>
      <c r="H1677" s="2" t="b">
        <f t="shared" si="53"/>
        <v>0</v>
      </c>
      <c r="I1677" s="1" t="s">
        <v>2</v>
      </c>
      <c r="J1677" s="1" t="s">
        <v>17964</v>
      </c>
      <c r="K1677" s="1"/>
    </row>
    <row r="1678" spans="1:11" hidden="1">
      <c r="A1678" s="1" t="s">
        <v>17659</v>
      </c>
      <c r="B1678" s="1" t="s">
        <v>1658</v>
      </c>
      <c r="C1678" s="48" t="str">
        <f t="shared" si="52"/>
        <v>אח אשקלון</v>
      </c>
      <c r="D1678" s="1" t="s">
        <v>17955</v>
      </c>
      <c r="E1678" s="1"/>
      <c r="F1678" s="2">
        <v>2</v>
      </c>
      <c r="G1678" s="2">
        <f>INDEX(תוצאות_בחירות,MATCH(C1678,siot!$F$3:$F$1887,0),27)</f>
        <v>0</v>
      </c>
      <c r="H1678" s="2" t="b">
        <f t="shared" si="53"/>
        <v>0</v>
      </c>
      <c r="I1678" s="1" t="s">
        <v>2</v>
      </c>
      <c r="J1678" s="1" t="s">
        <v>17963</v>
      </c>
      <c r="K1678" s="1"/>
    </row>
    <row r="1679" spans="1:11" hidden="1">
      <c r="A1679" s="1" t="s">
        <v>17659</v>
      </c>
      <c r="B1679" s="1" t="s">
        <v>1658</v>
      </c>
      <c r="C1679" s="48" t="str">
        <f t="shared" si="52"/>
        <v>אח אשקלון</v>
      </c>
      <c r="D1679" s="1" t="s">
        <v>17955</v>
      </c>
      <c r="E1679" s="1"/>
      <c r="F1679" s="2">
        <v>3</v>
      </c>
      <c r="G1679" s="2">
        <f>INDEX(תוצאות_בחירות,MATCH(C1679,siot!$F$3:$F$1887,0),27)</f>
        <v>0</v>
      </c>
      <c r="H1679" s="2" t="b">
        <f t="shared" si="53"/>
        <v>0</v>
      </c>
      <c r="I1679" s="1" t="s">
        <v>2</v>
      </c>
      <c r="J1679" s="1" t="s">
        <v>17962</v>
      </c>
      <c r="K1679" s="1"/>
    </row>
    <row r="1680" spans="1:11" hidden="1">
      <c r="A1680" s="1" t="s">
        <v>17659</v>
      </c>
      <c r="B1680" s="1" t="s">
        <v>1658</v>
      </c>
      <c r="C1680" s="48" t="str">
        <f t="shared" si="52"/>
        <v>אח אשקלון</v>
      </c>
      <c r="D1680" s="1" t="s">
        <v>17955</v>
      </c>
      <c r="E1680" s="1"/>
      <c r="F1680" s="2">
        <v>4</v>
      </c>
      <c r="G1680" s="2">
        <f>INDEX(תוצאות_בחירות,MATCH(C1680,siot!$F$3:$F$1887,0),27)</f>
        <v>0</v>
      </c>
      <c r="H1680" s="2" t="b">
        <f t="shared" si="53"/>
        <v>0</v>
      </c>
      <c r="I1680" s="1" t="s">
        <v>2</v>
      </c>
      <c r="J1680" s="1" t="s">
        <v>17961</v>
      </c>
      <c r="K1680" s="1"/>
    </row>
    <row r="1681" spans="1:11" hidden="1">
      <c r="A1681" s="1" t="s">
        <v>17659</v>
      </c>
      <c r="B1681" s="1" t="s">
        <v>1658</v>
      </c>
      <c r="C1681" s="48" t="str">
        <f t="shared" si="52"/>
        <v>אח אשקלון</v>
      </c>
      <c r="D1681" s="1" t="s">
        <v>17955</v>
      </c>
      <c r="E1681" s="1"/>
      <c r="F1681" s="2">
        <v>5</v>
      </c>
      <c r="G1681" s="2">
        <f>INDEX(תוצאות_בחירות,MATCH(C1681,siot!$F$3:$F$1887,0),27)</f>
        <v>0</v>
      </c>
      <c r="H1681" s="2" t="b">
        <f t="shared" si="53"/>
        <v>0</v>
      </c>
      <c r="I1681" s="1" t="s">
        <v>2</v>
      </c>
      <c r="J1681" s="1" t="s">
        <v>17960</v>
      </c>
      <c r="K1681" s="1"/>
    </row>
    <row r="1682" spans="1:11" hidden="1">
      <c r="A1682" s="1" t="s">
        <v>17659</v>
      </c>
      <c r="B1682" s="1" t="s">
        <v>1658</v>
      </c>
      <c r="C1682" s="48" t="str">
        <f t="shared" si="52"/>
        <v>אח אשקלון</v>
      </c>
      <c r="D1682" s="1" t="s">
        <v>17955</v>
      </c>
      <c r="E1682" s="1"/>
      <c r="F1682" s="2">
        <v>6</v>
      </c>
      <c r="G1682" s="2">
        <f>INDEX(תוצאות_בחירות,MATCH(C1682,siot!$F$3:$F$1887,0),27)</f>
        <v>0</v>
      </c>
      <c r="H1682" s="2" t="b">
        <f t="shared" si="53"/>
        <v>0</v>
      </c>
      <c r="I1682" s="1" t="s">
        <v>2</v>
      </c>
      <c r="J1682" s="1" t="s">
        <v>17959</v>
      </c>
      <c r="K1682" s="1"/>
    </row>
    <row r="1683" spans="1:11" hidden="1">
      <c r="A1683" s="1" t="s">
        <v>17659</v>
      </c>
      <c r="B1683" s="1" t="s">
        <v>1658</v>
      </c>
      <c r="C1683" s="48" t="str">
        <f t="shared" si="52"/>
        <v>אח אשקלון</v>
      </c>
      <c r="D1683" s="1" t="s">
        <v>17955</v>
      </c>
      <c r="E1683" s="1"/>
      <c r="F1683" s="2">
        <v>7</v>
      </c>
      <c r="G1683" s="2">
        <f>INDEX(תוצאות_בחירות,MATCH(C1683,siot!$F$3:$F$1887,0),27)</f>
        <v>0</v>
      </c>
      <c r="H1683" s="2" t="b">
        <f t="shared" si="53"/>
        <v>0</v>
      </c>
      <c r="I1683" s="1" t="s">
        <v>2</v>
      </c>
      <c r="J1683" s="1" t="s">
        <v>17958</v>
      </c>
      <c r="K1683" s="1"/>
    </row>
    <row r="1684" spans="1:11" hidden="1">
      <c r="A1684" s="1" t="s">
        <v>17659</v>
      </c>
      <c r="B1684" s="1" t="s">
        <v>1658</v>
      </c>
      <c r="C1684" s="48" t="str">
        <f t="shared" si="52"/>
        <v>אח אשקלון</v>
      </c>
      <c r="D1684" s="1" t="s">
        <v>17955</v>
      </c>
      <c r="E1684" s="1"/>
      <c r="F1684" s="2">
        <v>8</v>
      </c>
      <c r="G1684" s="2">
        <f>INDEX(תוצאות_בחירות,MATCH(C1684,siot!$F$3:$F$1887,0),27)</f>
        <v>0</v>
      </c>
      <c r="H1684" s="2" t="b">
        <f t="shared" si="53"/>
        <v>0</v>
      </c>
      <c r="I1684" s="1" t="s">
        <v>2</v>
      </c>
      <c r="J1684" s="1" t="s">
        <v>17957</v>
      </c>
      <c r="K1684" s="1"/>
    </row>
    <row r="1685" spans="1:11" hidden="1">
      <c r="A1685" s="1" t="s">
        <v>17659</v>
      </c>
      <c r="B1685" s="1" t="s">
        <v>1658</v>
      </c>
      <c r="C1685" s="48" t="str">
        <f t="shared" si="52"/>
        <v>אח אשקלון</v>
      </c>
      <c r="D1685" s="1" t="s">
        <v>17955</v>
      </c>
      <c r="E1685" s="1"/>
      <c r="F1685" s="2">
        <v>9</v>
      </c>
      <c r="G1685" s="2">
        <f>INDEX(תוצאות_בחירות,MATCH(C1685,siot!$F$3:$F$1887,0),27)</f>
        <v>0</v>
      </c>
      <c r="H1685" s="2" t="b">
        <f t="shared" si="53"/>
        <v>0</v>
      </c>
      <c r="I1685" s="1" t="s">
        <v>2</v>
      </c>
      <c r="J1685" s="1" t="s">
        <v>17956</v>
      </c>
      <c r="K1685" s="1"/>
    </row>
    <row r="1686" spans="1:11" hidden="1">
      <c r="A1686" s="1" t="s">
        <v>17659</v>
      </c>
      <c r="B1686" s="1" t="s">
        <v>1658</v>
      </c>
      <c r="C1686" s="48" t="str">
        <f t="shared" si="52"/>
        <v>אח אשקלון</v>
      </c>
      <c r="D1686" s="1" t="s">
        <v>17955</v>
      </c>
      <c r="E1686" s="1"/>
      <c r="F1686" s="2">
        <v>10</v>
      </c>
      <c r="G1686" s="2">
        <f>INDEX(תוצאות_בחירות,MATCH(C1686,siot!$F$3:$F$1887,0),27)</f>
        <v>0</v>
      </c>
      <c r="H1686" s="2" t="b">
        <f t="shared" si="53"/>
        <v>0</v>
      </c>
      <c r="I1686" s="1" t="s">
        <v>2</v>
      </c>
      <c r="J1686" s="1" t="s">
        <v>17954</v>
      </c>
      <c r="K1686" s="1"/>
    </row>
    <row r="1687" spans="1:11" hidden="1">
      <c r="A1687" s="1" t="s">
        <v>17659</v>
      </c>
      <c r="B1687" s="1" t="s">
        <v>3822</v>
      </c>
      <c r="C1687" s="48" t="str">
        <f t="shared" si="52"/>
        <v>ג אשקלון</v>
      </c>
      <c r="D1687" s="1" t="s">
        <v>17947</v>
      </c>
      <c r="E1687" s="1" t="s">
        <v>3</v>
      </c>
      <c r="F1687" s="2" t="s">
        <v>19548</v>
      </c>
      <c r="G1687" s="2">
        <f>INDEX(תוצאות_בחירות,MATCH(C1687,siot!$F$3:$F$1887,0),27)</f>
        <v>1</v>
      </c>
      <c r="H1687" s="2" t="b">
        <f t="shared" si="53"/>
        <v>0</v>
      </c>
      <c r="I1687" s="1"/>
      <c r="J1687" s="1"/>
      <c r="K1687" s="1"/>
    </row>
    <row r="1688" spans="1:11">
      <c r="A1688" s="1" t="s">
        <v>17659</v>
      </c>
      <c r="B1688" s="1" t="s">
        <v>3822</v>
      </c>
      <c r="C1688" s="48" t="str">
        <f t="shared" si="52"/>
        <v>ג אשקלון</v>
      </c>
      <c r="D1688" s="1" t="s">
        <v>17947</v>
      </c>
      <c r="E1688" s="1"/>
      <c r="F1688" s="2">
        <v>1</v>
      </c>
      <c r="G1688" s="2">
        <f>INDEX(תוצאות_בחירות,MATCH(C1688,siot!$F$3:$F$1887,0),27)</f>
        <v>1</v>
      </c>
      <c r="H1688" s="2" t="b">
        <f t="shared" si="53"/>
        <v>1</v>
      </c>
      <c r="I1688" s="1" t="s">
        <v>2</v>
      </c>
      <c r="J1688" s="1" t="s">
        <v>17953</v>
      </c>
      <c r="K1688" s="1"/>
    </row>
    <row r="1689" spans="1:11" hidden="1">
      <c r="A1689" s="1" t="s">
        <v>17659</v>
      </c>
      <c r="B1689" s="1" t="s">
        <v>3822</v>
      </c>
      <c r="C1689" s="48" t="str">
        <f t="shared" si="52"/>
        <v>ג אשקלון</v>
      </c>
      <c r="D1689" s="1" t="s">
        <v>17947</v>
      </c>
      <c r="E1689" s="1"/>
      <c r="F1689" s="2">
        <v>2</v>
      </c>
      <c r="G1689" s="2">
        <f>INDEX(תוצאות_בחירות,MATCH(C1689,siot!$F$3:$F$1887,0),27)</f>
        <v>1</v>
      </c>
      <c r="H1689" s="2" t="b">
        <f t="shared" si="53"/>
        <v>0</v>
      </c>
      <c r="I1689" s="1" t="s">
        <v>2</v>
      </c>
      <c r="J1689" s="1" t="s">
        <v>17952</v>
      </c>
      <c r="K1689" s="1"/>
    </row>
    <row r="1690" spans="1:11" hidden="1">
      <c r="A1690" s="1" t="s">
        <v>17659</v>
      </c>
      <c r="B1690" s="1" t="s">
        <v>3822</v>
      </c>
      <c r="C1690" s="48" t="str">
        <f t="shared" si="52"/>
        <v>ג אשקלון</v>
      </c>
      <c r="D1690" s="1" t="s">
        <v>17947</v>
      </c>
      <c r="E1690" s="1"/>
      <c r="F1690" s="2">
        <v>3</v>
      </c>
      <c r="G1690" s="2">
        <f>INDEX(תוצאות_בחירות,MATCH(C1690,siot!$F$3:$F$1887,0),27)</f>
        <v>1</v>
      </c>
      <c r="H1690" s="2" t="b">
        <f t="shared" si="53"/>
        <v>0</v>
      </c>
      <c r="I1690" s="1" t="s">
        <v>2</v>
      </c>
      <c r="J1690" s="1" t="s">
        <v>17951</v>
      </c>
      <c r="K1690" s="1"/>
    </row>
    <row r="1691" spans="1:11" hidden="1">
      <c r="A1691" s="1" t="s">
        <v>17659</v>
      </c>
      <c r="B1691" s="1" t="s">
        <v>3822</v>
      </c>
      <c r="C1691" s="48" t="str">
        <f t="shared" si="52"/>
        <v>ג אשקלון</v>
      </c>
      <c r="D1691" s="1" t="s">
        <v>17947</v>
      </c>
      <c r="E1691" s="1"/>
      <c r="F1691" s="2">
        <v>4</v>
      </c>
      <c r="G1691" s="2">
        <f>INDEX(תוצאות_בחירות,MATCH(C1691,siot!$F$3:$F$1887,0),27)</f>
        <v>1</v>
      </c>
      <c r="H1691" s="2" t="b">
        <f t="shared" si="53"/>
        <v>0</v>
      </c>
      <c r="I1691" s="1" t="s">
        <v>2</v>
      </c>
      <c r="J1691" s="1" t="s">
        <v>17950</v>
      </c>
      <c r="K1691" s="1"/>
    </row>
    <row r="1692" spans="1:11" hidden="1">
      <c r="A1692" s="1" t="s">
        <v>17659</v>
      </c>
      <c r="B1692" s="1" t="s">
        <v>3822</v>
      </c>
      <c r="C1692" s="48" t="str">
        <f t="shared" si="52"/>
        <v>ג אשקלון</v>
      </c>
      <c r="D1692" s="1" t="s">
        <v>17947</v>
      </c>
      <c r="E1692" s="1"/>
      <c r="F1692" s="2">
        <v>5</v>
      </c>
      <c r="G1692" s="2">
        <f>INDEX(תוצאות_בחירות,MATCH(C1692,siot!$F$3:$F$1887,0),27)</f>
        <v>1</v>
      </c>
      <c r="H1692" s="2" t="b">
        <f t="shared" si="53"/>
        <v>0</v>
      </c>
      <c r="I1692" s="1" t="s">
        <v>2</v>
      </c>
      <c r="J1692" s="1" t="s">
        <v>17949</v>
      </c>
      <c r="K1692" s="1"/>
    </row>
    <row r="1693" spans="1:11" hidden="1">
      <c r="A1693" s="1" t="s">
        <v>17659</v>
      </c>
      <c r="B1693" s="1" t="s">
        <v>3822</v>
      </c>
      <c r="C1693" s="48" t="str">
        <f t="shared" si="52"/>
        <v>ג אשקלון</v>
      </c>
      <c r="D1693" s="1" t="s">
        <v>17947</v>
      </c>
      <c r="E1693" s="1"/>
      <c r="F1693" s="2">
        <v>6</v>
      </c>
      <c r="G1693" s="2">
        <f>INDEX(תוצאות_בחירות,MATCH(C1693,siot!$F$3:$F$1887,0),27)</f>
        <v>1</v>
      </c>
      <c r="H1693" s="2" t="b">
        <f t="shared" si="53"/>
        <v>0</v>
      </c>
      <c r="I1693" s="1" t="s">
        <v>2</v>
      </c>
      <c r="J1693" s="1" t="s">
        <v>17948</v>
      </c>
      <c r="K1693" s="1"/>
    </row>
    <row r="1694" spans="1:11" hidden="1">
      <c r="A1694" s="1" t="s">
        <v>17659</v>
      </c>
      <c r="B1694" s="1" t="s">
        <v>3822</v>
      </c>
      <c r="C1694" s="48" t="str">
        <f t="shared" si="52"/>
        <v>ג אשקלון</v>
      </c>
      <c r="D1694" s="1" t="s">
        <v>17947</v>
      </c>
      <c r="E1694" s="1"/>
      <c r="F1694" s="2">
        <v>7</v>
      </c>
      <c r="G1694" s="2">
        <f>INDEX(תוצאות_בחירות,MATCH(C1694,siot!$F$3:$F$1887,0),27)</f>
        <v>1</v>
      </c>
      <c r="H1694" s="2" t="b">
        <f t="shared" si="53"/>
        <v>0</v>
      </c>
      <c r="I1694" s="1" t="s">
        <v>2</v>
      </c>
      <c r="J1694" s="1" t="s">
        <v>17946</v>
      </c>
      <c r="K1694" s="1"/>
    </row>
    <row r="1695" spans="1:11" hidden="1">
      <c r="A1695" s="1" t="s">
        <v>17659</v>
      </c>
      <c r="B1695" s="1" t="s">
        <v>60</v>
      </c>
      <c r="C1695" s="48" t="str">
        <f t="shared" si="52"/>
        <v>ד אשקלון</v>
      </c>
      <c r="D1695" s="1" t="s">
        <v>17921</v>
      </c>
      <c r="E1695" s="1" t="s">
        <v>18</v>
      </c>
      <c r="F1695" s="2" t="s">
        <v>19548</v>
      </c>
      <c r="G1695" s="2">
        <f>INDEX(תוצאות_בחירות,MATCH(C1695,siot!$F$3:$F$1887,0),27)</f>
        <v>4</v>
      </c>
      <c r="H1695" s="2" t="b">
        <f t="shared" si="53"/>
        <v>0</v>
      </c>
      <c r="I1695" s="1"/>
      <c r="J1695" s="1"/>
      <c r="K1695" s="1"/>
    </row>
    <row r="1696" spans="1:11">
      <c r="A1696" s="1" t="s">
        <v>17659</v>
      </c>
      <c r="B1696" s="1" t="s">
        <v>60</v>
      </c>
      <c r="C1696" s="48" t="str">
        <f t="shared" si="52"/>
        <v>ד אשקלון</v>
      </c>
      <c r="D1696" s="1" t="s">
        <v>17921</v>
      </c>
      <c r="E1696" s="1" t="s">
        <v>17</v>
      </c>
      <c r="F1696" s="2">
        <v>1</v>
      </c>
      <c r="G1696" s="2">
        <f>INDEX(תוצאות_בחירות,MATCH(C1696,siot!$F$3:$F$1887,0),27)</f>
        <v>4</v>
      </c>
      <c r="H1696" s="2" t="b">
        <f t="shared" si="53"/>
        <v>1</v>
      </c>
      <c r="I1696" s="1" t="s">
        <v>2</v>
      </c>
      <c r="J1696" s="1" t="s">
        <v>17945</v>
      </c>
      <c r="K1696" s="1"/>
    </row>
    <row r="1697" spans="1:11">
      <c r="A1697" s="1" t="s">
        <v>17659</v>
      </c>
      <c r="B1697" s="1" t="s">
        <v>60</v>
      </c>
      <c r="C1697" s="48" t="str">
        <f t="shared" si="52"/>
        <v>ד אשקלון</v>
      </c>
      <c r="D1697" s="1" t="s">
        <v>17921</v>
      </c>
      <c r="E1697" s="1"/>
      <c r="F1697" s="2">
        <v>2</v>
      </c>
      <c r="G1697" s="2">
        <f>INDEX(תוצאות_בחירות,MATCH(C1697,siot!$F$3:$F$1887,0),27)</f>
        <v>4</v>
      </c>
      <c r="H1697" s="2" t="b">
        <f t="shared" si="53"/>
        <v>1</v>
      </c>
      <c r="I1697" s="1" t="s">
        <v>2</v>
      </c>
      <c r="J1697" s="1" t="s">
        <v>17944</v>
      </c>
      <c r="K1697" s="1"/>
    </row>
    <row r="1698" spans="1:11">
      <c r="A1698" s="1" t="s">
        <v>17659</v>
      </c>
      <c r="B1698" s="1" t="s">
        <v>60</v>
      </c>
      <c r="C1698" s="48" t="str">
        <f t="shared" si="52"/>
        <v>ד אשקלון</v>
      </c>
      <c r="D1698" s="1" t="s">
        <v>17921</v>
      </c>
      <c r="E1698" s="1"/>
      <c r="F1698" s="2">
        <v>3</v>
      </c>
      <c r="G1698" s="2">
        <f>INDEX(תוצאות_בחירות,MATCH(C1698,siot!$F$3:$F$1887,0),27)</f>
        <v>4</v>
      </c>
      <c r="H1698" s="2" t="b">
        <f t="shared" si="53"/>
        <v>1</v>
      </c>
      <c r="I1698" s="1" t="s">
        <v>2</v>
      </c>
      <c r="J1698" s="1" t="s">
        <v>17943</v>
      </c>
      <c r="K1698" s="1"/>
    </row>
    <row r="1699" spans="1:11">
      <c r="A1699" s="1" t="s">
        <v>17659</v>
      </c>
      <c r="B1699" s="1" t="s">
        <v>60</v>
      </c>
      <c r="C1699" s="48" t="str">
        <f t="shared" si="52"/>
        <v>ד אשקלון</v>
      </c>
      <c r="D1699" s="1" t="s">
        <v>17921</v>
      </c>
      <c r="E1699" s="1"/>
      <c r="F1699" s="2">
        <v>4</v>
      </c>
      <c r="G1699" s="2">
        <f>INDEX(תוצאות_בחירות,MATCH(C1699,siot!$F$3:$F$1887,0),27)</f>
        <v>4</v>
      </c>
      <c r="H1699" s="2" t="b">
        <f t="shared" si="53"/>
        <v>1</v>
      </c>
      <c r="I1699" s="1" t="s">
        <v>2</v>
      </c>
      <c r="J1699" s="1" t="s">
        <v>17942</v>
      </c>
      <c r="K1699" s="1">
        <v>1</v>
      </c>
    </row>
    <row r="1700" spans="1:11" hidden="1">
      <c r="A1700" s="1" t="s">
        <v>17659</v>
      </c>
      <c r="B1700" s="1" t="s">
        <v>60</v>
      </c>
      <c r="C1700" s="48" t="str">
        <f t="shared" si="52"/>
        <v>ד אשקלון</v>
      </c>
      <c r="D1700" s="1" t="s">
        <v>17921</v>
      </c>
      <c r="E1700" s="1"/>
      <c r="F1700" s="2">
        <v>5</v>
      </c>
      <c r="G1700" s="2">
        <f>INDEX(תוצאות_בחירות,MATCH(C1700,siot!$F$3:$F$1887,0),27)</f>
        <v>4</v>
      </c>
      <c r="H1700" s="2" t="b">
        <f t="shared" si="53"/>
        <v>0</v>
      </c>
      <c r="I1700" s="1" t="s">
        <v>2</v>
      </c>
      <c r="J1700" s="1" t="s">
        <v>17941</v>
      </c>
      <c r="K1700" s="1"/>
    </row>
    <row r="1701" spans="1:11" hidden="1">
      <c r="A1701" s="1" t="s">
        <v>17659</v>
      </c>
      <c r="B1701" s="1" t="s">
        <v>60</v>
      </c>
      <c r="C1701" s="48" t="str">
        <f t="shared" si="52"/>
        <v>ד אשקלון</v>
      </c>
      <c r="D1701" s="1" t="s">
        <v>17921</v>
      </c>
      <c r="E1701" s="1"/>
      <c r="F1701" s="2">
        <v>6</v>
      </c>
      <c r="G1701" s="2">
        <f>INDEX(תוצאות_בחירות,MATCH(C1701,siot!$F$3:$F$1887,0),27)</f>
        <v>4</v>
      </c>
      <c r="H1701" s="2" t="b">
        <f t="shared" si="53"/>
        <v>0</v>
      </c>
      <c r="I1701" s="1" t="s">
        <v>2</v>
      </c>
      <c r="J1701" s="1" t="s">
        <v>17940</v>
      </c>
      <c r="K1701" s="1"/>
    </row>
    <row r="1702" spans="1:11" hidden="1">
      <c r="A1702" s="1" t="s">
        <v>17659</v>
      </c>
      <c r="B1702" s="1" t="s">
        <v>60</v>
      </c>
      <c r="C1702" s="48" t="str">
        <f t="shared" si="52"/>
        <v>ד אשקלון</v>
      </c>
      <c r="D1702" s="1" t="s">
        <v>17921</v>
      </c>
      <c r="E1702" s="1"/>
      <c r="F1702" s="2">
        <v>7</v>
      </c>
      <c r="G1702" s="2">
        <f>INDEX(תוצאות_בחירות,MATCH(C1702,siot!$F$3:$F$1887,0),27)</f>
        <v>4</v>
      </c>
      <c r="H1702" s="2" t="b">
        <f t="shared" si="53"/>
        <v>0</v>
      </c>
      <c r="I1702" s="1" t="s">
        <v>2</v>
      </c>
      <c r="J1702" s="1" t="s">
        <v>17939</v>
      </c>
      <c r="K1702" s="1"/>
    </row>
    <row r="1703" spans="1:11" hidden="1">
      <c r="A1703" s="1" t="s">
        <v>17659</v>
      </c>
      <c r="B1703" s="1" t="s">
        <v>60</v>
      </c>
      <c r="C1703" s="48" t="str">
        <f t="shared" si="52"/>
        <v>ד אשקלון</v>
      </c>
      <c r="D1703" s="1" t="s">
        <v>17921</v>
      </c>
      <c r="E1703" s="1"/>
      <c r="F1703" s="2">
        <v>8</v>
      </c>
      <c r="G1703" s="2">
        <f>INDEX(תוצאות_בחירות,MATCH(C1703,siot!$F$3:$F$1887,0),27)</f>
        <v>4</v>
      </c>
      <c r="H1703" s="2" t="b">
        <f t="shared" si="53"/>
        <v>0</v>
      </c>
      <c r="I1703" s="1" t="s">
        <v>2</v>
      </c>
      <c r="J1703" s="1" t="s">
        <v>17938</v>
      </c>
      <c r="K1703" s="1"/>
    </row>
    <row r="1704" spans="1:11" hidden="1">
      <c r="A1704" s="1" t="s">
        <v>17659</v>
      </c>
      <c r="B1704" s="1" t="s">
        <v>60</v>
      </c>
      <c r="C1704" s="48" t="str">
        <f t="shared" si="52"/>
        <v>ד אשקלון</v>
      </c>
      <c r="D1704" s="1" t="s">
        <v>17921</v>
      </c>
      <c r="E1704" s="1"/>
      <c r="F1704" s="2">
        <v>9</v>
      </c>
      <c r="G1704" s="2">
        <f>INDEX(תוצאות_בחירות,MATCH(C1704,siot!$F$3:$F$1887,0),27)</f>
        <v>4</v>
      </c>
      <c r="H1704" s="2" t="b">
        <f t="shared" si="53"/>
        <v>0</v>
      </c>
      <c r="I1704" s="1" t="s">
        <v>2</v>
      </c>
      <c r="J1704" s="1" t="s">
        <v>17937</v>
      </c>
      <c r="K1704" s="1"/>
    </row>
    <row r="1705" spans="1:11" hidden="1">
      <c r="A1705" s="1" t="s">
        <v>17659</v>
      </c>
      <c r="B1705" s="1" t="s">
        <v>60</v>
      </c>
      <c r="C1705" s="48" t="str">
        <f t="shared" si="52"/>
        <v>ד אשקלון</v>
      </c>
      <c r="D1705" s="1" t="s">
        <v>17921</v>
      </c>
      <c r="E1705" s="1"/>
      <c r="F1705" s="2">
        <v>10</v>
      </c>
      <c r="G1705" s="2">
        <f>INDEX(תוצאות_בחירות,MATCH(C1705,siot!$F$3:$F$1887,0),27)</f>
        <v>4</v>
      </c>
      <c r="H1705" s="2" t="b">
        <f t="shared" si="53"/>
        <v>0</v>
      </c>
      <c r="I1705" s="1" t="s">
        <v>2</v>
      </c>
      <c r="J1705" s="1" t="s">
        <v>17936</v>
      </c>
      <c r="K1705" s="1"/>
    </row>
    <row r="1706" spans="1:11" hidden="1">
      <c r="A1706" s="1" t="s">
        <v>17659</v>
      </c>
      <c r="B1706" s="1" t="s">
        <v>60</v>
      </c>
      <c r="C1706" s="48" t="str">
        <f t="shared" si="52"/>
        <v>ד אשקלון</v>
      </c>
      <c r="D1706" s="1" t="s">
        <v>17921</v>
      </c>
      <c r="E1706" s="1"/>
      <c r="F1706" s="2">
        <v>11</v>
      </c>
      <c r="G1706" s="2">
        <f>INDEX(תוצאות_בחירות,MATCH(C1706,siot!$F$3:$F$1887,0),27)</f>
        <v>4</v>
      </c>
      <c r="H1706" s="2" t="b">
        <f t="shared" si="53"/>
        <v>0</v>
      </c>
      <c r="I1706" s="1" t="s">
        <v>2</v>
      </c>
      <c r="J1706" s="1" t="s">
        <v>17935</v>
      </c>
      <c r="K1706" s="1"/>
    </row>
    <row r="1707" spans="1:11" hidden="1">
      <c r="A1707" s="1" t="s">
        <v>17659</v>
      </c>
      <c r="B1707" s="1" t="s">
        <v>60</v>
      </c>
      <c r="C1707" s="48" t="str">
        <f t="shared" si="52"/>
        <v>ד אשקלון</v>
      </c>
      <c r="D1707" s="1" t="s">
        <v>17921</v>
      </c>
      <c r="E1707" s="1"/>
      <c r="F1707" s="2">
        <v>12</v>
      </c>
      <c r="G1707" s="2">
        <f>INDEX(תוצאות_בחירות,MATCH(C1707,siot!$F$3:$F$1887,0),27)</f>
        <v>4</v>
      </c>
      <c r="H1707" s="2" t="b">
        <f t="shared" si="53"/>
        <v>0</v>
      </c>
      <c r="I1707" s="1" t="s">
        <v>2</v>
      </c>
      <c r="J1707" s="1" t="s">
        <v>17934</v>
      </c>
      <c r="K1707" s="1"/>
    </row>
    <row r="1708" spans="1:11" hidden="1">
      <c r="A1708" s="1" t="s">
        <v>17659</v>
      </c>
      <c r="B1708" s="1" t="s">
        <v>60</v>
      </c>
      <c r="C1708" s="48" t="str">
        <f t="shared" si="52"/>
        <v>ד אשקלון</v>
      </c>
      <c r="D1708" s="1" t="s">
        <v>17921</v>
      </c>
      <c r="E1708" s="1"/>
      <c r="F1708" s="2">
        <v>13</v>
      </c>
      <c r="G1708" s="2">
        <f>INDEX(תוצאות_בחירות,MATCH(C1708,siot!$F$3:$F$1887,0),27)</f>
        <v>4</v>
      </c>
      <c r="H1708" s="2" t="b">
        <f t="shared" si="53"/>
        <v>0</v>
      </c>
      <c r="I1708" s="1" t="s">
        <v>2</v>
      </c>
      <c r="J1708" s="1" t="s">
        <v>17933</v>
      </c>
      <c r="K1708" s="1"/>
    </row>
    <row r="1709" spans="1:11" hidden="1">
      <c r="A1709" s="1" t="s">
        <v>17659</v>
      </c>
      <c r="B1709" s="1" t="s">
        <v>60</v>
      </c>
      <c r="C1709" s="48" t="str">
        <f t="shared" si="52"/>
        <v>ד אשקלון</v>
      </c>
      <c r="D1709" s="1" t="s">
        <v>17921</v>
      </c>
      <c r="E1709" s="1"/>
      <c r="F1709" s="2">
        <v>14</v>
      </c>
      <c r="G1709" s="2">
        <f>INDEX(תוצאות_בחירות,MATCH(C1709,siot!$F$3:$F$1887,0),27)</f>
        <v>4</v>
      </c>
      <c r="H1709" s="2" t="b">
        <f t="shared" si="53"/>
        <v>0</v>
      </c>
      <c r="I1709" s="1" t="s">
        <v>2</v>
      </c>
      <c r="J1709" s="1" t="s">
        <v>17932</v>
      </c>
      <c r="K1709" s="1"/>
    </row>
    <row r="1710" spans="1:11" hidden="1">
      <c r="A1710" s="1" t="s">
        <v>17659</v>
      </c>
      <c r="B1710" s="1" t="s">
        <v>60</v>
      </c>
      <c r="C1710" s="48" t="str">
        <f t="shared" si="52"/>
        <v>ד אשקלון</v>
      </c>
      <c r="D1710" s="1" t="s">
        <v>17921</v>
      </c>
      <c r="E1710" s="1"/>
      <c r="F1710" s="2">
        <v>15</v>
      </c>
      <c r="G1710" s="2">
        <f>INDEX(תוצאות_בחירות,MATCH(C1710,siot!$F$3:$F$1887,0),27)</f>
        <v>4</v>
      </c>
      <c r="H1710" s="2" t="b">
        <f t="shared" si="53"/>
        <v>0</v>
      </c>
      <c r="I1710" s="1" t="s">
        <v>2</v>
      </c>
      <c r="J1710" s="1" t="s">
        <v>17931</v>
      </c>
      <c r="K1710" s="1"/>
    </row>
    <row r="1711" spans="1:11" hidden="1">
      <c r="A1711" s="1" t="s">
        <v>17659</v>
      </c>
      <c r="B1711" s="1" t="s">
        <v>60</v>
      </c>
      <c r="C1711" s="48" t="str">
        <f t="shared" si="52"/>
        <v>ד אשקלון</v>
      </c>
      <c r="D1711" s="1" t="s">
        <v>17921</v>
      </c>
      <c r="E1711" s="1"/>
      <c r="F1711" s="2">
        <v>16</v>
      </c>
      <c r="G1711" s="2">
        <f>INDEX(תוצאות_בחירות,MATCH(C1711,siot!$F$3:$F$1887,0),27)</f>
        <v>4</v>
      </c>
      <c r="H1711" s="2" t="b">
        <f t="shared" si="53"/>
        <v>0</v>
      </c>
      <c r="I1711" s="1" t="s">
        <v>2</v>
      </c>
      <c r="J1711" s="1" t="s">
        <v>17930</v>
      </c>
      <c r="K1711" s="1"/>
    </row>
    <row r="1712" spans="1:11" hidden="1">
      <c r="A1712" s="1" t="s">
        <v>17659</v>
      </c>
      <c r="B1712" s="1" t="s">
        <v>60</v>
      </c>
      <c r="C1712" s="48" t="str">
        <f t="shared" si="52"/>
        <v>ד אשקלון</v>
      </c>
      <c r="D1712" s="1" t="s">
        <v>17921</v>
      </c>
      <c r="E1712" s="1"/>
      <c r="F1712" s="2">
        <v>17</v>
      </c>
      <c r="G1712" s="2">
        <f>INDEX(תוצאות_בחירות,MATCH(C1712,siot!$F$3:$F$1887,0),27)</f>
        <v>4</v>
      </c>
      <c r="H1712" s="2" t="b">
        <f t="shared" si="53"/>
        <v>0</v>
      </c>
      <c r="I1712" s="1" t="s">
        <v>2</v>
      </c>
      <c r="J1712" s="1" t="s">
        <v>17929</v>
      </c>
      <c r="K1712" s="1"/>
    </row>
    <row r="1713" spans="1:11" hidden="1">
      <c r="A1713" s="1" t="s">
        <v>17659</v>
      </c>
      <c r="B1713" s="1" t="s">
        <v>60</v>
      </c>
      <c r="C1713" s="48" t="str">
        <f t="shared" si="52"/>
        <v>ד אשקלון</v>
      </c>
      <c r="D1713" s="1" t="s">
        <v>17921</v>
      </c>
      <c r="E1713" s="1"/>
      <c r="F1713" s="2">
        <v>18</v>
      </c>
      <c r="G1713" s="2">
        <f>INDEX(תוצאות_בחירות,MATCH(C1713,siot!$F$3:$F$1887,0),27)</f>
        <v>4</v>
      </c>
      <c r="H1713" s="2" t="b">
        <f t="shared" si="53"/>
        <v>0</v>
      </c>
      <c r="I1713" s="1" t="s">
        <v>2</v>
      </c>
      <c r="J1713" s="1" t="s">
        <v>17928</v>
      </c>
      <c r="K1713" s="1"/>
    </row>
    <row r="1714" spans="1:11" hidden="1">
      <c r="A1714" s="1" t="s">
        <v>17659</v>
      </c>
      <c r="B1714" s="1" t="s">
        <v>60</v>
      </c>
      <c r="C1714" s="48" t="str">
        <f t="shared" si="52"/>
        <v>ד אשקלון</v>
      </c>
      <c r="D1714" s="1" t="s">
        <v>17921</v>
      </c>
      <c r="E1714" s="1"/>
      <c r="F1714" s="2">
        <v>19</v>
      </c>
      <c r="G1714" s="2">
        <f>INDEX(תוצאות_בחירות,MATCH(C1714,siot!$F$3:$F$1887,0),27)</f>
        <v>4</v>
      </c>
      <c r="H1714" s="2" t="b">
        <f t="shared" si="53"/>
        <v>0</v>
      </c>
      <c r="I1714" s="1" t="s">
        <v>2</v>
      </c>
      <c r="J1714" s="1" t="s">
        <v>17927</v>
      </c>
      <c r="K1714" s="1"/>
    </row>
    <row r="1715" spans="1:11" hidden="1">
      <c r="A1715" s="1" t="s">
        <v>17659</v>
      </c>
      <c r="B1715" s="1" t="s">
        <v>60</v>
      </c>
      <c r="C1715" s="48" t="str">
        <f t="shared" si="52"/>
        <v>ד אשקלון</v>
      </c>
      <c r="D1715" s="1" t="s">
        <v>17921</v>
      </c>
      <c r="E1715" s="1"/>
      <c r="F1715" s="2">
        <v>20</v>
      </c>
      <c r="G1715" s="2">
        <f>INDEX(תוצאות_בחירות,MATCH(C1715,siot!$F$3:$F$1887,0),27)</f>
        <v>4</v>
      </c>
      <c r="H1715" s="2" t="b">
        <f t="shared" si="53"/>
        <v>0</v>
      </c>
      <c r="I1715" s="1" t="s">
        <v>2</v>
      </c>
      <c r="J1715" s="1" t="s">
        <v>17926</v>
      </c>
      <c r="K1715" s="1"/>
    </row>
    <row r="1716" spans="1:11" hidden="1">
      <c r="A1716" s="1" t="s">
        <v>17659</v>
      </c>
      <c r="B1716" s="1" t="s">
        <v>60</v>
      </c>
      <c r="C1716" s="48" t="str">
        <f t="shared" si="52"/>
        <v>ד אשקלון</v>
      </c>
      <c r="D1716" s="1" t="s">
        <v>17921</v>
      </c>
      <c r="E1716" s="1"/>
      <c r="F1716" s="2">
        <v>21</v>
      </c>
      <c r="G1716" s="2">
        <f>INDEX(תוצאות_בחירות,MATCH(C1716,siot!$F$3:$F$1887,0),27)</f>
        <v>4</v>
      </c>
      <c r="H1716" s="2" t="b">
        <f t="shared" si="53"/>
        <v>0</v>
      </c>
      <c r="I1716" s="1" t="s">
        <v>2</v>
      </c>
      <c r="J1716" s="1" t="s">
        <v>17925</v>
      </c>
      <c r="K1716" s="1"/>
    </row>
    <row r="1717" spans="1:11" hidden="1">
      <c r="A1717" s="1" t="s">
        <v>17659</v>
      </c>
      <c r="B1717" s="1" t="s">
        <v>60</v>
      </c>
      <c r="C1717" s="48" t="str">
        <f t="shared" si="52"/>
        <v>ד אשקלון</v>
      </c>
      <c r="D1717" s="1" t="s">
        <v>17921</v>
      </c>
      <c r="E1717" s="1"/>
      <c r="F1717" s="2">
        <v>22</v>
      </c>
      <c r="G1717" s="2">
        <f>INDEX(תוצאות_בחירות,MATCH(C1717,siot!$F$3:$F$1887,0),27)</f>
        <v>4</v>
      </c>
      <c r="H1717" s="2" t="b">
        <f t="shared" si="53"/>
        <v>0</v>
      </c>
      <c r="I1717" s="1" t="s">
        <v>2</v>
      </c>
      <c r="J1717" s="1" t="s">
        <v>17924</v>
      </c>
      <c r="K1717" s="1"/>
    </row>
    <row r="1718" spans="1:11" hidden="1">
      <c r="A1718" s="1" t="s">
        <v>17659</v>
      </c>
      <c r="B1718" s="1" t="s">
        <v>60</v>
      </c>
      <c r="C1718" s="48" t="str">
        <f t="shared" si="52"/>
        <v>ד אשקלון</v>
      </c>
      <c r="D1718" s="1" t="s">
        <v>17921</v>
      </c>
      <c r="E1718" s="1"/>
      <c r="F1718" s="2">
        <v>23</v>
      </c>
      <c r="G1718" s="2">
        <f>INDEX(תוצאות_בחירות,MATCH(C1718,siot!$F$3:$F$1887,0),27)</f>
        <v>4</v>
      </c>
      <c r="H1718" s="2" t="b">
        <f t="shared" si="53"/>
        <v>0</v>
      </c>
      <c r="I1718" s="1" t="s">
        <v>2</v>
      </c>
      <c r="J1718" s="1" t="s">
        <v>17923</v>
      </c>
      <c r="K1718" s="1"/>
    </row>
    <row r="1719" spans="1:11" hidden="1">
      <c r="A1719" s="1" t="s">
        <v>17659</v>
      </c>
      <c r="B1719" s="1" t="s">
        <v>60</v>
      </c>
      <c r="C1719" s="48" t="str">
        <f t="shared" si="52"/>
        <v>ד אשקלון</v>
      </c>
      <c r="D1719" s="1" t="s">
        <v>17921</v>
      </c>
      <c r="E1719" s="1"/>
      <c r="F1719" s="2">
        <v>24</v>
      </c>
      <c r="G1719" s="2">
        <f>INDEX(תוצאות_בחירות,MATCH(C1719,siot!$F$3:$F$1887,0),27)</f>
        <v>4</v>
      </c>
      <c r="H1719" s="2" t="b">
        <f t="shared" si="53"/>
        <v>0</v>
      </c>
      <c r="I1719" s="1" t="s">
        <v>2</v>
      </c>
      <c r="J1719" s="1" t="s">
        <v>17922</v>
      </c>
      <c r="K1719" s="1"/>
    </row>
    <row r="1720" spans="1:11" hidden="1">
      <c r="A1720" s="1" t="s">
        <v>17659</v>
      </c>
      <c r="B1720" s="1" t="s">
        <v>60</v>
      </c>
      <c r="C1720" s="48" t="str">
        <f t="shared" si="52"/>
        <v>ד אשקלון</v>
      </c>
      <c r="D1720" s="1" t="s">
        <v>17921</v>
      </c>
      <c r="E1720" s="1"/>
      <c r="F1720" s="2">
        <v>25</v>
      </c>
      <c r="G1720" s="2">
        <f>INDEX(תוצאות_בחירות,MATCH(C1720,siot!$F$3:$F$1887,0),27)</f>
        <v>4</v>
      </c>
      <c r="H1720" s="2" t="b">
        <f t="shared" si="53"/>
        <v>0</v>
      </c>
      <c r="I1720" s="1" t="s">
        <v>2</v>
      </c>
      <c r="J1720" s="1" t="s">
        <v>17920</v>
      </c>
      <c r="K1720" s="1"/>
    </row>
    <row r="1721" spans="1:11" hidden="1">
      <c r="A1721" s="1" t="s">
        <v>17659</v>
      </c>
      <c r="B1721" s="1" t="s">
        <v>3065</v>
      </c>
      <c r="C1721" s="48" t="str">
        <f t="shared" si="52"/>
        <v>דף אשקלון</v>
      </c>
      <c r="D1721" s="1" t="s">
        <v>17912</v>
      </c>
      <c r="E1721" s="1" t="s">
        <v>3</v>
      </c>
      <c r="F1721" s="2" t="s">
        <v>19548</v>
      </c>
      <c r="G1721" s="2">
        <f>INDEX(תוצאות_בחירות,MATCH(C1721,siot!$F$3:$F$1887,0),27)</f>
        <v>1</v>
      </c>
      <c r="H1721" s="2" t="b">
        <f t="shared" si="53"/>
        <v>0</v>
      </c>
      <c r="I1721" s="1"/>
      <c r="J1721" s="1"/>
      <c r="K1721" s="1"/>
    </row>
    <row r="1722" spans="1:11">
      <c r="A1722" s="1" t="s">
        <v>17659</v>
      </c>
      <c r="B1722" s="1" t="s">
        <v>3065</v>
      </c>
      <c r="C1722" s="48" t="str">
        <f t="shared" si="52"/>
        <v>דף אשקלון</v>
      </c>
      <c r="D1722" s="1" t="s">
        <v>17912</v>
      </c>
      <c r="E1722" s="1"/>
      <c r="F1722" s="2">
        <v>1</v>
      </c>
      <c r="G1722" s="2">
        <f>INDEX(תוצאות_בחירות,MATCH(C1722,siot!$F$3:$F$1887,0),27)</f>
        <v>1</v>
      </c>
      <c r="H1722" s="2" t="b">
        <f t="shared" si="53"/>
        <v>1</v>
      </c>
      <c r="I1722" s="1" t="s">
        <v>2</v>
      </c>
      <c r="J1722" s="1" t="s">
        <v>17919</v>
      </c>
      <c r="K1722" s="1"/>
    </row>
    <row r="1723" spans="1:11" hidden="1">
      <c r="A1723" s="1" t="s">
        <v>17659</v>
      </c>
      <c r="B1723" s="1" t="s">
        <v>3065</v>
      </c>
      <c r="C1723" s="48" t="str">
        <f t="shared" si="52"/>
        <v>דף אשקלון</v>
      </c>
      <c r="D1723" s="1" t="s">
        <v>17912</v>
      </c>
      <c r="E1723" s="1"/>
      <c r="F1723" s="2">
        <v>2</v>
      </c>
      <c r="G1723" s="2">
        <f>INDEX(תוצאות_בחירות,MATCH(C1723,siot!$F$3:$F$1887,0),27)</f>
        <v>1</v>
      </c>
      <c r="H1723" s="2" t="b">
        <f t="shared" si="53"/>
        <v>0</v>
      </c>
      <c r="I1723" s="1" t="s">
        <v>2</v>
      </c>
      <c r="J1723" s="1" t="s">
        <v>17918</v>
      </c>
      <c r="K1723" s="1"/>
    </row>
    <row r="1724" spans="1:11" hidden="1">
      <c r="A1724" s="1" t="s">
        <v>17659</v>
      </c>
      <c r="B1724" s="1" t="s">
        <v>3065</v>
      </c>
      <c r="C1724" s="48" t="str">
        <f t="shared" si="52"/>
        <v>דף אשקלון</v>
      </c>
      <c r="D1724" s="1" t="s">
        <v>17912</v>
      </c>
      <c r="E1724" s="1"/>
      <c r="F1724" s="2">
        <v>3</v>
      </c>
      <c r="G1724" s="2">
        <f>INDEX(תוצאות_בחירות,MATCH(C1724,siot!$F$3:$F$1887,0),27)</f>
        <v>1</v>
      </c>
      <c r="H1724" s="2" t="b">
        <f t="shared" si="53"/>
        <v>0</v>
      </c>
      <c r="I1724" s="1" t="s">
        <v>2</v>
      </c>
      <c r="J1724" s="1" t="s">
        <v>17917</v>
      </c>
      <c r="K1724" s="1"/>
    </row>
    <row r="1725" spans="1:11" hidden="1">
      <c r="A1725" s="1" t="s">
        <v>17659</v>
      </c>
      <c r="B1725" s="1" t="s">
        <v>3065</v>
      </c>
      <c r="C1725" s="48" t="str">
        <f t="shared" si="52"/>
        <v>דף אשקלון</v>
      </c>
      <c r="D1725" s="1" t="s">
        <v>17912</v>
      </c>
      <c r="E1725" s="1"/>
      <c r="F1725" s="2">
        <v>4</v>
      </c>
      <c r="G1725" s="2">
        <f>INDEX(תוצאות_בחירות,MATCH(C1725,siot!$F$3:$F$1887,0),27)</f>
        <v>1</v>
      </c>
      <c r="H1725" s="2" t="b">
        <f t="shared" si="53"/>
        <v>0</v>
      </c>
      <c r="I1725" s="1" t="s">
        <v>2</v>
      </c>
      <c r="J1725" s="1" t="s">
        <v>17916</v>
      </c>
      <c r="K1725" s="1"/>
    </row>
    <row r="1726" spans="1:11" hidden="1">
      <c r="A1726" s="1" t="s">
        <v>17659</v>
      </c>
      <c r="B1726" s="1" t="s">
        <v>3065</v>
      </c>
      <c r="C1726" s="48" t="str">
        <f t="shared" si="52"/>
        <v>דף אשקלון</v>
      </c>
      <c r="D1726" s="1" t="s">
        <v>17912</v>
      </c>
      <c r="E1726" s="1"/>
      <c r="F1726" s="2">
        <v>5</v>
      </c>
      <c r="G1726" s="2">
        <f>INDEX(תוצאות_בחירות,MATCH(C1726,siot!$F$3:$F$1887,0),27)</f>
        <v>1</v>
      </c>
      <c r="H1726" s="2" t="b">
        <f t="shared" si="53"/>
        <v>0</v>
      </c>
      <c r="I1726" s="1" t="s">
        <v>2</v>
      </c>
      <c r="J1726" s="1" t="s">
        <v>16743</v>
      </c>
      <c r="K1726" s="1"/>
    </row>
    <row r="1727" spans="1:11" hidden="1">
      <c r="A1727" s="1" t="s">
        <v>17659</v>
      </c>
      <c r="B1727" s="1" t="s">
        <v>3065</v>
      </c>
      <c r="C1727" s="48" t="str">
        <f t="shared" si="52"/>
        <v>דף אשקלון</v>
      </c>
      <c r="D1727" s="1" t="s">
        <v>17912</v>
      </c>
      <c r="E1727" s="1"/>
      <c r="F1727" s="2">
        <v>6</v>
      </c>
      <c r="G1727" s="2">
        <f>INDEX(תוצאות_בחירות,MATCH(C1727,siot!$F$3:$F$1887,0),27)</f>
        <v>1</v>
      </c>
      <c r="H1727" s="2" t="b">
        <f t="shared" si="53"/>
        <v>0</v>
      </c>
      <c r="I1727" s="1" t="s">
        <v>2</v>
      </c>
      <c r="J1727" s="1" t="s">
        <v>17915</v>
      </c>
      <c r="K1727" s="1"/>
    </row>
    <row r="1728" spans="1:11" hidden="1">
      <c r="A1728" s="1" t="s">
        <v>17659</v>
      </c>
      <c r="B1728" s="1" t="s">
        <v>3065</v>
      </c>
      <c r="C1728" s="48" t="str">
        <f t="shared" si="52"/>
        <v>דף אשקלון</v>
      </c>
      <c r="D1728" s="1" t="s">
        <v>17912</v>
      </c>
      <c r="E1728" s="1"/>
      <c r="F1728" s="2">
        <v>7</v>
      </c>
      <c r="G1728" s="2">
        <f>INDEX(תוצאות_בחירות,MATCH(C1728,siot!$F$3:$F$1887,0),27)</f>
        <v>1</v>
      </c>
      <c r="H1728" s="2" t="b">
        <f t="shared" si="53"/>
        <v>0</v>
      </c>
      <c r="I1728" s="1" t="s">
        <v>2</v>
      </c>
      <c r="J1728" s="1" t="s">
        <v>17914</v>
      </c>
      <c r="K1728" s="1"/>
    </row>
    <row r="1729" spans="1:11" hidden="1">
      <c r="A1729" s="1" t="s">
        <v>17659</v>
      </c>
      <c r="B1729" s="1" t="s">
        <v>3065</v>
      </c>
      <c r="C1729" s="48" t="str">
        <f t="shared" si="52"/>
        <v>דף אשקלון</v>
      </c>
      <c r="D1729" s="1" t="s">
        <v>17912</v>
      </c>
      <c r="E1729" s="1"/>
      <c r="F1729" s="2">
        <v>8</v>
      </c>
      <c r="G1729" s="2">
        <f>INDEX(תוצאות_בחירות,MATCH(C1729,siot!$F$3:$F$1887,0),27)</f>
        <v>1</v>
      </c>
      <c r="H1729" s="2" t="b">
        <f t="shared" si="53"/>
        <v>0</v>
      </c>
      <c r="I1729" s="1" t="s">
        <v>2</v>
      </c>
      <c r="J1729" s="1" t="s">
        <v>17913</v>
      </c>
      <c r="K1729" s="1"/>
    </row>
    <row r="1730" spans="1:11" hidden="1">
      <c r="A1730" s="1" t="s">
        <v>17659</v>
      </c>
      <c r="B1730" s="1" t="s">
        <v>3065</v>
      </c>
      <c r="C1730" s="48" t="str">
        <f t="shared" si="52"/>
        <v>דף אשקלון</v>
      </c>
      <c r="D1730" s="1" t="s">
        <v>17912</v>
      </c>
      <c r="E1730" s="1"/>
      <c r="F1730" s="2">
        <v>9</v>
      </c>
      <c r="G1730" s="2">
        <f>INDEX(תוצאות_בחירות,MATCH(C1730,siot!$F$3:$F$1887,0),27)</f>
        <v>1</v>
      </c>
      <c r="H1730" s="2" t="b">
        <f t="shared" si="53"/>
        <v>0</v>
      </c>
      <c r="I1730" s="1" t="s">
        <v>2</v>
      </c>
      <c r="J1730" s="1" t="s">
        <v>3461</v>
      </c>
      <c r="K1730" s="1"/>
    </row>
    <row r="1731" spans="1:11" hidden="1">
      <c r="A1731" s="1" t="s">
        <v>17659</v>
      </c>
      <c r="B1731" s="1" t="s">
        <v>3065</v>
      </c>
      <c r="C1731" s="48" t="str">
        <f t="shared" si="52"/>
        <v>דף אשקלון</v>
      </c>
      <c r="D1731" s="1" t="s">
        <v>17912</v>
      </c>
      <c r="E1731" s="1"/>
      <c r="F1731" s="2">
        <v>10</v>
      </c>
      <c r="G1731" s="2">
        <f>INDEX(תוצאות_בחירות,MATCH(C1731,siot!$F$3:$F$1887,0),27)</f>
        <v>1</v>
      </c>
      <c r="H1731" s="2" t="b">
        <f t="shared" si="53"/>
        <v>0</v>
      </c>
      <c r="I1731" s="1" t="s">
        <v>2</v>
      </c>
      <c r="J1731" s="1" t="s">
        <v>17911</v>
      </c>
      <c r="K1731" s="1"/>
    </row>
    <row r="1732" spans="1:11" hidden="1">
      <c r="A1732" s="1" t="s">
        <v>17659</v>
      </c>
      <c r="B1732" s="1" t="s">
        <v>151</v>
      </c>
      <c r="C1732" s="48" t="str">
        <f t="shared" ref="C1732:C1795" si="54">B1732&amp;" "&amp;A1732</f>
        <v>ה אשקלון</v>
      </c>
      <c r="D1732" s="1" t="s">
        <v>17896</v>
      </c>
      <c r="E1732" s="1" t="s">
        <v>3</v>
      </c>
      <c r="F1732" s="2" t="s">
        <v>19548</v>
      </c>
      <c r="G1732" s="2">
        <f>INDEX(תוצאות_בחירות,MATCH(C1732,siot!$F$3:$F$1887,0),27)</f>
        <v>0</v>
      </c>
      <c r="H1732" s="2" t="b">
        <f t="shared" ref="H1732:H1795" si="55">IF(OR(F1732&lt;G1732,G1732=F1732),TRUE,FALSE)</f>
        <v>0</v>
      </c>
      <c r="I1732" s="1"/>
      <c r="J1732" s="1"/>
      <c r="K1732" s="1"/>
    </row>
    <row r="1733" spans="1:11" hidden="1">
      <c r="A1733" s="1" t="s">
        <v>17659</v>
      </c>
      <c r="B1733" s="1" t="s">
        <v>151</v>
      </c>
      <c r="C1733" s="48" t="str">
        <f t="shared" si="54"/>
        <v>ה אשקלון</v>
      </c>
      <c r="D1733" s="1" t="s">
        <v>17896</v>
      </c>
      <c r="E1733" s="1"/>
      <c r="F1733" s="2">
        <v>1</v>
      </c>
      <c r="G1733" s="2">
        <f>INDEX(תוצאות_בחירות,MATCH(C1733,siot!$F$3:$F$1887,0),27)</f>
        <v>0</v>
      </c>
      <c r="H1733" s="2" t="b">
        <f t="shared" si="55"/>
        <v>0</v>
      </c>
      <c r="I1733" s="1" t="s">
        <v>2</v>
      </c>
      <c r="J1733" s="1" t="s">
        <v>17910</v>
      </c>
      <c r="K1733" s="1"/>
    </row>
    <row r="1734" spans="1:11" hidden="1">
      <c r="A1734" s="1" t="s">
        <v>17659</v>
      </c>
      <c r="B1734" s="1" t="s">
        <v>151</v>
      </c>
      <c r="C1734" s="48" t="str">
        <f t="shared" si="54"/>
        <v>ה אשקלון</v>
      </c>
      <c r="D1734" s="1" t="s">
        <v>17896</v>
      </c>
      <c r="E1734" s="1"/>
      <c r="F1734" s="2">
        <v>2</v>
      </c>
      <c r="G1734" s="2">
        <f>INDEX(תוצאות_בחירות,MATCH(C1734,siot!$F$3:$F$1887,0),27)</f>
        <v>0</v>
      </c>
      <c r="H1734" s="2" t="b">
        <f t="shared" si="55"/>
        <v>0</v>
      </c>
      <c r="I1734" s="1" t="s">
        <v>2</v>
      </c>
      <c r="J1734" s="1" t="s">
        <v>17909</v>
      </c>
      <c r="K1734" s="1"/>
    </row>
    <row r="1735" spans="1:11" hidden="1">
      <c r="A1735" s="1" t="s">
        <v>17659</v>
      </c>
      <c r="B1735" s="1" t="s">
        <v>151</v>
      </c>
      <c r="C1735" s="48" t="str">
        <f t="shared" si="54"/>
        <v>ה אשקלון</v>
      </c>
      <c r="D1735" s="1" t="s">
        <v>17896</v>
      </c>
      <c r="E1735" s="1"/>
      <c r="F1735" s="2">
        <v>3</v>
      </c>
      <c r="G1735" s="2">
        <f>INDEX(תוצאות_בחירות,MATCH(C1735,siot!$F$3:$F$1887,0),27)</f>
        <v>0</v>
      </c>
      <c r="H1735" s="2" t="b">
        <f t="shared" si="55"/>
        <v>0</v>
      </c>
      <c r="I1735" s="1" t="s">
        <v>2</v>
      </c>
      <c r="J1735" s="1" t="s">
        <v>17908</v>
      </c>
      <c r="K1735" s="1"/>
    </row>
    <row r="1736" spans="1:11" hidden="1">
      <c r="A1736" s="1" t="s">
        <v>17659</v>
      </c>
      <c r="B1736" s="1" t="s">
        <v>151</v>
      </c>
      <c r="C1736" s="48" t="str">
        <f t="shared" si="54"/>
        <v>ה אשקלון</v>
      </c>
      <c r="D1736" s="1" t="s">
        <v>17896</v>
      </c>
      <c r="E1736" s="1"/>
      <c r="F1736" s="2">
        <v>4</v>
      </c>
      <c r="G1736" s="2">
        <f>INDEX(תוצאות_בחירות,MATCH(C1736,siot!$F$3:$F$1887,0),27)</f>
        <v>0</v>
      </c>
      <c r="H1736" s="2" t="b">
        <f t="shared" si="55"/>
        <v>0</v>
      </c>
      <c r="I1736" s="1" t="s">
        <v>2</v>
      </c>
      <c r="J1736" s="1" t="s">
        <v>17907</v>
      </c>
      <c r="K1736" s="1"/>
    </row>
    <row r="1737" spans="1:11" hidden="1">
      <c r="A1737" s="1" t="s">
        <v>17659</v>
      </c>
      <c r="B1737" s="1" t="s">
        <v>151</v>
      </c>
      <c r="C1737" s="48" t="str">
        <f t="shared" si="54"/>
        <v>ה אשקלון</v>
      </c>
      <c r="D1737" s="1" t="s">
        <v>17896</v>
      </c>
      <c r="E1737" s="1"/>
      <c r="F1737" s="2">
        <v>5</v>
      </c>
      <c r="G1737" s="2">
        <f>INDEX(תוצאות_בחירות,MATCH(C1737,siot!$F$3:$F$1887,0),27)</f>
        <v>0</v>
      </c>
      <c r="H1737" s="2" t="b">
        <f t="shared" si="55"/>
        <v>0</v>
      </c>
      <c r="I1737" s="1" t="s">
        <v>2</v>
      </c>
      <c r="J1737" s="1" t="s">
        <v>17906</v>
      </c>
      <c r="K1737" s="1"/>
    </row>
    <row r="1738" spans="1:11" hidden="1">
      <c r="A1738" s="1" t="s">
        <v>17659</v>
      </c>
      <c r="B1738" s="1" t="s">
        <v>151</v>
      </c>
      <c r="C1738" s="48" t="str">
        <f t="shared" si="54"/>
        <v>ה אשקלון</v>
      </c>
      <c r="D1738" s="1" t="s">
        <v>17896</v>
      </c>
      <c r="E1738" s="1"/>
      <c r="F1738" s="2">
        <v>6</v>
      </c>
      <c r="G1738" s="2">
        <f>INDEX(תוצאות_בחירות,MATCH(C1738,siot!$F$3:$F$1887,0),27)</f>
        <v>0</v>
      </c>
      <c r="H1738" s="2" t="b">
        <f t="shared" si="55"/>
        <v>0</v>
      </c>
      <c r="I1738" s="1" t="s">
        <v>2</v>
      </c>
      <c r="J1738" s="1" t="s">
        <v>17905</v>
      </c>
      <c r="K1738" s="1"/>
    </row>
    <row r="1739" spans="1:11" hidden="1">
      <c r="A1739" s="1" t="s">
        <v>17659</v>
      </c>
      <c r="B1739" s="1" t="s">
        <v>151</v>
      </c>
      <c r="C1739" s="48" t="str">
        <f t="shared" si="54"/>
        <v>ה אשקלון</v>
      </c>
      <c r="D1739" s="1" t="s">
        <v>17896</v>
      </c>
      <c r="E1739" s="1"/>
      <c r="F1739" s="2">
        <v>7</v>
      </c>
      <c r="G1739" s="2">
        <f>INDEX(תוצאות_בחירות,MATCH(C1739,siot!$F$3:$F$1887,0),27)</f>
        <v>0</v>
      </c>
      <c r="H1739" s="2" t="b">
        <f t="shared" si="55"/>
        <v>0</v>
      </c>
      <c r="I1739" s="1" t="s">
        <v>2</v>
      </c>
      <c r="J1739" s="1" t="s">
        <v>17904</v>
      </c>
      <c r="K1739" s="1"/>
    </row>
    <row r="1740" spans="1:11" hidden="1">
      <c r="A1740" s="1" t="s">
        <v>17659</v>
      </c>
      <c r="B1740" s="1" t="s">
        <v>151</v>
      </c>
      <c r="C1740" s="48" t="str">
        <f t="shared" si="54"/>
        <v>ה אשקלון</v>
      </c>
      <c r="D1740" s="1" t="s">
        <v>17896</v>
      </c>
      <c r="E1740" s="1"/>
      <c r="F1740" s="2">
        <v>8</v>
      </c>
      <c r="G1740" s="2">
        <f>INDEX(תוצאות_בחירות,MATCH(C1740,siot!$F$3:$F$1887,0),27)</f>
        <v>0</v>
      </c>
      <c r="H1740" s="2" t="b">
        <f t="shared" si="55"/>
        <v>0</v>
      </c>
      <c r="I1740" s="1" t="s">
        <v>2</v>
      </c>
      <c r="J1740" s="1" t="s">
        <v>17903</v>
      </c>
      <c r="K1740" s="1"/>
    </row>
    <row r="1741" spans="1:11" hidden="1">
      <c r="A1741" s="1" t="s">
        <v>17659</v>
      </c>
      <c r="B1741" s="1" t="s">
        <v>151</v>
      </c>
      <c r="C1741" s="48" t="str">
        <f t="shared" si="54"/>
        <v>ה אשקלון</v>
      </c>
      <c r="D1741" s="1" t="s">
        <v>17896</v>
      </c>
      <c r="E1741" s="1"/>
      <c r="F1741" s="2">
        <v>9</v>
      </c>
      <c r="G1741" s="2">
        <f>INDEX(תוצאות_בחירות,MATCH(C1741,siot!$F$3:$F$1887,0),27)</f>
        <v>0</v>
      </c>
      <c r="H1741" s="2" t="b">
        <f t="shared" si="55"/>
        <v>0</v>
      </c>
      <c r="I1741" s="1" t="s">
        <v>2</v>
      </c>
      <c r="J1741" s="1" t="s">
        <v>17902</v>
      </c>
      <c r="K1741" s="1"/>
    </row>
    <row r="1742" spans="1:11" hidden="1">
      <c r="A1742" s="1" t="s">
        <v>17659</v>
      </c>
      <c r="B1742" s="1" t="s">
        <v>151</v>
      </c>
      <c r="C1742" s="48" t="str">
        <f t="shared" si="54"/>
        <v>ה אשקלון</v>
      </c>
      <c r="D1742" s="1" t="s">
        <v>17896</v>
      </c>
      <c r="E1742" s="1"/>
      <c r="F1742" s="2">
        <v>10</v>
      </c>
      <c r="G1742" s="2">
        <f>INDEX(תוצאות_בחירות,MATCH(C1742,siot!$F$3:$F$1887,0),27)</f>
        <v>0</v>
      </c>
      <c r="H1742" s="2" t="b">
        <f t="shared" si="55"/>
        <v>0</v>
      </c>
      <c r="I1742" s="1" t="s">
        <v>2</v>
      </c>
      <c r="J1742" s="1" t="s">
        <v>17901</v>
      </c>
      <c r="K1742" s="1"/>
    </row>
    <row r="1743" spans="1:11" hidden="1">
      <c r="A1743" s="1" t="s">
        <v>17659</v>
      </c>
      <c r="B1743" s="1" t="s">
        <v>151</v>
      </c>
      <c r="C1743" s="48" t="str">
        <f t="shared" si="54"/>
        <v>ה אשקלון</v>
      </c>
      <c r="D1743" s="1" t="s">
        <v>17896</v>
      </c>
      <c r="E1743" s="1"/>
      <c r="F1743" s="2">
        <v>11</v>
      </c>
      <c r="G1743" s="2">
        <f>INDEX(תוצאות_בחירות,MATCH(C1743,siot!$F$3:$F$1887,0),27)</f>
        <v>0</v>
      </c>
      <c r="H1743" s="2" t="b">
        <f t="shared" si="55"/>
        <v>0</v>
      </c>
      <c r="I1743" s="1" t="s">
        <v>2</v>
      </c>
      <c r="J1743" s="1" t="s">
        <v>17900</v>
      </c>
      <c r="K1743" s="1"/>
    </row>
    <row r="1744" spans="1:11" hidden="1">
      <c r="A1744" s="1" t="s">
        <v>17659</v>
      </c>
      <c r="B1744" s="1" t="s">
        <v>151</v>
      </c>
      <c r="C1744" s="48" t="str">
        <f t="shared" si="54"/>
        <v>ה אשקלון</v>
      </c>
      <c r="D1744" s="1" t="s">
        <v>17896</v>
      </c>
      <c r="E1744" s="1"/>
      <c r="F1744" s="2">
        <v>12</v>
      </c>
      <c r="G1744" s="2">
        <f>INDEX(תוצאות_בחירות,MATCH(C1744,siot!$F$3:$F$1887,0),27)</f>
        <v>0</v>
      </c>
      <c r="H1744" s="2" t="b">
        <f t="shared" si="55"/>
        <v>0</v>
      </c>
      <c r="I1744" s="1" t="s">
        <v>2</v>
      </c>
      <c r="J1744" s="1" t="s">
        <v>17899</v>
      </c>
      <c r="K1744" s="1"/>
    </row>
    <row r="1745" spans="1:11" hidden="1">
      <c r="A1745" s="1" t="s">
        <v>17659</v>
      </c>
      <c r="B1745" s="1" t="s">
        <v>151</v>
      </c>
      <c r="C1745" s="48" t="str">
        <f t="shared" si="54"/>
        <v>ה אשקלון</v>
      </c>
      <c r="D1745" s="1" t="s">
        <v>17896</v>
      </c>
      <c r="E1745" s="1"/>
      <c r="F1745" s="2">
        <v>13</v>
      </c>
      <c r="G1745" s="2">
        <f>INDEX(תוצאות_בחירות,MATCH(C1745,siot!$F$3:$F$1887,0),27)</f>
        <v>0</v>
      </c>
      <c r="H1745" s="2" t="b">
        <f t="shared" si="55"/>
        <v>0</v>
      </c>
      <c r="I1745" s="1" t="s">
        <v>2</v>
      </c>
      <c r="J1745" s="1" t="s">
        <v>17898</v>
      </c>
      <c r="K1745" s="1"/>
    </row>
    <row r="1746" spans="1:11" hidden="1">
      <c r="A1746" s="1" t="s">
        <v>17659</v>
      </c>
      <c r="B1746" s="1" t="s">
        <v>151</v>
      </c>
      <c r="C1746" s="48" t="str">
        <f t="shared" si="54"/>
        <v>ה אשקלון</v>
      </c>
      <c r="D1746" s="1" t="s">
        <v>17896</v>
      </c>
      <c r="E1746" s="1"/>
      <c r="F1746" s="2">
        <v>14</v>
      </c>
      <c r="G1746" s="2">
        <f>INDEX(תוצאות_בחירות,MATCH(C1746,siot!$F$3:$F$1887,0),27)</f>
        <v>0</v>
      </c>
      <c r="H1746" s="2" t="b">
        <f t="shared" si="55"/>
        <v>0</v>
      </c>
      <c r="I1746" s="1" t="s">
        <v>2</v>
      </c>
      <c r="J1746" s="1" t="s">
        <v>17897</v>
      </c>
      <c r="K1746" s="1"/>
    </row>
    <row r="1747" spans="1:11" hidden="1">
      <c r="A1747" s="1" t="s">
        <v>17659</v>
      </c>
      <c r="B1747" s="1" t="s">
        <v>151</v>
      </c>
      <c r="C1747" s="48" t="str">
        <f t="shared" si="54"/>
        <v>ה אשקלון</v>
      </c>
      <c r="D1747" s="1" t="s">
        <v>17896</v>
      </c>
      <c r="E1747" s="1"/>
      <c r="F1747" s="2">
        <v>15</v>
      </c>
      <c r="G1747" s="2">
        <f>INDEX(תוצאות_בחירות,MATCH(C1747,siot!$F$3:$F$1887,0),27)</f>
        <v>0</v>
      </c>
      <c r="H1747" s="2" t="b">
        <f t="shared" si="55"/>
        <v>0</v>
      </c>
      <c r="I1747" s="1" t="s">
        <v>2</v>
      </c>
      <c r="J1747" s="1" t="s">
        <v>17895</v>
      </c>
      <c r="K1747" s="1"/>
    </row>
    <row r="1748" spans="1:11" hidden="1">
      <c r="A1748" s="1" t="s">
        <v>17659</v>
      </c>
      <c r="B1748" s="1" t="s">
        <v>573</v>
      </c>
      <c r="C1748" s="48" t="str">
        <f t="shared" si="54"/>
        <v>זך אשקלון</v>
      </c>
      <c r="D1748" s="1" t="s">
        <v>17885</v>
      </c>
      <c r="E1748" s="1" t="s">
        <v>3</v>
      </c>
      <c r="F1748" s="2" t="s">
        <v>19548</v>
      </c>
      <c r="G1748" s="2">
        <f>INDEX(תוצאות_בחירות,MATCH(C1748,siot!$F$3:$F$1887,0),27)</f>
        <v>1</v>
      </c>
      <c r="H1748" s="2" t="b">
        <f t="shared" si="55"/>
        <v>0</v>
      </c>
      <c r="I1748" s="1"/>
      <c r="J1748" s="1"/>
      <c r="K1748" s="1"/>
    </row>
    <row r="1749" spans="1:11">
      <c r="A1749" s="1" t="s">
        <v>17659</v>
      </c>
      <c r="B1749" s="1" t="s">
        <v>573</v>
      </c>
      <c r="C1749" s="48" t="str">
        <f t="shared" si="54"/>
        <v>זך אשקלון</v>
      </c>
      <c r="D1749" s="1" t="s">
        <v>17885</v>
      </c>
      <c r="E1749" s="1"/>
      <c r="F1749" s="2">
        <v>1</v>
      </c>
      <c r="G1749" s="2">
        <f>INDEX(תוצאות_בחירות,MATCH(C1749,siot!$F$3:$F$1887,0),27)</f>
        <v>1</v>
      </c>
      <c r="H1749" s="2" t="b">
        <f t="shared" si="55"/>
        <v>1</v>
      </c>
      <c r="I1749" s="1" t="s">
        <v>2</v>
      </c>
      <c r="J1749" s="1" t="s">
        <v>17894</v>
      </c>
      <c r="K1749" s="1">
        <v>1</v>
      </c>
    </row>
    <row r="1750" spans="1:11" hidden="1">
      <c r="A1750" s="1" t="s">
        <v>17659</v>
      </c>
      <c r="B1750" s="1" t="s">
        <v>573</v>
      </c>
      <c r="C1750" s="48" t="str">
        <f t="shared" si="54"/>
        <v>זך אשקלון</v>
      </c>
      <c r="D1750" s="1" t="s">
        <v>17885</v>
      </c>
      <c r="E1750" s="1"/>
      <c r="F1750" s="2">
        <v>2</v>
      </c>
      <c r="G1750" s="2">
        <f>INDEX(תוצאות_בחירות,MATCH(C1750,siot!$F$3:$F$1887,0),27)</f>
        <v>1</v>
      </c>
      <c r="H1750" s="2" t="b">
        <f t="shared" si="55"/>
        <v>0</v>
      </c>
      <c r="I1750" s="1" t="s">
        <v>2</v>
      </c>
      <c r="J1750" s="1" t="s">
        <v>17588</v>
      </c>
      <c r="K1750" s="1"/>
    </row>
    <row r="1751" spans="1:11" hidden="1">
      <c r="A1751" s="1" t="s">
        <v>17659</v>
      </c>
      <c r="B1751" s="1" t="s">
        <v>573</v>
      </c>
      <c r="C1751" s="48" t="str">
        <f t="shared" si="54"/>
        <v>זך אשקלון</v>
      </c>
      <c r="D1751" s="1" t="s">
        <v>17885</v>
      </c>
      <c r="E1751" s="1"/>
      <c r="F1751" s="2">
        <v>3</v>
      </c>
      <c r="G1751" s="2">
        <f>INDEX(תוצאות_בחירות,MATCH(C1751,siot!$F$3:$F$1887,0),27)</f>
        <v>1</v>
      </c>
      <c r="H1751" s="2" t="b">
        <f t="shared" si="55"/>
        <v>0</v>
      </c>
      <c r="I1751" s="1" t="s">
        <v>2</v>
      </c>
      <c r="J1751" s="1" t="s">
        <v>17893</v>
      </c>
      <c r="K1751" s="1"/>
    </row>
    <row r="1752" spans="1:11" hidden="1">
      <c r="A1752" s="1" t="s">
        <v>17659</v>
      </c>
      <c r="B1752" s="1" t="s">
        <v>573</v>
      </c>
      <c r="C1752" s="48" t="str">
        <f t="shared" si="54"/>
        <v>זך אשקלון</v>
      </c>
      <c r="D1752" s="1" t="s">
        <v>17885</v>
      </c>
      <c r="E1752" s="1"/>
      <c r="F1752" s="2">
        <v>4</v>
      </c>
      <c r="G1752" s="2">
        <f>INDEX(תוצאות_בחירות,MATCH(C1752,siot!$F$3:$F$1887,0),27)</f>
        <v>1</v>
      </c>
      <c r="H1752" s="2" t="b">
        <f t="shared" si="55"/>
        <v>0</v>
      </c>
      <c r="I1752" s="1" t="s">
        <v>2</v>
      </c>
      <c r="J1752" s="1" t="s">
        <v>17892</v>
      </c>
      <c r="K1752" s="1"/>
    </row>
    <row r="1753" spans="1:11" hidden="1">
      <c r="A1753" s="1" t="s">
        <v>17659</v>
      </c>
      <c r="B1753" s="1" t="s">
        <v>573</v>
      </c>
      <c r="C1753" s="48" t="str">
        <f t="shared" si="54"/>
        <v>זך אשקלון</v>
      </c>
      <c r="D1753" s="1" t="s">
        <v>17885</v>
      </c>
      <c r="E1753" s="1"/>
      <c r="F1753" s="2">
        <v>5</v>
      </c>
      <c r="G1753" s="2">
        <f>INDEX(תוצאות_בחירות,MATCH(C1753,siot!$F$3:$F$1887,0),27)</f>
        <v>1</v>
      </c>
      <c r="H1753" s="2" t="b">
        <f t="shared" si="55"/>
        <v>0</v>
      </c>
      <c r="I1753" s="1" t="s">
        <v>2</v>
      </c>
      <c r="J1753" s="1" t="s">
        <v>17891</v>
      </c>
      <c r="K1753" s="1"/>
    </row>
    <row r="1754" spans="1:11" hidden="1">
      <c r="A1754" s="1" t="s">
        <v>17659</v>
      </c>
      <c r="B1754" s="1" t="s">
        <v>573</v>
      </c>
      <c r="C1754" s="48" t="str">
        <f t="shared" si="54"/>
        <v>זך אשקלון</v>
      </c>
      <c r="D1754" s="1" t="s">
        <v>17885</v>
      </c>
      <c r="E1754" s="1"/>
      <c r="F1754" s="2">
        <v>6</v>
      </c>
      <c r="G1754" s="2">
        <f>INDEX(תוצאות_בחירות,MATCH(C1754,siot!$F$3:$F$1887,0),27)</f>
        <v>1</v>
      </c>
      <c r="H1754" s="2" t="b">
        <f t="shared" si="55"/>
        <v>0</v>
      </c>
      <c r="I1754" s="1" t="s">
        <v>2</v>
      </c>
      <c r="J1754" s="1" t="s">
        <v>17890</v>
      </c>
      <c r="K1754" s="1"/>
    </row>
    <row r="1755" spans="1:11" hidden="1">
      <c r="A1755" s="1" t="s">
        <v>17659</v>
      </c>
      <c r="B1755" s="1" t="s">
        <v>573</v>
      </c>
      <c r="C1755" s="48" t="str">
        <f t="shared" si="54"/>
        <v>זך אשקלון</v>
      </c>
      <c r="D1755" s="1" t="s">
        <v>17885</v>
      </c>
      <c r="E1755" s="1"/>
      <c r="F1755" s="2">
        <v>7</v>
      </c>
      <c r="G1755" s="2">
        <f>INDEX(תוצאות_בחירות,MATCH(C1755,siot!$F$3:$F$1887,0),27)</f>
        <v>1</v>
      </c>
      <c r="H1755" s="2" t="b">
        <f t="shared" si="55"/>
        <v>0</v>
      </c>
      <c r="I1755" s="1" t="s">
        <v>2</v>
      </c>
      <c r="J1755" s="1" t="s">
        <v>8556</v>
      </c>
      <c r="K1755" s="1"/>
    </row>
    <row r="1756" spans="1:11" hidden="1">
      <c r="A1756" s="1" t="s">
        <v>17659</v>
      </c>
      <c r="B1756" s="1" t="s">
        <v>573</v>
      </c>
      <c r="C1756" s="48" t="str">
        <f t="shared" si="54"/>
        <v>זך אשקלון</v>
      </c>
      <c r="D1756" s="1" t="s">
        <v>17885</v>
      </c>
      <c r="E1756" s="1"/>
      <c r="F1756" s="2">
        <v>8</v>
      </c>
      <c r="G1756" s="2">
        <f>INDEX(תוצאות_בחירות,MATCH(C1756,siot!$F$3:$F$1887,0),27)</f>
        <v>1</v>
      </c>
      <c r="H1756" s="2" t="b">
        <f t="shared" si="55"/>
        <v>0</v>
      </c>
      <c r="I1756" s="1" t="s">
        <v>2</v>
      </c>
      <c r="J1756" s="1" t="s">
        <v>17889</v>
      </c>
      <c r="K1756" s="1"/>
    </row>
    <row r="1757" spans="1:11" hidden="1">
      <c r="A1757" s="1" t="s">
        <v>17659</v>
      </c>
      <c r="B1757" s="1" t="s">
        <v>573</v>
      </c>
      <c r="C1757" s="48" t="str">
        <f t="shared" si="54"/>
        <v>זך אשקלון</v>
      </c>
      <c r="D1757" s="1" t="s">
        <v>17885</v>
      </c>
      <c r="E1757" s="1"/>
      <c r="F1757" s="2">
        <v>9</v>
      </c>
      <c r="G1757" s="2">
        <f>INDEX(תוצאות_בחירות,MATCH(C1757,siot!$F$3:$F$1887,0),27)</f>
        <v>1</v>
      </c>
      <c r="H1757" s="2" t="b">
        <f t="shared" si="55"/>
        <v>0</v>
      </c>
      <c r="I1757" s="1" t="s">
        <v>2</v>
      </c>
      <c r="J1757" s="1" t="s">
        <v>17888</v>
      </c>
      <c r="K1757" s="1"/>
    </row>
    <row r="1758" spans="1:11" hidden="1">
      <c r="A1758" s="1" t="s">
        <v>17659</v>
      </c>
      <c r="B1758" s="1" t="s">
        <v>573</v>
      </c>
      <c r="C1758" s="48" t="str">
        <f t="shared" si="54"/>
        <v>זך אשקלון</v>
      </c>
      <c r="D1758" s="1" t="s">
        <v>17885</v>
      </c>
      <c r="E1758" s="1"/>
      <c r="F1758" s="2">
        <v>10</v>
      </c>
      <c r="G1758" s="2">
        <f>INDEX(תוצאות_בחירות,MATCH(C1758,siot!$F$3:$F$1887,0),27)</f>
        <v>1</v>
      </c>
      <c r="H1758" s="2" t="b">
        <f t="shared" si="55"/>
        <v>0</v>
      </c>
      <c r="I1758" s="1" t="s">
        <v>2</v>
      </c>
      <c r="J1758" s="1" t="s">
        <v>17887</v>
      </c>
      <c r="K1758" s="1"/>
    </row>
    <row r="1759" spans="1:11" hidden="1">
      <c r="A1759" s="1" t="s">
        <v>17659</v>
      </c>
      <c r="B1759" s="1" t="s">
        <v>573</v>
      </c>
      <c r="C1759" s="48" t="str">
        <f t="shared" si="54"/>
        <v>זך אשקלון</v>
      </c>
      <c r="D1759" s="1" t="s">
        <v>17885</v>
      </c>
      <c r="E1759" s="1"/>
      <c r="F1759" s="2">
        <v>11</v>
      </c>
      <c r="G1759" s="2">
        <f>INDEX(תוצאות_בחירות,MATCH(C1759,siot!$F$3:$F$1887,0),27)</f>
        <v>1</v>
      </c>
      <c r="H1759" s="2" t="b">
        <f t="shared" si="55"/>
        <v>0</v>
      </c>
      <c r="I1759" s="1" t="s">
        <v>2</v>
      </c>
      <c r="J1759" s="1" t="s">
        <v>17886</v>
      </c>
      <c r="K1759" s="1"/>
    </row>
    <row r="1760" spans="1:11" hidden="1">
      <c r="A1760" s="1" t="s">
        <v>17659</v>
      </c>
      <c r="B1760" s="1" t="s">
        <v>573</v>
      </c>
      <c r="C1760" s="48" t="str">
        <f t="shared" si="54"/>
        <v>זך אשקלון</v>
      </c>
      <c r="D1760" s="1" t="s">
        <v>17885</v>
      </c>
      <c r="E1760" s="1"/>
      <c r="F1760" s="2">
        <v>12</v>
      </c>
      <c r="G1760" s="2">
        <f>INDEX(תוצאות_בחירות,MATCH(C1760,siot!$F$3:$F$1887,0),27)</f>
        <v>1</v>
      </c>
      <c r="H1760" s="2" t="b">
        <f t="shared" si="55"/>
        <v>0</v>
      </c>
      <c r="I1760" s="1" t="s">
        <v>2</v>
      </c>
      <c r="J1760" s="1" t="s">
        <v>17884</v>
      </c>
      <c r="K1760" s="1"/>
    </row>
    <row r="1761" spans="1:11" hidden="1">
      <c r="A1761" s="1" t="s">
        <v>17659</v>
      </c>
      <c r="B1761" s="1" t="s">
        <v>553</v>
      </c>
      <c r="C1761" s="48" t="str">
        <f t="shared" si="54"/>
        <v>חי אשקלון</v>
      </c>
      <c r="D1761" s="1" t="s">
        <v>17841</v>
      </c>
      <c r="E1761" s="1" t="s">
        <v>18</v>
      </c>
      <c r="F1761" s="2" t="s">
        <v>19548</v>
      </c>
      <c r="G1761" s="2">
        <f>INDEX(תוצאות_בחירות,MATCH(C1761,siot!$F$3:$F$1887,0),27)</f>
        <v>2</v>
      </c>
      <c r="H1761" s="2" t="b">
        <f t="shared" si="55"/>
        <v>0</v>
      </c>
      <c r="I1761" s="1"/>
      <c r="J1761" s="1"/>
      <c r="K1761" s="1"/>
    </row>
    <row r="1762" spans="1:11">
      <c r="A1762" s="1" t="s">
        <v>17659</v>
      </c>
      <c r="B1762" s="1" t="s">
        <v>553</v>
      </c>
      <c r="C1762" s="48" t="str">
        <f t="shared" si="54"/>
        <v>חי אשקלון</v>
      </c>
      <c r="D1762" s="1" t="s">
        <v>17841</v>
      </c>
      <c r="E1762" s="1" t="s">
        <v>17</v>
      </c>
      <c r="F1762" s="2">
        <v>1</v>
      </c>
      <c r="G1762" s="2">
        <f>INDEX(תוצאות_בחירות,MATCH(C1762,siot!$F$3:$F$1887,0),27)</f>
        <v>2</v>
      </c>
      <c r="H1762" s="2" t="b">
        <f t="shared" si="55"/>
        <v>1</v>
      </c>
      <c r="I1762" s="1" t="s">
        <v>2</v>
      </c>
      <c r="J1762" s="1" t="s">
        <v>17883</v>
      </c>
      <c r="K1762" s="1"/>
    </row>
    <row r="1763" spans="1:11">
      <c r="A1763" s="1" t="s">
        <v>17659</v>
      </c>
      <c r="B1763" s="1" t="s">
        <v>553</v>
      </c>
      <c r="C1763" s="48" t="str">
        <f t="shared" si="54"/>
        <v>חי אשקלון</v>
      </c>
      <c r="D1763" s="1" t="s">
        <v>17841</v>
      </c>
      <c r="E1763" s="1"/>
      <c r="F1763" s="2">
        <v>2</v>
      </c>
      <c r="G1763" s="2">
        <f>INDEX(תוצאות_בחירות,MATCH(C1763,siot!$F$3:$F$1887,0),27)</f>
        <v>2</v>
      </c>
      <c r="H1763" s="2" t="b">
        <f t="shared" si="55"/>
        <v>1</v>
      </c>
      <c r="I1763" s="1" t="s">
        <v>2</v>
      </c>
      <c r="J1763" s="1" t="s">
        <v>8592</v>
      </c>
      <c r="K1763" s="1"/>
    </row>
    <row r="1764" spans="1:11" hidden="1">
      <c r="A1764" s="1" t="s">
        <v>17659</v>
      </c>
      <c r="B1764" s="1" t="s">
        <v>553</v>
      </c>
      <c r="C1764" s="48" t="str">
        <f t="shared" si="54"/>
        <v>חי אשקלון</v>
      </c>
      <c r="D1764" s="1" t="s">
        <v>17841</v>
      </c>
      <c r="E1764" s="1"/>
      <c r="F1764" s="2">
        <v>3</v>
      </c>
      <c r="G1764" s="2">
        <f>INDEX(תוצאות_בחירות,MATCH(C1764,siot!$F$3:$F$1887,0),27)</f>
        <v>2</v>
      </c>
      <c r="H1764" s="2" t="b">
        <f t="shared" si="55"/>
        <v>0</v>
      </c>
      <c r="I1764" s="1" t="s">
        <v>2</v>
      </c>
      <c r="J1764" s="1" t="s">
        <v>17882</v>
      </c>
      <c r="K1764" s="1"/>
    </row>
    <row r="1765" spans="1:11" hidden="1">
      <c r="A1765" s="1" t="s">
        <v>17659</v>
      </c>
      <c r="B1765" s="1" t="s">
        <v>553</v>
      </c>
      <c r="C1765" s="48" t="str">
        <f t="shared" si="54"/>
        <v>חי אשקלון</v>
      </c>
      <c r="D1765" s="1" t="s">
        <v>17841</v>
      </c>
      <c r="E1765" s="1"/>
      <c r="F1765" s="2">
        <v>4</v>
      </c>
      <c r="G1765" s="2">
        <f>INDEX(תוצאות_בחירות,MATCH(C1765,siot!$F$3:$F$1887,0),27)</f>
        <v>2</v>
      </c>
      <c r="H1765" s="2" t="b">
        <f t="shared" si="55"/>
        <v>0</v>
      </c>
      <c r="I1765" s="1" t="s">
        <v>2</v>
      </c>
      <c r="J1765" s="1" t="s">
        <v>17881</v>
      </c>
      <c r="K1765" s="1"/>
    </row>
    <row r="1766" spans="1:11" hidden="1">
      <c r="A1766" s="1" t="s">
        <v>17659</v>
      </c>
      <c r="B1766" s="1" t="s">
        <v>553</v>
      </c>
      <c r="C1766" s="48" t="str">
        <f t="shared" si="54"/>
        <v>חי אשקלון</v>
      </c>
      <c r="D1766" s="1" t="s">
        <v>17841</v>
      </c>
      <c r="E1766" s="1"/>
      <c r="F1766" s="2">
        <v>5</v>
      </c>
      <c r="G1766" s="2">
        <f>INDEX(תוצאות_בחירות,MATCH(C1766,siot!$F$3:$F$1887,0),27)</f>
        <v>2</v>
      </c>
      <c r="H1766" s="2" t="b">
        <f t="shared" si="55"/>
        <v>0</v>
      </c>
      <c r="I1766" s="1" t="s">
        <v>2</v>
      </c>
      <c r="J1766" s="1" t="s">
        <v>17880</v>
      </c>
      <c r="K1766" s="1"/>
    </row>
    <row r="1767" spans="1:11" hidden="1">
      <c r="A1767" s="1" t="s">
        <v>17659</v>
      </c>
      <c r="B1767" s="1" t="s">
        <v>553</v>
      </c>
      <c r="C1767" s="48" t="str">
        <f t="shared" si="54"/>
        <v>חי אשקלון</v>
      </c>
      <c r="D1767" s="1" t="s">
        <v>17841</v>
      </c>
      <c r="E1767" s="1"/>
      <c r="F1767" s="2">
        <v>6</v>
      </c>
      <c r="G1767" s="2">
        <f>INDEX(תוצאות_בחירות,MATCH(C1767,siot!$F$3:$F$1887,0),27)</f>
        <v>2</v>
      </c>
      <c r="H1767" s="2" t="b">
        <f t="shared" si="55"/>
        <v>0</v>
      </c>
      <c r="I1767" s="1" t="s">
        <v>2</v>
      </c>
      <c r="J1767" s="1" t="s">
        <v>17879</v>
      </c>
      <c r="K1767" s="1"/>
    </row>
    <row r="1768" spans="1:11" hidden="1">
      <c r="A1768" s="1" t="s">
        <v>17659</v>
      </c>
      <c r="B1768" s="1" t="s">
        <v>553</v>
      </c>
      <c r="C1768" s="48" t="str">
        <f t="shared" si="54"/>
        <v>חי אשקלון</v>
      </c>
      <c r="D1768" s="1" t="s">
        <v>17841</v>
      </c>
      <c r="E1768" s="1"/>
      <c r="F1768" s="2">
        <v>7</v>
      </c>
      <c r="G1768" s="2">
        <f>INDEX(תוצאות_בחירות,MATCH(C1768,siot!$F$3:$F$1887,0),27)</f>
        <v>2</v>
      </c>
      <c r="H1768" s="2" t="b">
        <f t="shared" si="55"/>
        <v>0</v>
      </c>
      <c r="I1768" s="1" t="s">
        <v>2</v>
      </c>
      <c r="J1768" s="1" t="s">
        <v>17878</v>
      </c>
      <c r="K1768" s="1"/>
    </row>
    <row r="1769" spans="1:11" hidden="1">
      <c r="A1769" s="1" t="s">
        <v>17659</v>
      </c>
      <c r="B1769" s="1" t="s">
        <v>553</v>
      </c>
      <c r="C1769" s="48" t="str">
        <f t="shared" si="54"/>
        <v>חי אשקלון</v>
      </c>
      <c r="D1769" s="1" t="s">
        <v>17841</v>
      </c>
      <c r="E1769" s="1"/>
      <c r="F1769" s="2">
        <v>8</v>
      </c>
      <c r="G1769" s="2">
        <f>INDEX(תוצאות_בחירות,MATCH(C1769,siot!$F$3:$F$1887,0),27)</f>
        <v>2</v>
      </c>
      <c r="H1769" s="2" t="b">
        <f t="shared" si="55"/>
        <v>0</v>
      </c>
      <c r="I1769" s="1" t="s">
        <v>2</v>
      </c>
      <c r="J1769" s="1" t="s">
        <v>17877</v>
      </c>
      <c r="K1769" s="1"/>
    </row>
    <row r="1770" spans="1:11" hidden="1">
      <c r="A1770" s="1" t="s">
        <v>17659</v>
      </c>
      <c r="B1770" s="1" t="s">
        <v>553</v>
      </c>
      <c r="C1770" s="48" t="str">
        <f t="shared" si="54"/>
        <v>חי אשקלון</v>
      </c>
      <c r="D1770" s="1" t="s">
        <v>17841</v>
      </c>
      <c r="E1770" s="1"/>
      <c r="F1770" s="2">
        <v>9</v>
      </c>
      <c r="G1770" s="2">
        <f>INDEX(תוצאות_בחירות,MATCH(C1770,siot!$F$3:$F$1887,0),27)</f>
        <v>2</v>
      </c>
      <c r="H1770" s="2" t="b">
        <f t="shared" si="55"/>
        <v>0</v>
      </c>
      <c r="I1770" s="1" t="s">
        <v>2</v>
      </c>
      <c r="J1770" s="1" t="s">
        <v>17876</v>
      </c>
      <c r="K1770" s="1"/>
    </row>
    <row r="1771" spans="1:11" hidden="1">
      <c r="A1771" s="1" t="s">
        <v>17659</v>
      </c>
      <c r="B1771" s="1" t="s">
        <v>553</v>
      </c>
      <c r="C1771" s="48" t="str">
        <f t="shared" si="54"/>
        <v>חי אשקלון</v>
      </c>
      <c r="D1771" s="1" t="s">
        <v>17841</v>
      </c>
      <c r="E1771" s="1"/>
      <c r="F1771" s="2">
        <v>10</v>
      </c>
      <c r="G1771" s="2">
        <f>INDEX(תוצאות_בחירות,MATCH(C1771,siot!$F$3:$F$1887,0),27)</f>
        <v>2</v>
      </c>
      <c r="H1771" s="2" t="b">
        <f t="shared" si="55"/>
        <v>0</v>
      </c>
      <c r="I1771" s="1" t="s">
        <v>2</v>
      </c>
      <c r="J1771" s="1" t="s">
        <v>17875</v>
      </c>
      <c r="K1771" s="1"/>
    </row>
    <row r="1772" spans="1:11" hidden="1">
      <c r="A1772" s="1" t="s">
        <v>17659</v>
      </c>
      <c r="B1772" s="1" t="s">
        <v>553</v>
      </c>
      <c r="C1772" s="48" t="str">
        <f t="shared" si="54"/>
        <v>חי אשקלון</v>
      </c>
      <c r="D1772" s="1" t="s">
        <v>17841</v>
      </c>
      <c r="E1772" s="1"/>
      <c r="F1772" s="2">
        <v>11</v>
      </c>
      <c r="G1772" s="2">
        <f>INDEX(תוצאות_בחירות,MATCH(C1772,siot!$F$3:$F$1887,0),27)</f>
        <v>2</v>
      </c>
      <c r="H1772" s="2" t="b">
        <f t="shared" si="55"/>
        <v>0</v>
      </c>
      <c r="I1772" s="1" t="s">
        <v>2</v>
      </c>
      <c r="J1772" s="1" t="s">
        <v>17874</v>
      </c>
      <c r="K1772" s="1"/>
    </row>
    <row r="1773" spans="1:11" hidden="1">
      <c r="A1773" s="1" t="s">
        <v>17659</v>
      </c>
      <c r="B1773" s="1" t="s">
        <v>553</v>
      </c>
      <c r="C1773" s="48" t="str">
        <f t="shared" si="54"/>
        <v>חי אשקלון</v>
      </c>
      <c r="D1773" s="1" t="s">
        <v>17841</v>
      </c>
      <c r="E1773" s="1"/>
      <c r="F1773" s="2">
        <v>12</v>
      </c>
      <c r="G1773" s="2">
        <f>INDEX(תוצאות_בחירות,MATCH(C1773,siot!$F$3:$F$1887,0),27)</f>
        <v>2</v>
      </c>
      <c r="H1773" s="2" t="b">
        <f t="shared" si="55"/>
        <v>0</v>
      </c>
      <c r="I1773" s="1" t="s">
        <v>2</v>
      </c>
      <c r="J1773" s="1" t="s">
        <v>17873</v>
      </c>
      <c r="K1773" s="1"/>
    </row>
    <row r="1774" spans="1:11" hidden="1">
      <c r="A1774" s="1" t="s">
        <v>17659</v>
      </c>
      <c r="B1774" s="1" t="s">
        <v>553</v>
      </c>
      <c r="C1774" s="48" t="str">
        <f t="shared" si="54"/>
        <v>חי אשקלון</v>
      </c>
      <c r="D1774" s="1" t="s">
        <v>17841</v>
      </c>
      <c r="E1774" s="1"/>
      <c r="F1774" s="2">
        <v>13</v>
      </c>
      <c r="G1774" s="2">
        <f>INDEX(תוצאות_בחירות,MATCH(C1774,siot!$F$3:$F$1887,0),27)</f>
        <v>2</v>
      </c>
      <c r="H1774" s="2" t="b">
        <f t="shared" si="55"/>
        <v>0</v>
      </c>
      <c r="I1774" s="1" t="s">
        <v>2</v>
      </c>
      <c r="J1774" s="1" t="s">
        <v>17872</v>
      </c>
      <c r="K1774" s="1"/>
    </row>
    <row r="1775" spans="1:11" hidden="1">
      <c r="A1775" s="1" t="s">
        <v>17659</v>
      </c>
      <c r="B1775" s="1" t="s">
        <v>553</v>
      </c>
      <c r="C1775" s="48" t="str">
        <f t="shared" si="54"/>
        <v>חי אשקלון</v>
      </c>
      <c r="D1775" s="1" t="s">
        <v>17841</v>
      </c>
      <c r="E1775" s="1"/>
      <c r="F1775" s="2">
        <v>14</v>
      </c>
      <c r="G1775" s="2">
        <f>INDEX(תוצאות_בחירות,MATCH(C1775,siot!$F$3:$F$1887,0),27)</f>
        <v>2</v>
      </c>
      <c r="H1775" s="2" t="b">
        <f t="shared" si="55"/>
        <v>0</v>
      </c>
      <c r="I1775" s="1" t="s">
        <v>2</v>
      </c>
      <c r="J1775" s="1" t="s">
        <v>17871</v>
      </c>
      <c r="K1775" s="1"/>
    </row>
    <row r="1776" spans="1:11" hidden="1">
      <c r="A1776" s="1" t="s">
        <v>17659</v>
      </c>
      <c r="B1776" s="1" t="s">
        <v>553</v>
      </c>
      <c r="C1776" s="48" t="str">
        <f t="shared" si="54"/>
        <v>חי אשקלון</v>
      </c>
      <c r="D1776" s="1" t="s">
        <v>17841</v>
      </c>
      <c r="E1776" s="1"/>
      <c r="F1776" s="2">
        <v>15</v>
      </c>
      <c r="G1776" s="2">
        <f>INDEX(תוצאות_בחירות,MATCH(C1776,siot!$F$3:$F$1887,0),27)</f>
        <v>2</v>
      </c>
      <c r="H1776" s="2" t="b">
        <f t="shared" si="55"/>
        <v>0</v>
      </c>
      <c r="I1776" s="1" t="s">
        <v>2</v>
      </c>
      <c r="J1776" s="1" t="s">
        <v>17870</v>
      </c>
      <c r="K1776" s="1"/>
    </row>
    <row r="1777" spans="1:11" hidden="1">
      <c r="A1777" s="1" t="s">
        <v>17659</v>
      </c>
      <c r="B1777" s="1" t="s">
        <v>553</v>
      </c>
      <c r="C1777" s="48" t="str">
        <f t="shared" si="54"/>
        <v>חי אשקלון</v>
      </c>
      <c r="D1777" s="1" t="s">
        <v>17841</v>
      </c>
      <c r="E1777" s="1"/>
      <c r="F1777" s="2">
        <v>16</v>
      </c>
      <c r="G1777" s="2">
        <f>INDEX(תוצאות_בחירות,MATCH(C1777,siot!$F$3:$F$1887,0),27)</f>
        <v>2</v>
      </c>
      <c r="H1777" s="2" t="b">
        <f t="shared" si="55"/>
        <v>0</v>
      </c>
      <c r="I1777" s="1" t="s">
        <v>2</v>
      </c>
      <c r="J1777" s="1" t="s">
        <v>17869</v>
      </c>
      <c r="K1777" s="1"/>
    </row>
    <row r="1778" spans="1:11" hidden="1">
      <c r="A1778" s="1" t="s">
        <v>17659</v>
      </c>
      <c r="B1778" s="1" t="s">
        <v>553</v>
      </c>
      <c r="C1778" s="48" t="str">
        <f t="shared" si="54"/>
        <v>חי אשקלון</v>
      </c>
      <c r="D1778" s="1" t="s">
        <v>17841</v>
      </c>
      <c r="E1778" s="1"/>
      <c r="F1778" s="2">
        <v>17</v>
      </c>
      <c r="G1778" s="2">
        <f>INDEX(תוצאות_בחירות,MATCH(C1778,siot!$F$3:$F$1887,0),27)</f>
        <v>2</v>
      </c>
      <c r="H1778" s="2" t="b">
        <f t="shared" si="55"/>
        <v>0</v>
      </c>
      <c r="I1778" s="1" t="s">
        <v>2</v>
      </c>
      <c r="J1778" s="1" t="s">
        <v>17868</v>
      </c>
      <c r="K1778" s="1"/>
    </row>
    <row r="1779" spans="1:11" hidden="1">
      <c r="A1779" s="1" t="s">
        <v>17659</v>
      </c>
      <c r="B1779" s="1" t="s">
        <v>553</v>
      </c>
      <c r="C1779" s="48" t="str">
        <f t="shared" si="54"/>
        <v>חי אשקלון</v>
      </c>
      <c r="D1779" s="1" t="s">
        <v>17841</v>
      </c>
      <c r="E1779" s="1"/>
      <c r="F1779" s="2">
        <v>18</v>
      </c>
      <c r="G1779" s="2">
        <f>INDEX(תוצאות_בחירות,MATCH(C1779,siot!$F$3:$F$1887,0),27)</f>
        <v>2</v>
      </c>
      <c r="H1779" s="2" t="b">
        <f t="shared" si="55"/>
        <v>0</v>
      </c>
      <c r="I1779" s="1" t="s">
        <v>2</v>
      </c>
      <c r="J1779" s="1" t="s">
        <v>17867</v>
      </c>
      <c r="K1779" s="1"/>
    </row>
    <row r="1780" spans="1:11" hidden="1">
      <c r="A1780" s="1" t="s">
        <v>17659</v>
      </c>
      <c r="B1780" s="1" t="s">
        <v>553</v>
      </c>
      <c r="C1780" s="48" t="str">
        <f t="shared" si="54"/>
        <v>חי אשקלון</v>
      </c>
      <c r="D1780" s="1" t="s">
        <v>17841</v>
      </c>
      <c r="E1780" s="1"/>
      <c r="F1780" s="2">
        <v>19</v>
      </c>
      <c r="G1780" s="2">
        <f>INDEX(תוצאות_בחירות,MATCH(C1780,siot!$F$3:$F$1887,0),27)</f>
        <v>2</v>
      </c>
      <c r="H1780" s="2" t="b">
        <f t="shared" si="55"/>
        <v>0</v>
      </c>
      <c r="I1780" s="1" t="s">
        <v>2</v>
      </c>
      <c r="J1780" s="1" t="s">
        <v>17866</v>
      </c>
      <c r="K1780" s="1"/>
    </row>
    <row r="1781" spans="1:11" hidden="1">
      <c r="A1781" s="1" t="s">
        <v>17659</v>
      </c>
      <c r="B1781" s="1" t="s">
        <v>553</v>
      </c>
      <c r="C1781" s="48" t="str">
        <f t="shared" si="54"/>
        <v>חי אשקלון</v>
      </c>
      <c r="D1781" s="1" t="s">
        <v>17841</v>
      </c>
      <c r="E1781" s="1"/>
      <c r="F1781" s="2">
        <v>20</v>
      </c>
      <c r="G1781" s="2">
        <f>INDEX(תוצאות_בחירות,MATCH(C1781,siot!$F$3:$F$1887,0),27)</f>
        <v>2</v>
      </c>
      <c r="H1781" s="2" t="b">
        <f t="shared" si="55"/>
        <v>0</v>
      </c>
      <c r="I1781" s="1" t="s">
        <v>2</v>
      </c>
      <c r="J1781" s="1" t="s">
        <v>17865</v>
      </c>
      <c r="K1781" s="1"/>
    </row>
    <row r="1782" spans="1:11" hidden="1">
      <c r="A1782" s="1" t="s">
        <v>17659</v>
      </c>
      <c r="B1782" s="1" t="s">
        <v>553</v>
      </c>
      <c r="C1782" s="48" t="str">
        <f t="shared" si="54"/>
        <v>חי אשקלון</v>
      </c>
      <c r="D1782" s="1" t="s">
        <v>17841</v>
      </c>
      <c r="E1782" s="1"/>
      <c r="F1782" s="2">
        <v>21</v>
      </c>
      <c r="G1782" s="2">
        <f>INDEX(תוצאות_בחירות,MATCH(C1782,siot!$F$3:$F$1887,0),27)</f>
        <v>2</v>
      </c>
      <c r="H1782" s="2" t="b">
        <f t="shared" si="55"/>
        <v>0</v>
      </c>
      <c r="I1782" s="1" t="s">
        <v>2</v>
      </c>
      <c r="J1782" s="1" t="s">
        <v>17864</v>
      </c>
      <c r="K1782" s="1"/>
    </row>
    <row r="1783" spans="1:11" hidden="1">
      <c r="A1783" s="1" t="s">
        <v>17659</v>
      </c>
      <c r="B1783" s="1" t="s">
        <v>553</v>
      </c>
      <c r="C1783" s="48" t="str">
        <f t="shared" si="54"/>
        <v>חי אשקלון</v>
      </c>
      <c r="D1783" s="1" t="s">
        <v>17841</v>
      </c>
      <c r="E1783" s="1"/>
      <c r="F1783" s="2">
        <v>22</v>
      </c>
      <c r="G1783" s="2">
        <f>INDEX(תוצאות_בחירות,MATCH(C1783,siot!$F$3:$F$1887,0),27)</f>
        <v>2</v>
      </c>
      <c r="H1783" s="2" t="b">
        <f t="shared" si="55"/>
        <v>0</v>
      </c>
      <c r="I1783" s="1" t="s">
        <v>2</v>
      </c>
      <c r="J1783" s="1" t="s">
        <v>17863</v>
      </c>
      <c r="K1783" s="1"/>
    </row>
    <row r="1784" spans="1:11" hidden="1">
      <c r="A1784" s="1" t="s">
        <v>17659</v>
      </c>
      <c r="B1784" s="1" t="s">
        <v>553</v>
      </c>
      <c r="C1784" s="48" t="str">
        <f t="shared" si="54"/>
        <v>חי אשקלון</v>
      </c>
      <c r="D1784" s="1" t="s">
        <v>17841</v>
      </c>
      <c r="E1784" s="1"/>
      <c r="F1784" s="2">
        <v>23</v>
      </c>
      <c r="G1784" s="2">
        <f>INDEX(תוצאות_בחירות,MATCH(C1784,siot!$F$3:$F$1887,0),27)</f>
        <v>2</v>
      </c>
      <c r="H1784" s="2" t="b">
        <f t="shared" si="55"/>
        <v>0</v>
      </c>
      <c r="I1784" s="1" t="s">
        <v>2</v>
      </c>
      <c r="J1784" s="1" t="s">
        <v>17862</v>
      </c>
      <c r="K1784" s="1"/>
    </row>
    <row r="1785" spans="1:11" hidden="1">
      <c r="A1785" s="1" t="s">
        <v>17659</v>
      </c>
      <c r="B1785" s="1" t="s">
        <v>553</v>
      </c>
      <c r="C1785" s="48" t="str">
        <f t="shared" si="54"/>
        <v>חי אשקלון</v>
      </c>
      <c r="D1785" s="1" t="s">
        <v>17841</v>
      </c>
      <c r="E1785" s="1"/>
      <c r="F1785" s="2">
        <v>24</v>
      </c>
      <c r="G1785" s="2">
        <f>INDEX(תוצאות_בחירות,MATCH(C1785,siot!$F$3:$F$1887,0),27)</f>
        <v>2</v>
      </c>
      <c r="H1785" s="2" t="b">
        <f t="shared" si="55"/>
        <v>0</v>
      </c>
      <c r="I1785" s="1" t="s">
        <v>2</v>
      </c>
      <c r="J1785" s="1" t="s">
        <v>17861</v>
      </c>
      <c r="K1785" s="1"/>
    </row>
    <row r="1786" spans="1:11" hidden="1">
      <c r="A1786" s="1" t="s">
        <v>17659</v>
      </c>
      <c r="B1786" s="1" t="s">
        <v>553</v>
      </c>
      <c r="C1786" s="48" t="str">
        <f t="shared" si="54"/>
        <v>חי אשקלון</v>
      </c>
      <c r="D1786" s="1" t="s">
        <v>17841</v>
      </c>
      <c r="E1786" s="1"/>
      <c r="F1786" s="2">
        <v>25</v>
      </c>
      <c r="G1786" s="2">
        <f>INDEX(תוצאות_בחירות,MATCH(C1786,siot!$F$3:$F$1887,0),27)</f>
        <v>2</v>
      </c>
      <c r="H1786" s="2" t="b">
        <f t="shared" si="55"/>
        <v>0</v>
      </c>
      <c r="I1786" s="1" t="s">
        <v>2</v>
      </c>
      <c r="J1786" s="1" t="s">
        <v>17860</v>
      </c>
      <c r="K1786" s="1"/>
    </row>
    <row r="1787" spans="1:11" hidden="1">
      <c r="A1787" s="1" t="s">
        <v>17659</v>
      </c>
      <c r="B1787" s="1" t="s">
        <v>553</v>
      </c>
      <c r="C1787" s="48" t="str">
        <f t="shared" si="54"/>
        <v>חי אשקלון</v>
      </c>
      <c r="D1787" s="1" t="s">
        <v>17841</v>
      </c>
      <c r="E1787" s="1"/>
      <c r="F1787" s="2">
        <v>26</v>
      </c>
      <c r="G1787" s="2">
        <f>INDEX(תוצאות_בחירות,MATCH(C1787,siot!$F$3:$F$1887,0),27)</f>
        <v>2</v>
      </c>
      <c r="H1787" s="2" t="b">
        <f t="shared" si="55"/>
        <v>0</v>
      </c>
      <c r="I1787" s="1" t="s">
        <v>2</v>
      </c>
      <c r="J1787" s="1" t="s">
        <v>17859</v>
      </c>
      <c r="K1787" s="1"/>
    </row>
    <row r="1788" spans="1:11" hidden="1">
      <c r="A1788" s="1" t="s">
        <v>17659</v>
      </c>
      <c r="B1788" s="1" t="s">
        <v>553</v>
      </c>
      <c r="C1788" s="48" t="str">
        <f t="shared" si="54"/>
        <v>חי אשקלון</v>
      </c>
      <c r="D1788" s="1" t="s">
        <v>17841</v>
      </c>
      <c r="E1788" s="1"/>
      <c r="F1788" s="2">
        <v>27</v>
      </c>
      <c r="G1788" s="2">
        <f>INDEX(תוצאות_בחירות,MATCH(C1788,siot!$F$3:$F$1887,0),27)</f>
        <v>2</v>
      </c>
      <c r="H1788" s="2" t="b">
        <f t="shared" si="55"/>
        <v>0</v>
      </c>
      <c r="I1788" s="1" t="s">
        <v>2</v>
      </c>
      <c r="J1788" s="1" t="s">
        <v>17858</v>
      </c>
      <c r="K1788" s="1"/>
    </row>
    <row r="1789" spans="1:11" hidden="1">
      <c r="A1789" s="1" t="s">
        <v>17659</v>
      </c>
      <c r="B1789" s="1" t="s">
        <v>553</v>
      </c>
      <c r="C1789" s="48" t="str">
        <f t="shared" si="54"/>
        <v>חי אשקלון</v>
      </c>
      <c r="D1789" s="1" t="s">
        <v>17841</v>
      </c>
      <c r="E1789" s="1"/>
      <c r="F1789" s="2">
        <v>28</v>
      </c>
      <c r="G1789" s="2">
        <f>INDEX(תוצאות_בחירות,MATCH(C1789,siot!$F$3:$F$1887,0),27)</f>
        <v>2</v>
      </c>
      <c r="H1789" s="2" t="b">
        <f t="shared" si="55"/>
        <v>0</v>
      </c>
      <c r="I1789" s="1" t="s">
        <v>2</v>
      </c>
      <c r="J1789" s="1" t="s">
        <v>17857</v>
      </c>
      <c r="K1789" s="1"/>
    </row>
    <row r="1790" spans="1:11" hidden="1">
      <c r="A1790" s="1" t="s">
        <v>17659</v>
      </c>
      <c r="B1790" s="1" t="s">
        <v>553</v>
      </c>
      <c r="C1790" s="48" t="str">
        <f t="shared" si="54"/>
        <v>חי אשקלון</v>
      </c>
      <c r="D1790" s="1" t="s">
        <v>17841</v>
      </c>
      <c r="E1790" s="1"/>
      <c r="F1790" s="2">
        <v>29</v>
      </c>
      <c r="G1790" s="2">
        <f>INDEX(תוצאות_בחירות,MATCH(C1790,siot!$F$3:$F$1887,0),27)</f>
        <v>2</v>
      </c>
      <c r="H1790" s="2" t="b">
        <f t="shared" si="55"/>
        <v>0</v>
      </c>
      <c r="I1790" s="1" t="s">
        <v>2</v>
      </c>
      <c r="J1790" s="1" t="s">
        <v>17856</v>
      </c>
      <c r="K1790" s="1"/>
    </row>
    <row r="1791" spans="1:11" hidden="1">
      <c r="A1791" s="1" t="s">
        <v>17659</v>
      </c>
      <c r="B1791" s="1" t="s">
        <v>553</v>
      </c>
      <c r="C1791" s="48" t="str">
        <f t="shared" si="54"/>
        <v>חי אשקלון</v>
      </c>
      <c r="D1791" s="1" t="s">
        <v>17841</v>
      </c>
      <c r="E1791" s="1"/>
      <c r="F1791" s="2">
        <v>30</v>
      </c>
      <c r="G1791" s="2">
        <f>INDEX(תוצאות_בחירות,MATCH(C1791,siot!$F$3:$F$1887,0),27)</f>
        <v>2</v>
      </c>
      <c r="H1791" s="2" t="b">
        <f t="shared" si="55"/>
        <v>0</v>
      </c>
      <c r="I1791" s="1" t="s">
        <v>2</v>
      </c>
      <c r="J1791" s="1" t="s">
        <v>17855</v>
      </c>
      <c r="K1791" s="1"/>
    </row>
    <row r="1792" spans="1:11" hidden="1">
      <c r="A1792" s="1" t="s">
        <v>17659</v>
      </c>
      <c r="B1792" s="1" t="s">
        <v>553</v>
      </c>
      <c r="C1792" s="48" t="str">
        <f t="shared" si="54"/>
        <v>חי אשקלון</v>
      </c>
      <c r="D1792" s="1" t="s">
        <v>17841</v>
      </c>
      <c r="E1792" s="1"/>
      <c r="F1792" s="2">
        <v>31</v>
      </c>
      <c r="G1792" s="2">
        <f>INDEX(תוצאות_בחירות,MATCH(C1792,siot!$F$3:$F$1887,0),27)</f>
        <v>2</v>
      </c>
      <c r="H1792" s="2" t="b">
        <f t="shared" si="55"/>
        <v>0</v>
      </c>
      <c r="I1792" s="1" t="s">
        <v>2</v>
      </c>
      <c r="J1792" s="1" t="s">
        <v>17854</v>
      </c>
      <c r="K1792" s="1"/>
    </row>
    <row r="1793" spans="1:11" hidden="1">
      <c r="A1793" s="1" t="s">
        <v>17659</v>
      </c>
      <c r="B1793" s="1" t="s">
        <v>553</v>
      </c>
      <c r="C1793" s="48" t="str">
        <f t="shared" si="54"/>
        <v>חי אשקלון</v>
      </c>
      <c r="D1793" s="1" t="s">
        <v>17841</v>
      </c>
      <c r="E1793" s="1"/>
      <c r="F1793" s="2">
        <v>32</v>
      </c>
      <c r="G1793" s="2">
        <f>INDEX(תוצאות_בחירות,MATCH(C1793,siot!$F$3:$F$1887,0),27)</f>
        <v>2</v>
      </c>
      <c r="H1793" s="2" t="b">
        <f t="shared" si="55"/>
        <v>0</v>
      </c>
      <c r="I1793" s="1" t="s">
        <v>2</v>
      </c>
      <c r="J1793" s="1" t="s">
        <v>17853</v>
      </c>
      <c r="K1793" s="1"/>
    </row>
    <row r="1794" spans="1:11" hidden="1">
      <c r="A1794" s="1" t="s">
        <v>17659</v>
      </c>
      <c r="B1794" s="1" t="s">
        <v>553</v>
      </c>
      <c r="C1794" s="48" t="str">
        <f t="shared" si="54"/>
        <v>חי אשקלון</v>
      </c>
      <c r="D1794" s="1" t="s">
        <v>17841</v>
      </c>
      <c r="E1794" s="1"/>
      <c r="F1794" s="2">
        <v>33</v>
      </c>
      <c r="G1794" s="2">
        <f>INDEX(תוצאות_בחירות,MATCH(C1794,siot!$F$3:$F$1887,0),27)</f>
        <v>2</v>
      </c>
      <c r="H1794" s="2" t="b">
        <f t="shared" si="55"/>
        <v>0</v>
      </c>
      <c r="I1794" s="1" t="s">
        <v>2</v>
      </c>
      <c r="J1794" s="1" t="s">
        <v>17852</v>
      </c>
      <c r="K1794" s="1"/>
    </row>
    <row r="1795" spans="1:11" hidden="1">
      <c r="A1795" s="1" t="s">
        <v>17659</v>
      </c>
      <c r="B1795" s="1" t="s">
        <v>553</v>
      </c>
      <c r="C1795" s="48" t="str">
        <f t="shared" si="54"/>
        <v>חי אשקלון</v>
      </c>
      <c r="D1795" s="1" t="s">
        <v>17841</v>
      </c>
      <c r="E1795" s="1"/>
      <c r="F1795" s="2">
        <v>34</v>
      </c>
      <c r="G1795" s="2">
        <f>INDEX(תוצאות_בחירות,MATCH(C1795,siot!$F$3:$F$1887,0),27)</f>
        <v>2</v>
      </c>
      <c r="H1795" s="2" t="b">
        <f t="shared" si="55"/>
        <v>0</v>
      </c>
      <c r="I1795" s="1" t="s">
        <v>2</v>
      </c>
      <c r="J1795" s="1" t="s">
        <v>17851</v>
      </c>
      <c r="K1795" s="1"/>
    </row>
    <row r="1796" spans="1:11" hidden="1">
      <c r="A1796" s="1" t="s">
        <v>17659</v>
      </c>
      <c r="B1796" s="1" t="s">
        <v>553</v>
      </c>
      <c r="C1796" s="48" t="str">
        <f t="shared" ref="C1796:C1859" si="56">B1796&amp;" "&amp;A1796</f>
        <v>חי אשקלון</v>
      </c>
      <c r="D1796" s="1" t="s">
        <v>17841</v>
      </c>
      <c r="E1796" s="1"/>
      <c r="F1796" s="2">
        <v>35</v>
      </c>
      <c r="G1796" s="2">
        <f>INDEX(תוצאות_בחירות,MATCH(C1796,siot!$F$3:$F$1887,0),27)</f>
        <v>2</v>
      </c>
      <c r="H1796" s="2" t="b">
        <f t="shared" ref="H1796:H1859" si="57">IF(OR(F1796&lt;G1796,G1796=F1796),TRUE,FALSE)</f>
        <v>0</v>
      </c>
      <c r="I1796" s="1" t="s">
        <v>2</v>
      </c>
      <c r="J1796" s="1" t="s">
        <v>17850</v>
      </c>
      <c r="K1796" s="1"/>
    </row>
    <row r="1797" spans="1:11" hidden="1">
      <c r="A1797" s="1" t="s">
        <v>17659</v>
      </c>
      <c r="B1797" s="1" t="s">
        <v>553</v>
      </c>
      <c r="C1797" s="48" t="str">
        <f t="shared" si="56"/>
        <v>חי אשקלון</v>
      </c>
      <c r="D1797" s="1" t="s">
        <v>17841</v>
      </c>
      <c r="E1797" s="1"/>
      <c r="F1797" s="2">
        <v>36</v>
      </c>
      <c r="G1797" s="2">
        <f>INDEX(תוצאות_בחירות,MATCH(C1797,siot!$F$3:$F$1887,0),27)</f>
        <v>2</v>
      </c>
      <c r="H1797" s="2" t="b">
        <f t="shared" si="57"/>
        <v>0</v>
      </c>
      <c r="I1797" s="1" t="s">
        <v>2</v>
      </c>
      <c r="J1797" s="1" t="s">
        <v>17849</v>
      </c>
      <c r="K1797" s="1"/>
    </row>
    <row r="1798" spans="1:11" hidden="1">
      <c r="A1798" s="1" t="s">
        <v>17659</v>
      </c>
      <c r="B1798" s="1" t="s">
        <v>553</v>
      </c>
      <c r="C1798" s="48" t="str">
        <f t="shared" si="56"/>
        <v>חי אשקלון</v>
      </c>
      <c r="D1798" s="1" t="s">
        <v>17841</v>
      </c>
      <c r="E1798" s="1"/>
      <c r="F1798" s="2">
        <v>37</v>
      </c>
      <c r="G1798" s="2">
        <f>INDEX(תוצאות_בחירות,MATCH(C1798,siot!$F$3:$F$1887,0),27)</f>
        <v>2</v>
      </c>
      <c r="H1798" s="2" t="b">
        <f t="shared" si="57"/>
        <v>0</v>
      </c>
      <c r="I1798" s="1" t="s">
        <v>2</v>
      </c>
      <c r="J1798" s="1" t="s">
        <v>17848</v>
      </c>
      <c r="K1798" s="1"/>
    </row>
    <row r="1799" spans="1:11" hidden="1">
      <c r="A1799" s="1" t="s">
        <v>17659</v>
      </c>
      <c r="B1799" s="1" t="s">
        <v>553</v>
      </c>
      <c r="C1799" s="48" t="str">
        <f t="shared" si="56"/>
        <v>חי אשקלון</v>
      </c>
      <c r="D1799" s="1" t="s">
        <v>17841</v>
      </c>
      <c r="E1799" s="1"/>
      <c r="F1799" s="2">
        <v>38</v>
      </c>
      <c r="G1799" s="2">
        <f>INDEX(תוצאות_בחירות,MATCH(C1799,siot!$F$3:$F$1887,0),27)</f>
        <v>2</v>
      </c>
      <c r="H1799" s="2" t="b">
        <f t="shared" si="57"/>
        <v>0</v>
      </c>
      <c r="I1799" s="1" t="s">
        <v>2</v>
      </c>
      <c r="J1799" s="1" t="s">
        <v>17847</v>
      </c>
      <c r="K1799" s="1"/>
    </row>
    <row r="1800" spans="1:11" hidden="1">
      <c r="A1800" s="1" t="s">
        <v>17659</v>
      </c>
      <c r="B1800" s="1" t="s">
        <v>553</v>
      </c>
      <c r="C1800" s="48" t="str">
        <f t="shared" si="56"/>
        <v>חי אשקלון</v>
      </c>
      <c r="D1800" s="1" t="s">
        <v>17841</v>
      </c>
      <c r="E1800" s="1"/>
      <c r="F1800" s="2">
        <v>39</v>
      </c>
      <c r="G1800" s="2">
        <f>INDEX(תוצאות_בחירות,MATCH(C1800,siot!$F$3:$F$1887,0),27)</f>
        <v>2</v>
      </c>
      <c r="H1800" s="2" t="b">
        <f t="shared" si="57"/>
        <v>0</v>
      </c>
      <c r="I1800" s="1" t="s">
        <v>2</v>
      </c>
      <c r="J1800" s="1" t="s">
        <v>17846</v>
      </c>
      <c r="K1800" s="1"/>
    </row>
    <row r="1801" spans="1:11" hidden="1">
      <c r="A1801" s="1" t="s">
        <v>17659</v>
      </c>
      <c r="B1801" s="1" t="s">
        <v>553</v>
      </c>
      <c r="C1801" s="48" t="str">
        <f t="shared" si="56"/>
        <v>חי אשקלון</v>
      </c>
      <c r="D1801" s="1" t="s">
        <v>17841</v>
      </c>
      <c r="E1801" s="1"/>
      <c r="F1801" s="2">
        <v>40</v>
      </c>
      <c r="G1801" s="2">
        <f>INDEX(תוצאות_בחירות,MATCH(C1801,siot!$F$3:$F$1887,0),27)</f>
        <v>2</v>
      </c>
      <c r="H1801" s="2" t="b">
        <f t="shared" si="57"/>
        <v>0</v>
      </c>
      <c r="I1801" s="1" t="s">
        <v>2</v>
      </c>
      <c r="J1801" s="1" t="s">
        <v>17845</v>
      </c>
      <c r="K1801" s="1"/>
    </row>
    <row r="1802" spans="1:11" hidden="1">
      <c r="A1802" s="1" t="s">
        <v>17659</v>
      </c>
      <c r="B1802" s="1" t="s">
        <v>553</v>
      </c>
      <c r="C1802" s="48" t="str">
        <f t="shared" si="56"/>
        <v>חי אשקלון</v>
      </c>
      <c r="D1802" s="1" t="s">
        <v>17841</v>
      </c>
      <c r="E1802" s="1"/>
      <c r="F1802" s="2">
        <v>41</v>
      </c>
      <c r="G1802" s="2">
        <f>INDEX(תוצאות_בחירות,MATCH(C1802,siot!$F$3:$F$1887,0),27)</f>
        <v>2</v>
      </c>
      <c r="H1802" s="2" t="b">
        <f t="shared" si="57"/>
        <v>0</v>
      </c>
      <c r="I1802" s="1" t="s">
        <v>2</v>
      </c>
      <c r="J1802" s="1" t="s">
        <v>17844</v>
      </c>
      <c r="K1802" s="1"/>
    </row>
    <row r="1803" spans="1:11" hidden="1">
      <c r="A1803" s="1" t="s">
        <v>17659</v>
      </c>
      <c r="B1803" s="1" t="s">
        <v>553</v>
      </c>
      <c r="C1803" s="48" t="str">
        <f t="shared" si="56"/>
        <v>חי אשקלון</v>
      </c>
      <c r="D1803" s="1" t="s">
        <v>17841</v>
      </c>
      <c r="E1803" s="1"/>
      <c r="F1803" s="2">
        <v>42</v>
      </c>
      <c r="G1803" s="2">
        <f>INDEX(תוצאות_בחירות,MATCH(C1803,siot!$F$3:$F$1887,0),27)</f>
        <v>2</v>
      </c>
      <c r="H1803" s="2" t="b">
        <f t="shared" si="57"/>
        <v>0</v>
      </c>
      <c r="I1803" s="1" t="s">
        <v>2</v>
      </c>
      <c r="J1803" s="1" t="s">
        <v>17843</v>
      </c>
      <c r="K1803" s="1"/>
    </row>
    <row r="1804" spans="1:11" hidden="1">
      <c r="A1804" s="1" t="s">
        <v>17659</v>
      </c>
      <c r="B1804" s="1" t="s">
        <v>553</v>
      </c>
      <c r="C1804" s="48" t="str">
        <f t="shared" si="56"/>
        <v>חי אשקלון</v>
      </c>
      <c r="D1804" s="1" t="s">
        <v>17841</v>
      </c>
      <c r="E1804" s="1"/>
      <c r="F1804" s="2">
        <v>43</v>
      </c>
      <c r="G1804" s="2">
        <f>INDEX(תוצאות_בחירות,MATCH(C1804,siot!$F$3:$F$1887,0),27)</f>
        <v>2</v>
      </c>
      <c r="H1804" s="2" t="b">
        <f t="shared" si="57"/>
        <v>0</v>
      </c>
      <c r="I1804" s="1" t="s">
        <v>2</v>
      </c>
      <c r="J1804" s="1" t="s">
        <v>17842</v>
      </c>
      <c r="K1804" s="1"/>
    </row>
    <row r="1805" spans="1:11" hidden="1">
      <c r="A1805" s="1" t="s">
        <v>17659</v>
      </c>
      <c r="B1805" s="1" t="s">
        <v>553</v>
      </c>
      <c r="C1805" s="48" t="str">
        <f t="shared" si="56"/>
        <v>חי אשקלון</v>
      </c>
      <c r="D1805" s="1" t="s">
        <v>17841</v>
      </c>
      <c r="E1805" s="1"/>
      <c r="F1805" s="2">
        <v>44</v>
      </c>
      <c r="G1805" s="2">
        <f>INDEX(תוצאות_בחירות,MATCH(C1805,siot!$F$3:$F$1887,0),27)</f>
        <v>2</v>
      </c>
      <c r="H1805" s="2" t="b">
        <f t="shared" si="57"/>
        <v>0</v>
      </c>
      <c r="I1805" s="1" t="s">
        <v>2</v>
      </c>
      <c r="J1805" s="1" t="s">
        <v>17840</v>
      </c>
      <c r="K1805" s="1"/>
    </row>
    <row r="1806" spans="1:11" hidden="1">
      <c r="A1806" s="1" t="s">
        <v>17659</v>
      </c>
      <c r="B1806" s="1" t="s">
        <v>142</v>
      </c>
      <c r="C1806" s="48" t="str">
        <f t="shared" si="56"/>
        <v>ט אשקלון</v>
      </c>
      <c r="D1806" s="1" t="s">
        <v>17822</v>
      </c>
      <c r="E1806" s="1" t="s">
        <v>3</v>
      </c>
      <c r="F1806" s="2" t="s">
        <v>19548</v>
      </c>
      <c r="G1806" s="2">
        <f>INDEX(תוצאות_בחירות,MATCH(C1806,siot!$F$3:$F$1887,0),27)</f>
        <v>1</v>
      </c>
      <c r="H1806" s="2" t="b">
        <f t="shared" si="57"/>
        <v>0</v>
      </c>
      <c r="I1806" s="1"/>
      <c r="J1806" s="1"/>
      <c r="K1806" s="1"/>
    </row>
    <row r="1807" spans="1:11">
      <c r="A1807" s="1" t="s">
        <v>17659</v>
      </c>
      <c r="B1807" s="1" t="s">
        <v>142</v>
      </c>
      <c r="C1807" s="48" t="str">
        <f t="shared" si="56"/>
        <v>ט אשקלון</v>
      </c>
      <c r="D1807" s="1" t="s">
        <v>17822</v>
      </c>
      <c r="E1807" s="1"/>
      <c r="F1807" s="2">
        <v>1</v>
      </c>
      <c r="G1807" s="2">
        <f>INDEX(תוצאות_בחירות,MATCH(C1807,siot!$F$3:$F$1887,0),27)</f>
        <v>1</v>
      </c>
      <c r="H1807" s="2" t="b">
        <f t="shared" si="57"/>
        <v>1</v>
      </c>
      <c r="I1807" s="1" t="s">
        <v>2</v>
      </c>
      <c r="J1807" s="1" t="s">
        <v>17839</v>
      </c>
      <c r="K1807" s="1"/>
    </row>
    <row r="1808" spans="1:11" hidden="1">
      <c r="A1808" s="1" t="s">
        <v>17659</v>
      </c>
      <c r="B1808" s="1" t="s">
        <v>142</v>
      </c>
      <c r="C1808" s="48" t="str">
        <f t="shared" si="56"/>
        <v>ט אשקלון</v>
      </c>
      <c r="D1808" s="1" t="s">
        <v>17822</v>
      </c>
      <c r="E1808" s="1"/>
      <c r="F1808" s="2">
        <v>2</v>
      </c>
      <c r="G1808" s="2">
        <f>INDEX(תוצאות_בחירות,MATCH(C1808,siot!$F$3:$F$1887,0),27)</f>
        <v>1</v>
      </c>
      <c r="H1808" s="2" t="b">
        <f t="shared" si="57"/>
        <v>0</v>
      </c>
      <c r="I1808" s="1" t="s">
        <v>2</v>
      </c>
      <c r="J1808" s="1" t="s">
        <v>17838</v>
      </c>
      <c r="K1808" s="1"/>
    </row>
    <row r="1809" spans="1:11" hidden="1">
      <c r="A1809" s="1" t="s">
        <v>17659</v>
      </c>
      <c r="B1809" s="1" t="s">
        <v>142</v>
      </c>
      <c r="C1809" s="48" t="str">
        <f t="shared" si="56"/>
        <v>ט אשקלון</v>
      </c>
      <c r="D1809" s="1" t="s">
        <v>17822</v>
      </c>
      <c r="E1809" s="1"/>
      <c r="F1809" s="2">
        <v>3</v>
      </c>
      <c r="G1809" s="2">
        <f>INDEX(תוצאות_בחירות,MATCH(C1809,siot!$F$3:$F$1887,0),27)</f>
        <v>1</v>
      </c>
      <c r="H1809" s="2" t="b">
        <f t="shared" si="57"/>
        <v>0</v>
      </c>
      <c r="I1809" s="1" t="s">
        <v>2</v>
      </c>
      <c r="J1809" s="1" t="s">
        <v>17837</v>
      </c>
      <c r="K1809" s="1"/>
    </row>
    <row r="1810" spans="1:11" hidden="1">
      <c r="A1810" s="1" t="s">
        <v>17659</v>
      </c>
      <c r="B1810" s="1" t="s">
        <v>142</v>
      </c>
      <c r="C1810" s="48" t="str">
        <f t="shared" si="56"/>
        <v>ט אשקלון</v>
      </c>
      <c r="D1810" s="1" t="s">
        <v>17822</v>
      </c>
      <c r="E1810" s="1"/>
      <c r="F1810" s="2">
        <v>4</v>
      </c>
      <c r="G1810" s="2">
        <f>INDEX(תוצאות_בחירות,MATCH(C1810,siot!$F$3:$F$1887,0),27)</f>
        <v>1</v>
      </c>
      <c r="H1810" s="2" t="b">
        <f t="shared" si="57"/>
        <v>0</v>
      </c>
      <c r="I1810" s="1" t="s">
        <v>2</v>
      </c>
      <c r="J1810" s="1" t="s">
        <v>17836</v>
      </c>
      <c r="K1810" s="1"/>
    </row>
    <row r="1811" spans="1:11" hidden="1">
      <c r="A1811" s="1" t="s">
        <v>17659</v>
      </c>
      <c r="B1811" s="1" t="s">
        <v>142</v>
      </c>
      <c r="C1811" s="48" t="str">
        <f t="shared" si="56"/>
        <v>ט אשקלון</v>
      </c>
      <c r="D1811" s="1" t="s">
        <v>17822</v>
      </c>
      <c r="E1811" s="1"/>
      <c r="F1811" s="2">
        <v>5</v>
      </c>
      <c r="G1811" s="2">
        <f>INDEX(תוצאות_בחירות,MATCH(C1811,siot!$F$3:$F$1887,0),27)</f>
        <v>1</v>
      </c>
      <c r="H1811" s="2" t="b">
        <f t="shared" si="57"/>
        <v>0</v>
      </c>
      <c r="I1811" s="1" t="s">
        <v>2</v>
      </c>
      <c r="J1811" s="1" t="s">
        <v>17835</v>
      </c>
      <c r="K1811" s="1"/>
    </row>
    <row r="1812" spans="1:11" hidden="1">
      <c r="A1812" s="1" t="s">
        <v>17659</v>
      </c>
      <c r="B1812" s="1" t="s">
        <v>142</v>
      </c>
      <c r="C1812" s="48" t="str">
        <f t="shared" si="56"/>
        <v>ט אשקלון</v>
      </c>
      <c r="D1812" s="1" t="s">
        <v>17822</v>
      </c>
      <c r="E1812" s="1"/>
      <c r="F1812" s="2">
        <v>6</v>
      </c>
      <c r="G1812" s="2">
        <f>INDEX(תוצאות_בחירות,MATCH(C1812,siot!$F$3:$F$1887,0),27)</f>
        <v>1</v>
      </c>
      <c r="H1812" s="2" t="b">
        <f t="shared" si="57"/>
        <v>0</v>
      </c>
      <c r="I1812" s="1" t="s">
        <v>2</v>
      </c>
      <c r="J1812" s="1" t="s">
        <v>17834</v>
      </c>
      <c r="K1812" s="1"/>
    </row>
    <row r="1813" spans="1:11" hidden="1">
      <c r="A1813" s="1" t="s">
        <v>17659</v>
      </c>
      <c r="B1813" s="1" t="s">
        <v>142</v>
      </c>
      <c r="C1813" s="48" t="str">
        <f t="shared" si="56"/>
        <v>ט אשקלון</v>
      </c>
      <c r="D1813" s="1" t="s">
        <v>17822</v>
      </c>
      <c r="E1813" s="1"/>
      <c r="F1813" s="2">
        <v>7</v>
      </c>
      <c r="G1813" s="2">
        <f>INDEX(תוצאות_בחירות,MATCH(C1813,siot!$F$3:$F$1887,0),27)</f>
        <v>1</v>
      </c>
      <c r="H1813" s="2" t="b">
        <f t="shared" si="57"/>
        <v>0</v>
      </c>
      <c r="I1813" s="1" t="s">
        <v>2</v>
      </c>
      <c r="J1813" s="1" t="s">
        <v>17833</v>
      </c>
      <c r="K1813" s="1"/>
    </row>
    <row r="1814" spans="1:11" hidden="1">
      <c r="A1814" s="1" t="s">
        <v>17659</v>
      </c>
      <c r="B1814" s="1" t="s">
        <v>142</v>
      </c>
      <c r="C1814" s="48" t="str">
        <f t="shared" si="56"/>
        <v>ט אשקלון</v>
      </c>
      <c r="D1814" s="1" t="s">
        <v>17822</v>
      </c>
      <c r="E1814" s="1"/>
      <c r="F1814" s="2">
        <v>8</v>
      </c>
      <c r="G1814" s="2">
        <f>INDEX(תוצאות_בחירות,MATCH(C1814,siot!$F$3:$F$1887,0),27)</f>
        <v>1</v>
      </c>
      <c r="H1814" s="2" t="b">
        <f t="shared" si="57"/>
        <v>0</v>
      </c>
      <c r="I1814" s="1" t="s">
        <v>2</v>
      </c>
      <c r="J1814" s="1" t="s">
        <v>17832</v>
      </c>
      <c r="K1814" s="1"/>
    </row>
    <row r="1815" spans="1:11" hidden="1">
      <c r="A1815" s="1" t="s">
        <v>17659</v>
      </c>
      <c r="B1815" s="1" t="s">
        <v>142</v>
      </c>
      <c r="C1815" s="48" t="str">
        <f t="shared" si="56"/>
        <v>ט אשקלון</v>
      </c>
      <c r="D1815" s="1" t="s">
        <v>17822</v>
      </c>
      <c r="E1815" s="1"/>
      <c r="F1815" s="2">
        <v>9</v>
      </c>
      <c r="G1815" s="2">
        <f>INDEX(תוצאות_בחירות,MATCH(C1815,siot!$F$3:$F$1887,0),27)</f>
        <v>1</v>
      </c>
      <c r="H1815" s="2" t="b">
        <f t="shared" si="57"/>
        <v>0</v>
      </c>
      <c r="I1815" s="1" t="s">
        <v>2</v>
      </c>
      <c r="J1815" s="1" t="s">
        <v>4071</v>
      </c>
      <c r="K1815" s="1"/>
    </row>
    <row r="1816" spans="1:11" hidden="1">
      <c r="A1816" s="1" t="s">
        <v>17659</v>
      </c>
      <c r="B1816" s="1" t="s">
        <v>142</v>
      </c>
      <c r="C1816" s="48" t="str">
        <f t="shared" si="56"/>
        <v>ט אשקלון</v>
      </c>
      <c r="D1816" s="1" t="s">
        <v>17822</v>
      </c>
      <c r="E1816" s="1"/>
      <c r="F1816" s="2">
        <v>10</v>
      </c>
      <c r="G1816" s="2">
        <f>INDEX(תוצאות_בחירות,MATCH(C1816,siot!$F$3:$F$1887,0),27)</f>
        <v>1</v>
      </c>
      <c r="H1816" s="2" t="b">
        <f t="shared" si="57"/>
        <v>0</v>
      </c>
      <c r="I1816" s="1" t="s">
        <v>2</v>
      </c>
      <c r="J1816" s="1" t="s">
        <v>17831</v>
      </c>
      <c r="K1816" s="1"/>
    </row>
    <row r="1817" spans="1:11" hidden="1">
      <c r="A1817" s="1" t="s">
        <v>17659</v>
      </c>
      <c r="B1817" s="1" t="s">
        <v>142</v>
      </c>
      <c r="C1817" s="48" t="str">
        <f t="shared" si="56"/>
        <v>ט אשקלון</v>
      </c>
      <c r="D1817" s="1" t="s">
        <v>17822</v>
      </c>
      <c r="E1817" s="1"/>
      <c r="F1817" s="2">
        <v>11</v>
      </c>
      <c r="G1817" s="2">
        <f>INDEX(תוצאות_בחירות,MATCH(C1817,siot!$F$3:$F$1887,0),27)</f>
        <v>1</v>
      </c>
      <c r="H1817" s="2" t="b">
        <f t="shared" si="57"/>
        <v>0</v>
      </c>
      <c r="I1817" s="1" t="s">
        <v>2</v>
      </c>
      <c r="J1817" s="1" t="s">
        <v>17830</v>
      </c>
      <c r="K1817" s="1"/>
    </row>
    <row r="1818" spans="1:11" hidden="1">
      <c r="A1818" s="1" t="s">
        <v>17659</v>
      </c>
      <c r="B1818" s="1" t="s">
        <v>142</v>
      </c>
      <c r="C1818" s="48" t="str">
        <f t="shared" si="56"/>
        <v>ט אשקלון</v>
      </c>
      <c r="D1818" s="1" t="s">
        <v>17822</v>
      </c>
      <c r="E1818" s="1"/>
      <c r="F1818" s="2">
        <v>12</v>
      </c>
      <c r="G1818" s="2">
        <f>INDEX(תוצאות_בחירות,MATCH(C1818,siot!$F$3:$F$1887,0),27)</f>
        <v>1</v>
      </c>
      <c r="H1818" s="2" t="b">
        <f t="shared" si="57"/>
        <v>0</v>
      </c>
      <c r="I1818" s="1" t="s">
        <v>2</v>
      </c>
      <c r="J1818" s="1" t="s">
        <v>17829</v>
      </c>
      <c r="K1818" s="1"/>
    </row>
    <row r="1819" spans="1:11" hidden="1">
      <c r="A1819" s="1" t="s">
        <v>17659</v>
      </c>
      <c r="B1819" s="1" t="s">
        <v>142</v>
      </c>
      <c r="C1819" s="48" t="str">
        <f t="shared" si="56"/>
        <v>ט אשקלון</v>
      </c>
      <c r="D1819" s="1" t="s">
        <v>17822</v>
      </c>
      <c r="E1819" s="1"/>
      <c r="F1819" s="2">
        <v>13</v>
      </c>
      <c r="G1819" s="2">
        <f>INDEX(תוצאות_בחירות,MATCH(C1819,siot!$F$3:$F$1887,0),27)</f>
        <v>1</v>
      </c>
      <c r="H1819" s="2" t="b">
        <f t="shared" si="57"/>
        <v>0</v>
      </c>
      <c r="I1819" s="1" t="s">
        <v>2</v>
      </c>
      <c r="J1819" s="1" t="s">
        <v>12575</v>
      </c>
      <c r="K1819" s="1"/>
    </row>
    <row r="1820" spans="1:11" hidden="1">
      <c r="A1820" s="1" t="s">
        <v>17659</v>
      </c>
      <c r="B1820" s="1" t="s">
        <v>142</v>
      </c>
      <c r="C1820" s="48" t="str">
        <f t="shared" si="56"/>
        <v>ט אשקלון</v>
      </c>
      <c r="D1820" s="1" t="s">
        <v>17822</v>
      </c>
      <c r="E1820" s="1"/>
      <c r="F1820" s="2">
        <v>14</v>
      </c>
      <c r="G1820" s="2">
        <f>INDEX(תוצאות_בחירות,MATCH(C1820,siot!$F$3:$F$1887,0),27)</f>
        <v>1</v>
      </c>
      <c r="H1820" s="2" t="b">
        <f t="shared" si="57"/>
        <v>0</v>
      </c>
      <c r="I1820" s="1" t="s">
        <v>2</v>
      </c>
      <c r="J1820" s="1" t="s">
        <v>17828</v>
      </c>
      <c r="K1820" s="1"/>
    </row>
    <row r="1821" spans="1:11" hidden="1">
      <c r="A1821" s="1" t="s">
        <v>17659</v>
      </c>
      <c r="B1821" s="1" t="s">
        <v>142</v>
      </c>
      <c r="C1821" s="48" t="str">
        <f t="shared" si="56"/>
        <v>ט אשקלון</v>
      </c>
      <c r="D1821" s="1" t="s">
        <v>17822</v>
      </c>
      <c r="E1821" s="1"/>
      <c r="F1821" s="2">
        <v>15</v>
      </c>
      <c r="G1821" s="2">
        <f>INDEX(תוצאות_בחירות,MATCH(C1821,siot!$F$3:$F$1887,0),27)</f>
        <v>1</v>
      </c>
      <c r="H1821" s="2" t="b">
        <f t="shared" si="57"/>
        <v>0</v>
      </c>
      <c r="I1821" s="1" t="s">
        <v>2</v>
      </c>
      <c r="J1821" s="1" t="s">
        <v>17827</v>
      </c>
      <c r="K1821" s="1"/>
    </row>
    <row r="1822" spans="1:11" hidden="1">
      <c r="A1822" s="1" t="s">
        <v>17659</v>
      </c>
      <c r="B1822" s="1" t="s">
        <v>142</v>
      </c>
      <c r="C1822" s="48" t="str">
        <f t="shared" si="56"/>
        <v>ט אשקלון</v>
      </c>
      <c r="D1822" s="1" t="s">
        <v>17822</v>
      </c>
      <c r="E1822" s="1"/>
      <c r="F1822" s="2">
        <v>16</v>
      </c>
      <c r="G1822" s="2">
        <f>INDEX(תוצאות_בחירות,MATCH(C1822,siot!$F$3:$F$1887,0),27)</f>
        <v>1</v>
      </c>
      <c r="H1822" s="2" t="b">
        <f t="shared" si="57"/>
        <v>0</v>
      </c>
      <c r="I1822" s="1" t="s">
        <v>2</v>
      </c>
      <c r="J1822" s="1" t="s">
        <v>17826</v>
      </c>
      <c r="K1822" s="1"/>
    </row>
    <row r="1823" spans="1:11" hidden="1">
      <c r="A1823" s="1" t="s">
        <v>17659</v>
      </c>
      <c r="B1823" s="1" t="s">
        <v>142</v>
      </c>
      <c r="C1823" s="48" t="str">
        <f t="shared" si="56"/>
        <v>ט אשקלון</v>
      </c>
      <c r="D1823" s="1" t="s">
        <v>17822</v>
      </c>
      <c r="E1823" s="1"/>
      <c r="F1823" s="2">
        <v>17</v>
      </c>
      <c r="G1823" s="2">
        <f>INDEX(תוצאות_בחירות,MATCH(C1823,siot!$F$3:$F$1887,0),27)</f>
        <v>1</v>
      </c>
      <c r="H1823" s="2" t="b">
        <f t="shared" si="57"/>
        <v>0</v>
      </c>
      <c r="I1823" s="1" t="s">
        <v>2</v>
      </c>
      <c r="J1823" s="1" t="s">
        <v>7234</v>
      </c>
      <c r="K1823" s="1"/>
    </row>
    <row r="1824" spans="1:11" hidden="1">
      <c r="A1824" s="1" t="s">
        <v>17659</v>
      </c>
      <c r="B1824" s="1" t="s">
        <v>142</v>
      </c>
      <c r="C1824" s="48" t="str">
        <f t="shared" si="56"/>
        <v>ט אשקלון</v>
      </c>
      <c r="D1824" s="1" t="s">
        <v>17822</v>
      </c>
      <c r="E1824" s="1"/>
      <c r="F1824" s="2">
        <v>18</v>
      </c>
      <c r="G1824" s="2">
        <f>INDEX(תוצאות_בחירות,MATCH(C1824,siot!$F$3:$F$1887,0),27)</f>
        <v>1</v>
      </c>
      <c r="H1824" s="2" t="b">
        <f t="shared" si="57"/>
        <v>0</v>
      </c>
      <c r="I1824" s="1" t="s">
        <v>2</v>
      </c>
      <c r="J1824" s="1" t="s">
        <v>17825</v>
      </c>
      <c r="K1824" s="1"/>
    </row>
    <row r="1825" spans="1:11" hidden="1">
      <c r="A1825" s="1" t="s">
        <v>17659</v>
      </c>
      <c r="B1825" s="1" t="s">
        <v>142</v>
      </c>
      <c r="C1825" s="48" t="str">
        <f t="shared" si="56"/>
        <v>ט אשקלון</v>
      </c>
      <c r="D1825" s="1" t="s">
        <v>17822</v>
      </c>
      <c r="E1825" s="1"/>
      <c r="F1825" s="2">
        <v>19</v>
      </c>
      <c r="G1825" s="2">
        <f>INDEX(תוצאות_בחירות,MATCH(C1825,siot!$F$3:$F$1887,0),27)</f>
        <v>1</v>
      </c>
      <c r="H1825" s="2" t="b">
        <f t="shared" si="57"/>
        <v>0</v>
      </c>
      <c r="I1825" s="1" t="s">
        <v>2</v>
      </c>
      <c r="J1825" s="1" t="s">
        <v>17824</v>
      </c>
      <c r="K1825" s="1"/>
    </row>
    <row r="1826" spans="1:11" hidden="1">
      <c r="A1826" s="1" t="s">
        <v>17659</v>
      </c>
      <c r="B1826" s="1" t="s">
        <v>142</v>
      </c>
      <c r="C1826" s="48" t="str">
        <f t="shared" si="56"/>
        <v>ט אשקלון</v>
      </c>
      <c r="D1826" s="1" t="s">
        <v>17822</v>
      </c>
      <c r="E1826" s="1"/>
      <c r="F1826" s="2">
        <v>20</v>
      </c>
      <c r="G1826" s="2">
        <f>INDEX(תוצאות_בחירות,MATCH(C1826,siot!$F$3:$F$1887,0),27)</f>
        <v>1</v>
      </c>
      <c r="H1826" s="2" t="b">
        <f t="shared" si="57"/>
        <v>0</v>
      </c>
      <c r="I1826" s="1" t="s">
        <v>2</v>
      </c>
      <c r="J1826" s="1" t="s">
        <v>17823</v>
      </c>
      <c r="K1826" s="1"/>
    </row>
    <row r="1827" spans="1:11" hidden="1">
      <c r="A1827" s="1" t="s">
        <v>17659</v>
      </c>
      <c r="B1827" s="1" t="s">
        <v>142</v>
      </c>
      <c r="C1827" s="48" t="str">
        <f t="shared" si="56"/>
        <v>ט אשקלון</v>
      </c>
      <c r="D1827" s="1" t="s">
        <v>17822</v>
      </c>
      <c r="E1827" s="1"/>
      <c r="F1827" s="2">
        <v>21</v>
      </c>
      <c r="G1827" s="2">
        <f>INDEX(תוצאות_בחירות,MATCH(C1827,siot!$F$3:$F$1887,0),27)</f>
        <v>1</v>
      </c>
      <c r="H1827" s="2" t="b">
        <f t="shared" si="57"/>
        <v>0</v>
      </c>
      <c r="I1827" s="1" t="s">
        <v>2</v>
      </c>
      <c r="J1827" s="1" t="s">
        <v>17821</v>
      </c>
      <c r="K1827" s="1"/>
    </row>
    <row r="1828" spans="1:11" hidden="1">
      <c r="A1828" s="1" t="s">
        <v>17659</v>
      </c>
      <c r="B1828" s="1" t="s">
        <v>1007</v>
      </c>
      <c r="C1828" s="48" t="str">
        <f t="shared" si="56"/>
        <v>טב אשקלון</v>
      </c>
      <c r="D1828" s="1" t="s">
        <v>17813</v>
      </c>
      <c r="E1828" s="1" t="s">
        <v>3</v>
      </c>
      <c r="F1828" s="2" t="s">
        <v>19548</v>
      </c>
      <c r="G1828" s="2">
        <f>INDEX(תוצאות_בחירות,MATCH(C1828,siot!$F$3:$F$1887,0),27)</f>
        <v>0</v>
      </c>
      <c r="H1828" s="2" t="b">
        <f t="shared" si="57"/>
        <v>0</v>
      </c>
      <c r="I1828" s="1"/>
      <c r="J1828" s="1"/>
      <c r="K1828" s="1"/>
    </row>
    <row r="1829" spans="1:11" hidden="1">
      <c r="A1829" s="1" t="s">
        <v>17659</v>
      </c>
      <c r="B1829" s="1" t="s">
        <v>1007</v>
      </c>
      <c r="C1829" s="48" t="str">
        <f t="shared" si="56"/>
        <v>טב אשקלון</v>
      </c>
      <c r="D1829" s="1" t="s">
        <v>17813</v>
      </c>
      <c r="E1829" s="1"/>
      <c r="F1829" s="2">
        <v>1</v>
      </c>
      <c r="G1829" s="2">
        <f>INDEX(תוצאות_בחירות,MATCH(C1829,siot!$F$3:$F$1887,0),27)</f>
        <v>0</v>
      </c>
      <c r="H1829" s="2" t="b">
        <f t="shared" si="57"/>
        <v>0</v>
      </c>
      <c r="I1829" s="1" t="s">
        <v>2</v>
      </c>
      <c r="J1829" s="1" t="s">
        <v>17820</v>
      </c>
      <c r="K1829" s="1"/>
    </row>
    <row r="1830" spans="1:11" hidden="1">
      <c r="A1830" s="1" t="s">
        <v>17659</v>
      </c>
      <c r="B1830" s="1" t="s">
        <v>1007</v>
      </c>
      <c r="C1830" s="48" t="str">
        <f t="shared" si="56"/>
        <v>טב אשקלון</v>
      </c>
      <c r="D1830" s="1" t="s">
        <v>17813</v>
      </c>
      <c r="E1830" s="1"/>
      <c r="F1830" s="2">
        <v>2</v>
      </c>
      <c r="G1830" s="2">
        <f>INDEX(תוצאות_בחירות,MATCH(C1830,siot!$F$3:$F$1887,0),27)</f>
        <v>0</v>
      </c>
      <c r="H1830" s="2" t="b">
        <f t="shared" si="57"/>
        <v>0</v>
      </c>
      <c r="I1830" s="1" t="s">
        <v>2</v>
      </c>
      <c r="J1830" s="1" t="s">
        <v>17819</v>
      </c>
      <c r="K1830" s="1"/>
    </row>
    <row r="1831" spans="1:11" hidden="1">
      <c r="A1831" s="1" t="s">
        <v>17659</v>
      </c>
      <c r="B1831" s="1" t="s">
        <v>1007</v>
      </c>
      <c r="C1831" s="48" t="str">
        <f t="shared" si="56"/>
        <v>טב אשקלון</v>
      </c>
      <c r="D1831" s="1" t="s">
        <v>17813</v>
      </c>
      <c r="E1831" s="1"/>
      <c r="F1831" s="2">
        <v>3</v>
      </c>
      <c r="G1831" s="2">
        <f>INDEX(תוצאות_בחירות,MATCH(C1831,siot!$F$3:$F$1887,0),27)</f>
        <v>0</v>
      </c>
      <c r="H1831" s="2" t="b">
        <f t="shared" si="57"/>
        <v>0</v>
      </c>
      <c r="I1831" s="1" t="s">
        <v>2</v>
      </c>
      <c r="J1831" s="1" t="s">
        <v>17818</v>
      </c>
      <c r="K1831" s="1"/>
    </row>
    <row r="1832" spans="1:11" hidden="1">
      <c r="A1832" s="1" t="s">
        <v>17659</v>
      </c>
      <c r="B1832" s="1" t="s">
        <v>1007</v>
      </c>
      <c r="C1832" s="48" t="str">
        <f t="shared" si="56"/>
        <v>טב אשקלון</v>
      </c>
      <c r="D1832" s="1" t="s">
        <v>17813</v>
      </c>
      <c r="E1832" s="1"/>
      <c r="F1832" s="2">
        <v>4</v>
      </c>
      <c r="G1832" s="2">
        <f>INDEX(תוצאות_בחירות,MATCH(C1832,siot!$F$3:$F$1887,0),27)</f>
        <v>0</v>
      </c>
      <c r="H1832" s="2" t="b">
        <f t="shared" si="57"/>
        <v>0</v>
      </c>
      <c r="I1832" s="1" t="s">
        <v>2</v>
      </c>
      <c r="J1832" s="1" t="s">
        <v>17817</v>
      </c>
      <c r="K1832" s="1"/>
    </row>
    <row r="1833" spans="1:11" hidden="1">
      <c r="A1833" s="1" t="s">
        <v>17659</v>
      </c>
      <c r="B1833" s="1" t="s">
        <v>1007</v>
      </c>
      <c r="C1833" s="48" t="str">
        <f t="shared" si="56"/>
        <v>טב אשקלון</v>
      </c>
      <c r="D1833" s="1" t="s">
        <v>17813</v>
      </c>
      <c r="E1833" s="1"/>
      <c r="F1833" s="2">
        <v>5</v>
      </c>
      <c r="G1833" s="2">
        <f>INDEX(תוצאות_בחירות,MATCH(C1833,siot!$F$3:$F$1887,0),27)</f>
        <v>0</v>
      </c>
      <c r="H1833" s="2" t="b">
        <f t="shared" si="57"/>
        <v>0</v>
      </c>
      <c r="I1833" s="1" t="s">
        <v>2</v>
      </c>
      <c r="J1833" s="1" t="s">
        <v>17816</v>
      </c>
      <c r="K1833" s="1"/>
    </row>
    <row r="1834" spans="1:11" hidden="1">
      <c r="A1834" s="1" t="s">
        <v>17659</v>
      </c>
      <c r="B1834" s="1" t="s">
        <v>1007</v>
      </c>
      <c r="C1834" s="48" t="str">
        <f t="shared" si="56"/>
        <v>טב אשקלון</v>
      </c>
      <c r="D1834" s="1" t="s">
        <v>17813</v>
      </c>
      <c r="E1834" s="1"/>
      <c r="F1834" s="2">
        <v>6</v>
      </c>
      <c r="G1834" s="2">
        <f>INDEX(תוצאות_בחירות,MATCH(C1834,siot!$F$3:$F$1887,0),27)</f>
        <v>0</v>
      </c>
      <c r="H1834" s="2" t="b">
        <f t="shared" si="57"/>
        <v>0</v>
      </c>
      <c r="I1834" s="1" t="s">
        <v>2</v>
      </c>
      <c r="J1834" s="1" t="s">
        <v>17815</v>
      </c>
      <c r="K1834" s="1"/>
    </row>
    <row r="1835" spans="1:11" hidden="1">
      <c r="A1835" s="1" t="s">
        <v>17659</v>
      </c>
      <c r="B1835" s="1" t="s">
        <v>1007</v>
      </c>
      <c r="C1835" s="48" t="str">
        <f t="shared" si="56"/>
        <v>טב אשקלון</v>
      </c>
      <c r="D1835" s="1" t="s">
        <v>17813</v>
      </c>
      <c r="E1835" s="1"/>
      <c r="F1835" s="2">
        <v>7</v>
      </c>
      <c r="G1835" s="2">
        <f>INDEX(תוצאות_בחירות,MATCH(C1835,siot!$F$3:$F$1887,0),27)</f>
        <v>0</v>
      </c>
      <c r="H1835" s="2" t="b">
        <f t="shared" si="57"/>
        <v>0</v>
      </c>
      <c r="I1835" s="1" t="s">
        <v>2</v>
      </c>
      <c r="J1835" s="1" t="s">
        <v>17814</v>
      </c>
      <c r="K1835" s="1"/>
    </row>
    <row r="1836" spans="1:11" hidden="1">
      <c r="A1836" s="1" t="s">
        <v>17659</v>
      </c>
      <c r="B1836" s="1" t="s">
        <v>1007</v>
      </c>
      <c r="C1836" s="48" t="str">
        <f t="shared" si="56"/>
        <v>טב אשקלון</v>
      </c>
      <c r="D1836" s="1" t="s">
        <v>17813</v>
      </c>
      <c r="E1836" s="1"/>
      <c r="F1836" s="2">
        <v>8</v>
      </c>
      <c r="G1836" s="2">
        <f>INDEX(תוצאות_בחירות,MATCH(C1836,siot!$F$3:$F$1887,0),27)</f>
        <v>0</v>
      </c>
      <c r="H1836" s="2" t="b">
        <f t="shared" si="57"/>
        <v>0</v>
      </c>
      <c r="I1836" s="1" t="s">
        <v>2</v>
      </c>
      <c r="J1836" s="1" t="s">
        <v>17812</v>
      </c>
      <c r="K1836" s="1"/>
    </row>
    <row r="1837" spans="1:11" hidden="1">
      <c r="A1837" s="1" t="s">
        <v>17659</v>
      </c>
      <c r="B1837" s="1" t="s">
        <v>761</v>
      </c>
      <c r="C1837" s="48" t="str">
        <f t="shared" si="56"/>
        <v>ך אשקלון</v>
      </c>
      <c r="D1837" s="1" t="s">
        <v>17799</v>
      </c>
      <c r="E1837" s="1" t="s">
        <v>3</v>
      </c>
      <c r="F1837" s="2" t="s">
        <v>19548</v>
      </c>
      <c r="G1837" s="2">
        <f>INDEX(תוצאות_בחירות,MATCH(C1837,siot!$F$3:$F$1887,0),27)</f>
        <v>0</v>
      </c>
      <c r="H1837" s="2" t="b">
        <f t="shared" si="57"/>
        <v>0</v>
      </c>
      <c r="I1837" s="1"/>
      <c r="J1837" s="1"/>
      <c r="K1837" s="1"/>
    </row>
    <row r="1838" spans="1:11" hidden="1">
      <c r="A1838" s="1" t="s">
        <v>17659</v>
      </c>
      <c r="B1838" s="1" t="s">
        <v>761</v>
      </c>
      <c r="C1838" s="48" t="str">
        <f t="shared" si="56"/>
        <v>ך אשקלון</v>
      </c>
      <c r="D1838" s="1" t="s">
        <v>17799</v>
      </c>
      <c r="E1838" s="1"/>
      <c r="F1838" s="2">
        <v>1</v>
      </c>
      <c r="G1838" s="2">
        <f>INDEX(תוצאות_בחירות,MATCH(C1838,siot!$F$3:$F$1887,0),27)</f>
        <v>0</v>
      </c>
      <c r="H1838" s="2" t="b">
        <f t="shared" si="57"/>
        <v>0</v>
      </c>
      <c r="I1838" s="1" t="s">
        <v>2</v>
      </c>
      <c r="J1838" s="1" t="s">
        <v>17811</v>
      </c>
      <c r="K1838" s="1"/>
    </row>
    <row r="1839" spans="1:11" hidden="1">
      <c r="A1839" s="1" t="s">
        <v>17659</v>
      </c>
      <c r="B1839" s="1" t="s">
        <v>761</v>
      </c>
      <c r="C1839" s="48" t="str">
        <f t="shared" si="56"/>
        <v>ך אשקלון</v>
      </c>
      <c r="D1839" s="1" t="s">
        <v>17799</v>
      </c>
      <c r="E1839" s="1"/>
      <c r="F1839" s="2">
        <v>2</v>
      </c>
      <c r="G1839" s="2">
        <f>INDEX(תוצאות_בחירות,MATCH(C1839,siot!$F$3:$F$1887,0),27)</f>
        <v>0</v>
      </c>
      <c r="H1839" s="2" t="b">
        <f t="shared" si="57"/>
        <v>0</v>
      </c>
      <c r="I1839" s="1" t="s">
        <v>2</v>
      </c>
      <c r="J1839" s="1" t="s">
        <v>17810</v>
      </c>
      <c r="K1839" s="1"/>
    </row>
    <row r="1840" spans="1:11" hidden="1">
      <c r="A1840" s="1" t="s">
        <v>17659</v>
      </c>
      <c r="B1840" s="1" t="s">
        <v>761</v>
      </c>
      <c r="C1840" s="48" t="str">
        <f t="shared" si="56"/>
        <v>ך אשקלון</v>
      </c>
      <c r="D1840" s="1" t="s">
        <v>17799</v>
      </c>
      <c r="E1840" s="1"/>
      <c r="F1840" s="2">
        <v>3</v>
      </c>
      <c r="G1840" s="2">
        <f>INDEX(תוצאות_בחירות,MATCH(C1840,siot!$F$3:$F$1887,0),27)</f>
        <v>0</v>
      </c>
      <c r="H1840" s="2" t="b">
        <f t="shared" si="57"/>
        <v>0</v>
      </c>
      <c r="I1840" s="1" t="s">
        <v>2</v>
      </c>
      <c r="J1840" s="1" t="s">
        <v>17809</v>
      </c>
      <c r="K1840" s="1"/>
    </row>
    <row r="1841" spans="1:11" hidden="1">
      <c r="A1841" s="1" t="s">
        <v>17659</v>
      </c>
      <c r="B1841" s="1" t="s">
        <v>761</v>
      </c>
      <c r="C1841" s="48" t="str">
        <f t="shared" si="56"/>
        <v>ך אשקלון</v>
      </c>
      <c r="D1841" s="1" t="s">
        <v>17799</v>
      </c>
      <c r="E1841" s="1"/>
      <c r="F1841" s="2">
        <v>4</v>
      </c>
      <c r="G1841" s="2">
        <f>INDEX(תוצאות_בחירות,MATCH(C1841,siot!$F$3:$F$1887,0),27)</f>
        <v>0</v>
      </c>
      <c r="H1841" s="2" t="b">
        <f t="shared" si="57"/>
        <v>0</v>
      </c>
      <c r="I1841" s="1" t="s">
        <v>2</v>
      </c>
      <c r="J1841" s="1" t="s">
        <v>17808</v>
      </c>
      <c r="K1841" s="1"/>
    </row>
    <row r="1842" spans="1:11" hidden="1">
      <c r="A1842" s="1" t="s">
        <v>17659</v>
      </c>
      <c r="B1842" s="1" t="s">
        <v>761</v>
      </c>
      <c r="C1842" s="48" t="str">
        <f t="shared" si="56"/>
        <v>ך אשקלון</v>
      </c>
      <c r="D1842" s="1" t="s">
        <v>17799</v>
      </c>
      <c r="E1842" s="1"/>
      <c r="F1842" s="2">
        <v>5</v>
      </c>
      <c r="G1842" s="2">
        <f>INDEX(תוצאות_בחירות,MATCH(C1842,siot!$F$3:$F$1887,0),27)</f>
        <v>0</v>
      </c>
      <c r="H1842" s="2" t="b">
        <f t="shared" si="57"/>
        <v>0</v>
      </c>
      <c r="I1842" s="1" t="s">
        <v>2</v>
      </c>
      <c r="J1842" s="1" t="s">
        <v>17807</v>
      </c>
      <c r="K1842" s="1"/>
    </row>
    <row r="1843" spans="1:11" hidden="1">
      <c r="A1843" s="1" t="s">
        <v>17659</v>
      </c>
      <c r="B1843" s="1" t="s">
        <v>761</v>
      </c>
      <c r="C1843" s="48" t="str">
        <f t="shared" si="56"/>
        <v>ך אשקלון</v>
      </c>
      <c r="D1843" s="1" t="s">
        <v>17799</v>
      </c>
      <c r="E1843" s="1"/>
      <c r="F1843" s="2">
        <v>6</v>
      </c>
      <c r="G1843" s="2">
        <f>INDEX(תוצאות_בחירות,MATCH(C1843,siot!$F$3:$F$1887,0),27)</f>
        <v>0</v>
      </c>
      <c r="H1843" s="2" t="b">
        <f t="shared" si="57"/>
        <v>0</v>
      </c>
      <c r="I1843" s="1" t="s">
        <v>2</v>
      </c>
      <c r="J1843" s="1" t="s">
        <v>17806</v>
      </c>
      <c r="K1843" s="1"/>
    </row>
    <row r="1844" spans="1:11" hidden="1">
      <c r="A1844" s="1" t="s">
        <v>17659</v>
      </c>
      <c r="B1844" s="1" t="s">
        <v>761</v>
      </c>
      <c r="C1844" s="48" t="str">
        <f t="shared" si="56"/>
        <v>ך אשקלון</v>
      </c>
      <c r="D1844" s="1" t="s">
        <v>17799</v>
      </c>
      <c r="E1844" s="1"/>
      <c r="F1844" s="2">
        <v>7</v>
      </c>
      <c r="G1844" s="2">
        <f>INDEX(תוצאות_בחירות,MATCH(C1844,siot!$F$3:$F$1887,0),27)</f>
        <v>0</v>
      </c>
      <c r="H1844" s="2" t="b">
        <f t="shared" si="57"/>
        <v>0</v>
      </c>
      <c r="I1844" s="1" t="s">
        <v>2</v>
      </c>
      <c r="J1844" s="1" t="s">
        <v>17805</v>
      </c>
      <c r="K1844" s="1"/>
    </row>
    <row r="1845" spans="1:11" hidden="1">
      <c r="A1845" s="1" t="s">
        <v>17659</v>
      </c>
      <c r="B1845" s="1" t="s">
        <v>761</v>
      </c>
      <c r="C1845" s="48" t="str">
        <f t="shared" si="56"/>
        <v>ך אשקלון</v>
      </c>
      <c r="D1845" s="1" t="s">
        <v>17799</v>
      </c>
      <c r="E1845" s="1"/>
      <c r="F1845" s="2">
        <v>8</v>
      </c>
      <c r="G1845" s="2">
        <f>INDEX(תוצאות_בחירות,MATCH(C1845,siot!$F$3:$F$1887,0),27)</f>
        <v>0</v>
      </c>
      <c r="H1845" s="2" t="b">
        <f t="shared" si="57"/>
        <v>0</v>
      </c>
      <c r="I1845" s="1" t="s">
        <v>2</v>
      </c>
      <c r="J1845" s="1" t="s">
        <v>17804</v>
      </c>
      <c r="K1845" s="1"/>
    </row>
    <row r="1846" spans="1:11" hidden="1">
      <c r="A1846" s="1" t="s">
        <v>17659</v>
      </c>
      <c r="B1846" s="1" t="s">
        <v>761</v>
      </c>
      <c r="C1846" s="48" t="str">
        <f t="shared" si="56"/>
        <v>ך אשקלון</v>
      </c>
      <c r="D1846" s="1" t="s">
        <v>17799</v>
      </c>
      <c r="E1846" s="1"/>
      <c r="F1846" s="2">
        <v>9</v>
      </c>
      <c r="G1846" s="2">
        <f>INDEX(תוצאות_בחירות,MATCH(C1846,siot!$F$3:$F$1887,0),27)</f>
        <v>0</v>
      </c>
      <c r="H1846" s="2" t="b">
        <f t="shared" si="57"/>
        <v>0</v>
      </c>
      <c r="I1846" s="1" t="s">
        <v>2</v>
      </c>
      <c r="J1846" s="1" t="s">
        <v>17803</v>
      </c>
      <c r="K1846" s="1"/>
    </row>
    <row r="1847" spans="1:11" hidden="1">
      <c r="A1847" s="1" t="s">
        <v>17659</v>
      </c>
      <c r="B1847" s="1" t="s">
        <v>761</v>
      </c>
      <c r="C1847" s="48" t="str">
        <f t="shared" si="56"/>
        <v>ך אשקלון</v>
      </c>
      <c r="D1847" s="1" t="s">
        <v>17799</v>
      </c>
      <c r="E1847" s="1"/>
      <c r="F1847" s="2">
        <v>10</v>
      </c>
      <c r="G1847" s="2">
        <f>INDEX(תוצאות_בחירות,MATCH(C1847,siot!$F$3:$F$1887,0),27)</f>
        <v>0</v>
      </c>
      <c r="H1847" s="2" t="b">
        <f t="shared" si="57"/>
        <v>0</v>
      </c>
      <c r="I1847" s="1" t="s">
        <v>2</v>
      </c>
      <c r="J1847" s="1" t="s">
        <v>17802</v>
      </c>
      <c r="K1847" s="1"/>
    </row>
    <row r="1848" spans="1:11" hidden="1">
      <c r="A1848" s="1" t="s">
        <v>17659</v>
      </c>
      <c r="B1848" s="1" t="s">
        <v>761</v>
      </c>
      <c r="C1848" s="48" t="str">
        <f t="shared" si="56"/>
        <v>ך אשקלון</v>
      </c>
      <c r="D1848" s="1" t="s">
        <v>17799</v>
      </c>
      <c r="E1848" s="1"/>
      <c r="F1848" s="2">
        <v>11</v>
      </c>
      <c r="G1848" s="2">
        <f>INDEX(תוצאות_בחירות,MATCH(C1848,siot!$F$3:$F$1887,0),27)</f>
        <v>0</v>
      </c>
      <c r="H1848" s="2" t="b">
        <f t="shared" si="57"/>
        <v>0</v>
      </c>
      <c r="I1848" s="1" t="s">
        <v>2</v>
      </c>
      <c r="J1848" s="1" t="s">
        <v>17801</v>
      </c>
      <c r="K1848" s="1"/>
    </row>
    <row r="1849" spans="1:11" hidden="1">
      <c r="A1849" s="1" t="s">
        <v>17659</v>
      </c>
      <c r="B1849" s="1" t="s">
        <v>761</v>
      </c>
      <c r="C1849" s="48" t="str">
        <f t="shared" si="56"/>
        <v>ך אשקלון</v>
      </c>
      <c r="D1849" s="1" t="s">
        <v>17799</v>
      </c>
      <c r="E1849" s="1"/>
      <c r="F1849" s="2">
        <v>12</v>
      </c>
      <c r="G1849" s="2">
        <f>INDEX(תוצאות_בחירות,MATCH(C1849,siot!$F$3:$F$1887,0),27)</f>
        <v>0</v>
      </c>
      <c r="H1849" s="2" t="b">
        <f t="shared" si="57"/>
        <v>0</v>
      </c>
      <c r="I1849" s="1" t="s">
        <v>2</v>
      </c>
      <c r="J1849" s="1" t="s">
        <v>17800</v>
      </c>
      <c r="K1849" s="1"/>
    </row>
    <row r="1850" spans="1:11" hidden="1">
      <c r="A1850" s="1" t="s">
        <v>17659</v>
      </c>
      <c r="B1850" s="1" t="s">
        <v>761</v>
      </c>
      <c r="C1850" s="48" t="str">
        <f t="shared" si="56"/>
        <v>ך אשקלון</v>
      </c>
      <c r="D1850" s="1" t="s">
        <v>17799</v>
      </c>
      <c r="E1850" s="1"/>
      <c r="F1850" s="2">
        <v>13</v>
      </c>
      <c r="G1850" s="2">
        <f>INDEX(תוצאות_בחירות,MATCH(C1850,siot!$F$3:$F$1887,0),27)</f>
        <v>0</v>
      </c>
      <c r="H1850" s="2" t="b">
        <f t="shared" si="57"/>
        <v>0</v>
      </c>
      <c r="I1850" s="1" t="s">
        <v>2</v>
      </c>
      <c r="J1850" s="1" t="s">
        <v>17798</v>
      </c>
      <c r="K1850" s="1"/>
    </row>
    <row r="1851" spans="1:11" hidden="1">
      <c r="A1851" s="1" t="s">
        <v>17659</v>
      </c>
      <c r="B1851" s="1" t="s">
        <v>2502</v>
      </c>
      <c r="C1851" s="48" t="str">
        <f t="shared" si="56"/>
        <v>כן אשקלון</v>
      </c>
      <c r="D1851" s="1" t="s">
        <v>17786</v>
      </c>
      <c r="E1851" s="1" t="s">
        <v>3</v>
      </c>
      <c r="F1851" s="2" t="s">
        <v>19548</v>
      </c>
      <c r="G1851" s="2">
        <f>INDEX(תוצאות_בחירות,MATCH(C1851,siot!$F$3:$F$1887,0),27)</f>
        <v>2</v>
      </c>
      <c r="H1851" s="2" t="b">
        <f t="shared" si="57"/>
        <v>0</v>
      </c>
      <c r="I1851" s="1"/>
      <c r="J1851" s="1"/>
      <c r="K1851" s="1"/>
    </row>
    <row r="1852" spans="1:11">
      <c r="A1852" s="1" t="s">
        <v>17659</v>
      </c>
      <c r="B1852" s="1" t="s">
        <v>2502</v>
      </c>
      <c r="C1852" s="48" t="str">
        <f t="shared" si="56"/>
        <v>כן אשקלון</v>
      </c>
      <c r="D1852" s="1" t="s">
        <v>17786</v>
      </c>
      <c r="E1852" s="1"/>
      <c r="F1852" s="2">
        <v>1</v>
      </c>
      <c r="G1852" s="2">
        <f>INDEX(תוצאות_בחירות,MATCH(C1852,siot!$F$3:$F$1887,0),27)</f>
        <v>2</v>
      </c>
      <c r="H1852" s="2" t="b">
        <f t="shared" si="57"/>
        <v>1</v>
      </c>
      <c r="I1852" s="1" t="s">
        <v>2</v>
      </c>
      <c r="J1852" s="1" t="s">
        <v>17797</v>
      </c>
      <c r="K1852" s="1"/>
    </row>
    <row r="1853" spans="1:11">
      <c r="A1853" s="1" t="s">
        <v>17659</v>
      </c>
      <c r="B1853" s="1" t="s">
        <v>2502</v>
      </c>
      <c r="C1853" s="48" t="str">
        <f t="shared" si="56"/>
        <v>כן אשקלון</v>
      </c>
      <c r="D1853" s="1" t="s">
        <v>17786</v>
      </c>
      <c r="E1853" s="1"/>
      <c r="F1853" s="2">
        <v>2</v>
      </c>
      <c r="G1853" s="2">
        <f>INDEX(תוצאות_בחירות,MATCH(C1853,siot!$F$3:$F$1887,0),27)</f>
        <v>2</v>
      </c>
      <c r="H1853" s="2" t="b">
        <f t="shared" si="57"/>
        <v>1</v>
      </c>
      <c r="I1853" s="1" t="s">
        <v>2</v>
      </c>
      <c r="J1853" s="1" t="s">
        <v>17796</v>
      </c>
      <c r="K1853" s="1">
        <v>1</v>
      </c>
    </row>
    <row r="1854" spans="1:11" hidden="1">
      <c r="A1854" s="1" t="s">
        <v>17659</v>
      </c>
      <c r="B1854" s="1" t="s">
        <v>2502</v>
      </c>
      <c r="C1854" s="48" t="str">
        <f t="shared" si="56"/>
        <v>כן אשקלון</v>
      </c>
      <c r="D1854" s="1" t="s">
        <v>17786</v>
      </c>
      <c r="E1854" s="1"/>
      <c r="F1854" s="2">
        <v>3</v>
      </c>
      <c r="G1854" s="2">
        <f>INDEX(תוצאות_בחירות,MATCH(C1854,siot!$F$3:$F$1887,0),27)</f>
        <v>2</v>
      </c>
      <c r="H1854" s="2" t="b">
        <f t="shared" si="57"/>
        <v>0</v>
      </c>
      <c r="I1854" s="1" t="s">
        <v>2</v>
      </c>
      <c r="J1854" s="1" t="s">
        <v>17795</v>
      </c>
      <c r="K1854" s="1"/>
    </row>
    <row r="1855" spans="1:11" hidden="1">
      <c r="A1855" s="1" t="s">
        <v>17659</v>
      </c>
      <c r="B1855" s="1" t="s">
        <v>2502</v>
      </c>
      <c r="C1855" s="48" t="str">
        <f t="shared" si="56"/>
        <v>כן אשקלון</v>
      </c>
      <c r="D1855" s="1" t="s">
        <v>17786</v>
      </c>
      <c r="E1855" s="1"/>
      <c r="F1855" s="2">
        <v>4</v>
      </c>
      <c r="G1855" s="2">
        <f>INDEX(תוצאות_בחירות,MATCH(C1855,siot!$F$3:$F$1887,0),27)</f>
        <v>2</v>
      </c>
      <c r="H1855" s="2" t="b">
        <f t="shared" si="57"/>
        <v>0</v>
      </c>
      <c r="I1855" s="1" t="s">
        <v>2</v>
      </c>
      <c r="J1855" s="1" t="s">
        <v>17794</v>
      </c>
      <c r="K1855" s="1"/>
    </row>
    <row r="1856" spans="1:11" hidden="1">
      <c r="A1856" s="1" t="s">
        <v>17659</v>
      </c>
      <c r="B1856" s="1" t="s">
        <v>2502</v>
      </c>
      <c r="C1856" s="48" t="str">
        <f t="shared" si="56"/>
        <v>כן אשקלון</v>
      </c>
      <c r="D1856" s="1" t="s">
        <v>17786</v>
      </c>
      <c r="E1856" s="1"/>
      <c r="F1856" s="2">
        <v>5</v>
      </c>
      <c r="G1856" s="2">
        <f>INDEX(תוצאות_בחירות,MATCH(C1856,siot!$F$3:$F$1887,0),27)</f>
        <v>2</v>
      </c>
      <c r="H1856" s="2" t="b">
        <f t="shared" si="57"/>
        <v>0</v>
      </c>
      <c r="I1856" s="1" t="s">
        <v>2</v>
      </c>
      <c r="J1856" s="1" t="s">
        <v>17793</v>
      </c>
      <c r="K1856" s="1"/>
    </row>
    <row r="1857" spans="1:11" hidden="1">
      <c r="A1857" s="1" t="s">
        <v>17659</v>
      </c>
      <c r="B1857" s="1" t="s">
        <v>2502</v>
      </c>
      <c r="C1857" s="48" t="str">
        <f t="shared" si="56"/>
        <v>כן אשקלון</v>
      </c>
      <c r="D1857" s="1" t="s">
        <v>17786</v>
      </c>
      <c r="E1857" s="1"/>
      <c r="F1857" s="2">
        <v>6</v>
      </c>
      <c r="G1857" s="2">
        <f>INDEX(תוצאות_בחירות,MATCH(C1857,siot!$F$3:$F$1887,0),27)</f>
        <v>2</v>
      </c>
      <c r="H1857" s="2" t="b">
        <f t="shared" si="57"/>
        <v>0</v>
      </c>
      <c r="I1857" s="1" t="s">
        <v>2</v>
      </c>
      <c r="J1857" s="1" t="s">
        <v>17792</v>
      </c>
      <c r="K1857" s="1"/>
    </row>
    <row r="1858" spans="1:11" hidden="1">
      <c r="A1858" s="1" t="s">
        <v>17659</v>
      </c>
      <c r="B1858" s="1" t="s">
        <v>2502</v>
      </c>
      <c r="C1858" s="48" t="str">
        <f t="shared" si="56"/>
        <v>כן אשקלון</v>
      </c>
      <c r="D1858" s="1" t="s">
        <v>17786</v>
      </c>
      <c r="E1858" s="1"/>
      <c r="F1858" s="2">
        <v>7</v>
      </c>
      <c r="G1858" s="2">
        <f>INDEX(תוצאות_בחירות,MATCH(C1858,siot!$F$3:$F$1887,0),27)</f>
        <v>2</v>
      </c>
      <c r="H1858" s="2" t="b">
        <f t="shared" si="57"/>
        <v>0</v>
      </c>
      <c r="I1858" s="1" t="s">
        <v>2</v>
      </c>
      <c r="J1858" s="1" t="s">
        <v>17791</v>
      </c>
      <c r="K1858" s="1"/>
    </row>
    <row r="1859" spans="1:11" hidden="1">
      <c r="A1859" s="1" t="s">
        <v>17659</v>
      </c>
      <c r="B1859" s="1" t="s">
        <v>2502</v>
      </c>
      <c r="C1859" s="48" t="str">
        <f t="shared" si="56"/>
        <v>כן אשקלון</v>
      </c>
      <c r="D1859" s="1" t="s">
        <v>17786</v>
      </c>
      <c r="E1859" s="1"/>
      <c r="F1859" s="2">
        <v>8</v>
      </c>
      <c r="G1859" s="2">
        <f>INDEX(תוצאות_בחירות,MATCH(C1859,siot!$F$3:$F$1887,0),27)</f>
        <v>2</v>
      </c>
      <c r="H1859" s="2" t="b">
        <f t="shared" si="57"/>
        <v>0</v>
      </c>
      <c r="I1859" s="1" t="s">
        <v>2</v>
      </c>
      <c r="J1859" s="1" t="s">
        <v>17790</v>
      </c>
      <c r="K1859" s="1"/>
    </row>
    <row r="1860" spans="1:11" hidden="1">
      <c r="A1860" s="1" t="s">
        <v>17659</v>
      </c>
      <c r="B1860" s="1" t="s">
        <v>2502</v>
      </c>
      <c r="C1860" s="48" t="str">
        <f t="shared" ref="C1860:C1923" si="58">B1860&amp;" "&amp;A1860</f>
        <v>כן אשקלון</v>
      </c>
      <c r="D1860" s="1" t="s">
        <v>17786</v>
      </c>
      <c r="E1860" s="1"/>
      <c r="F1860" s="2">
        <v>9</v>
      </c>
      <c r="G1860" s="2">
        <f>INDEX(תוצאות_בחירות,MATCH(C1860,siot!$F$3:$F$1887,0),27)</f>
        <v>2</v>
      </c>
      <c r="H1860" s="2" t="b">
        <f t="shared" ref="H1860:H1923" si="59">IF(OR(F1860&lt;G1860,G1860=F1860),TRUE,FALSE)</f>
        <v>0</v>
      </c>
      <c r="I1860" s="1" t="s">
        <v>2</v>
      </c>
      <c r="J1860" s="1" t="s">
        <v>17789</v>
      </c>
      <c r="K1860" s="1"/>
    </row>
    <row r="1861" spans="1:11" hidden="1">
      <c r="A1861" s="1" t="s">
        <v>17659</v>
      </c>
      <c r="B1861" s="1" t="s">
        <v>2502</v>
      </c>
      <c r="C1861" s="48" t="str">
        <f t="shared" si="58"/>
        <v>כן אשקלון</v>
      </c>
      <c r="D1861" s="1" t="s">
        <v>17786</v>
      </c>
      <c r="E1861" s="1"/>
      <c r="F1861" s="2">
        <v>10</v>
      </c>
      <c r="G1861" s="2">
        <f>INDEX(תוצאות_בחירות,MATCH(C1861,siot!$F$3:$F$1887,0),27)</f>
        <v>2</v>
      </c>
      <c r="H1861" s="2" t="b">
        <f t="shared" si="59"/>
        <v>0</v>
      </c>
      <c r="I1861" s="1" t="s">
        <v>2</v>
      </c>
      <c r="J1861" s="1" t="s">
        <v>17788</v>
      </c>
      <c r="K1861" s="1"/>
    </row>
    <row r="1862" spans="1:11" hidden="1">
      <c r="A1862" s="1" t="s">
        <v>17659</v>
      </c>
      <c r="B1862" s="1" t="s">
        <v>2502</v>
      </c>
      <c r="C1862" s="48" t="str">
        <f t="shared" si="58"/>
        <v>כן אשקלון</v>
      </c>
      <c r="D1862" s="1" t="s">
        <v>17786</v>
      </c>
      <c r="E1862" s="1"/>
      <c r="F1862" s="2">
        <v>11</v>
      </c>
      <c r="G1862" s="2">
        <f>INDEX(תוצאות_בחירות,MATCH(C1862,siot!$F$3:$F$1887,0),27)</f>
        <v>2</v>
      </c>
      <c r="H1862" s="2" t="b">
        <f t="shared" si="59"/>
        <v>0</v>
      </c>
      <c r="I1862" s="1" t="s">
        <v>2</v>
      </c>
      <c r="J1862" s="1" t="s">
        <v>17787</v>
      </c>
      <c r="K1862" s="1"/>
    </row>
    <row r="1863" spans="1:11" hidden="1">
      <c r="A1863" s="1" t="s">
        <v>17659</v>
      </c>
      <c r="B1863" s="1" t="s">
        <v>2502</v>
      </c>
      <c r="C1863" s="48" t="str">
        <f t="shared" si="58"/>
        <v>כן אשקלון</v>
      </c>
      <c r="D1863" s="1" t="s">
        <v>17786</v>
      </c>
      <c r="E1863" s="1"/>
      <c r="F1863" s="2">
        <v>12</v>
      </c>
      <c r="G1863" s="2">
        <f>INDEX(תוצאות_בחירות,MATCH(C1863,siot!$F$3:$F$1887,0),27)</f>
        <v>2</v>
      </c>
      <c r="H1863" s="2" t="b">
        <f t="shared" si="59"/>
        <v>0</v>
      </c>
      <c r="I1863" s="1" t="s">
        <v>2</v>
      </c>
      <c r="J1863" s="1" t="s">
        <v>17785</v>
      </c>
      <c r="K1863" s="1"/>
    </row>
    <row r="1864" spans="1:11" hidden="1">
      <c r="A1864" s="1" t="s">
        <v>17659</v>
      </c>
      <c r="B1864" s="1" t="s">
        <v>3</v>
      </c>
      <c r="C1864" s="48" t="str">
        <f t="shared" si="58"/>
        <v>ל אשקלון</v>
      </c>
      <c r="D1864" s="1" t="s">
        <v>17775</v>
      </c>
      <c r="E1864" s="1" t="s">
        <v>3</v>
      </c>
      <c r="F1864" s="2" t="s">
        <v>19548</v>
      </c>
      <c r="G1864" s="2">
        <f>INDEX(תוצאות_בחירות,MATCH(C1864,siot!$F$3:$F$1887,0),27)</f>
        <v>2</v>
      </c>
      <c r="H1864" s="2" t="b">
        <f t="shared" si="59"/>
        <v>0</v>
      </c>
      <c r="I1864" s="1"/>
      <c r="J1864" s="1"/>
      <c r="K1864" s="1"/>
    </row>
    <row r="1865" spans="1:11">
      <c r="A1865" s="1" t="s">
        <v>17659</v>
      </c>
      <c r="B1865" s="1" t="s">
        <v>3</v>
      </c>
      <c r="C1865" s="48" t="str">
        <f t="shared" si="58"/>
        <v>ל אשקלון</v>
      </c>
      <c r="D1865" s="1" t="s">
        <v>17775</v>
      </c>
      <c r="E1865" s="1"/>
      <c r="F1865" s="2">
        <v>1</v>
      </c>
      <c r="G1865" s="2">
        <f>INDEX(תוצאות_בחירות,MATCH(C1865,siot!$F$3:$F$1887,0),27)</f>
        <v>2</v>
      </c>
      <c r="H1865" s="2" t="b">
        <f t="shared" si="59"/>
        <v>1</v>
      </c>
      <c r="I1865" s="1" t="s">
        <v>2</v>
      </c>
      <c r="J1865" s="1" t="s">
        <v>17784</v>
      </c>
      <c r="K1865" s="1"/>
    </row>
    <row r="1866" spans="1:11">
      <c r="A1866" s="1" t="s">
        <v>17659</v>
      </c>
      <c r="B1866" s="1" t="s">
        <v>3</v>
      </c>
      <c r="C1866" s="48" t="str">
        <f t="shared" si="58"/>
        <v>ל אשקלון</v>
      </c>
      <c r="D1866" s="1" t="s">
        <v>17775</v>
      </c>
      <c r="E1866" s="1"/>
      <c r="F1866" s="2">
        <v>2</v>
      </c>
      <c r="G1866" s="2">
        <f>INDEX(תוצאות_בחירות,MATCH(C1866,siot!$F$3:$F$1887,0),27)</f>
        <v>2</v>
      </c>
      <c r="H1866" s="2" t="b">
        <f t="shared" si="59"/>
        <v>1</v>
      </c>
      <c r="I1866" s="1" t="s">
        <v>2</v>
      </c>
      <c r="J1866" s="1" t="s">
        <v>17783</v>
      </c>
      <c r="K1866" s="1"/>
    </row>
    <row r="1867" spans="1:11" hidden="1">
      <c r="A1867" s="1" t="s">
        <v>17659</v>
      </c>
      <c r="B1867" s="1" t="s">
        <v>3</v>
      </c>
      <c r="C1867" s="48" t="str">
        <f t="shared" si="58"/>
        <v>ל אשקלון</v>
      </c>
      <c r="D1867" s="1" t="s">
        <v>17775</v>
      </c>
      <c r="E1867" s="1"/>
      <c r="F1867" s="2">
        <v>3</v>
      </c>
      <c r="G1867" s="2">
        <f>INDEX(תוצאות_בחירות,MATCH(C1867,siot!$F$3:$F$1887,0),27)</f>
        <v>2</v>
      </c>
      <c r="H1867" s="2" t="b">
        <f t="shared" si="59"/>
        <v>0</v>
      </c>
      <c r="I1867" s="1" t="s">
        <v>2</v>
      </c>
      <c r="J1867" s="1" t="s">
        <v>17782</v>
      </c>
      <c r="K1867" s="1"/>
    </row>
    <row r="1868" spans="1:11" hidden="1">
      <c r="A1868" s="1" t="s">
        <v>17659</v>
      </c>
      <c r="B1868" s="1" t="s">
        <v>3</v>
      </c>
      <c r="C1868" s="48" t="str">
        <f t="shared" si="58"/>
        <v>ל אשקלון</v>
      </c>
      <c r="D1868" s="1" t="s">
        <v>17775</v>
      </c>
      <c r="E1868" s="1"/>
      <c r="F1868" s="2">
        <v>4</v>
      </c>
      <c r="G1868" s="2">
        <f>INDEX(תוצאות_בחירות,MATCH(C1868,siot!$F$3:$F$1887,0),27)</f>
        <v>2</v>
      </c>
      <c r="H1868" s="2" t="b">
        <f t="shared" si="59"/>
        <v>0</v>
      </c>
      <c r="I1868" s="1" t="s">
        <v>2</v>
      </c>
      <c r="J1868" s="1" t="s">
        <v>17781</v>
      </c>
      <c r="K1868" s="1"/>
    </row>
    <row r="1869" spans="1:11" hidden="1">
      <c r="A1869" s="1" t="s">
        <v>17659</v>
      </c>
      <c r="B1869" s="1" t="s">
        <v>3</v>
      </c>
      <c r="C1869" s="48" t="str">
        <f t="shared" si="58"/>
        <v>ל אשקלון</v>
      </c>
      <c r="D1869" s="1" t="s">
        <v>17775</v>
      </c>
      <c r="E1869" s="1"/>
      <c r="F1869" s="2">
        <v>5</v>
      </c>
      <c r="G1869" s="2">
        <f>INDEX(תוצאות_בחירות,MATCH(C1869,siot!$F$3:$F$1887,0),27)</f>
        <v>2</v>
      </c>
      <c r="H1869" s="2" t="b">
        <f t="shared" si="59"/>
        <v>0</v>
      </c>
      <c r="I1869" s="1" t="s">
        <v>2</v>
      </c>
      <c r="J1869" s="1" t="s">
        <v>17780</v>
      </c>
      <c r="K1869" s="1"/>
    </row>
    <row r="1870" spans="1:11" hidden="1">
      <c r="A1870" s="1" t="s">
        <v>17659</v>
      </c>
      <c r="B1870" s="1" t="s">
        <v>3</v>
      </c>
      <c r="C1870" s="48" t="str">
        <f t="shared" si="58"/>
        <v>ל אשקלון</v>
      </c>
      <c r="D1870" s="1" t="s">
        <v>17775</v>
      </c>
      <c r="E1870" s="1"/>
      <c r="F1870" s="2">
        <v>6</v>
      </c>
      <c r="G1870" s="2">
        <f>INDEX(תוצאות_בחירות,MATCH(C1870,siot!$F$3:$F$1887,0),27)</f>
        <v>2</v>
      </c>
      <c r="H1870" s="2" t="b">
        <f t="shared" si="59"/>
        <v>0</v>
      </c>
      <c r="I1870" s="1" t="s">
        <v>2</v>
      </c>
      <c r="J1870" s="1" t="s">
        <v>17779</v>
      </c>
      <c r="K1870" s="1"/>
    </row>
    <row r="1871" spans="1:11" hidden="1">
      <c r="A1871" s="1" t="s">
        <v>17659</v>
      </c>
      <c r="B1871" s="1" t="s">
        <v>3</v>
      </c>
      <c r="C1871" s="48" t="str">
        <f t="shared" si="58"/>
        <v>ל אשקלון</v>
      </c>
      <c r="D1871" s="1" t="s">
        <v>17775</v>
      </c>
      <c r="E1871" s="1"/>
      <c r="F1871" s="2">
        <v>7</v>
      </c>
      <c r="G1871" s="2">
        <f>INDEX(תוצאות_בחירות,MATCH(C1871,siot!$F$3:$F$1887,0),27)</f>
        <v>2</v>
      </c>
      <c r="H1871" s="2" t="b">
        <f t="shared" si="59"/>
        <v>0</v>
      </c>
      <c r="I1871" s="1" t="s">
        <v>2</v>
      </c>
      <c r="J1871" s="1" t="s">
        <v>17778</v>
      </c>
      <c r="K1871" s="1"/>
    </row>
    <row r="1872" spans="1:11" hidden="1">
      <c r="A1872" s="1" t="s">
        <v>17659</v>
      </c>
      <c r="B1872" s="1" t="s">
        <v>3</v>
      </c>
      <c r="C1872" s="48" t="str">
        <f t="shared" si="58"/>
        <v>ל אשקלון</v>
      </c>
      <c r="D1872" s="1" t="s">
        <v>17775</v>
      </c>
      <c r="E1872" s="1"/>
      <c r="F1872" s="2">
        <v>8</v>
      </c>
      <c r="G1872" s="2">
        <f>INDEX(תוצאות_בחירות,MATCH(C1872,siot!$F$3:$F$1887,0),27)</f>
        <v>2</v>
      </c>
      <c r="H1872" s="2" t="b">
        <f t="shared" si="59"/>
        <v>0</v>
      </c>
      <c r="I1872" s="1" t="s">
        <v>2</v>
      </c>
      <c r="J1872" s="1" t="s">
        <v>17777</v>
      </c>
      <c r="K1872" s="1"/>
    </row>
    <row r="1873" spans="1:11" hidden="1">
      <c r="A1873" s="1" t="s">
        <v>17659</v>
      </c>
      <c r="B1873" s="1" t="s">
        <v>3</v>
      </c>
      <c r="C1873" s="48" t="str">
        <f t="shared" si="58"/>
        <v>ל אשקלון</v>
      </c>
      <c r="D1873" s="1" t="s">
        <v>17775</v>
      </c>
      <c r="E1873" s="1"/>
      <c r="F1873" s="2">
        <v>9</v>
      </c>
      <c r="G1873" s="2">
        <f>INDEX(תוצאות_בחירות,MATCH(C1873,siot!$F$3:$F$1887,0),27)</f>
        <v>2</v>
      </c>
      <c r="H1873" s="2" t="b">
        <f t="shared" si="59"/>
        <v>0</v>
      </c>
      <c r="I1873" s="1" t="s">
        <v>2</v>
      </c>
      <c r="J1873" s="1" t="s">
        <v>17776</v>
      </c>
      <c r="K1873" s="1"/>
    </row>
    <row r="1874" spans="1:11" hidden="1">
      <c r="A1874" s="1" t="s">
        <v>17659</v>
      </c>
      <c r="B1874" s="1" t="s">
        <v>3</v>
      </c>
      <c r="C1874" s="48" t="str">
        <f t="shared" si="58"/>
        <v>ל אשקלון</v>
      </c>
      <c r="D1874" s="1" t="s">
        <v>17775</v>
      </c>
      <c r="E1874" s="1"/>
      <c r="F1874" s="2">
        <v>10</v>
      </c>
      <c r="G1874" s="2">
        <f>INDEX(תוצאות_בחירות,MATCH(C1874,siot!$F$3:$F$1887,0),27)</f>
        <v>2</v>
      </c>
      <c r="H1874" s="2" t="b">
        <f t="shared" si="59"/>
        <v>0</v>
      </c>
      <c r="I1874" s="1" t="s">
        <v>2</v>
      </c>
      <c r="J1874" s="1" t="s">
        <v>17774</v>
      </c>
      <c r="K1874" s="1"/>
    </row>
    <row r="1875" spans="1:11" hidden="1">
      <c r="A1875" s="1" t="s">
        <v>17659</v>
      </c>
      <c r="B1875" s="1" t="s">
        <v>35</v>
      </c>
      <c r="C1875" s="48" t="str">
        <f t="shared" si="58"/>
        <v>ם אשקלון</v>
      </c>
      <c r="D1875" s="1" t="s">
        <v>17768</v>
      </c>
      <c r="E1875" s="1" t="s">
        <v>3</v>
      </c>
      <c r="F1875" s="2" t="s">
        <v>19548</v>
      </c>
      <c r="G1875" s="2">
        <f>INDEX(תוצאות_בחירות,MATCH(C1875,siot!$F$3:$F$1887,0),27)</f>
        <v>0</v>
      </c>
      <c r="H1875" s="2" t="b">
        <f t="shared" si="59"/>
        <v>0</v>
      </c>
      <c r="I1875" s="1"/>
      <c r="J1875" s="1"/>
      <c r="K1875" s="1"/>
    </row>
    <row r="1876" spans="1:11" hidden="1">
      <c r="A1876" s="1" t="s">
        <v>17659</v>
      </c>
      <c r="B1876" s="1" t="s">
        <v>35</v>
      </c>
      <c r="C1876" s="48" t="str">
        <f t="shared" si="58"/>
        <v>ם אשקלון</v>
      </c>
      <c r="D1876" s="1" t="s">
        <v>17768</v>
      </c>
      <c r="E1876" s="1"/>
      <c r="F1876" s="2">
        <v>1</v>
      </c>
      <c r="G1876" s="2">
        <f>INDEX(תוצאות_בחירות,MATCH(C1876,siot!$F$3:$F$1887,0),27)</f>
        <v>0</v>
      </c>
      <c r="H1876" s="2" t="b">
        <f t="shared" si="59"/>
        <v>0</v>
      </c>
      <c r="I1876" s="1" t="s">
        <v>2</v>
      </c>
      <c r="J1876" s="1" t="s">
        <v>17773</v>
      </c>
      <c r="K1876" s="1"/>
    </row>
    <row r="1877" spans="1:11" hidden="1">
      <c r="A1877" s="1" t="s">
        <v>17659</v>
      </c>
      <c r="B1877" s="1" t="s">
        <v>35</v>
      </c>
      <c r="C1877" s="48" t="str">
        <f t="shared" si="58"/>
        <v>ם אשקלון</v>
      </c>
      <c r="D1877" s="1" t="s">
        <v>17768</v>
      </c>
      <c r="E1877" s="1"/>
      <c r="F1877" s="2">
        <v>2</v>
      </c>
      <c r="G1877" s="2">
        <f>INDEX(תוצאות_בחירות,MATCH(C1877,siot!$F$3:$F$1887,0),27)</f>
        <v>0</v>
      </c>
      <c r="H1877" s="2" t="b">
        <f t="shared" si="59"/>
        <v>0</v>
      </c>
      <c r="I1877" s="1" t="s">
        <v>2</v>
      </c>
      <c r="J1877" s="1" t="s">
        <v>17772</v>
      </c>
      <c r="K1877" s="1"/>
    </row>
    <row r="1878" spans="1:11" hidden="1">
      <c r="A1878" s="1" t="s">
        <v>17659</v>
      </c>
      <c r="B1878" s="1" t="s">
        <v>35</v>
      </c>
      <c r="C1878" s="48" t="str">
        <f t="shared" si="58"/>
        <v>ם אשקלון</v>
      </c>
      <c r="D1878" s="1" t="s">
        <v>17768</v>
      </c>
      <c r="E1878" s="1"/>
      <c r="F1878" s="2">
        <v>3</v>
      </c>
      <c r="G1878" s="2">
        <f>INDEX(תוצאות_בחירות,MATCH(C1878,siot!$F$3:$F$1887,0),27)</f>
        <v>0</v>
      </c>
      <c r="H1878" s="2" t="b">
        <f t="shared" si="59"/>
        <v>0</v>
      </c>
      <c r="I1878" s="1" t="s">
        <v>2</v>
      </c>
      <c r="J1878" s="1" t="s">
        <v>17771</v>
      </c>
      <c r="K1878" s="1"/>
    </row>
    <row r="1879" spans="1:11" hidden="1">
      <c r="A1879" s="1" t="s">
        <v>17659</v>
      </c>
      <c r="B1879" s="1" t="s">
        <v>35</v>
      </c>
      <c r="C1879" s="48" t="str">
        <f t="shared" si="58"/>
        <v>ם אשקלון</v>
      </c>
      <c r="D1879" s="1" t="s">
        <v>17768</v>
      </c>
      <c r="E1879" s="1"/>
      <c r="F1879" s="2">
        <v>4</v>
      </c>
      <c r="G1879" s="2">
        <f>INDEX(תוצאות_בחירות,MATCH(C1879,siot!$F$3:$F$1887,0),27)</f>
        <v>0</v>
      </c>
      <c r="H1879" s="2" t="b">
        <f t="shared" si="59"/>
        <v>0</v>
      </c>
      <c r="I1879" s="1" t="s">
        <v>2</v>
      </c>
      <c r="J1879" s="1" t="s">
        <v>17770</v>
      </c>
      <c r="K1879" s="1"/>
    </row>
    <row r="1880" spans="1:11" hidden="1">
      <c r="A1880" s="1" t="s">
        <v>17659</v>
      </c>
      <c r="B1880" s="1" t="s">
        <v>35</v>
      </c>
      <c r="C1880" s="48" t="str">
        <f t="shared" si="58"/>
        <v>ם אשקלון</v>
      </c>
      <c r="D1880" s="1" t="s">
        <v>17768</v>
      </c>
      <c r="E1880" s="1"/>
      <c r="F1880" s="2">
        <v>5</v>
      </c>
      <c r="G1880" s="2">
        <f>INDEX(תוצאות_בחירות,MATCH(C1880,siot!$F$3:$F$1887,0),27)</f>
        <v>0</v>
      </c>
      <c r="H1880" s="2" t="b">
        <f t="shared" si="59"/>
        <v>0</v>
      </c>
      <c r="I1880" s="1" t="s">
        <v>2</v>
      </c>
      <c r="J1880" s="1" t="s">
        <v>15625</v>
      </c>
      <c r="K1880" s="1"/>
    </row>
    <row r="1881" spans="1:11" hidden="1">
      <c r="A1881" s="1" t="s">
        <v>17659</v>
      </c>
      <c r="B1881" s="1" t="s">
        <v>35</v>
      </c>
      <c r="C1881" s="48" t="str">
        <f t="shared" si="58"/>
        <v>ם אשקלון</v>
      </c>
      <c r="D1881" s="1" t="s">
        <v>17768</v>
      </c>
      <c r="E1881" s="1"/>
      <c r="F1881" s="2">
        <v>6</v>
      </c>
      <c r="G1881" s="2">
        <f>INDEX(תוצאות_בחירות,MATCH(C1881,siot!$F$3:$F$1887,0),27)</f>
        <v>0</v>
      </c>
      <c r="H1881" s="2" t="b">
        <f t="shared" si="59"/>
        <v>0</v>
      </c>
      <c r="I1881" s="1" t="s">
        <v>2</v>
      </c>
      <c r="J1881" s="1" t="s">
        <v>17769</v>
      </c>
      <c r="K1881" s="1"/>
    </row>
    <row r="1882" spans="1:11" hidden="1">
      <c r="A1882" s="1" t="s">
        <v>17659</v>
      </c>
      <c r="B1882" s="1" t="s">
        <v>35</v>
      </c>
      <c r="C1882" s="48" t="str">
        <f t="shared" si="58"/>
        <v>ם אשקלון</v>
      </c>
      <c r="D1882" s="1" t="s">
        <v>17768</v>
      </c>
      <c r="E1882" s="1"/>
      <c r="F1882" s="2">
        <v>7</v>
      </c>
      <c r="G1882" s="2">
        <f>INDEX(תוצאות_בחירות,MATCH(C1882,siot!$F$3:$F$1887,0),27)</f>
        <v>0</v>
      </c>
      <c r="H1882" s="2" t="b">
        <f t="shared" si="59"/>
        <v>0</v>
      </c>
      <c r="I1882" s="1" t="s">
        <v>2</v>
      </c>
      <c r="J1882" s="1" t="s">
        <v>17767</v>
      </c>
      <c r="K1882" s="1"/>
    </row>
    <row r="1883" spans="1:11" hidden="1">
      <c r="A1883" s="1" t="s">
        <v>17659</v>
      </c>
      <c r="B1883" s="1" t="s">
        <v>126</v>
      </c>
      <c r="C1883" s="48" t="str">
        <f t="shared" si="58"/>
        <v>מחל אשקלון</v>
      </c>
      <c r="D1883" s="1" t="s">
        <v>17757</v>
      </c>
      <c r="E1883" s="1" t="s">
        <v>3</v>
      </c>
      <c r="F1883" s="2" t="s">
        <v>19548</v>
      </c>
      <c r="G1883" s="2">
        <f>INDEX(תוצאות_בחירות,MATCH(C1883,siot!$F$3:$F$1887,0),27)</f>
        <v>1</v>
      </c>
      <c r="H1883" s="2" t="b">
        <f t="shared" si="59"/>
        <v>0</v>
      </c>
      <c r="I1883" s="1"/>
      <c r="J1883" s="1"/>
      <c r="K1883" s="1"/>
    </row>
    <row r="1884" spans="1:11">
      <c r="A1884" s="1" t="s">
        <v>17659</v>
      </c>
      <c r="B1884" s="1" t="s">
        <v>126</v>
      </c>
      <c r="C1884" s="48" t="str">
        <f t="shared" si="58"/>
        <v>מחל אשקלון</v>
      </c>
      <c r="D1884" s="1" t="s">
        <v>17757</v>
      </c>
      <c r="E1884" s="1"/>
      <c r="F1884" s="2">
        <v>1</v>
      </c>
      <c r="G1884" s="2">
        <f>INDEX(תוצאות_בחירות,MATCH(C1884,siot!$F$3:$F$1887,0),27)</f>
        <v>1</v>
      </c>
      <c r="H1884" s="2" t="b">
        <f t="shared" si="59"/>
        <v>1</v>
      </c>
      <c r="I1884" s="1" t="s">
        <v>2</v>
      </c>
      <c r="J1884" s="1" t="s">
        <v>17766</v>
      </c>
      <c r="K1884" s="1"/>
    </row>
    <row r="1885" spans="1:11" hidden="1">
      <c r="A1885" s="1" t="s">
        <v>17659</v>
      </c>
      <c r="B1885" s="1" t="s">
        <v>126</v>
      </c>
      <c r="C1885" s="48" t="str">
        <f t="shared" si="58"/>
        <v>מחל אשקלון</v>
      </c>
      <c r="D1885" s="1" t="s">
        <v>17757</v>
      </c>
      <c r="E1885" s="1"/>
      <c r="F1885" s="2">
        <v>2</v>
      </c>
      <c r="G1885" s="2">
        <f>INDEX(תוצאות_בחירות,MATCH(C1885,siot!$F$3:$F$1887,0),27)</f>
        <v>1</v>
      </c>
      <c r="H1885" s="2" t="b">
        <f t="shared" si="59"/>
        <v>0</v>
      </c>
      <c r="I1885" s="1" t="s">
        <v>2</v>
      </c>
      <c r="J1885" s="1" t="s">
        <v>17765</v>
      </c>
      <c r="K1885" s="1"/>
    </row>
    <row r="1886" spans="1:11" hidden="1">
      <c r="A1886" s="1" t="s">
        <v>17659</v>
      </c>
      <c r="B1886" s="1" t="s">
        <v>126</v>
      </c>
      <c r="C1886" s="48" t="str">
        <f t="shared" si="58"/>
        <v>מחל אשקלון</v>
      </c>
      <c r="D1886" s="1" t="s">
        <v>17757</v>
      </c>
      <c r="E1886" s="1"/>
      <c r="F1886" s="2">
        <v>3</v>
      </c>
      <c r="G1886" s="2">
        <f>INDEX(תוצאות_בחירות,MATCH(C1886,siot!$F$3:$F$1887,0),27)</f>
        <v>1</v>
      </c>
      <c r="H1886" s="2" t="b">
        <f t="shared" si="59"/>
        <v>0</v>
      </c>
      <c r="I1886" s="1" t="s">
        <v>2</v>
      </c>
      <c r="J1886" s="1" t="s">
        <v>17764</v>
      </c>
      <c r="K1886" s="1"/>
    </row>
    <row r="1887" spans="1:11" hidden="1">
      <c r="A1887" s="1" t="s">
        <v>17659</v>
      </c>
      <c r="B1887" s="1" t="s">
        <v>126</v>
      </c>
      <c r="C1887" s="48" t="str">
        <f t="shared" si="58"/>
        <v>מחל אשקלון</v>
      </c>
      <c r="D1887" s="1" t="s">
        <v>17757</v>
      </c>
      <c r="E1887" s="1"/>
      <c r="F1887" s="2">
        <v>4</v>
      </c>
      <c r="G1887" s="2">
        <f>INDEX(תוצאות_בחירות,MATCH(C1887,siot!$F$3:$F$1887,0),27)</f>
        <v>1</v>
      </c>
      <c r="H1887" s="2" t="b">
        <f t="shared" si="59"/>
        <v>0</v>
      </c>
      <c r="I1887" s="1" t="s">
        <v>2</v>
      </c>
      <c r="J1887" s="1" t="s">
        <v>17763</v>
      </c>
      <c r="K1887" s="1"/>
    </row>
    <row r="1888" spans="1:11" hidden="1">
      <c r="A1888" s="1" t="s">
        <v>17659</v>
      </c>
      <c r="B1888" s="1" t="s">
        <v>126</v>
      </c>
      <c r="C1888" s="48" t="str">
        <f t="shared" si="58"/>
        <v>מחל אשקלון</v>
      </c>
      <c r="D1888" s="1" t="s">
        <v>17757</v>
      </c>
      <c r="E1888" s="1"/>
      <c r="F1888" s="2">
        <v>5</v>
      </c>
      <c r="G1888" s="2">
        <f>INDEX(תוצאות_בחירות,MATCH(C1888,siot!$F$3:$F$1887,0),27)</f>
        <v>1</v>
      </c>
      <c r="H1888" s="2" t="b">
        <f t="shared" si="59"/>
        <v>0</v>
      </c>
      <c r="I1888" s="1" t="s">
        <v>2</v>
      </c>
      <c r="J1888" s="1" t="s">
        <v>17762</v>
      </c>
      <c r="K1888" s="1"/>
    </row>
    <row r="1889" spans="1:11" hidden="1">
      <c r="A1889" s="1" t="s">
        <v>17659</v>
      </c>
      <c r="B1889" s="1" t="s">
        <v>126</v>
      </c>
      <c r="C1889" s="48" t="str">
        <f t="shared" si="58"/>
        <v>מחל אשקלון</v>
      </c>
      <c r="D1889" s="1" t="s">
        <v>17757</v>
      </c>
      <c r="E1889" s="1"/>
      <c r="F1889" s="2">
        <v>6</v>
      </c>
      <c r="G1889" s="2">
        <f>INDEX(תוצאות_בחירות,MATCH(C1889,siot!$F$3:$F$1887,0),27)</f>
        <v>1</v>
      </c>
      <c r="H1889" s="2" t="b">
        <f t="shared" si="59"/>
        <v>0</v>
      </c>
      <c r="I1889" s="1" t="s">
        <v>2</v>
      </c>
      <c r="J1889" s="1" t="s">
        <v>17761</v>
      </c>
      <c r="K1889" s="1"/>
    </row>
    <row r="1890" spans="1:11" hidden="1">
      <c r="A1890" s="1" t="s">
        <v>17659</v>
      </c>
      <c r="B1890" s="1" t="s">
        <v>126</v>
      </c>
      <c r="C1890" s="48" t="str">
        <f t="shared" si="58"/>
        <v>מחל אשקלון</v>
      </c>
      <c r="D1890" s="1" t="s">
        <v>17757</v>
      </c>
      <c r="E1890" s="1"/>
      <c r="F1890" s="2">
        <v>7</v>
      </c>
      <c r="G1890" s="2">
        <f>INDEX(תוצאות_בחירות,MATCH(C1890,siot!$F$3:$F$1887,0),27)</f>
        <v>1</v>
      </c>
      <c r="H1890" s="2" t="b">
        <f t="shared" si="59"/>
        <v>0</v>
      </c>
      <c r="I1890" s="1" t="s">
        <v>2</v>
      </c>
      <c r="J1890" s="1" t="s">
        <v>17760</v>
      </c>
      <c r="K1890" s="1"/>
    </row>
    <row r="1891" spans="1:11" hidden="1">
      <c r="A1891" s="1" t="s">
        <v>17659</v>
      </c>
      <c r="B1891" s="1" t="s">
        <v>126</v>
      </c>
      <c r="C1891" s="48" t="str">
        <f t="shared" si="58"/>
        <v>מחל אשקלון</v>
      </c>
      <c r="D1891" s="1" t="s">
        <v>17757</v>
      </c>
      <c r="E1891" s="1"/>
      <c r="F1891" s="2">
        <v>8</v>
      </c>
      <c r="G1891" s="2">
        <f>INDEX(תוצאות_בחירות,MATCH(C1891,siot!$F$3:$F$1887,0),27)</f>
        <v>1</v>
      </c>
      <c r="H1891" s="2" t="b">
        <f t="shared" si="59"/>
        <v>0</v>
      </c>
      <c r="I1891" s="1" t="s">
        <v>2</v>
      </c>
      <c r="J1891" s="1" t="s">
        <v>17759</v>
      </c>
      <c r="K1891" s="1"/>
    </row>
    <row r="1892" spans="1:11" hidden="1">
      <c r="A1892" s="1" t="s">
        <v>17659</v>
      </c>
      <c r="B1892" s="1" t="s">
        <v>126</v>
      </c>
      <c r="C1892" s="48" t="str">
        <f t="shared" si="58"/>
        <v>מחל אשקלון</v>
      </c>
      <c r="D1892" s="1" t="s">
        <v>17757</v>
      </c>
      <c r="E1892" s="1"/>
      <c r="F1892" s="2">
        <v>9</v>
      </c>
      <c r="G1892" s="2">
        <f>INDEX(תוצאות_בחירות,MATCH(C1892,siot!$F$3:$F$1887,0),27)</f>
        <v>1</v>
      </c>
      <c r="H1892" s="2" t="b">
        <f t="shared" si="59"/>
        <v>0</v>
      </c>
      <c r="I1892" s="1" t="s">
        <v>2</v>
      </c>
      <c r="J1892" s="1" t="s">
        <v>17758</v>
      </c>
      <c r="K1892" s="1"/>
    </row>
    <row r="1893" spans="1:11" hidden="1">
      <c r="A1893" s="1" t="s">
        <v>17659</v>
      </c>
      <c r="B1893" s="1" t="s">
        <v>126</v>
      </c>
      <c r="C1893" s="48" t="str">
        <f t="shared" si="58"/>
        <v>מחל אשקלון</v>
      </c>
      <c r="D1893" s="1" t="s">
        <v>17757</v>
      </c>
      <c r="E1893" s="1"/>
      <c r="F1893" s="2">
        <v>10</v>
      </c>
      <c r="G1893" s="2">
        <f>INDEX(תוצאות_בחירות,MATCH(C1893,siot!$F$3:$F$1887,0),27)</f>
        <v>1</v>
      </c>
      <c r="H1893" s="2" t="b">
        <f t="shared" si="59"/>
        <v>0</v>
      </c>
      <c r="I1893" s="1" t="s">
        <v>2</v>
      </c>
      <c r="J1893" s="1" t="s">
        <v>17756</v>
      </c>
      <c r="K1893" s="1"/>
    </row>
    <row r="1894" spans="1:11" hidden="1">
      <c r="A1894" s="1" t="s">
        <v>17659</v>
      </c>
      <c r="B1894" s="1" t="s">
        <v>380</v>
      </c>
      <c r="C1894" s="48" t="str">
        <f t="shared" si="58"/>
        <v>נץ אשקלון</v>
      </c>
      <c r="D1894" s="1" t="s">
        <v>17746</v>
      </c>
      <c r="E1894" s="1" t="s">
        <v>3</v>
      </c>
      <c r="F1894" s="2" t="s">
        <v>19548</v>
      </c>
      <c r="G1894" s="2">
        <f>INDEX(תוצאות_בחירות,MATCH(C1894,siot!$F$3:$F$1887,0),27)</f>
        <v>0</v>
      </c>
      <c r="H1894" s="2" t="b">
        <f t="shared" si="59"/>
        <v>0</v>
      </c>
      <c r="I1894" s="1"/>
      <c r="J1894" s="1"/>
      <c r="K1894" s="1"/>
    </row>
    <row r="1895" spans="1:11" hidden="1">
      <c r="A1895" s="1" t="s">
        <v>17659</v>
      </c>
      <c r="B1895" s="1" t="s">
        <v>380</v>
      </c>
      <c r="C1895" s="48" t="str">
        <f t="shared" si="58"/>
        <v>נץ אשקלון</v>
      </c>
      <c r="D1895" s="1" t="s">
        <v>17746</v>
      </c>
      <c r="E1895" s="1"/>
      <c r="F1895" s="2">
        <v>1</v>
      </c>
      <c r="G1895" s="2">
        <f>INDEX(תוצאות_בחירות,MATCH(C1895,siot!$F$3:$F$1887,0),27)</f>
        <v>0</v>
      </c>
      <c r="H1895" s="2" t="b">
        <f t="shared" si="59"/>
        <v>0</v>
      </c>
      <c r="I1895" s="1" t="s">
        <v>2</v>
      </c>
      <c r="J1895" s="1" t="s">
        <v>17755</v>
      </c>
      <c r="K1895" s="1"/>
    </row>
    <row r="1896" spans="1:11" hidden="1">
      <c r="A1896" s="1" t="s">
        <v>17659</v>
      </c>
      <c r="B1896" s="1" t="s">
        <v>380</v>
      </c>
      <c r="C1896" s="48" t="str">
        <f t="shared" si="58"/>
        <v>נץ אשקלון</v>
      </c>
      <c r="D1896" s="1" t="s">
        <v>17746</v>
      </c>
      <c r="E1896" s="1"/>
      <c r="F1896" s="2">
        <v>2</v>
      </c>
      <c r="G1896" s="2">
        <f>INDEX(תוצאות_בחירות,MATCH(C1896,siot!$F$3:$F$1887,0),27)</f>
        <v>0</v>
      </c>
      <c r="H1896" s="2" t="b">
        <f t="shared" si="59"/>
        <v>0</v>
      </c>
      <c r="I1896" s="1" t="s">
        <v>2</v>
      </c>
      <c r="J1896" s="1" t="s">
        <v>17754</v>
      </c>
      <c r="K1896" s="1"/>
    </row>
    <row r="1897" spans="1:11" hidden="1">
      <c r="A1897" s="1" t="s">
        <v>17659</v>
      </c>
      <c r="B1897" s="1" t="s">
        <v>380</v>
      </c>
      <c r="C1897" s="48" t="str">
        <f t="shared" si="58"/>
        <v>נץ אשקלון</v>
      </c>
      <c r="D1897" s="1" t="s">
        <v>17746</v>
      </c>
      <c r="E1897" s="1"/>
      <c r="F1897" s="2">
        <v>3</v>
      </c>
      <c r="G1897" s="2">
        <f>INDEX(תוצאות_בחירות,MATCH(C1897,siot!$F$3:$F$1887,0),27)</f>
        <v>0</v>
      </c>
      <c r="H1897" s="2" t="b">
        <f t="shared" si="59"/>
        <v>0</v>
      </c>
      <c r="I1897" s="1" t="s">
        <v>2</v>
      </c>
      <c r="J1897" s="1" t="s">
        <v>17753</v>
      </c>
      <c r="K1897" s="1"/>
    </row>
    <row r="1898" spans="1:11" hidden="1">
      <c r="A1898" s="1" t="s">
        <v>17659</v>
      </c>
      <c r="B1898" s="1" t="s">
        <v>380</v>
      </c>
      <c r="C1898" s="48" t="str">
        <f t="shared" si="58"/>
        <v>נץ אשקלון</v>
      </c>
      <c r="D1898" s="1" t="s">
        <v>17746</v>
      </c>
      <c r="E1898" s="1"/>
      <c r="F1898" s="2">
        <v>4</v>
      </c>
      <c r="G1898" s="2">
        <f>INDEX(תוצאות_בחירות,MATCH(C1898,siot!$F$3:$F$1887,0),27)</f>
        <v>0</v>
      </c>
      <c r="H1898" s="2" t="b">
        <f t="shared" si="59"/>
        <v>0</v>
      </c>
      <c r="I1898" s="1" t="s">
        <v>2</v>
      </c>
      <c r="J1898" s="1" t="s">
        <v>17752</v>
      </c>
      <c r="K1898" s="1"/>
    </row>
    <row r="1899" spans="1:11" hidden="1">
      <c r="A1899" s="1" t="s">
        <v>17659</v>
      </c>
      <c r="B1899" s="1" t="s">
        <v>380</v>
      </c>
      <c r="C1899" s="48" t="str">
        <f t="shared" si="58"/>
        <v>נץ אשקלון</v>
      </c>
      <c r="D1899" s="1" t="s">
        <v>17746</v>
      </c>
      <c r="E1899" s="1"/>
      <c r="F1899" s="2">
        <v>5</v>
      </c>
      <c r="G1899" s="2">
        <f>INDEX(תוצאות_בחירות,MATCH(C1899,siot!$F$3:$F$1887,0),27)</f>
        <v>0</v>
      </c>
      <c r="H1899" s="2" t="b">
        <f t="shared" si="59"/>
        <v>0</v>
      </c>
      <c r="I1899" s="1" t="s">
        <v>2</v>
      </c>
      <c r="J1899" s="1" t="s">
        <v>17751</v>
      </c>
      <c r="K1899" s="1"/>
    </row>
    <row r="1900" spans="1:11" hidden="1">
      <c r="A1900" s="1" t="s">
        <v>17659</v>
      </c>
      <c r="B1900" s="1" t="s">
        <v>380</v>
      </c>
      <c r="C1900" s="48" t="str">
        <f t="shared" si="58"/>
        <v>נץ אשקלון</v>
      </c>
      <c r="D1900" s="1" t="s">
        <v>17746</v>
      </c>
      <c r="E1900" s="1"/>
      <c r="F1900" s="2">
        <v>6</v>
      </c>
      <c r="G1900" s="2">
        <f>INDEX(תוצאות_בחירות,MATCH(C1900,siot!$F$3:$F$1887,0),27)</f>
        <v>0</v>
      </c>
      <c r="H1900" s="2" t="b">
        <f t="shared" si="59"/>
        <v>0</v>
      </c>
      <c r="I1900" s="1" t="s">
        <v>2</v>
      </c>
      <c r="J1900" s="1" t="s">
        <v>17750</v>
      </c>
      <c r="K1900" s="1"/>
    </row>
    <row r="1901" spans="1:11" hidden="1">
      <c r="A1901" s="1" t="s">
        <v>17659</v>
      </c>
      <c r="B1901" s="1" t="s">
        <v>380</v>
      </c>
      <c r="C1901" s="48" t="str">
        <f t="shared" si="58"/>
        <v>נץ אשקלון</v>
      </c>
      <c r="D1901" s="1" t="s">
        <v>17746</v>
      </c>
      <c r="E1901" s="1"/>
      <c r="F1901" s="2">
        <v>7</v>
      </c>
      <c r="G1901" s="2">
        <f>INDEX(תוצאות_בחירות,MATCH(C1901,siot!$F$3:$F$1887,0),27)</f>
        <v>0</v>
      </c>
      <c r="H1901" s="2" t="b">
        <f t="shared" si="59"/>
        <v>0</v>
      </c>
      <c r="I1901" s="1" t="s">
        <v>2</v>
      </c>
      <c r="J1901" s="1" t="s">
        <v>17749</v>
      </c>
      <c r="K1901" s="1"/>
    </row>
    <row r="1902" spans="1:11" hidden="1">
      <c r="A1902" s="1" t="s">
        <v>17659</v>
      </c>
      <c r="B1902" s="1" t="s">
        <v>380</v>
      </c>
      <c r="C1902" s="48" t="str">
        <f t="shared" si="58"/>
        <v>נץ אשקלון</v>
      </c>
      <c r="D1902" s="1" t="s">
        <v>17746</v>
      </c>
      <c r="E1902" s="1"/>
      <c r="F1902" s="2">
        <v>8</v>
      </c>
      <c r="G1902" s="2">
        <f>INDEX(תוצאות_בחירות,MATCH(C1902,siot!$F$3:$F$1887,0),27)</f>
        <v>0</v>
      </c>
      <c r="H1902" s="2" t="b">
        <f t="shared" si="59"/>
        <v>0</v>
      </c>
      <c r="I1902" s="1" t="s">
        <v>2</v>
      </c>
      <c r="J1902" s="1" t="s">
        <v>17748</v>
      </c>
      <c r="K1902" s="1"/>
    </row>
    <row r="1903" spans="1:11" hidden="1">
      <c r="A1903" s="1" t="s">
        <v>17659</v>
      </c>
      <c r="B1903" s="1" t="s">
        <v>380</v>
      </c>
      <c r="C1903" s="48" t="str">
        <f t="shared" si="58"/>
        <v>נץ אשקלון</v>
      </c>
      <c r="D1903" s="1" t="s">
        <v>17746</v>
      </c>
      <c r="E1903" s="1"/>
      <c r="F1903" s="2">
        <v>9</v>
      </c>
      <c r="G1903" s="2">
        <f>INDEX(תוצאות_בחירות,MATCH(C1903,siot!$F$3:$F$1887,0),27)</f>
        <v>0</v>
      </c>
      <c r="H1903" s="2" t="b">
        <f t="shared" si="59"/>
        <v>0</v>
      </c>
      <c r="I1903" s="1" t="s">
        <v>2</v>
      </c>
      <c r="J1903" s="1" t="s">
        <v>17747</v>
      </c>
      <c r="K1903" s="1"/>
    </row>
    <row r="1904" spans="1:11" hidden="1">
      <c r="A1904" s="1" t="s">
        <v>17659</v>
      </c>
      <c r="B1904" s="1" t="s">
        <v>380</v>
      </c>
      <c r="C1904" s="48" t="str">
        <f t="shared" si="58"/>
        <v>נץ אשקלון</v>
      </c>
      <c r="D1904" s="1" t="s">
        <v>17746</v>
      </c>
      <c r="E1904" s="1"/>
      <c r="F1904" s="2">
        <v>10</v>
      </c>
      <c r="G1904" s="2">
        <f>INDEX(תוצאות_בחירות,MATCH(C1904,siot!$F$3:$F$1887,0),27)</f>
        <v>0</v>
      </c>
      <c r="H1904" s="2" t="b">
        <f t="shared" si="59"/>
        <v>0</v>
      </c>
      <c r="I1904" s="1" t="s">
        <v>2</v>
      </c>
      <c r="J1904" s="1" t="s">
        <v>17745</v>
      </c>
      <c r="K1904" s="1"/>
    </row>
    <row r="1905" spans="1:11" hidden="1">
      <c r="A1905" s="1" t="s">
        <v>17659</v>
      </c>
      <c r="B1905" s="1" t="s">
        <v>6013</v>
      </c>
      <c r="C1905" s="48" t="str">
        <f t="shared" si="58"/>
        <v>סו אשקלון</v>
      </c>
      <c r="D1905" s="1" t="s">
        <v>17730</v>
      </c>
      <c r="E1905" s="1" t="s">
        <v>18</v>
      </c>
      <c r="F1905" s="2" t="s">
        <v>19548</v>
      </c>
      <c r="G1905" s="2">
        <f>INDEX(תוצאות_בחירות,MATCH(C1905,siot!$F$3:$F$1887,0),27)</f>
        <v>0</v>
      </c>
      <c r="H1905" s="2" t="b">
        <f t="shared" si="59"/>
        <v>0</v>
      </c>
      <c r="I1905" s="1"/>
      <c r="J1905" s="1"/>
      <c r="K1905" s="1"/>
    </row>
    <row r="1906" spans="1:11" hidden="1">
      <c r="A1906" s="1" t="s">
        <v>17659</v>
      </c>
      <c r="B1906" s="1" t="s">
        <v>6013</v>
      </c>
      <c r="C1906" s="48" t="str">
        <f t="shared" si="58"/>
        <v>סו אשקלון</v>
      </c>
      <c r="D1906" s="1" t="s">
        <v>17730</v>
      </c>
      <c r="E1906" s="1" t="s">
        <v>17</v>
      </c>
      <c r="F1906" s="2">
        <v>1</v>
      </c>
      <c r="G1906" s="2">
        <f>INDEX(תוצאות_בחירות,MATCH(C1906,siot!$F$3:$F$1887,0),27)</f>
        <v>0</v>
      </c>
      <c r="H1906" s="2" t="b">
        <f t="shared" si="59"/>
        <v>0</v>
      </c>
      <c r="I1906" s="1" t="s">
        <v>2</v>
      </c>
      <c r="J1906" s="1" t="s">
        <v>17744</v>
      </c>
      <c r="K1906" s="1"/>
    </row>
    <row r="1907" spans="1:11" hidden="1">
      <c r="A1907" s="1" t="s">
        <v>17659</v>
      </c>
      <c r="B1907" s="1" t="s">
        <v>6013</v>
      </c>
      <c r="C1907" s="48" t="str">
        <f t="shared" si="58"/>
        <v>סו אשקלון</v>
      </c>
      <c r="D1907" s="1" t="s">
        <v>17730</v>
      </c>
      <c r="E1907" s="1"/>
      <c r="F1907" s="2">
        <v>2</v>
      </c>
      <c r="G1907" s="2">
        <f>INDEX(תוצאות_בחירות,MATCH(C1907,siot!$F$3:$F$1887,0),27)</f>
        <v>0</v>
      </c>
      <c r="H1907" s="2" t="b">
        <f t="shared" si="59"/>
        <v>0</v>
      </c>
      <c r="I1907" s="1" t="s">
        <v>2</v>
      </c>
      <c r="J1907" s="1" t="s">
        <v>17743</v>
      </c>
      <c r="K1907" s="1"/>
    </row>
    <row r="1908" spans="1:11" hidden="1">
      <c r="A1908" s="1" t="s">
        <v>17659</v>
      </c>
      <c r="B1908" s="1" t="s">
        <v>6013</v>
      </c>
      <c r="C1908" s="48" t="str">
        <f t="shared" si="58"/>
        <v>סו אשקלון</v>
      </c>
      <c r="D1908" s="1" t="s">
        <v>17730</v>
      </c>
      <c r="E1908" s="1"/>
      <c r="F1908" s="2">
        <v>3</v>
      </c>
      <c r="G1908" s="2">
        <f>INDEX(תוצאות_בחירות,MATCH(C1908,siot!$F$3:$F$1887,0),27)</f>
        <v>0</v>
      </c>
      <c r="H1908" s="2" t="b">
        <f t="shared" si="59"/>
        <v>0</v>
      </c>
      <c r="I1908" s="1" t="s">
        <v>2</v>
      </c>
      <c r="J1908" s="1" t="s">
        <v>17742</v>
      </c>
      <c r="K1908" s="1"/>
    </row>
    <row r="1909" spans="1:11" hidden="1">
      <c r="A1909" s="1" t="s">
        <v>17659</v>
      </c>
      <c r="B1909" s="1" t="s">
        <v>6013</v>
      </c>
      <c r="C1909" s="48" t="str">
        <f t="shared" si="58"/>
        <v>סו אשקלון</v>
      </c>
      <c r="D1909" s="1" t="s">
        <v>17730</v>
      </c>
      <c r="E1909" s="1"/>
      <c r="F1909" s="2">
        <v>4</v>
      </c>
      <c r="G1909" s="2">
        <f>INDEX(תוצאות_בחירות,MATCH(C1909,siot!$F$3:$F$1887,0),27)</f>
        <v>0</v>
      </c>
      <c r="H1909" s="2" t="b">
        <f t="shared" si="59"/>
        <v>0</v>
      </c>
      <c r="I1909" s="1" t="s">
        <v>2</v>
      </c>
      <c r="J1909" s="1" t="s">
        <v>17741</v>
      </c>
      <c r="K1909" s="1"/>
    </row>
    <row r="1910" spans="1:11" hidden="1">
      <c r="A1910" s="1" t="s">
        <v>17659</v>
      </c>
      <c r="B1910" s="1" t="s">
        <v>6013</v>
      </c>
      <c r="C1910" s="48" t="str">
        <f t="shared" si="58"/>
        <v>סו אשקלון</v>
      </c>
      <c r="D1910" s="1" t="s">
        <v>17730</v>
      </c>
      <c r="E1910" s="1"/>
      <c r="F1910" s="2">
        <v>5</v>
      </c>
      <c r="G1910" s="2">
        <f>INDEX(תוצאות_בחירות,MATCH(C1910,siot!$F$3:$F$1887,0),27)</f>
        <v>0</v>
      </c>
      <c r="H1910" s="2" t="b">
        <f t="shared" si="59"/>
        <v>0</v>
      </c>
      <c r="I1910" s="1" t="s">
        <v>2</v>
      </c>
      <c r="J1910" s="1" t="s">
        <v>17740</v>
      </c>
      <c r="K1910" s="1"/>
    </row>
    <row r="1911" spans="1:11" hidden="1">
      <c r="A1911" s="1" t="s">
        <v>17659</v>
      </c>
      <c r="B1911" s="1" t="s">
        <v>6013</v>
      </c>
      <c r="C1911" s="48" t="str">
        <f t="shared" si="58"/>
        <v>סו אשקלון</v>
      </c>
      <c r="D1911" s="1" t="s">
        <v>17730</v>
      </c>
      <c r="E1911" s="1"/>
      <c r="F1911" s="2">
        <v>6</v>
      </c>
      <c r="G1911" s="2">
        <f>INDEX(תוצאות_בחירות,MATCH(C1911,siot!$F$3:$F$1887,0),27)</f>
        <v>0</v>
      </c>
      <c r="H1911" s="2" t="b">
        <f t="shared" si="59"/>
        <v>0</v>
      </c>
      <c r="I1911" s="1" t="s">
        <v>2</v>
      </c>
      <c r="J1911" s="1" t="s">
        <v>17739</v>
      </c>
      <c r="K1911" s="1"/>
    </row>
    <row r="1912" spans="1:11" hidden="1">
      <c r="A1912" s="1" t="s">
        <v>17659</v>
      </c>
      <c r="B1912" s="1" t="s">
        <v>6013</v>
      </c>
      <c r="C1912" s="48" t="str">
        <f t="shared" si="58"/>
        <v>סו אשקלון</v>
      </c>
      <c r="D1912" s="1" t="s">
        <v>17730</v>
      </c>
      <c r="E1912" s="1"/>
      <c r="F1912" s="2">
        <v>7</v>
      </c>
      <c r="G1912" s="2">
        <f>INDEX(תוצאות_בחירות,MATCH(C1912,siot!$F$3:$F$1887,0),27)</f>
        <v>0</v>
      </c>
      <c r="H1912" s="2" t="b">
        <f t="shared" si="59"/>
        <v>0</v>
      </c>
      <c r="I1912" s="1" t="s">
        <v>2</v>
      </c>
      <c r="J1912" s="1" t="s">
        <v>17738</v>
      </c>
      <c r="K1912" s="1"/>
    </row>
    <row r="1913" spans="1:11" hidden="1">
      <c r="A1913" s="1" t="s">
        <v>17659</v>
      </c>
      <c r="B1913" s="1" t="s">
        <v>6013</v>
      </c>
      <c r="C1913" s="48" t="str">
        <f t="shared" si="58"/>
        <v>סו אשקלון</v>
      </c>
      <c r="D1913" s="1" t="s">
        <v>17730</v>
      </c>
      <c r="E1913" s="1"/>
      <c r="F1913" s="2">
        <v>8</v>
      </c>
      <c r="G1913" s="2">
        <f>INDEX(תוצאות_בחירות,MATCH(C1913,siot!$F$3:$F$1887,0),27)</f>
        <v>0</v>
      </c>
      <c r="H1913" s="2" t="b">
        <f t="shared" si="59"/>
        <v>0</v>
      </c>
      <c r="I1913" s="1" t="s">
        <v>2</v>
      </c>
      <c r="J1913" s="1" t="s">
        <v>17737</v>
      </c>
      <c r="K1913" s="1"/>
    </row>
    <row r="1914" spans="1:11" hidden="1">
      <c r="A1914" s="1" t="s">
        <v>17659</v>
      </c>
      <c r="B1914" s="1" t="s">
        <v>6013</v>
      </c>
      <c r="C1914" s="48" t="str">
        <f t="shared" si="58"/>
        <v>סו אשקלון</v>
      </c>
      <c r="D1914" s="1" t="s">
        <v>17730</v>
      </c>
      <c r="E1914" s="1"/>
      <c r="F1914" s="2">
        <v>9</v>
      </c>
      <c r="G1914" s="2">
        <f>INDEX(תוצאות_בחירות,MATCH(C1914,siot!$F$3:$F$1887,0),27)</f>
        <v>0</v>
      </c>
      <c r="H1914" s="2" t="b">
        <f t="shared" si="59"/>
        <v>0</v>
      </c>
      <c r="I1914" s="1" t="s">
        <v>2</v>
      </c>
      <c r="J1914" s="1" t="s">
        <v>17736</v>
      </c>
      <c r="K1914" s="1"/>
    </row>
    <row r="1915" spans="1:11" hidden="1">
      <c r="A1915" s="1" t="s">
        <v>17659</v>
      </c>
      <c r="B1915" s="1" t="s">
        <v>6013</v>
      </c>
      <c r="C1915" s="48" t="str">
        <f t="shared" si="58"/>
        <v>סו אשקלון</v>
      </c>
      <c r="D1915" s="1" t="s">
        <v>17730</v>
      </c>
      <c r="E1915" s="1"/>
      <c r="F1915" s="2">
        <v>10</v>
      </c>
      <c r="G1915" s="2">
        <f>INDEX(תוצאות_בחירות,MATCH(C1915,siot!$F$3:$F$1887,0),27)</f>
        <v>0</v>
      </c>
      <c r="H1915" s="2" t="b">
        <f t="shared" si="59"/>
        <v>0</v>
      </c>
      <c r="I1915" s="1" t="s">
        <v>2</v>
      </c>
      <c r="J1915" s="1" t="s">
        <v>17735</v>
      </c>
      <c r="K1915" s="1"/>
    </row>
    <row r="1916" spans="1:11" hidden="1">
      <c r="A1916" s="1" t="s">
        <v>17659</v>
      </c>
      <c r="B1916" s="1" t="s">
        <v>6013</v>
      </c>
      <c r="C1916" s="48" t="str">
        <f t="shared" si="58"/>
        <v>סו אשקלון</v>
      </c>
      <c r="D1916" s="1" t="s">
        <v>17730</v>
      </c>
      <c r="E1916" s="1"/>
      <c r="F1916" s="2">
        <v>11</v>
      </c>
      <c r="G1916" s="2">
        <f>INDEX(תוצאות_בחירות,MATCH(C1916,siot!$F$3:$F$1887,0),27)</f>
        <v>0</v>
      </c>
      <c r="H1916" s="2" t="b">
        <f t="shared" si="59"/>
        <v>0</v>
      </c>
      <c r="I1916" s="1" t="s">
        <v>2</v>
      </c>
      <c r="J1916" s="1" t="s">
        <v>17734</v>
      </c>
      <c r="K1916" s="1"/>
    </row>
    <row r="1917" spans="1:11" hidden="1">
      <c r="A1917" s="1" t="s">
        <v>17659</v>
      </c>
      <c r="B1917" s="1" t="s">
        <v>6013</v>
      </c>
      <c r="C1917" s="48" t="str">
        <f t="shared" si="58"/>
        <v>סו אשקלון</v>
      </c>
      <c r="D1917" s="1" t="s">
        <v>17730</v>
      </c>
      <c r="E1917" s="1"/>
      <c r="F1917" s="2">
        <v>12</v>
      </c>
      <c r="G1917" s="2">
        <f>INDEX(תוצאות_בחירות,MATCH(C1917,siot!$F$3:$F$1887,0),27)</f>
        <v>0</v>
      </c>
      <c r="H1917" s="2" t="b">
        <f t="shared" si="59"/>
        <v>0</v>
      </c>
      <c r="I1917" s="1" t="s">
        <v>2</v>
      </c>
      <c r="J1917" s="1" t="s">
        <v>17733</v>
      </c>
      <c r="K1917" s="1"/>
    </row>
    <row r="1918" spans="1:11" hidden="1">
      <c r="A1918" s="1" t="s">
        <v>17659</v>
      </c>
      <c r="B1918" s="1" t="s">
        <v>6013</v>
      </c>
      <c r="C1918" s="48" t="str">
        <f t="shared" si="58"/>
        <v>סו אשקלון</v>
      </c>
      <c r="D1918" s="1" t="s">
        <v>17730</v>
      </c>
      <c r="E1918" s="1"/>
      <c r="F1918" s="2">
        <v>13</v>
      </c>
      <c r="G1918" s="2">
        <f>INDEX(תוצאות_בחירות,MATCH(C1918,siot!$F$3:$F$1887,0),27)</f>
        <v>0</v>
      </c>
      <c r="H1918" s="2" t="b">
        <f t="shared" si="59"/>
        <v>0</v>
      </c>
      <c r="I1918" s="1" t="s">
        <v>2</v>
      </c>
      <c r="J1918" s="1" t="s">
        <v>17732</v>
      </c>
      <c r="K1918" s="1"/>
    </row>
    <row r="1919" spans="1:11" hidden="1">
      <c r="A1919" s="1" t="s">
        <v>17659</v>
      </c>
      <c r="B1919" s="1" t="s">
        <v>6013</v>
      </c>
      <c r="C1919" s="48" t="str">
        <f t="shared" si="58"/>
        <v>סו אשקלון</v>
      </c>
      <c r="D1919" s="1" t="s">
        <v>17730</v>
      </c>
      <c r="E1919" s="1"/>
      <c r="F1919" s="2">
        <v>14</v>
      </c>
      <c r="G1919" s="2">
        <f>INDEX(תוצאות_בחירות,MATCH(C1919,siot!$F$3:$F$1887,0),27)</f>
        <v>0</v>
      </c>
      <c r="H1919" s="2" t="b">
        <f t="shared" si="59"/>
        <v>0</v>
      </c>
      <c r="I1919" s="1" t="s">
        <v>2</v>
      </c>
      <c r="J1919" s="1" t="s">
        <v>17731</v>
      </c>
      <c r="K1919" s="1"/>
    </row>
    <row r="1920" spans="1:11" hidden="1">
      <c r="A1920" s="1" t="s">
        <v>17659</v>
      </c>
      <c r="B1920" s="1" t="s">
        <v>6013</v>
      </c>
      <c r="C1920" s="48" t="str">
        <f t="shared" si="58"/>
        <v>סו אשקלון</v>
      </c>
      <c r="D1920" s="1" t="s">
        <v>17730</v>
      </c>
      <c r="E1920" s="1"/>
      <c r="F1920" s="2">
        <v>15</v>
      </c>
      <c r="G1920" s="2">
        <f>INDEX(תוצאות_בחירות,MATCH(C1920,siot!$F$3:$F$1887,0),27)</f>
        <v>0</v>
      </c>
      <c r="H1920" s="2" t="b">
        <f t="shared" si="59"/>
        <v>0</v>
      </c>
      <c r="I1920" s="1" t="s">
        <v>2</v>
      </c>
      <c r="J1920" s="1" t="s">
        <v>17729</v>
      </c>
      <c r="K1920" s="1"/>
    </row>
    <row r="1921" spans="1:11" hidden="1">
      <c r="A1921" s="1" t="s">
        <v>17659</v>
      </c>
      <c r="B1921" s="1" t="s">
        <v>1059</v>
      </c>
      <c r="C1921" s="48" t="str">
        <f t="shared" si="58"/>
        <v>ע אשקלון</v>
      </c>
      <c r="D1921" s="1" t="s">
        <v>17717</v>
      </c>
      <c r="E1921" s="1" t="s">
        <v>18</v>
      </c>
      <c r="F1921" s="2" t="s">
        <v>19548</v>
      </c>
      <c r="G1921" s="2">
        <f>INDEX(תוצאות_בחירות,MATCH(C1921,siot!$F$3:$F$1887,0),27)</f>
        <v>0</v>
      </c>
      <c r="H1921" s="2" t="b">
        <f t="shared" si="59"/>
        <v>0</v>
      </c>
      <c r="I1921" s="1"/>
      <c r="J1921" s="1"/>
      <c r="K1921" s="1"/>
    </row>
    <row r="1922" spans="1:11" hidden="1">
      <c r="A1922" s="1" t="s">
        <v>17659</v>
      </c>
      <c r="B1922" s="1" t="s">
        <v>1059</v>
      </c>
      <c r="C1922" s="48" t="str">
        <f t="shared" si="58"/>
        <v>ע אשקלון</v>
      </c>
      <c r="D1922" s="1" t="s">
        <v>17717</v>
      </c>
      <c r="E1922" s="1" t="s">
        <v>17</v>
      </c>
      <c r="F1922" s="2">
        <v>1</v>
      </c>
      <c r="G1922" s="2">
        <f>INDEX(תוצאות_בחירות,MATCH(C1922,siot!$F$3:$F$1887,0),27)</f>
        <v>0</v>
      </c>
      <c r="H1922" s="2" t="b">
        <f t="shared" si="59"/>
        <v>0</v>
      </c>
      <c r="I1922" s="1" t="s">
        <v>2</v>
      </c>
      <c r="J1922" s="1" t="s">
        <v>17728</v>
      </c>
      <c r="K1922" s="1"/>
    </row>
    <row r="1923" spans="1:11" hidden="1">
      <c r="A1923" s="1" t="s">
        <v>17659</v>
      </c>
      <c r="B1923" s="1" t="s">
        <v>1059</v>
      </c>
      <c r="C1923" s="48" t="str">
        <f t="shared" si="58"/>
        <v>ע אשקלון</v>
      </c>
      <c r="D1923" s="1" t="s">
        <v>17717</v>
      </c>
      <c r="E1923" s="1"/>
      <c r="F1923" s="2">
        <v>2</v>
      </c>
      <c r="G1923" s="2">
        <f>INDEX(תוצאות_בחירות,MATCH(C1923,siot!$F$3:$F$1887,0),27)</f>
        <v>0</v>
      </c>
      <c r="H1923" s="2" t="b">
        <f t="shared" si="59"/>
        <v>0</v>
      </c>
      <c r="I1923" s="1" t="s">
        <v>2</v>
      </c>
      <c r="J1923" s="1" t="s">
        <v>17727</v>
      </c>
      <c r="K1923" s="1"/>
    </row>
    <row r="1924" spans="1:11" hidden="1">
      <c r="A1924" s="1" t="s">
        <v>17659</v>
      </c>
      <c r="B1924" s="1" t="s">
        <v>1059</v>
      </c>
      <c r="C1924" s="48" t="str">
        <f t="shared" ref="C1924:C1987" si="60">B1924&amp;" "&amp;A1924</f>
        <v>ע אשקלון</v>
      </c>
      <c r="D1924" s="1" t="s">
        <v>17717</v>
      </c>
      <c r="E1924" s="1"/>
      <c r="F1924" s="2">
        <v>3</v>
      </c>
      <c r="G1924" s="2">
        <f>INDEX(תוצאות_בחירות,MATCH(C1924,siot!$F$3:$F$1887,0),27)</f>
        <v>0</v>
      </c>
      <c r="H1924" s="2" t="b">
        <f t="shared" ref="H1924:H1987" si="61">IF(OR(F1924&lt;G1924,G1924=F1924),TRUE,FALSE)</f>
        <v>0</v>
      </c>
      <c r="I1924" s="1" t="s">
        <v>2</v>
      </c>
      <c r="J1924" s="1" t="s">
        <v>17726</v>
      </c>
      <c r="K1924" s="1"/>
    </row>
    <row r="1925" spans="1:11" hidden="1">
      <c r="A1925" s="1" t="s">
        <v>17659</v>
      </c>
      <c r="B1925" s="1" t="s">
        <v>1059</v>
      </c>
      <c r="C1925" s="48" t="str">
        <f t="shared" si="60"/>
        <v>ע אשקלון</v>
      </c>
      <c r="D1925" s="1" t="s">
        <v>17717</v>
      </c>
      <c r="E1925" s="1"/>
      <c r="F1925" s="2">
        <v>4</v>
      </c>
      <c r="G1925" s="2">
        <f>INDEX(תוצאות_בחירות,MATCH(C1925,siot!$F$3:$F$1887,0),27)</f>
        <v>0</v>
      </c>
      <c r="H1925" s="2" t="b">
        <f t="shared" si="61"/>
        <v>0</v>
      </c>
      <c r="I1925" s="1" t="s">
        <v>2</v>
      </c>
      <c r="J1925" s="1" t="s">
        <v>17725</v>
      </c>
      <c r="K1925" s="1"/>
    </row>
    <row r="1926" spans="1:11" hidden="1">
      <c r="A1926" s="1" t="s">
        <v>17659</v>
      </c>
      <c r="B1926" s="1" t="s">
        <v>1059</v>
      </c>
      <c r="C1926" s="48" t="str">
        <f t="shared" si="60"/>
        <v>ע אשקלון</v>
      </c>
      <c r="D1926" s="1" t="s">
        <v>17717</v>
      </c>
      <c r="E1926" s="1"/>
      <c r="F1926" s="2">
        <v>5</v>
      </c>
      <c r="G1926" s="2">
        <f>INDEX(תוצאות_בחירות,MATCH(C1926,siot!$F$3:$F$1887,0),27)</f>
        <v>0</v>
      </c>
      <c r="H1926" s="2" t="b">
        <f t="shared" si="61"/>
        <v>0</v>
      </c>
      <c r="I1926" s="1" t="s">
        <v>2</v>
      </c>
      <c r="J1926" s="1" t="s">
        <v>17724</v>
      </c>
      <c r="K1926" s="1"/>
    </row>
    <row r="1927" spans="1:11" hidden="1">
      <c r="A1927" s="1" t="s">
        <v>17659</v>
      </c>
      <c r="B1927" s="1" t="s">
        <v>1059</v>
      </c>
      <c r="C1927" s="48" t="str">
        <f t="shared" si="60"/>
        <v>ע אשקלון</v>
      </c>
      <c r="D1927" s="1" t="s">
        <v>17717</v>
      </c>
      <c r="E1927" s="1"/>
      <c r="F1927" s="2">
        <v>6</v>
      </c>
      <c r="G1927" s="2">
        <f>INDEX(תוצאות_בחירות,MATCH(C1927,siot!$F$3:$F$1887,0),27)</f>
        <v>0</v>
      </c>
      <c r="H1927" s="2" t="b">
        <f t="shared" si="61"/>
        <v>0</v>
      </c>
      <c r="I1927" s="1" t="s">
        <v>2</v>
      </c>
      <c r="J1927" s="1" t="s">
        <v>17723</v>
      </c>
      <c r="K1927" s="1"/>
    </row>
    <row r="1928" spans="1:11" hidden="1">
      <c r="A1928" s="1" t="s">
        <v>17659</v>
      </c>
      <c r="B1928" s="1" t="s">
        <v>1059</v>
      </c>
      <c r="C1928" s="48" t="str">
        <f t="shared" si="60"/>
        <v>ע אשקלון</v>
      </c>
      <c r="D1928" s="1" t="s">
        <v>17717</v>
      </c>
      <c r="E1928" s="1"/>
      <c r="F1928" s="2">
        <v>7</v>
      </c>
      <c r="G1928" s="2">
        <f>INDEX(תוצאות_בחירות,MATCH(C1928,siot!$F$3:$F$1887,0),27)</f>
        <v>0</v>
      </c>
      <c r="H1928" s="2" t="b">
        <f t="shared" si="61"/>
        <v>0</v>
      </c>
      <c r="I1928" s="1" t="s">
        <v>2</v>
      </c>
      <c r="J1928" s="1" t="s">
        <v>17722</v>
      </c>
      <c r="K1928" s="1"/>
    </row>
    <row r="1929" spans="1:11" hidden="1">
      <c r="A1929" s="1" t="s">
        <v>17659</v>
      </c>
      <c r="B1929" s="1" t="s">
        <v>1059</v>
      </c>
      <c r="C1929" s="48" t="str">
        <f t="shared" si="60"/>
        <v>ע אשקלון</v>
      </c>
      <c r="D1929" s="1" t="s">
        <v>17717</v>
      </c>
      <c r="E1929" s="1"/>
      <c r="F1929" s="2">
        <v>8</v>
      </c>
      <c r="G1929" s="2">
        <f>INDEX(תוצאות_בחירות,MATCH(C1929,siot!$F$3:$F$1887,0),27)</f>
        <v>0</v>
      </c>
      <c r="H1929" s="2" t="b">
        <f t="shared" si="61"/>
        <v>0</v>
      </c>
      <c r="I1929" s="1" t="s">
        <v>2</v>
      </c>
      <c r="J1929" s="1" t="s">
        <v>8591</v>
      </c>
      <c r="K1929" s="1"/>
    </row>
    <row r="1930" spans="1:11" hidden="1">
      <c r="A1930" s="1" t="s">
        <v>17659</v>
      </c>
      <c r="B1930" s="1" t="s">
        <v>1059</v>
      </c>
      <c r="C1930" s="48" t="str">
        <f t="shared" si="60"/>
        <v>ע אשקלון</v>
      </c>
      <c r="D1930" s="1" t="s">
        <v>17717</v>
      </c>
      <c r="E1930" s="1"/>
      <c r="F1930" s="2">
        <v>9</v>
      </c>
      <c r="G1930" s="2">
        <f>INDEX(תוצאות_בחירות,MATCH(C1930,siot!$F$3:$F$1887,0),27)</f>
        <v>0</v>
      </c>
      <c r="H1930" s="2" t="b">
        <f t="shared" si="61"/>
        <v>0</v>
      </c>
      <c r="I1930" s="1" t="s">
        <v>2</v>
      </c>
      <c r="J1930" s="1" t="s">
        <v>17721</v>
      </c>
      <c r="K1930" s="1"/>
    </row>
    <row r="1931" spans="1:11" hidden="1">
      <c r="A1931" s="1" t="s">
        <v>17659</v>
      </c>
      <c r="B1931" s="1" t="s">
        <v>1059</v>
      </c>
      <c r="C1931" s="48" t="str">
        <f t="shared" si="60"/>
        <v>ע אשקלון</v>
      </c>
      <c r="D1931" s="1" t="s">
        <v>17717</v>
      </c>
      <c r="E1931" s="1"/>
      <c r="F1931" s="2">
        <v>10</v>
      </c>
      <c r="G1931" s="2">
        <f>INDEX(תוצאות_בחירות,MATCH(C1931,siot!$F$3:$F$1887,0),27)</f>
        <v>0</v>
      </c>
      <c r="H1931" s="2" t="b">
        <f t="shared" si="61"/>
        <v>0</v>
      </c>
      <c r="I1931" s="1" t="s">
        <v>2</v>
      </c>
      <c r="J1931" s="1" t="s">
        <v>17720</v>
      </c>
      <c r="K1931" s="1"/>
    </row>
    <row r="1932" spans="1:11" hidden="1">
      <c r="A1932" s="1" t="s">
        <v>17659</v>
      </c>
      <c r="B1932" s="1" t="s">
        <v>1059</v>
      </c>
      <c r="C1932" s="48" t="str">
        <f t="shared" si="60"/>
        <v>ע אשקלון</v>
      </c>
      <c r="D1932" s="1" t="s">
        <v>17717</v>
      </c>
      <c r="E1932" s="1"/>
      <c r="F1932" s="2">
        <v>11</v>
      </c>
      <c r="G1932" s="2">
        <f>INDEX(תוצאות_בחירות,MATCH(C1932,siot!$F$3:$F$1887,0),27)</f>
        <v>0</v>
      </c>
      <c r="H1932" s="2" t="b">
        <f t="shared" si="61"/>
        <v>0</v>
      </c>
      <c r="I1932" s="1" t="s">
        <v>2</v>
      </c>
      <c r="J1932" s="1" t="s">
        <v>17719</v>
      </c>
      <c r="K1932" s="1"/>
    </row>
    <row r="1933" spans="1:11" hidden="1">
      <c r="A1933" s="1" t="s">
        <v>17659</v>
      </c>
      <c r="B1933" s="1" t="s">
        <v>1059</v>
      </c>
      <c r="C1933" s="48" t="str">
        <f t="shared" si="60"/>
        <v>ע אשקלון</v>
      </c>
      <c r="D1933" s="1" t="s">
        <v>17717</v>
      </c>
      <c r="E1933" s="1"/>
      <c r="F1933" s="2">
        <v>12</v>
      </c>
      <c r="G1933" s="2">
        <f>INDEX(תוצאות_בחירות,MATCH(C1933,siot!$F$3:$F$1887,0),27)</f>
        <v>0</v>
      </c>
      <c r="H1933" s="2" t="b">
        <f t="shared" si="61"/>
        <v>0</v>
      </c>
      <c r="I1933" s="1" t="s">
        <v>2</v>
      </c>
      <c r="J1933" s="1" t="s">
        <v>17718</v>
      </c>
      <c r="K1933" s="1"/>
    </row>
    <row r="1934" spans="1:11" hidden="1">
      <c r="A1934" s="1" t="s">
        <v>17659</v>
      </c>
      <c r="B1934" s="1" t="s">
        <v>1059</v>
      </c>
      <c r="C1934" s="48" t="str">
        <f t="shared" si="60"/>
        <v>ע אשקלון</v>
      </c>
      <c r="D1934" s="1" t="s">
        <v>17717</v>
      </c>
      <c r="E1934" s="1"/>
      <c r="F1934" s="2">
        <v>13</v>
      </c>
      <c r="G1934" s="2">
        <f>INDEX(תוצאות_בחירות,MATCH(C1934,siot!$F$3:$F$1887,0),27)</f>
        <v>0</v>
      </c>
      <c r="H1934" s="2" t="b">
        <f t="shared" si="61"/>
        <v>0</v>
      </c>
      <c r="I1934" s="1" t="s">
        <v>2</v>
      </c>
      <c r="J1934" s="1" t="s">
        <v>17716</v>
      </c>
      <c r="K1934" s="1"/>
    </row>
    <row r="1935" spans="1:11" hidden="1">
      <c r="A1935" s="1" t="s">
        <v>17659</v>
      </c>
      <c r="B1935" s="1" t="s">
        <v>1512</v>
      </c>
      <c r="C1935" s="48" t="str">
        <f t="shared" si="60"/>
        <v>עם אשקלון</v>
      </c>
      <c r="D1935" s="1" t="s">
        <v>17708</v>
      </c>
      <c r="E1935" s="1" t="s">
        <v>3</v>
      </c>
      <c r="F1935" s="2" t="s">
        <v>19548</v>
      </c>
      <c r="G1935" s="2">
        <f>INDEX(תוצאות_בחירות,MATCH(C1935,siot!$F$3:$F$1887,0),27)</f>
        <v>0</v>
      </c>
      <c r="H1935" s="2" t="b">
        <f t="shared" si="61"/>
        <v>0</v>
      </c>
      <c r="I1935" s="1"/>
      <c r="J1935" s="1"/>
      <c r="K1935" s="1"/>
    </row>
    <row r="1936" spans="1:11" hidden="1">
      <c r="A1936" s="1" t="s">
        <v>17659</v>
      </c>
      <c r="B1936" s="1" t="s">
        <v>1512</v>
      </c>
      <c r="C1936" s="48" t="str">
        <f t="shared" si="60"/>
        <v>עם אשקלון</v>
      </c>
      <c r="D1936" s="1" t="s">
        <v>17708</v>
      </c>
      <c r="E1936" s="1"/>
      <c r="F1936" s="2">
        <v>1</v>
      </c>
      <c r="G1936" s="2">
        <f>INDEX(תוצאות_בחירות,MATCH(C1936,siot!$F$3:$F$1887,0),27)</f>
        <v>0</v>
      </c>
      <c r="H1936" s="2" t="b">
        <f t="shared" si="61"/>
        <v>0</v>
      </c>
      <c r="I1936" s="1" t="s">
        <v>2</v>
      </c>
      <c r="J1936" s="1" t="s">
        <v>17715</v>
      </c>
      <c r="K1936" s="1"/>
    </row>
    <row r="1937" spans="1:11" hidden="1">
      <c r="A1937" s="1" t="s">
        <v>17659</v>
      </c>
      <c r="B1937" s="1" t="s">
        <v>1512</v>
      </c>
      <c r="C1937" s="48" t="str">
        <f t="shared" si="60"/>
        <v>עם אשקלון</v>
      </c>
      <c r="D1937" s="1" t="s">
        <v>17708</v>
      </c>
      <c r="E1937" s="1"/>
      <c r="F1937" s="2">
        <v>2</v>
      </c>
      <c r="G1937" s="2">
        <f>INDEX(תוצאות_בחירות,MATCH(C1937,siot!$F$3:$F$1887,0),27)</f>
        <v>0</v>
      </c>
      <c r="H1937" s="2" t="b">
        <f t="shared" si="61"/>
        <v>0</v>
      </c>
      <c r="I1937" s="1" t="s">
        <v>2</v>
      </c>
      <c r="J1937" s="1" t="s">
        <v>17714</v>
      </c>
      <c r="K1937" s="1"/>
    </row>
    <row r="1938" spans="1:11" hidden="1">
      <c r="A1938" s="1" t="s">
        <v>17659</v>
      </c>
      <c r="B1938" s="1" t="s">
        <v>1512</v>
      </c>
      <c r="C1938" s="48" t="str">
        <f t="shared" si="60"/>
        <v>עם אשקלון</v>
      </c>
      <c r="D1938" s="1" t="s">
        <v>17708</v>
      </c>
      <c r="E1938" s="1"/>
      <c r="F1938" s="2">
        <v>3</v>
      </c>
      <c r="G1938" s="2">
        <f>INDEX(תוצאות_בחירות,MATCH(C1938,siot!$F$3:$F$1887,0),27)</f>
        <v>0</v>
      </c>
      <c r="H1938" s="2" t="b">
        <f t="shared" si="61"/>
        <v>0</v>
      </c>
      <c r="I1938" s="1" t="s">
        <v>2</v>
      </c>
      <c r="J1938" s="1" t="s">
        <v>17713</v>
      </c>
      <c r="K1938" s="1"/>
    </row>
    <row r="1939" spans="1:11" hidden="1">
      <c r="A1939" s="1" t="s">
        <v>17659</v>
      </c>
      <c r="B1939" s="1" t="s">
        <v>1512</v>
      </c>
      <c r="C1939" s="48" t="str">
        <f t="shared" si="60"/>
        <v>עם אשקלון</v>
      </c>
      <c r="D1939" s="1" t="s">
        <v>17708</v>
      </c>
      <c r="E1939" s="1"/>
      <c r="F1939" s="2">
        <v>4</v>
      </c>
      <c r="G1939" s="2">
        <f>INDEX(תוצאות_בחירות,MATCH(C1939,siot!$F$3:$F$1887,0),27)</f>
        <v>0</v>
      </c>
      <c r="H1939" s="2" t="b">
        <f t="shared" si="61"/>
        <v>0</v>
      </c>
      <c r="I1939" s="1" t="s">
        <v>2</v>
      </c>
      <c r="J1939" s="1" t="s">
        <v>17712</v>
      </c>
      <c r="K1939" s="1"/>
    </row>
    <row r="1940" spans="1:11" hidden="1">
      <c r="A1940" s="1" t="s">
        <v>17659</v>
      </c>
      <c r="B1940" s="1" t="s">
        <v>1512</v>
      </c>
      <c r="C1940" s="48" t="str">
        <f t="shared" si="60"/>
        <v>עם אשקלון</v>
      </c>
      <c r="D1940" s="1" t="s">
        <v>17708</v>
      </c>
      <c r="E1940" s="1"/>
      <c r="F1940" s="2">
        <v>5</v>
      </c>
      <c r="G1940" s="2">
        <f>INDEX(תוצאות_בחירות,MATCH(C1940,siot!$F$3:$F$1887,0),27)</f>
        <v>0</v>
      </c>
      <c r="H1940" s="2" t="b">
        <f t="shared" si="61"/>
        <v>0</v>
      </c>
      <c r="I1940" s="1" t="s">
        <v>2</v>
      </c>
      <c r="J1940" s="1" t="s">
        <v>17711</v>
      </c>
      <c r="K1940" s="1"/>
    </row>
    <row r="1941" spans="1:11" hidden="1">
      <c r="A1941" s="1" t="s">
        <v>17659</v>
      </c>
      <c r="B1941" s="1" t="s">
        <v>1512</v>
      </c>
      <c r="C1941" s="48" t="str">
        <f t="shared" si="60"/>
        <v>עם אשקלון</v>
      </c>
      <c r="D1941" s="1" t="s">
        <v>17708</v>
      </c>
      <c r="E1941" s="1"/>
      <c r="F1941" s="2">
        <v>6</v>
      </c>
      <c r="G1941" s="2">
        <f>INDEX(תוצאות_בחירות,MATCH(C1941,siot!$F$3:$F$1887,0),27)</f>
        <v>0</v>
      </c>
      <c r="H1941" s="2" t="b">
        <f t="shared" si="61"/>
        <v>0</v>
      </c>
      <c r="I1941" s="1" t="s">
        <v>2</v>
      </c>
      <c r="J1941" s="1" t="s">
        <v>4238</v>
      </c>
      <c r="K1941" s="1"/>
    </row>
    <row r="1942" spans="1:11" hidden="1">
      <c r="A1942" s="1" t="s">
        <v>17659</v>
      </c>
      <c r="B1942" s="1" t="s">
        <v>1512</v>
      </c>
      <c r="C1942" s="48" t="str">
        <f t="shared" si="60"/>
        <v>עם אשקלון</v>
      </c>
      <c r="D1942" s="1" t="s">
        <v>17708</v>
      </c>
      <c r="E1942" s="1"/>
      <c r="F1942" s="2">
        <v>7</v>
      </c>
      <c r="G1942" s="2">
        <f>INDEX(תוצאות_בחירות,MATCH(C1942,siot!$F$3:$F$1887,0),27)</f>
        <v>0</v>
      </c>
      <c r="H1942" s="2" t="b">
        <f t="shared" si="61"/>
        <v>0</v>
      </c>
      <c r="I1942" s="1" t="s">
        <v>2</v>
      </c>
      <c r="J1942" s="1" t="s">
        <v>17710</v>
      </c>
      <c r="K1942" s="1"/>
    </row>
    <row r="1943" spans="1:11" hidden="1">
      <c r="A1943" s="1" t="s">
        <v>17659</v>
      </c>
      <c r="B1943" s="1" t="s">
        <v>1512</v>
      </c>
      <c r="C1943" s="48" t="str">
        <f t="shared" si="60"/>
        <v>עם אשקלון</v>
      </c>
      <c r="D1943" s="1" t="s">
        <v>17708</v>
      </c>
      <c r="E1943" s="1"/>
      <c r="F1943" s="2">
        <v>8</v>
      </c>
      <c r="G1943" s="2">
        <f>INDEX(תוצאות_בחירות,MATCH(C1943,siot!$F$3:$F$1887,0),27)</f>
        <v>0</v>
      </c>
      <c r="H1943" s="2" t="b">
        <f t="shared" si="61"/>
        <v>0</v>
      </c>
      <c r="I1943" s="1" t="s">
        <v>2</v>
      </c>
      <c r="J1943" s="1" t="s">
        <v>17709</v>
      </c>
      <c r="K1943" s="1"/>
    </row>
    <row r="1944" spans="1:11" hidden="1">
      <c r="A1944" s="1" t="s">
        <v>17659</v>
      </c>
      <c r="B1944" s="1" t="s">
        <v>1512</v>
      </c>
      <c r="C1944" s="48" t="str">
        <f t="shared" si="60"/>
        <v>עם אשקלון</v>
      </c>
      <c r="D1944" s="1" t="s">
        <v>17708</v>
      </c>
      <c r="E1944" s="1"/>
      <c r="F1944" s="2">
        <v>9</v>
      </c>
      <c r="G1944" s="2">
        <f>INDEX(תוצאות_בחירות,MATCH(C1944,siot!$F$3:$F$1887,0),27)</f>
        <v>0</v>
      </c>
      <c r="H1944" s="2" t="b">
        <f t="shared" si="61"/>
        <v>0</v>
      </c>
      <c r="I1944" s="1" t="s">
        <v>2</v>
      </c>
      <c r="J1944" s="1" t="s">
        <v>17707</v>
      </c>
      <c r="K1944" s="1"/>
    </row>
    <row r="1945" spans="1:11" hidden="1">
      <c r="A1945" s="1" t="s">
        <v>17659</v>
      </c>
      <c r="B1945" s="1" t="s">
        <v>364</v>
      </c>
      <c r="C1945" s="48" t="str">
        <f t="shared" si="60"/>
        <v>ף אשקלון</v>
      </c>
      <c r="D1945" s="1" t="s">
        <v>17694</v>
      </c>
      <c r="E1945" s="1" t="s">
        <v>18</v>
      </c>
      <c r="F1945" s="2" t="s">
        <v>19548</v>
      </c>
      <c r="G1945" s="2">
        <f>INDEX(תוצאות_בחירות,MATCH(C1945,siot!$F$3:$F$1887,0),27)</f>
        <v>0</v>
      </c>
      <c r="H1945" s="2" t="b">
        <f t="shared" si="61"/>
        <v>0</v>
      </c>
      <c r="I1945" s="1"/>
      <c r="J1945" s="1"/>
      <c r="K1945" s="1"/>
    </row>
    <row r="1946" spans="1:11" hidden="1">
      <c r="A1946" s="1" t="s">
        <v>17659</v>
      </c>
      <c r="B1946" s="1" t="s">
        <v>364</v>
      </c>
      <c r="C1946" s="48" t="str">
        <f t="shared" si="60"/>
        <v>ף אשקלון</v>
      </c>
      <c r="D1946" s="1" t="s">
        <v>17694</v>
      </c>
      <c r="E1946" s="1" t="s">
        <v>17</v>
      </c>
      <c r="F1946" s="2">
        <v>1</v>
      </c>
      <c r="G1946" s="2">
        <f>INDEX(תוצאות_בחירות,MATCH(C1946,siot!$F$3:$F$1887,0),27)</f>
        <v>0</v>
      </c>
      <c r="H1946" s="2" t="b">
        <f t="shared" si="61"/>
        <v>0</v>
      </c>
      <c r="I1946" s="1" t="s">
        <v>2</v>
      </c>
      <c r="J1946" s="1" t="s">
        <v>17706</v>
      </c>
      <c r="K1946" s="1"/>
    </row>
    <row r="1947" spans="1:11" hidden="1">
      <c r="A1947" s="1" t="s">
        <v>17659</v>
      </c>
      <c r="B1947" s="1" t="s">
        <v>364</v>
      </c>
      <c r="C1947" s="48" t="str">
        <f t="shared" si="60"/>
        <v>ף אשקלון</v>
      </c>
      <c r="D1947" s="1" t="s">
        <v>17694</v>
      </c>
      <c r="E1947" s="1"/>
      <c r="F1947" s="2">
        <v>2</v>
      </c>
      <c r="G1947" s="2">
        <f>INDEX(תוצאות_בחירות,MATCH(C1947,siot!$F$3:$F$1887,0),27)</f>
        <v>0</v>
      </c>
      <c r="H1947" s="2" t="b">
        <f t="shared" si="61"/>
        <v>0</v>
      </c>
      <c r="I1947" s="1" t="s">
        <v>2</v>
      </c>
      <c r="J1947" s="1" t="s">
        <v>17705</v>
      </c>
      <c r="K1947" s="1"/>
    </row>
    <row r="1948" spans="1:11" hidden="1">
      <c r="A1948" s="1" t="s">
        <v>17659</v>
      </c>
      <c r="B1948" s="1" t="s">
        <v>364</v>
      </c>
      <c r="C1948" s="48" t="str">
        <f t="shared" si="60"/>
        <v>ף אשקלון</v>
      </c>
      <c r="D1948" s="1" t="s">
        <v>17694</v>
      </c>
      <c r="E1948" s="1"/>
      <c r="F1948" s="2">
        <v>3</v>
      </c>
      <c r="G1948" s="2">
        <f>INDEX(תוצאות_בחירות,MATCH(C1948,siot!$F$3:$F$1887,0),27)</f>
        <v>0</v>
      </c>
      <c r="H1948" s="2" t="b">
        <f t="shared" si="61"/>
        <v>0</v>
      </c>
      <c r="I1948" s="1" t="s">
        <v>2</v>
      </c>
      <c r="J1948" s="1" t="s">
        <v>17704</v>
      </c>
      <c r="K1948" s="1"/>
    </row>
    <row r="1949" spans="1:11" hidden="1">
      <c r="A1949" s="1" t="s">
        <v>17659</v>
      </c>
      <c r="B1949" s="1" t="s">
        <v>364</v>
      </c>
      <c r="C1949" s="48" t="str">
        <f t="shared" si="60"/>
        <v>ף אשקלון</v>
      </c>
      <c r="D1949" s="1" t="s">
        <v>17694</v>
      </c>
      <c r="E1949" s="1"/>
      <c r="F1949" s="2">
        <v>4</v>
      </c>
      <c r="G1949" s="2">
        <f>INDEX(תוצאות_בחירות,MATCH(C1949,siot!$F$3:$F$1887,0),27)</f>
        <v>0</v>
      </c>
      <c r="H1949" s="2" t="b">
        <f t="shared" si="61"/>
        <v>0</v>
      </c>
      <c r="I1949" s="1" t="s">
        <v>2</v>
      </c>
      <c r="J1949" s="1" t="s">
        <v>17703</v>
      </c>
      <c r="K1949" s="1"/>
    </row>
    <row r="1950" spans="1:11" hidden="1">
      <c r="A1950" s="1" t="s">
        <v>17659</v>
      </c>
      <c r="B1950" s="1" t="s">
        <v>364</v>
      </c>
      <c r="C1950" s="48" t="str">
        <f t="shared" si="60"/>
        <v>ף אשקלון</v>
      </c>
      <c r="D1950" s="1" t="s">
        <v>17694</v>
      </c>
      <c r="E1950" s="1"/>
      <c r="F1950" s="2">
        <v>5</v>
      </c>
      <c r="G1950" s="2">
        <f>INDEX(תוצאות_בחירות,MATCH(C1950,siot!$F$3:$F$1887,0),27)</f>
        <v>0</v>
      </c>
      <c r="H1950" s="2" t="b">
        <f t="shared" si="61"/>
        <v>0</v>
      </c>
      <c r="I1950" s="1" t="s">
        <v>2</v>
      </c>
      <c r="J1950" s="1" t="s">
        <v>17702</v>
      </c>
      <c r="K1950" s="1"/>
    </row>
    <row r="1951" spans="1:11" hidden="1">
      <c r="A1951" s="1" t="s">
        <v>17659</v>
      </c>
      <c r="B1951" s="1" t="s">
        <v>364</v>
      </c>
      <c r="C1951" s="48" t="str">
        <f t="shared" si="60"/>
        <v>ף אשקלון</v>
      </c>
      <c r="D1951" s="1" t="s">
        <v>17694</v>
      </c>
      <c r="E1951" s="1"/>
      <c r="F1951" s="2">
        <v>6</v>
      </c>
      <c r="G1951" s="2">
        <f>INDEX(תוצאות_בחירות,MATCH(C1951,siot!$F$3:$F$1887,0),27)</f>
        <v>0</v>
      </c>
      <c r="H1951" s="2" t="b">
        <f t="shared" si="61"/>
        <v>0</v>
      </c>
      <c r="I1951" s="1" t="s">
        <v>2</v>
      </c>
      <c r="J1951" s="1" t="s">
        <v>17701</v>
      </c>
      <c r="K1951" s="1"/>
    </row>
    <row r="1952" spans="1:11" hidden="1">
      <c r="A1952" s="1" t="s">
        <v>17659</v>
      </c>
      <c r="B1952" s="1" t="s">
        <v>364</v>
      </c>
      <c r="C1952" s="48" t="str">
        <f t="shared" si="60"/>
        <v>ף אשקלון</v>
      </c>
      <c r="D1952" s="1" t="s">
        <v>17694</v>
      </c>
      <c r="E1952" s="1"/>
      <c r="F1952" s="2">
        <v>7</v>
      </c>
      <c r="G1952" s="2">
        <f>INDEX(תוצאות_בחירות,MATCH(C1952,siot!$F$3:$F$1887,0),27)</f>
        <v>0</v>
      </c>
      <c r="H1952" s="2" t="b">
        <f t="shared" si="61"/>
        <v>0</v>
      </c>
      <c r="I1952" s="1" t="s">
        <v>2</v>
      </c>
      <c r="J1952" s="1" t="s">
        <v>17700</v>
      </c>
      <c r="K1952" s="1"/>
    </row>
    <row r="1953" spans="1:11" hidden="1">
      <c r="A1953" s="1" t="s">
        <v>17659</v>
      </c>
      <c r="B1953" s="1" t="s">
        <v>364</v>
      </c>
      <c r="C1953" s="48" t="str">
        <f t="shared" si="60"/>
        <v>ף אשקלון</v>
      </c>
      <c r="D1953" s="1" t="s">
        <v>17694</v>
      </c>
      <c r="E1953" s="1"/>
      <c r="F1953" s="2">
        <v>8</v>
      </c>
      <c r="G1953" s="2">
        <f>INDEX(תוצאות_בחירות,MATCH(C1953,siot!$F$3:$F$1887,0),27)</f>
        <v>0</v>
      </c>
      <c r="H1953" s="2" t="b">
        <f t="shared" si="61"/>
        <v>0</v>
      </c>
      <c r="I1953" s="1" t="s">
        <v>2</v>
      </c>
      <c r="J1953" s="1" t="s">
        <v>17699</v>
      </c>
      <c r="K1953" s="1"/>
    </row>
    <row r="1954" spans="1:11" hidden="1">
      <c r="A1954" s="1" t="s">
        <v>17659</v>
      </c>
      <c r="B1954" s="1" t="s">
        <v>364</v>
      </c>
      <c r="C1954" s="48" t="str">
        <f t="shared" si="60"/>
        <v>ף אשקלון</v>
      </c>
      <c r="D1954" s="1" t="s">
        <v>17694</v>
      </c>
      <c r="E1954" s="1"/>
      <c r="F1954" s="2">
        <v>9</v>
      </c>
      <c r="G1954" s="2">
        <f>INDEX(תוצאות_בחירות,MATCH(C1954,siot!$F$3:$F$1887,0),27)</f>
        <v>0</v>
      </c>
      <c r="H1954" s="2" t="b">
        <f t="shared" si="61"/>
        <v>0</v>
      </c>
      <c r="I1954" s="1" t="s">
        <v>2</v>
      </c>
      <c r="J1954" s="1" t="s">
        <v>3452</v>
      </c>
      <c r="K1954" s="1"/>
    </row>
    <row r="1955" spans="1:11" hidden="1">
      <c r="A1955" s="1" t="s">
        <v>17659</v>
      </c>
      <c r="B1955" s="1" t="s">
        <v>364</v>
      </c>
      <c r="C1955" s="48" t="str">
        <f t="shared" si="60"/>
        <v>ף אשקלון</v>
      </c>
      <c r="D1955" s="1" t="s">
        <v>17694</v>
      </c>
      <c r="E1955" s="1"/>
      <c r="F1955" s="2">
        <v>10</v>
      </c>
      <c r="G1955" s="2">
        <f>INDEX(תוצאות_בחירות,MATCH(C1955,siot!$F$3:$F$1887,0),27)</f>
        <v>0</v>
      </c>
      <c r="H1955" s="2" t="b">
        <f t="shared" si="61"/>
        <v>0</v>
      </c>
      <c r="I1955" s="1" t="s">
        <v>2</v>
      </c>
      <c r="J1955" s="1" t="s">
        <v>17698</v>
      </c>
      <c r="K1955" s="1"/>
    </row>
    <row r="1956" spans="1:11" hidden="1">
      <c r="A1956" s="1" t="s">
        <v>17659</v>
      </c>
      <c r="B1956" s="1" t="s">
        <v>364</v>
      </c>
      <c r="C1956" s="48" t="str">
        <f t="shared" si="60"/>
        <v>ף אשקלון</v>
      </c>
      <c r="D1956" s="1" t="s">
        <v>17694</v>
      </c>
      <c r="E1956" s="1"/>
      <c r="F1956" s="2">
        <v>11</v>
      </c>
      <c r="G1956" s="2">
        <f>INDEX(תוצאות_בחירות,MATCH(C1956,siot!$F$3:$F$1887,0),27)</f>
        <v>0</v>
      </c>
      <c r="H1956" s="2" t="b">
        <f t="shared" si="61"/>
        <v>0</v>
      </c>
      <c r="I1956" s="1" t="s">
        <v>2</v>
      </c>
      <c r="J1956" s="1" t="s">
        <v>17697</v>
      </c>
      <c r="K1956" s="1"/>
    </row>
    <row r="1957" spans="1:11" hidden="1">
      <c r="A1957" s="1" t="s">
        <v>17659</v>
      </c>
      <c r="B1957" s="1" t="s">
        <v>364</v>
      </c>
      <c r="C1957" s="48" t="str">
        <f t="shared" si="60"/>
        <v>ף אשקלון</v>
      </c>
      <c r="D1957" s="1" t="s">
        <v>17694</v>
      </c>
      <c r="E1957" s="1"/>
      <c r="F1957" s="2">
        <v>12</v>
      </c>
      <c r="G1957" s="2">
        <f>INDEX(תוצאות_בחירות,MATCH(C1957,siot!$F$3:$F$1887,0),27)</f>
        <v>0</v>
      </c>
      <c r="H1957" s="2" t="b">
        <f t="shared" si="61"/>
        <v>0</v>
      </c>
      <c r="I1957" s="1" t="s">
        <v>2</v>
      </c>
      <c r="J1957" s="1" t="s">
        <v>17696</v>
      </c>
      <c r="K1957" s="1"/>
    </row>
    <row r="1958" spans="1:11" hidden="1">
      <c r="A1958" s="1" t="s">
        <v>17659</v>
      </c>
      <c r="B1958" s="1" t="s">
        <v>364</v>
      </c>
      <c r="C1958" s="48" t="str">
        <f t="shared" si="60"/>
        <v>ף אשקלון</v>
      </c>
      <c r="D1958" s="1" t="s">
        <v>17694</v>
      </c>
      <c r="E1958" s="1"/>
      <c r="F1958" s="2">
        <v>13</v>
      </c>
      <c r="G1958" s="2">
        <f>INDEX(תוצאות_בחירות,MATCH(C1958,siot!$F$3:$F$1887,0),27)</f>
        <v>0</v>
      </c>
      <c r="H1958" s="2" t="b">
        <f t="shared" si="61"/>
        <v>0</v>
      </c>
      <c r="I1958" s="1" t="s">
        <v>2</v>
      </c>
      <c r="J1958" s="1" t="s">
        <v>17695</v>
      </c>
      <c r="K1958" s="1"/>
    </row>
    <row r="1959" spans="1:11" hidden="1">
      <c r="A1959" s="1" t="s">
        <v>17659</v>
      </c>
      <c r="B1959" s="1" t="s">
        <v>364</v>
      </c>
      <c r="C1959" s="48" t="str">
        <f t="shared" si="60"/>
        <v>ף אשקלון</v>
      </c>
      <c r="D1959" s="1" t="s">
        <v>17694</v>
      </c>
      <c r="E1959" s="1"/>
      <c r="F1959" s="2">
        <v>14</v>
      </c>
      <c r="G1959" s="2">
        <f>INDEX(תוצאות_בחירות,MATCH(C1959,siot!$F$3:$F$1887,0),27)</f>
        <v>0</v>
      </c>
      <c r="H1959" s="2" t="b">
        <f t="shared" si="61"/>
        <v>0</v>
      </c>
      <c r="I1959" s="1" t="s">
        <v>2</v>
      </c>
      <c r="J1959" s="1" t="s">
        <v>17693</v>
      </c>
      <c r="K1959" s="1"/>
    </row>
    <row r="1960" spans="1:11" hidden="1">
      <c r="A1960" s="1" t="s">
        <v>17659</v>
      </c>
      <c r="B1960" s="1" t="s">
        <v>2375</v>
      </c>
      <c r="C1960" s="48" t="str">
        <f t="shared" si="60"/>
        <v>רצ אשקלון</v>
      </c>
      <c r="D1960" s="1" t="s">
        <v>17684</v>
      </c>
      <c r="E1960" s="1" t="s">
        <v>3</v>
      </c>
      <c r="F1960" s="2" t="s">
        <v>19548</v>
      </c>
      <c r="G1960" s="2">
        <f>INDEX(תוצאות_בחירות,MATCH(C1960,siot!$F$3:$F$1887,0),27)</f>
        <v>0</v>
      </c>
      <c r="H1960" s="2" t="b">
        <f t="shared" si="61"/>
        <v>0</v>
      </c>
      <c r="I1960" s="1"/>
      <c r="J1960" s="1"/>
      <c r="K1960" s="1"/>
    </row>
    <row r="1961" spans="1:11" hidden="1">
      <c r="A1961" s="1" t="s">
        <v>17659</v>
      </c>
      <c r="B1961" s="1" t="s">
        <v>2375</v>
      </c>
      <c r="C1961" s="48" t="str">
        <f t="shared" si="60"/>
        <v>רצ אשקלון</v>
      </c>
      <c r="D1961" s="1" t="s">
        <v>17684</v>
      </c>
      <c r="E1961" s="1"/>
      <c r="F1961" s="2">
        <v>1</v>
      </c>
      <c r="G1961" s="2">
        <f>INDEX(תוצאות_בחירות,MATCH(C1961,siot!$F$3:$F$1887,0),27)</f>
        <v>0</v>
      </c>
      <c r="H1961" s="2" t="b">
        <f t="shared" si="61"/>
        <v>0</v>
      </c>
      <c r="I1961" s="1" t="s">
        <v>2</v>
      </c>
      <c r="J1961" s="1" t="s">
        <v>17692</v>
      </c>
      <c r="K1961" s="1"/>
    </row>
    <row r="1962" spans="1:11" hidden="1">
      <c r="A1962" s="1" t="s">
        <v>17659</v>
      </c>
      <c r="B1962" s="1" t="s">
        <v>2375</v>
      </c>
      <c r="C1962" s="48" t="str">
        <f t="shared" si="60"/>
        <v>רצ אשקלון</v>
      </c>
      <c r="D1962" s="1" t="s">
        <v>17684</v>
      </c>
      <c r="E1962" s="1"/>
      <c r="F1962" s="2">
        <v>2</v>
      </c>
      <c r="G1962" s="2">
        <f>INDEX(תוצאות_בחירות,MATCH(C1962,siot!$F$3:$F$1887,0),27)</f>
        <v>0</v>
      </c>
      <c r="H1962" s="2" t="b">
        <f t="shared" si="61"/>
        <v>0</v>
      </c>
      <c r="I1962" s="1" t="s">
        <v>2</v>
      </c>
      <c r="J1962" s="1" t="s">
        <v>17691</v>
      </c>
      <c r="K1962" s="1"/>
    </row>
    <row r="1963" spans="1:11" hidden="1">
      <c r="A1963" s="1" t="s">
        <v>17659</v>
      </c>
      <c r="B1963" s="1" t="s">
        <v>2375</v>
      </c>
      <c r="C1963" s="48" t="str">
        <f t="shared" si="60"/>
        <v>רצ אשקלון</v>
      </c>
      <c r="D1963" s="1" t="s">
        <v>17684</v>
      </c>
      <c r="E1963" s="1"/>
      <c r="F1963" s="2">
        <v>3</v>
      </c>
      <c r="G1963" s="2">
        <f>INDEX(תוצאות_בחירות,MATCH(C1963,siot!$F$3:$F$1887,0),27)</f>
        <v>0</v>
      </c>
      <c r="H1963" s="2" t="b">
        <f t="shared" si="61"/>
        <v>0</v>
      </c>
      <c r="I1963" s="1" t="s">
        <v>2</v>
      </c>
      <c r="J1963" s="1" t="s">
        <v>17690</v>
      </c>
      <c r="K1963" s="1"/>
    </row>
    <row r="1964" spans="1:11" hidden="1">
      <c r="A1964" s="1" t="s">
        <v>17659</v>
      </c>
      <c r="B1964" s="1" t="s">
        <v>2375</v>
      </c>
      <c r="C1964" s="48" t="str">
        <f t="shared" si="60"/>
        <v>רצ אשקלון</v>
      </c>
      <c r="D1964" s="1" t="s">
        <v>17684</v>
      </c>
      <c r="E1964" s="1"/>
      <c r="F1964" s="2">
        <v>4</v>
      </c>
      <c r="G1964" s="2">
        <f>INDEX(תוצאות_בחירות,MATCH(C1964,siot!$F$3:$F$1887,0),27)</f>
        <v>0</v>
      </c>
      <c r="H1964" s="2" t="b">
        <f t="shared" si="61"/>
        <v>0</v>
      </c>
      <c r="I1964" s="1" t="s">
        <v>2</v>
      </c>
      <c r="J1964" s="1" t="s">
        <v>17689</v>
      </c>
      <c r="K1964" s="1"/>
    </row>
    <row r="1965" spans="1:11" hidden="1">
      <c r="A1965" s="1" t="s">
        <v>17659</v>
      </c>
      <c r="B1965" s="1" t="s">
        <v>2375</v>
      </c>
      <c r="C1965" s="48" t="str">
        <f t="shared" si="60"/>
        <v>רצ אשקלון</v>
      </c>
      <c r="D1965" s="1" t="s">
        <v>17684</v>
      </c>
      <c r="E1965" s="1"/>
      <c r="F1965" s="2">
        <v>5</v>
      </c>
      <c r="G1965" s="2">
        <f>INDEX(תוצאות_בחירות,MATCH(C1965,siot!$F$3:$F$1887,0),27)</f>
        <v>0</v>
      </c>
      <c r="H1965" s="2" t="b">
        <f t="shared" si="61"/>
        <v>0</v>
      </c>
      <c r="I1965" s="1" t="s">
        <v>2</v>
      </c>
      <c r="J1965" s="1" t="s">
        <v>17688</v>
      </c>
      <c r="K1965" s="1"/>
    </row>
    <row r="1966" spans="1:11" hidden="1">
      <c r="A1966" s="1" t="s">
        <v>17659</v>
      </c>
      <c r="B1966" s="1" t="s">
        <v>2375</v>
      </c>
      <c r="C1966" s="48" t="str">
        <f t="shared" si="60"/>
        <v>רצ אשקלון</v>
      </c>
      <c r="D1966" s="1" t="s">
        <v>17684</v>
      </c>
      <c r="E1966" s="1"/>
      <c r="F1966" s="2">
        <v>6</v>
      </c>
      <c r="G1966" s="2">
        <f>INDEX(תוצאות_בחירות,MATCH(C1966,siot!$F$3:$F$1887,0),27)</f>
        <v>0</v>
      </c>
      <c r="H1966" s="2" t="b">
        <f t="shared" si="61"/>
        <v>0</v>
      </c>
      <c r="I1966" s="1" t="s">
        <v>2</v>
      </c>
      <c r="J1966" s="1" t="s">
        <v>17687</v>
      </c>
      <c r="K1966" s="1"/>
    </row>
    <row r="1967" spans="1:11" hidden="1">
      <c r="A1967" s="1" t="s">
        <v>17659</v>
      </c>
      <c r="B1967" s="1" t="s">
        <v>2375</v>
      </c>
      <c r="C1967" s="48" t="str">
        <f t="shared" si="60"/>
        <v>רצ אשקלון</v>
      </c>
      <c r="D1967" s="1" t="s">
        <v>17684</v>
      </c>
      <c r="E1967" s="1"/>
      <c r="F1967" s="2">
        <v>7</v>
      </c>
      <c r="G1967" s="2">
        <f>INDEX(תוצאות_בחירות,MATCH(C1967,siot!$F$3:$F$1887,0),27)</f>
        <v>0</v>
      </c>
      <c r="H1967" s="2" t="b">
        <f t="shared" si="61"/>
        <v>0</v>
      </c>
      <c r="I1967" s="1" t="s">
        <v>2</v>
      </c>
      <c r="J1967" s="1" t="s">
        <v>17686</v>
      </c>
      <c r="K1967" s="1"/>
    </row>
    <row r="1968" spans="1:11" hidden="1">
      <c r="A1968" s="1" t="s">
        <v>17659</v>
      </c>
      <c r="B1968" s="1" t="s">
        <v>2375</v>
      </c>
      <c r="C1968" s="48" t="str">
        <f t="shared" si="60"/>
        <v>רצ אשקלון</v>
      </c>
      <c r="D1968" s="1" t="s">
        <v>17684</v>
      </c>
      <c r="E1968" s="1"/>
      <c r="F1968" s="2">
        <v>8</v>
      </c>
      <c r="G1968" s="2">
        <f>INDEX(תוצאות_בחירות,MATCH(C1968,siot!$F$3:$F$1887,0),27)</f>
        <v>0</v>
      </c>
      <c r="H1968" s="2" t="b">
        <f t="shared" si="61"/>
        <v>0</v>
      </c>
      <c r="I1968" s="1" t="s">
        <v>2</v>
      </c>
      <c r="J1968" s="1" t="s">
        <v>17685</v>
      </c>
      <c r="K1968" s="1"/>
    </row>
    <row r="1969" spans="1:11" hidden="1">
      <c r="A1969" s="1" t="s">
        <v>17659</v>
      </c>
      <c r="B1969" s="1" t="s">
        <v>2375</v>
      </c>
      <c r="C1969" s="48" t="str">
        <f t="shared" si="60"/>
        <v>רצ אשקלון</v>
      </c>
      <c r="D1969" s="1" t="s">
        <v>17684</v>
      </c>
      <c r="E1969" s="1"/>
      <c r="F1969" s="2">
        <v>9</v>
      </c>
      <c r="G1969" s="2">
        <f>INDEX(תוצאות_בחירות,MATCH(C1969,siot!$F$3:$F$1887,0),27)</f>
        <v>0</v>
      </c>
      <c r="H1969" s="2" t="b">
        <f t="shared" si="61"/>
        <v>0</v>
      </c>
      <c r="I1969" s="1" t="s">
        <v>2</v>
      </c>
      <c r="J1969" s="1" t="s">
        <v>17683</v>
      </c>
      <c r="K1969" s="1"/>
    </row>
    <row r="1970" spans="1:11" hidden="1">
      <c r="A1970" s="1" t="s">
        <v>17659</v>
      </c>
      <c r="B1970" s="1" t="s">
        <v>213</v>
      </c>
      <c r="C1970" s="48" t="str">
        <f t="shared" si="60"/>
        <v>רק אשקלון</v>
      </c>
      <c r="D1970" s="1" t="s">
        <v>17670</v>
      </c>
      <c r="E1970" s="1" t="s">
        <v>3</v>
      </c>
      <c r="F1970" s="2" t="s">
        <v>19548</v>
      </c>
      <c r="G1970" s="2">
        <f>INDEX(תוצאות_בחירות,MATCH(C1970,siot!$F$3:$F$1887,0),27)</f>
        <v>3</v>
      </c>
      <c r="H1970" s="2" t="b">
        <f t="shared" si="61"/>
        <v>0</v>
      </c>
      <c r="I1970" s="1"/>
      <c r="J1970" s="1"/>
      <c r="K1970" s="1"/>
    </row>
    <row r="1971" spans="1:11">
      <c r="A1971" s="1" t="s">
        <v>17659</v>
      </c>
      <c r="B1971" s="1" t="s">
        <v>213</v>
      </c>
      <c r="C1971" s="48" t="str">
        <f t="shared" si="60"/>
        <v>רק אשקלון</v>
      </c>
      <c r="D1971" s="1" t="s">
        <v>17670</v>
      </c>
      <c r="E1971" s="1"/>
      <c r="F1971" s="2">
        <v>1</v>
      </c>
      <c r="G1971" s="2">
        <f>INDEX(תוצאות_בחירות,MATCH(C1971,siot!$F$3:$F$1887,0),27)</f>
        <v>3</v>
      </c>
      <c r="H1971" s="2" t="b">
        <f t="shared" si="61"/>
        <v>1</v>
      </c>
      <c r="I1971" s="1" t="s">
        <v>2</v>
      </c>
      <c r="J1971" s="1" t="s">
        <v>17682</v>
      </c>
      <c r="K1971" s="1"/>
    </row>
    <row r="1972" spans="1:11">
      <c r="A1972" s="1" t="s">
        <v>17659</v>
      </c>
      <c r="B1972" s="1" t="s">
        <v>213</v>
      </c>
      <c r="C1972" s="48" t="str">
        <f t="shared" si="60"/>
        <v>רק אשקלון</v>
      </c>
      <c r="D1972" s="1" t="s">
        <v>17670</v>
      </c>
      <c r="E1972" s="1"/>
      <c r="F1972" s="2">
        <v>2</v>
      </c>
      <c r="G1972" s="2">
        <f>INDEX(תוצאות_בחירות,MATCH(C1972,siot!$F$3:$F$1887,0),27)</f>
        <v>3</v>
      </c>
      <c r="H1972" s="2" t="b">
        <f t="shared" si="61"/>
        <v>1</v>
      </c>
      <c r="I1972" s="1" t="s">
        <v>2</v>
      </c>
      <c r="J1972" s="1" t="s">
        <v>17681</v>
      </c>
      <c r="K1972" s="1"/>
    </row>
    <row r="1973" spans="1:11">
      <c r="A1973" s="1" t="s">
        <v>17659</v>
      </c>
      <c r="B1973" s="1" t="s">
        <v>213</v>
      </c>
      <c r="C1973" s="48" t="str">
        <f t="shared" si="60"/>
        <v>רק אשקלון</v>
      </c>
      <c r="D1973" s="1" t="s">
        <v>17670</v>
      </c>
      <c r="E1973" s="1"/>
      <c r="F1973" s="2">
        <v>3</v>
      </c>
      <c r="G1973" s="2">
        <f>INDEX(תוצאות_בחירות,MATCH(C1973,siot!$F$3:$F$1887,0),27)</f>
        <v>3</v>
      </c>
      <c r="H1973" s="2" t="b">
        <f t="shared" si="61"/>
        <v>1</v>
      </c>
      <c r="I1973" s="1" t="s">
        <v>2</v>
      </c>
      <c r="J1973" s="1" t="s">
        <v>17528</v>
      </c>
      <c r="K1973" s="1"/>
    </row>
    <row r="1974" spans="1:11" hidden="1">
      <c r="A1974" s="1" t="s">
        <v>17659</v>
      </c>
      <c r="B1974" s="1" t="s">
        <v>213</v>
      </c>
      <c r="C1974" s="48" t="str">
        <f t="shared" si="60"/>
        <v>רק אשקלון</v>
      </c>
      <c r="D1974" s="1" t="s">
        <v>17670</v>
      </c>
      <c r="E1974" s="1"/>
      <c r="F1974" s="2">
        <v>4</v>
      </c>
      <c r="G1974" s="2">
        <f>INDEX(תוצאות_בחירות,MATCH(C1974,siot!$F$3:$F$1887,0),27)</f>
        <v>3</v>
      </c>
      <c r="H1974" s="2" t="b">
        <f t="shared" si="61"/>
        <v>0</v>
      </c>
      <c r="I1974" s="1" t="s">
        <v>2</v>
      </c>
      <c r="J1974" s="1" t="s">
        <v>17680</v>
      </c>
      <c r="K1974" s="1"/>
    </row>
    <row r="1975" spans="1:11" hidden="1">
      <c r="A1975" s="1" t="s">
        <v>17659</v>
      </c>
      <c r="B1975" s="1" t="s">
        <v>213</v>
      </c>
      <c r="C1975" s="48" t="str">
        <f t="shared" si="60"/>
        <v>רק אשקלון</v>
      </c>
      <c r="D1975" s="1" t="s">
        <v>17670</v>
      </c>
      <c r="E1975" s="1"/>
      <c r="F1975" s="2">
        <v>5</v>
      </c>
      <c r="G1975" s="2">
        <f>INDEX(תוצאות_בחירות,MATCH(C1975,siot!$F$3:$F$1887,0),27)</f>
        <v>3</v>
      </c>
      <c r="H1975" s="2" t="b">
        <f t="shared" si="61"/>
        <v>0</v>
      </c>
      <c r="I1975" s="1" t="s">
        <v>2</v>
      </c>
      <c r="J1975" s="1" t="s">
        <v>17679</v>
      </c>
      <c r="K1975" s="1"/>
    </row>
    <row r="1976" spans="1:11" hidden="1">
      <c r="A1976" s="1" t="s">
        <v>17659</v>
      </c>
      <c r="B1976" s="1" t="s">
        <v>213</v>
      </c>
      <c r="C1976" s="48" t="str">
        <f t="shared" si="60"/>
        <v>רק אשקלון</v>
      </c>
      <c r="D1976" s="1" t="s">
        <v>17670</v>
      </c>
      <c r="E1976" s="1"/>
      <c r="F1976" s="2">
        <v>6</v>
      </c>
      <c r="G1976" s="2">
        <f>INDEX(תוצאות_בחירות,MATCH(C1976,siot!$F$3:$F$1887,0),27)</f>
        <v>3</v>
      </c>
      <c r="H1976" s="2" t="b">
        <f t="shared" si="61"/>
        <v>0</v>
      </c>
      <c r="I1976" s="1" t="s">
        <v>2</v>
      </c>
      <c r="J1976" s="1" t="s">
        <v>17678</v>
      </c>
      <c r="K1976" s="1"/>
    </row>
    <row r="1977" spans="1:11" hidden="1">
      <c r="A1977" s="1" t="s">
        <v>17659</v>
      </c>
      <c r="B1977" s="1" t="s">
        <v>213</v>
      </c>
      <c r="C1977" s="48" t="str">
        <f t="shared" si="60"/>
        <v>רק אשקלון</v>
      </c>
      <c r="D1977" s="1" t="s">
        <v>17670</v>
      </c>
      <c r="E1977" s="1"/>
      <c r="F1977" s="2">
        <v>7</v>
      </c>
      <c r="G1977" s="2">
        <f>INDEX(תוצאות_בחירות,MATCH(C1977,siot!$F$3:$F$1887,0),27)</f>
        <v>3</v>
      </c>
      <c r="H1977" s="2" t="b">
        <f t="shared" si="61"/>
        <v>0</v>
      </c>
      <c r="I1977" s="1" t="s">
        <v>2</v>
      </c>
      <c r="J1977" s="1" t="s">
        <v>17677</v>
      </c>
      <c r="K1977" s="1"/>
    </row>
    <row r="1978" spans="1:11" hidden="1">
      <c r="A1978" s="1" t="s">
        <v>17659</v>
      </c>
      <c r="B1978" s="1" t="s">
        <v>213</v>
      </c>
      <c r="C1978" s="48" t="str">
        <f t="shared" si="60"/>
        <v>רק אשקלון</v>
      </c>
      <c r="D1978" s="1" t="s">
        <v>17670</v>
      </c>
      <c r="E1978" s="1"/>
      <c r="F1978" s="2">
        <v>8</v>
      </c>
      <c r="G1978" s="2">
        <f>INDEX(תוצאות_בחירות,MATCH(C1978,siot!$F$3:$F$1887,0),27)</f>
        <v>3</v>
      </c>
      <c r="H1978" s="2" t="b">
        <f t="shared" si="61"/>
        <v>0</v>
      </c>
      <c r="I1978" s="1" t="s">
        <v>2</v>
      </c>
      <c r="J1978" s="1" t="s">
        <v>17676</v>
      </c>
      <c r="K1978" s="1"/>
    </row>
    <row r="1979" spans="1:11" hidden="1">
      <c r="A1979" s="1" t="s">
        <v>17659</v>
      </c>
      <c r="B1979" s="1" t="s">
        <v>213</v>
      </c>
      <c r="C1979" s="48" t="str">
        <f t="shared" si="60"/>
        <v>רק אשקלון</v>
      </c>
      <c r="D1979" s="1" t="s">
        <v>17670</v>
      </c>
      <c r="E1979" s="1"/>
      <c r="F1979" s="2">
        <v>9</v>
      </c>
      <c r="G1979" s="2">
        <f>INDEX(תוצאות_בחירות,MATCH(C1979,siot!$F$3:$F$1887,0),27)</f>
        <v>3</v>
      </c>
      <c r="H1979" s="2" t="b">
        <f t="shared" si="61"/>
        <v>0</v>
      </c>
      <c r="I1979" s="1" t="s">
        <v>2</v>
      </c>
      <c r="J1979" s="1" t="s">
        <v>17675</v>
      </c>
      <c r="K1979" s="1"/>
    </row>
    <row r="1980" spans="1:11" hidden="1">
      <c r="A1980" s="1" t="s">
        <v>17659</v>
      </c>
      <c r="B1980" s="1" t="s">
        <v>213</v>
      </c>
      <c r="C1980" s="48" t="str">
        <f t="shared" si="60"/>
        <v>רק אשקלון</v>
      </c>
      <c r="D1980" s="1" t="s">
        <v>17670</v>
      </c>
      <c r="E1980" s="1"/>
      <c r="F1980" s="2">
        <v>10</v>
      </c>
      <c r="G1980" s="2">
        <f>INDEX(תוצאות_בחירות,MATCH(C1980,siot!$F$3:$F$1887,0),27)</f>
        <v>3</v>
      </c>
      <c r="H1980" s="2" t="b">
        <f t="shared" si="61"/>
        <v>0</v>
      </c>
      <c r="I1980" s="1" t="s">
        <v>2</v>
      </c>
      <c r="J1980" s="1" t="s">
        <v>17674</v>
      </c>
      <c r="K1980" s="1"/>
    </row>
    <row r="1981" spans="1:11" hidden="1">
      <c r="A1981" s="1" t="s">
        <v>17659</v>
      </c>
      <c r="B1981" s="1" t="s">
        <v>213</v>
      </c>
      <c r="C1981" s="48" t="str">
        <f t="shared" si="60"/>
        <v>רק אשקלון</v>
      </c>
      <c r="D1981" s="1" t="s">
        <v>17670</v>
      </c>
      <c r="E1981" s="1"/>
      <c r="F1981" s="2">
        <v>11</v>
      </c>
      <c r="G1981" s="2">
        <f>INDEX(תוצאות_בחירות,MATCH(C1981,siot!$F$3:$F$1887,0),27)</f>
        <v>3</v>
      </c>
      <c r="H1981" s="2" t="b">
        <f t="shared" si="61"/>
        <v>0</v>
      </c>
      <c r="I1981" s="1" t="s">
        <v>2</v>
      </c>
      <c r="J1981" s="1" t="s">
        <v>17673</v>
      </c>
      <c r="K1981" s="1"/>
    </row>
    <row r="1982" spans="1:11" hidden="1">
      <c r="A1982" s="1" t="s">
        <v>17659</v>
      </c>
      <c r="B1982" s="1" t="s">
        <v>213</v>
      </c>
      <c r="C1982" s="48" t="str">
        <f t="shared" si="60"/>
        <v>רק אשקלון</v>
      </c>
      <c r="D1982" s="1" t="s">
        <v>17670</v>
      </c>
      <c r="E1982" s="1"/>
      <c r="F1982" s="2">
        <v>12</v>
      </c>
      <c r="G1982" s="2">
        <f>INDEX(תוצאות_בחירות,MATCH(C1982,siot!$F$3:$F$1887,0),27)</f>
        <v>3</v>
      </c>
      <c r="H1982" s="2" t="b">
        <f t="shared" si="61"/>
        <v>0</v>
      </c>
      <c r="I1982" s="1" t="s">
        <v>2</v>
      </c>
      <c r="J1982" s="1" t="s">
        <v>17672</v>
      </c>
      <c r="K1982" s="1"/>
    </row>
    <row r="1983" spans="1:11" hidden="1">
      <c r="A1983" s="1" t="s">
        <v>17659</v>
      </c>
      <c r="B1983" s="1" t="s">
        <v>213</v>
      </c>
      <c r="C1983" s="48" t="str">
        <f t="shared" si="60"/>
        <v>רק אשקלון</v>
      </c>
      <c r="D1983" s="1" t="s">
        <v>17670</v>
      </c>
      <c r="E1983" s="1"/>
      <c r="F1983" s="2">
        <v>13</v>
      </c>
      <c r="G1983" s="2">
        <f>INDEX(תוצאות_בחירות,MATCH(C1983,siot!$F$3:$F$1887,0),27)</f>
        <v>3</v>
      </c>
      <c r="H1983" s="2" t="b">
        <f t="shared" si="61"/>
        <v>0</v>
      </c>
      <c r="I1983" s="1" t="s">
        <v>2</v>
      </c>
      <c r="J1983" s="1" t="s">
        <v>17671</v>
      </c>
      <c r="K1983" s="1"/>
    </row>
    <row r="1984" spans="1:11" hidden="1">
      <c r="A1984" s="1" t="s">
        <v>17659</v>
      </c>
      <c r="B1984" s="1" t="s">
        <v>213</v>
      </c>
      <c r="C1984" s="48" t="str">
        <f t="shared" si="60"/>
        <v>רק אשקלון</v>
      </c>
      <c r="D1984" s="1" t="s">
        <v>17670</v>
      </c>
      <c r="E1984" s="1"/>
      <c r="F1984" s="2">
        <v>14</v>
      </c>
      <c r="G1984" s="2">
        <f>INDEX(תוצאות_בחירות,MATCH(C1984,siot!$F$3:$F$1887,0),27)</f>
        <v>3</v>
      </c>
      <c r="H1984" s="2" t="b">
        <f t="shared" si="61"/>
        <v>0</v>
      </c>
      <c r="I1984" s="1" t="s">
        <v>2</v>
      </c>
      <c r="J1984" s="1" t="s">
        <v>17669</v>
      </c>
      <c r="K1984" s="1"/>
    </row>
    <row r="1985" spans="1:11" hidden="1">
      <c r="A1985" s="1" t="s">
        <v>17659</v>
      </c>
      <c r="B1985" s="1" t="s">
        <v>963</v>
      </c>
      <c r="C1985" s="48" t="str">
        <f t="shared" si="60"/>
        <v>שס אשקלון</v>
      </c>
      <c r="D1985" s="1" t="s">
        <v>17658</v>
      </c>
      <c r="E1985" s="1" t="s">
        <v>3</v>
      </c>
      <c r="F1985" s="2" t="s">
        <v>19548</v>
      </c>
      <c r="G1985" s="2">
        <f>INDEX(תוצאות_בחירות,MATCH(C1985,siot!$F$3:$F$1887,0),27)</f>
        <v>3</v>
      </c>
      <c r="H1985" s="2" t="b">
        <f t="shared" si="61"/>
        <v>0</v>
      </c>
      <c r="I1985" s="1"/>
      <c r="J1985" s="1"/>
      <c r="K1985" s="1"/>
    </row>
    <row r="1986" spans="1:11">
      <c r="A1986" s="1" t="s">
        <v>17659</v>
      </c>
      <c r="B1986" s="1" t="s">
        <v>963</v>
      </c>
      <c r="C1986" s="48" t="str">
        <f t="shared" si="60"/>
        <v>שס אשקלון</v>
      </c>
      <c r="D1986" s="1" t="s">
        <v>17658</v>
      </c>
      <c r="E1986" s="1"/>
      <c r="F1986" s="2">
        <v>1</v>
      </c>
      <c r="G1986" s="2">
        <f>INDEX(תוצאות_בחירות,MATCH(C1986,siot!$F$3:$F$1887,0),27)</f>
        <v>3</v>
      </c>
      <c r="H1986" s="2" t="b">
        <f t="shared" si="61"/>
        <v>1</v>
      </c>
      <c r="I1986" s="1" t="s">
        <v>2</v>
      </c>
      <c r="J1986" s="1" t="s">
        <v>17668</v>
      </c>
      <c r="K1986" s="1"/>
    </row>
    <row r="1987" spans="1:11">
      <c r="A1987" s="1" t="s">
        <v>17659</v>
      </c>
      <c r="B1987" s="1" t="s">
        <v>963</v>
      </c>
      <c r="C1987" s="48" t="str">
        <f t="shared" si="60"/>
        <v>שס אשקלון</v>
      </c>
      <c r="D1987" s="1" t="s">
        <v>17658</v>
      </c>
      <c r="E1987" s="1"/>
      <c r="F1987" s="2">
        <v>2</v>
      </c>
      <c r="G1987" s="2">
        <f>INDEX(תוצאות_בחירות,MATCH(C1987,siot!$F$3:$F$1887,0),27)</f>
        <v>3</v>
      </c>
      <c r="H1987" s="2" t="b">
        <f t="shared" si="61"/>
        <v>1</v>
      </c>
      <c r="I1987" s="1" t="s">
        <v>2</v>
      </c>
      <c r="J1987" s="1" t="s">
        <v>17667</v>
      </c>
      <c r="K1987" s="1"/>
    </row>
    <row r="1988" spans="1:11">
      <c r="A1988" s="1" t="s">
        <v>17659</v>
      </c>
      <c r="B1988" s="1" t="s">
        <v>963</v>
      </c>
      <c r="C1988" s="48" t="str">
        <f t="shared" ref="C1988:C2051" si="62">B1988&amp;" "&amp;A1988</f>
        <v>שס אשקלון</v>
      </c>
      <c r="D1988" s="1" t="s">
        <v>17658</v>
      </c>
      <c r="E1988" s="1"/>
      <c r="F1988" s="2">
        <v>3</v>
      </c>
      <c r="G1988" s="2">
        <f>INDEX(תוצאות_בחירות,MATCH(C1988,siot!$F$3:$F$1887,0),27)</f>
        <v>3</v>
      </c>
      <c r="H1988" s="2" t="b">
        <f t="shared" ref="H1988:H2051" si="63">IF(OR(F1988&lt;G1988,G1988=F1988),TRUE,FALSE)</f>
        <v>1</v>
      </c>
      <c r="I1988" s="1" t="s">
        <v>2</v>
      </c>
      <c r="J1988" s="1" t="s">
        <v>17666</v>
      </c>
      <c r="K1988" s="1"/>
    </row>
    <row r="1989" spans="1:11" hidden="1">
      <c r="A1989" s="1" t="s">
        <v>17659</v>
      </c>
      <c r="B1989" s="1" t="s">
        <v>963</v>
      </c>
      <c r="C1989" s="48" t="str">
        <f t="shared" si="62"/>
        <v>שס אשקלון</v>
      </c>
      <c r="D1989" s="1" t="s">
        <v>17658</v>
      </c>
      <c r="E1989" s="1"/>
      <c r="F1989" s="2">
        <v>4</v>
      </c>
      <c r="G1989" s="2">
        <f>INDEX(תוצאות_בחירות,MATCH(C1989,siot!$F$3:$F$1887,0),27)</f>
        <v>3</v>
      </c>
      <c r="H1989" s="2" t="b">
        <f t="shared" si="63"/>
        <v>0</v>
      </c>
      <c r="I1989" s="1" t="s">
        <v>2</v>
      </c>
      <c r="J1989" s="1" t="s">
        <v>17665</v>
      </c>
      <c r="K1989" s="1"/>
    </row>
    <row r="1990" spans="1:11" hidden="1">
      <c r="A1990" s="1" t="s">
        <v>17659</v>
      </c>
      <c r="B1990" s="1" t="s">
        <v>963</v>
      </c>
      <c r="C1990" s="48" t="str">
        <f t="shared" si="62"/>
        <v>שס אשקלון</v>
      </c>
      <c r="D1990" s="1" t="s">
        <v>17658</v>
      </c>
      <c r="E1990" s="1"/>
      <c r="F1990" s="2">
        <v>5</v>
      </c>
      <c r="G1990" s="2">
        <f>INDEX(תוצאות_בחירות,MATCH(C1990,siot!$F$3:$F$1887,0),27)</f>
        <v>3</v>
      </c>
      <c r="H1990" s="2" t="b">
        <f t="shared" si="63"/>
        <v>0</v>
      </c>
      <c r="I1990" s="1" t="s">
        <v>2</v>
      </c>
      <c r="J1990" s="1" t="s">
        <v>17664</v>
      </c>
      <c r="K1990" s="1"/>
    </row>
    <row r="1991" spans="1:11" hidden="1">
      <c r="A1991" s="1" t="s">
        <v>17659</v>
      </c>
      <c r="B1991" s="1" t="s">
        <v>963</v>
      </c>
      <c r="C1991" s="48" t="str">
        <f t="shared" si="62"/>
        <v>שס אשקלון</v>
      </c>
      <c r="D1991" s="1" t="s">
        <v>17658</v>
      </c>
      <c r="E1991" s="1"/>
      <c r="F1991" s="2">
        <v>6</v>
      </c>
      <c r="G1991" s="2">
        <f>INDEX(תוצאות_בחירות,MATCH(C1991,siot!$F$3:$F$1887,0),27)</f>
        <v>3</v>
      </c>
      <c r="H1991" s="2" t="b">
        <f t="shared" si="63"/>
        <v>0</v>
      </c>
      <c r="I1991" s="1" t="s">
        <v>2</v>
      </c>
      <c r="J1991" s="1" t="s">
        <v>17663</v>
      </c>
      <c r="K1991" s="1"/>
    </row>
    <row r="1992" spans="1:11" hidden="1">
      <c r="A1992" s="1" t="s">
        <v>17659</v>
      </c>
      <c r="B1992" s="1" t="s">
        <v>963</v>
      </c>
      <c r="C1992" s="48" t="str">
        <f t="shared" si="62"/>
        <v>שס אשקלון</v>
      </c>
      <c r="D1992" s="1" t="s">
        <v>17658</v>
      </c>
      <c r="E1992" s="1"/>
      <c r="F1992" s="2">
        <v>7</v>
      </c>
      <c r="G1992" s="2">
        <f>INDEX(תוצאות_בחירות,MATCH(C1992,siot!$F$3:$F$1887,0),27)</f>
        <v>3</v>
      </c>
      <c r="H1992" s="2" t="b">
        <f t="shared" si="63"/>
        <v>0</v>
      </c>
      <c r="I1992" s="1" t="s">
        <v>2</v>
      </c>
      <c r="J1992" s="1" t="s">
        <v>17662</v>
      </c>
      <c r="K1992" s="1"/>
    </row>
    <row r="1993" spans="1:11" hidden="1">
      <c r="A1993" s="1" t="s">
        <v>17659</v>
      </c>
      <c r="B1993" s="1" t="s">
        <v>963</v>
      </c>
      <c r="C1993" s="48" t="str">
        <f t="shared" si="62"/>
        <v>שס אשקלון</v>
      </c>
      <c r="D1993" s="1" t="s">
        <v>17658</v>
      </c>
      <c r="E1993" s="1"/>
      <c r="F1993" s="2">
        <v>8</v>
      </c>
      <c r="G1993" s="2">
        <f>INDEX(תוצאות_בחירות,MATCH(C1993,siot!$F$3:$F$1887,0),27)</f>
        <v>3</v>
      </c>
      <c r="H1993" s="2" t="b">
        <f t="shared" si="63"/>
        <v>0</v>
      </c>
      <c r="I1993" s="1" t="s">
        <v>2</v>
      </c>
      <c r="J1993" s="1" t="s">
        <v>17661</v>
      </c>
      <c r="K1993" s="1"/>
    </row>
    <row r="1994" spans="1:11" hidden="1">
      <c r="A1994" s="1" t="s">
        <v>17659</v>
      </c>
      <c r="B1994" s="1" t="s">
        <v>963</v>
      </c>
      <c r="C1994" s="48" t="str">
        <f t="shared" si="62"/>
        <v>שס אשקלון</v>
      </c>
      <c r="D1994" s="1" t="s">
        <v>17658</v>
      </c>
      <c r="E1994" s="1"/>
      <c r="F1994" s="2">
        <v>9</v>
      </c>
      <c r="G1994" s="2">
        <f>INDEX(תוצאות_בחירות,MATCH(C1994,siot!$F$3:$F$1887,0),27)</f>
        <v>3</v>
      </c>
      <c r="H1994" s="2" t="b">
        <f t="shared" si="63"/>
        <v>0</v>
      </c>
      <c r="I1994" s="1" t="s">
        <v>2</v>
      </c>
      <c r="J1994" s="1" t="s">
        <v>17660</v>
      </c>
      <c r="K1994" s="1"/>
    </row>
    <row r="1995" spans="1:11" hidden="1">
      <c r="A1995" s="1" t="s">
        <v>17659</v>
      </c>
      <c r="B1995" s="1" t="s">
        <v>963</v>
      </c>
      <c r="C1995" s="48" t="str">
        <f t="shared" si="62"/>
        <v>שס אשקלון</v>
      </c>
      <c r="D1995" s="1" t="s">
        <v>17658</v>
      </c>
      <c r="E1995" s="1"/>
      <c r="F1995" s="2">
        <v>10</v>
      </c>
      <c r="G1995" s="2">
        <f>INDEX(תוצאות_בחירות,MATCH(C1995,siot!$F$3:$F$1887,0),27)</f>
        <v>3</v>
      </c>
      <c r="H1995" s="2" t="b">
        <f t="shared" si="63"/>
        <v>0</v>
      </c>
      <c r="I1995" s="1" t="s">
        <v>2</v>
      </c>
      <c r="J1995" s="1" t="s">
        <v>17657</v>
      </c>
      <c r="K1995" s="1"/>
    </row>
    <row r="1996" spans="1:11" hidden="1">
      <c r="A1996" s="1" t="s">
        <v>17590</v>
      </c>
      <c r="B1996" s="1" t="s">
        <v>617</v>
      </c>
      <c r="C1996" s="48" t="str">
        <f t="shared" si="62"/>
        <v>אמת באר יעקב</v>
      </c>
      <c r="D1996" s="1" t="s">
        <v>17650</v>
      </c>
      <c r="E1996" s="1" t="s">
        <v>18</v>
      </c>
      <c r="F1996" s="2" t="s">
        <v>19548</v>
      </c>
      <c r="G1996" s="2">
        <f>INDEX(תוצאות_בחירות,MATCH(C1996,siot!$F$3:$F$1887,0),27)</f>
        <v>0</v>
      </c>
      <c r="H1996" s="2" t="b">
        <f t="shared" si="63"/>
        <v>0</v>
      </c>
      <c r="I1996" s="1"/>
      <c r="J1996" s="1"/>
      <c r="K1996" s="1"/>
    </row>
    <row r="1997" spans="1:11" hidden="1">
      <c r="A1997" s="1" t="s">
        <v>17590</v>
      </c>
      <c r="B1997" s="1" t="s">
        <v>617</v>
      </c>
      <c r="C1997" s="48" t="str">
        <f t="shared" si="62"/>
        <v>אמת באר יעקב</v>
      </c>
      <c r="D1997" s="1" t="s">
        <v>17650</v>
      </c>
      <c r="E1997" s="1" t="s">
        <v>17</v>
      </c>
      <c r="F1997" s="2">
        <v>1</v>
      </c>
      <c r="G1997" s="2">
        <f>INDEX(תוצאות_בחירות,MATCH(C1997,siot!$F$3:$F$1887,0),27)</f>
        <v>0</v>
      </c>
      <c r="H1997" s="2" t="b">
        <f t="shared" si="63"/>
        <v>0</v>
      </c>
      <c r="I1997" s="1" t="s">
        <v>2</v>
      </c>
      <c r="J1997" s="1" t="s">
        <v>17656</v>
      </c>
      <c r="K1997" s="1"/>
    </row>
    <row r="1998" spans="1:11" hidden="1">
      <c r="A1998" s="1" t="s">
        <v>17590</v>
      </c>
      <c r="B1998" s="1" t="s">
        <v>617</v>
      </c>
      <c r="C1998" s="48" t="str">
        <f t="shared" si="62"/>
        <v>אמת באר יעקב</v>
      </c>
      <c r="D1998" s="1" t="s">
        <v>17650</v>
      </c>
      <c r="E1998" s="1"/>
      <c r="F1998" s="2">
        <v>2</v>
      </c>
      <c r="G1998" s="2">
        <f>INDEX(תוצאות_בחירות,MATCH(C1998,siot!$F$3:$F$1887,0),27)</f>
        <v>0</v>
      </c>
      <c r="H1998" s="2" t="b">
        <f t="shared" si="63"/>
        <v>0</v>
      </c>
      <c r="I1998" s="1" t="s">
        <v>2</v>
      </c>
      <c r="J1998" s="1" t="s">
        <v>17655</v>
      </c>
      <c r="K1998" s="1"/>
    </row>
    <row r="1999" spans="1:11" hidden="1">
      <c r="A1999" s="1" t="s">
        <v>17590</v>
      </c>
      <c r="B1999" s="1" t="s">
        <v>617</v>
      </c>
      <c r="C1999" s="48" t="str">
        <f t="shared" si="62"/>
        <v>אמת באר יעקב</v>
      </c>
      <c r="D1999" s="1" t="s">
        <v>17650</v>
      </c>
      <c r="E1999" s="1"/>
      <c r="F1999" s="2">
        <v>3</v>
      </c>
      <c r="G1999" s="2">
        <f>INDEX(תוצאות_בחירות,MATCH(C1999,siot!$F$3:$F$1887,0),27)</f>
        <v>0</v>
      </c>
      <c r="H1999" s="2" t="b">
        <f t="shared" si="63"/>
        <v>0</v>
      </c>
      <c r="I1999" s="1" t="s">
        <v>2</v>
      </c>
      <c r="J1999" s="1" t="s">
        <v>17654</v>
      </c>
      <c r="K1999" s="1"/>
    </row>
    <row r="2000" spans="1:11" hidden="1">
      <c r="A2000" s="1" t="s">
        <v>17590</v>
      </c>
      <c r="B2000" s="1" t="s">
        <v>617</v>
      </c>
      <c r="C2000" s="48" t="str">
        <f t="shared" si="62"/>
        <v>אמת באר יעקב</v>
      </c>
      <c r="D2000" s="1" t="s">
        <v>17650</v>
      </c>
      <c r="E2000" s="1"/>
      <c r="F2000" s="2">
        <v>4</v>
      </c>
      <c r="G2000" s="2">
        <f>INDEX(תוצאות_בחירות,MATCH(C2000,siot!$F$3:$F$1887,0),27)</f>
        <v>0</v>
      </c>
      <c r="H2000" s="2" t="b">
        <f t="shared" si="63"/>
        <v>0</v>
      </c>
      <c r="I2000" s="1" t="s">
        <v>2</v>
      </c>
      <c r="J2000" s="1" t="s">
        <v>17653</v>
      </c>
      <c r="K2000" s="1"/>
    </row>
    <row r="2001" spans="1:11" hidden="1">
      <c r="A2001" s="1" t="s">
        <v>17590</v>
      </c>
      <c r="B2001" s="1" t="s">
        <v>617</v>
      </c>
      <c r="C2001" s="48" t="str">
        <f t="shared" si="62"/>
        <v>אמת באר יעקב</v>
      </c>
      <c r="D2001" s="1" t="s">
        <v>17650</v>
      </c>
      <c r="E2001" s="1"/>
      <c r="F2001" s="2">
        <v>5</v>
      </c>
      <c r="G2001" s="2">
        <f>INDEX(תוצאות_בחירות,MATCH(C2001,siot!$F$3:$F$1887,0),27)</f>
        <v>0</v>
      </c>
      <c r="H2001" s="2" t="b">
        <f t="shared" si="63"/>
        <v>0</v>
      </c>
      <c r="I2001" s="1" t="s">
        <v>2</v>
      </c>
      <c r="J2001" s="1" t="s">
        <v>17652</v>
      </c>
      <c r="K2001" s="1"/>
    </row>
    <row r="2002" spans="1:11" hidden="1">
      <c r="A2002" s="1" t="s">
        <v>17590</v>
      </c>
      <c r="B2002" s="1" t="s">
        <v>617</v>
      </c>
      <c r="C2002" s="48" t="str">
        <f t="shared" si="62"/>
        <v>אמת באר יעקב</v>
      </c>
      <c r="D2002" s="1" t="s">
        <v>17650</v>
      </c>
      <c r="E2002" s="1"/>
      <c r="F2002" s="2">
        <v>6</v>
      </c>
      <c r="G2002" s="2">
        <f>INDEX(תוצאות_בחירות,MATCH(C2002,siot!$F$3:$F$1887,0),27)</f>
        <v>0</v>
      </c>
      <c r="H2002" s="2" t="b">
        <f t="shared" si="63"/>
        <v>0</v>
      </c>
      <c r="I2002" s="1" t="s">
        <v>2</v>
      </c>
      <c r="J2002" s="1" t="s">
        <v>17651</v>
      </c>
      <c r="K2002" s="1"/>
    </row>
    <row r="2003" spans="1:11" hidden="1">
      <c r="A2003" s="1" t="s">
        <v>17590</v>
      </c>
      <c r="B2003" s="1" t="s">
        <v>617</v>
      </c>
      <c r="C2003" s="48" t="str">
        <f t="shared" si="62"/>
        <v>אמת באר יעקב</v>
      </c>
      <c r="D2003" s="1" t="s">
        <v>17650</v>
      </c>
      <c r="E2003" s="1"/>
      <c r="F2003" s="2">
        <v>7</v>
      </c>
      <c r="G2003" s="2">
        <f>INDEX(תוצאות_בחירות,MATCH(C2003,siot!$F$3:$F$1887,0),27)</f>
        <v>0</v>
      </c>
      <c r="H2003" s="2" t="b">
        <f t="shared" si="63"/>
        <v>0</v>
      </c>
      <c r="I2003" s="1" t="s">
        <v>2</v>
      </c>
      <c r="J2003" s="1" t="s">
        <v>17649</v>
      </c>
      <c r="K2003" s="1"/>
    </row>
    <row r="2004" spans="1:11" hidden="1">
      <c r="A2004" s="1" t="s">
        <v>17590</v>
      </c>
      <c r="B2004" s="1" t="s">
        <v>573</v>
      </c>
      <c r="C2004" s="48" t="str">
        <f t="shared" si="62"/>
        <v>זך באר יעקב</v>
      </c>
      <c r="D2004" s="1" t="s">
        <v>17644</v>
      </c>
      <c r="E2004" s="1" t="s">
        <v>3</v>
      </c>
      <c r="F2004" s="2" t="s">
        <v>19548</v>
      </c>
      <c r="G2004" s="2">
        <f>INDEX(תוצאות_בחירות,MATCH(C2004,siot!$F$3:$F$1887,0),27)</f>
        <v>0</v>
      </c>
      <c r="H2004" s="2" t="b">
        <f t="shared" si="63"/>
        <v>0</v>
      </c>
      <c r="I2004" s="1"/>
      <c r="J2004" s="1"/>
      <c r="K2004" s="1"/>
    </row>
    <row r="2005" spans="1:11" hidden="1">
      <c r="A2005" s="1" t="s">
        <v>17590</v>
      </c>
      <c r="B2005" s="1" t="s">
        <v>573</v>
      </c>
      <c r="C2005" s="48" t="str">
        <f t="shared" si="62"/>
        <v>זך באר יעקב</v>
      </c>
      <c r="D2005" s="1" t="s">
        <v>17644</v>
      </c>
      <c r="E2005" s="1"/>
      <c r="F2005" s="2">
        <v>1</v>
      </c>
      <c r="G2005" s="2">
        <f>INDEX(תוצאות_בחירות,MATCH(C2005,siot!$F$3:$F$1887,0),27)</f>
        <v>0</v>
      </c>
      <c r="H2005" s="2" t="b">
        <f t="shared" si="63"/>
        <v>0</v>
      </c>
      <c r="I2005" s="1" t="s">
        <v>2</v>
      </c>
      <c r="J2005" s="1" t="s">
        <v>17648</v>
      </c>
      <c r="K2005" s="1"/>
    </row>
    <row r="2006" spans="1:11" hidden="1">
      <c r="A2006" s="1" t="s">
        <v>17590</v>
      </c>
      <c r="B2006" s="1" t="s">
        <v>573</v>
      </c>
      <c r="C2006" s="48" t="str">
        <f t="shared" si="62"/>
        <v>זך באר יעקב</v>
      </c>
      <c r="D2006" s="1" t="s">
        <v>17644</v>
      </c>
      <c r="E2006" s="1"/>
      <c r="F2006" s="2">
        <v>2</v>
      </c>
      <c r="G2006" s="2">
        <f>INDEX(תוצאות_בחירות,MATCH(C2006,siot!$F$3:$F$1887,0),27)</f>
        <v>0</v>
      </c>
      <c r="H2006" s="2" t="b">
        <f t="shared" si="63"/>
        <v>0</v>
      </c>
      <c r="I2006" s="1" t="s">
        <v>2</v>
      </c>
      <c r="J2006" s="1" t="s">
        <v>17647</v>
      </c>
      <c r="K2006" s="1"/>
    </row>
    <row r="2007" spans="1:11" hidden="1">
      <c r="A2007" s="1" t="s">
        <v>17590</v>
      </c>
      <c r="B2007" s="1" t="s">
        <v>573</v>
      </c>
      <c r="C2007" s="48" t="str">
        <f t="shared" si="62"/>
        <v>זך באר יעקב</v>
      </c>
      <c r="D2007" s="1" t="s">
        <v>17644</v>
      </c>
      <c r="E2007" s="1"/>
      <c r="F2007" s="2">
        <v>3</v>
      </c>
      <c r="G2007" s="2">
        <f>INDEX(תוצאות_בחירות,MATCH(C2007,siot!$F$3:$F$1887,0),27)</f>
        <v>0</v>
      </c>
      <c r="H2007" s="2" t="b">
        <f t="shared" si="63"/>
        <v>0</v>
      </c>
      <c r="I2007" s="1" t="s">
        <v>2</v>
      </c>
      <c r="J2007" s="1" t="s">
        <v>17646</v>
      </c>
      <c r="K2007" s="1"/>
    </row>
    <row r="2008" spans="1:11" hidden="1">
      <c r="A2008" s="1" t="s">
        <v>17590</v>
      </c>
      <c r="B2008" s="1" t="s">
        <v>573</v>
      </c>
      <c r="C2008" s="48" t="str">
        <f t="shared" si="62"/>
        <v>זך באר יעקב</v>
      </c>
      <c r="D2008" s="1" t="s">
        <v>17644</v>
      </c>
      <c r="E2008" s="1"/>
      <c r="F2008" s="2">
        <v>4</v>
      </c>
      <c r="G2008" s="2">
        <f>INDEX(תוצאות_בחירות,MATCH(C2008,siot!$F$3:$F$1887,0),27)</f>
        <v>0</v>
      </c>
      <c r="H2008" s="2" t="b">
        <f t="shared" si="63"/>
        <v>0</v>
      </c>
      <c r="I2008" s="1" t="s">
        <v>2</v>
      </c>
      <c r="J2008" s="1" t="s">
        <v>17645</v>
      </c>
      <c r="K2008" s="1"/>
    </row>
    <row r="2009" spans="1:11" hidden="1">
      <c r="A2009" s="1" t="s">
        <v>17590</v>
      </c>
      <c r="B2009" s="1" t="s">
        <v>573</v>
      </c>
      <c r="C2009" s="48" t="str">
        <f t="shared" si="62"/>
        <v>זך באר יעקב</v>
      </c>
      <c r="D2009" s="1" t="s">
        <v>17644</v>
      </c>
      <c r="E2009" s="1"/>
      <c r="F2009" s="2">
        <v>5</v>
      </c>
      <c r="G2009" s="2">
        <f>INDEX(תוצאות_בחירות,MATCH(C2009,siot!$F$3:$F$1887,0),27)</f>
        <v>0</v>
      </c>
      <c r="H2009" s="2" t="b">
        <f t="shared" si="63"/>
        <v>0</v>
      </c>
      <c r="I2009" s="1" t="s">
        <v>2</v>
      </c>
      <c r="J2009" s="1" t="s">
        <v>17643</v>
      </c>
      <c r="K2009" s="1"/>
    </row>
    <row r="2010" spans="1:11" hidden="1">
      <c r="A2010" s="1" t="s">
        <v>17590</v>
      </c>
      <c r="B2010" s="1" t="s">
        <v>1007</v>
      </c>
      <c r="C2010" s="48" t="str">
        <f t="shared" si="62"/>
        <v>טב באר יעקב</v>
      </c>
      <c r="D2010" s="1" t="s">
        <v>17637</v>
      </c>
      <c r="E2010" s="1" t="s">
        <v>3</v>
      </c>
      <c r="F2010" s="2" t="s">
        <v>19548</v>
      </c>
      <c r="G2010" s="2">
        <f>INDEX(תוצאות_בחירות,MATCH(C2010,siot!$F$3:$F$1887,0),27)</f>
        <v>1</v>
      </c>
      <c r="H2010" s="2" t="b">
        <f t="shared" si="63"/>
        <v>0</v>
      </c>
      <c r="I2010" s="1"/>
      <c r="J2010" s="1"/>
      <c r="K2010" s="1"/>
    </row>
    <row r="2011" spans="1:11">
      <c r="A2011" s="1" t="s">
        <v>17590</v>
      </c>
      <c r="B2011" s="1" t="s">
        <v>1007</v>
      </c>
      <c r="C2011" s="48" t="str">
        <f t="shared" si="62"/>
        <v>טב באר יעקב</v>
      </c>
      <c r="D2011" s="1" t="s">
        <v>17637</v>
      </c>
      <c r="E2011" s="1"/>
      <c r="F2011" s="2">
        <v>1</v>
      </c>
      <c r="G2011" s="2">
        <f>INDEX(תוצאות_בחירות,MATCH(C2011,siot!$F$3:$F$1887,0),27)</f>
        <v>1</v>
      </c>
      <c r="H2011" s="2" t="b">
        <f t="shared" si="63"/>
        <v>1</v>
      </c>
      <c r="I2011" s="1" t="s">
        <v>2</v>
      </c>
      <c r="J2011" s="1" t="s">
        <v>17642</v>
      </c>
      <c r="K2011" s="1"/>
    </row>
    <row r="2012" spans="1:11" hidden="1">
      <c r="A2012" s="1" t="s">
        <v>17590</v>
      </c>
      <c r="B2012" s="1" t="s">
        <v>1007</v>
      </c>
      <c r="C2012" s="48" t="str">
        <f t="shared" si="62"/>
        <v>טב באר יעקב</v>
      </c>
      <c r="D2012" s="1" t="s">
        <v>17637</v>
      </c>
      <c r="E2012" s="1"/>
      <c r="F2012" s="2">
        <v>2</v>
      </c>
      <c r="G2012" s="2">
        <f>INDEX(תוצאות_בחירות,MATCH(C2012,siot!$F$3:$F$1887,0),27)</f>
        <v>1</v>
      </c>
      <c r="H2012" s="2" t="b">
        <f t="shared" si="63"/>
        <v>0</v>
      </c>
      <c r="I2012" s="1" t="s">
        <v>2</v>
      </c>
      <c r="J2012" s="1" t="s">
        <v>17641</v>
      </c>
      <c r="K2012" s="1"/>
    </row>
    <row r="2013" spans="1:11" hidden="1">
      <c r="A2013" s="1" t="s">
        <v>17590</v>
      </c>
      <c r="B2013" s="1" t="s">
        <v>1007</v>
      </c>
      <c r="C2013" s="48" t="str">
        <f t="shared" si="62"/>
        <v>טב באר יעקב</v>
      </c>
      <c r="D2013" s="1" t="s">
        <v>17637</v>
      </c>
      <c r="E2013" s="1"/>
      <c r="F2013" s="2">
        <v>3</v>
      </c>
      <c r="G2013" s="2">
        <f>INDEX(תוצאות_בחירות,MATCH(C2013,siot!$F$3:$F$1887,0),27)</f>
        <v>1</v>
      </c>
      <c r="H2013" s="2" t="b">
        <f t="shared" si="63"/>
        <v>0</v>
      </c>
      <c r="I2013" s="1" t="s">
        <v>2</v>
      </c>
      <c r="J2013" s="1" t="s">
        <v>17640</v>
      </c>
      <c r="K2013" s="1"/>
    </row>
    <row r="2014" spans="1:11" hidden="1">
      <c r="A2014" s="1" t="s">
        <v>17590</v>
      </c>
      <c r="B2014" s="1" t="s">
        <v>1007</v>
      </c>
      <c r="C2014" s="48" t="str">
        <f t="shared" si="62"/>
        <v>טב באר יעקב</v>
      </c>
      <c r="D2014" s="1" t="s">
        <v>17637</v>
      </c>
      <c r="E2014" s="1"/>
      <c r="F2014" s="2">
        <v>4</v>
      </c>
      <c r="G2014" s="2">
        <f>INDEX(תוצאות_בחירות,MATCH(C2014,siot!$F$3:$F$1887,0),27)</f>
        <v>1</v>
      </c>
      <c r="H2014" s="2" t="b">
        <f t="shared" si="63"/>
        <v>0</v>
      </c>
      <c r="I2014" s="1" t="s">
        <v>2</v>
      </c>
      <c r="J2014" s="1" t="s">
        <v>17639</v>
      </c>
      <c r="K2014" s="1"/>
    </row>
    <row r="2015" spans="1:11" hidden="1">
      <c r="A2015" s="1" t="s">
        <v>17590</v>
      </c>
      <c r="B2015" s="1" t="s">
        <v>1007</v>
      </c>
      <c r="C2015" s="48" t="str">
        <f t="shared" si="62"/>
        <v>טב באר יעקב</v>
      </c>
      <c r="D2015" s="1" t="s">
        <v>17637</v>
      </c>
      <c r="E2015" s="1"/>
      <c r="F2015" s="2">
        <v>5</v>
      </c>
      <c r="G2015" s="2">
        <f>INDEX(תוצאות_בחירות,MATCH(C2015,siot!$F$3:$F$1887,0),27)</f>
        <v>1</v>
      </c>
      <c r="H2015" s="2" t="b">
        <f t="shared" si="63"/>
        <v>0</v>
      </c>
      <c r="I2015" s="1" t="s">
        <v>2</v>
      </c>
      <c r="J2015" s="1" t="s">
        <v>17638</v>
      </c>
      <c r="K2015" s="1"/>
    </row>
    <row r="2016" spans="1:11" hidden="1">
      <c r="A2016" s="1" t="s">
        <v>17590</v>
      </c>
      <c r="B2016" s="1" t="s">
        <v>1007</v>
      </c>
      <c r="C2016" s="48" t="str">
        <f t="shared" si="62"/>
        <v>טב באר יעקב</v>
      </c>
      <c r="D2016" s="1" t="s">
        <v>17637</v>
      </c>
      <c r="E2016" s="1"/>
      <c r="F2016" s="2">
        <v>6</v>
      </c>
      <c r="G2016" s="2">
        <f>INDEX(תוצאות_בחירות,MATCH(C2016,siot!$F$3:$F$1887,0),27)</f>
        <v>1</v>
      </c>
      <c r="H2016" s="2" t="b">
        <f t="shared" si="63"/>
        <v>0</v>
      </c>
      <c r="I2016" s="1" t="s">
        <v>2</v>
      </c>
      <c r="J2016" s="1" t="s">
        <v>17636</v>
      </c>
      <c r="K2016" s="1"/>
    </row>
    <row r="2017" spans="1:11" hidden="1">
      <c r="A2017" s="1" t="s">
        <v>17590</v>
      </c>
      <c r="B2017" s="1" t="s">
        <v>526</v>
      </c>
      <c r="C2017" s="48" t="str">
        <f t="shared" si="62"/>
        <v>יף באר יעקב</v>
      </c>
      <c r="D2017" s="1" t="s">
        <v>17632</v>
      </c>
      <c r="E2017" s="1" t="s">
        <v>3</v>
      </c>
      <c r="F2017" s="2" t="s">
        <v>19548</v>
      </c>
      <c r="G2017" s="2">
        <f>INDEX(תוצאות_בחירות,MATCH(C2017,siot!$F$3:$F$1887,0),27)</f>
        <v>0</v>
      </c>
      <c r="H2017" s="2" t="b">
        <f t="shared" si="63"/>
        <v>0</v>
      </c>
      <c r="I2017" s="1"/>
      <c r="J2017" s="1"/>
      <c r="K2017" s="1"/>
    </row>
    <row r="2018" spans="1:11" hidden="1">
      <c r="A2018" s="1" t="s">
        <v>17590</v>
      </c>
      <c r="B2018" s="1" t="s">
        <v>526</v>
      </c>
      <c r="C2018" s="48" t="str">
        <f t="shared" si="62"/>
        <v>יף באר יעקב</v>
      </c>
      <c r="D2018" s="1" t="s">
        <v>17632</v>
      </c>
      <c r="E2018" s="1"/>
      <c r="F2018" s="2">
        <v>1</v>
      </c>
      <c r="G2018" s="2">
        <f>INDEX(תוצאות_בחירות,MATCH(C2018,siot!$F$3:$F$1887,0),27)</f>
        <v>0</v>
      </c>
      <c r="H2018" s="2" t="b">
        <f t="shared" si="63"/>
        <v>0</v>
      </c>
      <c r="I2018" s="1" t="s">
        <v>2</v>
      </c>
      <c r="J2018" s="1" t="s">
        <v>17635</v>
      </c>
      <c r="K2018" s="1"/>
    </row>
    <row r="2019" spans="1:11" hidden="1">
      <c r="A2019" s="1" t="s">
        <v>17590</v>
      </c>
      <c r="B2019" s="1" t="s">
        <v>526</v>
      </c>
      <c r="C2019" s="48" t="str">
        <f t="shared" si="62"/>
        <v>יף באר יעקב</v>
      </c>
      <c r="D2019" s="1" t="s">
        <v>17632</v>
      </c>
      <c r="E2019" s="1"/>
      <c r="F2019" s="2">
        <v>2</v>
      </c>
      <c r="G2019" s="2">
        <f>INDEX(תוצאות_בחירות,MATCH(C2019,siot!$F$3:$F$1887,0),27)</f>
        <v>0</v>
      </c>
      <c r="H2019" s="2" t="b">
        <f t="shared" si="63"/>
        <v>0</v>
      </c>
      <c r="I2019" s="1" t="s">
        <v>2</v>
      </c>
      <c r="J2019" s="1" t="s">
        <v>17634</v>
      </c>
      <c r="K2019" s="1"/>
    </row>
    <row r="2020" spans="1:11" hidden="1">
      <c r="A2020" s="1" t="s">
        <v>17590</v>
      </c>
      <c r="B2020" s="1" t="s">
        <v>526</v>
      </c>
      <c r="C2020" s="48" t="str">
        <f t="shared" si="62"/>
        <v>יף באר יעקב</v>
      </c>
      <c r="D2020" s="1" t="s">
        <v>17632</v>
      </c>
      <c r="E2020" s="1"/>
      <c r="F2020" s="2">
        <v>3</v>
      </c>
      <c r="G2020" s="2">
        <f>INDEX(תוצאות_בחירות,MATCH(C2020,siot!$F$3:$F$1887,0),27)</f>
        <v>0</v>
      </c>
      <c r="H2020" s="2" t="b">
        <f t="shared" si="63"/>
        <v>0</v>
      </c>
      <c r="I2020" s="1" t="s">
        <v>2</v>
      </c>
      <c r="J2020" s="1" t="s">
        <v>17633</v>
      </c>
      <c r="K2020" s="1"/>
    </row>
    <row r="2021" spans="1:11" hidden="1">
      <c r="A2021" s="1" t="s">
        <v>17590</v>
      </c>
      <c r="B2021" s="1" t="s">
        <v>526</v>
      </c>
      <c r="C2021" s="48" t="str">
        <f t="shared" si="62"/>
        <v>יף באר יעקב</v>
      </c>
      <c r="D2021" s="1" t="s">
        <v>17632</v>
      </c>
      <c r="E2021" s="1"/>
      <c r="F2021" s="2">
        <v>4</v>
      </c>
      <c r="G2021" s="2">
        <f>INDEX(תוצאות_בחירות,MATCH(C2021,siot!$F$3:$F$1887,0),27)</f>
        <v>0</v>
      </c>
      <c r="H2021" s="2" t="b">
        <f t="shared" si="63"/>
        <v>0</v>
      </c>
      <c r="I2021" s="1" t="s">
        <v>2</v>
      </c>
      <c r="J2021" s="1" t="s">
        <v>17631</v>
      </c>
      <c r="K2021" s="1"/>
    </row>
    <row r="2022" spans="1:11" hidden="1">
      <c r="A2022" s="1" t="s">
        <v>17590</v>
      </c>
      <c r="B2022" s="1" t="s">
        <v>2094</v>
      </c>
      <c r="C2022" s="48" t="str">
        <f t="shared" si="62"/>
        <v>כח באר יעקב</v>
      </c>
      <c r="D2022" s="1" t="s">
        <v>17627</v>
      </c>
      <c r="E2022" s="1" t="s">
        <v>3</v>
      </c>
      <c r="F2022" s="2" t="s">
        <v>19548</v>
      </c>
      <c r="G2022" s="2">
        <f>INDEX(תוצאות_בחירות,MATCH(C2022,siot!$F$3:$F$1887,0),27)</f>
        <v>1</v>
      </c>
      <c r="H2022" s="2" t="b">
        <f t="shared" si="63"/>
        <v>0</v>
      </c>
      <c r="I2022" s="1"/>
      <c r="J2022" s="1"/>
      <c r="K2022" s="1"/>
    </row>
    <row r="2023" spans="1:11">
      <c r="A2023" s="1" t="s">
        <v>17590</v>
      </c>
      <c r="B2023" s="1" t="s">
        <v>2094</v>
      </c>
      <c r="C2023" s="48" t="str">
        <f t="shared" si="62"/>
        <v>כח באר יעקב</v>
      </c>
      <c r="D2023" s="1" t="s">
        <v>17627</v>
      </c>
      <c r="E2023" s="1"/>
      <c r="F2023" s="2">
        <v>1</v>
      </c>
      <c r="G2023" s="2">
        <f>INDEX(תוצאות_בחירות,MATCH(C2023,siot!$F$3:$F$1887,0),27)</f>
        <v>1</v>
      </c>
      <c r="H2023" s="2" t="b">
        <f t="shared" si="63"/>
        <v>1</v>
      </c>
      <c r="I2023" s="1" t="s">
        <v>2</v>
      </c>
      <c r="J2023" s="1" t="s">
        <v>17630</v>
      </c>
      <c r="K2023" s="1"/>
    </row>
    <row r="2024" spans="1:11" hidden="1">
      <c r="A2024" s="1" t="s">
        <v>17590</v>
      </c>
      <c r="B2024" s="1" t="s">
        <v>2094</v>
      </c>
      <c r="C2024" s="48" t="str">
        <f t="shared" si="62"/>
        <v>כח באר יעקב</v>
      </c>
      <c r="D2024" s="1" t="s">
        <v>17627</v>
      </c>
      <c r="E2024" s="1"/>
      <c r="F2024" s="2">
        <v>2</v>
      </c>
      <c r="G2024" s="2">
        <f>INDEX(תוצאות_בחירות,MATCH(C2024,siot!$F$3:$F$1887,0),27)</f>
        <v>1</v>
      </c>
      <c r="H2024" s="2" t="b">
        <f t="shared" si="63"/>
        <v>0</v>
      </c>
      <c r="I2024" s="1" t="s">
        <v>2</v>
      </c>
      <c r="J2024" s="1" t="s">
        <v>17629</v>
      </c>
      <c r="K2024" s="1"/>
    </row>
    <row r="2025" spans="1:11" hidden="1">
      <c r="A2025" s="1" t="s">
        <v>17590</v>
      </c>
      <c r="B2025" s="1" t="s">
        <v>2094</v>
      </c>
      <c r="C2025" s="48" t="str">
        <f t="shared" si="62"/>
        <v>כח באר יעקב</v>
      </c>
      <c r="D2025" s="1" t="s">
        <v>17627</v>
      </c>
      <c r="E2025" s="1"/>
      <c r="F2025" s="2">
        <v>3</v>
      </c>
      <c r="G2025" s="2">
        <f>INDEX(תוצאות_בחירות,MATCH(C2025,siot!$F$3:$F$1887,0),27)</f>
        <v>1</v>
      </c>
      <c r="H2025" s="2" t="b">
        <f t="shared" si="63"/>
        <v>0</v>
      </c>
      <c r="I2025" s="1" t="s">
        <v>2</v>
      </c>
      <c r="J2025" s="1" t="s">
        <v>17628</v>
      </c>
      <c r="K2025" s="1"/>
    </row>
    <row r="2026" spans="1:11" hidden="1">
      <c r="A2026" s="1" t="s">
        <v>17590</v>
      </c>
      <c r="B2026" s="1" t="s">
        <v>2094</v>
      </c>
      <c r="C2026" s="48" t="str">
        <f t="shared" si="62"/>
        <v>כח באר יעקב</v>
      </c>
      <c r="D2026" s="1" t="s">
        <v>17627</v>
      </c>
      <c r="E2026" s="1"/>
      <c r="F2026" s="2">
        <v>4</v>
      </c>
      <c r="G2026" s="2">
        <f>INDEX(תוצאות_בחירות,MATCH(C2026,siot!$F$3:$F$1887,0),27)</f>
        <v>1</v>
      </c>
      <c r="H2026" s="2" t="b">
        <f t="shared" si="63"/>
        <v>0</v>
      </c>
      <c r="I2026" s="1" t="s">
        <v>2</v>
      </c>
      <c r="J2026" s="1" t="s">
        <v>17626</v>
      </c>
      <c r="K2026" s="1"/>
    </row>
    <row r="2027" spans="1:11" hidden="1">
      <c r="A2027" s="1" t="s">
        <v>17590</v>
      </c>
      <c r="B2027" s="1" t="s">
        <v>10003</v>
      </c>
      <c r="C2027" s="48" t="str">
        <f t="shared" si="62"/>
        <v>נס באר יעקב</v>
      </c>
      <c r="D2027" s="1" t="s">
        <v>17617</v>
      </c>
      <c r="E2027" s="1" t="s">
        <v>18</v>
      </c>
      <c r="F2027" s="2" t="s">
        <v>19548</v>
      </c>
      <c r="G2027" s="2">
        <f>INDEX(תוצאות_בחירות,MATCH(C2027,siot!$F$3:$F$1887,0),27)</f>
        <v>4</v>
      </c>
      <c r="H2027" s="2" t="b">
        <f t="shared" si="63"/>
        <v>0</v>
      </c>
      <c r="I2027" s="1"/>
      <c r="J2027" s="1"/>
      <c r="K2027" s="1"/>
    </row>
    <row r="2028" spans="1:11">
      <c r="A2028" s="1" t="s">
        <v>17590</v>
      </c>
      <c r="B2028" s="1" t="s">
        <v>10003</v>
      </c>
      <c r="C2028" s="48" t="str">
        <f t="shared" si="62"/>
        <v>נס באר יעקב</v>
      </c>
      <c r="D2028" s="1" t="s">
        <v>17617</v>
      </c>
      <c r="E2028" s="1" t="s">
        <v>17</v>
      </c>
      <c r="F2028" s="2">
        <v>1</v>
      </c>
      <c r="G2028" s="2">
        <f>INDEX(תוצאות_בחירות,MATCH(C2028,siot!$F$3:$F$1887,0),27)</f>
        <v>4</v>
      </c>
      <c r="H2028" s="2" t="b">
        <f t="shared" si="63"/>
        <v>1</v>
      </c>
      <c r="I2028" s="1" t="s">
        <v>2</v>
      </c>
      <c r="J2028" s="1" t="s">
        <v>17625</v>
      </c>
      <c r="K2028" s="1"/>
    </row>
    <row r="2029" spans="1:11">
      <c r="A2029" s="1" t="s">
        <v>17590</v>
      </c>
      <c r="B2029" s="1" t="s">
        <v>10003</v>
      </c>
      <c r="C2029" s="48" t="str">
        <f t="shared" si="62"/>
        <v>נס באר יעקב</v>
      </c>
      <c r="D2029" s="1" t="s">
        <v>17617</v>
      </c>
      <c r="E2029" s="1"/>
      <c r="F2029" s="2">
        <v>2</v>
      </c>
      <c r="G2029" s="2">
        <f>INDEX(תוצאות_בחירות,MATCH(C2029,siot!$F$3:$F$1887,0),27)</f>
        <v>4</v>
      </c>
      <c r="H2029" s="2" t="b">
        <f t="shared" si="63"/>
        <v>1</v>
      </c>
      <c r="I2029" s="1" t="s">
        <v>2</v>
      </c>
      <c r="J2029" s="1" t="s">
        <v>17624</v>
      </c>
      <c r="K2029" s="1"/>
    </row>
    <row r="2030" spans="1:11">
      <c r="A2030" s="1" t="s">
        <v>17590</v>
      </c>
      <c r="B2030" s="1" t="s">
        <v>10003</v>
      </c>
      <c r="C2030" s="48" t="str">
        <f t="shared" si="62"/>
        <v>נס באר יעקב</v>
      </c>
      <c r="D2030" s="1" t="s">
        <v>17617</v>
      </c>
      <c r="E2030" s="1"/>
      <c r="F2030" s="2">
        <v>3</v>
      </c>
      <c r="G2030" s="2">
        <f>INDEX(תוצאות_בחירות,MATCH(C2030,siot!$F$3:$F$1887,0),27)</f>
        <v>4</v>
      </c>
      <c r="H2030" s="2" t="b">
        <f t="shared" si="63"/>
        <v>1</v>
      </c>
      <c r="I2030" s="1" t="s">
        <v>2</v>
      </c>
      <c r="J2030" s="1" t="s">
        <v>17623</v>
      </c>
      <c r="K2030" s="1"/>
    </row>
    <row r="2031" spans="1:11">
      <c r="A2031" s="1" t="s">
        <v>17590</v>
      </c>
      <c r="B2031" s="1" t="s">
        <v>10003</v>
      </c>
      <c r="C2031" s="48" t="str">
        <f t="shared" si="62"/>
        <v>נס באר יעקב</v>
      </c>
      <c r="D2031" s="1" t="s">
        <v>17617</v>
      </c>
      <c r="E2031" s="1"/>
      <c r="F2031" s="2">
        <v>4</v>
      </c>
      <c r="G2031" s="2">
        <f>INDEX(תוצאות_בחירות,MATCH(C2031,siot!$F$3:$F$1887,0),27)</f>
        <v>4</v>
      </c>
      <c r="H2031" s="2" t="b">
        <f t="shared" si="63"/>
        <v>1</v>
      </c>
      <c r="I2031" s="1" t="s">
        <v>2</v>
      </c>
      <c r="J2031" s="1" t="s">
        <v>17622</v>
      </c>
      <c r="K2031" s="1"/>
    </row>
    <row r="2032" spans="1:11" hidden="1">
      <c r="A2032" s="1" t="s">
        <v>17590</v>
      </c>
      <c r="B2032" s="1" t="s">
        <v>10003</v>
      </c>
      <c r="C2032" s="48" t="str">
        <f t="shared" si="62"/>
        <v>נס באר יעקב</v>
      </c>
      <c r="D2032" s="1" t="s">
        <v>17617</v>
      </c>
      <c r="E2032" s="1"/>
      <c r="F2032" s="2">
        <v>5</v>
      </c>
      <c r="G2032" s="2">
        <f>INDEX(תוצאות_בחירות,MATCH(C2032,siot!$F$3:$F$1887,0),27)</f>
        <v>4</v>
      </c>
      <c r="H2032" s="2" t="b">
        <f t="shared" si="63"/>
        <v>0</v>
      </c>
      <c r="I2032" s="1" t="s">
        <v>2</v>
      </c>
      <c r="J2032" s="1" t="s">
        <v>13093</v>
      </c>
      <c r="K2032" s="1"/>
    </row>
    <row r="2033" spans="1:11" hidden="1">
      <c r="A2033" s="1" t="s">
        <v>17590</v>
      </c>
      <c r="B2033" s="1" t="s">
        <v>10003</v>
      </c>
      <c r="C2033" s="48" t="str">
        <f t="shared" si="62"/>
        <v>נס באר יעקב</v>
      </c>
      <c r="D2033" s="1" t="s">
        <v>17617</v>
      </c>
      <c r="E2033" s="1"/>
      <c r="F2033" s="2">
        <v>6</v>
      </c>
      <c r="G2033" s="2">
        <f>INDEX(תוצאות_בחירות,MATCH(C2033,siot!$F$3:$F$1887,0),27)</f>
        <v>4</v>
      </c>
      <c r="H2033" s="2" t="b">
        <f t="shared" si="63"/>
        <v>0</v>
      </c>
      <c r="I2033" s="1" t="s">
        <v>2</v>
      </c>
      <c r="J2033" s="1" t="s">
        <v>17621</v>
      </c>
      <c r="K2033" s="1"/>
    </row>
    <row r="2034" spans="1:11" hidden="1">
      <c r="A2034" s="1" t="s">
        <v>17590</v>
      </c>
      <c r="B2034" s="1" t="s">
        <v>10003</v>
      </c>
      <c r="C2034" s="48" t="str">
        <f t="shared" si="62"/>
        <v>נס באר יעקב</v>
      </c>
      <c r="D2034" s="1" t="s">
        <v>17617</v>
      </c>
      <c r="E2034" s="1"/>
      <c r="F2034" s="2">
        <v>7</v>
      </c>
      <c r="G2034" s="2">
        <f>INDEX(תוצאות_בחירות,MATCH(C2034,siot!$F$3:$F$1887,0),27)</f>
        <v>4</v>
      </c>
      <c r="H2034" s="2" t="b">
        <f t="shared" si="63"/>
        <v>0</v>
      </c>
      <c r="I2034" s="1" t="s">
        <v>2</v>
      </c>
      <c r="J2034" s="1" t="s">
        <v>17620</v>
      </c>
      <c r="K2034" s="1"/>
    </row>
    <row r="2035" spans="1:11" hidden="1">
      <c r="A2035" s="1" t="s">
        <v>17590</v>
      </c>
      <c r="B2035" s="1" t="s">
        <v>10003</v>
      </c>
      <c r="C2035" s="48" t="str">
        <f t="shared" si="62"/>
        <v>נס באר יעקב</v>
      </c>
      <c r="D2035" s="1" t="s">
        <v>17617</v>
      </c>
      <c r="E2035" s="1"/>
      <c r="F2035" s="2">
        <v>8</v>
      </c>
      <c r="G2035" s="2">
        <f>INDEX(תוצאות_בחירות,MATCH(C2035,siot!$F$3:$F$1887,0),27)</f>
        <v>4</v>
      </c>
      <c r="H2035" s="2" t="b">
        <f t="shared" si="63"/>
        <v>0</v>
      </c>
      <c r="I2035" s="1" t="s">
        <v>2</v>
      </c>
      <c r="J2035" s="1" t="s">
        <v>17619</v>
      </c>
      <c r="K2035" s="1"/>
    </row>
    <row r="2036" spans="1:11" hidden="1">
      <c r="A2036" s="1" t="s">
        <v>17590</v>
      </c>
      <c r="B2036" s="1" t="s">
        <v>10003</v>
      </c>
      <c r="C2036" s="48" t="str">
        <f t="shared" si="62"/>
        <v>נס באר יעקב</v>
      </c>
      <c r="D2036" s="1" t="s">
        <v>17617</v>
      </c>
      <c r="E2036" s="1"/>
      <c r="F2036" s="2">
        <v>9</v>
      </c>
      <c r="G2036" s="2">
        <f>INDEX(תוצאות_בחירות,MATCH(C2036,siot!$F$3:$F$1887,0),27)</f>
        <v>4</v>
      </c>
      <c r="H2036" s="2" t="b">
        <f t="shared" si="63"/>
        <v>0</v>
      </c>
      <c r="I2036" s="1" t="s">
        <v>2</v>
      </c>
      <c r="J2036" s="1" t="s">
        <v>17618</v>
      </c>
      <c r="K2036" s="1"/>
    </row>
    <row r="2037" spans="1:11" hidden="1">
      <c r="A2037" s="1" t="s">
        <v>17590</v>
      </c>
      <c r="B2037" s="1" t="s">
        <v>10003</v>
      </c>
      <c r="C2037" s="48" t="str">
        <f t="shared" si="62"/>
        <v>נס באר יעקב</v>
      </c>
      <c r="D2037" s="1" t="s">
        <v>17617</v>
      </c>
      <c r="E2037" s="1"/>
      <c r="F2037" s="2">
        <v>10</v>
      </c>
      <c r="G2037" s="2">
        <f>INDEX(תוצאות_בחירות,MATCH(C2037,siot!$F$3:$F$1887,0),27)</f>
        <v>4</v>
      </c>
      <c r="H2037" s="2" t="b">
        <f t="shared" si="63"/>
        <v>0</v>
      </c>
      <c r="I2037" s="1" t="s">
        <v>2</v>
      </c>
      <c r="J2037" s="1" t="s">
        <v>17616</v>
      </c>
      <c r="K2037" s="1"/>
    </row>
    <row r="2038" spans="1:11" hidden="1">
      <c r="A2038" s="1" t="s">
        <v>17590</v>
      </c>
      <c r="B2038" s="1" t="s">
        <v>108</v>
      </c>
      <c r="C2038" s="48" t="str">
        <f t="shared" si="62"/>
        <v>פה באר יעקב</v>
      </c>
      <c r="D2038" s="1" t="s">
        <v>17606</v>
      </c>
      <c r="E2038" s="1" t="s">
        <v>18</v>
      </c>
      <c r="F2038" s="2" t="s">
        <v>19548</v>
      </c>
      <c r="G2038" s="2">
        <f>INDEX(תוצאות_בחירות,MATCH(C2038,siot!$F$3:$F$1887,0),27)</f>
        <v>3</v>
      </c>
      <c r="H2038" s="2" t="b">
        <f t="shared" si="63"/>
        <v>0</v>
      </c>
      <c r="I2038" s="1"/>
      <c r="J2038" s="1"/>
      <c r="K2038" s="1"/>
    </row>
    <row r="2039" spans="1:11">
      <c r="A2039" s="1" t="s">
        <v>17590</v>
      </c>
      <c r="B2039" s="1" t="s">
        <v>108</v>
      </c>
      <c r="C2039" s="48" t="str">
        <f t="shared" si="62"/>
        <v>פה באר יעקב</v>
      </c>
      <c r="D2039" s="1" t="s">
        <v>17606</v>
      </c>
      <c r="E2039" s="1" t="s">
        <v>17</v>
      </c>
      <c r="F2039" s="2">
        <v>1</v>
      </c>
      <c r="G2039" s="2">
        <f>INDEX(תוצאות_בחירות,MATCH(C2039,siot!$F$3:$F$1887,0),27)</f>
        <v>3</v>
      </c>
      <c r="H2039" s="2" t="b">
        <f t="shared" si="63"/>
        <v>1</v>
      </c>
      <c r="I2039" s="1" t="s">
        <v>2</v>
      </c>
      <c r="J2039" s="1" t="s">
        <v>17615</v>
      </c>
      <c r="K2039" s="1"/>
    </row>
    <row r="2040" spans="1:11">
      <c r="A2040" s="1" t="s">
        <v>17590</v>
      </c>
      <c r="B2040" s="1" t="s">
        <v>108</v>
      </c>
      <c r="C2040" s="48" t="str">
        <f t="shared" si="62"/>
        <v>פה באר יעקב</v>
      </c>
      <c r="D2040" s="1" t="s">
        <v>17606</v>
      </c>
      <c r="E2040" s="1"/>
      <c r="F2040" s="2">
        <v>2</v>
      </c>
      <c r="G2040" s="2">
        <f>INDEX(תוצאות_בחירות,MATCH(C2040,siot!$F$3:$F$1887,0),27)</f>
        <v>3</v>
      </c>
      <c r="H2040" s="2" t="b">
        <f t="shared" si="63"/>
        <v>1</v>
      </c>
      <c r="I2040" s="1" t="s">
        <v>2</v>
      </c>
      <c r="J2040" s="1" t="s">
        <v>17614</v>
      </c>
      <c r="K2040" s="1"/>
    </row>
    <row r="2041" spans="1:11">
      <c r="A2041" s="1" t="s">
        <v>17590</v>
      </c>
      <c r="B2041" s="1" t="s">
        <v>108</v>
      </c>
      <c r="C2041" s="48" t="str">
        <f t="shared" si="62"/>
        <v>פה באר יעקב</v>
      </c>
      <c r="D2041" s="1" t="s">
        <v>17606</v>
      </c>
      <c r="E2041" s="1"/>
      <c r="F2041" s="2">
        <v>3</v>
      </c>
      <c r="G2041" s="2">
        <f>INDEX(תוצאות_בחירות,MATCH(C2041,siot!$F$3:$F$1887,0),27)</f>
        <v>3</v>
      </c>
      <c r="H2041" s="2" t="b">
        <f t="shared" si="63"/>
        <v>1</v>
      </c>
      <c r="I2041" s="1" t="s">
        <v>2</v>
      </c>
      <c r="J2041" s="1" t="s">
        <v>7956</v>
      </c>
      <c r="K2041" s="1"/>
    </row>
    <row r="2042" spans="1:11" hidden="1">
      <c r="A2042" s="1" t="s">
        <v>17590</v>
      </c>
      <c r="B2042" s="1" t="s">
        <v>108</v>
      </c>
      <c r="C2042" s="48" t="str">
        <f t="shared" si="62"/>
        <v>פה באר יעקב</v>
      </c>
      <c r="D2042" s="1" t="s">
        <v>17606</v>
      </c>
      <c r="E2042" s="1"/>
      <c r="F2042" s="2">
        <v>4</v>
      </c>
      <c r="G2042" s="2">
        <f>INDEX(תוצאות_בחירות,MATCH(C2042,siot!$F$3:$F$1887,0),27)</f>
        <v>3</v>
      </c>
      <c r="H2042" s="2" t="b">
        <f t="shared" si="63"/>
        <v>0</v>
      </c>
      <c r="I2042" s="1" t="s">
        <v>2</v>
      </c>
      <c r="J2042" s="1" t="s">
        <v>17613</v>
      </c>
      <c r="K2042" s="1"/>
    </row>
    <row r="2043" spans="1:11" hidden="1">
      <c r="A2043" s="1" t="s">
        <v>17590</v>
      </c>
      <c r="B2043" s="1" t="s">
        <v>108</v>
      </c>
      <c r="C2043" s="48" t="str">
        <f t="shared" si="62"/>
        <v>פה באר יעקב</v>
      </c>
      <c r="D2043" s="1" t="s">
        <v>17606</v>
      </c>
      <c r="E2043" s="1"/>
      <c r="F2043" s="2">
        <v>5</v>
      </c>
      <c r="G2043" s="2">
        <f>INDEX(תוצאות_בחירות,MATCH(C2043,siot!$F$3:$F$1887,0),27)</f>
        <v>3</v>
      </c>
      <c r="H2043" s="2" t="b">
        <f t="shared" si="63"/>
        <v>0</v>
      </c>
      <c r="I2043" s="1" t="s">
        <v>2</v>
      </c>
      <c r="J2043" s="1" t="s">
        <v>17612</v>
      </c>
      <c r="K2043" s="1"/>
    </row>
    <row r="2044" spans="1:11" hidden="1">
      <c r="A2044" s="1" t="s">
        <v>17590</v>
      </c>
      <c r="B2044" s="1" t="s">
        <v>108</v>
      </c>
      <c r="C2044" s="48" t="str">
        <f t="shared" si="62"/>
        <v>פה באר יעקב</v>
      </c>
      <c r="D2044" s="1" t="s">
        <v>17606</v>
      </c>
      <c r="E2044" s="1"/>
      <c r="F2044" s="2">
        <v>6</v>
      </c>
      <c r="G2044" s="2">
        <f>INDEX(תוצאות_בחירות,MATCH(C2044,siot!$F$3:$F$1887,0),27)</f>
        <v>3</v>
      </c>
      <c r="H2044" s="2" t="b">
        <f t="shared" si="63"/>
        <v>0</v>
      </c>
      <c r="I2044" s="1" t="s">
        <v>2</v>
      </c>
      <c r="J2044" s="1" t="s">
        <v>17611</v>
      </c>
      <c r="K2044" s="1"/>
    </row>
    <row r="2045" spans="1:11" hidden="1">
      <c r="A2045" s="1" t="s">
        <v>17590</v>
      </c>
      <c r="B2045" s="1" t="s">
        <v>108</v>
      </c>
      <c r="C2045" s="48" t="str">
        <f t="shared" si="62"/>
        <v>פה באר יעקב</v>
      </c>
      <c r="D2045" s="1" t="s">
        <v>17606</v>
      </c>
      <c r="E2045" s="1"/>
      <c r="F2045" s="2">
        <v>7</v>
      </c>
      <c r="G2045" s="2">
        <f>INDEX(תוצאות_בחירות,MATCH(C2045,siot!$F$3:$F$1887,0),27)</f>
        <v>3</v>
      </c>
      <c r="H2045" s="2" t="b">
        <f t="shared" si="63"/>
        <v>0</v>
      </c>
      <c r="I2045" s="1" t="s">
        <v>2</v>
      </c>
      <c r="J2045" s="1" t="s">
        <v>17610</v>
      </c>
      <c r="K2045" s="1"/>
    </row>
    <row r="2046" spans="1:11" hidden="1">
      <c r="A2046" s="1" t="s">
        <v>17590</v>
      </c>
      <c r="B2046" s="1" t="s">
        <v>108</v>
      </c>
      <c r="C2046" s="48" t="str">
        <f t="shared" si="62"/>
        <v>פה באר יעקב</v>
      </c>
      <c r="D2046" s="1" t="s">
        <v>17606</v>
      </c>
      <c r="E2046" s="1"/>
      <c r="F2046" s="2">
        <v>8</v>
      </c>
      <c r="G2046" s="2">
        <f>INDEX(תוצאות_בחירות,MATCH(C2046,siot!$F$3:$F$1887,0),27)</f>
        <v>3</v>
      </c>
      <c r="H2046" s="2" t="b">
        <f t="shared" si="63"/>
        <v>0</v>
      </c>
      <c r="I2046" s="1" t="s">
        <v>2</v>
      </c>
      <c r="J2046" s="1" t="s">
        <v>17609</v>
      </c>
      <c r="K2046" s="1"/>
    </row>
    <row r="2047" spans="1:11" hidden="1">
      <c r="A2047" s="1" t="s">
        <v>17590</v>
      </c>
      <c r="B2047" s="1" t="s">
        <v>108</v>
      </c>
      <c r="C2047" s="48" t="str">
        <f t="shared" si="62"/>
        <v>פה באר יעקב</v>
      </c>
      <c r="D2047" s="1" t="s">
        <v>17606</v>
      </c>
      <c r="E2047" s="1"/>
      <c r="F2047" s="2">
        <v>9</v>
      </c>
      <c r="G2047" s="2">
        <f>INDEX(תוצאות_בחירות,MATCH(C2047,siot!$F$3:$F$1887,0),27)</f>
        <v>3</v>
      </c>
      <c r="H2047" s="2" t="b">
        <f t="shared" si="63"/>
        <v>0</v>
      </c>
      <c r="I2047" s="1" t="s">
        <v>2</v>
      </c>
      <c r="J2047" s="1" t="s">
        <v>17608</v>
      </c>
      <c r="K2047" s="1"/>
    </row>
    <row r="2048" spans="1:11" hidden="1">
      <c r="A2048" s="1" t="s">
        <v>17590</v>
      </c>
      <c r="B2048" s="1" t="s">
        <v>108</v>
      </c>
      <c r="C2048" s="48" t="str">
        <f t="shared" si="62"/>
        <v>פה באר יעקב</v>
      </c>
      <c r="D2048" s="1" t="s">
        <v>17606</v>
      </c>
      <c r="E2048" s="1"/>
      <c r="F2048" s="2">
        <v>10</v>
      </c>
      <c r="G2048" s="2">
        <f>INDEX(תוצאות_בחירות,MATCH(C2048,siot!$F$3:$F$1887,0),27)</f>
        <v>3</v>
      </c>
      <c r="H2048" s="2" t="b">
        <f t="shared" si="63"/>
        <v>0</v>
      </c>
      <c r="I2048" s="1" t="s">
        <v>2</v>
      </c>
      <c r="J2048" s="1" t="s">
        <v>17607</v>
      </c>
      <c r="K2048" s="1"/>
    </row>
    <row r="2049" spans="1:11" hidden="1">
      <c r="A2049" s="1" t="s">
        <v>17590</v>
      </c>
      <c r="B2049" s="1" t="s">
        <v>108</v>
      </c>
      <c r="C2049" s="48" t="str">
        <f t="shared" si="62"/>
        <v>פה באר יעקב</v>
      </c>
      <c r="D2049" s="1" t="s">
        <v>17606</v>
      </c>
      <c r="E2049" s="1"/>
      <c r="F2049" s="2">
        <v>11</v>
      </c>
      <c r="G2049" s="2">
        <f>INDEX(תוצאות_בחירות,MATCH(C2049,siot!$F$3:$F$1887,0),27)</f>
        <v>3</v>
      </c>
      <c r="H2049" s="2" t="b">
        <f t="shared" si="63"/>
        <v>0</v>
      </c>
      <c r="I2049" s="1" t="s">
        <v>2</v>
      </c>
      <c r="J2049" s="1" t="s">
        <v>17605</v>
      </c>
      <c r="K2049" s="1"/>
    </row>
    <row r="2050" spans="1:11" hidden="1">
      <c r="A2050" s="1" t="s">
        <v>17590</v>
      </c>
      <c r="B2050" s="1" t="s">
        <v>102</v>
      </c>
      <c r="C2050" s="48" t="str">
        <f t="shared" si="62"/>
        <v>קץ באר יעקב</v>
      </c>
      <c r="D2050" s="1" t="s">
        <v>17600</v>
      </c>
      <c r="E2050" s="1" t="s">
        <v>18</v>
      </c>
      <c r="F2050" s="2" t="s">
        <v>19548</v>
      </c>
      <c r="G2050" s="2">
        <f>INDEX(תוצאות_בחירות,MATCH(C2050,siot!$F$3:$F$1887,0),27)</f>
        <v>0</v>
      </c>
      <c r="H2050" s="2" t="b">
        <f t="shared" si="63"/>
        <v>0</v>
      </c>
      <c r="I2050" s="1"/>
      <c r="J2050" s="1"/>
      <c r="K2050" s="1"/>
    </row>
    <row r="2051" spans="1:11" hidden="1">
      <c r="A2051" s="1" t="s">
        <v>17590</v>
      </c>
      <c r="B2051" s="1" t="s">
        <v>102</v>
      </c>
      <c r="C2051" s="48" t="str">
        <f t="shared" si="62"/>
        <v>קץ באר יעקב</v>
      </c>
      <c r="D2051" s="1" t="s">
        <v>17600</v>
      </c>
      <c r="E2051" s="1" t="s">
        <v>17</v>
      </c>
      <c r="F2051" s="2">
        <v>1</v>
      </c>
      <c r="G2051" s="2">
        <f>INDEX(תוצאות_בחירות,MATCH(C2051,siot!$F$3:$F$1887,0),27)</f>
        <v>0</v>
      </c>
      <c r="H2051" s="2" t="b">
        <f t="shared" si="63"/>
        <v>0</v>
      </c>
      <c r="I2051" s="1" t="s">
        <v>2</v>
      </c>
      <c r="J2051" s="1" t="s">
        <v>17604</v>
      </c>
      <c r="K2051" s="1"/>
    </row>
    <row r="2052" spans="1:11" hidden="1">
      <c r="A2052" s="1" t="s">
        <v>17590</v>
      </c>
      <c r="B2052" s="1" t="s">
        <v>102</v>
      </c>
      <c r="C2052" s="48" t="str">
        <f t="shared" ref="C2052:C2115" si="64">B2052&amp;" "&amp;A2052</f>
        <v>קץ באר יעקב</v>
      </c>
      <c r="D2052" s="1" t="s">
        <v>17600</v>
      </c>
      <c r="E2052" s="1"/>
      <c r="F2052" s="2">
        <v>2</v>
      </c>
      <c r="G2052" s="2">
        <f>INDEX(תוצאות_בחירות,MATCH(C2052,siot!$F$3:$F$1887,0),27)</f>
        <v>0</v>
      </c>
      <c r="H2052" s="2" t="b">
        <f t="shared" ref="H2052:H2115" si="65">IF(OR(F2052&lt;G2052,G2052=F2052),TRUE,FALSE)</f>
        <v>0</v>
      </c>
      <c r="I2052" s="1" t="s">
        <v>2</v>
      </c>
      <c r="J2052" s="1" t="s">
        <v>17603</v>
      </c>
      <c r="K2052" s="1"/>
    </row>
    <row r="2053" spans="1:11" hidden="1">
      <c r="A2053" s="1" t="s">
        <v>17590</v>
      </c>
      <c r="B2053" s="1" t="s">
        <v>102</v>
      </c>
      <c r="C2053" s="48" t="str">
        <f t="shared" si="64"/>
        <v>קץ באר יעקב</v>
      </c>
      <c r="D2053" s="1" t="s">
        <v>17600</v>
      </c>
      <c r="E2053" s="1"/>
      <c r="F2053" s="2">
        <v>3</v>
      </c>
      <c r="G2053" s="2">
        <f>INDEX(תוצאות_בחירות,MATCH(C2053,siot!$F$3:$F$1887,0),27)</f>
        <v>0</v>
      </c>
      <c r="H2053" s="2" t="b">
        <f t="shared" si="65"/>
        <v>0</v>
      </c>
      <c r="I2053" s="1" t="s">
        <v>2</v>
      </c>
      <c r="J2053" s="1" t="s">
        <v>17602</v>
      </c>
      <c r="K2053" s="1"/>
    </row>
    <row r="2054" spans="1:11" hidden="1">
      <c r="A2054" s="1" t="s">
        <v>17590</v>
      </c>
      <c r="B2054" s="1" t="s">
        <v>102</v>
      </c>
      <c r="C2054" s="48" t="str">
        <f t="shared" si="64"/>
        <v>קץ באר יעקב</v>
      </c>
      <c r="D2054" s="1" t="s">
        <v>17600</v>
      </c>
      <c r="E2054" s="1"/>
      <c r="F2054" s="2">
        <v>4</v>
      </c>
      <c r="G2054" s="2">
        <f>INDEX(תוצאות_בחירות,MATCH(C2054,siot!$F$3:$F$1887,0),27)</f>
        <v>0</v>
      </c>
      <c r="H2054" s="2" t="b">
        <f t="shared" si="65"/>
        <v>0</v>
      </c>
      <c r="I2054" s="1" t="s">
        <v>2</v>
      </c>
      <c r="J2054" s="1" t="s">
        <v>17601</v>
      </c>
      <c r="K2054" s="1"/>
    </row>
    <row r="2055" spans="1:11" hidden="1">
      <c r="A2055" s="1" t="s">
        <v>17590</v>
      </c>
      <c r="B2055" s="1" t="s">
        <v>102</v>
      </c>
      <c r="C2055" s="48" t="str">
        <f t="shared" si="64"/>
        <v>קץ באר יעקב</v>
      </c>
      <c r="D2055" s="1" t="s">
        <v>17600</v>
      </c>
      <c r="E2055" s="1"/>
      <c r="F2055" s="2">
        <v>5</v>
      </c>
      <c r="G2055" s="2">
        <f>INDEX(תוצאות_בחירות,MATCH(C2055,siot!$F$3:$F$1887,0),27)</f>
        <v>0</v>
      </c>
      <c r="H2055" s="2" t="b">
        <f t="shared" si="65"/>
        <v>0</v>
      </c>
      <c r="I2055" s="1" t="s">
        <v>2</v>
      </c>
      <c r="J2055" s="1" t="s">
        <v>17599</v>
      </c>
      <c r="K2055" s="1"/>
    </row>
    <row r="2056" spans="1:11" hidden="1">
      <c r="A2056" s="1" t="s">
        <v>17590</v>
      </c>
      <c r="B2056" s="1" t="s">
        <v>5702</v>
      </c>
      <c r="C2056" s="48" t="str">
        <f t="shared" si="64"/>
        <v>ש באר יעקב</v>
      </c>
      <c r="D2056" s="1" t="s">
        <v>17596</v>
      </c>
      <c r="E2056" s="1" t="s">
        <v>3</v>
      </c>
      <c r="F2056" s="2" t="s">
        <v>19548</v>
      </c>
      <c r="G2056" s="2">
        <f>INDEX(תוצאות_בחירות,MATCH(C2056,siot!$F$3:$F$1887,0),27)</f>
        <v>0</v>
      </c>
      <c r="H2056" s="2" t="b">
        <f t="shared" si="65"/>
        <v>0</v>
      </c>
      <c r="I2056" s="1"/>
      <c r="J2056" s="1"/>
      <c r="K2056" s="1"/>
    </row>
    <row r="2057" spans="1:11" hidden="1">
      <c r="A2057" s="1" t="s">
        <v>17590</v>
      </c>
      <c r="B2057" s="1" t="s">
        <v>5702</v>
      </c>
      <c r="C2057" s="48" t="str">
        <f t="shared" si="64"/>
        <v>ש באר יעקב</v>
      </c>
      <c r="D2057" s="1" t="s">
        <v>17596</v>
      </c>
      <c r="E2057" s="1"/>
      <c r="F2057" s="2">
        <v>1</v>
      </c>
      <c r="G2057" s="2">
        <f>INDEX(תוצאות_בחירות,MATCH(C2057,siot!$F$3:$F$1887,0),27)</f>
        <v>0</v>
      </c>
      <c r="H2057" s="2" t="b">
        <f t="shared" si="65"/>
        <v>0</v>
      </c>
      <c r="I2057" s="1" t="s">
        <v>2</v>
      </c>
      <c r="J2057" s="1" t="s">
        <v>17598</v>
      </c>
      <c r="K2057" s="1"/>
    </row>
    <row r="2058" spans="1:11" hidden="1">
      <c r="A2058" s="1" t="s">
        <v>17590</v>
      </c>
      <c r="B2058" s="1" t="s">
        <v>5702</v>
      </c>
      <c r="C2058" s="48" t="str">
        <f t="shared" si="64"/>
        <v>ש באר יעקב</v>
      </c>
      <c r="D2058" s="1" t="s">
        <v>17596</v>
      </c>
      <c r="E2058" s="1"/>
      <c r="F2058" s="2">
        <v>2</v>
      </c>
      <c r="G2058" s="2">
        <f>INDEX(תוצאות_בחירות,MATCH(C2058,siot!$F$3:$F$1887,0),27)</f>
        <v>0</v>
      </c>
      <c r="H2058" s="2" t="b">
        <f t="shared" si="65"/>
        <v>0</v>
      </c>
      <c r="I2058" s="1" t="s">
        <v>2</v>
      </c>
      <c r="J2058" s="1" t="s">
        <v>17597</v>
      </c>
      <c r="K2058" s="1"/>
    </row>
    <row r="2059" spans="1:11" hidden="1">
      <c r="A2059" s="1" t="s">
        <v>17590</v>
      </c>
      <c r="B2059" s="1" t="s">
        <v>5702</v>
      </c>
      <c r="C2059" s="48" t="str">
        <f t="shared" si="64"/>
        <v>ש באר יעקב</v>
      </c>
      <c r="D2059" s="1" t="s">
        <v>17596</v>
      </c>
      <c r="E2059" s="1"/>
      <c r="F2059" s="2">
        <v>3</v>
      </c>
      <c r="G2059" s="2">
        <f>INDEX(תוצאות_בחירות,MATCH(C2059,siot!$F$3:$F$1887,0),27)</f>
        <v>0</v>
      </c>
      <c r="H2059" s="2" t="b">
        <f t="shared" si="65"/>
        <v>0</v>
      </c>
      <c r="I2059" s="1" t="s">
        <v>2</v>
      </c>
      <c r="J2059" s="1" t="s">
        <v>17595</v>
      </c>
      <c r="K2059" s="1"/>
    </row>
    <row r="2060" spans="1:11" hidden="1">
      <c r="A2060" s="1" t="s">
        <v>17590</v>
      </c>
      <c r="B2060" s="1" t="s">
        <v>84</v>
      </c>
      <c r="C2060" s="48" t="str">
        <f t="shared" si="64"/>
        <v>ת באר יעקב</v>
      </c>
      <c r="D2060" s="1" t="s">
        <v>9641</v>
      </c>
      <c r="E2060" s="1" t="s">
        <v>3</v>
      </c>
      <c r="F2060" s="2" t="s">
        <v>19548</v>
      </c>
      <c r="G2060" s="2">
        <f>INDEX(תוצאות_בחירות,MATCH(C2060,siot!$F$3:$F$1887,0),27)</f>
        <v>3</v>
      </c>
      <c r="H2060" s="2" t="b">
        <f t="shared" si="65"/>
        <v>0</v>
      </c>
      <c r="I2060" s="1"/>
      <c r="J2060" s="1"/>
      <c r="K2060" s="1"/>
    </row>
    <row r="2061" spans="1:11">
      <c r="A2061" s="1" t="s">
        <v>17590</v>
      </c>
      <c r="B2061" s="1" t="s">
        <v>84</v>
      </c>
      <c r="C2061" s="48" t="str">
        <f t="shared" si="64"/>
        <v>ת באר יעקב</v>
      </c>
      <c r="D2061" s="1" t="s">
        <v>9641</v>
      </c>
      <c r="E2061" s="1"/>
      <c r="F2061" s="2">
        <v>1</v>
      </c>
      <c r="G2061" s="2">
        <f>INDEX(תוצאות_בחירות,MATCH(C2061,siot!$F$3:$F$1887,0),27)</f>
        <v>3</v>
      </c>
      <c r="H2061" s="2" t="b">
        <f t="shared" si="65"/>
        <v>1</v>
      </c>
      <c r="I2061" s="1" t="s">
        <v>2</v>
      </c>
      <c r="J2061" s="1" t="s">
        <v>17594</v>
      </c>
      <c r="K2061" s="1"/>
    </row>
    <row r="2062" spans="1:11">
      <c r="A2062" s="1" t="s">
        <v>17590</v>
      </c>
      <c r="B2062" s="1" t="s">
        <v>84</v>
      </c>
      <c r="C2062" s="48" t="str">
        <f t="shared" si="64"/>
        <v>ת באר יעקב</v>
      </c>
      <c r="D2062" s="1" t="s">
        <v>9641</v>
      </c>
      <c r="E2062" s="1"/>
      <c r="F2062" s="2">
        <v>2</v>
      </c>
      <c r="G2062" s="2">
        <f>INDEX(תוצאות_בחירות,MATCH(C2062,siot!$F$3:$F$1887,0),27)</f>
        <v>3</v>
      </c>
      <c r="H2062" s="2" t="b">
        <f t="shared" si="65"/>
        <v>1</v>
      </c>
      <c r="I2062" s="1" t="s">
        <v>2</v>
      </c>
      <c r="J2062" s="1" t="s">
        <v>17593</v>
      </c>
      <c r="K2062" s="1">
        <v>1</v>
      </c>
    </row>
    <row r="2063" spans="1:11">
      <c r="A2063" s="1" t="s">
        <v>17590</v>
      </c>
      <c r="B2063" s="1" t="s">
        <v>84</v>
      </c>
      <c r="C2063" s="48" t="str">
        <f t="shared" si="64"/>
        <v>ת באר יעקב</v>
      </c>
      <c r="D2063" s="1" t="s">
        <v>9641</v>
      </c>
      <c r="E2063" s="1"/>
      <c r="F2063" s="2">
        <v>3</v>
      </c>
      <c r="G2063" s="2">
        <f>INDEX(תוצאות_בחירות,MATCH(C2063,siot!$F$3:$F$1887,0),27)</f>
        <v>3</v>
      </c>
      <c r="H2063" s="2" t="b">
        <f t="shared" si="65"/>
        <v>1</v>
      </c>
      <c r="I2063" s="1" t="s">
        <v>2</v>
      </c>
      <c r="J2063" s="1" t="s">
        <v>17592</v>
      </c>
      <c r="K2063" s="1">
        <v>1</v>
      </c>
    </row>
    <row r="2064" spans="1:11" hidden="1">
      <c r="A2064" s="1" t="s">
        <v>17590</v>
      </c>
      <c r="B2064" s="1" t="s">
        <v>84</v>
      </c>
      <c r="C2064" s="48" t="str">
        <f t="shared" si="64"/>
        <v>ת באר יעקב</v>
      </c>
      <c r="D2064" s="1" t="s">
        <v>9641</v>
      </c>
      <c r="E2064" s="1"/>
      <c r="F2064" s="2">
        <v>4</v>
      </c>
      <c r="G2064" s="2">
        <f>INDEX(תוצאות_בחירות,MATCH(C2064,siot!$F$3:$F$1887,0),27)</f>
        <v>3</v>
      </c>
      <c r="H2064" s="2" t="b">
        <f t="shared" si="65"/>
        <v>0</v>
      </c>
      <c r="I2064" s="1" t="s">
        <v>2</v>
      </c>
      <c r="J2064" s="1" t="s">
        <v>17591</v>
      </c>
      <c r="K2064" s="1"/>
    </row>
    <row r="2065" spans="1:11" hidden="1">
      <c r="A2065" s="1" t="s">
        <v>17590</v>
      </c>
      <c r="B2065" s="1" t="s">
        <v>84</v>
      </c>
      <c r="C2065" s="48" t="str">
        <f t="shared" si="64"/>
        <v>ת באר יעקב</v>
      </c>
      <c r="D2065" s="1" t="s">
        <v>9641</v>
      </c>
      <c r="E2065" s="1"/>
      <c r="F2065" s="2">
        <v>5</v>
      </c>
      <c r="G2065" s="2">
        <f>INDEX(תוצאות_בחירות,MATCH(C2065,siot!$F$3:$F$1887,0),27)</f>
        <v>3</v>
      </c>
      <c r="H2065" s="2" t="b">
        <f t="shared" si="65"/>
        <v>0</v>
      </c>
      <c r="I2065" s="1" t="s">
        <v>2</v>
      </c>
      <c r="J2065" s="1" t="s">
        <v>17589</v>
      </c>
      <c r="K2065" s="1"/>
    </row>
    <row r="2066" spans="1:11" hidden="1">
      <c r="A2066" s="1" t="s">
        <v>17369</v>
      </c>
      <c r="B2066" s="1" t="s">
        <v>7960</v>
      </c>
      <c r="C2066" s="48" t="str">
        <f t="shared" si="64"/>
        <v>אור באר שבע</v>
      </c>
      <c r="D2066" s="1" t="s">
        <v>17579</v>
      </c>
      <c r="E2066" s="1" t="s">
        <v>3</v>
      </c>
      <c r="F2066" s="2" t="s">
        <v>19548</v>
      </c>
      <c r="G2066" s="2" t="e">
        <f>INDEX(תוצאות_בחירות,MATCH(C2066,siot!$F$3:$F$1887,0),27)</f>
        <v>#N/A</v>
      </c>
      <c r="H2066" s="2" t="e">
        <f t="shared" si="65"/>
        <v>#N/A</v>
      </c>
      <c r="I2066" s="1"/>
      <c r="J2066" s="1"/>
      <c r="K2066" s="1"/>
    </row>
    <row r="2067" spans="1:11" hidden="1">
      <c r="A2067" s="1" t="s">
        <v>17369</v>
      </c>
      <c r="B2067" s="1" t="s">
        <v>7960</v>
      </c>
      <c r="C2067" s="48" t="str">
        <f t="shared" si="64"/>
        <v>אור באר שבע</v>
      </c>
      <c r="D2067" s="1" t="s">
        <v>17579</v>
      </c>
      <c r="E2067" s="1"/>
      <c r="F2067" s="2">
        <v>1</v>
      </c>
      <c r="G2067" s="2" t="e">
        <f>INDEX(תוצאות_בחירות,MATCH(C2067,siot!$F$3:$F$1887,0),27)</f>
        <v>#N/A</v>
      </c>
      <c r="H2067" s="2" t="e">
        <f t="shared" si="65"/>
        <v>#N/A</v>
      </c>
      <c r="I2067" s="1" t="s">
        <v>2</v>
      </c>
      <c r="J2067" s="1" t="s">
        <v>17588</v>
      </c>
      <c r="K2067" s="1"/>
    </row>
    <row r="2068" spans="1:11" hidden="1">
      <c r="A2068" s="1" t="s">
        <v>17369</v>
      </c>
      <c r="B2068" s="1" t="s">
        <v>7960</v>
      </c>
      <c r="C2068" s="48" t="str">
        <f t="shared" si="64"/>
        <v>אור באר שבע</v>
      </c>
      <c r="D2068" s="1" t="s">
        <v>17579</v>
      </c>
      <c r="E2068" s="1"/>
      <c r="F2068" s="2">
        <v>2</v>
      </c>
      <c r="G2068" s="2" t="e">
        <f>INDEX(תוצאות_בחירות,MATCH(C2068,siot!$F$3:$F$1887,0),27)</f>
        <v>#N/A</v>
      </c>
      <c r="H2068" s="2" t="e">
        <f t="shared" si="65"/>
        <v>#N/A</v>
      </c>
      <c r="I2068" s="1" t="s">
        <v>2</v>
      </c>
      <c r="J2068" s="1" t="s">
        <v>17587</v>
      </c>
      <c r="K2068" s="1"/>
    </row>
    <row r="2069" spans="1:11" hidden="1">
      <c r="A2069" s="1" t="s">
        <v>17369</v>
      </c>
      <c r="B2069" s="1" t="s">
        <v>7960</v>
      </c>
      <c r="C2069" s="48" t="str">
        <f t="shared" si="64"/>
        <v>אור באר שבע</v>
      </c>
      <c r="D2069" s="1" t="s">
        <v>17579</v>
      </c>
      <c r="E2069" s="1"/>
      <c r="F2069" s="2">
        <v>3</v>
      </c>
      <c r="G2069" s="2" t="e">
        <f>INDEX(תוצאות_בחירות,MATCH(C2069,siot!$F$3:$F$1887,0),27)</f>
        <v>#N/A</v>
      </c>
      <c r="H2069" s="2" t="e">
        <f t="shared" si="65"/>
        <v>#N/A</v>
      </c>
      <c r="I2069" s="1" t="s">
        <v>2</v>
      </c>
      <c r="J2069" s="1" t="s">
        <v>17586</v>
      </c>
      <c r="K2069" s="1"/>
    </row>
    <row r="2070" spans="1:11" hidden="1">
      <c r="A2070" s="1" t="s">
        <v>17369</v>
      </c>
      <c r="B2070" s="1" t="s">
        <v>7960</v>
      </c>
      <c r="C2070" s="48" t="str">
        <f t="shared" si="64"/>
        <v>אור באר שבע</v>
      </c>
      <c r="D2070" s="1" t="s">
        <v>17579</v>
      </c>
      <c r="E2070" s="1"/>
      <c r="F2070" s="2">
        <v>4</v>
      </c>
      <c r="G2070" s="2" t="e">
        <f>INDEX(תוצאות_בחירות,MATCH(C2070,siot!$F$3:$F$1887,0),27)</f>
        <v>#N/A</v>
      </c>
      <c r="H2070" s="2" t="e">
        <f t="shared" si="65"/>
        <v>#N/A</v>
      </c>
      <c r="I2070" s="1" t="s">
        <v>2</v>
      </c>
      <c r="J2070" s="1" t="s">
        <v>17585</v>
      </c>
      <c r="K2070" s="1"/>
    </row>
    <row r="2071" spans="1:11" hidden="1">
      <c r="A2071" s="1" t="s">
        <v>17369</v>
      </c>
      <c r="B2071" s="1" t="s">
        <v>7960</v>
      </c>
      <c r="C2071" s="48" t="str">
        <f t="shared" si="64"/>
        <v>אור באר שבע</v>
      </c>
      <c r="D2071" s="1" t="s">
        <v>17579</v>
      </c>
      <c r="E2071" s="1"/>
      <c r="F2071" s="2">
        <v>5</v>
      </c>
      <c r="G2071" s="2" t="e">
        <f>INDEX(תוצאות_בחירות,MATCH(C2071,siot!$F$3:$F$1887,0),27)</f>
        <v>#N/A</v>
      </c>
      <c r="H2071" s="2" t="e">
        <f t="shared" si="65"/>
        <v>#N/A</v>
      </c>
      <c r="I2071" s="1" t="s">
        <v>2</v>
      </c>
      <c r="J2071" s="1" t="s">
        <v>17584</v>
      </c>
      <c r="K2071" s="1"/>
    </row>
    <row r="2072" spans="1:11" hidden="1">
      <c r="A2072" s="1" t="s">
        <v>17369</v>
      </c>
      <c r="B2072" s="1" t="s">
        <v>7960</v>
      </c>
      <c r="C2072" s="48" t="str">
        <f t="shared" si="64"/>
        <v>אור באר שבע</v>
      </c>
      <c r="D2072" s="1" t="s">
        <v>17579</v>
      </c>
      <c r="E2072" s="1"/>
      <c r="F2072" s="2">
        <v>6</v>
      </c>
      <c r="G2072" s="2" t="e">
        <f>INDEX(תוצאות_בחירות,MATCH(C2072,siot!$F$3:$F$1887,0),27)</f>
        <v>#N/A</v>
      </c>
      <c r="H2072" s="2" t="e">
        <f t="shared" si="65"/>
        <v>#N/A</v>
      </c>
      <c r="I2072" s="1" t="s">
        <v>2</v>
      </c>
      <c r="J2072" s="1" t="s">
        <v>17583</v>
      </c>
      <c r="K2072" s="1"/>
    </row>
    <row r="2073" spans="1:11" hidden="1">
      <c r="A2073" s="1" t="s">
        <v>17369</v>
      </c>
      <c r="B2073" s="1" t="s">
        <v>7960</v>
      </c>
      <c r="C2073" s="48" t="str">
        <f t="shared" si="64"/>
        <v>אור באר שבע</v>
      </c>
      <c r="D2073" s="1" t="s">
        <v>17579</v>
      </c>
      <c r="E2073" s="1"/>
      <c r="F2073" s="2">
        <v>7</v>
      </c>
      <c r="G2073" s="2" t="e">
        <f>INDEX(תוצאות_בחירות,MATCH(C2073,siot!$F$3:$F$1887,0),27)</f>
        <v>#N/A</v>
      </c>
      <c r="H2073" s="2" t="e">
        <f t="shared" si="65"/>
        <v>#N/A</v>
      </c>
      <c r="I2073" s="1" t="s">
        <v>2</v>
      </c>
      <c r="J2073" s="1" t="s">
        <v>17582</v>
      </c>
      <c r="K2073" s="1"/>
    </row>
    <row r="2074" spans="1:11" hidden="1">
      <c r="A2074" s="1" t="s">
        <v>17369</v>
      </c>
      <c r="B2074" s="1" t="s">
        <v>7960</v>
      </c>
      <c r="C2074" s="48" t="str">
        <f t="shared" si="64"/>
        <v>אור באר שבע</v>
      </c>
      <c r="D2074" s="1" t="s">
        <v>17579</v>
      </c>
      <c r="E2074" s="1"/>
      <c r="F2074" s="2">
        <v>8</v>
      </c>
      <c r="G2074" s="2" t="e">
        <f>INDEX(תוצאות_בחירות,MATCH(C2074,siot!$F$3:$F$1887,0),27)</f>
        <v>#N/A</v>
      </c>
      <c r="H2074" s="2" t="e">
        <f t="shared" si="65"/>
        <v>#N/A</v>
      </c>
      <c r="I2074" s="1" t="s">
        <v>2</v>
      </c>
      <c r="J2074" s="1" t="s">
        <v>17581</v>
      </c>
      <c r="K2074" s="1"/>
    </row>
    <row r="2075" spans="1:11" hidden="1">
      <c r="A2075" s="1" t="s">
        <v>17369</v>
      </c>
      <c r="B2075" s="1" t="s">
        <v>7960</v>
      </c>
      <c r="C2075" s="48" t="str">
        <f t="shared" si="64"/>
        <v>אור באר שבע</v>
      </c>
      <c r="D2075" s="1" t="s">
        <v>17579</v>
      </c>
      <c r="E2075" s="1"/>
      <c r="F2075" s="2">
        <v>9</v>
      </c>
      <c r="G2075" s="2" t="e">
        <f>INDEX(תוצאות_בחירות,MATCH(C2075,siot!$F$3:$F$1887,0),27)</f>
        <v>#N/A</v>
      </c>
      <c r="H2075" s="2" t="e">
        <f t="shared" si="65"/>
        <v>#N/A</v>
      </c>
      <c r="I2075" s="1" t="s">
        <v>2</v>
      </c>
      <c r="J2075" s="1" t="s">
        <v>17580</v>
      </c>
      <c r="K2075" s="1"/>
    </row>
    <row r="2076" spans="1:11" hidden="1">
      <c r="A2076" s="1" t="s">
        <v>17369</v>
      </c>
      <c r="B2076" s="1" t="s">
        <v>7960</v>
      </c>
      <c r="C2076" s="48" t="str">
        <f t="shared" si="64"/>
        <v>אור באר שבע</v>
      </c>
      <c r="D2076" s="1" t="s">
        <v>17579</v>
      </c>
      <c r="E2076" s="1"/>
      <c r="F2076" s="2">
        <v>10</v>
      </c>
      <c r="G2076" s="2" t="e">
        <f>INDEX(תוצאות_בחירות,MATCH(C2076,siot!$F$3:$F$1887,0),27)</f>
        <v>#N/A</v>
      </c>
      <c r="H2076" s="2" t="e">
        <f t="shared" si="65"/>
        <v>#N/A</v>
      </c>
      <c r="I2076" s="1" t="s">
        <v>2</v>
      </c>
      <c r="J2076" s="1" t="s">
        <v>17578</v>
      </c>
      <c r="K2076" s="1"/>
    </row>
    <row r="2077" spans="1:11" hidden="1">
      <c r="A2077" s="1" t="s">
        <v>17369</v>
      </c>
      <c r="B2077" s="1" t="s">
        <v>3822</v>
      </c>
      <c r="C2077" s="48" t="str">
        <f t="shared" si="64"/>
        <v>ג באר שבע</v>
      </c>
      <c r="D2077" s="1" t="s">
        <v>17569</v>
      </c>
      <c r="E2077" s="1" t="s">
        <v>3</v>
      </c>
      <c r="F2077" s="2" t="s">
        <v>19548</v>
      </c>
      <c r="G2077" s="2">
        <f>INDEX(תוצאות_בחירות,MATCH(C2077,siot!$F$3:$F$1887,0),27)</f>
        <v>0</v>
      </c>
      <c r="H2077" s="2" t="b">
        <f t="shared" si="65"/>
        <v>0</v>
      </c>
      <c r="I2077" s="1"/>
      <c r="J2077" s="1"/>
      <c r="K2077" s="1"/>
    </row>
    <row r="2078" spans="1:11" hidden="1">
      <c r="A2078" s="1" t="s">
        <v>17369</v>
      </c>
      <c r="B2078" s="1" t="s">
        <v>3822</v>
      </c>
      <c r="C2078" s="48" t="str">
        <f t="shared" si="64"/>
        <v>ג באר שבע</v>
      </c>
      <c r="D2078" s="1" t="s">
        <v>17569</v>
      </c>
      <c r="E2078" s="1"/>
      <c r="F2078" s="2">
        <v>1</v>
      </c>
      <c r="G2078" s="2">
        <f>INDEX(תוצאות_בחירות,MATCH(C2078,siot!$F$3:$F$1887,0),27)</f>
        <v>0</v>
      </c>
      <c r="H2078" s="2" t="b">
        <f t="shared" si="65"/>
        <v>0</v>
      </c>
      <c r="I2078" s="1" t="s">
        <v>2</v>
      </c>
      <c r="J2078" s="1" t="s">
        <v>17577</v>
      </c>
      <c r="K2078" s="1"/>
    </row>
    <row r="2079" spans="1:11" hidden="1">
      <c r="A2079" s="1" t="s">
        <v>17369</v>
      </c>
      <c r="B2079" s="1" t="s">
        <v>3822</v>
      </c>
      <c r="C2079" s="48" t="str">
        <f t="shared" si="64"/>
        <v>ג באר שבע</v>
      </c>
      <c r="D2079" s="1" t="s">
        <v>17569</v>
      </c>
      <c r="E2079" s="1"/>
      <c r="F2079" s="2">
        <v>2</v>
      </c>
      <c r="G2079" s="2">
        <f>INDEX(תוצאות_בחירות,MATCH(C2079,siot!$F$3:$F$1887,0),27)</f>
        <v>0</v>
      </c>
      <c r="H2079" s="2" t="b">
        <f t="shared" si="65"/>
        <v>0</v>
      </c>
      <c r="I2079" s="1" t="s">
        <v>2</v>
      </c>
      <c r="J2079" s="1" t="s">
        <v>17576</v>
      </c>
      <c r="K2079" s="1"/>
    </row>
    <row r="2080" spans="1:11" hidden="1">
      <c r="A2080" s="1" t="s">
        <v>17369</v>
      </c>
      <c r="B2080" s="1" t="s">
        <v>3822</v>
      </c>
      <c r="C2080" s="48" t="str">
        <f t="shared" si="64"/>
        <v>ג באר שבע</v>
      </c>
      <c r="D2080" s="1" t="s">
        <v>17569</v>
      </c>
      <c r="E2080" s="1"/>
      <c r="F2080" s="2">
        <v>3</v>
      </c>
      <c r="G2080" s="2">
        <f>INDEX(תוצאות_בחירות,MATCH(C2080,siot!$F$3:$F$1887,0),27)</f>
        <v>0</v>
      </c>
      <c r="H2080" s="2" t="b">
        <f t="shared" si="65"/>
        <v>0</v>
      </c>
      <c r="I2080" s="1" t="s">
        <v>2</v>
      </c>
      <c r="J2080" s="1" t="s">
        <v>17575</v>
      </c>
      <c r="K2080" s="1"/>
    </row>
    <row r="2081" spans="1:11" hidden="1">
      <c r="A2081" s="1" t="s">
        <v>17369</v>
      </c>
      <c r="B2081" s="1" t="s">
        <v>3822</v>
      </c>
      <c r="C2081" s="48" t="str">
        <f t="shared" si="64"/>
        <v>ג באר שבע</v>
      </c>
      <c r="D2081" s="1" t="s">
        <v>17569</v>
      </c>
      <c r="E2081" s="1"/>
      <c r="F2081" s="2">
        <v>4</v>
      </c>
      <c r="G2081" s="2">
        <f>INDEX(תוצאות_בחירות,MATCH(C2081,siot!$F$3:$F$1887,0),27)</f>
        <v>0</v>
      </c>
      <c r="H2081" s="2" t="b">
        <f t="shared" si="65"/>
        <v>0</v>
      </c>
      <c r="I2081" s="1" t="s">
        <v>2</v>
      </c>
      <c r="J2081" s="1" t="s">
        <v>17574</v>
      </c>
      <c r="K2081" s="1"/>
    </row>
    <row r="2082" spans="1:11" hidden="1">
      <c r="A2082" s="1" t="s">
        <v>17369</v>
      </c>
      <c r="B2082" s="1" t="s">
        <v>3822</v>
      </c>
      <c r="C2082" s="48" t="str">
        <f t="shared" si="64"/>
        <v>ג באר שבע</v>
      </c>
      <c r="D2082" s="1" t="s">
        <v>17569</v>
      </c>
      <c r="E2082" s="1"/>
      <c r="F2082" s="2">
        <v>5</v>
      </c>
      <c r="G2082" s="2">
        <f>INDEX(תוצאות_בחירות,MATCH(C2082,siot!$F$3:$F$1887,0),27)</f>
        <v>0</v>
      </c>
      <c r="H2082" s="2" t="b">
        <f t="shared" si="65"/>
        <v>0</v>
      </c>
      <c r="I2082" s="1" t="s">
        <v>2</v>
      </c>
      <c r="J2082" s="1" t="s">
        <v>17573</v>
      </c>
      <c r="K2082" s="1"/>
    </row>
    <row r="2083" spans="1:11" hidden="1">
      <c r="A2083" s="1" t="s">
        <v>17369</v>
      </c>
      <c r="B2083" s="1" t="s">
        <v>3822</v>
      </c>
      <c r="C2083" s="48" t="str">
        <f t="shared" si="64"/>
        <v>ג באר שבע</v>
      </c>
      <c r="D2083" s="1" t="s">
        <v>17569</v>
      </c>
      <c r="E2083" s="1"/>
      <c r="F2083" s="2">
        <v>6</v>
      </c>
      <c r="G2083" s="2">
        <f>INDEX(תוצאות_בחירות,MATCH(C2083,siot!$F$3:$F$1887,0),27)</f>
        <v>0</v>
      </c>
      <c r="H2083" s="2" t="b">
        <f t="shared" si="65"/>
        <v>0</v>
      </c>
      <c r="I2083" s="1" t="s">
        <v>2</v>
      </c>
      <c r="J2083" s="1" t="s">
        <v>17572</v>
      </c>
      <c r="K2083" s="1"/>
    </row>
    <row r="2084" spans="1:11" hidden="1">
      <c r="A2084" s="1" t="s">
        <v>17369</v>
      </c>
      <c r="B2084" s="1" t="s">
        <v>3822</v>
      </c>
      <c r="C2084" s="48" t="str">
        <f t="shared" si="64"/>
        <v>ג באר שבע</v>
      </c>
      <c r="D2084" s="1" t="s">
        <v>17569</v>
      </c>
      <c r="E2084" s="1"/>
      <c r="F2084" s="2">
        <v>7</v>
      </c>
      <c r="G2084" s="2">
        <f>INDEX(תוצאות_בחירות,MATCH(C2084,siot!$F$3:$F$1887,0),27)</f>
        <v>0</v>
      </c>
      <c r="H2084" s="2" t="b">
        <f t="shared" si="65"/>
        <v>0</v>
      </c>
      <c r="I2084" s="1" t="s">
        <v>2</v>
      </c>
      <c r="J2084" s="1" t="s">
        <v>17571</v>
      </c>
      <c r="K2084" s="1"/>
    </row>
    <row r="2085" spans="1:11" hidden="1">
      <c r="A2085" s="1" t="s">
        <v>17369</v>
      </c>
      <c r="B2085" s="1" t="s">
        <v>3822</v>
      </c>
      <c r="C2085" s="48" t="str">
        <f t="shared" si="64"/>
        <v>ג באר שבע</v>
      </c>
      <c r="D2085" s="1" t="s">
        <v>17569</v>
      </c>
      <c r="E2085" s="1"/>
      <c r="F2085" s="2">
        <v>8</v>
      </c>
      <c r="G2085" s="2">
        <f>INDEX(תוצאות_בחירות,MATCH(C2085,siot!$F$3:$F$1887,0),27)</f>
        <v>0</v>
      </c>
      <c r="H2085" s="2" t="b">
        <f t="shared" si="65"/>
        <v>0</v>
      </c>
      <c r="I2085" s="1" t="s">
        <v>2</v>
      </c>
      <c r="J2085" s="1" t="s">
        <v>17570</v>
      </c>
      <c r="K2085" s="1"/>
    </row>
    <row r="2086" spans="1:11" hidden="1">
      <c r="A2086" s="1" t="s">
        <v>17369</v>
      </c>
      <c r="B2086" s="1" t="s">
        <v>3822</v>
      </c>
      <c r="C2086" s="48" t="str">
        <f t="shared" si="64"/>
        <v>ג באר שבע</v>
      </c>
      <c r="D2086" s="1" t="s">
        <v>17569</v>
      </c>
      <c r="E2086" s="1"/>
      <c r="F2086" s="2">
        <v>9</v>
      </c>
      <c r="G2086" s="2">
        <f>INDEX(תוצאות_בחירות,MATCH(C2086,siot!$F$3:$F$1887,0),27)</f>
        <v>0</v>
      </c>
      <c r="H2086" s="2" t="b">
        <f t="shared" si="65"/>
        <v>0</v>
      </c>
      <c r="I2086" s="1" t="s">
        <v>2</v>
      </c>
      <c r="J2086" s="1" t="s">
        <v>7977</v>
      </c>
      <c r="K2086" s="1"/>
    </row>
    <row r="2087" spans="1:11" hidden="1">
      <c r="A2087" s="1" t="s">
        <v>17369</v>
      </c>
      <c r="B2087" s="1" t="s">
        <v>3822</v>
      </c>
      <c r="C2087" s="48" t="str">
        <f t="shared" si="64"/>
        <v>ג באר שבע</v>
      </c>
      <c r="D2087" s="1" t="s">
        <v>17569</v>
      </c>
      <c r="E2087" s="1"/>
      <c r="F2087" s="2">
        <v>10</v>
      </c>
      <c r="G2087" s="2">
        <f>INDEX(תוצאות_בחירות,MATCH(C2087,siot!$F$3:$F$1887,0),27)</f>
        <v>0</v>
      </c>
      <c r="H2087" s="2" t="b">
        <f t="shared" si="65"/>
        <v>0</v>
      </c>
      <c r="I2087" s="1" t="s">
        <v>2</v>
      </c>
      <c r="J2087" s="1" t="s">
        <v>17568</v>
      </c>
      <c r="K2087" s="1"/>
    </row>
    <row r="2088" spans="1:11" hidden="1">
      <c r="A2088" s="1" t="s">
        <v>17369</v>
      </c>
      <c r="B2088" s="1" t="s">
        <v>60</v>
      </c>
      <c r="C2088" s="48" t="str">
        <f t="shared" si="64"/>
        <v>ד באר שבע</v>
      </c>
      <c r="D2088" s="1" t="s">
        <v>17548</v>
      </c>
      <c r="E2088" s="1" t="s">
        <v>18</v>
      </c>
      <c r="F2088" s="2" t="s">
        <v>19548</v>
      </c>
      <c r="G2088" s="2">
        <f>INDEX(תוצאות_בחירות,MATCH(C2088,siot!$F$3:$F$1887,0),27)</f>
        <v>15</v>
      </c>
      <c r="H2088" s="2" t="b">
        <f t="shared" si="65"/>
        <v>0</v>
      </c>
      <c r="I2088" s="1"/>
      <c r="J2088" s="1"/>
      <c r="K2088" s="1"/>
    </row>
    <row r="2089" spans="1:11">
      <c r="A2089" s="1" t="s">
        <v>17369</v>
      </c>
      <c r="B2089" s="1" t="s">
        <v>60</v>
      </c>
      <c r="C2089" s="48" t="str">
        <f t="shared" si="64"/>
        <v>ד באר שבע</v>
      </c>
      <c r="D2089" s="1" t="s">
        <v>17548</v>
      </c>
      <c r="E2089" s="1" t="s">
        <v>17</v>
      </c>
      <c r="F2089" s="2">
        <v>1</v>
      </c>
      <c r="G2089" s="2">
        <f>INDEX(תוצאות_בחירות,MATCH(C2089,siot!$F$3:$F$1887,0),27)</f>
        <v>15</v>
      </c>
      <c r="H2089" s="2" t="b">
        <f t="shared" si="65"/>
        <v>1</v>
      </c>
      <c r="I2089" s="1" t="s">
        <v>2</v>
      </c>
      <c r="J2089" s="1" t="s">
        <v>17567</v>
      </c>
      <c r="K2089" s="1"/>
    </row>
    <row r="2090" spans="1:11">
      <c r="A2090" s="1" t="s">
        <v>17369</v>
      </c>
      <c r="B2090" s="1" t="s">
        <v>60</v>
      </c>
      <c r="C2090" s="48" t="str">
        <f t="shared" si="64"/>
        <v>ד באר שבע</v>
      </c>
      <c r="D2090" s="1" t="s">
        <v>17548</v>
      </c>
      <c r="E2090" s="1"/>
      <c r="F2090" s="2">
        <v>2</v>
      </c>
      <c r="G2090" s="2">
        <f>INDEX(תוצאות_בחירות,MATCH(C2090,siot!$F$3:$F$1887,0),27)</f>
        <v>15</v>
      </c>
      <c r="H2090" s="2" t="b">
        <f t="shared" si="65"/>
        <v>1</v>
      </c>
      <c r="I2090" s="1" t="s">
        <v>2</v>
      </c>
      <c r="J2090" s="1" t="s">
        <v>17566</v>
      </c>
      <c r="K2090" s="1">
        <v>1</v>
      </c>
    </row>
    <row r="2091" spans="1:11">
      <c r="A2091" s="1" t="s">
        <v>17369</v>
      </c>
      <c r="B2091" s="1" t="s">
        <v>60</v>
      </c>
      <c r="C2091" s="48" t="str">
        <f t="shared" si="64"/>
        <v>ד באר שבע</v>
      </c>
      <c r="D2091" s="1" t="s">
        <v>17548</v>
      </c>
      <c r="E2091" s="1"/>
      <c r="F2091" s="2">
        <v>3</v>
      </c>
      <c r="G2091" s="2">
        <f>INDEX(תוצאות_בחירות,MATCH(C2091,siot!$F$3:$F$1887,0),27)</f>
        <v>15</v>
      </c>
      <c r="H2091" s="2" t="b">
        <f t="shared" si="65"/>
        <v>1</v>
      </c>
      <c r="I2091" s="1" t="s">
        <v>2</v>
      </c>
      <c r="J2091" s="1" t="s">
        <v>17565</v>
      </c>
      <c r="K2091" s="1"/>
    </row>
    <row r="2092" spans="1:11">
      <c r="A2092" s="1" t="s">
        <v>17369</v>
      </c>
      <c r="B2092" s="1" t="s">
        <v>60</v>
      </c>
      <c r="C2092" s="48" t="str">
        <f t="shared" si="64"/>
        <v>ד באר שבע</v>
      </c>
      <c r="D2092" s="1" t="s">
        <v>17548</v>
      </c>
      <c r="E2092" s="1"/>
      <c r="F2092" s="2">
        <v>4</v>
      </c>
      <c r="G2092" s="2">
        <f>INDEX(תוצאות_בחירות,MATCH(C2092,siot!$F$3:$F$1887,0),27)</f>
        <v>15</v>
      </c>
      <c r="H2092" s="2" t="b">
        <f t="shared" si="65"/>
        <v>1</v>
      </c>
      <c r="I2092" s="1" t="s">
        <v>2</v>
      </c>
      <c r="J2092" s="1" t="s">
        <v>17564</v>
      </c>
      <c r="K2092" s="1">
        <v>1</v>
      </c>
    </row>
    <row r="2093" spans="1:11">
      <c r="A2093" s="1" t="s">
        <v>17369</v>
      </c>
      <c r="B2093" s="1" t="s">
        <v>60</v>
      </c>
      <c r="C2093" s="48" t="str">
        <f t="shared" si="64"/>
        <v>ד באר שבע</v>
      </c>
      <c r="D2093" s="1" t="s">
        <v>17548</v>
      </c>
      <c r="E2093" s="1"/>
      <c r="F2093" s="2">
        <v>5</v>
      </c>
      <c r="G2093" s="2">
        <f>INDEX(תוצאות_בחירות,MATCH(C2093,siot!$F$3:$F$1887,0),27)</f>
        <v>15</v>
      </c>
      <c r="H2093" s="2" t="b">
        <f t="shared" si="65"/>
        <v>1</v>
      </c>
      <c r="I2093" s="1" t="s">
        <v>2</v>
      </c>
      <c r="J2093" s="1" t="s">
        <v>17563</v>
      </c>
      <c r="K2093" s="1"/>
    </row>
    <row r="2094" spans="1:11">
      <c r="A2094" s="1" t="s">
        <v>17369</v>
      </c>
      <c r="B2094" s="1" t="s">
        <v>60</v>
      </c>
      <c r="C2094" s="48" t="str">
        <f t="shared" si="64"/>
        <v>ד באר שבע</v>
      </c>
      <c r="D2094" s="1" t="s">
        <v>17548</v>
      </c>
      <c r="E2094" s="1"/>
      <c r="F2094" s="2">
        <v>6</v>
      </c>
      <c r="G2094" s="2">
        <f>INDEX(תוצאות_בחירות,MATCH(C2094,siot!$F$3:$F$1887,0),27)</f>
        <v>15</v>
      </c>
      <c r="H2094" s="2" t="b">
        <f t="shared" si="65"/>
        <v>1</v>
      </c>
      <c r="I2094" s="1" t="s">
        <v>2</v>
      </c>
      <c r="J2094" s="1" t="s">
        <v>17562</v>
      </c>
      <c r="K2094" s="1">
        <v>1</v>
      </c>
    </row>
    <row r="2095" spans="1:11">
      <c r="A2095" s="1" t="s">
        <v>17369</v>
      </c>
      <c r="B2095" s="1" t="s">
        <v>60</v>
      </c>
      <c r="C2095" s="48" t="str">
        <f t="shared" si="64"/>
        <v>ד באר שבע</v>
      </c>
      <c r="D2095" s="1" t="s">
        <v>17548</v>
      </c>
      <c r="E2095" s="1"/>
      <c r="F2095" s="2">
        <v>7</v>
      </c>
      <c r="G2095" s="2">
        <f>INDEX(תוצאות_בחירות,MATCH(C2095,siot!$F$3:$F$1887,0),27)</f>
        <v>15</v>
      </c>
      <c r="H2095" s="2" t="b">
        <f t="shared" si="65"/>
        <v>1</v>
      </c>
      <c r="I2095" s="1" t="s">
        <v>2</v>
      </c>
      <c r="J2095" s="1" t="s">
        <v>17561</v>
      </c>
      <c r="K2095" s="1"/>
    </row>
    <row r="2096" spans="1:11">
      <c r="A2096" s="1" t="s">
        <v>17369</v>
      </c>
      <c r="B2096" s="1" t="s">
        <v>60</v>
      </c>
      <c r="C2096" s="48" t="str">
        <f t="shared" si="64"/>
        <v>ד באר שבע</v>
      </c>
      <c r="D2096" s="1" t="s">
        <v>17548</v>
      </c>
      <c r="E2096" s="1"/>
      <c r="F2096" s="2">
        <v>8</v>
      </c>
      <c r="G2096" s="2">
        <f>INDEX(תוצאות_בחירות,MATCH(C2096,siot!$F$3:$F$1887,0),27)</f>
        <v>15</v>
      </c>
      <c r="H2096" s="2" t="b">
        <f t="shared" si="65"/>
        <v>1</v>
      </c>
      <c r="I2096" s="1" t="s">
        <v>2</v>
      </c>
      <c r="J2096" s="1" t="s">
        <v>17560</v>
      </c>
      <c r="K2096" s="1">
        <v>1</v>
      </c>
    </row>
    <row r="2097" spans="1:11">
      <c r="A2097" s="1" t="s">
        <v>17369</v>
      </c>
      <c r="B2097" s="1" t="s">
        <v>60</v>
      </c>
      <c r="C2097" s="48" t="str">
        <f t="shared" si="64"/>
        <v>ד באר שבע</v>
      </c>
      <c r="D2097" s="1" t="s">
        <v>17548</v>
      </c>
      <c r="E2097" s="1"/>
      <c r="F2097" s="2">
        <v>9</v>
      </c>
      <c r="G2097" s="2">
        <f>INDEX(תוצאות_בחירות,MATCH(C2097,siot!$F$3:$F$1887,0),27)</f>
        <v>15</v>
      </c>
      <c r="H2097" s="2" t="b">
        <f t="shared" si="65"/>
        <v>1</v>
      </c>
      <c r="I2097" s="1" t="s">
        <v>2</v>
      </c>
      <c r="J2097" s="1" t="s">
        <v>17559</v>
      </c>
      <c r="K2097" s="1"/>
    </row>
    <row r="2098" spans="1:11">
      <c r="A2098" s="1" t="s">
        <v>17369</v>
      </c>
      <c r="B2098" s="1" t="s">
        <v>60</v>
      </c>
      <c r="C2098" s="48" t="str">
        <f t="shared" si="64"/>
        <v>ד באר שבע</v>
      </c>
      <c r="D2098" s="1" t="s">
        <v>17548</v>
      </c>
      <c r="E2098" s="1"/>
      <c r="F2098" s="2">
        <v>10</v>
      </c>
      <c r="G2098" s="2">
        <f>INDEX(תוצאות_בחירות,MATCH(C2098,siot!$F$3:$F$1887,0),27)</f>
        <v>15</v>
      </c>
      <c r="H2098" s="2" t="b">
        <f t="shared" si="65"/>
        <v>1</v>
      </c>
      <c r="I2098" s="1" t="s">
        <v>2</v>
      </c>
      <c r="J2098" s="1" t="s">
        <v>17558</v>
      </c>
      <c r="K2098" s="1">
        <v>1</v>
      </c>
    </row>
    <row r="2099" spans="1:11">
      <c r="A2099" s="1" t="s">
        <v>17369</v>
      </c>
      <c r="B2099" s="1" t="s">
        <v>60</v>
      </c>
      <c r="C2099" s="48" t="str">
        <f t="shared" si="64"/>
        <v>ד באר שבע</v>
      </c>
      <c r="D2099" s="1" t="s">
        <v>17548</v>
      </c>
      <c r="E2099" s="1"/>
      <c r="F2099" s="2">
        <v>11</v>
      </c>
      <c r="G2099" s="2">
        <f>INDEX(תוצאות_בחירות,MATCH(C2099,siot!$F$3:$F$1887,0),27)</f>
        <v>15</v>
      </c>
      <c r="H2099" s="2" t="b">
        <f t="shared" si="65"/>
        <v>1</v>
      </c>
      <c r="I2099" s="1" t="s">
        <v>2</v>
      </c>
      <c r="J2099" s="1" t="s">
        <v>17557</v>
      </c>
      <c r="K2099" s="1"/>
    </row>
    <row r="2100" spans="1:11">
      <c r="A2100" s="1" t="s">
        <v>17369</v>
      </c>
      <c r="B2100" s="1" t="s">
        <v>60</v>
      </c>
      <c r="C2100" s="48" t="str">
        <f t="shared" si="64"/>
        <v>ד באר שבע</v>
      </c>
      <c r="D2100" s="1" t="s">
        <v>17548</v>
      </c>
      <c r="E2100" s="1"/>
      <c r="F2100" s="2">
        <v>12</v>
      </c>
      <c r="G2100" s="2">
        <f>INDEX(תוצאות_בחירות,MATCH(C2100,siot!$F$3:$F$1887,0),27)</f>
        <v>15</v>
      </c>
      <c r="H2100" s="2" t="b">
        <f t="shared" si="65"/>
        <v>1</v>
      </c>
      <c r="I2100" s="1" t="s">
        <v>2</v>
      </c>
      <c r="J2100" s="1" t="s">
        <v>17556</v>
      </c>
      <c r="K2100" s="1">
        <v>1</v>
      </c>
    </row>
    <row r="2101" spans="1:11">
      <c r="A2101" s="1" t="s">
        <v>17369</v>
      </c>
      <c r="B2101" s="1" t="s">
        <v>60</v>
      </c>
      <c r="C2101" s="48" t="str">
        <f t="shared" si="64"/>
        <v>ד באר שבע</v>
      </c>
      <c r="D2101" s="1" t="s">
        <v>17548</v>
      </c>
      <c r="E2101" s="1"/>
      <c r="F2101" s="2">
        <v>13</v>
      </c>
      <c r="G2101" s="2">
        <f>INDEX(תוצאות_בחירות,MATCH(C2101,siot!$F$3:$F$1887,0),27)</f>
        <v>15</v>
      </c>
      <c r="H2101" s="2" t="b">
        <f t="shared" si="65"/>
        <v>1</v>
      </c>
      <c r="I2101" s="1" t="s">
        <v>2</v>
      </c>
      <c r="J2101" s="1" t="s">
        <v>17555</v>
      </c>
      <c r="K2101" s="1"/>
    </row>
    <row r="2102" spans="1:11">
      <c r="A2102" s="1" t="s">
        <v>17369</v>
      </c>
      <c r="B2102" s="1" t="s">
        <v>60</v>
      </c>
      <c r="C2102" s="48" t="str">
        <f t="shared" si="64"/>
        <v>ד באר שבע</v>
      </c>
      <c r="D2102" s="1" t="s">
        <v>17548</v>
      </c>
      <c r="E2102" s="1"/>
      <c r="F2102" s="2">
        <v>14</v>
      </c>
      <c r="G2102" s="2">
        <f>INDEX(תוצאות_בחירות,MATCH(C2102,siot!$F$3:$F$1887,0),27)</f>
        <v>15</v>
      </c>
      <c r="H2102" s="2" t="b">
        <f t="shared" si="65"/>
        <v>1</v>
      </c>
      <c r="I2102" s="1" t="s">
        <v>2</v>
      </c>
      <c r="J2102" s="1" t="s">
        <v>17554</v>
      </c>
      <c r="K2102" s="1">
        <v>1</v>
      </c>
    </row>
    <row r="2103" spans="1:11">
      <c r="A2103" s="1" t="s">
        <v>17369</v>
      </c>
      <c r="B2103" s="1" t="s">
        <v>60</v>
      </c>
      <c r="C2103" s="48" t="str">
        <f t="shared" si="64"/>
        <v>ד באר שבע</v>
      </c>
      <c r="D2103" s="1" t="s">
        <v>17548</v>
      </c>
      <c r="E2103" s="1"/>
      <c r="F2103" s="2">
        <v>15</v>
      </c>
      <c r="G2103" s="2">
        <f>INDEX(תוצאות_בחירות,MATCH(C2103,siot!$F$3:$F$1887,0),27)</f>
        <v>15</v>
      </c>
      <c r="H2103" s="2" t="b">
        <f t="shared" si="65"/>
        <v>1</v>
      </c>
      <c r="I2103" s="1" t="s">
        <v>2</v>
      </c>
      <c r="J2103" s="1" t="s">
        <v>17553</v>
      </c>
      <c r="K2103" s="1"/>
    </row>
    <row r="2104" spans="1:11" hidden="1">
      <c r="A2104" s="1" t="s">
        <v>17369</v>
      </c>
      <c r="B2104" s="1" t="s">
        <v>60</v>
      </c>
      <c r="C2104" s="48" t="str">
        <f t="shared" si="64"/>
        <v>ד באר שבע</v>
      </c>
      <c r="D2104" s="1" t="s">
        <v>17548</v>
      </c>
      <c r="E2104" s="1"/>
      <c r="F2104" s="2">
        <v>16</v>
      </c>
      <c r="G2104" s="2">
        <f>INDEX(תוצאות_בחירות,MATCH(C2104,siot!$F$3:$F$1887,0),27)</f>
        <v>15</v>
      </c>
      <c r="H2104" s="2" t="b">
        <f t="shared" si="65"/>
        <v>0</v>
      </c>
      <c r="I2104" s="1" t="s">
        <v>2</v>
      </c>
      <c r="J2104" s="1" t="s">
        <v>17552</v>
      </c>
      <c r="K2104" s="1"/>
    </row>
    <row r="2105" spans="1:11" hidden="1">
      <c r="A2105" s="1" t="s">
        <v>17369</v>
      </c>
      <c r="B2105" s="1" t="s">
        <v>60</v>
      </c>
      <c r="C2105" s="48" t="str">
        <f t="shared" si="64"/>
        <v>ד באר שבע</v>
      </c>
      <c r="D2105" s="1" t="s">
        <v>17548</v>
      </c>
      <c r="E2105" s="1"/>
      <c r="F2105" s="2">
        <v>17</v>
      </c>
      <c r="G2105" s="2">
        <f>INDEX(תוצאות_בחירות,MATCH(C2105,siot!$F$3:$F$1887,0),27)</f>
        <v>15</v>
      </c>
      <c r="H2105" s="2" t="b">
        <f t="shared" si="65"/>
        <v>0</v>
      </c>
      <c r="I2105" s="1" t="s">
        <v>2</v>
      </c>
      <c r="J2105" s="1" t="s">
        <v>17551</v>
      </c>
      <c r="K2105" s="1"/>
    </row>
    <row r="2106" spans="1:11" hidden="1">
      <c r="A2106" s="1" t="s">
        <v>17369</v>
      </c>
      <c r="B2106" s="1" t="s">
        <v>60</v>
      </c>
      <c r="C2106" s="48" t="str">
        <f t="shared" si="64"/>
        <v>ד באר שבע</v>
      </c>
      <c r="D2106" s="1" t="s">
        <v>17548</v>
      </c>
      <c r="E2106" s="1"/>
      <c r="F2106" s="2">
        <v>18</v>
      </c>
      <c r="G2106" s="2">
        <f>INDEX(תוצאות_בחירות,MATCH(C2106,siot!$F$3:$F$1887,0),27)</f>
        <v>15</v>
      </c>
      <c r="H2106" s="2" t="b">
        <f t="shared" si="65"/>
        <v>0</v>
      </c>
      <c r="I2106" s="1" t="s">
        <v>2</v>
      </c>
      <c r="J2106" s="1" t="s">
        <v>17550</v>
      </c>
      <c r="K2106" s="1"/>
    </row>
    <row r="2107" spans="1:11" hidden="1">
      <c r="A2107" s="1" t="s">
        <v>17369</v>
      </c>
      <c r="B2107" s="1" t="s">
        <v>60</v>
      </c>
      <c r="C2107" s="48" t="str">
        <f t="shared" si="64"/>
        <v>ד באר שבע</v>
      </c>
      <c r="D2107" s="1" t="s">
        <v>17548</v>
      </c>
      <c r="E2107" s="1"/>
      <c r="F2107" s="2">
        <v>19</v>
      </c>
      <c r="G2107" s="2">
        <f>INDEX(תוצאות_בחירות,MATCH(C2107,siot!$F$3:$F$1887,0),27)</f>
        <v>15</v>
      </c>
      <c r="H2107" s="2" t="b">
        <f t="shared" si="65"/>
        <v>0</v>
      </c>
      <c r="I2107" s="1" t="s">
        <v>2</v>
      </c>
      <c r="J2107" s="1" t="s">
        <v>17549</v>
      </c>
      <c r="K2107" s="1"/>
    </row>
    <row r="2108" spans="1:11" hidden="1">
      <c r="A2108" s="1" t="s">
        <v>17369</v>
      </c>
      <c r="B2108" s="1" t="s">
        <v>60</v>
      </c>
      <c r="C2108" s="48" t="str">
        <f t="shared" si="64"/>
        <v>ד באר שבע</v>
      </c>
      <c r="D2108" s="1" t="s">
        <v>17548</v>
      </c>
      <c r="E2108" s="1"/>
      <c r="F2108" s="2">
        <v>20</v>
      </c>
      <c r="G2108" s="2">
        <f>INDEX(תוצאות_בחירות,MATCH(C2108,siot!$F$3:$F$1887,0),27)</f>
        <v>15</v>
      </c>
      <c r="H2108" s="2" t="b">
        <f t="shared" si="65"/>
        <v>0</v>
      </c>
      <c r="I2108" s="1" t="s">
        <v>2</v>
      </c>
      <c r="J2108" s="1" t="s">
        <v>17547</v>
      </c>
      <c r="K2108" s="1"/>
    </row>
    <row r="2109" spans="1:11" hidden="1">
      <c r="A2109" s="1" t="s">
        <v>17369</v>
      </c>
      <c r="B2109" s="1" t="s">
        <v>553</v>
      </c>
      <c r="C2109" s="48" t="str">
        <f t="shared" si="64"/>
        <v>חי באר שבע</v>
      </c>
      <c r="D2109" s="1" t="s">
        <v>17537</v>
      </c>
      <c r="E2109" s="1" t="s">
        <v>3</v>
      </c>
      <c r="F2109" s="2" t="s">
        <v>19548</v>
      </c>
      <c r="G2109" s="2">
        <f>INDEX(תוצאות_בחירות,MATCH(C2109,siot!$F$3:$F$1887,0),27)</f>
        <v>0</v>
      </c>
      <c r="H2109" s="2" t="b">
        <f t="shared" si="65"/>
        <v>0</v>
      </c>
      <c r="I2109" s="1"/>
      <c r="J2109" s="1"/>
      <c r="K2109" s="1"/>
    </row>
    <row r="2110" spans="1:11" hidden="1">
      <c r="A2110" s="1" t="s">
        <v>17369</v>
      </c>
      <c r="B2110" s="1" t="s">
        <v>553</v>
      </c>
      <c r="C2110" s="48" t="str">
        <f t="shared" si="64"/>
        <v>חי באר שבע</v>
      </c>
      <c r="D2110" s="1" t="s">
        <v>17537</v>
      </c>
      <c r="E2110" s="1"/>
      <c r="F2110" s="2">
        <v>1</v>
      </c>
      <c r="G2110" s="2">
        <f>INDEX(תוצאות_בחירות,MATCH(C2110,siot!$F$3:$F$1887,0),27)</f>
        <v>0</v>
      </c>
      <c r="H2110" s="2" t="b">
        <f t="shared" si="65"/>
        <v>0</v>
      </c>
      <c r="I2110" s="1" t="s">
        <v>2</v>
      </c>
      <c r="J2110" s="1" t="s">
        <v>17546</v>
      </c>
      <c r="K2110" s="1"/>
    </row>
    <row r="2111" spans="1:11" hidden="1">
      <c r="A2111" s="1" t="s">
        <v>17369</v>
      </c>
      <c r="B2111" s="1" t="s">
        <v>553</v>
      </c>
      <c r="C2111" s="48" t="str">
        <f t="shared" si="64"/>
        <v>חי באר שבע</v>
      </c>
      <c r="D2111" s="1" t="s">
        <v>17537</v>
      </c>
      <c r="E2111" s="1"/>
      <c r="F2111" s="2">
        <v>2</v>
      </c>
      <c r="G2111" s="2">
        <f>INDEX(תוצאות_בחירות,MATCH(C2111,siot!$F$3:$F$1887,0),27)</f>
        <v>0</v>
      </c>
      <c r="H2111" s="2" t="b">
        <f t="shared" si="65"/>
        <v>0</v>
      </c>
      <c r="I2111" s="1" t="s">
        <v>2</v>
      </c>
      <c r="J2111" s="1" t="s">
        <v>17545</v>
      </c>
      <c r="K2111" s="1"/>
    </row>
    <row r="2112" spans="1:11" hidden="1">
      <c r="A2112" s="1" t="s">
        <v>17369</v>
      </c>
      <c r="B2112" s="1" t="s">
        <v>553</v>
      </c>
      <c r="C2112" s="48" t="str">
        <f t="shared" si="64"/>
        <v>חי באר שבע</v>
      </c>
      <c r="D2112" s="1" t="s">
        <v>17537</v>
      </c>
      <c r="E2112" s="1"/>
      <c r="F2112" s="2">
        <v>3</v>
      </c>
      <c r="G2112" s="2">
        <f>INDEX(תוצאות_בחירות,MATCH(C2112,siot!$F$3:$F$1887,0),27)</f>
        <v>0</v>
      </c>
      <c r="H2112" s="2" t="b">
        <f t="shared" si="65"/>
        <v>0</v>
      </c>
      <c r="I2112" s="1" t="s">
        <v>2</v>
      </c>
      <c r="J2112" s="1" t="s">
        <v>17544</v>
      </c>
      <c r="K2112" s="1"/>
    </row>
    <row r="2113" spans="1:11" hidden="1">
      <c r="A2113" s="1" t="s">
        <v>17369</v>
      </c>
      <c r="B2113" s="1" t="s">
        <v>553</v>
      </c>
      <c r="C2113" s="48" t="str">
        <f t="shared" si="64"/>
        <v>חי באר שבע</v>
      </c>
      <c r="D2113" s="1" t="s">
        <v>17537</v>
      </c>
      <c r="E2113" s="1"/>
      <c r="F2113" s="2">
        <v>4</v>
      </c>
      <c r="G2113" s="2">
        <f>INDEX(תוצאות_בחירות,MATCH(C2113,siot!$F$3:$F$1887,0),27)</f>
        <v>0</v>
      </c>
      <c r="H2113" s="2" t="b">
        <f t="shared" si="65"/>
        <v>0</v>
      </c>
      <c r="I2113" s="1" t="s">
        <v>2</v>
      </c>
      <c r="J2113" s="1" t="s">
        <v>17543</v>
      </c>
      <c r="K2113" s="1"/>
    </row>
    <row r="2114" spans="1:11" hidden="1">
      <c r="A2114" s="1" t="s">
        <v>17369</v>
      </c>
      <c r="B2114" s="1" t="s">
        <v>553</v>
      </c>
      <c r="C2114" s="48" t="str">
        <f t="shared" si="64"/>
        <v>חי באר שבע</v>
      </c>
      <c r="D2114" s="1" t="s">
        <v>17537</v>
      </c>
      <c r="E2114" s="1"/>
      <c r="F2114" s="2">
        <v>5</v>
      </c>
      <c r="G2114" s="2">
        <f>INDEX(תוצאות_בחירות,MATCH(C2114,siot!$F$3:$F$1887,0),27)</f>
        <v>0</v>
      </c>
      <c r="H2114" s="2" t="b">
        <f t="shared" si="65"/>
        <v>0</v>
      </c>
      <c r="I2114" s="1" t="s">
        <v>2</v>
      </c>
      <c r="J2114" s="1" t="s">
        <v>17542</v>
      </c>
      <c r="K2114" s="1"/>
    </row>
    <row r="2115" spans="1:11" hidden="1">
      <c r="A2115" s="1" t="s">
        <v>17369</v>
      </c>
      <c r="B2115" s="1" t="s">
        <v>553</v>
      </c>
      <c r="C2115" s="48" t="str">
        <f t="shared" si="64"/>
        <v>חי באר שבע</v>
      </c>
      <c r="D2115" s="1" t="s">
        <v>17537</v>
      </c>
      <c r="E2115" s="1"/>
      <c r="F2115" s="2">
        <v>6</v>
      </c>
      <c r="G2115" s="2">
        <f>INDEX(תוצאות_בחירות,MATCH(C2115,siot!$F$3:$F$1887,0),27)</f>
        <v>0</v>
      </c>
      <c r="H2115" s="2" t="b">
        <f t="shared" si="65"/>
        <v>0</v>
      </c>
      <c r="I2115" s="1" t="s">
        <v>2</v>
      </c>
      <c r="J2115" s="1" t="s">
        <v>17541</v>
      </c>
      <c r="K2115" s="1"/>
    </row>
    <row r="2116" spans="1:11" hidden="1">
      <c r="A2116" s="1" t="s">
        <v>17369</v>
      </c>
      <c r="B2116" s="1" t="s">
        <v>553</v>
      </c>
      <c r="C2116" s="48" t="str">
        <f t="shared" ref="C2116:C2179" si="66">B2116&amp;" "&amp;A2116</f>
        <v>חי באר שבע</v>
      </c>
      <c r="D2116" s="1" t="s">
        <v>17537</v>
      </c>
      <c r="E2116" s="1"/>
      <c r="F2116" s="2">
        <v>7</v>
      </c>
      <c r="G2116" s="2">
        <f>INDEX(תוצאות_בחירות,MATCH(C2116,siot!$F$3:$F$1887,0),27)</f>
        <v>0</v>
      </c>
      <c r="H2116" s="2" t="b">
        <f t="shared" ref="H2116:H2179" si="67">IF(OR(F2116&lt;G2116,G2116=F2116),TRUE,FALSE)</f>
        <v>0</v>
      </c>
      <c r="I2116" s="1" t="s">
        <v>2</v>
      </c>
      <c r="J2116" s="1" t="s">
        <v>17540</v>
      </c>
      <c r="K2116" s="1"/>
    </row>
    <row r="2117" spans="1:11" hidden="1">
      <c r="A2117" s="1" t="s">
        <v>17369</v>
      </c>
      <c r="B2117" s="1" t="s">
        <v>553</v>
      </c>
      <c r="C2117" s="48" t="str">
        <f t="shared" si="66"/>
        <v>חי באר שבע</v>
      </c>
      <c r="D2117" s="1" t="s">
        <v>17537</v>
      </c>
      <c r="E2117" s="1"/>
      <c r="F2117" s="2">
        <v>8</v>
      </c>
      <c r="G2117" s="2">
        <f>INDEX(תוצאות_בחירות,MATCH(C2117,siot!$F$3:$F$1887,0),27)</f>
        <v>0</v>
      </c>
      <c r="H2117" s="2" t="b">
        <f t="shared" si="67"/>
        <v>0</v>
      </c>
      <c r="I2117" s="1" t="s">
        <v>2</v>
      </c>
      <c r="J2117" s="1" t="s">
        <v>17539</v>
      </c>
      <c r="K2117" s="1"/>
    </row>
    <row r="2118" spans="1:11" hidden="1">
      <c r="A2118" s="1" t="s">
        <v>17369</v>
      </c>
      <c r="B2118" s="1" t="s">
        <v>553</v>
      </c>
      <c r="C2118" s="48" t="str">
        <f t="shared" si="66"/>
        <v>חי באר שבע</v>
      </c>
      <c r="D2118" s="1" t="s">
        <v>17537</v>
      </c>
      <c r="E2118" s="1"/>
      <c r="F2118" s="2">
        <v>9</v>
      </c>
      <c r="G2118" s="2">
        <f>INDEX(תוצאות_בחירות,MATCH(C2118,siot!$F$3:$F$1887,0),27)</f>
        <v>0</v>
      </c>
      <c r="H2118" s="2" t="b">
        <f t="shared" si="67"/>
        <v>0</v>
      </c>
      <c r="I2118" s="1" t="s">
        <v>2</v>
      </c>
      <c r="J2118" s="1" t="s">
        <v>17538</v>
      </c>
      <c r="K2118" s="1"/>
    </row>
    <row r="2119" spans="1:11" hidden="1">
      <c r="A2119" s="1" t="s">
        <v>17369</v>
      </c>
      <c r="B2119" s="1" t="s">
        <v>553</v>
      </c>
      <c r="C2119" s="48" t="str">
        <f t="shared" si="66"/>
        <v>חי באר שבע</v>
      </c>
      <c r="D2119" s="1" t="s">
        <v>17537</v>
      </c>
      <c r="E2119" s="1"/>
      <c r="F2119" s="2">
        <v>10</v>
      </c>
      <c r="G2119" s="2">
        <f>INDEX(תוצאות_בחירות,MATCH(C2119,siot!$F$3:$F$1887,0),27)</f>
        <v>0</v>
      </c>
      <c r="H2119" s="2" t="b">
        <f t="shared" si="67"/>
        <v>0</v>
      </c>
      <c r="I2119" s="1" t="s">
        <v>2</v>
      </c>
      <c r="J2119" s="1" t="s">
        <v>17536</v>
      </c>
      <c r="K2119" s="1"/>
    </row>
    <row r="2120" spans="1:11" hidden="1">
      <c r="A2120" s="1" t="s">
        <v>17369</v>
      </c>
      <c r="B2120" s="1" t="s">
        <v>1007</v>
      </c>
      <c r="C2120" s="48" t="str">
        <f t="shared" si="66"/>
        <v>טב באר שבע</v>
      </c>
      <c r="D2120" s="1" t="s">
        <v>17522</v>
      </c>
      <c r="E2120" s="1" t="s">
        <v>3</v>
      </c>
      <c r="F2120" s="2" t="s">
        <v>19548</v>
      </c>
      <c r="G2120" s="2">
        <f>INDEX(תוצאות_בחירות,MATCH(C2120,siot!$F$3:$F$1887,0),27)</f>
        <v>2</v>
      </c>
      <c r="H2120" s="2" t="b">
        <f t="shared" si="67"/>
        <v>0</v>
      </c>
      <c r="I2120" s="1"/>
      <c r="J2120" s="1"/>
      <c r="K2120" s="1"/>
    </row>
    <row r="2121" spans="1:11">
      <c r="A2121" s="1" t="s">
        <v>17369</v>
      </c>
      <c r="B2121" s="1" t="s">
        <v>1007</v>
      </c>
      <c r="C2121" s="48" t="str">
        <f t="shared" si="66"/>
        <v>טב באר שבע</v>
      </c>
      <c r="D2121" s="1" t="s">
        <v>17522</v>
      </c>
      <c r="E2121" s="1"/>
      <c r="F2121" s="2">
        <v>1</v>
      </c>
      <c r="G2121" s="2">
        <f>INDEX(תוצאות_בחירות,MATCH(C2121,siot!$F$3:$F$1887,0),27)</f>
        <v>2</v>
      </c>
      <c r="H2121" s="2" t="b">
        <f t="shared" si="67"/>
        <v>1</v>
      </c>
      <c r="I2121" s="1" t="s">
        <v>2</v>
      </c>
      <c r="J2121" s="1" t="s">
        <v>17535</v>
      </c>
      <c r="K2121" s="1"/>
    </row>
    <row r="2122" spans="1:11">
      <c r="A2122" s="1" t="s">
        <v>17369</v>
      </c>
      <c r="B2122" s="1" t="s">
        <v>1007</v>
      </c>
      <c r="C2122" s="48" t="str">
        <f t="shared" si="66"/>
        <v>טב באר שבע</v>
      </c>
      <c r="D2122" s="1" t="s">
        <v>17522</v>
      </c>
      <c r="E2122" s="1"/>
      <c r="F2122" s="2">
        <v>2</v>
      </c>
      <c r="G2122" s="2">
        <f>INDEX(תוצאות_בחירות,MATCH(C2122,siot!$F$3:$F$1887,0),27)</f>
        <v>2</v>
      </c>
      <c r="H2122" s="2" t="b">
        <f t="shared" si="67"/>
        <v>1</v>
      </c>
      <c r="I2122" s="1" t="s">
        <v>2</v>
      </c>
      <c r="J2122" s="1" t="s">
        <v>17534</v>
      </c>
      <c r="K2122" s="1">
        <v>1</v>
      </c>
    </row>
    <row r="2123" spans="1:11" hidden="1">
      <c r="A2123" s="1" t="s">
        <v>17369</v>
      </c>
      <c r="B2123" s="1" t="s">
        <v>1007</v>
      </c>
      <c r="C2123" s="48" t="str">
        <f t="shared" si="66"/>
        <v>טב באר שבע</v>
      </c>
      <c r="D2123" s="1" t="s">
        <v>17522</v>
      </c>
      <c r="E2123" s="1"/>
      <c r="F2123" s="2">
        <v>3</v>
      </c>
      <c r="G2123" s="2">
        <f>INDEX(תוצאות_בחירות,MATCH(C2123,siot!$F$3:$F$1887,0),27)</f>
        <v>2</v>
      </c>
      <c r="H2123" s="2" t="b">
        <f t="shared" si="67"/>
        <v>0</v>
      </c>
      <c r="I2123" s="1" t="s">
        <v>2</v>
      </c>
      <c r="J2123" s="1" t="s">
        <v>17533</v>
      </c>
      <c r="K2123" s="1"/>
    </row>
    <row r="2124" spans="1:11" hidden="1">
      <c r="A2124" s="1" t="s">
        <v>17369</v>
      </c>
      <c r="B2124" s="1" t="s">
        <v>1007</v>
      </c>
      <c r="C2124" s="48" t="str">
        <f t="shared" si="66"/>
        <v>טב באר שבע</v>
      </c>
      <c r="D2124" s="1" t="s">
        <v>17522</v>
      </c>
      <c r="E2124" s="1"/>
      <c r="F2124" s="2">
        <v>4</v>
      </c>
      <c r="G2124" s="2">
        <f>INDEX(תוצאות_בחירות,MATCH(C2124,siot!$F$3:$F$1887,0),27)</f>
        <v>2</v>
      </c>
      <c r="H2124" s="2" t="b">
        <f t="shared" si="67"/>
        <v>0</v>
      </c>
      <c r="I2124" s="1" t="s">
        <v>2</v>
      </c>
      <c r="J2124" s="1" t="s">
        <v>17532</v>
      </c>
      <c r="K2124" s="1"/>
    </row>
    <row r="2125" spans="1:11" hidden="1">
      <c r="A2125" s="1" t="s">
        <v>17369</v>
      </c>
      <c r="B2125" s="1" t="s">
        <v>1007</v>
      </c>
      <c r="C2125" s="48" t="str">
        <f t="shared" si="66"/>
        <v>טב באר שבע</v>
      </c>
      <c r="D2125" s="1" t="s">
        <v>17522</v>
      </c>
      <c r="E2125" s="1"/>
      <c r="F2125" s="2">
        <v>5</v>
      </c>
      <c r="G2125" s="2">
        <f>INDEX(תוצאות_בחירות,MATCH(C2125,siot!$F$3:$F$1887,0),27)</f>
        <v>2</v>
      </c>
      <c r="H2125" s="2" t="b">
        <f t="shared" si="67"/>
        <v>0</v>
      </c>
      <c r="I2125" s="1" t="s">
        <v>2</v>
      </c>
      <c r="J2125" s="1" t="s">
        <v>17531</v>
      </c>
      <c r="K2125" s="1"/>
    </row>
    <row r="2126" spans="1:11" hidden="1">
      <c r="A2126" s="1" t="s">
        <v>17369</v>
      </c>
      <c r="B2126" s="1" t="s">
        <v>1007</v>
      </c>
      <c r="C2126" s="48" t="str">
        <f t="shared" si="66"/>
        <v>טב באר שבע</v>
      </c>
      <c r="D2126" s="1" t="s">
        <v>17522</v>
      </c>
      <c r="E2126" s="1"/>
      <c r="F2126" s="2">
        <v>6</v>
      </c>
      <c r="G2126" s="2">
        <f>INDEX(תוצאות_בחירות,MATCH(C2126,siot!$F$3:$F$1887,0),27)</f>
        <v>2</v>
      </c>
      <c r="H2126" s="2" t="b">
        <f t="shared" si="67"/>
        <v>0</v>
      </c>
      <c r="I2126" s="1" t="s">
        <v>2</v>
      </c>
      <c r="J2126" s="1" t="s">
        <v>7388</v>
      </c>
      <c r="K2126" s="1"/>
    </row>
    <row r="2127" spans="1:11" hidden="1">
      <c r="A2127" s="1" t="s">
        <v>17369</v>
      </c>
      <c r="B2127" s="1" t="s">
        <v>1007</v>
      </c>
      <c r="C2127" s="48" t="str">
        <f t="shared" si="66"/>
        <v>טב באר שבע</v>
      </c>
      <c r="D2127" s="1" t="s">
        <v>17522</v>
      </c>
      <c r="E2127" s="1"/>
      <c r="F2127" s="2">
        <v>7</v>
      </c>
      <c r="G2127" s="2">
        <f>INDEX(תוצאות_בחירות,MATCH(C2127,siot!$F$3:$F$1887,0),27)</f>
        <v>2</v>
      </c>
      <c r="H2127" s="2" t="b">
        <f t="shared" si="67"/>
        <v>0</v>
      </c>
      <c r="I2127" s="1" t="s">
        <v>2</v>
      </c>
      <c r="J2127" s="1" t="s">
        <v>17530</v>
      </c>
      <c r="K2127" s="1"/>
    </row>
    <row r="2128" spans="1:11" hidden="1">
      <c r="A2128" s="1" t="s">
        <v>17369</v>
      </c>
      <c r="B2128" s="1" t="s">
        <v>1007</v>
      </c>
      <c r="C2128" s="48" t="str">
        <f t="shared" si="66"/>
        <v>טב באר שבע</v>
      </c>
      <c r="D2128" s="1" t="s">
        <v>17522</v>
      </c>
      <c r="E2128" s="1"/>
      <c r="F2128" s="2">
        <v>8</v>
      </c>
      <c r="G2128" s="2">
        <f>INDEX(תוצאות_בחירות,MATCH(C2128,siot!$F$3:$F$1887,0),27)</f>
        <v>2</v>
      </c>
      <c r="H2128" s="2" t="b">
        <f t="shared" si="67"/>
        <v>0</v>
      </c>
      <c r="I2128" s="1" t="s">
        <v>2</v>
      </c>
      <c r="J2128" s="1" t="s">
        <v>17529</v>
      </c>
      <c r="K2128" s="1"/>
    </row>
    <row r="2129" spans="1:11" hidden="1">
      <c r="A2129" s="1" t="s">
        <v>17369</v>
      </c>
      <c r="B2129" s="1" t="s">
        <v>1007</v>
      </c>
      <c r="C2129" s="48" t="str">
        <f t="shared" si="66"/>
        <v>טב באר שבע</v>
      </c>
      <c r="D2129" s="1" t="s">
        <v>17522</v>
      </c>
      <c r="E2129" s="1"/>
      <c r="F2129" s="2">
        <v>9</v>
      </c>
      <c r="G2129" s="2">
        <f>INDEX(תוצאות_בחירות,MATCH(C2129,siot!$F$3:$F$1887,0),27)</f>
        <v>2</v>
      </c>
      <c r="H2129" s="2" t="b">
        <f t="shared" si="67"/>
        <v>0</v>
      </c>
      <c r="I2129" s="1" t="s">
        <v>2</v>
      </c>
      <c r="J2129" s="1" t="s">
        <v>17528</v>
      </c>
      <c r="K2129" s="1"/>
    </row>
    <row r="2130" spans="1:11" hidden="1">
      <c r="A2130" s="1" t="s">
        <v>17369</v>
      </c>
      <c r="B2130" s="1" t="s">
        <v>1007</v>
      </c>
      <c r="C2130" s="48" t="str">
        <f t="shared" si="66"/>
        <v>טב באר שבע</v>
      </c>
      <c r="D2130" s="1" t="s">
        <v>17522</v>
      </c>
      <c r="E2130" s="1"/>
      <c r="F2130" s="2">
        <v>10</v>
      </c>
      <c r="G2130" s="2">
        <f>INDEX(תוצאות_בחירות,MATCH(C2130,siot!$F$3:$F$1887,0),27)</f>
        <v>2</v>
      </c>
      <c r="H2130" s="2" t="b">
        <f t="shared" si="67"/>
        <v>0</v>
      </c>
      <c r="I2130" s="1" t="s">
        <v>2</v>
      </c>
      <c r="J2130" s="1" t="s">
        <v>17527</v>
      </c>
      <c r="K2130" s="1"/>
    </row>
    <row r="2131" spans="1:11" hidden="1">
      <c r="A2131" s="1" t="s">
        <v>17369</v>
      </c>
      <c r="B2131" s="1" t="s">
        <v>1007</v>
      </c>
      <c r="C2131" s="48" t="str">
        <f t="shared" si="66"/>
        <v>טב באר שבע</v>
      </c>
      <c r="D2131" s="1" t="s">
        <v>17522</v>
      </c>
      <c r="E2131" s="1"/>
      <c r="F2131" s="2">
        <v>11</v>
      </c>
      <c r="G2131" s="2">
        <f>INDEX(תוצאות_בחירות,MATCH(C2131,siot!$F$3:$F$1887,0),27)</f>
        <v>2</v>
      </c>
      <c r="H2131" s="2" t="b">
        <f t="shared" si="67"/>
        <v>0</v>
      </c>
      <c r="I2131" s="1" t="s">
        <v>2</v>
      </c>
      <c r="J2131" s="1" t="s">
        <v>17526</v>
      </c>
      <c r="K2131" s="1"/>
    </row>
    <row r="2132" spans="1:11" hidden="1">
      <c r="A2132" s="1" t="s">
        <v>17369</v>
      </c>
      <c r="B2132" s="1" t="s">
        <v>1007</v>
      </c>
      <c r="C2132" s="48" t="str">
        <f t="shared" si="66"/>
        <v>טב באר שבע</v>
      </c>
      <c r="D2132" s="1" t="s">
        <v>17522</v>
      </c>
      <c r="E2132" s="1"/>
      <c r="F2132" s="2">
        <v>12</v>
      </c>
      <c r="G2132" s="2">
        <f>INDEX(תוצאות_בחירות,MATCH(C2132,siot!$F$3:$F$1887,0),27)</f>
        <v>2</v>
      </c>
      <c r="H2132" s="2" t="b">
        <f t="shared" si="67"/>
        <v>0</v>
      </c>
      <c r="I2132" s="1" t="s">
        <v>2</v>
      </c>
      <c r="J2132" s="1" t="s">
        <v>17525</v>
      </c>
      <c r="K2132" s="1"/>
    </row>
    <row r="2133" spans="1:11" hidden="1">
      <c r="A2133" s="1" t="s">
        <v>17369</v>
      </c>
      <c r="B2133" s="1" t="s">
        <v>1007</v>
      </c>
      <c r="C2133" s="48" t="str">
        <f t="shared" si="66"/>
        <v>טב באר שבע</v>
      </c>
      <c r="D2133" s="1" t="s">
        <v>17522</v>
      </c>
      <c r="E2133" s="1"/>
      <c r="F2133" s="2">
        <v>13</v>
      </c>
      <c r="G2133" s="2">
        <f>INDEX(תוצאות_בחירות,MATCH(C2133,siot!$F$3:$F$1887,0),27)</f>
        <v>2</v>
      </c>
      <c r="H2133" s="2" t="b">
        <f t="shared" si="67"/>
        <v>0</v>
      </c>
      <c r="I2133" s="1" t="s">
        <v>2</v>
      </c>
      <c r="J2133" s="1" t="s">
        <v>17524</v>
      </c>
      <c r="K2133" s="1"/>
    </row>
    <row r="2134" spans="1:11" hidden="1">
      <c r="A2134" s="1" t="s">
        <v>17369</v>
      </c>
      <c r="B2134" s="1" t="s">
        <v>1007</v>
      </c>
      <c r="C2134" s="48" t="str">
        <f t="shared" si="66"/>
        <v>טב באר שבע</v>
      </c>
      <c r="D2134" s="1" t="s">
        <v>17522</v>
      </c>
      <c r="E2134" s="1"/>
      <c r="F2134" s="2">
        <v>14</v>
      </c>
      <c r="G2134" s="2">
        <f>INDEX(תוצאות_בחירות,MATCH(C2134,siot!$F$3:$F$1887,0),27)</f>
        <v>2</v>
      </c>
      <c r="H2134" s="2" t="b">
        <f t="shared" si="67"/>
        <v>0</v>
      </c>
      <c r="I2134" s="1" t="s">
        <v>2</v>
      </c>
      <c r="J2134" s="1" t="s">
        <v>17523</v>
      </c>
      <c r="K2134" s="1"/>
    </row>
    <row r="2135" spans="1:11" hidden="1">
      <c r="A2135" s="1" t="s">
        <v>17369</v>
      </c>
      <c r="B2135" s="1" t="s">
        <v>1007</v>
      </c>
      <c r="C2135" s="48" t="str">
        <f t="shared" si="66"/>
        <v>טב באר שבע</v>
      </c>
      <c r="D2135" s="1" t="s">
        <v>17522</v>
      </c>
      <c r="E2135" s="1"/>
      <c r="F2135" s="2">
        <v>15</v>
      </c>
      <c r="G2135" s="2">
        <f>INDEX(תוצאות_בחירות,MATCH(C2135,siot!$F$3:$F$1887,0),27)</f>
        <v>2</v>
      </c>
      <c r="H2135" s="2" t="b">
        <f t="shared" si="67"/>
        <v>0</v>
      </c>
      <c r="I2135" s="1" t="s">
        <v>2</v>
      </c>
      <c r="J2135" s="1" t="s">
        <v>17521</v>
      </c>
      <c r="K2135" s="1"/>
    </row>
    <row r="2136" spans="1:11" hidden="1">
      <c r="A2136" s="1" t="s">
        <v>17369</v>
      </c>
      <c r="B2136" s="1" t="s">
        <v>3</v>
      </c>
      <c r="C2136" s="48" t="str">
        <f t="shared" si="66"/>
        <v>ל באר שבע</v>
      </c>
      <c r="D2136" s="1" t="s">
        <v>17503</v>
      </c>
      <c r="E2136" s="1" t="s">
        <v>3</v>
      </c>
      <c r="F2136" s="2" t="s">
        <v>19548</v>
      </c>
      <c r="G2136" s="2">
        <f>INDEX(תוצאות_בחירות,MATCH(C2136,siot!$F$3:$F$1887,0),27)</f>
        <v>3</v>
      </c>
      <c r="H2136" s="2" t="b">
        <f t="shared" si="67"/>
        <v>0</v>
      </c>
      <c r="I2136" s="1"/>
      <c r="J2136" s="1"/>
      <c r="K2136" s="1"/>
    </row>
    <row r="2137" spans="1:11">
      <c r="A2137" s="1" t="s">
        <v>17369</v>
      </c>
      <c r="B2137" s="1" t="s">
        <v>3</v>
      </c>
      <c r="C2137" s="48" t="str">
        <f t="shared" si="66"/>
        <v>ל באר שבע</v>
      </c>
      <c r="D2137" s="1" t="s">
        <v>17503</v>
      </c>
      <c r="E2137" s="1"/>
      <c r="F2137" s="2">
        <v>1</v>
      </c>
      <c r="G2137" s="2">
        <f>INDEX(תוצאות_בחירות,MATCH(C2137,siot!$F$3:$F$1887,0),27)</f>
        <v>3</v>
      </c>
      <c r="H2137" s="2" t="b">
        <f t="shared" si="67"/>
        <v>1</v>
      </c>
      <c r="I2137" s="1" t="s">
        <v>2</v>
      </c>
      <c r="J2137" s="1" t="s">
        <v>17520</v>
      </c>
      <c r="K2137" s="1"/>
    </row>
    <row r="2138" spans="1:11">
      <c r="A2138" s="1" t="s">
        <v>17369</v>
      </c>
      <c r="B2138" s="1" t="s">
        <v>3</v>
      </c>
      <c r="C2138" s="48" t="str">
        <f t="shared" si="66"/>
        <v>ל באר שבע</v>
      </c>
      <c r="D2138" s="1" t="s">
        <v>17503</v>
      </c>
      <c r="E2138" s="1"/>
      <c r="F2138" s="2">
        <v>2</v>
      </c>
      <c r="G2138" s="2">
        <f>INDEX(תוצאות_בחירות,MATCH(C2138,siot!$F$3:$F$1887,0),27)</f>
        <v>3</v>
      </c>
      <c r="H2138" s="2" t="b">
        <f t="shared" si="67"/>
        <v>1</v>
      </c>
      <c r="I2138" s="1" t="s">
        <v>2</v>
      </c>
      <c r="J2138" s="1" t="s">
        <v>17519</v>
      </c>
      <c r="K2138" s="1">
        <v>1</v>
      </c>
    </row>
    <row r="2139" spans="1:11">
      <c r="A2139" s="1" t="s">
        <v>17369</v>
      </c>
      <c r="B2139" s="1" t="s">
        <v>3</v>
      </c>
      <c r="C2139" s="48" t="str">
        <f t="shared" si="66"/>
        <v>ל באר שבע</v>
      </c>
      <c r="D2139" s="1" t="s">
        <v>17503</v>
      </c>
      <c r="E2139" s="1"/>
      <c r="F2139" s="2">
        <v>3</v>
      </c>
      <c r="G2139" s="2">
        <f>INDEX(תוצאות_בחירות,MATCH(C2139,siot!$F$3:$F$1887,0),27)</f>
        <v>3</v>
      </c>
      <c r="H2139" s="2" t="b">
        <f t="shared" si="67"/>
        <v>1</v>
      </c>
      <c r="I2139" s="1" t="s">
        <v>2</v>
      </c>
      <c r="J2139" s="1" t="s">
        <v>17518</v>
      </c>
      <c r="K2139" s="1"/>
    </row>
    <row r="2140" spans="1:11" hidden="1">
      <c r="A2140" s="1" t="s">
        <v>17369</v>
      </c>
      <c r="B2140" s="1" t="s">
        <v>3</v>
      </c>
      <c r="C2140" s="48" t="str">
        <f t="shared" si="66"/>
        <v>ל באר שבע</v>
      </c>
      <c r="D2140" s="1" t="s">
        <v>17503</v>
      </c>
      <c r="E2140" s="1"/>
      <c r="F2140" s="2">
        <v>4</v>
      </c>
      <c r="G2140" s="2">
        <f>INDEX(תוצאות_בחירות,MATCH(C2140,siot!$F$3:$F$1887,0),27)</f>
        <v>3</v>
      </c>
      <c r="H2140" s="2" t="b">
        <f t="shared" si="67"/>
        <v>0</v>
      </c>
      <c r="I2140" s="1" t="s">
        <v>2</v>
      </c>
      <c r="J2140" s="1" t="s">
        <v>17517</v>
      </c>
      <c r="K2140" s="1"/>
    </row>
    <row r="2141" spans="1:11" hidden="1">
      <c r="A2141" s="1" t="s">
        <v>17369</v>
      </c>
      <c r="B2141" s="1" t="s">
        <v>3</v>
      </c>
      <c r="C2141" s="48" t="str">
        <f t="shared" si="66"/>
        <v>ל באר שבע</v>
      </c>
      <c r="D2141" s="1" t="s">
        <v>17503</v>
      </c>
      <c r="E2141" s="1"/>
      <c r="F2141" s="2">
        <v>5</v>
      </c>
      <c r="G2141" s="2">
        <f>INDEX(תוצאות_בחירות,MATCH(C2141,siot!$F$3:$F$1887,0),27)</f>
        <v>3</v>
      </c>
      <c r="H2141" s="2" t="b">
        <f t="shared" si="67"/>
        <v>0</v>
      </c>
      <c r="I2141" s="1" t="s">
        <v>2</v>
      </c>
      <c r="J2141" s="1" t="s">
        <v>17516</v>
      </c>
      <c r="K2141" s="1"/>
    </row>
    <row r="2142" spans="1:11" hidden="1">
      <c r="A2142" s="1" t="s">
        <v>17369</v>
      </c>
      <c r="B2142" s="1" t="s">
        <v>3</v>
      </c>
      <c r="C2142" s="48" t="str">
        <f t="shared" si="66"/>
        <v>ל באר שבע</v>
      </c>
      <c r="D2142" s="1" t="s">
        <v>17503</v>
      </c>
      <c r="E2142" s="1"/>
      <c r="F2142" s="2">
        <v>6</v>
      </c>
      <c r="G2142" s="2">
        <f>INDEX(תוצאות_בחירות,MATCH(C2142,siot!$F$3:$F$1887,0),27)</f>
        <v>3</v>
      </c>
      <c r="H2142" s="2" t="b">
        <f t="shared" si="67"/>
        <v>0</v>
      </c>
      <c r="I2142" s="1" t="s">
        <v>2</v>
      </c>
      <c r="J2142" s="1" t="s">
        <v>17515</v>
      </c>
      <c r="K2142" s="1"/>
    </row>
    <row r="2143" spans="1:11" hidden="1">
      <c r="A2143" s="1" t="s">
        <v>17369</v>
      </c>
      <c r="B2143" s="1" t="s">
        <v>3</v>
      </c>
      <c r="C2143" s="48" t="str">
        <f t="shared" si="66"/>
        <v>ל באר שבע</v>
      </c>
      <c r="D2143" s="1" t="s">
        <v>17503</v>
      </c>
      <c r="E2143" s="1"/>
      <c r="F2143" s="2">
        <v>7</v>
      </c>
      <c r="G2143" s="2">
        <f>INDEX(תוצאות_בחירות,MATCH(C2143,siot!$F$3:$F$1887,0),27)</f>
        <v>3</v>
      </c>
      <c r="H2143" s="2" t="b">
        <f t="shared" si="67"/>
        <v>0</v>
      </c>
      <c r="I2143" s="1" t="s">
        <v>2</v>
      </c>
      <c r="J2143" s="1" t="s">
        <v>17514</v>
      </c>
      <c r="K2143" s="1"/>
    </row>
    <row r="2144" spans="1:11" hidden="1">
      <c r="A2144" s="1" t="s">
        <v>17369</v>
      </c>
      <c r="B2144" s="1" t="s">
        <v>3</v>
      </c>
      <c r="C2144" s="48" t="str">
        <f t="shared" si="66"/>
        <v>ל באר שבע</v>
      </c>
      <c r="D2144" s="1" t="s">
        <v>17503</v>
      </c>
      <c r="E2144" s="1"/>
      <c r="F2144" s="2">
        <v>8</v>
      </c>
      <c r="G2144" s="2">
        <f>INDEX(תוצאות_בחירות,MATCH(C2144,siot!$F$3:$F$1887,0),27)</f>
        <v>3</v>
      </c>
      <c r="H2144" s="2" t="b">
        <f t="shared" si="67"/>
        <v>0</v>
      </c>
      <c r="I2144" s="1" t="s">
        <v>2</v>
      </c>
      <c r="J2144" s="1" t="s">
        <v>17513</v>
      </c>
      <c r="K2144" s="1"/>
    </row>
    <row r="2145" spans="1:11" hidden="1">
      <c r="A2145" s="1" t="s">
        <v>17369</v>
      </c>
      <c r="B2145" s="1" t="s">
        <v>3</v>
      </c>
      <c r="C2145" s="48" t="str">
        <f t="shared" si="66"/>
        <v>ל באר שבע</v>
      </c>
      <c r="D2145" s="1" t="s">
        <v>17503</v>
      </c>
      <c r="E2145" s="1"/>
      <c r="F2145" s="2">
        <v>9</v>
      </c>
      <c r="G2145" s="2">
        <f>INDEX(תוצאות_בחירות,MATCH(C2145,siot!$F$3:$F$1887,0),27)</f>
        <v>3</v>
      </c>
      <c r="H2145" s="2" t="b">
        <f t="shared" si="67"/>
        <v>0</v>
      </c>
      <c r="I2145" s="1" t="s">
        <v>2</v>
      </c>
      <c r="J2145" s="1" t="s">
        <v>17512</v>
      </c>
      <c r="K2145" s="1"/>
    </row>
    <row r="2146" spans="1:11" hidden="1">
      <c r="A2146" s="1" t="s">
        <v>17369</v>
      </c>
      <c r="B2146" s="1" t="s">
        <v>3</v>
      </c>
      <c r="C2146" s="48" t="str">
        <f t="shared" si="66"/>
        <v>ל באר שבע</v>
      </c>
      <c r="D2146" s="1" t="s">
        <v>17503</v>
      </c>
      <c r="E2146" s="1"/>
      <c r="F2146" s="2">
        <v>10</v>
      </c>
      <c r="G2146" s="2">
        <f>INDEX(תוצאות_בחירות,MATCH(C2146,siot!$F$3:$F$1887,0),27)</f>
        <v>3</v>
      </c>
      <c r="H2146" s="2" t="b">
        <f t="shared" si="67"/>
        <v>0</v>
      </c>
      <c r="I2146" s="1" t="s">
        <v>2</v>
      </c>
      <c r="J2146" s="1" t="s">
        <v>17511</v>
      </c>
      <c r="K2146" s="1"/>
    </row>
    <row r="2147" spans="1:11" hidden="1">
      <c r="A2147" s="1" t="s">
        <v>17369</v>
      </c>
      <c r="B2147" s="1" t="s">
        <v>3</v>
      </c>
      <c r="C2147" s="48" t="str">
        <f t="shared" si="66"/>
        <v>ל באר שבע</v>
      </c>
      <c r="D2147" s="1" t="s">
        <v>17503</v>
      </c>
      <c r="E2147" s="1"/>
      <c r="F2147" s="2">
        <v>11</v>
      </c>
      <c r="G2147" s="2">
        <f>INDEX(תוצאות_בחירות,MATCH(C2147,siot!$F$3:$F$1887,0),27)</f>
        <v>3</v>
      </c>
      <c r="H2147" s="2" t="b">
        <f t="shared" si="67"/>
        <v>0</v>
      </c>
      <c r="I2147" s="1" t="s">
        <v>2</v>
      </c>
      <c r="J2147" s="1" t="s">
        <v>17510</v>
      </c>
      <c r="K2147" s="1"/>
    </row>
    <row r="2148" spans="1:11" hidden="1">
      <c r="A2148" s="1" t="s">
        <v>17369</v>
      </c>
      <c r="B2148" s="1" t="s">
        <v>3</v>
      </c>
      <c r="C2148" s="48" t="str">
        <f t="shared" si="66"/>
        <v>ל באר שבע</v>
      </c>
      <c r="D2148" s="1" t="s">
        <v>17503</v>
      </c>
      <c r="E2148" s="1"/>
      <c r="F2148" s="2">
        <v>12</v>
      </c>
      <c r="G2148" s="2">
        <f>INDEX(תוצאות_בחירות,MATCH(C2148,siot!$F$3:$F$1887,0),27)</f>
        <v>3</v>
      </c>
      <c r="H2148" s="2" t="b">
        <f t="shared" si="67"/>
        <v>0</v>
      </c>
      <c r="I2148" s="1" t="s">
        <v>2</v>
      </c>
      <c r="J2148" s="1" t="s">
        <v>17509</v>
      </c>
      <c r="K2148" s="1"/>
    </row>
    <row r="2149" spans="1:11" hidden="1">
      <c r="A2149" s="1" t="s">
        <v>17369</v>
      </c>
      <c r="B2149" s="1" t="s">
        <v>3</v>
      </c>
      <c r="C2149" s="48" t="str">
        <f t="shared" si="66"/>
        <v>ל באר שבע</v>
      </c>
      <c r="D2149" s="1" t="s">
        <v>17503</v>
      </c>
      <c r="E2149" s="1"/>
      <c r="F2149" s="2">
        <v>13</v>
      </c>
      <c r="G2149" s="2">
        <f>INDEX(תוצאות_בחירות,MATCH(C2149,siot!$F$3:$F$1887,0),27)</f>
        <v>3</v>
      </c>
      <c r="H2149" s="2" t="b">
        <f t="shared" si="67"/>
        <v>0</v>
      </c>
      <c r="I2149" s="1" t="s">
        <v>2</v>
      </c>
      <c r="J2149" s="1" t="s">
        <v>17508</v>
      </c>
      <c r="K2149" s="1"/>
    </row>
    <row r="2150" spans="1:11" hidden="1">
      <c r="A2150" s="1" t="s">
        <v>17369</v>
      </c>
      <c r="B2150" s="1" t="s">
        <v>3</v>
      </c>
      <c r="C2150" s="48" t="str">
        <f t="shared" si="66"/>
        <v>ל באר שבע</v>
      </c>
      <c r="D2150" s="1" t="s">
        <v>17503</v>
      </c>
      <c r="E2150" s="1"/>
      <c r="F2150" s="2">
        <v>14</v>
      </c>
      <c r="G2150" s="2">
        <f>INDEX(תוצאות_בחירות,MATCH(C2150,siot!$F$3:$F$1887,0),27)</f>
        <v>3</v>
      </c>
      <c r="H2150" s="2" t="b">
        <f t="shared" si="67"/>
        <v>0</v>
      </c>
      <c r="I2150" s="1" t="s">
        <v>2</v>
      </c>
      <c r="J2150" s="1" t="s">
        <v>17507</v>
      </c>
      <c r="K2150" s="1"/>
    </row>
    <row r="2151" spans="1:11" hidden="1">
      <c r="A2151" s="1" t="s">
        <v>17369</v>
      </c>
      <c r="B2151" s="1" t="s">
        <v>3</v>
      </c>
      <c r="C2151" s="48" t="str">
        <f t="shared" si="66"/>
        <v>ל באר שבע</v>
      </c>
      <c r="D2151" s="1" t="s">
        <v>17503</v>
      </c>
      <c r="E2151" s="1"/>
      <c r="F2151" s="2">
        <v>15</v>
      </c>
      <c r="G2151" s="2">
        <f>INDEX(תוצאות_בחירות,MATCH(C2151,siot!$F$3:$F$1887,0),27)</f>
        <v>3</v>
      </c>
      <c r="H2151" s="2" t="b">
        <f t="shared" si="67"/>
        <v>0</v>
      </c>
      <c r="I2151" s="1" t="s">
        <v>2</v>
      </c>
      <c r="J2151" s="1" t="s">
        <v>17506</v>
      </c>
      <c r="K2151" s="1"/>
    </row>
    <row r="2152" spans="1:11" hidden="1">
      <c r="A2152" s="1" t="s">
        <v>17369</v>
      </c>
      <c r="B2152" s="1" t="s">
        <v>3</v>
      </c>
      <c r="C2152" s="48" t="str">
        <f t="shared" si="66"/>
        <v>ל באר שבע</v>
      </c>
      <c r="D2152" s="1" t="s">
        <v>17503</v>
      </c>
      <c r="E2152" s="1"/>
      <c r="F2152" s="2">
        <v>16</v>
      </c>
      <c r="G2152" s="2">
        <f>INDEX(תוצאות_בחירות,MATCH(C2152,siot!$F$3:$F$1887,0),27)</f>
        <v>3</v>
      </c>
      <c r="H2152" s="2" t="b">
        <f t="shared" si="67"/>
        <v>0</v>
      </c>
      <c r="I2152" s="1" t="s">
        <v>2</v>
      </c>
      <c r="J2152" s="1" t="s">
        <v>17505</v>
      </c>
      <c r="K2152" s="1"/>
    </row>
    <row r="2153" spans="1:11" hidden="1">
      <c r="A2153" s="1" t="s">
        <v>17369</v>
      </c>
      <c r="B2153" s="1" t="s">
        <v>3</v>
      </c>
      <c r="C2153" s="48" t="str">
        <f t="shared" si="66"/>
        <v>ל באר שבע</v>
      </c>
      <c r="D2153" s="1" t="s">
        <v>17503</v>
      </c>
      <c r="E2153" s="1"/>
      <c r="F2153" s="2">
        <v>17</v>
      </c>
      <c r="G2153" s="2">
        <f>INDEX(תוצאות_בחירות,MATCH(C2153,siot!$F$3:$F$1887,0),27)</f>
        <v>3</v>
      </c>
      <c r="H2153" s="2" t="b">
        <f t="shared" si="67"/>
        <v>0</v>
      </c>
      <c r="I2153" s="1" t="s">
        <v>2</v>
      </c>
      <c r="J2153" s="1" t="s">
        <v>14404</v>
      </c>
      <c r="K2153" s="1"/>
    </row>
    <row r="2154" spans="1:11" hidden="1">
      <c r="A2154" s="1" t="s">
        <v>17369</v>
      </c>
      <c r="B2154" s="1" t="s">
        <v>3</v>
      </c>
      <c r="C2154" s="48" t="str">
        <f t="shared" si="66"/>
        <v>ל באר שבע</v>
      </c>
      <c r="D2154" s="1" t="s">
        <v>17503</v>
      </c>
      <c r="E2154" s="1"/>
      <c r="F2154" s="2">
        <v>18</v>
      </c>
      <c r="G2154" s="2">
        <f>INDEX(תוצאות_בחירות,MATCH(C2154,siot!$F$3:$F$1887,0),27)</f>
        <v>3</v>
      </c>
      <c r="H2154" s="2" t="b">
        <f t="shared" si="67"/>
        <v>0</v>
      </c>
      <c r="I2154" s="1" t="s">
        <v>2</v>
      </c>
      <c r="J2154" s="1" t="s">
        <v>17504</v>
      </c>
      <c r="K2154" s="1"/>
    </row>
    <row r="2155" spans="1:11" hidden="1">
      <c r="A2155" s="1" t="s">
        <v>17369</v>
      </c>
      <c r="B2155" s="1" t="s">
        <v>3</v>
      </c>
      <c r="C2155" s="48" t="str">
        <f t="shared" si="66"/>
        <v>ל באר שבע</v>
      </c>
      <c r="D2155" s="1" t="s">
        <v>17503</v>
      </c>
      <c r="E2155" s="1"/>
      <c r="F2155" s="2">
        <v>19</v>
      </c>
      <c r="G2155" s="2">
        <f>INDEX(תוצאות_בחירות,MATCH(C2155,siot!$F$3:$F$1887,0),27)</f>
        <v>3</v>
      </c>
      <c r="H2155" s="2" t="b">
        <f t="shared" si="67"/>
        <v>0</v>
      </c>
      <c r="I2155" s="1" t="s">
        <v>2</v>
      </c>
      <c r="J2155" s="1" t="s">
        <v>17502</v>
      </c>
      <c r="K2155" s="1"/>
    </row>
    <row r="2156" spans="1:11" hidden="1">
      <c r="A2156" s="1" t="s">
        <v>17369</v>
      </c>
      <c r="B2156" s="1" t="s">
        <v>133</v>
      </c>
      <c r="C2156" s="48" t="str">
        <f t="shared" si="66"/>
        <v>לב באר שבע</v>
      </c>
      <c r="D2156" s="1" t="s">
        <v>17491</v>
      </c>
      <c r="E2156" s="1" t="s">
        <v>3</v>
      </c>
      <c r="F2156" s="2" t="s">
        <v>19548</v>
      </c>
      <c r="G2156" s="2">
        <f>INDEX(תוצאות_בחירות,MATCH(C2156,siot!$F$3:$F$1887,0),27)</f>
        <v>0</v>
      </c>
      <c r="H2156" s="2" t="b">
        <f t="shared" si="67"/>
        <v>0</v>
      </c>
      <c r="I2156" s="1"/>
      <c r="J2156" s="1"/>
      <c r="K2156" s="1"/>
    </row>
    <row r="2157" spans="1:11" hidden="1">
      <c r="A2157" s="1" t="s">
        <v>17369</v>
      </c>
      <c r="B2157" s="1" t="s">
        <v>133</v>
      </c>
      <c r="C2157" s="48" t="str">
        <f t="shared" si="66"/>
        <v>לב באר שבע</v>
      </c>
      <c r="D2157" s="1" t="s">
        <v>17491</v>
      </c>
      <c r="E2157" s="1"/>
      <c r="F2157" s="2">
        <v>1</v>
      </c>
      <c r="G2157" s="2">
        <f>INDEX(תוצאות_בחירות,MATCH(C2157,siot!$F$3:$F$1887,0),27)</f>
        <v>0</v>
      </c>
      <c r="H2157" s="2" t="b">
        <f t="shared" si="67"/>
        <v>0</v>
      </c>
      <c r="I2157" s="1" t="s">
        <v>2</v>
      </c>
      <c r="J2157" s="1" t="s">
        <v>17501</v>
      </c>
      <c r="K2157" s="1"/>
    </row>
    <row r="2158" spans="1:11" hidden="1">
      <c r="A2158" s="1" t="s">
        <v>17369</v>
      </c>
      <c r="B2158" s="1" t="s">
        <v>133</v>
      </c>
      <c r="C2158" s="48" t="str">
        <f t="shared" si="66"/>
        <v>לב באר שבע</v>
      </c>
      <c r="D2158" s="1" t="s">
        <v>17491</v>
      </c>
      <c r="E2158" s="1"/>
      <c r="F2158" s="2">
        <v>2</v>
      </c>
      <c r="G2158" s="2">
        <f>INDEX(תוצאות_בחירות,MATCH(C2158,siot!$F$3:$F$1887,0),27)</f>
        <v>0</v>
      </c>
      <c r="H2158" s="2" t="b">
        <f t="shared" si="67"/>
        <v>0</v>
      </c>
      <c r="I2158" s="1" t="s">
        <v>2</v>
      </c>
      <c r="J2158" s="1" t="s">
        <v>17500</v>
      </c>
      <c r="K2158" s="1"/>
    </row>
    <row r="2159" spans="1:11" hidden="1">
      <c r="A2159" s="1" t="s">
        <v>17369</v>
      </c>
      <c r="B2159" s="1" t="s">
        <v>133</v>
      </c>
      <c r="C2159" s="48" t="str">
        <f t="shared" si="66"/>
        <v>לב באר שבע</v>
      </c>
      <c r="D2159" s="1" t="s">
        <v>17491</v>
      </c>
      <c r="E2159" s="1"/>
      <c r="F2159" s="2">
        <v>3</v>
      </c>
      <c r="G2159" s="2">
        <f>INDEX(תוצאות_בחירות,MATCH(C2159,siot!$F$3:$F$1887,0),27)</f>
        <v>0</v>
      </c>
      <c r="H2159" s="2" t="b">
        <f t="shared" si="67"/>
        <v>0</v>
      </c>
      <c r="I2159" s="1" t="s">
        <v>2</v>
      </c>
      <c r="J2159" s="1" t="s">
        <v>17499</v>
      </c>
      <c r="K2159" s="1"/>
    </row>
    <row r="2160" spans="1:11" hidden="1">
      <c r="A2160" s="1" t="s">
        <v>17369</v>
      </c>
      <c r="B2160" s="1" t="s">
        <v>133</v>
      </c>
      <c r="C2160" s="48" t="str">
        <f t="shared" si="66"/>
        <v>לב באר שבע</v>
      </c>
      <c r="D2160" s="1" t="s">
        <v>17491</v>
      </c>
      <c r="E2160" s="1"/>
      <c r="F2160" s="2">
        <v>4</v>
      </c>
      <c r="G2160" s="2">
        <f>INDEX(תוצאות_בחירות,MATCH(C2160,siot!$F$3:$F$1887,0),27)</f>
        <v>0</v>
      </c>
      <c r="H2160" s="2" t="b">
        <f t="shared" si="67"/>
        <v>0</v>
      </c>
      <c r="I2160" s="1" t="s">
        <v>2</v>
      </c>
      <c r="J2160" s="1" t="s">
        <v>17498</v>
      </c>
      <c r="K2160" s="1"/>
    </row>
    <row r="2161" spans="1:11" hidden="1">
      <c r="A2161" s="1" t="s">
        <v>17369</v>
      </c>
      <c r="B2161" s="1" t="s">
        <v>133</v>
      </c>
      <c r="C2161" s="48" t="str">
        <f t="shared" si="66"/>
        <v>לב באר שבע</v>
      </c>
      <c r="D2161" s="1" t="s">
        <v>17491</v>
      </c>
      <c r="E2161" s="1"/>
      <c r="F2161" s="2">
        <v>5</v>
      </c>
      <c r="G2161" s="2">
        <f>INDEX(תוצאות_בחירות,MATCH(C2161,siot!$F$3:$F$1887,0),27)</f>
        <v>0</v>
      </c>
      <c r="H2161" s="2" t="b">
        <f t="shared" si="67"/>
        <v>0</v>
      </c>
      <c r="I2161" s="1" t="s">
        <v>2</v>
      </c>
      <c r="J2161" s="1" t="s">
        <v>17497</v>
      </c>
      <c r="K2161" s="1"/>
    </row>
    <row r="2162" spans="1:11" hidden="1">
      <c r="A2162" s="1" t="s">
        <v>17369</v>
      </c>
      <c r="B2162" s="1" t="s">
        <v>133</v>
      </c>
      <c r="C2162" s="48" t="str">
        <f t="shared" si="66"/>
        <v>לב באר שבע</v>
      </c>
      <c r="D2162" s="1" t="s">
        <v>17491</v>
      </c>
      <c r="E2162" s="1"/>
      <c r="F2162" s="2">
        <v>6</v>
      </c>
      <c r="G2162" s="2">
        <f>INDEX(תוצאות_בחירות,MATCH(C2162,siot!$F$3:$F$1887,0),27)</f>
        <v>0</v>
      </c>
      <c r="H2162" s="2" t="b">
        <f t="shared" si="67"/>
        <v>0</v>
      </c>
      <c r="I2162" s="1" t="s">
        <v>2</v>
      </c>
      <c r="J2162" s="1" t="s">
        <v>17496</v>
      </c>
      <c r="K2162" s="1"/>
    </row>
    <row r="2163" spans="1:11" hidden="1">
      <c r="A2163" s="1" t="s">
        <v>17369</v>
      </c>
      <c r="B2163" s="1" t="s">
        <v>133</v>
      </c>
      <c r="C2163" s="48" t="str">
        <f t="shared" si="66"/>
        <v>לב באר שבע</v>
      </c>
      <c r="D2163" s="1" t="s">
        <v>17491</v>
      </c>
      <c r="E2163" s="1"/>
      <c r="F2163" s="2">
        <v>7</v>
      </c>
      <c r="G2163" s="2">
        <f>INDEX(תוצאות_בחירות,MATCH(C2163,siot!$F$3:$F$1887,0),27)</f>
        <v>0</v>
      </c>
      <c r="H2163" s="2" t="b">
        <f t="shared" si="67"/>
        <v>0</v>
      </c>
      <c r="I2163" s="1" t="s">
        <v>2</v>
      </c>
      <c r="J2163" s="1" t="s">
        <v>17495</v>
      </c>
      <c r="K2163" s="1"/>
    </row>
    <row r="2164" spans="1:11" hidden="1">
      <c r="A2164" s="1" t="s">
        <v>17369</v>
      </c>
      <c r="B2164" s="1" t="s">
        <v>133</v>
      </c>
      <c r="C2164" s="48" t="str">
        <f t="shared" si="66"/>
        <v>לב באר שבע</v>
      </c>
      <c r="D2164" s="1" t="s">
        <v>17491</v>
      </c>
      <c r="E2164" s="1"/>
      <c r="F2164" s="2">
        <v>8</v>
      </c>
      <c r="G2164" s="2">
        <f>INDEX(תוצאות_בחירות,MATCH(C2164,siot!$F$3:$F$1887,0),27)</f>
        <v>0</v>
      </c>
      <c r="H2164" s="2" t="b">
        <f t="shared" si="67"/>
        <v>0</v>
      </c>
      <c r="I2164" s="1" t="s">
        <v>2</v>
      </c>
      <c r="J2164" s="1" t="s">
        <v>17494</v>
      </c>
      <c r="K2164" s="1"/>
    </row>
    <row r="2165" spans="1:11" hidden="1">
      <c r="A2165" s="1" t="s">
        <v>17369</v>
      </c>
      <c r="B2165" s="1" t="s">
        <v>133</v>
      </c>
      <c r="C2165" s="48" t="str">
        <f t="shared" si="66"/>
        <v>לב באר שבע</v>
      </c>
      <c r="D2165" s="1" t="s">
        <v>17491</v>
      </c>
      <c r="E2165" s="1"/>
      <c r="F2165" s="2">
        <v>9</v>
      </c>
      <c r="G2165" s="2">
        <f>INDEX(תוצאות_בחירות,MATCH(C2165,siot!$F$3:$F$1887,0),27)</f>
        <v>0</v>
      </c>
      <c r="H2165" s="2" t="b">
        <f t="shared" si="67"/>
        <v>0</v>
      </c>
      <c r="I2165" s="1" t="s">
        <v>2</v>
      </c>
      <c r="J2165" s="1" t="s">
        <v>17493</v>
      </c>
      <c r="K2165" s="1"/>
    </row>
    <row r="2166" spans="1:11" hidden="1">
      <c r="A2166" s="1" t="s">
        <v>17369</v>
      </c>
      <c r="B2166" s="1" t="s">
        <v>133</v>
      </c>
      <c r="C2166" s="48" t="str">
        <f t="shared" si="66"/>
        <v>לב באר שבע</v>
      </c>
      <c r="D2166" s="1" t="s">
        <v>17491</v>
      </c>
      <c r="E2166" s="1"/>
      <c r="F2166" s="2">
        <v>10</v>
      </c>
      <c r="G2166" s="2">
        <f>INDEX(תוצאות_בחירות,MATCH(C2166,siot!$F$3:$F$1887,0),27)</f>
        <v>0</v>
      </c>
      <c r="H2166" s="2" t="b">
        <f t="shared" si="67"/>
        <v>0</v>
      </c>
      <c r="I2166" s="1" t="s">
        <v>2</v>
      </c>
      <c r="J2166" s="1" t="s">
        <v>17492</v>
      </c>
      <c r="K2166" s="1"/>
    </row>
    <row r="2167" spans="1:11" hidden="1">
      <c r="A2167" s="1" t="s">
        <v>17369</v>
      </c>
      <c r="B2167" s="1" t="s">
        <v>133</v>
      </c>
      <c r="C2167" s="48" t="str">
        <f t="shared" si="66"/>
        <v>לב באר שבע</v>
      </c>
      <c r="D2167" s="1" t="s">
        <v>17491</v>
      </c>
      <c r="E2167" s="1"/>
      <c r="F2167" s="2">
        <v>11</v>
      </c>
      <c r="G2167" s="2">
        <f>INDEX(תוצאות_בחירות,MATCH(C2167,siot!$F$3:$F$1887,0),27)</f>
        <v>0</v>
      </c>
      <c r="H2167" s="2" t="b">
        <f t="shared" si="67"/>
        <v>0</v>
      </c>
      <c r="I2167" s="1" t="s">
        <v>2</v>
      </c>
      <c r="J2167" s="1" t="s">
        <v>17490</v>
      </c>
      <c r="K2167" s="1"/>
    </row>
    <row r="2168" spans="1:11" hidden="1">
      <c r="A2168" s="1" t="s">
        <v>17369</v>
      </c>
      <c r="B2168" s="1" t="s">
        <v>126</v>
      </c>
      <c r="C2168" s="48" t="str">
        <f t="shared" si="66"/>
        <v>מחל באר שבע</v>
      </c>
      <c r="D2168" s="1" t="s">
        <v>17482</v>
      </c>
      <c r="E2168" s="1" t="s">
        <v>3</v>
      </c>
      <c r="F2168" s="2" t="s">
        <v>19548</v>
      </c>
      <c r="G2168" s="2">
        <f>INDEX(תוצאות_בחירות,MATCH(C2168,siot!$F$3:$F$1887,0),27)</f>
        <v>1</v>
      </c>
      <c r="H2168" s="2" t="b">
        <f t="shared" si="67"/>
        <v>0</v>
      </c>
      <c r="I2168" s="1"/>
      <c r="J2168" s="1"/>
      <c r="K2168" s="1"/>
    </row>
    <row r="2169" spans="1:11">
      <c r="A2169" s="1" t="s">
        <v>17369</v>
      </c>
      <c r="B2169" s="1" t="s">
        <v>126</v>
      </c>
      <c r="C2169" s="48" t="str">
        <f t="shared" si="66"/>
        <v>מחל באר שבע</v>
      </c>
      <c r="D2169" s="1" t="s">
        <v>17482</v>
      </c>
      <c r="E2169" s="1"/>
      <c r="F2169" s="2">
        <v>1</v>
      </c>
      <c r="G2169" s="2">
        <f>INDEX(תוצאות_בחירות,MATCH(C2169,siot!$F$3:$F$1887,0),27)</f>
        <v>1</v>
      </c>
      <c r="H2169" s="2" t="b">
        <f t="shared" si="67"/>
        <v>1</v>
      </c>
      <c r="I2169" s="1" t="s">
        <v>2</v>
      </c>
      <c r="J2169" s="1" t="s">
        <v>17489</v>
      </c>
      <c r="K2169" s="1"/>
    </row>
    <row r="2170" spans="1:11" hidden="1">
      <c r="A2170" s="1" t="s">
        <v>17369</v>
      </c>
      <c r="B2170" s="1" t="s">
        <v>126</v>
      </c>
      <c r="C2170" s="48" t="str">
        <f t="shared" si="66"/>
        <v>מחל באר שבע</v>
      </c>
      <c r="D2170" s="1" t="s">
        <v>17482</v>
      </c>
      <c r="E2170" s="1"/>
      <c r="F2170" s="2">
        <v>2</v>
      </c>
      <c r="G2170" s="2">
        <f>INDEX(תוצאות_בחירות,MATCH(C2170,siot!$F$3:$F$1887,0),27)</f>
        <v>1</v>
      </c>
      <c r="H2170" s="2" t="b">
        <f t="shared" si="67"/>
        <v>0</v>
      </c>
      <c r="I2170" s="1" t="s">
        <v>2</v>
      </c>
      <c r="J2170" s="1" t="s">
        <v>17488</v>
      </c>
      <c r="K2170" s="1"/>
    </row>
    <row r="2171" spans="1:11" hidden="1">
      <c r="A2171" s="1" t="s">
        <v>17369</v>
      </c>
      <c r="B2171" s="1" t="s">
        <v>126</v>
      </c>
      <c r="C2171" s="48" t="str">
        <f t="shared" si="66"/>
        <v>מחל באר שבע</v>
      </c>
      <c r="D2171" s="1" t="s">
        <v>17482</v>
      </c>
      <c r="E2171" s="1"/>
      <c r="F2171" s="2">
        <v>3</v>
      </c>
      <c r="G2171" s="2">
        <f>INDEX(תוצאות_בחירות,MATCH(C2171,siot!$F$3:$F$1887,0),27)</f>
        <v>1</v>
      </c>
      <c r="H2171" s="2" t="b">
        <f t="shared" si="67"/>
        <v>0</v>
      </c>
      <c r="I2171" s="1" t="s">
        <v>2</v>
      </c>
      <c r="J2171" s="1" t="s">
        <v>17487</v>
      </c>
      <c r="K2171" s="1"/>
    </row>
    <row r="2172" spans="1:11" hidden="1">
      <c r="A2172" s="1" t="s">
        <v>17369</v>
      </c>
      <c r="B2172" s="1" t="s">
        <v>126</v>
      </c>
      <c r="C2172" s="48" t="str">
        <f t="shared" si="66"/>
        <v>מחל באר שבע</v>
      </c>
      <c r="D2172" s="1" t="s">
        <v>17482</v>
      </c>
      <c r="E2172" s="1"/>
      <c r="F2172" s="2">
        <v>4</v>
      </c>
      <c r="G2172" s="2">
        <f>INDEX(תוצאות_בחירות,MATCH(C2172,siot!$F$3:$F$1887,0),27)</f>
        <v>1</v>
      </c>
      <c r="H2172" s="2" t="b">
        <f t="shared" si="67"/>
        <v>0</v>
      </c>
      <c r="I2172" s="1" t="s">
        <v>2</v>
      </c>
      <c r="J2172" s="1" t="s">
        <v>16868</v>
      </c>
      <c r="K2172" s="1"/>
    </row>
    <row r="2173" spans="1:11" hidden="1">
      <c r="A2173" s="1" t="s">
        <v>17369</v>
      </c>
      <c r="B2173" s="1" t="s">
        <v>126</v>
      </c>
      <c r="C2173" s="48" t="str">
        <f t="shared" si="66"/>
        <v>מחל באר שבע</v>
      </c>
      <c r="D2173" s="1" t="s">
        <v>17482</v>
      </c>
      <c r="E2173" s="1"/>
      <c r="F2173" s="2">
        <v>5</v>
      </c>
      <c r="G2173" s="2">
        <f>INDEX(תוצאות_בחירות,MATCH(C2173,siot!$F$3:$F$1887,0),27)</f>
        <v>1</v>
      </c>
      <c r="H2173" s="2" t="b">
        <f t="shared" si="67"/>
        <v>0</v>
      </c>
      <c r="I2173" s="1" t="s">
        <v>2</v>
      </c>
      <c r="J2173" s="1" t="s">
        <v>17486</v>
      </c>
      <c r="K2173" s="1"/>
    </row>
    <row r="2174" spans="1:11" hidden="1">
      <c r="A2174" s="1" t="s">
        <v>17369</v>
      </c>
      <c r="B2174" s="1" t="s">
        <v>126</v>
      </c>
      <c r="C2174" s="48" t="str">
        <f t="shared" si="66"/>
        <v>מחל באר שבע</v>
      </c>
      <c r="D2174" s="1" t="s">
        <v>17482</v>
      </c>
      <c r="E2174" s="1"/>
      <c r="F2174" s="2">
        <v>6</v>
      </c>
      <c r="G2174" s="2">
        <f>INDEX(תוצאות_בחירות,MATCH(C2174,siot!$F$3:$F$1887,0),27)</f>
        <v>1</v>
      </c>
      <c r="H2174" s="2" t="b">
        <f t="shared" si="67"/>
        <v>0</v>
      </c>
      <c r="I2174" s="1" t="s">
        <v>2</v>
      </c>
      <c r="J2174" s="1" t="s">
        <v>17485</v>
      </c>
      <c r="K2174" s="1"/>
    </row>
    <row r="2175" spans="1:11" hidden="1">
      <c r="A2175" s="1" t="s">
        <v>17369</v>
      </c>
      <c r="B2175" s="1" t="s">
        <v>126</v>
      </c>
      <c r="C2175" s="48" t="str">
        <f t="shared" si="66"/>
        <v>מחל באר שבע</v>
      </c>
      <c r="D2175" s="1" t="s">
        <v>17482</v>
      </c>
      <c r="E2175" s="1"/>
      <c r="F2175" s="2">
        <v>7</v>
      </c>
      <c r="G2175" s="2">
        <f>INDEX(תוצאות_בחירות,MATCH(C2175,siot!$F$3:$F$1887,0),27)</f>
        <v>1</v>
      </c>
      <c r="H2175" s="2" t="b">
        <f t="shared" si="67"/>
        <v>0</v>
      </c>
      <c r="I2175" s="1" t="s">
        <v>2</v>
      </c>
      <c r="J2175" s="1" t="s">
        <v>17484</v>
      </c>
      <c r="K2175" s="1"/>
    </row>
    <row r="2176" spans="1:11" hidden="1">
      <c r="A2176" s="1" t="s">
        <v>17369</v>
      </c>
      <c r="B2176" s="1" t="s">
        <v>126</v>
      </c>
      <c r="C2176" s="48" t="str">
        <f t="shared" si="66"/>
        <v>מחל באר שבע</v>
      </c>
      <c r="D2176" s="1" t="s">
        <v>17482</v>
      </c>
      <c r="E2176" s="1"/>
      <c r="F2176" s="2">
        <v>8</v>
      </c>
      <c r="G2176" s="2">
        <f>INDEX(תוצאות_בחירות,MATCH(C2176,siot!$F$3:$F$1887,0),27)</f>
        <v>1</v>
      </c>
      <c r="H2176" s="2" t="b">
        <f t="shared" si="67"/>
        <v>0</v>
      </c>
      <c r="I2176" s="1" t="s">
        <v>2</v>
      </c>
      <c r="J2176" s="1" t="s">
        <v>17483</v>
      </c>
      <c r="K2176" s="1"/>
    </row>
    <row r="2177" spans="1:11" hidden="1">
      <c r="A2177" s="1" t="s">
        <v>17369</v>
      </c>
      <c r="B2177" s="1" t="s">
        <v>126</v>
      </c>
      <c r="C2177" s="48" t="str">
        <f t="shared" si="66"/>
        <v>מחל באר שבע</v>
      </c>
      <c r="D2177" s="1" t="s">
        <v>17482</v>
      </c>
      <c r="E2177" s="1"/>
      <c r="F2177" s="2">
        <v>9</v>
      </c>
      <c r="G2177" s="2">
        <f>INDEX(תוצאות_בחירות,MATCH(C2177,siot!$F$3:$F$1887,0),27)</f>
        <v>1</v>
      </c>
      <c r="H2177" s="2" t="b">
        <f t="shared" si="67"/>
        <v>0</v>
      </c>
      <c r="I2177" s="1" t="s">
        <v>2</v>
      </c>
      <c r="J2177" s="1" t="s">
        <v>17481</v>
      </c>
      <c r="K2177" s="1"/>
    </row>
    <row r="2178" spans="1:11" hidden="1">
      <c r="A2178" s="1" t="s">
        <v>17369</v>
      </c>
      <c r="B2178" s="1" t="s">
        <v>87</v>
      </c>
      <c r="C2178" s="48" t="str">
        <f t="shared" si="66"/>
        <v>נ באר שבע</v>
      </c>
      <c r="D2178" s="1" t="s">
        <v>17468</v>
      </c>
      <c r="E2178" s="1" t="s">
        <v>3</v>
      </c>
      <c r="F2178" s="2" t="s">
        <v>19548</v>
      </c>
      <c r="G2178" s="2">
        <f>INDEX(תוצאות_בחירות,MATCH(C2178,siot!$F$3:$F$1887,0),27)</f>
        <v>2</v>
      </c>
      <c r="H2178" s="2" t="b">
        <f t="shared" si="67"/>
        <v>0</v>
      </c>
      <c r="I2178" s="1"/>
      <c r="J2178" s="1"/>
      <c r="K2178" s="1"/>
    </row>
    <row r="2179" spans="1:11">
      <c r="A2179" s="1" t="s">
        <v>17369</v>
      </c>
      <c r="B2179" s="1" t="s">
        <v>87</v>
      </c>
      <c r="C2179" s="48" t="str">
        <f t="shared" si="66"/>
        <v>נ באר שבע</v>
      </c>
      <c r="D2179" s="1" t="s">
        <v>17468</v>
      </c>
      <c r="E2179" s="1"/>
      <c r="F2179" s="2">
        <v>1</v>
      </c>
      <c r="G2179" s="2">
        <f>INDEX(תוצאות_בחירות,MATCH(C2179,siot!$F$3:$F$1887,0),27)</f>
        <v>2</v>
      </c>
      <c r="H2179" s="2" t="b">
        <f t="shared" si="67"/>
        <v>1</v>
      </c>
      <c r="I2179" s="1" t="s">
        <v>2</v>
      </c>
      <c r="J2179" s="1" t="s">
        <v>17480</v>
      </c>
      <c r="K2179" s="1"/>
    </row>
    <row r="2180" spans="1:11">
      <c r="A2180" s="1" t="s">
        <v>17369</v>
      </c>
      <c r="B2180" s="1" t="s">
        <v>87</v>
      </c>
      <c r="C2180" s="48" t="str">
        <f t="shared" ref="C2180:C2243" si="68">B2180&amp;" "&amp;A2180</f>
        <v>נ באר שבע</v>
      </c>
      <c r="D2180" s="1" t="s">
        <v>17468</v>
      </c>
      <c r="E2180" s="1"/>
      <c r="F2180" s="2">
        <v>2</v>
      </c>
      <c r="G2180" s="2">
        <f>INDEX(תוצאות_בחירות,MATCH(C2180,siot!$F$3:$F$1887,0),27)</f>
        <v>2</v>
      </c>
      <c r="H2180" s="2" t="b">
        <f t="shared" ref="H2180:H2243" si="69">IF(OR(F2180&lt;G2180,G2180=F2180),TRUE,FALSE)</f>
        <v>1</v>
      </c>
      <c r="I2180" s="1" t="s">
        <v>2</v>
      </c>
      <c r="J2180" s="1" t="s">
        <v>17479</v>
      </c>
      <c r="K2180" s="1"/>
    </row>
    <row r="2181" spans="1:11" hidden="1">
      <c r="A2181" s="1" t="s">
        <v>17369</v>
      </c>
      <c r="B2181" s="1" t="s">
        <v>87</v>
      </c>
      <c r="C2181" s="48" t="str">
        <f t="shared" si="68"/>
        <v>נ באר שבע</v>
      </c>
      <c r="D2181" s="1" t="s">
        <v>17468</v>
      </c>
      <c r="E2181" s="1"/>
      <c r="F2181" s="2">
        <v>3</v>
      </c>
      <c r="G2181" s="2">
        <f>INDEX(תוצאות_בחירות,MATCH(C2181,siot!$F$3:$F$1887,0),27)</f>
        <v>2</v>
      </c>
      <c r="H2181" s="2" t="b">
        <f t="shared" si="69"/>
        <v>0</v>
      </c>
      <c r="I2181" s="1" t="s">
        <v>2</v>
      </c>
      <c r="J2181" s="1" t="s">
        <v>17478</v>
      </c>
      <c r="K2181" s="1"/>
    </row>
    <row r="2182" spans="1:11" hidden="1">
      <c r="A2182" s="1" t="s">
        <v>17369</v>
      </c>
      <c r="B2182" s="1" t="s">
        <v>87</v>
      </c>
      <c r="C2182" s="48" t="str">
        <f t="shared" si="68"/>
        <v>נ באר שבע</v>
      </c>
      <c r="D2182" s="1" t="s">
        <v>17468</v>
      </c>
      <c r="E2182" s="1"/>
      <c r="F2182" s="2">
        <v>4</v>
      </c>
      <c r="G2182" s="2">
        <f>INDEX(תוצאות_בחירות,MATCH(C2182,siot!$F$3:$F$1887,0),27)</f>
        <v>2</v>
      </c>
      <c r="H2182" s="2" t="b">
        <f t="shared" si="69"/>
        <v>0</v>
      </c>
      <c r="I2182" s="1" t="s">
        <v>2</v>
      </c>
      <c r="J2182" s="1" t="s">
        <v>17477</v>
      </c>
      <c r="K2182" s="1"/>
    </row>
    <row r="2183" spans="1:11" hidden="1">
      <c r="A2183" s="1" t="s">
        <v>17369</v>
      </c>
      <c r="B2183" s="1" t="s">
        <v>87</v>
      </c>
      <c r="C2183" s="48" t="str">
        <f t="shared" si="68"/>
        <v>נ באר שבע</v>
      </c>
      <c r="D2183" s="1" t="s">
        <v>17468</v>
      </c>
      <c r="E2183" s="1"/>
      <c r="F2183" s="2">
        <v>5</v>
      </c>
      <c r="G2183" s="2">
        <f>INDEX(תוצאות_בחירות,MATCH(C2183,siot!$F$3:$F$1887,0),27)</f>
        <v>2</v>
      </c>
      <c r="H2183" s="2" t="b">
        <f t="shared" si="69"/>
        <v>0</v>
      </c>
      <c r="I2183" s="1" t="s">
        <v>2</v>
      </c>
      <c r="J2183" s="1" t="s">
        <v>17476</v>
      </c>
      <c r="K2183" s="1"/>
    </row>
    <row r="2184" spans="1:11" hidden="1">
      <c r="A2184" s="1" t="s">
        <v>17369</v>
      </c>
      <c r="B2184" s="1" t="s">
        <v>87</v>
      </c>
      <c r="C2184" s="48" t="str">
        <f t="shared" si="68"/>
        <v>נ באר שבע</v>
      </c>
      <c r="D2184" s="1" t="s">
        <v>17468</v>
      </c>
      <c r="E2184" s="1"/>
      <c r="F2184" s="2">
        <v>6</v>
      </c>
      <c r="G2184" s="2">
        <f>INDEX(תוצאות_בחירות,MATCH(C2184,siot!$F$3:$F$1887,0),27)</f>
        <v>2</v>
      </c>
      <c r="H2184" s="2" t="b">
        <f t="shared" si="69"/>
        <v>0</v>
      </c>
      <c r="I2184" s="1" t="s">
        <v>2</v>
      </c>
      <c r="J2184" s="1" t="s">
        <v>17475</v>
      </c>
      <c r="K2184" s="1"/>
    </row>
    <row r="2185" spans="1:11" hidden="1">
      <c r="A2185" s="1" t="s">
        <v>17369</v>
      </c>
      <c r="B2185" s="1" t="s">
        <v>87</v>
      </c>
      <c r="C2185" s="48" t="str">
        <f t="shared" si="68"/>
        <v>נ באר שבע</v>
      </c>
      <c r="D2185" s="1" t="s">
        <v>17468</v>
      </c>
      <c r="E2185" s="1"/>
      <c r="F2185" s="2">
        <v>7</v>
      </c>
      <c r="G2185" s="2">
        <f>INDEX(תוצאות_בחירות,MATCH(C2185,siot!$F$3:$F$1887,0),27)</f>
        <v>2</v>
      </c>
      <c r="H2185" s="2" t="b">
        <f t="shared" si="69"/>
        <v>0</v>
      </c>
      <c r="I2185" s="1" t="s">
        <v>2</v>
      </c>
      <c r="J2185" s="1" t="s">
        <v>17474</v>
      </c>
      <c r="K2185" s="1"/>
    </row>
    <row r="2186" spans="1:11" hidden="1">
      <c r="A2186" s="1" t="s">
        <v>17369</v>
      </c>
      <c r="B2186" s="1" t="s">
        <v>87</v>
      </c>
      <c r="C2186" s="48" t="str">
        <f t="shared" si="68"/>
        <v>נ באר שבע</v>
      </c>
      <c r="D2186" s="1" t="s">
        <v>17468</v>
      </c>
      <c r="E2186" s="1"/>
      <c r="F2186" s="2">
        <v>8</v>
      </c>
      <c r="G2186" s="2">
        <f>INDEX(תוצאות_בחירות,MATCH(C2186,siot!$F$3:$F$1887,0),27)</f>
        <v>2</v>
      </c>
      <c r="H2186" s="2" t="b">
        <f t="shared" si="69"/>
        <v>0</v>
      </c>
      <c r="I2186" s="1" t="s">
        <v>2</v>
      </c>
      <c r="J2186" s="1" t="s">
        <v>1144</v>
      </c>
      <c r="K2186" s="1"/>
    </row>
    <row r="2187" spans="1:11" hidden="1">
      <c r="A2187" s="1" t="s">
        <v>17369</v>
      </c>
      <c r="B2187" s="1" t="s">
        <v>87</v>
      </c>
      <c r="C2187" s="48" t="str">
        <f t="shared" si="68"/>
        <v>נ באר שבע</v>
      </c>
      <c r="D2187" s="1" t="s">
        <v>17468</v>
      </c>
      <c r="E2187" s="1"/>
      <c r="F2187" s="2">
        <v>9</v>
      </c>
      <c r="G2187" s="2">
        <f>INDEX(תוצאות_בחירות,MATCH(C2187,siot!$F$3:$F$1887,0),27)</f>
        <v>2</v>
      </c>
      <c r="H2187" s="2" t="b">
        <f t="shared" si="69"/>
        <v>0</v>
      </c>
      <c r="I2187" s="1" t="s">
        <v>2</v>
      </c>
      <c r="J2187" s="1" t="s">
        <v>17473</v>
      </c>
      <c r="K2187" s="1"/>
    </row>
    <row r="2188" spans="1:11" hidden="1">
      <c r="A2188" s="1" t="s">
        <v>17369</v>
      </c>
      <c r="B2188" s="1" t="s">
        <v>87</v>
      </c>
      <c r="C2188" s="48" t="str">
        <f t="shared" si="68"/>
        <v>נ באר שבע</v>
      </c>
      <c r="D2188" s="1" t="s">
        <v>17468</v>
      </c>
      <c r="E2188" s="1"/>
      <c r="F2188" s="2">
        <v>10</v>
      </c>
      <c r="G2188" s="2">
        <f>INDEX(תוצאות_בחירות,MATCH(C2188,siot!$F$3:$F$1887,0),27)</f>
        <v>2</v>
      </c>
      <c r="H2188" s="2" t="b">
        <f t="shared" si="69"/>
        <v>0</v>
      </c>
      <c r="I2188" s="1" t="s">
        <v>2</v>
      </c>
      <c r="J2188" s="1" t="s">
        <v>17472</v>
      </c>
      <c r="K2188" s="1"/>
    </row>
    <row r="2189" spans="1:11" hidden="1">
      <c r="A2189" s="1" t="s">
        <v>17369</v>
      </c>
      <c r="B2189" s="1" t="s">
        <v>87</v>
      </c>
      <c r="C2189" s="48" t="str">
        <f t="shared" si="68"/>
        <v>נ באר שבע</v>
      </c>
      <c r="D2189" s="1" t="s">
        <v>17468</v>
      </c>
      <c r="E2189" s="1"/>
      <c r="F2189" s="2">
        <v>11</v>
      </c>
      <c r="G2189" s="2">
        <f>INDEX(תוצאות_בחירות,MATCH(C2189,siot!$F$3:$F$1887,0),27)</f>
        <v>2</v>
      </c>
      <c r="H2189" s="2" t="b">
        <f t="shared" si="69"/>
        <v>0</v>
      </c>
      <c r="I2189" s="1" t="s">
        <v>2</v>
      </c>
      <c r="J2189" s="1" t="s">
        <v>17471</v>
      </c>
      <c r="K2189" s="1"/>
    </row>
    <row r="2190" spans="1:11" hidden="1">
      <c r="A2190" s="1" t="s">
        <v>17369</v>
      </c>
      <c r="B2190" s="1" t="s">
        <v>87</v>
      </c>
      <c r="C2190" s="48" t="str">
        <f t="shared" si="68"/>
        <v>נ באר שבע</v>
      </c>
      <c r="D2190" s="1" t="s">
        <v>17468</v>
      </c>
      <c r="E2190" s="1"/>
      <c r="F2190" s="2">
        <v>12</v>
      </c>
      <c r="G2190" s="2">
        <f>INDEX(תוצאות_בחירות,MATCH(C2190,siot!$F$3:$F$1887,0),27)</f>
        <v>2</v>
      </c>
      <c r="H2190" s="2" t="b">
        <f t="shared" si="69"/>
        <v>0</v>
      </c>
      <c r="I2190" s="1" t="s">
        <v>2</v>
      </c>
      <c r="J2190" s="1" t="s">
        <v>17470</v>
      </c>
      <c r="K2190" s="1"/>
    </row>
    <row r="2191" spans="1:11" hidden="1">
      <c r="A2191" s="1" t="s">
        <v>17369</v>
      </c>
      <c r="B2191" s="1" t="s">
        <v>87</v>
      </c>
      <c r="C2191" s="48" t="str">
        <f t="shared" si="68"/>
        <v>נ באר שבע</v>
      </c>
      <c r="D2191" s="1" t="s">
        <v>17468</v>
      </c>
      <c r="E2191" s="1"/>
      <c r="F2191" s="2">
        <v>13</v>
      </c>
      <c r="G2191" s="2">
        <f>INDEX(תוצאות_בחירות,MATCH(C2191,siot!$F$3:$F$1887,0),27)</f>
        <v>2</v>
      </c>
      <c r="H2191" s="2" t="b">
        <f t="shared" si="69"/>
        <v>0</v>
      </c>
      <c r="I2191" s="1" t="s">
        <v>2</v>
      </c>
      <c r="J2191" s="1" t="s">
        <v>17469</v>
      </c>
      <c r="K2191" s="1"/>
    </row>
    <row r="2192" spans="1:11" hidden="1">
      <c r="A2192" s="1" t="s">
        <v>17369</v>
      </c>
      <c r="B2192" s="1" t="s">
        <v>87</v>
      </c>
      <c r="C2192" s="48" t="str">
        <f t="shared" si="68"/>
        <v>נ באר שבע</v>
      </c>
      <c r="D2192" s="1" t="s">
        <v>17468</v>
      </c>
      <c r="E2192" s="1"/>
      <c r="F2192" s="2">
        <v>14</v>
      </c>
      <c r="G2192" s="2">
        <f>INDEX(תוצאות_בחירות,MATCH(C2192,siot!$F$3:$F$1887,0),27)</f>
        <v>2</v>
      </c>
      <c r="H2192" s="2" t="b">
        <f t="shared" si="69"/>
        <v>0</v>
      </c>
      <c r="I2192" s="1" t="s">
        <v>2</v>
      </c>
      <c r="J2192" s="1" t="s">
        <v>17467</v>
      </c>
      <c r="K2192" s="1"/>
    </row>
    <row r="2193" spans="1:11" hidden="1">
      <c r="A2193" s="1" t="s">
        <v>17369</v>
      </c>
      <c r="B2193" s="1" t="s">
        <v>380</v>
      </c>
      <c r="C2193" s="48" t="str">
        <f t="shared" si="68"/>
        <v>נץ באר שבע</v>
      </c>
      <c r="D2193" s="1" t="s">
        <v>17457</v>
      </c>
      <c r="E2193" s="1" t="s">
        <v>18</v>
      </c>
      <c r="F2193" s="2" t="s">
        <v>19548</v>
      </c>
      <c r="G2193" s="2">
        <f>INDEX(תוצאות_בחירות,MATCH(C2193,siot!$F$3:$F$1887,0),27)</f>
        <v>0</v>
      </c>
      <c r="H2193" s="2" t="b">
        <f t="shared" si="69"/>
        <v>0</v>
      </c>
      <c r="I2193" s="1"/>
      <c r="J2193" s="1"/>
      <c r="K2193" s="1"/>
    </row>
    <row r="2194" spans="1:11" hidden="1">
      <c r="A2194" s="1" t="s">
        <v>17369</v>
      </c>
      <c r="B2194" s="1" t="s">
        <v>380</v>
      </c>
      <c r="C2194" s="48" t="str">
        <f t="shared" si="68"/>
        <v>נץ באר שבע</v>
      </c>
      <c r="D2194" s="1" t="s">
        <v>17457</v>
      </c>
      <c r="E2194" s="1" t="s">
        <v>17</v>
      </c>
      <c r="F2194" s="2">
        <v>1</v>
      </c>
      <c r="G2194" s="2">
        <f>INDEX(תוצאות_בחירות,MATCH(C2194,siot!$F$3:$F$1887,0),27)</f>
        <v>0</v>
      </c>
      <c r="H2194" s="2" t="b">
        <f t="shared" si="69"/>
        <v>0</v>
      </c>
      <c r="I2194" s="1" t="s">
        <v>2</v>
      </c>
      <c r="J2194" s="1" t="s">
        <v>17466</v>
      </c>
      <c r="K2194" s="1"/>
    </row>
    <row r="2195" spans="1:11" hidden="1">
      <c r="A2195" s="1" t="s">
        <v>17369</v>
      </c>
      <c r="B2195" s="1" t="s">
        <v>380</v>
      </c>
      <c r="C2195" s="48" t="str">
        <f t="shared" si="68"/>
        <v>נץ באר שבע</v>
      </c>
      <c r="D2195" s="1" t="s">
        <v>17457</v>
      </c>
      <c r="E2195" s="1"/>
      <c r="F2195" s="2">
        <v>2</v>
      </c>
      <c r="G2195" s="2">
        <f>INDEX(תוצאות_בחירות,MATCH(C2195,siot!$F$3:$F$1887,0),27)</f>
        <v>0</v>
      </c>
      <c r="H2195" s="2" t="b">
        <f t="shared" si="69"/>
        <v>0</v>
      </c>
      <c r="I2195" s="1" t="s">
        <v>2</v>
      </c>
      <c r="J2195" s="1" t="s">
        <v>4030</v>
      </c>
      <c r="K2195" s="1"/>
    </row>
    <row r="2196" spans="1:11" hidden="1">
      <c r="A2196" s="1" t="s">
        <v>17369</v>
      </c>
      <c r="B2196" s="1" t="s">
        <v>380</v>
      </c>
      <c r="C2196" s="48" t="str">
        <f t="shared" si="68"/>
        <v>נץ באר שבע</v>
      </c>
      <c r="D2196" s="1" t="s">
        <v>17457</v>
      </c>
      <c r="E2196" s="1"/>
      <c r="F2196" s="2">
        <v>3</v>
      </c>
      <c r="G2196" s="2">
        <f>INDEX(תוצאות_בחירות,MATCH(C2196,siot!$F$3:$F$1887,0),27)</f>
        <v>0</v>
      </c>
      <c r="H2196" s="2" t="b">
        <f t="shared" si="69"/>
        <v>0</v>
      </c>
      <c r="I2196" s="1" t="s">
        <v>2</v>
      </c>
      <c r="J2196" s="1" t="s">
        <v>17465</v>
      </c>
      <c r="K2196" s="1"/>
    </row>
    <row r="2197" spans="1:11" hidden="1">
      <c r="A2197" s="1" t="s">
        <v>17369</v>
      </c>
      <c r="B2197" s="1" t="s">
        <v>380</v>
      </c>
      <c r="C2197" s="48" t="str">
        <f t="shared" si="68"/>
        <v>נץ באר שבע</v>
      </c>
      <c r="D2197" s="1" t="s">
        <v>17457</v>
      </c>
      <c r="E2197" s="1"/>
      <c r="F2197" s="2">
        <v>4</v>
      </c>
      <c r="G2197" s="2">
        <f>INDEX(תוצאות_בחירות,MATCH(C2197,siot!$F$3:$F$1887,0),27)</f>
        <v>0</v>
      </c>
      <c r="H2197" s="2" t="b">
        <f t="shared" si="69"/>
        <v>0</v>
      </c>
      <c r="I2197" s="1" t="s">
        <v>2</v>
      </c>
      <c r="J2197" s="1" t="s">
        <v>17464</v>
      </c>
      <c r="K2197" s="1"/>
    </row>
    <row r="2198" spans="1:11" hidden="1">
      <c r="A2198" s="1" t="s">
        <v>17369</v>
      </c>
      <c r="B2198" s="1" t="s">
        <v>380</v>
      </c>
      <c r="C2198" s="48" t="str">
        <f t="shared" si="68"/>
        <v>נץ באר שבע</v>
      </c>
      <c r="D2198" s="1" t="s">
        <v>17457</v>
      </c>
      <c r="E2198" s="1"/>
      <c r="F2198" s="2">
        <v>5</v>
      </c>
      <c r="G2198" s="2">
        <f>INDEX(תוצאות_בחירות,MATCH(C2198,siot!$F$3:$F$1887,0),27)</f>
        <v>0</v>
      </c>
      <c r="H2198" s="2" t="b">
        <f t="shared" si="69"/>
        <v>0</v>
      </c>
      <c r="I2198" s="1" t="s">
        <v>2</v>
      </c>
      <c r="J2198" s="1" t="s">
        <v>17463</v>
      </c>
      <c r="K2198" s="1"/>
    </row>
    <row r="2199" spans="1:11" hidden="1">
      <c r="A2199" s="1" t="s">
        <v>17369</v>
      </c>
      <c r="B2199" s="1" t="s">
        <v>380</v>
      </c>
      <c r="C2199" s="48" t="str">
        <f t="shared" si="68"/>
        <v>נץ באר שבע</v>
      </c>
      <c r="D2199" s="1" t="s">
        <v>17457</v>
      </c>
      <c r="E2199" s="1"/>
      <c r="F2199" s="2">
        <v>6</v>
      </c>
      <c r="G2199" s="2">
        <f>INDEX(תוצאות_בחירות,MATCH(C2199,siot!$F$3:$F$1887,0),27)</f>
        <v>0</v>
      </c>
      <c r="H2199" s="2" t="b">
        <f t="shared" si="69"/>
        <v>0</v>
      </c>
      <c r="I2199" s="1" t="s">
        <v>2</v>
      </c>
      <c r="J2199" s="1" t="s">
        <v>17462</v>
      </c>
      <c r="K2199" s="1"/>
    </row>
    <row r="2200" spans="1:11" hidden="1">
      <c r="A2200" s="1" t="s">
        <v>17369</v>
      </c>
      <c r="B2200" s="1" t="s">
        <v>380</v>
      </c>
      <c r="C2200" s="48" t="str">
        <f t="shared" si="68"/>
        <v>נץ באר שבע</v>
      </c>
      <c r="D2200" s="1" t="s">
        <v>17457</v>
      </c>
      <c r="E2200" s="1"/>
      <c r="F2200" s="2">
        <v>7</v>
      </c>
      <c r="G2200" s="2">
        <f>INDEX(תוצאות_בחירות,MATCH(C2200,siot!$F$3:$F$1887,0),27)</f>
        <v>0</v>
      </c>
      <c r="H2200" s="2" t="b">
        <f t="shared" si="69"/>
        <v>0</v>
      </c>
      <c r="I2200" s="1" t="s">
        <v>2</v>
      </c>
      <c r="J2200" s="1" t="s">
        <v>17461</v>
      </c>
      <c r="K2200" s="1"/>
    </row>
    <row r="2201" spans="1:11" hidden="1">
      <c r="A2201" s="1" t="s">
        <v>17369</v>
      </c>
      <c r="B2201" s="1" t="s">
        <v>380</v>
      </c>
      <c r="C2201" s="48" t="str">
        <f t="shared" si="68"/>
        <v>נץ באר שבע</v>
      </c>
      <c r="D2201" s="1" t="s">
        <v>17457</v>
      </c>
      <c r="E2201" s="1"/>
      <c r="F2201" s="2">
        <v>8</v>
      </c>
      <c r="G2201" s="2">
        <f>INDEX(תוצאות_בחירות,MATCH(C2201,siot!$F$3:$F$1887,0),27)</f>
        <v>0</v>
      </c>
      <c r="H2201" s="2" t="b">
        <f t="shared" si="69"/>
        <v>0</v>
      </c>
      <c r="I2201" s="1" t="s">
        <v>2</v>
      </c>
      <c r="J2201" s="1" t="s">
        <v>17460</v>
      </c>
      <c r="K2201" s="1"/>
    </row>
    <row r="2202" spans="1:11" hidden="1">
      <c r="A2202" s="1" t="s">
        <v>17369</v>
      </c>
      <c r="B2202" s="1" t="s">
        <v>380</v>
      </c>
      <c r="C2202" s="48" t="str">
        <f t="shared" si="68"/>
        <v>נץ באר שבע</v>
      </c>
      <c r="D2202" s="1" t="s">
        <v>17457</v>
      </c>
      <c r="E2202" s="1"/>
      <c r="F2202" s="2">
        <v>9</v>
      </c>
      <c r="G2202" s="2">
        <f>INDEX(תוצאות_בחירות,MATCH(C2202,siot!$F$3:$F$1887,0),27)</f>
        <v>0</v>
      </c>
      <c r="H2202" s="2" t="b">
        <f t="shared" si="69"/>
        <v>0</v>
      </c>
      <c r="I2202" s="1" t="s">
        <v>2</v>
      </c>
      <c r="J2202" s="1" t="s">
        <v>17459</v>
      </c>
      <c r="K2202" s="1"/>
    </row>
    <row r="2203" spans="1:11" hidden="1">
      <c r="A2203" s="1" t="s">
        <v>17369</v>
      </c>
      <c r="B2203" s="1" t="s">
        <v>380</v>
      </c>
      <c r="C2203" s="48" t="str">
        <f t="shared" si="68"/>
        <v>נץ באר שבע</v>
      </c>
      <c r="D2203" s="1" t="s">
        <v>17457</v>
      </c>
      <c r="E2203" s="1"/>
      <c r="F2203" s="2">
        <v>10</v>
      </c>
      <c r="G2203" s="2">
        <f>INDEX(תוצאות_בחירות,MATCH(C2203,siot!$F$3:$F$1887,0),27)</f>
        <v>0</v>
      </c>
      <c r="H2203" s="2" t="b">
        <f t="shared" si="69"/>
        <v>0</v>
      </c>
      <c r="I2203" s="1" t="s">
        <v>2</v>
      </c>
      <c r="J2203" s="1" t="s">
        <v>17458</v>
      </c>
      <c r="K2203" s="1"/>
    </row>
    <row r="2204" spans="1:11" hidden="1">
      <c r="A2204" s="1" t="s">
        <v>17369</v>
      </c>
      <c r="B2204" s="1" t="s">
        <v>380</v>
      </c>
      <c r="C2204" s="48" t="str">
        <f t="shared" si="68"/>
        <v>נץ באר שבע</v>
      </c>
      <c r="D2204" s="1" t="s">
        <v>17457</v>
      </c>
      <c r="E2204" s="1"/>
      <c r="F2204" s="2">
        <v>11</v>
      </c>
      <c r="G2204" s="2">
        <f>INDEX(תוצאות_בחירות,MATCH(C2204,siot!$F$3:$F$1887,0),27)</f>
        <v>0</v>
      </c>
      <c r="H2204" s="2" t="b">
        <f t="shared" si="69"/>
        <v>0</v>
      </c>
      <c r="I2204" s="1" t="s">
        <v>2</v>
      </c>
      <c r="J2204" s="1" t="s">
        <v>17456</v>
      </c>
      <c r="K2204" s="1"/>
    </row>
    <row r="2205" spans="1:11" hidden="1">
      <c r="A2205" s="1" t="s">
        <v>17369</v>
      </c>
      <c r="B2205" s="1" t="s">
        <v>1046</v>
      </c>
      <c r="C2205" s="48" t="str">
        <f t="shared" si="68"/>
        <v>פז באר שבע</v>
      </c>
      <c r="D2205" s="1" t="s">
        <v>17411</v>
      </c>
      <c r="E2205" s="1" t="s">
        <v>3</v>
      </c>
      <c r="F2205" s="2" t="s">
        <v>19548</v>
      </c>
      <c r="G2205" s="2">
        <f>INDEX(תוצאות_בחירות,MATCH(C2205,siot!$F$3:$F$1887,0),27)</f>
        <v>0</v>
      </c>
      <c r="H2205" s="2" t="b">
        <f t="shared" si="69"/>
        <v>0</v>
      </c>
      <c r="I2205" s="1"/>
      <c r="J2205" s="1"/>
      <c r="K2205" s="1"/>
    </row>
    <row r="2206" spans="1:11" hidden="1">
      <c r="A2206" s="1" t="s">
        <v>17369</v>
      </c>
      <c r="B2206" s="1" t="s">
        <v>1046</v>
      </c>
      <c r="C2206" s="48" t="str">
        <f t="shared" si="68"/>
        <v>פז באר שבע</v>
      </c>
      <c r="D2206" s="1" t="s">
        <v>17411</v>
      </c>
      <c r="E2206" s="1"/>
      <c r="F2206" s="2">
        <v>1</v>
      </c>
      <c r="G2206" s="2">
        <f>INDEX(תוצאות_בחירות,MATCH(C2206,siot!$F$3:$F$1887,0),27)</f>
        <v>0</v>
      </c>
      <c r="H2206" s="2" t="b">
        <f t="shared" si="69"/>
        <v>0</v>
      </c>
      <c r="I2206" s="1" t="s">
        <v>2</v>
      </c>
      <c r="J2206" s="1" t="s">
        <v>17455</v>
      </c>
      <c r="K2206" s="1"/>
    </row>
    <row r="2207" spans="1:11" hidden="1">
      <c r="A2207" s="1" t="s">
        <v>17369</v>
      </c>
      <c r="B2207" s="1" t="s">
        <v>1046</v>
      </c>
      <c r="C2207" s="48" t="str">
        <f t="shared" si="68"/>
        <v>פז באר שבע</v>
      </c>
      <c r="D2207" s="1" t="s">
        <v>17411</v>
      </c>
      <c r="E2207" s="1"/>
      <c r="F2207" s="2">
        <v>3</v>
      </c>
      <c r="G2207" s="2">
        <f>INDEX(תוצאות_בחירות,MATCH(C2207,siot!$F$3:$F$1887,0),27)</f>
        <v>0</v>
      </c>
      <c r="H2207" s="2" t="b">
        <f t="shared" si="69"/>
        <v>0</v>
      </c>
      <c r="I2207" s="1" t="s">
        <v>2</v>
      </c>
      <c r="J2207" s="1" t="s">
        <v>17454</v>
      </c>
      <c r="K2207" s="1"/>
    </row>
    <row r="2208" spans="1:11" hidden="1">
      <c r="A2208" s="1" t="s">
        <v>17369</v>
      </c>
      <c r="B2208" s="1" t="s">
        <v>1046</v>
      </c>
      <c r="C2208" s="48" t="str">
        <f t="shared" si="68"/>
        <v>פז באר שבע</v>
      </c>
      <c r="D2208" s="1" t="s">
        <v>17411</v>
      </c>
      <c r="E2208" s="1"/>
      <c r="F2208" s="2">
        <v>4</v>
      </c>
      <c r="G2208" s="2">
        <f>INDEX(תוצאות_בחירות,MATCH(C2208,siot!$F$3:$F$1887,0),27)</f>
        <v>0</v>
      </c>
      <c r="H2208" s="2" t="b">
        <f t="shared" si="69"/>
        <v>0</v>
      </c>
      <c r="I2208" s="1" t="s">
        <v>2</v>
      </c>
      <c r="J2208" s="1" t="s">
        <v>17453</v>
      </c>
      <c r="K2208" s="1"/>
    </row>
    <row r="2209" spans="1:11" hidden="1">
      <c r="A2209" s="1" t="s">
        <v>17369</v>
      </c>
      <c r="B2209" s="1" t="s">
        <v>1046</v>
      </c>
      <c r="C2209" s="48" t="str">
        <f t="shared" si="68"/>
        <v>פז באר שבע</v>
      </c>
      <c r="D2209" s="1" t="s">
        <v>17411</v>
      </c>
      <c r="E2209" s="1"/>
      <c r="F2209" s="2">
        <v>5</v>
      </c>
      <c r="G2209" s="2">
        <f>INDEX(תוצאות_בחירות,MATCH(C2209,siot!$F$3:$F$1887,0),27)</f>
        <v>0</v>
      </c>
      <c r="H2209" s="2" t="b">
        <f t="shared" si="69"/>
        <v>0</v>
      </c>
      <c r="I2209" s="1" t="s">
        <v>2</v>
      </c>
      <c r="J2209" s="1" t="s">
        <v>17452</v>
      </c>
      <c r="K2209" s="1"/>
    </row>
    <row r="2210" spans="1:11" hidden="1">
      <c r="A2210" s="1" t="s">
        <v>17369</v>
      </c>
      <c r="B2210" s="1" t="s">
        <v>1046</v>
      </c>
      <c r="C2210" s="48" t="str">
        <f t="shared" si="68"/>
        <v>פז באר שבע</v>
      </c>
      <c r="D2210" s="1" t="s">
        <v>17411</v>
      </c>
      <c r="E2210" s="1"/>
      <c r="F2210" s="2">
        <v>6</v>
      </c>
      <c r="G2210" s="2">
        <f>INDEX(תוצאות_בחירות,MATCH(C2210,siot!$F$3:$F$1887,0),27)</f>
        <v>0</v>
      </c>
      <c r="H2210" s="2" t="b">
        <f t="shared" si="69"/>
        <v>0</v>
      </c>
      <c r="I2210" s="1" t="s">
        <v>2</v>
      </c>
      <c r="J2210" s="1" t="s">
        <v>17451</v>
      </c>
      <c r="K2210" s="1"/>
    </row>
    <row r="2211" spans="1:11" hidden="1">
      <c r="A2211" s="1" t="s">
        <v>17369</v>
      </c>
      <c r="B2211" s="1" t="s">
        <v>1046</v>
      </c>
      <c r="C2211" s="48" t="str">
        <f t="shared" si="68"/>
        <v>פז באר שבע</v>
      </c>
      <c r="D2211" s="1" t="s">
        <v>17411</v>
      </c>
      <c r="E2211" s="1"/>
      <c r="F2211" s="2">
        <v>7</v>
      </c>
      <c r="G2211" s="2">
        <f>INDEX(תוצאות_בחירות,MATCH(C2211,siot!$F$3:$F$1887,0),27)</f>
        <v>0</v>
      </c>
      <c r="H2211" s="2" t="b">
        <f t="shared" si="69"/>
        <v>0</v>
      </c>
      <c r="I2211" s="1" t="s">
        <v>2</v>
      </c>
      <c r="J2211" s="1" t="s">
        <v>17450</v>
      </c>
      <c r="K2211" s="1"/>
    </row>
    <row r="2212" spans="1:11" hidden="1">
      <c r="A2212" s="1" t="s">
        <v>17369</v>
      </c>
      <c r="B2212" s="1" t="s">
        <v>1046</v>
      </c>
      <c r="C2212" s="48" t="str">
        <f t="shared" si="68"/>
        <v>פז באר שבע</v>
      </c>
      <c r="D2212" s="1" t="s">
        <v>17411</v>
      </c>
      <c r="E2212" s="1"/>
      <c r="F2212" s="2">
        <v>8</v>
      </c>
      <c r="G2212" s="2">
        <f>INDEX(תוצאות_בחירות,MATCH(C2212,siot!$F$3:$F$1887,0),27)</f>
        <v>0</v>
      </c>
      <c r="H2212" s="2" t="b">
        <f t="shared" si="69"/>
        <v>0</v>
      </c>
      <c r="I2212" s="1" t="s">
        <v>2</v>
      </c>
      <c r="J2212" s="1" t="s">
        <v>17449</v>
      </c>
      <c r="K2212" s="1"/>
    </row>
    <row r="2213" spans="1:11" hidden="1">
      <c r="A2213" s="1" t="s">
        <v>17369</v>
      </c>
      <c r="B2213" s="1" t="s">
        <v>1046</v>
      </c>
      <c r="C2213" s="48" t="str">
        <f t="shared" si="68"/>
        <v>פז באר שבע</v>
      </c>
      <c r="D2213" s="1" t="s">
        <v>17411</v>
      </c>
      <c r="E2213" s="1"/>
      <c r="F2213" s="2">
        <v>9</v>
      </c>
      <c r="G2213" s="2">
        <f>INDEX(תוצאות_בחירות,MATCH(C2213,siot!$F$3:$F$1887,0),27)</f>
        <v>0</v>
      </c>
      <c r="H2213" s="2" t="b">
        <f t="shared" si="69"/>
        <v>0</v>
      </c>
      <c r="I2213" s="1" t="s">
        <v>2</v>
      </c>
      <c r="J2213" s="1" t="s">
        <v>17448</v>
      </c>
      <c r="K2213" s="1"/>
    </row>
    <row r="2214" spans="1:11" hidden="1">
      <c r="A2214" s="1" t="s">
        <v>17369</v>
      </c>
      <c r="B2214" s="1" t="s">
        <v>1046</v>
      </c>
      <c r="C2214" s="48" t="str">
        <f t="shared" si="68"/>
        <v>פז באר שבע</v>
      </c>
      <c r="D2214" s="1" t="s">
        <v>17411</v>
      </c>
      <c r="E2214" s="1"/>
      <c r="F2214" s="2">
        <v>10</v>
      </c>
      <c r="G2214" s="2">
        <f>INDEX(תוצאות_בחירות,MATCH(C2214,siot!$F$3:$F$1887,0),27)</f>
        <v>0</v>
      </c>
      <c r="H2214" s="2" t="b">
        <f t="shared" si="69"/>
        <v>0</v>
      </c>
      <c r="I2214" s="1" t="s">
        <v>2</v>
      </c>
      <c r="J2214" s="1" t="s">
        <v>17447</v>
      </c>
      <c r="K2214" s="1"/>
    </row>
    <row r="2215" spans="1:11" hidden="1">
      <c r="A2215" s="1" t="s">
        <v>17369</v>
      </c>
      <c r="B2215" s="1" t="s">
        <v>1046</v>
      </c>
      <c r="C2215" s="48" t="str">
        <f t="shared" si="68"/>
        <v>פז באר שבע</v>
      </c>
      <c r="D2215" s="1" t="s">
        <v>17411</v>
      </c>
      <c r="E2215" s="1"/>
      <c r="F2215" s="2">
        <v>11</v>
      </c>
      <c r="G2215" s="2">
        <f>INDEX(תוצאות_בחירות,MATCH(C2215,siot!$F$3:$F$1887,0),27)</f>
        <v>0</v>
      </c>
      <c r="H2215" s="2" t="b">
        <f t="shared" si="69"/>
        <v>0</v>
      </c>
      <c r="I2215" s="1" t="s">
        <v>2</v>
      </c>
      <c r="J2215" s="1" t="s">
        <v>17446</v>
      </c>
      <c r="K2215" s="1"/>
    </row>
    <row r="2216" spans="1:11" hidden="1">
      <c r="A2216" s="1" t="s">
        <v>17369</v>
      </c>
      <c r="B2216" s="1" t="s">
        <v>1046</v>
      </c>
      <c r="C2216" s="48" t="str">
        <f t="shared" si="68"/>
        <v>פז באר שבע</v>
      </c>
      <c r="D2216" s="1" t="s">
        <v>17411</v>
      </c>
      <c r="E2216" s="1"/>
      <c r="F2216" s="2">
        <v>12</v>
      </c>
      <c r="G2216" s="2">
        <f>INDEX(תוצאות_בחירות,MATCH(C2216,siot!$F$3:$F$1887,0),27)</f>
        <v>0</v>
      </c>
      <c r="H2216" s="2" t="b">
        <f t="shared" si="69"/>
        <v>0</v>
      </c>
      <c r="I2216" s="1" t="s">
        <v>2</v>
      </c>
      <c r="J2216" s="1" t="s">
        <v>17445</v>
      </c>
      <c r="K2216" s="1"/>
    </row>
    <row r="2217" spans="1:11" hidden="1">
      <c r="A2217" s="1" t="s">
        <v>17369</v>
      </c>
      <c r="B2217" s="1" t="s">
        <v>1046</v>
      </c>
      <c r="C2217" s="48" t="str">
        <f t="shared" si="68"/>
        <v>פז באר שבע</v>
      </c>
      <c r="D2217" s="1" t="s">
        <v>17411</v>
      </c>
      <c r="E2217" s="1"/>
      <c r="F2217" s="2">
        <v>13</v>
      </c>
      <c r="G2217" s="2">
        <f>INDEX(תוצאות_בחירות,MATCH(C2217,siot!$F$3:$F$1887,0),27)</f>
        <v>0</v>
      </c>
      <c r="H2217" s="2" t="b">
        <f t="shared" si="69"/>
        <v>0</v>
      </c>
      <c r="I2217" s="1" t="s">
        <v>2</v>
      </c>
      <c r="J2217" s="1" t="s">
        <v>17444</v>
      </c>
      <c r="K2217" s="1"/>
    </row>
    <row r="2218" spans="1:11" hidden="1">
      <c r="A2218" s="1" t="s">
        <v>17369</v>
      </c>
      <c r="B2218" s="1" t="s">
        <v>1046</v>
      </c>
      <c r="C2218" s="48" t="str">
        <f t="shared" si="68"/>
        <v>פז באר שבע</v>
      </c>
      <c r="D2218" s="1" t="s">
        <v>17411</v>
      </c>
      <c r="E2218" s="1"/>
      <c r="F2218" s="2">
        <v>14</v>
      </c>
      <c r="G2218" s="2">
        <f>INDEX(תוצאות_בחירות,MATCH(C2218,siot!$F$3:$F$1887,0),27)</f>
        <v>0</v>
      </c>
      <c r="H2218" s="2" t="b">
        <f t="shared" si="69"/>
        <v>0</v>
      </c>
      <c r="I2218" s="1" t="s">
        <v>2</v>
      </c>
      <c r="J2218" s="1" t="s">
        <v>17443</v>
      </c>
      <c r="K2218" s="1"/>
    </row>
    <row r="2219" spans="1:11" hidden="1">
      <c r="A2219" s="1" t="s">
        <v>17369</v>
      </c>
      <c r="B2219" s="1" t="s">
        <v>1046</v>
      </c>
      <c r="C2219" s="48" t="str">
        <f t="shared" si="68"/>
        <v>פז באר שבע</v>
      </c>
      <c r="D2219" s="1" t="s">
        <v>17411</v>
      </c>
      <c r="E2219" s="1"/>
      <c r="F2219" s="2">
        <v>15</v>
      </c>
      <c r="G2219" s="2">
        <f>INDEX(תוצאות_בחירות,MATCH(C2219,siot!$F$3:$F$1887,0),27)</f>
        <v>0</v>
      </c>
      <c r="H2219" s="2" t="b">
        <f t="shared" si="69"/>
        <v>0</v>
      </c>
      <c r="I2219" s="1" t="s">
        <v>2</v>
      </c>
      <c r="J2219" s="1" t="s">
        <v>4737</v>
      </c>
      <c r="K2219" s="1"/>
    </row>
    <row r="2220" spans="1:11" hidden="1">
      <c r="A2220" s="1" t="s">
        <v>17369</v>
      </c>
      <c r="B2220" s="1" t="s">
        <v>1046</v>
      </c>
      <c r="C2220" s="48" t="str">
        <f t="shared" si="68"/>
        <v>פז באר שבע</v>
      </c>
      <c r="D2220" s="1" t="s">
        <v>17411</v>
      </c>
      <c r="E2220" s="1"/>
      <c r="F2220" s="2">
        <v>16</v>
      </c>
      <c r="G2220" s="2">
        <f>INDEX(תוצאות_בחירות,MATCH(C2220,siot!$F$3:$F$1887,0),27)</f>
        <v>0</v>
      </c>
      <c r="H2220" s="2" t="b">
        <f t="shared" si="69"/>
        <v>0</v>
      </c>
      <c r="I2220" s="1" t="s">
        <v>2</v>
      </c>
      <c r="J2220" s="1" t="s">
        <v>17442</v>
      </c>
      <c r="K2220" s="1"/>
    </row>
    <row r="2221" spans="1:11" hidden="1">
      <c r="A2221" s="1" t="s">
        <v>17369</v>
      </c>
      <c r="B2221" s="1" t="s">
        <v>1046</v>
      </c>
      <c r="C2221" s="48" t="str">
        <f t="shared" si="68"/>
        <v>פז באר שבע</v>
      </c>
      <c r="D2221" s="1" t="s">
        <v>17411</v>
      </c>
      <c r="E2221" s="1"/>
      <c r="F2221" s="2">
        <v>17</v>
      </c>
      <c r="G2221" s="2">
        <f>INDEX(תוצאות_בחירות,MATCH(C2221,siot!$F$3:$F$1887,0),27)</f>
        <v>0</v>
      </c>
      <c r="H2221" s="2" t="b">
        <f t="shared" si="69"/>
        <v>0</v>
      </c>
      <c r="I2221" s="1" t="s">
        <v>2</v>
      </c>
      <c r="J2221" s="1" t="s">
        <v>17441</v>
      </c>
      <c r="K2221" s="1"/>
    </row>
    <row r="2222" spans="1:11" hidden="1">
      <c r="A2222" s="1" t="s">
        <v>17369</v>
      </c>
      <c r="B2222" s="1" t="s">
        <v>1046</v>
      </c>
      <c r="C2222" s="48" t="str">
        <f t="shared" si="68"/>
        <v>פז באר שבע</v>
      </c>
      <c r="D2222" s="1" t="s">
        <v>17411</v>
      </c>
      <c r="E2222" s="1"/>
      <c r="F2222" s="2">
        <v>18</v>
      </c>
      <c r="G2222" s="2">
        <f>INDEX(תוצאות_בחירות,MATCH(C2222,siot!$F$3:$F$1887,0),27)</f>
        <v>0</v>
      </c>
      <c r="H2222" s="2" t="b">
        <f t="shared" si="69"/>
        <v>0</v>
      </c>
      <c r="I2222" s="1" t="s">
        <v>2</v>
      </c>
      <c r="J2222" s="1" t="s">
        <v>17440</v>
      </c>
      <c r="K2222" s="1"/>
    </row>
    <row r="2223" spans="1:11" hidden="1">
      <c r="A2223" s="1" t="s">
        <v>17369</v>
      </c>
      <c r="B2223" s="1" t="s">
        <v>1046</v>
      </c>
      <c r="C2223" s="48" t="str">
        <f t="shared" si="68"/>
        <v>פז באר שבע</v>
      </c>
      <c r="D2223" s="1" t="s">
        <v>17411</v>
      </c>
      <c r="E2223" s="1"/>
      <c r="F2223" s="2">
        <v>19</v>
      </c>
      <c r="G2223" s="2">
        <f>INDEX(תוצאות_בחירות,MATCH(C2223,siot!$F$3:$F$1887,0),27)</f>
        <v>0</v>
      </c>
      <c r="H2223" s="2" t="b">
        <f t="shared" si="69"/>
        <v>0</v>
      </c>
      <c r="I2223" s="1" t="s">
        <v>2</v>
      </c>
      <c r="J2223" s="1" t="s">
        <v>17439</v>
      </c>
      <c r="K2223" s="1"/>
    </row>
    <row r="2224" spans="1:11" hidden="1">
      <c r="A2224" s="1" t="s">
        <v>17369</v>
      </c>
      <c r="B2224" s="1" t="s">
        <v>1046</v>
      </c>
      <c r="C2224" s="48" t="str">
        <f t="shared" si="68"/>
        <v>פז באר שבע</v>
      </c>
      <c r="D2224" s="1" t="s">
        <v>17411</v>
      </c>
      <c r="E2224" s="1"/>
      <c r="F2224" s="2">
        <v>20</v>
      </c>
      <c r="G2224" s="2">
        <f>INDEX(תוצאות_בחירות,MATCH(C2224,siot!$F$3:$F$1887,0),27)</f>
        <v>0</v>
      </c>
      <c r="H2224" s="2" t="b">
        <f t="shared" si="69"/>
        <v>0</v>
      </c>
      <c r="I2224" s="1" t="s">
        <v>2</v>
      </c>
      <c r="J2224" s="1" t="s">
        <v>17438</v>
      </c>
      <c r="K2224" s="1"/>
    </row>
    <row r="2225" spans="1:11" hidden="1">
      <c r="A2225" s="1" t="s">
        <v>17369</v>
      </c>
      <c r="B2225" s="1" t="s">
        <v>1046</v>
      </c>
      <c r="C2225" s="48" t="str">
        <f t="shared" si="68"/>
        <v>פז באר שבע</v>
      </c>
      <c r="D2225" s="1" t="s">
        <v>17411</v>
      </c>
      <c r="E2225" s="1"/>
      <c r="F2225" s="2">
        <v>21</v>
      </c>
      <c r="G2225" s="2">
        <f>INDEX(תוצאות_בחירות,MATCH(C2225,siot!$F$3:$F$1887,0),27)</f>
        <v>0</v>
      </c>
      <c r="H2225" s="2" t="b">
        <f t="shared" si="69"/>
        <v>0</v>
      </c>
      <c r="I2225" s="1" t="s">
        <v>2</v>
      </c>
      <c r="J2225" s="1" t="s">
        <v>17437</v>
      </c>
      <c r="K2225" s="1"/>
    </row>
    <row r="2226" spans="1:11" hidden="1">
      <c r="A2226" s="1" t="s">
        <v>17369</v>
      </c>
      <c r="B2226" s="1" t="s">
        <v>1046</v>
      </c>
      <c r="C2226" s="48" t="str">
        <f t="shared" si="68"/>
        <v>פז באר שבע</v>
      </c>
      <c r="D2226" s="1" t="s">
        <v>17411</v>
      </c>
      <c r="E2226" s="1"/>
      <c r="F2226" s="2">
        <v>22</v>
      </c>
      <c r="G2226" s="2">
        <f>INDEX(תוצאות_בחירות,MATCH(C2226,siot!$F$3:$F$1887,0),27)</f>
        <v>0</v>
      </c>
      <c r="H2226" s="2" t="b">
        <f t="shared" si="69"/>
        <v>0</v>
      </c>
      <c r="I2226" s="1" t="s">
        <v>2</v>
      </c>
      <c r="J2226" s="1" t="s">
        <v>7977</v>
      </c>
      <c r="K2226" s="1"/>
    </row>
    <row r="2227" spans="1:11" hidden="1">
      <c r="A2227" s="1" t="s">
        <v>17369</v>
      </c>
      <c r="B2227" s="1" t="s">
        <v>1046</v>
      </c>
      <c r="C2227" s="48" t="str">
        <f t="shared" si="68"/>
        <v>פז באר שבע</v>
      </c>
      <c r="D2227" s="1" t="s">
        <v>17411</v>
      </c>
      <c r="E2227" s="1"/>
      <c r="F2227" s="2">
        <v>23</v>
      </c>
      <c r="G2227" s="2">
        <f>INDEX(תוצאות_בחירות,MATCH(C2227,siot!$F$3:$F$1887,0),27)</f>
        <v>0</v>
      </c>
      <c r="H2227" s="2" t="b">
        <f t="shared" si="69"/>
        <v>0</v>
      </c>
      <c r="I2227" s="1" t="s">
        <v>2</v>
      </c>
      <c r="J2227" s="1" t="s">
        <v>17436</v>
      </c>
      <c r="K2227" s="1"/>
    </row>
    <row r="2228" spans="1:11" hidden="1">
      <c r="A2228" s="1" t="s">
        <v>17369</v>
      </c>
      <c r="B2228" s="1" t="s">
        <v>1046</v>
      </c>
      <c r="C2228" s="48" t="str">
        <f t="shared" si="68"/>
        <v>פז באר שבע</v>
      </c>
      <c r="D2228" s="1" t="s">
        <v>17411</v>
      </c>
      <c r="E2228" s="1"/>
      <c r="F2228" s="2">
        <v>24</v>
      </c>
      <c r="G2228" s="2">
        <f>INDEX(תוצאות_בחירות,MATCH(C2228,siot!$F$3:$F$1887,0),27)</f>
        <v>0</v>
      </c>
      <c r="H2228" s="2" t="b">
        <f t="shared" si="69"/>
        <v>0</v>
      </c>
      <c r="I2228" s="1" t="s">
        <v>2</v>
      </c>
      <c r="J2228" s="1" t="s">
        <v>17435</v>
      </c>
      <c r="K2228" s="1"/>
    </row>
    <row r="2229" spans="1:11" hidden="1">
      <c r="A2229" s="1" t="s">
        <v>17369</v>
      </c>
      <c r="B2229" s="1" t="s">
        <v>1046</v>
      </c>
      <c r="C2229" s="48" t="str">
        <f t="shared" si="68"/>
        <v>פז באר שבע</v>
      </c>
      <c r="D2229" s="1" t="s">
        <v>17411</v>
      </c>
      <c r="E2229" s="1"/>
      <c r="F2229" s="2">
        <v>25</v>
      </c>
      <c r="G2229" s="2">
        <f>INDEX(תוצאות_בחירות,MATCH(C2229,siot!$F$3:$F$1887,0),27)</f>
        <v>0</v>
      </c>
      <c r="H2229" s="2" t="b">
        <f t="shared" si="69"/>
        <v>0</v>
      </c>
      <c r="I2229" s="1" t="s">
        <v>2</v>
      </c>
      <c r="J2229" s="1" t="s">
        <v>17434</v>
      </c>
      <c r="K2229" s="1"/>
    </row>
    <row r="2230" spans="1:11" hidden="1">
      <c r="A2230" s="1" t="s">
        <v>17369</v>
      </c>
      <c r="B2230" s="1" t="s">
        <v>1046</v>
      </c>
      <c r="C2230" s="48" t="str">
        <f t="shared" si="68"/>
        <v>פז באר שבע</v>
      </c>
      <c r="D2230" s="1" t="s">
        <v>17411</v>
      </c>
      <c r="E2230" s="1"/>
      <c r="F2230" s="2">
        <v>26</v>
      </c>
      <c r="G2230" s="2">
        <f>INDEX(תוצאות_בחירות,MATCH(C2230,siot!$F$3:$F$1887,0),27)</f>
        <v>0</v>
      </c>
      <c r="H2230" s="2" t="b">
        <f t="shared" si="69"/>
        <v>0</v>
      </c>
      <c r="I2230" s="1" t="s">
        <v>2</v>
      </c>
      <c r="J2230" s="1" t="s">
        <v>17433</v>
      </c>
      <c r="K2230" s="1"/>
    </row>
    <row r="2231" spans="1:11" hidden="1">
      <c r="A2231" s="1" t="s">
        <v>17369</v>
      </c>
      <c r="B2231" s="1" t="s">
        <v>1046</v>
      </c>
      <c r="C2231" s="48" t="str">
        <f t="shared" si="68"/>
        <v>פז באר שבע</v>
      </c>
      <c r="D2231" s="1" t="s">
        <v>17411</v>
      </c>
      <c r="E2231" s="1"/>
      <c r="F2231" s="2">
        <v>27</v>
      </c>
      <c r="G2231" s="2">
        <f>INDEX(תוצאות_בחירות,MATCH(C2231,siot!$F$3:$F$1887,0),27)</f>
        <v>0</v>
      </c>
      <c r="H2231" s="2" t="b">
        <f t="shared" si="69"/>
        <v>0</v>
      </c>
      <c r="I2231" s="1" t="s">
        <v>2</v>
      </c>
      <c r="J2231" s="1" t="s">
        <v>17432</v>
      </c>
      <c r="K2231" s="1"/>
    </row>
    <row r="2232" spans="1:11" hidden="1">
      <c r="A2232" s="1" t="s">
        <v>17369</v>
      </c>
      <c r="B2232" s="1" t="s">
        <v>1046</v>
      </c>
      <c r="C2232" s="48" t="str">
        <f t="shared" si="68"/>
        <v>פז באר שבע</v>
      </c>
      <c r="D2232" s="1" t="s">
        <v>17411</v>
      </c>
      <c r="E2232" s="1"/>
      <c r="F2232" s="2">
        <v>28</v>
      </c>
      <c r="G2232" s="2">
        <f>INDEX(תוצאות_בחירות,MATCH(C2232,siot!$F$3:$F$1887,0),27)</f>
        <v>0</v>
      </c>
      <c r="H2232" s="2" t="b">
        <f t="shared" si="69"/>
        <v>0</v>
      </c>
      <c r="I2232" s="1" t="s">
        <v>2</v>
      </c>
      <c r="J2232" s="1" t="s">
        <v>17431</v>
      </c>
      <c r="K2232" s="1"/>
    </row>
    <row r="2233" spans="1:11" hidden="1">
      <c r="A2233" s="1" t="s">
        <v>17369</v>
      </c>
      <c r="B2233" s="1" t="s">
        <v>1046</v>
      </c>
      <c r="C2233" s="48" t="str">
        <f t="shared" si="68"/>
        <v>פז באר שבע</v>
      </c>
      <c r="D2233" s="1" t="s">
        <v>17411</v>
      </c>
      <c r="E2233" s="1"/>
      <c r="F2233" s="2">
        <v>29</v>
      </c>
      <c r="G2233" s="2">
        <f>INDEX(תוצאות_בחירות,MATCH(C2233,siot!$F$3:$F$1887,0),27)</f>
        <v>0</v>
      </c>
      <c r="H2233" s="2" t="b">
        <f t="shared" si="69"/>
        <v>0</v>
      </c>
      <c r="I2233" s="1" t="s">
        <v>2</v>
      </c>
      <c r="J2233" s="1" t="s">
        <v>17430</v>
      </c>
      <c r="K2233" s="1"/>
    </row>
    <row r="2234" spans="1:11" hidden="1">
      <c r="A2234" s="1" t="s">
        <v>17369</v>
      </c>
      <c r="B2234" s="1" t="s">
        <v>1046</v>
      </c>
      <c r="C2234" s="48" t="str">
        <f t="shared" si="68"/>
        <v>פז באר שבע</v>
      </c>
      <c r="D2234" s="1" t="s">
        <v>17411</v>
      </c>
      <c r="E2234" s="1"/>
      <c r="F2234" s="2">
        <v>30</v>
      </c>
      <c r="G2234" s="2">
        <f>INDEX(תוצאות_בחירות,MATCH(C2234,siot!$F$3:$F$1887,0),27)</f>
        <v>0</v>
      </c>
      <c r="H2234" s="2" t="b">
        <f t="shared" si="69"/>
        <v>0</v>
      </c>
      <c r="I2234" s="1" t="s">
        <v>2</v>
      </c>
      <c r="J2234" s="1" t="s">
        <v>17429</v>
      </c>
      <c r="K2234" s="1"/>
    </row>
    <row r="2235" spans="1:11" hidden="1">
      <c r="A2235" s="1" t="s">
        <v>17369</v>
      </c>
      <c r="B2235" s="1" t="s">
        <v>1046</v>
      </c>
      <c r="C2235" s="48" t="str">
        <f t="shared" si="68"/>
        <v>פז באר שבע</v>
      </c>
      <c r="D2235" s="1" t="s">
        <v>17411</v>
      </c>
      <c r="E2235" s="1"/>
      <c r="F2235" s="2">
        <v>31</v>
      </c>
      <c r="G2235" s="2">
        <f>INDEX(תוצאות_בחירות,MATCH(C2235,siot!$F$3:$F$1887,0),27)</f>
        <v>0</v>
      </c>
      <c r="H2235" s="2" t="b">
        <f t="shared" si="69"/>
        <v>0</v>
      </c>
      <c r="I2235" s="1" t="s">
        <v>2</v>
      </c>
      <c r="J2235" s="1" t="s">
        <v>17428</v>
      </c>
      <c r="K2235" s="1"/>
    </row>
    <row r="2236" spans="1:11" hidden="1">
      <c r="A2236" s="1" t="s">
        <v>17369</v>
      </c>
      <c r="B2236" s="1" t="s">
        <v>1046</v>
      </c>
      <c r="C2236" s="48" t="str">
        <f t="shared" si="68"/>
        <v>פז באר שבע</v>
      </c>
      <c r="D2236" s="1" t="s">
        <v>17411</v>
      </c>
      <c r="E2236" s="1"/>
      <c r="F2236" s="2">
        <v>32</v>
      </c>
      <c r="G2236" s="2">
        <f>INDEX(תוצאות_בחירות,MATCH(C2236,siot!$F$3:$F$1887,0),27)</f>
        <v>0</v>
      </c>
      <c r="H2236" s="2" t="b">
        <f t="shared" si="69"/>
        <v>0</v>
      </c>
      <c r="I2236" s="1" t="s">
        <v>2</v>
      </c>
      <c r="J2236" s="1" t="s">
        <v>17427</v>
      </c>
      <c r="K2236" s="1"/>
    </row>
    <row r="2237" spans="1:11" hidden="1">
      <c r="A2237" s="1" t="s">
        <v>17369</v>
      </c>
      <c r="B2237" s="1" t="s">
        <v>1046</v>
      </c>
      <c r="C2237" s="48" t="str">
        <f t="shared" si="68"/>
        <v>פז באר שבע</v>
      </c>
      <c r="D2237" s="1" t="s">
        <v>17411</v>
      </c>
      <c r="E2237" s="1"/>
      <c r="F2237" s="2">
        <v>34</v>
      </c>
      <c r="G2237" s="2">
        <f>INDEX(תוצאות_בחירות,MATCH(C2237,siot!$F$3:$F$1887,0),27)</f>
        <v>0</v>
      </c>
      <c r="H2237" s="2" t="b">
        <f t="shared" si="69"/>
        <v>0</v>
      </c>
      <c r="I2237" s="1" t="s">
        <v>2</v>
      </c>
      <c r="J2237" s="1" t="s">
        <v>17426</v>
      </c>
      <c r="K2237" s="1"/>
    </row>
    <row r="2238" spans="1:11" hidden="1">
      <c r="A2238" s="1" t="s">
        <v>17369</v>
      </c>
      <c r="B2238" s="1" t="s">
        <v>1046</v>
      </c>
      <c r="C2238" s="48" t="str">
        <f t="shared" si="68"/>
        <v>פז באר שבע</v>
      </c>
      <c r="D2238" s="1" t="s">
        <v>17411</v>
      </c>
      <c r="E2238" s="1"/>
      <c r="F2238" s="2">
        <v>35</v>
      </c>
      <c r="G2238" s="2">
        <f>INDEX(תוצאות_בחירות,MATCH(C2238,siot!$F$3:$F$1887,0),27)</f>
        <v>0</v>
      </c>
      <c r="H2238" s="2" t="b">
        <f t="shared" si="69"/>
        <v>0</v>
      </c>
      <c r="I2238" s="1" t="s">
        <v>2</v>
      </c>
      <c r="J2238" s="1" t="s">
        <v>17425</v>
      </c>
      <c r="K2238" s="1"/>
    </row>
    <row r="2239" spans="1:11" hidden="1">
      <c r="A2239" s="1" t="s">
        <v>17369</v>
      </c>
      <c r="B2239" s="1" t="s">
        <v>1046</v>
      </c>
      <c r="C2239" s="48" t="str">
        <f t="shared" si="68"/>
        <v>פז באר שבע</v>
      </c>
      <c r="D2239" s="1" t="s">
        <v>17411</v>
      </c>
      <c r="E2239" s="1"/>
      <c r="F2239" s="2">
        <v>36</v>
      </c>
      <c r="G2239" s="2">
        <f>INDEX(תוצאות_בחירות,MATCH(C2239,siot!$F$3:$F$1887,0),27)</f>
        <v>0</v>
      </c>
      <c r="H2239" s="2" t="b">
        <f t="shared" si="69"/>
        <v>0</v>
      </c>
      <c r="I2239" s="1" t="s">
        <v>2</v>
      </c>
      <c r="J2239" s="1" t="s">
        <v>17424</v>
      </c>
      <c r="K2239" s="1"/>
    </row>
    <row r="2240" spans="1:11" hidden="1">
      <c r="A2240" s="1" t="s">
        <v>17369</v>
      </c>
      <c r="B2240" s="1" t="s">
        <v>1046</v>
      </c>
      <c r="C2240" s="48" t="str">
        <f t="shared" si="68"/>
        <v>פז באר שבע</v>
      </c>
      <c r="D2240" s="1" t="s">
        <v>17411</v>
      </c>
      <c r="E2240" s="1"/>
      <c r="F2240" s="2">
        <v>37</v>
      </c>
      <c r="G2240" s="2">
        <f>INDEX(תוצאות_בחירות,MATCH(C2240,siot!$F$3:$F$1887,0),27)</f>
        <v>0</v>
      </c>
      <c r="H2240" s="2" t="b">
        <f t="shared" si="69"/>
        <v>0</v>
      </c>
      <c r="I2240" s="1" t="s">
        <v>2</v>
      </c>
      <c r="J2240" s="1" t="s">
        <v>7051</v>
      </c>
      <c r="K2240" s="1"/>
    </row>
    <row r="2241" spans="1:11" hidden="1">
      <c r="A2241" s="1" t="s">
        <v>17369</v>
      </c>
      <c r="B2241" s="1" t="s">
        <v>1046</v>
      </c>
      <c r="C2241" s="48" t="str">
        <f t="shared" si="68"/>
        <v>פז באר שבע</v>
      </c>
      <c r="D2241" s="1" t="s">
        <v>17411</v>
      </c>
      <c r="E2241" s="1"/>
      <c r="F2241" s="2">
        <v>38</v>
      </c>
      <c r="G2241" s="2">
        <f>INDEX(תוצאות_בחירות,MATCH(C2241,siot!$F$3:$F$1887,0),27)</f>
        <v>0</v>
      </c>
      <c r="H2241" s="2" t="b">
        <f t="shared" si="69"/>
        <v>0</v>
      </c>
      <c r="I2241" s="1" t="s">
        <v>2</v>
      </c>
      <c r="J2241" s="1" t="s">
        <v>17423</v>
      </c>
      <c r="K2241" s="1"/>
    </row>
    <row r="2242" spans="1:11" hidden="1">
      <c r="A2242" s="1" t="s">
        <v>17369</v>
      </c>
      <c r="B2242" s="1" t="s">
        <v>1046</v>
      </c>
      <c r="C2242" s="48" t="str">
        <f t="shared" si="68"/>
        <v>פז באר שבע</v>
      </c>
      <c r="D2242" s="1" t="s">
        <v>17411</v>
      </c>
      <c r="E2242" s="1"/>
      <c r="F2242" s="2">
        <v>39</v>
      </c>
      <c r="G2242" s="2">
        <f>INDEX(תוצאות_בחירות,MATCH(C2242,siot!$F$3:$F$1887,0),27)</f>
        <v>0</v>
      </c>
      <c r="H2242" s="2" t="b">
        <f t="shared" si="69"/>
        <v>0</v>
      </c>
      <c r="I2242" s="1" t="s">
        <v>2</v>
      </c>
      <c r="J2242" s="1" t="s">
        <v>17422</v>
      </c>
      <c r="K2242" s="1"/>
    </row>
    <row r="2243" spans="1:11" hidden="1">
      <c r="A2243" s="1" t="s">
        <v>17369</v>
      </c>
      <c r="B2243" s="1" t="s">
        <v>1046</v>
      </c>
      <c r="C2243" s="48" t="str">
        <f t="shared" si="68"/>
        <v>פז באר שבע</v>
      </c>
      <c r="D2243" s="1" t="s">
        <v>17411</v>
      </c>
      <c r="E2243" s="1"/>
      <c r="F2243" s="2">
        <v>40</v>
      </c>
      <c r="G2243" s="2">
        <f>INDEX(תוצאות_בחירות,MATCH(C2243,siot!$F$3:$F$1887,0),27)</f>
        <v>0</v>
      </c>
      <c r="H2243" s="2" t="b">
        <f t="shared" si="69"/>
        <v>0</v>
      </c>
      <c r="I2243" s="1" t="s">
        <v>2</v>
      </c>
      <c r="J2243" s="1" t="s">
        <v>17421</v>
      </c>
      <c r="K2243" s="1"/>
    </row>
    <row r="2244" spans="1:11" hidden="1">
      <c r="A2244" s="1" t="s">
        <v>17369</v>
      </c>
      <c r="B2244" s="1" t="s">
        <v>1046</v>
      </c>
      <c r="C2244" s="48" t="str">
        <f t="shared" ref="C2244:C2307" si="70">B2244&amp;" "&amp;A2244</f>
        <v>פז באר שבע</v>
      </c>
      <c r="D2244" s="1" t="s">
        <v>17411</v>
      </c>
      <c r="E2244" s="1"/>
      <c r="F2244" s="2">
        <v>41</v>
      </c>
      <c r="G2244" s="2">
        <f>INDEX(תוצאות_בחירות,MATCH(C2244,siot!$F$3:$F$1887,0),27)</f>
        <v>0</v>
      </c>
      <c r="H2244" s="2" t="b">
        <f t="shared" ref="H2244:H2307" si="71">IF(OR(F2244&lt;G2244,G2244=F2244),TRUE,FALSE)</f>
        <v>0</v>
      </c>
      <c r="I2244" s="1" t="s">
        <v>2</v>
      </c>
      <c r="J2244" s="1" t="s">
        <v>17420</v>
      </c>
      <c r="K2244" s="1"/>
    </row>
    <row r="2245" spans="1:11" hidden="1">
      <c r="A2245" s="1" t="s">
        <v>17369</v>
      </c>
      <c r="B2245" s="1" t="s">
        <v>1046</v>
      </c>
      <c r="C2245" s="48" t="str">
        <f t="shared" si="70"/>
        <v>פז באר שבע</v>
      </c>
      <c r="D2245" s="1" t="s">
        <v>17411</v>
      </c>
      <c r="E2245" s="1"/>
      <c r="F2245" s="2">
        <v>42</v>
      </c>
      <c r="G2245" s="2">
        <f>INDEX(תוצאות_בחירות,MATCH(C2245,siot!$F$3:$F$1887,0),27)</f>
        <v>0</v>
      </c>
      <c r="H2245" s="2" t="b">
        <f t="shared" si="71"/>
        <v>0</v>
      </c>
      <c r="I2245" s="1" t="s">
        <v>2</v>
      </c>
      <c r="J2245" s="1" t="s">
        <v>17419</v>
      </c>
      <c r="K2245" s="1"/>
    </row>
    <row r="2246" spans="1:11" hidden="1">
      <c r="A2246" s="1" t="s">
        <v>17369</v>
      </c>
      <c r="B2246" s="1" t="s">
        <v>1046</v>
      </c>
      <c r="C2246" s="48" t="str">
        <f t="shared" si="70"/>
        <v>פז באר שבע</v>
      </c>
      <c r="D2246" s="1" t="s">
        <v>17411</v>
      </c>
      <c r="E2246" s="1"/>
      <c r="F2246" s="2">
        <v>43</v>
      </c>
      <c r="G2246" s="2">
        <f>INDEX(תוצאות_בחירות,MATCH(C2246,siot!$F$3:$F$1887,0),27)</f>
        <v>0</v>
      </c>
      <c r="H2246" s="2" t="b">
        <f t="shared" si="71"/>
        <v>0</v>
      </c>
      <c r="I2246" s="1" t="s">
        <v>2</v>
      </c>
      <c r="J2246" s="1" t="s">
        <v>17418</v>
      </c>
      <c r="K2246" s="1"/>
    </row>
    <row r="2247" spans="1:11" hidden="1">
      <c r="A2247" s="1" t="s">
        <v>17369</v>
      </c>
      <c r="B2247" s="1" t="s">
        <v>1046</v>
      </c>
      <c r="C2247" s="48" t="str">
        <f t="shared" si="70"/>
        <v>פז באר שבע</v>
      </c>
      <c r="D2247" s="1" t="s">
        <v>17411</v>
      </c>
      <c r="E2247" s="1"/>
      <c r="F2247" s="2">
        <v>44</v>
      </c>
      <c r="G2247" s="2">
        <f>INDEX(תוצאות_בחירות,MATCH(C2247,siot!$F$3:$F$1887,0),27)</f>
        <v>0</v>
      </c>
      <c r="H2247" s="2" t="b">
        <f t="shared" si="71"/>
        <v>0</v>
      </c>
      <c r="I2247" s="1" t="s">
        <v>2</v>
      </c>
      <c r="J2247" s="1" t="s">
        <v>17417</v>
      </c>
      <c r="K2247" s="1"/>
    </row>
    <row r="2248" spans="1:11" hidden="1">
      <c r="A2248" s="1" t="s">
        <v>17369</v>
      </c>
      <c r="B2248" s="1" t="s">
        <v>1046</v>
      </c>
      <c r="C2248" s="48" t="str">
        <f t="shared" si="70"/>
        <v>פז באר שבע</v>
      </c>
      <c r="D2248" s="1" t="s">
        <v>17411</v>
      </c>
      <c r="E2248" s="1"/>
      <c r="F2248" s="2">
        <v>45</v>
      </c>
      <c r="G2248" s="2">
        <f>INDEX(תוצאות_בחירות,MATCH(C2248,siot!$F$3:$F$1887,0),27)</f>
        <v>0</v>
      </c>
      <c r="H2248" s="2" t="b">
        <f t="shared" si="71"/>
        <v>0</v>
      </c>
      <c r="I2248" s="1" t="s">
        <v>2</v>
      </c>
      <c r="J2248" s="1" t="s">
        <v>17416</v>
      </c>
      <c r="K2248" s="1"/>
    </row>
    <row r="2249" spans="1:11" hidden="1">
      <c r="A2249" s="1" t="s">
        <v>17369</v>
      </c>
      <c r="B2249" s="1" t="s">
        <v>1046</v>
      </c>
      <c r="C2249" s="48" t="str">
        <f t="shared" si="70"/>
        <v>פז באר שבע</v>
      </c>
      <c r="D2249" s="1" t="s">
        <v>17411</v>
      </c>
      <c r="E2249" s="1"/>
      <c r="F2249" s="2">
        <v>46</v>
      </c>
      <c r="G2249" s="2">
        <f>INDEX(תוצאות_בחירות,MATCH(C2249,siot!$F$3:$F$1887,0),27)</f>
        <v>0</v>
      </c>
      <c r="H2249" s="2" t="b">
        <f t="shared" si="71"/>
        <v>0</v>
      </c>
      <c r="I2249" s="1" t="s">
        <v>2</v>
      </c>
      <c r="J2249" s="1" t="s">
        <v>17415</v>
      </c>
      <c r="K2249" s="1"/>
    </row>
    <row r="2250" spans="1:11" hidden="1">
      <c r="A2250" s="1" t="s">
        <v>17369</v>
      </c>
      <c r="B2250" s="1" t="s">
        <v>1046</v>
      </c>
      <c r="C2250" s="48" t="str">
        <f t="shared" si="70"/>
        <v>פז באר שבע</v>
      </c>
      <c r="D2250" s="1" t="s">
        <v>17411</v>
      </c>
      <c r="E2250" s="1"/>
      <c r="F2250" s="2">
        <v>47</v>
      </c>
      <c r="G2250" s="2">
        <f>INDEX(תוצאות_בחירות,MATCH(C2250,siot!$F$3:$F$1887,0),27)</f>
        <v>0</v>
      </c>
      <c r="H2250" s="2" t="b">
        <f t="shared" si="71"/>
        <v>0</v>
      </c>
      <c r="I2250" s="1" t="s">
        <v>2</v>
      </c>
      <c r="J2250" s="1" t="s">
        <v>17414</v>
      </c>
      <c r="K2250" s="1"/>
    </row>
    <row r="2251" spans="1:11" hidden="1">
      <c r="A2251" s="1" t="s">
        <v>17369</v>
      </c>
      <c r="B2251" s="1" t="s">
        <v>1046</v>
      </c>
      <c r="C2251" s="48" t="str">
        <f t="shared" si="70"/>
        <v>פז באר שבע</v>
      </c>
      <c r="D2251" s="1" t="s">
        <v>17411</v>
      </c>
      <c r="E2251" s="1"/>
      <c r="F2251" s="2">
        <v>48</v>
      </c>
      <c r="G2251" s="2">
        <f>INDEX(תוצאות_בחירות,MATCH(C2251,siot!$F$3:$F$1887,0),27)</f>
        <v>0</v>
      </c>
      <c r="H2251" s="2" t="b">
        <f t="shared" si="71"/>
        <v>0</v>
      </c>
      <c r="I2251" s="1" t="s">
        <v>2</v>
      </c>
      <c r="J2251" s="1" t="s">
        <v>17413</v>
      </c>
      <c r="K2251" s="1"/>
    </row>
    <row r="2252" spans="1:11" hidden="1">
      <c r="A2252" s="1" t="s">
        <v>17369</v>
      </c>
      <c r="B2252" s="1" t="s">
        <v>1046</v>
      </c>
      <c r="C2252" s="48" t="str">
        <f t="shared" si="70"/>
        <v>פז באר שבע</v>
      </c>
      <c r="D2252" s="1" t="s">
        <v>17411</v>
      </c>
      <c r="E2252" s="1"/>
      <c r="F2252" s="2">
        <v>49</v>
      </c>
      <c r="G2252" s="2">
        <f>INDEX(תוצאות_בחירות,MATCH(C2252,siot!$F$3:$F$1887,0),27)</f>
        <v>0</v>
      </c>
      <c r="H2252" s="2" t="b">
        <f t="shared" si="71"/>
        <v>0</v>
      </c>
      <c r="I2252" s="1" t="s">
        <v>2</v>
      </c>
      <c r="J2252" s="1" t="s">
        <v>17412</v>
      </c>
      <c r="K2252" s="1"/>
    </row>
    <row r="2253" spans="1:11" hidden="1">
      <c r="A2253" s="1" t="s">
        <v>17369</v>
      </c>
      <c r="B2253" s="1" t="s">
        <v>1046</v>
      </c>
      <c r="C2253" s="48" t="str">
        <f t="shared" si="70"/>
        <v>פז באר שבע</v>
      </c>
      <c r="D2253" s="1" t="s">
        <v>17411</v>
      </c>
      <c r="E2253" s="1"/>
      <c r="F2253" s="2">
        <v>50</v>
      </c>
      <c r="G2253" s="2">
        <f>INDEX(תוצאות_בחירות,MATCH(C2253,siot!$F$3:$F$1887,0),27)</f>
        <v>0</v>
      </c>
      <c r="H2253" s="2" t="b">
        <f t="shared" si="71"/>
        <v>0</v>
      </c>
      <c r="I2253" s="1" t="s">
        <v>2</v>
      </c>
      <c r="J2253" s="1" t="s">
        <v>17410</v>
      </c>
      <c r="K2253" s="1"/>
    </row>
    <row r="2254" spans="1:11" hidden="1">
      <c r="A2254" s="1" t="s">
        <v>17369</v>
      </c>
      <c r="B2254" s="1" t="s">
        <v>17400</v>
      </c>
      <c r="C2254" s="48" t="str">
        <f t="shared" si="70"/>
        <v>צך באר שבע</v>
      </c>
      <c r="D2254" s="1" t="s">
        <v>17399</v>
      </c>
      <c r="E2254" s="1" t="s">
        <v>3</v>
      </c>
      <c r="F2254" s="2" t="s">
        <v>19548</v>
      </c>
      <c r="G2254" s="2">
        <f>INDEX(תוצאות_בחירות,MATCH(C2254,siot!$F$3:$F$1887,0),27)</f>
        <v>0</v>
      </c>
      <c r="H2254" s="2" t="b">
        <f t="shared" si="71"/>
        <v>0</v>
      </c>
      <c r="I2254" s="1"/>
      <c r="J2254" s="1"/>
      <c r="K2254" s="1"/>
    </row>
    <row r="2255" spans="1:11" hidden="1">
      <c r="A2255" s="1" t="s">
        <v>17369</v>
      </c>
      <c r="B2255" s="1" t="s">
        <v>17400</v>
      </c>
      <c r="C2255" s="48" t="str">
        <f t="shared" si="70"/>
        <v>צך באר שבע</v>
      </c>
      <c r="D2255" s="1" t="s">
        <v>17399</v>
      </c>
      <c r="E2255" s="1"/>
      <c r="F2255" s="2">
        <v>1</v>
      </c>
      <c r="G2255" s="2">
        <f>INDEX(תוצאות_בחירות,MATCH(C2255,siot!$F$3:$F$1887,0),27)</f>
        <v>0</v>
      </c>
      <c r="H2255" s="2" t="b">
        <f t="shared" si="71"/>
        <v>0</v>
      </c>
      <c r="I2255" s="1" t="s">
        <v>2</v>
      </c>
      <c r="J2255" s="1" t="s">
        <v>17409</v>
      </c>
      <c r="K2255" s="1"/>
    </row>
    <row r="2256" spans="1:11" hidden="1">
      <c r="A2256" s="1" t="s">
        <v>17369</v>
      </c>
      <c r="B2256" s="1" t="s">
        <v>17400</v>
      </c>
      <c r="C2256" s="48" t="str">
        <f t="shared" si="70"/>
        <v>צך באר שבע</v>
      </c>
      <c r="D2256" s="1" t="s">
        <v>17399</v>
      </c>
      <c r="E2256" s="1"/>
      <c r="F2256" s="2">
        <v>2</v>
      </c>
      <c r="G2256" s="2">
        <f>INDEX(תוצאות_בחירות,MATCH(C2256,siot!$F$3:$F$1887,0),27)</f>
        <v>0</v>
      </c>
      <c r="H2256" s="2" t="b">
        <f t="shared" si="71"/>
        <v>0</v>
      </c>
      <c r="I2256" s="1" t="s">
        <v>2</v>
      </c>
      <c r="J2256" s="1" t="s">
        <v>17408</v>
      </c>
      <c r="K2256" s="1"/>
    </row>
    <row r="2257" spans="1:11" hidden="1">
      <c r="A2257" s="1" t="s">
        <v>17369</v>
      </c>
      <c r="B2257" s="1" t="s">
        <v>17400</v>
      </c>
      <c r="C2257" s="48" t="str">
        <f t="shared" si="70"/>
        <v>צך באר שבע</v>
      </c>
      <c r="D2257" s="1" t="s">
        <v>17399</v>
      </c>
      <c r="E2257" s="1"/>
      <c r="F2257" s="2">
        <v>3</v>
      </c>
      <c r="G2257" s="2">
        <f>INDEX(תוצאות_בחירות,MATCH(C2257,siot!$F$3:$F$1887,0),27)</f>
        <v>0</v>
      </c>
      <c r="H2257" s="2" t="b">
        <f t="shared" si="71"/>
        <v>0</v>
      </c>
      <c r="I2257" s="1" t="s">
        <v>2</v>
      </c>
      <c r="J2257" s="1" t="s">
        <v>17407</v>
      </c>
      <c r="K2257" s="1"/>
    </row>
    <row r="2258" spans="1:11" hidden="1">
      <c r="A2258" s="1" t="s">
        <v>17369</v>
      </c>
      <c r="B2258" s="1" t="s">
        <v>17400</v>
      </c>
      <c r="C2258" s="48" t="str">
        <f t="shared" si="70"/>
        <v>צך באר שבע</v>
      </c>
      <c r="D2258" s="1" t="s">
        <v>17399</v>
      </c>
      <c r="E2258" s="1"/>
      <c r="F2258" s="2">
        <v>4</v>
      </c>
      <c r="G2258" s="2">
        <f>INDEX(תוצאות_בחירות,MATCH(C2258,siot!$F$3:$F$1887,0),27)</f>
        <v>0</v>
      </c>
      <c r="H2258" s="2" t="b">
        <f t="shared" si="71"/>
        <v>0</v>
      </c>
      <c r="I2258" s="1" t="s">
        <v>2</v>
      </c>
      <c r="J2258" s="1" t="s">
        <v>17406</v>
      </c>
      <c r="K2258" s="1"/>
    </row>
    <row r="2259" spans="1:11" hidden="1">
      <c r="A2259" s="1" t="s">
        <v>17369</v>
      </c>
      <c r="B2259" s="1" t="s">
        <v>17400</v>
      </c>
      <c r="C2259" s="48" t="str">
        <f t="shared" si="70"/>
        <v>צך באר שבע</v>
      </c>
      <c r="D2259" s="1" t="s">
        <v>17399</v>
      </c>
      <c r="E2259" s="1"/>
      <c r="F2259" s="2">
        <v>5</v>
      </c>
      <c r="G2259" s="2">
        <f>INDEX(תוצאות_בחירות,MATCH(C2259,siot!$F$3:$F$1887,0),27)</f>
        <v>0</v>
      </c>
      <c r="H2259" s="2" t="b">
        <f t="shared" si="71"/>
        <v>0</v>
      </c>
      <c r="I2259" s="1" t="s">
        <v>2</v>
      </c>
      <c r="J2259" s="1" t="s">
        <v>17405</v>
      </c>
      <c r="K2259" s="1"/>
    </row>
    <row r="2260" spans="1:11" hidden="1">
      <c r="A2260" s="1" t="s">
        <v>17369</v>
      </c>
      <c r="B2260" s="1" t="s">
        <v>17400</v>
      </c>
      <c r="C2260" s="48" t="str">
        <f t="shared" si="70"/>
        <v>צך באר שבע</v>
      </c>
      <c r="D2260" s="1" t="s">
        <v>17399</v>
      </c>
      <c r="E2260" s="1"/>
      <c r="F2260" s="2">
        <v>6</v>
      </c>
      <c r="G2260" s="2">
        <f>INDEX(תוצאות_בחירות,MATCH(C2260,siot!$F$3:$F$1887,0),27)</f>
        <v>0</v>
      </c>
      <c r="H2260" s="2" t="b">
        <f t="shared" si="71"/>
        <v>0</v>
      </c>
      <c r="I2260" s="1" t="s">
        <v>2</v>
      </c>
      <c r="J2260" s="1" t="s">
        <v>17404</v>
      </c>
      <c r="K2260" s="1"/>
    </row>
    <row r="2261" spans="1:11" hidden="1">
      <c r="A2261" s="1" t="s">
        <v>17369</v>
      </c>
      <c r="B2261" s="1" t="s">
        <v>17400</v>
      </c>
      <c r="C2261" s="48" t="str">
        <f t="shared" si="70"/>
        <v>צך באר שבע</v>
      </c>
      <c r="D2261" s="1" t="s">
        <v>17399</v>
      </c>
      <c r="E2261" s="1"/>
      <c r="F2261" s="2">
        <v>7</v>
      </c>
      <c r="G2261" s="2">
        <f>INDEX(תוצאות_בחירות,MATCH(C2261,siot!$F$3:$F$1887,0),27)</f>
        <v>0</v>
      </c>
      <c r="H2261" s="2" t="b">
        <f t="shared" si="71"/>
        <v>0</v>
      </c>
      <c r="I2261" s="1" t="s">
        <v>2</v>
      </c>
      <c r="J2261" s="1" t="s">
        <v>17403</v>
      </c>
      <c r="K2261" s="1"/>
    </row>
    <row r="2262" spans="1:11" hidden="1">
      <c r="A2262" s="1" t="s">
        <v>17369</v>
      </c>
      <c r="B2262" s="1" t="s">
        <v>17400</v>
      </c>
      <c r="C2262" s="48" t="str">
        <f t="shared" si="70"/>
        <v>צך באר שבע</v>
      </c>
      <c r="D2262" s="1" t="s">
        <v>17399</v>
      </c>
      <c r="E2262" s="1"/>
      <c r="F2262" s="2">
        <v>8</v>
      </c>
      <c r="G2262" s="2">
        <f>INDEX(תוצאות_בחירות,MATCH(C2262,siot!$F$3:$F$1887,0),27)</f>
        <v>0</v>
      </c>
      <c r="H2262" s="2" t="b">
        <f t="shared" si="71"/>
        <v>0</v>
      </c>
      <c r="I2262" s="1" t="s">
        <v>2</v>
      </c>
      <c r="J2262" s="1" t="s">
        <v>17402</v>
      </c>
      <c r="K2262" s="1"/>
    </row>
    <row r="2263" spans="1:11" hidden="1">
      <c r="A2263" s="1" t="s">
        <v>17369</v>
      </c>
      <c r="B2263" s="1" t="s">
        <v>17400</v>
      </c>
      <c r="C2263" s="48" t="str">
        <f t="shared" si="70"/>
        <v>צך באר שבע</v>
      </c>
      <c r="D2263" s="1" t="s">
        <v>17399</v>
      </c>
      <c r="E2263" s="1"/>
      <c r="F2263" s="2">
        <v>9</v>
      </c>
      <c r="G2263" s="2">
        <f>INDEX(תוצאות_בחירות,MATCH(C2263,siot!$F$3:$F$1887,0),27)</f>
        <v>0</v>
      </c>
      <c r="H2263" s="2" t="b">
        <f t="shared" si="71"/>
        <v>0</v>
      </c>
      <c r="I2263" s="1" t="s">
        <v>2</v>
      </c>
      <c r="J2263" s="1" t="s">
        <v>17401</v>
      </c>
      <c r="K2263" s="1"/>
    </row>
    <row r="2264" spans="1:11" hidden="1">
      <c r="A2264" s="1" t="s">
        <v>17369</v>
      </c>
      <c r="B2264" s="1" t="s">
        <v>17400</v>
      </c>
      <c r="C2264" s="48" t="str">
        <f t="shared" si="70"/>
        <v>צך באר שבע</v>
      </c>
      <c r="D2264" s="1" t="s">
        <v>17399</v>
      </c>
      <c r="E2264" s="1"/>
      <c r="F2264" s="2">
        <v>10</v>
      </c>
      <c r="G2264" s="2">
        <f>INDEX(תוצאות_בחירות,MATCH(C2264,siot!$F$3:$F$1887,0),27)</f>
        <v>0</v>
      </c>
      <c r="H2264" s="2" t="b">
        <f t="shared" si="71"/>
        <v>0</v>
      </c>
      <c r="I2264" s="1" t="s">
        <v>2</v>
      </c>
      <c r="J2264" s="1" t="s">
        <v>17398</v>
      </c>
      <c r="K2264" s="1"/>
    </row>
    <row r="2265" spans="1:11" hidden="1">
      <c r="A2265" s="1" t="s">
        <v>17369</v>
      </c>
      <c r="B2265" s="1" t="s">
        <v>2375</v>
      </c>
      <c r="C2265" s="48" t="str">
        <f t="shared" si="70"/>
        <v>רצ באר שבע</v>
      </c>
      <c r="D2265" s="1" t="s">
        <v>17380</v>
      </c>
      <c r="E2265" s="1" t="s">
        <v>3</v>
      </c>
      <c r="F2265" s="2" t="s">
        <v>19548</v>
      </c>
      <c r="G2265" s="2">
        <f>INDEX(תוצאות_בחירות,MATCH(C2265,siot!$F$3:$F$1887,0),27)</f>
        <v>0</v>
      </c>
      <c r="H2265" s="2" t="b">
        <f t="shared" si="71"/>
        <v>0</v>
      </c>
      <c r="I2265" s="1"/>
      <c r="J2265" s="1"/>
      <c r="K2265" s="1"/>
    </row>
    <row r="2266" spans="1:11" hidden="1">
      <c r="A2266" s="1" t="s">
        <v>17369</v>
      </c>
      <c r="B2266" s="1" t="s">
        <v>2375</v>
      </c>
      <c r="C2266" s="48" t="str">
        <f t="shared" si="70"/>
        <v>רצ באר שבע</v>
      </c>
      <c r="D2266" s="1" t="s">
        <v>17380</v>
      </c>
      <c r="E2266" s="1"/>
      <c r="F2266" s="2">
        <v>1</v>
      </c>
      <c r="G2266" s="2">
        <f>INDEX(תוצאות_בחירות,MATCH(C2266,siot!$F$3:$F$1887,0),27)</f>
        <v>0</v>
      </c>
      <c r="H2266" s="2" t="b">
        <f t="shared" si="71"/>
        <v>0</v>
      </c>
      <c r="I2266" s="1" t="s">
        <v>2</v>
      </c>
      <c r="J2266" s="1" t="s">
        <v>17397</v>
      </c>
      <c r="K2266" s="1"/>
    </row>
    <row r="2267" spans="1:11" hidden="1">
      <c r="A2267" s="1" t="s">
        <v>17369</v>
      </c>
      <c r="B2267" s="1" t="s">
        <v>2375</v>
      </c>
      <c r="C2267" s="48" t="str">
        <f t="shared" si="70"/>
        <v>רצ באר שבע</v>
      </c>
      <c r="D2267" s="1" t="s">
        <v>17380</v>
      </c>
      <c r="E2267" s="1"/>
      <c r="F2267" s="2">
        <v>2</v>
      </c>
      <c r="G2267" s="2">
        <f>INDEX(תוצאות_בחירות,MATCH(C2267,siot!$F$3:$F$1887,0),27)</f>
        <v>0</v>
      </c>
      <c r="H2267" s="2" t="b">
        <f t="shared" si="71"/>
        <v>0</v>
      </c>
      <c r="I2267" s="1" t="s">
        <v>2</v>
      </c>
      <c r="J2267" s="1" t="s">
        <v>17396</v>
      </c>
      <c r="K2267" s="1"/>
    </row>
    <row r="2268" spans="1:11" hidden="1">
      <c r="A2268" s="1" t="s">
        <v>17369</v>
      </c>
      <c r="B2268" s="1" t="s">
        <v>2375</v>
      </c>
      <c r="C2268" s="48" t="str">
        <f t="shared" si="70"/>
        <v>רצ באר שבע</v>
      </c>
      <c r="D2268" s="1" t="s">
        <v>17380</v>
      </c>
      <c r="E2268" s="1"/>
      <c r="F2268" s="2">
        <v>3</v>
      </c>
      <c r="G2268" s="2">
        <f>INDEX(תוצאות_בחירות,MATCH(C2268,siot!$F$3:$F$1887,0),27)</f>
        <v>0</v>
      </c>
      <c r="H2268" s="2" t="b">
        <f t="shared" si="71"/>
        <v>0</v>
      </c>
      <c r="I2268" s="1" t="s">
        <v>2</v>
      </c>
      <c r="J2268" s="1" t="s">
        <v>17395</v>
      </c>
      <c r="K2268" s="1"/>
    </row>
    <row r="2269" spans="1:11" hidden="1">
      <c r="A2269" s="1" t="s">
        <v>17369</v>
      </c>
      <c r="B2269" s="1" t="s">
        <v>2375</v>
      </c>
      <c r="C2269" s="48" t="str">
        <f t="shared" si="70"/>
        <v>רצ באר שבע</v>
      </c>
      <c r="D2269" s="1" t="s">
        <v>17380</v>
      </c>
      <c r="E2269" s="1"/>
      <c r="F2269" s="2">
        <v>4</v>
      </c>
      <c r="G2269" s="2">
        <f>INDEX(תוצאות_בחירות,MATCH(C2269,siot!$F$3:$F$1887,0),27)</f>
        <v>0</v>
      </c>
      <c r="H2269" s="2" t="b">
        <f t="shared" si="71"/>
        <v>0</v>
      </c>
      <c r="I2269" s="1" t="s">
        <v>2</v>
      </c>
      <c r="J2269" s="1" t="s">
        <v>17394</v>
      </c>
      <c r="K2269" s="1"/>
    </row>
    <row r="2270" spans="1:11" hidden="1">
      <c r="A2270" s="1" t="s">
        <v>17369</v>
      </c>
      <c r="B2270" s="1" t="s">
        <v>2375</v>
      </c>
      <c r="C2270" s="48" t="str">
        <f t="shared" si="70"/>
        <v>רצ באר שבע</v>
      </c>
      <c r="D2270" s="1" t="s">
        <v>17380</v>
      </c>
      <c r="E2270" s="1"/>
      <c r="F2270" s="2">
        <v>5</v>
      </c>
      <c r="G2270" s="2">
        <f>INDEX(תוצאות_בחירות,MATCH(C2270,siot!$F$3:$F$1887,0),27)</f>
        <v>0</v>
      </c>
      <c r="H2270" s="2" t="b">
        <f t="shared" si="71"/>
        <v>0</v>
      </c>
      <c r="I2270" s="1" t="s">
        <v>2</v>
      </c>
      <c r="J2270" s="1" t="s">
        <v>17393</v>
      </c>
      <c r="K2270" s="1"/>
    </row>
    <row r="2271" spans="1:11" hidden="1">
      <c r="A2271" s="1" t="s">
        <v>17369</v>
      </c>
      <c r="B2271" s="1" t="s">
        <v>2375</v>
      </c>
      <c r="C2271" s="48" t="str">
        <f t="shared" si="70"/>
        <v>רצ באר שבע</v>
      </c>
      <c r="D2271" s="1" t="s">
        <v>17380</v>
      </c>
      <c r="E2271" s="1"/>
      <c r="F2271" s="2">
        <v>6</v>
      </c>
      <c r="G2271" s="2">
        <f>INDEX(תוצאות_בחירות,MATCH(C2271,siot!$F$3:$F$1887,0),27)</f>
        <v>0</v>
      </c>
      <c r="H2271" s="2" t="b">
        <f t="shared" si="71"/>
        <v>0</v>
      </c>
      <c r="I2271" s="1" t="s">
        <v>2</v>
      </c>
      <c r="J2271" s="1" t="s">
        <v>17392</v>
      </c>
      <c r="K2271" s="1"/>
    </row>
    <row r="2272" spans="1:11" hidden="1">
      <c r="A2272" s="1" t="s">
        <v>17369</v>
      </c>
      <c r="B2272" s="1" t="s">
        <v>2375</v>
      </c>
      <c r="C2272" s="48" t="str">
        <f t="shared" si="70"/>
        <v>רצ באר שבע</v>
      </c>
      <c r="D2272" s="1" t="s">
        <v>17380</v>
      </c>
      <c r="E2272" s="1"/>
      <c r="F2272" s="2">
        <v>7</v>
      </c>
      <c r="G2272" s="2">
        <f>INDEX(תוצאות_בחירות,MATCH(C2272,siot!$F$3:$F$1887,0),27)</f>
        <v>0</v>
      </c>
      <c r="H2272" s="2" t="b">
        <f t="shared" si="71"/>
        <v>0</v>
      </c>
      <c r="I2272" s="1" t="s">
        <v>2</v>
      </c>
      <c r="J2272" s="1" t="s">
        <v>17391</v>
      </c>
      <c r="K2272" s="1"/>
    </row>
    <row r="2273" spans="1:11" hidden="1">
      <c r="A2273" s="1" t="s">
        <v>17369</v>
      </c>
      <c r="B2273" s="1" t="s">
        <v>2375</v>
      </c>
      <c r="C2273" s="48" t="str">
        <f t="shared" si="70"/>
        <v>רצ באר שבע</v>
      </c>
      <c r="D2273" s="1" t="s">
        <v>17380</v>
      </c>
      <c r="E2273" s="1"/>
      <c r="F2273" s="2">
        <v>8</v>
      </c>
      <c r="G2273" s="2">
        <f>INDEX(תוצאות_בחירות,MATCH(C2273,siot!$F$3:$F$1887,0),27)</f>
        <v>0</v>
      </c>
      <c r="H2273" s="2" t="b">
        <f t="shared" si="71"/>
        <v>0</v>
      </c>
      <c r="I2273" s="1" t="s">
        <v>2</v>
      </c>
      <c r="J2273" s="1" t="s">
        <v>17390</v>
      </c>
      <c r="K2273" s="1"/>
    </row>
    <row r="2274" spans="1:11" hidden="1">
      <c r="A2274" s="1" t="s">
        <v>17369</v>
      </c>
      <c r="B2274" s="1" t="s">
        <v>2375</v>
      </c>
      <c r="C2274" s="48" t="str">
        <f t="shared" si="70"/>
        <v>רצ באר שבע</v>
      </c>
      <c r="D2274" s="1" t="s">
        <v>17380</v>
      </c>
      <c r="E2274" s="1"/>
      <c r="F2274" s="2">
        <v>9</v>
      </c>
      <c r="G2274" s="2">
        <f>INDEX(תוצאות_בחירות,MATCH(C2274,siot!$F$3:$F$1887,0),27)</f>
        <v>0</v>
      </c>
      <c r="H2274" s="2" t="b">
        <f t="shared" si="71"/>
        <v>0</v>
      </c>
      <c r="I2274" s="1" t="s">
        <v>2</v>
      </c>
      <c r="J2274" s="1" t="s">
        <v>17389</v>
      </c>
      <c r="K2274" s="1"/>
    </row>
    <row r="2275" spans="1:11" hidden="1">
      <c r="A2275" s="1" t="s">
        <v>17369</v>
      </c>
      <c r="B2275" s="1" t="s">
        <v>2375</v>
      </c>
      <c r="C2275" s="48" t="str">
        <f t="shared" si="70"/>
        <v>רצ באר שבע</v>
      </c>
      <c r="D2275" s="1" t="s">
        <v>17380</v>
      </c>
      <c r="E2275" s="1"/>
      <c r="F2275" s="2">
        <v>10</v>
      </c>
      <c r="G2275" s="2">
        <f>INDEX(תוצאות_בחירות,MATCH(C2275,siot!$F$3:$F$1887,0),27)</f>
        <v>0</v>
      </c>
      <c r="H2275" s="2" t="b">
        <f t="shared" si="71"/>
        <v>0</v>
      </c>
      <c r="I2275" s="1" t="s">
        <v>2</v>
      </c>
      <c r="J2275" s="1" t="s">
        <v>17388</v>
      </c>
      <c r="K2275" s="1"/>
    </row>
    <row r="2276" spans="1:11" hidden="1">
      <c r="A2276" s="1" t="s">
        <v>17369</v>
      </c>
      <c r="B2276" s="1" t="s">
        <v>2375</v>
      </c>
      <c r="C2276" s="48" t="str">
        <f t="shared" si="70"/>
        <v>רצ באר שבע</v>
      </c>
      <c r="D2276" s="1" t="s">
        <v>17380</v>
      </c>
      <c r="E2276" s="1"/>
      <c r="F2276" s="2">
        <v>11</v>
      </c>
      <c r="G2276" s="2">
        <f>INDEX(תוצאות_בחירות,MATCH(C2276,siot!$F$3:$F$1887,0),27)</f>
        <v>0</v>
      </c>
      <c r="H2276" s="2" t="b">
        <f t="shared" si="71"/>
        <v>0</v>
      </c>
      <c r="I2276" s="1" t="s">
        <v>2</v>
      </c>
      <c r="J2276" s="1" t="s">
        <v>17387</v>
      </c>
      <c r="K2276" s="1"/>
    </row>
    <row r="2277" spans="1:11" hidden="1">
      <c r="A2277" s="1" t="s">
        <v>17369</v>
      </c>
      <c r="B2277" s="1" t="s">
        <v>2375</v>
      </c>
      <c r="C2277" s="48" t="str">
        <f t="shared" si="70"/>
        <v>רצ באר שבע</v>
      </c>
      <c r="D2277" s="1" t="s">
        <v>17380</v>
      </c>
      <c r="E2277" s="1"/>
      <c r="F2277" s="2">
        <v>12</v>
      </c>
      <c r="G2277" s="2">
        <f>INDEX(תוצאות_בחירות,MATCH(C2277,siot!$F$3:$F$1887,0),27)</f>
        <v>0</v>
      </c>
      <c r="H2277" s="2" t="b">
        <f t="shared" si="71"/>
        <v>0</v>
      </c>
      <c r="I2277" s="1" t="s">
        <v>2</v>
      </c>
      <c r="J2277" s="1" t="s">
        <v>17386</v>
      </c>
      <c r="K2277" s="1"/>
    </row>
    <row r="2278" spans="1:11" hidden="1">
      <c r="A2278" s="1" t="s">
        <v>17369</v>
      </c>
      <c r="B2278" s="1" t="s">
        <v>2375</v>
      </c>
      <c r="C2278" s="48" t="str">
        <f t="shared" si="70"/>
        <v>רצ באר שבע</v>
      </c>
      <c r="D2278" s="1" t="s">
        <v>17380</v>
      </c>
      <c r="E2278" s="1"/>
      <c r="F2278" s="2">
        <v>13</v>
      </c>
      <c r="G2278" s="2">
        <f>INDEX(תוצאות_בחירות,MATCH(C2278,siot!$F$3:$F$1887,0),27)</f>
        <v>0</v>
      </c>
      <c r="H2278" s="2" t="b">
        <f t="shared" si="71"/>
        <v>0</v>
      </c>
      <c r="I2278" s="1" t="s">
        <v>2</v>
      </c>
      <c r="J2278" s="1" t="s">
        <v>17385</v>
      </c>
      <c r="K2278" s="1"/>
    </row>
    <row r="2279" spans="1:11" hidden="1">
      <c r="A2279" s="1" t="s">
        <v>17369</v>
      </c>
      <c r="B2279" s="1" t="s">
        <v>2375</v>
      </c>
      <c r="C2279" s="48" t="str">
        <f t="shared" si="70"/>
        <v>רצ באר שבע</v>
      </c>
      <c r="D2279" s="1" t="s">
        <v>17380</v>
      </c>
      <c r="E2279" s="1"/>
      <c r="F2279" s="2">
        <v>14</v>
      </c>
      <c r="G2279" s="2">
        <f>INDEX(תוצאות_בחירות,MATCH(C2279,siot!$F$3:$F$1887,0),27)</f>
        <v>0</v>
      </c>
      <c r="H2279" s="2" t="b">
        <f t="shared" si="71"/>
        <v>0</v>
      </c>
      <c r="I2279" s="1" t="s">
        <v>2</v>
      </c>
      <c r="J2279" s="1" t="s">
        <v>17384</v>
      </c>
      <c r="K2279" s="1"/>
    </row>
    <row r="2280" spans="1:11" hidden="1">
      <c r="A2280" s="1" t="s">
        <v>17369</v>
      </c>
      <c r="B2280" s="1" t="s">
        <v>2375</v>
      </c>
      <c r="C2280" s="48" t="str">
        <f t="shared" si="70"/>
        <v>רצ באר שבע</v>
      </c>
      <c r="D2280" s="1" t="s">
        <v>17380</v>
      </c>
      <c r="E2280" s="1"/>
      <c r="F2280" s="2">
        <v>15</v>
      </c>
      <c r="G2280" s="2">
        <f>INDEX(תוצאות_בחירות,MATCH(C2280,siot!$F$3:$F$1887,0),27)</f>
        <v>0</v>
      </c>
      <c r="H2280" s="2" t="b">
        <f t="shared" si="71"/>
        <v>0</v>
      </c>
      <c r="I2280" s="1" t="s">
        <v>2</v>
      </c>
      <c r="J2280" s="1" t="s">
        <v>17383</v>
      </c>
      <c r="K2280" s="1"/>
    </row>
    <row r="2281" spans="1:11" hidden="1">
      <c r="A2281" s="1" t="s">
        <v>17369</v>
      </c>
      <c r="B2281" s="1" t="s">
        <v>2375</v>
      </c>
      <c r="C2281" s="48" t="str">
        <f t="shared" si="70"/>
        <v>רצ באר שבע</v>
      </c>
      <c r="D2281" s="1" t="s">
        <v>17380</v>
      </c>
      <c r="E2281" s="1"/>
      <c r="F2281" s="2">
        <v>16</v>
      </c>
      <c r="G2281" s="2">
        <f>INDEX(תוצאות_בחירות,MATCH(C2281,siot!$F$3:$F$1887,0),27)</f>
        <v>0</v>
      </c>
      <c r="H2281" s="2" t="b">
        <f t="shared" si="71"/>
        <v>0</v>
      </c>
      <c r="I2281" s="1" t="s">
        <v>2</v>
      </c>
      <c r="J2281" s="1" t="s">
        <v>17382</v>
      </c>
      <c r="K2281" s="1"/>
    </row>
    <row r="2282" spans="1:11" hidden="1">
      <c r="A2282" s="1" t="s">
        <v>17369</v>
      </c>
      <c r="B2282" s="1" t="s">
        <v>2375</v>
      </c>
      <c r="C2282" s="48" t="str">
        <f t="shared" si="70"/>
        <v>רצ באר שבע</v>
      </c>
      <c r="D2282" s="1" t="s">
        <v>17380</v>
      </c>
      <c r="E2282" s="1"/>
      <c r="F2282" s="2">
        <v>17</v>
      </c>
      <c r="G2282" s="2">
        <f>INDEX(תוצאות_בחירות,MATCH(C2282,siot!$F$3:$F$1887,0),27)</f>
        <v>0</v>
      </c>
      <c r="H2282" s="2" t="b">
        <f t="shared" si="71"/>
        <v>0</v>
      </c>
      <c r="I2282" s="1" t="s">
        <v>2</v>
      </c>
      <c r="J2282" s="1" t="s">
        <v>17381</v>
      </c>
      <c r="K2282" s="1"/>
    </row>
    <row r="2283" spans="1:11" hidden="1">
      <c r="A2283" s="1" t="s">
        <v>17369</v>
      </c>
      <c r="B2283" s="1" t="s">
        <v>2375</v>
      </c>
      <c r="C2283" s="48" t="str">
        <f t="shared" si="70"/>
        <v>רצ באר שבע</v>
      </c>
      <c r="D2283" s="1" t="s">
        <v>17380</v>
      </c>
      <c r="E2283" s="1"/>
      <c r="F2283" s="2">
        <v>18</v>
      </c>
      <c r="G2283" s="2">
        <f>INDEX(תוצאות_בחירות,MATCH(C2283,siot!$F$3:$F$1887,0),27)</f>
        <v>0</v>
      </c>
      <c r="H2283" s="2" t="b">
        <f t="shared" si="71"/>
        <v>0</v>
      </c>
      <c r="I2283" s="1" t="s">
        <v>2</v>
      </c>
      <c r="J2283" s="1" t="s">
        <v>17379</v>
      </c>
      <c r="K2283" s="1"/>
    </row>
    <row r="2284" spans="1:11" hidden="1">
      <c r="A2284" s="1" t="s">
        <v>17369</v>
      </c>
      <c r="B2284" s="1" t="s">
        <v>963</v>
      </c>
      <c r="C2284" s="48" t="str">
        <f t="shared" si="70"/>
        <v>שס באר שבע</v>
      </c>
      <c r="D2284" s="1" t="s">
        <v>17368</v>
      </c>
      <c r="E2284" s="1" t="s">
        <v>3</v>
      </c>
      <c r="F2284" s="2" t="s">
        <v>19548</v>
      </c>
      <c r="G2284" s="2">
        <f>INDEX(תוצאות_בחירות,MATCH(C2284,siot!$F$3:$F$1887,0),27)</f>
        <v>3</v>
      </c>
      <c r="H2284" s="2" t="b">
        <f t="shared" si="71"/>
        <v>0</v>
      </c>
      <c r="I2284" s="1"/>
      <c r="J2284" s="1"/>
      <c r="K2284" s="1"/>
    </row>
    <row r="2285" spans="1:11">
      <c r="A2285" s="1" t="s">
        <v>17369</v>
      </c>
      <c r="B2285" s="1" t="s">
        <v>963</v>
      </c>
      <c r="C2285" s="48" t="str">
        <f t="shared" si="70"/>
        <v>שס באר שבע</v>
      </c>
      <c r="D2285" s="1" t="s">
        <v>17368</v>
      </c>
      <c r="E2285" s="1"/>
      <c r="F2285" s="2">
        <v>1</v>
      </c>
      <c r="G2285" s="2">
        <f>INDEX(תוצאות_בחירות,MATCH(C2285,siot!$F$3:$F$1887,0),27)</f>
        <v>3</v>
      </c>
      <c r="H2285" s="2" t="b">
        <f t="shared" si="71"/>
        <v>1</v>
      </c>
      <c r="I2285" s="1" t="s">
        <v>2</v>
      </c>
      <c r="J2285" s="1" t="s">
        <v>17378</v>
      </c>
      <c r="K2285" s="1"/>
    </row>
    <row r="2286" spans="1:11">
      <c r="A2286" s="1" t="s">
        <v>17369</v>
      </c>
      <c r="B2286" s="1" t="s">
        <v>963</v>
      </c>
      <c r="C2286" s="48" t="str">
        <f t="shared" si="70"/>
        <v>שס באר שבע</v>
      </c>
      <c r="D2286" s="1" t="s">
        <v>17368</v>
      </c>
      <c r="E2286" s="1"/>
      <c r="F2286" s="2">
        <v>2</v>
      </c>
      <c r="G2286" s="2">
        <f>INDEX(תוצאות_בחירות,MATCH(C2286,siot!$F$3:$F$1887,0),27)</f>
        <v>3</v>
      </c>
      <c r="H2286" s="2" t="b">
        <f t="shared" si="71"/>
        <v>1</v>
      </c>
      <c r="I2286" s="1" t="s">
        <v>2</v>
      </c>
      <c r="J2286" s="1" t="s">
        <v>17377</v>
      </c>
      <c r="K2286" s="1"/>
    </row>
    <row r="2287" spans="1:11">
      <c r="A2287" s="1" t="s">
        <v>17369</v>
      </c>
      <c r="B2287" s="1" t="s">
        <v>963</v>
      </c>
      <c r="C2287" s="48" t="str">
        <f t="shared" si="70"/>
        <v>שס באר שבע</v>
      </c>
      <c r="D2287" s="1" t="s">
        <v>17368</v>
      </c>
      <c r="E2287" s="1"/>
      <c r="F2287" s="2">
        <v>3</v>
      </c>
      <c r="G2287" s="2">
        <f>INDEX(תוצאות_בחירות,MATCH(C2287,siot!$F$3:$F$1887,0),27)</f>
        <v>3</v>
      </c>
      <c r="H2287" s="2" t="b">
        <f t="shared" si="71"/>
        <v>1</v>
      </c>
      <c r="I2287" s="1" t="s">
        <v>2</v>
      </c>
      <c r="J2287" s="1" t="s">
        <v>17376</v>
      </c>
      <c r="K2287" s="1"/>
    </row>
    <row r="2288" spans="1:11" hidden="1">
      <c r="A2288" s="1" t="s">
        <v>17369</v>
      </c>
      <c r="B2288" s="1" t="s">
        <v>963</v>
      </c>
      <c r="C2288" s="48" t="str">
        <f t="shared" si="70"/>
        <v>שס באר שבע</v>
      </c>
      <c r="D2288" s="1" t="s">
        <v>17368</v>
      </c>
      <c r="E2288" s="1"/>
      <c r="F2288" s="2">
        <v>4</v>
      </c>
      <c r="G2288" s="2">
        <f>INDEX(תוצאות_בחירות,MATCH(C2288,siot!$F$3:$F$1887,0),27)</f>
        <v>3</v>
      </c>
      <c r="H2288" s="2" t="b">
        <f t="shared" si="71"/>
        <v>0</v>
      </c>
      <c r="I2288" s="1" t="s">
        <v>2</v>
      </c>
      <c r="J2288" s="1" t="s">
        <v>17375</v>
      </c>
      <c r="K2288" s="1"/>
    </row>
    <row r="2289" spans="1:11" hidden="1">
      <c r="A2289" s="1" t="s">
        <v>17369</v>
      </c>
      <c r="B2289" s="1" t="s">
        <v>963</v>
      </c>
      <c r="C2289" s="48" t="str">
        <f t="shared" si="70"/>
        <v>שס באר שבע</v>
      </c>
      <c r="D2289" s="1" t="s">
        <v>17368</v>
      </c>
      <c r="E2289" s="1"/>
      <c r="F2289" s="2">
        <v>5</v>
      </c>
      <c r="G2289" s="2">
        <f>INDEX(תוצאות_בחירות,MATCH(C2289,siot!$F$3:$F$1887,0),27)</f>
        <v>3</v>
      </c>
      <c r="H2289" s="2" t="b">
        <f t="shared" si="71"/>
        <v>0</v>
      </c>
      <c r="I2289" s="1" t="s">
        <v>2</v>
      </c>
      <c r="J2289" s="1" t="s">
        <v>17374</v>
      </c>
      <c r="K2289" s="1"/>
    </row>
    <row r="2290" spans="1:11" hidden="1">
      <c r="A2290" s="1" t="s">
        <v>17369</v>
      </c>
      <c r="B2290" s="1" t="s">
        <v>963</v>
      </c>
      <c r="C2290" s="48" t="str">
        <f t="shared" si="70"/>
        <v>שס באר שבע</v>
      </c>
      <c r="D2290" s="1" t="s">
        <v>17368</v>
      </c>
      <c r="E2290" s="1"/>
      <c r="F2290" s="2">
        <v>6</v>
      </c>
      <c r="G2290" s="2">
        <f>INDEX(תוצאות_בחירות,MATCH(C2290,siot!$F$3:$F$1887,0),27)</f>
        <v>3</v>
      </c>
      <c r="H2290" s="2" t="b">
        <f t="shared" si="71"/>
        <v>0</v>
      </c>
      <c r="I2290" s="1" t="s">
        <v>2</v>
      </c>
      <c r="J2290" s="1" t="s">
        <v>17373</v>
      </c>
      <c r="K2290" s="1"/>
    </row>
    <row r="2291" spans="1:11" hidden="1">
      <c r="A2291" s="1" t="s">
        <v>17369</v>
      </c>
      <c r="B2291" s="1" t="s">
        <v>963</v>
      </c>
      <c r="C2291" s="48" t="str">
        <f t="shared" si="70"/>
        <v>שס באר שבע</v>
      </c>
      <c r="D2291" s="1" t="s">
        <v>17368</v>
      </c>
      <c r="E2291" s="1"/>
      <c r="F2291" s="2">
        <v>7</v>
      </c>
      <c r="G2291" s="2">
        <f>INDEX(תוצאות_בחירות,MATCH(C2291,siot!$F$3:$F$1887,0),27)</f>
        <v>3</v>
      </c>
      <c r="H2291" s="2" t="b">
        <f t="shared" si="71"/>
        <v>0</v>
      </c>
      <c r="I2291" s="1" t="s">
        <v>2</v>
      </c>
      <c r="J2291" s="1" t="s">
        <v>17372</v>
      </c>
      <c r="K2291" s="1"/>
    </row>
    <row r="2292" spans="1:11" hidden="1">
      <c r="A2292" s="1" t="s">
        <v>17369</v>
      </c>
      <c r="B2292" s="1" t="s">
        <v>963</v>
      </c>
      <c r="C2292" s="48" t="str">
        <f t="shared" si="70"/>
        <v>שס באר שבע</v>
      </c>
      <c r="D2292" s="1" t="s">
        <v>17368</v>
      </c>
      <c r="E2292" s="1"/>
      <c r="F2292" s="2">
        <v>8</v>
      </c>
      <c r="G2292" s="2">
        <f>INDEX(תוצאות_בחירות,MATCH(C2292,siot!$F$3:$F$1887,0),27)</f>
        <v>3</v>
      </c>
      <c r="H2292" s="2" t="b">
        <f t="shared" si="71"/>
        <v>0</v>
      </c>
      <c r="I2292" s="1" t="s">
        <v>2</v>
      </c>
      <c r="J2292" s="1" t="s">
        <v>17371</v>
      </c>
      <c r="K2292" s="1"/>
    </row>
    <row r="2293" spans="1:11" hidden="1">
      <c r="A2293" s="1" t="s">
        <v>17369</v>
      </c>
      <c r="B2293" s="1" t="s">
        <v>963</v>
      </c>
      <c r="C2293" s="48" t="str">
        <f t="shared" si="70"/>
        <v>שס באר שבע</v>
      </c>
      <c r="D2293" s="1" t="s">
        <v>17368</v>
      </c>
      <c r="E2293" s="1"/>
      <c r="F2293" s="2">
        <v>9</v>
      </c>
      <c r="G2293" s="2">
        <f>INDEX(תוצאות_בחירות,MATCH(C2293,siot!$F$3:$F$1887,0),27)</f>
        <v>3</v>
      </c>
      <c r="H2293" s="2" t="b">
        <f t="shared" si="71"/>
        <v>0</v>
      </c>
      <c r="I2293" s="1" t="s">
        <v>2</v>
      </c>
      <c r="J2293" s="1" t="s">
        <v>2872</v>
      </c>
      <c r="K2293" s="1"/>
    </row>
    <row r="2294" spans="1:11" hidden="1">
      <c r="A2294" s="1" t="s">
        <v>17369</v>
      </c>
      <c r="B2294" s="1" t="s">
        <v>963</v>
      </c>
      <c r="C2294" s="48" t="str">
        <f t="shared" si="70"/>
        <v>שס באר שבע</v>
      </c>
      <c r="D2294" s="1" t="s">
        <v>17368</v>
      </c>
      <c r="E2294" s="1"/>
      <c r="F2294" s="2">
        <v>10</v>
      </c>
      <c r="G2294" s="2">
        <f>INDEX(תוצאות_בחירות,MATCH(C2294,siot!$F$3:$F$1887,0),27)</f>
        <v>3</v>
      </c>
      <c r="H2294" s="2" t="b">
        <f t="shared" si="71"/>
        <v>0</v>
      </c>
      <c r="I2294" s="1" t="s">
        <v>2</v>
      </c>
      <c r="J2294" s="1" t="s">
        <v>17370</v>
      </c>
      <c r="K2294" s="1"/>
    </row>
    <row r="2295" spans="1:11" hidden="1">
      <c r="A2295" s="1" t="s">
        <v>17369</v>
      </c>
      <c r="B2295" s="1" t="s">
        <v>963</v>
      </c>
      <c r="C2295" s="48" t="str">
        <f t="shared" si="70"/>
        <v>שס באר שבע</v>
      </c>
      <c r="D2295" s="1" t="s">
        <v>17368</v>
      </c>
      <c r="E2295" s="1"/>
      <c r="F2295" s="2">
        <v>11</v>
      </c>
      <c r="G2295" s="2">
        <f>INDEX(תוצאות_בחירות,MATCH(C2295,siot!$F$3:$F$1887,0),27)</f>
        <v>3</v>
      </c>
      <c r="H2295" s="2" t="b">
        <f t="shared" si="71"/>
        <v>0</v>
      </c>
      <c r="I2295" s="1" t="s">
        <v>2</v>
      </c>
      <c r="J2295" s="1" t="s">
        <v>17367</v>
      </c>
      <c r="K2295" s="1"/>
    </row>
    <row r="2296" spans="1:11" hidden="1">
      <c r="A2296" s="1" t="s">
        <v>17294</v>
      </c>
      <c r="B2296" s="1" t="s">
        <v>70</v>
      </c>
      <c r="C2296" s="48" t="str">
        <f t="shared" si="70"/>
        <v>א בועיינה-נוג'ידאת</v>
      </c>
      <c r="D2296" s="1" t="s">
        <v>11012</v>
      </c>
      <c r="E2296" s="1" t="s">
        <v>3</v>
      </c>
      <c r="F2296" s="2" t="s">
        <v>19548</v>
      </c>
      <c r="G2296" s="2">
        <f>INDEX(תוצאות_בחירות,MATCH(C2296,siot!$F$3:$F$1887,0),27)</f>
        <v>0</v>
      </c>
      <c r="H2296" s="2" t="b">
        <f t="shared" si="71"/>
        <v>0</v>
      </c>
      <c r="I2296" s="1"/>
      <c r="J2296" s="1"/>
      <c r="K2296" s="1"/>
    </row>
    <row r="2297" spans="1:11" hidden="1">
      <c r="A2297" s="1" t="s">
        <v>17294</v>
      </c>
      <c r="B2297" s="1" t="s">
        <v>70</v>
      </c>
      <c r="C2297" s="48" t="str">
        <f t="shared" si="70"/>
        <v>א בועיינה-נוג'ידאת</v>
      </c>
      <c r="D2297" s="1" t="s">
        <v>11012</v>
      </c>
      <c r="E2297" s="1"/>
      <c r="F2297" s="2">
        <v>1</v>
      </c>
      <c r="G2297" s="2">
        <f>INDEX(תוצאות_בחירות,MATCH(C2297,siot!$F$3:$F$1887,0),27)</f>
        <v>0</v>
      </c>
      <c r="H2297" s="2" t="b">
        <f t="shared" si="71"/>
        <v>0</v>
      </c>
      <c r="I2297" s="1" t="s">
        <v>2</v>
      </c>
      <c r="J2297" s="1" t="s">
        <v>17366</v>
      </c>
      <c r="K2297" s="1"/>
    </row>
    <row r="2298" spans="1:11" hidden="1">
      <c r="A2298" s="1" t="s">
        <v>17294</v>
      </c>
      <c r="B2298" s="1" t="s">
        <v>70</v>
      </c>
      <c r="C2298" s="48" t="str">
        <f t="shared" si="70"/>
        <v>א בועיינה-נוג'ידאת</v>
      </c>
      <c r="D2298" s="1" t="s">
        <v>11012</v>
      </c>
      <c r="E2298" s="1"/>
      <c r="F2298" s="2">
        <v>2</v>
      </c>
      <c r="G2298" s="2">
        <f>INDEX(תוצאות_בחירות,MATCH(C2298,siot!$F$3:$F$1887,0),27)</f>
        <v>0</v>
      </c>
      <c r="H2298" s="2" t="b">
        <f t="shared" si="71"/>
        <v>0</v>
      </c>
      <c r="I2298" s="1" t="s">
        <v>2</v>
      </c>
      <c r="J2298" s="1" t="s">
        <v>17365</v>
      </c>
      <c r="K2298" s="1"/>
    </row>
    <row r="2299" spans="1:11" hidden="1">
      <c r="A2299" s="1" t="s">
        <v>17294</v>
      </c>
      <c r="B2299" s="1" t="s">
        <v>70</v>
      </c>
      <c r="C2299" s="48" t="str">
        <f t="shared" si="70"/>
        <v>א בועיינה-נוג'ידאת</v>
      </c>
      <c r="D2299" s="1" t="s">
        <v>11012</v>
      </c>
      <c r="E2299" s="1"/>
      <c r="F2299" s="2">
        <v>3</v>
      </c>
      <c r="G2299" s="2">
        <f>INDEX(תוצאות_בחירות,MATCH(C2299,siot!$F$3:$F$1887,0),27)</f>
        <v>0</v>
      </c>
      <c r="H2299" s="2" t="b">
        <f t="shared" si="71"/>
        <v>0</v>
      </c>
      <c r="I2299" s="1" t="s">
        <v>2</v>
      </c>
      <c r="J2299" s="1" t="s">
        <v>17364</v>
      </c>
      <c r="K2299" s="1"/>
    </row>
    <row r="2300" spans="1:11" hidden="1">
      <c r="A2300" s="1" t="s">
        <v>17294</v>
      </c>
      <c r="B2300" s="1" t="s">
        <v>70</v>
      </c>
      <c r="C2300" s="48" t="str">
        <f t="shared" si="70"/>
        <v>א בועיינה-נוג'ידאת</v>
      </c>
      <c r="D2300" s="1" t="s">
        <v>11012</v>
      </c>
      <c r="E2300" s="1"/>
      <c r="F2300" s="2">
        <v>4</v>
      </c>
      <c r="G2300" s="2">
        <f>INDEX(תוצאות_בחירות,MATCH(C2300,siot!$F$3:$F$1887,0),27)</f>
        <v>0</v>
      </c>
      <c r="H2300" s="2" t="b">
        <f t="shared" si="71"/>
        <v>0</v>
      </c>
      <c r="I2300" s="1" t="s">
        <v>2</v>
      </c>
      <c r="J2300" s="1" t="s">
        <v>17363</v>
      </c>
      <c r="K2300" s="1"/>
    </row>
    <row r="2301" spans="1:11" hidden="1">
      <c r="A2301" s="1" t="s">
        <v>17294</v>
      </c>
      <c r="B2301" s="1" t="s">
        <v>70</v>
      </c>
      <c r="C2301" s="48" t="str">
        <f t="shared" si="70"/>
        <v>א בועיינה-נוג'ידאת</v>
      </c>
      <c r="D2301" s="1" t="s">
        <v>11012</v>
      </c>
      <c r="E2301" s="1"/>
      <c r="F2301" s="2">
        <v>5</v>
      </c>
      <c r="G2301" s="2">
        <f>INDEX(תוצאות_בחירות,MATCH(C2301,siot!$F$3:$F$1887,0),27)</f>
        <v>0</v>
      </c>
      <c r="H2301" s="2" t="b">
        <f t="shared" si="71"/>
        <v>0</v>
      </c>
      <c r="I2301" s="1" t="s">
        <v>2</v>
      </c>
      <c r="J2301" s="1" t="s">
        <v>17362</v>
      </c>
      <c r="K2301" s="1"/>
    </row>
    <row r="2302" spans="1:11" hidden="1">
      <c r="A2302" s="1" t="s">
        <v>17294</v>
      </c>
      <c r="B2302" s="1" t="s">
        <v>70</v>
      </c>
      <c r="C2302" s="48" t="str">
        <f t="shared" si="70"/>
        <v>א בועיינה-נוג'ידאת</v>
      </c>
      <c r="D2302" s="1" t="s">
        <v>11012</v>
      </c>
      <c r="E2302" s="1"/>
      <c r="F2302" s="2">
        <v>6</v>
      </c>
      <c r="G2302" s="2">
        <f>INDEX(תוצאות_בחירות,MATCH(C2302,siot!$F$3:$F$1887,0),27)</f>
        <v>0</v>
      </c>
      <c r="H2302" s="2" t="b">
        <f t="shared" si="71"/>
        <v>0</v>
      </c>
      <c r="I2302" s="1" t="s">
        <v>2</v>
      </c>
      <c r="J2302" s="1" t="s">
        <v>17361</v>
      </c>
      <c r="K2302" s="1"/>
    </row>
    <row r="2303" spans="1:11" hidden="1">
      <c r="A2303" s="1" t="s">
        <v>17294</v>
      </c>
      <c r="B2303" s="1" t="s">
        <v>70</v>
      </c>
      <c r="C2303" s="48" t="str">
        <f t="shared" si="70"/>
        <v>א בועיינה-נוג'ידאת</v>
      </c>
      <c r="D2303" s="1" t="s">
        <v>11012</v>
      </c>
      <c r="E2303" s="1"/>
      <c r="F2303" s="2">
        <v>7</v>
      </c>
      <c r="G2303" s="2">
        <f>INDEX(תוצאות_בחירות,MATCH(C2303,siot!$F$3:$F$1887,0),27)</f>
        <v>0</v>
      </c>
      <c r="H2303" s="2" t="b">
        <f t="shared" si="71"/>
        <v>0</v>
      </c>
      <c r="I2303" s="1" t="s">
        <v>2</v>
      </c>
      <c r="J2303" s="1" t="s">
        <v>17360</v>
      </c>
      <c r="K2303" s="1"/>
    </row>
    <row r="2304" spans="1:11" hidden="1">
      <c r="A2304" s="1" t="s">
        <v>17294</v>
      </c>
      <c r="B2304" s="1" t="s">
        <v>70</v>
      </c>
      <c r="C2304" s="48" t="str">
        <f t="shared" si="70"/>
        <v>א בועיינה-נוג'ידאת</v>
      </c>
      <c r="D2304" s="1" t="s">
        <v>11012</v>
      </c>
      <c r="E2304" s="1"/>
      <c r="F2304" s="2">
        <v>8</v>
      </c>
      <c r="G2304" s="2">
        <f>INDEX(תוצאות_בחירות,MATCH(C2304,siot!$F$3:$F$1887,0),27)</f>
        <v>0</v>
      </c>
      <c r="H2304" s="2" t="b">
        <f t="shared" si="71"/>
        <v>0</v>
      </c>
      <c r="I2304" s="1" t="s">
        <v>2</v>
      </c>
      <c r="J2304" s="1" t="s">
        <v>17359</v>
      </c>
      <c r="K2304" s="1"/>
    </row>
    <row r="2305" spans="1:11" hidden="1">
      <c r="A2305" s="1" t="s">
        <v>17294</v>
      </c>
      <c r="B2305" s="1" t="s">
        <v>70</v>
      </c>
      <c r="C2305" s="48" t="str">
        <f t="shared" si="70"/>
        <v>א בועיינה-נוג'ידאת</v>
      </c>
      <c r="D2305" s="1" t="s">
        <v>11012</v>
      </c>
      <c r="E2305" s="1"/>
      <c r="F2305" s="2">
        <v>9</v>
      </c>
      <c r="G2305" s="2">
        <f>INDEX(תוצאות_בחירות,MATCH(C2305,siot!$F$3:$F$1887,0),27)</f>
        <v>0</v>
      </c>
      <c r="H2305" s="2" t="b">
        <f t="shared" si="71"/>
        <v>0</v>
      </c>
      <c r="I2305" s="1" t="s">
        <v>2</v>
      </c>
      <c r="J2305" s="1" t="s">
        <v>17351</v>
      </c>
      <c r="K2305" s="1"/>
    </row>
    <row r="2306" spans="1:11" hidden="1">
      <c r="A2306" s="1" t="s">
        <v>17294</v>
      </c>
      <c r="B2306" s="1" t="s">
        <v>60</v>
      </c>
      <c r="C2306" s="48" t="str">
        <f t="shared" si="70"/>
        <v>ד בועיינה-נוג'ידאת</v>
      </c>
      <c r="D2306" s="1" t="s">
        <v>12781</v>
      </c>
      <c r="E2306" s="1" t="s">
        <v>3</v>
      </c>
      <c r="F2306" s="2" t="s">
        <v>19548</v>
      </c>
      <c r="G2306" s="2">
        <f>INDEX(תוצאות_בחירות,MATCH(C2306,siot!$F$3:$F$1887,0),27)</f>
        <v>1</v>
      </c>
      <c r="H2306" s="2" t="b">
        <f t="shared" si="71"/>
        <v>0</v>
      </c>
      <c r="I2306" s="1"/>
      <c r="J2306" s="1"/>
      <c r="K2306" s="1"/>
    </row>
    <row r="2307" spans="1:11">
      <c r="A2307" s="1" t="s">
        <v>17294</v>
      </c>
      <c r="B2307" s="1" t="s">
        <v>60</v>
      </c>
      <c r="C2307" s="48" t="str">
        <f t="shared" si="70"/>
        <v>ד בועיינה-נוג'ידאת</v>
      </c>
      <c r="D2307" s="1" t="s">
        <v>12781</v>
      </c>
      <c r="E2307" s="1"/>
      <c r="F2307" s="2">
        <v>1</v>
      </c>
      <c r="G2307" s="2">
        <f>INDEX(תוצאות_בחירות,MATCH(C2307,siot!$F$3:$F$1887,0),27)</f>
        <v>1</v>
      </c>
      <c r="H2307" s="2" t="b">
        <f t="shared" si="71"/>
        <v>1</v>
      </c>
      <c r="I2307" s="1" t="s">
        <v>2</v>
      </c>
      <c r="J2307" s="1" t="s">
        <v>17358</v>
      </c>
      <c r="K2307" s="1"/>
    </row>
    <row r="2308" spans="1:11" hidden="1">
      <c r="A2308" s="1" t="s">
        <v>17294</v>
      </c>
      <c r="B2308" s="1" t="s">
        <v>60</v>
      </c>
      <c r="C2308" s="48" t="str">
        <f t="shared" ref="C2308:C2371" si="72">B2308&amp;" "&amp;A2308</f>
        <v>ד בועיינה-נוג'ידאת</v>
      </c>
      <c r="D2308" s="1" t="s">
        <v>12781</v>
      </c>
      <c r="E2308" s="1"/>
      <c r="F2308" s="2">
        <v>2</v>
      </c>
      <c r="G2308" s="2">
        <f>INDEX(תוצאות_בחירות,MATCH(C2308,siot!$F$3:$F$1887,0),27)</f>
        <v>1</v>
      </c>
      <c r="H2308" s="2" t="b">
        <f t="shared" ref="H2308:H2371" si="73">IF(OR(F2308&lt;G2308,G2308=F2308),TRUE,FALSE)</f>
        <v>0</v>
      </c>
      <c r="I2308" s="1" t="s">
        <v>2</v>
      </c>
      <c r="J2308" s="1" t="s">
        <v>17357</v>
      </c>
      <c r="K2308" s="1"/>
    </row>
    <row r="2309" spans="1:11" hidden="1">
      <c r="A2309" s="1" t="s">
        <v>17294</v>
      </c>
      <c r="B2309" s="1" t="s">
        <v>60</v>
      </c>
      <c r="C2309" s="48" t="str">
        <f t="shared" si="72"/>
        <v>ד בועיינה-נוג'ידאת</v>
      </c>
      <c r="D2309" s="1" t="s">
        <v>12781</v>
      </c>
      <c r="E2309" s="1"/>
      <c r="F2309" s="2">
        <v>3</v>
      </c>
      <c r="G2309" s="2">
        <f>INDEX(תוצאות_בחירות,MATCH(C2309,siot!$F$3:$F$1887,0),27)</f>
        <v>1</v>
      </c>
      <c r="H2309" s="2" t="b">
        <f t="shared" si="73"/>
        <v>0</v>
      </c>
      <c r="I2309" s="1" t="s">
        <v>2</v>
      </c>
      <c r="J2309" s="1" t="s">
        <v>17356</v>
      </c>
      <c r="K2309" s="1"/>
    </row>
    <row r="2310" spans="1:11" hidden="1">
      <c r="A2310" s="1" t="s">
        <v>17294</v>
      </c>
      <c r="B2310" s="1" t="s">
        <v>60</v>
      </c>
      <c r="C2310" s="48" t="str">
        <f t="shared" si="72"/>
        <v>ד בועיינה-נוג'ידאת</v>
      </c>
      <c r="D2310" s="1" t="s">
        <v>12781</v>
      </c>
      <c r="E2310" s="1"/>
      <c r="F2310" s="2">
        <v>4</v>
      </c>
      <c r="G2310" s="2">
        <f>INDEX(תוצאות_בחירות,MATCH(C2310,siot!$F$3:$F$1887,0),27)</f>
        <v>1</v>
      </c>
      <c r="H2310" s="2" t="b">
        <f t="shared" si="73"/>
        <v>0</v>
      </c>
      <c r="I2310" s="1" t="s">
        <v>2</v>
      </c>
      <c r="J2310" s="1" t="s">
        <v>17355</v>
      </c>
      <c r="K2310" s="1"/>
    </row>
    <row r="2311" spans="1:11" hidden="1">
      <c r="A2311" s="1" t="s">
        <v>17294</v>
      </c>
      <c r="B2311" s="1" t="s">
        <v>60</v>
      </c>
      <c r="C2311" s="48" t="str">
        <f t="shared" si="72"/>
        <v>ד בועיינה-נוג'ידאת</v>
      </c>
      <c r="D2311" s="1" t="s">
        <v>12781</v>
      </c>
      <c r="E2311" s="1"/>
      <c r="F2311" s="2">
        <v>5</v>
      </c>
      <c r="G2311" s="2">
        <f>INDEX(תוצאות_בחירות,MATCH(C2311,siot!$F$3:$F$1887,0),27)</f>
        <v>1</v>
      </c>
      <c r="H2311" s="2" t="b">
        <f t="shared" si="73"/>
        <v>0</v>
      </c>
      <c r="I2311" s="1" t="s">
        <v>2</v>
      </c>
      <c r="J2311" s="1" t="s">
        <v>17354</v>
      </c>
      <c r="K2311" s="1"/>
    </row>
    <row r="2312" spans="1:11" hidden="1">
      <c r="A2312" s="1" t="s">
        <v>17294</v>
      </c>
      <c r="B2312" s="1" t="s">
        <v>60</v>
      </c>
      <c r="C2312" s="48" t="str">
        <f t="shared" si="72"/>
        <v>ד בועיינה-נוג'ידאת</v>
      </c>
      <c r="D2312" s="1" t="s">
        <v>12781</v>
      </c>
      <c r="E2312" s="1"/>
      <c r="F2312" s="2">
        <v>6</v>
      </c>
      <c r="G2312" s="2">
        <f>INDEX(תוצאות_בחירות,MATCH(C2312,siot!$F$3:$F$1887,0),27)</f>
        <v>1</v>
      </c>
      <c r="H2312" s="2" t="b">
        <f t="shared" si="73"/>
        <v>0</v>
      </c>
      <c r="I2312" s="1" t="s">
        <v>2</v>
      </c>
      <c r="J2312" s="1" t="s">
        <v>17353</v>
      </c>
      <c r="K2312" s="1"/>
    </row>
    <row r="2313" spans="1:11" hidden="1">
      <c r="A2313" s="1" t="s">
        <v>17294</v>
      </c>
      <c r="B2313" s="1" t="s">
        <v>60</v>
      </c>
      <c r="C2313" s="48" t="str">
        <f t="shared" si="72"/>
        <v>ד בועיינה-נוג'ידאת</v>
      </c>
      <c r="D2313" s="1" t="s">
        <v>12781</v>
      </c>
      <c r="E2313" s="1"/>
      <c r="F2313" s="2">
        <v>7</v>
      </c>
      <c r="G2313" s="2">
        <f>INDEX(תוצאות_בחירות,MATCH(C2313,siot!$F$3:$F$1887,0),27)</f>
        <v>1</v>
      </c>
      <c r="H2313" s="2" t="b">
        <f t="shared" si="73"/>
        <v>0</v>
      </c>
      <c r="I2313" s="1" t="s">
        <v>2</v>
      </c>
      <c r="J2313" s="1" t="s">
        <v>17352</v>
      </c>
      <c r="K2313" s="1"/>
    </row>
    <row r="2314" spans="1:11" hidden="1">
      <c r="A2314" s="1" t="s">
        <v>17294</v>
      </c>
      <c r="B2314" s="1" t="s">
        <v>60</v>
      </c>
      <c r="C2314" s="48" t="str">
        <f t="shared" si="72"/>
        <v>ד בועיינה-נוג'ידאת</v>
      </c>
      <c r="D2314" s="1" t="s">
        <v>12781</v>
      </c>
      <c r="E2314" s="1"/>
      <c r="F2314" s="2">
        <v>8</v>
      </c>
      <c r="G2314" s="2">
        <f>INDEX(תוצאות_בחירות,MATCH(C2314,siot!$F$3:$F$1887,0),27)</f>
        <v>1</v>
      </c>
      <c r="H2314" s="2" t="b">
        <f t="shared" si="73"/>
        <v>0</v>
      </c>
      <c r="I2314" s="1" t="s">
        <v>2</v>
      </c>
      <c r="J2314" s="1" t="s">
        <v>17351</v>
      </c>
      <c r="K2314" s="1"/>
    </row>
    <row r="2315" spans="1:11" hidden="1">
      <c r="A2315" s="1" t="s">
        <v>17294</v>
      </c>
      <c r="B2315" s="1" t="s">
        <v>60</v>
      </c>
      <c r="C2315" s="48" t="str">
        <f t="shared" si="72"/>
        <v>ד בועיינה-נוג'ידאת</v>
      </c>
      <c r="D2315" s="1" t="s">
        <v>12781</v>
      </c>
      <c r="E2315" s="1"/>
      <c r="F2315" s="2">
        <v>9</v>
      </c>
      <c r="G2315" s="2">
        <f>INDEX(תוצאות_בחירות,MATCH(C2315,siot!$F$3:$F$1887,0),27)</f>
        <v>1</v>
      </c>
      <c r="H2315" s="2" t="b">
        <f t="shared" si="73"/>
        <v>0</v>
      </c>
      <c r="I2315" s="1" t="s">
        <v>2</v>
      </c>
      <c r="J2315" s="1" t="s">
        <v>17350</v>
      </c>
      <c r="K2315" s="1"/>
    </row>
    <row r="2316" spans="1:11" hidden="1">
      <c r="A2316" s="1" t="s">
        <v>17294</v>
      </c>
      <c r="B2316" s="1" t="s">
        <v>60</v>
      </c>
      <c r="C2316" s="48" t="str">
        <f t="shared" si="72"/>
        <v>ד בועיינה-נוג'ידאת</v>
      </c>
      <c r="D2316" s="1" t="s">
        <v>12781</v>
      </c>
      <c r="E2316" s="1"/>
      <c r="F2316" s="2">
        <v>10</v>
      </c>
      <c r="G2316" s="2">
        <f>INDEX(תוצאות_בחירות,MATCH(C2316,siot!$F$3:$F$1887,0),27)</f>
        <v>1</v>
      </c>
      <c r="H2316" s="2" t="b">
        <f t="shared" si="73"/>
        <v>0</v>
      </c>
      <c r="I2316" s="1" t="s">
        <v>2</v>
      </c>
      <c r="J2316" s="1" t="s">
        <v>17349</v>
      </c>
      <c r="K2316" s="1"/>
    </row>
    <row r="2317" spans="1:11" hidden="1">
      <c r="A2317" s="1" t="s">
        <v>17294</v>
      </c>
      <c r="B2317" s="1" t="s">
        <v>60</v>
      </c>
      <c r="C2317" s="48" t="str">
        <f t="shared" si="72"/>
        <v>ד בועיינה-נוג'ידאת</v>
      </c>
      <c r="D2317" s="1" t="s">
        <v>12781</v>
      </c>
      <c r="E2317" s="1"/>
      <c r="F2317" s="2">
        <v>11</v>
      </c>
      <c r="G2317" s="2">
        <f>INDEX(תוצאות_בחירות,MATCH(C2317,siot!$F$3:$F$1887,0),27)</f>
        <v>1</v>
      </c>
      <c r="H2317" s="2" t="b">
        <f t="shared" si="73"/>
        <v>0</v>
      </c>
      <c r="I2317" s="1" t="s">
        <v>2</v>
      </c>
      <c r="J2317" s="1" t="s">
        <v>17348</v>
      </c>
      <c r="K2317" s="1"/>
    </row>
    <row r="2318" spans="1:11" hidden="1">
      <c r="A2318" s="1" t="s">
        <v>17294</v>
      </c>
      <c r="B2318" s="1" t="s">
        <v>0</v>
      </c>
      <c r="C2318" s="48" t="str">
        <f t="shared" si="72"/>
        <v>ז בועיינה-נוג'ידאת</v>
      </c>
      <c r="D2318" s="1" t="s">
        <v>17345</v>
      </c>
      <c r="E2318" s="1" t="s">
        <v>18</v>
      </c>
      <c r="F2318" s="2" t="s">
        <v>19548</v>
      </c>
      <c r="G2318" s="2" t="e">
        <f>INDEX(תוצאות_בחירות,MATCH(C2318,siot!$F$3:$F$1887,0),27)</f>
        <v>#N/A</v>
      </c>
      <c r="H2318" s="2" t="e">
        <f t="shared" si="73"/>
        <v>#N/A</v>
      </c>
      <c r="I2318" s="1"/>
      <c r="J2318" s="1"/>
      <c r="K2318" s="1"/>
    </row>
    <row r="2319" spans="1:11" hidden="1">
      <c r="A2319" s="1" t="s">
        <v>17294</v>
      </c>
      <c r="B2319" s="1" t="s">
        <v>0</v>
      </c>
      <c r="C2319" s="48" t="str">
        <f t="shared" si="72"/>
        <v>ז בועיינה-נוג'ידאת</v>
      </c>
      <c r="D2319" s="1" t="s">
        <v>17345</v>
      </c>
      <c r="E2319" s="1" t="s">
        <v>17</v>
      </c>
      <c r="F2319" s="2">
        <v>1</v>
      </c>
      <c r="G2319" s="2" t="e">
        <f>INDEX(תוצאות_בחירות,MATCH(C2319,siot!$F$3:$F$1887,0),27)</f>
        <v>#N/A</v>
      </c>
      <c r="H2319" s="2" t="e">
        <f t="shared" si="73"/>
        <v>#N/A</v>
      </c>
      <c r="I2319" s="1" t="s">
        <v>2</v>
      </c>
      <c r="J2319" s="1" t="s">
        <v>17347</v>
      </c>
      <c r="K2319" s="1"/>
    </row>
    <row r="2320" spans="1:11" hidden="1">
      <c r="A2320" s="1" t="s">
        <v>17294</v>
      </c>
      <c r="B2320" s="1" t="s">
        <v>0</v>
      </c>
      <c r="C2320" s="48" t="str">
        <f t="shared" si="72"/>
        <v>ז בועיינה-נוג'ידאת</v>
      </c>
      <c r="D2320" s="1" t="s">
        <v>17345</v>
      </c>
      <c r="E2320" s="1"/>
      <c r="F2320" s="2">
        <v>2</v>
      </c>
      <c r="G2320" s="2" t="e">
        <f>INDEX(תוצאות_בחירות,MATCH(C2320,siot!$F$3:$F$1887,0),27)</f>
        <v>#N/A</v>
      </c>
      <c r="H2320" s="2" t="e">
        <f t="shared" si="73"/>
        <v>#N/A</v>
      </c>
      <c r="I2320" s="1" t="s">
        <v>2</v>
      </c>
      <c r="J2320" s="1" t="s">
        <v>17346</v>
      </c>
      <c r="K2320" s="1"/>
    </row>
    <row r="2321" spans="1:11" hidden="1">
      <c r="A2321" s="1" t="s">
        <v>17294</v>
      </c>
      <c r="B2321" s="1" t="s">
        <v>0</v>
      </c>
      <c r="C2321" s="48" t="str">
        <f t="shared" si="72"/>
        <v>ז בועיינה-נוג'ידאת</v>
      </c>
      <c r="D2321" s="1" t="s">
        <v>17345</v>
      </c>
      <c r="E2321" s="1"/>
      <c r="F2321" s="2">
        <v>3</v>
      </c>
      <c r="G2321" s="2" t="e">
        <f>INDEX(תוצאות_בחירות,MATCH(C2321,siot!$F$3:$F$1887,0),27)</f>
        <v>#N/A</v>
      </c>
      <c r="H2321" s="2" t="e">
        <f t="shared" si="73"/>
        <v>#N/A</v>
      </c>
      <c r="I2321" s="1" t="s">
        <v>2</v>
      </c>
      <c r="J2321" s="1" t="s">
        <v>17344</v>
      </c>
      <c r="K2321" s="1"/>
    </row>
    <row r="2322" spans="1:11" hidden="1">
      <c r="A2322" s="1" t="s">
        <v>17294</v>
      </c>
      <c r="B2322" s="1" t="s">
        <v>573</v>
      </c>
      <c r="C2322" s="48" t="str">
        <f t="shared" si="72"/>
        <v>זך בועיינה-נוג'ידאת</v>
      </c>
      <c r="D2322" s="1" t="s">
        <v>13602</v>
      </c>
      <c r="E2322" s="1" t="s">
        <v>3</v>
      </c>
      <c r="F2322" s="2" t="s">
        <v>19548</v>
      </c>
      <c r="G2322" s="2">
        <f>INDEX(תוצאות_בחירות,MATCH(C2322,siot!$F$3:$F$1887,0),27)</f>
        <v>0</v>
      </c>
      <c r="H2322" s="2" t="b">
        <f t="shared" si="73"/>
        <v>0</v>
      </c>
      <c r="I2322" s="1"/>
      <c r="J2322" s="1"/>
      <c r="K2322" s="1"/>
    </row>
    <row r="2323" spans="1:11" hidden="1">
      <c r="A2323" s="1" t="s">
        <v>17294</v>
      </c>
      <c r="B2323" s="1" t="s">
        <v>573</v>
      </c>
      <c r="C2323" s="48" t="str">
        <f t="shared" si="72"/>
        <v>זך בועיינה-נוג'ידאת</v>
      </c>
      <c r="D2323" s="1" t="s">
        <v>13602</v>
      </c>
      <c r="E2323" s="1"/>
      <c r="F2323" s="2">
        <v>1</v>
      </c>
      <c r="G2323" s="2">
        <f>INDEX(תוצאות_בחירות,MATCH(C2323,siot!$F$3:$F$1887,0),27)</f>
        <v>0</v>
      </c>
      <c r="H2323" s="2" t="b">
        <f t="shared" si="73"/>
        <v>0</v>
      </c>
      <c r="I2323" s="1" t="s">
        <v>2</v>
      </c>
      <c r="J2323" s="1" t="s">
        <v>17343</v>
      </c>
      <c r="K2323" s="1"/>
    </row>
    <row r="2324" spans="1:11" hidden="1">
      <c r="A2324" s="1" t="s">
        <v>17294</v>
      </c>
      <c r="B2324" s="1" t="s">
        <v>573</v>
      </c>
      <c r="C2324" s="48" t="str">
        <f t="shared" si="72"/>
        <v>זך בועיינה-נוג'ידאת</v>
      </c>
      <c r="D2324" s="1" t="s">
        <v>13602</v>
      </c>
      <c r="E2324" s="1"/>
      <c r="F2324" s="2">
        <v>2</v>
      </c>
      <c r="G2324" s="2">
        <f>INDEX(תוצאות_בחירות,MATCH(C2324,siot!$F$3:$F$1887,0),27)</f>
        <v>0</v>
      </c>
      <c r="H2324" s="2" t="b">
        <f t="shared" si="73"/>
        <v>0</v>
      </c>
      <c r="I2324" s="1" t="s">
        <v>2</v>
      </c>
      <c r="J2324" s="1" t="s">
        <v>17295</v>
      </c>
      <c r="K2324" s="1"/>
    </row>
    <row r="2325" spans="1:11" hidden="1">
      <c r="A2325" s="1" t="s">
        <v>17294</v>
      </c>
      <c r="B2325" s="1" t="s">
        <v>573</v>
      </c>
      <c r="C2325" s="48" t="str">
        <f t="shared" si="72"/>
        <v>זך בועיינה-נוג'ידאת</v>
      </c>
      <c r="D2325" s="1" t="s">
        <v>13602</v>
      </c>
      <c r="E2325" s="1"/>
      <c r="F2325" s="2">
        <v>3</v>
      </c>
      <c r="G2325" s="2">
        <f>INDEX(תוצאות_בחירות,MATCH(C2325,siot!$F$3:$F$1887,0),27)</f>
        <v>0</v>
      </c>
      <c r="H2325" s="2" t="b">
        <f t="shared" si="73"/>
        <v>0</v>
      </c>
      <c r="I2325" s="1" t="s">
        <v>2</v>
      </c>
      <c r="J2325" s="1" t="s">
        <v>17342</v>
      </c>
      <c r="K2325" s="1"/>
    </row>
    <row r="2326" spans="1:11" hidden="1">
      <c r="A2326" s="1" t="s">
        <v>17294</v>
      </c>
      <c r="B2326" s="1" t="s">
        <v>573</v>
      </c>
      <c r="C2326" s="48" t="str">
        <f t="shared" si="72"/>
        <v>זך בועיינה-נוג'ידאת</v>
      </c>
      <c r="D2326" s="1" t="s">
        <v>13602</v>
      </c>
      <c r="E2326" s="1"/>
      <c r="F2326" s="2">
        <v>4</v>
      </c>
      <c r="G2326" s="2">
        <f>INDEX(תוצאות_בחירות,MATCH(C2326,siot!$F$3:$F$1887,0),27)</f>
        <v>0</v>
      </c>
      <c r="H2326" s="2" t="b">
        <f t="shared" si="73"/>
        <v>0</v>
      </c>
      <c r="I2326" s="1" t="s">
        <v>2</v>
      </c>
      <c r="J2326" s="1" t="s">
        <v>17341</v>
      </c>
      <c r="K2326" s="1"/>
    </row>
    <row r="2327" spans="1:11" hidden="1">
      <c r="A2327" s="1" t="s">
        <v>17294</v>
      </c>
      <c r="B2327" s="1" t="s">
        <v>947</v>
      </c>
      <c r="C2327" s="48" t="str">
        <f t="shared" si="72"/>
        <v>ינ בועיינה-נוג'ידאת</v>
      </c>
      <c r="D2327" s="1" t="s">
        <v>17338</v>
      </c>
      <c r="E2327" s="1" t="s">
        <v>18</v>
      </c>
      <c r="F2327" s="2" t="s">
        <v>19548</v>
      </c>
      <c r="G2327" s="2">
        <f>INDEX(תוצאות_בחירות,MATCH(C2327,siot!$F$3:$F$1887,0),27)</f>
        <v>0</v>
      </c>
      <c r="H2327" s="2" t="b">
        <f t="shared" si="73"/>
        <v>0</v>
      </c>
      <c r="I2327" s="1"/>
      <c r="J2327" s="1"/>
      <c r="K2327" s="1"/>
    </row>
    <row r="2328" spans="1:11" hidden="1">
      <c r="A2328" s="1" t="s">
        <v>17294</v>
      </c>
      <c r="B2328" s="1" t="s">
        <v>947</v>
      </c>
      <c r="C2328" s="48" t="str">
        <f t="shared" si="72"/>
        <v>ינ בועיינה-נוג'ידאת</v>
      </c>
      <c r="D2328" s="1" t="s">
        <v>17338</v>
      </c>
      <c r="E2328" s="1" t="s">
        <v>17</v>
      </c>
      <c r="F2328" s="2">
        <v>1</v>
      </c>
      <c r="G2328" s="2">
        <f>INDEX(תוצאות_בחירות,MATCH(C2328,siot!$F$3:$F$1887,0),27)</f>
        <v>0</v>
      </c>
      <c r="H2328" s="2" t="b">
        <f t="shared" si="73"/>
        <v>0</v>
      </c>
      <c r="I2328" s="1" t="s">
        <v>2</v>
      </c>
      <c r="J2328" s="1" t="s">
        <v>17340</v>
      </c>
      <c r="K2328" s="1"/>
    </row>
    <row r="2329" spans="1:11" hidden="1">
      <c r="A2329" s="1" t="s">
        <v>17294</v>
      </c>
      <c r="B2329" s="1" t="s">
        <v>947</v>
      </c>
      <c r="C2329" s="48" t="str">
        <f t="shared" si="72"/>
        <v>ינ בועיינה-נוג'ידאת</v>
      </c>
      <c r="D2329" s="1" t="s">
        <v>17338</v>
      </c>
      <c r="E2329" s="1"/>
      <c r="F2329" s="2">
        <v>2</v>
      </c>
      <c r="G2329" s="2">
        <f>INDEX(תוצאות_בחירות,MATCH(C2329,siot!$F$3:$F$1887,0),27)</f>
        <v>0</v>
      </c>
      <c r="H2329" s="2" t="b">
        <f t="shared" si="73"/>
        <v>0</v>
      </c>
      <c r="I2329" s="1" t="s">
        <v>2</v>
      </c>
      <c r="J2329" s="1" t="s">
        <v>17339</v>
      </c>
      <c r="K2329" s="1"/>
    </row>
    <row r="2330" spans="1:11" hidden="1">
      <c r="A2330" s="1" t="s">
        <v>17294</v>
      </c>
      <c r="B2330" s="1" t="s">
        <v>947</v>
      </c>
      <c r="C2330" s="48" t="str">
        <f t="shared" si="72"/>
        <v>ינ בועיינה-נוג'ידאת</v>
      </c>
      <c r="D2330" s="1" t="s">
        <v>17338</v>
      </c>
      <c r="E2330" s="1"/>
      <c r="F2330" s="2">
        <v>3</v>
      </c>
      <c r="G2330" s="2">
        <f>INDEX(תוצאות_בחירות,MATCH(C2330,siot!$F$3:$F$1887,0),27)</f>
        <v>0</v>
      </c>
      <c r="H2330" s="2" t="b">
        <f t="shared" si="73"/>
        <v>0</v>
      </c>
      <c r="I2330" s="1" t="s">
        <v>2</v>
      </c>
      <c r="J2330" s="1" t="s">
        <v>17337</v>
      </c>
      <c r="K2330" s="1"/>
    </row>
    <row r="2331" spans="1:11" hidden="1">
      <c r="A2331" s="1" t="s">
        <v>17294</v>
      </c>
      <c r="B2331" s="1" t="s">
        <v>761</v>
      </c>
      <c r="C2331" s="48" t="str">
        <f t="shared" si="72"/>
        <v>ך בועיינה-נוג'ידאת</v>
      </c>
      <c r="D2331" s="1" t="s">
        <v>5406</v>
      </c>
      <c r="E2331" s="1" t="s">
        <v>3</v>
      </c>
      <c r="F2331" s="2" t="s">
        <v>19548</v>
      </c>
      <c r="G2331" s="2">
        <f>INDEX(תוצאות_בחירות,MATCH(C2331,siot!$F$3:$F$1887,0),27)</f>
        <v>1</v>
      </c>
      <c r="H2331" s="2" t="b">
        <f t="shared" si="73"/>
        <v>0</v>
      </c>
      <c r="I2331" s="1"/>
      <c r="J2331" s="1"/>
      <c r="K2331" s="1"/>
    </row>
    <row r="2332" spans="1:11">
      <c r="A2332" s="1" t="s">
        <v>17294</v>
      </c>
      <c r="B2332" s="1" t="s">
        <v>761</v>
      </c>
      <c r="C2332" s="48" t="str">
        <f t="shared" si="72"/>
        <v>ך בועיינה-נוג'ידאת</v>
      </c>
      <c r="D2332" s="1" t="s">
        <v>5406</v>
      </c>
      <c r="E2332" s="1"/>
      <c r="F2332" s="2">
        <v>1</v>
      </c>
      <c r="G2332" s="2">
        <f>INDEX(תוצאות_בחירות,MATCH(C2332,siot!$F$3:$F$1887,0),27)</f>
        <v>1</v>
      </c>
      <c r="H2332" s="2" t="b">
        <f t="shared" si="73"/>
        <v>1</v>
      </c>
      <c r="I2332" s="1" t="s">
        <v>2</v>
      </c>
      <c r="J2332" s="1" t="s">
        <v>16230</v>
      </c>
      <c r="K2332" s="1"/>
    </row>
    <row r="2333" spans="1:11" hidden="1">
      <c r="A2333" s="1" t="s">
        <v>17294</v>
      </c>
      <c r="B2333" s="1" t="s">
        <v>761</v>
      </c>
      <c r="C2333" s="48" t="str">
        <f t="shared" si="72"/>
        <v>ך בועיינה-נוג'ידאת</v>
      </c>
      <c r="D2333" s="1" t="s">
        <v>5406</v>
      </c>
      <c r="E2333" s="1"/>
      <c r="F2333" s="2">
        <v>2</v>
      </c>
      <c r="G2333" s="2">
        <f>INDEX(תוצאות_בחירות,MATCH(C2333,siot!$F$3:$F$1887,0),27)</f>
        <v>1</v>
      </c>
      <c r="H2333" s="2" t="b">
        <f t="shared" si="73"/>
        <v>0</v>
      </c>
      <c r="I2333" s="1" t="s">
        <v>2</v>
      </c>
      <c r="J2333" s="1" t="s">
        <v>17336</v>
      </c>
      <c r="K2333" s="1"/>
    </row>
    <row r="2334" spans="1:11" hidden="1">
      <c r="A2334" s="1" t="s">
        <v>17294</v>
      </c>
      <c r="B2334" s="1" t="s">
        <v>761</v>
      </c>
      <c r="C2334" s="48" t="str">
        <f t="shared" si="72"/>
        <v>ך בועיינה-נוג'ידאת</v>
      </c>
      <c r="D2334" s="1" t="s">
        <v>5406</v>
      </c>
      <c r="E2334" s="1"/>
      <c r="F2334" s="2">
        <v>3</v>
      </c>
      <c r="G2334" s="2">
        <f>INDEX(תוצאות_בחירות,MATCH(C2334,siot!$F$3:$F$1887,0),27)</f>
        <v>1</v>
      </c>
      <c r="H2334" s="2" t="b">
        <f t="shared" si="73"/>
        <v>0</v>
      </c>
      <c r="I2334" s="1" t="s">
        <v>2</v>
      </c>
      <c r="J2334" s="1" t="s">
        <v>17335</v>
      </c>
      <c r="K2334" s="1"/>
    </row>
    <row r="2335" spans="1:11" hidden="1">
      <c r="A2335" s="1" t="s">
        <v>17294</v>
      </c>
      <c r="B2335" s="1" t="s">
        <v>761</v>
      </c>
      <c r="C2335" s="48" t="str">
        <f t="shared" si="72"/>
        <v>ך בועיינה-נוג'ידאת</v>
      </c>
      <c r="D2335" s="1" t="s">
        <v>5406</v>
      </c>
      <c r="E2335" s="1"/>
      <c r="F2335" s="2">
        <v>4</v>
      </c>
      <c r="G2335" s="2">
        <f>INDEX(תוצאות_בחירות,MATCH(C2335,siot!$F$3:$F$1887,0),27)</f>
        <v>1</v>
      </c>
      <c r="H2335" s="2" t="b">
        <f t="shared" si="73"/>
        <v>0</v>
      </c>
      <c r="I2335" s="1" t="s">
        <v>2</v>
      </c>
      <c r="J2335" s="1" t="s">
        <v>17334</v>
      </c>
      <c r="K2335" s="1"/>
    </row>
    <row r="2336" spans="1:11" hidden="1">
      <c r="A2336" s="1" t="s">
        <v>17294</v>
      </c>
      <c r="B2336" s="1" t="s">
        <v>2072</v>
      </c>
      <c r="C2336" s="48" t="str">
        <f t="shared" si="72"/>
        <v>מ בועיינה-נוג'ידאת</v>
      </c>
      <c r="D2336" s="1" t="s">
        <v>17328</v>
      </c>
      <c r="E2336" s="1" t="s">
        <v>3</v>
      </c>
      <c r="F2336" s="2" t="s">
        <v>19548</v>
      </c>
      <c r="G2336" s="2">
        <f>INDEX(תוצאות_בחירות,MATCH(C2336,siot!$F$3:$F$1887,0),27)</f>
        <v>1</v>
      </c>
      <c r="H2336" s="2" t="b">
        <f t="shared" si="73"/>
        <v>0</v>
      </c>
      <c r="I2336" s="1"/>
      <c r="J2336" s="1"/>
      <c r="K2336" s="1"/>
    </row>
    <row r="2337" spans="1:11">
      <c r="A2337" s="1" t="s">
        <v>17294</v>
      </c>
      <c r="B2337" s="1" t="s">
        <v>2072</v>
      </c>
      <c r="C2337" s="48" t="str">
        <f t="shared" si="72"/>
        <v>מ בועיינה-נוג'ידאת</v>
      </c>
      <c r="D2337" s="1" t="s">
        <v>17328</v>
      </c>
      <c r="E2337" s="1"/>
      <c r="F2337" s="2">
        <v>1</v>
      </c>
      <c r="G2337" s="2">
        <f>INDEX(תוצאות_בחירות,MATCH(C2337,siot!$F$3:$F$1887,0),27)</f>
        <v>1</v>
      </c>
      <c r="H2337" s="2" t="b">
        <f t="shared" si="73"/>
        <v>1</v>
      </c>
      <c r="I2337" s="1" t="s">
        <v>2</v>
      </c>
      <c r="J2337" s="1" t="s">
        <v>17333</v>
      </c>
      <c r="K2337" s="1"/>
    </row>
    <row r="2338" spans="1:11" hidden="1">
      <c r="A2338" s="1" t="s">
        <v>17294</v>
      </c>
      <c r="B2338" s="1" t="s">
        <v>2072</v>
      </c>
      <c r="C2338" s="48" t="str">
        <f t="shared" si="72"/>
        <v>מ בועיינה-נוג'ידאת</v>
      </c>
      <c r="D2338" s="1" t="s">
        <v>17328</v>
      </c>
      <c r="E2338" s="1"/>
      <c r="F2338" s="2">
        <v>2</v>
      </c>
      <c r="G2338" s="2">
        <f>INDEX(תוצאות_בחירות,MATCH(C2338,siot!$F$3:$F$1887,0),27)</f>
        <v>1</v>
      </c>
      <c r="H2338" s="2" t="b">
        <f t="shared" si="73"/>
        <v>0</v>
      </c>
      <c r="I2338" s="1" t="s">
        <v>2</v>
      </c>
      <c r="J2338" s="1" t="s">
        <v>17332</v>
      </c>
      <c r="K2338" s="1"/>
    </row>
    <row r="2339" spans="1:11" hidden="1">
      <c r="A2339" s="1" t="s">
        <v>17294</v>
      </c>
      <c r="B2339" s="1" t="s">
        <v>2072</v>
      </c>
      <c r="C2339" s="48" t="str">
        <f t="shared" si="72"/>
        <v>מ בועיינה-נוג'ידאת</v>
      </c>
      <c r="D2339" s="1" t="s">
        <v>17328</v>
      </c>
      <c r="E2339" s="1"/>
      <c r="F2339" s="2">
        <v>3</v>
      </c>
      <c r="G2339" s="2">
        <f>INDEX(תוצאות_בחירות,MATCH(C2339,siot!$F$3:$F$1887,0),27)</f>
        <v>1</v>
      </c>
      <c r="H2339" s="2" t="b">
        <f t="shared" si="73"/>
        <v>0</v>
      </c>
      <c r="I2339" s="1" t="s">
        <v>2</v>
      </c>
      <c r="J2339" s="1" t="s">
        <v>17331</v>
      </c>
      <c r="K2339" s="1"/>
    </row>
    <row r="2340" spans="1:11" hidden="1">
      <c r="A2340" s="1" t="s">
        <v>17294</v>
      </c>
      <c r="B2340" s="1" t="s">
        <v>2072</v>
      </c>
      <c r="C2340" s="48" t="str">
        <f t="shared" si="72"/>
        <v>מ בועיינה-נוג'ידאת</v>
      </c>
      <c r="D2340" s="1" t="s">
        <v>17328</v>
      </c>
      <c r="E2340" s="1"/>
      <c r="F2340" s="2">
        <v>4</v>
      </c>
      <c r="G2340" s="2">
        <f>INDEX(תוצאות_בחירות,MATCH(C2340,siot!$F$3:$F$1887,0),27)</f>
        <v>1</v>
      </c>
      <c r="H2340" s="2" t="b">
        <f t="shared" si="73"/>
        <v>0</v>
      </c>
      <c r="I2340" s="1" t="s">
        <v>2</v>
      </c>
      <c r="J2340" s="1" t="s">
        <v>17330</v>
      </c>
      <c r="K2340" s="1"/>
    </row>
    <row r="2341" spans="1:11" hidden="1">
      <c r="A2341" s="1" t="s">
        <v>17294</v>
      </c>
      <c r="B2341" s="1" t="s">
        <v>2072</v>
      </c>
      <c r="C2341" s="48" t="str">
        <f t="shared" si="72"/>
        <v>מ בועיינה-נוג'ידאת</v>
      </c>
      <c r="D2341" s="1" t="s">
        <v>17328</v>
      </c>
      <c r="E2341" s="1"/>
      <c r="F2341" s="2">
        <v>5</v>
      </c>
      <c r="G2341" s="2">
        <f>INDEX(תוצאות_בחירות,MATCH(C2341,siot!$F$3:$F$1887,0),27)</f>
        <v>1</v>
      </c>
      <c r="H2341" s="2" t="b">
        <f t="shared" si="73"/>
        <v>0</v>
      </c>
      <c r="I2341" s="1" t="s">
        <v>2</v>
      </c>
      <c r="J2341" s="1" t="s">
        <v>17329</v>
      </c>
      <c r="K2341" s="1"/>
    </row>
    <row r="2342" spans="1:11" hidden="1">
      <c r="A2342" s="1" t="s">
        <v>17294</v>
      </c>
      <c r="B2342" s="1" t="s">
        <v>2072</v>
      </c>
      <c r="C2342" s="48" t="str">
        <f t="shared" si="72"/>
        <v>מ בועיינה-נוג'ידאת</v>
      </c>
      <c r="D2342" s="1" t="s">
        <v>17328</v>
      </c>
      <c r="E2342" s="1"/>
      <c r="F2342" s="2">
        <v>6</v>
      </c>
      <c r="G2342" s="2">
        <f>INDEX(תוצאות_בחירות,MATCH(C2342,siot!$F$3:$F$1887,0),27)</f>
        <v>1</v>
      </c>
      <c r="H2342" s="2" t="b">
        <f t="shared" si="73"/>
        <v>0</v>
      </c>
      <c r="I2342" s="1" t="s">
        <v>2</v>
      </c>
      <c r="J2342" s="1" t="s">
        <v>17327</v>
      </c>
      <c r="K2342" s="1"/>
    </row>
    <row r="2343" spans="1:11" hidden="1">
      <c r="A2343" s="1" t="s">
        <v>17294</v>
      </c>
      <c r="B2343" s="1" t="s">
        <v>87</v>
      </c>
      <c r="C2343" s="48" t="str">
        <f t="shared" si="72"/>
        <v>נ בועיינה-נוג'ידאת</v>
      </c>
      <c r="D2343" s="1" t="s">
        <v>833</v>
      </c>
      <c r="E2343" s="1" t="s">
        <v>3</v>
      </c>
      <c r="F2343" s="2" t="s">
        <v>19548</v>
      </c>
      <c r="G2343" s="2">
        <f>INDEX(תוצאות_בחירות,MATCH(C2343,siot!$F$3:$F$1887,0),27)</f>
        <v>1</v>
      </c>
      <c r="H2343" s="2" t="b">
        <f t="shared" si="73"/>
        <v>0</v>
      </c>
      <c r="I2343" s="1"/>
      <c r="J2343" s="1"/>
      <c r="K2343" s="1"/>
    </row>
    <row r="2344" spans="1:11">
      <c r="A2344" s="1" t="s">
        <v>17294</v>
      </c>
      <c r="B2344" s="1" t="s">
        <v>87</v>
      </c>
      <c r="C2344" s="48" t="str">
        <f t="shared" si="72"/>
        <v>נ בועיינה-נוג'ידאת</v>
      </c>
      <c r="D2344" s="1" t="s">
        <v>833</v>
      </c>
      <c r="E2344" s="1"/>
      <c r="F2344" s="2">
        <v>1</v>
      </c>
      <c r="G2344" s="2">
        <f>INDEX(תוצאות_בחירות,MATCH(C2344,siot!$F$3:$F$1887,0),27)</f>
        <v>1</v>
      </c>
      <c r="H2344" s="2" t="b">
        <f t="shared" si="73"/>
        <v>1</v>
      </c>
      <c r="I2344" s="1" t="s">
        <v>2</v>
      </c>
      <c r="J2344" s="1" t="s">
        <v>17309</v>
      </c>
      <c r="K2344" s="1"/>
    </row>
    <row r="2345" spans="1:11" hidden="1">
      <c r="A2345" s="1" t="s">
        <v>17294</v>
      </c>
      <c r="B2345" s="1" t="s">
        <v>87</v>
      </c>
      <c r="C2345" s="48" t="str">
        <f t="shared" si="72"/>
        <v>נ בועיינה-נוג'ידאת</v>
      </c>
      <c r="D2345" s="1" t="s">
        <v>833</v>
      </c>
      <c r="E2345" s="1"/>
      <c r="F2345" s="2">
        <v>2</v>
      </c>
      <c r="G2345" s="2">
        <f>INDEX(תוצאות_בחירות,MATCH(C2345,siot!$F$3:$F$1887,0),27)</f>
        <v>1</v>
      </c>
      <c r="H2345" s="2" t="b">
        <f t="shared" si="73"/>
        <v>0</v>
      </c>
      <c r="I2345" s="1" t="s">
        <v>2</v>
      </c>
      <c r="J2345" s="1" t="s">
        <v>17326</v>
      </c>
      <c r="K2345" s="1"/>
    </row>
    <row r="2346" spans="1:11" hidden="1">
      <c r="A2346" s="1" t="s">
        <v>17294</v>
      </c>
      <c r="B2346" s="1" t="s">
        <v>87</v>
      </c>
      <c r="C2346" s="48" t="str">
        <f t="shared" si="72"/>
        <v>נ בועיינה-נוג'ידאת</v>
      </c>
      <c r="D2346" s="1" t="s">
        <v>833</v>
      </c>
      <c r="E2346" s="1"/>
      <c r="F2346" s="2">
        <v>3</v>
      </c>
      <c r="G2346" s="2">
        <f>INDEX(תוצאות_בחירות,MATCH(C2346,siot!$F$3:$F$1887,0),27)</f>
        <v>1</v>
      </c>
      <c r="H2346" s="2" t="b">
        <f t="shared" si="73"/>
        <v>0</v>
      </c>
      <c r="I2346" s="1" t="s">
        <v>2</v>
      </c>
      <c r="J2346" s="1" t="s">
        <v>17295</v>
      </c>
      <c r="K2346" s="1"/>
    </row>
    <row r="2347" spans="1:11" hidden="1">
      <c r="A2347" s="1" t="s">
        <v>17294</v>
      </c>
      <c r="B2347" s="1" t="s">
        <v>87</v>
      </c>
      <c r="C2347" s="48" t="str">
        <f t="shared" si="72"/>
        <v>נ בועיינה-נוג'ידאת</v>
      </c>
      <c r="D2347" s="1" t="s">
        <v>833</v>
      </c>
      <c r="E2347" s="1"/>
      <c r="F2347" s="2">
        <v>4</v>
      </c>
      <c r="G2347" s="2">
        <f>INDEX(תוצאות_בחירות,MATCH(C2347,siot!$F$3:$F$1887,0),27)</f>
        <v>1</v>
      </c>
      <c r="H2347" s="2" t="b">
        <f t="shared" si="73"/>
        <v>0</v>
      </c>
      <c r="I2347" s="1" t="s">
        <v>2</v>
      </c>
      <c r="J2347" s="1" t="s">
        <v>17325</v>
      </c>
      <c r="K2347" s="1"/>
    </row>
    <row r="2348" spans="1:11" hidden="1">
      <c r="A2348" s="1" t="s">
        <v>17294</v>
      </c>
      <c r="B2348" s="1" t="s">
        <v>87</v>
      </c>
      <c r="C2348" s="48" t="str">
        <f t="shared" si="72"/>
        <v>נ בועיינה-נוג'ידאת</v>
      </c>
      <c r="D2348" s="1" t="s">
        <v>833</v>
      </c>
      <c r="E2348" s="1"/>
      <c r="F2348" s="2">
        <v>5</v>
      </c>
      <c r="G2348" s="2">
        <f>INDEX(תוצאות_בחירות,MATCH(C2348,siot!$F$3:$F$1887,0),27)</f>
        <v>1</v>
      </c>
      <c r="H2348" s="2" t="b">
        <f t="shared" si="73"/>
        <v>0</v>
      </c>
      <c r="I2348" s="1" t="s">
        <v>2</v>
      </c>
      <c r="J2348" s="1" t="s">
        <v>17324</v>
      </c>
      <c r="K2348" s="1"/>
    </row>
    <row r="2349" spans="1:11" hidden="1">
      <c r="A2349" s="1" t="s">
        <v>17294</v>
      </c>
      <c r="B2349" s="1" t="s">
        <v>6633</v>
      </c>
      <c r="C2349" s="48" t="str">
        <f t="shared" si="72"/>
        <v>ס בועיינה-נוג'ידאת</v>
      </c>
      <c r="D2349" s="1" t="s">
        <v>17319</v>
      </c>
      <c r="E2349" s="1" t="s">
        <v>3</v>
      </c>
      <c r="F2349" s="2" t="s">
        <v>19548</v>
      </c>
      <c r="G2349" s="2">
        <f>INDEX(תוצאות_בחירות,MATCH(C2349,siot!$F$3:$F$1887,0),27)</f>
        <v>1</v>
      </c>
      <c r="H2349" s="2" t="b">
        <f t="shared" si="73"/>
        <v>0</v>
      </c>
      <c r="I2349" s="1"/>
      <c r="J2349" s="1"/>
      <c r="K2349" s="1"/>
    </row>
    <row r="2350" spans="1:11">
      <c r="A2350" s="1" t="s">
        <v>17294</v>
      </c>
      <c r="B2350" s="1" t="s">
        <v>6633</v>
      </c>
      <c r="C2350" s="48" t="str">
        <f t="shared" si="72"/>
        <v>ס בועיינה-נוג'ידאת</v>
      </c>
      <c r="D2350" s="1" t="s">
        <v>17319</v>
      </c>
      <c r="E2350" s="1"/>
      <c r="F2350" s="2">
        <v>1</v>
      </c>
      <c r="G2350" s="2">
        <f>INDEX(תוצאות_בחירות,MATCH(C2350,siot!$F$3:$F$1887,0),27)</f>
        <v>1</v>
      </c>
      <c r="H2350" s="2" t="b">
        <f t="shared" si="73"/>
        <v>1</v>
      </c>
      <c r="I2350" s="1" t="s">
        <v>2</v>
      </c>
      <c r="J2350" s="1" t="s">
        <v>8066</v>
      </c>
      <c r="K2350" s="1"/>
    </row>
    <row r="2351" spans="1:11" hidden="1">
      <c r="A2351" s="1" t="s">
        <v>17294</v>
      </c>
      <c r="B2351" s="1" t="s">
        <v>6633</v>
      </c>
      <c r="C2351" s="48" t="str">
        <f t="shared" si="72"/>
        <v>ס בועיינה-נוג'ידאת</v>
      </c>
      <c r="D2351" s="1" t="s">
        <v>17319</v>
      </c>
      <c r="E2351" s="1"/>
      <c r="F2351" s="2">
        <v>2</v>
      </c>
      <c r="G2351" s="2">
        <f>INDEX(תוצאות_בחירות,MATCH(C2351,siot!$F$3:$F$1887,0),27)</f>
        <v>1</v>
      </c>
      <c r="H2351" s="2" t="b">
        <f t="shared" si="73"/>
        <v>0</v>
      </c>
      <c r="I2351" s="1" t="s">
        <v>2</v>
      </c>
      <c r="J2351" s="1" t="s">
        <v>17323</v>
      </c>
      <c r="K2351" s="1"/>
    </row>
    <row r="2352" spans="1:11" hidden="1">
      <c r="A2352" s="1" t="s">
        <v>17294</v>
      </c>
      <c r="B2352" s="1" t="s">
        <v>6633</v>
      </c>
      <c r="C2352" s="48" t="str">
        <f t="shared" si="72"/>
        <v>ס בועיינה-נוג'ידאת</v>
      </c>
      <c r="D2352" s="1" t="s">
        <v>17319</v>
      </c>
      <c r="E2352" s="1"/>
      <c r="F2352" s="2">
        <v>3</v>
      </c>
      <c r="G2352" s="2">
        <f>INDEX(תוצאות_בחירות,MATCH(C2352,siot!$F$3:$F$1887,0),27)</f>
        <v>1</v>
      </c>
      <c r="H2352" s="2" t="b">
        <f t="shared" si="73"/>
        <v>0</v>
      </c>
      <c r="I2352" s="1" t="s">
        <v>2</v>
      </c>
      <c r="J2352" s="1" t="s">
        <v>17322</v>
      </c>
      <c r="K2352" s="1"/>
    </row>
    <row r="2353" spans="1:11" hidden="1">
      <c r="A2353" s="1" t="s">
        <v>17294</v>
      </c>
      <c r="B2353" s="1" t="s">
        <v>6633</v>
      </c>
      <c r="C2353" s="48" t="str">
        <f t="shared" si="72"/>
        <v>ס בועיינה-נוג'ידאת</v>
      </c>
      <c r="D2353" s="1" t="s">
        <v>17319</v>
      </c>
      <c r="E2353" s="1"/>
      <c r="F2353" s="2">
        <v>4</v>
      </c>
      <c r="G2353" s="2">
        <f>INDEX(תוצאות_בחירות,MATCH(C2353,siot!$F$3:$F$1887,0),27)</f>
        <v>1</v>
      </c>
      <c r="H2353" s="2" t="b">
        <f t="shared" si="73"/>
        <v>0</v>
      </c>
      <c r="I2353" s="1" t="s">
        <v>2</v>
      </c>
      <c r="J2353" s="1" t="s">
        <v>17321</v>
      </c>
      <c r="K2353" s="1"/>
    </row>
    <row r="2354" spans="1:11" hidden="1">
      <c r="A2354" s="1" t="s">
        <v>17294</v>
      </c>
      <c r="B2354" s="1" t="s">
        <v>6633</v>
      </c>
      <c r="C2354" s="48" t="str">
        <f t="shared" si="72"/>
        <v>ס בועיינה-נוג'ידאת</v>
      </c>
      <c r="D2354" s="1" t="s">
        <v>17319</v>
      </c>
      <c r="E2354" s="1"/>
      <c r="F2354" s="2">
        <v>5</v>
      </c>
      <c r="G2354" s="2">
        <f>INDEX(תוצאות_בחירות,MATCH(C2354,siot!$F$3:$F$1887,0),27)</f>
        <v>1</v>
      </c>
      <c r="H2354" s="2" t="b">
        <f t="shared" si="73"/>
        <v>0</v>
      </c>
      <c r="I2354" s="1" t="s">
        <v>2</v>
      </c>
      <c r="J2354" s="1" t="s">
        <v>17320</v>
      </c>
      <c r="K2354" s="1"/>
    </row>
    <row r="2355" spans="1:11" hidden="1">
      <c r="A2355" s="1" t="s">
        <v>17294</v>
      </c>
      <c r="B2355" s="1" t="s">
        <v>6633</v>
      </c>
      <c r="C2355" s="48" t="str">
        <f t="shared" si="72"/>
        <v>ס בועיינה-נוג'ידאת</v>
      </c>
      <c r="D2355" s="1" t="s">
        <v>17319</v>
      </c>
      <c r="E2355" s="1"/>
      <c r="F2355" s="2">
        <v>6</v>
      </c>
      <c r="G2355" s="2">
        <f>INDEX(תוצאות_בחירות,MATCH(C2355,siot!$F$3:$F$1887,0),27)</f>
        <v>1</v>
      </c>
      <c r="H2355" s="2" t="b">
        <f t="shared" si="73"/>
        <v>0</v>
      </c>
      <c r="I2355" s="1" t="s">
        <v>2</v>
      </c>
      <c r="J2355" s="1" t="s">
        <v>17318</v>
      </c>
      <c r="K2355" s="1"/>
    </row>
    <row r="2356" spans="1:11" hidden="1">
      <c r="A2356" s="1" t="s">
        <v>17294</v>
      </c>
      <c r="B2356" s="1" t="s">
        <v>364</v>
      </c>
      <c r="C2356" s="48" t="str">
        <f t="shared" si="72"/>
        <v>ף בועיינה-נוג'ידאת</v>
      </c>
      <c r="D2356" s="1" t="s">
        <v>17315</v>
      </c>
      <c r="E2356" s="1" t="s">
        <v>3</v>
      </c>
      <c r="F2356" s="2" t="s">
        <v>19548</v>
      </c>
      <c r="G2356" s="2">
        <f>INDEX(תוצאות_בחירות,MATCH(C2356,siot!$F$3:$F$1887,0),27)</f>
        <v>0</v>
      </c>
      <c r="H2356" s="2" t="b">
        <f t="shared" si="73"/>
        <v>0</v>
      </c>
      <c r="I2356" s="1"/>
      <c r="J2356" s="1"/>
      <c r="K2356" s="1"/>
    </row>
    <row r="2357" spans="1:11" hidden="1">
      <c r="A2357" s="1" t="s">
        <v>17294</v>
      </c>
      <c r="B2357" s="1" t="s">
        <v>364</v>
      </c>
      <c r="C2357" s="48" t="str">
        <f t="shared" si="72"/>
        <v>ף בועיינה-נוג'ידאת</v>
      </c>
      <c r="D2357" s="1" t="s">
        <v>17315</v>
      </c>
      <c r="E2357" s="1"/>
      <c r="F2357" s="2">
        <v>1</v>
      </c>
      <c r="G2357" s="2">
        <f>INDEX(תוצאות_בחירות,MATCH(C2357,siot!$F$3:$F$1887,0),27)</f>
        <v>0</v>
      </c>
      <c r="H2357" s="2" t="b">
        <f t="shared" si="73"/>
        <v>0</v>
      </c>
      <c r="I2357" s="1" t="s">
        <v>2</v>
      </c>
      <c r="J2357" s="1" t="s">
        <v>17317</v>
      </c>
      <c r="K2357" s="1"/>
    </row>
    <row r="2358" spans="1:11" hidden="1">
      <c r="A2358" s="1" t="s">
        <v>17294</v>
      </c>
      <c r="B2358" s="1" t="s">
        <v>364</v>
      </c>
      <c r="C2358" s="48" t="str">
        <f t="shared" si="72"/>
        <v>ף בועיינה-נוג'ידאת</v>
      </c>
      <c r="D2358" s="1" t="s">
        <v>17315</v>
      </c>
      <c r="E2358" s="1"/>
      <c r="F2358" s="2">
        <v>2</v>
      </c>
      <c r="G2358" s="2">
        <f>INDEX(תוצאות_בחירות,MATCH(C2358,siot!$F$3:$F$1887,0),27)</f>
        <v>0</v>
      </c>
      <c r="H2358" s="2" t="b">
        <f t="shared" si="73"/>
        <v>0</v>
      </c>
      <c r="I2358" s="1" t="s">
        <v>2</v>
      </c>
      <c r="J2358" s="1" t="s">
        <v>17316</v>
      </c>
      <c r="K2358" s="1"/>
    </row>
    <row r="2359" spans="1:11" hidden="1">
      <c r="A2359" s="1" t="s">
        <v>17294</v>
      </c>
      <c r="B2359" s="1" t="s">
        <v>364</v>
      </c>
      <c r="C2359" s="48" t="str">
        <f t="shared" si="72"/>
        <v>ף בועיינה-נוג'ידאת</v>
      </c>
      <c r="D2359" s="1" t="s">
        <v>17315</v>
      </c>
      <c r="E2359" s="1"/>
      <c r="F2359" s="2">
        <v>3</v>
      </c>
      <c r="G2359" s="2">
        <f>INDEX(תוצאות_בחירות,MATCH(C2359,siot!$F$3:$F$1887,0),27)</f>
        <v>0</v>
      </c>
      <c r="H2359" s="2" t="b">
        <f t="shared" si="73"/>
        <v>0</v>
      </c>
      <c r="I2359" s="1" t="s">
        <v>2</v>
      </c>
      <c r="J2359" s="1" t="s">
        <v>17314</v>
      </c>
      <c r="K2359" s="1"/>
    </row>
    <row r="2360" spans="1:11" hidden="1">
      <c r="A2360" s="1" t="s">
        <v>17294</v>
      </c>
      <c r="B2360" s="1" t="s">
        <v>683</v>
      </c>
      <c r="C2360" s="48" t="str">
        <f t="shared" si="72"/>
        <v>פ בועיינה-נוג'ידאת</v>
      </c>
      <c r="D2360" s="1" t="s">
        <v>17312</v>
      </c>
      <c r="E2360" s="1" t="s">
        <v>18</v>
      </c>
      <c r="F2360" s="2" t="s">
        <v>19548</v>
      </c>
      <c r="G2360" s="2">
        <f>INDEX(תוצאות_בחירות,MATCH(C2360,siot!$F$3:$F$1887,0),27)</f>
        <v>2</v>
      </c>
      <c r="H2360" s="2" t="b">
        <f t="shared" si="73"/>
        <v>0</v>
      </c>
      <c r="I2360" s="1"/>
      <c r="J2360" s="1"/>
      <c r="K2360" s="1"/>
    </row>
    <row r="2361" spans="1:11">
      <c r="A2361" s="1" t="s">
        <v>17294</v>
      </c>
      <c r="B2361" s="1" t="s">
        <v>683</v>
      </c>
      <c r="C2361" s="48" t="str">
        <f t="shared" si="72"/>
        <v>פ בועיינה-נוג'ידאת</v>
      </c>
      <c r="D2361" s="1" t="s">
        <v>17312</v>
      </c>
      <c r="E2361" s="1" t="s">
        <v>17</v>
      </c>
      <c r="F2361" s="2">
        <v>1</v>
      </c>
      <c r="G2361" s="2">
        <f>INDEX(תוצאות_בחירות,MATCH(C2361,siot!$F$3:$F$1887,0),27)</f>
        <v>2</v>
      </c>
      <c r="H2361" s="2" t="b">
        <f t="shared" si="73"/>
        <v>1</v>
      </c>
      <c r="I2361" s="1" t="s">
        <v>2</v>
      </c>
      <c r="J2361" s="1" t="s">
        <v>17313</v>
      </c>
      <c r="K2361" s="1"/>
    </row>
    <row r="2362" spans="1:11">
      <c r="A2362" s="1" t="s">
        <v>17294</v>
      </c>
      <c r="B2362" s="1" t="s">
        <v>683</v>
      </c>
      <c r="C2362" s="48" t="str">
        <f t="shared" si="72"/>
        <v>פ בועיינה-נוג'ידאת</v>
      </c>
      <c r="D2362" s="1" t="s">
        <v>17312</v>
      </c>
      <c r="E2362" s="1"/>
      <c r="F2362" s="2">
        <v>2</v>
      </c>
      <c r="G2362" s="2">
        <f>INDEX(תוצאות_בחירות,MATCH(C2362,siot!$F$3:$F$1887,0),27)</f>
        <v>2</v>
      </c>
      <c r="H2362" s="2" t="b">
        <f t="shared" si="73"/>
        <v>1</v>
      </c>
      <c r="I2362" s="1" t="s">
        <v>2</v>
      </c>
      <c r="J2362" s="1" t="s">
        <v>6475</v>
      </c>
      <c r="K2362" s="1"/>
    </row>
    <row r="2363" spans="1:11" hidden="1">
      <c r="A2363" s="1" t="s">
        <v>17294</v>
      </c>
      <c r="B2363" s="1" t="s">
        <v>683</v>
      </c>
      <c r="C2363" s="48" t="str">
        <f t="shared" si="72"/>
        <v>פ בועיינה-נוג'ידאת</v>
      </c>
      <c r="D2363" s="1" t="s">
        <v>17312</v>
      </c>
      <c r="E2363" s="1"/>
      <c r="F2363" s="2">
        <v>3</v>
      </c>
      <c r="G2363" s="2">
        <f>INDEX(תוצאות_בחירות,MATCH(C2363,siot!$F$3:$F$1887,0),27)</f>
        <v>2</v>
      </c>
      <c r="H2363" s="2" t="b">
        <f t="shared" si="73"/>
        <v>0</v>
      </c>
      <c r="I2363" s="1" t="s">
        <v>2</v>
      </c>
      <c r="J2363" s="1" t="s">
        <v>17311</v>
      </c>
      <c r="K2363" s="1"/>
    </row>
    <row r="2364" spans="1:11" hidden="1">
      <c r="A2364" s="1" t="s">
        <v>17294</v>
      </c>
      <c r="B2364" s="1" t="s">
        <v>339</v>
      </c>
      <c r="C2364" s="48" t="str">
        <f t="shared" si="72"/>
        <v>ץ בועיינה-נוג'ידאת</v>
      </c>
      <c r="D2364" s="1" t="s">
        <v>5748</v>
      </c>
      <c r="E2364" s="1" t="s">
        <v>18</v>
      </c>
      <c r="F2364" s="2" t="s">
        <v>19548</v>
      </c>
      <c r="G2364" s="2">
        <f>INDEX(תוצאות_בחירות,MATCH(C2364,siot!$F$3:$F$1887,0),27)</f>
        <v>0</v>
      </c>
      <c r="H2364" s="2" t="b">
        <f t="shared" si="73"/>
        <v>0</v>
      </c>
      <c r="I2364" s="1"/>
      <c r="J2364" s="1"/>
      <c r="K2364" s="1"/>
    </row>
    <row r="2365" spans="1:11" hidden="1">
      <c r="A2365" s="1" t="s">
        <v>17294</v>
      </c>
      <c r="B2365" s="1" t="s">
        <v>339</v>
      </c>
      <c r="C2365" s="48" t="str">
        <f t="shared" si="72"/>
        <v>ץ בועיינה-נוג'ידאת</v>
      </c>
      <c r="D2365" s="1" t="s">
        <v>5748</v>
      </c>
      <c r="E2365" s="1" t="s">
        <v>17</v>
      </c>
      <c r="F2365" s="2">
        <v>1</v>
      </c>
      <c r="G2365" s="2">
        <f>INDEX(תוצאות_בחירות,MATCH(C2365,siot!$F$3:$F$1887,0),27)</f>
        <v>0</v>
      </c>
      <c r="H2365" s="2" t="b">
        <f t="shared" si="73"/>
        <v>0</v>
      </c>
      <c r="I2365" s="1" t="s">
        <v>2</v>
      </c>
      <c r="J2365" s="1" t="s">
        <v>17310</v>
      </c>
      <c r="K2365" s="1"/>
    </row>
    <row r="2366" spans="1:11" hidden="1">
      <c r="A2366" s="1" t="s">
        <v>17294</v>
      </c>
      <c r="B2366" s="1" t="s">
        <v>339</v>
      </c>
      <c r="C2366" s="48" t="str">
        <f t="shared" si="72"/>
        <v>ץ בועיינה-נוג'ידאת</v>
      </c>
      <c r="D2366" s="1" t="s">
        <v>5748</v>
      </c>
      <c r="E2366" s="1"/>
      <c r="F2366" s="2">
        <v>2</v>
      </c>
      <c r="G2366" s="2">
        <f>INDEX(תוצאות_בחירות,MATCH(C2366,siot!$F$3:$F$1887,0),27)</f>
        <v>0</v>
      </c>
      <c r="H2366" s="2" t="b">
        <f t="shared" si="73"/>
        <v>0</v>
      </c>
      <c r="I2366" s="1" t="s">
        <v>2</v>
      </c>
      <c r="J2366" s="1" t="s">
        <v>17309</v>
      </c>
      <c r="K2366" s="1"/>
    </row>
    <row r="2367" spans="1:11" hidden="1">
      <c r="A2367" s="1" t="s">
        <v>17294</v>
      </c>
      <c r="B2367" s="1" t="s">
        <v>339</v>
      </c>
      <c r="C2367" s="48" t="str">
        <f t="shared" si="72"/>
        <v>ץ בועיינה-נוג'ידאת</v>
      </c>
      <c r="D2367" s="1" t="s">
        <v>5748</v>
      </c>
      <c r="E2367" s="1"/>
      <c r="F2367" s="2">
        <v>3</v>
      </c>
      <c r="G2367" s="2">
        <f>INDEX(תוצאות_בחירות,MATCH(C2367,siot!$F$3:$F$1887,0),27)</f>
        <v>0</v>
      </c>
      <c r="H2367" s="2" t="b">
        <f t="shared" si="73"/>
        <v>0</v>
      </c>
      <c r="I2367" s="1" t="s">
        <v>2</v>
      </c>
      <c r="J2367" s="1" t="s">
        <v>17308</v>
      </c>
      <c r="K2367" s="1"/>
    </row>
    <row r="2368" spans="1:11" hidden="1">
      <c r="A2368" s="1" t="s">
        <v>17294</v>
      </c>
      <c r="B2368" s="1" t="s">
        <v>259</v>
      </c>
      <c r="C2368" s="48" t="str">
        <f t="shared" si="72"/>
        <v>ק בועיינה-נוג'ידאת</v>
      </c>
      <c r="D2368" s="1" t="s">
        <v>6395</v>
      </c>
      <c r="E2368" s="1" t="s">
        <v>3</v>
      </c>
      <c r="F2368" s="2" t="s">
        <v>19548</v>
      </c>
      <c r="G2368" s="2">
        <f>INDEX(תוצאות_בחירות,MATCH(C2368,siot!$F$3:$F$1887,0),27)</f>
        <v>2</v>
      </c>
      <c r="H2368" s="2" t="b">
        <f t="shared" si="73"/>
        <v>0</v>
      </c>
      <c r="I2368" s="1"/>
      <c r="J2368" s="1"/>
      <c r="K2368" s="1"/>
    </row>
    <row r="2369" spans="1:11">
      <c r="A2369" s="1" t="s">
        <v>17294</v>
      </c>
      <c r="B2369" s="1" t="s">
        <v>259</v>
      </c>
      <c r="C2369" s="48" t="str">
        <f t="shared" si="72"/>
        <v>ק בועיינה-נוג'ידאת</v>
      </c>
      <c r="D2369" s="1" t="s">
        <v>6395</v>
      </c>
      <c r="E2369" s="1"/>
      <c r="F2369" s="2">
        <v>1</v>
      </c>
      <c r="G2369" s="2">
        <f>INDEX(תוצאות_בחירות,MATCH(C2369,siot!$F$3:$F$1887,0),27)</f>
        <v>2</v>
      </c>
      <c r="H2369" s="2" t="b">
        <f t="shared" si="73"/>
        <v>1</v>
      </c>
      <c r="I2369" s="1" t="s">
        <v>2</v>
      </c>
      <c r="J2369" s="1" t="s">
        <v>17307</v>
      </c>
      <c r="K2369" s="1"/>
    </row>
    <row r="2370" spans="1:11">
      <c r="A2370" s="1" t="s">
        <v>17294</v>
      </c>
      <c r="B2370" s="1" t="s">
        <v>259</v>
      </c>
      <c r="C2370" s="48" t="str">
        <f t="shared" si="72"/>
        <v>ק בועיינה-נוג'ידאת</v>
      </c>
      <c r="D2370" s="1" t="s">
        <v>6395</v>
      </c>
      <c r="E2370" s="1"/>
      <c r="F2370" s="2">
        <v>2</v>
      </c>
      <c r="G2370" s="2">
        <f>INDEX(תוצאות_בחירות,MATCH(C2370,siot!$F$3:$F$1887,0),27)</f>
        <v>2</v>
      </c>
      <c r="H2370" s="2" t="b">
        <f t="shared" si="73"/>
        <v>1</v>
      </c>
      <c r="I2370" s="1" t="s">
        <v>2</v>
      </c>
      <c r="J2370" s="1" t="s">
        <v>17306</v>
      </c>
      <c r="K2370" s="1"/>
    </row>
    <row r="2371" spans="1:11" hidden="1">
      <c r="A2371" s="1" t="s">
        <v>17294</v>
      </c>
      <c r="B2371" s="1" t="s">
        <v>259</v>
      </c>
      <c r="C2371" s="48" t="str">
        <f t="shared" si="72"/>
        <v>ק בועיינה-נוג'ידאת</v>
      </c>
      <c r="D2371" s="1" t="s">
        <v>6395</v>
      </c>
      <c r="E2371" s="1"/>
      <c r="F2371" s="2">
        <v>3</v>
      </c>
      <c r="G2371" s="2">
        <f>INDEX(תוצאות_בחירות,MATCH(C2371,siot!$F$3:$F$1887,0),27)</f>
        <v>2</v>
      </c>
      <c r="H2371" s="2" t="b">
        <f t="shared" si="73"/>
        <v>0</v>
      </c>
      <c r="I2371" s="1" t="s">
        <v>2</v>
      </c>
      <c r="J2371" s="1" t="s">
        <v>17305</v>
      </c>
      <c r="K2371" s="1"/>
    </row>
    <row r="2372" spans="1:11" hidden="1">
      <c r="A2372" s="1" t="s">
        <v>17294</v>
      </c>
      <c r="B2372" s="1" t="s">
        <v>259</v>
      </c>
      <c r="C2372" s="48" t="str">
        <f t="shared" ref="C2372:C2435" si="74">B2372&amp;" "&amp;A2372</f>
        <v>ק בועיינה-נוג'ידאת</v>
      </c>
      <c r="D2372" s="1" t="s">
        <v>6395</v>
      </c>
      <c r="E2372" s="1"/>
      <c r="F2372" s="2">
        <v>4</v>
      </c>
      <c r="G2372" s="2">
        <f>INDEX(תוצאות_בחירות,MATCH(C2372,siot!$F$3:$F$1887,0),27)</f>
        <v>2</v>
      </c>
      <c r="H2372" s="2" t="b">
        <f t="shared" ref="H2372:H2435" si="75">IF(OR(F2372&lt;G2372,G2372=F2372),TRUE,FALSE)</f>
        <v>0</v>
      </c>
      <c r="I2372" s="1" t="s">
        <v>2</v>
      </c>
      <c r="J2372" s="1" t="s">
        <v>17304</v>
      </c>
      <c r="K2372" s="1"/>
    </row>
    <row r="2373" spans="1:11" hidden="1">
      <c r="A2373" s="1" t="s">
        <v>17294</v>
      </c>
      <c r="B2373" s="1" t="s">
        <v>259</v>
      </c>
      <c r="C2373" s="48" t="str">
        <f t="shared" si="74"/>
        <v>ק בועיינה-נוג'ידאת</v>
      </c>
      <c r="D2373" s="1" t="s">
        <v>6395</v>
      </c>
      <c r="E2373" s="1"/>
      <c r="F2373" s="2">
        <v>5</v>
      </c>
      <c r="G2373" s="2">
        <f>INDEX(תוצאות_בחירות,MATCH(C2373,siot!$F$3:$F$1887,0),27)</f>
        <v>2</v>
      </c>
      <c r="H2373" s="2" t="b">
        <f t="shared" si="75"/>
        <v>0</v>
      </c>
      <c r="I2373" s="1" t="s">
        <v>2</v>
      </c>
      <c r="J2373" s="1" t="s">
        <v>17303</v>
      </c>
      <c r="K2373" s="1"/>
    </row>
    <row r="2374" spans="1:11" hidden="1">
      <c r="A2374" s="1" t="s">
        <v>17294</v>
      </c>
      <c r="B2374" s="1" t="s">
        <v>259</v>
      </c>
      <c r="C2374" s="48" t="str">
        <f t="shared" si="74"/>
        <v>ק בועיינה-נוג'ידאת</v>
      </c>
      <c r="D2374" s="1" t="s">
        <v>6395</v>
      </c>
      <c r="E2374" s="1"/>
      <c r="F2374" s="2">
        <v>6</v>
      </c>
      <c r="G2374" s="2">
        <f>INDEX(תוצאות_בחירות,MATCH(C2374,siot!$F$3:$F$1887,0),27)</f>
        <v>2</v>
      </c>
      <c r="H2374" s="2" t="b">
        <f t="shared" si="75"/>
        <v>0</v>
      </c>
      <c r="I2374" s="1" t="s">
        <v>2</v>
      </c>
      <c r="J2374" s="1" t="s">
        <v>17302</v>
      </c>
      <c r="K2374" s="1"/>
    </row>
    <row r="2375" spans="1:11" hidden="1">
      <c r="A2375" s="1" t="s">
        <v>17294</v>
      </c>
      <c r="B2375" s="1" t="s">
        <v>7819</v>
      </c>
      <c r="C2375" s="48" t="str">
        <f t="shared" si="74"/>
        <v>קי בועיינה-נוג'ידאת</v>
      </c>
      <c r="D2375" s="1" t="s">
        <v>17298</v>
      </c>
      <c r="E2375" s="1" t="s">
        <v>18</v>
      </c>
      <c r="F2375" s="2" t="s">
        <v>19548</v>
      </c>
      <c r="G2375" s="2">
        <f>INDEX(תוצאות_בחירות,MATCH(C2375,siot!$F$3:$F$1887,0),27)</f>
        <v>0</v>
      </c>
      <c r="H2375" s="2" t="b">
        <f t="shared" si="75"/>
        <v>0</v>
      </c>
      <c r="I2375" s="1"/>
      <c r="J2375" s="1"/>
      <c r="K2375" s="1"/>
    </row>
    <row r="2376" spans="1:11" hidden="1">
      <c r="A2376" s="1" t="s">
        <v>17294</v>
      </c>
      <c r="B2376" s="1" t="s">
        <v>7819</v>
      </c>
      <c r="C2376" s="48" t="str">
        <f t="shared" si="74"/>
        <v>קי בועיינה-נוג'ידאת</v>
      </c>
      <c r="D2376" s="1" t="s">
        <v>17298</v>
      </c>
      <c r="E2376" s="1" t="s">
        <v>17</v>
      </c>
      <c r="F2376" s="2">
        <v>1</v>
      </c>
      <c r="G2376" s="2">
        <f>INDEX(תוצאות_בחירות,MATCH(C2376,siot!$F$3:$F$1887,0),27)</f>
        <v>0</v>
      </c>
      <c r="H2376" s="2" t="b">
        <f t="shared" si="75"/>
        <v>0</v>
      </c>
      <c r="I2376" s="1" t="s">
        <v>2</v>
      </c>
      <c r="J2376" s="1" t="s">
        <v>17301</v>
      </c>
      <c r="K2376" s="1"/>
    </row>
    <row r="2377" spans="1:11" hidden="1">
      <c r="A2377" s="1" t="s">
        <v>17294</v>
      </c>
      <c r="B2377" s="1" t="s">
        <v>7819</v>
      </c>
      <c r="C2377" s="48" t="str">
        <f t="shared" si="74"/>
        <v>קי בועיינה-נוג'ידאת</v>
      </c>
      <c r="D2377" s="1" t="s">
        <v>17298</v>
      </c>
      <c r="E2377" s="1"/>
      <c r="F2377" s="2">
        <v>2</v>
      </c>
      <c r="G2377" s="2">
        <f>INDEX(תוצאות_בחירות,MATCH(C2377,siot!$F$3:$F$1887,0),27)</f>
        <v>0</v>
      </c>
      <c r="H2377" s="2" t="b">
        <f t="shared" si="75"/>
        <v>0</v>
      </c>
      <c r="I2377" s="1" t="s">
        <v>2</v>
      </c>
      <c r="J2377" s="1" t="s">
        <v>17300</v>
      </c>
      <c r="K2377" s="1"/>
    </row>
    <row r="2378" spans="1:11" hidden="1">
      <c r="A2378" s="1" t="s">
        <v>17294</v>
      </c>
      <c r="B2378" s="1" t="s">
        <v>7819</v>
      </c>
      <c r="C2378" s="48" t="str">
        <f t="shared" si="74"/>
        <v>קי בועיינה-נוג'ידאת</v>
      </c>
      <c r="D2378" s="1" t="s">
        <v>17298</v>
      </c>
      <c r="E2378" s="1"/>
      <c r="F2378" s="2">
        <v>3</v>
      </c>
      <c r="G2378" s="2">
        <f>INDEX(תוצאות_בחירות,MATCH(C2378,siot!$F$3:$F$1887,0),27)</f>
        <v>0</v>
      </c>
      <c r="H2378" s="2" t="b">
        <f t="shared" si="75"/>
        <v>0</v>
      </c>
      <c r="I2378" s="1" t="s">
        <v>2</v>
      </c>
      <c r="J2378" s="1" t="s">
        <v>17299</v>
      </c>
      <c r="K2378" s="1"/>
    </row>
    <row r="2379" spans="1:11" hidden="1">
      <c r="A2379" s="1" t="s">
        <v>17294</v>
      </c>
      <c r="B2379" s="1" t="s">
        <v>7819</v>
      </c>
      <c r="C2379" s="48" t="str">
        <f t="shared" si="74"/>
        <v>קי בועיינה-נוג'ידאת</v>
      </c>
      <c r="D2379" s="1" t="s">
        <v>17298</v>
      </c>
      <c r="E2379" s="1"/>
      <c r="F2379" s="2">
        <v>4</v>
      </c>
      <c r="G2379" s="2">
        <f>INDEX(תוצאות_בחירות,MATCH(C2379,siot!$F$3:$F$1887,0),27)</f>
        <v>0</v>
      </c>
      <c r="H2379" s="2" t="b">
        <f t="shared" si="75"/>
        <v>0</v>
      </c>
      <c r="I2379" s="1" t="s">
        <v>2</v>
      </c>
      <c r="J2379" s="1" t="s">
        <v>17297</v>
      </c>
      <c r="K2379" s="1"/>
    </row>
    <row r="2380" spans="1:11" hidden="1">
      <c r="A2380" s="1" t="s">
        <v>17294</v>
      </c>
      <c r="B2380" s="1" t="s">
        <v>102</v>
      </c>
      <c r="C2380" s="48" t="str">
        <f t="shared" si="74"/>
        <v>קץ בועיינה-נוג'ידאת</v>
      </c>
      <c r="D2380" s="1" t="s">
        <v>16023</v>
      </c>
      <c r="E2380" s="1" t="s">
        <v>3</v>
      </c>
      <c r="F2380" s="2" t="s">
        <v>19548</v>
      </c>
      <c r="G2380" s="2">
        <f>INDEX(תוצאות_בחירות,MATCH(C2380,siot!$F$3:$F$1887,0),27)</f>
        <v>0</v>
      </c>
      <c r="H2380" s="2" t="b">
        <f t="shared" si="75"/>
        <v>0</v>
      </c>
      <c r="I2380" s="1"/>
      <c r="J2380" s="1"/>
      <c r="K2380" s="1"/>
    </row>
    <row r="2381" spans="1:11" hidden="1">
      <c r="A2381" s="1" t="s">
        <v>17294</v>
      </c>
      <c r="B2381" s="1" t="s">
        <v>102</v>
      </c>
      <c r="C2381" s="48" t="str">
        <f t="shared" si="74"/>
        <v>קץ בועיינה-נוג'ידאת</v>
      </c>
      <c r="D2381" s="1" t="s">
        <v>16023</v>
      </c>
      <c r="E2381" s="1"/>
      <c r="F2381" s="2">
        <v>1</v>
      </c>
      <c r="G2381" s="2">
        <f>INDEX(תוצאות_בחירות,MATCH(C2381,siot!$F$3:$F$1887,0),27)</f>
        <v>0</v>
      </c>
      <c r="H2381" s="2" t="b">
        <f t="shared" si="75"/>
        <v>0</v>
      </c>
      <c r="I2381" s="1" t="s">
        <v>2</v>
      </c>
      <c r="J2381" s="1" t="s">
        <v>17296</v>
      </c>
      <c r="K2381" s="1"/>
    </row>
    <row r="2382" spans="1:11" hidden="1">
      <c r="A2382" s="1" t="s">
        <v>17294</v>
      </c>
      <c r="B2382" s="1" t="s">
        <v>102</v>
      </c>
      <c r="C2382" s="48" t="str">
        <f t="shared" si="74"/>
        <v>קץ בועיינה-נוג'ידאת</v>
      </c>
      <c r="D2382" s="1" t="s">
        <v>16023</v>
      </c>
      <c r="E2382" s="1"/>
      <c r="F2382" s="2">
        <v>2</v>
      </c>
      <c r="G2382" s="2">
        <f>INDEX(תוצאות_בחירות,MATCH(C2382,siot!$F$3:$F$1887,0),27)</f>
        <v>0</v>
      </c>
      <c r="H2382" s="2" t="b">
        <f t="shared" si="75"/>
        <v>0</v>
      </c>
      <c r="I2382" s="1" t="s">
        <v>2</v>
      </c>
      <c r="J2382" s="1" t="s">
        <v>17295</v>
      </c>
      <c r="K2382" s="1"/>
    </row>
    <row r="2383" spans="1:11" hidden="1">
      <c r="A2383" s="1" t="s">
        <v>17294</v>
      </c>
      <c r="B2383" s="1" t="s">
        <v>102</v>
      </c>
      <c r="C2383" s="48" t="str">
        <f t="shared" si="74"/>
        <v>קץ בועיינה-נוג'ידאת</v>
      </c>
      <c r="D2383" s="1" t="s">
        <v>16023</v>
      </c>
      <c r="E2383" s="1"/>
      <c r="F2383" s="2">
        <v>3</v>
      </c>
      <c r="G2383" s="2">
        <f>INDEX(תוצאות_בחירות,MATCH(C2383,siot!$F$3:$F$1887,0),27)</f>
        <v>0</v>
      </c>
      <c r="H2383" s="2" t="b">
        <f t="shared" si="75"/>
        <v>0</v>
      </c>
      <c r="I2383" s="1" t="s">
        <v>2</v>
      </c>
      <c r="J2383" s="1" t="s">
        <v>17293</v>
      </c>
      <c r="K2383" s="1"/>
    </row>
    <row r="2384" spans="1:11" hidden="1">
      <c r="A2384" s="1" t="s">
        <v>17239</v>
      </c>
      <c r="B2384" s="1" t="s">
        <v>10373</v>
      </c>
      <c r="C2384" s="48" t="str">
        <f t="shared" si="74"/>
        <v>הד ביר אל-מכסור</v>
      </c>
      <c r="D2384" s="1" t="s">
        <v>17287</v>
      </c>
      <c r="E2384" s="1" t="s">
        <v>18</v>
      </c>
      <c r="F2384" s="2" t="s">
        <v>19548</v>
      </c>
      <c r="G2384" s="2">
        <f>INDEX(תוצאות_בחירות,MATCH(C2384,siot!$F$3:$F$1887,0),27)</f>
        <v>1</v>
      </c>
      <c r="H2384" s="2" t="b">
        <f t="shared" si="75"/>
        <v>0</v>
      </c>
      <c r="I2384" s="1"/>
      <c r="J2384" s="1"/>
      <c r="K2384" s="1"/>
    </row>
    <row r="2385" spans="1:11">
      <c r="A2385" s="1" t="s">
        <v>17239</v>
      </c>
      <c r="B2385" s="1" t="s">
        <v>10373</v>
      </c>
      <c r="C2385" s="48" t="str">
        <f t="shared" si="74"/>
        <v>הד ביר אל-מכסור</v>
      </c>
      <c r="D2385" s="1" t="s">
        <v>17287</v>
      </c>
      <c r="E2385" s="1" t="s">
        <v>17</v>
      </c>
      <c r="F2385" s="2">
        <v>1</v>
      </c>
      <c r="G2385" s="2">
        <f>INDEX(תוצאות_בחירות,MATCH(C2385,siot!$F$3:$F$1887,0),27)</f>
        <v>1</v>
      </c>
      <c r="H2385" s="2" t="b">
        <f t="shared" si="75"/>
        <v>1</v>
      </c>
      <c r="I2385" s="1" t="s">
        <v>2</v>
      </c>
      <c r="J2385" s="1" t="s">
        <v>17292</v>
      </c>
      <c r="K2385" s="1"/>
    </row>
    <row r="2386" spans="1:11" hidden="1">
      <c r="A2386" s="1" t="s">
        <v>17239</v>
      </c>
      <c r="B2386" s="1" t="s">
        <v>10373</v>
      </c>
      <c r="C2386" s="48" t="str">
        <f t="shared" si="74"/>
        <v>הד ביר אל-מכסור</v>
      </c>
      <c r="D2386" s="1" t="s">
        <v>17287</v>
      </c>
      <c r="E2386" s="1"/>
      <c r="F2386" s="2">
        <v>2</v>
      </c>
      <c r="G2386" s="2">
        <f>INDEX(תוצאות_בחירות,MATCH(C2386,siot!$F$3:$F$1887,0),27)</f>
        <v>1</v>
      </c>
      <c r="H2386" s="2" t="b">
        <f t="shared" si="75"/>
        <v>0</v>
      </c>
      <c r="I2386" s="1" t="s">
        <v>2</v>
      </c>
      <c r="J2386" s="1" t="s">
        <v>17291</v>
      </c>
      <c r="K2386" s="1"/>
    </row>
    <row r="2387" spans="1:11" hidden="1">
      <c r="A2387" s="1" t="s">
        <v>17239</v>
      </c>
      <c r="B2387" s="1" t="s">
        <v>10373</v>
      </c>
      <c r="C2387" s="48" t="str">
        <f t="shared" si="74"/>
        <v>הד ביר אל-מכסור</v>
      </c>
      <c r="D2387" s="1" t="s">
        <v>17287</v>
      </c>
      <c r="E2387" s="1"/>
      <c r="F2387" s="2">
        <v>3</v>
      </c>
      <c r="G2387" s="2">
        <f>INDEX(תוצאות_בחירות,MATCH(C2387,siot!$F$3:$F$1887,0),27)</f>
        <v>1</v>
      </c>
      <c r="H2387" s="2" t="b">
        <f t="shared" si="75"/>
        <v>0</v>
      </c>
      <c r="I2387" s="1" t="s">
        <v>2</v>
      </c>
      <c r="J2387" s="1" t="s">
        <v>17290</v>
      </c>
      <c r="K2387" s="1"/>
    </row>
    <row r="2388" spans="1:11" hidden="1">
      <c r="A2388" s="1" t="s">
        <v>17239</v>
      </c>
      <c r="B2388" s="1" t="s">
        <v>10373</v>
      </c>
      <c r="C2388" s="48" t="str">
        <f t="shared" si="74"/>
        <v>הד ביר אל-מכסור</v>
      </c>
      <c r="D2388" s="1" t="s">
        <v>17287</v>
      </c>
      <c r="E2388" s="1"/>
      <c r="F2388" s="2">
        <v>4</v>
      </c>
      <c r="G2388" s="2">
        <f>INDEX(תוצאות_בחירות,MATCH(C2388,siot!$F$3:$F$1887,0),27)</f>
        <v>1</v>
      </c>
      <c r="H2388" s="2" t="b">
        <f t="shared" si="75"/>
        <v>0</v>
      </c>
      <c r="I2388" s="1" t="s">
        <v>2</v>
      </c>
      <c r="J2388" s="1" t="s">
        <v>17289</v>
      </c>
      <c r="K2388" s="1"/>
    </row>
    <row r="2389" spans="1:11" hidden="1">
      <c r="A2389" s="1" t="s">
        <v>17239</v>
      </c>
      <c r="B2389" s="1" t="s">
        <v>10373</v>
      </c>
      <c r="C2389" s="48" t="str">
        <f t="shared" si="74"/>
        <v>הד ביר אל-מכסור</v>
      </c>
      <c r="D2389" s="1" t="s">
        <v>17287</v>
      </c>
      <c r="E2389" s="1"/>
      <c r="F2389" s="2">
        <v>5</v>
      </c>
      <c r="G2389" s="2">
        <f>INDEX(תוצאות_בחירות,MATCH(C2389,siot!$F$3:$F$1887,0),27)</f>
        <v>1</v>
      </c>
      <c r="H2389" s="2" t="b">
        <f t="shared" si="75"/>
        <v>0</v>
      </c>
      <c r="I2389" s="1" t="s">
        <v>2</v>
      </c>
      <c r="J2389" s="1" t="s">
        <v>17288</v>
      </c>
      <c r="K2389" s="1"/>
    </row>
    <row r="2390" spans="1:11" hidden="1">
      <c r="A2390" s="1" t="s">
        <v>17239</v>
      </c>
      <c r="B2390" s="1" t="s">
        <v>10373</v>
      </c>
      <c r="C2390" s="48" t="str">
        <f t="shared" si="74"/>
        <v>הד ביר אל-מכסור</v>
      </c>
      <c r="D2390" s="1" t="s">
        <v>17287</v>
      </c>
      <c r="E2390" s="1"/>
      <c r="F2390" s="2">
        <v>6</v>
      </c>
      <c r="G2390" s="2">
        <f>INDEX(תוצאות_בחירות,MATCH(C2390,siot!$F$3:$F$1887,0),27)</f>
        <v>1</v>
      </c>
      <c r="H2390" s="2" t="b">
        <f t="shared" si="75"/>
        <v>0</v>
      </c>
      <c r="I2390" s="1" t="s">
        <v>2</v>
      </c>
      <c r="J2390" s="1" t="s">
        <v>17286</v>
      </c>
      <c r="K2390" s="1"/>
    </row>
    <row r="2391" spans="1:11" hidden="1">
      <c r="A2391" s="1" t="s">
        <v>17239</v>
      </c>
      <c r="B2391" s="1" t="s">
        <v>49</v>
      </c>
      <c r="C2391" s="48" t="str">
        <f t="shared" si="74"/>
        <v>ו ביר אל-מכסור</v>
      </c>
      <c r="D2391" s="1" t="s">
        <v>17282</v>
      </c>
      <c r="E2391" s="1" t="s">
        <v>18</v>
      </c>
      <c r="F2391" s="2" t="s">
        <v>19548</v>
      </c>
      <c r="G2391" s="2">
        <f>INDEX(תוצאות_בחירות,MATCH(C2391,siot!$F$3:$F$1887,0),27)</f>
        <v>0</v>
      </c>
      <c r="H2391" s="2" t="b">
        <f t="shared" si="75"/>
        <v>0</v>
      </c>
      <c r="I2391" s="1"/>
      <c r="J2391" s="1"/>
      <c r="K2391" s="1"/>
    </row>
    <row r="2392" spans="1:11" hidden="1">
      <c r="A2392" s="1" t="s">
        <v>17239</v>
      </c>
      <c r="B2392" s="1" t="s">
        <v>49</v>
      </c>
      <c r="C2392" s="48" t="str">
        <f t="shared" si="74"/>
        <v>ו ביר אל-מכסור</v>
      </c>
      <c r="D2392" s="1" t="s">
        <v>17282</v>
      </c>
      <c r="E2392" s="1" t="s">
        <v>17</v>
      </c>
      <c r="F2392" s="2">
        <v>1</v>
      </c>
      <c r="G2392" s="2">
        <f>INDEX(תוצאות_בחירות,MATCH(C2392,siot!$F$3:$F$1887,0),27)</f>
        <v>0</v>
      </c>
      <c r="H2392" s="2" t="b">
        <f t="shared" si="75"/>
        <v>0</v>
      </c>
      <c r="I2392" s="1" t="s">
        <v>2</v>
      </c>
      <c r="J2392" s="1" t="s">
        <v>17285</v>
      </c>
      <c r="K2392" s="1"/>
    </row>
    <row r="2393" spans="1:11" hidden="1">
      <c r="A2393" s="1" t="s">
        <v>17239</v>
      </c>
      <c r="B2393" s="1" t="s">
        <v>49</v>
      </c>
      <c r="C2393" s="48" t="str">
        <f t="shared" si="74"/>
        <v>ו ביר אל-מכסור</v>
      </c>
      <c r="D2393" s="1" t="s">
        <v>17282</v>
      </c>
      <c r="E2393" s="1"/>
      <c r="F2393" s="2">
        <v>2</v>
      </c>
      <c r="G2393" s="2">
        <f>INDEX(תוצאות_בחירות,MATCH(C2393,siot!$F$3:$F$1887,0),27)</f>
        <v>0</v>
      </c>
      <c r="H2393" s="2" t="b">
        <f t="shared" si="75"/>
        <v>0</v>
      </c>
      <c r="I2393" s="1" t="s">
        <v>2</v>
      </c>
      <c r="J2393" s="1" t="s">
        <v>17250</v>
      </c>
      <c r="K2393" s="1"/>
    </row>
    <row r="2394" spans="1:11" hidden="1">
      <c r="A2394" s="1" t="s">
        <v>17239</v>
      </c>
      <c r="B2394" s="1" t="s">
        <v>49</v>
      </c>
      <c r="C2394" s="48" t="str">
        <f t="shared" si="74"/>
        <v>ו ביר אל-מכסור</v>
      </c>
      <c r="D2394" s="1" t="s">
        <v>17282</v>
      </c>
      <c r="E2394" s="1"/>
      <c r="F2394" s="2">
        <v>3</v>
      </c>
      <c r="G2394" s="2">
        <f>INDEX(תוצאות_בחירות,MATCH(C2394,siot!$F$3:$F$1887,0),27)</f>
        <v>0</v>
      </c>
      <c r="H2394" s="2" t="b">
        <f t="shared" si="75"/>
        <v>0</v>
      </c>
      <c r="I2394" s="1" t="s">
        <v>2</v>
      </c>
      <c r="J2394" s="1" t="s">
        <v>17284</v>
      </c>
      <c r="K2394" s="1"/>
    </row>
    <row r="2395" spans="1:11" hidden="1">
      <c r="A2395" s="1" t="s">
        <v>17239</v>
      </c>
      <c r="B2395" s="1" t="s">
        <v>49</v>
      </c>
      <c r="C2395" s="48" t="str">
        <f t="shared" si="74"/>
        <v>ו ביר אל-מכסור</v>
      </c>
      <c r="D2395" s="1" t="s">
        <v>17282</v>
      </c>
      <c r="E2395" s="1"/>
      <c r="F2395" s="2">
        <v>4</v>
      </c>
      <c r="G2395" s="2">
        <f>INDEX(תוצאות_בחירות,MATCH(C2395,siot!$F$3:$F$1887,0),27)</f>
        <v>0</v>
      </c>
      <c r="H2395" s="2" t="b">
        <f t="shared" si="75"/>
        <v>0</v>
      </c>
      <c r="I2395" s="1" t="s">
        <v>2</v>
      </c>
      <c r="J2395" s="1" t="s">
        <v>17283</v>
      </c>
      <c r="K2395" s="1"/>
    </row>
    <row r="2396" spans="1:11" hidden="1">
      <c r="A2396" s="1" t="s">
        <v>17239</v>
      </c>
      <c r="B2396" s="1" t="s">
        <v>49</v>
      </c>
      <c r="C2396" s="48" t="str">
        <f t="shared" si="74"/>
        <v>ו ביר אל-מכסור</v>
      </c>
      <c r="D2396" s="1" t="s">
        <v>17282</v>
      </c>
      <c r="E2396" s="1"/>
      <c r="F2396" s="2">
        <v>5</v>
      </c>
      <c r="G2396" s="2">
        <f>INDEX(תוצאות_בחירות,MATCH(C2396,siot!$F$3:$F$1887,0),27)</f>
        <v>0</v>
      </c>
      <c r="H2396" s="2" t="b">
        <f t="shared" si="75"/>
        <v>0</v>
      </c>
      <c r="I2396" s="1" t="s">
        <v>2</v>
      </c>
      <c r="J2396" s="1" t="s">
        <v>17281</v>
      </c>
      <c r="K2396" s="1"/>
    </row>
    <row r="2397" spans="1:11" hidden="1">
      <c r="A2397" s="1" t="s">
        <v>17239</v>
      </c>
      <c r="B2397" s="1" t="s">
        <v>0</v>
      </c>
      <c r="C2397" s="48" t="str">
        <f t="shared" si="74"/>
        <v>ז ביר אל-מכסור</v>
      </c>
      <c r="D2397" s="1" t="s">
        <v>17277</v>
      </c>
      <c r="E2397" s="1" t="s">
        <v>3</v>
      </c>
      <c r="F2397" s="2" t="s">
        <v>19548</v>
      </c>
      <c r="G2397" s="2">
        <f>INDEX(תוצאות_בחירות,MATCH(C2397,siot!$F$3:$F$1887,0),27)</f>
        <v>1</v>
      </c>
      <c r="H2397" s="2" t="b">
        <f t="shared" si="75"/>
        <v>0</v>
      </c>
      <c r="I2397" s="1"/>
      <c r="J2397" s="1"/>
      <c r="K2397" s="1"/>
    </row>
    <row r="2398" spans="1:11">
      <c r="A2398" s="1" t="s">
        <v>17239</v>
      </c>
      <c r="B2398" s="1" t="s">
        <v>0</v>
      </c>
      <c r="C2398" s="48" t="str">
        <f t="shared" si="74"/>
        <v>ז ביר אל-מכסור</v>
      </c>
      <c r="D2398" s="1" t="s">
        <v>17277</v>
      </c>
      <c r="E2398" s="1"/>
      <c r="F2398" s="2">
        <v>1</v>
      </c>
      <c r="G2398" s="2">
        <f>INDEX(תוצאות_בחירות,MATCH(C2398,siot!$F$3:$F$1887,0),27)</f>
        <v>1</v>
      </c>
      <c r="H2398" s="2" t="b">
        <f t="shared" si="75"/>
        <v>1</v>
      </c>
      <c r="I2398" s="1" t="s">
        <v>2</v>
      </c>
      <c r="J2398" s="1" t="s">
        <v>17280</v>
      </c>
      <c r="K2398" s="1"/>
    </row>
    <row r="2399" spans="1:11" hidden="1">
      <c r="A2399" s="1" t="s">
        <v>17239</v>
      </c>
      <c r="B2399" s="1" t="s">
        <v>0</v>
      </c>
      <c r="C2399" s="48" t="str">
        <f t="shared" si="74"/>
        <v>ז ביר אל-מכסור</v>
      </c>
      <c r="D2399" s="1" t="s">
        <v>17277</v>
      </c>
      <c r="E2399" s="1"/>
      <c r="F2399" s="2">
        <v>2</v>
      </c>
      <c r="G2399" s="2">
        <f>INDEX(תוצאות_בחירות,MATCH(C2399,siot!$F$3:$F$1887,0),27)</f>
        <v>1</v>
      </c>
      <c r="H2399" s="2" t="b">
        <f t="shared" si="75"/>
        <v>0</v>
      </c>
      <c r="I2399" s="1" t="s">
        <v>2</v>
      </c>
      <c r="J2399" s="1" t="s">
        <v>17279</v>
      </c>
      <c r="K2399" s="1"/>
    </row>
    <row r="2400" spans="1:11" hidden="1">
      <c r="A2400" s="1" t="s">
        <v>17239</v>
      </c>
      <c r="B2400" s="1" t="s">
        <v>0</v>
      </c>
      <c r="C2400" s="48" t="str">
        <f t="shared" si="74"/>
        <v>ז ביר אל-מכסור</v>
      </c>
      <c r="D2400" s="1" t="s">
        <v>17277</v>
      </c>
      <c r="E2400" s="1"/>
      <c r="F2400" s="2">
        <v>3</v>
      </c>
      <c r="G2400" s="2">
        <f>INDEX(תוצאות_בחירות,MATCH(C2400,siot!$F$3:$F$1887,0),27)</f>
        <v>1</v>
      </c>
      <c r="H2400" s="2" t="b">
        <f t="shared" si="75"/>
        <v>0</v>
      </c>
      <c r="I2400" s="1" t="s">
        <v>2</v>
      </c>
      <c r="J2400" s="1" t="s">
        <v>10400</v>
      </c>
      <c r="K2400" s="1"/>
    </row>
    <row r="2401" spans="1:11" hidden="1">
      <c r="A2401" s="1" t="s">
        <v>17239</v>
      </c>
      <c r="B2401" s="1" t="s">
        <v>0</v>
      </c>
      <c r="C2401" s="48" t="str">
        <f t="shared" si="74"/>
        <v>ז ביר אל-מכסור</v>
      </c>
      <c r="D2401" s="1" t="s">
        <v>17277</v>
      </c>
      <c r="E2401" s="1"/>
      <c r="F2401" s="2">
        <v>4</v>
      </c>
      <c r="G2401" s="2">
        <f>INDEX(תוצאות_בחירות,MATCH(C2401,siot!$F$3:$F$1887,0),27)</f>
        <v>1</v>
      </c>
      <c r="H2401" s="2" t="b">
        <f t="shared" si="75"/>
        <v>0</v>
      </c>
      <c r="I2401" s="1" t="s">
        <v>2</v>
      </c>
      <c r="J2401" s="1" t="s">
        <v>17278</v>
      </c>
      <c r="K2401" s="1"/>
    </row>
    <row r="2402" spans="1:11" hidden="1">
      <c r="A2402" s="1" t="s">
        <v>17239</v>
      </c>
      <c r="B2402" s="1" t="s">
        <v>0</v>
      </c>
      <c r="C2402" s="48" t="str">
        <f t="shared" si="74"/>
        <v>ז ביר אל-מכסור</v>
      </c>
      <c r="D2402" s="1" t="s">
        <v>17277</v>
      </c>
      <c r="E2402" s="1"/>
      <c r="F2402" s="2">
        <v>5</v>
      </c>
      <c r="G2402" s="2">
        <f>INDEX(תוצאות_בחירות,MATCH(C2402,siot!$F$3:$F$1887,0),27)</f>
        <v>1</v>
      </c>
      <c r="H2402" s="2" t="b">
        <f t="shared" si="75"/>
        <v>0</v>
      </c>
      <c r="I2402" s="1" t="s">
        <v>2</v>
      </c>
      <c r="J2402" s="1" t="s">
        <v>17276</v>
      </c>
      <c r="K2402" s="1"/>
    </row>
    <row r="2403" spans="1:11" hidden="1">
      <c r="A2403" s="1" t="s">
        <v>17239</v>
      </c>
      <c r="B2403" s="1" t="s">
        <v>778</v>
      </c>
      <c r="C2403" s="48" t="str">
        <f t="shared" si="74"/>
        <v>י ביר אל-מכסור</v>
      </c>
      <c r="D2403" s="1" t="s">
        <v>69</v>
      </c>
      <c r="E2403" s="1" t="s">
        <v>18</v>
      </c>
      <c r="F2403" s="2" t="s">
        <v>19548</v>
      </c>
      <c r="G2403" s="2">
        <f>INDEX(תוצאות_בחירות,MATCH(C2403,siot!$F$3:$F$1887,0),27)</f>
        <v>0</v>
      </c>
      <c r="H2403" s="2" t="b">
        <f t="shared" si="75"/>
        <v>0</v>
      </c>
      <c r="I2403" s="1"/>
      <c r="J2403" s="1"/>
      <c r="K2403" s="1"/>
    </row>
    <row r="2404" spans="1:11" hidden="1">
      <c r="A2404" s="1" t="s">
        <v>17239</v>
      </c>
      <c r="B2404" s="1" t="s">
        <v>778</v>
      </c>
      <c r="C2404" s="48" t="str">
        <f t="shared" si="74"/>
        <v>י ביר אל-מכסור</v>
      </c>
      <c r="D2404" s="1" t="s">
        <v>69</v>
      </c>
      <c r="E2404" s="1" t="s">
        <v>17</v>
      </c>
      <c r="F2404" s="2">
        <v>1</v>
      </c>
      <c r="G2404" s="2">
        <f>INDEX(תוצאות_בחירות,MATCH(C2404,siot!$F$3:$F$1887,0),27)</f>
        <v>0</v>
      </c>
      <c r="H2404" s="2" t="b">
        <f t="shared" si="75"/>
        <v>0</v>
      </c>
      <c r="I2404" s="1" t="s">
        <v>2</v>
      </c>
      <c r="J2404" s="1" t="s">
        <v>17275</v>
      </c>
      <c r="K2404" s="1"/>
    </row>
    <row r="2405" spans="1:11" hidden="1">
      <c r="A2405" s="1" t="s">
        <v>17239</v>
      </c>
      <c r="B2405" s="1" t="s">
        <v>778</v>
      </c>
      <c r="C2405" s="48" t="str">
        <f t="shared" si="74"/>
        <v>י ביר אל-מכסור</v>
      </c>
      <c r="D2405" s="1" t="s">
        <v>69</v>
      </c>
      <c r="E2405" s="1"/>
      <c r="F2405" s="2">
        <v>2</v>
      </c>
      <c r="G2405" s="2">
        <f>INDEX(תוצאות_בחירות,MATCH(C2405,siot!$F$3:$F$1887,0),27)</f>
        <v>0</v>
      </c>
      <c r="H2405" s="2" t="b">
        <f t="shared" si="75"/>
        <v>0</v>
      </c>
      <c r="I2405" s="1" t="s">
        <v>2</v>
      </c>
      <c r="J2405" s="1" t="s">
        <v>17274</v>
      </c>
      <c r="K2405" s="1"/>
    </row>
    <row r="2406" spans="1:11" hidden="1">
      <c r="A2406" s="1" t="s">
        <v>17239</v>
      </c>
      <c r="B2406" s="1" t="s">
        <v>778</v>
      </c>
      <c r="C2406" s="48" t="str">
        <f t="shared" si="74"/>
        <v>י ביר אל-מכסור</v>
      </c>
      <c r="D2406" s="1" t="s">
        <v>69</v>
      </c>
      <c r="E2406" s="1"/>
      <c r="F2406" s="2">
        <v>3</v>
      </c>
      <c r="G2406" s="2">
        <f>INDEX(תוצאות_בחירות,MATCH(C2406,siot!$F$3:$F$1887,0),27)</f>
        <v>0</v>
      </c>
      <c r="H2406" s="2" t="b">
        <f t="shared" si="75"/>
        <v>0</v>
      </c>
      <c r="I2406" s="1" t="s">
        <v>2</v>
      </c>
      <c r="J2406" s="1" t="s">
        <v>17273</v>
      </c>
      <c r="K2406" s="1"/>
    </row>
    <row r="2407" spans="1:11" hidden="1">
      <c r="A2407" s="1" t="s">
        <v>17239</v>
      </c>
      <c r="B2407" s="1" t="s">
        <v>1068</v>
      </c>
      <c r="C2407" s="48" t="str">
        <f t="shared" si="74"/>
        <v>יא ביר אל-מכסור</v>
      </c>
      <c r="D2407" s="1" t="s">
        <v>17272</v>
      </c>
      <c r="E2407" s="1" t="s">
        <v>18</v>
      </c>
      <c r="F2407" s="2" t="s">
        <v>19548</v>
      </c>
      <c r="G2407" s="2">
        <f>INDEX(תוצאות_בחירות,MATCH(C2407,siot!$F$3:$F$1887,0),27)</f>
        <v>1</v>
      </c>
      <c r="H2407" s="2" t="b">
        <f t="shared" si="75"/>
        <v>0</v>
      </c>
      <c r="I2407" s="1"/>
      <c r="J2407" s="1"/>
      <c r="K2407" s="1"/>
    </row>
    <row r="2408" spans="1:11">
      <c r="A2408" s="1" t="s">
        <v>17239</v>
      </c>
      <c r="B2408" s="1" t="s">
        <v>1068</v>
      </c>
      <c r="C2408" s="48" t="str">
        <f t="shared" si="74"/>
        <v>יא ביר אל-מכסור</v>
      </c>
      <c r="D2408" s="1" t="s">
        <v>17272</v>
      </c>
      <c r="E2408" s="1" t="s">
        <v>17</v>
      </c>
      <c r="F2408" s="2">
        <v>1</v>
      </c>
      <c r="G2408" s="2">
        <f>INDEX(תוצאות_בחירות,MATCH(C2408,siot!$F$3:$F$1887,0),27)</f>
        <v>1</v>
      </c>
      <c r="H2408" s="2" t="b">
        <f t="shared" si="75"/>
        <v>1</v>
      </c>
      <c r="I2408" s="1" t="s">
        <v>2</v>
      </c>
      <c r="J2408" s="1" t="s">
        <v>10400</v>
      </c>
      <c r="K2408" s="1"/>
    </row>
    <row r="2409" spans="1:11" hidden="1">
      <c r="A2409" s="1" t="s">
        <v>17239</v>
      </c>
      <c r="B2409" s="1" t="s">
        <v>1068</v>
      </c>
      <c r="C2409" s="48" t="str">
        <f t="shared" si="74"/>
        <v>יא ביר אל-מכסור</v>
      </c>
      <c r="D2409" s="1" t="s">
        <v>17272</v>
      </c>
      <c r="E2409" s="1"/>
      <c r="F2409" s="2">
        <v>2</v>
      </c>
      <c r="G2409" s="2">
        <f>INDEX(תוצאות_בחירות,MATCH(C2409,siot!$F$3:$F$1887,0),27)</f>
        <v>1</v>
      </c>
      <c r="H2409" s="2" t="b">
        <f t="shared" si="75"/>
        <v>0</v>
      </c>
      <c r="I2409" s="1" t="s">
        <v>2</v>
      </c>
      <c r="J2409" s="1" t="s">
        <v>17248</v>
      </c>
      <c r="K2409" s="1"/>
    </row>
    <row r="2410" spans="1:11" hidden="1">
      <c r="A2410" s="1" t="s">
        <v>17239</v>
      </c>
      <c r="B2410" s="1" t="s">
        <v>1068</v>
      </c>
      <c r="C2410" s="48" t="str">
        <f t="shared" si="74"/>
        <v>יא ביר אל-מכסור</v>
      </c>
      <c r="D2410" s="1" t="s">
        <v>17272</v>
      </c>
      <c r="E2410" s="1"/>
      <c r="F2410" s="2">
        <v>3</v>
      </c>
      <c r="G2410" s="2">
        <f>INDEX(תוצאות_בחירות,MATCH(C2410,siot!$F$3:$F$1887,0),27)</f>
        <v>1</v>
      </c>
      <c r="H2410" s="2" t="b">
        <f t="shared" si="75"/>
        <v>0</v>
      </c>
      <c r="I2410" s="1" t="s">
        <v>2</v>
      </c>
      <c r="J2410" s="1" t="s">
        <v>17271</v>
      </c>
      <c r="K2410" s="1"/>
    </row>
    <row r="2411" spans="1:11" hidden="1">
      <c r="A2411" s="1" t="s">
        <v>17239</v>
      </c>
      <c r="B2411" s="1" t="s">
        <v>1068</v>
      </c>
      <c r="C2411" s="48" t="str">
        <f t="shared" si="74"/>
        <v>יא ביר אל-מכסור</v>
      </c>
      <c r="D2411" s="1" t="s">
        <v>17272</v>
      </c>
      <c r="E2411" s="1"/>
      <c r="F2411" s="2">
        <v>4</v>
      </c>
      <c r="G2411" s="2">
        <f>INDEX(תוצאות_בחירות,MATCH(C2411,siot!$F$3:$F$1887,0),27)</f>
        <v>1</v>
      </c>
      <c r="H2411" s="2" t="b">
        <f t="shared" si="75"/>
        <v>0</v>
      </c>
      <c r="I2411" s="1" t="s">
        <v>2</v>
      </c>
      <c r="J2411" s="1" t="s">
        <v>17250</v>
      </c>
      <c r="K2411" s="1"/>
    </row>
    <row r="2412" spans="1:11" hidden="1">
      <c r="A2412" s="1" t="s">
        <v>17239</v>
      </c>
      <c r="B2412" s="1" t="s">
        <v>1068</v>
      </c>
      <c r="C2412" s="48" t="str">
        <f t="shared" si="74"/>
        <v>יא ביר אל-מכסור</v>
      </c>
      <c r="D2412" s="1" t="s">
        <v>17272</v>
      </c>
      <c r="E2412" s="1"/>
      <c r="F2412" s="2">
        <v>5</v>
      </c>
      <c r="G2412" s="2">
        <f>INDEX(תוצאות_בחירות,MATCH(C2412,siot!$F$3:$F$1887,0),27)</f>
        <v>1</v>
      </c>
      <c r="H2412" s="2" t="b">
        <f t="shared" si="75"/>
        <v>0</v>
      </c>
      <c r="I2412" s="1" t="s">
        <v>2</v>
      </c>
      <c r="J2412" s="1" t="s">
        <v>17271</v>
      </c>
      <c r="K2412" s="1"/>
    </row>
    <row r="2413" spans="1:11" hidden="1">
      <c r="A2413" s="1" t="s">
        <v>17239</v>
      </c>
      <c r="B2413" s="1" t="s">
        <v>17267</v>
      </c>
      <c r="C2413" s="48" t="str">
        <f t="shared" si="74"/>
        <v>למ ביר אל-מכסור</v>
      </c>
      <c r="D2413" s="1" t="s">
        <v>17266</v>
      </c>
      <c r="E2413" s="1" t="s">
        <v>18</v>
      </c>
      <c r="F2413" s="2" t="s">
        <v>19548</v>
      </c>
      <c r="G2413" s="2">
        <f>INDEX(תוצאות_בחירות,MATCH(C2413,siot!$F$3:$F$1887,0),27)</f>
        <v>2</v>
      </c>
      <c r="H2413" s="2" t="b">
        <f t="shared" si="75"/>
        <v>0</v>
      </c>
      <c r="I2413" s="1"/>
      <c r="J2413" s="1"/>
      <c r="K2413" s="1"/>
    </row>
    <row r="2414" spans="1:11">
      <c r="A2414" s="1" t="s">
        <v>17239</v>
      </c>
      <c r="B2414" s="1" t="s">
        <v>17267</v>
      </c>
      <c r="C2414" s="48" t="str">
        <f t="shared" si="74"/>
        <v>למ ביר אל-מכסור</v>
      </c>
      <c r="D2414" s="1" t="s">
        <v>17266</v>
      </c>
      <c r="E2414" s="1" t="s">
        <v>17</v>
      </c>
      <c r="F2414" s="2">
        <v>1</v>
      </c>
      <c r="G2414" s="2">
        <f>INDEX(תוצאות_בחירות,MATCH(C2414,siot!$F$3:$F$1887,0),27)</f>
        <v>2</v>
      </c>
      <c r="H2414" s="2" t="b">
        <f t="shared" si="75"/>
        <v>1</v>
      </c>
      <c r="I2414" s="1" t="s">
        <v>2</v>
      </c>
      <c r="J2414" s="1" t="s">
        <v>17270</v>
      </c>
      <c r="K2414" s="1"/>
    </row>
    <row r="2415" spans="1:11">
      <c r="A2415" s="1" t="s">
        <v>17239</v>
      </c>
      <c r="B2415" s="1" t="s">
        <v>17267</v>
      </c>
      <c r="C2415" s="48" t="str">
        <f t="shared" si="74"/>
        <v>למ ביר אל-מכסור</v>
      </c>
      <c r="D2415" s="1" t="s">
        <v>17266</v>
      </c>
      <c r="E2415" s="1"/>
      <c r="F2415" s="2">
        <v>2</v>
      </c>
      <c r="G2415" s="2">
        <f>INDEX(תוצאות_בחירות,MATCH(C2415,siot!$F$3:$F$1887,0),27)</f>
        <v>2</v>
      </c>
      <c r="H2415" s="2" t="b">
        <f t="shared" si="75"/>
        <v>1</v>
      </c>
      <c r="I2415" s="1" t="s">
        <v>2</v>
      </c>
      <c r="J2415" s="1" t="s">
        <v>17269</v>
      </c>
      <c r="K2415" s="1"/>
    </row>
    <row r="2416" spans="1:11" hidden="1">
      <c r="A2416" s="1" t="s">
        <v>17239</v>
      </c>
      <c r="B2416" s="1" t="s">
        <v>17267</v>
      </c>
      <c r="C2416" s="48" t="str">
        <f t="shared" si="74"/>
        <v>למ ביר אל-מכסור</v>
      </c>
      <c r="D2416" s="1" t="s">
        <v>17266</v>
      </c>
      <c r="E2416" s="1"/>
      <c r="F2416" s="2">
        <v>3</v>
      </c>
      <c r="G2416" s="2">
        <f>INDEX(תוצאות_בחירות,MATCH(C2416,siot!$F$3:$F$1887,0),27)</f>
        <v>2</v>
      </c>
      <c r="H2416" s="2" t="b">
        <f t="shared" si="75"/>
        <v>0</v>
      </c>
      <c r="I2416" s="1" t="s">
        <v>2</v>
      </c>
      <c r="J2416" s="1" t="s">
        <v>17268</v>
      </c>
      <c r="K2416" s="1"/>
    </row>
    <row r="2417" spans="1:11" hidden="1">
      <c r="A2417" s="1" t="s">
        <v>17239</v>
      </c>
      <c r="B2417" s="1" t="s">
        <v>17267</v>
      </c>
      <c r="C2417" s="48" t="str">
        <f t="shared" si="74"/>
        <v>למ ביר אל-מכסור</v>
      </c>
      <c r="D2417" s="1" t="s">
        <v>17266</v>
      </c>
      <c r="E2417" s="1"/>
      <c r="F2417" s="2">
        <v>4</v>
      </c>
      <c r="G2417" s="2">
        <f>INDEX(תוצאות_בחירות,MATCH(C2417,siot!$F$3:$F$1887,0),27)</f>
        <v>2</v>
      </c>
      <c r="H2417" s="2" t="b">
        <f t="shared" si="75"/>
        <v>0</v>
      </c>
      <c r="I2417" s="1" t="s">
        <v>2</v>
      </c>
      <c r="J2417" s="1" t="s">
        <v>17265</v>
      </c>
      <c r="K2417" s="1"/>
    </row>
    <row r="2418" spans="1:11" hidden="1">
      <c r="A2418" s="1" t="s">
        <v>17239</v>
      </c>
      <c r="B2418" s="1" t="s">
        <v>4708</v>
      </c>
      <c r="C2418" s="48" t="str">
        <f t="shared" si="74"/>
        <v>מח ביר אל-מכסור</v>
      </c>
      <c r="D2418" s="1" t="s">
        <v>17262</v>
      </c>
      <c r="E2418" s="1" t="s">
        <v>18</v>
      </c>
      <c r="F2418" s="2" t="s">
        <v>19548</v>
      </c>
      <c r="G2418" s="2">
        <f>INDEX(תוצאות_בחירות,MATCH(C2418,siot!$F$3:$F$1887,0),27)</f>
        <v>0</v>
      </c>
      <c r="H2418" s="2" t="b">
        <f t="shared" si="75"/>
        <v>0</v>
      </c>
      <c r="I2418" s="1"/>
      <c r="J2418" s="1"/>
      <c r="K2418" s="1"/>
    </row>
    <row r="2419" spans="1:11" hidden="1">
      <c r="A2419" s="1" t="s">
        <v>17239</v>
      </c>
      <c r="B2419" s="1" t="s">
        <v>4708</v>
      </c>
      <c r="C2419" s="48" t="str">
        <f t="shared" si="74"/>
        <v>מח ביר אל-מכסור</v>
      </c>
      <c r="D2419" s="1" t="s">
        <v>17262</v>
      </c>
      <c r="E2419" s="1" t="s">
        <v>17</v>
      </c>
      <c r="F2419" s="2">
        <v>1</v>
      </c>
      <c r="G2419" s="2">
        <f>INDEX(תוצאות_בחירות,MATCH(C2419,siot!$F$3:$F$1887,0),27)</f>
        <v>0</v>
      </c>
      <c r="H2419" s="2" t="b">
        <f t="shared" si="75"/>
        <v>0</v>
      </c>
      <c r="I2419" s="1" t="s">
        <v>2</v>
      </c>
      <c r="J2419" s="1" t="s">
        <v>17264</v>
      </c>
      <c r="K2419" s="1"/>
    </row>
    <row r="2420" spans="1:11" hidden="1">
      <c r="A2420" s="1" t="s">
        <v>17239</v>
      </c>
      <c r="B2420" s="1" t="s">
        <v>4708</v>
      </c>
      <c r="C2420" s="48" t="str">
        <f t="shared" si="74"/>
        <v>מח ביר אל-מכסור</v>
      </c>
      <c r="D2420" s="1" t="s">
        <v>17262</v>
      </c>
      <c r="E2420" s="1"/>
      <c r="F2420" s="2">
        <v>2</v>
      </c>
      <c r="G2420" s="2">
        <f>INDEX(תוצאות_בחירות,MATCH(C2420,siot!$F$3:$F$1887,0),27)</f>
        <v>0</v>
      </c>
      <c r="H2420" s="2" t="b">
        <f t="shared" si="75"/>
        <v>0</v>
      </c>
      <c r="I2420" s="1" t="s">
        <v>2</v>
      </c>
      <c r="J2420" s="1" t="s">
        <v>17263</v>
      </c>
      <c r="K2420" s="1"/>
    </row>
    <row r="2421" spans="1:11" hidden="1">
      <c r="A2421" s="1" t="s">
        <v>17239</v>
      </c>
      <c r="B2421" s="1" t="s">
        <v>4708</v>
      </c>
      <c r="C2421" s="48" t="str">
        <f t="shared" si="74"/>
        <v>מח ביר אל-מכסור</v>
      </c>
      <c r="D2421" s="1" t="s">
        <v>17262</v>
      </c>
      <c r="E2421" s="1"/>
      <c r="F2421" s="2">
        <v>3</v>
      </c>
      <c r="G2421" s="2">
        <f>INDEX(תוצאות_בחירות,MATCH(C2421,siot!$F$3:$F$1887,0),27)</f>
        <v>0</v>
      </c>
      <c r="H2421" s="2" t="b">
        <f t="shared" si="75"/>
        <v>0</v>
      </c>
      <c r="I2421" s="1" t="s">
        <v>2</v>
      </c>
      <c r="J2421" s="1" t="s">
        <v>14105</v>
      </c>
      <c r="K2421" s="1"/>
    </row>
    <row r="2422" spans="1:11" hidden="1">
      <c r="A2422" s="1" t="s">
        <v>17239</v>
      </c>
      <c r="B2422" s="1" t="s">
        <v>4708</v>
      </c>
      <c r="C2422" s="48" t="str">
        <f t="shared" si="74"/>
        <v>מח ביר אל-מכסור</v>
      </c>
      <c r="D2422" s="1" t="s">
        <v>17262</v>
      </c>
      <c r="E2422" s="1"/>
      <c r="F2422" s="2">
        <v>4</v>
      </c>
      <c r="G2422" s="2">
        <f>INDEX(תוצאות_בחירות,MATCH(C2422,siot!$F$3:$F$1887,0),27)</f>
        <v>0</v>
      </c>
      <c r="H2422" s="2" t="b">
        <f t="shared" si="75"/>
        <v>0</v>
      </c>
      <c r="I2422" s="1" t="s">
        <v>2</v>
      </c>
      <c r="J2422" s="1" t="s">
        <v>17261</v>
      </c>
      <c r="K2422" s="1"/>
    </row>
    <row r="2423" spans="1:11" hidden="1">
      <c r="A2423" s="1" t="s">
        <v>17239</v>
      </c>
      <c r="B2423" s="1" t="s">
        <v>87</v>
      </c>
      <c r="C2423" s="48" t="str">
        <f t="shared" si="74"/>
        <v>נ ביר אל-מכסור</v>
      </c>
      <c r="D2423" s="1" t="s">
        <v>4554</v>
      </c>
      <c r="E2423" s="1" t="s">
        <v>18</v>
      </c>
      <c r="F2423" s="2" t="s">
        <v>19548</v>
      </c>
      <c r="G2423" s="2">
        <f>INDEX(תוצאות_בחירות,MATCH(C2423,siot!$F$3:$F$1887,0),27)</f>
        <v>1</v>
      </c>
      <c r="H2423" s="2" t="b">
        <f t="shared" si="75"/>
        <v>0</v>
      </c>
      <c r="I2423" s="1"/>
      <c r="J2423" s="1"/>
      <c r="K2423" s="1"/>
    </row>
    <row r="2424" spans="1:11">
      <c r="A2424" s="1" t="s">
        <v>17239</v>
      </c>
      <c r="B2424" s="1" t="s">
        <v>87</v>
      </c>
      <c r="C2424" s="48" t="str">
        <f t="shared" si="74"/>
        <v>נ ביר אל-מכסור</v>
      </c>
      <c r="D2424" s="1" t="s">
        <v>4554</v>
      </c>
      <c r="E2424" s="1" t="s">
        <v>17</v>
      </c>
      <c r="F2424" s="2">
        <v>1</v>
      </c>
      <c r="G2424" s="2">
        <f>INDEX(תוצאות_בחירות,MATCH(C2424,siot!$F$3:$F$1887,0),27)</f>
        <v>1</v>
      </c>
      <c r="H2424" s="2" t="b">
        <f t="shared" si="75"/>
        <v>1</v>
      </c>
      <c r="I2424" s="1" t="s">
        <v>2</v>
      </c>
      <c r="J2424" s="1" t="s">
        <v>17260</v>
      </c>
      <c r="K2424" s="1"/>
    </row>
    <row r="2425" spans="1:11" hidden="1">
      <c r="A2425" s="1" t="s">
        <v>17239</v>
      </c>
      <c r="B2425" s="1" t="s">
        <v>87</v>
      </c>
      <c r="C2425" s="48" t="str">
        <f t="shared" si="74"/>
        <v>נ ביר אל-מכסור</v>
      </c>
      <c r="D2425" s="1" t="s">
        <v>4554</v>
      </c>
      <c r="E2425" s="1"/>
      <c r="F2425" s="2">
        <v>2</v>
      </c>
      <c r="G2425" s="2">
        <f>INDEX(תוצאות_בחירות,MATCH(C2425,siot!$F$3:$F$1887,0),27)</f>
        <v>1</v>
      </c>
      <c r="H2425" s="2" t="b">
        <f t="shared" si="75"/>
        <v>0</v>
      </c>
      <c r="I2425" s="1" t="s">
        <v>2</v>
      </c>
      <c r="J2425" s="1" t="s">
        <v>17259</v>
      </c>
      <c r="K2425" s="1"/>
    </row>
    <row r="2426" spans="1:11" hidden="1">
      <c r="A2426" s="1" t="s">
        <v>17239</v>
      </c>
      <c r="B2426" s="1" t="s">
        <v>87</v>
      </c>
      <c r="C2426" s="48" t="str">
        <f t="shared" si="74"/>
        <v>נ ביר אל-מכסור</v>
      </c>
      <c r="D2426" s="1" t="s">
        <v>4554</v>
      </c>
      <c r="E2426" s="1"/>
      <c r="F2426" s="2">
        <v>3</v>
      </c>
      <c r="G2426" s="2">
        <f>INDEX(תוצאות_בחירות,MATCH(C2426,siot!$F$3:$F$1887,0),27)</f>
        <v>1</v>
      </c>
      <c r="H2426" s="2" t="b">
        <f t="shared" si="75"/>
        <v>0</v>
      </c>
      <c r="I2426" s="1" t="s">
        <v>2</v>
      </c>
      <c r="J2426" s="1" t="s">
        <v>17258</v>
      </c>
      <c r="K2426" s="1"/>
    </row>
    <row r="2427" spans="1:11" hidden="1">
      <c r="A2427" s="1" t="s">
        <v>17239</v>
      </c>
      <c r="B2427" s="1" t="s">
        <v>1059</v>
      </c>
      <c r="C2427" s="48" t="str">
        <f t="shared" si="74"/>
        <v>ע ביר אל-מכסור</v>
      </c>
      <c r="D2427" s="1" t="s">
        <v>17255</v>
      </c>
      <c r="E2427" s="1" t="s">
        <v>3</v>
      </c>
      <c r="F2427" s="2" t="s">
        <v>19548</v>
      </c>
      <c r="G2427" s="2">
        <f>INDEX(תוצאות_בחירות,MATCH(C2427,siot!$F$3:$F$1887,0),27)</f>
        <v>0</v>
      </c>
      <c r="H2427" s="2" t="b">
        <f t="shared" si="75"/>
        <v>0</v>
      </c>
      <c r="I2427" s="1"/>
      <c r="J2427" s="1"/>
      <c r="K2427" s="1"/>
    </row>
    <row r="2428" spans="1:11" hidden="1">
      <c r="A2428" s="1" t="s">
        <v>17239</v>
      </c>
      <c r="B2428" s="1" t="s">
        <v>1059</v>
      </c>
      <c r="C2428" s="48" t="str">
        <f t="shared" si="74"/>
        <v>ע ביר אל-מכסור</v>
      </c>
      <c r="D2428" s="1" t="s">
        <v>17255</v>
      </c>
      <c r="E2428" s="1"/>
      <c r="F2428" s="2">
        <v>1</v>
      </c>
      <c r="G2428" s="2">
        <f>INDEX(תוצאות_בחירות,MATCH(C2428,siot!$F$3:$F$1887,0),27)</f>
        <v>0</v>
      </c>
      <c r="H2428" s="2" t="b">
        <f t="shared" si="75"/>
        <v>0</v>
      </c>
      <c r="I2428" s="1" t="s">
        <v>2</v>
      </c>
      <c r="J2428" s="1" t="s">
        <v>17257</v>
      </c>
      <c r="K2428" s="1"/>
    </row>
    <row r="2429" spans="1:11" hidden="1">
      <c r="A2429" s="1" t="s">
        <v>17239</v>
      </c>
      <c r="B2429" s="1" t="s">
        <v>1059</v>
      </c>
      <c r="C2429" s="48" t="str">
        <f t="shared" si="74"/>
        <v>ע ביר אל-מכסור</v>
      </c>
      <c r="D2429" s="1" t="s">
        <v>17255</v>
      </c>
      <c r="E2429" s="1"/>
      <c r="F2429" s="2">
        <v>2</v>
      </c>
      <c r="G2429" s="2">
        <f>INDEX(תוצאות_בחירות,MATCH(C2429,siot!$F$3:$F$1887,0),27)</f>
        <v>0</v>
      </c>
      <c r="H2429" s="2" t="b">
        <f t="shared" si="75"/>
        <v>0</v>
      </c>
      <c r="I2429" s="1" t="s">
        <v>2</v>
      </c>
      <c r="J2429" s="1" t="s">
        <v>17256</v>
      </c>
      <c r="K2429" s="1"/>
    </row>
    <row r="2430" spans="1:11" hidden="1">
      <c r="A2430" s="1" t="s">
        <v>17239</v>
      </c>
      <c r="B2430" s="1" t="s">
        <v>1059</v>
      </c>
      <c r="C2430" s="48" t="str">
        <f t="shared" si="74"/>
        <v>ע ביר אל-מכסור</v>
      </c>
      <c r="D2430" s="1" t="s">
        <v>17255</v>
      </c>
      <c r="E2430" s="1"/>
      <c r="F2430" s="2">
        <v>3</v>
      </c>
      <c r="G2430" s="2">
        <f>INDEX(תוצאות_בחירות,MATCH(C2430,siot!$F$3:$F$1887,0),27)</f>
        <v>0</v>
      </c>
      <c r="H2430" s="2" t="b">
        <f t="shared" si="75"/>
        <v>0</v>
      </c>
      <c r="I2430" s="1" t="s">
        <v>2</v>
      </c>
      <c r="J2430" s="1" t="s">
        <v>17254</v>
      </c>
      <c r="K2430" s="1"/>
    </row>
    <row r="2431" spans="1:11" hidden="1">
      <c r="A2431" s="1" t="s">
        <v>17239</v>
      </c>
      <c r="B2431" s="1" t="s">
        <v>1512</v>
      </c>
      <c r="C2431" s="48" t="str">
        <f t="shared" si="74"/>
        <v>עם ביר אל-מכסור</v>
      </c>
      <c r="D2431" s="1" t="s">
        <v>11162</v>
      </c>
      <c r="E2431" s="1" t="s">
        <v>3</v>
      </c>
      <c r="F2431" s="2" t="s">
        <v>19548</v>
      </c>
      <c r="G2431" s="2">
        <f>INDEX(תוצאות_בחירות,MATCH(C2431,siot!$F$3:$F$1887,0),27)</f>
        <v>2</v>
      </c>
      <c r="H2431" s="2" t="b">
        <f t="shared" si="75"/>
        <v>0</v>
      </c>
      <c r="I2431" s="1"/>
      <c r="J2431" s="1"/>
      <c r="K2431" s="1"/>
    </row>
    <row r="2432" spans="1:11">
      <c r="A2432" s="1" t="s">
        <v>17239</v>
      </c>
      <c r="B2432" s="1" t="s">
        <v>1512</v>
      </c>
      <c r="C2432" s="48" t="str">
        <f t="shared" si="74"/>
        <v>עם ביר אל-מכסור</v>
      </c>
      <c r="D2432" s="1" t="s">
        <v>11162</v>
      </c>
      <c r="E2432" s="1"/>
      <c r="F2432" s="2">
        <v>1</v>
      </c>
      <c r="G2432" s="2">
        <f>INDEX(תוצאות_בחירות,MATCH(C2432,siot!$F$3:$F$1887,0),27)</f>
        <v>2</v>
      </c>
      <c r="H2432" s="2" t="b">
        <f t="shared" si="75"/>
        <v>1</v>
      </c>
      <c r="I2432" s="1" t="s">
        <v>2</v>
      </c>
      <c r="J2432" s="1" t="s">
        <v>17253</v>
      </c>
      <c r="K2432" s="1"/>
    </row>
    <row r="2433" spans="1:11">
      <c r="A2433" s="1" t="s">
        <v>17239</v>
      </c>
      <c r="B2433" s="1" t="s">
        <v>1512</v>
      </c>
      <c r="C2433" s="48" t="str">
        <f t="shared" si="74"/>
        <v>עם ביר אל-מכסור</v>
      </c>
      <c r="D2433" s="1" t="s">
        <v>11162</v>
      </c>
      <c r="E2433" s="1"/>
      <c r="F2433" s="2">
        <v>2</v>
      </c>
      <c r="G2433" s="2">
        <f>INDEX(תוצאות_בחירות,MATCH(C2433,siot!$F$3:$F$1887,0),27)</f>
        <v>2</v>
      </c>
      <c r="H2433" s="2" t="b">
        <f t="shared" si="75"/>
        <v>1</v>
      </c>
      <c r="I2433" s="1" t="s">
        <v>2</v>
      </c>
      <c r="J2433" s="1" t="s">
        <v>17241</v>
      </c>
      <c r="K2433" s="1"/>
    </row>
    <row r="2434" spans="1:11" hidden="1">
      <c r="A2434" s="1" t="s">
        <v>17239</v>
      </c>
      <c r="B2434" s="1" t="s">
        <v>1512</v>
      </c>
      <c r="C2434" s="48" t="str">
        <f t="shared" si="74"/>
        <v>עם ביר אל-מכסור</v>
      </c>
      <c r="D2434" s="1" t="s">
        <v>11162</v>
      </c>
      <c r="E2434" s="1"/>
      <c r="F2434" s="2">
        <v>3</v>
      </c>
      <c r="G2434" s="2">
        <f>INDEX(תוצאות_בחירות,MATCH(C2434,siot!$F$3:$F$1887,0),27)</f>
        <v>2</v>
      </c>
      <c r="H2434" s="2" t="b">
        <f t="shared" si="75"/>
        <v>0</v>
      </c>
      <c r="I2434" s="1" t="s">
        <v>2</v>
      </c>
      <c r="J2434" s="1" t="s">
        <v>17252</v>
      </c>
      <c r="K2434" s="1"/>
    </row>
    <row r="2435" spans="1:11" hidden="1">
      <c r="A2435" s="1" t="s">
        <v>17239</v>
      </c>
      <c r="B2435" s="1" t="s">
        <v>1512</v>
      </c>
      <c r="C2435" s="48" t="str">
        <f t="shared" si="74"/>
        <v>עם ביר אל-מכסור</v>
      </c>
      <c r="D2435" s="1" t="s">
        <v>11162</v>
      </c>
      <c r="E2435" s="1"/>
      <c r="F2435" s="2">
        <v>4</v>
      </c>
      <c r="G2435" s="2">
        <f>INDEX(תוצאות_בחירות,MATCH(C2435,siot!$F$3:$F$1887,0),27)</f>
        <v>2</v>
      </c>
      <c r="H2435" s="2" t="b">
        <f t="shared" si="75"/>
        <v>0</v>
      </c>
      <c r="I2435" s="1" t="s">
        <v>2</v>
      </c>
      <c r="J2435" s="1" t="s">
        <v>17251</v>
      </c>
      <c r="K2435" s="1"/>
    </row>
    <row r="2436" spans="1:11" hidden="1">
      <c r="A2436" s="1" t="s">
        <v>17239</v>
      </c>
      <c r="B2436" s="1" t="s">
        <v>1512</v>
      </c>
      <c r="C2436" s="48" t="str">
        <f t="shared" ref="C2436:C2499" si="76">B2436&amp;" "&amp;A2436</f>
        <v>עם ביר אל-מכסור</v>
      </c>
      <c r="D2436" s="1" t="s">
        <v>11162</v>
      </c>
      <c r="E2436" s="1"/>
      <c r="F2436" s="2">
        <v>5</v>
      </c>
      <c r="G2436" s="2">
        <f>INDEX(תוצאות_בחירות,MATCH(C2436,siot!$F$3:$F$1887,0),27)</f>
        <v>2</v>
      </c>
      <c r="H2436" s="2" t="b">
        <f t="shared" ref="H2436:H2499" si="77">IF(OR(F2436&lt;G2436,G2436=F2436),TRUE,FALSE)</f>
        <v>0</v>
      </c>
      <c r="I2436" s="1" t="s">
        <v>2</v>
      </c>
      <c r="J2436" s="1" t="s">
        <v>17250</v>
      </c>
      <c r="K2436" s="1"/>
    </row>
    <row r="2437" spans="1:11" hidden="1">
      <c r="A2437" s="1" t="s">
        <v>17239</v>
      </c>
      <c r="B2437" s="1" t="s">
        <v>1512</v>
      </c>
      <c r="C2437" s="48" t="str">
        <f t="shared" si="76"/>
        <v>עם ביר אל-מכסור</v>
      </c>
      <c r="D2437" s="1" t="s">
        <v>11162</v>
      </c>
      <c r="E2437" s="1"/>
      <c r="F2437" s="2">
        <v>6</v>
      </c>
      <c r="G2437" s="2">
        <f>INDEX(תוצאות_בחירות,MATCH(C2437,siot!$F$3:$F$1887,0),27)</f>
        <v>2</v>
      </c>
      <c r="H2437" s="2" t="b">
        <f t="shared" si="77"/>
        <v>0</v>
      </c>
      <c r="I2437" s="1" t="s">
        <v>2</v>
      </c>
      <c r="J2437" s="1" t="s">
        <v>17249</v>
      </c>
      <c r="K2437" s="1"/>
    </row>
    <row r="2438" spans="1:11" hidden="1">
      <c r="A2438" s="1" t="s">
        <v>17239</v>
      </c>
      <c r="B2438" s="1" t="s">
        <v>364</v>
      </c>
      <c r="C2438" s="48" t="str">
        <f t="shared" si="76"/>
        <v>ף ביר אל-מכסור</v>
      </c>
      <c r="D2438" s="1" t="s">
        <v>17246</v>
      </c>
      <c r="E2438" s="1" t="s">
        <v>18</v>
      </c>
      <c r="F2438" s="2" t="s">
        <v>19548</v>
      </c>
      <c r="G2438" s="2">
        <f>INDEX(תוצאות_בחירות,MATCH(C2438,siot!$F$3:$F$1887,0),27)</f>
        <v>0</v>
      </c>
      <c r="H2438" s="2" t="b">
        <f t="shared" si="77"/>
        <v>0</v>
      </c>
      <c r="I2438" s="1"/>
      <c r="J2438" s="1"/>
      <c r="K2438" s="1"/>
    </row>
    <row r="2439" spans="1:11" hidden="1">
      <c r="A2439" s="1" t="s">
        <v>17239</v>
      </c>
      <c r="B2439" s="1" t="s">
        <v>364</v>
      </c>
      <c r="C2439" s="48" t="str">
        <f t="shared" si="76"/>
        <v>ף ביר אל-מכסור</v>
      </c>
      <c r="D2439" s="1" t="s">
        <v>17246</v>
      </c>
      <c r="E2439" s="1" t="s">
        <v>17</v>
      </c>
      <c r="F2439" s="2">
        <v>1</v>
      </c>
      <c r="G2439" s="2">
        <f>INDEX(תוצאות_בחירות,MATCH(C2439,siot!$F$3:$F$1887,0),27)</f>
        <v>0</v>
      </c>
      <c r="H2439" s="2" t="b">
        <f t="shared" si="77"/>
        <v>0</v>
      </c>
      <c r="I2439" s="1" t="s">
        <v>2</v>
      </c>
      <c r="J2439" s="1" t="s">
        <v>17248</v>
      </c>
      <c r="K2439" s="1"/>
    </row>
    <row r="2440" spans="1:11" hidden="1">
      <c r="A2440" s="1" t="s">
        <v>17239</v>
      </c>
      <c r="B2440" s="1" t="s">
        <v>364</v>
      </c>
      <c r="C2440" s="48" t="str">
        <f t="shared" si="76"/>
        <v>ף ביר אל-מכסור</v>
      </c>
      <c r="D2440" s="1" t="s">
        <v>17246</v>
      </c>
      <c r="E2440" s="1"/>
      <c r="F2440" s="2">
        <v>2</v>
      </c>
      <c r="G2440" s="2">
        <f>INDEX(תוצאות_בחירות,MATCH(C2440,siot!$F$3:$F$1887,0),27)</f>
        <v>0</v>
      </c>
      <c r="H2440" s="2" t="b">
        <f t="shared" si="77"/>
        <v>0</v>
      </c>
      <c r="I2440" s="1" t="s">
        <v>2</v>
      </c>
      <c r="J2440" s="1" t="s">
        <v>17247</v>
      </c>
      <c r="K2440" s="1"/>
    </row>
    <row r="2441" spans="1:11" hidden="1">
      <c r="A2441" s="1" t="s">
        <v>17239</v>
      </c>
      <c r="B2441" s="1" t="s">
        <v>364</v>
      </c>
      <c r="C2441" s="48" t="str">
        <f t="shared" si="76"/>
        <v>ף ביר אל-מכסור</v>
      </c>
      <c r="D2441" s="1" t="s">
        <v>17246</v>
      </c>
      <c r="E2441" s="1"/>
      <c r="F2441" s="2">
        <v>3</v>
      </c>
      <c r="G2441" s="2">
        <f>INDEX(תוצאות_בחירות,MATCH(C2441,siot!$F$3:$F$1887,0),27)</f>
        <v>0</v>
      </c>
      <c r="H2441" s="2" t="b">
        <f t="shared" si="77"/>
        <v>0</v>
      </c>
      <c r="I2441" s="1" t="s">
        <v>2</v>
      </c>
      <c r="J2441" s="1" t="s">
        <v>17245</v>
      </c>
      <c r="K2441" s="1"/>
    </row>
    <row r="2442" spans="1:11" hidden="1">
      <c r="A2442" s="1" t="s">
        <v>17239</v>
      </c>
      <c r="B2442" s="1" t="s">
        <v>339</v>
      </c>
      <c r="C2442" s="48" t="str">
        <f t="shared" si="76"/>
        <v>ץ ביר אל-מכסור</v>
      </c>
      <c r="D2442" s="1" t="s">
        <v>833</v>
      </c>
      <c r="E2442" s="1" t="s">
        <v>3</v>
      </c>
      <c r="F2442" s="2" t="s">
        <v>19548</v>
      </c>
      <c r="G2442" s="2">
        <f>INDEX(תוצאות_בחירות,MATCH(C2442,siot!$F$3:$F$1887,0),27)</f>
        <v>0</v>
      </c>
      <c r="H2442" s="2" t="b">
        <f t="shared" si="77"/>
        <v>0</v>
      </c>
      <c r="I2442" s="1"/>
      <c r="J2442" s="1"/>
      <c r="K2442" s="1"/>
    </row>
    <row r="2443" spans="1:11" hidden="1">
      <c r="A2443" s="1" t="s">
        <v>17239</v>
      </c>
      <c r="B2443" s="1" t="s">
        <v>339</v>
      </c>
      <c r="C2443" s="48" t="str">
        <f t="shared" si="76"/>
        <v>ץ ביר אל-מכסור</v>
      </c>
      <c r="D2443" s="1" t="s">
        <v>833</v>
      </c>
      <c r="E2443" s="1"/>
      <c r="F2443" s="2">
        <v>1</v>
      </c>
      <c r="G2443" s="2">
        <f>INDEX(תוצאות_בחירות,MATCH(C2443,siot!$F$3:$F$1887,0),27)</f>
        <v>0</v>
      </c>
      <c r="H2443" s="2" t="b">
        <f t="shared" si="77"/>
        <v>0</v>
      </c>
      <c r="I2443" s="1" t="s">
        <v>2</v>
      </c>
      <c r="J2443" s="1" t="s">
        <v>10400</v>
      </c>
      <c r="K2443" s="1"/>
    </row>
    <row r="2444" spans="1:11" hidden="1">
      <c r="A2444" s="1" t="s">
        <v>17239</v>
      </c>
      <c r="B2444" s="1" t="s">
        <v>339</v>
      </c>
      <c r="C2444" s="48" t="str">
        <f t="shared" si="76"/>
        <v>ץ ביר אל-מכסור</v>
      </c>
      <c r="D2444" s="1" t="s">
        <v>833</v>
      </c>
      <c r="E2444" s="1"/>
      <c r="F2444" s="2">
        <v>2</v>
      </c>
      <c r="G2444" s="2">
        <f>INDEX(תוצאות_בחירות,MATCH(C2444,siot!$F$3:$F$1887,0),27)</f>
        <v>0</v>
      </c>
      <c r="H2444" s="2" t="b">
        <f t="shared" si="77"/>
        <v>0</v>
      </c>
      <c r="I2444" s="1" t="s">
        <v>2</v>
      </c>
      <c r="J2444" s="1" t="s">
        <v>17244</v>
      </c>
      <c r="K2444" s="1"/>
    </row>
    <row r="2445" spans="1:11" hidden="1">
      <c r="A2445" s="1" t="s">
        <v>17239</v>
      </c>
      <c r="B2445" s="1" t="s">
        <v>339</v>
      </c>
      <c r="C2445" s="48" t="str">
        <f t="shared" si="76"/>
        <v>ץ ביר אל-מכסור</v>
      </c>
      <c r="D2445" s="1" t="s">
        <v>833</v>
      </c>
      <c r="E2445" s="1"/>
      <c r="F2445" s="2">
        <v>3</v>
      </c>
      <c r="G2445" s="2">
        <f>INDEX(תוצאות_בחירות,MATCH(C2445,siot!$F$3:$F$1887,0),27)</f>
        <v>0</v>
      </c>
      <c r="H2445" s="2" t="b">
        <f t="shared" si="77"/>
        <v>0</v>
      </c>
      <c r="I2445" s="1" t="s">
        <v>2</v>
      </c>
      <c r="J2445" s="1" t="s">
        <v>17243</v>
      </c>
      <c r="K2445" s="1"/>
    </row>
    <row r="2446" spans="1:11" hidden="1">
      <c r="A2446" s="1" t="s">
        <v>17239</v>
      </c>
      <c r="B2446" s="1" t="s">
        <v>339</v>
      </c>
      <c r="C2446" s="48" t="str">
        <f t="shared" si="76"/>
        <v>ץ ביר אל-מכסור</v>
      </c>
      <c r="D2446" s="1" t="s">
        <v>833</v>
      </c>
      <c r="E2446" s="1"/>
      <c r="F2446" s="2">
        <v>4</v>
      </c>
      <c r="G2446" s="2">
        <f>INDEX(תוצאות_בחירות,MATCH(C2446,siot!$F$3:$F$1887,0),27)</f>
        <v>0</v>
      </c>
      <c r="H2446" s="2" t="b">
        <f t="shared" si="77"/>
        <v>0</v>
      </c>
      <c r="I2446" s="1" t="s">
        <v>2</v>
      </c>
      <c r="J2446" s="1" t="s">
        <v>14105</v>
      </c>
      <c r="K2446" s="1"/>
    </row>
    <row r="2447" spans="1:11" hidden="1">
      <c r="A2447" s="1" t="s">
        <v>17239</v>
      </c>
      <c r="B2447" s="1" t="s">
        <v>339</v>
      </c>
      <c r="C2447" s="48" t="str">
        <f t="shared" si="76"/>
        <v>ץ ביר אל-מכסור</v>
      </c>
      <c r="D2447" s="1" t="s">
        <v>833</v>
      </c>
      <c r="E2447" s="1"/>
      <c r="F2447" s="2">
        <v>5</v>
      </c>
      <c r="G2447" s="2">
        <f>INDEX(תוצאות_בחירות,MATCH(C2447,siot!$F$3:$F$1887,0),27)</f>
        <v>0</v>
      </c>
      <c r="H2447" s="2" t="b">
        <f t="shared" si="77"/>
        <v>0</v>
      </c>
      <c r="I2447" s="1" t="s">
        <v>2</v>
      </c>
      <c r="J2447" s="1" t="s">
        <v>17242</v>
      </c>
      <c r="K2447" s="1"/>
    </row>
    <row r="2448" spans="1:11" hidden="1">
      <c r="A2448" s="1" t="s">
        <v>17239</v>
      </c>
      <c r="B2448" s="1" t="s">
        <v>259</v>
      </c>
      <c r="C2448" s="48" t="str">
        <f t="shared" si="76"/>
        <v>ק ביר אל-מכסור</v>
      </c>
      <c r="D2448" s="1" t="s">
        <v>17238</v>
      </c>
      <c r="E2448" s="1" t="s">
        <v>18</v>
      </c>
      <c r="F2448" s="2" t="s">
        <v>19548</v>
      </c>
      <c r="G2448" s="2">
        <f>INDEX(תוצאות_בחירות,MATCH(C2448,siot!$F$3:$F$1887,0),27)</f>
        <v>0</v>
      </c>
      <c r="H2448" s="2" t="b">
        <f t="shared" si="77"/>
        <v>0</v>
      </c>
      <c r="I2448" s="1"/>
      <c r="J2448" s="1"/>
      <c r="K2448" s="1"/>
    </row>
    <row r="2449" spans="1:11" hidden="1">
      <c r="A2449" s="1" t="s">
        <v>17239</v>
      </c>
      <c r="B2449" s="1" t="s">
        <v>259</v>
      </c>
      <c r="C2449" s="48" t="str">
        <f t="shared" si="76"/>
        <v>ק ביר אל-מכסור</v>
      </c>
      <c r="D2449" s="1" t="s">
        <v>17238</v>
      </c>
      <c r="E2449" s="1" t="s">
        <v>17</v>
      </c>
      <c r="F2449" s="2">
        <v>1</v>
      </c>
      <c r="G2449" s="2">
        <f>INDEX(תוצאות_בחירות,MATCH(C2449,siot!$F$3:$F$1887,0),27)</f>
        <v>0</v>
      </c>
      <c r="H2449" s="2" t="b">
        <f t="shared" si="77"/>
        <v>0</v>
      </c>
      <c r="I2449" s="1" t="s">
        <v>2</v>
      </c>
      <c r="J2449" s="1" t="s">
        <v>17240</v>
      </c>
      <c r="K2449" s="1"/>
    </row>
    <row r="2450" spans="1:11" hidden="1">
      <c r="A2450" s="1" t="s">
        <v>17239</v>
      </c>
      <c r="B2450" s="1" t="s">
        <v>259</v>
      </c>
      <c r="C2450" s="48" t="str">
        <f t="shared" si="76"/>
        <v>ק ביר אל-מכסור</v>
      </c>
      <c r="D2450" s="1" t="s">
        <v>17238</v>
      </c>
      <c r="E2450" s="1"/>
      <c r="F2450" s="2">
        <v>2</v>
      </c>
      <c r="G2450" s="2">
        <f>INDEX(תוצאות_בחירות,MATCH(C2450,siot!$F$3:$F$1887,0),27)</f>
        <v>0</v>
      </c>
      <c r="H2450" s="2" t="b">
        <f t="shared" si="77"/>
        <v>0</v>
      </c>
      <c r="I2450" s="1" t="s">
        <v>2</v>
      </c>
      <c r="J2450" s="1" t="s">
        <v>17237</v>
      </c>
      <c r="K2450" s="1"/>
    </row>
    <row r="2451" spans="1:11" hidden="1">
      <c r="A2451" s="1" t="s">
        <v>17163</v>
      </c>
      <c r="B2451" s="1" t="s">
        <v>3378</v>
      </c>
      <c r="C2451" s="48" t="str">
        <f t="shared" si="76"/>
        <v>אב בית אל</v>
      </c>
      <c r="D2451" s="1" t="s">
        <v>17224</v>
      </c>
      <c r="E2451" s="1" t="s">
        <v>18</v>
      </c>
      <c r="F2451" s="2" t="s">
        <v>19548</v>
      </c>
      <c r="G2451" s="2">
        <f>INDEX(תוצאות_בחירות,MATCH(C2451,siot!$F$3:$F$1887,0),27)</f>
        <v>3</v>
      </c>
      <c r="H2451" s="2" t="b">
        <f t="shared" si="77"/>
        <v>0</v>
      </c>
      <c r="I2451" s="1"/>
      <c r="J2451" s="1"/>
      <c r="K2451" s="1"/>
    </row>
    <row r="2452" spans="1:11">
      <c r="A2452" s="1" t="s">
        <v>17163</v>
      </c>
      <c r="B2452" s="1" t="s">
        <v>3378</v>
      </c>
      <c r="C2452" s="48" t="str">
        <f t="shared" si="76"/>
        <v>אב בית אל</v>
      </c>
      <c r="D2452" s="1" t="s">
        <v>17224</v>
      </c>
      <c r="E2452" s="1" t="s">
        <v>17</v>
      </c>
      <c r="F2452" s="2">
        <v>1</v>
      </c>
      <c r="G2452" s="2">
        <f>INDEX(תוצאות_בחירות,MATCH(C2452,siot!$F$3:$F$1887,0),27)</f>
        <v>3</v>
      </c>
      <c r="H2452" s="2" t="b">
        <f t="shared" si="77"/>
        <v>1</v>
      </c>
      <c r="I2452" s="1" t="s">
        <v>2</v>
      </c>
      <c r="J2452" s="1" t="s">
        <v>17236</v>
      </c>
      <c r="K2452" s="1"/>
    </row>
    <row r="2453" spans="1:11">
      <c r="A2453" s="1" t="s">
        <v>17163</v>
      </c>
      <c r="B2453" s="1" t="s">
        <v>3378</v>
      </c>
      <c r="C2453" s="48" t="str">
        <f t="shared" si="76"/>
        <v>אב בית אל</v>
      </c>
      <c r="D2453" s="1" t="s">
        <v>17224</v>
      </c>
      <c r="E2453" s="1"/>
      <c r="F2453" s="2">
        <v>2</v>
      </c>
      <c r="G2453" s="2">
        <f>INDEX(תוצאות_בחירות,MATCH(C2453,siot!$F$3:$F$1887,0),27)</f>
        <v>3</v>
      </c>
      <c r="H2453" s="2" t="b">
        <f t="shared" si="77"/>
        <v>1</v>
      </c>
      <c r="I2453" s="1" t="s">
        <v>2</v>
      </c>
      <c r="J2453" s="1" t="s">
        <v>17235</v>
      </c>
      <c r="K2453" s="1"/>
    </row>
    <row r="2454" spans="1:11">
      <c r="A2454" s="1" t="s">
        <v>17163</v>
      </c>
      <c r="B2454" s="1" t="s">
        <v>3378</v>
      </c>
      <c r="C2454" s="48" t="str">
        <f t="shared" si="76"/>
        <v>אב בית אל</v>
      </c>
      <c r="D2454" s="1" t="s">
        <v>17224</v>
      </c>
      <c r="E2454" s="1"/>
      <c r="F2454" s="2">
        <v>3</v>
      </c>
      <c r="G2454" s="2">
        <f>INDEX(תוצאות_בחירות,MATCH(C2454,siot!$F$3:$F$1887,0),27)</f>
        <v>3</v>
      </c>
      <c r="H2454" s="2" t="b">
        <f t="shared" si="77"/>
        <v>1</v>
      </c>
      <c r="I2454" s="1" t="s">
        <v>2</v>
      </c>
      <c r="J2454" s="1" t="s">
        <v>17234</v>
      </c>
      <c r="K2454" s="1"/>
    </row>
    <row r="2455" spans="1:11" hidden="1">
      <c r="A2455" s="1" t="s">
        <v>17163</v>
      </c>
      <c r="B2455" s="1" t="s">
        <v>3378</v>
      </c>
      <c r="C2455" s="48" t="str">
        <f t="shared" si="76"/>
        <v>אב בית אל</v>
      </c>
      <c r="D2455" s="1" t="s">
        <v>17224</v>
      </c>
      <c r="E2455" s="1"/>
      <c r="F2455" s="2">
        <v>4</v>
      </c>
      <c r="G2455" s="2">
        <f>INDEX(תוצאות_בחירות,MATCH(C2455,siot!$F$3:$F$1887,0),27)</f>
        <v>3</v>
      </c>
      <c r="H2455" s="2" t="b">
        <f t="shared" si="77"/>
        <v>0</v>
      </c>
      <c r="I2455" s="1" t="s">
        <v>2</v>
      </c>
      <c r="J2455" s="1" t="s">
        <v>123</v>
      </c>
      <c r="K2455" s="1"/>
    </row>
    <row r="2456" spans="1:11" hidden="1">
      <c r="A2456" s="1" t="s">
        <v>17163</v>
      </c>
      <c r="B2456" s="1" t="s">
        <v>3378</v>
      </c>
      <c r="C2456" s="48" t="str">
        <f t="shared" si="76"/>
        <v>אב בית אל</v>
      </c>
      <c r="D2456" s="1" t="s">
        <v>17224</v>
      </c>
      <c r="E2456" s="1"/>
      <c r="F2456" s="2">
        <v>5</v>
      </c>
      <c r="G2456" s="2">
        <f>INDEX(תוצאות_בחירות,MATCH(C2456,siot!$F$3:$F$1887,0),27)</f>
        <v>3</v>
      </c>
      <c r="H2456" s="2" t="b">
        <f t="shared" si="77"/>
        <v>0</v>
      </c>
      <c r="I2456" s="1" t="s">
        <v>2</v>
      </c>
      <c r="J2456" s="1" t="s">
        <v>17233</v>
      </c>
      <c r="K2456" s="1"/>
    </row>
    <row r="2457" spans="1:11" hidden="1">
      <c r="A2457" s="1" t="s">
        <v>17163</v>
      </c>
      <c r="B2457" s="1" t="s">
        <v>3378</v>
      </c>
      <c r="C2457" s="48" t="str">
        <f t="shared" si="76"/>
        <v>אב בית אל</v>
      </c>
      <c r="D2457" s="1" t="s">
        <v>17224</v>
      </c>
      <c r="E2457" s="1"/>
      <c r="F2457" s="2">
        <v>6</v>
      </c>
      <c r="G2457" s="2">
        <f>INDEX(תוצאות_בחירות,MATCH(C2457,siot!$F$3:$F$1887,0),27)</f>
        <v>3</v>
      </c>
      <c r="H2457" s="2" t="b">
        <f t="shared" si="77"/>
        <v>0</v>
      </c>
      <c r="I2457" s="1" t="s">
        <v>2</v>
      </c>
      <c r="J2457" s="1" t="s">
        <v>17232</v>
      </c>
      <c r="K2457" s="1"/>
    </row>
    <row r="2458" spans="1:11" hidden="1">
      <c r="A2458" s="1" t="s">
        <v>17163</v>
      </c>
      <c r="B2458" s="1" t="s">
        <v>3378</v>
      </c>
      <c r="C2458" s="48" t="str">
        <f t="shared" si="76"/>
        <v>אב בית אל</v>
      </c>
      <c r="D2458" s="1" t="s">
        <v>17224</v>
      </c>
      <c r="E2458" s="1"/>
      <c r="F2458" s="2">
        <v>7</v>
      </c>
      <c r="G2458" s="2">
        <f>INDEX(תוצאות_בחירות,MATCH(C2458,siot!$F$3:$F$1887,0),27)</f>
        <v>3</v>
      </c>
      <c r="H2458" s="2" t="b">
        <f t="shared" si="77"/>
        <v>0</v>
      </c>
      <c r="I2458" s="1" t="s">
        <v>2</v>
      </c>
      <c r="J2458" s="1" t="s">
        <v>17231</v>
      </c>
      <c r="K2458" s="1"/>
    </row>
    <row r="2459" spans="1:11" hidden="1">
      <c r="A2459" s="1" t="s">
        <v>17163</v>
      </c>
      <c r="B2459" s="1" t="s">
        <v>3378</v>
      </c>
      <c r="C2459" s="48" t="str">
        <f t="shared" si="76"/>
        <v>אב בית אל</v>
      </c>
      <c r="D2459" s="1" t="s">
        <v>17224</v>
      </c>
      <c r="E2459" s="1"/>
      <c r="F2459" s="2">
        <v>8</v>
      </c>
      <c r="G2459" s="2">
        <f>INDEX(תוצאות_בחירות,MATCH(C2459,siot!$F$3:$F$1887,0),27)</f>
        <v>3</v>
      </c>
      <c r="H2459" s="2" t="b">
        <f t="shared" si="77"/>
        <v>0</v>
      </c>
      <c r="I2459" s="1" t="s">
        <v>2</v>
      </c>
      <c r="J2459" s="1" t="s">
        <v>17230</v>
      </c>
      <c r="K2459" s="1"/>
    </row>
    <row r="2460" spans="1:11" hidden="1">
      <c r="A2460" s="1" t="s">
        <v>17163</v>
      </c>
      <c r="B2460" s="1" t="s">
        <v>3378</v>
      </c>
      <c r="C2460" s="48" t="str">
        <f t="shared" si="76"/>
        <v>אב בית אל</v>
      </c>
      <c r="D2460" s="1" t="s">
        <v>17224</v>
      </c>
      <c r="E2460" s="1"/>
      <c r="F2460" s="2">
        <v>9</v>
      </c>
      <c r="G2460" s="2">
        <f>INDEX(תוצאות_בחירות,MATCH(C2460,siot!$F$3:$F$1887,0),27)</f>
        <v>3</v>
      </c>
      <c r="H2460" s="2" t="b">
        <f t="shared" si="77"/>
        <v>0</v>
      </c>
      <c r="I2460" s="1" t="s">
        <v>2</v>
      </c>
      <c r="J2460" s="1" t="s">
        <v>17229</v>
      </c>
      <c r="K2460" s="1"/>
    </row>
    <row r="2461" spans="1:11" hidden="1">
      <c r="A2461" s="1" t="s">
        <v>17163</v>
      </c>
      <c r="B2461" s="1" t="s">
        <v>3378</v>
      </c>
      <c r="C2461" s="48" t="str">
        <f t="shared" si="76"/>
        <v>אב בית אל</v>
      </c>
      <c r="D2461" s="1" t="s">
        <v>17224</v>
      </c>
      <c r="E2461" s="1"/>
      <c r="F2461" s="2">
        <v>10</v>
      </c>
      <c r="G2461" s="2">
        <f>INDEX(תוצאות_בחירות,MATCH(C2461,siot!$F$3:$F$1887,0),27)</f>
        <v>3</v>
      </c>
      <c r="H2461" s="2" t="b">
        <f t="shared" si="77"/>
        <v>0</v>
      </c>
      <c r="I2461" s="1" t="s">
        <v>2</v>
      </c>
      <c r="J2461" s="1" t="s">
        <v>17228</v>
      </c>
      <c r="K2461" s="1"/>
    </row>
    <row r="2462" spans="1:11" hidden="1">
      <c r="A2462" s="1" t="s">
        <v>17163</v>
      </c>
      <c r="B2462" s="1" t="s">
        <v>3378</v>
      </c>
      <c r="C2462" s="48" t="str">
        <f t="shared" si="76"/>
        <v>אב בית אל</v>
      </c>
      <c r="D2462" s="1" t="s">
        <v>17224</v>
      </c>
      <c r="E2462" s="1"/>
      <c r="F2462" s="2">
        <v>11</v>
      </c>
      <c r="G2462" s="2">
        <f>INDEX(תוצאות_בחירות,MATCH(C2462,siot!$F$3:$F$1887,0),27)</f>
        <v>3</v>
      </c>
      <c r="H2462" s="2" t="b">
        <f t="shared" si="77"/>
        <v>0</v>
      </c>
      <c r="I2462" s="1" t="s">
        <v>2</v>
      </c>
      <c r="J2462" s="1" t="s">
        <v>17227</v>
      </c>
      <c r="K2462" s="1"/>
    </row>
    <row r="2463" spans="1:11" hidden="1">
      <c r="A2463" s="1" t="s">
        <v>17163</v>
      </c>
      <c r="B2463" s="1" t="s">
        <v>3378</v>
      </c>
      <c r="C2463" s="48" t="str">
        <f t="shared" si="76"/>
        <v>אב בית אל</v>
      </c>
      <c r="D2463" s="1" t="s">
        <v>17224</v>
      </c>
      <c r="E2463" s="1"/>
      <c r="F2463" s="2">
        <v>12</v>
      </c>
      <c r="G2463" s="2">
        <f>INDEX(תוצאות_בחירות,MATCH(C2463,siot!$F$3:$F$1887,0),27)</f>
        <v>3</v>
      </c>
      <c r="H2463" s="2" t="b">
        <f t="shared" si="77"/>
        <v>0</v>
      </c>
      <c r="I2463" s="1" t="s">
        <v>2</v>
      </c>
      <c r="J2463" s="1" t="s">
        <v>17226</v>
      </c>
      <c r="K2463" s="1"/>
    </row>
    <row r="2464" spans="1:11" hidden="1">
      <c r="A2464" s="1" t="s">
        <v>17163</v>
      </c>
      <c r="B2464" s="1" t="s">
        <v>3378</v>
      </c>
      <c r="C2464" s="48" t="str">
        <f t="shared" si="76"/>
        <v>אב בית אל</v>
      </c>
      <c r="D2464" s="1" t="s">
        <v>17224</v>
      </c>
      <c r="E2464" s="1"/>
      <c r="F2464" s="2">
        <v>13</v>
      </c>
      <c r="G2464" s="2">
        <f>INDEX(תוצאות_בחירות,MATCH(C2464,siot!$F$3:$F$1887,0),27)</f>
        <v>3</v>
      </c>
      <c r="H2464" s="2" t="b">
        <f t="shared" si="77"/>
        <v>0</v>
      </c>
      <c r="I2464" s="1" t="s">
        <v>2</v>
      </c>
      <c r="J2464" s="1" t="s">
        <v>17225</v>
      </c>
      <c r="K2464" s="1"/>
    </row>
    <row r="2465" spans="1:11" hidden="1">
      <c r="A2465" s="1" t="s">
        <v>17163</v>
      </c>
      <c r="B2465" s="1" t="s">
        <v>3378</v>
      </c>
      <c r="C2465" s="48" t="str">
        <f t="shared" si="76"/>
        <v>אב בית אל</v>
      </c>
      <c r="D2465" s="1" t="s">
        <v>17224</v>
      </c>
      <c r="E2465" s="1"/>
      <c r="F2465" s="2">
        <v>14</v>
      </c>
      <c r="G2465" s="2">
        <f>INDEX(תוצאות_בחירות,MATCH(C2465,siot!$F$3:$F$1887,0),27)</f>
        <v>3</v>
      </c>
      <c r="H2465" s="2" t="b">
        <f t="shared" si="77"/>
        <v>0</v>
      </c>
      <c r="I2465" s="1" t="s">
        <v>2</v>
      </c>
      <c r="J2465" s="1" t="s">
        <v>17223</v>
      </c>
      <c r="K2465" s="1"/>
    </row>
    <row r="2466" spans="1:11" hidden="1">
      <c r="A2466" s="1" t="s">
        <v>17163</v>
      </c>
      <c r="B2466" s="1" t="s">
        <v>10842</v>
      </c>
      <c r="C2466" s="48" t="str">
        <f t="shared" si="76"/>
        <v>יח בית אל</v>
      </c>
      <c r="D2466" s="1" t="s">
        <v>17206</v>
      </c>
      <c r="E2466" s="1" t="s">
        <v>3</v>
      </c>
      <c r="F2466" s="2" t="s">
        <v>19548</v>
      </c>
      <c r="G2466" s="2">
        <f>INDEX(תוצאות_בחירות,MATCH(C2466,siot!$F$3:$F$1887,0),27)</f>
        <v>2</v>
      </c>
      <c r="H2466" s="2" t="b">
        <f t="shared" si="77"/>
        <v>0</v>
      </c>
      <c r="I2466" s="1"/>
      <c r="J2466" s="1"/>
      <c r="K2466" s="1"/>
    </row>
    <row r="2467" spans="1:11">
      <c r="A2467" s="1" t="s">
        <v>17163</v>
      </c>
      <c r="B2467" s="1" t="s">
        <v>10842</v>
      </c>
      <c r="C2467" s="48" t="str">
        <f t="shared" si="76"/>
        <v>יח בית אל</v>
      </c>
      <c r="D2467" s="1" t="s">
        <v>17206</v>
      </c>
      <c r="E2467" s="1"/>
      <c r="F2467" s="2">
        <v>1</v>
      </c>
      <c r="G2467" s="2">
        <f>INDEX(תוצאות_בחירות,MATCH(C2467,siot!$F$3:$F$1887,0),27)</f>
        <v>2</v>
      </c>
      <c r="H2467" s="2" t="b">
        <f t="shared" si="77"/>
        <v>1</v>
      </c>
      <c r="I2467" s="1" t="s">
        <v>2</v>
      </c>
      <c r="J2467" s="1" t="s">
        <v>17222</v>
      </c>
      <c r="K2467" s="1"/>
    </row>
    <row r="2468" spans="1:11">
      <c r="A2468" s="1" t="s">
        <v>17163</v>
      </c>
      <c r="B2468" s="1" t="s">
        <v>10842</v>
      </c>
      <c r="C2468" s="48" t="str">
        <f t="shared" si="76"/>
        <v>יח בית אל</v>
      </c>
      <c r="D2468" s="1" t="s">
        <v>17206</v>
      </c>
      <c r="E2468" s="1"/>
      <c r="F2468" s="2">
        <v>2</v>
      </c>
      <c r="G2468" s="2">
        <f>INDEX(תוצאות_בחירות,MATCH(C2468,siot!$F$3:$F$1887,0),27)</f>
        <v>2</v>
      </c>
      <c r="H2468" s="2" t="b">
        <f t="shared" si="77"/>
        <v>1</v>
      </c>
      <c r="I2468" s="1" t="s">
        <v>2</v>
      </c>
      <c r="J2468" s="1" t="s">
        <v>17221</v>
      </c>
      <c r="K2468" s="1"/>
    </row>
    <row r="2469" spans="1:11" hidden="1">
      <c r="A2469" s="1" t="s">
        <v>17163</v>
      </c>
      <c r="B2469" s="1" t="s">
        <v>10842</v>
      </c>
      <c r="C2469" s="48" t="str">
        <f t="shared" si="76"/>
        <v>יח בית אל</v>
      </c>
      <c r="D2469" s="1" t="s">
        <v>17206</v>
      </c>
      <c r="E2469" s="1"/>
      <c r="F2469" s="2">
        <v>3</v>
      </c>
      <c r="G2469" s="2">
        <f>INDEX(תוצאות_בחירות,MATCH(C2469,siot!$F$3:$F$1887,0),27)</f>
        <v>2</v>
      </c>
      <c r="H2469" s="2" t="b">
        <f t="shared" si="77"/>
        <v>0</v>
      </c>
      <c r="I2469" s="1" t="s">
        <v>2</v>
      </c>
      <c r="J2469" s="1" t="s">
        <v>17220</v>
      </c>
      <c r="K2469" s="1"/>
    </row>
    <row r="2470" spans="1:11" hidden="1">
      <c r="A2470" s="1" t="s">
        <v>17163</v>
      </c>
      <c r="B2470" s="1" t="s">
        <v>10842</v>
      </c>
      <c r="C2470" s="48" t="str">
        <f t="shared" si="76"/>
        <v>יח בית אל</v>
      </c>
      <c r="D2470" s="1" t="s">
        <v>17206</v>
      </c>
      <c r="E2470" s="1"/>
      <c r="F2470" s="2">
        <v>4</v>
      </c>
      <c r="G2470" s="2">
        <f>INDEX(תוצאות_בחירות,MATCH(C2470,siot!$F$3:$F$1887,0),27)</f>
        <v>2</v>
      </c>
      <c r="H2470" s="2" t="b">
        <f t="shared" si="77"/>
        <v>0</v>
      </c>
      <c r="I2470" s="1" t="s">
        <v>2</v>
      </c>
      <c r="J2470" s="1" t="s">
        <v>17219</v>
      </c>
      <c r="K2470" s="1"/>
    </row>
    <row r="2471" spans="1:11" hidden="1">
      <c r="A2471" s="1" t="s">
        <v>17163</v>
      </c>
      <c r="B2471" s="1" t="s">
        <v>10842</v>
      </c>
      <c r="C2471" s="48" t="str">
        <f t="shared" si="76"/>
        <v>יח בית אל</v>
      </c>
      <c r="D2471" s="1" t="s">
        <v>17206</v>
      </c>
      <c r="E2471" s="1"/>
      <c r="F2471" s="2">
        <v>5</v>
      </c>
      <c r="G2471" s="2">
        <f>INDEX(תוצאות_בחירות,MATCH(C2471,siot!$F$3:$F$1887,0),27)</f>
        <v>2</v>
      </c>
      <c r="H2471" s="2" t="b">
        <f t="shared" si="77"/>
        <v>0</v>
      </c>
      <c r="I2471" s="1" t="s">
        <v>2</v>
      </c>
      <c r="J2471" s="1" t="s">
        <v>17218</v>
      </c>
      <c r="K2471" s="1"/>
    </row>
    <row r="2472" spans="1:11" hidden="1">
      <c r="A2472" s="1" t="s">
        <v>17163</v>
      </c>
      <c r="B2472" s="1" t="s">
        <v>10842</v>
      </c>
      <c r="C2472" s="48" t="str">
        <f t="shared" si="76"/>
        <v>יח בית אל</v>
      </c>
      <c r="D2472" s="1" t="s">
        <v>17206</v>
      </c>
      <c r="E2472" s="1"/>
      <c r="F2472" s="2">
        <v>6</v>
      </c>
      <c r="G2472" s="2">
        <f>INDEX(תוצאות_בחירות,MATCH(C2472,siot!$F$3:$F$1887,0),27)</f>
        <v>2</v>
      </c>
      <c r="H2472" s="2" t="b">
        <f t="shared" si="77"/>
        <v>0</v>
      </c>
      <c r="I2472" s="1" t="s">
        <v>2</v>
      </c>
      <c r="J2472" s="1" t="s">
        <v>17217</v>
      </c>
      <c r="K2472" s="1"/>
    </row>
    <row r="2473" spans="1:11" hidden="1">
      <c r="A2473" s="1" t="s">
        <v>17163</v>
      </c>
      <c r="B2473" s="1" t="s">
        <v>10842</v>
      </c>
      <c r="C2473" s="48" t="str">
        <f t="shared" si="76"/>
        <v>יח בית אל</v>
      </c>
      <c r="D2473" s="1" t="s">
        <v>17206</v>
      </c>
      <c r="E2473" s="1"/>
      <c r="F2473" s="2">
        <v>7</v>
      </c>
      <c r="G2473" s="2">
        <f>INDEX(תוצאות_בחירות,MATCH(C2473,siot!$F$3:$F$1887,0),27)</f>
        <v>2</v>
      </c>
      <c r="H2473" s="2" t="b">
        <f t="shared" si="77"/>
        <v>0</v>
      </c>
      <c r="I2473" s="1" t="s">
        <v>2</v>
      </c>
      <c r="J2473" s="1" t="s">
        <v>17216</v>
      </c>
      <c r="K2473" s="1"/>
    </row>
    <row r="2474" spans="1:11" hidden="1">
      <c r="A2474" s="1" t="s">
        <v>17163</v>
      </c>
      <c r="B2474" s="1" t="s">
        <v>10842</v>
      </c>
      <c r="C2474" s="48" t="str">
        <f t="shared" si="76"/>
        <v>יח בית אל</v>
      </c>
      <c r="D2474" s="1" t="s">
        <v>17206</v>
      </c>
      <c r="E2474" s="1"/>
      <c r="F2474" s="2">
        <v>8</v>
      </c>
      <c r="G2474" s="2">
        <f>INDEX(תוצאות_בחירות,MATCH(C2474,siot!$F$3:$F$1887,0),27)</f>
        <v>2</v>
      </c>
      <c r="H2474" s="2" t="b">
        <f t="shared" si="77"/>
        <v>0</v>
      </c>
      <c r="I2474" s="1" t="s">
        <v>2</v>
      </c>
      <c r="J2474" s="1" t="s">
        <v>17215</v>
      </c>
      <c r="K2474" s="1"/>
    </row>
    <row r="2475" spans="1:11" hidden="1">
      <c r="A2475" s="1" t="s">
        <v>17163</v>
      </c>
      <c r="B2475" s="1" t="s">
        <v>10842</v>
      </c>
      <c r="C2475" s="48" t="str">
        <f t="shared" si="76"/>
        <v>יח בית אל</v>
      </c>
      <c r="D2475" s="1" t="s">
        <v>17206</v>
      </c>
      <c r="E2475" s="1"/>
      <c r="F2475" s="2">
        <v>9</v>
      </c>
      <c r="G2475" s="2">
        <f>INDEX(תוצאות_בחירות,MATCH(C2475,siot!$F$3:$F$1887,0),27)</f>
        <v>2</v>
      </c>
      <c r="H2475" s="2" t="b">
        <f t="shared" si="77"/>
        <v>0</v>
      </c>
      <c r="I2475" s="1" t="s">
        <v>2</v>
      </c>
      <c r="J2475" s="1" t="s">
        <v>17214</v>
      </c>
      <c r="K2475" s="1"/>
    </row>
    <row r="2476" spans="1:11" hidden="1">
      <c r="A2476" s="1" t="s">
        <v>17163</v>
      </c>
      <c r="B2476" s="1" t="s">
        <v>10842</v>
      </c>
      <c r="C2476" s="48" t="str">
        <f t="shared" si="76"/>
        <v>יח בית אל</v>
      </c>
      <c r="D2476" s="1" t="s">
        <v>17206</v>
      </c>
      <c r="E2476" s="1"/>
      <c r="F2476" s="2">
        <v>10</v>
      </c>
      <c r="G2476" s="2">
        <f>INDEX(תוצאות_בחירות,MATCH(C2476,siot!$F$3:$F$1887,0),27)</f>
        <v>2</v>
      </c>
      <c r="H2476" s="2" t="b">
        <f t="shared" si="77"/>
        <v>0</v>
      </c>
      <c r="I2476" s="1" t="s">
        <v>2</v>
      </c>
      <c r="J2476" s="1" t="s">
        <v>17213</v>
      </c>
      <c r="K2476" s="1"/>
    </row>
    <row r="2477" spans="1:11" hidden="1">
      <c r="A2477" s="1" t="s">
        <v>17163</v>
      </c>
      <c r="B2477" s="1" t="s">
        <v>10842</v>
      </c>
      <c r="C2477" s="48" t="str">
        <f t="shared" si="76"/>
        <v>יח בית אל</v>
      </c>
      <c r="D2477" s="1" t="s">
        <v>17206</v>
      </c>
      <c r="E2477" s="1"/>
      <c r="F2477" s="2">
        <v>11</v>
      </c>
      <c r="G2477" s="2">
        <f>INDEX(תוצאות_בחירות,MATCH(C2477,siot!$F$3:$F$1887,0),27)</f>
        <v>2</v>
      </c>
      <c r="H2477" s="2" t="b">
        <f t="shared" si="77"/>
        <v>0</v>
      </c>
      <c r="I2477" s="1" t="s">
        <v>2</v>
      </c>
      <c r="J2477" s="1" t="s">
        <v>17212</v>
      </c>
      <c r="K2477" s="1"/>
    </row>
    <row r="2478" spans="1:11" hidden="1">
      <c r="A2478" s="1" t="s">
        <v>17163</v>
      </c>
      <c r="B2478" s="1" t="s">
        <v>10842</v>
      </c>
      <c r="C2478" s="48" t="str">
        <f t="shared" si="76"/>
        <v>יח בית אל</v>
      </c>
      <c r="D2478" s="1" t="s">
        <v>17206</v>
      </c>
      <c r="E2478" s="1"/>
      <c r="F2478" s="2">
        <v>12</v>
      </c>
      <c r="G2478" s="2">
        <f>INDEX(תוצאות_בחירות,MATCH(C2478,siot!$F$3:$F$1887,0),27)</f>
        <v>2</v>
      </c>
      <c r="H2478" s="2" t="b">
        <f t="shared" si="77"/>
        <v>0</v>
      </c>
      <c r="I2478" s="1" t="s">
        <v>2</v>
      </c>
      <c r="J2478" s="1" t="s">
        <v>17211</v>
      </c>
      <c r="K2478" s="1"/>
    </row>
    <row r="2479" spans="1:11" hidden="1">
      <c r="A2479" s="1" t="s">
        <v>17163</v>
      </c>
      <c r="B2479" s="1" t="s">
        <v>10842</v>
      </c>
      <c r="C2479" s="48" t="str">
        <f t="shared" si="76"/>
        <v>יח בית אל</v>
      </c>
      <c r="D2479" s="1" t="s">
        <v>17206</v>
      </c>
      <c r="E2479" s="1"/>
      <c r="F2479" s="2">
        <v>13</v>
      </c>
      <c r="G2479" s="2">
        <f>INDEX(תוצאות_בחירות,MATCH(C2479,siot!$F$3:$F$1887,0),27)</f>
        <v>2</v>
      </c>
      <c r="H2479" s="2" t="b">
        <f t="shared" si="77"/>
        <v>0</v>
      </c>
      <c r="I2479" s="1" t="s">
        <v>2</v>
      </c>
      <c r="J2479" s="1" t="s">
        <v>17210</v>
      </c>
      <c r="K2479" s="1"/>
    </row>
    <row r="2480" spans="1:11" hidden="1">
      <c r="A2480" s="1" t="s">
        <v>17163</v>
      </c>
      <c r="B2480" s="1" t="s">
        <v>10842</v>
      </c>
      <c r="C2480" s="48" t="str">
        <f t="shared" si="76"/>
        <v>יח בית אל</v>
      </c>
      <c r="D2480" s="1" t="s">
        <v>17206</v>
      </c>
      <c r="E2480" s="1"/>
      <c r="F2480" s="2">
        <v>14</v>
      </c>
      <c r="G2480" s="2">
        <f>INDEX(תוצאות_בחירות,MATCH(C2480,siot!$F$3:$F$1887,0),27)</f>
        <v>2</v>
      </c>
      <c r="H2480" s="2" t="b">
        <f t="shared" si="77"/>
        <v>0</v>
      </c>
      <c r="I2480" s="1" t="s">
        <v>2</v>
      </c>
      <c r="J2480" s="1" t="s">
        <v>17209</v>
      </c>
      <c r="K2480" s="1"/>
    </row>
    <row r="2481" spans="1:11" hidden="1">
      <c r="A2481" s="1" t="s">
        <v>17163</v>
      </c>
      <c r="B2481" s="1" t="s">
        <v>10842</v>
      </c>
      <c r="C2481" s="48" t="str">
        <f t="shared" si="76"/>
        <v>יח בית אל</v>
      </c>
      <c r="D2481" s="1" t="s">
        <v>17206</v>
      </c>
      <c r="E2481" s="1"/>
      <c r="F2481" s="2">
        <v>15</v>
      </c>
      <c r="G2481" s="2">
        <f>INDEX(תוצאות_בחירות,MATCH(C2481,siot!$F$3:$F$1887,0),27)</f>
        <v>2</v>
      </c>
      <c r="H2481" s="2" t="b">
        <f t="shared" si="77"/>
        <v>0</v>
      </c>
      <c r="I2481" s="1" t="s">
        <v>2</v>
      </c>
      <c r="J2481" s="1" t="s">
        <v>17208</v>
      </c>
      <c r="K2481" s="1"/>
    </row>
    <row r="2482" spans="1:11" hidden="1">
      <c r="A2482" s="1" t="s">
        <v>17163</v>
      </c>
      <c r="B2482" s="1" t="s">
        <v>10842</v>
      </c>
      <c r="C2482" s="48" t="str">
        <f t="shared" si="76"/>
        <v>יח בית אל</v>
      </c>
      <c r="D2482" s="1" t="s">
        <v>17206</v>
      </c>
      <c r="E2482" s="1"/>
      <c r="F2482" s="2">
        <v>16</v>
      </c>
      <c r="G2482" s="2">
        <f>INDEX(תוצאות_בחירות,MATCH(C2482,siot!$F$3:$F$1887,0),27)</f>
        <v>2</v>
      </c>
      <c r="H2482" s="2" t="b">
        <f t="shared" si="77"/>
        <v>0</v>
      </c>
      <c r="I2482" s="1" t="s">
        <v>2</v>
      </c>
      <c r="J2482" s="1" t="s">
        <v>17207</v>
      </c>
      <c r="K2482" s="1"/>
    </row>
    <row r="2483" spans="1:11" hidden="1">
      <c r="A2483" s="1" t="s">
        <v>17163</v>
      </c>
      <c r="B2483" s="1" t="s">
        <v>10842</v>
      </c>
      <c r="C2483" s="48" t="str">
        <f t="shared" si="76"/>
        <v>יח בית אל</v>
      </c>
      <c r="D2483" s="1" t="s">
        <v>17206</v>
      </c>
      <c r="E2483" s="1"/>
      <c r="F2483" s="2">
        <v>17</v>
      </c>
      <c r="G2483" s="2">
        <f>INDEX(תוצאות_בחירות,MATCH(C2483,siot!$F$3:$F$1887,0),27)</f>
        <v>2</v>
      </c>
      <c r="H2483" s="2" t="b">
        <f t="shared" si="77"/>
        <v>0</v>
      </c>
      <c r="I2483" s="1" t="s">
        <v>2</v>
      </c>
      <c r="J2483" s="1" t="s">
        <v>17205</v>
      </c>
      <c r="K2483" s="1"/>
    </row>
    <row r="2484" spans="1:11" hidden="1">
      <c r="A2484" s="1" t="s">
        <v>17163</v>
      </c>
      <c r="B2484" s="1" t="s">
        <v>380</v>
      </c>
      <c r="C2484" s="48" t="str">
        <f t="shared" si="76"/>
        <v>נץ בית אל</v>
      </c>
      <c r="D2484" s="1" t="s">
        <v>17201</v>
      </c>
      <c r="E2484" s="1" t="s">
        <v>3</v>
      </c>
      <c r="F2484" s="2" t="s">
        <v>19548</v>
      </c>
      <c r="G2484" s="2">
        <f>INDEX(תוצאות_בחירות,MATCH(C2484,siot!$F$3:$F$1887,0),27)</f>
        <v>0</v>
      </c>
      <c r="H2484" s="2" t="b">
        <f t="shared" si="77"/>
        <v>0</v>
      </c>
      <c r="I2484" s="1"/>
      <c r="J2484" s="1"/>
      <c r="K2484" s="1"/>
    </row>
    <row r="2485" spans="1:11" hidden="1">
      <c r="A2485" s="1" t="s">
        <v>17163</v>
      </c>
      <c r="B2485" s="1" t="s">
        <v>380</v>
      </c>
      <c r="C2485" s="48" t="str">
        <f t="shared" si="76"/>
        <v>נץ בית אל</v>
      </c>
      <c r="D2485" s="1" t="s">
        <v>17201</v>
      </c>
      <c r="E2485" s="1"/>
      <c r="F2485" s="2">
        <v>1</v>
      </c>
      <c r="G2485" s="2">
        <f>INDEX(תוצאות_בחירות,MATCH(C2485,siot!$F$3:$F$1887,0),27)</f>
        <v>0</v>
      </c>
      <c r="H2485" s="2" t="b">
        <f t="shared" si="77"/>
        <v>0</v>
      </c>
      <c r="I2485" s="1" t="s">
        <v>2</v>
      </c>
      <c r="J2485" s="1" t="s">
        <v>17204</v>
      </c>
      <c r="K2485" s="1"/>
    </row>
    <row r="2486" spans="1:11" hidden="1">
      <c r="A2486" s="1" t="s">
        <v>17163</v>
      </c>
      <c r="B2486" s="1" t="s">
        <v>380</v>
      </c>
      <c r="C2486" s="48" t="str">
        <f t="shared" si="76"/>
        <v>נץ בית אל</v>
      </c>
      <c r="D2486" s="1" t="s">
        <v>17201</v>
      </c>
      <c r="E2486" s="1"/>
      <c r="F2486" s="2">
        <v>2</v>
      </c>
      <c r="G2486" s="2">
        <f>INDEX(תוצאות_בחירות,MATCH(C2486,siot!$F$3:$F$1887,0),27)</f>
        <v>0</v>
      </c>
      <c r="H2486" s="2" t="b">
        <f t="shared" si="77"/>
        <v>0</v>
      </c>
      <c r="I2486" s="1" t="s">
        <v>2</v>
      </c>
      <c r="J2486" s="1" t="s">
        <v>17203</v>
      </c>
      <c r="K2486" s="1"/>
    </row>
    <row r="2487" spans="1:11" hidden="1">
      <c r="A2487" s="1" t="s">
        <v>17163</v>
      </c>
      <c r="B2487" s="1" t="s">
        <v>380</v>
      </c>
      <c r="C2487" s="48" t="str">
        <f t="shared" si="76"/>
        <v>נץ בית אל</v>
      </c>
      <c r="D2487" s="1" t="s">
        <v>17201</v>
      </c>
      <c r="E2487" s="1"/>
      <c r="F2487" s="2">
        <v>3</v>
      </c>
      <c r="G2487" s="2">
        <f>INDEX(תוצאות_בחירות,MATCH(C2487,siot!$F$3:$F$1887,0),27)</f>
        <v>0</v>
      </c>
      <c r="H2487" s="2" t="b">
        <f t="shared" si="77"/>
        <v>0</v>
      </c>
      <c r="I2487" s="1" t="s">
        <v>2</v>
      </c>
      <c r="J2487" s="1" t="s">
        <v>17202</v>
      </c>
      <c r="K2487" s="1"/>
    </row>
    <row r="2488" spans="1:11" hidden="1">
      <c r="A2488" s="1" t="s">
        <v>17163</v>
      </c>
      <c r="B2488" s="1" t="s">
        <v>380</v>
      </c>
      <c r="C2488" s="48" t="str">
        <f t="shared" si="76"/>
        <v>נץ בית אל</v>
      </c>
      <c r="D2488" s="1" t="s">
        <v>17201</v>
      </c>
      <c r="E2488" s="1"/>
      <c r="F2488" s="2">
        <v>4</v>
      </c>
      <c r="G2488" s="2">
        <f>INDEX(תוצאות_בחירות,MATCH(C2488,siot!$F$3:$F$1887,0),27)</f>
        <v>0</v>
      </c>
      <c r="H2488" s="2" t="b">
        <f t="shared" si="77"/>
        <v>0</v>
      </c>
      <c r="I2488" s="1" t="s">
        <v>2</v>
      </c>
      <c r="J2488" s="1" t="s">
        <v>17200</v>
      </c>
      <c r="K2488" s="1"/>
    </row>
    <row r="2489" spans="1:11" hidden="1">
      <c r="A2489" s="1" t="s">
        <v>17163</v>
      </c>
      <c r="B2489" s="1" t="s">
        <v>683</v>
      </c>
      <c r="C2489" s="48" t="str">
        <f t="shared" si="76"/>
        <v>פ בית אל</v>
      </c>
      <c r="D2489" s="1" t="s">
        <v>17188</v>
      </c>
      <c r="E2489" s="1" t="s">
        <v>18</v>
      </c>
      <c r="F2489" s="2" t="s">
        <v>19548</v>
      </c>
      <c r="G2489" s="2">
        <f>INDEX(תוצאות_בחירות,MATCH(C2489,siot!$F$3:$F$1887,0),27)</f>
        <v>2</v>
      </c>
      <c r="H2489" s="2" t="b">
        <f t="shared" si="77"/>
        <v>0</v>
      </c>
      <c r="I2489" s="1"/>
      <c r="J2489" s="1"/>
      <c r="K2489" s="1"/>
    </row>
    <row r="2490" spans="1:11">
      <c r="A2490" s="1" t="s">
        <v>17163</v>
      </c>
      <c r="B2490" s="1" t="s">
        <v>683</v>
      </c>
      <c r="C2490" s="48" t="str">
        <f t="shared" si="76"/>
        <v>פ בית אל</v>
      </c>
      <c r="D2490" s="1" t="s">
        <v>17188</v>
      </c>
      <c r="E2490" s="1" t="s">
        <v>17</v>
      </c>
      <c r="F2490" s="2">
        <v>1</v>
      </c>
      <c r="G2490" s="2">
        <f>INDEX(תוצאות_בחירות,MATCH(C2490,siot!$F$3:$F$1887,0),27)</f>
        <v>2</v>
      </c>
      <c r="H2490" s="2" t="b">
        <f t="shared" si="77"/>
        <v>1</v>
      </c>
      <c r="I2490" s="1" t="s">
        <v>2</v>
      </c>
      <c r="J2490" s="1" t="s">
        <v>17199</v>
      </c>
      <c r="K2490" s="1"/>
    </row>
    <row r="2491" spans="1:11">
      <c r="A2491" s="1" t="s">
        <v>17163</v>
      </c>
      <c r="B2491" s="1" t="s">
        <v>683</v>
      </c>
      <c r="C2491" s="48" t="str">
        <f t="shared" si="76"/>
        <v>פ בית אל</v>
      </c>
      <c r="D2491" s="1" t="s">
        <v>17188</v>
      </c>
      <c r="E2491" s="1"/>
      <c r="F2491" s="2">
        <v>2</v>
      </c>
      <c r="G2491" s="2">
        <f>INDEX(תוצאות_בחירות,MATCH(C2491,siot!$F$3:$F$1887,0),27)</f>
        <v>2</v>
      </c>
      <c r="H2491" s="2" t="b">
        <f t="shared" si="77"/>
        <v>1</v>
      </c>
      <c r="I2491" s="1" t="s">
        <v>2</v>
      </c>
      <c r="J2491" s="1" t="s">
        <v>17198</v>
      </c>
      <c r="K2491" s="1"/>
    </row>
    <row r="2492" spans="1:11" hidden="1">
      <c r="A2492" s="1" t="s">
        <v>17163</v>
      </c>
      <c r="B2492" s="1" t="s">
        <v>683</v>
      </c>
      <c r="C2492" s="48" t="str">
        <f t="shared" si="76"/>
        <v>פ בית אל</v>
      </c>
      <c r="D2492" s="1" t="s">
        <v>17188</v>
      </c>
      <c r="E2492" s="1"/>
      <c r="F2492" s="2">
        <v>3</v>
      </c>
      <c r="G2492" s="2">
        <f>INDEX(תוצאות_בחירות,MATCH(C2492,siot!$F$3:$F$1887,0),27)</f>
        <v>2</v>
      </c>
      <c r="H2492" s="2" t="b">
        <f t="shared" si="77"/>
        <v>0</v>
      </c>
      <c r="I2492" s="1" t="s">
        <v>2</v>
      </c>
      <c r="J2492" s="1" t="s">
        <v>17197</v>
      </c>
      <c r="K2492" s="1"/>
    </row>
    <row r="2493" spans="1:11" hidden="1">
      <c r="A2493" s="1" t="s">
        <v>17163</v>
      </c>
      <c r="B2493" s="1" t="s">
        <v>683</v>
      </c>
      <c r="C2493" s="48" t="str">
        <f t="shared" si="76"/>
        <v>פ בית אל</v>
      </c>
      <c r="D2493" s="1" t="s">
        <v>17188</v>
      </c>
      <c r="E2493" s="1"/>
      <c r="F2493" s="2">
        <v>4</v>
      </c>
      <c r="G2493" s="2">
        <f>INDEX(תוצאות_בחירות,MATCH(C2493,siot!$F$3:$F$1887,0),27)</f>
        <v>2</v>
      </c>
      <c r="H2493" s="2" t="b">
        <f t="shared" si="77"/>
        <v>0</v>
      </c>
      <c r="I2493" s="1" t="s">
        <v>2</v>
      </c>
      <c r="J2493" s="1" t="s">
        <v>17196</v>
      </c>
      <c r="K2493" s="1"/>
    </row>
    <row r="2494" spans="1:11" hidden="1">
      <c r="A2494" s="1" t="s">
        <v>17163</v>
      </c>
      <c r="B2494" s="1" t="s">
        <v>683</v>
      </c>
      <c r="C2494" s="48" t="str">
        <f t="shared" si="76"/>
        <v>פ בית אל</v>
      </c>
      <c r="D2494" s="1" t="s">
        <v>17188</v>
      </c>
      <c r="E2494" s="1"/>
      <c r="F2494" s="2">
        <v>5</v>
      </c>
      <c r="G2494" s="2">
        <f>INDEX(תוצאות_בחירות,MATCH(C2494,siot!$F$3:$F$1887,0),27)</f>
        <v>2</v>
      </c>
      <c r="H2494" s="2" t="b">
        <f t="shared" si="77"/>
        <v>0</v>
      </c>
      <c r="I2494" s="1" t="s">
        <v>2</v>
      </c>
      <c r="J2494" s="1" t="s">
        <v>17195</v>
      </c>
      <c r="K2494" s="1"/>
    </row>
    <row r="2495" spans="1:11" hidden="1">
      <c r="A2495" s="1" t="s">
        <v>17163</v>
      </c>
      <c r="B2495" s="1" t="s">
        <v>683</v>
      </c>
      <c r="C2495" s="48" t="str">
        <f t="shared" si="76"/>
        <v>פ בית אל</v>
      </c>
      <c r="D2495" s="1" t="s">
        <v>17188</v>
      </c>
      <c r="E2495" s="1"/>
      <c r="F2495" s="2">
        <v>6</v>
      </c>
      <c r="G2495" s="2">
        <f>INDEX(תוצאות_בחירות,MATCH(C2495,siot!$F$3:$F$1887,0),27)</f>
        <v>2</v>
      </c>
      <c r="H2495" s="2" t="b">
        <f t="shared" si="77"/>
        <v>0</v>
      </c>
      <c r="I2495" s="1" t="s">
        <v>2</v>
      </c>
      <c r="J2495" s="1" t="s">
        <v>17194</v>
      </c>
      <c r="K2495" s="1"/>
    </row>
    <row r="2496" spans="1:11" hidden="1">
      <c r="A2496" s="1" t="s">
        <v>17163</v>
      </c>
      <c r="B2496" s="1" t="s">
        <v>683</v>
      </c>
      <c r="C2496" s="48" t="str">
        <f t="shared" si="76"/>
        <v>פ בית אל</v>
      </c>
      <c r="D2496" s="1" t="s">
        <v>17188</v>
      </c>
      <c r="E2496" s="1"/>
      <c r="F2496" s="2">
        <v>7</v>
      </c>
      <c r="G2496" s="2">
        <f>INDEX(תוצאות_בחירות,MATCH(C2496,siot!$F$3:$F$1887,0),27)</f>
        <v>2</v>
      </c>
      <c r="H2496" s="2" t="b">
        <f t="shared" si="77"/>
        <v>0</v>
      </c>
      <c r="I2496" s="1" t="s">
        <v>2</v>
      </c>
      <c r="J2496" s="1" t="s">
        <v>17193</v>
      </c>
      <c r="K2496" s="1"/>
    </row>
    <row r="2497" spans="1:11" hidden="1">
      <c r="A2497" s="1" t="s">
        <v>17163</v>
      </c>
      <c r="B2497" s="1" t="s">
        <v>683</v>
      </c>
      <c r="C2497" s="48" t="str">
        <f t="shared" si="76"/>
        <v>פ בית אל</v>
      </c>
      <c r="D2497" s="1" t="s">
        <v>17188</v>
      </c>
      <c r="E2497" s="1"/>
      <c r="F2497" s="2">
        <v>8</v>
      </c>
      <c r="G2497" s="2">
        <f>INDEX(תוצאות_בחירות,MATCH(C2497,siot!$F$3:$F$1887,0),27)</f>
        <v>2</v>
      </c>
      <c r="H2497" s="2" t="b">
        <f t="shared" si="77"/>
        <v>0</v>
      </c>
      <c r="I2497" s="1" t="s">
        <v>2</v>
      </c>
      <c r="J2497" s="1" t="s">
        <v>17192</v>
      </c>
      <c r="K2497" s="1"/>
    </row>
    <row r="2498" spans="1:11" hidden="1">
      <c r="A2498" s="1" t="s">
        <v>17163</v>
      </c>
      <c r="B2498" s="1" t="s">
        <v>683</v>
      </c>
      <c r="C2498" s="48" t="str">
        <f t="shared" si="76"/>
        <v>פ בית אל</v>
      </c>
      <c r="D2498" s="1" t="s">
        <v>17188</v>
      </c>
      <c r="E2498" s="1"/>
      <c r="F2498" s="2">
        <v>9</v>
      </c>
      <c r="G2498" s="2">
        <f>INDEX(תוצאות_בחירות,MATCH(C2498,siot!$F$3:$F$1887,0),27)</f>
        <v>2</v>
      </c>
      <c r="H2498" s="2" t="b">
        <f t="shared" si="77"/>
        <v>0</v>
      </c>
      <c r="I2498" s="1" t="s">
        <v>2</v>
      </c>
      <c r="J2498" s="1" t="s">
        <v>17191</v>
      </c>
      <c r="K2498" s="1"/>
    </row>
    <row r="2499" spans="1:11" hidden="1">
      <c r="A2499" s="1" t="s">
        <v>17163</v>
      </c>
      <c r="B2499" s="1" t="s">
        <v>683</v>
      </c>
      <c r="C2499" s="48" t="str">
        <f t="shared" si="76"/>
        <v>פ בית אל</v>
      </c>
      <c r="D2499" s="1" t="s">
        <v>17188</v>
      </c>
      <c r="E2499" s="1"/>
      <c r="F2499" s="2">
        <v>10</v>
      </c>
      <c r="G2499" s="2">
        <f>INDEX(תוצאות_בחירות,MATCH(C2499,siot!$F$3:$F$1887,0),27)</f>
        <v>2</v>
      </c>
      <c r="H2499" s="2" t="b">
        <f t="shared" si="77"/>
        <v>0</v>
      </c>
      <c r="I2499" s="1" t="s">
        <v>2</v>
      </c>
      <c r="J2499" s="1" t="s">
        <v>17190</v>
      </c>
      <c r="K2499" s="1"/>
    </row>
    <row r="2500" spans="1:11" hidden="1">
      <c r="A2500" s="1" t="s">
        <v>17163</v>
      </c>
      <c r="B2500" s="1" t="s">
        <v>683</v>
      </c>
      <c r="C2500" s="48" t="str">
        <f t="shared" ref="C2500:C2563" si="78">B2500&amp;" "&amp;A2500</f>
        <v>פ בית אל</v>
      </c>
      <c r="D2500" s="1" t="s">
        <v>17188</v>
      </c>
      <c r="E2500" s="1"/>
      <c r="F2500" s="2">
        <v>11</v>
      </c>
      <c r="G2500" s="2">
        <f>INDEX(תוצאות_בחירות,MATCH(C2500,siot!$F$3:$F$1887,0),27)</f>
        <v>2</v>
      </c>
      <c r="H2500" s="2" t="b">
        <f t="shared" ref="H2500:H2563" si="79">IF(OR(F2500&lt;G2500,G2500=F2500),TRUE,FALSE)</f>
        <v>0</v>
      </c>
      <c r="I2500" s="1" t="s">
        <v>2</v>
      </c>
      <c r="J2500" s="1" t="s">
        <v>17189</v>
      </c>
      <c r="K2500" s="1"/>
    </row>
    <row r="2501" spans="1:11" hidden="1">
      <c r="A2501" s="1" t="s">
        <v>17163</v>
      </c>
      <c r="B2501" s="1" t="s">
        <v>683</v>
      </c>
      <c r="C2501" s="48" t="str">
        <f t="shared" si="78"/>
        <v>פ בית אל</v>
      </c>
      <c r="D2501" s="1" t="s">
        <v>17188</v>
      </c>
      <c r="E2501" s="1"/>
      <c r="F2501" s="2">
        <v>12</v>
      </c>
      <c r="G2501" s="2">
        <f>INDEX(תוצאות_בחירות,MATCH(C2501,siot!$F$3:$F$1887,0),27)</f>
        <v>2</v>
      </c>
      <c r="H2501" s="2" t="b">
        <f t="shared" si="79"/>
        <v>0</v>
      </c>
      <c r="I2501" s="1" t="s">
        <v>2</v>
      </c>
      <c r="J2501" s="1" t="s">
        <v>17187</v>
      </c>
      <c r="K2501" s="1"/>
    </row>
    <row r="2502" spans="1:11" hidden="1">
      <c r="A2502" s="1" t="s">
        <v>17163</v>
      </c>
      <c r="B2502" s="1" t="s">
        <v>658</v>
      </c>
      <c r="C2502" s="48" t="str">
        <f t="shared" si="78"/>
        <v>קנ בית אל</v>
      </c>
      <c r="D2502" s="1" t="s">
        <v>17180</v>
      </c>
      <c r="E2502" s="1" t="s">
        <v>18</v>
      </c>
      <c r="F2502" s="2" t="s">
        <v>19548</v>
      </c>
      <c r="G2502" s="2">
        <f>INDEX(תוצאות_בחירות,MATCH(C2502,siot!$F$3:$F$1887,0),27)</f>
        <v>0</v>
      </c>
      <c r="H2502" s="2" t="b">
        <f t="shared" si="79"/>
        <v>0</v>
      </c>
      <c r="I2502" s="1"/>
      <c r="J2502" s="1"/>
      <c r="K2502" s="1"/>
    </row>
    <row r="2503" spans="1:11" hidden="1">
      <c r="A2503" s="1" t="s">
        <v>17163</v>
      </c>
      <c r="B2503" s="1" t="s">
        <v>658</v>
      </c>
      <c r="C2503" s="48" t="str">
        <f t="shared" si="78"/>
        <v>קנ בית אל</v>
      </c>
      <c r="D2503" s="1" t="s">
        <v>17180</v>
      </c>
      <c r="E2503" s="1" t="s">
        <v>17</v>
      </c>
      <c r="F2503" s="2">
        <v>1</v>
      </c>
      <c r="G2503" s="2">
        <f>INDEX(תוצאות_בחירות,MATCH(C2503,siot!$F$3:$F$1887,0),27)</f>
        <v>0</v>
      </c>
      <c r="H2503" s="2" t="b">
        <f t="shared" si="79"/>
        <v>0</v>
      </c>
      <c r="I2503" s="1" t="s">
        <v>2</v>
      </c>
      <c r="J2503" s="1" t="s">
        <v>17186</v>
      </c>
      <c r="K2503" s="1"/>
    </row>
    <row r="2504" spans="1:11" hidden="1">
      <c r="A2504" s="1" t="s">
        <v>17163</v>
      </c>
      <c r="B2504" s="1" t="s">
        <v>658</v>
      </c>
      <c r="C2504" s="48" t="str">
        <f t="shared" si="78"/>
        <v>קנ בית אל</v>
      </c>
      <c r="D2504" s="1" t="s">
        <v>17180</v>
      </c>
      <c r="E2504" s="1"/>
      <c r="F2504" s="2">
        <v>2</v>
      </c>
      <c r="G2504" s="2">
        <f>INDEX(תוצאות_בחירות,MATCH(C2504,siot!$F$3:$F$1887,0),27)</f>
        <v>0</v>
      </c>
      <c r="H2504" s="2" t="b">
        <f t="shared" si="79"/>
        <v>0</v>
      </c>
      <c r="I2504" s="1" t="s">
        <v>2</v>
      </c>
      <c r="J2504" s="1" t="s">
        <v>17185</v>
      </c>
      <c r="K2504" s="1"/>
    </row>
    <row r="2505" spans="1:11" hidden="1">
      <c r="A2505" s="1" t="s">
        <v>17163</v>
      </c>
      <c r="B2505" s="1" t="s">
        <v>658</v>
      </c>
      <c r="C2505" s="48" t="str">
        <f t="shared" si="78"/>
        <v>קנ בית אל</v>
      </c>
      <c r="D2505" s="1" t="s">
        <v>17180</v>
      </c>
      <c r="E2505" s="1"/>
      <c r="F2505" s="2">
        <v>3</v>
      </c>
      <c r="G2505" s="2">
        <f>INDEX(תוצאות_בחירות,MATCH(C2505,siot!$F$3:$F$1887,0),27)</f>
        <v>0</v>
      </c>
      <c r="H2505" s="2" t="b">
        <f t="shared" si="79"/>
        <v>0</v>
      </c>
      <c r="I2505" s="1" t="s">
        <v>2</v>
      </c>
      <c r="J2505" s="1" t="s">
        <v>17184</v>
      </c>
      <c r="K2505" s="1"/>
    </row>
    <row r="2506" spans="1:11" hidden="1">
      <c r="A2506" s="1" t="s">
        <v>17163</v>
      </c>
      <c r="B2506" s="1" t="s">
        <v>658</v>
      </c>
      <c r="C2506" s="48" t="str">
        <f t="shared" si="78"/>
        <v>קנ בית אל</v>
      </c>
      <c r="D2506" s="1" t="s">
        <v>17180</v>
      </c>
      <c r="E2506" s="1"/>
      <c r="F2506" s="2">
        <v>4</v>
      </c>
      <c r="G2506" s="2">
        <f>INDEX(תוצאות_בחירות,MATCH(C2506,siot!$F$3:$F$1887,0),27)</f>
        <v>0</v>
      </c>
      <c r="H2506" s="2" t="b">
        <f t="shared" si="79"/>
        <v>0</v>
      </c>
      <c r="I2506" s="1" t="s">
        <v>2</v>
      </c>
      <c r="J2506" s="1" t="s">
        <v>17183</v>
      </c>
      <c r="K2506" s="1"/>
    </row>
    <row r="2507" spans="1:11" hidden="1">
      <c r="A2507" s="1" t="s">
        <v>17163</v>
      </c>
      <c r="B2507" s="1" t="s">
        <v>658</v>
      </c>
      <c r="C2507" s="48" t="str">
        <f t="shared" si="78"/>
        <v>קנ בית אל</v>
      </c>
      <c r="D2507" s="1" t="s">
        <v>17180</v>
      </c>
      <c r="E2507" s="1"/>
      <c r="F2507" s="2">
        <v>5</v>
      </c>
      <c r="G2507" s="2">
        <f>INDEX(תוצאות_בחירות,MATCH(C2507,siot!$F$3:$F$1887,0),27)</f>
        <v>0</v>
      </c>
      <c r="H2507" s="2" t="b">
        <f t="shared" si="79"/>
        <v>0</v>
      </c>
      <c r="I2507" s="1" t="s">
        <v>2</v>
      </c>
      <c r="J2507" s="1" t="s">
        <v>4841</v>
      </c>
      <c r="K2507" s="1"/>
    </row>
    <row r="2508" spans="1:11" hidden="1">
      <c r="A2508" s="1" t="s">
        <v>17163</v>
      </c>
      <c r="B2508" s="1" t="s">
        <v>658</v>
      </c>
      <c r="C2508" s="48" t="str">
        <f t="shared" si="78"/>
        <v>קנ בית אל</v>
      </c>
      <c r="D2508" s="1" t="s">
        <v>17180</v>
      </c>
      <c r="E2508" s="1"/>
      <c r="F2508" s="2">
        <v>6</v>
      </c>
      <c r="G2508" s="2">
        <f>INDEX(תוצאות_בחירות,MATCH(C2508,siot!$F$3:$F$1887,0),27)</f>
        <v>0</v>
      </c>
      <c r="H2508" s="2" t="b">
        <f t="shared" si="79"/>
        <v>0</v>
      </c>
      <c r="I2508" s="1" t="s">
        <v>2</v>
      </c>
      <c r="J2508" s="1" t="s">
        <v>17182</v>
      </c>
      <c r="K2508" s="1"/>
    </row>
    <row r="2509" spans="1:11" hidden="1">
      <c r="A2509" s="1" t="s">
        <v>17163</v>
      </c>
      <c r="B2509" s="1" t="s">
        <v>658</v>
      </c>
      <c r="C2509" s="48" t="str">
        <f t="shared" si="78"/>
        <v>קנ בית אל</v>
      </c>
      <c r="D2509" s="1" t="s">
        <v>17180</v>
      </c>
      <c r="E2509" s="1"/>
      <c r="F2509" s="2">
        <v>7</v>
      </c>
      <c r="G2509" s="2">
        <f>INDEX(תוצאות_בחירות,MATCH(C2509,siot!$F$3:$F$1887,0),27)</f>
        <v>0</v>
      </c>
      <c r="H2509" s="2" t="b">
        <f t="shared" si="79"/>
        <v>0</v>
      </c>
      <c r="I2509" s="1" t="s">
        <v>2</v>
      </c>
      <c r="J2509" s="1" t="s">
        <v>17181</v>
      </c>
      <c r="K2509" s="1"/>
    </row>
    <row r="2510" spans="1:11" hidden="1">
      <c r="A2510" s="1" t="s">
        <v>17163</v>
      </c>
      <c r="B2510" s="1" t="s">
        <v>658</v>
      </c>
      <c r="C2510" s="48" t="str">
        <f t="shared" si="78"/>
        <v>קנ בית אל</v>
      </c>
      <c r="D2510" s="1" t="s">
        <v>17180</v>
      </c>
      <c r="E2510" s="1"/>
      <c r="F2510" s="2">
        <v>8</v>
      </c>
      <c r="G2510" s="2">
        <f>INDEX(תוצאות_בחירות,MATCH(C2510,siot!$F$3:$F$1887,0),27)</f>
        <v>0</v>
      </c>
      <c r="H2510" s="2" t="b">
        <f t="shared" si="79"/>
        <v>0</v>
      </c>
      <c r="I2510" s="1" t="s">
        <v>2</v>
      </c>
      <c r="J2510" s="1" t="s">
        <v>17179</v>
      </c>
      <c r="K2510" s="1"/>
    </row>
    <row r="2511" spans="1:11" hidden="1">
      <c r="A2511" s="1" t="s">
        <v>17163</v>
      </c>
      <c r="B2511" s="1" t="s">
        <v>2150</v>
      </c>
      <c r="C2511" s="48" t="str">
        <f t="shared" si="78"/>
        <v>שי בית אל</v>
      </c>
      <c r="D2511" s="1" t="s">
        <v>17162</v>
      </c>
      <c r="E2511" s="1" t="s">
        <v>18</v>
      </c>
      <c r="F2511" s="2" t="s">
        <v>19548</v>
      </c>
      <c r="G2511" s="2">
        <f>INDEX(תוצאות_בחירות,MATCH(C2511,siot!$F$3:$F$1887,0),27)</f>
        <v>3</v>
      </c>
      <c r="H2511" s="2" t="b">
        <f t="shared" si="79"/>
        <v>0</v>
      </c>
      <c r="I2511" s="1"/>
      <c r="J2511" s="1"/>
      <c r="K2511" s="1"/>
    </row>
    <row r="2512" spans="1:11">
      <c r="A2512" s="1" t="s">
        <v>17163</v>
      </c>
      <c r="B2512" s="1" t="s">
        <v>2150</v>
      </c>
      <c r="C2512" s="48" t="str">
        <f t="shared" si="78"/>
        <v>שי בית אל</v>
      </c>
      <c r="D2512" s="1" t="s">
        <v>17162</v>
      </c>
      <c r="E2512" s="1" t="s">
        <v>17</v>
      </c>
      <c r="F2512" s="2">
        <v>1</v>
      </c>
      <c r="G2512" s="2">
        <f>INDEX(תוצאות_בחירות,MATCH(C2512,siot!$F$3:$F$1887,0),27)</f>
        <v>3</v>
      </c>
      <c r="H2512" s="2" t="b">
        <f t="shared" si="79"/>
        <v>1</v>
      </c>
      <c r="I2512" s="1" t="s">
        <v>2</v>
      </c>
      <c r="J2512" s="1" t="s">
        <v>17178</v>
      </c>
      <c r="K2512" s="1"/>
    </row>
    <row r="2513" spans="1:11">
      <c r="A2513" s="1" t="s">
        <v>17163</v>
      </c>
      <c r="B2513" s="1" t="s">
        <v>2150</v>
      </c>
      <c r="C2513" s="48" t="str">
        <f t="shared" si="78"/>
        <v>שי בית אל</v>
      </c>
      <c r="D2513" s="1" t="s">
        <v>17162</v>
      </c>
      <c r="E2513" s="1"/>
      <c r="F2513" s="2">
        <v>2</v>
      </c>
      <c r="G2513" s="2">
        <f>INDEX(תוצאות_בחירות,MATCH(C2513,siot!$F$3:$F$1887,0),27)</f>
        <v>3</v>
      </c>
      <c r="H2513" s="2" t="b">
        <f t="shared" si="79"/>
        <v>1</v>
      </c>
      <c r="I2513" s="1" t="s">
        <v>2</v>
      </c>
      <c r="J2513" s="1" t="s">
        <v>17177</v>
      </c>
      <c r="K2513" s="1"/>
    </row>
    <row r="2514" spans="1:11">
      <c r="A2514" s="1" t="s">
        <v>17163</v>
      </c>
      <c r="B2514" s="1" t="s">
        <v>2150</v>
      </c>
      <c r="C2514" s="48" t="str">
        <f t="shared" si="78"/>
        <v>שי בית אל</v>
      </c>
      <c r="D2514" s="1" t="s">
        <v>17162</v>
      </c>
      <c r="E2514" s="1"/>
      <c r="F2514" s="2">
        <v>3</v>
      </c>
      <c r="G2514" s="2">
        <f>INDEX(תוצאות_בחירות,MATCH(C2514,siot!$F$3:$F$1887,0),27)</f>
        <v>3</v>
      </c>
      <c r="H2514" s="2" t="b">
        <f t="shared" si="79"/>
        <v>1</v>
      </c>
      <c r="I2514" s="1" t="s">
        <v>2</v>
      </c>
      <c r="J2514" s="1" t="s">
        <v>17176</v>
      </c>
      <c r="K2514" s="1"/>
    </row>
    <row r="2515" spans="1:11" hidden="1">
      <c r="A2515" s="1" t="s">
        <v>17163</v>
      </c>
      <c r="B2515" s="1" t="s">
        <v>2150</v>
      </c>
      <c r="C2515" s="48" t="str">
        <f t="shared" si="78"/>
        <v>שי בית אל</v>
      </c>
      <c r="D2515" s="1" t="s">
        <v>17162</v>
      </c>
      <c r="E2515" s="1"/>
      <c r="F2515" s="2">
        <v>4</v>
      </c>
      <c r="G2515" s="2">
        <f>INDEX(תוצאות_בחירות,MATCH(C2515,siot!$F$3:$F$1887,0),27)</f>
        <v>3</v>
      </c>
      <c r="H2515" s="2" t="b">
        <f t="shared" si="79"/>
        <v>0</v>
      </c>
      <c r="I2515" s="1" t="s">
        <v>2</v>
      </c>
      <c r="J2515" s="1" t="s">
        <v>17175</v>
      </c>
      <c r="K2515" s="1"/>
    </row>
    <row r="2516" spans="1:11" hidden="1">
      <c r="A2516" s="1" t="s">
        <v>17163</v>
      </c>
      <c r="B2516" s="1" t="s">
        <v>2150</v>
      </c>
      <c r="C2516" s="48" t="str">
        <f t="shared" si="78"/>
        <v>שי בית אל</v>
      </c>
      <c r="D2516" s="1" t="s">
        <v>17162</v>
      </c>
      <c r="E2516" s="1"/>
      <c r="F2516" s="2">
        <v>5</v>
      </c>
      <c r="G2516" s="2">
        <f>INDEX(תוצאות_בחירות,MATCH(C2516,siot!$F$3:$F$1887,0),27)</f>
        <v>3</v>
      </c>
      <c r="H2516" s="2" t="b">
        <f t="shared" si="79"/>
        <v>0</v>
      </c>
      <c r="I2516" s="1" t="s">
        <v>2</v>
      </c>
      <c r="J2516" s="1" t="s">
        <v>17174</v>
      </c>
      <c r="K2516" s="1"/>
    </row>
    <row r="2517" spans="1:11" hidden="1">
      <c r="A2517" s="1" t="s">
        <v>17163</v>
      </c>
      <c r="B2517" s="1" t="s">
        <v>2150</v>
      </c>
      <c r="C2517" s="48" t="str">
        <f t="shared" si="78"/>
        <v>שי בית אל</v>
      </c>
      <c r="D2517" s="1" t="s">
        <v>17162</v>
      </c>
      <c r="E2517" s="1"/>
      <c r="F2517" s="2">
        <v>6</v>
      </c>
      <c r="G2517" s="2">
        <f>INDEX(תוצאות_בחירות,MATCH(C2517,siot!$F$3:$F$1887,0),27)</f>
        <v>3</v>
      </c>
      <c r="H2517" s="2" t="b">
        <f t="shared" si="79"/>
        <v>0</v>
      </c>
      <c r="I2517" s="1" t="s">
        <v>2</v>
      </c>
      <c r="J2517" s="1" t="s">
        <v>17173</v>
      </c>
      <c r="K2517" s="1"/>
    </row>
    <row r="2518" spans="1:11" hidden="1">
      <c r="A2518" s="1" t="s">
        <v>17163</v>
      </c>
      <c r="B2518" s="1" t="s">
        <v>2150</v>
      </c>
      <c r="C2518" s="48" t="str">
        <f t="shared" si="78"/>
        <v>שי בית אל</v>
      </c>
      <c r="D2518" s="1" t="s">
        <v>17162</v>
      </c>
      <c r="E2518" s="1"/>
      <c r="F2518" s="2">
        <v>7</v>
      </c>
      <c r="G2518" s="2">
        <f>INDEX(תוצאות_בחירות,MATCH(C2518,siot!$F$3:$F$1887,0),27)</f>
        <v>3</v>
      </c>
      <c r="H2518" s="2" t="b">
        <f t="shared" si="79"/>
        <v>0</v>
      </c>
      <c r="I2518" s="1" t="s">
        <v>2</v>
      </c>
      <c r="J2518" s="1" t="s">
        <v>7055</v>
      </c>
      <c r="K2518" s="1"/>
    </row>
    <row r="2519" spans="1:11" hidden="1">
      <c r="A2519" s="1" t="s">
        <v>17163</v>
      </c>
      <c r="B2519" s="1" t="s">
        <v>2150</v>
      </c>
      <c r="C2519" s="48" t="str">
        <f t="shared" si="78"/>
        <v>שי בית אל</v>
      </c>
      <c r="D2519" s="1" t="s">
        <v>17162</v>
      </c>
      <c r="E2519" s="1"/>
      <c r="F2519" s="2">
        <v>8</v>
      </c>
      <c r="G2519" s="2">
        <f>INDEX(תוצאות_בחירות,MATCH(C2519,siot!$F$3:$F$1887,0),27)</f>
        <v>3</v>
      </c>
      <c r="H2519" s="2" t="b">
        <f t="shared" si="79"/>
        <v>0</v>
      </c>
      <c r="I2519" s="1" t="s">
        <v>2</v>
      </c>
      <c r="J2519" s="1" t="s">
        <v>17172</v>
      </c>
      <c r="K2519" s="1"/>
    </row>
    <row r="2520" spans="1:11" hidden="1">
      <c r="A2520" s="1" t="s">
        <v>17163</v>
      </c>
      <c r="B2520" s="1" t="s">
        <v>2150</v>
      </c>
      <c r="C2520" s="48" t="str">
        <f t="shared" si="78"/>
        <v>שי בית אל</v>
      </c>
      <c r="D2520" s="1" t="s">
        <v>17162</v>
      </c>
      <c r="E2520" s="1"/>
      <c r="F2520" s="2">
        <v>9</v>
      </c>
      <c r="G2520" s="2">
        <f>INDEX(תוצאות_בחירות,MATCH(C2520,siot!$F$3:$F$1887,0),27)</f>
        <v>3</v>
      </c>
      <c r="H2520" s="2" t="b">
        <f t="shared" si="79"/>
        <v>0</v>
      </c>
      <c r="I2520" s="1" t="s">
        <v>2</v>
      </c>
      <c r="J2520" s="1" t="s">
        <v>17171</v>
      </c>
      <c r="K2520" s="1"/>
    </row>
    <row r="2521" spans="1:11" hidden="1">
      <c r="A2521" s="1" t="s">
        <v>17163</v>
      </c>
      <c r="B2521" s="1" t="s">
        <v>2150</v>
      </c>
      <c r="C2521" s="48" t="str">
        <f t="shared" si="78"/>
        <v>שי בית אל</v>
      </c>
      <c r="D2521" s="1" t="s">
        <v>17162</v>
      </c>
      <c r="E2521" s="1"/>
      <c r="F2521" s="2">
        <v>10</v>
      </c>
      <c r="G2521" s="2">
        <f>INDEX(תוצאות_בחירות,MATCH(C2521,siot!$F$3:$F$1887,0),27)</f>
        <v>3</v>
      </c>
      <c r="H2521" s="2" t="b">
        <f t="shared" si="79"/>
        <v>0</v>
      </c>
      <c r="I2521" s="1" t="s">
        <v>2</v>
      </c>
      <c r="J2521" s="1" t="s">
        <v>17170</v>
      </c>
      <c r="K2521" s="1"/>
    </row>
    <row r="2522" spans="1:11" hidden="1">
      <c r="A2522" s="1" t="s">
        <v>17163</v>
      </c>
      <c r="B2522" s="1" t="s">
        <v>2150</v>
      </c>
      <c r="C2522" s="48" t="str">
        <f t="shared" si="78"/>
        <v>שי בית אל</v>
      </c>
      <c r="D2522" s="1" t="s">
        <v>17162</v>
      </c>
      <c r="E2522" s="1"/>
      <c r="F2522" s="2">
        <v>11</v>
      </c>
      <c r="G2522" s="2">
        <f>INDEX(תוצאות_בחירות,MATCH(C2522,siot!$F$3:$F$1887,0),27)</f>
        <v>3</v>
      </c>
      <c r="H2522" s="2" t="b">
        <f t="shared" si="79"/>
        <v>0</v>
      </c>
      <c r="I2522" s="1" t="s">
        <v>2</v>
      </c>
      <c r="J2522" s="1" t="s">
        <v>17169</v>
      </c>
      <c r="K2522" s="1"/>
    </row>
    <row r="2523" spans="1:11" hidden="1">
      <c r="A2523" s="1" t="s">
        <v>17163</v>
      </c>
      <c r="B2523" s="1" t="s">
        <v>2150</v>
      </c>
      <c r="C2523" s="48" t="str">
        <f t="shared" si="78"/>
        <v>שי בית אל</v>
      </c>
      <c r="D2523" s="1" t="s">
        <v>17162</v>
      </c>
      <c r="E2523" s="1"/>
      <c r="F2523" s="2">
        <v>12</v>
      </c>
      <c r="G2523" s="2">
        <f>INDEX(תוצאות_בחירות,MATCH(C2523,siot!$F$3:$F$1887,0),27)</f>
        <v>3</v>
      </c>
      <c r="H2523" s="2" t="b">
        <f t="shared" si="79"/>
        <v>0</v>
      </c>
      <c r="I2523" s="1" t="s">
        <v>2</v>
      </c>
      <c r="J2523" s="1" t="s">
        <v>17168</v>
      </c>
      <c r="K2523" s="1"/>
    </row>
    <row r="2524" spans="1:11" hidden="1">
      <c r="A2524" s="1" t="s">
        <v>17163</v>
      </c>
      <c r="B2524" s="1" t="s">
        <v>2150</v>
      </c>
      <c r="C2524" s="48" t="str">
        <f t="shared" si="78"/>
        <v>שי בית אל</v>
      </c>
      <c r="D2524" s="1" t="s">
        <v>17162</v>
      </c>
      <c r="E2524" s="1"/>
      <c r="F2524" s="2">
        <v>13</v>
      </c>
      <c r="G2524" s="2">
        <f>INDEX(תוצאות_בחירות,MATCH(C2524,siot!$F$3:$F$1887,0),27)</f>
        <v>3</v>
      </c>
      <c r="H2524" s="2" t="b">
        <f t="shared" si="79"/>
        <v>0</v>
      </c>
      <c r="I2524" s="1" t="s">
        <v>2</v>
      </c>
      <c r="J2524" s="1" t="s">
        <v>17167</v>
      </c>
      <c r="K2524" s="1"/>
    </row>
    <row r="2525" spans="1:11" hidden="1">
      <c r="A2525" s="1" t="s">
        <v>17163</v>
      </c>
      <c r="B2525" s="1" t="s">
        <v>2150</v>
      </c>
      <c r="C2525" s="48" t="str">
        <f t="shared" si="78"/>
        <v>שי בית אל</v>
      </c>
      <c r="D2525" s="1" t="s">
        <v>17162</v>
      </c>
      <c r="E2525" s="1"/>
      <c r="F2525" s="2">
        <v>14</v>
      </c>
      <c r="G2525" s="2">
        <f>INDEX(תוצאות_בחירות,MATCH(C2525,siot!$F$3:$F$1887,0),27)</f>
        <v>3</v>
      </c>
      <c r="H2525" s="2" t="b">
        <f t="shared" si="79"/>
        <v>0</v>
      </c>
      <c r="I2525" s="1" t="s">
        <v>2</v>
      </c>
      <c r="J2525" s="1" t="s">
        <v>17166</v>
      </c>
      <c r="K2525" s="1"/>
    </row>
    <row r="2526" spans="1:11" hidden="1">
      <c r="A2526" s="1" t="s">
        <v>17163</v>
      </c>
      <c r="B2526" s="1" t="s">
        <v>2150</v>
      </c>
      <c r="C2526" s="48" t="str">
        <f t="shared" si="78"/>
        <v>שי בית אל</v>
      </c>
      <c r="D2526" s="1" t="s">
        <v>17162</v>
      </c>
      <c r="E2526" s="1"/>
      <c r="F2526" s="2">
        <v>15</v>
      </c>
      <c r="G2526" s="2">
        <f>INDEX(תוצאות_בחירות,MATCH(C2526,siot!$F$3:$F$1887,0),27)</f>
        <v>3</v>
      </c>
      <c r="H2526" s="2" t="b">
        <f t="shared" si="79"/>
        <v>0</v>
      </c>
      <c r="I2526" s="1" t="s">
        <v>2</v>
      </c>
      <c r="J2526" s="1" t="s">
        <v>17165</v>
      </c>
      <c r="K2526" s="1"/>
    </row>
    <row r="2527" spans="1:11" hidden="1">
      <c r="A2527" s="1" t="s">
        <v>17163</v>
      </c>
      <c r="B2527" s="1" t="s">
        <v>2150</v>
      </c>
      <c r="C2527" s="48" t="str">
        <f t="shared" si="78"/>
        <v>שי בית אל</v>
      </c>
      <c r="D2527" s="1" t="s">
        <v>17162</v>
      </c>
      <c r="E2527" s="1"/>
      <c r="F2527" s="2">
        <v>16</v>
      </c>
      <c r="G2527" s="2">
        <f>INDEX(תוצאות_בחירות,MATCH(C2527,siot!$F$3:$F$1887,0),27)</f>
        <v>3</v>
      </c>
      <c r="H2527" s="2" t="b">
        <f t="shared" si="79"/>
        <v>0</v>
      </c>
      <c r="I2527" s="1" t="s">
        <v>2</v>
      </c>
      <c r="J2527" s="1" t="s">
        <v>17164</v>
      </c>
      <c r="K2527" s="1"/>
    </row>
    <row r="2528" spans="1:11" hidden="1">
      <c r="A2528" s="1" t="s">
        <v>17163</v>
      </c>
      <c r="B2528" s="1" t="s">
        <v>2150</v>
      </c>
      <c r="C2528" s="48" t="str">
        <f t="shared" si="78"/>
        <v>שי בית אל</v>
      </c>
      <c r="D2528" s="1" t="s">
        <v>17162</v>
      </c>
      <c r="E2528" s="1"/>
      <c r="F2528" s="2">
        <v>17</v>
      </c>
      <c r="G2528" s="2">
        <f>INDEX(תוצאות_בחירות,MATCH(C2528,siot!$F$3:$F$1887,0),27)</f>
        <v>3</v>
      </c>
      <c r="H2528" s="2" t="b">
        <f t="shared" si="79"/>
        <v>0</v>
      </c>
      <c r="I2528" s="1" t="s">
        <v>2</v>
      </c>
      <c r="J2528" s="1" t="s">
        <v>4020</v>
      </c>
      <c r="K2528" s="1"/>
    </row>
    <row r="2529" spans="1:11" hidden="1">
      <c r="A2529" s="1" t="s">
        <v>17115</v>
      </c>
      <c r="B2529" s="1" t="s">
        <v>573</v>
      </c>
      <c r="C2529" s="48" t="str">
        <f t="shared" si="78"/>
        <v>זך בית אריה</v>
      </c>
      <c r="D2529" s="1" t="s">
        <v>17151</v>
      </c>
      <c r="E2529" s="1" t="s">
        <v>18</v>
      </c>
      <c r="F2529" s="2" t="s">
        <v>19548</v>
      </c>
      <c r="G2529" s="2">
        <f>INDEX(תוצאות_בחירות,MATCH(C2529,siot!$F$3:$F$1887,0),27)</f>
        <v>4</v>
      </c>
      <c r="H2529" s="2" t="b">
        <f t="shared" si="79"/>
        <v>0</v>
      </c>
      <c r="I2529" s="1"/>
      <c r="J2529" s="1"/>
      <c r="K2529" s="1"/>
    </row>
    <row r="2530" spans="1:11">
      <c r="A2530" s="1" t="s">
        <v>17115</v>
      </c>
      <c r="B2530" s="1" t="s">
        <v>573</v>
      </c>
      <c r="C2530" s="48" t="str">
        <f t="shared" si="78"/>
        <v>זך בית אריה</v>
      </c>
      <c r="D2530" s="1" t="s">
        <v>17151</v>
      </c>
      <c r="E2530" s="1" t="s">
        <v>17</v>
      </c>
      <c r="F2530" s="2">
        <v>1</v>
      </c>
      <c r="G2530" s="2">
        <f>INDEX(תוצאות_בחירות,MATCH(C2530,siot!$F$3:$F$1887,0),27)</f>
        <v>4</v>
      </c>
      <c r="H2530" s="2" t="b">
        <f t="shared" si="79"/>
        <v>1</v>
      </c>
      <c r="I2530" s="1" t="s">
        <v>2</v>
      </c>
      <c r="J2530" s="1" t="s">
        <v>17161</v>
      </c>
      <c r="K2530" s="1"/>
    </row>
    <row r="2531" spans="1:11">
      <c r="A2531" s="1" t="s">
        <v>17115</v>
      </c>
      <c r="B2531" s="1" t="s">
        <v>573</v>
      </c>
      <c r="C2531" s="48" t="str">
        <f t="shared" si="78"/>
        <v>זך בית אריה</v>
      </c>
      <c r="D2531" s="1" t="s">
        <v>17151</v>
      </c>
      <c r="E2531" s="1"/>
      <c r="F2531" s="2">
        <v>2</v>
      </c>
      <c r="G2531" s="2">
        <f>INDEX(תוצאות_בחירות,MATCH(C2531,siot!$F$3:$F$1887,0),27)</f>
        <v>4</v>
      </c>
      <c r="H2531" s="2" t="b">
        <f t="shared" si="79"/>
        <v>1</v>
      </c>
      <c r="I2531" s="1" t="s">
        <v>2</v>
      </c>
      <c r="J2531" s="1" t="s">
        <v>17160</v>
      </c>
      <c r="K2531" s="1"/>
    </row>
    <row r="2532" spans="1:11">
      <c r="A2532" s="1" t="s">
        <v>17115</v>
      </c>
      <c r="B2532" s="1" t="s">
        <v>573</v>
      </c>
      <c r="C2532" s="48" t="str">
        <f t="shared" si="78"/>
        <v>זך בית אריה</v>
      </c>
      <c r="D2532" s="1" t="s">
        <v>17151</v>
      </c>
      <c r="E2532" s="1"/>
      <c r="F2532" s="2">
        <v>3</v>
      </c>
      <c r="G2532" s="2">
        <f>INDEX(תוצאות_בחירות,MATCH(C2532,siot!$F$3:$F$1887,0),27)</f>
        <v>4</v>
      </c>
      <c r="H2532" s="2" t="b">
        <f t="shared" si="79"/>
        <v>1</v>
      </c>
      <c r="I2532" s="1" t="s">
        <v>2</v>
      </c>
      <c r="J2532" s="1" t="s">
        <v>17159</v>
      </c>
      <c r="K2532" s="1"/>
    </row>
    <row r="2533" spans="1:11">
      <c r="A2533" s="1" t="s">
        <v>17115</v>
      </c>
      <c r="B2533" s="1" t="s">
        <v>573</v>
      </c>
      <c r="C2533" s="48" t="str">
        <f t="shared" si="78"/>
        <v>זך בית אריה</v>
      </c>
      <c r="D2533" s="1" t="s">
        <v>17151</v>
      </c>
      <c r="E2533" s="1"/>
      <c r="F2533" s="2">
        <v>4</v>
      </c>
      <c r="G2533" s="2">
        <f>INDEX(תוצאות_בחירות,MATCH(C2533,siot!$F$3:$F$1887,0),27)</f>
        <v>4</v>
      </c>
      <c r="H2533" s="2" t="b">
        <f t="shared" si="79"/>
        <v>1</v>
      </c>
      <c r="I2533" s="1" t="s">
        <v>2</v>
      </c>
      <c r="J2533" s="1" t="s">
        <v>17158</v>
      </c>
      <c r="K2533" s="1">
        <v>1</v>
      </c>
    </row>
    <row r="2534" spans="1:11" hidden="1">
      <c r="A2534" s="1" t="s">
        <v>17115</v>
      </c>
      <c r="B2534" s="1" t="s">
        <v>573</v>
      </c>
      <c r="C2534" s="48" t="str">
        <f t="shared" si="78"/>
        <v>זך בית אריה</v>
      </c>
      <c r="D2534" s="1" t="s">
        <v>17151</v>
      </c>
      <c r="E2534" s="1"/>
      <c r="F2534" s="2">
        <v>5</v>
      </c>
      <c r="G2534" s="2">
        <f>INDEX(תוצאות_בחירות,MATCH(C2534,siot!$F$3:$F$1887,0),27)</f>
        <v>4</v>
      </c>
      <c r="H2534" s="2" t="b">
        <f t="shared" si="79"/>
        <v>0</v>
      </c>
      <c r="I2534" s="1" t="s">
        <v>2</v>
      </c>
      <c r="J2534" s="1" t="s">
        <v>17157</v>
      </c>
      <c r="K2534" s="1"/>
    </row>
    <row r="2535" spans="1:11" hidden="1">
      <c r="A2535" s="1" t="s">
        <v>17115</v>
      </c>
      <c r="B2535" s="1" t="s">
        <v>573</v>
      </c>
      <c r="C2535" s="48" t="str">
        <f t="shared" si="78"/>
        <v>זך בית אריה</v>
      </c>
      <c r="D2535" s="1" t="s">
        <v>17151</v>
      </c>
      <c r="E2535" s="1"/>
      <c r="F2535" s="2">
        <v>6</v>
      </c>
      <c r="G2535" s="2">
        <f>INDEX(תוצאות_בחירות,MATCH(C2535,siot!$F$3:$F$1887,0),27)</f>
        <v>4</v>
      </c>
      <c r="H2535" s="2" t="b">
        <f t="shared" si="79"/>
        <v>0</v>
      </c>
      <c r="I2535" s="1" t="s">
        <v>2</v>
      </c>
      <c r="J2535" s="1" t="s">
        <v>17156</v>
      </c>
      <c r="K2535" s="1"/>
    </row>
    <row r="2536" spans="1:11" hidden="1">
      <c r="A2536" s="1" t="s">
        <v>17115</v>
      </c>
      <c r="B2536" s="1" t="s">
        <v>573</v>
      </c>
      <c r="C2536" s="48" t="str">
        <f t="shared" si="78"/>
        <v>זך בית אריה</v>
      </c>
      <c r="D2536" s="1" t="s">
        <v>17151</v>
      </c>
      <c r="E2536" s="1"/>
      <c r="F2536" s="2">
        <v>7</v>
      </c>
      <c r="G2536" s="2">
        <f>INDEX(תוצאות_בחירות,MATCH(C2536,siot!$F$3:$F$1887,0),27)</f>
        <v>4</v>
      </c>
      <c r="H2536" s="2" t="b">
        <f t="shared" si="79"/>
        <v>0</v>
      </c>
      <c r="I2536" s="1" t="s">
        <v>2</v>
      </c>
      <c r="J2536" s="1" t="s">
        <v>17155</v>
      </c>
      <c r="K2536" s="1"/>
    </row>
    <row r="2537" spans="1:11" hidden="1">
      <c r="A2537" s="1" t="s">
        <v>17115</v>
      </c>
      <c r="B2537" s="1" t="s">
        <v>573</v>
      </c>
      <c r="C2537" s="48" t="str">
        <f t="shared" si="78"/>
        <v>זך בית אריה</v>
      </c>
      <c r="D2537" s="1" t="s">
        <v>17151</v>
      </c>
      <c r="E2537" s="1"/>
      <c r="F2537" s="2">
        <v>8</v>
      </c>
      <c r="G2537" s="2">
        <f>INDEX(תוצאות_בחירות,MATCH(C2537,siot!$F$3:$F$1887,0),27)</f>
        <v>4</v>
      </c>
      <c r="H2537" s="2" t="b">
        <f t="shared" si="79"/>
        <v>0</v>
      </c>
      <c r="I2537" s="1" t="s">
        <v>2</v>
      </c>
      <c r="J2537" s="1" t="s">
        <v>17154</v>
      </c>
      <c r="K2537" s="1"/>
    </row>
    <row r="2538" spans="1:11" hidden="1">
      <c r="A2538" s="1" t="s">
        <v>17115</v>
      </c>
      <c r="B2538" s="1" t="s">
        <v>573</v>
      </c>
      <c r="C2538" s="48" t="str">
        <f t="shared" si="78"/>
        <v>זך בית אריה</v>
      </c>
      <c r="D2538" s="1" t="s">
        <v>17151</v>
      </c>
      <c r="E2538" s="1"/>
      <c r="F2538" s="2">
        <v>9</v>
      </c>
      <c r="G2538" s="2">
        <f>INDEX(תוצאות_בחירות,MATCH(C2538,siot!$F$3:$F$1887,0),27)</f>
        <v>4</v>
      </c>
      <c r="H2538" s="2" t="b">
        <f t="shared" si="79"/>
        <v>0</v>
      </c>
      <c r="I2538" s="1" t="s">
        <v>2</v>
      </c>
      <c r="J2538" s="1" t="s">
        <v>17153</v>
      </c>
      <c r="K2538" s="1"/>
    </row>
    <row r="2539" spans="1:11" hidden="1">
      <c r="A2539" s="1" t="s">
        <v>17115</v>
      </c>
      <c r="B2539" s="1" t="s">
        <v>573</v>
      </c>
      <c r="C2539" s="48" t="str">
        <f t="shared" si="78"/>
        <v>זך בית אריה</v>
      </c>
      <c r="D2539" s="1" t="s">
        <v>17151</v>
      </c>
      <c r="E2539" s="1"/>
      <c r="F2539" s="2">
        <v>10</v>
      </c>
      <c r="G2539" s="2">
        <f>INDEX(תוצאות_בחירות,MATCH(C2539,siot!$F$3:$F$1887,0),27)</f>
        <v>4</v>
      </c>
      <c r="H2539" s="2" t="b">
        <f t="shared" si="79"/>
        <v>0</v>
      </c>
      <c r="I2539" s="1" t="s">
        <v>2</v>
      </c>
      <c r="J2539" s="1" t="s">
        <v>17152</v>
      </c>
      <c r="K2539" s="1"/>
    </row>
    <row r="2540" spans="1:11" hidden="1">
      <c r="A2540" s="1" t="s">
        <v>17115</v>
      </c>
      <c r="B2540" s="1" t="s">
        <v>573</v>
      </c>
      <c r="C2540" s="48" t="str">
        <f t="shared" si="78"/>
        <v>זך בית אריה</v>
      </c>
      <c r="D2540" s="1" t="s">
        <v>17151</v>
      </c>
      <c r="E2540" s="1"/>
      <c r="F2540" s="2">
        <v>11</v>
      </c>
      <c r="G2540" s="2">
        <f>INDEX(תוצאות_בחירות,MATCH(C2540,siot!$F$3:$F$1887,0),27)</f>
        <v>4</v>
      </c>
      <c r="H2540" s="2" t="b">
        <f t="shared" si="79"/>
        <v>0</v>
      </c>
      <c r="I2540" s="1" t="s">
        <v>2</v>
      </c>
      <c r="J2540" s="1" t="s">
        <v>17150</v>
      </c>
      <c r="K2540" s="1"/>
    </row>
    <row r="2541" spans="1:11" hidden="1">
      <c r="A2541" s="1" t="s">
        <v>17115</v>
      </c>
      <c r="B2541" s="1" t="s">
        <v>947</v>
      </c>
      <c r="C2541" s="48" t="str">
        <f t="shared" si="78"/>
        <v>ינ בית אריה</v>
      </c>
      <c r="D2541" s="1" t="s">
        <v>17141</v>
      </c>
      <c r="E2541" s="1" t="s">
        <v>18</v>
      </c>
      <c r="F2541" s="2" t="s">
        <v>19548</v>
      </c>
      <c r="G2541" s="2">
        <f>INDEX(תוצאות_בחירות,MATCH(C2541,siot!$F$3:$F$1887,0),27)</f>
        <v>2</v>
      </c>
      <c r="H2541" s="2" t="b">
        <f t="shared" si="79"/>
        <v>0</v>
      </c>
      <c r="I2541" s="1"/>
      <c r="J2541" s="1"/>
      <c r="K2541" s="1"/>
    </row>
    <row r="2542" spans="1:11">
      <c r="A2542" s="1" t="s">
        <v>17115</v>
      </c>
      <c r="B2542" s="1" t="s">
        <v>947</v>
      </c>
      <c r="C2542" s="48" t="str">
        <f t="shared" si="78"/>
        <v>ינ בית אריה</v>
      </c>
      <c r="D2542" s="1" t="s">
        <v>17141</v>
      </c>
      <c r="E2542" s="1" t="s">
        <v>17</v>
      </c>
      <c r="F2542" s="2">
        <v>1</v>
      </c>
      <c r="G2542" s="2">
        <f>INDEX(תוצאות_בחירות,MATCH(C2542,siot!$F$3:$F$1887,0),27)</f>
        <v>2</v>
      </c>
      <c r="H2542" s="2" t="b">
        <f t="shared" si="79"/>
        <v>1</v>
      </c>
      <c r="I2542" s="1" t="s">
        <v>2</v>
      </c>
      <c r="J2542" s="1" t="s">
        <v>17149</v>
      </c>
      <c r="K2542" s="1"/>
    </row>
    <row r="2543" spans="1:11">
      <c r="A2543" s="1" t="s">
        <v>17115</v>
      </c>
      <c r="B2543" s="1" t="s">
        <v>947</v>
      </c>
      <c r="C2543" s="48" t="str">
        <f t="shared" si="78"/>
        <v>ינ בית אריה</v>
      </c>
      <c r="D2543" s="1" t="s">
        <v>17141</v>
      </c>
      <c r="E2543" s="1"/>
      <c r="F2543" s="2">
        <v>2</v>
      </c>
      <c r="G2543" s="2">
        <f>INDEX(תוצאות_בחירות,MATCH(C2543,siot!$F$3:$F$1887,0),27)</f>
        <v>2</v>
      </c>
      <c r="H2543" s="2" t="b">
        <f t="shared" si="79"/>
        <v>1</v>
      </c>
      <c r="I2543" s="1" t="s">
        <v>2</v>
      </c>
      <c r="J2543" s="1" t="s">
        <v>17148</v>
      </c>
      <c r="K2543" s="1"/>
    </row>
    <row r="2544" spans="1:11" hidden="1">
      <c r="A2544" s="1" t="s">
        <v>17115</v>
      </c>
      <c r="B2544" s="1" t="s">
        <v>947</v>
      </c>
      <c r="C2544" s="48" t="str">
        <f t="shared" si="78"/>
        <v>ינ בית אריה</v>
      </c>
      <c r="D2544" s="1" t="s">
        <v>17141</v>
      </c>
      <c r="E2544" s="1"/>
      <c r="F2544" s="2">
        <v>3</v>
      </c>
      <c r="G2544" s="2">
        <f>INDEX(תוצאות_בחירות,MATCH(C2544,siot!$F$3:$F$1887,0),27)</f>
        <v>2</v>
      </c>
      <c r="H2544" s="2" t="b">
        <f t="shared" si="79"/>
        <v>0</v>
      </c>
      <c r="I2544" s="1" t="s">
        <v>2</v>
      </c>
      <c r="J2544" s="1" t="s">
        <v>17147</v>
      </c>
      <c r="K2544" s="1"/>
    </row>
    <row r="2545" spans="1:11" hidden="1">
      <c r="A2545" s="1" t="s">
        <v>17115</v>
      </c>
      <c r="B2545" s="1" t="s">
        <v>947</v>
      </c>
      <c r="C2545" s="48" t="str">
        <f t="shared" si="78"/>
        <v>ינ בית אריה</v>
      </c>
      <c r="D2545" s="1" t="s">
        <v>17141</v>
      </c>
      <c r="E2545" s="1"/>
      <c r="F2545" s="2">
        <v>4</v>
      </c>
      <c r="G2545" s="2">
        <f>INDEX(תוצאות_בחירות,MATCH(C2545,siot!$F$3:$F$1887,0),27)</f>
        <v>2</v>
      </c>
      <c r="H2545" s="2" t="b">
        <f t="shared" si="79"/>
        <v>0</v>
      </c>
      <c r="I2545" s="1" t="s">
        <v>2</v>
      </c>
      <c r="J2545" s="1" t="s">
        <v>17146</v>
      </c>
      <c r="K2545" s="1"/>
    </row>
    <row r="2546" spans="1:11" hidden="1">
      <c r="A2546" s="1" t="s">
        <v>17115</v>
      </c>
      <c r="B2546" s="1" t="s">
        <v>947</v>
      </c>
      <c r="C2546" s="48" t="str">
        <f t="shared" si="78"/>
        <v>ינ בית אריה</v>
      </c>
      <c r="D2546" s="1" t="s">
        <v>17141</v>
      </c>
      <c r="E2546" s="1"/>
      <c r="F2546" s="2">
        <v>5</v>
      </c>
      <c r="G2546" s="2">
        <f>INDEX(תוצאות_בחירות,MATCH(C2546,siot!$F$3:$F$1887,0),27)</f>
        <v>2</v>
      </c>
      <c r="H2546" s="2" t="b">
        <f t="shared" si="79"/>
        <v>0</v>
      </c>
      <c r="I2546" s="1" t="s">
        <v>2</v>
      </c>
      <c r="J2546" s="1" t="s">
        <v>17145</v>
      </c>
      <c r="K2546" s="1"/>
    </row>
    <row r="2547" spans="1:11" hidden="1">
      <c r="A2547" s="1" t="s">
        <v>17115</v>
      </c>
      <c r="B2547" s="1" t="s">
        <v>947</v>
      </c>
      <c r="C2547" s="48" t="str">
        <f t="shared" si="78"/>
        <v>ינ בית אריה</v>
      </c>
      <c r="D2547" s="1" t="s">
        <v>17141</v>
      </c>
      <c r="E2547" s="1"/>
      <c r="F2547" s="2">
        <v>6</v>
      </c>
      <c r="G2547" s="2">
        <f>INDEX(תוצאות_בחירות,MATCH(C2547,siot!$F$3:$F$1887,0),27)</f>
        <v>2</v>
      </c>
      <c r="H2547" s="2" t="b">
        <f t="shared" si="79"/>
        <v>0</v>
      </c>
      <c r="I2547" s="1" t="s">
        <v>2</v>
      </c>
      <c r="J2547" s="1" t="s">
        <v>17144</v>
      </c>
      <c r="K2547" s="1"/>
    </row>
    <row r="2548" spans="1:11" hidden="1">
      <c r="A2548" s="1" t="s">
        <v>17115</v>
      </c>
      <c r="B2548" s="1" t="s">
        <v>947</v>
      </c>
      <c r="C2548" s="48" t="str">
        <f t="shared" si="78"/>
        <v>ינ בית אריה</v>
      </c>
      <c r="D2548" s="1" t="s">
        <v>17141</v>
      </c>
      <c r="E2548" s="1"/>
      <c r="F2548" s="2">
        <v>7</v>
      </c>
      <c r="G2548" s="2">
        <f>INDEX(תוצאות_בחירות,MATCH(C2548,siot!$F$3:$F$1887,0),27)</f>
        <v>2</v>
      </c>
      <c r="H2548" s="2" t="b">
        <f t="shared" si="79"/>
        <v>0</v>
      </c>
      <c r="I2548" s="1" t="s">
        <v>2</v>
      </c>
      <c r="J2548" s="1" t="s">
        <v>17143</v>
      </c>
      <c r="K2548" s="1"/>
    </row>
    <row r="2549" spans="1:11" hidden="1">
      <c r="A2549" s="1" t="s">
        <v>17115</v>
      </c>
      <c r="B2549" s="1" t="s">
        <v>947</v>
      </c>
      <c r="C2549" s="48" t="str">
        <f t="shared" si="78"/>
        <v>ינ בית אריה</v>
      </c>
      <c r="D2549" s="1" t="s">
        <v>17141</v>
      </c>
      <c r="E2549" s="1"/>
      <c r="F2549" s="2">
        <v>8</v>
      </c>
      <c r="G2549" s="2">
        <f>INDEX(תוצאות_בחירות,MATCH(C2549,siot!$F$3:$F$1887,0),27)</f>
        <v>2</v>
      </c>
      <c r="H2549" s="2" t="b">
        <f t="shared" si="79"/>
        <v>0</v>
      </c>
      <c r="I2549" s="1" t="s">
        <v>2</v>
      </c>
      <c r="J2549" s="1" t="s">
        <v>17142</v>
      </c>
      <c r="K2549" s="1"/>
    </row>
    <row r="2550" spans="1:11" hidden="1">
      <c r="A2550" s="1" t="s">
        <v>17115</v>
      </c>
      <c r="B2550" s="1" t="s">
        <v>947</v>
      </c>
      <c r="C2550" s="48" t="str">
        <f t="shared" si="78"/>
        <v>ינ בית אריה</v>
      </c>
      <c r="D2550" s="1" t="s">
        <v>17141</v>
      </c>
      <c r="E2550" s="1"/>
      <c r="F2550" s="2">
        <v>9</v>
      </c>
      <c r="G2550" s="2">
        <f>INDEX(תוצאות_בחירות,MATCH(C2550,siot!$F$3:$F$1887,0),27)</f>
        <v>2</v>
      </c>
      <c r="H2550" s="2" t="b">
        <f t="shared" si="79"/>
        <v>0</v>
      </c>
      <c r="I2550" s="1" t="s">
        <v>2</v>
      </c>
      <c r="J2550" s="1" t="s">
        <v>17140</v>
      </c>
      <c r="K2550" s="1"/>
    </row>
    <row r="2551" spans="1:11" hidden="1">
      <c r="A2551" s="1" t="s">
        <v>17115</v>
      </c>
      <c r="B2551" s="1" t="s">
        <v>213</v>
      </c>
      <c r="C2551" s="48" t="str">
        <f t="shared" si="78"/>
        <v>רק בית אריה</v>
      </c>
      <c r="D2551" s="1" t="s">
        <v>17123</v>
      </c>
      <c r="E2551" s="1" t="s">
        <v>18</v>
      </c>
      <c r="F2551" s="2" t="s">
        <v>19548</v>
      </c>
      <c r="G2551" s="2">
        <f>INDEX(תוצאות_בחירות,MATCH(C2551,siot!$F$3:$F$1887,0),27)</f>
        <v>4</v>
      </c>
      <c r="H2551" s="2" t="b">
        <f t="shared" si="79"/>
        <v>0</v>
      </c>
      <c r="I2551" s="1"/>
      <c r="J2551" s="1"/>
      <c r="K2551" s="1"/>
    </row>
    <row r="2552" spans="1:11">
      <c r="A2552" s="1" t="s">
        <v>17115</v>
      </c>
      <c r="B2552" s="1" t="s">
        <v>213</v>
      </c>
      <c r="C2552" s="48" t="str">
        <f t="shared" si="78"/>
        <v>רק בית אריה</v>
      </c>
      <c r="D2552" s="1" t="s">
        <v>17123</v>
      </c>
      <c r="E2552" s="1" t="s">
        <v>17</v>
      </c>
      <c r="F2552" s="2">
        <v>1</v>
      </c>
      <c r="G2552" s="2">
        <f>INDEX(תוצאות_בחירות,MATCH(C2552,siot!$F$3:$F$1887,0),27)</f>
        <v>4</v>
      </c>
      <c r="H2552" s="2" t="b">
        <f t="shared" si="79"/>
        <v>1</v>
      </c>
      <c r="I2552" s="1" t="s">
        <v>2</v>
      </c>
      <c r="J2552" s="1" t="s">
        <v>17139</v>
      </c>
      <c r="K2552" s="1"/>
    </row>
    <row r="2553" spans="1:11">
      <c r="A2553" s="1" t="s">
        <v>17115</v>
      </c>
      <c r="B2553" s="1" t="s">
        <v>213</v>
      </c>
      <c r="C2553" s="48" t="str">
        <f t="shared" si="78"/>
        <v>רק בית אריה</v>
      </c>
      <c r="D2553" s="1" t="s">
        <v>17123</v>
      </c>
      <c r="E2553" s="1"/>
      <c r="F2553" s="2">
        <v>2</v>
      </c>
      <c r="G2553" s="2">
        <f>INDEX(תוצאות_בחירות,MATCH(C2553,siot!$F$3:$F$1887,0),27)</f>
        <v>4</v>
      </c>
      <c r="H2553" s="2" t="b">
        <f t="shared" si="79"/>
        <v>1</v>
      </c>
      <c r="I2553" s="1" t="s">
        <v>2</v>
      </c>
      <c r="J2553" s="1" t="s">
        <v>17138</v>
      </c>
      <c r="K2553" s="1"/>
    </row>
    <row r="2554" spans="1:11">
      <c r="A2554" s="1" t="s">
        <v>17115</v>
      </c>
      <c r="B2554" s="1" t="s">
        <v>213</v>
      </c>
      <c r="C2554" s="48" t="str">
        <f t="shared" si="78"/>
        <v>רק בית אריה</v>
      </c>
      <c r="D2554" s="1" t="s">
        <v>17123</v>
      </c>
      <c r="E2554" s="1"/>
      <c r="F2554" s="2">
        <v>3</v>
      </c>
      <c r="G2554" s="2">
        <f>INDEX(תוצאות_בחירות,MATCH(C2554,siot!$F$3:$F$1887,0),27)</f>
        <v>4</v>
      </c>
      <c r="H2554" s="2" t="b">
        <f t="shared" si="79"/>
        <v>1</v>
      </c>
      <c r="I2554" s="1" t="s">
        <v>2</v>
      </c>
      <c r="J2554" s="1" t="s">
        <v>17137</v>
      </c>
      <c r="K2554" s="1">
        <v>1</v>
      </c>
    </row>
    <row r="2555" spans="1:11">
      <c r="A2555" s="1" t="s">
        <v>17115</v>
      </c>
      <c r="B2555" s="1" t="s">
        <v>213</v>
      </c>
      <c r="C2555" s="48" t="str">
        <f t="shared" si="78"/>
        <v>רק בית אריה</v>
      </c>
      <c r="D2555" s="1" t="s">
        <v>17123</v>
      </c>
      <c r="E2555" s="1"/>
      <c r="F2555" s="2">
        <v>4</v>
      </c>
      <c r="G2555" s="2">
        <f>INDEX(תוצאות_בחירות,MATCH(C2555,siot!$F$3:$F$1887,0),27)</f>
        <v>4</v>
      </c>
      <c r="H2555" s="2" t="b">
        <f t="shared" si="79"/>
        <v>1</v>
      </c>
      <c r="I2555" s="1" t="s">
        <v>2</v>
      </c>
      <c r="J2555" s="1" t="s">
        <v>17136</v>
      </c>
      <c r="K2555" s="1"/>
    </row>
    <row r="2556" spans="1:11" hidden="1">
      <c r="A2556" s="1" t="s">
        <v>17115</v>
      </c>
      <c r="B2556" s="1" t="s">
        <v>213</v>
      </c>
      <c r="C2556" s="48" t="str">
        <f t="shared" si="78"/>
        <v>רק בית אריה</v>
      </c>
      <c r="D2556" s="1" t="s">
        <v>17123</v>
      </c>
      <c r="E2556" s="1"/>
      <c r="F2556" s="2">
        <v>5</v>
      </c>
      <c r="G2556" s="2">
        <f>INDEX(תוצאות_בחירות,MATCH(C2556,siot!$F$3:$F$1887,0),27)</f>
        <v>4</v>
      </c>
      <c r="H2556" s="2" t="b">
        <f t="shared" si="79"/>
        <v>0</v>
      </c>
      <c r="I2556" s="1" t="s">
        <v>2</v>
      </c>
      <c r="J2556" s="1" t="s">
        <v>17135</v>
      </c>
      <c r="K2556" s="1"/>
    </row>
    <row r="2557" spans="1:11" hidden="1">
      <c r="A2557" s="1" t="s">
        <v>17115</v>
      </c>
      <c r="B2557" s="1" t="s">
        <v>213</v>
      </c>
      <c r="C2557" s="48" t="str">
        <f t="shared" si="78"/>
        <v>רק בית אריה</v>
      </c>
      <c r="D2557" s="1" t="s">
        <v>17123</v>
      </c>
      <c r="E2557" s="1"/>
      <c r="F2557" s="2">
        <v>6</v>
      </c>
      <c r="G2557" s="2">
        <f>INDEX(תוצאות_בחירות,MATCH(C2557,siot!$F$3:$F$1887,0),27)</f>
        <v>4</v>
      </c>
      <c r="H2557" s="2" t="b">
        <f t="shared" si="79"/>
        <v>0</v>
      </c>
      <c r="I2557" s="1" t="s">
        <v>2</v>
      </c>
      <c r="J2557" s="1" t="s">
        <v>17134</v>
      </c>
      <c r="K2557" s="1"/>
    </row>
    <row r="2558" spans="1:11" hidden="1">
      <c r="A2558" s="1" t="s">
        <v>17115</v>
      </c>
      <c r="B2558" s="1" t="s">
        <v>213</v>
      </c>
      <c r="C2558" s="48" t="str">
        <f t="shared" si="78"/>
        <v>רק בית אריה</v>
      </c>
      <c r="D2558" s="1" t="s">
        <v>17123</v>
      </c>
      <c r="E2558" s="1"/>
      <c r="F2558" s="2">
        <v>7</v>
      </c>
      <c r="G2558" s="2">
        <f>INDEX(תוצאות_בחירות,MATCH(C2558,siot!$F$3:$F$1887,0),27)</f>
        <v>4</v>
      </c>
      <c r="H2558" s="2" t="b">
        <f t="shared" si="79"/>
        <v>0</v>
      </c>
      <c r="I2558" s="1" t="s">
        <v>2</v>
      </c>
      <c r="J2558" s="1" t="s">
        <v>17133</v>
      </c>
      <c r="K2558" s="1"/>
    </row>
    <row r="2559" spans="1:11" hidden="1">
      <c r="A2559" s="1" t="s">
        <v>17115</v>
      </c>
      <c r="B2559" s="1" t="s">
        <v>213</v>
      </c>
      <c r="C2559" s="48" t="str">
        <f t="shared" si="78"/>
        <v>רק בית אריה</v>
      </c>
      <c r="D2559" s="1" t="s">
        <v>17123</v>
      </c>
      <c r="E2559" s="1"/>
      <c r="F2559" s="2">
        <v>8</v>
      </c>
      <c r="G2559" s="2">
        <f>INDEX(תוצאות_בחירות,MATCH(C2559,siot!$F$3:$F$1887,0),27)</f>
        <v>4</v>
      </c>
      <c r="H2559" s="2" t="b">
        <f t="shared" si="79"/>
        <v>0</v>
      </c>
      <c r="I2559" s="1" t="s">
        <v>2</v>
      </c>
      <c r="J2559" s="1" t="s">
        <v>17132</v>
      </c>
      <c r="K2559" s="1"/>
    </row>
    <row r="2560" spans="1:11" hidden="1">
      <c r="A2560" s="1" t="s">
        <v>17115</v>
      </c>
      <c r="B2560" s="1" t="s">
        <v>213</v>
      </c>
      <c r="C2560" s="48" t="str">
        <f t="shared" si="78"/>
        <v>רק בית אריה</v>
      </c>
      <c r="D2560" s="1" t="s">
        <v>17123</v>
      </c>
      <c r="E2560" s="1"/>
      <c r="F2560" s="2">
        <v>9</v>
      </c>
      <c r="G2560" s="2">
        <f>INDEX(תוצאות_בחירות,MATCH(C2560,siot!$F$3:$F$1887,0),27)</f>
        <v>4</v>
      </c>
      <c r="H2560" s="2" t="b">
        <f t="shared" si="79"/>
        <v>0</v>
      </c>
      <c r="I2560" s="1" t="s">
        <v>2</v>
      </c>
      <c r="J2560" s="1" t="s">
        <v>17131</v>
      </c>
      <c r="K2560" s="1"/>
    </row>
    <row r="2561" spans="1:11" hidden="1">
      <c r="A2561" s="1" t="s">
        <v>17115</v>
      </c>
      <c r="B2561" s="1" t="s">
        <v>213</v>
      </c>
      <c r="C2561" s="48" t="str">
        <f t="shared" si="78"/>
        <v>רק בית אריה</v>
      </c>
      <c r="D2561" s="1" t="s">
        <v>17123</v>
      </c>
      <c r="E2561" s="1"/>
      <c r="F2561" s="2">
        <v>10</v>
      </c>
      <c r="G2561" s="2">
        <f>INDEX(תוצאות_בחירות,MATCH(C2561,siot!$F$3:$F$1887,0),27)</f>
        <v>4</v>
      </c>
      <c r="H2561" s="2" t="b">
        <f t="shared" si="79"/>
        <v>0</v>
      </c>
      <c r="I2561" s="1" t="s">
        <v>2</v>
      </c>
      <c r="J2561" s="1" t="s">
        <v>17130</v>
      </c>
      <c r="K2561" s="1"/>
    </row>
    <row r="2562" spans="1:11" hidden="1">
      <c r="A2562" s="1" t="s">
        <v>17115</v>
      </c>
      <c r="B2562" s="1" t="s">
        <v>213</v>
      </c>
      <c r="C2562" s="48" t="str">
        <f t="shared" si="78"/>
        <v>רק בית אריה</v>
      </c>
      <c r="D2562" s="1" t="s">
        <v>17123</v>
      </c>
      <c r="E2562" s="1"/>
      <c r="F2562" s="2">
        <v>11</v>
      </c>
      <c r="G2562" s="2">
        <f>INDEX(תוצאות_בחירות,MATCH(C2562,siot!$F$3:$F$1887,0),27)</f>
        <v>4</v>
      </c>
      <c r="H2562" s="2" t="b">
        <f t="shared" si="79"/>
        <v>0</v>
      </c>
      <c r="I2562" s="1" t="s">
        <v>2</v>
      </c>
      <c r="J2562" s="1" t="s">
        <v>17129</v>
      </c>
      <c r="K2562" s="1"/>
    </row>
    <row r="2563" spans="1:11" hidden="1">
      <c r="A2563" s="1" t="s">
        <v>17115</v>
      </c>
      <c r="B2563" s="1" t="s">
        <v>213</v>
      </c>
      <c r="C2563" s="48" t="str">
        <f t="shared" si="78"/>
        <v>רק בית אריה</v>
      </c>
      <c r="D2563" s="1" t="s">
        <v>17123</v>
      </c>
      <c r="E2563" s="1"/>
      <c r="F2563" s="2">
        <v>12</v>
      </c>
      <c r="G2563" s="2">
        <f>INDEX(תוצאות_בחירות,MATCH(C2563,siot!$F$3:$F$1887,0),27)</f>
        <v>4</v>
      </c>
      <c r="H2563" s="2" t="b">
        <f t="shared" si="79"/>
        <v>0</v>
      </c>
      <c r="I2563" s="1" t="s">
        <v>2</v>
      </c>
      <c r="J2563" s="1" t="s">
        <v>7927</v>
      </c>
      <c r="K2563" s="1"/>
    </row>
    <row r="2564" spans="1:11" hidden="1">
      <c r="A2564" s="1" t="s">
        <v>17115</v>
      </c>
      <c r="B2564" s="1" t="s">
        <v>213</v>
      </c>
      <c r="C2564" s="48" t="str">
        <f t="shared" ref="C2564:C2627" si="80">B2564&amp;" "&amp;A2564</f>
        <v>רק בית אריה</v>
      </c>
      <c r="D2564" s="1" t="s">
        <v>17123</v>
      </c>
      <c r="E2564" s="1"/>
      <c r="F2564" s="2">
        <v>13</v>
      </c>
      <c r="G2564" s="2">
        <f>INDEX(תוצאות_בחירות,MATCH(C2564,siot!$F$3:$F$1887,0),27)</f>
        <v>4</v>
      </c>
      <c r="H2564" s="2" t="b">
        <f t="shared" ref="H2564:H2627" si="81">IF(OR(F2564&lt;G2564,G2564=F2564),TRUE,FALSE)</f>
        <v>0</v>
      </c>
      <c r="I2564" s="1" t="s">
        <v>2</v>
      </c>
      <c r="J2564" s="1" t="s">
        <v>17128</v>
      </c>
      <c r="K2564" s="1"/>
    </row>
    <row r="2565" spans="1:11" hidden="1">
      <c r="A2565" s="1" t="s">
        <v>17115</v>
      </c>
      <c r="B2565" s="1" t="s">
        <v>213</v>
      </c>
      <c r="C2565" s="48" t="str">
        <f t="shared" si="80"/>
        <v>רק בית אריה</v>
      </c>
      <c r="D2565" s="1" t="s">
        <v>17123</v>
      </c>
      <c r="E2565" s="1"/>
      <c r="F2565" s="2">
        <v>14</v>
      </c>
      <c r="G2565" s="2">
        <f>INDEX(תוצאות_בחירות,MATCH(C2565,siot!$F$3:$F$1887,0),27)</f>
        <v>4</v>
      </c>
      <c r="H2565" s="2" t="b">
        <f t="shared" si="81"/>
        <v>0</v>
      </c>
      <c r="I2565" s="1" t="s">
        <v>2</v>
      </c>
      <c r="J2565" s="1" t="s">
        <v>17127</v>
      </c>
      <c r="K2565" s="1"/>
    </row>
    <row r="2566" spans="1:11" hidden="1">
      <c r="A2566" s="1" t="s">
        <v>17115</v>
      </c>
      <c r="B2566" s="1" t="s">
        <v>213</v>
      </c>
      <c r="C2566" s="48" t="str">
        <f t="shared" si="80"/>
        <v>רק בית אריה</v>
      </c>
      <c r="D2566" s="1" t="s">
        <v>17123</v>
      </c>
      <c r="E2566" s="1"/>
      <c r="F2566" s="2">
        <v>15</v>
      </c>
      <c r="G2566" s="2">
        <f>INDEX(תוצאות_בחירות,MATCH(C2566,siot!$F$3:$F$1887,0),27)</f>
        <v>4</v>
      </c>
      <c r="H2566" s="2" t="b">
        <f t="shared" si="81"/>
        <v>0</v>
      </c>
      <c r="I2566" s="1" t="s">
        <v>2</v>
      </c>
      <c r="J2566" s="1" t="s">
        <v>17126</v>
      </c>
      <c r="K2566" s="1"/>
    </row>
    <row r="2567" spans="1:11" hidden="1">
      <c r="A2567" s="1" t="s">
        <v>17115</v>
      </c>
      <c r="B2567" s="1" t="s">
        <v>213</v>
      </c>
      <c r="C2567" s="48" t="str">
        <f t="shared" si="80"/>
        <v>רק בית אריה</v>
      </c>
      <c r="D2567" s="1" t="s">
        <v>17123</v>
      </c>
      <c r="E2567" s="1"/>
      <c r="F2567" s="2">
        <v>16</v>
      </c>
      <c r="G2567" s="2">
        <f>INDEX(תוצאות_בחירות,MATCH(C2567,siot!$F$3:$F$1887,0),27)</f>
        <v>4</v>
      </c>
      <c r="H2567" s="2" t="b">
        <f t="shared" si="81"/>
        <v>0</v>
      </c>
      <c r="I2567" s="1" t="s">
        <v>2</v>
      </c>
      <c r="J2567" s="1" t="s">
        <v>17125</v>
      </c>
      <c r="K2567" s="1"/>
    </row>
    <row r="2568" spans="1:11" hidden="1">
      <c r="A2568" s="1" t="s">
        <v>17115</v>
      </c>
      <c r="B2568" s="1" t="s">
        <v>213</v>
      </c>
      <c r="C2568" s="48" t="str">
        <f t="shared" si="80"/>
        <v>רק בית אריה</v>
      </c>
      <c r="D2568" s="1" t="s">
        <v>17123</v>
      </c>
      <c r="E2568" s="1"/>
      <c r="F2568" s="2">
        <v>17</v>
      </c>
      <c r="G2568" s="2">
        <f>INDEX(תוצאות_בחירות,MATCH(C2568,siot!$F$3:$F$1887,0),27)</f>
        <v>4</v>
      </c>
      <c r="H2568" s="2" t="b">
        <f t="shared" si="81"/>
        <v>0</v>
      </c>
      <c r="I2568" s="1" t="s">
        <v>2</v>
      </c>
      <c r="J2568" s="1" t="s">
        <v>17124</v>
      </c>
      <c r="K2568" s="1"/>
    </row>
    <row r="2569" spans="1:11" hidden="1">
      <c r="A2569" s="1" t="s">
        <v>17115</v>
      </c>
      <c r="B2569" s="1" t="s">
        <v>213</v>
      </c>
      <c r="C2569" s="48" t="str">
        <f t="shared" si="80"/>
        <v>רק בית אריה</v>
      </c>
      <c r="D2569" s="1" t="s">
        <v>17123</v>
      </c>
      <c r="E2569" s="1"/>
      <c r="F2569" s="2">
        <v>18</v>
      </c>
      <c r="G2569" s="2">
        <f>INDEX(תוצאות_בחירות,MATCH(C2569,siot!$F$3:$F$1887,0),27)</f>
        <v>4</v>
      </c>
      <c r="H2569" s="2" t="b">
        <f t="shared" si="81"/>
        <v>0</v>
      </c>
      <c r="I2569" s="1" t="s">
        <v>2</v>
      </c>
      <c r="J2569" s="1" t="s">
        <v>17122</v>
      </c>
      <c r="K2569" s="1"/>
    </row>
    <row r="2570" spans="1:11" hidden="1">
      <c r="A2570" s="1" t="s">
        <v>17115</v>
      </c>
      <c r="B2570" s="1" t="s">
        <v>17114</v>
      </c>
      <c r="C2570" s="48" t="str">
        <f t="shared" si="80"/>
        <v>שב בית אריה</v>
      </c>
      <c r="D2570" s="1" t="s">
        <v>17113</v>
      </c>
      <c r="E2570" s="1" t="s">
        <v>18</v>
      </c>
      <c r="F2570" s="2" t="s">
        <v>19548</v>
      </c>
      <c r="G2570" s="2">
        <f>INDEX(תוצאות_בחירות,MATCH(C2570,siot!$F$3:$F$1887,0),27)</f>
        <v>0</v>
      </c>
      <c r="H2570" s="2" t="b">
        <f t="shared" si="81"/>
        <v>0</v>
      </c>
      <c r="I2570" s="1"/>
      <c r="J2570" s="1"/>
      <c r="K2570" s="1"/>
    </row>
    <row r="2571" spans="1:11" hidden="1">
      <c r="A2571" s="1" t="s">
        <v>17115</v>
      </c>
      <c r="B2571" s="1" t="s">
        <v>17114</v>
      </c>
      <c r="C2571" s="48" t="str">
        <f t="shared" si="80"/>
        <v>שב בית אריה</v>
      </c>
      <c r="D2571" s="1" t="s">
        <v>17113</v>
      </c>
      <c r="E2571" s="1" t="s">
        <v>17</v>
      </c>
      <c r="F2571" s="2">
        <v>1</v>
      </c>
      <c r="G2571" s="2">
        <f>INDEX(תוצאות_בחירות,MATCH(C2571,siot!$F$3:$F$1887,0),27)</f>
        <v>0</v>
      </c>
      <c r="H2571" s="2" t="b">
        <f t="shared" si="81"/>
        <v>0</v>
      </c>
      <c r="I2571" s="1" t="s">
        <v>2</v>
      </c>
      <c r="J2571" s="1" t="s">
        <v>17121</v>
      </c>
      <c r="K2571" s="1"/>
    </row>
    <row r="2572" spans="1:11" hidden="1">
      <c r="A2572" s="1" t="s">
        <v>17115</v>
      </c>
      <c r="B2572" s="1" t="s">
        <v>17114</v>
      </c>
      <c r="C2572" s="48" t="str">
        <f t="shared" si="80"/>
        <v>שב בית אריה</v>
      </c>
      <c r="D2572" s="1" t="s">
        <v>17113</v>
      </c>
      <c r="E2572" s="1"/>
      <c r="F2572" s="2">
        <v>2</v>
      </c>
      <c r="G2572" s="2">
        <f>INDEX(תוצאות_בחירות,MATCH(C2572,siot!$F$3:$F$1887,0),27)</f>
        <v>0</v>
      </c>
      <c r="H2572" s="2" t="b">
        <f t="shared" si="81"/>
        <v>0</v>
      </c>
      <c r="I2572" s="1" t="s">
        <v>2</v>
      </c>
      <c r="J2572" s="1" t="s">
        <v>17120</v>
      </c>
      <c r="K2572" s="1"/>
    </row>
    <row r="2573" spans="1:11" hidden="1">
      <c r="A2573" s="1" t="s">
        <v>17115</v>
      </c>
      <c r="B2573" s="1" t="s">
        <v>17114</v>
      </c>
      <c r="C2573" s="48" t="str">
        <f t="shared" si="80"/>
        <v>שב בית אריה</v>
      </c>
      <c r="D2573" s="1" t="s">
        <v>17113</v>
      </c>
      <c r="E2573" s="1"/>
      <c r="F2573" s="2">
        <v>3</v>
      </c>
      <c r="G2573" s="2">
        <f>INDEX(תוצאות_בחירות,MATCH(C2573,siot!$F$3:$F$1887,0),27)</f>
        <v>0</v>
      </c>
      <c r="H2573" s="2" t="b">
        <f t="shared" si="81"/>
        <v>0</v>
      </c>
      <c r="I2573" s="1" t="s">
        <v>2</v>
      </c>
      <c r="J2573" s="1" t="s">
        <v>17119</v>
      </c>
      <c r="K2573" s="1"/>
    </row>
    <row r="2574" spans="1:11" hidden="1">
      <c r="A2574" s="1" t="s">
        <v>17115</v>
      </c>
      <c r="B2574" s="1" t="s">
        <v>17114</v>
      </c>
      <c r="C2574" s="48" t="str">
        <f t="shared" si="80"/>
        <v>שב בית אריה</v>
      </c>
      <c r="D2574" s="1" t="s">
        <v>17113</v>
      </c>
      <c r="E2574" s="1"/>
      <c r="F2574" s="2">
        <v>4</v>
      </c>
      <c r="G2574" s="2">
        <f>INDEX(תוצאות_בחירות,MATCH(C2574,siot!$F$3:$F$1887,0),27)</f>
        <v>0</v>
      </c>
      <c r="H2574" s="2" t="b">
        <f t="shared" si="81"/>
        <v>0</v>
      </c>
      <c r="I2574" s="1" t="s">
        <v>2</v>
      </c>
      <c r="J2574" s="1" t="s">
        <v>17118</v>
      </c>
      <c r="K2574" s="1"/>
    </row>
    <row r="2575" spans="1:11" hidden="1">
      <c r="A2575" s="1" t="s">
        <v>17115</v>
      </c>
      <c r="B2575" s="1" t="s">
        <v>17114</v>
      </c>
      <c r="C2575" s="48" t="str">
        <f t="shared" si="80"/>
        <v>שב בית אריה</v>
      </c>
      <c r="D2575" s="1" t="s">
        <v>17113</v>
      </c>
      <c r="E2575" s="1"/>
      <c r="F2575" s="2">
        <v>5</v>
      </c>
      <c r="G2575" s="2">
        <f>INDEX(תוצאות_בחירות,MATCH(C2575,siot!$F$3:$F$1887,0),27)</f>
        <v>0</v>
      </c>
      <c r="H2575" s="2" t="b">
        <f t="shared" si="81"/>
        <v>0</v>
      </c>
      <c r="I2575" s="1" t="s">
        <v>2</v>
      </c>
      <c r="J2575" s="1" t="s">
        <v>17117</v>
      </c>
      <c r="K2575" s="1"/>
    </row>
    <row r="2576" spans="1:11" hidden="1">
      <c r="A2576" s="1" t="s">
        <v>17115</v>
      </c>
      <c r="B2576" s="1" t="s">
        <v>17114</v>
      </c>
      <c r="C2576" s="48" t="str">
        <f t="shared" si="80"/>
        <v>שב בית אריה</v>
      </c>
      <c r="D2576" s="1" t="s">
        <v>17113</v>
      </c>
      <c r="E2576" s="1"/>
      <c r="F2576" s="2">
        <v>6</v>
      </c>
      <c r="G2576" s="2">
        <f>INDEX(תוצאות_בחירות,MATCH(C2576,siot!$F$3:$F$1887,0),27)</f>
        <v>0</v>
      </c>
      <c r="H2576" s="2" t="b">
        <f t="shared" si="81"/>
        <v>0</v>
      </c>
      <c r="I2576" s="1" t="s">
        <v>2</v>
      </c>
      <c r="J2576" s="1" t="s">
        <v>17116</v>
      </c>
      <c r="K2576" s="1"/>
    </row>
    <row r="2577" spans="1:11" hidden="1">
      <c r="A2577" s="1" t="s">
        <v>17115</v>
      </c>
      <c r="B2577" s="1" t="s">
        <v>17114</v>
      </c>
      <c r="C2577" s="48" t="str">
        <f t="shared" si="80"/>
        <v>שב בית אריה</v>
      </c>
      <c r="D2577" s="1" t="s">
        <v>17113</v>
      </c>
      <c r="E2577" s="1"/>
      <c r="F2577" s="2">
        <v>7</v>
      </c>
      <c r="G2577" s="2">
        <f>INDEX(תוצאות_בחירות,MATCH(C2577,siot!$F$3:$F$1887,0),27)</f>
        <v>0</v>
      </c>
      <c r="H2577" s="2" t="b">
        <f t="shared" si="81"/>
        <v>0</v>
      </c>
      <c r="I2577" s="1" t="s">
        <v>2</v>
      </c>
      <c r="J2577" s="1" t="s">
        <v>17112</v>
      </c>
      <c r="K2577" s="1"/>
    </row>
    <row r="2578" spans="1:11" hidden="1">
      <c r="A2578" s="1" t="s">
        <v>16973</v>
      </c>
      <c r="B2578" s="1" t="s">
        <v>617</v>
      </c>
      <c r="C2578" s="48" t="str">
        <f t="shared" si="80"/>
        <v>אמת בית ג'ן</v>
      </c>
      <c r="D2578" s="1" t="s">
        <v>12448</v>
      </c>
      <c r="E2578" s="1" t="s">
        <v>3</v>
      </c>
      <c r="F2578" s="2" t="s">
        <v>19548</v>
      </c>
      <c r="G2578" s="2">
        <f>INDEX(תוצאות_בחירות,MATCH(C2578,siot!$F$3:$F$1887,0),27)</f>
        <v>1</v>
      </c>
      <c r="H2578" s="2" t="b">
        <f t="shared" si="81"/>
        <v>0</v>
      </c>
      <c r="I2578" s="1"/>
      <c r="J2578" s="1"/>
      <c r="K2578" s="1"/>
    </row>
    <row r="2579" spans="1:11">
      <c r="A2579" s="1" t="s">
        <v>16973</v>
      </c>
      <c r="B2579" s="1" t="s">
        <v>617</v>
      </c>
      <c r="C2579" s="48" t="str">
        <f t="shared" si="80"/>
        <v>אמת בית ג'ן</v>
      </c>
      <c r="D2579" s="1" t="s">
        <v>12448</v>
      </c>
      <c r="E2579" s="1"/>
      <c r="F2579" s="2">
        <v>1</v>
      </c>
      <c r="G2579" s="2">
        <f>INDEX(תוצאות_בחירות,MATCH(C2579,siot!$F$3:$F$1887,0),27)</f>
        <v>1</v>
      </c>
      <c r="H2579" s="2" t="b">
        <f t="shared" si="81"/>
        <v>1</v>
      </c>
      <c r="I2579" s="1" t="s">
        <v>2</v>
      </c>
      <c r="J2579" s="1" t="s">
        <v>17111</v>
      </c>
      <c r="K2579" s="1"/>
    </row>
    <row r="2580" spans="1:11" hidden="1">
      <c r="A2580" s="1" t="s">
        <v>16973</v>
      </c>
      <c r="B2580" s="1" t="s">
        <v>617</v>
      </c>
      <c r="C2580" s="48" t="str">
        <f t="shared" si="80"/>
        <v>אמת בית ג'ן</v>
      </c>
      <c r="D2580" s="1" t="s">
        <v>12448</v>
      </c>
      <c r="E2580" s="1"/>
      <c r="F2580" s="2">
        <v>2</v>
      </c>
      <c r="G2580" s="2">
        <f>INDEX(תוצאות_בחירות,MATCH(C2580,siot!$F$3:$F$1887,0),27)</f>
        <v>1</v>
      </c>
      <c r="H2580" s="2" t="b">
        <f t="shared" si="81"/>
        <v>0</v>
      </c>
      <c r="I2580" s="1" t="s">
        <v>2</v>
      </c>
      <c r="J2580" s="1" t="s">
        <v>17110</v>
      </c>
      <c r="K2580" s="1"/>
    </row>
    <row r="2581" spans="1:11" hidden="1">
      <c r="A2581" s="1" t="s">
        <v>16973</v>
      </c>
      <c r="B2581" s="1" t="s">
        <v>617</v>
      </c>
      <c r="C2581" s="48" t="str">
        <f t="shared" si="80"/>
        <v>אמת בית ג'ן</v>
      </c>
      <c r="D2581" s="1" t="s">
        <v>12448</v>
      </c>
      <c r="E2581" s="1"/>
      <c r="F2581" s="2">
        <v>3</v>
      </c>
      <c r="G2581" s="2">
        <f>INDEX(תוצאות_בחירות,MATCH(C2581,siot!$F$3:$F$1887,0),27)</f>
        <v>1</v>
      </c>
      <c r="H2581" s="2" t="b">
        <f t="shared" si="81"/>
        <v>0</v>
      </c>
      <c r="I2581" s="1" t="s">
        <v>2</v>
      </c>
      <c r="J2581" s="1" t="s">
        <v>17109</v>
      </c>
      <c r="K2581" s="1"/>
    </row>
    <row r="2582" spans="1:11" hidden="1">
      <c r="A2582" s="1" t="s">
        <v>16973</v>
      </c>
      <c r="B2582" s="1" t="s">
        <v>617</v>
      </c>
      <c r="C2582" s="48" t="str">
        <f t="shared" si="80"/>
        <v>אמת בית ג'ן</v>
      </c>
      <c r="D2582" s="1" t="s">
        <v>12448</v>
      </c>
      <c r="E2582" s="1"/>
      <c r="F2582" s="2">
        <v>4</v>
      </c>
      <c r="G2582" s="2">
        <f>INDEX(תוצאות_בחירות,MATCH(C2582,siot!$F$3:$F$1887,0),27)</f>
        <v>1</v>
      </c>
      <c r="H2582" s="2" t="b">
        <f t="shared" si="81"/>
        <v>0</v>
      </c>
      <c r="I2582" s="1" t="s">
        <v>2</v>
      </c>
      <c r="J2582" s="1" t="s">
        <v>17108</v>
      </c>
      <c r="K2582" s="1"/>
    </row>
    <row r="2583" spans="1:11" hidden="1">
      <c r="A2583" s="1" t="s">
        <v>16973</v>
      </c>
      <c r="B2583" s="1" t="s">
        <v>617</v>
      </c>
      <c r="C2583" s="48" t="str">
        <f t="shared" si="80"/>
        <v>אמת בית ג'ן</v>
      </c>
      <c r="D2583" s="1" t="s">
        <v>12448</v>
      </c>
      <c r="E2583" s="1"/>
      <c r="F2583" s="2">
        <v>5</v>
      </c>
      <c r="G2583" s="2">
        <f>INDEX(תוצאות_בחירות,MATCH(C2583,siot!$F$3:$F$1887,0),27)</f>
        <v>1</v>
      </c>
      <c r="H2583" s="2" t="b">
        <f t="shared" si="81"/>
        <v>0</v>
      </c>
      <c r="I2583" s="1" t="s">
        <v>2</v>
      </c>
      <c r="J2583" s="1" t="s">
        <v>17107</v>
      </c>
      <c r="K2583" s="1"/>
    </row>
    <row r="2584" spans="1:11" hidden="1">
      <c r="A2584" s="1" t="s">
        <v>16973</v>
      </c>
      <c r="B2584" s="1" t="s">
        <v>617</v>
      </c>
      <c r="C2584" s="48" t="str">
        <f t="shared" si="80"/>
        <v>אמת בית ג'ן</v>
      </c>
      <c r="D2584" s="1" t="s">
        <v>12448</v>
      </c>
      <c r="E2584" s="1"/>
      <c r="F2584" s="2">
        <v>6</v>
      </c>
      <c r="G2584" s="2">
        <f>INDEX(תוצאות_בחירות,MATCH(C2584,siot!$F$3:$F$1887,0),27)</f>
        <v>1</v>
      </c>
      <c r="H2584" s="2" t="b">
        <f t="shared" si="81"/>
        <v>0</v>
      </c>
      <c r="I2584" s="1" t="s">
        <v>2</v>
      </c>
      <c r="J2584" s="1" t="s">
        <v>17061</v>
      </c>
      <c r="K2584" s="1"/>
    </row>
    <row r="2585" spans="1:11" hidden="1">
      <c r="A2585" s="1" t="s">
        <v>16973</v>
      </c>
      <c r="B2585" s="1" t="s">
        <v>617</v>
      </c>
      <c r="C2585" s="48" t="str">
        <f t="shared" si="80"/>
        <v>אמת בית ג'ן</v>
      </c>
      <c r="D2585" s="1" t="s">
        <v>12448</v>
      </c>
      <c r="E2585" s="1"/>
      <c r="F2585" s="2">
        <v>7</v>
      </c>
      <c r="G2585" s="2">
        <f>INDEX(תוצאות_בחירות,MATCH(C2585,siot!$F$3:$F$1887,0),27)</f>
        <v>1</v>
      </c>
      <c r="H2585" s="2" t="b">
        <f t="shared" si="81"/>
        <v>0</v>
      </c>
      <c r="I2585" s="1" t="s">
        <v>2</v>
      </c>
      <c r="J2585" s="1" t="s">
        <v>17106</v>
      </c>
      <c r="K2585" s="1"/>
    </row>
    <row r="2586" spans="1:11" hidden="1">
      <c r="A2586" s="1" t="s">
        <v>16973</v>
      </c>
      <c r="B2586" s="1" t="s">
        <v>617</v>
      </c>
      <c r="C2586" s="48" t="str">
        <f t="shared" si="80"/>
        <v>אמת בית ג'ן</v>
      </c>
      <c r="D2586" s="1" t="s">
        <v>12448</v>
      </c>
      <c r="E2586" s="1"/>
      <c r="F2586" s="2">
        <v>8</v>
      </c>
      <c r="G2586" s="2">
        <f>INDEX(תוצאות_בחירות,MATCH(C2586,siot!$F$3:$F$1887,0),27)</f>
        <v>1</v>
      </c>
      <c r="H2586" s="2" t="b">
        <f t="shared" si="81"/>
        <v>0</v>
      </c>
      <c r="I2586" s="1" t="s">
        <v>2</v>
      </c>
      <c r="J2586" s="1" t="s">
        <v>17105</v>
      </c>
      <c r="K2586" s="1"/>
    </row>
    <row r="2587" spans="1:11" hidden="1">
      <c r="A2587" s="1" t="s">
        <v>16973</v>
      </c>
      <c r="B2587" s="1" t="s">
        <v>617</v>
      </c>
      <c r="C2587" s="48" t="str">
        <f t="shared" si="80"/>
        <v>אמת בית ג'ן</v>
      </c>
      <c r="D2587" s="1" t="s">
        <v>12448</v>
      </c>
      <c r="E2587" s="1"/>
      <c r="F2587" s="2">
        <v>9</v>
      </c>
      <c r="G2587" s="2">
        <f>INDEX(תוצאות_בחירות,MATCH(C2587,siot!$F$3:$F$1887,0),27)</f>
        <v>1</v>
      </c>
      <c r="H2587" s="2" t="b">
        <f t="shared" si="81"/>
        <v>0</v>
      </c>
      <c r="I2587" s="1" t="s">
        <v>2</v>
      </c>
      <c r="J2587" s="1" t="s">
        <v>17104</v>
      </c>
      <c r="K2587" s="1"/>
    </row>
    <row r="2588" spans="1:11" hidden="1">
      <c r="A2588" s="1" t="s">
        <v>16973</v>
      </c>
      <c r="B2588" s="1" t="s">
        <v>617</v>
      </c>
      <c r="C2588" s="48" t="str">
        <f t="shared" si="80"/>
        <v>אמת בית ג'ן</v>
      </c>
      <c r="D2588" s="1" t="s">
        <v>12448</v>
      </c>
      <c r="E2588" s="1"/>
      <c r="F2588" s="2">
        <v>10</v>
      </c>
      <c r="G2588" s="2">
        <f>INDEX(תוצאות_בחירות,MATCH(C2588,siot!$F$3:$F$1887,0),27)</f>
        <v>1</v>
      </c>
      <c r="H2588" s="2" t="b">
        <f t="shared" si="81"/>
        <v>0</v>
      </c>
      <c r="I2588" s="1" t="s">
        <v>2</v>
      </c>
      <c r="J2588" s="1" t="s">
        <v>17103</v>
      </c>
      <c r="K2588" s="1"/>
    </row>
    <row r="2589" spans="1:11" hidden="1">
      <c r="A2589" s="1" t="s">
        <v>16973</v>
      </c>
      <c r="B2589" s="1" t="s">
        <v>17096</v>
      </c>
      <c r="C2589" s="48" t="str">
        <f t="shared" si="80"/>
        <v>אנ בית ג'ן</v>
      </c>
      <c r="D2589" s="1" t="s">
        <v>17095</v>
      </c>
      <c r="E2589" s="1" t="s">
        <v>3</v>
      </c>
      <c r="F2589" s="2" t="s">
        <v>19548</v>
      </c>
      <c r="G2589" s="2">
        <f>INDEX(תוצאות_בחירות,MATCH(C2589,siot!$F$3:$F$1887,0),27)</f>
        <v>0</v>
      </c>
      <c r="H2589" s="2" t="b">
        <f t="shared" si="81"/>
        <v>0</v>
      </c>
      <c r="I2589" s="1"/>
      <c r="J2589" s="1"/>
      <c r="K2589" s="1"/>
    </row>
    <row r="2590" spans="1:11" hidden="1">
      <c r="A2590" s="1" t="s">
        <v>16973</v>
      </c>
      <c r="B2590" s="1" t="s">
        <v>17096</v>
      </c>
      <c r="C2590" s="48" t="str">
        <f t="shared" si="80"/>
        <v>אנ בית ג'ן</v>
      </c>
      <c r="D2590" s="1" t="s">
        <v>17095</v>
      </c>
      <c r="E2590" s="1"/>
      <c r="F2590" s="2">
        <v>1</v>
      </c>
      <c r="G2590" s="2">
        <f>INDEX(תוצאות_בחירות,MATCH(C2590,siot!$F$3:$F$1887,0),27)</f>
        <v>0</v>
      </c>
      <c r="H2590" s="2" t="b">
        <f t="shared" si="81"/>
        <v>0</v>
      </c>
      <c r="I2590" s="1" t="s">
        <v>2</v>
      </c>
      <c r="J2590" s="1" t="s">
        <v>17102</v>
      </c>
      <c r="K2590" s="1"/>
    </row>
    <row r="2591" spans="1:11" hidden="1">
      <c r="A2591" s="1" t="s">
        <v>16973</v>
      </c>
      <c r="B2591" s="1" t="s">
        <v>17096</v>
      </c>
      <c r="C2591" s="48" t="str">
        <f t="shared" si="80"/>
        <v>אנ בית ג'ן</v>
      </c>
      <c r="D2591" s="1" t="s">
        <v>17095</v>
      </c>
      <c r="E2591" s="1"/>
      <c r="F2591" s="2">
        <v>2</v>
      </c>
      <c r="G2591" s="2">
        <f>INDEX(תוצאות_בחירות,MATCH(C2591,siot!$F$3:$F$1887,0),27)</f>
        <v>0</v>
      </c>
      <c r="H2591" s="2" t="b">
        <f t="shared" si="81"/>
        <v>0</v>
      </c>
      <c r="I2591" s="1" t="s">
        <v>2</v>
      </c>
      <c r="J2591" s="1" t="s">
        <v>17101</v>
      </c>
      <c r="K2591" s="1"/>
    </row>
    <row r="2592" spans="1:11" hidden="1">
      <c r="A2592" s="1" t="s">
        <v>16973</v>
      </c>
      <c r="B2592" s="1" t="s">
        <v>17096</v>
      </c>
      <c r="C2592" s="48" t="str">
        <f t="shared" si="80"/>
        <v>אנ בית ג'ן</v>
      </c>
      <c r="D2592" s="1" t="s">
        <v>17095</v>
      </c>
      <c r="E2592" s="1"/>
      <c r="F2592" s="2">
        <v>3</v>
      </c>
      <c r="G2592" s="2">
        <f>INDEX(תוצאות_בחירות,MATCH(C2592,siot!$F$3:$F$1887,0),27)</f>
        <v>0</v>
      </c>
      <c r="H2592" s="2" t="b">
        <f t="shared" si="81"/>
        <v>0</v>
      </c>
      <c r="I2592" s="1" t="s">
        <v>2</v>
      </c>
      <c r="J2592" s="1" t="s">
        <v>17100</v>
      </c>
      <c r="K2592" s="1"/>
    </row>
    <row r="2593" spans="1:11" hidden="1">
      <c r="A2593" s="1" t="s">
        <v>16973</v>
      </c>
      <c r="B2593" s="1" t="s">
        <v>17096</v>
      </c>
      <c r="C2593" s="48" t="str">
        <f t="shared" si="80"/>
        <v>אנ בית ג'ן</v>
      </c>
      <c r="D2593" s="1" t="s">
        <v>17095</v>
      </c>
      <c r="E2593" s="1"/>
      <c r="F2593" s="2">
        <v>4</v>
      </c>
      <c r="G2593" s="2">
        <f>INDEX(תוצאות_בחירות,MATCH(C2593,siot!$F$3:$F$1887,0),27)</f>
        <v>0</v>
      </c>
      <c r="H2593" s="2" t="b">
        <f t="shared" si="81"/>
        <v>0</v>
      </c>
      <c r="I2593" s="1" t="s">
        <v>2</v>
      </c>
      <c r="J2593" s="1" t="s">
        <v>17099</v>
      </c>
      <c r="K2593" s="1"/>
    </row>
    <row r="2594" spans="1:11" hidden="1">
      <c r="A2594" s="1" t="s">
        <v>16973</v>
      </c>
      <c r="B2594" s="1" t="s">
        <v>17096</v>
      </c>
      <c r="C2594" s="48" t="str">
        <f t="shared" si="80"/>
        <v>אנ בית ג'ן</v>
      </c>
      <c r="D2594" s="1" t="s">
        <v>17095</v>
      </c>
      <c r="E2594" s="1"/>
      <c r="F2594" s="2">
        <v>5</v>
      </c>
      <c r="G2594" s="2">
        <f>INDEX(תוצאות_בחירות,MATCH(C2594,siot!$F$3:$F$1887,0),27)</f>
        <v>0</v>
      </c>
      <c r="H2594" s="2" t="b">
        <f t="shared" si="81"/>
        <v>0</v>
      </c>
      <c r="I2594" s="1" t="s">
        <v>2</v>
      </c>
      <c r="J2594" s="1" t="s">
        <v>17098</v>
      </c>
      <c r="K2594" s="1"/>
    </row>
    <row r="2595" spans="1:11" hidden="1">
      <c r="A2595" s="1" t="s">
        <v>16973</v>
      </c>
      <c r="B2595" s="1" t="s">
        <v>17096</v>
      </c>
      <c r="C2595" s="48" t="str">
        <f t="shared" si="80"/>
        <v>אנ בית ג'ן</v>
      </c>
      <c r="D2595" s="1" t="s">
        <v>17095</v>
      </c>
      <c r="E2595" s="1"/>
      <c r="F2595" s="2">
        <v>6</v>
      </c>
      <c r="G2595" s="2">
        <f>INDEX(תוצאות_בחירות,MATCH(C2595,siot!$F$3:$F$1887,0),27)</f>
        <v>0</v>
      </c>
      <c r="H2595" s="2" t="b">
        <f t="shared" si="81"/>
        <v>0</v>
      </c>
      <c r="I2595" s="1" t="s">
        <v>2</v>
      </c>
      <c r="J2595" s="1" t="s">
        <v>17097</v>
      </c>
      <c r="K2595" s="1"/>
    </row>
    <row r="2596" spans="1:11" hidden="1">
      <c r="A2596" s="1" t="s">
        <v>16973</v>
      </c>
      <c r="B2596" s="1" t="s">
        <v>17096</v>
      </c>
      <c r="C2596" s="48" t="str">
        <f t="shared" si="80"/>
        <v>אנ בית ג'ן</v>
      </c>
      <c r="D2596" s="1" t="s">
        <v>17095</v>
      </c>
      <c r="E2596" s="1"/>
      <c r="F2596" s="2">
        <v>7</v>
      </c>
      <c r="G2596" s="2">
        <f>INDEX(תוצאות_בחירות,MATCH(C2596,siot!$F$3:$F$1887,0),27)</f>
        <v>0</v>
      </c>
      <c r="H2596" s="2" t="b">
        <f t="shared" si="81"/>
        <v>0</v>
      </c>
      <c r="I2596" s="1" t="s">
        <v>2</v>
      </c>
      <c r="J2596" s="1" t="s">
        <v>17094</v>
      </c>
      <c r="K2596" s="1"/>
    </row>
    <row r="2597" spans="1:11" hidden="1">
      <c r="A2597" s="1" t="s">
        <v>16973</v>
      </c>
      <c r="B2597" s="1" t="s">
        <v>11202</v>
      </c>
      <c r="C2597" s="48" t="str">
        <f t="shared" si="80"/>
        <v>את בית ג'ן</v>
      </c>
      <c r="D2597" s="1" t="s">
        <v>17086</v>
      </c>
      <c r="E2597" s="1" t="s">
        <v>18</v>
      </c>
      <c r="F2597" s="2" t="s">
        <v>19548</v>
      </c>
      <c r="G2597" s="2">
        <f>INDEX(תוצאות_בחירות,MATCH(C2597,siot!$F$3:$F$1887,0),27)</f>
        <v>0</v>
      </c>
      <c r="H2597" s="2" t="b">
        <f t="shared" si="81"/>
        <v>0</v>
      </c>
      <c r="I2597" s="1"/>
      <c r="J2597" s="1"/>
      <c r="K2597" s="1"/>
    </row>
    <row r="2598" spans="1:11" hidden="1">
      <c r="A2598" s="1" t="s">
        <v>16973</v>
      </c>
      <c r="B2598" s="1" t="s">
        <v>11202</v>
      </c>
      <c r="C2598" s="48" t="str">
        <f t="shared" si="80"/>
        <v>את בית ג'ן</v>
      </c>
      <c r="D2598" s="1" t="s">
        <v>17086</v>
      </c>
      <c r="E2598" s="1" t="s">
        <v>17</v>
      </c>
      <c r="F2598" s="2">
        <v>1</v>
      </c>
      <c r="G2598" s="2">
        <f>INDEX(תוצאות_בחירות,MATCH(C2598,siot!$F$3:$F$1887,0),27)</f>
        <v>0</v>
      </c>
      <c r="H2598" s="2" t="b">
        <f t="shared" si="81"/>
        <v>0</v>
      </c>
      <c r="I2598" s="1" t="s">
        <v>2</v>
      </c>
      <c r="J2598" s="1" t="s">
        <v>17093</v>
      </c>
      <c r="K2598" s="1"/>
    </row>
    <row r="2599" spans="1:11" hidden="1">
      <c r="A2599" s="1" t="s">
        <v>16973</v>
      </c>
      <c r="B2599" s="1" t="s">
        <v>11202</v>
      </c>
      <c r="C2599" s="48" t="str">
        <f t="shared" si="80"/>
        <v>את בית ג'ן</v>
      </c>
      <c r="D2599" s="1" t="s">
        <v>17086</v>
      </c>
      <c r="E2599" s="1"/>
      <c r="F2599" s="2">
        <v>2</v>
      </c>
      <c r="G2599" s="2">
        <f>INDEX(תוצאות_בחירות,MATCH(C2599,siot!$F$3:$F$1887,0),27)</f>
        <v>0</v>
      </c>
      <c r="H2599" s="2" t="b">
        <f t="shared" si="81"/>
        <v>0</v>
      </c>
      <c r="I2599" s="1" t="s">
        <v>2</v>
      </c>
      <c r="J2599" s="1" t="s">
        <v>17092</v>
      </c>
      <c r="K2599" s="1"/>
    </row>
    <row r="2600" spans="1:11" hidden="1">
      <c r="A2600" s="1" t="s">
        <v>16973</v>
      </c>
      <c r="B2600" s="1" t="s">
        <v>11202</v>
      </c>
      <c r="C2600" s="48" t="str">
        <f t="shared" si="80"/>
        <v>את בית ג'ן</v>
      </c>
      <c r="D2600" s="1" t="s">
        <v>17086</v>
      </c>
      <c r="E2600" s="1"/>
      <c r="F2600" s="2">
        <v>3</v>
      </c>
      <c r="G2600" s="2">
        <f>INDEX(תוצאות_בחירות,MATCH(C2600,siot!$F$3:$F$1887,0),27)</f>
        <v>0</v>
      </c>
      <c r="H2600" s="2" t="b">
        <f t="shared" si="81"/>
        <v>0</v>
      </c>
      <c r="I2600" s="1" t="s">
        <v>2</v>
      </c>
      <c r="J2600" s="1" t="s">
        <v>17091</v>
      </c>
      <c r="K2600" s="1"/>
    </row>
    <row r="2601" spans="1:11" hidden="1">
      <c r="A2601" s="1" t="s">
        <v>16973</v>
      </c>
      <c r="B2601" s="1" t="s">
        <v>11202</v>
      </c>
      <c r="C2601" s="48" t="str">
        <f t="shared" si="80"/>
        <v>את בית ג'ן</v>
      </c>
      <c r="D2601" s="1" t="s">
        <v>17086</v>
      </c>
      <c r="E2601" s="1"/>
      <c r="F2601" s="2">
        <v>4</v>
      </c>
      <c r="G2601" s="2">
        <f>INDEX(תוצאות_בחירות,MATCH(C2601,siot!$F$3:$F$1887,0),27)</f>
        <v>0</v>
      </c>
      <c r="H2601" s="2" t="b">
        <f t="shared" si="81"/>
        <v>0</v>
      </c>
      <c r="I2601" s="1" t="s">
        <v>2</v>
      </c>
      <c r="J2601" s="1" t="s">
        <v>17090</v>
      </c>
      <c r="K2601" s="1"/>
    </row>
    <row r="2602" spans="1:11" hidden="1">
      <c r="A2602" s="1" t="s">
        <v>16973</v>
      </c>
      <c r="B2602" s="1" t="s">
        <v>11202</v>
      </c>
      <c r="C2602" s="48" t="str">
        <f t="shared" si="80"/>
        <v>את בית ג'ן</v>
      </c>
      <c r="D2602" s="1" t="s">
        <v>17086</v>
      </c>
      <c r="E2602" s="1"/>
      <c r="F2602" s="2">
        <v>5</v>
      </c>
      <c r="G2602" s="2">
        <f>INDEX(תוצאות_בחירות,MATCH(C2602,siot!$F$3:$F$1887,0),27)</f>
        <v>0</v>
      </c>
      <c r="H2602" s="2" t="b">
        <f t="shared" si="81"/>
        <v>0</v>
      </c>
      <c r="I2602" s="1" t="s">
        <v>2</v>
      </c>
      <c r="J2602" s="1" t="s">
        <v>17089</v>
      </c>
      <c r="K2602" s="1"/>
    </row>
    <row r="2603" spans="1:11" hidden="1">
      <c r="A2603" s="1" t="s">
        <v>16973</v>
      </c>
      <c r="B2603" s="1" t="s">
        <v>11202</v>
      </c>
      <c r="C2603" s="48" t="str">
        <f t="shared" si="80"/>
        <v>את בית ג'ן</v>
      </c>
      <c r="D2603" s="1" t="s">
        <v>17086</v>
      </c>
      <c r="E2603" s="1"/>
      <c r="F2603" s="2">
        <v>6</v>
      </c>
      <c r="G2603" s="2">
        <f>INDEX(תוצאות_בחירות,MATCH(C2603,siot!$F$3:$F$1887,0),27)</f>
        <v>0</v>
      </c>
      <c r="H2603" s="2" t="b">
        <f t="shared" si="81"/>
        <v>0</v>
      </c>
      <c r="I2603" s="1" t="s">
        <v>2</v>
      </c>
      <c r="J2603" s="1" t="s">
        <v>17088</v>
      </c>
      <c r="K2603" s="1"/>
    </row>
    <row r="2604" spans="1:11" hidden="1">
      <c r="A2604" s="1" t="s">
        <v>16973</v>
      </c>
      <c r="B2604" s="1" t="s">
        <v>11202</v>
      </c>
      <c r="C2604" s="48" t="str">
        <f t="shared" si="80"/>
        <v>את בית ג'ן</v>
      </c>
      <c r="D2604" s="1" t="s">
        <v>17086</v>
      </c>
      <c r="E2604" s="1"/>
      <c r="F2604" s="2">
        <v>7</v>
      </c>
      <c r="G2604" s="2">
        <f>INDEX(תוצאות_בחירות,MATCH(C2604,siot!$F$3:$F$1887,0),27)</f>
        <v>0</v>
      </c>
      <c r="H2604" s="2" t="b">
        <f t="shared" si="81"/>
        <v>0</v>
      </c>
      <c r="I2604" s="1" t="s">
        <v>2</v>
      </c>
      <c r="J2604" s="1" t="s">
        <v>17028</v>
      </c>
      <c r="K2604" s="1"/>
    </row>
    <row r="2605" spans="1:11" hidden="1">
      <c r="A2605" s="1" t="s">
        <v>16973</v>
      </c>
      <c r="B2605" s="1" t="s">
        <v>11202</v>
      </c>
      <c r="C2605" s="48" t="str">
        <f t="shared" si="80"/>
        <v>את בית ג'ן</v>
      </c>
      <c r="D2605" s="1" t="s">
        <v>17086</v>
      </c>
      <c r="E2605" s="1"/>
      <c r="F2605" s="2">
        <v>8</v>
      </c>
      <c r="G2605" s="2">
        <f>INDEX(תוצאות_בחירות,MATCH(C2605,siot!$F$3:$F$1887,0),27)</f>
        <v>0</v>
      </c>
      <c r="H2605" s="2" t="b">
        <f t="shared" si="81"/>
        <v>0</v>
      </c>
      <c r="I2605" s="1" t="s">
        <v>2</v>
      </c>
      <c r="J2605" s="1" t="s">
        <v>17087</v>
      </c>
      <c r="K2605" s="1"/>
    </row>
    <row r="2606" spans="1:11" hidden="1">
      <c r="A2606" s="1" t="s">
        <v>16973</v>
      </c>
      <c r="B2606" s="1" t="s">
        <v>11202</v>
      </c>
      <c r="C2606" s="48" t="str">
        <f t="shared" si="80"/>
        <v>את בית ג'ן</v>
      </c>
      <c r="D2606" s="1" t="s">
        <v>17086</v>
      </c>
      <c r="E2606" s="1"/>
      <c r="F2606" s="2">
        <v>9</v>
      </c>
      <c r="G2606" s="2">
        <f>INDEX(תוצאות_בחירות,MATCH(C2606,siot!$F$3:$F$1887,0),27)</f>
        <v>0</v>
      </c>
      <c r="H2606" s="2" t="b">
        <f t="shared" si="81"/>
        <v>0</v>
      </c>
      <c r="I2606" s="1" t="s">
        <v>2</v>
      </c>
      <c r="J2606" s="1" t="s">
        <v>16987</v>
      </c>
      <c r="K2606" s="1"/>
    </row>
    <row r="2607" spans="1:11" hidden="1">
      <c r="A2607" s="1" t="s">
        <v>16973</v>
      </c>
      <c r="B2607" s="1" t="s">
        <v>17080</v>
      </c>
      <c r="C2607" s="48" t="str">
        <f t="shared" si="80"/>
        <v>בג בית ג'ן</v>
      </c>
      <c r="D2607" s="1" t="s">
        <v>17079</v>
      </c>
      <c r="E2607" s="1" t="s">
        <v>18</v>
      </c>
      <c r="F2607" s="2" t="s">
        <v>19548</v>
      </c>
      <c r="G2607" s="2">
        <f>INDEX(תוצאות_בחירות,MATCH(C2607,siot!$F$3:$F$1887,0),27)</f>
        <v>0</v>
      </c>
      <c r="H2607" s="2" t="b">
        <f t="shared" si="81"/>
        <v>0</v>
      </c>
      <c r="I2607" s="1"/>
      <c r="J2607" s="1"/>
      <c r="K2607" s="1"/>
    </row>
    <row r="2608" spans="1:11" hidden="1">
      <c r="A2608" s="1" t="s">
        <v>16973</v>
      </c>
      <c r="B2608" s="1" t="s">
        <v>17080</v>
      </c>
      <c r="C2608" s="48" t="str">
        <f t="shared" si="80"/>
        <v>בג בית ג'ן</v>
      </c>
      <c r="D2608" s="1" t="s">
        <v>17079</v>
      </c>
      <c r="E2608" s="1" t="s">
        <v>17</v>
      </c>
      <c r="F2608" s="2">
        <v>1</v>
      </c>
      <c r="G2608" s="2">
        <f>INDEX(תוצאות_בחירות,MATCH(C2608,siot!$F$3:$F$1887,0),27)</f>
        <v>0</v>
      </c>
      <c r="H2608" s="2" t="b">
        <f t="shared" si="81"/>
        <v>0</v>
      </c>
      <c r="I2608" s="1" t="s">
        <v>2</v>
      </c>
      <c r="J2608" s="1" t="s">
        <v>17081</v>
      </c>
      <c r="K2608" s="1"/>
    </row>
    <row r="2609" spans="1:11" hidden="1">
      <c r="A2609" s="1" t="s">
        <v>16973</v>
      </c>
      <c r="B2609" s="1" t="s">
        <v>17080</v>
      </c>
      <c r="C2609" s="48" t="str">
        <f t="shared" si="80"/>
        <v>בג בית ג'ן</v>
      </c>
      <c r="D2609" s="1" t="s">
        <v>17079</v>
      </c>
      <c r="E2609" s="1"/>
      <c r="F2609" s="2">
        <v>2</v>
      </c>
      <c r="G2609" s="2">
        <f>INDEX(תוצאות_בחירות,MATCH(C2609,siot!$F$3:$F$1887,0),27)</f>
        <v>0</v>
      </c>
      <c r="H2609" s="2" t="b">
        <f t="shared" si="81"/>
        <v>0</v>
      </c>
      <c r="I2609" s="1" t="s">
        <v>2</v>
      </c>
      <c r="J2609" s="1" t="s">
        <v>17085</v>
      </c>
      <c r="K2609" s="1"/>
    </row>
    <row r="2610" spans="1:11" hidden="1">
      <c r="A2610" s="1" t="s">
        <v>16973</v>
      </c>
      <c r="B2610" s="1" t="s">
        <v>17080</v>
      </c>
      <c r="C2610" s="48" t="str">
        <f t="shared" si="80"/>
        <v>בג בית ג'ן</v>
      </c>
      <c r="D2610" s="1" t="s">
        <v>17079</v>
      </c>
      <c r="E2610" s="1"/>
      <c r="F2610" s="2">
        <v>3</v>
      </c>
      <c r="G2610" s="2">
        <f>INDEX(תוצאות_בחירות,MATCH(C2610,siot!$F$3:$F$1887,0),27)</f>
        <v>0</v>
      </c>
      <c r="H2610" s="2" t="b">
        <f t="shared" si="81"/>
        <v>0</v>
      </c>
      <c r="I2610" s="1" t="s">
        <v>2</v>
      </c>
      <c r="J2610" s="1" t="s">
        <v>17084</v>
      </c>
      <c r="K2610" s="1"/>
    </row>
    <row r="2611" spans="1:11" hidden="1">
      <c r="A2611" s="1" t="s">
        <v>16973</v>
      </c>
      <c r="B2611" s="1" t="s">
        <v>17080</v>
      </c>
      <c r="C2611" s="48" t="str">
        <f t="shared" si="80"/>
        <v>בג בית ג'ן</v>
      </c>
      <c r="D2611" s="1" t="s">
        <v>17079</v>
      </c>
      <c r="E2611" s="1"/>
      <c r="F2611" s="2">
        <v>4</v>
      </c>
      <c r="G2611" s="2">
        <f>INDEX(תוצאות_בחירות,MATCH(C2611,siot!$F$3:$F$1887,0),27)</f>
        <v>0</v>
      </c>
      <c r="H2611" s="2" t="b">
        <f t="shared" si="81"/>
        <v>0</v>
      </c>
      <c r="I2611" s="1" t="s">
        <v>2</v>
      </c>
      <c r="J2611" s="1" t="s">
        <v>17083</v>
      </c>
      <c r="K2611" s="1"/>
    </row>
    <row r="2612" spans="1:11" hidden="1">
      <c r="A2612" s="1" t="s">
        <v>16973</v>
      </c>
      <c r="B2612" s="1" t="s">
        <v>17080</v>
      </c>
      <c r="C2612" s="48" t="str">
        <f t="shared" si="80"/>
        <v>בג בית ג'ן</v>
      </c>
      <c r="D2612" s="1" t="s">
        <v>17079</v>
      </c>
      <c r="E2612" s="1"/>
      <c r="F2612" s="2">
        <v>5</v>
      </c>
      <c r="G2612" s="2">
        <f>INDEX(תוצאות_בחירות,MATCH(C2612,siot!$F$3:$F$1887,0),27)</f>
        <v>0</v>
      </c>
      <c r="H2612" s="2" t="b">
        <f t="shared" si="81"/>
        <v>0</v>
      </c>
      <c r="I2612" s="1" t="s">
        <v>2</v>
      </c>
      <c r="J2612" s="1" t="s">
        <v>17082</v>
      </c>
      <c r="K2612" s="1"/>
    </row>
    <row r="2613" spans="1:11" hidden="1">
      <c r="A2613" s="1" t="s">
        <v>16973</v>
      </c>
      <c r="B2613" s="1" t="s">
        <v>17080</v>
      </c>
      <c r="C2613" s="48" t="str">
        <f t="shared" si="80"/>
        <v>בג בית ג'ן</v>
      </c>
      <c r="D2613" s="1" t="s">
        <v>17079</v>
      </c>
      <c r="E2613" s="1"/>
      <c r="F2613" s="2">
        <v>6</v>
      </c>
      <c r="G2613" s="2">
        <f>INDEX(תוצאות_בחירות,MATCH(C2613,siot!$F$3:$F$1887,0),27)</f>
        <v>0</v>
      </c>
      <c r="H2613" s="2" t="b">
        <f t="shared" si="81"/>
        <v>0</v>
      </c>
      <c r="I2613" s="1" t="s">
        <v>2</v>
      </c>
      <c r="J2613" s="1" t="s">
        <v>17081</v>
      </c>
      <c r="K2613" s="1"/>
    </row>
    <row r="2614" spans="1:11" hidden="1">
      <c r="A2614" s="1" t="s">
        <v>16973</v>
      </c>
      <c r="B2614" s="1" t="s">
        <v>17080</v>
      </c>
      <c r="C2614" s="48" t="str">
        <f t="shared" si="80"/>
        <v>בג בית ג'ן</v>
      </c>
      <c r="D2614" s="1" t="s">
        <v>17079</v>
      </c>
      <c r="E2614" s="1"/>
      <c r="F2614" s="2">
        <v>7</v>
      </c>
      <c r="G2614" s="2">
        <f>INDEX(תוצאות_בחירות,MATCH(C2614,siot!$F$3:$F$1887,0),27)</f>
        <v>0</v>
      </c>
      <c r="H2614" s="2" t="b">
        <f t="shared" si="81"/>
        <v>0</v>
      </c>
      <c r="I2614" s="1" t="s">
        <v>2</v>
      </c>
      <c r="J2614" s="1" t="s">
        <v>17078</v>
      </c>
      <c r="K2614" s="1"/>
    </row>
    <row r="2615" spans="1:11" hidden="1">
      <c r="A2615" s="1" t="s">
        <v>16973</v>
      </c>
      <c r="B2615" s="1" t="s">
        <v>17069</v>
      </c>
      <c r="C2615" s="48" t="str">
        <f t="shared" si="80"/>
        <v>גת בית ג'ן</v>
      </c>
      <c r="D2615" s="1" t="s">
        <v>17068</v>
      </c>
      <c r="E2615" s="1" t="s">
        <v>3</v>
      </c>
      <c r="F2615" s="2" t="s">
        <v>19548</v>
      </c>
      <c r="G2615" s="2">
        <f>INDEX(תוצאות_בחירות,MATCH(C2615,siot!$F$3:$F$1887,0),27)</f>
        <v>1</v>
      </c>
      <c r="H2615" s="2" t="b">
        <f t="shared" si="81"/>
        <v>0</v>
      </c>
      <c r="I2615" s="1"/>
      <c r="J2615" s="1"/>
      <c r="K2615" s="1"/>
    </row>
    <row r="2616" spans="1:11">
      <c r="A2616" s="1" t="s">
        <v>16973</v>
      </c>
      <c r="B2616" s="1" t="s">
        <v>17069</v>
      </c>
      <c r="C2616" s="48" t="str">
        <f t="shared" si="80"/>
        <v>גת בית ג'ן</v>
      </c>
      <c r="D2616" s="1" t="s">
        <v>17068</v>
      </c>
      <c r="E2616" s="1"/>
      <c r="F2616" s="2">
        <v>1</v>
      </c>
      <c r="G2616" s="2">
        <f>INDEX(תוצאות_בחירות,MATCH(C2616,siot!$F$3:$F$1887,0),27)</f>
        <v>1</v>
      </c>
      <c r="H2616" s="2" t="b">
        <f t="shared" si="81"/>
        <v>1</v>
      </c>
      <c r="I2616" s="1" t="s">
        <v>2</v>
      </c>
      <c r="J2616" s="1" t="s">
        <v>17077</v>
      </c>
      <c r="K2616" s="1"/>
    </row>
    <row r="2617" spans="1:11" hidden="1">
      <c r="A2617" s="1" t="s">
        <v>16973</v>
      </c>
      <c r="B2617" s="1" t="s">
        <v>17069</v>
      </c>
      <c r="C2617" s="48" t="str">
        <f t="shared" si="80"/>
        <v>גת בית ג'ן</v>
      </c>
      <c r="D2617" s="1" t="s">
        <v>17068</v>
      </c>
      <c r="E2617" s="1"/>
      <c r="F2617" s="2">
        <v>2</v>
      </c>
      <c r="G2617" s="2">
        <f>INDEX(תוצאות_בחירות,MATCH(C2617,siot!$F$3:$F$1887,0),27)</f>
        <v>1</v>
      </c>
      <c r="H2617" s="2" t="b">
        <f t="shared" si="81"/>
        <v>0</v>
      </c>
      <c r="I2617" s="1" t="s">
        <v>2</v>
      </c>
      <c r="J2617" s="1" t="s">
        <v>17076</v>
      </c>
      <c r="K2617" s="1"/>
    </row>
    <row r="2618" spans="1:11" hidden="1">
      <c r="A2618" s="1" t="s">
        <v>16973</v>
      </c>
      <c r="B2618" s="1" t="s">
        <v>17069</v>
      </c>
      <c r="C2618" s="48" t="str">
        <f t="shared" si="80"/>
        <v>גת בית ג'ן</v>
      </c>
      <c r="D2618" s="1" t="s">
        <v>17068</v>
      </c>
      <c r="E2618" s="1"/>
      <c r="F2618" s="2">
        <v>3</v>
      </c>
      <c r="G2618" s="2">
        <f>INDEX(תוצאות_בחירות,MATCH(C2618,siot!$F$3:$F$1887,0),27)</f>
        <v>1</v>
      </c>
      <c r="H2618" s="2" t="b">
        <f t="shared" si="81"/>
        <v>0</v>
      </c>
      <c r="I2618" s="1" t="s">
        <v>2</v>
      </c>
      <c r="J2618" s="1" t="s">
        <v>17075</v>
      </c>
      <c r="K2618" s="1"/>
    </row>
    <row r="2619" spans="1:11" hidden="1">
      <c r="A2619" s="1" t="s">
        <v>16973</v>
      </c>
      <c r="B2619" s="1" t="s">
        <v>17069</v>
      </c>
      <c r="C2619" s="48" t="str">
        <f t="shared" si="80"/>
        <v>גת בית ג'ן</v>
      </c>
      <c r="D2619" s="1" t="s">
        <v>17068</v>
      </c>
      <c r="E2619" s="1"/>
      <c r="F2619" s="2">
        <v>4</v>
      </c>
      <c r="G2619" s="2">
        <f>INDEX(תוצאות_בחירות,MATCH(C2619,siot!$F$3:$F$1887,0),27)</f>
        <v>1</v>
      </c>
      <c r="H2619" s="2" t="b">
        <f t="shared" si="81"/>
        <v>0</v>
      </c>
      <c r="I2619" s="1" t="s">
        <v>2</v>
      </c>
      <c r="J2619" s="1" t="s">
        <v>17074</v>
      </c>
      <c r="K2619" s="1"/>
    </row>
    <row r="2620" spans="1:11" hidden="1">
      <c r="A2620" s="1" t="s">
        <v>16973</v>
      </c>
      <c r="B2620" s="1" t="s">
        <v>17069</v>
      </c>
      <c r="C2620" s="48" t="str">
        <f t="shared" si="80"/>
        <v>גת בית ג'ן</v>
      </c>
      <c r="D2620" s="1" t="s">
        <v>17068</v>
      </c>
      <c r="E2620" s="1"/>
      <c r="F2620" s="2">
        <v>5</v>
      </c>
      <c r="G2620" s="2">
        <f>INDEX(תוצאות_בחירות,MATCH(C2620,siot!$F$3:$F$1887,0),27)</f>
        <v>1</v>
      </c>
      <c r="H2620" s="2" t="b">
        <f t="shared" si="81"/>
        <v>0</v>
      </c>
      <c r="I2620" s="1" t="s">
        <v>2</v>
      </c>
      <c r="J2620" s="1" t="s">
        <v>17073</v>
      </c>
      <c r="K2620" s="1"/>
    </row>
    <row r="2621" spans="1:11" hidden="1">
      <c r="A2621" s="1" t="s">
        <v>16973</v>
      </c>
      <c r="B2621" s="1" t="s">
        <v>17069</v>
      </c>
      <c r="C2621" s="48" t="str">
        <f t="shared" si="80"/>
        <v>גת בית ג'ן</v>
      </c>
      <c r="D2621" s="1" t="s">
        <v>17068</v>
      </c>
      <c r="E2621" s="1"/>
      <c r="F2621" s="2">
        <v>6</v>
      </c>
      <c r="G2621" s="2">
        <f>INDEX(תוצאות_בחירות,MATCH(C2621,siot!$F$3:$F$1887,0),27)</f>
        <v>1</v>
      </c>
      <c r="H2621" s="2" t="b">
        <f t="shared" si="81"/>
        <v>0</v>
      </c>
      <c r="I2621" s="1" t="s">
        <v>2</v>
      </c>
      <c r="J2621" s="1" t="s">
        <v>17072</v>
      </c>
      <c r="K2621" s="1"/>
    </row>
    <row r="2622" spans="1:11" hidden="1">
      <c r="A2622" s="1" t="s">
        <v>16973</v>
      </c>
      <c r="B2622" s="1" t="s">
        <v>17069</v>
      </c>
      <c r="C2622" s="48" t="str">
        <f t="shared" si="80"/>
        <v>גת בית ג'ן</v>
      </c>
      <c r="D2622" s="1" t="s">
        <v>17068</v>
      </c>
      <c r="E2622" s="1"/>
      <c r="F2622" s="2">
        <v>7</v>
      </c>
      <c r="G2622" s="2">
        <f>INDEX(תוצאות_בחירות,MATCH(C2622,siot!$F$3:$F$1887,0),27)</f>
        <v>1</v>
      </c>
      <c r="H2622" s="2" t="b">
        <f t="shared" si="81"/>
        <v>0</v>
      </c>
      <c r="I2622" s="1" t="s">
        <v>2</v>
      </c>
      <c r="J2622" s="1" t="s">
        <v>17071</v>
      </c>
      <c r="K2622" s="1"/>
    </row>
    <row r="2623" spans="1:11" hidden="1">
      <c r="A2623" s="1" t="s">
        <v>16973</v>
      </c>
      <c r="B2623" s="1" t="s">
        <v>17069</v>
      </c>
      <c r="C2623" s="48" t="str">
        <f t="shared" si="80"/>
        <v>גת בית ג'ן</v>
      </c>
      <c r="D2623" s="1" t="s">
        <v>17068</v>
      </c>
      <c r="E2623" s="1"/>
      <c r="F2623" s="2">
        <v>8</v>
      </c>
      <c r="G2623" s="2">
        <f>INDEX(תוצאות_בחירות,MATCH(C2623,siot!$F$3:$F$1887,0),27)</f>
        <v>1</v>
      </c>
      <c r="H2623" s="2" t="b">
        <f t="shared" si="81"/>
        <v>0</v>
      </c>
      <c r="I2623" s="1" t="s">
        <v>2</v>
      </c>
      <c r="J2623" s="1" t="s">
        <v>17070</v>
      </c>
      <c r="K2623" s="1"/>
    </row>
    <row r="2624" spans="1:11" hidden="1">
      <c r="A2624" s="1" t="s">
        <v>16973</v>
      </c>
      <c r="B2624" s="1" t="s">
        <v>17069</v>
      </c>
      <c r="C2624" s="48" t="str">
        <f t="shared" si="80"/>
        <v>גת בית ג'ן</v>
      </c>
      <c r="D2624" s="1" t="s">
        <v>17068</v>
      </c>
      <c r="E2624" s="1"/>
      <c r="F2624" s="2">
        <v>9</v>
      </c>
      <c r="G2624" s="2">
        <f>INDEX(תוצאות_בחירות,MATCH(C2624,siot!$F$3:$F$1887,0),27)</f>
        <v>1</v>
      </c>
      <c r="H2624" s="2" t="b">
        <f t="shared" si="81"/>
        <v>0</v>
      </c>
      <c r="I2624" s="1" t="s">
        <v>2</v>
      </c>
      <c r="J2624" s="1" t="s">
        <v>17067</v>
      </c>
      <c r="K2624" s="1"/>
    </row>
    <row r="2625" spans="1:11" hidden="1">
      <c r="A2625" s="1" t="s">
        <v>16973</v>
      </c>
      <c r="B2625" s="1" t="s">
        <v>10987</v>
      </c>
      <c r="C2625" s="48" t="str">
        <f t="shared" si="80"/>
        <v>הקדמה בית ג'ן</v>
      </c>
      <c r="D2625" s="1" t="s">
        <v>1046</v>
      </c>
      <c r="E2625" s="1" t="s">
        <v>3</v>
      </c>
      <c r="F2625" s="2" t="s">
        <v>19548</v>
      </c>
      <c r="G2625" s="2" t="e">
        <f>INDEX(תוצאות_בחירות,MATCH(C2625,siot!$F$3:$F$1887,0),27)</f>
        <v>#N/A</v>
      </c>
      <c r="H2625" s="2" t="e">
        <f t="shared" si="81"/>
        <v>#N/A</v>
      </c>
      <c r="I2625" s="1"/>
      <c r="J2625" s="1"/>
      <c r="K2625" s="1"/>
    </row>
    <row r="2626" spans="1:11" hidden="1">
      <c r="A2626" s="1" t="s">
        <v>16973</v>
      </c>
      <c r="B2626" s="1" t="s">
        <v>10987</v>
      </c>
      <c r="C2626" s="48" t="str">
        <f t="shared" si="80"/>
        <v>הקדמה בית ג'ן</v>
      </c>
      <c r="D2626" s="1" t="s">
        <v>1046</v>
      </c>
      <c r="E2626" s="1"/>
      <c r="F2626" s="2">
        <v>1</v>
      </c>
      <c r="G2626" s="2" t="e">
        <f>INDEX(תוצאות_בחירות,MATCH(C2626,siot!$F$3:$F$1887,0),27)</f>
        <v>#N/A</v>
      </c>
      <c r="H2626" s="2" t="e">
        <f t="shared" si="81"/>
        <v>#N/A</v>
      </c>
      <c r="I2626" s="1" t="s">
        <v>2</v>
      </c>
      <c r="J2626" s="1" t="s">
        <v>17066</v>
      </c>
      <c r="K2626" s="1"/>
    </row>
    <row r="2627" spans="1:11" hidden="1">
      <c r="A2627" s="1" t="s">
        <v>16973</v>
      </c>
      <c r="B2627" s="1" t="s">
        <v>10987</v>
      </c>
      <c r="C2627" s="48" t="str">
        <f t="shared" si="80"/>
        <v>הקדמה בית ג'ן</v>
      </c>
      <c r="D2627" s="1" t="s">
        <v>1046</v>
      </c>
      <c r="E2627" s="1"/>
      <c r="F2627" s="2">
        <v>2</v>
      </c>
      <c r="G2627" s="2" t="e">
        <f>INDEX(תוצאות_בחירות,MATCH(C2627,siot!$F$3:$F$1887,0),27)</f>
        <v>#N/A</v>
      </c>
      <c r="H2627" s="2" t="e">
        <f t="shared" si="81"/>
        <v>#N/A</v>
      </c>
      <c r="I2627" s="1" t="s">
        <v>2</v>
      </c>
      <c r="J2627" s="1" t="s">
        <v>16997</v>
      </c>
      <c r="K2627" s="1"/>
    </row>
    <row r="2628" spans="1:11" hidden="1">
      <c r="A2628" s="1" t="s">
        <v>16973</v>
      </c>
      <c r="B2628" s="1" t="s">
        <v>10987</v>
      </c>
      <c r="C2628" s="48" t="str">
        <f t="shared" ref="C2628:C2691" si="82">B2628&amp;" "&amp;A2628</f>
        <v>הקדמה בית ג'ן</v>
      </c>
      <c r="D2628" s="1" t="s">
        <v>1046</v>
      </c>
      <c r="E2628" s="1"/>
      <c r="F2628" s="2">
        <v>3</v>
      </c>
      <c r="G2628" s="2" t="e">
        <f>INDEX(תוצאות_בחירות,MATCH(C2628,siot!$F$3:$F$1887,0),27)</f>
        <v>#N/A</v>
      </c>
      <c r="H2628" s="2" t="e">
        <f t="shared" ref="H2628:H2691" si="83">IF(OR(F2628&lt;G2628,G2628=F2628),TRUE,FALSE)</f>
        <v>#N/A</v>
      </c>
      <c r="I2628" s="1" t="s">
        <v>2</v>
      </c>
      <c r="J2628" s="1" t="s">
        <v>17065</v>
      </c>
      <c r="K2628" s="1"/>
    </row>
    <row r="2629" spans="1:11" hidden="1">
      <c r="A2629" s="1" t="s">
        <v>16973</v>
      </c>
      <c r="B2629" s="1" t="s">
        <v>10987</v>
      </c>
      <c r="C2629" s="48" t="str">
        <f t="shared" si="82"/>
        <v>הקדמה בית ג'ן</v>
      </c>
      <c r="D2629" s="1" t="s">
        <v>1046</v>
      </c>
      <c r="E2629" s="1"/>
      <c r="F2629" s="2">
        <v>4</v>
      </c>
      <c r="G2629" s="2" t="e">
        <f>INDEX(תוצאות_בחירות,MATCH(C2629,siot!$F$3:$F$1887,0),27)</f>
        <v>#N/A</v>
      </c>
      <c r="H2629" s="2" t="e">
        <f t="shared" si="83"/>
        <v>#N/A</v>
      </c>
      <c r="I2629" s="1" t="s">
        <v>2</v>
      </c>
      <c r="J2629" s="1" t="s">
        <v>17064</v>
      </c>
      <c r="K2629" s="1"/>
    </row>
    <row r="2630" spans="1:11" hidden="1">
      <c r="A2630" s="1" t="s">
        <v>16973</v>
      </c>
      <c r="B2630" s="1" t="s">
        <v>10987</v>
      </c>
      <c r="C2630" s="48" t="str">
        <f t="shared" si="82"/>
        <v>הקדמה בית ג'ן</v>
      </c>
      <c r="D2630" s="1" t="s">
        <v>1046</v>
      </c>
      <c r="E2630" s="1"/>
      <c r="F2630" s="2">
        <v>5</v>
      </c>
      <c r="G2630" s="2" t="e">
        <f>INDEX(תוצאות_בחירות,MATCH(C2630,siot!$F$3:$F$1887,0),27)</f>
        <v>#N/A</v>
      </c>
      <c r="H2630" s="2" t="e">
        <f t="shared" si="83"/>
        <v>#N/A</v>
      </c>
      <c r="I2630" s="1" t="s">
        <v>2</v>
      </c>
      <c r="J2630" s="1" t="s">
        <v>17063</v>
      </c>
      <c r="K2630" s="1"/>
    </row>
    <row r="2631" spans="1:11" hidden="1">
      <c r="A2631" s="1" t="s">
        <v>16973</v>
      </c>
      <c r="B2631" s="1" t="s">
        <v>10987</v>
      </c>
      <c r="C2631" s="48" t="str">
        <f t="shared" si="82"/>
        <v>הקדמה בית ג'ן</v>
      </c>
      <c r="D2631" s="1" t="s">
        <v>1046</v>
      </c>
      <c r="E2631" s="1"/>
      <c r="F2631" s="2">
        <v>6</v>
      </c>
      <c r="G2631" s="2" t="e">
        <f>INDEX(תוצאות_בחירות,MATCH(C2631,siot!$F$3:$F$1887,0),27)</f>
        <v>#N/A</v>
      </c>
      <c r="H2631" s="2" t="e">
        <f t="shared" si="83"/>
        <v>#N/A</v>
      </c>
      <c r="I2631" s="1" t="s">
        <v>2</v>
      </c>
      <c r="J2631" s="1" t="s">
        <v>17062</v>
      </c>
      <c r="K2631" s="1"/>
    </row>
    <row r="2632" spans="1:11" hidden="1">
      <c r="A2632" s="1" t="s">
        <v>16973</v>
      </c>
      <c r="B2632" s="1" t="s">
        <v>10987</v>
      </c>
      <c r="C2632" s="48" t="str">
        <f t="shared" si="82"/>
        <v>הקדמה בית ג'ן</v>
      </c>
      <c r="D2632" s="1" t="s">
        <v>1046</v>
      </c>
      <c r="E2632" s="1"/>
      <c r="F2632" s="2">
        <v>7</v>
      </c>
      <c r="G2632" s="2" t="e">
        <f>INDEX(תוצאות_בחירות,MATCH(C2632,siot!$F$3:$F$1887,0),27)</f>
        <v>#N/A</v>
      </c>
      <c r="H2632" s="2" t="e">
        <f t="shared" si="83"/>
        <v>#N/A</v>
      </c>
      <c r="I2632" s="1" t="s">
        <v>2</v>
      </c>
      <c r="J2632" s="1" t="s">
        <v>17061</v>
      </c>
      <c r="K2632" s="1"/>
    </row>
    <row r="2633" spans="1:11" hidden="1">
      <c r="A2633" s="1" t="s">
        <v>16973</v>
      </c>
      <c r="B2633" s="1" t="s">
        <v>3339</v>
      </c>
      <c r="C2633" s="48" t="str">
        <f t="shared" si="82"/>
        <v>וד בית ג'ן</v>
      </c>
      <c r="D2633" s="1" t="s">
        <v>17050</v>
      </c>
      <c r="E2633" s="1" t="s">
        <v>3</v>
      </c>
      <c r="F2633" s="2" t="s">
        <v>19548</v>
      </c>
      <c r="G2633" s="2">
        <f>INDEX(תוצאות_בחירות,MATCH(C2633,siot!$F$3:$F$1887,0),27)</f>
        <v>0</v>
      </c>
      <c r="H2633" s="2" t="b">
        <f t="shared" si="83"/>
        <v>0</v>
      </c>
      <c r="I2633" s="1"/>
      <c r="J2633" s="1"/>
      <c r="K2633" s="1"/>
    </row>
    <row r="2634" spans="1:11" hidden="1">
      <c r="A2634" s="1" t="s">
        <v>16973</v>
      </c>
      <c r="B2634" s="1" t="s">
        <v>3339</v>
      </c>
      <c r="C2634" s="48" t="str">
        <f t="shared" si="82"/>
        <v>וד בית ג'ן</v>
      </c>
      <c r="D2634" s="1" t="s">
        <v>17050</v>
      </c>
      <c r="E2634" s="1"/>
      <c r="F2634" s="2">
        <v>1</v>
      </c>
      <c r="G2634" s="2">
        <f>INDEX(תוצאות_בחירות,MATCH(C2634,siot!$F$3:$F$1887,0),27)</f>
        <v>0</v>
      </c>
      <c r="H2634" s="2" t="b">
        <f t="shared" si="83"/>
        <v>0</v>
      </c>
      <c r="I2634" s="1" t="s">
        <v>2</v>
      </c>
      <c r="J2634" s="1" t="s">
        <v>17060</v>
      </c>
      <c r="K2634" s="1"/>
    </row>
    <row r="2635" spans="1:11" hidden="1">
      <c r="A2635" s="1" t="s">
        <v>16973</v>
      </c>
      <c r="B2635" s="1" t="s">
        <v>3339</v>
      </c>
      <c r="C2635" s="48" t="str">
        <f t="shared" si="82"/>
        <v>וד בית ג'ן</v>
      </c>
      <c r="D2635" s="1" t="s">
        <v>17050</v>
      </c>
      <c r="E2635" s="1"/>
      <c r="F2635" s="2">
        <v>2</v>
      </c>
      <c r="G2635" s="2">
        <f>INDEX(תוצאות_בחירות,MATCH(C2635,siot!$F$3:$F$1887,0),27)</f>
        <v>0</v>
      </c>
      <c r="H2635" s="2" t="b">
        <f t="shared" si="83"/>
        <v>0</v>
      </c>
      <c r="I2635" s="1" t="s">
        <v>2</v>
      </c>
      <c r="J2635" s="1" t="s">
        <v>17059</v>
      </c>
      <c r="K2635" s="1"/>
    </row>
    <row r="2636" spans="1:11" hidden="1">
      <c r="A2636" s="1" t="s">
        <v>16973</v>
      </c>
      <c r="B2636" s="1" t="s">
        <v>3339</v>
      </c>
      <c r="C2636" s="48" t="str">
        <f t="shared" si="82"/>
        <v>וד בית ג'ן</v>
      </c>
      <c r="D2636" s="1" t="s">
        <v>17050</v>
      </c>
      <c r="E2636" s="1"/>
      <c r="F2636" s="2">
        <v>3</v>
      </c>
      <c r="G2636" s="2">
        <f>INDEX(תוצאות_בחירות,MATCH(C2636,siot!$F$3:$F$1887,0),27)</f>
        <v>0</v>
      </c>
      <c r="H2636" s="2" t="b">
        <f t="shared" si="83"/>
        <v>0</v>
      </c>
      <c r="I2636" s="1" t="s">
        <v>2</v>
      </c>
      <c r="J2636" s="1" t="s">
        <v>17058</v>
      </c>
      <c r="K2636" s="1"/>
    </row>
    <row r="2637" spans="1:11" hidden="1">
      <c r="A2637" s="1" t="s">
        <v>16973</v>
      </c>
      <c r="B2637" s="1" t="s">
        <v>3339</v>
      </c>
      <c r="C2637" s="48" t="str">
        <f t="shared" si="82"/>
        <v>וד בית ג'ן</v>
      </c>
      <c r="D2637" s="1" t="s">
        <v>17050</v>
      </c>
      <c r="E2637" s="1"/>
      <c r="F2637" s="2">
        <v>4</v>
      </c>
      <c r="G2637" s="2">
        <f>INDEX(תוצאות_בחירות,MATCH(C2637,siot!$F$3:$F$1887,0),27)</f>
        <v>0</v>
      </c>
      <c r="H2637" s="2" t="b">
        <f t="shared" si="83"/>
        <v>0</v>
      </c>
      <c r="I2637" s="1" t="s">
        <v>2</v>
      </c>
      <c r="J2637" s="1" t="s">
        <v>17057</v>
      </c>
      <c r="K2637" s="1"/>
    </row>
    <row r="2638" spans="1:11" hidden="1">
      <c r="A2638" s="1" t="s">
        <v>16973</v>
      </c>
      <c r="B2638" s="1" t="s">
        <v>3339</v>
      </c>
      <c r="C2638" s="48" t="str">
        <f t="shared" si="82"/>
        <v>וד בית ג'ן</v>
      </c>
      <c r="D2638" s="1" t="s">
        <v>17050</v>
      </c>
      <c r="E2638" s="1"/>
      <c r="F2638" s="2">
        <v>5</v>
      </c>
      <c r="G2638" s="2">
        <f>INDEX(תוצאות_בחירות,MATCH(C2638,siot!$F$3:$F$1887,0),27)</f>
        <v>0</v>
      </c>
      <c r="H2638" s="2" t="b">
        <f t="shared" si="83"/>
        <v>0</v>
      </c>
      <c r="I2638" s="1" t="s">
        <v>2</v>
      </c>
      <c r="J2638" s="1" t="s">
        <v>17056</v>
      </c>
      <c r="K2638" s="1"/>
    </row>
    <row r="2639" spans="1:11" hidden="1">
      <c r="A2639" s="1" t="s">
        <v>16973</v>
      </c>
      <c r="B2639" s="1" t="s">
        <v>3339</v>
      </c>
      <c r="C2639" s="48" t="str">
        <f t="shared" si="82"/>
        <v>וד בית ג'ן</v>
      </c>
      <c r="D2639" s="1" t="s">
        <v>17050</v>
      </c>
      <c r="E2639" s="1"/>
      <c r="F2639" s="2">
        <v>6</v>
      </c>
      <c r="G2639" s="2">
        <f>INDEX(תוצאות_בחירות,MATCH(C2639,siot!$F$3:$F$1887,0),27)</f>
        <v>0</v>
      </c>
      <c r="H2639" s="2" t="b">
        <f t="shared" si="83"/>
        <v>0</v>
      </c>
      <c r="I2639" s="1" t="s">
        <v>2</v>
      </c>
      <c r="J2639" s="1" t="s">
        <v>17055</v>
      </c>
      <c r="K2639" s="1"/>
    </row>
    <row r="2640" spans="1:11" hidden="1">
      <c r="A2640" s="1" t="s">
        <v>16973</v>
      </c>
      <c r="B2640" s="1" t="s">
        <v>3339</v>
      </c>
      <c r="C2640" s="48" t="str">
        <f t="shared" si="82"/>
        <v>וד בית ג'ן</v>
      </c>
      <c r="D2640" s="1" t="s">
        <v>17050</v>
      </c>
      <c r="E2640" s="1"/>
      <c r="F2640" s="2">
        <v>7</v>
      </c>
      <c r="G2640" s="2">
        <f>INDEX(תוצאות_בחירות,MATCH(C2640,siot!$F$3:$F$1887,0),27)</f>
        <v>0</v>
      </c>
      <c r="H2640" s="2" t="b">
        <f t="shared" si="83"/>
        <v>0</v>
      </c>
      <c r="I2640" s="1" t="s">
        <v>2</v>
      </c>
      <c r="J2640" s="1" t="s">
        <v>17054</v>
      </c>
      <c r="K2640" s="1"/>
    </row>
    <row r="2641" spans="1:11" hidden="1">
      <c r="A2641" s="1" t="s">
        <v>16973</v>
      </c>
      <c r="B2641" s="1" t="s">
        <v>3339</v>
      </c>
      <c r="C2641" s="48" t="str">
        <f t="shared" si="82"/>
        <v>וד בית ג'ן</v>
      </c>
      <c r="D2641" s="1" t="s">
        <v>17050</v>
      </c>
      <c r="E2641" s="1"/>
      <c r="F2641" s="2">
        <v>8</v>
      </c>
      <c r="G2641" s="2">
        <f>INDEX(תוצאות_בחירות,MATCH(C2641,siot!$F$3:$F$1887,0),27)</f>
        <v>0</v>
      </c>
      <c r="H2641" s="2" t="b">
        <f t="shared" si="83"/>
        <v>0</v>
      </c>
      <c r="I2641" s="1" t="s">
        <v>2</v>
      </c>
      <c r="J2641" s="1" t="s">
        <v>17053</v>
      </c>
      <c r="K2641" s="1"/>
    </row>
    <row r="2642" spans="1:11" hidden="1">
      <c r="A2642" s="1" t="s">
        <v>16973</v>
      </c>
      <c r="B2642" s="1" t="s">
        <v>3339</v>
      </c>
      <c r="C2642" s="48" t="str">
        <f t="shared" si="82"/>
        <v>וד בית ג'ן</v>
      </c>
      <c r="D2642" s="1" t="s">
        <v>17050</v>
      </c>
      <c r="E2642" s="1"/>
      <c r="F2642" s="2">
        <v>9</v>
      </c>
      <c r="G2642" s="2">
        <f>INDEX(תוצאות_בחירות,MATCH(C2642,siot!$F$3:$F$1887,0),27)</f>
        <v>0</v>
      </c>
      <c r="H2642" s="2" t="b">
        <f t="shared" si="83"/>
        <v>0</v>
      </c>
      <c r="I2642" s="1" t="s">
        <v>2</v>
      </c>
      <c r="J2642" s="1" t="s">
        <v>17052</v>
      </c>
      <c r="K2642" s="1"/>
    </row>
    <row r="2643" spans="1:11" hidden="1">
      <c r="A2643" s="1" t="s">
        <v>16973</v>
      </c>
      <c r="B2643" s="1" t="s">
        <v>3339</v>
      </c>
      <c r="C2643" s="48" t="str">
        <f t="shared" si="82"/>
        <v>וד בית ג'ן</v>
      </c>
      <c r="D2643" s="1" t="s">
        <v>17050</v>
      </c>
      <c r="E2643" s="1"/>
      <c r="F2643" s="2">
        <v>10</v>
      </c>
      <c r="G2643" s="2">
        <f>INDEX(תוצאות_בחירות,MATCH(C2643,siot!$F$3:$F$1887,0),27)</f>
        <v>0</v>
      </c>
      <c r="H2643" s="2" t="b">
        <f t="shared" si="83"/>
        <v>0</v>
      </c>
      <c r="I2643" s="1" t="s">
        <v>2</v>
      </c>
      <c r="J2643" s="1" t="s">
        <v>17051</v>
      </c>
      <c r="K2643" s="1"/>
    </row>
    <row r="2644" spans="1:11" hidden="1">
      <c r="A2644" s="1" t="s">
        <v>16973</v>
      </c>
      <c r="B2644" s="1" t="s">
        <v>3339</v>
      </c>
      <c r="C2644" s="48" t="str">
        <f t="shared" si="82"/>
        <v>וד בית ג'ן</v>
      </c>
      <c r="D2644" s="1" t="s">
        <v>17050</v>
      </c>
      <c r="E2644" s="1"/>
      <c r="F2644" s="2">
        <v>11</v>
      </c>
      <c r="G2644" s="2">
        <f>INDEX(תוצאות_בחירות,MATCH(C2644,siot!$F$3:$F$1887,0),27)</f>
        <v>0</v>
      </c>
      <c r="H2644" s="2" t="b">
        <f t="shared" si="83"/>
        <v>0</v>
      </c>
      <c r="I2644" s="1" t="s">
        <v>2</v>
      </c>
      <c r="J2644" s="1" t="s">
        <v>17049</v>
      </c>
      <c r="K2644" s="1"/>
    </row>
    <row r="2645" spans="1:11" hidden="1">
      <c r="A2645" s="1" t="s">
        <v>16973</v>
      </c>
      <c r="B2645" s="1" t="s">
        <v>553</v>
      </c>
      <c r="C2645" s="48" t="str">
        <f t="shared" si="82"/>
        <v>חי בית ג'ן</v>
      </c>
      <c r="D2645" s="1" t="s">
        <v>17043</v>
      </c>
      <c r="E2645" s="1" t="s">
        <v>3</v>
      </c>
      <c r="F2645" s="2" t="s">
        <v>19548</v>
      </c>
      <c r="G2645" s="2">
        <f>INDEX(תוצאות_בחירות,MATCH(C2645,siot!$F$3:$F$1887,0),27)</f>
        <v>1</v>
      </c>
      <c r="H2645" s="2" t="b">
        <f t="shared" si="83"/>
        <v>0</v>
      </c>
      <c r="I2645" s="1"/>
      <c r="J2645" s="1"/>
      <c r="K2645" s="1"/>
    </row>
    <row r="2646" spans="1:11">
      <c r="A2646" s="1" t="s">
        <v>16973</v>
      </c>
      <c r="B2646" s="1" t="s">
        <v>553</v>
      </c>
      <c r="C2646" s="48" t="str">
        <f t="shared" si="82"/>
        <v>חי בית ג'ן</v>
      </c>
      <c r="D2646" s="1" t="s">
        <v>17043</v>
      </c>
      <c r="E2646" s="1"/>
      <c r="F2646" s="2">
        <v>1</v>
      </c>
      <c r="G2646" s="2">
        <f>INDEX(תוצאות_בחירות,MATCH(C2646,siot!$F$3:$F$1887,0),27)</f>
        <v>1</v>
      </c>
      <c r="H2646" s="2" t="b">
        <f t="shared" si="83"/>
        <v>1</v>
      </c>
      <c r="I2646" s="1" t="s">
        <v>2</v>
      </c>
      <c r="J2646" s="1" t="s">
        <v>17048</v>
      </c>
      <c r="K2646" s="1"/>
    </row>
    <row r="2647" spans="1:11" hidden="1">
      <c r="A2647" s="1" t="s">
        <v>16973</v>
      </c>
      <c r="B2647" s="1" t="s">
        <v>553</v>
      </c>
      <c r="C2647" s="48" t="str">
        <f t="shared" si="82"/>
        <v>חי בית ג'ן</v>
      </c>
      <c r="D2647" s="1" t="s">
        <v>17043</v>
      </c>
      <c r="E2647" s="1"/>
      <c r="F2647" s="2">
        <v>2</v>
      </c>
      <c r="G2647" s="2">
        <f>INDEX(תוצאות_בחירות,MATCH(C2647,siot!$F$3:$F$1887,0),27)</f>
        <v>1</v>
      </c>
      <c r="H2647" s="2" t="b">
        <f t="shared" si="83"/>
        <v>0</v>
      </c>
      <c r="I2647" s="1" t="s">
        <v>2</v>
      </c>
      <c r="J2647" s="1" t="s">
        <v>17047</v>
      </c>
      <c r="K2647" s="1"/>
    </row>
    <row r="2648" spans="1:11" hidden="1">
      <c r="A2648" s="1" t="s">
        <v>16973</v>
      </c>
      <c r="B2648" s="1" t="s">
        <v>553</v>
      </c>
      <c r="C2648" s="48" t="str">
        <f t="shared" si="82"/>
        <v>חי בית ג'ן</v>
      </c>
      <c r="D2648" s="1" t="s">
        <v>17043</v>
      </c>
      <c r="E2648" s="1"/>
      <c r="F2648" s="2">
        <v>3</v>
      </c>
      <c r="G2648" s="2">
        <f>INDEX(תוצאות_בחירות,MATCH(C2648,siot!$F$3:$F$1887,0),27)</f>
        <v>1</v>
      </c>
      <c r="H2648" s="2" t="b">
        <f t="shared" si="83"/>
        <v>0</v>
      </c>
      <c r="I2648" s="1" t="s">
        <v>2</v>
      </c>
      <c r="J2648" s="1" t="s">
        <v>10278</v>
      </c>
      <c r="K2648" s="1"/>
    </row>
    <row r="2649" spans="1:11" hidden="1">
      <c r="A2649" s="1" t="s">
        <v>16973</v>
      </c>
      <c r="B2649" s="1" t="s">
        <v>553</v>
      </c>
      <c r="C2649" s="48" t="str">
        <f t="shared" si="82"/>
        <v>חי בית ג'ן</v>
      </c>
      <c r="D2649" s="1" t="s">
        <v>17043</v>
      </c>
      <c r="E2649" s="1"/>
      <c r="F2649" s="2">
        <v>4</v>
      </c>
      <c r="G2649" s="2">
        <f>INDEX(תוצאות_בחירות,MATCH(C2649,siot!$F$3:$F$1887,0),27)</f>
        <v>1</v>
      </c>
      <c r="H2649" s="2" t="b">
        <f t="shared" si="83"/>
        <v>0</v>
      </c>
      <c r="I2649" s="1" t="s">
        <v>2</v>
      </c>
      <c r="J2649" s="1" t="s">
        <v>17046</v>
      </c>
      <c r="K2649" s="1"/>
    </row>
    <row r="2650" spans="1:11" hidden="1">
      <c r="A2650" s="1" t="s">
        <v>16973</v>
      </c>
      <c r="B2650" s="1" t="s">
        <v>553</v>
      </c>
      <c r="C2650" s="48" t="str">
        <f t="shared" si="82"/>
        <v>חי בית ג'ן</v>
      </c>
      <c r="D2650" s="1" t="s">
        <v>17043</v>
      </c>
      <c r="E2650" s="1"/>
      <c r="F2650" s="2">
        <v>5</v>
      </c>
      <c r="G2650" s="2">
        <f>INDEX(תוצאות_בחירות,MATCH(C2650,siot!$F$3:$F$1887,0),27)</f>
        <v>1</v>
      </c>
      <c r="H2650" s="2" t="b">
        <f t="shared" si="83"/>
        <v>0</v>
      </c>
      <c r="I2650" s="1" t="s">
        <v>2</v>
      </c>
      <c r="J2650" s="1" t="s">
        <v>17045</v>
      </c>
      <c r="K2650" s="1"/>
    </row>
    <row r="2651" spans="1:11" hidden="1">
      <c r="A2651" s="1" t="s">
        <v>16973</v>
      </c>
      <c r="B2651" s="1" t="s">
        <v>553</v>
      </c>
      <c r="C2651" s="48" t="str">
        <f t="shared" si="82"/>
        <v>חי בית ג'ן</v>
      </c>
      <c r="D2651" s="1" t="s">
        <v>17043</v>
      </c>
      <c r="E2651" s="1"/>
      <c r="F2651" s="2">
        <v>6</v>
      </c>
      <c r="G2651" s="2">
        <f>INDEX(תוצאות_בחירות,MATCH(C2651,siot!$F$3:$F$1887,0),27)</f>
        <v>1</v>
      </c>
      <c r="H2651" s="2" t="b">
        <f t="shared" si="83"/>
        <v>0</v>
      </c>
      <c r="I2651" s="1" t="s">
        <v>2</v>
      </c>
      <c r="J2651" s="1" t="s">
        <v>17044</v>
      </c>
      <c r="K2651" s="1"/>
    </row>
    <row r="2652" spans="1:11" hidden="1">
      <c r="A2652" s="1" t="s">
        <v>16973</v>
      </c>
      <c r="B2652" s="1" t="s">
        <v>553</v>
      </c>
      <c r="C2652" s="48" t="str">
        <f t="shared" si="82"/>
        <v>חי בית ג'ן</v>
      </c>
      <c r="D2652" s="1" t="s">
        <v>17043</v>
      </c>
      <c r="E2652" s="1"/>
      <c r="F2652" s="2">
        <v>7</v>
      </c>
      <c r="G2652" s="2">
        <f>INDEX(תוצאות_בחירות,MATCH(C2652,siot!$F$3:$F$1887,0),27)</f>
        <v>1</v>
      </c>
      <c r="H2652" s="2" t="b">
        <f t="shared" si="83"/>
        <v>0</v>
      </c>
      <c r="I2652" s="1" t="s">
        <v>2</v>
      </c>
      <c r="J2652" s="1" t="s">
        <v>17042</v>
      </c>
      <c r="K2652" s="1"/>
    </row>
    <row r="2653" spans="1:11" hidden="1">
      <c r="A2653" s="1" t="s">
        <v>16973</v>
      </c>
      <c r="B2653" s="1" t="s">
        <v>783</v>
      </c>
      <c r="C2653" s="48" t="str">
        <f t="shared" si="82"/>
        <v>חק בית ג'ן</v>
      </c>
      <c r="D2653" s="1" t="s">
        <v>17036</v>
      </c>
      <c r="E2653" s="1" t="s">
        <v>3</v>
      </c>
      <c r="F2653" s="2" t="s">
        <v>19548</v>
      </c>
      <c r="G2653" s="2">
        <f>INDEX(תוצאות_בחירות,MATCH(C2653,siot!$F$3:$F$1887,0),27)</f>
        <v>1</v>
      </c>
      <c r="H2653" s="2" t="b">
        <f t="shared" si="83"/>
        <v>0</v>
      </c>
      <c r="I2653" s="1"/>
      <c r="J2653" s="1"/>
      <c r="K2653" s="1"/>
    </row>
    <row r="2654" spans="1:11">
      <c r="A2654" s="1" t="s">
        <v>16973</v>
      </c>
      <c r="B2654" s="1" t="s">
        <v>783</v>
      </c>
      <c r="C2654" s="48" t="str">
        <f t="shared" si="82"/>
        <v>חק בית ג'ן</v>
      </c>
      <c r="D2654" s="1" t="s">
        <v>17036</v>
      </c>
      <c r="E2654" s="1"/>
      <c r="F2654" s="2">
        <v>1</v>
      </c>
      <c r="G2654" s="2">
        <f>INDEX(תוצאות_בחירות,MATCH(C2654,siot!$F$3:$F$1887,0),27)</f>
        <v>1</v>
      </c>
      <c r="H2654" s="2" t="b">
        <f t="shared" si="83"/>
        <v>1</v>
      </c>
      <c r="I2654" s="1" t="s">
        <v>2</v>
      </c>
      <c r="J2654" s="1" t="s">
        <v>17041</v>
      </c>
      <c r="K2654" s="1"/>
    </row>
    <row r="2655" spans="1:11" hidden="1">
      <c r="A2655" s="1" t="s">
        <v>16973</v>
      </c>
      <c r="B2655" s="1" t="s">
        <v>783</v>
      </c>
      <c r="C2655" s="48" t="str">
        <f t="shared" si="82"/>
        <v>חק בית ג'ן</v>
      </c>
      <c r="D2655" s="1" t="s">
        <v>17036</v>
      </c>
      <c r="E2655" s="1"/>
      <c r="F2655" s="2">
        <v>2</v>
      </c>
      <c r="G2655" s="2">
        <f>INDEX(תוצאות_בחירות,MATCH(C2655,siot!$F$3:$F$1887,0),27)</f>
        <v>1</v>
      </c>
      <c r="H2655" s="2" t="b">
        <f t="shared" si="83"/>
        <v>0</v>
      </c>
      <c r="I2655" s="1" t="s">
        <v>2</v>
      </c>
      <c r="J2655" s="1" t="s">
        <v>17040</v>
      </c>
      <c r="K2655" s="1"/>
    </row>
    <row r="2656" spans="1:11" hidden="1">
      <c r="A2656" s="1" t="s">
        <v>16973</v>
      </c>
      <c r="B2656" s="1" t="s">
        <v>783</v>
      </c>
      <c r="C2656" s="48" t="str">
        <f t="shared" si="82"/>
        <v>חק בית ג'ן</v>
      </c>
      <c r="D2656" s="1" t="s">
        <v>17036</v>
      </c>
      <c r="E2656" s="1"/>
      <c r="F2656" s="2">
        <v>3</v>
      </c>
      <c r="G2656" s="2">
        <f>INDEX(תוצאות_בחירות,MATCH(C2656,siot!$F$3:$F$1887,0),27)</f>
        <v>1</v>
      </c>
      <c r="H2656" s="2" t="b">
        <f t="shared" si="83"/>
        <v>0</v>
      </c>
      <c r="I2656" s="1" t="s">
        <v>2</v>
      </c>
      <c r="J2656" s="1" t="s">
        <v>17039</v>
      </c>
      <c r="K2656" s="1"/>
    </row>
    <row r="2657" spans="1:11" hidden="1">
      <c r="A2657" s="1" t="s">
        <v>16973</v>
      </c>
      <c r="B2657" s="1" t="s">
        <v>783</v>
      </c>
      <c r="C2657" s="48" t="str">
        <f t="shared" si="82"/>
        <v>חק בית ג'ן</v>
      </c>
      <c r="D2657" s="1" t="s">
        <v>17036</v>
      </c>
      <c r="E2657" s="1"/>
      <c r="F2657" s="2">
        <v>4</v>
      </c>
      <c r="G2657" s="2">
        <f>INDEX(תוצאות_בחירות,MATCH(C2657,siot!$F$3:$F$1887,0),27)</f>
        <v>1</v>
      </c>
      <c r="H2657" s="2" t="b">
        <f t="shared" si="83"/>
        <v>0</v>
      </c>
      <c r="I2657" s="1" t="s">
        <v>2</v>
      </c>
      <c r="J2657" s="1" t="s">
        <v>17038</v>
      </c>
      <c r="K2657" s="1"/>
    </row>
    <row r="2658" spans="1:11" hidden="1">
      <c r="A2658" s="1" t="s">
        <v>16973</v>
      </c>
      <c r="B2658" s="1" t="s">
        <v>783</v>
      </c>
      <c r="C2658" s="48" t="str">
        <f t="shared" si="82"/>
        <v>חק בית ג'ן</v>
      </c>
      <c r="D2658" s="1" t="s">
        <v>17036</v>
      </c>
      <c r="E2658" s="1"/>
      <c r="F2658" s="2">
        <v>5</v>
      </c>
      <c r="G2658" s="2">
        <f>INDEX(תוצאות_בחירות,MATCH(C2658,siot!$F$3:$F$1887,0),27)</f>
        <v>1</v>
      </c>
      <c r="H2658" s="2" t="b">
        <f t="shared" si="83"/>
        <v>0</v>
      </c>
      <c r="I2658" s="1" t="s">
        <v>2</v>
      </c>
      <c r="J2658" s="1" t="s">
        <v>17037</v>
      </c>
      <c r="K2658" s="1"/>
    </row>
    <row r="2659" spans="1:11" hidden="1">
      <c r="A2659" s="1" t="s">
        <v>16973</v>
      </c>
      <c r="B2659" s="1" t="s">
        <v>783</v>
      </c>
      <c r="C2659" s="48" t="str">
        <f t="shared" si="82"/>
        <v>חק בית ג'ן</v>
      </c>
      <c r="D2659" s="1" t="s">
        <v>17036</v>
      </c>
      <c r="E2659" s="1"/>
      <c r="F2659" s="2">
        <v>6</v>
      </c>
      <c r="G2659" s="2">
        <f>INDEX(תוצאות_בחירות,MATCH(C2659,siot!$F$3:$F$1887,0),27)</f>
        <v>1</v>
      </c>
      <c r="H2659" s="2" t="b">
        <f t="shared" si="83"/>
        <v>0</v>
      </c>
      <c r="I2659" s="1" t="s">
        <v>2</v>
      </c>
      <c r="J2659" s="1" t="s">
        <v>17035</v>
      </c>
      <c r="K2659" s="1"/>
    </row>
    <row r="2660" spans="1:11" hidden="1">
      <c r="A2660" s="1" t="s">
        <v>16973</v>
      </c>
      <c r="B2660" s="1" t="s">
        <v>16039</v>
      </c>
      <c r="C2660" s="48" t="str">
        <f t="shared" si="82"/>
        <v>חר בית ג'ן</v>
      </c>
      <c r="D2660" s="1" t="s">
        <v>17030</v>
      </c>
      <c r="E2660" s="1" t="s">
        <v>3</v>
      </c>
      <c r="F2660" s="2" t="s">
        <v>19548</v>
      </c>
      <c r="G2660" s="2">
        <f>INDEX(תוצאות_בחירות,MATCH(C2660,siot!$F$3:$F$1887,0),27)</f>
        <v>2</v>
      </c>
      <c r="H2660" s="2" t="b">
        <f t="shared" si="83"/>
        <v>0</v>
      </c>
      <c r="I2660" s="1"/>
      <c r="J2660" s="1"/>
      <c r="K2660" s="1"/>
    </row>
    <row r="2661" spans="1:11">
      <c r="A2661" s="1" t="s">
        <v>16973</v>
      </c>
      <c r="B2661" s="1" t="s">
        <v>16039</v>
      </c>
      <c r="C2661" s="48" t="str">
        <f t="shared" si="82"/>
        <v>חר בית ג'ן</v>
      </c>
      <c r="D2661" s="1" t="s">
        <v>17030</v>
      </c>
      <c r="E2661" s="1"/>
      <c r="F2661" s="2">
        <v>1</v>
      </c>
      <c r="G2661" s="2">
        <f>INDEX(תוצאות_בחירות,MATCH(C2661,siot!$F$3:$F$1887,0),27)</f>
        <v>2</v>
      </c>
      <c r="H2661" s="2" t="b">
        <f t="shared" si="83"/>
        <v>1</v>
      </c>
      <c r="I2661" s="1" t="s">
        <v>2</v>
      </c>
      <c r="J2661" s="1" t="s">
        <v>17034</v>
      </c>
      <c r="K2661" s="1"/>
    </row>
    <row r="2662" spans="1:11">
      <c r="A2662" s="1" t="s">
        <v>16973</v>
      </c>
      <c r="B2662" s="1" t="s">
        <v>16039</v>
      </c>
      <c r="C2662" s="48" t="str">
        <f t="shared" si="82"/>
        <v>חר בית ג'ן</v>
      </c>
      <c r="D2662" s="1" t="s">
        <v>17030</v>
      </c>
      <c r="E2662" s="1"/>
      <c r="F2662" s="2">
        <v>2</v>
      </c>
      <c r="G2662" s="2">
        <f>INDEX(תוצאות_בחירות,MATCH(C2662,siot!$F$3:$F$1887,0),27)</f>
        <v>2</v>
      </c>
      <c r="H2662" s="2" t="b">
        <f t="shared" si="83"/>
        <v>1</v>
      </c>
      <c r="I2662" s="1" t="s">
        <v>2</v>
      </c>
      <c r="J2662" s="1" t="s">
        <v>17033</v>
      </c>
      <c r="K2662" s="1"/>
    </row>
    <row r="2663" spans="1:11" hidden="1">
      <c r="A2663" s="1" t="s">
        <v>16973</v>
      </c>
      <c r="B2663" s="1" t="s">
        <v>16039</v>
      </c>
      <c r="C2663" s="48" t="str">
        <f t="shared" si="82"/>
        <v>חר בית ג'ן</v>
      </c>
      <c r="D2663" s="1" t="s">
        <v>17030</v>
      </c>
      <c r="E2663" s="1"/>
      <c r="F2663" s="2">
        <v>3</v>
      </c>
      <c r="G2663" s="2">
        <f>INDEX(תוצאות_בחירות,MATCH(C2663,siot!$F$3:$F$1887,0),27)</f>
        <v>2</v>
      </c>
      <c r="H2663" s="2" t="b">
        <f t="shared" si="83"/>
        <v>0</v>
      </c>
      <c r="I2663" s="1" t="s">
        <v>2</v>
      </c>
      <c r="J2663" s="1" t="s">
        <v>14994</v>
      </c>
      <c r="K2663" s="1"/>
    </row>
    <row r="2664" spans="1:11" hidden="1">
      <c r="A2664" s="1" t="s">
        <v>16973</v>
      </c>
      <c r="B2664" s="1" t="s">
        <v>16039</v>
      </c>
      <c r="C2664" s="48" t="str">
        <f t="shared" si="82"/>
        <v>חר בית ג'ן</v>
      </c>
      <c r="D2664" s="1" t="s">
        <v>17030</v>
      </c>
      <c r="E2664" s="1"/>
      <c r="F2664" s="2">
        <v>4</v>
      </c>
      <c r="G2664" s="2">
        <f>INDEX(תוצאות_בחירות,MATCH(C2664,siot!$F$3:$F$1887,0),27)</f>
        <v>2</v>
      </c>
      <c r="H2664" s="2" t="b">
        <f t="shared" si="83"/>
        <v>0</v>
      </c>
      <c r="I2664" s="1" t="s">
        <v>2</v>
      </c>
      <c r="J2664" s="1" t="s">
        <v>17032</v>
      </c>
      <c r="K2664" s="1"/>
    </row>
    <row r="2665" spans="1:11" hidden="1">
      <c r="A2665" s="1" t="s">
        <v>16973</v>
      </c>
      <c r="B2665" s="1" t="s">
        <v>16039</v>
      </c>
      <c r="C2665" s="48" t="str">
        <f t="shared" si="82"/>
        <v>חר בית ג'ן</v>
      </c>
      <c r="D2665" s="1" t="s">
        <v>17030</v>
      </c>
      <c r="E2665" s="1"/>
      <c r="F2665" s="2">
        <v>5</v>
      </c>
      <c r="G2665" s="2">
        <f>INDEX(תוצאות_בחירות,MATCH(C2665,siot!$F$3:$F$1887,0),27)</f>
        <v>2</v>
      </c>
      <c r="H2665" s="2" t="b">
        <f t="shared" si="83"/>
        <v>0</v>
      </c>
      <c r="I2665" s="1" t="s">
        <v>2</v>
      </c>
      <c r="J2665" s="1" t="s">
        <v>17031</v>
      </c>
      <c r="K2665" s="1"/>
    </row>
    <row r="2666" spans="1:11" hidden="1">
      <c r="A2666" s="1" t="s">
        <v>16973</v>
      </c>
      <c r="B2666" s="1" t="s">
        <v>16039</v>
      </c>
      <c r="C2666" s="48" t="str">
        <f t="shared" si="82"/>
        <v>חר בית ג'ן</v>
      </c>
      <c r="D2666" s="1" t="s">
        <v>17030</v>
      </c>
      <c r="E2666" s="1"/>
      <c r="F2666" s="2">
        <v>6</v>
      </c>
      <c r="G2666" s="2">
        <f>INDEX(תוצאות_בחירות,MATCH(C2666,siot!$F$3:$F$1887,0),27)</f>
        <v>2</v>
      </c>
      <c r="H2666" s="2" t="b">
        <f t="shared" si="83"/>
        <v>0</v>
      </c>
      <c r="I2666" s="1" t="s">
        <v>2</v>
      </c>
      <c r="J2666" s="1" t="s">
        <v>17029</v>
      </c>
      <c r="K2666" s="1"/>
    </row>
    <row r="2667" spans="1:11" hidden="1">
      <c r="A2667" s="1" t="s">
        <v>16973</v>
      </c>
      <c r="B2667" s="1" t="s">
        <v>2104</v>
      </c>
      <c r="C2667" s="48" t="str">
        <f t="shared" si="82"/>
        <v>ים בית ג'ן</v>
      </c>
      <c r="D2667" s="1" t="s">
        <v>17023</v>
      </c>
      <c r="E2667" s="1" t="s">
        <v>3</v>
      </c>
      <c r="F2667" s="2" t="s">
        <v>19548</v>
      </c>
      <c r="G2667" s="2">
        <f>INDEX(תוצאות_בחירות,MATCH(C2667,siot!$F$3:$F$1887,0),27)</f>
        <v>0</v>
      </c>
      <c r="H2667" s="2" t="b">
        <f t="shared" si="83"/>
        <v>0</v>
      </c>
      <c r="I2667" s="1"/>
      <c r="J2667" s="1"/>
      <c r="K2667" s="1"/>
    </row>
    <row r="2668" spans="1:11" hidden="1">
      <c r="A2668" s="1" t="s">
        <v>16973</v>
      </c>
      <c r="B2668" s="1" t="s">
        <v>2104</v>
      </c>
      <c r="C2668" s="48" t="str">
        <f t="shared" si="82"/>
        <v>ים בית ג'ן</v>
      </c>
      <c r="D2668" s="1" t="s">
        <v>17023</v>
      </c>
      <c r="E2668" s="1"/>
      <c r="F2668" s="2">
        <v>1</v>
      </c>
      <c r="G2668" s="2">
        <f>INDEX(תוצאות_בחירות,MATCH(C2668,siot!$F$3:$F$1887,0),27)</f>
        <v>0</v>
      </c>
      <c r="H2668" s="2" t="b">
        <f t="shared" si="83"/>
        <v>0</v>
      </c>
      <c r="I2668" s="1" t="s">
        <v>2</v>
      </c>
      <c r="J2668" s="1" t="s">
        <v>17027</v>
      </c>
      <c r="K2668" s="1"/>
    </row>
    <row r="2669" spans="1:11" hidden="1">
      <c r="A2669" s="1" t="s">
        <v>16973</v>
      </c>
      <c r="B2669" s="1" t="s">
        <v>2104</v>
      </c>
      <c r="C2669" s="48" t="str">
        <f t="shared" si="82"/>
        <v>ים בית ג'ן</v>
      </c>
      <c r="D2669" s="1" t="s">
        <v>17023</v>
      </c>
      <c r="E2669" s="1"/>
      <c r="F2669" s="2">
        <v>2</v>
      </c>
      <c r="G2669" s="2">
        <f>INDEX(תוצאות_בחירות,MATCH(C2669,siot!$F$3:$F$1887,0),27)</f>
        <v>0</v>
      </c>
      <c r="H2669" s="2" t="b">
        <f t="shared" si="83"/>
        <v>0</v>
      </c>
      <c r="I2669" s="1" t="s">
        <v>2</v>
      </c>
      <c r="J2669" s="1" t="s">
        <v>17026</v>
      </c>
      <c r="K2669" s="1"/>
    </row>
    <row r="2670" spans="1:11" hidden="1">
      <c r="A2670" s="1" t="s">
        <v>16973</v>
      </c>
      <c r="B2670" s="1" t="s">
        <v>2104</v>
      </c>
      <c r="C2670" s="48" t="str">
        <f t="shared" si="82"/>
        <v>ים בית ג'ן</v>
      </c>
      <c r="D2670" s="1" t="s">
        <v>17023</v>
      </c>
      <c r="E2670" s="1"/>
      <c r="F2670" s="2">
        <v>3</v>
      </c>
      <c r="G2670" s="2">
        <f>INDEX(תוצאות_בחירות,MATCH(C2670,siot!$F$3:$F$1887,0),27)</f>
        <v>0</v>
      </c>
      <c r="H2670" s="2" t="b">
        <f t="shared" si="83"/>
        <v>0</v>
      </c>
      <c r="I2670" s="1" t="s">
        <v>2</v>
      </c>
      <c r="J2670" s="1" t="s">
        <v>17025</v>
      </c>
      <c r="K2670" s="1"/>
    </row>
    <row r="2671" spans="1:11" hidden="1">
      <c r="A2671" s="1" t="s">
        <v>16973</v>
      </c>
      <c r="B2671" s="1" t="s">
        <v>2104</v>
      </c>
      <c r="C2671" s="48" t="str">
        <f t="shared" si="82"/>
        <v>ים בית ג'ן</v>
      </c>
      <c r="D2671" s="1" t="s">
        <v>17023</v>
      </c>
      <c r="E2671" s="1"/>
      <c r="F2671" s="2">
        <v>4</v>
      </c>
      <c r="G2671" s="2">
        <f>INDEX(תוצאות_בחירות,MATCH(C2671,siot!$F$3:$F$1887,0),27)</f>
        <v>0</v>
      </c>
      <c r="H2671" s="2" t="b">
        <f t="shared" si="83"/>
        <v>0</v>
      </c>
      <c r="I2671" s="1" t="s">
        <v>2</v>
      </c>
      <c r="J2671" s="1" t="s">
        <v>17024</v>
      </c>
      <c r="K2671" s="1"/>
    </row>
    <row r="2672" spans="1:11" hidden="1">
      <c r="A2672" s="1" t="s">
        <v>16973</v>
      </c>
      <c r="B2672" s="1" t="s">
        <v>2104</v>
      </c>
      <c r="C2672" s="48" t="str">
        <f t="shared" si="82"/>
        <v>ים בית ג'ן</v>
      </c>
      <c r="D2672" s="1" t="s">
        <v>17023</v>
      </c>
      <c r="E2672" s="1"/>
      <c r="F2672" s="2">
        <v>5</v>
      </c>
      <c r="G2672" s="2">
        <f>INDEX(תוצאות_בחירות,MATCH(C2672,siot!$F$3:$F$1887,0),27)</f>
        <v>0</v>
      </c>
      <c r="H2672" s="2" t="b">
        <f t="shared" si="83"/>
        <v>0</v>
      </c>
      <c r="I2672" s="1" t="s">
        <v>2</v>
      </c>
      <c r="J2672" s="1" t="s">
        <v>17022</v>
      </c>
      <c r="K2672" s="1"/>
    </row>
    <row r="2673" spans="1:11" hidden="1">
      <c r="A2673" s="1" t="s">
        <v>16973</v>
      </c>
      <c r="B2673" s="1" t="s">
        <v>18</v>
      </c>
      <c r="C2673" s="48" t="str">
        <f t="shared" si="82"/>
        <v>כ בית ג'ן</v>
      </c>
      <c r="D2673" s="1" t="s">
        <v>17017</v>
      </c>
      <c r="E2673" s="1" t="s">
        <v>18</v>
      </c>
      <c r="F2673" s="2" t="s">
        <v>19548</v>
      </c>
      <c r="G2673" s="2">
        <f>INDEX(תוצאות_בחירות,MATCH(C2673,siot!$F$3:$F$1887,0),27)</f>
        <v>0</v>
      </c>
      <c r="H2673" s="2" t="b">
        <f t="shared" si="83"/>
        <v>0</v>
      </c>
      <c r="I2673" s="1"/>
      <c r="J2673" s="1"/>
      <c r="K2673" s="1"/>
    </row>
    <row r="2674" spans="1:11" hidden="1">
      <c r="A2674" s="1" t="s">
        <v>16973</v>
      </c>
      <c r="B2674" s="1" t="s">
        <v>18</v>
      </c>
      <c r="C2674" s="48" t="str">
        <f t="shared" si="82"/>
        <v>כ בית ג'ן</v>
      </c>
      <c r="D2674" s="1" t="s">
        <v>17017</v>
      </c>
      <c r="E2674" s="1" t="s">
        <v>17</v>
      </c>
      <c r="F2674" s="2">
        <v>1</v>
      </c>
      <c r="G2674" s="2">
        <f>INDEX(תוצאות_בחירות,MATCH(C2674,siot!$F$3:$F$1887,0),27)</f>
        <v>0</v>
      </c>
      <c r="H2674" s="2" t="b">
        <f t="shared" si="83"/>
        <v>0</v>
      </c>
      <c r="I2674" s="1" t="s">
        <v>2</v>
      </c>
      <c r="J2674" s="1" t="s">
        <v>17021</v>
      </c>
      <c r="K2674" s="1"/>
    </row>
    <row r="2675" spans="1:11" hidden="1">
      <c r="A2675" s="1" t="s">
        <v>16973</v>
      </c>
      <c r="B2675" s="1" t="s">
        <v>18</v>
      </c>
      <c r="C2675" s="48" t="str">
        <f t="shared" si="82"/>
        <v>כ בית ג'ן</v>
      </c>
      <c r="D2675" s="1" t="s">
        <v>17017</v>
      </c>
      <c r="E2675" s="1"/>
      <c r="F2675" s="2">
        <v>2</v>
      </c>
      <c r="G2675" s="2">
        <f>INDEX(תוצאות_בחירות,MATCH(C2675,siot!$F$3:$F$1887,0),27)</f>
        <v>0</v>
      </c>
      <c r="H2675" s="2" t="b">
        <f t="shared" si="83"/>
        <v>0</v>
      </c>
      <c r="I2675" s="1" t="s">
        <v>2</v>
      </c>
      <c r="J2675" s="1" t="s">
        <v>17008</v>
      </c>
      <c r="K2675" s="1"/>
    </row>
    <row r="2676" spans="1:11" hidden="1">
      <c r="A2676" s="1" t="s">
        <v>16973</v>
      </c>
      <c r="B2676" s="1" t="s">
        <v>18</v>
      </c>
      <c r="C2676" s="48" t="str">
        <f t="shared" si="82"/>
        <v>כ בית ג'ן</v>
      </c>
      <c r="D2676" s="1" t="s">
        <v>17017</v>
      </c>
      <c r="E2676" s="1"/>
      <c r="F2676" s="2">
        <v>3</v>
      </c>
      <c r="G2676" s="2">
        <f>INDEX(תוצאות_בחירות,MATCH(C2676,siot!$F$3:$F$1887,0),27)</f>
        <v>0</v>
      </c>
      <c r="H2676" s="2" t="b">
        <f t="shared" si="83"/>
        <v>0</v>
      </c>
      <c r="I2676" s="1" t="s">
        <v>2</v>
      </c>
      <c r="J2676" s="1" t="s">
        <v>17020</v>
      </c>
      <c r="K2676" s="1"/>
    </row>
    <row r="2677" spans="1:11" hidden="1">
      <c r="A2677" s="1" t="s">
        <v>16973</v>
      </c>
      <c r="B2677" s="1" t="s">
        <v>18</v>
      </c>
      <c r="C2677" s="48" t="str">
        <f t="shared" si="82"/>
        <v>כ בית ג'ן</v>
      </c>
      <c r="D2677" s="1" t="s">
        <v>17017</v>
      </c>
      <c r="E2677" s="1"/>
      <c r="F2677" s="2">
        <v>4</v>
      </c>
      <c r="G2677" s="2">
        <f>INDEX(תוצאות_בחירות,MATCH(C2677,siot!$F$3:$F$1887,0),27)</f>
        <v>0</v>
      </c>
      <c r="H2677" s="2" t="b">
        <f t="shared" si="83"/>
        <v>0</v>
      </c>
      <c r="I2677" s="1" t="s">
        <v>2</v>
      </c>
      <c r="J2677" s="1" t="s">
        <v>17019</v>
      </c>
      <c r="K2677" s="1"/>
    </row>
    <row r="2678" spans="1:11" hidden="1">
      <c r="A2678" s="1" t="s">
        <v>16973</v>
      </c>
      <c r="B2678" s="1" t="s">
        <v>18</v>
      </c>
      <c r="C2678" s="48" t="str">
        <f t="shared" si="82"/>
        <v>כ בית ג'ן</v>
      </c>
      <c r="D2678" s="1" t="s">
        <v>17017</v>
      </c>
      <c r="E2678" s="1"/>
      <c r="F2678" s="2">
        <v>5</v>
      </c>
      <c r="G2678" s="2">
        <f>INDEX(תוצאות_בחירות,MATCH(C2678,siot!$F$3:$F$1887,0),27)</f>
        <v>0</v>
      </c>
      <c r="H2678" s="2" t="b">
        <f t="shared" si="83"/>
        <v>0</v>
      </c>
      <c r="I2678" s="1" t="s">
        <v>2</v>
      </c>
      <c r="J2678" s="1" t="s">
        <v>17018</v>
      </c>
      <c r="K2678" s="1"/>
    </row>
    <row r="2679" spans="1:11" hidden="1">
      <c r="A2679" s="1" t="s">
        <v>16973</v>
      </c>
      <c r="B2679" s="1" t="s">
        <v>18</v>
      </c>
      <c r="C2679" s="48" t="str">
        <f t="shared" si="82"/>
        <v>כ בית ג'ן</v>
      </c>
      <c r="D2679" s="1" t="s">
        <v>17017</v>
      </c>
      <c r="E2679" s="1"/>
      <c r="F2679" s="2">
        <v>6</v>
      </c>
      <c r="G2679" s="2">
        <f>INDEX(תוצאות_בחירות,MATCH(C2679,siot!$F$3:$F$1887,0),27)</f>
        <v>0</v>
      </c>
      <c r="H2679" s="2" t="b">
        <f t="shared" si="83"/>
        <v>0</v>
      </c>
      <c r="I2679" s="1" t="s">
        <v>2</v>
      </c>
      <c r="J2679" s="1" t="s">
        <v>17016</v>
      </c>
      <c r="K2679" s="1"/>
    </row>
    <row r="2680" spans="1:11" hidden="1">
      <c r="A2680" s="1" t="s">
        <v>16973</v>
      </c>
      <c r="B2680" s="1" t="s">
        <v>1148</v>
      </c>
      <c r="C2680" s="48" t="str">
        <f t="shared" si="82"/>
        <v>נצ בית ג'ן</v>
      </c>
      <c r="D2680" s="1" t="s">
        <v>17010</v>
      </c>
      <c r="E2680" s="1" t="s">
        <v>3</v>
      </c>
      <c r="F2680" s="2" t="s">
        <v>19548</v>
      </c>
      <c r="G2680" s="2">
        <f>INDEX(תוצאות_בחירות,MATCH(C2680,siot!$F$3:$F$1887,0),27)</f>
        <v>1</v>
      </c>
      <c r="H2680" s="2" t="b">
        <f t="shared" si="83"/>
        <v>0</v>
      </c>
      <c r="I2680" s="1"/>
      <c r="J2680" s="1"/>
      <c r="K2680" s="1"/>
    </row>
    <row r="2681" spans="1:11">
      <c r="A2681" s="1" t="s">
        <v>16973</v>
      </c>
      <c r="B2681" s="1" t="s">
        <v>1148</v>
      </c>
      <c r="C2681" s="48" t="str">
        <f t="shared" si="82"/>
        <v>נצ בית ג'ן</v>
      </c>
      <c r="D2681" s="1" t="s">
        <v>17010</v>
      </c>
      <c r="E2681" s="1"/>
      <c r="F2681" s="2">
        <v>1</v>
      </c>
      <c r="G2681" s="2">
        <f>INDEX(תוצאות_בחירות,MATCH(C2681,siot!$F$3:$F$1887,0),27)</f>
        <v>1</v>
      </c>
      <c r="H2681" s="2" t="b">
        <f t="shared" si="83"/>
        <v>1</v>
      </c>
      <c r="I2681" s="1" t="s">
        <v>2</v>
      </c>
      <c r="J2681" s="1" t="s">
        <v>17015</v>
      </c>
      <c r="K2681" s="1"/>
    </row>
    <row r="2682" spans="1:11" hidden="1">
      <c r="A2682" s="1" t="s">
        <v>16973</v>
      </c>
      <c r="B2682" s="1" t="s">
        <v>1148</v>
      </c>
      <c r="C2682" s="48" t="str">
        <f t="shared" si="82"/>
        <v>נצ בית ג'ן</v>
      </c>
      <c r="D2682" s="1" t="s">
        <v>17010</v>
      </c>
      <c r="E2682" s="1"/>
      <c r="F2682" s="2">
        <v>2</v>
      </c>
      <c r="G2682" s="2">
        <f>INDEX(תוצאות_בחירות,MATCH(C2682,siot!$F$3:$F$1887,0),27)</f>
        <v>1</v>
      </c>
      <c r="H2682" s="2" t="b">
        <f t="shared" si="83"/>
        <v>0</v>
      </c>
      <c r="I2682" s="1" t="s">
        <v>2</v>
      </c>
      <c r="J2682" s="1" t="s">
        <v>17014</v>
      </c>
      <c r="K2682" s="1"/>
    </row>
    <row r="2683" spans="1:11" hidden="1">
      <c r="A2683" s="1" t="s">
        <v>16973</v>
      </c>
      <c r="B2683" s="1" t="s">
        <v>1148</v>
      </c>
      <c r="C2683" s="48" t="str">
        <f t="shared" si="82"/>
        <v>נצ בית ג'ן</v>
      </c>
      <c r="D2683" s="1" t="s">
        <v>17010</v>
      </c>
      <c r="E2683" s="1"/>
      <c r="F2683" s="2">
        <v>3</v>
      </c>
      <c r="G2683" s="2">
        <f>INDEX(תוצאות_בחירות,MATCH(C2683,siot!$F$3:$F$1887,0),27)</f>
        <v>1</v>
      </c>
      <c r="H2683" s="2" t="b">
        <f t="shared" si="83"/>
        <v>0</v>
      </c>
      <c r="I2683" s="1" t="s">
        <v>2</v>
      </c>
      <c r="J2683" s="1" t="s">
        <v>17013</v>
      </c>
      <c r="K2683" s="1"/>
    </row>
    <row r="2684" spans="1:11" hidden="1">
      <c r="A2684" s="1" t="s">
        <v>16973</v>
      </c>
      <c r="B2684" s="1" t="s">
        <v>1148</v>
      </c>
      <c r="C2684" s="48" t="str">
        <f t="shared" si="82"/>
        <v>נצ בית ג'ן</v>
      </c>
      <c r="D2684" s="1" t="s">
        <v>17010</v>
      </c>
      <c r="E2684" s="1"/>
      <c r="F2684" s="2">
        <v>4</v>
      </c>
      <c r="G2684" s="2">
        <f>INDEX(תוצאות_בחירות,MATCH(C2684,siot!$F$3:$F$1887,0),27)</f>
        <v>1</v>
      </c>
      <c r="H2684" s="2" t="b">
        <f t="shared" si="83"/>
        <v>0</v>
      </c>
      <c r="I2684" s="1" t="s">
        <v>2</v>
      </c>
      <c r="J2684" s="1" t="s">
        <v>17012</v>
      </c>
      <c r="K2684" s="1"/>
    </row>
    <row r="2685" spans="1:11" hidden="1">
      <c r="A2685" s="1" t="s">
        <v>16973</v>
      </c>
      <c r="B2685" s="1" t="s">
        <v>1148</v>
      </c>
      <c r="C2685" s="48" t="str">
        <f t="shared" si="82"/>
        <v>נצ בית ג'ן</v>
      </c>
      <c r="D2685" s="1" t="s">
        <v>17010</v>
      </c>
      <c r="E2685" s="1"/>
      <c r="F2685" s="2">
        <v>5</v>
      </c>
      <c r="G2685" s="2">
        <f>INDEX(תוצאות_בחירות,MATCH(C2685,siot!$F$3:$F$1887,0),27)</f>
        <v>1</v>
      </c>
      <c r="H2685" s="2" t="b">
        <f t="shared" si="83"/>
        <v>0</v>
      </c>
      <c r="I2685" s="1" t="s">
        <v>2</v>
      </c>
      <c r="J2685" s="1" t="s">
        <v>17011</v>
      </c>
      <c r="K2685" s="1"/>
    </row>
    <row r="2686" spans="1:11" hidden="1">
      <c r="A2686" s="1" t="s">
        <v>16973</v>
      </c>
      <c r="B2686" s="1" t="s">
        <v>1148</v>
      </c>
      <c r="C2686" s="48" t="str">
        <f t="shared" si="82"/>
        <v>נצ בית ג'ן</v>
      </c>
      <c r="D2686" s="1" t="s">
        <v>17010</v>
      </c>
      <c r="E2686" s="1"/>
      <c r="F2686" s="2">
        <v>6</v>
      </c>
      <c r="G2686" s="2">
        <f>INDEX(תוצאות_בחירות,MATCH(C2686,siot!$F$3:$F$1887,0),27)</f>
        <v>1</v>
      </c>
      <c r="H2686" s="2" t="b">
        <f t="shared" si="83"/>
        <v>0</v>
      </c>
      <c r="I2686" s="1" t="s">
        <v>2</v>
      </c>
      <c r="J2686" s="1" t="s">
        <v>17009</v>
      </c>
      <c r="K2686" s="1"/>
    </row>
    <row r="2687" spans="1:11" hidden="1">
      <c r="A2687" s="1" t="s">
        <v>16973</v>
      </c>
      <c r="B2687" s="1" t="s">
        <v>1059</v>
      </c>
      <c r="C2687" s="48" t="str">
        <f t="shared" si="82"/>
        <v>ע בית ג'ן</v>
      </c>
      <c r="D2687" s="1" t="s">
        <v>17003</v>
      </c>
      <c r="E2687" s="1" t="s">
        <v>3</v>
      </c>
      <c r="F2687" s="2" t="s">
        <v>19548</v>
      </c>
      <c r="G2687" s="2">
        <f>INDEX(תוצאות_בחירות,MATCH(C2687,siot!$F$3:$F$1887,0),27)</f>
        <v>0</v>
      </c>
      <c r="H2687" s="2" t="b">
        <f t="shared" si="83"/>
        <v>0</v>
      </c>
      <c r="I2687" s="1"/>
      <c r="J2687" s="1"/>
      <c r="K2687" s="1"/>
    </row>
    <row r="2688" spans="1:11" hidden="1">
      <c r="A2688" s="1" t="s">
        <v>16973</v>
      </c>
      <c r="B2688" s="1" t="s">
        <v>1059</v>
      </c>
      <c r="C2688" s="48" t="str">
        <f t="shared" si="82"/>
        <v>ע בית ג'ן</v>
      </c>
      <c r="D2688" s="1" t="s">
        <v>17003</v>
      </c>
      <c r="E2688" s="1"/>
      <c r="F2688" s="2">
        <v>1</v>
      </c>
      <c r="G2688" s="2">
        <f>INDEX(תוצאות_בחירות,MATCH(C2688,siot!$F$3:$F$1887,0),27)</f>
        <v>0</v>
      </c>
      <c r="H2688" s="2" t="b">
        <f t="shared" si="83"/>
        <v>0</v>
      </c>
      <c r="I2688" s="1" t="s">
        <v>2</v>
      </c>
      <c r="J2688" s="1" t="s">
        <v>17007</v>
      </c>
      <c r="K2688" s="1"/>
    </row>
    <row r="2689" spans="1:11" hidden="1">
      <c r="A2689" s="1" t="s">
        <v>16973</v>
      </c>
      <c r="B2689" s="1" t="s">
        <v>1059</v>
      </c>
      <c r="C2689" s="48" t="str">
        <f t="shared" si="82"/>
        <v>ע בית ג'ן</v>
      </c>
      <c r="D2689" s="1" t="s">
        <v>17003</v>
      </c>
      <c r="E2689" s="1"/>
      <c r="F2689" s="2">
        <v>2</v>
      </c>
      <c r="G2689" s="2">
        <f>INDEX(תוצאות_בחירות,MATCH(C2689,siot!$F$3:$F$1887,0),27)</f>
        <v>0</v>
      </c>
      <c r="H2689" s="2" t="b">
        <f t="shared" si="83"/>
        <v>0</v>
      </c>
      <c r="I2689" s="1" t="s">
        <v>2</v>
      </c>
      <c r="J2689" s="1" t="s">
        <v>17006</v>
      </c>
      <c r="K2689" s="1"/>
    </row>
    <row r="2690" spans="1:11" hidden="1">
      <c r="A2690" s="1" t="s">
        <v>16973</v>
      </c>
      <c r="B2690" s="1" t="s">
        <v>1059</v>
      </c>
      <c r="C2690" s="48" t="str">
        <f t="shared" si="82"/>
        <v>ע בית ג'ן</v>
      </c>
      <c r="D2690" s="1" t="s">
        <v>17003</v>
      </c>
      <c r="E2690" s="1"/>
      <c r="F2690" s="2">
        <v>3</v>
      </c>
      <c r="G2690" s="2">
        <f>INDEX(תוצאות_בחירות,MATCH(C2690,siot!$F$3:$F$1887,0),27)</f>
        <v>0</v>
      </c>
      <c r="H2690" s="2" t="b">
        <f t="shared" si="83"/>
        <v>0</v>
      </c>
      <c r="I2690" s="1" t="s">
        <v>2</v>
      </c>
      <c r="J2690" s="1" t="s">
        <v>6392</v>
      </c>
      <c r="K2690" s="1"/>
    </row>
    <row r="2691" spans="1:11" hidden="1">
      <c r="A2691" s="1" t="s">
        <v>16973</v>
      </c>
      <c r="B2691" s="1" t="s">
        <v>1059</v>
      </c>
      <c r="C2691" s="48" t="str">
        <f t="shared" si="82"/>
        <v>ע בית ג'ן</v>
      </c>
      <c r="D2691" s="1" t="s">
        <v>17003</v>
      </c>
      <c r="E2691" s="1"/>
      <c r="F2691" s="2">
        <v>4</v>
      </c>
      <c r="G2691" s="2">
        <f>INDEX(תוצאות_בחירות,MATCH(C2691,siot!$F$3:$F$1887,0),27)</f>
        <v>0</v>
      </c>
      <c r="H2691" s="2" t="b">
        <f t="shared" si="83"/>
        <v>0</v>
      </c>
      <c r="I2691" s="1" t="s">
        <v>2</v>
      </c>
      <c r="J2691" s="1" t="s">
        <v>17005</v>
      </c>
      <c r="K2691" s="1"/>
    </row>
    <row r="2692" spans="1:11" hidden="1">
      <c r="A2692" s="1" t="s">
        <v>16973</v>
      </c>
      <c r="B2692" s="1" t="s">
        <v>1059</v>
      </c>
      <c r="C2692" s="48" t="str">
        <f t="shared" ref="C2692:C2755" si="84">B2692&amp;" "&amp;A2692</f>
        <v>ע בית ג'ן</v>
      </c>
      <c r="D2692" s="1" t="s">
        <v>17003</v>
      </c>
      <c r="E2692" s="1"/>
      <c r="F2692" s="2">
        <v>5</v>
      </c>
      <c r="G2692" s="2">
        <f>INDEX(תוצאות_בחירות,MATCH(C2692,siot!$F$3:$F$1887,0),27)</f>
        <v>0</v>
      </c>
      <c r="H2692" s="2" t="b">
        <f t="shared" ref="H2692:H2755" si="85">IF(OR(F2692&lt;G2692,G2692=F2692),TRUE,FALSE)</f>
        <v>0</v>
      </c>
      <c r="I2692" s="1" t="s">
        <v>2</v>
      </c>
      <c r="J2692" s="1" t="s">
        <v>17004</v>
      </c>
      <c r="K2692" s="1"/>
    </row>
    <row r="2693" spans="1:11" hidden="1">
      <c r="A2693" s="1" t="s">
        <v>16973</v>
      </c>
      <c r="B2693" s="1" t="s">
        <v>1059</v>
      </c>
      <c r="C2693" s="48" t="str">
        <f t="shared" si="84"/>
        <v>ע בית ג'ן</v>
      </c>
      <c r="D2693" s="1" t="s">
        <v>17003</v>
      </c>
      <c r="E2693" s="1"/>
      <c r="F2693" s="2">
        <v>6</v>
      </c>
      <c r="G2693" s="2">
        <f>INDEX(תוצאות_בחירות,MATCH(C2693,siot!$F$3:$F$1887,0),27)</f>
        <v>0</v>
      </c>
      <c r="H2693" s="2" t="b">
        <f t="shared" si="85"/>
        <v>0</v>
      </c>
      <c r="I2693" s="1" t="s">
        <v>2</v>
      </c>
      <c r="J2693" s="1" t="s">
        <v>17002</v>
      </c>
      <c r="K2693" s="1"/>
    </row>
    <row r="2694" spans="1:11" hidden="1">
      <c r="A2694" s="1" t="s">
        <v>16973</v>
      </c>
      <c r="B2694" s="1" t="s">
        <v>11951</v>
      </c>
      <c r="C2694" s="48" t="str">
        <f t="shared" si="84"/>
        <v>עז בית ג'ן</v>
      </c>
      <c r="D2694" s="1" t="s">
        <v>16995</v>
      </c>
      <c r="E2694" s="1" t="s">
        <v>3</v>
      </c>
      <c r="F2694" s="2" t="s">
        <v>19548</v>
      </c>
      <c r="G2694" s="2">
        <f>INDEX(תוצאות_בחירות,MATCH(C2694,siot!$F$3:$F$1887,0),27)</f>
        <v>0</v>
      </c>
      <c r="H2694" s="2" t="b">
        <f t="shared" si="85"/>
        <v>0</v>
      </c>
      <c r="I2694" s="1"/>
      <c r="J2694" s="1"/>
      <c r="K2694" s="1"/>
    </row>
    <row r="2695" spans="1:11" hidden="1">
      <c r="A2695" s="1" t="s">
        <v>16973</v>
      </c>
      <c r="B2695" s="1" t="s">
        <v>11951</v>
      </c>
      <c r="C2695" s="48" t="str">
        <f t="shared" si="84"/>
        <v>עז בית ג'ן</v>
      </c>
      <c r="D2695" s="1" t="s">
        <v>16995</v>
      </c>
      <c r="E2695" s="1"/>
      <c r="F2695" s="2">
        <v>1</v>
      </c>
      <c r="G2695" s="2">
        <f>INDEX(תוצאות_בחירות,MATCH(C2695,siot!$F$3:$F$1887,0),27)</f>
        <v>0</v>
      </c>
      <c r="H2695" s="2" t="b">
        <f t="shared" si="85"/>
        <v>0</v>
      </c>
      <c r="I2695" s="1" t="s">
        <v>2</v>
      </c>
      <c r="J2695" s="1" t="s">
        <v>17001</v>
      </c>
      <c r="K2695" s="1"/>
    </row>
    <row r="2696" spans="1:11" hidden="1">
      <c r="A2696" s="1" t="s">
        <v>16973</v>
      </c>
      <c r="B2696" s="1" t="s">
        <v>11951</v>
      </c>
      <c r="C2696" s="48" t="str">
        <f t="shared" si="84"/>
        <v>עז בית ג'ן</v>
      </c>
      <c r="D2696" s="1" t="s">
        <v>16995</v>
      </c>
      <c r="E2696" s="1"/>
      <c r="F2696" s="2">
        <v>2</v>
      </c>
      <c r="G2696" s="2">
        <f>INDEX(תוצאות_בחירות,MATCH(C2696,siot!$F$3:$F$1887,0),27)</f>
        <v>0</v>
      </c>
      <c r="H2696" s="2" t="b">
        <f t="shared" si="85"/>
        <v>0</v>
      </c>
      <c r="I2696" s="1" t="s">
        <v>2</v>
      </c>
      <c r="J2696" s="1" t="s">
        <v>17000</v>
      </c>
      <c r="K2696" s="1"/>
    </row>
    <row r="2697" spans="1:11" hidden="1">
      <c r="A2697" s="1" t="s">
        <v>16973</v>
      </c>
      <c r="B2697" s="1" t="s">
        <v>11951</v>
      </c>
      <c r="C2697" s="48" t="str">
        <f t="shared" si="84"/>
        <v>עז בית ג'ן</v>
      </c>
      <c r="D2697" s="1" t="s">
        <v>16995</v>
      </c>
      <c r="E2697" s="1"/>
      <c r="F2697" s="2">
        <v>3</v>
      </c>
      <c r="G2697" s="2">
        <f>INDEX(תוצאות_בחירות,MATCH(C2697,siot!$F$3:$F$1887,0),27)</f>
        <v>0</v>
      </c>
      <c r="H2697" s="2" t="b">
        <f t="shared" si="85"/>
        <v>0</v>
      </c>
      <c r="I2697" s="1" t="s">
        <v>2</v>
      </c>
      <c r="J2697" s="1" t="s">
        <v>16999</v>
      </c>
      <c r="K2697" s="1"/>
    </row>
    <row r="2698" spans="1:11" hidden="1">
      <c r="A2698" s="1" t="s">
        <v>16973</v>
      </c>
      <c r="B2698" s="1" t="s">
        <v>11951</v>
      </c>
      <c r="C2698" s="48" t="str">
        <f t="shared" si="84"/>
        <v>עז בית ג'ן</v>
      </c>
      <c r="D2698" s="1" t="s">
        <v>16995</v>
      </c>
      <c r="E2698" s="1"/>
      <c r="F2698" s="2">
        <v>4</v>
      </c>
      <c r="G2698" s="2">
        <f>INDEX(תוצאות_בחירות,MATCH(C2698,siot!$F$3:$F$1887,0),27)</f>
        <v>0</v>
      </c>
      <c r="H2698" s="2" t="b">
        <f t="shared" si="85"/>
        <v>0</v>
      </c>
      <c r="I2698" s="1" t="s">
        <v>2</v>
      </c>
      <c r="J2698" s="1" t="s">
        <v>16998</v>
      </c>
      <c r="K2698" s="1"/>
    </row>
    <row r="2699" spans="1:11" hidden="1">
      <c r="A2699" s="1" t="s">
        <v>16973</v>
      </c>
      <c r="B2699" s="1" t="s">
        <v>11951</v>
      </c>
      <c r="C2699" s="48" t="str">
        <f t="shared" si="84"/>
        <v>עז בית ג'ן</v>
      </c>
      <c r="D2699" s="1" t="s">
        <v>16995</v>
      </c>
      <c r="E2699" s="1"/>
      <c r="F2699" s="2">
        <v>5</v>
      </c>
      <c r="G2699" s="2">
        <f>INDEX(תוצאות_בחירות,MATCH(C2699,siot!$F$3:$F$1887,0),27)</f>
        <v>0</v>
      </c>
      <c r="H2699" s="2" t="b">
        <f t="shared" si="85"/>
        <v>0</v>
      </c>
      <c r="I2699" s="1" t="s">
        <v>2</v>
      </c>
      <c r="J2699" s="1" t="s">
        <v>16996</v>
      </c>
      <c r="K2699" s="1"/>
    </row>
    <row r="2700" spans="1:11" hidden="1">
      <c r="A2700" s="1" t="s">
        <v>16973</v>
      </c>
      <c r="B2700" s="1" t="s">
        <v>11951</v>
      </c>
      <c r="C2700" s="48" t="str">
        <f t="shared" si="84"/>
        <v>עז בית ג'ן</v>
      </c>
      <c r="D2700" s="1" t="s">
        <v>16995</v>
      </c>
      <c r="E2700" s="1"/>
      <c r="F2700" s="2">
        <v>6</v>
      </c>
      <c r="G2700" s="2">
        <f>INDEX(תוצאות_בחירות,MATCH(C2700,siot!$F$3:$F$1887,0),27)</f>
        <v>0</v>
      </c>
      <c r="H2700" s="2" t="b">
        <f t="shared" si="85"/>
        <v>0</v>
      </c>
      <c r="I2700" s="1" t="s">
        <v>2</v>
      </c>
      <c r="J2700" s="1" t="s">
        <v>16997</v>
      </c>
      <c r="K2700" s="1"/>
    </row>
    <row r="2701" spans="1:11" hidden="1">
      <c r="A2701" s="1" t="s">
        <v>16973</v>
      </c>
      <c r="B2701" s="1" t="s">
        <v>11951</v>
      </c>
      <c r="C2701" s="48" t="str">
        <f t="shared" si="84"/>
        <v>עז בית ג'ן</v>
      </c>
      <c r="D2701" s="1" t="s">
        <v>16995</v>
      </c>
      <c r="E2701" s="1"/>
      <c r="F2701" s="2">
        <v>7</v>
      </c>
      <c r="G2701" s="2">
        <f>INDEX(תוצאות_בחירות,MATCH(C2701,siot!$F$3:$F$1887,0),27)</f>
        <v>0</v>
      </c>
      <c r="H2701" s="2" t="b">
        <f t="shared" si="85"/>
        <v>0</v>
      </c>
      <c r="I2701" s="1" t="s">
        <v>2</v>
      </c>
      <c r="J2701" s="1" t="s">
        <v>16996</v>
      </c>
      <c r="K2701" s="1"/>
    </row>
    <row r="2702" spans="1:11" hidden="1">
      <c r="A2702" s="1" t="s">
        <v>16973</v>
      </c>
      <c r="B2702" s="1" t="s">
        <v>11951</v>
      </c>
      <c r="C2702" s="48" t="str">
        <f t="shared" si="84"/>
        <v>עז בית ג'ן</v>
      </c>
      <c r="D2702" s="1" t="s">
        <v>16995</v>
      </c>
      <c r="E2702" s="1"/>
      <c r="F2702" s="2">
        <v>8</v>
      </c>
      <c r="G2702" s="2">
        <f>INDEX(תוצאות_בחירות,MATCH(C2702,siot!$F$3:$F$1887,0),27)</f>
        <v>0</v>
      </c>
      <c r="H2702" s="2" t="b">
        <f t="shared" si="85"/>
        <v>0</v>
      </c>
      <c r="I2702" s="1" t="s">
        <v>2</v>
      </c>
      <c r="J2702" s="1" t="s">
        <v>16994</v>
      </c>
      <c r="K2702" s="1"/>
    </row>
    <row r="2703" spans="1:11" hidden="1">
      <c r="A2703" s="1" t="s">
        <v>16973</v>
      </c>
      <c r="B2703" s="1" t="s">
        <v>364</v>
      </c>
      <c r="C2703" s="48" t="str">
        <f t="shared" si="84"/>
        <v>ף בית ג'ן</v>
      </c>
      <c r="D2703" s="1" t="s">
        <v>16989</v>
      </c>
      <c r="E2703" s="1" t="s">
        <v>18</v>
      </c>
      <c r="F2703" s="2" t="s">
        <v>19548</v>
      </c>
      <c r="G2703" s="2">
        <f>INDEX(תוצאות_בחירות,MATCH(C2703,siot!$F$3:$F$1887,0),27)</f>
        <v>0</v>
      </c>
      <c r="H2703" s="2" t="b">
        <f t="shared" si="85"/>
        <v>0</v>
      </c>
      <c r="I2703" s="1"/>
      <c r="J2703" s="1"/>
      <c r="K2703" s="1"/>
    </row>
    <row r="2704" spans="1:11" hidden="1">
      <c r="A2704" s="1" t="s">
        <v>16973</v>
      </c>
      <c r="B2704" s="1" t="s">
        <v>364</v>
      </c>
      <c r="C2704" s="48" t="str">
        <f t="shared" si="84"/>
        <v>ף בית ג'ן</v>
      </c>
      <c r="D2704" s="1" t="s">
        <v>16989</v>
      </c>
      <c r="E2704" s="1" t="s">
        <v>17</v>
      </c>
      <c r="F2704" s="2">
        <v>1</v>
      </c>
      <c r="G2704" s="2">
        <f>INDEX(תוצאות_בחירות,MATCH(C2704,siot!$F$3:$F$1887,0),27)</f>
        <v>0</v>
      </c>
      <c r="H2704" s="2" t="b">
        <f t="shared" si="85"/>
        <v>0</v>
      </c>
      <c r="I2704" s="1" t="s">
        <v>2</v>
      </c>
      <c r="J2704" s="1" t="s">
        <v>16993</v>
      </c>
      <c r="K2704" s="1"/>
    </row>
    <row r="2705" spans="1:11" hidden="1">
      <c r="A2705" s="1" t="s">
        <v>16973</v>
      </c>
      <c r="B2705" s="1" t="s">
        <v>364</v>
      </c>
      <c r="C2705" s="48" t="str">
        <f t="shared" si="84"/>
        <v>ף בית ג'ן</v>
      </c>
      <c r="D2705" s="1" t="s">
        <v>16989</v>
      </c>
      <c r="E2705" s="1"/>
      <c r="F2705" s="2">
        <v>2</v>
      </c>
      <c r="G2705" s="2">
        <f>INDEX(תוצאות_בחירות,MATCH(C2705,siot!$F$3:$F$1887,0),27)</f>
        <v>0</v>
      </c>
      <c r="H2705" s="2" t="b">
        <f t="shared" si="85"/>
        <v>0</v>
      </c>
      <c r="I2705" s="1" t="s">
        <v>2</v>
      </c>
      <c r="J2705" s="1" t="s">
        <v>16992</v>
      </c>
      <c r="K2705" s="1"/>
    </row>
    <row r="2706" spans="1:11" hidden="1">
      <c r="A2706" s="1" t="s">
        <v>16973</v>
      </c>
      <c r="B2706" s="1" t="s">
        <v>364</v>
      </c>
      <c r="C2706" s="48" t="str">
        <f t="shared" si="84"/>
        <v>ף בית ג'ן</v>
      </c>
      <c r="D2706" s="1" t="s">
        <v>16989</v>
      </c>
      <c r="E2706" s="1"/>
      <c r="F2706" s="2">
        <v>3</v>
      </c>
      <c r="G2706" s="2">
        <f>INDEX(תוצאות_בחירות,MATCH(C2706,siot!$F$3:$F$1887,0),27)</f>
        <v>0</v>
      </c>
      <c r="H2706" s="2" t="b">
        <f t="shared" si="85"/>
        <v>0</v>
      </c>
      <c r="I2706" s="1" t="s">
        <v>2</v>
      </c>
      <c r="J2706" s="1" t="s">
        <v>16991</v>
      </c>
      <c r="K2706" s="1"/>
    </row>
    <row r="2707" spans="1:11" hidden="1">
      <c r="A2707" s="1" t="s">
        <v>16973</v>
      </c>
      <c r="B2707" s="1" t="s">
        <v>364</v>
      </c>
      <c r="C2707" s="48" t="str">
        <f t="shared" si="84"/>
        <v>ף בית ג'ן</v>
      </c>
      <c r="D2707" s="1" t="s">
        <v>16989</v>
      </c>
      <c r="E2707" s="1"/>
      <c r="F2707" s="2">
        <v>4</v>
      </c>
      <c r="G2707" s="2">
        <f>INDEX(תוצאות_בחירות,MATCH(C2707,siot!$F$3:$F$1887,0),27)</f>
        <v>0</v>
      </c>
      <c r="H2707" s="2" t="b">
        <f t="shared" si="85"/>
        <v>0</v>
      </c>
      <c r="I2707" s="1" t="s">
        <v>2</v>
      </c>
      <c r="J2707" s="1" t="s">
        <v>16990</v>
      </c>
      <c r="K2707" s="1"/>
    </row>
    <row r="2708" spans="1:11" hidden="1">
      <c r="A2708" s="1" t="s">
        <v>16973</v>
      </c>
      <c r="B2708" s="1" t="s">
        <v>364</v>
      </c>
      <c r="C2708" s="48" t="str">
        <f t="shared" si="84"/>
        <v>ף בית ג'ן</v>
      </c>
      <c r="D2708" s="1" t="s">
        <v>16989</v>
      </c>
      <c r="E2708" s="1"/>
      <c r="F2708" s="2">
        <v>5</v>
      </c>
      <c r="G2708" s="2">
        <f>INDEX(תוצאות_בחירות,MATCH(C2708,siot!$F$3:$F$1887,0),27)</f>
        <v>0</v>
      </c>
      <c r="H2708" s="2" t="b">
        <f t="shared" si="85"/>
        <v>0</v>
      </c>
      <c r="I2708" s="1" t="s">
        <v>2</v>
      </c>
      <c r="J2708" s="1" t="s">
        <v>16988</v>
      </c>
      <c r="K2708" s="1"/>
    </row>
    <row r="2709" spans="1:11" hidden="1">
      <c r="A2709" s="1" t="s">
        <v>16973</v>
      </c>
      <c r="B2709" s="1" t="s">
        <v>683</v>
      </c>
      <c r="C2709" s="48" t="str">
        <f t="shared" si="84"/>
        <v>פ בית ג'ן</v>
      </c>
      <c r="D2709" s="1" t="s">
        <v>16978</v>
      </c>
      <c r="E2709" s="1" t="s">
        <v>3</v>
      </c>
      <c r="F2709" s="2" t="s">
        <v>19548</v>
      </c>
      <c r="G2709" s="2">
        <f>INDEX(תוצאות_בחירות,MATCH(C2709,siot!$F$3:$F$1887,0),27)</f>
        <v>1</v>
      </c>
      <c r="H2709" s="2" t="b">
        <f t="shared" si="85"/>
        <v>0</v>
      </c>
      <c r="I2709" s="1"/>
      <c r="J2709" s="1"/>
      <c r="K2709" s="1"/>
    </row>
    <row r="2710" spans="1:11">
      <c r="A2710" s="1" t="s">
        <v>16973</v>
      </c>
      <c r="B2710" s="1" t="s">
        <v>683</v>
      </c>
      <c r="C2710" s="48" t="str">
        <f t="shared" si="84"/>
        <v>פ בית ג'ן</v>
      </c>
      <c r="D2710" s="1" t="s">
        <v>16978</v>
      </c>
      <c r="E2710" s="1"/>
      <c r="F2710" s="2">
        <v>1</v>
      </c>
      <c r="G2710" s="2">
        <f>INDEX(תוצאות_בחירות,MATCH(C2710,siot!$F$3:$F$1887,0),27)</f>
        <v>1</v>
      </c>
      <c r="H2710" s="2" t="b">
        <f t="shared" si="85"/>
        <v>1</v>
      </c>
      <c r="I2710" s="1" t="s">
        <v>2</v>
      </c>
      <c r="J2710" s="1" t="s">
        <v>16986</v>
      </c>
      <c r="K2710" s="1"/>
    </row>
    <row r="2711" spans="1:11" hidden="1">
      <c r="A2711" s="1" t="s">
        <v>16973</v>
      </c>
      <c r="B2711" s="1" t="s">
        <v>683</v>
      </c>
      <c r="C2711" s="48" t="str">
        <f t="shared" si="84"/>
        <v>פ בית ג'ן</v>
      </c>
      <c r="D2711" s="1" t="s">
        <v>16978</v>
      </c>
      <c r="E2711" s="1"/>
      <c r="F2711" s="2">
        <v>2</v>
      </c>
      <c r="G2711" s="2">
        <f>INDEX(תוצאות_בחירות,MATCH(C2711,siot!$F$3:$F$1887,0),27)</f>
        <v>1</v>
      </c>
      <c r="H2711" s="2" t="b">
        <f t="shared" si="85"/>
        <v>0</v>
      </c>
      <c r="I2711" s="1" t="s">
        <v>2</v>
      </c>
      <c r="J2711" s="1" t="s">
        <v>16985</v>
      </c>
      <c r="K2711" s="1"/>
    </row>
    <row r="2712" spans="1:11" hidden="1">
      <c r="A2712" s="1" t="s">
        <v>16973</v>
      </c>
      <c r="B2712" s="1" t="s">
        <v>683</v>
      </c>
      <c r="C2712" s="48" t="str">
        <f t="shared" si="84"/>
        <v>פ בית ג'ן</v>
      </c>
      <c r="D2712" s="1" t="s">
        <v>16978</v>
      </c>
      <c r="E2712" s="1"/>
      <c r="F2712" s="2">
        <v>3</v>
      </c>
      <c r="G2712" s="2">
        <f>INDEX(תוצאות_בחירות,MATCH(C2712,siot!$F$3:$F$1887,0),27)</f>
        <v>1</v>
      </c>
      <c r="H2712" s="2" t="b">
        <f t="shared" si="85"/>
        <v>0</v>
      </c>
      <c r="I2712" s="1" t="s">
        <v>2</v>
      </c>
      <c r="J2712" s="1" t="s">
        <v>16984</v>
      </c>
      <c r="K2712" s="1"/>
    </row>
    <row r="2713" spans="1:11" hidden="1">
      <c r="A2713" s="1" t="s">
        <v>16973</v>
      </c>
      <c r="B2713" s="1" t="s">
        <v>683</v>
      </c>
      <c r="C2713" s="48" t="str">
        <f t="shared" si="84"/>
        <v>פ בית ג'ן</v>
      </c>
      <c r="D2713" s="1" t="s">
        <v>16978</v>
      </c>
      <c r="E2713" s="1"/>
      <c r="F2713" s="2">
        <v>4</v>
      </c>
      <c r="G2713" s="2">
        <f>INDEX(תוצאות_בחירות,MATCH(C2713,siot!$F$3:$F$1887,0),27)</f>
        <v>1</v>
      </c>
      <c r="H2713" s="2" t="b">
        <f t="shared" si="85"/>
        <v>0</v>
      </c>
      <c r="I2713" s="1" t="s">
        <v>2</v>
      </c>
      <c r="J2713" s="1" t="s">
        <v>16983</v>
      </c>
      <c r="K2713" s="1"/>
    </row>
    <row r="2714" spans="1:11" hidden="1">
      <c r="A2714" s="1" t="s">
        <v>16973</v>
      </c>
      <c r="B2714" s="1" t="s">
        <v>683</v>
      </c>
      <c r="C2714" s="48" t="str">
        <f t="shared" si="84"/>
        <v>פ בית ג'ן</v>
      </c>
      <c r="D2714" s="1" t="s">
        <v>16978</v>
      </c>
      <c r="E2714" s="1"/>
      <c r="F2714" s="2">
        <v>5</v>
      </c>
      <c r="G2714" s="2">
        <f>INDEX(תוצאות_בחירות,MATCH(C2714,siot!$F$3:$F$1887,0),27)</f>
        <v>1</v>
      </c>
      <c r="H2714" s="2" t="b">
        <f t="shared" si="85"/>
        <v>0</v>
      </c>
      <c r="I2714" s="1" t="s">
        <v>2</v>
      </c>
      <c r="J2714" s="1" t="s">
        <v>16982</v>
      </c>
      <c r="K2714" s="1"/>
    </row>
    <row r="2715" spans="1:11" hidden="1">
      <c r="A2715" s="1" t="s">
        <v>16973</v>
      </c>
      <c r="B2715" s="1" t="s">
        <v>683</v>
      </c>
      <c r="C2715" s="48" t="str">
        <f t="shared" si="84"/>
        <v>פ בית ג'ן</v>
      </c>
      <c r="D2715" s="1" t="s">
        <v>16978</v>
      </c>
      <c r="E2715" s="1"/>
      <c r="F2715" s="2">
        <v>6</v>
      </c>
      <c r="G2715" s="2">
        <f>INDEX(תוצאות_בחירות,MATCH(C2715,siot!$F$3:$F$1887,0),27)</f>
        <v>1</v>
      </c>
      <c r="H2715" s="2" t="b">
        <f t="shared" si="85"/>
        <v>0</v>
      </c>
      <c r="I2715" s="1" t="s">
        <v>2</v>
      </c>
      <c r="J2715" s="1" t="s">
        <v>16981</v>
      </c>
      <c r="K2715" s="1"/>
    </row>
    <row r="2716" spans="1:11" hidden="1">
      <c r="A2716" s="1" t="s">
        <v>16973</v>
      </c>
      <c r="B2716" s="1" t="s">
        <v>683</v>
      </c>
      <c r="C2716" s="48" t="str">
        <f t="shared" si="84"/>
        <v>פ בית ג'ן</v>
      </c>
      <c r="D2716" s="1" t="s">
        <v>16978</v>
      </c>
      <c r="E2716" s="1"/>
      <c r="F2716" s="2">
        <v>7</v>
      </c>
      <c r="G2716" s="2">
        <f>INDEX(תוצאות_בחירות,MATCH(C2716,siot!$F$3:$F$1887,0),27)</f>
        <v>1</v>
      </c>
      <c r="H2716" s="2" t="b">
        <f t="shared" si="85"/>
        <v>0</v>
      </c>
      <c r="I2716" s="1" t="s">
        <v>2</v>
      </c>
      <c r="J2716" s="1" t="s">
        <v>16980</v>
      </c>
      <c r="K2716" s="1"/>
    </row>
    <row r="2717" spans="1:11" hidden="1">
      <c r="A2717" s="1" t="s">
        <v>16973</v>
      </c>
      <c r="B2717" s="1" t="s">
        <v>683</v>
      </c>
      <c r="C2717" s="48" t="str">
        <f t="shared" si="84"/>
        <v>פ בית ג'ן</v>
      </c>
      <c r="D2717" s="1" t="s">
        <v>16978</v>
      </c>
      <c r="E2717" s="1"/>
      <c r="F2717" s="2">
        <v>8</v>
      </c>
      <c r="G2717" s="2">
        <f>INDEX(תוצאות_בחירות,MATCH(C2717,siot!$F$3:$F$1887,0),27)</f>
        <v>1</v>
      </c>
      <c r="H2717" s="2" t="b">
        <f t="shared" si="85"/>
        <v>0</v>
      </c>
      <c r="I2717" s="1" t="s">
        <v>2</v>
      </c>
      <c r="J2717" s="1" t="s">
        <v>16979</v>
      </c>
      <c r="K2717" s="1"/>
    </row>
    <row r="2718" spans="1:11" hidden="1">
      <c r="A2718" s="1" t="s">
        <v>16973</v>
      </c>
      <c r="B2718" s="1" t="s">
        <v>683</v>
      </c>
      <c r="C2718" s="48" t="str">
        <f t="shared" si="84"/>
        <v>פ בית ג'ן</v>
      </c>
      <c r="D2718" s="1" t="s">
        <v>16978</v>
      </c>
      <c r="E2718" s="1"/>
      <c r="F2718" s="2">
        <v>9</v>
      </c>
      <c r="G2718" s="2">
        <f>INDEX(תוצאות_בחירות,MATCH(C2718,siot!$F$3:$F$1887,0),27)</f>
        <v>1</v>
      </c>
      <c r="H2718" s="2" t="b">
        <f t="shared" si="85"/>
        <v>0</v>
      </c>
      <c r="I2718" s="1" t="s">
        <v>2</v>
      </c>
      <c r="J2718" s="1" t="s">
        <v>6323</v>
      </c>
      <c r="K2718" s="1"/>
    </row>
    <row r="2719" spans="1:11" hidden="1">
      <c r="A2719" s="1" t="s">
        <v>16973</v>
      </c>
      <c r="B2719" s="1" t="s">
        <v>339</v>
      </c>
      <c r="C2719" s="48" t="str">
        <f t="shared" si="84"/>
        <v>ץ בית ג'ן</v>
      </c>
      <c r="D2719" s="1" t="s">
        <v>16972</v>
      </c>
      <c r="E2719" s="1" t="s">
        <v>3</v>
      </c>
      <c r="F2719" s="2" t="s">
        <v>19548</v>
      </c>
      <c r="G2719" s="2">
        <f>INDEX(תוצאות_בחירות,MATCH(C2719,siot!$F$3:$F$1887,0),27)</f>
        <v>0</v>
      </c>
      <c r="H2719" s="2" t="b">
        <f t="shared" si="85"/>
        <v>0</v>
      </c>
      <c r="I2719" s="1"/>
      <c r="J2719" s="1"/>
      <c r="K2719" s="1"/>
    </row>
    <row r="2720" spans="1:11" hidden="1">
      <c r="A2720" s="1" t="s">
        <v>16973</v>
      </c>
      <c r="B2720" s="1" t="s">
        <v>339</v>
      </c>
      <c r="C2720" s="48" t="str">
        <f t="shared" si="84"/>
        <v>ץ בית ג'ן</v>
      </c>
      <c r="D2720" s="1" t="s">
        <v>16972</v>
      </c>
      <c r="E2720" s="1"/>
      <c r="F2720" s="2">
        <v>1</v>
      </c>
      <c r="G2720" s="2">
        <f>INDEX(תוצאות_בחירות,MATCH(C2720,siot!$F$3:$F$1887,0),27)</f>
        <v>0</v>
      </c>
      <c r="H2720" s="2" t="b">
        <f t="shared" si="85"/>
        <v>0</v>
      </c>
      <c r="I2720" s="1" t="s">
        <v>2</v>
      </c>
      <c r="J2720" s="1" t="s">
        <v>16977</v>
      </c>
      <c r="K2720" s="1"/>
    </row>
    <row r="2721" spans="1:11" hidden="1">
      <c r="A2721" s="1" t="s">
        <v>16973</v>
      </c>
      <c r="B2721" s="1" t="s">
        <v>339</v>
      </c>
      <c r="C2721" s="48" t="str">
        <f t="shared" si="84"/>
        <v>ץ בית ג'ן</v>
      </c>
      <c r="D2721" s="1" t="s">
        <v>16972</v>
      </c>
      <c r="E2721" s="1"/>
      <c r="F2721" s="2">
        <v>2</v>
      </c>
      <c r="G2721" s="2">
        <f>INDEX(תוצאות_בחירות,MATCH(C2721,siot!$F$3:$F$1887,0),27)</f>
        <v>0</v>
      </c>
      <c r="H2721" s="2" t="b">
        <f t="shared" si="85"/>
        <v>0</v>
      </c>
      <c r="I2721" s="1" t="s">
        <v>2</v>
      </c>
      <c r="J2721" s="1" t="s">
        <v>15877</v>
      </c>
      <c r="K2721" s="1"/>
    </row>
    <row r="2722" spans="1:11" hidden="1">
      <c r="A2722" s="1" t="s">
        <v>16973</v>
      </c>
      <c r="B2722" s="1" t="s">
        <v>339</v>
      </c>
      <c r="C2722" s="48" t="str">
        <f t="shared" si="84"/>
        <v>ץ בית ג'ן</v>
      </c>
      <c r="D2722" s="1" t="s">
        <v>16972</v>
      </c>
      <c r="E2722" s="1"/>
      <c r="F2722" s="2">
        <v>3</v>
      </c>
      <c r="G2722" s="2">
        <f>INDEX(תוצאות_בחירות,MATCH(C2722,siot!$F$3:$F$1887,0),27)</f>
        <v>0</v>
      </c>
      <c r="H2722" s="2" t="b">
        <f t="shared" si="85"/>
        <v>0</v>
      </c>
      <c r="I2722" s="1" t="s">
        <v>2</v>
      </c>
      <c r="J2722" s="1" t="s">
        <v>16976</v>
      </c>
      <c r="K2722" s="1"/>
    </row>
    <row r="2723" spans="1:11" hidden="1">
      <c r="A2723" s="1" t="s">
        <v>16973</v>
      </c>
      <c r="B2723" s="1" t="s">
        <v>339</v>
      </c>
      <c r="C2723" s="48" t="str">
        <f t="shared" si="84"/>
        <v>ץ בית ג'ן</v>
      </c>
      <c r="D2723" s="1" t="s">
        <v>16972</v>
      </c>
      <c r="E2723" s="1"/>
      <c r="F2723" s="2">
        <v>4</v>
      </c>
      <c r="G2723" s="2">
        <f>INDEX(תוצאות_בחירות,MATCH(C2723,siot!$F$3:$F$1887,0),27)</f>
        <v>0</v>
      </c>
      <c r="H2723" s="2" t="b">
        <f t="shared" si="85"/>
        <v>0</v>
      </c>
      <c r="I2723" s="1" t="s">
        <v>2</v>
      </c>
      <c r="J2723" s="1" t="s">
        <v>16975</v>
      </c>
      <c r="K2723" s="1"/>
    </row>
    <row r="2724" spans="1:11" hidden="1">
      <c r="A2724" s="1" t="s">
        <v>16973</v>
      </c>
      <c r="B2724" s="1" t="s">
        <v>339</v>
      </c>
      <c r="C2724" s="48" t="str">
        <f t="shared" si="84"/>
        <v>ץ בית ג'ן</v>
      </c>
      <c r="D2724" s="1" t="s">
        <v>16972</v>
      </c>
      <c r="E2724" s="1"/>
      <c r="F2724" s="2">
        <v>5</v>
      </c>
      <c r="G2724" s="2">
        <f>INDEX(תוצאות_בחירות,MATCH(C2724,siot!$F$3:$F$1887,0),27)</f>
        <v>0</v>
      </c>
      <c r="H2724" s="2" t="b">
        <f t="shared" si="85"/>
        <v>0</v>
      </c>
      <c r="I2724" s="1" t="s">
        <v>2</v>
      </c>
      <c r="J2724" s="1" t="s">
        <v>16974</v>
      </c>
      <c r="K2724" s="1"/>
    </row>
    <row r="2725" spans="1:11" hidden="1">
      <c r="A2725" s="1" t="s">
        <v>16973</v>
      </c>
      <c r="B2725" s="1" t="s">
        <v>339</v>
      </c>
      <c r="C2725" s="48" t="str">
        <f t="shared" si="84"/>
        <v>ץ בית ג'ן</v>
      </c>
      <c r="D2725" s="1" t="s">
        <v>16972</v>
      </c>
      <c r="E2725" s="1"/>
      <c r="F2725" s="2">
        <v>6</v>
      </c>
      <c r="G2725" s="2">
        <f>INDEX(תוצאות_בחירות,MATCH(C2725,siot!$F$3:$F$1887,0),27)</f>
        <v>0</v>
      </c>
      <c r="H2725" s="2" t="b">
        <f t="shared" si="85"/>
        <v>0</v>
      </c>
      <c r="I2725" s="1" t="s">
        <v>2</v>
      </c>
      <c r="J2725" s="1" t="s">
        <v>16971</v>
      </c>
      <c r="K2725" s="1"/>
    </row>
    <row r="2726" spans="1:11" hidden="1">
      <c r="A2726" s="1" t="s">
        <v>16917</v>
      </c>
      <c r="B2726" s="1" t="s">
        <v>11611</v>
      </c>
      <c r="C2726" s="48" t="str">
        <f t="shared" si="84"/>
        <v>הת בית דגן</v>
      </c>
      <c r="D2726" s="1" t="s">
        <v>16957</v>
      </c>
      <c r="E2726" s="1" t="s">
        <v>18</v>
      </c>
      <c r="F2726" s="2" t="s">
        <v>19548</v>
      </c>
      <c r="G2726" s="2">
        <f>INDEX(תוצאות_בחירות,MATCH(C2726,siot!$F$3:$F$1887,0),27)</f>
        <v>1</v>
      </c>
      <c r="H2726" s="2" t="b">
        <f t="shared" si="85"/>
        <v>0</v>
      </c>
      <c r="I2726" s="1"/>
      <c r="J2726" s="1"/>
      <c r="K2726" s="1"/>
    </row>
    <row r="2727" spans="1:11">
      <c r="A2727" s="1" t="s">
        <v>16917</v>
      </c>
      <c r="B2727" s="1" t="s">
        <v>11611</v>
      </c>
      <c r="C2727" s="48" t="str">
        <f t="shared" si="84"/>
        <v>הת בית דגן</v>
      </c>
      <c r="D2727" s="1" t="s">
        <v>16957</v>
      </c>
      <c r="E2727" s="1" t="s">
        <v>17</v>
      </c>
      <c r="F2727" s="2">
        <v>1</v>
      </c>
      <c r="G2727" s="2">
        <f>INDEX(תוצאות_בחירות,MATCH(C2727,siot!$F$3:$F$1887,0),27)</f>
        <v>1</v>
      </c>
      <c r="H2727" s="2" t="b">
        <f t="shared" si="85"/>
        <v>1</v>
      </c>
      <c r="I2727" s="1" t="s">
        <v>2</v>
      </c>
      <c r="J2727" s="1" t="s">
        <v>16970</v>
      </c>
      <c r="K2727" s="1"/>
    </row>
    <row r="2728" spans="1:11" hidden="1">
      <c r="A2728" s="1" t="s">
        <v>16917</v>
      </c>
      <c r="B2728" s="1" t="s">
        <v>11611</v>
      </c>
      <c r="C2728" s="48" t="str">
        <f t="shared" si="84"/>
        <v>הת בית דגן</v>
      </c>
      <c r="D2728" s="1" t="s">
        <v>16957</v>
      </c>
      <c r="E2728" s="1"/>
      <c r="F2728" s="2">
        <v>2</v>
      </c>
      <c r="G2728" s="2">
        <f>INDEX(תוצאות_בחירות,MATCH(C2728,siot!$F$3:$F$1887,0),27)</f>
        <v>1</v>
      </c>
      <c r="H2728" s="2" t="b">
        <f t="shared" si="85"/>
        <v>0</v>
      </c>
      <c r="I2728" s="1" t="s">
        <v>2</v>
      </c>
      <c r="J2728" s="1" t="s">
        <v>16969</v>
      </c>
      <c r="K2728" s="1"/>
    </row>
    <row r="2729" spans="1:11" hidden="1">
      <c r="A2729" s="1" t="s">
        <v>16917</v>
      </c>
      <c r="B2729" s="1" t="s">
        <v>11611</v>
      </c>
      <c r="C2729" s="48" t="str">
        <f t="shared" si="84"/>
        <v>הת בית דגן</v>
      </c>
      <c r="D2729" s="1" t="s">
        <v>16957</v>
      </c>
      <c r="E2729" s="1"/>
      <c r="F2729" s="2">
        <v>3</v>
      </c>
      <c r="G2729" s="2">
        <f>INDEX(תוצאות_בחירות,MATCH(C2729,siot!$F$3:$F$1887,0),27)</f>
        <v>1</v>
      </c>
      <c r="H2729" s="2" t="b">
        <f t="shared" si="85"/>
        <v>0</v>
      </c>
      <c r="I2729" s="1" t="s">
        <v>2</v>
      </c>
      <c r="J2729" s="1" t="s">
        <v>16968</v>
      </c>
      <c r="K2729" s="1"/>
    </row>
    <row r="2730" spans="1:11" hidden="1">
      <c r="A2730" s="1" t="s">
        <v>16917</v>
      </c>
      <c r="B2730" s="1" t="s">
        <v>11611</v>
      </c>
      <c r="C2730" s="48" t="str">
        <f t="shared" si="84"/>
        <v>הת בית דגן</v>
      </c>
      <c r="D2730" s="1" t="s">
        <v>16957</v>
      </c>
      <c r="E2730" s="1"/>
      <c r="F2730" s="2">
        <v>4</v>
      </c>
      <c r="G2730" s="2">
        <f>INDEX(תוצאות_בחירות,MATCH(C2730,siot!$F$3:$F$1887,0),27)</f>
        <v>1</v>
      </c>
      <c r="H2730" s="2" t="b">
        <f t="shared" si="85"/>
        <v>0</v>
      </c>
      <c r="I2730" s="1" t="s">
        <v>2</v>
      </c>
      <c r="J2730" s="1" t="s">
        <v>16967</v>
      </c>
      <c r="K2730" s="1"/>
    </row>
    <row r="2731" spans="1:11" hidden="1">
      <c r="A2731" s="1" t="s">
        <v>16917</v>
      </c>
      <c r="B2731" s="1" t="s">
        <v>11611</v>
      </c>
      <c r="C2731" s="48" t="str">
        <f t="shared" si="84"/>
        <v>הת בית דגן</v>
      </c>
      <c r="D2731" s="1" t="s">
        <v>16957</v>
      </c>
      <c r="E2731" s="1"/>
      <c r="F2731" s="2">
        <v>5</v>
      </c>
      <c r="G2731" s="2">
        <f>INDEX(תוצאות_בחירות,MATCH(C2731,siot!$F$3:$F$1887,0),27)</f>
        <v>1</v>
      </c>
      <c r="H2731" s="2" t="b">
        <f t="shared" si="85"/>
        <v>0</v>
      </c>
      <c r="I2731" s="1" t="s">
        <v>2</v>
      </c>
      <c r="J2731" s="1" t="s">
        <v>16966</v>
      </c>
      <c r="K2731" s="1"/>
    </row>
    <row r="2732" spans="1:11" hidden="1">
      <c r="A2732" s="1" t="s">
        <v>16917</v>
      </c>
      <c r="B2732" s="1" t="s">
        <v>11611</v>
      </c>
      <c r="C2732" s="48" t="str">
        <f t="shared" si="84"/>
        <v>הת בית דגן</v>
      </c>
      <c r="D2732" s="1" t="s">
        <v>16957</v>
      </c>
      <c r="E2732" s="1"/>
      <c r="F2732" s="2">
        <v>6</v>
      </c>
      <c r="G2732" s="2">
        <f>INDEX(תוצאות_בחירות,MATCH(C2732,siot!$F$3:$F$1887,0),27)</f>
        <v>1</v>
      </c>
      <c r="H2732" s="2" t="b">
        <f t="shared" si="85"/>
        <v>0</v>
      </c>
      <c r="I2732" s="1" t="s">
        <v>2</v>
      </c>
      <c r="J2732" s="1" t="s">
        <v>16965</v>
      </c>
      <c r="K2732" s="1"/>
    </row>
    <row r="2733" spans="1:11" hidden="1">
      <c r="A2733" s="1" t="s">
        <v>16917</v>
      </c>
      <c r="B2733" s="1" t="s">
        <v>11611</v>
      </c>
      <c r="C2733" s="48" t="str">
        <f t="shared" si="84"/>
        <v>הת בית דגן</v>
      </c>
      <c r="D2733" s="1" t="s">
        <v>16957</v>
      </c>
      <c r="E2733" s="1"/>
      <c r="F2733" s="2">
        <v>7</v>
      </c>
      <c r="G2733" s="2">
        <f>INDEX(תוצאות_בחירות,MATCH(C2733,siot!$F$3:$F$1887,0),27)</f>
        <v>1</v>
      </c>
      <c r="H2733" s="2" t="b">
        <f t="shared" si="85"/>
        <v>0</v>
      </c>
      <c r="I2733" s="1" t="s">
        <v>2</v>
      </c>
      <c r="J2733" s="1" t="s">
        <v>16964</v>
      </c>
      <c r="K2733" s="1"/>
    </row>
    <row r="2734" spans="1:11" hidden="1">
      <c r="A2734" s="1" t="s">
        <v>16917</v>
      </c>
      <c r="B2734" s="1" t="s">
        <v>11611</v>
      </c>
      <c r="C2734" s="48" t="str">
        <f t="shared" si="84"/>
        <v>הת בית דגן</v>
      </c>
      <c r="D2734" s="1" t="s">
        <v>16957</v>
      </c>
      <c r="E2734" s="1"/>
      <c r="F2734" s="2">
        <v>8</v>
      </c>
      <c r="G2734" s="2">
        <f>INDEX(תוצאות_בחירות,MATCH(C2734,siot!$F$3:$F$1887,0),27)</f>
        <v>1</v>
      </c>
      <c r="H2734" s="2" t="b">
        <f t="shared" si="85"/>
        <v>0</v>
      </c>
      <c r="I2734" s="1" t="s">
        <v>2</v>
      </c>
      <c r="J2734" s="1" t="s">
        <v>16963</v>
      </c>
      <c r="K2734" s="1"/>
    </row>
    <row r="2735" spans="1:11" hidden="1">
      <c r="A2735" s="1" t="s">
        <v>16917</v>
      </c>
      <c r="B2735" s="1" t="s">
        <v>11611</v>
      </c>
      <c r="C2735" s="48" t="str">
        <f t="shared" si="84"/>
        <v>הת בית דגן</v>
      </c>
      <c r="D2735" s="1" t="s">
        <v>16957</v>
      </c>
      <c r="E2735" s="1"/>
      <c r="F2735" s="2">
        <v>9</v>
      </c>
      <c r="G2735" s="2">
        <f>INDEX(תוצאות_בחירות,MATCH(C2735,siot!$F$3:$F$1887,0),27)</f>
        <v>1</v>
      </c>
      <c r="H2735" s="2" t="b">
        <f t="shared" si="85"/>
        <v>0</v>
      </c>
      <c r="I2735" s="1" t="s">
        <v>2</v>
      </c>
      <c r="J2735" s="1" t="s">
        <v>16962</v>
      </c>
      <c r="K2735" s="1"/>
    </row>
    <row r="2736" spans="1:11" hidden="1">
      <c r="A2736" s="1" t="s">
        <v>16917</v>
      </c>
      <c r="B2736" s="1" t="s">
        <v>11611</v>
      </c>
      <c r="C2736" s="48" t="str">
        <f t="shared" si="84"/>
        <v>הת בית דגן</v>
      </c>
      <c r="D2736" s="1" t="s">
        <v>16957</v>
      </c>
      <c r="E2736" s="1"/>
      <c r="F2736" s="2">
        <v>10</v>
      </c>
      <c r="G2736" s="2">
        <f>INDEX(תוצאות_בחירות,MATCH(C2736,siot!$F$3:$F$1887,0),27)</f>
        <v>1</v>
      </c>
      <c r="H2736" s="2" t="b">
        <f t="shared" si="85"/>
        <v>0</v>
      </c>
      <c r="I2736" s="1" t="s">
        <v>2</v>
      </c>
      <c r="J2736" s="1" t="s">
        <v>16961</v>
      </c>
      <c r="K2736" s="1"/>
    </row>
    <row r="2737" spans="1:11" hidden="1">
      <c r="A2737" s="1" t="s">
        <v>16917</v>
      </c>
      <c r="B2737" s="1" t="s">
        <v>11611</v>
      </c>
      <c r="C2737" s="48" t="str">
        <f t="shared" si="84"/>
        <v>הת בית דגן</v>
      </c>
      <c r="D2737" s="1" t="s">
        <v>16957</v>
      </c>
      <c r="E2737" s="1"/>
      <c r="F2737" s="2">
        <v>11</v>
      </c>
      <c r="G2737" s="2">
        <f>INDEX(תוצאות_בחירות,MATCH(C2737,siot!$F$3:$F$1887,0),27)</f>
        <v>1</v>
      </c>
      <c r="H2737" s="2" t="b">
        <f t="shared" si="85"/>
        <v>0</v>
      </c>
      <c r="I2737" s="1" t="s">
        <v>2</v>
      </c>
      <c r="J2737" s="1" t="s">
        <v>16960</v>
      </c>
      <c r="K2737" s="1"/>
    </row>
    <row r="2738" spans="1:11" hidden="1">
      <c r="A2738" s="1" t="s">
        <v>16917</v>
      </c>
      <c r="B2738" s="1" t="s">
        <v>11611</v>
      </c>
      <c r="C2738" s="48" t="str">
        <f t="shared" si="84"/>
        <v>הת בית דגן</v>
      </c>
      <c r="D2738" s="1" t="s">
        <v>16957</v>
      </c>
      <c r="E2738" s="1"/>
      <c r="F2738" s="2">
        <v>12</v>
      </c>
      <c r="G2738" s="2">
        <f>INDEX(תוצאות_בחירות,MATCH(C2738,siot!$F$3:$F$1887,0),27)</f>
        <v>1</v>
      </c>
      <c r="H2738" s="2" t="b">
        <f t="shared" si="85"/>
        <v>0</v>
      </c>
      <c r="I2738" s="1" t="s">
        <v>2</v>
      </c>
      <c r="J2738" s="1" t="s">
        <v>3452</v>
      </c>
      <c r="K2738" s="1"/>
    </row>
    <row r="2739" spans="1:11" hidden="1">
      <c r="A2739" s="1" t="s">
        <v>16917</v>
      </c>
      <c r="B2739" s="1" t="s">
        <v>11611</v>
      </c>
      <c r="C2739" s="48" t="str">
        <f t="shared" si="84"/>
        <v>הת בית דגן</v>
      </c>
      <c r="D2739" s="1" t="s">
        <v>16957</v>
      </c>
      <c r="E2739" s="1"/>
      <c r="F2739" s="2">
        <v>13</v>
      </c>
      <c r="G2739" s="2">
        <f>INDEX(תוצאות_בחירות,MATCH(C2739,siot!$F$3:$F$1887,0),27)</f>
        <v>1</v>
      </c>
      <c r="H2739" s="2" t="b">
        <f t="shared" si="85"/>
        <v>0</v>
      </c>
      <c r="I2739" s="1" t="s">
        <v>2</v>
      </c>
      <c r="J2739" s="1" t="s">
        <v>16959</v>
      </c>
      <c r="K2739" s="1"/>
    </row>
    <row r="2740" spans="1:11" hidden="1">
      <c r="A2740" s="1" t="s">
        <v>16917</v>
      </c>
      <c r="B2740" s="1" t="s">
        <v>11611</v>
      </c>
      <c r="C2740" s="48" t="str">
        <f t="shared" si="84"/>
        <v>הת בית דגן</v>
      </c>
      <c r="D2740" s="1" t="s">
        <v>16957</v>
      </c>
      <c r="E2740" s="1"/>
      <c r="F2740" s="2">
        <v>14</v>
      </c>
      <c r="G2740" s="2">
        <f>INDEX(תוצאות_בחירות,MATCH(C2740,siot!$F$3:$F$1887,0),27)</f>
        <v>1</v>
      </c>
      <c r="H2740" s="2" t="b">
        <f t="shared" si="85"/>
        <v>0</v>
      </c>
      <c r="I2740" s="1" t="s">
        <v>2</v>
      </c>
      <c r="J2740" s="1" t="s">
        <v>16958</v>
      </c>
      <c r="K2740" s="1"/>
    </row>
    <row r="2741" spans="1:11" hidden="1">
      <c r="A2741" s="1" t="s">
        <v>16917</v>
      </c>
      <c r="B2741" s="1" t="s">
        <v>11611</v>
      </c>
      <c r="C2741" s="48" t="str">
        <f t="shared" si="84"/>
        <v>הת בית דגן</v>
      </c>
      <c r="D2741" s="1" t="s">
        <v>16957</v>
      </c>
      <c r="E2741" s="1"/>
      <c r="F2741" s="2">
        <v>15</v>
      </c>
      <c r="G2741" s="2">
        <f>INDEX(תוצאות_בחירות,MATCH(C2741,siot!$F$3:$F$1887,0),27)</f>
        <v>1</v>
      </c>
      <c r="H2741" s="2" t="b">
        <f t="shared" si="85"/>
        <v>0</v>
      </c>
      <c r="I2741" s="1" t="s">
        <v>2</v>
      </c>
      <c r="J2741" s="1" t="s">
        <v>16956</v>
      </c>
      <c r="K2741" s="1"/>
    </row>
    <row r="2742" spans="1:11" hidden="1">
      <c r="A2742" s="1" t="s">
        <v>16917</v>
      </c>
      <c r="B2742" s="1" t="s">
        <v>573</v>
      </c>
      <c r="C2742" s="48" t="str">
        <f t="shared" si="84"/>
        <v>זך בית דגן</v>
      </c>
      <c r="D2742" s="1" t="s">
        <v>16952</v>
      </c>
      <c r="E2742" s="1" t="s">
        <v>18</v>
      </c>
      <c r="F2742" s="2" t="s">
        <v>19548</v>
      </c>
      <c r="G2742" s="2">
        <f>INDEX(תוצאות_בחירות,MATCH(C2742,siot!$F$3:$F$1887,0),27)</f>
        <v>1</v>
      </c>
      <c r="H2742" s="2" t="b">
        <f t="shared" si="85"/>
        <v>0</v>
      </c>
      <c r="I2742" s="1"/>
      <c r="J2742" s="1"/>
      <c r="K2742" s="1"/>
    </row>
    <row r="2743" spans="1:11">
      <c r="A2743" s="1" t="s">
        <v>16917</v>
      </c>
      <c r="B2743" s="1" t="s">
        <v>573</v>
      </c>
      <c r="C2743" s="48" t="str">
        <f t="shared" si="84"/>
        <v>זך בית דגן</v>
      </c>
      <c r="D2743" s="1" t="s">
        <v>16952</v>
      </c>
      <c r="E2743" s="1" t="s">
        <v>17</v>
      </c>
      <c r="F2743" s="2">
        <v>1</v>
      </c>
      <c r="G2743" s="2">
        <f>INDEX(תוצאות_בחירות,MATCH(C2743,siot!$F$3:$F$1887,0),27)</f>
        <v>1</v>
      </c>
      <c r="H2743" s="2" t="b">
        <f t="shared" si="85"/>
        <v>1</v>
      </c>
      <c r="I2743" s="1" t="s">
        <v>2</v>
      </c>
      <c r="J2743" s="1" t="s">
        <v>16955</v>
      </c>
      <c r="K2743" s="1"/>
    </row>
    <row r="2744" spans="1:11" hidden="1">
      <c r="A2744" s="1" t="s">
        <v>16917</v>
      </c>
      <c r="B2744" s="1" t="s">
        <v>573</v>
      </c>
      <c r="C2744" s="48" t="str">
        <f t="shared" si="84"/>
        <v>זך בית דגן</v>
      </c>
      <c r="D2744" s="1" t="s">
        <v>16952</v>
      </c>
      <c r="E2744" s="1"/>
      <c r="F2744" s="2">
        <v>2</v>
      </c>
      <c r="G2744" s="2">
        <f>INDEX(תוצאות_בחירות,MATCH(C2744,siot!$F$3:$F$1887,0),27)</f>
        <v>1</v>
      </c>
      <c r="H2744" s="2" t="b">
        <f t="shared" si="85"/>
        <v>0</v>
      </c>
      <c r="I2744" s="1" t="s">
        <v>2</v>
      </c>
      <c r="J2744" s="1" t="s">
        <v>16954</v>
      </c>
      <c r="K2744" s="1"/>
    </row>
    <row r="2745" spans="1:11" hidden="1">
      <c r="A2745" s="1" t="s">
        <v>16917</v>
      </c>
      <c r="B2745" s="1" t="s">
        <v>573</v>
      </c>
      <c r="C2745" s="48" t="str">
        <f t="shared" si="84"/>
        <v>זך בית דגן</v>
      </c>
      <c r="D2745" s="1" t="s">
        <v>16952</v>
      </c>
      <c r="E2745" s="1"/>
      <c r="F2745" s="2">
        <v>3</v>
      </c>
      <c r="G2745" s="2">
        <f>INDEX(תוצאות_בחירות,MATCH(C2745,siot!$F$3:$F$1887,0),27)</f>
        <v>1</v>
      </c>
      <c r="H2745" s="2" t="b">
        <f t="shared" si="85"/>
        <v>0</v>
      </c>
      <c r="I2745" s="1" t="s">
        <v>2</v>
      </c>
      <c r="J2745" s="1" t="s">
        <v>16953</v>
      </c>
      <c r="K2745" s="1"/>
    </row>
    <row r="2746" spans="1:11" hidden="1">
      <c r="A2746" s="1" t="s">
        <v>16917</v>
      </c>
      <c r="B2746" s="1" t="s">
        <v>573</v>
      </c>
      <c r="C2746" s="48" t="str">
        <f t="shared" si="84"/>
        <v>זך בית דגן</v>
      </c>
      <c r="D2746" s="1" t="s">
        <v>16952</v>
      </c>
      <c r="E2746" s="1"/>
      <c r="F2746" s="2">
        <v>4</v>
      </c>
      <c r="G2746" s="2">
        <f>INDEX(תוצאות_בחירות,MATCH(C2746,siot!$F$3:$F$1887,0),27)</f>
        <v>1</v>
      </c>
      <c r="H2746" s="2" t="b">
        <f t="shared" si="85"/>
        <v>0</v>
      </c>
      <c r="I2746" s="1" t="s">
        <v>2</v>
      </c>
      <c r="J2746" s="1" t="s">
        <v>16951</v>
      </c>
      <c r="K2746" s="1"/>
    </row>
    <row r="2747" spans="1:11" hidden="1">
      <c r="A2747" s="1" t="s">
        <v>16917</v>
      </c>
      <c r="B2747" s="1" t="s">
        <v>133</v>
      </c>
      <c r="C2747" s="48" t="str">
        <f t="shared" si="84"/>
        <v>לב בית דגן</v>
      </c>
      <c r="D2747" s="1" t="s">
        <v>16941</v>
      </c>
      <c r="E2747" s="1" t="s">
        <v>3</v>
      </c>
      <c r="F2747" s="2" t="s">
        <v>19548</v>
      </c>
      <c r="G2747" s="2">
        <f>INDEX(תוצאות_בחירות,MATCH(C2747,siot!$F$3:$F$1887,0),27)</f>
        <v>3</v>
      </c>
      <c r="H2747" s="2" t="b">
        <f t="shared" si="85"/>
        <v>0</v>
      </c>
      <c r="I2747" s="1"/>
      <c r="J2747" s="1"/>
      <c r="K2747" s="1"/>
    </row>
    <row r="2748" spans="1:11">
      <c r="A2748" s="1" t="s">
        <v>16917</v>
      </c>
      <c r="B2748" s="1" t="s">
        <v>133</v>
      </c>
      <c r="C2748" s="48" t="str">
        <f t="shared" si="84"/>
        <v>לב בית דגן</v>
      </c>
      <c r="D2748" s="1" t="s">
        <v>16941</v>
      </c>
      <c r="E2748" s="1"/>
      <c r="F2748" s="2">
        <v>1</v>
      </c>
      <c r="G2748" s="2">
        <f>INDEX(תוצאות_בחירות,MATCH(C2748,siot!$F$3:$F$1887,0),27)</f>
        <v>3</v>
      </c>
      <c r="H2748" s="2" t="b">
        <f t="shared" si="85"/>
        <v>1</v>
      </c>
      <c r="I2748" s="1" t="s">
        <v>2</v>
      </c>
      <c r="J2748" s="1" t="s">
        <v>16950</v>
      </c>
      <c r="K2748" s="1"/>
    </row>
    <row r="2749" spans="1:11">
      <c r="A2749" s="1" t="s">
        <v>16917</v>
      </c>
      <c r="B2749" s="1" t="s">
        <v>133</v>
      </c>
      <c r="C2749" s="48" t="str">
        <f t="shared" si="84"/>
        <v>לב בית דגן</v>
      </c>
      <c r="D2749" s="1" t="s">
        <v>16941</v>
      </c>
      <c r="E2749" s="1"/>
      <c r="F2749" s="2">
        <v>2</v>
      </c>
      <c r="G2749" s="2">
        <f>INDEX(תוצאות_בחירות,MATCH(C2749,siot!$F$3:$F$1887,0),27)</f>
        <v>3</v>
      </c>
      <c r="H2749" s="2" t="b">
        <f t="shared" si="85"/>
        <v>1</v>
      </c>
      <c r="I2749" s="1" t="s">
        <v>2</v>
      </c>
      <c r="J2749" s="1" t="s">
        <v>16949</v>
      </c>
      <c r="K2749" s="1"/>
    </row>
    <row r="2750" spans="1:11">
      <c r="A2750" s="1" t="s">
        <v>16917</v>
      </c>
      <c r="B2750" s="1" t="s">
        <v>133</v>
      </c>
      <c r="C2750" s="48" t="str">
        <f t="shared" si="84"/>
        <v>לב בית דגן</v>
      </c>
      <c r="D2750" s="1" t="s">
        <v>16941</v>
      </c>
      <c r="E2750" s="1"/>
      <c r="F2750" s="2">
        <v>3</v>
      </c>
      <c r="G2750" s="2">
        <f>INDEX(תוצאות_בחירות,MATCH(C2750,siot!$F$3:$F$1887,0),27)</f>
        <v>3</v>
      </c>
      <c r="H2750" s="2" t="b">
        <f t="shared" si="85"/>
        <v>1</v>
      </c>
      <c r="I2750" s="1" t="s">
        <v>2</v>
      </c>
      <c r="J2750" s="1" t="s">
        <v>16948</v>
      </c>
      <c r="K2750" s="1">
        <v>1</v>
      </c>
    </row>
    <row r="2751" spans="1:11" hidden="1">
      <c r="A2751" s="1" t="s">
        <v>16917</v>
      </c>
      <c r="B2751" s="1" t="s">
        <v>133</v>
      </c>
      <c r="C2751" s="48" t="str">
        <f t="shared" si="84"/>
        <v>לב בית דגן</v>
      </c>
      <c r="D2751" s="1" t="s">
        <v>16941</v>
      </c>
      <c r="E2751" s="1"/>
      <c r="F2751" s="2">
        <v>4</v>
      </c>
      <c r="G2751" s="2">
        <f>INDEX(תוצאות_בחירות,MATCH(C2751,siot!$F$3:$F$1887,0),27)</f>
        <v>3</v>
      </c>
      <c r="H2751" s="2" t="b">
        <f t="shared" si="85"/>
        <v>0</v>
      </c>
      <c r="I2751" s="1" t="s">
        <v>2</v>
      </c>
      <c r="J2751" s="1" t="s">
        <v>16947</v>
      </c>
      <c r="K2751" s="1"/>
    </row>
    <row r="2752" spans="1:11" hidden="1">
      <c r="A2752" s="1" t="s">
        <v>16917</v>
      </c>
      <c r="B2752" s="1" t="s">
        <v>133</v>
      </c>
      <c r="C2752" s="48" t="str">
        <f t="shared" si="84"/>
        <v>לב בית דגן</v>
      </c>
      <c r="D2752" s="1" t="s">
        <v>16941</v>
      </c>
      <c r="E2752" s="1"/>
      <c r="F2752" s="2">
        <v>5</v>
      </c>
      <c r="G2752" s="2">
        <f>INDEX(תוצאות_בחירות,MATCH(C2752,siot!$F$3:$F$1887,0),27)</f>
        <v>3</v>
      </c>
      <c r="H2752" s="2" t="b">
        <f t="shared" si="85"/>
        <v>0</v>
      </c>
      <c r="I2752" s="1" t="s">
        <v>2</v>
      </c>
      <c r="J2752" s="1" t="s">
        <v>16946</v>
      </c>
      <c r="K2752" s="1"/>
    </row>
    <row r="2753" spans="1:11" hidden="1">
      <c r="A2753" s="1" t="s">
        <v>16917</v>
      </c>
      <c r="B2753" s="1" t="s">
        <v>133</v>
      </c>
      <c r="C2753" s="48" t="str">
        <f t="shared" si="84"/>
        <v>לב בית דגן</v>
      </c>
      <c r="D2753" s="1" t="s">
        <v>16941</v>
      </c>
      <c r="E2753" s="1"/>
      <c r="F2753" s="2">
        <v>6</v>
      </c>
      <c r="G2753" s="2">
        <f>INDEX(תוצאות_בחירות,MATCH(C2753,siot!$F$3:$F$1887,0),27)</f>
        <v>3</v>
      </c>
      <c r="H2753" s="2" t="b">
        <f t="shared" si="85"/>
        <v>0</v>
      </c>
      <c r="I2753" s="1" t="s">
        <v>2</v>
      </c>
      <c r="J2753" s="1" t="s">
        <v>16945</v>
      </c>
      <c r="K2753" s="1"/>
    </row>
    <row r="2754" spans="1:11" hidden="1">
      <c r="A2754" s="1" t="s">
        <v>16917</v>
      </c>
      <c r="B2754" s="1" t="s">
        <v>133</v>
      </c>
      <c r="C2754" s="48" t="str">
        <f t="shared" si="84"/>
        <v>לב בית דגן</v>
      </c>
      <c r="D2754" s="1" t="s">
        <v>16941</v>
      </c>
      <c r="E2754" s="1"/>
      <c r="F2754" s="2">
        <v>7</v>
      </c>
      <c r="G2754" s="2">
        <f>INDEX(תוצאות_בחירות,MATCH(C2754,siot!$F$3:$F$1887,0),27)</f>
        <v>3</v>
      </c>
      <c r="H2754" s="2" t="b">
        <f t="shared" si="85"/>
        <v>0</v>
      </c>
      <c r="I2754" s="1" t="s">
        <v>2</v>
      </c>
      <c r="J2754" s="1" t="s">
        <v>16944</v>
      </c>
      <c r="K2754" s="1"/>
    </row>
    <row r="2755" spans="1:11" hidden="1">
      <c r="A2755" s="1" t="s">
        <v>16917</v>
      </c>
      <c r="B2755" s="1" t="s">
        <v>133</v>
      </c>
      <c r="C2755" s="48" t="str">
        <f t="shared" si="84"/>
        <v>לב בית דגן</v>
      </c>
      <c r="D2755" s="1" t="s">
        <v>16941</v>
      </c>
      <c r="E2755" s="1"/>
      <c r="F2755" s="2">
        <v>8</v>
      </c>
      <c r="G2755" s="2">
        <f>INDEX(תוצאות_בחירות,MATCH(C2755,siot!$F$3:$F$1887,0),27)</f>
        <v>3</v>
      </c>
      <c r="H2755" s="2" t="b">
        <f t="shared" si="85"/>
        <v>0</v>
      </c>
      <c r="I2755" s="1" t="s">
        <v>2</v>
      </c>
      <c r="J2755" s="1" t="s">
        <v>16943</v>
      </c>
      <c r="K2755" s="1"/>
    </row>
    <row r="2756" spans="1:11" hidden="1">
      <c r="A2756" s="1" t="s">
        <v>16917</v>
      </c>
      <c r="B2756" s="1" t="s">
        <v>133</v>
      </c>
      <c r="C2756" s="48" t="str">
        <f t="shared" ref="C2756:C2819" si="86">B2756&amp;" "&amp;A2756</f>
        <v>לב בית דגן</v>
      </c>
      <c r="D2756" s="1" t="s">
        <v>16941</v>
      </c>
      <c r="E2756" s="1"/>
      <c r="F2756" s="2">
        <v>9</v>
      </c>
      <c r="G2756" s="2">
        <f>INDEX(תוצאות_בחירות,MATCH(C2756,siot!$F$3:$F$1887,0),27)</f>
        <v>3</v>
      </c>
      <c r="H2756" s="2" t="b">
        <f t="shared" ref="H2756:H2819" si="87">IF(OR(F2756&lt;G2756,G2756=F2756),TRUE,FALSE)</f>
        <v>0</v>
      </c>
      <c r="I2756" s="1" t="s">
        <v>2</v>
      </c>
      <c r="J2756" s="1" t="s">
        <v>16942</v>
      </c>
      <c r="K2756" s="1"/>
    </row>
    <row r="2757" spans="1:11" hidden="1">
      <c r="A2757" s="1" t="s">
        <v>16917</v>
      </c>
      <c r="B2757" s="1" t="s">
        <v>133</v>
      </c>
      <c r="C2757" s="48" t="str">
        <f t="shared" si="86"/>
        <v>לב בית דגן</v>
      </c>
      <c r="D2757" s="1" t="s">
        <v>16941</v>
      </c>
      <c r="E2757" s="1"/>
      <c r="F2757" s="2">
        <v>10</v>
      </c>
      <c r="G2757" s="2">
        <f>INDEX(תוצאות_בחירות,MATCH(C2757,siot!$F$3:$F$1887,0),27)</f>
        <v>3</v>
      </c>
      <c r="H2757" s="2" t="b">
        <f t="shared" si="87"/>
        <v>0</v>
      </c>
      <c r="I2757" s="1" t="s">
        <v>2</v>
      </c>
      <c r="J2757" s="1" t="s">
        <v>16940</v>
      </c>
      <c r="K2757" s="1"/>
    </row>
    <row r="2758" spans="1:11" hidden="1">
      <c r="A2758" s="1" t="s">
        <v>16917</v>
      </c>
      <c r="B2758" s="1" t="s">
        <v>126</v>
      </c>
      <c r="C2758" s="48" t="str">
        <f t="shared" si="86"/>
        <v>מחל בית דגן</v>
      </c>
      <c r="D2758" s="1" t="s">
        <v>1624</v>
      </c>
      <c r="E2758" s="1" t="s">
        <v>18</v>
      </c>
      <c r="F2758" s="2" t="s">
        <v>19548</v>
      </c>
      <c r="G2758" s="2">
        <f>INDEX(תוצאות_בחירות,MATCH(C2758,siot!$F$3:$F$1887,0),27)</f>
        <v>0</v>
      </c>
      <c r="H2758" s="2" t="b">
        <f t="shared" si="87"/>
        <v>0</v>
      </c>
      <c r="I2758" s="1"/>
      <c r="J2758" s="1"/>
      <c r="K2758" s="1"/>
    </row>
    <row r="2759" spans="1:11" hidden="1">
      <c r="A2759" s="1" t="s">
        <v>16917</v>
      </c>
      <c r="B2759" s="1" t="s">
        <v>126</v>
      </c>
      <c r="C2759" s="48" t="str">
        <f t="shared" si="86"/>
        <v>מחל בית דגן</v>
      </c>
      <c r="D2759" s="1" t="s">
        <v>1624</v>
      </c>
      <c r="E2759" s="1" t="s">
        <v>17</v>
      </c>
      <c r="F2759" s="2">
        <v>1</v>
      </c>
      <c r="G2759" s="2">
        <f>INDEX(תוצאות_בחירות,MATCH(C2759,siot!$F$3:$F$1887,0),27)</f>
        <v>0</v>
      </c>
      <c r="H2759" s="2" t="b">
        <f t="shared" si="87"/>
        <v>0</v>
      </c>
      <c r="I2759" s="1" t="s">
        <v>2</v>
      </c>
      <c r="J2759" s="1" t="s">
        <v>16939</v>
      </c>
      <c r="K2759" s="1"/>
    </row>
    <row r="2760" spans="1:11" hidden="1">
      <c r="A2760" s="1" t="s">
        <v>16917</v>
      </c>
      <c r="B2760" s="1" t="s">
        <v>126</v>
      </c>
      <c r="C2760" s="48" t="str">
        <f t="shared" si="86"/>
        <v>מחל בית דגן</v>
      </c>
      <c r="D2760" s="1" t="s">
        <v>1624</v>
      </c>
      <c r="E2760" s="1"/>
      <c r="F2760" s="2">
        <v>2</v>
      </c>
      <c r="G2760" s="2">
        <f>INDEX(תוצאות_בחירות,MATCH(C2760,siot!$F$3:$F$1887,0),27)</f>
        <v>0</v>
      </c>
      <c r="H2760" s="2" t="b">
        <f t="shared" si="87"/>
        <v>0</v>
      </c>
      <c r="I2760" s="1" t="s">
        <v>2</v>
      </c>
      <c r="J2760" s="1" t="s">
        <v>16938</v>
      </c>
      <c r="K2760" s="1"/>
    </row>
    <row r="2761" spans="1:11" hidden="1">
      <c r="A2761" s="1" t="s">
        <v>16917</v>
      </c>
      <c r="B2761" s="1" t="s">
        <v>126</v>
      </c>
      <c r="C2761" s="48" t="str">
        <f t="shared" si="86"/>
        <v>מחל בית דגן</v>
      </c>
      <c r="D2761" s="1" t="s">
        <v>1624</v>
      </c>
      <c r="E2761" s="1"/>
      <c r="F2761" s="2">
        <v>3</v>
      </c>
      <c r="G2761" s="2">
        <f>INDEX(תוצאות_בחירות,MATCH(C2761,siot!$F$3:$F$1887,0),27)</f>
        <v>0</v>
      </c>
      <c r="H2761" s="2" t="b">
        <f t="shared" si="87"/>
        <v>0</v>
      </c>
      <c r="I2761" s="1" t="s">
        <v>2</v>
      </c>
      <c r="J2761" s="1" t="s">
        <v>16937</v>
      </c>
      <c r="K2761" s="1"/>
    </row>
    <row r="2762" spans="1:11" hidden="1">
      <c r="A2762" s="1" t="s">
        <v>16917</v>
      </c>
      <c r="B2762" s="1" t="s">
        <v>4099</v>
      </c>
      <c r="C2762" s="48" t="str">
        <f t="shared" si="86"/>
        <v>נט בית דגן</v>
      </c>
      <c r="D2762" s="1" t="s">
        <v>16927</v>
      </c>
      <c r="E2762" s="1" t="s">
        <v>3</v>
      </c>
      <c r="F2762" s="2" t="s">
        <v>19548</v>
      </c>
      <c r="G2762" s="2">
        <f>INDEX(תוצאות_בחירות,MATCH(C2762,siot!$F$3:$F$1887,0),27)</f>
        <v>4</v>
      </c>
      <c r="H2762" s="2" t="b">
        <f t="shared" si="87"/>
        <v>0</v>
      </c>
      <c r="I2762" s="1"/>
      <c r="J2762" s="1"/>
      <c r="K2762" s="1"/>
    </row>
    <row r="2763" spans="1:11">
      <c r="A2763" s="1" t="s">
        <v>16917</v>
      </c>
      <c r="B2763" s="1" t="s">
        <v>4099</v>
      </c>
      <c r="C2763" s="48" t="str">
        <f t="shared" si="86"/>
        <v>נט בית דגן</v>
      </c>
      <c r="D2763" s="1" t="s">
        <v>16927</v>
      </c>
      <c r="E2763" s="1"/>
      <c r="F2763" s="2">
        <v>1</v>
      </c>
      <c r="G2763" s="2">
        <f>INDEX(תוצאות_בחירות,MATCH(C2763,siot!$F$3:$F$1887,0),27)</f>
        <v>4</v>
      </c>
      <c r="H2763" s="2" t="b">
        <f t="shared" si="87"/>
        <v>1</v>
      </c>
      <c r="I2763" s="1" t="s">
        <v>2</v>
      </c>
      <c r="J2763" s="1" t="s">
        <v>16936</v>
      </c>
      <c r="K2763" s="1"/>
    </row>
    <row r="2764" spans="1:11">
      <c r="A2764" s="1" t="s">
        <v>16917</v>
      </c>
      <c r="B2764" s="1" t="s">
        <v>4099</v>
      </c>
      <c r="C2764" s="48" t="str">
        <f t="shared" si="86"/>
        <v>נט בית דגן</v>
      </c>
      <c r="D2764" s="1" t="s">
        <v>16927</v>
      </c>
      <c r="E2764" s="1"/>
      <c r="F2764" s="2">
        <v>2</v>
      </c>
      <c r="G2764" s="2">
        <f>INDEX(תוצאות_בחירות,MATCH(C2764,siot!$F$3:$F$1887,0),27)</f>
        <v>4</v>
      </c>
      <c r="H2764" s="2" t="b">
        <f t="shared" si="87"/>
        <v>1</v>
      </c>
      <c r="I2764" s="1" t="s">
        <v>2</v>
      </c>
      <c r="J2764" s="1" t="s">
        <v>16935</v>
      </c>
      <c r="K2764" s="1">
        <v>1</v>
      </c>
    </row>
    <row r="2765" spans="1:11">
      <c r="A2765" s="1" t="s">
        <v>16917</v>
      </c>
      <c r="B2765" s="1" t="s">
        <v>4099</v>
      </c>
      <c r="C2765" s="48" t="str">
        <f t="shared" si="86"/>
        <v>נט בית דגן</v>
      </c>
      <c r="D2765" s="1" t="s">
        <v>16927</v>
      </c>
      <c r="E2765" s="1"/>
      <c r="F2765" s="2">
        <v>3</v>
      </c>
      <c r="G2765" s="2">
        <f>INDEX(תוצאות_בחירות,MATCH(C2765,siot!$F$3:$F$1887,0),27)</f>
        <v>4</v>
      </c>
      <c r="H2765" s="2" t="b">
        <f t="shared" si="87"/>
        <v>1</v>
      </c>
      <c r="I2765" s="1" t="s">
        <v>2</v>
      </c>
      <c r="J2765" s="1" t="s">
        <v>16934</v>
      </c>
      <c r="K2765" s="1"/>
    </row>
    <row r="2766" spans="1:11">
      <c r="A2766" s="1" t="s">
        <v>16917</v>
      </c>
      <c r="B2766" s="1" t="s">
        <v>4099</v>
      </c>
      <c r="C2766" s="48" t="str">
        <f t="shared" si="86"/>
        <v>נט בית דגן</v>
      </c>
      <c r="D2766" s="1" t="s">
        <v>16927</v>
      </c>
      <c r="E2766" s="1"/>
      <c r="F2766" s="2">
        <v>4</v>
      </c>
      <c r="G2766" s="2">
        <f>INDEX(תוצאות_בחירות,MATCH(C2766,siot!$F$3:$F$1887,0),27)</f>
        <v>4</v>
      </c>
      <c r="H2766" s="2" t="b">
        <f t="shared" si="87"/>
        <v>1</v>
      </c>
      <c r="I2766" s="1" t="s">
        <v>2</v>
      </c>
      <c r="J2766" s="1" t="s">
        <v>16933</v>
      </c>
      <c r="K2766" s="1"/>
    </row>
    <row r="2767" spans="1:11" hidden="1">
      <c r="A2767" s="1" t="s">
        <v>16917</v>
      </c>
      <c r="B2767" s="1" t="s">
        <v>4099</v>
      </c>
      <c r="C2767" s="48" t="str">
        <f t="shared" si="86"/>
        <v>נט בית דגן</v>
      </c>
      <c r="D2767" s="1" t="s">
        <v>16927</v>
      </c>
      <c r="E2767" s="1"/>
      <c r="F2767" s="2">
        <v>5</v>
      </c>
      <c r="G2767" s="2">
        <f>INDEX(תוצאות_בחירות,MATCH(C2767,siot!$F$3:$F$1887,0),27)</f>
        <v>4</v>
      </c>
      <c r="H2767" s="2" t="b">
        <f t="shared" si="87"/>
        <v>0</v>
      </c>
      <c r="I2767" s="1" t="s">
        <v>2</v>
      </c>
      <c r="J2767" s="1" t="s">
        <v>16932</v>
      </c>
      <c r="K2767" s="1"/>
    </row>
    <row r="2768" spans="1:11" hidden="1">
      <c r="A2768" s="1" t="s">
        <v>16917</v>
      </c>
      <c r="B2768" s="1" t="s">
        <v>4099</v>
      </c>
      <c r="C2768" s="48" t="str">
        <f t="shared" si="86"/>
        <v>נט בית דגן</v>
      </c>
      <c r="D2768" s="1" t="s">
        <v>16927</v>
      </c>
      <c r="E2768" s="1"/>
      <c r="F2768" s="2">
        <v>6</v>
      </c>
      <c r="G2768" s="2">
        <f>INDEX(תוצאות_בחירות,MATCH(C2768,siot!$F$3:$F$1887,0),27)</f>
        <v>4</v>
      </c>
      <c r="H2768" s="2" t="b">
        <f t="shared" si="87"/>
        <v>0</v>
      </c>
      <c r="I2768" s="1" t="s">
        <v>2</v>
      </c>
      <c r="J2768" s="1" t="s">
        <v>16931</v>
      </c>
      <c r="K2768" s="1"/>
    </row>
    <row r="2769" spans="1:11" hidden="1">
      <c r="A2769" s="1" t="s">
        <v>16917</v>
      </c>
      <c r="B2769" s="1" t="s">
        <v>4099</v>
      </c>
      <c r="C2769" s="48" t="str">
        <f t="shared" si="86"/>
        <v>נט בית דגן</v>
      </c>
      <c r="D2769" s="1" t="s">
        <v>16927</v>
      </c>
      <c r="E2769" s="1"/>
      <c r="F2769" s="2">
        <v>7</v>
      </c>
      <c r="G2769" s="2">
        <f>INDEX(תוצאות_בחירות,MATCH(C2769,siot!$F$3:$F$1887,0),27)</f>
        <v>4</v>
      </c>
      <c r="H2769" s="2" t="b">
        <f t="shared" si="87"/>
        <v>0</v>
      </c>
      <c r="I2769" s="1" t="s">
        <v>2</v>
      </c>
      <c r="J2769" s="1" t="s">
        <v>16930</v>
      </c>
      <c r="K2769" s="1"/>
    </row>
    <row r="2770" spans="1:11" hidden="1">
      <c r="A2770" s="1" t="s">
        <v>16917</v>
      </c>
      <c r="B2770" s="1" t="s">
        <v>4099</v>
      </c>
      <c r="C2770" s="48" t="str">
        <f t="shared" si="86"/>
        <v>נט בית דגן</v>
      </c>
      <c r="D2770" s="1" t="s">
        <v>16927</v>
      </c>
      <c r="E2770" s="1"/>
      <c r="F2770" s="2">
        <v>8</v>
      </c>
      <c r="G2770" s="2">
        <f>INDEX(תוצאות_בחירות,MATCH(C2770,siot!$F$3:$F$1887,0),27)</f>
        <v>4</v>
      </c>
      <c r="H2770" s="2" t="b">
        <f t="shared" si="87"/>
        <v>0</v>
      </c>
      <c r="I2770" s="1" t="s">
        <v>2</v>
      </c>
      <c r="J2770" s="1" t="s">
        <v>16929</v>
      </c>
      <c r="K2770" s="1"/>
    </row>
    <row r="2771" spans="1:11" hidden="1">
      <c r="A2771" s="1" t="s">
        <v>16917</v>
      </c>
      <c r="B2771" s="1" t="s">
        <v>4099</v>
      </c>
      <c r="C2771" s="48" t="str">
        <f t="shared" si="86"/>
        <v>נט בית דגן</v>
      </c>
      <c r="D2771" s="1" t="s">
        <v>16927</v>
      </c>
      <c r="E2771" s="1"/>
      <c r="F2771" s="2">
        <v>9</v>
      </c>
      <c r="G2771" s="2">
        <f>INDEX(תוצאות_בחירות,MATCH(C2771,siot!$F$3:$F$1887,0),27)</f>
        <v>4</v>
      </c>
      <c r="H2771" s="2" t="b">
        <f t="shared" si="87"/>
        <v>0</v>
      </c>
      <c r="I2771" s="1" t="s">
        <v>2</v>
      </c>
      <c r="J2771" s="1" t="s">
        <v>16928</v>
      </c>
      <c r="K2771" s="1"/>
    </row>
    <row r="2772" spans="1:11" hidden="1">
      <c r="A2772" s="1" t="s">
        <v>16917</v>
      </c>
      <c r="B2772" s="1" t="s">
        <v>4099</v>
      </c>
      <c r="C2772" s="48" t="str">
        <f t="shared" si="86"/>
        <v>נט בית דגן</v>
      </c>
      <c r="D2772" s="1" t="s">
        <v>16927</v>
      </c>
      <c r="E2772" s="1"/>
      <c r="F2772" s="2">
        <v>10</v>
      </c>
      <c r="G2772" s="2">
        <f>INDEX(תוצאות_בחירות,MATCH(C2772,siot!$F$3:$F$1887,0),27)</f>
        <v>4</v>
      </c>
      <c r="H2772" s="2" t="b">
        <f t="shared" si="87"/>
        <v>0</v>
      </c>
      <c r="I2772" s="1" t="s">
        <v>2</v>
      </c>
      <c r="J2772" s="1" t="s">
        <v>16926</v>
      </c>
      <c r="K2772" s="1"/>
    </row>
    <row r="2773" spans="1:11" hidden="1">
      <c r="A2773" s="1" t="s">
        <v>16917</v>
      </c>
      <c r="B2773" s="1" t="s">
        <v>108</v>
      </c>
      <c r="C2773" s="48" t="str">
        <f t="shared" si="86"/>
        <v>פה בית דגן</v>
      </c>
      <c r="D2773" s="1" t="s">
        <v>16921</v>
      </c>
      <c r="E2773" s="1" t="s">
        <v>18</v>
      </c>
      <c r="F2773" s="2" t="s">
        <v>19548</v>
      </c>
      <c r="G2773" s="2">
        <f>INDEX(תוצאות_בחירות,MATCH(C2773,siot!$F$3:$F$1887,0),27)</f>
        <v>0</v>
      </c>
      <c r="H2773" s="2" t="b">
        <f t="shared" si="87"/>
        <v>0</v>
      </c>
      <c r="I2773" s="1"/>
      <c r="J2773" s="1"/>
      <c r="K2773" s="1"/>
    </row>
    <row r="2774" spans="1:11" hidden="1">
      <c r="A2774" s="1" t="s">
        <v>16917</v>
      </c>
      <c r="B2774" s="1" t="s">
        <v>108</v>
      </c>
      <c r="C2774" s="48" t="str">
        <f t="shared" si="86"/>
        <v>פה בית דגן</v>
      </c>
      <c r="D2774" s="1" t="s">
        <v>16921</v>
      </c>
      <c r="E2774" s="1" t="s">
        <v>17</v>
      </c>
      <c r="F2774" s="2">
        <v>1</v>
      </c>
      <c r="G2774" s="2">
        <f>INDEX(תוצאות_בחירות,MATCH(C2774,siot!$F$3:$F$1887,0),27)</f>
        <v>0</v>
      </c>
      <c r="H2774" s="2" t="b">
        <f t="shared" si="87"/>
        <v>0</v>
      </c>
      <c r="I2774" s="1" t="s">
        <v>2</v>
      </c>
      <c r="J2774" s="1" t="s">
        <v>16925</v>
      </c>
      <c r="K2774" s="1"/>
    </row>
    <row r="2775" spans="1:11" hidden="1">
      <c r="A2775" s="1" t="s">
        <v>16917</v>
      </c>
      <c r="B2775" s="1" t="s">
        <v>108</v>
      </c>
      <c r="C2775" s="48" t="str">
        <f t="shared" si="86"/>
        <v>פה בית דגן</v>
      </c>
      <c r="D2775" s="1" t="s">
        <v>16921</v>
      </c>
      <c r="E2775" s="1"/>
      <c r="F2775" s="2">
        <v>2</v>
      </c>
      <c r="G2775" s="2">
        <f>INDEX(תוצאות_בחירות,MATCH(C2775,siot!$F$3:$F$1887,0),27)</f>
        <v>0</v>
      </c>
      <c r="H2775" s="2" t="b">
        <f t="shared" si="87"/>
        <v>0</v>
      </c>
      <c r="I2775" s="1" t="s">
        <v>2</v>
      </c>
      <c r="J2775" s="1" t="s">
        <v>16924</v>
      </c>
      <c r="K2775" s="1"/>
    </row>
    <row r="2776" spans="1:11" hidden="1">
      <c r="A2776" s="1" t="s">
        <v>16917</v>
      </c>
      <c r="B2776" s="1" t="s">
        <v>108</v>
      </c>
      <c r="C2776" s="48" t="str">
        <f t="shared" si="86"/>
        <v>פה בית דגן</v>
      </c>
      <c r="D2776" s="1" t="s">
        <v>16921</v>
      </c>
      <c r="E2776" s="1"/>
      <c r="F2776" s="2">
        <v>3</v>
      </c>
      <c r="G2776" s="2">
        <f>INDEX(תוצאות_בחירות,MATCH(C2776,siot!$F$3:$F$1887,0),27)</f>
        <v>0</v>
      </c>
      <c r="H2776" s="2" t="b">
        <f t="shared" si="87"/>
        <v>0</v>
      </c>
      <c r="I2776" s="1" t="s">
        <v>2</v>
      </c>
      <c r="J2776" s="1" t="s">
        <v>16923</v>
      </c>
      <c r="K2776" s="1"/>
    </row>
    <row r="2777" spans="1:11" hidden="1">
      <c r="A2777" s="1" t="s">
        <v>16917</v>
      </c>
      <c r="B2777" s="1" t="s">
        <v>108</v>
      </c>
      <c r="C2777" s="48" t="str">
        <f t="shared" si="86"/>
        <v>פה בית דגן</v>
      </c>
      <c r="D2777" s="1" t="s">
        <v>16921</v>
      </c>
      <c r="E2777" s="1"/>
      <c r="F2777" s="2">
        <v>4</v>
      </c>
      <c r="G2777" s="2">
        <f>INDEX(תוצאות_בחירות,MATCH(C2777,siot!$F$3:$F$1887,0),27)</f>
        <v>0</v>
      </c>
      <c r="H2777" s="2" t="b">
        <f t="shared" si="87"/>
        <v>0</v>
      </c>
      <c r="I2777" s="1" t="s">
        <v>2</v>
      </c>
      <c r="J2777" s="1" t="s">
        <v>16922</v>
      </c>
      <c r="K2777" s="1"/>
    </row>
    <row r="2778" spans="1:11" hidden="1">
      <c r="A2778" s="1" t="s">
        <v>16917</v>
      </c>
      <c r="B2778" s="1" t="s">
        <v>108</v>
      </c>
      <c r="C2778" s="48" t="str">
        <f t="shared" si="86"/>
        <v>פה בית דגן</v>
      </c>
      <c r="D2778" s="1" t="s">
        <v>16921</v>
      </c>
      <c r="E2778" s="1"/>
      <c r="F2778" s="2">
        <v>5</v>
      </c>
      <c r="G2778" s="2">
        <f>INDEX(תוצאות_בחירות,MATCH(C2778,siot!$F$3:$F$1887,0),27)</f>
        <v>0</v>
      </c>
      <c r="H2778" s="2" t="b">
        <f t="shared" si="87"/>
        <v>0</v>
      </c>
      <c r="I2778" s="1" t="s">
        <v>2</v>
      </c>
      <c r="J2778" s="1" t="s">
        <v>16920</v>
      </c>
      <c r="K2778" s="1"/>
    </row>
    <row r="2779" spans="1:11" hidden="1">
      <c r="A2779" s="1" t="s">
        <v>16917</v>
      </c>
      <c r="B2779" s="1" t="s">
        <v>963</v>
      </c>
      <c r="C2779" s="48" t="str">
        <f t="shared" si="86"/>
        <v>שס בית דגן</v>
      </c>
      <c r="D2779" s="1" t="s">
        <v>962</v>
      </c>
      <c r="E2779" s="1" t="s">
        <v>3</v>
      </c>
      <c r="F2779" s="2" t="s">
        <v>19548</v>
      </c>
      <c r="G2779" s="2">
        <f>INDEX(תוצאות_בחירות,MATCH(C2779,siot!$F$3:$F$1887,0),27)</f>
        <v>1</v>
      </c>
      <c r="H2779" s="2" t="b">
        <f t="shared" si="87"/>
        <v>0</v>
      </c>
      <c r="I2779" s="1"/>
      <c r="J2779" s="1"/>
      <c r="K2779" s="1"/>
    </row>
    <row r="2780" spans="1:11">
      <c r="A2780" s="1" t="s">
        <v>16917</v>
      </c>
      <c r="B2780" s="1" t="s">
        <v>963</v>
      </c>
      <c r="C2780" s="48" t="str">
        <f t="shared" si="86"/>
        <v>שס בית דגן</v>
      </c>
      <c r="D2780" s="1" t="s">
        <v>962</v>
      </c>
      <c r="E2780" s="1"/>
      <c r="F2780" s="2">
        <v>1</v>
      </c>
      <c r="G2780" s="2">
        <f>INDEX(תוצאות_בחירות,MATCH(C2780,siot!$F$3:$F$1887,0),27)</f>
        <v>1</v>
      </c>
      <c r="H2780" s="2" t="b">
        <f t="shared" si="87"/>
        <v>1</v>
      </c>
      <c r="I2780" s="1" t="s">
        <v>2</v>
      </c>
      <c r="J2780" s="1" t="s">
        <v>16919</v>
      </c>
      <c r="K2780" s="1"/>
    </row>
    <row r="2781" spans="1:11" hidden="1">
      <c r="A2781" s="1" t="s">
        <v>16917</v>
      </c>
      <c r="B2781" s="1" t="s">
        <v>963</v>
      </c>
      <c r="C2781" s="48" t="str">
        <f t="shared" si="86"/>
        <v>שס בית דגן</v>
      </c>
      <c r="D2781" s="1" t="s">
        <v>962</v>
      </c>
      <c r="E2781" s="1"/>
      <c r="F2781" s="2">
        <v>2</v>
      </c>
      <c r="G2781" s="2">
        <f>INDEX(תוצאות_בחירות,MATCH(C2781,siot!$F$3:$F$1887,0),27)</f>
        <v>1</v>
      </c>
      <c r="H2781" s="2" t="b">
        <f t="shared" si="87"/>
        <v>0</v>
      </c>
      <c r="I2781" s="1" t="s">
        <v>2</v>
      </c>
      <c r="J2781" s="1" t="s">
        <v>16918</v>
      </c>
      <c r="K2781" s="1"/>
    </row>
    <row r="2782" spans="1:11" hidden="1">
      <c r="A2782" s="1" t="s">
        <v>16917</v>
      </c>
      <c r="B2782" s="1" t="s">
        <v>963</v>
      </c>
      <c r="C2782" s="48" t="str">
        <f t="shared" si="86"/>
        <v>שס בית דגן</v>
      </c>
      <c r="D2782" s="1" t="s">
        <v>962</v>
      </c>
      <c r="E2782" s="1"/>
      <c r="F2782" s="2">
        <v>3</v>
      </c>
      <c r="G2782" s="2">
        <f>INDEX(תוצאות_בחירות,MATCH(C2782,siot!$F$3:$F$1887,0),27)</f>
        <v>1</v>
      </c>
      <c r="H2782" s="2" t="b">
        <f t="shared" si="87"/>
        <v>0</v>
      </c>
      <c r="I2782" s="1" t="s">
        <v>2</v>
      </c>
      <c r="J2782" s="1" t="s">
        <v>16916</v>
      </c>
      <c r="K2782" s="1"/>
    </row>
    <row r="2783" spans="1:11" hidden="1">
      <c r="A2783" s="1" t="s">
        <v>16851</v>
      </c>
      <c r="B2783" s="1" t="s">
        <v>573</v>
      </c>
      <c r="C2783" s="48" t="str">
        <f t="shared" si="86"/>
        <v>זך בית שאן</v>
      </c>
      <c r="D2783" s="1" t="s">
        <v>16909</v>
      </c>
      <c r="E2783" s="1" t="s">
        <v>3</v>
      </c>
      <c r="F2783" s="2" t="s">
        <v>19548</v>
      </c>
      <c r="G2783" s="2">
        <f>INDEX(תוצאות_בחירות,MATCH(C2783,siot!$F$3:$F$1887,0),27)</f>
        <v>0</v>
      </c>
      <c r="H2783" s="2" t="b">
        <f t="shared" si="87"/>
        <v>0</v>
      </c>
      <c r="I2783" s="1"/>
      <c r="J2783" s="1"/>
      <c r="K2783" s="1"/>
    </row>
    <row r="2784" spans="1:11" hidden="1">
      <c r="A2784" s="1" t="s">
        <v>16851</v>
      </c>
      <c r="B2784" s="1" t="s">
        <v>573</v>
      </c>
      <c r="C2784" s="48" t="str">
        <f t="shared" si="86"/>
        <v>זך בית שאן</v>
      </c>
      <c r="D2784" s="1" t="s">
        <v>16909</v>
      </c>
      <c r="E2784" s="1"/>
      <c r="F2784" s="2">
        <v>1</v>
      </c>
      <c r="G2784" s="2">
        <f>INDEX(תוצאות_בחירות,MATCH(C2784,siot!$F$3:$F$1887,0),27)</f>
        <v>0</v>
      </c>
      <c r="H2784" s="2" t="b">
        <f t="shared" si="87"/>
        <v>0</v>
      </c>
      <c r="I2784" s="1" t="s">
        <v>2</v>
      </c>
      <c r="J2784" s="1" t="s">
        <v>16915</v>
      </c>
      <c r="K2784" s="1"/>
    </row>
    <row r="2785" spans="1:11" hidden="1">
      <c r="A2785" s="1" t="s">
        <v>16851</v>
      </c>
      <c r="B2785" s="1" t="s">
        <v>573</v>
      </c>
      <c r="C2785" s="48" t="str">
        <f t="shared" si="86"/>
        <v>זך בית שאן</v>
      </c>
      <c r="D2785" s="1" t="s">
        <v>16909</v>
      </c>
      <c r="E2785" s="1"/>
      <c r="F2785" s="2">
        <v>2</v>
      </c>
      <c r="G2785" s="2">
        <f>INDEX(תוצאות_בחירות,MATCH(C2785,siot!$F$3:$F$1887,0),27)</f>
        <v>0</v>
      </c>
      <c r="H2785" s="2" t="b">
        <f t="shared" si="87"/>
        <v>0</v>
      </c>
      <c r="I2785" s="1" t="s">
        <v>2</v>
      </c>
      <c r="J2785" s="1" t="s">
        <v>16914</v>
      </c>
      <c r="K2785" s="1"/>
    </row>
    <row r="2786" spans="1:11" hidden="1">
      <c r="A2786" s="1" t="s">
        <v>16851</v>
      </c>
      <c r="B2786" s="1" t="s">
        <v>573</v>
      </c>
      <c r="C2786" s="48" t="str">
        <f t="shared" si="86"/>
        <v>זך בית שאן</v>
      </c>
      <c r="D2786" s="1" t="s">
        <v>16909</v>
      </c>
      <c r="E2786" s="1"/>
      <c r="F2786" s="2">
        <v>3</v>
      </c>
      <c r="G2786" s="2">
        <f>INDEX(תוצאות_בחירות,MATCH(C2786,siot!$F$3:$F$1887,0),27)</f>
        <v>0</v>
      </c>
      <c r="H2786" s="2" t="b">
        <f t="shared" si="87"/>
        <v>0</v>
      </c>
      <c r="I2786" s="1" t="s">
        <v>2</v>
      </c>
      <c r="J2786" s="1" t="s">
        <v>16913</v>
      </c>
      <c r="K2786" s="1"/>
    </row>
    <row r="2787" spans="1:11" hidden="1">
      <c r="A2787" s="1" t="s">
        <v>16851</v>
      </c>
      <c r="B2787" s="1" t="s">
        <v>573</v>
      </c>
      <c r="C2787" s="48" t="str">
        <f t="shared" si="86"/>
        <v>זך בית שאן</v>
      </c>
      <c r="D2787" s="1" t="s">
        <v>16909</v>
      </c>
      <c r="E2787" s="1"/>
      <c r="F2787" s="2">
        <v>4</v>
      </c>
      <c r="G2787" s="2">
        <f>INDEX(תוצאות_בחירות,MATCH(C2787,siot!$F$3:$F$1887,0),27)</f>
        <v>0</v>
      </c>
      <c r="H2787" s="2" t="b">
        <f t="shared" si="87"/>
        <v>0</v>
      </c>
      <c r="I2787" s="1" t="s">
        <v>2</v>
      </c>
      <c r="J2787" s="1" t="s">
        <v>16912</v>
      </c>
      <c r="K2787" s="1"/>
    </row>
    <row r="2788" spans="1:11" hidden="1">
      <c r="A2788" s="1" t="s">
        <v>16851</v>
      </c>
      <c r="B2788" s="1" t="s">
        <v>573</v>
      </c>
      <c r="C2788" s="48" t="str">
        <f t="shared" si="86"/>
        <v>זך בית שאן</v>
      </c>
      <c r="D2788" s="1" t="s">
        <v>16909</v>
      </c>
      <c r="E2788" s="1"/>
      <c r="F2788" s="2">
        <v>5</v>
      </c>
      <c r="G2788" s="2">
        <f>INDEX(תוצאות_בחירות,MATCH(C2788,siot!$F$3:$F$1887,0),27)</f>
        <v>0</v>
      </c>
      <c r="H2788" s="2" t="b">
        <f t="shared" si="87"/>
        <v>0</v>
      </c>
      <c r="I2788" s="1" t="s">
        <v>2</v>
      </c>
      <c r="J2788" s="1" t="s">
        <v>16911</v>
      </c>
      <c r="K2788" s="1"/>
    </row>
    <row r="2789" spans="1:11" hidden="1">
      <c r="A2789" s="1" t="s">
        <v>16851</v>
      </c>
      <c r="B2789" s="1" t="s">
        <v>573</v>
      </c>
      <c r="C2789" s="48" t="str">
        <f t="shared" si="86"/>
        <v>זך בית שאן</v>
      </c>
      <c r="D2789" s="1" t="s">
        <v>16909</v>
      </c>
      <c r="E2789" s="1"/>
      <c r="F2789" s="2">
        <v>6</v>
      </c>
      <c r="G2789" s="2">
        <f>INDEX(תוצאות_בחירות,MATCH(C2789,siot!$F$3:$F$1887,0),27)</f>
        <v>0</v>
      </c>
      <c r="H2789" s="2" t="b">
        <f t="shared" si="87"/>
        <v>0</v>
      </c>
      <c r="I2789" s="1" t="s">
        <v>2</v>
      </c>
      <c r="J2789" s="1" t="s">
        <v>16910</v>
      </c>
      <c r="K2789" s="1"/>
    </row>
    <row r="2790" spans="1:11" hidden="1">
      <c r="A2790" s="1" t="s">
        <v>16851</v>
      </c>
      <c r="B2790" s="1" t="s">
        <v>573</v>
      </c>
      <c r="C2790" s="48" t="str">
        <f t="shared" si="86"/>
        <v>זך בית שאן</v>
      </c>
      <c r="D2790" s="1" t="s">
        <v>16909</v>
      </c>
      <c r="E2790" s="1"/>
      <c r="F2790" s="2">
        <v>7</v>
      </c>
      <c r="G2790" s="2">
        <f>INDEX(תוצאות_בחירות,MATCH(C2790,siot!$F$3:$F$1887,0),27)</f>
        <v>0</v>
      </c>
      <c r="H2790" s="2" t="b">
        <f t="shared" si="87"/>
        <v>0</v>
      </c>
      <c r="I2790" s="1" t="s">
        <v>2</v>
      </c>
      <c r="J2790" s="1" t="s">
        <v>16908</v>
      </c>
      <c r="K2790" s="1"/>
    </row>
    <row r="2791" spans="1:11" hidden="1">
      <c r="A2791" s="1" t="s">
        <v>16851</v>
      </c>
      <c r="B2791" s="1" t="s">
        <v>1210</v>
      </c>
      <c r="C2791" s="48" t="str">
        <f t="shared" si="86"/>
        <v>ח בית שאן</v>
      </c>
      <c r="D2791" s="1" t="s">
        <v>16900</v>
      </c>
      <c r="E2791" s="1" t="s">
        <v>3</v>
      </c>
      <c r="F2791" s="2" t="s">
        <v>19548</v>
      </c>
      <c r="G2791" s="2">
        <f>INDEX(תוצאות_בחירות,MATCH(C2791,siot!$F$3:$F$1887,0),27)</f>
        <v>4</v>
      </c>
      <c r="H2791" s="2" t="b">
        <f t="shared" si="87"/>
        <v>0</v>
      </c>
      <c r="I2791" s="1"/>
      <c r="J2791" s="1"/>
      <c r="K2791" s="1"/>
    </row>
    <row r="2792" spans="1:11">
      <c r="A2792" s="1" t="s">
        <v>16851</v>
      </c>
      <c r="B2792" s="1" t="s">
        <v>1210</v>
      </c>
      <c r="C2792" s="48" t="str">
        <f t="shared" si="86"/>
        <v>ח בית שאן</v>
      </c>
      <c r="D2792" s="1" t="s">
        <v>16900</v>
      </c>
      <c r="E2792" s="1"/>
      <c r="F2792" s="2">
        <v>1</v>
      </c>
      <c r="G2792" s="2">
        <f>INDEX(תוצאות_בחירות,MATCH(C2792,siot!$F$3:$F$1887,0),27)</f>
        <v>4</v>
      </c>
      <c r="H2792" s="2" t="b">
        <f t="shared" si="87"/>
        <v>1</v>
      </c>
      <c r="I2792" s="1" t="s">
        <v>2</v>
      </c>
      <c r="J2792" s="1" t="s">
        <v>16907</v>
      </c>
      <c r="K2792" s="1"/>
    </row>
    <row r="2793" spans="1:11">
      <c r="A2793" s="1" t="s">
        <v>16851</v>
      </c>
      <c r="B2793" s="1" t="s">
        <v>1210</v>
      </c>
      <c r="C2793" s="48" t="str">
        <f t="shared" si="86"/>
        <v>ח בית שאן</v>
      </c>
      <c r="D2793" s="1" t="s">
        <v>16900</v>
      </c>
      <c r="E2793" s="1"/>
      <c r="F2793" s="2">
        <v>2</v>
      </c>
      <c r="G2793" s="2">
        <f>INDEX(תוצאות_בחירות,MATCH(C2793,siot!$F$3:$F$1887,0),27)</f>
        <v>4</v>
      </c>
      <c r="H2793" s="2" t="b">
        <f t="shared" si="87"/>
        <v>1</v>
      </c>
      <c r="I2793" s="1" t="s">
        <v>2</v>
      </c>
      <c r="J2793" s="1" t="s">
        <v>16906</v>
      </c>
      <c r="K2793" s="1"/>
    </row>
    <row r="2794" spans="1:11">
      <c r="A2794" s="1" t="s">
        <v>16851</v>
      </c>
      <c r="B2794" s="1" t="s">
        <v>1210</v>
      </c>
      <c r="C2794" s="48" t="str">
        <f t="shared" si="86"/>
        <v>ח בית שאן</v>
      </c>
      <c r="D2794" s="1" t="s">
        <v>16900</v>
      </c>
      <c r="E2794" s="1"/>
      <c r="F2794" s="2">
        <v>3</v>
      </c>
      <c r="G2794" s="2">
        <f>INDEX(תוצאות_בחירות,MATCH(C2794,siot!$F$3:$F$1887,0),27)</f>
        <v>4</v>
      </c>
      <c r="H2794" s="2" t="b">
        <f t="shared" si="87"/>
        <v>1</v>
      </c>
      <c r="I2794" s="1" t="s">
        <v>2</v>
      </c>
      <c r="J2794" s="1" t="s">
        <v>336</v>
      </c>
      <c r="K2794" s="1"/>
    </row>
    <row r="2795" spans="1:11">
      <c r="A2795" s="1" t="s">
        <v>16851</v>
      </c>
      <c r="B2795" s="1" t="s">
        <v>1210</v>
      </c>
      <c r="C2795" s="48" t="str">
        <f t="shared" si="86"/>
        <v>ח בית שאן</v>
      </c>
      <c r="D2795" s="1" t="s">
        <v>16900</v>
      </c>
      <c r="E2795" s="1"/>
      <c r="F2795" s="2">
        <v>4</v>
      </c>
      <c r="G2795" s="2">
        <f>INDEX(תוצאות_בחירות,MATCH(C2795,siot!$F$3:$F$1887,0),27)</f>
        <v>4</v>
      </c>
      <c r="H2795" s="2" t="b">
        <f t="shared" si="87"/>
        <v>1</v>
      </c>
      <c r="I2795" s="1" t="s">
        <v>2</v>
      </c>
      <c r="J2795" s="1" t="s">
        <v>16905</v>
      </c>
      <c r="K2795" s="1"/>
    </row>
    <row r="2796" spans="1:11" hidden="1">
      <c r="A2796" s="1" t="s">
        <v>16851</v>
      </c>
      <c r="B2796" s="1" t="s">
        <v>1210</v>
      </c>
      <c r="C2796" s="48" t="str">
        <f t="shared" si="86"/>
        <v>ח בית שאן</v>
      </c>
      <c r="D2796" s="1" t="s">
        <v>16900</v>
      </c>
      <c r="E2796" s="1"/>
      <c r="F2796" s="2">
        <v>5</v>
      </c>
      <c r="G2796" s="2">
        <f>INDEX(תוצאות_בחירות,MATCH(C2796,siot!$F$3:$F$1887,0),27)</f>
        <v>4</v>
      </c>
      <c r="H2796" s="2" t="b">
        <f t="shared" si="87"/>
        <v>0</v>
      </c>
      <c r="I2796" s="1" t="s">
        <v>2</v>
      </c>
      <c r="J2796" s="1" t="s">
        <v>16904</v>
      </c>
      <c r="K2796" s="1"/>
    </row>
    <row r="2797" spans="1:11" hidden="1">
      <c r="A2797" s="1" t="s">
        <v>16851</v>
      </c>
      <c r="B2797" s="1" t="s">
        <v>1210</v>
      </c>
      <c r="C2797" s="48" t="str">
        <f t="shared" si="86"/>
        <v>ח בית שאן</v>
      </c>
      <c r="D2797" s="1" t="s">
        <v>16900</v>
      </c>
      <c r="E2797" s="1"/>
      <c r="F2797" s="2">
        <v>6</v>
      </c>
      <c r="G2797" s="2">
        <f>INDEX(תוצאות_בחירות,MATCH(C2797,siot!$F$3:$F$1887,0),27)</f>
        <v>4</v>
      </c>
      <c r="H2797" s="2" t="b">
        <f t="shared" si="87"/>
        <v>0</v>
      </c>
      <c r="I2797" s="1" t="s">
        <v>2</v>
      </c>
      <c r="J2797" s="1" t="s">
        <v>16903</v>
      </c>
      <c r="K2797" s="1"/>
    </row>
    <row r="2798" spans="1:11" hidden="1">
      <c r="A2798" s="1" t="s">
        <v>16851</v>
      </c>
      <c r="B2798" s="1" t="s">
        <v>1210</v>
      </c>
      <c r="C2798" s="48" t="str">
        <f t="shared" si="86"/>
        <v>ח בית שאן</v>
      </c>
      <c r="D2798" s="1" t="s">
        <v>16900</v>
      </c>
      <c r="E2798" s="1"/>
      <c r="F2798" s="2">
        <v>7</v>
      </c>
      <c r="G2798" s="2">
        <f>INDEX(תוצאות_בחירות,MATCH(C2798,siot!$F$3:$F$1887,0),27)</f>
        <v>4</v>
      </c>
      <c r="H2798" s="2" t="b">
        <f t="shared" si="87"/>
        <v>0</v>
      </c>
      <c r="I2798" s="1" t="s">
        <v>2</v>
      </c>
      <c r="J2798" s="1" t="s">
        <v>16902</v>
      </c>
      <c r="K2798" s="1"/>
    </row>
    <row r="2799" spans="1:11" hidden="1">
      <c r="A2799" s="1" t="s">
        <v>16851</v>
      </c>
      <c r="B2799" s="1" t="s">
        <v>1210</v>
      </c>
      <c r="C2799" s="48" t="str">
        <f t="shared" si="86"/>
        <v>ח בית שאן</v>
      </c>
      <c r="D2799" s="1" t="s">
        <v>16900</v>
      </c>
      <c r="E2799" s="1"/>
      <c r="F2799" s="2">
        <v>8</v>
      </c>
      <c r="G2799" s="2">
        <f>INDEX(תוצאות_בחירות,MATCH(C2799,siot!$F$3:$F$1887,0),27)</f>
        <v>4</v>
      </c>
      <c r="H2799" s="2" t="b">
        <f t="shared" si="87"/>
        <v>0</v>
      </c>
      <c r="I2799" s="1" t="s">
        <v>2</v>
      </c>
      <c r="J2799" s="1" t="s">
        <v>16901</v>
      </c>
      <c r="K2799" s="1"/>
    </row>
    <row r="2800" spans="1:11" hidden="1">
      <c r="A2800" s="1" t="s">
        <v>16851</v>
      </c>
      <c r="B2800" s="1" t="s">
        <v>1210</v>
      </c>
      <c r="C2800" s="48" t="str">
        <f t="shared" si="86"/>
        <v>ח בית שאן</v>
      </c>
      <c r="D2800" s="1" t="s">
        <v>16900</v>
      </c>
      <c r="E2800" s="1"/>
      <c r="F2800" s="2">
        <v>9</v>
      </c>
      <c r="G2800" s="2">
        <f>INDEX(תוצאות_בחירות,MATCH(C2800,siot!$F$3:$F$1887,0),27)</f>
        <v>4</v>
      </c>
      <c r="H2800" s="2" t="b">
        <f t="shared" si="87"/>
        <v>0</v>
      </c>
      <c r="I2800" s="1" t="s">
        <v>2</v>
      </c>
      <c r="J2800" s="1" t="s">
        <v>16899</v>
      </c>
      <c r="K2800" s="1"/>
    </row>
    <row r="2801" spans="1:11" hidden="1">
      <c r="A2801" s="1" t="s">
        <v>16851</v>
      </c>
      <c r="B2801" s="1" t="s">
        <v>1007</v>
      </c>
      <c r="C2801" s="48" t="str">
        <f t="shared" si="86"/>
        <v>טב בית שאן</v>
      </c>
      <c r="D2801" s="1" t="s">
        <v>3568</v>
      </c>
      <c r="E2801" s="1" t="s">
        <v>3</v>
      </c>
      <c r="F2801" s="2" t="s">
        <v>19548</v>
      </c>
      <c r="G2801" s="2">
        <f>INDEX(תוצאות_בחירות,MATCH(C2801,siot!$F$3:$F$1887,0),27)</f>
        <v>1</v>
      </c>
      <c r="H2801" s="2" t="b">
        <f t="shared" si="87"/>
        <v>0</v>
      </c>
      <c r="I2801" s="1"/>
      <c r="J2801" s="1"/>
      <c r="K2801" s="1"/>
    </row>
    <row r="2802" spans="1:11">
      <c r="A2802" s="1" t="s">
        <v>16851</v>
      </c>
      <c r="B2802" s="1" t="s">
        <v>1007</v>
      </c>
      <c r="C2802" s="48" t="str">
        <f t="shared" si="86"/>
        <v>טב בית שאן</v>
      </c>
      <c r="D2802" s="1" t="s">
        <v>3568</v>
      </c>
      <c r="E2802" s="1"/>
      <c r="F2802" s="2">
        <v>1</v>
      </c>
      <c r="G2802" s="2">
        <f>INDEX(תוצאות_בחירות,MATCH(C2802,siot!$F$3:$F$1887,0),27)</f>
        <v>1</v>
      </c>
      <c r="H2802" s="2" t="b">
        <f t="shared" si="87"/>
        <v>1</v>
      </c>
      <c r="I2802" s="1" t="s">
        <v>2</v>
      </c>
      <c r="J2802" s="1" t="s">
        <v>16898</v>
      </c>
      <c r="K2802" s="1"/>
    </row>
    <row r="2803" spans="1:11" hidden="1">
      <c r="A2803" s="1" t="s">
        <v>16851</v>
      </c>
      <c r="B2803" s="1" t="s">
        <v>1007</v>
      </c>
      <c r="C2803" s="48" t="str">
        <f t="shared" si="86"/>
        <v>טב בית שאן</v>
      </c>
      <c r="D2803" s="1" t="s">
        <v>3568</v>
      </c>
      <c r="E2803" s="1"/>
      <c r="F2803" s="2">
        <v>2</v>
      </c>
      <c r="G2803" s="2">
        <f>INDEX(תוצאות_בחירות,MATCH(C2803,siot!$F$3:$F$1887,0),27)</f>
        <v>1</v>
      </c>
      <c r="H2803" s="2" t="b">
        <f t="shared" si="87"/>
        <v>0</v>
      </c>
      <c r="I2803" s="1" t="s">
        <v>2</v>
      </c>
      <c r="J2803" s="1" t="s">
        <v>16897</v>
      </c>
      <c r="K2803" s="1"/>
    </row>
    <row r="2804" spans="1:11" hidden="1">
      <c r="A2804" s="1" t="s">
        <v>16851</v>
      </c>
      <c r="B2804" s="1" t="s">
        <v>1007</v>
      </c>
      <c r="C2804" s="48" t="str">
        <f t="shared" si="86"/>
        <v>טב בית שאן</v>
      </c>
      <c r="D2804" s="1" t="s">
        <v>3568</v>
      </c>
      <c r="E2804" s="1"/>
      <c r="F2804" s="2">
        <v>3</v>
      </c>
      <c r="G2804" s="2">
        <f>INDEX(תוצאות_בחירות,MATCH(C2804,siot!$F$3:$F$1887,0),27)</f>
        <v>1</v>
      </c>
      <c r="H2804" s="2" t="b">
        <f t="shared" si="87"/>
        <v>0</v>
      </c>
      <c r="I2804" s="1" t="s">
        <v>2</v>
      </c>
      <c r="J2804" s="1" t="s">
        <v>16896</v>
      </c>
      <c r="K2804" s="1"/>
    </row>
    <row r="2805" spans="1:11" hidden="1">
      <c r="A2805" s="1" t="s">
        <v>16851</v>
      </c>
      <c r="B2805" s="1" t="s">
        <v>1007</v>
      </c>
      <c r="C2805" s="48" t="str">
        <f t="shared" si="86"/>
        <v>טב בית שאן</v>
      </c>
      <c r="D2805" s="1" t="s">
        <v>3568</v>
      </c>
      <c r="E2805" s="1"/>
      <c r="F2805" s="2">
        <v>4</v>
      </c>
      <c r="G2805" s="2">
        <f>INDEX(תוצאות_בחירות,MATCH(C2805,siot!$F$3:$F$1887,0),27)</f>
        <v>1</v>
      </c>
      <c r="H2805" s="2" t="b">
        <f t="shared" si="87"/>
        <v>0</v>
      </c>
      <c r="I2805" s="1" t="s">
        <v>2</v>
      </c>
      <c r="J2805" s="1" t="s">
        <v>16895</v>
      </c>
      <c r="K2805" s="1"/>
    </row>
    <row r="2806" spans="1:11" hidden="1">
      <c r="A2806" s="1" t="s">
        <v>16851</v>
      </c>
      <c r="B2806" s="1" t="s">
        <v>1007</v>
      </c>
      <c r="C2806" s="48" t="str">
        <f t="shared" si="86"/>
        <v>טב בית שאן</v>
      </c>
      <c r="D2806" s="1" t="s">
        <v>3568</v>
      </c>
      <c r="E2806" s="1"/>
      <c r="F2806" s="2">
        <v>5</v>
      </c>
      <c r="G2806" s="2">
        <f>INDEX(תוצאות_בחירות,MATCH(C2806,siot!$F$3:$F$1887,0),27)</f>
        <v>1</v>
      </c>
      <c r="H2806" s="2" t="b">
        <f t="shared" si="87"/>
        <v>0</v>
      </c>
      <c r="I2806" s="1" t="s">
        <v>2</v>
      </c>
      <c r="J2806" s="1" t="s">
        <v>16894</v>
      </c>
      <c r="K2806" s="1"/>
    </row>
    <row r="2807" spans="1:11" hidden="1">
      <c r="A2807" s="1" t="s">
        <v>16851</v>
      </c>
      <c r="B2807" s="1" t="s">
        <v>1194</v>
      </c>
      <c r="C2807" s="48" t="str">
        <f t="shared" si="86"/>
        <v>יד בית שאן</v>
      </c>
      <c r="D2807" s="1" t="s">
        <v>6231</v>
      </c>
      <c r="E2807" s="1" t="s">
        <v>3</v>
      </c>
      <c r="F2807" s="2" t="s">
        <v>19548</v>
      </c>
      <c r="G2807" s="2">
        <f>INDEX(תוצאות_בחירות,MATCH(C2807,siot!$F$3:$F$1887,0),27)</f>
        <v>1</v>
      </c>
      <c r="H2807" s="2" t="b">
        <f t="shared" si="87"/>
        <v>0</v>
      </c>
      <c r="I2807" s="1"/>
      <c r="J2807" s="1"/>
      <c r="K2807" s="1"/>
    </row>
    <row r="2808" spans="1:11">
      <c r="A2808" s="1" t="s">
        <v>16851</v>
      </c>
      <c r="B2808" s="1" t="s">
        <v>1194</v>
      </c>
      <c r="C2808" s="48" t="str">
        <f t="shared" si="86"/>
        <v>יד בית שאן</v>
      </c>
      <c r="D2808" s="1" t="s">
        <v>6231</v>
      </c>
      <c r="E2808" s="1"/>
      <c r="F2808" s="2">
        <v>1</v>
      </c>
      <c r="G2808" s="2">
        <f>INDEX(תוצאות_בחירות,MATCH(C2808,siot!$F$3:$F$1887,0),27)</f>
        <v>1</v>
      </c>
      <c r="H2808" s="2" t="b">
        <f t="shared" si="87"/>
        <v>1</v>
      </c>
      <c r="I2808" s="1" t="s">
        <v>2</v>
      </c>
      <c r="J2808" s="1" t="s">
        <v>16893</v>
      </c>
      <c r="K2808" s="1"/>
    </row>
    <row r="2809" spans="1:11" hidden="1">
      <c r="A2809" s="1" t="s">
        <v>16851</v>
      </c>
      <c r="B2809" s="1" t="s">
        <v>1194</v>
      </c>
      <c r="C2809" s="48" t="str">
        <f t="shared" si="86"/>
        <v>יד בית שאן</v>
      </c>
      <c r="D2809" s="1" t="s">
        <v>6231</v>
      </c>
      <c r="E2809" s="1"/>
      <c r="F2809" s="2">
        <v>2</v>
      </c>
      <c r="G2809" s="2">
        <f>INDEX(תוצאות_בחירות,MATCH(C2809,siot!$F$3:$F$1887,0),27)</f>
        <v>1</v>
      </c>
      <c r="H2809" s="2" t="b">
        <f t="shared" si="87"/>
        <v>0</v>
      </c>
      <c r="I2809" s="1" t="s">
        <v>2</v>
      </c>
      <c r="J2809" s="1" t="s">
        <v>16892</v>
      </c>
      <c r="K2809" s="1"/>
    </row>
    <row r="2810" spans="1:11" hidden="1">
      <c r="A2810" s="1" t="s">
        <v>16851</v>
      </c>
      <c r="B2810" s="1" t="s">
        <v>1194</v>
      </c>
      <c r="C2810" s="48" t="str">
        <f t="shared" si="86"/>
        <v>יד בית שאן</v>
      </c>
      <c r="D2810" s="1" t="s">
        <v>6231</v>
      </c>
      <c r="E2810" s="1"/>
      <c r="F2810" s="2">
        <v>3</v>
      </c>
      <c r="G2810" s="2">
        <f>INDEX(תוצאות_בחירות,MATCH(C2810,siot!$F$3:$F$1887,0),27)</f>
        <v>1</v>
      </c>
      <c r="H2810" s="2" t="b">
        <f t="shared" si="87"/>
        <v>0</v>
      </c>
      <c r="I2810" s="1" t="s">
        <v>2</v>
      </c>
      <c r="J2810" s="1" t="s">
        <v>16891</v>
      </c>
      <c r="K2810" s="1"/>
    </row>
    <row r="2811" spans="1:11" hidden="1">
      <c r="A2811" s="1" t="s">
        <v>16851</v>
      </c>
      <c r="B2811" s="1" t="s">
        <v>1194</v>
      </c>
      <c r="C2811" s="48" t="str">
        <f t="shared" si="86"/>
        <v>יד בית שאן</v>
      </c>
      <c r="D2811" s="1" t="s">
        <v>6231</v>
      </c>
      <c r="E2811" s="1"/>
      <c r="F2811" s="2">
        <v>4</v>
      </c>
      <c r="G2811" s="2">
        <f>INDEX(תוצאות_בחירות,MATCH(C2811,siot!$F$3:$F$1887,0),27)</f>
        <v>1</v>
      </c>
      <c r="H2811" s="2" t="b">
        <f t="shared" si="87"/>
        <v>0</v>
      </c>
      <c r="I2811" s="1" t="s">
        <v>2</v>
      </c>
      <c r="J2811" s="1" t="s">
        <v>16890</v>
      </c>
      <c r="K2811" s="1"/>
    </row>
    <row r="2812" spans="1:11" hidden="1">
      <c r="A2812" s="1" t="s">
        <v>16851</v>
      </c>
      <c r="B2812" s="1" t="s">
        <v>126</v>
      </c>
      <c r="C2812" s="48" t="str">
        <f t="shared" si="86"/>
        <v>מחל בית שאן</v>
      </c>
      <c r="D2812" s="1" t="s">
        <v>16879</v>
      </c>
      <c r="E2812" s="1" t="s">
        <v>18</v>
      </c>
      <c r="F2812" s="2" t="s">
        <v>19548</v>
      </c>
      <c r="G2812" s="2">
        <f>INDEX(תוצאות_בחירות,MATCH(C2812,siot!$F$3:$F$1887,0),27)</f>
        <v>3</v>
      </c>
      <c r="H2812" s="2" t="b">
        <f t="shared" si="87"/>
        <v>0</v>
      </c>
      <c r="I2812" s="1"/>
      <c r="J2812" s="1"/>
      <c r="K2812" s="1"/>
    </row>
    <row r="2813" spans="1:11">
      <c r="A2813" s="1" t="s">
        <v>16851</v>
      </c>
      <c r="B2813" s="1" t="s">
        <v>126</v>
      </c>
      <c r="C2813" s="48" t="str">
        <f t="shared" si="86"/>
        <v>מחל בית שאן</v>
      </c>
      <c r="D2813" s="1" t="s">
        <v>16879</v>
      </c>
      <c r="E2813" s="1" t="s">
        <v>17</v>
      </c>
      <c r="F2813" s="2">
        <v>1</v>
      </c>
      <c r="G2813" s="2">
        <f>INDEX(תוצאות_בחירות,MATCH(C2813,siot!$F$3:$F$1887,0),27)</f>
        <v>3</v>
      </c>
      <c r="H2813" s="2" t="b">
        <f t="shared" si="87"/>
        <v>1</v>
      </c>
      <c r="I2813" s="1" t="s">
        <v>2</v>
      </c>
      <c r="J2813" s="1" t="s">
        <v>16889</v>
      </c>
      <c r="K2813" s="1"/>
    </row>
    <row r="2814" spans="1:11">
      <c r="A2814" s="1" t="s">
        <v>16851</v>
      </c>
      <c r="B2814" s="1" t="s">
        <v>126</v>
      </c>
      <c r="C2814" s="48" t="str">
        <f t="shared" si="86"/>
        <v>מחל בית שאן</v>
      </c>
      <c r="D2814" s="1" t="s">
        <v>16879</v>
      </c>
      <c r="E2814" s="1"/>
      <c r="F2814" s="2">
        <v>2</v>
      </c>
      <c r="G2814" s="2">
        <f>INDEX(תוצאות_בחירות,MATCH(C2814,siot!$F$3:$F$1887,0),27)</f>
        <v>3</v>
      </c>
      <c r="H2814" s="2" t="b">
        <f t="shared" si="87"/>
        <v>1</v>
      </c>
      <c r="I2814" s="1" t="s">
        <v>2</v>
      </c>
      <c r="J2814" s="1" t="s">
        <v>16888</v>
      </c>
      <c r="K2814" s="1"/>
    </row>
    <row r="2815" spans="1:11">
      <c r="A2815" s="1" t="s">
        <v>16851</v>
      </c>
      <c r="B2815" s="1" t="s">
        <v>126</v>
      </c>
      <c r="C2815" s="48" t="str">
        <f t="shared" si="86"/>
        <v>מחל בית שאן</v>
      </c>
      <c r="D2815" s="1" t="s">
        <v>16879</v>
      </c>
      <c r="E2815" s="1"/>
      <c r="F2815" s="2">
        <v>3</v>
      </c>
      <c r="G2815" s="2">
        <f>INDEX(תוצאות_בחירות,MATCH(C2815,siot!$F$3:$F$1887,0),27)</f>
        <v>3</v>
      </c>
      <c r="H2815" s="2" t="b">
        <f t="shared" si="87"/>
        <v>1</v>
      </c>
      <c r="I2815" s="1" t="s">
        <v>2</v>
      </c>
      <c r="J2815" s="1" t="s">
        <v>16887</v>
      </c>
      <c r="K2815" s="1"/>
    </row>
    <row r="2816" spans="1:11" hidden="1">
      <c r="A2816" s="1" t="s">
        <v>16851</v>
      </c>
      <c r="B2816" s="1" t="s">
        <v>126</v>
      </c>
      <c r="C2816" s="48" t="str">
        <f t="shared" si="86"/>
        <v>מחל בית שאן</v>
      </c>
      <c r="D2816" s="1" t="s">
        <v>16879</v>
      </c>
      <c r="E2816" s="1"/>
      <c r="F2816" s="2">
        <v>4</v>
      </c>
      <c r="G2816" s="2">
        <f>INDEX(תוצאות_בחירות,MATCH(C2816,siot!$F$3:$F$1887,0),27)</f>
        <v>3</v>
      </c>
      <c r="H2816" s="2" t="b">
        <f t="shared" si="87"/>
        <v>0</v>
      </c>
      <c r="I2816" s="1" t="s">
        <v>2</v>
      </c>
      <c r="J2816" s="1" t="s">
        <v>16886</v>
      </c>
      <c r="K2816" s="1"/>
    </row>
    <row r="2817" spans="1:11" hidden="1">
      <c r="A2817" s="1" t="s">
        <v>16851</v>
      </c>
      <c r="B2817" s="1" t="s">
        <v>126</v>
      </c>
      <c r="C2817" s="48" t="str">
        <f t="shared" si="86"/>
        <v>מחל בית שאן</v>
      </c>
      <c r="D2817" s="1" t="s">
        <v>16879</v>
      </c>
      <c r="E2817" s="1"/>
      <c r="F2817" s="2">
        <v>5</v>
      </c>
      <c r="G2817" s="2">
        <f>INDEX(תוצאות_בחירות,MATCH(C2817,siot!$F$3:$F$1887,0),27)</f>
        <v>3</v>
      </c>
      <c r="H2817" s="2" t="b">
        <f t="shared" si="87"/>
        <v>0</v>
      </c>
      <c r="I2817" s="1" t="s">
        <v>2</v>
      </c>
      <c r="J2817" s="1" t="s">
        <v>16885</v>
      </c>
      <c r="K2817" s="1"/>
    </row>
    <row r="2818" spans="1:11" hidden="1">
      <c r="A2818" s="1" t="s">
        <v>16851</v>
      </c>
      <c r="B2818" s="1" t="s">
        <v>126</v>
      </c>
      <c r="C2818" s="48" t="str">
        <f t="shared" si="86"/>
        <v>מחל בית שאן</v>
      </c>
      <c r="D2818" s="1" t="s">
        <v>16879</v>
      </c>
      <c r="E2818" s="1"/>
      <c r="F2818" s="2">
        <v>6</v>
      </c>
      <c r="G2818" s="2">
        <f>INDEX(תוצאות_בחירות,MATCH(C2818,siot!$F$3:$F$1887,0),27)</f>
        <v>3</v>
      </c>
      <c r="H2818" s="2" t="b">
        <f t="shared" si="87"/>
        <v>0</v>
      </c>
      <c r="I2818" s="1" t="s">
        <v>2</v>
      </c>
      <c r="J2818" s="1" t="s">
        <v>16884</v>
      </c>
      <c r="K2818" s="1"/>
    </row>
    <row r="2819" spans="1:11" hidden="1">
      <c r="A2819" s="1" t="s">
        <v>16851</v>
      </c>
      <c r="B2819" s="1" t="s">
        <v>126</v>
      </c>
      <c r="C2819" s="48" t="str">
        <f t="shared" si="86"/>
        <v>מחל בית שאן</v>
      </c>
      <c r="D2819" s="1" t="s">
        <v>16879</v>
      </c>
      <c r="E2819" s="1"/>
      <c r="F2819" s="2">
        <v>7</v>
      </c>
      <c r="G2819" s="2">
        <f>INDEX(תוצאות_בחירות,MATCH(C2819,siot!$F$3:$F$1887,0),27)</f>
        <v>3</v>
      </c>
      <c r="H2819" s="2" t="b">
        <f t="shared" si="87"/>
        <v>0</v>
      </c>
      <c r="I2819" s="1" t="s">
        <v>2</v>
      </c>
      <c r="J2819" s="1" t="s">
        <v>16883</v>
      </c>
      <c r="K2819" s="1"/>
    </row>
    <row r="2820" spans="1:11" hidden="1">
      <c r="A2820" s="1" t="s">
        <v>16851</v>
      </c>
      <c r="B2820" s="1" t="s">
        <v>126</v>
      </c>
      <c r="C2820" s="48" t="str">
        <f t="shared" ref="C2820:C2883" si="88">B2820&amp;" "&amp;A2820</f>
        <v>מחל בית שאן</v>
      </c>
      <c r="D2820" s="1" t="s">
        <v>16879</v>
      </c>
      <c r="E2820" s="1"/>
      <c r="F2820" s="2">
        <v>8</v>
      </c>
      <c r="G2820" s="2">
        <f>INDEX(תוצאות_בחירות,MATCH(C2820,siot!$F$3:$F$1887,0),27)</f>
        <v>3</v>
      </c>
      <c r="H2820" s="2" t="b">
        <f t="shared" ref="H2820:H2883" si="89">IF(OR(F2820&lt;G2820,G2820=F2820),TRUE,FALSE)</f>
        <v>0</v>
      </c>
      <c r="I2820" s="1" t="s">
        <v>2</v>
      </c>
      <c r="J2820" s="1" t="s">
        <v>16882</v>
      </c>
      <c r="K2820" s="1"/>
    </row>
    <row r="2821" spans="1:11" hidden="1">
      <c r="A2821" s="1" t="s">
        <v>16851</v>
      </c>
      <c r="B2821" s="1" t="s">
        <v>126</v>
      </c>
      <c r="C2821" s="48" t="str">
        <f t="shared" si="88"/>
        <v>מחל בית שאן</v>
      </c>
      <c r="D2821" s="1" t="s">
        <v>16879</v>
      </c>
      <c r="E2821" s="1"/>
      <c r="F2821" s="2">
        <v>9</v>
      </c>
      <c r="G2821" s="2">
        <f>INDEX(תוצאות_בחירות,MATCH(C2821,siot!$F$3:$F$1887,0),27)</f>
        <v>3</v>
      </c>
      <c r="H2821" s="2" t="b">
        <f t="shared" si="89"/>
        <v>0</v>
      </c>
      <c r="I2821" s="1" t="s">
        <v>2</v>
      </c>
      <c r="J2821" s="1" t="s">
        <v>16881</v>
      </c>
      <c r="K2821" s="1"/>
    </row>
    <row r="2822" spans="1:11" hidden="1">
      <c r="A2822" s="1" t="s">
        <v>16851</v>
      </c>
      <c r="B2822" s="1" t="s">
        <v>126</v>
      </c>
      <c r="C2822" s="48" t="str">
        <f t="shared" si="88"/>
        <v>מחל בית שאן</v>
      </c>
      <c r="D2822" s="1" t="s">
        <v>16879</v>
      </c>
      <c r="E2822" s="1"/>
      <c r="F2822" s="2">
        <v>10</v>
      </c>
      <c r="G2822" s="2">
        <f>INDEX(תוצאות_בחירות,MATCH(C2822,siot!$F$3:$F$1887,0),27)</f>
        <v>3</v>
      </c>
      <c r="H2822" s="2" t="b">
        <f t="shared" si="89"/>
        <v>0</v>
      </c>
      <c r="I2822" s="1" t="s">
        <v>2</v>
      </c>
      <c r="J2822" s="1" t="s">
        <v>16880</v>
      </c>
      <c r="K2822" s="1"/>
    </row>
    <row r="2823" spans="1:11" hidden="1">
      <c r="A2823" s="1" t="s">
        <v>16851</v>
      </c>
      <c r="B2823" s="1" t="s">
        <v>126</v>
      </c>
      <c r="C2823" s="48" t="str">
        <f t="shared" si="88"/>
        <v>מחל בית שאן</v>
      </c>
      <c r="D2823" s="1" t="s">
        <v>16879</v>
      </c>
      <c r="E2823" s="1"/>
      <c r="F2823" s="2">
        <v>11</v>
      </c>
      <c r="G2823" s="2">
        <f>INDEX(תוצאות_בחירות,MATCH(C2823,siot!$F$3:$F$1887,0),27)</f>
        <v>3</v>
      </c>
      <c r="H2823" s="2" t="b">
        <f t="shared" si="89"/>
        <v>0</v>
      </c>
      <c r="I2823" s="1" t="s">
        <v>2</v>
      </c>
      <c r="J2823" s="1" t="s">
        <v>16878</v>
      </c>
      <c r="K2823" s="1"/>
    </row>
    <row r="2824" spans="1:11" hidden="1">
      <c r="A2824" s="1" t="s">
        <v>16851</v>
      </c>
      <c r="B2824" s="1" t="s">
        <v>380</v>
      </c>
      <c r="C2824" s="48" t="str">
        <f t="shared" si="88"/>
        <v>נץ בית שאן</v>
      </c>
      <c r="D2824" s="1" t="s">
        <v>16867</v>
      </c>
      <c r="E2824" s="1" t="s">
        <v>18</v>
      </c>
      <c r="F2824" s="2" t="s">
        <v>19548</v>
      </c>
      <c r="G2824" s="2">
        <f>INDEX(תוצאות_בחירות,MATCH(C2824,siot!$F$3:$F$1887,0),27)</f>
        <v>4</v>
      </c>
      <c r="H2824" s="2" t="b">
        <f t="shared" si="89"/>
        <v>0</v>
      </c>
      <c r="I2824" s="1"/>
      <c r="J2824" s="1"/>
      <c r="K2824" s="1"/>
    </row>
    <row r="2825" spans="1:11">
      <c r="A2825" s="1" t="s">
        <v>16851</v>
      </c>
      <c r="B2825" s="1" t="s">
        <v>380</v>
      </c>
      <c r="C2825" s="48" t="str">
        <f t="shared" si="88"/>
        <v>נץ בית שאן</v>
      </c>
      <c r="D2825" s="1" t="s">
        <v>16867</v>
      </c>
      <c r="E2825" s="1" t="s">
        <v>17</v>
      </c>
      <c r="F2825" s="2">
        <v>1</v>
      </c>
      <c r="G2825" s="2">
        <f>INDEX(תוצאות_בחירות,MATCH(C2825,siot!$F$3:$F$1887,0),27)</f>
        <v>4</v>
      </c>
      <c r="H2825" s="2" t="b">
        <f t="shared" si="89"/>
        <v>1</v>
      </c>
      <c r="I2825" s="1" t="s">
        <v>2</v>
      </c>
      <c r="J2825" s="1" t="s">
        <v>16877</v>
      </c>
      <c r="K2825" s="1"/>
    </row>
    <row r="2826" spans="1:11">
      <c r="A2826" s="1" t="s">
        <v>16851</v>
      </c>
      <c r="B2826" s="1" t="s">
        <v>380</v>
      </c>
      <c r="C2826" s="48" t="str">
        <f t="shared" si="88"/>
        <v>נץ בית שאן</v>
      </c>
      <c r="D2826" s="1" t="s">
        <v>16867</v>
      </c>
      <c r="E2826" s="1"/>
      <c r="F2826" s="2">
        <v>2</v>
      </c>
      <c r="G2826" s="2">
        <f>INDEX(תוצאות_בחירות,MATCH(C2826,siot!$F$3:$F$1887,0),27)</f>
        <v>4</v>
      </c>
      <c r="H2826" s="2" t="b">
        <f t="shared" si="89"/>
        <v>1</v>
      </c>
      <c r="I2826" s="1" t="s">
        <v>2</v>
      </c>
      <c r="J2826" s="1" t="s">
        <v>16876</v>
      </c>
      <c r="K2826" s="1"/>
    </row>
    <row r="2827" spans="1:11">
      <c r="A2827" s="1" t="s">
        <v>16851</v>
      </c>
      <c r="B2827" s="1" t="s">
        <v>380</v>
      </c>
      <c r="C2827" s="48" t="str">
        <f t="shared" si="88"/>
        <v>נץ בית שאן</v>
      </c>
      <c r="D2827" s="1" t="s">
        <v>16867</v>
      </c>
      <c r="E2827" s="1"/>
      <c r="F2827" s="2">
        <v>3</v>
      </c>
      <c r="G2827" s="2">
        <f>INDEX(תוצאות_בחירות,MATCH(C2827,siot!$F$3:$F$1887,0),27)</f>
        <v>4</v>
      </c>
      <c r="H2827" s="2" t="b">
        <f t="shared" si="89"/>
        <v>1</v>
      </c>
      <c r="I2827" s="1" t="s">
        <v>2</v>
      </c>
      <c r="J2827" s="1" t="s">
        <v>16875</v>
      </c>
      <c r="K2827" s="1"/>
    </row>
    <row r="2828" spans="1:11">
      <c r="A2828" s="1" t="s">
        <v>16851</v>
      </c>
      <c r="B2828" s="1" t="s">
        <v>380</v>
      </c>
      <c r="C2828" s="48" t="str">
        <f t="shared" si="88"/>
        <v>נץ בית שאן</v>
      </c>
      <c r="D2828" s="1" t="s">
        <v>16867</v>
      </c>
      <c r="E2828" s="1"/>
      <c r="F2828" s="2">
        <v>4</v>
      </c>
      <c r="G2828" s="2">
        <f>INDEX(תוצאות_בחירות,MATCH(C2828,siot!$F$3:$F$1887,0),27)</f>
        <v>4</v>
      </c>
      <c r="H2828" s="2" t="b">
        <f t="shared" si="89"/>
        <v>1</v>
      </c>
      <c r="I2828" s="1" t="s">
        <v>2</v>
      </c>
      <c r="J2828" s="1" t="s">
        <v>16874</v>
      </c>
      <c r="K2828" s="1">
        <v>1</v>
      </c>
    </row>
    <row r="2829" spans="1:11" hidden="1">
      <c r="A2829" s="1" t="s">
        <v>16851</v>
      </c>
      <c r="B2829" s="1" t="s">
        <v>380</v>
      </c>
      <c r="C2829" s="48" t="str">
        <f t="shared" si="88"/>
        <v>נץ בית שאן</v>
      </c>
      <c r="D2829" s="1" t="s">
        <v>16867</v>
      </c>
      <c r="E2829" s="1"/>
      <c r="F2829" s="2">
        <v>5</v>
      </c>
      <c r="G2829" s="2">
        <f>INDEX(תוצאות_בחירות,MATCH(C2829,siot!$F$3:$F$1887,0),27)</f>
        <v>4</v>
      </c>
      <c r="H2829" s="2" t="b">
        <f t="shared" si="89"/>
        <v>0</v>
      </c>
      <c r="I2829" s="1" t="s">
        <v>2</v>
      </c>
      <c r="J2829" s="1" t="s">
        <v>16873</v>
      </c>
      <c r="K2829" s="1"/>
    </row>
    <row r="2830" spans="1:11" hidden="1">
      <c r="A2830" s="1" t="s">
        <v>16851</v>
      </c>
      <c r="B2830" s="1" t="s">
        <v>380</v>
      </c>
      <c r="C2830" s="48" t="str">
        <f t="shared" si="88"/>
        <v>נץ בית שאן</v>
      </c>
      <c r="D2830" s="1" t="s">
        <v>16867</v>
      </c>
      <c r="E2830" s="1"/>
      <c r="F2830" s="2">
        <v>6</v>
      </c>
      <c r="G2830" s="2">
        <f>INDEX(תוצאות_בחירות,MATCH(C2830,siot!$F$3:$F$1887,0),27)</f>
        <v>4</v>
      </c>
      <c r="H2830" s="2" t="b">
        <f t="shared" si="89"/>
        <v>0</v>
      </c>
      <c r="I2830" s="1" t="s">
        <v>2</v>
      </c>
      <c r="J2830" s="1" t="s">
        <v>16872</v>
      </c>
      <c r="K2830" s="1"/>
    </row>
    <row r="2831" spans="1:11" hidden="1">
      <c r="A2831" s="1" t="s">
        <v>16851</v>
      </c>
      <c r="B2831" s="1" t="s">
        <v>380</v>
      </c>
      <c r="C2831" s="48" t="str">
        <f t="shared" si="88"/>
        <v>נץ בית שאן</v>
      </c>
      <c r="D2831" s="1" t="s">
        <v>16867</v>
      </c>
      <c r="E2831" s="1"/>
      <c r="F2831" s="2">
        <v>7</v>
      </c>
      <c r="G2831" s="2">
        <f>INDEX(תוצאות_בחירות,MATCH(C2831,siot!$F$3:$F$1887,0),27)</f>
        <v>4</v>
      </c>
      <c r="H2831" s="2" t="b">
        <f t="shared" si="89"/>
        <v>0</v>
      </c>
      <c r="I2831" s="1" t="s">
        <v>2</v>
      </c>
      <c r="J2831" s="1" t="s">
        <v>16871</v>
      </c>
      <c r="K2831" s="1"/>
    </row>
    <row r="2832" spans="1:11" hidden="1">
      <c r="A2832" s="1" t="s">
        <v>16851</v>
      </c>
      <c r="B2832" s="1" t="s">
        <v>380</v>
      </c>
      <c r="C2832" s="48" t="str">
        <f t="shared" si="88"/>
        <v>נץ בית שאן</v>
      </c>
      <c r="D2832" s="1" t="s">
        <v>16867</v>
      </c>
      <c r="E2832" s="1"/>
      <c r="F2832" s="2">
        <v>8</v>
      </c>
      <c r="G2832" s="2">
        <f>INDEX(תוצאות_בחירות,MATCH(C2832,siot!$F$3:$F$1887,0),27)</f>
        <v>4</v>
      </c>
      <c r="H2832" s="2" t="b">
        <f t="shared" si="89"/>
        <v>0</v>
      </c>
      <c r="I2832" s="1" t="s">
        <v>2</v>
      </c>
      <c r="J2832" s="1" t="s">
        <v>16870</v>
      </c>
      <c r="K2832" s="1"/>
    </row>
    <row r="2833" spans="1:11" hidden="1">
      <c r="A2833" s="1" t="s">
        <v>16851</v>
      </c>
      <c r="B2833" s="1" t="s">
        <v>380</v>
      </c>
      <c r="C2833" s="48" t="str">
        <f t="shared" si="88"/>
        <v>נץ בית שאן</v>
      </c>
      <c r="D2833" s="1" t="s">
        <v>16867</v>
      </c>
      <c r="E2833" s="1"/>
      <c r="F2833" s="2">
        <v>9</v>
      </c>
      <c r="G2833" s="2">
        <f>INDEX(תוצאות_בחירות,MATCH(C2833,siot!$F$3:$F$1887,0),27)</f>
        <v>4</v>
      </c>
      <c r="H2833" s="2" t="b">
        <f t="shared" si="89"/>
        <v>0</v>
      </c>
      <c r="I2833" s="1" t="s">
        <v>2</v>
      </c>
      <c r="J2833" s="1" t="s">
        <v>16869</v>
      </c>
      <c r="K2833" s="1"/>
    </row>
    <row r="2834" spans="1:11" hidden="1">
      <c r="A2834" s="1" t="s">
        <v>16851</v>
      </c>
      <c r="B2834" s="1" t="s">
        <v>380</v>
      </c>
      <c r="C2834" s="48" t="str">
        <f t="shared" si="88"/>
        <v>נץ בית שאן</v>
      </c>
      <c r="D2834" s="1" t="s">
        <v>16867</v>
      </c>
      <c r="E2834" s="1"/>
      <c r="F2834" s="2">
        <v>10</v>
      </c>
      <c r="G2834" s="2">
        <f>INDEX(תוצאות_בחירות,MATCH(C2834,siot!$F$3:$F$1887,0),27)</f>
        <v>4</v>
      </c>
      <c r="H2834" s="2" t="b">
        <f t="shared" si="89"/>
        <v>0</v>
      </c>
      <c r="I2834" s="1" t="s">
        <v>2</v>
      </c>
      <c r="J2834" s="1" t="s">
        <v>16868</v>
      </c>
      <c r="K2834" s="1"/>
    </row>
    <row r="2835" spans="1:11" hidden="1">
      <c r="A2835" s="1" t="s">
        <v>16851</v>
      </c>
      <c r="B2835" s="1" t="s">
        <v>380</v>
      </c>
      <c r="C2835" s="48" t="str">
        <f t="shared" si="88"/>
        <v>נץ בית שאן</v>
      </c>
      <c r="D2835" s="1" t="s">
        <v>16867</v>
      </c>
      <c r="E2835" s="1"/>
      <c r="F2835" s="2">
        <v>11</v>
      </c>
      <c r="G2835" s="2">
        <f>INDEX(תוצאות_בחירות,MATCH(C2835,siot!$F$3:$F$1887,0),27)</f>
        <v>4</v>
      </c>
      <c r="H2835" s="2" t="b">
        <f t="shared" si="89"/>
        <v>0</v>
      </c>
      <c r="I2835" s="1" t="s">
        <v>2</v>
      </c>
      <c r="J2835" s="1" t="s">
        <v>16866</v>
      </c>
      <c r="K2835" s="1"/>
    </row>
    <row r="2836" spans="1:11" hidden="1">
      <c r="A2836" s="1" t="s">
        <v>16851</v>
      </c>
      <c r="B2836" s="1" t="s">
        <v>108</v>
      </c>
      <c r="C2836" s="48" t="str">
        <f t="shared" si="88"/>
        <v>פה בית שאן</v>
      </c>
      <c r="D2836" s="1" t="s">
        <v>16859</v>
      </c>
      <c r="E2836" s="1" t="s">
        <v>3</v>
      </c>
      <c r="F2836" s="2" t="s">
        <v>19548</v>
      </c>
      <c r="G2836" s="2">
        <f>INDEX(תוצאות_בחירות,MATCH(C2836,siot!$F$3:$F$1887,0),27)</f>
        <v>0</v>
      </c>
      <c r="H2836" s="2" t="b">
        <f t="shared" si="89"/>
        <v>0</v>
      </c>
      <c r="I2836" s="1"/>
      <c r="J2836" s="1"/>
      <c r="K2836" s="1"/>
    </row>
    <row r="2837" spans="1:11" hidden="1">
      <c r="A2837" s="1" t="s">
        <v>16851</v>
      </c>
      <c r="B2837" s="1" t="s">
        <v>108</v>
      </c>
      <c r="C2837" s="48" t="str">
        <f t="shared" si="88"/>
        <v>פה בית שאן</v>
      </c>
      <c r="D2837" s="1" t="s">
        <v>16859</v>
      </c>
      <c r="E2837" s="1"/>
      <c r="F2837" s="2">
        <v>1</v>
      </c>
      <c r="G2837" s="2">
        <f>INDEX(תוצאות_בחירות,MATCH(C2837,siot!$F$3:$F$1887,0),27)</f>
        <v>0</v>
      </c>
      <c r="H2837" s="2" t="b">
        <f t="shared" si="89"/>
        <v>0</v>
      </c>
      <c r="I2837" s="1" t="s">
        <v>2</v>
      </c>
      <c r="J2837" s="1" t="s">
        <v>16865</v>
      </c>
      <c r="K2837" s="1"/>
    </row>
    <row r="2838" spans="1:11" hidden="1">
      <c r="A2838" s="1" t="s">
        <v>16851</v>
      </c>
      <c r="B2838" s="1" t="s">
        <v>108</v>
      </c>
      <c r="C2838" s="48" t="str">
        <f t="shared" si="88"/>
        <v>פה בית שאן</v>
      </c>
      <c r="D2838" s="1" t="s">
        <v>16859</v>
      </c>
      <c r="E2838" s="1"/>
      <c r="F2838" s="2">
        <v>2</v>
      </c>
      <c r="G2838" s="2">
        <f>INDEX(תוצאות_בחירות,MATCH(C2838,siot!$F$3:$F$1887,0),27)</f>
        <v>0</v>
      </c>
      <c r="H2838" s="2" t="b">
        <f t="shared" si="89"/>
        <v>0</v>
      </c>
      <c r="I2838" s="1" t="s">
        <v>2</v>
      </c>
      <c r="J2838" s="1" t="s">
        <v>16864</v>
      </c>
      <c r="K2838" s="1"/>
    </row>
    <row r="2839" spans="1:11" hidden="1">
      <c r="A2839" s="1" t="s">
        <v>16851</v>
      </c>
      <c r="B2839" s="1" t="s">
        <v>108</v>
      </c>
      <c r="C2839" s="48" t="str">
        <f t="shared" si="88"/>
        <v>פה בית שאן</v>
      </c>
      <c r="D2839" s="1" t="s">
        <v>16859</v>
      </c>
      <c r="E2839" s="1"/>
      <c r="F2839" s="2">
        <v>3</v>
      </c>
      <c r="G2839" s="2">
        <f>INDEX(תוצאות_בחירות,MATCH(C2839,siot!$F$3:$F$1887,0),27)</f>
        <v>0</v>
      </c>
      <c r="H2839" s="2" t="b">
        <f t="shared" si="89"/>
        <v>0</v>
      </c>
      <c r="I2839" s="1" t="s">
        <v>2</v>
      </c>
      <c r="J2839" s="1" t="s">
        <v>16863</v>
      </c>
      <c r="K2839" s="1"/>
    </row>
    <row r="2840" spans="1:11" hidden="1">
      <c r="A2840" s="1" t="s">
        <v>16851</v>
      </c>
      <c r="B2840" s="1" t="s">
        <v>108</v>
      </c>
      <c r="C2840" s="48" t="str">
        <f t="shared" si="88"/>
        <v>פה בית שאן</v>
      </c>
      <c r="D2840" s="1" t="s">
        <v>16859</v>
      </c>
      <c r="E2840" s="1"/>
      <c r="F2840" s="2">
        <v>4</v>
      </c>
      <c r="G2840" s="2">
        <f>INDEX(תוצאות_בחירות,MATCH(C2840,siot!$F$3:$F$1887,0),27)</f>
        <v>0</v>
      </c>
      <c r="H2840" s="2" t="b">
        <f t="shared" si="89"/>
        <v>0</v>
      </c>
      <c r="I2840" s="1" t="s">
        <v>2</v>
      </c>
      <c r="J2840" s="1" t="s">
        <v>16862</v>
      </c>
      <c r="K2840" s="1"/>
    </row>
    <row r="2841" spans="1:11" hidden="1">
      <c r="A2841" s="1" t="s">
        <v>16851</v>
      </c>
      <c r="B2841" s="1" t="s">
        <v>108</v>
      </c>
      <c r="C2841" s="48" t="str">
        <f t="shared" si="88"/>
        <v>פה בית שאן</v>
      </c>
      <c r="D2841" s="1" t="s">
        <v>16859</v>
      </c>
      <c r="E2841" s="1"/>
      <c r="F2841" s="2">
        <v>5</v>
      </c>
      <c r="G2841" s="2">
        <f>INDEX(תוצאות_בחירות,MATCH(C2841,siot!$F$3:$F$1887,0),27)</f>
        <v>0</v>
      </c>
      <c r="H2841" s="2" t="b">
        <f t="shared" si="89"/>
        <v>0</v>
      </c>
      <c r="I2841" s="1" t="s">
        <v>2</v>
      </c>
      <c r="J2841" s="1" t="s">
        <v>16861</v>
      </c>
      <c r="K2841" s="1"/>
    </row>
    <row r="2842" spans="1:11" hidden="1">
      <c r="A2842" s="1" t="s">
        <v>16851</v>
      </c>
      <c r="B2842" s="1" t="s">
        <v>108</v>
      </c>
      <c r="C2842" s="48" t="str">
        <f t="shared" si="88"/>
        <v>פה בית שאן</v>
      </c>
      <c r="D2842" s="1" t="s">
        <v>16859</v>
      </c>
      <c r="E2842" s="1"/>
      <c r="F2842" s="2">
        <v>6</v>
      </c>
      <c r="G2842" s="2">
        <f>INDEX(תוצאות_בחירות,MATCH(C2842,siot!$F$3:$F$1887,0),27)</f>
        <v>0</v>
      </c>
      <c r="H2842" s="2" t="b">
        <f t="shared" si="89"/>
        <v>0</v>
      </c>
      <c r="I2842" s="1" t="s">
        <v>2</v>
      </c>
      <c r="J2842" s="1" t="s">
        <v>16860</v>
      </c>
      <c r="K2842" s="1"/>
    </row>
    <row r="2843" spans="1:11" hidden="1">
      <c r="A2843" s="1" t="s">
        <v>16851</v>
      </c>
      <c r="B2843" s="1" t="s">
        <v>108</v>
      </c>
      <c r="C2843" s="48" t="str">
        <f t="shared" si="88"/>
        <v>פה בית שאן</v>
      </c>
      <c r="D2843" s="1" t="s">
        <v>16859</v>
      </c>
      <c r="E2843" s="1"/>
      <c r="F2843" s="2">
        <v>7</v>
      </c>
      <c r="G2843" s="2">
        <f>INDEX(תוצאות_בחירות,MATCH(C2843,siot!$F$3:$F$1887,0),27)</f>
        <v>0</v>
      </c>
      <c r="H2843" s="2" t="b">
        <f t="shared" si="89"/>
        <v>0</v>
      </c>
      <c r="I2843" s="1" t="s">
        <v>2</v>
      </c>
      <c r="J2843" s="1" t="s">
        <v>16858</v>
      </c>
      <c r="K2843" s="1"/>
    </row>
    <row r="2844" spans="1:11" hidden="1">
      <c r="A2844" s="1" t="s">
        <v>16851</v>
      </c>
      <c r="B2844" s="1" t="s">
        <v>259</v>
      </c>
      <c r="C2844" s="48" t="str">
        <f t="shared" si="88"/>
        <v>ק בית שאן</v>
      </c>
      <c r="D2844" s="1" t="s">
        <v>16850</v>
      </c>
      <c r="E2844" s="1" t="s">
        <v>3</v>
      </c>
      <c r="F2844" s="2" t="s">
        <v>19548</v>
      </c>
      <c r="G2844" s="2">
        <f>INDEX(תוצאות_בחירות,MATCH(C2844,siot!$F$3:$F$1887,0),27)</f>
        <v>1</v>
      </c>
      <c r="H2844" s="2" t="b">
        <f t="shared" si="89"/>
        <v>0</v>
      </c>
      <c r="I2844" s="1"/>
      <c r="J2844" s="1"/>
      <c r="K2844" s="1"/>
    </row>
    <row r="2845" spans="1:11">
      <c r="A2845" s="1" t="s">
        <v>16851</v>
      </c>
      <c r="B2845" s="1" t="s">
        <v>259</v>
      </c>
      <c r="C2845" s="48" t="str">
        <f t="shared" si="88"/>
        <v>ק בית שאן</v>
      </c>
      <c r="D2845" s="1" t="s">
        <v>16850</v>
      </c>
      <c r="E2845" s="1"/>
      <c r="F2845" s="2">
        <v>1</v>
      </c>
      <c r="G2845" s="2">
        <f>INDEX(תוצאות_בחירות,MATCH(C2845,siot!$F$3:$F$1887,0),27)</f>
        <v>1</v>
      </c>
      <c r="H2845" s="2" t="b">
        <f t="shared" si="89"/>
        <v>1</v>
      </c>
      <c r="I2845" s="1" t="s">
        <v>2</v>
      </c>
      <c r="J2845" s="1" t="s">
        <v>14494</v>
      </c>
      <c r="K2845" s="1"/>
    </row>
    <row r="2846" spans="1:11" hidden="1">
      <c r="A2846" s="1" t="s">
        <v>16851</v>
      </c>
      <c r="B2846" s="1" t="s">
        <v>259</v>
      </c>
      <c r="C2846" s="48" t="str">
        <f t="shared" si="88"/>
        <v>ק בית שאן</v>
      </c>
      <c r="D2846" s="1" t="s">
        <v>16850</v>
      </c>
      <c r="E2846" s="1"/>
      <c r="F2846" s="2">
        <v>2</v>
      </c>
      <c r="G2846" s="2">
        <f>INDEX(תוצאות_בחירות,MATCH(C2846,siot!$F$3:$F$1887,0),27)</f>
        <v>1</v>
      </c>
      <c r="H2846" s="2" t="b">
        <f t="shared" si="89"/>
        <v>0</v>
      </c>
      <c r="I2846" s="1" t="s">
        <v>2</v>
      </c>
      <c r="J2846" s="1" t="s">
        <v>16857</v>
      </c>
      <c r="K2846" s="1"/>
    </row>
    <row r="2847" spans="1:11" hidden="1">
      <c r="A2847" s="1" t="s">
        <v>16851</v>
      </c>
      <c r="B2847" s="1" t="s">
        <v>259</v>
      </c>
      <c r="C2847" s="48" t="str">
        <f t="shared" si="88"/>
        <v>ק בית שאן</v>
      </c>
      <c r="D2847" s="1" t="s">
        <v>16850</v>
      </c>
      <c r="E2847" s="1"/>
      <c r="F2847" s="2">
        <v>3</v>
      </c>
      <c r="G2847" s="2">
        <f>INDEX(תוצאות_בחירות,MATCH(C2847,siot!$F$3:$F$1887,0),27)</f>
        <v>1</v>
      </c>
      <c r="H2847" s="2" t="b">
        <f t="shared" si="89"/>
        <v>0</v>
      </c>
      <c r="I2847" s="1" t="s">
        <v>2</v>
      </c>
      <c r="J2847" s="1" t="s">
        <v>16856</v>
      </c>
      <c r="K2847" s="1"/>
    </row>
    <row r="2848" spans="1:11" hidden="1">
      <c r="A2848" s="1" t="s">
        <v>16851</v>
      </c>
      <c r="B2848" s="1" t="s">
        <v>259</v>
      </c>
      <c r="C2848" s="48" t="str">
        <f t="shared" si="88"/>
        <v>ק בית שאן</v>
      </c>
      <c r="D2848" s="1" t="s">
        <v>16850</v>
      </c>
      <c r="E2848" s="1"/>
      <c r="F2848" s="2">
        <v>4</v>
      </c>
      <c r="G2848" s="2">
        <f>INDEX(תוצאות_בחירות,MATCH(C2848,siot!$F$3:$F$1887,0),27)</f>
        <v>1</v>
      </c>
      <c r="H2848" s="2" t="b">
        <f t="shared" si="89"/>
        <v>0</v>
      </c>
      <c r="I2848" s="1" t="s">
        <v>2</v>
      </c>
      <c r="J2848" s="1" t="s">
        <v>16855</v>
      </c>
      <c r="K2848" s="1"/>
    </row>
    <row r="2849" spans="1:11" hidden="1">
      <c r="A2849" s="1" t="s">
        <v>16851</v>
      </c>
      <c r="B2849" s="1" t="s">
        <v>259</v>
      </c>
      <c r="C2849" s="48" t="str">
        <f t="shared" si="88"/>
        <v>ק בית שאן</v>
      </c>
      <c r="D2849" s="1" t="s">
        <v>16850</v>
      </c>
      <c r="E2849" s="1"/>
      <c r="F2849" s="2">
        <v>5</v>
      </c>
      <c r="G2849" s="2">
        <f>INDEX(תוצאות_בחירות,MATCH(C2849,siot!$F$3:$F$1887,0),27)</f>
        <v>1</v>
      </c>
      <c r="H2849" s="2" t="b">
        <f t="shared" si="89"/>
        <v>0</v>
      </c>
      <c r="I2849" s="1" t="s">
        <v>2</v>
      </c>
      <c r="J2849" s="1" t="s">
        <v>16854</v>
      </c>
      <c r="K2849" s="1"/>
    </row>
    <row r="2850" spans="1:11" hidden="1">
      <c r="A2850" s="1" t="s">
        <v>16851</v>
      </c>
      <c r="B2850" s="1" t="s">
        <v>259</v>
      </c>
      <c r="C2850" s="48" t="str">
        <f t="shared" si="88"/>
        <v>ק בית שאן</v>
      </c>
      <c r="D2850" s="1" t="s">
        <v>16850</v>
      </c>
      <c r="E2850" s="1"/>
      <c r="F2850" s="2">
        <v>6</v>
      </c>
      <c r="G2850" s="2">
        <f>INDEX(תוצאות_בחירות,MATCH(C2850,siot!$F$3:$F$1887,0),27)</f>
        <v>1</v>
      </c>
      <c r="H2850" s="2" t="b">
        <f t="shared" si="89"/>
        <v>0</v>
      </c>
      <c r="I2850" s="1" t="s">
        <v>2</v>
      </c>
      <c r="J2850" s="1" t="s">
        <v>16853</v>
      </c>
      <c r="K2850" s="1"/>
    </row>
    <row r="2851" spans="1:11" hidden="1">
      <c r="A2851" s="1" t="s">
        <v>16851</v>
      </c>
      <c r="B2851" s="1" t="s">
        <v>259</v>
      </c>
      <c r="C2851" s="48" t="str">
        <f t="shared" si="88"/>
        <v>ק בית שאן</v>
      </c>
      <c r="D2851" s="1" t="s">
        <v>16850</v>
      </c>
      <c r="E2851" s="1"/>
      <c r="F2851" s="2">
        <v>7</v>
      </c>
      <c r="G2851" s="2">
        <f>INDEX(תוצאות_בחירות,MATCH(C2851,siot!$F$3:$F$1887,0),27)</f>
        <v>1</v>
      </c>
      <c r="H2851" s="2" t="b">
        <f t="shared" si="89"/>
        <v>0</v>
      </c>
      <c r="I2851" s="1" t="s">
        <v>2</v>
      </c>
      <c r="J2851" s="1" t="s">
        <v>16852</v>
      </c>
      <c r="K2851" s="1"/>
    </row>
    <row r="2852" spans="1:11" hidden="1">
      <c r="A2852" s="1" t="s">
        <v>16851</v>
      </c>
      <c r="B2852" s="1" t="s">
        <v>259</v>
      </c>
      <c r="C2852" s="48" t="str">
        <f t="shared" si="88"/>
        <v>ק בית שאן</v>
      </c>
      <c r="D2852" s="1" t="s">
        <v>16850</v>
      </c>
      <c r="E2852" s="1"/>
      <c r="F2852" s="2">
        <v>8</v>
      </c>
      <c r="G2852" s="2">
        <f>INDEX(תוצאות_בחירות,MATCH(C2852,siot!$F$3:$F$1887,0),27)</f>
        <v>1</v>
      </c>
      <c r="H2852" s="2" t="b">
        <f t="shared" si="89"/>
        <v>0</v>
      </c>
      <c r="I2852" s="1" t="s">
        <v>2</v>
      </c>
      <c r="J2852" s="1" t="s">
        <v>16849</v>
      </c>
      <c r="K2852" s="1"/>
    </row>
    <row r="2853" spans="1:11" hidden="1">
      <c r="A2853" s="1" t="s">
        <v>16718</v>
      </c>
      <c r="B2853" s="1" t="s">
        <v>70</v>
      </c>
      <c r="C2853" s="48" t="str">
        <f t="shared" si="88"/>
        <v>א בית שמש</v>
      </c>
      <c r="D2853" s="1" t="s">
        <v>16839</v>
      </c>
      <c r="E2853" s="1" t="s">
        <v>18</v>
      </c>
      <c r="F2853" s="2" t="s">
        <v>19548</v>
      </c>
      <c r="G2853" s="2">
        <f>INDEX(תוצאות_בחירות,MATCH(C2853,siot!$F$3:$F$1887,0),27)</f>
        <v>1</v>
      </c>
      <c r="H2853" s="2" t="b">
        <f t="shared" si="89"/>
        <v>0</v>
      </c>
      <c r="I2853" s="1"/>
      <c r="J2853" s="1"/>
      <c r="K2853" s="1"/>
    </row>
    <row r="2854" spans="1:11">
      <c r="A2854" s="1" t="s">
        <v>16718</v>
      </c>
      <c r="B2854" s="1" t="s">
        <v>70</v>
      </c>
      <c r="C2854" s="48" t="str">
        <f t="shared" si="88"/>
        <v>א בית שמש</v>
      </c>
      <c r="D2854" s="1" t="s">
        <v>16839</v>
      </c>
      <c r="E2854" s="1" t="s">
        <v>17</v>
      </c>
      <c r="F2854" s="2">
        <v>1</v>
      </c>
      <c r="G2854" s="2">
        <f>INDEX(תוצאות_בחירות,MATCH(C2854,siot!$F$3:$F$1887,0),27)</f>
        <v>1</v>
      </c>
      <c r="H2854" s="2" t="b">
        <f t="shared" si="89"/>
        <v>1</v>
      </c>
      <c r="I2854" s="1" t="s">
        <v>2</v>
      </c>
      <c r="J2854" s="1" t="s">
        <v>16848</v>
      </c>
      <c r="K2854" s="1"/>
    </row>
    <row r="2855" spans="1:11" hidden="1">
      <c r="A2855" s="1" t="s">
        <v>16718</v>
      </c>
      <c r="B2855" s="1" t="s">
        <v>70</v>
      </c>
      <c r="C2855" s="48" t="str">
        <f t="shared" si="88"/>
        <v>א בית שמש</v>
      </c>
      <c r="D2855" s="1" t="s">
        <v>16839</v>
      </c>
      <c r="E2855" s="1"/>
      <c r="F2855" s="2">
        <v>2</v>
      </c>
      <c r="G2855" s="2">
        <f>INDEX(תוצאות_בחירות,MATCH(C2855,siot!$F$3:$F$1887,0),27)</f>
        <v>1</v>
      </c>
      <c r="H2855" s="2" t="b">
        <f t="shared" si="89"/>
        <v>0</v>
      </c>
      <c r="I2855" s="1" t="s">
        <v>2</v>
      </c>
      <c r="J2855" s="1" t="s">
        <v>16847</v>
      </c>
      <c r="K2855" s="1"/>
    </row>
    <row r="2856" spans="1:11" hidden="1">
      <c r="A2856" s="1" t="s">
        <v>16718</v>
      </c>
      <c r="B2856" s="1" t="s">
        <v>70</v>
      </c>
      <c r="C2856" s="48" t="str">
        <f t="shared" si="88"/>
        <v>א בית שמש</v>
      </c>
      <c r="D2856" s="1" t="s">
        <v>16839</v>
      </c>
      <c r="E2856" s="1"/>
      <c r="F2856" s="2">
        <v>3</v>
      </c>
      <c r="G2856" s="2">
        <f>INDEX(תוצאות_בחירות,MATCH(C2856,siot!$F$3:$F$1887,0),27)</f>
        <v>1</v>
      </c>
      <c r="H2856" s="2" t="b">
        <f t="shared" si="89"/>
        <v>0</v>
      </c>
      <c r="I2856" s="1" t="s">
        <v>2</v>
      </c>
      <c r="J2856" s="1" t="s">
        <v>16846</v>
      </c>
      <c r="K2856" s="1"/>
    </row>
    <row r="2857" spans="1:11" hidden="1">
      <c r="A2857" s="1" t="s">
        <v>16718</v>
      </c>
      <c r="B2857" s="1" t="s">
        <v>70</v>
      </c>
      <c r="C2857" s="48" t="str">
        <f t="shared" si="88"/>
        <v>א בית שמש</v>
      </c>
      <c r="D2857" s="1" t="s">
        <v>16839</v>
      </c>
      <c r="E2857" s="1"/>
      <c r="F2857" s="2">
        <v>4</v>
      </c>
      <c r="G2857" s="2">
        <f>INDEX(תוצאות_בחירות,MATCH(C2857,siot!$F$3:$F$1887,0),27)</f>
        <v>1</v>
      </c>
      <c r="H2857" s="2" t="b">
        <f t="shared" si="89"/>
        <v>0</v>
      </c>
      <c r="I2857" s="1" t="s">
        <v>2</v>
      </c>
      <c r="J2857" s="1" t="s">
        <v>16845</v>
      </c>
      <c r="K2857" s="1"/>
    </row>
    <row r="2858" spans="1:11" hidden="1">
      <c r="A2858" s="1" t="s">
        <v>16718</v>
      </c>
      <c r="B2858" s="1" t="s">
        <v>70</v>
      </c>
      <c r="C2858" s="48" t="str">
        <f t="shared" si="88"/>
        <v>א בית שמש</v>
      </c>
      <c r="D2858" s="1" t="s">
        <v>16839</v>
      </c>
      <c r="E2858" s="1"/>
      <c r="F2858" s="2">
        <v>5</v>
      </c>
      <c r="G2858" s="2">
        <f>INDEX(תוצאות_בחירות,MATCH(C2858,siot!$F$3:$F$1887,0),27)</f>
        <v>1</v>
      </c>
      <c r="H2858" s="2" t="b">
        <f t="shared" si="89"/>
        <v>0</v>
      </c>
      <c r="I2858" s="1" t="s">
        <v>2</v>
      </c>
      <c r="J2858" s="1" t="s">
        <v>16844</v>
      </c>
      <c r="K2858" s="1"/>
    </row>
    <row r="2859" spans="1:11" hidden="1">
      <c r="A2859" s="1" t="s">
        <v>16718</v>
      </c>
      <c r="B2859" s="1" t="s">
        <v>70</v>
      </c>
      <c r="C2859" s="48" t="str">
        <f t="shared" si="88"/>
        <v>א בית שמש</v>
      </c>
      <c r="D2859" s="1" t="s">
        <v>16839</v>
      </c>
      <c r="E2859" s="1"/>
      <c r="F2859" s="2">
        <v>6</v>
      </c>
      <c r="G2859" s="2">
        <f>INDEX(תוצאות_בחירות,MATCH(C2859,siot!$F$3:$F$1887,0),27)</f>
        <v>1</v>
      </c>
      <c r="H2859" s="2" t="b">
        <f t="shared" si="89"/>
        <v>0</v>
      </c>
      <c r="I2859" s="1" t="s">
        <v>2</v>
      </c>
      <c r="J2859" s="1" t="s">
        <v>16843</v>
      </c>
      <c r="K2859" s="1"/>
    </row>
    <row r="2860" spans="1:11" hidden="1">
      <c r="A2860" s="1" t="s">
        <v>16718</v>
      </c>
      <c r="B2860" s="1" t="s">
        <v>70</v>
      </c>
      <c r="C2860" s="48" t="str">
        <f t="shared" si="88"/>
        <v>א בית שמש</v>
      </c>
      <c r="D2860" s="1" t="s">
        <v>16839</v>
      </c>
      <c r="E2860" s="1"/>
      <c r="F2860" s="2">
        <v>7</v>
      </c>
      <c r="G2860" s="2">
        <f>INDEX(תוצאות_בחירות,MATCH(C2860,siot!$F$3:$F$1887,0),27)</f>
        <v>1</v>
      </c>
      <c r="H2860" s="2" t="b">
        <f t="shared" si="89"/>
        <v>0</v>
      </c>
      <c r="I2860" s="1" t="s">
        <v>2</v>
      </c>
      <c r="J2860" s="1" t="s">
        <v>16842</v>
      </c>
      <c r="K2860" s="1"/>
    </row>
    <row r="2861" spans="1:11" hidden="1">
      <c r="A2861" s="1" t="s">
        <v>16718</v>
      </c>
      <c r="B2861" s="1" t="s">
        <v>70</v>
      </c>
      <c r="C2861" s="48" t="str">
        <f t="shared" si="88"/>
        <v>א בית שמש</v>
      </c>
      <c r="D2861" s="1" t="s">
        <v>16839</v>
      </c>
      <c r="E2861" s="1"/>
      <c r="F2861" s="2">
        <v>8</v>
      </c>
      <c r="G2861" s="2">
        <f>INDEX(תוצאות_בחירות,MATCH(C2861,siot!$F$3:$F$1887,0),27)</f>
        <v>1</v>
      </c>
      <c r="H2861" s="2" t="b">
        <f t="shared" si="89"/>
        <v>0</v>
      </c>
      <c r="I2861" s="1" t="s">
        <v>2</v>
      </c>
      <c r="J2861" s="1" t="s">
        <v>16841</v>
      </c>
      <c r="K2861" s="1"/>
    </row>
    <row r="2862" spans="1:11" hidden="1">
      <c r="A2862" s="1" t="s">
        <v>16718</v>
      </c>
      <c r="B2862" s="1" t="s">
        <v>70</v>
      </c>
      <c r="C2862" s="48" t="str">
        <f t="shared" si="88"/>
        <v>א בית שמש</v>
      </c>
      <c r="D2862" s="1" t="s">
        <v>16839</v>
      </c>
      <c r="E2862" s="1"/>
      <c r="F2862" s="2">
        <v>9</v>
      </c>
      <c r="G2862" s="2">
        <f>INDEX(תוצאות_בחירות,MATCH(C2862,siot!$F$3:$F$1887,0),27)</f>
        <v>1</v>
      </c>
      <c r="H2862" s="2" t="b">
        <f t="shared" si="89"/>
        <v>0</v>
      </c>
      <c r="I2862" s="1" t="s">
        <v>2</v>
      </c>
      <c r="J2862" s="1" t="s">
        <v>16840</v>
      </c>
      <c r="K2862" s="1"/>
    </row>
    <row r="2863" spans="1:11" hidden="1">
      <c r="A2863" s="1" t="s">
        <v>16718</v>
      </c>
      <c r="B2863" s="1" t="s">
        <v>70</v>
      </c>
      <c r="C2863" s="48" t="str">
        <f t="shared" si="88"/>
        <v>א בית שמש</v>
      </c>
      <c r="D2863" s="1" t="s">
        <v>16839</v>
      </c>
      <c r="E2863" s="1"/>
      <c r="F2863" s="2">
        <v>10</v>
      </c>
      <c r="G2863" s="2">
        <f>INDEX(תוצאות_בחירות,MATCH(C2863,siot!$F$3:$F$1887,0),27)</f>
        <v>1</v>
      </c>
      <c r="H2863" s="2" t="b">
        <f t="shared" si="89"/>
        <v>0</v>
      </c>
      <c r="I2863" s="1" t="s">
        <v>2</v>
      </c>
      <c r="J2863" s="1" t="s">
        <v>16838</v>
      </c>
      <c r="K2863" s="1"/>
    </row>
    <row r="2864" spans="1:11" hidden="1">
      <c r="A2864" s="1" t="s">
        <v>16718</v>
      </c>
      <c r="B2864" s="1" t="s">
        <v>3822</v>
      </c>
      <c r="C2864" s="48" t="str">
        <f t="shared" si="88"/>
        <v>ג בית שמש</v>
      </c>
      <c r="D2864" s="1" t="s">
        <v>3821</v>
      </c>
      <c r="E2864" s="1" t="s">
        <v>3</v>
      </c>
      <c r="F2864" s="2" t="s">
        <v>19548</v>
      </c>
      <c r="G2864" s="2">
        <f>INDEX(תוצאות_בחירות,MATCH(C2864,siot!$F$3:$F$1887,0),27)</f>
        <v>2</v>
      </c>
      <c r="H2864" s="2" t="b">
        <f t="shared" si="89"/>
        <v>0</v>
      </c>
      <c r="I2864" s="1"/>
      <c r="J2864" s="1"/>
      <c r="K2864" s="1"/>
    </row>
    <row r="2865" spans="1:11">
      <c r="A2865" s="1" t="s">
        <v>16718</v>
      </c>
      <c r="B2865" s="1" t="s">
        <v>3822</v>
      </c>
      <c r="C2865" s="48" t="str">
        <f t="shared" si="88"/>
        <v>ג בית שמש</v>
      </c>
      <c r="D2865" s="1" t="s">
        <v>3821</v>
      </c>
      <c r="E2865" s="1"/>
      <c r="F2865" s="2">
        <v>1</v>
      </c>
      <c r="G2865" s="2">
        <f>INDEX(תוצאות_בחירות,MATCH(C2865,siot!$F$3:$F$1887,0),27)</f>
        <v>2</v>
      </c>
      <c r="H2865" s="2" t="b">
        <f t="shared" si="89"/>
        <v>1</v>
      </c>
      <c r="I2865" s="1" t="s">
        <v>2</v>
      </c>
      <c r="J2865" s="1" t="s">
        <v>16837</v>
      </c>
      <c r="K2865" s="1"/>
    </row>
    <row r="2866" spans="1:11">
      <c r="A2866" s="1" t="s">
        <v>16718</v>
      </c>
      <c r="B2866" s="1" t="s">
        <v>3822</v>
      </c>
      <c r="C2866" s="48" t="str">
        <f t="shared" si="88"/>
        <v>ג בית שמש</v>
      </c>
      <c r="D2866" s="1" t="s">
        <v>3821</v>
      </c>
      <c r="E2866" s="1"/>
      <c r="F2866" s="2">
        <v>2</v>
      </c>
      <c r="G2866" s="2">
        <f>INDEX(תוצאות_בחירות,MATCH(C2866,siot!$F$3:$F$1887,0),27)</f>
        <v>2</v>
      </c>
      <c r="H2866" s="2" t="b">
        <f t="shared" si="89"/>
        <v>1</v>
      </c>
      <c r="I2866" s="1" t="s">
        <v>2</v>
      </c>
      <c r="J2866" s="1" t="s">
        <v>16836</v>
      </c>
      <c r="K2866" s="1"/>
    </row>
    <row r="2867" spans="1:11" hidden="1">
      <c r="A2867" s="1" t="s">
        <v>16718</v>
      </c>
      <c r="B2867" s="1" t="s">
        <v>3822</v>
      </c>
      <c r="C2867" s="48" t="str">
        <f t="shared" si="88"/>
        <v>ג בית שמש</v>
      </c>
      <c r="D2867" s="1" t="s">
        <v>3821</v>
      </c>
      <c r="E2867" s="1"/>
      <c r="F2867" s="2">
        <v>3</v>
      </c>
      <c r="G2867" s="2">
        <f>INDEX(תוצאות_בחירות,MATCH(C2867,siot!$F$3:$F$1887,0),27)</f>
        <v>2</v>
      </c>
      <c r="H2867" s="2" t="b">
        <f t="shared" si="89"/>
        <v>0</v>
      </c>
      <c r="I2867" s="1" t="s">
        <v>2</v>
      </c>
      <c r="J2867" s="1" t="s">
        <v>16835</v>
      </c>
      <c r="K2867" s="1"/>
    </row>
    <row r="2868" spans="1:11" hidden="1">
      <c r="A2868" s="1" t="s">
        <v>16718</v>
      </c>
      <c r="B2868" s="1" t="s">
        <v>3822</v>
      </c>
      <c r="C2868" s="48" t="str">
        <f t="shared" si="88"/>
        <v>ג בית שמש</v>
      </c>
      <c r="D2868" s="1" t="s">
        <v>3821</v>
      </c>
      <c r="E2868" s="1"/>
      <c r="F2868" s="2">
        <v>4</v>
      </c>
      <c r="G2868" s="2">
        <f>INDEX(תוצאות_בחירות,MATCH(C2868,siot!$F$3:$F$1887,0),27)</f>
        <v>2</v>
      </c>
      <c r="H2868" s="2" t="b">
        <f t="shared" si="89"/>
        <v>0</v>
      </c>
      <c r="I2868" s="1" t="s">
        <v>2</v>
      </c>
      <c r="J2868" s="1" t="s">
        <v>16834</v>
      </c>
      <c r="K2868" s="1"/>
    </row>
    <row r="2869" spans="1:11" hidden="1">
      <c r="A2869" s="1" t="s">
        <v>16718</v>
      </c>
      <c r="B2869" s="1" t="s">
        <v>3822</v>
      </c>
      <c r="C2869" s="48" t="str">
        <f t="shared" si="88"/>
        <v>ג בית שמש</v>
      </c>
      <c r="D2869" s="1" t="s">
        <v>3821</v>
      </c>
      <c r="E2869" s="1"/>
      <c r="F2869" s="2">
        <v>5</v>
      </c>
      <c r="G2869" s="2">
        <f>INDEX(תוצאות_בחירות,MATCH(C2869,siot!$F$3:$F$1887,0),27)</f>
        <v>2</v>
      </c>
      <c r="H2869" s="2" t="b">
        <f t="shared" si="89"/>
        <v>0</v>
      </c>
      <c r="I2869" s="1" t="s">
        <v>2</v>
      </c>
      <c r="J2869" s="1" t="s">
        <v>16833</v>
      </c>
      <c r="K2869" s="1"/>
    </row>
    <row r="2870" spans="1:11" hidden="1">
      <c r="A2870" s="1" t="s">
        <v>16718</v>
      </c>
      <c r="B2870" s="1" t="s">
        <v>3822</v>
      </c>
      <c r="C2870" s="48" t="str">
        <f t="shared" si="88"/>
        <v>ג בית שמש</v>
      </c>
      <c r="D2870" s="1" t="s">
        <v>3821</v>
      </c>
      <c r="E2870" s="1"/>
      <c r="F2870" s="2">
        <v>6</v>
      </c>
      <c r="G2870" s="2">
        <f>INDEX(תוצאות_בחירות,MATCH(C2870,siot!$F$3:$F$1887,0),27)</f>
        <v>2</v>
      </c>
      <c r="H2870" s="2" t="b">
        <f t="shared" si="89"/>
        <v>0</v>
      </c>
      <c r="I2870" s="1" t="s">
        <v>2</v>
      </c>
      <c r="J2870" s="1" t="s">
        <v>16832</v>
      </c>
      <c r="K2870" s="1"/>
    </row>
    <row r="2871" spans="1:11" hidden="1">
      <c r="A2871" s="1" t="s">
        <v>16718</v>
      </c>
      <c r="B2871" s="1" t="s">
        <v>3822</v>
      </c>
      <c r="C2871" s="48" t="str">
        <f t="shared" si="88"/>
        <v>ג בית שמש</v>
      </c>
      <c r="D2871" s="1" t="s">
        <v>3821</v>
      </c>
      <c r="E2871" s="1"/>
      <c r="F2871" s="2">
        <v>7</v>
      </c>
      <c r="G2871" s="2">
        <f>INDEX(תוצאות_בחירות,MATCH(C2871,siot!$F$3:$F$1887,0),27)</f>
        <v>2</v>
      </c>
      <c r="H2871" s="2" t="b">
        <f t="shared" si="89"/>
        <v>0</v>
      </c>
      <c r="I2871" s="1" t="s">
        <v>2</v>
      </c>
      <c r="J2871" s="1" t="s">
        <v>16831</v>
      </c>
      <c r="K2871" s="1"/>
    </row>
    <row r="2872" spans="1:11" hidden="1">
      <c r="A2872" s="1" t="s">
        <v>16718</v>
      </c>
      <c r="B2872" s="1" t="s">
        <v>3822</v>
      </c>
      <c r="C2872" s="48" t="str">
        <f t="shared" si="88"/>
        <v>ג בית שמש</v>
      </c>
      <c r="D2872" s="1" t="s">
        <v>3821</v>
      </c>
      <c r="E2872" s="1"/>
      <c r="F2872" s="2">
        <v>8</v>
      </c>
      <c r="G2872" s="2">
        <f>INDEX(תוצאות_בחירות,MATCH(C2872,siot!$F$3:$F$1887,0),27)</f>
        <v>2</v>
      </c>
      <c r="H2872" s="2" t="b">
        <f t="shared" si="89"/>
        <v>0</v>
      </c>
      <c r="I2872" s="1" t="s">
        <v>2</v>
      </c>
      <c r="J2872" s="1" t="s">
        <v>16830</v>
      </c>
      <c r="K2872" s="1"/>
    </row>
    <row r="2873" spans="1:11" hidden="1">
      <c r="A2873" s="1" t="s">
        <v>16718</v>
      </c>
      <c r="B2873" s="1" t="s">
        <v>3822</v>
      </c>
      <c r="C2873" s="48" t="str">
        <f t="shared" si="88"/>
        <v>ג בית שמש</v>
      </c>
      <c r="D2873" s="1" t="s">
        <v>3821</v>
      </c>
      <c r="E2873" s="1"/>
      <c r="F2873" s="2">
        <v>9</v>
      </c>
      <c r="G2873" s="2">
        <f>INDEX(תוצאות_בחירות,MATCH(C2873,siot!$F$3:$F$1887,0),27)</f>
        <v>2</v>
      </c>
      <c r="H2873" s="2" t="b">
        <f t="shared" si="89"/>
        <v>0</v>
      </c>
      <c r="I2873" s="1" t="s">
        <v>2</v>
      </c>
      <c r="J2873" s="1" t="s">
        <v>16829</v>
      </c>
      <c r="K2873" s="1"/>
    </row>
    <row r="2874" spans="1:11" hidden="1">
      <c r="A2874" s="1" t="s">
        <v>16718</v>
      </c>
      <c r="B2874" s="1" t="s">
        <v>151</v>
      </c>
      <c r="C2874" s="48" t="str">
        <f t="shared" si="88"/>
        <v>ה בית שמש</v>
      </c>
      <c r="D2874" s="1" t="s">
        <v>16823</v>
      </c>
      <c r="E2874" s="1" t="s">
        <v>18</v>
      </c>
      <c r="F2874" s="2" t="s">
        <v>19548</v>
      </c>
      <c r="G2874" s="2">
        <f>INDEX(תוצאות_בחירות,MATCH(C2874,siot!$F$3:$F$1887,0),27)</f>
        <v>1</v>
      </c>
      <c r="H2874" s="2" t="b">
        <f t="shared" si="89"/>
        <v>0</v>
      </c>
      <c r="I2874" s="1"/>
      <c r="J2874" s="1"/>
      <c r="K2874" s="1"/>
    </row>
    <row r="2875" spans="1:11">
      <c r="A2875" s="1" t="s">
        <v>16718</v>
      </c>
      <c r="B2875" s="1" t="s">
        <v>151</v>
      </c>
      <c r="C2875" s="48" t="str">
        <f t="shared" si="88"/>
        <v>ה בית שמש</v>
      </c>
      <c r="D2875" s="1" t="s">
        <v>16823</v>
      </c>
      <c r="E2875" s="1" t="s">
        <v>17</v>
      </c>
      <c r="F2875" s="2">
        <v>1</v>
      </c>
      <c r="G2875" s="2">
        <f>INDEX(תוצאות_בחירות,MATCH(C2875,siot!$F$3:$F$1887,0),27)</f>
        <v>1</v>
      </c>
      <c r="H2875" s="2" t="b">
        <f t="shared" si="89"/>
        <v>1</v>
      </c>
      <c r="I2875" s="1" t="s">
        <v>2</v>
      </c>
      <c r="J2875" s="1" t="s">
        <v>16828</v>
      </c>
      <c r="K2875" s="1"/>
    </row>
    <row r="2876" spans="1:11" hidden="1">
      <c r="A2876" s="1" t="s">
        <v>16718</v>
      </c>
      <c r="B2876" s="1" t="s">
        <v>151</v>
      </c>
      <c r="C2876" s="48" t="str">
        <f t="shared" si="88"/>
        <v>ה בית שמש</v>
      </c>
      <c r="D2876" s="1" t="s">
        <v>16823</v>
      </c>
      <c r="E2876" s="1"/>
      <c r="F2876" s="2">
        <v>2</v>
      </c>
      <c r="G2876" s="2">
        <f>INDEX(תוצאות_בחירות,MATCH(C2876,siot!$F$3:$F$1887,0),27)</f>
        <v>1</v>
      </c>
      <c r="H2876" s="2" t="b">
        <f t="shared" si="89"/>
        <v>0</v>
      </c>
      <c r="I2876" s="1" t="s">
        <v>2</v>
      </c>
      <c r="J2876" s="1" t="s">
        <v>16827</v>
      </c>
      <c r="K2876" s="1"/>
    </row>
    <row r="2877" spans="1:11" hidden="1">
      <c r="A2877" s="1" t="s">
        <v>16718</v>
      </c>
      <c r="B2877" s="1" t="s">
        <v>151</v>
      </c>
      <c r="C2877" s="48" t="str">
        <f t="shared" si="88"/>
        <v>ה בית שמש</v>
      </c>
      <c r="D2877" s="1" t="s">
        <v>16823</v>
      </c>
      <c r="E2877" s="1"/>
      <c r="F2877" s="2">
        <v>3</v>
      </c>
      <c r="G2877" s="2">
        <f>INDEX(תוצאות_בחירות,MATCH(C2877,siot!$F$3:$F$1887,0),27)</f>
        <v>1</v>
      </c>
      <c r="H2877" s="2" t="b">
        <f t="shared" si="89"/>
        <v>0</v>
      </c>
      <c r="I2877" s="1" t="s">
        <v>2</v>
      </c>
      <c r="J2877" s="1" t="s">
        <v>16826</v>
      </c>
      <c r="K2877" s="1"/>
    </row>
    <row r="2878" spans="1:11" hidden="1">
      <c r="A2878" s="1" t="s">
        <v>16718</v>
      </c>
      <c r="B2878" s="1" t="s">
        <v>151</v>
      </c>
      <c r="C2878" s="48" t="str">
        <f t="shared" si="88"/>
        <v>ה בית שמש</v>
      </c>
      <c r="D2878" s="1" t="s">
        <v>16823</v>
      </c>
      <c r="E2878" s="1"/>
      <c r="F2878" s="2">
        <v>4</v>
      </c>
      <c r="G2878" s="2">
        <f>INDEX(תוצאות_בחירות,MATCH(C2878,siot!$F$3:$F$1887,0),27)</f>
        <v>1</v>
      </c>
      <c r="H2878" s="2" t="b">
        <f t="shared" si="89"/>
        <v>0</v>
      </c>
      <c r="I2878" s="1" t="s">
        <v>2</v>
      </c>
      <c r="J2878" s="1" t="s">
        <v>16825</v>
      </c>
      <c r="K2878" s="1"/>
    </row>
    <row r="2879" spans="1:11" hidden="1">
      <c r="A2879" s="1" t="s">
        <v>16718</v>
      </c>
      <c r="B2879" s="1" t="s">
        <v>151</v>
      </c>
      <c r="C2879" s="48" t="str">
        <f t="shared" si="88"/>
        <v>ה בית שמש</v>
      </c>
      <c r="D2879" s="1" t="s">
        <v>16823</v>
      </c>
      <c r="E2879" s="1"/>
      <c r="F2879" s="2">
        <v>5</v>
      </c>
      <c r="G2879" s="2">
        <f>INDEX(תוצאות_בחירות,MATCH(C2879,siot!$F$3:$F$1887,0),27)</f>
        <v>1</v>
      </c>
      <c r="H2879" s="2" t="b">
        <f t="shared" si="89"/>
        <v>0</v>
      </c>
      <c r="I2879" s="1" t="s">
        <v>2</v>
      </c>
      <c r="J2879" s="1" t="s">
        <v>16824</v>
      </c>
      <c r="K2879" s="1"/>
    </row>
    <row r="2880" spans="1:11" hidden="1">
      <c r="A2880" s="1" t="s">
        <v>16718</v>
      </c>
      <c r="B2880" s="1" t="s">
        <v>151</v>
      </c>
      <c r="C2880" s="48" t="str">
        <f t="shared" si="88"/>
        <v>ה בית שמש</v>
      </c>
      <c r="D2880" s="1" t="s">
        <v>16823</v>
      </c>
      <c r="E2880" s="1"/>
      <c r="F2880" s="2">
        <v>6</v>
      </c>
      <c r="G2880" s="2">
        <f>INDEX(תוצאות_בחירות,MATCH(C2880,siot!$F$3:$F$1887,0),27)</f>
        <v>1</v>
      </c>
      <c r="H2880" s="2" t="b">
        <f t="shared" si="89"/>
        <v>0</v>
      </c>
      <c r="I2880" s="1" t="s">
        <v>2</v>
      </c>
      <c r="J2880" s="1" t="s">
        <v>8556</v>
      </c>
      <c r="K2880" s="1"/>
    </row>
    <row r="2881" spans="1:11" hidden="1">
      <c r="A2881" s="1" t="s">
        <v>16718</v>
      </c>
      <c r="B2881" s="1" t="s">
        <v>151</v>
      </c>
      <c r="C2881" s="48" t="str">
        <f t="shared" si="88"/>
        <v>ה בית שמש</v>
      </c>
      <c r="D2881" s="1" t="s">
        <v>16823</v>
      </c>
      <c r="E2881" s="1"/>
      <c r="F2881" s="2">
        <v>7</v>
      </c>
      <c r="G2881" s="2">
        <f>INDEX(תוצאות_בחירות,MATCH(C2881,siot!$F$3:$F$1887,0),27)</f>
        <v>1</v>
      </c>
      <c r="H2881" s="2" t="b">
        <f t="shared" si="89"/>
        <v>0</v>
      </c>
      <c r="I2881" s="1" t="s">
        <v>2</v>
      </c>
      <c r="J2881" s="1" t="s">
        <v>16822</v>
      </c>
      <c r="K2881" s="1"/>
    </row>
    <row r="2882" spans="1:11" hidden="1">
      <c r="A2882" s="1" t="s">
        <v>16718</v>
      </c>
      <c r="B2882" s="1" t="s">
        <v>6232</v>
      </c>
      <c r="C2882" s="48" t="str">
        <f t="shared" si="88"/>
        <v>חן בית שמש</v>
      </c>
      <c r="D2882" s="1" t="s">
        <v>16812</v>
      </c>
      <c r="E2882" s="1" t="s">
        <v>3</v>
      </c>
      <c r="F2882" s="2" t="s">
        <v>19548</v>
      </c>
      <c r="G2882" s="2">
        <f>INDEX(תוצאות_בחירות,MATCH(C2882,siot!$F$3:$F$1887,0),27)</f>
        <v>3</v>
      </c>
      <c r="H2882" s="2" t="b">
        <f t="shared" si="89"/>
        <v>0</v>
      </c>
      <c r="I2882" s="1"/>
      <c r="J2882" s="1"/>
      <c r="K2882" s="1"/>
    </row>
    <row r="2883" spans="1:11">
      <c r="A2883" s="1" t="s">
        <v>16718</v>
      </c>
      <c r="B2883" s="1" t="s">
        <v>6232</v>
      </c>
      <c r="C2883" s="48" t="str">
        <f t="shared" si="88"/>
        <v>חן בית שמש</v>
      </c>
      <c r="D2883" s="1" t="s">
        <v>16812</v>
      </c>
      <c r="E2883" s="1"/>
      <c r="F2883" s="2">
        <v>1</v>
      </c>
      <c r="G2883" s="2">
        <f>INDEX(תוצאות_בחירות,MATCH(C2883,siot!$F$3:$F$1887,0),27)</f>
        <v>3</v>
      </c>
      <c r="H2883" s="2" t="b">
        <f t="shared" si="89"/>
        <v>1</v>
      </c>
      <c r="I2883" s="1" t="s">
        <v>2</v>
      </c>
      <c r="J2883" s="1" t="s">
        <v>16821</v>
      </c>
      <c r="K2883" s="1"/>
    </row>
    <row r="2884" spans="1:11">
      <c r="A2884" s="1" t="s">
        <v>16718</v>
      </c>
      <c r="B2884" s="1" t="s">
        <v>6232</v>
      </c>
      <c r="C2884" s="48" t="str">
        <f t="shared" ref="C2884:C2947" si="90">B2884&amp;" "&amp;A2884</f>
        <v>חן בית שמש</v>
      </c>
      <c r="D2884" s="1" t="s">
        <v>16812</v>
      </c>
      <c r="E2884" s="1"/>
      <c r="F2884" s="2">
        <v>2</v>
      </c>
      <c r="G2884" s="2">
        <f>INDEX(תוצאות_בחירות,MATCH(C2884,siot!$F$3:$F$1887,0),27)</f>
        <v>3</v>
      </c>
      <c r="H2884" s="2" t="b">
        <f t="shared" ref="H2884:H2947" si="91">IF(OR(F2884&lt;G2884,G2884=F2884),TRUE,FALSE)</f>
        <v>1</v>
      </c>
      <c r="I2884" s="1" t="s">
        <v>2</v>
      </c>
      <c r="J2884" s="1" t="s">
        <v>16820</v>
      </c>
      <c r="K2884" s="1"/>
    </row>
    <row r="2885" spans="1:11">
      <c r="A2885" s="1" t="s">
        <v>16718</v>
      </c>
      <c r="B2885" s="1" t="s">
        <v>6232</v>
      </c>
      <c r="C2885" s="48" t="str">
        <f t="shared" si="90"/>
        <v>חן בית שמש</v>
      </c>
      <c r="D2885" s="1" t="s">
        <v>16812</v>
      </c>
      <c r="E2885" s="1"/>
      <c r="F2885" s="2">
        <v>3</v>
      </c>
      <c r="G2885" s="2">
        <f>INDEX(תוצאות_בחירות,MATCH(C2885,siot!$F$3:$F$1887,0),27)</f>
        <v>3</v>
      </c>
      <c r="H2885" s="2" t="b">
        <f t="shared" si="91"/>
        <v>1</v>
      </c>
      <c r="I2885" s="1" t="s">
        <v>2</v>
      </c>
      <c r="J2885" s="1" t="s">
        <v>16819</v>
      </c>
      <c r="K2885" s="1"/>
    </row>
    <row r="2886" spans="1:11" hidden="1">
      <c r="A2886" s="1" t="s">
        <v>16718</v>
      </c>
      <c r="B2886" s="1" t="s">
        <v>6232</v>
      </c>
      <c r="C2886" s="48" t="str">
        <f t="shared" si="90"/>
        <v>חן בית שמש</v>
      </c>
      <c r="D2886" s="1" t="s">
        <v>16812</v>
      </c>
      <c r="E2886" s="1"/>
      <c r="F2886" s="2">
        <v>4</v>
      </c>
      <c r="G2886" s="2">
        <f>INDEX(תוצאות_בחירות,MATCH(C2886,siot!$F$3:$F$1887,0),27)</f>
        <v>3</v>
      </c>
      <c r="H2886" s="2" t="b">
        <f t="shared" si="91"/>
        <v>0</v>
      </c>
      <c r="I2886" s="1" t="s">
        <v>2</v>
      </c>
      <c r="J2886" s="1" t="s">
        <v>16818</v>
      </c>
      <c r="K2886" s="1"/>
    </row>
    <row r="2887" spans="1:11" hidden="1">
      <c r="A2887" s="1" t="s">
        <v>16718</v>
      </c>
      <c r="B2887" s="1" t="s">
        <v>6232</v>
      </c>
      <c r="C2887" s="48" t="str">
        <f t="shared" si="90"/>
        <v>חן בית שמש</v>
      </c>
      <c r="D2887" s="1" t="s">
        <v>16812</v>
      </c>
      <c r="E2887" s="1"/>
      <c r="F2887" s="2">
        <v>5</v>
      </c>
      <c r="G2887" s="2">
        <f>INDEX(תוצאות_בחירות,MATCH(C2887,siot!$F$3:$F$1887,0),27)</f>
        <v>3</v>
      </c>
      <c r="H2887" s="2" t="b">
        <f t="shared" si="91"/>
        <v>0</v>
      </c>
      <c r="I2887" s="1" t="s">
        <v>2</v>
      </c>
      <c r="J2887" s="1" t="s">
        <v>16817</v>
      </c>
      <c r="K2887" s="1"/>
    </row>
    <row r="2888" spans="1:11" hidden="1">
      <c r="A2888" s="1" t="s">
        <v>16718</v>
      </c>
      <c r="B2888" s="1" t="s">
        <v>6232</v>
      </c>
      <c r="C2888" s="48" t="str">
        <f t="shared" si="90"/>
        <v>חן בית שמש</v>
      </c>
      <c r="D2888" s="1" t="s">
        <v>16812</v>
      </c>
      <c r="E2888" s="1"/>
      <c r="F2888" s="2">
        <v>6</v>
      </c>
      <c r="G2888" s="2">
        <f>INDEX(תוצאות_בחירות,MATCH(C2888,siot!$F$3:$F$1887,0),27)</f>
        <v>3</v>
      </c>
      <c r="H2888" s="2" t="b">
        <f t="shared" si="91"/>
        <v>0</v>
      </c>
      <c r="I2888" s="1" t="s">
        <v>2</v>
      </c>
      <c r="J2888" s="1" t="s">
        <v>16816</v>
      </c>
      <c r="K2888" s="1"/>
    </row>
    <row r="2889" spans="1:11" hidden="1">
      <c r="A2889" s="1" t="s">
        <v>16718</v>
      </c>
      <c r="B2889" s="1" t="s">
        <v>6232</v>
      </c>
      <c r="C2889" s="48" t="str">
        <f t="shared" si="90"/>
        <v>חן בית שמש</v>
      </c>
      <c r="D2889" s="1" t="s">
        <v>16812</v>
      </c>
      <c r="E2889" s="1"/>
      <c r="F2889" s="2">
        <v>7</v>
      </c>
      <c r="G2889" s="2">
        <f>INDEX(תוצאות_בחירות,MATCH(C2889,siot!$F$3:$F$1887,0),27)</f>
        <v>3</v>
      </c>
      <c r="H2889" s="2" t="b">
        <f t="shared" si="91"/>
        <v>0</v>
      </c>
      <c r="I2889" s="1" t="s">
        <v>2</v>
      </c>
      <c r="J2889" s="1" t="s">
        <v>5169</v>
      </c>
      <c r="K2889" s="1"/>
    </row>
    <row r="2890" spans="1:11" hidden="1">
      <c r="A2890" s="1" t="s">
        <v>16718</v>
      </c>
      <c r="B2890" s="1" t="s">
        <v>6232</v>
      </c>
      <c r="C2890" s="48" t="str">
        <f t="shared" si="90"/>
        <v>חן בית שמש</v>
      </c>
      <c r="D2890" s="1" t="s">
        <v>16812</v>
      </c>
      <c r="E2890" s="1"/>
      <c r="F2890" s="2">
        <v>8</v>
      </c>
      <c r="G2890" s="2">
        <f>INDEX(תוצאות_בחירות,MATCH(C2890,siot!$F$3:$F$1887,0),27)</f>
        <v>3</v>
      </c>
      <c r="H2890" s="2" t="b">
        <f t="shared" si="91"/>
        <v>0</v>
      </c>
      <c r="I2890" s="1" t="s">
        <v>2</v>
      </c>
      <c r="J2890" s="1" t="s">
        <v>16815</v>
      </c>
      <c r="K2890" s="1"/>
    </row>
    <row r="2891" spans="1:11" hidden="1">
      <c r="A2891" s="1" t="s">
        <v>16718</v>
      </c>
      <c r="B2891" s="1" t="s">
        <v>6232</v>
      </c>
      <c r="C2891" s="48" t="str">
        <f t="shared" si="90"/>
        <v>חן בית שמש</v>
      </c>
      <c r="D2891" s="1" t="s">
        <v>16812</v>
      </c>
      <c r="E2891" s="1"/>
      <c r="F2891" s="2">
        <v>9</v>
      </c>
      <c r="G2891" s="2">
        <f>INDEX(תוצאות_בחירות,MATCH(C2891,siot!$F$3:$F$1887,0),27)</f>
        <v>3</v>
      </c>
      <c r="H2891" s="2" t="b">
        <f t="shared" si="91"/>
        <v>0</v>
      </c>
      <c r="I2891" s="1" t="s">
        <v>2</v>
      </c>
      <c r="J2891" s="1" t="s">
        <v>16814</v>
      </c>
      <c r="K2891" s="1"/>
    </row>
    <row r="2892" spans="1:11" hidden="1">
      <c r="A2892" s="1" t="s">
        <v>16718</v>
      </c>
      <c r="B2892" s="1" t="s">
        <v>6232</v>
      </c>
      <c r="C2892" s="48" t="str">
        <f t="shared" si="90"/>
        <v>חן בית שמש</v>
      </c>
      <c r="D2892" s="1" t="s">
        <v>16812</v>
      </c>
      <c r="E2892" s="1"/>
      <c r="F2892" s="2">
        <v>10</v>
      </c>
      <c r="G2892" s="2">
        <f>INDEX(תוצאות_בחירות,MATCH(C2892,siot!$F$3:$F$1887,0),27)</f>
        <v>3</v>
      </c>
      <c r="H2892" s="2" t="b">
        <f t="shared" si="91"/>
        <v>0</v>
      </c>
      <c r="I2892" s="1" t="s">
        <v>2</v>
      </c>
      <c r="J2892" s="1" t="s">
        <v>16813</v>
      </c>
      <c r="K2892" s="1"/>
    </row>
    <row r="2893" spans="1:11" hidden="1">
      <c r="A2893" s="1" t="s">
        <v>16718</v>
      </c>
      <c r="B2893" s="1" t="s">
        <v>6232</v>
      </c>
      <c r="C2893" s="48" t="str">
        <f t="shared" si="90"/>
        <v>חן בית שמש</v>
      </c>
      <c r="D2893" s="1" t="s">
        <v>16812</v>
      </c>
      <c r="E2893" s="1"/>
      <c r="F2893" s="2">
        <v>11</v>
      </c>
      <c r="G2893" s="2">
        <f>INDEX(תוצאות_בחירות,MATCH(C2893,siot!$F$3:$F$1887,0),27)</f>
        <v>3</v>
      </c>
      <c r="H2893" s="2" t="b">
        <f t="shared" si="91"/>
        <v>0</v>
      </c>
      <c r="I2893" s="1" t="s">
        <v>2</v>
      </c>
      <c r="J2893" s="1" t="s">
        <v>16811</v>
      </c>
      <c r="K2893" s="1"/>
    </row>
    <row r="2894" spans="1:11" hidden="1">
      <c r="A2894" s="1" t="s">
        <v>16718</v>
      </c>
      <c r="B2894" s="1" t="s">
        <v>1007</v>
      </c>
      <c r="C2894" s="48" t="str">
        <f t="shared" si="90"/>
        <v>טב בית שמש</v>
      </c>
      <c r="D2894" s="1" t="s">
        <v>16793</v>
      </c>
      <c r="E2894" s="1" t="s">
        <v>18</v>
      </c>
      <c r="F2894" s="2" t="s">
        <v>19548</v>
      </c>
      <c r="G2894" s="2">
        <f>INDEX(תוצאות_בחירות,MATCH(C2894,siot!$F$3:$F$1887,0),27)</f>
        <v>3</v>
      </c>
      <c r="H2894" s="2" t="b">
        <f t="shared" si="91"/>
        <v>0</v>
      </c>
      <c r="I2894" s="1"/>
      <c r="J2894" s="1"/>
      <c r="K2894" s="1"/>
    </row>
    <row r="2895" spans="1:11">
      <c r="A2895" s="1" t="s">
        <v>16718</v>
      </c>
      <c r="B2895" s="1" t="s">
        <v>1007</v>
      </c>
      <c r="C2895" s="48" t="str">
        <f t="shared" si="90"/>
        <v>טב בית שמש</v>
      </c>
      <c r="D2895" s="1" t="s">
        <v>16793</v>
      </c>
      <c r="E2895" s="1" t="s">
        <v>17</v>
      </c>
      <c r="F2895" s="2">
        <v>1</v>
      </c>
      <c r="G2895" s="2">
        <f>INDEX(תוצאות_בחירות,MATCH(C2895,siot!$F$3:$F$1887,0),27)</f>
        <v>3</v>
      </c>
      <c r="H2895" s="2" t="b">
        <f t="shared" si="91"/>
        <v>1</v>
      </c>
      <c r="I2895" s="1" t="s">
        <v>2</v>
      </c>
      <c r="J2895" s="1" t="s">
        <v>1017</v>
      </c>
      <c r="K2895" s="1"/>
    </row>
    <row r="2896" spans="1:11">
      <c r="A2896" s="1" t="s">
        <v>16718</v>
      </c>
      <c r="B2896" s="1" t="s">
        <v>1007</v>
      </c>
      <c r="C2896" s="48" t="str">
        <f t="shared" si="90"/>
        <v>טב בית שמש</v>
      </c>
      <c r="D2896" s="1" t="s">
        <v>16793</v>
      </c>
      <c r="E2896" s="1"/>
      <c r="F2896" s="2">
        <v>2</v>
      </c>
      <c r="G2896" s="2">
        <f>INDEX(תוצאות_בחירות,MATCH(C2896,siot!$F$3:$F$1887,0),27)</f>
        <v>3</v>
      </c>
      <c r="H2896" s="2" t="b">
        <f t="shared" si="91"/>
        <v>1</v>
      </c>
      <c r="I2896" s="1" t="s">
        <v>2</v>
      </c>
      <c r="J2896" s="1" t="s">
        <v>16810</v>
      </c>
      <c r="K2896" s="1"/>
    </row>
    <row r="2897" spans="1:11">
      <c r="A2897" s="1" t="s">
        <v>16718</v>
      </c>
      <c r="B2897" s="1" t="s">
        <v>1007</v>
      </c>
      <c r="C2897" s="48" t="str">
        <f t="shared" si="90"/>
        <v>טב בית שמש</v>
      </c>
      <c r="D2897" s="1" t="s">
        <v>16793</v>
      </c>
      <c r="E2897" s="1"/>
      <c r="F2897" s="2">
        <v>3</v>
      </c>
      <c r="G2897" s="2">
        <f>INDEX(תוצאות_בחירות,MATCH(C2897,siot!$F$3:$F$1887,0),27)</f>
        <v>3</v>
      </c>
      <c r="H2897" s="2" t="b">
        <f t="shared" si="91"/>
        <v>1</v>
      </c>
      <c r="I2897" s="1" t="s">
        <v>2</v>
      </c>
      <c r="J2897" s="1" t="s">
        <v>16809</v>
      </c>
      <c r="K2897" s="1"/>
    </row>
    <row r="2898" spans="1:11" hidden="1">
      <c r="A2898" s="1" t="s">
        <v>16718</v>
      </c>
      <c r="B2898" s="1" t="s">
        <v>1007</v>
      </c>
      <c r="C2898" s="48" t="str">
        <f t="shared" si="90"/>
        <v>טב בית שמש</v>
      </c>
      <c r="D2898" s="1" t="s">
        <v>16793</v>
      </c>
      <c r="E2898" s="1"/>
      <c r="F2898" s="2">
        <v>4</v>
      </c>
      <c r="G2898" s="2">
        <f>INDEX(תוצאות_בחירות,MATCH(C2898,siot!$F$3:$F$1887,0),27)</f>
        <v>3</v>
      </c>
      <c r="H2898" s="2" t="b">
        <f t="shared" si="91"/>
        <v>0</v>
      </c>
      <c r="I2898" s="1" t="s">
        <v>2</v>
      </c>
      <c r="J2898" s="1" t="s">
        <v>16808</v>
      </c>
      <c r="K2898" s="1"/>
    </row>
    <row r="2899" spans="1:11" hidden="1">
      <c r="A2899" s="1" t="s">
        <v>16718</v>
      </c>
      <c r="B2899" s="1" t="s">
        <v>1007</v>
      </c>
      <c r="C2899" s="48" t="str">
        <f t="shared" si="90"/>
        <v>טב בית שמש</v>
      </c>
      <c r="D2899" s="1" t="s">
        <v>16793</v>
      </c>
      <c r="E2899" s="1"/>
      <c r="F2899" s="2">
        <v>5</v>
      </c>
      <c r="G2899" s="2">
        <f>INDEX(תוצאות_בחירות,MATCH(C2899,siot!$F$3:$F$1887,0),27)</f>
        <v>3</v>
      </c>
      <c r="H2899" s="2" t="b">
        <f t="shared" si="91"/>
        <v>0</v>
      </c>
      <c r="I2899" s="1" t="s">
        <v>2</v>
      </c>
      <c r="J2899" s="1" t="s">
        <v>16807</v>
      </c>
      <c r="K2899" s="1"/>
    </row>
    <row r="2900" spans="1:11" hidden="1">
      <c r="A2900" s="1" t="s">
        <v>16718</v>
      </c>
      <c r="B2900" s="1" t="s">
        <v>1007</v>
      </c>
      <c r="C2900" s="48" t="str">
        <f t="shared" si="90"/>
        <v>טב בית שמש</v>
      </c>
      <c r="D2900" s="1" t="s">
        <v>16793</v>
      </c>
      <c r="E2900" s="1"/>
      <c r="F2900" s="2">
        <v>6</v>
      </c>
      <c r="G2900" s="2">
        <f>INDEX(תוצאות_בחירות,MATCH(C2900,siot!$F$3:$F$1887,0),27)</f>
        <v>3</v>
      </c>
      <c r="H2900" s="2" t="b">
        <f t="shared" si="91"/>
        <v>0</v>
      </c>
      <c r="I2900" s="1" t="s">
        <v>2</v>
      </c>
      <c r="J2900" s="1" t="s">
        <v>16806</v>
      </c>
      <c r="K2900" s="1"/>
    </row>
    <row r="2901" spans="1:11" hidden="1">
      <c r="A2901" s="1" t="s">
        <v>16718</v>
      </c>
      <c r="B2901" s="1" t="s">
        <v>1007</v>
      </c>
      <c r="C2901" s="48" t="str">
        <f t="shared" si="90"/>
        <v>טב בית שמש</v>
      </c>
      <c r="D2901" s="1" t="s">
        <v>16793</v>
      </c>
      <c r="E2901" s="1"/>
      <c r="F2901" s="2">
        <v>7</v>
      </c>
      <c r="G2901" s="2">
        <f>INDEX(תוצאות_בחירות,MATCH(C2901,siot!$F$3:$F$1887,0),27)</f>
        <v>3</v>
      </c>
      <c r="H2901" s="2" t="b">
        <f t="shared" si="91"/>
        <v>0</v>
      </c>
      <c r="I2901" s="1" t="s">
        <v>2</v>
      </c>
      <c r="J2901" s="1" t="s">
        <v>16805</v>
      </c>
      <c r="K2901" s="1"/>
    </row>
    <row r="2902" spans="1:11" hidden="1">
      <c r="A2902" s="1" t="s">
        <v>16718</v>
      </c>
      <c r="B2902" s="1" t="s">
        <v>1007</v>
      </c>
      <c r="C2902" s="48" t="str">
        <f t="shared" si="90"/>
        <v>טב בית שמש</v>
      </c>
      <c r="D2902" s="1" t="s">
        <v>16793</v>
      </c>
      <c r="E2902" s="1"/>
      <c r="F2902" s="2">
        <v>8</v>
      </c>
      <c r="G2902" s="2">
        <f>INDEX(תוצאות_בחירות,MATCH(C2902,siot!$F$3:$F$1887,0),27)</f>
        <v>3</v>
      </c>
      <c r="H2902" s="2" t="b">
        <f t="shared" si="91"/>
        <v>0</v>
      </c>
      <c r="I2902" s="1" t="s">
        <v>2</v>
      </c>
      <c r="J2902" s="1" t="s">
        <v>16804</v>
      </c>
      <c r="K2902" s="1"/>
    </row>
    <row r="2903" spans="1:11" hidden="1">
      <c r="A2903" s="1" t="s">
        <v>16718</v>
      </c>
      <c r="B2903" s="1" t="s">
        <v>1007</v>
      </c>
      <c r="C2903" s="48" t="str">
        <f t="shared" si="90"/>
        <v>טב בית שמש</v>
      </c>
      <c r="D2903" s="1" t="s">
        <v>16793</v>
      </c>
      <c r="E2903" s="1"/>
      <c r="F2903" s="2">
        <v>9</v>
      </c>
      <c r="G2903" s="2">
        <f>INDEX(תוצאות_בחירות,MATCH(C2903,siot!$F$3:$F$1887,0),27)</f>
        <v>3</v>
      </c>
      <c r="H2903" s="2" t="b">
        <f t="shared" si="91"/>
        <v>0</v>
      </c>
      <c r="I2903" s="1" t="s">
        <v>2</v>
      </c>
      <c r="J2903" s="1" t="s">
        <v>16803</v>
      </c>
      <c r="K2903" s="1"/>
    </row>
    <row r="2904" spans="1:11" hidden="1">
      <c r="A2904" s="1" t="s">
        <v>16718</v>
      </c>
      <c r="B2904" s="1" t="s">
        <v>1007</v>
      </c>
      <c r="C2904" s="48" t="str">
        <f t="shared" si="90"/>
        <v>טב בית שמש</v>
      </c>
      <c r="D2904" s="1" t="s">
        <v>16793</v>
      </c>
      <c r="E2904" s="1"/>
      <c r="F2904" s="2">
        <v>10</v>
      </c>
      <c r="G2904" s="2">
        <f>INDEX(תוצאות_בחירות,MATCH(C2904,siot!$F$3:$F$1887,0),27)</f>
        <v>3</v>
      </c>
      <c r="H2904" s="2" t="b">
        <f t="shared" si="91"/>
        <v>0</v>
      </c>
      <c r="I2904" s="1" t="s">
        <v>2</v>
      </c>
      <c r="J2904" s="1" t="s">
        <v>16802</v>
      </c>
      <c r="K2904" s="1"/>
    </row>
    <row r="2905" spans="1:11" hidden="1">
      <c r="A2905" s="1" t="s">
        <v>16718</v>
      </c>
      <c r="B2905" s="1" t="s">
        <v>1007</v>
      </c>
      <c r="C2905" s="48" t="str">
        <f t="shared" si="90"/>
        <v>טב בית שמש</v>
      </c>
      <c r="D2905" s="1" t="s">
        <v>16793</v>
      </c>
      <c r="E2905" s="1"/>
      <c r="F2905" s="2">
        <v>11</v>
      </c>
      <c r="G2905" s="2">
        <f>INDEX(תוצאות_בחירות,MATCH(C2905,siot!$F$3:$F$1887,0),27)</f>
        <v>3</v>
      </c>
      <c r="H2905" s="2" t="b">
        <f t="shared" si="91"/>
        <v>0</v>
      </c>
      <c r="I2905" s="1" t="s">
        <v>2</v>
      </c>
      <c r="J2905" s="1" t="s">
        <v>16801</v>
      </c>
      <c r="K2905" s="1"/>
    </row>
    <row r="2906" spans="1:11" hidden="1">
      <c r="A2906" s="1" t="s">
        <v>16718</v>
      </c>
      <c r="B2906" s="1" t="s">
        <v>1007</v>
      </c>
      <c r="C2906" s="48" t="str">
        <f t="shared" si="90"/>
        <v>טב בית שמש</v>
      </c>
      <c r="D2906" s="1" t="s">
        <v>16793</v>
      </c>
      <c r="E2906" s="1"/>
      <c r="F2906" s="2">
        <v>12</v>
      </c>
      <c r="G2906" s="2">
        <f>INDEX(תוצאות_בחירות,MATCH(C2906,siot!$F$3:$F$1887,0),27)</f>
        <v>3</v>
      </c>
      <c r="H2906" s="2" t="b">
        <f t="shared" si="91"/>
        <v>0</v>
      </c>
      <c r="I2906" s="1" t="s">
        <v>2</v>
      </c>
      <c r="J2906" s="1" t="s">
        <v>16800</v>
      </c>
      <c r="K2906" s="1"/>
    </row>
    <row r="2907" spans="1:11" hidden="1">
      <c r="A2907" s="1" t="s">
        <v>16718</v>
      </c>
      <c r="B2907" s="1" t="s">
        <v>1007</v>
      </c>
      <c r="C2907" s="48" t="str">
        <f t="shared" si="90"/>
        <v>טב בית שמש</v>
      </c>
      <c r="D2907" s="1" t="s">
        <v>16793</v>
      </c>
      <c r="E2907" s="1"/>
      <c r="F2907" s="2">
        <v>13</v>
      </c>
      <c r="G2907" s="2">
        <f>INDEX(תוצאות_בחירות,MATCH(C2907,siot!$F$3:$F$1887,0),27)</f>
        <v>3</v>
      </c>
      <c r="H2907" s="2" t="b">
        <f t="shared" si="91"/>
        <v>0</v>
      </c>
      <c r="I2907" s="1" t="s">
        <v>2</v>
      </c>
      <c r="J2907" s="1" t="s">
        <v>16799</v>
      </c>
      <c r="K2907" s="1"/>
    </row>
    <row r="2908" spans="1:11" hidden="1">
      <c r="A2908" s="1" t="s">
        <v>16718</v>
      </c>
      <c r="B2908" s="1" t="s">
        <v>1007</v>
      </c>
      <c r="C2908" s="48" t="str">
        <f t="shared" si="90"/>
        <v>טב בית שמש</v>
      </c>
      <c r="D2908" s="1" t="s">
        <v>16793</v>
      </c>
      <c r="E2908" s="1"/>
      <c r="F2908" s="2">
        <v>14</v>
      </c>
      <c r="G2908" s="2">
        <f>INDEX(תוצאות_בחירות,MATCH(C2908,siot!$F$3:$F$1887,0),27)</f>
        <v>3</v>
      </c>
      <c r="H2908" s="2" t="b">
        <f t="shared" si="91"/>
        <v>0</v>
      </c>
      <c r="I2908" s="1" t="s">
        <v>2</v>
      </c>
      <c r="J2908" s="1" t="s">
        <v>16798</v>
      </c>
      <c r="K2908" s="1"/>
    </row>
    <row r="2909" spans="1:11" hidden="1">
      <c r="A2909" s="1" t="s">
        <v>16718</v>
      </c>
      <c r="B2909" s="1" t="s">
        <v>1007</v>
      </c>
      <c r="C2909" s="48" t="str">
        <f t="shared" si="90"/>
        <v>טב בית שמש</v>
      </c>
      <c r="D2909" s="1" t="s">
        <v>16793</v>
      </c>
      <c r="E2909" s="1"/>
      <c r="F2909" s="2">
        <v>15</v>
      </c>
      <c r="G2909" s="2">
        <f>INDEX(תוצאות_בחירות,MATCH(C2909,siot!$F$3:$F$1887,0),27)</f>
        <v>3</v>
      </c>
      <c r="H2909" s="2" t="b">
        <f t="shared" si="91"/>
        <v>0</v>
      </c>
      <c r="I2909" s="1" t="s">
        <v>2</v>
      </c>
      <c r="J2909" s="1" t="s">
        <v>16797</v>
      </c>
      <c r="K2909" s="1"/>
    </row>
    <row r="2910" spans="1:11" hidden="1">
      <c r="A2910" s="1" t="s">
        <v>16718</v>
      </c>
      <c r="B2910" s="1" t="s">
        <v>1007</v>
      </c>
      <c r="C2910" s="48" t="str">
        <f t="shared" si="90"/>
        <v>טב בית שמש</v>
      </c>
      <c r="D2910" s="1" t="s">
        <v>16793</v>
      </c>
      <c r="E2910" s="1"/>
      <c r="F2910" s="2">
        <v>16</v>
      </c>
      <c r="G2910" s="2">
        <f>INDEX(תוצאות_בחירות,MATCH(C2910,siot!$F$3:$F$1887,0),27)</f>
        <v>3</v>
      </c>
      <c r="H2910" s="2" t="b">
        <f t="shared" si="91"/>
        <v>0</v>
      </c>
      <c r="I2910" s="1" t="s">
        <v>2</v>
      </c>
      <c r="J2910" s="1" t="s">
        <v>16796</v>
      </c>
      <c r="K2910" s="1"/>
    </row>
    <row r="2911" spans="1:11" hidden="1">
      <c r="A2911" s="1" t="s">
        <v>16718</v>
      </c>
      <c r="B2911" s="1" t="s">
        <v>1007</v>
      </c>
      <c r="C2911" s="48" t="str">
        <f t="shared" si="90"/>
        <v>טב בית שמש</v>
      </c>
      <c r="D2911" s="1" t="s">
        <v>16793</v>
      </c>
      <c r="E2911" s="1"/>
      <c r="F2911" s="2">
        <v>17</v>
      </c>
      <c r="G2911" s="2">
        <f>INDEX(תוצאות_בחירות,MATCH(C2911,siot!$F$3:$F$1887,0),27)</f>
        <v>3</v>
      </c>
      <c r="H2911" s="2" t="b">
        <f t="shared" si="91"/>
        <v>0</v>
      </c>
      <c r="I2911" s="1" t="s">
        <v>2</v>
      </c>
      <c r="J2911" s="1" t="s">
        <v>16795</v>
      </c>
      <c r="K2911" s="1"/>
    </row>
    <row r="2912" spans="1:11" hidden="1">
      <c r="A2912" s="1" t="s">
        <v>16718</v>
      </c>
      <c r="B2912" s="1" t="s">
        <v>1007</v>
      </c>
      <c r="C2912" s="48" t="str">
        <f t="shared" si="90"/>
        <v>טב בית שמש</v>
      </c>
      <c r="D2912" s="1" t="s">
        <v>16793</v>
      </c>
      <c r="E2912" s="1"/>
      <c r="F2912" s="2">
        <v>18</v>
      </c>
      <c r="G2912" s="2">
        <f>INDEX(תוצאות_בחירות,MATCH(C2912,siot!$F$3:$F$1887,0),27)</f>
        <v>3</v>
      </c>
      <c r="H2912" s="2" t="b">
        <f t="shared" si="91"/>
        <v>0</v>
      </c>
      <c r="I2912" s="1" t="s">
        <v>2</v>
      </c>
      <c r="J2912" s="1" t="s">
        <v>16794</v>
      </c>
      <c r="K2912" s="1"/>
    </row>
    <row r="2913" spans="1:11" hidden="1">
      <c r="A2913" s="1" t="s">
        <v>16718</v>
      </c>
      <c r="B2913" s="1" t="s">
        <v>1007</v>
      </c>
      <c r="C2913" s="48" t="str">
        <f t="shared" si="90"/>
        <v>טב בית שמש</v>
      </c>
      <c r="D2913" s="1" t="s">
        <v>16793</v>
      </c>
      <c r="E2913" s="1"/>
      <c r="F2913" s="2">
        <v>19</v>
      </c>
      <c r="G2913" s="2">
        <f>INDEX(תוצאות_בחירות,MATCH(C2913,siot!$F$3:$F$1887,0),27)</f>
        <v>3</v>
      </c>
      <c r="H2913" s="2" t="b">
        <f t="shared" si="91"/>
        <v>0</v>
      </c>
      <c r="I2913" s="1" t="s">
        <v>2</v>
      </c>
      <c r="J2913" s="1" t="s">
        <v>16792</v>
      </c>
      <c r="K2913" s="1"/>
    </row>
    <row r="2914" spans="1:11" hidden="1">
      <c r="A2914" s="1" t="s">
        <v>16718</v>
      </c>
      <c r="B2914" s="1" t="s">
        <v>778</v>
      </c>
      <c r="C2914" s="48" t="str">
        <f t="shared" si="90"/>
        <v>י בית שמש</v>
      </c>
      <c r="D2914" s="1" t="s">
        <v>16785</v>
      </c>
      <c r="E2914" s="1" t="s">
        <v>3</v>
      </c>
      <c r="F2914" s="2" t="s">
        <v>19548</v>
      </c>
      <c r="G2914" s="2">
        <f>INDEX(תוצאות_בחירות,MATCH(C2914,siot!$F$3:$F$1887,0),27)</f>
        <v>0</v>
      </c>
      <c r="H2914" s="2" t="b">
        <f t="shared" si="91"/>
        <v>0</v>
      </c>
      <c r="I2914" s="1"/>
      <c r="J2914" s="1"/>
      <c r="K2914" s="1"/>
    </row>
    <row r="2915" spans="1:11" hidden="1">
      <c r="A2915" s="1" t="s">
        <v>16718</v>
      </c>
      <c r="B2915" s="1" t="s">
        <v>778</v>
      </c>
      <c r="C2915" s="48" t="str">
        <f t="shared" si="90"/>
        <v>י בית שמש</v>
      </c>
      <c r="D2915" s="1" t="s">
        <v>16785</v>
      </c>
      <c r="E2915" s="1"/>
      <c r="F2915" s="2">
        <v>1</v>
      </c>
      <c r="G2915" s="2">
        <f>INDEX(תוצאות_בחירות,MATCH(C2915,siot!$F$3:$F$1887,0),27)</f>
        <v>0</v>
      </c>
      <c r="H2915" s="2" t="b">
        <f t="shared" si="91"/>
        <v>0</v>
      </c>
      <c r="I2915" s="1" t="s">
        <v>2</v>
      </c>
      <c r="J2915" s="1" t="s">
        <v>16791</v>
      </c>
      <c r="K2915" s="1"/>
    </row>
    <row r="2916" spans="1:11" hidden="1">
      <c r="A2916" s="1" t="s">
        <v>16718</v>
      </c>
      <c r="B2916" s="1" t="s">
        <v>778</v>
      </c>
      <c r="C2916" s="48" t="str">
        <f t="shared" si="90"/>
        <v>י בית שמש</v>
      </c>
      <c r="D2916" s="1" t="s">
        <v>16785</v>
      </c>
      <c r="E2916" s="1"/>
      <c r="F2916" s="2">
        <v>2</v>
      </c>
      <c r="G2916" s="2">
        <f>INDEX(תוצאות_בחירות,MATCH(C2916,siot!$F$3:$F$1887,0),27)</f>
        <v>0</v>
      </c>
      <c r="H2916" s="2" t="b">
        <f t="shared" si="91"/>
        <v>0</v>
      </c>
      <c r="I2916" s="1" t="s">
        <v>2</v>
      </c>
      <c r="J2916" s="1" t="s">
        <v>16790</v>
      </c>
      <c r="K2916" s="1"/>
    </row>
    <row r="2917" spans="1:11" hidden="1">
      <c r="A2917" s="1" t="s">
        <v>16718</v>
      </c>
      <c r="B2917" s="1" t="s">
        <v>778</v>
      </c>
      <c r="C2917" s="48" t="str">
        <f t="shared" si="90"/>
        <v>י בית שמש</v>
      </c>
      <c r="D2917" s="1" t="s">
        <v>16785</v>
      </c>
      <c r="E2917" s="1"/>
      <c r="F2917" s="2">
        <v>3</v>
      </c>
      <c r="G2917" s="2">
        <f>INDEX(תוצאות_בחירות,MATCH(C2917,siot!$F$3:$F$1887,0),27)</f>
        <v>0</v>
      </c>
      <c r="H2917" s="2" t="b">
        <f t="shared" si="91"/>
        <v>0</v>
      </c>
      <c r="I2917" s="1" t="s">
        <v>2</v>
      </c>
      <c r="J2917" s="1" t="s">
        <v>16789</v>
      </c>
      <c r="K2917" s="1"/>
    </row>
    <row r="2918" spans="1:11" hidden="1">
      <c r="A2918" s="1" t="s">
        <v>16718</v>
      </c>
      <c r="B2918" s="1" t="s">
        <v>778</v>
      </c>
      <c r="C2918" s="48" t="str">
        <f t="shared" si="90"/>
        <v>י בית שמש</v>
      </c>
      <c r="D2918" s="1" t="s">
        <v>16785</v>
      </c>
      <c r="E2918" s="1"/>
      <c r="F2918" s="2">
        <v>4</v>
      </c>
      <c r="G2918" s="2">
        <f>INDEX(תוצאות_בחירות,MATCH(C2918,siot!$F$3:$F$1887,0),27)</f>
        <v>0</v>
      </c>
      <c r="H2918" s="2" t="b">
        <f t="shared" si="91"/>
        <v>0</v>
      </c>
      <c r="I2918" s="1" t="s">
        <v>2</v>
      </c>
      <c r="J2918" s="1" t="s">
        <v>2899</v>
      </c>
      <c r="K2918" s="1"/>
    </row>
    <row r="2919" spans="1:11" hidden="1">
      <c r="A2919" s="1" t="s">
        <v>16718</v>
      </c>
      <c r="B2919" s="1" t="s">
        <v>778</v>
      </c>
      <c r="C2919" s="48" t="str">
        <f t="shared" si="90"/>
        <v>י בית שמש</v>
      </c>
      <c r="D2919" s="1" t="s">
        <v>16785</v>
      </c>
      <c r="E2919" s="1"/>
      <c r="F2919" s="2">
        <v>5</v>
      </c>
      <c r="G2919" s="2">
        <f>INDEX(תוצאות_בחירות,MATCH(C2919,siot!$F$3:$F$1887,0),27)</f>
        <v>0</v>
      </c>
      <c r="H2919" s="2" t="b">
        <f t="shared" si="91"/>
        <v>0</v>
      </c>
      <c r="I2919" s="1" t="s">
        <v>2</v>
      </c>
      <c r="J2919" s="1" t="s">
        <v>16788</v>
      </c>
      <c r="K2919" s="1"/>
    </row>
    <row r="2920" spans="1:11" hidden="1">
      <c r="A2920" s="1" t="s">
        <v>16718</v>
      </c>
      <c r="B2920" s="1" t="s">
        <v>778</v>
      </c>
      <c r="C2920" s="48" t="str">
        <f t="shared" si="90"/>
        <v>י בית שמש</v>
      </c>
      <c r="D2920" s="1" t="s">
        <v>16785</v>
      </c>
      <c r="E2920" s="1"/>
      <c r="F2920" s="2">
        <v>6</v>
      </c>
      <c r="G2920" s="2">
        <f>INDEX(תוצאות_בחירות,MATCH(C2920,siot!$F$3:$F$1887,0),27)</f>
        <v>0</v>
      </c>
      <c r="H2920" s="2" t="b">
        <f t="shared" si="91"/>
        <v>0</v>
      </c>
      <c r="I2920" s="1" t="s">
        <v>2</v>
      </c>
      <c r="J2920" s="1" t="s">
        <v>16787</v>
      </c>
      <c r="K2920" s="1"/>
    </row>
    <row r="2921" spans="1:11" hidden="1">
      <c r="A2921" s="1" t="s">
        <v>16718</v>
      </c>
      <c r="B2921" s="1" t="s">
        <v>778</v>
      </c>
      <c r="C2921" s="48" t="str">
        <f t="shared" si="90"/>
        <v>י בית שמש</v>
      </c>
      <c r="D2921" s="1" t="s">
        <v>16785</v>
      </c>
      <c r="E2921" s="1"/>
      <c r="F2921" s="2">
        <v>7</v>
      </c>
      <c r="G2921" s="2">
        <f>INDEX(תוצאות_בחירות,MATCH(C2921,siot!$F$3:$F$1887,0),27)</f>
        <v>0</v>
      </c>
      <c r="H2921" s="2" t="b">
        <f t="shared" si="91"/>
        <v>0</v>
      </c>
      <c r="I2921" s="1" t="s">
        <v>2</v>
      </c>
      <c r="J2921" s="1" t="s">
        <v>16786</v>
      </c>
      <c r="K2921" s="1"/>
    </row>
    <row r="2922" spans="1:11" hidden="1">
      <c r="A2922" s="1" t="s">
        <v>16718</v>
      </c>
      <c r="B2922" s="1" t="s">
        <v>778</v>
      </c>
      <c r="C2922" s="48" t="str">
        <f t="shared" si="90"/>
        <v>י בית שמש</v>
      </c>
      <c r="D2922" s="1" t="s">
        <v>16785</v>
      </c>
      <c r="E2922" s="1"/>
      <c r="F2922" s="2">
        <v>8</v>
      </c>
      <c r="G2922" s="2">
        <f>INDEX(תוצאות_בחירות,MATCH(C2922,siot!$F$3:$F$1887,0),27)</f>
        <v>0</v>
      </c>
      <c r="H2922" s="2" t="b">
        <f t="shared" si="91"/>
        <v>0</v>
      </c>
      <c r="I2922" s="1" t="s">
        <v>2</v>
      </c>
      <c r="J2922" s="1" t="s">
        <v>16784</v>
      </c>
      <c r="K2922" s="1"/>
    </row>
    <row r="2923" spans="1:11" hidden="1">
      <c r="A2923" s="1" t="s">
        <v>16718</v>
      </c>
      <c r="B2923" s="1" t="s">
        <v>18</v>
      </c>
      <c r="C2923" s="48" t="str">
        <f t="shared" si="90"/>
        <v>כ בית שמש</v>
      </c>
      <c r="D2923" s="1" t="s">
        <v>16774</v>
      </c>
      <c r="E2923" s="1" t="s">
        <v>3</v>
      </c>
      <c r="F2923" s="2" t="s">
        <v>19548</v>
      </c>
      <c r="G2923" s="2">
        <f>INDEX(תוצאות_בחירות,MATCH(C2923,siot!$F$3:$F$1887,0),27)</f>
        <v>2</v>
      </c>
      <c r="H2923" s="2" t="b">
        <f t="shared" si="91"/>
        <v>0</v>
      </c>
      <c r="I2923" s="1"/>
      <c r="J2923" s="1"/>
      <c r="K2923" s="1"/>
    </row>
    <row r="2924" spans="1:11">
      <c r="A2924" s="1" t="s">
        <v>16718</v>
      </c>
      <c r="B2924" s="1" t="s">
        <v>18</v>
      </c>
      <c r="C2924" s="48" t="str">
        <f t="shared" si="90"/>
        <v>כ בית שמש</v>
      </c>
      <c r="D2924" s="1" t="s">
        <v>16774</v>
      </c>
      <c r="E2924" s="1"/>
      <c r="F2924" s="2">
        <v>1</v>
      </c>
      <c r="G2924" s="2">
        <f>INDEX(תוצאות_בחירות,MATCH(C2924,siot!$F$3:$F$1887,0),27)</f>
        <v>2</v>
      </c>
      <c r="H2924" s="2" t="b">
        <f t="shared" si="91"/>
        <v>1</v>
      </c>
      <c r="I2924" s="1" t="s">
        <v>2</v>
      </c>
      <c r="J2924" s="1" t="s">
        <v>8390</v>
      </c>
      <c r="K2924" s="1"/>
    </row>
    <row r="2925" spans="1:11">
      <c r="A2925" s="1" t="s">
        <v>16718</v>
      </c>
      <c r="B2925" s="1" t="s">
        <v>18</v>
      </c>
      <c r="C2925" s="48" t="str">
        <f t="shared" si="90"/>
        <v>כ בית שמש</v>
      </c>
      <c r="D2925" s="1" t="s">
        <v>16774</v>
      </c>
      <c r="E2925" s="1"/>
      <c r="F2925" s="2">
        <v>2</v>
      </c>
      <c r="G2925" s="2">
        <f>INDEX(תוצאות_בחירות,MATCH(C2925,siot!$F$3:$F$1887,0),27)</f>
        <v>2</v>
      </c>
      <c r="H2925" s="2" t="b">
        <f t="shared" si="91"/>
        <v>1</v>
      </c>
      <c r="I2925" s="1" t="s">
        <v>2</v>
      </c>
      <c r="J2925" s="1" t="s">
        <v>16783</v>
      </c>
      <c r="K2925" s="1"/>
    </row>
    <row r="2926" spans="1:11" hidden="1">
      <c r="A2926" s="1" t="s">
        <v>16718</v>
      </c>
      <c r="B2926" s="1" t="s">
        <v>18</v>
      </c>
      <c r="C2926" s="48" t="str">
        <f t="shared" si="90"/>
        <v>כ בית שמש</v>
      </c>
      <c r="D2926" s="1" t="s">
        <v>16774</v>
      </c>
      <c r="E2926" s="1"/>
      <c r="F2926" s="2">
        <v>3</v>
      </c>
      <c r="G2926" s="2">
        <f>INDEX(תוצאות_בחירות,MATCH(C2926,siot!$F$3:$F$1887,0),27)</f>
        <v>2</v>
      </c>
      <c r="H2926" s="2" t="b">
        <f t="shared" si="91"/>
        <v>0</v>
      </c>
      <c r="I2926" s="1" t="s">
        <v>2</v>
      </c>
      <c r="J2926" s="1" t="s">
        <v>16782</v>
      </c>
      <c r="K2926" s="1"/>
    </row>
    <row r="2927" spans="1:11" hidden="1">
      <c r="A2927" s="1" t="s">
        <v>16718</v>
      </c>
      <c r="B2927" s="1" t="s">
        <v>18</v>
      </c>
      <c r="C2927" s="48" t="str">
        <f t="shared" si="90"/>
        <v>כ בית שמש</v>
      </c>
      <c r="D2927" s="1" t="s">
        <v>16774</v>
      </c>
      <c r="E2927" s="1"/>
      <c r="F2927" s="2">
        <v>4</v>
      </c>
      <c r="G2927" s="2">
        <f>INDEX(תוצאות_בחירות,MATCH(C2927,siot!$F$3:$F$1887,0),27)</f>
        <v>2</v>
      </c>
      <c r="H2927" s="2" t="b">
        <f t="shared" si="91"/>
        <v>0</v>
      </c>
      <c r="I2927" s="1" t="s">
        <v>2</v>
      </c>
      <c r="J2927" s="1" t="s">
        <v>16781</v>
      </c>
      <c r="K2927" s="1"/>
    </row>
    <row r="2928" spans="1:11" hidden="1">
      <c r="A2928" s="1" t="s">
        <v>16718</v>
      </c>
      <c r="B2928" s="1" t="s">
        <v>18</v>
      </c>
      <c r="C2928" s="48" t="str">
        <f t="shared" si="90"/>
        <v>כ בית שמש</v>
      </c>
      <c r="D2928" s="1" t="s">
        <v>16774</v>
      </c>
      <c r="E2928" s="1"/>
      <c r="F2928" s="2">
        <v>5</v>
      </c>
      <c r="G2928" s="2">
        <f>INDEX(תוצאות_בחירות,MATCH(C2928,siot!$F$3:$F$1887,0),27)</f>
        <v>2</v>
      </c>
      <c r="H2928" s="2" t="b">
        <f t="shared" si="91"/>
        <v>0</v>
      </c>
      <c r="I2928" s="1" t="s">
        <v>2</v>
      </c>
      <c r="J2928" s="1" t="s">
        <v>16780</v>
      </c>
      <c r="K2928" s="1"/>
    </row>
    <row r="2929" spans="1:11" hidden="1">
      <c r="A2929" s="1" t="s">
        <v>16718</v>
      </c>
      <c r="B2929" s="1" t="s">
        <v>18</v>
      </c>
      <c r="C2929" s="48" t="str">
        <f t="shared" si="90"/>
        <v>כ בית שמש</v>
      </c>
      <c r="D2929" s="1" t="s">
        <v>16774</v>
      </c>
      <c r="E2929" s="1"/>
      <c r="F2929" s="2">
        <v>6</v>
      </c>
      <c r="G2929" s="2">
        <f>INDEX(תוצאות_בחירות,MATCH(C2929,siot!$F$3:$F$1887,0),27)</f>
        <v>2</v>
      </c>
      <c r="H2929" s="2" t="b">
        <f t="shared" si="91"/>
        <v>0</v>
      </c>
      <c r="I2929" s="1" t="s">
        <v>2</v>
      </c>
      <c r="J2929" s="1" t="s">
        <v>16779</v>
      </c>
      <c r="K2929" s="1"/>
    </row>
    <row r="2930" spans="1:11" hidden="1">
      <c r="A2930" s="1" t="s">
        <v>16718</v>
      </c>
      <c r="B2930" s="1" t="s">
        <v>18</v>
      </c>
      <c r="C2930" s="48" t="str">
        <f t="shared" si="90"/>
        <v>כ בית שמש</v>
      </c>
      <c r="D2930" s="1" t="s">
        <v>16774</v>
      </c>
      <c r="E2930" s="1"/>
      <c r="F2930" s="2">
        <v>7</v>
      </c>
      <c r="G2930" s="2">
        <f>INDEX(תוצאות_בחירות,MATCH(C2930,siot!$F$3:$F$1887,0),27)</f>
        <v>2</v>
      </c>
      <c r="H2930" s="2" t="b">
        <f t="shared" si="91"/>
        <v>0</v>
      </c>
      <c r="I2930" s="1" t="s">
        <v>2</v>
      </c>
      <c r="J2930" s="1" t="s">
        <v>16778</v>
      </c>
      <c r="K2930" s="1"/>
    </row>
    <row r="2931" spans="1:11" hidden="1">
      <c r="A2931" s="1" t="s">
        <v>16718</v>
      </c>
      <c r="B2931" s="1" t="s">
        <v>18</v>
      </c>
      <c r="C2931" s="48" t="str">
        <f t="shared" si="90"/>
        <v>כ בית שמש</v>
      </c>
      <c r="D2931" s="1" t="s">
        <v>16774</v>
      </c>
      <c r="E2931" s="1"/>
      <c r="F2931" s="2">
        <v>8</v>
      </c>
      <c r="G2931" s="2">
        <f>INDEX(תוצאות_בחירות,MATCH(C2931,siot!$F$3:$F$1887,0),27)</f>
        <v>2</v>
      </c>
      <c r="H2931" s="2" t="b">
        <f t="shared" si="91"/>
        <v>0</v>
      </c>
      <c r="I2931" s="1" t="s">
        <v>2</v>
      </c>
      <c r="J2931" s="1" t="s">
        <v>16777</v>
      </c>
      <c r="K2931" s="1"/>
    </row>
    <row r="2932" spans="1:11" hidden="1">
      <c r="A2932" s="1" t="s">
        <v>16718</v>
      </c>
      <c r="B2932" s="1" t="s">
        <v>18</v>
      </c>
      <c r="C2932" s="48" t="str">
        <f t="shared" si="90"/>
        <v>כ בית שמש</v>
      </c>
      <c r="D2932" s="1" t="s">
        <v>16774</v>
      </c>
      <c r="E2932" s="1"/>
      <c r="F2932" s="2">
        <v>9</v>
      </c>
      <c r="G2932" s="2">
        <f>INDEX(תוצאות_בחירות,MATCH(C2932,siot!$F$3:$F$1887,0),27)</f>
        <v>2</v>
      </c>
      <c r="H2932" s="2" t="b">
        <f t="shared" si="91"/>
        <v>0</v>
      </c>
      <c r="I2932" s="1" t="s">
        <v>2</v>
      </c>
      <c r="J2932" s="1" t="s">
        <v>16776</v>
      </c>
      <c r="K2932" s="1"/>
    </row>
    <row r="2933" spans="1:11" hidden="1">
      <c r="A2933" s="1" t="s">
        <v>16718</v>
      </c>
      <c r="B2933" s="1" t="s">
        <v>18</v>
      </c>
      <c r="C2933" s="48" t="str">
        <f t="shared" si="90"/>
        <v>כ בית שמש</v>
      </c>
      <c r="D2933" s="1" t="s">
        <v>16774</v>
      </c>
      <c r="E2933" s="1"/>
      <c r="F2933" s="2">
        <v>10</v>
      </c>
      <c r="G2933" s="2">
        <f>INDEX(תוצאות_בחירות,MATCH(C2933,siot!$F$3:$F$1887,0),27)</f>
        <v>2</v>
      </c>
      <c r="H2933" s="2" t="b">
        <f t="shared" si="91"/>
        <v>0</v>
      </c>
      <c r="I2933" s="1" t="s">
        <v>2</v>
      </c>
      <c r="J2933" s="1" t="s">
        <v>16775</v>
      </c>
      <c r="K2933" s="1"/>
    </row>
    <row r="2934" spans="1:11" hidden="1">
      <c r="A2934" s="1" t="s">
        <v>16718</v>
      </c>
      <c r="B2934" s="1" t="s">
        <v>18</v>
      </c>
      <c r="C2934" s="48" t="str">
        <f t="shared" si="90"/>
        <v>כ בית שמש</v>
      </c>
      <c r="D2934" s="1" t="s">
        <v>16774</v>
      </c>
      <c r="E2934" s="1"/>
      <c r="F2934" s="2">
        <v>11</v>
      </c>
      <c r="G2934" s="2">
        <f>INDEX(תוצאות_בחירות,MATCH(C2934,siot!$F$3:$F$1887,0),27)</f>
        <v>2</v>
      </c>
      <c r="H2934" s="2" t="b">
        <f t="shared" si="91"/>
        <v>0</v>
      </c>
      <c r="I2934" s="1" t="s">
        <v>2</v>
      </c>
      <c r="J2934" s="1" t="s">
        <v>16773</v>
      </c>
      <c r="K2934" s="1"/>
    </row>
    <row r="2935" spans="1:11" hidden="1">
      <c r="A2935" s="1" t="s">
        <v>16718</v>
      </c>
      <c r="B2935" s="1" t="s">
        <v>2094</v>
      </c>
      <c r="C2935" s="48" t="str">
        <f t="shared" si="90"/>
        <v>כח בית שמש</v>
      </c>
      <c r="D2935" s="1" t="s">
        <v>16763</v>
      </c>
      <c r="E2935" s="1" t="s">
        <v>3</v>
      </c>
      <c r="F2935" s="2" t="s">
        <v>19548</v>
      </c>
      <c r="G2935" s="2">
        <f>INDEX(תוצאות_בחירות,MATCH(C2935,siot!$F$3:$F$1887,0),27)</f>
        <v>2</v>
      </c>
      <c r="H2935" s="2" t="b">
        <f t="shared" si="91"/>
        <v>0</v>
      </c>
      <c r="I2935" s="1"/>
      <c r="J2935" s="1"/>
      <c r="K2935" s="1"/>
    </row>
    <row r="2936" spans="1:11">
      <c r="A2936" s="1" t="s">
        <v>16718</v>
      </c>
      <c r="B2936" s="1" t="s">
        <v>2094</v>
      </c>
      <c r="C2936" s="48" t="str">
        <f t="shared" si="90"/>
        <v>כח בית שמש</v>
      </c>
      <c r="D2936" s="1" t="s">
        <v>16763</v>
      </c>
      <c r="E2936" s="1"/>
      <c r="F2936" s="2">
        <v>1</v>
      </c>
      <c r="G2936" s="2">
        <f>INDEX(תוצאות_בחירות,MATCH(C2936,siot!$F$3:$F$1887,0),27)</f>
        <v>2</v>
      </c>
      <c r="H2936" s="2" t="b">
        <f t="shared" si="91"/>
        <v>1</v>
      </c>
      <c r="I2936" s="1" t="s">
        <v>2</v>
      </c>
      <c r="J2936" s="1" t="s">
        <v>16772</v>
      </c>
      <c r="K2936" s="1"/>
    </row>
    <row r="2937" spans="1:11">
      <c r="A2937" s="1" t="s">
        <v>16718</v>
      </c>
      <c r="B2937" s="1" t="s">
        <v>2094</v>
      </c>
      <c r="C2937" s="48" t="str">
        <f t="shared" si="90"/>
        <v>כח בית שמש</v>
      </c>
      <c r="D2937" s="1" t="s">
        <v>16763</v>
      </c>
      <c r="E2937" s="1"/>
      <c r="F2937" s="2">
        <v>2</v>
      </c>
      <c r="G2937" s="2">
        <f>INDEX(תוצאות_בחירות,MATCH(C2937,siot!$F$3:$F$1887,0),27)</f>
        <v>2</v>
      </c>
      <c r="H2937" s="2" t="b">
        <f t="shared" si="91"/>
        <v>1</v>
      </c>
      <c r="I2937" s="1" t="s">
        <v>2</v>
      </c>
      <c r="J2937" s="1" t="s">
        <v>16771</v>
      </c>
      <c r="K2937" s="1"/>
    </row>
    <row r="2938" spans="1:11" hidden="1">
      <c r="A2938" s="1" t="s">
        <v>16718</v>
      </c>
      <c r="B2938" s="1" t="s">
        <v>2094</v>
      </c>
      <c r="C2938" s="48" t="str">
        <f t="shared" si="90"/>
        <v>כח בית שמש</v>
      </c>
      <c r="D2938" s="1" t="s">
        <v>16763</v>
      </c>
      <c r="E2938" s="1"/>
      <c r="F2938" s="2">
        <v>3</v>
      </c>
      <c r="G2938" s="2">
        <f>INDEX(תוצאות_בחירות,MATCH(C2938,siot!$F$3:$F$1887,0),27)</f>
        <v>2</v>
      </c>
      <c r="H2938" s="2" t="b">
        <f t="shared" si="91"/>
        <v>0</v>
      </c>
      <c r="I2938" s="1" t="s">
        <v>2</v>
      </c>
      <c r="J2938" s="1" t="s">
        <v>16770</v>
      </c>
      <c r="K2938" s="1"/>
    </row>
    <row r="2939" spans="1:11" hidden="1">
      <c r="A2939" s="1" t="s">
        <v>16718</v>
      </c>
      <c r="B2939" s="1" t="s">
        <v>2094</v>
      </c>
      <c r="C2939" s="48" t="str">
        <f t="shared" si="90"/>
        <v>כח בית שמש</v>
      </c>
      <c r="D2939" s="1" t="s">
        <v>16763</v>
      </c>
      <c r="E2939" s="1"/>
      <c r="F2939" s="2">
        <v>4</v>
      </c>
      <c r="G2939" s="2">
        <f>INDEX(תוצאות_בחירות,MATCH(C2939,siot!$F$3:$F$1887,0),27)</f>
        <v>2</v>
      </c>
      <c r="H2939" s="2" t="b">
        <f t="shared" si="91"/>
        <v>0</v>
      </c>
      <c r="I2939" s="1" t="s">
        <v>2</v>
      </c>
      <c r="J2939" s="1" t="s">
        <v>16769</v>
      </c>
      <c r="K2939" s="1"/>
    </row>
    <row r="2940" spans="1:11" hidden="1">
      <c r="A2940" s="1" t="s">
        <v>16718</v>
      </c>
      <c r="B2940" s="1" t="s">
        <v>2094</v>
      </c>
      <c r="C2940" s="48" t="str">
        <f t="shared" si="90"/>
        <v>כח בית שמש</v>
      </c>
      <c r="D2940" s="1" t="s">
        <v>16763</v>
      </c>
      <c r="E2940" s="1"/>
      <c r="F2940" s="2">
        <v>5</v>
      </c>
      <c r="G2940" s="2">
        <f>INDEX(תוצאות_בחירות,MATCH(C2940,siot!$F$3:$F$1887,0),27)</f>
        <v>2</v>
      </c>
      <c r="H2940" s="2" t="b">
        <f t="shared" si="91"/>
        <v>0</v>
      </c>
      <c r="I2940" s="1" t="s">
        <v>2</v>
      </c>
      <c r="J2940" s="1" t="s">
        <v>16768</v>
      </c>
      <c r="K2940" s="1"/>
    </row>
    <row r="2941" spans="1:11" hidden="1">
      <c r="A2941" s="1" t="s">
        <v>16718</v>
      </c>
      <c r="B2941" s="1" t="s">
        <v>2094</v>
      </c>
      <c r="C2941" s="48" t="str">
        <f t="shared" si="90"/>
        <v>כח בית שמש</v>
      </c>
      <c r="D2941" s="1" t="s">
        <v>16763</v>
      </c>
      <c r="E2941" s="1"/>
      <c r="F2941" s="2">
        <v>6</v>
      </c>
      <c r="G2941" s="2">
        <f>INDEX(תוצאות_בחירות,MATCH(C2941,siot!$F$3:$F$1887,0),27)</f>
        <v>2</v>
      </c>
      <c r="H2941" s="2" t="b">
        <f t="shared" si="91"/>
        <v>0</v>
      </c>
      <c r="I2941" s="1" t="s">
        <v>2</v>
      </c>
      <c r="J2941" s="1" t="s">
        <v>16767</v>
      </c>
      <c r="K2941" s="1"/>
    </row>
    <row r="2942" spans="1:11" hidden="1">
      <c r="A2942" s="1" t="s">
        <v>16718</v>
      </c>
      <c r="B2942" s="1" t="s">
        <v>2094</v>
      </c>
      <c r="C2942" s="48" t="str">
        <f t="shared" si="90"/>
        <v>כח בית שמש</v>
      </c>
      <c r="D2942" s="1" t="s">
        <v>16763</v>
      </c>
      <c r="E2942" s="1"/>
      <c r="F2942" s="2">
        <v>7</v>
      </c>
      <c r="G2942" s="2">
        <f>INDEX(תוצאות_בחירות,MATCH(C2942,siot!$F$3:$F$1887,0),27)</f>
        <v>2</v>
      </c>
      <c r="H2942" s="2" t="b">
        <f t="shared" si="91"/>
        <v>0</v>
      </c>
      <c r="I2942" s="1" t="s">
        <v>2</v>
      </c>
      <c r="J2942" s="1" t="s">
        <v>16766</v>
      </c>
      <c r="K2942" s="1"/>
    </row>
    <row r="2943" spans="1:11" hidden="1">
      <c r="A2943" s="1" t="s">
        <v>16718</v>
      </c>
      <c r="B2943" s="1" t="s">
        <v>2094</v>
      </c>
      <c r="C2943" s="48" t="str">
        <f t="shared" si="90"/>
        <v>כח בית שמש</v>
      </c>
      <c r="D2943" s="1" t="s">
        <v>16763</v>
      </c>
      <c r="E2943" s="1"/>
      <c r="F2943" s="2">
        <v>8</v>
      </c>
      <c r="G2943" s="2">
        <f>INDEX(תוצאות_בחירות,MATCH(C2943,siot!$F$3:$F$1887,0),27)</f>
        <v>2</v>
      </c>
      <c r="H2943" s="2" t="b">
        <f t="shared" si="91"/>
        <v>0</v>
      </c>
      <c r="I2943" s="1" t="s">
        <v>2</v>
      </c>
      <c r="J2943" s="1" t="s">
        <v>16765</v>
      </c>
      <c r="K2943" s="1"/>
    </row>
    <row r="2944" spans="1:11" hidden="1">
      <c r="A2944" s="1" t="s">
        <v>16718</v>
      </c>
      <c r="B2944" s="1" t="s">
        <v>2094</v>
      </c>
      <c r="C2944" s="48" t="str">
        <f t="shared" si="90"/>
        <v>כח בית שמש</v>
      </c>
      <c r="D2944" s="1" t="s">
        <v>16763</v>
      </c>
      <c r="E2944" s="1"/>
      <c r="F2944" s="2">
        <v>9</v>
      </c>
      <c r="G2944" s="2">
        <f>INDEX(תוצאות_בחירות,MATCH(C2944,siot!$F$3:$F$1887,0),27)</f>
        <v>2</v>
      </c>
      <c r="H2944" s="2" t="b">
        <f t="shared" si="91"/>
        <v>0</v>
      </c>
      <c r="I2944" s="1" t="s">
        <v>2</v>
      </c>
      <c r="J2944" s="1" t="s">
        <v>16764</v>
      </c>
      <c r="K2944" s="1"/>
    </row>
    <row r="2945" spans="1:11" hidden="1">
      <c r="A2945" s="1" t="s">
        <v>16718</v>
      </c>
      <c r="B2945" s="1" t="s">
        <v>2094</v>
      </c>
      <c r="C2945" s="48" t="str">
        <f t="shared" si="90"/>
        <v>כח בית שמש</v>
      </c>
      <c r="D2945" s="1" t="s">
        <v>16763</v>
      </c>
      <c r="E2945" s="1"/>
      <c r="F2945" s="2">
        <v>10</v>
      </c>
      <c r="G2945" s="2">
        <f>INDEX(תוצאות_בחירות,MATCH(C2945,siot!$F$3:$F$1887,0),27)</f>
        <v>2</v>
      </c>
      <c r="H2945" s="2" t="b">
        <f t="shared" si="91"/>
        <v>0</v>
      </c>
      <c r="I2945" s="1" t="s">
        <v>2</v>
      </c>
      <c r="J2945" s="1" t="s">
        <v>16762</v>
      </c>
      <c r="K2945" s="1"/>
    </row>
    <row r="2946" spans="1:11" hidden="1">
      <c r="A2946" s="1" t="s">
        <v>16718</v>
      </c>
      <c r="B2946" s="1" t="s">
        <v>3</v>
      </c>
      <c r="C2946" s="48" t="str">
        <f t="shared" si="90"/>
        <v>ל בית שמש</v>
      </c>
      <c r="D2946" s="1" t="s">
        <v>16752</v>
      </c>
      <c r="E2946" s="1" t="s">
        <v>3</v>
      </c>
      <c r="F2946" s="2" t="s">
        <v>19548</v>
      </c>
      <c r="G2946" s="2">
        <f>INDEX(תוצאות_בחירות,MATCH(C2946,siot!$F$3:$F$1887,0),27)</f>
        <v>1</v>
      </c>
      <c r="H2946" s="2" t="b">
        <f t="shared" si="91"/>
        <v>0</v>
      </c>
      <c r="I2946" s="1"/>
      <c r="J2946" s="1"/>
      <c r="K2946" s="1"/>
    </row>
    <row r="2947" spans="1:11">
      <c r="A2947" s="1" t="s">
        <v>16718</v>
      </c>
      <c r="B2947" s="1" t="s">
        <v>3</v>
      </c>
      <c r="C2947" s="48" t="str">
        <f t="shared" si="90"/>
        <v>ל בית שמש</v>
      </c>
      <c r="D2947" s="1" t="s">
        <v>16752</v>
      </c>
      <c r="E2947" s="1"/>
      <c r="F2947" s="2">
        <v>1</v>
      </c>
      <c r="G2947" s="2">
        <f>INDEX(תוצאות_בחירות,MATCH(C2947,siot!$F$3:$F$1887,0),27)</f>
        <v>1</v>
      </c>
      <c r="H2947" s="2" t="b">
        <f t="shared" si="91"/>
        <v>1</v>
      </c>
      <c r="I2947" s="1" t="s">
        <v>2</v>
      </c>
      <c r="J2947" s="1" t="s">
        <v>16761</v>
      </c>
      <c r="K2947" s="1">
        <v>1</v>
      </c>
    </row>
    <row r="2948" spans="1:11" hidden="1">
      <c r="A2948" s="1" t="s">
        <v>16718</v>
      </c>
      <c r="B2948" s="1" t="s">
        <v>3</v>
      </c>
      <c r="C2948" s="48" t="str">
        <f t="shared" ref="C2948:C3011" si="92">B2948&amp;" "&amp;A2948</f>
        <v>ל בית שמש</v>
      </c>
      <c r="D2948" s="1" t="s">
        <v>16752</v>
      </c>
      <c r="E2948" s="1"/>
      <c r="F2948" s="2">
        <v>2</v>
      </c>
      <c r="G2948" s="2">
        <f>INDEX(תוצאות_בחירות,MATCH(C2948,siot!$F$3:$F$1887,0),27)</f>
        <v>1</v>
      </c>
      <c r="H2948" s="2" t="b">
        <f t="shared" ref="H2948:H3011" si="93">IF(OR(F2948&lt;G2948,G2948=F2948),TRUE,FALSE)</f>
        <v>0</v>
      </c>
      <c r="I2948" s="1" t="s">
        <v>2</v>
      </c>
      <c r="J2948" s="1" t="s">
        <v>16760</v>
      </c>
      <c r="K2948" s="1"/>
    </row>
    <row r="2949" spans="1:11" hidden="1">
      <c r="A2949" s="1" t="s">
        <v>16718</v>
      </c>
      <c r="B2949" s="1" t="s">
        <v>3</v>
      </c>
      <c r="C2949" s="48" t="str">
        <f t="shared" si="92"/>
        <v>ל בית שמש</v>
      </c>
      <c r="D2949" s="1" t="s">
        <v>16752</v>
      </c>
      <c r="E2949" s="1"/>
      <c r="F2949" s="2">
        <v>3</v>
      </c>
      <c r="G2949" s="2">
        <f>INDEX(תוצאות_בחירות,MATCH(C2949,siot!$F$3:$F$1887,0),27)</f>
        <v>1</v>
      </c>
      <c r="H2949" s="2" t="b">
        <f t="shared" si="93"/>
        <v>0</v>
      </c>
      <c r="I2949" s="1" t="s">
        <v>2</v>
      </c>
      <c r="J2949" s="1" t="s">
        <v>16759</v>
      </c>
      <c r="K2949" s="1"/>
    </row>
    <row r="2950" spans="1:11" hidden="1">
      <c r="A2950" s="1" t="s">
        <v>16718</v>
      </c>
      <c r="B2950" s="1" t="s">
        <v>3</v>
      </c>
      <c r="C2950" s="48" t="str">
        <f t="shared" si="92"/>
        <v>ל בית שמש</v>
      </c>
      <c r="D2950" s="1" t="s">
        <v>16752</v>
      </c>
      <c r="E2950" s="1"/>
      <c r="F2950" s="2">
        <v>4</v>
      </c>
      <c r="G2950" s="2">
        <f>INDEX(תוצאות_בחירות,MATCH(C2950,siot!$F$3:$F$1887,0),27)</f>
        <v>1</v>
      </c>
      <c r="H2950" s="2" t="b">
        <f t="shared" si="93"/>
        <v>0</v>
      </c>
      <c r="I2950" s="1" t="s">
        <v>2</v>
      </c>
      <c r="J2950" s="1" t="s">
        <v>16758</v>
      </c>
      <c r="K2950" s="1"/>
    </row>
    <row r="2951" spans="1:11" hidden="1">
      <c r="A2951" s="1" t="s">
        <v>16718</v>
      </c>
      <c r="B2951" s="1" t="s">
        <v>3</v>
      </c>
      <c r="C2951" s="48" t="str">
        <f t="shared" si="92"/>
        <v>ל בית שמש</v>
      </c>
      <c r="D2951" s="1" t="s">
        <v>16752</v>
      </c>
      <c r="E2951" s="1"/>
      <c r="F2951" s="2">
        <v>5</v>
      </c>
      <c r="G2951" s="2">
        <f>INDEX(תוצאות_בחירות,MATCH(C2951,siot!$F$3:$F$1887,0),27)</f>
        <v>1</v>
      </c>
      <c r="H2951" s="2" t="b">
        <f t="shared" si="93"/>
        <v>0</v>
      </c>
      <c r="I2951" s="1" t="s">
        <v>2</v>
      </c>
      <c r="J2951" s="1" t="s">
        <v>16757</v>
      </c>
      <c r="K2951" s="1"/>
    </row>
    <row r="2952" spans="1:11" hidden="1">
      <c r="A2952" s="1" t="s">
        <v>16718</v>
      </c>
      <c r="B2952" s="1" t="s">
        <v>3</v>
      </c>
      <c r="C2952" s="48" t="str">
        <f t="shared" si="92"/>
        <v>ל בית שמש</v>
      </c>
      <c r="D2952" s="1" t="s">
        <v>16752</v>
      </c>
      <c r="E2952" s="1"/>
      <c r="F2952" s="2">
        <v>6</v>
      </c>
      <c r="G2952" s="2">
        <f>INDEX(תוצאות_בחירות,MATCH(C2952,siot!$F$3:$F$1887,0),27)</f>
        <v>1</v>
      </c>
      <c r="H2952" s="2" t="b">
        <f t="shared" si="93"/>
        <v>0</v>
      </c>
      <c r="I2952" s="1" t="s">
        <v>2</v>
      </c>
      <c r="J2952" s="1" t="s">
        <v>16756</v>
      </c>
      <c r="K2952" s="1"/>
    </row>
    <row r="2953" spans="1:11" hidden="1">
      <c r="A2953" s="1" t="s">
        <v>16718</v>
      </c>
      <c r="B2953" s="1" t="s">
        <v>3</v>
      </c>
      <c r="C2953" s="48" t="str">
        <f t="shared" si="92"/>
        <v>ל בית שמש</v>
      </c>
      <c r="D2953" s="1" t="s">
        <v>16752</v>
      </c>
      <c r="E2953" s="1"/>
      <c r="F2953" s="2">
        <v>7</v>
      </c>
      <c r="G2953" s="2">
        <f>INDEX(תוצאות_בחירות,MATCH(C2953,siot!$F$3:$F$1887,0),27)</f>
        <v>1</v>
      </c>
      <c r="H2953" s="2" t="b">
        <f t="shared" si="93"/>
        <v>0</v>
      </c>
      <c r="I2953" s="1" t="s">
        <v>2</v>
      </c>
      <c r="J2953" s="1" t="s">
        <v>16755</v>
      </c>
      <c r="K2953" s="1"/>
    </row>
    <row r="2954" spans="1:11" hidden="1">
      <c r="A2954" s="1" t="s">
        <v>16718</v>
      </c>
      <c r="B2954" s="1" t="s">
        <v>3</v>
      </c>
      <c r="C2954" s="48" t="str">
        <f t="shared" si="92"/>
        <v>ל בית שמש</v>
      </c>
      <c r="D2954" s="1" t="s">
        <v>16752</v>
      </c>
      <c r="E2954" s="1"/>
      <c r="F2954" s="2">
        <v>8</v>
      </c>
      <c r="G2954" s="2">
        <f>INDEX(תוצאות_בחירות,MATCH(C2954,siot!$F$3:$F$1887,0),27)</f>
        <v>1</v>
      </c>
      <c r="H2954" s="2" t="b">
        <f t="shared" si="93"/>
        <v>0</v>
      </c>
      <c r="I2954" s="1" t="s">
        <v>2</v>
      </c>
      <c r="J2954" s="1" t="s">
        <v>16754</v>
      </c>
      <c r="K2954" s="1"/>
    </row>
    <row r="2955" spans="1:11" hidden="1">
      <c r="A2955" s="1" t="s">
        <v>16718</v>
      </c>
      <c r="B2955" s="1" t="s">
        <v>3</v>
      </c>
      <c r="C2955" s="48" t="str">
        <f t="shared" si="92"/>
        <v>ל בית שמש</v>
      </c>
      <c r="D2955" s="1" t="s">
        <v>16752</v>
      </c>
      <c r="E2955" s="1"/>
      <c r="F2955" s="2">
        <v>9</v>
      </c>
      <c r="G2955" s="2">
        <f>INDEX(תוצאות_בחירות,MATCH(C2955,siot!$F$3:$F$1887,0),27)</f>
        <v>1</v>
      </c>
      <c r="H2955" s="2" t="b">
        <f t="shared" si="93"/>
        <v>0</v>
      </c>
      <c r="I2955" s="1" t="s">
        <v>2</v>
      </c>
      <c r="J2955" s="1" t="s">
        <v>16753</v>
      </c>
      <c r="K2955" s="1"/>
    </row>
    <row r="2956" spans="1:11" hidden="1">
      <c r="A2956" s="1" t="s">
        <v>16718</v>
      </c>
      <c r="B2956" s="1" t="s">
        <v>3</v>
      </c>
      <c r="C2956" s="48" t="str">
        <f t="shared" si="92"/>
        <v>ל בית שמש</v>
      </c>
      <c r="D2956" s="1" t="s">
        <v>16752</v>
      </c>
      <c r="E2956" s="1"/>
      <c r="F2956" s="2">
        <v>10</v>
      </c>
      <c r="G2956" s="2">
        <f>INDEX(תוצאות_בחירות,MATCH(C2956,siot!$F$3:$F$1887,0),27)</f>
        <v>1</v>
      </c>
      <c r="H2956" s="2" t="b">
        <f t="shared" si="93"/>
        <v>0</v>
      </c>
      <c r="I2956" s="1" t="s">
        <v>2</v>
      </c>
      <c r="J2956" s="1" t="s">
        <v>16751</v>
      </c>
      <c r="K2956" s="1"/>
    </row>
    <row r="2957" spans="1:11" hidden="1">
      <c r="A2957" s="1" t="s">
        <v>16718</v>
      </c>
      <c r="B2957" s="1" t="s">
        <v>126</v>
      </c>
      <c r="C2957" s="48" t="str">
        <f t="shared" si="92"/>
        <v>מחל בית שמש</v>
      </c>
      <c r="D2957" s="1" t="s">
        <v>16742</v>
      </c>
      <c r="E2957" s="1" t="s">
        <v>3</v>
      </c>
      <c r="F2957" s="2" t="s">
        <v>19548</v>
      </c>
      <c r="G2957" s="2">
        <f>INDEX(תוצאות_בחירות,MATCH(C2957,siot!$F$3:$F$1887,0),27)</f>
        <v>2</v>
      </c>
      <c r="H2957" s="2" t="b">
        <f t="shared" si="93"/>
        <v>0</v>
      </c>
      <c r="I2957" s="1"/>
      <c r="J2957" s="1"/>
      <c r="K2957" s="1"/>
    </row>
    <row r="2958" spans="1:11">
      <c r="A2958" s="1" t="s">
        <v>16718</v>
      </c>
      <c r="B2958" s="1" t="s">
        <v>126</v>
      </c>
      <c r="C2958" s="48" t="str">
        <f t="shared" si="92"/>
        <v>מחל בית שמש</v>
      </c>
      <c r="D2958" s="1" t="s">
        <v>16742</v>
      </c>
      <c r="E2958" s="1"/>
      <c r="F2958" s="2">
        <v>1</v>
      </c>
      <c r="G2958" s="2">
        <f>INDEX(תוצאות_בחירות,MATCH(C2958,siot!$F$3:$F$1887,0),27)</f>
        <v>2</v>
      </c>
      <c r="H2958" s="2" t="b">
        <f t="shared" si="93"/>
        <v>1</v>
      </c>
      <c r="I2958" s="1" t="s">
        <v>2</v>
      </c>
      <c r="J2958" s="1" t="s">
        <v>16750</v>
      </c>
      <c r="K2958" s="1">
        <v>1</v>
      </c>
    </row>
    <row r="2959" spans="1:11">
      <c r="A2959" s="1" t="s">
        <v>16718</v>
      </c>
      <c r="B2959" s="1" t="s">
        <v>126</v>
      </c>
      <c r="C2959" s="48" t="str">
        <f t="shared" si="92"/>
        <v>מחל בית שמש</v>
      </c>
      <c r="D2959" s="1" t="s">
        <v>16742</v>
      </c>
      <c r="E2959" s="1"/>
      <c r="F2959" s="2">
        <v>2</v>
      </c>
      <c r="G2959" s="2">
        <f>INDEX(תוצאות_בחירות,MATCH(C2959,siot!$F$3:$F$1887,0),27)</f>
        <v>2</v>
      </c>
      <c r="H2959" s="2" t="b">
        <f t="shared" si="93"/>
        <v>1</v>
      </c>
      <c r="I2959" s="1" t="s">
        <v>2</v>
      </c>
      <c r="J2959" s="1" t="s">
        <v>16749</v>
      </c>
      <c r="K2959" s="1"/>
    </row>
    <row r="2960" spans="1:11" hidden="1">
      <c r="A2960" s="1" t="s">
        <v>16718</v>
      </c>
      <c r="B2960" s="1" t="s">
        <v>126</v>
      </c>
      <c r="C2960" s="48" t="str">
        <f t="shared" si="92"/>
        <v>מחל בית שמש</v>
      </c>
      <c r="D2960" s="1" t="s">
        <v>16742</v>
      </c>
      <c r="E2960" s="1"/>
      <c r="F2960" s="2">
        <v>3</v>
      </c>
      <c r="G2960" s="2">
        <f>INDEX(תוצאות_בחירות,MATCH(C2960,siot!$F$3:$F$1887,0),27)</f>
        <v>2</v>
      </c>
      <c r="H2960" s="2" t="b">
        <f t="shared" si="93"/>
        <v>0</v>
      </c>
      <c r="I2960" s="1" t="s">
        <v>2</v>
      </c>
      <c r="J2960" s="1" t="s">
        <v>16748</v>
      </c>
      <c r="K2960" s="1"/>
    </row>
    <row r="2961" spans="1:11" hidden="1">
      <c r="A2961" s="1" t="s">
        <v>16718</v>
      </c>
      <c r="B2961" s="1" t="s">
        <v>126</v>
      </c>
      <c r="C2961" s="48" t="str">
        <f t="shared" si="92"/>
        <v>מחל בית שמש</v>
      </c>
      <c r="D2961" s="1" t="s">
        <v>16742</v>
      </c>
      <c r="E2961" s="1"/>
      <c r="F2961" s="2">
        <v>4</v>
      </c>
      <c r="G2961" s="2">
        <f>INDEX(תוצאות_בחירות,MATCH(C2961,siot!$F$3:$F$1887,0),27)</f>
        <v>2</v>
      </c>
      <c r="H2961" s="2" t="b">
        <f t="shared" si="93"/>
        <v>0</v>
      </c>
      <c r="I2961" s="1" t="s">
        <v>2</v>
      </c>
      <c r="J2961" s="1" t="s">
        <v>16747</v>
      </c>
      <c r="K2961" s="1"/>
    </row>
    <row r="2962" spans="1:11" hidden="1">
      <c r="A2962" s="1" t="s">
        <v>16718</v>
      </c>
      <c r="B2962" s="1" t="s">
        <v>126</v>
      </c>
      <c r="C2962" s="48" t="str">
        <f t="shared" si="92"/>
        <v>מחל בית שמש</v>
      </c>
      <c r="D2962" s="1" t="s">
        <v>16742</v>
      </c>
      <c r="E2962" s="1"/>
      <c r="F2962" s="2">
        <v>5</v>
      </c>
      <c r="G2962" s="2">
        <f>INDEX(תוצאות_בחירות,MATCH(C2962,siot!$F$3:$F$1887,0),27)</f>
        <v>2</v>
      </c>
      <c r="H2962" s="2" t="b">
        <f t="shared" si="93"/>
        <v>0</v>
      </c>
      <c r="I2962" s="1" t="s">
        <v>2</v>
      </c>
      <c r="J2962" s="1" t="s">
        <v>336</v>
      </c>
      <c r="K2962" s="1"/>
    </row>
    <row r="2963" spans="1:11" hidden="1">
      <c r="A2963" s="1" t="s">
        <v>16718</v>
      </c>
      <c r="B2963" s="1" t="s">
        <v>126</v>
      </c>
      <c r="C2963" s="48" t="str">
        <f t="shared" si="92"/>
        <v>מחל בית שמש</v>
      </c>
      <c r="D2963" s="1" t="s">
        <v>16742</v>
      </c>
      <c r="E2963" s="1"/>
      <c r="F2963" s="2">
        <v>6</v>
      </c>
      <c r="G2963" s="2">
        <f>INDEX(תוצאות_בחירות,MATCH(C2963,siot!$F$3:$F$1887,0),27)</f>
        <v>2</v>
      </c>
      <c r="H2963" s="2" t="b">
        <f t="shared" si="93"/>
        <v>0</v>
      </c>
      <c r="I2963" s="1" t="s">
        <v>2</v>
      </c>
      <c r="J2963" s="1" t="s">
        <v>16746</v>
      </c>
      <c r="K2963" s="1"/>
    </row>
    <row r="2964" spans="1:11" hidden="1">
      <c r="A2964" s="1" t="s">
        <v>16718</v>
      </c>
      <c r="B2964" s="1" t="s">
        <v>126</v>
      </c>
      <c r="C2964" s="48" t="str">
        <f t="shared" si="92"/>
        <v>מחל בית שמש</v>
      </c>
      <c r="D2964" s="1" t="s">
        <v>16742</v>
      </c>
      <c r="E2964" s="1"/>
      <c r="F2964" s="2">
        <v>7</v>
      </c>
      <c r="G2964" s="2">
        <f>INDEX(תוצאות_בחירות,MATCH(C2964,siot!$F$3:$F$1887,0),27)</f>
        <v>2</v>
      </c>
      <c r="H2964" s="2" t="b">
        <f t="shared" si="93"/>
        <v>0</v>
      </c>
      <c r="I2964" s="1" t="s">
        <v>2</v>
      </c>
      <c r="J2964" s="1" t="s">
        <v>16745</v>
      </c>
      <c r="K2964" s="1"/>
    </row>
    <row r="2965" spans="1:11" hidden="1">
      <c r="A2965" s="1" t="s">
        <v>16718</v>
      </c>
      <c r="B2965" s="1" t="s">
        <v>126</v>
      </c>
      <c r="C2965" s="48" t="str">
        <f t="shared" si="92"/>
        <v>מחל בית שמש</v>
      </c>
      <c r="D2965" s="1" t="s">
        <v>16742</v>
      </c>
      <c r="E2965" s="1"/>
      <c r="F2965" s="2">
        <v>8</v>
      </c>
      <c r="G2965" s="2">
        <f>INDEX(תוצאות_בחירות,MATCH(C2965,siot!$F$3:$F$1887,0),27)</f>
        <v>2</v>
      </c>
      <c r="H2965" s="2" t="b">
        <f t="shared" si="93"/>
        <v>0</v>
      </c>
      <c r="I2965" s="1" t="s">
        <v>2</v>
      </c>
      <c r="J2965" s="1" t="s">
        <v>16744</v>
      </c>
      <c r="K2965" s="1"/>
    </row>
    <row r="2966" spans="1:11" hidden="1">
      <c r="A2966" s="1" t="s">
        <v>16718</v>
      </c>
      <c r="B2966" s="1" t="s">
        <v>126</v>
      </c>
      <c r="C2966" s="48" t="str">
        <f t="shared" si="92"/>
        <v>מחל בית שמש</v>
      </c>
      <c r="D2966" s="1" t="s">
        <v>16742</v>
      </c>
      <c r="E2966" s="1"/>
      <c r="F2966" s="2">
        <v>9</v>
      </c>
      <c r="G2966" s="2">
        <f>INDEX(תוצאות_בחירות,MATCH(C2966,siot!$F$3:$F$1887,0),27)</f>
        <v>2</v>
      </c>
      <c r="H2966" s="2" t="b">
        <f t="shared" si="93"/>
        <v>0</v>
      </c>
      <c r="I2966" s="1" t="s">
        <v>2</v>
      </c>
      <c r="J2966" s="1" t="s">
        <v>16743</v>
      </c>
      <c r="K2966" s="1"/>
    </row>
    <row r="2967" spans="1:11" hidden="1">
      <c r="A2967" s="1" t="s">
        <v>16718</v>
      </c>
      <c r="B2967" s="1" t="s">
        <v>126</v>
      </c>
      <c r="C2967" s="48" t="str">
        <f t="shared" si="92"/>
        <v>מחל בית שמש</v>
      </c>
      <c r="D2967" s="1" t="s">
        <v>16742</v>
      </c>
      <c r="E2967" s="1"/>
      <c r="F2967" s="2">
        <v>10</v>
      </c>
      <c r="G2967" s="2">
        <f>INDEX(תוצאות_בחירות,MATCH(C2967,siot!$F$3:$F$1887,0),27)</f>
        <v>2</v>
      </c>
      <c r="H2967" s="2" t="b">
        <f t="shared" si="93"/>
        <v>0</v>
      </c>
      <c r="I2967" s="1" t="s">
        <v>2</v>
      </c>
      <c r="J2967" s="1" t="s">
        <v>16741</v>
      </c>
      <c r="K2967" s="1"/>
    </row>
    <row r="2968" spans="1:11" hidden="1">
      <c r="A2968" s="1" t="s">
        <v>16718</v>
      </c>
      <c r="B2968" s="1" t="s">
        <v>9842</v>
      </c>
      <c r="C2968" s="48" t="str">
        <f t="shared" si="92"/>
        <v>עד בית שמש</v>
      </c>
      <c r="D2968" s="1" t="s">
        <v>16735</v>
      </c>
      <c r="E2968" s="1" t="s">
        <v>3</v>
      </c>
      <c r="F2968" s="2" t="s">
        <v>19548</v>
      </c>
      <c r="G2968" s="2">
        <f>INDEX(תוצאות_בחירות,MATCH(C2968,siot!$F$3:$F$1887,0),27)</f>
        <v>0</v>
      </c>
      <c r="H2968" s="2" t="b">
        <f t="shared" si="93"/>
        <v>0</v>
      </c>
      <c r="I2968" s="1"/>
      <c r="J2968" s="1"/>
      <c r="K2968" s="1"/>
    </row>
    <row r="2969" spans="1:11" hidden="1">
      <c r="A2969" s="1" t="s">
        <v>16718</v>
      </c>
      <c r="B2969" s="1" t="s">
        <v>9842</v>
      </c>
      <c r="C2969" s="48" t="str">
        <f t="shared" si="92"/>
        <v>עד בית שמש</v>
      </c>
      <c r="D2969" s="1" t="s">
        <v>16735</v>
      </c>
      <c r="E2969" s="1"/>
      <c r="F2969" s="2">
        <v>1</v>
      </c>
      <c r="G2969" s="2">
        <f>INDEX(תוצאות_בחירות,MATCH(C2969,siot!$F$3:$F$1887,0),27)</f>
        <v>0</v>
      </c>
      <c r="H2969" s="2" t="b">
        <f t="shared" si="93"/>
        <v>0</v>
      </c>
      <c r="I2969" s="1" t="s">
        <v>2</v>
      </c>
      <c r="J2969" s="1" t="s">
        <v>16740</v>
      </c>
      <c r="K2969" s="1"/>
    </row>
    <row r="2970" spans="1:11" hidden="1">
      <c r="A2970" s="1" t="s">
        <v>16718</v>
      </c>
      <c r="B2970" s="1" t="s">
        <v>9842</v>
      </c>
      <c r="C2970" s="48" t="str">
        <f t="shared" si="92"/>
        <v>עד בית שמש</v>
      </c>
      <c r="D2970" s="1" t="s">
        <v>16735</v>
      </c>
      <c r="E2970" s="1"/>
      <c r="F2970" s="2">
        <v>2</v>
      </c>
      <c r="G2970" s="2">
        <f>INDEX(תוצאות_בחירות,MATCH(C2970,siot!$F$3:$F$1887,0),27)</f>
        <v>0</v>
      </c>
      <c r="H2970" s="2" t="b">
        <f t="shared" si="93"/>
        <v>0</v>
      </c>
      <c r="I2970" s="1" t="s">
        <v>2</v>
      </c>
      <c r="J2970" s="1" t="s">
        <v>16739</v>
      </c>
      <c r="K2970" s="1"/>
    </row>
    <row r="2971" spans="1:11" hidden="1">
      <c r="A2971" s="1" t="s">
        <v>16718</v>
      </c>
      <c r="B2971" s="1" t="s">
        <v>9842</v>
      </c>
      <c r="C2971" s="48" t="str">
        <f t="shared" si="92"/>
        <v>עד בית שמש</v>
      </c>
      <c r="D2971" s="1" t="s">
        <v>16735</v>
      </c>
      <c r="E2971" s="1"/>
      <c r="F2971" s="2">
        <v>3</v>
      </c>
      <c r="G2971" s="2">
        <f>INDEX(תוצאות_בחירות,MATCH(C2971,siot!$F$3:$F$1887,0),27)</f>
        <v>0</v>
      </c>
      <c r="H2971" s="2" t="b">
        <f t="shared" si="93"/>
        <v>0</v>
      </c>
      <c r="I2971" s="1" t="s">
        <v>2</v>
      </c>
      <c r="J2971" s="1" t="s">
        <v>6006</v>
      </c>
      <c r="K2971" s="1"/>
    </row>
    <row r="2972" spans="1:11" hidden="1">
      <c r="A2972" s="1" t="s">
        <v>16718</v>
      </c>
      <c r="B2972" s="1" t="s">
        <v>9842</v>
      </c>
      <c r="C2972" s="48" t="str">
        <f t="shared" si="92"/>
        <v>עד בית שמש</v>
      </c>
      <c r="D2972" s="1" t="s">
        <v>16735</v>
      </c>
      <c r="E2972" s="1"/>
      <c r="F2972" s="2">
        <v>4</v>
      </c>
      <c r="G2972" s="2">
        <f>INDEX(תוצאות_בחירות,MATCH(C2972,siot!$F$3:$F$1887,0),27)</f>
        <v>0</v>
      </c>
      <c r="H2972" s="2" t="b">
        <f t="shared" si="93"/>
        <v>0</v>
      </c>
      <c r="I2972" s="1" t="s">
        <v>2</v>
      </c>
      <c r="J2972" s="1" t="s">
        <v>16738</v>
      </c>
      <c r="K2972" s="1"/>
    </row>
    <row r="2973" spans="1:11" hidden="1">
      <c r="A2973" s="1" t="s">
        <v>16718</v>
      </c>
      <c r="B2973" s="1" t="s">
        <v>9842</v>
      </c>
      <c r="C2973" s="48" t="str">
        <f t="shared" si="92"/>
        <v>עד בית שמש</v>
      </c>
      <c r="D2973" s="1" t="s">
        <v>16735</v>
      </c>
      <c r="E2973" s="1"/>
      <c r="F2973" s="2">
        <v>5</v>
      </c>
      <c r="G2973" s="2">
        <f>INDEX(תוצאות_בחירות,MATCH(C2973,siot!$F$3:$F$1887,0),27)</f>
        <v>0</v>
      </c>
      <c r="H2973" s="2" t="b">
        <f t="shared" si="93"/>
        <v>0</v>
      </c>
      <c r="I2973" s="1" t="s">
        <v>2</v>
      </c>
      <c r="J2973" s="1" t="s">
        <v>16737</v>
      </c>
      <c r="K2973" s="1"/>
    </row>
    <row r="2974" spans="1:11" hidden="1">
      <c r="A2974" s="1" t="s">
        <v>16718</v>
      </c>
      <c r="B2974" s="1" t="s">
        <v>9842</v>
      </c>
      <c r="C2974" s="48" t="str">
        <f t="shared" si="92"/>
        <v>עד בית שמש</v>
      </c>
      <c r="D2974" s="1" t="s">
        <v>16735</v>
      </c>
      <c r="E2974" s="1"/>
      <c r="F2974" s="2">
        <v>6</v>
      </c>
      <c r="G2974" s="2">
        <f>INDEX(תוצאות_בחירות,MATCH(C2974,siot!$F$3:$F$1887,0),27)</f>
        <v>0</v>
      </c>
      <c r="H2974" s="2" t="b">
        <f t="shared" si="93"/>
        <v>0</v>
      </c>
      <c r="I2974" s="1" t="s">
        <v>2</v>
      </c>
      <c r="J2974" s="1" t="s">
        <v>16736</v>
      </c>
      <c r="K2974" s="1"/>
    </row>
    <row r="2975" spans="1:11" hidden="1">
      <c r="A2975" s="1" t="s">
        <v>16718</v>
      </c>
      <c r="B2975" s="1" t="s">
        <v>9842</v>
      </c>
      <c r="C2975" s="48" t="str">
        <f t="shared" si="92"/>
        <v>עד בית שמש</v>
      </c>
      <c r="D2975" s="1" t="s">
        <v>16735</v>
      </c>
      <c r="E2975" s="1"/>
      <c r="F2975" s="2">
        <v>7</v>
      </c>
      <c r="G2975" s="2">
        <f>INDEX(תוצאות_בחירות,MATCH(C2975,siot!$F$3:$F$1887,0),27)</f>
        <v>0</v>
      </c>
      <c r="H2975" s="2" t="b">
        <f t="shared" si="93"/>
        <v>0</v>
      </c>
      <c r="I2975" s="1" t="s">
        <v>2</v>
      </c>
      <c r="J2975" s="1" t="s">
        <v>16734</v>
      </c>
      <c r="K2975" s="1"/>
    </row>
    <row r="2976" spans="1:11" hidden="1">
      <c r="A2976" s="1" t="s">
        <v>16718</v>
      </c>
      <c r="B2976" s="1" t="s">
        <v>259</v>
      </c>
      <c r="C2976" s="48" t="str">
        <f t="shared" si="92"/>
        <v>ק בית שמש</v>
      </c>
      <c r="D2976" s="1" t="s">
        <v>16727</v>
      </c>
      <c r="E2976" s="1" t="s">
        <v>3</v>
      </c>
      <c r="F2976" s="2" t="s">
        <v>19548</v>
      </c>
      <c r="G2976" s="2">
        <f>INDEX(תוצאות_בחירות,MATCH(C2976,siot!$F$3:$F$1887,0),27)</f>
        <v>0</v>
      </c>
      <c r="H2976" s="2" t="b">
        <f t="shared" si="93"/>
        <v>0</v>
      </c>
      <c r="I2976" s="1"/>
      <c r="J2976" s="1"/>
      <c r="K2976" s="1"/>
    </row>
    <row r="2977" spans="1:11" hidden="1">
      <c r="A2977" s="1" t="s">
        <v>16718</v>
      </c>
      <c r="B2977" s="1" t="s">
        <v>259</v>
      </c>
      <c r="C2977" s="48" t="str">
        <f t="shared" si="92"/>
        <v>ק בית שמש</v>
      </c>
      <c r="D2977" s="1" t="s">
        <v>16727</v>
      </c>
      <c r="E2977" s="1"/>
      <c r="F2977" s="2">
        <v>1</v>
      </c>
      <c r="G2977" s="2">
        <f>INDEX(תוצאות_בחירות,MATCH(C2977,siot!$F$3:$F$1887,0),27)</f>
        <v>0</v>
      </c>
      <c r="H2977" s="2" t="b">
        <f t="shared" si="93"/>
        <v>0</v>
      </c>
      <c r="I2977" s="1" t="s">
        <v>2</v>
      </c>
      <c r="J2977" s="1" t="s">
        <v>16733</v>
      </c>
      <c r="K2977" s="1"/>
    </row>
    <row r="2978" spans="1:11" hidden="1">
      <c r="A2978" s="1" t="s">
        <v>16718</v>
      </c>
      <c r="B2978" s="1" t="s">
        <v>259</v>
      </c>
      <c r="C2978" s="48" t="str">
        <f t="shared" si="92"/>
        <v>ק בית שמש</v>
      </c>
      <c r="D2978" s="1" t="s">
        <v>16727</v>
      </c>
      <c r="E2978" s="1"/>
      <c r="F2978" s="2">
        <v>2</v>
      </c>
      <c r="G2978" s="2">
        <f>INDEX(תוצאות_בחירות,MATCH(C2978,siot!$F$3:$F$1887,0),27)</f>
        <v>0</v>
      </c>
      <c r="H2978" s="2" t="b">
        <f t="shared" si="93"/>
        <v>0</v>
      </c>
      <c r="I2978" s="1" t="s">
        <v>2</v>
      </c>
      <c r="J2978" s="1" t="s">
        <v>16732</v>
      </c>
      <c r="K2978" s="1"/>
    </row>
    <row r="2979" spans="1:11" hidden="1">
      <c r="A2979" s="1" t="s">
        <v>16718</v>
      </c>
      <c r="B2979" s="1" t="s">
        <v>259</v>
      </c>
      <c r="C2979" s="48" t="str">
        <f t="shared" si="92"/>
        <v>ק בית שמש</v>
      </c>
      <c r="D2979" s="1" t="s">
        <v>16727</v>
      </c>
      <c r="E2979" s="1"/>
      <c r="F2979" s="2">
        <v>3</v>
      </c>
      <c r="G2979" s="2">
        <f>INDEX(תוצאות_בחירות,MATCH(C2979,siot!$F$3:$F$1887,0),27)</f>
        <v>0</v>
      </c>
      <c r="H2979" s="2" t="b">
        <f t="shared" si="93"/>
        <v>0</v>
      </c>
      <c r="I2979" s="1" t="s">
        <v>2</v>
      </c>
      <c r="J2979" s="1" t="s">
        <v>16731</v>
      </c>
      <c r="K2979" s="1"/>
    </row>
    <row r="2980" spans="1:11" hidden="1">
      <c r="A2980" s="1" t="s">
        <v>16718</v>
      </c>
      <c r="B2980" s="1" t="s">
        <v>259</v>
      </c>
      <c r="C2980" s="48" t="str">
        <f t="shared" si="92"/>
        <v>ק בית שמש</v>
      </c>
      <c r="D2980" s="1" t="s">
        <v>16727</v>
      </c>
      <c r="E2980" s="1"/>
      <c r="F2980" s="2">
        <v>4</v>
      </c>
      <c r="G2980" s="2">
        <f>INDEX(תוצאות_בחירות,MATCH(C2980,siot!$F$3:$F$1887,0),27)</f>
        <v>0</v>
      </c>
      <c r="H2980" s="2" t="b">
        <f t="shared" si="93"/>
        <v>0</v>
      </c>
      <c r="I2980" s="1" t="s">
        <v>2</v>
      </c>
      <c r="J2980" s="1" t="s">
        <v>16730</v>
      </c>
      <c r="K2980" s="1"/>
    </row>
    <row r="2981" spans="1:11" hidden="1">
      <c r="A2981" s="1" t="s">
        <v>16718</v>
      </c>
      <c r="B2981" s="1" t="s">
        <v>259</v>
      </c>
      <c r="C2981" s="48" t="str">
        <f t="shared" si="92"/>
        <v>ק בית שמש</v>
      </c>
      <c r="D2981" s="1" t="s">
        <v>16727</v>
      </c>
      <c r="E2981" s="1"/>
      <c r="F2981" s="2">
        <v>5</v>
      </c>
      <c r="G2981" s="2">
        <f>INDEX(תוצאות_בחירות,MATCH(C2981,siot!$F$3:$F$1887,0),27)</f>
        <v>0</v>
      </c>
      <c r="H2981" s="2" t="b">
        <f t="shared" si="93"/>
        <v>0</v>
      </c>
      <c r="I2981" s="1" t="s">
        <v>2</v>
      </c>
      <c r="J2981" s="1" t="s">
        <v>16729</v>
      </c>
      <c r="K2981" s="1"/>
    </row>
    <row r="2982" spans="1:11" hidden="1">
      <c r="A2982" s="1" t="s">
        <v>16718</v>
      </c>
      <c r="B2982" s="1" t="s">
        <v>259</v>
      </c>
      <c r="C2982" s="48" t="str">
        <f t="shared" si="92"/>
        <v>ק בית שמש</v>
      </c>
      <c r="D2982" s="1" t="s">
        <v>16727</v>
      </c>
      <c r="E2982" s="1"/>
      <c r="F2982" s="2">
        <v>6</v>
      </c>
      <c r="G2982" s="2">
        <f>INDEX(תוצאות_בחירות,MATCH(C2982,siot!$F$3:$F$1887,0),27)</f>
        <v>0</v>
      </c>
      <c r="H2982" s="2" t="b">
        <f t="shared" si="93"/>
        <v>0</v>
      </c>
      <c r="I2982" s="1" t="s">
        <v>2</v>
      </c>
      <c r="J2982" s="1" t="s">
        <v>16728</v>
      </c>
      <c r="K2982" s="1"/>
    </row>
    <row r="2983" spans="1:11" hidden="1">
      <c r="A2983" s="1" t="s">
        <v>16718</v>
      </c>
      <c r="B2983" s="1" t="s">
        <v>259</v>
      </c>
      <c r="C2983" s="48" t="str">
        <f t="shared" si="92"/>
        <v>ק בית שמש</v>
      </c>
      <c r="D2983" s="1" t="s">
        <v>16727</v>
      </c>
      <c r="E2983" s="1"/>
      <c r="F2983" s="2">
        <v>7</v>
      </c>
      <c r="G2983" s="2">
        <f>INDEX(תוצאות_בחירות,MATCH(C2983,siot!$F$3:$F$1887,0),27)</f>
        <v>0</v>
      </c>
      <c r="H2983" s="2" t="b">
        <f t="shared" si="93"/>
        <v>0</v>
      </c>
      <c r="I2983" s="1" t="s">
        <v>2</v>
      </c>
      <c r="J2983" s="1" t="s">
        <v>16726</v>
      </c>
      <c r="K2983" s="1"/>
    </row>
    <row r="2984" spans="1:11" hidden="1">
      <c r="A2984" s="1" t="s">
        <v>16718</v>
      </c>
      <c r="B2984" s="1" t="s">
        <v>963</v>
      </c>
      <c r="C2984" s="48" t="str">
        <f t="shared" si="92"/>
        <v>שס בית שמש</v>
      </c>
      <c r="D2984" s="1" t="s">
        <v>16717</v>
      </c>
      <c r="E2984" s="1" t="s">
        <v>18</v>
      </c>
      <c r="F2984" s="2" t="s">
        <v>19548</v>
      </c>
      <c r="G2984" s="2">
        <f>INDEX(תוצאות_בחירות,MATCH(C2984,siot!$F$3:$F$1887,0),27)</f>
        <v>3</v>
      </c>
      <c r="H2984" s="2" t="b">
        <f t="shared" si="93"/>
        <v>0</v>
      </c>
      <c r="I2984" s="1"/>
      <c r="J2984" s="1"/>
      <c r="K2984" s="1"/>
    </row>
    <row r="2985" spans="1:11">
      <c r="A2985" s="1" t="s">
        <v>16718</v>
      </c>
      <c r="B2985" s="1" t="s">
        <v>963</v>
      </c>
      <c r="C2985" s="48" t="str">
        <f t="shared" si="92"/>
        <v>שס בית שמש</v>
      </c>
      <c r="D2985" s="1" t="s">
        <v>16717</v>
      </c>
      <c r="E2985" s="1" t="s">
        <v>17</v>
      </c>
      <c r="F2985" s="2">
        <v>1</v>
      </c>
      <c r="G2985" s="2">
        <f>INDEX(תוצאות_בחירות,MATCH(C2985,siot!$F$3:$F$1887,0),27)</f>
        <v>3</v>
      </c>
      <c r="H2985" s="2" t="b">
        <f t="shared" si="93"/>
        <v>1</v>
      </c>
      <c r="I2985" s="1" t="s">
        <v>2</v>
      </c>
      <c r="J2985" s="1" t="s">
        <v>16725</v>
      </c>
      <c r="K2985" s="1"/>
    </row>
    <row r="2986" spans="1:11">
      <c r="A2986" s="1" t="s">
        <v>16718</v>
      </c>
      <c r="B2986" s="1" t="s">
        <v>963</v>
      </c>
      <c r="C2986" s="48" t="str">
        <f t="shared" si="92"/>
        <v>שס בית שמש</v>
      </c>
      <c r="D2986" s="1" t="s">
        <v>16717</v>
      </c>
      <c r="E2986" s="1"/>
      <c r="F2986" s="2">
        <v>2</v>
      </c>
      <c r="G2986" s="2">
        <f>INDEX(תוצאות_בחירות,MATCH(C2986,siot!$F$3:$F$1887,0),27)</f>
        <v>3</v>
      </c>
      <c r="H2986" s="2" t="b">
        <f t="shared" si="93"/>
        <v>1</v>
      </c>
      <c r="I2986" s="1" t="s">
        <v>2</v>
      </c>
      <c r="J2986" s="1" t="s">
        <v>16724</v>
      </c>
      <c r="K2986" s="1"/>
    </row>
    <row r="2987" spans="1:11">
      <c r="A2987" s="1" t="s">
        <v>16718</v>
      </c>
      <c r="B2987" s="1" t="s">
        <v>963</v>
      </c>
      <c r="C2987" s="48" t="str">
        <f t="shared" si="92"/>
        <v>שס בית שמש</v>
      </c>
      <c r="D2987" s="1" t="s">
        <v>16717</v>
      </c>
      <c r="E2987" s="1"/>
      <c r="F2987" s="2">
        <v>3</v>
      </c>
      <c r="G2987" s="2">
        <f>INDEX(תוצאות_בחירות,MATCH(C2987,siot!$F$3:$F$1887,0),27)</f>
        <v>3</v>
      </c>
      <c r="H2987" s="2" t="b">
        <f t="shared" si="93"/>
        <v>1</v>
      </c>
      <c r="I2987" s="1" t="s">
        <v>2</v>
      </c>
      <c r="J2987" s="1" t="s">
        <v>16723</v>
      </c>
      <c r="K2987" s="1"/>
    </row>
    <row r="2988" spans="1:11" hidden="1">
      <c r="A2988" s="1" t="s">
        <v>16718</v>
      </c>
      <c r="B2988" s="1" t="s">
        <v>963</v>
      </c>
      <c r="C2988" s="48" t="str">
        <f t="shared" si="92"/>
        <v>שס בית שמש</v>
      </c>
      <c r="D2988" s="1" t="s">
        <v>16717</v>
      </c>
      <c r="E2988" s="1"/>
      <c r="F2988" s="2">
        <v>4</v>
      </c>
      <c r="G2988" s="2">
        <f>INDEX(תוצאות_בחירות,MATCH(C2988,siot!$F$3:$F$1887,0),27)</f>
        <v>3</v>
      </c>
      <c r="H2988" s="2" t="b">
        <f t="shared" si="93"/>
        <v>0</v>
      </c>
      <c r="I2988" s="1" t="s">
        <v>2</v>
      </c>
      <c r="J2988" s="1" t="s">
        <v>16722</v>
      </c>
      <c r="K2988" s="1"/>
    </row>
    <row r="2989" spans="1:11" hidden="1">
      <c r="A2989" s="1" t="s">
        <v>16718</v>
      </c>
      <c r="B2989" s="1" t="s">
        <v>963</v>
      </c>
      <c r="C2989" s="48" t="str">
        <f t="shared" si="92"/>
        <v>שס בית שמש</v>
      </c>
      <c r="D2989" s="1" t="s">
        <v>16717</v>
      </c>
      <c r="E2989" s="1"/>
      <c r="F2989" s="2">
        <v>5</v>
      </c>
      <c r="G2989" s="2">
        <f>INDEX(תוצאות_בחירות,MATCH(C2989,siot!$F$3:$F$1887,0),27)</f>
        <v>3</v>
      </c>
      <c r="H2989" s="2" t="b">
        <f t="shared" si="93"/>
        <v>0</v>
      </c>
      <c r="I2989" s="1" t="s">
        <v>2</v>
      </c>
      <c r="J2989" s="1" t="s">
        <v>16721</v>
      </c>
      <c r="K2989" s="1"/>
    </row>
    <row r="2990" spans="1:11" hidden="1">
      <c r="A2990" s="1" t="s">
        <v>16718</v>
      </c>
      <c r="B2990" s="1" t="s">
        <v>963</v>
      </c>
      <c r="C2990" s="48" t="str">
        <f t="shared" si="92"/>
        <v>שס בית שמש</v>
      </c>
      <c r="D2990" s="1" t="s">
        <v>16717</v>
      </c>
      <c r="E2990" s="1"/>
      <c r="F2990" s="2">
        <v>6</v>
      </c>
      <c r="G2990" s="2">
        <f>INDEX(תוצאות_בחירות,MATCH(C2990,siot!$F$3:$F$1887,0),27)</f>
        <v>3</v>
      </c>
      <c r="H2990" s="2" t="b">
        <f t="shared" si="93"/>
        <v>0</v>
      </c>
      <c r="I2990" s="1" t="s">
        <v>2</v>
      </c>
      <c r="J2990" s="1" t="s">
        <v>16720</v>
      </c>
      <c r="K2990" s="1"/>
    </row>
    <row r="2991" spans="1:11" hidden="1">
      <c r="A2991" s="1" t="s">
        <v>16718</v>
      </c>
      <c r="B2991" s="1" t="s">
        <v>963</v>
      </c>
      <c r="C2991" s="48" t="str">
        <f t="shared" si="92"/>
        <v>שס בית שמש</v>
      </c>
      <c r="D2991" s="1" t="s">
        <v>16717</v>
      </c>
      <c r="E2991" s="1"/>
      <c r="F2991" s="2">
        <v>7</v>
      </c>
      <c r="G2991" s="2">
        <f>INDEX(תוצאות_בחירות,MATCH(C2991,siot!$F$3:$F$1887,0),27)</f>
        <v>3</v>
      </c>
      <c r="H2991" s="2" t="b">
        <f t="shared" si="93"/>
        <v>0</v>
      </c>
      <c r="I2991" s="1" t="s">
        <v>2</v>
      </c>
      <c r="J2991" s="1" t="s">
        <v>16719</v>
      </c>
      <c r="K2991" s="1"/>
    </row>
    <row r="2992" spans="1:11" hidden="1">
      <c r="A2992" s="1" t="s">
        <v>16718</v>
      </c>
      <c r="B2992" s="1" t="s">
        <v>963</v>
      </c>
      <c r="C2992" s="48" t="str">
        <f t="shared" si="92"/>
        <v>שס בית שמש</v>
      </c>
      <c r="D2992" s="1" t="s">
        <v>16717</v>
      </c>
      <c r="E2992" s="1"/>
      <c r="F2992" s="2">
        <v>8</v>
      </c>
      <c r="G2992" s="2">
        <f>INDEX(תוצאות_בחירות,MATCH(C2992,siot!$F$3:$F$1887,0),27)</f>
        <v>3</v>
      </c>
      <c r="H2992" s="2" t="b">
        <f t="shared" si="93"/>
        <v>0</v>
      </c>
      <c r="I2992" s="1" t="s">
        <v>2</v>
      </c>
      <c r="J2992" s="1" t="s">
        <v>16716</v>
      </c>
      <c r="K2992" s="1"/>
    </row>
    <row r="2993" spans="1:11" hidden="1">
      <c r="A2993" s="1" t="s">
        <v>16678</v>
      </c>
      <c r="B2993" s="1" t="s">
        <v>16700</v>
      </c>
      <c r="C2993" s="48" t="str">
        <f t="shared" si="92"/>
        <v>גשס ביתר עילית</v>
      </c>
      <c r="D2993" s="1" t="s">
        <v>16699</v>
      </c>
      <c r="E2993" s="1" t="s">
        <v>18</v>
      </c>
      <c r="F2993" s="2" t="s">
        <v>19548</v>
      </c>
      <c r="G2993" s="2" t="e">
        <f>INDEX(תוצאות_בחירות,MATCH(C2993,siot!$F$3:$F$1887,0),27)</f>
        <v>#N/A</v>
      </c>
      <c r="H2993" s="2" t="e">
        <f t="shared" si="93"/>
        <v>#N/A</v>
      </c>
      <c r="I2993" s="1"/>
      <c r="J2993" s="1"/>
      <c r="K2993" s="1"/>
    </row>
    <row r="2994" spans="1:11" hidden="1">
      <c r="A2994" s="1" t="s">
        <v>16678</v>
      </c>
      <c r="B2994" s="1" t="s">
        <v>16700</v>
      </c>
      <c r="C2994" s="48" t="str">
        <f t="shared" si="92"/>
        <v>גשס ביתר עילית</v>
      </c>
      <c r="D2994" s="1" t="s">
        <v>16699</v>
      </c>
      <c r="E2994" s="1" t="s">
        <v>17</v>
      </c>
      <c r="F2994" s="2">
        <v>1</v>
      </c>
      <c r="G2994" s="2" t="e">
        <f>INDEX(תוצאות_בחירות,MATCH(C2994,siot!$F$3:$F$1887,0),27)</f>
        <v>#N/A</v>
      </c>
      <c r="H2994" s="2" t="e">
        <f t="shared" si="93"/>
        <v>#N/A</v>
      </c>
      <c r="I2994" s="1" t="s">
        <v>2</v>
      </c>
      <c r="J2994" s="1" t="s">
        <v>16715</v>
      </c>
      <c r="K2994" s="1"/>
    </row>
    <row r="2995" spans="1:11" hidden="1">
      <c r="A2995" s="1" t="s">
        <v>16678</v>
      </c>
      <c r="B2995" s="1" t="s">
        <v>16700</v>
      </c>
      <c r="C2995" s="48" t="str">
        <f t="shared" si="92"/>
        <v>גשס ביתר עילית</v>
      </c>
      <c r="D2995" s="1" t="s">
        <v>16699</v>
      </c>
      <c r="E2995" s="1"/>
      <c r="F2995" s="2">
        <v>2</v>
      </c>
      <c r="G2995" s="2" t="e">
        <f>INDEX(תוצאות_בחירות,MATCH(C2995,siot!$F$3:$F$1887,0),27)</f>
        <v>#N/A</v>
      </c>
      <c r="H2995" s="2" t="e">
        <f t="shared" si="93"/>
        <v>#N/A</v>
      </c>
      <c r="I2995" s="1" t="s">
        <v>2</v>
      </c>
      <c r="J2995" s="1" t="s">
        <v>16714</v>
      </c>
      <c r="K2995" s="1"/>
    </row>
    <row r="2996" spans="1:11" hidden="1">
      <c r="A2996" s="1" t="s">
        <v>16678</v>
      </c>
      <c r="B2996" s="1" t="s">
        <v>16700</v>
      </c>
      <c r="C2996" s="48" t="str">
        <f t="shared" si="92"/>
        <v>גשס ביתר עילית</v>
      </c>
      <c r="D2996" s="1" t="s">
        <v>16699</v>
      </c>
      <c r="E2996" s="1"/>
      <c r="F2996" s="2">
        <v>3</v>
      </c>
      <c r="G2996" s="2" t="e">
        <f>INDEX(תוצאות_בחירות,MATCH(C2996,siot!$F$3:$F$1887,0),27)</f>
        <v>#N/A</v>
      </c>
      <c r="H2996" s="2" t="e">
        <f t="shared" si="93"/>
        <v>#N/A</v>
      </c>
      <c r="I2996" s="1" t="s">
        <v>2</v>
      </c>
      <c r="J2996" s="1" t="s">
        <v>16713</v>
      </c>
      <c r="K2996" s="1"/>
    </row>
    <row r="2997" spans="1:11" hidden="1">
      <c r="A2997" s="1" t="s">
        <v>16678</v>
      </c>
      <c r="B2997" s="1" t="s">
        <v>16700</v>
      </c>
      <c r="C2997" s="48" t="str">
        <f t="shared" si="92"/>
        <v>גשס ביתר עילית</v>
      </c>
      <c r="D2997" s="1" t="s">
        <v>16699</v>
      </c>
      <c r="E2997" s="1"/>
      <c r="F2997" s="2">
        <v>4</v>
      </c>
      <c r="G2997" s="2" t="e">
        <f>INDEX(תוצאות_בחירות,MATCH(C2997,siot!$F$3:$F$1887,0),27)</f>
        <v>#N/A</v>
      </c>
      <c r="H2997" s="2" t="e">
        <f t="shared" si="93"/>
        <v>#N/A</v>
      </c>
      <c r="I2997" s="1" t="s">
        <v>2</v>
      </c>
      <c r="J2997" s="1" t="s">
        <v>16712</v>
      </c>
      <c r="K2997" s="1"/>
    </row>
    <row r="2998" spans="1:11" hidden="1">
      <c r="A2998" s="1" t="s">
        <v>16678</v>
      </c>
      <c r="B2998" s="1" t="s">
        <v>16700</v>
      </c>
      <c r="C2998" s="48" t="str">
        <f t="shared" si="92"/>
        <v>גשס ביתר עילית</v>
      </c>
      <c r="D2998" s="1" t="s">
        <v>16699</v>
      </c>
      <c r="E2998" s="1"/>
      <c r="F2998" s="2">
        <v>5</v>
      </c>
      <c r="G2998" s="2" t="e">
        <f>INDEX(תוצאות_בחירות,MATCH(C2998,siot!$F$3:$F$1887,0),27)</f>
        <v>#N/A</v>
      </c>
      <c r="H2998" s="2" t="e">
        <f t="shared" si="93"/>
        <v>#N/A</v>
      </c>
      <c r="I2998" s="1" t="s">
        <v>2</v>
      </c>
      <c r="J2998" s="1" t="s">
        <v>16711</v>
      </c>
      <c r="K2998" s="1"/>
    </row>
    <row r="2999" spans="1:11" hidden="1">
      <c r="A2999" s="1" t="s">
        <v>16678</v>
      </c>
      <c r="B2999" s="1" t="s">
        <v>16700</v>
      </c>
      <c r="C2999" s="48" t="str">
        <f t="shared" si="92"/>
        <v>גשס ביתר עילית</v>
      </c>
      <c r="D2999" s="1" t="s">
        <v>16699</v>
      </c>
      <c r="E2999" s="1"/>
      <c r="F2999" s="2">
        <v>6</v>
      </c>
      <c r="G2999" s="2" t="e">
        <f>INDEX(תוצאות_בחירות,MATCH(C2999,siot!$F$3:$F$1887,0),27)</f>
        <v>#N/A</v>
      </c>
      <c r="H2999" s="2" t="e">
        <f t="shared" si="93"/>
        <v>#N/A</v>
      </c>
      <c r="I2999" s="1" t="s">
        <v>2</v>
      </c>
      <c r="J2999" s="1" t="s">
        <v>16710</v>
      </c>
      <c r="K2999" s="1"/>
    </row>
    <row r="3000" spans="1:11" hidden="1">
      <c r="A3000" s="1" t="s">
        <v>16678</v>
      </c>
      <c r="B3000" s="1" t="s">
        <v>16700</v>
      </c>
      <c r="C3000" s="48" t="str">
        <f t="shared" si="92"/>
        <v>גשס ביתר עילית</v>
      </c>
      <c r="D3000" s="1" t="s">
        <v>16699</v>
      </c>
      <c r="E3000" s="1"/>
      <c r="F3000" s="2">
        <v>7</v>
      </c>
      <c r="G3000" s="2" t="e">
        <f>INDEX(תוצאות_בחירות,MATCH(C3000,siot!$F$3:$F$1887,0),27)</f>
        <v>#N/A</v>
      </c>
      <c r="H3000" s="2" t="e">
        <f t="shared" si="93"/>
        <v>#N/A</v>
      </c>
      <c r="I3000" s="1" t="s">
        <v>2</v>
      </c>
      <c r="J3000" s="1" t="s">
        <v>16709</v>
      </c>
      <c r="K3000" s="1"/>
    </row>
    <row r="3001" spans="1:11" hidden="1">
      <c r="A3001" s="1" t="s">
        <v>16678</v>
      </c>
      <c r="B3001" s="1" t="s">
        <v>16700</v>
      </c>
      <c r="C3001" s="48" t="str">
        <f t="shared" si="92"/>
        <v>גשס ביתר עילית</v>
      </c>
      <c r="D3001" s="1" t="s">
        <v>16699</v>
      </c>
      <c r="E3001" s="1"/>
      <c r="F3001" s="2">
        <v>8</v>
      </c>
      <c r="G3001" s="2" t="e">
        <f>INDEX(תוצאות_בחירות,MATCH(C3001,siot!$F$3:$F$1887,0),27)</f>
        <v>#N/A</v>
      </c>
      <c r="H3001" s="2" t="e">
        <f t="shared" si="93"/>
        <v>#N/A</v>
      </c>
      <c r="I3001" s="1" t="s">
        <v>2</v>
      </c>
      <c r="J3001" s="1" t="s">
        <v>16708</v>
      </c>
      <c r="K3001" s="1"/>
    </row>
    <row r="3002" spans="1:11" hidden="1">
      <c r="A3002" s="1" t="s">
        <v>16678</v>
      </c>
      <c r="B3002" s="1" t="s">
        <v>16700</v>
      </c>
      <c r="C3002" s="48" t="str">
        <f t="shared" si="92"/>
        <v>גשס ביתר עילית</v>
      </c>
      <c r="D3002" s="1" t="s">
        <v>16699</v>
      </c>
      <c r="E3002" s="1"/>
      <c r="F3002" s="2">
        <v>9</v>
      </c>
      <c r="G3002" s="2" t="e">
        <f>INDEX(תוצאות_בחירות,MATCH(C3002,siot!$F$3:$F$1887,0),27)</f>
        <v>#N/A</v>
      </c>
      <c r="H3002" s="2" t="e">
        <f t="shared" si="93"/>
        <v>#N/A</v>
      </c>
      <c r="I3002" s="1" t="s">
        <v>2</v>
      </c>
      <c r="J3002" s="1" t="s">
        <v>16707</v>
      </c>
      <c r="K3002" s="1"/>
    </row>
    <row r="3003" spans="1:11" hidden="1">
      <c r="A3003" s="1" t="s">
        <v>16678</v>
      </c>
      <c r="B3003" s="1" t="s">
        <v>16700</v>
      </c>
      <c r="C3003" s="48" t="str">
        <f t="shared" si="92"/>
        <v>גשס ביתר עילית</v>
      </c>
      <c r="D3003" s="1" t="s">
        <v>16699</v>
      </c>
      <c r="E3003" s="1"/>
      <c r="F3003" s="2">
        <v>10</v>
      </c>
      <c r="G3003" s="2" t="e">
        <f>INDEX(תוצאות_בחירות,MATCH(C3003,siot!$F$3:$F$1887,0),27)</f>
        <v>#N/A</v>
      </c>
      <c r="H3003" s="2" t="e">
        <f t="shared" si="93"/>
        <v>#N/A</v>
      </c>
      <c r="I3003" s="1" t="s">
        <v>2</v>
      </c>
      <c r="J3003" s="1" t="s">
        <v>16706</v>
      </c>
      <c r="K3003" s="1"/>
    </row>
    <row r="3004" spans="1:11" hidden="1">
      <c r="A3004" s="1" t="s">
        <v>16678</v>
      </c>
      <c r="B3004" s="1" t="s">
        <v>16700</v>
      </c>
      <c r="C3004" s="48" t="str">
        <f t="shared" si="92"/>
        <v>גשס ביתר עילית</v>
      </c>
      <c r="D3004" s="1" t="s">
        <v>16699</v>
      </c>
      <c r="E3004" s="1"/>
      <c r="F3004" s="2">
        <v>11</v>
      </c>
      <c r="G3004" s="2" t="e">
        <f>INDEX(תוצאות_בחירות,MATCH(C3004,siot!$F$3:$F$1887,0),27)</f>
        <v>#N/A</v>
      </c>
      <c r="H3004" s="2" t="e">
        <f t="shared" si="93"/>
        <v>#N/A</v>
      </c>
      <c r="I3004" s="1" t="s">
        <v>2</v>
      </c>
      <c r="J3004" s="1" t="s">
        <v>16705</v>
      </c>
      <c r="K3004" s="1"/>
    </row>
    <row r="3005" spans="1:11" hidden="1">
      <c r="A3005" s="1" t="s">
        <v>16678</v>
      </c>
      <c r="B3005" s="1" t="s">
        <v>16700</v>
      </c>
      <c r="C3005" s="48" t="str">
        <f t="shared" si="92"/>
        <v>גשס ביתר עילית</v>
      </c>
      <c r="D3005" s="1" t="s">
        <v>16699</v>
      </c>
      <c r="E3005" s="1"/>
      <c r="F3005" s="2">
        <v>12</v>
      </c>
      <c r="G3005" s="2" t="e">
        <f>INDEX(תוצאות_בחירות,MATCH(C3005,siot!$F$3:$F$1887,0),27)</f>
        <v>#N/A</v>
      </c>
      <c r="H3005" s="2" t="e">
        <f t="shared" si="93"/>
        <v>#N/A</v>
      </c>
      <c r="I3005" s="1" t="s">
        <v>2</v>
      </c>
      <c r="J3005" s="1" t="s">
        <v>16704</v>
      </c>
      <c r="K3005" s="1"/>
    </row>
    <row r="3006" spans="1:11" hidden="1">
      <c r="A3006" s="1" t="s">
        <v>16678</v>
      </c>
      <c r="B3006" s="1" t="s">
        <v>16700</v>
      </c>
      <c r="C3006" s="48" t="str">
        <f t="shared" si="92"/>
        <v>גשס ביתר עילית</v>
      </c>
      <c r="D3006" s="1" t="s">
        <v>16699</v>
      </c>
      <c r="E3006" s="1"/>
      <c r="F3006" s="2">
        <v>13</v>
      </c>
      <c r="G3006" s="2" t="e">
        <f>INDEX(תוצאות_בחירות,MATCH(C3006,siot!$F$3:$F$1887,0),27)</f>
        <v>#N/A</v>
      </c>
      <c r="H3006" s="2" t="e">
        <f t="shared" si="93"/>
        <v>#N/A</v>
      </c>
      <c r="I3006" s="1" t="s">
        <v>2</v>
      </c>
      <c r="J3006" s="1" t="s">
        <v>16703</v>
      </c>
      <c r="K3006" s="1"/>
    </row>
    <row r="3007" spans="1:11" hidden="1">
      <c r="A3007" s="1" t="s">
        <v>16678</v>
      </c>
      <c r="B3007" s="1" t="s">
        <v>16700</v>
      </c>
      <c r="C3007" s="48" t="str">
        <f t="shared" si="92"/>
        <v>גשס ביתר עילית</v>
      </c>
      <c r="D3007" s="1" t="s">
        <v>16699</v>
      </c>
      <c r="E3007" s="1"/>
      <c r="F3007" s="2">
        <v>14</v>
      </c>
      <c r="G3007" s="2" t="e">
        <f>INDEX(תוצאות_בחירות,MATCH(C3007,siot!$F$3:$F$1887,0),27)</f>
        <v>#N/A</v>
      </c>
      <c r="H3007" s="2" t="e">
        <f t="shared" si="93"/>
        <v>#N/A</v>
      </c>
      <c r="I3007" s="1" t="s">
        <v>2</v>
      </c>
      <c r="J3007" s="1" t="s">
        <v>16702</v>
      </c>
      <c r="K3007" s="1"/>
    </row>
    <row r="3008" spans="1:11" hidden="1">
      <c r="A3008" s="1" t="s">
        <v>16678</v>
      </c>
      <c r="B3008" s="1" t="s">
        <v>16700</v>
      </c>
      <c r="C3008" s="48" t="str">
        <f t="shared" si="92"/>
        <v>גשס ביתר עילית</v>
      </c>
      <c r="D3008" s="1" t="s">
        <v>16699</v>
      </c>
      <c r="E3008" s="1"/>
      <c r="F3008" s="2">
        <v>15</v>
      </c>
      <c r="G3008" s="2" t="e">
        <f>INDEX(תוצאות_בחירות,MATCH(C3008,siot!$F$3:$F$1887,0),27)</f>
        <v>#N/A</v>
      </c>
      <c r="H3008" s="2" t="e">
        <f t="shared" si="93"/>
        <v>#N/A</v>
      </c>
      <c r="I3008" s="1" t="s">
        <v>2</v>
      </c>
      <c r="J3008" s="1" t="s">
        <v>16701</v>
      </c>
      <c r="K3008" s="1"/>
    </row>
    <row r="3009" spans="1:11" hidden="1">
      <c r="A3009" s="1" t="s">
        <v>16678</v>
      </c>
      <c r="B3009" s="1" t="s">
        <v>16700</v>
      </c>
      <c r="C3009" s="48" t="str">
        <f t="shared" si="92"/>
        <v>גשס ביתר עילית</v>
      </c>
      <c r="D3009" s="1" t="s">
        <v>16699</v>
      </c>
      <c r="E3009" s="1"/>
      <c r="F3009" s="2">
        <v>16</v>
      </c>
      <c r="G3009" s="2" t="e">
        <f>INDEX(תוצאות_בחירות,MATCH(C3009,siot!$F$3:$F$1887,0),27)</f>
        <v>#N/A</v>
      </c>
      <c r="H3009" s="2" t="e">
        <f t="shared" si="93"/>
        <v>#N/A</v>
      </c>
      <c r="I3009" s="1" t="s">
        <v>2</v>
      </c>
      <c r="J3009" s="1" t="s">
        <v>16698</v>
      </c>
      <c r="K3009" s="1"/>
    </row>
    <row r="3010" spans="1:11" hidden="1">
      <c r="A3010" s="1" t="s">
        <v>16678</v>
      </c>
      <c r="B3010" s="1" t="s">
        <v>14124</v>
      </c>
      <c r="C3010" s="48" t="str">
        <f t="shared" si="92"/>
        <v>יך ביתר עילית</v>
      </c>
      <c r="D3010" s="1" t="s">
        <v>16693</v>
      </c>
      <c r="E3010" s="1" t="s">
        <v>18</v>
      </c>
      <c r="F3010" s="2" t="s">
        <v>19548</v>
      </c>
      <c r="G3010" s="2" t="e">
        <f>INDEX(תוצאות_בחירות,MATCH(C3010,siot!$F$3:$F$1887,0),27)</f>
        <v>#N/A</v>
      </c>
      <c r="H3010" s="2" t="e">
        <f t="shared" si="93"/>
        <v>#N/A</v>
      </c>
      <c r="I3010" s="1"/>
      <c r="J3010" s="1"/>
      <c r="K3010" s="1"/>
    </row>
    <row r="3011" spans="1:11" hidden="1">
      <c r="A3011" s="1" t="s">
        <v>16678</v>
      </c>
      <c r="B3011" s="1" t="s">
        <v>14124</v>
      </c>
      <c r="C3011" s="48" t="str">
        <f t="shared" si="92"/>
        <v>יך ביתר עילית</v>
      </c>
      <c r="D3011" s="1" t="s">
        <v>16693</v>
      </c>
      <c r="E3011" s="1" t="s">
        <v>17</v>
      </c>
      <c r="F3011" s="2">
        <v>1</v>
      </c>
      <c r="G3011" s="2" t="e">
        <f>INDEX(תוצאות_בחירות,MATCH(C3011,siot!$F$3:$F$1887,0),27)</f>
        <v>#N/A</v>
      </c>
      <c r="H3011" s="2" t="e">
        <f t="shared" si="93"/>
        <v>#N/A</v>
      </c>
      <c r="I3011" s="1" t="s">
        <v>2</v>
      </c>
      <c r="J3011" s="1" t="s">
        <v>16697</v>
      </c>
      <c r="K3011" s="1"/>
    </row>
    <row r="3012" spans="1:11" hidden="1">
      <c r="A3012" s="1" t="s">
        <v>16678</v>
      </c>
      <c r="B3012" s="1" t="s">
        <v>14124</v>
      </c>
      <c r="C3012" s="48" t="str">
        <f t="shared" ref="C3012:C3075" si="94">B3012&amp;" "&amp;A3012</f>
        <v>יך ביתר עילית</v>
      </c>
      <c r="D3012" s="1" t="s">
        <v>16693</v>
      </c>
      <c r="E3012" s="1"/>
      <c r="F3012" s="2">
        <v>2</v>
      </c>
      <c r="G3012" s="2" t="e">
        <f>INDEX(תוצאות_בחירות,MATCH(C3012,siot!$F$3:$F$1887,0),27)</f>
        <v>#N/A</v>
      </c>
      <c r="H3012" s="2" t="e">
        <f t="shared" ref="H3012:H3075" si="95">IF(OR(F3012&lt;G3012,G3012=F3012),TRUE,FALSE)</f>
        <v>#N/A</v>
      </c>
      <c r="I3012" s="1" t="s">
        <v>2</v>
      </c>
      <c r="J3012" s="1" t="s">
        <v>16696</v>
      </c>
      <c r="K3012" s="1"/>
    </row>
    <row r="3013" spans="1:11" hidden="1">
      <c r="A3013" s="1" t="s">
        <v>16678</v>
      </c>
      <c r="B3013" s="1" t="s">
        <v>14124</v>
      </c>
      <c r="C3013" s="48" t="str">
        <f t="shared" si="94"/>
        <v>יך ביתר עילית</v>
      </c>
      <c r="D3013" s="1" t="s">
        <v>16693</v>
      </c>
      <c r="E3013" s="1"/>
      <c r="F3013" s="2">
        <v>3</v>
      </c>
      <c r="G3013" s="2" t="e">
        <f>INDEX(תוצאות_בחירות,MATCH(C3013,siot!$F$3:$F$1887,0),27)</f>
        <v>#N/A</v>
      </c>
      <c r="H3013" s="2" t="e">
        <f t="shared" si="95"/>
        <v>#N/A</v>
      </c>
      <c r="I3013" s="1" t="s">
        <v>2</v>
      </c>
      <c r="J3013" s="1" t="s">
        <v>16695</v>
      </c>
      <c r="K3013" s="1"/>
    </row>
    <row r="3014" spans="1:11" hidden="1">
      <c r="A3014" s="1" t="s">
        <v>16678</v>
      </c>
      <c r="B3014" s="1" t="s">
        <v>14124</v>
      </c>
      <c r="C3014" s="48" t="str">
        <f t="shared" si="94"/>
        <v>יך ביתר עילית</v>
      </c>
      <c r="D3014" s="1" t="s">
        <v>16693</v>
      </c>
      <c r="E3014" s="1"/>
      <c r="F3014" s="2">
        <v>4</v>
      </c>
      <c r="G3014" s="2" t="e">
        <f>INDEX(תוצאות_בחירות,MATCH(C3014,siot!$F$3:$F$1887,0),27)</f>
        <v>#N/A</v>
      </c>
      <c r="H3014" s="2" t="e">
        <f t="shared" si="95"/>
        <v>#N/A</v>
      </c>
      <c r="I3014" s="1" t="s">
        <v>2</v>
      </c>
      <c r="J3014" s="1" t="s">
        <v>16694</v>
      </c>
      <c r="K3014" s="1"/>
    </row>
    <row r="3015" spans="1:11" hidden="1">
      <c r="A3015" s="1" t="s">
        <v>16678</v>
      </c>
      <c r="B3015" s="1" t="s">
        <v>14124</v>
      </c>
      <c r="C3015" s="48" t="str">
        <f t="shared" si="94"/>
        <v>יך ביתר עילית</v>
      </c>
      <c r="D3015" s="1" t="s">
        <v>16693</v>
      </c>
      <c r="E3015" s="1"/>
      <c r="F3015" s="2">
        <v>5</v>
      </c>
      <c r="G3015" s="2" t="e">
        <f>INDEX(תוצאות_בחירות,MATCH(C3015,siot!$F$3:$F$1887,0),27)</f>
        <v>#N/A</v>
      </c>
      <c r="H3015" s="2" t="e">
        <f t="shared" si="95"/>
        <v>#N/A</v>
      </c>
      <c r="I3015" s="1" t="s">
        <v>2</v>
      </c>
      <c r="J3015" s="1" t="s">
        <v>16692</v>
      </c>
      <c r="K3015" s="1"/>
    </row>
    <row r="3016" spans="1:11" hidden="1">
      <c r="A3016" s="1" t="s">
        <v>16678</v>
      </c>
      <c r="B3016" s="1" t="s">
        <v>3</v>
      </c>
      <c r="C3016" s="48" t="str">
        <f t="shared" si="94"/>
        <v>ל ביתר עילית</v>
      </c>
      <c r="D3016" s="1" t="s">
        <v>16685</v>
      </c>
      <c r="E3016" s="1" t="s">
        <v>18</v>
      </c>
      <c r="F3016" s="2" t="s">
        <v>19548</v>
      </c>
      <c r="G3016" s="2" t="e">
        <f>INDEX(תוצאות_בחירות,MATCH(C3016,siot!$F$3:$F$1887,0),27)</f>
        <v>#N/A</v>
      </c>
      <c r="H3016" s="2" t="e">
        <f t="shared" si="95"/>
        <v>#N/A</v>
      </c>
      <c r="I3016" s="1"/>
      <c r="J3016" s="1"/>
      <c r="K3016" s="1"/>
    </row>
    <row r="3017" spans="1:11" hidden="1">
      <c r="A3017" s="1" t="s">
        <v>16678</v>
      </c>
      <c r="B3017" s="1" t="s">
        <v>3</v>
      </c>
      <c r="C3017" s="48" t="str">
        <f t="shared" si="94"/>
        <v>ל ביתר עילית</v>
      </c>
      <c r="D3017" s="1" t="s">
        <v>16685</v>
      </c>
      <c r="E3017" s="1" t="s">
        <v>17</v>
      </c>
      <c r="F3017" s="2">
        <v>1</v>
      </c>
      <c r="G3017" s="2" t="e">
        <f>INDEX(תוצאות_בחירות,MATCH(C3017,siot!$F$3:$F$1887,0),27)</f>
        <v>#N/A</v>
      </c>
      <c r="H3017" s="2" t="e">
        <f t="shared" si="95"/>
        <v>#N/A</v>
      </c>
      <c r="I3017" s="1" t="s">
        <v>2</v>
      </c>
      <c r="J3017" s="1" t="s">
        <v>16691</v>
      </c>
      <c r="K3017" s="1"/>
    </row>
    <row r="3018" spans="1:11" hidden="1">
      <c r="A3018" s="1" t="s">
        <v>16678</v>
      </c>
      <c r="B3018" s="1" t="s">
        <v>3</v>
      </c>
      <c r="C3018" s="48" t="str">
        <f t="shared" si="94"/>
        <v>ל ביתר עילית</v>
      </c>
      <c r="D3018" s="1" t="s">
        <v>16685</v>
      </c>
      <c r="E3018" s="1"/>
      <c r="F3018" s="2">
        <v>2</v>
      </c>
      <c r="G3018" s="2" t="e">
        <f>INDEX(תוצאות_בחירות,MATCH(C3018,siot!$F$3:$F$1887,0),27)</f>
        <v>#N/A</v>
      </c>
      <c r="H3018" s="2" t="e">
        <f t="shared" si="95"/>
        <v>#N/A</v>
      </c>
      <c r="I3018" s="1" t="s">
        <v>2</v>
      </c>
      <c r="J3018" s="1" t="s">
        <v>16690</v>
      </c>
      <c r="K3018" s="1"/>
    </row>
    <row r="3019" spans="1:11" hidden="1">
      <c r="A3019" s="1" t="s">
        <v>16678</v>
      </c>
      <c r="B3019" s="1" t="s">
        <v>3</v>
      </c>
      <c r="C3019" s="48" t="str">
        <f t="shared" si="94"/>
        <v>ל ביתר עילית</v>
      </c>
      <c r="D3019" s="1" t="s">
        <v>16685</v>
      </c>
      <c r="E3019" s="1"/>
      <c r="F3019" s="2">
        <v>3</v>
      </c>
      <c r="G3019" s="2" t="e">
        <f>INDEX(תוצאות_בחירות,MATCH(C3019,siot!$F$3:$F$1887,0),27)</f>
        <v>#N/A</v>
      </c>
      <c r="H3019" s="2" t="e">
        <f t="shared" si="95"/>
        <v>#N/A</v>
      </c>
      <c r="I3019" s="1" t="s">
        <v>2</v>
      </c>
      <c r="J3019" s="1" t="s">
        <v>16689</v>
      </c>
      <c r="K3019" s="1"/>
    </row>
    <row r="3020" spans="1:11" hidden="1">
      <c r="A3020" s="1" t="s">
        <v>16678</v>
      </c>
      <c r="B3020" s="1" t="s">
        <v>3</v>
      </c>
      <c r="C3020" s="48" t="str">
        <f t="shared" si="94"/>
        <v>ל ביתר עילית</v>
      </c>
      <c r="D3020" s="1" t="s">
        <v>16685</v>
      </c>
      <c r="E3020" s="1"/>
      <c r="F3020" s="2">
        <v>4</v>
      </c>
      <c r="G3020" s="2" t="e">
        <f>INDEX(תוצאות_בחירות,MATCH(C3020,siot!$F$3:$F$1887,0),27)</f>
        <v>#N/A</v>
      </c>
      <c r="H3020" s="2" t="e">
        <f t="shared" si="95"/>
        <v>#N/A</v>
      </c>
      <c r="I3020" s="1" t="s">
        <v>2</v>
      </c>
      <c r="J3020" s="1" t="s">
        <v>16688</v>
      </c>
      <c r="K3020" s="1"/>
    </row>
    <row r="3021" spans="1:11" hidden="1">
      <c r="A3021" s="1" t="s">
        <v>16678</v>
      </c>
      <c r="B3021" s="1" t="s">
        <v>3</v>
      </c>
      <c r="C3021" s="48" t="str">
        <f t="shared" si="94"/>
        <v>ל ביתר עילית</v>
      </c>
      <c r="D3021" s="1" t="s">
        <v>16685</v>
      </c>
      <c r="E3021" s="1"/>
      <c r="F3021" s="2">
        <v>5</v>
      </c>
      <c r="G3021" s="2" t="e">
        <f>INDEX(תוצאות_בחירות,MATCH(C3021,siot!$F$3:$F$1887,0),27)</f>
        <v>#N/A</v>
      </c>
      <c r="H3021" s="2" t="e">
        <f t="shared" si="95"/>
        <v>#N/A</v>
      </c>
      <c r="I3021" s="1" t="s">
        <v>2</v>
      </c>
      <c r="J3021" s="1" t="s">
        <v>16687</v>
      </c>
      <c r="K3021" s="1"/>
    </row>
    <row r="3022" spans="1:11" hidden="1">
      <c r="A3022" s="1" t="s">
        <v>16678</v>
      </c>
      <c r="B3022" s="1" t="s">
        <v>3</v>
      </c>
      <c r="C3022" s="48" t="str">
        <f t="shared" si="94"/>
        <v>ל ביתר עילית</v>
      </c>
      <c r="D3022" s="1" t="s">
        <v>16685</v>
      </c>
      <c r="E3022" s="1"/>
      <c r="F3022" s="2">
        <v>6</v>
      </c>
      <c r="G3022" s="2" t="e">
        <f>INDEX(תוצאות_בחירות,MATCH(C3022,siot!$F$3:$F$1887,0),27)</f>
        <v>#N/A</v>
      </c>
      <c r="H3022" s="2" t="e">
        <f t="shared" si="95"/>
        <v>#N/A</v>
      </c>
      <c r="I3022" s="1" t="s">
        <v>2</v>
      </c>
      <c r="J3022" s="1" t="s">
        <v>16686</v>
      </c>
      <c r="K3022" s="1"/>
    </row>
    <row r="3023" spans="1:11" hidden="1">
      <c r="A3023" s="1" t="s">
        <v>16678</v>
      </c>
      <c r="B3023" s="1" t="s">
        <v>3</v>
      </c>
      <c r="C3023" s="48" t="str">
        <f t="shared" si="94"/>
        <v>ל ביתר עילית</v>
      </c>
      <c r="D3023" s="1" t="s">
        <v>16685</v>
      </c>
      <c r="E3023" s="1"/>
      <c r="F3023" s="2">
        <v>7</v>
      </c>
      <c r="G3023" s="2" t="e">
        <f>INDEX(תוצאות_בחירות,MATCH(C3023,siot!$F$3:$F$1887,0),27)</f>
        <v>#N/A</v>
      </c>
      <c r="H3023" s="2" t="e">
        <f t="shared" si="95"/>
        <v>#N/A</v>
      </c>
      <c r="I3023" s="1" t="s">
        <v>2</v>
      </c>
      <c r="J3023" s="1" t="s">
        <v>16684</v>
      </c>
      <c r="K3023" s="1"/>
    </row>
    <row r="3024" spans="1:11" hidden="1">
      <c r="A3024" s="1" t="s">
        <v>16678</v>
      </c>
      <c r="B3024" s="1" t="s">
        <v>87</v>
      </c>
      <c r="C3024" s="48" t="str">
        <f t="shared" si="94"/>
        <v>נ ביתר עילית</v>
      </c>
      <c r="D3024" s="1" t="s">
        <v>150</v>
      </c>
      <c r="E3024" s="1" t="s">
        <v>18</v>
      </c>
      <c r="F3024" s="2" t="s">
        <v>19548</v>
      </c>
      <c r="G3024" s="2" t="e">
        <f>INDEX(תוצאות_בחירות,MATCH(C3024,siot!$F$3:$F$1887,0),27)</f>
        <v>#N/A</v>
      </c>
      <c r="H3024" s="2" t="e">
        <f t="shared" si="95"/>
        <v>#N/A</v>
      </c>
      <c r="I3024" s="1"/>
      <c r="J3024" s="1"/>
      <c r="K3024" s="1"/>
    </row>
    <row r="3025" spans="1:11" hidden="1">
      <c r="A3025" s="1" t="s">
        <v>16678</v>
      </c>
      <c r="B3025" s="1" t="s">
        <v>87</v>
      </c>
      <c r="C3025" s="48" t="str">
        <f t="shared" si="94"/>
        <v>נ ביתר עילית</v>
      </c>
      <c r="D3025" s="1" t="s">
        <v>150</v>
      </c>
      <c r="E3025" s="1" t="s">
        <v>17</v>
      </c>
      <c r="F3025" s="2">
        <v>1</v>
      </c>
      <c r="G3025" s="2" t="e">
        <f>INDEX(תוצאות_בחירות,MATCH(C3025,siot!$F$3:$F$1887,0),27)</f>
        <v>#N/A</v>
      </c>
      <c r="H3025" s="2" t="e">
        <f t="shared" si="95"/>
        <v>#N/A</v>
      </c>
      <c r="I3025" s="1" t="s">
        <v>2</v>
      </c>
      <c r="J3025" s="1" t="s">
        <v>16683</v>
      </c>
      <c r="K3025" s="1"/>
    </row>
    <row r="3026" spans="1:11" hidden="1">
      <c r="A3026" s="1" t="s">
        <v>16678</v>
      </c>
      <c r="B3026" s="1" t="s">
        <v>87</v>
      </c>
      <c r="C3026" s="48" t="str">
        <f t="shared" si="94"/>
        <v>נ ביתר עילית</v>
      </c>
      <c r="D3026" s="1" t="s">
        <v>150</v>
      </c>
      <c r="E3026" s="1"/>
      <c r="F3026" s="2">
        <v>2</v>
      </c>
      <c r="G3026" s="2" t="e">
        <f>INDEX(תוצאות_בחירות,MATCH(C3026,siot!$F$3:$F$1887,0),27)</f>
        <v>#N/A</v>
      </c>
      <c r="H3026" s="2" t="e">
        <f t="shared" si="95"/>
        <v>#N/A</v>
      </c>
      <c r="I3026" s="1" t="s">
        <v>2</v>
      </c>
      <c r="J3026" s="1" t="s">
        <v>519</v>
      </c>
      <c r="K3026" s="1"/>
    </row>
    <row r="3027" spans="1:11" hidden="1">
      <c r="A3027" s="1" t="s">
        <v>16678</v>
      </c>
      <c r="B3027" s="1" t="s">
        <v>87</v>
      </c>
      <c r="C3027" s="48" t="str">
        <f t="shared" si="94"/>
        <v>נ ביתר עילית</v>
      </c>
      <c r="D3027" s="1" t="s">
        <v>150</v>
      </c>
      <c r="E3027" s="1"/>
      <c r="F3027" s="2">
        <v>3</v>
      </c>
      <c r="G3027" s="2" t="e">
        <f>INDEX(תוצאות_בחירות,MATCH(C3027,siot!$F$3:$F$1887,0),27)</f>
        <v>#N/A</v>
      </c>
      <c r="H3027" s="2" t="e">
        <f t="shared" si="95"/>
        <v>#N/A</v>
      </c>
      <c r="I3027" s="1" t="s">
        <v>2</v>
      </c>
      <c r="J3027" s="1" t="s">
        <v>16682</v>
      </c>
      <c r="K3027" s="1"/>
    </row>
    <row r="3028" spans="1:11" hidden="1">
      <c r="A3028" s="1" t="s">
        <v>16678</v>
      </c>
      <c r="B3028" s="1" t="s">
        <v>87</v>
      </c>
      <c r="C3028" s="48" t="str">
        <f t="shared" si="94"/>
        <v>נ ביתר עילית</v>
      </c>
      <c r="D3028" s="1" t="s">
        <v>150</v>
      </c>
      <c r="E3028" s="1"/>
      <c r="F3028" s="2">
        <v>4</v>
      </c>
      <c r="G3028" s="2" t="e">
        <f>INDEX(תוצאות_בחירות,MATCH(C3028,siot!$F$3:$F$1887,0),27)</f>
        <v>#N/A</v>
      </c>
      <c r="H3028" s="2" t="e">
        <f t="shared" si="95"/>
        <v>#N/A</v>
      </c>
      <c r="I3028" s="1" t="s">
        <v>2</v>
      </c>
      <c r="J3028" s="1" t="s">
        <v>16681</v>
      </c>
      <c r="K3028" s="1"/>
    </row>
    <row r="3029" spans="1:11" hidden="1">
      <c r="A3029" s="1" t="s">
        <v>16678</v>
      </c>
      <c r="B3029" s="1" t="s">
        <v>87</v>
      </c>
      <c r="C3029" s="48" t="str">
        <f t="shared" si="94"/>
        <v>נ ביתר עילית</v>
      </c>
      <c r="D3029" s="1" t="s">
        <v>150</v>
      </c>
      <c r="E3029" s="1"/>
      <c r="F3029" s="2">
        <v>5</v>
      </c>
      <c r="G3029" s="2" t="e">
        <f>INDEX(תוצאות_בחירות,MATCH(C3029,siot!$F$3:$F$1887,0),27)</f>
        <v>#N/A</v>
      </c>
      <c r="H3029" s="2" t="e">
        <f t="shared" si="95"/>
        <v>#N/A</v>
      </c>
      <c r="I3029" s="1" t="s">
        <v>2</v>
      </c>
      <c r="J3029" s="1" t="s">
        <v>16680</v>
      </c>
      <c r="K3029" s="1"/>
    </row>
    <row r="3030" spans="1:11" hidden="1">
      <c r="A3030" s="1" t="s">
        <v>16678</v>
      </c>
      <c r="B3030" s="1" t="s">
        <v>87</v>
      </c>
      <c r="C3030" s="48" t="str">
        <f t="shared" si="94"/>
        <v>נ ביתר עילית</v>
      </c>
      <c r="D3030" s="1" t="s">
        <v>150</v>
      </c>
      <c r="E3030" s="1"/>
      <c r="F3030" s="2">
        <v>6</v>
      </c>
      <c r="G3030" s="2" t="e">
        <f>INDEX(תוצאות_בחירות,MATCH(C3030,siot!$F$3:$F$1887,0),27)</f>
        <v>#N/A</v>
      </c>
      <c r="H3030" s="2" t="e">
        <f t="shared" si="95"/>
        <v>#N/A</v>
      </c>
      <c r="I3030" s="1" t="s">
        <v>2</v>
      </c>
      <c r="J3030" s="1" t="s">
        <v>16679</v>
      </c>
      <c r="K3030" s="1"/>
    </row>
    <row r="3031" spans="1:11" hidden="1">
      <c r="A3031" s="1" t="s">
        <v>16678</v>
      </c>
      <c r="B3031" s="1" t="s">
        <v>87</v>
      </c>
      <c r="C3031" s="48" t="str">
        <f t="shared" si="94"/>
        <v>נ ביתר עילית</v>
      </c>
      <c r="D3031" s="1" t="s">
        <v>150</v>
      </c>
      <c r="E3031" s="1"/>
      <c r="F3031" s="2">
        <v>7</v>
      </c>
      <c r="G3031" s="2" t="e">
        <f>INDEX(תוצאות_בחירות,MATCH(C3031,siot!$F$3:$F$1887,0),27)</f>
        <v>#N/A</v>
      </c>
      <c r="H3031" s="2" t="e">
        <f t="shared" si="95"/>
        <v>#N/A</v>
      </c>
      <c r="I3031" s="1" t="s">
        <v>2</v>
      </c>
      <c r="J3031" s="1" t="s">
        <v>16677</v>
      </c>
      <c r="K3031" s="1"/>
    </row>
    <row r="3032" spans="1:11" hidden="1">
      <c r="A3032" s="1" t="s">
        <v>16540</v>
      </c>
      <c r="B3032" s="1" t="s">
        <v>617</v>
      </c>
      <c r="C3032" s="48" t="str">
        <f t="shared" si="94"/>
        <v>אמת בני ברק</v>
      </c>
      <c r="D3032" s="1" t="s">
        <v>16669</v>
      </c>
      <c r="E3032" s="1" t="s">
        <v>3</v>
      </c>
      <c r="F3032" s="2" t="s">
        <v>19548</v>
      </c>
      <c r="G3032" s="2">
        <f>INDEX(תוצאות_בחירות,MATCH(C3032,siot!$F$3:$F$1887,0),27)</f>
        <v>0</v>
      </c>
      <c r="H3032" s="2" t="b">
        <f t="shared" si="95"/>
        <v>0</v>
      </c>
      <c r="I3032" s="1"/>
      <c r="J3032" s="1"/>
      <c r="K3032" s="1"/>
    </row>
    <row r="3033" spans="1:11" hidden="1">
      <c r="A3033" s="1" t="s">
        <v>16540</v>
      </c>
      <c r="B3033" s="1" t="s">
        <v>617</v>
      </c>
      <c r="C3033" s="48" t="str">
        <f t="shared" si="94"/>
        <v>אמת בני ברק</v>
      </c>
      <c r="D3033" s="1" t="s">
        <v>16669</v>
      </c>
      <c r="E3033" s="1"/>
      <c r="F3033" s="2">
        <v>1</v>
      </c>
      <c r="G3033" s="2">
        <f>INDEX(תוצאות_בחירות,MATCH(C3033,siot!$F$3:$F$1887,0),27)</f>
        <v>0</v>
      </c>
      <c r="H3033" s="2" t="b">
        <f t="shared" si="95"/>
        <v>0</v>
      </c>
      <c r="I3033" s="1" t="s">
        <v>2</v>
      </c>
      <c r="J3033" s="1" t="s">
        <v>6216</v>
      </c>
      <c r="K3033" s="1"/>
    </row>
    <row r="3034" spans="1:11" hidden="1">
      <c r="A3034" s="1" t="s">
        <v>16540</v>
      </c>
      <c r="B3034" s="1" t="s">
        <v>617</v>
      </c>
      <c r="C3034" s="48" t="str">
        <f t="shared" si="94"/>
        <v>אמת בני ברק</v>
      </c>
      <c r="D3034" s="1" t="s">
        <v>16669</v>
      </c>
      <c r="E3034" s="1"/>
      <c r="F3034" s="2">
        <v>2</v>
      </c>
      <c r="G3034" s="2">
        <f>INDEX(תוצאות_בחירות,MATCH(C3034,siot!$F$3:$F$1887,0),27)</f>
        <v>0</v>
      </c>
      <c r="H3034" s="2" t="b">
        <f t="shared" si="95"/>
        <v>0</v>
      </c>
      <c r="I3034" s="1" t="s">
        <v>2</v>
      </c>
      <c r="J3034" s="1" t="s">
        <v>16676</v>
      </c>
      <c r="K3034" s="1"/>
    </row>
    <row r="3035" spans="1:11" hidden="1">
      <c r="A3035" s="1" t="s">
        <v>16540</v>
      </c>
      <c r="B3035" s="1" t="s">
        <v>617</v>
      </c>
      <c r="C3035" s="48" t="str">
        <f t="shared" si="94"/>
        <v>אמת בני ברק</v>
      </c>
      <c r="D3035" s="1" t="s">
        <v>16669</v>
      </c>
      <c r="E3035" s="1"/>
      <c r="F3035" s="2">
        <v>3</v>
      </c>
      <c r="G3035" s="2">
        <f>INDEX(תוצאות_בחירות,MATCH(C3035,siot!$F$3:$F$1887,0),27)</f>
        <v>0</v>
      </c>
      <c r="H3035" s="2" t="b">
        <f t="shared" si="95"/>
        <v>0</v>
      </c>
      <c r="I3035" s="1" t="s">
        <v>2</v>
      </c>
      <c r="J3035" s="1" t="s">
        <v>16675</v>
      </c>
      <c r="K3035" s="1"/>
    </row>
    <row r="3036" spans="1:11" hidden="1">
      <c r="A3036" s="1" t="s">
        <v>16540</v>
      </c>
      <c r="B3036" s="1" t="s">
        <v>617</v>
      </c>
      <c r="C3036" s="48" t="str">
        <f t="shared" si="94"/>
        <v>אמת בני ברק</v>
      </c>
      <c r="D3036" s="1" t="s">
        <v>16669</v>
      </c>
      <c r="E3036" s="1"/>
      <c r="F3036" s="2">
        <v>4</v>
      </c>
      <c r="G3036" s="2">
        <f>INDEX(תוצאות_בחירות,MATCH(C3036,siot!$F$3:$F$1887,0),27)</f>
        <v>0</v>
      </c>
      <c r="H3036" s="2" t="b">
        <f t="shared" si="95"/>
        <v>0</v>
      </c>
      <c r="I3036" s="1" t="s">
        <v>2</v>
      </c>
      <c r="J3036" s="1" t="s">
        <v>16674</v>
      </c>
      <c r="K3036" s="1"/>
    </row>
    <row r="3037" spans="1:11" hidden="1">
      <c r="A3037" s="1" t="s">
        <v>16540</v>
      </c>
      <c r="B3037" s="1" t="s">
        <v>617</v>
      </c>
      <c r="C3037" s="48" t="str">
        <f t="shared" si="94"/>
        <v>אמת בני ברק</v>
      </c>
      <c r="D3037" s="1" t="s">
        <v>16669</v>
      </c>
      <c r="E3037" s="1"/>
      <c r="F3037" s="2">
        <v>5</v>
      </c>
      <c r="G3037" s="2">
        <f>INDEX(תוצאות_בחירות,MATCH(C3037,siot!$F$3:$F$1887,0),27)</f>
        <v>0</v>
      </c>
      <c r="H3037" s="2" t="b">
        <f t="shared" si="95"/>
        <v>0</v>
      </c>
      <c r="I3037" s="1" t="s">
        <v>2</v>
      </c>
      <c r="J3037" s="1" t="s">
        <v>16673</v>
      </c>
      <c r="K3037" s="1"/>
    </row>
    <row r="3038" spans="1:11" hidden="1">
      <c r="A3038" s="1" t="s">
        <v>16540</v>
      </c>
      <c r="B3038" s="1" t="s">
        <v>617</v>
      </c>
      <c r="C3038" s="48" t="str">
        <f t="shared" si="94"/>
        <v>אמת בני ברק</v>
      </c>
      <c r="D3038" s="1" t="s">
        <v>16669</v>
      </c>
      <c r="E3038" s="1"/>
      <c r="F3038" s="2">
        <v>6</v>
      </c>
      <c r="G3038" s="2">
        <f>INDEX(תוצאות_בחירות,MATCH(C3038,siot!$F$3:$F$1887,0),27)</f>
        <v>0</v>
      </c>
      <c r="H3038" s="2" t="b">
        <f t="shared" si="95"/>
        <v>0</v>
      </c>
      <c r="I3038" s="1" t="s">
        <v>2</v>
      </c>
      <c r="J3038" s="1" t="s">
        <v>16672</v>
      </c>
      <c r="K3038" s="1"/>
    </row>
    <row r="3039" spans="1:11" hidden="1">
      <c r="A3039" s="1" t="s">
        <v>16540</v>
      </c>
      <c r="B3039" s="1" t="s">
        <v>617</v>
      </c>
      <c r="C3039" s="48" t="str">
        <f t="shared" si="94"/>
        <v>אמת בני ברק</v>
      </c>
      <c r="D3039" s="1" t="s">
        <v>16669</v>
      </c>
      <c r="E3039" s="1"/>
      <c r="F3039" s="2">
        <v>7</v>
      </c>
      <c r="G3039" s="2">
        <f>INDEX(תוצאות_בחירות,MATCH(C3039,siot!$F$3:$F$1887,0),27)</f>
        <v>0</v>
      </c>
      <c r="H3039" s="2" t="b">
        <f t="shared" si="95"/>
        <v>0</v>
      </c>
      <c r="I3039" s="1" t="s">
        <v>2</v>
      </c>
      <c r="J3039" s="1" t="s">
        <v>16671</v>
      </c>
      <c r="K3039" s="1"/>
    </row>
    <row r="3040" spans="1:11" hidden="1">
      <c r="A3040" s="1" t="s">
        <v>16540</v>
      </c>
      <c r="B3040" s="1" t="s">
        <v>617</v>
      </c>
      <c r="C3040" s="48" t="str">
        <f t="shared" si="94"/>
        <v>אמת בני ברק</v>
      </c>
      <c r="D3040" s="1" t="s">
        <v>16669</v>
      </c>
      <c r="E3040" s="1"/>
      <c r="F3040" s="2">
        <v>8</v>
      </c>
      <c r="G3040" s="2">
        <f>INDEX(תוצאות_בחירות,MATCH(C3040,siot!$F$3:$F$1887,0),27)</f>
        <v>0</v>
      </c>
      <c r="H3040" s="2" t="b">
        <f t="shared" si="95"/>
        <v>0</v>
      </c>
      <c r="I3040" s="1" t="s">
        <v>2</v>
      </c>
      <c r="J3040" s="1" t="s">
        <v>16670</v>
      </c>
      <c r="K3040" s="1"/>
    </row>
    <row r="3041" spans="1:11" hidden="1">
      <c r="A3041" s="1" t="s">
        <v>16540</v>
      </c>
      <c r="B3041" s="1" t="s">
        <v>617</v>
      </c>
      <c r="C3041" s="48" t="str">
        <f t="shared" si="94"/>
        <v>אמת בני ברק</v>
      </c>
      <c r="D3041" s="1" t="s">
        <v>16669</v>
      </c>
      <c r="E3041" s="1"/>
      <c r="F3041" s="2">
        <v>9</v>
      </c>
      <c r="G3041" s="2">
        <f>INDEX(תוצאות_בחירות,MATCH(C3041,siot!$F$3:$F$1887,0),27)</f>
        <v>0</v>
      </c>
      <c r="H3041" s="2" t="b">
        <f t="shared" si="95"/>
        <v>0</v>
      </c>
      <c r="I3041" s="1" t="s">
        <v>2</v>
      </c>
      <c r="J3041" s="1" t="s">
        <v>16668</v>
      </c>
      <c r="K3041" s="1"/>
    </row>
    <row r="3042" spans="1:11" hidden="1">
      <c r="A3042" s="1" t="s">
        <v>16540</v>
      </c>
      <c r="B3042" s="1" t="s">
        <v>3822</v>
      </c>
      <c r="C3042" s="48" t="str">
        <f t="shared" si="94"/>
        <v>ג בני ברק</v>
      </c>
      <c r="D3042" s="1" t="s">
        <v>16644</v>
      </c>
      <c r="E3042" s="1" t="s">
        <v>18</v>
      </c>
      <c r="F3042" s="2" t="s">
        <v>19548</v>
      </c>
      <c r="G3042" s="2">
        <f>INDEX(תוצאות_בחירות,MATCH(C3042,siot!$F$3:$F$1887,0),27)</f>
        <v>18</v>
      </c>
      <c r="H3042" s="2" t="b">
        <f t="shared" si="95"/>
        <v>0</v>
      </c>
      <c r="I3042" s="1"/>
      <c r="J3042" s="1"/>
      <c r="K3042" s="1"/>
    </row>
    <row r="3043" spans="1:11">
      <c r="A3043" s="1" t="s">
        <v>16540</v>
      </c>
      <c r="B3043" s="1" t="s">
        <v>3822</v>
      </c>
      <c r="C3043" s="48" t="str">
        <f t="shared" si="94"/>
        <v>ג בני ברק</v>
      </c>
      <c r="D3043" s="1" t="s">
        <v>16644</v>
      </c>
      <c r="E3043" s="1" t="s">
        <v>17</v>
      </c>
      <c r="F3043" s="2">
        <v>1</v>
      </c>
      <c r="G3043" s="2">
        <f>INDEX(תוצאות_בחירות,MATCH(C3043,siot!$F$3:$F$1887,0),27)</f>
        <v>18</v>
      </c>
      <c r="H3043" s="2" t="b">
        <f t="shared" si="95"/>
        <v>1</v>
      </c>
      <c r="I3043" s="1" t="s">
        <v>2</v>
      </c>
      <c r="J3043" s="1" t="s">
        <v>16667</v>
      </c>
      <c r="K3043" s="1"/>
    </row>
    <row r="3044" spans="1:11">
      <c r="A3044" s="1" t="s">
        <v>16540</v>
      </c>
      <c r="B3044" s="1" t="s">
        <v>3822</v>
      </c>
      <c r="C3044" s="48" t="str">
        <f t="shared" si="94"/>
        <v>ג בני ברק</v>
      </c>
      <c r="D3044" s="1" t="s">
        <v>16644</v>
      </c>
      <c r="E3044" s="1"/>
      <c r="F3044" s="2">
        <v>2</v>
      </c>
      <c r="G3044" s="2">
        <f>INDEX(תוצאות_בחירות,MATCH(C3044,siot!$F$3:$F$1887,0),27)</f>
        <v>18</v>
      </c>
      <c r="H3044" s="2" t="b">
        <f t="shared" si="95"/>
        <v>1</v>
      </c>
      <c r="I3044" s="1" t="s">
        <v>2</v>
      </c>
      <c r="J3044" s="1" t="s">
        <v>16666</v>
      </c>
      <c r="K3044" s="1"/>
    </row>
    <row r="3045" spans="1:11">
      <c r="A3045" s="1" t="s">
        <v>16540</v>
      </c>
      <c r="B3045" s="1" t="s">
        <v>3822</v>
      </c>
      <c r="C3045" s="48" t="str">
        <f t="shared" si="94"/>
        <v>ג בני ברק</v>
      </c>
      <c r="D3045" s="1" t="s">
        <v>16644</v>
      </c>
      <c r="E3045" s="1"/>
      <c r="F3045" s="2">
        <v>3</v>
      </c>
      <c r="G3045" s="2">
        <f>INDEX(תוצאות_בחירות,MATCH(C3045,siot!$F$3:$F$1887,0),27)</f>
        <v>18</v>
      </c>
      <c r="H3045" s="2" t="b">
        <f t="shared" si="95"/>
        <v>1</v>
      </c>
      <c r="I3045" s="1" t="s">
        <v>2</v>
      </c>
      <c r="J3045" s="1" t="s">
        <v>16665</v>
      </c>
      <c r="K3045" s="1"/>
    </row>
    <row r="3046" spans="1:11">
      <c r="A3046" s="1" t="s">
        <v>16540</v>
      </c>
      <c r="B3046" s="1" t="s">
        <v>3822</v>
      </c>
      <c r="C3046" s="48" t="str">
        <f t="shared" si="94"/>
        <v>ג בני ברק</v>
      </c>
      <c r="D3046" s="1" t="s">
        <v>16644</v>
      </c>
      <c r="E3046" s="1"/>
      <c r="F3046" s="2">
        <v>4</v>
      </c>
      <c r="G3046" s="2">
        <f>INDEX(תוצאות_בחירות,MATCH(C3046,siot!$F$3:$F$1887,0),27)</f>
        <v>18</v>
      </c>
      <c r="H3046" s="2" t="b">
        <f t="shared" si="95"/>
        <v>1</v>
      </c>
      <c r="I3046" s="1" t="s">
        <v>2</v>
      </c>
      <c r="J3046" s="1" t="s">
        <v>16664</v>
      </c>
      <c r="K3046" s="1"/>
    </row>
    <row r="3047" spans="1:11">
      <c r="A3047" s="1" t="s">
        <v>16540</v>
      </c>
      <c r="B3047" s="1" t="s">
        <v>3822</v>
      </c>
      <c r="C3047" s="48" t="str">
        <f t="shared" si="94"/>
        <v>ג בני ברק</v>
      </c>
      <c r="D3047" s="1" t="s">
        <v>16644</v>
      </c>
      <c r="E3047" s="1"/>
      <c r="F3047" s="2">
        <v>5</v>
      </c>
      <c r="G3047" s="2">
        <f>INDEX(תוצאות_בחירות,MATCH(C3047,siot!$F$3:$F$1887,0),27)</f>
        <v>18</v>
      </c>
      <c r="H3047" s="2" t="b">
        <f t="shared" si="95"/>
        <v>1</v>
      </c>
      <c r="I3047" s="1" t="s">
        <v>2</v>
      </c>
      <c r="J3047" s="1" t="s">
        <v>16663</v>
      </c>
      <c r="K3047" s="1"/>
    </row>
    <row r="3048" spans="1:11">
      <c r="A3048" s="1" t="s">
        <v>16540</v>
      </c>
      <c r="B3048" s="1" t="s">
        <v>3822</v>
      </c>
      <c r="C3048" s="48" t="str">
        <f t="shared" si="94"/>
        <v>ג בני ברק</v>
      </c>
      <c r="D3048" s="1" t="s">
        <v>16644</v>
      </c>
      <c r="E3048" s="1"/>
      <c r="F3048" s="2">
        <v>6</v>
      </c>
      <c r="G3048" s="2">
        <f>INDEX(תוצאות_בחירות,MATCH(C3048,siot!$F$3:$F$1887,0),27)</f>
        <v>18</v>
      </c>
      <c r="H3048" s="2" t="b">
        <f t="shared" si="95"/>
        <v>1</v>
      </c>
      <c r="I3048" s="1" t="s">
        <v>2</v>
      </c>
      <c r="J3048" s="1" t="s">
        <v>16662</v>
      </c>
      <c r="K3048" s="1"/>
    </row>
    <row r="3049" spans="1:11">
      <c r="A3049" s="1" t="s">
        <v>16540</v>
      </c>
      <c r="B3049" s="1" t="s">
        <v>3822</v>
      </c>
      <c r="C3049" s="48" t="str">
        <f t="shared" si="94"/>
        <v>ג בני ברק</v>
      </c>
      <c r="D3049" s="1" t="s">
        <v>16644</v>
      </c>
      <c r="E3049" s="1"/>
      <c r="F3049" s="2">
        <v>7</v>
      </c>
      <c r="G3049" s="2">
        <f>INDEX(תוצאות_בחירות,MATCH(C3049,siot!$F$3:$F$1887,0),27)</f>
        <v>18</v>
      </c>
      <c r="H3049" s="2" t="b">
        <f t="shared" si="95"/>
        <v>1</v>
      </c>
      <c r="I3049" s="1" t="s">
        <v>2</v>
      </c>
      <c r="J3049" s="1" t="s">
        <v>16661</v>
      </c>
      <c r="K3049" s="1"/>
    </row>
    <row r="3050" spans="1:11">
      <c r="A3050" s="1" t="s">
        <v>16540</v>
      </c>
      <c r="B3050" s="1" t="s">
        <v>3822</v>
      </c>
      <c r="C3050" s="48" t="str">
        <f t="shared" si="94"/>
        <v>ג בני ברק</v>
      </c>
      <c r="D3050" s="1" t="s">
        <v>16644</v>
      </c>
      <c r="E3050" s="1"/>
      <c r="F3050" s="2">
        <v>8</v>
      </c>
      <c r="G3050" s="2">
        <f>INDEX(תוצאות_בחירות,MATCH(C3050,siot!$F$3:$F$1887,0),27)</f>
        <v>18</v>
      </c>
      <c r="H3050" s="2" t="b">
        <f t="shared" si="95"/>
        <v>1</v>
      </c>
      <c r="I3050" s="1" t="s">
        <v>2</v>
      </c>
      <c r="J3050" s="1" t="s">
        <v>16660</v>
      </c>
      <c r="K3050" s="1"/>
    </row>
    <row r="3051" spans="1:11">
      <c r="A3051" s="1" t="s">
        <v>16540</v>
      </c>
      <c r="B3051" s="1" t="s">
        <v>3822</v>
      </c>
      <c r="C3051" s="48" t="str">
        <f t="shared" si="94"/>
        <v>ג בני ברק</v>
      </c>
      <c r="D3051" s="1" t="s">
        <v>16644</v>
      </c>
      <c r="E3051" s="1"/>
      <c r="F3051" s="2">
        <v>9</v>
      </c>
      <c r="G3051" s="2">
        <f>INDEX(תוצאות_בחירות,MATCH(C3051,siot!$F$3:$F$1887,0),27)</f>
        <v>18</v>
      </c>
      <c r="H3051" s="2" t="b">
        <f t="shared" si="95"/>
        <v>1</v>
      </c>
      <c r="I3051" s="1" t="s">
        <v>2</v>
      </c>
      <c r="J3051" s="1" t="s">
        <v>16659</v>
      </c>
      <c r="K3051" s="1"/>
    </row>
    <row r="3052" spans="1:11">
      <c r="A3052" s="1" t="s">
        <v>16540</v>
      </c>
      <c r="B3052" s="1" t="s">
        <v>3822</v>
      </c>
      <c r="C3052" s="48" t="str">
        <f t="shared" si="94"/>
        <v>ג בני ברק</v>
      </c>
      <c r="D3052" s="1" t="s">
        <v>16644</v>
      </c>
      <c r="E3052" s="1"/>
      <c r="F3052" s="2">
        <v>10</v>
      </c>
      <c r="G3052" s="2">
        <f>INDEX(תוצאות_בחירות,MATCH(C3052,siot!$F$3:$F$1887,0),27)</f>
        <v>18</v>
      </c>
      <c r="H3052" s="2" t="b">
        <f t="shared" si="95"/>
        <v>1</v>
      </c>
      <c r="I3052" s="1" t="s">
        <v>2</v>
      </c>
      <c r="J3052" s="1" t="s">
        <v>16658</v>
      </c>
      <c r="K3052" s="1"/>
    </row>
    <row r="3053" spans="1:11">
      <c r="A3053" s="1" t="s">
        <v>16540</v>
      </c>
      <c r="B3053" s="1" t="s">
        <v>3822</v>
      </c>
      <c r="C3053" s="48" t="str">
        <f t="shared" si="94"/>
        <v>ג בני ברק</v>
      </c>
      <c r="D3053" s="1" t="s">
        <v>16644</v>
      </c>
      <c r="E3053" s="1"/>
      <c r="F3053" s="2">
        <v>11</v>
      </c>
      <c r="G3053" s="2">
        <f>INDEX(תוצאות_בחירות,MATCH(C3053,siot!$F$3:$F$1887,0),27)</f>
        <v>18</v>
      </c>
      <c r="H3053" s="2" t="b">
        <f t="shared" si="95"/>
        <v>1</v>
      </c>
      <c r="I3053" s="1" t="s">
        <v>2</v>
      </c>
      <c r="J3053" s="1" t="s">
        <v>16657</v>
      </c>
      <c r="K3053" s="1"/>
    </row>
    <row r="3054" spans="1:11">
      <c r="A3054" s="1" t="s">
        <v>16540</v>
      </c>
      <c r="B3054" s="1" t="s">
        <v>3822</v>
      </c>
      <c r="C3054" s="48" t="str">
        <f t="shared" si="94"/>
        <v>ג בני ברק</v>
      </c>
      <c r="D3054" s="1" t="s">
        <v>16644</v>
      </c>
      <c r="E3054" s="1"/>
      <c r="F3054" s="2">
        <v>12</v>
      </c>
      <c r="G3054" s="2">
        <f>INDEX(תוצאות_בחירות,MATCH(C3054,siot!$F$3:$F$1887,0),27)</f>
        <v>18</v>
      </c>
      <c r="H3054" s="2" t="b">
        <f t="shared" si="95"/>
        <v>1</v>
      </c>
      <c r="I3054" s="1" t="s">
        <v>2</v>
      </c>
      <c r="J3054" s="1" t="s">
        <v>16656</v>
      </c>
      <c r="K3054" s="1"/>
    </row>
    <row r="3055" spans="1:11">
      <c r="A3055" s="1" t="s">
        <v>16540</v>
      </c>
      <c r="B3055" s="1" t="s">
        <v>3822</v>
      </c>
      <c r="C3055" s="48" t="str">
        <f t="shared" si="94"/>
        <v>ג בני ברק</v>
      </c>
      <c r="D3055" s="1" t="s">
        <v>16644</v>
      </c>
      <c r="E3055" s="1"/>
      <c r="F3055" s="2">
        <v>13</v>
      </c>
      <c r="G3055" s="2">
        <f>INDEX(תוצאות_בחירות,MATCH(C3055,siot!$F$3:$F$1887,0),27)</f>
        <v>18</v>
      </c>
      <c r="H3055" s="2" t="b">
        <f t="shared" si="95"/>
        <v>1</v>
      </c>
      <c r="I3055" s="1" t="s">
        <v>2</v>
      </c>
      <c r="J3055" s="1" t="s">
        <v>16655</v>
      </c>
      <c r="K3055" s="1"/>
    </row>
    <row r="3056" spans="1:11">
      <c r="A3056" s="1" t="s">
        <v>16540</v>
      </c>
      <c r="B3056" s="1" t="s">
        <v>3822</v>
      </c>
      <c r="C3056" s="48" t="str">
        <f t="shared" si="94"/>
        <v>ג בני ברק</v>
      </c>
      <c r="D3056" s="1" t="s">
        <v>16644</v>
      </c>
      <c r="E3056" s="1"/>
      <c r="F3056" s="2">
        <v>14</v>
      </c>
      <c r="G3056" s="2">
        <f>INDEX(תוצאות_בחירות,MATCH(C3056,siot!$F$3:$F$1887,0),27)</f>
        <v>18</v>
      </c>
      <c r="H3056" s="2" t="b">
        <f t="shared" si="95"/>
        <v>1</v>
      </c>
      <c r="I3056" s="1" t="s">
        <v>2</v>
      </c>
      <c r="J3056" s="1" t="s">
        <v>16654</v>
      </c>
      <c r="K3056" s="1"/>
    </row>
    <row r="3057" spans="1:11">
      <c r="A3057" s="1" t="s">
        <v>16540</v>
      </c>
      <c r="B3057" s="1" t="s">
        <v>3822</v>
      </c>
      <c r="C3057" s="48" t="str">
        <f t="shared" si="94"/>
        <v>ג בני ברק</v>
      </c>
      <c r="D3057" s="1" t="s">
        <v>16644</v>
      </c>
      <c r="E3057" s="1"/>
      <c r="F3057" s="2">
        <v>15</v>
      </c>
      <c r="G3057" s="2">
        <f>INDEX(תוצאות_בחירות,MATCH(C3057,siot!$F$3:$F$1887,0),27)</f>
        <v>18</v>
      </c>
      <c r="H3057" s="2" t="b">
        <f t="shared" si="95"/>
        <v>1</v>
      </c>
      <c r="I3057" s="1" t="s">
        <v>2</v>
      </c>
      <c r="J3057" s="1" t="s">
        <v>16653</v>
      </c>
      <c r="K3057" s="1"/>
    </row>
    <row r="3058" spans="1:11">
      <c r="A3058" s="1" t="s">
        <v>16540</v>
      </c>
      <c r="B3058" s="1" t="s">
        <v>3822</v>
      </c>
      <c r="C3058" s="48" t="str">
        <f t="shared" si="94"/>
        <v>ג בני ברק</v>
      </c>
      <c r="D3058" s="1" t="s">
        <v>16644</v>
      </c>
      <c r="E3058" s="1"/>
      <c r="F3058" s="2">
        <v>16</v>
      </c>
      <c r="G3058" s="2">
        <f>INDEX(תוצאות_בחירות,MATCH(C3058,siot!$F$3:$F$1887,0),27)</f>
        <v>18</v>
      </c>
      <c r="H3058" s="2" t="b">
        <f t="shared" si="95"/>
        <v>1</v>
      </c>
      <c r="I3058" s="1" t="s">
        <v>2</v>
      </c>
      <c r="J3058" s="1" t="s">
        <v>16652</v>
      </c>
      <c r="K3058" s="1"/>
    </row>
    <row r="3059" spans="1:11">
      <c r="A3059" s="1" t="s">
        <v>16540</v>
      </c>
      <c r="B3059" s="1" t="s">
        <v>3822</v>
      </c>
      <c r="C3059" s="48" t="str">
        <f t="shared" si="94"/>
        <v>ג בני ברק</v>
      </c>
      <c r="D3059" s="1" t="s">
        <v>16644</v>
      </c>
      <c r="E3059" s="1"/>
      <c r="F3059" s="2">
        <v>17</v>
      </c>
      <c r="G3059" s="2">
        <f>INDEX(תוצאות_בחירות,MATCH(C3059,siot!$F$3:$F$1887,0),27)</f>
        <v>18</v>
      </c>
      <c r="H3059" s="2" t="b">
        <f t="shared" si="95"/>
        <v>1</v>
      </c>
      <c r="I3059" s="1" t="s">
        <v>2</v>
      </c>
      <c r="J3059" s="1" t="s">
        <v>16651</v>
      </c>
      <c r="K3059" s="1"/>
    </row>
    <row r="3060" spans="1:11">
      <c r="A3060" s="1" t="s">
        <v>16540</v>
      </c>
      <c r="B3060" s="1" t="s">
        <v>3822</v>
      </c>
      <c r="C3060" s="48" t="str">
        <f t="shared" si="94"/>
        <v>ג בני ברק</v>
      </c>
      <c r="D3060" s="1" t="s">
        <v>16644</v>
      </c>
      <c r="E3060" s="1"/>
      <c r="F3060" s="2">
        <v>18</v>
      </c>
      <c r="G3060" s="2">
        <f>INDEX(תוצאות_בחירות,MATCH(C3060,siot!$F$3:$F$1887,0),27)</f>
        <v>18</v>
      </c>
      <c r="H3060" s="2" t="b">
        <f t="shared" si="95"/>
        <v>1</v>
      </c>
      <c r="I3060" s="1" t="s">
        <v>2</v>
      </c>
      <c r="J3060" s="1" t="s">
        <v>16650</v>
      </c>
      <c r="K3060" s="1"/>
    </row>
    <row r="3061" spans="1:11" hidden="1">
      <c r="A3061" s="1" t="s">
        <v>16540</v>
      </c>
      <c r="B3061" s="1" t="s">
        <v>3822</v>
      </c>
      <c r="C3061" s="48" t="str">
        <f t="shared" si="94"/>
        <v>ג בני ברק</v>
      </c>
      <c r="D3061" s="1" t="s">
        <v>16644</v>
      </c>
      <c r="E3061" s="1"/>
      <c r="F3061" s="2">
        <v>19</v>
      </c>
      <c r="G3061" s="2">
        <f>INDEX(תוצאות_בחירות,MATCH(C3061,siot!$F$3:$F$1887,0),27)</f>
        <v>18</v>
      </c>
      <c r="H3061" s="2" t="b">
        <f t="shared" si="95"/>
        <v>0</v>
      </c>
      <c r="I3061" s="1" t="s">
        <v>2</v>
      </c>
      <c r="J3061" s="1" t="s">
        <v>16649</v>
      </c>
      <c r="K3061" s="1"/>
    </row>
    <row r="3062" spans="1:11" hidden="1">
      <c r="A3062" s="1" t="s">
        <v>16540</v>
      </c>
      <c r="B3062" s="1" t="s">
        <v>3822</v>
      </c>
      <c r="C3062" s="48" t="str">
        <f t="shared" si="94"/>
        <v>ג בני ברק</v>
      </c>
      <c r="D3062" s="1" t="s">
        <v>16644</v>
      </c>
      <c r="E3062" s="1"/>
      <c r="F3062" s="2">
        <v>20</v>
      </c>
      <c r="G3062" s="2">
        <f>INDEX(תוצאות_בחירות,MATCH(C3062,siot!$F$3:$F$1887,0),27)</f>
        <v>18</v>
      </c>
      <c r="H3062" s="2" t="b">
        <f t="shared" si="95"/>
        <v>0</v>
      </c>
      <c r="I3062" s="1" t="s">
        <v>2</v>
      </c>
      <c r="J3062" s="1" t="s">
        <v>16648</v>
      </c>
      <c r="K3062" s="1"/>
    </row>
    <row r="3063" spans="1:11" hidden="1">
      <c r="A3063" s="1" t="s">
        <v>16540</v>
      </c>
      <c r="B3063" s="1" t="s">
        <v>3822</v>
      </c>
      <c r="C3063" s="48" t="str">
        <f t="shared" si="94"/>
        <v>ג בני ברק</v>
      </c>
      <c r="D3063" s="1" t="s">
        <v>16644</v>
      </c>
      <c r="E3063" s="1"/>
      <c r="F3063" s="2">
        <v>21</v>
      </c>
      <c r="G3063" s="2">
        <f>INDEX(תוצאות_בחירות,MATCH(C3063,siot!$F$3:$F$1887,0),27)</f>
        <v>18</v>
      </c>
      <c r="H3063" s="2" t="b">
        <f t="shared" si="95"/>
        <v>0</v>
      </c>
      <c r="I3063" s="1" t="s">
        <v>2</v>
      </c>
      <c r="J3063" s="1" t="s">
        <v>16647</v>
      </c>
      <c r="K3063" s="1"/>
    </row>
    <row r="3064" spans="1:11" hidden="1">
      <c r="A3064" s="1" t="s">
        <v>16540</v>
      </c>
      <c r="B3064" s="1" t="s">
        <v>3822</v>
      </c>
      <c r="C3064" s="48" t="str">
        <f t="shared" si="94"/>
        <v>ג בני ברק</v>
      </c>
      <c r="D3064" s="1" t="s">
        <v>16644</v>
      </c>
      <c r="E3064" s="1"/>
      <c r="F3064" s="2">
        <v>22</v>
      </c>
      <c r="G3064" s="2">
        <f>INDEX(תוצאות_בחירות,MATCH(C3064,siot!$F$3:$F$1887,0),27)</f>
        <v>18</v>
      </c>
      <c r="H3064" s="2" t="b">
        <f t="shared" si="95"/>
        <v>0</v>
      </c>
      <c r="I3064" s="1" t="s">
        <v>2</v>
      </c>
      <c r="J3064" s="1" t="s">
        <v>16646</v>
      </c>
      <c r="K3064" s="1"/>
    </row>
    <row r="3065" spans="1:11" hidden="1">
      <c r="A3065" s="1" t="s">
        <v>16540</v>
      </c>
      <c r="B3065" s="1" t="s">
        <v>3822</v>
      </c>
      <c r="C3065" s="48" t="str">
        <f t="shared" si="94"/>
        <v>ג בני ברק</v>
      </c>
      <c r="D3065" s="1" t="s">
        <v>16644</v>
      </c>
      <c r="E3065" s="1"/>
      <c r="F3065" s="2">
        <v>23</v>
      </c>
      <c r="G3065" s="2">
        <f>INDEX(תוצאות_בחירות,MATCH(C3065,siot!$F$3:$F$1887,0),27)</f>
        <v>18</v>
      </c>
      <c r="H3065" s="2" t="b">
        <f t="shared" si="95"/>
        <v>0</v>
      </c>
      <c r="I3065" s="1" t="s">
        <v>2</v>
      </c>
      <c r="J3065" s="1" t="s">
        <v>16645</v>
      </c>
      <c r="K3065" s="1"/>
    </row>
    <row r="3066" spans="1:11" hidden="1">
      <c r="A3066" s="1" t="s">
        <v>16540</v>
      </c>
      <c r="B3066" s="1" t="s">
        <v>3822</v>
      </c>
      <c r="C3066" s="48" t="str">
        <f t="shared" si="94"/>
        <v>ג בני ברק</v>
      </c>
      <c r="D3066" s="1" t="s">
        <v>16644</v>
      </c>
      <c r="E3066" s="1"/>
      <c r="F3066" s="2">
        <v>24</v>
      </c>
      <c r="G3066" s="2">
        <f>INDEX(תוצאות_בחירות,MATCH(C3066,siot!$F$3:$F$1887,0),27)</f>
        <v>18</v>
      </c>
      <c r="H3066" s="2" t="b">
        <f t="shared" si="95"/>
        <v>0</v>
      </c>
      <c r="I3066" s="1" t="s">
        <v>2</v>
      </c>
      <c r="J3066" s="1" t="s">
        <v>11997</v>
      </c>
      <c r="K3066" s="1"/>
    </row>
    <row r="3067" spans="1:11" hidden="1">
      <c r="A3067" s="1" t="s">
        <v>16540</v>
      </c>
      <c r="B3067" s="1" t="s">
        <v>573</v>
      </c>
      <c r="C3067" s="48" t="str">
        <f t="shared" si="94"/>
        <v>זך בני ברק</v>
      </c>
      <c r="D3067" s="1" t="s">
        <v>16633</v>
      </c>
      <c r="E3067" s="1" t="s">
        <v>3</v>
      </c>
      <c r="F3067" s="2" t="s">
        <v>19548</v>
      </c>
      <c r="G3067" s="2">
        <f>INDEX(תוצאות_בחירות,MATCH(C3067,siot!$F$3:$F$1887,0),27)</f>
        <v>0</v>
      </c>
      <c r="H3067" s="2" t="b">
        <f t="shared" si="95"/>
        <v>0</v>
      </c>
      <c r="I3067" s="1"/>
      <c r="J3067" s="1"/>
      <c r="K3067" s="1"/>
    </row>
    <row r="3068" spans="1:11" hidden="1">
      <c r="A3068" s="1" t="s">
        <v>16540</v>
      </c>
      <c r="B3068" s="1" t="s">
        <v>573</v>
      </c>
      <c r="C3068" s="48" t="str">
        <f t="shared" si="94"/>
        <v>זך בני ברק</v>
      </c>
      <c r="D3068" s="1" t="s">
        <v>16633</v>
      </c>
      <c r="E3068" s="1"/>
      <c r="F3068" s="2">
        <v>1</v>
      </c>
      <c r="G3068" s="2">
        <f>INDEX(תוצאות_בחירות,MATCH(C3068,siot!$F$3:$F$1887,0),27)</f>
        <v>0</v>
      </c>
      <c r="H3068" s="2" t="b">
        <f t="shared" si="95"/>
        <v>0</v>
      </c>
      <c r="I3068" s="1" t="s">
        <v>2</v>
      </c>
      <c r="J3068" s="1" t="s">
        <v>16643</v>
      </c>
      <c r="K3068" s="1"/>
    </row>
    <row r="3069" spans="1:11" hidden="1">
      <c r="A3069" s="1" t="s">
        <v>16540</v>
      </c>
      <c r="B3069" s="1" t="s">
        <v>573</v>
      </c>
      <c r="C3069" s="48" t="str">
        <f t="shared" si="94"/>
        <v>זך בני ברק</v>
      </c>
      <c r="D3069" s="1" t="s">
        <v>16633</v>
      </c>
      <c r="E3069" s="1"/>
      <c r="F3069" s="2">
        <v>2</v>
      </c>
      <c r="G3069" s="2">
        <f>INDEX(תוצאות_בחירות,MATCH(C3069,siot!$F$3:$F$1887,0),27)</f>
        <v>0</v>
      </c>
      <c r="H3069" s="2" t="b">
        <f t="shared" si="95"/>
        <v>0</v>
      </c>
      <c r="I3069" s="1" t="s">
        <v>2</v>
      </c>
      <c r="J3069" s="1" t="s">
        <v>16642</v>
      </c>
      <c r="K3069" s="1"/>
    </row>
    <row r="3070" spans="1:11" hidden="1">
      <c r="A3070" s="1" t="s">
        <v>16540</v>
      </c>
      <c r="B3070" s="1" t="s">
        <v>573</v>
      </c>
      <c r="C3070" s="48" t="str">
        <f t="shared" si="94"/>
        <v>זך בני ברק</v>
      </c>
      <c r="D3070" s="1" t="s">
        <v>16633</v>
      </c>
      <c r="E3070" s="1"/>
      <c r="F3070" s="2">
        <v>3</v>
      </c>
      <c r="G3070" s="2">
        <f>INDEX(תוצאות_בחירות,MATCH(C3070,siot!$F$3:$F$1887,0),27)</f>
        <v>0</v>
      </c>
      <c r="H3070" s="2" t="b">
        <f t="shared" si="95"/>
        <v>0</v>
      </c>
      <c r="I3070" s="1" t="s">
        <v>2</v>
      </c>
      <c r="J3070" s="1" t="s">
        <v>16641</v>
      </c>
      <c r="K3070" s="1"/>
    </row>
    <row r="3071" spans="1:11" hidden="1">
      <c r="A3071" s="1" t="s">
        <v>16540</v>
      </c>
      <c r="B3071" s="1" t="s">
        <v>573</v>
      </c>
      <c r="C3071" s="48" t="str">
        <f t="shared" si="94"/>
        <v>זך בני ברק</v>
      </c>
      <c r="D3071" s="1" t="s">
        <v>16633</v>
      </c>
      <c r="E3071" s="1"/>
      <c r="F3071" s="2">
        <v>4</v>
      </c>
      <c r="G3071" s="2">
        <f>INDEX(תוצאות_בחירות,MATCH(C3071,siot!$F$3:$F$1887,0),27)</f>
        <v>0</v>
      </c>
      <c r="H3071" s="2" t="b">
        <f t="shared" si="95"/>
        <v>0</v>
      </c>
      <c r="I3071" s="1" t="s">
        <v>2</v>
      </c>
      <c r="J3071" s="1" t="s">
        <v>16640</v>
      </c>
      <c r="K3071" s="1"/>
    </row>
    <row r="3072" spans="1:11" hidden="1">
      <c r="A3072" s="1" t="s">
        <v>16540</v>
      </c>
      <c r="B3072" s="1" t="s">
        <v>573</v>
      </c>
      <c r="C3072" s="48" t="str">
        <f t="shared" si="94"/>
        <v>זך בני ברק</v>
      </c>
      <c r="D3072" s="1" t="s">
        <v>16633</v>
      </c>
      <c r="E3072" s="1"/>
      <c r="F3072" s="2">
        <v>5</v>
      </c>
      <c r="G3072" s="2">
        <f>INDEX(תוצאות_בחירות,MATCH(C3072,siot!$F$3:$F$1887,0),27)</f>
        <v>0</v>
      </c>
      <c r="H3072" s="2" t="b">
        <f t="shared" si="95"/>
        <v>0</v>
      </c>
      <c r="I3072" s="1" t="s">
        <v>2</v>
      </c>
      <c r="J3072" s="1" t="s">
        <v>16639</v>
      </c>
      <c r="K3072" s="1"/>
    </row>
    <row r="3073" spans="1:11" hidden="1">
      <c r="A3073" s="1" t="s">
        <v>16540</v>
      </c>
      <c r="B3073" s="1" t="s">
        <v>573</v>
      </c>
      <c r="C3073" s="48" t="str">
        <f t="shared" si="94"/>
        <v>זך בני ברק</v>
      </c>
      <c r="D3073" s="1" t="s">
        <v>16633</v>
      </c>
      <c r="E3073" s="1"/>
      <c r="F3073" s="2">
        <v>6</v>
      </c>
      <c r="G3073" s="2">
        <f>INDEX(תוצאות_בחירות,MATCH(C3073,siot!$F$3:$F$1887,0),27)</f>
        <v>0</v>
      </c>
      <c r="H3073" s="2" t="b">
        <f t="shared" si="95"/>
        <v>0</v>
      </c>
      <c r="I3073" s="1" t="s">
        <v>2</v>
      </c>
      <c r="J3073" s="1" t="s">
        <v>16638</v>
      </c>
      <c r="K3073" s="1"/>
    </row>
    <row r="3074" spans="1:11" hidden="1">
      <c r="A3074" s="1" t="s">
        <v>16540</v>
      </c>
      <c r="B3074" s="1" t="s">
        <v>573</v>
      </c>
      <c r="C3074" s="48" t="str">
        <f t="shared" si="94"/>
        <v>זך בני ברק</v>
      </c>
      <c r="D3074" s="1" t="s">
        <v>16633</v>
      </c>
      <c r="E3074" s="1"/>
      <c r="F3074" s="2">
        <v>7</v>
      </c>
      <c r="G3074" s="2">
        <f>INDEX(תוצאות_בחירות,MATCH(C3074,siot!$F$3:$F$1887,0),27)</f>
        <v>0</v>
      </c>
      <c r="H3074" s="2" t="b">
        <f t="shared" si="95"/>
        <v>0</v>
      </c>
      <c r="I3074" s="1" t="s">
        <v>2</v>
      </c>
      <c r="J3074" s="1" t="s">
        <v>16637</v>
      </c>
      <c r="K3074" s="1"/>
    </row>
    <row r="3075" spans="1:11" hidden="1">
      <c r="A3075" s="1" t="s">
        <v>16540</v>
      </c>
      <c r="B3075" s="1" t="s">
        <v>573</v>
      </c>
      <c r="C3075" s="48" t="str">
        <f t="shared" si="94"/>
        <v>זך בני ברק</v>
      </c>
      <c r="D3075" s="1" t="s">
        <v>16633</v>
      </c>
      <c r="E3075" s="1"/>
      <c r="F3075" s="2">
        <v>8</v>
      </c>
      <c r="G3075" s="2">
        <f>INDEX(תוצאות_בחירות,MATCH(C3075,siot!$F$3:$F$1887,0),27)</f>
        <v>0</v>
      </c>
      <c r="H3075" s="2" t="b">
        <f t="shared" si="95"/>
        <v>0</v>
      </c>
      <c r="I3075" s="1" t="s">
        <v>2</v>
      </c>
      <c r="J3075" s="1" t="s">
        <v>16636</v>
      </c>
      <c r="K3075" s="1"/>
    </row>
    <row r="3076" spans="1:11" hidden="1">
      <c r="A3076" s="1" t="s">
        <v>16540</v>
      </c>
      <c r="B3076" s="1" t="s">
        <v>573</v>
      </c>
      <c r="C3076" s="48" t="str">
        <f t="shared" ref="C3076:C3139" si="96">B3076&amp;" "&amp;A3076</f>
        <v>זך בני ברק</v>
      </c>
      <c r="D3076" s="1" t="s">
        <v>16633</v>
      </c>
      <c r="E3076" s="1"/>
      <c r="F3076" s="2">
        <v>9</v>
      </c>
      <c r="G3076" s="2">
        <f>INDEX(תוצאות_בחירות,MATCH(C3076,siot!$F$3:$F$1887,0),27)</f>
        <v>0</v>
      </c>
      <c r="H3076" s="2" t="b">
        <f t="shared" ref="H3076:H3139" si="97">IF(OR(F3076&lt;G3076,G3076=F3076),TRUE,FALSE)</f>
        <v>0</v>
      </c>
      <c r="I3076" s="1" t="s">
        <v>2</v>
      </c>
      <c r="J3076" s="1" t="s">
        <v>16635</v>
      </c>
      <c r="K3076" s="1"/>
    </row>
    <row r="3077" spans="1:11" hidden="1">
      <c r="A3077" s="1" t="s">
        <v>16540</v>
      </c>
      <c r="B3077" s="1" t="s">
        <v>573</v>
      </c>
      <c r="C3077" s="48" t="str">
        <f t="shared" si="96"/>
        <v>זך בני ברק</v>
      </c>
      <c r="D3077" s="1" t="s">
        <v>16633</v>
      </c>
      <c r="E3077" s="1"/>
      <c r="F3077" s="2">
        <v>10</v>
      </c>
      <c r="G3077" s="2">
        <f>INDEX(תוצאות_בחירות,MATCH(C3077,siot!$F$3:$F$1887,0),27)</f>
        <v>0</v>
      </c>
      <c r="H3077" s="2" t="b">
        <f t="shared" si="97"/>
        <v>0</v>
      </c>
      <c r="I3077" s="1" t="s">
        <v>2</v>
      </c>
      <c r="J3077" s="1" t="s">
        <v>16634</v>
      </c>
      <c r="K3077" s="1"/>
    </row>
    <row r="3078" spans="1:11" hidden="1">
      <c r="A3078" s="1" t="s">
        <v>16540</v>
      </c>
      <c r="B3078" s="1" t="s">
        <v>573</v>
      </c>
      <c r="C3078" s="48" t="str">
        <f t="shared" si="96"/>
        <v>זך בני ברק</v>
      </c>
      <c r="D3078" s="1" t="s">
        <v>16633</v>
      </c>
      <c r="E3078" s="1"/>
      <c r="F3078" s="2">
        <v>11</v>
      </c>
      <c r="G3078" s="2">
        <f>INDEX(תוצאות_בחירות,MATCH(C3078,siot!$F$3:$F$1887,0),27)</f>
        <v>0</v>
      </c>
      <c r="H3078" s="2" t="b">
        <f t="shared" si="97"/>
        <v>0</v>
      </c>
      <c r="I3078" s="1" t="s">
        <v>2</v>
      </c>
      <c r="J3078" s="1" t="s">
        <v>16632</v>
      </c>
      <c r="K3078" s="1"/>
    </row>
    <row r="3079" spans="1:11" hidden="1">
      <c r="A3079" s="1" t="s">
        <v>16540</v>
      </c>
      <c r="B3079" s="1" t="s">
        <v>1007</v>
      </c>
      <c r="C3079" s="48" t="str">
        <f t="shared" si="96"/>
        <v>טב בני ברק</v>
      </c>
      <c r="D3079" s="1" t="s">
        <v>3568</v>
      </c>
      <c r="E3079" s="1" t="s">
        <v>3</v>
      </c>
      <c r="F3079" s="2" t="s">
        <v>19548</v>
      </c>
      <c r="G3079" s="2">
        <f>INDEX(תוצאות_בחירות,MATCH(C3079,siot!$F$3:$F$1887,0),27)</f>
        <v>0</v>
      </c>
      <c r="H3079" s="2" t="b">
        <f t="shared" si="97"/>
        <v>0</v>
      </c>
      <c r="I3079" s="1"/>
      <c r="J3079" s="1"/>
      <c r="K3079" s="1"/>
    </row>
    <row r="3080" spans="1:11" hidden="1">
      <c r="A3080" s="1" t="s">
        <v>16540</v>
      </c>
      <c r="B3080" s="1" t="s">
        <v>1007</v>
      </c>
      <c r="C3080" s="48" t="str">
        <f t="shared" si="96"/>
        <v>טב בני ברק</v>
      </c>
      <c r="D3080" s="1" t="s">
        <v>3568</v>
      </c>
      <c r="E3080" s="1"/>
      <c r="F3080" s="2">
        <v>1</v>
      </c>
      <c r="G3080" s="2">
        <f>INDEX(תוצאות_בחירות,MATCH(C3080,siot!$F$3:$F$1887,0),27)</f>
        <v>0</v>
      </c>
      <c r="H3080" s="2" t="b">
        <f t="shared" si="97"/>
        <v>0</v>
      </c>
      <c r="I3080" s="1" t="s">
        <v>2</v>
      </c>
      <c r="J3080" s="1" t="s">
        <v>16631</v>
      </c>
      <c r="K3080" s="1"/>
    </row>
    <row r="3081" spans="1:11" hidden="1">
      <c r="A3081" s="1" t="s">
        <v>16540</v>
      </c>
      <c r="B3081" s="1" t="s">
        <v>1007</v>
      </c>
      <c r="C3081" s="48" t="str">
        <f t="shared" si="96"/>
        <v>טב בני ברק</v>
      </c>
      <c r="D3081" s="1" t="s">
        <v>3568</v>
      </c>
      <c r="E3081" s="1"/>
      <c r="F3081" s="2">
        <v>2</v>
      </c>
      <c r="G3081" s="2">
        <f>INDEX(תוצאות_בחירות,MATCH(C3081,siot!$F$3:$F$1887,0),27)</f>
        <v>0</v>
      </c>
      <c r="H3081" s="2" t="b">
        <f t="shared" si="97"/>
        <v>0</v>
      </c>
      <c r="I3081" s="1" t="s">
        <v>2</v>
      </c>
      <c r="J3081" s="1" t="s">
        <v>16630</v>
      </c>
      <c r="K3081" s="1"/>
    </row>
    <row r="3082" spans="1:11" hidden="1">
      <c r="A3082" s="1" t="s">
        <v>16540</v>
      </c>
      <c r="B3082" s="1" t="s">
        <v>1007</v>
      </c>
      <c r="C3082" s="48" t="str">
        <f t="shared" si="96"/>
        <v>טב בני ברק</v>
      </c>
      <c r="D3082" s="1" t="s">
        <v>3568</v>
      </c>
      <c r="E3082" s="1"/>
      <c r="F3082" s="2">
        <v>3</v>
      </c>
      <c r="G3082" s="2">
        <f>INDEX(תוצאות_בחירות,MATCH(C3082,siot!$F$3:$F$1887,0),27)</f>
        <v>0</v>
      </c>
      <c r="H3082" s="2" t="b">
        <f t="shared" si="97"/>
        <v>0</v>
      </c>
      <c r="I3082" s="1" t="s">
        <v>2</v>
      </c>
      <c r="J3082" s="1" t="s">
        <v>16629</v>
      </c>
      <c r="K3082" s="1"/>
    </row>
    <row r="3083" spans="1:11" hidden="1">
      <c r="A3083" s="1" t="s">
        <v>16540</v>
      </c>
      <c r="B3083" s="1" t="s">
        <v>1007</v>
      </c>
      <c r="C3083" s="48" t="str">
        <f t="shared" si="96"/>
        <v>טב בני ברק</v>
      </c>
      <c r="D3083" s="1" t="s">
        <v>3568</v>
      </c>
      <c r="E3083" s="1"/>
      <c r="F3083" s="2">
        <v>4</v>
      </c>
      <c r="G3083" s="2">
        <f>INDEX(תוצאות_בחירות,MATCH(C3083,siot!$F$3:$F$1887,0),27)</f>
        <v>0</v>
      </c>
      <c r="H3083" s="2" t="b">
        <f t="shared" si="97"/>
        <v>0</v>
      </c>
      <c r="I3083" s="1" t="s">
        <v>2</v>
      </c>
      <c r="J3083" s="1" t="s">
        <v>16628</v>
      </c>
      <c r="K3083" s="1"/>
    </row>
    <row r="3084" spans="1:11" hidden="1">
      <c r="A3084" s="1" t="s">
        <v>16540</v>
      </c>
      <c r="B3084" s="1" t="s">
        <v>1007</v>
      </c>
      <c r="C3084" s="48" t="str">
        <f t="shared" si="96"/>
        <v>טב בני ברק</v>
      </c>
      <c r="D3084" s="1" t="s">
        <v>3568</v>
      </c>
      <c r="E3084" s="1"/>
      <c r="F3084" s="2">
        <v>5</v>
      </c>
      <c r="G3084" s="2">
        <f>INDEX(תוצאות_בחירות,MATCH(C3084,siot!$F$3:$F$1887,0),27)</f>
        <v>0</v>
      </c>
      <c r="H3084" s="2" t="b">
        <f t="shared" si="97"/>
        <v>0</v>
      </c>
      <c r="I3084" s="1" t="s">
        <v>2</v>
      </c>
      <c r="J3084" s="1" t="s">
        <v>16627</v>
      </c>
      <c r="K3084" s="1"/>
    </row>
    <row r="3085" spans="1:11" hidden="1">
      <c r="A3085" s="1" t="s">
        <v>16540</v>
      </c>
      <c r="B3085" s="1" t="s">
        <v>1007</v>
      </c>
      <c r="C3085" s="48" t="str">
        <f t="shared" si="96"/>
        <v>טב בני ברק</v>
      </c>
      <c r="D3085" s="1" t="s">
        <v>3568</v>
      </c>
      <c r="E3085" s="1"/>
      <c r="F3085" s="2">
        <v>6</v>
      </c>
      <c r="G3085" s="2">
        <f>INDEX(תוצאות_בחירות,MATCH(C3085,siot!$F$3:$F$1887,0),27)</f>
        <v>0</v>
      </c>
      <c r="H3085" s="2" t="b">
        <f t="shared" si="97"/>
        <v>0</v>
      </c>
      <c r="I3085" s="1" t="s">
        <v>2</v>
      </c>
      <c r="J3085" s="1" t="s">
        <v>16626</v>
      </c>
      <c r="K3085" s="1"/>
    </row>
    <row r="3086" spans="1:11" hidden="1">
      <c r="A3086" s="1" t="s">
        <v>16540</v>
      </c>
      <c r="B3086" s="1" t="s">
        <v>1007</v>
      </c>
      <c r="C3086" s="48" t="str">
        <f t="shared" si="96"/>
        <v>טב בני ברק</v>
      </c>
      <c r="D3086" s="1" t="s">
        <v>3568</v>
      </c>
      <c r="E3086" s="1"/>
      <c r="F3086" s="2">
        <v>7</v>
      </c>
      <c r="G3086" s="2">
        <f>INDEX(תוצאות_בחירות,MATCH(C3086,siot!$F$3:$F$1887,0),27)</f>
        <v>0</v>
      </c>
      <c r="H3086" s="2" t="b">
        <f t="shared" si="97"/>
        <v>0</v>
      </c>
      <c r="I3086" s="1" t="s">
        <v>2</v>
      </c>
      <c r="J3086" s="1" t="s">
        <v>16625</v>
      </c>
      <c r="K3086" s="1"/>
    </row>
    <row r="3087" spans="1:11" hidden="1">
      <c r="A3087" s="1" t="s">
        <v>16540</v>
      </c>
      <c r="B3087" s="1" t="s">
        <v>1007</v>
      </c>
      <c r="C3087" s="48" t="str">
        <f t="shared" si="96"/>
        <v>טב בני ברק</v>
      </c>
      <c r="D3087" s="1" t="s">
        <v>3568</v>
      </c>
      <c r="E3087" s="1"/>
      <c r="F3087" s="2">
        <v>8</v>
      </c>
      <c r="G3087" s="2">
        <f>INDEX(תוצאות_בחירות,MATCH(C3087,siot!$F$3:$F$1887,0),27)</f>
        <v>0</v>
      </c>
      <c r="H3087" s="2" t="b">
        <f t="shared" si="97"/>
        <v>0</v>
      </c>
      <c r="I3087" s="1" t="s">
        <v>2</v>
      </c>
      <c r="J3087" s="1" t="s">
        <v>16624</v>
      </c>
      <c r="K3087" s="1"/>
    </row>
    <row r="3088" spans="1:11" hidden="1">
      <c r="A3088" s="1" t="s">
        <v>16540</v>
      </c>
      <c r="B3088" s="1" t="s">
        <v>1007</v>
      </c>
      <c r="C3088" s="48" t="str">
        <f t="shared" si="96"/>
        <v>טב בני ברק</v>
      </c>
      <c r="D3088" s="1" t="s">
        <v>3568</v>
      </c>
      <c r="E3088" s="1"/>
      <c r="F3088" s="2">
        <v>9</v>
      </c>
      <c r="G3088" s="2">
        <f>INDEX(תוצאות_בחירות,MATCH(C3088,siot!$F$3:$F$1887,0),27)</f>
        <v>0</v>
      </c>
      <c r="H3088" s="2" t="b">
        <f t="shared" si="97"/>
        <v>0</v>
      </c>
      <c r="I3088" s="1" t="s">
        <v>2</v>
      </c>
      <c r="J3088" s="1" t="s">
        <v>16623</v>
      </c>
      <c r="K3088" s="1"/>
    </row>
    <row r="3089" spans="1:11" hidden="1">
      <c r="A3089" s="1" t="s">
        <v>16540</v>
      </c>
      <c r="B3089" s="1" t="s">
        <v>126</v>
      </c>
      <c r="C3089" s="48" t="str">
        <f t="shared" si="96"/>
        <v>מחל בני ברק</v>
      </c>
      <c r="D3089" s="1" t="s">
        <v>16614</v>
      </c>
      <c r="E3089" s="1" t="s">
        <v>3</v>
      </c>
      <c r="F3089" s="2" t="s">
        <v>19548</v>
      </c>
      <c r="G3089" s="2">
        <f>INDEX(תוצאות_בחירות,MATCH(C3089,siot!$F$3:$F$1887,0),27)</f>
        <v>0</v>
      </c>
      <c r="H3089" s="2" t="b">
        <f t="shared" si="97"/>
        <v>0</v>
      </c>
      <c r="I3089" s="1"/>
      <c r="J3089" s="1"/>
      <c r="K3089" s="1"/>
    </row>
    <row r="3090" spans="1:11" hidden="1">
      <c r="A3090" s="1" t="s">
        <v>16540</v>
      </c>
      <c r="B3090" s="1" t="s">
        <v>126</v>
      </c>
      <c r="C3090" s="48" t="str">
        <f t="shared" si="96"/>
        <v>מחל בני ברק</v>
      </c>
      <c r="D3090" s="1" t="s">
        <v>16614</v>
      </c>
      <c r="E3090" s="1"/>
      <c r="F3090" s="2">
        <v>1</v>
      </c>
      <c r="G3090" s="2">
        <f>INDEX(תוצאות_בחירות,MATCH(C3090,siot!$F$3:$F$1887,0),27)</f>
        <v>0</v>
      </c>
      <c r="H3090" s="2" t="b">
        <f t="shared" si="97"/>
        <v>0</v>
      </c>
      <c r="I3090" s="1" t="s">
        <v>2</v>
      </c>
      <c r="J3090" s="1" t="s">
        <v>16622</v>
      </c>
      <c r="K3090" s="1"/>
    </row>
    <row r="3091" spans="1:11" hidden="1">
      <c r="A3091" s="1" t="s">
        <v>16540</v>
      </c>
      <c r="B3091" s="1" t="s">
        <v>126</v>
      </c>
      <c r="C3091" s="48" t="str">
        <f t="shared" si="96"/>
        <v>מחל בני ברק</v>
      </c>
      <c r="D3091" s="1" t="s">
        <v>16614</v>
      </c>
      <c r="E3091" s="1"/>
      <c r="F3091" s="2">
        <v>2</v>
      </c>
      <c r="G3091" s="2">
        <f>INDEX(תוצאות_בחירות,MATCH(C3091,siot!$F$3:$F$1887,0),27)</f>
        <v>0</v>
      </c>
      <c r="H3091" s="2" t="b">
        <f t="shared" si="97"/>
        <v>0</v>
      </c>
      <c r="I3091" s="1" t="s">
        <v>2</v>
      </c>
      <c r="J3091" s="1" t="s">
        <v>16621</v>
      </c>
      <c r="K3091" s="1"/>
    </row>
    <row r="3092" spans="1:11" hidden="1">
      <c r="A3092" s="1" t="s">
        <v>16540</v>
      </c>
      <c r="B3092" s="1" t="s">
        <v>126</v>
      </c>
      <c r="C3092" s="48" t="str">
        <f t="shared" si="96"/>
        <v>מחל בני ברק</v>
      </c>
      <c r="D3092" s="1" t="s">
        <v>16614</v>
      </c>
      <c r="E3092" s="1"/>
      <c r="F3092" s="2">
        <v>3</v>
      </c>
      <c r="G3092" s="2">
        <f>INDEX(תוצאות_בחירות,MATCH(C3092,siot!$F$3:$F$1887,0),27)</f>
        <v>0</v>
      </c>
      <c r="H3092" s="2" t="b">
        <f t="shared" si="97"/>
        <v>0</v>
      </c>
      <c r="I3092" s="1" t="s">
        <v>2</v>
      </c>
      <c r="J3092" s="1" t="s">
        <v>4235</v>
      </c>
      <c r="K3092" s="1"/>
    </row>
    <row r="3093" spans="1:11" hidden="1">
      <c r="A3093" s="1" t="s">
        <v>16540</v>
      </c>
      <c r="B3093" s="1" t="s">
        <v>126</v>
      </c>
      <c r="C3093" s="48" t="str">
        <f t="shared" si="96"/>
        <v>מחל בני ברק</v>
      </c>
      <c r="D3093" s="1" t="s">
        <v>16614</v>
      </c>
      <c r="E3093" s="1"/>
      <c r="F3093" s="2">
        <v>4</v>
      </c>
      <c r="G3093" s="2">
        <f>INDEX(תוצאות_בחירות,MATCH(C3093,siot!$F$3:$F$1887,0),27)</f>
        <v>0</v>
      </c>
      <c r="H3093" s="2" t="b">
        <f t="shared" si="97"/>
        <v>0</v>
      </c>
      <c r="I3093" s="1" t="s">
        <v>2</v>
      </c>
      <c r="J3093" s="1" t="s">
        <v>16620</v>
      </c>
      <c r="K3093" s="1"/>
    </row>
    <row r="3094" spans="1:11" hidden="1">
      <c r="A3094" s="1" t="s">
        <v>16540</v>
      </c>
      <c r="B3094" s="1" t="s">
        <v>126</v>
      </c>
      <c r="C3094" s="48" t="str">
        <f t="shared" si="96"/>
        <v>מחל בני ברק</v>
      </c>
      <c r="D3094" s="1" t="s">
        <v>16614</v>
      </c>
      <c r="E3094" s="1"/>
      <c r="F3094" s="2">
        <v>5</v>
      </c>
      <c r="G3094" s="2">
        <f>INDEX(תוצאות_בחירות,MATCH(C3094,siot!$F$3:$F$1887,0),27)</f>
        <v>0</v>
      </c>
      <c r="H3094" s="2" t="b">
        <f t="shared" si="97"/>
        <v>0</v>
      </c>
      <c r="I3094" s="1" t="s">
        <v>2</v>
      </c>
      <c r="J3094" s="1" t="s">
        <v>16619</v>
      </c>
      <c r="K3094" s="1"/>
    </row>
    <row r="3095" spans="1:11" hidden="1">
      <c r="A3095" s="1" t="s">
        <v>16540</v>
      </c>
      <c r="B3095" s="1" t="s">
        <v>126</v>
      </c>
      <c r="C3095" s="48" t="str">
        <f t="shared" si="96"/>
        <v>מחל בני ברק</v>
      </c>
      <c r="D3095" s="1" t="s">
        <v>16614</v>
      </c>
      <c r="E3095" s="1"/>
      <c r="F3095" s="2">
        <v>6</v>
      </c>
      <c r="G3095" s="2">
        <f>INDEX(תוצאות_בחירות,MATCH(C3095,siot!$F$3:$F$1887,0),27)</f>
        <v>0</v>
      </c>
      <c r="H3095" s="2" t="b">
        <f t="shared" si="97"/>
        <v>0</v>
      </c>
      <c r="I3095" s="1" t="s">
        <v>2</v>
      </c>
      <c r="J3095" s="1" t="s">
        <v>16618</v>
      </c>
      <c r="K3095" s="1"/>
    </row>
    <row r="3096" spans="1:11" hidden="1">
      <c r="A3096" s="1" t="s">
        <v>16540</v>
      </c>
      <c r="B3096" s="1" t="s">
        <v>126</v>
      </c>
      <c r="C3096" s="48" t="str">
        <f t="shared" si="96"/>
        <v>מחל בני ברק</v>
      </c>
      <c r="D3096" s="1" t="s">
        <v>16614</v>
      </c>
      <c r="E3096" s="1"/>
      <c r="F3096" s="2">
        <v>7</v>
      </c>
      <c r="G3096" s="2">
        <f>INDEX(תוצאות_בחירות,MATCH(C3096,siot!$F$3:$F$1887,0),27)</f>
        <v>0</v>
      </c>
      <c r="H3096" s="2" t="b">
        <f t="shared" si="97"/>
        <v>0</v>
      </c>
      <c r="I3096" s="1" t="s">
        <v>2</v>
      </c>
      <c r="J3096" s="1" t="s">
        <v>16617</v>
      </c>
      <c r="K3096" s="1"/>
    </row>
    <row r="3097" spans="1:11" hidden="1">
      <c r="A3097" s="1" t="s">
        <v>16540</v>
      </c>
      <c r="B3097" s="1" t="s">
        <v>126</v>
      </c>
      <c r="C3097" s="48" t="str">
        <f t="shared" si="96"/>
        <v>מחל בני ברק</v>
      </c>
      <c r="D3097" s="1" t="s">
        <v>16614</v>
      </c>
      <c r="E3097" s="1"/>
      <c r="F3097" s="2">
        <v>8</v>
      </c>
      <c r="G3097" s="2">
        <f>INDEX(תוצאות_בחירות,MATCH(C3097,siot!$F$3:$F$1887,0),27)</f>
        <v>0</v>
      </c>
      <c r="H3097" s="2" t="b">
        <f t="shared" si="97"/>
        <v>0</v>
      </c>
      <c r="I3097" s="1" t="s">
        <v>2</v>
      </c>
      <c r="J3097" s="1" t="s">
        <v>16616</v>
      </c>
      <c r="K3097" s="1"/>
    </row>
    <row r="3098" spans="1:11" hidden="1">
      <c r="A3098" s="1" t="s">
        <v>16540</v>
      </c>
      <c r="B3098" s="1" t="s">
        <v>126</v>
      </c>
      <c r="C3098" s="48" t="str">
        <f t="shared" si="96"/>
        <v>מחל בני ברק</v>
      </c>
      <c r="D3098" s="1" t="s">
        <v>16614</v>
      </c>
      <c r="E3098" s="1"/>
      <c r="F3098" s="2">
        <v>9</v>
      </c>
      <c r="G3098" s="2">
        <f>INDEX(תוצאות_בחירות,MATCH(C3098,siot!$F$3:$F$1887,0),27)</f>
        <v>0</v>
      </c>
      <c r="H3098" s="2" t="b">
        <f t="shared" si="97"/>
        <v>0</v>
      </c>
      <c r="I3098" s="1" t="s">
        <v>2</v>
      </c>
      <c r="J3098" s="1" t="s">
        <v>16615</v>
      </c>
      <c r="K3098" s="1"/>
    </row>
    <row r="3099" spans="1:11" hidden="1">
      <c r="A3099" s="1" t="s">
        <v>16540</v>
      </c>
      <c r="B3099" s="1" t="s">
        <v>126</v>
      </c>
      <c r="C3099" s="48" t="str">
        <f t="shared" si="96"/>
        <v>מחל בני ברק</v>
      </c>
      <c r="D3099" s="1" t="s">
        <v>16614</v>
      </c>
      <c r="E3099" s="1"/>
      <c r="F3099" s="2">
        <v>10</v>
      </c>
      <c r="G3099" s="2">
        <f>INDEX(תוצאות_בחירות,MATCH(C3099,siot!$F$3:$F$1887,0),27)</f>
        <v>0</v>
      </c>
      <c r="H3099" s="2" t="b">
        <f t="shared" si="97"/>
        <v>0</v>
      </c>
      <c r="I3099" s="1" t="s">
        <v>2</v>
      </c>
      <c r="J3099" s="1" t="s">
        <v>16613</v>
      </c>
      <c r="K3099" s="1"/>
    </row>
    <row r="3100" spans="1:11" hidden="1">
      <c r="A3100" s="1" t="s">
        <v>16540</v>
      </c>
      <c r="B3100" s="1" t="s">
        <v>21</v>
      </c>
      <c r="C3100" s="48" t="str">
        <f t="shared" si="96"/>
        <v>ני בני ברק</v>
      </c>
      <c r="D3100" s="1" t="s">
        <v>16605</v>
      </c>
      <c r="E3100" s="1" t="s">
        <v>3</v>
      </c>
      <c r="F3100" s="2" t="s">
        <v>19548</v>
      </c>
      <c r="G3100" s="2">
        <f>INDEX(תוצאות_בחירות,MATCH(C3100,siot!$F$3:$F$1887,0),27)</f>
        <v>0</v>
      </c>
      <c r="H3100" s="2" t="b">
        <f t="shared" si="97"/>
        <v>0</v>
      </c>
      <c r="I3100" s="1"/>
      <c r="J3100" s="1"/>
      <c r="K3100" s="1"/>
    </row>
    <row r="3101" spans="1:11" hidden="1">
      <c r="A3101" s="1" t="s">
        <v>16540</v>
      </c>
      <c r="B3101" s="1" t="s">
        <v>21</v>
      </c>
      <c r="C3101" s="48" t="str">
        <f t="shared" si="96"/>
        <v>ני בני ברק</v>
      </c>
      <c r="D3101" s="1" t="s">
        <v>16605</v>
      </c>
      <c r="E3101" s="1"/>
      <c r="F3101" s="2">
        <v>1</v>
      </c>
      <c r="G3101" s="2">
        <f>INDEX(תוצאות_בחירות,MATCH(C3101,siot!$F$3:$F$1887,0),27)</f>
        <v>0</v>
      </c>
      <c r="H3101" s="2" t="b">
        <f t="shared" si="97"/>
        <v>0</v>
      </c>
      <c r="I3101" s="1" t="s">
        <v>2</v>
      </c>
      <c r="J3101" s="1" t="s">
        <v>16612</v>
      </c>
      <c r="K3101" s="1"/>
    </row>
    <row r="3102" spans="1:11" hidden="1">
      <c r="A3102" s="1" t="s">
        <v>16540</v>
      </c>
      <c r="B3102" s="1" t="s">
        <v>21</v>
      </c>
      <c r="C3102" s="48" t="str">
        <f t="shared" si="96"/>
        <v>ני בני ברק</v>
      </c>
      <c r="D3102" s="1" t="s">
        <v>16605</v>
      </c>
      <c r="E3102" s="1"/>
      <c r="F3102" s="2">
        <v>2</v>
      </c>
      <c r="G3102" s="2">
        <f>INDEX(תוצאות_בחירות,MATCH(C3102,siot!$F$3:$F$1887,0),27)</f>
        <v>0</v>
      </c>
      <c r="H3102" s="2" t="b">
        <f t="shared" si="97"/>
        <v>0</v>
      </c>
      <c r="I3102" s="1" t="s">
        <v>2</v>
      </c>
      <c r="J3102" s="1" t="s">
        <v>16611</v>
      </c>
      <c r="K3102" s="1"/>
    </row>
    <row r="3103" spans="1:11" hidden="1">
      <c r="A3103" s="1" t="s">
        <v>16540</v>
      </c>
      <c r="B3103" s="1" t="s">
        <v>21</v>
      </c>
      <c r="C3103" s="48" t="str">
        <f t="shared" si="96"/>
        <v>ני בני ברק</v>
      </c>
      <c r="D3103" s="1" t="s">
        <v>16605</v>
      </c>
      <c r="E3103" s="1"/>
      <c r="F3103" s="2">
        <v>3</v>
      </c>
      <c r="G3103" s="2">
        <f>INDEX(תוצאות_בחירות,MATCH(C3103,siot!$F$3:$F$1887,0),27)</f>
        <v>0</v>
      </c>
      <c r="H3103" s="2" t="b">
        <f t="shared" si="97"/>
        <v>0</v>
      </c>
      <c r="I3103" s="1" t="s">
        <v>2</v>
      </c>
      <c r="J3103" s="1" t="s">
        <v>16610</v>
      </c>
      <c r="K3103" s="1"/>
    </row>
    <row r="3104" spans="1:11" hidden="1">
      <c r="A3104" s="1" t="s">
        <v>16540</v>
      </c>
      <c r="B3104" s="1" t="s">
        <v>21</v>
      </c>
      <c r="C3104" s="48" t="str">
        <f t="shared" si="96"/>
        <v>ני בני ברק</v>
      </c>
      <c r="D3104" s="1" t="s">
        <v>16605</v>
      </c>
      <c r="E3104" s="1"/>
      <c r="F3104" s="2">
        <v>4</v>
      </c>
      <c r="G3104" s="2">
        <f>INDEX(תוצאות_בחירות,MATCH(C3104,siot!$F$3:$F$1887,0),27)</f>
        <v>0</v>
      </c>
      <c r="H3104" s="2" t="b">
        <f t="shared" si="97"/>
        <v>0</v>
      </c>
      <c r="I3104" s="1" t="s">
        <v>2</v>
      </c>
      <c r="J3104" s="1" t="s">
        <v>16609</v>
      </c>
      <c r="K3104" s="1"/>
    </row>
    <row r="3105" spans="1:11" hidden="1">
      <c r="A3105" s="1" t="s">
        <v>16540</v>
      </c>
      <c r="B3105" s="1" t="s">
        <v>21</v>
      </c>
      <c r="C3105" s="48" t="str">
        <f t="shared" si="96"/>
        <v>ני בני ברק</v>
      </c>
      <c r="D3105" s="1" t="s">
        <v>16605</v>
      </c>
      <c r="E3105" s="1"/>
      <c r="F3105" s="2">
        <v>5</v>
      </c>
      <c r="G3105" s="2">
        <f>INDEX(תוצאות_בחירות,MATCH(C3105,siot!$F$3:$F$1887,0),27)</f>
        <v>0</v>
      </c>
      <c r="H3105" s="2" t="b">
        <f t="shared" si="97"/>
        <v>0</v>
      </c>
      <c r="I3105" s="1" t="s">
        <v>2</v>
      </c>
      <c r="J3105" s="1" t="s">
        <v>16608</v>
      </c>
      <c r="K3105" s="1"/>
    </row>
    <row r="3106" spans="1:11" hidden="1">
      <c r="A3106" s="1" t="s">
        <v>16540</v>
      </c>
      <c r="B3106" s="1" t="s">
        <v>21</v>
      </c>
      <c r="C3106" s="48" t="str">
        <f t="shared" si="96"/>
        <v>ני בני ברק</v>
      </c>
      <c r="D3106" s="1" t="s">
        <v>16605</v>
      </c>
      <c r="E3106" s="1"/>
      <c r="F3106" s="2">
        <v>6</v>
      </c>
      <c r="G3106" s="2">
        <f>INDEX(תוצאות_בחירות,MATCH(C3106,siot!$F$3:$F$1887,0),27)</f>
        <v>0</v>
      </c>
      <c r="H3106" s="2" t="b">
        <f t="shared" si="97"/>
        <v>0</v>
      </c>
      <c r="I3106" s="1" t="s">
        <v>2</v>
      </c>
      <c r="J3106" s="1" t="s">
        <v>16607</v>
      </c>
      <c r="K3106" s="1"/>
    </row>
    <row r="3107" spans="1:11" hidden="1">
      <c r="A3107" s="1" t="s">
        <v>16540</v>
      </c>
      <c r="B3107" s="1" t="s">
        <v>21</v>
      </c>
      <c r="C3107" s="48" t="str">
        <f t="shared" si="96"/>
        <v>ני בני ברק</v>
      </c>
      <c r="D3107" s="1" t="s">
        <v>16605</v>
      </c>
      <c r="E3107" s="1"/>
      <c r="F3107" s="2">
        <v>7</v>
      </c>
      <c r="G3107" s="2">
        <f>INDEX(תוצאות_בחירות,MATCH(C3107,siot!$F$3:$F$1887,0),27)</f>
        <v>0</v>
      </c>
      <c r="H3107" s="2" t="b">
        <f t="shared" si="97"/>
        <v>0</v>
      </c>
      <c r="I3107" s="1" t="s">
        <v>2</v>
      </c>
      <c r="J3107" s="1" t="s">
        <v>16606</v>
      </c>
      <c r="K3107" s="1"/>
    </row>
    <row r="3108" spans="1:11" hidden="1">
      <c r="A3108" s="1" t="s">
        <v>16540</v>
      </c>
      <c r="B3108" s="1" t="s">
        <v>21</v>
      </c>
      <c r="C3108" s="48" t="str">
        <f t="shared" si="96"/>
        <v>ני בני ברק</v>
      </c>
      <c r="D3108" s="1" t="s">
        <v>16605</v>
      </c>
      <c r="E3108" s="1"/>
      <c r="F3108" s="2">
        <v>8</v>
      </c>
      <c r="G3108" s="2">
        <f>INDEX(תוצאות_בחירות,MATCH(C3108,siot!$F$3:$F$1887,0),27)</f>
        <v>0</v>
      </c>
      <c r="H3108" s="2" t="b">
        <f t="shared" si="97"/>
        <v>0</v>
      </c>
      <c r="I3108" s="1" t="s">
        <v>2</v>
      </c>
      <c r="J3108" s="1" t="s">
        <v>199</v>
      </c>
      <c r="K3108" s="1"/>
    </row>
    <row r="3109" spans="1:11" hidden="1">
      <c r="A3109" s="1" t="s">
        <v>16540</v>
      </c>
      <c r="B3109" s="1" t="s">
        <v>16592</v>
      </c>
      <c r="C3109" s="48" t="str">
        <f t="shared" si="96"/>
        <v>נקי בני ברק</v>
      </c>
      <c r="D3109" s="1" t="s">
        <v>16591</v>
      </c>
      <c r="E3109" s="1" t="s">
        <v>18</v>
      </c>
      <c r="F3109" s="2" t="s">
        <v>19548</v>
      </c>
      <c r="G3109" s="2">
        <f>INDEX(תוצאות_בחירות,MATCH(C3109,siot!$F$3:$F$1887,0),27)</f>
        <v>0</v>
      </c>
      <c r="H3109" s="2" t="b">
        <f t="shared" si="97"/>
        <v>0</v>
      </c>
      <c r="I3109" s="1"/>
      <c r="J3109" s="1"/>
      <c r="K3109" s="1"/>
    </row>
    <row r="3110" spans="1:11" hidden="1">
      <c r="A3110" s="1" t="s">
        <v>16540</v>
      </c>
      <c r="B3110" s="1" t="s">
        <v>16592</v>
      </c>
      <c r="C3110" s="48" t="str">
        <f t="shared" si="96"/>
        <v>נקי בני ברק</v>
      </c>
      <c r="D3110" s="1" t="s">
        <v>16591</v>
      </c>
      <c r="E3110" s="1" t="s">
        <v>17</v>
      </c>
      <c r="F3110" s="2">
        <v>1</v>
      </c>
      <c r="G3110" s="2">
        <f>INDEX(תוצאות_בחירות,MATCH(C3110,siot!$F$3:$F$1887,0),27)</f>
        <v>0</v>
      </c>
      <c r="H3110" s="2" t="b">
        <f t="shared" si="97"/>
        <v>0</v>
      </c>
      <c r="I3110" s="1" t="s">
        <v>2</v>
      </c>
      <c r="J3110" s="1" t="s">
        <v>16604</v>
      </c>
      <c r="K3110" s="1"/>
    </row>
    <row r="3111" spans="1:11" hidden="1">
      <c r="A3111" s="1" t="s">
        <v>16540</v>
      </c>
      <c r="B3111" s="1" t="s">
        <v>16592</v>
      </c>
      <c r="C3111" s="48" t="str">
        <f t="shared" si="96"/>
        <v>נקי בני ברק</v>
      </c>
      <c r="D3111" s="1" t="s">
        <v>16591</v>
      </c>
      <c r="E3111" s="1"/>
      <c r="F3111" s="2">
        <v>2</v>
      </c>
      <c r="G3111" s="2">
        <f>INDEX(תוצאות_בחירות,MATCH(C3111,siot!$F$3:$F$1887,0),27)</f>
        <v>0</v>
      </c>
      <c r="H3111" s="2" t="b">
        <f t="shared" si="97"/>
        <v>0</v>
      </c>
      <c r="I3111" s="1" t="s">
        <v>2</v>
      </c>
      <c r="J3111" s="1" t="s">
        <v>16603</v>
      </c>
      <c r="K3111" s="1"/>
    </row>
    <row r="3112" spans="1:11" hidden="1">
      <c r="A3112" s="1" t="s">
        <v>16540</v>
      </c>
      <c r="B3112" s="1" t="s">
        <v>16592</v>
      </c>
      <c r="C3112" s="48" t="str">
        <f t="shared" si="96"/>
        <v>נקי בני ברק</v>
      </c>
      <c r="D3112" s="1" t="s">
        <v>16591</v>
      </c>
      <c r="E3112" s="1"/>
      <c r="F3112" s="2">
        <v>3</v>
      </c>
      <c r="G3112" s="2">
        <f>INDEX(תוצאות_בחירות,MATCH(C3112,siot!$F$3:$F$1887,0),27)</f>
        <v>0</v>
      </c>
      <c r="H3112" s="2" t="b">
        <f t="shared" si="97"/>
        <v>0</v>
      </c>
      <c r="I3112" s="1" t="s">
        <v>2</v>
      </c>
      <c r="J3112" s="1" t="s">
        <v>16602</v>
      </c>
      <c r="K3112" s="1"/>
    </row>
    <row r="3113" spans="1:11" hidden="1">
      <c r="A3113" s="1" t="s">
        <v>16540</v>
      </c>
      <c r="B3113" s="1" t="s">
        <v>16592</v>
      </c>
      <c r="C3113" s="48" t="str">
        <f t="shared" si="96"/>
        <v>נקי בני ברק</v>
      </c>
      <c r="D3113" s="1" t="s">
        <v>16591</v>
      </c>
      <c r="E3113" s="1"/>
      <c r="F3113" s="2">
        <v>4</v>
      </c>
      <c r="G3113" s="2">
        <f>INDEX(תוצאות_בחירות,MATCH(C3113,siot!$F$3:$F$1887,0),27)</f>
        <v>0</v>
      </c>
      <c r="H3113" s="2" t="b">
        <f t="shared" si="97"/>
        <v>0</v>
      </c>
      <c r="I3113" s="1" t="s">
        <v>2</v>
      </c>
      <c r="J3113" s="1" t="s">
        <v>16601</v>
      </c>
      <c r="K3113" s="1"/>
    </row>
    <row r="3114" spans="1:11" hidden="1">
      <c r="A3114" s="1" t="s">
        <v>16540</v>
      </c>
      <c r="B3114" s="1" t="s">
        <v>16592</v>
      </c>
      <c r="C3114" s="48" t="str">
        <f t="shared" si="96"/>
        <v>נקי בני ברק</v>
      </c>
      <c r="D3114" s="1" t="s">
        <v>16591</v>
      </c>
      <c r="E3114" s="1"/>
      <c r="F3114" s="2">
        <v>5</v>
      </c>
      <c r="G3114" s="2">
        <f>INDEX(תוצאות_בחירות,MATCH(C3114,siot!$F$3:$F$1887,0),27)</f>
        <v>0</v>
      </c>
      <c r="H3114" s="2" t="b">
        <f t="shared" si="97"/>
        <v>0</v>
      </c>
      <c r="I3114" s="1" t="s">
        <v>2</v>
      </c>
      <c r="J3114" s="1" t="s">
        <v>16600</v>
      </c>
      <c r="K3114" s="1"/>
    </row>
    <row r="3115" spans="1:11" hidden="1">
      <c r="A3115" s="1" t="s">
        <v>16540</v>
      </c>
      <c r="B3115" s="1" t="s">
        <v>16592</v>
      </c>
      <c r="C3115" s="48" t="str">
        <f t="shared" si="96"/>
        <v>נקי בני ברק</v>
      </c>
      <c r="D3115" s="1" t="s">
        <v>16591</v>
      </c>
      <c r="E3115" s="1"/>
      <c r="F3115" s="2">
        <v>6</v>
      </c>
      <c r="G3115" s="2">
        <f>INDEX(תוצאות_בחירות,MATCH(C3115,siot!$F$3:$F$1887,0),27)</f>
        <v>0</v>
      </c>
      <c r="H3115" s="2" t="b">
        <f t="shared" si="97"/>
        <v>0</v>
      </c>
      <c r="I3115" s="1" t="s">
        <v>2</v>
      </c>
      <c r="J3115" s="1" t="s">
        <v>16599</v>
      </c>
      <c r="K3115" s="1"/>
    </row>
    <row r="3116" spans="1:11" hidden="1">
      <c r="A3116" s="1" t="s">
        <v>16540</v>
      </c>
      <c r="B3116" s="1" t="s">
        <v>16592</v>
      </c>
      <c r="C3116" s="48" t="str">
        <f t="shared" si="96"/>
        <v>נקי בני ברק</v>
      </c>
      <c r="D3116" s="1" t="s">
        <v>16591</v>
      </c>
      <c r="E3116" s="1"/>
      <c r="F3116" s="2">
        <v>7</v>
      </c>
      <c r="G3116" s="2">
        <f>INDEX(תוצאות_בחירות,MATCH(C3116,siot!$F$3:$F$1887,0),27)</f>
        <v>0</v>
      </c>
      <c r="H3116" s="2" t="b">
        <f t="shared" si="97"/>
        <v>0</v>
      </c>
      <c r="I3116" s="1" t="s">
        <v>2</v>
      </c>
      <c r="J3116" s="1" t="s">
        <v>16598</v>
      </c>
      <c r="K3116" s="1"/>
    </row>
    <row r="3117" spans="1:11" hidden="1">
      <c r="A3117" s="1" t="s">
        <v>16540</v>
      </c>
      <c r="B3117" s="1" t="s">
        <v>16592</v>
      </c>
      <c r="C3117" s="48" t="str">
        <f t="shared" si="96"/>
        <v>נקי בני ברק</v>
      </c>
      <c r="D3117" s="1" t="s">
        <v>16591</v>
      </c>
      <c r="E3117" s="1"/>
      <c r="F3117" s="2">
        <v>8</v>
      </c>
      <c r="G3117" s="2">
        <f>INDEX(תוצאות_בחירות,MATCH(C3117,siot!$F$3:$F$1887,0),27)</f>
        <v>0</v>
      </c>
      <c r="H3117" s="2" t="b">
        <f t="shared" si="97"/>
        <v>0</v>
      </c>
      <c r="I3117" s="1" t="s">
        <v>2</v>
      </c>
      <c r="J3117" s="1" t="s">
        <v>16597</v>
      </c>
      <c r="K3117" s="1"/>
    </row>
    <row r="3118" spans="1:11" hidden="1">
      <c r="A3118" s="1" t="s">
        <v>16540</v>
      </c>
      <c r="B3118" s="1" t="s">
        <v>16592</v>
      </c>
      <c r="C3118" s="48" t="str">
        <f t="shared" si="96"/>
        <v>נקי בני ברק</v>
      </c>
      <c r="D3118" s="1" t="s">
        <v>16591</v>
      </c>
      <c r="E3118" s="1"/>
      <c r="F3118" s="2">
        <v>9</v>
      </c>
      <c r="G3118" s="2">
        <f>INDEX(תוצאות_בחירות,MATCH(C3118,siot!$F$3:$F$1887,0),27)</f>
        <v>0</v>
      </c>
      <c r="H3118" s="2" t="b">
        <f t="shared" si="97"/>
        <v>0</v>
      </c>
      <c r="I3118" s="1" t="s">
        <v>2</v>
      </c>
      <c r="J3118" s="1" t="s">
        <v>16596</v>
      </c>
      <c r="K3118" s="1"/>
    </row>
    <row r="3119" spans="1:11" hidden="1">
      <c r="A3119" s="1" t="s">
        <v>16540</v>
      </c>
      <c r="B3119" s="1" t="s">
        <v>16592</v>
      </c>
      <c r="C3119" s="48" t="str">
        <f t="shared" si="96"/>
        <v>נקי בני ברק</v>
      </c>
      <c r="D3119" s="1" t="s">
        <v>16591</v>
      </c>
      <c r="E3119" s="1"/>
      <c r="F3119" s="2">
        <v>10</v>
      </c>
      <c r="G3119" s="2">
        <f>INDEX(תוצאות_בחירות,MATCH(C3119,siot!$F$3:$F$1887,0),27)</f>
        <v>0</v>
      </c>
      <c r="H3119" s="2" t="b">
        <f t="shared" si="97"/>
        <v>0</v>
      </c>
      <c r="I3119" s="1" t="s">
        <v>2</v>
      </c>
      <c r="J3119" s="1" t="s">
        <v>16595</v>
      </c>
      <c r="K3119" s="1"/>
    </row>
    <row r="3120" spans="1:11" hidden="1">
      <c r="A3120" s="1" t="s">
        <v>16540</v>
      </c>
      <c r="B3120" s="1" t="s">
        <v>16592</v>
      </c>
      <c r="C3120" s="48" t="str">
        <f t="shared" si="96"/>
        <v>נקי בני ברק</v>
      </c>
      <c r="D3120" s="1" t="s">
        <v>16591</v>
      </c>
      <c r="E3120" s="1"/>
      <c r="F3120" s="2">
        <v>11</v>
      </c>
      <c r="G3120" s="2">
        <f>INDEX(תוצאות_בחירות,MATCH(C3120,siot!$F$3:$F$1887,0),27)</f>
        <v>0</v>
      </c>
      <c r="H3120" s="2" t="b">
        <f t="shared" si="97"/>
        <v>0</v>
      </c>
      <c r="I3120" s="1" t="s">
        <v>2</v>
      </c>
      <c r="J3120" s="1" t="s">
        <v>16594</v>
      </c>
      <c r="K3120" s="1"/>
    </row>
    <row r="3121" spans="1:11" hidden="1">
      <c r="A3121" s="1" t="s">
        <v>16540</v>
      </c>
      <c r="B3121" s="1" t="s">
        <v>16592</v>
      </c>
      <c r="C3121" s="48" t="str">
        <f t="shared" si="96"/>
        <v>נקי בני ברק</v>
      </c>
      <c r="D3121" s="1" t="s">
        <v>16591</v>
      </c>
      <c r="E3121" s="1"/>
      <c r="F3121" s="2">
        <v>12</v>
      </c>
      <c r="G3121" s="2">
        <f>INDEX(תוצאות_בחירות,MATCH(C3121,siot!$F$3:$F$1887,0),27)</f>
        <v>0</v>
      </c>
      <c r="H3121" s="2" t="b">
        <f t="shared" si="97"/>
        <v>0</v>
      </c>
      <c r="I3121" s="1" t="s">
        <v>2</v>
      </c>
      <c r="J3121" s="1" t="s">
        <v>6986</v>
      </c>
      <c r="K3121" s="1"/>
    </row>
    <row r="3122" spans="1:11" hidden="1">
      <c r="A3122" s="1" t="s">
        <v>16540</v>
      </c>
      <c r="B3122" s="1" t="s">
        <v>16592</v>
      </c>
      <c r="C3122" s="48" t="str">
        <f t="shared" si="96"/>
        <v>נקי בני ברק</v>
      </c>
      <c r="D3122" s="1" t="s">
        <v>16591</v>
      </c>
      <c r="E3122" s="1"/>
      <c r="F3122" s="2">
        <v>13</v>
      </c>
      <c r="G3122" s="2">
        <f>INDEX(תוצאות_בחירות,MATCH(C3122,siot!$F$3:$F$1887,0),27)</f>
        <v>0</v>
      </c>
      <c r="H3122" s="2" t="b">
        <f t="shared" si="97"/>
        <v>0</v>
      </c>
      <c r="I3122" s="1" t="s">
        <v>2</v>
      </c>
      <c r="J3122" s="1" t="s">
        <v>16593</v>
      </c>
      <c r="K3122" s="1"/>
    </row>
    <row r="3123" spans="1:11" hidden="1">
      <c r="A3123" s="1" t="s">
        <v>16540</v>
      </c>
      <c r="B3123" s="1" t="s">
        <v>16592</v>
      </c>
      <c r="C3123" s="48" t="str">
        <f t="shared" si="96"/>
        <v>נקי בני ברק</v>
      </c>
      <c r="D3123" s="1" t="s">
        <v>16591</v>
      </c>
      <c r="E3123" s="1"/>
      <c r="F3123" s="2">
        <v>14</v>
      </c>
      <c r="G3123" s="2">
        <f>INDEX(תוצאות_בחירות,MATCH(C3123,siot!$F$3:$F$1887,0),27)</f>
        <v>0</v>
      </c>
      <c r="H3123" s="2" t="b">
        <f t="shared" si="97"/>
        <v>0</v>
      </c>
      <c r="I3123" s="1" t="s">
        <v>2</v>
      </c>
      <c r="J3123" s="1" t="s">
        <v>16590</v>
      </c>
      <c r="K3123" s="1"/>
    </row>
    <row r="3124" spans="1:11" hidden="1">
      <c r="A3124" s="1" t="s">
        <v>16540</v>
      </c>
      <c r="B3124" s="1" t="s">
        <v>711</v>
      </c>
      <c r="C3124" s="48" t="str">
        <f t="shared" si="96"/>
        <v>עץ בני ברק</v>
      </c>
      <c r="D3124" s="1" t="s">
        <v>8934</v>
      </c>
      <c r="E3124" s="1" t="s">
        <v>18</v>
      </c>
      <c r="F3124" s="2" t="s">
        <v>19548</v>
      </c>
      <c r="G3124" s="2">
        <f>INDEX(תוצאות_בחירות,MATCH(C3124,siot!$F$3:$F$1887,0),27)</f>
        <v>2</v>
      </c>
      <c r="H3124" s="2" t="b">
        <f t="shared" si="97"/>
        <v>0</v>
      </c>
      <c r="I3124" s="1"/>
      <c r="J3124" s="1"/>
      <c r="K3124" s="1"/>
    </row>
    <row r="3125" spans="1:11">
      <c r="A3125" s="1" t="s">
        <v>16540</v>
      </c>
      <c r="B3125" s="1" t="s">
        <v>711</v>
      </c>
      <c r="C3125" s="48" t="str">
        <f t="shared" si="96"/>
        <v>עץ בני ברק</v>
      </c>
      <c r="D3125" s="1" t="s">
        <v>8934</v>
      </c>
      <c r="E3125" s="1" t="s">
        <v>17</v>
      </c>
      <c r="F3125" s="2">
        <v>1</v>
      </c>
      <c r="G3125" s="2">
        <f>INDEX(תוצאות_בחירות,MATCH(C3125,siot!$F$3:$F$1887,0),27)</f>
        <v>2</v>
      </c>
      <c r="H3125" s="2" t="b">
        <f t="shared" si="97"/>
        <v>1</v>
      </c>
      <c r="I3125" s="1" t="s">
        <v>2</v>
      </c>
      <c r="J3125" s="1" t="s">
        <v>16589</v>
      </c>
      <c r="K3125" s="1"/>
    </row>
    <row r="3126" spans="1:11">
      <c r="A3126" s="1" t="s">
        <v>16540</v>
      </c>
      <c r="B3126" s="1" t="s">
        <v>711</v>
      </c>
      <c r="C3126" s="48" t="str">
        <f t="shared" si="96"/>
        <v>עץ בני ברק</v>
      </c>
      <c r="D3126" s="1" t="s">
        <v>8934</v>
      </c>
      <c r="E3126" s="1"/>
      <c r="F3126" s="2">
        <v>2</v>
      </c>
      <c r="G3126" s="2">
        <f>INDEX(תוצאות_בחירות,MATCH(C3126,siot!$F$3:$F$1887,0),27)</f>
        <v>2</v>
      </c>
      <c r="H3126" s="2" t="b">
        <f t="shared" si="97"/>
        <v>1</v>
      </c>
      <c r="I3126" s="1" t="s">
        <v>2</v>
      </c>
      <c r="J3126" s="1" t="s">
        <v>16588</v>
      </c>
      <c r="K3126" s="1"/>
    </row>
    <row r="3127" spans="1:11" hidden="1">
      <c r="A3127" s="1" t="s">
        <v>16540</v>
      </c>
      <c r="B3127" s="1" t="s">
        <v>711</v>
      </c>
      <c r="C3127" s="48" t="str">
        <f t="shared" si="96"/>
        <v>עץ בני ברק</v>
      </c>
      <c r="D3127" s="1" t="s">
        <v>8934</v>
      </c>
      <c r="E3127" s="1"/>
      <c r="F3127" s="2">
        <v>3</v>
      </c>
      <c r="G3127" s="2">
        <f>INDEX(תוצאות_בחירות,MATCH(C3127,siot!$F$3:$F$1887,0),27)</f>
        <v>2</v>
      </c>
      <c r="H3127" s="2" t="b">
        <f t="shared" si="97"/>
        <v>0</v>
      </c>
      <c r="I3127" s="1" t="s">
        <v>2</v>
      </c>
      <c r="J3127" s="1" t="s">
        <v>16587</v>
      </c>
      <c r="K3127" s="1"/>
    </row>
    <row r="3128" spans="1:11" hidden="1">
      <c r="A3128" s="1" t="s">
        <v>16540</v>
      </c>
      <c r="B3128" s="1" t="s">
        <v>711</v>
      </c>
      <c r="C3128" s="48" t="str">
        <f t="shared" si="96"/>
        <v>עץ בני ברק</v>
      </c>
      <c r="D3128" s="1" t="s">
        <v>8934</v>
      </c>
      <c r="E3128" s="1"/>
      <c r="F3128" s="2">
        <v>4</v>
      </c>
      <c r="G3128" s="2">
        <f>INDEX(תוצאות_בחירות,MATCH(C3128,siot!$F$3:$F$1887,0),27)</f>
        <v>2</v>
      </c>
      <c r="H3128" s="2" t="b">
        <f t="shared" si="97"/>
        <v>0</v>
      </c>
      <c r="I3128" s="1" t="s">
        <v>2</v>
      </c>
      <c r="J3128" s="1" t="s">
        <v>16586</v>
      </c>
      <c r="K3128" s="1"/>
    </row>
    <row r="3129" spans="1:11" hidden="1">
      <c r="A3129" s="1" t="s">
        <v>16540</v>
      </c>
      <c r="B3129" s="1" t="s">
        <v>711</v>
      </c>
      <c r="C3129" s="48" t="str">
        <f t="shared" si="96"/>
        <v>עץ בני ברק</v>
      </c>
      <c r="D3129" s="1" t="s">
        <v>8934</v>
      </c>
      <c r="E3129" s="1"/>
      <c r="F3129" s="2">
        <v>5</v>
      </c>
      <c r="G3129" s="2">
        <f>INDEX(תוצאות_בחירות,MATCH(C3129,siot!$F$3:$F$1887,0),27)</f>
        <v>2</v>
      </c>
      <c r="H3129" s="2" t="b">
        <f t="shared" si="97"/>
        <v>0</v>
      </c>
      <c r="I3129" s="1" t="s">
        <v>2</v>
      </c>
      <c r="J3129" s="1" t="s">
        <v>16585</v>
      </c>
      <c r="K3129" s="1"/>
    </row>
    <row r="3130" spans="1:11" hidden="1">
      <c r="A3130" s="1" t="s">
        <v>16540</v>
      </c>
      <c r="B3130" s="1" t="s">
        <v>711</v>
      </c>
      <c r="C3130" s="48" t="str">
        <f t="shared" si="96"/>
        <v>עץ בני ברק</v>
      </c>
      <c r="D3130" s="1" t="s">
        <v>8934</v>
      </c>
      <c r="E3130" s="1"/>
      <c r="F3130" s="2">
        <v>6</v>
      </c>
      <c r="G3130" s="2">
        <f>INDEX(תוצאות_בחירות,MATCH(C3130,siot!$F$3:$F$1887,0),27)</f>
        <v>2</v>
      </c>
      <c r="H3130" s="2" t="b">
        <f t="shared" si="97"/>
        <v>0</v>
      </c>
      <c r="I3130" s="1" t="s">
        <v>2</v>
      </c>
      <c r="J3130" s="1" t="s">
        <v>16584</v>
      </c>
      <c r="K3130" s="1"/>
    </row>
    <row r="3131" spans="1:11" hidden="1">
      <c r="A3131" s="1" t="s">
        <v>16540</v>
      </c>
      <c r="B3131" s="1" t="s">
        <v>711</v>
      </c>
      <c r="C3131" s="48" t="str">
        <f t="shared" si="96"/>
        <v>עץ בני ברק</v>
      </c>
      <c r="D3131" s="1" t="s">
        <v>8934</v>
      </c>
      <c r="E3131" s="1"/>
      <c r="F3131" s="2">
        <v>7</v>
      </c>
      <c r="G3131" s="2">
        <f>INDEX(תוצאות_בחירות,MATCH(C3131,siot!$F$3:$F$1887,0),27)</f>
        <v>2</v>
      </c>
      <c r="H3131" s="2" t="b">
        <f t="shared" si="97"/>
        <v>0</v>
      </c>
      <c r="I3131" s="1" t="s">
        <v>2</v>
      </c>
      <c r="J3131" s="1" t="s">
        <v>16583</v>
      </c>
      <c r="K3131" s="1"/>
    </row>
    <row r="3132" spans="1:11" hidden="1">
      <c r="A3132" s="1" t="s">
        <v>16540</v>
      </c>
      <c r="B3132" s="1" t="s">
        <v>711</v>
      </c>
      <c r="C3132" s="48" t="str">
        <f t="shared" si="96"/>
        <v>עץ בני ברק</v>
      </c>
      <c r="D3132" s="1" t="s">
        <v>8934</v>
      </c>
      <c r="E3132" s="1"/>
      <c r="F3132" s="2">
        <v>8</v>
      </c>
      <c r="G3132" s="2">
        <f>INDEX(תוצאות_בחירות,MATCH(C3132,siot!$F$3:$F$1887,0),27)</f>
        <v>2</v>
      </c>
      <c r="H3132" s="2" t="b">
        <f t="shared" si="97"/>
        <v>0</v>
      </c>
      <c r="I3132" s="1" t="s">
        <v>2</v>
      </c>
      <c r="J3132" s="1" t="s">
        <v>16582</v>
      </c>
      <c r="K3132" s="1"/>
    </row>
    <row r="3133" spans="1:11" hidden="1">
      <c r="A3133" s="1" t="s">
        <v>16540</v>
      </c>
      <c r="B3133" s="1" t="s">
        <v>711</v>
      </c>
      <c r="C3133" s="48" t="str">
        <f t="shared" si="96"/>
        <v>עץ בני ברק</v>
      </c>
      <c r="D3133" s="1" t="s">
        <v>8934</v>
      </c>
      <c r="E3133" s="1"/>
      <c r="F3133" s="2">
        <v>9</v>
      </c>
      <c r="G3133" s="2">
        <f>INDEX(תוצאות_בחירות,MATCH(C3133,siot!$F$3:$F$1887,0),27)</f>
        <v>2</v>
      </c>
      <c r="H3133" s="2" t="b">
        <f t="shared" si="97"/>
        <v>0</v>
      </c>
      <c r="I3133" s="1" t="s">
        <v>2</v>
      </c>
      <c r="J3133" s="1" t="s">
        <v>16581</v>
      </c>
      <c r="K3133" s="1"/>
    </row>
    <row r="3134" spans="1:11" hidden="1">
      <c r="A3134" s="1" t="s">
        <v>16540</v>
      </c>
      <c r="B3134" s="1" t="s">
        <v>711</v>
      </c>
      <c r="C3134" s="48" t="str">
        <f t="shared" si="96"/>
        <v>עץ בני ברק</v>
      </c>
      <c r="D3134" s="1" t="s">
        <v>8934</v>
      </c>
      <c r="E3134" s="1"/>
      <c r="F3134" s="2">
        <v>10</v>
      </c>
      <c r="G3134" s="2">
        <f>INDEX(תוצאות_בחירות,MATCH(C3134,siot!$F$3:$F$1887,0),27)</f>
        <v>2</v>
      </c>
      <c r="H3134" s="2" t="b">
        <f t="shared" si="97"/>
        <v>0</v>
      </c>
      <c r="I3134" s="1" t="s">
        <v>2</v>
      </c>
      <c r="J3134" s="1" t="s">
        <v>16580</v>
      </c>
      <c r="K3134" s="1"/>
    </row>
    <row r="3135" spans="1:11" hidden="1">
      <c r="A3135" s="1" t="s">
        <v>16540</v>
      </c>
      <c r="B3135" s="1" t="s">
        <v>711</v>
      </c>
      <c r="C3135" s="48" t="str">
        <f t="shared" si="96"/>
        <v>עץ בני ברק</v>
      </c>
      <c r="D3135" s="1" t="s">
        <v>8934</v>
      </c>
      <c r="E3135" s="1"/>
      <c r="F3135" s="2">
        <v>11</v>
      </c>
      <c r="G3135" s="2">
        <f>INDEX(תוצאות_בחירות,MATCH(C3135,siot!$F$3:$F$1887,0),27)</f>
        <v>2</v>
      </c>
      <c r="H3135" s="2" t="b">
        <f t="shared" si="97"/>
        <v>0</v>
      </c>
      <c r="I3135" s="1" t="s">
        <v>2</v>
      </c>
      <c r="J3135" s="1" t="s">
        <v>16579</v>
      </c>
      <c r="K3135" s="1"/>
    </row>
    <row r="3136" spans="1:11" hidden="1">
      <c r="A3136" s="1" t="s">
        <v>16540</v>
      </c>
      <c r="B3136" s="1" t="s">
        <v>711</v>
      </c>
      <c r="C3136" s="48" t="str">
        <f t="shared" si="96"/>
        <v>עץ בני ברק</v>
      </c>
      <c r="D3136" s="1" t="s">
        <v>8934</v>
      </c>
      <c r="E3136" s="1"/>
      <c r="F3136" s="2">
        <v>12</v>
      </c>
      <c r="G3136" s="2">
        <f>INDEX(תוצאות_בחירות,MATCH(C3136,siot!$F$3:$F$1887,0),27)</f>
        <v>2</v>
      </c>
      <c r="H3136" s="2" t="b">
        <f t="shared" si="97"/>
        <v>0</v>
      </c>
      <c r="I3136" s="1" t="s">
        <v>2</v>
      </c>
      <c r="J3136" s="1" t="s">
        <v>16578</v>
      </c>
      <c r="K3136" s="1"/>
    </row>
    <row r="3137" spans="1:11" hidden="1">
      <c r="A3137" s="1" t="s">
        <v>16540</v>
      </c>
      <c r="B3137" s="1" t="s">
        <v>711</v>
      </c>
      <c r="C3137" s="48" t="str">
        <f t="shared" si="96"/>
        <v>עץ בני ברק</v>
      </c>
      <c r="D3137" s="1" t="s">
        <v>8934</v>
      </c>
      <c r="E3137" s="1"/>
      <c r="F3137" s="2">
        <v>13</v>
      </c>
      <c r="G3137" s="2">
        <f>INDEX(תוצאות_בחירות,MATCH(C3137,siot!$F$3:$F$1887,0),27)</f>
        <v>2</v>
      </c>
      <c r="H3137" s="2" t="b">
        <f t="shared" si="97"/>
        <v>0</v>
      </c>
      <c r="I3137" s="1" t="s">
        <v>2</v>
      </c>
      <c r="J3137" s="1" t="s">
        <v>16577</v>
      </c>
      <c r="K3137" s="1"/>
    </row>
    <row r="3138" spans="1:11" hidden="1">
      <c r="A3138" s="1" t="s">
        <v>16540</v>
      </c>
      <c r="B3138" s="1" t="s">
        <v>711</v>
      </c>
      <c r="C3138" s="48" t="str">
        <f t="shared" si="96"/>
        <v>עץ בני ברק</v>
      </c>
      <c r="D3138" s="1" t="s">
        <v>8934</v>
      </c>
      <c r="E3138" s="1"/>
      <c r="F3138" s="2">
        <v>14</v>
      </c>
      <c r="G3138" s="2">
        <f>INDEX(תוצאות_בחירות,MATCH(C3138,siot!$F$3:$F$1887,0),27)</f>
        <v>2</v>
      </c>
      <c r="H3138" s="2" t="b">
        <f t="shared" si="97"/>
        <v>0</v>
      </c>
      <c r="I3138" s="1" t="s">
        <v>2</v>
      </c>
      <c r="J3138" s="1" t="s">
        <v>16576</v>
      </c>
      <c r="K3138" s="1"/>
    </row>
    <row r="3139" spans="1:11" hidden="1">
      <c r="A3139" s="1" t="s">
        <v>16540</v>
      </c>
      <c r="B3139" s="1" t="s">
        <v>102</v>
      </c>
      <c r="C3139" s="48" t="str">
        <f t="shared" si="96"/>
        <v>קץ בני ברק</v>
      </c>
      <c r="D3139" s="1" t="s">
        <v>16566</v>
      </c>
      <c r="E3139" s="1" t="s">
        <v>3</v>
      </c>
      <c r="F3139" s="2" t="s">
        <v>19548</v>
      </c>
      <c r="G3139" s="2">
        <f>INDEX(תוצאות_בחירות,MATCH(C3139,siot!$F$3:$F$1887,0),27)</f>
        <v>0</v>
      </c>
      <c r="H3139" s="2" t="b">
        <f t="shared" si="97"/>
        <v>0</v>
      </c>
      <c r="I3139" s="1"/>
      <c r="J3139" s="1"/>
      <c r="K3139" s="1"/>
    </row>
    <row r="3140" spans="1:11" hidden="1">
      <c r="A3140" s="1" t="s">
        <v>16540</v>
      </c>
      <c r="B3140" s="1" t="s">
        <v>102</v>
      </c>
      <c r="C3140" s="48" t="str">
        <f t="shared" ref="C3140:C3203" si="98">B3140&amp;" "&amp;A3140</f>
        <v>קץ בני ברק</v>
      </c>
      <c r="D3140" s="1" t="s">
        <v>16566</v>
      </c>
      <c r="E3140" s="1"/>
      <c r="F3140" s="2">
        <v>1</v>
      </c>
      <c r="G3140" s="2">
        <f>INDEX(תוצאות_בחירות,MATCH(C3140,siot!$F$3:$F$1887,0),27)</f>
        <v>0</v>
      </c>
      <c r="H3140" s="2" t="b">
        <f t="shared" ref="H3140:H3203" si="99">IF(OR(F3140&lt;G3140,G3140=F3140),TRUE,FALSE)</f>
        <v>0</v>
      </c>
      <c r="I3140" s="1" t="s">
        <v>2</v>
      </c>
      <c r="J3140" s="1" t="s">
        <v>16575</v>
      </c>
      <c r="K3140" s="1"/>
    </row>
    <row r="3141" spans="1:11" hidden="1">
      <c r="A3141" s="1" t="s">
        <v>16540</v>
      </c>
      <c r="B3141" s="1" t="s">
        <v>102</v>
      </c>
      <c r="C3141" s="48" t="str">
        <f t="shared" si="98"/>
        <v>קץ בני ברק</v>
      </c>
      <c r="D3141" s="1" t="s">
        <v>16566</v>
      </c>
      <c r="E3141" s="1"/>
      <c r="F3141" s="2">
        <v>2</v>
      </c>
      <c r="G3141" s="2">
        <f>INDEX(תוצאות_בחירות,MATCH(C3141,siot!$F$3:$F$1887,0),27)</f>
        <v>0</v>
      </c>
      <c r="H3141" s="2" t="b">
        <f t="shared" si="99"/>
        <v>0</v>
      </c>
      <c r="I3141" s="1" t="s">
        <v>2</v>
      </c>
      <c r="J3141" s="1" t="s">
        <v>16574</v>
      </c>
      <c r="K3141" s="1"/>
    </row>
    <row r="3142" spans="1:11" hidden="1">
      <c r="A3142" s="1" t="s">
        <v>16540</v>
      </c>
      <c r="B3142" s="1" t="s">
        <v>102</v>
      </c>
      <c r="C3142" s="48" t="str">
        <f t="shared" si="98"/>
        <v>קץ בני ברק</v>
      </c>
      <c r="D3142" s="1" t="s">
        <v>16566</v>
      </c>
      <c r="E3142" s="1"/>
      <c r="F3142" s="2">
        <v>3</v>
      </c>
      <c r="G3142" s="2">
        <f>INDEX(תוצאות_בחירות,MATCH(C3142,siot!$F$3:$F$1887,0),27)</f>
        <v>0</v>
      </c>
      <c r="H3142" s="2" t="b">
        <f t="shared" si="99"/>
        <v>0</v>
      </c>
      <c r="I3142" s="1" t="s">
        <v>2</v>
      </c>
      <c r="J3142" s="1" t="s">
        <v>16573</v>
      </c>
      <c r="K3142" s="1"/>
    </row>
    <row r="3143" spans="1:11" hidden="1">
      <c r="A3143" s="1" t="s">
        <v>16540</v>
      </c>
      <c r="B3143" s="1" t="s">
        <v>102</v>
      </c>
      <c r="C3143" s="48" t="str">
        <f t="shared" si="98"/>
        <v>קץ בני ברק</v>
      </c>
      <c r="D3143" s="1" t="s">
        <v>16566</v>
      </c>
      <c r="E3143" s="1"/>
      <c r="F3143" s="2">
        <v>4</v>
      </c>
      <c r="G3143" s="2">
        <f>INDEX(תוצאות_בחירות,MATCH(C3143,siot!$F$3:$F$1887,0),27)</f>
        <v>0</v>
      </c>
      <c r="H3143" s="2" t="b">
        <f t="shared" si="99"/>
        <v>0</v>
      </c>
      <c r="I3143" s="1" t="s">
        <v>2</v>
      </c>
      <c r="J3143" s="1" t="s">
        <v>16572</v>
      </c>
      <c r="K3143" s="1"/>
    </row>
    <row r="3144" spans="1:11" hidden="1">
      <c r="A3144" s="1" t="s">
        <v>16540</v>
      </c>
      <c r="B3144" s="1" t="s">
        <v>102</v>
      </c>
      <c r="C3144" s="48" t="str">
        <f t="shared" si="98"/>
        <v>קץ בני ברק</v>
      </c>
      <c r="D3144" s="1" t="s">
        <v>16566</v>
      </c>
      <c r="E3144" s="1"/>
      <c r="F3144" s="2">
        <v>5</v>
      </c>
      <c r="G3144" s="2">
        <f>INDEX(תוצאות_בחירות,MATCH(C3144,siot!$F$3:$F$1887,0),27)</f>
        <v>0</v>
      </c>
      <c r="H3144" s="2" t="b">
        <f t="shared" si="99"/>
        <v>0</v>
      </c>
      <c r="I3144" s="1" t="s">
        <v>2</v>
      </c>
      <c r="J3144" s="1" t="s">
        <v>16571</v>
      </c>
      <c r="K3144" s="1"/>
    </row>
    <row r="3145" spans="1:11" hidden="1">
      <c r="A3145" s="1" t="s">
        <v>16540</v>
      </c>
      <c r="B3145" s="1" t="s">
        <v>102</v>
      </c>
      <c r="C3145" s="48" t="str">
        <f t="shared" si="98"/>
        <v>קץ בני ברק</v>
      </c>
      <c r="D3145" s="1" t="s">
        <v>16566</v>
      </c>
      <c r="E3145" s="1"/>
      <c r="F3145" s="2">
        <v>6</v>
      </c>
      <c r="G3145" s="2">
        <f>INDEX(תוצאות_בחירות,MATCH(C3145,siot!$F$3:$F$1887,0),27)</f>
        <v>0</v>
      </c>
      <c r="H3145" s="2" t="b">
        <f t="shared" si="99"/>
        <v>0</v>
      </c>
      <c r="I3145" s="1" t="s">
        <v>2</v>
      </c>
      <c r="J3145" s="1" t="s">
        <v>16570</v>
      </c>
      <c r="K3145" s="1"/>
    </row>
    <row r="3146" spans="1:11" hidden="1">
      <c r="A3146" s="1" t="s">
        <v>16540</v>
      </c>
      <c r="B3146" s="1" t="s">
        <v>102</v>
      </c>
      <c r="C3146" s="48" t="str">
        <f t="shared" si="98"/>
        <v>קץ בני ברק</v>
      </c>
      <c r="D3146" s="1" t="s">
        <v>16566</v>
      </c>
      <c r="E3146" s="1"/>
      <c r="F3146" s="2">
        <v>7</v>
      </c>
      <c r="G3146" s="2">
        <f>INDEX(תוצאות_בחירות,MATCH(C3146,siot!$F$3:$F$1887,0),27)</f>
        <v>0</v>
      </c>
      <c r="H3146" s="2" t="b">
        <f t="shared" si="99"/>
        <v>0</v>
      </c>
      <c r="I3146" s="1" t="s">
        <v>2</v>
      </c>
      <c r="J3146" s="1" t="s">
        <v>16569</v>
      </c>
      <c r="K3146" s="1"/>
    </row>
    <row r="3147" spans="1:11" hidden="1">
      <c r="A3147" s="1" t="s">
        <v>16540</v>
      </c>
      <c r="B3147" s="1" t="s">
        <v>102</v>
      </c>
      <c r="C3147" s="48" t="str">
        <f t="shared" si="98"/>
        <v>קץ בני ברק</v>
      </c>
      <c r="D3147" s="1" t="s">
        <v>16566</v>
      </c>
      <c r="E3147" s="1"/>
      <c r="F3147" s="2">
        <v>8</v>
      </c>
      <c r="G3147" s="2">
        <f>INDEX(תוצאות_בחירות,MATCH(C3147,siot!$F$3:$F$1887,0),27)</f>
        <v>0</v>
      </c>
      <c r="H3147" s="2" t="b">
        <f t="shared" si="99"/>
        <v>0</v>
      </c>
      <c r="I3147" s="1" t="s">
        <v>2</v>
      </c>
      <c r="J3147" s="1" t="s">
        <v>16568</v>
      </c>
      <c r="K3147" s="1"/>
    </row>
    <row r="3148" spans="1:11" hidden="1">
      <c r="A3148" s="1" t="s">
        <v>16540</v>
      </c>
      <c r="B3148" s="1" t="s">
        <v>102</v>
      </c>
      <c r="C3148" s="48" t="str">
        <f t="shared" si="98"/>
        <v>קץ בני ברק</v>
      </c>
      <c r="D3148" s="1" t="s">
        <v>16566</v>
      </c>
      <c r="E3148" s="1"/>
      <c r="F3148" s="2">
        <v>9</v>
      </c>
      <c r="G3148" s="2">
        <f>INDEX(תוצאות_בחירות,MATCH(C3148,siot!$F$3:$F$1887,0),27)</f>
        <v>0</v>
      </c>
      <c r="H3148" s="2" t="b">
        <f t="shared" si="99"/>
        <v>0</v>
      </c>
      <c r="I3148" s="1" t="s">
        <v>2</v>
      </c>
      <c r="J3148" s="1" t="s">
        <v>16567</v>
      </c>
      <c r="K3148" s="1"/>
    </row>
    <row r="3149" spans="1:11" hidden="1">
      <c r="A3149" s="1" t="s">
        <v>16540</v>
      </c>
      <c r="B3149" s="1" t="s">
        <v>102</v>
      </c>
      <c r="C3149" s="48" t="str">
        <f t="shared" si="98"/>
        <v>קץ בני ברק</v>
      </c>
      <c r="D3149" s="1" t="s">
        <v>16566</v>
      </c>
      <c r="E3149" s="1"/>
      <c r="F3149" s="2">
        <v>10</v>
      </c>
      <c r="G3149" s="2">
        <f>INDEX(תוצאות_בחירות,MATCH(C3149,siot!$F$3:$F$1887,0),27)</f>
        <v>0</v>
      </c>
      <c r="H3149" s="2" t="b">
        <f t="shared" si="99"/>
        <v>0</v>
      </c>
      <c r="I3149" s="1" t="s">
        <v>2</v>
      </c>
      <c r="J3149" s="1" t="s">
        <v>16565</v>
      </c>
      <c r="K3149" s="1"/>
    </row>
    <row r="3150" spans="1:11" hidden="1">
      <c r="A3150" s="1" t="s">
        <v>16540</v>
      </c>
      <c r="B3150" s="1" t="s">
        <v>16554</v>
      </c>
      <c r="C3150" s="48" t="str">
        <f t="shared" si="98"/>
        <v>ריק בני ברק</v>
      </c>
      <c r="D3150" s="1" t="s">
        <v>16553</v>
      </c>
      <c r="E3150" s="1" t="s">
        <v>3</v>
      </c>
      <c r="F3150" s="2" t="s">
        <v>19548</v>
      </c>
      <c r="G3150" s="2">
        <f>INDEX(תוצאות_בחירות,MATCH(C3150,siot!$F$3:$F$1887,0),27)</f>
        <v>0</v>
      </c>
      <c r="H3150" s="2" t="b">
        <f t="shared" si="99"/>
        <v>0</v>
      </c>
      <c r="I3150" s="1"/>
      <c r="J3150" s="1"/>
      <c r="K3150" s="1"/>
    </row>
    <row r="3151" spans="1:11" hidden="1">
      <c r="A3151" s="1" t="s">
        <v>16540</v>
      </c>
      <c r="B3151" s="1" t="s">
        <v>16554</v>
      </c>
      <c r="C3151" s="48" t="str">
        <f t="shared" si="98"/>
        <v>ריק בני ברק</v>
      </c>
      <c r="D3151" s="1" t="s">
        <v>16553</v>
      </c>
      <c r="E3151" s="1"/>
      <c r="F3151" s="2">
        <v>1</v>
      </c>
      <c r="G3151" s="2">
        <f>INDEX(תוצאות_בחירות,MATCH(C3151,siot!$F$3:$F$1887,0),27)</f>
        <v>0</v>
      </c>
      <c r="H3151" s="2" t="b">
        <f t="shared" si="99"/>
        <v>0</v>
      </c>
      <c r="I3151" s="1" t="s">
        <v>2</v>
      </c>
      <c r="J3151" s="1" t="s">
        <v>16564</v>
      </c>
      <c r="K3151" s="1"/>
    </row>
    <row r="3152" spans="1:11" hidden="1">
      <c r="A3152" s="1" t="s">
        <v>16540</v>
      </c>
      <c r="B3152" s="1" t="s">
        <v>16554</v>
      </c>
      <c r="C3152" s="48" t="str">
        <f t="shared" si="98"/>
        <v>ריק בני ברק</v>
      </c>
      <c r="D3152" s="1" t="s">
        <v>16553</v>
      </c>
      <c r="E3152" s="1"/>
      <c r="F3152" s="2">
        <v>2</v>
      </c>
      <c r="G3152" s="2">
        <f>INDEX(תוצאות_בחירות,MATCH(C3152,siot!$F$3:$F$1887,0),27)</f>
        <v>0</v>
      </c>
      <c r="H3152" s="2" t="b">
        <f t="shared" si="99"/>
        <v>0</v>
      </c>
      <c r="I3152" s="1" t="s">
        <v>2</v>
      </c>
      <c r="J3152" s="1" t="s">
        <v>16563</v>
      </c>
      <c r="K3152" s="1"/>
    </row>
    <row r="3153" spans="1:11" hidden="1">
      <c r="A3153" s="1" t="s">
        <v>16540</v>
      </c>
      <c r="B3153" s="1" t="s">
        <v>16554</v>
      </c>
      <c r="C3153" s="48" t="str">
        <f t="shared" si="98"/>
        <v>ריק בני ברק</v>
      </c>
      <c r="D3153" s="1" t="s">
        <v>16553</v>
      </c>
      <c r="E3153" s="1"/>
      <c r="F3153" s="2">
        <v>3</v>
      </c>
      <c r="G3153" s="2">
        <f>INDEX(תוצאות_בחירות,MATCH(C3153,siot!$F$3:$F$1887,0),27)</f>
        <v>0</v>
      </c>
      <c r="H3153" s="2" t="b">
        <f t="shared" si="99"/>
        <v>0</v>
      </c>
      <c r="I3153" s="1" t="s">
        <v>2</v>
      </c>
      <c r="J3153" s="1" t="s">
        <v>16562</v>
      </c>
      <c r="K3153" s="1"/>
    </row>
    <row r="3154" spans="1:11" hidden="1">
      <c r="A3154" s="1" t="s">
        <v>16540</v>
      </c>
      <c r="B3154" s="1" t="s">
        <v>16554</v>
      </c>
      <c r="C3154" s="48" t="str">
        <f t="shared" si="98"/>
        <v>ריק בני ברק</v>
      </c>
      <c r="D3154" s="1" t="s">
        <v>16553</v>
      </c>
      <c r="E3154" s="1"/>
      <c r="F3154" s="2">
        <v>4</v>
      </c>
      <c r="G3154" s="2">
        <f>INDEX(תוצאות_בחירות,MATCH(C3154,siot!$F$3:$F$1887,0),27)</f>
        <v>0</v>
      </c>
      <c r="H3154" s="2" t="b">
        <f t="shared" si="99"/>
        <v>0</v>
      </c>
      <c r="I3154" s="1" t="s">
        <v>2</v>
      </c>
      <c r="J3154" s="1" t="s">
        <v>16561</v>
      </c>
      <c r="K3154" s="1"/>
    </row>
    <row r="3155" spans="1:11" hidden="1">
      <c r="A3155" s="1" t="s">
        <v>16540</v>
      </c>
      <c r="B3155" s="1" t="s">
        <v>16554</v>
      </c>
      <c r="C3155" s="48" t="str">
        <f t="shared" si="98"/>
        <v>ריק בני ברק</v>
      </c>
      <c r="D3155" s="1" t="s">
        <v>16553</v>
      </c>
      <c r="E3155" s="1"/>
      <c r="F3155" s="2">
        <v>5</v>
      </c>
      <c r="G3155" s="2">
        <f>INDEX(תוצאות_בחירות,MATCH(C3155,siot!$F$3:$F$1887,0),27)</f>
        <v>0</v>
      </c>
      <c r="H3155" s="2" t="b">
        <f t="shared" si="99"/>
        <v>0</v>
      </c>
      <c r="I3155" s="1" t="s">
        <v>2</v>
      </c>
      <c r="J3155" s="1" t="s">
        <v>16560</v>
      </c>
      <c r="K3155" s="1"/>
    </row>
    <row r="3156" spans="1:11" hidden="1">
      <c r="A3156" s="1" t="s">
        <v>16540</v>
      </c>
      <c r="B3156" s="1" t="s">
        <v>16554</v>
      </c>
      <c r="C3156" s="48" t="str">
        <f t="shared" si="98"/>
        <v>ריק בני ברק</v>
      </c>
      <c r="D3156" s="1" t="s">
        <v>16553</v>
      </c>
      <c r="E3156" s="1"/>
      <c r="F3156" s="2">
        <v>6</v>
      </c>
      <c r="G3156" s="2">
        <f>INDEX(תוצאות_בחירות,MATCH(C3156,siot!$F$3:$F$1887,0),27)</f>
        <v>0</v>
      </c>
      <c r="H3156" s="2" t="b">
        <f t="shared" si="99"/>
        <v>0</v>
      </c>
      <c r="I3156" s="1" t="s">
        <v>2</v>
      </c>
      <c r="J3156" s="1" t="s">
        <v>16559</v>
      </c>
      <c r="K3156" s="1"/>
    </row>
    <row r="3157" spans="1:11" hidden="1">
      <c r="A3157" s="1" t="s">
        <v>16540</v>
      </c>
      <c r="B3157" s="1" t="s">
        <v>16554</v>
      </c>
      <c r="C3157" s="48" t="str">
        <f t="shared" si="98"/>
        <v>ריק בני ברק</v>
      </c>
      <c r="D3157" s="1" t="s">
        <v>16553</v>
      </c>
      <c r="E3157" s="1"/>
      <c r="F3157" s="2">
        <v>7</v>
      </c>
      <c r="G3157" s="2">
        <f>INDEX(תוצאות_בחירות,MATCH(C3157,siot!$F$3:$F$1887,0),27)</f>
        <v>0</v>
      </c>
      <c r="H3157" s="2" t="b">
        <f t="shared" si="99"/>
        <v>0</v>
      </c>
      <c r="I3157" s="1" t="s">
        <v>2</v>
      </c>
      <c r="J3157" s="1" t="s">
        <v>16558</v>
      </c>
      <c r="K3157" s="1"/>
    </row>
    <row r="3158" spans="1:11" hidden="1">
      <c r="A3158" s="1" t="s">
        <v>16540</v>
      </c>
      <c r="B3158" s="1" t="s">
        <v>16554</v>
      </c>
      <c r="C3158" s="48" t="str">
        <f t="shared" si="98"/>
        <v>ריק בני ברק</v>
      </c>
      <c r="D3158" s="1" t="s">
        <v>16553</v>
      </c>
      <c r="E3158" s="1"/>
      <c r="F3158" s="2">
        <v>8</v>
      </c>
      <c r="G3158" s="2">
        <f>INDEX(תוצאות_בחירות,MATCH(C3158,siot!$F$3:$F$1887,0),27)</f>
        <v>0</v>
      </c>
      <c r="H3158" s="2" t="b">
        <f t="shared" si="99"/>
        <v>0</v>
      </c>
      <c r="I3158" s="1" t="s">
        <v>2</v>
      </c>
      <c r="J3158" s="1" t="s">
        <v>16557</v>
      </c>
      <c r="K3158" s="1"/>
    </row>
    <row r="3159" spans="1:11" hidden="1">
      <c r="A3159" s="1" t="s">
        <v>16540</v>
      </c>
      <c r="B3159" s="1" t="s">
        <v>16554</v>
      </c>
      <c r="C3159" s="48" t="str">
        <f t="shared" si="98"/>
        <v>ריק בני ברק</v>
      </c>
      <c r="D3159" s="1" t="s">
        <v>16553</v>
      </c>
      <c r="E3159" s="1"/>
      <c r="F3159" s="2">
        <v>9</v>
      </c>
      <c r="G3159" s="2">
        <f>INDEX(תוצאות_בחירות,MATCH(C3159,siot!$F$3:$F$1887,0),27)</f>
        <v>0</v>
      </c>
      <c r="H3159" s="2" t="b">
        <f t="shared" si="99"/>
        <v>0</v>
      </c>
      <c r="I3159" s="1" t="s">
        <v>2</v>
      </c>
      <c r="J3159" s="1" t="s">
        <v>16556</v>
      </c>
      <c r="K3159" s="1"/>
    </row>
    <row r="3160" spans="1:11" hidden="1">
      <c r="A3160" s="1" t="s">
        <v>16540</v>
      </c>
      <c r="B3160" s="1" t="s">
        <v>16554</v>
      </c>
      <c r="C3160" s="48" t="str">
        <f t="shared" si="98"/>
        <v>ריק בני ברק</v>
      </c>
      <c r="D3160" s="1" t="s">
        <v>16553</v>
      </c>
      <c r="E3160" s="1"/>
      <c r="F3160" s="2">
        <v>10</v>
      </c>
      <c r="G3160" s="2">
        <f>INDEX(תוצאות_בחירות,MATCH(C3160,siot!$F$3:$F$1887,0),27)</f>
        <v>0</v>
      </c>
      <c r="H3160" s="2" t="b">
        <f t="shared" si="99"/>
        <v>0</v>
      </c>
      <c r="I3160" s="1" t="s">
        <v>2</v>
      </c>
      <c r="J3160" s="1" t="s">
        <v>16555</v>
      </c>
      <c r="K3160" s="1"/>
    </row>
    <row r="3161" spans="1:11" hidden="1">
      <c r="A3161" s="1" t="s">
        <v>16540</v>
      </c>
      <c r="B3161" s="1" t="s">
        <v>16554</v>
      </c>
      <c r="C3161" s="48" t="str">
        <f t="shared" si="98"/>
        <v>ריק בני ברק</v>
      </c>
      <c r="D3161" s="1" t="s">
        <v>16553</v>
      </c>
      <c r="E3161" s="1"/>
      <c r="F3161" s="2">
        <v>11</v>
      </c>
      <c r="G3161" s="2">
        <f>INDEX(תוצאות_בחירות,MATCH(C3161,siot!$F$3:$F$1887,0),27)</f>
        <v>0</v>
      </c>
      <c r="H3161" s="2" t="b">
        <f t="shared" si="99"/>
        <v>0</v>
      </c>
      <c r="I3161" s="1" t="s">
        <v>2</v>
      </c>
      <c r="J3161" s="1" t="s">
        <v>16552</v>
      </c>
      <c r="K3161" s="1"/>
    </row>
    <row r="3162" spans="1:11" hidden="1">
      <c r="A3162" s="1" t="s">
        <v>16540</v>
      </c>
      <c r="B3162" s="1" t="s">
        <v>963</v>
      </c>
      <c r="C3162" s="48" t="str">
        <f t="shared" si="98"/>
        <v>שס בני ברק</v>
      </c>
      <c r="D3162" s="1" t="s">
        <v>962</v>
      </c>
      <c r="E3162" s="1" t="s">
        <v>3</v>
      </c>
      <c r="F3162" s="2" t="s">
        <v>19548</v>
      </c>
      <c r="G3162" s="2">
        <f>INDEX(תוצאות_בחירות,MATCH(C3162,siot!$F$3:$F$1887,0),27)</f>
        <v>6</v>
      </c>
      <c r="H3162" s="2" t="b">
        <f t="shared" si="99"/>
        <v>0</v>
      </c>
      <c r="I3162" s="1"/>
      <c r="J3162" s="1"/>
      <c r="K3162" s="1"/>
    </row>
    <row r="3163" spans="1:11">
      <c r="A3163" s="1" t="s">
        <v>16540</v>
      </c>
      <c r="B3163" s="1" t="s">
        <v>963</v>
      </c>
      <c r="C3163" s="48" t="str">
        <f t="shared" si="98"/>
        <v>שס בני ברק</v>
      </c>
      <c r="D3163" s="1" t="s">
        <v>962</v>
      </c>
      <c r="E3163" s="1"/>
      <c r="F3163" s="2">
        <v>1</v>
      </c>
      <c r="G3163" s="2">
        <f>INDEX(תוצאות_בחירות,MATCH(C3163,siot!$F$3:$F$1887,0),27)</f>
        <v>6</v>
      </c>
      <c r="H3163" s="2" t="b">
        <f t="shared" si="99"/>
        <v>1</v>
      </c>
      <c r="I3163" s="1" t="s">
        <v>2</v>
      </c>
      <c r="J3163" s="1" t="s">
        <v>16551</v>
      </c>
      <c r="K3163" s="1"/>
    </row>
    <row r="3164" spans="1:11">
      <c r="A3164" s="1" t="s">
        <v>16540</v>
      </c>
      <c r="B3164" s="1" t="s">
        <v>963</v>
      </c>
      <c r="C3164" s="48" t="str">
        <f t="shared" si="98"/>
        <v>שס בני ברק</v>
      </c>
      <c r="D3164" s="1" t="s">
        <v>962</v>
      </c>
      <c r="E3164" s="1"/>
      <c r="F3164" s="2">
        <v>2</v>
      </c>
      <c r="G3164" s="2">
        <f>INDEX(תוצאות_בחירות,MATCH(C3164,siot!$F$3:$F$1887,0),27)</f>
        <v>6</v>
      </c>
      <c r="H3164" s="2" t="b">
        <f t="shared" si="99"/>
        <v>1</v>
      </c>
      <c r="I3164" s="1" t="s">
        <v>2</v>
      </c>
      <c r="J3164" s="1" t="s">
        <v>16550</v>
      </c>
      <c r="K3164" s="1"/>
    </row>
    <row r="3165" spans="1:11">
      <c r="A3165" s="1" t="s">
        <v>16540</v>
      </c>
      <c r="B3165" s="1" t="s">
        <v>963</v>
      </c>
      <c r="C3165" s="48" t="str">
        <f t="shared" si="98"/>
        <v>שס בני ברק</v>
      </c>
      <c r="D3165" s="1" t="s">
        <v>962</v>
      </c>
      <c r="E3165" s="1"/>
      <c r="F3165" s="2">
        <v>3</v>
      </c>
      <c r="G3165" s="2">
        <f>INDEX(תוצאות_בחירות,MATCH(C3165,siot!$F$3:$F$1887,0),27)</f>
        <v>6</v>
      </c>
      <c r="H3165" s="2" t="b">
        <f t="shared" si="99"/>
        <v>1</v>
      </c>
      <c r="I3165" s="1" t="s">
        <v>2</v>
      </c>
      <c r="J3165" s="1" t="s">
        <v>16549</v>
      </c>
      <c r="K3165" s="1"/>
    </row>
    <row r="3166" spans="1:11">
      <c r="A3166" s="1" t="s">
        <v>16540</v>
      </c>
      <c r="B3166" s="1" t="s">
        <v>963</v>
      </c>
      <c r="C3166" s="48" t="str">
        <f t="shared" si="98"/>
        <v>שס בני ברק</v>
      </c>
      <c r="D3166" s="1" t="s">
        <v>962</v>
      </c>
      <c r="E3166" s="1"/>
      <c r="F3166" s="2">
        <v>4</v>
      </c>
      <c r="G3166" s="2">
        <f>INDEX(תוצאות_בחירות,MATCH(C3166,siot!$F$3:$F$1887,0),27)</f>
        <v>6</v>
      </c>
      <c r="H3166" s="2" t="b">
        <f t="shared" si="99"/>
        <v>1</v>
      </c>
      <c r="I3166" s="1" t="s">
        <v>2</v>
      </c>
      <c r="J3166" s="1" t="s">
        <v>16548</v>
      </c>
      <c r="K3166" s="1"/>
    </row>
    <row r="3167" spans="1:11">
      <c r="A3167" s="1" t="s">
        <v>16540</v>
      </c>
      <c r="B3167" s="1" t="s">
        <v>963</v>
      </c>
      <c r="C3167" s="48" t="str">
        <f t="shared" si="98"/>
        <v>שס בני ברק</v>
      </c>
      <c r="D3167" s="1" t="s">
        <v>962</v>
      </c>
      <c r="E3167" s="1"/>
      <c r="F3167" s="2">
        <v>5</v>
      </c>
      <c r="G3167" s="2">
        <f>INDEX(תוצאות_בחירות,MATCH(C3167,siot!$F$3:$F$1887,0),27)</f>
        <v>6</v>
      </c>
      <c r="H3167" s="2" t="b">
        <f t="shared" si="99"/>
        <v>1</v>
      </c>
      <c r="I3167" s="1" t="s">
        <v>2</v>
      </c>
      <c r="J3167" s="1" t="s">
        <v>16547</v>
      </c>
      <c r="K3167" s="1"/>
    </row>
    <row r="3168" spans="1:11">
      <c r="A3168" s="1" t="s">
        <v>16540</v>
      </c>
      <c r="B3168" s="1" t="s">
        <v>963</v>
      </c>
      <c r="C3168" s="48" t="str">
        <f t="shared" si="98"/>
        <v>שס בני ברק</v>
      </c>
      <c r="D3168" s="1" t="s">
        <v>962</v>
      </c>
      <c r="E3168" s="1"/>
      <c r="F3168" s="2">
        <v>6</v>
      </c>
      <c r="G3168" s="2">
        <f>INDEX(תוצאות_בחירות,MATCH(C3168,siot!$F$3:$F$1887,0),27)</f>
        <v>6</v>
      </c>
      <c r="H3168" s="2" t="b">
        <f t="shared" si="99"/>
        <v>1</v>
      </c>
      <c r="I3168" s="1" t="s">
        <v>2</v>
      </c>
      <c r="J3168" s="1" t="s">
        <v>16546</v>
      </c>
      <c r="K3168" s="1"/>
    </row>
    <row r="3169" spans="1:11" hidden="1">
      <c r="A3169" s="1" t="s">
        <v>16540</v>
      </c>
      <c r="B3169" s="1" t="s">
        <v>963</v>
      </c>
      <c r="C3169" s="48" t="str">
        <f t="shared" si="98"/>
        <v>שס בני ברק</v>
      </c>
      <c r="D3169" s="1" t="s">
        <v>962</v>
      </c>
      <c r="E3169" s="1"/>
      <c r="F3169" s="2">
        <v>7</v>
      </c>
      <c r="G3169" s="2">
        <f>INDEX(תוצאות_בחירות,MATCH(C3169,siot!$F$3:$F$1887,0),27)</f>
        <v>6</v>
      </c>
      <c r="H3169" s="2" t="b">
        <f t="shared" si="99"/>
        <v>0</v>
      </c>
      <c r="I3169" s="1" t="s">
        <v>2</v>
      </c>
      <c r="J3169" s="1" t="s">
        <v>16545</v>
      </c>
      <c r="K3169" s="1"/>
    </row>
    <row r="3170" spans="1:11" hidden="1">
      <c r="A3170" s="1" t="s">
        <v>16540</v>
      </c>
      <c r="B3170" s="1" t="s">
        <v>963</v>
      </c>
      <c r="C3170" s="48" t="str">
        <f t="shared" si="98"/>
        <v>שס בני ברק</v>
      </c>
      <c r="D3170" s="1" t="s">
        <v>962</v>
      </c>
      <c r="E3170" s="1"/>
      <c r="F3170" s="2">
        <v>8</v>
      </c>
      <c r="G3170" s="2">
        <f>INDEX(תוצאות_בחירות,MATCH(C3170,siot!$F$3:$F$1887,0),27)</f>
        <v>6</v>
      </c>
      <c r="H3170" s="2" t="b">
        <f t="shared" si="99"/>
        <v>0</v>
      </c>
      <c r="I3170" s="1" t="s">
        <v>2</v>
      </c>
      <c r="J3170" s="1" t="s">
        <v>16544</v>
      </c>
      <c r="K3170" s="1"/>
    </row>
    <row r="3171" spans="1:11" hidden="1">
      <c r="A3171" s="1" t="s">
        <v>16540</v>
      </c>
      <c r="B3171" s="1" t="s">
        <v>963</v>
      </c>
      <c r="C3171" s="48" t="str">
        <f t="shared" si="98"/>
        <v>שס בני ברק</v>
      </c>
      <c r="D3171" s="1" t="s">
        <v>962</v>
      </c>
      <c r="E3171" s="1"/>
      <c r="F3171" s="2">
        <v>9</v>
      </c>
      <c r="G3171" s="2">
        <f>INDEX(תוצאות_בחירות,MATCH(C3171,siot!$F$3:$F$1887,0),27)</f>
        <v>6</v>
      </c>
      <c r="H3171" s="2" t="b">
        <f t="shared" si="99"/>
        <v>0</v>
      </c>
      <c r="I3171" s="1" t="s">
        <v>2</v>
      </c>
      <c r="J3171" s="1" t="s">
        <v>16543</v>
      </c>
      <c r="K3171" s="1"/>
    </row>
    <row r="3172" spans="1:11" hidden="1">
      <c r="A3172" s="1" t="s">
        <v>16540</v>
      </c>
      <c r="B3172" s="1" t="s">
        <v>963</v>
      </c>
      <c r="C3172" s="48" t="str">
        <f t="shared" si="98"/>
        <v>שס בני ברק</v>
      </c>
      <c r="D3172" s="1" t="s">
        <v>962</v>
      </c>
      <c r="E3172" s="1"/>
      <c r="F3172" s="2">
        <v>10</v>
      </c>
      <c r="G3172" s="2">
        <f>INDEX(תוצאות_בחירות,MATCH(C3172,siot!$F$3:$F$1887,0),27)</f>
        <v>6</v>
      </c>
      <c r="H3172" s="2" t="b">
        <f t="shared" si="99"/>
        <v>0</v>
      </c>
      <c r="I3172" s="1" t="s">
        <v>2</v>
      </c>
      <c r="J3172" s="1" t="s">
        <v>16542</v>
      </c>
      <c r="K3172" s="1"/>
    </row>
    <row r="3173" spans="1:11" hidden="1">
      <c r="A3173" s="1" t="s">
        <v>16540</v>
      </c>
      <c r="B3173" s="1" t="s">
        <v>963</v>
      </c>
      <c r="C3173" s="48" t="str">
        <f t="shared" si="98"/>
        <v>שס בני ברק</v>
      </c>
      <c r="D3173" s="1" t="s">
        <v>962</v>
      </c>
      <c r="E3173" s="1"/>
      <c r="F3173" s="2">
        <v>11</v>
      </c>
      <c r="G3173" s="2">
        <f>INDEX(תוצאות_בחירות,MATCH(C3173,siot!$F$3:$F$1887,0),27)</f>
        <v>6</v>
      </c>
      <c r="H3173" s="2" t="b">
        <f t="shared" si="99"/>
        <v>0</v>
      </c>
      <c r="I3173" s="1" t="s">
        <v>2</v>
      </c>
      <c r="J3173" s="1" t="s">
        <v>16541</v>
      </c>
      <c r="K3173" s="1"/>
    </row>
    <row r="3174" spans="1:11" hidden="1">
      <c r="A3174" s="1" t="s">
        <v>16540</v>
      </c>
      <c r="B3174" s="1" t="s">
        <v>963</v>
      </c>
      <c r="C3174" s="48" t="str">
        <f t="shared" si="98"/>
        <v>שס בני ברק</v>
      </c>
      <c r="D3174" s="1" t="s">
        <v>962</v>
      </c>
      <c r="E3174" s="1"/>
      <c r="F3174" s="2">
        <v>12</v>
      </c>
      <c r="G3174" s="2">
        <f>INDEX(תוצאות_בחירות,MATCH(C3174,siot!$F$3:$F$1887,0),27)</f>
        <v>6</v>
      </c>
      <c r="H3174" s="2" t="b">
        <f t="shared" si="99"/>
        <v>0</v>
      </c>
      <c r="I3174" s="1" t="s">
        <v>2</v>
      </c>
      <c r="J3174" s="1" t="s">
        <v>16539</v>
      </c>
      <c r="K3174" s="1"/>
    </row>
    <row r="3175" spans="1:11" hidden="1">
      <c r="A3175" s="1" t="s">
        <v>16486</v>
      </c>
      <c r="B3175" s="1" t="s">
        <v>70</v>
      </c>
      <c r="C3175" s="48" t="str">
        <f t="shared" si="98"/>
        <v>א בני עי"ש</v>
      </c>
      <c r="D3175" s="1" t="s">
        <v>83</v>
      </c>
      <c r="E3175" s="1" t="s">
        <v>18</v>
      </c>
      <c r="F3175" s="2" t="s">
        <v>19548</v>
      </c>
      <c r="G3175" s="2">
        <f>INDEX(תוצאות_בחירות,MATCH(C3175,siot!$F$3:$F$1887,0),27)</f>
        <v>6</v>
      </c>
      <c r="H3175" s="2" t="b">
        <f t="shared" si="99"/>
        <v>0</v>
      </c>
      <c r="I3175" s="1"/>
      <c r="J3175" s="1"/>
      <c r="K3175" s="1"/>
    </row>
    <row r="3176" spans="1:11">
      <c r="A3176" s="1" t="s">
        <v>16486</v>
      </c>
      <c r="B3176" s="1" t="s">
        <v>70</v>
      </c>
      <c r="C3176" s="48" t="str">
        <f t="shared" si="98"/>
        <v>א בני עי"ש</v>
      </c>
      <c r="D3176" s="1" t="s">
        <v>83</v>
      </c>
      <c r="E3176" s="1" t="s">
        <v>17</v>
      </c>
      <c r="F3176" s="2">
        <v>1</v>
      </c>
      <c r="G3176" s="2">
        <f>INDEX(תוצאות_בחירות,MATCH(C3176,siot!$F$3:$F$1887,0),27)</f>
        <v>6</v>
      </c>
      <c r="H3176" s="2" t="b">
        <f t="shared" si="99"/>
        <v>1</v>
      </c>
      <c r="I3176" s="1" t="s">
        <v>2</v>
      </c>
      <c r="J3176" s="1" t="s">
        <v>16538</v>
      </c>
      <c r="K3176" s="1"/>
    </row>
    <row r="3177" spans="1:11">
      <c r="A3177" s="1" t="s">
        <v>16486</v>
      </c>
      <c r="B3177" s="1" t="s">
        <v>70</v>
      </c>
      <c r="C3177" s="48" t="str">
        <f t="shared" si="98"/>
        <v>א בני עי"ש</v>
      </c>
      <c r="D3177" s="1" t="s">
        <v>83</v>
      </c>
      <c r="E3177" s="1"/>
      <c r="F3177" s="2">
        <v>2</v>
      </c>
      <c r="G3177" s="2">
        <f>INDEX(תוצאות_בחירות,MATCH(C3177,siot!$F$3:$F$1887,0),27)</f>
        <v>6</v>
      </c>
      <c r="H3177" s="2" t="b">
        <f t="shared" si="99"/>
        <v>1</v>
      </c>
      <c r="I3177" s="1" t="s">
        <v>2</v>
      </c>
      <c r="J3177" s="1" t="s">
        <v>16537</v>
      </c>
      <c r="K3177" s="1"/>
    </row>
    <row r="3178" spans="1:11">
      <c r="A3178" s="1" t="s">
        <v>16486</v>
      </c>
      <c r="B3178" s="1" t="s">
        <v>70</v>
      </c>
      <c r="C3178" s="48" t="str">
        <f t="shared" si="98"/>
        <v>א בני עי"ש</v>
      </c>
      <c r="D3178" s="1" t="s">
        <v>83</v>
      </c>
      <c r="E3178" s="1"/>
      <c r="F3178" s="2">
        <v>3</v>
      </c>
      <c r="G3178" s="2">
        <f>INDEX(תוצאות_בחירות,MATCH(C3178,siot!$F$3:$F$1887,0),27)</f>
        <v>6</v>
      </c>
      <c r="H3178" s="2" t="b">
        <f t="shared" si="99"/>
        <v>1</v>
      </c>
      <c r="I3178" s="1" t="s">
        <v>2</v>
      </c>
      <c r="J3178" s="1" t="s">
        <v>16536</v>
      </c>
      <c r="K3178" s="1">
        <v>1</v>
      </c>
    </row>
    <row r="3179" spans="1:11">
      <c r="A3179" s="1" t="s">
        <v>16486</v>
      </c>
      <c r="B3179" s="1" t="s">
        <v>70</v>
      </c>
      <c r="C3179" s="48" t="str">
        <f t="shared" si="98"/>
        <v>א בני עי"ש</v>
      </c>
      <c r="D3179" s="1" t="s">
        <v>83</v>
      </c>
      <c r="E3179" s="1"/>
      <c r="F3179" s="2">
        <v>4</v>
      </c>
      <c r="G3179" s="2">
        <f>INDEX(תוצאות_בחירות,MATCH(C3179,siot!$F$3:$F$1887,0),27)</f>
        <v>6</v>
      </c>
      <c r="H3179" s="2" t="b">
        <f t="shared" si="99"/>
        <v>1</v>
      </c>
      <c r="I3179" s="1" t="s">
        <v>2</v>
      </c>
      <c r="J3179" s="1" t="s">
        <v>16535</v>
      </c>
      <c r="K3179" s="1"/>
    </row>
    <row r="3180" spans="1:11">
      <c r="A3180" s="1" t="s">
        <v>16486</v>
      </c>
      <c r="B3180" s="1" t="s">
        <v>70</v>
      </c>
      <c r="C3180" s="48" t="str">
        <f t="shared" si="98"/>
        <v>א בני עי"ש</v>
      </c>
      <c r="D3180" s="1" t="s">
        <v>83</v>
      </c>
      <c r="E3180" s="1"/>
      <c r="F3180" s="2">
        <v>5</v>
      </c>
      <c r="G3180" s="2">
        <f>INDEX(תוצאות_בחירות,MATCH(C3180,siot!$F$3:$F$1887,0),27)</f>
        <v>6</v>
      </c>
      <c r="H3180" s="2" t="b">
        <f t="shared" si="99"/>
        <v>1</v>
      </c>
      <c r="I3180" s="1" t="s">
        <v>2</v>
      </c>
      <c r="J3180" s="1" t="s">
        <v>16534</v>
      </c>
      <c r="K3180" s="1">
        <v>1</v>
      </c>
    </row>
    <row r="3181" spans="1:11">
      <c r="A3181" s="1" t="s">
        <v>16486</v>
      </c>
      <c r="B3181" s="1" t="s">
        <v>70</v>
      </c>
      <c r="C3181" s="48" t="str">
        <f t="shared" si="98"/>
        <v>א בני עי"ש</v>
      </c>
      <c r="D3181" s="1" t="s">
        <v>83</v>
      </c>
      <c r="E3181" s="1"/>
      <c r="F3181" s="2">
        <v>6</v>
      </c>
      <c r="G3181" s="2">
        <f>INDEX(תוצאות_בחירות,MATCH(C3181,siot!$F$3:$F$1887,0),27)</f>
        <v>6</v>
      </c>
      <c r="H3181" s="2" t="b">
        <f t="shared" si="99"/>
        <v>1</v>
      </c>
      <c r="I3181" s="1" t="s">
        <v>2</v>
      </c>
      <c r="J3181" s="1" t="s">
        <v>16533</v>
      </c>
      <c r="K3181" s="1"/>
    </row>
    <row r="3182" spans="1:11" hidden="1">
      <c r="A3182" s="1" t="s">
        <v>16486</v>
      </c>
      <c r="B3182" s="1" t="s">
        <v>70</v>
      </c>
      <c r="C3182" s="48" t="str">
        <f t="shared" si="98"/>
        <v>א בני עי"ש</v>
      </c>
      <c r="D3182" s="1" t="s">
        <v>83</v>
      </c>
      <c r="E3182" s="1"/>
      <c r="F3182" s="2">
        <v>7</v>
      </c>
      <c r="G3182" s="2">
        <f>INDEX(תוצאות_בחירות,MATCH(C3182,siot!$F$3:$F$1887,0),27)</f>
        <v>6</v>
      </c>
      <c r="H3182" s="2" t="b">
        <f t="shared" si="99"/>
        <v>0</v>
      </c>
      <c r="I3182" s="1" t="s">
        <v>2</v>
      </c>
      <c r="J3182" s="1" t="s">
        <v>16532</v>
      </c>
      <c r="K3182" s="1"/>
    </row>
    <row r="3183" spans="1:11" hidden="1">
      <c r="A3183" s="1" t="s">
        <v>16486</v>
      </c>
      <c r="B3183" s="1" t="s">
        <v>70</v>
      </c>
      <c r="C3183" s="48" t="str">
        <f t="shared" si="98"/>
        <v>א בני עי"ש</v>
      </c>
      <c r="D3183" s="1" t="s">
        <v>83</v>
      </c>
      <c r="E3183" s="1"/>
      <c r="F3183" s="2">
        <v>8</v>
      </c>
      <c r="G3183" s="2">
        <f>INDEX(תוצאות_בחירות,MATCH(C3183,siot!$F$3:$F$1887,0),27)</f>
        <v>6</v>
      </c>
      <c r="H3183" s="2" t="b">
        <f t="shared" si="99"/>
        <v>0</v>
      </c>
      <c r="I3183" s="1" t="s">
        <v>2</v>
      </c>
      <c r="J3183" s="1" t="s">
        <v>16531</v>
      </c>
      <c r="K3183" s="1"/>
    </row>
    <row r="3184" spans="1:11" hidden="1">
      <c r="A3184" s="1" t="s">
        <v>16486</v>
      </c>
      <c r="B3184" s="1" t="s">
        <v>142</v>
      </c>
      <c r="C3184" s="48" t="str">
        <f t="shared" si="98"/>
        <v>ט בני עי"ש</v>
      </c>
      <c r="D3184" s="1" t="s">
        <v>16522</v>
      </c>
      <c r="E3184" s="1" t="s">
        <v>18</v>
      </c>
      <c r="F3184" s="2" t="s">
        <v>19548</v>
      </c>
      <c r="G3184" s="2">
        <f>INDEX(תוצאות_בחירות,MATCH(C3184,siot!$F$3:$F$1887,0),27)</f>
        <v>2</v>
      </c>
      <c r="H3184" s="2" t="b">
        <f t="shared" si="99"/>
        <v>0</v>
      </c>
      <c r="I3184" s="1"/>
      <c r="J3184" s="1"/>
      <c r="K3184" s="1"/>
    </row>
    <row r="3185" spans="1:11">
      <c r="A3185" s="1" t="s">
        <v>16486</v>
      </c>
      <c r="B3185" s="1" t="s">
        <v>142</v>
      </c>
      <c r="C3185" s="48" t="str">
        <f t="shared" si="98"/>
        <v>ט בני עי"ש</v>
      </c>
      <c r="D3185" s="1" t="s">
        <v>16522</v>
      </c>
      <c r="E3185" s="1" t="s">
        <v>17</v>
      </c>
      <c r="F3185" s="2">
        <v>1</v>
      </c>
      <c r="G3185" s="2">
        <f>INDEX(תוצאות_בחירות,MATCH(C3185,siot!$F$3:$F$1887,0),27)</f>
        <v>2</v>
      </c>
      <c r="H3185" s="2" t="b">
        <f t="shared" si="99"/>
        <v>1</v>
      </c>
      <c r="I3185" s="1" t="s">
        <v>2</v>
      </c>
      <c r="J3185" s="1" t="s">
        <v>16530</v>
      </c>
      <c r="K3185" s="1"/>
    </row>
    <row r="3186" spans="1:11">
      <c r="A3186" s="1" t="s">
        <v>16486</v>
      </c>
      <c r="B3186" s="1" t="s">
        <v>142</v>
      </c>
      <c r="C3186" s="48" t="str">
        <f t="shared" si="98"/>
        <v>ט בני עי"ש</v>
      </c>
      <c r="D3186" s="1" t="s">
        <v>16522</v>
      </c>
      <c r="E3186" s="1"/>
      <c r="F3186" s="2">
        <v>2</v>
      </c>
      <c r="G3186" s="2">
        <f>INDEX(תוצאות_בחירות,MATCH(C3186,siot!$F$3:$F$1887,0),27)</f>
        <v>2</v>
      </c>
      <c r="H3186" s="2" t="b">
        <f t="shared" si="99"/>
        <v>1</v>
      </c>
      <c r="I3186" s="1" t="s">
        <v>2</v>
      </c>
      <c r="J3186" s="1" t="s">
        <v>16529</v>
      </c>
      <c r="K3186" s="1"/>
    </row>
    <row r="3187" spans="1:11" hidden="1">
      <c r="A3187" s="1" t="s">
        <v>16486</v>
      </c>
      <c r="B3187" s="1" t="s">
        <v>142</v>
      </c>
      <c r="C3187" s="48" t="str">
        <f t="shared" si="98"/>
        <v>ט בני עי"ש</v>
      </c>
      <c r="D3187" s="1" t="s">
        <v>16522</v>
      </c>
      <c r="E3187" s="1"/>
      <c r="F3187" s="2">
        <v>3</v>
      </c>
      <c r="G3187" s="2">
        <f>INDEX(תוצאות_בחירות,MATCH(C3187,siot!$F$3:$F$1887,0),27)</f>
        <v>2</v>
      </c>
      <c r="H3187" s="2" t="b">
        <f t="shared" si="99"/>
        <v>0</v>
      </c>
      <c r="I3187" s="1" t="s">
        <v>2</v>
      </c>
      <c r="J3187" s="1" t="s">
        <v>16528</v>
      </c>
      <c r="K3187" s="1"/>
    </row>
    <row r="3188" spans="1:11" hidden="1">
      <c r="A3188" s="1" t="s">
        <v>16486</v>
      </c>
      <c r="B3188" s="1" t="s">
        <v>142</v>
      </c>
      <c r="C3188" s="48" t="str">
        <f t="shared" si="98"/>
        <v>ט בני עי"ש</v>
      </c>
      <c r="D3188" s="1" t="s">
        <v>16522</v>
      </c>
      <c r="E3188" s="1"/>
      <c r="F3188" s="2">
        <v>4</v>
      </c>
      <c r="G3188" s="2">
        <f>INDEX(תוצאות_בחירות,MATCH(C3188,siot!$F$3:$F$1887,0),27)</f>
        <v>2</v>
      </c>
      <c r="H3188" s="2" t="b">
        <f t="shared" si="99"/>
        <v>0</v>
      </c>
      <c r="I3188" s="1" t="s">
        <v>2</v>
      </c>
      <c r="J3188" s="1" t="s">
        <v>16527</v>
      </c>
      <c r="K3188" s="1"/>
    </row>
    <row r="3189" spans="1:11" hidden="1">
      <c r="A3189" s="1" t="s">
        <v>16486</v>
      </c>
      <c r="B3189" s="1" t="s">
        <v>142</v>
      </c>
      <c r="C3189" s="48" t="str">
        <f t="shared" si="98"/>
        <v>ט בני עי"ש</v>
      </c>
      <c r="D3189" s="1" t="s">
        <v>16522</v>
      </c>
      <c r="E3189" s="1"/>
      <c r="F3189" s="2">
        <v>5</v>
      </c>
      <c r="G3189" s="2">
        <f>INDEX(תוצאות_בחירות,MATCH(C3189,siot!$F$3:$F$1887,0),27)</f>
        <v>2</v>
      </c>
      <c r="H3189" s="2" t="b">
        <f t="shared" si="99"/>
        <v>0</v>
      </c>
      <c r="I3189" s="1" t="s">
        <v>2</v>
      </c>
      <c r="J3189" s="1" t="s">
        <v>16526</v>
      </c>
      <c r="K3189" s="1"/>
    </row>
    <row r="3190" spans="1:11" hidden="1">
      <c r="A3190" s="1" t="s">
        <v>16486</v>
      </c>
      <c r="B3190" s="1" t="s">
        <v>142</v>
      </c>
      <c r="C3190" s="48" t="str">
        <f t="shared" si="98"/>
        <v>ט בני עי"ש</v>
      </c>
      <c r="D3190" s="1" t="s">
        <v>16522</v>
      </c>
      <c r="E3190" s="1"/>
      <c r="F3190" s="2">
        <v>6</v>
      </c>
      <c r="G3190" s="2">
        <f>INDEX(תוצאות_בחירות,MATCH(C3190,siot!$F$3:$F$1887,0),27)</f>
        <v>2</v>
      </c>
      <c r="H3190" s="2" t="b">
        <f t="shared" si="99"/>
        <v>0</v>
      </c>
      <c r="I3190" s="1" t="s">
        <v>2</v>
      </c>
      <c r="J3190" s="1" t="s">
        <v>16525</v>
      </c>
      <c r="K3190" s="1"/>
    </row>
    <row r="3191" spans="1:11" hidden="1">
      <c r="A3191" s="1" t="s">
        <v>16486</v>
      </c>
      <c r="B3191" s="1" t="s">
        <v>142</v>
      </c>
      <c r="C3191" s="48" t="str">
        <f t="shared" si="98"/>
        <v>ט בני עי"ש</v>
      </c>
      <c r="D3191" s="1" t="s">
        <v>16522</v>
      </c>
      <c r="E3191" s="1"/>
      <c r="F3191" s="2">
        <v>7</v>
      </c>
      <c r="G3191" s="2">
        <f>INDEX(תוצאות_בחירות,MATCH(C3191,siot!$F$3:$F$1887,0),27)</f>
        <v>2</v>
      </c>
      <c r="H3191" s="2" t="b">
        <f t="shared" si="99"/>
        <v>0</v>
      </c>
      <c r="I3191" s="1" t="s">
        <v>2</v>
      </c>
      <c r="J3191" s="1" t="s">
        <v>16524</v>
      </c>
      <c r="K3191" s="1"/>
    </row>
    <row r="3192" spans="1:11" hidden="1">
      <c r="A3192" s="1" t="s">
        <v>16486</v>
      </c>
      <c r="B3192" s="1" t="s">
        <v>142</v>
      </c>
      <c r="C3192" s="48" t="str">
        <f t="shared" si="98"/>
        <v>ט בני עי"ש</v>
      </c>
      <c r="D3192" s="1" t="s">
        <v>16522</v>
      </c>
      <c r="E3192" s="1"/>
      <c r="F3192" s="2">
        <v>8</v>
      </c>
      <c r="G3192" s="2">
        <f>INDEX(תוצאות_בחירות,MATCH(C3192,siot!$F$3:$F$1887,0),27)</f>
        <v>2</v>
      </c>
      <c r="H3192" s="2" t="b">
        <f t="shared" si="99"/>
        <v>0</v>
      </c>
      <c r="I3192" s="1" t="s">
        <v>2</v>
      </c>
      <c r="J3192" s="1" t="s">
        <v>16523</v>
      </c>
      <c r="K3192" s="1"/>
    </row>
    <row r="3193" spans="1:11" hidden="1">
      <c r="A3193" s="1" t="s">
        <v>16486</v>
      </c>
      <c r="B3193" s="1" t="s">
        <v>142</v>
      </c>
      <c r="C3193" s="48" t="str">
        <f t="shared" si="98"/>
        <v>ט בני עי"ש</v>
      </c>
      <c r="D3193" s="1" t="s">
        <v>16522</v>
      </c>
      <c r="E3193" s="1"/>
      <c r="F3193" s="2">
        <v>9</v>
      </c>
      <c r="G3193" s="2">
        <f>INDEX(תוצאות_בחירות,MATCH(C3193,siot!$F$3:$F$1887,0),27)</f>
        <v>2</v>
      </c>
      <c r="H3193" s="2" t="b">
        <f t="shared" si="99"/>
        <v>0</v>
      </c>
      <c r="I3193" s="1" t="s">
        <v>2</v>
      </c>
      <c r="J3193" s="1" t="s">
        <v>16521</v>
      </c>
      <c r="K3193" s="1"/>
    </row>
    <row r="3194" spans="1:11" hidden="1">
      <c r="A3194" s="1" t="s">
        <v>16486</v>
      </c>
      <c r="B3194" s="1" t="s">
        <v>1007</v>
      </c>
      <c r="C3194" s="48" t="str">
        <f t="shared" si="98"/>
        <v>טב בני עי"ש</v>
      </c>
      <c r="D3194" s="1" t="s">
        <v>16512</v>
      </c>
      <c r="E3194" s="1" t="s">
        <v>18</v>
      </c>
      <c r="F3194" s="2" t="s">
        <v>19548</v>
      </c>
      <c r="G3194" s="2">
        <f>INDEX(תוצאות_בחירות,MATCH(C3194,siot!$F$3:$F$1887,0),27)</f>
        <v>1</v>
      </c>
      <c r="H3194" s="2" t="b">
        <f t="shared" si="99"/>
        <v>0</v>
      </c>
      <c r="I3194" s="1"/>
      <c r="J3194" s="1"/>
      <c r="K3194" s="1"/>
    </row>
    <row r="3195" spans="1:11">
      <c r="A3195" s="1" t="s">
        <v>16486</v>
      </c>
      <c r="B3195" s="1" t="s">
        <v>1007</v>
      </c>
      <c r="C3195" s="48" t="str">
        <f t="shared" si="98"/>
        <v>טב בני עי"ש</v>
      </c>
      <c r="D3195" s="1" t="s">
        <v>16512</v>
      </c>
      <c r="E3195" s="1" t="s">
        <v>17</v>
      </c>
      <c r="F3195" s="2">
        <v>1</v>
      </c>
      <c r="G3195" s="2">
        <f>INDEX(תוצאות_בחירות,MATCH(C3195,siot!$F$3:$F$1887,0),27)</f>
        <v>1</v>
      </c>
      <c r="H3195" s="2" t="b">
        <f t="shared" si="99"/>
        <v>1</v>
      </c>
      <c r="I3195" s="1" t="s">
        <v>2</v>
      </c>
      <c r="J3195" s="1" t="s">
        <v>16520</v>
      </c>
      <c r="K3195" s="1"/>
    </row>
    <row r="3196" spans="1:11" hidden="1">
      <c r="A3196" s="1" t="s">
        <v>16486</v>
      </c>
      <c r="B3196" s="1" t="s">
        <v>1007</v>
      </c>
      <c r="C3196" s="48" t="str">
        <f t="shared" si="98"/>
        <v>טב בני עי"ש</v>
      </c>
      <c r="D3196" s="1" t="s">
        <v>16512</v>
      </c>
      <c r="E3196" s="1"/>
      <c r="F3196" s="2">
        <v>2</v>
      </c>
      <c r="G3196" s="2">
        <f>INDEX(תוצאות_בחירות,MATCH(C3196,siot!$F$3:$F$1887,0),27)</f>
        <v>1</v>
      </c>
      <c r="H3196" s="2" t="b">
        <f t="shared" si="99"/>
        <v>0</v>
      </c>
      <c r="I3196" s="1" t="s">
        <v>2</v>
      </c>
      <c r="J3196" s="1" t="s">
        <v>16519</v>
      </c>
      <c r="K3196" s="1"/>
    </row>
    <row r="3197" spans="1:11" hidden="1">
      <c r="A3197" s="1" t="s">
        <v>16486</v>
      </c>
      <c r="B3197" s="1" t="s">
        <v>1007</v>
      </c>
      <c r="C3197" s="48" t="str">
        <f t="shared" si="98"/>
        <v>טב בני עי"ש</v>
      </c>
      <c r="D3197" s="1" t="s">
        <v>16512</v>
      </c>
      <c r="E3197" s="1"/>
      <c r="F3197" s="2">
        <v>3</v>
      </c>
      <c r="G3197" s="2">
        <f>INDEX(תוצאות_בחירות,MATCH(C3197,siot!$F$3:$F$1887,0),27)</f>
        <v>1</v>
      </c>
      <c r="H3197" s="2" t="b">
        <f t="shared" si="99"/>
        <v>0</v>
      </c>
      <c r="I3197" s="1" t="s">
        <v>2</v>
      </c>
      <c r="J3197" s="1" t="s">
        <v>16518</v>
      </c>
      <c r="K3197" s="1"/>
    </row>
    <row r="3198" spans="1:11" hidden="1">
      <c r="A3198" s="1" t="s">
        <v>16486</v>
      </c>
      <c r="B3198" s="1" t="s">
        <v>1007</v>
      </c>
      <c r="C3198" s="48" t="str">
        <f t="shared" si="98"/>
        <v>טב בני עי"ש</v>
      </c>
      <c r="D3198" s="1" t="s">
        <v>16512</v>
      </c>
      <c r="E3198" s="1"/>
      <c r="F3198" s="2">
        <v>4</v>
      </c>
      <c r="G3198" s="2">
        <f>INDEX(תוצאות_בחירות,MATCH(C3198,siot!$F$3:$F$1887,0),27)</f>
        <v>1</v>
      </c>
      <c r="H3198" s="2" t="b">
        <f t="shared" si="99"/>
        <v>0</v>
      </c>
      <c r="I3198" s="1" t="s">
        <v>2</v>
      </c>
      <c r="J3198" s="1" t="s">
        <v>16517</v>
      </c>
      <c r="K3198" s="1"/>
    </row>
    <row r="3199" spans="1:11" hidden="1">
      <c r="A3199" s="1" t="s">
        <v>16486</v>
      </c>
      <c r="B3199" s="1" t="s">
        <v>1007</v>
      </c>
      <c r="C3199" s="48" t="str">
        <f t="shared" si="98"/>
        <v>טב בני עי"ש</v>
      </c>
      <c r="D3199" s="1" t="s">
        <v>16512</v>
      </c>
      <c r="E3199" s="1"/>
      <c r="F3199" s="2">
        <v>5</v>
      </c>
      <c r="G3199" s="2">
        <f>INDEX(תוצאות_בחירות,MATCH(C3199,siot!$F$3:$F$1887,0),27)</f>
        <v>1</v>
      </c>
      <c r="H3199" s="2" t="b">
        <f t="shared" si="99"/>
        <v>0</v>
      </c>
      <c r="I3199" s="1" t="s">
        <v>2</v>
      </c>
      <c r="J3199" s="1" t="s">
        <v>16516</v>
      </c>
      <c r="K3199" s="1"/>
    </row>
    <row r="3200" spans="1:11" hidden="1">
      <c r="A3200" s="1" t="s">
        <v>16486</v>
      </c>
      <c r="B3200" s="1" t="s">
        <v>1007</v>
      </c>
      <c r="C3200" s="48" t="str">
        <f t="shared" si="98"/>
        <v>טב בני עי"ש</v>
      </c>
      <c r="D3200" s="1" t="s">
        <v>16512</v>
      </c>
      <c r="E3200" s="1"/>
      <c r="F3200" s="2">
        <v>6</v>
      </c>
      <c r="G3200" s="2">
        <f>INDEX(תוצאות_בחירות,MATCH(C3200,siot!$F$3:$F$1887,0),27)</f>
        <v>1</v>
      </c>
      <c r="H3200" s="2" t="b">
        <f t="shared" si="99"/>
        <v>0</v>
      </c>
      <c r="I3200" s="1" t="s">
        <v>2</v>
      </c>
      <c r="J3200" s="1" t="s">
        <v>16515</v>
      </c>
      <c r="K3200" s="1"/>
    </row>
    <row r="3201" spans="1:11" hidden="1">
      <c r="A3201" s="1" t="s">
        <v>16486</v>
      </c>
      <c r="B3201" s="1" t="s">
        <v>1007</v>
      </c>
      <c r="C3201" s="48" t="str">
        <f t="shared" si="98"/>
        <v>טב בני עי"ש</v>
      </c>
      <c r="D3201" s="1" t="s">
        <v>16512</v>
      </c>
      <c r="E3201" s="1"/>
      <c r="F3201" s="2">
        <v>7</v>
      </c>
      <c r="G3201" s="2">
        <f>INDEX(תוצאות_בחירות,MATCH(C3201,siot!$F$3:$F$1887,0),27)</f>
        <v>1</v>
      </c>
      <c r="H3201" s="2" t="b">
        <f t="shared" si="99"/>
        <v>0</v>
      </c>
      <c r="I3201" s="1" t="s">
        <v>2</v>
      </c>
      <c r="J3201" s="1" t="s">
        <v>16514</v>
      </c>
      <c r="K3201" s="1"/>
    </row>
    <row r="3202" spans="1:11" hidden="1">
      <c r="A3202" s="1" t="s">
        <v>16486</v>
      </c>
      <c r="B3202" s="1" t="s">
        <v>1007</v>
      </c>
      <c r="C3202" s="48" t="str">
        <f t="shared" si="98"/>
        <v>טב בני עי"ש</v>
      </c>
      <c r="D3202" s="1" t="s">
        <v>16512</v>
      </c>
      <c r="E3202" s="1"/>
      <c r="F3202" s="2">
        <v>8</v>
      </c>
      <c r="G3202" s="2">
        <f>INDEX(תוצאות_בחירות,MATCH(C3202,siot!$F$3:$F$1887,0),27)</f>
        <v>1</v>
      </c>
      <c r="H3202" s="2" t="b">
        <f t="shared" si="99"/>
        <v>0</v>
      </c>
      <c r="I3202" s="1" t="s">
        <v>2</v>
      </c>
      <c r="J3202" s="1" t="s">
        <v>16513</v>
      </c>
      <c r="K3202" s="1"/>
    </row>
    <row r="3203" spans="1:11" hidden="1">
      <c r="A3203" s="1" t="s">
        <v>16486</v>
      </c>
      <c r="B3203" s="1" t="s">
        <v>1007</v>
      </c>
      <c r="C3203" s="48" t="str">
        <f t="shared" si="98"/>
        <v>טב בני עי"ש</v>
      </c>
      <c r="D3203" s="1" t="s">
        <v>16512</v>
      </c>
      <c r="E3203" s="1"/>
      <c r="F3203" s="2">
        <v>9</v>
      </c>
      <c r="G3203" s="2">
        <f>INDEX(תוצאות_בחירות,MATCH(C3203,siot!$F$3:$F$1887,0),27)</f>
        <v>1</v>
      </c>
      <c r="H3203" s="2" t="b">
        <f t="shared" si="99"/>
        <v>0</v>
      </c>
      <c r="I3203" s="1" t="s">
        <v>2</v>
      </c>
      <c r="J3203" s="1" t="s">
        <v>16511</v>
      </c>
      <c r="K3203" s="1"/>
    </row>
    <row r="3204" spans="1:11" hidden="1">
      <c r="A3204" s="1" t="s">
        <v>16486</v>
      </c>
      <c r="B3204" s="1" t="s">
        <v>778</v>
      </c>
      <c r="C3204" s="48" t="str">
        <f t="shared" ref="C3204:C3267" si="100">B3204&amp;" "&amp;A3204</f>
        <v>י בני עי"ש</v>
      </c>
      <c r="D3204" s="1" t="s">
        <v>16502</v>
      </c>
      <c r="E3204" s="1" t="s">
        <v>18</v>
      </c>
      <c r="F3204" s="2" t="s">
        <v>19548</v>
      </c>
      <c r="G3204" s="2">
        <f>INDEX(תוצאות_בחירות,MATCH(C3204,siot!$F$3:$F$1887,0),27)</f>
        <v>0</v>
      </c>
      <c r="H3204" s="2" t="b">
        <f t="shared" ref="H3204:H3267" si="101">IF(OR(F3204&lt;G3204,G3204=F3204),TRUE,FALSE)</f>
        <v>0</v>
      </c>
      <c r="I3204" s="1"/>
      <c r="J3204" s="1"/>
      <c r="K3204" s="1"/>
    </row>
    <row r="3205" spans="1:11" hidden="1">
      <c r="A3205" s="1" t="s">
        <v>16486</v>
      </c>
      <c r="B3205" s="1" t="s">
        <v>778</v>
      </c>
      <c r="C3205" s="48" t="str">
        <f t="shared" si="100"/>
        <v>י בני עי"ש</v>
      </c>
      <c r="D3205" s="1" t="s">
        <v>16502</v>
      </c>
      <c r="E3205" s="1" t="s">
        <v>17</v>
      </c>
      <c r="F3205" s="2">
        <v>1</v>
      </c>
      <c r="G3205" s="2">
        <f>INDEX(תוצאות_בחירות,MATCH(C3205,siot!$F$3:$F$1887,0),27)</f>
        <v>0</v>
      </c>
      <c r="H3205" s="2" t="b">
        <f t="shared" si="101"/>
        <v>0</v>
      </c>
      <c r="I3205" s="1" t="s">
        <v>2</v>
      </c>
      <c r="J3205" s="1" t="s">
        <v>16510</v>
      </c>
      <c r="K3205" s="1"/>
    </row>
    <row r="3206" spans="1:11" hidden="1">
      <c r="A3206" s="1" t="s">
        <v>16486</v>
      </c>
      <c r="B3206" s="1" t="s">
        <v>778</v>
      </c>
      <c r="C3206" s="48" t="str">
        <f t="shared" si="100"/>
        <v>י בני עי"ש</v>
      </c>
      <c r="D3206" s="1" t="s">
        <v>16502</v>
      </c>
      <c r="E3206" s="1"/>
      <c r="F3206" s="2">
        <v>2</v>
      </c>
      <c r="G3206" s="2">
        <f>INDEX(תוצאות_בחירות,MATCH(C3206,siot!$F$3:$F$1887,0),27)</f>
        <v>0</v>
      </c>
      <c r="H3206" s="2" t="b">
        <f t="shared" si="101"/>
        <v>0</v>
      </c>
      <c r="I3206" s="1" t="s">
        <v>2</v>
      </c>
      <c r="J3206" s="1" t="s">
        <v>16509</v>
      </c>
      <c r="K3206" s="1"/>
    </row>
    <row r="3207" spans="1:11" hidden="1">
      <c r="A3207" s="1" t="s">
        <v>16486</v>
      </c>
      <c r="B3207" s="1" t="s">
        <v>778</v>
      </c>
      <c r="C3207" s="48" t="str">
        <f t="shared" si="100"/>
        <v>י בני עי"ש</v>
      </c>
      <c r="D3207" s="1" t="s">
        <v>16502</v>
      </c>
      <c r="E3207" s="1"/>
      <c r="F3207" s="2">
        <v>3</v>
      </c>
      <c r="G3207" s="2">
        <f>INDEX(תוצאות_בחירות,MATCH(C3207,siot!$F$3:$F$1887,0),27)</f>
        <v>0</v>
      </c>
      <c r="H3207" s="2" t="b">
        <f t="shared" si="101"/>
        <v>0</v>
      </c>
      <c r="I3207" s="1" t="s">
        <v>2</v>
      </c>
      <c r="J3207" s="1" t="s">
        <v>16508</v>
      </c>
      <c r="K3207" s="1"/>
    </row>
    <row r="3208" spans="1:11" hidden="1">
      <c r="A3208" s="1" t="s">
        <v>16486</v>
      </c>
      <c r="B3208" s="1" t="s">
        <v>778</v>
      </c>
      <c r="C3208" s="48" t="str">
        <f t="shared" si="100"/>
        <v>י בני עי"ש</v>
      </c>
      <c r="D3208" s="1" t="s">
        <v>16502</v>
      </c>
      <c r="E3208" s="1"/>
      <c r="F3208" s="2">
        <v>4</v>
      </c>
      <c r="G3208" s="2">
        <f>INDEX(תוצאות_בחירות,MATCH(C3208,siot!$F$3:$F$1887,0),27)</f>
        <v>0</v>
      </c>
      <c r="H3208" s="2" t="b">
        <f t="shared" si="101"/>
        <v>0</v>
      </c>
      <c r="I3208" s="1" t="s">
        <v>2</v>
      </c>
      <c r="J3208" s="1" t="s">
        <v>16507</v>
      </c>
      <c r="K3208" s="1"/>
    </row>
    <row r="3209" spans="1:11" hidden="1">
      <c r="A3209" s="1" t="s">
        <v>16486</v>
      </c>
      <c r="B3209" s="1" t="s">
        <v>778</v>
      </c>
      <c r="C3209" s="48" t="str">
        <f t="shared" si="100"/>
        <v>י בני עי"ש</v>
      </c>
      <c r="D3209" s="1" t="s">
        <v>16502</v>
      </c>
      <c r="E3209" s="1"/>
      <c r="F3209" s="2">
        <v>5</v>
      </c>
      <c r="G3209" s="2">
        <f>INDEX(תוצאות_בחירות,MATCH(C3209,siot!$F$3:$F$1887,0),27)</f>
        <v>0</v>
      </c>
      <c r="H3209" s="2" t="b">
        <f t="shared" si="101"/>
        <v>0</v>
      </c>
      <c r="I3209" s="1" t="s">
        <v>2</v>
      </c>
      <c r="J3209" s="1" t="s">
        <v>16506</v>
      </c>
      <c r="K3209" s="1"/>
    </row>
    <row r="3210" spans="1:11" hidden="1">
      <c r="A3210" s="1" t="s">
        <v>16486</v>
      </c>
      <c r="B3210" s="1" t="s">
        <v>778</v>
      </c>
      <c r="C3210" s="48" t="str">
        <f t="shared" si="100"/>
        <v>י בני עי"ש</v>
      </c>
      <c r="D3210" s="1" t="s">
        <v>16502</v>
      </c>
      <c r="E3210" s="1"/>
      <c r="F3210" s="2">
        <v>6</v>
      </c>
      <c r="G3210" s="2">
        <f>INDEX(תוצאות_בחירות,MATCH(C3210,siot!$F$3:$F$1887,0),27)</f>
        <v>0</v>
      </c>
      <c r="H3210" s="2" t="b">
        <f t="shared" si="101"/>
        <v>0</v>
      </c>
      <c r="I3210" s="1" t="s">
        <v>2</v>
      </c>
      <c r="J3210" s="1" t="s">
        <v>16505</v>
      </c>
      <c r="K3210" s="1"/>
    </row>
    <row r="3211" spans="1:11" hidden="1">
      <c r="A3211" s="1" t="s">
        <v>16486</v>
      </c>
      <c r="B3211" s="1" t="s">
        <v>778</v>
      </c>
      <c r="C3211" s="48" t="str">
        <f t="shared" si="100"/>
        <v>י בני עי"ש</v>
      </c>
      <c r="D3211" s="1" t="s">
        <v>16502</v>
      </c>
      <c r="E3211" s="1"/>
      <c r="F3211" s="2">
        <v>7</v>
      </c>
      <c r="G3211" s="2">
        <f>INDEX(תוצאות_בחירות,MATCH(C3211,siot!$F$3:$F$1887,0),27)</f>
        <v>0</v>
      </c>
      <c r="H3211" s="2" t="b">
        <f t="shared" si="101"/>
        <v>0</v>
      </c>
      <c r="I3211" s="1" t="s">
        <v>2</v>
      </c>
      <c r="J3211" s="1" t="s">
        <v>16504</v>
      </c>
      <c r="K3211" s="1"/>
    </row>
    <row r="3212" spans="1:11" hidden="1">
      <c r="A3212" s="1" t="s">
        <v>16486</v>
      </c>
      <c r="B3212" s="1" t="s">
        <v>778</v>
      </c>
      <c r="C3212" s="48" t="str">
        <f t="shared" si="100"/>
        <v>י בני עי"ש</v>
      </c>
      <c r="D3212" s="1" t="s">
        <v>16502</v>
      </c>
      <c r="E3212" s="1"/>
      <c r="F3212" s="2">
        <v>8</v>
      </c>
      <c r="G3212" s="2">
        <f>INDEX(תוצאות_בחירות,MATCH(C3212,siot!$F$3:$F$1887,0),27)</f>
        <v>0</v>
      </c>
      <c r="H3212" s="2" t="b">
        <f t="shared" si="101"/>
        <v>0</v>
      </c>
      <c r="I3212" s="1" t="s">
        <v>2</v>
      </c>
      <c r="J3212" s="1" t="s">
        <v>16503</v>
      </c>
      <c r="K3212" s="1"/>
    </row>
    <row r="3213" spans="1:11" hidden="1">
      <c r="A3213" s="1" t="s">
        <v>16486</v>
      </c>
      <c r="B3213" s="1" t="s">
        <v>778</v>
      </c>
      <c r="C3213" s="48" t="str">
        <f t="shared" si="100"/>
        <v>י בני עי"ש</v>
      </c>
      <c r="D3213" s="1" t="s">
        <v>16502</v>
      </c>
      <c r="E3213" s="1"/>
      <c r="F3213" s="2">
        <v>9</v>
      </c>
      <c r="G3213" s="2">
        <f>INDEX(תוצאות_בחירות,MATCH(C3213,siot!$F$3:$F$1887,0),27)</f>
        <v>0</v>
      </c>
      <c r="H3213" s="2" t="b">
        <f t="shared" si="101"/>
        <v>0</v>
      </c>
      <c r="I3213" s="1" t="s">
        <v>2</v>
      </c>
      <c r="J3213" s="1" t="s">
        <v>16501</v>
      </c>
      <c r="K3213" s="1"/>
    </row>
    <row r="3214" spans="1:11" hidden="1">
      <c r="A3214" s="1" t="s">
        <v>16486</v>
      </c>
      <c r="B3214" s="1" t="s">
        <v>126</v>
      </c>
      <c r="C3214" s="48" t="str">
        <f t="shared" si="100"/>
        <v>מחל בני עי"ש</v>
      </c>
      <c r="D3214" s="1" t="s">
        <v>16495</v>
      </c>
      <c r="E3214" s="1" t="s">
        <v>18</v>
      </c>
      <c r="F3214" s="2" t="s">
        <v>19548</v>
      </c>
      <c r="G3214" s="2">
        <f>INDEX(תוצאות_בחירות,MATCH(C3214,siot!$F$3:$F$1887,0),27)</f>
        <v>1</v>
      </c>
      <c r="H3214" s="2" t="b">
        <f t="shared" si="101"/>
        <v>0</v>
      </c>
      <c r="I3214" s="1"/>
      <c r="J3214" s="1"/>
      <c r="K3214" s="1"/>
    </row>
    <row r="3215" spans="1:11">
      <c r="A3215" s="1" t="s">
        <v>16486</v>
      </c>
      <c r="B3215" s="1" t="s">
        <v>126</v>
      </c>
      <c r="C3215" s="48" t="str">
        <f t="shared" si="100"/>
        <v>מחל בני עי"ש</v>
      </c>
      <c r="D3215" s="1" t="s">
        <v>16495</v>
      </c>
      <c r="E3215" s="1" t="s">
        <v>17</v>
      </c>
      <c r="F3215" s="2">
        <v>1</v>
      </c>
      <c r="G3215" s="2">
        <f>INDEX(תוצאות_בחירות,MATCH(C3215,siot!$F$3:$F$1887,0),27)</f>
        <v>1</v>
      </c>
      <c r="H3215" s="2" t="b">
        <f t="shared" si="101"/>
        <v>1</v>
      </c>
      <c r="I3215" s="1" t="s">
        <v>2</v>
      </c>
      <c r="J3215" s="1" t="s">
        <v>16500</v>
      </c>
      <c r="K3215" s="1"/>
    </row>
    <row r="3216" spans="1:11" hidden="1">
      <c r="A3216" s="1" t="s">
        <v>16486</v>
      </c>
      <c r="B3216" s="1" t="s">
        <v>126</v>
      </c>
      <c r="C3216" s="48" t="str">
        <f t="shared" si="100"/>
        <v>מחל בני עי"ש</v>
      </c>
      <c r="D3216" s="1" t="s">
        <v>16495</v>
      </c>
      <c r="E3216" s="1"/>
      <c r="F3216" s="2">
        <v>2</v>
      </c>
      <c r="G3216" s="2">
        <f>INDEX(תוצאות_בחירות,MATCH(C3216,siot!$F$3:$F$1887,0),27)</f>
        <v>1</v>
      </c>
      <c r="H3216" s="2" t="b">
        <f t="shared" si="101"/>
        <v>0</v>
      </c>
      <c r="I3216" s="1" t="s">
        <v>2</v>
      </c>
      <c r="J3216" s="1" t="s">
        <v>16499</v>
      </c>
      <c r="K3216" s="1"/>
    </row>
    <row r="3217" spans="1:11" hidden="1">
      <c r="A3217" s="1" t="s">
        <v>16486</v>
      </c>
      <c r="B3217" s="1" t="s">
        <v>126</v>
      </c>
      <c r="C3217" s="48" t="str">
        <f t="shared" si="100"/>
        <v>מחל בני עי"ש</v>
      </c>
      <c r="D3217" s="1" t="s">
        <v>16495</v>
      </c>
      <c r="E3217" s="1"/>
      <c r="F3217" s="2">
        <v>3</v>
      </c>
      <c r="G3217" s="2">
        <f>INDEX(תוצאות_בחירות,MATCH(C3217,siot!$F$3:$F$1887,0),27)</f>
        <v>1</v>
      </c>
      <c r="H3217" s="2" t="b">
        <f t="shared" si="101"/>
        <v>0</v>
      </c>
      <c r="I3217" s="1" t="s">
        <v>2</v>
      </c>
      <c r="J3217" s="1" t="s">
        <v>16498</v>
      </c>
      <c r="K3217" s="1"/>
    </row>
    <row r="3218" spans="1:11" hidden="1">
      <c r="A3218" s="1" t="s">
        <v>16486</v>
      </c>
      <c r="B3218" s="1" t="s">
        <v>126</v>
      </c>
      <c r="C3218" s="48" t="str">
        <f t="shared" si="100"/>
        <v>מחל בני עי"ש</v>
      </c>
      <c r="D3218" s="1" t="s">
        <v>16495</v>
      </c>
      <c r="E3218" s="1"/>
      <c r="F3218" s="2">
        <v>4</v>
      </c>
      <c r="G3218" s="2">
        <f>INDEX(תוצאות_בחירות,MATCH(C3218,siot!$F$3:$F$1887,0),27)</f>
        <v>1</v>
      </c>
      <c r="H3218" s="2" t="b">
        <f t="shared" si="101"/>
        <v>0</v>
      </c>
      <c r="I3218" s="1" t="s">
        <v>2</v>
      </c>
      <c r="J3218" s="1" t="s">
        <v>16497</v>
      </c>
      <c r="K3218" s="1"/>
    </row>
    <row r="3219" spans="1:11" hidden="1">
      <c r="A3219" s="1" t="s">
        <v>16486</v>
      </c>
      <c r="B3219" s="1" t="s">
        <v>126</v>
      </c>
      <c r="C3219" s="48" t="str">
        <f t="shared" si="100"/>
        <v>מחל בני עי"ש</v>
      </c>
      <c r="D3219" s="1" t="s">
        <v>16495</v>
      </c>
      <c r="E3219" s="1"/>
      <c r="F3219" s="2">
        <v>5</v>
      </c>
      <c r="G3219" s="2">
        <f>INDEX(תוצאות_בחירות,MATCH(C3219,siot!$F$3:$F$1887,0),27)</f>
        <v>1</v>
      </c>
      <c r="H3219" s="2" t="b">
        <f t="shared" si="101"/>
        <v>0</v>
      </c>
      <c r="I3219" s="1" t="s">
        <v>2</v>
      </c>
      <c r="J3219" s="1" t="s">
        <v>16496</v>
      </c>
      <c r="K3219" s="1"/>
    </row>
    <row r="3220" spans="1:11" hidden="1">
      <c r="A3220" s="1" t="s">
        <v>16486</v>
      </c>
      <c r="B3220" s="1" t="s">
        <v>126</v>
      </c>
      <c r="C3220" s="48" t="str">
        <f t="shared" si="100"/>
        <v>מחל בני עי"ש</v>
      </c>
      <c r="D3220" s="1" t="s">
        <v>16495</v>
      </c>
      <c r="E3220" s="1"/>
      <c r="F3220" s="2">
        <v>6</v>
      </c>
      <c r="G3220" s="2">
        <f>INDEX(תוצאות_בחירות,MATCH(C3220,siot!$F$3:$F$1887,0),27)</f>
        <v>1</v>
      </c>
      <c r="H3220" s="2" t="b">
        <f t="shared" si="101"/>
        <v>0</v>
      </c>
      <c r="I3220" s="1" t="s">
        <v>2</v>
      </c>
      <c r="J3220" s="1" t="s">
        <v>16494</v>
      </c>
      <c r="K3220" s="1"/>
    </row>
    <row r="3221" spans="1:11" hidden="1">
      <c r="A3221" s="1" t="s">
        <v>16486</v>
      </c>
      <c r="B3221" s="1" t="s">
        <v>259</v>
      </c>
      <c r="C3221" s="48" t="str">
        <f t="shared" si="100"/>
        <v>ק בני עי"ש</v>
      </c>
      <c r="D3221" s="1" t="s">
        <v>16490</v>
      </c>
      <c r="E3221" s="1" t="s">
        <v>18</v>
      </c>
      <c r="F3221" s="2" t="s">
        <v>19548</v>
      </c>
      <c r="G3221" s="2">
        <f>INDEX(תוצאות_בחירות,MATCH(C3221,siot!$F$3:$F$1887,0),27)</f>
        <v>0</v>
      </c>
      <c r="H3221" s="2" t="b">
        <f t="shared" si="101"/>
        <v>0</v>
      </c>
      <c r="I3221" s="1"/>
      <c r="J3221" s="1"/>
      <c r="K3221" s="1"/>
    </row>
    <row r="3222" spans="1:11" hidden="1">
      <c r="A3222" s="1" t="s">
        <v>16486</v>
      </c>
      <c r="B3222" s="1" t="s">
        <v>259</v>
      </c>
      <c r="C3222" s="48" t="str">
        <f t="shared" si="100"/>
        <v>ק בני עי"ש</v>
      </c>
      <c r="D3222" s="1" t="s">
        <v>16490</v>
      </c>
      <c r="E3222" s="1" t="s">
        <v>17</v>
      </c>
      <c r="F3222" s="2">
        <v>1</v>
      </c>
      <c r="G3222" s="2">
        <f>INDEX(תוצאות_בחירות,MATCH(C3222,siot!$F$3:$F$1887,0),27)</f>
        <v>0</v>
      </c>
      <c r="H3222" s="2" t="b">
        <f t="shared" si="101"/>
        <v>0</v>
      </c>
      <c r="I3222" s="1" t="s">
        <v>2</v>
      </c>
      <c r="J3222" s="1" t="s">
        <v>16493</v>
      </c>
      <c r="K3222" s="1"/>
    </row>
    <row r="3223" spans="1:11" hidden="1">
      <c r="A3223" s="1" t="s">
        <v>16486</v>
      </c>
      <c r="B3223" s="1" t="s">
        <v>259</v>
      </c>
      <c r="C3223" s="48" t="str">
        <f t="shared" si="100"/>
        <v>ק בני עי"ש</v>
      </c>
      <c r="D3223" s="1" t="s">
        <v>16490</v>
      </c>
      <c r="E3223" s="1"/>
      <c r="F3223" s="2">
        <v>2</v>
      </c>
      <c r="G3223" s="2">
        <f>INDEX(תוצאות_בחירות,MATCH(C3223,siot!$F$3:$F$1887,0),27)</f>
        <v>0</v>
      </c>
      <c r="H3223" s="2" t="b">
        <f t="shared" si="101"/>
        <v>0</v>
      </c>
      <c r="I3223" s="1" t="s">
        <v>2</v>
      </c>
      <c r="J3223" s="1" t="s">
        <v>16492</v>
      </c>
      <c r="K3223" s="1"/>
    </row>
    <row r="3224" spans="1:11" hidden="1">
      <c r="A3224" s="1" t="s">
        <v>16486</v>
      </c>
      <c r="B3224" s="1" t="s">
        <v>259</v>
      </c>
      <c r="C3224" s="48" t="str">
        <f t="shared" si="100"/>
        <v>ק בני עי"ש</v>
      </c>
      <c r="D3224" s="1" t="s">
        <v>16490</v>
      </c>
      <c r="E3224" s="1"/>
      <c r="F3224" s="2">
        <v>3</v>
      </c>
      <c r="G3224" s="2">
        <f>INDEX(תוצאות_בחירות,MATCH(C3224,siot!$F$3:$F$1887,0),27)</f>
        <v>0</v>
      </c>
      <c r="H3224" s="2" t="b">
        <f t="shared" si="101"/>
        <v>0</v>
      </c>
      <c r="I3224" s="1" t="s">
        <v>2</v>
      </c>
      <c r="J3224" s="1" t="s">
        <v>16491</v>
      </c>
      <c r="K3224" s="1"/>
    </row>
    <row r="3225" spans="1:11" hidden="1">
      <c r="A3225" s="1" t="s">
        <v>16486</v>
      </c>
      <c r="B3225" s="1" t="s">
        <v>259</v>
      </c>
      <c r="C3225" s="48" t="str">
        <f t="shared" si="100"/>
        <v>ק בני עי"ש</v>
      </c>
      <c r="D3225" s="1" t="s">
        <v>16490</v>
      </c>
      <c r="E3225" s="1"/>
      <c r="F3225" s="2">
        <v>4</v>
      </c>
      <c r="G3225" s="2">
        <f>INDEX(תוצאות_בחירות,MATCH(C3225,siot!$F$3:$F$1887,0),27)</f>
        <v>0</v>
      </c>
      <c r="H3225" s="2" t="b">
        <f t="shared" si="101"/>
        <v>0</v>
      </c>
      <c r="I3225" s="1" t="s">
        <v>2</v>
      </c>
      <c r="J3225" s="1" t="s">
        <v>16489</v>
      </c>
      <c r="K3225" s="1"/>
    </row>
    <row r="3226" spans="1:11" hidden="1">
      <c r="A3226" s="1" t="s">
        <v>16486</v>
      </c>
      <c r="B3226" s="1" t="s">
        <v>963</v>
      </c>
      <c r="C3226" s="48" t="str">
        <f t="shared" si="100"/>
        <v>שס בני עי"ש</v>
      </c>
      <c r="D3226" s="1" t="s">
        <v>962</v>
      </c>
      <c r="E3226" s="1" t="s">
        <v>3</v>
      </c>
      <c r="F3226" s="2" t="s">
        <v>19548</v>
      </c>
      <c r="G3226" s="2">
        <f>INDEX(תוצאות_בחירות,MATCH(C3226,siot!$F$3:$F$1887,0),27)</f>
        <v>0</v>
      </c>
      <c r="H3226" s="2" t="b">
        <f t="shared" si="101"/>
        <v>0</v>
      </c>
      <c r="I3226" s="1"/>
      <c r="J3226" s="1"/>
      <c r="K3226" s="1"/>
    </row>
    <row r="3227" spans="1:11" hidden="1">
      <c r="A3227" s="1" t="s">
        <v>16486</v>
      </c>
      <c r="B3227" s="1" t="s">
        <v>963</v>
      </c>
      <c r="C3227" s="48" t="str">
        <f t="shared" si="100"/>
        <v>שס בני עי"ש</v>
      </c>
      <c r="D3227" s="1" t="s">
        <v>962</v>
      </c>
      <c r="E3227" s="1"/>
      <c r="F3227" s="2">
        <v>1</v>
      </c>
      <c r="G3227" s="2">
        <f>INDEX(תוצאות_בחירות,MATCH(C3227,siot!$F$3:$F$1887,0),27)</f>
        <v>0</v>
      </c>
      <c r="H3227" s="2" t="b">
        <f t="shared" si="101"/>
        <v>0</v>
      </c>
      <c r="I3227" s="1" t="s">
        <v>2</v>
      </c>
      <c r="J3227" s="1" t="s">
        <v>16488</v>
      </c>
      <c r="K3227" s="1"/>
    </row>
    <row r="3228" spans="1:11" hidden="1">
      <c r="A3228" s="1" t="s">
        <v>16486</v>
      </c>
      <c r="B3228" s="1" t="s">
        <v>963</v>
      </c>
      <c r="C3228" s="48" t="str">
        <f t="shared" si="100"/>
        <v>שס בני עי"ש</v>
      </c>
      <c r="D3228" s="1" t="s">
        <v>962</v>
      </c>
      <c r="E3228" s="1"/>
      <c r="F3228" s="2">
        <v>2</v>
      </c>
      <c r="G3228" s="2">
        <f>INDEX(תוצאות_בחירות,MATCH(C3228,siot!$F$3:$F$1887,0),27)</f>
        <v>0</v>
      </c>
      <c r="H3228" s="2" t="b">
        <f t="shared" si="101"/>
        <v>0</v>
      </c>
      <c r="I3228" s="1" t="s">
        <v>2</v>
      </c>
      <c r="J3228" s="1" t="s">
        <v>16487</v>
      </c>
      <c r="K3228" s="1"/>
    </row>
    <row r="3229" spans="1:11" hidden="1">
      <c r="A3229" s="1" t="s">
        <v>16486</v>
      </c>
      <c r="B3229" s="1" t="s">
        <v>963</v>
      </c>
      <c r="C3229" s="48" t="str">
        <f t="shared" si="100"/>
        <v>שס בני עי"ש</v>
      </c>
      <c r="D3229" s="1" t="s">
        <v>962</v>
      </c>
      <c r="E3229" s="1"/>
      <c r="F3229" s="2">
        <v>3</v>
      </c>
      <c r="G3229" s="2">
        <f>INDEX(תוצאות_בחירות,MATCH(C3229,siot!$F$3:$F$1887,0),27)</f>
        <v>0</v>
      </c>
      <c r="H3229" s="2" t="b">
        <f t="shared" si="101"/>
        <v>0</v>
      </c>
      <c r="I3229" s="1" t="s">
        <v>2</v>
      </c>
      <c r="J3229" s="1" t="s">
        <v>16485</v>
      </c>
      <c r="K3229" s="1"/>
    </row>
    <row r="3230" spans="1:11" hidden="1">
      <c r="A3230" s="1" t="s">
        <v>16417</v>
      </c>
      <c r="B3230" s="1" t="s">
        <v>617</v>
      </c>
      <c r="C3230" s="48" t="str">
        <f t="shared" si="100"/>
        <v>אמת בנימינה-גבעת עדה</v>
      </c>
      <c r="D3230" s="1" t="s">
        <v>10259</v>
      </c>
      <c r="E3230" s="1" t="s">
        <v>18</v>
      </c>
      <c r="F3230" s="2" t="s">
        <v>19548</v>
      </c>
      <c r="G3230" s="2">
        <f>INDEX(תוצאות_בחירות,MATCH(C3230,siot!$F$3:$F$1887,0),27)</f>
        <v>0</v>
      </c>
      <c r="H3230" s="2" t="b">
        <f t="shared" si="101"/>
        <v>0</v>
      </c>
      <c r="I3230" s="1"/>
      <c r="J3230" s="1"/>
      <c r="K3230" s="1"/>
    </row>
    <row r="3231" spans="1:11" hidden="1">
      <c r="A3231" s="1" t="s">
        <v>16417</v>
      </c>
      <c r="B3231" s="1" t="s">
        <v>617</v>
      </c>
      <c r="C3231" s="48" t="str">
        <f t="shared" si="100"/>
        <v>אמת בנימינה-גבעת עדה</v>
      </c>
      <c r="D3231" s="1" t="s">
        <v>10259</v>
      </c>
      <c r="E3231" s="1" t="s">
        <v>17</v>
      </c>
      <c r="F3231" s="2">
        <v>1</v>
      </c>
      <c r="G3231" s="2">
        <f>INDEX(תוצאות_בחירות,MATCH(C3231,siot!$F$3:$F$1887,0),27)</f>
        <v>0</v>
      </c>
      <c r="H3231" s="2" t="b">
        <f t="shared" si="101"/>
        <v>0</v>
      </c>
      <c r="I3231" s="1" t="s">
        <v>2</v>
      </c>
      <c r="J3231" s="1" t="s">
        <v>16484</v>
      </c>
      <c r="K3231" s="1"/>
    </row>
    <row r="3232" spans="1:11" hidden="1">
      <c r="A3232" s="1" t="s">
        <v>16417</v>
      </c>
      <c r="B3232" s="1" t="s">
        <v>617</v>
      </c>
      <c r="C3232" s="48" t="str">
        <f t="shared" si="100"/>
        <v>אמת בנימינה-גבעת עדה</v>
      </c>
      <c r="D3232" s="1" t="s">
        <v>10259</v>
      </c>
      <c r="E3232" s="1"/>
      <c r="F3232" s="2">
        <v>2</v>
      </c>
      <c r="G3232" s="2">
        <f>INDEX(תוצאות_בחירות,MATCH(C3232,siot!$F$3:$F$1887,0),27)</f>
        <v>0</v>
      </c>
      <c r="H3232" s="2" t="b">
        <f t="shared" si="101"/>
        <v>0</v>
      </c>
      <c r="I3232" s="1" t="s">
        <v>2</v>
      </c>
      <c r="J3232" s="1" t="s">
        <v>16483</v>
      </c>
      <c r="K3232" s="1"/>
    </row>
    <row r="3233" spans="1:11" hidden="1">
      <c r="A3233" s="1" t="s">
        <v>16417</v>
      </c>
      <c r="B3233" s="1" t="s">
        <v>617</v>
      </c>
      <c r="C3233" s="48" t="str">
        <f t="shared" si="100"/>
        <v>אמת בנימינה-גבעת עדה</v>
      </c>
      <c r="D3233" s="1" t="s">
        <v>10259</v>
      </c>
      <c r="E3233" s="1"/>
      <c r="F3233" s="2">
        <v>3</v>
      </c>
      <c r="G3233" s="2">
        <f>INDEX(תוצאות_בחירות,MATCH(C3233,siot!$F$3:$F$1887,0),27)</f>
        <v>0</v>
      </c>
      <c r="H3233" s="2" t="b">
        <f t="shared" si="101"/>
        <v>0</v>
      </c>
      <c r="I3233" s="1" t="s">
        <v>2</v>
      </c>
      <c r="J3233" s="1" t="s">
        <v>16482</v>
      </c>
      <c r="K3233" s="1"/>
    </row>
    <row r="3234" spans="1:11" hidden="1">
      <c r="A3234" s="1" t="s">
        <v>16417</v>
      </c>
      <c r="B3234" s="1" t="s">
        <v>617</v>
      </c>
      <c r="C3234" s="48" t="str">
        <f t="shared" si="100"/>
        <v>אמת בנימינה-גבעת עדה</v>
      </c>
      <c r="D3234" s="1" t="s">
        <v>10259</v>
      </c>
      <c r="E3234" s="1"/>
      <c r="F3234" s="2">
        <v>4</v>
      </c>
      <c r="G3234" s="2">
        <f>INDEX(תוצאות_בחירות,MATCH(C3234,siot!$F$3:$F$1887,0),27)</f>
        <v>0</v>
      </c>
      <c r="H3234" s="2" t="b">
        <f t="shared" si="101"/>
        <v>0</v>
      </c>
      <c r="I3234" s="1" t="s">
        <v>2</v>
      </c>
      <c r="J3234" s="1" t="s">
        <v>16481</v>
      </c>
      <c r="K3234" s="1"/>
    </row>
    <row r="3235" spans="1:11" hidden="1">
      <c r="A3235" s="1" t="s">
        <v>16417</v>
      </c>
      <c r="B3235" s="1" t="s">
        <v>617</v>
      </c>
      <c r="C3235" s="48" t="str">
        <f t="shared" si="100"/>
        <v>אמת בנימינה-גבעת עדה</v>
      </c>
      <c r="D3235" s="1" t="s">
        <v>10259</v>
      </c>
      <c r="E3235" s="1"/>
      <c r="F3235" s="2">
        <v>5</v>
      </c>
      <c r="G3235" s="2">
        <f>INDEX(תוצאות_בחירות,MATCH(C3235,siot!$F$3:$F$1887,0),27)</f>
        <v>0</v>
      </c>
      <c r="H3235" s="2" t="b">
        <f t="shared" si="101"/>
        <v>0</v>
      </c>
      <c r="I3235" s="1" t="s">
        <v>2</v>
      </c>
      <c r="J3235" s="1" t="s">
        <v>16480</v>
      </c>
      <c r="K3235" s="1"/>
    </row>
    <row r="3236" spans="1:11" hidden="1">
      <c r="A3236" s="1" t="s">
        <v>16417</v>
      </c>
      <c r="B3236" s="1" t="s">
        <v>617</v>
      </c>
      <c r="C3236" s="48" t="str">
        <f t="shared" si="100"/>
        <v>אמת בנימינה-גבעת עדה</v>
      </c>
      <c r="D3236" s="1" t="s">
        <v>10259</v>
      </c>
      <c r="E3236" s="1"/>
      <c r="F3236" s="2">
        <v>6</v>
      </c>
      <c r="G3236" s="2">
        <f>INDEX(תוצאות_בחירות,MATCH(C3236,siot!$F$3:$F$1887,0),27)</f>
        <v>0</v>
      </c>
      <c r="H3236" s="2" t="b">
        <f t="shared" si="101"/>
        <v>0</v>
      </c>
      <c r="I3236" s="1" t="s">
        <v>2</v>
      </c>
      <c r="J3236" s="1" t="s">
        <v>16479</v>
      </c>
      <c r="K3236" s="1"/>
    </row>
    <row r="3237" spans="1:11" hidden="1">
      <c r="A3237" s="1" t="s">
        <v>16417</v>
      </c>
      <c r="B3237" s="1" t="s">
        <v>617</v>
      </c>
      <c r="C3237" s="48" t="str">
        <f t="shared" si="100"/>
        <v>אמת בנימינה-גבעת עדה</v>
      </c>
      <c r="D3237" s="1" t="s">
        <v>10259</v>
      </c>
      <c r="E3237" s="1"/>
      <c r="F3237" s="2">
        <v>7</v>
      </c>
      <c r="G3237" s="2">
        <f>INDEX(תוצאות_בחירות,MATCH(C3237,siot!$F$3:$F$1887,0),27)</f>
        <v>0</v>
      </c>
      <c r="H3237" s="2" t="b">
        <f t="shared" si="101"/>
        <v>0</v>
      </c>
      <c r="I3237" s="1" t="s">
        <v>2</v>
      </c>
      <c r="J3237" s="1" t="s">
        <v>16478</v>
      </c>
      <c r="K3237" s="1"/>
    </row>
    <row r="3238" spans="1:11" hidden="1">
      <c r="A3238" s="1" t="s">
        <v>16417</v>
      </c>
      <c r="B3238" s="1" t="s">
        <v>573</v>
      </c>
      <c r="C3238" s="48" t="str">
        <f t="shared" si="100"/>
        <v>זך בנימינה-גבעת עדה</v>
      </c>
      <c r="D3238" s="1" t="s">
        <v>16472</v>
      </c>
      <c r="E3238" s="1" t="s">
        <v>3</v>
      </c>
      <c r="F3238" s="2" t="s">
        <v>19548</v>
      </c>
      <c r="G3238" s="2">
        <f>INDEX(תוצאות_בחירות,MATCH(C3238,siot!$F$3:$F$1887,0),27)</f>
        <v>1</v>
      </c>
      <c r="H3238" s="2" t="b">
        <f t="shared" si="101"/>
        <v>0</v>
      </c>
      <c r="I3238" s="1"/>
      <c r="J3238" s="1"/>
      <c r="K3238" s="1"/>
    </row>
    <row r="3239" spans="1:11">
      <c r="A3239" s="1" t="s">
        <v>16417</v>
      </c>
      <c r="B3239" s="1" t="s">
        <v>573</v>
      </c>
      <c r="C3239" s="48" t="str">
        <f t="shared" si="100"/>
        <v>זך בנימינה-גבעת עדה</v>
      </c>
      <c r="D3239" s="1" t="s">
        <v>16472</v>
      </c>
      <c r="E3239" s="1"/>
      <c r="F3239" s="2">
        <v>1</v>
      </c>
      <c r="G3239" s="2">
        <f>INDEX(תוצאות_בחירות,MATCH(C3239,siot!$F$3:$F$1887,0),27)</f>
        <v>1</v>
      </c>
      <c r="H3239" s="2" t="b">
        <f t="shared" si="101"/>
        <v>1</v>
      </c>
      <c r="I3239" s="1" t="s">
        <v>2</v>
      </c>
      <c r="J3239" s="1" t="s">
        <v>16477</v>
      </c>
      <c r="K3239" s="1"/>
    </row>
    <row r="3240" spans="1:11" hidden="1">
      <c r="A3240" s="1" t="s">
        <v>16417</v>
      </c>
      <c r="B3240" s="1" t="s">
        <v>573</v>
      </c>
      <c r="C3240" s="48" t="str">
        <f t="shared" si="100"/>
        <v>זך בנימינה-גבעת עדה</v>
      </c>
      <c r="D3240" s="1" t="s">
        <v>16472</v>
      </c>
      <c r="E3240" s="1"/>
      <c r="F3240" s="2">
        <v>2</v>
      </c>
      <c r="G3240" s="2">
        <f>INDEX(תוצאות_בחירות,MATCH(C3240,siot!$F$3:$F$1887,0),27)</f>
        <v>1</v>
      </c>
      <c r="H3240" s="2" t="b">
        <f t="shared" si="101"/>
        <v>0</v>
      </c>
      <c r="I3240" s="1" t="s">
        <v>2</v>
      </c>
      <c r="J3240" s="1" t="s">
        <v>16476</v>
      </c>
      <c r="K3240" s="1"/>
    </row>
    <row r="3241" spans="1:11" hidden="1">
      <c r="A3241" s="1" t="s">
        <v>16417</v>
      </c>
      <c r="B3241" s="1" t="s">
        <v>573</v>
      </c>
      <c r="C3241" s="48" t="str">
        <f t="shared" si="100"/>
        <v>זך בנימינה-גבעת עדה</v>
      </c>
      <c r="D3241" s="1" t="s">
        <v>16472</v>
      </c>
      <c r="E3241" s="1"/>
      <c r="F3241" s="2">
        <v>3</v>
      </c>
      <c r="G3241" s="2">
        <f>INDEX(תוצאות_בחירות,MATCH(C3241,siot!$F$3:$F$1887,0),27)</f>
        <v>1</v>
      </c>
      <c r="H3241" s="2" t="b">
        <f t="shared" si="101"/>
        <v>0</v>
      </c>
      <c r="I3241" s="1" t="s">
        <v>2</v>
      </c>
      <c r="J3241" s="1" t="s">
        <v>16475</v>
      </c>
      <c r="K3241" s="1"/>
    </row>
    <row r="3242" spans="1:11" hidden="1">
      <c r="A3242" s="1" t="s">
        <v>16417</v>
      </c>
      <c r="B3242" s="1" t="s">
        <v>573</v>
      </c>
      <c r="C3242" s="48" t="str">
        <f t="shared" si="100"/>
        <v>זך בנימינה-גבעת עדה</v>
      </c>
      <c r="D3242" s="1" t="s">
        <v>16472</v>
      </c>
      <c r="E3242" s="1"/>
      <c r="F3242" s="2">
        <v>4</v>
      </c>
      <c r="G3242" s="2">
        <f>INDEX(תוצאות_בחירות,MATCH(C3242,siot!$F$3:$F$1887,0),27)</f>
        <v>1</v>
      </c>
      <c r="H3242" s="2" t="b">
        <f t="shared" si="101"/>
        <v>0</v>
      </c>
      <c r="I3242" s="1" t="s">
        <v>2</v>
      </c>
      <c r="J3242" s="1" t="s">
        <v>16474</v>
      </c>
      <c r="K3242" s="1"/>
    </row>
    <row r="3243" spans="1:11" hidden="1">
      <c r="A3243" s="1" t="s">
        <v>16417</v>
      </c>
      <c r="B3243" s="1" t="s">
        <v>573</v>
      </c>
      <c r="C3243" s="48" t="str">
        <f t="shared" si="100"/>
        <v>זך בנימינה-גבעת עדה</v>
      </c>
      <c r="D3243" s="1" t="s">
        <v>16472</v>
      </c>
      <c r="E3243" s="1"/>
      <c r="F3243" s="2">
        <v>5</v>
      </c>
      <c r="G3243" s="2">
        <f>INDEX(תוצאות_בחירות,MATCH(C3243,siot!$F$3:$F$1887,0),27)</f>
        <v>1</v>
      </c>
      <c r="H3243" s="2" t="b">
        <f t="shared" si="101"/>
        <v>0</v>
      </c>
      <c r="I3243" s="1" t="s">
        <v>2</v>
      </c>
      <c r="J3243" s="1" t="s">
        <v>16473</v>
      </c>
      <c r="K3243" s="1"/>
    </row>
    <row r="3244" spans="1:11" hidden="1">
      <c r="A3244" s="1" t="s">
        <v>16417</v>
      </c>
      <c r="B3244" s="1" t="s">
        <v>573</v>
      </c>
      <c r="C3244" s="48" t="str">
        <f t="shared" si="100"/>
        <v>זך בנימינה-גבעת עדה</v>
      </c>
      <c r="D3244" s="1" t="s">
        <v>16472</v>
      </c>
      <c r="E3244" s="1"/>
      <c r="F3244" s="2">
        <v>6</v>
      </c>
      <c r="G3244" s="2">
        <f>INDEX(תוצאות_בחירות,MATCH(C3244,siot!$F$3:$F$1887,0),27)</f>
        <v>1</v>
      </c>
      <c r="H3244" s="2" t="b">
        <f t="shared" si="101"/>
        <v>0</v>
      </c>
      <c r="I3244" s="1" t="s">
        <v>2</v>
      </c>
      <c r="J3244" s="1" t="s">
        <v>16471</v>
      </c>
      <c r="K3244" s="1"/>
    </row>
    <row r="3245" spans="1:11" hidden="1">
      <c r="A3245" s="1" t="s">
        <v>16417</v>
      </c>
      <c r="B3245" s="1" t="s">
        <v>1007</v>
      </c>
      <c r="C3245" s="48" t="str">
        <f t="shared" si="100"/>
        <v>טב בנימינה-גבעת עדה</v>
      </c>
      <c r="D3245" s="1" t="s">
        <v>16465</v>
      </c>
      <c r="E3245" s="1" t="s">
        <v>3</v>
      </c>
      <c r="F3245" s="2" t="s">
        <v>19548</v>
      </c>
      <c r="G3245" s="2">
        <f>INDEX(תוצאות_בחירות,MATCH(C3245,siot!$F$3:$F$1887,0),27)</f>
        <v>0</v>
      </c>
      <c r="H3245" s="2" t="b">
        <f t="shared" si="101"/>
        <v>0</v>
      </c>
      <c r="I3245" s="1"/>
      <c r="J3245" s="1"/>
      <c r="K3245" s="1"/>
    </row>
    <row r="3246" spans="1:11" hidden="1">
      <c r="A3246" s="1" t="s">
        <v>16417</v>
      </c>
      <c r="B3246" s="1" t="s">
        <v>1007</v>
      </c>
      <c r="C3246" s="48" t="str">
        <f t="shared" si="100"/>
        <v>טב בנימינה-גבעת עדה</v>
      </c>
      <c r="D3246" s="1" t="s">
        <v>16465</v>
      </c>
      <c r="E3246" s="1"/>
      <c r="F3246" s="2">
        <v>1</v>
      </c>
      <c r="G3246" s="2">
        <f>INDEX(תוצאות_בחירות,MATCH(C3246,siot!$F$3:$F$1887,0),27)</f>
        <v>0</v>
      </c>
      <c r="H3246" s="2" t="b">
        <f t="shared" si="101"/>
        <v>0</v>
      </c>
      <c r="I3246" s="1" t="s">
        <v>2</v>
      </c>
      <c r="J3246" s="1" t="s">
        <v>16470</v>
      </c>
      <c r="K3246" s="1"/>
    </row>
    <row r="3247" spans="1:11" hidden="1">
      <c r="A3247" s="1" t="s">
        <v>16417</v>
      </c>
      <c r="B3247" s="1" t="s">
        <v>1007</v>
      </c>
      <c r="C3247" s="48" t="str">
        <f t="shared" si="100"/>
        <v>טב בנימינה-גבעת עדה</v>
      </c>
      <c r="D3247" s="1" t="s">
        <v>16465</v>
      </c>
      <c r="E3247" s="1"/>
      <c r="F3247" s="2">
        <v>2</v>
      </c>
      <c r="G3247" s="2">
        <f>INDEX(תוצאות_בחירות,MATCH(C3247,siot!$F$3:$F$1887,0),27)</f>
        <v>0</v>
      </c>
      <c r="H3247" s="2" t="b">
        <f t="shared" si="101"/>
        <v>0</v>
      </c>
      <c r="I3247" s="1" t="s">
        <v>2</v>
      </c>
      <c r="J3247" s="1" t="s">
        <v>16469</v>
      </c>
      <c r="K3247" s="1"/>
    </row>
    <row r="3248" spans="1:11" hidden="1">
      <c r="A3248" s="1" t="s">
        <v>16417</v>
      </c>
      <c r="B3248" s="1" t="s">
        <v>1007</v>
      </c>
      <c r="C3248" s="48" t="str">
        <f t="shared" si="100"/>
        <v>טב בנימינה-גבעת עדה</v>
      </c>
      <c r="D3248" s="1" t="s">
        <v>16465</v>
      </c>
      <c r="E3248" s="1"/>
      <c r="F3248" s="2">
        <v>3</v>
      </c>
      <c r="G3248" s="2">
        <f>INDEX(תוצאות_בחירות,MATCH(C3248,siot!$F$3:$F$1887,0),27)</f>
        <v>0</v>
      </c>
      <c r="H3248" s="2" t="b">
        <f t="shared" si="101"/>
        <v>0</v>
      </c>
      <c r="I3248" s="1" t="s">
        <v>2</v>
      </c>
      <c r="J3248" s="1" t="s">
        <v>16468</v>
      </c>
      <c r="K3248" s="1"/>
    </row>
    <row r="3249" spans="1:11" hidden="1">
      <c r="A3249" s="1" t="s">
        <v>16417</v>
      </c>
      <c r="B3249" s="1" t="s">
        <v>1007</v>
      </c>
      <c r="C3249" s="48" t="str">
        <f t="shared" si="100"/>
        <v>טב בנימינה-גבעת עדה</v>
      </c>
      <c r="D3249" s="1" t="s">
        <v>16465</v>
      </c>
      <c r="E3249" s="1"/>
      <c r="F3249" s="2">
        <v>4</v>
      </c>
      <c r="G3249" s="2">
        <f>INDEX(תוצאות_בחירות,MATCH(C3249,siot!$F$3:$F$1887,0),27)</f>
        <v>0</v>
      </c>
      <c r="H3249" s="2" t="b">
        <f t="shared" si="101"/>
        <v>0</v>
      </c>
      <c r="I3249" s="1" t="s">
        <v>2</v>
      </c>
      <c r="J3249" s="1" t="s">
        <v>16467</v>
      </c>
      <c r="K3249" s="1"/>
    </row>
    <row r="3250" spans="1:11" hidden="1">
      <c r="A3250" s="1" t="s">
        <v>16417</v>
      </c>
      <c r="B3250" s="1" t="s">
        <v>1007</v>
      </c>
      <c r="C3250" s="48" t="str">
        <f t="shared" si="100"/>
        <v>טב בנימינה-גבעת עדה</v>
      </c>
      <c r="D3250" s="1" t="s">
        <v>16465</v>
      </c>
      <c r="E3250" s="1"/>
      <c r="F3250" s="2">
        <v>5</v>
      </c>
      <c r="G3250" s="2">
        <f>INDEX(תוצאות_בחירות,MATCH(C3250,siot!$F$3:$F$1887,0),27)</f>
        <v>0</v>
      </c>
      <c r="H3250" s="2" t="b">
        <f t="shared" si="101"/>
        <v>0</v>
      </c>
      <c r="I3250" s="1" t="s">
        <v>2</v>
      </c>
      <c r="J3250" s="1" t="s">
        <v>16466</v>
      </c>
      <c r="K3250" s="1"/>
    </row>
    <row r="3251" spans="1:11" hidden="1">
      <c r="A3251" s="1" t="s">
        <v>16417</v>
      </c>
      <c r="B3251" s="1" t="s">
        <v>1007</v>
      </c>
      <c r="C3251" s="48" t="str">
        <f t="shared" si="100"/>
        <v>טב בנימינה-גבעת עדה</v>
      </c>
      <c r="D3251" s="1" t="s">
        <v>16465</v>
      </c>
      <c r="E3251" s="1"/>
      <c r="F3251" s="2">
        <v>6</v>
      </c>
      <c r="G3251" s="2">
        <f>INDEX(תוצאות_בחירות,MATCH(C3251,siot!$F$3:$F$1887,0),27)</f>
        <v>0</v>
      </c>
      <c r="H3251" s="2" t="b">
        <f t="shared" si="101"/>
        <v>0</v>
      </c>
      <c r="I3251" s="1" t="s">
        <v>2</v>
      </c>
      <c r="J3251" s="1" t="s">
        <v>9514</v>
      </c>
      <c r="K3251" s="1"/>
    </row>
    <row r="3252" spans="1:11" hidden="1">
      <c r="A3252" s="1" t="s">
        <v>16417</v>
      </c>
      <c r="B3252" s="1" t="s">
        <v>1194</v>
      </c>
      <c r="C3252" s="48" t="str">
        <f t="shared" si="100"/>
        <v>יד בנימינה-גבעת עדה</v>
      </c>
      <c r="D3252" s="1" t="s">
        <v>16457</v>
      </c>
      <c r="E3252" s="1" t="s">
        <v>3</v>
      </c>
      <c r="F3252" s="2" t="s">
        <v>19548</v>
      </c>
      <c r="G3252" s="2">
        <f>INDEX(תוצאות_בחירות,MATCH(C3252,siot!$F$3:$F$1887,0),27)</f>
        <v>0</v>
      </c>
      <c r="H3252" s="2" t="b">
        <f t="shared" si="101"/>
        <v>0</v>
      </c>
      <c r="I3252" s="1"/>
      <c r="J3252" s="1"/>
      <c r="K3252" s="1"/>
    </row>
    <row r="3253" spans="1:11" hidden="1">
      <c r="A3253" s="1" t="s">
        <v>16417</v>
      </c>
      <c r="B3253" s="1" t="s">
        <v>1194</v>
      </c>
      <c r="C3253" s="48" t="str">
        <f t="shared" si="100"/>
        <v>יד בנימינה-גבעת עדה</v>
      </c>
      <c r="D3253" s="1" t="s">
        <v>16457</v>
      </c>
      <c r="E3253" s="1"/>
      <c r="F3253" s="2">
        <v>1</v>
      </c>
      <c r="G3253" s="2">
        <f>INDEX(תוצאות_בחירות,MATCH(C3253,siot!$F$3:$F$1887,0),27)</f>
        <v>0</v>
      </c>
      <c r="H3253" s="2" t="b">
        <f t="shared" si="101"/>
        <v>0</v>
      </c>
      <c r="I3253" s="1" t="s">
        <v>2</v>
      </c>
      <c r="J3253" s="1" t="s">
        <v>16464</v>
      </c>
      <c r="K3253" s="1"/>
    </row>
    <row r="3254" spans="1:11" hidden="1">
      <c r="A3254" s="1" t="s">
        <v>16417</v>
      </c>
      <c r="B3254" s="1" t="s">
        <v>1194</v>
      </c>
      <c r="C3254" s="48" t="str">
        <f t="shared" si="100"/>
        <v>יד בנימינה-גבעת עדה</v>
      </c>
      <c r="D3254" s="1" t="s">
        <v>16457</v>
      </c>
      <c r="E3254" s="1"/>
      <c r="F3254" s="2">
        <v>2</v>
      </c>
      <c r="G3254" s="2">
        <f>INDEX(תוצאות_בחירות,MATCH(C3254,siot!$F$3:$F$1887,0),27)</f>
        <v>0</v>
      </c>
      <c r="H3254" s="2" t="b">
        <f t="shared" si="101"/>
        <v>0</v>
      </c>
      <c r="I3254" s="1" t="s">
        <v>2</v>
      </c>
      <c r="J3254" s="1" t="s">
        <v>16463</v>
      </c>
      <c r="K3254" s="1"/>
    </row>
    <row r="3255" spans="1:11" hidden="1">
      <c r="A3255" s="1" t="s">
        <v>16417</v>
      </c>
      <c r="B3255" s="1" t="s">
        <v>1194</v>
      </c>
      <c r="C3255" s="48" t="str">
        <f t="shared" si="100"/>
        <v>יד בנימינה-גבעת עדה</v>
      </c>
      <c r="D3255" s="1" t="s">
        <v>16457</v>
      </c>
      <c r="E3255" s="1"/>
      <c r="F3255" s="2">
        <v>3</v>
      </c>
      <c r="G3255" s="2">
        <f>INDEX(תוצאות_בחירות,MATCH(C3255,siot!$F$3:$F$1887,0),27)</f>
        <v>0</v>
      </c>
      <c r="H3255" s="2" t="b">
        <f t="shared" si="101"/>
        <v>0</v>
      </c>
      <c r="I3255" s="1" t="s">
        <v>2</v>
      </c>
      <c r="J3255" s="1" t="s">
        <v>16462</v>
      </c>
      <c r="K3255" s="1"/>
    </row>
    <row r="3256" spans="1:11" hidden="1">
      <c r="A3256" s="1" t="s">
        <v>16417</v>
      </c>
      <c r="B3256" s="1" t="s">
        <v>1194</v>
      </c>
      <c r="C3256" s="48" t="str">
        <f t="shared" si="100"/>
        <v>יד בנימינה-גבעת עדה</v>
      </c>
      <c r="D3256" s="1" t="s">
        <v>16457</v>
      </c>
      <c r="E3256" s="1"/>
      <c r="F3256" s="2">
        <v>4</v>
      </c>
      <c r="G3256" s="2">
        <f>INDEX(תוצאות_בחירות,MATCH(C3256,siot!$F$3:$F$1887,0),27)</f>
        <v>0</v>
      </c>
      <c r="H3256" s="2" t="b">
        <f t="shared" si="101"/>
        <v>0</v>
      </c>
      <c r="I3256" s="1" t="s">
        <v>2</v>
      </c>
      <c r="J3256" s="1" t="s">
        <v>16461</v>
      </c>
      <c r="K3256" s="1"/>
    </row>
    <row r="3257" spans="1:11" hidden="1">
      <c r="A3257" s="1" t="s">
        <v>16417</v>
      </c>
      <c r="B3257" s="1" t="s">
        <v>1194</v>
      </c>
      <c r="C3257" s="48" t="str">
        <f t="shared" si="100"/>
        <v>יד בנימינה-גבעת עדה</v>
      </c>
      <c r="D3257" s="1" t="s">
        <v>16457</v>
      </c>
      <c r="E3257" s="1"/>
      <c r="F3257" s="2">
        <v>5</v>
      </c>
      <c r="G3257" s="2">
        <f>INDEX(תוצאות_בחירות,MATCH(C3257,siot!$F$3:$F$1887,0),27)</f>
        <v>0</v>
      </c>
      <c r="H3257" s="2" t="b">
        <f t="shared" si="101"/>
        <v>0</v>
      </c>
      <c r="I3257" s="1" t="s">
        <v>2</v>
      </c>
      <c r="J3257" s="1" t="s">
        <v>16460</v>
      </c>
      <c r="K3257" s="1"/>
    </row>
    <row r="3258" spans="1:11" hidden="1">
      <c r="A3258" s="1" t="s">
        <v>16417</v>
      </c>
      <c r="B3258" s="1" t="s">
        <v>1194</v>
      </c>
      <c r="C3258" s="48" t="str">
        <f t="shared" si="100"/>
        <v>יד בנימינה-גבעת עדה</v>
      </c>
      <c r="D3258" s="1" t="s">
        <v>16457</v>
      </c>
      <c r="E3258" s="1"/>
      <c r="F3258" s="2">
        <v>6</v>
      </c>
      <c r="G3258" s="2">
        <f>INDEX(תוצאות_בחירות,MATCH(C3258,siot!$F$3:$F$1887,0),27)</f>
        <v>0</v>
      </c>
      <c r="H3258" s="2" t="b">
        <f t="shared" si="101"/>
        <v>0</v>
      </c>
      <c r="I3258" s="1" t="s">
        <v>2</v>
      </c>
      <c r="J3258" s="1" t="s">
        <v>16459</v>
      </c>
      <c r="K3258" s="1"/>
    </row>
    <row r="3259" spans="1:11" hidden="1">
      <c r="A3259" s="1" t="s">
        <v>16417</v>
      </c>
      <c r="B3259" s="1" t="s">
        <v>1194</v>
      </c>
      <c r="C3259" s="48" t="str">
        <f t="shared" si="100"/>
        <v>יד בנימינה-גבעת עדה</v>
      </c>
      <c r="D3259" s="1" t="s">
        <v>16457</v>
      </c>
      <c r="E3259" s="1"/>
      <c r="F3259" s="2">
        <v>7</v>
      </c>
      <c r="G3259" s="2">
        <f>INDEX(תוצאות_בחירות,MATCH(C3259,siot!$F$3:$F$1887,0),27)</f>
        <v>0</v>
      </c>
      <c r="H3259" s="2" t="b">
        <f t="shared" si="101"/>
        <v>0</v>
      </c>
      <c r="I3259" s="1" t="s">
        <v>2</v>
      </c>
      <c r="J3259" s="1" t="s">
        <v>1954</v>
      </c>
      <c r="K3259" s="1"/>
    </row>
    <row r="3260" spans="1:11" hidden="1">
      <c r="A3260" s="1" t="s">
        <v>16417</v>
      </c>
      <c r="B3260" s="1" t="s">
        <v>1194</v>
      </c>
      <c r="C3260" s="48" t="str">
        <f t="shared" si="100"/>
        <v>יד בנימינה-גבעת עדה</v>
      </c>
      <c r="D3260" s="1" t="s">
        <v>16457</v>
      </c>
      <c r="E3260" s="1"/>
      <c r="F3260" s="2">
        <v>8</v>
      </c>
      <c r="G3260" s="2">
        <f>INDEX(תוצאות_בחירות,MATCH(C3260,siot!$F$3:$F$1887,0),27)</f>
        <v>0</v>
      </c>
      <c r="H3260" s="2" t="b">
        <f t="shared" si="101"/>
        <v>0</v>
      </c>
      <c r="I3260" s="1" t="s">
        <v>2</v>
      </c>
      <c r="J3260" s="1" t="s">
        <v>16458</v>
      </c>
      <c r="K3260" s="1"/>
    </row>
    <row r="3261" spans="1:11" hidden="1">
      <c r="A3261" s="1" t="s">
        <v>16417</v>
      </c>
      <c r="B3261" s="1" t="s">
        <v>1194</v>
      </c>
      <c r="C3261" s="48" t="str">
        <f t="shared" si="100"/>
        <v>יד בנימינה-גבעת עדה</v>
      </c>
      <c r="D3261" s="1" t="s">
        <v>16457</v>
      </c>
      <c r="E3261" s="1"/>
      <c r="F3261" s="2">
        <v>9</v>
      </c>
      <c r="G3261" s="2">
        <f>INDEX(תוצאות_בחירות,MATCH(C3261,siot!$F$3:$F$1887,0),27)</f>
        <v>0</v>
      </c>
      <c r="H3261" s="2" t="b">
        <f t="shared" si="101"/>
        <v>0</v>
      </c>
      <c r="I3261" s="1" t="s">
        <v>2</v>
      </c>
      <c r="J3261" s="1" t="s">
        <v>16456</v>
      </c>
      <c r="K3261" s="1"/>
    </row>
    <row r="3262" spans="1:11" hidden="1">
      <c r="A3262" s="1" t="s">
        <v>16417</v>
      </c>
      <c r="B3262" s="1" t="s">
        <v>503</v>
      </c>
      <c r="C3262" s="48" t="str">
        <f t="shared" si="100"/>
        <v>כל בנימינה-גבעת עדה</v>
      </c>
      <c r="D3262" s="1" t="s">
        <v>16452</v>
      </c>
      <c r="E3262" s="1" t="s">
        <v>18</v>
      </c>
      <c r="F3262" s="2" t="s">
        <v>19548</v>
      </c>
      <c r="G3262" s="2">
        <f>INDEX(תוצאות_בחירות,MATCH(C3262,siot!$F$3:$F$1887,0),27)</f>
        <v>0</v>
      </c>
      <c r="H3262" s="2" t="b">
        <f t="shared" si="101"/>
        <v>0</v>
      </c>
      <c r="I3262" s="1"/>
      <c r="J3262" s="1"/>
      <c r="K3262" s="1"/>
    </row>
    <row r="3263" spans="1:11" hidden="1">
      <c r="A3263" s="1" t="s">
        <v>16417</v>
      </c>
      <c r="B3263" s="1" t="s">
        <v>503</v>
      </c>
      <c r="C3263" s="48" t="str">
        <f t="shared" si="100"/>
        <v>כל בנימינה-גבעת עדה</v>
      </c>
      <c r="D3263" s="1" t="s">
        <v>16452</v>
      </c>
      <c r="E3263" s="1" t="s">
        <v>17</v>
      </c>
      <c r="F3263" s="2">
        <v>1</v>
      </c>
      <c r="G3263" s="2">
        <f>INDEX(תוצאות_בחירות,MATCH(C3263,siot!$F$3:$F$1887,0),27)</f>
        <v>0</v>
      </c>
      <c r="H3263" s="2" t="b">
        <f t="shared" si="101"/>
        <v>0</v>
      </c>
      <c r="I3263" s="1" t="s">
        <v>2</v>
      </c>
      <c r="J3263" s="1" t="s">
        <v>16455</v>
      </c>
      <c r="K3263" s="1"/>
    </row>
    <row r="3264" spans="1:11" hidden="1">
      <c r="A3264" s="1" t="s">
        <v>16417</v>
      </c>
      <c r="B3264" s="1" t="s">
        <v>503</v>
      </c>
      <c r="C3264" s="48" t="str">
        <f t="shared" si="100"/>
        <v>כל בנימינה-גבעת עדה</v>
      </c>
      <c r="D3264" s="1" t="s">
        <v>16452</v>
      </c>
      <c r="E3264" s="1"/>
      <c r="F3264" s="2">
        <v>2</v>
      </c>
      <c r="G3264" s="2">
        <f>INDEX(תוצאות_בחירות,MATCH(C3264,siot!$F$3:$F$1887,0),27)</f>
        <v>0</v>
      </c>
      <c r="H3264" s="2" t="b">
        <f t="shared" si="101"/>
        <v>0</v>
      </c>
      <c r="I3264" s="1" t="s">
        <v>2</v>
      </c>
      <c r="J3264" s="1" t="s">
        <v>16454</v>
      </c>
      <c r="K3264" s="1"/>
    </row>
    <row r="3265" spans="1:11" hidden="1">
      <c r="A3265" s="1" t="s">
        <v>16417</v>
      </c>
      <c r="B3265" s="1" t="s">
        <v>503</v>
      </c>
      <c r="C3265" s="48" t="str">
        <f t="shared" si="100"/>
        <v>כל בנימינה-גבעת עדה</v>
      </c>
      <c r="D3265" s="1" t="s">
        <v>16452</v>
      </c>
      <c r="E3265" s="1"/>
      <c r="F3265" s="2">
        <v>3</v>
      </c>
      <c r="G3265" s="2">
        <f>INDEX(תוצאות_בחירות,MATCH(C3265,siot!$F$3:$F$1887,0),27)</f>
        <v>0</v>
      </c>
      <c r="H3265" s="2" t="b">
        <f t="shared" si="101"/>
        <v>0</v>
      </c>
      <c r="I3265" s="1" t="s">
        <v>2</v>
      </c>
      <c r="J3265" s="1" t="s">
        <v>16453</v>
      </c>
      <c r="K3265" s="1"/>
    </row>
    <row r="3266" spans="1:11" hidden="1">
      <c r="A3266" s="1" t="s">
        <v>16417</v>
      </c>
      <c r="B3266" s="1" t="s">
        <v>503</v>
      </c>
      <c r="C3266" s="48" t="str">
        <f t="shared" si="100"/>
        <v>כל בנימינה-גבעת עדה</v>
      </c>
      <c r="D3266" s="1" t="s">
        <v>16452</v>
      </c>
      <c r="E3266" s="1"/>
      <c r="F3266" s="2">
        <v>4</v>
      </c>
      <c r="G3266" s="2">
        <f>INDEX(תוצאות_בחירות,MATCH(C3266,siot!$F$3:$F$1887,0),27)</f>
        <v>0</v>
      </c>
      <c r="H3266" s="2" t="b">
        <f t="shared" si="101"/>
        <v>0</v>
      </c>
      <c r="I3266" s="1" t="s">
        <v>2</v>
      </c>
      <c r="J3266" s="1" t="s">
        <v>16451</v>
      </c>
      <c r="K3266" s="1"/>
    </row>
    <row r="3267" spans="1:11" hidden="1">
      <c r="A3267" s="1" t="s">
        <v>16417</v>
      </c>
      <c r="B3267" s="1" t="s">
        <v>1046</v>
      </c>
      <c r="C3267" s="48" t="str">
        <f t="shared" si="100"/>
        <v>פז בנימינה-גבעת עדה</v>
      </c>
      <c r="D3267" s="1" t="s">
        <v>16439</v>
      </c>
      <c r="E3267" s="1" t="s">
        <v>18</v>
      </c>
      <c r="F3267" s="2" t="s">
        <v>19548</v>
      </c>
      <c r="G3267" s="2">
        <f>INDEX(תוצאות_בחירות,MATCH(C3267,siot!$F$3:$F$1887,0),27)</f>
        <v>6</v>
      </c>
      <c r="H3267" s="2" t="b">
        <f t="shared" si="101"/>
        <v>0</v>
      </c>
      <c r="I3267" s="1"/>
      <c r="J3267" s="1"/>
      <c r="K3267" s="1"/>
    </row>
    <row r="3268" spans="1:11">
      <c r="A3268" s="1" t="s">
        <v>16417</v>
      </c>
      <c r="B3268" s="1" t="s">
        <v>1046</v>
      </c>
      <c r="C3268" s="48" t="str">
        <f t="shared" ref="C3268:C3331" si="102">B3268&amp;" "&amp;A3268</f>
        <v>פז בנימינה-גבעת עדה</v>
      </c>
      <c r="D3268" s="1" t="s">
        <v>16439</v>
      </c>
      <c r="E3268" s="1" t="s">
        <v>17</v>
      </c>
      <c r="F3268" s="2">
        <v>1</v>
      </c>
      <c r="G3268" s="2">
        <f>INDEX(תוצאות_בחירות,MATCH(C3268,siot!$F$3:$F$1887,0),27)</f>
        <v>6</v>
      </c>
      <c r="H3268" s="2" t="b">
        <f t="shared" ref="H3268:H3331" si="103">IF(OR(F3268&lt;G3268,G3268=F3268),TRUE,FALSE)</f>
        <v>1</v>
      </c>
      <c r="I3268" s="1" t="s">
        <v>2</v>
      </c>
      <c r="J3268" s="1" t="s">
        <v>16450</v>
      </c>
      <c r="K3268" s="1"/>
    </row>
    <row r="3269" spans="1:11">
      <c r="A3269" s="1" t="s">
        <v>16417</v>
      </c>
      <c r="B3269" s="1" t="s">
        <v>1046</v>
      </c>
      <c r="C3269" s="48" t="str">
        <f t="shared" si="102"/>
        <v>פז בנימינה-גבעת עדה</v>
      </c>
      <c r="D3269" s="1" t="s">
        <v>16439</v>
      </c>
      <c r="E3269" s="1"/>
      <c r="F3269" s="2">
        <v>2</v>
      </c>
      <c r="G3269" s="2">
        <f>INDEX(תוצאות_בחירות,MATCH(C3269,siot!$F$3:$F$1887,0),27)</f>
        <v>6</v>
      </c>
      <c r="H3269" s="2" t="b">
        <f t="shared" si="103"/>
        <v>1</v>
      </c>
      <c r="I3269" s="1" t="s">
        <v>2</v>
      </c>
      <c r="J3269" s="1" t="s">
        <v>16449</v>
      </c>
      <c r="K3269" s="1"/>
    </row>
    <row r="3270" spans="1:11">
      <c r="A3270" s="1" t="s">
        <v>16417</v>
      </c>
      <c r="B3270" s="1" t="s">
        <v>1046</v>
      </c>
      <c r="C3270" s="48" t="str">
        <f t="shared" si="102"/>
        <v>פז בנימינה-גבעת עדה</v>
      </c>
      <c r="D3270" s="1" t="s">
        <v>16439</v>
      </c>
      <c r="E3270" s="1"/>
      <c r="F3270" s="2">
        <v>3</v>
      </c>
      <c r="G3270" s="2">
        <f>INDEX(תוצאות_בחירות,MATCH(C3270,siot!$F$3:$F$1887,0),27)</f>
        <v>6</v>
      </c>
      <c r="H3270" s="2" t="b">
        <f t="shared" si="103"/>
        <v>1</v>
      </c>
      <c r="I3270" s="1" t="s">
        <v>2</v>
      </c>
      <c r="J3270" s="1" t="s">
        <v>16448</v>
      </c>
      <c r="K3270" s="1"/>
    </row>
    <row r="3271" spans="1:11">
      <c r="A3271" s="1" t="s">
        <v>16417</v>
      </c>
      <c r="B3271" s="1" t="s">
        <v>1046</v>
      </c>
      <c r="C3271" s="48" t="str">
        <f t="shared" si="102"/>
        <v>פז בנימינה-גבעת עדה</v>
      </c>
      <c r="D3271" s="1" t="s">
        <v>16439</v>
      </c>
      <c r="E3271" s="1"/>
      <c r="F3271" s="2">
        <v>4</v>
      </c>
      <c r="G3271" s="2">
        <f>INDEX(תוצאות_בחירות,MATCH(C3271,siot!$F$3:$F$1887,0),27)</f>
        <v>6</v>
      </c>
      <c r="H3271" s="2" t="b">
        <f t="shared" si="103"/>
        <v>1</v>
      </c>
      <c r="I3271" s="1" t="s">
        <v>2</v>
      </c>
      <c r="J3271" s="1" t="s">
        <v>16447</v>
      </c>
      <c r="K3271" s="1">
        <v>1</v>
      </c>
    </row>
    <row r="3272" spans="1:11">
      <c r="A3272" s="1" t="s">
        <v>16417</v>
      </c>
      <c r="B3272" s="1" t="s">
        <v>1046</v>
      </c>
      <c r="C3272" s="48" t="str">
        <f t="shared" si="102"/>
        <v>פז בנימינה-גבעת עדה</v>
      </c>
      <c r="D3272" s="1" t="s">
        <v>16439</v>
      </c>
      <c r="E3272" s="1"/>
      <c r="F3272" s="2">
        <v>5</v>
      </c>
      <c r="G3272" s="2">
        <f>INDEX(תוצאות_בחירות,MATCH(C3272,siot!$F$3:$F$1887,0),27)</f>
        <v>6</v>
      </c>
      <c r="H3272" s="2" t="b">
        <f t="shared" si="103"/>
        <v>1</v>
      </c>
      <c r="I3272" s="1" t="s">
        <v>2</v>
      </c>
      <c r="J3272" s="1" t="s">
        <v>16446</v>
      </c>
      <c r="K3272" s="1"/>
    </row>
    <row r="3273" spans="1:11">
      <c r="A3273" s="1" t="s">
        <v>16417</v>
      </c>
      <c r="B3273" s="1" t="s">
        <v>1046</v>
      </c>
      <c r="C3273" s="48" t="str">
        <f t="shared" si="102"/>
        <v>פז בנימינה-גבעת עדה</v>
      </c>
      <c r="D3273" s="1" t="s">
        <v>16439</v>
      </c>
      <c r="E3273" s="1"/>
      <c r="F3273" s="2">
        <v>6</v>
      </c>
      <c r="G3273" s="2">
        <f>INDEX(תוצאות_בחירות,MATCH(C3273,siot!$F$3:$F$1887,0),27)</f>
        <v>6</v>
      </c>
      <c r="H3273" s="2" t="b">
        <f t="shared" si="103"/>
        <v>1</v>
      </c>
      <c r="I3273" s="1" t="s">
        <v>2</v>
      </c>
      <c r="J3273" s="1" t="s">
        <v>16445</v>
      </c>
      <c r="K3273" s="1">
        <v>1</v>
      </c>
    </row>
    <row r="3274" spans="1:11" hidden="1">
      <c r="A3274" s="1" t="s">
        <v>16417</v>
      </c>
      <c r="B3274" s="1" t="s">
        <v>1046</v>
      </c>
      <c r="C3274" s="48" t="str">
        <f t="shared" si="102"/>
        <v>פז בנימינה-גבעת עדה</v>
      </c>
      <c r="D3274" s="1" t="s">
        <v>16439</v>
      </c>
      <c r="E3274" s="1"/>
      <c r="F3274" s="2">
        <v>7</v>
      </c>
      <c r="G3274" s="2">
        <f>INDEX(תוצאות_בחירות,MATCH(C3274,siot!$F$3:$F$1887,0),27)</f>
        <v>6</v>
      </c>
      <c r="H3274" s="2" t="b">
        <f t="shared" si="103"/>
        <v>0</v>
      </c>
      <c r="I3274" s="1" t="s">
        <v>2</v>
      </c>
      <c r="J3274" s="1" t="s">
        <v>16444</v>
      </c>
      <c r="K3274" s="1"/>
    </row>
    <row r="3275" spans="1:11" hidden="1">
      <c r="A3275" s="1" t="s">
        <v>16417</v>
      </c>
      <c r="B3275" s="1" t="s">
        <v>1046</v>
      </c>
      <c r="C3275" s="48" t="str">
        <f t="shared" si="102"/>
        <v>פז בנימינה-גבעת עדה</v>
      </c>
      <c r="D3275" s="1" t="s">
        <v>16439</v>
      </c>
      <c r="E3275" s="1"/>
      <c r="F3275" s="2">
        <v>8</v>
      </c>
      <c r="G3275" s="2">
        <f>INDEX(תוצאות_בחירות,MATCH(C3275,siot!$F$3:$F$1887,0),27)</f>
        <v>6</v>
      </c>
      <c r="H3275" s="2" t="b">
        <f t="shared" si="103"/>
        <v>0</v>
      </c>
      <c r="I3275" s="1" t="s">
        <v>2</v>
      </c>
      <c r="J3275" s="1" t="s">
        <v>16443</v>
      </c>
      <c r="K3275" s="1"/>
    </row>
    <row r="3276" spans="1:11" hidden="1">
      <c r="A3276" s="1" t="s">
        <v>16417</v>
      </c>
      <c r="B3276" s="1" t="s">
        <v>1046</v>
      </c>
      <c r="C3276" s="48" t="str">
        <f t="shared" si="102"/>
        <v>פז בנימינה-גבעת עדה</v>
      </c>
      <c r="D3276" s="1" t="s">
        <v>16439</v>
      </c>
      <c r="E3276" s="1"/>
      <c r="F3276" s="2">
        <v>9</v>
      </c>
      <c r="G3276" s="2">
        <f>INDEX(תוצאות_בחירות,MATCH(C3276,siot!$F$3:$F$1887,0),27)</f>
        <v>6</v>
      </c>
      <c r="H3276" s="2" t="b">
        <f t="shared" si="103"/>
        <v>0</v>
      </c>
      <c r="I3276" s="1" t="s">
        <v>2</v>
      </c>
      <c r="J3276" s="1" t="s">
        <v>16442</v>
      </c>
      <c r="K3276" s="1"/>
    </row>
    <row r="3277" spans="1:11" hidden="1">
      <c r="A3277" s="1" t="s">
        <v>16417</v>
      </c>
      <c r="B3277" s="1" t="s">
        <v>1046</v>
      </c>
      <c r="C3277" s="48" t="str">
        <f t="shared" si="102"/>
        <v>פז בנימינה-גבעת עדה</v>
      </c>
      <c r="D3277" s="1" t="s">
        <v>16439</v>
      </c>
      <c r="E3277" s="1"/>
      <c r="F3277" s="2">
        <v>10</v>
      </c>
      <c r="G3277" s="2">
        <f>INDEX(תוצאות_בחירות,MATCH(C3277,siot!$F$3:$F$1887,0),27)</f>
        <v>6</v>
      </c>
      <c r="H3277" s="2" t="b">
        <f t="shared" si="103"/>
        <v>0</v>
      </c>
      <c r="I3277" s="1" t="s">
        <v>2</v>
      </c>
      <c r="J3277" s="1" t="s">
        <v>16441</v>
      </c>
      <c r="K3277" s="1"/>
    </row>
    <row r="3278" spans="1:11" hidden="1">
      <c r="A3278" s="1" t="s">
        <v>16417</v>
      </c>
      <c r="B3278" s="1" t="s">
        <v>1046</v>
      </c>
      <c r="C3278" s="48" t="str">
        <f t="shared" si="102"/>
        <v>פז בנימינה-גבעת עדה</v>
      </c>
      <c r="D3278" s="1" t="s">
        <v>16439</v>
      </c>
      <c r="E3278" s="1"/>
      <c r="F3278" s="2">
        <v>11</v>
      </c>
      <c r="G3278" s="2">
        <f>INDEX(תוצאות_בחירות,MATCH(C3278,siot!$F$3:$F$1887,0),27)</f>
        <v>6</v>
      </c>
      <c r="H3278" s="2" t="b">
        <f t="shared" si="103"/>
        <v>0</v>
      </c>
      <c r="I3278" s="1" t="s">
        <v>2</v>
      </c>
      <c r="J3278" s="1" t="s">
        <v>16440</v>
      </c>
      <c r="K3278" s="1"/>
    </row>
    <row r="3279" spans="1:11" hidden="1">
      <c r="A3279" s="1" t="s">
        <v>16417</v>
      </c>
      <c r="B3279" s="1" t="s">
        <v>1046</v>
      </c>
      <c r="C3279" s="48" t="str">
        <f t="shared" si="102"/>
        <v>פז בנימינה-גבעת עדה</v>
      </c>
      <c r="D3279" s="1" t="s">
        <v>16439</v>
      </c>
      <c r="E3279" s="1"/>
      <c r="F3279" s="2">
        <v>12</v>
      </c>
      <c r="G3279" s="2">
        <f>INDEX(תוצאות_בחירות,MATCH(C3279,siot!$F$3:$F$1887,0),27)</f>
        <v>6</v>
      </c>
      <c r="H3279" s="2" t="b">
        <f t="shared" si="103"/>
        <v>0</v>
      </c>
      <c r="I3279" s="1" t="s">
        <v>2</v>
      </c>
      <c r="J3279" s="1" t="s">
        <v>16438</v>
      </c>
      <c r="K3279" s="1"/>
    </row>
    <row r="3280" spans="1:11" hidden="1">
      <c r="A3280" s="1" t="s">
        <v>16417</v>
      </c>
      <c r="B3280" s="1" t="s">
        <v>639</v>
      </c>
      <c r="C3280" s="48" t="str">
        <f t="shared" si="102"/>
        <v>ר בנימינה-גבעת עדה</v>
      </c>
      <c r="D3280" s="1" t="s">
        <v>16424</v>
      </c>
      <c r="E3280" s="1" t="s">
        <v>18</v>
      </c>
      <c r="F3280" s="2" t="s">
        <v>19548</v>
      </c>
      <c r="G3280" s="2">
        <f>INDEX(תוצאות_בחירות,MATCH(C3280,siot!$F$3:$F$1887,0),27)</f>
        <v>5</v>
      </c>
      <c r="H3280" s="2" t="b">
        <f t="shared" si="103"/>
        <v>0</v>
      </c>
      <c r="I3280" s="1"/>
      <c r="J3280" s="1"/>
      <c r="K3280" s="1"/>
    </row>
    <row r="3281" spans="1:11">
      <c r="A3281" s="1" t="s">
        <v>16417</v>
      </c>
      <c r="B3281" s="1" t="s">
        <v>639</v>
      </c>
      <c r="C3281" s="48" t="str">
        <f t="shared" si="102"/>
        <v>ר בנימינה-גבעת עדה</v>
      </c>
      <c r="D3281" s="1" t="s">
        <v>16424</v>
      </c>
      <c r="E3281" s="1" t="s">
        <v>17</v>
      </c>
      <c r="F3281" s="2">
        <v>1</v>
      </c>
      <c r="G3281" s="2">
        <f>INDEX(תוצאות_בחירות,MATCH(C3281,siot!$F$3:$F$1887,0),27)</f>
        <v>5</v>
      </c>
      <c r="H3281" s="2" t="b">
        <f t="shared" si="103"/>
        <v>1</v>
      </c>
      <c r="I3281" s="1" t="s">
        <v>2</v>
      </c>
      <c r="J3281" s="1" t="s">
        <v>16437</v>
      </c>
      <c r="K3281" s="1"/>
    </row>
    <row r="3282" spans="1:11">
      <c r="A3282" s="1" t="s">
        <v>16417</v>
      </c>
      <c r="B3282" s="1" t="s">
        <v>639</v>
      </c>
      <c r="C3282" s="48" t="str">
        <f t="shared" si="102"/>
        <v>ר בנימינה-גבעת עדה</v>
      </c>
      <c r="D3282" s="1" t="s">
        <v>16424</v>
      </c>
      <c r="E3282" s="1"/>
      <c r="F3282" s="2">
        <v>2</v>
      </c>
      <c r="G3282" s="2">
        <f>INDEX(תוצאות_בחירות,MATCH(C3282,siot!$F$3:$F$1887,0),27)</f>
        <v>5</v>
      </c>
      <c r="H3282" s="2" t="b">
        <f t="shared" si="103"/>
        <v>1</v>
      </c>
      <c r="I3282" s="1" t="s">
        <v>2</v>
      </c>
      <c r="J3282" s="1" t="s">
        <v>16436</v>
      </c>
      <c r="K3282" s="1">
        <v>1</v>
      </c>
    </row>
    <row r="3283" spans="1:11">
      <c r="A3283" s="1" t="s">
        <v>16417</v>
      </c>
      <c r="B3283" s="1" t="s">
        <v>639</v>
      </c>
      <c r="C3283" s="48" t="str">
        <f t="shared" si="102"/>
        <v>ר בנימינה-גבעת עדה</v>
      </c>
      <c r="D3283" s="1" t="s">
        <v>16424</v>
      </c>
      <c r="E3283" s="1"/>
      <c r="F3283" s="2">
        <v>3</v>
      </c>
      <c r="G3283" s="2">
        <f>INDEX(תוצאות_בחירות,MATCH(C3283,siot!$F$3:$F$1887,0),27)</f>
        <v>5</v>
      </c>
      <c r="H3283" s="2" t="b">
        <f t="shared" si="103"/>
        <v>1</v>
      </c>
      <c r="I3283" s="1" t="s">
        <v>2</v>
      </c>
      <c r="J3283" s="1" t="s">
        <v>16435</v>
      </c>
      <c r="K3283" s="1"/>
    </row>
    <row r="3284" spans="1:11">
      <c r="A3284" s="1" t="s">
        <v>16417</v>
      </c>
      <c r="B3284" s="1" t="s">
        <v>639</v>
      </c>
      <c r="C3284" s="48" t="str">
        <f t="shared" si="102"/>
        <v>ר בנימינה-גבעת עדה</v>
      </c>
      <c r="D3284" s="1" t="s">
        <v>16424</v>
      </c>
      <c r="E3284" s="1"/>
      <c r="F3284" s="2">
        <v>4</v>
      </c>
      <c r="G3284" s="2">
        <f>INDEX(תוצאות_בחירות,MATCH(C3284,siot!$F$3:$F$1887,0),27)</f>
        <v>5</v>
      </c>
      <c r="H3284" s="2" t="b">
        <f t="shared" si="103"/>
        <v>1</v>
      </c>
      <c r="I3284" s="1" t="s">
        <v>2</v>
      </c>
      <c r="J3284" s="1" t="s">
        <v>16434</v>
      </c>
      <c r="K3284" s="1"/>
    </row>
    <row r="3285" spans="1:11">
      <c r="A3285" s="1" t="s">
        <v>16417</v>
      </c>
      <c r="B3285" s="1" t="s">
        <v>639</v>
      </c>
      <c r="C3285" s="48" t="str">
        <f t="shared" si="102"/>
        <v>ר בנימינה-גבעת עדה</v>
      </c>
      <c r="D3285" s="1" t="s">
        <v>16424</v>
      </c>
      <c r="E3285" s="1"/>
      <c r="F3285" s="2">
        <v>5</v>
      </c>
      <c r="G3285" s="2">
        <f>INDEX(תוצאות_בחירות,MATCH(C3285,siot!$F$3:$F$1887,0),27)</f>
        <v>5</v>
      </c>
      <c r="H3285" s="2" t="b">
        <f t="shared" si="103"/>
        <v>1</v>
      </c>
      <c r="I3285" s="1" t="s">
        <v>2</v>
      </c>
      <c r="J3285" s="1" t="s">
        <v>16433</v>
      </c>
      <c r="K3285" s="1">
        <v>1</v>
      </c>
    </row>
    <row r="3286" spans="1:11" hidden="1">
      <c r="A3286" s="1" t="s">
        <v>16417</v>
      </c>
      <c r="B3286" s="1" t="s">
        <v>639</v>
      </c>
      <c r="C3286" s="48" t="str">
        <f t="shared" si="102"/>
        <v>ר בנימינה-גבעת עדה</v>
      </c>
      <c r="D3286" s="1" t="s">
        <v>16424</v>
      </c>
      <c r="E3286" s="1"/>
      <c r="F3286" s="2">
        <v>6</v>
      </c>
      <c r="G3286" s="2">
        <f>INDEX(תוצאות_בחירות,MATCH(C3286,siot!$F$3:$F$1887,0),27)</f>
        <v>5</v>
      </c>
      <c r="H3286" s="2" t="b">
        <f t="shared" si="103"/>
        <v>0</v>
      </c>
      <c r="I3286" s="1" t="s">
        <v>2</v>
      </c>
      <c r="J3286" s="1" t="s">
        <v>16432</v>
      </c>
      <c r="K3286" s="1"/>
    </row>
    <row r="3287" spans="1:11" hidden="1">
      <c r="A3287" s="1" t="s">
        <v>16417</v>
      </c>
      <c r="B3287" s="1" t="s">
        <v>639</v>
      </c>
      <c r="C3287" s="48" t="str">
        <f t="shared" si="102"/>
        <v>ר בנימינה-גבעת עדה</v>
      </c>
      <c r="D3287" s="1" t="s">
        <v>16424</v>
      </c>
      <c r="E3287" s="1"/>
      <c r="F3287" s="2">
        <v>7</v>
      </c>
      <c r="G3287" s="2">
        <f>INDEX(תוצאות_בחירות,MATCH(C3287,siot!$F$3:$F$1887,0),27)</f>
        <v>5</v>
      </c>
      <c r="H3287" s="2" t="b">
        <f t="shared" si="103"/>
        <v>0</v>
      </c>
      <c r="I3287" s="1" t="s">
        <v>2</v>
      </c>
      <c r="J3287" s="1" t="s">
        <v>16431</v>
      </c>
      <c r="K3287" s="1"/>
    </row>
    <row r="3288" spans="1:11" hidden="1">
      <c r="A3288" s="1" t="s">
        <v>16417</v>
      </c>
      <c r="B3288" s="1" t="s">
        <v>639</v>
      </c>
      <c r="C3288" s="48" t="str">
        <f t="shared" si="102"/>
        <v>ר בנימינה-גבעת עדה</v>
      </c>
      <c r="D3288" s="1" t="s">
        <v>16424</v>
      </c>
      <c r="E3288" s="1"/>
      <c r="F3288" s="2">
        <v>8</v>
      </c>
      <c r="G3288" s="2">
        <f>INDEX(תוצאות_בחירות,MATCH(C3288,siot!$F$3:$F$1887,0),27)</f>
        <v>5</v>
      </c>
      <c r="H3288" s="2" t="b">
        <f t="shared" si="103"/>
        <v>0</v>
      </c>
      <c r="I3288" s="1" t="s">
        <v>2</v>
      </c>
      <c r="J3288" s="1" t="s">
        <v>16430</v>
      </c>
      <c r="K3288" s="1"/>
    </row>
    <row r="3289" spans="1:11" hidden="1">
      <c r="A3289" s="1" t="s">
        <v>16417</v>
      </c>
      <c r="B3289" s="1" t="s">
        <v>639</v>
      </c>
      <c r="C3289" s="48" t="str">
        <f t="shared" si="102"/>
        <v>ר בנימינה-גבעת עדה</v>
      </c>
      <c r="D3289" s="1" t="s">
        <v>16424</v>
      </c>
      <c r="E3289" s="1"/>
      <c r="F3289" s="2">
        <v>9</v>
      </c>
      <c r="G3289" s="2">
        <f>INDEX(תוצאות_בחירות,MATCH(C3289,siot!$F$3:$F$1887,0),27)</f>
        <v>5</v>
      </c>
      <c r="H3289" s="2" t="b">
        <f t="shared" si="103"/>
        <v>0</v>
      </c>
      <c r="I3289" s="1" t="s">
        <v>2</v>
      </c>
      <c r="J3289" s="1" t="s">
        <v>16429</v>
      </c>
      <c r="K3289" s="1"/>
    </row>
    <row r="3290" spans="1:11" hidden="1">
      <c r="A3290" s="1" t="s">
        <v>16417</v>
      </c>
      <c r="B3290" s="1" t="s">
        <v>639</v>
      </c>
      <c r="C3290" s="48" t="str">
        <f t="shared" si="102"/>
        <v>ר בנימינה-גבעת עדה</v>
      </c>
      <c r="D3290" s="1" t="s">
        <v>16424</v>
      </c>
      <c r="E3290" s="1"/>
      <c r="F3290" s="2">
        <v>10</v>
      </c>
      <c r="G3290" s="2">
        <f>INDEX(תוצאות_בחירות,MATCH(C3290,siot!$F$3:$F$1887,0),27)</f>
        <v>5</v>
      </c>
      <c r="H3290" s="2" t="b">
        <f t="shared" si="103"/>
        <v>0</v>
      </c>
      <c r="I3290" s="1" t="s">
        <v>2</v>
      </c>
      <c r="J3290" s="1" t="s">
        <v>16428</v>
      </c>
      <c r="K3290" s="1"/>
    </row>
    <row r="3291" spans="1:11" hidden="1">
      <c r="A3291" s="1" t="s">
        <v>16417</v>
      </c>
      <c r="B3291" s="1" t="s">
        <v>639</v>
      </c>
      <c r="C3291" s="48" t="str">
        <f t="shared" si="102"/>
        <v>ר בנימינה-גבעת עדה</v>
      </c>
      <c r="D3291" s="1" t="s">
        <v>16424</v>
      </c>
      <c r="E3291" s="1"/>
      <c r="F3291" s="2">
        <v>11</v>
      </c>
      <c r="G3291" s="2">
        <f>INDEX(תוצאות_בחירות,MATCH(C3291,siot!$F$3:$F$1887,0),27)</f>
        <v>5</v>
      </c>
      <c r="H3291" s="2" t="b">
        <f t="shared" si="103"/>
        <v>0</v>
      </c>
      <c r="I3291" s="1" t="s">
        <v>2</v>
      </c>
      <c r="J3291" s="1" t="s">
        <v>16427</v>
      </c>
      <c r="K3291" s="1"/>
    </row>
    <row r="3292" spans="1:11" hidden="1">
      <c r="A3292" s="1" t="s">
        <v>16417</v>
      </c>
      <c r="B3292" s="1" t="s">
        <v>639</v>
      </c>
      <c r="C3292" s="48" t="str">
        <f t="shared" si="102"/>
        <v>ר בנימינה-גבעת עדה</v>
      </c>
      <c r="D3292" s="1" t="s">
        <v>16424</v>
      </c>
      <c r="E3292" s="1"/>
      <c r="F3292" s="2">
        <v>12</v>
      </c>
      <c r="G3292" s="2">
        <f>INDEX(תוצאות_בחירות,MATCH(C3292,siot!$F$3:$F$1887,0),27)</f>
        <v>5</v>
      </c>
      <c r="H3292" s="2" t="b">
        <f t="shared" si="103"/>
        <v>0</v>
      </c>
      <c r="I3292" s="1" t="s">
        <v>2</v>
      </c>
      <c r="J3292" s="1" t="s">
        <v>16426</v>
      </c>
      <c r="K3292" s="1"/>
    </row>
    <row r="3293" spans="1:11" hidden="1">
      <c r="A3293" s="1" t="s">
        <v>16417</v>
      </c>
      <c r="B3293" s="1" t="s">
        <v>639</v>
      </c>
      <c r="C3293" s="48" t="str">
        <f t="shared" si="102"/>
        <v>ר בנימינה-גבעת עדה</v>
      </c>
      <c r="D3293" s="1" t="s">
        <v>16424</v>
      </c>
      <c r="E3293" s="1"/>
      <c r="F3293" s="2">
        <v>13</v>
      </c>
      <c r="G3293" s="2">
        <f>INDEX(תוצאות_בחירות,MATCH(C3293,siot!$F$3:$F$1887,0),27)</f>
        <v>5</v>
      </c>
      <c r="H3293" s="2" t="b">
        <f t="shared" si="103"/>
        <v>0</v>
      </c>
      <c r="I3293" s="1" t="s">
        <v>2</v>
      </c>
      <c r="J3293" s="1" t="s">
        <v>16425</v>
      </c>
      <c r="K3293" s="1"/>
    </row>
    <row r="3294" spans="1:11" hidden="1">
      <c r="A3294" s="1" t="s">
        <v>16417</v>
      </c>
      <c r="B3294" s="1" t="s">
        <v>639</v>
      </c>
      <c r="C3294" s="48" t="str">
        <f t="shared" si="102"/>
        <v>ר בנימינה-גבעת עדה</v>
      </c>
      <c r="D3294" s="1" t="s">
        <v>16424</v>
      </c>
      <c r="E3294" s="1"/>
      <c r="F3294" s="2">
        <v>14</v>
      </c>
      <c r="G3294" s="2">
        <f>INDEX(תוצאות_בחירות,MATCH(C3294,siot!$F$3:$F$1887,0),27)</f>
        <v>5</v>
      </c>
      <c r="H3294" s="2" t="b">
        <f t="shared" si="103"/>
        <v>0</v>
      </c>
      <c r="I3294" s="1" t="s">
        <v>2</v>
      </c>
      <c r="J3294" s="1" t="s">
        <v>16423</v>
      </c>
      <c r="K3294" s="1"/>
    </row>
    <row r="3295" spans="1:11" hidden="1">
      <c r="A3295" s="1" t="s">
        <v>16417</v>
      </c>
      <c r="B3295" s="1" t="s">
        <v>16416</v>
      </c>
      <c r="C3295" s="48" t="str">
        <f t="shared" si="102"/>
        <v>שסט בנימינה-גבעת עדה</v>
      </c>
      <c r="D3295" s="1" t="s">
        <v>16415</v>
      </c>
      <c r="E3295" s="1" t="s">
        <v>3</v>
      </c>
      <c r="F3295" s="2" t="s">
        <v>19548</v>
      </c>
      <c r="G3295" s="2">
        <f>INDEX(תוצאות_בחירות,MATCH(C3295,siot!$F$3:$F$1887,0),27)</f>
        <v>0</v>
      </c>
      <c r="H3295" s="2" t="b">
        <f t="shared" si="103"/>
        <v>0</v>
      </c>
      <c r="I3295" s="1"/>
      <c r="J3295" s="1"/>
      <c r="K3295" s="1"/>
    </row>
    <row r="3296" spans="1:11" hidden="1">
      <c r="A3296" s="1" t="s">
        <v>16417</v>
      </c>
      <c r="B3296" s="1" t="s">
        <v>16416</v>
      </c>
      <c r="C3296" s="48" t="str">
        <f t="shared" si="102"/>
        <v>שסט בנימינה-גבעת עדה</v>
      </c>
      <c r="D3296" s="1" t="s">
        <v>16415</v>
      </c>
      <c r="E3296" s="1"/>
      <c r="F3296" s="2">
        <v>1</v>
      </c>
      <c r="G3296" s="2">
        <f>INDEX(תוצאות_בחירות,MATCH(C3296,siot!$F$3:$F$1887,0),27)</f>
        <v>0</v>
      </c>
      <c r="H3296" s="2" t="b">
        <f t="shared" si="103"/>
        <v>0</v>
      </c>
      <c r="I3296" s="1" t="s">
        <v>2</v>
      </c>
      <c r="J3296" s="1" t="s">
        <v>16422</v>
      </c>
      <c r="K3296" s="1"/>
    </row>
    <row r="3297" spans="1:11" hidden="1">
      <c r="A3297" s="1" t="s">
        <v>16417</v>
      </c>
      <c r="B3297" s="1" t="s">
        <v>16416</v>
      </c>
      <c r="C3297" s="48" t="str">
        <f t="shared" si="102"/>
        <v>שסט בנימינה-גבעת עדה</v>
      </c>
      <c r="D3297" s="1" t="s">
        <v>16415</v>
      </c>
      <c r="E3297" s="1"/>
      <c r="F3297" s="2">
        <v>2</v>
      </c>
      <c r="G3297" s="2">
        <f>INDEX(תוצאות_בחירות,MATCH(C3297,siot!$F$3:$F$1887,0),27)</f>
        <v>0</v>
      </c>
      <c r="H3297" s="2" t="b">
        <f t="shared" si="103"/>
        <v>0</v>
      </c>
      <c r="I3297" s="1" t="s">
        <v>2</v>
      </c>
      <c r="J3297" s="1" t="s">
        <v>16421</v>
      </c>
      <c r="K3297" s="1"/>
    </row>
    <row r="3298" spans="1:11" hidden="1">
      <c r="A3298" s="1" t="s">
        <v>16417</v>
      </c>
      <c r="B3298" s="1" t="s">
        <v>16416</v>
      </c>
      <c r="C3298" s="48" t="str">
        <f t="shared" si="102"/>
        <v>שסט בנימינה-גבעת עדה</v>
      </c>
      <c r="D3298" s="1" t="s">
        <v>16415</v>
      </c>
      <c r="E3298" s="1"/>
      <c r="F3298" s="2">
        <v>3</v>
      </c>
      <c r="G3298" s="2">
        <f>INDEX(תוצאות_בחירות,MATCH(C3298,siot!$F$3:$F$1887,0),27)</f>
        <v>0</v>
      </c>
      <c r="H3298" s="2" t="b">
        <f t="shared" si="103"/>
        <v>0</v>
      </c>
      <c r="I3298" s="1" t="s">
        <v>2</v>
      </c>
      <c r="J3298" s="1" t="s">
        <v>16420</v>
      </c>
      <c r="K3298" s="1"/>
    </row>
    <row r="3299" spans="1:11" hidden="1">
      <c r="A3299" s="1" t="s">
        <v>16417</v>
      </c>
      <c r="B3299" s="1" t="s">
        <v>16416</v>
      </c>
      <c r="C3299" s="48" t="str">
        <f t="shared" si="102"/>
        <v>שסט בנימינה-גבעת עדה</v>
      </c>
      <c r="D3299" s="1" t="s">
        <v>16415</v>
      </c>
      <c r="E3299" s="1"/>
      <c r="F3299" s="2">
        <v>4</v>
      </c>
      <c r="G3299" s="2">
        <f>INDEX(תוצאות_בחירות,MATCH(C3299,siot!$F$3:$F$1887,0),27)</f>
        <v>0</v>
      </c>
      <c r="H3299" s="2" t="b">
        <f t="shared" si="103"/>
        <v>0</v>
      </c>
      <c r="I3299" s="1" t="s">
        <v>2</v>
      </c>
      <c r="J3299" s="1" t="s">
        <v>16419</v>
      </c>
      <c r="K3299" s="1"/>
    </row>
    <row r="3300" spans="1:11" hidden="1">
      <c r="A3300" s="1" t="s">
        <v>16417</v>
      </c>
      <c r="B3300" s="1" t="s">
        <v>16416</v>
      </c>
      <c r="C3300" s="48" t="str">
        <f t="shared" si="102"/>
        <v>שסט בנימינה-גבעת עדה</v>
      </c>
      <c r="D3300" s="1" t="s">
        <v>16415</v>
      </c>
      <c r="E3300" s="1"/>
      <c r="F3300" s="2">
        <v>5</v>
      </c>
      <c r="G3300" s="2">
        <f>INDEX(תוצאות_בחירות,MATCH(C3300,siot!$F$3:$F$1887,0),27)</f>
        <v>0</v>
      </c>
      <c r="H3300" s="2" t="b">
        <f t="shared" si="103"/>
        <v>0</v>
      </c>
      <c r="I3300" s="1" t="s">
        <v>2</v>
      </c>
      <c r="J3300" s="1" t="s">
        <v>16418</v>
      </c>
      <c r="K3300" s="1"/>
    </row>
    <row r="3301" spans="1:11" hidden="1">
      <c r="A3301" s="1" t="s">
        <v>16417</v>
      </c>
      <c r="B3301" s="1" t="s">
        <v>16416</v>
      </c>
      <c r="C3301" s="48" t="str">
        <f t="shared" si="102"/>
        <v>שסט בנימינה-גבעת עדה</v>
      </c>
      <c r="D3301" s="1" t="s">
        <v>16415</v>
      </c>
      <c r="E3301" s="1"/>
      <c r="F3301" s="2">
        <v>6</v>
      </c>
      <c r="G3301" s="2">
        <f>INDEX(תוצאות_בחירות,MATCH(C3301,siot!$F$3:$F$1887,0),27)</f>
        <v>0</v>
      </c>
      <c r="H3301" s="2" t="b">
        <f t="shared" si="103"/>
        <v>0</v>
      </c>
      <c r="I3301" s="1" t="s">
        <v>2</v>
      </c>
      <c r="J3301" s="1" t="s">
        <v>16414</v>
      </c>
      <c r="K3301" s="1"/>
    </row>
    <row r="3302" spans="1:11" hidden="1">
      <c r="A3302" s="1" t="s">
        <v>16338</v>
      </c>
      <c r="B3302" s="1" t="s">
        <v>60</v>
      </c>
      <c r="C3302" s="48" t="str">
        <f t="shared" si="102"/>
        <v>ד בסמ"ה</v>
      </c>
      <c r="D3302" s="1" t="s">
        <v>16411</v>
      </c>
      <c r="E3302" s="1" t="s">
        <v>18</v>
      </c>
      <c r="F3302" s="2" t="s">
        <v>19548</v>
      </c>
      <c r="G3302" s="2">
        <f>INDEX(תוצאות_בחירות,MATCH(C3302,siot!$F$3:$F$1887,0),27)</f>
        <v>0</v>
      </c>
      <c r="H3302" s="2" t="b">
        <f t="shared" si="103"/>
        <v>0</v>
      </c>
      <c r="I3302" s="1"/>
      <c r="J3302" s="1"/>
      <c r="K3302" s="1"/>
    </row>
    <row r="3303" spans="1:11" hidden="1">
      <c r="A3303" s="1" t="s">
        <v>16338</v>
      </c>
      <c r="B3303" s="1" t="s">
        <v>60</v>
      </c>
      <c r="C3303" s="48" t="str">
        <f t="shared" si="102"/>
        <v>ד בסמ"ה</v>
      </c>
      <c r="D3303" s="1" t="s">
        <v>16411</v>
      </c>
      <c r="E3303" s="1" t="s">
        <v>17</v>
      </c>
      <c r="F3303" s="2">
        <v>1</v>
      </c>
      <c r="G3303" s="2">
        <f>INDEX(תוצאות_בחירות,MATCH(C3303,siot!$F$3:$F$1887,0),27)</f>
        <v>0</v>
      </c>
      <c r="H3303" s="2" t="b">
        <f t="shared" si="103"/>
        <v>0</v>
      </c>
      <c r="I3303" s="1" t="s">
        <v>2</v>
      </c>
      <c r="J3303" s="1" t="s">
        <v>16413</v>
      </c>
      <c r="K3303" s="1"/>
    </row>
    <row r="3304" spans="1:11" hidden="1">
      <c r="A3304" s="1" t="s">
        <v>16338</v>
      </c>
      <c r="B3304" s="1" t="s">
        <v>60</v>
      </c>
      <c r="C3304" s="48" t="str">
        <f t="shared" si="102"/>
        <v>ד בסמ"ה</v>
      </c>
      <c r="D3304" s="1" t="s">
        <v>16411</v>
      </c>
      <c r="E3304" s="1"/>
      <c r="F3304" s="2">
        <v>2</v>
      </c>
      <c r="G3304" s="2">
        <f>INDEX(תוצאות_בחירות,MATCH(C3304,siot!$F$3:$F$1887,0),27)</f>
        <v>0</v>
      </c>
      <c r="H3304" s="2" t="b">
        <f t="shared" si="103"/>
        <v>0</v>
      </c>
      <c r="I3304" s="1" t="s">
        <v>2</v>
      </c>
      <c r="J3304" s="1" t="s">
        <v>16412</v>
      </c>
      <c r="K3304" s="1"/>
    </row>
    <row r="3305" spans="1:11" hidden="1">
      <c r="A3305" s="1" t="s">
        <v>16338</v>
      </c>
      <c r="B3305" s="1" t="s">
        <v>60</v>
      </c>
      <c r="C3305" s="48" t="str">
        <f t="shared" si="102"/>
        <v>ד בסמ"ה</v>
      </c>
      <c r="D3305" s="1" t="s">
        <v>16411</v>
      </c>
      <c r="E3305" s="1"/>
      <c r="F3305" s="2">
        <v>3</v>
      </c>
      <c r="G3305" s="2">
        <f>INDEX(תוצאות_בחירות,MATCH(C3305,siot!$F$3:$F$1887,0),27)</f>
        <v>0</v>
      </c>
      <c r="H3305" s="2" t="b">
        <f t="shared" si="103"/>
        <v>0</v>
      </c>
      <c r="I3305" s="1" t="s">
        <v>2</v>
      </c>
      <c r="J3305" s="1" t="s">
        <v>16410</v>
      </c>
      <c r="K3305" s="1"/>
    </row>
    <row r="3306" spans="1:11" hidden="1">
      <c r="A3306" s="1" t="s">
        <v>16338</v>
      </c>
      <c r="B3306" s="1" t="s">
        <v>821</v>
      </c>
      <c r="C3306" s="48" t="str">
        <f t="shared" si="102"/>
        <v>הן בסמ"ה</v>
      </c>
      <c r="D3306" s="1" t="s">
        <v>1326</v>
      </c>
      <c r="E3306" s="1" t="s">
        <v>3</v>
      </c>
      <c r="F3306" s="2" t="s">
        <v>19548</v>
      </c>
      <c r="G3306" s="2">
        <f>INDEX(תוצאות_בחירות,MATCH(C3306,siot!$F$3:$F$1887,0),27)</f>
        <v>2</v>
      </c>
      <c r="H3306" s="2" t="b">
        <f t="shared" si="103"/>
        <v>0</v>
      </c>
      <c r="I3306" s="1"/>
      <c r="J3306" s="1"/>
      <c r="K3306" s="1"/>
    </row>
    <row r="3307" spans="1:11">
      <c r="A3307" s="1" t="s">
        <v>16338</v>
      </c>
      <c r="B3307" s="1" t="s">
        <v>821</v>
      </c>
      <c r="C3307" s="48" t="str">
        <f t="shared" si="102"/>
        <v>הן בסמ"ה</v>
      </c>
      <c r="D3307" s="1" t="s">
        <v>1326</v>
      </c>
      <c r="E3307" s="1"/>
      <c r="F3307" s="2">
        <v>1</v>
      </c>
      <c r="G3307" s="2">
        <f>INDEX(תוצאות_בחירות,MATCH(C3307,siot!$F$3:$F$1887,0),27)</f>
        <v>2</v>
      </c>
      <c r="H3307" s="2" t="b">
        <f t="shared" si="103"/>
        <v>1</v>
      </c>
      <c r="I3307" s="1" t="s">
        <v>2</v>
      </c>
      <c r="J3307" s="1" t="s">
        <v>16409</v>
      </c>
      <c r="K3307" s="1"/>
    </row>
    <row r="3308" spans="1:11">
      <c r="A3308" s="1" t="s">
        <v>16338</v>
      </c>
      <c r="B3308" s="1" t="s">
        <v>821</v>
      </c>
      <c r="C3308" s="48" t="str">
        <f t="shared" si="102"/>
        <v>הן בסמ"ה</v>
      </c>
      <c r="D3308" s="1" t="s">
        <v>1326</v>
      </c>
      <c r="E3308" s="1"/>
      <c r="F3308" s="2">
        <v>2</v>
      </c>
      <c r="G3308" s="2">
        <f>INDEX(תוצאות_בחירות,MATCH(C3308,siot!$F$3:$F$1887,0),27)</f>
        <v>2</v>
      </c>
      <c r="H3308" s="2" t="b">
        <f t="shared" si="103"/>
        <v>1</v>
      </c>
      <c r="I3308" s="1" t="s">
        <v>2</v>
      </c>
      <c r="J3308" s="1" t="s">
        <v>16408</v>
      </c>
      <c r="K3308" s="1"/>
    </row>
    <row r="3309" spans="1:11" hidden="1">
      <c r="A3309" s="1" t="s">
        <v>16338</v>
      </c>
      <c r="B3309" s="1" t="s">
        <v>821</v>
      </c>
      <c r="C3309" s="48" t="str">
        <f t="shared" si="102"/>
        <v>הן בסמ"ה</v>
      </c>
      <c r="D3309" s="1" t="s">
        <v>1326</v>
      </c>
      <c r="E3309" s="1"/>
      <c r="F3309" s="2">
        <v>3</v>
      </c>
      <c r="G3309" s="2">
        <f>INDEX(תוצאות_בחירות,MATCH(C3309,siot!$F$3:$F$1887,0),27)</f>
        <v>2</v>
      </c>
      <c r="H3309" s="2" t="b">
        <f t="shared" si="103"/>
        <v>0</v>
      </c>
      <c r="I3309" s="1" t="s">
        <v>2</v>
      </c>
      <c r="J3309" s="1" t="s">
        <v>16407</v>
      </c>
      <c r="K3309" s="1"/>
    </row>
    <row r="3310" spans="1:11" hidden="1">
      <c r="A3310" s="1" t="s">
        <v>16338</v>
      </c>
      <c r="B3310" s="1" t="s">
        <v>821</v>
      </c>
      <c r="C3310" s="48" t="str">
        <f t="shared" si="102"/>
        <v>הן בסמ"ה</v>
      </c>
      <c r="D3310" s="1" t="s">
        <v>1326</v>
      </c>
      <c r="E3310" s="1"/>
      <c r="F3310" s="2">
        <v>4</v>
      </c>
      <c r="G3310" s="2">
        <f>INDEX(תוצאות_בחירות,MATCH(C3310,siot!$F$3:$F$1887,0),27)</f>
        <v>2</v>
      </c>
      <c r="H3310" s="2" t="b">
        <f t="shared" si="103"/>
        <v>0</v>
      </c>
      <c r="I3310" s="1" t="s">
        <v>2</v>
      </c>
      <c r="J3310" s="1" t="s">
        <v>16406</v>
      </c>
      <c r="K3310" s="1"/>
    </row>
    <row r="3311" spans="1:11" hidden="1">
      <c r="A3311" s="1" t="s">
        <v>16338</v>
      </c>
      <c r="B3311" s="1" t="s">
        <v>821</v>
      </c>
      <c r="C3311" s="48" t="str">
        <f t="shared" si="102"/>
        <v>הן בסמ"ה</v>
      </c>
      <c r="D3311" s="1" t="s">
        <v>1326</v>
      </c>
      <c r="E3311" s="1"/>
      <c r="F3311" s="2">
        <v>5</v>
      </c>
      <c r="G3311" s="2">
        <f>INDEX(תוצאות_בחירות,MATCH(C3311,siot!$F$3:$F$1887,0),27)</f>
        <v>2</v>
      </c>
      <c r="H3311" s="2" t="b">
        <f t="shared" si="103"/>
        <v>0</v>
      </c>
      <c r="I3311" s="1" t="s">
        <v>2</v>
      </c>
      <c r="J3311" s="1" t="s">
        <v>16405</v>
      </c>
      <c r="K3311" s="1"/>
    </row>
    <row r="3312" spans="1:11" hidden="1">
      <c r="A3312" s="1" t="s">
        <v>16338</v>
      </c>
      <c r="B3312" s="1" t="s">
        <v>821</v>
      </c>
      <c r="C3312" s="48" t="str">
        <f t="shared" si="102"/>
        <v>הן בסמ"ה</v>
      </c>
      <c r="D3312" s="1" t="s">
        <v>1326</v>
      </c>
      <c r="E3312" s="1"/>
      <c r="F3312" s="2">
        <v>6</v>
      </c>
      <c r="G3312" s="2">
        <f>INDEX(תוצאות_בחירות,MATCH(C3312,siot!$F$3:$F$1887,0),27)</f>
        <v>2</v>
      </c>
      <c r="H3312" s="2" t="b">
        <f t="shared" si="103"/>
        <v>0</v>
      </c>
      <c r="I3312" s="1" t="s">
        <v>2</v>
      </c>
      <c r="J3312" s="1" t="s">
        <v>16404</v>
      </c>
      <c r="K3312" s="1"/>
    </row>
    <row r="3313" spans="1:11" hidden="1">
      <c r="A3313" s="1" t="s">
        <v>16338</v>
      </c>
      <c r="B3313" s="1" t="s">
        <v>821</v>
      </c>
      <c r="C3313" s="48" t="str">
        <f t="shared" si="102"/>
        <v>הן בסמ"ה</v>
      </c>
      <c r="D3313" s="1" t="s">
        <v>1326</v>
      </c>
      <c r="E3313" s="1"/>
      <c r="F3313" s="2">
        <v>7</v>
      </c>
      <c r="G3313" s="2">
        <f>INDEX(תוצאות_בחירות,MATCH(C3313,siot!$F$3:$F$1887,0),27)</f>
        <v>2</v>
      </c>
      <c r="H3313" s="2" t="b">
        <f t="shared" si="103"/>
        <v>0</v>
      </c>
      <c r="I3313" s="1" t="s">
        <v>2</v>
      </c>
      <c r="J3313" s="1" t="s">
        <v>16403</v>
      </c>
      <c r="K3313" s="1"/>
    </row>
    <row r="3314" spans="1:11" hidden="1">
      <c r="A3314" s="1" t="s">
        <v>16338</v>
      </c>
      <c r="B3314" s="1" t="s">
        <v>821</v>
      </c>
      <c r="C3314" s="48" t="str">
        <f t="shared" si="102"/>
        <v>הן בסמ"ה</v>
      </c>
      <c r="D3314" s="1" t="s">
        <v>1326</v>
      </c>
      <c r="E3314" s="1"/>
      <c r="F3314" s="2">
        <v>8</v>
      </c>
      <c r="G3314" s="2">
        <f>INDEX(תוצאות_בחירות,MATCH(C3314,siot!$F$3:$F$1887,0),27)</f>
        <v>2</v>
      </c>
      <c r="H3314" s="2" t="b">
        <f t="shared" si="103"/>
        <v>0</v>
      </c>
      <c r="I3314" s="1" t="s">
        <v>2</v>
      </c>
      <c r="J3314" s="1" t="s">
        <v>16402</v>
      </c>
      <c r="K3314" s="1"/>
    </row>
    <row r="3315" spans="1:11" hidden="1">
      <c r="A3315" s="1" t="s">
        <v>16338</v>
      </c>
      <c r="B3315" s="1" t="s">
        <v>821</v>
      </c>
      <c r="C3315" s="48" t="str">
        <f t="shared" si="102"/>
        <v>הן בסמ"ה</v>
      </c>
      <c r="D3315" s="1" t="s">
        <v>1326</v>
      </c>
      <c r="E3315" s="1"/>
      <c r="F3315" s="2">
        <v>9</v>
      </c>
      <c r="G3315" s="2">
        <f>INDEX(תוצאות_בחירות,MATCH(C3315,siot!$F$3:$F$1887,0),27)</f>
        <v>2</v>
      </c>
      <c r="H3315" s="2" t="b">
        <f t="shared" si="103"/>
        <v>0</v>
      </c>
      <c r="I3315" s="1" t="s">
        <v>2</v>
      </c>
      <c r="J3315" s="1" t="s">
        <v>16401</v>
      </c>
      <c r="K3315" s="1"/>
    </row>
    <row r="3316" spans="1:11" hidden="1">
      <c r="A3316" s="1" t="s">
        <v>16338</v>
      </c>
      <c r="B3316" s="1" t="s">
        <v>821</v>
      </c>
      <c r="C3316" s="48" t="str">
        <f t="shared" si="102"/>
        <v>הן בסמ"ה</v>
      </c>
      <c r="D3316" s="1" t="s">
        <v>1326</v>
      </c>
      <c r="E3316" s="1"/>
      <c r="F3316" s="2">
        <v>10</v>
      </c>
      <c r="G3316" s="2">
        <f>INDEX(תוצאות_בחירות,MATCH(C3316,siot!$F$3:$F$1887,0),27)</f>
        <v>2</v>
      </c>
      <c r="H3316" s="2" t="b">
        <f t="shared" si="103"/>
        <v>0</v>
      </c>
      <c r="I3316" s="1" t="s">
        <v>2</v>
      </c>
      <c r="J3316" s="1" t="s">
        <v>16400</v>
      </c>
      <c r="K3316" s="1"/>
    </row>
    <row r="3317" spans="1:11" hidden="1">
      <c r="A3317" s="1" t="s">
        <v>16338</v>
      </c>
      <c r="B3317" s="1" t="s">
        <v>821</v>
      </c>
      <c r="C3317" s="48" t="str">
        <f t="shared" si="102"/>
        <v>הן בסמ"ה</v>
      </c>
      <c r="D3317" s="1" t="s">
        <v>1326</v>
      </c>
      <c r="E3317" s="1"/>
      <c r="F3317" s="2">
        <v>11</v>
      </c>
      <c r="G3317" s="2">
        <f>INDEX(תוצאות_בחירות,MATCH(C3317,siot!$F$3:$F$1887,0),27)</f>
        <v>2</v>
      </c>
      <c r="H3317" s="2" t="b">
        <f t="shared" si="103"/>
        <v>0</v>
      </c>
      <c r="I3317" s="1" t="s">
        <v>2</v>
      </c>
      <c r="J3317" s="1" t="s">
        <v>16399</v>
      </c>
      <c r="K3317" s="1"/>
    </row>
    <row r="3318" spans="1:11" hidden="1">
      <c r="A3318" s="1" t="s">
        <v>16338</v>
      </c>
      <c r="B3318" s="1" t="s">
        <v>821</v>
      </c>
      <c r="C3318" s="48" t="str">
        <f t="shared" si="102"/>
        <v>הן בסמ"ה</v>
      </c>
      <c r="D3318" s="1" t="s">
        <v>1326</v>
      </c>
      <c r="E3318" s="1"/>
      <c r="F3318" s="2">
        <v>12</v>
      </c>
      <c r="G3318" s="2">
        <f>INDEX(תוצאות_בחירות,MATCH(C3318,siot!$F$3:$F$1887,0),27)</f>
        <v>2</v>
      </c>
      <c r="H3318" s="2" t="b">
        <f t="shared" si="103"/>
        <v>0</v>
      </c>
      <c r="I3318" s="1" t="s">
        <v>2</v>
      </c>
      <c r="J3318" s="1" t="s">
        <v>16398</v>
      </c>
      <c r="K3318" s="1"/>
    </row>
    <row r="3319" spans="1:11" hidden="1">
      <c r="A3319" s="1" t="s">
        <v>16338</v>
      </c>
      <c r="B3319" s="1" t="s">
        <v>573</v>
      </c>
      <c r="C3319" s="48" t="str">
        <f t="shared" si="102"/>
        <v>זך בסמ"ה</v>
      </c>
      <c r="D3319" s="1" t="s">
        <v>16395</v>
      </c>
      <c r="E3319" s="1" t="s">
        <v>18</v>
      </c>
      <c r="F3319" s="2" t="s">
        <v>19548</v>
      </c>
      <c r="G3319" s="2">
        <f>INDEX(תוצאות_בחירות,MATCH(C3319,siot!$F$3:$F$1887,0),27)</f>
        <v>0</v>
      </c>
      <c r="H3319" s="2" t="b">
        <f t="shared" si="103"/>
        <v>0</v>
      </c>
      <c r="I3319" s="1"/>
      <c r="J3319" s="1"/>
      <c r="K3319" s="1"/>
    </row>
    <row r="3320" spans="1:11" hidden="1">
      <c r="A3320" s="1" t="s">
        <v>16338</v>
      </c>
      <c r="B3320" s="1" t="s">
        <v>573</v>
      </c>
      <c r="C3320" s="48" t="str">
        <f t="shared" si="102"/>
        <v>זך בסמ"ה</v>
      </c>
      <c r="D3320" s="1" t="s">
        <v>16395</v>
      </c>
      <c r="E3320" s="1" t="s">
        <v>17</v>
      </c>
      <c r="F3320" s="2">
        <v>1</v>
      </c>
      <c r="G3320" s="2">
        <f>INDEX(תוצאות_בחירות,MATCH(C3320,siot!$F$3:$F$1887,0),27)</f>
        <v>0</v>
      </c>
      <c r="H3320" s="2" t="b">
        <f t="shared" si="103"/>
        <v>0</v>
      </c>
      <c r="I3320" s="1" t="s">
        <v>2</v>
      </c>
      <c r="J3320" s="1" t="s">
        <v>16397</v>
      </c>
      <c r="K3320" s="1"/>
    </row>
    <row r="3321" spans="1:11" hidden="1">
      <c r="A3321" s="1" t="s">
        <v>16338</v>
      </c>
      <c r="B3321" s="1" t="s">
        <v>573</v>
      </c>
      <c r="C3321" s="48" t="str">
        <f t="shared" si="102"/>
        <v>זך בסמ"ה</v>
      </c>
      <c r="D3321" s="1" t="s">
        <v>16395</v>
      </c>
      <c r="E3321" s="1"/>
      <c r="F3321" s="2">
        <v>2</v>
      </c>
      <c r="G3321" s="2">
        <f>INDEX(תוצאות_בחירות,MATCH(C3321,siot!$F$3:$F$1887,0),27)</f>
        <v>0</v>
      </c>
      <c r="H3321" s="2" t="b">
        <f t="shared" si="103"/>
        <v>0</v>
      </c>
      <c r="I3321" s="1" t="s">
        <v>2</v>
      </c>
      <c r="J3321" s="1" t="s">
        <v>16396</v>
      </c>
      <c r="K3321" s="1"/>
    </row>
    <row r="3322" spans="1:11" hidden="1">
      <c r="A3322" s="1" t="s">
        <v>16338</v>
      </c>
      <c r="B3322" s="1" t="s">
        <v>573</v>
      </c>
      <c r="C3322" s="48" t="str">
        <f t="shared" si="102"/>
        <v>זך בסמ"ה</v>
      </c>
      <c r="D3322" s="1" t="s">
        <v>16395</v>
      </c>
      <c r="E3322" s="1"/>
      <c r="F3322" s="2">
        <v>3</v>
      </c>
      <c r="G3322" s="2">
        <f>INDEX(תוצאות_בחירות,MATCH(C3322,siot!$F$3:$F$1887,0),27)</f>
        <v>0</v>
      </c>
      <c r="H3322" s="2" t="b">
        <f t="shared" si="103"/>
        <v>0</v>
      </c>
      <c r="I3322" s="1" t="s">
        <v>2</v>
      </c>
      <c r="J3322" s="1" t="s">
        <v>16394</v>
      </c>
      <c r="K3322" s="1"/>
    </row>
    <row r="3323" spans="1:11" hidden="1">
      <c r="A3323" s="1" t="s">
        <v>16338</v>
      </c>
      <c r="B3323" s="1" t="s">
        <v>1194</v>
      </c>
      <c r="C3323" s="48" t="str">
        <f t="shared" si="102"/>
        <v>יד בסמ"ה</v>
      </c>
      <c r="D3323" s="1" t="s">
        <v>15938</v>
      </c>
      <c r="E3323" s="1" t="s">
        <v>3</v>
      </c>
      <c r="F3323" s="2" t="s">
        <v>19548</v>
      </c>
      <c r="G3323" s="2">
        <f>INDEX(תוצאות_בחירות,MATCH(C3323,siot!$F$3:$F$1887,0),27)</f>
        <v>1</v>
      </c>
      <c r="H3323" s="2" t="b">
        <f t="shared" si="103"/>
        <v>0</v>
      </c>
      <c r="I3323" s="1"/>
      <c r="J3323" s="1"/>
      <c r="K3323" s="1"/>
    </row>
    <row r="3324" spans="1:11">
      <c r="A3324" s="1" t="s">
        <v>16338</v>
      </c>
      <c r="B3324" s="1" t="s">
        <v>1194</v>
      </c>
      <c r="C3324" s="48" t="str">
        <f t="shared" si="102"/>
        <v>יד בסמ"ה</v>
      </c>
      <c r="D3324" s="1" t="s">
        <v>15938</v>
      </c>
      <c r="E3324" s="1"/>
      <c r="F3324" s="2">
        <v>1</v>
      </c>
      <c r="G3324" s="2">
        <f>INDEX(תוצאות_בחירות,MATCH(C3324,siot!$F$3:$F$1887,0),27)</f>
        <v>1</v>
      </c>
      <c r="H3324" s="2" t="b">
        <f t="shared" si="103"/>
        <v>1</v>
      </c>
      <c r="I3324" s="1" t="s">
        <v>2</v>
      </c>
      <c r="J3324" s="1" t="s">
        <v>16393</v>
      </c>
      <c r="K3324" s="1"/>
    </row>
    <row r="3325" spans="1:11" hidden="1">
      <c r="A3325" s="1" t="s">
        <v>16338</v>
      </c>
      <c r="B3325" s="1" t="s">
        <v>1194</v>
      </c>
      <c r="C3325" s="48" t="str">
        <f t="shared" si="102"/>
        <v>יד בסמ"ה</v>
      </c>
      <c r="D3325" s="1" t="s">
        <v>15938</v>
      </c>
      <c r="E3325" s="1"/>
      <c r="F3325" s="2">
        <v>2</v>
      </c>
      <c r="G3325" s="2">
        <f>INDEX(תוצאות_בחירות,MATCH(C3325,siot!$F$3:$F$1887,0),27)</f>
        <v>1</v>
      </c>
      <c r="H3325" s="2" t="b">
        <f t="shared" si="103"/>
        <v>0</v>
      </c>
      <c r="I3325" s="1" t="s">
        <v>2</v>
      </c>
      <c r="J3325" s="1" t="s">
        <v>16354</v>
      </c>
      <c r="K3325" s="1"/>
    </row>
    <row r="3326" spans="1:11" hidden="1">
      <c r="A3326" s="1" t="s">
        <v>16338</v>
      </c>
      <c r="B3326" s="1" t="s">
        <v>1194</v>
      </c>
      <c r="C3326" s="48" t="str">
        <f t="shared" si="102"/>
        <v>יד בסמ"ה</v>
      </c>
      <c r="D3326" s="1" t="s">
        <v>15938</v>
      </c>
      <c r="E3326" s="1"/>
      <c r="F3326" s="2">
        <v>3</v>
      </c>
      <c r="G3326" s="2">
        <f>INDEX(תוצאות_בחירות,MATCH(C3326,siot!$F$3:$F$1887,0),27)</f>
        <v>1</v>
      </c>
      <c r="H3326" s="2" t="b">
        <f t="shared" si="103"/>
        <v>0</v>
      </c>
      <c r="I3326" s="1" t="s">
        <v>2</v>
      </c>
      <c r="J3326" s="1" t="s">
        <v>16392</v>
      </c>
      <c r="K3326" s="1"/>
    </row>
    <row r="3327" spans="1:11" hidden="1">
      <c r="A3327" s="1" t="s">
        <v>16338</v>
      </c>
      <c r="B3327" s="1" t="s">
        <v>1194</v>
      </c>
      <c r="C3327" s="48" t="str">
        <f t="shared" si="102"/>
        <v>יד בסמ"ה</v>
      </c>
      <c r="D3327" s="1" t="s">
        <v>15938</v>
      </c>
      <c r="E3327" s="1"/>
      <c r="F3327" s="2">
        <v>4</v>
      </c>
      <c r="G3327" s="2">
        <f>INDEX(תוצאות_בחירות,MATCH(C3327,siot!$F$3:$F$1887,0),27)</f>
        <v>1</v>
      </c>
      <c r="H3327" s="2" t="b">
        <f t="shared" si="103"/>
        <v>0</v>
      </c>
      <c r="I3327" s="1" t="s">
        <v>2</v>
      </c>
      <c r="J3327" s="1" t="s">
        <v>16391</v>
      </c>
      <c r="K3327" s="1"/>
    </row>
    <row r="3328" spans="1:11" hidden="1">
      <c r="A3328" s="1" t="s">
        <v>16338</v>
      </c>
      <c r="B3328" s="1" t="s">
        <v>14960</v>
      </c>
      <c r="C3328" s="48" t="str">
        <f t="shared" si="102"/>
        <v>כט בסמ"ה</v>
      </c>
      <c r="D3328" s="1" t="s">
        <v>16382</v>
      </c>
      <c r="E3328" s="1" t="s">
        <v>3</v>
      </c>
      <c r="F3328" s="2" t="s">
        <v>19548</v>
      </c>
      <c r="G3328" s="2">
        <f>INDEX(תוצאות_בחירות,MATCH(C3328,siot!$F$3:$F$1887,0),27)</f>
        <v>1</v>
      </c>
      <c r="H3328" s="2" t="b">
        <f t="shared" si="103"/>
        <v>0</v>
      </c>
      <c r="I3328" s="1"/>
      <c r="J3328" s="1"/>
      <c r="K3328" s="1"/>
    </row>
    <row r="3329" spans="1:11">
      <c r="A3329" s="1" t="s">
        <v>16338</v>
      </c>
      <c r="B3329" s="1" t="s">
        <v>14960</v>
      </c>
      <c r="C3329" s="48" t="str">
        <f t="shared" si="102"/>
        <v>כט בסמ"ה</v>
      </c>
      <c r="D3329" s="1" t="s">
        <v>16382</v>
      </c>
      <c r="E3329" s="1"/>
      <c r="F3329" s="2">
        <v>1</v>
      </c>
      <c r="G3329" s="2">
        <f>INDEX(תוצאות_בחירות,MATCH(C3329,siot!$F$3:$F$1887,0),27)</f>
        <v>1</v>
      </c>
      <c r="H3329" s="2" t="b">
        <f t="shared" si="103"/>
        <v>1</v>
      </c>
      <c r="I3329" s="1" t="s">
        <v>2</v>
      </c>
      <c r="J3329" s="1" t="s">
        <v>16390</v>
      </c>
      <c r="K3329" s="1"/>
    </row>
    <row r="3330" spans="1:11" hidden="1">
      <c r="A3330" s="1" t="s">
        <v>16338</v>
      </c>
      <c r="B3330" s="1" t="s">
        <v>14960</v>
      </c>
      <c r="C3330" s="48" t="str">
        <f t="shared" si="102"/>
        <v>כט בסמ"ה</v>
      </c>
      <c r="D3330" s="1" t="s">
        <v>16382</v>
      </c>
      <c r="E3330" s="1"/>
      <c r="F3330" s="2">
        <v>2</v>
      </c>
      <c r="G3330" s="2">
        <f>INDEX(תוצאות_בחירות,MATCH(C3330,siot!$F$3:$F$1887,0),27)</f>
        <v>1</v>
      </c>
      <c r="H3330" s="2" t="b">
        <f t="shared" si="103"/>
        <v>0</v>
      </c>
      <c r="I3330" s="1" t="s">
        <v>2</v>
      </c>
      <c r="J3330" s="1" t="s">
        <v>16389</v>
      </c>
      <c r="K3330" s="1"/>
    </row>
    <row r="3331" spans="1:11" hidden="1">
      <c r="A3331" s="1" t="s">
        <v>16338</v>
      </c>
      <c r="B3331" s="1" t="s">
        <v>14960</v>
      </c>
      <c r="C3331" s="48" t="str">
        <f t="shared" si="102"/>
        <v>כט בסמ"ה</v>
      </c>
      <c r="D3331" s="1" t="s">
        <v>16382</v>
      </c>
      <c r="E3331" s="1"/>
      <c r="F3331" s="2">
        <v>3</v>
      </c>
      <c r="G3331" s="2">
        <f>INDEX(תוצאות_בחירות,MATCH(C3331,siot!$F$3:$F$1887,0),27)</f>
        <v>1</v>
      </c>
      <c r="H3331" s="2" t="b">
        <f t="shared" si="103"/>
        <v>0</v>
      </c>
      <c r="I3331" s="1" t="s">
        <v>2</v>
      </c>
      <c r="J3331" s="1" t="s">
        <v>16388</v>
      </c>
      <c r="K3331" s="1"/>
    </row>
    <row r="3332" spans="1:11" hidden="1">
      <c r="A3332" s="1" t="s">
        <v>16338</v>
      </c>
      <c r="B3332" s="1" t="s">
        <v>14960</v>
      </c>
      <c r="C3332" s="48" t="str">
        <f t="shared" ref="C3332:C3395" si="104">B3332&amp;" "&amp;A3332</f>
        <v>כט בסמ"ה</v>
      </c>
      <c r="D3332" s="1" t="s">
        <v>16382</v>
      </c>
      <c r="E3332" s="1"/>
      <c r="F3332" s="2">
        <v>4</v>
      </c>
      <c r="G3332" s="2">
        <f>INDEX(תוצאות_בחירות,MATCH(C3332,siot!$F$3:$F$1887,0),27)</f>
        <v>1</v>
      </c>
      <c r="H3332" s="2" t="b">
        <f t="shared" ref="H3332:H3395" si="105">IF(OR(F3332&lt;G3332,G3332=F3332),TRUE,FALSE)</f>
        <v>0</v>
      </c>
      <c r="I3332" s="1" t="s">
        <v>2</v>
      </c>
      <c r="J3332" s="1" t="s">
        <v>16387</v>
      </c>
      <c r="K3332" s="1"/>
    </row>
    <row r="3333" spans="1:11" hidden="1">
      <c r="A3333" s="1" t="s">
        <v>16338</v>
      </c>
      <c r="B3333" s="1" t="s">
        <v>14960</v>
      </c>
      <c r="C3333" s="48" t="str">
        <f t="shared" si="104"/>
        <v>כט בסמ"ה</v>
      </c>
      <c r="D3333" s="1" t="s">
        <v>16382</v>
      </c>
      <c r="E3333" s="1"/>
      <c r="F3333" s="2">
        <v>5</v>
      </c>
      <c r="G3333" s="2">
        <f>INDEX(תוצאות_בחירות,MATCH(C3333,siot!$F$3:$F$1887,0),27)</f>
        <v>1</v>
      </c>
      <c r="H3333" s="2" t="b">
        <f t="shared" si="105"/>
        <v>0</v>
      </c>
      <c r="I3333" s="1" t="s">
        <v>2</v>
      </c>
      <c r="J3333" s="1" t="s">
        <v>16386</v>
      </c>
      <c r="K3333" s="1"/>
    </row>
    <row r="3334" spans="1:11" hidden="1">
      <c r="A3334" s="1" t="s">
        <v>16338</v>
      </c>
      <c r="B3334" s="1" t="s">
        <v>14960</v>
      </c>
      <c r="C3334" s="48" t="str">
        <f t="shared" si="104"/>
        <v>כט בסמ"ה</v>
      </c>
      <c r="D3334" s="1" t="s">
        <v>16382</v>
      </c>
      <c r="E3334" s="1"/>
      <c r="F3334" s="2">
        <v>6</v>
      </c>
      <c r="G3334" s="2">
        <f>INDEX(תוצאות_בחירות,MATCH(C3334,siot!$F$3:$F$1887,0),27)</f>
        <v>1</v>
      </c>
      <c r="H3334" s="2" t="b">
        <f t="shared" si="105"/>
        <v>0</v>
      </c>
      <c r="I3334" s="1" t="s">
        <v>2</v>
      </c>
      <c r="J3334" s="1" t="s">
        <v>16385</v>
      </c>
      <c r="K3334" s="1"/>
    </row>
    <row r="3335" spans="1:11" hidden="1">
      <c r="A3335" s="1" t="s">
        <v>16338</v>
      </c>
      <c r="B3335" s="1" t="s">
        <v>14960</v>
      </c>
      <c r="C3335" s="48" t="str">
        <f t="shared" si="104"/>
        <v>כט בסמ"ה</v>
      </c>
      <c r="D3335" s="1" t="s">
        <v>16382</v>
      </c>
      <c r="E3335" s="1"/>
      <c r="F3335" s="2">
        <v>7</v>
      </c>
      <c r="G3335" s="2">
        <f>INDEX(תוצאות_בחירות,MATCH(C3335,siot!$F$3:$F$1887,0),27)</f>
        <v>1</v>
      </c>
      <c r="H3335" s="2" t="b">
        <f t="shared" si="105"/>
        <v>0</v>
      </c>
      <c r="I3335" s="1" t="s">
        <v>2</v>
      </c>
      <c r="J3335" s="1" t="s">
        <v>16384</v>
      </c>
      <c r="K3335" s="1"/>
    </row>
    <row r="3336" spans="1:11" hidden="1">
      <c r="A3336" s="1" t="s">
        <v>16338</v>
      </c>
      <c r="B3336" s="1" t="s">
        <v>14960</v>
      </c>
      <c r="C3336" s="48" t="str">
        <f t="shared" si="104"/>
        <v>כט בסמ"ה</v>
      </c>
      <c r="D3336" s="1" t="s">
        <v>16382</v>
      </c>
      <c r="E3336" s="1"/>
      <c r="F3336" s="2">
        <v>8</v>
      </c>
      <c r="G3336" s="2">
        <f>INDEX(תוצאות_בחירות,MATCH(C3336,siot!$F$3:$F$1887,0),27)</f>
        <v>1</v>
      </c>
      <c r="H3336" s="2" t="b">
        <f t="shared" si="105"/>
        <v>0</v>
      </c>
      <c r="I3336" s="1" t="s">
        <v>2</v>
      </c>
      <c r="J3336" s="1" t="s">
        <v>16383</v>
      </c>
      <c r="K3336" s="1"/>
    </row>
    <row r="3337" spans="1:11" hidden="1">
      <c r="A3337" s="1" t="s">
        <v>16338</v>
      </c>
      <c r="B3337" s="1" t="s">
        <v>14960</v>
      </c>
      <c r="C3337" s="48" t="str">
        <f t="shared" si="104"/>
        <v>כט בסמ"ה</v>
      </c>
      <c r="D3337" s="1" t="s">
        <v>16382</v>
      </c>
      <c r="E3337" s="1"/>
      <c r="F3337" s="2">
        <v>9</v>
      </c>
      <c r="G3337" s="2">
        <f>INDEX(תוצאות_בחירות,MATCH(C3337,siot!$F$3:$F$1887,0),27)</f>
        <v>1</v>
      </c>
      <c r="H3337" s="2" t="b">
        <f t="shared" si="105"/>
        <v>0</v>
      </c>
      <c r="I3337" s="1" t="s">
        <v>2</v>
      </c>
      <c r="J3337" s="1" t="s">
        <v>16381</v>
      </c>
      <c r="K3337" s="1"/>
    </row>
    <row r="3338" spans="1:11" hidden="1">
      <c r="A3338" s="1" t="s">
        <v>16338</v>
      </c>
      <c r="B3338" s="1" t="s">
        <v>87</v>
      </c>
      <c r="C3338" s="48" t="str">
        <f t="shared" si="104"/>
        <v>נ בסמ"ה</v>
      </c>
      <c r="D3338" s="1" t="s">
        <v>16377</v>
      </c>
      <c r="E3338" s="1" t="s">
        <v>3</v>
      </c>
      <c r="F3338" s="2" t="s">
        <v>19548</v>
      </c>
      <c r="G3338" s="2">
        <f>INDEX(תוצאות_בחירות,MATCH(C3338,siot!$F$3:$F$1887,0),27)</f>
        <v>1</v>
      </c>
      <c r="H3338" s="2" t="b">
        <f t="shared" si="105"/>
        <v>0</v>
      </c>
      <c r="I3338" s="1"/>
      <c r="J3338" s="1"/>
      <c r="K3338" s="1"/>
    </row>
    <row r="3339" spans="1:11">
      <c r="A3339" s="1" t="s">
        <v>16338</v>
      </c>
      <c r="B3339" s="1" t="s">
        <v>87</v>
      </c>
      <c r="C3339" s="48" t="str">
        <f t="shared" si="104"/>
        <v>נ בסמ"ה</v>
      </c>
      <c r="D3339" s="1" t="s">
        <v>16377</v>
      </c>
      <c r="E3339" s="1"/>
      <c r="F3339" s="2">
        <v>1</v>
      </c>
      <c r="G3339" s="2">
        <f>INDEX(תוצאות_בחירות,MATCH(C3339,siot!$F$3:$F$1887,0),27)</f>
        <v>1</v>
      </c>
      <c r="H3339" s="2" t="b">
        <f t="shared" si="105"/>
        <v>1</v>
      </c>
      <c r="I3339" s="1" t="s">
        <v>2</v>
      </c>
      <c r="J3339" s="1" t="s">
        <v>16380</v>
      </c>
      <c r="K3339" s="1"/>
    </row>
    <row r="3340" spans="1:11" hidden="1">
      <c r="A3340" s="1" t="s">
        <v>16338</v>
      </c>
      <c r="B3340" s="1" t="s">
        <v>87</v>
      </c>
      <c r="C3340" s="48" t="str">
        <f t="shared" si="104"/>
        <v>נ בסמ"ה</v>
      </c>
      <c r="D3340" s="1" t="s">
        <v>16377</v>
      </c>
      <c r="E3340" s="1"/>
      <c r="F3340" s="2">
        <v>2</v>
      </c>
      <c r="G3340" s="2">
        <f>INDEX(תוצאות_בחירות,MATCH(C3340,siot!$F$3:$F$1887,0),27)</f>
        <v>1</v>
      </c>
      <c r="H3340" s="2" t="b">
        <f t="shared" si="105"/>
        <v>0</v>
      </c>
      <c r="I3340" s="1" t="s">
        <v>2</v>
      </c>
      <c r="J3340" s="1" t="s">
        <v>16379</v>
      </c>
      <c r="K3340" s="1"/>
    </row>
    <row r="3341" spans="1:11" hidden="1">
      <c r="A3341" s="1" t="s">
        <v>16338</v>
      </c>
      <c r="B3341" s="1" t="s">
        <v>87</v>
      </c>
      <c r="C3341" s="48" t="str">
        <f t="shared" si="104"/>
        <v>נ בסמ"ה</v>
      </c>
      <c r="D3341" s="1" t="s">
        <v>16377</v>
      </c>
      <c r="E3341" s="1"/>
      <c r="F3341" s="2">
        <v>3</v>
      </c>
      <c r="G3341" s="2">
        <f>INDEX(תוצאות_בחירות,MATCH(C3341,siot!$F$3:$F$1887,0),27)</f>
        <v>1</v>
      </c>
      <c r="H3341" s="2" t="b">
        <f t="shared" si="105"/>
        <v>0</v>
      </c>
      <c r="I3341" s="1" t="s">
        <v>2</v>
      </c>
      <c r="J3341" s="1" t="s">
        <v>16378</v>
      </c>
      <c r="K3341" s="1"/>
    </row>
    <row r="3342" spans="1:11" hidden="1">
      <c r="A3342" s="1" t="s">
        <v>16338</v>
      </c>
      <c r="B3342" s="1" t="s">
        <v>87</v>
      </c>
      <c r="C3342" s="48" t="str">
        <f t="shared" si="104"/>
        <v>נ בסמ"ה</v>
      </c>
      <c r="D3342" s="1" t="s">
        <v>16377</v>
      </c>
      <c r="E3342" s="1"/>
      <c r="F3342" s="2">
        <v>4</v>
      </c>
      <c r="G3342" s="2">
        <f>INDEX(תוצאות_בחירות,MATCH(C3342,siot!$F$3:$F$1887,0),27)</f>
        <v>1</v>
      </c>
      <c r="H3342" s="2" t="b">
        <f t="shared" si="105"/>
        <v>0</v>
      </c>
      <c r="I3342" s="1" t="s">
        <v>2</v>
      </c>
      <c r="J3342" s="1" t="s">
        <v>8346</v>
      </c>
      <c r="K3342" s="1"/>
    </row>
    <row r="3343" spans="1:11" hidden="1">
      <c r="A3343" s="1" t="s">
        <v>16338</v>
      </c>
      <c r="B3343" s="1" t="s">
        <v>87</v>
      </c>
      <c r="C3343" s="48" t="str">
        <f t="shared" si="104"/>
        <v>נ בסמ"ה</v>
      </c>
      <c r="D3343" s="1" t="s">
        <v>16377</v>
      </c>
      <c r="E3343" s="1"/>
      <c r="F3343" s="2">
        <v>5</v>
      </c>
      <c r="G3343" s="2">
        <f>INDEX(תוצאות_בחירות,MATCH(C3343,siot!$F$3:$F$1887,0),27)</f>
        <v>1</v>
      </c>
      <c r="H3343" s="2" t="b">
        <f t="shared" si="105"/>
        <v>0</v>
      </c>
      <c r="I3343" s="1" t="s">
        <v>2</v>
      </c>
      <c r="J3343" s="1" t="s">
        <v>16376</v>
      </c>
      <c r="K3343" s="1"/>
    </row>
    <row r="3344" spans="1:11" hidden="1">
      <c r="A3344" s="1" t="s">
        <v>16338</v>
      </c>
      <c r="B3344" s="1" t="s">
        <v>380</v>
      </c>
      <c r="C3344" s="48" t="str">
        <f t="shared" si="104"/>
        <v>נץ בסמ"ה</v>
      </c>
      <c r="D3344" s="1" t="s">
        <v>16373</v>
      </c>
      <c r="E3344" s="1" t="s">
        <v>18</v>
      </c>
      <c r="F3344" s="2" t="s">
        <v>19548</v>
      </c>
      <c r="G3344" s="2">
        <f>INDEX(תוצאות_בחירות,MATCH(C3344,siot!$F$3:$F$1887,0),27)</f>
        <v>0</v>
      </c>
      <c r="H3344" s="2" t="b">
        <f t="shared" si="105"/>
        <v>0</v>
      </c>
      <c r="I3344" s="1"/>
      <c r="J3344" s="1"/>
      <c r="K3344" s="1"/>
    </row>
    <row r="3345" spans="1:11" hidden="1">
      <c r="A3345" s="1" t="s">
        <v>16338</v>
      </c>
      <c r="B3345" s="1" t="s">
        <v>380</v>
      </c>
      <c r="C3345" s="48" t="str">
        <f t="shared" si="104"/>
        <v>נץ בסמ"ה</v>
      </c>
      <c r="D3345" s="1" t="s">
        <v>16373</v>
      </c>
      <c r="E3345" s="1" t="s">
        <v>17</v>
      </c>
      <c r="F3345" s="2">
        <v>1</v>
      </c>
      <c r="G3345" s="2">
        <f>INDEX(תוצאות_בחירות,MATCH(C3345,siot!$F$3:$F$1887,0),27)</f>
        <v>0</v>
      </c>
      <c r="H3345" s="2" t="b">
        <f t="shared" si="105"/>
        <v>0</v>
      </c>
      <c r="I3345" s="1" t="s">
        <v>2</v>
      </c>
      <c r="J3345" s="1" t="s">
        <v>16375</v>
      </c>
      <c r="K3345" s="1"/>
    </row>
    <row r="3346" spans="1:11" hidden="1">
      <c r="A3346" s="1" t="s">
        <v>16338</v>
      </c>
      <c r="B3346" s="1" t="s">
        <v>380</v>
      </c>
      <c r="C3346" s="48" t="str">
        <f t="shared" si="104"/>
        <v>נץ בסמ"ה</v>
      </c>
      <c r="D3346" s="1" t="s">
        <v>16373</v>
      </c>
      <c r="E3346" s="1"/>
      <c r="F3346" s="2">
        <v>2</v>
      </c>
      <c r="G3346" s="2">
        <f>INDEX(תוצאות_בחירות,MATCH(C3346,siot!$F$3:$F$1887,0),27)</f>
        <v>0</v>
      </c>
      <c r="H3346" s="2" t="b">
        <f t="shared" si="105"/>
        <v>0</v>
      </c>
      <c r="I3346" s="1" t="s">
        <v>2</v>
      </c>
      <c r="J3346" s="1" t="s">
        <v>16374</v>
      </c>
      <c r="K3346" s="1"/>
    </row>
    <row r="3347" spans="1:11" hidden="1">
      <c r="A3347" s="1" t="s">
        <v>16338</v>
      </c>
      <c r="B3347" s="1" t="s">
        <v>380</v>
      </c>
      <c r="C3347" s="48" t="str">
        <f t="shared" si="104"/>
        <v>נץ בסמ"ה</v>
      </c>
      <c r="D3347" s="1" t="s">
        <v>16373</v>
      </c>
      <c r="E3347" s="1"/>
      <c r="F3347" s="2">
        <v>3</v>
      </c>
      <c r="G3347" s="2">
        <f>INDEX(תוצאות_בחירות,MATCH(C3347,siot!$F$3:$F$1887,0),27)</f>
        <v>0</v>
      </c>
      <c r="H3347" s="2" t="b">
        <f t="shared" si="105"/>
        <v>0</v>
      </c>
      <c r="I3347" s="1" t="s">
        <v>2</v>
      </c>
      <c r="J3347" s="1" t="s">
        <v>16372</v>
      </c>
      <c r="K3347" s="1"/>
    </row>
    <row r="3348" spans="1:11" hidden="1">
      <c r="A3348" s="1" t="s">
        <v>16338</v>
      </c>
      <c r="B3348" s="1" t="s">
        <v>1059</v>
      </c>
      <c r="C3348" s="48" t="str">
        <f t="shared" si="104"/>
        <v>ע בסמ"ה</v>
      </c>
      <c r="D3348" s="1" t="s">
        <v>16369</v>
      </c>
      <c r="E3348" s="1" t="s">
        <v>18</v>
      </c>
      <c r="F3348" s="2" t="s">
        <v>19548</v>
      </c>
      <c r="G3348" s="2">
        <f>INDEX(תוצאות_בחירות,MATCH(C3348,siot!$F$3:$F$1887,0),27)</f>
        <v>0</v>
      </c>
      <c r="H3348" s="2" t="b">
        <f t="shared" si="105"/>
        <v>0</v>
      </c>
      <c r="I3348" s="1"/>
      <c r="J3348" s="1"/>
      <c r="K3348" s="1"/>
    </row>
    <row r="3349" spans="1:11" hidden="1">
      <c r="A3349" s="1" t="s">
        <v>16338</v>
      </c>
      <c r="B3349" s="1" t="s">
        <v>1059</v>
      </c>
      <c r="C3349" s="48" t="str">
        <f t="shared" si="104"/>
        <v>ע בסמ"ה</v>
      </c>
      <c r="D3349" s="1" t="s">
        <v>16369</v>
      </c>
      <c r="E3349" s="1" t="s">
        <v>17</v>
      </c>
      <c r="F3349" s="2">
        <v>1</v>
      </c>
      <c r="G3349" s="2">
        <f>INDEX(תוצאות_בחירות,MATCH(C3349,siot!$F$3:$F$1887,0),27)</f>
        <v>0</v>
      </c>
      <c r="H3349" s="2" t="b">
        <f t="shared" si="105"/>
        <v>0</v>
      </c>
      <c r="I3349" s="1" t="s">
        <v>2</v>
      </c>
      <c r="J3349" s="1" t="s">
        <v>16371</v>
      </c>
      <c r="K3349" s="1"/>
    </row>
    <row r="3350" spans="1:11" hidden="1">
      <c r="A3350" s="1" t="s">
        <v>16338</v>
      </c>
      <c r="B3350" s="1" t="s">
        <v>1059</v>
      </c>
      <c r="C3350" s="48" t="str">
        <f t="shared" si="104"/>
        <v>ע בסמ"ה</v>
      </c>
      <c r="D3350" s="1" t="s">
        <v>16369</v>
      </c>
      <c r="E3350" s="1"/>
      <c r="F3350" s="2">
        <v>2</v>
      </c>
      <c r="G3350" s="2">
        <f>INDEX(תוצאות_בחירות,MATCH(C3350,siot!$F$3:$F$1887,0),27)</f>
        <v>0</v>
      </c>
      <c r="H3350" s="2" t="b">
        <f t="shared" si="105"/>
        <v>0</v>
      </c>
      <c r="I3350" s="1" t="s">
        <v>2</v>
      </c>
      <c r="J3350" s="1" t="s">
        <v>16370</v>
      </c>
      <c r="K3350" s="1"/>
    </row>
    <row r="3351" spans="1:11" hidden="1">
      <c r="A3351" s="1" t="s">
        <v>16338</v>
      </c>
      <c r="B3351" s="1" t="s">
        <v>1059</v>
      </c>
      <c r="C3351" s="48" t="str">
        <f t="shared" si="104"/>
        <v>ע בסמ"ה</v>
      </c>
      <c r="D3351" s="1" t="s">
        <v>16369</v>
      </c>
      <c r="E3351" s="1"/>
      <c r="F3351" s="2">
        <v>3</v>
      </c>
      <c r="G3351" s="2">
        <f>INDEX(תוצאות_בחירות,MATCH(C3351,siot!$F$3:$F$1887,0),27)</f>
        <v>0</v>
      </c>
      <c r="H3351" s="2" t="b">
        <f t="shared" si="105"/>
        <v>0</v>
      </c>
      <c r="I3351" s="1" t="s">
        <v>2</v>
      </c>
      <c r="J3351" s="1" t="s">
        <v>16368</v>
      </c>
      <c r="K3351" s="1"/>
    </row>
    <row r="3352" spans="1:11" hidden="1">
      <c r="A3352" s="1" t="s">
        <v>16338</v>
      </c>
      <c r="B3352" s="1" t="s">
        <v>1046</v>
      </c>
      <c r="C3352" s="48" t="str">
        <f t="shared" si="104"/>
        <v>פז בסמ"ה</v>
      </c>
      <c r="D3352" s="1" t="s">
        <v>4554</v>
      </c>
      <c r="E3352" s="1" t="s">
        <v>3</v>
      </c>
      <c r="F3352" s="2" t="s">
        <v>19548</v>
      </c>
      <c r="G3352" s="2">
        <f>INDEX(תוצאות_בחירות,MATCH(C3352,siot!$F$3:$F$1887,0),27)</f>
        <v>0</v>
      </c>
      <c r="H3352" s="2" t="b">
        <f t="shared" si="105"/>
        <v>0</v>
      </c>
      <c r="I3352" s="1"/>
      <c r="J3352" s="1"/>
      <c r="K3352" s="1"/>
    </row>
    <row r="3353" spans="1:11" hidden="1">
      <c r="A3353" s="1" t="s">
        <v>16338</v>
      </c>
      <c r="B3353" s="1" t="s">
        <v>1046</v>
      </c>
      <c r="C3353" s="48" t="str">
        <f t="shared" si="104"/>
        <v>פז בסמ"ה</v>
      </c>
      <c r="D3353" s="1" t="s">
        <v>4554</v>
      </c>
      <c r="E3353" s="1"/>
      <c r="F3353" s="2">
        <v>1</v>
      </c>
      <c r="G3353" s="2">
        <f>INDEX(תוצאות_בחירות,MATCH(C3353,siot!$F$3:$F$1887,0),27)</f>
        <v>0</v>
      </c>
      <c r="H3353" s="2" t="b">
        <f t="shared" si="105"/>
        <v>0</v>
      </c>
      <c r="I3353" s="1" t="s">
        <v>2</v>
      </c>
      <c r="J3353" s="1" t="s">
        <v>16367</v>
      </c>
      <c r="K3353" s="1"/>
    </row>
    <row r="3354" spans="1:11" hidden="1">
      <c r="A3354" s="1" t="s">
        <v>16338</v>
      </c>
      <c r="B3354" s="1" t="s">
        <v>1046</v>
      </c>
      <c r="C3354" s="48" t="str">
        <f t="shared" si="104"/>
        <v>פז בסמ"ה</v>
      </c>
      <c r="D3354" s="1" t="s">
        <v>4554</v>
      </c>
      <c r="E3354" s="1"/>
      <c r="F3354" s="2">
        <v>2</v>
      </c>
      <c r="G3354" s="2">
        <f>INDEX(תוצאות_בחירות,MATCH(C3354,siot!$F$3:$F$1887,0),27)</f>
        <v>0</v>
      </c>
      <c r="H3354" s="2" t="b">
        <f t="shared" si="105"/>
        <v>0</v>
      </c>
      <c r="I3354" s="1" t="s">
        <v>2</v>
      </c>
      <c r="J3354" s="1" t="s">
        <v>16366</v>
      </c>
      <c r="K3354" s="1"/>
    </row>
    <row r="3355" spans="1:11" hidden="1">
      <c r="A3355" s="1" t="s">
        <v>16338</v>
      </c>
      <c r="B3355" s="1" t="s">
        <v>1046</v>
      </c>
      <c r="C3355" s="48" t="str">
        <f t="shared" si="104"/>
        <v>פז בסמ"ה</v>
      </c>
      <c r="D3355" s="1" t="s">
        <v>4554</v>
      </c>
      <c r="E3355" s="1"/>
      <c r="F3355" s="2">
        <v>3</v>
      </c>
      <c r="G3355" s="2">
        <f>INDEX(תוצאות_בחירות,MATCH(C3355,siot!$F$3:$F$1887,0),27)</f>
        <v>0</v>
      </c>
      <c r="H3355" s="2" t="b">
        <f t="shared" si="105"/>
        <v>0</v>
      </c>
      <c r="I3355" s="1" t="s">
        <v>2</v>
      </c>
      <c r="J3355" s="1" t="s">
        <v>16365</v>
      </c>
      <c r="K3355" s="1"/>
    </row>
    <row r="3356" spans="1:11" hidden="1">
      <c r="A3356" s="1" t="s">
        <v>16338</v>
      </c>
      <c r="B3356" s="1" t="s">
        <v>259</v>
      </c>
      <c r="C3356" s="48" t="str">
        <f t="shared" si="104"/>
        <v>ק בסמ"ה</v>
      </c>
      <c r="D3356" s="1" t="s">
        <v>16357</v>
      </c>
      <c r="E3356" s="1" t="s">
        <v>3</v>
      </c>
      <c r="F3356" s="2" t="s">
        <v>19548</v>
      </c>
      <c r="G3356" s="2">
        <f>INDEX(תוצאות_בחירות,MATCH(C3356,siot!$F$3:$F$1887,0),27)</f>
        <v>1</v>
      </c>
      <c r="H3356" s="2" t="b">
        <f t="shared" si="105"/>
        <v>0</v>
      </c>
      <c r="I3356" s="1"/>
      <c r="J3356" s="1"/>
      <c r="K3356" s="1"/>
    </row>
    <row r="3357" spans="1:11">
      <c r="A3357" s="1" t="s">
        <v>16338</v>
      </c>
      <c r="B3357" s="1" t="s">
        <v>259</v>
      </c>
      <c r="C3357" s="48" t="str">
        <f t="shared" si="104"/>
        <v>ק בסמ"ה</v>
      </c>
      <c r="D3357" s="1" t="s">
        <v>16357</v>
      </c>
      <c r="E3357" s="1"/>
      <c r="F3357" s="2">
        <v>1</v>
      </c>
      <c r="G3357" s="2">
        <f>INDEX(תוצאות_בחירות,MATCH(C3357,siot!$F$3:$F$1887,0),27)</f>
        <v>1</v>
      </c>
      <c r="H3357" s="2" t="b">
        <f t="shared" si="105"/>
        <v>1</v>
      </c>
      <c r="I3357" s="1" t="s">
        <v>2</v>
      </c>
      <c r="J3357" s="1" t="s">
        <v>16364</v>
      </c>
      <c r="K3357" s="1"/>
    </row>
    <row r="3358" spans="1:11" hidden="1">
      <c r="A3358" s="1" t="s">
        <v>16338</v>
      </c>
      <c r="B3358" s="1" t="s">
        <v>259</v>
      </c>
      <c r="C3358" s="48" t="str">
        <f t="shared" si="104"/>
        <v>ק בסמ"ה</v>
      </c>
      <c r="D3358" s="1" t="s">
        <v>16357</v>
      </c>
      <c r="E3358" s="1"/>
      <c r="F3358" s="2">
        <v>2</v>
      </c>
      <c r="G3358" s="2">
        <f>INDEX(תוצאות_בחירות,MATCH(C3358,siot!$F$3:$F$1887,0),27)</f>
        <v>1</v>
      </c>
      <c r="H3358" s="2" t="b">
        <f t="shared" si="105"/>
        <v>0</v>
      </c>
      <c r="I3358" s="1" t="s">
        <v>2</v>
      </c>
      <c r="J3358" s="1" t="s">
        <v>16363</v>
      </c>
      <c r="K3358" s="1"/>
    </row>
    <row r="3359" spans="1:11" hidden="1">
      <c r="A3359" s="1" t="s">
        <v>16338</v>
      </c>
      <c r="B3359" s="1" t="s">
        <v>259</v>
      </c>
      <c r="C3359" s="48" t="str">
        <f t="shared" si="104"/>
        <v>ק בסמ"ה</v>
      </c>
      <c r="D3359" s="1" t="s">
        <v>16357</v>
      </c>
      <c r="E3359" s="1"/>
      <c r="F3359" s="2">
        <v>3</v>
      </c>
      <c r="G3359" s="2">
        <f>INDEX(תוצאות_בחירות,MATCH(C3359,siot!$F$3:$F$1887,0),27)</f>
        <v>1</v>
      </c>
      <c r="H3359" s="2" t="b">
        <f t="shared" si="105"/>
        <v>0</v>
      </c>
      <c r="I3359" s="1" t="s">
        <v>2</v>
      </c>
      <c r="J3359" s="1" t="s">
        <v>16362</v>
      </c>
      <c r="K3359" s="1"/>
    </row>
    <row r="3360" spans="1:11" hidden="1">
      <c r="A3360" s="1" t="s">
        <v>16338</v>
      </c>
      <c r="B3360" s="1" t="s">
        <v>259</v>
      </c>
      <c r="C3360" s="48" t="str">
        <f t="shared" si="104"/>
        <v>ק בסמ"ה</v>
      </c>
      <c r="D3360" s="1" t="s">
        <v>16357</v>
      </c>
      <c r="E3360" s="1"/>
      <c r="F3360" s="2">
        <v>4</v>
      </c>
      <c r="G3360" s="2">
        <f>INDEX(תוצאות_בחירות,MATCH(C3360,siot!$F$3:$F$1887,0),27)</f>
        <v>1</v>
      </c>
      <c r="H3360" s="2" t="b">
        <f t="shared" si="105"/>
        <v>0</v>
      </c>
      <c r="I3360" s="1" t="s">
        <v>2</v>
      </c>
      <c r="J3360" s="1" t="s">
        <v>16361</v>
      </c>
      <c r="K3360" s="1"/>
    </row>
    <row r="3361" spans="1:11" hidden="1">
      <c r="A3361" s="1" t="s">
        <v>16338</v>
      </c>
      <c r="B3361" s="1" t="s">
        <v>259</v>
      </c>
      <c r="C3361" s="48" t="str">
        <f t="shared" si="104"/>
        <v>ק בסמ"ה</v>
      </c>
      <c r="D3361" s="1" t="s">
        <v>16357</v>
      </c>
      <c r="E3361" s="1"/>
      <c r="F3361" s="2">
        <v>5</v>
      </c>
      <c r="G3361" s="2">
        <f>INDEX(תוצאות_בחירות,MATCH(C3361,siot!$F$3:$F$1887,0),27)</f>
        <v>1</v>
      </c>
      <c r="H3361" s="2" t="b">
        <f t="shared" si="105"/>
        <v>0</v>
      </c>
      <c r="I3361" s="1" t="s">
        <v>2</v>
      </c>
      <c r="J3361" s="1" t="s">
        <v>16360</v>
      </c>
      <c r="K3361" s="1"/>
    </row>
    <row r="3362" spans="1:11" hidden="1">
      <c r="A3362" s="1" t="s">
        <v>16338</v>
      </c>
      <c r="B3362" s="1" t="s">
        <v>259</v>
      </c>
      <c r="C3362" s="48" t="str">
        <f t="shared" si="104"/>
        <v>ק בסמ"ה</v>
      </c>
      <c r="D3362" s="1" t="s">
        <v>16357</v>
      </c>
      <c r="E3362" s="1"/>
      <c r="F3362" s="2">
        <v>6</v>
      </c>
      <c r="G3362" s="2">
        <f>INDEX(תוצאות_בחירות,MATCH(C3362,siot!$F$3:$F$1887,0),27)</f>
        <v>1</v>
      </c>
      <c r="H3362" s="2" t="b">
        <f t="shared" si="105"/>
        <v>0</v>
      </c>
      <c r="I3362" s="1" t="s">
        <v>2</v>
      </c>
      <c r="J3362" s="1" t="s">
        <v>16243</v>
      </c>
      <c r="K3362" s="1"/>
    </row>
    <row r="3363" spans="1:11" hidden="1">
      <c r="A3363" s="1" t="s">
        <v>16338</v>
      </c>
      <c r="B3363" s="1" t="s">
        <v>259</v>
      </c>
      <c r="C3363" s="48" t="str">
        <f t="shared" si="104"/>
        <v>ק בסמ"ה</v>
      </c>
      <c r="D3363" s="1" t="s">
        <v>16357</v>
      </c>
      <c r="E3363" s="1"/>
      <c r="F3363" s="2">
        <v>7</v>
      </c>
      <c r="G3363" s="2">
        <f>INDEX(תוצאות_בחירות,MATCH(C3363,siot!$F$3:$F$1887,0),27)</f>
        <v>1</v>
      </c>
      <c r="H3363" s="2" t="b">
        <f t="shared" si="105"/>
        <v>0</v>
      </c>
      <c r="I3363" s="1" t="s">
        <v>2</v>
      </c>
      <c r="J3363" s="1" t="s">
        <v>16359</v>
      </c>
      <c r="K3363" s="1"/>
    </row>
    <row r="3364" spans="1:11" hidden="1">
      <c r="A3364" s="1" t="s">
        <v>16338</v>
      </c>
      <c r="B3364" s="1" t="s">
        <v>259</v>
      </c>
      <c r="C3364" s="48" t="str">
        <f t="shared" si="104"/>
        <v>ק בסמ"ה</v>
      </c>
      <c r="D3364" s="1" t="s">
        <v>16357</v>
      </c>
      <c r="E3364" s="1"/>
      <c r="F3364" s="2">
        <v>8</v>
      </c>
      <c r="G3364" s="2">
        <f>INDEX(תוצאות_בחירות,MATCH(C3364,siot!$F$3:$F$1887,0),27)</f>
        <v>1</v>
      </c>
      <c r="H3364" s="2" t="b">
        <f t="shared" si="105"/>
        <v>0</v>
      </c>
      <c r="I3364" s="1" t="s">
        <v>2</v>
      </c>
      <c r="J3364" s="1" t="s">
        <v>16358</v>
      </c>
      <c r="K3364" s="1"/>
    </row>
    <row r="3365" spans="1:11" hidden="1">
      <c r="A3365" s="1" t="s">
        <v>16338</v>
      </c>
      <c r="B3365" s="1" t="s">
        <v>259</v>
      </c>
      <c r="C3365" s="48" t="str">
        <f t="shared" si="104"/>
        <v>ק בסמ"ה</v>
      </c>
      <c r="D3365" s="1" t="s">
        <v>16357</v>
      </c>
      <c r="E3365" s="1"/>
      <c r="F3365" s="2">
        <v>9</v>
      </c>
      <c r="G3365" s="2">
        <f>INDEX(תוצאות_בחירות,MATCH(C3365,siot!$F$3:$F$1887,0),27)</f>
        <v>1</v>
      </c>
      <c r="H3365" s="2" t="b">
        <f t="shared" si="105"/>
        <v>0</v>
      </c>
      <c r="I3365" s="1" t="s">
        <v>2</v>
      </c>
      <c r="J3365" s="1" t="s">
        <v>16356</v>
      </c>
      <c r="K3365" s="1"/>
    </row>
    <row r="3366" spans="1:11" hidden="1">
      <c r="A3366" s="1" t="s">
        <v>16338</v>
      </c>
      <c r="B3366" s="1" t="s">
        <v>7819</v>
      </c>
      <c r="C3366" s="48" t="str">
        <f t="shared" si="104"/>
        <v>קי בסמ"ה</v>
      </c>
      <c r="D3366" s="1" t="s">
        <v>16355</v>
      </c>
      <c r="E3366" s="1" t="s">
        <v>18</v>
      </c>
      <c r="F3366" s="2" t="s">
        <v>19548</v>
      </c>
      <c r="G3366" s="2">
        <f>INDEX(תוצאות_בחירות,MATCH(C3366,siot!$F$3:$F$1887,0),27)</f>
        <v>0</v>
      </c>
      <c r="H3366" s="2" t="b">
        <f t="shared" si="105"/>
        <v>0</v>
      </c>
      <c r="I3366" s="1"/>
      <c r="J3366" s="1"/>
      <c r="K3366" s="1"/>
    </row>
    <row r="3367" spans="1:11" hidden="1">
      <c r="A3367" s="1" t="s">
        <v>16338</v>
      </c>
      <c r="B3367" s="1" t="s">
        <v>7819</v>
      </c>
      <c r="C3367" s="48" t="str">
        <f t="shared" si="104"/>
        <v>קי בסמ"ה</v>
      </c>
      <c r="D3367" s="1" t="s">
        <v>16355</v>
      </c>
      <c r="E3367" s="1" t="s">
        <v>17</v>
      </c>
      <c r="F3367" s="2">
        <v>1</v>
      </c>
      <c r="G3367" s="2">
        <f>INDEX(תוצאות_בחירות,MATCH(C3367,siot!$F$3:$F$1887,0),27)</f>
        <v>0</v>
      </c>
      <c r="H3367" s="2" t="b">
        <f t="shared" si="105"/>
        <v>0</v>
      </c>
      <c r="I3367" s="1" t="s">
        <v>2</v>
      </c>
      <c r="J3367" s="1" t="s">
        <v>16344</v>
      </c>
      <c r="K3367" s="1"/>
    </row>
    <row r="3368" spans="1:11" hidden="1">
      <c r="A3368" s="1" t="s">
        <v>16338</v>
      </c>
      <c r="B3368" s="1" t="s">
        <v>7819</v>
      </c>
      <c r="C3368" s="48" t="str">
        <f t="shared" si="104"/>
        <v>קי בסמ"ה</v>
      </c>
      <c r="D3368" s="1" t="s">
        <v>16355</v>
      </c>
      <c r="E3368" s="1"/>
      <c r="F3368" s="2">
        <v>2</v>
      </c>
      <c r="G3368" s="2">
        <f>INDEX(תוצאות_בחירות,MATCH(C3368,siot!$F$3:$F$1887,0),27)</f>
        <v>0</v>
      </c>
      <c r="H3368" s="2" t="b">
        <f t="shared" si="105"/>
        <v>0</v>
      </c>
      <c r="I3368" s="1" t="s">
        <v>2</v>
      </c>
      <c r="J3368" s="1" t="s">
        <v>5652</v>
      </c>
      <c r="K3368" s="1"/>
    </row>
    <row r="3369" spans="1:11" hidden="1">
      <c r="A3369" s="1" t="s">
        <v>16338</v>
      </c>
      <c r="B3369" s="1" t="s">
        <v>7819</v>
      </c>
      <c r="C3369" s="48" t="str">
        <f t="shared" si="104"/>
        <v>קי בסמ"ה</v>
      </c>
      <c r="D3369" s="1" t="s">
        <v>16355</v>
      </c>
      <c r="E3369" s="1"/>
      <c r="F3369" s="2">
        <v>3</v>
      </c>
      <c r="G3369" s="2">
        <f>INDEX(תוצאות_בחירות,MATCH(C3369,siot!$F$3:$F$1887,0),27)</f>
        <v>0</v>
      </c>
      <c r="H3369" s="2" t="b">
        <f t="shared" si="105"/>
        <v>0</v>
      </c>
      <c r="I3369" s="1" t="s">
        <v>2</v>
      </c>
      <c r="J3369" s="1" t="s">
        <v>16354</v>
      </c>
      <c r="K3369" s="1"/>
    </row>
    <row r="3370" spans="1:11" hidden="1">
      <c r="A3370" s="1" t="s">
        <v>16338</v>
      </c>
      <c r="B3370" s="1" t="s">
        <v>4537</v>
      </c>
      <c r="C3370" s="48" t="str">
        <f t="shared" si="104"/>
        <v>קף בסמ"ה</v>
      </c>
      <c r="D3370" s="1" t="s">
        <v>16345</v>
      </c>
      <c r="E3370" s="1" t="s">
        <v>3</v>
      </c>
      <c r="F3370" s="2" t="s">
        <v>19548</v>
      </c>
      <c r="G3370" s="2">
        <f>INDEX(תוצאות_בחירות,MATCH(C3370,siot!$F$3:$F$1887,0),27)</f>
        <v>2</v>
      </c>
      <c r="H3370" s="2" t="b">
        <f t="shared" si="105"/>
        <v>0</v>
      </c>
      <c r="I3370" s="1"/>
      <c r="J3370" s="1"/>
      <c r="K3370" s="1"/>
    </row>
    <row r="3371" spans="1:11">
      <c r="A3371" s="1" t="s">
        <v>16338</v>
      </c>
      <c r="B3371" s="1" t="s">
        <v>4537</v>
      </c>
      <c r="C3371" s="48" t="str">
        <f t="shared" si="104"/>
        <v>קף בסמ"ה</v>
      </c>
      <c r="D3371" s="1" t="s">
        <v>16345</v>
      </c>
      <c r="E3371" s="1"/>
      <c r="F3371" s="2">
        <v>1</v>
      </c>
      <c r="G3371" s="2">
        <f>INDEX(תוצאות_בחירות,MATCH(C3371,siot!$F$3:$F$1887,0),27)</f>
        <v>2</v>
      </c>
      <c r="H3371" s="2" t="b">
        <f t="shared" si="105"/>
        <v>1</v>
      </c>
      <c r="I3371" s="1" t="s">
        <v>2</v>
      </c>
      <c r="J3371" s="1" t="s">
        <v>16353</v>
      </c>
      <c r="K3371" s="1"/>
    </row>
    <row r="3372" spans="1:11">
      <c r="A3372" s="1" t="s">
        <v>16338</v>
      </c>
      <c r="B3372" s="1" t="s">
        <v>4537</v>
      </c>
      <c r="C3372" s="48" t="str">
        <f t="shared" si="104"/>
        <v>קף בסמ"ה</v>
      </c>
      <c r="D3372" s="1" t="s">
        <v>16345</v>
      </c>
      <c r="E3372" s="1"/>
      <c r="F3372" s="2">
        <v>2</v>
      </c>
      <c r="G3372" s="2">
        <f>INDEX(תוצאות_בחירות,MATCH(C3372,siot!$F$3:$F$1887,0),27)</f>
        <v>2</v>
      </c>
      <c r="H3372" s="2" t="b">
        <f t="shared" si="105"/>
        <v>1</v>
      </c>
      <c r="I3372" s="1" t="s">
        <v>2</v>
      </c>
      <c r="J3372" s="1" t="s">
        <v>16352</v>
      </c>
      <c r="K3372" s="1"/>
    </row>
    <row r="3373" spans="1:11" hidden="1">
      <c r="A3373" s="1" t="s">
        <v>16338</v>
      </c>
      <c r="B3373" s="1" t="s">
        <v>4537</v>
      </c>
      <c r="C3373" s="48" t="str">
        <f t="shared" si="104"/>
        <v>קף בסמ"ה</v>
      </c>
      <c r="D3373" s="1" t="s">
        <v>16345</v>
      </c>
      <c r="E3373" s="1"/>
      <c r="F3373" s="2">
        <v>3</v>
      </c>
      <c r="G3373" s="2">
        <f>INDEX(תוצאות_בחירות,MATCH(C3373,siot!$F$3:$F$1887,0),27)</f>
        <v>2</v>
      </c>
      <c r="H3373" s="2" t="b">
        <f t="shared" si="105"/>
        <v>0</v>
      </c>
      <c r="I3373" s="1" t="s">
        <v>2</v>
      </c>
      <c r="J3373" s="1" t="s">
        <v>8346</v>
      </c>
      <c r="K3373" s="1"/>
    </row>
    <row r="3374" spans="1:11" hidden="1">
      <c r="A3374" s="1" t="s">
        <v>16338</v>
      </c>
      <c r="B3374" s="1" t="s">
        <v>4537</v>
      </c>
      <c r="C3374" s="48" t="str">
        <f t="shared" si="104"/>
        <v>קף בסמ"ה</v>
      </c>
      <c r="D3374" s="1" t="s">
        <v>16345</v>
      </c>
      <c r="E3374" s="1"/>
      <c r="F3374" s="2">
        <v>4</v>
      </c>
      <c r="G3374" s="2">
        <f>INDEX(תוצאות_בחירות,MATCH(C3374,siot!$F$3:$F$1887,0),27)</f>
        <v>2</v>
      </c>
      <c r="H3374" s="2" t="b">
        <f t="shared" si="105"/>
        <v>0</v>
      </c>
      <c r="I3374" s="1" t="s">
        <v>2</v>
      </c>
      <c r="J3374" s="1" t="s">
        <v>16351</v>
      </c>
      <c r="K3374" s="1"/>
    </row>
    <row r="3375" spans="1:11" hidden="1">
      <c r="A3375" s="1" t="s">
        <v>16338</v>
      </c>
      <c r="B3375" s="1" t="s">
        <v>4537</v>
      </c>
      <c r="C3375" s="48" t="str">
        <f t="shared" si="104"/>
        <v>קף בסמ"ה</v>
      </c>
      <c r="D3375" s="1" t="s">
        <v>16345</v>
      </c>
      <c r="E3375" s="1"/>
      <c r="F3375" s="2">
        <v>5</v>
      </c>
      <c r="G3375" s="2">
        <f>INDEX(תוצאות_בחירות,MATCH(C3375,siot!$F$3:$F$1887,0),27)</f>
        <v>2</v>
      </c>
      <c r="H3375" s="2" t="b">
        <f t="shared" si="105"/>
        <v>0</v>
      </c>
      <c r="I3375" s="1" t="s">
        <v>2</v>
      </c>
      <c r="J3375" s="1" t="s">
        <v>16350</v>
      </c>
      <c r="K3375" s="1"/>
    </row>
    <row r="3376" spans="1:11" hidden="1">
      <c r="A3376" s="1" t="s">
        <v>16338</v>
      </c>
      <c r="B3376" s="1" t="s">
        <v>4537</v>
      </c>
      <c r="C3376" s="48" t="str">
        <f t="shared" si="104"/>
        <v>קף בסמ"ה</v>
      </c>
      <c r="D3376" s="1" t="s">
        <v>16345</v>
      </c>
      <c r="E3376" s="1"/>
      <c r="F3376" s="2">
        <v>6</v>
      </c>
      <c r="G3376" s="2">
        <f>INDEX(תוצאות_בחירות,MATCH(C3376,siot!$F$3:$F$1887,0),27)</f>
        <v>2</v>
      </c>
      <c r="H3376" s="2" t="b">
        <f t="shared" si="105"/>
        <v>0</v>
      </c>
      <c r="I3376" s="1" t="s">
        <v>2</v>
      </c>
      <c r="J3376" s="1" t="s">
        <v>16349</v>
      </c>
      <c r="K3376" s="1"/>
    </row>
    <row r="3377" spans="1:11" hidden="1">
      <c r="A3377" s="1" t="s">
        <v>16338</v>
      </c>
      <c r="B3377" s="1" t="s">
        <v>4537</v>
      </c>
      <c r="C3377" s="48" t="str">
        <f t="shared" si="104"/>
        <v>קף בסמ"ה</v>
      </c>
      <c r="D3377" s="1" t="s">
        <v>16345</v>
      </c>
      <c r="E3377" s="1"/>
      <c r="F3377" s="2">
        <v>7</v>
      </c>
      <c r="G3377" s="2">
        <f>INDEX(תוצאות_בחירות,MATCH(C3377,siot!$F$3:$F$1887,0),27)</f>
        <v>2</v>
      </c>
      <c r="H3377" s="2" t="b">
        <f t="shared" si="105"/>
        <v>0</v>
      </c>
      <c r="I3377" s="1" t="s">
        <v>2</v>
      </c>
      <c r="J3377" s="1" t="s">
        <v>16348</v>
      </c>
      <c r="K3377" s="1"/>
    </row>
    <row r="3378" spans="1:11" hidden="1">
      <c r="A3378" s="1" t="s">
        <v>16338</v>
      </c>
      <c r="B3378" s="1" t="s">
        <v>4537</v>
      </c>
      <c r="C3378" s="48" t="str">
        <f t="shared" si="104"/>
        <v>קף בסמ"ה</v>
      </c>
      <c r="D3378" s="1" t="s">
        <v>16345</v>
      </c>
      <c r="E3378" s="1"/>
      <c r="F3378" s="2">
        <v>8</v>
      </c>
      <c r="G3378" s="2">
        <f>INDEX(תוצאות_בחירות,MATCH(C3378,siot!$F$3:$F$1887,0),27)</f>
        <v>2</v>
      </c>
      <c r="H3378" s="2" t="b">
        <f t="shared" si="105"/>
        <v>0</v>
      </c>
      <c r="I3378" s="1" t="s">
        <v>2</v>
      </c>
      <c r="J3378" s="1" t="s">
        <v>16347</v>
      </c>
      <c r="K3378" s="1"/>
    </row>
    <row r="3379" spans="1:11" hidden="1">
      <c r="A3379" s="1" t="s">
        <v>16338</v>
      </c>
      <c r="B3379" s="1" t="s">
        <v>4537</v>
      </c>
      <c r="C3379" s="48" t="str">
        <f t="shared" si="104"/>
        <v>קף בסמ"ה</v>
      </c>
      <c r="D3379" s="1" t="s">
        <v>16345</v>
      </c>
      <c r="E3379" s="1"/>
      <c r="F3379" s="2">
        <v>9</v>
      </c>
      <c r="G3379" s="2">
        <f>INDEX(תוצאות_בחירות,MATCH(C3379,siot!$F$3:$F$1887,0),27)</f>
        <v>2</v>
      </c>
      <c r="H3379" s="2" t="b">
        <f t="shared" si="105"/>
        <v>0</v>
      </c>
      <c r="I3379" s="1" t="s">
        <v>2</v>
      </c>
      <c r="J3379" s="1" t="s">
        <v>16346</v>
      </c>
      <c r="K3379" s="1"/>
    </row>
    <row r="3380" spans="1:11" hidden="1">
      <c r="A3380" s="1" t="s">
        <v>16338</v>
      </c>
      <c r="B3380" s="1" t="s">
        <v>4537</v>
      </c>
      <c r="C3380" s="48" t="str">
        <f t="shared" si="104"/>
        <v>קף בסמ"ה</v>
      </c>
      <c r="D3380" s="1" t="s">
        <v>16345</v>
      </c>
      <c r="E3380" s="1"/>
      <c r="F3380" s="2">
        <v>10</v>
      </c>
      <c r="G3380" s="2">
        <f>INDEX(תוצאות_בחירות,MATCH(C3380,siot!$F$3:$F$1887,0),27)</f>
        <v>2</v>
      </c>
      <c r="H3380" s="2" t="b">
        <f t="shared" si="105"/>
        <v>0</v>
      </c>
      <c r="I3380" s="1" t="s">
        <v>2</v>
      </c>
      <c r="J3380" s="1" t="s">
        <v>5601</v>
      </c>
      <c r="K3380" s="1"/>
    </row>
    <row r="3381" spans="1:11" hidden="1">
      <c r="A3381" s="1" t="s">
        <v>16338</v>
      </c>
      <c r="B3381" s="1" t="s">
        <v>4537</v>
      </c>
      <c r="C3381" s="48" t="str">
        <f t="shared" si="104"/>
        <v>קף בסמ"ה</v>
      </c>
      <c r="D3381" s="1" t="s">
        <v>16345</v>
      </c>
      <c r="E3381" s="1"/>
      <c r="F3381" s="2">
        <v>11</v>
      </c>
      <c r="G3381" s="2">
        <f>INDEX(תוצאות_בחירות,MATCH(C3381,siot!$F$3:$F$1887,0),27)</f>
        <v>2</v>
      </c>
      <c r="H3381" s="2" t="b">
        <f t="shared" si="105"/>
        <v>0</v>
      </c>
      <c r="I3381" s="1" t="s">
        <v>2</v>
      </c>
      <c r="J3381" s="1" t="s">
        <v>16344</v>
      </c>
      <c r="K3381" s="1"/>
    </row>
    <row r="3382" spans="1:11" hidden="1">
      <c r="A3382" s="1" t="s">
        <v>16338</v>
      </c>
      <c r="B3382" s="1" t="s">
        <v>15698</v>
      </c>
      <c r="C3382" s="48" t="str">
        <f t="shared" si="104"/>
        <v>תעל בסמ"ה</v>
      </c>
      <c r="D3382" s="1" t="s">
        <v>6381</v>
      </c>
      <c r="E3382" s="1" t="s">
        <v>3</v>
      </c>
      <c r="F3382" s="2" t="s">
        <v>19548</v>
      </c>
      <c r="G3382" s="2">
        <f>INDEX(תוצאות_בחירות,MATCH(C3382,siot!$F$3:$F$1887,0),27)</f>
        <v>1</v>
      </c>
      <c r="H3382" s="2" t="b">
        <f t="shared" si="105"/>
        <v>0</v>
      </c>
      <c r="I3382" s="1"/>
      <c r="J3382" s="1"/>
      <c r="K3382" s="1"/>
    </row>
    <row r="3383" spans="1:11">
      <c r="A3383" s="1" t="s">
        <v>16338</v>
      </c>
      <c r="B3383" s="1" t="s">
        <v>15698</v>
      </c>
      <c r="C3383" s="48" t="str">
        <f t="shared" si="104"/>
        <v>תעל בסמ"ה</v>
      </c>
      <c r="D3383" s="1" t="s">
        <v>6381</v>
      </c>
      <c r="E3383" s="1"/>
      <c r="F3383" s="2">
        <v>1</v>
      </c>
      <c r="G3383" s="2">
        <f>INDEX(תוצאות_בחירות,MATCH(C3383,siot!$F$3:$F$1887,0),27)</f>
        <v>1</v>
      </c>
      <c r="H3383" s="2" t="b">
        <f t="shared" si="105"/>
        <v>1</v>
      </c>
      <c r="I3383" s="1" t="s">
        <v>2</v>
      </c>
      <c r="J3383" s="1" t="s">
        <v>16341</v>
      </c>
      <c r="K3383" s="1"/>
    </row>
    <row r="3384" spans="1:11" hidden="1">
      <c r="A3384" s="1" t="s">
        <v>16338</v>
      </c>
      <c r="B3384" s="1" t="s">
        <v>15698</v>
      </c>
      <c r="C3384" s="48" t="str">
        <f t="shared" si="104"/>
        <v>תעל בסמ"ה</v>
      </c>
      <c r="D3384" s="1" t="s">
        <v>6381</v>
      </c>
      <c r="E3384" s="1"/>
      <c r="F3384" s="2">
        <v>2</v>
      </c>
      <c r="G3384" s="2">
        <f>INDEX(תוצאות_בחירות,MATCH(C3384,siot!$F$3:$F$1887,0),27)</f>
        <v>1</v>
      </c>
      <c r="H3384" s="2" t="b">
        <f t="shared" si="105"/>
        <v>0</v>
      </c>
      <c r="I3384" s="1" t="s">
        <v>2</v>
      </c>
      <c r="J3384" s="1" t="s">
        <v>16343</v>
      </c>
      <c r="K3384" s="1"/>
    </row>
    <row r="3385" spans="1:11" hidden="1">
      <c r="A3385" s="1" t="s">
        <v>16338</v>
      </c>
      <c r="B3385" s="1" t="s">
        <v>15698</v>
      </c>
      <c r="C3385" s="48" t="str">
        <f t="shared" si="104"/>
        <v>תעל בסמ"ה</v>
      </c>
      <c r="D3385" s="1" t="s">
        <v>6381</v>
      </c>
      <c r="E3385" s="1"/>
      <c r="F3385" s="2">
        <v>3</v>
      </c>
      <c r="G3385" s="2">
        <f>INDEX(תוצאות_בחירות,MATCH(C3385,siot!$F$3:$F$1887,0),27)</f>
        <v>1</v>
      </c>
      <c r="H3385" s="2" t="b">
        <f t="shared" si="105"/>
        <v>0</v>
      </c>
      <c r="I3385" s="1" t="s">
        <v>2</v>
      </c>
      <c r="J3385" s="1" t="s">
        <v>16342</v>
      </c>
      <c r="K3385" s="1"/>
    </row>
    <row r="3386" spans="1:11" hidden="1">
      <c r="A3386" s="1" t="s">
        <v>16338</v>
      </c>
      <c r="B3386" s="1" t="s">
        <v>15698</v>
      </c>
      <c r="C3386" s="48" t="str">
        <f t="shared" si="104"/>
        <v>תעל בסמ"ה</v>
      </c>
      <c r="D3386" s="1" t="s">
        <v>6381</v>
      </c>
      <c r="E3386" s="1"/>
      <c r="F3386" s="2">
        <v>4</v>
      </c>
      <c r="G3386" s="2">
        <f>INDEX(תוצאות_בחירות,MATCH(C3386,siot!$F$3:$F$1887,0),27)</f>
        <v>1</v>
      </c>
      <c r="H3386" s="2" t="b">
        <f t="shared" si="105"/>
        <v>0</v>
      </c>
      <c r="I3386" s="1" t="s">
        <v>2</v>
      </c>
      <c r="J3386" s="1" t="s">
        <v>16341</v>
      </c>
      <c r="K3386" s="1"/>
    </row>
    <row r="3387" spans="1:11" hidden="1">
      <c r="A3387" s="1" t="s">
        <v>16338</v>
      </c>
      <c r="B3387" s="1" t="s">
        <v>15698</v>
      </c>
      <c r="C3387" s="48" t="str">
        <f t="shared" si="104"/>
        <v>תעל בסמ"ה</v>
      </c>
      <c r="D3387" s="1" t="s">
        <v>6381</v>
      </c>
      <c r="E3387" s="1"/>
      <c r="F3387" s="2">
        <v>5</v>
      </c>
      <c r="G3387" s="2">
        <f>INDEX(תוצאות_בחירות,MATCH(C3387,siot!$F$3:$F$1887,0),27)</f>
        <v>1</v>
      </c>
      <c r="H3387" s="2" t="b">
        <f t="shared" si="105"/>
        <v>0</v>
      </c>
      <c r="I3387" s="1" t="s">
        <v>2</v>
      </c>
      <c r="J3387" s="1" t="s">
        <v>16340</v>
      </c>
      <c r="K3387" s="1"/>
    </row>
    <row r="3388" spans="1:11" hidden="1">
      <c r="A3388" s="1" t="s">
        <v>16338</v>
      </c>
      <c r="B3388" s="1" t="s">
        <v>15698</v>
      </c>
      <c r="C3388" s="48" t="str">
        <f t="shared" si="104"/>
        <v>תעל בסמ"ה</v>
      </c>
      <c r="D3388" s="1" t="s">
        <v>6381</v>
      </c>
      <c r="E3388" s="1"/>
      <c r="F3388" s="2">
        <v>6</v>
      </c>
      <c r="G3388" s="2">
        <f>INDEX(תוצאות_בחירות,MATCH(C3388,siot!$F$3:$F$1887,0),27)</f>
        <v>1</v>
      </c>
      <c r="H3388" s="2" t="b">
        <f t="shared" si="105"/>
        <v>0</v>
      </c>
      <c r="I3388" s="1" t="s">
        <v>2</v>
      </c>
      <c r="J3388" s="1" t="s">
        <v>16339</v>
      </c>
      <c r="K3388" s="1"/>
    </row>
    <row r="3389" spans="1:11" hidden="1">
      <c r="A3389" s="1" t="s">
        <v>16338</v>
      </c>
      <c r="B3389" s="1" t="s">
        <v>15698</v>
      </c>
      <c r="C3389" s="48" t="str">
        <f t="shared" si="104"/>
        <v>תעל בסמ"ה</v>
      </c>
      <c r="D3389" s="1" t="s">
        <v>6381</v>
      </c>
      <c r="E3389" s="1"/>
      <c r="F3389" s="2">
        <v>7</v>
      </c>
      <c r="G3389" s="2">
        <f>INDEX(תוצאות_בחירות,MATCH(C3389,siot!$F$3:$F$1887,0),27)</f>
        <v>1</v>
      </c>
      <c r="H3389" s="2" t="b">
        <f t="shared" si="105"/>
        <v>0</v>
      </c>
      <c r="I3389" s="1" t="s">
        <v>2</v>
      </c>
      <c r="J3389" s="1" t="s">
        <v>16337</v>
      </c>
      <c r="K3389" s="1"/>
    </row>
    <row r="3390" spans="1:11" hidden="1">
      <c r="A3390" s="1" t="s">
        <v>16289</v>
      </c>
      <c r="B3390" s="1" t="s">
        <v>70</v>
      </c>
      <c r="C3390" s="48" t="str">
        <f t="shared" si="104"/>
        <v>א בסמת טבעון</v>
      </c>
      <c r="D3390" s="1" t="s">
        <v>833</v>
      </c>
      <c r="E3390" s="1" t="s">
        <v>18</v>
      </c>
      <c r="F3390" s="2" t="s">
        <v>19548</v>
      </c>
      <c r="G3390" s="2">
        <f>INDEX(תוצאות_בחירות,MATCH(C3390,siot!$F$3:$F$1887,0),27)</f>
        <v>1</v>
      </c>
      <c r="H3390" s="2" t="b">
        <f t="shared" si="105"/>
        <v>0</v>
      </c>
      <c r="I3390" s="1"/>
      <c r="J3390" s="1"/>
      <c r="K3390" s="1"/>
    </row>
    <row r="3391" spans="1:11">
      <c r="A3391" s="1" t="s">
        <v>16289</v>
      </c>
      <c r="B3391" s="1" t="s">
        <v>70</v>
      </c>
      <c r="C3391" s="48" t="str">
        <f t="shared" si="104"/>
        <v>א בסמת טבעון</v>
      </c>
      <c r="D3391" s="1" t="s">
        <v>833</v>
      </c>
      <c r="E3391" s="1" t="s">
        <v>17</v>
      </c>
      <c r="F3391" s="2">
        <v>1</v>
      </c>
      <c r="G3391" s="2">
        <f>INDEX(תוצאות_בחירות,MATCH(C3391,siot!$F$3:$F$1887,0),27)</f>
        <v>1</v>
      </c>
      <c r="H3391" s="2" t="b">
        <f t="shared" si="105"/>
        <v>1</v>
      </c>
      <c r="I3391" s="1" t="s">
        <v>2</v>
      </c>
      <c r="J3391" s="1" t="s">
        <v>16293</v>
      </c>
      <c r="K3391" s="1"/>
    </row>
    <row r="3392" spans="1:11" hidden="1">
      <c r="A3392" s="1" t="s">
        <v>16289</v>
      </c>
      <c r="B3392" s="1" t="s">
        <v>70</v>
      </c>
      <c r="C3392" s="48" t="str">
        <f t="shared" si="104"/>
        <v>א בסמת טבעון</v>
      </c>
      <c r="D3392" s="1" t="s">
        <v>833</v>
      </c>
      <c r="E3392" s="1"/>
      <c r="F3392" s="2">
        <v>2</v>
      </c>
      <c r="G3392" s="2">
        <f>INDEX(תוצאות_בחירות,MATCH(C3392,siot!$F$3:$F$1887,0),27)</f>
        <v>1</v>
      </c>
      <c r="H3392" s="2" t="b">
        <f t="shared" si="105"/>
        <v>0</v>
      </c>
      <c r="I3392" s="1" t="s">
        <v>2</v>
      </c>
      <c r="J3392" s="1" t="s">
        <v>16336</v>
      </c>
      <c r="K3392" s="1"/>
    </row>
    <row r="3393" spans="1:11" hidden="1">
      <c r="A3393" s="1" t="s">
        <v>16289</v>
      </c>
      <c r="B3393" s="1" t="s">
        <v>70</v>
      </c>
      <c r="C3393" s="48" t="str">
        <f t="shared" si="104"/>
        <v>א בסמת טבעון</v>
      </c>
      <c r="D3393" s="1" t="s">
        <v>833</v>
      </c>
      <c r="E3393" s="1"/>
      <c r="F3393" s="2">
        <v>3</v>
      </c>
      <c r="G3393" s="2">
        <f>INDEX(תוצאות_בחירות,MATCH(C3393,siot!$F$3:$F$1887,0),27)</f>
        <v>1</v>
      </c>
      <c r="H3393" s="2" t="b">
        <f t="shared" si="105"/>
        <v>0</v>
      </c>
      <c r="I3393" s="1" t="s">
        <v>2</v>
      </c>
      <c r="J3393" s="1" t="s">
        <v>16335</v>
      </c>
      <c r="K3393" s="1"/>
    </row>
    <row r="3394" spans="1:11" hidden="1">
      <c r="A3394" s="1" t="s">
        <v>16289</v>
      </c>
      <c r="B3394" s="1" t="s">
        <v>70</v>
      </c>
      <c r="C3394" s="48" t="str">
        <f t="shared" si="104"/>
        <v>א בסמת טבעון</v>
      </c>
      <c r="D3394" s="1" t="s">
        <v>833</v>
      </c>
      <c r="E3394" s="1"/>
      <c r="F3394" s="2">
        <v>4</v>
      </c>
      <c r="G3394" s="2">
        <f>INDEX(תוצאות_בחירות,MATCH(C3394,siot!$F$3:$F$1887,0),27)</f>
        <v>1</v>
      </c>
      <c r="H3394" s="2" t="b">
        <f t="shared" si="105"/>
        <v>0</v>
      </c>
      <c r="I3394" s="1" t="s">
        <v>2</v>
      </c>
      <c r="J3394" s="1" t="s">
        <v>16293</v>
      </c>
      <c r="K3394" s="1"/>
    </row>
    <row r="3395" spans="1:11" hidden="1">
      <c r="A3395" s="1" t="s">
        <v>16289</v>
      </c>
      <c r="B3395" s="1" t="s">
        <v>70</v>
      </c>
      <c r="C3395" s="48" t="str">
        <f t="shared" si="104"/>
        <v>א בסמת טבעון</v>
      </c>
      <c r="D3395" s="1" t="s">
        <v>833</v>
      </c>
      <c r="E3395" s="1"/>
      <c r="F3395" s="2">
        <v>5</v>
      </c>
      <c r="G3395" s="2">
        <f>INDEX(תוצאות_בחירות,MATCH(C3395,siot!$F$3:$F$1887,0),27)</f>
        <v>1</v>
      </c>
      <c r="H3395" s="2" t="b">
        <f t="shared" si="105"/>
        <v>0</v>
      </c>
      <c r="I3395" s="1" t="s">
        <v>2</v>
      </c>
      <c r="J3395" s="1" t="s">
        <v>16293</v>
      </c>
      <c r="K3395" s="1"/>
    </row>
    <row r="3396" spans="1:11" hidden="1">
      <c r="A3396" s="1" t="s">
        <v>16289</v>
      </c>
      <c r="B3396" s="1" t="s">
        <v>70</v>
      </c>
      <c r="C3396" s="48" t="str">
        <f t="shared" ref="C3396:C3459" si="106">B3396&amp;" "&amp;A3396</f>
        <v>א בסמת טבעון</v>
      </c>
      <c r="D3396" s="1" t="s">
        <v>833</v>
      </c>
      <c r="E3396" s="1"/>
      <c r="F3396" s="2">
        <v>6</v>
      </c>
      <c r="G3396" s="2">
        <f>INDEX(תוצאות_בחירות,MATCH(C3396,siot!$F$3:$F$1887,0),27)</f>
        <v>1</v>
      </c>
      <c r="H3396" s="2" t="b">
        <f t="shared" ref="H3396:H3459" si="107">IF(OR(F3396&lt;G3396,G3396=F3396),TRUE,FALSE)</f>
        <v>0</v>
      </c>
      <c r="I3396" s="1" t="s">
        <v>2</v>
      </c>
      <c r="J3396" s="1" t="s">
        <v>16334</v>
      </c>
      <c r="K3396" s="1"/>
    </row>
    <row r="3397" spans="1:11" hidden="1">
      <c r="A3397" s="1" t="s">
        <v>16289</v>
      </c>
      <c r="B3397" s="1" t="s">
        <v>778</v>
      </c>
      <c r="C3397" s="48" t="str">
        <f t="shared" si="106"/>
        <v>י בסמת טבעון</v>
      </c>
      <c r="D3397" s="1" t="s">
        <v>16327</v>
      </c>
      <c r="E3397" s="1" t="s">
        <v>3</v>
      </c>
      <c r="F3397" s="2" t="s">
        <v>19548</v>
      </c>
      <c r="G3397" s="2">
        <f>INDEX(תוצאות_בחירות,MATCH(C3397,siot!$F$3:$F$1887,0),27)</f>
        <v>2</v>
      </c>
      <c r="H3397" s="2" t="b">
        <f t="shared" si="107"/>
        <v>0</v>
      </c>
      <c r="I3397" s="1"/>
      <c r="J3397" s="1"/>
      <c r="K3397" s="1"/>
    </row>
    <row r="3398" spans="1:11">
      <c r="A3398" s="1" t="s">
        <v>16289</v>
      </c>
      <c r="B3398" s="1" t="s">
        <v>778</v>
      </c>
      <c r="C3398" s="48" t="str">
        <f t="shared" si="106"/>
        <v>י בסמת טבעון</v>
      </c>
      <c r="D3398" s="1" t="s">
        <v>16327</v>
      </c>
      <c r="E3398" s="1"/>
      <c r="F3398" s="2">
        <v>1</v>
      </c>
      <c r="G3398" s="2">
        <f>INDEX(תוצאות_בחירות,MATCH(C3398,siot!$F$3:$F$1887,0),27)</f>
        <v>2</v>
      </c>
      <c r="H3398" s="2" t="b">
        <f t="shared" si="107"/>
        <v>1</v>
      </c>
      <c r="I3398" s="1" t="s">
        <v>2</v>
      </c>
      <c r="J3398" s="1" t="s">
        <v>16333</v>
      </c>
      <c r="K3398" s="1"/>
    </row>
    <row r="3399" spans="1:11">
      <c r="A3399" s="1" t="s">
        <v>16289</v>
      </c>
      <c r="B3399" s="1" t="s">
        <v>778</v>
      </c>
      <c r="C3399" s="48" t="str">
        <f t="shared" si="106"/>
        <v>י בסמת טבעון</v>
      </c>
      <c r="D3399" s="1" t="s">
        <v>16327</v>
      </c>
      <c r="E3399" s="1"/>
      <c r="F3399" s="2">
        <v>2</v>
      </c>
      <c r="G3399" s="2">
        <f>INDEX(תוצאות_בחירות,MATCH(C3399,siot!$F$3:$F$1887,0),27)</f>
        <v>2</v>
      </c>
      <c r="H3399" s="2" t="b">
        <f t="shared" si="107"/>
        <v>1</v>
      </c>
      <c r="I3399" s="1" t="s">
        <v>2</v>
      </c>
      <c r="J3399" s="1" t="s">
        <v>16332</v>
      </c>
      <c r="K3399" s="1"/>
    </row>
    <row r="3400" spans="1:11" hidden="1">
      <c r="A3400" s="1" t="s">
        <v>16289</v>
      </c>
      <c r="B3400" s="1" t="s">
        <v>778</v>
      </c>
      <c r="C3400" s="48" t="str">
        <f t="shared" si="106"/>
        <v>י בסמת טבעון</v>
      </c>
      <c r="D3400" s="1" t="s">
        <v>16327</v>
      </c>
      <c r="E3400" s="1"/>
      <c r="F3400" s="2">
        <v>3</v>
      </c>
      <c r="G3400" s="2">
        <f>INDEX(תוצאות_בחירות,MATCH(C3400,siot!$F$3:$F$1887,0),27)</f>
        <v>2</v>
      </c>
      <c r="H3400" s="2" t="b">
        <f t="shared" si="107"/>
        <v>0</v>
      </c>
      <c r="I3400" s="1" t="s">
        <v>2</v>
      </c>
      <c r="J3400" s="1" t="s">
        <v>16331</v>
      </c>
      <c r="K3400" s="1"/>
    </row>
    <row r="3401" spans="1:11" hidden="1">
      <c r="A3401" s="1" t="s">
        <v>16289</v>
      </c>
      <c r="B3401" s="1" t="s">
        <v>778</v>
      </c>
      <c r="C3401" s="48" t="str">
        <f t="shared" si="106"/>
        <v>י בסמת טבעון</v>
      </c>
      <c r="D3401" s="1" t="s">
        <v>16327</v>
      </c>
      <c r="E3401" s="1"/>
      <c r="F3401" s="2">
        <v>4</v>
      </c>
      <c r="G3401" s="2">
        <f>INDEX(תוצאות_בחירות,MATCH(C3401,siot!$F$3:$F$1887,0),27)</f>
        <v>2</v>
      </c>
      <c r="H3401" s="2" t="b">
        <f t="shared" si="107"/>
        <v>0</v>
      </c>
      <c r="I3401" s="1" t="s">
        <v>2</v>
      </c>
      <c r="J3401" s="1" t="s">
        <v>16330</v>
      </c>
      <c r="K3401" s="1"/>
    </row>
    <row r="3402" spans="1:11" hidden="1">
      <c r="A3402" s="1" t="s">
        <v>16289</v>
      </c>
      <c r="B3402" s="1" t="s">
        <v>778</v>
      </c>
      <c r="C3402" s="48" t="str">
        <f t="shared" si="106"/>
        <v>י בסמת טבעון</v>
      </c>
      <c r="D3402" s="1" t="s">
        <v>16327</v>
      </c>
      <c r="E3402" s="1"/>
      <c r="F3402" s="2">
        <v>5</v>
      </c>
      <c r="G3402" s="2">
        <f>INDEX(תוצאות_בחירות,MATCH(C3402,siot!$F$3:$F$1887,0),27)</f>
        <v>2</v>
      </c>
      <c r="H3402" s="2" t="b">
        <f t="shared" si="107"/>
        <v>0</v>
      </c>
      <c r="I3402" s="1" t="s">
        <v>2</v>
      </c>
      <c r="J3402" s="1" t="s">
        <v>16300</v>
      </c>
      <c r="K3402" s="1"/>
    </row>
    <row r="3403" spans="1:11" hidden="1">
      <c r="A3403" s="1" t="s">
        <v>16289</v>
      </c>
      <c r="B3403" s="1" t="s">
        <v>778</v>
      </c>
      <c r="C3403" s="48" t="str">
        <f t="shared" si="106"/>
        <v>י בסמת טבעון</v>
      </c>
      <c r="D3403" s="1" t="s">
        <v>16327</v>
      </c>
      <c r="E3403" s="1"/>
      <c r="F3403" s="2">
        <v>6</v>
      </c>
      <c r="G3403" s="2">
        <f>INDEX(תוצאות_בחירות,MATCH(C3403,siot!$F$3:$F$1887,0),27)</f>
        <v>2</v>
      </c>
      <c r="H3403" s="2" t="b">
        <f t="shared" si="107"/>
        <v>0</v>
      </c>
      <c r="I3403" s="1" t="s">
        <v>2</v>
      </c>
      <c r="J3403" s="1" t="s">
        <v>16329</v>
      </c>
      <c r="K3403" s="1"/>
    </row>
    <row r="3404" spans="1:11" hidden="1">
      <c r="A3404" s="1" t="s">
        <v>16289</v>
      </c>
      <c r="B3404" s="1" t="s">
        <v>778</v>
      </c>
      <c r="C3404" s="48" t="str">
        <f t="shared" si="106"/>
        <v>י בסמת טבעון</v>
      </c>
      <c r="D3404" s="1" t="s">
        <v>16327</v>
      </c>
      <c r="E3404" s="1"/>
      <c r="F3404" s="2">
        <v>7</v>
      </c>
      <c r="G3404" s="2">
        <f>INDEX(תוצאות_בחירות,MATCH(C3404,siot!$F$3:$F$1887,0),27)</f>
        <v>2</v>
      </c>
      <c r="H3404" s="2" t="b">
        <f t="shared" si="107"/>
        <v>0</v>
      </c>
      <c r="I3404" s="1" t="s">
        <v>2</v>
      </c>
      <c r="J3404" s="1" t="s">
        <v>16328</v>
      </c>
      <c r="K3404" s="1"/>
    </row>
    <row r="3405" spans="1:11" hidden="1">
      <c r="A3405" s="1" t="s">
        <v>16289</v>
      </c>
      <c r="B3405" s="1" t="s">
        <v>778</v>
      </c>
      <c r="C3405" s="48" t="str">
        <f t="shared" si="106"/>
        <v>י בסמת טבעון</v>
      </c>
      <c r="D3405" s="1" t="s">
        <v>16327</v>
      </c>
      <c r="E3405" s="1"/>
      <c r="F3405" s="2">
        <v>8</v>
      </c>
      <c r="G3405" s="2">
        <f>INDEX(תוצאות_בחירות,MATCH(C3405,siot!$F$3:$F$1887,0),27)</f>
        <v>2</v>
      </c>
      <c r="H3405" s="2" t="b">
        <f t="shared" si="107"/>
        <v>0</v>
      </c>
      <c r="I3405" s="1" t="s">
        <v>2</v>
      </c>
      <c r="J3405" s="1" t="s">
        <v>16326</v>
      </c>
      <c r="K3405" s="1"/>
    </row>
    <row r="3406" spans="1:11" hidden="1">
      <c r="A3406" s="1" t="s">
        <v>16289</v>
      </c>
      <c r="B3406" s="1" t="s">
        <v>761</v>
      </c>
      <c r="C3406" s="48" t="str">
        <f t="shared" si="106"/>
        <v>ך בסמת טבעון</v>
      </c>
      <c r="D3406" s="1" t="s">
        <v>6814</v>
      </c>
      <c r="E3406" s="1" t="s">
        <v>18</v>
      </c>
      <c r="F3406" s="2" t="s">
        <v>19548</v>
      </c>
      <c r="G3406" s="2">
        <f>INDEX(תוצאות_בחירות,MATCH(C3406,siot!$F$3:$F$1887,0),27)</f>
        <v>0</v>
      </c>
      <c r="H3406" s="2" t="b">
        <f t="shared" si="107"/>
        <v>0</v>
      </c>
      <c r="I3406" s="1"/>
      <c r="J3406" s="1"/>
      <c r="K3406" s="1"/>
    </row>
    <row r="3407" spans="1:11" hidden="1">
      <c r="A3407" s="1" t="s">
        <v>16289</v>
      </c>
      <c r="B3407" s="1" t="s">
        <v>761</v>
      </c>
      <c r="C3407" s="48" t="str">
        <f t="shared" si="106"/>
        <v>ך בסמת טבעון</v>
      </c>
      <c r="D3407" s="1" t="s">
        <v>6814</v>
      </c>
      <c r="E3407" s="1" t="s">
        <v>17</v>
      </c>
      <c r="F3407" s="2">
        <v>1</v>
      </c>
      <c r="G3407" s="2">
        <f>INDEX(תוצאות_בחירות,MATCH(C3407,siot!$F$3:$F$1887,0),27)</f>
        <v>0</v>
      </c>
      <c r="H3407" s="2" t="b">
        <f t="shared" si="107"/>
        <v>0</v>
      </c>
      <c r="I3407" s="1" t="s">
        <v>2</v>
      </c>
      <c r="J3407" s="1" t="s">
        <v>16325</v>
      </c>
      <c r="K3407" s="1"/>
    </row>
    <row r="3408" spans="1:11" hidden="1">
      <c r="A3408" s="1" t="s">
        <v>16289</v>
      </c>
      <c r="B3408" s="1" t="s">
        <v>761</v>
      </c>
      <c r="C3408" s="48" t="str">
        <f t="shared" si="106"/>
        <v>ך בסמת טבעון</v>
      </c>
      <c r="D3408" s="1" t="s">
        <v>6814</v>
      </c>
      <c r="E3408" s="1"/>
      <c r="F3408" s="2">
        <v>2</v>
      </c>
      <c r="G3408" s="2">
        <f>INDEX(תוצאות_בחירות,MATCH(C3408,siot!$F$3:$F$1887,0),27)</f>
        <v>0</v>
      </c>
      <c r="H3408" s="2" t="b">
        <f t="shared" si="107"/>
        <v>0</v>
      </c>
      <c r="I3408" s="1" t="s">
        <v>2</v>
      </c>
      <c r="J3408" s="1" t="s">
        <v>16324</v>
      </c>
      <c r="K3408" s="1"/>
    </row>
    <row r="3409" spans="1:11" hidden="1">
      <c r="A3409" s="1" t="s">
        <v>16289</v>
      </c>
      <c r="B3409" s="1" t="s">
        <v>761</v>
      </c>
      <c r="C3409" s="48" t="str">
        <f t="shared" si="106"/>
        <v>ך בסמת טבעון</v>
      </c>
      <c r="D3409" s="1" t="s">
        <v>6814</v>
      </c>
      <c r="E3409" s="1"/>
      <c r="F3409" s="2">
        <v>3</v>
      </c>
      <c r="G3409" s="2">
        <f>INDEX(תוצאות_בחירות,MATCH(C3409,siot!$F$3:$F$1887,0),27)</f>
        <v>0</v>
      </c>
      <c r="H3409" s="2" t="b">
        <f t="shared" si="107"/>
        <v>0</v>
      </c>
      <c r="I3409" s="1" t="s">
        <v>2</v>
      </c>
      <c r="J3409" s="1" t="s">
        <v>16293</v>
      </c>
      <c r="K3409" s="1"/>
    </row>
    <row r="3410" spans="1:11" hidden="1">
      <c r="A3410" s="1" t="s">
        <v>16289</v>
      </c>
      <c r="B3410" s="1" t="s">
        <v>761</v>
      </c>
      <c r="C3410" s="48" t="str">
        <f t="shared" si="106"/>
        <v>ך בסמת טבעון</v>
      </c>
      <c r="D3410" s="1" t="s">
        <v>6814</v>
      </c>
      <c r="E3410" s="1"/>
      <c r="F3410" s="2">
        <v>4</v>
      </c>
      <c r="G3410" s="2">
        <f>INDEX(תוצאות_בחירות,MATCH(C3410,siot!$F$3:$F$1887,0),27)</f>
        <v>0</v>
      </c>
      <c r="H3410" s="2" t="b">
        <f t="shared" si="107"/>
        <v>0</v>
      </c>
      <c r="I3410" s="1" t="s">
        <v>2</v>
      </c>
      <c r="J3410" s="1" t="s">
        <v>16323</v>
      </c>
      <c r="K3410" s="1"/>
    </row>
    <row r="3411" spans="1:11" hidden="1">
      <c r="A3411" s="1" t="s">
        <v>16289</v>
      </c>
      <c r="B3411" s="1" t="s">
        <v>761</v>
      </c>
      <c r="C3411" s="48" t="str">
        <f t="shared" si="106"/>
        <v>ך בסמת טבעון</v>
      </c>
      <c r="D3411" s="1" t="s">
        <v>6814</v>
      </c>
      <c r="E3411" s="1"/>
      <c r="F3411" s="2">
        <v>5</v>
      </c>
      <c r="G3411" s="2">
        <f>INDEX(תוצאות_בחירות,MATCH(C3411,siot!$F$3:$F$1887,0),27)</f>
        <v>0</v>
      </c>
      <c r="H3411" s="2" t="b">
        <f t="shared" si="107"/>
        <v>0</v>
      </c>
      <c r="I3411" s="1" t="s">
        <v>2</v>
      </c>
      <c r="J3411" s="1" t="s">
        <v>16322</v>
      </c>
      <c r="K3411" s="1"/>
    </row>
    <row r="3412" spans="1:11" hidden="1">
      <c r="A3412" s="1" t="s">
        <v>16289</v>
      </c>
      <c r="B3412" s="1" t="s">
        <v>35</v>
      </c>
      <c r="C3412" s="48" t="str">
        <f t="shared" si="106"/>
        <v>ם בסמת טבעון</v>
      </c>
      <c r="D3412" s="1" t="s">
        <v>16317</v>
      </c>
      <c r="E3412" s="1" t="s">
        <v>18</v>
      </c>
      <c r="F3412" s="2" t="s">
        <v>19548</v>
      </c>
      <c r="G3412" s="2">
        <f>INDEX(תוצאות_בחירות,MATCH(C3412,siot!$F$3:$F$1887,0),27)</f>
        <v>2</v>
      </c>
      <c r="H3412" s="2" t="b">
        <f t="shared" si="107"/>
        <v>0</v>
      </c>
      <c r="I3412" s="1"/>
      <c r="J3412" s="1"/>
      <c r="K3412" s="1"/>
    </row>
    <row r="3413" spans="1:11">
      <c r="A3413" s="1" t="s">
        <v>16289</v>
      </c>
      <c r="B3413" s="1" t="s">
        <v>35</v>
      </c>
      <c r="C3413" s="48" t="str">
        <f t="shared" si="106"/>
        <v>ם בסמת טבעון</v>
      </c>
      <c r="D3413" s="1" t="s">
        <v>16317</v>
      </c>
      <c r="E3413" s="1" t="s">
        <v>17</v>
      </c>
      <c r="F3413" s="2">
        <v>1</v>
      </c>
      <c r="G3413" s="2">
        <f>INDEX(תוצאות_בחירות,MATCH(C3413,siot!$F$3:$F$1887,0),27)</f>
        <v>2</v>
      </c>
      <c r="H3413" s="2" t="b">
        <f t="shared" si="107"/>
        <v>1</v>
      </c>
      <c r="I3413" s="1" t="s">
        <v>2</v>
      </c>
      <c r="J3413" s="1" t="s">
        <v>16321</v>
      </c>
      <c r="K3413" s="1"/>
    </row>
    <row r="3414" spans="1:11">
      <c r="A3414" s="1" t="s">
        <v>16289</v>
      </c>
      <c r="B3414" s="1" t="s">
        <v>35</v>
      </c>
      <c r="C3414" s="48" t="str">
        <f t="shared" si="106"/>
        <v>ם בסמת טבעון</v>
      </c>
      <c r="D3414" s="1" t="s">
        <v>16317</v>
      </c>
      <c r="E3414" s="1"/>
      <c r="F3414" s="2">
        <v>2</v>
      </c>
      <c r="G3414" s="2">
        <f>INDEX(תוצאות_בחירות,MATCH(C3414,siot!$F$3:$F$1887,0),27)</f>
        <v>2</v>
      </c>
      <c r="H3414" s="2" t="b">
        <f t="shared" si="107"/>
        <v>1</v>
      </c>
      <c r="I3414" s="1" t="s">
        <v>2</v>
      </c>
      <c r="J3414" s="1" t="s">
        <v>16320</v>
      </c>
      <c r="K3414" s="1"/>
    </row>
    <row r="3415" spans="1:11" hidden="1">
      <c r="A3415" s="1" t="s">
        <v>16289</v>
      </c>
      <c r="B3415" s="1" t="s">
        <v>35</v>
      </c>
      <c r="C3415" s="48" t="str">
        <f t="shared" si="106"/>
        <v>ם בסמת טבעון</v>
      </c>
      <c r="D3415" s="1" t="s">
        <v>16317</v>
      </c>
      <c r="E3415" s="1"/>
      <c r="F3415" s="2">
        <v>3</v>
      </c>
      <c r="G3415" s="2">
        <f>INDEX(תוצאות_בחירות,MATCH(C3415,siot!$F$3:$F$1887,0),27)</f>
        <v>2</v>
      </c>
      <c r="H3415" s="2" t="b">
        <f t="shared" si="107"/>
        <v>0</v>
      </c>
      <c r="I3415" s="1" t="s">
        <v>2</v>
      </c>
      <c r="J3415" s="1" t="s">
        <v>16319</v>
      </c>
      <c r="K3415" s="1"/>
    </row>
    <row r="3416" spans="1:11" hidden="1">
      <c r="A3416" s="1" t="s">
        <v>16289</v>
      </c>
      <c r="B3416" s="1" t="s">
        <v>35</v>
      </c>
      <c r="C3416" s="48" t="str">
        <f t="shared" si="106"/>
        <v>ם בסמת טבעון</v>
      </c>
      <c r="D3416" s="1" t="s">
        <v>16317</v>
      </c>
      <c r="E3416" s="1"/>
      <c r="F3416" s="2">
        <v>4</v>
      </c>
      <c r="G3416" s="2">
        <f>INDEX(תוצאות_בחירות,MATCH(C3416,siot!$F$3:$F$1887,0),27)</f>
        <v>2</v>
      </c>
      <c r="H3416" s="2" t="b">
        <f t="shared" si="107"/>
        <v>0</v>
      </c>
      <c r="I3416" s="1" t="s">
        <v>2</v>
      </c>
      <c r="J3416" s="1" t="s">
        <v>16318</v>
      </c>
      <c r="K3416" s="1"/>
    </row>
    <row r="3417" spans="1:11" hidden="1">
      <c r="A3417" s="1" t="s">
        <v>16289</v>
      </c>
      <c r="B3417" s="1" t="s">
        <v>35</v>
      </c>
      <c r="C3417" s="48" t="str">
        <f t="shared" si="106"/>
        <v>ם בסמת טבעון</v>
      </c>
      <c r="D3417" s="1" t="s">
        <v>16317</v>
      </c>
      <c r="E3417" s="1"/>
      <c r="F3417" s="2">
        <v>5</v>
      </c>
      <c r="G3417" s="2">
        <f>INDEX(תוצאות_בחירות,MATCH(C3417,siot!$F$3:$F$1887,0),27)</f>
        <v>2</v>
      </c>
      <c r="H3417" s="2" t="b">
        <f t="shared" si="107"/>
        <v>0</v>
      </c>
      <c r="I3417" s="1" t="s">
        <v>2</v>
      </c>
      <c r="J3417" s="1" t="s">
        <v>16316</v>
      </c>
      <c r="K3417" s="1"/>
    </row>
    <row r="3418" spans="1:11" hidden="1">
      <c r="A3418" s="1" t="s">
        <v>16289</v>
      </c>
      <c r="B3418" s="1" t="s">
        <v>87</v>
      </c>
      <c r="C3418" s="48" t="str">
        <f t="shared" si="106"/>
        <v>נ בסמת טבעון</v>
      </c>
      <c r="D3418" s="1" t="s">
        <v>5418</v>
      </c>
      <c r="E3418" s="1" t="s">
        <v>18</v>
      </c>
      <c r="F3418" s="2" t="s">
        <v>19548</v>
      </c>
      <c r="G3418" s="2">
        <f>INDEX(תוצאות_בחירות,MATCH(C3418,siot!$F$3:$F$1887,0),27)</f>
        <v>0</v>
      </c>
      <c r="H3418" s="2" t="b">
        <f t="shared" si="107"/>
        <v>0</v>
      </c>
      <c r="I3418" s="1"/>
      <c r="J3418" s="1"/>
      <c r="K3418" s="1"/>
    </row>
    <row r="3419" spans="1:11" hidden="1">
      <c r="A3419" s="1" t="s">
        <v>16289</v>
      </c>
      <c r="B3419" s="1" t="s">
        <v>87</v>
      </c>
      <c r="C3419" s="48" t="str">
        <f t="shared" si="106"/>
        <v>נ בסמת טבעון</v>
      </c>
      <c r="D3419" s="1" t="s">
        <v>5418</v>
      </c>
      <c r="E3419" s="1" t="s">
        <v>17</v>
      </c>
      <c r="F3419" s="2">
        <v>1</v>
      </c>
      <c r="G3419" s="2">
        <f>INDEX(תוצאות_בחירות,MATCH(C3419,siot!$F$3:$F$1887,0),27)</f>
        <v>0</v>
      </c>
      <c r="H3419" s="2" t="b">
        <f t="shared" si="107"/>
        <v>0</v>
      </c>
      <c r="I3419" s="1" t="s">
        <v>2</v>
      </c>
      <c r="J3419" s="1" t="s">
        <v>16315</v>
      </c>
      <c r="K3419" s="1"/>
    </row>
    <row r="3420" spans="1:11" hidden="1">
      <c r="A3420" s="1" t="s">
        <v>16289</v>
      </c>
      <c r="B3420" s="1" t="s">
        <v>87</v>
      </c>
      <c r="C3420" s="48" t="str">
        <f t="shared" si="106"/>
        <v>נ בסמת טבעון</v>
      </c>
      <c r="D3420" s="1" t="s">
        <v>5418</v>
      </c>
      <c r="E3420" s="1"/>
      <c r="F3420" s="2">
        <v>2</v>
      </c>
      <c r="G3420" s="2">
        <f>INDEX(תוצאות_בחירות,MATCH(C3420,siot!$F$3:$F$1887,0),27)</f>
        <v>0</v>
      </c>
      <c r="H3420" s="2" t="b">
        <f t="shared" si="107"/>
        <v>0</v>
      </c>
      <c r="I3420" s="1" t="s">
        <v>2</v>
      </c>
      <c r="J3420" s="1" t="s">
        <v>16314</v>
      </c>
      <c r="K3420" s="1"/>
    </row>
    <row r="3421" spans="1:11" hidden="1">
      <c r="A3421" s="1" t="s">
        <v>16289</v>
      </c>
      <c r="B3421" s="1" t="s">
        <v>87</v>
      </c>
      <c r="C3421" s="48" t="str">
        <f t="shared" si="106"/>
        <v>נ בסמת טבעון</v>
      </c>
      <c r="D3421" s="1" t="s">
        <v>5418</v>
      </c>
      <c r="E3421" s="1"/>
      <c r="F3421" s="2">
        <v>3</v>
      </c>
      <c r="G3421" s="2">
        <f>INDEX(תוצאות_בחירות,MATCH(C3421,siot!$F$3:$F$1887,0),27)</f>
        <v>0</v>
      </c>
      <c r="H3421" s="2" t="b">
        <f t="shared" si="107"/>
        <v>0</v>
      </c>
      <c r="I3421" s="1" t="s">
        <v>2</v>
      </c>
      <c r="J3421" s="1" t="s">
        <v>16313</v>
      </c>
      <c r="K3421" s="1"/>
    </row>
    <row r="3422" spans="1:11" hidden="1">
      <c r="A3422" s="1" t="s">
        <v>16289</v>
      </c>
      <c r="B3422" s="1" t="s">
        <v>87</v>
      </c>
      <c r="C3422" s="48" t="str">
        <f t="shared" si="106"/>
        <v>נ בסמת טבעון</v>
      </c>
      <c r="D3422" s="1" t="s">
        <v>5418</v>
      </c>
      <c r="E3422" s="1"/>
      <c r="F3422" s="2">
        <v>4</v>
      </c>
      <c r="G3422" s="2">
        <f>INDEX(תוצאות_בחירות,MATCH(C3422,siot!$F$3:$F$1887,0),27)</f>
        <v>0</v>
      </c>
      <c r="H3422" s="2" t="b">
        <f t="shared" si="107"/>
        <v>0</v>
      </c>
      <c r="I3422" s="1" t="s">
        <v>2</v>
      </c>
      <c r="J3422" s="1" t="s">
        <v>16290</v>
      </c>
      <c r="K3422" s="1"/>
    </row>
    <row r="3423" spans="1:11" hidden="1">
      <c r="A3423" s="1" t="s">
        <v>16289</v>
      </c>
      <c r="B3423" s="1" t="s">
        <v>87</v>
      </c>
      <c r="C3423" s="48" t="str">
        <f t="shared" si="106"/>
        <v>נ בסמת טבעון</v>
      </c>
      <c r="D3423" s="1" t="s">
        <v>5418</v>
      </c>
      <c r="E3423" s="1"/>
      <c r="F3423" s="2">
        <v>5</v>
      </c>
      <c r="G3423" s="2">
        <f>INDEX(תוצאות_בחירות,MATCH(C3423,siot!$F$3:$F$1887,0),27)</f>
        <v>0</v>
      </c>
      <c r="H3423" s="2" t="b">
        <f t="shared" si="107"/>
        <v>0</v>
      </c>
      <c r="I3423" s="1" t="s">
        <v>2</v>
      </c>
      <c r="J3423" s="1" t="s">
        <v>16312</v>
      </c>
      <c r="K3423" s="1"/>
    </row>
    <row r="3424" spans="1:11" hidden="1">
      <c r="A3424" s="1" t="s">
        <v>16289</v>
      </c>
      <c r="B3424" s="1" t="s">
        <v>87</v>
      </c>
      <c r="C3424" s="48" t="str">
        <f t="shared" si="106"/>
        <v>נ בסמת טבעון</v>
      </c>
      <c r="D3424" s="1" t="s">
        <v>5418</v>
      </c>
      <c r="E3424" s="1"/>
      <c r="F3424" s="2">
        <v>6</v>
      </c>
      <c r="G3424" s="2">
        <f>INDEX(תוצאות_בחירות,MATCH(C3424,siot!$F$3:$F$1887,0),27)</f>
        <v>0</v>
      </c>
      <c r="H3424" s="2" t="b">
        <f t="shared" si="107"/>
        <v>0</v>
      </c>
      <c r="I3424" s="1" t="s">
        <v>2</v>
      </c>
      <c r="J3424" s="1" t="s">
        <v>16311</v>
      </c>
      <c r="K3424" s="1"/>
    </row>
    <row r="3425" spans="1:11" hidden="1">
      <c r="A3425" s="1" t="s">
        <v>16289</v>
      </c>
      <c r="B3425" s="1" t="s">
        <v>87</v>
      </c>
      <c r="C3425" s="48" t="str">
        <f t="shared" si="106"/>
        <v>נ בסמת טבעון</v>
      </c>
      <c r="D3425" s="1" t="s">
        <v>5418</v>
      </c>
      <c r="E3425" s="1"/>
      <c r="F3425" s="2">
        <v>7</v>
      </c>
      <c r="G3425" s="2">
        <f>INDEX(תוצאות_בחירות,MATCH(C3425,siot!$F$3:$F$1887,0),27)</f>
        <v>0</v>
      </c>
      <c r="H3425" s="2" t="b">
        <f t="shared" si="107"/>
        <v>0</v>
      </c>
      <c r="I3425" s="1" t="s">
        <v>2</v>
      </c>
      <c r="J3425" s="1" t="s">
        <v>16310</v>
      </c>
      <c r="K3425" s="1"/>
    </row>
    <row r="3426" spans="1:11" hidden="1">
      <c r="A3426" s="1" t="s">
        <v>16289</v>
      </c>
      <c r="B3426" s="1" t="s">
        <v>1059</v>
      </c>
      <c r="C3426" s="48" t="str">
        <f t="shared" si="106"/>
        <v>ע בסמת טבעון</v>
      </c>
      <c r="D3426" s="1" t="s">
        <v>908</v>
      </c>
      <c r="E3426" s="1" t="s">
        <v>3</v>
      </c>
      <c r="F3426" s="2" t="s">
        <v>19548</v>
      </c>
      <c r="G3426" s="2">
        <f>INDEX(תוצאות_בחירות,MATCH(C3426,siot!$F$3:$F$1887,0),27)</f>
        <v>1</v>
      </c>
      <c r="H3426" s="2" t="b">
        <f t="shared" si="107"/>
        <v>0</v>
      </c>
      <c r="I3426" s="1"/>
      <c r="J3426" s="1"/>
      <c r="K3426" s="1"/>
    </row>
    <row r="3427" spans="1:11">
      <c r="A3427" s="1" t="s">
        <v>16289</v>
      </c>
      <c r="B3427" s="1" t="s">
        <v>1059</v>
      </c>
      <c r="C3427" s="48" t="str">
        <f t="shared" si="106"/>
        <v>ע בסמת טבעון</v>
      </c>
      <c r="D3427" s="1" t="s">
        <v>908</v>
      </c>
      <c r="E3427" s="1"/>
      <c r="F3427" s="2">
        <v>1</v>
      </c>
      <c r="G3427" s="2">
        <f>INDEX(תוצאות_בחירות,MATCH(C3427,siot!$F$3:$F$1887,0),27)</f>
        <v>1</v>
      </c>
      <c r="H3427" s="2" t="b">
        <f t="shared" si="107"/>
        <v>1</v>
      </c>
      <c r="I3427" s="1" t="s">
        <v>2</v>
      </c>
      <c r="J3427" s="1" t="s">
        <v>16309</v>
      </c>
      <c r="K3427" s="1"/>
    </row>
    <row r="3428" spans="1:11" hidden="1">
      <c r="A3428" s="1" t="s">
        <v>16289</v>
      </c>
      <c r="B3428" s="1" t="s">
        <v>1059</v>
      </c>
      <c r="C3428" s="48" t="str">
        <f t="shared" si="106"/>
        <v>ע בסמת טבעון</v>
      </c>
      <c r="D3428" s="1" t="s">
        <v>908</v>
      </c>
      <c r="E3428" s="1"/>
      <c r="F3428" s="2">
        <v>2</v>
      </c>
      <c r="G3428" s="2">
        <f>INDEX(תוצאות_בחירות,MATCH(C3428,siot!$F$3:$F$1887,0),27)</f>
        <v>1</v>
      </c>
      <c r="H3428" s="2" t="b">
        <f t="shared" si="107"/>
        <v>0</v>
      </c>
      <c r="I3428" s="1" t="s">
        <v>2</v>
      </c>
      <c r="J3428" s="1" t="s">
        <v>16308</v>
      </c>
      <c r="K3428" s="1"/>
    </row>
    <row r="3429" spans="1:11" hidden="1">
      <c r="A3429" s="1" t="s">
        <v>16289</v>
      </c>
      <c r="B3429" s="1" t="s">
        <v>1059</v>
      </c>
      <c r="C3429" s="48" t="str">
        <f t="shared" si="106"/>
        <v>ע בסמת טבעון</v>
      </c>
      <c r="D3429" s="1" t="s">
        <v>908</v>
      </c>
      <c r="E3429" s="1"/>
      <c r="F3429" s="2">
        <v>3</v>
      </c>
      <c r="G3429" s="2">
        <f>INDEX(תוצאות_בחירות,MATCH(C3429,siot!$F$3:$F$1887,0),27)</f>
        <v>1</v>
      </c>
      <c r="H3429" s="2" t="b">
        <f t="shared" si="107"/>
        <v>0</v>
      </c>
      <c r="I3429" s="1" t="s">
        <v>2</v>
      </c>
      <c r="J3429" s="1" t="s">
        <v>16298</v>
      </c>
      <c r="K3429" s="1"/>
    </row>
    <row r="3430" spans="1:11" hidden="1">
      <c r="A3430" s="1" t="s">
        <v>16289</v>
      </c>
      <c r="B3430" s="1" t="s">
        <v>1059</v>
      </c>
      <c r="C3430" s="48" t="str">
        <f t="shared" si="106"/>
        <v>ע בסמת טבעון</v>
      </c>
      <c r="D3430" s="1" t="s">
        <v>908</v>
      </c>
      <c r="E3430" s="1"/>
      <c r="F3430" s="2">
        <v>4</v>
      </c>
      <c r="G3430" s="2">
        <f>INDEX(תוצאות_בחירות,MATCH(C3430,siot!$F$3:$F$1887,0),27)</f>
        <v>1</v>
      </c>
      <c r="H3430" s="2" t="b">
        <f t="shared" si="107"/>
        <v>0</v>
      </c>
      <c r="I3430" s="1" t="s">
        <v>2</v>
      </c>
      <c r="J3430" s="1" t="s">
        <v>16307</v>
      </c>
      <c r="K3430" s="1"/>
    </row>
    <row r="3431" spans="1:11" hidden="1">
      <c r="A3431" s="1" t="s">
        <v>16289</v>
      </c>
      <c r="B3431" s="1" t="s">
        <v>1059</v>
      </c>
      <c r="C3431" s="48" t="str">
        <f t="shared" si="106"/>
        <v>ע בסמת טבעון</v>
      </c>
      <c r="D3431" s="1" t="s">
        <v>908</v>
      </c>
      <c r="E3431" s="1"/>
      <c r="F3431" s="2">
        <v>5</v>
      </c>
      <c r="G3431" s="2">
        <f>INDEX(תוצאות_בחירות,MATCH(C3431,siot!$F$3:$F$1887,0),27)</f>
        <v>1</v>
      </c>
      <c r="H3431" s="2" t="b">
        <f t="shared" si="107"/>
        <v>0</v>
      </c>
      <c r="I3431" s="1" t="s">
        <v>2</v>
      </c>
      <c r="J3431" s="1" t="s">
        <v>16306</v>
      </c>
      <c r="K3431" s="1"/>
    </row>
    <row r="3432" spans="1:11" hidden="1">
      <c r="A3432" s="1" t="s">
        <v>16289</v>
      </c>
      <c r="B3432" s="1" t="s">
        <v>364</v>
      </c>
      <c r="C3432" s="48" t="str">
        <f t="shared" si="106"/>
        <v>ף בסמת טבעון</v>
      </c>
      <c r="D3432" s="1" t="s">
        <v>16301</v>
      </c>
      <c r="E3432" s="1" t="s">
        <v>3</v>
      </c>
      <c r="F3432" s="2" t="s">
        <v>19548</v>
      </c>
      <c r="G3432" s="2">
        <f>INDEX(תוצאות_בחירות,MATCH(C3432,siot!$F$3:$F$1887,0),27)</f>
        <v>0</v>
      </c>
      <c r="H3432" s="2" t="b">
        <f t="shared" si="107"/>
        <v>0</v>
      </c>
      <c r="I3432" s="1"/>
      <c r="J3432" s="1"/>
      <c r="K3432" s="1"/>
    </row>
    <row r="3433" spans="1:11" hidden="1">
      <c r="A3433" s="1" t="s">
        <v>16289</v>
      </c>
      <c r="B3433" s="1" t="s">
        <v>364</v>
      </c>
      <c r="C3433" s="48" t="str">
        <f t="shared" si="106"/>
        <v>ף בסמת טבעון</v>
      </c>
      <c r="D3433" s="1" t="s">
        <v>16301</v>
      </c>
      <c r="E3433" s="1"/>
      <c r="F3433" s="2">
        <v>1</v>
      </c>
      <c r="G3433" s="2">
        <f>INDEX(תוצאות_בחירות,MATCH(C3433,siot!$F$3:$F$1887,0),27)</f>
        <v>0</v>
      </c>
      <c r="H3433" s="2" t="b">
        <f t="shared" si="107"/>
        <v>0</v>
      </c>
      <c r="I3433" s="1" t="s">
        <v>2</v>
      </c>
      <c r="J3433" s="1" t="s">
        <v>16305</v>
      </c>
      <c r="K3433" s="1"/>
    </row>
    <row r="3434" spans="1:11" hidden="1">
      <c r="A3434" s="1" t="s">
        <v>16289</v>
      </c>
      <c r="B3434" s="1" t="s">
        <v>364</v>
      </c>
      <c r="C3434" s="48" t="str">
        <f t="shared" si="106"/>
        <v>ף בסמת טבעון</v>
      </c>
      <c r="D3434" s="1" t="s">
        <v>16301</v>
      </c>
      <c r="E3434" s="1"/>
      <c r="F3434" s="2">
        <v>2</v>
      </c>
      <c r="G3434" s="2">
        <f>INDEX(תוצאות_בחירות,MATCH(C3434,siot!$F$3:$F$1887,0),27)</f>
        <v>0</v>
      </c>
      <c r="H3434" s="2" t="b">
        <f t="shared" si="107"/>
        <v>0</v>
      </c>
      <c r="I3434" s="1" t="s">
        <v>2</v>
      </c>
      <c r="J3434" s="1" t="s">
        <v>16304</v>
      </c>
      <c r="K3434" s="1"/>
    </row>
    <row r="3435" spans="1:11" hidden="1">
      <c r="A3435" s="1" t="s">
        <v>16289</v>
      </c>
      <c r="B3435" s="1" t="s">
        <v>364</v>
      </c>
      <c r="C3435" s="48" t="str">
        <f t="shared" si="106"/>
        <v>ף בסמת טבעון</v>
      </c>
      <c r="D3435" s="1" t="s">
        <v>16301</v>
      </c>
      <c r="E3435" s="1"/>
      <c r="F3435" s="2">
        <v>3</v>
      </c>
      <c r="G3435" s="2">
        <f>INDEX(תוצאות_בחירות,MATCH(C3435,siot!$F$3:$F$1887,0),27)</f>
        <v>0</v>
      </c>
      <c r="H3435" s="2" t="b">
        <f t="shared" si="107"/>
        <v>0</v>
      </c>
      <c r="I3435" s="1" t="s">
        <v>2</v>
      </c>
      <c r="J3435" s="1" t="s">
        <v>16303</v>
      </c>
      <c r="K3435" s="1"/>
    </row>
    <row r="3436" spans="1:11" hidden="1">
      <c r="A3436" s="1" t="s">
        <v>16289</v>
      </c>
      <c r="B3436" s="1" t="s">
        <v>364</v>
      </c>
      <c r="C3436" s="48" t="str">
        <f t="shared" si="106"/>
        <v>ף בסמת טבעון</v>
      </c>
      <c r="D3436" s="1" t="s">
        <v>16301</v>
      </c>
      <c r="E3436" s="1"/>
      <c r="F3436" s="2">
        <v>4</v>
      </c>
      <c r="G3436" s="2">
        <f>INDEX(תוצאות_בחירות,MATCH(C3436,siot!$F$3:$F$1887,0),27)</f>
        <v>0</v>
      </c>
      <c r="H3436" s="2" t="b">
        <f t="shared" si="107"/>
        <v>0</v>
      </c>
      <c r="I3436" s="1" t="s">
        <v>2</v>
      </c>
      <c r="J3436" s="1" t="s">
        <v>16302</v>
      </c>
      <c r="K3436" s="1"/>
    </row>
    <row r="3437" spans="1:11" hidden="1">
      <c r="A3437" s="1" t="s">
        <v>16289</v>
      </c>
      <c r="B3437" s="1" t="s">
        <v>364</v>
      </c>
      <c r="C3437" s="48" t="str">
        <f t="shared" si="106"/>
        <v>ף בסמת טבעון</v>
      </c>
      <c r="D3437" s="1" t="s">
        <v>16301</v>
      </c>
      <c r="E3437" s="1"/>
      <c r="F3437" s="2">
        <v>5</v>
      </c>
      <c r="G3437" s="2">
        <f>INDEX(תוצאות_בחירות,MATCH(C3437,siot!$F$3:$F$1887,0),27)</f>
        <v>0</v>
      </c>
      <c r="H3437" s="2" t="b">
        <f t="shared" si="107"/>
        <v>0</v>
      </c>
      <c r="I3437" s="1" t="s">
        <v>2</v>
      </c>
      <c r="J3437" s="1" t="s">
        <v>16300</v>
      </c>
      <c r="K3437" s="1"/>
    </row>
    <row r="3438" spans="1:11" hidden="1">
      <c r="A3438" s="1" t="s">
        <v>16289</v>
      </c>
      <c r="B3438" s="1" t="s">
        <v>339</v>
      </c>
      <c r="C3438" s="48" t="str">
        <f t="shared" si="106"/>
        <v>ץ בסמת טבעון</v>
      </c>
      <c r="D3438" s="1" t="s">
        <v>7894</v>
      </c>
      <c r="E3438" s="1" t="s">
        <v>18</v>
      </c>
      <c r="F3438" s="2" t="s">
        <v>19548</v>
      </c>
      <c r="G3438" s="2">
        <f>INDEX(תוצאות_בחירות,MATCH(C3438,siot!$F$3:$F$1887,0),27)</f>
        <v>1</v>
      </c>
      <c r="H3438" s="2" t="b">
        <f t="shared" si="107"/>
        <v>0</v>
      </c>
      <c r="I3438" s="1"/>
      <c r="J3438" s="1"/>
      <c r="K3438" s="1"/>
    </row>
    <row r="3439" spans="1:11">
      <c r="A3439" s="1" t="s">
        <v>16289</v>
      </c>
      <c r="B3439" s="1" t="s">
        <v>339</v>
      </c>
      <c r="C3439" s="48" t="str">
        <f t="shared" si="106"/>
        <v>ץ בסמת טבעון</v>
      </c>
      <c r="D3439" s="1" t="s">
        <v>7894</v>
      </c>
      <c r="E3439" s="1" t="s">
        <v>17</v>
      </c>
      <c r="F3439" s="2">
        <v>1</v>
      </c>
      <c r="G3439" s="2">
        <f>INDEX(תוצאות_בחירות,MATCH(C3439,siot!$F$3:$F$1887,0),27)</f>
        <v>1</v>
      </c>
      <c r="H3439" s="2" t="b">
        <f t="shared" si="107"/>
        <v>1</v>
      </c>
      <c r="I3439" s="1" t="s">
        <v>2</v>
      </c>
      <c r="J3439" s="1" t="s">
        <v>16299</v>
      </c>
      <c r="K3439" s="1"/>
    </row>
    <row r="3440" spans="1:11" hidden="1">
      <c r="A3440" s="1" t="s">
        <v>16289</v>
      </c>
      <c r="B3440" s="1" t="s">
        <v>339</v>
      </c>
      <c r="C3440" s="48" t="str">
        <f t="shared" si="106"/>
        <v>ץ בסמת טבעון</v>
      </c>
      <c r="D3440" s="1" t="s">
        <v>7894</v>
      </c>
      <c r="E3440" s="1"/>
      <c r="F3440" s="2">
        <v>2</v>
      </c>
      <c r="G3440" s="2">
        <f>INDEX(תוצאות_בחירות,MATCH(C3440,siot!$F$3:$F$1887,0),27)</f>
        <v>1</v>
      </c>
      <c r="H3440" s="2" t="b">
        <f t="shared" si="107"/>
        <v>0</v>
      </c>
      <c r="I3440" s="1" t="s">
        <v>2</v>
      </c>
      <c r="J3440" s="1" t="s">
        <v>16298</v>
      </c>
      <c r="K3440" s="1"/>
    </row>
    <row r="3441" spans="1:11" hidden="1">
      <c r="A3441" s="1" t="s">
        <v>16289</v>
      </c>
      <c r="B3441" s="1" t="s">
        <v>339</v>
      </c>
      <c r="C3441" s="48" t="str">
        <f t="shared" si="106"/>
        <v>ץ בסמת טבעון</v>
      </c>
      <c r="D3441" s="1" t="s">
        <v>7894</v>
      </c>
      <c r="E3441" s="1"/>
      <c r="F3441" s="2">
        <v>3</v>
      </c>
      <c r="G3441" s="2">
        <f>INDEX(תוצאות_בחירות,MATCH(C3441,siot!$F$3:$F$1887,0),27)</f>
        <v>1</v>
      </c>
      <c r="H3441" s="2" t="b">
        <f t="shared" si="107"/>
        <v>0</v>
      </c>
      <c r="I3441" s="1" t="s">
        <v>2</v>
      </c>
      <c r="J3441" s="1" t="s">
        <v>16297</v>
      </c>
      <c r="K3441" s="1"/>
    </row>
    <row r="3442" spans="1:11" hidden="1">
      <c r="A3442" s="1" t="s">
        <v>16289</v>
      </c>
      <c r="B3442" s="1" t="s">
        <v>339</v>
      </c>
      <c r="C3442" s="48" t="str">
        <f t="shared" si="106"/>
        <v>ץ בסמת טבעון</v>
      </c>
      <c r="D3442" s="1" t="s">
        <v>7894</v>
      </c>
      <c r="E3442" s="1"/>
      <c r="F3442" s="2">
        <v>4</v>
      </c>
      <c r="G3442" s="2">
        <f>INDEX(תוצאות_בחירות,MATCH(C3442,siot!$F$3:$F$1887,0),27)</f>
        <v>1</v>
      </c>
      <c r="H3442" s="2" t="b">
        <f t="shared" si="107"/>
        <v>0</v>
      </c>
      <c r="I3442" s="1" t="s">
        <v>2</v>
      </c>
      <c r="J3442" s="1" t="s">
        <v>16296</v>
      </c>
      <c r="K3442" s="1"/>
    </row>
    <row r="3443" spans="1:11" hidden="1">
      <c r="A3443" s="1" t="s">
        <v>16289</v>
      </c>
      <c r="B3443" s="1" t="s">
        <v>339</v>
      </c>
      <c r="C3443" s="48" t="str">
        <f t="shared" si="106"/>
        <v>ץ בסמת טבעון</v>
      </c>
      <c r="D3443" s="1" t="s">
        <v>7894</v>
      </c>
      <c r="E3443" s="1"/>
      <c r="F3443" s="2">
        <v>5</v>
      </c>
      <c r="G3443" s="2">
        <f>INDEX(תוצאות_בחירות,MATCH(C3443,siot!$F$3:$F$1887,0),27)</f>
        <v>1</v>
      </c>
      <c r="H3443" s="2" t="b">
        <f t="shared" si="107"/>
        <v>0</v>
      </c>
      <c r="I3443" s="1" t="s">
        <v>2</v>
      </c>
      <c r="J3443" s="1" t="s">
        <v>16295</v>
      </c>
      <c r="K3443" s="1"/>
    </row>
    <row r="3444" spans="1:11" hidden="1">
      <c r="A3444" s="1" t="s">
        <v>16289</v>
      </c>
      <c r="B3444" s="1" t="s">
        <v>259</v>
      </c>
      <c r="C3444" s="48" t="str">
        <f t="shared" si="106"/>
        <v>ק בסמת טבעון</v>
      </c>
      <c r="D3444" s="1" t="s">
        <v>69</v>
      </c>
      <c r="E3444" s="1" t="s">
        <v>18</v>
      </c>
      <c r="F3444" s="2" t="s">
        <v>19548</v>
      </c>
      <c r="G3444" s="2">
        <f>INDEX(תוצאות_בחירות,MATCH(C3444,siot!$F$3:$F$1887,0),27)</f>
        <v>1</v>
      </c>
      <c r="H3444" s="2" t="b">
        <f t="shared" si="107"/>
        <v>0</v>
      </c>
      <c r="I3444" s="1"/>
      <c r="J3444" s="1"/>
      <c r="K3444" s="1"/>
    </row>
    <row r="3445" spans="1:11">
      <c r="A3445" s="1" t="s">
        <v>16289</v>
      </c>
      <c r="B3445" s="1" t="s">
        <v>259</v>
      </c>
      <c r="C3445" s="48" t="str">
        <f t="shared" si="106"/>
        <v>ק בסמת טבעון</v>
      </c>
      <c r="D3445" s="1" t="s">
        <v>69</v>
      </c>
      <c r="E3445" s="1" t="s">
        <v>17</v>
      </c>
      <c r="F3445" s="2">
        <v>1</v>
      </c>
      <c r="G3445" s="2">
        <f>INDEX(תוצאות_בחירות,MATCH(C3445,siot!$F$3:$F$1887,0),27)</f>
        <v>1</v>
      </c>
      <c r="H3445" s="2" t="b">
        <f t="shared" si="107"/>
        <v>1</v>
      </c>
      <c r="I3445" s="1" t="s">
        <v>2</v>
      </c>
      <c r="J3445" s="1" t="s">
        <v>16294</v>
      </c>
      <c r="K3445" s="1"/>
    </row>
    <row r="3446" spans="1:11" hidden="1">
      <c r="A3446" s="1" t="s">
        <v>16289</v>
      </c>
      <c r="B3446" s="1" t="s">
        <v>259</v>
      </c>
      <c r="C3446" s="48" t="str">
        <f t="shared" si="106"/>
        <v>ק בסמת טבעון</v>
      </c>
      <c r="D3446" s="1" t="s">
        <v>69</v>
      </c>
      <c r="E3446" s="1"/>
      <c r="F3446" s="2">
        <v>2</v>
      </c>
      <c r="G3446" s="2">
        <f>INDEX(תוצאות_בחירות,MATCH(C3446,siot!$F$3:$F$1887,0),27)</f>
        <v>1</v>
      </c>
      <c r="H3446" s="2" t="b">
        <f t="shared" si="107"/>
        <v>0</v>
      </c>
      <c r="I3446" s="1" t="s">
        <v>2</v>
      </c>
      <c r="J3446" s="1" t="s">
        <v>16293</v>
      </c>
      <c r="K3446" s="1"/>
    </row>
    <row r="3447" spans="1:11" hidden="1">
      <c r="A3447" s="1" t="s">
        <v>16289</v>
      </c>
      <c r="B3447" s="1" t="s">
        <v>259</v>
      </c>
      <c r="C3447" s="48" t="str">
        <f t="shared" si="106"/>
        <v>ק בסמת טבעון</v>
      </c>
      <c r="D3447" s="1" t="s">
        <v>69</v>
      </c>
      <c r="E3447" s="1"/>
      <c r="F3447" s="2">
        <v>3</v>
      </c>
      <c r="G3447" s="2">
        <f>INDEX(תוצאות_בחירות,MATCH(C3447,siot!$F$3:$F$1887,0),27)</f>
        <v>1</v>
      </c>
      <c r="H3447" s="2" t="b">
        <f t="shared" si="107"/>
        <v>0</v>
      </c>
      <c r="I3447" s="1" t="s">
        <v>2</v>
      </c>
      <c r="J3447" s="1" t="s">
        <v>16292</v>
      </c>
      <c r="K3447" s="1"/>
    </row>
    <row r="3448" spans="1:11" hidden="1">
      <c r="A3448" s="1" t="s">
        <v>16289</v>
      </c>
      <c r="B3448" s="1" t="s">
        <v>259</v>
      </c>
      <c r="C3448" s="48" t="str">
        <f t="shared" si="106"/>
        <v>ק בסמת טבעון</v>
      </c>
      <c r="D3448" s="1" t="s">
        <v>69</v>
      </c>
      <c r="E3448" s="1"/>
      <c r="F3448" s="2">
        <v>4</v>
      </c>
      <c r="G3448" s="2">
        <f>INDEX(תוצאות_בחירות,MATCH(C3448,siot!$F$3:$F$1887,0),27)</f>
        <v>1</v>
      </c>
      <c r="H3448" s="2" t="b">
        <f t="shared" si="107"/>
        <v>0</v>
      </c>
      <c r="I3448" s="1" t="s">
        <v>2</v>
      </c>
      <c r="J3448" s="1" t="s">
        <v>16291</v>
      </c>
      <c r="K3448" s="1"/>
    </row>
    <row r="3449" spans="1:11" hidden="1">
      <c r="A3449" s="1" t="s">
        <v>16289</v>
      </c>
      <c r="B3449" s="1" t="s">
        <v>259</v>
      </c>
      <c r="C3449" s="48" t="str">
        <f t="shared" si="106"/>
        <v>ק בסמת טבעון</v>
      </c>
      <c r="D3449" s="1" t="s">
        <v>69</v>
      </c>
      <c r="E3449" s="1"/>
      <c r="F3449" s="2">
        <v>5</v>
      </c>
      <c r="G3449" s="2">
        <f>INDEX(תוצאות_בחירות,MATCH(C3449,siot!$F$3:$F$1887,0),27)</f>
        <v>1</v>
      </c>
      <c r="H3449" s="2" t="b">
        <f t="shared" si="107"/>
        <v>0</v>
      </c>
      <c r="I3449" s="1" t="s">
        <v>2</v>
      </c>
      <c r="J3449" s="1" t="s">
        <v>16290</v>
      </c>
      <c r="K3449" s="1"/>
    </row>
    <row r="3450" spans="1:11" hidden="1">
      <c r="A3450" s="1" t="s">
        <v>16289</v>
      </c>
      <c r="B3450" s="1" t="s">
        <v>259</v>
      </c>
      <c r="C3450" s="48" t="str">
        <f t="shared" si="106"/>
        <v>ק בסמת טבעון</v>
      </c>
      <c r="D3450" s="1" t="s">
        <v>69</v>
      </c>
      <c r="E3450" s="1"/>
      <c r="F3450" s="2">
        <v>6</v>
      </c>
      <c r="G3450" s="2">
        <f>INDEX(תוצאות_בחירות,MATCH(C3450,siot!$F$3:$F$1887,0),27)</f>
        <v>1</v>
      </c>
      <c r="H3450" s="2" t="b">
        <f t="shared" si="107"/>
        <v>0</v>
      </c>
      <c r="I3450" s="1" t="s">
        <v>2</v>
      </c>
      <c r="J3450" s="1" t="s">
        <v>16288</v>
      </c>
      <c r="K3450" s="1"/>
    </row>
    <row r="3451" spans="1:11" hidden="1">
      <c r="A3451" s="1" t="s">
        <v>16227</v>
      </c>
      <c r="B3451" s="1" t="s">
        <v>70</v>
      </c>
      <c r="C3451" s="48" t="str">
        <f t="shared" si="106"/>
        <v>א בענה</v>
      </c>
      <c r="D3451" s="1" t="s">
        <v>16285</v>
      </c>
      <c r="E3451" s="1" t="s">
        <v>18</v>
      </c>
      <c r="F3451" s="2" t="s">
        <v>19548</v>
      </c>
      <c r="G3451" s="2">
        <f>INDEX(תוצאות_בחירות,MATCH(C3451,siot!$F$3:$F$1887,0),27)</f>
        <v>0</v>
      </c>
      <c r="H3451" s="2" t="b">
        <f t="shared" si="107"/>
        <v>0</v>
      </c>
      <c r="I3451" s="1"/>
      <c r="J3451" s="1"/>
      <c r="K3451" s="1"/>
    </row>
    <row r="3452" spans="1:11" hidden="1">
      <c r="A3452" s="1" t="s">
        <v>16227</v>
      </c>
      <c r="B3452" s="1" t="s">
        <v>70</v>
      </c>
      <c r="C3452" s="48" t="str">
        <f t="shared" si="106"/>
        <v>א בענה</v>
      </c>
      <c r="D3452" s="1" t="s">
        <v>16285</v>
      </c>
      <c r="E3452" s="1" t="s">
        <v>17</v>
      </c>
      <c r="F3452" s="2">
        <v>1</v>
      </c>
      <c r="G3452" s="2">
        <f>INDEX(תוצאות_בחירות,MATCH(C3452,siot!$F$3:$F$1887,0),27)</f>
        <v>0</v>
      </c>
      <c r="H3452" s="2" t="b">
        <f t="shared" si="107"/>
        <v>0</v>
      </c>
      <c r="I3452" s="1" t="s">
        <v>2</v>
      </c>
      <c r="J3452" s="1" t="s">
        <v>16287</v>
      </c>
      <c r="K3452" s="1"/>
    </row>
    <row r="3453" spans="1:11" hidden="1">
      <c r="A3453" s="1" t="s">
        <v>16227</v>
      </c>
      <c r="B3453" s="1" t="s">
        <v>70</v>
      </c>
      <c r="C3453" s="48" t="str">
        <f t="shared" si="106"/>
        <v>א בענה</v>
      </c>
      <c r="D3453" s="1" t="s">
        <v>16285</v>
      </c>
      <c r="E3453" s="1"/>
      <c r="F3453" s="2">
        <v>2</v>
      </c>
      <c r="G3453" s="2">
        <f>INDEX(תוצאות_בחירות,MATCH(C3453,siot!$F$3:$F$1887,0),27)</f>
        <v>0</v>
      </c>
      <c r="H3453" s="2" t="b">
        <f t="shared" si="107"/>
        <v>0</v>
      </c>
      <c r="I3453" s="1" t="s">
        <v>2</v>
      </c>
      <c r="J3453" s="1" t="s">
        <v>16286</v>
      </c>
      <c r="K3453" s="1"/>
    </row>
    <row r="3454" spans="1:11" hidden="1">
      <c r="A3454" s="1" t="s">
        <v>16227</v>
      </c>
      <c r="B3454" s="1" t="s">
        <v>70</v>
      </c>
      <c r="C3454" s="48" t="str">
        <f t="shared" si="106"/>
        <v>א בענה</v>
      </c>
      <c r="D3454" s="1" t="s">
        <v>16285</v>
      </c>
      <c r="E3454" s="1"/>
      <c r="F3454" s="2">
        <v>3</v>
      </c>
      <c r="G3454" s="2">
        <f>INDEX(תוצאות_בחירות,MATCH(C3454,siot!$F$3:$F$1887,0),27)</f>
        <v>0</v>
      </c>
      <c r="H3454" s="2" t="b">
        <f t="shared" si="107"/>
        <v>0</v>
      </c>
      <c r="I3454" s="1" t="s">
        <v>2</v>
      </c>
      <c r="J3454" s="1" t="s">
        <v>16262</v>
      </c>
      <c r="K3454" s="1"/>
    </row>
    <row r="3455" spans="1:11" hidden="1">
      <c r="A3455" s="1" t="s">
        <v>16227</v>
      </c>
      <c r="B3455" s="1" t="s">
        <v>70</v>
      </c>
      <c r="C3455" s="48" t="str">
        <f t="shared" si="106"/>
        <v>א בענה</v>
      </c>
      <c r="D3455" s="1" t="s">
        <v>16285</v>
      </c>
      <c r="E3455" s="1"/>
      <c r="F3455" s="2">
        <v>4</v>
      </c>
      <c r="G3455" s="2">
        <f>INDEX(תוצאות_בחירות,MATCH(C3455,siot!$F$3:$F$1887,0),27)</f>
        <v>0</v>
      </c>
      <c r="H3455" s="2" t="b">
        <f t="shared" si="107"/>
        <v>0</v>
      </c>
      <c r="I3455" s="1" t="s">
        <v>2</v>
      </c>
      <c r="J3455" s="1" t="s">
        <v>16284</v>
      </c>
      <c r="K3455" s="1"/>
    </row>
    <row r="3456" spans="1:11" hidden="1">
      <c r="A3456" s="1" t="s">
        <v>16227</v>
      </c>
      <c r="B3456" s="1" t="s">
        <v>1281</v>
      </c>
      <c r="C3456" s="48" t="str">
        <f t="shared" si="106"/>
        <v>אם בענה</v>
      </c>
      <c r="D3456" s="1" t="s">
        <v>16278</v>
      </c>
      <c r="E3456" s="1" t="s">
        <v>3</v>
      </c>
      <c r="F3456" s="2" t="s">
        <v>19548</v>
      </c>
      <c r="G3456" s="2">
        <f>INDEX(תוצאות_בחירות,MATCH(C3456,siot!$F$3:$F$1887,0),27)</f>
        <v>2</v>
      </c>
      <c r="H3456" s="2" t="b">
        <f t="shared" si="107"/>
        <v>0</v>
      </c>
      <c r="I3456" s="1"/>
      <c r="J3456" s="1"/>
      <c r="K3456" s="1"/>
    </row>
    <row r="3457" spans="1:11">
      <c r="A3457" s="1" t="s">
        <v>16227</v>
      </c>
      <c r="B3457" s="1" t="s">
        <v>1281</v>
      </c>
      <c r="C3457" s="48" t="str">
        <f t="shared" si="106"/>
        <v>אם בענה</v>
      </c>
      <c r="D3457" s="1" t="s">
        <v>16278</v>
      </c>
      <c r="E3457" s="1"/>
      <c r="F3457" s="2">
        <v>1</v>
      </c>
      <c r="G3457" s="2">
        <f>INDEX(תוצאות_בחירות,MATCH(C3457,siot!$F$3:$F$1887,0),27)</f>
        <v>2</v>
      </c>
      <c r="H3457" s="2" t="b">
        <f t="shared" si="107"/>
        <v>1</v>
      </c>
      <c r="I3457" s="1" t="s">
        <v>2</v>
      </c>
      <c r="J3457" s="1" t="s">
        <v>16283</v>
      </c>
      <c r="K3457" s="1"/>
    </row>
    <row r="3458" spans="1:11">
      <c r="A3458" s="1" t="s">
        <v>16227</v>
      </c>
      <c r="B3458" s="1" t="s">
        <v>1281</v>
      </c>
      <c r="C3458" s="48" t="str">
        <f t="shared" si="106"/>
        <v>אם בענה</v>
      </c>
      <c r="D3458" s="1" t="s">
        <v>16278</v>
      </c>
      <c r="E3458" s="1"/>
      <c r="F3458" s="2">
        <v>2</v>
      </c>
      <c r="G3458" s="2">
        <f>INDEX(תוצאות_בחירות,MATCH(C3458,siot!$F$3:$F$1887,0),27)</f>
        <v>2</v>
      </c>
      <c r="H3458" s="2" t="b">
        <f t="shared" si="107"/>
        <v>1</v>
      </c>
      <c r="I3458" s="1" t="s">
        <v>2</v>
      </c>
      <c r="J3458" s="1" t="s">
        <v>16282</v>
      </c>
      <c r="K3458" s="1"/>
    </row>
    <row r="3459" spans="1:11" hidden="1">
      <c r="A3459" s="1" t="s">
        <v>16227</v>
      </c>
      <c r="B3459" s="1" t="s">
        <v>1281</v>
      </c>
      <c r="C3459" s="48" t="str">
        <f t="shared" si="106"/>
        <v>אם בענה</v>
      </c>
      <c r="D3459" s="1" t="s">
        <v>16278</v>
      </c>
      <c r="E3459" s="1"/>
      <c r="F3459" s="2">
        <v>3</v>
      </c>
      <c r="G3459" s="2">
        <f>INDEX(תוצאות_בחירות,MATCH(C3459,siot!$F$3:$F$1887,0),27)</f>
        <v>2</v>
      </c>
      <c r="H3459" s="2" t="b">
        <f t="shared" si="107"/>
        <v>0</v>
      </c>
      <c r="I3459" s="1" t="s">
        <v>2</v>
      </c>
      <c r="J3459" s="1" t="s">
        <v>16281</v>
      </c>
      <c r="K3459" s="1"/>
    </row>
    <row r="3460" spans="1:11" hidden="1">
      <c r="A3460" s="1" t="s">
        <v>16227</v>
      </c>
      <c r="B3460" s="1" t="s">
        <v>1281</v>
      </c>
      <c r="C3460" s="48" t="str">
        <f t="shared" ref="C3460:C3523" si="108">B3460&amp;" "&amp;A3460</f>
        <v>אם בענה</v>
      </c>
      <c r="D3460" s="1" t="s">
        <v>16278</v>
      </c>
      <c r="E3460" s="1"/>
      <c r="F3460" s="2">
        <v>4</v>
      </c>
      <c r="G3460" s="2">
        <f>INDEX(תוצאות_בחירות,MATCH(C3460,siot!$F$3:$F$1887,0),27)</f>
        <v>2</v>
      </c>
      <c r="H3460" s="2" t="b">
        <f t="shared" ref="H3460:H3523" si="109">IF(OR(F3460&lt;G3460,G3460=F3460),TRUE,FALSE)</f>
        <v>0</v>
      </c>
      <c r="I3460" s="1" t="s">
        <v>2</v>
      </c>
      <c r="J3460" s="1" t="s">
        <v>16280</v>
      </c>
      <c r="K3460" s="1"/>
    </row>
    <row r="3461" spans="1:11" hidden="1">
      <c r="A3461" s="1" t="s">
        <v>16227</v>
      </c>
      <c r="B3461" s="1" t="s">
        <v>1281</v>
      </c>
      <c r="C3461" s="48" t="str">
        <f t="shared" si="108"/>
        <v>אם בענה</v>
      </c>
      <c r="D3461" s="1" t="s">
        <v>16278</v>
      </c>
      <c r="E3461" s="1"/>
      <c r="F3461" s="2">
        <v>5</v>
      </c>
      <c r="G3461" s="2">
        <f>INDEX(תוצאות_בחירות,MATCH(C3461,siot!$F$3:$F$1887,0),27)</f>
        <v>2</v>
      </c>
      <c r="H3461" s="2" t="b">
        <f t="shared" si="109"/>
        <v>0</v>
      </c>
      <c r="I3461" s="1" t="s">
        <v>2</v>
      </c>
      <c r="J3461" s="1" t="s">
        <v>16279</v>
      </c>
      <c r="K3461" s="1"/>
    </row>
    <row r="3462" spans="1:11" hidden="1">
      <c r="A3462" s="1" t="s">
        <v>16227</v>
      </c>
      <c r="B3462" s="1" t="s">
        <v>1281</v>
      </c>
      <c r="C3462" s="48" t="str">
        <f t="shared" si="108"/>
        <v>אם בענה</v>
      </c>
      <c r="D3462" s="1" t="s">
        <v>16278</v>
      </c>
      <c r="E3462" s="1"/>
      <c r="F3462" s="2">
        <v>6</v>
      </c>
      <c r="G3462" s="2">
        <f>INDEX(תוצאות_בחירות,MATCH(C3462,siot!$F$3:$F$1887,0),27)</f>
        <v>2</v>
      </c>
      <c r="H3462" s="2" t="b">
        <f t="shared" si="109"/>
        <v>0</v>
      </c>
      <c r="I3462" s="1" t="s">
        <v>2</v>
      </c>
      <c r="J3462" s="1" t="s">
        <v>16277</v>
      </c>
      <c r="K3462" s="1"/>
    </row>
    <row r="3463" spans="1:11" hidden="1">
      <c r="A3463" s="1" t="s">
        <v>16227</v>
      </c>
      <c r="B3463" s="1" t="s">
        <v>49</v>
      </c>
      <c r="C3463" s="48" t="str">
        <f t="shared" si="108"/>
        <v>ו בענה</v>
      </c>
      <c r="D3463" s="1" t="s">
        <v>4667</v>
      </c>
      <c r="E3463" s="1" t="s">
        <v>18</v>
      </c>
      <c r="F3463" s="2" t="s">
        <v>19548</v>
      </c>
      <c r="G3463" s="2">
        <f>INDEX(תוצאות_בחירות,MATCH(C3463,siot!$F$3:$F$1887,0),27)</f>
        <v>0</v>
      </c>
      <c r="H3463" s="2" t="b">
        <f t="shared" si="109"/>
        <v>0</v>
      </c>
      <c r="I3463" s="1"/>
      <c r="J3463" s="1"/>
      <c r="K3463" s="1"/>
    </row>
    <row r="3464" spans="1:11" hidden="1">
      <c r="A3464" s="1" t="s">
        <v>16227</v>
      </c>
      <c r="B3464" s="1" t="s">
        <v>49</v>
      </c>
      <c r="C3464" s="48" t="str">
        <f t="shared" si="108"/>
        <v>ו בענה</v>
      </c>
      <c r="D3464" s="1" t="s">
        <v>4667</v>
      </c>
      <c r="E3464" s="1" t="s">
        <v>17</v>
      </c>
      <c r="F3464" s="2">
        <v>1</v>
      </c>
      <c r="G3464" s="2">
        <f>INDEX(תוצאות_בחירות,MATCH(C3464,siot!$F$3:$F$1887,0),27)</f>
        <v>0</v>
      </c>
      <c r="H3464" s="2" t="b">
        <f t="shared" si="109"/>
        <v>0</v>
      </c>
      <c r="I3464" s="1" t="s">
        <v>2</v>
      </c>
      <c r="J3464" s="1" t="s">
        <v>16276</v>
      </c>
      <c r="K3464" s="1"/>
    </row>
    <row r="3465" spans="1:11" hidden="1">
      <c r="A3465" s="1" t="s">
        <v>16227</v>
      </c>
      <c r="B3465" s="1" t="s">
        <v>49</v>
      </c>
      <c r="C3465" s="48" t="str">
        <f t="shared" si="108"/>
        <v>ו בענה</v>
      </c>
      <c r="D3465" s="1" t="s">
        <v>4667</v>
      </c>
      <c r="E3465" s="1"/>
      <c r="F3465" s="2">
        <v>2</v>
      </c>
      <c r="G3465" s="2">
        <f>INDEX(תוצאות_בחירות,MATCH(C3465,siot!$F$3:$F$1887,0),27)</f>
        <v>0</v>
      </c>
      <c r="H3465" s="2" t="b">
        <f t="shared" si="109"/>
        <v>0</v>
      </c>
      <c r="I3465" s="1" t="s">
        <v>2</v>
      </c>
      <c r="J3465" s="1" t="s">
        <v>16275</v>
      </c>
      <c r="K3465" s="1"/>
    </row>
    <row r="3466" spans="1:11" hidden="1">
      <c r="A3466" s="1" t="s">
        <v>16227</v>
      </c>
      <c r="B3466" s="1" t="s">
        <v>49</v>
      </c>
      <c r="C3466" s="48" t="str">
        <f t="shared" si="108"/>
        <v>ו בענה</v>
      </c>
      <c r="D3466" s="1" t="s">
        <v>4667</v>
      </c>
      <c r="E3466" s="1"/>
      <c r="F3466" s="2">
        <v>3</v>
      </c>
      <c r="G3466" s="2">
        <f>INDEX(תוצאות_בחירות,MATCH(C3466,siot!$F$3:$F$1887,0),27)</f>
        <v>0</v>
      </c>
      <c r="H3466" s="2" t="b">
        <f t="shared" si="109"/>
        <v>0</v>
      </c>
      <c r="I3466" s="1" t="s">
        <v>2</v>
      </c>
      <c r="J3466" s="1" t="s">
        <v>16274</v>
      </c>
      <c r="K3466" s="1"/>
    </row>
    <row r="3467" spans="1:11" hidden="1">
      <c r="A3467" s="1" t="s">
        <v>16227</v>
      </c>
      <c r="B3467" s="1" t="s">
        <v>49</v>
      </c>
      <c r="C3467" s="48" t="str">
        <f t="shared" si="108"/>
        <v>ו בענה</v>
      </c>
      <c r="D3467" s="1" t="s">
        <v>4667</v>
      </c>
      <c r="E3467" s="1"/>
      <c r="F3467" s="2">
        <v>4</v>
      </c>
      <c r="G3467" s="2">
        <f>INDEX(תוצאות_בחירות,MATCH(C3467,siot!$F$3:$F$1887,0),27)</f>
        <v>0</v>
      </c>
      <c r="H3467" s="2" t="b">
        <f t="shared" si="109"/>
        <v>0</v>
      </c>
      <c r="I3467" s="1" t="s">
        <v>2</v>
      </c>
      <c r="J3467" s="1" t="s">
        <v>16273</v>
      </c>
      <c r="K3467" s="1"/>
    </row>
    <row r="3468" spans="1:11" hidden="1">
      <c r="A3468" s="1" t="s">
        <v>16227</v>
      </c>
      <c r="B3468" s="1" t="s">
        <v>49</v>
      </c>
      <c r="C3468" s="48" t="str">
        <f t="shared" si="108"/>
        <v>ו בענה</v>
      </c>
      <c r="D3468" s="1" t="s">
        <v>4667</v>
      </c>
      <c r="E3468" s="1"/>
      <c r="F3468" s="2">
        <v>5</v>
      </c>
      <c r="G3468" s="2">
        <f>INDEX(תוצאות_בחירות,MATCH(C3468,siot!$F$3:$F$1887,0),27)</f>
        <v>0</v>
      </c>
      <c r="H3468" s="2" t="b">
        <f t="shared" si="109"/>
        <v>0</v>
      </c>
      <c r="I3468" s="1" t="s">
        <v>2</v>
      </c>
      <c r="J3468" s="1" t="s">
        <v>16272</v>
      </c>
      <c r="K3468" s="1"/>
    </row>
    <row r="3469" spans="1:11" hidden="1">
      <c r="A3469" s="1" t="s">
        <v>16227</v>
      </c>
      <c r="B3469" s="1" t="s">
        <v>3</v>
      </c>
      <c r="C3469" s="48" t="str">
        <f t="shared" si="108"/>
        <v>ל בענה</v>
      </c>
      <c r="D3469" s="1" t="s">
        <v>16266</v>
      </c>
      <c r="E3469" s="1" t="s">
        <v>3</v>
      </c>
      <c r="F3469" s="2" t="s">
        <v>19548</v>
      </c>
      <c r="G3469" s="2">
        <f>INDEX(תוצאות_בחירות,MATCH(C3469,siot!$F$3:$F$1887,0),27)</f>
        <v>2</v>
      </c>
      <c r="H3469" s="2" t="b">
        <f t="shared" si="109"/>
        <v>0</v>
      </c>
      <c r="I3469" s="1"/>
      <c r="J3469" s="1"/>
      <c r="K3469" s="1"/>
    </row>
    <row r="3470" spans="1:11">
      <c r="A3470" s="1" t="s">
        <v>16227</v>
      </c>
      <c r="B3470" s="1" t="s">
        <v>3</v>
      </c>
      <c r="C3470" s="48" t="str">
        <f t="shared" si="108"/>
        <v>ל בענה</v>
      </c>
      <c r="D3470" s="1" t="s">
        <v>16266</v>
      </c>
      <c r="E3470" s="1"/>
      <c r="F3470" s="2">
        <v>1</v>
      </c>
      <c r="G3470" s="2">
        <f>INDEX(תוצאות_בחירות,MATCH(C3470,siot!$F$3:$F$1887,0),27)</f>
        <v>2</v>
      </c>
      <c r="H3470" s="2" t="b">
        <f t="shared" si="109"/>
        <v>1</v>
      </c>
      <c r="I3470" s="1" t="s">
        <v>2</v>
      </c>
      <c r="J3470" s="1" t="s">
        <v>16271</v>
      </c>
      <c r="K3470" s="1"/>
    </row>
    <row r="3471" spans="1:11">
      <c r="A3471" s="1" t="s">
        <v>16227</v>
      </c>
      <c r="B3471" s="1" t="s">
        <v>3</v>
      </c>
      <c r="C3471" s="48" t="str">
        <f t="shared" si="108"/>
        <v>ל בענה</v>
      </c>
      <c r="D3471" s="1" t="s">
        <v>16266</v>
      </c>
      <c r="E3471" s="1"/>
      <c r="F3471" s="2">
        <v>2</v>
      </c>
      <c r="G3471" s="2">
        <f>INDEX(תוצאות_בחירות,MATCH(C3471,siot!$F$3:$F$1887,0),27)</f>
        <v>2</v>
      </c>
      <c r="H3471" s="2" t="b">
        <f t="shared" si="109"/>
        <v>1</v>
      </c>
      <c r="I3471" s="1" t="s">
        <v>2</v>
      </c>
      <c r="J3471" s="1" t="s">
        <v>16270</v>
      </c>
      <c r="K3471" s="1"/>
    </row>
    <row r="3472" spans="1:11" hidden="1">
      <c r="A3472" s="1" t="s">
        <v>16227</v>
      </c>
      <c r="B3472" s="1" t="s">
        <v>3</v>
      </c>
      <c r="C3472" s="48" t="str">
        <f t="shared" si="108"/>
        <v>ל בענה</v>
      </c>
      <c r="D3472" s="1" t="s">
        <v>16266</v>
      </c>
      <c r="E3472" s="1"/>
      <c r="F3472" s="2">
        <v>3</v>
      </c>
      <c r="G3472" s="2">
        <f>INDEX(תוצאות_בחירות,MATCH(C3472,siot!$F$3:$F$1887,0),27)</f>
        <v>2</v>
      </c>
      <c r="H3472" s="2" t="b">
        <f t="shared" si="109"/>
        <v>0</v>
      </c>
      <c r="I3472" s="1" t="s">
        <v>2</v>
      </c>
      <c r="J3472" s="1" t="s">
        <v>16269</v>
      </c>
      <c r="K3472" s="1"/>
    </row>
    <row r="3473" spans="1:11" hidden="1">
      <c r="A3473" s="1" t="s">
        <v>16227</v>
      </c>
      <c r="B3473" s="1" t="s">
        <v>3</v>
      </c>
      <c r="C3473" s="48" t="str">
        <f t="shared" si="108"/>
        <v>ל בענה</v>
      </c>
      <c r="D3473" s="1" t="s">
        <v>16266</v>
      </c>
      <c r="E3473" s="1"/>
      <c r="F3473" s="2">
        <v>4</v>
      </c>
      <c r="G3473" s="2">
        <f>INDEX(תוצאות_בחירות,MATCH(C3473,siot!$F$3:$F$1887,0),27)</f>
        <v>2</v>
      </c>
      <c r="H3473" s="2" t="b">
        <f t="shared" si="109"/>
        <v>0</v>
      </c>
      <c r="I3473" s="1" t="s">
        <v>2</v>
      </c>
      <c r="J3473" s="1" t="s">
        <v>16268</v>
      </c>
      <c r="K3473" s="1"/>
    </row>
    <row r="3474" spans="1:11" hidden="1">
      <c r="A3474" s="1" t="s">
        <v>16227</v>
      </c>
      <c r="B3474" s="1" t="s">
        <v>3</v>
      </c>
      <c r="C3474" s="48" t="str">
        <f t="shared" si="108"/>
        <v>ל בענה</v>
      </c>
      <c r="D3474" s="1" t="s">
        <v>16266</v>
      </c>
      <c r="E3474" s="1"/>
      <c r="F3474" s="2">
        <v>5</v>
      </c>
      <c r="G3474" s="2">
        <f>INDEX(תוצאות_בחירות,MATCH(C3474,siot!$F$3:$F$1887,0),27)</f>
        <v>2</v>
      </c>
      <c r="H3474" s="2" t="b">
        <f t="shared" si="109"/>
        <v>0</v>
      </c>
      <c r="I3474" s="1" t="s">
        <v>2</v>
      </c>
      <c r="J3474" s="1" t="s">
        <v>895</v>
      </c>
      <c r="K3474" s="1"/>
    </row>
    <row r="3475" spans="1:11" hidden="1">
      <c r="A3475" s="1" t="s">
        <v>16227</v>
      </c>
      <c r="B3475" s="1" t="s">
        <v>3</v>
      </c>
      <c r="C3475" s="48" t="str">
        <f t="shared" si="108"/>
        <v>ל בענה</v>
      </c>
      <c r="D3475" s="1" t="s">
        <v>16266</v>
      </c>
      <c r="E3475" s="1"/>
      <c r="F3475" s="2">
        <v>6</v>
      </c>
      <c r="G3475" s="2">
        <f>INDEX(תוצאות_בחירות,MATCH(C3475,siot!$F$3:$F$1887,0),27)</f>
        <v>2</v>
      </c>
      <c r="H3475" s="2" t="b">
        <f t="shared" si="109"/>
        <v>0</v>
      </c>
      <c r="I3475" s="1" t="s">
        <v>2</v>
      </c>
      <c r="J3475" s="1" t="s">
        <v>16267</v>
      </c>
      <c r="K3475" s="1"/>
    </row>
    <row r="3476" spans="1:11" hidden="1">
      <c r="A3476" s="1" t="s">
        <v>16227</v>
      </c>
      <c r="B3476" s="1" t="s">
        <v>3</v>
      </c>
      <c r="C3476" s="48" t="str">
        <f t="shared" si="108"/>
        <v>ל בענה</v>
      </c>
      <c r="D3476" s="1" t="s">
        <v>16266</v>
      </c>
      <c r="E3476" s="1"/>
      <c r="F3476" s="2">
        <v>7</v>
      </c>
      <c r="G3476" s="2">
        <f>INDEX(תוצאות_בחירות,MATCH(C3476,siot!$F$3:$F$1887,0),27)</f>
        <v>2</v>
      </c>
      <c r="H3476" s="2" t="b">
        <f t="shared" si="109"/>
        <v>0</v>
      </c>
      <c r="I3476" s="1" t="s">
        <v>2</v>
      </c>
      <c r="J3476" s="1" t="s">
        <v>6279</v>
      </c>
      <c r="K3476" s="1"/>
    </row>
    <row r="3477" spans="1:11" hidden="1">
      <c r="A3477" s="1" t="s">
        <v>16227</v>
      </c>
      <c r="B3477" s="1" t="s">
        <v>35</v>
      </c>
      <c r="C3477" s="48" t="str">
        <f t="shared" si="108"/>
        <v>ם בענה</v>
      </c>
      <c r="D3477" s="1" t="s">
        <v>16264</v>
      </c>
      <c r="E3477" s="1" t="s">
        <v>3</v>
      </c>
      <c r="F3477" s="2" t="s">
        <v>19548</v>
      </c>
      <c r="G3477" s="2">
        <f>INDEX(תוצאות_בחירות,MATCH(C3477,siot!$F$3:$F$1887,0),27)</f>
        <v>2</v>
      </c>
      <c r="H3477" s="2" t="b">
        <f t="shared" si="109"/>
        <v>0</v>
      </c>
      <c r="I3477" s="1"/>
      <c r="J3477" s="1"/>
      <c r="K3477" s="1"/>
    </row>
    <row r="3478" spans="1:11">
      <c r="A3478" s="1" t="s">
        <v>16227</v>
      </c>
      <c r="B3478" s="1" t="s">
        <v>35</v>
      </c>
      <c r="C3478" s="48" t="str">
        <f t="shared" si="108"/>
        <v>ם בענה</v>
      </c>
      <c r="D3478" s="1" t="s">
        <v>16264</v>
      </c>
      <c r="E3478" s="1"/>
      <c r="F3478" s="2">
        <v>1</v>
      </c>
      <c r="G3478" s="2">
        <f>INDEX(תוצאות_בחירות,MATCH(C3478,siot!$F$3:$F$1887,0),27)</f>
        <v>2</v>
      </c>
      <c r="H3478" s="2" t="b">
        <f t="shared" si="109"/>
        <v>1</v>
      </c>
      <c r="I3478" s="1" t="s">
        <v>2</v>
      </c>
      <c r="J3478" s="1" t="s">
        <v>6322</v>
      </c>
      <c r="K3478" s="1"/>
    </row>
    <row r="3479" spans="1:11">
      <c r="A3479" s="1" t="s">
        <v>16227</v>
      </c>
      <c r="B3479" s="1" t="s">
        <v>35</v>
      </c>
      <c r="C3479" s="48" t="str">
        <f t="shared" si="108"/>
        <v>ם בענה</v>
      </c>
      <c r="D3479" s="1" t="s">
        <v>16264</v>
      </c>
      <c r="E3479" s="1"/>
      <c r="F3479" s="2">
        <v>2</v>
      </c>
      <c r="G3479" s="2">
        <f>INDEX(תוצאות_בחירות,MATCH(C3479,siot!$F$3:$F$1887,0),27)</f>
        <v>2</v>
      </c>
      <c r="H3479" s="2" t="b">
        <f t="shared" si="109"/>
        <v>1</v>
      </c>
      <c r="I3479" s="1" t="s">
        <v>2</v>
      </c>
      <c r="J3479" s="1" t="s">
        <v>9719</v>
      </c>
      <c r="K3479" s="1"/>
    </row>
    <row r="3480" spans="1:11" hidden="1">
      <c r="A3480" s="1" t="s">
        <v>16227</v>
      </c>
      <c r="B3480" s="1" t="s">
        <v>35</v>
      </c>
      <c r="C3480" s="48" t="str">
        <f t="shared" si="108"/>
        <v>ם בענה</v>
      </c>
      <c r="D3480" s="1" t="s">
        <v>16264</v>
      </c>
      <c r="E3480" s="1"/>
      <c r="F3480" s="2">
        <v>3</v>
      </c>
      <c r="G3480" s="2">
        <f>INDEX(תוצאות_בחירות,MATCH(C3480,siot!$F$3:$F$1887,0),27)</f>
        <v>2</v>
      </c>
      <c r="H3480" s="2" t="b">
        <f t="shared" si="109"/>
        <v>0</v>
      </c>
      <c r="I3480" s="1" t="s">
        <v>2</v>
      </c>
      <c r="J3480" s="1" t="s">
        <v>16265</v>
      </c>
      <c r="K3480" s="1"/>
    </row>
    <row r="3481" spans="1:11" hidden="1">
      <c r="A3481" s="1" t="s">
        <v>16227</v>
      </c>
      <c r="B3481" s="1" t="s">
        <v>35</v>
      </c>
      <c r="C3481" s="48" t="str">
        <f t="shared" si="108"/>
        <v>ם בענה</v>
      </c>
      <c r="D3481" s="1" t="s">
        <v>16264</v>
      </c>
      <c r="E3481" s="1"/>
      <c r="F3481" s="2">
        <v>4</v>
      </c>
      <c r="G3481" s="2">
        <f>INDEX(תוצאות_בחירות,MATCH(C3481,siot!$F$3:$F$1887,0),27)</f>
        <v>2</v>
      </c>
      <c r="H3481" s="2" t="b">
        <f t="shared" si="109"/>
        <v>0</v>
      </c>
      <c r="I3481" s="1" t="s">
        <v>2</v>
      </c>
      <c r="J3481" s="1" t="s">
        <v>16263</v>
      </c>
      <c r="K3481" s="1"/>
    </row>
    <row r="3482" spans="1:11" hidden="1">
      <c r="A3482" s="1" t="s">
        <v>16227</v>
      </c>
      <c r="B3482" s="1" t="s">
        <v>87</v>
      </c>
      <c r="C3482" s="48" t="str">
        <f t="shared" si="108"/>
        <v>נ בענה</v>
      </c>
      <c r="D3482" s="1" t="s">
        <v>5546</v>
      </c>
      <c r="E3482" s="1" t="s">
        <v>18</v>
      </c>
      <c r="F3482" s="2" t="s">
        <v>19548</v>
      </c>
      <c r="G3482" s="2">
        <f>INDEX(תוצאות_בחירות,MATCH(C3482,siot!$F$3:$F$1887,0),27)</f>
        <v>0</v>
      </c>
      <c r="H3482" s="2" t="b">
        <f t="shared" si="109"/>
        <v>0</v>
      </c>
      <c r="I3482" s="1"/>
      <c r="J3482" s="1"/>
      <c r="K3482" s="1"/>
    </row>
    <row r="3483" spans="1:11" hidden="1">
      <c r="A3483" s="1" t="s">
        <v>16227</v>
      </c>
      <c r="B3483" s="1" t="s">
        <v>87</v>
      </c>
      <c r="C3483" s="48" t="str">
        <f t="shared" si="108"/>
        <v>נ בענה</v>
      </c>
      <c r="D3483" s="1" t="s">
        <v>5546</v>
      </c>
      <c r="E3483" s="1" t="s">
        <v>17</v>
      </c>
      <c r="F3483" s="2">
        <v>1</v>
      </c>
      <c r="G3483" s="2">
        <f>INDEX(תוצאות_בחירות,MATCH(C3483,siot!$F$3:$F$1887,0),27)</f>
        <v>0</v>
      </c>
      <c r="H3483" s="2" t="b">
        <f t="shared" si="109"/>
        <v>0</v>
      </c>
      <c r="I3483" s="1" t="s">
        <v>2</v>
      </c>
      <c r="J3483" s="1" t="s">
        <v>16258</v>
      </c>
      <c r="K3483" s="1"/>
    </row>
    <row r="3484" spans="1:11" hidden="1">
      <c r="A3484" s="1" t="s">
        <v>16227</v>
      </c>
      <c r="B3484" s="1" t="s">
        <v>87</v>
      </c>
      <c r="C3484" s="48" t="str">
        <f t="shared" si="108"/>
        <v>נ בענה</v>
      </c>
      <c r="D3484" s="1" t="s">
        <v>5546</v>
      </c>
      <c r="E3484" s="1"/>
      <c r="F3484" s="2">
        <v>2</v>
      </c>
      <c r="G3484" s="2">
        <f>INDEX(תוצאות_בחירות,MATCH(C3484,siot!$F$3:$F$1887,0),27)</f>
        <v>0</v>
      </c>
      <c r="H3484" s="2" t="b">
        <f t="shared" si="109"/>
        <v>0</v>
      </c>
      <c r="I3484" s="1" t="s">
        <v>2</v>
      </c>
      <c r="J3484" s="1" t="s">
        <v>16261</v>
      </c>
      <c r="K3484" s="1"/>
    </row>
    <row r="3485" spans="1:11" hidden="1">
      <c r="A3485" s="1" t="s">
        <v>16227</v>
      </c>
      <c r="B3485" s="1" t="s">
        <v>87</v>
      </c>
      <c r="C3485" s="48" t="str">
        <f t="shared" si="108"/>
        <v>נ בענה</v>
      </c>
      <c r="D3485" s="1" t="s">
        <v>5546</v>
      </c>
      <c r="E3485" s="1"/>
      <c r="F3485" s="2">
        <v>3</v>
      </c>
      <c r="G3485" s="2">
        <f>INDEX(תוצאות_בחירות,MATCH(C3485,siot!$F$3:$F$1887,0),27)</f>
        <v>0</v>
      </c>
      <c r="H3485" s="2" t="b">
        <f t="shared" si="109"/>
        <v>0</v>
      </c>
      <c r="I3485" s="1" t="s">
        <v>2</v>
      </c>
      <c r="J3485" s="1" t="s">
        <v>16260</v>
      </c>
      <c r="K3485" s="1"/>
    </row>
    <row r="3486" spans="1:11" hidden="1">
      <c r="A3486" s="1" t="s">
        <v>16227</v>
      </c>
      <c r="B3486" s="1" t="s">
        <v>87</v>
      </c>
      <c r="C3486" s="48" t="str">
        <f t="shared" si="108"/>
        <v>נ בענה</v>
      </c>
      <c r="D3486" s="1" t="s">
        <v>5546</v>
      </c>
      <c r="E3486" s="1"/>
      <c r="F3486" s="2">
        <v>4</v>
      </c>
      <c r="G3486" s="2">
        <f>INDEX(תוצאות_בחירות,MATCH(C3486,siot!$F$3:$F$1887,0),27)</f>
        <v>0</v>
      </c>
      <c r="H3486" s="2" t="b">
        <f t="shared" si="109"/>
        <v>0</v>
      </c>
      <c r="I3486" s="1" t="s">
        <v>2</v>
      </c>
      <c r="J3486" s="1" t="s">
        <v>16259</v>
      </c>
      <c r="K3486" s="1"/>
    </row>
    <row r="3487" spans="1:11" hidden="1">
      <c r="A3487" s="1" t="s">
        <v>16227</v>
      </c>
      <c r="B3487" s="1" t="s">
        <v>87</v>
      </c>
      <c r="C3487" s="48" t="str">
        <f t="shared" si="108"/>
        <v>נ בענה</v>
      </c>
      <c r="D3487" s="1" t="s">
        <v>5546</v>
      </c>
      <c r="E3487" s="1"/>
      <c r="F3487" s="2">
        <v>5</v>
      </c>
      <c r="G3487" s="2">
        <f>INDEX(תוצאות_בחירות,MATCH(C3487,siot!$F$3:$F$1887,0),27)</f>
        <v>0</v>
      </c>
      <c r="H3487" s="2" t="b">
        <f t="shared" si="109"/>
        <v>0</v>
      </c>
      <c r="I3487" s="1" t="s">
        <v>2</v>
      </c>
      <c r="J3487" s="1" t="s">
        <v>16258</v>
      </c>
      <c r="K3487" s="1"/>
    </row>
    <row r="3488" spans="1:11" hidden="1">
      <c r="A3488" s="1" t="s">
        <v>16227</v>
      </c>
      <c r="B3488" s="1" t="s">
        <v>87</v>
      </c>
      <c r="C3488" s="48" t="str">
        <f t="shared" si="108"/>
        <v>נ בענה</v>
      </c>
      <c r="D3488" s="1" t="s">
        <v>5546</v>
      </c>
      <c r="E3488" s="1"/>
      <c r="F3488" s="2">
        <v>6</v>
      </c>
      <c r="G3488" s="2">
        <f>INDEX(תוצאות_בחירות,MATCH(C3488,siot!$F$3:$F$1887,0),27)</f>
        <v>0</v>
      </c>
      <c r="H3488" s="2" t="b">
        <f t="shared" si="109"/>
        <v>0</v>
      </c>
      <c r="I3488" s="1" t="s">
        <v>2</v>
      </c>
      <c r="J3488" s="1" t="s">
        <v>16257</v>
      </c>
      <c r="K3488" s="1"/>
    </row>
    <row r="3489" spans="1:11" hidden="1">
      <c r="A3489" s="1" t="s">
        <v>16227</v>
      </c>
      <c r="B3489" s="1" t="s">
        <v>1059</v>
      </c>
      <c r="C3489" s="48" t="str">
        <f t="shared" si="108"/>
        <v>ע בענה</v>
      </c>
      <c r="D3489" s="1" t="s">
        <v>16252</v>
      </c>
      <c r="E3489" s="1" t="s">
        <v>18</v>
      </c>
      <c r="F3489" s="2" t="s">
        <v>19548</v>
      </c>
      <c r="G3489" s="2">
        <f>INDEX(תוצאות_בחירות,MATCH(C3489,siot!$F$3:$F$1887,0),27)</f>
        <v>2</v>
      </c>
      <c r="H3489" s="2" t="b">
        <f t="shared" si="109"/>
        <v>0</v>
      </c>
      <c r="I3489" s="1"/>
      <c r="J3489" s="1"/>
      <c r="K3489" s="1"/>
    </row>
    <row r="3490" spans="1:11">
      <c r="A3490" s="1" t="s">
        <v>16227</v>
      </c>
      <c r="B3490" s="1" t="s">
        <v>1059</v>
      </c>
      <c r="C3490" s="48" t="str">
        <f t="shared" si="108"/>
        <v>ע בענה</v>
      </c>
      <c r="D3490" s="1" t="s">
        <v>16252</v>
      </c>
      <c r="E3490" s="1" t="s">
        <v>17</v>
      </c>
      <c r="F3490" s="2">
        <v>1</v>
      </c>
      <c r="G3490" s="2">
        <f>INDEX(תוצאות_בחירות,MATCH(C3490,siot!$F$3:$F$1887,0),27)</f>
        <v>2</v>
      </c>
      <c r="H3490" s="2" t="b">
        <f t="shared" si="109"/>
        <v>1</v>
      </c>
      <c r="I3490" s="1" t="s">
        <v>2</v>
      </c>
      <c r="J3490" s="1" t="s">
        <v>11269</v>
      </c>
      <c r="K3490" s="1"/>
    </row>
    <row r="3491" spans="1:11">
      <c r="A3491" s="1" t="s">
        <v>16227</v>
      </c>
      <c r="B3491" s="1" t="s">
        <v>1059</v>
      </c>
      <c r="C3491" s="48" t="str">
        <f t="shared" si="108"/>
        <v>ע בענה</v>
      </c>
      <c r="D3491" s="1" t="s">
        <v>16252</v>
      </c>
      <c r="E3491" s="1"/>
      <c r="F3491" s="2">
        <v>2</v>
      </c>
      <c r="G3491" s="2">
        <f>INDEX(תוצאות_בחירות,MATCH(C3491,siot!$F$3:$F$1887,0),27)</f>
        <v>2</v>
      </c>
      <c r="H3491" s="2" t="b">
        <f t="shared" si="109"/>
        <v>1</v>
      </c>
      <c r="I3491" s="1" t="s">
        <v>2</v>
      </c>
      <c r="J3491" s="1" t="s">
        <v>16256</v>
      </c>
      <c r="K3491" s="1"/>
    </row>
    <row r="3492" spans="1:11" hidden="1">
      <c r="A3492" s="1" t="s">
        <v>16227</v>
      </c>
      <c r="B3492" s="1" t="s">
        <v>1059</v>
      </c>
      <c r="C3492" s="48" t="str">
        <f t="shared" si="108"/>
        <v>ע בענה</v>
      </c>
      <c r="D3492" s="1" t="s">
        <v>16252</v>
      </c>
      <c r="E3492" s="1"/>
      <c r="F3492" s="2">
        <v>3</v>
      </c>
      <c r="G3492" s="2">
        <f>INDEX(תוצאות_בחירות,MATCH(C3492,siot!$F$3:$F$1887,0),27)</f>
        <v>2</v>
      </c>
      <c r="H3492" s="2" t="b">
        <f t="shared" si="109"/>
        <v>0</v>
      </c>
      <c r="I3492" s="1" t="s">
        <v>2</v>
      </c>
      <c r="J3492" s="1" t="s">
        <v>16255</v>
      </c>
      <c r="K3492" s="1"/>
    </row>
    <row r="3493" spans="1:11" hidden="1">
      <c r="A3493" s="1" t="s">
        <v>16227</v>
      </c>
      <c r="B3493" s="1" t="s">
        <v>1059</v>
      </c>
      <c r="C3493" s="48" t="str">
        <f t="shared" si="108"/>
        <v>ע בענה</v>
      </c>
      <c r="D3493" s="1" t="s">
        <v>16252</v>
      </c>
      <c r="E3493" s="1"/>
      <c r="F3493" s="2">
        <v>4</v>
      </c>
      <c r="G3493" s="2">
        <f>INDEX(תוצאות_בחירות,MATCH(C3493,siot!$F$3:$F$1887,0),27)</f>
        <v>2</v>
      </c>
      <c r="H3493" s="2" t="b">
        <f t="shared" si="109"/>
        <v>0</v>
      </c>
      <c r="I3493" s="1" t="s">
        <v>2</v>
      </c>
      <c r="J3493" s="1" t="s">
        <v>16254</v>
      </c>
      <c r="K3493" s="1"/>
    </row>
    <row r="3494" spans="1:11" hidden="1">
      <c r="A3494" s="1" t="s">
        <v>16227</v>
      </c>
      <c r="B3494" s="1" t="s">
        <v>1059</v>
      </c>
      <c r="C3494" s="48" t="str">
        <f t="shared" si="108"/>
        <v>ע בענה</v>
      </c>
      <c r="D3494" s="1" t="s">
        <v>16252</v>
      </c>
      <c r="E3494" s="1"/>
      <c r="F3494" s="2">
        <v>5</v>
      </c>
      <c r="G3494" s="2">
        <f>INDEX(תוצאות_בחירות,MATCH(C3494,siot!$F$3:$F$1887,0),27)</f>
        <v>2</v>
      </c>
      <c r="H3494" s="2" t="b">
        <f t="shared" si="109"/>
        <v>0</v>
      </c>
      <c r="I3494" s="1" t="s">
        <v>2</v>
      </c>
      <c r="J3494" s="1" t="s">
        <v>16253</v>
      </c>
      <c r="K3494" s="1"/>
    </row>
    <row r="3495" spans="1:11" hidden="1">
      <c r="A3495" s="1" t="s">
        <v>16227</v>
      </c>
      <c r="B3495" s="1" t="s">
        <v>1059</v>
      </c>
      <c r="C3495" s="48" t="str">
        <f t="shared" si="108"/>
        <v>ע בענה</v>
      </c>
      <c r="D3495" s="1" t="s">
        <v>16252</v>
      </c>
      <c r="E3495" s="1"/>
      <c r="F3495" s="2">
        <v>6</v>
      </c>
      <c r="G3495" s="2">
        <f>INDEX(תוצאות_בחירות,MATCH(C3495,siot!$F$3:$F$1887,0),27)</f>
        <v>2</v>
      </c>
      <c r="H3495" s="2" t="b">
        <f t="shared" si="109"/>
        <v>0</v>
      </c>
      <c r="I3495" s="1" t="s">
        <v>2</v>
      </c>
      <c r="J3495" s="1" t="s">
        <v>16251</v>
      </c>
      <c r="K3495" s="1"/>
    </row>
    <row r="3496" spans="1:11" hidden="1">
      <c r="A3496" s="1" t="s">
        <v>16227</v>
      </c>
      <c r="B3496" s="1" t="s">
        <v>2595</v>
      </c>
      <c r="C3496" s="48" t="str">
        <f t="shared" si="108"/>
        <v>עא בענה</v>
      </c>
      <c r="D3496" s="1" t="s">
        <v>2317</v>
      </c>
      <c r="E3496" s="1" t="s">
        <v>18</v>
      </c>
      <c r="F3496" s="2" t="s">
        <v>19548</v>
      </c>
      <c r="G3496" s="2">
        <f>INDEX(תוצאות_בחירות,MATCH(C3496,siot!$F$3:$F$1887,0),27)</f>
        <v>0</v>
      </c>
      <c r="H3496" s="2" t="b">
        <f t="shared" si="109"/>
        <v>0</v>
      </c>
      <c r="I3496" s="1"/>
      <c r="J3496" s="1"/>
      <c r="K3496" s="1"/>
    </row>
    <row r="3497" spans="1:11" hidden="1">
      <c r="A3497" s="1" t="s">
        <v>16227</v>
      </c>
      <c r="B3497" s="1" t="s">
        <v>2595</v>
      </c>
      <c r="C3497" s="48" t="str">
        <f t="shared" si="108"/>
        <v>עא בענה</v>
      </c>
      <c r="D3497" s="1" t="s">
        <v>2317</v>
      </c>
      <c r="E3497" s="1" t="s">
        <v>17</v>
      </c>
      <c r="F3497" s="2">
        <v>1</v>
      </c>
      <c r="G3497" s="2">
        <f>INDEX(תוצאות_בחירות,MATCH(C3497,siot!$F$3:$F$1887,0),27)</f>
        <v>0</v>
      </c>
      <c r="H3497" s="2" t="b">
        <f t="shared" si="109"/>
        <v>0</v>
      </c>
      <c r="I3497" s="1" t="s">
        <v>2</v>
      </c>
      <c r="J3497" s="1" t="s">
        <v>16250</v>
      </c>
      <c r="K3497" s="1"/>
    </row>
    <row r="3498" spans="1:11" hidden="1">
      <c r="A3498" s="1" t="s">
        <v>16227</v>
      </c>
      <c r="B3498" s="1" t="s">
        <v>2595</v>
      </c>
      <c r="C3498" s="48" t="str">
        <f t="shared" si="108"/>
        <v>עא בענה</v>
      </c>
      <c r="D3498" s="1" t="s">
        <v>2317</v>
      </c>
      <c r="E3498" s="1"/>
      <c r="F3498" s="2">
        <v>2</v>
      </c>
      <c r="G3498" s="2">
        <f>INDEX(תוצאות_בחירות,MATCH(C3498,siot!$F$3:$F$1887,0),27)</f>
        <v>0</v>
      </c>
      <c r="H3498" s="2" t="b">
        <f t="shared" si="109"/>
        <v>0</v>
      </c>
      <c r="I3498" s="1" t="s">
        <v>2</v>
      </c>
      <c r="J3498" s="1" t="s">
        <v>16249</v>
      </c>
      <c r="K3498" s="1"/>
    </row>
    <row r="3499" spans="1:11" hidden="1">
      <c r="A3499" s="1" t="s">
        <v>16227</v>
      </c>
      <c r="B3499" s="1" t="s">
        <v>2595</v>
      </c>
      <c r="C3499" s="48" t="str">
        <f t="shared" si="108"/>
        <v>עא בענה</v>
      </c>
      <c r="D3499" s="1" t="s">
        <v>2317</v>
      </c>
      <c r="E3499" s="1"/>
      <c r="F3499" s="2">
        <v>3</v>
      </c>
      <c r="G3499" s="2">
        <f>INDEX(תוצאות_בחירות,MATCH(C3499,siot!$F$3:$F$1887,0),27)</f>
        <v>0</v>
      </c>
      <c r="H3499" s="2" t="b">
        <f t="shared" si="109"/>
        <v>0</v>
      </c>
      <c r="I3499" s="1" t="s">
        <v>2</v>
      </c>
      <c r="J3499" s="1" t="s">
        <v>16248</v>
      </c>
      <c r="K3499" s="1"/>
    </row>
    <row r="3500" spans="1:11" hidden="1">
      <c r="A3500" s="1" t="s">
        <v>16227</v>
      </c>
      <c r="B3500" s="1" t="s">
        <v>2595</v>
      </c>
      <c r="C3500" s="48" t="str">
        <f t="shared" si="108"/>
        <v>עא בענה</v>
      </c>
      <c r="D3500" s="1" t="s">
        <v>2317</v>
      </c>
      <c r="E3500" s="1"/>
      <c r="F3500" s="2">
        <v>4</v>
      </c>
      <c r="G3500" s="2">
        <f>INDEX(תוצאות_בחירות,MATCH(C3500,siot!$F$3:$F$1887,0),27)</f>
        <v>0</v>
      </c>
      <c r="H3500" s="2" t="b">
        <f t="shared" si="109"/>
        <v>0</v>
      </c>
      <c r="I3500" s="1" t="s">
        <v>2</v>
      </c>
      <c r="J3500" s="1" t="s">
        <v>16247</v>
      </c>
      <c r="K3500" s="1"/>
    </row>
    <row r="3501" spans="1:11" hidden="1">
      <c r="A3501" s="1" t="s">
        <v>16227</v>
      </c>
      <c r="B3501" s="1" t="s">
        <v>2595</v>
      </c>
      <c r="C3501" s="48" t="str">
        <f t="shared" si="108"/>
        <v>עא בענה</v>
      </c>
      <c r="D3501" s="1" t="s">
        <v>2317</v>
      </c>
      <c r="E3501" s="1"/>
      <c r="F3501" s="2">
        <v>5</v>
      </c>
      <c r="G3501" s="2">
        <f>INDEX(תוצאות_בחירות,MATCH(C3501,siot!$F$3:$F$1887,0),27)</f>
        <v>0</v>
      </c>
      <c r="H3501" s="2" t="b">
        <f t="shared" si="109"/>
        <v>0</v>
      </c>
      <c r="I3501" s="1" t="s">
        <v>2</v>
      </c>
      <c r="J3501" s="1" t="s">
        <v>16246</v>
      </c>
      <c r="K3501" s="1"/>
    </row>
    <row r="3502" spans="1:11" hidden="1">
      <c r="A3502" s="1" t="s">
        <v>16227</v>
      </c>
      <c r="B3502" s="1" t="s">
        <v>2595</v>
      </c>
      <c r="C3502" s="48" t="str">
        <f t="shared" si="108"/>
        <v>עא בענה</v>
      </c>
      <c r="D3502" s="1" t="s">
        <v>2317</v>
      </c>
      <c r="E3502" s="1"/>
      <c r="F3502" s="2">
        <v>6</v>
      </c>
      <c r="G3502" s="2">
        <f>INDEX(תוצאות_בחירות,MATCH(C3502,siot!$F$3:$F$1887,0),27)</f>
        <v>0</v>
      </c>
      <c r="H3502" s="2" t="b">
        <f t="shared" si="109"/>
        <v>0</v>
      </c>
      <c r="I3502" s="1" t="s">
        <v>2</v>
      </c>
      <c r="J3502" s="1" t="s">
        <v>16245</v>
      </c>
      <c r="K3502" s="1"/>
    </row>
    <row r="3503" spans="1:11" hidden="1">
      <c r="A3503" s="1" t="s">
        <v>16227</v>
      </c>
      <c r="B3503" s="1" t="s">
        <v>2595</v>
      </c>
      <c r="C3503" s="48" t="str">
        <f t="shared" si="108"/>
        <v>עא בענה</v>
      </c>
      <c r="D3503" s="1" t="s">
        <v>2317</v>
      </c>
      <c r="E3503" s="1"/>
      <c r="F3503" s="2">
        <v>7</v>
      </c>
      <c r="G3503" s="2">
        <f>INDEX(תוצאות_בחירות,MATCH(C3503,siot!$F$3:$F$1887,0),27)</f>
        <v>0</v>
      </c>
      <c r="H3503" s="2" t="b">
        <f t="shared" si="109"/>
        <v>0</v>
      </c>
      <c r="I3503" s="1" t="s">
        <v>2</v>
      </c>
      <c r="J3503" s="1" t="s">
        <v>16244</v>
      </c>
      <c r="K3503" s="1"/>
    </row>
    <row r="3504" spans="1:11" hidden="1">
      <c r="A3504" s="1" t="s">
        <v>16227</v>
      </c>
      <c r="B3504" s="1" t="s">
        <v>683</v>
      </c>
      <c r="C3504" s="48" t="str">
        <f t="shared" si="108"/>
        <v>פ בענה</v>
      </c>
      <c r="D3504" s="1" t="s">
        <v>16236</v>
      </c>
      <c r="E3504" s="1" t="s">
        <v>3</v>
      </c>
      <c r="F3504" s="2" t="s">
        <v>19548</v>
      </c>
      <c r="G3504" s="2">
        <f>INDEX(תוצאות_בחירות,MATCH(C3504,siot!$F$3:$F$1887,0),27)</f>
        <v>2</v>
      </c>
      <c r="H3504" s="2" t="b">
        <f t="shared" si="109"/>
        <v>0</v>
      </c>
      <c r="I3504" s="1"/>
      <c r="J3504" s="1"/>
      <c r="K3504" s="1"/>
    </row>
    <row r="3505" spans="1:11">
      <c r="A3505" s="1" t="s">
        <v>16227</v>
      </c>
      <c r="B3505" s="1" t="s">
        <v>683</v>
      </c>
      <c r="C3505" s="48" t="str">
        <f t="shared" si="108"/>
        <v>פ בענה</v>
      </c>
      <c r="D3505" s="1" t="s">
        <v>16236</v>
      </c>
      <c r="E3505" s="1"/>
      <c r="F3505" s="2">
        <v>1</v>
      </c>
      <c r="G3505" s="2">
        <f>INDEX(תוצאות_בחירות,MATCH(C3505,siot!$F$3:$F$1887,0),27)</f>
        <v>2</v>
      </c>
      <c r="H3505" s="2" t="b">
        <f t="shared" si="109"/>
        <v>1</v>
      </c>
      <c r="I3505" s="1" t="s">
        <v>2</v>
      </c>
      <c r="J3505" s="1" t="s">
        <v>16243</v>
      </c>
      <c r="K3505" s="1"/>
    </row>
    <row r="3506" spans="1:11">
      <c r="A3506" s="1" t="s">
        <v>16227</v>
      </c>
      <c r="B3506" s="1" t="s">
        <v>683</v>
      </c>
      <c r="C3506" s="48" t="str">
        <f t="shared" si="108"/>
        <v>פ בענה</v>
      </c>
      <c r="D3506" s="1" t="s">
        <v>16236</v>
      </c>
      <c r="E3506" s="1"/>
      <c r="F3506" s="2">
        <v>2</v>
      </c>
      <c r="G3506" s="2">
        <f>INDEX(תוצאות_בחירות,MATCH(C3506,siot!$F$3:$F$1887,0),27)</f>
        <v>2</v>
      </c>
      <c r="H3506" s="2" t="b">
        <f t="shared" si="109"/>
        <v>1</v>
      </c>
      <c r="I3506" s="1" t="s">
        <v>2</v>
      </c>
      <c r="J3506" s="1" t="s">
        <v>16242</v>
      </c>
      <c r="K3506" s="1"/>
    </row>
    <row r="3507" spans="1:11" hidden="1">
      <c r="A3507" s="1" t="s">
        <v>16227</v>
      </c>
      <c r="B3507" s="1" t="s">
        <v>683</v>
      </c>
      <c r="C3507" s="48" t="str">
        <f t="shared" si="108"/>
        <v>פ בענה</v>
      </c>
      <c r="D3507" s="1" t="s">
        <v>16236</v>
      </c>
      <c r="E3507" s="1"/>
      <c r="F3507" s="2">
        <v>3</v>
      </c>
      <c r="G3507" s="2">
        <f>INDEX(תוצאות_בחירות,MATCH(C3507,siot!$F$3:$F$1887,0),27)</f>
        <v>2</v>
      </c>
      <c r="H3507" s="2" t="b">
        <f t="shared" si="109"/>
        <v>0</v>
      </c>
      <c r="I3507" s="1" t="s">
        <v>2</v>
      </c>
      <c r="J3507" s="1" t="s">
        <v>16241</v>
      </c>
      <c r="K3507" s="1"/>
    </row>
    <row r="3508" spans="1:11" hidden="1">
      <c r="A3508" s="1" t="s">
        <v>16227</v>
      </c>
      <c r="B3508" s="1" t="s">
        <v>683</v>
      </c>
      <c r="C3508" s="48" t="str">
        <f t="shared" si="108"/>
        <v>פ בענה</v>
      </c>
      <c r="D3508" s="1" t="s">
        <v>16236</v>
      </c>
      <c r="E3508" s="1"/>
      <c r="F3508" s="2">
        <v>4</v>
      </c>
      <c r="G3508" s="2">
        <f>INDEX(תוצאות_בחירות,MATCH(C3508,siot!$F$3:$F$1887,0),27)</f>
        <v>2</v>
      </c>
      <c r="H3508" s="2" t="b">
        <f t="shared" si="109"/>
        <v>0</v>
      </c>
      <c r="I3508" s="1" t="s">
        <v>2</v>
      </c>
      <c r="J3508" s="1" t="s">
        <v>16240</v>
      </c>
      <c r="K3508" s="1"/>
    </row>
    <row r="3509" spans="1:11" hidden="1">
      <c r="A3509" s="1" t="s">
        <v>16227</v>
      </c>
      <c r="B3509" s="1" t="s">
        <v>683</v>
      </c>
      <c r="C3509" s="48" t="str">
        <f t="shared" si="108"/>
        <v>פ בענה</v>
      </c>
      <c r="D3509" s="1" t="s">
        <v>16236</v>
      </c>
      <c r="E3509" s="1"/>
      <c r="F3509" s="2">
        <v>5</v>
      </c>
      <c r="G3509" s="2">
        <f>INDEX(תוצאות_בחירות,MATCH(C3509,siot!$F$3:$F$1887,0),27)</f>
        <v>2</v>
      </c>
      <c r="H3509" s="2" t="b">
        <f t="shared" si="109"/>
        <v>0</v>
      </c>
      <c r="I3509" s="1" t="s">
        <v>2</v>
      </c>
      <c r="J3509" s="1" t="s">
        <v>16239</v>
      </c>
      <c r="K3509" s="1"/>
    </row>
    <row r="3510" spans="1:11" hidden="1">
      <c r="A3510" s="1" t="s">
        <v>16227</v>
      </c>
      <c r="B3510" s="1" t="s">
        <v>683</v>
      </c>
      <c r="C3510" s="48" t="str">
        <f t="shared" si="108"/>
        <v>פ בענה</v>
      </c>
      <c r="D3510" s="1" t="s">
        <v>16236</v>
      </c>
      <c r="E3510" s="1"/>
      <c r="F3510" s="2">
        <v>6</v>
      </c>
      <c r="G3510" s="2">
        <f>INDEX(תוצאות_בחירות,MATCH(C3510,siot!$F$3:$F$1887,0),27)</f>
        <v>2</v>
      </c>
      <c r="H3510" s="2" t="b">
        <f t="shared" si="109"/>
        <v>0</v>
      </c>
      <c r="I3510" s="1" t="s">
        <v>2</v>
      </c>
      <c r="J3510" s="1" t="s">
        <v>16238</v>
      </c>
      <c r="K3510" s="1"/>
    </row>
    <row r="3511" spans="1:11" hidden="1">
      <c r="A3511" s="1" t="s">
        <v>16227</v>
      </c>
      <c r="B3511" s="1" t="s">
        <v>683</v>
      </c>
      <c r="C3511" s="48" t="str">
        <f t="shared" si="108"/>
        <v>פ בענה</v>
      </c>
      <c r="D3511" s="1" t="s">
        <v>16236</v>
      </c>
      <c r="E3511" s="1"/>
      <c r="F3511" s="2">
        <v>7</v>
      </c>
      <c r="G3511" s="2">
        <f>INDEX(תוצאות_בחירות,MATCH(C3511,siot!$F$3:$F$1887,0),27)</f>
        <v>2</v>
      </c>
      <c r="H3511" s="2" t="b">
        <f t="shared" si="109"/>
        <v>0</v>
      </c>
      <c r="I3511" s="1" t="s">
        <v>2</v>
      </c>
      <c r="J3511" s="1" t="s">
        <v>16237</v>
      </c>
      <c r="K3511" s="1"/>
    </row>
    <row r="3512" spans="1:11" hidden="1">
      <c r="A3512" s="1" t="s">
        <v>16227</v>
      </c>
      <c r="B3512" s="1" t="s">
        <v>683</v>
      </c>
      <c r="C3512" s="48" t="str">
        <f t="shared" si="108"/>
        <v>פ בענה</v>
      </c>
      <c r="D3512" s="1" t="s">
        <v>16236</v>
      </c>
      <c r="E3512" s="1"/>
      <c r="F3512" s="2">
        <v>8</v>
      </c>
      <c r="G3512" s="2">
        <f>INDEX(תוצאות_בחירות,MATCH(C3512,siot!$F$3:$F$1887,0),27)</f>
        <v>2</v>
      </c>
      <c r="H3512" s="2" t="b">
        <f t="shared" si="109"/>
        <v>0</v>
      </c>
      <c r="I3512" s="1" t="s">
        <v>2</v>
      </c>
      <c r="J3512" s="1" t="s">
        <v>16235</v>
      </c>
      <c r="K3512" s="1"/>
    </row>
    <row r="3513" spans="1:11" hidden="1">
      <c r="A3513" s="1" t="s">
        <v>16227</v>
      </c>
      <c r="B3513" s="1" t="s">
        <v>259</v>
      </c>
      <c r="C3513" s="48" t="str">
        <f t="shared" si="108"/>
        <v>ק בענה</v>
      </c>
      <c r="D3513" s="1" t="s">
        <v>5524</v>
      </c>
      <c r="E3513" s="1" t="s">
        <v>18</v>
      </c>
      <c r="F3513" s="2" t="s">
        <v>19548</v>
      </c>
      <c r="G3513" s="2">
        <f>INDEX(תוצאות_בחירות,MATCH(C3513,siot!$F$3:$F$1887,0),27)</f>
        <v>0</v>
      </c>
      <c r="H3513" s="2" t="b">
        <f t="shared" si="109"/>
        <v>0</v>
      </c>
      <c r="I3513" s="1"/>
      <c r="J3513" s="1"/>
      <c r="K3513" s="1"/>
    </row>
    <row r="3514" spans="1:11" hidden="1">
      <c r="A3514" s="1" t="s">
        <v>16227</v>
      </c>
      <c r="B3514" s="1" t="s">
        <v>259</v>
      </c>
      <c r="C3514" s="48" t="str">
        <f t="shared" si="108"/>
        <v>ק בענה</v>
      </c>
      <c r="D3514" s="1" t="s">
        <v>5524</v>
      </c>
      <c r="E3514" s="1" t="s">
        <v>17</v>
      </c>
      <c r="F3514" s="2">
        <v>1</v>
      </c>
      <c r="G3514" s="2">
        <f>INDEX(תוצאות_בחירות,MATCH(C3514,siot!$F$3:$F$1887,0),27)</f>
        <v>0</v>
      </c>
      <c r="H3514" s="2" t="b">
        <f t="shared" si="109"/>
        <v>0</v>
      </c>
      <c r="I3514" s="1" t="s">
        <v>2</v>
      </c>
      <c r="J3514" s="1" t="s">
        <v>15991</v>
      </c>
      <c r="K3514" s="1"/>
    </row>
    <row r="3515" spans="1:11" hidden="1">
      <c r="A3515" s="1" t="s">
        <v>16227</v>
      </c>
      <c r="B3515" s="1" t="s">
        <v>259</v>
      </c>
      <c r="C3515" s="48" t="str">
        <f t="shared" si="108"/>
        <v>ק בענה</v>
      </c>
      <c r="D3515" s="1" t="s">
        <v>5524</v>
      </c>
      <c r="E3515" s="1"/>
      <c r="F3515" s="2">
        <v>2</v>
      </c>
      <c r="G3515" s="2">
        <f>INDEX(תוצאות_בחירות,MATCH(C3515,siot!$F$3:$F$1887,0),27)</f>
        <v>0</v>
      </c>
      <c r="H3515" s="2" t="b">
        <f t="shared" si="109"/>
        <v>0</v>
      </c>
      <c r="I3515" s="1" t="s">
        <v>2</v>
      </c>
      <c r="J3515" s="1" t="s">
        <v>16234</v>
      </c>
      <c r="K3515" s="1"/>
    </row>
    <row r="3516" spans="1:11" hidden="1">
      <c r="A3516" s="1" t="s">
        <v>16227</v>
      </c>
      <c r="B3516" s="1" t="s">
        <v>259</v>
      </c>
      <c r="C3516" s="48" t="str">
        <f t="shared" si="108"/>
        <v>ק בענה</v>
      </c>
      <c r="D3516" s="1" t="s">
        <v>5524</v>
      </c>
      <c r="E3516" s="1"/>
      <c r="F3516" s="2">
        <v>3</v>
      </c>
      <c r="G3516" s="2">
        <f>INDEX(תוצאות_בחירות,MATCH(C3516,siot!$F$3:$F$1887,0),27)</f>
        <v>0</v>
      </c>
      <c r="H3516" s="2" t="b">
        <f t="shared" si="109"/>
        <v>0</v>
      </c>
      <c r="I3516" s="1" t="s">
        <v>2</v>
      </c>
      <c r="J3516" s="1" t="s">
        <v>16233</v>
      </c>
      <c r="K3516" s="1"/>
    </row>
    <row r="3517" spans="1:11" hidden="1">
      <c r="A3517" s="1" t="s">
        <v>16227</v>
      </c>
      <c r="B3517" s="1" t="s">
        <v>259</v>
      </c>
      <c r="C3517" s="48" t="str">
        <f t="shared" si="108"/>
        <v>ק בענה</v>
      </c>
      <c r="D3517" s="1" t="s">
        <v>5524</v>
      </c>
      <c r="E3517" s="1"/>
      <c r="F3517" s="2">
        <v>4</v>
      </c>
      <c r="G3517" s="2">
        <f>INDEX(תוצאות_בחירות,MATCH(C3517,siot!$F$3:$F$1887,0),27)</f>
        <v>0</v>
      </c>
      <c r="H3517" s="2" t="b">
        <f t="shared" si="109"/>
        <v>0</v>
      </c>
      <c r="I3517" s="1" t="s">
        <v>2</v>
      </c>
      <c r="J3517" s="1" t="s">
        <v>16232</v>
      </c>
      <c r="K3517" s="1"/>
    </row>
    <row r="3518" spans="1:11" hidden="1">
      <c r="A3518" s="1" t="s">
        <v>16227</v>
      </c>
      <c r="B3518" s="1" t="s">
        <v>259</v>
      </c>
      <c r="C3518" s="48" t="str">
        <f t="shared" si="108"/>
        <v>ק בענה</v>
      </c>
      <c r="D3518" s="1" t="s">
        <v>5524</v>
      </c>
      <c r="E3518" s="1"/>
      <c r="F3518" s="2">
        <v>5</v>
      </c>
      <c r="G3518" s="2">
        <f>INDEX(תוצאות_בחירות,MATCH(C3518,siot!$F$3:$F$1887,0),27)</f>
        <v>0</v>
      </c>
      <c r="H3518" s="2" t="b">
        <f t="shared" si="109"/>
        <v>0</v>
      </c>
      <c r="I3518" s="1" t="s">
        <v>2</v>
      </c>
      <c r="J3518" s="1" t="s">
        <v>11150</v>
      </c>
      <c r="K3518" s="1"/>
    </row>
    <row r="3519" spans="1:11" hidden="1">
      <c r="A3519" s="1" t="s">
        <v>16227</v>
      </c>
      <c r="B3519" s="1" t="s">
        <v>259</v>
      </c>
      <c r="C3519" s="48" t="str">
        <f t="shared" si="108"/>
        <v>ק בענה</v>
      </c>
      <c r="D3519" s="1" t="s">
        <v>5524</v>
      </c>
      <c r="E3519" s="1"/>
      <c r="F3519" s="2">
        <v>6</v>
      </c>
      <c r="G3519" s="2">
        <f>INDEX(תוצאות_בחירות,MATCH(C3519,siot!$F$3:$F$1887,0),27)</f>
        <v>0</v>
      </c>
      <c r="H3519" s="2" t="b">
        <f t="shared" si="109"/>
        <v>0</v>
      </c>
      <c r="I3519" s="1" t="s">
        <v>2</v>
      </c>
      <c r="J3519" s="1" t="s">
        <v>16231</v>
      </c>
      <c r="K3519" s="1"/>
    </row>
    <row r="3520" spans="1:11" hidden="1">
      <c r="A3520" s="1" t="s">
        <v>16227</v>
      </c>
      <c r="B3520" s="1" t="s">
        <v>259</v>
      </c>
      <c r="C3520" s="48" t="str">
        <f t="shared" si="108"/>
        <v>ק בענה</v>
      </c>
      <c r="D3520" s="1" t="s">
        <v>5524</v>
      </c>
      <c r="E3520" s="1"/>
      <c r="F3520" s="2">
        <v>7</v>
      </c>
      <c r="G3520" s="2">
        <f>INDEX(תוצאות_בחירות,MATCH(C3520,siot!$F$3:$F$1887,0),27)</f>
        <v>0</v>
      </c>
      <c r="H3520" s="2" t="b">
        <f t="shared" si="109"/>
        <v>0</v>
      </c>
      <c r="I3520" s="1" t="s">
        <v>2</v>
      </c>
      <c r="J3520" s="1" t="s">
        <v>11213</v>
      </c>
      <c r="K3520" s="1"/>
    </row>
    <row r="3521" spans="1:11" hidden="1">
      <c r="A3521" s="1" t="s">
        <v>16227</v>
      </c>
      <c r="B3521" s="1" t="s">
        <v>259</v>
      </c>
      <c r="C3521" s="48" t="str">
        <f t="shared" si="108"/>
        <v>ק בענה</v>
      </c>
      <c r="D3521" s="1" t="s">
        <v>5524</v>
      </c>
      <c r="E3521" s="1"/>
      <c r="F3521" s="2">
        <v>8</v>
      </c>
      <c r="G3521" s="2">
        <f>INDEX(תוצאות_בחירות,MATCH(C3521,siot!$F$3:$F$1887,0),27)</f>
        <v>0</v>
      </c>
      <c r="H3521" s="2" t="b">
        <f t="shared" si="109"/>
        <v>0</v>
      </c>
      <c r="I3521" s="1" t="s">
        <v>2</v>
      </c>
      <c r="J3521" s="1" t="s">
        <v>16230</v>
      </c>
      <c r="K3521" s="1"/>
    </row>
    <row r="3522" spans="1:11" hidden="1">
      <c r="A3522" s="1" t="s">
        <v>16227</v>
      </c>
      <c r="B3522" s="1" t="s">
        <v>84</v>
      </c>
      <c r="C3522" s="48" t="str">
        <f t="shared" si="108"/>
        <v>ת בענה</v>
      </c>
      <c r="D3522" s="1" t="s">
        <v>5480</v>
      </c>
      <c r="E3522" s="1" t="s">
        <v>18</v>
      </c>
      <c r="F3522" s="2" t="s">
        <v>19548</v>
      </c>
      <c r="G3522" s="2">
        <f>INDEX(תוצאות_בחירות,MATCH(C3522,siot!$F$3:$F$1887,0),27)</f>
        <v>0</v>
      </c>
      <c r="H3522" s="2" t="b">
        <f t="shared" si="109"/>
        <v>0</v>
      </c>
      <c r="I3522" s="1"/>
      <c r="J3522" s="1"/>
      <c r="K3522" s="1"/>
    </row>
    <row r="3523" spans="1:11" hidden="1">
      <c r="A3523" s="1" t="s">
        <v>16227</v>
      </c>
      <c r="B3523" s="1" t="s">
        <v>84</v>
      </c>
      <c r="C3523" s="48" t="str">
        <f t="shared" si="108"/>
        <v>ת בענה</v>
      </c>
      <c r="D3523" s="1" t="s">
        <v>5480</v>
      </c>
      <c r="E3523" s="1" t="s">
        <v>17</v>
      </c>
      <c r="F3523" s="2">
        <v>1</v>
      </c>
      <c r="G3523" s="2">
        <f>INDEX(תוצאות_בחירות,MATCH(C3523,siot!$F$3:$F$1887,0),27)</f>
        <v>0</v>
      </c>
      <c r="H3523" s="2" t="b">
        <f t="shared" si="109"/>
        <v>0</v>
      </c>
      <c r="I3523" s="1" t="s">
        <v>2</v>
      </c>
      <c r="J3523" s="1" t="s">
        <v>16229</v>
      </c>
      <c r="K3523" s="1"/>
    </row>
    <row r="3524" spans="1:11" hidden="1">
      <c r="A3524" s="1" t="s">
        <v>16227</v>
      </c>
      <c r="B3524" s="1" t="s">
        <v>84</v>
      </c>
      <c r="C3524" s="48" t="str">
        <f t="shared" ref="C3524:C3587" si="110">B3524&amp;" "&amp;A3524</f>
        <v>ת בענה</v>
      </c>
      <c r="D3524" s="1" t="s">
        <v>5480</v>
      </c>
      <c r="E3524" s="1"/>
      <c r="F3524" s="2">
        <v>2</v>
      </c>
      <c r="G3524" s="2">
        <f>INDEX(תוצאות_בחירות,MATCH(C3524,siot!$F$3:$F$1887,0),27)</f>
        <v>0</v>
      </c>
      <c r="H3524" s="2" t="b">
        <f t="shared" ref="H3524:H3587" si="111">IF(OR(F3524&lt;G3524,G3524=F3524),TRUE,FALSE)</f>
        <v>0</v>
      </c>
      <c r="I3524" s="1" t="s">
        <v>2</v>
      </c>
      <c r="J3524" s="1" t="s">
        <v>16228</v>
      </c>
      <c r="K3524" s="1"/>
    </row>
    <row r="3525" spans="1:11" hidden="1">
      <c r="A3525" s="1" t="s">
        <v>16227</v>
      </c>
      <c r="B3525" s="1" t="s">
        <v>84</v>
      </c>
      <c r="C3525" s="48" t="str">
        <f t="shared" si="110"/>
        <v>ת בענה</v>
      </c>
      <c r="D3525" s="1" t="s">
        <v>5480</v>
      </c>
      <c r="E3525" s="1"/>
      <c r="F3525" s="2">
        <v>3</v>
      </c>
      <c r="G3525" s="2">
        <f>INDEX(תוצאות_בחירות,MATCH(C3525,siot!$F$3:$F$1887,0),27)</f>
        <v>0</v>
      </c>
      <c r="H3525" s="2" t="b">
        <f t="shared" si="111"/>
        <v>0</v>
      </c>
      <c r="I3525" s="1" t="s">
        <v>2</v>
      </c>
      <c r="J3525" s="1" t="s">
        <v>16226</v>
      </c>
      <c r="K3525" s="1"/>
    </row>
    <row r="3526" spans="1:11" hidden="1">
      <c r="A3526" s="1" t="s">
        <v>16104</v>
      </c>
      <c r="B3526" s="1" t="s">
        <v>70</v>
      </c>
      <c r="C3526" s="48" t="str">
        <f t="shared" si="110"/>
        <v>א בת ים</v>
      </c>
      <c r="D3526" s="1" t="s">
        <v>16212</v>
      </c>
      <c r="E3526" s="1" t="s">
        <v>18</v>
      </c>
      <c r="F3526" s="2" t="s">
        <v>19548</v>
      </c>
      <c r="G3526" s="2">
        <f>INDEX(תוצאות_בחירות,MATCH(C3526,siot!$F$3:$F$1887,0),27)</f>
        <v>4</v>
      </c>
      <c r="H3526" s="2" t="b">
        <f t="shared" si="111"/>
        <v>0</v>
      </c>
      <c r="I3526" s="1"/>
      <c r="J3526" s="1"/>
      <c r="K3526" s="1"/>
    </row>
    <row r="3527" spans="1:11">
      <c r="A3527" s="1" t="s">
        <v>16104</v>
      </c>
      <c r="B3527" s="1" t="s">
        <v>70</v>
      </c>
      <c r="C3527" s="48" t="str">
        <f t="shared" si="110"/>
        <v>א בת ים</v>
      </c>
      <c r="D3527" s="1" t="s">
        <v>16212</v>
      </c>
      <c r="E3527" s="1" t="s">
        <v>17</v>
      </c>
      <c r="F3527" s="2">
        <v>1</v>
      </c>
      <c r="G3527" s="2">
        <f>INDEX(תוצאות_בחירות,MATCH(C3527,siot!$F$3:$F$1887,0),27)</f>
        <v>4</v>
      </c>
      <c r="H3527" s="2" t="b">
        <f t="shared" si="111"/>
        <v>1</v>
      </c>
      <c r="I3527" s="1" t="s">
        <v>2</v>
      </c>
      <c r="J3527" s="1" t="s">
        <v>16225</v>
      </c>
      <c r="K3527" s="1"/>
    </row>
    <row r="3528" spans="1:11">
      <c r="A3528" s="1" t="s">
        <v>16104</v>
      </c>
      <c r="B3528" s="1" t="s">
        <v>70</v>
      </c>
      <c r="C3528" s="48" t="str">
        <f t="shared" si="110"/>
        <v>א בת ים</v>
      </c>
      <c r="D3528" s="1" t="s">
        <v>16212</v>
      </c>
      <c r="E3528" s="1"/>
      <c r="F3528" s="2">
        <v>2</v>
      </c>
      <c r="G3528" s="2">
        <f>INDEX(תוצאות_בחירות,MATCH(C3528,siot!$F$3:$F$1887,0),27)</f>
        <v>4</v>
      </c>
      <c r="H3528" s="2" t="b">
        <f t="shared" si="111"/>
        <v>1</v>
      </c>
      <c r="I3528" s="1" t="s">
        <v>2</v>
      </c>
      <c r="J3528" s="1" t="s">
        <v>16224</v>
      </c>
      <c r="K3528" s="1">
        <v>1</v>
      </c>
    </row>
    <row r="3529" spans="1:11">
      <c r="A3529" s="1" t="s">
        <v>16104</v>
      </c>
      <c r="B3529" s="1" t="s">
        <v>70</v>
      </c>
      <c r="C3529" s="48" t="str">
        <f t="shared" si="110"/>
        <v>א בת ים</v>
      </c>
      <c r="D3529" s="1" t="s">
        <v>16212</v>
      </c>
      <c r="E3529" s="1"/>
      <c r="F3529" s="2">
        <v>3</v>
      </c>
      <c r="G3529" s="2">
        <f>INDEX(תוצאות_בחירות,MATCH(C3529,siot!$F$3:$F$1887,0),27)</f>
        <v>4</v>
      </c>
      <c r="H3529" s="2" t="b">
        <f t="shared" si="111"/>
        <v>1</v>
      </c>
      <c r="I3529" s="1" t="s">
        <v>2</v>
      </c>
      <c r="J3529" s="1" t="s">
        <v>16223</v>
      </c>
      <c r="K3529" s="1"/>
    </row>
    <row r="3530" spans="1:11">
      <c r="A3530" s="1" t="s">
        <v>16104</v>
      </c>
      <c r="B3530" s="1" t="s">
        <v>70</v>
      </c>
      <c r="C3530" s="48" t="str">
        <f t="shared" si="110"/>
        <v>א בת ים</v>
      </c>
      <c r="D3530" s="1" t="s">
        <v>16212</v>
      </c>
      <c r="E3530" s="1"/>
      <c r="F3530" s="2">
        <v>4</v>
      </c>
      <c r="G3530" s="2">
        <f>INDEX(תוצאות_בחירות,MATCH(C3530,siot!$F$3:$F$1887,0),27)</f>
        <v>4</v>
      </c>
      <c r="H3530" s="2" t="b">
        <f t="shared" si="111"/>
        <v>1</v>
      </c>
      <c r="I3530" s="1" t="s">
        <v>2</v>
      </c>
      <c r="J3530" s="1" t="s">
        <v>16222</v>
      </c>
      <c r="K3530" s="1"/>
    </row>
    <row r="3531" spans="1:11" hidden="1">
      <c r="A3531" s="1" t="s">
        <v>16104</v>
      </c>
      <c r="B3531" s="1" t="s">
        <v>70</v>
      </c>
      <c r="C3531" s="48" t="str">
        <f t="shared" si="110"/>
        <v>א בת ים</v>
      </c>
      <c r="D3531" s="1" t="s">
        <v>16212</v>
      </c>
      <c r="E3531" s="1"/>
      <c r="F3531" s="2">
        <v>5</v>
      </c>
      <c r="G3531" s="2">
        <f>INDEX(תוצאות_בחירות,MATCH(C3531,siot!$F$3:$F$1887,0),27)</f>
        <v>4</v>
      </c>
      <c r="H3531" s="2" t="b">
        <f t="shared" si="111"/>
        <v>0</v>
      </c>
      <c r="I3531" s="1" t="s">
        <v>2</v>
      </c>
      <c r="J3531" s="1" t="s">
        <v>16221</v>
      </c>
      <c r="K3531" s="1"/>
    </row>
    <row r="3532" spans="1:11" hidden="1">
      <c r="A3532" s="1" t="s">
        <v>16104</v>
      </c>
      <c r="B3532" s="1" t="s">
        <v>70</v>
      </c>
      <c r="C3532" s="48" t="str">
        <f t="shared" si="110"/>
        <v>א בת ים</v>
      </c>
      <c r="D3532" s="1" t="s">
        <v>16212</v>
      </c>
      <c r="E3532" s="1"/>
      <c r="F3532" s="2">
        <v>6</v>
      </c>
      <c r="G3532" s="2">
        <f>INDEX(תוצאות_בחירות,MATCH(C3532,siot!$F$3:$F$1887,0),27)</f>
        <v>4</v>
      </c>
      <c r="H3532" s="2" t="b">
        <f t="shared" si="111"/>
        <v>0</v>
      </c>
      <c r="I3532" s="1" t="s">
        <v>2</v>
      </c>
      <c r="J3532" s="1" t="s">
        <v>16220</v>
      </c>
      <c r="K3532" s="1"/>
    </row>
    <row r="3533" spans="1:11" hidden="1">
      <c r="A3533" s="1" t="s">
        <v>16104</v>
      </c>
      <c r="B3533" s="1" t="s">
        <v>70</v>
      </c>
      <c r="C3533" s="48" t="str">
        <f t="shared" si="110"/>
        <v>א בת ים</v>
      </c>
      <c r="D3533" s="1" t="s">
        <v>16212</v>
      </c>
      <c r="E3533" s="1"/>
      <c r="F3533" s="2">
        <v>7</v>
      </c>
      <c r="G3533" s="2">
        <f>INDEX(תוצאות_בחירות,MATCH(C3533,siot!$F$3:$F$1887,0),27)</f>
        <v>4</v>
      </c>
      <c r="H3533" s="2" t="b">
        <f t="shared" si="111"/>
        <v>0</v>
      </c>
      <c r="I3533" s="1" t="s">
        <v>2</v>
      </c>
      <c r="J3533" s="1" t="s">
        <v>16219</v>
      </c>
      <c r="K3533" s="1"/>
    </row>
    <row r="3534" spans="1:11" hidden="1">
      <c r="A3534" s="1" t="s">
        <v>16104</v>
      </c>
      <c r="B3534" s="1" t="s">
        <v>70</v>
      </c>
      <c r="C3534" s="48" t="str">
        <f t="shared" si="110"/>
        <v>א בת ים</v>
      </c>
      <c r="D3534" s="1" t="s">
        <v>16212</v>
      </c>
      <c r="E3534" s="1"/>
      <c r="F3534" s="2">
        <v>8</v>
      </c>
      <c r="G3534" s="2">
        <f>INDEX(תוצאות_בחירות,MATCH(C3534,siot!$F$3:$F$1887,0),27)</f>
        <v>4</v>
      </c>
      <c r="H3534" s="2" t="b">
        <f t="shared" si="111"/>
        <v>0</v>
      </c>
      <c r="I3534" s="1" t="s">
        <v>2</v>
      </c>
      <c r="J3534" s="1" t="s">
        <v>16218</v>
      </c>
      <c r="K3534" s="1"/>
    </row>
    <row r="3535" spans="1:11" hidden="1">
      <c r="A3535" s="1" t="s">
        <v>16104</v>
      </c>
      <c r="B3535" s="1" t="s">
        <v>70</v>
      </c>
      <c r="C3535" s="48" t="str">
        <f t="shared" si="110"/>
        <v>א בת ים</v>
      </c>
      <c r="D3535" s="1" t="s">
        <v>16212</v>
      </c>
      <c r="E3535" s="1"/>
      <c r="F3535" s="2">
        <v>9</v>
      </c>
      <c r="G3535" s="2">
        <f>INDEX(תוצאות_בחירות,MATCH(C3535,siot!$F$3:$F$1887,0),27)</f>
        <v>4</v>
      </c>
      <c r="H3535" s="2" t="b">
        <f t="shared" si="111"/>
        <v>0</v>
      </c>
      <c r="I3535" s="1" t="s">
        <v>2</v>
      </c>
      <c r="J3535" s="1" t="s">
        <v>16217</v>
      </c>
      <c r="K3535" s="1"/>
    </row>
    <row r="3536" spans="1:11" hidden="1">
      <c r="A3536" s="1" t="s">
        <v>16104</v>
      </c>
      <c r="B3536" s="1" t="s">
        <v>70</v>
      </c>
      <c r="C3536" s="48" t="str">
        <f t="shared" si="110"/>
        <v>א בת ים</v>
      </c>
      <c r="D3536" s="1" t="s">
        <v>16212</v>
      </c>
      <c r="E3536" s="1"/>
      <c r="F3536" s="2">
        <v>10</v>
      </c>
      <c r="G3536" s="2">
        <f>INDEX(תוצאות_בחירות,MATCH(C3536,siot!$F$3:$F$1887,0),27)</f>
        <v>4</v>
      </c>
      <c r="H3536" s="2" t="b">
        <f t="shared" si="111"/>
        <v>0</v>
      </c>
      <c r="I3536" s="1" t="s">
        <v>2</v>
      </c>
      <c r="J3536" s="1" t="s">
        <v>16216</v>
      </c>
      <c r="K3536" s="1"/>
    </row>
    <row r="3537" spans="1:11" hidden="1">
      <c r="A3537" s="1" t="s">
        <v>16104</v>
      </c>
      <c r="B3537" s="1" t="s">
        <v>70</v>
      </c>
      <c r="C3537" s="48" t="str">
        <f t="shared" si="110"/>
        <v>א בת ים</v>
      </c>
      <c r="D3537" s="1" t="s">
        <v>16212</v>
      </c>
      <c r="E3537" s="1"/>
      <c r="F3537" s="2">
        <v>11</v>
      </c>
      <c r="G3537" s="2">
        <f>INDEX(תוצאות_בחירות,MATCH(C3537,siot!$F$3:$F$1887,0),27)</f>
        <v>4</v>
      </c>
      <c r="H3537" s="2" t="b">
        <f t="shared" si="111"/>
        <v>0</v>
      </c>
      <c r="I3537" s="1" t="s">
        <v>2</v>
      </c>
      <c r="J3537" s="1" t="s">
        <v>16215</v>
      </c>
      <c r="K3537" s="1"/>
    </row>
    <row r="3538" spans="1:11" hidden="1">
      <c r="A3538" s="1" t="s">
        <v>16104</v>
      </c>
      <c r="B3538" s="1" t="s">
        <v>70</v>
      </c>
      <c r="C3538" s="48" t="str">
        <f t="shared" si="110"/>
        <v>א בת ים</v>
      </c>
      <c r="D3538" s="1" t="s">
        <v>16212</v>
      </c>
      <c r="E3538" s="1"/>
      <c r="F3538" s="2">
        <v>12</v>
      </c>
      <c r="G3538" s="2">
        <f>INDEX(תוצאות_בחירות,MATCH(C3538,siot!$F$3:$F$1887,0),27)</f>
        <v>4</v>
      </c>
      <c r="H3538" s="2" t="b">
        <f t="shared" si="111"/>
        <v>0</v>
      </c>
      <c r="I3538" s="1" t="s">
        <v>2</v>
      </c>
      <c r="J3538" s="1" t="s">
        <v>16214</v>
      </c>
      <c r="K3538" s="1"/>
    </row>
    <row r="3539" spans="1:11" hidden="1">
      <c r="A3539" s="1" t="s">
        <v>16104</v>
      </c>
      <c r="B3539" s="1" t="s">
        <v>70</v>
      </c>
      <c r="C3539" s="48" t="str">
        <f t="shared" si="110"/>
        <v>א בת ים</v>
      </c>
      <c r="D3539" s="1" t="s">
        <v>16212</v>
      </c>
      <c r="E3539" s="1"/>
      <c r="F3539" s="2">
        <v>13</v>
      </c>
      <c r="G3539" s="2">
        <f>INDEX(תוצאות_בחירות,MATCH(C3539,siot!$F$3:$F$1887,0),27)</f>
        <v>4</v>
      </c>
      <c r="H3539" s="2" t="b">
        <f t="shared" si="111"/>
        <v>0</v>
      </c>
      <c r="I3539" s="1" t="s">
        <v>2</v>
      </c>
      <c r="J3539" s="1" t="s">
        <v>16213</v>
      </c>
      <c r="K3539" s="1"/>
    </row>
    <row r="3540" spans="1:11" hidden="1">
      <c r="A3540" s="1" t="s">
        <v>16104</v>
      </c>
      <c r="B3540" s="1" t="s">
        <v>70</v>
      </c>
      <c r="C3540" s="48" t="str">
        <f t="shared" si="110"/>
        <v>א בת ים</v>
      </c>
      <c r="D3540" s="1" t="s">
        <v>16212</v>
      </c>
      <c r="E3540" s="1"/>
      <c r="F3540" s="2">
        <v>14</v>
      </c>
      <c r="G3540" s="2">
        <f>INDEX(תוצאות_בחירות,MATCH(C3540,siot!$F$3:$F$1887,0),27)</f>
        <v>4</v>
      </c>
      <c r="H3540" s="2" t="b">
        <f t="shared" si="111"/>
        <v>0</v>
      </c>
      <c r="I3540" s="1" t="s">
        <v>2</v>
      </c>
      <c r="J3540" s="1" t="s">
        <v>13292</v>
      </c>
      <c r="K3540" s="1"/>
    </row>
    <row r="3541" spans="1:11" hidden="1">
      <c r="A3541" s="1" t="s">
        <v>16104</v>
      </c>
      <c r="B3541" s="1" t="s">
        <v>16202</v>
      </c>
      <c r="C3541" s="48" t="str">
        <f t="shared" si="110"/>
        <v>גב בת ים</v>
      </c>
      <c r="D3541" s="1" t="s">
        <v>16201</v>
      </c>
      <c r="E3541" s="1" t="s">
        <v>3</v>
      </c>
      <c r="F3541" s="2" t="s">
        <v>19548</v>
      </c>
      <c r="G3541" s="2">
        <f>INDEX(תוצאות_בחירות,MATCH(C3541,siot!$F$3:$F$1887,0),27)</f>
        <v>4</v>
      </c>
      <c r="H3541" s="2" t="b">
        <f t="shared" si="111"/>
        <v>0</v>
      </c>
      <c r="I3541" s="1"/>
      <c r="J3541" s="1"/>
      <c r="K3541" s="1"/>
    </row>
    <row r="3542" spans="1:11">
      <c r="A3542" s="1" t="s">
        <v>16104</v>
      </c>
      <c r="B3542" s="1" t="s">
        <v>16202</v>
      </c>
      <c r="C3542" s="48" t="str">
        <f t="shared" si="110"/>
        <v>גב בת ים</v>
      </c>
      <c r="D3542" s="1" t="s">
        <v>16201</v>
      </c>
      <c r="E3542" s="1"/>
      <c r="F3542" s="2">
        <v>1</v>
      </c>
      <c r="G3542" s="2">
        <f>INDEX(תוצאות_בחירות,MATCH(C3542,siot!$F$3:$F$1887,0),27)</f>
        <v>4</v>
      </c>
      <c r="H3542" s="2" t="b">
        <f t="shared" si="111"/>
        <v>1</v>
      </c>
      <c r="I3542" s="1" t="s">
        <v>2</v>
      </c>
      <c r="J3542" s="1" t="s">
        <v>16211</v>
      </c>
      <c r="K3542" s="1"/>
    </row>
    <row r="3543" spans="1:11">
      <c r="A3543" s="1" t="s">
        <v>16104</v>
      </c>
      <c r="B3543" s="1" t="s">
        <v>16202</v>
      </c>
      <c r="C3543" s="48" t="str">
        <f t="shared" si="110"/>
        <v>גב בת ים</v>
      </c>
      <c r="D3543" s="1" t="s">
        <v>16201</v>
      </c>
      <c r="E3543" s="1"/>
      <c r="F3543" s="2">
        <v>2</v>
      </c>
      <c r="G3543" s="2">
        <f>INDEX(תוצאות_בחירות,MATCH(C3543,siot!$F$3:$F$1887,0),27)</f>
        <v>4</v>
      </c>
      <c r="H3543" s="2" t="b">
        <f t="shared" si="111"/>
        <v>1</v>
      </c>
      <c r="I3543" s="1" t="s">
        <v>2</v>
      </c>
      <c r="J3543" s="1" t="s">
        <v>16210</v>
      </c>
      <c r="K3543" s="1"/>
    </row>
    <row r="3544" spans="1:11">
      <c r="A3544" s="1" t="s">
        <v>16104</v>
      </c>
      <c r="B3544" s="1" t="s">
        <v>16202</v>
      </c>
      <c r="C3544" s="48" t="str">
        <f t="shared" si="110"/>
        <v>גב בת ים</v>
      </c>
      <c r="D3544" s="1" t="s">
        <v>16201</v>
      </c>
      <c r="E3544" s="1"/>
      <c r="F3544" s="2">
        <v>3</v>
      </c>
      <c r="G3544" s="2">
        <f>INDEX(תוצאות_בחירות,MATCH(C3544,siot!$F$3:$F$1887,0),27)</f>
        <v>4</v>
      </c>
      <c r="H3544" s="2" t="b">
        <f t="shared" si="111"/>
        <v>1</v>
      </c>
      <c r="I3544" s="1" t="s">
        <v>2</v>
      </c>
      <c r="J3544" s="1" t="s">
        <v>16209</v>
      </c>
      <c r="K3544" s="1"/>
    </row>
    <row r="3545" spans="1:11">
      <c r="A3545" s="1" t="s">
        <v>16104</v>
      </c>
      <c r="B3545" s="1" t="s">
        <v>16202</v>
      </c>
      <c r="C3545" s="48" t="str">
        <f t="shared" si="110"/>
        <v>גב בת ים</v>
      </c>
      <c r="D3545" s="1" t="s">
        <v>16201</v>
      </c>
      <c r="E3545" s="1"/>
      <c r="F3545" s="2">
        <v>4</v>
      </c>
      <c r="G3545" s="2">
        <f>INDEX(תוצאות_בחירות,MATCH(C3545,siot!$F$3:$F$1887,0),27)</f>
        <v>4</v>
      </c>
      <c r="H3545" s="2" t="b">
        <f t="shared" si="111"/>
        <v>1</v>
      </c>
      <c r="I3545" s="1" t="s">
        <v>2</v>
      </c>
      <c r="J3545" s="1" t="s">
        <v>16208</v>
      </c>
      <c r="K3545" s="1"/>
    </row>
    <row r="3546" spans="1:11" hidden="1">
      <c r="A3546" s="1" t="s">
        <v>16104</v>
      </c>
      <c r="B3546" s="1" t="s">
        <v>16202</v>
      </c>
      <c r="C3546" s="48" t="str">
        <f t="shared" si="110"/>
        <v>גב בת ים</v>
      </c>
      <c r="D3546" s="1" t="s">
        <v>16201</v>
      </c>
      <c r="E3546" s="1"/>
      <c r="F3546" s="2">
        <v>5</v>
      </c>
      <c r="G3546" s="2">
        <f>INDEX(תוצאות_בחירות,MATCH(C3546,siot!$F$3:$F$1887,0),27)</f>
        <v>4</v>
      </c>
      <c r="H3546" s="2" t="b">
        <f t="shared" si="111"/>
        <v>0</v>
      </c>
      <c r="I3546" s="1" t="s">
        <v>2</v>
      </c>
      <c r="J3546" s="1" t="s">
        <v>16207</v>
      </c>
      <c r="K3546" s="1"/>
    </row>
    <row r="3547" spans="1:11" hidden="1">
      <c r="A3547" s="1" t="s">
        <v>16104</v>
      </c>
      <c r="B3547" s="1" t="s">
        <v>16202</v>
      </c>
      <c r="C3547" s="48" t="str">
        <f t="shared" si="110"/>
        <v>גב בת ים</v>
      </c>
      <c r="D3547" s="1" t="s">
        <v>16201</v>
      </c>
      <c r="E3547" s="1"/>
      <c r="F3547" s="2">
        <v>6</v>
      </c>
      <c r="G3547" s="2">
        <f>INDEX(תוצאות_בחירות,MATCH(C3547,siot!$F$3:$F$1887,0),27)</f>
        <v>4</v>
      </c>
      <c r="H3547" s="2" t="b">
        <f t="shared" si="111"/>
        <v>0</v>
      </c>
      <c r="I3547" s="1" t="s">
        <v>2</v>
      </c>
      <c r="J3547" s="1" t="s">
        <v>16206</v>
      </c>
      <c r="K3547" s="1"/>
    </row>
    <row r="3548" spans="1:11" hidden="1">
      <c r="A3548" s="1" t="s">
        <v>16104</v>
      </c>
      <c r="B3548" s="1" t="s">
        <v>16202</v>
      </c>
      <c r="C3548" s="48" t="str">
        <f t="shared" si="110"/>
        <v>גב בת ים</v>
      </c>
      <c r="D3548" s="1" t="s">
        <v>16201</v>
      </c>
      <c r="E3548" s="1"/>
      <c r="F3548" s="2">
        <v>7</v>
      </c>
      <c r="G3548" s="2">
        <f>INDEX(תוצאות_בחירות,MATCH(C3548,siot!$F$3:$F$1887,0),27)</f>
        <v>4</v>
      </c>
      <c r="H3548" s="2" t="b">
        <f t="shared" si="111"/>
        <v>0</v>
      </c>
      <c r="I3548" s="1" t="s">
        <v>2</v>
      </c>
      <c r="J3548" s="1" t="s">
        <v>16205</v>
      </c>
      <c r="K3548" s="1"/>
    </row>
    <row r="3549" spans="1:11" hidden="1">
      <c r="A3549" s="1" t="s">
        <v>16104</v>
      </c>
      <c r="B3549" s="1" t="s">
        <v>16202</v>
      </c>
      <c r="C3549" s="48" t="str">
        <f t="shared" si="110"/>
        <v>גב בת ים</v>
      </c>
      <c r="D3549" s="1" t="s">
        <v>16201</v>
      </c>
      <c r="E3549" s="1"/>
      <c r="F3549" s="2">
        <v>8</v>
      </c>
      <c r="G3549" s="2">
        <f>INDEX(תוצאות_בחירות,MATCH(C3549,siot!$F$3:$F$1887,0),27)</f>
        <v>4</v>
      </c>
      <c r="H3549" s="2" t="b">
        <f t="shared" si="111"/>
        <v>0</v>
      </c>
      <c r="I3549" s="1" t="s">
        <v>2</v>
      </c>
      <c r="J3549" s="1" t="s">
        <v>16204</v>
      </c>
      <c r="K3549" s="1"/>
    </row>
    <row r="3550" spans="1:11" hidden="1">
      <c r="A3550" s="1" t="s">
        <v>16104</v>
      </c>
      <c r="B3550" s="1" t="s">
        <v>16202</v>
      </c>
      <c r="C3550" s="48" t="str">
        <f t="shared" si="110"/>
        <v>גב בת ים</v>
      </c>
      <c r="D3550" s="1" t="s">
        <v>16201</v>
      </c>
      <c r="E3550" s="1"/>
      <c r="F3550" s="2">
        <v>9</v>
      </c>
      <c r="G3550" s="2">
        <f>INDEX(תוצאות_בחירות,MATCH(C3550,siot!$F$3:$F$1887,0),27)</f>
        <v>4</v>
      </c>
      <c r="H3550" s="2" t="b">
        <f t="shared" si="111"/>
        <v>0</v>
      </c>
      <c r="I3550" s="1" t="s">
        <v>2</v>
      </c>
      <c r="J3550" s="1" t="s">
        <v>16203</v>
      </c>
      <c r="K3550" s="1"/>
    </row>
    <row r="3551" spans="1:11" hidden="1">
      <c r="A3551" s="1" t="s">
        <v>16104</v>
      </c>
      <c r="B3551" s="1" t="s">
        <v>16202</v>
      </c>
      <c r="C3551" s="48" t="str">
        <f t="shared" si="110"/>
        <v>גב בת ים</v>
      </c>
      <c r="D3551" s="1" t="s">
        <v>16201</v>
      </c>
      <c r="E3551" s="1"/>
      <c r="F3551" s="2">
        <v>10</v>
      </c>
      <c r="G3551" s="2">
        <f>INDEX(תוצאות_בחירות,MATCH(C3551,siot!$F$3:$F$1887,0),27)</f>
        <v>4</v>
      </c>
      <c r="H3551" s="2" t="b">
        <f t="shared" si="111"/>
        <v>0</v>
      </c>
      <c r="I3551" s="1" t="s">
        <v>2</v>
      </c>
      <c r="J3551" s="1" t="s">
        <v>16200</v>
      </c>
      <c r="K3551" s="1"/>
    </row>
    <row r="3552" spans="1:11" hidden="1">
      <c r="A3552" s="1" t="s">
        <v>16104</v>
      </c>
      <c r="B3552" s="1" t="s">
        <v>2104</v>
      </c>
      <c r="C3552" s="48" t="str">
        <f t="shared" si="110"/>
        <v>ים בת ים</v>
      </c>
      <c r="D3552" s="1" t="s">
        <v>16186</v>
      </c>
      <c r="E3552" s="1" t="s">
        <v>18</v>
      </c>
      <c r="F3552" s="2" t="s">
        <v>19548</v>
      </c>
      <c r="G3552" s="2">
        <f>INDEX(תוצאות_בחירות,MATCH(C3552,siot!$F$3:$F$1887,0),27)</f>
        <v>10</v>
      </c>
      <c r="H3552" s="2" t="b">
        <f t="shared" si="111"/>
        <v>0</v>
      </c>
      <c r="I3552" s="1"/>
      <c r="J3552" s="1"/>
      <c r="K3552" s="1"/>
    </row>
    <row r="3553" spans="1:11">
      <c r="A3553" s="1" t="s">
        <v>16104</v>
      </c>
      <c r="B3553" s="1" t="s">
        <v>2104</v>
      </c>
      <c r="C3553" s="48" t="str">
        <f t="shared" si="110"/>
        <v>ים בת ים</v>
      </c>
      <c r="D3553" s="1" t="s">
        <v>16186</v>
      </c>
      <c r="E3553" s="1" t="s">
        <v>17</v>
      </c>
      <c r="F3553" s="2">
        <v>1</v>
      </c>
      <c r="G3553" s="2">
        <f>INDEX(תוצאות_בחירות,MATCH(C3553,siot!$F$3:$F$1887,0),27)</f>
        <v>10</v>
      </c>
      <c r="H3553" s="2" t="b">
        <f t="shared" si="111"/>
        <v>1</v>
      </c>
      <c r="I3553" s="1" t="s">
        <v>2</v>
      </c>
      <c r="J3553" s="1" t="s">
        <v>16199</v>
      </c>
      <c r="K3553" s="1"/>
    </row>
    <row r="3554" spans="1:11">
      <c r="A3554" s="1" t="s">
        <v>16104</v>
      </c>
      <c r="B3554" s="1" t="s">
        <v>2104</v>
      </c>
      <c r="C3554" s="48" t="str">
        <f t="shared" si="110"/>
        <v>ים בת ים</v>
      </c>
      <c r="D3554" s="1" t="s">
        <v>16186</v>
      </c>
      <c r="E3554" s="1"/>
      <c r="F3554" s="2">
        <v>2</v>
      </c>
      <c r="G3554" s="2">
        <f>INDEX(תוצאות_בחירות,MATCH(C3554,siot!$F$3:$F$1887,0),27)</f>
        <v>10</v>
      </c>
      <c r="H3554" s="2" t="b">
        <f t="shared" si="111"/>
        <v>1</v>
      </c>
      <c r="I3554" s="1" t="s">
        <v>2</v>
      </c>
      <c r="J3554" s="1" t="s">
        <v>16198</v>
      </c>
      <c r="K3554" s="1">
        <v>1</v>
      </c>
    </row>
    <row r="3555" spans="1:11">
      <c r="A3555" s="1" t="s">
        <v>16104</v>
      </c>
      <c r="B3555" s="1" t="s">
        <v>2104</v>
      </c>
      <c r="C3555" s="48" t="str">
        <f t="shared" si="110"/>
        <v>ים בת ים</v>
      </c>
      <c r="D3555" s="1" t="s">
        <v>16186</v>
      </c>
      <c r="E3555" s="1"/>
      <c r="F3555" s="2">
        <v>3</v>
      </c>
      <c r="G3555" s="2">
        <f>INDEX(תוצאות_בחירות,MATCH(C3555,siot!$F$3:$F$1887,0),27)</f>
        <v>10</v>
      </c>
      <c r="H3555" s="2" t="b">
        <f t="shared" si="111"/>
        <v>1</v>
      </c>
      <c r="I3555" s="1" t="s">
        <v>2</v>
      </c>
      <c r="J3555" s="1" t="s">
        <v>16197</v>
      </c>
      <c r="K3555" s="1"/>
    </row>
    <row r="3556" spans="1:11">
      <c r="A3556" s="1" t="s">
        <v>16104</v>
      </c>
      <c r="B3556" s="1" t="s">
        <v>2104</v>
      </c>
      <c r="C3556" s="48" t="str">
        <f t="shared" si="110"/>
        <v>ים בת ים</v>
      </c>
      <c r="D3556" s="1" t="s">
        <v>16186</v>
      </c>
      <c r="E3556" s="1"/>
      <c r="F3556" s="2">
        <v>4</v>
      </c>
      <c r="G3556" s="2">
        <f>INDEX(תוצאות_בחירות,MATCH(C3556,siot!$F$3:$F$1887,0),27)</f>
        <v>10</v>
      </c>
      <c r="H3556" s="2" t="b">
        <f t="shared" si="111"/>
        <v>1</v>
      </c>
      <c r="I3556" s="1" t="s">
        <v>2</v>
      </c>
      <c r="J3556" s="1" t="s">
        <v>16196</v>
      </c>
      <c r="K3556" s="1"/>
    </row>
    <row r="3557" spans="1:11">
      <c r="A3557" s="1" t="s">
        <v>16104</v>
      </c>
      <c r="B3557" s="1" t="s">
        <v>2104</v>
      </c>
      <c r="C3557" s="48" t="str">
        <f t="shared" si="110"/>
        <v>ים בת ים</v>
      </c>
      <c r="D3557" s="1" t="s">
        <v>16186</v>
      </c>
      <c r="E3557" s="1"/>
      <c r="F3557" s="2">
        <v>5</v>
      </c>
      <c r="G3557" s="2">
        <f>INDEX(תוצאות_בחירות,MATCH(C3557,siot!$F$3:$F$1887,0),27)</f>
        <v>10</v>
      </c>
      <c r="H3557" s="2" t="b">
        <f t="shared" si="111"/>
        <v>1</v>
      </c>
      <c r="I3557" s="1" t="s">
        <v>2</v>
      </c>
      <c r="J3557" s="1" t="s">
        <v>16195</v>
      </c>
      <c r="K3557" s="1">
        <v>1</v>
      </c>
    </row>
    <row r="3558" spans="1:11">
      <c r="A3558" s="1" t="s">
        <v>16104</v>
      </c>
      <c r="B3558" s="1" t="s">
        <v>2104</v>
      </c>
      <c r="C3558" s="48" t="str">
        <f t="shared" si="110"/>
        <v>ים בת ים</v>
      </c>
      <c r="D3558" s="1" t="s">
        <v>16186</v>
      </c>
      <c r="E3558" s="1"/>
      <c r="F3558" s="2">
        <v>6</v>
      </c>
      <c r="G3558" s="2">
        <f>INDEX(תוצאות_בחירות,MATCH(C3558,siot!$F$3:$F$1887,0),27)</f>
        <v>10</v>
      </c>
      <c r="H3558" s="2" t="b">
        <f t="shared" si="111"/>
        <v>1</v>
      </c>
      <c r="I3558" s="1" t="s">
        <v>2</v>
      </c>
      <c r="J3558" s="1" t="s">
        <v>16194</v>
      </c>
      <c r="K3558" s="1"/>
    </row>
    <row r="3559" spans="1:11">
      <c r="A3559" s="1" t="s">
        <v>16104</v>
      </c>
      <c r="B3559" s="1" t="s">
        <v>2104</v>
      </c>
      <c r="C3559" s="48" t="str">
        <f t="shared" si="110"/>
        <v>ים בת ים</v>
      </c>
      <c r="D3559" s="1" t="s">
        <v>16186</v>
      </c>
      <c r="E3559" s="1"/>
      <c r="F3559" s="2">
        <v>7</v>
      </c>
      <c r="G3559" s="2">
        <f>INDEX(תוצאות_בחירות,MATCH(C3559,siot!$F$3:$F$1887,0),27)</f>
        <v>10</v>
      </c>
      <c r="H3559" s="2" t="b">
        <f t="shared" si="111"/>
        <v>1</v>
      </c>
      <c r="I3559" s="1" t="s">
        <v>2</v>
      </c>
      <c r="J3559" s="1" t="s">
        <v>16193</v>
      </c>
      <c r="K3559" s="1"/>
    </row>
    <row r="3560" spans="1:11">
      <c r="A3560" s="1" t="s">
        <v>16104</v>
      </c>
      <c r="B3560" s="1" t="s">
        <v>2104</v>
      </c>
      <c r="C3560" s="48" t="str">
        <f t="shared" si="110"/>
        <v>ים בת ים</v>
      </c>
      <c r="D3560" s="1" t="s">
        <v>16186</v>
      </c>
      <c r="E3560" s="1"/>
      <c r="F3560" s="2">
        <v>8</v>
      </c>
      <c r="G3560" s="2">
        <f>INDEX(תוצאות_בחירות,MATCH(C3560,siot!$F$3:$F$1887,0),27)</f>
        <v>10</v>
      </c>
      <c r="H3560" s="2" t="b">
        <f t="shared" si="111"/>
        <v>1</v>
      </c>
      <c r="I3560" s="1" t="s">
        <v>2</v>
      </c>
      <c r="J3560" s="1" t="s">
        <v>16192</v>
      </c>
      <c r="K3560" s="1"/>
    </row>
    <row r="3561" spans="1:11">
      <c r="A3561" s="1" t="s">
        <v>16104</v>
      </c>
      <c r="B3561" s="1" t="s">
        <v>2104</v>
      </c>
      <c r="C3561" s="48" t="str">
        <f t="shared" si="110"/>
        <v>ים בת ים</v>
      </c>
      <c r="D3561" s="1" t="s">
        <v>16186</v>
      </c>
      <c r="E3561" s="1"/>
      <c r="F3561" s="2">
        <v>9</v>
      </c>
      <c r="G3561" s="2">
        <f>INDEX(תוצאות_בחירות,MATCH(C3561,siot!$F$3:$F$1887,0),27)</f>
        <v>10</v>
      </c>
      <c r="H3561" s="2" t="b">
        <f t="shared" si="111"/>
        <v>1</v>
      </c>
      <c r="I3561" s="1" t="s">
        <v>2</v>
      </c>
      <c r="J3561" s="1" t="s">
        <v>16191</v>
      </c>
      <c r="K3561" s="1"/>
    </row>
    <row r="3562" spans="1:11">
      <c r="A3562" s="1" t="s">
        <v>16104</v>
      </c>
      <c r="B3562" s="1" t="s">
        <v>2104</v>
      </c>
      <c r="C3562" s="48" t="str">
        <f t="shared" si="110"/>
        <v>ים בת ים</v>
      </c>
      <c r="D3562" s="1" t="s">
        <v>16186</v>
      </c>
      <c r="E3562" s="1"/>
      <c r="F3562" s="2">
        <v>10</v>
      </c>
      <c r="G3562" s="2">
        <f>INDEX(תוצאות_בחירות,MATCH(C3562,siot!$F$3:$F$1887,0),27)</f>
        <v>10</v>
      </c>
      <c r="H3562" s="2" t="b">
        <f t="shared" si="111"/>
        <v>1</v>
      </c>
      <c r="I3562" s="1" t="s">
        <v>2</v>
      </c>
      <c r="J3562" s="1" t="s">
        <v>16190</v>
      </c>
      <c r="K3562" s="1">
        <v>1</v>
      </c>
    </row>
    <row r="3563" spans="1:11" hidden="1">
      <c r="A3563" s="1" t="s">
        <v>16104</v>
      </c>
      <c r="B3563" s="1" t="s">
        <v>2104</v>
      </c>
      <c r="C3563" s="48" t="str">
        <f t="shared" si="110"/>
        <v>ים בת ים</v>
      </c>
      <c r="D3563" s="1" t="s">
        <v>16186</v>
      </c>
      <c r="E3563" s="1"/>
      <c r="F3563" s="2">
        <v>11</v>
      </c>
      <c r="G3563" s="2">
        <f>INDEX(תוצאות_בחירות,MATCH(C3563,siot!$F$3:$F$1887,0),27)</f>
        <v>10</v>
      </c>
      <c r="H3563" s="2" t="b">
        <f t="shared" si="111"/>
        <v>0</v>
      </c>
      <c r="I3563" s="1" t="s">
        <v>2</v>
      </c>
      <c r="J3563" s="1" t="s">
        <v>16189</v>
      </c>
      <c r="K3563" s="1"/>
    </row>
    <row r="3564" spans="1:11" hidden="1">
      <c r="A3564" s="1" t="s">
        <v>16104</v>
      </c>
      <c r="B3564" s="1" t="s">
        <v>2104</v>
      </c>
      <c r="C3564" s="48" t="str">
        <f t="shared" si="110"/>
        <v>ים בת ים</v>
      </c>
      <c r="D3564" s="1" t="s">
        <v>16186</v>
      </c>
      <c r="E3564" s="1"/>
      <c r="F3564" s="2">
        <v>12</v>
      </c>
      <c r="G3564" s="2">
        <f>INDEX(תוצאות_בחירות,MATCH(C3564,siot!$F$3:$F$1887,0),27)</f>
        <v>10</v>
      </c>
      <c r="H3564" s="2" t="b">
        <f t="shared" si="111"/>
        <v>0</v>
      </c>
      <c r="I3564" s="1" t="s">
        <v>2</v>
      </c>
      <c r="J3564" s="1" t="s">
        <v>16188</v>
      </c>
      <c r="K3564" s="1"/>
    </row>
    <row r="3565" spans="1:11" hidden="1">
      <c r="A3565" s="1" t="s">
        <v>16104</v>
      </c>
      <c r="B3565" s="1" t="s">
        <v>2104</v>
      </c>
      <c r="C3565" s="48" t="str">
        <f t="shared" si="110"/>
        <v>ים בת ים</v>
      </c>
      <c r="D3565" s="1" t="s">
        <v>16186</v>
      </c>
      <c r="E3565" s="1"/>
      <c r="F3565" s="2">
        <v>13</v>
      </c>
      <c r="G3565" s="2">
        <f>INDEX(תוצאות_בחירות,MATCH(C3565,siot!$F$3:$F$1887,0),27)</f>
        <v>10</v>
      </c>
      <c r="H3565" s="2" t="b">
        <f t="shared" si="111"/>
        <v>0</v>
      </c>
      <c r="I3565" s="1" t="s">
        <v>2</v>
      </c>
      <c r="J3565" s="1" t="s">
        <v>16187</v>
      </c>
      <c r="K3565" s="1"/>
    </row>
    <row r="3566" spans="1:11" hidden="1">
      <c r="A3566" s="1" t="s">
        <v>16104</v>
      </c>
      <c r="B3566" s="1" t="s">
        <v>2104</v>
      </c>
      <c r="C3566" s="48" t="str">
        <f t="shared" si="110"/>
        <v>ים בת ים</v>
      </c>
      <c r="D3566" s="1" t="s">
        <v>16186</v>
      </c>
      <c r="E3566" s="1"/>
      <c r="F3566" s="2">
        <v>14</v>
      </c>
      <c r="G3566" s="2">
        <f>INDEX(תוצאות_בחירות,MATCH(C3566,siot!$F$3:$F$1887,0),27)</f>
        <v>10</v>
      </c>
      <c r="H3566" s="2" t="b">
        <f t="shared" si="111"/>
        <v>0</v>
      </c>
      <c r="I3566" s="1" t="s">
        <v>2</v>
      </c>
      <c r="J3566" s="1" t="s">
        <v>12552</v>
      </c>
      <c r="K3566" s="1"/>
    </row>
    <row r="3567" spans="1:11" hidden="1">
      <c r="A3567" s="1" t="s">
        <v>16104</v>
      </c>
      <c r="B3567" s="1" t="s">
        <v>2502</v>
      </c>
      <c r="C3567" s="48" t="str">
        <f t="shared" si="110"/>
        <v>כן בת ים</v>
      </c>
      <c r="D3567" s="1" t="s">
        <v>16176</v>
      </c>
      <c r="E3567" s="1" t="s">
        <v>3</v>
      </c>
      <c r="F3567" s="2" t="s">
        <v>19548</v>
      </c>
      <c r="G3567" s="2">
        <f>INDEX(תוצאות_בחירות,MATCH(C3567,siot!$F$3:$F$1887,0),27)</f>
        <v>2</v>
      </c>
      <c r="H3567" s="2" t="b">
        <f t="shared" si="111"/>
        <v>0</v>
      </c>
      <c r="I3567" s="1"/>
      <c r="J3567" s="1"/>
      <c r="K3567" s="1"/>
    </row>
    <row r="3568" spans="1:11">
      <c r="A3568" s="1" t="s">
        <v>16104</v>
      </c>
      <c r="B3568" s="1" t="s">
        <v>2502</v>
      </c>
      <c r="C3568" s="48" t="str">
        <f t="shared" si="110"/>
        <v>כן בת ים</v>
      </c>
      <c r="D3568" s="1" t="s">
        <v>16176</v>
      </c>
      <c r="E3568" s="1"/>
      <c r="F3568" s="2">
        <v>1</v>
      </c>
      <c r="G3568" s="2">
        <f>INDEX(תוצאות_בחירות,MATCH(C3568,siot!$F$3:$F$1887,0),27)</f>
        <v>2</v>
      </c>
      <c r="H3568" s="2" t="b">
        <f t="shared" si="111"/>
        <v>1</v>
      </c>
      <c r="I3568" s="1" t="s">
        <v>2</v>
      </c>
      <c r="J3568" s="1" t="s">
        <v>16185</v>
      </c>
      <c r="K3568" s="1"/>
    </row>
    <row r="3569" spans="1:11">
      <c r="A3569" s="1" t="s">
        <v>16104</v>
      </c>
      <c r="B3569" s="1" t="s">
        <v>2502</v>
      </c>
      <c r="C3569" s="48" t="str">
        <f t="shared" si="110"/>
        <v>כן בת ים</v>
      </c>
      <c r="D3569" s="1" t="s">
        <v>16176</v>
      </c>
      <c r="E3569" s="1"/>
      <c r="F3569" s="2">
        <v>2</v>
      </c>
      <c r="G3569" s="2">
        <f>INDEX(תוצאות_בחירות,MATCH(C3569,siot!$F$3:$F$1887,0),27)</f>
        <v>2</v>
      </c>
      <c r="H3569" s="2" t="b">
        <f t="shared" si="111"/>
        <v>1</v>
      </c>
      <c r="I3569" s="1" t="s">
        <v>2</v>
      </c>
      <c r="J3569" s="1" t="s">
        <v>16184</v>
      </c>
      <c r="K3569" s="1"/>
    </row>
    <row r="3570" spans="1:11" hidden="1">
      <c r="A3570" s="1" t="s">
        <v>16104</v>
      </c>
      <c r="B3570" s="1" t="s">
        <v>2502</v>
      </c>
      <c r="C3570" s="48" t="str">
        <f t="shared" si="110"/>
        <v>כן בת ים</v>
      </c>
      <c r="D3570" s="1" t="s">
        <v>16176</v>
      </c>
      <c r="E3570" s="1"/>
      <c r="F3570" s="2">
        <v>3</v>
      </c>
      <c r="G3570" s="2">
        <f>INDEX(תוצאות_בחירות,MATCH(C3570,siot!$F$3:$F$1887,0),27)</f>
        <v>2</v>
      </c>
      <c r="H3570" s="2" t="b">
        <f t="shared" si="111"/>
        <v>0</v>
      </c>
      <c r="I3570" s="1" t="s">
        <v>2</v>
      </c>
      <c r="J3570" s="1" t="s">
        <v>16183</v>
      </c>
      <c r="K3570" s="1"/>
    </row>
    <row r="3571" spans="1:11" hidden="1">
      <c r="A3571" s="1" t="s">
        <v>16104</v>
      </c>
      <c r="B3571" s="1" t="s">
        <v>2502</v>
      </c>
      <c r="C3571" s="48" t="str">
        <f t="shared" si="110"/>
        <v>כן בת ים</v>
      </c>
      <c r="D3571" s="1" t="s">
        <v>16176</v>
      </c>
      <c r="E3571" s="1"/>
      <c r="F3571" s="2">
        <v>4</v>
      </c>
      <c r="G3571" s="2">
        <f>INDEX(תוצאות_בחירות,MATCH(C3571,siot!$F$3:$F$1887,0),27)</f>
        <v>2</v>
      </c>
      <c r="H3571" s="2" t="b">
        <f t="shared" si="111"/>
        <v>0</v>
      </c>
      <c r="I3571" s="1" t="s">
        <v>2</v>
      </c>
      <c r="J3571" s="1" t="s">
        <v>16182</v>
      </c>
      <c r="K3571" s="1"/>
    </row>
    <row r="3572" spans="1:11" hidden="1">
      <c r="A3572" s="1" t="s">
        <v>16104</v>
      </c>
      <c r="B3572" s="1" t="s">
        <v>2502</v>
      </c>
      <c r="C3572" s="48" t="str">
        <f t="shared" si="110"/>
        <v>כן בת ים</v>
      </c>
      <c r="D3572" s="1" t="s">
        <v>16176</v>
      </c>
      <c r="E3572" s="1"/>
      <c r="F3572" s="2">
        <v>5</v>
      </c>
      <c r="G3572" s="2">
        <f>INDEX(תוצאות_בחירות,MATCH(C3572,siot!$F$3:$F$1887,0),27)</f>
        <v>2</v>
      </c>
      <c r="H3572" s="2" t="b">
        <f t="shared" si="111"/>
        <v>0</v>
      </c>
      <c r="I3572" s="1" t="s">
        <v>2</v>
      </c>
      <c r="J3572" s="1" t="s">
        <v>16181</v>
      </c>
      <c r="K3572" s="1"/>
    </row>
    <row r="3573" spans="1:11" hidden="1">
      <c r="A3573" s="1" t="s">
        <v>16104</v>
      </c>
      <c r="B3573" s="1" t="s">
        <v>2502</v>
      </c>
      <c r="C3573" s="48" t="str">
        <f t="shared" si="110"/>
        <v>כן בת ים</v>
      </c>
      <c r="D3573" s="1" t="s">
        <v>16176</v>
      </c>
      <c r="E3573" s="1"/>
      <c r="F3573" s="2">
        <v>6</v>
      </c>
      <c r="G3573" s="2">
        <f>INDEX(תוצאות_בחירות,MATCH(C3573,siot!$F$3:$F$1887,0),27)</f>
        <v>2</v>
      </c>
      <c r="H3573" s="2" t="b">
        <f t="shared" si="111"/>
        <v>0</v>
      </c>
      <c r="I3573" s="1" t="s">
        <v>2</v>
      </c>
      <c r="J3573" s="1" t="s">
        <v>16180</v>
      </c>
      <c r="K3573" s="1"/>
    </row>
    <row r="3574" spans="1:11" hidden="1">
      <c r="A3574" s="1" t="s">
        <v>16104</v>
      </c>
      <c r="B3574" s="1" t="s">
        <v>2502</v>
      </c>
      <c r="C3574" s="48" t="str">
        <f t="shared" si="110"/>
        <v>כן בת ים</v>
      </c>
      <c r="D3574" s="1" t="s">
        <v>16176</v>
      </c>
      <c r="E3574" s="1"/>
      <c r="F3574" s="2">
        <v>7</v>
      </c>
      <c r="G3574" s="2">
        <f>INDEX(תוצאות_בחירות,MATCH(C3574,siot!$F$3:$F$1887,0),27)</f>
        <v>2</v>
      </c>
      <c r="H3574" s="2" t="b">
        <f t="shared" si="111"/>
        <v>0</v>
      </c>
      <c r="I3574" s="1" t="s">
        <v>2</v>
      </c>
      <c r="J3574" s="1" t="s">
        <v>16179</v>
      </c>
      <c r="K3574" s="1"/>
    </row>
    <row r="3575" spans="1:11" hidden="1">
      <c r="A3575" s="1" t="s">
        <v>16104</v>
      </c>
      <c r="B3575" s="1" t="s">
        <v>2502</v>
      </c>
      <c r="C3575" s="48" t="str">
        <f t="shared" si="110"/>
        <v>כן בת ים</v>
      </c>
      <c r="D3575" s="1" t="s">
        <v>16176</v>
      </c>
      <c r="E3575" s="1"/>
      <c r="F3575" s="2">
        <v>8</v>
      </c>
      <c r="G3575" s="2">
        <f>INDEX(תוצאות_בחירות,MATCH(C3575,siot!$F$3:$F$1887,0),27)</f>
        <v>2</v>
      </c>
      <c r="H3575" s="2" t="b">
        <f t="shared" si="111"/>
        <v>0</v>
      </c>
      <c r="I3575" s="1" t="s">
        <v>2</v>
      </c>
      <c r="J3575" s="1" t="s">
        <v>16178</v>
      </c>
      <c r="K3575" s="1"/>
    </row>
    <row r="3576" spans="1:11" hidden="1">
      <c r="A3576" s="1" t="s">
        <v>16104</v>
      </c>
      <c r="B3576" s="1" t="s">
        <v>2502</v>
      </c>
      <c r="C3576" s="48" t="str">
        <f t="shared" si="110"/>
        <v>כן בת ים</v>
      </c>
      <c r="D3576" s="1" t="s">
        <v>16176</v>
      </c>
      <c r="E3576" s="1"/>
      <c r="F3576" s="2">
        <v>9</v>
      </c>
      <c r="G3576" s="2">
        <f>INDEX(תוצאות_בחירות,MATCH(C3576,siot!$F$3:$F$1887,0),27)</f>
        <v>2</v>
      </c>
      <c r="H3576" s="2" t="b">
        <f t="shared" si="111"/>
        <v>0</v>
      </c>
      <c r="I3576" s="1" t="s">
        <v>2</v>
      </c>
      <c r="J3576" s="1" t="s">
        <v>16177</v>
      </c>
      <c r="K3576" s="1"/>
    </row>
    <row r="3577" spans="1:11" hidden="1">
      <c r="A3577" s="1" t="s">
        <v>16104</v>
      </c>
      <c r="B3577" s="1" t="s">
        <v>2502</v>
      </c>
      <c r="C3577" s="48" t="str">
        <f t="shared" si="110"/>
        <v>כן בת ים</v>
      </c>
      <c r="D3577" s="1" t="s">
        <v>16176</v>
      </c>
      <c r="E3577" s="1"/>
      <c r="F3577" s="2">
        <v>10</v>
      </c>
      <c r="G3577" s="2">
        <f>INDEX(תוצאות_בחירות,MATCH(C3577,siot!$F$3:$F$1887,0),27)</f>
        <v>2</v>
      </c>
      <c r="H3577" s="2" t="b">
        <f t="shared" si="111"/>
        <v>0</v>
      </c>
      <c r="I3577" s="1" t="s">
        <v>2</v>
      </c>
      <c r="J3577" s="1" t="s">
        <v>16175</v>
      </c>
      <c r="K3577" s="1"/>
    </row>
    <row r="3578" spans="1:11" hidden="1">
      <c r="A3578" s="1" t="s">
        <v>16104</v>
      </c>
      <c r="B3578" s="1" t="s">
        <v>3</v>
      </c>
      <c r="C3578" s="48" t="str">
        <f t="shared" si="110"/>
        <v>ל בת ים</v>
      </c>
      <c r="D3578" s="1" t="s">
        <v>1175</v>
      </c>
      <c r="E3578" s="1" t="s">
        <v>18</v>
      </c>
      <c r="F3578" s="2" t="s">
        <v>19548</v>
      </c>
      <c r="G3578" s="2">
        <f>INDEX(תוצאות_בחירות,MATCH(C3578,siot!$F$3:$F$1887,0),27)</f>
        <v>3</v>
      </c>
      <c r="H3578" s="2" t="b">
        <f t="shared" si="111"/>
        <v>0</v>
      </c>
      <c r="I3578" s="1"/>
      <c r="J3578" s="1"/>
      <c r="K3578" s="1"/>
    </row>
    <row r="3579" spans="1:11">
      <c r="A3579" s="1" t="s">
        <v>16104</v>
      </c>
      <c r="B3579" s="1" t="s">
        <v>3</v>
      </c>
      <c r="C3579" s="48" t="str">
        <f t="shared" si="110"/>
        <v>ל בת ים</v>
      </c>
      <c r="D3579" s="1" t="s">
        <v>1175</v>
      </c>
      <c r="E3579" s="1" t="s">
        <v>17</v>
      </c>
      <c r="F3579" s="2">
        <v>1</v>
      </c>
      <c r="G3579" s="2">
        <f>INDEX(תוצאות_בחירות,MATCH(C3579,siot!$F$3:$F$1887,0),27)</f>
        <v>3</v>
      </c>
      <c r="H3579" s="2" t="b">
        <f t="shared" si="111"/>
        <v>1</v>
      </c>
      <c r="I3579" s="1" t="s">
        <v>2</v>
      </c>
      <c r="J3579" s="1" t="s">
        <v>16174</v>
      </c>
      <c r="K3579" s="1">
        <v>1</v>
      </c>
    </row>
    <row r="3580" spans="1:11">
      <c r="A3580" s="1" t="s">
        <v>16104</v>
      </c>
      <c r="B3580" s="1" t="s">
        <v>3</v>
      </c>
      <c r="C3580" s="48" t="str">
        <f t="shared" si="110"/>
        <v>ל בת ים</v>
      </c>
      <c r="D3580" s="1" t="s">
        <v>1175</v>
      </c>
      <c r="E3580" s="1"/>
      <c r="F3580" s="2">
        <v>2</v>
      </c>
      <c r="G3580" s="2">
        <f>INDEX(תוצאות_בחירות,MATCH(C3580,siot!$F$3:$F$1887,0),27)</f>
        <v>3</v>
      </c>
      <c r="H3580" s="2" t="b">
        <f t="shared" si="111"/>
        <v>1</v>
      </c>
      <c r="I3580" s="1" t="s">
        <v>2</v>
      </c>
      <c r="J3580" s="1" t="s">
        <v>16173</v>
      </c>
      <c r="K3580" s="1"/>
    </row>
    <row r="3581" spans="1:11">
      <c r="A3581" s="1" t="s">
        <v>16104</v>
      </c>
      <c r="B3581" s="1" t="s">
        <v>3</v>
      </c>
      <c r="C3581" s="48" t="str">
        <f t="shared" si="110"/>
        <v>ל בת ים</v>
      </c>
      <c r="D3581" s="1" t="s">
        <v>1175</v>
      </c>
      <c r="E3581" s="1"/>
      <c r="F3581" s="2">
        <v>3</v>
      </c>
      <c r="G3581" s="2">
        <f>INDEX(תוצאות_בחירות,MATCH(C3581,siot!$F$3:$F$1887,0),27)</f>
        <v>3</v>
      </c>
      <c r="H3581" s="2" t="b">
        <f t="shared" si="111"/>
        <v>1</v>
      </c>
      <c r="I3581" s="1" t="s">
        <v>2</v>
      </c>
      <c r="J3581" s="1" t="s">
        <v>16172</v>
      </c>
      <c r="K3581" s="1"/>
    </row>
    <row r="3582" spans="1:11" hidden="1">
      <c r="A3582" s="1" t="s">
        <v>16104</v>
      </c>
      <c r="B3582" s="1" t="s">
        <v>3</v>
      </c>
      <c r="C3582" s="48" t="str">
        <f t="shared" si="110"/>
        <v>ל בת ים</v>
      </c>
      <c r="D3582" s="1" t="s">
        <v>1175</v>
      </c>
      <c r="E3582" s="1"/>
      <c r="F3582" s="2">
        <v>4</v>
      </c>
      <c r="G3582" s="2">
        <f>INDEX(תוצאות_בחירות,MATCH(C3582,siot!$F$3:$F$1887,0),27)</f>
        <v>3</v>
      </c>
      <c r="H3582" s="2" t="b">
        <f t="shared" si="111"/>
        <v>0</v>
      </c>
      <c r="I3582" s="1" t="s">
        <v>2</v>
      </c>
      <c r="J3582" s="1" t="s">
        <v>16171</v>
      </c>
      <c r="K3582" s="1"/>
    </row>
    <row r="3583" spans="1:11" hidden="1">
      <c r="A3583" s="1" t="s">
        <v>16104</v>
      </c>
      <c r="B3583" s="1" t="s">
        <v>3</v>
      </c>
      <c r="C3583" s="48" t="str">
        <f t="shared" si="110"/>
        <v>ל בת ים</v>
      </c>
      <c r="D3583" s="1" t="s">
        <v>1175</v>
      </c>
      <c r="E3583" s="1"/>
      <c r="F3583" s="2">
        <v>5</v>
      </c>
      <c r="G3583" s="2">
        <f>INDEX(תוצאות_בחירות,MATCH(C3583,siot!$F$3:$F$1887,0),27)</f>
        <v>3</v>
      </c>
      <c r="H3583" s="2" t="b">
        <f t="shared" si="111"/>
        <v>0</v>
      </c>
      <c r="I3583" s="1" t="s">
        <v>2</v>
      </c>
      <c r="J3583" s="1" t="s">
        <v>16170</v>
      </c>
      <c r="K3583" s="1"/>
    </row>
    <row r="3584" spans="1:11" hidden="1">
      <c r="A3584" s="1" t="s">
        <v>16104</v>
      </c>
      <c r="B3584" s="1" t="s">
        <v>3</v>
      </c>
      <c r="C3584" s="48" t="str">
        <f t="shared" si="110"/>
        <v>ל בת ים</v>
      </c>
      <c r="D3584" s="1" t="s">
        <v>1175</v>
      </c>
      <c r="E3584" s="1"/>
      <c r="F3584" s="2">
        <v>6</v>
      </c>
      <c r="G3584" s="2">
        <f>INDEX(תוצאות_בחירות,MATCH(C3584,siot!$F$3:$F$1887,0),27)</f>
        <v>3</v>
      </c>
      <c r="H3584" s="2" t="b">
        <f t="shared" si="111"/>
        <v>0</v>
      </c>
      <c r="I3584" s="1" t="s">
        <v>2</v>
      </c>
      <c r="J3584" s="1" t="s">
        <v>16169</v>
      </c>
      <c r="K3584" s="1"/>
    </row>
    <row r="3585" spans="1:11" hidden="1">
      <c r="A3585" s="1" t="s">
        <v>16104</v>
      </c>
      <c r="B3585" s="1" t="s">
        <v>3</v>
      </c>
      <c r="C3585" s="48" t="str">
        <f t="shared" si="110"/>
        <v>ל בת ים</v>
      </c>
      <c r="D3585" s="1" t="s">
        <v>1175</v>
      </c>
      <c r="E3585" s="1"/>
      <c r="F3585" s="2">
        <v>7</v>
      </c>
      <c r="G3585" s="2">
        <f>INDEX(תוצאות_בחירות,MATCH(C3585,siot!$F$3:$F$1887,0),27)</f>
        <v>3</v>
      </c>
      <c r="H3585" s="2" t="b">
        <f t="shared" si="111"/>
        <v>0</v>
      </c>
      <c r="I3585" s="1" t="s">
        <v>2</v>
      </c>
      <c r="J3585" s="1" t="s">
        <v>16168</v>
      </c>
      <c r="K3585" s="1"/>
    </row>
    <row r="3586" spans="1:11" hidden="1">
      <c r="A3586" s="1" t="s">
        <v>16104</v>
      </c>
      <c r="B3586" s="1" t="s">
        <v>3</v>
      </c>
      <c r="C3586" s="48" t="str">
        <f t="shared" si="110"/>
        <v>ל בת ים</v>
      </c>
      <c r="D3586" s="1" t="s">
        <v>1175</v>
      </c>
      <c r="E3586" s="1"/>
      <c r="F3586" s="2">
        <v>8</v>
      </c>
      <c r="G3586" s="2">
        <f>INDEX(תוצאות_בחירות,MATCH(C3586,siot!$F$3:$F$1887,0),27)</f>
        <v>3</v>
      </c>
      <c r="H3586" s="2" t="b">
        <f t="shared" si="111"/>
        <v>0</v>
      </c>
      <c r="I3586" s="1" t="s">
        <v>2</v>
      </c>
      <c r="J3586" s="1" t="s">
        <v>16167</v>
      </c>
      <c r="K3586" s="1"/>
    </row>
    <row r="3587" spans="1:11" hidden="1">
      <c r="A3587" s="1" t="s">
        <v>16104</v>
      </c>
      <c r="B3587" s="1" t="s">
        <v>3</v>
      </c>
      <c r="C3587" s="48" t="str">
        <f t="shared" si="110"/>
        <v>ל בת ים</v>
      </c>
      <c r="D3587" s="1" t="s">
        <v>1175</v>
      </c>
      <c r="E3587" s="1"/>
      <c r="F3587" s="2">
        <v>9</v>
      </c>
      <c r="G3587" s="2">
        <f>INDEX(תוצאות_בחירות,MATCH(C3587,siot!$F$3:$F$1887,0),27)</f>
        <v>3</v>
      </c>
      <c r="H3587" s="2" t="b">
        <f t="shared" si="111"/>
        <v>0</v>
      </c>
      <c r="I3587" s="1" t="s">
        <v>2</v>
      </c>
      <c r="J3587" s="1" t="s">
        <v>16166</v>
      </c>
      <c r="K3587" s="1"/>
    </row>
    <row r="3588" spans="1:11" hidden="1">
      <c r="A3588" s="1" t="s">
        <v>16104</v>
      </c>
      <c r="B3588" s="1" t="s">
        <v>3</v>
      </c>
      <c r="C3588" s="48" t="str">
        <f t="shared" ref="C3588:C3651" si="112">B3588&amp;" "&amp;A3588</f>
        <v>ל בת ים</v>
      </c>
      <c r="D3588" s="1" t="s">
        <v>1175</v>
      </c>
      <c r="E3588" s="1"/>
      <c r="F3588" s="2">
        <v>10</v>
      </c>
      <c r="G3588" s="2">
        <f>INDEX(תוצאות_בחירות,MATCH(C3588,siot!$F$3:$F$1887,0),27)</f>
        <v>3</v>
      </c>
      <c r="H3588" s="2" t="b">
        <f t="shared" ref="H3588:H3651" si="113">IF(OR(F3588&lt;G3588,G3588=F3588),TRUE,FALSE)</f>
        <v>0</v>
      </c>
      <c r="I3588" s="1" t="s">
        <v>2</v>
      </c>
      <c r="J3588" s="1" t="s">
        <v>16165</v>
      </c>
      <c r="K3588" s="1"/>
    </row>
    <row r="3589" spans="1:11" hidden="1">
      <c r="A3589" s="1" t="s">
        <v>16104</v>
      </c>
      <c r="B3589" s="1" t="s">
        <v>126</v>
      </c>
      <c r="C3589" s="48" t="str">
        <f t="shared" si="112"/>
        <v>מחל בת ים</v>
      </c>
      <c r="D3589" s="1" t="s">
        <v>16151</v>
      </c>
      <c r="E3589" s="1" t="s">
        <v>18</v>
      </c>
      <c r="F3589" s="2" t="s">
        <v>19548</v>
      </c>
      <c r="G3589" s="2">
        <f>INDEX(תוצאות_בחירות,MATCH(C3589,siot!$F$3:$F$1887,0),27)</f>
        <v>2</v>
      </c>
      <c r="H3589" s="2" t="b">
        <f t="shared" si="113"/>
        <v>0</v>
      </c>
      <c r="I3589" s="1"/>
      <c r="J3589" s="1"/>
      <c r="K3589" s="1"/>
    </row>
    <row r="3590" spans="1:11">
      <c r="A3590" s="1" t="s">
        <v>16104</v>
      </c>
      <c r="B3590" s="1" t="s">
        <v>126</v>
      </c>
      <c r="C3590" s="48" t="str">
        <f t="shared" si="112"/>
        <v>מחל בת ים</v>
      </c>
      <c r="D3590" s="1" t="s">
        <v>16151</v>
      </c>
      <c r="E3590" s="1" t="s">
        <v>17</v>
      </c>
      <c r="F3590" s="2">
        <v>1</v>
      </c>
      <c r="G3590" s="2">
        <f>INDEX(תוצאות_בחירות,MATCH(C3590,siot!$F$3:$F$1887,0),27)</f>
        <v>2</v>
      </c>
      <c r="H3590" s="2" t="b">
        <f t="shared" si="113"/>
        <v>1</v>
      </c>
      <c r="I3590" s="1" t="s">
        <v>2</v>
      </c>
      <c r="J3590" s="1" t="s">
        <v>16164</v>
      </c>
      <c r="K3590" s="1"/>
    </row>
    <row r="3591" spans="1:11">
      <c r="A3591" s="1" t="s">
        <v>16104</v>
      </c>
      <c r="B3591" s="1" t="s">
        <v>126</v>
      </c>
      <c r="C3591" s="48" t="str">
        <f t="shared" si="112"/>
        <v>מחל בת ים</v>
      </c>
      <c r="D3591" s="1" t="s">
        <v>16151</v>
      </c>
      <c r="E3591" s="1"/>
      <c r="F3591" s="2">
        <v>2</v>
      </c>
      <c r="G3591" s="2">
        <f>INDEX(תוצאות_בחירות,MATCH(C3591,siot!$F$3:$F$1887,0),27)</f>
        <v>2</v>
      </c>
      <c r="H3591" s="2" t="b">
        <f t="shared" si="113"/>
        <v>1</v>
      </c>
      <c r="I3591" s="1" t="s">
        <v>2</v>
      </c>
      <c r="J3591" s="1" t="s">
        <v>16163</v>
      </c>
      <c r="K3591" s="1"/>
    </row>
    <row r="3592" spans="1:11" hidden="1">
      <c r="A3592" s="1" t="s">
        <v>16104</v>
      </c>
      <c r="B3592" s="1" t="s">
        <v>126</v>
      </c>
      <c r="C3592" s="48" t="str">
        <f t="shared" si="112"/>
        <v>מחל בת ים</v>
      </c>
      <c r="D3592" s="1" t="s">
        <v>16151</v>
      </c>
      <c r="E3592" s="1"/>
      <c r="F3592" s="2">
        <v>3</v>
      </c>
      <c r="G3592" s="2">
        <f>INDEX(תוצאות_בחירות,MATCH(C3592,siot!$F$3:$F$1887,0),27)</f>
        <v>2</v>
      </c>
      <c r="H3592" s="2" t="b">
        <f t="shared" si="113"/>
        <v>0</v>
      </c>
      <c r="I3592" s="1" t="s">
        <v>2</v>
      </c>
      <c r="J3592" s="1" t="s">
        <v>16162</v>
      </c>
      <c r="K3592" s="1"/>
    </row>
    <row r="3593" spans="1:11" hidden="1">
      <c r="A3593" s="1" t="s">
        <v>16104</v>
      </c>
      <c r="B3593" s="1" t="s">
        <v>126</v>
      </c>
      <c r="C3593" s="48" t="str">
        <f t="shared" si="112"/>
        <v>מחל בת ים</v>
      </c>
      <c r="D3593" s="1" t="s">
        <v>16151</v>
      </c>
      <c r="E3593" s="1"/>
      <c r="F3593" s="2">
        <v>4</v>
      </c>
      <c r="G3593" s="2">
        <f>INDEX(תוצאות_בחירות,MATCH(C3593,siot!$F$3:$F$1887,0),27)</f>
        <v>2</v>
      </c>
      <c r="H3593" s="2" t="b">
        <f t="shared" si="113"/>
        <v>0</v>
      </c>
      <c r="I3593" s="1" t="s">
        <v>2</v>
      </c>
      <c r="J3593" s="1" t="s">
        <v>16161</v>
      </c>
      <c r="K3593" s="1"/>
    </row>
    <row r="3594" spans="1:11" hidden="1">
      <c r="A3594" s="1" t="s">
        <v>16104</v>
      </c>
      <c r="B3594" s="1" t="s">
        <v>126</v>
      </c>
      <c r="C3594" s="48" t="str">
        <f t="shared" si="112"/>
        <v>מחל בת ים</v>
      </c>
      <c r="D3594" s="1" t="s">
        <v>16151</v>
      </c>
      <c r="E3594" s="1"/>
      <c r="F3594" s="2">
        <v>5</v>
      </c>
      <c r="G3594" s="2">
        <f>INDEX(תוצאות_בחירות,MATCH(C3594,siot!$F$3:$F$1887,0),27)</f>
        <v>2</v>
      </c>
      <c r="H3594" s="2" t="b">
        <f t="shared" si="113"/>
        <v>0</v>
      </c>
      <c r="I3594" s="1" t="s">
        <v>2</v>
      </c>
      <c r="J3594" s="1" t="s">
        <v>16160</v>
      </c>
      <c r="K3594" s="1"/>
    </row>
    <row r="3595" spans="1:11" hidden="1">
      <c r="A3595" s="1" t="s">
        <v>16104</v>
      </c>
      <c r="B3595" s="1" t="s">
        <v>126</v>
      </c>
      <c r="C3595" s="48" t="str">
        <f t="shared" si="112"/>
        <v>מחל בת ים</v>
      </c>
      <c r="D3595" s="1" t="s">
        <v>16151</v>
      </c>
      <c r="E3595" s="1"/>
      <c r="F3595" s="2">
        <v>6</v>
      </c>
      <c r="G3595" s="2">
        <f>INDEX(תוצאות_בחירות,MATCH(C3595,siot!$F$3:$F$1887,0),27)</f>
        <v>2</v>
      </c>
      <c r="H3595" s="2" t="b">
        <f t="shared" si="113"/>
        <v>0</v>
      </c>
      <c r="I3595" s="1" t="s">
        <v>2</v>
      </c>
      <c r="J3595" s="1" t="s">
        <v>16159</v>
      </c>
      <c r="K3595" s="1"/>
    </row>
    <row r="3596" spans="1:11" hidden="1">
      <c r="A3596" s="1" t="s">
        <v>16104</v>
      </c>
      <c r="B3596" s="1" t="s">
        <v>126</v>
      </c>
      <c r="C3596" s="48" t="str">
        <f t="shared" si="112"/>
        <v>מחל בת ים</v>
      </c>
      <c r="D3596" s="1" t="s">
        <v>16151</v>
      </c>
      <c r="E3596" s="1"/>
      <c r="F3596" s="2">
        <v>7</v>
      </c>
      <c r="G3596" s="2">
        <f>INDEX(תוצאות_בחירות,MATCH(C3596,siot!$F$3:$F$1887,0),27)</f>
        <v>2</v>
      </c>
      <c r="H3596" s="2" t="b">
        <f t="shared" si="113"/>
        <v>0</v>
      </c>
      <c r="I3596" s="1" t="s">
        <v>2</v>
      </c>
      <c r="J3596" s="1" t="s">
        <v>16158</v>
      </c>
      <c r="K3596" s="1"/>
    </row>
    <row r="3597" spans="1:11" hidden="1">
      <c r="A3597" s="1" t="s">
        <v>16104</v>
      </c>
      <c r="B3597" s="1" t="s">
        <v>126</v>
      </c>
      <c r="C3597" s="48" t="str">
        <f t="shared" si="112"/>
        <v>מחל בת ים</v>
      </c>
      <c r="D3597" s="1" t="s">
        <v>16151</v>
      </c>
      <c r="E3597" s="1"/>
      <c r="F3597" s="2">
        <v>8</v>
      </c>
      <c r="G3597" s="2">
        <f>INDEX(תוצאות_בחירות,MATCH(C3597,siot!$F$3:$F$1887,0),27)</f>
        <v>2</v>
      </c>
      <c r="H3597" s="2" t="b">
        <f t="shared" si="113"/>
        <v>0</v>
      </c>
      <c r="I3597" s="1" t="s">
        <v>2</v>
      </c>
      <c r="J3597" s="1" t="s">
        <v>16157</v>
      </c>
      <c r="K3597" s="1"/>
    </row>
    <row r="3598" spans="1:11" hidden="1">
      <c r="A3598" s="1" t="s">
        <v>16104</v>
      </c>
      <c r="B3598" s="1" t="s">
        <v>126</v>
      </c>
      <c r="C3598" s="48" t="str">
        <f t="shared" si="112"/>
        <v>מחל בת ים</v>
      </c>
      <c r="D3598" s="1" t="s">
        <v>16151</v>
      </c>
      <c r="E3598" s="1"/>
      <c r="F3598" s="2">
        <v>9</v>
      </c>
      <c r="G3598" s="2">
        <f>INDEX(תוצאות_בחירות,MATCH(C3598,siot!$F$3:$F$1887,0),27)</f>
        <v>2</v>
      </c>
      <c r="H3598" s="2" t="b">
        <f t="shared" si="113"/>
        <v>0</v>
      </c>
      <c r="I3598" s="1" t="s">
        <v>2</v>
      </c>
      <c r="J3598" s="1" t="s">
        <v>16156</v>
      </c>
      <c r="K3598" s="1"/>
    </row>
    <row r="3599" spans="1:11" hidden="1">
      <c r="A3599" s="1" t="s">
        <v>16104</v>
      </c>
      <c r="B3599" s="1" t="s">
        <v>126</v>
      </c>
      <c r="C3599" s="48" t="str">
        <f t="shared" si="112"/>
        <v>מחל בת ים</v>
      </c>
      <c r="D3599" s="1" t="s">
        <v>16151</v>
      </c>
      <c r="E3599" s="1"/>
      <c r="F3599" s="2">
        <v>10</v>
      </c>
      <c r="G3599" s="2">
        <f>INDEX(תוצאות_בחירות,MATCH(C3599,siot!$F$3:$F$1887,0),27)</f>
        <v>2</v>
      </c>
      <c r="H3599" s="2" t="b">
        <f t="shared" si="113"/>
        <v>0</v>
      </c>
      <c r="I3599" s="1" t="s">
        <v>2</v>
      </c>
      <c r="J3599" s="1" t="s">
        <v>16155</v>
      </c>
      <c r="K3599" s="1"/>
    </row>
    <row r="3600" spans="1:11" hidden="1">
      <c r="A3600" s="1" t="s">
        <v>16104</v>
      </c>
      <c r="B3600" s="1" t="s">
        <v>126</v>
      </c>
      <c r="C3600" s="48" t="str">
        <f t="shared" si="112"/>
        <v>מחל בת ים</v>
      </c>
      <c r="D3600" s="1" t="s">
        <v>16151</v>
      </c>
      <c r="E3600" s="1"/>
      <c r="F3600" s="2">
        <v>11</v>
      </c>
      <c r="G3600" s="2">
        <f>INDEX(תוצאות_בחירות,MATCH(C3600,siot!$F$3:$F$1887,0),27)</f>
        <v>2</v>
      </c>
      <c r="H3600" s="2" t="b">
        <f t="shared" si="113"/>
        <v>0</v>
      </c>
      <c r="I3600" s="1" t="s">
        <v>2</v>
      </c>
      <c r="J3600" s="1" t="s">
        <v>16154</v>
      </c>
      <c r="K3600" s="1"/>
    </row>
    <row r="3601" spans="1:11" hidden="1">
      <c r="A3601" s="1" t="s">
        <v>16104</v>
      </c>
      <c r="B3601" s="1" t="s">
        <v>126</v>
      </c>
      <c r="C3601" s="48" t="str">
        <f t="shared" si="112"/>
        <v>מחל בת ים</v>
      </c>
      <c r="D3601" s="1" t="s">
        <v>16151</v>
      </c>
      <c r="E3601" s="1"/>
      <c r="F3601" s="2">
        <v>12</v>
      </c>
      <c r="G3601" s="2">
        <f>INDEX(תוצאות_בחירות,MATCH(C3601,siot!$F$3:$F$1887,0),27)</f>
        <v>2</v>
      </c>
      <c r="H3601" s="2" t="b">
        <f t="shared" si="113"/>
        <v>0</v>
      </c>
      <c r="I3601" s="1" t="s">
        <v>2</v>
      </c>
      <c r="J3601" s="1" t="s">
        <v>16153</v>
      </c>
      <c r="K3601" s="1"/>
    </row>
    <row r="3602" spans="1:11" hidden="1">
      <c r="A3602" s="1" t="s">
        <v>16104</v>
      </c>
      <c r="B3602" s="1" t="s">
        <v>126</v>
      </c>
      <c r="C3602" s="48" t="str">
        <f t="shared" si="112"/>
        <v>מחל בת ים</v>
      </c>
      <c r="D3602" s="1" t="s">
        <v>16151</v>
      </c>
      <c r="E3602" s="1"/>
      <c r="F3602" s="2">
        <v>13</v>
      </c>
      <c r="G3602" s="2">
        <f>INDEX(תוצאות_בחירות,MATCH(C3602,siot!$F$3:$F$1887,0),27)</f>
        <v>2</v>
      </c>
      <c r="H3602" s="2" t="b">
        <f t="shared" si="113"/>
        <v>0</v>
      </c>
      <c r="I3602" s="1" t="s">
        <v>2</v>
      </c>
      <c r="J3602" s="1" t="s">
        <v>16152</v>
      </c>
      <c r="K3602" s="1"/>
    </row>
    <row r="3603" spans="1:11" hidden="1">
      <c r="A3603" s="1" t="s">
        <v>16104</v>
      </c>
      <c r="B3603" s="1" t="s">
        <v>126</v>
      </c>
      <c r="C3603" s="48" t="str">
        <f t="shared" si="112"/>
        <v>מחל בת ים</v>
      </c>
      <c r="D3603" s="1" t="s">
        <v>16151</v>
      </c>
      <c r="E3603" s="1"/>
      <c r="F3603" s="2">
        <v>14</v>
      </c>
      <c r="G3603" s="2">
        <f>INDEX(תוצאות_בחירות,MATCH(C3603,siot!$F$3:$F$1887,0),27)</f>
        <v>2</v>
      </c>
      <c r="H3603" s="2" t="b">
        <f t="shared" si="113"/>
        <v>0</v>
      </c>
      <c r="I3603" s="1" t="s">
        <v>2</v>
      </c>
      <c r="J3603" s="1" t="s">
        <v>16150</v>
      </c>
      <c r="K3603" s="1"/>
    </row>
    <row r="3604" spans="1:11" hidden="1">
      <c r="A3604" s="1" t="s">
        <v>16104</v>
      </c>
      <c r="B3604" s="1" t="s">
        <v>413</v>
      </c>
      <c r="C3604" s="48" t="str">
        <f t="shared" si="112"/>
        <v>מרצ בת ים</v>
      </c>
      <c r="D3604" s="1" t="s">
        <v>16138</v>
      </c>
      <c r="E3604" s="1" t="s">
        <v>3</v>
      </c>
      <c r="F3604" s="2" t="s">
        <v>19548</v>
      </c>
      <c r="G3604" s="2">
        <f>INDEX(תוצאות_בחירות,MATCH(C3604,siot!$F$3:$F$1887,0),27)</f>
        <v>1</v>
      </c>
      <c r="H3604" s="2" t="b">
        <f t="shared" si="113"/>
        <v>0</v>
      </c>
      <c r="I3604" s="1"/>
      <c r="J3604" s="1"/>
      <c r="K3604" s="1"/>
    </row>
    <row r="3605" spans="1:11">
      <c r="A3605" s="1" t="s">
        <v>16104</v>
      </c>
      <c r="B3605" s="1" t="s">
        <v>413</v>
      </c>
      <c r="C3605" s="48" t="str">
        <f t="shared" si="112"/>
        <v>מרצ בת ים</v>
      </c>
      <c r="D3605" s="1" t="s">
        <v>16138</v>
      </c>
      <c r="E3605" s="1"/>
      <c r="F3605" s="2">
        <v>1</v>
      </c>
      <c r="G3605" s="2">
        <f>INDEX(תוצאות_בחירות,MATCH(C3605,siot!$F$3:$F$1887,0),27)</f>
        <v>1</v>
      </c>
      <c r="H3605" s="2" t="b">
        <f t="shared" si="113"/>
        <v>1</v>
      </c>
      <c r="I3605" s="1" t="s">
        <v>2</v>
      </c>
      <c r="J3605" s="1" t="s">
        <v>16149</v>
      </c>
      <c r="K3605" s="1">
        <v>1</v>
      </c>
    </row>
    <row r="3606" spans="1:11" hidden="1">
      <c r="A3606" s="1" t="s">
        <v>16104</v>
      </c>
      <c r="B3606" s="1" t="s">
        <v>413</v>
      </c>
      <c r="C3606" s="48" t="str">
        <f t="shared" si="112"/>
        <v>מרצ בת ים</v>
      </c>
      <c r="D3606" s="1" t="s">
        <v>16138</v>
      </c>
      <c r="E3606" s="1"/>
      <c r="F3606" s="2">
        <v>2</v>
      </c>
      <c r="G3606" s="2">
        <f>INDEX(תוצאות_בחירות,MATCH(C3606,siot!$F$3:$F$1887,0),27)</f>
        <v>1</v>
      </c>
      <c r="H3606" s="2" t="b">
        <f t="shared" si="113"/>
        <v>0</v>
      </c>
      <c r="I3606" s="1" t="s">
        <v>2</v>
      </c>
      <c r="J3606" s="1" t="s">
        <v>16148</v>
      </c>
      <c r="K3606" s="1"/>
    </row>
    <row r="3607" spans="1:11" hidden="1">
      <c r="A3607" s="1" t="s">
        <v>16104</v>
      </c>
      <c r="B3607" s="1" t="s">
        <v>413</v>
      </c>
      <c r="C3607" s="48" t="str">
        <f t="shared" si="112"/>
        <v>מרצ בת ים</v>
      </c>
      <c r="D3607" s="1" t="s">
        <v>16138</v>
      </c>
      <c r="E3607" s="1"/>
      <c r="F3607" s="2">
        <v>3</v>
      </c>
      <c r="G3607" s="2">
        <f>INDEX(תוצאות_בחירות,MATCH(C3607,siot!$F$3:$F$1887,0),27)</f>
        <v>1</v>
      </c>
      <c r="H3607" s="2" t="b">
        <f t="shared" si="113"/>
        <v>0</v>
      </c>
      <c r="I3607" s="1" t="s">
        <v>2</v>
      </c>
      <c r="J3607" s="1" t="s">
        <v>16147</v>
      </c>
      <c r="K3607" s="1"/>
    </row>
    <row r="3608" spans="1:11" hidden="1">
      <c r="A3608" s="1" t="s">
        <v>16104</v>
      </c>
      <c r="B3608" s="1" t="s">
        <v>413</v>
      </c>
      <c r="C3608" s="48" t="str">
        <f t="shared" si="112"/>
        <v>מרצ בת ים</v>
      </c>
      <c r="D3608" s="1" t="s">
        <v>16138</v>
      </c>
      <c r="E3608" s="1"/>
      <c r="F3608" s="2">
        <v>4</v>
      </c>
      <c r="G3608" s="2">
        <f>INDEX(תוצאות_בחירות,MATCH(C3608,siot!$F$3:$F$1887,0),27)</f>
        <v>1</v>
      </c>
      <c r="H3608" s="2" t="b">
        <f t="shared" si="113"/>
        <v>0</v>
      </c>
      <c r="I3608" s="1" t="s">
        <v>2</v>
      </c>
      <c r="J3608" s="1" t="s">
        <v>16146</v>
      </c>
      <c r="K3608" s="1"/>
    </row>
    <row r="3609" spans="1:11" hidden="1">
      <c r="A3609" s="1" t="s">
        <v>16104</v>
      </c>
      <c r="B3609" s="1" t="s">
        <v>413</v>
      </c>
      <c r="C3609" s="48" t="str">
        <f t="shared" si="112"/>
        <v>מרצ בת ים</v>
      </c>
      <c r="D3609" s="1" t="s">
        <v>16138</v>
      </c>
      <c r="E3609" s="1"/>
      <c r="F3609" s="2">
        <v>5</v>
      </c>
      <c r="G3609" s="2">
        <f>INDEX(תוצאות_בחירות,MATCH(C3609,siot!$F$3:$F$1887,0),27)</f>
        <v>1</v>
      </c>
      <c r="H3609" s="2" t="b">
        <f t="shared" si="113"/>
        <v>0</v>
      </c>
      <c r="I3609" s="1" t="s">
        <v>2</v>
      </c>
      <c r="J3609" s="1" t="s">
        <v>16145</v>
      </c>
      <c r="K3609" s="1"/>
    </row>
    <row r="3610" spans="1:11" hidden="1">
      <c r="A3610" s="1" t="s">
        <v>16104</v>
      </c>
      <c r="B3610" s="1" t="s">
        <v>413</v>
      </c>
      <c r="C3610" s="48" t="str">
        <f t="shared" si="112"/>
        <v>מרצ בת ים</v>
      </c>
      <c r="D3610" s="1" t="s">
        <v>16138</v>
      </c>
      <c r="E3610" s="1"/>
      <c r="F3610" s="2">
        <v>6</v>
      </c>
      <c r="G3610" s="2">
        <f>INDEX(תוצאות_בחירות,MATCH(C3610,siot!$F$3:$F$1887,0),27)</f>
        <v>1</v>
      </c>
      <c r="H3610" s="2" t="b">
        <f t="shared" si="113"/>
        <v>0</v>
      </c>
      <c r="I3610" s="1" t="s">
        <v>2</v>
      </c>
      <c r="J3610" s="1" t="s">
        <v>16144</v>
      </c>
      <c r="K3610" s="1"/>
    </row>
    <row r="3611" spans="1:11" hidden="1">
      <c r="A3611" s="1" t="s">
        <v>16104</v>
      </c>
      <c r="B3611" s="1" t="s">
        <v>413</v>
      </c>
      <c r="C3611" s="48" t="str">
        <f t="shared" si="112"/>
        <v>מרצ בת ים</v>
      </c>
      <c r="D3611" s="1" t="s">
        <v>16138</v>
      </c>
      <c r="E3611" s="1"/>
      <c r="F3611" s="2">
        <v>7</v>
      </c>
      <c r="G3611" s="2">
        <f>INDEX(תוצאות_בחירות,MATCH(C3611,siot!$F$3:$F$1887,0),27)</f>
        <v>1</v>
      </c>
      <c r="H3611" s="2" t="b">
        <f t="shared" si="113"/>
        <v>0</v>
      </c>
      <c r="I3611" s="1" t="s">
        <v>2</v>
      </c>
      <c r="J3611" s="1" t="s">
        <v>16143</v>
      </c>
      <c r="K3611" s="1"/>
    </row>
    <row r="3612" spans="1:11" hidden="1">
      <c r="A3612" s="1" t="s">
        <v>16104</v>
      </c>
      <c r="B3612" s="1" t="s">
        <v>413</v>
      </c>
      <c r="C3612" s="48" t="str">
        <f t="shared" si="112"/>
        <v>מרצ בת ים</v>
      </c>
      <c r="D3612" s="1" t="s">
        <v>16138</v>
      </c>
      <c r="E3612" s="1"/>
      <c r="F3612" s="2">
        <v>8</v>
      </c>
      <c r="G3612" s="2">
        <f>INDEX(תוצאות_בחירות,MATCH(C3612,siot!$F$3:$F$1887,0),27)</f>
        <v>1</v>
      </c>
      <c r="H3612" s="2" t="b">
        <f t="shared" si="113"/>
        <v>0</v>
      </c>
      <c r="I3612" s="1" t="s">
        <v>2</v>
      </c>
      <c r="J3612" s="1" t="s">
        <v>16142</v>
      </c>
      <c r="K3612" s="1"/>
    </row>
    <row r="3613" spans="1:11" hidden="1">
      <c r="A3613" s="1" t="s">
        <v>16104</v>
      </c>
      <c r="B3613" s="1" t="s">
        <v>413</v>
      </c>
      <c r="C3613" s="48" t="str">
        <f t="shared" si="112"/>
        <v>מרצ בת ים</v>
      </c>
      <c r="D3613" s="1" t="s">
        <v>16138</v>
      </c>
      <c r="E3613" s="1"/>
      <c r="F3613" s="2">
        <v>9</v>
      </c>
      <c r="G3613" s="2">
        <f>INDEX(תוצאות_בחירות,MATCH(C3613,siot!$F$3:$F$1887,0),27)</f>
        <v>1</v>
      </c>
      <c r="H3613" s="2" t="b">
        <f t="shared" si="113"/>
        <v>0</v>
      </c>
      <c r="I3613" s="1" t="s">
        <v>2</v>
      </c>
      <c r="J3613" s="1" t="s">
        <v>16141</v>
      </c>
      <c r="K3613" s="1"/>
    </row>
    <row r="3614" spans="1:11" hidden="1">
      <c r="A3614" s="1" t="s">
        <v>16104</v>
      </c>
      <c r="B3614" s="1" t="s">
        <v>413</v>
      </c>
      <c r="C3614" s="48" t="str">
        <f t="shared" si="112"/>
        <v>מרצ בת ים</v>
      </c>
      <c r="D3614" s="1" t="s">
        <v>16138</v>
      </c>
      <c r="E3614" s="1"/>
      <c r="F3614" s="2">
        <v>10</v>
      </c>
      <c r="G3614" s="2">
        <f>INDEX(תוצאות_בחירות,MATCH(C3614,siot!$F$3:$F$1887,0),27)</f>
        <v>1</v>
      </c>
      <c r="H3614" s="2" t="b">
        <f t="shared" si="113"/>
        <v>0</v>
      </c>
      <c r="I3614" s="1" t="s">
        <v>2</v>
      </c>
      <c r="J3614" s="1" t="s">
        <v>16140</v>
      </c>
      <c r="K3614" s="1"/>
    </row>
    <row r="3615" spans="1:11" hidden="1">
      <c r="A3615" s="1" t="s">
        <v>16104</v>
      </c>
      <c r="B3615" s="1" t="s">
        <v>413</v>
      </c>
      <c r="C3615" s="48" t="str">
        <f t="shared" si="112"/>
        <v>מרצ בת ים</v>
      </c>
      <c r="D3615" s="1" t="s">
        <v>16138</v>
      </c>
      <c r="E3615" s="1"/>
      <c r="F3615" s="2">
        <v>11</v>
      </c>
      <c r="G3615" s="2">
        <f>INDEX(תוצאות_בחירות,MATCH(C3615,siot!$F$3:$F$1887,0),27)</f>
        <v>1</v>
      </c>
      <c r="H3615" s="2" t="b">
        <f t="shared" si="113"/>
        <v>0</v>
      </c>
      <c r="I3615" s="1" t="s">
        <v>2</v>
      </c>
      <c r="J3615" s="1" t="s">
        <v>16139</v>
      </c>
      <c r="K3615" s="1"/>
    </row>
    <row r="3616" spans="1:11" hidden="1">
      <c r="A3616" s="1" t="s">
        <v>16104</v>
      </c>
      <c r="B3616" s="1" t="s">
        <v>413</v>
      </c>
      <c r="C3616" s="48" t="str">
        <f t="shared" si="112"/>
        <v>מרצ בת ים</v>
      </c>
      <c r="D3616" s="1" t="s">
        <v>16138</v>
      </c>
      <c r="E3616" s="1"/>
      <c r="F3616" s="2">
        <v>12</v>
      </c>
      <c r="G3616" s="2">
        <f>INDEX(תוצאות_בחירות,MATCH(C3616,siot!$F$3:$F$1887,0),27)</f>
        <v>1</v>
      </c>
      <c r="H3616" s="2" t="b">
        <f t="shared" si="113"/>
        <v>0</v>
      </c>
      <c r="I3616" s="1" t="s">
        <v>2</v>
      </c>
      <c r="J3616" s="1" t="s">
        <v>16137</v>
      </c>
      <c r="K3616" s="1"/>
    </row>
    <row r="3617" spans="1:11" hidden="1">
      <c r="A3617" s="1" t="s">
        <v>16104</v>
      </c>
      <c r="B3617" s="1" t="s">
        <v>108</v>
      </c>
      <c r="C3617" s="48" t="str">
        <f t="shared" si="112"/>
        <v>פה בת ים</v>
      </c>
      <c r="D3617" s="1" t="s">
        <v>16128</v>
      </c>
      <c r="E3617" s="1" t="s">
        <v>3</v>
      </c>
      <c r="F3617" s="2" t="s">
        <v>19548</v>
      </c>
      <c r="G3617" s="2">
        <f>INDEX(תוצאות_בחירות,MATCH(C3617,siot!$F$3:$F$1887,0),27)</f>
        <v>0</v>
      </c>
      <c r="H3617" s="2" t="b">
        <f t="shared" si="113"/>
        <v>0</v>
      </c>
      <c r="I3617" s="1"/>
      <c r="J3617" s="1"/>
      <c r="K3617" s="1"/>
    </row>
    <row r="3618" spans="1:11" hidden="1">
      <c r="A3618" s="1" t="s">
        <v>16104</v>
      </c>
      <c r="B3618" s="1" t="s">
        <v>108</v>
      </c>
      <c r="C3618" s="48" t="str">
        <f t="shared" si="112"/>
        <v>פה בת ים</v>
      </c>
      <c r="D3618" s="1" t="s">
        <v>16128</v>
      </c>
      <c r="E3618" s="1"/>
      <c r="F3618" s="2">
        <v>1</v>
      </c>
      <c r="G3618" s="2">
        <f>INDEX(תוצאות_בחירות,MATCH(C3618,siot!$F$3:$F$1887,0),27)</f>
        <v>0</v>
      </c>
      <c r="H3618" s="2" t="b">
        <f t="shared" si="113"/>
        <v>0</v>
      </c>
      <c r="I3618" s="1" t="s">
        <v>2</v>
      </c>
      <c r="J3618" s="1" t="s">
        <v>16136</v>
      </c>
      <c r="K3618" s="1"/>
    </row>
    <row r="3619" spans="1:11" hidden="1">
      <c r="A3619" s="1" t="s">
        <v>16104</v>
      </c>
      <c r="B3619" s="1" t="s">
        <v>108</v>
      </c>
      <c r="C3619" s="48" t="str">
        <f t="shared" si="112"/>
        <v>פה בת ים</v>
      </c>
      <c r="D3619" s="1" t="s">
        <v>16128</v>
      </c>
      <c r="E3619" s="1"/>
      <c r="F3619" s="2">
        <v>2</v>
      </c>
      <c r="G3619" s="2">
        <f>INDEX(תוצאות_בחירות,MATCH(C3619,siot!$F$3:$F$1887,0),27)</f>
        <v>0</v>
      </c>
      <c r="H3619" s="2" t="b">
        <f t="shared" si="113"/>
        <v>0</v>
      </c>
      <c r="I3619" s="1" t="s">
        <v>2</v>
      </c>
      <c r="J3619" s="1" t="s">
        <v>16135</v>
      </c>
      <c r="K3619" s="1"/>
    </row>
    <row r="3620" spans="1:11" hidden="1">
      <c r="A3620" s="1" t="s">
        <v>16104</v>
      </c>
      <c r="B3620" s="1" t="s">
        <v>108</v>
      </c>
      <c r="C3620" s="48" t="str">
        <f t="shared" si="112"/>
        <v>פה בת ים</v>
      </c>
      <c r="D3620" s="1" t="s">
        <v>16128</v>
      </c>
      <c r="E3620" s="1"/>
      <c r="F3620" s="2">
        <v>3</v>
      </c>
      <c r="G3620" s="2">
        <f>INDEX(תוצאות_בחירות,MATCH(C3620,siot!$F$3:$F$1887,0),27)</f>
        <v>0</v>
      </c>
      <c r="H3620" s="2" t="b">
        <f t="shared" si="113"/>
        <v>0</v>
      </c>
      <c r="I3620" s="1" t="s">
        <v>2</v>
      </c>
      <c r="J3620" s="1" t="s">
        <v>16134</v>
      </c>
      <c r="K3620" s="1"/>
    </row>
    <row r="3621" spans="1:11" hidden="1">
      <c r="A3621" s="1" t="s">
        <v>16104</v>
      </c>
      <c r="B3621" s="1" t="s">
        <v>108</v>
      </c>
      <c r="C3621" s="48" t="str">
        <f t="shared" si="112"/>
        <v>פה בת ים</v>
      </c>
      <c r="D3621" s="1" t="s">
        <v>16128</v>
      </c>
      <c r="E3621" s="1"/>
      <c r="F3621" s="2">
        <v>4</v>
      </c>
      <c r="G3621" s="2">
        <f>INDEX(תוצאות_בחירות,MATCH(C3621,siot!$F$3:$F$1887,0),27)</f>
        <v>0</v>
      </c>
      <c r="H3621" s="2" t="b">
        <f t="shared" si="113"/>
        <v>0</v>
      </c>
      <c r="I3621" s="1" t="s">
        <v>2</v>
      </c>
      <c r="J3621" s="1" t="s">
        <v>16133</v>
      </c>
      <c r="K3621" s="1"/>
    </row>
    <row r="3622" spans="1:11" hidden="1">
      <c r="A3622" s="1" t="s">
        <v>16104</v>
      </c>
      <c r="B3622" s="1" t="s">
        <v>108</v>
      </c>
      <c r="C3622" s="48" t="str">
        <f t="shared" si="112"/>
        <v>פה בת ים</v>
      </c>
      <c r="D3622" s="1" t="s">
        <v>16128</v>
      </c>
      <c r="E3622" s="1"/>
      <c r="F3622" s="2">
        <v>5</v>
      </c>
      <c r="G3622" s="2">
        <f>INDEX(תוצאות_בחירות,MATCH(C3622,siot!$F$3:$F$1887,0),27)</f>
        <v>0</v>
      </c>
      <c r="H3622" s="2" t="b">
        <f t="shared" si="113"/>
        <v>0</v>
      </c>
      <c r="I3622" s="1" t="s">
        <v>2</v>
      </c>
      <c r="J3622" s="1" t="s">
        <v>16132</v>
      </c>
      <c r="K3622" s="1"/>
    </row>
    <row r="3623" spans="1:11" hidden="1">
      <c r="A3623" s="1" t="s">
        <v>16104</v>
      </c>
      <c r="B3623" s="1" t="s">
        <v>108</v>
      </c>
      <c r="C3623" s="48" t="str">
        <f t="shared" si="112"/>
        <v>פה בת ים</v>
      </c>
      <c r="D3623" s="1" t="s">
        <v>16128</v>
      </c>
      <c r="E3623" s="1"/>
      <c r="F3623" s="2">
        <v>6</v>
      </c>
      <c r="G3623" s="2">
        <f>INDEX(תוצאות_בחירות,MATCH(C3623,siot!$F$3:$F$1887,0),27)</f>
        <v>0</v>
      </c>
      <c r="H3623" s="2" t="b">
        <f t="shared" si="113"/>
        <v>0</v>
      </c>
      <c r="I3623" s="1" t="s">
        <v>2</v>
      </c>
      <c r="J3623" s="1" t="s">
        <v>16131</v>
      </c>
      <c r="K3623" s="1"/>
    </row>
    <row r="3624" spans="1:11" hidden="1">
      <c r="A3624" s="1" t="s">
        <v>16104</v>
      </c>
      <c r="B3624" s="1" t="s">
        <v>108</v>
      </c>
      <c r="C3624" s="48" t="str">
        <f t="shared" si="112"/>
        <v>פה בת ים</v>
      </c>
      <c r="D3624" s="1" t="s">
        <v>16128</v>
      </c>
      <c r="E3624" s="1"/>
      <c r="F3624" s="2">
        <v>7</v>
      </c>
      <c r="G3624" s="2">
        <f>INDEX(תוצאות_בחירות,MATCH(C3624,siot!$F$3:$F$1887,0),27)</f>
        <v>0</v>
      </c>
      <c r="H3624" s="2" t="b">
        <f t="shared" si="113"/>
        <v>0</v>
      </c>
      <c r="I3624" s="1" t="s">
        <v>2</v>
      </c>
      <c r="J3624" s="1" t="s">
        <v>16130</v>
      </c>
      <c r="K3624" s="1"/>
    </row>
    <row r="3625" spans="1:11" hidden="1">
      <c r="A3625" s="1" t="s">
        <v>16104</v>
      </c>
      <c r="B3625" s="1" t="s">
        <v>108</v>
      </c>
      <c r="C3625" s="48" t="str">
        <f t="shared" si="112"/>
        <v>פה בת ים</v>
      </c>
      <c r="D3625" s="1" t="s">
        <v>16128</v>
      </c>
      <c r="E3625" s="1"/>
      <c r="F3625" s="2">
        <v>8</v>
      </c>
      <c r="G3625" s="2">
        <f>INDEX(תוצאות_בחירות,MATCH(C3625,siot!$F$3:$F$1887,0),27)</f>
        <v>0</v>
      </c>
      <c r="H3625" s="2" t="b">
        <f t="shared" si="113"/>
        <v>0</v>
      </c>
      <c r="I3625" s="1" t="s">
        <v>2</v>
      </c>
      <c r="J3625" s="1" t="s">
        <v>16129</v>
      </c>
      <c r="K3625" s="1"/>
    </row>
    <row r="3626" spans="1:11" hidden="1">
      <c r="A3626" s="1" t="s">
        <v>16104</v>
      </c>
      <c r="B3626" s="1" t="s">
        <v>108</v>
      </c>
      <c r="C3626" s="48" t="str">
        <f t="shared" si="112"/>
        <v>פה בת ים</v>
      </c>
      <c r="D3626" s="1" t="s">
        <v>16128</v>
      </c>
      <c r="E3626" s="1"/>
      <c r="F3626" s="2">
        <v>9</v>
      </c>
      <c r="G3626" s="2">
        <f>INDEX(תוצאות_בחירות,MATCH(C3626,siot!$F$3:$F$1887,0),27)</f>
        <v>0</v>
      </c>
      <c r="H3626" s="2" t="b">
        <f t="shared" si="113"/>
        <v>0</v>
      </c>
      <c r="I3626" s="1" t="s">
        <v>2</v>
      </c>
      <c r="J3626" s="1" t="s">
        <v>16127</v>
      </c>
      <c r="K3626" s="1"/>
    </row>
    <row r="3627" spans="1:11" hidden="1">
      <c r="A3627" s="1" t="s">
        <v>16104</v>
      </c>
      <c r="B3627" s="1" t="s">
        <v>213</v>
      </c>
      <c r="C3627" s="48" t="str">
        <f t="shared" si="112"/>
        <v>רק בת ים</v>
      </c>
      <c r="D3627" s="1" t="s">
        <v>16118</v>
      </c>
      <c r="E3627" s="1" t="s">
        <v>3</v>
      </c>
      <c r="F3627" s="2" t="s">
        <v>19548</v>
      </c>
      <c r="G3627" s="2">
        <f>INDEX(תוצאות_בחירות,MATCH(C3627,siot!$F$3:$F$1887,0),27)</f>
        <v>0</v>
      </c>
      <c r="H3627" s="2" t="b">
        <f t="shared" si="113"/>
        <v>0</v>
      </c>
      <c r="I3627" s="1"/>
      <c r="J3627" s="1"/>
      <c r="K3627" s="1"/>
    </row>
    <row r="3628" spans="1:11" hidden="1">
      <c r="A3628" s="1" t="s">
        <v>16104</v>
      </c>
      <c r="B3628" s="1" t="s">
        <v>213</v>
      </c>
      <c r="C3628" s="48" t="str">
        <f t="shared" si="112"/>
        <v>רק בת ים</v>
      </c>
      <c r="D3628" s="1" t="s">
        <v>16118</v>
      </c>
      <c r="E3628" s="1"/>
      <c r="F3628" s="2">
        <v>1</v>
      </c>
      <c r="G3628" s="2">
        <f>INDEX(תוצאות_בחירות,MATCH(C3628,siot!$F$3:$F$1887,0),27)</f>
        <v>0</v>
      </c>
      <c r="H3628" s="2" t="b">
        <f t="shared" si="113"/>
        <v>0</v>
      </c>
      <c r="I3628" s="1" t="s">
        <v>2</v>
      </c>
      <c r="J3628" s="1" t="s">
        <v>16126</v>
      </c>
      <c r="K3628" s="1"/>
    </row>
    <row r="3629" spans="1:11" hidden="1">
      <c r="A3629" s="1" t="s">
        <v>16104</v>
      </c>
      <c r="B3629" s="1" t="s">
        <v>213</v>
      </c>
      <c r="C3629" s="48" t="str">
        <f t="shared" si="112"/>
        <v>רק בת ים</v>
      </c>
      <c r="D3629" s="1" t="s">
        <v>16118</v>
      </c>
      <c r="E3629" s="1"/>
      <c r="F3629" s="2">
        <v>2</v>
      </c>
      <c r="G3629" s="2">
        <f>INDEX(תוצאות_בחירות,MATCH(C3629,siot!$F$3:$F$1887,0),27)</f>
        <v>0</v>
      </c>
      <c r="H3629" s="2" t="b">
        <f t="shared" si="113"/>
        <v>0</v>
      </c>
      <c r="I3629" s="1" t="s">
        <v>2</v>
      </c>
      <c r="J3629" s="1" t="s">
        <v>16125</v>
      </c>
      <c r="K3629" s="1"/>
    </row>
    <row r="3630" spans="1:11" hidden="1">
      <c r="A3630" s="1" t="s">
        <v>16104</v>
      </c>
      <c r="B3630" s="1" t="s">
        <v>213</v>
      </c>
      <c r="C3630" s="48" t="str">
        <f t="shared" si="112"/>
        <v>רק בת ים</v>
      </c>
      <c r="D3630" s="1" t="s">
        <v>16118</v>
      </c>
      <c r="E3630" s="1"/>
      <c r="F3630" s="2">
        <v>3</v>
      </c>
      <c r="G3630" s="2">
        <f>INDEX(תוצאות_בחירות,MATCH(C3630,siot!$F$3:$F$1887,0),27)</f>
        <v>0</v>
      </c>
      <c r="H3630" s="2" t="b">
        <f t="shared" si="113"/>
        <v>0</v>
      </c>
      <c r="I3630" s="1" t="s">
        <v>2</v>
      </c>
      <c r="J3630" s="1" t="s">
        <v>16124</v>
      </c>
      <c r="K3630" s="1"/>
    </row>
    <row r="3631" spans="1:11" hidden="1">
      <c r="A3631" s="1" t="s">
        <v>16104</v>
      </c>
      <c r="B3631" s="1" t="s">
        <v>213</v>
      </c>
      <c r="C3631" s="48" t="str">
        <f t="shared" si="112"/>
        <v>רק בת ים</v>
      </c>
      <c r="D3631" s="1" t="s">
        <v>16118</v>
      </c>
      <c r="E3631" s="1"/>
      <c r="F3631" s="2">
        <v>4</v>
      </c>
      <c r="G3631" s="2">
        <f>INDEX(תוצאות_בחירות,MATCH(C3631,siot!$F$3:$F$1887,0),27)</f>
        <v>0</v>
      </c>
      <c r="H3631" s="2" t="b">
        <f t="shared" si="113"/>
        <v>0</v>
      </c>
      <c r="I3631" s="1" t="s">
        <v>2</v>
      </c>
      <c r="J3631" s="1" t="s">
        <v>16123</v>
      </c>
      <c r="K3631" s="1"/>
    </row>
    <row r="3632" spans="1:11" hidden="1">
      <c r="A3632" s="1" t="s">
        <v>16104</v>
      </c>
      <c r="B3632" s="1" t="s">
        <v>213</v>
      </c>
      <c r="C3632" s="48" t="str">
        <f t="shared" si="112"/>
        <v>רק בת ים</v>
      </c>
      <c r="D3632" s="1" t="s">
        <v>16118</v>
      </c>
      <c r="E3632" s="1"/>
      <c r="F3632" s="2">
        <v>5</v>
      </c>
      <c r="G3632" s="2">
        <f>INDEX(תוצאות_בחירות,MATCH(C3632,siot!$F$3:$F$1887,0),27)</f>
        <v>0</v>
      </c>
      <c r="H3632" s="2" t="b">
        <f t="shared" si="113"/>
        <v>0</v>
      </c>
      <c r="I3632" s="1" t="s">
        <v>2</v>
      </c>
      <c r="J3632" s="1" t="s">
        <v>16122</v>
      </c>
      <c r="K3632" s="1"/>
    </row>
    <row r="3633" spans="1:11" hidden="1">
      <c r="A3633" s="1" t="s">
        <v>16104</v>
      </c>
      <c r="B3633" s="1" t="s">
        <v>213</v>
      </c>
      <c r="C3633" s="48" t="str">
        <f t="shared" si="112"/>
        <v>רק בת ים</v>
      </c>
      <c r="D3633" s="1" t="s">
        <v>16118</v>
      </c>
      <c r="E3633" s="1"/>
      <c r="F3633" s="2">
        <v>6</v>
      </c>
      <c r="G3633" s="2">
        <f>INDEX(תוצאות_בחירות,MATCH(C3633,siot!$F$3:$F$1887,0),27)</f>
        <v>0</v>
      </c>
      <c r="H3633" s="2" t="b">
        <f t="shared" si="113"/>
        <v>0</v>
      </c>
      <c r="I3633" s="1" t="s">
        <v>2</v>
      </c>
      <c r="J3633" s="1" t="s">
        <v>16121</v>
      </c>
      <c r="K3633" s="1"/>
    </row>
    <row r="3634" spans="1:11" hidden="1">
      <c r="A3634" s="1" t="s">
        <v>16104</v>
      </c>
      <c r="B3634" s="1" t="s">
        <v>213</v>
      </c>
      <c r="C3634" s="48" t="str">
        <f t="shared" si="112"/>
        <v>רק בת ים</v>
      </c>
      <c r="D3634" s="1" t="s">
        <v>16118</v>
      </c>
      <c r="E3634" s="1"/>
      <c r="F3634" s="2">
        <v>7</v>
      </c>
      <c r="G3634" s="2">
        <f>INDEX(תוצאות_בחירות,MATCH(C3634,siot!$F$3:$F$1887,0),27)</f>
        <v>0</v>
      </c>
      <c r="H3634" s="2" t="b">
        <f t="shared" si="113"/>
        <v>0</v>
      </c>
      <c r="I3634" s="1" t="s">
        <v>2</v>
      </c>
      <c r="J3634" s="1" t="s">
        <v>16120</v>
      </c>
      <c r="K3634" s="1"/>
    </row>
    <row r="3635" spans="1:11" hidden="1">
      <c r="A3635" s="1" t="s">
        <v>16104</v>
      </c>
      <c r="B3635" s="1" t="s">
        <v>213</v>
      </c>
      <c r="C3635" s="48" t="str">
        <f t="shared" si="112"/>
        <v>רק בת ים</v>
      </c>
      <c r="D3635" s="1" t="s">
        <v>16118</v>
      </c>
      <c r="E3635" s="1"/>
      <c r="F3635" s="2">
        <v>8</v>
      </c>
      <c r="G3635" s="2">
        <f>INDEX(תוצאות_בחירות,MATCH(C3635,siot!$F$3:$F$1887,0),27)</f>
        <v>0</v>
      </c>
      <c r="H3635" s="2" t="b">
        <f t="shared" si="113"/>
        <v>0</v>
      </c>
      <c r="I3635" s="1" t="s">
        <v>2</v>
      </c>
      <c r="J3635" s="1" t="s">
        <v>16119</v>
      </c>
      <c r="K3635" s="1"/>
    </row>
    <row r="3636" spans="1:11" hidden="1">
      <c r="A3636" s="1" t="s">
        <v>16104</v>
      </c>
      <c r="B3636" s="1" t="s">
        <v>213</v>
      </c>
      <c r="C3636" s="48" t="str">
        <f t="shared" si="112"/>
        <v>רק בת ים</v>
      </c>
      <c r="D3636" s="1" t="s">
        <v>16118</v>
      </c>
      <c r="E3636" s="1"/>
      <c r="F3636" s="2">
        <v>9</v>
      </c>
      <c r="G3636" s="2">
        <f>INDEX(תוצאות_בחירות,MATCH(C3636,siot!$F$3:$F$1887,0),27)</f>
        <v>0</v>
      </c>
      <c r="H3636" s="2" t="b">
        <f t="shared" si="113"/>
        <v>0</v>
      </c>
      <c r="I3636" s="1" t="s">
        <v>2</v>
      </c>
      <c r="J3636" s="1" t="s">
        <v>16117</v>
      </c>
      <c r="K3636" s="1"/>
    </row>
    <row r="3637" spans="1:11" hidden="1">
      <c r="A3637" s="1" t="s">
        <v>16104</v>
      </c>
      <c r="B3637" s="1" t="s">
        <v>963</v>
      </c>
      <c r="C3637" s="48" t="str">
        <f t="shared" si="112"/>
        <v>שס בת ים</v>
      </c>
      <c r="D3637" s="1" t="s">
        <v>962</v>
      </c>
      <c r="E3637" s="1" t="s">
        <v>3</v>
      </c>
      <c r="F3637" s="2" t="s">
        <v>19548</v>
      </c>
      <c r="G3637" s="2">
        <f>INDEX(תוצאות_בחירות,MATCH(C3637,siot!$F$3:$F$1887,0),27)</f>
        <v>0</v>
      </c>
      <c r="H3637" s="2" t="b">
        <f t="shared" si="113"/>
        <v>0</v>
      </c>
      <c r="I3637" s="1"/>
      <c r="J3637" s="1"/>
      <c r="K3637" s="1"/>
    </row>
    <row r="3638" spans="1:11" hidden="1">
      <c r="A3638" s="1" t="s">
        <v>16104</v>
      </c>
      <c r="B3638" s="1" t="s">
        <v>963</v>
      </c>
      <c r="C3638" s="48" t="str">
        <f t="shared" si="112"/>
        <v>שס בת ים</v>
      </c>
      <c r="D3638" s="1" t="s">
        <v>962</v>
      </c>
      <c r="E3638" s="1"/>
      <c r="F3638" s="2">
        <v>1</v>
      </c>
      <c r="G3638" s="2">
        <f>INDEX(תוצאות_בחירות,MATCH(C3638,siot!$F$3:$F$1887,0),27)</f>
        <v>0</v>
      </c>
      <c r="H3638" s="2" t="b">
        <f t="shared" si="113"/>
        <v>0</v>
      </c>
      <c r="I3638" s="1" t="s">
        <v>2</v>
      </c>
      <c r="J3638" s="1" t="s">
        <v>16116</v>
      </c>
      <c r="K3638" s="1"/>
    </row>
    <row r="3639" spans="1:11" hidden="1">
      <c r="A3639" s="1" t="s">
        <v>16104</v>
      </c>
      <c r="B3639" s="1" t="s">
        <v>963</v>
      </c>
      <c r="C3639" s="48" t="str">
        <f t="shared" si="112"/>
        <v>שס בת ים</v>
      </c>
      <c r="D3639" s="1" t="s">
        <v>962</v>
      </c>
      <c r="E3639" s="1"/>
      <c r="F3639" s="2">
        <v>2</v>
      </c>
      <c r="G3639" s="2">
        <f>INDEX(תוצאות_בחירות,MATCH(C3639,siot!$F$3:$F$1887,0),27)</f>
        <v>0</v>
      </c>
      <c r="H3639" s="2" t="b">
        <f t="shared" si="113"/>
        <v>0</v>
      </c>
      <c r="I3639" s="1" t="s">
        <v>2</v>
      </c>
      <c r="J3639" s="1" t="s">
        <v>16115</v>
      </c>
      <c r="K3639" s="1"/>
    </row>
    <row r="3640" spans="1:11" hidden="1">
      <c r="A3640" s="1" t="s">
        <v>16104</v>
      </c>
      <c r="B3640" s="1" t="s">
        <v>963</v>
      </c>
      <c r="C3640" s="48" t="str">
        <f t="shared" si="112"/>
        <v>שס בת ים</v>
      </c>
      <c r="D3640" s="1" t="s">
        <v>962</v>
      </c>
      <c r="E3640" s="1"/>
      <c r="F3640" s="2">
        <v>3</v>
      </c>
      <c r="G3640" s="2">
        <f>INDEX(תוצאות_בחירות,MATCH(C3640,siot!$F$3:$F$1887,0),27)</f>
        <v>0</v>
      </c>
      <c r="H3640" s="2" t="b">
        <f t="shared" si="113"/>
        <v>0</v>
      </c>
      <c r="I3640" s="1" t="s">
        <v>2</v>
      </c>
      <c r="J3640" s="1" t="s">
        <v>16114</v>
      </c>
      <c r="K3640" s="1"/>
    </row>
    <row r="3641" spans="1:11" hidden="1">
      <c r="A3641" s="1" t="s">
        <v>16104</v>
      </c>
      <c r="B3641" s="1" t="s">
        <v>963</v>
      </c>
      <c r="C3641" s="48" t="str">
        <f t="shared" si="112"/>
        <v>שס בת ים</v>
      </c>
      <c r="D3641" s="1" t="s">
        <v>962</v>
      </c>
      <c r="E3641" s="1"/>
      <c r="F3641" s="2">
        <v>4</v>
      </c>
      <c r="G3641" s="2">
        <f>INDEX(תוצאות_בחירות,MATCH(C3641,siot!$F$3:$F$1887,0),27)</f>
        <v>0</v>
      </c>
      <c r="H3641" s="2" t="b">
        <f t="shared" si="113"/>
        <v>0</v>
      </c>
      <c r="I3641" s="1" t="s">
        <v>2</v>
      </c>
      <c r="J3641" s="1" t="s">
        <v>16113</v>
      </c>
      <c r="K3641" s="1"/>
    </row>
    <row r="3642" spans="1:11" hidden="1">
      <c r="A3642" s="1" t="s">
        <v>16104</v>
      </c>
      <c r="B3642" s="1" t="s">
        <v>963</v>
      </c>
      <c r="C3642" s="48" t="str">
        <f t="shared" si="112"/>
        <v>שס בת ים</v>
      </c>
      <c r="D3642" s="1" t="s">
        <v>962</v>
      </c>
      <c r="E3642" s="1"/>
      <c r="F3642" s="2">
        <v>5</v>
      </c>
      <c r="G3642" s="2">
        <f>INDEX(תוצאות_בחירות,MATCH(C3642,siot!$F$3:$F$1887,0),27)</f>
        <v>0</v>
      </c>
      <c r="H3642" s="2" t="b">
        <f t="shared" si="113"/>
        <v>0</v>
      </c>
      <c r="I3642" s="1" t="s">
        <v>2</v>
      </c>
      <c r="J3642" s="1" t="s">
        <v>16112</v>
      </c>
      <c r="K3642" s="1"/>
    </row>
    <row r="3643" spans="1:11" hidden="1">
      <c r="A3643" s="1" t="s">
        <v>16104</v>
      </c>
      <c r="B3643" s="1" t="s">
        <v>963</v>
      </c>
      <c r="C3643" s="48" t="str">
        <f t="shared" si="112"/>
        <v>שס בת ים</v>
      </c>
      <c r="D3643" s="1" t="s">
        <v>962</v>
      </c>
      <c r="E3643" s="1"/>
      <c r="F3643" s="2">
        <v>6</v>
      </c>
      <c r="G3643" s="2">
        <f>INDEX(תוצאות_בחירות,MATCH(C3643,siot!$F$3:$F$1887,0),27)</f>
        <v>0</v>
      </c>
      <c r="H3643" s="2" t="b">
        <f t="shared" si="113"/>
        <v>0</v>
      </c>
      <c r="I3643" s="1" t="s">
        <v>2</v>
      </c>
      <c r="J3643" s="1" t="s">
        <v>16111</v>
      </c>
      <c r="K3643" s="1"/>
    </row>
    <row r="3644" spans="1:11" hidden="1">
      <c r="A3644" s="1" t="s">
        <v>16104</v>
      </c>
      <c r="B3644" s="1" t="s">
        <v>963</v>
      </c>
      <c r="C3644" s="48" t="str">
        <f t="shared" si="112"/>
        <v>שס בת ים</v>
      </c>
      <c r="D3644" s="1" t="s">
        <v>962</v>
      </c>
      <c r="E3644" s="1"/>
      <c r="F3644" s="2">
        <v>7</v>
      </c>
      <c r="G3644" s="2">
        <f>INDEX(תוצאות_בחירות,MATCH(C3644,siot!$F$3:$F$1887,0),27)</f>
        <v>0</v>
      </c>
      <c r="H3644" s="2" t="b">
        <f t="shared" si="113"/>
        <v>0</v>
      </c>
      <c r="I3644" s="1" t="s">
        <v>2</v>
      </c>
      <c r="J3644" s="1" t="s">
        <v>16110</v>
      </c>
      <c r="K3644" s="1"/>
    </row>
    <row r="3645" spans="1:11" hidden="1">
      <c r="A3645" s="1" t="s">
        <v>16104</v>
      </c>
      <c r="B3645" s="1" t="s">
        <v>963</v>
      </c>
      <c r="C3645" s="48" t="str">
        <f t="shared" si="112"/>
        <v>שס בת ים</v>
      </c>
      <c r="D3645" s="1" t="s">
        <v>962</v>
      </c>
      <c r="E3645" s="1"/>
      <c r="F3645" s="2">
        <v>8</v>
      </c>
      <c r="G3645" s="2">
        <f>INDEX(תוצאות_בחירות,MATCH(C3645,siot!$F$3:$F$1887,0),27)</f>
        <v>0</v>
      </c>
      <c r="H3645" s="2" t="b">
        <f t="shared" si="113"/>
        <v>0</v>
      </c>
      <c r="I3645" s="1" t="s">
        <v>2</v>
      </c>
      <c r="J3645" s="1" t="s">
        <v>16109</v>
      </c>
      <c r="K3645" s="1"/>
    </row>
    <row r="3646" spans="1:11" hidden="1">
      <c r="A3646" s="1" t="s">
        <v>16104</v>
      </c>
      <c r="B3646" s="1" t="s">
        <v>963</v>
      </c>
      <c r="C3646" s="48" t="str">
        <f t="shared" si="112"/>
        <v>שס בת ים</v>
      </c>
      <c r="D3646" s="1" t="s">
        <v>962</v>
      </c>
      <c r="E3646" s="1"/>
      <c r="F3646" s="2">
        <v>9</v>
      </c>
      <c r="G3646" s="2">
        <f>INDEX(תוצאות_בחירות,MATCH(C3646,siot!$F$3:$F$1887,0),27)</f>
        <v>0</v>
      </c>
      <c r="H3646" s="2" t="b">
        <f t="shared" si="113"/>
        <v>0</v>
      </c>
      <c r="I3646" s="1" t="s">
        <v>2</v>
      </c>
      <c r="J3646" s="1" t="s">
        <v>16108</v>
      </c>
      <c r="K3646" s="1"/>
    </row>
    <row r="3647" spans="1:11" hidden="1">
      <c r="A3647" s="1" t="s">
        <v>16104</v>
      </c>
      <c r="B3647" s="1" t="s">
        <v>963</v>
      </c>
      <c r="C3647" s="48" t="str">
        <f t="shared" si="112"/>
        <v>שס בת ים</v>
      </c>
      <c r="D3647" s="1" t="s">
        <v>962</v>
      </c>
      <c r="E3647" s="1"/>
      <c r="F3647" s="2">
        <v>10</v>
      </c>
      <c r="G3647" s="2">
        <f>INDEX(תוצאות_בחירות,MATCH(C3647,siot!$F$3:$F$1887,0),27)</f>
        <v>0</v>
      </c>
      <c r="H3647" s="2" t="b">
        <f t="shared" si="113"/>
        <v>0</v>
      </c>
      <c r="I3647" s="1" t="s">
        <v>2</v>
      </c>
      <c r="J3647" s="1" t="s">
        <v>16107</v>
      </c>
      <c r="K3647" s="1"/>
    </row>
    <row r="3648" spans="1:11" hidden="1">
      <c r="A3648" s="1" t="s">
        <v>16104</v>
      </c>
      <c r="B3648" s="1" t="s">
        <v>963</v>
      </c>
      <c r="C3648" s="48" t="str">
        <f t="shared" si="112"/>
        <v>שס בת ים</v>
      </c>
      <c r="D3648" s="1" t="s">
        <v>962</v>
      </c>
      <c r="E3648" s="1"/>
      <c r="F3648" s="2">
        <v>11</v>
      </c>
      <c r="G3648" s="2">
        <f>INDEX(תוצאות_בחירות,MATCH(C3648,siot!$F$3:$F$1887,0),27)</f>
        <v>0</v>
      </c>
      <c r="H3648" s="2" t="b">
        <f t="shared" si="113"/>
        <v>0</v>
      </c>
      <c r="I3648" s="1" t="s">
        <v>2</v>
      </c>
      <c r="J3648" s="1" t="s">
        <v>16106</v>
      </c>
      <c r="K3648" s="1"/>
    </row>
    <row r="3649" spans="1:11" hidden="1">
      <c r="A3649" s="1" t="s">
        <v>16104</v>
      </c>
      <c r="B3649" s="1" t="s">
        <v>963</v>
      </c>
      <c r="C3649" s="48" t="str">
        <f t="shared" si="112"/>
        <v>שס בת ים</v>
      </c>
      <c r="D3649" s="1" t="s">
        <v>962</v>
      </c>
      <c r="E3649" s="1"/>
      <c r="F3649" s="2">
        <v>12</v>
      </c>
      <c r="G3649" s="2">
        <f>INDEX(תוצאות_בחירות,MATCH(C3649,siot!$F$3:$F$1887,0),27)</f>
        <v>0</v>
      </c>
      <c r="H3649" s="2" t="b">
        <f t="shared" si="113"/>
        <v>0</v>
      </c>
      <c r="I3649" s="1" t="s">
        <v>2</v>
      </c>
      <c r="J3649" s="1" t="s">
        <v>16105</v>
      </c>
      <c r="K3649" s="1"/>
    </row>
    <row r="3650" spans="1:11" hidden="1">
      <c r="A3650" s="1" t="s">
        <v>16104</v>
      </c>
      <c r="B3650" s="1" t="s">
        <v>963</v>
      </c>
      <c r="C3650" s="48" t="str">
        <f t="shared" si="112"/>
        <v>שס בת ים</v>
      </c>
      <c r="D3650" s="1" t="s">
        <v>962</v>
      </c>
      <c r="E3650" s="1"/>
      <c r="F3650" s="2">
        <v>13</v>
      </c>
      <c r="G3650" s="2">
        <f>INDEX(תוצאות_בחירות,MATCH(C3650,siot!$F$3:$F$1887,0),27)</f>
        <v>0</v>
      </c>
      <c r="H3650" s="2" t="b">
        <f t="shared" si="113"/>
        <v>0</v>
      </c>
      <c r="I3650" s="1" t="s">
        <v>2</v>
      </c>
      <c r="J3650" s="1" t="s">
        <v>16103</v>
      </c>
      <c r="K3650" s="1"/>
    </row>
    <row r="3651" spans="1:11" hidden="1">
      <c r="A3651" s="1" t="s">
        <v>15942</v>
      </c>
      <c r="B3651" s="1" t="s">
        <v>70</v>
      </c>
      <c r="C3651" s="48" t="str">
        <f t="shared" si="112"/>
        <v>א ג'דיידה-מכר</v>
      </c>
      <c r="D3651" s="1" t="s">
        <v>15938</v>
      </c>
      <c r="E3651" s="1" t="s">
        <v>18</v>
      </c>
      <c r="F3651" s="2" t="s">
        <v>19548</v>
      </c>
      <c r="G3651" s="2">
        <f>INDEX(תוצאות_בחירות,MATCH(C3651,siot!$F$3:$F$1887,0),27)</f>
        <v>0</v>
      </c>
      <c r="H3651" s="2" t="b">
        <f t="shared" si="113"/>
        <v>0</v>
      </c>
      <c r="I3651" s="1"/>
      <c r="J3651" s="1"/>
      <c r="K3651" s="1"/>
    </row>
    <row r="3652" spans="1:11" hidden="1">
      <c r="A3652" s="1" t="s">
        <v>15942</v>
      </c>
      <c r="B3652" s="1" t="s">
        <v>70</v>
      </c>
      <c r="C3652" s="48" t="str">
        <f t="shared" ref="C3652:C3715" si="114">B3652&amp;" "&amp;A3652</f>
        <v>א ג'דיידה-מכר</v>
      </c>
      <c r="D3652" s="1" t="s">
        <v>15938</v>
      </c>
      <c r="E3652" s="1" t="s">
        <v>17</v>
      </c>
      <c r="F3652" s="2">
        <v>1</v>
      </c>
      <c r="G3652" s="2">
        <f>INDEX(תוצאות_בחירות,MATCH(C3652,siot!$F$3:$F$1887,0),27)</f>
        <v>0</v>
      </c>
      <c r="H3652" s="2" t="b">
        <f t="shared" ref="H3652:H3715" si="115">IF(OR(F3652&lt;G3652,G3652=F3652),TRUE,FALSE)</f>
        <v>0</v>
      </c>
      <c r="I3652" s="1" t="s">
        <v>2</v>
      </c>
      <c r="J3652" s="1" t="s">
        <v>16102</v>
      </c>
      <c r="K3652" s="1"/>
    </row>
    <row r="3653" spans="1:11" hidden="1">
      <c r="A3653" s="1" t="s">
        <v>15942</v>
      </c>
      <c r="B3653" s="1" t="s">
        <v>70</v>
      </c>
      <c r="C3653" s="48" t="str">
        <f t="shared" si="114"/>
        <v>א ג'דיידה-מכר</v>
      </c>
      <c r="D3653" s="1" t="s">
        <v>15938</v>
      </c>
      <c r="E3653" s="1"/>
      <c r="F3653" s="2">
        <v>2</v>
      </c>
      <c r="G3653" s="2">
        <f>INDEX(תוצאות_בחירות,MATCH(C3653,siot!$F$3:$F$1887,0),27)</f>
        <v>0</v>
      </c>
      <c r="H3653" s="2" t="b">
        <f t="shared" si="115"/>
        <v>0</v>
      </c>
      <c r="I3653" s="1" t="s">
        <v>2</v>
      </c>
      <c r="J3653" s="1" t="s">
        <v>16101</v>
      </c>
      <c r="K3653" s="1"/>
    </row>
    <row r="3654" spans="1:11" hidden="1">
      <c r="A3654" s="1" t="s">
        <v>15942</v>
      </c>
      <c r="B3654" s="1" t="s">
        <v>70</v>
      </c>
      <c r="C3654" s="48" t="str">
        <f t="shared" si="114"/>
        <v>א ג'דיידה-מכר</v>
      </c>
      <c r="D3654" s="1" t="s">
        <v>15938</v>
      </c>
      <c r="E3654" s="1"/>
      <c r="F3654" s="2">
        <v>3</v>
      </c>
      <c r="G3654" s="2">
        <f>INDEX(תוצאות_בחירות,MATCH(C3654,siot!$F$3:$F$1887,0),27)</f>
        <v>0</v>
      </c>
      <c r="H3654" s="2" t="b">
        <f t="shared" si="115"/>
        <v>0</v>
      </c>
      <c r="I3654" s="1" t="s">
        <v>2</v>
      </c>
      <c r="J3654" s="1" t="s">
        <v>16100</v>
      </c>
      <c r="K3654" s="1"/>
    </row>
    <row r="3655" spans="1:11" hidden="1">
      <c r="A3655" s="1" t="s">
        <v>15942</v>
      </c>
      <c r="B3655" s="1" t="s">
        <v>70</v>
      </c>
      <c r="C3655" s="48" t="str">
        <f t="shared" si="114"/>
        <v>א ג'דיידה-מכר</v>
      </c>
      <c r="D3655" s="1" t="s">
        <v>15938</v>
      </c>
      <c r="E3655" s="1"/>
      <c r="F3655" s="2">
        <v>4</v>
      </c>
      <c r="G3655" s="2">
        <f>INDEX(תוצאות_בחירות,MATCH(C3655,siot!$F$3:$F$1887,0),27)</f>
        <v>0</v>
      </c>
      <c r="H3655" s="2" t="b">
        <f t="shared" si="115"/>
        <v>0</v>
      </c>
      <c r="I3655" s="1" t="s">
        <v>2</v>
      </c>
      <c r="J3655" s="1" t="s">
        <v>16099</v>
      </c>
      <c r="K3655" s="1"/>
    </row>
    <row r="3656" spans="1:11" hidden="1">
      <c r="A3656" s="1" t="s">
        <v>15942</v>
      </c>
      <c r="B3656" s="1" t="s">
        <v>70</v>
      </c>
      <c r="C3656" s="48" t="str">
        <f t="shared" si="114"/>
        <v>א ג'דיידה-מכר</v>
      </c>
      <c r="D3656" s="1" t="s">
        <v>15938</v>
      </c>
      <c r="E3656" s="1"/>
      <c r="F3656" s="2">
        <v>5</v>
      </c>
      <c r="G3656" s="2">
        <f>INDEX(תוצאות_בחירות,MATCH(C3656,siot!$F$3:$F$1887,0),27)</f>
        <v>0</v>
      </c>
      <c r="H3656" s="2" t="b">
        <f t="shared" si="115"/>
        <v>0</v>
      </c>
      <c r="I3656" s="1" t="s">
        <v>2</v>
      </c>
      <c r="J3656" s="1" t="s">
        <v>16098</v>
      </c>
      <c r="K3656" s="1"/>
    </row>
    <row r="3657" spans="1:11" hidden="1">
      <c r="A3657" s="1" t="s">
        <v>15942</v>
      </c>
      <c r="B3657" s="1" t="s">
        <v>70</v>
      </c>
      <c r="C3657" s="48" t="str">
        <f t="shared" si="114"/>
        <v>א ג'דיידה-מכר</v>
      </c>
      <c r="D3657" s="1" t="s">
        <v>15938</v>
      </c>
      <c r="E3657" s="1"/>
      <c r="F3657" s="2">
        <v>6</v>
      </c>
      <c r="G3657" s="2">
        <f>INDEX(תוצאות_בחירות,MATCH(C3657,siot!$F$3:$F$1887,0),27)</f>
        <v>0</v>
      </c>
      <c r="H3657" s="2" t="b">
        <f t="shared" si="115"/>
        <v>0</v>
      </c>
      <c r="I3657" s="1" t="s">
        <v>2</v>
      </c>
      <c r="J3657" s="1" t="s">
        <v>16097</v>
      </c>
      <c r="K3657" s="1"/>
    </row>
    <row r="3658" spans="1:11" hidden="1">
      <c r="A3658" s="1" t="s">
        <v>15942</v>
      </c>
      <c r="B3658" s="1" t="s">
        <v>3822</v>
      </c>
      <c r="C3658" s="48" t="str">
        <f t="shared" si="114"/>
        <v>ג ג'דיידה-מכר</v>
      </c>
      <c r="D3658" s="1" t="s">
        <v>16091</v>
      </c>
      <c r="E3658" s="1" t="s">
        <v>3</v>
      </c>
      <c r="F3658" s="2" t="s">
        <v>19548</v>
      </c>
      <c r="G3658" s="2">
        <f>INDEX(תוצאות_בחירות,MATCH(C3658,siot!$F$3:$F$1887,0),27)</f>
        <v>1</v>
      </c>
      <c r="H3658" s="2" t="b">
        <f t="shared" si="115"/>
        <v>0</v>
      </c>
      <c r="I3658" s="1"/>
      <c r="J3658" s="1"/>
      <c r="K3658" s="1"/>
    </row>
    <row r="3659" spans="1:11">
      <c r="A3659" s="1" t="s">
        <v>15942</v>
      </c>
      <c r="B3659" s="1" t="s">
        <v>3822</v>
      </c>
      <c r="C3659" s="48" t="str">
        <f t="shared" si="114"/>
        <v>ג ג'דיידה-מכר</v>
      </c>
      <c r="D3659" s="1" t="s">
        <v>16091</v>
      </c>
      <c r="E3659" s="1"/>
      <c r="F3659" s="2">
        <v>1</v>
      </c>
      <c r="G3659" s="2">
        <f>INDEX(תוצאות_בחירות,MATCH(C3659,siot!$F$3:$F$1887,0),27)</f>
        <v>1</v>
      </c>
      <c r="H3659" s="2" t="b">
        <f t="shared" si="115"/>
        <v>1</v>
      </c>
      <c r="I3659" s="1" t="s">
        <v>2</v>
      </c>
      <c r="J3659" s="1" t="s">
        <v>16096</v>
      </c>
      <c r="K3659" s="1"/>
    </row>
    <row r="3660" spans="1:11" hidden="1">
      <c r="A3660" s="1" t="s">
        <v>15942</v>
      </c>
      <c r="B3660" s="1" t="s">
        <v>3822</v>
      </c>
      <c r="C3660" s="48" t="str">
        <f t="shared" si="114"/>
        <v>ג ג'דיידה-מכר</v>
      </c>
      <c r="D3660" s="1" t="s">
        <v>16091</v>
      </c>
      <c r="E3660" s="1"/>
      <c r="F3660" s="2">
        <v>2</v>
      </c>
      <c r="G3660" s="2">
        <f>INDEX(תוצאות_בחירות,MATCH(C3660,siot!$F$3:$F$1887,0),27)</f>
        <v>1</v>
      </c>
      <c r="H3660" s="2" t="b">
        <f t="shared" si="115"/>
        <v>0</v>
      </c>
      <c r="I3660" s="1" t="s">
        <v>2</v>
      </c>
      <c r="J3660" s="1" t="s">
        <v>16095</v>
      </c>
      <c r="K3660" s="1"/>
    </row>
    <row r="3661" spans="1:11" hidden="1">
      <c r="A3661" s="1" t="s">
        <v>15942</v>
      </c>
      <c r="B3661" s="1" t="s">
        <v>3822</v>
      </c>
      <c r="C3661" s="48" t="str">
        <f t="shared" si="114"/>
        <v>ג ג'דיידה-מכר</v>
      </c>
      <c r="D3661" s="1" t="s">
        <v>16091</v>
      </c>
      <c r="E3661" s="1"/>
      <c r="F3661" s="2">
        <v>3</v>
      </c>
      <c r="G3661" s="2">
        <f>INDEX(תוצאות_בחירות,MATCH(C3661,siot!$F$3:$F$1887,0),27)</f>
        <v>1</v>
      </c>
      <c r="H3661" s="2" t="b">
        <f t="shared" si="115"/>
        <v>0</v>
      </c>
      <c r="I3661" s="1" t="s">
        <v>2</v>
      </c>
      <c r="J3661" s="1" t="s">
        <v>16094</v>
      </c>
      <c r="K3661" s="1"/>
    </row>
    <row r="3662" spans="1:11" hidden="1">
      <c r="A3662" s="1" t="s">
        <v>15942</v>
      </c>
      <c r="B3662" s="1" t="s">
        <v>3822</v>
      </c>
      <c r="C3662" s="48" t="str">
        <f t="shared" si="114"/>
        <v>ג ג'דיידה-מכר</v>
      </c>
      <c r="D3662" s="1" t="s">
        <v>16091</v>
      </c>
      <c r="E3662" s="1"/>
      <c r="F3662" s="2">
        <v>4</v>
      </c>
      <c r="G3662" s="2">
        <f>INDEX(תוצאות_בחירות,MATCH(C3662,siot!$F$3:$F$1887,0),27)</f>
        <v>1</v>
      </c>
      <c r="H3662" s="2" t="b">
        <f t="shared" si="115"/>
        <v>0</v>
      </c>
      <c r="I3662" s="1" t="s">
        <v>2</v>
      </c>
      <c r="J3662" s="1" t="s">
        <v>16093</v>
      </c>
      <c r="K3662" s="1"/>
    </row>
    <row r="3663" spans="1:11" hidden="1">
      <c r="A3663" s="1" t="s">
        <v>15942</v>
      </c>
      <c r="B3663" s="1" t="s">
        <v>3822</v>
      </c>
      <c r="C3663" s="48" t="str">
        <f t="shared" si="114"/>
        <v>ג ג'דיידה-מכר</v>
      </c>
      <c r="D3663" s="1" t="s">
        <v>16091</v>
      </c>
      <c r="E3663" s="1"/>
      <c r="F3663" s="2">
        <v>5</v>
      </c>
      <c r="G3663" s="2">
        <f>INDEX(תוצאות_בחירות,MATCH(C3663,siot!$F$3:$F$1887,0),27)</f>
        <v>1</v>
      </c>
      <c r="H3663" s="2" t="b">
        <f t="shared" si="115"/>
        <v>0</v>
      </c>
      <c r="I3663" s="1" t="s">
        <v>2</v>
      </c>
      <c r="J3663" s="1" t="s">
        <v>16092</v>
      </c>
      <c r="K3663" s="1"/>
    </row>
    <row r="3664" spans="1:11" hidden="1">
      <c r="A3664" s="1" t="s">
        <v>15942</v>
      </c>
      <c r="B3664" s="1" t="s">
        <v>3822</v>
      </c>
      <c r="C3664" s="48" t="str">
        <f t="shared" si="114"/>
        <v>ג ג'דיידה-מכר</v>
      </c>
      <c r="D3664" s="1" t="s">
        <v>16091</v>
      </c>
      <c r="E3664" s="1"/>
      <c r="F3664" s="2">
        <v>6</v>
      </c>
      <c r="G3664" s="2">
        <f>INDEX(תוצאות_בחירות,MATCH(C3664,siot!$F$3:$F$1887,0),27)</f>
        <v>1</v>
      </c>
      <c r="H3664" s="2" t="b">
        <f t="shared" si="115"/>
        <v>0</v>
      </c>
      <c r="I3664" s="1" t="s">
        <v>2</v>
      </c>
      <c r="J3664" s="1" t="s">
        <v>16090</v>
      </c>
      <c r="K3664" s="1"/>
    </row>
    <row r="3665" spans="1:11" hidden="1">
      <c r="A3665" s="1" t="s">
        <v>15942</v>
      </c>
      <c r="B3665" s="1" t="s">
        <v>60</v>
      </c>
      <c r="C3665" s="48" t="str">
        <f t="shared" si="114"/>
        <v>ד ג'דיידה-מכר</v>
      </c>
      <c r="D3665" s="1" t="s">
        <v>5902</v>
      </c>
      <c r="E3665" s="1" t="s">
        <v>3</v>
      </c>
      <c r="F3665" s="2" t="s">
        <v>19548</v>
      </c>
      <c r="G3665" s="2">
        <f>INDEX(תוצאות_בחירות,MATCH(C3665,siot!$F$3:$F$1887,0),27)</f>
        <v>1</v>
      </c>
      <c r="H3665" s="2" t="b">
        <f t="shared" si="115"/>
        <v>0</v>
      </c>
      <c r="I3665" s="1"/>
      <c r="J3665" s="1"/>
      <c r="K3665" s="1"/>
    </row>
    <row r="3666" spans="1:11">
      <c r="A3666" s="1" t="s">
        <v>15942</v>
      </c>
      <c r="B3666" s="1" t="s">
        <v>60</v>
      </c>
      <c r="C3666" s="48" t="str">
        <f t="shared" si="114"/>
        <v>ד ג'דיידה-מכר</v>
      </c>
      <c r="D3666" s="1" t="s">
        <v>5902</v>
      </c>
      <c r="E3666" s="1"/>
      <c r="F3666" s="2">
        <v>1</v>
      </c>
      <c r="G3666" s="2">
        <f>INDEX(תוצאות_בחירות,MATCH(C3666,siot!$F$3:$F$1887,0),27)</f>
        <v>1</v>
      </c>
      <c r="H3666" s="2" t="b">
        <f t="shared" si="115"/>
        <v>1</v>
      </c>
      <c r="I3666" s="1" t="s">
        <v>2</v>
      </c>
      <c r="J3666" s="1" t="s">
        <v>16089</v>
      </c>
      <c r="K3666" s="1"/>
    </row>
    <row r="3667" spans="1:11" hidden="1">
      <c r="A3667" s="1" t="s">
        <v>15942</v>
      </c>
      <c r="B3667" s="1" t="s">
        <v>60</v>
      </c>
      <c r="C3667" s="48" t="str">
        <f t="shared" si="114"/>
        <v>ד ג'דיידה-מכר</v>
      </c>
      <c r="D3667" s="1" t="s">
        <v>5902</v>
      </c>
      <c r="E3667" s="1"/>
      <c r="F3667" s="2">
        <v>2</v>
      </c>
      <c r="G3667" s="2">
        <f>INDEX(תוצאות_בחירות,MATCH(C3667,siot!$F$3:$F$1887,0),27)</f>
        <v>1</v>
      </c>
      <c r="H3667" s="2" t="b">
        <f t="shared" si="115"/>
        <v>0</v>
      </c>
      <c r="I3667" s="1" t="s">
        <v>2</v>
      </c>
      <c r="J3667" s="1" t="s">
        <v>5760</v>
      </c>
      <c r="K3667" s="1"/>
    </row>
    <row r="3668" spans="1:11" hidden="1">
      <c r="A3668" s="1" t="s">
        <v>15942</v>
      </c>
      <c r="B3668" s="1" t="s">
        <v>60</v>
      </c>
      <c r="C3668" s="48" t="str">
        <f t="shared" si="114"/>
        <v>ד ג'דיידה-מכר</v>
      </c>
      <c r="D3668" s="1" t="s">
        <v>5902</v>
      </c>
      <c r="E3668" s="1"/>
      <c r="F3668" s="2">
        <v>3</v>
      </c>
      <c r="G3668" s="2">
        <f>INDEX(תוצאות_בחירות,MATCH(C3668,siot!$F$3:$F$1887,0),27)</f>
        <v>1</v>
      </c>
      <c r="H3668" s="2" t="b">
        <f t="shared" si="115"/>
        <v>0</v>
      </c>
      <c r="I3668" s="1" t="s">
        <v>2</v>
      </c>
      <c r="J3668" s="1" t="s">
        <v>16088</v>
      </c>
      <c r="K3668" s="1"/>
    </row>
    <row r="3669" spans="1:11" hidden="1">
      <c r="A3669" s="1" t="s">
        <v>15942</v>
      </c>
      <c r="B3669" s="1" t="s">
        <v>60</v>
      </c>
      <c r="C3669" s="48" t="str">
        <f t="shared" si="114"/>
        <v>ד ג'דיידה-מכר</v>
      </c>
      <c r="D3669" s="1" t="s">
        <v>5902</v>
      </c>
      <c r="E3669" s="1"/>
      <c r="F3669" s="2">
        <v>4</v>
      </c>
      <c r="G3669" s="2">
        <f>INDEX(תוצאות_בחירות,MATCH(C3669,siot!$F$3:$F$1887,0),27)</f>
        <v>1</v>
      </c>
      <c r="H3669" s="2" t="b">
        <f t="shared" si="115"/>
        <v>0</v>
      </c>
      <c r="I3669" s="1" t="s">
        <v>2</v>
      </c>
      <c r="J3669" s="1" t="s">
        <v>16087</v>
      </c>
      <c r="K3669" s="1"/>
    </row>
    <row r="3670" spans="1:11" hidden="1">
      <c r="A3670" s="1" t="s">
        <v>15942</v>
      </c>
      <c r="B3670" s="1" t="s">
        <v>60</v>
      </c>
      <c r="C3670" s="48" t="str">
        <f t="shared" si="114"/>
        <v>ד ג'דיידה-מכר</v>
      </c>
      <c r="D3670" s="1" t="s">
        <v>5902</v>
      </c>
      <c r="E3670" s="1"/>
      <c r="F3670" s="2">
        <v>5</v>
      </c>
      <c r="G3670" s="2">
        <f>INDEX(תוצאות_בחירות,MATCH(C3670,siot!$F$3:$F$1887,0),27)</f>
        <v>1</v>
      </c>
      <c r="H3670" s="2" t="b">
        <f t="shared" si="115"/>
        <v>0</v>
      </c>
      <c r="I3670" s="1" t="s">
        <v>2</v>
      </c>
      <c r="J3670" s="1" t="s">
        <v>16086</v>
      </c>
      <c r="K3670" s="1"/>
    </row>
    <row r="3671" spans="1:11" hidden="1">
      <c r="A3671" s="1" t="s">
        <v>15942</v>
      </c>
      <c r="B3671" s="1" t="s">
        <v>60</v>
      </c>
      <c r="C3671" s="48" t="str">
        <f t="shared" si="114"/>
        <v>ד ג'דיידה-מכר</v>
      </c>
      <c r="D3671" s="1" t="s">
        <v>5902</v>
      </c>
      <c r="E3671" s="1"/>
      <c r="F3671" s="2">
        <v>6</v>
      </c>
      <c r="G3671" s="2">
        <f>INDEX(תוצאות_בחירות,MATCH(C3671,siot!$F$3:$F$1887,0),27)</f>
        <v>1</v>
      </c>
      <c r="H3671" s="2" t="b">
        <f t="shared" si="115"/>
        <v>0</v>
      </c>
      <c r="I3671" s="1" t="s">
        <v>2</v>
      </c>
      <c r="J3671" s="1" t="s">
        <v>8264</v>
      </c>
      <c r="K3671" s="1"/>
    </row>
    <row r="3672" spans="1:11" hidden="1">
      <c r="A3672" s="1" t="s">
        <v>15942</v>
      </c>
      <c r="B3672" s="1" t="s">
        <v>60</v>
      </c>
      <c r="C3672" s="48" t="str">
        <f t="shared" si="114"/>
        <v>ד ג'דיידה-מכר</v>
      </c>
      <c r="D3672" s="1" t="s">
        <v>5902</v>
      </c>
      <c r="E3672" s="1"/>
      <c r="F3672" s="2">
        <v>7</v>
      </c>
      <c r="G3672" s="2">
        <f>INDEX(תוצאות_בחירות,MATCH(C3672,siot!$F$3:$F$1887,0),27)</f>
        <v>1</v>
      </c>
      <c r="H3672" s="2" t="b">
        <f t="shared" si="115"/>
        <v>0</v>
      </c>
      <c r="I3672" s="1" t="s">
        <v>2</v>
      </c>
      <c r="J3672" s="1" t="s">
        <v>16085</v>
      </c>
      <c r="K3672" s="1"/>
    </row>
    <row r="3673" spans="1:11" hidden="1">
      <c r="A3673" s="1" t="s">
        <v>15942</v>
      </c>
      <c r="B3673" s="1" t="s">
        <v>60</v>
      </c>
      <c r="C3673" s="48" t="str">
        <f t="shared" si="114"/>
        <v>ד ג'דיידה-מכר</v>
      </c>
      <c r="D3673" s="1" t="s">
        <v>5902</v>
      </c>
      <c r="E3673" s="1"/>
      <c r="F3673" s="2">
        <v>8</v>
      </c>
      <c r="G3673" s="2">
        <f>INDEX(תוצאות_בחירות,MATCH(C3673,siot!$F$3:$F$1887,0),27)</f>
        <v>1</v>
      </c>
      <c r="H3673" s="2" t="b">
        <f t="shared" si="115"/>
        <v>0</v>
      </c>
      <c r="I3673" s="1" t="s">
        <v>2</v>
      </c>
      <c r="J3673" s="1" t="s">
        <v>16084</v>
      </c>
      <c r="K3673" s="1"/>
    </row>
    <row r="3674" spans="1:11" hidden="1">
      <c r="A3674" s="1" t="s">
        <v>15942</v>
      </c>
      <c r="B3674" s="1" t="s">
        <v>151</v>
      </c>
      <c r="C3674" s="48" t="str">
        <f t="shared" si="114"/>
        <v>ה ג'דיידה-מכר</v>
      </c>
      <c r="D3674" s="1" t="s">
        <v>16073</v>
      </c>
      <c r="E3674" s="1" t="s">
        <v>3</v>
      </c>
      <c r="F3674" s="2" t="s">
        <v>19548</v>
      </c>
      <c r="G3674" s="2">
        <f>INDEX(תוצאות_בחירות,MATCH(C3674,siot!$F$3:$F$1887,0),27)</f>
        <v>1</v>
      </c>
      <c r="H3674" s="2" t="b">
        <f t="shared" si="115"/>
        <v>0</v>
      </c>
      <c r="I3674" s="1"/>
      <c r="J3674" s="1"/>
      <c r="K3674" s="1"/>
    </row>
    <row r="3675" spans="1:11">
      <c r="A3675" s="1" t="s">
        <v>15942</v>
      </c>
      <c r="B3675" s="1" t="s">
        <v>151</v>
      </c>
      <c r="C3675" s="48" t="str">
        <f t="shared" si="114"/>
        <v>ה ג'דיידה-מכר</v>
      </c>
      <c r="D3675" s="1" t="s">
        <v>16073</v>
      </c>
      <c r="E3675" s="1"/>
      <c r="F3675" s="2">
        <v>1</v>
      </c>
      <c r="G3675" s="2">
        <f>INDEX(תוצאות_בחירות,MATCH(C3675,siot!$F$3:$F$1887,0),27)</f>
        <v>1</v>
      </c>
      <c r="H3675" s="2" t="b">
        <f t="shared" si="115"/>
        <v>1</v>
      </c>
      <c r="I3675" s="1" t="s">
        <v>2</v>
      </c>
      <c r="J3675" s="1" t="s">
        <v>16083</v>
      </c>
      <c r="K3675" s="1"/>
    </row>
    <row r="3676" spans="1:11" hidden="1">
      <c r="A3676" s="1" t="s">
        <v>15942</v>
      </c>
      <c r="B3676" s="1" t="s">
        <v>151</v>
      </c>
      <c r="C3676" s="48" t="str">
        <f t="shared" si="114"/>
        <v>ה ג'דיידה-מכר</v>
      </c>
      <c r="D3676" s="1" t="s">
        <v>16073</v>
      </c>
      <c r="E3676" s="1"/>
      <c r="F3676" s="2">
        <v>2</v>
      </c>
      <c r="G3676" s="2">
        <f>INDEX(תוצאות_בחירות,MATCH(C3676,siot!$F$3:$F$1887,0),27)</f>
        <v>1</v>
      </c>
      <c r="H3676" s="2" t="b">
        <f t="shared" si="115"/>
        <v>0</v>
      </c>
      <c r="I3676" s="1" t="s">
        <v>2</v>
      </c>
      <c r="J3676" s="1" t="s">
        <v>16082</v>
      </c>
      <c r="K3676" s="1"/>
    </row>
    <row r="3677" spans="1:11" hidden="1">
      <c r="A3677" s="1" t="s">
        <v>15942</v>
      </c>
      <c r="B3677" s="1" t="s">
        <v>151</v>
      </c>
      <c r="C3677" s="48" t="str">
        <f t="shared" si="114"/>
        <v>ה ג'דיידה-מכר</v>
      </c>
      <c r="D3677" s="1" t="s">
        <v>16073</v>
      </c>
      <c r="E3677" s="1"/>
      <c r="F3677" s="2">
        <v>3</v>
      </c>
      <c r="G3677" s="2">
        <f>INDEX(תוצאות_בחירות,MATCH(C3677,siot!$F$3:$F$1887,0),27)</f>
        <v>1</v>
      </c>
      <c r="H3677" s="2" t="b">
        <f t="shared" si="115"/>
        <v>0</v>
      </c>
      <c r="I3677" s="1" t="s">
        <v>2</v>
      </c>
      <c r="J3677" s="1" t="s">
        <v>16081</v>
      </c>
      <c r="K3677" s="1"/>
    </row>
    <row r="3678" spans="1:11" hidden="1">
      <c r="A3678" s="1" t="s">
        <v>15942</v>
      </c>
      <c r="B3678" s="1" t="s">
        <v>151</v>
      </c>
      <c r="C3678" s="48" t="str">
        <f t="shared" si="114"/>
        <v>ה ג'דיידה-מכר</v>
      </c>
      <c r="D3678" s="1" t="s">
        <v>16073</v>
      </c>
      <c r="E3678" s="1"/>
      <c r="F3678" s="2">
        <v>4</v>
      </c>
      <c r="G3678" s="2">
        <f>INDEX(תוצאות_בחירות,MATCH(C3678,siot!$F$3:$F$1887,0),27)</f>
        <v>1</v>
      </c>
      <c r="H3678" s="2" t="b">
        <f t="shared" si="115"/>
        <v>0</v>
      </c>
      <c r="I3678" s="1" t="s">
        <v>2</v>
      </c>
      <c r="J3678" s="1" t="s">
        <v>16080</v>
      </c>
      <c r="K3678" s="1"/>
    </row>
    <row r="3679" spans="1:11" hidden="1">
      <c r="A3679" s="1" t="s">
        <v>15942</v>
      </c>
      <c r="B3679" s="1" t="s">
        <v>151</v>
      </c>
      <c r="C3679" s="48" t="str">
        <f t="shared" si="114"/>
        <v>ה ג'דיידה-מכר</v>
      </c>
      <c r="D3679" s="1" t="s">
        <v>16073</v>
      </c>
      <c r="E3679" s="1"/>
      <c r="F3679" s="2">
        <v>5</v>
      </c>
      <c r="G3679" s="2">
        <f>INDEX(תוצאות_בחירות,MATCH(C3679,siot!$F$3:$F$1887,0),27)</f>
        <v>1</v>
      </c>
      <c r="H3679" s="2" t="b">
        <f t="shared" si="115"/>
        <v>0</v>
      </c>
      <c r="I3679" s="1" t="s">
        <v>2</v>
      </c>
      <c r="J3679" s="1" t="s">
        <v>16079</v>
      </c>
      <c r="K3679" s="1"/>
    </row>
    <row r="3680" spans="1:11" hidden="1">
      <c r="A3680" s="1" t="s">
        <v>15942</v>
      </c>
      <c r="B3680" s="1" t="s">
        <v>151</v>
      </c>
      <c r="C3680" s="48" t="str">
        <f t="shared" si="114"/>
        <v>ה ג'דיידה-מכר</v>
      </c>
      <c r="D3680" s="1" t="s">
        <v>16073</v>
      </c>
      <c r="E3680" s="1"/>
      <c r="F3680" s="2">
        <v>6</v>
      </c>
      <c r="G3680" s="2">
        <f>INDEX(תוצאות_בחירות,MATCH(C3680,siot!$F$3:$F$1887,0),27)</f>
        <v>1</v>
      </c>
      <c r="H3680" s="2" t="b">
        <f t="shared" si="115"/>
        <v>0</v>
      </c>
      <c r="I3680" s="1" t="s">
        <v>2</v>
      </c>
      <c r="J3680" s="1" t="s">
        <v>16078</v>
      </c>
      <c r="K3680" s="1"/>
    </row>
    <row r="3681" spans="1:11" hidden="1">
      <c r="A3681" s="1" t="s">
        <v>15942</v>
      </c>
      <c r="B3681" s="1" t="s">
        <v>151</v>
      </c>
      <c r="C3681" s="48" t="str">
        <f t="shared" si="114"/>
        <v>ה ג'דיידה-מכר</v>
      </c>
      <c r="D3681" s="1" t="s">
        <v>16073</v>
      </c>
      <c r="E3681" s="1"/>
      <c r="F3681" s="2">
        <v>7</v>
      </c>
      <c r="G3681" s="2">
        <f>INDEX(תוצאות_בחירות,MATCH(C3681,siot!$F$3:$F$1887,0),27)</f>
        <v>1</v>
      </c>
      <c r="H3681" s="2" t="b">
        <f t="shared" si="115"/>
        <v>0</v>
      </c>
      <c r="I3681" s="1" t="s">
        <v>2</v>
      </c>
      <c r="J3681" s="1" t="s">
        <v>16077</v>
      </c>
      <c r="K3681" s="1"/>
    </row>
    <row r="3682" spans="1:11" hidden="1">
      <c r="A3682" s="1" t="s">
        <v>15942</v>
      </c>
      <c r="B3682" s="1" t="s">
        <v>151</v>
      </c>
      <c r="C3682" s="48" t="str">
        <f t="shared" si="114"/>
        <v>ה ג'דיידה-מכר</v>
      </c>
      <c r="D3682" s="1" t="s">
        <v>16073</v>
      </c>
      <c r="E3682" s="1"/>
      <c r="F3682" s="2">
        <v>8</v>
      </c>
      <c r="G3682" s="2">
        <f>INDEX(תוצאות_בחירות,MATCH(C3682,siot!$F$3:$F$1887,0),27)</f>
        <v>1</v>
      </c>
      <c r="H3682" s="2" t="b">
        <f t="shared" si="115"/>
        <v>0</v>
      </c>
      <c r="I3682" s="1" t="s">
        <v>2</v>
      </c>
      <c r="J3682" s="1" t="s">
        <v>16076</v>
      </c>
      <c r="K3682" s="1"/>
    </row>
    <row r="3683" spans="1:11" hidden="1">
      <c r="A3683" s="1" t="s">
        <v>15942</v>
      </c>
      <c r="B3683" s="1" t="s">
        <v>151</v>
      </c>
      <c r="C3683" s="48" t="str">
        <f t="shared" si="114"/>
        <v>ה ג'דיידה-מכר</v>
      </c>
      <c r="D3683" s="1" t="s">
        <v>16073</v>
      </c>
      <c r="E3683" s="1"/>
      <c r="F3683" s="2">
        <v>9</v>
      </c>
      <c r="G3683" s="2">
        <f>INDEX(תוצאות_בחירות,MATCH(C3683,siot!$F$3:$F$1887,0),27)</f>
        <v>1</v>
      </c>
      <c r="H3683" s="2" t="b">
        <f t="shared" si="115"/>
        <v>0</v>
      </c>
      <c r="I3683" s="1" t="s">
        <v>2</v>
      </c>
      <c r="J3683" s="1" t="s">
        <v>16075</v>
      </c>
      <c r="K3683" s="1"/>
    </row>
    <row r="3684" spans="1:11" hidden="1">
      <c r="A3684" s="1" t="s">
        <v>15942</v>
      </c>
      <c r="B3684" s="1" t="s">
        <v>151</v>
      </c>
      <c r="C3684" s="48" t="str">
        <f t="shared" si="114"/>
        <v>ה ג'דיידה-מכר</v>
      </c>
      <c r="D3684" s="1" t="s">
        <v>16073</v>
      </c>
      <c r="E3684" s="1"/>
      <c r="F3684" s="2">
        <v>10</v>
      </c>
      <c r="G3684" s="2">
        <f>INDEX(תוצאות_בחירות,MATCH(C3684,siot!$F$3:$F$1887,0),27)</f>
        <v>1</v>
      </c>
      <c r="H3684" s="2" t="b">
        <f t="shared" si="115"/>
        <v>0</v>
      </c>
      <c r="I3684" s="1" t="s">
        <v>2</v>
      </c>
      <c r="J3684" s="1" t="s">
        <v>16074</v>
      </c>
      <c r="K3684" s="1"/>
    </row>
    <row r="3685" spans="1:11" hidden="1">
      <c r="A3685" s="1" t="s">
        <v>15942</v>
      </c>
      <c r="B3685" s="1" t="s">
        <v>151</v>
      </c>
      <c r="C3685" s="48" t="str">
        <f t="shared" si="114"/>
        <v>ה ג'דיידה-מכר</v>
      </c>
      <c r="D3685" s="1" t="s">
        <v>16073</v>
      </c>
      <c r="E3685" s="1"/>
      <c r="F3685" s="2">
        <v>11</v>
      </c>
      <c r="G3685" s="2">
        <f>INDEX(תוצאות_בחירות,MATCH(C3685,siot!$F$3:$F$1887,0),27)</f>
        <v>1</v>
      </c>
      <c r="H3685" s="2" t="b">
        <f t="shared" si="115"/>
        <v>0</v>
      </c>
      <c r="I3685" s="1" t="s">
        <v>2</v>
      </c>
      <c r="J3685" s="1" t="s">
        <v>16072</v>
      </c>
      <c r="K3685" s="1"/>
    </row>
    <row r="3686" spans="1:11" hidden="1">
      <c r="A3686" s="1" t="s">
        <v>15942</v>
      </c>
      <c r="B3686" s="1" t="s">
        <v>49</v>
      </c>
      <c r="C3686" s="48" t="str">
        <f t="shared" si="114"/>
        <v>ו ג'דיידה-מכר</v>
      </c>
      <c r="D3686" s="1" t="s">
        <v>16059</v>
      </c>
      <c r="E3686" s="1" t="s">
        <v>3</v>
      </c>
      <c r="F3686" s="2" t="s">
        <v>19548</v>
      </c>
      <c r="G3686" s="2">
        <f>INDEX(תוצאות_בחירות,MATCH(C3686,siot!$F$3:$F$1887,0),27)</f>
        <v>2</v>
      </c>
      <c r="H3686" s="2" t="b">
        <f t="shared" si="115"/>
        <v>0</v>
      </c>
      <c r="I3686" s="1"/>
      <c r="J3686" s="1"/>
      <c r="K3686" s="1"/>
    </row>
    <row r="3687" spans="1:11">
      <c r="A3687" s="1" t="s">
        <v>15942</v>
      </c>
      <c r="B3687" s="1" t="s">
        <v>49</v>
      </c>
      <c r="C3687" s="48" t="str">
        <f t="shared" si="114"/>
        <v>ו ג'דיידה-מכר</v>
      </c>
      <c r="D3687" s="1" t="s">
        <v>16059</v>
      </c>
      <c r="E3687" s="1"/>
      <c r="F3687" s="2">
        <v>1</v>
      </c>
      <c r="G3687" s="2">
        <f>INDEX(תוצאות_בחירות,MATCH(C3687,siot!$F$3:$F$1887,0),27)</f>
        <v>2</v>
      </c>
      <c r="H3687" s="2" t="b">
        <f t="shared" si="115"/>
        <v>1</v>
      </c>
      <c r="I3687" s="1" t="s">
        <v>2</v>
      </c>
      <c r="J3687" s="1" t="s">
        <v>16071</v>
      </c>
      <c r="K3687" s="1"/>
    </row>
    <row r="3688" spans="1:11">
      <c r="A3688" s="1" t="s">
        <v>15942</v>
      </c>
      <c r="B3688" s="1" t="s">
        <v>49</v>
      </c>
      <c r="C3688" s="48" t="str">
        <f t="shared" si="114"/>
        <v>ו ג'דיידה-מכר</v>
      </c>
      <c r="D3688" s="1" t="s">
        <v>16059</v>
      </c>
      <c r="E3688" s="1"/>
      <c r="F3688" s="2">
        <v>2</v>
      </c>
      <c r="G3688" s="2">
        <f>INDEX(תוצאות_בחירות,MATCH(C3688,siot!$F$3:$F$1887,0),27)</f>
        <v>2</v>
      </c>
      <c r="H3688" s="2" t="b">
        <f t="shared" si="115"/>
        <v>1</v>
      </c>
      <c r="I3688" s="1" t="s">
        <v>2</v>
      </c>
      <c r="J3688" s="1" t="s">
        <v>16070</v>
      </c>
      <c r="K3688" s="1"/>
    </row>
    <row r="3689" spans="1:11" hidden="1">
      <c r="A3689" s="1" t="s">
        <v>15942</v>
      </c>
      <c r="B3689" s="1" t="s">
        <v>49</v>
      </c>
      <c r="C3689" s="48" t="str">
        <f t="shared" si="114"/>
        <v>ו ג'דיידה-מכר</v>
      </c>
      <c r="D3689" s="1" t="s">
        <v>16059</v>
      </c>
      <c r="E3689" s="1"/>
      <c r="F3689" s="2">
        <v>3</v>
      </c>
      <c r="G3689" s="2">
        <f>INDEX(תוצאות_בחירות,MATCH(C3689,siot!$F$3:$F$1887,0),27)</f>
        <v>2</v>
      </c>
      <c r="H3689" s="2" t="b">
        <f t="shared" si="115"/>
        <v>0</v>
      </c>
      <c r="I3689" s="1" t="s">
        <v>2</v>
      </c>
      <c r="J3689" s="1" t="s">
        <v>16069</v>
      </c>
      <c r="K3689" s="1"/>
    </row>
    <row r="3690" spans="1:11" hidden="1">
      <c r="A3690" s="1" t="s">
        <v>15942</v>
      </c>
      <c r="B3690" s="1" t="s">
        <v>49</v>
      </c>
      <c r="C3690" s="48" t="str">
        <f t="shared" si="114"/>
        <v>ו ג'דיידה-מכר</v>
      </c>
      <c r="D3690" s="1" t="s">
        <v>16059</v>
      </c>
      <c r="E3690" s="1"/>
      <c r="F3690" s="2">
        <v>4</v>
      </c>
      <c r="G3690" s="2">
        <f>INDEX(תוצאות_בחירות,MATCH(C3690,siot!$F$3:$F$1887,0),27)</f>
        <v>2</v>
      </c>
      <c r="H3690" s="2" t="b">
        <f t="shared" si="115"/>
        <v>0</v>
      </c>
      <c r="I3690" s="1" t="s">
        <v>2</v>
      </c>
      <c r="J3690" s="1" t="s">
        <v>16068</v>
      </c>
      <c r="K3690" s="1"/>
    </row>
    <row r="3691" spans="1:11" hidden="1">
      <c r="A3691" s="1" t="s">
        <v>15942</v>
      </c>
      <c r="B3691" s="1" t="s">
        <v>49</v>
      </c>
      <c r="C3691" s="48" t="str">
        <f t="shared" si="114"/>
        <v>ו ג'דיידה-מכר</v>
      </c>
      <c r="D3691" s="1" t="s">
        <v>16059</v>
      </c>
      <c r="E3691" s="1"/>
      <c r="F3691" s="2">
        <v>5</v>
      </c>
      <c r="G3691" s="2">
        <f>INDEX(תוצאות_בחירות,MATCH(C3691,siot!$F$3:$F$1887,0),27)</f>
        <v>2</v>
      </c>
      <c r="H3691" s="2" t="b">
        <f t="shared" si="115"/>
        <v>0</v>
      </c>
      <c r="I3691" s="1" t="s">
        <v>2</v>
      </c>
      <c r="J3691" s="1" t="s">
        <v>16067</v>
      </c>
      <c r="K3691" s="1"/>
    </row>
    <row r="3692" spans="1:11" hidden="1">
      <c r="A3692" s="1" t="s">
        <v>15942</v>
      </c>
      <c r="B3692" s="1" t="s">
        <v>49</v>
      </c>
      <c r="C3692" s="48" t="str">
        <f t="shared" si="114"/>
        <v>ו ג'דיידה-מכר</v>
      </c>
      <c r="D3692" s="1" t="s">
        <v>16059</v>
      </c>
      <c r="E3692" s="1"/>
      <c r="F3692" s="2">
        <v>6</v>
      </c>
      <c r="G3692" s="2">
        <f>INDEX(תוצאות_בחירות,MATCH(C3692,siot!$F$3:$F$1887,0),27)</f>
        <v>2</v>
      </c>
      <c r="H3692" s="2" t="b">
        <f t="shared" si="115"/>
        <v>0</v>
      </c>
      <c r="I3692" s="1" t="s">
        <v>2</v>
      </c>
      <c r="J3692" s="1" t="s">
        <v>16066</v>
      </c>
      <c r="K3692" s="1"/>
    </row>
    <row r="3693" spans="1:11" hidden="1">
      <c r="A3693" s="1" t="s">
        <v>15942</v>
      </c>
      <c r="B3693" s="1" t="s">
        <v>49</v>
      </c>
      <c r="C3693" s="48" t="str">
        <f t="shared" si="114"/>
        <v>ו ג'דיידה-מכר</v>
      </c>
      <c r="D3693" s="1" t="s">
        <v>16059</v>
      </c>
      <c r="E3693" s="1"/>
      <c r="F3693" s="2">
        <v>7</v>
      </c>
      <c r="G3693" s="2">
        <f>INDEX(תוצאות_בחירות,MATCH(C3693,siot!$F$3:$F$1887,0),27)</f>
        <v>2</v>
      </c>
      <c r="H3693" s="2" t="b">
        <f t="shared" si="115"/>
        <v>0</v>
      </c>
      <c r="I3693" s="1" t="s">
        <v>2</v>
      </c>
      <c r="J3693" s="1" t="s">
        <v>16065</v>
      </c>
      <c r="K3693" s="1"/>
    </row>
    <row r="3694" spans="1:11" hidden="1">
      <c r="A3694" s="1" t="s">
        <v>15942</v>
      </c>
      <c r="B3694" s="1" t="s">
        <v>49</v>
      </c>
      <c r="C3694" s="48" t="str">
        <f t="shared" si="114"/>
        <v>ו ג'דיידה-מכר</v>
      </c>
      <c r="D3694" s="1" t="s">
        <v>16059</v>
      </c>
      <c r="E3694" s="1"/>
      <c r="F3694" s="2">
        <v>8</v>
      </c>
      <c r="G3694" s="2">
        <f>INDEX(תוצאות_בחירות,MATCH(C3694,siot!$F$3:$F$1887,0),27)</f>
        <v>2</v>
      </c>
      <c r="H3694" s="2" t="b">
        <f t="shared" si="115"/>
        <v>0</v>
      </c>
      <c r="I3694" s="1" t="s">
        <v>2</v>
      </c>
      <c r="J3694" s="1" t="s">
        <v>16064</v>
      </c>
      <c r="K3694" s="1"/>
    </row>
    <row r="3695" spans="1:11" hidden="1">
      <c r="A3695" s="1" t="s">
        <v>15942</v>
      </c>
      <c r="B3695" s="1" t="s">
        <v>49</v>
      </c>
      <c r="C3695" s="48" t="str">
        <f t="shared" si="114"/>
        <v>ו ג'דיידה-מכר</v>
      </c>
      <c r="D3695" s="1" t="s">
        <v>16059</v>
      </c>
      <c r="E3695" s="1"/>
      <c r="F3695" s="2">
        <v>9</v>
      </c>
      <c r="G3695" s="2">
        <f>INDEX(תוצאות_בחירות,MATCH(C3695,siot!$F$3:$F$1887,0),27)</f>
        <v>2</v>
      </c>
      <c r="H3695" s="2" t="b">
        <f t="shared" si="115"/>
        <v>0</v>
      </c>
      <c r="I3695" s="1" t="s">
        <v>2</v>
      </c>
      <c r="J3695" s="1" t="s">
        <v>16063</v>
      </c>
      <c r="K3695" s="1"/>
    </row>
    <row r="3696" spans="1:11" hidden="1">
      <c r="A3696" s="1" t="s">
        <v>15942</v>
      </c>
      <c r="B3696" s="1" t="s">
        <v>49</v>
      </c>
      <c r="C3696" s="48" t="str">
        <f t="shared" si="114"/>
        <v>ו ג'דיידה-מכר</v>
      </c>
      <c r="D3696" s="1" t="s">
        <v>16059</v>
      </c>
      <c r="E3696" s="1"/>
      <c r="F3696" s="2">
        <v>10</v>
      </c>
      <c r="G3696" s="2">
        <f>INDEX(תוצאות_בחירות,MATCH(C3696,siot!$F$3:$F$1887,0),27)</f>
        <v>2</v>
      </c>
      <c r="H3696" s="2" t="b">
        <f t="shared" si="115"/>
        <v>0</v>
      </c>
      <c r="I3696" s="1" t="s">
        <v>2</v>
      </c>
      <c r="J3696" s="1" t="s">
        <v>16062</v>
      </c>
      <c r="K3696" s="1"/>
    </row>
    <row r="3697" spans="1:11" hidden="1">
      <c r="A3697" s="1" t="s">
        <v>15942</v>
      </c>
      <c r="B3697" s="1" t="s">
        <v>49</v>
      </c>
      <c r="C3697" s="48" t="str">
        <f t="shared" si="114"/>
        <v>ו ג'דיידה-מכר</v>
      </c>
      <c r="D3697" s="1" t="s">
        <v>16059</v>
      </c>
      <c r="E3697" s="1"/>
      <c r="F3697" s="2">
        <v>11</v>
      </c>
      <c r="G3697" s="2">
        <f>INDEX(תוצאות_בחירות,MATCH(C3697,siot!$F$3:$F$1887,0),27)</f>
        <v>2</v>
      </c>
      <c r="H3697" s="2" t="b">
        <f t="shared" si="115"/>
        <v>0</v>
      </c>
      <c r="I3697" s="1" t="s">
        <v>2</v>
      </c>
      <c r="J3697" s="1" t="s">
        <v>16061</v>
      </c>
      <c r="K3697" s="1"/>
    </row>
    <row r="3698" spans="1:11" hidden="1">
      <c r="A3698" s="1" t="s">
        <v>15942</v>
      </c>
      <c r="B3698" s="1" t="s">
        <v>49</v>
      </c>
      <c r="C3698" s="48" t="str">
        <f t="shared" si="114"/>
        <v>ו ג'דיידה-מכר</v>
      </c>
      <c r="D3698" s="1" t="s">
        <v>16059</v>
      </c>
      <c r="E3698" s="1"/>
      <c r="F3698" s="2">
        <v>12</v>
      </c>
      <c r="G3698" s="2">
        <f>INDEX(תוצאות_בחירות,MATCH(C3698,siot!$F$3:$F$1887,0),27)</f>
        <v>2</v>
      </c>
      <c r="H3698" s="2" t="b">
        <f t="shared" si="115"/>
        <v>0</v>
      </c>
      <c r="I3698" s="1" t="s">
        <v>2</v>
      </c>
      <c r="J3698" s="1" t="s">
        <v>16060</v>
      </c>
      <c r="K3698" s="1"/>
    </row>
    <row r="3699" spans="1:11" hidden="1">
      <c r="A3699" s="1" t="s">
        <v>15942</v>
      </c>
      <c r="B3699" s="1" t="s">
        <v>49</v>
      </c>
      <c r="C3699" s="48" t="str">
        <f t="shared" si="114"/>
        <v>ו ג'דיידה-מכר</v>
      </c>
      <c r="D3699" s="1" t="s">
        <v>16059</v>
      </c>
      <c r="E3699" s="1"/>
      <c r="F3699" s="2">
        <v>13</v>
      </c>
      <c r="G3699" s="2">
        <f>INDEX(תוצאות_בחירות,MATCH(C3699,siot!$F$3:$F$1887,0),27)</f>
        <v>2</v>
      </c>
      <c r="H3699" s="2" t="b">
        <f t="shared" si="115"/>
        <v>0</v>
      </c>
      <c r="I3699" s="1" t="s">
        <v>2</v>
      </c>
      <c r="J3699" s="1" t="s">
        <v>16058</v>
      </c>
      <c r="K3699" s="1"/>
    </row>
    <row r="3700" spans="1:11" hidden="1">
      <c r="A3700" s="1" t="s">
        <v>15942</v>
      </c>
      <c r="B3700" s="1" t="s">
        <v>0</v>
      </c>
      <c r="C3700" s="48" t="str">
        <f t="shared" si="114"/>
        <v>ז ג'דיידה-מכר</v>
      </c>
      <c r="D3700" s="1" t="s">
        <v>4598</v>
      </c>
      <c r="E3700" s="1" t="s">
        <v>18</v>
      </c>
      <c r="F3700" s="2" t="s">
        <v>19548</v>
      </c>
      <c r="G3700" s="2">
        <f>INDEX(תוצאות_בחירות,MATCH(C3700,siot!$F$3:$F$1887,0),27)</f>
        <v>0</v>
      </c>
      <c r="H3700" s="2" t="b">
        <f t="shared" si="115"/>
        <v>0</v>
      </c>
      <c r="I3700" s="1"/>
      <c r="J3700" s="1"/>
      <c r="K3700" s="1"/>
    </row>
    <row r="3701" spans="1:11" hidden="1">
      <c r="A3701" s="1" t="s">
        <v>15942</v>
      </c>
      <c r="B3701" s="1" t="s">
        <v>0</v>
      </c>
      <c r="C3701" s="48" t="str">
        <f t="shared" si="114"/>
        <v>ז ג'דיידה-מכר</v>
      </c>
      <c r="D3701" s="1" t="s">
        <v>4598</v>
      </c>
      <c r="E3701" s="1" t="s">
        <v>17</v>
      </c>
      <c r="F3701" s="2">
        <v>1</v>
      </c>
      <c r="G3701" s="2">
        <f>INDEX(תוצאות_בחירות,MATCH(C3701,siot!$F$3:$F$1887,0),27)</f>
        <v>0</v>
      </c>
      <c r="H3701" s="2" t="b">
        <f t="shared" si="115"/>
        <v>0</v>
      </c>
      <c r="I3701" s="1" t="s">
        <v>2</v>
      </c>
      <c r="J3701" s="1" t="s">
        <v>16057</v>
      </c>
      <c r="K3701" s="1"/>
    </row>
    <row r="3702" spans="1:11" hidden="1">
      <c r="A3702" s="1" t="s">
        <v>15942</v>
      </c>
      <c r="B3702" s="1" t="s">
        <v>0</v>
      </c>
      <c r="C3702" s="48" t="str">
        <f t="shared" si="114"/>
        <v>ז ג'דיידה-מכר</v>
      </c>
      <c r="D3702" s="1" t="s">
        <v>4598</v>
      </c>
      <c r="E3702" s="1"/>
      <c r="F3702" s="2">
        <v>2</v>
      </c>
      <c r="G3702" s="2">
        <f>INDEX(תוצאות_בחירות,MATCH(C3702,siot!$F$3:$F$1887,0),27)</f>
        <v>0</v>
      </c>
      <c r="H3702" s="2" t="b">
        <f t="shared" si="115"/>
        <v>0</v>
      </c>
      <c r="I3702" s="1" t="s">
        <v>2</v>
      </c>
      <c r="J3702" s="1" t="s">
        <v>16056</v>
      </c>
      <c r="K3702" s="1"/>
    </row>
    <row r="3703" spans="1:11" hidden="1">
      <c r="A3703" s="1" t="s">
        <v>15942</v>
      </c>
      <c r="B3703" s="1" t="s">
        <v>0</v>
      </c>
      <c r="C3703" s="48" t="str">
        <f t="shared" si="114"/>
        <v>ז ג'דיידה-מכר</v>
      </c>
      <c r="D3703" s="1" t="s">
        <v>4598</v>
      </c>
      <c r="E3703" s="1"/>
      <c r="F3703" s="2">
        <v>3</v>
      </c>
      <c r="G3703" s="2">
        <f>INDEX(תוצאות_בחירות,MATCH(C3703,siot!$F$3:$F$1887,0),27)</f>
        <v>0</v>
      </c>
      <c r="H3703" s="2" t="b">
        <f t="shared" si="115"/>
        <v>0</v>
      </c>
      <c r="I3703" s="1" t="s">
        <v>2</v>
      </c>
      <c r="J3703" s="1" t="s">
        <v>16055</v>
      </c>
      <c r="K3703" s="1"/>
    </row>
    <row r="3704" spans="1:11" hidden="1">
      <c r="A3704" s="1" t="s">
        <v>15942</v>
      </c>
      <c r="B3704" s="1" t="s">
        <v>0</v>
      </c>
      <c r="C3704" s="48" t="str">
        <f t="shared" si="114"/>
        <v>ז ג'דיידה-מכר</v>
      </c>
      <c r="D3704" s="1" t="s">
        <v>4598</v>
      </c>
      <c r="E3704" s="1"/>
      <c r="F3704" s="2">
        <v>4</v>
      </c>
      <c r="G3704" s="2">
        <f>INDEX(תוצאות_בחירות,MATCH(C3704,siot!$F$3:$F$1887,0),27)</f>
        <v>0</v>
      </c>
      <c r="H3704" s="2" t="b">
        <f t="shared" si="115"/>
        <v>0</v>
      </c>
      <c r="I3704" s="1" t="s">
        <v>2</v>
      </c>
      <c r="J3704" s="1" t="s">
        <v>16054</v>
      </c>
      <c r="K3704" s="1"/>
    </row>
    <row r="3705" spans="1:11" hidden="1">
      <c r="A3705" s="1" t="s">
        <v>15942</v>
      </c>
      <c r="B3705" s="1" t="s">
        <v>0</v>
      </c>
      <c r="C3705" s="48" t="str">
        <f t="shared" si="114"/>
        <v>ז ג'דיידה-מכר</v>
      </c>
      <c r="D3705" s="1" t="s">
        <v>4598</v>
      </c>
      <c r="E3705" s="1"/>
      <c r="F3705" s="2">
        <v>5</v>
      </c>
      <c r="G3705" s="2">
        <f>INDEX(תוצאות_בחירות,MATCH(C3705,siot!$F$3:$F$1887,0),27)</f>
        <v>0</v>
      </c>
      <c r="H3705" s="2" t="b">
        <f t="shared" si="115"/>
        <v>0</v>
      </c>
      <c r="I3705" s="1" t="s">
        <v>2</v>
      </c>
      <c r="J3705" s="1" t="s">
        <v>16053</v>
      </c>
      <c r="K3705" s="1"/>
    </row>
    <row r="3706" spans="1:11" hidden="1">
      <c r="A3706" s="1" t="s">
        <v>15942</v>
      </c>
      <c r="B3706" s="1" t="s">
        <v>0</v>
      </c>
      <c r="C3706" s="48" t="str">
        <f t="shared" si="114"/>
        <v>ז ג'דיידה-מכר</v>
      </c>
      <c r="D3706" s="1" t="s">
        <v>4598</v>
      </c>
      <c r="E3706" s="1"/>
      <c r="F3706" s="2">
        <v>6</v>
      </c>
      <c r="G3706" s="2">
        <f>INDEX(תוצאות_בחירות,MATCH(C3706,siot!$F$3:$F$1887,0),27)</f>
        <v>0</v>
      </c>
      <c r="H3706" s="2" t="b">
        <f t="shared" si="115"/>
        <v>0</v>
      </c>
      <c r="I3706" s="1" t="s">
        <v>2</v>
      </c>
      <c r="J3706" s="1" t="s">
        <v>16052</v>
      </c>
      <c r="K3706" s="1"/>
    </row>
    <row r="3707" spans="1:11" hidden="1">
      <c r="A3707" s="1" t="s">
        <v>15942</v>
      </c>
      <c r="B3707" s="1" t="s">
        <v>0</v>
      </c>
      <c r="C3707" s="48" t="str">
        <f t="shared" si="114"/>
        <v>ז ג'דיידה-מכר</v>
      </c>
      <c r="D3707" s="1" t="s">
        <v>4598</v>
      </c>
      <c r="E3707" s="1"/>
      <c r="F3707" s="2">
        <v>7</v>
      </c>
      <c r="G3707" s="2">
        <f>INDEX(תוצאות_בחירות,MATCH(C3707,siot!$F$3:$F$1887,0),27)</f>
        <v>0</v>
      </c>
      <c r="H3707" s="2" t="b">
        <f t="shared" si="115"/>
        <v>0</v>
      </c>
      <c r="I3707" s="1" t="s">
        <v>2</v>
      </c>
      <c r="J3707" s="1" t="s">
        <v>16051</v>
      </c>
      <c r="K3707" s="1"/>
    </row>
    <row r="3708" spans="1:11" hidden="1">
      <c r="A3708" s="1" t="s">
        <v>15942</v>
      </c>
      <c r="B3708" s="1" t="s">
        <v>0</v>
      </c>
      <c r="C3708" s="48" t="str">
        <f t="shared" si="114"/>
        <v>ז ג'דיידה-מכר</v>
      </c>
      <c r="D3708" s="1" t="s">
        <v>4598</v>
      </c>
      <c r="E3708" s="1"/>
      <c r="F3708" s="2">
        <v>8</v>
      </c>
      <c r="G3708" s="2">
        <f>INDEX(תוצאות_בחירות,MATCH(C3708,siot!$F$3:$F$1887,0),27)</f>
        <v>0</v>
      </c>
      <c r="H3708" s="2" t="b">
        <f t="shared" si="115"/>
        <v>0</v>
      </c>
      <c r="I3708" s="1" t="s">
        <v>2</v>
      </c>
      <c r="J3708" s="1" t="s">
        <v>16050</v>
      </c>
      <c r="K3708" s="1"/>
    </row>
    <row r="3709" spans="1:11" hidden="1">
      <c r="A3709" s="1" t="s">
        <v>15942</v>
      </c>
      <c r="B3709" s="1" t="s">
        <v>12468</v>
      </c>
      <c r="C3709" s="48" t="str">
        <f t="shared" si="114"/>
        <v>זי ג'דיידה-מכר</v>
      </c>
      <c r="D3709" s="1" t="s">
        <v>638</v>
      </c>
      <c r="E3709" s="1" t="s">
        <v>18</v>
      </c>
      <c r="F3709" s="2" t="s">
        <v>19548</v>
      </c>
      <c r="G3709" s="2">
        <f>INDEX(תוצאות_בחירות,MATCH(C3709,siot!$F$3:$F$1887,0),27)</f>
        <v>0</v>
      </c>
      <c r="H3709" s="2" t="b">
        <f t="shared" si="115"/>
        <v>0</v>
      </c>
      <c r="I3709" s="1"/>
      <c r="J3709" s="1"/>
      <c r="K3709" s="1"/>
    </row>
    <row r="3710" spans="1:11" hidden="1">
      <c r="A3710" s="1" t="s">
        <v>15942</v>
      </c>
      <c r="B3710" s="1" t="s">
        <v>12468</v>
      </c>
      <c r="C3710" s="48" t="str">
        <f t="shared" si="114"/>
        <v>זי ג'דיידה-מכר</v>
      </c>
      <c r="D3710" s="1" t="s">
        <v>638</v>
      </c>
      <c r="E3710" s="1" t="s">
        <v>17</v>
      </c>
      <c r="F3710" s="2">
        <v>1</v>
      </c>
      <c r="G3710" s="2">
        <f>INDEX(תוצאות_בחירות,MATCH(C3710,siot!$F$3:$F$1887,0),27)</f>
        <v>0</v>
      </c>
      <c r="H3710" s="2" t="b">
        <f t="shared" si="115"/>
        <v>0</v>
      </c>
      <c r="I3710" s="1" t="s">
        <v>2</v>
      </c>
      <c r="J3710" s="1" t="s">
        <v>16049</v>
      </c>
      <c r="K3710" s="1"/>
    </row>
    <row r="3711" spans="1:11" hidden="1">
      <c r="A3711" s="1" t="s">
        <v>15942</v>
      </c>
      <c r="B3711" s="1" t="s">
        <v>12468</v>
      </c>
      <c r="C3711" s="48" t="str">
        <f t="shared" si="114"/>
        <v>זי ג'דיידה-מכר</v>
      </c>
      <c r="D3711" s="1" t="s">
        <v>638</v>
      </c>
      <c r="E3711" s="1"/>
      <c r="F3711" s="2">
        <v>2</v>
      </c>
      <c r="G3711" s="2">
        <f>INDEX(תוצאות_בחירות,MATCH(C3711,siot!$F$3:$F$1887,0),27)</f>
        <v>0</v>
      </c>
      <c r="H3711" s="2" t="b">
        <f t="shared" si="115"/>
        <v>0</v>
      </c>
      <c r="I3711" s="1" t="s">
        <v>2</v>
      </c>
      <c r="J3711" s="1" t="s">
        <v>16048</v>
      </c>
      <c r="K3711" s="1"/>
    </row>
    <row r="3712" spans="1:11" hidden="1">
      <c r="A3712" s="1" t="s">
        <v>15942</v>
      </c>
      <c r="B3712" s="1" t="s">
        <v>12468</v>
      </c>
      <c r="C3712" s="48" t="str">
        <f t="shared" si="114"/>
        <v>זי ג'דיידה-מכר</v>
      </c>
      <c r="D3712" s="1" t="s">
        <v>638</v>
      </c>
      <c r="E3712" s="1"/>
      <c r="F3712" s="2">
        <v>3</v>
      </c>
      <c r="G3712" s="2">
        <f>INDEX(תוצאות_בחירות,MATCH(C3712,siot!$F$3:$F$1887,0),27)</f>
        <v>0</v>
      </c>
      <c r="H3712" s="2" t="b">
        <f t="shared" si="115"/>
        <v>0</v>
      </c>
      <c r="I3712" s="1" t="s">
        <v>2</v>
      </c>
      <c r="J3712" s="1" t="s">
        <v>16047</v>
      </c>
      <c r="K3712" s="1"/>
    </row>
    <row r="3713" spans="1:11" hidden="1">
      <c r="A3713" s="1" t="s">
        <v>15942</v>
      </c>
      <c r="B3713" s="1" t="s">
        <v>12468</v>
      </c>
      <c r="C3713" s="48" t="str">
        <f t="shared" si="114"/>
        <v>זי ג'דיידה-מכר</v>
      </c>
      <c r="D3713" s="1" t="s">
        <v>638</v>
      </c>
      <c r="E3713" s="1"/>
      <c r="F3713" s="2">
        <v>4</v>
      </c>
      <c r="G3713" s="2">
        <f>INDEX(תוצאות_בחירות,MATCH(C3713,siot!$F$3:$F$1887,0),27)</f>
        <v>0</v>
      </c>
      <c r="H3713" s="2" t="b">
        <f t="shared" si="115"/>
        <v>0</v>
      </c>
      <c r="I3713" s="1" t="s">
        <v>2</v>
      </c>
      <c r="J3713" s="1" t="s">
        <v>16046</v>
      </c>
      <c r="K3713" s="1"/>
    </row>
    <row r="3714" spans="1:11" hidden="1">
      <c r="A3714" s="1" t="s">
        <v>15942</v>
      </c>
      <c r="B3714" s="1" t="s">
        <v>12468</v>
      </c>
      <c r="C3714" s="48" t="str">
        <f t="shared" si="114"/>
        <v>זי ג'דיידה-מכר</v>
      </c>
      <c r="D3714" s="1" t="s">
        <v>638</v>
      </c>
      <c r="E3714" s="1"/>
      <c r="F3714" s="2">
        <v>5</v>
      </c>
      <c r="G3714" s="2">
        <f>INDEX(תוצאות_בחירות,MATCH(C3714,siot!$F$3:$F$1887,0),27)</f>
        <v>0</v>
      </c>
      <c r="H3714" s="2" t="b">
        <f t="shared" si="115"/>
        <v>0</v>
      </c>
      <c r="I3714" s="1" t="s">
        <v>2</v>
      </c>
      <c r="J3714" s="1" t="s">
        <v>16037</v>
      </c>
      <c r="K3714" s="1"/>
    </row>
    <row r="3715" spans="1:11" hidden="1">
      <c r="A3715" s="1" t="s">
        <v>15942</v>
      </c>
      <c r="B3715" s="1" t="s">
        <v>12468</v>
      </c>
      <c r="C3715" s="48" t="str">
        <f t="shared" si="114"/>
        <v>זי ג'דיידה-מכר</v>
      </c>
      <c r="D3715" s="1" t="s">
        <v>638</v>
      </c>
      <c r="E3715" s="1"/>
      <c r="F3715" s="2">
        <v>6</v>
      </c>
      <c r="G3715" s="2">
        <f>INDEX(תוצאות_בחירות,MATCH(C3715,siot!$F$3:$F$1887,0),27)</f>
        <v>0</v>
      </c>
      <c r="H3715" s="2" t="b">
        <f t="shared" si="115"/>
        <v>0</v>
      </c>
      <c r="I3715" s="1" t="s">
        <v>2</v>
      </c>
      <c r="J3715" s="1" t="s">
        <v>16045</v>
      </c>
      <c r="K3715" s="1"/>
    </row>
    <row r="3716" spans="1:11" hidden="1">
      <c r="A3716" s="1" t="s">
        <v>15942</v>
      </c>
      <c r="B3716" s="1" t="s">
        <v>12468</v>
      </c>
      <c r="C3716" s="48" t="str">
        <f t="shared" ref="C3716:C3779" si="116">B3716&amp;" "&amp;A3716</f>
        <v>זי ג'דיידה-מכר</v>
      </c>
      <c r="D3716" s="1" t="s">
        <v>638</v>
      </c>
      <c r="E3716" s="1"/>
      <c r="F3716" s="2">
        <v>7</v>
      </c>
      <c r="G3716" s="2">
        <f>INDEX(תוצאות_בחירות,MATCH(C3716,siot!$F$3:$F$1887,0),27)</f>
        <v>0</v>
      </c>
      <c r="H3716" s="2" t="b">
        <f t="shared" ref="H3716:H3779" si="117">IF(OR(F3716&lt;G3716,G3716=F3716),TRUE,FALSE)</f>
        <v>0</v>
      </c>
      <c r="I3716" s="1" t="s">
        <v>2</v>
      </c>
      <c r="J3716" s="1" t="s">
        <v>16044</v>
      </c>
      <c r="K3716" s="1"/>
    </row>
    <row r="3717" spans="1:11" hidden="1">
      <c r="A3717" s="1" t="s">
        <v>15942</v>
      </c>
      <c r="B3717" s="1" t="s">
        <v>16039</v>
      </c>
      <c r="C3717" s="48" t="str">
        <f t="shared" si="116"/>
        <v>חר ג'דיידה-מכר</v>
      </c>
      <c r="D3717" s="1" t="s">
        <v>69</v>
      </c>
      <c r="E3717" s="1" t="s">
        <v>3</v>
      </c>
      <c r="F3717" s="2" t="s">
        <v>19548</v>
      </c>
      <c r="G3717" s="2">
        <f>INDEX(תוצאות_בחירות,MATCH(C3717,siot!$F$3:$F$1887,0),27)</f>
        <v>1</v>
      </c>
      <c r="H3717" s="2" t="b">
        <f t="shared" si="117"/>
        <v>0</v>
      </c>
      <c r="I3717" s="1"/>
      <c r="J3717" s="1"/>
      <c r="K3717" s="1"/>
    </row>
    <row r="3718" spans="1:11">
      <c r="A3718" s="1" t="s">
        <v>15942</v>
      </c>
      <c r="B3718" s="1" t="s">
        <v>16039</v>
      </c>
      <c r="C3718" s="48" t="str">
        <f t="shared" si="116"/>
        <v>חר ג'דיידה-מכר</v>
      </c>
      <c r="D3718" s="1" t="s">
        <v>69</v>
      </c>
      <c r="E3718" s="1"/>
      <c r="F3718" s="2">
        <v>1</v>
      </c>
      <c r="G3718" s="2">
        <f>INDEX(תוצאות_בחירות,MATCH(C3718,siot!$F$3:$F$1887,0),27)</f>
        <v>1</v>
      </c>
      <c r="H3718" s="2" t="b">
        <f t="shared" si="117"/>
        <v>1</v>
      </c>
      <c r="I3718" s="1" t="s">
        <v>2</v>
      </c>
      <c r="J3718" s="1" t="s">
        <v>16043</v>
      </c>
      <c r="K3718" s="1"/>
    </row>
    <row r="3719" spans="1:11" hidden="1">
      <c r="A3719" s="1" t="s">
        <v>15942</v>
      </c>
      <c r="B3719" s="1" t="s">
        <v>16039</v>
      </c>
      <c r="C3719" s="48" t="str">
        <f t="shared" si="116"/>
        <v>חר ג'דיידה-מכר</v>
      </c>
      <c r="D3719" s="1" t="s">
        <v>69</v>
      </c>
      <c r="E3719" s="1"/>
      <c r="F3719" s="2">
        <v>2</v>
      </c>
      <c r="G3719" s="2">
        <f>INDEX(תוצאות_בחירות,MATCH(C3719,siot!$F$3:$F$1887,0),27)</f>
        <v>1</v>
      </c>
      <c r="H3719" s="2" t="b">
        <f t="shared" si="117"/>
        <v>0</v>
      </c>
      <c r="I3719" s="1" t="s">
        <v>2</v>
      </c>
      <c r="J3719" s="1" t="s">
        <v>16042</v>
      </c>
      <c r="K3719" s="1"/>
    </row>
    <row r="3720" spans="1:11" hidden="1">
      <c r="A3720" s="1" t="s">
        <v>15942</v>
      </c>
      <c r="B3720" s="1" t="s">
        <v>16039</v>
      </c>
      <c r="C3720" s="48" t="str">
        <f t="shared" si="116"/>
        <v>חר ג'דיידה-מכר</v>
      </c>
      <c r="D3720" s="1" t="s">
        <v>69</v>
      </c>
      <c r="E3720" s="1"/>
      <c r="F3720" s="2">
        <v>3</v>
      </c>
      <c r="G3720" s="2">
        <f>INDEX(תוצאות_בחירות,MATCH(C3720,siot!$F$3:$F$1887,0),27)</f>
        <v>1</v>
      </c>
      <c r="H3720" s="2" t="b">
        <f t="shared" si="117"/>
        <v>0</v>
      </c>
      <c r="I3720" s="1" t="s">
        <v>2</v>
      </c>
      <c r="J3720" s="1" t="s">
        <v>16041</v>
      </c>
      <c r="K3720" s="1"/>
    </row>
    <row r="3721" spans="1:11" hidden="1">
      <c r="A3721" s="1" t="s">
        <v>15942</v>
      </c>
      <c r="B3721" s="1" t="s">
        <v>16039</v>
      </c>
      <c r="C3721" s="48" t="str">
        <f t="shared" si="116"/>
        <v>חר ג'דיידה-מכר</v>
      </c>
      <c r="D3721" s="1" t="s">
        <v>69</v>
      </c>
      <c r="E3721" s="1"/>
      <c r="F3721" s="2">
        <v>4</v>
      </c>
      <c r="G3721" s="2">
        <f>INDEX(תוצאות_בחירות,MATCH(C3721,siot!$F$3:$F$1887,0),27)</f>
        <v>1</v>
      </c>
      <c r="H3721" s="2" t="b">
        <f t="shared" si="117"/>
        <v>0</v>
      </c>
      <c r="I3721" s="1" t="s">
        <v>2</v>
      </c>
      <c r="J3721" s="1" t="s">
        <v>16040</v>
      </c>
      <c r="K3721" s="1"/>
    </row>
    <row r="3722" spans="1:11" hidden="1">
      <c r="A3722" s="1" t="s">
        <v>15942</v>
      </c>
      <c r="B3722" s="1" t="s">
        <v>16039</v>
      </c>
      <c r="C3722" s="48" t="str">
        <f t="shared" si="116"/>
        <v>חר ג'דיידה-מכר</v>
      </c>
      <c r="D3722" s="1" t="s">
        <v>69</v>
      </c>
      <c r="E3722" s="1"/>
      <c r="F3722" s="2">
        <v>5</v>
      </c>
      <c r="G3722" s="2">
        <f>INDEX(תוצאות_בחירות,MATCH(C3722,siot!$F$3:$F$1887,0),27)</f>
        <v>1</v>
      </c>
      <c r="H3722" s="2" t="b">
        <f t="shared" si="117"/>
        <v>0</v>
      </c>
      <c r="I3722" s="1" t="s">
        <v>2</v>
      </c>
      <c r="J3722" s="1" t="s">
        <v>16038</v>
      </c>
      <c r="K3722" s="1"/>
    </row>
    <row r="3723" spans="1:11" hidden="1">
      <c r="A3723" s="1" t="s">
        <v>15942</v>
      </c>
      <c r="B3723" s="1" t="s">
        <v>4589</v>
      </c>
      <c r="C3723" s="48" t="str">
        <f t="shared" si="116"/>
        <v>יק ג'דיידה-מכר</v>
      </c>
      <c r="D3723" s="1" t="s">
        <v>8277</v>
      </c>
      <c r="E3723" s="1" t="s">
        <v>3</v>
      </c>
      <c r="F3723" s="2" t="s">
        <v>19548</v>
      </c>
      <c r="G3723" s="2">
        <f>INDEX(תוצאות_בחירות,MATCH(C3723,siot!$F$3:$F$1887,0),27)</f>
        <v>1</v>
      </c>
      <c r="H3723" s="2" t="b">
        <f t="shared" si="117"/>
        <v>0</v>
      </c>
      <c r="I3723" s="1"/>
      <c r="J3723" s="1"/>
      <c r="K3723" s="1"/>
    </row>
    <row r="3724" spans="1:11">
      <c r="A3724" s="1" t="s">
        <v>15942</v>
      </c>
      <c r="B3724" s="1" t="s">
        <v>4589</v>
      </c>
      <c r="C3724" s="48" t="str">
        <f t="shared" si="116"/>
        <v>יק ג'דיידה-מכר</v>
      </c>
      <c r="D3724" s="1" t="s">
        <v>8277</v>
      </c>
      <c r="E3724" s="1"/>
      <c r="F3724" s="2">
        <v>1</v>
      </c>
      <c r="G3724" s="2">
        <f>INDEX(תוצאות_בחירות,MATCH(C3724,siot!$F$3:$F$1887,0),27)</f>
        <v>1</v>
      </c>
      <c r="H3724" s="2" t="b">
        <f t="shared" si="117"/>
        <v>1</v>
      </c>
      <c r="I3724" s="1" t="s">
        <v>2</v>
      </c>
      <c r="J3724" s="1" t="s">
        <v>16037</v>
      </c>
      <c r="K3724" s="1"/>
    </row>
    <row r="3725" spans="1:11" hidden="1">
      <c r="A3725" s="1" t="s">
        <v>15942</v>
      </c>
      <c r="B3725" s="1" t="s">
        <v>4589</v>
      </c>
      <c r="C3725" s="48" t="str">
        <f t="shared" si="116"/>
        <v>יק ג'דיידה-מכר</v>
      </c>
      <c r="D3725" s="1" t="s">
        <v>8277</v>
      </c>
      <c r="E3725" s="1"/>
      <c r="F3725" s="2">
        <v>2</v>
      </c>
      <c r="G3725" s="2">
        <f>INDEX(תוצאות_בחירות,MATCH(C3725,siot!$F$3:$F$1887,0),27)</f>
        <v>1</v>
      </c>
      <c r="H3725" s="2" t="b">
        <f t="shared" si="117"/>
        <v>0</v>
      </c>
      <c r="I3725" s="1" t="s">
        <v>2</v>
      </c>
      <c r="J3725" s="1" t="s">
        <v>16036</v>
      </c>
      <c r="K3725" s="1"/>
    </row>
    <row r="3726" spans="1:11" hidden="1">
      <c r="A3726" s="1" t="s">
        <v>15942</v>
      </c>
      <c r="B3726" s="1" t="s">
        <v>4589</v>
      </c>
      <c r="C3726" s="48" t="str">
        <f t="shared" si="116"/>
        <v>יק ג'דיידה-מכר</v>
      </c>
      <c r="D3726" s="1" t="s">
        <v>8277</v>
      </c>
      <c r="E3726" s="1"/>
      <c r="F3726" s="2">
        <v>3</v>
      </c>
      <c r="G3726" s="2">
        <f>INDEX(תוצאות_בחירות,MATCH(C3726,siot!$F$3:$F$1887,0),27)</f>
        <v>1</v>
      </c>
      <c r="H3726" s="2" t="b">
        <f t="shared" si="117"/>
        <v>0</v>
      </c>
      <c r="I3726" s="1" t="s">
        <v>2</v>
      </c>
      <c r="J3726" s="1" t="s">
        <v>16035</v>
      </c>
      <c r="K3726" s="1"/>
    </row>
    <row r="3727" spans="1:11" hidden="1">
      <c r="A3727" s="1" t="s">
        <v>15942</v>
      </c>
      <c r="B3727" s="1" t="s">
        <v>4589</v>
      </c>
      <c r="C3727" s="48" t="str">
        <f t="shared" si="116"/>
        <v>יק ג'דיידה-מכר</v>
      </c>
      <c r="D3727" s="1" t="s">
        <v>8277</v>
      </c>
      <c r="E3727" s="1"/>
      <c r="F3727" s="2">
        <v>4</v>
      </c>
      <c r="G3727" s="2">
        <f>INDEX(תוצאות_בחירות,MATCH(C3727,siot!$F$3:$F$1887,0),27)</f>
        <v>1</v>
      </c>
      <c r="H3727" s="2" t="b">
        <f t="shared" si="117"/>
        <v>0</v>
      </c>
      <c r="I3727" s="1" t="s">
        <v>2</v>
      </c>
      <c r="J3727" s="1" t="s">
        <v>16034</v>
      </c>
      <c r="K3727" s="1"/>
    </row>
    <row r="3728" spans="1:11" hidden="1">
      <c r="A3728" s="1" t="s">
        <v>15942</v>
      </c>
      <c r="B3728" s="1" t="s">
        <v>4589</v>
      </c>
      <c r="C3728" s="48" t="str">
        <f t="shared" si="116"/>
        <v>יק ג'דיידה-מכר</v>
      </c>
      <c r="D3728" s="1" t="s">
        <v>8277</v>
      </c>
      <c r="E3728" s="1"/>
      <c r="F3728" s="2">
        <v>5</v>
      </c>
      <c r="G3728" s="2">
        <f>INDEX(תוצאות_בחירות,MATCH(C3728,siot!$F$3:$F$1887,0),27)</f>
        <v>1</v>
      </c>
      <c r="H3728" s="2" t="b">
        <f t="shared" si="117"/>
        <v>0</v>
      </c>
      <c r="I3728" s="1" t="s">
        <v>2</v>
      </c>
      <c r="J3728" s="1" t="s">
        <v>16033</v>
      </c>
      <c r="K3728" s="1"/>
    </row>
    <row r="3729" spans="1:11" hidden="1">
      <c r="A3729" s="1" t="s">
        <v>15942</v>
      </c>
      <c r="B3729" s="1" t="s">
        <v>4589</v>
      </c>
      <c r="C3729" s="48" t="str">
        <f t="shared" si="116"/>
        <v>יק ג'דיידה-מכר</v>
      </c>
      <c r="D3729" s="1" t="s">
        <v>8277</v>
      </c>
      <c r="E3729" s="1"/>
      <c r="F3729" s="2">
        <v>6</v>
      </c>
      <c r="G3729" s="2">
        <f>INDEX(תוצאות_בחירות,MATCH(C3729,siot!$F$3:$F$1887,0),27)</f>
        <v>1</v>
      </c>
      <c r="H3729" s="2" t="b">
        <f t="shared" si="117"/>
        <v>0</v>
      </c>
      <c r="I3729" s="1" t="s">
        <v>2</v>
      </c>
      <c r="J3729" s="1" t="s">
        <v>16032</v>
      </c>
      <c r="K3729" s="1"/>
    </row>
    <row r="3730" spans="1:11" hidden="1">
      <c r="A3730" s="1" t="s">
        <v>15942</v>
      </c>
      <c r="B3730" s="1" t="s">
        <v>4589</v>
      </c>
      <c r="C3730" s="48" t="str">
        <f t="shared" si="116"/>
        <v>יק ג'דיידה-מכר</v>
      </c>
      <c r="D3730" s="1" t="s">
        <v>8277</v>
      </c>
      <c r="E3730" s="1"/>
      <c r="F3730" s="2">
        <v>7</v>
      </c>
      <c r="G3730" s="2">
        <f>INDEX(תוצאות_בחירות,MATCH(C3730,siot!$F$3:$F$1887,0),27)</f>
        <v>1</v>
      </c>
      <c r="H3730" s="2" t="b">
        <f t="shared" si="117"/>
        <v>0</v>
      </c>
      <c r="I3730" s="1" t="s">
        <v>2</v>
      </c>
      <c r="J3730" s="1" t="s">
        <v>16031</v>
      </c>
      <c r="K3730" s="1"/>
    </row>
    <row r="3731" spans="1:11" hidden="1">
      <c r="A3731" s="1" t="s">
        <v>15942</v>
      </c>
      <c r="B3731" s="1" t="s">
        <v>761</v>
      </c>
      <c r="C3731" s="48" t="str">
        <f t="shared" si="116"/>
        <v>ך ג'דיידה-מכר</v>
      </c>
      <c r="D3731" s="1" t="s">
        <v>16023</v>
      </c>
      <c r="E3731" s="1" t="s">
        <v>18</v>
      </c>
      <c r="F3731" s="2" t="s">
        <v>19548</v>
      </c>
      <c r="G3731" s="2">
        <f>INDEX(תוצאות_בחירות,MATCH(C3731,siot!$F$3:$F$1887,0),27)</f>
        <v>0</v>
      </c>
      <c r="H3731" s="2" t="b">
        <f t="shared" si="117"/>
        <v>0</v>
      </c>
      <c r="I3731" s="1"/>
      <c r="J3731" s="1"/>
      <c r="K3731" s="1"/>
    </row>
    <row r="3732" spans="1:11" hidden="1">
      <c r="A3732" s="1" t="s">
        <v>15942</v>
      </c>
      <c r="B3732" s="1" t="s">
        <v>761</v>
      </c>
      <c r="C3732" s="48" t="str">
        <f t="shared" si="116"/>
        <v>ך ג'דיידה-מכר</v>
      </c>
      <c r="D3732" s="1" t="s">
        <v>16023</v>
      </c>
      <c r="E3732" s="1" t="s">
        <v>17</v>
      </c>
      <c r="F3732" s="2">
        <v>1</v>
      </c>
      <c r="G3732" s="2">
        <f>INDEX(תוצאות_בחירות,MATCH(C3732,siot!$F$3:$F$1887,0),27)</f>
        <v>0</v>
      </c>
      <c r="H3732" s="2" t="b">
        <f t="shared" si="117"/>
        <v>0</v>
      </c>
      <c r="I3732" s="1" t="s">
        <v>2</v>
      </c>
      <c r="J3732" s="1" t="s">
        <v>16030</v>
      </c>
      <c r="K3732" s="1"/>
    </row>
    <row r="3733" spans="1:11" hidden="1">
      <c r="A3733" s="1" t="s">
        <v>15942</v>
      </c>
      <c r="B3733" s="1" t="s">
        <v>761</v>
      </c>
      <c r="C3733" s="48" t="str">
        <f t="shared" si="116"/>
        <v>ך ג'דיידה-מכר</v>
      </c>
      <c r="D3733" s="1" t="s">
        <v>16023</v>
      </c>
      <c r="E3733" s="1"/>
      <c r="F3733" s="2">
        <v>2</v>
      </c>
      <c r="G3733" s="2">
        <f>INDEX(תוצאות_בחירות,MATCH(C3733,siot!$F$3:$F$1887,0),27)</f>
        <v>0</v>
      </c>
      <c r="H3733" s="2" t="b">
        <f t="shared" si="117"/>
        <v>0</v>
      </c>
      <c r="I3733" s="1" t="s">
        <v>2</v>
      </c>
      <c r="J3733" s="1" t="s">
        <v>16029</v>
      </c>
      <c r="K3733" s="1"/>
    </row>
    <row r="3734" spans="1:11" hidden="1">
      <c r="A3734" s="1" t="s">
        <v>15942</v>
      </c>
      <c r="B3734" s="1" t="s">
        <v>761</v>
      </c>
      <c r="C3734" s="48" t="str">
        <f t="shared" si="116"/>
        <v>ך ג'דיידה-מכר</v>
      </c>
      <c r="D3734" s="1" t="s">
        <v>16023</v>
      </c>
      <c r="E3734" s="1"/>
      <c r="F3734" s="2">
        <v>3</v>
      </c>
      <c r="G3734" s="2">
        <f>INDEX(תוצאות_בחירות,MATCH(C3734,siot!$F$3:$F$1887,0),27)</f>
        <v>0</v>
      </c>
      <c r="H3734" s="2" t="b">
        <f t="shared" si="117"/>
        <v>0</v>
      </c>
      <c r="I3734" s="1" t="s">
        <v>2</v>
      </c>
      <c r="J3734" s="1" t="s">
        <v>16028</v>
      </c>
      <c r="K3734" s="1"/>
    </row>
    <row r="3735" spans="1:11" hidden="1">
      <c r="A3735" s="1" t="s">
        <v>15942</v>
      </c>
      <c r="B3735" s="1" t="s">
        <v>761</v>
      </c>
      <c r="C3735" s="48" t="str">
        <f t="shared" si="116"/>
        <v>ך ג'דיידה-מכר</v>
      </c>
      <c r="D3735" s="1" t="s">
        <v>16023</v>
      </c>
      <c r="E3735" s="1"/>
      <c r="F3735" s="2">
        <v>4</v>
      </c>
      <c r="G3735" s="2">
        <f>INDEX(תוצאות_בחירות,MATCH(C3735,siot!$F$3:$F$1887,0),27)</f>
        <v>0</v>
      </c>
      <c r="H3735" s="2" t="b">
        <f t="shared" si="117"/>
        <v>0</v>
      </c>
      <c r="I3735" s="1" t="s">
        <v>2</v>
      </c>
      <c r="J3735" s="1" t="s">
        <v>16027</v>
      </c>
      <c r="K3735" s="1"/>
    </row>
    <row r="3736" spans="1:11" hidden="1">
      <c r="A3736" s="1" t="s">
        <v>15942</v>
      </c>
      <c r="B3736" s="1" t="s">
        <v>761</v>
      </c>
      <c r="C3736" s="48" t="str">
        <f t="shared" si="116"/>
        <v>ך ג'דיידה-מכר</v>
      </c>
      <c r="D3736" s="1" t="s">
        <v>16023</v>
      </c>
      <c r="E3736" s="1"/>
      <c r="F3736" s="2">
        <v>5</v>
      </c>
      <c r="G3736" s="2">
        <f>INDEX(תוצאות_בחירות,MATCH(C3736,siot!$F$3:$F$1887,0),27)</f>
        <v>0</v>
      </c>
      <c r="H3736" s="2" t="b">
        <f t="shared" si="117"/>
        <v>0</v>
      </c>
      <c r="I3736" s="1" t="s">
        <v>2</v>
      </c>
      <c r="J3736" s="1" t="s">
        <v>16026</v>
      </c>
      <c r="K3736" s="1"/>
    </row>
    <row r="3737" spans="1:11" hidden="1">
      <c r="A3737" s="1" t="s">
        <v>15942</v>
      </c>
      <c r="B3737" s="1" t="s">
        <v>761</v>
      </c>
      <c r="C3737" s="48" t="str">
        <f t="shared" si="116"/>
        <v>ך ג'דיידה-מכר</v>
      </c>
      <c r="D3737" s="1" t="s">
        <v>16023</v>
      </c>
      <c r="E3737" s="1"/>
      <c r="F3737" s="2">
        <v>6</v>
      </c>
      <c r="G3737" s="2">
        <f>INDEX(תוצאות_בחירות,MATCH(C3737,siot!$F$3:$F$1887,0),27)</f>
        <v>0</v>
      </c>
      <c r="H3737" s="2" t="b">
        <f t="shared" si="117"/>
        <v>0</v>
      </c>
      <c r="I3737" s="1" t="s">
        <v>2</v>
      </c>
      <c r="J3737" s="1" t="s">
        <v>16025</v>
      </c>
      <c r="K3737" s="1"/>
    </row>
    <row r="3738" spans="1:11" hidden="1">
      <c r="A3738" s="1" t="s">
        <v>15942</v>
      </c>
      <c r="B3738" s="1" t="s">
        <v>761</v>
      </c>
      <c r="C3738" s="48" t="str">
        <f t="shared" si="116"/>
        <v>ך ג'דיידה-מכר</v>
      </c>
      <c r="D3738" s="1" t="s">
        <v>16023</v>
      </c>
      <c r="E3738" s="1"/>
      <c r="F3738" s="2">
        <v>7</v>
      </c>
      <c r="G3738" s="2">
        <f>INDEX(תוצאות_בחירות,MATCH(C3738,siot!$F$3:$F$1887,0),27)</f>
        <v>0</v>
      </c>
      <c r="H3738" s="2" t="b">
        <f t="shared" si="117"/>
        <v>0</v>
      </c>
      <c r="I3738" s="1" t="s">
        <v>2</v>
      </c>
      <c r="J3738" s="1" t="s">
        <v>16024</v>
      </c>
      <c r="K3738" s="1"/>
    </row>
    <row r="3739" spans="1:11" hidden="1">
      <c r="A3739" s="1" t="s">
        <v>15942</v>
      </c>
      <c r="B3739" s="1" t="s">
        <v>761</v>
      </c>
      <c r="C3739" s="48" t="str">
        <f t="shared" si="116"/>
        <v>ך ג'דיידה-מכר</v>
      </c>
      <c r="D3739" s="1" t="s">
        <v>16023</v>
      </c>
      <c r="E3739" s="1"/>
      <c r="F3739" s="2">
        <v>8</v>
      </c>
      <c r="G3739" s="2">
        <f>INDEX(תוצאות_בחירות,MATCH(C3739,siot!$F$3:$F$1887,0),27)</f>
        <v>0</v>
      </c>
      <c r="H3739" s="2" t="b">
        <f t="shared" si="117"/>
        <v>0</v>
      </c>
      <c r="I3739" s="1" t="s">
        <v>2</v>
      </c>
      <c r="J3739" s="1" t="s">
        <v>16022</v>
      </c>
      <c r="K3739" s="1"/>
    </row>
    <row r="3740" spans="1:11" hidden="1">
      <c r="A3740" s="1" t="s">
        <v>15942</v>
      </c>
      <c r="B3740" s="1" t="s">
        <v>16013</v>
      </c>
      <c r="C3740" s="48" t="str">
        <f t="shared" si="116"/>
        <v>םד ג'דיידה-מכר</v>
      </c>
      <c r="D3740" s="1" t="s">
        <v>6167</v>
      </c>
      <c r="E3740" s="1" t="s">
        <v>3</v>
      </c>
      <c r="F3740" s="2" t="s">
        <v>19548</v>
      </c>
      <c r="G3740" s="2">
        <f>INDEX(תוצאות_בחירות,MATCH(C3740,siot!$F$3:$F$1887,0),27)</f>
        <v>1</v>
      </c>
      <c r="H3740" s="2" t="b">
        <f t="shared" si="117"/>
        <v>0</v>
      </c>
      <c r="I3740" s="1"/>
      <c r="J3740" s="1"/>
      <c r="K3740" s="1"/>
    </row>
    <row r="3741" spans="1:11">
      <c r="A3741" s="1" t="s">
        <v>15942</v>
      </c>
      <c r="B3741" s="1" t="s">
        <v>16013</v>
      </c>
      <c r="C3741" s="48" t="str">
        <f t="shared" si="116"/>
        <v>םד ג'דיידה-מכר</v>
      </c>
      <c r="D3741" s="1" t="s">
        <v>6167</v>
      </c>
      <c r="E3741" s="1"/>
      <c r="F3741" s="2">
        <v>1</v>
      </c>
      <c r="G3741" s="2">
        <f>INDEX(תוצאות_בחירות,MATCH(C3741,siot!$F$3:$F$1887,0),27)</f>
        <v>1</v>
      </c>
      <c r="H3741" s="2" t="b">
        <f t="shared" si="117"/>
        <v>1</v>
      </c>
      <c r="I3741" s="1" t="s">
        <v>2</v>
      </c>
      <c r="J3741" s="1" t="s">
        <v>16021</v>
      </c>
      <c r="K3741" s="1"/>
    </row>
    <row r="3742" spans="1:11" hidden="1">
      <c r="A3742" s="1" t="s">
        <v>15942</v>
      </c>
      <c r="B3742" s="1" t="s">
        <v>16013</v>
      </c>
      <c r="C3742" s="48" t="str">
        <f t="shared" si="116"/>
        <v>םד ג'דיידה-מכר</v>
      </c>
      <c r="D3742" s="1" t="s">
        <v>6167</v>
      </c>
      <c r="E3742" s="1"/>
      <c r="F3742" s="2">
        <v>2</v>
      </c>
      <c r="G3742" s="2">
        <f>INDEX(תוצאות_בחירות,MATCH(C3742,siot!$F$3:$F$1887,0),27)</f>
        <v>1</v>
      </c>
      <c r="H3742" s="2" t="b">
        <f t="shared" si="117"/>
        <v>0</v>
      </c>
      <c r="I3742" s="1" t="s">
        <v>2</v>
      </c>
      <c r="J3742" s="1" t="s">
        <v>16020</v>
      </c>
      <c r="K3742" s="1"/>
    </row>
    <row r="3743" spans="1:11" hidden="1">
      <c r="A3743" s="1" t="s">
        <v>15942</v>
      </c>
      <c r="B3743" s="1" t="s">
        <v>16013</v>
      </c>
      <c r="C3743" s="48" t="str">
        <f t="shared" si="116"/>
        <v>םד ג'דיידה-מכר</v>
      </c>
      <c r="D3743" s="1" t="s">
        <v>6167</v>
      </c>
      <c r="E3743" s="1"/>
      <c r="F3743" s="2">
        <v>3</v>
      </c>
      <c r="G3743" s="2">
        <f>INDEX(תוצאות_בחירות,MATCH(C3743,siot!$F$3:$F$1887,0),27)</f>
        <v>1</v>
      </c>
      <c r="H3743" s="2" t="b">
        <f t="shared" si="117"/>
        <v>0</v>
      </c>
      <c r="I3743" s="1" t="s">
        <v>2</v>
      </c>
      <c r="J3743" s="1" t="s">
        <v>16019</v>
      </c>
      <c r="K3743" s="1"/>
    </row>
    <row r="3744" spans="1:11" hidden="1">
      <c r="A3744" s="1" t="s">
        <v>15942</v>
      </c>
      <c r="B3744" s="1" t="s">
        <v>16013</v>
      </c>
      <c r="C3744" s="48" t="str">
        <f t="shared" si="116"/>
        <v>םד ג'דיידה-מכר</v>
      </c>
      <c r="D3744" s="1" t="s">
        <v>6167</v>
      </c>
      <c r="E3744" s="1"/>
      <c r="F3744" s="2">
        <v>4</v>
      </c>
      <c r="G3744" s="2">
        <f>INDEX(תוצאות_בחירות,MATCH(C3744,siot!$F$3:$F$1887,0),27)</f>
        <v>1</v>
      </c>
      <c r="H3744" s="2" t="b">
        <f t="shared" si="117"/>
        <v>0</v>
      </c>
      <c r="I3744" s="1" t="s">
        <v>2</v>
      </c>
      <c r="J3744" s="1" t="s">
        <v>16018</v>
      </c>
      <c r="K3744" s="1"/>
    </row>
    <row r="3745" spans="1:11" hidden="1">
      <c r="A3745" s="1" t="s">
        <v>15942</v>
      </c>
      <c r="B3745" s="1" t="s">
        <v>16013</v>
      </c>
      <c r="C3745" s="48" t="str">
        <f t="shared" si="116"/>
        <v>םד ג'דיידה-מכר</v>
      </c>
      <c r="D3745" s="1" t="s">
        <v>6167</v>
      </c>
      <c r="E3745" s="1"/>
      <c r="F3745" s="2">
        <v>5</v>
      </c>
      <c r="G3745" s="2">
        <f>INDEX(תוצאות_בחירות,MATCH(C3745,siot!$F$3:$F$1887,0),27)</f>
        <v>1</v>
      </c>
      <c r="H3745" s="2" t="b">
        <f t="shared" si="117"/>
        <v>0</v>
      </c>
      <c r="I3745" s="1" t="s">
        <v>2</v>
      </c>
      <c r="J3745" s="1" t="s">
        <v>16017</v>
      </c>
      <c r="K3745" s="1"/>
    </row>
    <row r="3746" spans="1:11" hidden="1">
      <c r="A3746" s="1" t="s">
        <v>15942</v>
      </c>
      <c r="B3746" s="1" t="s">
        <v>16013</v>
      </c>
      <c r="C3746" s="48" t="str">
        <f t="shared" si="116"/>
        <v>םד ג'דיידה-מכר</v>
      </c>
      <c r="D3746" s="1" t="s">
        <v>6167</v>
      </c>
      <c r="E3746" s="1"/>
      <c r="F3746" s="2">
        <v>6</v>
      </c>
      <c r="G3746" s="2">
        <f>INDEX(תוצאות_בחירות,MATCH(C3746,siot!$F$3:$F$1887,0),27)</f>
        <v>1</v>
      </c>
      <c r="H3746" s="2" t="b">
        <f t="shared" si="117"/>
        <v>0</v>
      </c>
      <c r="I3746" s="1" t="s">
        <v>2</v>
      </c>
      <c r="J3746" s="1" t="s">
        <v>16016</v>
      </c>
      <c r="K3746" s="1"/>
    </row>
    <row r="3747" spans="1:11" hidden="1">
      <c r="A3747" s="1" t="s">
        <v>15942</v>
      </c>
      <c r="B3747" s="1" t="s">
        <v>16013</v>
      </c>
      <c r="C3747" s="48" t="str">
        <f t="shared" si="116"/>
        <v>םד ג'דיידה-מכר</v>
      </c>
      <c r="D3747" s="1" t="s">
        <v>6167</v>
      </c>
      <c r="E3747" s="1"/>
      <c r="F3747" s="2">
        <v>7</v>
      </c>
      <c r="G3747" s="2">
        <f>INDEX(תוצאות_בחירות,MATCH(C3747,siot!$F$3:$F$1887,0),27)</f>
        <v>1</v>
      </c>
      <c r="H3747" s="2" t="b">
        <f t="shared" si="117"/>
        <v>0</v>
      </c>
      <c r="I3747" s="1" t="s">
        <v>2</v>
      </c>
      <c r="J3747" s="1" t="s">
        <v>16015</v>
      </c>
      <c r="K3747" s="1"/>
    </row>
    <row r="3748" spans="1:11" hidden="1">
      <c r="A3748" s="1" t="s">
        <v>15942</v>
      </c>
      <c r="B3748" s="1" t="s">
        <v>16013</v>
      </c>
      <c r="C3748" s="48" t="str">
        <f t="shared" si="116"/>
        <v>םד ג'דיידה-מכר</v>
      </c>
      <c r="D3748" s="1" t="s">
        <v>6167</v>
      </c>
      <c r="E3748" s="1"/>
      <c r="F3748" s="2">
        <v>8</v>
      </c>
      <c r="G3748" s="2">
        <f>INDEX(תוצאות_בחירות,MATCH(C3748,siot!$F$3:$F$1887,0),27)</f>
        <v>1</v>
      </c>
      <c r="H3748" s="2" t="b">
        <f t="shared" si="117"/>
        <v>0</v>
      </c>
      <c r="I3748" s="1" t="s">
        <v>2</v>
      </c>
      <c r="J3748" s="1" t="s">
        <v>16014</v>
      </c>
      <c r="K3748" s="1"/>
    </row>
    <row r="3749" spans="1:11" hidden="1">
      <c r="A3749" s="1" t="s">
        <v>15942</v>
      </c>
      <c r="B3749" s="1" t="s">
        <v>16013</v>
      </c>
      <c r="C3749" s="48" t="str">
        <f t="shared" si="116"/>
        <v>םד ג'דיידה-מכר</v>
      </c>
      <c r="D3749" s="1" t="s">
        <v>6167</v>
      </c>
      <c r="E3749" s="1"/>
      <c r="F3749" s="2">
        <v>9</v>
      </c>
      <c r="G3749" s="2">
        <f>INDEX(תוצאות_בחירות,MATCH(C3749,siot!$F$3:$F$1887,0),27)</f>
        <v>1</v>
      </c>
      <c r="H3749" s="2" t="b">
        <f t="shared" si="117"/>
        <v>0</v>
      </c>
      <c r="I3749" s="1" t="s">
        <v>2</v>
      </c>
      <c r="J3749" s="1" t="s">
        <v>16012</v>
      </c>
      <c r="K3749" s="1"/>
    </row>
    <row r="3750" spans="1:11" hidden="1">
      <c r="A3750" s="1" t="s">
        <v>15942</v>
      </c>
      <c r="B3750" s="1" t="s">
        <v>87</v>
      </c>
      <c r="C3750" s="48" t="str">
        <f t="shared" si="116"/>
        <v>נ ג'דיידה-מכר</v>
      </c>
      <c r="D3750" s="1" t="s">
        <v>3333</v>
      </c>
      <c r="E3750" s="1" t="s">
        <v>3</v>
      </c>
      <c r="F3750" s="2" t="s">
        <v>19548</v>
      </c>
      <c r="G3750" s="2">
        <f>INDEX(תוצאות_בחירות,MATCH(C3750,siot!$F$3:$F$1887,0),27)</f>
        <v>0</v>
      </c>
      <c r="H3750" s="2" t="b">
        <f t="shared" si="117"/>
        <v>0</v>
      </c>
      <c r="I3750" s="1"/>
      <c r="J3750" s="1"/>
      <c r="K3750" s="1"/>
    </row>
    <row r="3751" spans="1:11" hidden="1">
      <c r="A3751" s="1" t="s">
        <v>15942</v>
      </c>
      <c r="B3751" s="1" t="s">
        <v>87</v>
      </c>
      <c r="C3751" s="48" t="str">
        <f t="shared" si="116"/>
        <v>נ ג'דיידה-מכר</v>
      </c>
      <c r="D3751" s="1" t="s">
        <v>3333</v>
      </c>
      <c r="E3751" s="1"/>
      <c r="F3751" s="2">
        <v>1</v>
      </c>
      <c r="G3751" s="2">
        <f>INDEX(תוצאות_בחירות,MATCH(C3751,siot!$F$3:$F$1887,0),27)</f>
        <v>0</v>
      </c>
      <c r="H3751" s="2" t="b">
        <f t="shared" si="117"/>
        <v>0</v>
      </c>
      <c r="I3751" s="1" t="s">
        <v>2</v>
      </c>
      <c r="J3751" s="1" t="s">
        <v>16011</v>
      </c>
      <c r="K3751" s="1"/>
    </row>
    <row r="3752" spans="1:11" hidden="1">
      <c r="A3752" s="1" t="s">
        <v>15942</v>
      </c>
      <c r="B3752" s="1" t="s">
        <v>87</v>
      </c>
      <c r="C3752" s="48" t="str">
        <f t="shared" si="116"/>
        <v>נ ג'דיידה-מכר</v>
      </c>
      <c r="D3752" s="1" t="s">
        <v>3333</v>
      </c>
      <c r="E3752" s="1"/>
      <c r="F3752" s="2">
        <v>2</v>
      </c>
      <c r="G3752" s="2">
        <f>INDEX(תוצאות_בחירות,MATCH(C3752,siot!$F$3:$F$1887,0),27)</f>
        <v>0</v>
      </c>
      <c r="H3752" s="2" t="b">
        <f t="shared" si="117"/>
        <v>0</v>
      </c>
      <c r="I3752" s="1" t="s">
        <v>2</v>
      </c>
      <c r="J3752" s="1" t="s">
        <v>16010</v>
      </c>
      <c r="K3752" s="1"/>
    </row>
    <row r="3753" spans="1:11" hidden="1">
      <c r="A3753" s="1" t="s">
        <v>15942</v>
      </c>
      <c r="B3753" s="1" t="s">
        <v>87</v>
      </c>
      <c r="C3753" s="48" t="str">
        <f t="shared" si="116"/>
        <v>נ ג'דיידה-מכר</v>
      </c>
      <c r="D3753" s="1" t="s">
        <v>3333</v>
      </c>
      <c r="E3753" s="1"/>
      <c r="F3753" s="2">
        <v>3</v>
      </c>
      <c r="G3753" s="2">
        <f>INDEX(תוצאות_בחירות,MATCH(C3753,siot!$F$3:$F$1887,0),27)</f>
        <v>0</v>
      </c>
      <c r="H3753" s="2" t="b">
        <f t="shared" si="117"/>
        <v>0</v>
      </c>
      <c r="I3753" s="1" t="s">
        <v>2</v>
      </c>
      <c r="J3753" s="1" t="s">
        <v>16009</v>
      </c>
      <c r="K3753" s="1"/>
    </row>
    <row r="3754" spans="1:11" hidden="1">
      <c r="A3754" s="1" t="s">
        <v>15942</v>
      </c>
      <c r="B3754" s="1" t="s">
        <v>87</v>
      </c>
      <c r="C3754" s="48" t="str">
        <f t="shared" si="116"/>
        <v>נ ג'דיידה-מכר</v>
      </c>
      <c r="D3754" s="1" t="s">
        <v>3333</v>
      </c>
      <c r="E3754" s="1"/>
      <c r="F3754" s="2">
        <v>4</v>
      </c>
      <c r="G3754" s="2">
        <f>INDEX(תוצאות_בחירות,MATCH(C3754,siot!$F$3:$F$1887,0),27)</f>
        <v>0</v>
      </c>
      <c r="H3754" s="2" t="b">
        <f t="shared" si="117"/>
        <v>0</v>
      </c>
      <c r="I3754" s="1" t="s">
        <v>2</v>
      </c>
      <c r="J3754" s="1" t="s">
        <v>16008</v>
      </c>
      <c r="K3754" s="1"/>
    </row>
    <row r="3755" spans="1:11" hidden="1">
      <c r="A3755" s="1" t="s">
        <v>15942</v>
      </c>
      <c r="B3755" s="1" t="s">
        <v>87</v>
      </c>
      <c r="C3755" s="48" t="str">
        <f t="shared" si="116"/>
        <v>נ ג'דיידה-מכר</v>
      </c>
      <c r="D3755" s="1" t="s">
        <v>3333</v>
      </c>
      <c r="E3755" s="1"/>
      <c r="F3755" s="2">
        <v>5</v>
      </c>
      <c r="G3755" s="2">
        <f>INDEX(תוצאות_בחירות,MATCH(C3755,siot!$F$3:$F$1887,0),27)</f>
        <v>0</v>
      </c>
      <c r="H3755" s="2" t="b">
        <f t="shared" si="117"/>
        <v>0</v>
      </c>
      <c r="I3755" s="1" t="s">
        <v>2</v>
      </c>
      <c r="J3755" s="1" t="s">
        <v>16007</v>
      </c>
      <c r="K3755" s="1"/>
    </row>
    <row r="3756" spans="1:11" hidden="1">
      <c r="A3756" s="1" t="s">
        <v>15942</v>
      </c>
      <c r="B3756" s="1" t="s">
        <v>87</v>
      </c>
      <c r="C3756" s="48" t="str">
        <f t="shared" si="116"/>
        <v>נ ג'דיידה-מכר</v>
      </c>
      <c r="D3756" s="1" t="s">
        <v>3333</v>
      </c>
      <c r="E3756" s="1"/>
      <c r="F3756" s="2">
        <v>6</v>
      </c>
      <c r="G3756" s="2">
        <f>INDEX(תוצאות_בחירות,MATCH(C3756,siot!$F$3:$F$1887,0),27)</f>
        <v>0</v>
      </c>
      <c r="H3756" s="2" t="b">
        <f t="shared" si="117"/>
        <v>0</v>
      </c>
      <c r="I3756" s="1" t="s">
        <v>2</v>
      </c>
      <c r="J3756" s="1" t="s">
        <v>16006</v>
      </c>
      <c r="K3756" s="1"/>
    </row>
    <row r="3757" spans="1:11" hidden="1">
      <c r="A3757" s="1" t="s">
        <v>15942</v>
      </c>
      <c r="B3757" s="1" t="s">
        <v>87</v>
      </c>
      <c r="C3757" s="48" t="str">
        <f t="shared" si="116"/>
        <v>נ ג'דיידה-מכר</v>
      </c>
      <c r="D3757" s="1" t="s">
        <v>3333</v>
      </c>
      <c r="E3757" s="1"/>
      <c r="F3757" s="2">
        <v>7</v>
      </c>
      <c r="G3757" s="2">
        <f>INDEX(תוצאות_בחירות,MATCH(C3757,siot!$F$3:$F$1887,0),27)</f>
        <v>0</v>
      </c>
      <c r="H3757" s="2" t="b">
        <f t="shared" si="117"/>
        <v>0</v>
      </c>
      <c r="I3757" s="1" t="s">
        <v>2</v>
      </c>
      <c r="J3757" s="1" t="s">
        <v>16005</v>
      </c>
      <c r="K3757" s="1"/>
    </row>
    <row r="3758" spans="1:11" hidden="1">
      <c r="A3758" s="1" t="s">
        <v>15942</v>
      </c>
      <c r="B3758" s="1" t="s">
        <v>87</v>
      </c>
      <c r="C3758" s="48" t="str">
        <f t="shared" si="116"/>
        <v>נ ג'דיידה-מכר</v>
      </c>
      <c r="D3758" s="1" t="s">
        <v>3333</v>
      </c>
      <c r="E3758" s="1"/>
      <c r="F3758" s="2">
        <v>8</v>
      </c>
      <c r="G3758" s="2">
        <f>INDEX(תוצאות_בחירות,MATCH(C3758,siot!$F$3:$F$1887,0),27)</f>
        <v>0</v>
      </c>
      <c r="H3758" s="2" t="b">
        <f t="shared" si="117"/>
        <v>0</v>
      </c>
      <c r="I3758" s="1" t="s">
        <v>2</v>
      </c>
      <c r="J3758" s="1" t="s">
        <v>16004</v>
      </c>
      <c r="K3758" s="1"/>
    </row>
    <row r="3759" spans="1:11" hidden="1">
      <c r="A3759" s="1" t="s">
        <v>15942</v>
      </c>
      <c r="B3759" s="1" t="s">
        <v>87</v>
      </c>
      <c r="C3759" s="48" t="str">
        <f t="shared" si="116"/>
        <v>נ ג'דיידה-מכר</v>
      </c>
      <c r="D3759" s="1" t="s">
        <v>3333</v>
      </c>
      <c r="E3759" s="1"/>
      <c r="F3759" s="2">
        <v>9</v>
      </c>
      <c r="G3759" s="2">
        <f>INDEX(תוצאות_בחירות,MATCH(C3759,siot!$F$3:$F$1887,0),27)</f>
        <v>0</v>
      </c>
      <c r="H3759" s="2" t="b">
        <f t="shared" si="117"/>
        <v>0</v>
      </c>
      <c r="I3759" s="1" t="s">
        <v>2</v>
      </c>
      <c r="J3759" s="1" t="s">
        <v>11791</v>
      </c>
      <c r="K3759" s="1"/>
    </row>
    <row r="3760" spans="1:11" hidden="1">
      <c r="A3760" s="1" t="s">
        <v>15942</v>
      </c>
      <c r="B3760" s="1" t="s">
        <v>87</v>
      </c>
      <c r="C3760" s="48" t="str">
        <f t="shared" si="116"/>
        <v>נ ג'דיידה-מכר</v>
      </c>
      <c r="D3760" s="1" t="s">
        <v>3333</v>
      </c>
      <c r="E3760" s="1"/>
      <c r="F3760" s="2">
        <v>10</v>
      </c>
      <c r="G3760" s="2">
        <f>INDEX(תוצאות_בחירות,MATCH(C3760,siot!$F$3:$F$1887,0),27)</f>
        <v>0</v>
      </c>
      <c r="H3760" s="2" t="b">
        <f t="shared" si="117"/>
        <v>0</v>
      </c>
      <c r="I3760" s="1" t="s">
        <v>2</v>
      </c>
      <c r="J3760" s="1" t="s">
        <v>16003</v>
      </c>
      <c r="K3760" s="1"/>
    </row>
    <row r="3761" spans="1:11" hidden="1">
      <c r="A3761" s="1" t="s">
        <v>15942</v>
      </c>
      <c r="B3761" s="1" t="s">
        <v>6633</v>
      </c>
      <c r="C3761" s="48" t="str">
        <f t="shared" si="116"/>
        <v>ס ג'דיידה-מכר</v>
      </c>
      <c r="D3761" s="1" t="s">
        <v>15982</v>
      </c>
      <c r="E3761" s="1" t="s">
        <v>3</v>
      </c>
      <c r="F3761" s="2" t="s">
        <v>19548</v>
      </c>
      <c r="G3761" s="2">
        <f>INDEX(תוצאות_בחירות,MATCH(C3761,siot!$F$3:$F$1887,0),27)</f>
        <v>2</v>
      </c>
      <c r="H3761" s="2" t="b">
        <f t="shared" si="117"/>
        <v>0</v>
      </c>
      <c r="I3761" s="1"/>
      <c r="J3761" s="1"/>
      <c r="K3761" s="1"/>
    </row>
    <row r="3762" spans="1:11">
      <c r="A3762" s="1" t="s">
        <v>15942</v>
      </c>
      <c r="B3762" s="1" t="s">
        <v>6633</v>
      </c>
      <c r="C3762" s="48" t="str">
        <f t="shared" si="116"/>
        <v>ס ג'דיידה-מכר</v>
      </c>
      <c r="D3762" s="1" t="s">
        <v>15982</v>
      </c>
      <c r="E3762" s="1"/>
      <c r="F3762" s="2">
        <v>1</v>
      </c>
      <c r="G3762" s="2">
        <f>INDEX(תוצאות_בחירות,MATCH(C3762,siot!$F$3:$F$1887,0),27)</f>
        <v>2</v>
      </c>
      <c r="H3762" s="2" t="b">
        <f t="shared" si="117"/>
        <v>1</v>
      </c>
      <c r="I3762" s="1" t="s">
        <v>2</v>
      </c>
      <c r="J3762" s="1" t="s">
        <v>14907</v>
      </c>
      <c r="K3762" s="1"/>
    </row>
    <row r="3763" spans="1:11">
      <c r="A3763" s="1" t="s">
        <v>15942</v>
      </c>
      <c r="B3763" s="1" t="s">
        <v>6633</v>
      </c>
      <c r="C3763" s="48" t="str">
        <f t="shared" si="116"/>
        <v>ס ג'דיידה-מכר</v>
      </c>
      <c r="D3763" s="1" t="s">
        <v>15982</v>
      </c>
      <c r="E3763" s="1"/>
      <c r="F3763" s="2">
        <v>2</v>
      </c>
      <c r="G3763" s="2">
        <f>INDEX(תוצאות_בחירות,MATCH(C3763,siot!$F$3:$F$1887,0),27)</f>
        <v>2</v>
      </c>
      <c r="H3763" s="2" t="b">
        <f t="shared" si="117"/>
        <v>1</v>
      </c>
      <c r="I3763" s="1" t="s">
        <v>2</v>
      </c>
      <c r="J3763" s="1" t="s">
        <v>16002</v>
      </c>
      <c r="K3763" s="1"/>
    </row>
    <row r="3764" spans="1:11" hidden="1">
      <c r="A3764" s="1" t="s">
        <v>15942</v>
      </c>
      <c r="B3764" s="1" t="s">
        <v>6633</v>
      </c>
      <c r="C3764" s="48" t="str">
        <f t="shared" si="116"/>
        <v>ס ג'דיידה-מכר</v>
      </c>
      <c r="D3764" s="1" t="s">
        <v>15982</v>
      </c>
      <c r="E3764" s="1"/>
      <c r="F3764" s="2">
        <v>3</v>
      </c>
      <c r="G3764" s="2">
        <f>INDEX(תוצאות_בחירות,MATCH(C3764,siot!$F$3:$F$1887,0),27)</f>
        <v>2</v>
      </c>
      <c r="H3764" s="2" t="b">
        <f t="shared" si="117"/>
        <v>0</v>
      </c>
      <c r="I3764" s="1" t="s">
        <v>2</v>
      </c>
      <c r="J3764" s="1" t="s">
        <v>10861</v>
      </c>
      <c r="K3764" s="1"/>
    </row>
    <row r="3765" spans="1:11" hidden="1">
      <c r="A3765" s="1" t="s">
        <v>15942</v>
      </c>
      <c r="B3765" s="1" t="s">
        <v>6633</v>
      </c>
      <c r="C3765" s="48" t="str">
        <f t="shared" si="116"/>
        <v>ס ג'דיידה-מכר</v>
      </c>
      <c r="D3765" s="1" t="s">
        <v>15982</v>
      </c>
      <c r="E3765" s="1"/>
      <c r="F3765" s="2">
        <v>4</v>
      </c>
      <c r="G3765" s="2">
        <f>INDEX(תוצאות_בחירות,MATCH(C3765,siot!$F$3:$F$1887,0),27)</f>
        <v>2</v>
      </c>
      <c r="H3765" s="2" t="b">
        <f t="shared" si="117"/>
        <v>0</v>
      </c>
      <c r="I3765" s="1" t="s">
        <v>2</v>
      </c>
      <c r="J3765" s="1" t="s">
        <v>16001</v>
      </c>
      <c r="K3765" s="1"/>
    </row>
    <row r="3766" spans="1:11" hidden="1">
      <c r="A3766" s="1" t="s">
        <v>15942</v>
      </c>
      <c r="B3766" s="1" t="s">
        <v>6633</v>
      </c>
      <c r="C3766" s="48" t="str">
        <f t="shared" si="116"/>
        <v>ס ג'דיידה-מכר</v>
      </c>
      <c r="D3766" s="1" t="s">
        <v>15982</v>
      </c>
      <c r="E3766" s="1"/>
      <c r="F3766" s="2">
        <v>5</v>
      </c>
      <c r="G3766" s="2">
        <f>INDEX(תוצאות_בחירות,MATCH(C3766,siot!$F$3:$F$1887,0),27)</f>
        <v>2</v>
      </c>
      <c r="H3766" s="2" t="b">
        <f t="shared" si="117"/>
        <v>0</v>
      </c>
      <c r="I3766" s="1" t="s">
        <v>2</v>
      </c>
      <c r="J3766" s="1" t="s">
        <v>16000</v>
      </c>
      <c r="K3766" s="1"/>
    </row>
    <row r="3767" spans="1:11" hidden="1">
      <c r="A3767" s="1" t="s">
        <v>15942</v>
      </c>
      <c r="B3767" s="1" t="s">
        <v>6633</v>
      </c>
      <c r="C3767" s="48" t="str">
        <f t="shared" si="116"/>
        <v>ס ג'דיידה-מכר</v>
      </c>
      <c r="D3767" s="1" t="s">
        <v>15982</v>
      </c>
      <c r="E3767" s="1"/>
      <c r="F3767" s="2">
        <v>6</v>
      </c>
      <c r="G3767" s="2">
        <f>INDEX(תוצאות_בחירות,MATCH(C3767,siot!$F$3:$F$1887,0),27)</f>
        <v>2</v>
      </c>
      <c r="H3767" s="2" t="b">
        <f t="shared" si="117"/>
        <v>0</v>
      </c>
      <c r="I3767" s="1" t="s">
        <v>2</v>
      </c>
      <c r="J3767" s="1" t="s">
        <v>15999</v>
      </c>
      <c r="K3767" s="1"/>
    </row>
    <row r="3768" spans="1:11" hidden="1">
      <c r="A3768" s="1" t="s">
        <v>15942</v>
      </c>
      <c r="B3768" s="1" t="s">
        <v>6633</v>
      </c>
      <c r="C3768" s="48" t="str">
        <f t="shared" si="116"/>
        <v>ס ג'דיידה-מכר</v>
      </c>
      <c r="D3768" s="1" t="s">
        <v>15982</v>
      </c>
      <c r="E3768" s="1"/>
      <c r="F3768" s="2">
        <v>7</v>
      </c>
      <c r="G3768" s="2">
        <f>INDEX(תוצאות_בחירות,MATCH(C3768,siot!$F$3:$F$1887,0),27)</f>
        <v>2</v>
      </c>
      <c r="H3768" s="2" t="b">
        <f t="shared" si="117"/>
        <v>0</v>
      </c>
      <c r="I3768" s="1" t="s">
        <v>2</v>
      </c>
      <c r="J3768" s="1" t="s">
        <v>15998</v>
      </c>
      <c r="K3768" s="1"/>
    </row>
    <row r="3769" spans="1:11" hidden="1">
      <c r="A3769" s="1" t="s">
        <v>15942</v>
      </c>
      <c r="B3769" s="1" t="s">
        <v>6633</v>
      </c>
      <c r="C3769" s="48" t="str">
        <f t="shared" si="116"/>
        <v>ס ג'דיידה-מכר</v>
      </c>
      <c r="D3769" s="1" t="s">
        <v>15982</v>
      </c>
      <c r="E3769" s="1"/>
      <c r="F3769" s="2">
        <v>8</v>
      </c>
      <c r="G3769" s="2">
        <f>INDEX(תוצאות_בחירות,MATCH(C3769,siot!$F$3:$F$1887,0),27)</f>
        <v>2</v>
      </c>
      <c r="H3769" s="2" t="b">
        <f t="shared" si="117"/>
        <v>0</v>
      </c>
      <c r="I3769" s="1" t="s">
        <v>2</v>
      </c>
      <c r="J3769" s="1" t="s">
        <v>15997</v>
      </c>
      <c r="K3769" s="1"/>
    </row>
    <row r="3770" spans="1:11" hidden="1">
      <c r="A3770" s="1" t="s">
        <v>15942</v>
      </c>
      <c r="B3770" s="1" t="s">
        <v>6633</v>
      </c>
      <c r="C3770" s="48" t="str">
        <f t="shared" si="116"/>
        <v>ס ג'דיידה-מכר</v>
      </c>
      <c r="D3770" s="1" t="s">
        <v>15982</v>
      </c>
      <c r="E3770" s="1"/>
      <c r="F3770" s="2">
        <v>9</v>
      </c>
      <c r="G3770" s="2">
        <f>INDEX(תוצאות_בחירות,MATCH(C3770,siot!$F$3:$F$1887,0),27)</f>
        <v>2</v>
      </c>
      <c r="H3770" s="2" t="b">
        <f t="shared" si="117"/>
        <v>0</v>
      </c>
      <c r="I3770" s="1" t="s">
        <v>2</v>
      </c>
      <c r="J3770" s="1" t="s">
        <v>15996</v>
      </c>
      <c r="K3770" s="1"/>
    </row>
    <row r="3771" spans="1:11" hidden="1">
      <c r="A3771" s="1" t="s">
        <v>15942</v>
      </c>
      <c r="B3771" s="1" t="s">
        <v>6633</v>
      </c>
      <c r="C3771" s="48" t="str">
        <f t="shared" si="116"/>
        <v>ס ג'דיידה-מכר</v>
      </c>
      <c r="D3771" s="1" t="s">
        <v>15982</v>
      </c>
      <c r="E3771" s="1"/>
      <c r="F3771" s="2">
        <v>10</v>
      </c>
      <c r="G3771" s="2">
        <f>INDEX(תוצאות_בחירות,MATCH(C3771,siot!$F$3:$F$1887,0),27)</f>
        <v>2</v>
      </c>
      <c r="H3771" s="2" t="b">
        <f t="shared" si="117"/>
        <v>0</v>
      </c>
      <c r="I3771" s="1" t="s">
        <v>2</v>
      </c>
      <c r="J3771" s="1" t="s">
        <v>2214</v>
      </c>
      <c r="K3771" s="1"/>
    </row>
    <row r="3772" spans="1:11" hidden="1">
      <c r="A3772" s="1" t="s">
        <v>15942</v>
      </c>
      <c r="B3772" s="1" t="s">
        <v>6633</v>
      </c>
      <c r="C3772" s="48" t="str">
        <f t="shared" si="116"/>
        <v>ס ג'דיידה-מכר</v>
      </c>
      <c r="D3772" s="1" t="s">
        <v>15982</v>
      </c>
      <c r="E3772" s="1"/>
      <c r="F3772" s="2">
        <v>11</v>
      </c>
      <c r="G3772" s="2">
        <f>INDEX(תוצאות_בחירות,MATCH(C3772,siot!$F$3:$F$1887,0),27)</f>
        <v>2</v>
      </c>
      <c r="H3772" s="2" t="b">
        <f t="shared" si="117"/>
        <v>0</v>
      </c>
      <c r="I3772" s="1" t="s">
        <v>2</v>
      </c>
      <c r="J3772" s="1" t="s">
        <v>15995</v>
      </c>
      <c r="K3772" s="1"/>
    </row>
    <row r="3773" spans="1:11" hidden="1">
      <c r="A3773" s="1" t="s">
        <v>15942</v>
      </c>
      <c r="B3773" s="1" t="s">
        <v>6633</v>
      </c>
      <c r="C3773" s="48" t="str">
        <f t="shared" si="116"/>
        <v>ס ג'דיידה-מכר</v>
      </c>
      <c r="D3773" s="1" t="s">
        <v>15982</v>
      </c>
      <c r="E3773" s="1"/>
      <c r="F3773" s="2">
        <v>12</v>
      </c>
      <c r="G3773" s="2">
        <f>INDEX(תוצאות_בחירות,MATCH(C3773,siot!$F$3:$F$1887,0),27)</f>
        <v>2</v>
      </c>
      <c r="H3773" s="2" t="b">
        <f t="shared" si="117"/>
        <v>0</v>
      </c>
      <c r="I3773" s="1" t="s">
        <v>2</v>
      </c>
      <c r="J3773" s="1" t="s">
        <v>15994</v>
      </c>
      <c r="K3773" s="1"/>
    </row>
    <row r="3774" spans="1:11" hidden="1">
      <c r="A3774" s="1" t="s">
        <v>15942</v>
      </c>
      <c r="B3774" s="1" t="s">
        <v>6633</v>
      </c>
      <c r="C3774" s="48" t="str">
        <f t="shared" si="116"/>
        <v>ס ג'דיידה-מכר</v>
      </c>
      <c r="D3774" s="1" t="s">
        <v>15982</v>
      </c>
      <c r="E3774" s="1"/>
      <c r="F3774" s="2">
        <v>13</v>
      </c>
      <c r="G3774" s="2">
        <f>INDEX(תוצאות_בחירות,MATCH(C3774,siot!$F$3:$F$1887,0),27)</f>
        <v>2</v>
      </c>
      <c r="H3774" s="2" t="b">
        <f t="shared" si="117"/>
        <v>0</v>
      </c>
      <c r="I3774" s="1" t="s">
        <v>2</v>
      </c>
      <c r="J3774" s="1" t="s">
        <v>9266</v>
      </c>
      <c r="K3774" s="1"/>
    </row>
    <row r="3775" spans="1:11" hidden="1">
      <c r="A3775" s="1" t="s">
        <v>15942</v>
      </c>
      <c r="B3775" s="1" t="s">
        <v>6633</v>
      </c>
      <c r="C3775" s="48" t="str">
        <f t="shared" si="116"/>
        <v>ס ג'דיידה-מכר</v>
      </c>
      <c r="D3775" s="1" t="s">
        <v>15982</v>
      </c>
      <c r="E3775" s="1"/>
      <c r="F3775" s="2">
        <v>14</v>
      </c>
      <c r="G3775" s="2">
        <f>INDEX(תוצאות_בחירות,MATCH(C3775,siot!$F$3:$F$1887,0),27)</f>
        <v>2</v>
      </c>
      <c r="H3775" s="2" t="b">
        <f t="shared" si="117"/>
        <v>0</v>
      </c>
      <c r="I3775" s="1" t="s">
        <v>2</v>
      </c>
      <c r="J3775" s="1" t="s">
        <v>15993</v>
      </c>
      <c r="K3775" s="1"/>
    </row>
    <row r="3776" spans="1:11" hidden="1">
      <c r="A3776" s="1" t="s">
        <v>15942</v>
      </c>
      <c r="B3776" s="1" t="s">
        <v>6633</v>
      </c>
      <c r="C3776" s="48" t="str">
        <f t="shared" si="116"/>
        <v>ס ג'דיידה-מכר</v>
      </c>
      <c r="D3776" s="1" t="s">
        <v>15982</v>
      </c>
      <c r="E3776" s="1"/>
      <c r="F3776" s="2">
        <v>15</v>
      </c>
      <c r="G3776" s="2">
        <f>INDEX(תוצאות_בחירות,MATCH(C3776,siot!$F$3:$F$1887,0),27)</f>
        <v>2</v>
      </c>
      <c r="H3776" s="2" t="b">
        <f t="shared" si="117"/>
        <v>0</v>
      </c>
      <c r="I3776" s="1" t="s">
        <v>2</v>
      </c>
      <c r="J3776" s="1" t="s">
        <v>15992</v>
      </c>
      <c r="K3776" s="1"/>
    </row>
    <row r="3777" spans="1:11" hidden="1">
      <c r="A3777" s="1" t="s">
        <v>15942</v>
      </c>
      <c r="B3777" s="1" t="s">
        <v>6633</v>
      </c>
      <c r="C3777" s="48" t="str">
        <f t="shared" si="116"/>
        <v>ס ג'דיידה-מכר</v>
      </c>
      <c r="D3777" s="1" t="s">
        <v>15982</v>
      </c>
      <c r="E3777" s="1"/>
      <c r="F3777" s="2">
        <v>16</v>
      </c>
      <c r="G3777" s="2">
        <f>INDEX(תוצאות_בחירות,MATCH(C3777,siot!$F$3:$F$1887,0),27)</f>
        <v>2</v>
      </c>
      <c r="H3777" s="2" t="b">
        <f t="shared" si="117"/>
        <v>0</v>
      </c>
      <c r="I3777" s="1" t="s">
        <v>2</v>
      </c>
      <c r="J3777" s="1" t="s">
        <v>15991</v>
      </c>
      <c r="K3777" s="1"/>
    </row>
    <row r="3778" spans="1:11" hidden="1">
      <c r="A3778" s="1" t="s">
        <v>15942</v>
      </c>
      <c r="B3778" s="1" t="s">
        <v>6633</v>
      </c>
      <c r="C3778" s="48" t="str">
        <f t="shared" si="116"/>
        <v>ס ג'דיידה-מכר</v>
      </c>
      <c r="D3778" s="1" t="s">
        <v>15982</v>
      </c>
      <c r="E3778" s="1"/>
      <c r="F3778" s="2">
        <v>17</v>
      </c>
      <c r="G3778" s="2">
        <f>INDEX(תוצאות_בחירות,MATCH(C3778,siot!$F$3:$F$1887,0),27)</f>
        <v>2</v>
      </c>
      <c r="H3778" s="2" t="b">
        <f t="shared" si="117"/>
        <v>0</v>
      </c>
      <c r="I3778" s="1" t="s">
        <v>2</v>
      </c>
      <c r="J3778" s="1" t="s">
        <v>15990</v>
      </c>
      <c r="K3778" s="1"/>
    </row>
    <row r="3779" spans="1:11" hidden="1">
      <c r="A3779" s="1" t="s">
        <v>15942</v>
      </c>
      <c r="B3779" s="1" t="s">
        <v>6633</v>
      </c>
      <c r="C3779" s="48" t="str">
        <f t="shared" si="116"/>
        <v>ס ג'דיידה-מכר</v>
      </c>
      <c r="D3779" s="1" t="s">
        <v>15982</v>
      </c>
      <c r="E3779" s="1"/>
      <c r="F3779" s="2">
        <v>18</v>
      </c>
      <c r="G3779" s="2">
        <f>INDEX(תוצאות_בחירות,MATCH(C3779,siot!$F$3:$F$1887,0),27)</f>
        <v>2</v>
      </c>
      <c r="H3779" s="2" t="b">
        <f t="shared" si="117"/>
        <v>0</v>
      </c>
      <c r="I3779" s="1" t="s">
        <v>2</v>
      </c>
      <c r="J3779" s="1" t="s">
        <v>15989</v>
      </c>
      <c r="K3779" s="1"/>
    </row>
    <row r="3780" spans="1:11" hidden="1">
      <c r="A3780" s="1" t="s">
        <v>15942</v>
      </c>
      <c r="B3780" s="1" t="s">
        <v>6633</v>
      </c>
      <c r="C3780" s="48" t="str">
        <f t="shared" ref="C3780:C3843" si="118">B3780&amp;" "&amp;A3780</f>
        <v>ס ג'דיידה-מכר</v>
      </c>
      <c r="D3780" s="1" t="s">
        <v>15982</v>
      </c>
      <c r="E3780" s="1"/>
      <c r="F3780" s="2">
        <v>19</v>
      </c>
      <c r="G3780" s="2">
        <f>INDEX(תוצאות_בחירות,MATCH(C3780,siot!$F$3:$F$1887,0),27)</f>
        <v>2</v>
      </c>
      <c r="H3780" s="2" t="b">
        <f t="shared" ref="H3780:H3843" si="119">IF(OR(F3780&lt;G3780,G3780=F3780),TRUE,FALSE)</f>
        <v>0</v>
      </c>
      <c r="I3780" s="1" t="s">
        <v>2</v>
      </c>
      <c r="J3780" s="1" t="s">
        <v>15988</v>
      </c>
      <c r="K3780" s="1"/>
    </row>
    <row r="3781" spans="1:11" hidden="1">
      <c r="A3781" s="1" t="s">
        <v>15942</v>
      </c>
      <c r="B3781" s="1" t="s">
        <v>6633</v>
      </c>
      <c r="C3781" s="48" t="str">
        <f t="shared" si="118"/>
        <v>ס ג'דיידה-מכר</v>
      </c>
      <c r="D3781" s="1" t="s">
        <v>15982</v>
      </c>
      <c r="E3781" s="1"/>
      <c r="F3781" s="2">
        <v>20</v>
      </c>
      <c r="G3781" s="2">
        <f>INDEX(תוצאות_בחירות,MATCH(C3781,siot!$F$3:$F$1887,0),27)</f>
        <v>2</v>
      </c>
      <c r="H3781" s="2" t="b">
        <f t="shared" si="119"/>
        <v>0</v>
      </c>
      <c r="I3781" s="1" t="s">
        <v>2</v>
      </c>
      <c r="J3781" s="1" t="s">
        <v>15987</v>
      </c>
      <c r="K3781" s="1"/>
    </row>
    <row r="3782" spans="1:11" hidden="1">
      <c r="A3782" s="1" t="s">
        <v>15942</v>
      </c>
      <c r="B3782" s="1" t="s">
        <v>6633</v>
      </c>
      <c r="C3782" s="48" t="str">
        <f t="shared" si="118"/>
        <v>ס ג'דיידה-מכר</v>
      </c>
      <c r="D3782" s="1" t="s">
        <v>15982</v>
      </c>
      <c r="E3782" s="1"/>
      <c r="F3782" s="2">
        <v>21</v>
      </c>
      <c r="G3782" s="2">
        <f>INDEX(תוצאות_בחירות,MATCH(C3782,siot!$F$3:$F$1887,0),27)</f>
        <v>2</v>
      </c>
      <c r="H3782" s="2" t="b">
        <f t="shared" si="119"/>
        <v>0</v>
      </c>
      <c r="I3782" s="1" t="s">
        <v>2</v>
      </c>
      <c r="J3782" s="1" t="s">
        <v>15986</v>
      </c>
      <c r="K3782" s="1"/>
    </row>
    <row r="3783" spans="1:11" hidden="1">
      <c r="A3783" s="1" t="s">
        <v>15942</v>
      </c>
      <c r="B3783" s="1" t="s">
        <v>6633</v>
      </c>
      <c r="C3783" s="48" t="str">
        <f t="shared" si="118"/>
        <v>ס ג'דיידה-מכר</v>
      </c>
      <c r="D3783" s="1" t="s">
        <v>15982</v>
      </c>
      <c r="E3783" s="1"/>
      <c r="F3783" s="2">
        <v>22</v>
      </c>
      <c r="G3783" s="2">
        <f>INDEX(תוצאות_בחירות,MATCH(C3783,siot!$F$3:$F$1887,0),27)</f>
        <v>2</v>
      </c>
      <c r="H3783" s="2" t="b">
        <f t="shared" si="119"/>
        <v>0</v>
      </c>
      <c r="I3783" s="1" t="s">
        <v>2</v>
      </c>
      <c r="J3783" s="1" t="s">
        <v>15985</v>
      </c>
      <c r="K3783" s="1"/>
    </row>
    <row r="3784" spans="1:11" hidden="1">
      <c r="A3784" s="1" t="s">
        <v>15942</v>
      </c>
      <c r="B3784" s="1" t="s">
        <v>6633</v>
      </c>
      <c r="C3784" s="48" t="str">
        <f t="shared" si="118"/>
        <v>ס ג'דיידה-מכר</v>
      </c>
      <c r="D3784" s="1" t="s">
        <v>15982</v>
      </c>
      <c r="E3784" s="1"/>
      <c r="F3784" s="2">
        <v>23</v>
      </c>
      <c r="G3784" s="2">
        <f>INDEX(תוצאות_בחירות,MATCH(C3784,siot!$F$3:$F$1887,0),27)</f>
        <v>2</v>
      </c>
      <c r="H3784" s="2" t="b">
        <f t="shared" si="119"/>
        <v>0</v>
      </c>
      <c r="I3784" s="1" t="s">
        <v>2</v>
      </c>
      <c r="J3784" s="1" t="s">
        <v>15984</v>
      </c>
      <c r="K3784" s="1"/>
    </row>
    <row r="3785" spans="1:11" hidden="1">
      <c r="A3785" s="1" t="s">
        <v>15942</v>
      </c>
      <c r="B3785" s="1" t="s">
        <v>6633</v>
      </c>
      <c r="C3785" s="48" t="str">
        <f t="shared" si="118"/>
        <v>ס ג'דיידה-מכר</v>
      </c>
      <c r="D3785" s="1" t="s">
        <v>15982</v>
      </c>
      <c r="E3785" s="1"/>
      <c r="F3785" s="2">
        <v>24</v>
      </c>
      <c r="G3785" s="2">
        <f>INDEX(תוצאות_בחירות,MATCH(C3785,siot!$F$3:$F$1887,0),27)</f>
        <v>2</v>
      </c>
      <c r="H3785" s="2" t="b">
        <f t="shared" si="119"/>
        <v>0</v>
      </c>
      <c r="I3785" s="1" t="s">
        <v>2</v>
      </c>
      <c r="J3785" s="1" t="s">
        <v>15983</v>
      </c>
      <c r="K3785" s="1"/>
    </row>
    <row r="3786" spans="1:11" hidden="1">
      <c r="A3786" s="1" t="s">
        <v>15942</v>
      </c>
      <c r="B3786" s="1" t="s">
        <v>6633</v>
      </c>
      <c r="C3786" s="48" t="str">
        <f t="shared" si="118"/>
        <v>ס ג'דיידה-מכר</v>
      </c>
      <c r="D3786" s="1" t="s">
        <v>15982</v>
      </c>
      <c r="E3786" s="1"/>
      <c r="F3786" s="2">
        <v>25</v>
      </c>
      <c r="G3786" s="2">
        <f>INDEX(תוצאות_בחירות,MATCH(C3786,siot!$F$3:$F$1887,0),27)</f>
        <v>2</v>
      </c>
      <c r="H3786" s="2" t="b">
        <f t="shared" si="119"/>
        <v>0</v>
      </c>
      <c r="I3786" s="1" t="s">
        <v>2</v>
      </c>
      <c r="J3786" s="1" t="s">
        <v>15981</v>
      </c>
      <c r="K3786" s="1"/>
    </row>
    <row r="3787" spans="1:11" hidden="1">
      <c r="A3787" s="1" t="s">
        <v>15942</v>
      </c>
      <c r="B3787" s="1" t="s">
        <v>1059</v>
      </c>
      <c r="C3787" s="48" t="str">
        <f t="shared" si="118"/>
        <v>ע ג'דיידה-מכר</v>
      </c>
      <c r="D3787" s="1" t="s">
        <v>7894</v>
      </c>
      <c r="E3787" s="1" t="s">
        <v>3</v>
      </c>
      <c r="F3787" s="2" t="s">
        <v>19548</v>
      </c>
      <c r="G3787" s="2">
        <f>INDEX(תוצאות_בחירות,MATCH(C3787,siot!$F$3:$F$1887,0),27)</f>
        <v>0</v>
      </c>
      <c r="H3787" s="2" t="b">
        <f t="shared" si="119"/>
        <v>0</v>
      </c>
      <c r="I3787" s="1"/>
      <c r="J3787" s="1"/>
      <c r="K3787" s="1"/>
    </row>
    <row r="3788" spans="1:11" hidden="1">
      <c r="A3788" s="1" t="s">
        <v>15942</v>
      </c>
      <c r="B3788" s="1" t="s">
        <v>1059</v>
      </c>
      <c r="C3788" s="48" t="str">
        <f t="shared" si="118"/>
        <v>ע ג'דיידה-מכר</v>
      </c>
      <c r="D3788" s="1" t="s">
        <v>7894</v>
      </c>
      <c r="E3788" s="1"/>
      <c r="F3788" s="2">
        <v>1</v>
      </c>
      <c r="G3788" s="2">
        <f>INDEX(תוצאות_בחירות,MATCH(C3788,siot!$F$3:$F$1887,0),27)</f>
        <v>0</v>
      </c>
      <c r="H3788" s="2" t="b">
        <f t="shared" si="119"/>
        <v>0</v>
      </c>
      <c r="I3788" s="1" t="s">
        <v>2</v>
      </c>
      <c r="J3788" s="1" t="s">
        <v>15980</v>
      </c>
      <c r="K3788" s="1"/>
    </row>
    <row r="3789" spans="1:11" hidden="1">
      <c r="A3789" s="1" t="s">
        <v>15942</v>
      </c>
      <c r="B3789" s="1" t="s">
        <v>1059</v>
      </c>
      <c r="C3789" s="48" t="str">
        <f t="shared" si="118"/>
        <v>ע ג'דיידה-מכר</v>
      </c>
      <c r="D3789" s="1" t="s">
        <v>7894</v>
      </c>
      <c r="E3789" s="1"/>
      <c r="F3789" s="2">
        <v>2</v>
      </c>
      <c r="G3789" s="2">
        <f>INDEX(תוצאות_בחירות,MATCH(C3789,siot!$F$3:$F$1887,0),27)</f>
        <v>0</v>
      </c>
      <c r="H3789" s="2" t="b">
        <f t="shared" si="119"/>
        <v>0</v>
      </c>
      <c r="I3789" s="1" t="s">
        <v>2</v>
      </c>
      <c r="J3789" s="1" t="s">
        <v>15979</v>
      </c>
      <c r="K3789" s="1"/>
    </row>
    <row r="3790" spans="1:11" hidden="1">
      <c r="A3790" s="1" t="s">
        <v>15942</v>
      </c>
      <c r="B3790" s="1" t="s">
        <v>1059</v>
      </c>
      <c r="C3790" s="48" t="str">
        <f t="shared" si="118"/>
        <v>ע ג'דיידה-מכר</v>
      </c>
      <c r="D3790" s="1" t="s">
        <v>7894</v>
      </c>
      <c r="E3790" s="1"/>
      <c r="F3790" s="2">
        <v>3</v>
      </c>
      <c r="G3790" s="2">
        <f>INDEX(תוצאות_בחירות,MATCH(C3790,siot!$F$3:$F$1887,0),27)</f>
        <v>0</v>
      </c>
      <c r="H3790" s="2" t="b">
        <f t="shared" si="119"/>
        <v>0</v>
      </c>
      <c r="I3790" s="1" t="s">
        <v>2</v>
      </c>
      <c r="J3790" s="1" t="s">
        <v>15978</v>
      </c>
      <c r="K3790" s="1"/>
    </row>
    <row r="3791" spans="1:11" hidden="1">
      <c r="A3791" s="1" t="s">
        <v>15942</v>
      </c>
      <c r="B3791" s="1" t="s">
        <v>1059</v>
      </c>
      <c r="C3791" s="48" t="str">
        <f t="shared" si="118"/>
        <v>ע ג'דיידה-מכר</v>
      </c>
      <c r="D3791" s="1" t="s">
        <v>7894</v>
      </c>
      <c r="E3791" s="1"/>
      <c r="F3791" s="2">
        <v>4</v>
      </c>
      <c r="G3791" s="2">
        <f>INDEX(תוצאות_בחירות,MATCH(C3791,siot!$F$3:$F$1887,0),27)</f>
        <v>0</v>
      </c>
      <c r="H3791" s="2" t="b">
        <f t="shared" si="119"/>
        <v>0</v>
      </c>
      <c r="I3791" s="1" t="s">
        <v>2</v>
      </c>
      <c r="J3791" s="1" t="s">
        <v>15977</v>
      </c>
      <c r="K3791" s="1"/>
    </row>
    <row r="3792" spans="1:11" hidden="1">
      <c r="A3792" s="1" t="s">
        <v>15942</v>
      </c>
      <c r="B3792" s="1" t="s">
        <v>1059</v>
      </c>
      <c r="C3792" s="48" t="str">
        <f t="shared" si="118"/>
        <v>ע ג'דיידה-מכר</v>
      </c>
      <c r="D3792" s="1" t="s">
        <v>7894</v>
      </c>
      <c r="E3792" s="1"/>
      <c r="F3792" s="2">
        <v>5</v>
      </c>
      <c r="G3792" s="2">
        <f>INDEX(תוצאות_בחירות,MATCH(C3792,siot!$F$3:$F$1887,0),27)</f>
        <v>0</v>
      </c>
      <c r="H3792" s="2" t="b">
        <f t="shared" si="119"/>
        <v>0</v>
      </c>
      <c r="I3792" s="1" t="s">
        <v>2</v>
      </c>
      <c r="J3792" s="1" t="s">
        <v>15976</v>
      </c>
      <c r="K3792" s="1"/>
    </row>
    <row r="3793" spans="1:11" hidden="1">
      <c r="A3793" s="1" t="s">
        <v>15942</v>
      </c>
      <c r="B3793" s="1" t="s">
        <v>364</v>
      </c>
      <c r="C3793" s="48" t="str">
        <f t="shared" si="118"/>
        <v>ף ג'דיידה-מכר</v>
      </c>
      <c r="D3793" s="1" t="s">
        <v>5546</v>
      </c>
      <c r="E3793" s="1" t="s">
        <v>18</v>
      </c>
      <c r="F3793" s="2" t="s">
        <v>19548</v>
      </c>
      <c r="G3793" s="2">
        <f>INDEX(תוצאות_בחירות,MATCH(C3793,siot!$F$3:$F$1887,0),27)</f>
        <v>0</v>
      </c>
      <c r="H3793" s="2" t="b">
        <f t="shared" si="119"/>
        <v>0</v>
      </c>
      <c r="I3793" s="1"/>
      <c r="J3793" s="1"/>
      <c r="K3793" s="1"/>
    </row>
    <row r="3794" spans="1:11" hidden="1">
      <c r="A3794" s="1" t="s">
        <v>15942</v>
      </c>
      <c r="B3794" s="1" t="s">
        <v>364</v>
      </c>
      <c r="C3794" s="48" t="str">
        <f t="shared" si="118"/>
        <v>ף ג'דיידה-מכר</v>
      </c>
      <c r="D3794" s="1" t="s">
        <v>5546</v>
      </c>
      <c r="E3794" s="1" t="s">
        <v>17</v>
      </c>
      <c r="F3794" s="2">
        <v>1</v>
      </c>
      <c r="G3794" s="2">
        <f>INDEX(תוצאות_בחירות,MATCH(C3794,siot!$F$3:$F$1887,0),27)</f>
        <v>0</v>
      </c>
      <c r="H3794" s="2" t="b">
        <f t="shared" si="119"/>
        <v>0</v>
      </c>
      <c r="I3794" s="1" t="s">
        <v>2</v>
      </c>
      <c r="J3794" s="1" t="s">
        <v>15975</v>
      </c>
      <c r="K3794" s="1"/>
    </row>
    <row r="3795" spans="1:11" hidden="1">
      <c r="A3795" s="1" t="s">
        <v>15942</v>
      </c>
      <c r="B3795" s="1" t="s">
        <v>364</v>
      </c>
      <c r="C3795" s="48" t="str">
        <f t="shared" si="118"/>
        <v>ף ג'דיידה-מכר</v>
      </c>
      <c r="D3795" s="1" t="s">
        <v>5546</v>
      </c>
      <c r="E3795" s="1"/>
      <c r="F3795" s="2">
        <v>2</v>
      </c>
      <c r="G3795" s="2">
        <f>INDEX(תוצאות_בחירות,MATCH(C3795,siot!$F$3:$F$1887,0),27)</f>
        <v>0</v>
      </c>
      <c r="H3795" s="2" t="b">
        <f t="shared" si="119"/>
        <v>0</v>
      </c>
      <c r="I3795" s="1" t="s">
        <v>2</v>
      </c>
      <c r="J3795" s="1" t="s">
        <v>15974</v>
      </c>
      <c r="K3795" s="1"/>
    </row>
    <row r="3796" spans="1:11" hidden="1">
      <c r="A3796" s="1" t="s">
        <v>15942</v>
      </c>
      <c r="B3796" s="1" t="s">
        <v>364</v>
      </c>
      <c r="C3796" s="48" t="str">
        <f t="shared" si="118"/>
        <v>ף ג'דיידה-מכר</v>
      </c>
      <c r="D3796" s="1" t="s">
        <v>5546</v>
      </c>
      <c r="E3796" s="1"/>
      <c r="F3796" s="2">
        <v>3</v>
      </c>
      <c r="G3796" s="2">
        <f>INDEX(תוצאות_בחירות,MATCH(C3796,siot!$F$3:$F$1887,0),27)</f>
        <v>0</v>
      </c>
      <c r="H3796" s="2" t="b">
        <f t="shared" si="119"/>
        <v>0</v>
      </c>
      <c r="I3796" s="1" t="s">
        <v>2</v>
      </c>
      <c r="J3796" s="1" t="s">
        <v>15973</v>
      </c>
      <c r="K3796" s="1"/>
    </row>
    <row r="3797" spans="1:11" hidden="1">
      <c r="A3797" s="1" t="s">
        <v>15942</v>
      </c>
      <c r="B3797" s="1" t="s">
        <v>364</v>
      </c>
      <c r="C3797" s="48" t="str">
        <f t="shared" si="118"/>
        <v>ף ג'דיידה-מכר</v>
      </c>
      <c r="D3797" s="1" t="s">
        <v>5546</v>
      </c>
      <c r="E3797" s="1"/>
      <c r="F3797" s="2">
        <v>4</v>
      </c>
      <c r="G3797" s="2">
        <f>INDEX(תוצאות_בחירות,MATCH(C3797,siot!$F$3:$F$1887,0),27)</f>
        <v>0</v>
      </c>
      <c r="H3797" s="2" t="b">
        <f t="shared" si="119"/>
        <v>0</v>
      </c>
      <c r="I3797" s="1" t="s">
        <v>2</v>
      </c>
      <c r="J3797" s="1" t="s">
        <v>15972</v>
      </c>
      <c r="K3797" s="1"/>
    </row>
    <row r="3798" spans="1:11" hidden="1">
      <c r="A3798" s="1" t="s">
        <v>15942</v>
      </c>
      <c r="B3798" s="1" t="s">
        <v>364</v>
      </c>
      <c r="C3798" s="48" t="str">
        <f t="shared" si="118"/>
        <v>ף ג'דיידה-מכר</v>
      </c>
      <c r="D3798" s="1" t="s">
        <v>5546</v>
      </c>
      <c r="E3798" s="1"/>
      <c r="F3798" s="2">
        <v>5</v>
      </c>
      <c r="G3798" s="2">
        <f>INDEX(תוצאות_בחירות,MATCH(C3798,siot!$F$3:$F$1887,0),27)</f>
        <v>0</v>
      </c>
      <c r="H3798" s="2" t="b">
        <f t="shared" si="119"/>
        <v>0</v>
      </c>
      <c r="I3798" s="1" t="s">
        <v>2</v>
      </c>
      <c r="J3798" s="1" t="s">
        <v>15971</v>
      </c>
      <c r="K3798" s="1"/>
    </row>
    <row r="3799" spans="1:11" hidden="1">
      <c r="A3799" s="1" t="s">
        <v>15942</v>
      </c>
      <c r="B3799" s="1" t="s">
        <v>364</v>
      </c>
      <c r="C3799" s="48" t="str">
        <f t="shared" si="118"/>
        <v>ף ג'דיידה-מכר</v>
      </c>
      <c r="D3799" s="1" t="s">
        <v>5546</v>
      </c>
      <c r="E3799" s="1"/>
      <c r="F3799" s="2">
        <v>6</v>
      </c>
      <c r="G3799" s="2">
        <f>INDEX(תוצאות_בחירות,MATCH(C3799,siot!$F$3:$F$1887,0),27)</f>
        <v>0</v>
      </c>
      <c r="H3799" s="2" t="b">
        <f t="shared" si="119"/>
        <v>0</v>
      </c>
      <c r="I3799" s="1" t="s">
        <v>2</v>
      </c>
      <c r="J3799" s="1" t="s">
        <v>15970</v>
      </c>
      <c r="K3799" s="1"/>
    </row>
    <row r="3800" spans="1:11" hidden="1">
      <c r="A3800" s="1" t="s">
        <v>15942</v>
      </c>
      <c r="B3800" s="1" t="s">
        <v>364</v>
      </c>
      <c r="C3800" s="48" t="str">
        <f t="shared" si="118"/>
        <v>ף ג'דיידה-מכר</v>
      </c>
      <c r="D3800" s="1" t="s">
        <v>5546</v>
      </c>
      <c r="E3800" s="1"/>
      <c r="F3800" s="2">
        <v>7</v>
      </c>
      <c r="G3800" s="2">
        <f>INDEX(תוצאות_בחירות,MATCH(C3800,siot!$F$3:$F$1887,0),27)</f>
        <v>0</v>
      </c>
      <c r="H3800" s="2" t="b">
        <f t="shared" si="119"/>
        <v>0</v>
      </c>
      <c r="I3800" s="1" t="s">
        <v>2</v>
      </c>
      <c r="J3800" s="1" t="s">
        <v>15969</v>
      </c>
      <c r="K3800" s="1"/>
    </row>
    <row r="3801" spans="1:11" hidden="1">
      <c r="A3801" s="1" t="s">
        <v>15942</v>
      </c>
      <c r="B3801" s="1" t="s">
        <v>339</v>
      </c>
      <c r="C3801" s="48" t="str">
        <f t="shared" si="118"/>
        <v>ץ ג'דיידה-מכר</v>
      </c>
      <c r="D3801" s="1" t="s">
        <v>15962</v>
      </c>
      <c r="E3801" s="1" t="s">
        <v>18</v>
      </c>
      <c r="F3801" s="2" t="s">
        <v>19548</v>
      </c>
      <c r="G3801" s="2">
        <f>INDEX(תוצאות_בחירות,MATCH(C3801,siot!$F$3:$F$1887,0),27)</f>
        <v>0</v>
      </c>
      <c r="H3801" s="2" t="b">
        <f t="shared" si="119"/>
        <v>0</v>
      </c>
      <c r="I3801" s="1"/>
      <c r="J3801" s="1"/>
      <c r="K3801" s="1"/>
    </row>
    <row r="3802" spans="1:11" hidden="1">
      <c r="A3802" s="1" t="s">
        <v>15942</v>
      </c>
      <c r="B3802" s="1" t="s">
        <v>339</v>
      </c>
      <c r="C3802" s="48" t="str">
        <f t="shared" si="118"/>
        <v>ץ ג'דיידה-מכר</v>
      </c>
      <c r="D3802" s="1" t="s">
        <v>15962</v>
      </c>
      <c r="E3802" s="1" t="s">
        <v>17</v>
      </c>
      <c r="F3802" s="2">
        <v>1</v>
      </c>
      <c r="G3802" s="2">
        <f>INDEX(תוצאות_בחירות,MATCH(C3802,siot!$F$3:$F$1887,0),27)</f>
        <v>0</v>
      </c>
      <c r="H3802" s="2" t="b">
        <f t="shared" si="119"/>
        <v>0</v>
      </c>
      <c r="I3802" s="1" t="s">
        <v>2</v>
      </c>
      <c r="J3802" s="1" t="s">
        <v>15968</v>
      </c>
      <c r="K3802" s="1"/>
    </row>
    <row r="3803" spans="1:11" hidden="1">
      <c r="A3803" s="1" t="s">
        <v>15942</v>
      </c>
      <c r="B3803" s="1" t="s">
        <v>339</v>
      </c>
      <c r="C3803" s="48" t="str">
        <f t="shared" si="118"/>
        <v>ץ ג'דיידה-מכר</v>
      </c>
      <c r="D3803" s="1" t="s">
        <v>15962</v>
      </c>
      <c r="E3803" s="1"/>
      <c r="F3803" s="2">
        <v>2</v>
      </c>
      <c r="G3803" s="2">
        <f>INDEX(תוצאות_בחירות,MATCH(C3803,siot!$F$3:$F$1887,0),27)</f>
        <v>0</v>
      </c>
      <c r="H3803" s="2" t="b">
        <f t="shared" si="119"/>
        <v>0</v>
      </c>
      <c r="I3803" s="1" t="s">
        <v>2</v>
      </c>
      <c r="J3803" s="1" t="s">
        <v>15967</v>
      </c>
      <c r="K3803" s="1"/>
    </row>
    <row r="3804" spans="1:11" hidden="1">
      <c r="A3804" s="1" t="s">
        <v>15942</v>
      </c>
      <c r="B3804" s="1" t="s">
        <v>339</v>
      </c>
      <c r="C3804" s="48" t="str">
        <f t="shared" si="118"/>
        <v>ץ ג'דיידה-מכר</v>
      </c>
      <c r="D3804" s="1" t="s">
        <v>15962</v>
      </c>
      <c r="E3804" s="1"/>
      <c r="F3804" s="2">
        <v>3</v>
      </c>
      <c r="G3804" s="2">
        <f>INDEX(תוצאות_בחירות,MATCH(C3804,siot!$F$3:$F$1887,0),27)</f>
        <v>0</v>
      </c>
      <c r="H3804" s="2" t="b">
        <f t="shared" si="119"/>
        <v>0</v>
      </c>
      <c r="I3804" s="1" t="s">
        <v>2</v>
      </c>
      <c r="J3804" s="1" t="s">
        <v>15966</v>
      </c>
      <c r="K3804" s="1"/>
    </row>
    <row r="3805" spans="1:11" hidden="1">
      <c r="A3805" s="1" t="s">
        <v>15942</v>
      </c>
      <c r="B3805" s="1" t="s">
        <v>339</v>
      </c>
      <c r="C3805" s="48" t="str">
        <f t="shared" si="118"/>
        <v>ץ ג'דיידה-מכר</v>
      </c>
      <c r="D3805" s="1" t="s">
        <v>15962</v>
      </c>
      <c r="E3805" s="1"/>
      <c r="F3805" s="2">
        <v>4</v>
      </c>
      <c r="G3805" s="2">
        <f>INDEX(תוצאות_בחירות,MATCH(C3805,siot!$F$3:$F$1887,0),27)</f>
        <v>0</v>
      </c>
      <c r="H3805" s="2" t="b">
        <f t="shared" si="119"/>
        <v>0</v>
      </c>
      <c r="I3805" s="1" t="s">
        <v>2</v>
      </c>
      <c r="J3805" s="1" t="s">
        <v>15965</v>
      </c>
      <c r="K3805" s="1"/>
    </row>
    <row r="3806" spans="1:11" hidden="1">
      <c r="A3806" s="1" t="s">
        <v>15942</v>
      </c>
      <c r="B3806" s="1" t="s">
        <v>339</v>
      </c>
      <c r="C3806" s="48" t="str">
        <f t="shared" si="118"/>
        <v>ץ ג'דיידה-מכר</v>
      </c>
      <c r="D3806" s="1" t="s">
        <v>15962</v>
      </c>
      <c r="E3806" s="1"/>
      <c r="F3806" s="2">
        <v>5</v>
      </c>
      <c r="G3806" s="2">
        <f>INDEX(תוצאות_בחירות,MATCH(C3806,siot!$F$3:$F$1887,0),27)</f>
        <v>0</v>
      </c>
      <c r="H3806" s="2" t="b">
        <f t="shared" si="119"/>
        <v>0</v>
      </c>
      <c r="I3806" s="1" t="s">
        <v>2</v>
      </c>
      <c r="J3806" s="1" t="s">
        <v>15964</v>
      </c>
      <c r="K3806" s="1"/>
    </row>
    <row r="3807" spans="1:11" hidden="1">
      <c r="A3807" s="1" t="s">
        <v>15942</v>
      </c>
      <c r="B3807" s="1" t="s">
        <v>339</v>
      </c>
      <c r="C3807" s="48" t="str">
        <f t="shared" si="118"/>
        <v>ץ ג'דיידה-מכר</v>
      </c>
      <c r="D3807" s="1" t="s">
        <v>15962</v>
      </c>
      <c r="E3807" s="1"/>
      <c r="F3807" s="2">
        <v>6</v>
      </c>
      <c r="G3807" s="2">
        <f>INDEX(תוצאות_בחירות,MATCH(C3807,siot!$F$3:$F$1887,0),27)</f>
        <v>0</v>
      </c>
      <c r="H3807" s="2" t="b">
        <f t="shared" si="119"/>
        <v>0</v>
      </c>
      <c r="I3807" s="1" t="s">
        <v>2</v>
      </c>
      <c r="J3807" s="1" t="s">
        <v>15963</v>
      </c>
      <c r="K3807" s="1"/>
    </row>
    <row r="3808" spans="1:11" hidden="1">
      <c r="A3808" s="1" t="s">
        <v>15942</v>
      </c>
      <c r="B3808" s="1" t="s">
        <v>339</v>
      </c>
      <c r="C3808" s="48" t="str">
        <f t="shared" si="118"/>
        <v>ץ ג'דיידה-מכר</v>
      </c>
      <c r="D3808" s="1" t="s">
        <v>15962</v>
      </c>
      <c r="E3808" s="1"/>
      <c r="F3808" s="2">
        <v>7</v>
      </c>
      <c r="G3808" s="2">
        <f>INDEX(תוצאות_בחירות,MATCH(C3808,siot!$F$3:$F$1887,0),27)</f>
        <v>0</v>
      </c>
      <c r="H3808" s="2" t="b">
        <f t="shared" si="119"/>
        <v>0</v>
      </c>
      <c r="I3808" s="1" t="s">
        <v>2</v>
      </c>
      <c r="J3808" s="1" t="s">
        <v>15961</v>
      </c>
      <c r="K3808" s="1"/>
    </row>
    <row r="3809" spans="1:11" hidden="1">
      <c r="A3809" s="1" t="s">
        <v>15942</v>
      </c>
      <c r="B3809" s="1" t="s">
        <v>15957</v>
      </c>
      <c r="C3809" s="48" t="str">
        <f t="shared" si="118"/>
        <v>צף ג'דיידה-מכר</v>
      </c>
      <c r="D3809" s="1" t="s">
        <v>5486</v>
      </c>
      <c r="E3809" s="1" t="s">
        <v>3</v>
      </c>
      <c r="F3809" s="2" t="s">
        <v>19548</v>
      </c>
      <c r="G3809" s="2">
        <f>INDEX(תוצאות_בחירות,MATCH(C3809,siot!$F$3:$F$1887,0),27)</f>
        <v>1</v>
      </c>
      <c r="H3809" s="2" t="b">
        <f t="shared" si="119"/>
        <v>0</v>
      </c>
      <c r="I3809" s="1"/>
      <c r="J3809" s="1"/>
      <c r="K3809" s="1"/>
    </row>
    <row r="3810" spans="1:11">
      <c r="A3810" s="1" t="s">
        <v>15942</v>
      </c>
      <c r="B3810" s="1" t="s">
        <v>15957</v>
      </c>
      <c r="C3810" s="48" t="str">
        <f t="shared" si="118"/>
        <v>צף ג'דיידה-מכר</v>
      </c>
      <c r="D3810" s="1" t="s">
        <v>5486</v>
      </c>
      <c r="E3810" s="1"/>
      <c r="F3810" s="2">
        <v>1</v>
      </c>
      <c r="G3810" s="2">
        <f>INDEX(תוצאות_בחירות,MATCH(C3810,siot!$F$3:$F$1887,0),27)</f>
        <v>1</v>
      </c>
      <c r="H3810" s="2" t="b">
        <f t="shared" si="119"/>
        <v>1</v>
      </c>
      <c r="I3810" s="1" t="s">
        <v>2</v>
      </c>
      <c r="J3810" s="1" t="s">
        <v>15960</v>
      </c>
      <c r="K3810" s="1"/>
    </row>
    <row r="3811" spans="1:11" hidden="1">
      <c r="A3811" s="1" t="s">
        <v>15942</v>
      </c>
      <c r="B3811" s="1" t="s">
        <v>15957</v>
      </c>
      <c r="C3811" s="48" t="str">
        <f t="shared" si="118"/>
        <v>צף ג'דיידה-מכר</v>
      </c>
      <c r="D3811" s="1" t="s">
        <v>5486</v>
      </c>
      <c r="E3811" s="1"/>
      <c r="F3811" s="2">
        <v>2</v>
      </c>
      <c r="G3811" s="2">
        <f>INDEX(תוצאות_בחירות,MATCH(C3811,siot!$F$3:$F$1887,0),27)</f>
        <v>1</v>
      </c>
      <c r="H3811" s="2" t="b">
        <f t="shared" si="119"/>
        <v>0</v>
      </c>
      <c r="I3811" s="1" t="s">
        <v>2</v>
      </c>
      <c r="J3811" s="1" t="s">
        <v>7889</v>
      </c>
      <c r="K3811" s="1"/>
    </row>
    <row r="3812" spans="1:11" hidden="1">
      <c r="A3812" s="1" t="s">
        <v>15942</v>
      </c>
      <c r="B3812" s="1" t="s">
        <v>15957</v>
      </c>
      <c r="C3812" s="48" t="str">
        <f t="shared" si="118"/>
        <v>צף ג'דיידה-מכר</v>
      </c>
      <c r="D3812" s="1" t="s">
        <v>5486</v>
      </c>
      <c r="E3812" s="1"/>
      <c r="F3812" s="2">
        <v>3</v>
      </c>
      <c r="G3812" s="2">
        <f>INDEX(תוצאות_בחירות,MATCH(C3812,siot!$F$3:$F$1887,0),27)</f>
        <v>1</v>
      </c>
      <c r="H3812" s="2" t="b">
        <f t="shared" si="119"/>
        <v>0</v>
      </c>
      <c r="I3812" s="1" t="s">
        <v>2</v>
      </c>
      <c r="J3812" s="1" t="s">
        <v>15959</v>
      </c>
      <c r="K3812" s="1"/>
    </row>
    <row r="3813" spans="1:11" hidden="1">
      <c r="A3813" s="1" t="s">
        <v>15942</v>
      </c>
      <c r="B3813" s="1" t="s">
        <v>15957</v>
      </c>
      <c r="C3813" s="48" t="str">
        <f t="shared" si="118"/>
        <v>צף ג'דיידה-מכר</v>
      </c>
      <c r="D3813" s="1" t="s">
        <v>5486</v>
      </c>
      <c r="E3813" s="1"/>
      <c r="F3813" s="2">
        <v>4</v>
      </c>
      <c r="G3813" s="2">
        <f>INDEX(תוצאות_בחירות,MATCH(C3813,siot!$F$3:$F$1887,0),27)</f>
        <v>1</v>
      </c>
      <c r="H3813" s="2" t="b">
        <f t="shared" si="119"/>
        <v>0</v>
      </c>
      <c r="I3813" s="1" t="s">
        <v>2</v>
      </c>
      <c r="J3813" s="1" t="s">
        <v>15958</v>
      </c>
      <c r="K3813" s="1"/>
    </row>
    <row r="3814" spans="1:11" hidden="1">
      <c r="A3814" s="1" t="s">
        <v>15942</v>
      </c>
      <c r="B3814" s="1" t="s">
        <v>15957</v>
      </c>
      <c r="C3814" s="48" t="str">
        <f t="shared" si="118"/>
        <v>צף ג'דיידה-מכר</v>
      </c>
      <c r="D3814" s="1" t="s">
        <v>5486</v>
      </c>
      <c r="E3814" s="1"/>
      <c r="F3814" s="2">
        <v>5</v>
      </c>
      <c r="G3814" s="2">
        <f>INDEX(תוצאות_בחירות,MATCH(C3814,siot!$F$3:$F$1887,0),27)</f>
        <v>1</v>
      </c>
      <c r="H3814" s="2" t="b">
        <f t="shared" si="119"/>
        <v>0</v>
      </c>
      <c r="I3814" s="1" t="s">
        <v>2</v>
      </c>
      <c r="J3814" s="1" t="s">
        <v>15956</v>
      </c>
      <c r="K3814" s="1"/>
    </row>
    <row r="3815" spans="1:11" hidden="1">
      <c r="A3815" s="1" t="s">
        <v>15942</v>
      </c>
      <c r="B3815" s="1" t="s">
        <v>259</v>
      </c>
      <c r="C3815" s="48" t="str">
        <f t="shared" si="118"/>
        <v>ק ג'דיידה-מכר</v>
      </c>
      <c r="D3815" s="1" t="s">
        <v>1334</v>
      </c>
      <c r="E3815" s="1" t="s">
        <v>3</v>
      </c>
      <c r="F3815" s="2" t="s">
        <v>19548</v>
      </c>
      <c r="G3815" s="2">
        <f>INDEX(תוצאות_בחירות,MATCH(C3815,siot!$F$3:$F$1887,0),27)</f>
        <v>2</v>
      </c>
      <c r="H3815" s="2" t="b">
        <f t="shared" si="119"/>
        <v>0</v>
      </c>
      <c r="I3815" s="1"/>
      <c r="J3815" s="1"/>
      <c r="K3815" s="1"/>
    </row>
    <row r="3816" spans="1:11">
      <c r="A3816" s="1" t="s">
        <v>15942</v>
      </c>
      <c r="B3816" s="1" t="s">
        <v>259</v>
      </c>
      <c r="C3816" s="48" t="str">
        <f t="shared" si="118"/>
        <v>ק ג'דיידה-מכר</v>
      </c>
      <c r="D3816" s="1" t="s">
        <v>1334</v>
      </c>
      <c r="E3816" s="1"/>
      <c r="F3816" s="2">
        <v>1</v>
      </c>
      <c r="G3816" s="2">
        <f>INDEX(תוצאות_בחירות,MATCH(C3816,siot!$F$3:$F$1887,0),27)</f>
        <v>2</v>
      </c>
      <c r="H3816" s="2" t="b">
        <f t="shared" si="119"/>
        <v>1</v>
      </c>
      <c r="I3816" s="1" t="s">
        <v>2</v>
      </c>
      <c r="J3816" s="1" t="s">
        <v>11184</v>
      </c>
      <c r="K3816" s="1"/>
    </row>
    <row r="3817" spans="1:11">
      <c r="A3817" s="1" t="s">
        <v>15942</v>
      </c>
      <c r="B3817" s="1" t="s">
        <v>259</v>
      </c>
      <c r="C3817" s="48" t="str">
        <f t="shared" si="118"/>
        <v>ק ג'דיידה-מכר</v>
      </c>
      <c r="D3817" s="1" t="s">
        <v>1334</v>
      </c>
      <c r="E3817" s="1"/>
      <c r="F3817" s="2">
        <v>2</v>
      </c>
      <c r="G3817" s="2">
        <f>INDEX(תוצאות_בחירות,MATCH(C3817,siot!$F$3:$F$1887,0),27)</f>
        <v>2</v>
      </c>
      <c r="H3817" s="2" t="b">
        <f t="shared" si="119"/>
        <v>1</v>
      </c>
      <c r="I3817" s="1" t="s">
        <v>2</v>
      </c>
      <c r="J3817" s="1" t="s">
        <v>15955</v>
      </c>
      <c r="K3817" s="1"/>
    </row>
    <row r="3818" spans="1:11" hidden="1">
      <c r="A3818" s="1" t="s">
        <v>15942</v>
      </c>
      <c r="B3818" s="1" t="s">
        <v>259</v>
      </c>
      <c r="C3818" s="48" t="str">
        <f t="shared" si="118"/>
        <v>ק ג'דיידה-מכר</v>
      </c>
      <c r="D3818" s="1" t="s">
        <v>1334</v>
      </c>
      <c r="E3818" s="1"/>
      <c r="F3818" s="2">
        <v>3</v>
      </c>
      <c r="G3818" s="2">
        <f>INDEX(תוצאות_בחירות,MATCH(C3818,siot!$F$3:$F$1887,0),27)</f>
        <v>2</v>
      </c>
      <c r="H3818" s="2" t="b">
        <f t="shared" si="119"/>
        <v>0</v>
      </c>
      <c r="I3818" s="1" t="s">
        <v>2</v>
      </c>
      <c r="J3818" s="1" t="s">
        <v>15954</v>
      </c>
      <c r="K3818" s="1"/>
    </row>
    <row r="3819" spans="1:11" hidden="1">
      <c r="A3819" s="1" t="s">
        <v>15942</v>
      </c>
      <c r="B3819" s="1" t="s">
        <v>259</v>
      </c>
      <c r="C3819" s="48" t="str">
        <f t="shared" si="118"/>
        <v>ק ג'דיידה-מכר</v>
      </c>
      <c r="D3819" s="1" t="s">
        <v>1334</v>
      </c>
      <c r="E3819" s="1"/>
      <c r="F3819" s="2">
        <v>4</v>
      </c>
      <c r="G3819" s="2">
        <f>INDEX(תוצאות_בחירות,MATCH(C3819,siot!$F$3:$F$1887,0),27)</f>
        <v>2</v>
      </c>
      <c r="H3819" s="2" t="b">
        <f t="shared" si="119"/>
        <v>0</v>
      </c>
      <c r="I3819" s="1" t="s">
        <v>2</v>
      </c>
      <c r="J3819" s="1" t="s">
        <v>15953</v>
      </c>
      <c r="K3819" s="1"/>
    </row>
    <row r="3820" spans="1:11" hidden="1">
      <c r="A3820" s="1" t="s">
        <v>15942</v>
      </c>
      <c r="B3820" s="1" t="s">
        <v>259</v>
      </c>
      <c r="C3820" s="48" t="str">
        <f t="shared" si="118"/>
        <v>ק ג'דיידה-מכר</v>
      </c>
      <c r="D3820" s="1" t="s">
        <v>1334</v>
      </c>
      <c r="E3820" s="1"/>
      <c r="F3820" s="2">
        <v>5</v>
      </c>
      <c r="G3820" s="2">
        <f>INDEX(תוצאות_בחירות,MATCH(C3820,siot!$F$3:$F$1887,0),27)</f>
        <v>2</v>
      </c>
      <c r="H3820" s="2" t="b">
        <f t="shared" si="119"/>
        <v>0</v>
      </c>
      <c r="I3820" s="1" t="s">
        <v>2</v>
      </c>
      <c r="J3820" s="1" t="s">
        <v>15952</v>
      </c>
      <c r="K3820" s="1"/>
    </row>
    <row r="3821" spans="1:11" hidden="1">
      <c r="A3821" s="1" t="s">
        <v>15942</v>
      </c>
      <c r="B3821" s="1" t="s">
        <v>259</v>
      </c>
      <c r="C3821" s="48" t="str">
        <f t="shared" si="118"/>
        <v>ק ג'דיידה-מכר</v>
      </c>
      <c r="D3821" s="1" t="s">
        <v>1334</v>
      </c>
      <c r="E3821" s="1"/>
      <c r="F3821" s="2">
        <v>6</v>
      </c>
      <c r="G3821" s="2">
        <f>INDEX(תוצאות_בחירות,MATCH(C3821,siot!$F$3:$F$1887,0),27)</f>
        <v>2</v>
      </c>
      <c r="H3821" s="2" t="b">
        <f t="shared" si="119"/>
        <v>0</v>
      </c>
      <c r="I3821" s="1" t="s">
        <v>2</v>
      </c>
      <c r="J3821" s="1" t="s">
        <v>15951</v>
      </c>
      <c r="K3821" s="1"/>
    </row>
    <row r="3822" spans="1:11" hidden="1">
      <c r="A3822" s="1" t="s">
        <v>15942</v>
      </c>
      <c r="B3822" s="1" t="s">
        <v>259</v>
      </c>
      <c r="C3822" s="48" t="str">
        <f t="shared" si="118"/>
        <v>ק ג'דיידה-מכר</v>
      </c>
      <c r="D3822" s="1" t="s">
        <v>1334</v>
      </c>
      <c r="E3822" s="1"/>
      <c r="F3822" s="2">
        <v>7</v>
      </c>
      <c r="G3822" s="2">
        <f>INDEX(תוצאות_בחירות,MATCH(C3822,siot!$F$3:$F$1887,0),27)</f>
        <v>2</v>
      </c>
      <c r="H3822" s="2" t="b">
        <f t="shared" si="119"/>
        <v>0</v>
      </c>
      <c r="I3822" s="1" t="s">
        <v>2</v>
      </c>
      <c r="J3822" s="1" t="s">
        <v>15950</v>
      </c>
      <c r="K3822" s="1"/>
    </row>
    <row r="3823" spans="1:11" hidden="1">
      <c r="A3823" s="1" t="s">
        <v>15942</v>
      </c>
      <c r="B3823" s="1" t="s">
        <v>259</v>
      </c>
      <c r="C3823" s="48" t="str">
        <f t="shared" si="118"/>
        <v>ק ג'דיידה-מכר</v>
      </c>
      <c r="D3823" s="1" t="s">
        <v>1334</v>
      </c>
      <c r="E3823" s="1"/>
      <c r="F3823" s="2">
        <v>8</v>
      </c>
      <c r="G3823" s="2">
        <f>INDEX(תוצאות_בחירות,MATCH(C3823,siot!$F$3:$F$1887,0),27)</f>
        <v>2</v>
      </c>
      <c r="H3823" s="2" t="b">
        <f t="shared" si="119"/>
        <v>0</v>
      </c>
      <c r="I3823" s="1" t="s">
        <v>2</v>
      </c>
      <c r="J3823" s="1" t="s">
        <v>15949</v>
      </c>
      <c r="K3823" s="1"/>
    </row>
    <row r="3824" spans="1:11" hidden="1">
      <c r="A3824" s="1" t="s">
        <v>15942</v>
      </c>
      <c r="B3824" s="1" t="s">
        <v>658</v>
      </c>
      <c r="C3824" s="48" t="str">
        <f t="shared" si="118"/>
        <v>קנ ג'דיידה-מכר</v>
      </c>
      <c r="D3824" s="1" t="s">
        <v>15941</v>
      </c>
      <c r="E3824" s="1" t="s">
        <v>3</v>
      </c>
      <c r="F3824" s="2" t="s">
        <v>19548</v>
      </c>
      <c r="G3824" s="2">
        <f>INDEX(תוצאות_בחירות,MATCH(C3824,siot!$F$3:$F$1887,0),27)</f>
        <v>0</v>
      </c>
      <c r="H3824" s="2" t="b">
        <f t="shared" si="119"/>
        <v>0</v>
      </c>
      <c r="I3824" s="1"/>
      <c r="J3824" s="1"/>
      <c r="K3824" s="1"/>
    </row>
    <row r="3825" spans="1:11" hidden="1">
      <c r="A3825" s="1" t="s">
        <v>15942</v>
      </c>
      <c r="B3825" s="1" t="s">
        <v>658</v>
      </c>
      <c r="C3825" s="48" t="str">
        <f t="shared" si="118"/>
        <v>קנ ג'דיידה-מכר</v>
      </c>
      <c r="D3825" s="1" t="s">
        <v>15941</v>
      </c>
      <c r="E3825" s="1"/>
      <c r="F3825" s="2">
        <v>1</v>
      </c>
      <c r="G3825" s="2">
        <f>INDEX(תוצאות_בחירות,MATCH(C3825,siot!$F$3:$F$1887,0),27)</f>
        <v>0</v>
      </c>
      <c r="H3825" s="2" t="b">
        <f t="shared" si="119"/>
        <v>0</v>
      </c>
      <c r="I3825" s="1" t="s">
        <v>2</v>
      </c>
      <c r="J3825" s="1" t="s">
        <v>15948</v>
      </c>
      <c r="K3825" s="1"/>
    </row>
    <row r="3826" spans="1:11" hidden="1">
      <c r="A3826" s="1" t="s">
        <v>15942</v>
      </c>
      <c r="B3826" s="1" t="s">
        <v>658</v>
      </c>
      <c r="C3826" s="48" t="str">
        <f t="shared" si="118"/>
        <v>קנ ג'דיידה-מכר</v>
      </c>
      <c r="D3826" s="1" t="s">
        <v>15941</v>
      </c>
      <c r="E3826" s="1"/>
      <c r="F3826" s="2">
        <v>2</v>
      </c>
      <c r="G3826" s="2">
        <f>INDEX(תוצאות_בחירות,MATCH(C3826,siot!$F$3:$F$1887,0),27)</f>
        <v>0</v>
      </c>
      <c r="H3826" s="2" t="b">
        <f t="shared" si="119"/>
        <v>0</v>
      </c>
      <c r="I3826" s="1" t="s">
        <v>2</v>
      </c>
      <c r="J3826" s="1" t="s">
        <v>15947</v>
      </c>
      <c r="K3826" s="1"/>
    </row>
    <row r="3827" spans="1:11" hidden="1">
      <c r="A3827" s="1" t="s">
        <v>15942</v>
      </c>
      <c r="B3827" s="1" t="s">
        <v>658</v>
      </c>
      <c r="C3827" s="48" t="str">
        <f t="shared" si="118"/>
        <v>קנ ג'דיידה-מכר</v>
      </c>
      <c r="D3827" s="1" t="s">
        <v>15941</v>
      </c>
      <c r="E3827" s="1"/>
      <c r="F3827" s="2">
        <v>3</v>
      </c>
      <c r="G3827" s="2">
        <f>INDEX(תוצאות_בחירות,MATCH(C3827,siot!$F$3:$F$1887,0),27)</f>
        <v>0</v>
      </c>
      <c r="H3827" s="2" t="b">
        <f t="shared" si="119"/>
        <v>0</v>
      </c>
      <c r="I3827" s="1" t="s">
        <v>2</v>
      </c>
      <c r="J3827" s="1" t="s">
        <v>15946</v>
      </c>
      <c r="K3827" s="1"/>
    </row>
    <row r="3828" spans="1:11" hidden="1">
      <c r="A3828" s="1" t="s">
        <v>15942</v>
      </c>
      <c r="B3828" s="1" t="s">
        <v>658</v>
      </c>
      <c r="C3828" s="48" t="str">
        <f t="shared" si="118"/>
        <v>קנ ג'דיידה-מכר</v>
      </c>
      <c r="D3828" s="1" t="s">
        <v>15941</v>
      </c>
      <c r="E3828" s="1"/>
      <c r="F3828" s="2">
        <v>4</v>
      </c>
      <c r="G3828" s="2">
        <f>INDEX(תוצאות_בחירות,MATCH(C3828,siot!$F$3:$F$1887,0),27)</f>
        <v>0</v>
      </c>
      <c r="H3828" s="2" t="b">
        <f t="shared" si="119"/>
        <v>0</v>
      </c>
      <c r="I3828" s="1" t="s">
        <v>2</v>
      </c>
      <c r="J3828" s="1" t="s">
        <v>15945</v>
      </c>
      <c r="K3828" s="1"/>
    </row>
    <row r="3829" spans="1:11" hidden="1">
      <c r="A3829" s="1" t="s">
        <v>15942</v>
      </c>
      <c r="B3829" s="1" t="s">
        <v>658</v>
      </c>
      <c r="C3829" s="48" t="str">
        <f t="shared" si="118"/>
        <v>קנ ג'דיידה-מכר</v>
      </c>
      <c r="D3829" s="1" t="s">
        <v>15941</v>
      </c>
      <c r="E3829" s="1"/>
      <c r="F3829" s="2">
        <v>5</v>
      </c>
      <c r="G3829" s="2">
        <f>INDEX(תוצאות_בחירות,MATCH(C3829,siot!$F$3:$F$1887,0),27)</f>
        <v>0</v>
      </c>
      <c r="H3829" s="2" t="b">
        <f t="shared" si="119"/>
        <v>0</v>
      </c>
      <c r="I3829" s="1" t="s">
        <v>2</v>
      </c>
      <c r="J3829" s="1" t="s">
        <v>15944</v>
      </c>
      <c r="K3829" s="1"/>
    </row>
    <row r="3830" spans="1:11" hidden="1">
      <c r="A3830" s="1" t="s">
        <v>15942</v>
      </c>
      <c r="B3830" s="1" t="s">
        <v>658</v>
      </c>
      <c r="C3830" s="48" t="str">
        <f t="shared" si="118"/>
        <v>קנ ג'דיידה-מכר</v>
      </c>
      <c r="D3830" s="1" t="s">
        <v>15941</v>
      </c>
      <c r="E3830" s="1"/>
      <c r="F3830" s="2">
        <v>6</v>
      </c>
      <c r="G3830" s="2">
        <f>INDEX(תוצאות_בחירות,MATCH(C3830,siot!$F$3:$F$1887,0),27)</f>
        <v>0</v>
      </c>
      <c r="H3830" s="2" t="b">
        <f t="shared" si="119"/>
        <v>0</v>
      </c>
      <c r="I3830" s="1" t="s">
        <v>2</v>
      </c>
      <c r="J3830" s="1" t="s">
        <v>15943</v>
      </c>
      <c r="K3830" s="1"/>
    </row>
    <row r="3831" spans="1:11" hidden="1">
      <c r="A3831" s="1" t="s">
        <v>15942</v>
      </c>
      <c r="B3831" s="1" t="s">
        <v>658</v>
      </c>
      <c r="C3831" s="48" t="str">
        <f t="shared" si="118"/>
        <v>קנ ג'דיידה-מכר</v>
      </c>
      <c r="D3831" s="1" t="s">
        <v>15941</v>
      </c>
      <c r="E3831" s="1"/>
      <c r="F3831" s="2">
        <v>7</v>
      </c>
      <c r="G3831" s="2">
        <f>INDEX(תוצאות_בחירות,MATCH(C3831,siot!$F$3:$F$1887,0),27)</f>
        <v>0</v>
      </c>
      <c r="H3831" s="2" t="b">
        <f t="shared" si="119"/>
        <v>0</v>
      </c>
      <c r="I3831" s="1" t="s">
        <v>2</v>
      </c>
      <c r="J3831" s="1" t="s">
        <v>5920</v>
      </c>
      <c r="K3831" s="1"/>
    </row>
    <row r="3832" spans="1:11" hidden="1">
      <c r="A3832" s="1" t="s">
        <v>15866</v>
      </c>
      <c r="B3832" s="1" t="s">
        <v>0</v>
      </c>
      <c r="C3832" s="48" t="str">
        <f t="shared" si="118"/>
        <v>ז ג'ולס</v>
      </c>
      <c r="D3832" s="1" t="s">
        <v>15938</v>
      </c>
      <c r="E3832" s="1" t="s">
        <v>18</v>
      </c>
      <c r="F3832" s="2" t="s">
        <v>19548</v>
      </c>
      <c r="G3832" s="2">
        <f>INDEX(תוצאות_בחירות,MATCH(C3832,siot!$F$3:$F$1887,0),27)</f>
        <v>0</v>
      </c>
      <c r="H3832" s="2" t="b">
        <f t="shared" si="119"/>
        <v>0</v>
      </c>
      <c r="I3832" s="1"/>
      <c r="J3832" s="1"/>
      <c r="K3832" s="1"/>
    </row>
    <row r="3833" spans="1:11" hidden="1">
      <c r="A3833" s="1" t="s">
        <v>15866</v>
      </c>
      <c r="B3833" s="1" t="s">
        <v>0</v>
      </c>
      <c r="C3833" s="48" t="str">
        <f t="shared" si="118"/>
        <v>ז ג'ולס</v>
      </c>
      <c r="D3833" s="1" t="s">
        <v>15938</v>
      </c>
      <c r="E3833" s="1" t="s">
        <v>17</v>
      </c>
      <c r="F3833" s="2">
        <v>1</v>
      </c>
      <c r="G3833" s="2">
        <f>INDEX(תוצאות_בחירות,MATCH(C3833,siot!$F$3:$F$1887,0),27)</f>
        <v>0</v>
      </c>
      <c r="H3833" s="2" t="b">
        <f t="shared" si="119"/>
        <v>0</v>
      </c>
      <c r="I3833" s="1" t="s">
        <v>2</v>
      </c>
      <c r="J3833" s="1" t="s">
        <v>15940</v>
      </c>
      <c r="K3833" s="1"/>
    </row>
    <row r="3834" spans="1:11" hidden="1">
      <c r="A3834" s="1" t="s">
        <v>15866</v>
      </c>
      <c r="B3834" s="1" t="s">
        <v>0</v>
      </c>
      <c r="C3834" s="48" t="str">
        <f t="shared" si="118"/>
        <v>ז ג'ולס</v>
      </c>
      <c r="D3834" s="1" t="s">
        <v>15938</v>
      </c>
      <c r="E3834" s="1"/>
      <c r="F3834" s="2">
        <v>2</v>
      </c>
      <c r="G3834" s="2">
        <f>INDEX(תוצאות_בחירות,MATCH(C3834,siot!$F$3:$F$1887,0),27)</f>
        <v>0</v>
      </c>
      <c r="H3834" s="2" t="b">
        <f t="shared" si="119"/>
        <v>0</v>
      </c>
      <c r="I3834" s="1" t="s">
        <v>2</v>
      </c>
      <c r="J3834" s="1" t="s">
        <v>15939</v>
      </c>
      <c r="K3834" s="1"/>
    </row>
    <row r="3835" spans="1:11" hidden="1">
      <c r="A3835" s="1" t="s">
        <v>15866</v>
      </c>
      <c r="B3835" s="1" t="s">
        <v>0</v>
      </c>
      <c r="C3835" s="48" t="str">
        <f t="shared" si="118"/>
        <v>ז ג'ולס</v>
      </c>
      <c r="D3835" s="1" t="s">
        <v>15938</v>
      </c>
      <c r="E3835" s="1"/>
      <c r="F3835" s="2">
        <v>3</v>
      </c>
      <c r="G3835" s="2">
        <f>INDEX(תוצאות_בחירות,MATCH(C3835,siot!$F$3:$F$1887,0),27)</f>
        <v>0</v>
      </c>
      <c r="H3835" s="2" t="b">
        <f t="shared" si="119"/>
        <v>0</v>
      </c>
      <c r="I3835" s="1" t="s">
        <v>2</v>
      </c>
      <c r="J3835" s="1" t="s">
        <v>15937</v>
      </c>
      <c r="K3835" s="1"/>
    </row>
    <row r="3836" spans="1:11" hidden="1">
      <c r="A3836" s="1" t="s">
        <v>15866</v>
      </c>
      <c r="B3836" s="1" t="s">
        <v>573</v>
      </c>
      <c r="C3836" s="48" t="str">
        <f t="shared" si="118"/>
        <v>זך ג'ולס</v>
      </c>
      <c r="D3836" s="1" t="s">
        <v>15934</v>
      </c>
      <c r="E3836" s="1" t="s">
        <v>18</v>
      </c>
      <c r="F3836" s="2" t="s">
        <v>19548</v>
      </c>
      <c r="G3836" s="2">
        <f>INDEX(תוצאות_בחירות,MATCH(C3836,siot!$F$3:$F$1887,0),27)</f>
        <v>0</v>
      </c>
      <c r="H3836" s="2" t="b">
        <f t="shared" si="119"/>
        <v>0</v>
      </c>
      <c r="I3836" s="1"/>
      <c r="J3836" s="1"/>
      <c r="K3836" s="1"/>
    </row>
    <row r="3837" spans="1:11" hidden="1">
      <c r="A3837" s="1" t="s">
        <v>15866</v>
      </c>
      <c r="B3837" s="1" t="s">
        <v>573</v>
      </c>
      <c r="C3837" s="48" t="str">
        <f t="shared" si="118"/>
        <v>זך ג'ולס</v>
      </c>
      <c r="D3837" s="1" t="s">
        <v>15934</v>
      </c>
      <c r="E3837" s="1" t="s">
        <v>17</v>
      </c>
      <c r="F3837" s="2">
        <v>1</v>
      </c>
      <c r="G3837" s="2">
        <f>INDEX(תוצאות_בחירות,MATCH(C3837,siot!$F$3:$F$1887,0),27)</f>
        <v>0</v>
      </c>
      <c r="H3837" s="2" t="b">
        <f t="shared" si="119"/>
        <v>0</v>
      </c>
      <c r="I3837" s="1" t="s">
        <v>2</v>
      </c>
      <c r="J3837" s="1" t="s">
        <v>5416</v>
      </c>
      <c r="K3837" s="1"/>
    </row>
    <row r="3838" spans="1:11" hidden="1">
      <c r="A3838" s="1" t="s">
        <v>15866</v>
      </c>
      <c r="B3838" s="1" t="s">
        <v>573</v>
      </c>
      <c r="C3838" s="48" t="str">
        <f t="shared" si="118"/>
        <v>זך ג'ולס</v>
      </c>
      <c r="D3838" s="1" t="s">
        <v>15934</v>
      </c>
      <c r="E3838" s="1"/>
      <c r="F3838" s="2">
        <v>2</v>
      </c>
      <c r="G3838" s="2">
        <f>INDEX(תוצאות_בחירות,MATCH(C3838,siot!$F$3:$F$1887,0),27)</f>
        <v>0</v>
      </c>
      <c r="H3838" s="2" t="b">
        <f t="shared" si="119"/>
        <v>0</v>
      </c>
      <c r="I3838" s="1" t="s">
        <v>2</v>
      </c>
      <c r="J3838" s="1" t="s">
        <v>15936</v>
      </c>
      <c r="K3838" s="1"/>
    </row>
    <row r="3839" spans="1:11" hidden="1">
      <c r="A3839" s="1" t="s">
        <v>15866</v>
      </c>
      <c r="B3839" s="1" t="s">
        <v>573</v>
      </c>
      <c r="C3839" s="48" t="str">
        <f t="shared" si="118"/>
        <v>זך ג'ולס</v>
      </c>
      <c r="D3839" s="1" t="s">
        <v>15934</v>
      </c>
      <c r="E3839" s="1"/>
      <c r="F3839" s="2">
        <v>3</v>
      </c>
      <c r="G3839" s="2">
        <f>INDEX(תוצאות_בחירות,MATCH(C3839,siot!$F$3:$F$1887,0),27)</f>
        <v>0</v>
      </c>
      <c r="H3839" s="2" t="b">
        <f t="shared" si="119"/>
        <v>0</v>
      </c>
      <c r="I3839" s="1" t="s">
        <v>2</v>
      </c>
      <c r="J3839" s="1" t="s">
        <v>15935</v>
      </c>
      <c r="K3839" s="1"/>
    </row>
    <row r="3840" spans="1:11" hidden="1">
      <c r="A3840" s="1" t="s">
        <v>15866</v>
      </c>
      <c r="B3840" s="1" t="s">
        <v>573</v>
      </c>
      <c r="C3840" s="48" t="str">
        <f t="shared" si="118"/>
        <v>זך ג'ולס</v>
      </c>
      <c r="D3840" s="1" t="s">
        <v>15934</v>
      </c>
      <c r="E3840" s="1"/>
      <c r="F3840" s="2">
        <v>4</v>
      </c>
      <c r="G3840" s="2">
        <f>INDEX(תוצאות_בחירות,MATCH(C3840,siot!$F$3:$F$1887,0),27)</f>
        <v>0</v>
      </c>
      <c r="H3840" s="2" t="b">
        <f t="shared" si="119"/>
        <v>0</v>
      </c>
      <c r="I3840" s="1" t="s">
        <v>2</v>
      </c>
      <c r="J3840" s="1" t="s">
        <v>15933</v>
      </c>
      <c r="K3840" s="1"/>
    </row>
    <row r="3841" spans="1:11" hidden="1">
      <c r="A3841" s="1" t="s">
        <v>15866</v>
      </c>
      <c r="B3841" s="1" t="s">
        <v>778</v>
      </c>
      <c r="C3841" s="48" t="str">
        <f t="shared" si="118"/>
        <v>י ג'ולס</v>
      </c>
      <c r="D3841" s="1" t="s">
        <v>15930</v>
      </c>
      <c r="E3841" s="1" t="s">
        <v>18</v>
      </c>
      <c r="F3841" s="2" t="s">
        <v>19548</v>
      </c>
      <c r="G3841" s="2">
        <f>INDEX(תוצאות_בחירות,MATCH(C3841,siot!$F$3:$F$1887,0),27)</f>
        <v>0</v>
      </c>
      <c r="H3841" s="2" t="b">
        <f t="shared" si="119"/>
        <v>0</v>
      </c>
      <c r="I3841" s="1"/>
      <c r="J3841" s="1"/>
      <c r="K3841" s="1"/>
    </row>
    <row r="3842" spans="1:11" hidden="1">
      <c r="A3842" s="1" t="s">
        <v>15866</v>
      </c>
      <c r="B3842" s="1" t="s">
        <v>778</v>
      </c>
      <c r="C3842" s="48" t="str">
        <f t="shared" si="118"/>
        <v>י ג'ולס</v>
      </c>
      <c r="D3842" s="1" t="s">
        <v>15930</v>
      </c>
      <c r="E3842" s="1" t="s">
        <v>17</v>
      </c>
      <c r="F3842" s="2">
        <v>1</v>
      </c>
      <c r="G3842" s="2">
        <f>INDEX(תוצאות_בחירות,MATCH(C3842,siot!$F$3:$F$1887,0),27)</f>
        <v>0</v>
      </c>
      <c r="H3842" s="2" t="b">
        <f t="shared" si="119"/>
        <v>0</v>
      </c>
      <c r="I3842" s="1" t="s">
        <v>2</v>
      </c>
      <c r="J3842" s="1" t="s">
        <v>15932</v>
      </c>
      <c r="K3842" s="1"/>
    </row>
    <row r="3843" spans="1:11" hidden="1">
      <c r="A3843" s="1" t="s">
        <v>15866</v>
      </c>
      <c r="B3843" s="1" t="s">
        <v>778</v>
      </c>
      <c r="C3843" s="48" t="str">
        <f t="shared" si="118"/>
        <v>י ג'ולס</v>
      </c>
      <c r="D3843" s="1" t="s">
        <v>15930</v>
      </c>
      <c r="E3843" s="1"/>
      <c r="F3843" s="2">
        <v>2</v>
      </c>
      <c r="G3843" s="2">
        <f>INDEX(תוצאות_בחירות,MATCH(C3843,siot!$F$3:$F$1887,0),27)</f>
        <v>0</v>
      </c>
      <c r="H3843" s="2" t="b">
        <f t="shared" si="119"/>
        <v>0</v>
      </c>
      <c r="I3843" s="1" t="s">
        <v>2</v>
      </c>
      <c r="J3843" s="1" t="s">
        <v>15931</v>
      </c>
      <c r="K3843" s="1"/>
    </row>
    <row r="3844" spans="1:11" hidden="1">
      <c r="A3844" s="1" t="s">
        <v>15866</v>
      </c>
      <c r="B3844" s="1" t="s">
        <v>778</v>
      </c>
      <c r="C3844" s="48" t="str">
        <f t="shared" ref="C3844:C3907" si="120">B3844&amp;" "&amp;A3844</f>
        <v>י ג'ולס</v>
      </c>
      <c r="D3844" s="1" t="s">
        <v>15930</v>
      </c>
      <c r="E3844" s="1"/>
      <c r="F3844" s="2">
        <v>3</v>
      </c>
      <c r="G3844" s="2">
        <f>INDEX(תוצאות_בחירות,MATCH(C3844,siot!$F$3:$F$1887,0),27)</f>
        <v>0</v>
      </c>
      <c r="H3844" s="2" t="b">
        <f t="shared" ref="H3844:H3907" si="121">IF(OR(F3844&lt;G3844,G3844=F3844),TRUE,FALSE)</f>
        <v>0</v>
      </c>
      <c r="I3844" s="1" t="s">
        <v>2</v>
      </c>
      <c r="J3844" s="1" t="s">
        <v>13671</v>
      </c>
      <c r="K3844" s="1"/>
    </row>
    <row r="3845" spans="1:11" hidden="1">
      <c r="A3845" s="1" t="s">
        <v>15866</v>
      </c>
      <c r="B3845" s="1" t="s">
        <v>778</v>
      </c>
      <c r="C3845" s="48" t="str">
        <f t="shared" si="120"/>
        <v>י ג'ולס</v>
      </c>
      <c r="D3845" s="1" t="s">
        <v>15930</v>
      </c>
      <c r="E3845" s="1"/>
      <c r="F3845" s="2">
        <v>4</v>
      </c>
      <c r="G3845" s="2">
        <f>INDEX(תוצאות_בחירות,MATCH(C3845,siot!$F$3:$F$1887,0),27)</f>
        <v>0</v>
      </c>
      <c r="H3845" s="2" t="b">
        <f t="shared" si="121"/>
        <v>0</v>
      </c>
      <c r="I3845" s="1" t="s">
        <v>2</v>
      </c>
      <c r="J3845" s="1" t="s">
        <v>15929</v>
      </c>
      <c r="K3845" s="1"/>
    </row>
    <row r="3846" spans="1:11" hidden="1">
      <c r="A3846" s="1" t="s">
        <v>15866</v>
      </c>
      <c r="B3846" s="1" t="s">
        <v>2104</v>
      </c>
      <c r="C3846" s="48" t="str">
        <f t="shared" si="120"/>
        <v>ים ג'ולס</v>
      </c>
      <c r="D3846" s="1" t="s">
        <v>15920</v>
      </c>
      <c r="E3846" s="1" t="s">
        <v>3</v>
      </c>
      <c r="F3846" s="2" t="s">
        <v>19548</v>
      </c>
      <c r="G3846" s="2">
        <f>INDEX(תוצאות_בחירות,MATCH(C3846,siot!$F$3:$F$1887,0),27)</f>
        <v>1</v>
      </c>
      <c r="H3846" s="2" t="b">
        <f t="shared" si="121"/>
        <v>0</v>
      </c>
      <c r="I3846" s="1"/>
      <c r="J3846" s="1"/>
      <c r="K3846" s="1"/>
    </row>
    <row r="3847" spans="1:11">
      <c r="A3847" s="1" t="s">
        <v>15866</v>
      </c>
      <c r="B3847" s="1" t="s">
        <v>2104</v>
      </c>
      <c r="C3847" s="48" t="str">
        <f t="shared" si="120"/>
        <v>ים ג'ולס</v>
      </c>
      <c r="D3847" s="1" t="s">
        <v>15920</v>
      </c>
      <c r="E3847" s="1"/>
      <c r="F3847" s="2">
        <v>1</v>
      </c>
      <c r="G3847" s="2">
        <f>INDEX(תוצאות_בחירות,MATCH(C3847,siot!$F$3:$F$1887,0),27)</f>
        <v>1</v>
      </c>
      <c r="H3847" s="2" t="b">
        <f t="shared" si="121"/>
        <v>1</v>
      </c>
      <c r="I3847" s="1" t="s">
        <v>2</v>
      </c>
      <c r="J3847" s="1" t="s">
        <v>15928</v>
      </c>
      <c r="K3847" s="1"/>
    </row>
    <row r="3848" spans="1:11" hidden="1">
      <c r="A3848" s="1" t="s">
        <v>15866</v>
      </c>
      <c r="B3848" s="1" t="s">
        <v>2104</v>
      </c>
      <c r="C3848" s="48" t="str">
        <f t="shared" si="120"/>
        <v>ים ג'ולס</v>
      </c>
      <c r="D3848" s="1" t="s">
        <v>15920</v>
      </c>
      <c r="E3848" s="1"/>
      <c r="F3848" s="2">
        <v>2</v>
      </c>
      <c r="G3848" s="2">
        <f>INDEX(תוצאות_בחירות,MATCH(C3848,siot!$F$3:$F$1887,0),27)</f>
        <v>1</v>
      </c>
      <c r="H3848" s="2" t="b">
        <f t="shared" si="121"/>
        <v>0</v>
      </c>
      <c r="I3848" s="1" t="s">
        <v>2</v>
      </c>
      <c r="J3848" s="1" t="s">
        <v>15927</v>
      </c>
      <c r="K3848" s="1"/>
    </row>
    <row r="3849" spans="1:11" hidden="1">
      <c r="A3849" s="1" t="s">
        <v>15866</v>
      </c>
      <c r="B3849" s="1" t="s">
        <v>2104</v>
      </c>
      <c r="C3849" s="48" t="str">
        <f t="shared" si="120"/>
        <v>ים ג'ולס</v>
      </c>
      <c r="D3849" s="1" t="s">
        <v>15920</v>
      </c>
      <c r="E3849" s="1"/>
      <c r="F3849" s="2">
        <v>3</v>
      </c>
      <c r="G3849" s="2">
        <f>INDEX(תוצאות_בחירות,MATCH(C3849,siot!$F$3:$F$1887,0),27)</f>
        <v>1</v>
      </c>
      <c r="H3849" s="2" t="b">
        <f t="shared" si="121"/>
        <v>0</v>
      </c>
      <c r="I3849" s="1" t="s">
        <v>2</v>
      </c>
      <c r="J3849" s="1" t="s">
        <v>15926</v>
      </c>
      <c r="K3849" s="1"/>
    </row>
    <row r="3850" spans="1:11" hidden="1">
      <c r="A3850" s="1" t="s">
        <v>15866</v>
      </c>
      <c r="B3850" s="1" t="s">
        <v>2104</v>
      </c>
      <c r="C3850" s="48" t="str">
        <f t="shared" si="120"/>
        <v>ים ג'ולס</v>
      </c>
      <c r="D3850" s="1" t="s">
        <v>15920</v>
      </c>
      <c r="E3850" s="1"/>
      <c r="F3850" s="2">
        <v>4</v>
      </c>
      <c r="G3850" s="2">
        <f>INDEX(תוצאות_בחירות,MATCH(C3850,siot!$F$3:$F$1887,0),27)</f>
        <v>1</v>
      </c>
      <c r="H3850" s="2" t="b">
        <f t="shared" si="121"/>
        <v>0</v>
      </c>
      <c r="I3850" s="1" t="s">
        <v>2</v>
      </c>
      <c r="J3850" s="1" t="s">
        <v>15925</v>
      </c>
      <c r="K3850" s="1"/>
    </row>
    <row r="3851" spans="1:11" hidden="1">
      <c r="A3851" s="1" t="s">
        <v>15866</v>
      </c>
      <c r="B3851" s="1" t="s">
        <v>2104</v>
      </c>
      <c r="C3851" s="48" t="str">
        <f t="shared" si="120"/>
        <v>ים ג'ולס</v>
      </c>
      <c r="D3851" s="1" t="s">
        <v>15920</v>
      </c>
      <c r="E3851" s="1"/>
      <c r="F3851" s="2">
        <v>5</v>
      </c>
      <c r="G3851" s="2">
        <f>INDEX(תוצאות_בחירות,MATCH(C3851,siot!$F$3:$F$1887,0),27)</f>
        <v>1</v>
      </c>
      <c r="H3851" s="2" t="b">
        <f t="shared" si="121"/>
        <v>0</v>
      </c>
      <c r="I3851" s="1" t="s">
        <v>2</v>
      </c>
      <c r="J3851" s="1" t="s">
        <v>15924</v>
      </c>
      <c r="K3851" s="1"/>
    </row>
    <row r="3852" spans="1:11" hidden="1">
      <c r="A3852" s="1" t="s">
        <v>15866</v>
      </c>
      <c r="B3852" s="1" t="s">
        <v>2104</v>
      </c>
      <c r="C3852" s="48" t="str">
        <f t="shared" si="120"/>
        <v>ים ג'ולס</v>
      </c>
      <c r="D3852" s="1" t="s">
        <v>15920</v>
      </c>
      <c r="E3852" s="1"/>
      <c r="F3852" s="2">
        <v>6</v>
      </c>
      <c r="G3852" s="2">
        <f>INDEX(תוצאות_בחירות,MATCH(C3852,siot!$F$3:$F$1887,0),27)</f>
        <v>1</v>
      </c>
      <c r="H3852" s="2" t="b">
        <f t="shared" si="121"/>
        <v>0</v>
      </c>
      <c r="I3852" s="1" t="s">
        <v>2</v>
      </c>
      <c r="J3852" s="1" t="s">
        <v>15923</v>
      </c>
      <c r="K3852" s="1"/>
    </row>
    <row r="3853" spans="1:11" hidden="1">
      <c r="A3853" s="1" t="s">
        <v>15866</v>
      </c>
      <c r="B3853" s="1" t="s">
        <v>2104</v>
      </c>
      <c r="C3853" s="48" t="str">
        <f t="shared" si="120"/>
        <v>ים ג'ולס</v>
      </c>
      <c r="D3853" s="1" t="s">
        <v>15920</v>
      </c>
      <c r="E3853" s="1"/>
      <c r="F3853" s="2">
        <v>7</v>
      </c>
      <c r="G3853" s="2">
        <f>INDEX(תוצאות_בחירות,MATCH(C3853,siot!$F$3:$F$1887,0),27)</f>
        <v>1</v>
      </c>
      <c r="H3853" s="2" t="b">
        <f t="shared" si="121"/>
        <v>0</v>
      </c>
      <c r="I3853" s="1" t="s">
        <v>2</v>
      </c>
      <c r="J3853" s="1" t="s">
        <v>15922</v>
      </c>
      <c r="K3853" s="1"/>
    </row>
    <row r="3854" spans="1:11" hidden="1">
      <c r="A3854" s="1" t="s">
        <v>15866</v>
      </c>
      <c r="B3854" s="1" t="s">
        <v>2104</v>
      </c>
      <c r="C3854" s="48" t="str">
        <f t="shared" si="120"/>
        <v>ים ג'ולס</v>
      </c>
      <c r="D3854" s="1" t="s">
        <v>15920</v>
      </c>
      <c r="E3854" s="1"/>
      <c r="F3854" s="2">
        <v>8</v>
      </c>
      <c r="G3854" s="2">
        <f>INDEX(תוצאות_בחירות,MATCH(C3854,siot!$F$3:$F$1887,0),27)</f>
        <v>1</v>
      </c>
      <c r="H3854" s="2" t="b">
        <f t="shared" si="121"/>
        <v>0</v>
      </c>
      <c r="I3854" s="1" t="s">
        <v>2</v>
      </c>
      <c r="J3854" s="1" t="s">
        <v>15921</v>
      </c>
      <c r="K3854" s="1"/>
    </row>
    <row r="3855" spans="1:11" hidden="1">
      <c r="A3855" s="1" t="s">
        <v>15866</v>
      </c>
      <c r="B3855" s="1" t="s">
        <v>2104</v>
      </c>
      <c r="C3855" s="48" t="str">
        <f t="shared" si="120"/>
        <v>ים ג'ולס</v>
      </c>
      <c r="D3855" s="1" t="s">
        <v>15920</v>
      </c>
      <c r="E3855" s="1"/>
      <c r="F3855" s="2">
        <v>9</v>
      </c>
      <c r="G3855" s="2">
        <f>INDEX(תוצאות_בחירות,MATCH(C3855,siot!$F$3:$F$1887,0),27)</f>
        <v>1</v>
      </c>
      <c r="H3855" s="2" t="b">
        <f t="shared" si="121"/>
        <v>0</v>
      </c>
      <c r="I3855" s="1" t="s">
        <v>2</v>
      </c>
      <c r="J3855" s="1" t="s">
        <v>15919</v>
      </c>
      <c r="K3855" s="1"/>
    </row>
    <row r="3856" spans="1:11" hidden="1">
      <c r="A3856" s="1" t="s">
        <v>15866</v>
      </c>
      <c r="B3856" s="1" t="s">
        <v>947</v>
      </c>
      <c r="C3856" s="48" t="str">
        <f t="shared" si="120"/>
        <v>ינ ג'ולס</v>
      </c>
      <c r="D3856" s="1" t="s">
        <v>5572</v>
      </c>
      <c r="E3856" s="1" t="s">
        <v>18</v>
      </c>
      <c r="F3856" s="2" t="s">
        <v>19548</v>
      </c>
      <c r="G3856" s="2">
        <f>INDEX(תוצאות_בחירות,MATCH(C3856,siot!$F$3:$F$1887,0),27)</f>
        <v>0</v>
      </c>
      <c r="H3856" s="2" t="b">
        <f t="shared" si="121"/>
        <v>0</v>
      </c>
      <c r="I3856" s="1"/>
      <c r="J3856" s="1"/>
      <c r="K3856" s="1"/>
    </row>
    <row r="3857" spans="1:11" hidden="1">
      <c r="A3857" s="1" t="s">
        <v>15866</v>
      </c>
      <c r="B3857" s="1" t="s">
        <v>947</v>
      </c>
      <c r="C3857" s="48" t="str">
        <f t="shared" si="120"/>
        <v>ינ ג'ולס</v>
      </c>
      <c r="D3857" s="1" t="s">
        <v>5572</v>
      </c>
      <c r="E3857" s="1" t="s">
        <v>17</v>
      </c>
      <c r="F3857" s="2">
        <v>1</v>
      </c>
      <c r="G3857" s="2">
        <f>INDEX(תוצאות_בחירות,MATCH(C3857,siot!$F$3:$F$1887,0),27)</f>
        <v>0</v>
      </c>
      <c r="H3857" s="2" t="b">
        <f t="shared" si="121"/>
        <v>0</v>
      </c>
      <c r="I3857" s="1" t="s">
        <v>2</v>
      </c>
      <c r="J3857" s="1" t="s">
        <v>15918</v>
      </c>
      <c r="K3857" s="1"/>
    </row>
    <row r="3858" spans="1:11" hidden="1">
      <c r="A3858" s="1" t="s">
        <v>15866</v>
      </c>
      <c r="B3858" s="1" t="s">
        <v>947</v>
      </c>
      <c r="C3858" s="48" t="str">
        <f t="shared" si="120"/>
        <v>ינ ג'ולס</v>
      </c>
      <c r="D3858" s="1" t="s">
        <v>5572</v>
      </c>
      <c r="E3858" s="1"/>
      <c r="F3858" s="2">
        <v>2</v>
      </c>
      <c r="G3858" s="2">
        <f>INDEX(תוצאות_בחירות,MATCH(C3858,siot!$F$3:$F$1887,0),27)</f>
        <v>0</v>
      </c>
      <c r="H3858" s="2" t="b">
        <f t="shared" si="121"/>
        <v>0</v>
      </c>
      <c r="I3858" s="1" t="s">
        <v>2</v>
      </c>
      <c r="J3858" s="1" t="s">
        <v>15880</v>
      </c>
      <c r="K3858" s="1"/>
    </row>
    <row r="3859" spans="1:11" hidden="1">
      <c r="A3859" s="1" t="s">
        <v>15866</v>
      </c>
      <c r="B3859" s="1" t="s">
        <v>947</v>
      </c>
      <c r="C3859" s="48" t="str">
        <f t="shared" si="120"/>
        <v>ינ ג'ולס</v>
      </c>
      <c r="D3859" s="1" t="s">
        <v>5572</v>
      </c>
      <c r="E3859" s="1"/>
      <c r="F3859" s="2">
        <v>3</v>
      </c>
      <c r="G3859" s="2">
        <f>INDEX(תוצאות_בחירות,MATCH(C3859,siot!$F$3:$F$1887,0),27)</f>
        <v>0</v>
      </c>
      <c r="H3859" s="2" t="b">
        <f t="shared" si="121"/>
        <v>0</v>
      </c>
      <c r="I3859" s="1" t="s">
        <v>2</v>
      </c>
      <c r="J3859" s="1" t="s">
        <v>15917</v>
      </c>
      <c r="K3859" s="1"/>
    </row>
    <row r="3860" spans="1:11" hidden="1">
      <c r="A3860" s="1" t="s">
        <v>15866</v>
      </c>
      <c r="B3860" s="1" t="s">
        <v>4589</v>
      </c>
      <c r="C3860" s="48" t="str">
        <f t="shared" si="120"/>
        <v>יק ג'ולס</v>
      </c>
      <c r="D3860" s="1" t="s">
        <v>15914</v>
      </c>
      <c r="E3860" s="1" t="s">
        <v>3</v>
      </c>
      <c r="F3860" s="2" t="s">
        <v>19548</v>
      </c>
      <c r="G3860" s="2">
        <f>INDEX(תוצאות_בחירות,MATCH(C3860,siot!$F$3:$F$1887,0),27)</f>
        <v>1</v>
      </c>
      <c r="H3860" s="2" t="b">
        <f t="shared" si="121"/>
        <v>0</v>
      </c>
      <c r="I3860" s="1"/>
      <c r="J3860" s="1"/>
      <c r="K3860" s="1"/>
    </row>
    <row r="3861" spans="1:11">
      <c r="A3861" s="1" t="s">
        <v>15866</v>
      </c>
      <c r="B3861" s="1" t="s">
        <v>4589</v>
      </c>
      <c r="C3861" s="48" t="str">
        <f t="shared" si="120"/>
        <v>יק ג'ולס</v>
      </c>
      <c r="D3861" s="1" t="s">
        <v>15914</v>
      </c>
      <c r="E3861" s="1"/>
      <c r="F3861" s="2">
        <v>1</v>
      </c>
      <c r="G3861" s="2">
        <f>INDEX(תוצאות_בחירות,MATCH(C3861,siot!$F$3:$F$1887,0),27)</f>
        <v>1</v>
      </c>
      <c r="H3861" s="2" t="b">
        <f t="shared" si="121"/>
        <v>1</v>
      </c>
      <c r="I3861" s="1" t="s">
        <v>2</v>
      </c>
      <c r="J3861" s="1" t="s">
        <v>15916</v>
      </c>
      <c r="K3861" s="1"/>
    </row>
    <row r="3862" spans="1:11" hidden="1">
      <c r="A3862" s="1" t="s">
        <v>15866</v>
      </c>
      <c r="B3862" s="1" t="s">
        <v>4589</v>
      </c>
      <c r="C3862" s="48" t="str">
        <f t="shared" si="120"/>
        <v>יק ג'ולס</v>
      </c>
      <c r="D3862" s="1" t="s">
        <v>15914</v>
      </c>
      <c r="E3862" s="1"/>
      <c r="F3862" s="2">
        <v>2</v>
      </c>
      <c r="G3862" s="2">
        <f>INDEX(תוצאות_בחירות,MATCH(C3862,siot!$F$3:$F$1887,0),27)</f>
        <v>1</v>
      </c>
      <c r="H3862" s="2" t="b">
        <f t="shared" si="121"/>
        <v>0</v>
      </c>
      <c r="I3862" s="1" t="s">
        <v>2</v>
      </c>
      <c r="J3862" s="1" t="s">
        <v>15915</v>
      </c>
      <c r="K3862" s="1"/>
    </row>
    <row r="3863" spans="1:11" hidden="1">
      <c r="A3863" s="1" t="s">
        <v>15866</v>
      </c>
      <c r="B3863" s="1" t="s">
        <v>4589</v>
      </c>
      <c r="C3863" s="48" t="str">
        <f t="shared" si="120"/>
        <v>יק ג'ולס</v>
      </c>
      <c r="D3863" s="1" t="s">
        <v>15914</v>
      </c>
      <c r="E3863" s="1"/>
      <c r="F3863" s="2">
        <v>3</v>
      </c>
      <c r="G3863" s="2">
        <f>INDEX(תוצאות_בחירות,MATCH(C3863,siot!$F$3:$F$1887,0),27)</f>
        <v>1</v>
      </c>
      <c r="H3863" s="2" t="b">
        <f t="shared" si="121"/>
        <v>0</v>
      </c>
      <c r="I3863" s="1" t="s">
        <v>2</v>
      </c>
      <c r="J3863" s="1" t="s">
        <v>15904</v>
      </c>
      <c r="K3863" s="1"/>
    </row>
    <row r="3864" spans="1:11" hidden="1">
      <c r="A3864" s="1" t="s">
        <v>15866</v>
      </c>
      <c r="B3864" s="1" t="s">
        <v>761</v>
      </c>
      <c r="C3864" s="48" t="str">
        <f t="shared" si="120"/>
        <v>ך ג'ולס</v>
      </c>
      <c r="D3864" s="1" t="s">
        <v>6190</v>
      </c>
      <c r="E3864" s="1" t="s">
        <v>18</v>
      </c>
      <c r="F3864" s="2" t="s">
        <v>19548</v>
      </c>
      <c r="G3864" s="2">
        <f>INDEX(תוצאות_בחירות,MATCH(C3864,siot!$F$3:$F$1887,0),27)</f>
        <v>0</v>
      </c>
      <c r="H3864" s="2" t="b">
        <f t="shared" si="121"/>
        <v>0</v>
      </c>
      <c r="I3864" s="1"/>
      <c r="J3864" s="1"/>
      <c r="K3864" s="1"/>
    </row>
    <row r="3865" spans="1:11" hidden="1">
      <c r="A3865" s="1" t="s">
        <v>15866</v>
      </c>
      <c r="B3865" s="1" t="s">
        <v>761</v>
      </c>
      <c r="C3865" s="48" t="str">
        <f t="shared" si="120"/>
        <v>ך ג'ולס</v>
      </c>
      <c r="D3865" s="1" t="s">
        <v>6190</v>
      </c>
      <c r="E3865" s="1" t="s">
        <v>17</v>
      </c>
      <c r="F3865" s="2">
        <v>1</v>
      </c>
      <c r="G3865" s="2">
        <f>INDEX(תוצאות_בחירות,MATCH(C3865,siot!$F$3:$F$1887,0),27)</f>
        <v>0</v>
      </c>
      <c r="H3865" s="2" t="b">
        <f t="shared" si="121"/>
        <v>0</v>
      </c>
      <c r="I3865" s="1" t="s">
        <v>2</v>
      </c>
      <c r="J3865" s="1" t="s">
        <v>15913</v>
      </c>
      <c r="K3865" s="1"/>
    </row>
    <row r="3866" spans="1:11" hidden="1">
      <c r="A3866" s="1" t="s">
        <v>15866</v>
      </c>
      <c r="B3866" s="1" t="s">
        <v>761</v>
      </c>
      <c r="C3866" s="48" t="str">
        <f t="shared" si="120"/>
        <v>ך ג'ולס</v>
      </c>
      <c r="D3866" s="1" t="s">
        <v>6190</v>
      </c>
      <c r="E3866" s="1"/>
      <c r="F3866" s="2">
        <v>2</v>
      </c>
      <c r="G3866" s="2">
        <f>INDEX(תוצאות_בחירות,MATCH(C3866,siot!$F$3:$F$1887,0),27)</f>
        <v>0</v>
      </c>
      <c r="H3866" s="2" t="b">
        <f t="shared" si="121"/>
        <v>0</v>
      </c>
      <c r="I3866" s="1" t="s">
        <v>2</v>
      </c>
      <c r="J3866" s="1" t="s">
        <v>15912</v>
      </c>
      <c r="K3866" s="1"/>
    </row>
    <row r="3867" spans="1:11" hidden="1">
      <c r="A3867" s="1" t="s">
        <v>15866</v>
      </c>
      <c r="B3867" s="1" t="s">
        <v>761</v>
      </c>
      <c r="C3867" s="48" t="str">
        <f t="shared" si="120"/>
        <v>ך ג'ולס</v>
      </c>
      <c r="D3867" s="1" t="s">
        <v>6190</v>
      </c>
      <c r="E3867" s="1"/>
      <c r="F3867" s="2">
        <v>3</v>
      </c>
      <c r="G3867" s="2">
        <f>INDEX(תוצאות_בחירות,MATCH(C3867,siot!$F$3:$F$1887,0),27)</f>
        <v>0</v>
      </c>
      <c r="H3867" s="2" t="b">
        <f t="shared" si="121"/>
        <v>0</v>
      </c>
      <c r="I3867" s="1" t="s">
        <v>2</v>
      </c>
      <c r="J3867" s="1" t="s">
        <v>15911</v>
      </c>
      <c r="K3867" s="1"/>
    </row>
    <row r="3868" spans="1:11" hidden="1">
      <c r="A3868" s="1" t="s">
        <v>15866</v>
      </c>
      <c r="B3868" s="1" t="s">
        <v>12842</v>
      </c>
      <c r="C3868" s="48" t="str">
        <f t="shared" si="120"/>
        <v>נף ג'ולס</v>
      </c>
      <c r="D3868" s="1" t="s">
        <v>15905</v>
      </c>
      <c r="E3868" s="1" t="s">
        <v>3</v>
      </c>
      <c r="F3868" s="2" t="s">
        <v>19548</v>
      </c>
      <c r="G3868" s="2">
        <f>INDEX(תוצאות_בחירות,MATCH(C3868,siot!$F$3:$F$1887,0),27)</f>
        <v>1</v>
      </c>
      <c r="H3868" s="2" t="b">
        <f t="shared" si="121"/>
        <v>0</v>
      </c>
      <c r="I3868" s="1"/>
      <c r="J3868" s="1"/>
      <c r="K3868" s="1"/>
    </row>
    <row r="3869" spans="1:11">
      <c r="A3869" s="1" t="s">
        <v>15866</v>
      </c>
      <c r="B3869" s="1" t="s">
        <v>12842</v>
      </c>
      <c r="C3869" s="48" t="str">
        <f t="shared" si="120"/>
        <v>נף ג'ולס</v>
      </c>
      <c r="D3869" s="1" t="s">
        <v>15905</v>
      </c>
      <c r="E3869" s="1"/>
      <c r="F3869" s="2">
        <v>1</v>
      </c>
      <c r="G3869" s="2">
        <f>INDEX(תוצאות_בחירות,MATCH(C3869,siot!$F$3:$F$1887,0),27)</f>
        <v>1</v>
      </c>
      <c r="H3869" s="2" t="b">
        <f t="shared" si="121"/>
        <v>1</v>
      </c>
      <c r="I3869" s="1" t="s">
        <v>2</v>
      </c>
      <c r="J3869" s="1" t="s">
        <v>15910</v>
      </c>
      <c r="K3869" s="1"/>
    </row>
    <row r="3870" spans="1:11" hidden="1">
      <c r="A3870" s="1" t="s">
        <v>15866</v>
      </c>
      <c r="B3870" s="1" t="s">
        <v>12842</v>
      </c>
      <c r="C3870" s="48" t="str">
        <f t="shared" si="120"/>
        <v>נף ג'ולס</v>
      </c>
      <c r="D3870" s="1" t="s">
        <v>15905</v>
      </c>
      <c r="E3870" s="1"/>
      <c r="F3870" s="2">
        <v>2</v>
      </c>
      <c r="G3870" s="2">
        <f>INDEX(תוצאות_בחירות,MATCH(C3870,siot!$F$3:$F$1887,0),27)</f>
        <v>1</v>
      </c>
      <c r="H3870" s="2" t="b">
        <f t="shared" si="121"/>
        <v>0</v>
      </c>
      <c r="I3870" s="1" t="s">
        <v>2</v>
      </c>
      <c r="J3870" s="1" t="s">
        <v>15909</v>
      </c>
      <c r="K3870" s="1"/>
    </row>
    <row r="3871" spans="1:11" hidden="1">
      <c r="A3871" s="1" t="s">
        <v>15866</v>
      </c>
      <c r="B3871" s="1" t="s">
        <v>12842</v>
      </c>
      <c r="C3871" s="48" t="str">
        <f t="shared" si="120"/>
        <v>נף ג'ולס</v>
      </c>
      <c r="D3871" s="1" t="s">
        <v>15905</v>
      </c>
      <c r="E3871" s="1"/>
      <c r="F3871" s="2">
        <v>3</v>
      </c>
      <c r="G3871" s="2">
        <f>INDEX(תוצאות_בחירות,MATCH(C3871,siot!$F$3:$F$1887,0),27)</f>
        <v>1</v>
      </c>
      <c r="H3871" s="2" t="b">
        <f t="shared" si="121"/>
        <v>0</v>
      </c>
      <c r="I3871" s="1" t="s">
        <v>2</v>
      </c>
      <c r="J3871" s="1" t="s">
        <v>15908</v>
      </c>
      <c r="K3871" s="1"/>
    </row>
    <row r="3872" spans="1:11" hidden="1">
      <c r="A3872" s="1" t="s">
        <v>15866</v>
      </c>
      <c r="B3872" s="1" t="s">
        <v>12842</v>
      </c>
      <c r="C3872" s="48" t="str">
        <f t="shared" si="120"/>
        <v>נף ג'ולס</v>
      </c>
      <c r="D3872" s="1" t="s">
        <v>15905</v>
      </c>
      <c r="E3872" s="1"/>
      <c r="F3872" s="2">
        <v>4</v>
      </c>
      <c r="G3872" s="2">
        <f>INDEX(תוצאות_בחירות,MATCH(C3872,siot!$F$3:$F$1887,0),27)</f>
        <v>1</v>
      </c>
      <c r="H3872" s="2" t="b">
        <f t="shared" si="121"/>
        <v>0</v>
      </c>
      <c r="I3872" s="1" t="s">
        <v>2</v>
      </c>
      <c r="J3872" s="1" t="s">
        <v>15907</v>
      </c>
      <c r="K3872" s="1"/>
    </row>
    <row r="3873" spans="1:11" hidden="1">
      <c r="A3873" s="1" t="s">
        <v>15866</v>
      </c>
      <c r="B3873" s="1" t="s">
        <v>12842</v>
      </c>
      <c r="C3873" s="48" t="str">
        <f t="shared" si="120"/>
        <v>נף ג'ולס</v>
      </c>
      <c r="D3873" s="1" t="s">
        <v>15905</v>
      </c>
      <c r="E3873" s="1"/>
      <c r="F3873" s="2">
        <v>5</v>
      </c>
      <c r="G3873" s="2">
        <f>INDEX(תוצאות_בחירות,MATCH(C3873,siot!$F$3:$F$1887,0),27)</f>
        <v>1</v>
      </c>
      <c r="H3873" s="2" t="b">
        <f t="shared" si="121"/>
        <v>0</v>
      </c>
      <c r="I3873" s="1" t="s">
        <v>2</v>
      </c>
      <c r="J3873" s="1" t="s">
        <v>15906</v>
      </c>
      <c r="K3873" s="1"/>
    </row>
    <row r="3874" spans="1:11" hidden="1">
      <c r="A3874" s="1" t="s">
        <v>15866</v>
      </c>
      <c r="B3874" s="1" t="s">
        <v>12842</v>
      </c>
      <c r="C3874" s="48" t="str">
        <f t="shared" si="120"/>
        <v>נף ג'ולס</v>
      </c>
      <c r="D3874" s="1" t="s">
        <v>15905</v>
      </c>
      <c r="E3874" s="1"/>
      <c r="F3874" s="2">
        <v>6</v>
      </c>
      <c r="G3874" s="2">
        <f>INDEX(תוצאות_בחירות,MATCH(C3874,siot!$F$3:$F$1887,0),27)</f>
        <v>1</v>
      </c>
      <c r="H3874" s="2" t="b">
        <f t="shared" si="121"/>
        <v>0</v>
      </c>
      <c r="I3874" s="1" t="s">
        <v>2</v>
      </c>
      <c r="J3874" s="1" t="s">
        <v>15904</v>
      </c>
      <c r="K3874" s="1"/>
    </row>
    <row r="3875" spans="1:11" hidden="1">
      <c r="A3875" s="1" t="s">
        <v>15866</v>
      </c>
      <c r="B3875" s="1" t="s">
        <v>380</v>
      </c>
      <c r="C3875" s="48" t="str">
        <f t="shared" si="120"/>
        <v>נץ ג'ולס</v>
      </c>
      <c r="D3875" s="1" t="s">
        <v>3333</v>
      </c>
      <c r="E3875" s="1" t="s">
        <v>3</v>
      </c>
      <c r="F3875" s="2" t="s">
        <v>19548</v>
      </c>
      <c r="G3875" s="2">
        <f>INDEX(תוצאות_בחירות,MATCH(C3875,siot!$F$3:$F$1887,0),27)</f>
        <v>1</v>
      </c>
      <c r="H3875" s="2" t="b">
        <f t="shared" si="121"/>
        <v>0</v>
      </c>
      <c r="I3875" s="1"/>
      <c r="J3875" s="1"/>
      <c r="K3875" s="1"/>
    </row>
    <row r="3876" spans="1:11">
      <c r="A3876" s="1" t="s">
        <v>15866</v>
      </c>
      <c r="B3876" s="1" t="s">
        <v>380</v>
      </c>
      <c r="C3876" s="48" t="str">
        <f t="shared" si="120"/>
        <v>נץ ג'ולס</v>
      </c>
      <c r="D3876" s="1" t="s">
        <v>3333</v>
      </c>
      <c r="E3876" s="1"/>
      <c r="F3876" s="2">
        <v>1</v>
      </c>
      <c r="G3876" s="2">
        <f>INDEX(תוצאות_בחירות,MATCH(C3876,siot!$F$3:$F$1887,0),27)</f>
        <v>1</v>
      </c>
      <c r="H3876" s="2" t="b">
        <f t="shared" si="121"/>
        <v>1</v>
      </c>
      <c r="I3876" s="1" t="s">
        <v>2</v>
      </c>
      <c r="J3876" s="1" t="s">
        <v>15903</v>
      </c>
      <c r="K3876" s="1"/>
    </row>
    <row r="3877" spans="1:11" hidden="1">
      <c r="A3877" s="1" t="s">
        <v>15866</v>
      </c>
      <c r="B3877" s="1" t="s">
        <v>380</v>
      </c>
      <c r="C3877" s="48" t="str">
        <f t="shared" si="120"/>
        <v>נץ ג'ולס</v>
      </c>
      <c r="D3877" s="1" t="s">
        <v>3333</v>
      </c>
      <c r="E3877" s="1"/>
      <c r="F3877" s="2">
        <v>2</v>
      </c>
      <c r="G3877" s="2">
        <f>INDEX(תוצאות_בחירות,MATCH(C3877,siot!$F$3:$F$1887,0),27)</f>
        <v>1</v>
      </c>
      <c r="H3877" s="2" t="b">
        <f t="shared" si="121"/>
        <v>0</v>
      </c>
      <c r="I3877" s="1" t="s">
        <v>2</v>
      </c>
      <c r="J3877" s="1" t="s">
        <v>15902</v>
      </c>
      <c r="K3877" s="1"/>
    </row>
    <row r="3878" spans="1:11" hidden="1">
      <c r="A3878" s="1" t="s">
        <v>15866</v>
      </c>
      <c r="B3878" s="1" t="s">
        <v>380</v>
      </c>
      <c r="C3878" s="48" t="str">
        <f t="shared" si="120"/>
        <v>נץ ג'ולס</v>
      </c>
      <c r="D3878" s="1" t="s">
        <v>3333</v>
      </c>
      <c r="E3878" s="1"/>
      <c r="F3878" s="2">
        <v>3</v>
      </c>
      <c r="G3878" s="2">
        <f>INDEX(תוצאות_בחירות,MATCH(C3878,siot!$F$3:$F$1887,0),27)</f>
        <v>1</v>
      </c>
      <c r="H3878" s="2" t="b">
        <f t="shared" si="121"/>
        <v>0</v>
      </c>
      <c r="I3878" s="1" t="s">
        <v>2</v>
      </c>
      <c r="J3878" s="1" t="s">
        <v>15901</v>
      </c>
      <c r="K3878" s="1"/>
    </row>
    <row r="3879" spans="1:11" hidden="1">
      <c r="A3879" s="1" t="s">
        <v>15866</v>
      </c>
      <c r="B3879" s="1" t="s">
        <v>380</v>
      </c>
      <c r="C3879" s="48" t="str">
        <f t="shared" si="120"/>
        <v>נץ ג'ולס</v>
      </c>
      <c r="D3879" s="1" t="s">
        <v>3333</v>
      </c>
      <c r="E3879" s="1"/>
      <c r="F3879" s="2">
        <v>4</v>
      </c>
      <c r="G3879" s="2">
        <f>INDEX(תוצאות_בחירות,MATCH(C3879,siot!$F$3:$F$1887,0),27)</f>
        <v>1</v>
      </c>
      <c r="H3879" s="2" t="b">
        <f t="shared" si="121"/>
        <v>0</v>
      </c>
      <c r="I3879" s="1" t="s">
        <v>2</v>
      </c>
      <c r="J3879" s="1" t="s">
        <v>15900</v>
      </c>
      <c r="K3879" s="1"/>
    </row>
    <row r="3880" spans="1:11" hidden="1">
      <c r="A3880" s="1" t="s">
        <v>15866</v>
      </c>
      <c r="B3880" s="1" t="s">
        <v>15895</v>
      </c>
      <c r="C3880" s="48" t="str">
        <f t="shared" si="120"/>
        <v>נש ג'ולס</v>
      </c>
      <c r="D3880" s="1" t="s">
        <v>15894</v>
      </c>
      <c r="E3880" s="1" t="s">
        <v>3</v>
      </c>
      <c r="F3880" s="2" t="s">
        <v>19548</v>
      </c>
      <c r="G3880" s="2">
        <f>INDEX(תוצאות_בחירות,MATCH(C3880,siot!$F$3:$F$1887,0),27)</f>
        <v>1</v>
      </c>
      <c r="H3880" s="2" t="b">
        <f t="shared" si="121"/>
        <v>0</v>
      </c>
      <c r="I3880" s="1"/>
      <c r="J3880" s="1"/>
      <c r="K3880" s="1"/>
    </row>
    <row r="3881" spans="1:11">
      <c r="A3881" s="1" t="s">
        <v>15866</v>
      </c>
      <c r="B3881" s="1" t="s">
        <v>15895</v>
      </c>
      <c r="C3881" s="48" t="str">
        <f t="shared" si="120"/>
        <v>נש ג'ולס</v>
      </c>
      <c r="D3881" s="1" t="s">
        <v>15894</v>
      </c>
      <c r="E3881" s="1"/>
      <c r="F3881" s="2">
        <v>1</v>
      </c>
      <c r="G3881" s="2">
        <f>INDEX(תוצאות_בחירות,MATCH(C3881,siot!$F$3:$F$1887,0),27)</f>
        <v>1</v>
      </c>
      <c r="H3881" s="2" t="b">
        <f t="shared" si="121"/>
        <v>1</v>
      </c>
      <c r="I3881" s="1" t="s">
        <v>2</v>
      </c>
      <c r="J3881" s="1" t="s">
        <v>15899</v>
      </c>
      <c r="K3881" s="1"/>
    </row>
    <row r="3882" spans="1:11" hidden="1">
      <c r="A3882" s="1" t="s">
        <v>15866</v>
      </c>
      <c r="B3882" s="1" t="s">
        <v>15895</v>
      </c>
      <c r="C3882" s="48" t="str">
        <f t="shared" si="120"/>
        <v>נש ג'ולס</v>
      </c>
      <c r="D3882" s="1" t="s">
        <v>15894</v>
      </c>
      <c r="E3882" s="1"/>
      <c r="F3882" s="2">
        <v>2</v>
      </c>
      <c r="G3882" s="2">
        <f>INDEX(תוצאות_בחירות,MATCH(C3882,siot!$F$3:$F$1887,0),27)</f>
        <v>1</v>
      </c>
      <c r="H3882" s="2" t="b">
        <f t="shared" si="121"/>
        <v>0</v>
      </c>
      <c r="I3882" s="1" t="s">
        <v>2</v>
      </c>
      <c r="J3882" s="1" t="s">
        <v>15898</v>
      </c>
      <c r="K3882" s="1"/>
    </row>
    <row r="3883" spans="1:11" hidden="1">
      <c r="A3883" s="1" t="s">
        <v>15866</v>
      </c>
      <c r="B3883" s="1" t="s">
        <v>15895</v>
      </c>
      <c r="C3883" s="48" t="str">
        <f t="shared" si="120"/>
        <v>נש ג'ולס</v>
      </c>
      <c r="D3883" s="1" t="s">
        <v>15894</v>
      </c>
      <c r="E3883" s="1"/>
      <c r="F3883" s="2">
        <v>3</v>
      </c>
      <c r="G3883" s="2">
        <f>INDEX(תוצאות_בחירות,MATCH(C3883,siot!$F$3:$F$1887,0),27)</f>
        <v>1</v>
      </c>
      <c r="H3883" s="2" t="b">
        <f t="shared" si="121"/>
        <v>0</v>
      </c>
      <c r="I3883" s="1" t="s">
        <v>2</v>
      </c>
      <c r="J3883" s="1" t="s">
        <v>15897</v>
      </c>
      <c r="K3883" s="1"/>
    </row>
    <row r="3884" spans="1:11" hidden="1">
      <c r="A3884" s="1" t="s">
        <v>15866</v>
      </c>
      <c r="B3884" s="1" t="s">
        <v>15895</v>
      </c>
      <c r="C3884" s="48" t="str">
        <f t="shared" si="120"/>
        <v>נש ג'ולס</v>
      </c>
      <c r="D3884" s="1" t="s">
        <v>15894</v>
      </c>
      <c r="E3884" s="1"/>
      <c r="F3884" s="2">
        <v>4</v>
      </c>
      <c r="G3884" s="2">
        <f>INDEX(תוצאות_בחירות,MATCH(C3884,siot!$F$3:$F$1887,0),27)</f>
        <v>1</v>
      </c>
      <c r="H3884" s="2" t="b">
        <f t="shared" si="121"/>
        <v>0</v>
      </c>
      <c r="I3884" s="1" t="s">
        <v>2</v>
      </c>
      <c r="J3884" s="1" t="s">
        <v>15896</v>
      </c>
      <c r="K3884" s="1"/>
    </row>
    <row r="3885" spans="1:11" hidden="1">
      <c r="A3885" s="1" t="s">
        <v>15866</v>
      </c>
      <c r="B3885" s="1" t="s">
        <v>15895</v>
      </c>
      <c r="C3885" s="48" t="str">
        <f t="shared" si="120"/>
        <v>נש ג'ולס</v>
      </c>
      <c r="D3885" s="1" t="s">
        <v>15894</v>
      </c>
      <c r="E3885" s="1"/>
      <c r="F3885" s="2">
        <v>5</v>
      </c>
      <c r="G3885" s="2">
        <f>INDEX(תוצאות_בחירות,MATCH(C3885,siot!$F$3:$F$1887,0),27)</f>
        <v>1</v>
      </c>
      <c r="H3885" s="2" t="b">
        <f t="shared" si="121"/>
        <v>0</v>
      </c>
      <c r="I3885" s="1" t="s">
        <v>2</v>
      </c>
      <c r="J3885" s="1" t="s">
        <v>15893</v>
      </c>
      <c r="K3885" s="1"/>
    </row>
    <row r="3886" spans="1:11" hidden="1">
      <c r="A3886" s="1" t="s">
        <v>15866</v>
      </c>
      <c r="B3886" s="1" t="s">
        <v>364</v>
      </c>
      <c r="C3886" s="48" t="str">
        <f t="shared" si="120"/>
        <v>ף ג'ולס</v>
      </c>
      <c r="D3886" s="1" t="s">
        <v>15890</v>
      </c>
      <c r="E3886" s="1" t="s">
        <v>18</v>
      </c>
      <c r="F3886" s="2" t="s">
        <v>19548</v>
      </c>
      <c r="G3886" s="2">
        <f>INDEX(תוצאות_בחירות,MATCH(C3886,siot!$F$3:$F$1887,0),27)</f>
        <v>0</v>
      </c>
      <c r="H3886" s="2" t="b">
        <f t="shared" si="121"/>
        <v>0</v>
      </c>
      <c r="I3886" s="1"/>
      <c r="J3886" s="1"/>
      <c r="K3886" s="1"/>
    </row>
    <row r="3887" spans="1:11" hidden="1">
      <c r="A3887" s="1" t="s">
        <v>15866</v>
      </c>
      <c r="B3887" s="1" t="s">
        <v>364</v>
      </c>
      <c r="C3887" s="48" t="str">
        <f t="shared" si="120"/>
        <v>ף ג'ולס</v>
      </c>
      <c r="D3887" s="1" t="s">
        <v>15890</v>
      </c>
      <c r="E3887" s="1" t="s">
        <v>17</v>
      </c>
      <c r="F3887" s="2">
        <v>1</v>
      </c>
      <c r="G3887" s="2">
        <f>INDEX(תוצאות_בחירות,MATCH(C3887,siot!$F$3:$F$1887,0),27)</f>
        <v>0</v>
      </c>
      <c r="H3887" s="2" t="b">
        <f t="shared" si="121"/>
        <v>0</v>
      </c>
      <c r="I3887" s="1" t="s">
        <v>2</v>
      </c>
      <c r="J3887" s="1" t="s">
        <v>15892</v>
      </c>
      <c r="K3887" s="1"/>
    </row>
    <row r="3888" spans="1:11" hidden="1">
      <c r="A3888" s="1" t="s">
        <v>15866</v>
      </c>
      <c r="B3888" s="1" t="s">
        <v>364</v>
      </c>
      <c r="C3888" s="48" t="str">
        <f t="shared" si="120"/>
        <v>ף ג'ולס</v>
      </c>
      <c r="D3888" s="1" t="s">
        <v>15890</v>
      </c>
      <c r="E3888" s="1"/>
      <c r="F3888" s="2">
        <v>2</v>
      </c>
      <c r="G3888" s="2">
        <f>INDEX(תוצאות_בחירות,MATCH(C3888,siot!$F$3:$F$1887,0),27)</f>
        <v>0</v>
      </c>
      <c r="H3888" s="2" t="b">
        <f t="shared" si="121"/>
        <v>0</v>
      </c>
      <c r="I3888" s="1" t="s">
        <v>2</v>
      </c>
      <c r="J3888" s="1" t="s">
        <v>15891</v>
      </c>
      <c r="K3888" s="1"/>
    </row>
    <row r="3889" spans="1:11" hidden="1">
      <c r="A3889" s="1" t="s">
        <v>15866</v>
      </c>
      <c r="B3889" s="1" t="s">
        <v>364</v>
      </c>
      <c r="C3889" s="48" t="str">
        <f t="shared" si="120"/>
        <v>ף ג'ולס</v>
      </c>
      <c r="D3889" s="1" t="s">
        <v>15890</v>
      </c>
      <c r="E3889" s="1"/>
      <c r="F3889" s="2">
        <v>3</v>
      </c>
      <c r="G3889" s="2">
        <f>INDEX(תוצאות_בחירות,MATCH(C3889,siot!$F$3:$F$1887,0),27)</f>
        <v>0</v>
      </c>
      <c r="H3889" s="2" t="b">
        <f t="shared" si="121"/>
        <v>0</v>
      </c>
      <c r="I3889" s="1" t="s">
        <v>2</v>
      </c>
      <c r="J3889" s="1" t="s">
        <v>6796</v>
      </c>
      <c r="K3889" s="1"/>
    </row>
    <row r="3890" spans="1:11" hidden="1">
      <c r="A3890" s="1" t="s">
        <v>15866</v>
      </c>
      <c r="B3890" s="1" t="s">
        <v>364</v>
      </c>
      <c r="C3890" s="48" t="str">
        <f t="shared" si="120"/>
        <v>ף ג'ולס</v>
      </c>
      <c r="D3890" s="1" t="s">
        <v>15890</v>
      </c>
      <c r="E3890" s="1"/>
      <c r="F3890" s="2">
        <v>4</v>
      </c>
      <c r="G3890" s="2">
        <f>INDEX(תוצאות_בחירות,MATCH(C3890,siot!$F$3:$F$1887,0),27)</f>
        <v>0</v>
      </c>
      <c r="H3890" s="2" t="b">
        <f t="shared" si="121"/>
        <v>0</v>
      </c>
      <c r="I3890" s="1" t="s">
        <v>2</v>
      </c>
      <c r="J3890" s="1" t="s">
        <v>15874</v>
      </c>
      <c r="K3890" s="1"/>
    </row>
    <row r="3891" spans="1:11" hidden="1">
      <c r="A3891" s="1" t="s">
        <v>15866</v>
      </c>
      <c r="B3891" s="1" t="s">
        <v>339</v>
      </c>
      <c r="C3891" s="48" t="str">
        <f t="shared" si="120"/>
        <v>ץ ג'ולס</v>
      </c>
      <c r="D3891" s="1" t="s">
        <v>15886</v>
      </c>
      <c r="E3891" s="1" t="s">
        <v>3</v>
      </c>
      <c r="F3891" s="2" t="s">
        <v>19548</v>
      </c>
      <c r="G3891" s="2">
        <f>INDEX(תוצאות_בחירות,MATCH(C3891,siot!$F$3:$F$1887,0),27)</f>
        <v>0</v>
      </c>
      <c r="H3891" s="2" t="b">
        <f t="shared" si="121"/>
        <v>0</v>
      </c>
      <c r="I3891" s="1"/>
      <c r="J3891" s="1"/>
      <c r="K3891" s="1"/>
    </row>
    <row r="3892" spans="1:11" hidden="1">
      <c r="A3892" s="1" t="s">
        <v>15866</v>
      </c>
      <c r="B3892" s="1" t="s">
        <v>339</v>
      </c>
      <c r="C3892" s="48" t="str">
        <f t="shared" si="120"/>
        <v>ץ ג'ולס</v>
      </c>
      <c r="D3892" s="1" t="s">
        <v>15886</v>
      </c>
      <c r="E3892" s="1"/>
      <c r="F3892" s="2">
        <v>1</v>
      </c>
      <c r="G3892" s="2">
        <f>INDEX(תוצאות_בחירות,MATCH(C3892,siot!$F$3:$F$1887,0),27)</f>
        <v>0</v>
      </c>
      <c r="H3892" s="2" t="b">
        <f t="shared" si="121"/>
        <v>0</v>
      </c>
      <c r="I3892" s="1" t="s">
        <v>2</v>
      </c>
      <c r="J3892" s="1" t="s">
        <v>15889</v>
      </c>
      <c r="K3892" s="1"/>
    </row>
    <row r="3893" spans="1:11" hidden="1">
      <c r="A3893" s="1" t="s">
        <v>15866</v>
      </c>
      <c r="B3893" s="1" t="s">
        <v>339</v>
      </c>
      <c r="C3893" s="48" t="str">
        <f t="shared" si="120"/>
        <v>ץ ג'ולס</v>
      </c>
      <c r="D3893" s="1" t="s">
        <v>15886</v>
      </c>
      <c r="E3893" s="1"/>
      <c r="F3893" s="2">
        <v>2</v>
      </c>
      <c r="G3893" s="2">
        <f>INDEX(תוצאות_בחירות,MATCH(C3893,siot!$F$3:$F$1887,0),27)</f>
        <v>0</v>
      </c>
      <c r="H3893" s="2" t="b">
        <f t="shared" si="121"/>
        <v>0</v>
      </c>
      <c r="I3893" s="1" t="s">
        <v>2</v>
      </c>
      <c r="J3893" s="1" t="s">
        <v>15888</v>
      </c>
      <c r="K3893" s="1"/>
    </row>
    <row r="3894" spans="1:11" hidden="1">
      <c r="A3894" s="1" t="s">
        <v>15866</v>
      </c>
      <c r="B3894" s="1" t="s">
        <v>339</v>
      </c>
      <c r="C3894" s="48" t="str">
        <f t="shared" si="120"/>
        <v>ץ ג'ולס</v>
      </c>
      <c r="D3894" s="1" t="s">
        <v>15886</v>
      </c>
      <c r="E3894" s="1"/>
      <c r="F3894" s="2">
        <v>3</v>
      </c>
      <c r="G3894" s="2">
        <f>INDEX(תוצאות_בחירות,MATCH(C3894,siot!$F$3:$F$1887,0),27)</f>
        <v>0</v>
      </c>
      <c r="H3894" s="2" t="b">
        <f t="shared" si="121"/>
        <v>0</v>
      </c>
      <c r="I3894" s="1" t="s">
        <v>2</v>
      </c>
      <c r="J3894" s="1" t="s">
        <v>15887</v>
      </c>
      <c r="K3894" s="1"/>
    </row>
    <row r="3895" spans="1:11" hidden="1">
      <c r="A3895" s="1" t="s">
        <v>15866</v>
      </c>
      <c r="B3895" s="1" t="s">
        <v>339</v>
      </c>
      <c r="C3895" s="48" t="str">
        <f t="shared" si="120"/>
        <v>ץ ג'ולס</v>
      </c>
      <c r="D3895" s="1" t="s">
        <v>15886</v>
      </c>
      <c r="E3895" s="1"/>
      <c r="F3895" s="2">
        <v>4</v>
      </c>
      <c r="G3895" s="2">
        <f>INDEX(תוצאות_בחירות,MATCH(C3895,siot!$F$3:$F$1887,0),27)</f>
        <v>0</v>
      </c>
      <c r="H3895" s="2" t="b">
        <f t="shared" si="121"/>
        <v>0</v>
      </c>
      <c r="I3895" s="1" t="s">
        <v>2</v>
      </c>
      <c r="J3895" s="1" t="s">
        <v>15885</v>
      </c>
      <c r="K3895" s="1"/>
    </row>
    <row r="3896" spans="1:11" hidden="1">
      <c r="A3896" s="1" t="s">
        <v>15866</v>
      </c>
      <c r="B3896" s="1" t="s">
        <v>259</v>
      </c>
      <c r="C3896" s="48" t="str">
        <f t="shared" si="120"/>
        <v>ק ג'ולס</v>
      </c>
      <c r="D3896" s="1" t="s">
        <v>10346</v>
      </c>
      <c r="E3896" s="1" t="s">
        <v>3</v>
      </c>
      <c r="F3896" s="2" t="s">
        <v>19548</v>
      </c>
      <c r="G3896" s="2">
        <f>INDEX(תוצאות_בחירות,MATCH(C3896,siot!$F$3:$F$1887,0),27)</f>
        <v>1</v>
      </c>
      <c r="H3896" s="2" t="b">
        <f t="shared" si="121"/>
        <v>0</v>
      </c>
      <c r="I3896" s="1"/>
      <c r="J3896" s="1"/>
      <c r="K3896" s="1"/>
    </row>
    <row r="3897" spans="1:11">
      <c r="A3897" s="1" t="s">
        <v>15866</v>
      </c>
      <c r="B3897" s="1" t="s">
        <v>259</v>
      </c>
      <c r="C3897" s="48" t="str">
        <f t="shared" si="120"/>
        <v>ק ג'ולס</v>
      </c>
      <c r="D3897" s="1" t="s">
        <v>10346</v>
      </c>
      <c r="E3897" s="1"/>
      <c r="F3897" s="2">
        <v>1</v>
      </c>
      <c r="G3897" s="2">
        <f>INDEX(תוצאות_בחירות,MATCH(C3897,siot!$F$3:$F$1887,0),27)</f>
        <v>1</v>
      </c>
      <c r="H3897" s="2" t="b">
        <f t="shared" si="121"/>
        <v>1</v>
      </c>
      <c r="I3897" s="1" t="s">
        <v>2</v>
      </c>
      <c r="J3897" s="1" t="s">
        <v>15884</v>
      </c>
      <c r="K3897" s="1"/>
    </row>
    <row r="3898" spans="1:11" hidden="1">
      <c r="A3898" s="1" t="s">
        <v>15866</v>
      </c>
      <c r="B3898" s="1" t="s">
        <v>259</v>
      </c>
      <c r="C3898" s="48" t="str">
        <f t="shared" si="120"/>
        <v>ק ג'ולס</v>
      </c>
      <c r="D3898" s="1" t="s">
        <v>10346</v>
      </c>
      <c r="E3898" s="1"/>
      <c r="F3898" s="2">
        <v>2</v>
      </c>
      <c r="G3898" s="2">
        <f>INDEX(תוצאות_בחירות,MATCH(C3898,siot!$F$3:$F$1887,0),27)</f>
        <v>1</v>
      </c>
      <c r="H3898" s="2" t="b">
        <f t="shared" si="121"/>
        <v>0</v>
      </c>
      <c r="I3898" s="1" t="s">
        <v>2</v>
      </c>
      <c r="J3898" s="1" t="s">
        <v>15883</v>
      </c>
      <c r="K3898" s="1"/>
    </row>
    <row r="3899" spans="1:11" hidden="1">
      <c r="A3899" s="1" t="s">
        <v>15866</v>
      </c>
      <c r="B3899" s="1" t="s">
        <v>259</v>
      </c>
      <c r="C3899" s="48" t="str">
        <f t="shared" si="120"/>
        <v>ק ג'ולס</v>
      </c>
      <c r="D3899" s="1" t="s">
        <v>10346</v>
      </c>
      <c r="E3899" s="1"/>
      <c r="F3899" s="2">
        <v>3</v>
      </c>
      <c r="G3899" s="2">
        <f>INDEX(תוצאות_בחירות,MATCH(C3899,siot!$F$3:$F$1887,0),27)</f>
        <v>1</v>
      </c>
      <c r="H3899" s="2" t="b">
        <f t="shared" si="121"/>
        <v>0</v>
      </c>
      <c r="I3899" s="1" t="s">
        <v>2</v>
      </c>
      <c r="J3899" s="1" t="s">
        <v>15882</v>
      </c>
      <c r="K3899" s="1"/>
    </row>
    <row r="3900" spans="1:11" hidden="1">
      <c r="A3900" s="1" t="s">
        <v>15866</v>
      </c>
      <c r="B3900" s="1" t="s">
        <v>259</v>
      </c>
      <c r="C3900" s="48" t="str">
        <f t="shared" si="120"/>
        <v>ק ג'ולס</v>
      </c>
      <c r="D3900" s="1" t="s">
        <v>10346</v>
      </c>
      <c r="E3900" s="1"/>
      <c r="F3900" s="2">
        <v>4</v>
      </c>
      <c r="G3900" s="2">
        <f>INDEX(תוצאות_בחירות,MATCH(C3900,siot!$F$3:$F$1887,0),27)</f>
        <v>1</v>
      </c>
      <c r="H3900" s="2" t="b">
        <f t="shared" si="121"/>
        <v>0</v>
      </c>
      <c r="I3900" s="1" t="s">
        <v>2</v>
      </c>
      <c r="J3900" s="1" t="s">
        <v>15881</v>
      </c>
      <c r="K3900" s="1"/>
    </row>
    <row r="3901" spans="1:11" hidden="1">
      <c r="A3901" s="1" t="s">
        <v>15866</v>
      </c>
      <c r="B3901" s="1" t="s">
        <v>7819</v>
      </c>
      <c r="C3901" s="48" t="str">
        <f t="shared" si="120"/>
        <v>קי ג'ולס</v>
      </c>
      <c r="D3901" s="1" t="s">
        <v>15876</v>
      </c>
      <c r="E3901" s="1" t="s">
        <v>3</v>
      </c>
      <c r="F3901" s="2" t="s">
        <v>19548</v>
      </c>
      <c r="G3901" s="2">
        <f>INDEX(תוצאות_בחירות,MATCH(C3901,siot!$F$3:$F$1887,0),27)</f>
        <v>2</v>
      </c>
      <c r="H3901" s="2" t="b">
        <f t="shared" si="121"/>
        <v>0</v>
      </c>
      <c r="I3901" s="1"/>
      <c r="J3901" s="1"/>
      <c r="K3901" s="1"/>
    </row>
    <row r="3902" spans="1:11">
      <c r="A3902" s="1" t="s">
        <v>15866</v>
      </c>
      <c r="B3902" s="1" t="s">
        <v>7819</v>
      </c>
      <c r="C3902" s="48" t="str">
        <f t="shared" si="120"/>
        <v>קי ג'ולס</v>
      </c>
      <c r="D3902" s="1" t="s">
        <v>15876</v>
      </c>
      <c r="E3902" s="1"/>
      <c r="F3902" s="2">
        <v>1</v>
      </c>
      <c r="G3902" s="2">
        <f>INDEX(תוצאות_בחירות,MATCH(C3902,siot!$F$3:$F$1887,0),27)</f>
        <v>2</v>
      </c>
      <c r="H3902" s="2" t="b">
        <f t="shared" si="121"/>
        <v>1</v>
      </c>
      <c r="I3902" s="1" t="s">
        <v>2</v>
      </c>
      <c r="J3902" s="1" t="s">
        <v>15879</v>
      </c>
      <c r="K3902" s="1"/>
    </row>
    <row r="3903" spans="1:11">
      <c r="A3903" s="1" t="s">
        <v>15866</v>
      </c>
      <c r="B3903" s="1" t="s">
        <v>7819</v>
      </c>
      <c r="C3903" s="48" t="str">
        <f t="shared" si="120"/>
        <v>קי ג'ולס</v>
      </c>
      <c r="D3903" s="1" t="s">
        <v>15876</v>
      </c>
      <c r="E3903" s="1"/>
      <c r="F3903" s="2">
        <v>2</v>
      </c>
      <c r="G3903" s="2">
        <f>INDEX(תוצאות_בחירות,MATCH(C3903,siot!$F$3:$F$1887,0),27)</f>
        <v>2</v>
      </c>
      <c r="H3903" s="2" t="b">
        <f t="shared" si="121"/>
        <v>1</v>
      </c>
      <c r="I3903" s="1" t="s">
        <v>2</v>
      </c>
      <c r="J3903" s="1" t="s">
        <v>15878</v>
      </c>
      <c r="K3903" s="1"/>
    </row>
    <row r="3904" spans="1:11" hidden="1">
      <c r="A3904" s="1" t="s">
        <v>15866</v>
      </c>
      <c r="B3904" s="1" t="s">
        <v>7819</v>
      </c>
      <c r="C3904" s="48" t="str">
        <f t="shared" si="120"/>
        <v>קי ג'ולס</v>
      </c>
      <c r="D3904" s="1" t="s">
        <v>15876</v>
      </c>
      <c r="E3904" s="1"/>
      <c r="F3904" s="2">
        <v>3</v>
      </c>
      <c r="G3904" s="2">
        <f>INDEX(תוצאות_בחירות,MATCH(C3904,siot!$F$3:$F$1887,0),27)</f>
        <v>2</v>
      </c>
      <c r="H3904" s="2" t="b">
        <f t="shared" si="121"/>
        <v>0</v>
      </c>
      <c r="I3904" s="1" t="s">
        <v>2</v>
      </c>
      <c r="J3904" s="1" t="s">
        <v>15877</v>
      </c>
      <c r="K3904" s="1"/>
    </row>
    <row r="3905" spans="1:11" hidden="1">
      <c r="A3905" s="1" t="s">
        <v>15866</v>
      </c>
      <c r="B3905" s="1" t="s">
        <v>7819</v>
      </c>
      <c r="C3905" s="48" t="str">
        <f t="shared" si="120"/>
        <v>קי ג'ולס</v>
      </c>
      <c r="D3905" s="1" t="s">
        <v>15876</v>
      </c>
      <c r="E3905" s="1"/>
      <c r="F3905" s="2">
        <v>4</v>
      </c>
      <c r="G3905" s="2">
        <f>INDEX(תוצאות_בחירות,MATCH(C3905,siot!$F$3:$F$1887,0),27)</f>
        <v>2</v>
      </c>
      <c r="H3905" s="2" t="b">
        <f t="shared" si="121"/>
        <v>0</v>
      </c>
      <c r="I3905" s="1" t="s">
        <v>2</v>
      </c>
      <c r="J3905" s="1" t="s">
        <v>15875</v>
      </c>
      <c r="K3905" s="1"/>
    </row>
    <row r="3906" spans="1:11" hidden="1">
      <c r="A3906" s="1" t="s">
        <v>15866</v>
      </c>
      <c r="B3906" s="1" t="s">
        <v>658</v>
      </c>
      <c r="C3906" s="48" t="str">
        <f t="shared" si="120"/>
        <v>קנ ג'ולס</v>
      </c>
      <c r="D3906" s="1" t="s">
        <v>10873</v>
      </c>
      <c r="E3906" s="1" t="s">
        <v>3</v>
      </c>
      <c r="F3906" s="2" t="s">
        <v>19548</v>
      </c>
      <c r="G3906" s="2">
        <f>INDEX(תוצאות_בחירות,MATCH(C3906,siot!$F$3:$F$1887,0),27)</f>
        <v>1</v>
      </c>
      <c r="H3906" s="2" t="b">
        <f t="shared" si="121"/>
        <v>0</v>
      </c>
      <c r="I3906" s="1"/>
      <c r="J3906" s="1"/>
      <c r="K3906" s="1"/>
    </row>
    <row r="3907" spans="1:11">
      <c r="A3907" s="1" t="s">
        <v>15866</v>
      </c>
      <c r="B3907" s="1" t="s">
        <v>658</v>
      </c>
      <c r="C3907" s="48" t="str">
        <f t="shared" si="120"/>
        <v>קנ ג'ולס</v>
      </c>
      <c r="D3907" s="1" t="s">
        <v>10873</v>
      </c>
      <c r="E3907" s="1"/>
      <c r="F3907" s="2">
        <v>1</v>
      </c>
      <c r="G3907" s="2">
        <f>INDEX(תוצאות_בחירות,MATCH(C3907,siot!$F$3:$F$1887,0),27)</f>
        <v>1</v>
      </c>
      <c r="H3907" s="2" t="b">
        <f t="shared" si="121"/>
        <v>1</v>
      </c>
      <c r="I3907" s="1" t="s">
        <v>2</v>
      </c>
      <c r="J3907" s="1" t="s">
        <v>15873</v>
      </c>
      <c r="K3907" s="1"/>
    </row>
    <row r="3908" spans="1:11" hidden="1">
      <c r="A3908" s="1" t="s">
        <v>15866</v>
      </c>
      <c r="B3908" s="1" t="s">
        <v>658</v>
      </c>
      <c r="C3908" s="48" t="str">
        <f t="shared" ref="C3908:C3971" si="122">B3908&amp;" "&amp;A3908</f>
        <v>קנ ג'ולס</v>
      </c>
      <c r="D3908" s="1" t="s">
        <v>10873</v>
      </c>
      <c r="E3908" s="1"/>
      <c r="F3908" s="2">
        <v>2</v>
      </c>
      <c r="G3908" s="2">
        <f>INDEX(תוצאות_בחירות,MATCH(C3908,siot!$F$3:$F$1887,0),27)</f>
        <v>1</v>
      </c>
      <c r="H3908" s="2" t="b">
        <f t="shared" ref="H3908:H3971" si="123">IF(OR(F3908&lt;G3908,G3908=F3908),TRUE,FALSE)</f>
        <v>0</v>
      </c>
      <c r="I3908" s="1" t="s">
        <v>2</v>
      </c>
      <c r="J3908" s="1" t="s">
        <v>15872</v>
      </c>
      <c r="K3908" s="1"/>
    </row>
    <row r="3909" spans="1:11" hidden="1">
      <c r="A3909" s="1" t="s">
        <v>15866</v>
      </c>
      <c r="B3909" s="1" t="s">
        <v>658</v>
      </c>
      <c r="C3909" s="48" t="str">
        <f t="shared" si="122"/>
        <v>קנ ג'ולס</v>
      </c>
      <c r="D3909" s="1" t="s">
        <v>10873</v>
      </c>
      <c r="E3909" s="1"/>
      <c r="F3909" s="2">
        <v>3</v>
      </c>
      <c r="G3909" s="2">
        <f>INDEX(תוצאות_בחירות,MATCH(C3909,siot!$F$3:$F$1887,0),27)</f>
        <v>1</v>
      </c>
      <c r="H3909" s="2" t="b">
        <f t="shared" si="123"/>
        <v>0</v>
      </c>
      <c r="I3909" s="1" t="s">
        <v>2</v>
      </c>
      <c r="J3909" s="1" t="s">
        <v>15871</v>
      </c>
      <c r="K3909" s="1"/>
    </row>
    <row r="3910" spans="1:11" hidden="1">
      <c r="A3910" s="1" t="s">
        <v>15866</v>
      </c>
      <c r="B3910" s="1" t="s">
        <v>658</v>
      </c>
      <c r="C3910" s="48" t="str">
        <f t="shared" si="122"/>
        <v>קנ ג'ולס</v>
      </c>
      <c r="D3910" s="1" t="s">
        <v>10873</v>
      </c>
      <c r="E3910" s="1"/>
      <c r="F3910" s="2">
        <v>4</v>
      </c>
      <c r="G3910" s="2">
        <f>INDEX(תוצאות_בחירות,MATCH(C3910,siot!$F$3:$F$1887,0),27)</f>
        <v>1</v>
      </c>
      <c r="H3910" s="2" t="b">
        <f t="shared" si="123"/>
        <v>0</v>
      </c>
      <c r="I3910" s="1" t="s">
        <v>2</v>
      </c>
      <c r="J3910" s="1" t="s">
        <v>15870</v>
      </c>
      <c r="K3910" s="1"/>
    </row>
    <row r="3911" spans="1:11" hidden="1">
      <c r="A3911" s="1" t="s">
        <v>15866</v>
      </c>
      <c r="B3911" s="1" t="s">
        <v>102</v>
      </c>
      <c r="C3911" s="48" t="str">
        <f t="shared" si="122"/>
        <v>קץ ג'ולס</v>
      </c>
      <c r="D3911" s="1" t="s">
        <v>15865</v>
      </c>
      <c r="E3911" s="1" t="s">
        <v>3</v>
      </c>
      <c r="F3911" s="2" t="s">
        <v>19548</v>
      </c>
      <c r="G3911" s="2">
        <f>INDEX(תוצאות_בחירות,MATCH(C3911,siot!$F$3:$F$1887,0),27)</f>
        <v>1</v>
      </c>
      <c r="H3911" s="2" t="b">
        <f t="shared" si="123"/>
        <v>0</v>
      </c>
      <c r="I3911" s="1"/>
      <c r="J3911" s="1"/>
      <c r="K3911" s="1"/>
    </row>
    <row r="3912" spans="1:11">
      <c r="A3912" s="1" t="s">
        <v>15866</v>
      </c>
      <c r="B3912" s="1" t="s">
        <v>102</v>
      </c>
      <c r="C3912" s="48" t="str">
        <f t="shared" si="122"/>
        <v>קץ ג'ולס</v>
      </c>
      <c r="D3912" s="1" t="s">
        <v>15865</v>
      </c>
      <c r="E3912" s="1"/>
      <c r="F3912" s="2">
        <v>1</v>
      </c>
      <c r="G3912" s="2">
        <f>INDEX(תוצאות_בחירות,MATCH(C3912,siot!$F$3:$F$1887,0),27)</f>
        <v>1</v>
      </c>
      <c r="H3912" s="2" t="b">
        <f t="shared" si="123"/>
        <v>1</v>
      </c>
      <c r="I3912" s="1" t="s">
        <v>2</v>
      </c>
      <c r="J3912" s="1" t="s">
        <v>15869</v>
      </c>
      <c r="K3912" s="1"/>
    </row>
    <row r="3913" spans="1:11" hidden="1">
      <c r="A3913" s="1" t="s">
        <v>15866</v>
      </c>
      <c r="B3913" s="1" t="s">
        <v>102</v>
      </c>
      <c r="C3913" s="48" t="str">
        <f t="shared" si="122"/>
        <v>קץ ג'ולס</v>
      </c>
      <c r="D3913" s="1" t="s">
        <v>15865</v>
      </c>
      <c r="E3913" s="1"/>
      <c r="F3913" s="2">
        <v>2</v>
      </c>
      <c r="G3913" s="2">
        <f>INDEX(תוצאות_בחירות,MATCH(C3913,siot!$F$3:$F$1887,0),27)</f>
        <v>1</v>
      </c>
      <c r="H3913" s="2" t="b">
        <f t="shared" si="123"/>
        <v>0</v>
      </c>
      <c r="I3913" s="1" t="s">
        <v>2</v>
      </c>
      <c r="J3913" s="1" t="s">
        <v>15868</v>
      </c>
      <c r="K3913" s="1"/>
    </row>
    <row r="3914" spans="1:11" hidden="1">
      <c r="A3914" s="1" t="s">
        <v>15866</v>
      </c>
      <c r="B3914" s="1" t="s">
        <v>102</v>
      </c>
      <c r="C3914" s="48" t="str">
        <f t="shared" si="122"/>
        <v>קץ ג'ולס</v>
      </c>
      <c r="D3914" s="1" t="s">
        <v>15865</v>
      </c>
      <c r="E3914" s="1"/>
      <c r="F3914" s="2">
        <v>3</v>
      </c>
      <c r="G3914" s="2">
        <f>INDEX(תוצאות_בחירות,MATCH(C3914,siot!$F$3:$F$1887,0),27)</f>
        <v>1</v>
      </c>
      <c r="H3914" s="2" t="b">
        <f t="shared" si="123"/>
        <v>0</v>
      </c>
      <c r="I3914" s="1" t="s">
        <v>2</v>
      </c>
      <c r="J3914" s="1" t="s">
        <v>15867</v>
      </c>
      <c r="K3914" s="1"/>
    </row>
    <row r="3915" spans="1:11" hidden="1">
      <c r="A3915" s="1" t="s">
        <v>15866</v>
      </c>
      <c r="B3915" s="1" t="s">
        <v>102</v>
      </c>
      <c r="C3915" s="48" t="str">
        <f t="shared" si="122"/>
        <v>קץ ג'ולס</v>
      </c>
      <c r="D3915" s="1" t="s">
        <v>15865</v>
      </c>
      <c r="E3915" s="1"/>
      <c r="F3915" s="2">
        <v>4</v>
      </c>
      <c r="G3915" s="2">
        <f>INDEX(תוצאות_בחירות,MATCH(C3915,siot!$F$3:$F$1887,0),27)</f>
        <v>1</v>
      </c>
      <c r="H3915" s="2" t="b">
        <f t="shared" si="123"/>
        <v>0</v>
      </c>
      <c r="I3915" s="1" t="s">
        <v>2</v>
      </c>
      <c r="J3915" s="1" t="s">
        <v>13596</v>
      </c>
      <c r="K3915" s="1"/>
    </row>
    <row r="3916" spans="1:11" hidden="1">
      <c r="A3916" s="1" t="s">
        <v>15866</v>
      </c>
      <c r="B3916" s="1" t="s">
        <v>102</v>
      </c>
      <c r="C3916" s="48" t="str">
        <f t="shared" si="122"/>
        <v>קץ ג'ולס</v>
      </c>
      <c r="D3916" s="1" t="s">
        <v>15865</v>
      </c>
      <c r="E3916" s="1"/>
      <c r="F3916" s="2">
        <v>5</v>
      </c>
      <c r="G3916" s="2">
        <f>INDEX(תוצאות_בחירות,MATCH(C3916,siot!$F$3:$F$1887,0),27)</f>
        <v>1</v>
      </c>
      <c r="H3916" s="2" t="b">
        <f t="shared" si="123"/>
        <v>0</v>
      </c>
      <c r="I3916" s="1" t="s">
        <v>2</v>
      </c>
      <c r="J3916" s="1" t="s">
        <v>15864</v>
      </c>
      <c r="K3916" s="1"/>
    </row>
    <row r="3917" spans="1:11" hidden="1">
      <c r="A3917" s="1" t="s">
        <v>15787</v>
      </c>
      <c r="B3917" s="1" t="s">
        <v>70</v>
      </c>
      <c r="C3917" s="48" t="str">
        <f t="shared" si="122"/>
        <v>א ג'לג'וליה</v>
      </c>
      <c r="D3917" s="1" t="s">
        <v>15861</v>
      </c>
      <c r="E3917" s="1" t="s">
        <v>18</v>
      </c>
      <c r="F3917" s="2" t="s">
        <v>19548</v>
      </c>
      <c r="G3917" s="2">
        <f>INDEX(תוצאות_בחירות,MATCH(C3917,siot!$F$3:$F$1887,0),27)</f>
        <v>1</v>
      </c>
      <c r="H3917" s="2" t="b">
        <f t="shared" si="123"/>
        <v>0</v>
      </c>
      <c r="I3917" s="1"/>
      <c r="J3917" s="1"/>
      <c r="K3917" s="1"/>
    </row>
    <row r="3918" spans="1:11">
      <c r="A3918" s="1" t="s">
        <v>15787</v>
      </c>
      <c r="B3918" s="1" t="s">
        <v>70</v>
      </c>
      <c r="C3918" s="48" t="str">
        <f t="shared" si="122"/>
        <v>א ג'לג'וליה</v>
      </c>
      <c r="D3918" s="1" t="s">
        <v>15861</v>
      </c>
      <c r="E3918" s="1" t="s">
        <v>17</v>
      </c>
      <c r="F3918" s="2">
        <v>1</v>
      </c>
      <c r="G3918" s="2">
        <f>INDEX(תוצאות_בחירות,MATCH(C3918,siot!$F$3:$F$1887,0),27)</f>
        <v>1</v>
      </c>
      <c r="H3918" s="2" t="b">
        <f t="shared" si="123"/>
        <v>1</v>
      </c>
      <c r="I3918" s="1" t="s">
        <v>2</v>
      </c>
      <c r="J3918" s="1" t="s">
        <v>15863</v>
      </c>
      <c r="K3918" s="1"/>
    </row>
    <row r="3919" spans="1:11" hidden="1">
      <c r="A3919" s="1" t="s">
        <v>15787</v>
      </c>
      <c r="B3919" s="1" t="s">
        <v>70</v>
      </c>
      <c r="C3919" s="48" t="str">
        <f t="shared" si="122"/>
        <v>א ג'לג'וליה</v>
      </c>
      <c r="D3919" s="1" t="s">
        <v>15861</v>
      </c>
      <c r="E3919" s="1"/>
      <c r="F3919" s="2">
        <v>2</v>
      </c>
      <c r="G3919" s="2">
        <f>INDEX(תוצאות_בחירות,MATCH(C3919,siot!$F$3:$F$1887,0),27)</f>
        <v>1</v>
      </c>
      <c r="H3919" s="2" t="b">
        <f t="shared" si="123"/>
        <v>0</v>
      </c>
      <c r="I3919" s="1" t="s">
        <v>2</v>
      </c>
      <c r="J3919" s="1" t="s">
        <v>15862</v>
      </c>
      <c r="K3919" s="1"/>
    </row>
    <row r="3920" spans="1:11" hidden="1">
      <c r="A3920" s="1" t="s">
        <v>15787</v>
      </c>
      <c r="B3920" s="1" t="s">
        <v>70</v>
      </c>
      <c r="C3920" s="48" t="str">
        <f t="shared" si="122"/>
        <v>א ג'לג'וליה</v>
      </c>
      <c r="D3920" s="1" t="s">
        <v>15861</v>
      </c>
      <c r="E3920" s="1"/>
      <c r="F3920" s="2">
        <v>3</v>
      </c>
      <c r="G3920" s="2">
        <f>INDEX(תוצאות_בחירות,MATCH(C3920,siot!$F$3:$F$1887,0),27)</f>
        <v>1</v>
      </c>
      <c r="H3920" s="2" t="b">
        <f t="shared" si="123"/>
        <v>0</v>
      </c>
      <c r="I3920" s="1" t="s">
        <v>2</v>
      </c>
      <c r="J3920" s="1" t="s">
        <v>15860</v>
      </c>
      <c r="K3920" s="1"/>
    </row>
    <row r="3921" spans="1:11" hidden="1">
      <c r="A3921" s="1" t="s">
        <v>15787</v>
      </c>
      <c r="B3921" s="1" t="s">
        <v>15855</v>
      </c>
      <c r="C3921" s="48" t="str">
        <f t="shared" si="122"/>
        <v>הק ג'לג'וליה</v>
      </c>
      <c r="D3921" s="1" t="s">
        <v>15854</v>
      </c>
      <c r="E3921" s="1" t="s">
        <v>3</v>
      </c>
      <c r="F3921" s="2" t="s">
        <v>19548</v>
      </c>
      <c r="G3921" s="2">
        <f>INDEX(תוצאות_בחירות,MATCH(C3921,siot!$F$3:$F$1887,0),27)</f>
        <v>1</v>
      </c>
      <c r="H3921" s="2" t="b">
        <f t="shared" si="123"/>
        <v>0</v>
      </c>
      <c r="I3921" s="1"/>
      <c r="J3921" s="1"/>
      <c r="K3921" s="1"/>
    </row>
    <row r="3922" spans="1:11">
      <c r="A3922" s="1" t="s">
        <v>15787</v>
      </c>
      <c r="B3922" s="1" t="s">
        <v>15855</v>
      </c>
      <c r="C3922" s="48" t="str">
        <f t="shared" si="122"/>
        <v>הק ג'לג'וליה</v>
      </c>
      <c r="D3922" s="1" t="s">
        <v>15854</v>
      </c>
      <c r="E3922" s="1"/>
      <c r="F3922" s="2">
        <v>1</v>
      </c>
      <c r="G3922" s="2">
        <f>INDEX(תוצאות_בחירות,MATCH(C3922,siot!$F$3:$F$1887,0),27)</f>
        <v>1</v>
      </c>
      <c r="H3922" s="2" t="b">
        <f t="shared" si="123"/>
        <v>1</v>
      </c>
      <c r="I3922" s="1" t="s">
        <v>2</v>
      </c>
      <c r="J3922" s="1" t="s">
        <v>15859</v>
      </c>
      <c r="K3922" s="1"/>
    </row>
    <row r="3923" spans="1:11" hidden="1">
      <c r="A3923" s="1" t="s">
        <v>15787</v>
      </c>
      <c r="B3923" s="1" t="s">
        <v>15855</v>
      </c>
      <c r="C3923" s="48" t="str">
        <f t="shared" si="122"/>
        <v>הק ג'לג'וליה</v>
      </c>
      <c r="D3923" s="1" t="s">
        <v>15854</v>
      </c>
      <c r="E3923" s="1"/>
      <c r="F3923" s="2">
        <v>2</v>
      </c>
      <c r="G3923" s="2">
        <f>INDEX(תוצאות_בחירות,MATCH(C3923,siot!$F$3:$F$1887,0),27)</f>
        <v>1</v>
      </c>
      <c r="H3923" s="2" t="b">
        <f t="shared" si="123"/>
        <v>0</v>
      </c>
      <c r="I3923" s="1" t="s">
        <v>2</v>
      </c>
      <c r="J3923" s="1" t="s">
        <v>15858</v>
      </c>
      <c r="K3923" s="1"/>
    </row>
    <row r="3924" spans="1:11" hidden="1">
      <c r="A3924" s="1" t="s">
        <v>15787</v>
      </c>
      <c r="B3924" s="1" t="s">
        <v>15855</v>
      </c>
      <c r="C3924" s="48" t="str">
        <f t="shared" si="122"/>
        <v>הק ג'לג'וליה</v>
      </c>
      <c r="D3924" s="1" t="s">
        <v>15854</v>
      </c>
      <c r="E3924" s="1"/>
      <c r="F3924" s="2">
        <v>3</v>
      </c>
      <c r="G3924" s="2">
        <f>INDEX(תוצאות_בחירות,MATCH(C3924,siot!$F$3:$F$1887,0),27)</f>
        <v>1</v>
      </c>
      <c r="H3924" s="2" t="b">
        <f t="shared" si="123"/>
        <v>0</v>
      </c>
      <c r="I3924" s="1" t="s">
        <v>2</v>
      </c>
      <c r="J3924" s="1" t="s">
        <v>15857</v>
      </c>
      <c r="K3924" s="1"/>
    </row>
    <row r="3925" spans="1:11" hidden="1">
      <c r="A3925" s="1" t="s">
        <v>15787</v>
      </c>
      <c r="B3925" s="1" t="s">
        <v>15855</v>
      </c>
      <c r="C3925" s="48" t="str">
        <f t="shared" si="122"/>
        <v>הק ג'לג'וליה</v>
      </c>
      <c r="D3925" s="1" t="s">
        <v>15854</v>
      </c>
      <c r="E3925" s="1"/>
      <c r="F3925" s="2">
        <v>4</v>
      </c>
      <c r="G3925" s="2">
        <f>INDEX(תוצאות_בחירות,MATCH(C3925,siot!$F$3:$F$1887,0),27)</f>
        <v>1</v>
      </c>
      <c r="H3925" s="2" t="b">
        <f t="shared" si="123"/>
        <v>0</v>
      </c>
      <c r="I3925" s="1" t="s">
        <v>2</v>
      </c>
      <c r="J3925" s="1" t="s">
        <v>15856</v>
      </c>
      <c r="K3925" s="1"/>
    </row>
    <row r="3926" spans="1:11" hidden="1">
      <c r="A3926" s="1" t="s">
        <v>15787</v>
      </c>
      <c r="B3926" s="1" t="s">
        <v>15855</v>
      </c>
      <c r="C3926" s="48" t="str">
        <f t="shared" si="122"/>
        <v>הק ג'לג'וליה</v>
      </c>
      <c r="D3926" s="1" t="s">
        <v>15854</v>
      </c>
      <c r="E3926" s="1"/>
      <c r="F3926" s="2">
        <v>5</v>
      </c>
      <c r="G3926" s="2">
        <f>INDEX(תוצאות_בחירות,MATCH(C3926,siot!$F$3:$F$1887,0),27)</f>
        <v>1</v>
      </c>
      <c r="H3926" s="2" t="b">
        <f t="shared" si="123"/>
        <v>0</v>
      </c>
      <c r="I3926" s="1" t="s">
        <v>2</v>
      </c>
      <c r="J3926" s="1" t="s">
        <v>15853</v>
      </c>
      <c r="K3926" s="1"/>
    </row>
    <row r="3927" spans="1:11" hidden="1">
      <c r="A3927" s="1" t="s">
        <v>15787</v>
      </c>
      <c r="B3927" s="1" t="s">
        <v>49</v>
      </c>
      <c r="C3927" s="48" t="str">
        <f t="shared" si="122"/>
        <v>ו ג'לג'וליה</v>
      </c>
      <c r="D3927" s="1" t="s">
        <v>15843</v>
      </c>
      <c r="E3927" s="1" t="s">
        <v>3</v>
      </c>
      <c r="F3927" s="2" t="s">
        <v>19548</v>
      </c>
      <c r="G3927" s="2">
        <f>INDEX(תוצאות_בחירות,MATCH(C3927,siot!$F$3:$F$1887,0),27)</f>
        <v>1</v>
      </c>
      <c r="H3927" s="2" t="b">
        <f t="shared" si="123"/>
        <v>0</v>
      </c>
      <c r="I3927" s="1"/>
      <c r="J3927" s="1"/>
      <c r="K3927" s="1"/>
    </row>
    <row r="3928" spans="1:11">
      <c r="A3928" s="1" t="s">
        <v>15787</v>
      </c>
      <c r="B3928" s="1" t="s">
        <v>49</v>
      </c>
      <c r="C3928" s="48" t="str">
        <f t="shared" si="122"/>
        <v>ו ג'לג'וליה</v>
      </c>
      <c r="D3928" s="1" t="s">
        <v>15843</v>
      </c>
      <c r="E3928" s="1"/>
      <c r="F3928" s="2">
        <v>1</v>
      </c>
      <c r="G3928" s="2">
        <f>INDEX(תוצאות_בחירות,MATCH(C3928,siot!$F$3:$F$1887,0),27)</f>
        <v>1</v>
      </c>
      <c r="H3928" s="2" t="b">
        <f t="shared" si="123"/>
        <v>1</v>
      </c>
      <c r="I3928" s="1" t="s">
        <v>2</v>
      </c>
      <c r="J3928" s="1" t="s">
        <v>15852</v>
      </c>
      <c r="K3928" s="1"/>
    </row>
    <row r="3929" spans="1:11" hidden="1">
      <c r="A3929" s="1" t="s">
        <v>15787</v>
      </c>
      <c r="B3929" s="1" t="s">
        <v>49</v>
      </c>
      <c r="C3929" s="48" t="str">
        <f t="shared" si="122"/>
        <v>ו ג'לג'וליה</v>
      </c>
      <c r="D3929" s="1" t="s">
        <v>15843</v>
      </c>
      <c r="E3929" s="1"/>
      <c r="F3929" s="2">
        <v>2</v>
      </c>
      <c r="G3929" s="2">
        <f>INDEX(תוצאות_בחירות,MATCH(C3929,siot!$F$3:$F$1887,0),27)</f>
        <v>1</v>
      </c>
      <c r="H3929" s="2" t="b">
        <f t="shared" si="123"/>
        <v>0</v>
      </c>
      <c r="I3929" s="1" t="s">
        <v>2</v>
      </c>
      <c r="J3929" s="1" t="s">
        <v>15851</v>
      </c>
      <c r="K3929" s="1"/>
    </row>
    <row r="3930" spans="1:11" hidden="1">
      <c r="A3930" s="1" t="s">
        <v>15787</v>
      </c>
      <c r="B3930" s="1" t="s">
        <v>49</v>
      </c>
      <c r="C3930" s="48" t="str">
        <f t="shared" si="122"/>
        <v>ו ג'לג'וליה</v>
      </c>
      <c r="D3930" s="1" t="s">
        <v>15843</v>
      </c>
      <c r="E3930" s="1"/>
      <c r="F3930" s="2">
        <v>3</v>
      </c>
      <c r="G3930" s="2">
        <f>INDEX(תוצאות_בחירות,MATCH(C3930,siot!$F$3:$F$1887,0),27)</f>
        <v>1</v>
      </c>
      <c r="H3930" s="2" t="b">
        <f t="shared" si="123"/>
        <v>0</v>
      </c>
      <c r="I3930" s="1" t="s">
        <v>2</v>
      </c>
      <c r="J3930" s="1" t="s">
        <v>15850</v>
      </c>
      <c r="K3930" s="1"/>
    </row>
    <row r="3931" spans="1:11" hidden="1">
      <c r="A3931" s="1" t="s">
        <v>15787</v>
      </c>
      <c r="B3931" s="1" t="s">
        <v>49</v>
      </c>
      <c r="C3931" s="48" t="str">
        <f t="shared" si="122"/>
        <v>ו ג'לג'וליה</v>
      </c>
      <c r="D3931" s="1" t="s">
        <v>15843</v>
      </c>
      <c r="E3931" s="1"/>
      <c r="F3931" s="2">
        <v>4</v>
      </c>
      <c r="G3931" s="2">
        <f>INDEX(תוצאות_בחירות,MATCH(C3931,siot!$F$3:$F$1887,0),27)</f>
        <v>1</v>
      </c>
      <c r="H3931" s="2" t="b">
        <f t="shared" si="123"/>
        <v>0</v>
      </c>
      <c r="I3931" s="1" t="s">
        <v>2</v>
      </c>
      <c r="J3931" s="1" t="s">
        <v>15849</v>
      </c>
      <c r="K3931" s="1"/>
    </row>
    <row r="3932" spans="1:11" hidden="1">
      <c r="A3932" s="1" t="s">
        <v>15787</v>
      </c>
      <c r="B3932" s="1" t="s">
        <v>49</v>
      </c>
      <c r="C3932" s="48" t="str">
        <f t="shared" si="122"/>
        <v>ו ג'לג'וליה</v>
      </c>
      <c r="D3932" s="1" t="s">
        <v>15843</v>
      </c>
      <c r="E3932" s="1"/>
      <c r="F3932" s="2">
        <v>5</v>
      </c>
      <c r="G3932" s="2">
        <f>INDEX(תוצאות_בחירות,MATCH(C3932,siot!$F$3:$F$1887,0),27)</f>
        <v>1</v>
      </c>
      <c r="H3932" s="2" t="b">
        <f t="shared" si="123"/>
        <v>0</v>
      </c>
      <c r="I3932" s="1" t="s">
        <v>2</v>
      </c>
      <c r="J3932" s="1" t="s">
        <v>15848</v>
      </c>
      <c r="K3932" s="1"/>
    </row>
    <row r="3933" spans="1:11" hidden="1">
      <c r="A3933" s="1" t="s">
        <v>15787</v>
      </c>
      <c r="B3933" s="1" t="s">
        <v>49</v>
      </c>
      <c r="C3933" s="48" t="str">
        <f t="shared" si="122"/>
        <v>ו ג'לג'וליה</v>
      </c>
      <c r="D3933" s="1" t="s">
        <v>15843</v>
      </c>
      <c r="E3933" s="1"/>
      <c r="F3933" s="2">
        <v>6</v>
      </c>
      <c r="G3933" s="2">
        <f>INDEX(תוצאות_בחירות,MATCH(C3933,siot!$F$3:$F$1887,0),27)</f>
        <v>1</v>
      </c>
      <c r="H3933" s="2" t="b">
        <f t="shared" si="123"/>
        <v>0</v>
      </c>
      <c r="I3933" s="1" t="s">
        <v>2</v>
      </c>
      <c r="J3933" s="1" t="s">
        <v>15847</v>
      </c>
      <c r="K3933" s="1"/>
    </row>
    <row r="3934" spans="1:11" hidden="1">
      <c r="A3934" s="1" t="s">
        <v>15787</v>
      </c>
      <c r="B3934" s="1" t="s">
        <v>49</v>
      </c>
      <c r="C3934" s="48" t="str">
        <f t="shared" si="122"/>
        <v>ו ג'לג'וליה</v>
      </c>
      <c r="D3934" s="1" t="s">
        <v>15843</v>
      </c>
      <c r="E3934" s="1"/>
      <c r="F3934" s="2">
        <v>7</v>
      </c>
      <c r="G3934" s="2">
        <f>INDEX(תוצאות_בחירות,MATCH(C3934,siot!$F$3:$F$1887,0),27)</f>
        <v>1</v>
      </c>
      <c r="H3934" s="2" t="b">
        <f t="shared" si="123"/>
        <v>0</v>
      </c>
      <c r="I3934" s="1" t="s">
        <v>2</v>
      </c>
      <c r="J3934" s="1" t="s">
        <v>15846</v>
      </c>
      <c r="K3934" s="1"/>
    </row>
    <row r="3935" spans="1:11" hidden="1">
      <c r="A3935" s="1" t="s">
        <v>15787</v>
      </c>
      <c r="B3935" s="1" t="s">
        <v>49</v>
      </c>
      <c r="C3935" s="48" t="str">
        <f t="shared" si="122"/>
        <v>ו ג'לג'וליה</v>
      </c>
      <c r="D3935" s="1" t="s">
        <v>15843</v>
      </c>
      <c r="E3935" s="1"/>
      <c r="F3935" s="2">
        <v>8</v>
      </c>
      <c r="G3935" s="2">
        <f>INDEX(תוצאות_בחירות,MATCH(C3935,siot!$F$3:$F$1887,0),27)</f>
        <v>1</v>
      </c>
      <c r="H3935" s="2" t="b">
        <f t="shared" si="123"/>
        <v>0</v>
      </c>
      <c r="I3935" s="1" t="s">
        <v>2</v>
      </c>
      <c r="J3935" s="1" t="s">
        <v>15845</v>
      </c>
      <c r="K3935" s="1"/>
    </row>
    <row r="3936" spans="1:11" hidden="1">
      <c r="A3936" s="1" t="s">
        <v>15787</v>
      </c>
      <c r="B3936" s="1" t="s">
        <v>49</v>
      </c>
      <c r="C3936" s="48" t="str">
        <f t="shared" si="122"/>
        <v>ו ג'לג'וליה</v>
      </c>
      <c r="D3936" s="1" t="s">
        <v>15843</v>
      </c>
      <c r="E3936" s="1"/>
      <c r="F3936" s="2">
        <v>9</v>
      </c>
      <c r="G3936" s="2">
        <f>INDEX(תוצאות_בחירות,MATCH(C3936,siot!$F$3:$F$1887,0),27)</f>
        <v>1</v>
      </c>
      <c r="H3936" s="2" t="b">
        <f t="shared" si="123"/>
        <v>0</v>
      </c>
      <c r="I3936" s="1" t="s">
        <v>2</v>
      </c>
      <c r="J3936" s="1" t="s">
        <v>15844</v>
      </c>
      <c r="K3936" s="1"/>
    </row>
    <row r="3937" spans="1:11" hidden="1">
      <c r="A3937" s="1" t="s">
        <v>15787</v>
      </c>
      <c r="B3937" s="1" t="s">
        <v>49</v>
      </c>
      <c r="C3937" s="48" t="str">
        <f t="shared" si="122"/>
        <v>ו ג'לג'וליה</v>
      </c>
      <c r="D3937" s="1" t="s">
        <v>15843</v>
      </c>
      <c r="E3937" s="1"/>
      <c r="F3937" s="2">
        <v>10</v>
      </c>
      <c r="G3937" s="2">
        <f>INDEX(תוצאות_בחירות,MATCH(C3937,siot!$F$3:$F$1887,0),27)</f>
        <v>1</v>
      </c>
      <c r="H3937" s="2" t="b">
        <f t="shared" si="123"/>
        <v>0</v>
      </c>
      <c r="I3937" s="1" t="s">
        <v>2</v>
      </c>
      <c r="J3937" s="1" t="s">
        <v>15842</v>
      </c>
      <c r="K3937" s="1"/>
    </row>
    <row r="3938" spans="1:11" hidden="1">
      <c r="A3938" s="1" t="s">
        <v>15787</v>
      </c>
      <c r="B3938" s="1" t="s">
        <v>573</v>
      </c>
      <c r="C3938" s="48" t="str">
        <f t="shared" si="122"/>
        <v>זך ג'לג'וליה</v>
      </c>
      <c r="D3938" s="1" t="s">
        <v>15837</v>
      </c>
      <c r="E3938" s="1" t="s">
        <v>3</v>
      </c>
      <c r="F3938" s="2" t="s">
        <v>19548</v>
      </c>
      <c r="G3938" s="2">
        <f>INDEX(תוצאות_בחירות,MATCH(C3938,siot!$F$3:$F$1887,0),27)</f>
        <v>0</v>
      </c>
      <c r="H3938" s="2" t="b">
        <f t="shared" si="123"/>
        <v>0</v>
      </c>
      <c r="I3938" s="1"/>
      <c r="J3938" s="1"/>
      <c r="K3938" s="1"/>
    </row>
    <row r="3939" spans="1:11" hidden="1">
      <c r="A3939" s="1" t="s">
        <v>15787</v>
      </c>
      <c r="B3939" s="1" t="s">
        <v>573</v>
      </c>
      <c r="C3939" s="48" t="str">
        <f t="shared" si="122"/>
        <v>זך ג'לג'וליה</v>
      </c>
      <c r="D3939" s="1" t="s">
        <v>15837</v>
      </c>
      <c r="E3939" s="1"/>
      <c r="F3939" s="2">
        <v>1</v>
      </c>
      <c r="G3939" s="2">
        <f>INDEX(תוצאות_בחירות,MATCH(C3939,siot!$F$3:$F$1887,0),27)</f>
        <v>0</v>
      </c>
      <c r="H3939" s="2" t="b">
        <f t="shared" si="123"/>
        <v>0</v>
      </c>
      <c r="I3939" s="1" t="s">
        <v>2</v>
      </c>
      <c r="J3939" s="1" t="s">
        <v>15841</v>
      </c>
      <c r="K3939" s="1"/>
    </row>
    <row r="3940" spans="1:11" hidden="1">
      <c r="A3940" s="1" t="s">
        <v>15787</v>
      </c>
      <c r="B3940" s="1" t="s">
        <v>573</v>
      </c>
      <c r="C3940" s="48" t="str">
        <f t="shared" si="122"/>
        <v>זך ג'לג'וליה</v>
      </c>
      <c r="D3940" s="1" t="s">
        <v>15837</v>
      </c>
      <c r="E3940" s="1"/>
      <c r="F3940" s="2">
        <v>2</v>
      </c>
      <c r="G3940" s="2">
        <f>INDEX(תוצאות_בחירות,MATCH(C3940,siot!$F$3:$F$1887,0),27)</f>
        <v>0</v>
      </c>
      <c r="H3940" s="2" t="b">
        <f t="shared" si="123"/>
        <v>0</v>
      </c>
      <c r="I3940" s="1" t="s">
        <v>2</v>
      </c>
      <c r="J3940" s="1" t="s">
        <v>15840</v>
      </c>
      <c r="K3940" s="1"/>
    </row>
    <row r="3941" spans="1:11" hidden="1">
      <c r="A3941" s="1" t="s">
        <v>15787</v>
      </c>
      <c r="B3941" s="1" t="s">
        <v>573</v>
      </c>
      <c r="C3941" s="48" t="str">
        <f t="shared" si="122"/>
        <v>זך ג'לג'וליה</v>
      </c>
      <c r="D3941" s="1" t="s">
        <v>15837</v>
      </c>
      <c r="E3941" s="1"/>
      <c r="F3941" s="2">
        <v>3</v>
      </c>
      <c r="G3941" s="2">
        <f>INDEX(תוצאות_בחירות,MATCH(C3941,siot!$F$3:$F$1887,0),27)</f>
        <v>0</v>
      </c>
      <c r="H3941" s="2" t="b">
        <f t="shared" si="123"/>
        <v>0</v>
      </c>
      <c r="I3941" s="1" t="s">
        <v>2</v>
      </c>
      <c r="J3941" s="1" t="s">
        <v>13528</v>
      </c>
      <c r="K3941" s="1"/>
    </row>
    <row r="3942" spans="1:11" hidden="1">
      <c r="A3942" s="1" t="s">
        <v>15787</v>
      </c>
      <c r="B3942" s="1" t="s">
        <v>573</v>
      </c>
      <c r="C3942" s="48" t="str">
        <f t="shared" si="122"/>
        <v>זך ג'לג'וליה</v>
      </c>
      <c r="D3942" s="1" t="s">
        <v>15837</v>
      </c>
      <c r="E3942" s="1"/>
      <c r="F3942" s="2">
        <v>4</v>
      </c>
      <c r="G3942" s="2">
        <f>INDEX(תוצאות_בחירות,MATCH(C3942,siot!$F$3:$F$1887,0),27)</f>
        <v>0</v>
      </c>
      <c r="H3942" s="2" t="b">
        <f t="shared" si="123"/>
        <v>0</v>
      </c>
      <c r="I3942" s="1" t="s">
        <v>2</v>
      </c>
      <c r="J3942" s="1" t="s">
        <v>15839</v>
      </c>
      <c r="K3942" s="1"/>
    </row>
    <row r="3943" spans="1:11" hidden="1">
      <c r="A3943" s="1" t="s">
        <v>15787</v>
      </c>
      <c r="B3943" s="1" t="s">
        <v>573</v>
      </c>
      <c r="C3943" s="48" t="str">
        <f t="shared" si="122"/>
        <v>זך ג'לג'וליה</v>
      </c>
      <c r="D3943" s="1" t="s">
        <v>15837</v>
      </c>
      <c r="E3943" s="1"/>
      <c r="F3943" s="2">
        <v>5</v>
      </c>
      <c r="G3943" s="2">
        <f>INDEX(תוצאות_בחירות,MATCH(C3943,siot!$F$3:$F$1887,0),27)</f>
        <v>0</v>
      </c>
      <c r="H3943" s="2" t="b">
        <f t="shared" si="123"/>
        <v>0</v>
      </c>
      <c r="I3943" s="1" t="s">
        <v>2</v>
      </c>
      <c r="J3943" s="1" t="s">
        <v>15838</v>
      </c>
      <c r="K3943" s="1"/>
    </row>
    <row r="3944" spans="1:11" hidden="1">
      <c r="A3944" s="1" t="s">
        <v>15787</v>
      </c>
      <c r="B3944" s="1" t="s">
        <v>573</v>
      </c>
      <c r="C3944" s="48" t="str">
        <f t="shared" si="122"/>
        <v>זך ג'לג'וליה</v>
      </c>
      <c r="D3944" s="1" t="s">
        <v>15837</v>
      </c>
      <c r="E3944" s="1"/>
      <c r="F3944" s="2">
        <v>6</v>
      </c>
      <c r="G3944" s="2">
        <f>INDEX(תוצאות_בחירות,MATCH(C3944,siot!$F$3:$F$1887,0),27)</f>
        <v>0</v>
      </c>
      <c r="H3944" s="2" t="b">
        <f t="shared" si="123"/>
        <v>0</v>
      </c>
      <c r="I3944" s="1" t="s">
        <v>2</v>
      </c>
      <c r="J3944" s="1" t="s">
        <v>15836</v>
      </c>
      <c r="K3944" s="1"/>
    </row>
    <row r="3945" spans="1:11" hidden="1">
      <c r="A3945" s="1" t="s">
        <v>15787</v>
      </c>
      <c r="B3945" s="1" t="s">
        <v>1933</v>
      </c>
      <c r="C3945" s="48" t="str">
        <f t="shared" si="122"/>
        <v>יז ג'לג'וליה</v>
      </c>
      <c r="D3945" s="1" t="s">
        <v>8277</v>
      </c>
      <c r="E3945" s="1" t="s">
        <v>3</v>
      </c>
      <c r="F3945" s="2" t="s">
        <v>19548</v>
      </c>
      <c r="G3945" s="2">
        <f>INDEX(תוצאות_בחירות,MATCH(C3945,siot!$F$3:$F$1887,0),27)</f>
        <v>1</v>
      </c>
      <c r="H3945" s="2" t="b">
        <f t="shared" si="123"/>
        <v>0</v>
      </c>
      <c r="I3945" s="1"/>
      <c r="J3945" s="1"/>
      <c r="K3945" s="1"/>
    </row>
    <row r="3946" spans="1:11">
      <c r="A3946" s="1" t="s">
        <v>15787</v>
      </c>
      <c r="B3946" s="1" t="s">
        <v>1933</v>
      </c>
      <c r="C3946" s="48" t="str">
        <f t="shared" si="122"/>
        <v>יז ג'לג'וליה</v>
      </c>
      <c r="D3946" s="1" t="s">
        <v>8277</v>
      </c>
      <c r="E3946" s="1"/>
      <c r="F3946" s="2">
        <v>1</v>
      </c>
      <c r="G3946" s="2">
        <f>INDEX(תוצאות_בחירות,MATCH(C3946,siot!$F$3:$F$1887,0),27)</f>
        <v>1</v>
      </c>
      <c r="H3946" s="2" t="b">
        <f t="shared" si="123"/>
        <v>1</v>
      </c>
      <c r="I3946" s="1" t="s">
        <v>2</v>
      </c>
      <c r="J3946" s="1" t="s">
        <v>15835</v>
      </c>
      <c r="K3946" s="1"/>
    </row>
    <row r="3947" spans="1:11" hidden="1">
      <c r="A3947" s="1" t="s">
        <v>15787</v>
      </c>
      <c r="B3947" s="1" t="s">
        <v>1933</v>
      </c>
      <c r="C3947" s="48" t="str">
        <f t="shared" si="122"/>
        <v>יז ג'לג'וליה</v>
      </c>
      <c r="D3947" s="1" t="s">
        <v>8277</v>
      </c>
      <c r="E3947" s="1"/>
      <c r="F3947" s="2">
        <v>2</v>
      </c>
      <c r="G3947" s="2">
        <f>INDEX(תוצאות_בחירות,MATCH(C3947,siot!$F$3:$F$1887,0),27)</f>
        <v>1</v>
      </c>
      <c r="H3947" s="2" t="b">
        <f t="shared" si="123"/>
        <v>0</v>
      </c>
      <c r="I3947" s="1" t="s">
        <v>2</v>
      </c>
      <c r="J3947" s="1" t="s">
        <v>15834</v>
      </c>
      <c r="K3947" s="1"/>
    </row>
    <row r="3948" spans="1:11" hidden="1">
      <c r="A3948" s="1" t="s">
        <v>15787</v>
      </c>
      <c r="B3948" s="1" t="s">
        <v>1933</v>
      </c>
      <c r="C3948" s="48" t="str">
        <f t="shared" si="122"/>
        <v>יז ג'לג'וליה</v>
      </c>
      <c r="D3948" s="1" t="s">
        <v>8277</v>
      </c>
      <c r="E3948" s="1"/>
      <c r="F3948" s="2">
        <v>3</v>
      </c>
      <c r="G3948" s="2">
        <f>INDEX(תוצאות_בחירות,MATCH(C3948,siot!$F$3:$F$1887,0),27)</f>
        <v>1</v>
      </c>
      <c r="H3948" s="2" t="b">
        <f t="shared" si="123"/>
        <v>0</v>
      </c>
      <c r="I3948" s="1" t="s">
        <v>2</v>
      </c>
      <c r="J3948" s="1" t="s">
        <v>15833</v>
      </c>
      <c r="K3948" s="1"/>
    </row>
    <row r="3949" spans="1:11" hidden="1">
      <c r="A3949" s="1" t="s">
        <v>15787</v>
      </c>
      <c r="B3949" s="1" t="s">
        <v>1933</v>
      </c>
      <c r="C3949" s="48" t="str">
        <f t="shared" si="122"/>
        <v>יז ג'לג'וליה</v>
      </c>
      <c r="D3949" s="1" t="s">
        <v>8277</v>
      </c>
      <c r="E3949" s="1"/>
      <c r="F3949" s="2">
        <v>4</v>
      </c>
      <c r="G3949" s="2">
        <f>INDEX(תוצאות_בחירות,MATCH(C3949,siot!$F$3:$F$1887,0),27)</f>
        <v>1</v>
      </c>
      <c r="H3949" s="2" t="b">
        <f t="shared" si="123"/>
        <v>0</v>
      </c>
      <c r="I3949" s="1" t="s">
        <v>2</v>
      </c>
      <c r="J3949" s="1" t="s">
        <v>15832</v>
      </c>
      <c r="K3949" s="1"/>
    </row>
    <row r="3950" spans="1:11" hidden="1">
      <c r="A3950" s="1" t="s">
        <v>15787</v>
      </c>
      <c r="B3950" s="1" t="s">
        <v>1933</v>
      </c>
      <c r="C3950" s="48" t="str">
        <f t="shared" si="122"/>
        <v>יז ג'לג'וליה</v>
      </c>
      <c r="D3950" s="1" t="s">
        <v>8277</v>
      </c>
      <c r="E3950" s="1"/>
      <c r="F3950" s="2">
        <v>5</v>
      </c>
      <c r="G3950" s="2">
        <f>INDEX(תוצאות_בחירות,MATCH(C3950,siot!$F$3:$F$1887,0),27)</f>
        <v>1</v>
      </c>
      <c r="H3950" s="2" t="b">
        <f t="shared" si="123"/>
        <v>0</v>
      </c>
      <c r="I3950" s="1" t="s">
        <v>2</v>
      </c>
      <c r="J3950" s="1" t="s">
        <v>15831</v>
      </c>
      <c r="K3950" s="1"/>
    </row>
    <row r="3951" spans="1:11" hidden="1">
      <c r="A3951" s="1" t="s">
        <v>15787</v>
      </c>
      <c r="B3951" s="1" t="s">
        <v>1933</v>
      </c>
      <c r="C3951" s="48" t="str">
        <f t="shared" si="122"/>
        <v>יז ג'לג'וליה</v>
      </c>
      <c r="D3951" s="1" t="s">
        <v>8277</v>
      </c>
      <c r="E3951" s="1"/>
      <c r="F3951" s="2">
        <v>6</v>
      </c>
      <c r="G3951" s="2">
        <f>INDEX(תוצאות_בחירות,MATCH(C3951,siot!$F$3:$F$1887,0),27)</f>
        <v>1</v>
      </c>
      <c r="H3951" s="2" t="b">
        <f t="shared" si="123"/>
        <v>0</v>
      </c>
      <c r="I3951" s="1" t="s">
        <v>2</v>
      </c>
      <c r="J3951" s="1" t="s">
        <v>15830</v>
      </c>
      <c r="K3951" s="1"/>
    </row>
    <row r="3952" spans="1:11" hidden="1">
      <c r="A3952" s="1" t="s">
        <v>15787</v>
      </c>
      <c r="B3952" s="1" t="s">
        <v>2104</v>
      </c>
      <c r="C3952" s="48" t="str">
        <f t="shared" si="122"/>
        <v>ים ג'לג'וליה</v>
      </c>
      <c r="D3952" s="1" t="s">
        <v>1326</v>
      </c>
      <c r="E3952" s="1" t="s">
        <v>3</v>
      </c>
      <c r="F3952" s="2" t="s">
        <v>19548</v>
      </c>
      <c r="G3952" s="2">
        <f>INDEX(תוצאות_בחירות,MATCH(C3952,siot!$F$3:$F$1887,0),27)</f>
        <v>1</v>
      </c>
      <c r="H3952" s="2" t="b">
        <f t="shared" si="123"/>
        <v>0</v>
      </c>
      <c r="I3952" s="1"/>
      <c r="J3952" s="1"/>
      <c r="K3952" s="1"/>
    </row>
    <row r="3953" spans="1:11">
      <c r="A3953" s="1" t="s">
        <v>15787</v>
      </c>
      <c r="B3953" s="1" t="s">
        <v>2104</v>
      </c>
      <c r="C3953" s="48" t="str">
        <f t="shared" si="122"/>
        <v>ים ג'לג'וליה</v>
      </c>
      <c r="D3953" s="1" t="s">
        <v>1326</v>
      </c>
      <c r="E3953" s="1"/>
      <c r="F3953" s="2">
        <v>1</v>
      </c>
      <c r="G3953" s="2">
        <f>INDEX(תוצאות_בחירות,MATCH(C3953,siot!$F$3:$F$1887,0),27)</f>
        <v>1</v>
      </c>
      <c r="H3953" s="2" t="b">
        <f t="shared" si="123"/>
        <v>1</v>
      </c>
      <c r="I3953" s="1" t="s">
        <v>2</v>
      </c>
      <c r="J3953" s="1" t="s">
        <v>15829</v>
      </c>
      <c r="K3953" s="1"/>
    </row>
    <row r="3954" spans="1:11" hidden="1">
      <c r="A3954" s="1" t="s">
        <v>15787</v>
      </c>
      <c r="B3954" s="1" t="s">
        <v>2104</v>
      </c>
      <c r="C3954" s="48" t="str">
        <f t="shared" si="122"/>
        <v>ים ג'לג'וליה</v>
      </c>
      <c r="D3954" s="1" t="s">
        <v>1326</v>
      </c>
      <c r="E3954" s="1"/>
      <c r="F3954" s="2">
        <v>2</v>
      </c>
      <c r="G3954" s="2">
        <f>INDEX(תוצאות_בחירות,MATCH(C3954,siot!$F$3:$F$1887,0),27)</f>
        <v>1</v>
      </c>
      <c r="H3954" s="2" t="b">
        <f t="shared" si="123"/>
        <v>0</v>
      </c>
      <c r="I3954" s="1" t="s">
        <v>2</v>
      </c>
      <c r="J3954" s="1" t="s">
        <v>15828</v>
      </c>
      <c r="K3954" s="1"/>
    </row>
    <row r="3955" spans="1:11" hidden="1">
      <c r="A3955" s="1" t="s">
        <v>15787</v>
      </c>
      <c r="B3955" s="1" t="s">
        <v>2104</v>
      </c>
      <c r="C3955" s="48" t="str">
        <f t="shared" si="122"/>
        <v>ים ג'לג'וליה</v>
      </c>
      <c r="D3955" s="1" t="s">
        <v>1326</v>
      </c>
      <c r="E3955" s="1"/>
      <c r="F3955" s="2">
        <v>3</v>
      </c>
      <c r="G3955" s="2">
        <f>INDEX(תוצאות_בחירות,MATCH(C3955,siot!$F$3:$F$1887,0),27)</f>
        <v>1</v>
      </c>
      <c r="H3955" s="2" t="b">
        <f t="shared" si="123"/>
        <v>0</v>
      </c>
      <c r="I3955" s="1" t="s">
        <v>2</v>
      </c>
      <c r="J3955" s="1" t="s">
        <v>15827</v>
      </c>
      <c r="K3955" s="1"/>
    </row>
    <row r="3956" spans="1:11" hidden="1">
      <c r="A3956" s="1" t="s">
        <v>15787</v>
      </c>
      <c r="B3956" s="1" t="s">
        <v>2104</v>
      </c>
      <c r="C3956" s="48" t="str">
        <f t="shared" si="122"/>
        <v>ים ג'לג'וליה</v>
      </c>
      <c r="D3956" s="1" t="s">
        <v>1326</v>
      </c>
      <c r="E3956" s="1"/>
      <c r="F3956" s="2">
        <v>4</v>
      </c>
      <c r="G3956" s="2">
        <f>INDEX(תוצאות_בחירות,MATCH(C3956,siot!$F$3:$F$1887,0),27)</f>
        <v>1</v>
      </c>
      <c r="H3956" s="2" t="b">
        <f t="shared" si="123"/>
        <v>0</v>
      </c>
      <c r="I3956" s="1" t="s">
        <v>2</v>
      </c>
      <c r="J3956" s="1" t="s">
        <v>15826</v>
      </c>
      <c r="K3956" s="1"/>
    </row>
    <row r="3957" spans="1:11" hidden="1">
      <c r="A3957" s="1" t="s">
        <v>15787</v>
      </c>
      <c r="B3957" s="1" t="s">
        <v>2104</v>
      </c>
      <c r="C3957" s="48" t="str">
        <f t="shared" si="122"/>
        <v>ים ג'לג'וליה</v>
      </c>
      <c r="D3957" s="1" t="s">
        <v>1326</v>
      </c>
      <c r="E3957" s="1"/>
      <c r="F3957" s="2">
        <v>5</v>
      </c>
      <c r="G3957" s="2">
        <f>INDEX(תוצאות_בחירות,MATCH(C3957,siot!$F$3:$F$1887,0),27)</f>
        <v>1</v>
      </c>
      <c r="H3957" s="2" t="b">
        <f t="shared" si="123"/>
        <v>0</v>
      </c>
      <c r="I3957" s="1" t="s">
        <v>2</v>
      </c>
      <c r="J3957" s="1" t="s">
        <v>15825</v>
      </c>
      <c r="K3957" s="1"/>
    </row>
    <row r="3958" spans="1:11" hidden="1">
      <c r="A3958" s="1" t="s">
        <v>15787</v>
      </c>
      <c r="B3958" s="1" t="s">
        <v>2104</v>
      </c>
      <c r="C3958" s="48" t="str">
        <f t="shared" si="122"/>
        <v>ים ג'לג'וליה</v>
      </c>
      <c r="D3958" s="1" t="s">
        <v>1326</v>
      </c>
      <c r="E3958" s="1"/>
      <c r="F3958" s="2">
        <v>6</v>
      </c>
      <c r="G3958" s="2">
        <f>INDEX(תוצאות_בחירות,MATCH(C3958,siot!$F$3:$F$1887,0),27)</f>
        <v>1</v>
      </c>
      <c r="H3958" s="2" t="b">
        <f t="shared" si="123"/>
        <v>0</v>
      </c>
      <c r="I3958" s="1" t="s">
        <v>2</v>
      </c>
      <c r="J3958" s="1" t="s">
        <v>15824</v>
      </c>
      <c r="K3958" s="1"/>
    </row>
    <row r="3959" spans="1:11" hidden="1">
      <c r="A3959" s="1" t="s">
        <v>15787</v>
      </c>
      <c r="B3959" s="1" t="s">
        <v>2104</v>
      </c>
      <c r="C3959" s="48" t="str">
        <f t="shared" si="122"/>
        <v>ים ג'לג'וליה</v>
      </c>
      <c r="D3959" s="1" t="s">
        <v>1326</v>
      </c>
      <c r="E3959" s="1"/>
      <c r="F3959" s="2">
        <v>7</v>
      </c>
      <c r="G3959" s="2">
        <f>INDEX(תוצאות_בחירות,MATCH(C3959,siot!$F$3:$F$1887,0),27)</f>
        <v>1</v>
      </c>
      <c r="H3959" s="2" t="b">
        <f t="shared" si="123"/>
        <v>0</v>
      </c>
      <c r="I3959" s="1" t="s">
        <v>2</v>
      </c>
      <c r="J3959" s="1" t="s">
        <v>15823</v>
      </c>
      <c r="K3959" s="1"/>
    </row>
    <row r="3960" spans="1:11" hidden="1">
      <c r="A3960" s="1" t="s">
        <v>15787</v>
      </c>
      <c r="B3960" s="1" t="s">
        <v>2104</v>
      </c>
      <c r="C3960" s="48" t="str">
        <f t="shared" si="122"/>
        <v>ים ג'לג'וליה</v>
      </c>
      <c r="D3960" s="1" t="s">
        <v>1326</v>
      </c>
      <c r="E3960" s="1"/>
      <c r="F3960" s="2">
        <v>8</v>
      </c>
      <c r="G3960" s="2">
        <f>INDEX(תוצאות_בחירות,MATCH(C3960,siot!$F$3:$F$1887,0),27)</f>
        <v>1</v>
      </c>
      <c r="H3960" s="2" t="b">
        <f t="shared" si="123"/>
        <v>0</v>
      </c>
      <c r="I3960" s="1" t="s">
        <v>2</v>
      </c>
      <c r="J3960" s="1" t="s">
        <v>15822</v>
      </c>
      <c r="K3960" s="1"/>
    </row>
    <row r="3961" spans="1:11" hidden="1">
      <c r="A3961" s="1" t="s">
        <v>15787</v>
      </c>
      <c r="B3961" s="1" t="s">
        <v>2104</v>
      </c>
      <c r="C3961" s="48" t="str">
        <f t="shared" si="122"/>
        <v>ים ג'לג'וליה</v>
      </c>
      <c r="D3961" s="1" t="s">
        <v>1326</v>
      </c>
      <c r="E3961" s="1"/>
      <c r="F3961" s="2">
        <v>9</v>
      </c>
      <c r="G3961" s="2">
        <f>INDEX(תוצאות_בחירות,MATCH(C3961,siot!$F$3:$F$1887,0),27)</f>
        <v>1</v>
      </c>
      <c r="H3961" s="2" t="b">
        <f t="shared" si="123"/>
        <v>0</v>
      </c>
      <c r="I3961" s="1" t="s">
        <v>2</v>
      </c>
      <c r="J3961" s="1" t="s">
        <v>15821</v>
      </c>
      <c r="K3961" s="1"/>
    </row>
    <row r="3962" spans="1:11" hidden="1">
      <c r="A3962" s="1" t="s">
        <v>15787</v>
      </c>
      <c r="B3962" s="1" t="s">
        <v>761</v>
      </c>
      <c r="C3962" s="48" t="str">
        <f t="shared" si="122"/>
        <v>ך ג'לג'וליה</v>
      </c>
      <c r="D3962" s="1" t="s">
        <v>5661</v>
      </c>
      <c r="E3962" s="1" t="s">
        <v>18</v>
      </c>
      <c r="F3962" s="2" t="s">
        <v>19548</v>
      </c>
      <c r="G3962" s="2">
        <f>INDEX(תוצאות_בחירות,MATCH(C3962,siot!$F$3:$F$1887,0),27)</f>
        <v>0</v>
      </c>
      <c r="H3962" s="2" t="b">
        <f t="shared" si="123"/>
        <v>0</v>
      </c>
      <c r="I3962" s="1"/>
      <c r="J3962" s="1"/>
      <c r="K3962" s="1"/>
    </row>
    <row r="3963" spans="1:11" hidden="1">
      <c r="A3963" s="1" t="s">
        <v>15787</v>
      </c>
      <c r="B3963" s="1" t="s">
        <v>761</v>
      </c>
      <c r="C3963" s="48" t="str">
        <f t="shared" si="122"/>
        <v>ך ג'לג'וליה</v>
      </c>
      <c r="D3963" s="1" t="s">
        <v>5661</v>
      </c>
      <c r="E3963" s="1" t="s">
        <v>17</v>
      </c>
      <c r="F3963" s="2">
        <v>1</v>
      </c>
      <c r="G3963" s="2">
        <f>INDEX(תוצאות_בחירות,MATCH(C3963,siot!$F$3:$F$1887,0),27)</f>
        <v>0</v>
      </c>
      <c r="H3963" s="2" t="b">
        <f t="shared" si="123"/>
        <v>0</v>
      </c>
      <c r="I3963" s="1" t="s">
        <v>2</v>
      </c>
      <c r="J3963" s="1" t="s">
        <v>15820</v>
      </c>
      <c r="K3963" s="1"/>
    </row>
    <row r="3964" spans="1:11" hidden="1">
      <c r="A3964" s="1" t="s">
        <v>15787</v>
      </c>
      <c r="B3964" s="1" t="s">
        <v>761</v>
      </c>
      <c r="C3964" s="48" t="str">
        <f t="shared" si="122"/>
        <v>ך ג'לג'וליה</v>
      </c>
      <c r="D3964" s="1" t="s">
        <v>5661</v>
      </c>
      <c r="E3964" s="1"/>
      <c r="F3964" s="2">
        <v>2</v>
      </c>
      <c r="G3964" s="2">
        <f>INDEX(תוצאות_בחירות,MATCH(C3964,siot!$F$3:$F$1887,0),27)</f>
        <v>0</v>
      </c>
      <c r="H3964" s="2" t="b">
        <f t="shared" si="123"/>
        <v>0</v>
      </c>
      <c r="I3964" s="1" t="s">
        <v>2</v>
      </c>
      <c r="J3964" s="1" t="s">
        <v>15819</v>
      </c>
      <c r="K3964" s="1"/>
    </row>
    <row r="3965" spans="1:11" hidden="1">
      <c r="A3965" s="1" t="s">
        <v>15787</v>
      </c>
      <c r="B3965" s="1" t="s">
        <v>761</v>
      </c>
      <c r="C3965" s="48" t="str">
        <f t="shared" si="122"/>
        <v>ך ג'לג'וליה</v>
      </c>
      <c r="D3965" s="1" t="s">
        <v>5661</v>
      </c>
      <c r="E3965" s="1"/>
      <c r="F3965" s="2">
        <v>3</v>
      </c>
      <c r="G3965" s="2">
        <f>INDEX(תוצאות_בחירות,MATCH(C3965,siot!$F$3:$F$1887,0),27)</f>
        <v>0</v>
      </c>
      <c r="H3965" s="2" t="b">
        <f t="shared" si="123"/>
        <v>0</v>
      </c>
      <c r="I3965" s="1" t="s">
        <v>2</v>
      </c>
      <c r="J3965" s="1" t="s">
        <v>15818</v>
      </c>
      <c r="K3965" s="1"/>
    </row>
    <row r="3966" spans="1:11" hidden="1">
      <c r="A3966" s="1" t="s">
        <v>15787</v>
      </c>
      <c r="B3966" s="1" t="s">
        <v>87</v>
      </c>
      <c r="C3966" s="48" t="str">
        <f t="shared" si="122"/>
        <v>נ ג'לג'וליה</v>
      </c>
      <c r="D3966" s="1" t="s">
        <v>4554</v>
      </c>
      <c r="E3966" s="1" t="s">
        <v>3</v>
      </c>
      <c r="F3966" s="2" t="s">
        <v>19548</v>
      </c>
      <c r="G3966" s="2">
        <f>INDEX(תוצאות_בחירות,MATCH(C3966,siot!$F$3:$F$1887,0),27)</f>
        <v>1</v>
      </c>
      <c r="H3966" s="2" t="b">
        <f t="shared" si="123"/>
        <v>0</v>
      </c>
      <c r="I3966" s="1"/>
      <c r="J3966" s="1"/>
      <c r="K3966" s="1"/>
    </row>
    <row r="3967" spans="1:11">
      <c r="A3967" s="1" t="s">
        <v>15787</v>
      </c>
      <c r="B3967" s="1" t="s">
        <v>87</v>
      </c>
      <c r="C3967" s="48" t="str">
        <f t="shared" si="122"/>
        <v>נ ג'לג'וליה</v>
      </c>
      <c r="D3967" s="1" t="s">
        <v>4554</v>
      </c>
      <c r="E3967" s="1"/>
      <c r="F3967" s="2">
        <v>1</v>
      </c>
      <c r="G3967" s="2">
        <f>INDEX(תוצאות_בחירות,MATCH(C3967,siot!$F$3:$F$1887,0),27)</f>
        <v>1</v>
      </c>
      <c r="H3967" s="2" t="b">
        <f t="shared" si="123"/>
        <v>1</v>
      </c>
      <c r="I3967" s="1" t="s">
        <v>2</v>
      </c>
      <c r="J3967" s="1" t="s">
        <v>15817</v>
      </c>
      <c r="K3967" s="1"/>
    </row>
    <row r="3968" spans="1:11" hidden="1">
      <c r="A3968" s="1" t="s">
        <v>15787</v>
      </c>
      <c r="B3968" s="1" t="s">
        <v>87</v>
      </c>
      <c r="C3968" s="48" t="str">
        <f t="shared" si="122"/>
        <v>נ ג'לג'וליה</v>
      </c>
      <c r="D3968" s="1" t="s">
        <v>4554</v>
      </c>
      <c r="E3968" s="1"/>
      <c r="F3968" s="2">
        <v>2</v>
      </c>
      <c r="G3968" s="2">
        <f>INDEX(תוצאות_בחירות,MATCH(C3968,siot!$F$3:$F$1887,0),27)</f>
        <v>1</v>
      </c>
      <c r="H3968" s="2" t="b">
        <f t="shared" si="123"/>
        <v>0</v>
      </c>
      <c r="I3968" s="1" t="s">
        <v>2</v>
      </c>
      <c r="J3968" s="1" t="s">
        <v>15816</v>
      </c>
      <c r="K3968" s="1"/>
    </row>
    <row r="3969" spans="1:11" hidden="1">
      <c r="A3969" s="1" t="s">
        <v>15787</v>
      </c>
      <c r="B3969" s="1" t="s">
        <v>87</v>
      </c>
      <c r="C3969" s="48" t="str">
        <f t="shared" si="122"/>
        <v>נ ג'לג'וליה</v>
      </c>
      <c r="D3969" s="1" t="s">
        <v>4554</v>
      </c>
      <c r="E3969" s="1"/>
      <c r="F3969" s="2">
        <v>3</v>
      </c>
      <c r="G3969" s="2">
        <f>INDEX(תוצאות_בחירות,MATCH(C3969,siot!$F$3:$F$1887,0),27)</f>
        <v>1</v>
      </c>
      <c r="H3969" s="2" t="b">
        <f t="shared" si="123"/>
        <v>0</v>
      </c>
      <c r="I3969" s="1" t="s">
        <v>2</v>
      </c>
      <c r="J3969" s="1" t="s">
        <v>15815</v>
      </c>
      <c r="K3969" s="1"/>
    </row>
    <row r="3970" spans="1:11" hidden="1">
      <c r="A3970" s="1" t="s">
        <v>15787</v>
      </c>
      <c r="B3970" s="1" t="s">
        <v>87</v>
      </c>
      <c r="C3970" s="48" t="str">
        <f t="shared" si="122"/>
        <v>נ ג'לג'וליה</v>
      </c>
      <c r="D3970" s="1" t="s">
        <v>4554</v>
      </c>
      <c r="E3970" s="1"/>
      <c r="F3970" s="2">
        <v>4</v>
      </c>
      <c r="G3970" s="2">
        <f>INDEX(תוצאות_בחירות,MATCH(C3970,siot!$F$3:$F$1887,0),27)</f>
        <v>1</v>
      </c>
      <c r="H3970" s="2" t="b">
        <f t="shared" si="123"/>
        <v>0</v>
      </c>
      <c r="I3970" s="1" t="s">
        <v>2</v>
      </c>
      <c r="J3970" s="1" t="s">
        <v>15814</v>
      </c>
      <c r="K3970" s="1"/>
    </row>
    <row r="3971" spans="1:11" hidden="1">
      <c r="A3971" s="1" t="s">
        <v>15787</v>
      </c>
      <c r="B3971" s="1" t="s">
        <v>87</v>
      </c>
      <c r="C3971" s="48" t="str">
        <f t="shared" si="122"/>
        <v>נ ג'לג'וליה</v>
      </c>
      <c r="D3971" s="1" t="s">
        <v>4554</v>
      </c>
      <c r="E3971" s="1"/>
      <c r="F3971" s="2">
        <v>5</v>
      </c>
      <c r="G3971" s="2">
        <f>INDEX(תוצאות_בחירות,MATCH(C3971,siot!$F$3:$F$1887,0),27)</f>
        <v>1</v>
      </c>
      <c r="H3971" s="2" t="b">
        <f t="shared" si="123"/>
        <v>0</v>
      </c>
      <c r="I3971" s="1" t="s">
        <v>2</v>
      </c>
      <c r="J3971" s="1" t="s">
        <v>15813</v>
      </c>
      <c r="K3971" s="1"/>
    </row>
    <row r="3972" spans="1:11" hidden="1">
      <c r="A3972" s="1" t="s">
        <v>15787</v>
      </c>
      <c r="B3972" s="1" t="s">
        <v>87</v>
      </c>
      <c r="C3972" s="48" t="str">
        <f t="shared" ref="C3972:C4035" si="124">B3972&amp;" "&amp;A3972</f>
        <v>נ ג'לג'וליה</v>
      </c>
      <c r="D3972" s="1" t="s">
        <v>4554</v>
      </c>
      <c r="E3972" s="1"/>
      <c r="F3972" s="2">
        <v>6</v>
      </c>
      <c r="G3972" s="2">
        <f>INDEX(תוצאות_בחירות,MATCH(C3972,siot!$F$3:$F$1887,0),27)</f>
        <v>1</v>
      </c>
      <c r="H3972" s="2" t="b">
        <f t="shared" ref="H3972:H4035" si="125">IF(OR(F3972&lt;G3972,G3972=F3972),TRUE,FALSE)</f>
        <v>0</v>
      </c>
      <c r="I3972" s="1" t="s">
        <v>2</v>
      </c>
      <c r="J3972" s="1" t="s">
        <v>15812</v>
      </c>
      <c r="K3972" s="1"/>
    </row>
    <row r="3973" spans="1:11" hidden="1">
      <c r="A3973" s="1" t="s">
        <v>15787</v>
      </c>
      <c r="B3973" s="1" t="s">
        <v>364</v>
      </c>
      <c r="C3973" s="48" t="str">
        <f t="shared" si="124"/>
        <v>ף ג'לג'וליה</v>
      </c>
      <c r="D3973" s="1" t="s">
        <v>13602</v>
      </c>
      <c r="E3973" s="1" t="s">
        <v>3</v>
      </c>
      <c r="F3973" s="2" t="s">
        <v>19548</v>
      </c>
      <c r="G3973" s="2">
        <f>INDEX(תוצאות_בחירות,MATCH(C3973,siot!$F$3:$F$1887,0),27)</f>
        <v>1</v>
      </c>
      <c r="H3973" s="2" t="b">
        <f t="shared" si="125"/>
        <v>0</v>
      </c>
      <c r="I3973" s="1"/>
      <c r="J3973" s="1"/>
      <c r="K3973" s="1"/>
    </row>
    <row r="3974" spans="1:11">
      <c r="A3974" s="1" t="s">
        <v>15787</v>
      </c>
      <c r="B3974" s="1" t="s">
        <v>364</v>
      </c>
      <c r="C3974" s="48" t="str">
        <f t="shared" si="124"/>
        <v>ף ג'לג'וליה</v>
      </c>
      <c r="D3974" s="1" t="s">
        <v>13602</v>
      </c>
      <c r="E3974" s="1"/>
      <c r="F3974" s="2">
        <v>1</v>
      </c>
      <c r="G3974" s="2">
        <f>INDEX(תוצאות_בחירות,MATCH(C3974,siot!$F$3:$F$1887,0),27)</f>
        <v>1</v>
      </c>
      <c r="H3974" s="2" t="b">
        <f t="shared" si="125"/>
        <v>1</v>
      </c>
      <c r="I3974" s="1" t="s">
        <v>2</v>
      </c>
      <c r="J3974" s="1" t="s">
        <v>15811</v>
      </c>
      <c r="K3974" s="1"/>
    </row>
    <row r="3975" spans="1:11" hidden="1">
      <c r="A3975" s="1" t="s">
        <v>15787</v>
      </c>
      <c r="B3975" s="1" t="s">
        <v>364</v>
      </c>
      <c r="C3975" s="48" t="str">
        <f t="shared" si="124"/>
        <v>ף ג'לג'וליה</v>
      </c>
      <c r="D3975" s="1" t="s">
        <v>13602</v>
      </c>
      <c r="E3975" s="1"/>
      <c r="F3975" s="2">
        <v>2</v>
      </c>
      <c r="G3975" s="2">
        <f>INDEX(תוצאות_בחירות,MATCH(C3975,siot!$F$3:$F$1887,0),27)</f>
        <v>1</v>
      </c>
      <c r="H3975" s="2" t="b">
        <f t="shared" si="125"/>
        <v>0</v>
      </c>
      <c r="I3975" s="1" t="s">
        <v>2</v>
      </c>
      <c r="J3975" s="1" t="s">
        <v>15810</v>
      </c>
      <c r="K3975" s="1"/>
    </row>
    <row r="3976" spans="1:11" hidden="1">
      <c r="A3976" s="1" t="s">
        <v>15787</v>
      </c>
      <c r="B3976" s="1" t="s">
        <v>364</v>
      </c>
      <c r="C3976" s="48" t="str">
        <f t="shared" si="124"/>
        <v>ף ג'לג'וליה</v>
      </c>
      <c r="D3976" s="1" t="s">
        <v>13602</v>
      </c>
      <c r="E3976" s="1"/>
      <c r="F3976" s="2">
        <v>3</v>
      </c>
      <c r="G3976" s="2">
        <f>INDEX(תוצאות_בחירות,MATCH(C3976,siot!$F$3:$F$1887,0),27)</f>
        <v>1</v>
      </c>
      <c r="H3976" s="2" t="b">
        <f t="shared" si="125"/>
        <v>0</v>
      </c>
      <c r="I3976" s="1" t="s">
        <v>2</v>
      </c>
      <c r="J3976" s="1" t="s">
        <v>15809</v>
      </c>
      <c r="K3976" s="1"/>
    </row>
    <row r="3977" spans="1:11" hidden="1">
      <c r="A3977" s="1" t="s">
        <v>15787</v>
      </c>
      <c r="B3977" s="1" t="s">
        <v>364</v>
      </c>
      <c r="C3977" s="48" t="str">
        <f t="shared" si="124"/>
        <v>ף ג'לג'וליה</v>
      </c>
      <c r="D3977" s="1" t="s">
        <v>13602</v>
      </c>
      <c r="E3977" s="1"/>
      <c r="F3977" s="2">
        <v>4</v>
      </c>
      <c r="G3977" s="2">
        <f>INDEX(תוצאות_בחירות,MATCH(C3977,siot!$F$3:$F$1887,0),27)</f>
        <v>1</v>
      </c>
      <c r="H3977" s="2" t="b">
        <f t="shared" si="125"/>
        <v>0</v>
      </c>
      <c r="I3977" s="1" t="s">
        <v>2</v>
      </c>
      <c r="J3977" s="1" t="s">
        <v>15808</v>
      </c>
      <c r="K3977" s="1"/>
    </row>
    <row r="3978" spans="1:11" hidden="1">
      <c r="A3978" s="1" t="s">
        <v>15787</v>
      </c>
      <c r="B3978" s="1" t="s">
        <v>364</v>
      </c>
      <c r="C3978" s="48" t="str">
        <f t="shared" si="124"/>
        <v>ף ג'לג'וליה</v>
      </c>
      <c r="D3978" s="1" t="s">
        <v>13602</v>
      </c>
      <c r="E3978" s="1"/>
      <c r="F3978" s="2">
        <v>5</v>
      </c>
      <c r="G3978" s="2">
        <f>INDEX(תוצאות_בחירות,MATCH(C3978,siot!$F$3:$F$1887,0),27)</f>
        <v>1</v>
      </c>
      <c r="H3978" s="2" t="b">
        <f t="shared" si="125"/>
        <v>0</v>
      </c>
      <c r="I3978" s="1" t="s">
        <v>2</v>
      </c>
      <c r="J3978" s="1" t="s">
        <v>15807</v>
      </c>
      <c r="K3978" s="1"/>
    </row>
    <row r="3979" spans="1:11" hidden="1">
      <c r="A3979" s="1" t="s">
        <v>15787</v>
      </c>
      <c r="B3979" s="1" t="s">
        <v>339</v>
      </c>
      <c r="C3979" s="48" t="str">
        <f t="shared" si="124"/>
        <v>ץ ג'לג'וליה</v>
      </c>
      <c r="D3979" s="1" t="s">
        <v>15802</v>
      </c>
      <c r="E3979" s="1" t="s">
        <v>3</v>
      </c>
      <c r="F3979" s="2" t="s">
        <v>19548</v>
      </c>
      <c r="G3979" s="2">
        <f>INDEX(תוצאות_בחירות,MATCH(C3979,siot!$F$3:$F$1887,0),27)</f>
        <v>1</v>
      </c>
      <c r="H3979" s="2" t="b">
        <f t="shared" si="125"/>
        <v>0</v>
      </c>
      <c r="I3979" s="1"/>
      <c r="J3979" s="1"/>
      <c r="K3979" s="1"/>
    </row>
    <row r="3980" spans="1:11">
      <c r="A3980" s="1" t="s">
        <v>15787</v>
      </c>
      <c r="B3980" s="1" t="s">
        <v>339</v>
      </c>
      <c r="C3980" s="48" t="str">
        <f t="shared" si="124"/>
        <v>ץ ג'לג'וליה</v>
      </c>
      <c r="D3980" s="1" t="s">
        <v>15802</v>
      </c>
      <c r="E3980" s="1"/>
      <c r="F3980" s="2">
        <v>1</v>
      </c>
      <c r="G3980" s="2">
        <f>INDEX(תוצאות_בחירות,MATCH(C3980,siot!$F$3:$F$1887,0),27)</f>
        <v>1</v>
      </c>
      <c r="H3980" s="2" t="b">
        <f t="shared" si="125"/>
        <v>1</v>
      </c>
      <c r="I3980" s="1" t="s">
        <v>2</v>
      </c>
      <c r="J3980" s="1" t="s">
        <v>15806</v>
      </c>
      <c r="K3980" s="1"/>
    </row>
    <row r="3981" spans="1:11" hidden="1">
      <c r="A3981" s="1" t="s">
        <v>15787</v>
      </c>
      <c r="B3981" s="1" t="s">
        <v>339</v>
      </c>
      <c r="C3981" s="48" t="str">
        <f t="shared" si="124"/>
        <v>ץ ג'לג'וליה</v>
      </c>
      <c r="D3981" s="1" t="s">
        <v>15802</v>
      </c>
      <c r="E3981" s="1"/>
      <c r="F3981" s="2">
        <v>2</v>
      </c>
      <c r="G3981" s="2">
        <f>INDEX(תוצאות_בחירות,MATCH(C3981,siot!$F$3:$F$1887,0),27)</f>
        <v>1</v>
      </c>
      <c r="H3981" s="2" t="b">
        <f t="shared" si="125"/>
        <v>0</v>
      </c>
      <c r="I3981" s="1" t="s">
        <v>2</v>
      </c>
      <c r="J3981" s="1" t="s">
        <v>15805</v>
      </c>
      <c r="K3981" s="1"/>
    </row>
    <row r="3982" spans="1:11" hidden="1">
      <c r="A3982" s="1" t="s">
        <v>15787</v>
      </c>
      <c r="B3982" s="1" t="s">
        <v>339</v>
      </c>
      <c r="C3982" s="48" t="str">
        <f t="shared" si="124"/>
        <v>ץ ג'לג'וליה</v>
      </c>
      <c r="D3982" s="1" t="s">
        <v>15802</v>
      </c>
      <c r="E3982" s="1"/>
      <c r="F3982" s="2">
        <v>3</v>
      </c>
      <c r="G3982" s="2">
        <f>INDEX(תוצאות_בחירות,MATCH(C3982,siot!$F$3:$F$1887,0),27)</f>
        <v>1</v>
      </c>
      <c r="H3982" s="2" t="b">
        <f t="shared" si="125"/>
        <v>0</v>
      </c>
      <c r="I3982" s="1" t="s">
        <v>2</v>
      </c>
      <c r="J3982" s="1" t="s">
        <v>15804</v>
      </c>
      <c r="K3982" s="1"/>
    </row>
    <row r="3983" spans="1:11" hidden="1">
      <c r="A3983" s="1" t="s">
        <v>15787</v>
      </c>
      <c r="B3983" s="1" t="s">
        <v>339</v>
      </c>
      <c r="C3983" s="48" t="str">
        <f t="shared" si="124"/>
        <v>ץ ג'לג'וליה</v>
      </c>
      <c r="D3983" s="1" t="s">
        <v>15802</v>
      </c>
      <c r="E3983" s="1"/>
      <c r="F3983" s="2">
        <v>4</v>
      </c>
      <c r="G3983" s="2">
        <f>INDEX(תוצאות_בחירות,MATCH(C3983,siot!$F$3:$F$1887,0),27)</f>
        <v>1</v>
      </c>
      <c r="H3983" s="2" t="b">
        <f t="shared" si="125"/>
        <v>0</v>
      </c>
      <c r="I3983" s="1" t="s">
        <v>2</v>
      </c>
      <c r="J3983" s="1" t="s">
        <v>15803</v>
      </c>
      <c r="K3983" s="1"/>
    </row>
    <row r="3984" spans="1:11" hidden="1">
      <c r="A3984" s="1" t="s">
        <v>15787</v>
      </c>
      <c r="B3984" s="1" t="s">
        <v>339</v>
      </c>
      <c r="C3984" s="48" t="str">
        <f t="shared" si="124"/>
        <v>ץ ג'לג'וליה</v>
      </c>
      <c r="D3984" s="1" t="s">
        <v>15802</v>
      </c>
      <c r="E3984" s="1"/>
      <c r="F3984" s="2">
        <v>5</v>
      </c>
      <c r="G3984" s="2">
        <f>INDEX(תוצאות_בחירות,MATCH(C3984,siot!$F$3:$F$1887,0),27)</f>
        <v>1</v>
      </c>
      <c r="H3984" s="2" t="b">
        <f t="shared" si="125"/>
        <v>0</v>
      </c>
      <c r="I3984" s="1" t="s">
        <v>2</v>
      </c>
      <c r="J3984" s="1" t="s">
        <v>15801</v>
      </c>
      <c r="K3984" s="1"/>
    </row>
    <row r="3985" spans="1:11" hidden="1">
      <c r="A3985" s="1" t="s">
        <v>15787</v>
      </c>
      <c r="B3985" s="1" t="s">
        <v>259</v>
      </c>
      <c r="C3985" s="48" t="str">
        <f t="shared" si="124"/>
        <v>ק ג'לג'וליה</v>
      </c>
      <c r="D3985" s="1" t="s">
        <v>15797</v>
      </c>
      <c r="E3985" s="1" t="s">
        <v>3</v>
      </c>
      <c r="F3985" s="2" t="s">
        <v>19548</v>
      </c>
      <c r="G3985" s="2">
        <f>INDEX(תוצאות_בחירות,MATCH(C3985,siot!$F$3:$F$1887,0),27)</f>
        <v>1</v>
      </c>
      <c r="H3985" s="2" t="b">
        <f t="shared" si="125"/>
        <v>0</v>
      </c>
      <c r="I3985" s="1"/>
      <c r="J3985" s="1"/>
      <c r="K3985" s="1"/>
    </row>
    <row r="3986" spans="1:11">
      <c r="A3986" s="1" t="s">
        <v>15787</v>
      </c>
      <c r="B3986" s="1" t="s">
        <v>259</v>
      </c>
      <c r="C3986" s="48" t="str">
        <f t="shared" si="124"/>
        <v>ק ג'לג'וליה</v>
      </c>
      <c r="D3986" s="1" t="s">
        <v>15797</v>
      </c>
      <c r="E3986" s="1"/>
      <c r="F3986" s="2">
        <v>1</v>
      </c>
      <c r="G3986" s="2">
        <f>INDEX(תוצאות_בחירות,MATCH(C3986,siot!$F$3:$F$1887,0),27)</f>
        <v>1</v>
      </c>
      <c r="H3986" s="2" t="b">
        <f t="shared" si="125"/>
        <v>1</v>
      </c>
      <c r="I3986" s="1" t="s">
        <v>2</v>
      </c>
      <c r="J3986" s="1" t="s">
        <v>15800</v>
      </c>
      <c r="K3986" s="1"/>
    </row>
    <row r="3987" spans="1:11" hidden="1">
      <c r="A3987" s="1" t="s">
        <v>15787</v>
      </c>
      <c r="B3987" s="1" t="s">
        <v>259</v>
      </c>
      <c r="C3987" s="48" t="str">
        <f t="shared" si="124"/>
        <v>ק ג'לג'וליה</v>
      </c>
      <c r="D3987" s="1" t="s">
        <v>15797</v>
      </c>
      <c r="E3987" s="1"/>
      <c r="F3987" s="2">
        <v>2</v>
      </c>
      <c r="G3987" s="2">
        <f>INDEX(תוצאות_בחירות,MATCH(C3987,siot!$F$3:$F$1887,0),27)</f>
        <v>1</v>
      </c>
      <c r="H3987" s="2" t="b">
        <f t="shared" si="125"/>
        <v>0</v>
      </c>
      <c r="I3987" s="1" t="s">
        <v>2</v>
      </c>
      <c r="J3987" s="1" t="s">
        <v>15799</v>
      </c>
      <c r="K3987" s="1"/>
    </row>
    <row r="3988" spans="1:11" hidden="1">
      <c r="A3988" s="1" t="s">
        <v>15787</v>
      </c>
      <c r="B3988" s="1" t="s">
        <v>259</v>
      </c>
      <c r="C3988" s="48" t="str">
        <f t="shared" si="124"/>
        <v>ק ג'לג'וליה</v>
      </c>
      <c r="D3988" s="1" t="s">
        <v>15797</v>
      </c>
      <c r="E3988" s="1"/>
      <c r="F3988" s="2">
        <v>3</v>
      </c>
      <c r="G3988" s="2">
        <f>INDEX(תוצאות_בחירות,MATCH(C3988,siot!$F$3:$F$1887,0),27)</f>
        <v>1</v>
      </c>
      <c r="H3988" s="2" t="b">
        <f t="shared" si="125"/>
        <v>0</v>
      </c>
      <c r="I3988" s="1" t="s">
        <v>2</v>
      </c>
      <c r="J3988" s="1" t="s">
        <v>15798</v>
      </c>
      <c r="K3988" s="1"/>
    </row>
    <row r="3989" spans="1:11" hidden="1">
      <c r="A3989" s="1" t="s">
        <v>15787</v>
      </c>
      <c r="B3989" s="1" t="s">
        <v>259</v>
      </c>
      <c r="C3989" s="48" t="str">
        <f t="shared" si="124"/>
        <v>ק ג'לג'וליה</v>
      </c>
      <c r="D3989" s="1" t="s">
        <v>15797</v>
      </c>
      <c r="E3989" s="1"/>
      <c r="F3989" s="2">
        <v>4</v>
      </c>
      <c r="G3989" s="2">
        <f>INDEX(תוצאות_בחירות,MATCH(C3989,siot!$F$3:$F$1887,0),27)</f>
        <v>1</v>
      </c>
      <c r="H3989" s="2" t="b">
        <f t="shared" si="125"/>
        <v>0</v>
      </c>
      <c r="I3989" s="1" t="s">
        <v>2</v>
      </c>
      <c r="J3989" s="1" t="s">
        <v>15796</v>
      </c>
      <c r="K3989" s="1"/>
    </row>
    <row r="3990" spans="1:11" hidden="1">
      <c r="A3990" s="1" t="s">
        <v>15787</v>
      </c>
      <c r="B3990" s="1" t="s">
        <v>84</v>
      </c>
      <c r="C3990" s="48" t="str">
        <f t="shared" si="124"/>
        <v>ת ג'לג'וליה</v>
      </c>
      <c r="D3990" s="1" t="s">
        <v>7875</v>
      </c>
      <c r="E3990" s="1" t="s">
        <v>3</v>
      </c>
      <c r="F3990" s="2" t="s">
        <v>19548</v>
      </c>
      <c r="G3990" s="2">
        <f>INDEX(תוצאות_בחירות,MATCH(C3990,siot!$F$3:$F$1887,0),27)</f>
        <v>1</v>
      </c>
      <c r="H3990" s="2" t="b">
        <f t="shared" si="125"/>
        <v>0</v>
      </c>
      <c r="I3990" s="1"/>
      <c r="J3990" s="1"/>
      <c r="K3990" s="1"/>
    </row>
    <row r="3991" spans="1:11">
      <c r="A3991" s="1" t="s">
        <v>15787</v>
      </c>
      <c r="B3991" s="1" t="s">
        <v>84</v>
      </c>
      <c r="C3991" s="48" t="str">
        <f t="shared" si="124"/>
        <v>ת ג'לג'וליה</v>
      </c>
      <c r="D3991" s="1" t="s">
        <v>7875</v>
      </c>
      <c r="E3991" s="1"/>
      <c r="F3991" s="2">
        <v>1</v>
      </c>
      <c r="G3991" s="2">
        <f>INDEX(תוצאות_בחירות,MATCH(C3991,siot!$F$3:$F$1887,0),27)</f>
        <v>1</v>
      </c>
      <c r="H3991" s="2" t="b">
        <f t="shared" si="125"/>
        <v>1</v>
      </c>
      <c r="I3991" s="1" t="s">
        <v>2</v>
      </c>
      <c r="J3991" s="1" t="s">
        <v>15795</v>
      </c>
      <c r="K3991" s="1"/>
    </row>
    <row r="3992" spans="1:11" hidden="1">
      <c r="A3992" s="1" t="s">
        <v>15787</v>
      </c>
      <c r="B3992" s="1" t="s">
        <v>84</v>
      </c>
      <c r="C3992" s="48" t="str">
        <f t="shared" si="124"/>
        <v>ת ג'לג'וליה</v>
      </c>
      <c r="D3992" s="1" t="s">
        <v>7875</v>
      </c>
      <c r="E3992" s="1"/>
      <c r="F3992" s="2">
        <v>2</v>
      </c>
      <c r="G3992" s="2">
        <f>INDEX(תוצאות_בחירות,MATCH(C3992,siot!$F$3:$F$1887,0),27)</f>
        <v>1</v>
      </c>
      <c r="H3992" s="2" t="b">
        <f t="shared" si="125"/>
        <v>0</v>
      </c>
      <c r="I3992" s="1" t="s">
        <v>2</v>
      </c>
      <c r="J3992" s="1" t="s">
        <v>15794</v>
      </c>
      <c r="K3992" s="1"/>
    </row>
    <row r="3993" spans="1:11" hidden="1">
      <c r="A3993" s="1" t="s">
        <v>15787</v>
      </c>
      <c r="B3993" s="1" t="s">
        <v>84</v>
      </c>
      <c r="C3993" s="48" t="str">
        <f t="shared" si="124"/>
        <v>ת ג'לג'וליה</v>
      </c>
      <c r="D3993" s="1" t="s">
        <v>7875</v>
      </c>
      <c r="E3993" s="1"/>
      <c r="F3993" s="2">
        <v>3</v>
      </c>
      <c r="G3993" s="2">
        <f>INDEX(תוצאות_בחירות,MATCH(C3993,siot!$F$3:$F$1887,0),27)</f>
        <v>1</v>
      </c>
      <c r="H3993" s="2" t="b">
        <f t="shared" si="125"/>
        <v>0</v>
      </c>
      <c r="I3993" s="1" t="s">
        <v>2</v>
      </c>
      <c r="J3993" s="1" t="s">
        <v>15793</v>
      </c>
      <c r="K3993" s="1"/>
    </row>
    <row r="3994" spans="1:11" hidden="1">
      <c r="A3994" s="1" t="s">
        <v>15787</v>
      </c>
      <c r="B3994" s="1" t="s">
        <v>84</v>
      </c>
      <c r="C3994" s="48" t="str">
        <f t="shared" si="124"/>
        <v>ת ג'לג'וליה</v>
      </c>
      <c r="D3994" s="1" t="s">
        <v>7875</v>
      </c>
      <c r="E3994" s="1"/>
      <c r="F3994" s="2">
        <v>4</v>
      </c>
      <c r="G3994" s="2">
        <f>INDEX(תוצאות_בחירות,MATCH(C3994,siot!$F$3:$F$1887,0),27)</f>
        <v>1</v>
      </c>
      <c r="H3994" s="2" t="b">
        <f t="shared" si="125"/>
        <v>0</v>
      </c>
      <c r="I3994" s="1" t="s">
        <v>2</v>
      </c>
      <c r="J3994" s="1" t="s">
        <v>15792</v>
      </c>
      <c r="K3994" s="1"/>
    </row>
    <row r="3995" spans="1:11" hidden="1">
      <c r="A3995" s="1" t="s">
        <v>15787</v>
      </c>
      <c r="B3995" s="1" t="s">
        <v>84</v>
      </c>
      <c r="C3995" s="48" t="str">
        <f t="shared" si="124"/>
        <v>ת ג'לג'וליה</v>
      </c>
      <c r="D3995" s="1" t="s">
        <v>7875</v>
      </c>
      <c r="E3995" s="1"/>
      <c r="F3995" s="2">
        <v>5</v>
      </c>
      <c r="G3995" s="2">
        <f>INDEX(תוצאות_בחירות,MATCH(C3995,siot!$F$3:$F$1887,0),27)</f>
        <v>1</v>
      </c>
      <c r="H3995" s="2" t="b">
        <f t="shared" si="125"/>
        <v>0</v>
      </c>
      <c r="I3995" s="1" t="s">
        <v>2</v>
      </c>
      <c r="J3995" s="1" t="s">
        <v>15791</v>
      </c>
      <c r="K3995" s="1"/>
    </row>
    <row r="3996" spans="1:11" hidden="1">
      <c r="A3996" s="1" t="s">
        <v>15787</v>
      </c>
      <c r="B3996" s="1" t="s">
        <v>84</v>
      </c>
      <c r="C3996" s="48" t="str">
        <f t="shared" si="124"/>
        <v>ת ג'לג'וליה</v>
      </c>
      <c r="D3996" s="1" t="s">
        <v>7875</v>
      </c>
      <c r="E3996" s="1"/>
      <c r="F3996" s="2">
        <v>6</v>
      </c>
      <c r="G3996" s="2">
        <f>INDEX(תוצאות_בחירות,MATCH(C3996,siot!$F$3:$F$1887,0),27)</f>
        <v>1</v>
      </c>
      <c r="H3996" s="2" t="b">
        <f t="shared" si="125"/>
        <v>0</v>
      </c>
      <c r="I3996" s="1" t="s">
        <v>2</v>
      </c>
      <c r="J3996" s="1" t="s">
        <v>15790</v>
      </c>
      <c r="K3996" s="1"/>
    </row>
    <row r="3997" spans="1:11" hidden="1">
      <c r="A3997" s="1" t="s">
        <v>15787</v>
      </c>
      <c r="B3997" s="1" t="s">
        <v>84</v>
      </c>
      <c r="C3997" s="48" t="str">
        <f t="shared" si="124"/>
        <v>ת ג'לג'וליה</v>
      </c>
      <c r="D3997" s="1" t="s">
        <v>7875</v>
      </c>
      <c r="E3997" s="1"/>
      <c r="F3997" s="2">
        <v>7</v>
      </c>
      <c r="G3997" s="2">
        <f>INDEX(תוצאות_בחירות,MATCH(C3997,siot!$F$3:$F$1887,0),27)</f>
        <v>1</v>
      </c>
      <c r="H3997" s="2" t="b">
        <f t="shared" si="125"/>
        <v>0</v>
      </c>
      <c r="I3997" s="1" t="s">
        <v>2</v>
      </c>
      <c r="J3997" s="1" t="s">
        <v>15789</v>
      </c>
      <c r="K3997" s="1"/>
    </row>
    <row r="3998" spans="1:11" hidden="1">
      <c r="A3998" s="1" t="s">
        <v>15787</v>
      </c>
      <c r="B3998" s="1" t="s">
        <v>84</v>
      </c>
      <c r="C3998" s="48" t="str">
        <f t="shared" si="124"/>
        <v>ת ג'לג'וליה</v>
      </c>
      <c r="D3998" s="1" t="s">
        <v>7875</v>
      </c>
      <c r="E3998" s="1"/>
      <c r="F3998" s="2">
        <v>8</v>
      </c>
      <c r="G3998" s="2">
        <f>INDEX(תוצאות_בחירות,MATCH(C3998,siot!$F$3:$F$1887,0),27)</f>
        <v>1</v>
      </c>
      <c r="H3998" s="2" t="b">
        <f t="shared" si="125"/>
        <v>0</v>
      </c>
      <c r="I3998" s="1" t="s">
        <v>2</v>
      </c>
      <c r="J3998" s="1" t="s">
        <v>15788</v>
      </c>
      <c r="K3998" s="1"/>
    </row>
    <row r="3999" spans="1:11" hidden="1">
      <c r="A3999" s="1" t="s">
        <v>15787</v>
      </c>
      <c r="B3999" s="1" t="s">
        <v>84</v>
      </c>
      <c r="C3999" s="48" t="str">
        <f t="shared" si="124"/>
        <v>ת ג'לג'וליה</v>
      </c>
      <c r="D3999" s="1" t="s">
        <v>7875</v>
      </c>
      <c r="E3999" s="1"/>
      <c r="F3999" s="2">
        <v>9</v>
      </c>
      <c r="G3999" s="2">
        <f>INDEX(תוצאות_בחירות,MATCH(C3999,siot!$F$3:$F$1887,0),27)</f>
        <v>1</v>
      </c>
      <c r="H3999" s="2" t="b">
        <f t="shared" si="125"/>
        <v>0</v>
      </c>
      <c r="I3999" s="1" t="s">
        <v>2</v>
      </c>
      <c r="J3999" s="1" t="s">
        <v>15786</v>
      </c>
      <c r="K3999" s="1"/>
    </row>
    <row r="4000" spans="1:11" hidden="1">
      <c r="A4000" s="1" t="s">
        <v>15699</v>
      </c>
      <c r="B4000" s="1" t="s">
        <v>70</v>
      </c>
      <c r="C4000" s="48" t="str">
        <f t="shared" si="124"/>
        <v>א ג'סר א-זרקא</v>
      </c>
      <c r="D4000" s="1" t="s">
        <v>9152</v>
      </c>
      <c r="E4000" s="1" t="s">
        <v>3</v>
      </c>
      <c r="F4000" s="2" t="s">
        <v>19548</v>
      </c>
      <c r="G4000" s="2">
        <f>INDEX(תוצאות_בחירות,MATCH(C4000,siot!$F$3:$F$1887,0),27)</f>
        <v>0</v>
      </c>
      <c r="H4000" s="2" t="b">
        <f t="shared" si="125"/>
        <v>0</v>
      </c>
      <c r="I4000" s="1"/>
      <c r="J4000" s="1"/>
      <c r="K4000" s="1"/>
    </row>
    <row r="4001" spans="1:11" hidden="1">
      <c r="A4001" s="1" t="s">
        <v>15699</v>
      </c>
      <c r="B4001" s="1" t="s">
        <v>70</v>
      </c>
      <c r="C4001" s="48" t="str">
        <f t="shared" si="124"/>
        <v>א ג'סר א-זרקא</v>
      </c>
      <c r="D4001" s="1" t="s">
        <v>9152</v>
      </c>
      <c r="E4001" s="1"/>
      <c r="F4001" s="2">
        <v>1</v>
      </c>
      <c r="G4001" s="2">
        <f>INDEX(תוצאות_בחירות,MATCH(C4001,siot!$F$3:$F$1887,0),27)</f>
        <v>0</v>
      </c>
      <c r="H4001" s="2" t="b">
        <f t="shared" si="125"/>
        <v>0</v>
      </c>
      <c r="I4001" s="1" t="s">
        <v>2</v>
      </c>
      <c r="J4001" s="1" t="s">
        <v>15785</v>
      </c>
      <c r="K4001" s="1"/>
    </row>
    <row r="4002" spans="1:11" hidden="1">
      <c r="A4002" s="1" t="s">
        <v>15699</v>
      </c>
      <c r="B4002" s="1" t="s">
        <v>70</v>
      </c>
      <c r="C4002" s="48" t="str">
        <f t="shared" si="124"/>
        <v>א ג'סר א-זרקא</v>
      </c>
      <c r="D4002" s="1" t="s">
        <v>9152</v>
      </c>
      <c r="E4002" s="1"/>
      <c r="F4002" s="2">
        <v>2</v>
      </c>
      <c r="G4002" s="2">
        <f>INDEX(תוצאות_בחירות,MATCH(C4002,siot!$F$3:$F$1887,0),27)</f>
        <v>0</v>
      </c>
      <c r="H4002" s="2" t="b">
        <f t="shared" si="125"/>
        <v>0</v>
      </c>
      <c r="I4002" s="1" t="s">
        <v>2</v>
      </c>
      <c r="J4002" s="1" t="s">
        <v>15720</v>
      </c>
      <c r="K4002" s="1"/>
    </row>
    <row r="4003" spans="1:11" hidden="1">
      <c r="A4003" s="1" t="s">
        <v>15699</v>
      </c>
      <c r="B4003" s="1" t="s">
        <v>70</v>
      </c>
      <c r="C4003" s="48" t="str">
        <f t="shared" si="124"/>
        <v>א ג'סר א-זרקא</v>
      </c>
      <c r="D4003" s="1" t="s">
        <v>9152</v>
      </c>
      <c r="E4003" s="1"/>
      <c r="F4003" s="2">
        <v>3</v>
      </c>
      <c r="G4003" s="2">
        <f>INDEX(תוצאות_בחירות,MATCH(C4003,siot!$F$3:$F$1887,0),27)</f>
        <v>0</v>
      </c>
      <c r="H4003" s="2" t="b">
        <f t="shared" si="125"/>
        <v>0</v>
      </c>
      <c r="I4003" s="1" t="s">
        <v>2</v>
      </c>
      <c r="J4003" s="1" t="s">
        <v>15784</v>
      </c>
      <c r="K4003" s="1"/>
    </row>
    <row r="4004" spans="1:11" hidden="1">
      <c r="A4004" s="1" t="s">
        <v>15699</v>
      </c>
      <c r="B4004" s="1" t="s">
        <v>70</v>
      </c>
      <c r="C4004" s="48" t="str">
        <f t="shared" si="124"/>
        <v>א ג'סר א-זרקא</v>
      </c>
      <c r="D4004" s="1" t="s">
        <v>9152</v>
      </c>
      <c r="E4004" s="1"/>
      <c r="F4004" s="2">
        <v>4</v>
      </c>
      <c r="G4004" s="2">
        <f>INDEX(תוצאות_בחירות,MATCH(C4004,siot!$F$3:$F$1887,0),27)</f>
        <v>0</v>
      </c>
      <c r="H4004" s="2" t="b">
        <f t="shared" si="125"/>
        <v>0</v>
      </c>
      <c r="I4004" s="1" t="s">
        <v>2</v>
      </c>
      <c r="J4004" s="1" t="s">
        <v>15783</v>
      </c>
      <c r="K4004" s="1"/>
    </row>
    <row r="4005" spans="1:11" hidden="1">
      <c r="A4005" s="1" t="s">
        <v>15699</v>
      </c>
      <c r="B4005" s="1" t="s">
        <v>60</v>
      </c>
      <c r="C4005" s="48" t="str">
        <f t="shared" si="124"/>
        <v>ד ג'סר א-זרקא</v>
      </c>
      <c r="D4005" s="1" t="s">
        <v>15768</v>
      </c>
      <c r="E4005" s="1" t="s">
        <v>18</v>
      </c>
      <c r="F4005" s="2" t="s">
        <v>19548</v>
      </c>
      <c r="G4005" s="2">
        <f>INDEX(תוצאות_בחירות,MATCH(C4005,siot!$F$3:$F$1887,0),27)</f>
        <v>1</v>
      </c>
      <c r="H4005" s="2" t="b">
        <f t="shared" si="125"/>
        <v>0</v>
      </c>
      <c r="I4005" s="1"/>
      <c r="J4005" s="1"/>
      <c r="K4005" s="1"/>
    </row>
    <row r="4006" spans="1:11">
      <c r="A4006" s="1" t="s">
        <v>15699</v>
      </c>
      <c r="B4006" s="1" t="s">
        <v>60</v>
      </c>
      <c r="C4006" s="48" t="str">
        <f t="shared" si="124"/>
        <v>ד ג'סר א-זרקא</v>
      </c>
      <c r="D4006" s="1" t="s">
        <v>15768</v>
      </c>
      <c r="E4006" s="1" t="s">
        <v>17</v>
      </c>
      <c r="F4006" s="2">
        <v>1</v>
      </c>
      <c r="G4006" s="2">
        <f>INDEX(תוצאות_בחירות,MATCH(C4006,siot!$F$3:$F$1887,0),27)</f>
        <v>1</v>
      </c>
      <c r="H4006" s="2" t="b">
        <f t="shared" si="125"/>
        <v>1</v>
      </c>
      <c r="I4006" s="1" t="s">
        <v>2</v>
      </c>
      <c r="J4006" s="1" t="s">
        <v>15782</v>
      </c>
      <c r="K4006" s="1"/>
    </row>
    <row r="4007" spans="1:11" hidden="1">
      <c r="A4007" s="1" t="s">
        <v>15699</v>
      </c>
      <c r="B4007" s="1" t="s">
        <v>60</v>
      </c>
      <c r="C4007" s="48" t="str">
        <f t="shared" si="124"/>
        <v>ד ג'סר א-זרקא</v>
      </c>
      <c r="D4007" s="1" t="s">
        <v>15768</v>
      </c>
      <c r="E4007" s="1"/>
      <c r="F4007" s="2">
        <v>2</v>
      </c>
      <c r="G4007" s="2">
        <f>INDEX(תוצאות_בחירות,MATCH(C4007,siot!$F$3:$F$1887,0),27)</f>
        <v>1</v>
      </c>
      <c r="H4007" s="2" t="b">
        <f t="shared" si="125"/>
        <v>0</v>
      </c>
      <c r="I4007" s="1" t="s">
        <v>2</v>
      </c>
      <c r="J4007" s="1" t="s">
        <v>15781</v>
      </c>
      <c r="K4007" s="1"/>
    </row>
    <row r="4008" spans="1:11" hidden="1">
      <c r="A4008" s="1" t="s">
        <v>15699</v>
      </c>
      <c r="B4008" s="1" t="s">
        <v>60</v>
      </c>
      <c r="C4008" s="48" t="str">
        <f t="shared" si="124"/>
        <v>ד ג'סר א-זרקא</v>
      </c>
      <c r="D4008" s="1" t="s">
        <v>15768</v>
      </c>
      <c r="E4008" s="1"/>
      <c r="F4008" s="2">
        <v>3</v>
      </c>
      <c r="G4008" s="2">
        <f>INDEX(תוצאות_בחירות,MATCH(C4008,siot!$F$3:$F$1887,0),27)</f>
        <v>1</v>
      </c>
      <c r="H4008" s="2" t="b">
        <f t="shared" si="125"/>
        <v>0</v>
      </c>
      <c r="I4008" s="1" t="s">
        <v>2</v>
      </c>
      <c r="J4008" s="1" t="s">
        <v>15780</v>
      </c>
      <c r="K4008" s="1"/>
    </row>
    <row r="4009" spans="1:11" hidden="1">
      <c r="A4009" s="1" t="s">
        <v>15699</v>
      </c>
      <c r="B4009" s="1" t="s">
        <v>60</v>
      </c>
      <c r="C4009" s="48" t="str">
        <f t="shared" si="124"/>
        <v>ד ג'סר א-זרקא</v>
      </c>
      <c r="D4009" s="1" t="s">
        <v>15768</v>
      </c>
      <c r="E4009" s="1"/>
      <c r="F4009" s="2">
        <v>4</v>
      </c>
      <c r="G4009" s="2">
        <f>INDEX(תוצאות_בחירות,MATCH(C4009,siot!$F$3:$F$1887,0),27)</f>
        <v>1</v>
      </c>
      <c r="H4009" s="2" t="b">
        <f t="shared" si="125"/>
        <v>0</v>
      </c>
      <c r="I4009" s="1" t="s">
        <v>2</v>
      </c>
      <c r="J4009" s="1" t="s">
        <v>15779</v>
      </c>
      <c r="K4009" s="1"/>
    </row>
    <row r="4010" spans="1:11" hidden="1">
      <c r="A4010" s="1" t="s">
        <v>15699</v>
      </c>
      <c r="B4010" s="1" t="s">
        <v>60</v>
      </c>
      <c r="C4010" s="48" t="str">
        <f t="shared" si="124"/>
        <v>ד ג'סר א-זרקא</v>
      </c>
      <c r="D4010" s="1" t="s">
        <v>15768</v>
      </c>
      <c r="E4010" s="1"/>
      <c r="F4010" s="2">
        <v>5</v>
      </c>
      <c r="G4010" s="2">
        <f>INDEX(תוצאות_בחירות,MATCH(C4010,siot!$F$3:$F$1887,0),27)</f>
        <v>1</v>
      </c>
      <c r="H4010" s="2" t="b">
        <f t="shared" si="125"/>
        <v>0</v>
      </c>
      <c r="I4010" s="1" t="s">
        <v>2</v>
      </c>
      <c r="J4010" s="1" t="s">
        <v>15778</v>
      </c>
      <c r="K4010" s="1"/>
    </row>
    <row r="4011" spans="1:11" hidden="1">
      <c r="A4011" s="1" t="s">
        <v>15699</v>
      </c>
      <c r="B4011" s="1" t="s">
        <v>60</v>
      </c>
      <c r="C4011" s="48" t="str">
        <f t="shared" si="124"/>
        <v>ד ג'סר א-זרקא</v>
      </c>
      <c r="D4011" s="1" t="s">
        <v>15768</v>
      </c>
      <c r="E4011" s="1"/>
      <c r="F4011" s="2">
        <v>6</v>
      </c>
      <c r="G4011" s="2">
        <f>INDEX(תוצאות_בחירות,MATCH(C4011,siot!$F$3:$F$1887,0),27)</f>
        <v>1</v>
      </c>
      <c r="H4011" s="2" t="b">
        <f t="shared" si="125"/>
        <v>0</v>
      </c>
      <c r="I4011" s="1" t="s">
        <v>2</v>
      </c>
      <c r="J4011" s="1" t="s">
        <v>15777</v>
      </c>
      <c r="K4011" s="1"/>
    </row>
    <row r="4012" spans="1:11" hidden="1">
      <c r="A4012" s="1" t="s">
        <v>15699</v>
      </c>
      <c r="B4012" s="1" t="s">
        <v>60</v>
      </c>
      <c r="C4012" s="48" t="str">
        <f t="shared" si="124"/>
        <v>ד ג'סר א-זרקא</v>
      </c>
      <c r="D4012" s="1" t="s">
        <v>15768</v>
      </c>
      <c r="E4012" s="1"/>
      <c r="F4012" s="2">
        <v>7</v>
      </c>
      <c r="G4012" s="2">
        <f>INDEX(תוצאות_בחירות,MATCH(C4012,siot!$F$3:$F$1887,0),27)</f>
        <v>1</v>
      </c>
      <c r="H4012" s="2" t="b">
        <f t="shared" si="125"/>
        <v>0</v>
      </c>
      <c r="I4012" s="1" t="s">
        <v>2</v>
      </c>
      <c r="J4012" s="1" t="s">
        <v>15776</v>
      </c>
      <c r="K4012" s="1"/>
    </row>
    <row r="4013" spans="1:11" hidden="1">
      <c r="A4013" s="1" t="s">
        <v>15699</v>
      </c>
      <c r="B4013" s="1" t="s">
        <v>60</v>
      </c>
      <c r="C4013" s="48" t="str">
        <f t="shared" si="124"/>
        <v>ד ג'סר א-זרקא</v>
      </c>
      <c r="D4013" s="1" t="s">
        <v>15768</v>
      </c>
      <c r="E4013" s="1"/>
      <c r="F4013" s="2">
        <v>8</v>
      </c>
      <c r="G4013" s="2">
        <f>INDEX(תוצאות_בחירות,MATCH(C4013,siot!$F$3:$F$1887,0),27)</f>
        <v>1</v>
      </c>
      <c r="H4013" s="2" t="b">
        <f t="shared" si="125"/>
        <v>0</v>
      </c>
      <c r="I4013" s="1" t="s">
        <v>2</v>
      </c>
      <c r="J4013" s="1" t="s">
        <v>15757</v>
      </c>
      <c r="K4013" s="1"/>
    </row>
    <row r="4014" spans="1:11" hidden="1">
      <c r="A4014" s="1" t="s">
        <v>15699</v>
      </c>
      <c r="B4014" s="1" t="s">
        <v>60</v>
      </c>
      <c r="C4014" s="48" t="str">
        <f t="shared" si="124"/>
        <v>ד ג'סר א-זרקא</v>
      </c>
      <c r="D4014" s="1" t="s">
        <v>15768</v>
      </c>
      <c r="E4014" s="1"/>
      <c r="F4014" s="2">
        <v>9</v>
      </c>
      <c r="G4014" s="2">
        <f>INDEX(תוצאות_בחירות,MATCH(C4014,siot!$F$3:$F$1887,0),27)</f>
        <v>1</v>
      </c>
      <c r="H4014" s="2" t="b">
        <f t="shared" si="125"/>
        <v>0</v>
      </c>
      <c r="I4014" s="1" t="s">
        <v>2</v>
      </c>
      <c r="J4014" s="1" t="s">
        <v>15775</v>
      </c>
      <c r="K4014" s="1"/>
    </row>
    <row r="4015" spans="1:11" hidden="1">
      <c r="A4015" s="1" t="s">
        <v>15699</v>
      </c>
      <c r="B4015" s="1" t="s">
        <v>60</v>
      </c>
      <c r="C4015" s="48" t="str">
        <f t="shared" si="124"/>
        <v>ד ג'סר א-זרקא</v>
      </c>
      <c r="D4015" s="1" t="s">
        <v>15768</v>
      </c>
      <c r="E4015" s="1"/>
      <c r="F4015" s="2">
        <v>10</v>
      </c>
      <c r="G4015" s="2">
        <f>INDEX(תוצאות_בחירות,MATCH(C4015,siot!$F$3:$F$1887,0),27)</f>
        <v>1</v>
      </c>
      <c r="H4015" s="2" t="b">
        <f t="shared" si="125"/>
        <v>0</v>
      </c>
      <c r="I4015" s="1" t="s">
        <v>2</v>
      </c>
      <c r="J4015" s="1" t="s">
        <v>15774</v>
      </c>
      <c r="K4015" s="1"/>
    </row>
    <row r="4016" spans="1:11" hidden="1">
      <c r="A4016" s="1" t="s">
        <v>15699</v>
      </c>
      <c r="B4016" s="1" t="s">
        <v>60</v>
      </c>
      <c r="C4016" s="48" t="str">
        <f t="shared" si="124"/>
        <v>ד ג'סר א-זרקא</v>
      </c>
      <c r="D4016" s="1" t="s">
        <v>15768</v>
      </c>
      <c r="E4016" s="1"/>
      <c r="F4016" s="2">
        <v>11</v>
      </c>
      <c r="G4016" s="2">
        <f>INDEX(תוצאות_בחירות,MATCH(C4016,siot!$F$3:$F$1887,0),27)</f>
        <v>1</v>
      </c>
      <c r="H4016" s="2" t="b">
        <f t="shared" si="125"/>
        <v>0</v>
      </c>
      <c r="I4016" s="1" t="s">
        <v>2</v>
      </c>
      <c r="J4016" s="1" t="s">
        <v>15773</v>
      </c>
      <c r="K4016" s="1"/>
    </row>
    <row r="4017" spans="1:11" hidden="1">
      <c r="A4017" s="1" t="s">
        <v>15699</v>
      </c>
      <c r="B4017" s="1" t="s">
        <v>60</v>
      </c>
      <c r="C4017" s="48" t="str">
        <f t="shared" si="124"/>
        <v>ד ג'סר א-זרקא</v>
      </c>
      <c r="D4017" s="1" t="s">
        <v>15768</v>
      </c>
      <c r="E4017" s="1"/>
      <c r="F4017" s="2">
        <v>12</v>
      </c>
      <c r="G4017" s="2">
        <f>INDEX(תוצאות_בחירות,MATCH(C4017,siot!$F$3:$F$1887,0),27)</f>
        <v>1</v>
      </c>
      <c r="H4017" s="2" t="b">
        <f t="shared" si="125"/>
        <v>0</v>
      </c>
      <c r="I4017" s="1" t="s">
        <v>2</v>
      </c>
      <c r="J4017" s="1" t="s">
        <v>15772</v>
      </c>
      <c r="K4017" s="1"/>
    </row>
    <row r="4018" spans="1:11" hidden="1">
      <c r="A4018" s="1" t="s">
        <v>15699</v>
      </c>
      <c r="B4018" s="1" t="s">
        <v>60</v>
      </c>
      <c r="C4018" s="48" t="str">
        <f t="shared" si="124"/>
        <v>ד ג'סר א-זרקא</v>
      </c>
      <c r="D4018" s="1" t="s">
        <v>15768</v>
      </c>
      <c r="E4018" s="1"/>
      <c r="F4018" s="2">
        <v>13</v>
      </c>
      <c r="G4018" s="2">
        <f>INDEX(תוצאות_בחירות,MATCH(C4018,siot!$F$3:$F$1887,0),27)</f>
        <v>1</v>
      </c>
      <c r="H4018" s="2" t="b">
        <f t="shared" si="125"/>
        <v>0</v>
      </c>
      <c r="I4018" s="1" t="s">
        <v>2</v>
      </c>
      <c r="J4018" s="1" t="s">
        <v>15730</v>
      </c>
      <c r="K4018" s="1"/>
    </row>
    <row r="4019" spans="1:11" hidden="1">
      <c r="A4019" s="1" t="s">
        <v>15699</v>
      </c>
      <c r="B4019" s="1" t="s">
        <v>60</v>
      </c>
      <c r="C4019" s="48" t="str">
        <f t="shared" si="124"/>
        <v>ד ג'סר א-זרקא</v>
      </c>
      <c r="D4019" s="1" t="s">
        <v>15768</v>
      </c>
      <c r="E4019" s="1"/>
      <c r="F4019" s="2">
        <v>14</v>
      </c>
      <c r="G4019" s="2">
        <f>INDEX(תוצאות_בחירות,MATCH(C4019,siot!$F$3:$F$1887,0),27)</f>
        <v>1</v>
      </c>
      <c r="H4019" s="2" t="b">
        <f t="shared" si="125"/>
        <v>0</v>
      </c>
      <c r="I4019" s="1" t="s">
        <v>2</v>
      </c>
      <c r="J4019" s="1" t="s">
        <v>15771</v>
      </c>
      <c r="K4019" s="1"/>
    </row>
    <row r="4020" spans="1:11" hidden="1">
      <c r="A4020" s="1" t="s">
        <v>15699</v>
      </c>
      <c r="B4020" s="1" t="s">
        <v>60</v>
      </c>
      <c r="C4020" s="48" t="str">
        <f t="shared" si="124"/>
        <v>ד ג'סר א-זרקא</v>
      </c>
      <c r="D4020" s="1" t="s">
        <v>15768</v>
      </c>
      <c r="E4020" s="1"/>
      <c r="F4020" s="2">
        <v>15</v>
      </c>
      <c r="G4020" s="2">
        <f>INDEX(תוצאות_בחירות,MATCH(C4020,siot!$F$3:$F$1887,0),27)</f>
        <v>1</v>
      </c>
      <c r="H4020" s="2" t="b">
        <f t="shared" si="125"/>
        <v>0</v>
      </c>
      <c r="I4020" s="1" t="s">
        <v>2</v>
      </c>
      <c r="J4020" s="1" t="s">
        <v>15770</v>
      </c>
      <c r="K4020" s="1"/>
    </row>
    <row r="4021" spans="1:11" hidden="1">
      <c r="A4021" s="1" t="s">
        <v>15699</v>
      </c>
      <c r="B4021" s="1" t="s">
        <v>60</v>
      </c>
      <c r="C4021" s="48" t="str">
        <f t="shared" si="124"/>
        <v>ד ג'סר א-זרקא</v>
      </c>
      <c r="D4021" s="1" t="s">
        <v>15768</v>
      </c>
      <c r="E4021" s="1"/>
      <c r="F4021" s="2">
        <v>16</v>
      </c>
      <c r="G4021" s="2">
        <f>INDEX(תוצאות_בחירות,MATCH(C4021,siot!$F$3:$F$1887,0),27)</f>
        <v>1</v>
      </c>
      <c r="H4021" s="2" t="b">
        <f t="shared" si="125"/>
        <v>0</v>
      </c>
      <c r="I4021" s="1" t="s">
        <v>2</v>
      </c>
      <c r="J4021" s="1" t="s">
        <v>15769</v>
      </c>
      <c r="K4021" s="1"/>
    </row>
    <row r="4022" spans="1:11" hidden="1">
      <c r="A4022" s="1" t="s">
        <v>15699</v>
      </c>
      <c r="B4022" s="1" t="s">
        <v>60</v>
      </c>
      <c r="C4022" s="48" t="str">
        <f t="shared" si="124"/>
        <v>ד ג'סר א-זרקא</v>
      </c>
      <c r="D4022" s="1" t="s">
        <v>15768</v>
      </c>
      <c r="E4022" s="1"/>
      <c r="F4022" s="2">
        <v>17</v>
      </c>
      <c r="G4022" s="2">
        <f>INDEX(תוצאות_בחירות,MATCH(C4022,siot!$F$3:$F$1887,0),27)</f>
        <v>1</v>
      </c>
      <c r="H4022" s="2" t="b">
        <f t="shared" si="125"/>
        <v>0</v>
      </c>
      <c r="I4022" s="1" t="s">
        <v>2</v>
      </c>
      <c r="J4022" s="1" t="s">
        <v>15767</v>
      </c>
      <c r="K4022" s="1"/>
    </row>
    <row r="4023" spans="1:11" hidden="1">
      <c r="A4023" s="1" t="s">
        <v>15699</v>
      </c>
      <c r="B4023" s="1" t="s">
        <v>49</v>
      </c>
      <c r="C4023" s="48" t="str">
        <f t="shared" si="124"/>
        <v>ו ג'סר א-זרקא</v>
      </c>
      <c r="D4023" s="1" t="s">
        <v>15762</v>
      </c>
      <c r="E4023" s="1" t="s">
        <v>3</v>
      </c>
      <c r="F4023" s="2" t="s">
        <v>19548</v>
      </c>
      <c r="G4023" s="2">
        <f>INDEX(תוצאות_בחירות,MATCH(C4023,siot!$F$3:$F$1887,0),27)</f>
        <v>0</v>
      </c>
      <c r="H4023" s="2" t="b">
        <f t="shared" si="125"/>
        <v>0</v>
      </c>
      <c r="I4023" s="1"/>
      <c r="J4023" s="1"/>
      <c r="K4023" s="1"/>
    </row>
    <row r="4024" spans="1:11" hidden="1">
      <c r="A4024" s="1" t="s">
        <v>15699</v>
      </c>
      <c r="B4024" s="1" t="s">
        <v>49</v>
      </c>
      <c r="C4024" s="48" t="str">
        <f t="shared" si="124"/>
        <v>ו ג'סר א-זרקא</v>
      </c>
      <c r="D4024" s="1" t="s">
        <v>15762</v>
      </c>
      <c r="E4024" s="1"/>
      <c r="F4024" s="2">
        <v>1</v>
      </c>
      <c r="G4024" s="2">
        <f>INDEX(תוצאות_בחירות,MATCH(C4024,siot!$F$3:$F$1887,0),27)</f>
        <v>0</v>
      </c>
      <c r="H4024" s="2" t="b">
        <f t="shared" si="125"/>
        <v>0</v>
      </c>
      <c r="I4024" s="1" t="s">
        <v>2</v>
      </c>
      <c r="J4024" s="1" t="s">
        <v>15766</v>
      </c>
      <c r="K4024" s="1"/>
    </row>
    <row r="4025" spans="1:11" hidden="1">
      <c r="A4025" s="1" t="s">
        <v>15699</v>
      </c>
      <c r="B4025" s="1" t="s">
        <v>49</v>
      </c>
      <c r="C4025" s="48" t="str">
        <f t="shared" si="124"/>
        <v>ו ג'סר א-זרקא</v>
      </c>
      <c r="D4025" s="1" t="s">
        <v>15762</v>
      </c>
      <c r="E4025" s="1"/>
      <c r="F4025" s="2">
        <v>2</v>
      </c>
      <c r="G4025" s="2">
        <f>INDEX(תוצאות_בחירות,MATCH(C4025,siot!$F$3:$F$1887,0),27)</f>
        <v>0</v>
      </c>
      <c r="H4025" s="2" t="b">
        <f t="shared" si="125"/>
        <v>0</v>
      </c>
      <c r="I4025" s="1" t="s">
        <v>2</v>
      </c>
      <c r="J4025" s="1" t="s">
        <v>15765</v>
      </c>
      <c r="K4025" s="1"/>
    </row>
    <row r="4026" spans="1:11" hidden="1">
      <c r="A4026" s="1" t="s">
        <v>15699</v>
      </c>
      <c r="B4026" s="1" t="s">
        <v>49</v>
      </c>
      <c r="C4026" s="48" t="str">
        <f t="shared" si="124"/>
        <v>ו ג'סר א-זרקא</v>
      </c>
      <c r="D4026" s="1" t="s">
        <v>15762</v>
      </c>
      <c r="E4026" s="1"/>
      <c r="F4026" s="2">
        <v>3</v>
      </c>
      <c r="G4026" s="2">
        <f>INDEX(תוצאות_בחירות,MATCH(C4026,siot!$F$3:$F$1887,0),27)</f>
        <v>0</v>
      </c>
      <c r="H4026" s="2" t="b">
        <f t="shared" si="125"/>
        <v>0</v>
      </c>
      <c r="I4026" s="1" t="s">
        <v>2</v>
      </c>
      <c r="J4026" s="1" t="s">
        <v>15764</v>
      </c>
      <c r="K4026" s="1"/>
    </row>
    <row r="4027" spans="1:11" hidden="1">
      <c r="A4027" s="1" t="s">
        <v>15699</v>
      </c>
      <c r="B4027" s="1" t="s">
        <v>49</v>
      </c>
      <c r="C4027" s="48" t="str">
        <f t="shared" si="124"/>
        <v>ו ג'סר א-זרקא</v>
      </c>
      <c r="D4027" s="1" t="s">
        <v>15762</v>
      </c>
      <c r="E4027" s="1"/>
      <c r="F4027" s="2">
        <v>4</v>
      </c>
      <c r="G4027" s="2">
        <f>INDEX(תוצאות_בחירות,MATCH(C4027,siot!$F$3:$F$1887,0),27)</f>
        <v>0</v>
      </c>
      <c r="H4027" s="2" t="b">
        <f t="shared" si="125"/>
        <v>0</v>
      </c>
      <c r="I4027" s="1" t="s">
        <v>2</v>
      </c>
      <c r="J4027" s="1" t="s">
        <v>15763</v>
      </c>
      <c r="K4027" s="1"/>
    </row>
    <row r="4028" spans="1:11" hidden="1">
      <c r="A4028" s="1" t="s">
        <v>15699</v>
      </c>
      <c r="B4028" s="1" t="s">
        <v>49</v>
      </c>
      <c r="C4028" s="48" t="str">
        <f t="shared" si="124"/>
        <v>ו ג'סר א-זרקא</v>
      </c>
      <c r="D4028" s="1" t="s">
        <v>15762</v>
      </c>
      <c r="E4028" s="1"/>
      <c r="F4028" s="2">
        <v>5</v>
      </c>
      <c r="G4028" s="2">
        <f>INDEX(תוצאות_בחירות,MATCH(C4028,siot!$F$3:$F$1887,0),27)</f>
        <v>0</v>
      </c>
      <c r="H4028" s="2" t="b">
        <f t="shared" si="125"/>
        <v>0</v>
      </c>
      <c r="I4028" s="1" t="s">
        <v>2</v>
      </c>
      <c r="J4028" s="1" t="s">
        <v>15761</v>
      </c>
      <c r="K4028" s="1"/>
    </row>
    <row r="4029" spans="1:11" hidden="1">
      <c r="A4029" s="1" t="s">
        <v>15699</v>
      </c>
      <c r="B4029" s="1" t="s">
        <v>0</v>
      </c>
      <c r="C4029" s="48" t="str">
        <f t="shared" si="124"/>
        <v>ז ג'סר א-זרקא</v>
      </c>
      <c r="D4029" s="1" t="s">
        <v>9462</v>
      </c>
      <c r="E4029" s="1" t="s">
        <v>3</v>
      </c>
      <c r="F4029" s="2" t="s">
        <v>19548</v>
      </c>
      <c r="G4029" s="2">
        <f>INDEX(תוצאות_בחירות,MATCH(C4029,siot!$F$3:$F$1887,0),27)</f>
        <v>0</v>
      </c>
      <c r="H4029" s="2" t="b">
        <f t="shared" si="125"/>
        <v>0</v>
      </c>
      <c r="I4029" s="1"/>
      <c r="J4029" s="1"/>
      <c r="K4029" s="1"/>
    </row>
    <row r="4030" spans="1:11" hidden="1">
      <c r="A4030" s="1" t="s">
        <v>15699</v>
      </c>
      <c r="B4030" s="1" t="s">
        <v>0</v>
      </c>
      <c r="C4030" s="48" t="str">
        <f t="shared" si="124"/>
        <v>ז ג'סר א-זרקא</v>
      </c>
      <c r="D4030" s="1" t="s">
        <v>9462</v>
      </c>
      <c r="E4030" s="1"/>
      <c r="F4030" s="2">
        <v>1</v>
      </c>
      <c r="G4030" s="2">
        <f>INDEX(תוצאות_בחירות,MATCH(C4030,siot!$F$3:$F$1887,0),27)</f>
        <v>0</v>
      </c>
      <c r="H4030" s="2" t="b">
        <f t="shared" si="125"/>
        <v>0</v>
      </c>
      <c r="I4030" s="1" t="s">
        <v>2</v>
      </c>
      <c r="J4030" s="1" t="s">
        <v>15760</v>
      </c>
      <c r="K4030" s="1"/>
    </row>
    <row r="4031" spans="1:11" hidden="1">
      <c r="A4031" s="1" t="s">
        <v>15699</v>
      </c>
      <c r="B4031" s="1" t="s">
        <v>0</v>
      </c>
      <c r="C4031" s="48" t="str">
        <f t="shared" si="124"/>
        <v>ז ג'סר א-זרקא</v>
      </c>
      <c r="D4031" s="1" t="s">
        <v>9462</v>
      </c>
      <c r="E4031" s="1"/>
      <c r="F4031" s="2">
        <v>2</v>
      </c>
      <c r="G4031" s="2">
        <f>INDEX(תוצאות_בחירות,MATCH(C4031,siot!$F$3:$F$1887,0),27)</f>
        <v>0</v>
      </c>
      <c r="H4031" s="2" t="b">
        <f t="shared" si="125"/>
        <v>0</v>
      </c>
      <c r="I4031" s="1" t="s">
        <v>2</v>
      </c>
      <c r="J4031" s="1" t="s">
        <v>15759</v>
      </c>
      <c r="K4031" s="1"/>
    </row>
    <row r="4032" spans="1:11" hidden="1">
      <c r="A4032" s="1" t="s">
        <v>15699</v>
      </c>
      <c r="B4032" s="1" t="s">
        <v>0</v>
      </c>
      <c r="C4032" s="48" t="str">
        <f t="shared" si="124"/>
        <v>ז ג'סר א-זרקא</v>
      </c>
      <c r="D4032" s="1" t="s">
        <v>9462</v>
      </c>
      <c r="E4032" s="1"/>
      <c r="F4032" s="2">
        <v>3</v>
      </c>
      <c r="G4032" s="2">
        <f>INDEX(תוצאות_בחירות,MATCH(C4032,siot!$F$3:$F$1887,0),27)</f>
        <v>0</v>
      </c>
      <c r="H4032" s="2" t="b">
        <f t="shared" si="125"/>
        <v>0</v>
      </c>
      <c r="I4032" s="1" t="s">
        <v>2</v>
      </c>
      <c r="J4032" s="1" t="s">
        <v>15758</v>
      </c>
      <c r="K4032" s="1"/>
    </row>
    <row r="4033" spans="1:11" hidden="1">
      <c r="A4033" s="1" t="s">
        <v>15699</v>
      </c>
      <c r="B4033" s="1" t="s">
        <v>0</v>
      </c>
      <c r="C4033" s="48" t="str">
        <f t="shared" si="124"/>
        <v>ז ג'סר א-זרקא</v>
      </c>
      <c r="D4033" s="1" t="s">
        <v>9462</v>
      </c>
      <c r="E4033" s="1"/>
      <c r="F4033" s="2">
        <v>4</v>
      </c>
      <c r="G4033" s="2">
        <f>INDEX(תוצאות_בחירות,MATCH(C4033,siot!$F$3:$F$1887,0),27)</f>
        <v>0</v>
      </c>
      <c r="H4033" s="2" t="b">
        <f t="shared" si="125"/>
        <v>0</v>
      </c>
      <c r="I4033" s="1" t="s">
        <v>2</v>
      </c>
      <c r="J4033" s="1" t="s">
        <v>15757</v>
      </c>
      <c r="K4033" s="1"/>
    </row>
    <row r="4034" spans="1:11" hidden="1">
      <c r="A4034" s="1" t="s">
        <v>15699</v>
      </c>
      <c r="B4034" s="1" t="s">
        <v>0</v>
      </c>
      <c r="C4034" s="48" t="str">
        <f t="shared" si="124"/>
        <v>ז ג'סר א-זרקא</v>
      </c>
      <c r="D4034" s="1" t="s">
        <v>9462</v>
      </c>
      <c r="E4034" s="1"/>
      <c r="F4034" s="2">
        <v>5</v>
      </c>
      <c r="G4034" s="2">
        <f>INDEX(תוצאות_בחירות,MATCH(C4034,siot!$F$3:$F$1887,0),27)</f>
        <v>0</v>
      </c>
      <c r="H4034" s="2" t="b">
        <f t="shared" si="125"/>
        <v>0</v>
      </c>
      <c r="I4034" s="1" t="s">
        <v>2</v>
      </c>
      <c r="J4034" s="1" t="s">
        <v>15756</v>
      </c>
      <c r="K4034" s="1"/>
    </row>
    <row r="4035" spans="1:11" hidden="1">
      <c r="A4035" s="1" t="s">
        <v>15699</v>
      </c>
      <c r="B4035" s="1" t="s">
        <v>0</v>
      </c>
      <c r="C4035" s="48" t="str">
        <f t="shared" si="124"/>
        <v>ז ג'סר א-זרקא</v>
      </c>
      <c r="D4035" s="1" t="s">
        <v>9462</v>
      </c>
      <c r="E4035" s="1"/>
      <c r="F4035" s="2">
        <v>6</v>
      </c>
      <c r="G4035" s="2">
        <f>INDEX(תוצאות_בחירות,MATCH(C4035,siot!$F$3:$F$1887,0),27)</f>
        <v>0</v>
      </c>
      <c r="H4035" s="2" t="b">
        <f t="shared" si="125"/>
        <v>0</v>
      </c>
      <c r="I4035" s="1" t="s">
        <v>2</v>
      </c>
      <c r="J4035" s="1" t="s">
        <v>15755</v>
      </c>
      <c r="K4035" s="1"/>
    </row>
    <row r="4036" spans="1:11" hidden="1">
      <c r="A4036" s="1" t="s">
        <v>15699</v>
      </c>
      <c r="B4036" s="1" t="s">
        <v>0</v>
      </c>
      <c r="C4036" s="48" t="str">
        <f t="shared" ref="C4036:C4099" si="126">B4036&amp;" "&amp;A4036</f>
        <v>ז ג'סר א-זרקא</v>
      </c>
      <c r="D4036" s="1" t="s">
        <v>9462</v>
      </c>
      <c r="E4036" s="1"/>
      <c r="F4036" s="2">
        <v>7</v>
      </c>
      <c r="G4036" s="2">
        <f>INDEX(תוצאות_בחירות,MATCH(C4036,siot!$F$3:$F$1887,0),27)</f>
        <v>0</v>
      </c>
      <c r="H4036" s="2" t="b">
        <f t="shared" ref="H4036:H4099" si="127">IF(OR(F4036&lt;G4036,G4036=F4036),TRUE,FALSE)</f>
        <v>0</v>
      </c>
      <c r="I4036" s="1" t="s">
        <v>2</v>
      </c>
      <c r="J4036" s="1" t="s">
        <v>15754</v>
      </c>
      <c r="K4036" s="1"/>
    </row>
    <row r="4037" spans="1:11" hidden="1">
      <c r="A4037" s="1" t="s">
        <v>15699</v>
      </c>
      <c r="B4037" s="1" t="s">
        <v>142</v>
      </c>
      <c r="C4037" s="48" t="str">
        <f t="shared" si="126"/>
        <v>ט ג'סר א-זרקא</v>
      </c>
      <c r="D4037" s="1" t="s">
        <v>9935</v>
      </c>
      <c r="E4037" s="1" t="s">
        <v>3</v>
      </c>
      <c r="F4037" s="2" t="s">
        <v>19548</v>
      </c>
      <c r="G4037" s="2">
        <f>INDEX(תוצאות_בחירות,MATCH(C4037,siot!$F$3:$F$1887,0),27)</f>
        <v>2</v>
      </c>
      <c r="H4037" s="2" t="b">
        <f t="shared" si="127"/>
        <v>0</v>
      </c>
      <c r="I4037" s="1"/>
      <c r="J4037" s="1"/>
      <c r="K4037" s="1"/>
    </row>
    <row r="4038" spans="1:11">
      <c r="A4038" s="1" t="s">
        <v>15699</v>
      </c>
      <c r="B4038" s="1" t="s">
        <v>142</v>
      </c>
      <c r="C4038" s="48" t="str">
        <f t="shared" si="126"/>
        <v>ט ג'סר א-זרקא</v>
      </c>
      <c r="D4038" s="1" t="s">
        <v>9935</v>
      </c>
      <c r="E4038" s="1"/>
      <c r="F4038" s="2">
        <v>1</v>
      </c>
      <c r="G4038" s="2">
        <f>INDEX(תוצאות_בחירות,MATCH(C4038,siot!$F$3:$F$1887,0),27)</f>
        <v>2</v>
      </c>
      <c r="H4038" s="2" t="b">
        <f t="shared" si="127"/>
        <v>1</v>
      </c>
      <c r="I4038" s="1" t="s">
        <v>2</v>
      </c>
      <c r="J4038" s="1" t="s">
        <v>15753</v>
      </c>
      <c r="K4038" s="1"/>
    </row>
    <row r="4039" spans="1:11">
      <c r="A4039" s="1" t="s">
        <v>15699</v>
      </c>
      <c r="B4039" s="1" t="s">
        <v>142</v>
      </c>
      <c r="C4039" s="48" t="str">
        <f t="shared" si="126"/>
        <v>ט ג'סר א-זרקא</v>
      </c>
      <c r="D4039" s="1" t="s">
        <v>9935</v>
      </c>
      <c r="E4039" s="1"/>
      <c r="F4039" s="2">
        <v>2</v>
      </c>
      <c r="G4039" s="2">
        <f>INDEX(תוצאות_בחירות,MATCH(C4039,siot!$F$3:$F$1887,0),27)</f>
        <v>2</v>
      </c>
      <c r="H4039" s="2" t="b">
        <f t="shared" si="127"/>
        <v>1</v>
      </c>
      <c r="I4039" s="1" t="s">
        <v>2</v>
      </c>
      <c r="J4039" s="1" t="s">
        <v>15752</v>
      </c>
      <c r="K4039" s="1"/>
    </row>
    <row r="4040" spans="1:11" hidden="1">
      <c r="A4040" s="1" t="s">
        <v>15699</v>
      </c>
      <c r="B4040" s="1" t="s">
        <v>142</v>
      </c>
      <c r="C4040" s="48" t="str">
        <f t="shared" si="126"/>
        <v>ט ג'סר א-זרקא</v>
      </c>
      <c r="D4040" s="1" t="s">
        <v>9935</v>
      </c>
      <c r="E4040" s="1"/>
      <c r="F4040" s="2">
        <v>3</v>
      </c>
      <c r="G4040" s="2">
        <f>INDEX(תוצאות_בחירות,MATCH(C4040,siot!$F$3:$F$1887,0),27)</f>
        <v>2</v>
      </c>
      <c r="H4040" s="2" t="b">
        <f t="shared" si="127"/>
        <v>0</v>
      </c>
      <c r="I4040" s="1" t="s">
        <v>2</v>
      </c>
      <c r="J4040" s="1" t="s">
        <v>15751</v>
      </c>
      <c r="K4040" s="1"/>
    </row>
    <row r="4041" spans="1:11" hidden="1">
      <c r="A4041" s="1" t="s">
        <v>15699</v>
      </c>
      <c r="B4041" s="1" t="s">
        <v>142</v>
      </c>
      <c r="C4041" s="48" t="str">
        <f t="shared" si="126"/>
        <v>ט ג'סר א-זרקא</v>
      </c>
      <c r="D4041" s="1" t="s">
        <v>9935</v>
      </c>
      <c r="E4041" s="1"/>
      <c r="F4041" s="2">
        <v>4</v>
      </c>
      <c r="G4041" s="2">
        <f>INDEX(תוצאות_בחירות,MATCH(C4041,siot!$F$3:$F$1887,0),27)</f>
        <v>2</v>
      </c>
      <c r="H4041" s="2" t="b">
        <f t="shared" si="127"/>
        <v>0</v>
      </c>
      <c r="I4041" s="1" t="s">
        <v>2</v>
      </c>
      <c r="J4041" s="1" t="s">
        <v>15750</v>
      </c>
      <c r="K4041" s="1"/>
    </row>
    <row r="4042" spans="1:11" hidden="1">
      <c r="A4042" s="1" t="s">
        <v>15699</v>
      </c>
      <c r="B4042" s="1" t="s">
        <v>142</v>
      </c>
      <c r="C4042" s="48" t="str">
        <f t="shared" si="126"/>
        <v>ט ג'סר א-זרקא</v>
      </c>
      <c r="D4042" s="1" t="s">
        <v>9935</v>
      </c>
      <c r="E4042" s="1"/>
      <c r="F4042" s="2">
        <v>5</v>
      </c>
      <c r="G4042" s="2">
        <f>INDEX(תוצאות_בחירות,MATCH(C4042,siot!$F$3:$F$1887,0),27)</f>
        <v>2</v>
      </c>
      <c r="H4042" s="2" t="b">
        <f t="shared" si="127"/>
        <v>0</v>
      </c>
      <c r="I4042" s="1" t="s">
        <v>2</v>
      </c>
      <c r="J4042" s="1" t="s">
        <v>15749</v>
      </c>
      <c r="K4042" s="1"/>
    </row>
    <row r="4043" spans="1:11" hidden="1">
      <c r="A4043" s="1" t="s">
        <v>15699</v>
      </c>
      <c r="B4043" s="1" t="s">
        <v>142</v>
      </c>
      <c r="C4043" s="48" t="str">
        <f t="shared" si="126"/>
        <v>ט ג'סר א-זרקא</v>
      </c>
      <c r="D4043" s="1" t="s">
        <v>9935</v>
      </c>
      <c r="E4043" s="1"/>
      <c r="F4043" s="2">
        <v>6</v>
      </c>
      <c r="G4043" s="2">
        <f>INDEX(תוצאות_בחירות,MATCH(C4043,siot!$F$3:$F$1887,0),27)</f>
        <v>2</v>
      </c>
      <c r="H4043" s="2" t="b">
        <f t="shared" si="127"/>
        <v>0</v>
      </c>
      <c r="I4043" s="1" t="s">
        <v>2</v>
      </c>
      <c r="J4043" s="1" t="s">
        <v>15748</v>
      </c>
      <c r="K4043" s="1"/>
    </row>
    <row r="4044" spans="1:11" hidden="1">
      <c r="A4044" s="1" t="s">
        <v>15699</v>
      </c>
      <c r="B4044" s="1" t="s">
        <v>142</v>
      </c>
      <c r="C4044" s="48" t="str">
        <f t="shared" si="126"/>
        <v>ט ג'סר א-זרקא</v>
      </c>
      <c r="D4044" s="1" t="s">
        <v>9935</v>
      </c>
      <c r="E4044" s="1"/>
      <c r="F4044" s="2">
        <v>7</v>
      </c>
      <c r="G4044" s="2">
        <f>INDEX(תוצאות_בחירות,MATCH(C4044,siot!$F$3:$F$1887,0),27)</f>
        <v>2</v>
      </c>
      <c r="H4044" s="2" t="b">
        <f t="shared" si="127"/>
        <v>0</v>
      </c>
      <c r="I4044" s="1" t="s">
        <v>2</v>
      </c>
      <c r="J4044" s="1" t="s">
        <v>15702</v>
      </c>
      <c r="K4044" s="1"/>
    </row>
    <row r="4045" spans="1:11" hidden="1">
      <c r="A4045" s="1" t="s">
        <v>15699</v>
      </c>
      <c r="B4045" s="1" t="s">
        <v>778</v>
      </c>
      <c r="C4045" s="48" t="str">
        <f t="shared" si="126"/>
        <v>י ג'סר א-זרקא</v>
      </c>
      <c r="D4045" s="1" t="s">
        <v>15745</v>
      </c>
      <c r="E4045" s="1" t="s">
        <v>18</v>
      </c>
      <c r="F4045" s="2" t="s">
        <v>19548</v>
      </c>
      <c r="G4045" s="2">
        <f>INDEX(תוצאות_בחירות,MATCH(C4045,siot!$F$3:$F$1887,0),27)</f>
        <v>0</v>
      </c>
      <c r="H4045" s="2" t="b">
        <f t="shared" si="127"/>
        <v>0</v>
      </c>
      <c r="I4045" s="1"/>
      <c r="J4045" s="1"/>
      <c r="K4045" s="1"/>
    </row>
    <row r="4046" spans="1:11" hidden="1">
      <c r="A4046" s="1" t="s">
        <v>15699</v>
      </c>
      <c r="B4046" s="1" t="s">
        <v>778</v>
      </c>
      <c r="C4046" s="48" t="str">
        <f t="shared" si="126"/>
        <v>י ג'סר א-זרקא</v>
      </c>
      <c r="D4046" s="1" t="s">
        <v>15745</v>
      </c>
      <c r="E4046" s="1" t="s">
        <v>17</v>
      </c>
      <c r="F4046" s="2">
        <v>1</v>
      </c>
      <c r="G4046" s="2">
        <f>INDEX(תוצאות_בחירות,MATCH(C4046,siot!$F$3:$F$1887,0),27)</f>
        <v>0</v>
      </c>
      <c r="H4046" s="2" t="b">
        <f t="shared" si="127"/>
        <v>0</v>
      </c>
      <c r="I4046" s="1" t="s">
        <v>2</v>
      </c>
      <c r="J4046" s="1" t="s">
        <v>15703</v>
      </c>
      <c r="K4046" s="1"/>
    </row>
    <row r="4047" spans="1:11" hidden="1">
      <c r="A4047" s="1" t="s">
        <v>15699</v>
      </c>
      <c r="B4047" s="1" t="s">
        <v>778</v>
      </c>
      <c r="C4047" s="48" t="str">
        <f t="shared" si="126"/>
        <v>י ג'סר א-זרקא</v>
      </c>
      <c r="D4047" s="1" t="s">
        <v>15745</v>
      </c>
      <c r="E4047" s="1"/>
      <c r="F4047" s="2">
        <v>2</v>
      </c>
      <c r="G4047" s="2">
        <f>INDEX(תוצאות_בחירות,MATCH(C4047,siot!$F$3:$F$1887,0),27)</f>
        <v>0</v>
      </c>
      <c r="H4047" s="2" t="b">
        <f t="shared" si="127"/>
        <v>0</v>
      </c>
      <c r="I4047" s="1" t="s">
        <v>2</v>
      </c>
      <c r="J4047" s="1" t="s">
        <v>15747</v>
      </c>
      <c r="K4047" s="1"/>
    </row>
    <row r="4048" spans="1:11" hidden="1">
      <c r="A4048" s="1" t="s">
        <v>15699</v>
      </c>
      <c r="B4048" s="1" t="s">
        <v>778</v>
      </c>
      <c r="C4048" s="48" t="str">
        <f t="shared" si="126"/>
        <v>י ג'סר א-זרקא</v>
      </c>
      <c r="D4048" s="1" t="s">
        <v>15745</v>
      </c>
      <c r="E4048" s="1"/>
      <c r="F4048" s="2">
        <v>3</v>
      </c>
      <c r="G4048" s="2">
        <f>INDEX(תוצאות_בחירות,MATCH(C4048,siot!$F$3:$F$1887,0),27)</f>
        <v>0</v>
      </c>
      <c r="H4048" s="2" t="b">
        <f t="shared" si="127"/>
        <v>0</v>
      </c>
      <c r="I4048" s="1" t="s">
        <v>2</v>
      </c>
      <c r="J4048" s="1" t="s">
        <v>15746</v>
      </c>
      <c r="K4048" s="1"/>
    </row>
    <row r="4049" spans="1:11" hidden="1">
      <c r="A4049" s="1" t="s">
        <v>15699</v>
      </c>
      <c r="B4049" s="1" t="s">
        <v>778</v>
      </c>
      <c r="C4049" s="48" t="str">
        <f t="shared" si="126"/>
        <v>י ג'סר א-זרקא</v>
      </c>
      <c r="D4049" s="1" t="s">
        <v>15745</v>
      </c>
      <c r="E4049" s="1"/>
      <c r="F4049" s="2">
        <v>4</v>
      </c>
      <c r="G4049" s="2">
        <f>INDEX(תוצאות_בחירות,MATCH(C4049,siot!$F$3:$F$1887,0),27)</f>
        <v>0</v>
      </c>
      <c r="H4049" s="2" t="b">
        <f t="shared" si="127"/>
        <v>0</v>
      </c>
      <c r="I4049" s="1" t="s">
        <v>2</v>
      </c>
      <c r="J4049" s="1" t="s">
        <v>15720</v>
      </c>
      <c r="K4049" s="1"/>
    </row>
    <row r="4050" spans="1:11" hidden="1">
      <c r="A4050" s="1" t="s">
        <v>15699</v>
      </c>
      <c r="B4050" s="1" t="s">
        <v>778</v>
      </c>
      <c r="C4050" s="48" t="str">
        <f t="shared" si="126"/>
        <v>י ג'סר א-זרקא</v>
      </c>
      <c r="D4050" s="1" t="s">
        <v>15745</v>
      </c>
      <c r="E4050" s="1"/>
      <c r="F4050" s="2">
        <v>5</v>
      </c>
      <c r="G4050" s="2">
        <f>INDEX(תוצאות_בחירות,MATCH(C4050,siot!$F$3:$F$1887,0),27)</f>
        <v>0</v>
      </c>
      <c r="H4050" s="2" t="b">
        <f t="shared" si="127"/>
        <v>0</v>
      </c>
      <c r="I4050" s="1" t="s">
        <v>2</v>
      </c>
      <c r="J4050" s="1" t="s">
        <v>15744</v>
      </c>
      <c r="K4050" s="1"/>
    </row>
    <row r="4051" spans="1:11" hidden="1">
      <c r="A4051" s="1" t="s">
        <v>15699</v>
      </c>
      <c r="B4051" s="1" t="s">
        <v>35</v>
      </c>
      <c r="C4051" s="48" t="str">
        <f t="shared" si="126"/>
        <v>ם ג'סר א-זרקא</v>
      </c>
      <c r="D4051" s="1" t="s">
        <v>15737</v>
      </c>
      <c r="E4051" s="1" t="s">
        <v>3</v>
      </c>
      <c r="F4051" s="2" t="s">
        <v>19548</v>
      </c>
      <c r="G4051" s="2">
        <f>INDEX(תוצאות_בחירות,MATCH(C4051,siot!$F$3:$F$1887,0),27)</f>
        <v>0</v>
      </c>
      <c r="H4051" s="2" t="b">
        <f t="shared" si="127"/>
        <v>0</v>
      </c>
      <c r="I4051" s="1"/>
      <c r="J4051" s="1"/>
      <c r="K4051" s="1"/>
    </row>
    <row r="4052" spans="1:11" hidden="1">
      <c r="A4052" s="1" t="s">
        <v>15699</v>
      </c>
      <c r="B4052" s="1" t="s">
        <v>35</v>
      </c>
      <c r="C4052" s="48" t="str">
        <f t="shared" si="126"/>
        <v>ם ג'סר א-זרקא</v>
      </c>
      <c r="D4052" s="1" t="s">
        <v>15737</v>
      </c>
      <c r="E4052" s="1"/>
      <c r="F4052" s="2">
        <v>1</v>
      </c>
      <c r="G4052" s="2">
        <f>INDEX(תוצאות_בחירות,MATCH(C4052,siot!$F$3:$F$1887,0),27)</f>
        <v>0</v>
      </c>
      <c r="H4052" s="2" t="b">
        <f t="shared" si="127"/>
        <v>0</v>
      </c>
      <c r="I4052" s="1" t="s">
        <v>2</v>
      </c>
      <c r="J4052" s="1" t="s">
        <v>15743</v>
      </c>
      <c r="K4052" s="1"/>
    </row>
    <row r="4053" spans="1:11" hidden="1">
      <c r="A4053" s="1" t="s">
        <v>15699</v>
      </c>
      <c r="B4053" s="1" t="s">
        <v>35</v>
      </c>
      <c r="C4053" s="48" t="str">
        <f t="shared" si="126"/>
        <v>ם ג'סר א-זרקא</v>
      </c>
      <c r="D4053" s="1" t="s">
        <v>15737</v>
      </c>
      <c r="E4053" s="1"/>
      <c r="F4053" s="2">
        <v>2</v>
      </c>
      <c r="G4053" s="2">
        <f>INDEX(תוצאות_בחירות,MATCH(C4053,siot!$F$3:$F$1887,0),27)</f>
        <v>0</v>
      </c>
      <c r="H4053" s="2" t="b">
        <f t="shared" si="127"/>
        <v>0</v>
      </c>
      <c r="I4053" s="1" t="s">
        <v>2</v>
      </c>
      <c r="J4053" s="1" t="s">
        <v>15742</v>
      </c>
      <c r="K4053" s="1"/>
    </row>
    <row r="4054" spans="1:11" hidden="1">
      <c r="A4054" s="1" t="s">
        <v>15699</v>
      </c>
      <c r="B4054" s="1" t="s">
        <v>35</v>
      </c>
      <c r="C4054" s="48" t="str">
        <f t="shared" si="126"/>
        <v>ם ג'סר א-זרקא</v>
      </c>
      <c r="D4054" s="1" t="s">
        <v>15737</v>
      </c>
      <c r="E4054" s="1"/>
      <c r="F4054" s="2">
        <v>3</v>
      </c>
      <c r="G4054" s="2">
        <f>INDEX(תוצאות_בחירות,MATCH(C4054,siot!$F$3:$F$1887,0),27)</f>
        <v>0</v>
      </c>
      <c r="H4054" s="2" t="b">
        <f t="shared" si="127"/>
        <v>0</v>
      </c>
      <c r="I4054" s="1" t="s">
        <v>2</v>
      </c>
      <c r="J4054" s="1" t="s">
        <v>15741</v>
      </c>
      <c r="K4054" s="1"/>
    </row>
    <row r="4055" spans="1:11" hidden="1">
      <c r="A4055" s="1" t="s">
        <v>15699</v>
      </c>
      <c r="B4055" s="1" t="s">
        <v>35</v>
      </c>
      <c r="C4055" s="48" t="str">
        <f t="shared" si="126"/>
        <v>ם ג'סר א-זרקא</v>
      </c>
      <c r="D4055" s="1" t="s">
        <v>15737</v>
      </c>
      <c r="E4055" s="1"/>
      <c r="F4055" s="2">
        <v>4</v>
      </c>
      <c r="G4055" s="2">
        <f>INDEX(תוצאות_בחירות,MATCH(C4055,siot!$F$3:$F$1887,0),27)</f>
        <v>0</v>
      </c>
      <c r="H4055" s="2" t="b">
        <f t="shared" si="127"/>
        <v>0</v>
      </c>
      <c r="I4055" s="1" t="s">
        <v>2</v>
      </c>
      <c r="J4055" s="1" t="s">
        <v>15740</v>
      </c>
      <c r="K4055" s="1"/>
    </row>
    <row r="4056" spans="1:11" hidden="1">
      <c r="A4056" s="1" t="s">
        <v>15699</v>
      </c>
      <c r="B4056" s="1" t="s">
        <v>35</v>
      </c>
      <c r="C4056" s="48" t="str">
        <f t="shared" si="126"/>
        <v>ם ג'סר א-זרקא</v>
      </c>
      <c r="D4056" s="1" t="s">
        <v>15737</v>
      </c>
      <c r="E4056" s="1"/>
      <c r="F4056" s="2">
        <v>5</v>
      </c>
      <c r="G4056" s="2">
        <f>INDEX(תוצאות_בחירות,MATCH(C4056,siot!$F$3:$F$1887,0),27)</f>
        <v>0</v>
      </c>
      <c r="H4056" s="2" t="b">
        <f t="shared" si="127"/>
        <v>0</v>
      </c>
      <c r="I4056" s="1" t="s">
        <v>2</v>
      </c>
      <c r="J4056" s="1" t="s">
        <v>15739</v>
      </c>
      <c r="K4056" s="1"/>
    </row>
    <row r="4057" spans="1:11" hidden="1">
      <c r="A4057" s="1" t="s">
        <v>15699</v>
      </c>
      <c r="B4057" s="1" t="s">
        <v>35</v>
      </c>
      <c r="C4057" s="48" t="str">
        <f t="shared" si="126"/>
        <v>ם ג'סר א-זרקא</v>
      </c>
      <c r="D4057" s="1" t="s">
        <v>15737</v>
      </c>
      <c r="E4057" s="1"/>
      <c r="F4057" s="2">
        <v>6</v>
      </c>
      <c r="G4057" s="2">
        <f>INDEX(תוצאות_בחירות,MATCH(C4057,siot!$F$3:$F$1887,0),27)</f>
        <v>0</v>
      </c>
      <c r="H4057" s="2" t="b">
        <f t="shared" si="127"/>
        <v>0</v>
      </c>
      <c r="I4057" s="1" t="s">
        <v>2</v>
      </c>
      <c r="J4057" s="1" t="s">
        <v>15738</v>
      </c>
      <c r="K4057" s="1"/>
    </row>
    <row r="4058" spans="1:11" hidden="1">
      <c r="A4058" s="1" t="s">
        <v>15699</v>
      </c>
      <c r="B4058" s="1" t="s">
        <v>35</v>
      </c>
      <c r="C4058" s="48" t="str">
        <f t="shared" si="126"/>
        <v>ם ג'סר א-זרקא</v>
      </c>
      <c r="D4058" s="1" t="s">
        <v>15737</v>
      </c>
      <c r="E4058" s="1"/>
      <c r="F4058" s="2">
        <v>7</v>
      </c>
      <c r="G4058" s="2">
        <f>INDEX(תוצאות_בחירות,MATCH(C4058,siot!$F$3:$F$1887,0),27)</f>
        <v>0</v>
      </c>
      <c r="H4058" s="2" t="b">
        <f t="shared" si="127"/>
        <v>0</v>
      </c>
      <c r="I4058" s="1" t="s">
        <v>2</v>
      </c>
      <c r="J4058" s="1" t="s">
        <v>15736</v>
      </c>
      <c r="K4058" s="1"/>
    </row>
    <row r="4059" spans="1:11" hidden="1">
      <c r="A4059" s="1" t="s">
        <v>15699</v>
      </c>
      <c r="B4059" s="1" t="s">
        <v>87</v>
      </c>
      <c r="C4059" s="48" t="str">
        <f t="shared" si="126"/>
        <v>נ ג'סר א-זרקא</v>
      </c>
      <c r="D4059" s="1" t="s">
        <v>5418</v>
      </c>
      <c r="E4059" s="1" t="s">
        <v>3</v>
      </c>
      <c r="F4059" s="2" t="s">
        <v>19548</v>
      </c>
      <c r="G4059" s="2">
        <f>INDEX(תוצאות_בחירות,MATCH(C4059,siot!$F$3:$F$1887,0),27)</f>
        <v>1</v>
      </c>
      <c r="H4059" s="2" t="b">
        <f t="shared" si="127"/>
        <v>0</v>
      </c>
      <c r="I4059" s="1"/>
      <c r="J4059" s="1"/>
      <c r="K4059" s="1"/>
    </row>
    <row r="4060" spans="1:11">
      <c r="A4060" s="1" t="s">
        <v>15699</v>
      </c>
      <c r="B4060" s="1" t="s">
        <v>87</v>
      </c>
      <c r="C4060" s="48" t="str">
        <f t="shared" si="126"/>
        <v>נ ג'סר א-זרקא</v>
      </c>
      <c r="D4060" s="1" t="s">
        <v>5418</v>
      </c>
      <c r="E4060" s="1"/>
      <c r="F4060" s="2">
        <v>1</v>
      </c>
      <c r="G4060" s="2">
        <f>INDEX(תוצאות_בחירות,MATCH(C4060,siot!$F$3:$F$1887,0),27)</f>
        <v>1</v>
      </c>
      <c r="H4060" s="2" t="b">
        <f t="shared" si="127"/>
        <v>1</v>
      </c>
      <c r="I4060" s="1" t="s">
        <v>2</v>
      </c>
      <c r="J4060" s="1" t="s">
        <v>15735</v>
      </c>
      <c r="K4060" s="1"/>
    </row>
    <row r="4061" spans="1:11" hidden="1">
      <c r="A4061" s="1" t="s">
        <v>15699</v>
      </c>
      <c r="B4061" s="1" t="s">
        <v>87</v>
      </c>
      <c r="C4061" s="48" t="str">
        <f t="shared" si="126"/>
        <v>נ ג'סר א-זרקא</v>
      </c>
      <c r="D4061" s="1" t="s">
        <v>5418</v>
      </c>
      <c r="E4061" s="1"/>
      <c r="F4061" s="2">
        <v>2</v>
      </c>
      <c r="G4061" s="2">
        <f>INDEX(תוצאות_בחירות,MATCH(C4061,siot!$F$3:$F$1887,0),27)</f>
        <v>1</v>
      </c>
      <c r="H4061" s="2" t="b">
        <f t="shared" si="127"/>
        <v>0</v>
      </c>
      <c r="I4061" s="1" t="s">
        <v>2</v>
      </c>
      <c r="J4061" s="1" t="s">
        <v>15734</v>
      </c>
      <c r="K4061" s="1"/>
    </row>
    <row r="4062" spans="1:11" hidden="1">
      <c r="A4062" s="1" t="s">
        <v>15699</v>
      </c>
      <c r="B4062" s="1" t="s">
        <v>87</v>
      </c>
      <c r="C4062" s="48" t="str">
        <f t="shared" si="126"/>
        <v>נ ג'סר א-זרקא</v>
      </c>
      <c r="D4062" s="1" t="s">
        <v>5418</v>
      </c>
      <c r="E4062" s="1"/>
      <c r="F4062" s="2">
        <v>3</v>
      </c>
      <c r="G4062" s="2">
        <f>INDEX(תוצאות_בחירות,MATCH(C4062,siot!$F$3:$F$1887,0),27)</f>
        <v>1</v>
      </c>
      <c r="H4062" s="2" t="b">
        <f t="shared" si="127"/>
        <v>0</v>
      </c>
      <c r="I4062" s="1" t="s">
        <v>2</v>
      </c>
      <c r="J4062" s="1" t="s">
        <v>15733</v>
      </c>
      <c r="K4062" s="1"/>
    </row>
    <row r="4063" spans="1:11" hidden="1">
      <c r="A4063" s="1" t="s">
        <v>15699</v>
      </c>
      <c r="B4063" s="1" t="s">
        <v>87</v>
      </c>
      <c r="C4063" s="48" t="str">
        <f t="shared" si="126"/>
        <v>נ ג'סר א-זרקא</v>
      </c>
      <c r="D4063" s="1" t="s">
        <v>5418</v>
      </c>
      <c r="E4063" s="1"/>
      <c r="F4063" s="2">
        <v>4</v>
      </c>
      <c r="G4063" s="2">
        <f>INDEX(תוצאות_בחירות,MATCH(C4063,siot!$F$3:$F$1887,0),27)</f>
        <v>1</v>
      </c>
      <c r="H4063" s="2" t="b">
        <f t="shared" si="127"/>
        <v>0</v>
      </c>
      <c r="I4063" s="1" t="s">
        <v>2</v>
      </c>
      <c r="J4063" s="1" t="s">
        <v>15732</v>
      </c>
      <c r="K4063" s="1"/>
    </row>
    <row r="4064" spans="1:11" hidden="1">
      <c r="A4064" s="1" t="s">
        <v>15699</v>
      </c>
      <c r="B4064" s="1" t="s">
        <v>1059</v>
      </c>
      <c r="C4064" s="48" t="str">
        <f t="shared" si="126"/>
        <v>ע ג'סר א-זרקא</v>
      </c>
      <c r="D4064" s="1" t="s">
        <v>8180</v>
      </c>
      <c r="E4064" s="1" t="s">
        <v>3</v>
      </c>
      <c r="F4064" s="2" t="s">
        <v>19548</v>
      </c>
      <c r="G4064" s="2">
        <f>INDEX(תוצאות_בחירות,MATCH(C4064,siot!$F$3:$F$1887,0),27)</f>
        <v>2</v>
      </c>
      <c r="H4064" s="2" t="b">
        <f t="shared" si="127"/>
        <v>0</v>
      </c>
      <c r="I4064" s="1"/>
      <c r="J4064" s="1"/>
      <c r="K4064" s="1"/>
    </row>
    <row r="4065" spans="1:11">
      <c r="A4065" s="1" t="s">
        <v>15699</v>
      </c>
      <c r="B4065" s="1" t="s">
        <v>1059</v>
      </c>
      <c r="C4065" s="48" t="str">
        <f t="shared" si="126"/>
        <v>ע ג'סר א-זרקא</v>
      </c>
      <c r="D4065" s="1" t="s">
        <v>8180</v>
      </c>
      <c r="E4065" s="1"/>
      <c r="F4065" s="2">
        <v>1</v>
      </c>
      <c r="G4065" s="2">
        <f>INDEX(תוצאות_בחירות,MATCH(C4065,siot!$F$3:$F$1887,0),27)</f>
        <v>2</v>
      </c>
      <c r="H4065" s="2" t="b">
        <f t="shared" si="127"/>
        <v>1</v>
      </c>
      <c r="I4065" s="1" t="s">
        <v>2</v>
      </c>
      <c r="J4065" s="1" t="s">
        <v>15731</v>
      </c>
      <c r="K4065" s="1"/>
    </row>
    <row r="4066" spans="1:11">
      <c r="A4066" s="1" t="s">
        <v>15699</v>
      </c>
      <c r="B4066" s="1" t="s">
        <v>1059</v>
      </c>
      <c r="C4066" s="48" t="str">
        <f t="shared" si="126"/>
        <v>ע ג'סר א-זרקא</v>
      </c>
      <c r="D4066" s="1" t="s">
        <v>8180</v>
      </c>
      <c r="E4066" s="1"/>
      <c r="F4066" s="2">
        <v>2</v>
      </c>
      <c r="G4066" s="2">
        <f>INDEX(תוצאות_בחירות,MATCH(C4066,siot!$F$3:$F$1887,0),27)</f>
        <v>2</v>
      </c>
      <c r="H4066" s="2" t="b">
        <f t="shared" si="127"/>
        <v>1</v>
      </c>
      <c r="I4066" s="1" t="s">
        <v>2</v>
      </c>
      <c r="J4066" s="1" t="s">
        <v>15730</v>
      </c>
      <c r="K4066" s="1"/>
    </row>
    <row r="4067" spans="1:11" hidden="1">
      <c r="A4067" s="1" t="s">
        <v>15699</v>
      </c>
      <c r="B4067" s="1" t="s">
        <v>1059</v>
      </c>
      <c r="C4067" s="48" t="str">
        <f t="shared" si="126"/>
        <v>ע ג'סר א-זרקא</v>
      </c>
      <c r="D4067" s="1" t="s">
        <v>8180</v>
      </c>
      <c r="E4067" s="1"/>
      <c r="F4067" s="2">
        <v>3</v>
      </c>
      <c r="G4067" s="2">
        <f>INDEX(תוצאות_בחירות,MATCH(C4067,siot!$F$3:$F$1887,0),27)</f>
        <v>2</v>
      </c>
      <c r="H4067" s="2" t="b">
        <f t="shared" si="127"/>
        <v>0</v>
      </c>
      <c r="I4067" s="1" t="s">
        <v>2</v>
      </c>
      <c r="J4067" s="1" t="s">
        <v>15729</v>
      </c>
      <c r="K4067" s="1"/>
    </row>
    <row r="4068" spans="1:11" hidden="1">
      <c r="A4068" s="1" t="s">
        <v>15699</v>
      </c>
      <c r="B4068" s="1" t="s">
        <v>1059</v>
      </c>
      <c r="C4068" s="48" t="str">
        <f t="shared" si="126"/>
        <v>ע ג'סר א-זרקא</v>
      </c>
      <c r="D4068" s="1" t="s">
        <v>8180</v>
      </c>
      <c r="E4068" s="1"/>
      <c r="F4068" s="2">
        <v>4</v>
      </c>
      <c r="G4068" s="2">
        <f>INDEX(תוצאות_בחירות,MATCH(C4068,siot!$F$3:$F$1887,0),27)</f>
        <v>2</v>
      </c>
      <c r="H4068" s="2" t="b">
        <f t="shared" si="127"/>
        <v>0</v>
      </c>
      <c r="I4068" s="1" t="s">
        <v>2</v>
      </c>
      <c r="J4068" s="1" t="s">
        <v>15728</v>
      </c>
      <c r="K4068" s="1"/>
    </row>
    <row r="4069" spans="1:11" hidden="1">
      <c r="A4069" s="1" t="s">
        <v>15699</v>
      </c>
      <c r="B4069" s="1" t="s">
        <v>1059</v>
      </c>
      <c r="C4069" s="48" t="str">
        <f t="shared" si="126"/>
        <v>ע ג'סר א-זרקא</v>
      </c>
      <c r="D4069" s="1" t="s">
        <v>8180</v>
      </c>
      <c r="E4069" s="1"/>
      <c r="F4069" s="2">
        <v>5</v>
      </c>
      <c r="G4069" s="2">
        <f>INDEX(תוצאות_בחירות,MATCH(C4069,siot!$F$3:$F$1887,0),27)</f>
        <v>2</v>
      </c>
      <c r="H4069" s="2" t="b">
        <f t="shared" si="127"/>
        <v>0</v>
      </c>
      <c r="I4069" s="1" t="s">
        <v>2</v>
      </c>
      <c r="J4069" s="1" t="s">
        <v>15727</v>
      </c>
      <c r="K4069" s="1"/>
    </row>
    <row r="4070" spans="1:11" hidden="1">
      <c r="A4070" s="1" t="s">
        <v>15699</v>
      </c>
      <c r="B4070" s="1" t="s">
        <v>364</v>
      </c>
      <c r="C4070" s="48" t="str">
        <f t="shared" si="126"/>
        <v>ף ג'סר א-זרקא</v>
      </c>
      <c r="D4070" s="1" t="s">
        <v>15722</v>
      </c>
      <c r="E4070" s="1" t="s">
        <v>3</v>
      </c>
      <c r="F4070" s="2" t="s">
        <v>19548</v>
      </c>
      <c r="G4070" s="2">
        <f>INDEX(תוצאות_בחירות,MATCH(C4070,siot!$F$3:$F$1887,0),27)</f>
        <v>0</v>
      </c>
      <c r="H4070" s="2" t="b">
        <f t="shared" si="127"/>
        <v>0</v>
      </c>
      <c r="I4070" s="1"/>
      <c r="J4070" s="1"/>
      <c r="K4070" s="1"/>
    </row>
    <row r="4071" spans="1:11" hidden="1">
      <c r="A4071" s="1" t="s">
        <v>15699</v>
      </c>
      <c r="B4071" s="1" t="s">
        <v>364</v>
      </c>
      <c r="C4071" s="48" t="str">
        <f t="shared" si="126"/>
        <v>ף ג'סר א-זרקא</v>
      </c>
      <c r="D4071" s="1" t="s">
        <v>15722</v>
      </c>
      <c r="E4071" s="1"/>
      <c r="F4071" s="2">
        <v>1</v>
      </c>
      <c r="G4071" s="2">
        <f>INDEX(תוצאות_בחירות,MATCH(C4071,siot!$F$3:$F$1887,0),27)</f>
        <v>0</v>
      </c>
      <c r="H4071" s="2" t="b">
        <f t="shared" si="127"/>
        <v>0</v>
      </c>
      <c r="I4071" s="1" t="s">
        <v>2</v>
      </c>
      <c r="J4071" s="1" t="s">
        <v>15726</v>
      </c>
      <c r="K4071" s="1"/>
    </row>
    <row r="4072" spans="1:11" hidden="1">
      <c r="A4072" s="1" t="s">
        <v>15699</v>
      </c>
      <c r="B4072" s="1" t="s">
        <v>364</v>
      </c>
      <c r="C4072" s="48" t="str">
        <f t="shared" si="126"/>
        <v>ף ג'סר א-זרקא</v>
      </c>
      <c r="D4072" s="1" t="s">
        <v>15722</v>
      </c>
      <c r="E4072" s="1"/>
      <c r="F4072" s="2">
        <v>2</v>
      </c>
      <c r="G4072" s="2">
        <f>INDEX(תוצאות_בחירות,MATCH(C4072,siot!$F$3:$F$1887,0),27)</f>
        <v>0</v>
      </c>
      <c r="H4072" s="2" t="b">
        <f t="shared" si="127"/>
        <v>0</v>
      </c>
      <c r="I4072" s="1" t="s">
        <v>2</v>
      </c>
      <c r="J4072" s="1" t="s">
        <v>15725</v>
      </c>
      <c r="K4072" s="1"/>
    </row>
    <row r="4073" spans="1:11" hidden="1">
      <c r="A4073" s="1" t="s">
        <v>15699</v>
      </c>
      <c r="B4073" s="1" t="s">
        <v>364</v>
      </c>
      <c r="C4073" s="48" t="str">
        <f t="shared" si="126"/>
        <v>ף ג'סר א-זרקא</v>
      </c>
      <c r="D4073" s="1" t="s">
        <v>15722</v>
      </c>
      <c r="E4073" s="1"/>
      <c r="F4073" s="2">
        <v>3</v>
      </c>
      <c r="G4073" s="2">
        <f>INDEX(תוצאות_בחירות,MATCH(C4073,siot!$F$3:$F$1887,0),27)</f>
        <v>0</v>
      </c>
      <c r="H4073" s="2" t="b">
        <f t="shared" si="127"/>
        <v>0</v>
      </c>
      <c r="I4073" s="1" t="s">
        <v>2</v>
      </c>
      <c r="J4073" s="1" t="s">
        <v>15724</v>
      </c>
      <c r="K4073" s="1"/>
    </row>
    <row r="4074" spans="1:11" hidden="1">
      <c r="A4074" s="1" t="s">
        <v>15699</v>
      </c>
      <c r="B4074" s="1" t="s">
        <v>364</v>
      </c>
      <c r="C4074" s="48" t="str">
        <f t="shared" si="126"/>
        <v>ף ג'סר א-זרקא</v>
      </c>
      <c r="D4074" s="1" t="s">
        <v>15722</v>
      </c>
      <c r="E4074" s="1"/>
      <c r="F4074" s="2">
        <v>4</v>
      </c>
      <c r="G4074" s="2">
        <f>INDEX(תוצאות_בחירות,MATCH(C4074,siot!$F$3:$F$1887,0),27)</f>
        <v>0</v>
      </c>
      <c r="H4074" s="2" t="b">
        <f t="shared" si="127"/>
        <v>0</v>
      </c>
      <c r="I4074" s="1" t="s">
        <v>2</v>
      </c>
      <c r="J4074" s="1" t="s">
        <v>15707</v>
      </c>
      <c r="K4074" s="1"/>
    </row>
    <row r="4075" spans="1:11" hidden="1">
      <c r="A4075" s="1" t="s">
        <v>15699</v>
      </c>
      <c r="B4075" s="1" t="s">
        <v>364</v>
      </c>
      <c r="C4075" s="48" t="str">
        <f t="shared" si="126"/>
        <v>ף ג'סר א-זרקא</v>
      </c>
      <c r="D4075" s="1" t="s">
        <v>15722</v>
      </c>
      <c r="E4075" s="1"/>
      <c r="F4075" s="2">
        <v>5</v>
      </c>
      <c r="G4075" s="2">
        <f>INDEX(תוצאות_בחירות,MATCH(C4075,siot!$F$3:$F$1887,0),27)</f>
        <v>0</v>
      </c>
      <c r="H4075" s="2" t="b">
        <f t="shared" si="127"/>
        <v>0</v>
      </c>
      <c r="I4075" s="1" t="s">
        <v>2</v>
      </c>
      <c r="J4075" s="1" t="s">
        <v>15723</v>
      </c>
      <c r="K4075" s="1"/>
    </row>
    <row r="4076" spans="1:11" hidden="1">
      <c r="A4076" s="1" t="s">
        <v>15699</v>
      </c>
      <c r="B4076" s="1" t="s">
        <v>364</v>
      </c>
      <c r="C4076" s="48" t="str">
        <f t="shared" si="126"/>
        <v>ף ג'סר א-זרקא</v>
      </c>
      <c r="D4076" s="1" t="s">
        <v>15722</v>
      </c>
      <c r="E4076" s="1"/>
      <c r="F4076" s="2">
        <v>6</v>
      </c>
      <c r="G4076" s="2">
        <f>INDEX(תוצאות_בחירות,MATCH(C4076,siot!$F$3:$F$1887,0),27)</f>
        <v>0</v>
      </c>
      <c r="H4076" s="2" t="b">
        <f t="shared" si="127"/>
        <v>0</v>
      </c>
      <c r="I4076" s="1" t="s">
        <v>2</v>
      </c>
      <c r="J4076" s="1" t="s">
        <v>15721</v>
      </c>
      <c r="K4076" s="1"/>
    </row>
    <row r="4077" spans="1:11" hidden="1">
      <c r="A4077" s="1" t="s">
        <v>15699</v>
      </c>
      <c r="B4077" s="1" t="s">
        <v>339</v>
      </c>
      <c r="C4077" s="48" t="str">
        <f t="shared" si="126"/>
        <v>ץ ג'סר א-זרקא</v>
      </c>
      <c r="D4077" s="1" t="s">
        <v>15711</v>
      </c>
      <c r="E4077" s="1" t="s">
        <v>3</v>
      </c>
      <c r="F4077" s="2" t="s">
        <v>19548</v>
      </c>
      <c r="G4077" s="2">
        <f>INDEX(תוצאות_בחירות,MATCH(C4077,siot!$F$3:$F$1887,0),27)</f>
        <v>2</v>
      </c>
      <c r="H4077" s="2" t="b">
        <f t="shared" si="127"/>
        <v>0</v>
      </c>
      <c r="I4077" s="1"/>
      <c r="J4077" s="1"/>
      <c r="K4077" s="1"/>
    </row>
    <row r="4078" spans="1:11">
      <c r="A4078" s="1" t="s">
        <v>15699</v>
      </c>
      <c r="B4078" s="1" t="s">
        <v>339</v>
      </c>
      <c r="C4078" s="48" t="str">
        <f t="shared" si="126"/>
        <v>ץ ג'סר א-זרקא</v>
      </c>
      <c r="D4078" s="1" t="s">
        <v>15711</v>
      </c>
      <c r="E4078" s="1"/>
      <c r="F4078" s="2">
        <v>1</v>
      </c>
      <c r="G4078" s="2">
        <f>INDEX(תוצאות_בחירות,MATCH(C4078,siot!$F$3:$F$1887,0),27)</f>
        <v>2</v>
      </c>
      <c r="H4078" s="2" t="b">
        <f t="shared" si="127"/>
        <v>1</v>
      </c>
      <c r="I4078" s="1" t="s">
        <v>2</v>
      </c>
      <c r="J4078" s="1" t="s">
        <v>15719</v>
      </c>
      <c r="K4078" s="1"/>
    </row>
    <row r="4079" spans="1:11">
      <c r="A4079" s="1" t="s">
        <v>15699</v>
      </c>
      <c r="B4079" s="1" t="s">
        <v>339</v>
      </c>
      <c r="C4079" s="48" t="str">
        <f t="shared" si="126"/>
        <v>ץ ג'סר א-זרקא</v>
      </c>
      <c r="D4079" s="1" t="s">
        <v>15711</v>
      </c>
      <c r="E4079" s="1"/>
      <c r="F4079" s="2">
        <v>2</v>
      </c>
      <c r="G4079" s="2">
        <f>INDEX(תוצאות_בחירות,MATCH(C4079,siot!$F$3:$F$1887,0),27)</f>
        <v>2</v>
      </c>
      <c r="H4079" s="2" t="b">
        <f t="shared" si="127"/>
        <v>1</v>
      </c>
      <c r="I4079" s="1" t="s">
        <v>2</v>
      </c>
      <c r="J4079" s="1" t="s">
        <v>15718</v>
      </c>
      <c r="K4079" s="1"/>
    </row>
    <row r="4080" spans="1:11" hidden="1">
      <c r="A4080" s="1" t="s">
        <v>15699</v>
      </c>
      <c r="B4080" s="1" t="s">
        <v>339</v>
      </c>
      <c r="C4080" s="48" t="str">
        <f t="shared" si="126"/>
        <v>ץ ג'סר א-זרקא</v>
      </c>
      <c r="D4080" s="1" t="s">
        <v>15711</v>
      </c>
      <c r="E4080" s="1"/>
      <c r="F4080" s="2">
        <v>3</v>
      </c>
      <c r="G4080" s="2">
        <f>INDEX(תוצאות_בחירות,MATCH(C4080,siot!$F$3:$F$1887,0),27)</f>
        <v>2</v>
      </c>
      <c r="H4080" s="2" t="b">
        <f t="shared" si="127"/>
        <v>0</v>
      </c>
      <c r="I4080" s="1" t="s">
        <v>2</v>
      </c>
      <c r="J4080" s="1" t="s">
        <v>15717</v>
      </c>
      <c r="K4080" s="1"/>
    </row>
    <row r="4081" spans="1:11" hidden="1">
      <c r="A4081" s="1" t="s">
        <v>15699</v>
      </c>
      <c r="B4081" s="1" t="s">
        <v>339</v>
      </c>
      <c r="C4081" s="48" t="str">
        <f t="shared" si="126"/>
        <v>ץ ג'סר א-זרקא</v>
      </c>
      <c r="D4081" s="1" t="s">
        <v>15711</v>
      </c>
      <c r="E4081" s="1"/>
      <c r="F4081" s="2">
        <v>4</v>
      </c>
      <c r="G4081" s="2">
        <f>INDEX(תוצאות_בחירות,MATCH(C4081,siot!$F$3:$F$1887,0),27)</f>
        <v>2</v>
      </c>
      <c r="H4081" s="2" t="b">
        <f t="shared" si="127"/>
        <v>0</v>
      </c>
      <c r="I4081" s="1" t="s">
        <v>2</v>
      </c>
      <c r="J4081" s="1" t="s">
        <v>15716</v>
      </c>
      <c r="K4081" s="1"/>
    </row>
    <row r="4082" spans="1:11" hidden="1">
      <c r="A4082" s="1" t="s">
        <v>15699</v>
      </c>
      <c r="B4082" s="1" t="s">
        <v>339</v>
      </c>
      <c r="C4082" s="48" t="str">
        <f t="shared" si="126"/>
        <v>ץ ג'סר א-זרקא</v>
      </c>
      <c r="D4082" s="1" t="s">
        <v>15711</v>
      </c>
      <c r="E4082" s="1"/>
      <c r="F4082" s="2">
        <v>5</v>
      </c>
      <c r="G4082" s="2">
        <f>INDEX(תוצאות_בחירות,MATCH(C4082,siot!$F$3:$F$1887,0),27)</f>
        <v>2</v>
      </c>
      <c r="H4082" s="2" t="b">
        <f t="shared" si="127"/>
        <v>0</v>
      </c>
      <c r="I4082" s="1" t="s">
        <v>2</v>
      </c>
      <c r="J4082" s="1" t="s">
        <v>15713</v>
      </c>
      <c r="K4082" s="1"/>
    </row>
    <row r="4083" spans="1:11" hidden="1">
      <c r="A4083" s="1" t="s">
        <v>15699</v>
      </c>
      <c r="B4083" s="1" t="s">
        <v>339</v>
      </c>
      <c r="C4083" s="48" t="str">
        <f t="shared" si="126"/>
        <v>ץ ג'סר א-זרקא</v>
      </c>
      <c r="D4083" s="1" t="s">
        <v>15711</v>
      </c>
      <c r="E4083" s="1"/>
      <c r="F4083" s="2">
        <v>6</v>
      </c>
      <c r="G4083" s="2">
        <f>INDEX(תוצאות_בחירות,MATCH(C4083,siot!$F$3:$F$1887,0),27)</f>
        <v>2</v>
      </c>
      <c r="H4083" s="2" t="b">
        <f t="shared" si="127"/>
        <v>0</v>
      </c>
      <c r="I4083" s="1" t="s">
        <v>2</v>
      </c>
      <c r="J4083" s="1" t="s">
        <v>3367</v>
      </c>
      <c r="K4083" s="1"/>
    </row>
    <row r="4084" spans="1:11" hidden="1">
      <c r="A4084" s="1" t="s">
        <v>15699</v>
      </c>
      <c r="B4084" s="1" t="s">
        <v>339</v>
      </c>
      <c r="C4084" s="48" t="str">
        <f t="shared" si="126"/>
        <v>ץ ג'סר א-זרקא</v>
      </c>
      <c r="D4084" s="1" t="s">
        <v>15711</v>
      </c>
      <c r="E4084" s="1"/>
      <c r="F4084" s="2">
        <v>7</v>
      </c>
      <c r="G4084" s="2">
        <f>INDEX(תוצאות_בחירות,MATCH(C4084,siot!$F$3:$F$1887,0),27)</f>
        <v>2</v>
      </c>
      <c r="H4084" s="2" t="b">
        <f t="shared" si="127"/>
        <v>0</v>
      </c>
      <c r="I4084" s="1" t="s">
        <v>2</v>
      </c>
      <c r="J4084" s="1" t="s">
        <v>15715</v>
      </c>
      <c r="K4084" s="1"/>
    </row>
    <row r="4085" spans="1:11" hidden="1">
      <c r="A4085" s="1" t="s">
        <v>15699</v>
      </c>
      <c r="B4085" s="1" t="s">
        <v>339</v>
      </c>
      <c r="C4085" s="48" t="str">
        <f t="shared" si="126"/>
        <v>ץ ג'סר א-זרקא</v>
      </c>
      <c r="D4085" s="1" t="s">
        <v>15711</v>
      </c>
      <c r="E4085" s="1"/>
      <c r="F4085" s="2">
        <v>8</v>
      </c>
      <c r="G4085" s="2">
        <f>INDEX(תוצאות_בחירות,MATCH(C4085,siot!$F$3:$F$1887,0),27)</f>
        <v>2</v>
      </c>
      <c r="H4085" s="2" t="b">
        <f t="shared" si="127"/>
        <v>0</v>
      </c>
      <c r="I4085" s="1" t="s">
        <v>2</v>
      </c>
      <c r="J4085" s="1" t="s">
        <v>15714</v>
      </c>
      <c r="K4085" s="1"/>
    </row>
    <row r="4086" spans="1:11" hidden="1">
      <c r="A4086" s="1" t="s">
        <v>15699</v>
      </c>
      <c r="B4086" s="1" t="s">
        <v>339</v>
      </c>
      <c r="C4086" s="48" t="str">
        <f t="shared" si="126"/>
        <v>ץ ג'סר א-זרקא</v>
      </c>
      <c r="D4086" s="1" t="s">
        <v>15711</v>
      </c>
      <c r="E4086" s="1"/>
      <c r="F4086" s="2">
        <v>9</v>
      </c>
      <c r="G4086" s="2">
        <f>INDEX(תוצאות_בחירות,MATCH(C4086,siot!$F$3:$F$1887,0),27)</f>
        <v>2</v>
      </c>
      <c r="H4086" s="2" t="b">
        <f t="shared" si="127"/>
        <v>0</v>
      </c>
      <c r="I4086" s="1" t="s">
        <v>2</v>
      </c>
      <c r="J4086" s="1" t="s">
        <v>15713</v>
      </c>
      <c r="K4086" s="1"/>
    </row>
    <row r="4087" spans="1:11" hidden="1">
      <c r="A4087" s="1" t="s">
        <v>15699</v>
      </c>
      <c r="B4087" s="1" t="s">
        <v>339</v>
      </c>
      <c r="C4087" s="48" t="str">
        <f t="shared" si="126"/>
        <v>ץ ג'סר א-זרקא</v>
      </c>
      <c r="D4087" s="1" t="s">
        <v>15711</v>
      </c>
      <c r="E4087" s="1"/>
      <c r="F4087" s="2">
        <v>10</v>
      </c>
      <c r="G4087" s="2">
        <f>INDEX(תוצאות_בחירות,MATCH(C4087,siot!$F$3:$F$1887,0),27)</f>
        <v>2</v>
      </c>
      <c r="H4087" s="2" t="b">
        <f t="shared" si="127"/>
        <v>0</v>
      </c>
      <c r="I4087" s="1" t="s">
        <v>2</v>
      </c>
      <c r="J4087" s="1" t="s">
        <v>15712</v>
      </c>
      <c r="K4087" s="1"/>
    </row>
    <row r="4088" spans="1:11" hidden="1">
      <c r="A4088" s="1" t="s">
        <v>15699</v>
      </c>
      <c r="B4088" s="1" t="s">
        <v>339</v>
      </c>
      <c r="C4088" s="48" t="str">
        <f t="shared" si="126"/>
        <v>ץ ג'סר א-זרקא</v>
      </c>
      <c r="D4088" s="1" t="s">
        <v>15711</v>
      </c>
      <c r="E4088" s="1"/>
      <c r="F4088" s="2">
        <v>11</v>
      </c>
      <c r="G4088" s="2">
        <f>INDEX(תוצאות_בחירות,MATCH(C4088,siot!$F$3:$F$1887,0),27)</f>
        <v>2</v>
      </c>
      <c r="H4088" s="2" t="b">
        <f t="shared" si="127"/>
        <v>0</v>
      </c>
      <c r="I4088" s="1" t="s">
        <v>2</v>
      </c>
      <c r="J4088" s="1" t="s">
        <v>15710</v>
      </c>
      <c r="K4088" s="1"/>
    </row>
    <row r="4089" spans="1:11" hidden="1">
      <c r="A4089" s="1" t="s">
        <v>15699</v>
      </c>
      <c r="B4089" s="1" t="s">
        <v>259</v>
      </c>
      <c r="C4089" s="48" t="str">
        <f t="shared" si="126"/>
        <v>ק ג'סר א-זרקא</v>
      </c>
      <c r="D4089" s="1" t="s">
        <v>15705</v>
      </c>
      <c r="E4089" s="1" t="s">
        <v>3</v>
      </c>
      <c r="F4089" s="2" t="s">
        <v>19548</v>
      </c>
      <c r="G4089" s="2">
        <f>INDEX(תוצאות_בחירות,MATCH(C4089,siot!$F$3:$F$1887,0),27)</f>
        <v>2</v>
      </c>
      <c r="H4089" s="2" t="b">
        <f t="shared" si="127"/>
        <v>0</v>
      </c>
      <c r="I4089" s="1"/>
      <c r="J4089" s="1"/>
      <c r="K4089" s="1"/>
    </row>
    <row r="4090" spans="1:11">
      <c r="A4090" s="1" t="s">
        <v>15699</v>
      </c>
      <c r="B4090" s="1" t="s">
        <v>259</v>
      </c>
      <c r="C4090" s="48" t="str">
        <f t="shared" si="126"/>
        <v>ק ג'סר א-זרקא</v>
      </c>
      <c r="D4090" s="1" t="s">
        <v>15705</v>
      </c>
      <c r="E4090" s="1"/>
      <c r="F4090" s="2">
        <v>1</v>
      </c>
      <c r="G4090" s="2">
        <f>INDEX(תוצאות_בחירות,MATCH(C4090,siot!$F$3:$F$1887,0),27)</f>
        <v>2</v>
      </c>
      <c r="H4090" s="2" t="b">
        <f t="shared" si="127"/>
        <v>1</v>
      </c>
      <c r="I4090" s="1" t="s">
        <v>2</v>
      </c>
      <c r="J4090" s="1" t="s">
        <v>15709</v>
      </c>
      <c r="K4090" s="1"/>
    </row>
    <row r="4091" spans="1:11">
      <c r="A4091" s="1" t="s">
        <v>15699</v>
      </c>
      <c r="B4091" s="1" t="s">
        <v>259</v>
      </c>
      <c r="C4091" s="48" t="str">
        <f t="shared" si="126"/>
        <v>ק ג'סר א-זרקא</v>
      </c>
      <c r="D4091" s="1" t="s">
        <v>15705</v>
      </c>
      <c r="E4091" s="1"/>
      <c r="F4091" s="2">
        <v>2</v>
      </c>
      <c r="G4091" s="2">
        <f>INDEX(תוצאות_בחירות,MATCH(C4091,siot!$F$3:$F$1887,0),27)</f>
        <v>2</v>
      </c>
      <c r="H4091" s="2" t="b">
        <f t="shared" si="127"/>
        <v>1</v>
      </c>
      <c r="I4091" s="1" t="s">
        <v>2</v>
      </c>
      <c r="J4091" s="1" t="s">
        <v>15708</v>
      </c>
      <c r="K4091" s="1"/>
    </row>
    <row r="4092" spans="1:11" hidden="1">
      <c r="A4092" s="1" t="s">
        <v>15699</v>
      </c>
      <c r="B4092" s="1" t="s">
        <v>259</v>
      </c>
      <c r="C4092" s="48" t="str">
        <f t="shared" si="126"/>
        <v>ק ג'סר א-זרקא</v>
      </c>
      <c r="D4092" s="1" t="s">
        <v>15705</v>
      </c>
      <c r="E4092" s="1"/>
      <c r="F4092" s="2">
        <v>3</v>
      </c>
      <c r="G4092" s="2">
        <f>INDEX(תוצאות_בחירות,MATCH(C4092,siot!$F$3:$F$1887,0),27)</f>
        <v>2</v>
      </c>
      <c r="H4092" s="2" t="b">
        <f t="shared" si="127"/>
        <v>0</v>
      </c>
      <c r="I4092" s="1" t="s">
        <v>2</v>
      </c>
      <c r="J4092" s="1" t="s">
        <v>15707</v>
      </c>
      <c r="K4092" s="1"/>
    </row>
    <row r="4093" spans="1:11" hidden="1">
      <c r="A4093" s="1" t="s">
        <v>15699</v>
      </c>
      <c r="B4093" s="1" t="s">
        <v>259</v>
      </c>
      <c r="C4093" s="48" t="str">
        <f t="shared" si="126"/>
        <v>ק ג'סר א-זרקא</v>
      </c>
      <c r="D4093" s="1" t="s">
        <v>15705</v>
      </c>
      <c r="E4093" s="1"/>
      <c r="F4093" s="2">
        <v>4</v>
      </c>
      <c r="G4093" s="2">
        <f>INDEX(תוצאות_בחירות,MATCH(C4093,siot!$F$3:$F$1887,0),27)</f>
        <v>2</v>
      </c>
      <c r="H4093" s="2" t="b">
        <f t="shared" si="127"/>
        <v>0</v>
      </c>
      <c r="I4093" s="1" t="s">
        <v>2</v>
      </c>
      <c r="J4093" s="1" t="s">
        <v>15706</v>
      </c>
      <c r="K4093" s="1"/>
    </row>
    <row r="4094" spans="1:11" hidden="1">
      <c r="A4094" s="1" t="s">
        <v>15699</v>
      </c>
      <c r="B4094" s="1" t="s">
        <v>259</v>
      </c>
      <c r="C4094" s="48" t="str">
        <f t="shared" si="126"/>
        <v>ק ג'סר א-זרקא</v>
      </c>
      <c r="D4094" s="1" t="s">
        <v>15705</v>
      </c>
      <c r="E4094" s="1"/>
      <c r="F4094" s="2">
        <v>5</v>
      </c>
      <c r="G4094" s="2">
        <f>INDEX(תוצאות_בחירות,MATCH(C4094,siot!$F$3:$F$1887,0),27)</f>
        <v>2</v>
      </c>
      <c r="H4094" s="2" t="b">
        <f t="shared" si="127"/>
        <v>0</v>
      </c>
      <c r="I4094" s="1" t="s">
        <v>2</v>
      </c>
      <c r="J4094" s="1" t="s">
        <v>15704</v>
      </c>
      <c r="K4094" s="1"/>
    </row>
    <row r="4095" spans="1:11" hidden="1">
      <c r="A4095" s="1" t="s">
        <v>15699</v>
      </c>
      <c r="B4095" s="1" t="s">
        <v>15698</v>
      </c>
      <c r="C4095" s="48" t="str">
        <f t="shared" si="126"/>
        <v>תעל ג'סר א-זרקא</v>
      </c>
      <c r="D4095" s="1" t="s">
        <v>15697</v>
      </c>
      <c r="E4095" s="1" t="s">
        <v>18</v>
      </c>
      <c r="F4095" s="2" t="s">
        <v>19548</v>
      </c>
      <c r="G4095" s="2">
        <f>INDEX(תוצאות_בחירות,MATCH(C4095,siot!$F$3:$F$1887,0),27)</f>
        <v>0</v>
      </c>
      <c r="H4095" s="2" t="b">
        <f t="shared" si="127"/>
        <v>0</v>
      </c>
      <c r="I4095" s="1"/>
      <c r="J4095" s="1"/>
      <c r="K4095" s="1"/>
    </row>
    <row r="4096" spans="1:11" hidden="1">
      <c r="A4096" s="1" t="s">
        <v>15699</v>
      </c>
      <c r="B4096" s="1" t="s">
        <v>15698</v>
      </c>
      <c r="C4096" s="48" t="str">
        <f t="shared" si="126"/>
        <v>תעל ג'סר א-זרקא</v>
      </c>
      <c r="D4096" s="1" t="s">
        <v>15697</v>
      </c>
      <c r="E4096" s="1" t="s">
        <v>17</v>
      </c>
      <c r="F4096" s="2">
        <v>1</v>
      </c>
      <c r="G4096" s="2">
        <f>INDEX(תוצאות_בחירות,MATCH(C4096,siot!$F$3:$F$1887,0),27)</f>
        <v>0</v>
      </c>
      <c r="H4096" s="2" t="b">
        <f t="shared" si="127"/>
        <v>0</v>
      </c>
      <c r="I4096" s="1" t="s">
        <v>2</v>
      </c>
      <c r="J4096" s="1" t="s">
        <v>15703</v>
      </c>
      <c r="K4096" s="1"/>
    </row>
    <row r="4097" spans="1:11" hidden="1">
      <c r="A4097" s="1" t="s">
        <v>15699</v>
      </c>
      <c r="B4097" s="1" t="s">
        <v>15698</v>
      </c>
      <c r="C4097" s="48" t="str">
        <f t="shared" si="126"/>
        <v>תעל ג'סר א-זרקא</v>
      </c>
      <c r="D4097" s="1" t="s">
        <v>15697</v>
      </c>
      <c r="E4097" s="1"/>
      <c r="F4097" s="2">
        <v>2</v>
      </c>
      <c r="G4097" s="2">
        <f>INDEX(תוצאות_בחירות,MATCH(C4097,siot!$F$3:$F$1887,0),27)</f>
        <v>0</v>
      </c>
      <c r="H4097" s="2" t="b">
        <f t="shared" si="127"/>
        <v>0</v>
      </c>
      <c r="I4097" s="1" t="s">
        <v>2</v>
      </c>
      <c r="J4097" s="1" t="s">
        <v>15702</v>
      </c>
      <c r="K4097" s="1"/>
    </row>
    <row r="4098" spans="1:11" hidden="1">
      <c r="A4098" s="1" t="s">
        <v>15699</v>
      </c>
      <c r="B4098" s="1" t="s">
        <v>15698</v>
      </c>
      <c r="C4098" s="48" t="str">
        <f t="shared" si="126"/>
        <v>תעל ג'סר א-זרקא</v>
      </c>
      <c r="D4098" s="1" t="s">
        <v>15697</v>
      </c>
      <c r="E4098" s="1"/>
      <c r="F4098" s="2">
        <v>3</v>
      </c>
      <c r="G4098" s="2">
        <f>INDEX(תוצאות_בחירות,MATCH(C4098,siot!$F$3:$F$1887,0),27)</f>
        <v>0</v>
      </c>
      <c r="H4098" s="2" t="b">
        <f t="shared" si="127"/>
        <v>0</v>
      </c>
      <c r="I4098" s="1" t="s">
        <v>2</v>
      </c>
      <c r="J4098" s="1" t="s">
        <v>15701</v>
      </c>
      <c r="K4098" s="1"/>
    </row>
    <row r="4099" spans="1:11" hidden="1">
      <c r="A4099" s="1" t="s">
        <v>15699</v>
      </c>
      <c r="B4099" s="1" t="s">
        <v>15698</v>
      </c>
      <c r="C4099" s="48" t="str">
        <f t="shared" si="126"/>
        <v>תעל ג'סר א-זרקא</v>
      </c>
      <c r="D4099" s="1" t="s">
        <v>15697</v>
      </c>
      <c r="E4099" s="1"/>
      <c r="F4099" s="2">
        <v>4</v>
      </c>
      <c r="G4099" s="2">
        <f>INDEX(תוצאות_בחירות,MATCH(C4099,siot!$F$3:$F$1887,0),27)</f>
        <v>0</v>
      </c>
      <c r="H4099" s="2" t="b">
        <f t="shared" si="127"/>
        <v>0</v>
      </c>
      <c r="I4099" s="1" t="s">
        <v>2</v>
      </c>
      <c r="J4099" s="1" t="s">
        <v>15700</v>
      </c>
      <c r="K4099" s="1"/>
    </row>
    <row r="4100" spans="1:11" hidden="1">
      <c r="A4100" s="1" t="s">
        <v>15699</v>
      </c>
      <c r="B4100" s="1" t="s">
        <v>15698</v>
      </c>
      <c r="C4100" s="48" t="str">
        <f t="shared" ref="C4100:C4163" si="128">B4100&amp;" "&amp;A4100</f>
        <v>תעל ג'סר א-זרקא</v>
      </c>
      <c r="D4100" s="1" t="s">
        <v>15697</v>
      </c>
      <c r="E4100" s="1"/>
      <c r="F4100" s="2">
        <v>5</v>
      </c>
      <c r="G4100" s="2">
        <f>INDEX(תוצאות_בחירות,MATCH(C4100,siot!$F$3:$F$1887,0),27)</f>
        <v>0</v>
      </c>
      <c r="H4100" s="2" t="b">
        <f t="shared" ref="H4100:H4163" si="129">IF(OR(F4100&lt;G4100,G4100=F4100),TRUE,FALSE)</f>
        <v>0</v>
      </c>
      <c r="I4100" s="1" t="s">
        <v>2</v>
      </c>
      <c r="J4100" s="1" t="s">
        <v>15696</v>
      </c>
      <c r="K4100" s="1"/>
    </row>
    <row r="4101" spans="1:11" hidden="1">
      <c r="A4101" s="1" t="s">
        <v>15639</v>
      </c>
      <c r="B4101" s="1" t="s">
        <v>15358</v>
      </c>
      <c r="C4101" s="48" t="str">
        <f t="shared" si="128"/>
        <v>גמ ג'ש )גוש חלב(</v>
      </c>
      <c r="D4101" s="1" t="s">
        <v>15691</v>
      </c>
      <c r="E4101" s="1" t="s">
        <v>3</v>
      </c>
      <c r="F4101" s="2" t="s">
        <v>19548</v>
      </c>
      <c r="G4101" s="2" t="e">
        <f>INDEX(תוצאות_בחירות,MATCH(C4101,siot!$F$3:$F$1887,0),27)</f>
        <v>#N/A</v>
      </c>
      <c r="H4101" s="2" t="e">
        <f t="shared" si="129"/>
        <v>#N/A</v>
      </c>
      <c r="I4101" s="1"/>
      <c r="J4101" s="1"/>
      <c r="K4101" s="1"/>
    </row>
    <row r="4102" spans="1:11" hidden="1">
      <c r="A4102" s="1" t="s">
        <v>15639</v>
      </c>
      <c r="B4102" s="1" t="s">
        <v>15358</v>
      </c>
      <c r="C4102" s="48" t="str">
        <f t="shared" si="128"/>
        <v>גמ ג'ש )גוש חלב(</v>
      </c>
      <c r="D4102" s="1" t="s">
        <v>15691</v>
      </c>
      <c r="E4102" s="1"/>
      <c r="F4102" s="2">
        <v>1</v>
      </c>
      <c r="G4102" s="2" t="e">
        <f>INDEX(תוצאות_בחירות,MATCH(C4102,siot!$F$3:$F$1887,0),27)</f>
        <v>#N/A</v>
      </c>
      <c r="H4102" s="2" t="e">
        <f t="shared" si="129"/>
        <v>#N/A</v>
      </c>
      <c r="I4102" s="1" t="s">
        <v>2</v>
      </c>
      <c r="J4102" s="1" t="s">
        <v>15695</v>
      </c>
      <c r="K4102" s="1"/>
    </row>
    <row r="4103" spans="1:11" hidden="1">
      <c r="A4103" s="1" t="s">
        <v>15639</v>
      </c>
      <c r="B4103" s="1" t="s">
        <v>15358</v>
      </c>
      <c r="C4103" s="48" t="str">
        <f t="shared" si="128"/>
        <v>גמ ג'ש )גוש חלב(</v>
      </c>
      <c r="D4103" s="1" t="s">
        <v>15691</v>
      </c>
      <c r="E4103" s="1"/>
      <c r="F4103" s="2">
        <v>2</v>
      </c>
      <c r="G4103" s="2" t="e">
        <f>INDEX(תוצאות_בחירות,MATCH(C4103,siot!$F$3:$F$1887,0),27)</f>
        <v>#N/A</v>
      </c>
      <c r="H4103" s="2" t="e">
        <f t="shared" si="129"/>
        <v>#N/A</v>
      </c>
      <c r="I4103" s="1" t="s">
        <v>2</v>
      </c>
      <c r="J4103" s="1" t="s">
        <v>15694</v>
      </c>
      <c r="K4103" s="1"/>
    </row>
    <row r="4104" spans="1:11" hidden="1">
      <c r="A4104" s="1" t="s">
        <v>15639</v>
      </c>
      <c r="B4104" s="1" t="s">
        <v>15358</v>
      </c>
      <c r="C4104" s="48" t="str">
        <f t="shared" si="128"/>
        <v>גמ ג'ש )גוש חלב(</v>
      </c>
      <c r="D4104" s="1" t="s">
        <v>15691</v>
      </c>
      <c r="E4104" s="1"/>
      <c r="F4104" s="2">
        <v>3</v>
      </c>
      <c r="G4104" s="2" t="e">
        <f>INDEX(תוצאות_בחירות,MATCH(C4104,siot!$F$3:$F$1887,0),27)</f>
        <v>#N/A</v>
      </c>
      <c r="H4104" s="2" t="e">
        <f t="shared" si="129"/>
        <v>#N/A</v>
      </c>
      <c r="I4104" s="1" t="s">
        <v>2</v>
      </c>
      <c r="J4104" s="1" t="s">
        <v>15693</v>
      </c>
      <c r="K4104" s="1"/>
    </row>
    <row r="4105" spans="1:11" hidden="1">
      <c r="A4105" s="1" t="s">
        <v>15639</v>
      </c>
      <c r="B4105" s="1" t="s">
        <v>15358</v>
      </c>
      <c r="C4105" s="48" t="str">
        <f t="shared" si="128"/>
        <v>גמ ג'ש )גוש חלב(</v>
      </c>
      <c r="D4105" s="1" t="s">
        <v>15691</v>
      </c>
      <c r="E4105" s="1"/>
      <c r="F4105" s="2">
        <v>4</v>
      </c>
      <c r="G4105" s="2" t="e">
        <f>INDEX(תוצאות_בחירות,MATCH(C4105,siot!$F$3:$F$1887,0),27)</f>
        <v>#N/A</v>
      </c>
      <c r="H4105" s="2" t="e">
        <f t="shared" si="129"/>
        <v>#N/A</v>
      </c>
      <c r="I4105" s="1" t="s">
        <v>2</v>
      </c>
      <c r="J4105" s="1" t="s">
        <v>15692</v>
      </c>
      <c r="K4105" s="1"/>
    </row>
    <row r="4106" spans="1:11" hidden="1">
      <c r="A4106" s="1" t="s">
        <v>15639</v>
      </c>
      <c r="B4106" s="1" t="s">
        <v>15358</v>
      </c>
      <c r="C4106" s="48" t="str">
        <f t="shared" si="128"/>
        <v>גמ ג'ש )גוש חלב(</v>
      </c>
      <c r="D4106" s="1" t="s">
        <v>15691</v>
      </c>
      <c r="E4106" s="1"/>
      <c r="F4106" s="2">
        <v>5</v>
      </c>
      <c r="G4106" s="2" t="e">
        <f>INDEX(תוצאות_בחירות,MATCH(C4106,siot!$F$3:$F$1887,0),27)</f>
        <v>#N/A</v>
      </c>
      <c r="H4106" s="2" t="e">
        <f t="shared" si="129"/>
        <v>#N/A</v>
      </c>
      <c r="I4106" s="1" t="s">
        <v>2</v>
      </c>
      <c r="J4106" s="1" t="s">
        <v>15690</v>
      </c>
      <c r="K4106" s="1"/>
    </row>
    <row r="4107" spans="1:11" hidden="1">
      <c r="A4107" s="1" t="s">
        <v>15639</v>
      </c>
      <c r="B4107" s="1" t="s">
        <v>60</v>
      </c>
      <c r="C4107" s="48" t="str">
        <f t="shared" si="128"/>
        <v>ד ג'ש )גוש חלב(</v>
      </c>
      <c r="D4107" s="1" t="s">
        <v>15686</v>
      </c>
      <c r="E4107" s="1" t="s">
        <v>18</v>
      </c>
      <c r="F4107" s="2" t="s">
        <v>19548</v>
      </c>
      <c r="G4107" s="2" t="e">
        <f>INDEX(תוצאות_בחירות,MATCH(C4107,siot!$F$3:$F$1887,0),27)</f>
        <v>#N/A</v>
      </c>
      <c r="H4107" s="2" t="e">
        <f t="shared" si="129"/>
        <v>#N/A</v>
      </c>
      <c r="I4107" s="1"/>
      <c r="J4107" s="1"/>
      <c r="K4107" s="1"/>
    </row>
    <row r="4108" spans="1:11" hidden="1">
      <c r="A4108" s="1" t="s">
        <v>15639</v>
      </c>
      <c r="B4108" s="1" t="s">
        <v>60</v>
      </c>
      <c r="C4108" s="48" t="str">
        <f t="shared" si="128"/>
        <v>ד ג'ש )גוש חלב(</v>
      </c>
      <c r="D4108" s="1" t="s">
        <v>15686</v>
      </c>
      <c r="E4108" s="1" t="s">
        <v>17</v>
      </c>
      <c r="F4108" s="2">
        <v>1</v>
      </c>
      <c r="G4108" s="2" t="e">
        <f>INDEX(תוצאות_בחירות,MATCH(C4108,siot!$F$3:$F$1887,0),27)</f>
        <v>#N/A</v>
      </c>
      <c r="H4108" s="2" t="e">
        <f t="shared" si="129"/>
        <v>#N/A</v>
      </c>
      <c r="I4108" s="1" t="s">
        <v>2</v>
      </c>
      <c r="J4108" s="1" t="s">
        <v>15689</v>
      </c>
      <c r="K4108" s="1"/>
    </row>
    <row r="4109" spans="1:11" hidden="1">
      <c r="A4109" s="1" t="s">
        <v>15639</v>
      </c>
      <c r="B4109" s="1" t="s">
        <v>60</v>
      </c>
      <c r="C4109" s="48" t="str">
        <f t="shared" si="128"/>
        <v>ד ג'ש )גוש חלב(</v>
      </c>
      <c r="D4109" s="1" t="s">
        <v>15686</v>
      </c>
      <c r="E4109" s="1"/>
      <c r="F4109" s="2">
        <v>2</v>
      </c>
      <c r="G4109" s="2" t="e">
        <f>INDEX(תוצאות_בחירות,MATCH(C4109,siot!$F$3:$F$1887,0),27)</f>
        <v>#N/A</v>
      </c>
      <c r="H4109" s="2" t="e">
        <f t="shared" si="129"/>
        <v>#N/A</v>
      </c>
      <c r="I4109" s="1" t="s">
        <v>2</v>
      </c>
      <c r="J4109" s="1" t="s">
        <v>15688</v>
      </c>
      <c r="K4109" s="1"/>
    </row>
    <row r="4110" spans="1:11" hidden="1">
      <c r="A4110" s="1" t="s">
        <v>15639</v>
      </c>
      <c r="B4110" s="1" t="s">
        <v>60</v>
      </c>
      <c r="C4110" s="48" t="str">
        <f t="shared" si="128"/>
        <v>ד ג'ש )גוש חלב(</v>
      </c>
      <c r="D4110" s="1" t="s">
        <v>15686</v>
      </c>
      <c r="E4110" s="1"/>
      <c r="F4110" s="2">
        <v>3</v>
      </c>
      <c r="G4110" s="2" t="e">
        <f>INDEX(תוצאות_בחירות,MATCH(C4110,siot!$F$3:$F$1887,0),27)</f>
        <v>#N/A</v>
      </c>
      <c r="H4110" s="2" t="e">
        <f t="shared" si="129"/>
        <v>#N/A</v>
      </c>
      <c r="I4110" s="1" t="s">
        <v>2</v>
      </c>
      <c r="J4110" s="1" t="s">
        <v>15687</v>
      </c>
      <c r="K4110" s="1"/>
    </row>
    <row r="4111" spans="1:11" hidden="1">
      <c r="A4111" s="1" t="s">
        <v>15639</v>
      </c>
      <c r="B4111" s="1" t="s">
        <v>60</v>
      </c>
      <c r="C4111" s="48" t="str">
        <f t="shared" si="128"/>
        <v>ד ג'ש )גוש חלב(</v>
      </c>
      <c r="D4111" s="1" t="s">
        <v>15686</v>
      </c>
      <c r="E4111" s="1"/>
      <c r="F4111" s="2">
        <v>4</v>
      </c>
      <c r="G4111" s="2" t="e">
        <f>INDEX(תוצאות_בחירות,MATCH(C4111,siot!$F$3:$F$1887,0),27)</f>
        <v>#N/A</v>
      </c>
      <c r="H4111" s="2" t="e">
        <f t="shared" si="129"/>
        <v>#N/A</v>
      </c>
      <c r="I4111" s="1" t="s">
        <v>2</v>
      </c>
      <c r="J4111" s="1" t="s">
        <v>15685</v>
      </c>
      <c r="K4111" s="1"/>
    </row>
    <row r="4112" spans="1:11" hidden="1">
      <c r="A4112" s="1" t="s">
        <v>15639</v>
      </c>
      <c r="B4112" s="1" t="s">
        <v>3339</v>
      </c>
      <c r="C4112" s="48" t="str">
        <f t="shared" si="128"/>
        <v>וד ג'ש )גוש חלב(</v>
      </c>
      <c r="D4112" s="1" t="s">
        <v>15681</v>
      </c>
      <c r="E4112" s="1" t="s">
        <v>3</v>
      </c>
      <c r="F4112" s="2" t="s">
        <v>19548</v>
      </c>
      <c r="G4112" s="2" t="e">
        <f>INDEX(תוצאות_בחירות,MATCH(C4112,siot!$F$3:$F$1887,0),27)</f>
        <v>#N/A</v>
      </c>
      <c r="H4112" s="2" t="e">
        <f t="shared" si="129"/>
        <v>#N/A</v>
      </c>
      <c r="I4112" s="1"/>
      <c r="J4112" s="1"/>
      <c r="K4112" s="1"/>
    </row>
    <row r="4113" spans="1:11" hidden="1">
      <c r="A4113" s="1" t="s">
        <v>15639</v>
      </c>
      <c r="B4113" s="1" t="s">
        <v>3339</v>
      </c>
      <c r="C4113" s="48" t="str">
        <f t="shared" si="128"/>
        <v>וד ג'ש )גוש חלב(</v>
      </c>
      <c r="D4113" s="1" t="s">
        <v>15681</v>
      </c>
      <c r="E4113" s="1"/>
      <c r="F4113" s="2">
        <v>1</v>
      </c>
      <c r="G4113" s="2" t="e">
        <f>INDEX(תוצאות_בחירות,MATCH(C4113,siot!$F$3:$F$1887,0),27)</f>
        <v>#N/A</v>
      </c>
      <c r="H4113" s="2" t="e">
        <f t="shared" si="129"/>
        <v>#N/A</v>
      </c>
      <c r="I4113" s="1" t="s">
        <v>2</v>
      </c>
      <c r="J4113" s="1" t="s">
        <v>15684</v>
      </c>
      <c r="K4113" s="1"/>
    </row>
    <row r="4114" spans="1:11" hidden="1">
      <c r="A4114" s="1" t="s">
        <v>15639</v>
      </c>
      <c r="B4114" s="1" t="s">
        <v>3339</v>
      </c>
      <c r="C4114" s="48" t="str">
        <f t="shared" si="128"/>
        <v>וד ג'ש )גוש חלב(</v>
      </c>
      <c r="D4114" s="1" t="s">
        <v>15681</v>
      </c>
      <c r="E4114" s="1"/>
      <c r="F4114" s="2">
        <v>2</v>
      </c>
      <c r="G4114" s="2" t="e">
        <f>INDEX(תוצאות_בחירות,MATCH(C4114,siot!$F$3:$F$1887,0),27)</f>
        <v>#N/A</v>
      </c>
      <c r="H4114" s="2" t="e">
        <f t="shared" si="129"/>
        <v>#N/A</v>
      </c>
      <c r="I4114" s="1" t="s">
        <v>2</v>
      </c>
      <c r="J4114" s="1" t="s">
        <v>15683</v>
      </c>
      <c r="K4114" s="1"/>
    </row>
    <row r="4115" spans="1:11" hidden="1">
      <c r="A4115" s="1" t="s">
        <v>15639</v>
      </c>
      <c r="B4115" s="1" t="s">
        <v>3339</v>
      </c>
      <c r="C4115" s="48" t="str">
        <f t="shared" si="128"/>
        <v>וד ג'ש )גוש חלב(</v>
      </c>
      <c r="D4115" s="1" t="s">
        <v>15681</v>
      </c>
      <c r="E4115" s="1"/>
      <c r="F4115" s="2">
        <v>3</v>
      </c>
      <c r="G4115" s="2" t="e">
        <f>INDEX(תוצאות_בחירות,MATCH(C4115,siot!$F$3:$F$1887,0),27)</f>
        <v>#N/A</v>
      </c>
      <c r="H4115" s="2" t="e">
        <f t="shared" si="129"/>
        <v>#N/A</v>
      </c>
      <c r="I4115" s="1" t="s">
        <v>2</v>
      </c>
      <c r="J4115" s="1" t="s">
        <v>15640</v>
      </c>
      <c r="K4115" s="1"/>
    </row>
    <row r="4116" spans="1:11" hidden="1">
      <c r="A4116" s="1" t="s">
        <v>15639</v>
      </c>
      <c r="B4116" s="1" t="s">
        <v>3339</v>
      </c>
      <c r="C4116" s="48" t="str">
        <f t="shared" si="128"/>
        <v>וד ג'ש )גוש חלב(</v>
      </c>
      <c r="D4116" s="1" t="s">
        <v>15681</v>
      </c>
      <c r="E4116" s="1"/>
      <c r="F4116" s="2">
        <v>4</v>
      </c>
      <c r="G4116" s="2" t="e">
        <f>INDEX(תוצאות_בחירות,MATCH(C4116,siot!$F$3:$F$1887,0),27)</f>
        <v>#N/A</v>
      </c>
      <c r="H4116" s="2" t="e">
        <f t="shared" si="129"/>
        <v>#N/A</v>
      </c>
      <c r="I4116" s="1" t="s">
        <v>2</v>
      </c>
      <c r="J4116" s="1" t="s">
        <v>15682</v>
      </c>
      <c r="K4116" s="1"/>
    </row>
    <row r="4117" spans="1:11" hidden="1">
      <c r="A4117" s="1" t="s">
        <v>15639</v>
      </c>
      <c r="B4117" s="1" t="s">
        <v>3339</v>
      </c>
      <c r="C4117" s="48" t="str">
        <f t="shared" si="128"/>
        <v>וד ג'ש )גוש חלב(</v>
      </c>
      <c r="D4117" s="1" t="s">
        <v>15681</v>
      </c>
      <c r="E4117" s="1"/>
      <c r="F4117" s="2">
        <v>5</v>
      </c>
      <c r="G4117" s="2" t="e">
        <f>INDEX(תוצאות_בחירות,MATCH(C4117,siot!$F$3:$F$1887,0),27)</f>
        <v>#N/A</v>
      </c>
      <c r="H4117" s="2" t="e">
        <f t="shared" si="129"/>
        <v>#N/A</v>
      </c>
      <c r="I4117" s="1" t="s">
        <v>2</v>
      </c>
      <c r="J4117" s="1" t="s">
        <v>15680</v>
      </c>
      <c r="K4117" s="1"/>
    </row>
    <row r="4118" spans="1:11" hidden="1">
      <c r="A4118" s="1" t="s">
        <v>15639</v>
      </c>
      <c r="B4118" s="1" t="s">
        <v>778</v>
      </c>
      <c r="C4118" s="48" t="str">
        <f t="shared" si="128"/>
        <v>י ג'ש )גוש חלב(</v>
      </c>
      <c r="D4118" s="1" t="s">
        <v>15671</v>
      </c>
      <c r="E4118" s="1" t="s">
        <v>18</v>
      </c>
      <c r="F4118" s="2" t="s">
        <v>19548</v>
      </c>
      <c r="G4118" s="2" t="e">
        <f>INDEX(תוצאות_בחירות,MATCH(C4118,siot!$F$3:$F$1887,0),27)</f>
        <v>#N/A</v>
      </c>
      <c r="H4118" s="2" t="e">
        <f t="shared" si="129"/>
        <v>#N/A</v>
      </c>
      <c r="I4118" s="1"/>
      <c r="J4118" s="1"/>
      <c r="K4118" s="1"/>
    </row>
    <row r="4119" spans="1:11" hidden="1">
      <c r="A4119" s="1" t="s">
        <v>15639</v>
      </c>
      <c r="B4119" s="1" t="s">
        <v>778</v>
      </c>
      <c r="C4119" s="48" t="str">
        <f t="shared" si="128"/>
        <v>י ג'ש )גוש חלב(</v>
      </c>
      <c r="D4119" s="1" t="s">
        <v>15671</v>
      </c>
      <c r="E4119" s="1" t="s">
        <v>17</v>
      </c>
      <c r="F4119" s="2">
        <v>1</v>
      </c>
      <c r="G4119" s="2" t="e">
        <f>INDEX(תוצאות_בחירות,MATCH(C4119,siot!$F$3:$F$1887,0),27)</f>
        <v>#N/A</v>
      </c>
      <c r="H4119" s="2" t="e">
        <f t="shared" si="129"/>
        <v>#N/A</v>
      </c>
      <c r="I4119" s="1" t="s">
        <v>2</v>
      </c>
      <c r="J4119" s="1" t="s">
        <v>15679</v>
      </c>
      <c r="K4119" s="1"/>
    </row>
    <row r="4120" spans="1:11" hidden="1">
      <c r="A4120" s="1" t="s">
        <v>15639</v>
      </c>
      <c r="B4120" s="1" t="s">
        <v>778</v>
      </c>
      <c r="C4120" s="48" t="str">
        <f t="shared" si="128"/>
        <v>י ג'ש )גוש חלב(</v>
      </c>
      <c r="D4120" s="1" t="s">
        <v>15671</v>
      </c>
      <c r="E4120" s="1"/>
      <c r="F4120" s="2">
        <v>2</v>
      </c>
      <c r="G4120" s="2" t="e">
        <f>INDEX(תוצאות_בחירות,MATCH(C4120,siot!$F$3:$F$1887,0),27)</f>
        <v>#N/A</v>
      </c>
      <c r="H4120" s="2" t="e">
        <f t="shared" si="129"/>
        <v>#N/A</v>
      </c>
      <c r="I4120" s="1" t="s">
        <v>2</v>
      </c>
      <c r="J4120" s="1" t="s">
        <v>15678</v>
      </c>
      <c r="K4120" s="1"/>
    </row>
    <row r="4121" spans="1:11" hidden="1">
      <c r="A4121" s="1" t="s">
        <v>15639</v>
      </c>
      <c r="B4121" s="1" t="s">
        <v>778</v>
      </c>
      <c r="C4121" s="48" t="str">
        <f t="shared" si="128"/>
        <v>י ג'ש )גוש חלב(</v>
      </c>
      <c r="D4121" s="1" t="s">
        <v>15671</v>
      </c>
      <c r="E4121" s="1"/>
      <c r="F4121" s="2">
        <v>3</v>
      </c>
      <c r="G4121" s="2" t="e">
        <f>INDEX(תוצאות_בחירות,MATCH(C4121,siot!$F$3:$F$1887,0),27)</f>
        <v>#N/A</v>
      </c>
      <c r="H4121" s="2" t="e">
        <f t="shared" si="129"/>
        <v>#N/A</v>
      </c>
      <c r="I4121" s="1" t="s">
        <v>2</v>
      </c>
      <c r="J4121" s="1" t="s">
        <v>15677</v>
      </c>
      <c r="K4121" s="1"/>
    </row>
    <row r="4122" spans="1:11" hidden="1">
      <c r="A4122" s="1" t="s">
        <v>15639</v>
      </c>
      <c r="B4122" s="1" t="s">
        <v>778</v>
      </c>
      <c r="C4122" s="48" t="str">
        <f t="shared" si="128"/>
        <v>י ג'ש )גוש חלב(</v>
      </c>
      <c r="D4122" s="1" t="s">
        <v>15671</v>
      </c>
      <c r="E4122" s="1"/>
      <c r="F4122" s="2">
        <v>4</v>
      </c>
      <c r="G4122" s="2" t="e">
        <f>INDEX(תוצאות_בחירות,MATCH(C4122,siot!$F$3:$F$1887,0),27)</f>
        <v>#N/A</v>
      </c>
      <c r="H4122" s="2" t="e">
        <f t="shared" si="129"/>
        <v>#N/A</v>
      </c>
      <c r="I4122" s="1" t="s">
        <v>2</v>
      </c>
      <c r="J4122" s="1" t="s">
        <v>15676</v>
      </c>
      <c r="K4122" s="1"/>
    </row>
    <row r="4123" spans="1:11" hidden="1">
      <c r="A4123" s="1" t="s">
        <v>15639</v>
      </c>
      <c r="B4123" s="1" t="s">
        <v>778</v>
      </c>
      <c r="C4123" s="48" t="str">
        <f t="shared" si="128"/>
        <v>י ג'ש )גוש חלב(</v>
      </c>
      <c r="D4123" s="1" t="s">
        <v>15671</v>
      </c>
      <c r="E4123" s="1"/>
      <c r="F4123" s="2">
        <v>5</v>
      </c>
      <c r="G4123" s="2" t="e">
        <f>INDEX(תוצאות_בחירות,MATCH(C4123,siot!$F$3:$F$1887,0),27)</f>
        <v>#N/A</v>
      </c>
      <c r="H4123" s="2" t="e">
        <f t="shared" si="129"/>
        <v>#N/A</v>
      </c>
      <c r="I4123" s="1" t="s">
        <v>2</v>
      </c>
      <c r="J4123" s="1" t="s">
        <v>15675</v>
      </c>
      <c r="K4123" s="1"/>
    </row>
    <row r="4124" spans="1:11" hidden="1">
      <c r="A4124" s="1" t="s">
        <v>15639</v>
      </c>
      <c r="B4124" s="1" t="s">
        <v>778</v>
      </c>
      <c r="C4124" s="48" t="str">
        <f t="shared" si="128"/>
        <v>י ג'ש )גוש חלב(</v>
      </c>
      <c r="D4124" s="1" t="s">
        <v>15671</v>
      </c>
      <c r="E4124" s="1"/>
      <c r="F4124" s="2">
        <v>6</v>
      </c>
      <c r="G4124" s="2" t="e">
        <f>INDEX(תוצאות_בחירות,MATCH(C4124,siot!$F$3:$F$1887,0),27)</f>
        <v>#N/A</v>
      </c>
      <c r="H4124" s="2" t="e">
        <f t="shared" si="129"/>
        <v>#N/A</v>
      </c>
      <c r="I4124" s="1" t="s">
        <v>2</v>
      </c>
      <c r="J4124" s="1" t="s">
        <v>15674</v>
      </c>
      <c r="K4124" s="1"/>
    </row>
    <row r="4125" spans="1:11" hidden="1">
      <c r="A4125" s="1" t="s">
        <v>15639</v>
      </c>
      <c r="B4125" s="1" t="s">
        <v>778</v>
      </c>
      <c r="C4125" s="48" t="str">
        <f t="shared" si="128"/>
        <v>י ג'ש )גוש חלב(</v>
      </c>
      <c r="D4125" s="1" t="s">
        <v>15671</v>
      </c>
      <c r="E4125" s="1"/>
      <c r="F4125" s="2">
        <v>7</v>
      </c>
      <c r="G4125" s="2" t="e">
        <f>INDEX(תוצאות_בחירות,MATCH(C4125,siot!$F$3:$F$1887,0),27)</f>
        <v>#N/A</v>
      </c>
      <c r="H4125" s="2" t="e">
        <f t="shared" si="129"/>
        <v>#N/A</v>
      </c>
      <c r="I4125" s="1" t="s">
        <v>2</v>
      </c>
      <c r="J4125" s="1" t="s">
        <v>15673</v>
      </c>
      <c r="K4125" s="1"/>
    </row>
    <row r="4126" spans="1:11" hidden="1">
      <c r="A4126" s="1" t="s">
        <v>15639</v>
      </c>
      <c r="B4126" s="1" t="s">
        <v>778</v>
      </c>
      <c r="C4126" s="48" t="str">
        <f t="shared" si="128"/>
        <v>י ג'ש )גוש חלב(</v>
      </c>
      <c r="D4126" s="1" t="s">
        <v>15671</v>
      </c>
      <c r="E4126" s="1"/>
      <c r="F4126" s="2">
        <v>8</v>
      </c>
      <c r="G4126" s="2" t="e">
        <f>INDEX(תוצאות_בחירות,MATCH(C4126,siot!$F$3:$F$1887,0),27)</f>
        <v>#N/A</v>
      </c>
      <c r="H4126" s="2" t="e">
        <f t="shared" si="129"/>
        <v>#N/A</v>
      </c>
      <c r="I4126" s="1" t="s">
        <v>2</v>
      </c>
      <c r="J4126" s="1" t="s">
        <v>15672</v>
      </c>
      <c r="K4126" s="1"/>
    </row>
    <row r="4127" spans="1:11" hidden="1">
      <c r="A4127" s="1" t="s">
        <v>15639</v>
      </c>
      <c r="B4127" s="1" t="s">
        <v>778</v>
      </c>
      <c r="C4127" s="48" t="str">
        <f t="shared" si="128"/>
        <v>י ג'ש )גוש חלב(</v>
      </c>
      <c r="D4127" s="1" t="s">
        <v>15671</v>
      </c>
      <c r="E4127" s="1"/>
      <c r="F4127" s="2">
        <v>9</v>
      </c>
      <c r="G4127" s="2" t="e">
        <f>INDEX(תוצאות_בחירות,MATCH(C4127,siot!$F$3:$F$1887,0),27)</f>
        <v>#N/A</v>
      </c>
      <c r="H4127" s="2" t="e">
        <f t="shared" si="129"/>
        <v>#N/A</v>
      </c>
      <c r="I4127" s="1" t="s">
        <v>2</v>
      </c>
      <c r="J4127" s="1" t="s">
        <v>15670</v>
      </c>
      <c r="K4127" s="1"/>
    </row>
    <row r="4128" spans="1:11" hidden="1">
      <c r="A4128" s="1" t="s">
        <v>15639</v>
      </c>
      <c r="B4128" s="1" t="s">
        <v>761</v>
      </c>
      <c r="C4128" s="48" t="str">
        <f t="shared" si="128"/>
        <v>ך ג'ש )גוש חלב(</v>
      </c>
      <c r="D4128" s="1" t="s">
        <v>12695</v>
      </c>
      <c r="E4128" s="1" t="s">
        <v>3</v>
      </c>
      <c r="F4128" s="2" t="s">
        <v>19548</v>
      </c>
      <c r="G4128" s="2" t="e">
        <f>INDEX(תוצאות_בחירות,MATCH(C4128,siot!$F$3:$F$1887,0),27)</f>
        <v>#N/A</v>
      </c>
      <c r="H4128" s="2" t="e">
        <f t="shared" si="129"/>
        <v>#N/A</v>
      </c>
      <c r="I4128" s="1"/>
      <c r="J4128" s="1"/>
      <c r="K4128" s="1"/>
    </row>
    <row r="4129" spans="1:11" hidden="1">
      <c r="A4129" s="1" t="s">
        <v>15639</v>
      </c>
      <c r="B4129" s="1" t="s">
        <v>761</v>
      </c>
      <c r="C4129" s="48" t="str">
        <f t="shared" si="128"/>
        <v>ך ג'ש )גוש חלב(</v>
      </c>
      <c r="D4129" s="1" t="s">
        <v>12695</v>
      </c>
      <c r="E4129" s="1"/>
      <c r="F4129" s="2">
        <v>1</v>
      </c>
      <c r="G4129" s="2" t="e">
        <f>INDEX(תוצאות_בחירות,MATCH(C4129,siot!$F$3:$F$1887,0),27)</f>
        <v>#N/A</v>
      </c>
      <c r="H4129" s="2" t="e">
        <f t="shared" si="129"/>
        <v>#N/A</v>
      </c>
      <c r="I4129" s="1" t="s">
        <v>2</v>
      </c>
      <c r="J4129" s="1" t="s">
        <v>15669</v>
      </c>
      <c r="K4129" s="1"/>
    </row>
    <row r="4130" spans="1:11" hidden="1">
      <c r="A4130" s="1" t="s">
        <v>15639</v>
      </c>
      <c r="B4130" s="1" t="s">
        <v>761</v>
      </c>
      <c r="C4130" s="48" t="str">
        <f t="shared" si="128"/>
        <v>ך ג'ש )גוש חלב(</v>
      </c>
      <c r="D4130" s="1" t="s">
        <v>12695</v>
      </c>
      <c r="E4130" s="1"/>
      <c r="F4130" s="2">
        <v>2</v>
      </c>
      <c r="G4130" s="2" t="e">
        <f>INDEX(תוצאות_בחירות,MATCH(C4130,siot!$F$3:$F$1887,0),27)</f>
        <v>#N/A</v>
      </c>
      <c r="H4130" s="2" t="e">
        <f t="shared" si="129"/>
        <v>#N/A</v>
      </c>
      <c r="I4130" s="1" t="s">
        <v>2</v>
      </c>
      <c r="J4130" s="1" t="s">
        <v>15668</v>
      </c>
      <c r="K4130" s="1"/>
    </row>
    <row r="4131" spans="1:11" hidden="1">
      <c r="A4131" s="1" t="s">
        <v>15639</v>
      </c>
      <c r="B4131" s="1" t="s">
        <v>761</v>
      </c>
      <c r="C4131" s="48" t="str">
        <f t="shared" si="128"/>
        <v>ך ג'ש )גוש חלב(</v>
      </c>
      <c r="D4131" s="1" t="s">
        <v>12695</v>
      </c>
      <c r="E4131" s="1"/>
      <c r="F4131" s="2">
        <v>3</v>
      </c>
      <c r="G4131" s="2" t="e">
        <f>INDEX(תוצאות_בחירות,MATCH(C4131,siot!$F$3:$F$1887,0),27)</f>
        <v>#N/A</v>
      </c>
      <c r="H4131" s="2" t="e">
        <f t="shared" si="129"/>
        <v>#N/A</v>
      </c>
      <c r="I4131" s="1" t="s">
        <v>2</v>
      </c>
      <c r="J4131" s="1" t="s">
        <v>15667</v>
      </c>
      <c r="K4131" s="1"/>
    </row>
    <row r="4132" spans="1:11" hidden="1">
      <c r="A4132" s="1" t="s">
        <v>15639</v>
      </c>
      <c r="B4132" s="1" t="s">
        <v>761</v>
      </c>
      <c r="C4132" s="48" t="str">
        <f t="shared" si="128"/>
        <v>ך ג'ש )גוש חלב(</v>
      </c>
      <c r="D4132" s="1" t="s">
        <v>12695</v>
      </c>
      <c r="E4132" s="1"/>
      <c r="F4132" s="2">
        <v>4</v>
      </c>
      <c r="G4132" s="2" t="e">
        <f>INDEX(תוצאות_בחירות,MATCH(C4132,siot!$F$3:$F$1887,0),27)</f>
        <v>#N/A</v>
      </c>
      <c r="H4132" s="2" t="e">
        <f t="shared" si="129"/>
        <v>#N/A</v>
      </c>
      <c r="I4132" s="1" t="s">
        <v>2</v>
      </c>
      <c r="J4132" s="1" t="s">
        <v>15666</v>
      </c>
      <c r="K4132" s="1"/>
    </row>
    <row r="4133" spans="1:11" hidden="1">
      <c r="A4133" s="1" t="s">
        <v>15639</v>
      </c>
      <c r="B4133" s="1" t="s">
        <v>761</v>
      </c>
      <c r="C4133" s="48" t="str">
        <f t="shared" si="128"/>
        <v>ך ג'ש )גוש חלב(</v>
      </c>
      <c r="D4133" s="1" t="s">
        <v>12695</v>
      </c>
      <c r="E4133" s="1"/>
      <c r="F4133" s="2">
        <v>5</v>
      </c>
      <c r="G4133" s="2" t="e">
        <f>INDEX(תוצאות_בחירות,MATCH(C4133,siot!$F$3:$F$1887,0),27)</f>
        <v>#N/A</v>
      </c>
      <c r="H4133" s="2" t="e">
        <f t="shared" si="129"/>
        <v>#N/A</v>
      </c>
      <c r="I4133" s="1" t="s">
        <v>2</v>
      </c>
      <c r="J4133" s="1" t="s">
        <v>15665</v>
      </c>
      <c r="K4133" s="1"/>
    </row>
    <row r="4134" spans="1:11" hidden="1">
      <c r="A4134" s="1" t="s">
        <v>15639</v>
      </c>
      <c r="B4134" s="1" t="s">
        <v>761</v>
      </c>
      <c r="C4134" s="48" t="str">
        <f t="shared" si="128"/>
        <v>ך ג'ש )גוש חלב(</v>
      </c>
      <c r="D4134" s="1" t="s">
        <v>12695</v>
      </c>
      <c r="E4134" s="1"/>
      <c r="F4134" s="2">
        <v>6</v>
      </c>
      <c r="G4134" s="2" t="e">
        <f>INDEX(תוצאות_בחירות,MATCH(C4134,siot!$F$3:$F$1887,0),27)</f>
        <v>#N/A</v>
      </c>
      <c r="H4134" s="2" t="e">
        <f t="shared" si="129"/>
        <v>#N/A</v>
      </c>
      <c r="I4134" s="1" t="s">
        <v>2</v>
      </c>
      <c r="J4134" s="1" t="s">
        <v>15664</v>
      </c>
      <c r="K4134" s="1"/>
    </row>
    <row r="4135" spans="1:11" hidden="1">
      <c r="A4135" s="1" t="s">
        <v>15639</v>
      </c>
      <c r="B4135" s="1" t="s">
        <v>761</v>
      </c>
      <c r="C4135" s="48" t="str">
        <f t="shared" si="128"/>
        <v>ך ג'ש )גוש חלב(</v>
      </c>
      <c r="D4135" s="1" t="s">
        <v>12695</v>
      </c>
      <c r="E4135" s="1"/>
      <c r="F4135" s="2">
        <v>7</v>
      </c>
      <c r="G4135" s="2" t="e">
        <f>INDEX(תוצאות_בחירות,MATCH(C4135,siot!$F$3:$F$1887,0),27)</f>
        <v>#N/A</v>
      </c>
      <c r="H4135" s="2" t="e">
        <f t="shared" si="129"/>
        <v>#N/A</v>
      </c>
      <c r="I4135" s="1" t="s">
        <v>2</v>
      </c>
      <c r="J4135" s="1" t="s">
        <v>15663</v>
      </c>
      <c r="K4135" s="1"/>
    </row>
    <row r="4136" spans="1:11" hidden="1">
      <c r="A4136" s="1" t="s">
        <v>15639</v>
      </c>
      <c r="B4136" s="1" t="s">
        <v>761</v>
      </c>
      <c r="C4136" s="48" t="str">
        <f t="shared" si="128"/>
        <v>ך ג'ש )גוש חלב(</v>
      </c>
      <c r="D4136" s="1" t="s">
        <v>12695</v>
      </c>
      <c r="E4136" s="1"/>
      <c r="F4136" s="2">
        <v>8</v>
      </c>
      <c r="G4136" s="2" t="e">
        <f>INDEX(תוצאות_בחירות,MATCH(C4136,siot!$F$3:$F$1887,0),27)</f>
        <v>#N/A</v>
      </c>
      <c r="H4136" s="2" t="e">
        <f t="shared" si="129"/>
        <v>#N/A</v>
      </c>
      <c r="I4136" s="1" t="s">
        <v>2</v>
      </c>
      <c r="J4136" s="1" t="s">
        <v>15662</v>
      </c>
      <c r="K4136" s="1"/>
    </row>
    <row r="4137" spans="1:11" hidden="1">
      <c r="A4137" s="1" t="s">
        <v>15639</v>
      </c>
      <c r="B4137" s="1" t="s">
        <v>87</v>
      </c>
      <c r="C4137" s="48" t="str">
        <f t="shared" si="128"/>
        <v>נ ג'ש )גוש חלב(</v>
      </c>
      <c r="D4137" s="1" t="s">
        <v>15657</v>
      </c>
      <c r="E4137" s="1" t="s">
        <v>3</v>
      </c>
      <c r="F4137" s="2" t="s">
        <v>19548</v>
      </c>
      <c r="G4137" s="2" t="e">
        <f>INDEX(תוצאות_בחירות,MATCH(C4137,siot!$F$3:$F$1887,0),27)</f>
        <v>#N/A</v>
      </c>
      <c r="H4137" s="2" t="e">
        <f t="shared" si="129"/>
        <v>#N/A</v>
      </c>
      <c r="I4137" s="1"/>
      <c r="J4137" s="1"/>
      <c r="K4137" s="1"/>
    </row>
    <row r="4138" spans="1:11" hidden="1">
      <c r="A4138" s="1" t="s">
        <v>15639</v>
      </c>
      <c r="B4138" s="1" t="s">
        <v>87</v>
      </c>
      <c r="C4138" s="48" t="str">
        <f t="shared" si="128"/>
        <v>נ ג'ש )גוש חלב(</v>
      </c>
      <c r="D4138" s="1" t="s">
        <v>15657</v>
      </c>
      <c r="E4138" s="1"/>
      <c r="F4138" s="2">
        <v>1</v>
      </c>
      <c r="G4138" s="2" t="e">
        <f>INDEX(תוצאות_בחירות,MATCH(C4138,siot!$F$3:$F$1887,0),27)</f>
        <v>#N/A</v>
      </c>
      <c r="H4138" s="2" t="e">
        <f t="shared" si="129"/>
        <v>#N/A</v>
      </c>
      <c r="I4138" s="1" t="s">
        <v>2</v>
      </c>
      <c r="J4138" s="1" t="s">
        <v>15661</v>
      </c>
      <c r="K4138" s="1"/>
    </row>
    <row r="4139" spans="1:11" hidden="1">
      <c r="A4139" s="1" t="s">
        <v>15639</v>
      </c>
      <c r="B4139" s="1" t="s">
        <v>87</v>
      </c>
      <c r="C4139" s="48" t="str">
        <f t="shared" si="128"/>
        <v>נ ג'ש )גוש חלב(</v>
      </c>
      <c r="D4139" s="1" t="s">
        <v>15657</v>
      </c>
      <c r="E4139" s="1"/>
      <c r="F4139" s="2">
        <v>2</v>
      </c>
      <c r="G4139" s="2" t="e">
        <f>INDEX(תוצאות_בחירות,MATCH(C4139,siot!$F$3:$F$1887,0),27)</f>
        <v>#N/A</v>
      </c>
      <c r="H4139" s="2" t="e">
        <f t="shared" si="129"/>
        <v>#N/A</v>
      </c>
      <c r="I4139" s="1" t="s">
        <v>2</v>
      </c>
      <c r="J4139" s="1" t="s">
        <v>15660</v>
      </c>
      <c r="K4139" s="1"/>
    </row>
    <row r="4140" spans="1:11" hidden="1">
      <c r="A4140" s="1" t="s">
        <v>15639</v>
      </c>
      <c r="B4140" s="1" t="s">
        <v>87</v>
      </c>
      <c r="C4140" s="48" t="str">
        <f t="shared" si="128"/>
        <v>נ ג'ש )גוש חלב(</v>
      </c>
      <c r="D4140" s="1" t="s">
        <v>15657</v>
      </c>
      <c r="E4140" s="1"/>
      <c r="F4140" s="2">
        <v>3</v>
      </c>
      <c r="G4140" s="2" t="e">
        <f>INDEX(תוצאות_בחירות,MATCH(C4140,siot!$F$3:$F$1887,0),27)</f>
        <v>#N/A</v>
      </c>
      <c r="H4140" s="2" t="e">
        <f t="shared" si="129"/>
        <v>#N/A</v>
      </c>
      <c r="I4140" s="1" t="s">
        <v>2</v>
      </c>
      <c r="J4140" s="1" t="s">
        <v>15659</v>
      </c>
      <c r="K4140" s="1"/>
    </row>
    <row r="4141" spans="1:11" hidden="1">
      <c r="A4141" s="1" t="s">
        <v>15639</v>
      </c>
      <c r="B4141" s="1" t="s">
        <v>87</v>
      </c>
      <c r="C4141" s="48" t="str">
        <f t="shared" si="128"/>
        <v>נ ג'ש )גוש חלב(</v>
      </c>
      <c r="D4141" s="1" t="s">
        <v>15657</v>
      </c>
      <c r="E4141" s="1"/>
      <c r="F4141" s="2">
        <v>4</v>
      </c>
      <c r="G4141" s="2" t="e">
        <f>INDEX(תוצאות_בחירות,MATCH(C4141,siot!$F$3:$F$1887,0),27)</f>
        <v>#N/A</v>
      </c>
      <c r="H4141" s="2" t="e">
        <f t="shared" si="129"/>
        <v>#N/A</v>
      </c>
      <c r="I4141" s="1" t="s">
        <v>2</v>
      </c>
      <c r="J4141" s="1" t="s">
        <v>15658</v>
      </c>
      <c r="K4141" s="1"/>
    </row>
    <row r="4142" spans="1:11" hidden="1">
      <c r="A4142" s="1" t="s">
        <v>15639</v>
      </c>
      <c r="B4142" s="1" t="s">
        <v>87</v>
      </c>
      <c r="C4142" s="48" t="str">
        <f t="shared" si="128"/>
        <v>נ ג'ש )גוש חלב(</v>
      </c>
      <c r="D4142" s="1" t="s">
        <v>15657</v>
      </c>
      <c r="E4142" s="1"/>
      <c r="F4142" s="2">
        <v>5</v>
      </c>
      <c r="G4142" s="2" t="e">
        <f>INDEX(תוצאות_בחירות,MATCH(C4142,siot!$F$3:$F$1887,0),27)</f>
        <v>#N/A</v>
      </c>
      <c r="H4142" s="2" t="e">
        <f t="shared" si="129"/>
        <v>#N/A</v>
      </c>
      <c r="I4142" s="1" t="s">
        <v>2</v>
      </c>
      <c r="J4142" s="1" t="s">
        <v>15656</v>
      </c>
      <c r="K4142" s="1"/>
    </row>
    <row r="4143" spans="1:11" hidden="1">
      <c r="A4143" s="1" t="s">
        <v>15639</v>
      </c>
      <c r="B4143" s="1" t="s">
        <v>1046</v>
      </c>
      <c r="C4143" s="48" t="str">
        <f t="shared" si="128"/>
        <v>פז ג'ש )גוש חלב(</v>
      </c>
      <c r="D4143" s="1" t="s">
        <v>15649</v>
      </c>
      <c r="E4143" s="1" t="s">
        <v>3</v>
      </c>
      <c r="F4143" s="2" t="s">
        <v>19548</v>
      </c>
      <c r="G4143" s="2" t="e">
        <f>INDEX(תוצאות_בחירות,MATCH(C4143,siot!$F$3:$F$1887,0),27)</f>
        <v>#N/A</v>
      </c>
      <c r="H4143" s="2" t="e">
        <f t="shared" si="129"/>
        <v>#N/A</v>
      </c>
      <c r="I4143" s="1"/>
      <c r="J4143" s="1"/>
      <c r="K4143" s="1"/>
    </row>
    <row r="4144" spans="1:11" hidden="1">
      <c r="A4144" s="1" t="s">
        <v>15639</v>
      </c>
      <c r="B4144" s="1" t="s">
        <v>1046</v>
      </c>
      <c r="C4144" s="48" t="str">
        <f t="shared" si="128"/>
        <v>פז ג'ש )גוש חלב(</v>
      </c>
      <c r="D4144" s="1" t="s">
        <v>15649</v>
      </c>
      <c r="E4144" s="1"/>
      <c r="F4144" s="2">
        <v>1</v>
      </c>
      <c r="G4144" s="2" t="e">
        <f>INDEX(תוצאות_בחירות,MATCH(C4144,siot!$F$3:$F$1887,0),27)</f>
        <v>#N/A</v>
      </c>
      <c r="H4144" s="2" t="e">
        <f t="shared" si="129"/>
        <v>#N/A</v>
      </c>
      <c r="I4144" s="1" t="s">
        <v>2</v>
      </c>
      <c r="J4144" s="1" t="s">
        <v>15655</v>
      </c>
      <c r="K4144" s="1"/>
    </row>
    <row r="4145" spans="1:11" hidden="1">
      <c r="A4145" s="1" t="s">
        <v>15639</v>
      </c>
      <c r="B4145" s="1" t="s">
        <v>1046</v>
      </c>
      <c r="C4145" s="48" t="str">
        <f t="shared" si="128"/>
        <v>פז ג'ש )גוש חלב(</v>
      </c>
      <c r="D4145" s="1" t="s">
        <v>15649</v>
      </c>
      <c r="E4145" s="1"/>
      <c r="F4145" s="2">
        <v>2</v>
      </c>
      <c r="G4145" s="2" t="e">
        <f>INDEX(תוצאות_בחירות,MATCH(C4145,siot!$F$3:$F$1887,0),27)</f>
        <v>#N/A</v>
      </c>
      <c r="H4145" s="2" t="e">
        <f t="shared" si="129"/>
        <v>#N/A</v>
      </c>
      <c r="I4145" s="1" t="s">
        <v>2</v>
      </c>
      <c r="J4145" s="1" t="s">
        <v>15654</v>
      </c>
      <c r="K4145" s="1"/>
    </row>
    <row r="4146" spans="1:11" hidden="1">
      <c r="A4146" s="1" t="s">
        <v>15639</v>
      </c>
      <c r="B4146" s="1" t="s">
        <v>1046</v>
      </c>
      <c r="C4146" s="48" t="str">
        <f t="shared" si="128"/>
        <v>פז ג'ש )גוש חלב(</v>
      </c>
      <c r="D4146" s="1" t="s">
        <v>15649</v>
      </c>
      <c r="E4146" s="1"/>
      <c r="F4146" s="2">
        <v>3</v>
      </c>
      <c r="G4146" s="2" t="e">
        <f>INDEX(תוצאות_בחירות,MATCH(C4146,siot!$F$3:$F$1887,0),27)</f>
        <v>#N/A</v>
      </c>
      <c r="H4146" s="2" t="e">
        <f t="shared" si="129"/>
        <v>#N/A</v>
      </c>
      <c r="I4146" s="1" t="s">
        <v>2</v>
      </c>
      <c r="J4146" s="1" t="s">
        <v>15653</v>
      </c>
      <c r="K4146" s="1"/>
    </row>
    <row r="4147" spans="1:11" hidden="1">
      <c r="A4147" s="1" t="s">
        <v>15639</v>
      </c>
      <c r="B4147" s="1" t="s">
        <v>1046</v>
      </c>
      <c r="C4147" s="48" t="str">
        <f t="shared" si="128"/>
        <v>פז ג'ש )גוש חלב(</v>
      </c>
      <c r="D4147" s="1" t="s">
        <v>15649</v>
      </c>
      <c r="E4147" s="1"/>
      <c r="F4147" s="2">
        <v>4</v>
      </c>
      <c r="G4147" s="2" t="e">
        <f>INDEX(תוצאות_בחירות,MATCH(C4147,siot!$F$3:$F$1887,0),27)</f>
        <v>#N/A</v>
      </c>
      <c r="H4147" s="2" t="e">
        <f t="shared" si="129"/>
        <v>#N/A</v>
      </c>
      <c r="I4147" s="1" t="s">
        <v>2</v>
      </c>
      <c r="J4147" s="1" t="s">
        <v>15652</v>
      </c>
      <c r="K4147" s="1"/>
    </row>
    <row r="4148" spans="1:11" hidden="1">
      <c r="A4148" s="1" t="s">
        <v>15639</v>
      </c>
      <c r="B4148" s="1" t="s">
        <v>1046</v>
      </c>
      <c r="C4148" s="48" t="str">
        <f t="shared" si="128"/>
        <v>פז ג'ש )גוש חלב(</v>
      </c>
      <c r="D4148" s="1" t="s">
        <v>15649</v>
      </c>
      <c r="E4148" s="1"/>
      <c r="F4148" s="2">
        <v>5</v>
      </c>
      <c r="G4148" s="2" t="e">
        <f>INDEX(תוצאות_בחירות,MATCH(C4148,siot!$F$3:$F$1887,0),27)</f>
        <v>#N/A</v>
      </c>
      <c r="H4148" s="2" t="e">
        <f t="shared" si="129"/>
        <v>#N/A</v>
      </c>
      <c r="I4148" s="1" t="s">
        <v>2</v>
      </c>
      <c r="J4148" s="1" t="s">
        <v>15651</v>
      </c>
      <c r="K4148" s="1"/>
    </row>
    <row r="4149" spans="1:11" hidden="1">
      <c r="A4149" s="1" t="s">
        <v>15639</v>
      </c>
      <c r="B4149" s="1" t="s">
        <v>1046</v>
      </c>
      <c r="C4149" s="48" t="str">
        <f t="shared" si="128"/>
        <v>פז ג'ש )גוש חלב(</v>
      </c>
      <c r="D4149" s="1" t="s">
        <v>15649</v>
      </c>
      <c r="E4149" s="1"/>
      <c r="F4149" s="2">
        <v>6</v>
      </c>
      <c r="G4149" s="2" t="e">
        <f>INDEX(תוצאות_בחירות,MATCH(C4149,siot!$F$3:$F$1887,0),27)</f>
        <v>#N/A</v>
      </c>
      <c r="H4149" s="2" t="e">
        <f t="shared" si="129"/>
        <v>#N/A</v>
      </c>
      <c r="I4149" s="1" t="s">
        <v>2</v>
      </c>
      <c r="J4149" s="1" t="s">
        <v>15650</v>
      </c>
      <c r="K4149" s="1"/>
    </row>
    <row r="4150" spans="1:11" hidden="1">
      <c r="A4150" s="1" t="s">
        <v>15639</v>
      </c>
      <c r="B4150" s="1" t="s">
        <v>1046</v>
      </c>
      <c r="C4150" s="48" t="str">
        <f t="shared" si="128"/>
        <v>פז ג'ש )גוש חלב(</v>
      </c>
      <c r="D4150" s="1" t="s">
        <v>15649</v>
      </c>
      <c r="E4150" s="1"/>
      <c r="F4150" s="2">
        <v>7</v>
      </c>
      <c r="G4150" s="2" t="e">
        <f>INDEX(תוצאות_בחירות,MATCH(C4150,siot!$F$3:$F$1887,0),27)</f>
        <v>#N/A</v>
      </c>
      <c r="H4150" s="2" t="e">
        <f t="shared" si="129"/>
        <v>#N/A</v>
      </c>
      <c r="I4150" s="1" t="s">
        <v>2</v>
      </c>
      <c r="J4150" s="1" t="s">
        <v>15648</v>
      </c>
      <c r="K4150" s="1"/>
    </row>
    <row r="4151" spans="1:11" hidden="1">
      <c r="A4151" s="1" t="s">
        <v>15639</v>
      </c>
      <c r="B4151" s="1" t="s">
        <v>339</v>
      </c>
      <c r="C4151" s="48" t="str">
        <f t="shared" si="128"/>
        <v>ץ ג'ש )גוש חלב(</v>
      </c>
      <c r="D4151" s="1" t="s">
        <v>15644</v>
      </c>
      <c r="E4151" s="1" t="s">
        <v>18</v>
      </c>
      <c r="F4151" s="2" t="s">
        <v>19548</v>
      </c>
      <c r="G4151" s="2" t="e">
        <f>INDEX(תוצאות_בחירות,MATCH(C4151,siot!$F$3:$F$1887,0),27)</f>
        <v>#N/A</v>
      </c>
      <c r="H4151" s="2" t="e">
        <f t="shared" si="129"/>
        <v>#N/A</v>
      </c>
      <c r="I4151" s="1"/>
      <c r="J4151" s="1"/>
      <c r="K4151" s="1"/>
    </row>
    <row r="4152" spans="1:11" hidden="1">
      <c r="A4152" s="1" t="s">
        <v>15639</v>
      </c>
      <c r="B4152" s="1" t="s">
        <v>339</v>
      </c>
      <c r="C4152" s="48" t="str">
        <f t="shared" si="128"/>
        <v>ץ ג'ש )גוש חלב(</v>
      </c>
      <c r="D4152" s="1" t="s">
        <v>15644</v>
      </c>
      <c r="E4152" s="1" t="s">
        <v>17</v>
      </c>
      <c r="F4152" s="2">
        <v>1</v>
      </c>
      <c r="G4152" s="2" t="e">
        <f>INDEX(תוצאות_בחירות,MATCH(C4152,siot!$F$3:$F$1887,0),27)</f>
        <v>#N/A</v>
      </c>
      <c r="H4152" s="2" t="e">
        <f t="shared" si="129"/>
        <v>#N/A</v>
      </c>
      <c r="I4152" s="1" t="s">
        <v>2</v>
      </c>
      <c r="J4152" s="1" t="s">
        <v>15647</v>
      </c>
      <c r="K4152" s="1"/>
    </row>
    <row r="4153" spans="1:11" hidden="1">
      <c r="A4153" s="1" t="s">
        <v>15639</v>
      </c>
      <c r="B4153" s="1" t="s">
        <v>339</v>
      </c>
      <c r="C4153" s="48" t="str">
        <f t="shared" si="128"/>
        <v>ץ ג'ש )גוש חלב(</v>
      </c>
      <c r="D4153" s="1" t="s">
        <v>15644</v>
      </c>
      <c r="E4153" s="1"/>
      <c r="F4153" s="2">
        <v>2</v>
      </c>
      <c r="G4153" s="2" t="e">
        <f>INDEX(תוצאות_בחירות,MATCH(C4153,siot!$F$3:$F$1887,0),27)</f>
        <v>#N/A</v>
      </c>
      <c r="H4153" s="2" t="e">
        <f t="shared" si="129"/>
        <v>#N/A</v>
      </c>
      <c r="I4153" s="1" t="s">
        <v>2</v>
      </c>
      <c r="J4153" s="1" t="s">
        <v>15646</v>
      </c>
      <c r="K4153" s="1"/>
    </row>
    <row r="4154" spans="1:11" hidden="1">
      <c r="A4154" s="1" t="s">
        <v>15639</v>
      </c>
      <c r="B4154" s="1" t="s">
        <v>339</v>
      </c>
      <c r="C4154" s="48" t="str">
        <f t="shared" si="128"/>
        <v>ץ ג'ש )גוש חלב(</v>
      </c>
      <c r="D4154" s="1" t="s">
        <v>15644</v>
      </c>
      <c r="E4154" s="1"/>
      <c r="F4154" s="2">
        <v>3</v>
      </c>
      <c r="G4154" s="2" t="e">
        <f>INDEX(תוצאות_בחירות,MATCH(C4154,siot!$F$3:$F$1887,0),27)</f>
        <v>#N/A</v>
      </c>
      <c r="H4154" s="2" t="e">
        <f t="shared" si="129"/>
        <v>#N/A</v>
      </c>
      <c r="I4154" s="1" t="s">
        <v>2</v>
      </c>
      <c r="J4154" s="1" t="s">
        <v>15645</v>
      </c>
      <c r="K4154" s="1"/>
    </row>
    <row r="4155" spans="1:11" hidden="1">
      <c r="A4155" s="1" t="s">
        <v>15639</v>
      </c>
      <c r="B4155" s="1" t="s">
        <v>339</v>
      </c>
      <c r="C4155" s="48" t="str">
        <f t="shared" si="128"/>
        <v>ץ ג'ש )גוש חלב(</v>
      </c>
      <c r="D4155" s="1" t="s">
        <v>15644</v>
      </c>
      <c r="E4155" s="1"/>
      <c r="F4155" s="2">
        <v>4</v>
      </c>
      <c r="G4155" s="2" t="e">
        <f>INDEX(תוצאות_בחירות,MATCH(C4155,siot!$F$3:$F$1887,0),27)</f>
        <v>#N/A</v>
      </c>
      <c r="H4155" s="2" t="e">
        <f t="shared" si="129"/>
        <v>#N/A</v>
      </c>
      <c r="I4155" s="1" t="s">
        <v>2</v>
      </c>
      <c r="J4155" s="1" t="s">
        <v>15643</v>
      </c>
      <c r="K4155" s="1"/>
    </row>
    <row r="4156" spans="1:11" hidden="1">
      <c r="A4156" s="1" t="s">
        <v>15639</v>
      </c>
      <c r="B4156" s="1" t="s">
        <v>1695</v>
      </c>
      <c r="C4156" s="48" t="str">
        <f t="shared" si="128"/>
        <v>רם ג'ש )גוש חלב(</v>
      </c>
      <c r="D4156" s="1" t="s">
        <v>10983</v>
      </c>
      <c r="E4156" s="1" t="s">
        <v>3</v>
      </c>
      <c r="F4156" s="2" t="s">
        <v>19548</v>
      </c>
      <c r="G4156" s="2" t="e">
        <f>INDEX(תוצאות_בחירות,MATCH(C4156,siot!$F$3:$F$1887,0),27)</f>
        <v>#N/A</v>
      </c>
      <c r="H4156" s="2" t="e">
        <f t="shared" si="129"/>
        <v>#N/A</v>
      </c>
      <c r="I4156" s="1"/>
      <c r="J4156" s="1"/>
      <c r="K4156" s="1"/>
    </row>
    <row r="4157" spans="1:11" hidden="1">
      <c r="A4157" s="1" t="s">
        <v>15639</v>
      </c>
      <c r="B4157" s="1" t="s">
        <v>1695</v>
      </c>
      <c r="C4157" s="48" t="str">
        <f t="shared" si="128"/>
        <v>רם ג'ש )גוש חלב(</v>
      </c>
      <c r="D4157" s="1" t="s">
        <v>10983</v>
      </c>
      <c r="E4157" s="1"/>
      <c r="F4157" s="2">
        <v>1</v>
      </c>
      <c r="G4157" s="2" t="e">
        <f>INDEX(תוצאות_בחירות,MATCH(C4157,siot!$F$3:$F$1887,0),27)</f>
        <v>#N/A</v>
      </c>
      <c r="H4157" s="2" t="e">
        <f t="shared" si="129"/>
        <v>#N/A</v>
      </c>
      <c r="I4157" s="1" t="s">
        <v>2</v>
      </c>
      <c r="J4157" s="1" t="s">
        <v>15642</v>
      </c>
      <c r="K4157" s="1"/>
    </row>
    <row r="4158" spans="1:11" hidden="1">
      <c r="A4158" s="1" t="s">
        <v>15639</v>
      </c>
      <c r="B4158" s="1" t="s">
        <v>1695</v>
      </c>
      <c r="C4158" s="48" t="str">
        <f t="shared" si="128"/>
        <v>רם ג'ש )גוש חלב(</v>
      </c>
      <c r="D4158" s="1" t="s">
        <v>10983</v>
      </c>
      <c r="E4158" s="1"/>
      <c r="F4158" s="2">
        <v>2</v>
      </c>
      <c r="G4158" s="2" t="e">
        <f>INDEX(תוצאות_בחירות,MATCH(C4158,siot!$F$3:$F$1887,0),27)</f>
        <v>#N/A</v>
      </c>
      <c r="H4158" s="2" t="e">
        <f t="shared" si="129"/>
        <v>#N/A</v>
      </c>
      <c r="I4158" s="1" t="s">
        <v>2</v>
      </c>
      <c r="J4158" s="1" t="s">
        <v>15641</v>
      </c>
      <c r="K4158" s="1"/>
    </row>
    <row r="4159" spans="1:11" hidden="1">
      <c r="A4159" s="1" t="s">
        <v>15639</v>
      </c>
      <c r="B4159" s="1" t="s">
        <v>1695</v>
      </c>
      <c r="C4159" s="48" t="str">
        <f t="shared" si="128"/>
        <v>רם ג'ש )גוש חלב(</v>
      </c>
      <c r="D4159" s="1" t="s">
        <v>10983</v>
      </c>
      <c r="E4159" s="1"/>
      <c r="F4159" s="2">
        <v>3</v>
      </c>
      <c r="G4159" s="2" t="e">
        <f>INDEX(תוצאות_בחירות,MATCH(C4159,siot!$F$3:$F$1887,0),27)</f>
        <v>#N/A</v>
      </c>
      <c r="H4159" s="2" t="e">
        <f t="shared" si="129"/>
        <v>#N/A</v>
      </c>
      <c r="I4159" s="1" t="s">
        <v>2</v>
      </c>
      <c r="J4159" s="1" t="s">
        <v>15640</v>
      </c>
      <c r="K4159" s="1"/>
    </row>
    <row r="4160" spans="1:11" hidden="1">
      <c r="A4160" s="1" t="s">
        <v>15639</v>
      </c>
      <c r="B4160" s="1" t="s">
        <v>1695</v>
      </c>
      <c r="C4160" s="48" t="str">
        <f t="shared" si="128"/>
        <v>רם ג'ש )גוש חלב(</v>
      </c>
      <c r="D4160" s="1" t="s">
        <v>10983</v>
      </c>
      <c r="E4160" s="1"/>
      <c r="F4160" s="2">
        <v>4</v>
      </c>
      <c r="G4160" s="2" t="e">
        <f>INDEX(תוצאות_בחירות,MATCH(C4160,siot!$F$3:$F$1887,0),27)</f>
        <v>#N/A</v>
      </c>
      <c r="H4160" s="2" t="e">
        <f t="shared" si="129"/>
        <v>#N/A</v>
      </c>
      <c r="I4160" s="1" t="s">
        <v>2</v>
      </c>
      <c r="J4160" s="1" t="s">
        <v>15638</v>
      </c>
      <c r="K4160" s="1"/>
    </row>
    <row r="4161" spans="1:11" hidden="1">
      <c r="A4161" s="1" t="s">
        <v>15561</v>
      </c>
      <c r="B4161" s="1" t="s">
        <v>15632</v>
      </c>
      <c r="C4161" s="48" t="str">
        <f t="shared" si="128"/>
        <v>גז גבעת זאב</v>
      </c>
      <c r="D4161" s="1" t="s">
        <v>15631</v>
      </c>
      <c r="E4161" s="1" t="s">
        <v>3</v>
      </c>
      <c r="F4161" s="2" t="s">
        <v>19548</v>
      </c>
      <c r="G4161" s="2">
        <f>INDEX(תוצאות_בחירות,MATCH(C4161,siot!$F$3:$F$1887,0),27)</f>
        <v>2</v>
      </c>
      <c r="H4161" s="2" t="b">
        <f t="shared" si="129"/>
        <v>0</v>
      </c>
      <c r="I4161" s="1"/>
      <c r="J4161" s="1"/>
      <c r="K4161" s="1"/>
    </row>
    <row r="4162" spans="1:11">
      <c r="A4162" s="1" t="s">
        <v>15561</v>
      </c>
      <c r="B4162" s="1" t="s">
        <v>15632</v>
      </c>
      <c r="C4162" s="48" t="str">
        <f t="shared" si="128"/>
        <v>גז גבעת זאב</v>
      </c>
      <c r="D4162" s="1" t="s">
        <v>15631</v>
      </c>
      <c r="E4162" s="1"/>
      <c r="F4162" s="2">
        <v>1</v>
      </c>
      <c r="G4162" s="2">
        <f>INDEX(תוצאות_בחירות,MATCH(C4162,siot!$F$3:$F$1887,0),27)</f>
        <v>2</v>
      </c>
      <c r="H4162" s="2" t="b">
        <f t="shared" si="129"/>
        <v>1</v>
      </c>
      <c r="I4162" s="1" t="s">
        <v>2</v>
      </c>
      <c r="J4162" s="1" t="s">
        <v>15637</v>
      </c>
      <c r="K4162" s="1"/>
    </row>
    <row r="4163" spans="1:11">
      <c r="A4163" s="1" t="s">
        <v>15561</v>
      </c>
      <c r="B4163" s="1" t="s">
        <v>15632</v>
      </c>
      <c r="C4163" s="48" t="str">
        <f t="shared" si="128"/>
        <v>גז גבעת זאב</v>
      </c>
      <c r="D4163" s="1" t="s">
        <v>15631</v>
      </c>
      <c r="E4163" s="1"/>
      <c r="F4163" s="2">
        <v>2</v>
      </c>
      <c r="G4163" s="2">
        <f>INDEX(תוצאות_בחירות,MATCH(C4163,siot!$F$3:$F$1887,0),27)</f>
        <v>2</v>
      </c>
      <c r="H4163" s="2" t="b">
        <f t="shared" si="129"/>
        <v>1</v>
      </c>
      <c r="I4163" s="1" t="s">
        <v>2</v>
      </c>
      <c r="J4163" s="1" t="s">
        <v>15636</v>
      </c>
      <c r="K4163" s="1"/>
    </row>
    <row r="4164" spans="1:11" hidden="1">
      <c r="A4164" s="1" t="s">
        <v>15561</v>
      </c>
      <c r="B4164" s="1" t="s">
        <v>15632</v>
      </c>
      <c r="C4164" s="48" t="str">
        <f t="shared" ref="C4164:C4227" si="130">B4164&amp;" "&amp;A4164</f>
        <v>גז גבעת זאב</v>
      </c>
      <c r="D4164" s="1" t="s">
        <v>15631</v>
      </c>
      <c r="E4164" s="1"/>
      <c r="F4164" s="2">
        <v>3</v>
      </c>
      <c r="G4164" s="2">
        <f>INDEX(תוצאות_בחירות,MATCH(C4164,siot!$F$3:$F$1887,0),27)</f>
        <v>2</v>
      </c>
      <c r="H4164" s="2" t="b">
        <f t="shared" ref="H4164:H4227" si="131">IF(OR(F4164&lt;G4164,G4164=F4164),TRUE,FALSE)</f>
        <v>0</v>
      </c>
      <c r="I4164" s="1" t="s">
        <v>2</v>
      </c>
      <c r="J4164" s="1" t="s">
        <v>15635</v>
      </c>
      <c r="K4164" s="1"/>
    </row>
    <row r="4165" spans="1:11" hidden="1">
      <c r="A4165" s="1" t="s">
        <v>15561</v>
      </c>
      <c r="B4165" s="1" t="s">
        <v>15632</v>
      </c>
      <c r="C4165" s="48" t="str">
        <f t="shared" si="130"/>
        <v>גז גבעת זאב</v>
      </c>
      <c r="D4165" s="1" t="s">
        <v>15631</v>
      </c>
      <c r="E4165" s="1"/>
      <c r="F4165" s="2">
        <v>4</v>
      </c>
      <c r="G4165" s="2">
        <f>INDEX(תוצאות_בחירות,MATCH(C4165,siot!$F$3:$F$1887,0),27)</f>
        <v>2</v>
      </c>
      <c r="H4165" s="2" t="b">
        <f t="shared" si="131"/>
        <v>0</v>
      </c>
      <c r="I4165" s="1" t="s">
        <v>2</v>
      </c>
      <c r="J4165" s="1" t="s">
        <v>15634</v>
      </c>
      <c r="K4165" s="1"/>
    </row>
    <row r="4166" spans="1:11" hidden="1">
      <c r="A4166" s="1" t="s">
        <v>15561</v>
      </c>
      <c r="B4166" s="1" t="s">
        <v>15632</v>
      </c>
      <c r="C4166" s="48" t="str">
        <f t="shared" si="130"/>
        <v>גז גבעת זאב</v>
      </c>
      <c r="D4166" s="1" t="s">
        <v>15631</v>
      </c>
      <c r="E4166" s="1"/>
      <c r="F4166" s="2">
        <v>5</v>
      </c>
      <c r="G4166" s="2">
        <f>INDEX(תוצאות_בחירות,MATCH(C4166,siot!$F$3:$F$1887,0),27)</f>
        <v>2</v>
      </c>
      <c r="H4166" s="2" t="b">
        <f t="shared" si="131"/>
        <v>0</v>
      </c>
      <c r="I4166" s="1" t="s">
        <v>2</v>
      </c>
      <c r="J4166" s="1" t="s">
        <v>15633</v>
      </c>
      <c r="K4166" s="1"/>
    </row>
    <row r="4167" spans="1:11" hidden="1">
      <c r="A4167" s="1" t="s">
        <v>15561</v>
      </c>
      <c r="B4167" s="1" t="s">
        <v>15632</v>
      </c>
      <c r="C4167" s="48" t="str">
        <f t="shared" si="130"/>
        <v>גז גבעת זאב</v>
      </c>
      <c r="D4167" s="1" t="s">
        <v>15631</v>
      </c>
      <c r="E4167" s="1"/>
      <c r="F4167" s="2">
        <v>6</v>
      </c>
      <c r="G4167" s="2">
        <f>INDEX(תוצאות_בחירות,MATCH(C4167,siot!$F$3:$F$1887,0),27)</f>
        <v>2</v>
      </c>
      <c r="H4167" s="2" t="b">
        <f t="shared" si="131"/>
        <v>0</v>
      </c>
      <c r="I4167" s="1" t="s">
        <v>2</v>
      </c>
      <c r="J4167" s="1" t="s">
        <v>15630</v>
      </c>
      <c r="K4167" s="1"/>
    </row>
    <row r="4168" spans="1:11" hidden="1">
      <c r="A4168" s="1" t="s">
        <v>15561</v>
      </c>
      <c r="B4168" s="1" t="s">
        <v>573</v>
      </c>
      <c r="C4168" s="48" t="str">
        <f t="shared" si="130"/>
        <v>זך גבעת זאב</v>
      </c>
      <c r="D4168" s="1" t="s">
        <v>8395</v>
      </c>
      <c r="E4168" s="1" t="s">
        <v>3</v>
      </c>
      <c r="F4168" s="2" t="s">
        <v>19548</v>
      </c>
      <c r="G4168" s="2">
        <f>INDEX(תוצאות_בחירות,MATCH(C4168,siot!$F$3:$F$1887,0),27)</f>
        <v>1</v>
      </c>
      <c r="H4168" s="2" t="b">
        <f t="shared" si="131"/>
        <v>0</v>
      </c>
      <c r="I4168" s="1"/>
      <c r="J4168" s="1"/>
      <c r="K4168" s="1"/>
    </row>
    <row r="4169" spans="1:11">
      <c r="A4169" s="1" t="s">
        <v>15561</v>
      </c>
      <c r="B4169" s="1" t="s">
        <v>573</v>
      </c>
      <c r="C4169" s="48" t="str">
        <f t="shared" si="130"/>
        <v>זך גבעת זאב</v>
      </c>
      <c r="D4169" s="1" t="s">
        <v>8395</v>
      </c>
      <c r="E4169" s="1"/>
      <c r="F4169" s="2">
        <v>1</v>
      </c>
      <c r="G4169" s="2">
        <f>INDEX(תוצאות_בחירות,MATCH(C4169,siot!$F$3:$F$1887,0),27)</f>
        <v>1</v>
      </c>
      <c r="H4169" s="2" t="b">
        <f t="shared" si="131"/>
        <v>1</v>
      </c>
      <c r="I4169" s="1" t="s">
        <v>2</v>
      </c>
      <c r="J4169" s="1" t="s">
        <v>15629</v>
      </c>
      <c r="K4169" s="1"/>
    </row>
    <row r="4170" spans="1:11" hidden="1">
      <c r="A4170" s="1" t="s">
        <v>15561</v>
      </c>
      <c r="B4170" s="1" t="s">
        <v>573</v>
      </c>
      <c r="C4170" s="48" t="str">
        <f t="shared" si="130"/>
        <v>זך גבעת זאב</v>
      </c>
      <c r="D4170" s="1" t="s">
        <v>8395</v>
      </c>
      <c r="E4170" s="1"/>
      <c r="F4170" s="2">
        <v>2</v>
      </c>
      <c r="G4170" s="2">
        <f>INDEX(תוצאות_בחירות,MATCH(C4170,siot!$F$3:$F$1887,0),27)</f>
        <v>1</v>
      </c>
      <c r="H4170" s="2" t="b">
        <f t="shared" si="131"/>
        <v>0</v>
      </c>
      <c r="I4170" s="1" t="s">
        <v>2</v>
      </c>
      <c r="J4170" s="1" t="s">
        <v>15628</v>
      </c>
      <c r="K4170" s="1"/>
    </row>
    <row r="4171" spans="1:11" hidden="1">
      <c r="A4171" s="1" t="s">
        <v>15561</v>
      </c>
      <c r="B4171" s="1" t="s">
        <v>573</v>
      </c>
      <c r="C4171" s="48" t="str">
        <f t="shared" si="130"/>
        <v>זך גבעת זאב</v>
      </c>
      <c r="D4171" s="1" t="s">
        <v>8395</v>
      </c>
      <c r="E4171" s="1"/>
      <c r="F4171" s="2">
        <v>3</v>
      </c>
      <c r="G4171" s="2">
        <f>INDEX(תוצאות_בחירות,MATCH(C4171,siot!$F$3:$F$1887,0),27)</f>
        <v>1</v>
      </c>
      <c r="H4171" s="2" t="b">
        <f t="shared" si="131"/>
        <v>0</v>
      </c>
      <c r="I4171" s="1" t="s">
        <v>2</v>
      </c>
      <c r="J4171" s="1" t="s">
        <v>15627</v>
      </c>
      <c r="K4171" s="1"/>
    </row>
    <row r="4172" spans="1:11" hidden="1">
      <c r="A4172" s="1" t="s">
        <v>15561</v>
      </c>
      <c r="B4172" s="1" t="s">
        <v>573</v>
      </c>
      <c r="C4172" s="48" t="str">
        <f t="shared" si="130"/>
        <v>זך גבעת זאב</v>
      </c>
      <c r="D4172" s="1" t="s">
        <v>8395</v>
      </c>
      <c r="E4172" s="1"/>
      <c r="F4172" s="2">
        <v>4</v>
      </c>
      <c r="G4172" s="2">
        <f>INDEX(תוצאות_בחירות,MATCH(C4172,siot!$F$3:$F$1887,0),27)</f>
        <v>1</v>
      </c>
      <c r="H4172" s="2" t="b">
        <f t="shared" si="131"/>
        <v>0</v>
      </c>
      <c r="I4172" s="1" t="s">
        <v>2</v>
      </c>
      <c r="J4172" s="1" t="s">
        <v>15626</v>
      </c>
      <c r="K4172" s="1"/>
    </row>
    <row r="4173" spans="1:11" hidden="1">
      <c r="A4173" s="1" t="s">
        <v>15561</v>
      </c>
      <c r="B4173" s="1" t="s">
        <v>573</v>
      </c>
      <c r="C4173" s="48" t="str">
        <f t="shared" si="130"/>
        <v>זך גבעת זאב</v>
      </c>
      <c r="D4173" s="1" t="s">
        <v>8395</v>
      </c>
      <c r="E4173" s="1"/>
      <c r="F4173" s="2">
        <v>5</v>
      </c>
      <c r="G4173" s="2">
        <f>INDEX(תוצאות_בחירות,MATCH(C4173,siot!$F$3:$F$1887,0),27)</f>
        <v>1</v>
      </c>
      <c r="H4173" s="2" t="b">
        <f t="shared" si="131"/>
        <v>0</v>
      </c>
      <c r="I4173" s="1" t="s">
        <v>2</v>
      </c>
      <c r="J4173" s="1" t="s">
        <v>15625</v>
      </c>
      <c r="K4173" s="1"/>
    </row>
    <row r="4174" spans="1:11" hidden="1">
      <c r="A4174" s="1" t="s">
        <v>15561</v>
      </c>
      <c r="B4174" s="1" t="s">
        <v>573</v>
      </c>
      <c r="C4174" s="48" t="str">
        <f t="shared" si="130"/>
        <v>זך גבעת זאב</v>
      </c>
      <c r="D4174" s="1" t="s">
        <v>8395</v>
      </c>
      <c r="E4174" s="1"/>
      <c r="F4174" s="2">
        <v>6</v>
      </c>
      <c r="G4174" s="2">
        <f>INDEX(תוצאות_בחירות,MATCH(C4174,siot!$F$3:$F$1887,0),27)</f>
        <v>1</v>
      </c>
      <c r="H4174" s="2" t="b">
        <f t="shared" si="131"/>
        <v>0</v>
      </c>
      <c r="I4174" s="1" t="s">
        <v>2</v>
      </c>
      <c r="J4174" s="1" t="s">
        <v>15624</v>
      </c>
      <c r="K4174" s="1"/>
    </row>
    <row r="4175" spans="1:11" hidden="1">
      <c r="A4175" s="1" t="s">
        <v>15561</v>
      </c>
      <c r="B4175" s="1" t="s">
        <v>573</v>
      </c>
      <c r="C4175" s="48" t="str">
        <f t="shared" si="130"/>
        <v>זך גבעת זאב</v>
      </c>
      <c r="D4175" s="1" t="s">
        <v>8395</v>
      </c>
      <c r="E4175" s="1"/>
      <c r="F4175" s="2">
        <v>7</v>
      </c>
      <c r="G4175" s="2">
        <f>INDEX(תוצאות_בחירות,MATCH(C4175,siot!$F$3:$F$1887,0),27)</f>
        <v>1</v>
      </c>
      <c r="H4175" s="2" t="b">
        <f t="shared" si="131"/>
        <v>0</v>
      </c>
      <c r="I4175" s="1" t="s">
        <v>2</v>
      </c>
      <c r="J4175" s="1" t="s">
        <v>15623</v>
      </c>
      <c r="K4175" s="1"/>
    </row>
    <row r="4176" spans="1:11" hidden="1">
      <c r="A4176" s="1" t="s">
        <v>15561</v>
      </c>
      <c r="B4176" s="1" t="s">
        <v>573</v>
      </c>
      <c r="C4176" s="48" t="str">
        <f t="shared" si="130"/>
        <v>זך גבעת זאב</v>
      </c>
      <c r="D4176" s="1" t="s">
        <v>8395</v>
      </c>
      <c r="E4176" s="1"/>
      <c r="F4176" s="2">
        <v>8</v>
      </c>
      <c r="G4176" s="2">
        <f>INDEX(תוצאות_בחירות,MATCH(C4176,siot!$F$3:$F$1887,0),27)</f>
        <v>1</v>
      </c>
      <c r="H4176" s="2" t="b">
        <f t="shared" si="131"/>
        <v>0</v>
      </c>
      <c r="I4176" s="1" t="s">
        <v>2</v>
      </c>
      <c r="J4176" s="1" t="s">
        <v>15622</v>
      </c>
      <c r="K4176" s="1"/>
    </row>
    <row r="4177" spans="1:11" hidden="1">
      <c r="A4177" s="1" t="s">
        <v>15561</v>
      </c>
      <c r="B4177" s="1" t="s">
        <v>573</v>
      </c>
      <c r="C4177" s="48" t="str">
        <f t="shared" si="130"/>
        <v>זך גבעת זאב</v>
      </c>
      <c r="D4177" s="1" t="s">
        <v>8395</v>
      </c>
      <c r="E4177" s="1"/>
      <c r="F4177" s="2">
        <v>9</v>
      </c>
      <c r="G4177" s="2">
        <f>INDEX(תוצאות_בחירות,MATCH(C4177,siot!$F$3:$F$1887,0),27)</f>
        <v>1</v>
      </c>
      <c r="H4177" s="2" t="b">
        <f t="shared" si="131"/>
        <v>0</v>
      </c>
      <c r="I4177" s="1" t="s">
        <v>2</v>
      </c>
      <c r="J4177" s="1" t="s">
        <v>15621</v>
      </c>
      <c r="K4177" s="1"/>
    </row>
    <row r="4178" spans="1:11" hidden="1">
      <c r="A4178" s="1" t="s">
        <v>15561</v>
      </c>
      <c r="B4178" s="1" t="s">
        <v>553</v>
      </c>
      <c r="C4178" s="48" t="str">
        <f t="shared" si="130"/>
        <v>חי גבעת זאב</v>
      </c>
      <c r="D4178" s="1" t="s">
        <v>150</v>
      </c>
      <c r="E4178" s="1" t="s">
        <v>18</v>
      </c>
      <c r="F4178" s="2" t="s">
        <v>19548</v>
      </c>
      <c r="G4178" s="2">
        <f>INDEX(תוצאות_בחירות,MATCH(C4178,siot!$F$3:$F$1887,0),27)</f>
        <v>3</v>
      </c>
      <c r="H4178" s="2" t="b">
        <f t="shared" si="131"/>
        <v>0</v>
      </c>
      <c r="I4178" s="1"/>
      <c r="J4178" s="1"/>
      <c r="K4178" s="1"/>
    </row>
    <row r="4179" spans="1:11">
      <c r="A4179" s="1" t="s">
        <v>15561</v>
      </c>
      <c r="B4179" s="1" t="s">
        <v>553</v>
      </c>
      <c r="C4179" s="48" t="str">
        <f t="shared" si="130"/>
        <v>חי גבעת זאב</v>
      </c>
      <c r="D4179" s="1" t="s">
        <v>150</v>
      </c>
      <c r="E4179" s="1" t="s">
        <v>17</v>
      </c>
      <c r="F4179" s="2">
        <v>1</v>
      </c>
      <c r="G4179" s="2">
        <f>INDEX(תוצאות_בחירות,MATCH(C4179,siot!$F$3:$F$1887,0),27)</f>
        <v>3</v>
      </c>
      <c r="H4179" s="2" t="b">
        <f t="shared" si="131"/>
        <v>1</v>
      </c>
      <c r="I4179" s="1" t="s">
        <v>2</v>
      </c>
      <c r="J4179" s="1" t="s">
        <v>15620</v>
      </c>
      <c r="K4179" s="1"/>
    </row>
    <row r="4180" spans="1:11">
      <c r="A4180" s="1" t="s">
        <v>15561</v>
      </c>
      <c r="B4180" s="1" t="s">
        <v>553</v>
      </c>
      <c r="C4180" s="48" t="str">
        <f t="shared" si="130"/>
        <v>חי גבעת זאב</v>
      </c>
      <c r="D4180" s="1" t="s">
        <v>150</v>
      </c>
      <c r="E4180" s="1"/>
      <c r="F4180" s="2">
        <v>2</v>
      </c>
      <c r="G4180" s="2">
        <f>INDEX(תוצאות_בחירות,MATCH(C4180,siot!$F$3:$F$1887,0),27)</f>
        <v>3</v>
      </c>
      <c r="H4180" s="2" t="b">
        <f t="shared" si="131"/>
        <v>1</v>
      </c>
      <c r="I4180" s="1" t="s">
        <v>2</v>
      </c>
      <c r="J4180" s="1" t="s">
        <v>15619</v>
      </c>
      <c r="K4180" s="1"/>
    </row>
    <row r="4181" spans="1:11">
      <c r="A4181" s="1" t="s">
        <v>15561</v>
      </c>
      <c r="B4181" s="1" t="s">
        <v>553</v>
      </c>
      <c r="C4181" s="48" t="str">
        <f t="shared" si="130"/>
        <v>חי גבעת זאב</v>
      </c>
      <c r="D4181" s="1" t="s">
        <v>150</v>
      </c>
      <c r="E4181" s="1"/>
      <c r="F4181" s="2">
        <v>3</v>
      </c>
      <c r="G4181" s="2">
        <f>INDEX(תוצאות_בחירות,MATCH(C4181,siot!$F$3:$F$1887,0),27)</f>
        <v>3</v>
      </c>
      <c r="H4181" s="2" t="b">
        <f t="shared" si="131"/>
        <v>1</v>
      </c>
      <c r="I4181" s="1" t="s">
        <v>2</v>
      </c>
      <c r="J4181" s="1" t="s">
        <v>15618</v>
      </c>
      <c r="K4181" s="1"/>
    </row>
    <row r="4182" spans="1:11" hidden="1">
      <c r="A4182" s="1" t="s">
        <v>15561</v>
      </c>
      <c r="B4182" s="1" t="s">
        <v>553</v>
      </c>
      <c r="C4182" s="48" t="str">
        <f t="shared" si="130"/>
        <v>חי גבעת זאב</v>
      </c>
      <c r="D4182" s="1" t="s">
        <v>150</v>
      </c>
      <c r="E4182" s="1"/>
      <c r="F4182" s="2">
        <v>4</v>
      </c>
      <c r="G4182" s="2">
        <f>INDEX(תוצאות_בחירות,MATCH(C4182,siot!$F$3:$F$1887,0),27)</f>
        <v>3</v>
      </c>
      <c r="H4182" s="2" t="b">
        <f t="shared" si="131"/>
        <v>0</v>
      </c>
      <c r="I4182" s="1" t="s">
        <v>2</v>
      </c>
      <c r="J4182" s="1" t="s">
        <v>15617</v>
      </c>
      <c r="K4182" s="1"/>
    </row>
    <row r="4183" spans="1:11" hidden="1">
      <c r="A4183" s="1" t="s">
        <v>15561</v>
      </c>
      <c r="B4183" s="1" t="s">
        <v>553</v>
      </c>
      <c r="C4183" s="48" t="str">
        <f t="shared" si="130"/>
        <v>חי גבעת זאב</v>
      </c>
      <c r="D4183" s="1" t="s">
        <v>150</v>
      </c>
      <c r="E4183" s="1"/>
      <c r="F4183" s="2">
        <v>5</v>
      </c>
      <c r="G4183" s="2">
        <f>INDEX(תוצאות_בחירות,MATCH(C4183,siot!$F$3:$F$1887,0),27)</f>
        <v>3</v>
      </c>
      <c r="H4183" s="2" t="b">
        <f t="shared" si="131"/>
        <v>0</v>
      </c>
      <c r="I4183" s="1" t="s">
        <v>2</v>
      </c>
      <c r="J4183" s="1" t="s">
        <v>15616</v>
      </c>
      <c r="K4183" s="1"/>
    </row>
    <row r="4184" spans="1:11" hidden="1">
      <c r="A4184" s="1" t="s">
        <v>15561</v>
      </c>
      <c r="B4184" s="1" t="s">
        <v>553</v>
      </c>
      <c r="C4184" s="48" t="str">
        <f t="shared" si="130"/>
        <v>חי גבעת זאב</v>
      </c>
      <c r="D4184" s="1" t="s">
        <v>150</v>
      </c>
      <c r="E4184" s="1"/>
      <c r="F4184" s="2">
        <v>6</v>
      </c>
      <c r="G4184" s="2">
        <f>INDEX(תוצאות_בחירות,MATCH(C4184,siot!$F$3:$F$1887,0),27)</f>
        <v>3</v>
      </c>
      <c r="H4184" s="2" t="b">
        <f t="shared" si="131"/>
        <v>0</v>
      </c>
      <c r="I4184" s="1" t="s">
        <v>2</v>
      </c>
      <c r="J4184" s="1" t="s">
        <v>15615</v>
      </c>
      <c r="K4184" s="1"/>
    </row>
    <row r="4185" spans="1:11" hidden="1">
      <c r="A4185" s="1" t="s">
        <v>15561</v>
      </c>
      <c r="B4185" s="1" t="s">
        <v>553</v>
      </c>
      <c r="C4185" s="48" t="str">
        <f t="shared" si="130"/>
        <v>חי גבעת זאב</v>
      </c>
      <c r="D4185" s="1" t="s">
        <v>150</v>
      </c>
      <c r="E4185" s="1"/>
      <c r="F4185" s="2">
        <v>7</v>
      </c>
      <c r="G4185" s="2">
        <f>INDEX(תוצאות_בחירות,MATCH(C4185,siot!$F$3:$F$1887,0),27)</f>
        <v>3</v>
      </c>
      <c r="H4185" s="2" t="b">
        <f t="shared" si="131"/>
        <v>0</v>
      </c>
      <c r="I4185" s="1" t="s">
        <v>2</v>
      </c>
      <c r="J4185" s="1" t="s">
        <v>15614</v>
      </c>
      <c r="K4185" s="1"/>
    </row>
    <row r="4186" spans="1:11" hidden="1">
      <c r="A4186" s="1" t="s">
        <v>15561</v>
      </c>
      <c r="B4186" s="1" t="s">
        <v>553</v>
      </c>
      <c r="C4186" s="48" t="str">
        <f t="shared" si="130"/>
        <v>חי גבעת זאב</v>
      </c>
      <c r="D4186" s="1" t="s">
        <v>150</v>
      </c>
      <c r="E4186" s="1"/>
      <c r="F4186" s="2">
        <v>8</v>
      </c>
      <c r="G4186" s="2">
        <f>INDEX(תוצאות_בחירות,MATCH(C4186,siot!$F$3:$F$1887,0),27)</f>
        <v>3</v>
      </c>
      <c r="H4186" s="2" t="b">
        <f t="shared" si="131"/>
        <v>0</v>
      </c>
      <c r="I4186" s="1" t="s">
        <v>2</v>
      </c>
      <c r="J4186" s="1" t="s">
        <v>15613</v>
      </c>
      <c r="K4186" s="1"/>
    </row>
    <row r="4187" spans="1:11" hidden="1">
      <c r="A4187" s="1" t="s">
        <v>15561</v>
      </c>
      <c r="B4187" s="1" t="s">
        <v>1007</v>
      </c>
      <c r="C4187" s="48" t="str">
        <f t="shared" si="130"/>
        <v>טב גבעת זאב</v>
      </c>
      <c r="D4187" s="1" t="s">
        <v>15607</v>
      </c>
      <c r="E4187" s="1" t="s">
        <v>3</v>
      </c>
      <c r="F4187" s="2" t="s">
        <v>19548</v>
      </c>
      <c r="G4187" s="2">
        <f>INDEX(תוצאות_בחירות,MATCH(C4187,siot!$F$3:$F$1887,0),27)</f>
        <v>1</v>
      </c>
      <c r="H4187" s="2" t="b">
        <f t="shared" si="131"/>
        <v>0</v>
      </c>
      <c r="I4187" s="1"/>
      <c r="J4187" s="1"/>
      <c r="K4187" s="1"/>
    </row>
    <row r="4188" spans="1:11">
      <c r="A4188" s="1" t="s">
        <v>15561</v>
      </c>
      <c r="B4188" s="1" t="s">
        <v>1007</v>
      </c>
      <c r="C4188" s="48" t="str">
        <f t="shared" si="130"/>
        <v>טב גבעת זאב</v>
      </c>
      <c r="D4188" s="1" t="s">
        <v>15607</v>
      </c>
      <c r="E4188" s="1"/>
      <c r="F4188" s="2">
        <v>1</v>
      </c>
      <c r="G4188" s="2">
        <f>INDEX(תוצאות_בחירות,MATCH(C4188,siot!$F$3:$F$1887,0),27)</f>
        <v>1</v>
      </c>
      <c r="H4188" s="2" t="b">
        <f t="shared" si="131"/>
        <v>1</v>
      </c>
      <c r="I4188" s="1" t="s">
        <v>2</v>
      </c>
      <c r="J4188" s="1" t="s">
        <v>15612</v>
      </c>
      <c r="K4188" s="1">
        <v>1</v>
      </c>
    </row>
    <row r="4189" spans="1:11" hidden="1">
      <c r="A4189" s="1" t="s">
        <v>15561</v>
      </c>
      <c r="B4189" s="1" t="s">
        <v>1007</v>
      </c>
      <c r="C4189" s="48" t="str">
        <f t="shared" si="130"/>
        <v>טב גבעת זאב</v>
      </c>
      <c r="D4189" s="1" t="s">
        <v>15607</v>
      </c>
      <c r="E4189" s="1"/>
      <c r="F4189" s="2">
        <v>2</v>
      </c>
      <c r="G4189" s="2">
        <f>INDEX(תוצאות_בחירות,MATCH(C4189,siot!$F$3:$F$1887,0),27)</f>
        <v>1</v>
      </c>
      <c r="H4189" s="2" t="b">
        <f t="shared" si="131"/>
        <v>0</v>
      </c>
      <c r="I4189" s="1" t="s">
        <v>2</v>
      </c>
      <c r="J4189" s="1" t="s">
        <v>15611</v>
      </c>
      <c r="K4189" s="1"/>
    </row>
    <row r="4190" spans="1:11" hidden="1">
      <c r="A4190" s="1" t="s">
        <v>15561</v>
      </c>
      <c r="B4190" s="1" t="s">
        <v>1007</v>
      </c>
      <c r="C4190" s="48" t="str">
        <f t="shared" si="130"/>
        <v>טב גבעת זאב</v>
      </c>
      <c r="D4190" s="1" t="s">
        <v>15607</v>
      </c>
      <c r="E4190" s="1"/>
      <c r="F4190" s="2">
        <v>3</v>
      </c>
      <c r="G4190" s="2">
        <f>INDEX(תוצאות_בחירות,MATCH(C4190,siot!$F$3:$F$1887,0),27)</f>
        <v>1</v>
      </c>
      <c r="H4190" s="2" t="b">
        <f t="shared" si="131"/>
        <v>0</v>
      </c>
      <c r="I4190" s="1" t="s">
        <v>2</v>
      </c>
      <c r="J4190" s="1" t="s">
        <v>15610</v>
      </c>
      <c r="K4190" s="1"/>
    </row>
    <row r="4191" spans="1:11" hidden="1">
      <c r="A4191" s="1" t="s">
        <v>15561</v>
      </c>
      <c r="B4191" s="1" t="s">
        <v>1007</v>
      </c>
      <c r="C4191" s="48" t="str">
        <f t="shared" si="130"/>
        <v>טב גבעת זאב</v>
      </c>
      <c r="D4191" s="1" t="s">
        <v>15607</v>
      </c>
      <c r="E4191" s="1"/>
      <c r="F4191" s="2">
        <v>4</v>
      </c>
      <c r="G4191" s="2">
        <f>INDEX(תוצאות_בחירות,MATCH(C4191,siot!$F$3:$F$1887,0),27)</f>
        <v>1</v>
      </c>
      <c r="H4191" s="2" t="b">
        <f t="shared" si="131"/>
        <v>0</v>
      </c>
      <c r="I4191" s="1" t="s">
        <v>2</v>
      </c>
      <c r="J4191" s="1" t="s">
        <v>15609</v>
      </c>
      <c r="K4191" s="1"/>
    </row>
    <row r="4192" spans="1:11" hidden="1">
      <c r="A4192" s="1" t="s">
        <v>15561</v>
      </c>
      <c r="B4192" s="1" t="s">
        <v>1007</v>
      </c>
      <c r="C4192" s="48" t="str">
        <f t="shared" si="130"/>
        <v>טב גבעת זאב</v>
      </c>
      <c r="D4192" s="1" t="s">
        <v>15607</v>
      </c>
      <c r="E4192" s="1"/>
      <c r="F4192" s="2">
        <v>5</v>
      </c>
      <c r="G4192" s="2">
        <f>INDEX(תוצאות_בחירות,MATCH(C4192,siot!$F$3:$F$1887,0),27)</f>
        <v>1</v>
      </c>
      <c r="H4192" s="2" t="b">
        <f t="shared" si="131"/>
        <v>0</v>
      </c>
      <c r="I4192" s="1" t="s">
        <v>2</v>
      </c>
      <c r="J4192" s="1" t="s">
        <v>15608</v>
      </c>
      <c r="K4192" s="1"/>
    </row>
    <row r="4193" spans="1:11" hidden="1">
      <c r="A4193" s="1" t="s">
        <v>15561</v>
      </c>
      <c r="B4193" s="1" t="s">
        <v>1007</v>
      </c>
      <c r="C4193" s="48" t="str">
        <f t="shared" si="130"/>
        <v>טב גבעת זאב</v>
      </c>
      <c r="D4193" s="1" t="s">
        <v>15607</v>
      </c>
      <c r="E4193" s="1"/>
      <c r="F4193" s="2">
        <v>6</v>
      </c>
      <c r="G4193" s="2">
        <f>INDEX(תוצאות_בחירות,MATCH(C4193,siot!$F$3:$F$1887,0),27)</f>
        <v>1</v>
      </c>
      <c r="H4193" s="2" t="b">
        <f t="shared" si="131"/>
        <v>0</v>
      </c>
      <c r="I4193" s="1" t="s">
        <v>2</v>
      </c>
      <c r="J4193" s="1" t="s">
        <v>15606</v>
      </c>
      <c r="K4193" s="1"/>
    </row>
    <row r="4194" spans="1:11" hidden="1">
      <c r="A4194" s="1" t="s">
        <v>15561</v>
      </c>
      <c r="B4194" s="1" t="s">
        <v>4599</v>
      </c>
      <c r="C4194" s="48" t="str">
        <f t="shared" si="130"/>
        <v>יץ גבעת זאב</v>
      </c>
      <c r="D4194" s="1" t="s">
        <v>15601</v>
      </c>
      <c r="E4194" s="1" t="s">
        <v>18</v>
      </c>
      <c r="F4194" s="2" t="s">
        <v>19548</v>
      </c>
      <c r="G4194" s="2">
        <f>INDEX(תוצאות_בחירות,MATCH(C4194,siot!$F$3:$F$1887,0),27)</f>
        <v>0</v>
      </c>
      <c r="H4194" s="2" t="b">
        <f t="shared" si="131"/>
        <v>0</v>
      </c>
      <c r="I4194" s="1"/>
      <c r="J4194" s="1"/>
      <c r="K4194" s="1"/>
    </row>
    <row r="4195" spans="1:11" hidden="1">
      <c r="A4195" s="1" t="s">
        <v>15561</v>
      </c>
      <c r="B4195" s="1" t="s">
        <v>4599</v>
      </c>
      <c r="C4195" s="48" t="str">
        <f t="shared" si="130"/>
        <v>יץ גבעת זאב</v>
      </c>
      <c r="D4195" s="1" t="s">
        <v>15601</v>
      </c>
      <c r="E4195" s="1" t="s">
        <v>17</v>
      </c>
      <c r="F4195" s="2">
        <v>1</v>
      </c>
      <c r="G4195" s="2">
        <f>INDEX(תוצאות_בחירות,MATCH(C4195,siot!$F$3:$F$1887,0),27)</f>
        <v>0</v>
      </c>
      <c r="H4195" s="2" t="b">
        <f t="shared" si="131"/>
        <v>0</v>
      </c>
      <c r="I4195" s="1" t="s">
        <v>2</v>
      </c>
      <c r="J4195" s="1" t="s">
        <v>15605</v>
      </c>
      <c r="K4195" s="1"/>
    </row>
    <row r="4196" spans="1:11" hidden="1">
      <c r="A4196" s="1" t="s">
        <v>15561</v>
      </c>
      <c r="B4196" s="1" t="s">
        <v>4599</v>
      </c>
      <c r="C4196" s="48" t="str">
        <f t="shared" si="130"/>
        <v>יץ גבעת זאב</v>
      </c>
      <c r="D4196" s="1" t="s">
        <v>15601</v>
      </c>
      <c r="E4196" s="1"/>
      <c r="F4196" s="2">
        <v>2</v>
      </c>
      <c r="G4196" s="2">
        <f>INDEX(תוצאות_בחירות,MATCH(C4196,siot!$F$3:$F$1887,0),27)</f>
        <v>0</v>
      </c>
      <c r="H4196" s="2" t="b">
        <f t="shared" si="131"/>
        <v>0</v>
      </c>
      <c r="I4196" s="1" t="s">
        <v>2</v>
      </c>
      <c r="J4196" s="1" t="s">
        <v>15604</v>
      </c>
      <c r="K4196" s="1"/>
    </row>
    <row r="4197" spans="1:11" hidden="1">
      <c r="A4197" s="1" t="s">
        <v>15561</v>
      </c>
      <c r="B4197" s="1" t="s">
        <v>4599</v>
      </c>
      <c r="C4197" s="48" t="str">
        <f t="shared" si="130"/>
        <v>יץ גבעת זאב</v>
      </c>
      <c r="D4197" s="1" t="s">
        <v>15601</v>
      </c>
      <c r="E4197" s="1"/>
      <c r="F4197" s="2">
        <v>3</v>
      </c>
      <c r="G4197" s="2">
        <f>INDEX(תוצאות_בחירות,MATCH(C4197,siot!$F$3:$F$1887,0),27)</f>
        <v>0</v>
      </c>
      <c r="H4197" s="2" t="b">
        <f t="shared" si="131"/>
        <v>0</v>
      </c>
      <c r="I4197" s="1" t="s">
        <v>2</v>
      </c>
      <c r="J4197" s="1" t="s">
        <v>15603</v>
      </c>
      <c r="K4197" s="1"/>
    </row>
    <row r="4198" spans="1:11" hidden="1">
      <c r="A4198" s="1" t="s">
        <v>15561</v>
      </c>
      <c r="B4198" s="1" t="s">
        <v>4599</v>
      </c>
      <c r="C4198" s="48" t="str">
        <f t="shared" si="130"/>
        <v>יץ גבעת זאב</v>
      </c>
      <c r="D4198" s="1" t="s">
        <v>15601</v>
      </c>
      <c r="E4198" s="1"/>
      <c r="F4198" s="2">
        <v>4</v>
      </c>
      <c r="G4198" s="2">
        <f>INDEX(תוצאות_בחירות,MATCH(C4198,siot!$F$3:$F$1887,0),27)</f>
        <v>0</v>
      </c>
      <c r="H4198" s="2" t="b">
        <f t="shared" si="131"/>
        <v>0</v>
      </c>
      <c r="I4198" s="1" t="s">
        <v>2</v>
      </c>
      <c r="J4198" s="1" t="s">
        <v>15602</v>
      </c>
      <c r="K4198" s="1"/>
    </row>
    <row r="4199" spans="1:11" hidden="1">
      <c r="A4199" s="1" t="s">
        <v>15561</v>
      </c>
      <c r="B4199" s="1" t="s">
        <v>4599</v>
      </c>
      <c r="C4199" s="48" t="str">
        <f t="shared" si="130"/>
        <v>יץ גבעת זאב</v>
      </c>
      <c r="D4199" s="1" t="s">
        <v>15601</v>
      </c>
      <c r="E4199" s="1"/>
      <c r="F4199" s="2">
        <v>5</v>
      </c>
      <c r="G4199" s="2">
        <f>INDEX(תוצאות_בחירות,MATCH(C4199,siot!$F$3:$F$1887,0),27)</f>
        <v>0</v>
      </c>
      <c r="H4199" s="2" t="b">
        <f t="shared" si="131"/>
        <v>0</v>
      </c>
      <c r="I4199" s="1" t="s">
        <v>2</v>
      </c>
      <c r="J4199" s="1" t="s">
        <v>15600</v>
      </c>
      <c r="K4199" s="1"/>
    </row>
    <row r="4200" spans="1:11" hidden="1">
      <c r="A4200" s="1" t="s">
        <v>15561</v>
      </c>
      <c r="B4200" s="1" t="s">
        <v>87</v>
      </c>
      <c r="C4200" s="48" t="str">
        <f t="shared" si="130"/>
        <v>נ גבעת זאב</v>
      </c>
      <c r="D4200" s="1" t="s">
        <v>15579</v>
      </c>
      <c r="E4200" s="1" t="s">
        <v>18</v>
      </c>
      <c r="F4200" s="2" t="s">
        <v>19548</v>
      </c>
      <c r="G4200" s="2">
        <f>INDEX(תוצאות_בחירות,MATCH(C4200,siot!$F$3:$F$1887,0),27)</f>
        <v>3</v>
      </c>
      <c r="H4200" s="2" t="b">
        <f t="shared" si="131"/>
        <v>0</v>
      </c>
      <c r="I4200" s="1"/>
      <c r="J4200" s="1"/>
      <c r="K4200" s="1"/>
    </row>
    <row r="4201" spans="1:11">
      <c r="A4201" s="1" t="s">
        <v>15561</v>
      </c>
      <c r="B4201" s="1" t="s">
        <v>87</v>
      </c>
      <c r="C4201" s="48" t="str">
        <f t="shared" si="130"/>
        <v>נ גבעת זאב</v>
      </c>
      <c r="D4201" s="1" t="s">
        <v>15579</v>
      </c>
      <c r="E4201" s="1" t="s">
        <v>17</v>
      </c>
      <c r="F4201" s="2">
        <v>1</v>
      </c>
      <c r="G4201" s="2">
        <f>INDEX(תוצאות_בחירות,MATCH(C4201,siot!$F$3:$F$1887,0),27)</f>
        <v>3</v>
      </c>
      <c r="H4201" s="2" t="b">
        <f t="shared" si="131"/>
        <v>1</v>
      </c>
      <c r="I4201" s="1" t="s">
        <v>2</v>
      </c>
      <c r="J4201" s="1" t="s">
        <v>15599</v>
      </c>
      <c r="K4201" s="1">
        <v>1</v>
      </c>
    </row>
    <row r="4202" spans="1:11">
      <c r="A4202" s="1" t="s">
        <v>15561</v>
      </c>
      <c r="B4202" s="1" t="s">
        <v>87</v>
      </c>
      <c r="C4202" s="48" t="str">
        <f t="shared" si="130"/>
        <v>נ גבעת זאב</v>
      </c>
      <c r="D4202" s="1" t="s">
        <v>15579</v>
      </c>
      <c r="E4202" s="1"/>
      <c r="F4202" s="2">
        <v>2</v>
      </c>
      <c r="G4202" s="2">
        <f>INDEX(תוצאות_בחירות,MATCH(C4202,siot!$F$3:$F$1887,0),27)</f>
        <v>3</v>
      </c>
      <c r="H4202" s="2" t="b">
        <f t="shared" si="131"/>
        <v>1</v>
      </c>
      <c r="I4202" s="1" t="s">
        <v>2</v>
      </c>
      <c r="J4202" s="1" t="s">
        <v>15598</v>
      </c>
      <c r="K4202" s="1">
        <v>1</v>
      </c>
    </row>
    <row r="4203" spans="1:11">
      <c r="A4203" s="1" t="s">
        <v>15561</v>
      </c>
      <c r="B4203" s="1" t="s">
        <v>87</v>
      </c>
      <c r="C4203" s="48" t="str">
        <f t="shared" si="130"/>
        <v>נ גבעת זאב</v>
      </c>
      <c r="D4203" s="1" t="s">
        <v>15579</v>
      </c>
      <c r="E4203" s="1"/>
      <c r="F4203" s="2">
        <v>3</v>
      </c>
      <c r="G4203" s="2">
        <f>INDEX(תוצאות_בחירות,MATCH(C4203,siot!$F$3:$F$1887,0),27)</f>
        <v>3</v>
      </c>
      <c r="H4203" s="2" t="b">
        <f t="shared" si="131"/>
        <v>1</v>
      </c>
      <c r="I4203" s="1" t="s">
        <v>2</v>
      </c>
      <c r="J4203" s="1" t="s">
        <v>15597</v>
      </c>
      <c r="K4203" s="1"/>
    </row>
    <row r="4204" spans="1:11" hidden="1">
      <c r="A4204" s="1" t="s">
        <v>15561</v>
      </c>
      <c r="B4204" s="1" t="s">
        <v>87</v>
      </c>
      <c r="C4204" s="48" t="str">
        <f t="shared" si="130"/>
        <v>נ גבעת זאב</v>
      </c>
      <c r="D4204" s="1" t="s">
        <v>15579</v>
      </c>
      <c r="E4204" s="1"/>
      <c r="F4204" s="2">
        <v>4</v>
      </c>
      <c r="G4204" s="2">
        <f>INDEX(תוצאות_בחירות,MATCH(C4204,siot!$F$3:$F$1887,0),27)</f>
        <v>3</v>
      </c>
      <c r="H4204" s="2" t="b">
        <f t="shared" si="131"/>
        <v>0</v>
      </c>
      <c r="I4204" s="1" t="s">
        <v>2</v>
      </c>
      <c r="J4204" s="1" t="s">
        <v>15596</v>
      </c>
      <c r="K4204" s="1"/>
    </row>
    <row r="4205" spans="1:11" hidden="1">
      <c r="A4205" s="1" t="s">
        <v>15561</v>
      </c>
      <c r="B4205" s="1" t="s">
        <v>87</v>
      </c>
      <c r="C4205" s="48" t="str">
        <f t="shared" si="130"/>
        <v>נ גבעת זאב</v>
      </c>
      <c r="D4205" s="1" t="s">
        <v>15579</v>
      </c>
      <c r="E4205" s="1"/>
      <c r="F4205" s="2">
        <v>5</v>
      </c>
      <c r="G4205" s="2">
        <f>INDEX(תוצאות_בחירות,MATCH(C4205,siot!$F$3:$F$1887,0),27)</f>
        <v>3</v>
      </c>
      <c r="H4205" s="2" t="b">
        <f t="shared" si="131"/>
        <v>0</v>
      </c>
      <c r="I4205" s="1" t="s">
        <v>2</v>
      </c>
      <c r="J4205" s="1" t="s">
        <v>15595</v>
      </c>
      <c r="K4205" s="1"/>
    </row>
    <row r="4206" spans="1:11" hidden="1">
      <c r="A4206" s="1" t="s">
        <v>15561</v>
      </c>
      <c r="B4206" s="1" t="s">
        <v>87</v>
      </c>
      <c r="C4206" s="48" t="str">
        <f t="shared" si="130"/>
        <v>נ גבעת זאב</v>
      </c>
      <c r="D4206" s="1" t="s">
        <v>15579</v>
      </c>
      <c r="E4206" s="1"/>
      <c r="F4206" s="2">
        <v>6</v>
      </c>
      <c r="G4206" s="2">
        <f>INDEX(תוצאות_בחירות,MATCH(C4206,siot!$F$3:$F$1887,0),27)</f>
        <v>3</v>
      </c>
      <c r="H4206" s="2" t="b">
        <f t="shared" si="131"/>
        <v>0</v>
      </c>
      <c r="I4206" s="1" t="s">
        <v>2</v>
      </c>
      <c r="J4206" s="1" t="s">
        <v>15594</v>
      </c>
      <c r="K4206" s="1"/>
    </row>
    <row r="4207" spans="1:11" hidden="1">
      <c r="A4207" s="1" t="s">
        <v>15561</v>
      </c>
      <c r="B4207" s="1" t="s">
        <v>87</v>
      </c>
      <c r="C4207" s="48" t="str">
        <f t="shared" si="130"/>
        <v>נ גבעת זאב</v>
      </c>
      <c r="D4207" s="1" t="s">
        <v>15579</v>
      </c>
      <c r="E4207" s="1"/>
      <c r="F4207" s="2">
        <v>7</v>
      </c>
      <c r="G4207" s="2">
        <f>INDEX(תוצאות_בחירות,MATCH(C4207,siot!$F$3:$F$1887,0),27)</f>
        <v>3</v>
      </c>
      <c r="H4207" s="2" t="b">
        <f t="shared" si="131"/>
        <v>0</v>
      </c>
      <c r="I4207" s="1" t="s">
        <v>2</v>
      </c>
      <c r="J4207" s="1" t="s">
        <v>15593</v>
      </c>
      <c r="K4207" s="1"/>
    </row>
    <row r="4208" spans="1:11" hidden="1">
      <c r="A4208" s="1" t="s">
        <v>15561</v>
      </c>
      <c r="B4208" s="1" t="s">
        <v>87</v>
      </c>
      <c r="C4208" s="48" t="str">
        <f t="shared" si="130"/>
        <v>נ גבעת זאב</v>
      </c>
      <c r="D4208" s="1" t="s">
        <v>15579</v>
      </c>
      <c r="E4208" s="1"/>
      <c r="F4208" s="2">
        <v>8</v>
      </c>
      <c r="G4208" s="2">
        <f>INDEX(תוצאות_בחירות,MATCH(C4208,siot!$F$3:$F$1887,0),27)</f>
        <v>3</v>
      </c>
      <c r="H4208" s="2" t="b">
        <f t="shared" si="131"/>
        <v>0</v>
      </c>
      <c r="I4208" s="1" t="s">
        <v>2</v>
      </c>
      <c r="J4208" s="1" t="s">
        <v>15592</v>
      </c>
      <c r="K4208" s="1"/>
    </row>
    <row r="4209" spans="1:11" hidden="1">
      <c r="A4209" s="1" t="s">
        <v>15561</v>
      </c>
      <c r="B4209" s="1" t="s">
        <v>87</v>
      </c>
      <c r="C4209" s="48" t="str">
        <f t="shared" si="130"/>
        <v>נ גבעת זאב</v>
      </c>
      <c r="D4209" s="1" t="s">
        <v>15579</v>
      </c>
      <c r="E4209" s="1"/>
      <c r="F4209" s="2">
        <v>9</v>
      </c>
      <c r="G4209" s="2">
        <f>INDEX(תוצאות_בחירות,MATCH(C4209,siot!$F$3:$F$1887,0),27)</f>
        <v>3</v>
      </c>
      <c r="H4209" s="2" t="b">
        <f t="shared" si="131"/>
        <v>0</v>
      </c>
      <c r="I4209" s="1" t="s">
        <v>2</v>
      </c>
      <c r="J4209" s="1" t="s">
        <v>15591</v>
      </c>
      <c r="K4209" s="1"/>
    </row>
    <row r="4210" spans="1:11" hidden="1">
      <c r="A4210" s="1" t="s">
        <v>15561</v>
      </c>
      <c r="B4210" s="1" t="s">
        <v>87</v>
      </c>
      <c r="C4210" s="48" t="str">
        <f t="shared" si="130"/>
        <v>נ גבעת זאב</v>
      </c>
      <c r="D4210" s="1" t="s">
        <v>15579</v>
      </c>
      <c r="E4210" s="1"/>
      <c r="F4210" s="2">
        <v>10</v>
      </c>
      <c r="G4210" s="2">
        <f>INDEX(תוצאות_בחירות,MATCH(C4210,siot!$F$3:$F$1887,0),27)</f>
        <v>3</v>
      </c>
      <c r="H4210" s="2" t="b">
        <f t="shared" si="131"/>
        <v>0</v>
      </c>
      <c r="I4210" s="1" t="s">
        <v>2</v>
      </c>
      <c r="J4210" s="1" t="s">
        <v>15590</v>
      </c>
      <c r="K4210" s="1"/>
    </row>
    <row r="4211" spans="1:11" hidden="1">
      <c r="A4211" s="1" t="s">
        <v>15561</v>
      </c>
      <c r="B4211" s="1" t="s">
        <v>87</v>
      </c>
      <c r="C4211" s="48" t="str">
        <f t="shared" si="130"/>
        <v>נ גבעת זאב</v>
      </c>
      <c r="D4211" s="1" t="s">
        <v>15579</v>
      </c>
      <c r="E4211" s="1"/>
      <c r="F4211" s="2">
        <v>11</v>
      </c>
      <c r="G4211" s="2">
        <f>INDEX(תוצאות_בחירות,MATCH(C4211,siot!$F$3:$F$1887,0),27)</f>
        <v>3</v>
      </c>
      <c r="H4211" s="2" t="b">
        <f t="shared" si="131"/>
        <v>0</v>
      </c>
      <c r="I4211" s="1" t="s">
        <v>2</v>
      </c>
      <c r="J4211" s="1" t="s">
        <v>15589</v>
      </c>
      <c r="K4211" s="1"/>
    </row>
    <row r="4212" spans="1:11" hidden="1">
      <c r="A4212" s="1" t="s">
        <v>15561</v>
      </c>
      <c r="B4212" s="1" t="s">
        <v>87</v>
      </c>
      <c r="C4212" s="48" t="str">
        <f t="shared" si="130"/>
        <v>נ גבעת זאב</v>
      </c>
      <c r="D4212" s="1" t="s">
        <v>15579</v>
      </c>
      <c r="E4212" s="1"/>
      <c r="F4212" s="2">
        <v>12</v>
      </c>
      <c r="G4212" s="2">
        <f>INDEX(תוצאות_בחירות,MATCH(C4212,siot!$F$3:$F$1887,0),27)</f>
        <v>3</v>
      </c>
      <c r="H4212" s="2" t="b">
        <f t="shared" si="131"/>
        <v>0</v>
      </c>
      <c r="I4212" s="1" t="s">
        <v>2</v>
      </c>
      <c r="J4212" s="1" t="s">
        <v>15588</v>
      </c>
      <c r="K4212" s="1"/>
    </row>
    <row r="4213" spans="1:11" hidden="1">
      <c r="A4213" s="1" t="s">
        <v>15561</v>
      </c>
      <c r="B4213" s="1" t="s">
        <v>87</v>
      </c>
      <c r="C4213" s="48" t="str">
        <f t="shared" si="130"/>
        <v>נ גבעת זאב</v>
      </c>
      <c r="D4213" s="1" t="s">
        <v>15579</v>
      </c>
      <c r="E4213" s="1"/>
      <c r="F4213" s="2">
        <v>13</v>
      </c>
      <c r="G4213" s="2">
        <f>INDEX(תוצאות_בחירות,MATCH(C4213,siot!$F$3:$F$1887,0),27)</f>
        <v>3</v>
      </c>
      <c r="H4213" s="2" t="b">
        <f t="shared" si="131"/>
        <v>0</v>
      </c>
      <c r="I4213" s="1" t="s">
        <v>2</v>
      </c>
      <c r="J4213" s="1" t="s">
        <v>15587</v>
      </c>
      <c r="K4213" s="1"/>
    </row>
    <row r="4214" spans="1:11" hidden="1">
      <c r="A4214" s="1" t="s">
        <v>15561</v>
      </c>
      <c r="B4214" s="1" t="s">
        <v>87</v>
      </c>
      <c r="C4214" s="48" t="str">
        <f t="shared" si="130"/>
        <v>נ גבעת זאב</v>
      </c>
      <c r="D4214" s="1" t="s">
        <v>15579</v>
      </c>
      <c r="E4214" s="1"/>
      <c r="F4214" s="2">
        <v>14</v>
      </c>
      <c r="G4214" s="2">
        <f>INDEX(תוצאות_בחירות,MATCH(C4214,siot!$F$3:$F$1887,0),27)</f>
        <v>3</v>
      </c>
      <c r="H4214" s="2" t="b">
        <f t="shared" si="131"/>
        <v>0</v>
      </c>
      <c r="I4214" s="1" t="s">
        <v>2</v>
      </c>
      <c r="J4214" s="1" t="s">
        <v>15586</v>
      </c>
      <c r="K4214" s="1"/>
    </row>
    <row r="4215" spans="1:11" hidden="1">
      <c r="A4215" s="1" t="s">
        <v>15561</v>
      </c>
      <c r="B4215" s="1" t="s">
        <v>87</v>
      </c>
      <c r="C4215" s="48" t="str">
        <f t="shared" si="130"/>
        <v>נ גבעת זאב</v>
      </c>
      <c r="D4215" s="1" t="s">
        <v>15579</v>
      </c>
      <c r="E4215" s="1"/>
      <c r="F4215" s="2">
        <v>15</v>
      </c>
      <c r="G4215" s="2">
        <f>INDEX(תוצאות_בחירות,MATCH(C4215,siot!$F$3:$F$1887,0),27)</f>
        <v>3</v>
      </c>
      <c r="H4215" s="2" t="b">
        <f t="shared" si="131"/>
        <v>0</v>
      </c>
      <c r="I4215" s="1" t="s">
        <v>2</v>
      </c>
      <c r="J4215" s="1" t="s">
        <v>15585</v>
      </c>
      <c r="K4215" s="1"/>
    </row>
    <row r="4216" spans="1:11" hidden="1">
      <c r="A4216" s="1" t="s">
        <v>15561</v>
      </c>
      <c r="B4216" s="1" t="s">
        <v>87</v>
      </c>
      <c r="C4216" s="48" t="str">
        <f t="shared" si="130"/>
        <v>נ גבעת זאב</v>
      </c>
      <c r="D4216" s="1" t="s">
        <v>15579</v>
      </c>
      <c r="E4216" s="1"/>
      <c r="F4216" s="2">
        <v>16</v>
      </c>
      <c r="G4216" s="2">
        <f>INDEX(תוצאות_בחירות,MATCH(C4216,siot!$F$3:$F$1887,0),27)</f>
        <v>3</v>
      </c>
      <c r="H4216" s="2" t="b">
        <f t="shared" si="131"/>
        <v>0</v>
      </c>
      <c r="I4216" s="1" t="s">
        <v>2</v>
      </c>
      <c r="J4216" s="1" t="s">
        <v>15584</v>
      </c>
      <c r="K4216" s="1"/>
    </row>
    <row r="4217" spans="1:11" hidden="1">
      <c r="A4217" s="1" t="s">
        <v>15561</v>
      </c>
      <c r="B4217" s="1" t="s">
        <v>87</v>
      </c>
      <c r="C4217" s="48" t="str">
        <f t="shared" si="130"/>
        <v>נ גבעת זאב</v>
      </c>
      <c r="D4217" s="1" t="s">
        <v>15579</v>
      </c>
      <c r="E4217" s="1"/>
      <c r="F4217" s="2">
        <v>17</v>
      </c>
      <c r="G4217" s="2">
        <f>INDEX(תוצאות_בחירות,MATCH(C4217,siot!$F$3:$F$1887,0),27)</f>
        <v>3</v>
      </c>
      <c r="H4217" s="2" t="b">
        <f t="shared" si="131"/>
        <v>0</v>
      </c>
      <c r="I4217" s="1" t="s">
        <v>2</v>
      </c>
      <c r="J4217" s="1" t="s">
        <v>15583</v>
      </c>
      <c r="K4217" s="1"/>
    </row>
    <row r="4218" spans="1:11" hidden="1">
      <c r="A4218" s="1" t="s">
        <v>15561</v>
      </c>
      <c r="B4218" s="1" t="s">
        <v>87</v>
      </c>
      <c r="C4218" s="48" t="str">
        <f t="shared" si="130"/>
        <v>נ גבעת זאב</v>
      </c>
      <c r="D4218" s="1" t="s">
        <v>15579</v>
      </c>
      <c r="E4218" s="1"/>
      <c r="F4218" s="2">
        <v>18</v>
      </c>
      <c r="G4218" s="2">
        <f>INDEX(תוצאות_בחירות,MATCH(C4218,siot!$F$3:$F$1887,0),27)</f>
        <v>3</v>
      </c>
      <c r="H4218" s="2" t="b">
        <f t="shared" si="131"/>
        <v>0</v>
      </c>
      <c r="I4218" s="1" t="s">
        <v>2</v>
      </c>
      <c r="J4218" s="1" t="s">
        <v>15582</v>
      </c>
      <c r="K4218" s="1"/>
    </row>
    <row r="4219" spans="1:11" hidden="1">
      <c r="A4219" s="1" t="s">
        <v>15561</v>
      </c>
      <c r="B4219" s="1" t="s">
        <v>87</v>
      </c>
      <c r="C4219" s="48" t="str">
        <f t="shared" si="130"/>
        <v>נ גבעת זאב</v>
      </c>
      <c r="D4219" s="1" t="s">
        <v>15579</v>
      </c>
      <c r="E4219" s="1"/>
      <c r="F4219" s="2">
        <v>19</v>
      </c>
      <c r="G4219" s="2">
        <f>INDEX(תוצאות_בחירות,MATCH(C4219,siot!$F$3:$F$1887,0),27)</f>
        <v>3</v>
      </c>
      <c r="H4219" s="2" t="b">
        <f t="shared" si="131"/>
        <v>0</v>
      </c>
      <c r="I4219" s="1" t="s">
        <v>2</v>
      </c>
      <c r="J4219" s="1" t="s">
        <v>15581</v>
      </c>
      <c r="K4219" s="1"/>
    </row>
    <row r="4220" spans="1:11" hidden="1">
      <c r="A4220" s="1" t="s">
        <v>15561</v>
      </c>
      <c r="B4220" s="1" t="s">
        <v>87</v>
      </c>
      <c r="C4220" s="48" t="str">
        <f t="shared" si="130"/>
        <v>נ גבעת זאב</v>
      </c>
      <c r="D4220" s="1" t="s">
        <v>15579</v>
      </c>
      <c r="E4220" s="1"/>
      <c r="F4220" s="2">
        <v>20</v>
      </c>
      <c r="G4220" s="2">
        <f>INDEX(תוצאות_בחירות,MATCH(C4220,siot!$F$3:$F$1887,0),27)</f>
        <v>3</v>
      </c>
      <c r="H4220" s="2" t="b">
        <f t="shared" si="131"/>
        <v>0</v>
      </c>
      <c r="I4220" s="1" t="s">
        <v>2</v>
      </c>
      <c r="J4220" s="1" t="s">
        <v>15580</v>
      </c>
      <c r="K4220" s="1"/>
    </row>
    <row r="4221" spans="1:11" hidden="1">
      <c r="A4221" s="1" t="s">
        <v>15561</v>
      </c>
      <c r="B4221" s="1" t="s">
        <v>87</v>
      </c>
      <c r="C4221" s="48" t="str">
        <f t="shared" si="130"/>
        <v>נ גבעת זאב</v>
      </c>
      <c r="D4221" s="1" t="s">
        <v>15579</v>
      </c>
      <c r="E4221" s="1"/>
      <c r="F4221" s="2">
        <v>21</v>
      </c>
      <c r="G4221" s="2">
        <f>INDEX(תוצאות_בחירות,MATCH(C4221,siot!$F$3:$F$1887,0),27)</f>
        <v>3</v>
      </c>
      <c r="H4221" s="2" t="b">
        <f t="shared" si="131"/>
        <v>0</v>
      </c>
      <c r="I4221" s="1" t="s">
        <v>2</v>
      </c>
      <c r="J4221" s="1" t="s">
        <v>15578</v>
      </c>
      <c r="K4221" s="1"/>
    </row>
    <row r="4222" spans="1:11" hidden="1">
      <c r="A4222" s="1" t="s">
        <v>15561</v>
      </c>
      <c r="B4222" s="1" t="s">
        <v>364</v>
      </c>
      <c r="C4222" s="48" t="str">
        <f t="shared" si="130"/>
        <v>ף גבעת זאב</v>
      </c>
      <c r="D4222" s="1" t="s">
        <v>15571</v>
      </c>
      <c r="E4222" s="1" t="s">
        <v>18</v>
      </c>
      <c r="F4222" s="2" t="s">
        <v>19548</v>
      </c>
      <c r="G4222" s="2">
        <f>INDEX(תוצאות_בחירות,MATCH(C4222,siot!$F$3:$F$1887,0),27)</f>
        <v>0</v>
      </c>
      <c r="H4222" s="2" t="b">
        <f t="shared" si="131"/>
        <v>0</v>
      </c>
      <c r="I4222" s="1"/>
      <c r="J4222" s="1"/>
      <c r="K4222" s="1"/>
    </row>
    <row r="4223" spans="1:11" hidden="1">
      <c r="A4223" s="1" t="s">
        <v>15561</v>
      </c>
      <c r="B4223" s="1" t="s">
        <v>364</v>
      </c>
      <c r="C4223" s="48" t="str">
        <f t="shared" si="130"/>
        <v>ף גבעת זאב</v>
      </c>
      <c r="D4223" s="1" t="s">
        <v>15571</v>
      </c>
      <c r="E4223" s="1" t="s">
        <v>17</v>
      </c>
      <c r="F4223" s="2">
        <v>1</v>
      </c>
      <c r="G4223" s="2">
        <f>INDEX(תוצאות_בחירות,MATCH(C4223,siot!$F$3:$F$1887,0),27)</f>
        <v>0</v>
      </c>
      <c r="H4223" s="2" t="b">
        <f t="shared" si="131"/>
        <v>0</v>
      </c>
      <c r="I4223" s="1" t="s">
        <v>2</v>
      </c>
      <c r="J4223" s="1" t="s">
        <v>15577</v>
      </c>
      <c r="K4223" s="1"/>
    </row>
    <row r="4224" spans="1:11" hidden="1">
      <c r="A4224" s="1" t="s">
        <v>15561</v>
      </c>
      <c r="B4224" s="1" t="s">
        <v>364</v>
      </c>
      <c r="C4224" s="48" t="str">
        <f t="shared" si="130"/>
        <v>ף גבעת זאב</v>
      </c>
      <c r="D4224" s="1" t="s">
        <v>15571</v>
      </c>
      <c r="E4224" s="1"/>
      <c r="F4224" s="2">
        <v>2</v>
      </c>
      <c r="G4224" s="2">
        <f>INDEX(תוצאות_בחירות,MATCH(C4224,siot!$F$3:$F$1887,0),27)</f>
        <v>0</v>
      </c>
      <c r="H4224" s="2" t="b">
        <f t="shared" si="131"/>
        <v>0</v>
      </c>
      <c r="I4224" s="1" t="s">
        <v>2</v>
      </c>
      <c r="J4224" s="1" t="s">
        <v>15576</v>
      </c>
      <c r="K4224" s="1"/>
    </row>
    <row r="4225" spans="1:11" hidden="1">
      <c r="A4225" s="1" t="s">
        <v>15561</v>
      </c>
      <c r="B4225" s="1" t="s">
        <v>364</v>
      </c>
      <c r="C4225" s="48" t="str">
        <f t="shared" si="130"/>
        <v>ף גבעת זאב</v>
      </c>
      <c r="D4225" s="1" t="s">
        <v>15571</v>
      </c>
      <c r="E4225" s="1"/>
      <c r="F4225" s="2">
        <v>3</v>
      </c>
      <c r="G4225" s="2">
        <f>INDEX(תוצאות_בחירות,MATCH(C4225,siot!$F$3:$F$1887,0),27)</f>
        <v>0</v>
      </c>
      <c r="H4225" s="2" t="b">
        <f t="shared" si="131"/>
        <v>0</v>
      </c>
      <c r="I4225" s="1" t="s">
        <v>2</v>
      </c>
      <c r="J4225" s="1" t="s">
        <v>15575</v>
      </c>
      <c r="K4225" s="1"/>
    </row>
    <row r="4226" spans="1:11" hidden="1">
      <c r="A4226" s="1" t="s">
        <v>15561</v>
      </c>
      <c r="B4226" s="1" t="s">
        <v>364</v>
      </c>
      <c r="C4226" s="48" t="str">
        <f t="shared" si="130"/>
        <v>ף גבעת זאב</v>
      </c>
      <c r="D4226" s="1" t="s">
        <v>15571</v>
      </c>
      <c r="E4226" s="1"/>
      <c r="F4226" s="2">
        <v>4</v>
      </c>
      <c r="G4226" s="2">
        <f>INDEX(תוצאות_בחירות,MATCH(C4226,siot!$F$3:$F$1887,0),27)</f>
        <v>0</v>
      </c>
      <c r="H4226" s="2" t="b">
        <f t="shared" si="131"/>
        <v>0</v>
      </c>
      <c r="I4226" s="1" t="s">
        <v>2</v>
      </c>
      <c r="J4226" s="1" t="s">
        <v>15574</v>
      </c>
      <c r="K4226" s="1"/>
    </row>
    <row r="4227" spans="1:11" hidden="1">
      <c r="A4227" s="1" t="s">
        <v>15561</v>
      </c>
      <c r="B4227" s="1" t="s">
        <v>364</v>
      </c>
      <c r="C4227" s="48" t="str">
        <f t="shared" si="130"/>
        <v>ף גבעת זאב</v>
      </c>
      <c r="D4227" s="1" t="s">
        <v>15571</v>
      </c>
      <c r="E4227" s="1"/>
      <c r="F4227" s="2">
        <v>5</v>
      </c>
      <c r="G4227" s="2">
        <f>INDEX(תוצאות_בחירות,MATCH(C4227,siot!$F$3:$F$1887,0),27)</f>
        <v>0</v>
      </c>
      <c r="H4227" s="2" t="b">
        <f t="shared" si="131"/>
        <v>0</v>
      </c>
      <c r="I4227" s="1" t="s">
        <v>2</v>
      </c>
      <c r="J4227" s="1" t="s">
        <v>15573</v>
      </c>
      <c r="K4227" s="1"/>
    </row>
    <row r="4228" spans="1:11" hidden="1">
      <c r="A4228" s="1" t="s">
        <v>15561</v>
      </c>
      <c r="B4228" s="1" t="s">
        <v>364</v>
      </c>
      <c r="C4228" s="48" t="str">
        <f t="shared" ref="C4228:C4291" si="132">B4228&amp;" "&amp;A4228</f>
        <v>ף גבעת זאב</v>
      </c>
      <c r="D4228" s="1" t="s">
        <v>15571</v>
      </c>
      <c r="E4228" s="1"/>
      <c r="F4228" s="2">
        <v>6</v>
      </c>
      <c r="G4228" s="2">
        <f>INDEX(תוצאות_בחירות,MATCH(C4228,siot!$F$3:$F$1887,0),27)</f>
        <v>0</v>
      </c>
      <c r="H4228" s="2" t="b">
        <f t="shared" ref="H4228:H4291" si="133">IF(OR(F4228&lt;G4228,G4228=F4228),TRUE,FALSE)</f>
        <v>0</v>
      </c>
      <c r="I4228" s="1" t="s">
        <v>2</v>
      </c>
      <c r="J4228" s="1" t="s">
        <v>15572</v>
      </c>
      <c r="K4228" s="1"/>
    </row>
    <row r="4229" spans="1:11" hidden="1">
      <c r="A4229" s="1" t="s">
        <v>15561</v>
      </c>
      <c r="B4229" s="1" t="s">
        <v>364</v>
      </c>
      <c r="C4229" s="48" t="str">
        <f t="shared" si="132"/>
        <v>ף גבעת זאב</v>
      </c>
      <c r="D4229" s="1" t="s">
        <v>15571</v>
      </c>
      <c r="E4229" s="1"/>
      <c r="F4229" s="2">
        <v>7</v>
      </c>
      <c r="G4229" s="2">
        <f>INDEX(תוצאות_בחירות,MATCH(C4229,siot!$F$3:$F$1887,0),27)</f>
        <v>0</v>
      </c>
      <c r="H4229" s="2" t="b">
        <f t="shared" si="133"/>
        <v>0</v>
      </c>
      <c r="I4229" s="1" t="s">
        <v>2</v>
      </c>
      <c r="J4229" s="1" t="s">
        <v>15570</v>
      </c>
      <c r="K4229" s="1"/>
    </row>
    <row r="4230" spans="1:11" hidden="1">
      <c r="A4230" s="1" t="s">
        <v>15561</v>
      </c>
      <c r="B4230" s="1" t="s">
        <v>259</v>
      </c>
      <c r="C4230" s="48" t="str">
        <f t="shared" si="132"/>
        <v>ק גבעת זאב</v>
      </c>
      <c r="D4230" s="1" t="s">
        <v>15566</v>
      </c>
      <c r="E4230" s="1" t="s">
        <v>18</v>
      </c>
      <c r="F4230" s="2" t="s">
        <v>19548</v>
      </c>
      <c r="G4230" s="2">
        <f>INDEX(תוצאות_בחירות,MATCH(C4230,siot!$F$3:$F$1887,0),27)</f>
        <v>0</v>
      </c>
      <c r="H4230" s="2" t="b">
        <f t="shared" si="133"/>
        <v>0</v>
      </c>
      <c r="I4230" s="1"/>
      <c r="J4230" s="1"/>
      <c r="K4230" s="1"/>
    </row>
    <row r="4231" spans="1:11" hidden="1">
      <c r="A4231" s="1" t="s">
        <v>15561</v>
      </c>
      <c r="B4231" s="1" t="s">
        <v>259</v>
      </c>
      <c r="C4231" s="48" t="str">
        <f t="shared" si="132"/>
        <v>ק גבעת זאב</v>
      </c>
      <c r="D4231" s="1" t="s">
        <v>15566</v>
      </c>
      <c r="E4231" s="1" t="s">
        <v>17</v>
      </c>
      <c r="F4231" s="2">
        <v>1</v>
      </c>
      <c r="G4231" s="2">
        <f>INDEX(תוצאות_בחירות,MATCH(C4231,siot!$F$3:$F$1887,0),27)</f>
        <v>0</v>
      </c>
      <c r="H4231" s="2" t="b">
        <f t="shared" si="133"/>
        <v>0</v>
      </c>
      <c r="I4231" s="1" t="s">
        <v>2</v>
      </c>
      <c r="J4231" s="1" t="s">
        <v>4186</v>
      </c>
      <c r="K4231" s="1"/>
    </row>
    <row r="4232" spans="1:11" hidden="1">
      <c r="A4232" s="1" t="s">
        <v>15561</v>
      </c>
      <c r="B4232" s="1" t="s">
        <v>259</v>
      </c>
      <c r="C4232" s="48" t="str">
        <f t="shared" si="132"/>
        <v>ק גבעת זאב</v>
      </c>
      <c r="D4232" s="1" t="s">
        <v>15566</v>
      </c>
      <c r="E4232" s="1"/>
      <c r="F4232" s="2">
        <v>2</v>
      </c>
      <c r="G4232" s="2">
        <f>INDEX(תוצאות_בחירות,MATCH(C4232,siot!$F$3:$F$1887,0),27)</f>
        <v>0</v>
      </c>
      <c r="H4232" s="2" t="b">
        <f t="shared" si="133"/>
        <v>0</v>
      </c>
      <c r="I4232" s="1" t="s">
        <v>2</v>
      </c>
      <c r="J4232" s="1" t="s">
        <v>15569</v>
      </c>
      <c r="K4232" s="1"/>
    </row>
    <row r="4233" spans="1:11" hidden="1">
      <c r="A4233" s="1" t="s">
        <v>15561</v>
      </c>
      <c r="B4233" s="1" t="s">
        <v>259</v>
      </c>
      <c r="C4233" s="48" t="str">
        <f t="shared" si="132"/>
        <v>ק גבעת זאב</v>
      </c>
      <c r="D4233" s="1" t="s">
        <v>15566</v>
      </c>
      <c r="E4233" s="1"/>
      <c r="F4233" s="2">
        <v>3</v>
      </c>
      <c r="G4233" s="2">
        <f>INDEX(תוצאות_בחירות,MATCH(C4233,siot!$F$3:$F$1887,0),27)</f>
        <v>0</v>
      </c>
      <c r="H4233" s="2" t="b">
        <f t="shared" si="133"/>
        <v>0</v>
      </c>
      <c r="I4233" s="1" t="s">
        <v>2</v>
      </c>
      <c r="J4233" s="1" t="s">
        <v>15568</v>
      </c>
      <c r="K4233" s="1"/>
    </row>
    <row r="4234" spans="1:11" hidden="1">
      <c r="A4234" s="1" t="s">
        <v>15561</v>
      </c>
      <c r="B4234" s="1" t="s">
        <v>259</v>
      </c>
      <c r="C4234" s="48" t="str">
        <f t="shared" si="132"/>
        <v>ק גבעת זאב</v>
      </c>
      <c r="D4234" s="1" t="s">
        <v>15566</v>
      </c>
      <c r="E4234" s="1"/>
      <c r="F4234" s="2">
        <v>4</v>
      </c>
      <c r="G4234" s="2">
        <f>INDEX(תוצאות_בחירות,MATCH(C4234,siot!$F$3:$F$1887,0),27)</f>
        <v>0</v>
      </c>
      <c r="H4234" s="2" t="b">
        <f t="shared" si="133"/>
        <v>0</v>
      </c>
      <c r="I4234" s="1" t="s">
        <v>2</v>
      </c>
      <c r="J4234" s="1" t="s">
        <v>15567</v>
      </c>
      <c r="K4234" s="1"/>
    </row>
    <row r="4235" spans="1:11" hidden="1">
      <c r="A4235" s="1" t="s">
        <v>15561</v>
      </c>
      <c r="B4235" s="1" t="s">
        <v>259</v>
      </c>
      <c r="C4235" s="48" t="str">
        <f t="shared" si="132"/>
        <v>ק גבעת זאב</v>
      </c>
      <c r="D4235" s="1" t="s">
        <v>15566</v>
      </c>
      <c r="E4235" s="1"/>
      <c r="F4235" s="2">
        <v>5</v>
      </c>
      <c r="G4235" s="2">
        <f>INDEX(תוצאות_בחירות,MATCH(C4235,siot!$F$3:$F$1887,0),27)</f>
        <v>0</v>
      </c>
      <c r="H4235" s="2" t="b">
        <f t="shared" si="133"/>
        <v>0</v>
      </c>
      <c r="I4235" s="1" t="s">
        <v>2</v>
      </c>
      <c r="J4235" s="1" t="s">
        <v>3118</v>
      </c>
      <c r="K4235" s="1"/>
    </row>
    <row r="4236" spans="1:11" hidden="1">
      <c r="A4236" s="1" t="s">
        <v>15561</v>
      </c>
      <c r="B4236" s="1" t="s">
        <v>259</v>
      </c>
      <c r="C4236" s="48" t="str">
        <f t="shared" si="132"/>
        <v>ק גבעת זאב</v>
      </c>
      <c r="D4236" s="1" t="s">
        <v>15566</v>
      </c>
      <c r="E4236" s="1"/>
      <c r="F4236" s="2">
        <v>6</v>
      </c>
      <c r="G4236" s="2">
        <f>INDEX(תוצאות_בחירות,MATCH(C4236,siot!$F$3:$F$1887,0),27)</f>
        <v>0</v>
      </c>
      <c r="H4236" s="2" t="b">
        <f t="shared" si="133"/>
        <v>0</v>
      </c>
      <c r="I4236" s="1" t="s">
        <v>2</v>
      </c>
      <c r="J4236" s="1" t="s">
        <v>15565</v>
      </c>
      <c r="K4236" s="1"/>
    </row>
    <row r="4237" spans="1:11" hidden="1">
      <c r="A4237" s="1" t="s">
        <v>15561</v>
      </c>
      <c r="B4237" s="1" t="s">
        <v>963</v>
      </c>
      <c r="C4237" s="48" t="str">
        <f t="shared" si="132"/>
        <v>שס גבעת זאב</v>
      </c>
      <c r="D4237" s="1" t="s">
        <v>962</v>
      </c>
      <c r="E4237" s="1" t="s">
        <v>3</v>
      </c>
      <c r="F4237" s="2" t="s">
        <v>19548</v>
      </c>
      <c r="G4237" s="2">
        <f>INDEX(תוצאות_בחירות,MATCH(C4237,siot!$F$3:$F$1887,0),27)</f>
        <v>1</v>
      </c>
      <c r="H4237" s="2" t="b">
        <f t="shared" si="133"/>
        <v>0</v>
      </c>
      <c r="I4237" s="1"/>
      <c r="J4237" s="1"/>
      <c r="K4237" s="1"/>
    </row>
    <row r="4238" spans="1:11">
      <c r="A4238" s="1" t="s">
        <v>15561</v>
      </c>
      <c r="B4238" s="1" t="s">
        <v>963</v>
      </c>
      <c r="C4238" s="48" t="str">
        <f t="shared" si="132"/>
        <v>שס גבעת זאב</v>
      </c>
      <c r="D4238" s="1" t="s">
        <v>962</v>
      </c>
      <c r="E4238" s="1"/>
      <c r="F4238" s="2">
        <v>1</v>
      </c>
      <c r="G4238" s="2">
        <f>INDEX(תוצאות_בחירות,MATCH(C4238,siot!$F$3:$F$1887,0),27)</f>
        <v>1</v>
      </c>
      <c r="H4238" s="2" t="b">
        <f t="shared" si="133"/>
        <v>1</v>
      </c>
      <c r="I4238" s="1" t="s">
        <v>2</v>
      </c>
      <c r="J4238" s="1" t="s">
        <v>15564</v>
      </c>
      <c r="K4238" s="1"/>
    </row>
    <row r="4239" spans="1:11" hidden="1">
      <c r="A4239" s="1" t="s">
        <v>15561</v>
      </c>
      <c r="B4239" s="1" t="s">
        <v>963</v>
      </c>
      <c r="C4239" s="48" t="str">
        <f t="shared" si="132"/>
        <v>שס גבעת זאב</v>
      </c>
      <c r="D4239" s="1" t="s">
        <v>962</v>
      </c>
      <c r="E4239" s="1"/>
      <c r="F4239" s="2">
        <v>2</v>
      </c>
      <c r="G4239" s="2">
        <f>INDEX(תוצאות_בחירות,MATCH(C4239,siot!$F$3:$F$1887,0),27)</f>
        <v>1</v>
      </c>
      <c r="H4239" s="2" t="b">
        <f t="shared" si="133"/>
        <v>0</v>
      </c>
      <c r="I4239" s="1" t="s">
        <v>2</v>
      </c>
      <c r="J4239" s="1" t="s">
        <v>123</v>
      </c>
      <c r="K4239" s="1"/>
    </row>
    <row r="4240" spans="1:11" hidden="1">
      <c r="A4240" s="1" t="s">
        <v>15561</v>
      </c>
      <c r="B4240" s="1" t="s">
        <v>963</v>
      </c>
      <c r="C4240" s="48" t="str">
        <f t="shared" si="132"/>
        <v>שס גבעת זאב</v>
      </c>
      <c r="D4240" s="1" t="s">
        <v>962</v>
      </c>
      <c r="E4240" s="1"/>
      <c r="F4240" s="2">
        <v>3</v>
      </c>
      <c r="G4240" s="2">
        <f>INDEX(תוצאות_בחירות,MATCH(C4240,siot!$F$3:$F$1887,0),27)</f>
        <v>1</v>
      </c>
      <c r="H4240" s="2" t="b">
        <f t="shared" si="133"/>
        <v>0</v>
      </c>
      <c r="I4240" s="1" t="s">
        <v>2</v>
      </c>
      <c r="J4240" s="1" t="s">
        <v>15563</v>
      </c>
      <c r="K4240" s="1"/>
    </row>
    <row r="4241" spans="1:11" hidden="1">
      <c r="A4241" s="1" t="s">
        <v>15561</v>
      </c>
      <c r="B4241" s="1" t="s">
        <v>963</v>
      </c>
      <c r="C4241" s="48" t="str">
        <f t="shared" si="132"/>
        <v>שס גבעת זאב</v>
      </c>
      <c r="D4241" s="1" t="s">
        <v>962</v>
      </c>
      <c r="E4241" s="1"/>
      <c r="F4241" s="2">
        <v>4</v>
      </c>
      <c r="G4241" s="2">
        <f>INDEX(תוצאות_בחירות,MATCH(C4241,siot!$F$3:$F$1887,0),27)</f>
        <v>1</v>
      </c>
      <c r="H4241" s="2" t="b">
        <f t="shared" si="133"/>
        <v>0</v>
      </c>
      <c r="I4241" s="1" t="s">
        <v>2</v>
      </c>
      <c r="J4241" s="1" t="s">
        <v>15562</v>
      </c>
      <c r="K4241" s="1"/>
    </row>
    <row r="4242" spans="1:11" hidden="1">
      <c r="A4242" s="1" t="s">
        <v>15561</v>
      </c>
      <c r="B4242" s="1" t="s">
        <v>963</v>
      </c>
      <c r="C4242" s="48" t="str">
        <f t="shared" si="132"/>
        <v>שס גבעת זאב</v>
      </c>
      <c r="D4242" s="1" t="s">
        <v>962</v>
      </c>
      <c r="E4242" s="1"/>
      <c r="F4242" s="2">
        <v>5</v>
      </c>
      <c r="G4242" s="2">
        <f>INDEX(תוצאות_בחירות,MATCH(C4242,siot!$F$3:$F$1887,0),27)</f>
        <v>1</v>
      </c>
      <c r="H4242" s="2" t="b">
        <f t="shared" si="133"/>
        <v>0</v>
      </c>
      <c r="I4242" s="1" t="s">
        <v>2</v>
      </c>
      <c r="J4242" s="1" t="s">
        <v>15560</v>
      </c>
      <c r="K4242" s="1"/>
    </row>
    <row r="4243" spans="1:11" hidden="1">
      <c r="A4243" s="1" t="s">
        <v>15493</v>
      </c>
      <c r="B4243" s="1" t="s">
        <v>8875</v>
      </c>
      <c r="C4243" s="48" t="str">
        <f t="shared" si="132"/>
        <v>גש גבעת שמואל</v>
      </c>
      <c r="D4243" s="1" t="s">
        <v>15550</v>
      </c>
      <c r="E4243" s="1" t="s">
        <v>3</v>
      </c>
      <c r="F4243" s="2" t="s">
        <v>19548</v>
      </c>
      <c r="G4243" s="2">
        <f>INDEX(תוצאות_בחירות,MATCH(C4243,siot!$F$3:$F$1887,0),27)</f>
        <v>2</v>
      </c>
      <c r="H4243" s="2" t="b">
        <f t="shared" si="133"/>
        <v>0</v>
      </c>
      <c r="I4243" s="1"/>
      <c r="J4243" s="1"/>
      <c r="K4243" s="1"/>
    </row>
    <row r="4244" spans="1:11">
      <c r="A4244" s="1" t="s">
        <v>15493</v>
      </c>
      <c r="B4244" s="1" t="s">
        <v>8875</v>
      </c>
      <c r="C4244" s="48" t="str">
        <f t="shared" si="132"/>
        <v>גש גבעת שמואל</v>
      </c>
      <c r="D4244" s="1" t="s">
        <v>15550</v>
      </c>
      <c r="E4244" s="1"/>
      <c r="F4244" s="2">
        <v>1</v>
      </c>
      <c r="G4244" s="2">
        <f>INDEX(תוצאות_בחירות,MATCH(C4244,siot!$F$3:$F$1887,0),27)</f>
        <v>2</v>
      </c>
      <c r="H4244" s="2" t="b">
        <f t="shared" si="133"/>
        <v>1</v>
      </c>
      <c r="I4244" s="1" t="s">
        <v>2</v>
      </c>
      <c r="J4244" s="1" t="s">
        <v>15559</v>
      </c>
      <c r="K4244" s="1"/>
    </row>
    <row r="4245" spans="1:11">
      <c r="A4245" s="1" t="s">
        <v>15493</v>
      </c>
      <c r="B4245" s="1" t="s">
        <v>8875</v>
      </c>
      <c r="C4245" s="48" t="str">
        <f t="shared" si="132"/>
        <v>גש גבעת שמואל</v>
      </c>
      <c r="D4245" s="1" t="s">
        <v>15550</v>
      </c>
      <c r="E4245" s="1"/>
      <c r="F4245" s="2">
        <v>2</v>
      </c>
      <c r="G4245" s="2">
        <f>INDEX(תוצאות_בחירות,MATCH(C4245,siot!$F$3:$F$1887,0),27)</f>
        <v>2</v>
      </c>
      <c r="H4245" s="2" t="b">
        <f t="shared" si="133"/>
        <v>1</v>
      </c>
      <c r="I4245" s="1" t="s">
        <v>2</v>
      </c>
      <c r="J4245" s="1" t="s">
        <v>15558</v>
      </c>
      <c r="K4245" s="1"/>
    </row>
    <row r="4246" spans="1:11" hidden="1">
      <c r="A4246" s="1" t="s">
        <v>15493</v>
      </c>
      <c r="B4246" s="1" t="s">
        <v>8875</v>
      </c>
      <c r="C4246" s="48" t="str">
        <f t="shared" si="132"/>
        <v>גש גבעת שמואל</v>
      </c>
      <c r="D4246" s="1" t="s">
        <v>15550</v>
      </c>
      <c r="E4246" s="1"/>
      <c r="F4246" s="2">
        <v>3</v>
      </c>
      <c r="G4246" s="2">
        <f>INDEX(תוצאות_בחירות,MATCH(C4246,siot!$F$3:$F$1887,0),27)</f>
        <v>2</v>
      </c>
      <c r="H4246" s="2" t="b">
        <f t="shared" si="133"/>
        <v>0</v>
      </c>
      <c r="I4246" s="1" t="s">
        <v>2</v>
      </c>
      <c r="J4246" s="1" t="s">
        <v>15557</v>
      </c>
      <c r="K4246" s="1"/>
    </row>
    <row r="4247" spans="1:11" hidden="1">
      <c r="A4247" s="1" t="s">
        <v>15493</v>
      </c>
      <c r="B4247" s="1" t="s">
        <v>8875</v>
      </c>
      <c r="C4247" s="48" t="str">
        <f t="shared" si="132"/>
        <v>גש גבעת שמואל</v>
      </c>
      <c r="D4247" s="1" t="s">
        <v>15550</v>
      </c>
      <c r="E4247" s="1"/>
      <c r="F4247" s="2">
        <v>4</v>
      </c>
      <c r="G4247" s="2">
        <f>INDEX(תוצאות_בחירות,MATCH(C4247,siot!$F$3:$F$1887,0),27)</f>
        <v>2</v>
      </c>
      <c r="H4247" s="2" t="b">
        <f t="shared" si="133"/>
        <v>0</v>
      </c>
      <c r="I4247" s="1" t="s">
        <v>2</v>
      </c>
      <c r="J4247" s="1" t="s">
        <v>15556</v>
      </c>
      <c r="K4247" s="1"/>
    </row>
    <row r="4248" spans="1:11" hidden="1">
      <c r="A4248" s="1" t="s">
        <v>15493</v>
      </c>
      <c r="B4248" s="1" t="s">
        <v>8875</v>
      </c>
      <c r="C4248" s="48" t="str">
        <f t="shared" si="132"/>
        <v>גש גבעת שמואל</v>
      </c>
      <c r="D4248" s="1" t="s">
        <v>15550</v>
      </c>
      <c r="E4248" s="1"/>
      <c r="F4248" s="2">
        <v>5</v>
      </c>
      <c r="G4248" s="2">
        <f>INDEX(תוצאות_בחירות,MATCH(C4248,siot!$F$3:$F$1887,0),27)</f>
        <v>2</v>
      </c>
      <c r="H4248" s="2" t="b">
        <f t="shared" si="133"/>
        <v>0</v>
      </c>
      <c r="I4248" s="1" t="s">
        <v>2</v>
      </c>
      <c r="J4248" s="1" t="s">
        <v>15555</v>
      </c>
      <c r="K4248" s="1"/>
    </row>
    <row r="4249" spans="1:11" hidden="1">
      <c r="A4249" s="1" t="s">
        <v>15493</v>
      </c>
      <c r="B4249" s="1" t="s">
        <v>8875</v>
      </c>
      <c r="C4249" s="48" t="str">
        <f t="shared" si="132"/>
        <v>גש גבעת שמואל</v>
      </c>
      <c r="D4249" s="1" t="s">
        <v>15550</v>
      </c>
      <c r="E4249" s="1"/>
      <c r="F4249" s="2">
        <v>6</v>
      </c>
      <c r="G4249" s="2">
        <f>INDEX(תוצאות_בחירות,MATCH(C4249,siot!$F$3:$F$1887,0),27)</f>
        <v>2</v>
      </c>
      <c r="H4249" s="2" t="b">
        <f t="shared" si="133"/>
        <v>0</v>
      </c>
      <c r="I4249" s="1" t="s">
        <v>2</v>
      </c>
      <c r="J4249" s="1" t="s">
        <v>15554</v>
      </c>
      <c r="K4249" s="1"/>
    </row>
    <row r="4250" spans="1:11" hidden="1">
      <c r="A4250" s="1" t="s">
        <v>15493</v>
      </c>
      <c r="B4250" s="1" t="s">
        <v>8875</v>
      </c>
      <c r="C4250" s="48" t="str">
        <f t="shared" si="132"/>
        <v>גש גבעת שמואל</v>
      </c>
      <c r="D4250" s="1" t="s">
        <v>15550</v>
      </c>
      <c r="E4250" s="1"/>
      <c r="F4250" s="2">
        <v>7</v>
      </c>
      <c r="G4250" s="2">
        <f>INDEX(תוצאות_בחירות,MATCH(C4250,siot!$F$3:$F$1887,0),27)</f>
        <v>2</v>
      </c>
      <c r="H4250" s="2" t="b">
        <f t="shared" si="133"/>
        <v>0</v>
      </c>
      <c r="I4250" s="1" t="s">
        <v>2</v>
      </c>
      <c r="J4250" s="1" t="s">
        <v>15553</v>
      </c>
      <c r="K4250" s="1"/>
    </row>
    <row r="4251" spans="1:11" hidden="1">
      <c r="A4251" s="1" t="s">
        <v>15493</v>
      </c>
      <c r="B4251" s="1" t="s">
        <v>8875</v>
      </c>
      <c r="C4251" s="48" t="str">
        <f t="shared" si="132"/>
        <v>גש גבעת שמואל</v>
      </c>
      <c r="D4251" s="1" t="s">
        <v>15550</v>
      </c>
      <c r="E4251" s="1"/>
      <c r="F4251" s="2">
        <v>8</v>
      </c>
      <c r="G4251" s="2">
        <f>INDEX(תוצאות_בחירות,MATCH(C4251,siot!$F$3:$F$1887,0),27)</f>
        <v>2</v>
      </c>
      <c r="H4251" s="2" t="b">
        <f t="shared" si="133"/>
        <v>0</v>
      </c>
      <c r="I4251" s="1" t="s">
        <v>2</v>
      </c>
      <c r="J4251" s="1" t="s">
        <v>15552</v>
      </c>
      <c r="K4251" s="1"/>
    </row>
    <row r="4252" spans="1:11" hidden="1">
      <c r="A4252" s="1" t="s">
        <v>15493</v>
      </c>
      <c r="B4252" s="1" t="s">
        <v>8875</v>
      </c>
      <c r="C4252" s="48" t="str">
        <f t="shared" si="132"/>
        <v>גש גבעת שמואל</v>
      </c>
      <c r="D4252" s="1" t="s">
        <v>15550</v>
      </c>
      <c r="E4252" s="1"/>
      <c r="F4252" s="2">
        <v>9</v>
      </c>
      <c r="G4252" s="2">
        <f>INDEX(תוצאות_בחירות,MATCH(C4252,siot!$F$3:$F$1887,0),27)</f>
        <v>2</v>
      </c>
      <c r="H4252" s="2" t="b">
        <f t="shared" si="133"/>
        <v>0</v>
      </c>
      <c r="I4252" s="1" t="s">
        <v>2</v>
      </c>
      <c r="J4252" s="1" t="s">
        <v>15551</v>
      </c>
      <c r="K4252" s="1"/>
    </row>
    <row r="4253" spans="1:11" hidden="1">
      <c r="A4253" s="1" t="s">
        <v>15493</v>
      </c>
      <c r="B4253" s="1" t="s">
        <v>8875</v>
      </c>
      <c r="C4253" s="48" t="str">
        <f t="shared" si="132"/>
        <v>גש גבעת שמואל</v>
      </c>
      <c r="D4253" s="1" t="s">
        <v>15550</v>
      </c>
      <c r="E4253" s="1"/>
      <c r="F4253" s="2">
        <v>10</v>
      </c>
      <c r="G4253" s="2">
        <f>INDEX(תוצאות_בחירות,MATCH(C4253,siot!$F$3:$F$1887,0),27)</f>
        <v>2</v>
      </c>
      <c r="H4253" s="2" t="b">
        <f t="shared" si="133"/>
        <v>0</v>
      </c>
      <c r="I4253" s="1" t="s">
        <v>2</v>
      </c>
      <c r="J4253" s="1" t="s">
        <v>4515</v>
      </c>
      <c r="K4253" s="1"/>
    </row>
    <row r="4254" spans="1:11" hidden="1">
      <c r="A4254" s="1" t="s">
        <v>15493</v>
      </c>
      <c r="B4254" s="1" t="s">
        <v>8875</v>
      </c>
      <c r="C4254" s="48" t="str">
        <f t="shared" si="132"/>
        <v>גש גבעת שמואל</v>
      </c>
      <c r="D4254" s="1" t="s">
        <v>15550</v>
      </c>
      <c r="E4254" s="1"/>
      <c r="F4254" s="2">
        <v>11</v>
      </c>
      <c r="G4254" s="2">
        <f>INDEX(תוצאות_בחירות,MATCH(C4254,siot!$F$3:$F$1887,0),27)</f>
        <v>2</v>
      </c>
      <c r="H4254" s="2" t="b">
        <f t="shared" si="133"/>
        <v>0</v>
      </c>
      <c r="I4254" s="1" t="s">
        <v>2</v>
      </c>
      <c r="J4254" s="1" t="s">
        <v>15549</v>
      </c>
      <c r="K4254" s="1"/>
    </row>
    <row r="4255" spans="1:11" hidden="1">
      <c r="A4255" s="1" t="s">
        <v>15493</v>
      </c>
      <c r="B4255" s="1" t="s">
        <v>821</v>
      </c>
      <c r="C4255" s="48" t="str">
        <f t="shared" si="132"/>
        <v>הן גבעת שמואל</v>
      </c>
      <c r="D4255" s="1" t="s">
        <v>15536</v>
      </c>
      <c r="E4255" s="1" t="s">
        <v>18</v>
      </c>
      <c r="F4255" s="2" t="s">
        <v>19548</v>
      </c>
      <c r="G4255" s="2">
        <f>INDEX(תוצאות_בחירות,MATCH(C4255,siot!$F$3:$F$1887,0),27)</f>
        <v>5</v>
      </c>
      <c r="H4255" s="2" t="b">
        <f t="shared" si="133"/>
        <v>0</v>
      </c>
      <c r="I4255" s="1"/>
      <c r="J4255" s="1"/>
      <c r="K4255" s="1"/>
    </row>
    <row r="4256" spans="1:11">
      <c r="A4256" s="1" t="s">
        <v>15493</v>
      </c>
      <c r="B4256" s="1" t="s">
        <v>821</v>
      </c>
      <c r="C4256" s="48" t="str">
        <f t="shared" si="132"/>
        <v>הן גבעת שמואל</v>
      </c>
      <c r="D4256" s="1" t="s">
        <v>15536</v>
      </c>
      <c r="E4256" s="1" t="s">
        <v>17</v>
      </c>
      <c r="F4256" s="2">
        <v>1</v>
      </c>
      <c r="G4256" s="2">
        <f>INDEX(תוצאות_בחירות,MATCH(C4256,siot!$F$3:$F$1887,0),27)</f>
        <v>5</v>
      </c>
      <c r="H4256" s="2" t="b">
        <f t="shared" si="133"/>
        <v>1</v>
      </c>
      <c r="I4256" s="1" t="s">
        <v>2</v>
      </c>
      <c r="J4256" s="1" t="s">
        <v>15548</v>
      </c>
      <c r="K4256" s="1"/>
    </row>
    <row r="4257" spans="1:11">
      <c r="A4257" s="1" t="s">
        <v>15493</v>
      </c>
      <c r="B4257" s="1" t="s">
        <v>821</v>
      </c>
      <c r="C4257" s="48" t="str">
        <f t="shared" si="132"/>
        <v>הן גבעת שמואל</v>
      </c>
      <c r="D4257" s="1" t="s">
        <v>15536</v>
      </c>
      <c r="E4257" s="1"/>
      <c r="F4257" s="2">
        <v>2</v>
      </c>
      <c r="G4257" s="2">
        <f>INDEX(תוצאות_בחירות,MATCH(C4257,siot!$F$3:$F$1887,0),27)</f>
        <v>5</v>
      </c>
      <c r="H4257" s="2" t="b">
        <f t="shared" si="133"/>
        <v>1</v>
      </c>
      <c r="I4257" s="1" t="s">
        <v>2</v>
      </c>
      <c r="J4257" s="1" t="s">
        <v>15547</v>
      </c>
      <c r="K4257" s="1"/>
    </row>
    <row r="4258" spans="1:11">
      <c r="A4258" s="1" t="s">
        <v>15493</v>
      </c>
      <c r="B4258" s="1" t="s">
        <v>821</v>
      </c>
      <c r="C4258" s="48" t="str">
        <f t="shared" si="132"/>
        <v>הן גבעת שמואל</v>
      </c>
      <c r="D4258" s="1" t="s">
        <v>15536</v>
      </c>
      <c r="E4258" s="1"/>
      <c r="F4258" s="2">
        <v>3</v>
      </c>
      <c r="G4258" s="2">
        <f>INDEX(תוצאות_בחירות,MATCH(C4258,siot!$F$3:$F$1887,0),27)</f>
        <v>5</v>
      </c>
      <c r="H4258" s="2" t="b">
        <f t="shared" si="133"/>
        <v>1</v>
      </c>
      <c r="I4258" s="1" t="s">
        <v>2</v>
      </c>
      <c r="J4258" s="1" t="s">
        <v>15546</v>
      </c>
      <c r="K4258" s="1"/>
    </row>
    <row r="4259" spans="1:11">
      <c r="A4259" s="1" t="s">
        <v>15493</v>
      </c>
      <c r="B4259" s="1" t="s">
        <v>821</v>
      </c>
      <c r="C4259" s="48" t="str">
        <f t="shared" si="132"/>
        <v>הן גבעת שמואל</v>
      </c>
      <c r="D4259" s="1" t="s">
        <v>15536</v>
      </c>
      <c r="E4259" s="1"/>
      <c r="F4259" s="2">
        <v>4</v>
      </c>
      <c r="G4259" s="2">
        <f>INDEX(תוצאות_בחירות,MATCH(C4259,siot!$F$3:$F$1887,0),27)</f>
        <v>5</v>
      </c>
      <c r="H4259" s="2" t="b">
        <f t="shared" si="133"/>
        <v>1</v>
      </c>
      <c r="I4259" s="1" t="s">
        <v>2</v>
      </c>
      <c r="J4259" s="1" t="s">
        <v>15545</v>
      </c>
      <c r="K4259" s="1">
        <v>1</v>
      </c>
    </row>
    <row r="4260" spans="1:11">
      <c r="A4260" s="1" t="s">
        <v>15493</v>
      </c>
      <c r="B4260" s="1" t="s">
        <v>821</v>
      </c>
      <c r="C4260" s="48" t="str">
        <f t="shared" si="132"/>
        <v>הן גבעת שמואל</v>
      </c>
      <c r="D4260" s="1" t="s">
        <v>15536</v>
      </c>
      <c r="E4260" s="1"/>
      <c r="F4260" s="2">
        <v>5</v>
      </c>
      <c r="G4260" s="2">
        <f>INDEX(תוצאות_בחירות,MATCH(C4260,siot!$F$3:$F$1887,0),27)</f>
        <v>5</v>
      </c>
      <c r="H4260" s="2" t="b">
        <f t="shared" si="133"/>
        <v>1</v>
      </c>
      <c r="I4260" s="1" t="s">
        <v>2</v>
      </c>
      <c r="J4260" s="1" t="s">
        <v>15544</v>
      </c>
      <c r="K4260" s="1">
        <v>1</v>
      </c>
    </row>
    <row r="4261" spans="1:11" hidden="1">
      <c r="A4261" s="1" t="s">
        <v>15493</v>
      </c>
      <c r="B4261" s="1" t="s">
        <v>821</v>
      </c>
      <c r="C4261" s="48" t="str">
        <f t="shared" si="132"/>
        <v>הן גבעת שמואל</v>
      </c>
      <c r="D4261" s="1" t="s">
        <v>15536</v>
      </c>
      <c r="E4261" s="1"/>
      <c r="F4261" s="2">
        <v>6</v>
      </c>
      <c r="G4261" s="2">
        <f>INDEX(תוצאות_בחירות,MATCH(C4261,siot!$F$3:$F$1887,0),27)</f>
        <v>5</v>
      </c>
      <c r="H4261" s="2" t="b">
        <f t="shared" si="133"/>
        <v>0</v>
      </c>
      <c r="I4261" s="1" t="s">
        <v>2</v>
      </c>
      <c r="J4261" s="1" t="s">
        <v>15543</v>
      </c>
      <c r="K4261" s="1"/>
    </row>
    <row r="4262" spans="1:11" hidden="1">
      <c r="A4262" s="1" t="s">
        <v>15493</v>
      </c>
      <c r="B4262" s="1" t="s">
        <v>821</v>
      </c>
      <c r="C4262" s="48" t="str">
        <f t="shared" si="132"/>
        <v>הן גבעת שמואל</v>
      </c>
      <c r="D4262" s="1" t="s">
        <v>15536</v>
      </c>
      <c r="E4262" s="1"/>
      <c r="F4262" s="2">
        <v>7</v>
      </c>
      <c r="G4262" s="2">
        <f>INDEX(תוצאות_בחירות,MATCH(C4262,siot!$F$3:$F$1887,0),27)</f>
        <v>5</v>
      </c>
      <c r="H4262" s="2" t="b">
        <f t="shared" si="133"/>
        <v>0</v>
      </c>
      <c r="I4262" s="1" t="s">
        <v>2</v>
      </c>
      <c r="J4262" s="1" t="s">
        <v>15542</v>
      </c>
      <c r="K4262" s="1"/>
    </row>
    <row r="4263" spans="1:11" hidden="1">
      <c r="A4263" s="1" t="s">
        <v>15493</v>
      </c>
      <c r="B4263" s="1" t="s">
        <v>821</v>
      </c>
      <c r="C4263" s="48" t="str">
        <f t="shared" si="132"/>
        <v>הן גבעת שמואל</v>
      </c>
      <c r="D4263" s="1" t="s">
        <v>15536</v>
      </c>
      <c r="E4263" s="1"/>
      <c r="F4263" s="2">
        <v>8</v>
      </c>
      <c r="G4263" s="2">
        <f>INDEX(תוצאות_בחירות,MATCH(C4263,siot!$F$3:$F$1887,0),27)</f>
        <v>5</v>
      </c>
      <c r="H4263" s="2" t="b">
        <f t="shared" si="133"/>
        <v>0</v>
      </c>
      <c r="I4263" s="1" t="s">
        <v>2</v>
      </c>
      <c r="J4263" s="1" t="s">
        <v>15541</v>
      </c>
      <c r="K4263" s="1"/>
    </row>
    <row r="4264" spans="1:11" hidden="1">
      <c r="A4264" s="1" t="s">
        <v>15493</v>
      </c>
      <c r="B4264" s="1" t="s">
        <v>821</v>
      </c>
      <c r="C4264" s="48" t="str">
        <f t="shared" si="132"/>
        <v>הן גבעת שמואל</v>
      </c>
      <c r="D4264" s="1" t="s">
        <v>15536</v>
      </c>
      <c r="E4264" s="1"/>
      <c r="F4264" s="2">
        <v>9</v>
      </c>
      <c r="G4264" s="2">
        <f>INDEX(תוצאות_בחירות,MATCH(C4264,siot!$F$3:$F$1887,0),27)</f>
        <v>5</v>
      </c>
      <c r="H4264" s="2" t="b">
        <f t="shared" si="133"/>
        <v>0</v>
      </c>
      <c r="I4264" s="1" t="s">
        <v>2</v>
      </c>
      <c r="J4264" s="1" t="s">
        <v>15540</v>
      </c>
      <c r="K4264" s="1"/>
    </row>
    <row r="4265" spans="1:11" hidden="1">
      <c r="A4265" s="1" t="s">
        <v>15493</v>
      </c>
      <c r="B4265" s="1" t="s">
        <v>821</v>
      </c>
      <c r="C4265" s="48" t="str">
        <f t="shared" si="132"/>
        <v>הן גבעת שמואל</v>
      </c>
      <c r="D4265" s="1" t="s">
        <v>15536</v>
      </c>
      <c r="E4265" s="1"/>
      <c r="F4265" s="2">
        <v>10</v>
      </c>
      <c r="G4265" s="2">
        <f>INDEX(תוצאות_בחירות,MATCH(C4265,siot!$F$3:$F$1887,0),27)</f>
        <v>5</v>
      </c>
      <c r="H4265" s="2" t="b">
        <f t="shared" si="133"/>
        <v>0</v>
      </c>
      <c r="I4265" s="1" t="s">
        <v>2</v>
      </c>
      <c r="J4265" s="1" t="s">
        <v>15539</v>
      </c>
      <c r="K4265" s="1"/>
    </row>
    <row r="4266" spans="1:11" hidden="1">
      <c r="A4266" s="1" t="s">
        <v>15493</v>
      </c>
      <c r="B4266" s="1" t="s">
        <v>821</v>
      </c>
      <c r="C4266" s="48" t="str">
        <f t="shared" si="132"/>
        <v>הן גבעת שמואל</v>
      </c>
      <c r="D4266" s="1" t="s">
        <v>15536</v>
      </c>
      <c r="E4266" s="1"/>
      <c r="F4266" s="2">
        <v>11</v>
      </c>
      <c r="G4266" s="2">
        <f>INDEX(תוצאות_בחירות,MATCH(C4266,siot!$F$3:$F$1887,0),27)</f>
        <v>5</v>
      </c>
      <c r="H4266" s="2" t="b">
        <f t="shared" si="133"/>
        <v>0</v>
      </c>
      <c r="I4266" s="1" t="s">
        <v>2</v>
      </c>
      <c r="J4266" s="1" t="s">
        <v>15538</v>
      </c>
      <c r="K4266" s="1"/>
    </row>
    <row r="4267" spans="1:11" hidden="1">
      <c r="A4267" s="1" t="s">
        <v>15493</v>
      </c>
      <c r="B4267" s="1" t="s">
        <v>821</v>
      </c>
      <c r="C4267" s="48" t="str">
        <f t="shared" si="132"/>
        <v>הן גבעת שמואל</v>
      </c>
      <c r="D4267" s="1" t="s">
        <v>15536</v>
      </c>
      <c r="E4267" s="1"/>
      <c r="F4267" s="2">
        <v>12</v>
      </c>
      <c r="G4267" s="2">
        <f>INDEX(תוצאות_בחירות,MATCH(C4267,siot!$F$3:$F$1887,0),27)</f>
        <v>5</v>
      </c>
      <c r="H4267" s="2" t="b">
        <f t="shared" si="133"/>
        <v>0</v>
      </c>
      <c r="I4267" s="1" t="s">
        <v>2</v>
      </c>
      <c r="J4267" s="1" t="s">
        <v>15537</v>
      </c>
      <c r="K4267" s="1"/>
    </row>
    <row r="4268" spans="1:11" hidden="1">
      <c r="A4268" s="1" t="s">
        <v>15493</v>
      </c>
      <c r="B4268" s="1" t="s">
        <v>821</v>
      </c>
      <c r="C4268" s="48" t="str">
        <f t="shared" si="132"/>
        <v>הן גבעת שמואל</v>
      </c>
      <c r="D4268" s="1" t="s">
        <v>15536</v>
      </c>
      <c r="E4268" s="1"/>
      <c r="F4268" s="2">
        <v>13</v>
      </c>
      <c r="G4268" s="2">
        <f>INDEX(תוצאות_בחירות,MATCH(C4268,siot!$F$3:$F$1887,0),27)</f>
        <v>5</v>
      </c>
      <c r="H4268" s="2" t="b">
        <f t="shared" si="133"/>
        <v>0</v>
      </c>
      <c r="I4268" s="1" t="s">
        <v>2</v>
      </c>
      <c r="J4268" s="1" t="s">
        <v>15535</v>
      </c>
      <c r="K4268" s="1"/>
    </row>
    <row r="4269" spans="1:11" hidden="1">
      <c r="A4269" s="1" t="s">
        <v>15493</v>
      </c>
      <c r="B4269" s="1" t="s">
        <v>1007</v>
      </c>
      <c r="C4269" s="48" t="str">
        <f t="shared" si="132"/>
        <v>טב גבעת שמואל</v>
      </c>
      <c r="D4269" s="1" t="s">
        <v>15525</v>
      </c>
      <c r="E4269" s="1" t="s">
        <v>3</v>
      </c>
      <c r="F4269" s="2" t="s">
        <v>19548</v>
      </c>
      <c r="G4269" s="2">
        <f>INDEX(תוצאות_בחירות,MATCH(C4269,siot!$F$3:$F$1887,0),27)</f>
        <v>3</v>
      </c>
      <c r="H4269" s="2" t="b">
        <f t="shared" si="133"/>
        <v>0</v>
      </c>
      <c r="I4269" s="1"/>
      <c r="J4269" s="1"/>
      <c r="K4269" s="1"/>
    </row>
    <row r="4270" spans="1:11">
      <c r="A4270" s="1" t="s">
        <v>15493</v>
      </c>
      <c r="B4270" s="1" t="s">
        <v>1007</v>
      </c>
      <c r="C4270" s="48" t="str">
        <f t="shared" si="132"/>
        <v>טב גבעת שמואל</v>
      </c>
      <c r="D4270" s="1" t="s">
        <v>15525</v>
      </c>
      <c r="E4270" s="1"/>
      <c r="F4270" s="2">
        <v>1</v>
      </c>
      <c r="G4270" s="2">
        <f>INDEX(תוצאות_בחירות,MATCH(C4270,siot!$F$3:$F$1887,0),27)</f>
        <v>3</v>
      </c>
      <c r="H4270" s="2" t="b">
        <f t="shared" si="133"/>
        <v>1</v>
      </c>
      <c r="I4270" s="1" t="s">
        <v>2</v>
      </c>
      <c r="J4270" s="1" t="s">
        <v>15534</v>
      </c>
      <c r="K4270" s="1"/>
    </row>
    <row r="4271" spans="1:11">
      <c r="A4271" s="1" t="s">
        <v>15493</v>
      </c>
      <c r="B4271" s="1" t="s">
        <v>1007</v>
      </c>
      <c r="C4271" s="48" t="str">
        <f t="shared" si="132"/>
        <v>טב גבעת שמואל</v>
      </c>
      <c r="D4271" s="1" t="s">
        <v>15525</v>
      </c>
      <c r="E4271" s="1"/>
      <c r="F4271" s="2">
        <v>2</v>
      </c>
      <c r="G4271" s="2">
        <f>INDEX(תוצאות_בחירות,MATCH(C4271,siot!$F$3:$F$1887,0),27)</f>
        <v>3</v>
      </c>
      <c r="H4271" s="2" t="b">
        <f t="shared" si="133"/>
        <v>1</v>
      </c>
      <c r="I4271" s="1" t="s">
        <v>2</v>
      </c>
      <c r="J4271" s="1" t="s">
        <v>15533</v>
      </c>
      <c r="K4271" s="1">
        <v>1</v>
      </c>
    </row>
    <row r="4272" spans="1:11">
      <c r="A4272" s="1" t="s">
        <v>15493</v>
      </c>
      <c r="B4272" s="1" t="s">
        <v>1007</v>
      </c>
      <c r="C4272" s="48" t="str">
        <f t="shared" si="132"/>
        <v>טב גבעת שמואל</v>
      </c>
      <c r="D4272" s="1" t="s">
        <v>15525</v>
      </c>
      <c r="E4272" s="1"/>
      <c r="F4272" s="2">
        <v>3</v>
      </c>
      <c r="G4272" s="2">
        <f>INDEX(תוצאות_בחירות,MATCH(C4272,siot!$F$3:$F$1887,0),27)</f>
        <v>3</v>
      </c>
      <c r="H4272" s="2" t="b">
        <f t="shared" si="133"/>
        <v>1</v>
      </c>
      <c r="I4272" s="1" t="s">
        <v>2</v>
      </c>
      <c r="J4272" s="1" t="s">
        <v>15532</v>
      </c>
      <c r="K4272" s="1"/>
    </row>
    <row r="4273" spans="1:11" hidden="1">
      <c r="A4273" s="1" t="s">
        <v>15493</v>
      </c>
      <c r="B4273" s="1" t="s">
        <v>1007</v>
      </c>
      <c r="C4273" s="48" t="str">
        <f t="shared" si="132"/>
        <v>טב גבעת שמואל</v>
      </c>
      <c r="D4273" s="1" t="s">
        <v>15525</v>
      </c>
      <c r="E4273" s="1"/>
      <c r="F4273" s="2">
        <v>4</v>
      </c>
      <c r="G4273" s="2">
        <f>INDEX(תוצאות_בחירות,MATCH(C4273,siot!$F$3:$F$1887,0),27)</f>
        <v>3</v>
      </c>
      <c r="H4273" s="2" t="b">
        <f t="shared" si="133"/>
        <v>0</v>
      </c>
      <c r="I4273" s="1" t="s">
        <v>2</v>
      </c>
      <c r="J4273" s="1" t="s">
        <v>15531</v>
      </c>
      <c r="K4273" s="1"/>
    </row>
    <row r="4274" spans="1:11" hidden="1">
      <c r="A4274" s="1" t="s">
        <v>15493</v>
      </c>
      <c r="B4274" s="1" t="s">
        <v>1007</v>
      </c>
      <c r="C4274" s="48" t="str">
        <f t="shared" si="132"/>
        <v>טב גבעת שמואל</v>
      </c>
      <c r="D4274" s="1" t="s">
        <v>15525</v>
      </c>
      <c r="E4274" s="1"/>
      <c r="F4274" s="2">
        <v>5</v>
      </c>
      <c r="G4274" s="2">
        <f>INDEX(תוצאות_בחירות,MATCH(C4274,siot!$F$3:$F$1887,0),27)</f>
        <v>3</v>
      </c>
      <c r="H4274" s="2" t="b">
        <f t="shared" si="133"/>
        <v>0</v>
      </c>
      <c r="I4274" s="1" t="s">
        <v>2</v>
      </c>
      <c r="J4274" s="1" t="s">
        <v>15530</v>
      </c>
      <c r="K4274" s="1"/>
    </row>
    <row r="4275" spans="1:11" hidden="1">
      <c r="A4275" s="1" t="s">
        <v>15493</v>
      </c>
      <c r="B4275" s="1" t="s">
        <v>1007</v>
      </c>
      <c r="C4275" s="48" t="str">
        <f t="shared" si="132"/>
        <v>טב גבעת שמואל</v>
      </c>
      <c r="D4275" s="1" t="s">
        <v>15525</v>
      </c>
      <c r="E4275" s="1"/>
      <c r="F4275" s="2">
        <v>6</v>
      </c>
      <c r="G4275" s="2">
        <f>INDEX(תוצאות_בחירות,MATCH(C4275,siot!$F$3:$F$1887,0),27)</f>
        <v>3</v>
      </c>
      <c r="H4275" s="2" t="b">
        <f t="shared" si="133"/>
        <v>0</v>
      </c>
      <c r="I4275" s="1" t="s">
        <v>2</v>
      </c>
      <c r="J4275" s="1" t="s">
        <v>15529</v>
      </c>
      <c r="K4275" s="1"/>
    </row>
    <row r="4276" spans="1:11" hidden="1">
      <c r="A4276" s="1" t="s">
        <v>15493</v>
      </c>
      <c r="B4276" s="1" t="s">
        <v>1007</v>
      </c>
      <c r="C4276" s="48" t="str">
        <f t="shared" si="132"/>
        <v>טב גבעת שמואל</v>
      </c>
      <c r="D4276" s="1" t="s">
        <v>15525</v>
      </c>
      <c r="E4276" s="1"/>
      <c r="F4276" s="2">
        <v>7</v>
      </c>
      <c r="G4276" s="2">
        <f>INDEX(תוצאות_בחירות,MATCH(C4276,siot!$F$3:$F$1887,0),27)</f>
        <v>3</v>
      </c>
      <c r="H4276" s="2" t="b">
        <f t="shared" si="133"/>
        <v>0</v>
      </c>
      <c r="I4276" s="1" t="s">
        <v>2</v>
      </c>
      <c r="J4276" s="1" t="s">
        <v>15528</v>
      </c>
      <c r="K4276" s="1"/>
    </row>
    <row r="4277" spans="1:11" hidden="1">
      <c r="A4277" s="1" t="s">
        <v>15493</v>
      </c>
      <c r="B4277" s="1" t="s">
        <v>1007</v>
      </c>
      <c r="C4277" s="48" t="str">
        <f t="shared" si="132"/>
        <v>טב גבעת שמואל</v>
      </c>
      <c r="D4277" s="1" t="s">
        <v>15525</v>
      </c>
      <c r="E4277" s="1"/>
      <c r="F4277" s="2">
        <v>8</v>
      </c>
      <c r="G4277" s="2">
        <f>INDEX(תוצאות_בחירות,MATCH(C4277,siot!$F$3:$F$1887,0),27)</f>
        <v>3</v>
      </c>
      <c r="H4277" s="2" t="b">
        <f t="shared" si="133"/>
        <v>0</v>
      </c>
      <c r="I4277" s="1" t="s">
        <v>2</v>
      </c>
      <c r="J4277" s="1" t="s">
        <v>15527</v>
      </c>
      <c r="K4277" s="1"/>
    </row>
    <row r="4278" spans="1:11" hidden="1">
      <c r="A4278" s="1" t="s">
        <v>15493</v>
      </c>
      <c r="B4278" s="1" t="s">
        <v>1007</v>
      </c>
      <c r="C4278" s="48" t="str">
        <f t="shared" si="132"/>
        <v>טב גבעת שמואל</v>
      </c>
      <c r="D4278" s="1" t="s">
        <v>15525</v>
      </c>
      <c r="E4278" s="1"/>
      <c r="F4278" s="2">
        <v>9</v>
      </c>
      <c r="G4278" s="2">
        <f>INDEX(תוצאות_בחירות,MATCH(C4278,siot!$F$3:$F$1887,0),27)</f>
        <v>3</v>
      </c>
      <c r="H4278" s="2" t="b">
        <f t="shared" si="133"/>
        <v>0</v>
      </c>
      <c r="I4278" s="1" t="s">
        <v>2</v>
      </c>
      <c r="J4278" s="1" t="s">
        <v>15526</v>
      </c>
      <c r="K4278" s="1"/>
    </row>
    <row r="4279" spans="1:11" hidden="1">
      <c r="A4279" s="1" t="s">
        <v>15493</v>
      </c>
      <c r="B4279" s="1" t="s">
        <v>1007</v>
      </c>
      <c r="C4279" s="48" t="str">
        <f t="shared" si="132"/>
        <v>טב גבעת שמואל</v>
      </c>
      <c r="D4279" s="1" t="s">
        <v>15525</v>
      </c>
      <c r="E4279" s="1"/>
      <c r="F4279" s="2">
        <v>10</v>
      </c>
      <c r="G4279" s="2">
        <f>INDEX(תוצאות_בחירות,MATCH(C4279,siot!$F$3:$F$1887,0),27)</f>
        <v>3</v>
      </c>
      <c r="H4279" s="2" t="b">
        <f t="shared" si="133"/>
        <v>0</v>
      </c>
      <c r="I4279" s="1" t="s">
        <v>2</v>
      </c>
      <c r="J4279" s="1" t="s">
        <v>15524</v>
      </c>
      <c r="K4279" s="1"/>
    </row>
    <row r="4280" spans="1:11" hidden="1">
      <c r="A4280" s="1" t="s">
        <v>15493</v>
      </c>
      <c r="B4280" s="1" t="s">
        <v>2094</v>
      </c>
      <c r="C4280" s="48" t="str">
        <f t="shared" si="132"/>
        <v>כח גבעת שמואל</v>
      </c>
      <c r="D4280" s="1" t="s">
        <v>6231</v>
      </c>
      <c r="E4280" s="1" t="s">
        <v>3</v>
      </c>
      <c r="F4280" s="2" t="s">
        <v>19548</v>
      </c>
      <c r="G4280" s="2">
        <f>INDEX(תוצאות_בחירות,MATCH(C4280,siot!$F$3:$F$1887,0),27)</f>
        <v>1</v>
      </c>
      <c r="H4280" s="2" t="b">
        <f t="shared" si="133"/>
        <v>0</v>
      </c>
      <c r="I4280" s="1"/>
      <c r="J4280" s="1"/>
      <c r="K4280" s="1"/>
    </row>
    <row r="4281" spans="1:11">
      <c r="A4281" s="1" t="s">
        <v>15493</v>
      </c>
      <c r="B4281" s="1" t="s">
        <v>2094</v>
      </c>
      <c r="C4281" s="48" t="str">
        <f t="shared" si="132"/>
        <v>כח גבעת שמואל</v>
      </c>
      <c r="D4281" s="1" t="s">
        <v>6231</v>
      </c>
      <c r="E4281" s="1"/>
      <c r="F4281" s="2">
        <v>1</v>
      </c>
      <c r="G4281" s="2">
        <f>INDEX(תוצאות_בחירות,MATCH(C4281,siot!$F$3:$F$1887,0),27)</f>
        <v>1</v>
      </c>
      <c r="H4281" s="2" t="b">
        <f t="shared" si="133"/>
        <v>1</v>
      </c>
      <c r="I4281" s="1" t="s">
        <v>2</v>
      </c>
      <c r="J4281" s="1" t="s">
        <v>15523</v>
      </c>
      <c r="K4281" s="1">
        <v>1</v>
      </c>
    </row>
    <row r="4282" spans="1:11" hidden="1">
      <c r="A4282" s="1" t="s">
        <v>15493</v>
      </c>
      <c r="B4282" s="1" t="s">
        <v>2094</v>
      </c>
      <c r="C4282" s="48" t="str">
        <f t="shared" si="132"/>
        <v>כח גבעת שמואל</v>
      </c>
      <c r="D4282" s="1" t="s">
        <v>6231</v>
      </c>
      <c r="E4282" s="1"/>
      <c r="F4282" s="2">
        <v>2</v>
      </c>
      <c r="G4282" s="2">
        <f>INDEX(תוצאות_בחירות,MATCH(C4282,siot!$F$3:$F$1887,0),27)</f>
        <v>1</v>
      </c>
      <c r="H4282" s="2" t="b">
        <f t="shared" si="133"/>
        <v>0</v>
      </c>
      <c r="I4282" s="1" t="s">
        <v>2</v>
      </c>
      <c r="J4282" s="1" t="s">
        <v>15522</v>
      </c>
      <c r="K4282" s="1"/>
    </row>
    <row r="4283" spans="1:11" hidden="1">
      <c r="A4283" s="1" t="s">
        <v>15493</v>
      </c>
      <c r="B4283" s="1" t="s">
        <v>2094</v>
      </c>
      <c r="C4283" s="48" t="str">
        <f t="shared" si="132"/>
        <v>כח גבעת שמואל</v>
      </c>
      <c r="D4283" s="1" t="s">
        <v>6231</v>
      </c>
      <c r="E4283" s="1"/>
      <c r="F4283" s="2">
        <v>3</v>
      </c>
      <c r="G4283" s="2">
        <f>INDEX(תוצאות_בחירות,MATCH(C4283,siot!$F$3:$F$1887,0),27)</f>
        <v>1</v>
      </c>
      <c r="H4283" s="2" t="b">
        <f t="shared" si="133"/>
        <v>0</v>
      </c>
      <c r="I4283" s="1" t="s">
        <v>2</v>
      </c>
      <c r="J4283" s="1" t="s">
        <v>15521</v>
      </c>
      <c r="K4283" s="1"/>
    </row>
    <row r="4284" spans="1:11" hidden="1">
      <c r="A4284" s="1" t="s">
        <v>15493</v>
      </c>
      <c r="B4284" s="1" t="s">
        <v>2094</v>
      </c>
      <c r="C4284" s="48" t="str">
        <f t="shared" si="132"/>
        <v>כח גבעת שמואל</v>
      </c>
      <c r="D4284" s="1" t="s">
        <v>6231</v>
      </c>
      <c r="E4284" s="1"/>
      <c r="F4284" s="2">
        <v>4</v>
      </c>
      <c r="G4284" s="2">
        <f>INDEX(תוצאות_בחירות,MATCH(C4284,siot!$F$3:$F$1887,0),27)</f>
        <v>1</v>
      </c>
      <c r="H4284" s="2" t="b">
        <f t="shared" si="133"/>
        <v>0</v>
      </c>
      <c r="I4284" s="1" t="s">
        <v>2</v>
      </c>
      <c r="J4284" s="1" t="s">
        <v>15520</v>
      </c>
      <c r="K4284" s="1"/>
    </row>
    <row r="4285" spans="1:11" hidden="1">
      <c r="A4285" s="1" t="s">
        <v>15493</v>
      </c>
      <c r="B4285" s="1" t="s">
        <v>2094</v>
      </c>
      <c r="C4285" s="48" t="str">
        <f t="shared" si="132"/>
        <v>כח גבעת שמואל</v>
      </c>
      <c r="D4285" s="1" t="s">
        <v>6231</v>
      </c>
      <c r="E4285" s="1"/>
      <c r="F4285" s="2">
        <v>5</v>
      </c>
      <c r="G4285" s="2">
        <f>INDEX(תוצאות_בחירות,MATCH(C4285,siot!$F$3:$F$1887,0),27)</f>
        <v>1</v>
      </c>
      <c r="H4285" s="2" t="b">
        <f t="shared" si="133"/>
        <v>0</v>
      </c>
      <c r="I4285" s="1" t="s">
        <v>2</v>
      </c>
      <c r="J4285" s="1" t="s">
        <v>15519</v>
      </c>
      <c r="K4285" s="1"/>
    </row>
    <row r="4286" spans="1:11" hidden="1">
      <c r="A4286" s="1" t="s">
        <v>15493</v>
      </c>
      <c r="B4286" s="1" t="s">
        <v>2094</v>
      </c>
      <c r="C4286" s="48" t="str">
        <f t="shared" si="132"/>
        <v>כח גבעת שמואל</v>
      </c>
      <c r="D4286" s="1" t="s">
        <v>6231</v>
      </c>
      <c r="E4286" s="1"/>
      <c r="F4286" s="2">
        <v>6</v>
      </c>
      <c r="G4286" s="2">
        <f>INDEX(תוצאות_בחירות,MATCH(C4286,siot!$F$3:$F$1887,0),27)</f>
        <v>1</v>
      </c>
      <c r="H4286" s="2" t="b">
        <f t="shared" si="133"/>
        <v>0</v>
      </c>
      <c r="I4286" s="1" t="s">
        <v>2</v>
      </c>
      <c r="J4286" s="1" t="s">
        <v>15518</v>
      </c>
      <c r="K4286" s="1"/>
    </row>
    <row r="4287" spans="1:11" hidden="1">
      <c r="A4287" s="1" t="s">
        <v>15493</v>
      </c>
      <c r="B4287" s="1" t="s">
        <v>2094</v>
      </c>
      <c r="C4287" s="48" t="str">
        <f t="shared" si="132"/>
        <v>כח גבעת שמואל</v>
      </c>
      <c r="D4287" s="1" t="s">
        <v>6231</v>
      </c>
      <c r="E4287" s="1"/>
      <c r="F4287" s="2">
        <v>7</v>
      </c>
      <c r="G4287" s="2">
        <f>INDEX(תוצאות_בחירות,MATCH(C4287,siot!$F$3:$F$1887,0),27)</f>
        <v>1</v>
      </c>
      <c r="H4287" s="2" t="b">
        <f t="shared" si="133"/>
        <v>0</v>
      </c>
      <c r="I4287" s="1" t="s">
        <v>2</v>
      </c>
      <c r="J4287" s="1" t="s">
        <v>15517</v>
      </c>
      <c r="K4287" s="1"/>
    </row>
    <row r="4288" spans="1:11" hidden="1">
      <c r="A4288" s="1" t="s">
        <v>15493</v>
      </c>
      <c r="B4288" s="1" t="s">
        <v>2094</v>
      </c>
      <c r="C4288" s="48" t="str">
        <f t="shared" si="132"/>
        <v>כח גבעת שמואל</v>
      </c>
      <c r="D4288" s="1" t="s">
        <v>6231</v>
      </c>
      <c r="E4288" s="1"/>
      <c r="F4288" s="2">
        <v>8</v>
      </c>
      <c r="G4288" s="2">
        <f>INDEX(תוצאות_בחירות,MATCH(C4288,siot!$F$3:$F$1887,0),27)</f>
        <v>1</v>
      </c>
      <c r="H4288" s="2" t="b">
        <f t="shared" si="133"/>
        <v>0</v>
      </c>
      <c r="I4288" s="1" t="s">
        <v>2</v>
      </c>
      <c r="J4288" s="1" t="s">
        <v>15516</v>
      </c>
      <c r="K4288" s="1"/>
    </row>
    <row r="4289" spans="1:11" hidden="1">
      <c r="A4289" s="1" t="s">
        <v>15493</v>
      </c>
      <c r="B4289" s="1" t="s">
        <v>2094</v>
      </c>
      <c r="C4289" s="48" t="str">
        <f t="shared" si="132"/>
        <v>כח גבעת שמואל</v>
      </c>
      <c r="D4289" s="1" t="s">
        <v>6231</v>
      </c>
      <c r="E4289" s="1"/>
      <c r="F4289" s="2">
        <v>9</v>
      </c>
      <c r="G4289" s="2">
        <f>INDEX(תוצאות_בחירות,MATCH(C4289,siot!$F$3:$F$1887,0),27)</f>
        <v>1</v>
      </c>
      <c r="H4289" s="2" t="b">
        <f t="shared" si="133"/>
        <v>0</v>
      </c>
      <c r="I4289" s="1" t="s">
        <v>2</v>
      </c>
      <c r="J4289" s="1" t="s">
        <v>15515</v>
      </c>
      <c r="K4289" s="1"/>
    </row>
    <row r="4290" spans="1:11" hidden="1">
      <c r="A4290" s="1" t="s">
        <v>15493</v>
      </c>
      <c r="B4290" s="1" t="s">
        <v>2094</v>
      </c>
      <c r="C4290" s="48" t="str">
        <f t="shared" si="132"/>
        <v>כח גבעת שמואל</v>
      </c>
      <c r="D4290" s="1" t="s">
        <v>6231</v>
      </c>
      <c r="E4290" s="1"/>
      <c r="F4290" s="2">
        <v>10</v>
      </c>
      <c r="G4290" s="2">
        <f>INDEX(תוצאות_בחירות,MATCH(C4290,siot!$F$3:$F$1887,0),27)</f>
        <v>1</v>
      </c>
      <c r="H4290" s="2" t="b">
        <f t="shared" si="133"/>
        <v>0</v>
      </c>
      <c r="I4290" s="1" t="s">
        <v>2</v>
      </c>
      <c r="J4290" s="1" t="s">
        <v>15514</v>
      </c>
      <c r="K4290" s="1"/>
    </row>
    <row r="4291" spans="1:11" hidden="1">
      <c r="A4291" s="1" t="s">
        <v>15493</v>
      </c>
      <c r="B4291" s="1" t="s">
        <v>2094</v>
      </c>
      <c r="C4291" s="48" t="str">
        <f t="shared" si="132"/>
        <v>כח גבעת שמואל</v>
      </c>
      <c r="D4291" s="1" t="s">
        <v>6231</v>
      </c>
      <c r="E4291" s="1"/>
      <c r="F4291" s="2">
        <v>11</v>
      </c>
      <c r="G4291" s="2">
        <f>INDEX(תוצאות_בחירות,MATCH(C4291,siot!$F$3:$F$1887,0),27)</f>
        <v>1</v>
      </c>
      <c r="H4291" s="2" t="b">
        <f t="shared" si="133"/>
        <v>0</v>
      </c>
      <c r="I4291" s="1" t="s">
        <v>2</v>
      </c>
      <c r="J4291" s="1" t="s">
        <v>15513</v>
      </c>
      <c r="K4291" s="1"/>
    </row>
    <row r="4292" spans="1:11" hidden="1">
      <c r="A4292" s="1" t="s">
        <v>15493</v>
      </c>
      <c r="B4292" s="1" t="s">
        <v>2094</v>
      </c>
      <c r="C4292" s="48" t="str">
        <f t="shared" ref="C4292:C4355" si="134">B4292&amp;" "&amp;A4292</f>
        <v>כח גבעת שמואל</v>
      </c>
      <c r="D4292" s="1" t="s">
        <v>6231</v>
      </c>
      <c r="E4292" s="1"/>
      <c r="F4292" s="2">
        <v>12</v>
      </c>
      <c r="G4292" s="2">
        <f>INDEX(תוצאות_בחירות,MATCH(C4292,siot!$F$3:$F$1887,0),27)</f>
        <v>1</v>
      </c>
      <c r="H4292" s="2" t="b">
        <f t="shared" ref="H4292:H4355" si="135">IF(OR(F4292&lt;G4292,G4292=F4292),TRUE,FALSE)</f>
        <v>0</v>
      </c>
      <c r="I4292" s="1" t="s">
        <v>2</v>
      </c>
      <c r="J4292" s="1" t="s">
        <v>15512</v>
      </c>
      <c r="K4292" s="1"/>
    </row>
    <row r="4293" spans="1:11" hidden="1">
      <c r="A4293" s="1" t="s">
        <v>15493</v>
      </c>
      <c r="B4293" s="1" t="s">
        <v>126</v>
      </c>
      <c r="C4293" s="48" t="str">
        <f t="shared" si="134"/>
        <v>מחל גבעת שמואל</v>
      </c>
      <c r="D4293" s="1" t="s">
        <v>1624</v>
      </c>
      <c r="E4293" s="1" t="s">
        <v>3</v>
      </c>
      <c r="F4293" s="2" t="s">
        <v>19548</v>
      </c>
      <c r="G4293" s="2">
        <f>INDEX(תוצאות_בחירות,MATCH(C4293,siot!$F$3:$F$1887,0),27)</f>
        <v>0</v>
      </c>
      <c r="H4293" s="2" t="b">
        <f t="shared" si="135"/>
        <v>0</v>
      </c>
      <c r="I4293" s="1"/>
      <c r="J4293" s="1"/>
      <c r="K4293" s="1"/>
    </row>
    <row r="4294" spans="1:11" hidden="1">
      <c r="A4294" s="1" t="s">
        <v>15493</v>
      </c>
      <c r="B4294" s="1" t="s">
        <v>126</v>
      </c>
      <c r="C4294" s="48" t="str">
        <f t="shared" si="134"/>
        <v>מחל גבעת שמואל</v>
      </c>
      <c r="D4294" s="1" t="s">
        <v>1624</v>
      </c>
      <c r="E4294" s="1"/>
      <c r="F4294" s="2">
        <v>1</v>
      </c>
      <c r="G4294" s="2">
        <f>INDEX(תוצאות_בחירות,MATCH(C4294,siot!$F$3:$F$1887,0),27)</f>
        <v>0</v>
      </c>
      <c r="H4294" s="2" t="b">
        <f t="shared" si="135"/>
        <v>0</v>
      </c>
      <c r="I4294" s="1" t="s">
        <v>2</v>
      </c>
      <c r="J4294" s="1" t="s">
        <v>15511</v>
      </c>
      <c r="K4294" s="1"/>
    </row>
    <row r="4295" spans="1:11" hidden="1">
      <c r="A4295" s="1" t="s">
        <v>15493</v>
      </c>
      <c r="B4295" s="1" t="s">
        <v>126</v>
      </c>
      <c r="C4295" s="48" t="str">
        <f t="shared" si="134"/>
        <v>מחל גבעת שמואל</v>
      </c>
      <c r="D4295" s="1" t="s">
        <v>1624</v>
      </c>
      <c r="E4295" s="1"/>
      <c r="F4295" s="2">
        <v>2</v>
      </c>
      <c r="G4295" s="2">
        <f>INDEX(תוצאות_בחירות,MATCH(C4295,siot!$F$3:$F$1887,0),27)</f>
        <v>0</v>
      </c>
      <c r="H4295" s="2" t="b">
        <f t="shared" si="135"/>
        <v>0</v>
      </c>
      <c r="I4295" s="1" t="s">
        <v>2</v>
      </c>
      <c r="J4295" s="1" t="s">
        <v>8241</v>
      </c>
      <c r="K4295" s="1"/>
    </row>
    <row r="4296" spans="1:11" hidden="1">
      <c r="A4296" s="1" t="s">
        <v>15493</v>
      </c>
      <c r="B4296" s="1" t="s">
        <v>126</v>
      </c>
      <c r="C4296" s="48" t="str">
        <f t="shared" si="134"/>
        <v>מחל גבעת שמואל</v>
      </c>
      <c r="D4296" s="1" t="s">
        <v>1624</v>
      </c>
      <c r="E4296" s="1"/>
      <c r="F4296" s="2">
        <v>3</v>
      </c>
      <c r="G4296" s="2">
        <f>INDEX(תוצאות_בחירות,MATCH(C4296,siot!$F$3:$F$1887,0),27)</f>
        <v>0</v>
      </c>
      <c r="H4296" s="2" t="b">
        <f t="shared" si="135"/>
        <v>0</v>
      </c>
      <c r="I4296" s="1" t="s">
        <v>2</v>
      </c>
      <c r="J4296" s="1" t="s">
        <v>15510</v>
      </c>
      <c r="K4296" s="1"/>
    </row>
    <row r="4297" spans="1:11" hidden="1">
      <c r="A4297" s="1" t="s">
        <v>15493</v>
      </c>
      <c r="B4297" s="1" t="s">
        <v>126</v>
      </c>
      <c r="C4297" s="48" t="str">
        <f t="shared" si="134"/>
        <v>מחל גבעת שמואל</v>
      </c>
      <c r="D4297" s="1" t="s">
        <v>1624</v>
      </c>
      <c r="E4297" s="1"/>
      <c r="F4297" s="2">
        <v>4</v>
      </c>
      <c r="G4297" s="2">
        <f>INDEX(תוצאות_בחירות,MATCH(C4297,siot!$F$3:$F$1887,0),27)</f>
        <v>0</v>
      </c>
      <c r="H4297" s="2" t="b">
        <f t="shared" si="135"/>
        <v>0</v>
      </c>
      <c r="I4297" s="1" t="s">
        <v>2</v>
      </c>
      <c r="J4297" s="1" t="s">
        <v>15509</v>
      </c>
      <c r="K4297" s="1"/>
    </row>
    <row r="4298" spans="1:11" hidden="1">
      <c r="A4298" s="1" t="s">
        <v>15493</v>
      </c>
      <c r="B4298" s="1" t="s">
        <v>126</v>
      </c>
      <c r="C4298" s="48" t="str">
        <f t="shared" si="134"/>
        <v>מחל גבעת שמואל</v>
      </c>
      <c r="D4298" s="1" t="s">
        <v>1624</v>
      </c>
      <c r="E4298" s="1"/>
      <c r="F4298" s="2">
        <v>5</v>
      </c>
      <c r="G4298" s="2">
        <f>INDEX(תוצאות_בחירות,MATCH(C4298,siot!$F$3:$F$1887,0),27)</f>
        <v>0</v>
      </c>
      <c r="H4298" s="2" t="b">
        <f t="shared" si="135"/>
        <v>0</v>
      </c>
      <c r="I4298" s="1" t="s">
        <v>2</v>
      </c>
      <c r="J4298" s="1" t="s">
        <v>15508</v>
      </c>
      <c r="K4298" s="1"/>
    </row>
    <row r="4299" spans="1:11" hidden="1">
      <c r="A4299" s="1" t="s">
        <v>15493</v>
      </c>
      <c r="B4299" s="1" t="s">
        <v>126</v>
      </c>
      <c r="C4299" s="48" t="str">
        <f t="shared" si="134"/>
        <v>מחל גבעת שמואל</v>
      </c>
      <c r="D4299" s="1" t="s">
        <v>1624</v>
      </c>
      <c r="E4299" s="1"/>
      <c r="F4299" s="2">
        <v>6</v>
      </c>
      <c r="G4299" s="2">
        <f>INDEX(תוצאות_בחירות,MATCH(C4299,siot!$F$3:$F$1887,0),27)</f>
        <v>0</v>
      </c>
      <c r="H4299" s="2" t="b">
        <f t="shared" si="135"/>
        <v>0</v>
      </c>
      <c r="I4299" s="1" t="s">
        <v>2</v>
      </c>
      <c r="J4299" s="1" t="s">
        <v>15507</v>
      </c>
      <c r="K4299" s="1"/>
    </row>
    <row r="4300" spans="1:11" hidden="1">
      <c r="A4300" s="1" t="s">
        <v>15493</v>
      </c>
      <c r="B4300" s="1" t="s">
        <v>108</v>
      </c>
      <c r="C4300" s="48" t="str">
        <f t="shared" si="134"/>
        <v>פה גבעת שמואל</v>
      </c>
      <c r="D4300" s="1" t="s">
        <v>15492</v>
      </c>
      <c r="E4300" s="1" t="s">
        <v>3</v>
      </c>
      <c r="F4300" s="2" t="s">
        <v>19548</v>
      </c>
      <c r="G4300" s="2">
        <f>INDEX(תוצאות_בחירות,MATCH(C4300,siot!$F$3:$F$1887,0),27)</f>
        <v>2</v>
      </c>
      <c r="H4300" s="2" t="b">
        <f t="shared" si="135"/>
        <v>0</v>
      </c>
      <c r="I4300" s="1"/>
      <c r="J4300" s="1"/>
      <c r="K4300" s="1"/>
    </row>
    <row r="4301" spans="1:11">
      <c r="A4301" s="1" t="s">
        <v>15493</v>
      </c>
      <c r="B4301" s="1" t="s">
        <v>108</v>
      </c>
      <c r="C4301" s="48" t="str">
        <f t="shared" si="134"/>
        <v>פה גבעת שמואל</v>
      </c>
      <c r="D4301" s="1" t="s">
        <v>15492</v>
      </c>
      <c r="E4301" s="1"/>
      <c r="F4301" s="2">
        <v>1</v>
      </c>
      <c r="G4301" s="2">
        <f>INDEX(תוצאות_בחירות,MATCH(C4301,siot!$F$3:$F$1887,0),27)</f>
        <v>2</v>
      </c>
      <c r="H4301" s="2" t="b">
        <f t="shared" si="135"/>
        <v>1</v>
      </c>
      <c r="I4301" s="1" t="s">
        <v>2</v>
      </c>
      <c r="J4301" s="1" t="s">
        <v>15506</v>
      </c>
      <c r="K4301" s="1"/>
    </row>
    <row r="4302" spans="1:11">
      <c r="A4302" s="1" t="s">
        <v>15493</v>
      </c>
      <c r="B4302" s="1" t="s">
        <v>108</v>
      </c>
      <c r="C4302" s="48" t="str">
        <f t="shared" si="134"/>
        <v>פה גבעת שמואל</v>
      </c>
      <c r="D4302" s="1" t="s">
        <v>15492</v>
      </c>
      <c r="E4302" s="1"/>
      <c r="F4302" s="2">
        <v>2</v>
      </c>
      <c r="G4302" s="2">
        <f>INDEX(תוצאות_בחירות,MATCH(C4302,siot!$F$3:$F$1887,0),27)</f>
        <v>2</v>
      </c>
      <c r="H4302" s="2" t="b">
        <f t="shared" si="135"/>
        <v>1</v>
      </c>
      <c r="I4302" s="1" t="s">
        <v>2</v>
      </c>
      <c r="J4302" s="1" t="s">
        <v>15505</v>
      </c>
      <c r="K4302" s="1"/>
    </row>
    <row r="4303" spans="1:11" hidden="1">
      <c r="A4303" s="1" t="s">
        <v>15493</v>
      </c>
      <c r="B4303" s="1" t="s">
        <v>108</v>
      </c>
      <c r="C4303" s="48" t="str">
        <f t="shared" si="134"/>
        <v>פה גבעת שמואל</v>
      </c>
      <c r="D4303" s="1" t="s">
        <v>15492</v>
      </c>
      <c r="E4303" s="1"/>
      <c r="F4303" s="2">
        <v>3</v>
      </c>
      <c r="G4303" s="2">
        <f>INDEX(תוצאות_בחירות,MATCH(C4303,siot!$F$3:$F$1887,0),27)</f>
        <v>2</v>
      </c>
      <c r="H4303" s="2" t="b">
        <f t="shared" si="135"/>
        <v>0</v>
      </c>
      <c r="I4303" s="1" t="s">
        <v>2</v>
      </c>
      <c r="J4303" s="1" t="s">
        <v>15504</v>
      </c>
      <c r="K4303" s="1"/>
    </row>
    <row r="4304" spans="1:11" hidden="1">
      <c r="A4304" s="1" t="s">
        <v>15493</v>
      </c>
      <c r="B4304" s="1" t="s">
        <v>108</v>
      </c>
      <c r="C4304" s="48" t="str">
        <f t="shared" si="134"/>
        <v>פה גבעת שמואל</v>
      </c>
      <c r="D4304" s="1" t="s">
        <v>15492</v>
      </c>
      <c r="E4304" s="1"/>
      <c r="F4304" s="2">
        <v>4</v>
      </c>
      <c r="G4304" s="2">
        <f>INDEX(תוצאות_בחירות,MATCH(C4304,siot!$F$3:$F$1887,0),27)</f>
        <v>2</v>
      </c>
      <c r="H4304" s="2" t="b">
        <f t="shared" si="135"/>
        <v>0</v>
      </c>
      <c r="I4304" s="1" t="s">
        <v>2</v>
      </c>
      <c r="J4304" s="1" t="s">
        <v>15503</v>
      </c>
      <c r="K4304" s="1"/>
    </row>
    <row r="4305" spans="1:11" hidden="1">
      <c r="A4305" s="1" t="s">
        <v>15493</v>
      </c>
      <c r="B4305" s="1" t="s">
        <v>108</v>
      </c>
      <c r="C4305" s="48" t="str">
        <f t="shared" si="134"/>
        <v>פה גבעת שמואל</v>
      </c>
      <c r="D4305" s="1" t="s">
        <v>15492</v>
      </c>
      <c r="E4305" s="1"/>
      <c r="F4305" s="2">
        <v>5</v>
      </c>
      <c r="G4305" s="2">
        <f>INDEX(תוצאות_בחירות,MATCH(C4305,siot!$F$3:$F$1887,0),27)</f>
        <v>2</v>
      </c>
      <c r="H4305" s="2" t="b">
        <f t="shared" si="135"/>
        <v>0</v>
      </c>
      <c r="I4305" s="1" t="s">
        <v>2</v>
      </c>
      <c r="J4305" s="1" t="s">
        <v>15502</v>
      </c>
      <c r="K4305" s="1"/>
    </row>
    <row r="4306" spans="1:11" hidden="1">
      <c r="A4306" s="1" t="s">
        <v>15493</v>
      </c>
      <c r="B4306" s="1" t="s">
        <v>108</v>
      </c>
      <c r="C4306" s="48" t="str">
        <f t="shared" si="134"/>
        <v>פה גבעת שמואל</v>
      </c>
      <c r="D4306" s="1" t="s">
        <v>15492</v>
      </c>
      <c r="E4306" s="1"/>
      <c r="F4306" s="2">
        <v>6</v>
      </c>
      <c r="G4306" s="2">
        <f>INDEX(תוצאות_בחירות,MATCH(C4306,siot!$F$3:$F$1887,0),27)</f>
        <v>2</v>
      </c>
      <c r="H4306" s="2" t="b">
        <f t="shared" si="135"/>
        <v>0</v>
      </c>
      <c r="I4306" s="1" t="s">
        <v>2</v>
      </c>
      <c r="J4306" s="1" t="s">
        <v>15501</v>
      </c>
      <c r="K4306" s="1"/>
    </row>
    <row r="4307" spans="1:11" hidden="1">
      <c r="A4307" s="1" t="s">
        <v>15493</v>
      </c>
      <c r="B4307" s="1" t="s">
        <v>108</v>
      </c>
      <c r="C4307" s="48" t="str">
        <f t="shared" si="134"/>
        <v>פה גבעת שמואל</v>
      </c>
      <c r="D4307" s="1" t="s">
        <v>15492</v>
      </c>
      <c r="E4307" s="1"/>
      <c r="F4307" s="2">
        <v>7</v>
      </c>
      <c r="G4307" s="2">
        <f>INDEX(תוצאות_בחירות,MATCH(C4307,siot!$F$3:$F$1887,0),27)</f>
        <v>2</v>
      </c>
      <c r="H4307" s="2" t="b">
        <f t="shared" si="135"/>
        <v>0</v>
      </c>
      <c r="I4307" s="1" t="s">
        <v>2</v>
      </c>
      <c r="J4307" s="1" t="s">
        <v>15500</v>
      </c>
      <c r="K4307" s="1"/>
    </row>
    <row r="4308" spans="1:11" hidden="1">
      <c r="A4308" s="1" t="s">
        <v>15493</v>
      </c>
      <c r="B4308" s="1" t="s">
        <v>108</v>
      </c>
      <c r="C4308" s="48" t="str">
        <f t="shared" si="134"/>
        <v>פה גבעת שמואל</v>
      </c>
      <c r="D4308" s="1" t="s">
        <v>15492</v>
      </c>
      <c r="E4308" s="1"/>
      <c r="F4308" s="2">
        <v>8</v>
      </c>
      <c r="G4308" s="2">
        <f>INDEX(תוצאות_בחירות,MATCH(C4308,siot!$F$3:$F$1887,0),27)</f>
        <v>2</v>
      </c>
      <c r="H4308" s="2" t="b">
        <f t="shared" si="135"/>
        <v>0</v>
      </c>
      <c r="I4308" s="1" t="s">
        <v>2</v>
      </c>
      <c r="J4308" s="1" t="s">
        <v>15499</v>
      </c>
      <c r="K4308" s="1"/>
    </row>
    <row r="4309" spans="1:11" hidden="1">
      <c r="A4309" s="1" t="s">
        <v>15493</v>
      </c>
      <c r="B4309" s="1" t="s">
        <v>108</v>
      </c>
      <c r="C4309" s="48" t="str">
        <f t="shared" si="134"/>
        <v>פה גבעת שמואל</v>
      </c>
      <c r="D4309" s="1" t="s">
        <v>15492</v>
      </c>
      <c r="E4309" s="1"/>
      <c r="F4309" s="2">
        <v>9</v>
      </c>
      <c r="G4309" s="2">
        <f>INDEX(תוצאות_בחירות,MATCH(C4309,siot!$F$3:$F$1887,0),27)</f>
        <v>2</v>
      </c>
      <c r="H4309" s="2" t="b">
        <f t="shared" si="135"/>
        <v>0</v>
      </c>
      <c r="I4309" s="1" t="s">
        <v>2</v>
      </c>
      <c r="J4309" s="1" t="s">
        <v>15498</v>
      </c>
      <c r="K4309" s="1"/>
    </row>
    <row r="4310" spans="1:11" hidden="1">
      <c r="A4310" s="1" t="s">
        <v>15493</v>
      </c>
      <c r="B4310" s="1" t="s">
        <v>108</v>
      </c>
      <c r="C4310" s="48" t="str">
        <f t="shared" si="134"/>
        <v>פה גבעת שמואל</v>
      </c>
      <c r="D4310" s="1" t="s">
        <v>15492</v>
      </c>
      <c r="E4310" s="1"/>
      <c r="F4310" s="2">
        <v>10</v>
      </c>
      <c r="G4310" s="2">
        <f>INDEX(תוצאות_בחירות,MATCH(C4310,siot!$F$3:$F$1887,0),27)</f>
        <v>2</v>
      </c>
      <c r="H4310" s="2" t="b">
        <f t="shared" si="135"/>
        <v>0</v>
      </c>
      <c r="I4310" s="1" t="s">
        <v>2</v>
      </c>
      <c r="J4310" s="1" t="s">
        <v>15497</v>
      </c>
      <c r="K4310" s="1"/>
    </row>
    <row r="4311" spans="1:11" hidden="1">
      <c r="A4311" s="1" t="s">
        <v>15493</v>
      </c>
      <c r="B4311" s="1" t="s">
        <v>108</v>
      </c>
      <c r="C4311" s="48" t="str">
        <f t="shared" si="134"/>
        <v>פה גבעת שמואל</v>
      </c>
      <c r="D4311" s="1" t="s">
        <v>15492</v>
      </c>
      <c r="E4311" s="1"/>
      <c r="F4311" s="2">
        <v>11</v>
      </c>
      <c r="G4311" s="2">
        <f>INDEX(תוצאות_בחירות,MATCH(C4311,siot!$F$3:$F$1887,0),27)</f>
        <v>2</v>
      </c>
      <c r="H4311" s="2" t="b">
        <f t="shared" si="135"/>
        <v>0</v>
      </c>
      <c r="I4311" s="1" t="s">
        <v>2</v>
      </c>
      <c r="J4311" s="1" t="s">
        <v>15496</v>
      </c>
      <c r="K4311" s="1"/>
    </row>
    <row r="4312" spans="1:11" hidden="1">
      <c r="A4312" s="1" t="s">
        <v>15493</v>
      </c>
      <c r="B4312" s="1" t="s">
        <v>108</v>
      </c>
      <c r="C4312" s="48" t="str">
        <f t="shared" si="134"/>
        <v>פה גבעת שמואל</v>
      </c>
      <c r="D4312" s="1" t="s">
        <v>15492</v>
      </c>
      <c r="E4312" s="1"/>
      <c r="F4312" s="2">
        <v>12</v>
      </c>
      <c r="G4312" s="2">
        <f>INDEX(תוצאות_בחירות,MATCH(C4312,siot!$F$3:$F$1887,0),27)</f>
        <v>2</v>
      </c>
      <c r="H4312" s="2" t="b">
        <f t="shared" si="135"/>
        <v>0</v>
      </c>
      <c r="I4312" s="1" t="s">
        <v>2</v>
      </c>
      <c r="J4312" s="1" t="s">
        <v>15495</v>
      </c>
      <c r="K4312" s="1"/>
    </row>
    <row r="4313" spans="1:11" hidden="1">
      <c r="A4313" s="1" t="s">
        <v>15493</v>
      </c>
      <c r="B4313" s="1" t="s">
        <v>108</v>
      </c>
      <c r="C4313" s="48" t="str">
        <f t="shared" si="134"/>
        <v>פה גבעת שמואל</v>
      </c>
      <c r="D4313" s="1" t="s">
        <v>15492</v>
      </c>
      <c r="E4313" s="1"/>
      <c r="F4313" s="2">
        <v>13</v>
      </c>
      <c r="G4313" s="2">
        <f>INDEX(תוצאות_בחירות,MATCH(C4313,siot!$F$3:$F$1887,0),27)</f>
        <v>2</v>
      </c>
      <c r="H4313" s="2" t="b">
        <f t="shared" si="135"/>
        <v>0</v>
      </c>
      <c r="I4313" s="1" t="s">
        <v>2</v>
      </c>
      <c r="J4313" s="1" t="s">
        <v>15494</v>
      </c>
      <c r="K4313" s="1"/>
    </row>
    <row r="4314" spans="1:11" hidden="1">
      <c r="A4314" s="1" t="s">
        <v>15493</v>
      </c>
      <c r="B4314" s="1" t="s">
        <v>108</v>
      </c>
      <c r="C4314" s="48" t="str">
        <f t="shared" si="134"/>
        <v>פה גבעת שמואל</v>
      </c>
      <c r="D4314" s="1" t="s">
        <v>15492</v>
      </c>
      <c r="E4314" s="1"/>
      <c r="F4314" s="2">
        <v>14</v>
      </c>
      <c r="G4314" s="2">
        <f>INDEX(תוצאות_בחירות,MATCH(C4314,siot!$F$3:$F$1887,0),27)</f>
        <v>2</v>
      </c>
      <c r="H4314" s="2" t="b">
        <f t="shared" si="135"/>
        <v>0</v>
      </c>
      <c r="I4314" s="1" t="s">
        <v>2</v>
      </c>
      <c r="J4314" s="1" t="s">
        <v>15491</v>
      </c>
      <c r="K4314" s="1"/>
    </row>
    <row r="4315" spans="1:11" hidden="1">
      <c r="A4315" s="1" t="s">
        <v>15395</v>
      </c>
      <c r="B4315" s="1" t="s">
        <v>617</v>
      </c>
      <c r="C4315" s="48" t="str">
        <f t="shared" si="134"/>
        <v>אמת גבעתיים</v>
      </c>
      <c r="D4315" s="1" t="s">
        <v>15468</v>
      </c>
      <c r="E4315" s="1" t="s">
        <v>18</v>
      </c>
      <c r="F4315" s="2" t="s">
        <v>19548</v>
      </c>
      <c r="G4315" s="2">
        <f>INDEX(תוצאות_בחירות,MATCH(C4315,siot!$F$3:$F$1887,0),27)</f>
        <v>2</v>
      </c>
      <c r="H4315" s="2" t="b">
        <f t="shared" si="135"/>
        <v>0</v>
      </c>
      <c r="I4315" s="1"/>
      <c r="J4315" s="1"/>
      <c r="K4315" s="1"/>
    </row>
    <row r="4316" spans="1:11">
      <c r="A4316" s="1" t="s">
        <v>15395</v>
      </c>
      <c r="B4316" s="1" t="s">
        <v>617</v>
      </c>
      <c r="C4316" s="48" t="str">
        <f t="shared" si="134"/>
        <v>אמת גבעתיים</v>
      </c>
      <c r="D4316" s="1" t="s">
        <v>15468</v>
      </c>
      <c r="E4316" s="1" t="s">
        <v>17</v>
      </c>
      <c r="F4316" s="2">
        <v>1</v>
      </c>
      <c r="G4316" s="2">
        <f>INDEX(תוצאות_בחירות,MATCH(C4316,siot!$F$3:$F$1887,0),27)</f>
        <v>2</v>
      </c>
      <c r="H4316" s="2" t="b">
        <f t="shared" si="135"/>
        <v>1</v>
      </c>
      <c r="I4316" s="1" t="s">
        <v>2</v>
      </c>
      <c r="J4316" s="1" t="s">
        <v>15490</v>
      </c>
      <c r="K4316" s="1">
        <v>1</v>
      </c>
    </row>
    <row r="4317" spans="1:11">
      <c r="A4317" s="1" t="s">
        <v>15395</v>
      </c>
      <c r="B4317" s="1" t="s">
        <v>617</v>
      </c>
      <c r="C4317" s="48" t="str">
        <f t="shared" si="134"/>
        <v>אמת גבעתיים</v>
      </c>
      <c r="D4317" s="1" t="s">
        <v>15468</v>
      </c>
      <c r="E4317" s="1"/>
      <c r="F4317" s="2">
        <v>2</v>
      </c>
      <c r="G4317" s="2">
        <f>INDEX(תוצאות_בחירות,MATCH(C4317,siot!$F$3:$F$1887,0),27)</f>
        <v>2</v>
      </c>
      <c r="H4317" s="2" t="b">
        <f t="shared" si="135"/>
        <v>1</v>
      </c>
      <c r="I4317" s="1" t="s">
        <v>2</v>
      </c>
      <c r="J4317" s="1" t="s">
        <v>15489</v>
      </c>
      <c r="K4317" s="1"/>
    </row>
    <row r="4318" spans="1:11" hidden="1">
      <c r="A4318" s="1" t="s">
        <v>15395</v>
      </c>
      <c r="B4318" s="1" t="s">
        <v>617</v>
      </c>
      <c r="C4318" s="48" t="str">
        <f t="shared" si="134"/>
        <v>אמת גבעתיים</v>
      </c>
      <c r="D4318" s="1" t="s">
        <v>15468</v>
      </c>
      <c r="E4318" s="1"/>
      <c r="F4318" s="2">
        <v>3</v>
      </c>
      <c r="G4318" s="2">
        <f>INDEX(תוצאות_בחירות,MATCH(C4318,siot!$F$3:$F$1887,0),27)</f>
        <v>2</v>
      </c>
      <c r="H4318" s="2" t="b">
        <f t="shared" si="135"/>
        <v>0</v>
      </c>
      <c r="I4318" s="1" t="s">
        <v>2</v>
      </c>
      <c r="J4318" s="1" t="s">
        <v>15488</v>
      </c>
      <c r="K4318" s="1"/>
    </row>
    <row r="4319" spans="1:11" hidden="1">
      <c r="A4319" s="1" t="s">
        <v>15395</v>
      </c>
      <c r="B4319" s="1" t="s">
        <v>617</v>
      </c>
      <c r="C4319" s="48" t="str">
        <f t="shared" si="134"/>
        <v>אמת גבעתיים</v>
      </c>
      <c r="D4319" s="1" t="s">
        <v>15468</v>
      </c>
      <c r="E4319" s="1"/>
      <c r="F4319" s="2">
        <v>4</v>
      </c>
      <c r="G4319" s="2">
        <f>INDEX(תוצאות_בחירות,MATCH(C4319,siot!$F$3:$F$1887,0),27)</f>
        <v>2</v>
      </c>
      <c r="H4319" s="2" t="b">
        <f t="shared" si="135"/>
        <v>0</v>
      </c>
      <c r="I4319" s="1" t="s">
        <v>2</v>
      </c>
      <c r="J4319" s="1" t="s">
        <v>15487</v>
      </c>
      <c r="K4319" s="1"/>
    </row>
    <row r="4320" spans="1:11" hidden="1">
      <c r="A4320" s="1" t="s">
        <v>15395</v>
      </c>
      <c r="B4320" s="1" t="s">
        <v>617</v>
      </c>
      <c r="C4320" s="48" t="str">
        <f t="shared" si="134"/>
        <v>אמת גבעתיים</v>
      </c>
      <c r="D4320" s="1" t="s">
        <v>15468</v>
      </c>
      <c r="E4320" s="1"/>
      <c r="F4320" s="2">
        <v>5</v>
      </c>
      <c r="G4320" s="2">
        <f>INDEX(תוצאות_בחירות,MATCH(C4320,siot!$F$3:$F$1887,0),27)</f>
        <v>2</v>
      </c>
      <c r="H4320" s="2" t="b">
        <f t="shared" si="135"/>
        <v>0</v>
      </c>
      <c r="I4320" s="1" t="s">
        <v>2</v>
      </c>
      <c r="J4320" s="1" t="s">
        <v>15486</v>
      </c>
      <c r="K4320" s="1"/>
    </row>
    <row r="4321" spans="1:11" hidden="1">
      <c r="A4321" s="1" t="s">
        <v>15395</v>
      </c>
      <c r="B4321" s="1" t="s">
        <v>617</v>
      </c>
      <c r="C4321" s="48" t="str">
        <f t="shared" si="134"/>
        <v>אמת גבעתיים</v>
      </c>
      <c r="D4321" s="1" t="s">
        <v>15468</v>
      </c>
      <c r="E4321" s="1"/>
      <c r="F4321" s="2">
        <v>6</v>
      </c>
      <c r="G4321" s="2">
        <f>INDEX(תוצאות_בחירות,MATCH(C4321,siot!$F$3:$F$1887,0),27)</f>
        <v>2</v>
      </c>
      <c r="H4321" s="2" t="b">
        <f t="shared" si="135"/>
        <v>0</v>
      </c>
      <c r="I4321" s="1" t="s">
        <v>2</v>
      </c>
      <c r="J4321" s="1" t="s">
        <v>15485</v>
      </c>
      <c r="K4321" s="1"/>
    </row>
    <row r="4322" spans="1:11" hidden="1">
      <c r="A4322" s="1" t="s">
        <v>15395</v>
      </c>
      <c r="B4322" s="1" t="s">
        <v>617</v>
      </c>
      <c r="C4322" s="48" t="str">
        <f t="shared" si="134"/>
        <v>אמת גבעתיים</v>
      </c>
      <c r="D4322" s="1" t="s">
        <v>15468</v>
      </c>
      <c r="E4322" s="1"/>
      <c r="F4322" s="2">
        <v>7</v>
      </c>
      <c r="G4322" s="2">
        <f>INDEX(תוצאות_בחירות,MATCH(C4322,siot!$F$3:$F$1887,0),27)</f>
        <v>2</v>
      </c>
      <c r="H4322" s="2" t="b">
        <f t="shared" si="135"/>
        <v>0</v>
      </c>
      <c r="I4322" s="1" t="s">
        <v>2</v>
      </c>
      <c r="J4322" s="1" t="s">
        <v>15484</v>
      </c>
      <c r="K4322" s="1"/>
    </row>
    <row r="4323" spans="1:11" hidden="1">
      <c r="A4323" s="1" t="s">
        <v>15395</v>
      </c>
      <c r="B4323" s="1" t="s">
        <v>617</v>
      </c>
      <c r="C4323" s="48" t="str">
        <f t="shared" si="134"/>
        <v>אמת גבעתיים</v>
      </c>
      <c r="D4323" s="1" t="s">
        <v>15468</v>
      </c>
      <c r="E4323" s="1"/>
      <c r="F4323" s="2">
        <v>8</v>
      </c>
      <c r="G4323" s="2">
        <f>INDEX(תוצאות_בחירות,MATCH(C4323,siot!$F$3:$F$1887,0),27)</f>
        <v>2</v>
      </c>
      <c r="H4323" s="2" t="b">
        <f t="shared" si="135"/>
        <v>0</v>
      </c>
      <c r="I4323" s="1" t="s">
        <v>2</v>
      </c>
      <c r="J4323" s="1" t="s">
        <v>15483</v>
      </c>
      <c r="K4323" s="1"/>
    </row>
    <row r="4324" spans="1:11" hidden="1">
      <c r="A4324" s="1" t="s">
        <v>15395</v>
      </c>
      <c r="B4324" s="1" t="s">
        <v>617</v>
      </c>
      <c r="C4324" s="48" t="str">
        <f t="shared" si="134"/>
        <v>אמת גבעתיים</v>
      </c>
      <c r="D4324" s="1" t="s">
        <v>15468</v>
      </c>
      <c r="E4324" s="1"/>
      <c r="F4324" s="2">
        <v>9</v>
      </c>
      <c r="G4324" s="2">
        <f>INDEX(תוצאות_בחירות,MATCH(C4324,siot!$F$3:$F$1887,0),27)</f>
        <v>2</v>
      </c>
      <c r="H4324" s="2" t="b">
        <f t="shared" si="135"/>
        <v>0</v>
      </c>
      <c r="I4324" s="1" t="s">
        <v>2</v>
      </c>
      <c r="J4324" s="1" t="s">
        <v>15482</v>
      </c>
      <c r="K4324" s="1"/>
    </row>
    <row r="4325" spans="1:11" hidden="1">
      <c r="A4325" s="1" t="s">
        <v>15395</v>
      </c>
      <c r="B4325" s="1" t="s">
        <v>617</v>
      </c>
      <c r="C4325" s="48" t="str">
        <f t="shared" si="134"/>
        <v>אמת גבעתיים</v>
      </c>
      <c r="D4325" s="1" t="s">
        <v>15468</v>
      </c>
      <c r="E4325" s="1"/>
      <c r="F4325" s="2">
        <v>10</v>
      </c>
      <c r="G4325" s="2">
        <f>INDEX(תוצאות_בחירות,MATCH(C4325,siot!$F$3:$F$1887,0),27)</f>
        <v>2</v>
      </c>
      <c r="H4325" s="2" t="b">
        <f t="shared" si="135"/>
        <v>0</v>
      </c>
      <c r="I4325" s="1" t="s">
        <v>2</v>
      </c>
      <c r="J4325" s="1" t="s">
        <v>15481</v>
      </c>
      <c r="K4325" s="1"/>
    </row>
    <row r="4326" spans="1:11" hidden="1">
      <c r="A4326" s="1" t="s">
        <v>15395</v>
      </c>
      <c r="B4326" s="1" t="s">
        <v>617</v>
      </c>
      <c r="C4326" s="48" t="str">
        <f t="shared" si="134"/>
        <v>אמת גבעתיים</v>
      </c>
      <c r="D4326" s="1" t="s">
        <v>15468</v>
      </c>
      <c r="E4326" s="1"/>
      <c r="F4326" s="2">
        <v>11</v>
      </c>
      <c r="G4326" s="2">
        <f>INDEX(תוצאות_בחירות,MATCH(C4326,siot!$F$3:$F$1887,0),27)</f>
        <v>2</v>
      </c>
      <c r="H4326" s="2" t="b">
        <f t="shared" si="135"/>
        <v>0</v>
      </c>
      <c r="I4326" s="1" t="s">
        <v>2</v>
      </c>
      <c r="J4326" s="1" t="s">
        <v>15480</v>
      </c>
      <c r="K4326" s="1"/>
    </row>
    <row r="4327" spans="1:11" hidden="1">
      <c r="A4327" s="1" t="s">
        <v>15395</v>
      </c>
      <c r="B4327" s="1" t="s">
        <v>617</v>
      </c>
      <c r="C4327" s="48" t="str">
        <f t="shared" si="134"/>
        <v>אמת גבעתיים</v>
      </c>
      <c r="D4327" s="1" t="s">
        <v>15468</v>
      </c>
      <c r="E4327" s="1"/>
      <c r="F4327" s="2">
        <v>12</v>
      </c>
      <c r="G4327" s="2">
        <f>INDEX(תוצאות_בחירות,MATCH(C4327,siot!$F$3:$F$1887,0),27)</f>
        <v>2</v>
      </c>
      <c r="H4327" s="2" t="b">
        <f t="shared" si="135"/>
        <v>0</v>
      </c>
      <c r="I4327" s="1" t="s">
        <v>2</v>
      </c>
      <c r="J4327" s="1" t="s">
        <v>15479</v>
      </c>
      <c r="K4327" s="1"/>
    </row>
    <row r="4328" spans="1:11" hidden="1">
      <c r="A4328" s="1" t="s">
        <v>15395</v>
      </c>
      <c r="B4328" s="1" t="s">
        <v>617</v>
      </c>
      <c r="C4328" s="48" t="str">
        <f t="shared" si="134"/>
        <v>אמת גבעתיים</v>
      </c>
      <c r="D4328" s="1" t="s">
        <v>15468</v>
      </c>
      <c r="E4328" s="1"/>
      <c r="F4328" s="2">
        <v>13</v>
      </c>
      <c r="G4328" s="2">
        <f>INDEX(תוצאות_בחירות,MATCH(C4328,siot!$F$3:$F$1887,0),27)</f>
        <v>2</v>
      </c>
      <c r="H4328" s="2" t="b">
        <f t="shared" si="135"/>
        <v>0</v>
      </c>
      <c r="I4328" s="1" t="s">
        <v>2</v>
      </c>
      <c r="J4328" s="1" t="s">
        <v>15478</v>
      </c>
      <c r="K4328" s="1"/>
    </row>
    <row r="4329" spans="1:11" hidden="1">
      <c r="A4329" s="1" t="s">
        <v>15395</v>
      </c>
      <c r="B4329" s="1" t="s">
        <v>617</v>
      </c>
      <c r="C4329" s="48" t="str">
        <f t="shared" si="134"/>
        <v>אמת גבעתיים</v>
      </c>
      <c r="D4329" s="1" t="s">
        <v>15468</v>
      </c>
      <c r="E4329" s="1"/>
      <c r="F4329" s="2">
        <v>14</v>
      </c>
      <c r="G4329" s="2">
        <f>INDEX(תוצאות_בחירות,MATCH(C4329,siot!$F$3:$F$1887,0),27)</f>
        <v>2</v>
      </c>
      <c r="H4329" s="2" t="b">
        <f t="shared" si="135"/>
        <v>0</v>
      </c>
      <c r="I4329" s="1" t="s">
        <v>2</v>
      </c>
      <c r="J4329" s="1" t="s">
        <v>15477</v>
      </c>
      <c r="K4329" s="1"/>
    </row>
    <row r="4330" spans="1:11" hidden="1">
      <c r="A4330" s="1" t="s">
        <v>15395</v>
      </c>
      <c r="B4330" s="1" t="s">
        <v>617</v>
      </c>
      <c r="C4330" s="48" t="str">
        <f t="shared" si="134"/>
        <v>אמת גבעתיים</v>
      </c>
      <c r="D4330" s="1" t="s">
        <v>15468</v>
      </c>
      <c r="E4330" s="1"/>
      <c r="F4330" s="2">
        <v>15</v>
      </c>
      <c r="G4330" s="2">
        <f>INDEX(תוצאות_בחירות,MATCH(C4330,siot!$F$3:$F$1887,0),27)</f>
        <v>2</v>
      </c>
      <c r="H4330" s="2" t="b">
        <f t="shared" si="135"/>
        <v>0</v>
      </c>
      <c r="I4330" s="1" t="s">
        <v>2</v>
      </c>
      <c r="J4330" s="1" t="s">
        <v>15476</v>
      </c>
      <c r="K4330" s="1"/>
    </row>
    <row r="4331" spans="1:11" hidden="1">
      <c r="A4331" s="1" t="s">
        <v>15395</v>
      </c>
      <c r="B4331" s="1" t="s">
        <v>617</v>
      </c>
      <c r="C4331" s="48" t="str">
        <f t="shared" si="134"/>
        <v>אמת גבעתיים</v>
      </c>
      <c r="D4331" s="1" t="s">
        <v>15468</v>
      </c>
      <c r="E4331" s="1"/>
      <c r="F4331" s="2">
        <v>16</v>
      </c>
      <c r="G4331" s="2">
        <f>INDEX(תוצאות_בחירות,MATCH(C4331,siot!$F$3:$F$1887,0),27)</f>
        <v>2</v>
      </c>
      <c r="H4331" s="2" t="b">
        <f t="shared" si="135"/>
        <v>0</v>
      </c>
      <c r="I4331" s="1" t="s">
        <v>2</v>
      </c>
      <c r="J4331" s="1" t="s">
        <v>15475</v>
      </c>
      <c r="K4331" s="1"/>
    </row>
    <row r="4332" spans="1:11" hidden="1">
      <c r="A4332" s="1" t="s">
        <v>15395</v>
      </c>
      <c r="B4332" s="1" t="s">
        <v>617</v>
      </c>
      <c r="C4332" s="48" t="str">
        <f t="shared" si="134"/>
        <v>אמת גבעתיים</v>
      </c>
      <c r="D4332" s="1" t="s">
        <v>15468</v>
      </c>
      <c r="E4332" s="1"/>
      <c r="F4332" s="2">
        <v>17</v>
      </c>
      <c r="G4332" s="2">
        <f>INDEX(תוצאות_בחירות,MATCH(C4332,siot!$F$3:$F$1887,0),27)</f>
        <v>2</v>
      </c>
      <c r="H4332" s="2" t="b">
        <f t="shared" si="135"/>
        <v>0</v>
      </c>
      <c r="I4332" s="1" t="s">
        <v>2</v>
      </c>
      <c r="J4332" s="1" t="s">
        <v>15474</v>
      </c>
      <c r="K4332" s="1"/>
    </row>
    <row r="4333" spans="1:11" hidden="1">
      <c r="A4333" s="1" t="s">
        <v>15395</v>
      </c>
      <c r="B4333" s="1" t="s">
        <v>617</v>
      </c>
      <c r="C4333" s="48" t="str">
        <f t="shared" si="134"/>
        <v>אמת גבעתיים</v>
      </c>
      <c r="D4333" s="1" t="s">
        <v>15468</v>
      </c>
      <c r="E4333" s="1"/>
      <c r="F4333" s="2">
        <v>18</v>
      </c>
      <c r="G4333" s="2">
        <f>INDEX(תוצאות_בחירות,MATCH(C4333,siot!$F$3:$F$1887,0),27)</f>
        <v>2</v>
      </c>
      <c r="H4333" s="2" t="b">
        <f t="shared" si="135"/>
        <v>0</v>
      </c>
      <c r="I4333" s="1" t="s">
        <v>2</v>
      </c>
      <c r="J4333" s="1" t="s">
        <v>15473</v>
      </c>
      <c r="K4333" s="1"/>
    </row>
    <row r="4334" spans="1:11" hidden="1">
      <c r="A4334" s="1" t="s">
        <v>15395</v>
      </c>
      <c r="B4334" s="1" t="s">
        <v>617</v>
      </c>
      <c r="C4334" s="48" t="str">
        <f t="shared" si="134"/>
        <v>אמת גבעתיים</v>
      </c>
      <c r="D4334" s="1" t="s">
        <v>15468</v>
      </c>
      <c r="E4334" s="1"/>
      <c r="F4334" s="2">
        <v>19</v>
      </c>
      <c r="G4334" s="2">
        <f>INDEX(תוצאות_בחירות,MATCH(C4334,siot!$F$3:$F$1887,0),27)</f>
        <v>2</v>
      </c>
      <c r="H4334" s="2" t="b">
        <f t="shared" si="135"/>
        <v>0</v>
      </c>
      <c r="I4334" s="1" t="s">
        <v>2</v>
      </c>
      <c r="J4334" s="1" t="s">
        <v>15472</v>
      </c>
      <c r="K4334" s="1"/>
    </row>
    <row r="4335" spans="1:11" hidden="1">
      <c r="A4335" s="1" t="s">
        <v>15395</v>
      </c>
      <c r="B4335" s="1" t="s">
        <v>617</v>
      </c>
      <c r="C4335" s="48" t="str">
        <f t="shared" si="134"/>
        <v>אמת גבעתיים</v>
      </c>
      <c r="D4335" s="1" t="s">
        <v>15468</v>
      </c>
      <c r="E4335" s="1"/>
      <c r="F4335" s="2">
        <v>20</v>
      </c>
      <c r="G4335" s="2">
        <f>INDEX(תוצאות_בחירות,MATCH(C4335,siot!$F$3:$F$1887,0),27)</f>
        <v>2</v>
      </c>
      <c r="H4335" s="2" t="b">
        <f t="shared" si="135"/>
        <v>0</v>
      </c>
      <c r="I4335" s="1" t="s">
        <v>2</v>
      </c>
      <c r="J4335" s="1" t="s">
        <v>15471</v>
      </c>
      <c r="K4335" s="1"/>
    </row>
    <row r="4336" spans="1:11" hidden="1">
      <c r="A4336" s="1" t="s">
        <v>15395</v>
      </c>
      <c r="B4336" s="1" t="s">
        <v>617</v>
      </c>
      <c r="C4336" s="48" t="str">
        <f t="shared" si="134"/>
        <v>אמת גבעתיים</v>
      </c>
      <c r="D4336" s="1" t="s">
        <v>15468</v>
      </c>
      <c r="E4336" s="1"/>
      <c r="F4336" s="2">
        <v>21</v>
      </c>
      <c r="G4336" s="2">
        <f>INDEX(תוצאות_בחירות,MATCH(C4336,siot!$F$3:$F$1887,0),27)</f>
        <v>2</v>
      </c>
      <c r="H4336" s="2" t="b">
        <f t="shared" si="135"/>
        <v>0</v>
      </c>
      <c r="I4336" s="1" t="s">
        <v>2</v>
      </c>
      <c r="J4336" s="1" t="s">
        <v>15470</v>
      </c>
      <c r="K4336" s="1"/>
    </row>
    <row r="4337" spans="1:11" hidden="1">
      <c r="A4337" s="1" t="s">
        <v>15395</v>
      </c>
      <c r="B4337" s="1" t="s">
        <v>617</v>
      </c>
      <c r="C4337" s="48" t="str">
        <f t="shared" si="134"/>
        <v>אמת גבעתיים</v>
      </c>
      <c r="D4337" s="1" t="s">
        <v>15468</v>
      </c>
      <c r="E4337" s="1"/>
      <c r="F4337" s="2">
        <v>22</v>
      </c>
      <c r="G4337" s="2">
        <f>INDEX(תוצאות_בחירות,MATCH(C4337,siot!$F$3:$F$1887,0),27)</f>
        <v>2</v>
      </c>
      <c r="H4337" s="2" t="b">
        <f t="shared" si="135"/>
        <v>0</v>
      </c>
      <c r="I4337" s="1" t="s">
        <v>2</v>
      </c>
      <c r="J4337" s="1" t="s">
        <v>15469</v>
      </c>
      <c r="K4337" s="1"/>
    </row>
    <row r="4338" spans="1:11" hidden="1">
      <c r="A4338" s="1" t="s">
        <v>15395</v>
      </c>
      <c r="B4338" s="1" t="s">
        <v>617</v>
      </c>
      <c r="C4338" s="48" t="str">
        <f t="shared" si="134"/>
        <v>אמת גבעתיים</v>
      </c>
      <c r="D4338" s="1" t="s">
        <v>15468</v>
      </c>
      <c r="E4338" s="1"/>
      <c r="F4338" s="2">
        <v>23</v>
      </c>
      <c r="G4338" s="2">
        <f>INDEX(תוצאות_בחירות,MATCH(C4338,siot!$F$3:$F$1887,0),27)</f>
        <v>2</v>
      </c>
      <c r="H4338" s="2" t="b">
        <f t="shared" si="135"/>
        <v>0</v>
      </c>
      <c r="I4338" s="1" t="s">
        <v>2</v>
      </c>
      <c r="J4338" s="1" t="s">
        <v>15467</v>
      </c>
      <c r="K4338" s="1"/>
    </row>
    <row r="4339" spans="1:11" hidden="1">
      <c r="A4339" s="1" t="s">
        <v>15395</v>
      </c>
      <c r="B4339" s="1" t="s">
        <v>573</v>
      </c>
      <c r="C4339" s="48" t="str">
        <f t="shared" si="134"/>
        <v>זך גבעתיים</v>
      </c>
      <c r="D4339" s="1" t="s">
        <v>15458</v>
      </c>
      <c r="E4339" s="1" t="s">
        <v>3</v>
      </c>
      <c r="F4339" s="2" t="s">
        <v>19548</v>
      </c>
      <c r="G4339" s="2">
        <f>INDEX(תוצאות_בחירות,MATCH(C4339,siot!$F$3:$F$1887,0),27)</f>
        <v>1</v>
      </c>
      <c r="H4339" s="2" t="b">
        <f t="shared" si="135"/>
        <v>0</v>
      </c>
      <c r="I4339" s="1"/>
      <c r="J4339" s="1"/>
      <c r="K4339" s="1"/>
    </row>
    <row r="4340" spans="1:11">
      <c r="A4340" s="1" t="s">
        <v>15395</v>
      </c>
      <c r="B4340" s="1" t="s">
        <v>573</v>
      </c>
      <c r="C4340" s="48" t="str">
        <f t="shared" si="134"/>
        <v>זך גבעתיים</v>
      </c>
      <c r="D4340" s="1" t="s">
        <v>15458</v>
      </c>
      <c r="E4340" s="1"/>
      <c r="F4340" s="2">
        <v>1</v>
      </c>
      <c r="G4340" s="2">
        <f>INDEX(תוצאות_בחירות,MATCH(C4340,siot!$F$3:$F$1887,0),27)</f>
        <v>1</v>
      </c>
      <c r="H4340" s="2" t="b">
        <f t="shared" si="135"/>
        <v>1</v>
      </c>
      <c r="I4340" s="1" t="s">
        <v>2</v>
      </c>
      <c r="J4340" s="1" t="s">
        <v>15466</v>
      </c>
      <c r="K4340" s="1"/>
    </row>
    <row r="4341" spans="1:11" hidden="1">
      <c r="A4341" s="1" t="s">
        <v>15395</v>
      </c>
      <c r="B4341" s="1" t="s">
        <v>573</v>
      </c>
      <c r="C4341" s="48" t="str">
        <f t="shared" si="134"/>
        <v>זך גבעתיים</v>
      </c>
      <c r="D4341" s="1" t="s">
        <v>15458</v>
      </c>
      <c r="E4341" s="1"/>
      <c r="F4341" s="2">
        <v>2</v>
      </c>
      <c r="G4341" s="2">
        <f>INDEX(תוצאות_בחירות,MATCH(C4341,siot!$F$3:$F$1887,0),27)</f>
        <v>1</v>
      </c>
      <c r="H4341" s="2" t="b">
        <f t="shared" si="135"/>
        <v>0</v>
      </c>
      <c r="I4341" s="1" t="s">
        <v>2</v>
      </c>
      <c r="J4341" s="1" t="s">
        <v>15465</v>
      </c>
      <c r="K4341" s="1"/>
    </row>
    <row r="4342" spans="1:11" hidden="1">
      <c r="A4342" s="1" t="s">
        <v>15395</v>
      </c>
      <c r="B4342" s="1" t="s">
        <v>573</v>
      </c>
      <c r="C4342" s="48" t="str">
        <f t="shared" si="134"/>
        <v>זך גבעתיים</v>
      </c>
      <c r="D4342" s="1" t="s">
        <v>15458</v>
      </c>
      <c r="E4342" s="1"/>
      <c r="F4342" s="2">
        <v>3</v>
      </c>
      <c r="G4342" s="2">
        <f>INDEX(תוצאות_בחירות,MATCH(C4342,siot!$F$3:$F$1887,0),27)</f>
        <v>1</v>
      </c>
      <c r="H4342" s="2" t="b">
        <f t="shared" si="135"/>
        <v>0</v>
      </c>
      <c r="I4342" s="1" t="s">
        <v>2</v>
      </c>
      <c r="J4342" s="1" t="s">
        <v>15464</v>
      </c>
      <c r="K4342" s="1"/>
    </row>
    <row r="4343" spans="1:11" hidden="1">
      <c r="A4343" s="1" t="s">
        <v>15395</v>
      </c>
      <c r="B4343" s="1" t="s">
        <v>573</v>
      </c>
      <c r="C4343" s="48" t="str">
        <f t="shared" si="134"/>
        <v>זך גבעתיים</v>
      </c>
      <c r="D4343" s="1" t="s">
        <v>15458</v>
      </c>
      <c r="E4343" s="1"/>
      <c r="F4343" s="2">
        <v>4</v>
      </c>
      <c r="G4343" s="2">
        <f>INDEX(תוצאות_בחירות,MATCH(C4343,siot!$F$3:$F$1887,0),27)</f>
        <v>1</v>
      </c>
      <c r="H4343" s="2" t="b">
        <f t="shared" si="135"/>
        <v>0</v>
      </c>
      <c r="I4343" s="1" t="s">
        <v>2</v>
      </c>
      <c r="J4343" s="1" t="s">
        <v>15463</v>
      </c>
      <c r="K4343" s="1"/>
    </row>
    <row r="4344" spans="1:11" hidden="1">
      <c r="A4344" s="1" t="s">
        <v>15395</v>
      </c>
      <c r="B4344" s="1" t="s">
        <v>573</v>
      </c>
      <c r="C4344" s="48" t="str">
        <f t="shared" si="134"/>
        <v>זך גבעתיים</v>
      </c>
      <c r="D4344" s="1" t="s">
        <v>15458</v>
      </c>
      <c r="E4344" s="1"/>
      <c r="F4344" s="2">
        <v>5</v>
      </c>
      <c r="G4344" s="2">
        <f>INDEX(תוצאות_בחירות,MATCH(C4344,siot!$F$3:$F$1887,0),27)</f>
        <v>1</v>
      </c>
      <c r="H4344" s="2" t="b">
        <f t="shared" si="135"/>
        <v>0</v>
      </c>
      <c r="I4344" s="1" t="s">
        <v>2</v>
      </c>
      <c r="J4344" s="1" t="s">
        <v>15462</v>
      </c>
      <c r="K4344" s="1"/>
    </row>
    <row r="4345" spans="1:11" hidden="1">
      <c r="A4345" s="1" t="s">
        <v>15395</v>
      </c>
      <c r="B4345" s="1" t="s">
        <v>573</v>
      </c>
      <c r="C4345" s="48" t="str">
        <f t="shared" si="134"/>
        <v>זך גבעתיים</v>
      </c>
      <c r="D4345" s="1" t="s">
        <v>15458</v>
      </c>
      <c r="E4345" s="1"/>
      <c r="F4345" s="2">
        <v>6</v>
      </c>
      <c r="G4345" s="2">
        <f>INDEX(תוצאות_בחירות,MATCH(C4345,siot!$F$3:$F$1887,0),27)</f>
        <v>1</v>
      </c>
      <c r="H4345" s="2" t="b">
        <f t="shared" si="135"/>
        <v>0</v>
      </c>
      <c r="I4345" s="1" t="s">
        <v>2</v>
      </c>
      <c r="J4345" s="1" t="s">
        <v>15461</v>
      </c>
      <c r="K4345" s="1"/>
    </row>
    <row r="4346" spans="1:11" hidden="1">
      <c r="A4346" s="1" t="s">
        <v>15395</v>
      </c>
      <c r="B4346" s="1" t="s">
        <v>573</v>
      </c>
      <c r="C4346" s="48" t="str">
        <f t="shared" si="134"/>
        <v>זך גבעתיים</v>
      </c>
      <c r="D4346" s="1" t="s">
        <v>15458</v>
      </c>
      <c r="E4346" s="1"/>
      <c r="F4346" s="2">
        <v>7</v>
      </c>
      <c r="G4346" s="2">
        <f>INDEX(תוצאות_בחירות,MATCH(C4346,siot!$F$3:$F$1887,0),27)</f>
        <v>1</v>
      </c>
      <c r="H4346" s="2" t="b">
        <f t="shared" si="135"/>
        <v>0</v>
      </c>
      <c r="I4346" s="1" t="s">
        <v>2</v>
      </c>
      <c r="J4346" s="1" t="s">
        <v>15460</v>
      </c>
      <c r="K4346" s="1"/>
    </row>
    <row r="4347" spans="1:11" hidden="1">
      <c r="A4347" s="1" t="s">
        <v>15395</v>
      </c>
      <c r="B4347" s="1" t="s">
        <v>573</v>
      </c>
      <c r="C4347" s="48" t="str">
        <f t="shared" si="134"/>
        <v>זך גבעתיים</v>
      </c>
      <c r="D4347" s="1" t="s">
        <v>15458</v>
      </c>
      <c r="E4347" s="1"/>
      <c r="F4347" s="2">
        <v>8</v>
      </c>
      <c r="G4347" s="2">
        <f>INDEX(תוצאות_בחירות,MATCH(C4347,siot!$F$3:$F$1887,0),27)</f>
        <v>1</v>
      </c>
      <c r="H4347" s="2" t="b">
        <f t="shared" si="135"/>
        <v>0</v>
      </c>
      <c r="I4347" s="1" t="s">
        <v>2</v>
      </c>
      <c r="J4347" s="1" t="s">
        <v>15459</v>
      </c>
      <c r="K4347" s="1"/>
    </row>
    <row r="4348" spans="1:11" hidden="1">
      <c r="A4348" s="1" t="s">
        <v>15395</v>
      </c>
      <c r="B4348" s="1" t="s">
        <v>573</v>
      </c>
      <c r="C4348" s="48" t="str">
        <f t="shared" si="134"/>
        <v>זך גבעתיים</v>
      </c>
      <c r="D4348" s="1" t="s">
        <v>15458</v>
      </c>
      <c r="E4348" s="1"/>
      <c r="F4348" s="2">
        <v>9</v>
      </c>
      <c r="G4348" s="2">
        <f>INDEX(תוצאות_בחירות,MATCH(C4348,siot!$F$3:$F$1887,0),27)</f>
        <v>1</v>
      </c>
      <c r="H4348" s="2" t="b">
        <f t="shared" si="135"/>
        <v>0</v>
      </c>
      <c r="I4348" s="1" t="s">
        <v>2</v>
      </c>
      <c r="J4348" s="1" t="s">
        <v>15457</v>
      </c>
      <c r="K4348" s="1"/>
    </row>
    <row r="4349" spans="1:11" hidden="1">
      <c r="A4349" s="1" t="s">
        <v>15395</v>
      </c>
      <c r="B4349" s="1" t="s">
        <v>1007</v>
      </c>
      <c r="C4349" s="48" t="str">
        <f t="shared" si="134"/>
        <v>טב גבעתיים</v>
      </c>
      <c r="D4349" s="1" t="s">
        <v>15449</v>
      </c>
      <c r="E4349" s="1" t="s">
        <v>3</v>
      </c>
      <c r="F4349" s="2" t="s">
        <v>19548</v>
      </c>
      <c r="G4349" s="2">
        <f>INDEX(תוצאות_בחירות,MATCH(C4349,siot!$F$3:$F$1887,0),27)</f>
        <v>2</v>
      </c>
      <c r="H4349" s="2" t="b">
        <f t="shared" si="135"/>
        <v>0</v>
      </c>
      <c r="I4349" s="1"/>
      <c r="J4349" s="1"/>
      <c r="K4349" s="1"/>
    </row>
    <row r="4350" spans="1:11">
      <c r="A4350" s="1" t="s">
        <v>15395</v>
      </c>
      <c r="B4350" s="1" t="s">
        <v>1007</v>
      </c>
      <c r="C4350" s="48" t="str">
        <f t="shared" si="134"/>
        <v>טב גבעתיים</v>
      </c>
      <c r="D4350" s="1" t="s">
        <v>15449</v>
      </c>
      <c r="E4350" s="1"/>
      <c r="F4350" s="2">
        <v>1</v>
      </c>
      <c r="G4350" s="2">
        <f>INDEX(תוצאות_בחירות,MATCH(C4350,siot!$F$3:$F$1887,0),27)</f>
        <v>2</v>
      </c>
      <c r="H4350" s="2" t="b">
        <f t="shared" si="135"/>
        <v>1</v>
      </c>
      <c r="I4350" s="1" t="s">
        <v>2</v>
      </c>
      <c r="J4350" s="1" t="s">
        <v>15456</v>
      </c>
      <c r="K4350" s="1"/>
    </row>
    <row r="4351" spans="1:11">
      <c r="A4351" s="1" t="s">
        <v>15395</v>
      </c>
      <c r="B4351" s="1" t="s">
        <v>1007</v>
      </c>
      <c r="C4351" s="48" t="str">
        <f t="shared" si="134"/>
        <v>טב גבעתיים</v>
      </c>
      <c r="D4351" s="1" t="s">
        <v>15449</v>
      </c>
      <c r="E4351" s="1"/>
      <c r="F4351" s="2">
        <v>2</v>
      </c>
      <c r="G4351" s="2">
        <f>INDEX(תוצאות_בחירות,MATCH(C4351,siot!$F$3:$F$1887,0),27)</f>
        <v>2</v>
      </c>
      <c r="H4351" s="2" t="b">
        <f t="shared" si="135"/>
        <v>1</v>
      </c>
      <c r="I4351" s="1" t="s">
        <v>2</v>
      </c>
      <c r="J4351" s="1" t="s">
        <v>15455</v>
      </c>
      <c r="K4351" s="1">
        <v>1</v>
      </c>
    </row>
    <row r="4352" spans="1:11" hidden="1">
      <c r="A4352" s="1" t="s">
        <v>15395</v>
      </c>
      <c r="B4352" s="1" t="s">
        <v>1007</v>
      </c>
      <c r="C4352" s="48" t="str">
        <f t="shared" si="134"/>
        <v>טב גבעתיים</v>
      </c>
      <c r="D4352" s="1" t="s">
        <v>15449</v>
      </c>
      <c r="E4352" s="1"/>
      <c r="F4352" s="2">
        <v>3</v>
      </c>
      <c r="G4352" s="2">
        <f>INDEX(תוצאות_בחירות,MATCH(C4352,siot!$F$3:$F$1887,0),27)</f>
        <v>2</v>
      </c>
      <c r="H4352" s="2" t="b">
        <f t="shared" si="135"/>
        <v>0</v>
      </c>
      <c r="I4352" s="1" t="s">
        <v>2</v>
      </c>
      <c r="J4352" s="1" t="s">
        <v>15454</v>
      </c>
      <c r="K4352" s="1"/>
    </row>
    <row r="4353" spans="1:11" hidden="1">
      <c r="A4353" s="1" t="s">
        <v>15395</v>
      </c>
      <c r="B4353" s="1" t="s">
        <v>1007</v>
      </c>
      <c r="C4353" s="48" t="str">
        <f t="shared" si="134"/>
        <v>טב גבעתיים</v>
      </c>
      <c r="D4353" s="1" t="s">
        <v>15449</v>
      </c>
      <c r="E4353" s="1"/>
      <c r="F4353" s="2">
        <v>4</v>
      </c>
      <c r="G4353" s="2">
        <f>INDEX(תוצאות_בחירות,MATCH(C4353,siot!$F$3:$F$1887,0),27)</f>
        <v>2</v>
      </c>
      <c r="H4353" s="2" t="b">
        <f t="shared" si="135"/>
        <v>0</v>
      </c>
      <c r="I4353" s="1" t="s">
        <v>2</v>
      </c>
      <c r="J4353" s="1" t="s">
        <v>15453</v>
      </c>
      <c r="K4353" s="1"/>
    </row>
    <row r="4354" spans="1:11" hidden="1">
      <c r="A4354" s="1" t="s">
        <v>15395</v>
      </c>
      <c r="B4354" s="1" t="s">
        <v>1007</v>
      </c>
      <c r="C4354" s="48" t="str">
        <f t="shared" si="134"/>
        <v>טב גבעתיים</v>
      </c>
      <c r="D4354" s="1" t="s">
        <v>15449</v>
      </c>
      <c r="E4354" s="1"/>
      <c r="F4354" s="2">
        <v>5</v>
      </c>
      <c r="G4354" s="2">
        <f>INDEX(תוצאות_בחירות,MATCH(C4354,siot!$F$3:$F$1887,0),27)</f>
        <v>2</v>
      </c>
      <c r="H4354" s="2" t="b">
        <f t="shared" si="135"/>
        <v>0</v>
      </c>
      <c r="I4354" s="1" t="s">
        <v>2</v>
      </c>
      <c r="J4354" s="1" t="s">
        <v>15452</v>
      </c>
      <c r="K4354" s="1"/>
    </row>
    <row r="4355" spans="1:11" hidden="1">
      <c r="A4355" s="1" t="s">
        <v>15395</v>
      </c>
      <c r="B4355" s="1" t="s">
        <v>1007</v>
      </c>
      <c r="C4355" s="48" t="str">
        <f t="shared" si="134"/>
        <v>טב גבעתיים</v>
      </c>
      <c r="D4355" s="1" t="s">
        <v>15449</v>
      </c>
      <c r="E4355" s="1"/>
      <c r="F4355" s="2">
        <v>6</v>
      </c>
      <c r="G4355" s="2">
        <f>INDEX(תוצאות_בחירות,MATCH(C4355,siot!$F$3:$F$1887,0),27)</f>
        <v>2</v>
      </c>
      <c r="H4355" s="2" t="b">
        <f t="shared" si="135"/>
        <v>0</v>
      </c>
      <c r="I4355" s="1" t="s">
        <v>2</v>
      </c>
      <c r="J4355" s="1" t="s">
        <v>15451</v>
      </c>
      <c r="K4355" s="1"/>
    </row>
    <row r="4356" spans="1:11" hidden="1">
      <c r="A4356" s="1" t="s">
        <v>15395</v>
      </c>
      <c r="B4356" s="1" t="s">
        <v>1007</v>
      </c>
      <c r="C4356" s="48" t="str">
        <f t="shared" ref="C4356:C4419" si="136">B4356&amp;" "&amp;A4356</f>
        <v>טב גבעתיים</v>
      </c>
      <c r="D4356" s="1" t="s">
        <v>15449</v>
      </c>
      <c r="E4356" s="1"/>
      <c r="F4356" s="2">
        <v>7</v>
      </c>
      <c r="G4356" s="2">
        <f>INDEX(תוצאות_בחירות,MATCH(C4356,siot!$F$3:$F$1887,0),27)</f>
        <v>2</v>
      </c>
      <c r="H4356" s="2" t="b">
        <f t="shared" ref="H4356:H4419" si="137">IF(OR(F4356&lt;G4356,G4356=F4356),TRUE,FALSE)</f>
        <v>0</v>
      </c>
      <c r="I4356" s="1" t="s">
        <v>2</v>
      </c>
      <c r="J4356" s="1" t="s">
        <v>15450</v>
      </c>
      <c r="K4356" s="1"/>
    </row>
    <row r="4357" spans="1:11" hidden="1">
      <c r="A4357" s="1" t="s">
        <v>15395</v>
      </c>
      <c r="B4357" s="1" t="s">
        <v>1007</v>
      </c>
      <c r="C4357" s="48" t="str">
        <f t="shared" si="136"/>
        <v>טב גבעתיים</v>
      </c>
      <c r="D4357" s="1" t="s">
        <v>15449</v>
      </c>
      <c r="E4357" s="1"/>
      <c r="F4357" s="2">
        <v>8</v>
      </c>
      <c r="G4357" s="2">
        <f>INDEX(תוצאות_בחירות,MATCH(C4357,siot!$F$3:$F$1887,0),27)</f>
        <v>2</v>
      </c>
      <c r="H4357" s="2" t="b">
        <f t="shared" si="137"/>
        <v>0</v>
      </c>
      <c r="I4357" s="1" t="s">
        <v>2</v>
      </c>
      <c r="J4357" s="1" t="s">
        <v>15448</v>
      </c>
      <c r="K4357" s="1"/>
    </row>
    <row r="4358" spans="1:11" hidden="1">
      <c r="A4358" s="1" t="s">
        <v>15395</v>
      </c>
      <c r="B4358" s="1" t="s">
        <v>2502</v>
      </c>
      <c r="C4358" s="48" t="str">
        <f t="shared" si="136"/>
        <v>כן גבעתיים</v>
      </c>
      <c r="D4358" s="1" t="s">
        <v>15434</v>
      </c>
      <c r="E4358" s="1" t="s">
        <v>18</v>
      </c>
      <c r="F4358" s="2" t="s">
        <v>19548</v>
      </c>
      <c r="G4358" s="2">
        <f>INDEX(תוצאות_בחירות,MATCH(C4358,siot!$F$3:$F$1887,0),27)</f>
        <v>3</v>
      </c>
      <c r="H4358" s="2" t="b">
        <f t="shared" si="137"/>
        <v>0</v>
      </c>
      <c r="I4358" s="1"/>
      <c r="J4358" s="1"/>
      <c r="K4358" s="1"/>
    </row>
    <row r="4359" spans="1:11">
      <c r="A4359" s="1" t="s">
        <v>15395</v>
      </c>
      <c r="B4359" s="1" t="s">
        <v>2502</v>
      </c>
      <c r="C4359" s="48" t="str">
        <f t="shared" si="136"/>
        <v>כן גבעתיים</v>
      </c>
      <c r="D4359" s="1" t="s">
        <v>15434</v>
      </c>
      <c r="E4359" s="1" t="s">
        <v>17</v>
      </c>
      <c r="F4359" s="2">
        <v>1</v>
      </c>
      <c r="G4359" s="2">
        <f>INDEX(תוצאות_בחירות,MATCH(C4359,siot!$F$3:$F$1887,0),27)</f>
        <v>3</v>
      </c>
      <c r="H4359" s="2" t="b">
        <f t="shared" si="137"/>
        <v>1</v>
      </c>
      <c r="I4359" s="1" t="s">
        <v>2</v>
      </c>
      <c r="J4359" s="1" t="s">
        <v>15447</v>
      </c>
      <c r="K4359" s="1"/>
    </row>
    <row r="4360" spans="1:11">
      <c r="A4360" s="1" t="s">
        <v>15395</v>
      </c>
      <c r="B4360" s="1" t="s">
        <v>2502</v>
      </c>
      <c r="C4360" s="48" t="str">
        <f t="shared" si="136"/>
        <v>כן גבעתיים</v>
      </c>
      <c r="D4360" s="1" t="s">
        <v>15434</v>
      </c>
      <c r="E4360" s="1"/>
      <c r="F4360" s="2">
        <v>2</v>
      </c>
      <c r="G4360" s="2">
        <f>INDEX(תוצאות_בחירות,MATCH(C4360,siot!$F$3:$F$1887,0),27)</f>
        <v>3</v>
      </c>
      <c r="H4360" s="2" t="b">
        <f t="shared" si="137"/>
        <v>1</v>
      </c>
      <c r="I4360" s="1" t="s">
        <v>2</v>
      </c>
      <c r="J4360" s="1" t="s">
        <v>15446</v>
      </c>
      <c r="K4360" s="1"/>
    </row>
    <row r="4361" spans="1:11">
      <c r="A4361" s="1" t="s">
        <v>15395</v>
      </c>
      <c r="B4361" s="1" t="s">
        <v>2502</v>
      </c>
      <c r="C4361" s="48" t="str">
        <f t="shared" si="136"/>
        <v>כן גבעתיים</v>
      </c>
      <c r="D4361" s="1" t="s">
        <v>15434</v>
      </c>
      <c r="E4361" s="1"/>
      <c r="F4361" s="2">
        <v>3</v>
      </c>
      <c r="G4361" s="2">
        <f>INDEX(תוצאות_בחירות,MATCH(C4361,siot!$F$3:$F$1887,0),27)</f>
        <v>3</v>
      </c>
      <c r="H4361" s="2" t="b">
        <f t="shared" si="137"/>
        <v>1</v>
      </c>
      <c r="I4361" s="1" t="s">
        <v>2</v>
      </c>
      <c r="J4361" s="1" t="s">
        <v>15445</v>
      </c>
      <c r="K4361" s="1"/>
    </row>
    <row r="4362" spans="1:11" hidden="1">
      <c r="A4362" s="1" t="s">
        <v>15395</v>
      </c>
      <c r="B4362" s="1" t="s">
        <v>2502</v>
      </c>
      <c r="C4362" s="48" t="str">
        <f t="shared" si="136"/>
        <v>כן גבעתיים</v>
      </c>
      <c r="D4362" s="1" t="s">
        <v>15434</v>
      </c>
      <c r="E4362" s="1"/>
      <c r="F4362" s="2">
        <v>4</v>
      </c>
      <c r="G4362" s="2">
        <f>INDEX(תוצאות_בחירות,MATCH(C4362,siot!$F$3:$F$1887,0),27)</f>
        <v>3</v>
      </c>
      <c r="H4362" s="2" t="b">
        <f t="shared" si="137"/>
        <v>0</v>
      </c>
      <c r="I4362" s="1" t="s">
        <v>2</v>
      </c>
      <c r="J4362" s="1" t="s">
        <v>15444</v>
      </c>
      <c r="K4362" s="1"/>
    </row>
    <row r="4363" spans="1:11" hidden="1">
      <c r="A4363" s="1" t="s">
        <v>15395</v>
      </c>
      <c r="B4363" s="1" t="s">
        <v>2502</v>
      </c>
      <c r="C4363" s="48" t="str">
        <f t="shared" si="136"/>
        <v>כן גבעתיים</v>
      </c>
      <c r="D4363" s="1" t="s">
        <v>15434</v>
      </c>
      <c r="E4363" s="1"/>
      <c r="F4363" s="2">
        <v>5</v>
      </c>
      <c r="G4363" s="2">
        <f>INDEX(תוצאות_בחירות,MATCH(C4363,siot!$F$3:$F$1887,0),27)</f>
        <v>3</v>
      </c>
      <c r="H4363" s="2" t="b">
        <f t="shared" si="137"/>
        <v>0</v>
      </c>
      <c r="I4363" s="1" t="s">
        <v>2</v>
      </c>
      <c r="J4363" s="1" t="s">
        <v>15443</v>
      </c>
      <c r="K4363" s="1"/>
    </row>
    <row r="4364" spans="1:11" hidden="1">
      <c r="A4364" s="1" t="s">
        <v>15395</v>
      </c>
      <c r="B4364" s="1" t="s">
        <v>2502</v>
      </c>
      <c r="C4364" s="48" t="str">
        <f t="shared" si="136"/>
        <v>כן גבעתיים</v>
      </c>
      <c r="D4364" s="1" t="s">
        <v>15434</v>
      </c>
      <c r="E4364" s="1"/>
      <c r="F4364" s="2">
        <v>6</v>
      </c>
      <c r="G4364" s="2">
        <f>INDEX(תוצאות_בחירות,MATCH(C4364,siot!$F$3:$F$1887,0),27)</f>
        <v>3</v>
      </c>
      <c r="H4364" s="2" t="b">
        <f t="shared" si="137"/>
        <v>0</v>
      </c>
      <c r="I4364" s="1" t="s">
        <v>2</v>
      </c>
      <c r="J4364" s="1" t="s">
        <v>15442</v>
      </c>
      <c r="K4364" s="1"/>
    </row>
    <row r="4365" spans="1:11" hidden="1">
      <c r="A4365" s="1" t="s">
        <v>15395</v>
      </c>
      <c r="B4365" s="1" t="s">
        <v>2502</v>
      </c>
      <c r="C4365" s="48" t="str">
        <f t="shared" si="136"/>
        <v>כן גבעתיים</v>
      </c>
      <c r="D4365" s="1" t="s">
        <v>15434</v>
      </c>
      <c r="E4365" s="1"/>
      <c r="F4365" s="2">
        <v>7</v>
      </c>
      <c r="G4365" s="2">
        <f>INDEX(תוצאות_בחירות,MATCH(C4365,siot!$F$3:$F$1887,0),27)</f>
        <v>3</v>
      </c>
      <c r="H4365" s="2" t="b">
        <f t="shared" si="137"/>
        <v>0</v>
      </c>
      <c r="I4365" s="1" t="s">
        <v>2</v>
      </c>
      <c r="J4365" s="1" t="s">
        <v>15441</v>
      </c>
      <c r="K4365" s="1"/>
    </row>
    <row r="4366" spans="1:11" hidden="1">
      <c r="A4366" s="1" t="s">
        <v>15395</v>
      </c>
      <c r="B4366" s="1" t="s">
        <v>2502</v>
      </c>
      <c r="C4366" s="48" t="str">
        <f t="shared" si="136"/>
        <v>כן גבעתיים</v>
      </c>
      <c r="D4366" s="1" t="s">
        <v>15434</v>
      </c>
      <c r="E4366" s="1"/>
      <c r="F4366" s="2">
        <v>8</v>
      </c>
      <c r="G4366" s="2">
        <f>INDEX(תוצאות_בחירות,MATCH(C4366,siot!$F$3:$F$1887,0),27)</f>
        <v>3</v>
      </c>
      <c r="H4366" s="2" t="b">
        <f t="shared" si="137"/>
        <v>0</v>
      </c>
      <c r="I4366" s="1" t="s">
        <v>2</v>
      </c>
      <c r="J4366" s="1" t="s">
        <v>15440</v>
      </c>
      <c r="K4366" s="1"/>
    </row>
    <row r="4367" spans="1:11" hidden="1">
      <c r="A4367" s="1" t="s">
        <v>15395</v>
      </c>
      <c r="B4367" s="1" t="s">
        <v>2502</v>
      </c>
      <c r="C4367" s="48" t="str">
        <f t="shared" si="136"/>
        <v>כן גבעתיים</v>
      </c>
      <c r="D4367" s="1" t="s">
        <v>15434</v>
      </c>
      <c r="E4367" s="1"/>
      <c r="F4367" s="2">
        <v>9</v>
      </c>
      <c r="G4367" s="2">
        <f>INDEX(תוצאות_בחירות,MATCH(C4367,siot!$F$3:$F$1887,0),27)</f>
        <v>3</v>
      </c>
      <c r="H4367" s="2" t="b">
        <f t="shared" si="137"/>
        <v>0</v>
      </c>
      <c r="I4367" s="1" t="s">
        <v>2</v>
      </c>
      <c r="J4367" s="1" t="s">
        <v>15439</v>
      </c>
      <c r="K4367" s="1"/>
    </row>
    <row r="4368" spans="1:11" hidden="1">
      <c r="A4368" s="1" t="s">
        <v>15395</v>
      </c>
      <c r="B4368" s="1" t="s">
        <v>2502</v>
      </c>
      <c r="C4368" s="48" t="str">
        <f t="shared" si="136"/>
        <v>כן גבעתיים</v>
      </c>
      <c r="D4368" s="1" t="s">
        <v>15434</v>
      </c>
      <c r="E4368" s="1"/>
      <c r="F4368" s="2">
        <v>10</v>
      </c>
      <c r="G4368" s="2">
        <f>INDEX(תוצאות_בחירות,MATCH(C4368,siot!$F$3:$F$1887,0),27)</f>
        <v>3</v>
      </c>
      <c r="H4368" s="2" t="b">
        <f t="shared" si="137"/>
        <v>0</v>
      </c>
      <c r="I4368" s="1" t="s">
        <v>2</v>
      </c>
      <c r="J4368" s="1" t="s">
        <v>15438</v>
      </c>
      <c r="K4368" s="1"/>
    </row>
    <row r="4369" spans="1:11" hidden="1">
      <c r="A4369" s="1" t="s">
        <v>15395</v>
      </c>
      <c r="B4369" s="1" t="s">
        <v>2502</v>
      </c>
      <c r="C4369" s="48" t="str">
        <f t="shared" si="136"/>
        <v>כן גבעתיים</v>
      </c>
      <c r="D4369" s="1" t="s">
        <v>15434</v>
      </c>
      <c r="E4369" s="1"/>
      <c r="F4369" s="2">
        <v>11</v>
      </c>
      <c r="G4369" s="2">
        <f>INDEX(תוצאות_בחירות,MATCH(C4369,siot!$F$3:$F$1887,0),27)</f>
        <v>3</v>
      </c>
      <c r="H4369" s="2" t="b">
        <f t="shared" si="137"/>
        <v>0</v>
      </c>
      <c r="I4369" s="1" t="s">
        <v>2</v>
      </c>
      <c r="J4369" s="1" t="s">
        <v>15437</v>
      </c>
      <c r="K4369" s="1"/>
    </row>
    <row r="4370" spans="1:11" hidden="1">
      <c r="A4370" s="1" t="s">
        <v>15395</v>
      </c>
      <c r="B4370" s="1" t="s">
        <v>2502</v>
      </c>
      <c r="C4370" s="48" t="str">
        <f t="shared" si="136"/>
        <v>כן גבעתיים</v>
      </c>
      <c r="D4370" s="1" t="s">
        <v>15434</v>
      </c>
      <c r="E4370" s="1"/>
      <c r="F4370" s="2">
        <v>12</v>
      </c>
      <c r="G4370" s="2">
        <f>INDEX(תוצאות_בחירות,MATCH(C4370,siot!$F$3:$F$1887,0),27)</f>
        <v>3</v>
      </c>
      <c r="H4370" s="2" t="b">
        <f t="shared" si="137"/>
        <v>0</v>
      </c>
      <c r="I4370" s="1" t="s">
        <v>2</v>
      </c>
      <c r="J4370" s="1" t="s">
        <v>15436</v>
      </c>
      <c r="K4370" s="1"/>
    </row>
    <row r="4371" spans="1:11" hidden="1">
      <c r="A4371" s="1" t="s">
        <v>15395</v>
      </c>
      <c r="B4371" s="1" t="s">
        <v>2502</v>
      </c>
      <c r="C4371" s="48" t="str">
        <f t="shared" si="136"/>
        <v>כן גבעתיים</v>
      </c>
      <c r="D4371" s="1" t="s">
        <v>15434</v>
      </c>
      <c r="E4371" s="1"/>
      <c r="F4371" s="2">
        <v>13</v>
      </c>
      <c r="G4371" s="2">
        <f>INDEX(תוצאות_בחירות,MATCH(C4371,siot!$F$3:$F$1887,0),27)</f>
        <v>3</v>
      </c>
      <c r="H4371" s="2" t="b">
        <f t="shared" si="137"/>
        <v>0</v>
      </c>
      <c r="I4371" s="1" t="s">
        <v>2</v>
      </c>
      <c r="J4371" s="1" t="s">
        <v>15435</v>
      </c>
      <c r="K4371" s="1"/>
    </row>
    <row r="4372" spans="1:11" hidden="1">
      <c r="A4372" s="1" t="s">
        <v>15395</v>
      </c>
      <c r="B4372" s="1" t="s">
        <v>2502</v>
      </c>
      <c r="C4372" s="48" t="str">
        <f t="shared" si="136"/>
        <v>כן גבעתיים</v>
      </c>
      <c r="D4372" s="1" t="s">
        <v>15434</v>
      </c>
      <c r="E4372" s="1"/>
      <c r="F4372" s="2">
        <v>14</v>
      </c>
      <c r="G4372" s="2">
        <f>INDEX(תוצאות_בחירות,MATCH(C4372,siot!$F$3:$F$1887,0),27)</f>
        <v>3</v>
      </c>
      <c r="H4372" s="2" t="b">
        <f t="shared" si="137"/>
        <v>0</v>
      </c>
      <c r="I4372" s="1" t="s">
        <v>2</v>
      </c>
      <c r="J4372" s="1" t="s">
        <v>15433</v>
      </c>
      <c r="K4372" s="1"/>
    </row>
    <row r="4373" spans="1:11" hidden="1">
      <c r="A4373" s="1" t="s">
        <v>15395</v>
      </c>
      <c r="B4373" s="1" t="s">
        <v>126</v>
      </c>
      <c r="C4373" s="48" t="str">
        <f t="shared" si="136"/>
        <v>מחל גבעתיים</v>
      </c>
      <c r="D4373" s="1" t="s">
        <v>15426</v>
      </c>
      <c r="E4373" s="1" t="s">
        <v>3</v>
      </c>
      <c r="F4373" s="2" t="s">
        <v>19548</v>
      </c>
      <c r="G4373" s="2">
        <f>INDEX(תוצאות_בחירות,MATCH(C4373,siot!$F$3:$F$1887,0),27)</f>
        <v>1</v>
      </c>
      <c r="H4373" s="2" t="b">
        <f t="shared" si="137"/>
        <v>0</v>
      </c>
      <c r="I4373" s="1"/>
      <c r="J4373" s="1"/>
      <c r="K4373" s="1"/>
    </row>
    <row r="4374" spans="1:11">
      <c r="A4374" s="1" t="s">
        <v>15395</v>
      </c>
      <c r="B4374" s="1" t="s">
        <v>126</v>
      </c>
      <c r="C4374" s="48" t="str">
        <f t="shared" si="136"/>
        <v>מחל גבעתיים</v>
      </c>
      <c r="D4374" s="1" t="s">
        <v>15426</v>
      </c>
      <c r="E4374" s="1"/>
      <c r="F4374" s="2">
        <v>1</v>
      </c>
      <c r="G4374" s="2">
        <f>INDEX(תוצאות_בחירות,MATCH(C4374,siot!$F$3:$F$1887,0),27)</f>
        <v>1</v>
      </c>
      <c r="H4374" s="2" t="b">
        <f t="shared" si="137"/>
        <v>1</v>
      </c>
      <c r="I4374" s="1" t="s">
        <v>2</v>
      </c>
      <c r="J4374" s="1" t="s">
        <v>15432</v>
      </c>
      <c r="K4374" s="1">
        <v>1</v>
      </c>
    </row>
    <row r="4375" spans="1:11" hidden="1">
      <c r="A4375" s="1" t="s">
        <v>15395</v>
      </c>
      <c r="B4375" s="1" t="s">
        <v>126</v>
      </c>
      <c r="C4375" s="48" t="str">
        <f t="shared" si="136"/>
        <v>מחל גבעתיים</v>
      </c>
      <c r="D4375" s="1" t="s">
        <v>15426</v>
      </c>
      <c r="E4375" s="1"/>
      <c r="F4375" s="2">
        <v>2</v>
      </c>
      <c r="G4375" s="2">
        <f>INDEX(תוצאות_בחירות,MATCH(C4375,siot!$F$3:$F$1887,0),27)</f>
        <v>1</v>
      </c>
      <c r="H4375" s="2" t="b">
        <f t="shared" si="137"/>
        <v>0</v>
      </c>
      <c r="I4375" s="1" t="s">
        <v>2</v>
      </c>
      <c r="J4375" s="1" t="s">
        <v>15431</v>
      </c>
      <c r="K4375" s="1"/>
    </row>
    <row r="4376" spans="1:11" hidden="1">
      <c r="A4376" s="1" t="s">
        <v>15395</v>
      </c>
      <c r="B4376" s="1" t="s">
        <v>126</v>
      </c>
      <c r="C4376" s="48" t="str">
        <f t="shared" si="136"/>
        <v>מחל גבעתיים</v>
      </c>
      <c r="D4376" s="1" t="s">
        <v>15426</v>
      </c>
      <c r="E4376" s="1"/>
      <c r="F4376" s="2">
        <v>3</v>
      </c>
      <c r="G4376" s="2">
        <f>INDEX(תוצאות_בחירות,MATCH(C4376,siot!$F$3:$F$1887,0),27)</f>
        <v>1</v>
      </c>
      <c r="H4376" s="2" t="b">
        <f t="shared" si="137"/>
        <v>0</v>
      </c>
      <c r="I4376" s="1" t="s">
        <v>2</v>
      </c>
      <c r="J4376" s="1" t="s">
        <v>15430</v>
      </c>
      <c r="K4376" s="1"/>
    </row>
    <row r="4377" spans="1:11" hidden="1">
      <c r="A4377" s="1" t="s">
        <v>15395</v>
      </c>
      <c r="B4377" s="1" t="s">
        <v>126</v>
      </c>
      <c r="C4377" s="48" t="str">
        <f t="shared" si="136"/>
        <v>מחל גבעתיים</v>
      </c>
      <c r="D4377" s="1" t="s">
        <v>15426</v>
      </c>
      <c r="E4377" s="1"/>
      <c r="F4377" s="2">
        <v>4</v>
      </c>
      <c r="G4377" s="2">
        <f>INDEX(תוצאות_בחירות,MATCH(C4377,siot!$F$3:$F$1887,0),27)</f>
        <v>1</v>
      </c>
      <c r="H4377" s="2" t="b">
        <f t="shared" si="137"/>
        <v>0</v>
      </c>
      <c r="I4377" s="1" t="s">
        <v>2</v>
      </c>
      <c r="J4377" s="1" t="s">
        <v>15429</v>
      </c>
      <c r="K4377" s="1"/>
    </row>
    <row r="4378" spans="1:11" hidden="1">
      <c r="A4378" s="1" t="s">
        <v>15395</v>
      </c>
      <c r="B4378" s="1" t="s">
        <v>126</v>
      </c>
      <c r="C4378" s="48" t="str">
        <f t="shared" si="136"/>
        <v>מחל גבעתיים</v>
      </c>
      <c r="D4378" s="1" t="s">
        <v>15426</v>
      </c>
      <c r="E4378" s="1"/>
      <c r="F4378" s="2">
        <v>5</v>
      </c>
      <c r="G4378" s="2">
        <f>INDEX(תוצאות_בחירות,MATCH(C4378,siot!$F$3:$F$1887,0),27)</f>
        <v>1</v>
      </c>
      <c r="H4378" s="2" t="b">
        <f t="shared" si="137"/>
        <v>0</v>
      </c>
      <c r="I4378" s="1" t="s">
        <v>2</v>
      </c>
      <c r="J4378" s="1" t="s">
        <v>15428</v>
      </c>
      <c r="K4378" s="1"/>
    </row>
    <row r="4379" spans="1:11" hidden="1">
      <c r="A4379" s="1" t="s">
        <v>15395</v>
      </c>
      <c r="B4379" s="1" t="s">
        <v>126</v>
      </c>
      <c r="C4379" s="48" t="str">
        <f t="shared" si="136"/>
        <v>מחל גבעתיים</v>
      </c>
      <c r="D4379" s="1" t="s">
        <v>15426</v>
      </c>
      <c r="E4379" s="1"/>
      <c r="F4379" s="2">
        <v>6</v>
      </c>
      <c r="G4379" s="2">
        <f>INDEX(תוצאות_בחירות,MATCH(C4379,siot!$F$3:$F$1887,0),27)</f>
        <v>1</v>
      </c>
      <c r="H4379" s="2" t="b">
        <f t="shared" si="137"/>
        <v>0</v>
      </c>
      <c r="I4379" s="1" t="s">
        <v>2</v>
      </c>
      <c r="J4379" s="1" t="s">
        <v>15427</v>
      </c>
      <c r="K4379" s="1"/>
    </row>
    <row r="4380" spans="1:11" hidden="1">
      <c r="A4380" s="1" t="s">
        <v>15395</v>
      </c>
      <c r="B4380" s="1" t="s">
        <v>126</v>
      </c>
      <c r="C4380" s="48" t="str">
        <f t="shared" si="136"/>
        <v>מחל גבעתיים</v>
      </c>
      <c r="D4380" s="1" t="s">
        <v>15426</v>
      </c>
      <c r="E4380" s="1"/>
      <c r="F4380" s="2">
        <v>7</v>
      </c>
      <c r="G4380" s="2">
        <f>INDEX(תוצאות_בחירות,MATCH(C4380,siot!$F$3:$F$1887,0),27)</f>
        <v>1</v>
      </c>
      <c r="H4380" s="2" t="b">
        <f t="shared" si="137"/>
        <v>0</v>
      </c>
      <c r="I4380" s="1" t="s">
        <v>2</v>
      </c>
      <c r="J4380" s="1" t="s">
        <v>15425</v>
      </c>
      <c r="K4380" s="1"/>
    </row>
    <row r="4381" spans="1:11" hidden="1">
      <c r="A4381" s="1" t="s">
        <v>15395</v>
      </c>
      <c r="B4381" s="1" t="s">
        <v>413</v>
      </c>
      <c r="C4381" s="48" t="str">
        <f t="shared" si="136"/>
        <v>מרצ גבעתיים</v>
      </c>
      <c r="D4381" s="1" t="s">
        <v>15409</v>
      </c>
      <c r="E4381" s="1" t="s">
        <v>3</v>
      </c>
      <c r="F4381" s="2" t="s">
        <v>19548</v>
      </c>
      <c r="G4381" s="2">
        <f>INDEX(תוצאות_בחירות,MATCH(C4381,siot!$F$3:$F$1887,0),27)</f>
        <v>3</v>
      </c>
      <c r="H4381" s="2" t="b">
        <f t="shared" si="137"/>
        <v>0</v>
      </c>
      <c r="I4381" s="1"/>
      <c r="J4381" s="1"/>
      <c r="K4381" s="1"/>
    </row>
    <row r="4382" spans="1:11">
      <c r="A4382" s="1" t="s">
        <v>15395</v>
      </c>
      <c r="B4382" s="1" t="s">
        <v>413</v>
      </c>
      <c r="C4382" s="48" t="str">
        <f t="shared" si="136"/>
        <v>מרצ גבעתיים</v>
      </c>
      <c r="D4382" s="1" t="s">
        <v>15409</v>
      </c>
      <c r="E4382" s="1"/>
      <c r="F4382" s="2">
        <v>1</v>
      </c>
      <c r="G4382" s="2">
        <f>INDEX(תוצאות_בחירות,MATCH(C4382,siot!$F$3:$F$1887,0),27)</f>
        <v>3</v>
      </c>
      <c r="H4382" s="2" t="b">
        <f t="shared" si="137"/>
        <v>1</v>
      </c>
      <c r="I4382" s="1" t="s">
        <v>2</v>
      </c>
      <c r="J4382" s="1" t="s">
        <v>15424</v>
      </c>
      <c r="K4382" s="1">
        <v>1</v>
      </c>
    </row>
    <row r="4383" spans="1:11">
      <c r="A4383" s="1" t="s">
        <v>15395</v>
      </c>
      <c r="B4383" s="1" t="s">
        <v>413</v>
      </c>
      <c r="C4383" s="48" t="str">
        <f t="shared" si="136"/>
        <v>מרצ גבעתיים</v>
      </c>
      <c r="D4383" s="1" t="s">
        <v>15409</v>
      </c>
      <c r="E4383" s="1"/>
      <c r="F4383" s="2">
        <v>2</v>
      </c>
      <c r="G4383" s="2">
        <f>INDEX(תוצאות_בחירות,MATCH(C4383,siot!$F$3:$F$1887,0),27)</f>
        <v>3</v>
      </c>
      <c r="H4383" s="2" t="b">
        <f t="shared" si="137"/>
        <v>1</v>
      </c>
      <c r="I4383" s="1" t="s">
        <v>2</v>
      </c>
      <c r="J4383" s="1" t="s">
        <v>15423</v>
      </c>
      <c r="K4383" s="1"/>
    </row>
    <row r="4384" spans="1:11">
      <c r="A4384" s="1" t="s">
        <v>15395</v>
      </c>
      <c r="B4384" s="1" t="s">
        <v>413</v>
      </c>
      <c r="C4384" s="48" t="str">
        <f t="shared" si="136"/>
        <v>מרצ גבעתיים</v>
      </c>
      <c r="D4384" s="1" t="s">
        <v>15409</v>
      </c>
      <c r="E4384" s="1"/>
      <c r="F4384" s="2">
        <v>3</v>
      </c>
      <c r="G4384" s="2">
        <f>INDEX(תוצאות_בחירות,MATCH(C4384,siot!$F$3:$F$1887,0),27)</f>
        <v>3</v>
      </c>
      <c r="H4384" s="2" t="b">
        <f t="shared" si="137"/>
        <v>1</v>
      </c>
      <c r="I4384" s="1" t="s">
        <v>2</v>
      </c>
      <c r="J4384" s="1" t="s">
        <v>15422</v>
      </c>
      <c r="K4384" s="1">
        <v>1</v>
      </c>
    </row>
    <row r="4385" spans="1:11" hidden="1">
      <c r="A4385" s="1" t="s">
        <v>15395</v>
      </c>
      <c r="B4385" s="1" t="s">
        <v>413</v>
      </c>
      <c r="C4385" s="48" t="str">
        <f t="shared" si="136"/>
        <v>מרצ גבעתיים</v>
      </c>
      <c r="D4385" s="1" t="s">
        <v>15409</v>
      </c>
      <c r="E4385" s="1"/>
      <c r="F4385" s="2">
        <v>4</v>
      </c>
      <c r="G4385" s="2">
        <f>INDEX(תוצאות_בחירות,MATCH(C4385,siot!$F$3:$F$1887,0),27)</f>
        <v>3</v>
      </c>
      <c r="H4385" s="2" t="b">
        <f t="shared" si="137"/>
        <v>0</v>
      </c>
      <c r="I4385" s="1" t="s">
        <v>2</v>
      </c>
      <c r="J4385" s="1" t="s">
        <v>15421</v>
      </c>
      <c r="K4385" s="1"/>
    </row>
    <row r="4386" spans="1:11" hidden="1">
      <c r="A4386" s="1" t="s">
        <v>15395</v>
      </c>
      <c r="B4386" s="1" t="s">
        <v>413</v>
      </c>
      <c r="C4386" s="48" t="str">
        <f t="shared" si="136"/>
        <v>מרצ גבעתיים</v>
      </c>
      <c r="D4386" s="1" t="s">
        <v>15409</v>
      </c>
      <c r="E4386" s="1"/>
      <c r="F4386" s="2">
        <v>5</v>
      </c>
      <c r="G4386" s="2">
        <f>INDEX(תוצאות_בחירות,MATCH(C4386,siot!$F$3:$F$1887,0),27)</f>
        <v>3</v>
      </c>
      <c r="H4386" s="2" t="b">
        <f t="shared" si="137"/>
        <v>0</v>
      </c>
      <c r="I4386" s="1" t="s">
        <v>2</v>
      </c>
      <c r="J4386" s="1" t="s">
        <v>15420</v>
      </c>
      <c r="K4386" s="1"/>
    </row>
    <row r="4387" spans="1:11" hidden="1">
      <c r="A4387" s="1" t="s">
        <v>15395</v>
      </c>
      <c r="B4387" s="1" t="s">
        <v>413</v>
      </c>
      <c r="C4387" s="48" t="str">
        <f t="shared" si="136"/>
        <v>מרצ גבעתיים</v>
      </c>
      <c r="D4387" s="1" t="s">
        <v>15409</v>
      </c>
      <c r="E4387" s="1"/>
      <c r="F4387" s="2">
        <v>6</v>
      </c>
      <c r="G4387" s="2">
        <f>INDEX(תוצאות_בחירות,MATCH(C4387,siot!$F$3:$F$1887,0),27)</f>
        <v>3</v>
      </c>
      <c r="H4387" s="2" t="b">
        <f t="shared" si="137"/>
        <v>0</v>
      </c>
      <c r="I4387" s="1" t="s">
        <v>2</v>
      </c>
      <c r="J4387" s="1" t="s">
        <v>15419</v>
      </c>
      <c r="K4387" s="1"/>
    </row>
    <row r="4388" spans="1:11" hidden="1">
      <c r="A4388" s="1" t="s">
        <v>15395</v>
      </c>
      <c r="B4388" s="1" t="s">
        <v>413</v>
      </c>
      <c r="C4388" s="48" t="str">
        <f t="shared" si="136"/>
        <v>מרצ גבעתיים</v>
      </c>
      <c r="D4388" s="1" t="s">
        <v>15409</v>
      </c>
      <c r="E4388" s="1"/>
      <c r="F4388" s="2">
        <v>7</v>
      </c>
      <c r="G4388" s="2">
        <f>INDEX(תוצאות_בחירות,MATCH(C4388,siot!$F$3:$F$1887,0),27)</f>
        <v>3</v>
      </c>
      <c r="H4388" s="2" t="b">
        <f t="shared" si="137"/>
        <v>0</v>
      </c>
      <c r="I4388" s="1" t="s">
        <v>2</v>
      </c>
      <c r="J4388" s="1" t="s">
        <v>15418</v>
      </c>
      <c r="K4388" s="1"/>
    </row>
    <row r="4389" spans="1:11" hidden="1">
      <c r="A4389" s="1" t="s">
        <v>15395</v>
      </c>
      <c r="B4389" s="1" t="s">
        <v>413</v>
      </c>
      <c r="C4389" s="48" t="str">
        <f t="shared" si="136"/>
        <v>מרצ גבעתיים</v>
      </c>
      <c r="D4389" s="1" t="s">
        <v>15409</v>
      </c>
      <c r="E4389" s="1"/>
      <c r="F4389" s="2">
        <v>8</v>
      </c>
      <c r="G4389" s="2">
        <f>INDEX(תוצאות_בחירות,MATCH(C4389,siot!$F$3:$F$1887,0),27)</f>
        <v>3</v>
      </c>
      <c r="H4389" s="2" t="b">
        <f t="shared" si="137"/>
        <v>0</v>
      </c>
      <c r="I4389" s="1" t="s">
        <v>2</v>
      </c>
      <c r="J4389" s="1" t="s">
        <v>15417</v>
      </c>
      <c r="K4389" s="1"/>
    </row>
    <row r="4390" spans="1:11" hidden="1">
      <c r="A4390" s="1" t="s">
        <v>15395</v>
      </c>
      <c r="B4390" s="1" t="s">
        <v>413</v>
      </c>
      <c r="C4390" s="48" t="str">
        <f t="shared" si="136"/>
        <v>מרצ גבעתיים</v>
      </c>
      <c r="D4390" s="1" t="s">
        <v>15409</v>
      </c>
      <c r="E4390" s="1"/>
      <c r="F4390" s="2">
        <v>9</v>
      </c>
      <c r="G4390" s="2">
        <f>INDEX(תוצאות_בחירות,MATCH(C4390,siot!$F$3:$F$1887,0),27)</f>
        <v>3</v>
      </c>
      <c r="H4390" s="2" t="b">
        <f t="shared" si="137"/>
        <v>0</v>
      </c>
      <c r="I4390" s="1" t="s">
        <v>2</v>
      </c>
      <c r="J4390" s="1" t="s">
        <v>15416</v>
      </c>
      <c r="K4390" s="1"/>
    </row>
    <row r="4391" spans="1:11" hidden="1">
      <c r="A4391" s="1" t="s">
        <v>15395</v>
      </c>
      <c r="B4391" s="1" t="s">
        <v>413</v>
      </c>
      <c r="C4391" s="48" t="str">
        <f t="shared" si="136"/>
        <v>מרצ גבעתיים</v>
      </c>
      <c r="D4391" s="1" t="s">
        <v>15409</v>
      </c>
      <c r="E4391" s="1"/>
      <c r="F4391" s="2">
        <v>10</v>
      </c>
      <c r="G4391" s="2">
        <f>INDEX(תוצאות_בחירות,MATCH(C4391,siot!$F$3:$F$1887,0),27)</f>
        <v>3</v>
      </c>
      <c r="H4391" s="2" t="b">
        <f t="shared" si="137"/>
        <v>0</v>
      </c>
      <c r="I4391" s="1" t="s">
        <v>2</v>
      </c>
      <c r="J4391" s="1" t="s">
        <v>15415</v>
      </c>
      <c r="K4391" s="1"/>
    </row>
    <row r="4392" spans="1:11" hidden="1">
      <c r="A4392" s="1" t="s">
        <v>15395</v>
      </c>
      <c r="B4392" s="1" t="s">
        <v>413</v>
      </c>
      <c r="C4392" s="48" t="str">
        <f t="shared" si="136"/>
        <v>מרצ גבעתיים</v>
      </c>
      <c r="D4392" s="1" t="s">
        <v>15409</v>
      </c>
      <c r="E4392" s="1"/>
      <c r="F4392" s="2">
        <v>11</v>
      </c>
      <c r="G4392" s="2">
        <f>INDEX(תוצאות_בחירות,MATCH(C4392,siot!$F$3:$F$1887,0),27)</f>
        <v>3</v>
      </c>
      <c r="H4392" s="2" t="b">
        <f t="shared" si="137"/>
        <v>0</v>
      </c>
      <c r="I4392" s="1" t="s">
        <v>2</v>
      </c>
      <c r="J4392" s="1" t="s">
        <v>15414</v>
      </c>
      <c r="K4392" s="1"/>
    </row>
    <row r="4393" spans="1:11" hidden="1">
      <c r="A4393" s="1" t="s">
        <v>15395</v>
      </c>
      <c r="B4393" s="1" t="s">
        <v>413</v>
      </c>
      <c r="C4393" s="48" t="str">
        <f t="shared" si="136"/>
        <v>מרצ גבעתיים</v>
      </c>
      <c r="D4393" s="1" t="s">
        <v>15409</v>
      </c>
      <c r="E4393" s="1"/>
      <c r="F4393" s="2">
        <v>12</v>
      </c>
      <c r="G4393" s="2">
        <f>INDEX(תוצאות_בחירות,MATCH(C4393,siot!$F$3:$F$1887,0),27)</f>
        <v>3</v>
      </c>
      <c r="H4393" s="2" t="b">
        <f t="shared" si="137"/>
        <v>0</v>
      </c>
      <c r="I4393" s="1" t="s">
        <v>2</v>
      </c>
      <c r="J4393" s="1" t="s">
        <v>15413</v>
      </c>
      <c r="K4393" s="1"/>
    </row>
    <row r="4394" spans="1:11" hidden="1">
      <c r="A4394" s="1" t="s">
        <v>15395</v>
      </c>
      <c r="B4394" s="1" t="s">
        <v>413</v>
      </c>
      <c r="C4394" s="48" t="str">
        <f t="shared" si="136"/>
        <v>מרצ גבעתיים</v>
      </c>
      <c r="D4394" s="1" t="s">
        <v>15409</v>
      </c>
      <c r="E4394" s="1"/>
      <c r="F4394" s="2">
        <v>13</v>
      </c>
      <c r="G4394" s="2">
        <f>INDEX(תוצאות_בחירות,MATCH(C4394,siot!$F$3:$F$1887,0),27)</f>
        <v>3</v>
      </c>
      <c r="H4394" s="2" t="b">
        <f t="shared" si="137"/>
        <v>0</v>
      </c>
      <c r="I4394" s="1" t="s">
        <v>2</v>
      </c>
      <c r="J4394" s="1" t="s">
        <v>15412</v>
      </c>
      <c r="K4394" s="1"/>
    </row>
    <row r="4395" spans="1:11" hidden="1">
      <c r="A4395" s="1" t="s">
        <v>15395</v>
      </c>
      <c r="B4395" s="1" t="s">
        <v>413</v>
      </c>
      <c r="C4395" s="48" t="str">
        <f t="shared" si="136"/>
        <v>מרצ גבעתיים</v>
      </c>
      <c r="D4395" s="1" t="s">
        <v>15409</v>
      </c>
      <c r="E4395" s="1"/>
      <c r="F4395" s="2">
        <v>14</v>
      </c>
      <c r="G4395" s="2">
        <f>INDEX(תוצאות_בחירות,MATCH(C4395,siot!$F$3:$F$1887,0),27)</f>
        <v>3</v>
      </c>
      <c r="H4395" s="2" t="b">
        <f t="shared" si="137"/>
        <v>0</v>
      </c>
      <c r="I4395" s="1" t="s">
        <v>2</v>
      </c>
      <c r="J4395" s="1" t="s">
        <v>15411</v>
      </c>
      <c r="K4395" s="1"/>
    </row>
    <row r="4396" spans="1:11" hidden="1">
      <c r="A4396" s="1" t="s">
        <v>15395</v>
      </c>
      <c r="B4396" s="1" t="s">
        <v>413</v>
      </c>
      <c r="C4396" s="48" t="str">
        <f t="shared" si="136"/>
        <v>מרצ גבעתיים</v>
      </c>
      <c r="D4396" s="1" t="s">
        <v>15409</v>
      </c>
      <c r="E4396" s="1"/>
      <c r="F4396" s="2">
        <v>15</v>
      </c>
      <c r="G4396" s="2">
        <f>INDEX(תוצאות_בחירות,MATCH(C4396,siot!$F$3:$F$1887,0),27)</f>
        <v>3</v>
      </c>
      <c r="H4396" s="2" t="b">
        <f t="shared" si="137"/>
        <v>0</v>
      </c>
      <c r="I4396" s="1" t="s">
        <v>2</v>
      </c>
      <c r="J4396" s="1" t="s">
        <v>15410</v>
      </c>
      <c r="K4396" s="1"/>
    </row>
    <row r="4397" spans="1:11" hidden="1">
      <c r="A4397" s="1" t="s">
        <v>15395</v>
      </c>
      <c r="B4397" s="1" t="s">
        <v>413</v>
      </c>
      <c r="C4397" s="48" t="str">
        <f t="shared" si="136"/>
        <v>מרצ גבעתיים</v>
      </c>
      <c r="D4397" s="1" t="s">
        <v>15409</v>
      </c>
      <c r="E4397" s="1"/>
      <c r="F4397" s="2">
        <v>16</v>
      </c>
      <c r="G4397" s="2">
        <f>INDEX(תוצאות_בחירות,MATCH(C4397,siot!$F$3:$F$1887,0),27)</f>
        <v>3</v>
      </c>
      <c r="H4397" s="2" t="b">
        <f t="shared" si="137"/>
        <v>0</v>
      </c>
      <c r="I4397" s="1" t="s">
        <v>2</v>
      </c>
      <c r="J4397" s="1" t="s">
        <v>15408</v>
      </c>
      <c r="K4397" s="1"/>
    </row>
    <row r="4398" spans="1:11" hidden="1">
      <c r="A4398" s="1" t="s">
        <v>15395</v>
      </c>
      <c r="B4398" s="1" t="s">
        <v>213</v>
      </c>
      <c r="C4398" s="48" t="str">
        <f t="shared" si="136"/>
        <v>רק גבעתיים</v>
      </c>
      <c r="D4398" s="1" t="s">
        <v>15394</v>
      </c>
      <c r="E4398" s="1" t="s">
        <v>18</v>
      </c>
      <c r="F4398" s="2" t="s">
        <v>19548</v>
      </c>
      <c r="G4398" s="2">
        <f>INDEX(תוצאות_בחירות,MATCH(C4398,siot!$F$3:$F$1887,0),27)</f>
        <v>6</v>
      </c>
      <c r="H4398" s="2" t="b">
        <f t="shared" si="137"/>
        <v>0</v>
      </c>
      <c r="I4398" s="1"/>
      <c r="J4398" s="1"/>
      <c r="K4398" s="1"/>
    </row>
    <row r="4399" spans="1:11">
      <c r="A4399" s="1" t="s">
        <v>15395</v>
      </c>
      <c r="B4399" s="1" t="s">
        <v>213</v>
      </c>
      <c r="C4399" s="48" t="str">
        <f t="shared" si="136"/>
        <v>רק גבעתיים</v>
      </c>
      <c r="D4399" s="1" t="s">
        <v>15394</v>
      </c>
      <c r="E4399" s="1" t="s">
        <v>17</v>
      </c>
      <c r="F4399" s="2">
        <v>1</v>
      </c>
      <c r="G4399" s="2">
        <f>INDEX(תוצאות_בחירות,MATCH(C4399,siot!$F$3:$F$1887,0),27)</f>
        <v>6</v>
      </c>
      <c r="H4399" s="2" t="b">
        <f t="shared" si="137"/>
        <v>1</v>
      </c>
      <c r="I4399" s="1" t="s">
        <v>2</v>
      </c>
      <c r="J4399" s="1" t="s">
        <v>15407</v>
      </c>
      <c r="K4399" s="1"/>
    </row>
    <row r="4400" spans="1:11">
      <c r="A4400" s="1" t="s">
        <v>15395</v>
      </c>
      <c r="B4400" s="1" t="s">
        <v>213</v>
      </c>
      <c r="C4400" s="48" t="str">
        <f t="shared" si="136"/>
        <v>רק גבעתיים</v>
      </c>
      <c r="D4400" s="1" t="s">
        <v>15394</v>
      </c>
      <c r="E4400" s="1"/>
      <c r="F4400" s="2">
        <v>2</v>
      </c>
      <c r="G4400" s="2">
        <f>INDEX(תוצאות_בחירות,MATCH(C4400,siot!$F$3:$F$1887,0),27)</f>
        <v>6</v>
      </c>
      <c r="H4400" s="2" t="b">
        <f t="shared" si="137"/>
        <v>1</v>
      </c>
      <c r="I4400" s="1" t="s">
        <v>2</v>
      </c>
      <c r="J4400" s="1" t="s">
        <v>15406</v>
      </c>
      <c r="K4400" s="1"/>
    </row>
    <row r="4401" spans="1:11">
      <c r="A4401" s="1" t="s">
        <v>15395</v>
      </c>
      <c r="B4401" s="1" t="s">
        <v>213</v>
      </c>
      <c r="C4401" s="48" t="str">
        <f t="shared" si="136"/>
        <v>רק גבעתיים</v>
      </c>
      <c r="D4401" s="1" t="s">
        <v>15394</v>
      </c>
      <c r="E4401" s="1"/>
      <c r="F4401" s="2">
        <v>3</v>
      </c>
      <c r="G4401" s="2">
        <f>INDEX(תוצאות_בחירות,MATCH(C4401,siot!$F$3:$F$1887,0),27)</f>
        <v>6</v>
      </c>
      <c r="H4401" s="2" t="b">
        <f t="shared" si="137"/>
        <v>1</v>
      </c>
      <c r="I4401" s="1" t="s">
        <v>2</v>
      </c>
      <c r="J4401" s="1" t="s">
        <v>15405</v>
      </c>
      <c r="K4401" s="1">
        <v>1</v>
      </c>
    </row>
    <row r="4402" spans="1:11">
      <c r="A4402" s="1" t="s">
        <v>15395</v>
      </c>
      <c r="B4402" s="1" t="s">
        <v>213</v>
      </c>
      <c r="C4402" s="48" t="str">
        <f t="shared" si="136"/>
        <v>רק גבעתיים</v>
      </c>
      <c r="D4402" s="1" t="s">
        <v>15394</v>
      </c>
      <c r="E4402" s="1"/>
      <c r="F4402" s="2">
        <v>4</v>
      </c>
      <c r="G4402" s="2">
        <f>INDEX(תוצאות_בחירות,MATCH(C4402,siot!$F$3:$F$1887,0),27)</f>
        <v>6</v>
      </c>
      <c r="H4402" s="2" t="b">
        <f t="shared" si="137"/>
        <v>1</v>
      </c>
      <c r="I4402" s="1" t="s">
        <v>2</v>
      </c>
      <c r="J4402" s="1" t="s">
        <v>15404</v>
      </c>
      <c r="K4402" s="1">
        <v>1</v>
      </c>
    </row>
    <row r="4403" spans="1:11">
      <c r="A4403" s="1" t="s">
        <v>15395</v>
      </c>
      <c r="B4403" s="1" t="s">
        <v>213</v>
      </c>
      <c r="C4403" s="48" t="str">
        <f t="shared" si="136"/>
        <v>רק גבעתיים</v>
      </c>
      <c r="D4403" s="1" t="s">
        <v>15394</v>
      </c>
      <c r="E4403" s="1"/>
      <c r="F4403" s="2">
        <v>5</v>
      </c>
      <c r="G4403" s="2">
        <f>INDEX(תוצאות_בחירות,MATCH(C4403,siot!$F$3:$F$1887,0),27)</f>
        <v>6</v>
      </c>
      <c r="H4403" s="2" t="b">
        <f t="shared" si="137"/>
        <v>1</v>
      </c>
      <c r="I4403" s="1" t="s">
        <v>2</v>
      </c>
      <c r="J4403" s="1" t="s">
        <v>15403</v>
      </c>
      <c r="K4403" s="1"/>
    </row>
    <row r="4404" spans="1:11">
      <c r="A4404" s="1" t="s">
        <v>15395</v>
      </c>
      <c r="B4404" s="1" t="s">
        <v>213</v>
      </c>
      <c r="C4404" s="48" t="str">
        <f t="shared" si="136"/>
        <v>רק גבעתיים</v>
      </c>
      <c r="D4404" s="1" t="s">
        <v>15394</v>
      </c>
      <c r="E4404" s="1"/>
      <c r="F4404" s="2">
        <v>6</v>
      </c>
      <c r="G4404" s="2">
        <f>INDEX(תוצאות_בחירות,MATCH(C4404,siot!$F$3:$F$1887,0),27)</f>
        <v>6</v>
      </c>
      <c r="H4404" s="2" t="b">
        <f t="shared" si="137"/>
        <v>1</v>
      </c>
      <c r="I4404" s="1" t="s">
        <v>2</v>
      </c>
      <c r="J4404" s="1" t="s">
        <v>15402</v>
      </c>
      <c r="K4404" s="1">
        <v>1</v>
      </c>
    </row>
    <row r="4405" spans="1:11" hidden="1">
      <c r="A4405" s="1" t="s">
        <v>15395</v>
      </c>
      <c r="B4405" s="1" t="s">
        <v>213</v>
      </c>
      <c r="C4405" s="48" t="str">
        <f t="shared" si="136"/>
        <v>רק גבעתיים</v>
      </c>
      <c r="D4405" s="1" t="s">
        <v>15394</v>
      </c>
      <c r="E4405" s="1"/>
      <c r="F4405" s="2">
        <v>7</v>
      </c>
      <c r="G4405" s="2">
        <f>INDEX(תוצאות_בחירות,MATCH(C4405,siot!$F$3:$F$1887,0),27)</f>
        <v>6</v>
      </c>
      <c r="H4405" s="2" t="b">
        <f t="shared" si="137"/>
        <v>0</v>
      </c>
      <c r="I4405" s="1" t="s">
        <v>2</v>
      </c>
      <c r="J4405" s="1" t="s">
        <v>15401</v>
      </c>
      <c r="K4405" s="1"/>
    </row>
    <row r="4406" spans="1:11" hidden="1">
      <c r="A4406" s="1" t="s">
        <v>15395</v>
      </c>
      <c r="B4406" s="1" t="s">
        <v>213</v>
      </c>
      <c r="C4406" s="48" t="str">
        <f t="shared" si="136"/>
        <v>רק גבעתיים</v>
      </c>
      <c r="D4406" s="1" t="s">
        <v>15394</v>
      </c>
      <c r="E4406" s="1"/>
      <c r="F4406" s="2">
        <v>8</v>
      </c>
      <c r="G4406" s="2">
        <f>INDEX(תוצאות_בחירות,MATCH(C4406,siot!$F$3:$F$1887,0),27)</f>
        <v>6</v>
      </c>
      <c r="H4406" s="2" t="b">
        <f t="shared" si="137"/>
        <v>0</v>
      </c>
      <c r="I4406" s="1" t="s">
        <v>2</v>
      </c>
      <c r="J4406" s="1" t="s">
        <v>15400</v>
      </c>
      <c r="K4406" s="1"/>
    </row>
    <row r="4407" spans="1:11" hidden="1">
      <c r="A4407" s="1" t="s">
        <v>15395</v>
      </c>
      <c r="B4407" s="1" t="s">
        <v>213</v>
      </c>
      <c r="C4407" s="48" t="str">
        <f t="shared" si="136"/>
        <v>רק גבעתיים</v>
      </c>
      <c r="D4407" s="1" t="s">
        <v>15394</v>
      </c>
      <c r="E4407" s="1"/>
      <c r="F4407" s="2">
        <v>9</v>
      </c>
      <c r="G4407" s="2">
        <f>INDEX(תוצאות_בחירות,MATCH(C4407,siot!$F$3:$F$1887,0),27)</f>
        <v>6</v>
      </c>
      <c r="H4407" s="2" t="b">
        <f t="shared" si="137"/>
        <v>0</v>
      </c>
      <c r="I4407" s="1" t="s">
        <v>2</v>
      </c>
      <c r="J4407" s="1" t="s">
        <v>15399</v>
      </c>
      <c r="K4407" s="1"/>
    </row>
    <row r="4408" spans="1:11" hidden="1">
      <c r="A4408" s="1" t="s">
        <v>15395</v>
      </c>
      <c r="B4408" s="1" t="s">
        <v>213</v>
      </c>
      <c r="C4408" s="48" t="str">
        <f t="shared" si="136"/>
        <v>רק גבעתיים</v>
      </c>
      <c r="D4408" s="1" t="s">
        <v>15394</v>
      </c>
      <c r="E4408" s="1"/>
      <c r="F4408" s="2">
        <v>10</v>
      </c>
      <c r="G4408" s="2">
        <f>INDEX(תוצאות_בחירות,MATCH(C4408,siot!$F$3:$F$1887,0),27)</f>
        <v>6</v>
      </c>
      <c r="H4408" s="2" t="b">
        <f t="shared" si="137"/>
        <v>0</v>
      </c>
      <c r="I4408" s="1" t="s">
        <v>2</v>
      </c>
      <c r="J4408" s="1" t="s">
        <v>15398</v>
      </c>
      <c r="K4408" s="1"/>
    </row>
    <row r="4409" spans="1:11" hidden="1">
      <c r="A4409" s="1" t="s">
        <v>15395</v>
      </c>
      <c r="B4409" s="1" t="s">
        <v>213</v>
      </c>
      <c r="C4409" s="48" t="str">
        <f t="shared" si="136"/>
        <v>רק גבעתיים</v>
      </c>
      <c r="D4409" s="1" t="s">
        <v>15394</v>
      </c>
      <c r="E4409" s="1"/>
      <c r="F4409" s="2">
        <v>11</v>
      </c>
      <c r="G4409" s="2">
        <f>INDEX(תוצאות_בחירות,MATCH(C4409,siot!$F$3:$F$1887,0),27)</f>
        <v>6</v>
      </c>
      <c r="H4409" s="2" t="b">
        <f t="shared" si="137"/>
        <v>0</v>
      </c>
      <c r="I4409" s="1" t="s">
        <v>2</v>
      </c>
      <c r="J4409" s="1" t="s">
        <v>15397</v>
      </c>
      <c r="K4409" s="1"/>
    </row>
    <row r="4410" spans="1:11" hidden="1">
      <c r="A4410" s="1" t="s">
        <v>15395</v>
      </c>
      <c r="B4410" s="1" t="s">
        <v>213</v>
      </c>
      <c r="C4410" s="48" t="str">
        <f t="shared" si="136"/>
        <v>רק גבעתיים</v>
      </c>
      <c r="D4410" s="1" t="s">
        <v>15394</v>
      </c>
      <c r="E4410" s="1"/>
      <c r="F4410" s="2">
        <v>12</v>
      </c>
      <c r="G4410" s="2">
        <f>INDEX(תוצאות_בחירות,MATCH(C4410,siot!$F$3:$F$1887,0),27)</f>
        <v>6</v>
      </c>
      <c r="H4410" s="2" t="b">
        <f t="shared" si="137"/>
        <v>0</v>
      </c>
      <c r="I4410" s="1" t="s">
        <v>2</v>
      </c>
      <c r="J4410" s="1" t="s">
        <v>15396</v>
      </c>
      <c r="K4410" s="1"/>
    </row>
    <row r="4411" spans="1:11" hidden="1">
      <c r="A4411" s="1" t="s">
        <v>15395</v>
      </c>
      <c r="B4411" s="1" t="s">
        <v>213</v>
      </c>
      <c r="C4411" s="48" t="str">
        <f t="shared" si="136"/>
        <v>רק גבעתיים</v>
      </c>
      <c r="D4411" s="1" t="s">
        <v>15394</v>
      </c>
      <c r="E4411" s="1"/>
      <c r="F4411" s="2">
        <v>13</v>
      </c>
      <c r="G4411" s="2">
        <f>INDEX(תוצאות_בחירות,MATCH(C4411,siot!$F$3:$F$1887,0),27)</f>
        <v>6</v>
      </c>
      <c r="H4411" s="2" t="b">
        <f t="shared" si="137"/>
        <v>0</v>
      </c>
      <c r="I4411" s="1" t="s">
        <v>2</v>
      </c>
      <c r="J4411" s="1" t="s">
        <v>15393</v>
      </c>
      <c r="K4411" s="1"/>
    </row>
    <row r="4412" spans="1:11" hidden="1">
      <c r="A4412" s="1" t="s">
        <v>15309</v>
      </c>
      <c r="B4412" s="1" t="s">
        <v>70</v>
      </c>
      <c r="C4412" s="48" t="str">
        <f t="shared" si="136"/>
        <v>א גדרה</v>
      </c>
      <c r="D4412" s="1" t="s">
        <v>15385</v>
      </c>
      <c r="E4412" s="1" t="s">
        <v>18</v>
      </c>
      <c r="F4412" s="2" t="s">
        <v>19548</v>
      </c>
      <c r="G4412" s="2">
        <f>INDEX(תוצאות_בחירות,MATCH(C4412,siot!$F$3:$F$1887,0),27)</f>
        <v>5</v>
      </c>
      <c r="H4412" s="2" t="b">
        <f t="shared" si="137"/>
        <v>0</v>
      </c>
      <c r="I4412" s="1"/>
      <c r="J4412" s="1"/>
      <c r="K4412" s="1"/>
    </row>
    <row r="4413" spans="1:11">
      <c r="A4413" s="1" t="s">
        <v>15309</v>
      </c>
      <c r="B4413" s="1" t="s">
        <v>70</v>
      </c>
      <c r="C4413" s="48" t="str">
        <f t="shared" si="136"/>
        <v>א גדרה</v>
      </c>
      <c r="D4413" s="1" t="s">
        <v>15385</v>
      </c>
      <c r="E4413" s="1" t="s">
        <v>17</v>
      </c>
      <c r="F4413" s="2">
        <v>1</v>
      </c>
      <c r="G4413" s="2">
        <f>INDEX(תוצאות_בחירות,MATCH(C4413,siot!$F$3:$F$1887,0),27)</f>
        <v>5</v>
      </c>
      <c r="H4413" s="2" t="b">
        <f t="shared" si="137"/>
        <v>1</v>
      </c>
      <c r="I4413" s="1" t="s">
        <v>2</v>
      </c>
      <c r="J4413" s="1" t="s">
        <v>15392</v>
      </c>
      <c r="K4413" s="1"/>
    </row>
    <row r="4414" spans="1:11">
      <c r="A4414" s="1" t="s">
        <v>15309</v>
      </c>
      <c r="B4414" s="1" t="s">
        <v>70</v>
      </c>
      <c r="C4414" s="48" t="str">
        <f t="shared" si="136"/>
        <v>א גדרה</v>
      </c>
      <c r="D4414" s="1" t="s">
        <v>15385</v>
      </c>
      <c r="E4414" s="1"/>
      <c r="F4414" s="2">
        <v>2</v>
      </c>
      <c r="G4414" s="2">
        <f>INDEX(תוצאות_בחירות,MATCH(C4414,siot!$F$3:$F$1887,0),27)</f>
        <v>5</v>
      </c>
      <c r="H4414" s="2" t="b">
        <f t="shared" si="137"/>
        <v>1</v>
      </c>
      <c r="I4414" s="1" t="s">
        <v>2</v>
      </c>
      <c r="J4414" s="1" t="s">
        <v>15391</v>
      </c>
      <c r="K4414" s="1"/>
    </row>
    <row r="4415" spans="1:11">
      <c r="A4415" s="1" t="s">
        <v>15309</v>
      </c>
      <c r="B4415" s="1" t="s">
        <v>70</v>
      </c>
      <c r="C4415" s="48" t="str">
        <f t="shared" si="136"/>
        <v>א גדרה</v>
      </c>
      <c r="D4415" s="1" t="s">
        <v>15385</v>
      </c>
      <c r="E4415" s="1"/>
      <c r="F4415" s="2">
        <v>3</v>
      </c>
      <c r="G4415" s="2">
        <f>INDEX(תוצאות_בחירות,MATCH(C4415,siot!$F$3:$F$1887,0),27)</f>
        <v>5</v>
      </c>
      <c r="H4415" s="2" t="b">
        <f t="shared" si="137"/>
        <v>1</v>
      </c>
      <c r="I4415" s="1" t="s">
        <v>2</v>
      </c>
      <c r="J4415" s="1" t="s">
        <v>15390</v>
      </c>
      <c r="K4415" s="1"/>
    </row>
    <row r="4416" spans="1:11">
      <c r="A4416" s="1" t="s">
        <v>15309</v>
      </c>
      <c r="B4416" s="1" t="s">
        <v>70</v>
      </c>
      <c r="C4416" s="48" t="str">
        <f t="shared" si="136"/>
        <v>א גדרה</v>
      </c>
      <c r="D4416" s="1" t="s">
        <v>15385</v>
      </c>
      <c r="E4416" s="1"/>
      <c r="F4416" s="2">
        <v>4</v>
      </c>
      <c r="G4416" s="2">
        <f>INDEX(תוצאות_בחירות,MATCH(C4416,siot!$F$3:$F$1887,0),27)</f>
        <v>5</v>
      </c>
      <c r="H4416" s="2" t="b">
        <f t="shared" si="137"/>
        <v>1</v>
      </c>
      <c r="I4416" s="1" t="s">
        <v>2</v>
      </c>
      <c r="J4416" s="1" t="s">
        <v>15389</v>
      </c>
      <c r="K4416" s="1">
        <v>1</v>
      </c>
    </row>
    <row r="4417" spans="1:11">
      <c r="A4417" s="1" t="s">
        <v>15309</v>
      </c>
      <c r="B4417" s="1" t="s">
        <v>70</v>
      </c>
      <c r="C4417" s="48" t="str">
        <f t="shared" si="136"/>
        <v>א גדרה</v>
      </c>
      <c r="D4417" s="1" t="s">
        <v>15385</v>
      </c>
      <c r="E4417" s="1"/>
      <c r="F4417" s="2">
        <v>5</v>
      </c>
      <c r="G4417" s="2">
        <f>INDEX(תוצאות_בחירות,MATCH(C4417,siot!$F$3:$F$1887,0),27)</f>
        <v>5</v>
      </c>
      <c r="H4417" s="2" t="b">
        <f t="shared" si="137"/>
        <v>1</v>
      </c>
      <c r="I4417" s="1" t="s">
        <v>2</v>
      </c>
      <c r="J4417" s="1" t="s">
        <v>15388</v>
      </c>
      <c r="K4417" s="1">
        <v>1</v>
      </c>
    </row>
    <row r="4418" spans="1:11" hidden="1">
      <c r="A4418" s="1" t="s">
        <v>15309</v>
      </c>
      <c r="B4418" s="1" t="s">
        <v>70</v>
      </c>
      <c r="C4418" s="48" t="str">
        <f t="shared" si="136"/>
        <v>א גדרה</v>
      </c>
      <c r="D4418" s="1" t="s">
        <v>15385</v>
      </c>
      <c r="E4418" s="1"/>
      <c r="F4418" s="2">
        <v>6</v>
      </c>
      <c r="G4418" s="2">
        <f>INDEX(תוצאות_בחירות,MATCH(C4418,siot!$F$3:$F$1887,0),27)</f>
        <v>5</v>
      </c>
      <c r="H4418" s="2" t="b">
        <f t="shared" si="137"/>
        <v>0</v>
      </c>
      <c r="I4418" s="1" t="s">
        <v>2</v>
      </c>
      <c r="J4418" s="1" t="s">
        <v>15387</v>
      </c>
      <c r="K4418" s="1"/>
    </row>
    <row r="4419" spans="1:11" hidden="1">
      <c r="A4419" s="1" t="s">
        <v>15309</v>
      </c>
      <c r="B4419" s="1" t="s">
        <v>70</v>
      </c>
      <c r="C4419" s="48" t="str">
        <f t="shared" si="136"/>
        <v>א גדרה</v>
      </c>
      <c r="D4419" s="1" t="s">
        <v>15385</v>
      </c>
      <c r="E4419" s="1"/>
      <c r="F4419" s="2">
        <v>7</v>
      </c>
      <c r="G4419" s="2">
        <f>INDEX(תוצאות_בחירות,MATCH(C4419,siot!$F$3:$F$1887,0),27)</f>
        <v>5</v>
      </c>
      <c r="H4419" s="2" t="b">
        <f t="shared" si="137"/>
        <v>0</v>
      </c>
      <c r="I4419" s="1" t="s">
        <v>2</v>
      </c>
      <c r="J4419" s="1" t="s">
        <v>15386</v>
      </c>
      <c r="K4419" s="1"/>
    </row>
    <row r="4420" spans="1:11" hidden="1">
      <c r="A4420" s="1" t="s">
        <v>15309</v>
      </c>
      <c r="B4420" s="1" t="s">
        <v>70</v>
      </c>
      <c r="C4420" s="48" t="str">
        <f t="shared" ref="C4420:C4483" si="138">B4420&amp;" "&amp;A4420</f>
        <v>א גדרה</v>
      </c>
      <c r="D4420" s="1" t="s">
        <v>15385</v>
      </c>
      <c r="E4420" s="1"/>
      <c r="F4420" s="2">
        <v>8</v>
      </c>
      <c r="G4420" s="2">
        <f>INDEX(תוצאות_בחירות,MATCH(C4420,siot!$F$3:$F$1887,0),27)</f>
        <v>5</v>
      </c>
      <c r="H4420" s="2" t="b">
        <f t="shared" ref="H4420:H4483" si="139">IF(OR(F4420&lt;G4420,G4420=F4420),TRUE,FALSE)</f>
        <v>0</v>
      </c>
      <c r="I4420" s="1" t="s">
        <v>2</v>
      </c>
      <c r="J4420" s="1" t="s">
        <v>15384</v>
      </c>
      <c r="K4420" s="1"/>
    </row>
    <row r="4421" spans="1:11" hidden="1">
      <c r="A4421" s="1" t="s">
        <v>15309</v>
      </c>
      <c r="B4421" s="1" t="s">
        <v>15358</v>
      </c>
      <c r="C4421" s="48" t="str">
        <f t="shared" si="138"/>
        <v>גמ גדרה</v>
      </c>
      <c r="D4421" s="1" t="s">
        <v>15357</v>
      </c>
      <c r="E4421" s="1" t="s">
        <v>18</v>
      </c>
      <c r="F4421" s="2" t="s">
        <v>19548</v>
      </c>
      <c r="G4421" s="2">
        <f>INDEX(תוצאות_בחירות,MATCH(C4421,siot!$F$3:$F$1887,0),27)</f>
        <v>6</v>
      </c>
      <c r="H4421" s="2" t="b">
        <f t="shared" si="139"/>
        <v>0</v>
      </c>
      <c r="I4421" s="1"/>
      <c r="J4421" s="1"/>
      <c r="K4421" s="1"/>
    </row>
    <row r="4422" spans="1:11">
      <c r="A4422" s="1" t="s">
        <v>15309</v>
      </c>
      <c r="B4422" s="1" t="s">
        <v>15358</v>
      </c>
      <c r="C4422" s="48" t="str">
        <f t="shared" si="138"/>
        <v>גמ גדרה</v>
      </c>
      <c r="D4422" s="1" t="s">
        <v>15357</v>
      </c>
      <c r="E4422" s="1" t="s">
        <v>17</v>
      </c>
      <c r="F4422" s="2">
        <v>1</v>
      </c>
      <c r="G4422" s="2">
        <f>INDEX(תוצאות_בחירות,MATCH(C4422,siot!$F$3:$F$1887,0),27)</f>
        <v>6</v>
      </c>
      <c r="H4422" s="2" t="b">
        <f t="shared" si="139"/>
        <v>1</v>
      </c>
      <c r="I4422" s="1" t="s">
        <v>2</v>
      </c>
      <c r="J4422" s="1" t="s">
        <v>15383</v>
      </c>
      <c r="K4422" s="1"/>
    </row>
    <row r="4423" spans="1:11">
      <c r="A4423" s="1" t="s">
        <v>15309</v>
      </c>
      <c r="B4423" s="1" t="s">
        <v>15358</v>
      </c>
      <c r="C4423" s="48" t="str">
        <f t="shared" si="138"/>
        <v>גמ גדרה</v>
      </c>
      <c r="D4423" s="1" t="s">
        <v>15357</v>
      </c>
      <c r="E4423" s="1"/>
      <c r="F4423" s="2">
        <v>2</v>
      </c>
      <c r="G4423" s="2">
        <f>INDEX(תוצאות_בחירות,MATCH(C4423,siot!$F$3:$F$1887,0),27)</f>
        <v>6</v>
      </c>
      <c r="H4423" s="2" t="b">
        <f t="shared" si="139"/>
        <v>1</v>
      </c>
      <c r="I4423" s="1" t="s">
        <v>2</v>
      </c>
      <c r="J4423" s="1" t="s">
        <v>15382</v>
      </c>
      <c r="K4423" s="1"/>
    </row>
    <row r="4424" spans="1:11">
      <c r="A4424" s="1" t="s">
        <v>15309</v>
      </c>
      <c r="B4424" s="1" t="s">
        <v>15358</v>
      </c>
      <c r="C4424" s="48" t="str">
        <f t="shared" si="138"/>
        <v>גמ גדרה</v>
      </c>
      <c r="D4424" s="1" t="s">
        <v>15357</v>
      </c>
      <c r="E4424" s="1"/>
      <c r="F4424" s="2">
        <v>3</v>
      </c>
      <c r="G4424" s="2">
        <f>INDEX(תוצאות_בחירות,MATCH(C4424,siot!$F$3:$F$1887,0),27)</f>
        <v>6</v>
      </c>
      <c r="H4424" s="2" t="b">
        <f t="shared" si="139"/>
        <v>1</v>
      </c>
      <c r="I4424" s="1" t="s">
        <v>2</v>
      </c>
      <c r="J4424" s="1" t="s">
        <v>15381</v>
      </c>
      <c r="K4424" s="1">
        <v>1</v>
      </c>
    </row>
    <row r="4425" spans="1:11">
      <c r="A4425" s="1" t="s">
        <v>15309</v>
      </c>
      <c r="B4425" s="1" t="s">
        <v>15358</v>
      </c>
      <c r="C4425" s="48" t="str">
        <f t="shared" si="138"/>
        <v>גמ גדרה</v>
      </c>
      <c r="D4425" s="1" t="s">
        <v>15357</v>
      </c>
      <c r="E4425" s="1"/>
      <c r="F4425" s="2">
        <v>4</v>
      </c>
      <c r="G4425" s="2">
        <f>INDEX(תוצאות_בחירות,MATCH(C4425,siot!$F$3:$F$1887,0),27)</f>
        <v>6</v>
      </c>
      <c r="H4425" s="2" t="b">
        <f t="shared" si="139"/>
        <v>1</v>
      </c>
      <c r="I4425" s="1" t="s">
        <v>2</v>
      </c>
      <c r="J4425" s="1" t="s">
        <v>15380</v>
      </c>
      <c r="K4425" s="1"/>
    </row>
    <row r="4426" spans="1:11">
      <c r="A4426" s="1" t="s">
        <v>15309</v>
      </c>
      <c r="B4426" s="1" t="s">
        <v>15358</v>
      </c>
      <c r="C4426" s="48" t="str">
        <f t="shared" si="138"/>
        <v>גמ גדרה</v>
      </c>
      <c r="D4426" s="1" t="s">
        <v>15357</v>
      </c>
      <c r="E4426" s="1"/>
      <c r="F4426" s="2">
        <v>5</v>
      </c>
      <c r="G4426" s="2">
        <f>INDEX(תוצאות_בחירות,MATCH(C4426,siot!$F$3:$F$1887,0),27)</f>
        <v>6</v>
      </c>
      <c r="H4426" s="2" t="b">
        <f t="shared" si="139"/>
        <v>1</v>
      </c>
      <c r="I4426" s="1" t="s">
        <v>2</v>
      </c>
      <c r="J4426" s="1" t="s">
        <v>15379</v>
      </c>
      <c r="K4426" s="1">
        <v>1</v>
      </c>
    </row>
    <row r="4427" spans="1:11">
      <c r="A4427" s="1" t="s">
        <v>15309</v>
      </c>
      <c r="B4427" s="1" t="s">
        <v>15358</v>
      </c>
      <c r="C4427" s="48" t="str">
        <f t="shared" si="138"/>
        <v>גמ גדרה</v>
      </c>
      <c r="D4427" s="1" t="s">
        <v>15357</v>
      </c>
      <c r="E4427" s="1"/>
      <c r="F4427" s="2">
        <v>6</v>
      </c>
      <c r="G4427" s="2">
        <f>INDEX(תוצאות_בחירות,MATCH(C4427,siot!$F$3:$F$1887,0),27)</f>
        <v>6</v>
      </c>
      <c r="H4427" s="2" t="b">
        <f t="shared" si="139"/>
        <v>1</v>
      </c>
      <c r="I4427" s="1" t="s">
        <v>2</v>
      </c>
      <c r="J4427" s="1" t="s">
        <v>15378</v>
      </c>
      <c r="K4427" s="1"/>
    </row>
    <row r="4428" spans="1:11" hidden="1">
      <c r="A4428" s="1" t="s">
        <v>15309</v>
      </c>
      <c r="B4428" s="1" t="s">
        <v>15358</v>
      </c>
      <c r="C4428" s="48" t="str">
        <f t="shared" si="138"/>
        <v>גמ גדרה</v>
      </c>
      <c r="D4428" s="1" t="s">
        <v>15357</v>
      </c>
      <c r="E4428" s="1"/>
      <c r="F4428" s="2">
        <v>7</v>
      </c>
      <c r="G4428" s="2">
        <f>INDEX(תוצאות_בחירות,MATCH(C4428,siot!$F$3:$F$1887,0),27)</f>
        <v>6</v>
      </c>
      <c r="H4428" s="2" t="b">
        <f t="shared" si="139"/>
        <v>0</v>
      </c>
      <c r="I4428" s="1" t="s">
        <v>2</v>
      </c>
      <c r="J4428" s="1" t="s">
        <v>15377</v>
      </c>
      <c r="K4428" s="1"/>
    </row>
    <row r="4429" spans="1:11" hidden="1">
      <c r="A4429" s="1" t="s">
        <v>15309</v>
      </c>
      <c r="B4429" s="1" t="s">
        <v>15358</v>
      </c>
      <c r="C4429" s="48" t="str">
        <f t="shared" si="138"/>
        <v>גמ גדרה</v>
      </c>
      <c r="D4429" s="1" t="s">
        <v>15357</v>
      </c>
      <c r="E4429" s="1"/>
      <c r="F4429" s="2">
        <v>8</v>
      </c>
      <c r="G4429" s="2">
        <f>INDEX(תוצאות_בחירות,MATCH(C4429,siot!$F$3:$F$1887,0),27)</f>
        <v>6</v>
      </c>
      <c r="H4429" s="2" t="b">
        <f t="shared" si="139"/>
        <v>0</v>
      </c>
      <c r="I4429" s="1" t="s">
        <v>2</v>
      </c>
      <c r="J4429" s="1" t="s">
        <v>15376</v>
      </c>
      <c r="K4429" s="1"/>
    </row>
    <row r="4430" spans="1:11" hidden="1">
      <c r="A4430" s="1" t="s">
        <v>15309</v>
      </c>
      <c r="B4430" s="1" t="s">
        <v>15358</v>
      </c>
      <c r="C4430" s="48" t="str">
        <f t="shared" si="138"/>
        <v>גמ גדרה</v>
      </c>
      <c r="D4430" s="1" t="s">
        <v>15357</v>
      </c>
      <c r="E4430" s="1"/>
      <c r="F4430" s="2">
        <v>9</v>
      </c>
      <c r="G4430" s="2">
        <f>INDEX(תוצאות_בחירות,MATCH(C4430,siot!$F$3:$F$1887,0),27)</f>
        <v>6</v>
      </c>
      <c r="H4430" s="2" t="b">
        <f t="shared" si="139"/>
        <v>0</v>
      </c>
      <c r="I4430" s="1" t="s">
        <v>2</v>
      </c>
      <c r="J4430" s="1" t="s">
        <v>15375</v>
      </c>
      <c r="K4430" s="1"/>
    </row>
    <row r="4431" spans="1:11" hidden="1">
      <c r="A4431" s="1" t="s">
        <v>15309</v>
      </c>
      <c r="B4431" s="1" t="s">
        <v>15358</v>
      </c>
      <c r="C4431" s="48" t="str">
        <f t="shared" si="138"/>
        <v>גמ גדרה</v>
      </c>
      <c r="D4431" s="1" t="s">
        <v>15357</v>
      </c>
      <c r="E4431" s="1"/>
      <c r="F4431" s="2">
        <v>10</v>
      </c>
      <c r="G4431" s="2">
        <f>INDEX(תוצאות_בחירות,MATCH(C4431,siot!$F$3:$F$1887,0),27)</f>
        <v>6</v>
      </c>
      <c r="H4431" s="2" t="b">
        <f t="shared" si="139"/>
        <v>0</v>
      </c>
      <c r="I4431" s="1" t="s">
        <v>2</v>
      </c>
      <c r="J4431" s="1" t="s">
        <v>15374</v>
      </c>
      <c r="K4431" s="1"/>
    </row>
    <row r="4432" spans="1:11" hidden="1">
      <c r="A4432" s="1" t="s">
        <v>15309</v>
      </c>
      <c r="B4432" s="1" t="s">
        <v>15358</v>
      </c>
      <c r="C4432" s="48" t="str">
        <f t="shared" si="138"/>
        <v>גמ גדרה</v>
      </c>
      <c r="D4432" s="1" t="s">
        <v>15357</v>
      </c>
      <c r="E4432" s="1"/>
      <c r="F4432" s="2">
        <v>11</v>
      </c>
      <c r="G4432" s="2">
        <f>INDEX(תוצאות_בחירות,MATCH(C4432,siot!$F$3:$F$1887,0),27)</f>
        <v>6</v>
      </c>
      <c r="H4432" s="2" t="b">
        <f t="shared" si="139"/>
        <v>0</v>
      </c>
      <c r="I4432" s="1" t="s">
        <v>2</v>
      </c>
      <c r="J4432" s="1" t="s">
        <v>15373</v>
      </c>
      <c r="K4432" s="1"/>
    </row>
    <row r="4433" spans="1:11" hidden="1">
      <c r="A4433" s="1" t="s">
        <v>15309</v>
      </c>
      <c r="B4433" s="1" t="s">
        <v>15358</v>
      </c>
      <c r="C4433" s="48" t="str">
        <f t="shared" si="138"/>
        <v>גמ גדרה</v>
      </c>
      <c r="D4433" s="1" t="s">
        <v>15357</v>
      </c>
      <c r="E4433" s="1"/>
      <c r="F4433" s="2">
        <v>12</v>
      </c>
      <c r="G4433" s="2">
        <f>INDEX(תוצאות_בחירות,MATCH(C4433,siot!$F$3:$F$1887,0),27)</f>
        <v>6</v>
      </c>
      <c r="H4433" s="2" t="b">
        <f t="shared" si="139"/>
        <v>0</v>
      </c>
      <c r="I4433" s="1" t="s">
        <v>2</v>
      </c>
      <c r="J4433" s="1" t="s">
        <v>15372</v>
      </c>
      <c r="K4433" s="1"/>
    </row>
    <row r="4434" spans="1:11" hidden="1">
      <c r="A4434" s="1" t="s">
        <v>15309</v>
      </c>
      <c r="B4434" s="1" t="s">
        <v>15358</v>
      </c>
      <c r="C4434" s="48" t="str">
        <f t="shared" si="138"/>
        <v>גמ גדרה</v>
      </c>
      <c r="D4434" s="1" t="s">
        <v>15357</v>
      </c>
      <c r="E4434" s="1"/>
      <c r="F4434" s="2">
        <v>13</v>
      </c>
      <c r="G4434" s="2">
        <f>INDEX(תוצאות_בחירות,MATCH(C4434,siot!$F$3:$F$1887,0),27)</f>
        <v>6</v>
      </c>
      <c r="H4434" s="2" t="b">
        <f t="shared" si="139"/>
        <v>0</v>
      </c>
      <c r="I4434" s="1" t="s">
        <v>2</v>
      </c>
      <c r="J4434" s="1" t="s">
        <v>15371</v>
      </c>
      <c r="K4434" s="1"/>
    </row>
    <row r="4435" spans="1:11" hidden="1">
      <c r="A4435" s="1" t="s">
        <v>15309</v>
      </c>
      <c r="B4435" s="1" t="s">
        <v>15358</v>
      </c>
      <c r="C4435" s="48" t="str">
        <f t="shared" si="138"/>
        <v>גמ גדרה</v>
      </c>
      <c r="D4435" s="1" t="s">
        <v>15357</v>
      </c>
      <c r="E4435" s="1"/>
      <c r="F4435" s="2">
        <v>14</v>
      </c>
      <c r="G4435" s="2">
        <f>INDEX(תוצאות_בחירות,MATCH(C4435,siot!$F$3:$F$1887,0),27)</f>
        <v>6</v>
      </c>
      <c r="H4435" s="2" t="b">
        <f t="shared" si="139"/>
        <v>0</v>
      </c>
      <c r="I4435" s="1" t="s">
        <v>2</v>
      </c>
      <c r="J4435" s="1" t="s">
        <v>15370</v>
      </c>
      <c r="K4435" s="1"/>
    </row>
    <row r="4436" spans="1:11" hidden="1">
      <c r="A4436" s="1" t="s">
        <v>15309</v>
      </c>
      <c r="B4436" s="1" t="s">
        <v>15358</v>
      </c>
      <c r="C4436" s="48" t="str">
        <f t="shared" si="138"/>
        <v>גמ גדרה</v>
      </c>
      <c r="D4436" s="1" t="s">
        <v>15357</v>
      </c>
      <c r="E4436" s="1"/>
      <c r="F4436" s="2">
        <v>15</v>
      </c>
      <c r="G4436" s="2">
        <f>INDEX(תוצאות_בחירות,MATCH(C4436,siot!$F$3:$F$1887,0),27)</f>
        <v>6</v>
      </c>
      <c r="H4436" s="2" t="b">
        <f t="shared" si="139"/>
        <v>0</v>
      </c>
      <c r="I4436" s="1" t="s">
        <v>2</v>
      </c>
      <c r="J4436" s="1" t="s">
        <v>15369</v>
      </c>
      <c r="K4436" s="1"/>
    </row>
    <row r="4437" spans="1:11" hidden="1">
      <c r="A4437" s="1" t="s">
        <v>15309</v>
      </c>
      <c r="B4437" s="1" t="s">
        <v>15358</v>
      </c>
      <c r="C4437" s="48" t="str">
        <f t="shared" si="138"/>
        <v>גמ גדרה</v>
      </c>
      <c r="D4437" s="1" t="s">
        <v>15357</v>
      </c>
      <c r="E4437" s="1"/>
      <c r="F4437" s="2">
        <v>16</v>
      </c>
      <c r="G4437" s="2">
        <f>INDEX(תוצאות_בחירות,MATCH(C4437,siot!$F$3:$F$1887,0),27)</f>
        <v>6</v>
      </c>
      <c r="H4437" s="2" t="b">
        <f t="shared" si="139"/>
        <v>0</v>
      </c>
      <c r="I4437" s="1" t="s">
        <v>2</v>
      </c>
      <c r="J4437" s="1" t="s">
        <v>15368</v>
      </c>
      <c r="K4437" s="1"/>
    </row>
    <row r="4438" spans="1:11" hidden="1">
      <c r="A4438" s="1" t="s">
        <v>15309</v>
      </c>
      <c r="B4438" s="1" t="s">
        <v>15358</v>
      </c>
      <c r="C4438" s="48" t="str">
        <f t="shared" si="138"/>
        <v>גמ גדרה</v>
      </c>
      <c r="D4438" s="1" t="s">
        <v>15357</v>
      </c>
      <c r="E4438" s="1"/>
      <c r="F4438" s="2">
        <v>17</v>
      </c>
      <c r="G4438" s="2">
        <f>INDEX(תוצאות_בחירות,MATCH(C4438,siot!$F$3:$F$1887,0),27)</f>
        <v>6</v>
      </c>
      <c r="H4438" s="2" t="b">
        <f t="shared" si="139"/>
        <v>0</v>
      </c>
      <c r="I4438" s="1" t="s">
        <v>2</v>
      </c>
      <c r="J4438" s="1" t="s">
        <v>15367</v>
      </c>
      <c r="K4438" s="1"/>
    </row>
    <row r="4439" spans="1:11" hidden="1">
      <c r="A4439" s="1" t="s">
        <v>15309</v>
      </c>
      <c r="B4439" s="1" t="s">
        <v>15358</v>
      </c>
      <c r="C4439" s="48" t="str">
        <f t="shared" si="138"/>
        <v>גמ גדרה</v>
      </c>
      <c r="D4439" s="1" t="s">
        <v>15357</v>
      </c>
      <c r="E4439" s="1"/>
      <c r="F4439" s="2">
        <v>18</v>
      </c>
      <c r="G4439" s="2">
        <f>INDEX(תוצאות_בחירות,MATCH(C4439,siot!$F$3:$F$1887,0),27)</f>
        <v>6</v>
      </c>
      <c r="H4439" s="2" t="b">
        <f t="shared" si="139"/>
        <v>0</v>
      </c>
      <c r="I4439" s="1" t="s">
        <v>2</v>
      </c>
      <c r="J4439" s="1" t="s">
        <v>15366</v>
      </c>
      <c r="K4439" s="1"/>
    </row>
    <row r="4440" spans="1:11" hidden="1">
      <c r="A4440" s="1" t="s">
        <v>15309</v>
      </c>
      <c r="B4440" s="1" t="s">
        <v>15358</v>
      </c>
      <c r="C4440" s="48" t="str">
        <f t="shared" si="138"/>
        <v>גמ גדרה</v>
      </c>
      <c r="D4440" s="1" t="s">
        <v>15357</v>
      </c>
      <c r="E4440" s="1"/>
      <c r="F4440" s="2">
        <v>19</v>
      </c>
      <c r="G4440" s="2">
        <f>INDEX(תוצאות_בחירות,MATCH(C4440,siot!$F$3:$F$1887,0),27)</f>
        <v>6</v>
      </c>
      <c r="H4440" s="2" t="b">
        <f t="shared" si="139"/>
        <v>0</v>
      </c>
      <c r="I4440" s="1" t="s">
        <v>2</v>
      </c>
      <c r="J4440" s="1" t="s">
        <v>15365</v>
      </c>
      <c r="K4440" s="1"/>
    </row>
    <row r="4441" spans="1:11" hidden="1">
      <c r="A4441" s="1" t="s">
        <v>15309</v>
      </c>
      <c r="B4441" s="1" t="s">
        <v>15358</v>
      </c>
      <c r="C4441" s="48" t="str">
        <f t="shared" si="138"/>
        <v>גמ גדרה</v>
      </c>
      <c r="D4441" s="1" t="s">
        <v>15357</v>
      </c>
      <c r="E4441" s="1"/>
      <c r="F4441" s="2">
        <v>20</v>
      </c>
      <c r="G4441" s="2">
        <f>INDEX(תוצאות_בחירות,MATCH(C4441,siot!$F$3:$F$1887,0),27)</f>
        <v>6</v>
      </c>
      <c r="H4441" s="2" t="b">
        <f t="shared" si="139"/>
        <v>0</v>
      </c>
      <c r="I4441" s="1" t="s">
        <v>2</v>
      </c>
      <c r="J4441" s="1" t="s">
        <v>15364</v>
      </c>
      <c r="K4441" s="1"/>
    </row>
    <row r="4442" spans="1:11" hidden="1">
      <c r="A4442" s="1" t="s">
        <v>15309</v>
      </c>
      <c r="B4442" s="1" t="s">
        <v>15358</v>
      </c>
      <c r="C4442" s="48" t="str">
        <f t="shared" si="138"/>
        <v>גמ גדרה</v>
      </c>
      <c r="D4442" s="1" t="s">
        <v>15357</v>
      </c>
      <c r="E4442" s="1"/>
      <c r="F4442" s="2">
        <v>21</v>
      </c>
      <c r="G4442" s="2">
        <f>INDEX(תוצאות_בחירות,MATCH(C4442,siot!$F$3:$F$1887,0),27)</f>
        <v>6</v>
      </c>
      <c r="H4442" s="2" t="b">
        <f t="shared" si="139"/>
        <v>0</v>
      </c>
      <c r="I4442" s="1" t="s">
        <v>2</v>
      </c>
      <c r="J4442" s="1" t="s">
        <v>15363</v>
      </c>
      <c r="K4442" s="1"/>
    </row>
    <row r="4443" spans="1:11" hidden="1">
      <c r="A4443" s="1" t="s">
        <v>15309</v>
      </c>
      <c r="B4443" s="1" t="s">
        <v>15358</v>
      </c>
      <c r="C4443" s="48" t="str">
        <f t="shared" si="138"/>
        <v>גמ גדרה</v>
      </c>
      <c r="D4443" s="1" t="s">
        <v>15357</v>
      </c>
      <c r="E4443" s="1"/>
      <c r="F4443" s="2">
        <v>22</v>
      </c>
      <c r="G4443" s="2">
        <f>INDEX(תוצאות_בחירות,MATCH(C4443,siot!$F$3:$F$1887,0),27)</f>
        <v>6</v>
      </c>
      <c r="H4443" s="2" t="b">
        <f t="shared" si="139"/>
        <v>0</v>
      </c>
      <c r="I4443" s="1" t="s">
        <v>2</v>
      </c>
      <c r="J4443" s="1" t="s">
        <v>15362</v>
      </c>
      <c r="K4443" s="1"/>
    </row>
    <row r="4444" spans="1:11" hidden="1">
      <c r="A4444" s="1" t="s">
        <v>15309</v>
      </c>
      <c r="B4444" s="1" t="s">
        <v>15358</v>
      </c>
      <c r="C4444" s="48" t="str">
        <f t="shared" si="138"/>
        <v>גמ גדרה</v>
      </c>
      <c r="D4444" s="1" t="s">
        <v>15357</v>
      </c>
      <c r="E4444" s="1"/>
      <c r="F4444" s="2">
        <v>23</v>
      </c>
      <c r="G4444" s="2">
        <f>INDEX(תוצאות_בחירות,MATCH(C4444,siot!$F$3:$F$1887,0),27)</f>
        <v>6</v>
      </c>
      <c r="H4444" s="2" t="b">
        <f t="shared" si="139"/>
        <v>0</v>
      </c>
      <c r="I4444" s="1" t="s">
        <v>2</v>
      </c>
      <c r="J4444" s="1" t="s">
        <v>15361</v>
      </c>
      <c r="K4444" s="1"/>
    </row>
    <row r="4445" spans="1:11" hidden="1">
      <c r="A4445" s="1" t="s">
        <v>15309</v>
      </c>
      <c r="B4445" s="1" t="s">
        <v>15358</v>
      </c>
      <c r="C4445" s="48" t="str">
        <f t="shared" si="138"/>
        <v>גמ גדרה</v>
      </c>
      <c r="D4445" s="1" t="s">
        <v>15357</v>
      </c>
      <c r="E4445" s="1"/>
      <c r="F4445" s="2">
        <v>24</v>
      </c>
      <c r="G4445" s="2">
        <f>INDEX(תוצאות_בחירות,MATCH(C4445,siot!$F$3:$F$1887,0),27)</f>
        <v>6</v>
      </c>
      <c r="H4445" s="2" t="b">
        <f t="shared" si="139"/>
        <v>0</v>
      </c>
      <c r="I4445" s="1" t="s">
        <v>2</v>
      </c>
      <c r="J4445" s="1" t="s">
        <v>15360</v>
      </c>
      <c r="K4445" s="1"/>
    </row>
    <row r="4446" spans="1:11" hidden="1">
      <c r="A4446" s="1" t="s">
        <v>15309</v>
      </c>
      <c r="B4446" s="1" t="s">
        <v>15358</v>
      </c>
      <c r="C4446" s="48" t="str">
        <f t="shared" si="138"/>
        <v>גמ גדרה</v>
      </c>
      <c r="D4446" s="1" t="s">
        <v>15357</v>
      </c>
      <c r="E4446" s="1"/>
      <c r="F4446" s="2">
        <v>25</v>
      </c>
      <c r="G4446" s="2">
        <f>INDEX(תוצאות_בחירות,MATCH(C4446,siot!$F$3:$F$1887,0),27)</f>
        <v>6</v>
      </c>
      <c r="H4446" s="2" t="b">
        <f t="shared" si="139"/>
        <v>0</v>
      </c>
      <c r="I4446" s="1" t="s">
        <v>2</v>
      </c>
      <c r="J4446" s="1" t="s">
        <v>15359</v>
      </c>
      <c r="K4446" s="1"/>
    </row>
    <row r="4447" spans="1:11" hidden="1">
      <c r="A4447" s="1" t="s">
        <v>15309</v>
      </c>
      <c r="B4447" s="1" t="s">
        <v>15358</v>
      </c>
      <c r="C4447" s="48" t="str">
        <f t="shared" si="138"/>
        <v>גמ גדרה</v>
      </c>
      <c r="D4447" s="1" t="s">
        <v>15357</v>
      </c>
      <c r="E4447" s="1"/>
      <c r="F4447" s="2">
        <v>26</v>
      </c>
      <c r="G4447" s="2">
        <f>INDEX(תוצאות_בחירות,MATCH(C4447,siot!$F$3:$F$1887,0),27)</f>
        <v>6</v>
      </c>
      <c r="H4447" s="2" t="b">
        <f t="shared" si="139"/>
        <v>0</v>
      </c>
      <c r="I4447" s="1" t="s">
        <v>2</v>
      </c>
      <c r="J4447" s="1" t="s">
        <v>15356</v>
      </c>
      <c r="K4447" s="1"/>
    </row>
    <row r="4448" spans="1:11" hidden="1">
      <c r="A4448" s="1" t="s">
        <v>15309</v>
      </c>
      <c r="B4448" s="1" t="s">
        <v>8875</v>
      </c>
      <c r="C4448" s="48" t="str">
        <f t="shared" si="138"/>
        <v>גש גדרה</v>
      </c>
      <c r="D4448" s="1" t="s">
        <v>15348</v>
      </c>
      <c r="E4448" s="1" t="s">
        <v>3</v>
      </c>
      <c r="F4448" s="2" t="s">
        <v>19548</v>
      </c>
      <c r="G4448" s="2">
        <f>INDEX(תוצאות_בחירות,MATCH(C4448,siot!$F$3:$F$1887,0),27)</f>
        <v>1</v>
      </c>
      <c r="H4448" s="2" t="b">
        <f t="shared" si="139"/>
        <v>0</v>
      </c>
      <c r="I4448" s="1"/>
      <c r="J4448" s="1"/>
      <c r="K4448" s="1"/>
    </row>
    <row r="4449" spans="1:11">
      <c r="A4449" s="1" t="s">
        <v>15309</v>
      </c>
      <c r="B4449" s="1" t="s">
        <v>8875</v>
      </c>
      <c r="C4449" s="48" t="str">
        <f t="shared" si="138"/>
        <v>גש גדרה</v>
      </c>
      <c r="D4449" s="1" t="s">
        <v>15348</v>
      </c>
      <c r="E4449" s="1"/>
      <c r="F4449" s="2">
        <v>1</v>
      </c>
      <c r="G4449" s="2">
        <f>INDEX(תוצאות_בחירות,MATCH(C4449,siot!$F$3:$F$1887,0),27)</f>
        <v>1</v>
      </c>
      <c r="H4449" s="2" t="b">
        <f t="shared" si="139"/>
        <v>1</v>
      </c>
      <c r="I4449" s="1" t="s">
        <v>2</v>
      </c>
      <c r="J4449" s="1" t="s">
        <v>15355</v>
      </c>
      <c r="K4449" s="1"/>
    </row>
    <row r="4450" spans="1:11" hidden="1">
      <c r="A4450" s="1" t="s">
        <v>15309</v>
      </c>
      <c r="B4450" s="1" t="s">
        <v>8875</v>
      </c>
      <c r="C4450" s="48" t="str">
        <f t="shared" si="138"/>
        <v>גש גדרה</v>
      </c>
      <c r="D4450" s="1" t="s">
        <v>15348</v>
      </c>
      <c r="E4450" s="1"/>
      <c r="F4450" s="2">
        <v>2</v>
      </c>
      <c r="G4450" s="2">
        <f>INDEX(תוצאות_בחירות,MATCH(C4450,siot!$F$3:$F$1887,0),27)</f>
        <v>1</v>
      </c>
      <c r="H4450" s="2" t="b">
        <f t="shared" si="139"/>
        <v>0</v>
      </c>
      <c r="I4450" s="1" t="s">
        <v>2</v>
      </c>
      <c r="J4450" s="1" t="s">
        <v>15354</v>
      </c>
      <c r="K4450" s="1"/>
    </row>
    <row r="4451" spans="1:11" hidden="1">
      <c r="A4451" s="1" t="s">
        <v>15309</v>
      </c>
      <c r="B4451" s="1" t="s">
        <v>8875</v>
      </c>
      <c r="C4451" s="48" t="str">
        <f t="shared" si="138"/>
        <v>גש גדרה</v>
      </c>
      <c r="D4451" s="1" t="s">
        <v>15348</v>
      </c>
      <c r="E4451" s="1"/>
      <c r="F4451" s="2">
        <v>3</v>
      </c>
      <c r="G4451" s="2">
        <f>INDEX(תוצאות_בחירות,MATCH(C4451,siot!$F$3:$F$1887,0),27)</f>
        <v>1</v>
      </c>
      <c r="H4451" s="2" t="b">
        <f t="shared" si="139"/>
        <v>0</v>
      </c>
      <c r="I4451" s="1" t="s">
        <v>2</v>
      </c>
      <c r="J4451" s="1" t="s">
        <v>15353</v>
      </c>
      <c r="K4451" s="1"/>
    </row>
    <row r="4452" spans="1:11" hidden="1">
      <c r="A4452" s="1" t="s">
        <v>15309</v>
      </c>
      <c r="B4452" s="1" t="s">
        <v>8875</v>
      </c>
      <c r="C4452" s="48" t="str">
        <f t="shared" si="138"/>
        <v>גש גדרה</v>
      </c>
      <c r="D4452" s="1" t="s">
        <v>15348</v>
      </c>
      <c r="E4452" s="1"/>
      <c r="F4452" s="2">
        <v>4</v>
      </c>
      <c r="G4452" s="2">
        <f>INDEX(תוצאות_בחירות,MATCH(C4452,siot!$F$3:$F$1887,0),27)</f>
        <v>1</v>
      </c>
      <c r="H4452" s="2" t="b">
        <f t="shared" si="139"/>
        <v>0</v>
      </c>
      <c r="I4452" s="1" t="s">
        <v>2</v>
      </c>
      <c r="J4452" s="1" t="s">
        <v>15352</v>
      </c>
      <c r="K4452" s="1"/>
    </row>
    <row r="4453" spans="1:11" hidden="1">
      <c r="A4453" s="1" t="s">
        <v>15309</v>
      </c>
      <c r="B4453" s="1" t="s">
        <v>8875</v>
      </c>
      <c r="C4453" s="48" t="str">
        <f t="shared" si="138"/>
        <v>גש גדרה</v>
      </c>
      <c r="D4453" s="1" t="s">
        <v>15348</v>
      </c>
      <c r="E4453" s="1"/>
      <c r="F4453" s="2">
        <v>5</v>
      </c>
      <c r="G4453" s="2">
        <f>INDEX(תוצאות_בחירות,MATCH(C4453,siot!$F$3:$F$1887,0),27)</f>
        <v>1</v>
      </c>
      <c r="H4453" s="2" t="b">
        <f t="shared" si="139"/>
        <v>0</v>
      </c>
      <c r="I4453" s="1" t="s">
        <v>2</v>
      </c>
      <c r="J4453" s="1" t="s">
        <v>15351</v>
      </c>
      <c r="K4453" s="1"/>
    </row>
    <row r="4454" spans="1:11" hidden="1">
      <c r="A4454" s="1" t="s">
        <v>15309</v>
      </c>
      <c r="B4454" s="1" t="s">
        <v>8875</v>
      </c>
      <c r="C4454" s="48" t="str">
        <f t="shared" si="138"/>
        <v>גש גדרה</v>
      </c>
      <c r="D4454" s="1" t="s">
        <v>15348</v>
      </c>
      <c r="E4454" s="1"/>
      <c r="F4454" s="2">
        <v>6</v>
      </c>
      <c r="G4454" s="2">
        <f>INDEX(תוצאות_בחירות,MATCH(C4454,siot!$F$3:$F$1887,0),27)</f>
        <v>1</v>
      </c>
      <c r="H4454" s="2" t="b">
        <f t="shared" si="139"/>
        <v>0</v>
      </c>
      <c r="I4454" s="1" t="s">
        <v>2</v>
      </c>
      <c r="J4454" s="1" t="s">
        <v>15350</v>
      </c>
      <c r="K4454" s="1"/>
    </row>
    <row r="4455" spans="1:11" hidden="1">
      <c r="A4455" s="1" t="s">
        <v>15309</v>
      </c>
      <c r="B4455" s="1" t="s">
        <v>8875</v>
      </c>
      <c r="C4455" s="48" t="str">
        <f t="shared" si="138"/>
        <v>גש גדרה</v>
      </c>
      <c r="D4455" s="1" t="s">
        <v>15348</v>
      </c>
      <c r="E4455" s="1"/>
      <c r="F4455" s="2">
        <v>7</v>
      </c>
      <c r="G4455" s="2">
        <f>INDEX(תוצאות_בחירות,MATCH(C4455,siot!$F$3:$F$1887,0),27)</f>
        <v>1</v>
      </c>
      <c r="H4455" s="2" t="b">
        <f t="shared" si="139"/>
        <v>0</v>
      </c>
      <c r="I4455" s="1" t="s">
        <v>2</v>
      </c>
      <c r="J4455" s="1" t="s">
        <v>15349</v>
      </c>
      <c r="K4455" s="1"/>
    </row>
    <row r="4456" spans="1:11" hidden="1">
      <c r="A4456" s="1" t="s">
        <v>15309</v>
      </c>
      <c r="B4456" s="1" t="s">
        <v>8875</v>
      </c>
      <c r="C4456" s="48" t="str">
        <f t="shared" si="138"/>
        <v>גש גדרה</v>
      </c>
      <c r="D4456" s="1" t="s">
        <v>15348</v>
      </c>
      <c r="E4456" s="1"/>
      <c r="F4456" s="2">
        <v>8</v>
      </c>
      <c r="G4456" s="2">
        <f>INDEX(תוצאות_בחירות,MATCH(C4456,siot!$F$3:$F$1887,0),27)</f>
        <v>1</v>
      </c>
      <c r="H4456" s="2" t="b">
        <f t="shared" si="139"/>
        <v>0</v>
      </c>
      <c r="I4456" s="1" t="s">
        <v>2</v>
      </c>
      <c r="J4456" s="1" t="s">
        <v>15347</v>
      </c>
      <c r="K4456" s="1"/>
    </row>
    <row r="4457" spans="1:11" hidden="1">
      <c r="A4457" s="1" t="s">
        <v>15309</v>
      </c>
      <c r="B4457" s="1" t="s">
        <v>573</v>
      </c>
      <c r="C4457" s="48" t="str">
        <f t="shared" si="138"/>
        <v>זך גדרה</v>
      </c>
      <c r="D4457" s="1" t="s">
        <v>83</v>
      </c>
      <c r="E4457" s="1" t="s">
        <v>3</v>
      </c>
      <c r="F4457" s="2" t="s">
        <v>19548</v>
      </c>
      <c r="G4457" s="2">
        <f>INDEX(תוצאות_בחירות,MATCH(C4457,siot!$F$3:$F$1887,0),27)</f>
        <v>0</v>
      </c>
      <c r="H4457" s="2" t="b">
        <f t="shared" si="139"/>
        <v>0</v>
      </c>
      <c r="I4457" s="1"/>
      <c r="J4457" s="1"/>
      <c r="K4457" s="1"/>
    </row>
    <row r="4458" spans="1:11" hidden="1">
      <c r="A4458" s="1" t="s">
        <v>15309</v>
      </c>
      <c r="B4458" s="1" t="s">
        <v>573</v>
      </c>
      <c r="C4458" s="48" t="str">
        <f t="shared" si="138"/>
        <v>זך גדרה</v>
      </c>
      <c r="D4458" s="1" t="s">
        <v>83</v>
      </c>
      <c r="E4458" s="1"/>
      <c r="F4458" s="2">
        <v>1</v>
      </c>
      <c r="G4458" s="2">
        <f>INDEX(תוצאות_בחירות,MATCH(C4458,siot!$F$3:$F$1887,0),27)</f>
        <v>0</v>
      </c>
      <c r="H4458" s="2" t="b">
        <f t="shared" si="139"/>
        <v>0</v>
      </c>
      <c r="I4458" s="1" t="s">
        <v>2</v>
      </c>
      <c r="J4458" s="1" t="s">
        <v>15346</v>
      </c>
      <c r="K4458" s="1"/>
    </row>
    <row r="4459" spans="1:11" hidden="1">
      <c r="A4459" s="1" t="s">
        <v>15309</v>
      </c>
      <c r="B4459" s="1" t="s">
        <v>573</v>
      </c>
      <c r="C4459" s="48" t="str">
        <f t="shared" si="138"/>
        <v>זך גדרה</v>
      </c>
      <c r="D4459" s="1" t="s">
        <v>83</v>
      </c>
      <c r="E4459" s="1"/>
      <c r="F4459" s="2">
        <v>2</v>
      </c>
      <c r="G4459" s="2">
        <f>INDEX(תוצאות_בחירות,MATCH(C4459,siot!$F$3:$F$1887,0),27)</f>
        <v>0</v>
      </c>
      <c r="H4459" s="2" t="b">
        <f t="shared" si="139"/>
        <v>0</v>
      </c>
      <c r="I4459" s="1" t="s">
        <v>2</v>
      </c>
      <c r="J4459" s="1" t="s">
        <v>15345</v>
      </c>
      <c r="K4459" s="1"/>
    </row>
    <row r="4460" spans="1:11" hidden="1">
      <c r="A4460" s="1" t="s">
        <v>15309</v>
      </c>
      <c r="B4460" s="1" t="s">
        <v>573</v>
      </c>
      <c r="C4460" s="48" t="str">
        <f t="shared" si="138"/>
        <v>זך גדרה</v>
      </c>
      <c r="D4460" s="1" t="s">
        <v>83</v>
      </c>
      <c r="E4460" s="1"/>
      <c r="F4460" s="2">
        <v>3</v>
      </c>
      <c r="G4460" s="2">
        <f>INDEX(תוצאות_בחירות,MATCH(C4460,siot!$F$3:$F$1887,0),27)</f>
        <v>0</v>
      </c>
      <c r="H4460" s="2" t="b">
        <f t="shared" si="139"/>
        <v>0</v>
      </c>
      <c r="I4460" s="1" t="s">
        <v>2</v>
      </c>
      <c r="J4460" s="1" t="s">
        <v>15344</v>
      </c>
      <c r="K4460" s="1"/>
    </row>
    <row r="4461" spans="1:11" hidden="1">
      <c r="A4461" s="1" t="s">
        <v>15309</v>
      </c>
      <c r="B4461" s="1" t="s">
        <v>573</v>
      </c>
      <c r="C4461" s="48" t="str">
        <f t="shared" si="138"/>
        <v>זך גדרה</v>
      </c>
      <c r="D4461" s="1" t="s">
        <v>83</v>
      </c>
      <c r="E4461" s="1"/>
      <c r="F4461" s="2">
        <v>4</v>
      </c>
      <c r="G4461" s="2">
        <f>INDEX(תוצאות_בחירות,MATCH(C4461,siot!$F$3:$F$1887,0),27)</f>
        <v>0</v>
      </c>
      <c r="H4461" s="2" t="b">
        <f t="shared" si="139"/>
        <v>0</v>
      </c>
      <c r="I4461" s="1" t="s">
        <v>2</v>
      </c>
      <c r="J4461" s="1" t="s">
        <v>15343</v>
      </c>
      <c r="K4461" s="1"/>
    </row>
    <row r="4462" spans="1:11" hidden="1">
      <c r="A4462" s="1" t="s">
        <v>15309</v>
      </c>
      <c r="B4462" s="1" t="s">
        <v>573</v>
      </c>
      <c r="C4462" s="48" t="str">
        <f t="shared" si="138"/>
        <v>זך גדרה</v>
      </c>
      <c r="D4462" s="1" t="s">
        <v>83</v>
      </c>
      <c r="E4462" s="1"/>
      <c r="F4462" s="2">
        <v>5</v>
      </c>
      <c r="G4462" s="2">
        <f>INDEX(תוצאות_בחירות,MATCH(C4462,siot!$F$3:$F$1887,0),27)</f>
        <v>0</v>
      </c>
      <c r="H4462" s="2" t="b">
        <f t="shared" si="139"/>
        <v>0</v>
      </c>
      <c r="I4462" s="1" t="s">
        <v>2</v>
      </c>
      <c r="J4462" s="1" t="s">
        <v>15342</v>
      </c>
      <c r="K4462" s="1"/>
    </row>
    <row r="4463" spans="1:11" hidden="1">
      <c r="A4463" s="1" t="s">
        <v>15309</v>
      </c>
      <c r="B4463" s="1" t="s">
        <v>573</v>
      </c>
      <c r="C4463" s="48" t="str">
        <f t="shared" si="138"/>
        <v>זך גדרה</v>
      </c>
      <c r="D4463" s="1" t="s">
        <v>83</v>
      </c>
      <c r="E4463" s="1"/>
      <c r="F4463" s="2">
        <v>6</v>
      </c>
      <c r="G4463" s="2">
        <f>INDEX(תוצאות_בחירות,MATCH(C4463,siot!$F$3:$F$1887,0),27)</f>
        <v>0</v>
      </c>
      <c r="H4463" s="2" t="b">
        <f t="shared" si="139"/>
        <v>0</v>
      </c>
      <c r="I4463" s="1" t="s">
        <v>2</v>
      </c>
      <c r="J4463" s="1" t="s">
        <v>15341</v>
      </c>
      <c r="K4463" s="1"/>
    </row>
    <row r="4464" spans="1:11" hidden="1">
      <c r="A4464" s="1" t="s">
        <v>15309</v>
      </c>
      <c r="B4464" s="1" t="s">
        <v>553</v>
      </c>
      <c r="C4464" s="48" t="str">
        <f t="shared" si="138"/>
        <v>חי גדרה</v>
      </c>
      <c r="D4464" s="1" t="s">
        <v>12182</v>
      </c>
      <c r="E4464" s="1" t="s">
        <v>3</v>
      </c>
      <c r="F4464" s="2" t="s">
        <v>19548</v>
      </c>
      <c r="G4464" s="2">
        <f>INDEX(תוצאות_בחירות,MATCH(C4464,siot!$F$3:$F$1887,0),27)</f>
        <v>0</v>
      </c>
      <c r="H4464" s="2" t="b">
        <f t="shared" si="139"/>
        <v>0</v>
      </c>
      <c r="I4464" s="1"/>
      <c r="J4464" s="1"/>
      <c r="K4464" s="1"/>
    </row>
    <row r="4465" spans="1:11" hidden="1">
      <c r="A4465" s="1" t="s">
        <v>15309</v>
      </c>
      <c r="B4465" s="1" t="s">
        <v>553</v>
      </c>
      <c r="C4465" s="48" t="str">
        <f t="shared" si="138"/>
        <v>חי גדרה</v>
      </c>
      <c r="D4465" s="1" t="s">
        <v>12182</v>
      </c>
      <c r="E4465" s="1"/>
      <c r="F4465" s="2">
        <v>1</v>
      </c>
      <c r="G4465" s="2">
        <f>INDEX(תוצאות_בחירות,MATCH(C4465,siot!$F$3:$F$1887,0),27)</f>
        <v>0</v>
      </c>
      <c r="H4465" s="2" t="b">
        <f t="shared" si="139"/>
        <v>0</v>
      </c>
      <c r="I4465" s="1" t="s">
        <v>2</v>
      </c>
      <c r="J4465" s="1" t="s">
        <v>15340</v>
      </c>
      <c r="K4465" s="1"/>
    </row>
    <row r="4466" spans="1:11" hidden="1">
      <c r="A4466" s="1" t="s">
        <v>15309</v>
      </c>
      <c r="B4466" s="1" t="s">
        <v>553</v>
      </c>
      <c r="C4466" s="48" t="str">
        <f t="shared" si="138"/>
        <v>חי גדרה</v>
      </c>
      <c r="D4466" s="1" t="s">
        <v>12182</v>
      </c>
      <c r="E4466" s="1"/>
      <c r="F4466" s="2">
        <v>2</v>
      </c>
      <c r="G4466" s="2">
        <f>INDEX(תוצאות_בחירות,MATCH(C4466,siot!$F$3:$F$1887,0),27)</f>
        <v>0</v>
      </c>
      <c r="H4466" s="2" t="b">
        <f t="shared" si="139"/>
        <v>0</v>
      </c>
      <c r="I4466" s="1" t="s">
        <v>2</v>
      </c>
      <c r="J4466" s="1" t="s">
        <v>15339</v>
      </c>
      <c r="K4466" s="1"/>
    </row>
    <row r="4467" spans="1:11" hidden="1">
      <c r="A4467" s="1" t="s">
        <v>15309</v>
      </c>
      <c r="B4467" s="1" t="s">
        <v>553</v>
      </c>
      <c r="C4467" s="48" t="str">
        <f t="shared" si="138"/>
        <v>חי גדרה</v>
      </c>
      <c r="D4467" s="1" t="s">
        <v>12182</v>
      </c>
      <c r="E4467" s="1"/>
      <c r="F4467" s="2">
        <v>3</v>
      </c>
      <c r="G4467" s="2">
        <f>INDEX(תוצאות_בחירות,MATCH(C4467,siot!$F$3:$F$1887,0),27)</f>
        <v>0</v>
      </c>
      <c r="H4467" s="2" t="b">
        <f t="shared" si="139"/>
        <v>0</v>
      </c>
      <c r="I4467" s="1" t="s">
        <v>2</v>
      </c>
      <c r="J4467" s="1" t="s">
        <v>15338</v>
      </c>
      <c r="K4467" s="1"/>
    </row>
    <row r="4468" spans="1:11" hidden="1">
      <c r="A4468" s="1" t="s">
        <v>15309</v>
      </c>
      <c r="B4468" s="1" t="s">
        <v>553</v>
      </c>
      <c r="C4468" s="48" t="str">
        <f t="shared" si="138"/>
        <v>חי גדרה</v>
      </c>
      <c r="D4468" s="1" t="s">
        <v>12182</v>
      </c>
      <c r="E4468" s="1"/>
      <c r="F4468" s="2">
        <v>4</v>
      </c>
      <c r="G4468" s="2">
        <f>INDEX(תוצאות_בחירות,MATCH(C4468,siot!$F$3:$F$1887,0),27)</f>
        <v>0</v>
      </c>
      <c r="H4468" s="2" t="b">
        <f t="shared" si="139"/>
        <v>0</v>
      </c>
      <c r="I4468" s="1" t="s">
        <v>2</v>
      </c>
      <c r="J4468" s="1" t="s">
        <v>15337</v>
      </c>
      <c r="K4468" s="1"/>
    </row>
    <row r="4469" spans="1:11" hidden="1">
      <c r="A4469" s="1" t="s">
        <v>15309</v>
      </c>
      <c r="B4469" s="1" t="s">
        <v>553</v>
      </c>
      <c r="C4469" s="48" t="str">
        <f t="shared" si="138"/>
        <v>חי גדרה</v>
      </c>
      <c r="D4469" s="1" t="s">
        <v>12182</v>
      </c>
      <c r="E4469" s="1"/>
      <c r="F4469" s="2">
        <v>5</v>
      </c>
      <c r="G4469" s="2">
        <f>INDEX(תוצאות_בחירות,MATCH(C4469,siot!$F$3:$F$1887,0),27)</f>
        <v>0</v>
      </c>
      <c r="H4469" s="2" t="b">
        <f t="shared" si="139"/>
        <v>0</v>
      </c>
      <c r="I4469" s="1" t="s">
        <v>2</v>
      </c>
      <c r="J4469" s="1" t="s">
        <v>15336</v>
      </c>
      <c r="K4469" s="1"/>
    </row>
    <row r="4470" spans="1:11" hidden="1">
      <c r="A4470" s="1" t="s">
        <v>15309</v>
      </c>
      <c r="B4470" s="1" t="s">
        <v>1007</v>
      </c>
      <c r="C4470" s="48" t="str">
        <f t="shared" si="138"/>
        <v>טב גדרה</v>
      </c>
      <c r="D4470" s="1" t="s">
        <v>15326</v>
      </c>
      <c r="E4470" s="1" t="s">
        <v>3</v>
      </c>
      <c r="F4470" s="2" t="s">
        <v>19548</v>
      </c>
      <c r="G4470" s="2">
        <f>INDEX(תוצאות_בחירות,MATCH(C4470,siot!$F$3:$F$1887,0),27)</f>
        <v>1</v>
      </c>
      <c r="H4470" s="2" t="b">
        <f t="shared" si="139"/>
        <v>0</v>
      </c>
      <c r="I4470" s="1"/>
      <c r="J4470" s="1"/>
      <c r="K4470" s="1"/>
    </row>
    <row r="4471" spans="1:11">
      <c r="A4471" s="1" t="s">
        <v>15309</v>
      </c>
      <c r="B4471" s="1" t="s">
        <v>1007</v>
      </c>
      <c r="C4471" s="48" t="str">
        <f t="shared" si="138"/>
        <v>טב גדרה</v>
      </c>
      <c r="D4471" s="1" t="s">
        <v>15326</v>
      </c>
      <c r="E4471" s="1"/>
      <c r="F4471" s="2">
        <v>1</v>
      </c>
      <c r="G4471" s="2">
        <f>INDEX(תוצאות_בחירות,MATCH(C4471,siot!$F$3:$F$1887,0),27)</f>
        <v>1</v>
      </c>
      <c r="H4471" s="2" t="b">
        <f t="shared" si="139"/>
        <v>1</v>
      </c>
      <c r="I4471" s="1" t="s">
        <v>2</v>
      </c>
      <c r="J4471" s="1" t="s">
        <v>15335</v>
      </c>
      <c r="K4471" s="1"/>
    </row>
    <row r="4472" spans="1:11" hidden="1">
      <c r="A4472" s="1" t="s">
        <v>15309</v>
      </c>
      <c r="B4472" s="1" t="s">
        <v>1007</v>
      </c>
      <c r="C4472" s="48" t="str">
        <f t="shared" si="138"/>
        <v>טב גדרה</v>
      </c>
      <c r="D4472" s="1" t="s">
        <v>15326</v>
      </c>
      <c r="E4472" s="1"/>
      <c r="F4472" s="2">
        <v>2</v>
      </c>
      <c r="G4472" s="2">
        <f>INDEX(תוצאות_בחירות,MATCH(C4472,siot!$F$3:$F$1887,0),27)</f>
        <v>1</v>
      </c>
      <c r="H4472" s="2" t="b">
        <f t="shared" si="139"/>
        <v>0</v>
      </c>
      <c r="I4472" s="1" t="s">
        <v>2</v>
      </c>
      <c r="J4472" s="1" t="s">
        <v>15334</v>
      </c>
      <c r="K4472" s="1"/>
    </row>
    <row r="4473" spans="1:11" hidden="1">
      <c r="A4473" s="1" t="s">
        <v>15309</v>
      </c>
      <c r="B4473" s="1" t="s">
        <v>1007</v>
      </c>
      <c r="C4473" s="48" t="str">
        <f t="shared" si="138"/>
        <v>טב גדרה</v>
      </c>
      <c r="D4473" s="1" t="s">
        <v>15326</v>
      </c>
      <c r="E4473" s="1"/>
      <c r="F4473" s="2">
        <v>3</v>
      </c>
      <c r="G4473" s="2">
        <f>INDEX(תוצאות_בחירות,MATCH(C4473,siot!$F$3:$F$1887,0),27)</f>
        <v>1</v>
      </c>
      <c r="H4473" s="2" t="b">
        <f t="shared" si="139"/>
        <v>0</v>
      </c>
      <c r="I4473" s="1" t="s">
        <v>2</v>
      </c>
      <c r="J4473" s="1" t="s">
        <v>15333</v>
      </c>
      <c r="K4473" s="1"/>
    </row>
    <row r="4474" spans="1:11" hidden="1">
      <c r="A4474" s="1" t="s">
        <v>15309</v>
      </c>
      <c r="B4474" s="1" t="s">
        <v>1007</v>
      </c>
      <c r="C4474" s="48" t="str">
        <f t="shared" si="138"/>
        <v>טב גדרה</v>
      </c>
      <c r="D4474" s="1" t="s">
        <v>15326</v>
      </c>
      <c r="E4474" s="1"/>
      <c r="F4474" s="2">
        <v>4</v>
      </c>
      <c r="G4474" s="2">
        <f>INDEX(תוצאות_בחירות,MATCH(C4474,siot!$F$3:$F$1887,0),27)</f>
        <v>1</v>
      </c>
      <c r="H4474" s="2" t="b">
        <f t="shared" si="139"/>
        <v>0</v>
      </c>
      <c r="I4474" s="1" t="s">
        <v>2</v>
      </c>
      <c r="J4474" s="1" t="s">
        <v>15332</v>
      </c>
      <c r="K4474" s="1"/>
    </row>
    <row r="4475" spans="1:11" hidden="1">
      <c r="A4475" s="1" t="s">
        <v>15309</v>
      </c>
      <c r="B4475" s="1" t="s">
        <v>1007</v>
      </c>
      <c r="C4475" s="48" t="str">
        <f t="shared" si="138"/>
        <v>טב גדרה</v>
      </c>
      <c r="D4475" s="1" t="s">
        <v>15326</v>
      </c>
      <c r="E4475" s="1"/>
      <c r="F4475" s="2">
        <v>5</v>
      </c>
      <c r="G4475" s="2">
        <f>INDEX(תוצאות_בחירות,MATCH(C4475,siot!$F$3:$F$1887,0),27)</f>
        <v>1</v>
      </c>
      <c r="H4475" s="2" t="b">
        <f t="shared" si="139"/>
        <v>0</v>
      </c>
      <c r="I4475" s="1" t="s">
        <v>2</v>
      </c>
      <c r="J4475" s="1" t="s">
        <v>15331</v>
      </c>
      <c r="K4475" s="1"/>
    </row>
    <row r="4476" spans="1:11" hidden="1">
      <c r="A4476" s="1" t="s">
        <v>15309</v>
      </c>
      <c r="B4476" s="1" t="s">
        <v>1007</v>
      </c>
      <c r="C4476" s="48" t="str">
        <f t="shared" si="138"/>
        <v>טב גדרה</v>
      </c>
      <c r="D4476" s="1" t="s">
        <v>15326</v>
      </c>
      <c r="E4476" s="1"/>
      <c r="F4476" s="2">
        <v>6</v>
      </c>
      <c r="G4476" s="2">
        <f>INDEX(תוצאות_בחירות,MATCH(C4476,siot!$F$3:$F$1887,0),27)</f>
        <v>1</v>
      </c>
      <c r="H4476" s="2" t="b">
        <f t="shared" si="139"/>
        <v>0</v>
      </c>
      <c r="I4476" s="1" t="s">
        <v>2</v>
      </c>
      <c r="J4476" s="1" t="s">
        <v>15330</v>
      </c>
      <c r="K4476" s="1"/>
    </row>
    <row r="4477" spans="1:11" hidden="1">
      <c r="A4477" s="1" t="s">
        <v>15309</v>
      </c>
      <c r="B4477" s="1" t="s">
        <v>1007</v>
      </c>
      <c r="C4477" s="48" t="str">
        <f t="shared" si="138"/>
        <v>טב גדרה</v>
      </c>
      <c r="D4477" s="1" t="s">
        <v>15326</v>
      </c>
      <c r="E4477" s="1"/>
      <c r="F4477" s="2">
        <v>7</v>
      </c>
      <c r="G4477" s="2">
        <f>INDEX(תוצאות_בחירות,MATCH(C4477,siot!$F$3:$F$1887,0),27)</f>
        <v>1</v>
      </c>
      <c r="H4477" s="2" t="b">
        <f t="shared" si="139"/>
        <v>0</v>
      </c>
      <c r="I4477" s="1" t="s">
        <v>2</v>
      </c>
      <c r="J4477" s="1" t="s">
        <v>15329</v>
      </c>
      <c r="K4477" s="1"/>
    </row>
    <row r="4478" spans="1:11" hidden="1">
      <c r="A4478" s="1" t="s">
        <v>15309</v>
      </c>
      <c r="B4478" s="1" t="s">
        <v>1007</v>
      </c>
      <c r="C4478" s="48" t="str">
        <f t="shared" si="138"/>
        <v>טב גדרה</v>
      </c>
      <c r="D4478" s="1" t="s">
        <v>15326</v>
      </c>
      <c r="E4478" s="1"/>
      <c r="F4478" s="2">
        <v>8</v>
      </c>
      <c r="G4478" s="2">
        <f>INDEX(תוצאות_בחירות,MATCH(C4478,siot!$F$3:$F$1887,0),27)</f>
        <v>1</v>
      </c>
      <c r="H4478" s="2" t="b">
        <f t="shared" si="139"/>
        <v>0</v>
      </c>
      <c r="I4478" s="1" t="s">
        <v>2</v>
      </c>
      <c r="J4478" s="1" t="s">
        <v>15328</v>
      </c>
      <c r="K4478" s="1"/>
    </row>
    <row r="4479" spans="1:11" hidden="1">
      <c r="A4479" s="1" t="s">
        <v>15309</v>
      </c>
      <c r="B4479" s="1" t="s">
        <v>1007</v>
      </c>
      <c r="C4479" s="48" t="str">
        <f t="shared" si="138"/>
        <v>טב גדרה</v>
      </c>
      <c r="D4479" s="1" t="s">
        <v>15326</v>
      </c>
      <c r="E4479" s="1"/>
      <c r="F4479" s="2">
        <v>9</v>
      </c>
      <c r="G4479" s="2">
        <f>INDEX(תוצאות_בחירות,MATCH(C4479,siot!$F$3:$F$1887,0),27)</f>
        <v>1</v>
      </c>
      <c r="H4479" s="2" t="b">
        <f t="shared" si="139"/>
        <v>0</v>
      </c>
      <c r="I4479" s="1" t="s">
        <v>2</v>
      </c>
      <c r="J4479" s="1" t="s">
        <v>15327</v>
      </c>
      <c r="K4479" s="1"/>
    </row>
    <row r="4480" spans="1:11" hidden="1">
      <c r="A4480" s="1" t="s">
        <v>15309</v>
      </c>
      <c r="B4480" s="1" t="s">
        <v>1007</v>
      </c>
      <c r="C4480" s="48" t="str">
        <f t="shared" si="138"/>
        <v>טב גדרה</v>
      </c>
      <c r="D4480" s="1" t="s">
        <v>15326</v>
      </c>
      <c r="E4480" s="1"/>
      <c r="F4480" s="2">
        <v>10</v>
      </c>
      <c r="G4480" s="2">
        <f>INDEX(תוצאות_בחירות,MATCH(C4480,siot!$F$3:$F$1887,0),27)</f>
        <v>1</v>
      </c>
      <c r="H4480" s="2" t="b">
        <f t="shared" si="139"/>
        <v>0</v>
      </c>
      <c r="I4480" s="1" t="s">
        <v>2</v>
      </c>
      <c r="J4480" s="1" t="s">
        <v>15325</v>
      </c>
      <c r="K4480" s="1"/>
    </row>
    <row r="4481" spans="1:11" hidden="1">
      <c r="A4481" s="1" t="s">
        <v>15309</v>
      </c>
      <c r="B4481" s="1" t="s">
        <v>1194</v>
      </c>
      <c r="C4481" s="48" t="str">
        <f t="shared" si="138"/>
        <v>יד גדרה</v>
      </c>
      <c r="D4481" s="1" t="s">
        <v>15320</v>
      </c>
      <c r="E4481" s="1" t="s">
        <v>3</v>
      </c>
      <c r="F4481" s="2" t="s">
        <v>19548</v>
      </c>
      <c r="G4481" s="2">
        <f>INDEX(תוצאות_בחירות,MATCH(C4481,siot!$F$3:$F$1887,0),27)</f>
        <v>1</v>
      </c>
      <c r="H4481" s="2" t="b">
        <f t="shared" si="139"/>
        <v>0</v>
      </c>
      <c r="I4481" s="1"/>
      <c r="J4481" s="1"/>
      <c r="K4481" s="1"/>
    </row>
    <row r="4482" spans="1:11">
      <c r="A4482" s="1" t="s">
        <v>15309</v>
      </c>
      <c r="B4482" s="1" t="s">
        <v>1194</v>
      </c>
      <c r="C4482" s="48" t="str">
        <f t="shared" si="138"/>
        <v>יד גדרה</v>
      </c>
      <c r="D4482" s="1" t="s">
        <v>15320</v>
      </c>
      <c r="E4482" s="1"/>
      <c r="F4482" s="2">
        <v>1</v>
      </c>
      <c r="G4482" s="2">
        <f>INDEX(תוצאות_בחירות,MATCH(C4482,siot!$F$3:$F$1887,0),27)</f>
        <v>1</v>
      </c>
      <c r="H4482" s="2" t="b">
        <f t="shared" si="139"/>
        <v>1</v>
      </c>
      <c r="I4482" s="1" t="s">
        <v>2</v>
      </c>
      <c r="J4482" s="1" t="s">
        <v>15324</v>
      </c>
      <c r="K4482" s="1"/>
    </row>
    <row r="4483" spans="1:11" hidden="1">
      <c r="A4483" s="1" t="s">
        <v>15309</v>
      </c>
      <c r="B4483" s="1" t="s">
        <v>1194</v>
      </c>
      <c r="C4483" s="48" t="str">
        <f t="shared" si="138"/>
        <v>יד גדרה</v>
      </c>
      <c r="D4483" s="1" t="s">
        <v>15320</v>
      </c>
      <c r="E4483" s="1"/>
      <c r="F4483" s="2">
        <v>2</v>
      </c>
      <c r="G4483" s="2">
        <f>INDEX(תוצאות_בחירות,MATCH(C4483,siot!$F$3:$F$1887,0),27)</f>
        <v>1</v>
      </c>
      <c r="H4483" s="2" t="b">
        <f t="shared" si="139"/>
        <v>0</v>
      </c>
      <c r="I4483" s="1" t="s">
        <v>2</v>
      </c>
      <c r="J4483" s="1" t="s">
        <v>15323</v>
      </c>
      <c r="K4483" s="1"/>
    </row>
    <row r="4484" spans="1:11" hidden="1">
      <c r="A4484" s="1" t="s">
        <v>15309</v>
      </c>
      <c r="B4484" s="1" t="s">
        <v>1194</v>
      </c>
      <c r="C4484" s="48" t="str">
        <f t="shared" ref="C4484:C4547" si="140">B4484&amp;" "&amp;A4484</f>
        <v>יד גדרה</v>
      </c>
      <c r="D4484" s="1" t="s">
        <v>15320</v>
      </c>
      <c r="E4484" s="1"/>
      <c r="F4484" s="2">
        <v>3</v>
      </c>
      <c r="G4484" s="2">
        <f>INDEX(תוצאות_בחירות,MATCH(C4484,siot!$F$3:$F$1887,0),27)</f>
        <v>1</v>
      </c>
      <c r="H4484" s="2" t="b">
        <f t="shared" ref="H4484:H4547" si="141">IF(OR(F4484&lt;G4484,G4484=F4484),TRUE,FALSE)</f>
        <v>0</v>
      </c>
      <c r="I4484" s="1" t="s">
        <v>2</v>
      </c>
      <c r="J4484" s="1" t="s">
        <v>15322</v>
      </c>
      <c r="K4484" s="1"/>
    </row>
    <row r="4485" spans="1:11" hidden="1">
      <c r="A4485" s="1" t="s">
        <v>15309</v>
      </c>
      <c r="B4485" s="1" t="s">
        <v>1194</v>
      </c>
      <c r="C4485" s="48" t="str">
        <f t="shared" si="140"/>
        <v>יד גדרה</v>
      </c>
      <c r="D4485" s="1" t="s">
        <v>15320</v>
      </c>
      <c r="E4485" s="1"/>
      <c r="F4485" s="2">
        <v>4</v>
      </c>
      <c r="G4485" s="2">
        <f>INDEX(תוצאות_בחירות,MATCH(C4485,siot!$F$3:$F$1887,0),27)</f>
        <v>1</v>
      </c>
      <c r="H4485" s="2" t="b">
        <f t="shared" si="141"/>
        <v>0</v>
      </c>
      <c r="I4485" s="1" t="s">
        <v>2</v>
      </c>
      <c r="J4485" s="1" t="s">
        <v>15321</v>
      </c>
      <c r="K4485" s="1"/>
    </row>
    <row r="4486" spans="1:11" hidden="1">
      <c r="A4486" s="1" t="s">
        <v>15309</v>
      </c>
      <c r="B4486" s="1" t="s">
        <v>1194</v>
      </c>
      <c r="C4486" s="48" t="str">
        <f t="shared" si="140"/>
        <v>יד גדרה</v>
      </c>
      <c r="D4486" s="1" t="s">
        <v>15320</v>
      </c>
      <c r="E4486" s="1"/>
      <c r="F4486" s="2">
        <v>5</v>
      </c>
      <c r="G4486" s="2">
        <f>INDEX(תוצאות_בחירות,MATCH(C4486,siot!$F$3:$F$1887,0),27)</f>
        <v>1</v>
      </c>
      <c r="H4486" s="2" t="b">
        <f t="shared" si="141"/>
        <v>0</v>
      </c>
      <c r="I4486" s="1" t="s">
        <v>2</v>
      </c>
      <c r="J4486" s="1" t="s">
        <v>15319</v>
      </c>
      <c r="K4486" s="1"/>
    </row>
    <row r="4487" spans="1:11" hidden="1">
      <c r="A4487" s="1" t="s">
        <v>15309</v>
      </c>
      <c r="B4487" s="1" t="s">
        <v>364</v>
      </c>
      <c r="C4487" s="48" t="str">
        <f t="shared" si="140"/>
        <v>ף גדרה</v>
      </c>
      <c r="D4487" s="1" t="s">
        <v>133</v>
      </c>
      <c r="E4487" s="1" t="s">
        <v>18</v>
      </c>
      <c r="F4487" s="2" t="s">
        <v>19548</v>
      </c>
      <c r="G4487" s="2">
        <f>INDEX(תוצאות_בחירות,MATCH(C4487,siot!$F$3:$F$1887,0),27)</f>
        <v>0</v>
      </c>
      <c r="H4487" s="2" t="b">
        <f t="shared" si="141"/>
        <v>0</v>
      </c>
      <c r="I4487" s="1"/>
      <c r="J4487" s="1"/>
      <c r="K4487" s="1"/>
    </row>
    <row r="4488" spans="1:11" hidden="1">
      <c r="A4488" s="1" t="s">
        <v>15309</v>
      </c>
      <c r="B4488" s="1" t="s">
        <v>364</v>
      </c>
      <c r="C4488" s="48" t="str">
        <f t="shared" si="140"/>
        <v>ף גדרה</v>
      </c>
      <c r="D4488" s="1" t="s">
        <v>133</v>
      </c>
      <c r="E4488" s="1" t="s">
        <v>17</v>
      </c>
      <c r="F4488" s="2">
        <v>1</v>
      </c>
      <c r="G4488" s="2">
        <f>INDEX(תוצאות_בחירות,MATCH(C4488,siot!$F$3:$F$1887,0),27)</f>
        <v>0</v>
      </c>
      <c r="H4488" s="2" t="b">
        <f t="shared" si="141"/>
        <v>0</v>
      </c>
      <c r="I4488" s="1" t="s">
        <v>2</v>
      </c>
      <c r="J4488" s="1" t="s">
        <v>15318</v>
      </c>
      <c r="K4488" s="1"/>
    </row>
    <row r="4489" spans="1:11" hidden="1">
      <c r="A4489" s="1" t="s">
        <v>15309</v>
      </c>
      <c r="B4489" s="1" t="s">
        <v>364</v>
      </c>
      <c r="C4489" s="48" t="str">
        <f t="shared" si="140"/>
        <v>ף גדרה</v>
      </c>
      <c r="D4489" s="1" t="s">
        <v>133</v>
      </c>
      <c r="E4489" s="1"/>
      <c r="F4489" s="2">
        <v>2</v>
      </c>
      <c r="G4489" s="2">
        <f>INDEX(תוצאות_בחירות,MATCH(C4489,siot!$F$3:$F$1887,0),27)</f>
        <v>0</v>
      </c>
      <c r="H4489" s="2" t="b">
        <f t="shared" si="141"/>
        <v>0</v>
      </c>
      <c r="I4489" s="1" t="s">
        <v>2</v>
      </c>
      <c r="J4489" s="1" t="s">
        <v>15317</v>
      </c>
      <c r="K4489" s="1"/>
    </row>
    <row r="4490" spans="1:11" hidden="1">
      <c r="A4490" s="1" t="s">
        <v>15309</v>
      </c>
      <c r="B4490" s="1" t="s">
        <v>364</v>
      </c>
      <c r="C4490" s="48" t="str">
        <f t="shared" si="140"/>
        <v>ף גדרה</v>
      </c>
      <c r="D4490" s="1" t="s">
        <v>133</v>
      </c>
      <c r="E4490" s="1"/>
      <c r="F4490" s="2">
        <v>3</v>
      </c>
      <c r="G4490" s="2">
        <f>INDEX(תוצאות_בחירות,MATCH(C4490,siot!$F$3:$F$1887,0),27)</f>
        <v>0</v>
      </c>
      <c r="H4490" s="2" t="b">
        <f t="shared" si="141"/>
        <v>0</v>
      </c>
      <c r="I4490" s="1" t="s">
        <v>2</v>
      </c>
      <c r="J4490" s="1" t="s">
        <v>15316</v>
      </c>
      <c r="K4490" s="1"/>
    </row>
    <row r="4491" spans="1:11" hidden="1">
      <c r="A4491" s="1" t="s">
        <v>15309</v>
      </c>
      <c r="B4491" s="1" t="s">
        <v>364</v>
      </c>
      <c r="C4491" s="48" t="str">
        <f t="shared" si="140"/>
        <v>ף גדרה</v>
      </c>
      <c r="D4491" s="1" t="s">
        <v>133</v>
      </c>
      <c r="E4491" s="1"/>
      <c r="F4491" s="2">
        <v>4</v>
      </c>
      <c r="G4491" s="2">
        <f>INDEX(תוצאות_בחירות,MATCH(C4491,siot!$F$3:$F$1887,0),27)</f>
        <v>0</v>
      </c>
      <c r="H4491" s="2" t="b">
        <f t="shared" si="141"/>
        <v>0</v>
      </c>
      <c r="I4491" s="1" t="s">
        <v>2</v>
      </c>
      <c r="J4491" s="1" t="s">
        <v>122</v>
      </c>
      <c r="K4491" s="1"/>
    </row>
    <row r="4492" spans="1:11" hidden="1">
      <c r="A4492" s="1" t="s">
        <v>15309</v>
      </c>
      <c r="B4492" s="1" t="s">
        <v>364</v>
      </c>
      <c r="C4492" s="48" t="str">
        <f t="shared" si="140"/>
        <v>ף גדרה</v>
      </c>
      <c r="D4492" s="1" t="s">
        <v>133</v>
      </c>
      <c r="E4492" s="1"/>
      <c r="F4492" s="2">
        <v>5</v>
      </c>
      <c r="G4492" s="2">
        <f>INDEX(תוצאות_בחירות,MATCH(C4492,siot!$F$3:$F$1887,0),27)</f>
        <v>0</v>
      </c>
      <c r="H4492" s="2" t="b">
        <f t="shared" si="141"/>
        <v>0</v>
      </c>
      <c r="I4492" s="1" t="s">
        <v>2</v>
      </c>
      <c r="J4492" s="1" t="s">
        <v>15315</v>
      </c>
      <c r="K4492" s="1"/>
    </row>
    <row r="4493" spans="1:11" hidden="1">
      <c r="A4493" s="1" t="s">
        <v>15309</v>
      </c>
      <c r="B4493" s="1" t="s">
        <v>364</v>
      </c>
      <c r="C4493" s="48" t="str">
        <f t="shared" si="140"/>
        <v>ף גדרה</v>
      </c>
      <c r="D4493" s="1" t="s">
        <v>133</v>
      </c>
      <c r="E4493" s="1"/>
      <c r="F4493" s="2">
        <v>6</v>
      </c>
      <c r="G4493" s="2">
        <f>INDEX(תוצאות_בחירות,MATCH(C4493,siot!$F$3:$F$1887,0),27)</f>
        <v>0</v>
      </c>
      <c r="H4493" s="2" t="b">
        <f t="shared" si="141"/>
        <v>0</v>
      </c>
      <c r="I4493" s="1" t="s">
        <v>2</v>
      </c>
      <c r="J4493" s="1" t="s">
        <v>15314</v>
      </c>
      <c r="K4493" s="1"/>
    </row>
    <row r="4494" spans="1:11" hidden="1">
      <c r="A4494" s="1" t="s">
        <v>15309</v>
      </c>
      <c r="B4494" s="1" t="s">
        <v>15308</v>
      </c>
      <c r="C4494" s="48" t="str">
        <f t="shared" si="140"/>
        <v>קל גדרה</v>
      </c>
      <c r="D4494" s="1" t="s">
        <v>15307</v>
      </c>
      <c r="E4494" s="1" t="s">
        <v>3</v>
      </c>
      <c r="F4494" s="2" t="s">
        <v>19548</v>
      </c>
      <c r="G4494" s="2">
        <f>INDEX(תוצאות_בחירות,MATCH(C4494,siot!$F$3:$F$1887,0),27)</f>
        <v>0</v>
      </c>
      <c r="H4494" s="2" t="b">
        <f t="shared" si="141"/>
        <v>0</v>
      </c>
      <c r="I4494" s="1"/>
      <c r="J4494" s="1"/>
      <c r="K4494" s="1"/>
    </row>
    <row r="4495" spans="1:11" hidden="1">
      <c r="A4495" s="1" t="s">
        <v>15309</v>
      </c>
      <c r="B4495" s="1" t="s">
        <v>15308</v>
      </c>
      <c r="C4495" s="48" t="str">
        <f t="shared" si="140"/>
        <v>קל גדרה</v>
      </c>
      <c r="D4495" s="1" t="s">
        <v>15307</v>
      </c>
      <c r="E4495" s="1"/>
      <c r="F4495" s="2">
        <v>1</v>
      </c>
      <c r="G4495" s="2">
        <f>INDEX(תוצאות_בחירות,MATCH(C4495,siot!$F$3:$F$1887,0),27)</f>
        <v>0</v>
      </c>
      <c r="H4495" s="2" t="b">
        <f t="shared" si="141"/>
        <v>0</v>
      </c>
      <c r="I4495" s="1" t="s">
        <v>2</v>
      </c>
      <c r="J4495" s="1" t="s">
        <v>15313</v>
      </c>
      <c r="K4495" s="1"/>
    </row>
    <row r="4496" spans="1:11" hidden="1">
      <c r="A4496" s="1" t="s">
        <v>15309</v>
      </c>
      <c r="B4496" s="1" t="s">
        <v>15308</v>
      </c>
      <c r="C4496" s="48" t="str">
        <f t="shared" si="140"/>
        <v>קל גדרה</v>
      </c>
      <c r="D4496" s="1" t="s">
        <v>15307</v>
      </c>
      <c r="E4496" s="1"/>
      <c r="F4496" s="2">
        <v>2</v>
      </c>
      <c r="G4496" s="2">
        <f>INDEX(תוצאות_בחירות,MATCH(C4496,siot!$F$3:$F$1887,0),27)</f>
        <v>0</v>
      </c>
      <c r="H4496" s="2" t="b">
        <f t="shared" si="141"/>
        <v>0</v>
      </c>
      <c r="I4496" s="1" t="s">
        <v>2</v>
      </c>
      <c r="J4496" s="1" t="s">
        <v>15312</v>
      </c>
      <c r="K4496" s="1"/>
    </row>
    <row r="4497" spans="1:11" hidden="1">
      <c r="A4497" s="1" t="s">
        <v>15309</v>
      </c>
      <c r="B4497" s="1" t="s">
        <v>15308</v>
      </c>
      <c r="C4497" s="48" t="str">
        <f t="shared" si="140"/>
        <v>קל גדרה</v>
      </c>
      <c r="D4497" s="1" t="s">
        <v>15307</v>
      </c>
      <c r="E4497" s="1"/>
      <c r="F4497" s="2">
        <v>3</v>
      </c>
      <c r="G4497" s="2">
        <f>INDEX(תוצאות_בחירות,MATCH(C4497,siot!$F$3:$F$1887,0),27)</f>
        <v>0</v>
      </c>
      <c r="H4497" s="2" t="b">
        <f t="shared" si="141"/>
        <v>0</v>
      </c>
      <c r="I4497" s="1" t="s">
        <v>2</v>
      </c>
      <c r="J4497" s="1" t="s">
        <v>15311</v>
      </c>
      <c r="K4497" s="1"/>
    </row>
    <row r="4498" spans="1:11" hidden="1">
      <c r="A4498" s="1" t="s">
        <v>15309</v>
      </c>
      <c r="B4498" s="1" t="s">
        <v>15308</v>
      </c>
      <c r="C4498" s="48" t="str">
        <f t="shared" si="140"/>
        <v>קל גדרה</v>
      </c>
      <c r="D4498" s="1" t="s">
        <v>15307</v>
      </c>
      <c r="E4498" s="1"/>
      <c r="F4498" s="2">
        <v>4</v>
      </c>
      <c r="G4498" s="2">
        <f>INDEX(תוצאות_בחירות,MATCH(C4498,siot!$F$3:$F$1887,0),27)</f>
        <v>0</v>
      </c>
      <c r="H4498" s="2" t="b">
        <f t="shared" si="141"/>
        <v>0</v>
      </c>
      <c r="I4498" s="1" t="s">
        <v>2</v>
      </c>
      <c r="J4498" s="1" t="s">
        <v>15310</v>
      </c>
      <c r="K4498" s="1"/>
    </row>
    <row r="4499" spans="1:11" hidden="1">
      <c r="A4499" s="1" t="s">
        <v>15309</v>
      </c>
      <c r="B4499" s="1" t="s">
        <v>15308</v>
      </c>
      <c r="C4499" s="48" t="str">
        <f t="shared" si="140"/>
        <v>קל גדרה</v>
      </c>
      <c r="D4499" s="1" t="s">
        <v>15307</v>
      </c>
      <c r="E4499" s="1"/>
      <c r="F4499" s="2">
        <v>5</v>
      </c>
      <c r="G4499" s="2">
        <f>INDEX(תוצאות_בחירות,MATCH(C4499,siot!$F$3:$F$1887,0),27)</f>
        <v>0</v>
      </c>
      <c r="H4499" s="2" t="b">
        <f t="shared" si="141"/>
        <v>0</v>
      </c>
      <c r="I4499" s="1" t="s">
        <v>2</v>
      </c>
      <c r="J4499" s="1" t="s">
        <v>15306</v>
      </c>
      <c r="K4499" s="1"/>
    </row>
    <row r="4500" spans="1:11" hidden="1">
      <c r="A4500" s="1" t="s">
        <v>15232</v>
      </c>
      <c r="B4500" s="1" t="s">
        <v>617</v>
      </c>
      <c r="C4500" s="48" t="str">
        <f t="shared" si="140"/>
        <v>אמת גן יבנה</v>
      </c>
      <c r="D4500" s="1" t="s">
        <v>15299</v>
      </c>
      <c r="E4500" s="1" t="s">
        <v>18</v>
      </c>
      <c r="F4500" s="2" t="s">
        <v>19548</v>
      </c>
      <c r="G4500" s="2">
        <f>INDEX(תוצאות_בחירות,MATCH(C4500,siot!$F$3:$F$1887,0),27)</f>
        <v>0</v>
      </c>
      <c r="H4500" s="2" t="b">
        <f t="shared" si="141"/>
        <v>0</v>
      </c>
      <c r="I4500" s="1"/>
      <c r="J4500" s="1"/>
      <c r="K4500" s="1"/>
    </row>
    <row r="4501" spans="1:11" hidden="1">
      <c r="A4501" s="1" t="s">
        <v>15232</v>
      </c>
      <c r="B4501" s="1" t="s">
        <v>617</v>
      </c>
      <c r="C4501" s="48" t="str">
        <f t="shared" si="140"/>
        <v>אמת גן יבנה</v>
      </c>
      <c r="D4501" s="1" t="s">
        <v>15299</v>
      </c>
      <c r="E4501" s="1" t="s">
        <v>17</v>
      </c>
      <c r="F4501" s="2">
        <v>1</v>
      </c>
      <c r="G4501" s="2">
        <f>INDEX(תוצאות_בחירות,MATCH(C4501,siot!$F$3:$F$1887,0),27)</f>
        <v>0</v>
      </c>
      <c r="H4501" s="2" t="b">
        <f t="shared" si="141"/>
        <v>0</v>
      </c>
      <c r="I4501" s="1" t="s">
        <v>2</v>
      </c>
      <c r="J4501" s="1" t="s">
        <v>15305</v>
      </c>
      <c r="K4501" s="1"/>
    </row>
    <row r="4502" spans="1:11" hidden="1">
      <c r="A4502" s="1" t="s">
        <v>15232</v>
      </c>
      <c r="B4502" s="1" t="s">
        <v>617</v>
      </c>
      <c r="C4502" s="48" t="str">
        <f t="shared" si="140"/>
        <v>אמת גן יבנה</v>
      </c>
      <c r="D4502" s="1" t="s">
        <v>15299</v>
      </c>
      <c r="E4502" s="1"/>
      <c r="F4502" s="2">
        <v>2</v>
      </c>
      <c r="G4502" s="2">
        <f>INDEX(תוצאות_בחירות,MATCH(C4502,siot!$F$3:$F$1887,0),27)</f>
        <v>0</v>
      </c>
      <c r="H4502" s="2" t="b">
        <f t="shared" si="141"/>
        <v>0</v>
      </c>
      <c r="I4502" s="1" t="s">
        <v>2</v>
      </c>
      <c r="J4502" s="1" t="s">
        <v>15304</v>
      </c>
      <c r="K4502" s="1"/>
    </row>
    <row r="4503" spans="1:11" hidden="1">
      <c r="A4503" s="1" t="s">
        <v>15232</v>
      </c>
      <c r="B4503" s="1" t="s">
        <v>617</v>
      </c>
      <c r="C4503" s="48" t="str">
        <f t="shared" si="140"/>
        <v>אמת גן יבנה</v>
      </c>
      <c r="D4503" s="1" t="s">
        <v>15299</v>
      </c>
      <c r="E4503" s="1"/>
      <c r="F4503" s="2">
        <v>3</v>
      </c>
      <c r="G4503" s="2">
        <f>INDEX(תוצאות_בחירות,MATCH(C4503,siot!$F$3:$F$1887,0),27)</f>
        <v>0</v>
      </c>
      <c r="H4503" s="2" t="b">
        <f t="shared" si="141"/>
        <v>0</v>
      </c>
      <c r="I4503" s="1" t="s">
        <v>2</v>
      </c>
      <c r="J4503" s="1" t="s">
        <v>15303</v>
      </c>
      <c r="K4503" s="1"/>
    </row>
    <row r="4504" spans="1:11" hidden="1">
      <c r="A4504" s="1" t="s">
        <v>15232</v>
      </c>
      <c r="B4504" s="1" t="s">
        <v>617</v>
      </c>
      <c r="C4504" s="48" t="str">
        <f t="shared" si="140"/>
        <v>אמת גן יבנה</v>
      </c>
      <c r="D4504" s="1" t="s">
        <v>15299</v>
      </c>
      <c r="E4504" s="1"/>
      <c r="F4504" s="2">
        <v>4</v>
      </c>
      <c r="G4504" s="2">
        <f>INDEX(תוצאות_בחירות,MATCH(C4504,siot!$F$3:$F$1887,0),27)</f>
        <v>0</v>
      </c>
      <c r="H4504" s="2" t="b">
        <f t="shared" si="141"/>
        <v>0</v>
      </c>
      <c r="I4504" s="1" t="s">
        <v>2</v>
      </c>
      <c r="J4504" s="1" t="s">
        <v>15302</v>
      </c>
      <c r="K4504" s="1"/>
    </row>
    <row r="4505" spans="1:11" hidden="1">
      <c r="A4505" s="1" t="s">
        <v>15232</v>
      </c>
      <c r="B4505" s="1" t="s">
        <v>617</v>
      </c>
      <c r="C4505" s="48" t="str">
        <f t="shared" si="140"/>
        <v>אמת גן יבנה</v>
      </c>
      <c r="D4505" s="1" t="s">
        <v>15299</v>
      </c>
      <c r="E4505" s="1"/>
      <c r="F4505" s="2">
        <v>5</v>
      </c>
      <c r="G4505" s="2">
        <f>INDEX(תוצאות_בחירות,MATCH(C4505,siot!$F$3:$F$1887,0),27)</f>
        <v>0</v>
      </c>
      <c r="H4505" s="2" t="b">
        <f t="shared" si="141"/>
        <v>0</v>
      </c>
      <c r="I4505" s="1" t="s">
        <v>2</v>
      </c>
      <c r="J4505" s="1" t="s">
        <v>15301</v>
      </c>
      <c r="K4505" s="1"/>
    </row>
    <row r="4506" spans="1:11" hidden="1">
      <c r="A4506" s="1" t="s">
        <v>15232</v>
      </c>
      <c r="B4506" s="1" t="s">
        <v>617</v>
      </c>
      <c r="C4506" s="48" t="str">
        <f t="shared" si="140"/>
        <v>אמת גן יבנה</v>
      </c>
      <c r="D4506" s="1" t="s">
        <v>15299</v>
      </c>
      <c r="E4506" s="1"/>
      <c r="F4506" s="2">
        <v>6</v>
      </c>
      <c r="G4506" s="2">
        <f>INDEX(תוצאות_בחירות,MATCH(C4506,siot!$F$3:$F$1887,0),27)</f>
        <v>0</v>
      </c>
      <c r="H4506" s="2" t="b">
        <f t="shared" si="141"/>
        <v>0</v>
      </c>
      <c r="I4506" s="1" t="s">
        <v>2</v>
      </c>
      <c r="J4506" s="1" t="s">
        <v>15300</v>
      </c>
      <c r="K4506" s="1"/>
    </row>
    <row r="4507" spans="1:11" hidden="1">
      <c r="A4507" s="1" t="s">
        <v>15232</v>
      </c>
      <c r="B4507" s="1" t="s">
        <v>617</v>
      </c>
      <c r="C4507" s="48" t="str">
        <f t="shared" si="140"/>
        <v>אמת גן יבנה</v>
      </c>
      <c r="D4507" s="1" t="s">
        <v>15299</v>
      </c>
      <c r="E4507" s="1"/>
      <c r="F4507" s="2">
        <v>7</v>
      </c>
      <c r="G4507" s="2">
        <f>INDEX(תוצאות_בחירות,MATCH(C4507,siot!$F$3:$F$1887,0),27)</f>
        <v>0</v>
      </c>
      <c r="H4507" s="2" t="b">
        <f t="shared" si="141"/>
        <v>0</v>
      </c>
      <c r="I4507" s="1" t="s">
        <v>2</v>
      </c>
      <c r="J4507" s="1" t="s">
        <v>15298</v>
      </c>
      <c r="K4507" s="1"/>
    </row>
    <row r="4508" spans="1:11" hidden="1">
      <c r="A4508" s="1" t="s">
        <v>15232</v>
      </c>
      <c r="B4508" s="1" t="s">
        <v>15292</v>
      </c>
      <c r="C4508" s="48" t="str">
        <f t="shared" si="140"/>
        <v>גנ גן יבנה</v>
      </c>
      <c r="D4508" s="1" t="s">
        <v>15291</v>
      </c>
      <c r="E4508" s="1" t="s">
        <v>3</v>
      </c>
      <c r="F4508" s="2" t="s">
        <v>19548</v>
      </c>
      <c r="G4508" s="2">
        <f>INDEX(תוצאות_בחירות,MATCH(C4508,siot!$F$3:$F$1887,0),27)</f>
        <v>0</v>
      </c>
      <c r="H4508" s="2" t="b">
        <f t="shared" si="141"/>
        <v>0</v>
      </c>
      <c r="I4508" s="1"/>
      <c r="J4508" s="1"/>
      <c r="K4508" s="1"/>
    </row>
    <row r="4509" spans="1:11" hidden="1">
      <c r="A4509" s="1" t="s">
        <v>15232</v>
      </c>
      <c r="B4509" s="1" t="s">
        <v>15292</v>
      </c>
      <c r="C4509" s="48" t="str">
        <f t="shared" si="140"/>
        <v>גנ גן יבנה</v>
      </c>
      <c r="D4509" s="1" t="s">
        <v>15291</v>
      </c>
      <c r="E4509" s="1"/>
      <c r="F4509" s="2">
        <v>1</v>
      </c>
      <c r="G4509" s="2">
        <f>INDEX(תוצאות_בחירות,MATCH(C4509,siot!$F$3:$F$1887,0),27)</f>
        <v>0</v>
      </c>
      <c r="H4509" s="2" t="b">
        <f t="shared" si="141"/>
        <v>0</v>
      </c>
      <c r="I4509" s="1" t="s">
        <v>2</v>
      </c>
      <c r="J4509" s="1" t="s">
        <v>15297</v>
      </c>
      <c r="K4509" s="1"/>
    </row>
    <row r="4510" spans="1:11" hidden="1">
      <c r="A4510" s="1" t="s">
        <v>15232</v>
      </c>
      <c r="B4510" s="1" t="s">
        <v>15292</v>
      </c>
      <c r="C4510" s="48" t="str">
        <f t="shared" si="140"/>
        <v>גנ גן יבנה</v>
      </c>
      <c r="D4510" s="1" t="s">
        <v>15291</v>
      </c>
      <c r="E4510" s="1"/>
      <c r="F4510" s="2">
        <v>2</v>
      </c>
      <c r="G4510" s="2">
        <f>INDEX(תוצאות_בחירות,MATCH(C4510,siot!$F$3:$F$1887,0),27)</f>
        <v>0</v>
      </c>
      <c r="H4510" s="2" t="b">
        <f t="shared" si="141"/>
        <v>0</v>
      </c>
      <c r="I4510" s="1" t="s">
        <v>2</v>
      </c>
      <c r="J4510" s="1" t="s">
        <v>8596</v>
      </c>
      <c r="K4510" s="1"/>
    </row>
    <row r="4511" spans="1:11" hidden="1">
      <c r="A4511" s="1" t="s">
        <v>15232</v>
      </c>
      <c r="B4511" s="1" t="s">
        <v>15292</v>
      </c>
      <c r="C4511" s="48" t="str">
        <f t="shared" si="140"/>
        <v>גנ גן יבנה</v>
      </c>
      <c r="D4511" s="1" t="s">
        <v>15291</v>
      </c>
      <c r="E4511" s="1"/>
      <c r="F4511" s="2">
        <v>3</v>
      </c>
      <c r="G4511" s="2">
        <f>INDEX(תוצאות_בחירות,MATCH(C4511,siot!$F$3:$F$1887,0),27)</f>
        <v>0</v>
      </c>
      <c r="H4511" s="2" t="b">
        <f t="shared" si="141"/>
        <v>0</v>
      </c>
      <c r="I4511" s="1" t="s">
        <v>2</v>
      </c>
      <c r="J4511" s="1" t="s">
        <v>15296</v>
      </c>
      <c r="K4511" s="1"/>
    </row>
    <row r="4512" spans="1:11" hidden="1">
      <c r="A4512" s="1" t="s">
        <v>15232</v>
      </c>
      <c r="B4512" s="1" t="s">
        <v>15292</v>
      </c>
      <c r="C4512" s="48" t="str">
        <f t="shared" si="140"/>
        <v>גנ גן יבנה</v>
      </c>
      <c r="D4512" s="1" t="s">
        <v>15291</v>
      </c>
      <c r="E4512" s="1"/>
      <c r="F4512" s="2">
        <v>4</v>
      </c>
      <c r="G4512" s="2">
        <f>INDEX(תוצאות_בחירות,MATCH(C4512,siot!$F$3:$F$1887,0),27)</f>
        <v>0</v>
      </c>
      <c r="H4512" s="2" t="b">
        <f t="shared" si="141"/>
        <v>0</v>
      </c>
      <c r="I4512" s="1" t="s">
        <v>2</v>
      </c>
      <c r="J4512" s="1" t="s">
        <v>15295</v>
      </c>
      <c r="K4512" s="1"/>
    </row>
    <row r="4513" spans="1:11" hidden="1">
      <c r="A4513" s="1" t="s">
        <v>15232</v>
      </c>
      <c r="B4513" s="1" t="s">
        <v>15292</v>
      </c>
      <c r="C4513" s="48" t="str">
        <f t="shared" si="140"/>
        <v>גנ גן יבנה</v>
      </c>
      <c r="D4513" s="1" t="s">
        <v>15291</v>
      </c>
      <c r="E4513" s="1"/>
      <c r="F4513" s="2">
        <v>5</v>
      </c>
      <c r="G4513" s="2">
        <f>INDEX(תוצאות_בחירות,MATCH(C4513,siot!$F$3:$F$1887,0),27)</f>
        <v>0</v>
      </c>
      <c r="H4513" s="2" t="b">
        <f t="shared" si="141"/>
        <v>0</v>
      </c>
      <c r="I4513" s="1" t="s">
        <v>2</v>
      </c>
      <c r="J4513" s="1" t="s">
        <v>15294</v>
      </c>
      <c r="K4513" s="1"/>
    </row>
    <row r="4514" spans="1:11" hidden="1">
      <c r="A4514" s="1" t="s">
        <v>15232</v>
      </c>
      <c r="B4514" s="1" t="s">
        <v>15292</v>
      </c>
      <c r="C4514" s="48" t="str">
        <f t="shared" si="140"/>
        <v>גנ גן יבנה</v>
      </c>
      <c r="D4514" s="1" t="s">
        <v>15291</v>
      </c>
      <c r="E4514" s="1"/>
      <c r="F4514" s="2">
        <v>6</v>
      </c>
      <c r="G4514" s="2">
        <f>INDEX(תוצאות_בחירות,MATCH(C4514,siot!$F$3:$F$1887,0),27)</f>
        <v>0</v>
      </c>
      <c r="H4514" s="2" t="b">
        <f t="shared" si="141"/>
        <v>0</v>
      </c>
      <c r="I4514" s="1" t="s">
        <v>2</v>
      </c>
      <c r="J4514" s="1" t="s">
        <v>15293</v>
      </c>
      <c r="K4514" s="1"/>
    </row>
    <row r="4515" spans="1:11" hidden="1">
      <c r="A4515" s="1" t="s">
        <v>15232</v>
      </c>
      <c r="B4515" s="1" t="s">
        <v>15292</v>
      </c>
      <c r="C4515" s="48" t="str">
        <f t="shared" si="140"/>
        <v>גנ גן יבנה</v>
      </c>
      <c r="D4515" s="1" t="s">
        <v>15291</v>
      </c>
      <c r="E4515" s="1"/>
      <c r="F4515" s="2">
        <v>7</v>
      </c>
      <c r="G4515" s="2">
        <f>INDEX(תוצאות_בחירות,MATCH(C4515,siot!$F$3:$F$1887,0),27)</f>
        <v>0</v>
      </c>
      <c r="H4515" s="2" t="b">
        <f t="shared" si="141"/>
        <v>0</v>
      </c>
      <c r="I4515" s="1" t="s">
        <v>2</v>
      </c>
      <c r="J4515" s="1" t="s">
        <v>15290</v>
      </c>
      <c r="K4515" s="1"/>
    </row>
    <row r="4516" spans="1:11" hidden="1">
      <c r="A4516" s="1" t="s">
        <v>15232</v>
      </c>
      <c r="B4516" s="1" t="s">
        <v>60</v>
      </c>
      <c r="C4516" s="48" t="str">
        <f t="shared" si="140"/>
        <v>ד גן יבנה</v>
      </c>
      <c r="D4516" s="1" t="s">
        <v>15281</v>
      </c>
      <c r="E4516" s="1" t="s">
        <v>18</v>
      </c>
      <c r="F4516" s="2" t="s">
        <v>19548</v>
      </c>
      <c r="G4516" s="2">
        <f>INDEX(תוצאות_בחירות,MATCH(C4516,siot!$F$3:$F$1887,0),27)</f>
        <v>7</v>
      </c>
      <c r="H4516" s="2" t="b">
        <f t="shared" si="141"/>
        <v>0</v>
      </c>
      <c r="I4516" s="1"/>
      <c r="J4516" s="1"/>
      <c r="K4516" s="1"/>
    </row>
    <row r="4517" spans="1:11">
      <c r="A4517" s="1" t="s">
        <v>15232</v>
      </c>
      <c r="B4517" s="1" t="s">
        <v>60</v>
      </c>
      <c r="C4517" s="48" t="str">
        <f t="shared" si="140"/>
        <v>ד גן יבנה</v>
      </c>
      <c r="D4517" s="1" t="s">
        <v>15281</v>
      </c>
      <c r="E4517" s="1" t="s">
        <v>17</v>
      </c>
      <c r="F4517" s="2">
        <v>1</v>
      </c>
      <c r="G4517" s="2">
        <f>INDEX(תוצאות_בחירות,MATCH(C4517,siot!$F$3:$F$1887,0),27)</f>
        <v>7</v>
      </c>
      <c r="H4517" s="2" t="b">
        <f t="shared" si="141"/>
        <v>1</v>
      </c>
      <c r="I4517" s="1" t="s">
        <v>2</v>
      </c>
      <c r="J4517" s="1" t="s">
        <v>15289</v>
      </c>
      <c r="K4517" s="1"/>
    </row>
    <row r="4518" spans="1:11">
      <c r="A4518" s="1" t="s">
        <v>15232</v>
      </c>
      <c r="B4518" s="1" t="s">
        <v>60</v>
      </c>
      <c r="C4518" s="48" t="str">
        <f t="shared" si="140"/>
        <v>ד גן יבנה</v>
      </c>
      <c r="D4518" s="1" t="s">
        <v>15281</v>
      </c>
      <c r="E4518" s="1"/>
      <c r="F4518" s="2">
        <v>2</v>
      </c>
      <c r="G4518" s="2">
        <f>INDEX(תוצאות_בחירות,MATCH(C4518,siot!$F$3:$F$1887,0),27)</f>
        <v>7</v>
      </c>
      <c r="H4518" s="2" t="b">
        <f t="shared" si="141"/>
        <v>1</v>
      </c>
      <c r="I4518" s="1" t="s">
        <v>2</v>
      </c>
      <c r="J4518" s="1" t="s">
        <v>15288</v>
      </c>
      <c r="K4518" s="1"/>
    </row>
    <row r="4519" spans="1:11">
      <c r="A4519" s="1" t="s">
        <v>15232</v>
      </c>
      <c r="B4519" s="1" t="s">
        <v>60</v>
      </c>
      <c r="C4519" s="48" t="str">
        <f t="shared" si="140"/>
        <v>ד גן יבנה</v>
      </c>
      <c r="D4519" s="1" t="s">
        <v>15281</v>
      </c>
      <c r="E4519" s="1"/>
      <c r="F4519" s="2">
        <v>3</v>
      </c>
      <c r="G4519" s="2">
        <f>INDEX(תוצאות_בחירות,MATCH(C4519,siot!$F$3:$F$1887,0),27)</f>
        <v>7</v>
      </c>
      <c r="H4519" s="2" t="b">
        <f t="shared" si="141"/>
        <v>1</v>
      </c>
      <c r="I4519" s="1" t="s">
        <v>2</v>
      </c>
      <c r="J4519" s="1" t="s">
        <v>15287</v>
      </c>
      <c r="K4519" s="1">
        <v>1</v>
      </c>
    </row>
    <row r="4520" spans="1:11">
      <c r="A4520" s="1" t="s">
        <v>15232</v>
      </c>
      <c r="B4520" s="1" t="s">
        <v>60</v>
      </c>
      <c r="C4520" s="48" t="str">
        <f t="shared" si="140"/>
        <v>ד גן יבנה</v>
      </c>
      <c r="D4520" s="1" t="s">
        <v>15281</v>
      </c>
      <c r="E4520" s="1"/>
      <c r="F4520" s="2">
        <v>4</v>
      </c>
      <c r="G4520" s="2">
        <f>INDEX(תוצאות_בחירות,MATCH(C4520,siot!$F$3:$F$1887,0),27)</f>
        <v>7</v>
      </c>
      <c r="H4520" s="2" t="b">
        <f t="shared" si="141"/>
        <v>1</v>
      </c>
      <c r="I4520" s="1" t="s">
        <v>2</v>
      </c>
      <c r="J4520" s="1" t="s">
        <v>15286</v>
      </c>
      <c r="K4520" s="1"/>
    </row>
    <row r="4521" spans="1:11">
      <c r="A4521" s="1" t="s">
        <v>15232</v>
      </c>
      <c r="B4521" s="1" t="s">
        <v>60</v>
      </c>
      <c r="C4521" s="48" t="str">
        <f t="shared" si="140"/>
        <v>ד גן יבנה</v>
      </c>
      <c r="D4521" s="1" t="s">
        <v>15281</v>
      </c>
      <c r="E4521" s="1"/>
      <c r="F4521" s="2">
        <v>5</v>
      </c>
      <c r="G4521" s="2">
        <f>INDEX(תוצאות_בחירות,MATCH(C4521,siot!$F$3:$F$1887,0),27)</f>
        <v>7</v>
      </c>
      <c r="H4521" s="2" t="b">
        <f t="shared" si="141"/>
        <v>1</v>
      </c>
      <c r="I4521" s="1" t="s">
        <v>2</v>
      </c>
      <c r="J4521" s="1" t="s">
        <v>15285</v>
      </c>
      <c r="K4521" s="1"/>
    </row>
    <row r="4522" spans="1:11">
      <c r="A4522" s="1" t="s">
        <v>15232</v>
      </c>
      <c r="B4522" s="1" t="s">
        <v>60</v>
      </c>
      <c r="C4522" s="48" t="str">
        <f t="shared" si="140"/>
        <v>ד גן יבנה</v>
      </c>
      <c r="D4522" s="1" t="s">
        <v>15281</v>
      </c>
      <c r="E4522" s="1"/>
      <c r="F4522" s="2">
        <v>6</v>
      </c>
      <c r="G4522" s="2">
        <f>INDEX(תוצאות_בחירות,MATCH(C4522,siot!$F$3:$F$1887,0),27)</f>
        <v>7</v>
      </c>
      <c r="H4522" s="2" t="b">
        <f t="shared" si="141"/>
        <v>1</v>
      </c>
      <c r="I4522" s="1" t="s">
        <v>2</v>
      </c>
      <c r="J4522" s="1" t="s">
        <v>15284</v>
      </c>
      <c r="K4522" s="1">
        <v>1</v>
      </c>
    </row>
    <row r="4523" spans="1:11">
      <c r="A4523" s="1" t="s">
        <v>15232</v>
      </c>
      <c r="B4523" s="1" t="s">
        <v>60</v>
      </c>
      <c r="C4523" s="48" t="str">
        <f t="shared" si="140"/>
        <v>ד גן יבנה</v>
      </c>
      <c r="D4523" s="1" t="s">
        <v>15281</v>
      </c>
      <c r="E4523" s="1"/>
      <c r="F4523" s="2">
        <v>7</v>
      </c>
      <c r="G4523" s="2">
        <f>INDEX(תוצאות_בחירות,MATCH(C4523,siot!$F$3:$F$1887,0),27)</f>
        <v>7</v>
      </c>
      <c r="H4523" s="2" t="b">
        <f t="shared" si="141"/>
        <v>1</v>
      </c>
      <c r="I4523" s="1" t="s">
        <v>2</v>
      </c>
      <c r="J4523" s="1" t="s">
        <v>15283</v>
      </c>
      <c r="K4523" s="1">
        <v>1</v>
      </c>
    </row>
    <row r="4524" spans="1:11" hidden="1">
      <c r="A4524" s="1" t="s">
        <v>15232</v>
      </c>
      <c r="B4524" s="1" t="s">
        <v>60</v>
      </c>
      <c r="C4524" s="48" t="str">
        <f t="shared" si="140"/>
        <v>ד גן יבנה</v>
      </c>
      <c r="D4524" s="1" t="s">
        <v>15281</v>
      </c>
      <c r="E4524" s="1"/>
      <c r="F4524" s="2">
        <v>8</v>
      </c>
      <c r="G4524" s="2">
        <f>INDEX(תוצאות_בחירות,MATCH(C4524,siot!$F$3:$F$1887,0),27)</f>
        <v>7</v>
      </c>
      <c r="H4524" s="2" t="b">
        <f t="shared" si="141"/>
        <v>0</v>
      </c>
      <c r="I4524" s="1" t="s">
        <v>2</v>
      </c>
      <c r="J4524" s="1" t="s">
        <v>15282</v>
      </c>
      <c r="K4524" s="1"/>
    </row>
    <row r="4525" spans="1:11" hidden="1">
      <c r="A4525" s="1" t="s">
        <v>15232</v>
      </c>
      <c r="B4525" s="1" t="s">
        <v>60</v>
      </c>
      <c r="C4525" s="48" t="str">
        <f t="shared" si="140"/>
        <v>ד גן יבנה</v>
      </c>
      <c r="D4525" s="1" t="s">
        <v>15281</v>
      </c>
      <c r="E4525" s="1"/>
      <c r="F4525" s="2">
        <v>9</v>
      </c>
      <c r="G4525" s="2">
        <f>INDEX(תוצאות_בחירות,MATCH(C4525,siot!$F$3:$F$1887,0),27)</f>
        <v>7</v>
      </c>
      <c r="H4525" s="2" t="b">
        <f t="shared" si="141"/>
        <v>0</v>
      </c>
      <c r="I4525" s="1" t="s">
        <v>2</v>
      </c>
      <c r="J4525" s="1" t="s">
        <v>15280</v>
      </c>
      <c r="K4525" s="1"/>
    </row>
    <row r="4526" spans="1:11" hidden="1">
      <c r="A4526" s="1" t="s">
        <v>15232</v>
      </c>
      <c r="B4526" s="1" t="s">
        <v>1007</v>
      </c>
      <c r="C4526" s="48" t="str">
        <f t="shared" si="140"/>
        <v>טב גן יבנה</v>
      </c>
      <c r="D4526" s="1" t="s">
        <v>15273</v>
      </c>
      <c r="E4526" s="1" t="s">
        <v>18</v>
      </c>
      <c r="F4526" s="2" t="s">
        <v>19548</v>
      </c>
      <c r="G4526" s="2">
        <f>INDEX(תוצאות_בחירות,MATCH(C4526,siot!$F$3:$F$1887,0),27)</f>
        <v>1</v>
      </c>
      <c r="H4526" s="2" t="b">
        <f t="shared" si="141"/>
        <v>0</v>
      </c>
      <c r="I4526" s="1"/>
      <c r="J4526" s="1"/>
      <c r="K4526" s="1"/>
    </row>
    <row r="4527" spans="1:11">
      <c r="A4527" s="1" t="s">
        <v>15232</v>
      </c>
      <c r="B4527" s="1" t="s">
        <v>1007</v>
      </c>
      <c r="C4527" s="48" t="str">
        <f t="shared" si="140"/>
        <v>טב גן יבנה</v>
      </c>
      <c r="D4527" s="1" t="s">
        <v>15273</v>
      </c>
      <c r="E4527" s="1" t="s">
        <v>17</v>
      </c>
      <c r="F4527" s="2">
        <v>1</v>
      </c>
      <c r="G4527" s="2">
        <f>INDEX(תוצאות_בחירות,MATCH(C4527,siot!$F$3:$F$1887,0),27)</f>
        <v>1</v>
      </c>
      <c r="H4527" s="2" t="b">
        <f t="shared" si="141"/>
        <v>1</v>
      </c>
      <c r="I4527" s="1" t="s">
        <v>2</v>
      </c>
      <c r="J4527" s="1" t="s">
        <v>15279</v>
      </c>
      <c r="K4527" s="1"/>
    </row>
    <row r="4528" spans="1:11" hidden="1">
      <c r="A4528" s="1" t="s">
        <v>15232</v>
      </c>
      <c r="B4528" s="1" t="s">
        <v>1007</v>
      </c>
      <c r="C4528" s="48" t="str">
        <f t="shared" si="140"/>
        <v>טב גן יבנה</v>
      </c>
      <c r="D4528" s="1" t="s">
        <v>15273</v>
      </c>
      <c r="E4528" s="1"/>
      <c r="F4528" s="2">
        <v>2</v>
      </c>
      <c r="G4528" s="2">
        <f>INDEX(תוצאות_בחירות,MATCH(C4528,siot!$F$3:$F$1887,0),27)</f>
        <v>1</v>
      </c>
      <c r="H4528" s="2" t="b">
        <f t="shared" si="141"/>
        <v>0</v>
      </c>
      <c r="I4528" s="1" t="s">
        <v>2</v>
      </c>
      <c r="J4528" s="1" t="s">
        <v>15278</v>
      </c>
      <c r="K4528" s="1"/>
    </row>
    <row r="4529" spans="1:11" hidden="1">
      <c r="A4529" s="1" t="s">
        <v>15232</v>
      </c>
      <c r="B4529" s="1" t="s">
        <v>1007</v>
      </c>
      <c r="C4529" s="48" t="str">
        <f t="shared" si="140"/>
        <v>טב גן יבנה</v>
      </c>
      <c r="D4529" s="1" t="s">
        <v>15273</v>
      </c>
      <c r="E4529" s="1"/>
      <c r="F4529" s="2">
        <v>3</v>
      </c>
      <c r="G4529" s="2">
        <f>INDEX(תוצאות_בחירות,MATCH(C4529,siot!$F$3:$F$1887,0),27)</f>
        <v>1</v>
      </c>
      <c r="H4529" s="2" t="b">
        <f t="shared" si="141"/>
        <v>0</v>
      </c>
      <c r="I4529" s="1" t="s">
        <v>2</v>
      </c>
      <c r="J4529" s="1" t="s">
        <v>15277</v>
      </c>
      <c r="K4529" s="1"/>
    </row>
    <row r="4530" spans="1:11" hidden="1">
      <c r="A4530" s="1" t="s">
        <v>15232</v>
      </c>
      <c r="B4530" s="1" t="s">
        <v>1007</v>
      </c>
      <c r="C4530" s="48" t="str">
        <f t="shared" si="140"/>
        <v>טב גן יבנה</v>
      </c>
      <c r="D4530" s="1" t="s">
        <v>15273</v>
      </c>
      <c r="E4530" s="1"/>
      <c r="F4530" s="2">
        <v>4</v>
      </c>
      <c r="G4530" s="2">
        <f>INDEX(תוצאות_בחירות,MATCH(C4530,siot!$F$3:$F$1887,0),27)</f>
        <v>1</v>
      </c>
      <c r="H4530" s="2" t="b">
        <f t="shared" si="141"/>
        <v>0</v>
      </c>
      <c r="I4530" s="1" t="s">
        <v>2</v>
      </c>
      <c r="J4530" s="1" t="s">
        <v>15276</v>
      </c>
      <c r="K4530" s="1"/>
    </row>
    <row r="4531" spans="1:11" hidden="1">
      <c r="A4531" s="1" t="s">
        <v>15232</v>
      </c>
      <c r="B4531" s="1" t="s">
        <v>1007</v>
      </c>
      <c r="C4531" s="48" t="str">
        <f t="shared" si="140"/>
        <v>טב גן יבנה</v>
      </c>
      <c r="D4531" s="1" t="s">
        <v>15273</v>
      </c>
      <c r="E4531" s="1"/>
      <c r="F4531" s="2">
        <v>5</v>
      </c>
      <c r="G4531" s="2">
        <f>INDEX(תוצאות_בחירות,MATCH(C4531,siot!$F$3:$F$1887,0),27)</f>
        <v>1</v>
      </c>
      <c r="H4531" s="2" t="b">
        <f t="shared" si="141"/>
        <v>0</v>
      </c>
      <c r="I4531" s="1" t="s">
        <v>2</v>
      </c>
      <c r="J4531" s="1" t="s">
        <v>15275</v>
      </c>
      <c r="K4531" s="1"/>
    </row>
    <row r="4532" spans="1:11" hidden="1">
      <c r="A4532" s="1" t="s">
        <v>15232</v>
      </c>
      <c r="B4532" s="1" t="s">
        <v>1007</v>
      </c>
      <c r="C4532" s="48" t="str">
        <f t="shared" si="140"/>
        <v>טב גן יבנה</v>
      </c>
      <c r="D4532" s="1" t="s">
        <v>15273</v>
      </c>
      <c r="E4532" s="1"/>
      <c r="F4532" s="2">
        <v>6</v>
      </c>
      <c r="G4532" s="2">
        <f>INDEX(תוצאות_בחירות,MATCH(C4532,siot!$F$3:$F$1887,0),27)</f>
        <v>1</v>
      </c>
      <c r="H4532" s="2" t="b">
        <f t="shared" si="141"/>
        <v>0</v>
      </c>
      <c r="I4532" s="1" t="s">
        <v>2</v>
      </c>
      <c r="J4532" s="1" t="s">
        <v>15274</v>
      </c>
      <c r="K4532" s="1"/>
    </row>
    <row r="4533" spans="1:11" hidden="1">
      <c r="A4533" s="1" t="s">
        <v>15232</v>
      </c>
      <c r="B4533" s="1" t="s">
        <v>1007</v>
      </c>
      <c r="C4533" s="48" t="str">
        <f t="shared" si="140"/>
        <v>טב גן יבנה</v>
      </c>
      <c r="D4533" s="1" t="s">
        <v>15273</v>
      </c>
      <c r="E4533" s="1"/>
      <c r="F4533" s="2">
        <v>7</v>
      </c>
      <c r="G4533" s="2">
        <f>INDEX(תוצאות_בחירות,MATCH(C4533,siot!$F$3:$F$1887,0),27)</f>
        <v>1</v>
      </c>
      <c r="H4533" s="2" t="b">
        <f t="shared" si="141"/>
        <v>0</v>
      </c>
      <c r="I4533" s="1" t="s">
        <v>2</v>
      </c>
      <c r="J4533" s="1" t="s">
        <v>15272</v>
      </c>
      <c r="K4533" s="1"/>
    </row>
    <row r="4534" spans="1:11" hidden="1">
      <c r="A4534" s="1" t="s">
        <v>15232</v>
      </c>
      <c r="B4534" s="1" t="s">
        <v>1194</v>
      </c>
      <c r="C4534" s="48" t="str">
        <f t="shared" si="140"/>
        <v>יד גן יבנה</v>
      </c>
      <c r="D4534" s="1" t="s">
        <v>15263</v>
      </c>
      <c r="E4534" s="1" t="s">
        <v>18</v>
      </c>
      <c r="F4534" s="2" t="s">
        <v>19548</v>
      </c>
      <c r="G4534" s="2">
        <f>INDEX(תוצאות_בחירות,MATCH(C4534,siot!$F$3:$F$1887,0),27)</f>
        <v>2</v>
      </c>
      <c r="H4534" s="2" t="b">
        <f t="shared" si="141"/>
        <v>0</v>
      </c>
      <c r="I4534" s="1"/>
      <c r="J4534" s="1"/>
      <c r="K4534" s="1"/>
    </row>
    <row r="4535" spans="1:11">
      <c r="A4535" s="1" t="s">
        <v>15232</v>
      </c>
      <c r="B4535" s="1" t="s">
        <v>1194</v>
      </c>
      <c r="C4535" s="48" t="str">
        <f t="shared" si="140"/>
        <v>יד גן יבנה</v>
      </c>
      <c r="D4535" s="1" t="s">
        <v>15263</v>
      </c>
      <c r="E4535" s="1" t="s">
        <v>17</v>
      </c>
      <c r="F4535" s="2">
        <v>1</v>
      </c>
      <c r="G4535" s="2">
        <f>INDEX(תוצאות_בחירות,MATCH(C4535,siot!$F$3:$F$1887,0),27)</f>
        <v>2</v>
      </c>
      <c r="H4535" s="2" t="b">
        <f t="shared" si="141"/>
        <v>1</v>
      </c>
      <c r="I4535" s="1" t="s">
        <v>2</v>
      </c>
      <c r="J4535" s="1" t="s">
        <v>15271</v>
      </c>
      <c r="K4535" s="1"/>
    </row>
    <row r="4536" spans="1:11">
      <c r="A4536" s="1" t="s">
        <v>15232</v>
      </c>
      <c r="B4536" s="1" t="s">
        <v>1194</v>
      </c>
      <c r="C4536" s="48" t="str">
        <f t="shared" si="140"/>
        <v>יד גן יבנה</v>
      </c>
      <c r="D4536" s="1" t="s">
        <v>15263</v>
      </c>
      <c r="E4536" s="1"/>
      <c r="F4536" s="2">
        <v>2</v>
      </c>
      <c r="G4536" s="2">
        <f>INDEX(תוצאות_בחירות,MATCH(C4536,siot!$F$3:$F$1887,0),27)</f>
        <v>2</v>
      </c>
      <c r="H4536" s="2" t="b">
        <f t="shared" si="141"/>
        <v>1</v>
      </c>
      <c r="I4536" s="1" t="s">
        <v>2</v>
      </c>
      <c r="J4536" s="1" t="s">
        <v>15270</v>
      </c>
      <c r="K4536" s="1"/>
    </row>
    <row r="4537" spans="1:11" hidden="1">
      <c r="A4537" s="1" t="s">
        <v>15232</v>
      </c>
      <c r="B4537" s="1" t="s">
        <v>1194</v>
      </c>
      <c r="C4537" s="48" t="str">
        <f t="shared" si="140"/>
        <v>יד גן יבנה</v>
      </c>
      <c r="D4537" s="1" t="s">
        <v>15263</v>
      </c>
      <c r="E4537" s="1"/>
      <c r="F4537" s="2">
        <v>3</v>
      </c>
      <c r="G4537" s="2">
        <f>INDEX(תוצאות_בחירות,MATCH(C4537,siot!$F$3:$F$1887,0),27)</f>
        <v>2</v>
      </c>
      <c r="H4537" s="2" t="b">
        <f t="shared" si="141"/>
        <v>0</v>
      </c>
      <c r="I4537" s="1" t="s">
        <v>2</v>
      </c>
      <c r="J4537" s="1" t="s">
        <v>15269</v>
      </c>
      <c r="K4537" s="1"/>
    </row>
    <row r="4538" spans="1:11" hidden="1">
      <c r="A4538" s="1" t="s">
        <v>15232</v>
      </c>
      <c r="B4538" s="1" t="s">
        <v>1194</v>
      </c>
      <c r="C4538" s="48" t="str">
        <f t="shared" si="140"/>
        <v>יד גן יבנה</v>
      </c>
      <c r="D4538" s="1" t="s">
        <v>15263</v>
      </c>
      <c r="E4538" s="1"/>
      <c r="F4538" s="2">
        <v>4</v>
      </c>
      <c r="G4538" s="2">
        <f>INDEX(תוצאות_בחירות,MATCH(C4538,siot!$F$3:$F$1887,0),27)</f>
        <v>2</v>
      </c>
      <c r="H4538" s="2" t="b">
        <f t="shared" si="141"/>
        <v>0</v>
      </c>
      <c r="I4538" s="1" t="s">
        <v>2</v>
      </c>
      <c r="J4538" s="1" t="s">
        <v>15268</v>
      </c>
      <c r="K4538" s="1"/>
    </row>
    <row r="4539" spans="1:11" hidden="1">
      <c r="A4539" s="1" t="s">
        <v>15232</v>
      </c>
      <c r="B4539" s="1" t="s">
        <v>1194</v>
      </c>
      <c r="C4539" s="48" t="str">
        <f t="shared" si="140"/>
        <v>יד גן יבנה</v>
      </c>
      <c r="D4539" s="1" t="s">
        <v>15263</v>
      </c>
      <c r="E4539" s="1"/>
      <c r="F4539" s="2">
        <v>5</v>
      </c>
      <c r="G4539" s="2">
        <f>INDEX(תוצאות_בחירות,MATCH(C4539,siot!$F$3:$F$1887,0),27)</f>
        <v>2</v>
      </c>
      <c r="H4539" s="2" t="b">
        <f t="shared" si="141"/>
        <v>0</v>
      </c>
      <c r="I4539" s="1" t="s">
        <v>2</v>
      </c>
      <c r="J4539" s="1" t="s">
        <v>15267</v>
      </c>
      <c r="K4539" s="1"/>
    </row>
    <row r="4540" spans="1:11" hidden="1">
      <c r="A4540" s="1" t="s">
        <v>15232</v>
      </c>
      <c r="B4540" s="1" t="s">
        <v>1194</v>
      </c>
      <c r="C4540" s="48" t="str">
        <f t="shared" si="140"/>
        <v>יד גן יבנה</v>
      </c>
      <c r="D4540" s="1" t="s">
        <v>15263</v>
      </c>
      <c r="E4540" s="1"/>
      <c r="F4540" s="2">
        <v>6</v>
      </c>
      <c r="G4540" s="2">
        <f>INDEX(תוצאות_בחירות,MATCH(C4540,siot!$F$3:$F$1887,0),27)</f>
        <v>2</v>
      </c>
      <c r="H4540" s="2" t="b">
        <f t="shared" si="141"/>
        <v>0</v>
      </c>
      <c r="I4540" s="1" t="s">
        <v>2</v>
      </c>
      <c r="J4540" s="1" t="s">
        <v>15266</v>
      </c>
      <c r="K4540" s="1"/>
    </row>
    <row r="4541" spans="1:11" hidden="1">
      <c r="A4541" s="1" t="s">
        <v>15232</v>
      </c>
      <c r="B4541" s="1" t="s">
        <v>1194</v>
      </c>
      <c r="C4541" s="48" t="str">
        <f t="shared" si="140"/>
        <v>יד גן יבנה</v>
      </c>
      <c r="D4541" s="1" t="s">
        <v>15263</v>
      </c>
      <c r="E4541" s="1"/>
      <c r="F4541" s="2">
        <v>7</v>
      </c>
      <c r="G4541" s="2">
        <f>INDEX(תוצאות_בחירות,MATCH(C4541,siot!$F$3:$F$1887,0),27)</f>
        <v>2</v>
      </c>
      <c r="H4541" s="2" t="b">
        <f t="shared" si="141"/>
        <v>0</v>
      </c>
      <c r="I4541" s="1" t="s">
        <v>2</v>
      </c>
      <c r="J4541" s="1" t="s">
        <v>15265</v>
      </c>
      <c r="K4541" s="1"/>
    </row>
    <row r="4542" spans="1:11" hidden="1">
      <c r="A4542" s="1" t="s">
        <v>15232</v>
      </c>
      <c r="B4542" s="1" t="s">
        <v>1194</v>
      </c>
      <c r="C4542" s="48" t="str">
        <f t="shared" si="140"/>
        <v>יד גן יבנה</v>
      </c>
      <c r="D4542" s="1" t="s">
        <v>15263</v>
      </c>
      <c r="E4542" s="1"/>
      <c r="F4542" s="2">
        <v>8</v>
      </c>
      <c r="G4542" s="2">
        <f>INDEX(תוצאות_בחירות,MATCH(C4542,siot!$F$3:$F$1887,0),27)</f>
        <v>2</v>
      </c>
      <c r="H4542" s="2" t="b">
        <f t="shared" si="141"/>
        <v>0</v>
      </c>
      <c r="I4542" s="1" t="s">
        <v>2</v>
      </c>
      <c r="J4542" s="1" t="s">
        <v>15264</v>
      </c>
      <c r="K4542" s="1"/>
    </row>
    <row r="4543" spans="1:11" hidden="1">
      <c r="A4543" s="1" t="s">
        <v>15232</v>
      </c>
      <c r="B4543" s="1" t="s">
        <v>1194</v>
      </c>
      <c r="C4543" s="48" t="str">
        <f t="shared" si="140"/>
        <v>יד גן יבנה</v>
      </c>
      <c r="D4543" s="1" t="s">
        <v>15263</v>
      </c>
      <c r="E4543" s="1"/>
      <c r="F4543" s="2">
        <v>9</v>
      </c>
      <c r="G4543" s="2">
        <f>INDEX(תוצאות_בחירות,MATCH(C4543,siot!$F$3:$F$1887,0),27)</f>
        <v>2</v>
      </c>
      <c r="H4543" s="2" t="b">
        <f t="shared" si="141"/>
        <v>0</v>
      </c>
      <c r="I4543" s="1" t="s">
        <v>2</v>
      </c>
      <c r="J4543" s="1" t="s">
        <v>15262</v>
      </c>
      <c r="K4543" s="1"/>
    </row>
    <row r="4544" spans="1:11" hidden="1">
      <c r="A4544" s="1" t="s">
        <v>15232</v>
      </c>
      <c r="B4544" s="1" t="s">
        <v>126</v>
      </c>
      <c r="C4544" s="48" t="str">
        <f t="shared" si="140"/>
        <v>מחל גן יבנה</v>
      </c>
      <c r="D4544" s="1" t="s">
        <v>15251</v>
      </c>
      <c r="E4544" s="1" t="s">
        <v>18</v>
      </c>
      <c r="F4544" s="2" t="s">
        <v>19548</v>
      </c>
      <c r="G4544" s="2">
        <f>INDEX(תוצאות_בחירות,MATCH(C4544,siot!$F$3:$F$1887,0),27)</f>
        <v>3</v>
      </c>
      <c r="H4544" s="2" t="b">
        <f t="shared" si="141"/>
        <v>0</v>
      </c>
      <c r="I4544" s="1"/>
      <c r="J4544" s="1"/>
      <c r="K4544" s="1"/>
    </row>
    <row r="4545" spans="1:11">
      <c r="A4545" s="1" t="s">
        <v>15232</v>
      </c>
      <c r="B4545" s="1" t="s">
        <v>126</v>
      </c>
      <c r="C4545" s="48" t="str">
        <f t="shared" si="140"/>
        <v>מחל גן יבנה</v>
      </c>
      <c r="D4545" s="1" t="s">
        <v>15251</v>
      </c>
      <c r="E4545" s="1" t="s">
        <v>17</v>
      </c>
      <c r="F4545" s="2">
        <v>1</v>
      </c>
      <c r="G4545" s="2">
        <f>INDEX(תוצאות_בחירות,MATCH(C4545,siot!$F$3:$F$1887,0),27)</f>
        <v>3</v>
      </c>
      <c r="H4545" s="2" t="b">
        <f t="shared" si="141"/>
        <v>1</v>
      </c>
      <c r="I4545" s="1" t="s">
        <v>2</v>
      </c>
      <c r="J4545" s="1" t="s">
        <v>15261</v>
      </c>
      <c r="K4545" s="1"/>
    </row>
    <row r="4546" spans="1:11">
      <c r="A4546" s="1" t="s">
        <v>15232</v>
      </c>
      <c r="B4546" s="1" t="s">
        <v>126</v>
      </c>
      <c r="C4546" s="48" t="str">
        <f t="shared" si="140"/>
        <v>מחל גן יבנה</v>
      </c>
      <c r="D4546" s="1" t="s">
        <v>15251</v>
      </c>
      <c r="E4546" s="1"/>
      <c r="F4546" s="2">
        <v>2</v>
      </c>
      <c r="G4546" s="2">
        <f>INDEX(תוצאות_בחירות,MATCH(C4546,siot!$F$3:$F$1887,0),27)</f>
        <v>3</v>
      </c>
      <c r="H4546" s="2" t="b">
        <f t="shared" si="141"/>
        <v>1</v>
      </c>
      <c r="I4546" s="1" t="s">
        <v>2</v>
      </c>
      <c r="J4546" s="1" t="s">
        <v>15260</v>
      </c>
      <c r="K4546" s="1"/>
    </row>
    <row r="4547" spans="1:11">
      <c r="A4547" s="1" t="s">
        <v>15232</v>
      </c>
      <c r="B4547" s="1" t="s">
        <v>126</v>
      </c>
      <c r="C4547" s="48" t="str">
        <f t="shared" si="140"/>
        <v>מחל גן יבנה</v>
      </c>
      <c r="D4547" s="1" t="s">
        <v>15251</v>
      </c>
      <c r="E4547" s="1"/>
      <c r="F4547" s="2">
        <v>3</v>
      </c>
      <c r="G4547" s="2">
        <f>INDEX(תוצאות_בחירות,MATCH(C4547,siot!$F$3:$F$1887,0),27)</f>
        <v>3</v>
      </c>
      <c r="H4547" s="2" t="b">
        <f t="shared" si="141"/>
        <v>1</v>
      </c>
      <c r="I4547" s="1" t="s">
        <v>2</v>
      </c>
      <c r="J4547" s="1" t="s">
        <v>15259</v>
      </c>
      <c r="K4547" s="1">
        <v>1</v>
      </c>
    </row>
    <row r="4548" spans="1:11" hidden="1">
      <c r="A4548" s="1" t="s">
        <v>15232</v>
      </c>
      <c r="B4548" s="1" t="s">
        <v>126</v>
      </c>
      <c r="C4548" s="48" t="str">
        <f t="shared" ref="C4548:C4611" si="142">B4548&amp;" "&amp;A4548</f>
        <v>מחל גן יבנה</v>
      </c>
      <c r="D4548" s="1" t="s">
        <v>15251</v>
      </c>
      <c r="E4548" s="1"/>
      <c r="F4548" s="2">
        <v>4</v>
      </c>
      <c r="G4548" s="2">
        <f>INDEX(תוצאות_בחירות,MATCH(C4548,siot!$F$3:$F$1887,0),27)</f>
        <v>3</v>
      </c>
      <c r="H4548" s="2" t="b">
        <f t="shared" ref="H4548:H4611" si="143">IF(OR(F4548&lt;G4548,G4548=F4548),TRUE,FALSE)</f>
        <v>0</v>
      </c>
      <c r="I4548" s="1" t="s">
        <v>2</v>
      </c>
      <c r="J4548" s="1" t="s">
        <v>15258</v>
      </c>
      <c r="K4548" s="1"/>
    </row>
    <row r="4549" spans="1:11" hidden="1">
      <c r="A4549" s="1" t="s">
        <v>15232</v>
      </c>
      <c r="B4549" s="1" t="s">
        <v>126</v>
      </c>
      <c r="C4549" s="48" t="str">
        <f t="shared" si="142"/>
        <v>מחל גן יבנה</v>
      </c>
      <c r="D4549" s="1" t="s">
        <v>15251</v>
      </c>
      <c r="E4549" s="1"/>
      <c r="F4549" s="2">
        <v>5</v>
      </c>
      <c r="G4549" s="2">
        <f>INDEX(תוצאות_בחירות,MATCH(C4549,siot!$F$3:$F$1887,0),27)</f>
        <v>3</v>
      </c>
      <c r="H4549" s="2" t="b">
        <f t="shared" si="143"/>
        <v>0</v>
      </c>
      <c r="I4549" s="1" t="s">
        <v>2</v>
      </c>
      <c r="J4549" s="1" t="s">
        <v>15257</v>
      </c>
      <c r="K4549" s="1"/>
    </row>
    <row r="4550" spans="1:11" hidden="1">
      <c r="A4550" s="1" t="s">
        <v>15232</v>
      </c>
      <c r="B4550" s="1" t="s">
        <v>126</v>
      </c>
      <c r="C4550" s="48" t="str">
        <f t="shared" si="142"/>
        <v>מחל גן יבנה</v>
      </c>
      <c r="D4550" s="1" t="s">
        <v>15251</v>
      </c>
      <c r="E4550" s="1"/>
      <c r="F4550" s="2">
        <v>6</v>
      </c>
      <c r="G4550" s="2">
        <f>INDEX(תוצאות_בחירות,MATCH(C4550,siot!$F$3:$F$1887,0),27)</f>
        <v>3</v>
      </c>
      <c r="H4550" s="2" t="b">
        <f t="shared" si="143"/>
        <v>0</v>
      </c>
      <c r="I4550" s="1" t="s">
        <v>2</v>
      </c>
      <c r="J4550" s="1" t="s">
        <v>15256</v>
      </c>
      <c r="K4550" s="1"/>
    </row>
    <row r="4551" spans="1:11" hidden="1">
      <c r="A4551" s="1" t="s">
        <v>15232</v>
      </c>
      <c r="B4551" s="1" t="s">
        <v>126</v>
      </c>
      <c r="C4551" s="48" t="str">
        <f t="shared" si="142"/>
        <v>מחל גן יבנה</v>
      </c>
      <c r="D4551" s="1" t="s">
        <v>15251</v>
      </c>
      <c r="E4551" s="1"/>
      <c r="F4551" s="2">
        <v>7</v>
      </c>
      <c r="G4551" s="2">
        <f>INDEX(תוצאות_בחירות,MATCH(C4551,siot!$F$3:$F$1887,0),27)</f>
        <v>3</v>
      </c>
      <c r="H4551" s="2" t="b">
        <f t="shared" si="143"/>
        <v>0</v>
      </c>
      <c r="I4551" s="1" t="s">
        <v>2</v>
      </c>
      <c r="J4551" s="1" t="s">
        <v>15255</v>
      </c>
      <c r="K4551" s="1"/>
    </row>
    <row r="4552" spans="1:11" hidden="1">
      <c r="A4552" s="1" t="s">
        <v>15232</v>
      </c>
      <c r="B4552" s="1" t="s">
        <v>126</v>
      </c>
      <c r="C4552" s="48" t="str">
        <f t="shared" si="142"/>
        <v>מחל גן יבנה</v>
      </c>
      <c r="D4552" s="1" t="s">
        <v>15251</v>
      </c>
      <c r="E4552" s="1"/>
      <c r="F4552" s="2">
        <v>8</v>
      </c>
      <c r="G4552" s="2">
        <f>INDEX(תוצאות_בחירות,MATCH(C4552,siot!$F$3:$F$1887,0),27)</f>
        <v>3</v>
      </c>
      <c r="H4552" s="2" t="b">
        <f t="shared" si="143"/>
        <v>0</v>
      </c>
      <c r="I4552" s="1" t="s">
        <v>2</v>
      </c>
      <c r="J4552" s="1" t="s">
        <v>15254</v>
      </c>
      <c r="K4552" s="1"/>
    </row>
    <row r="4553" spans="1:11" hidden="1">
      <c r="A4553" s="1" t="s">
        <v>15232</v>
      </c>
      <c r="B4553" s="1" t="s">
        <v>126</v>
      </c>
      <c r="C4553" s="48" t="str">
        <f t="shared" si="142"/>
        <v>מחל גן יבנה</v>
      </c>
      <c r="D4553" s="1" t="s">
        <v>15251</v>
      </c>
      <c r="E4553" s="1"/>
      <c r="F4553" s="2">
        <v>9</v>
      </c>
      <c r="G4553" s="2">
        <f>INDEX(תוצאות_בחירות,MATCH(C4553,siot!$F$3:$F$1887,0),27)</f>
        <v>3</v>
      </c>
      <c r="H4553" s="2" t="b">
        <f t="shared" si="143"/>
        <v>0</v>
      </c>
      <c r="I4553" s="1" t="s">
        <v>2</v>
      </c>
      <c r="J4553" s="1" t="s">
        <v>15253</v>
      </c>
      <c r="K4553" s="1"/>
    </row>
    <row r="4554" spans="1:11" hidden="1">
      <c r="A4554" s="1" t="s">
        <v>15232</v>
      </c>
      <c r="B4554" s="1" t="s">
        <v>126</v>
      </c>
      <c r="C4554" s="48" t="str">
        <f t="shared" si="142"/>
        <v>מחל גן יבנה</v>
      </c>
      <c r="D4554" s="1" t="s">
        <v>15251</v>
      </c>
      <c r="E4554" s="1"/>
      <c r="F4554" s="2">
        <v>10</v>
      </c>
      <c r="G4554" s="2">
        <f>INDEX(תוצאות_בחירות,MATCH(C4554,siot!$F$3:$F$1887,0),27)</f>
        <v>3</v>
      </c>
      <c r="H4554" s="2" t="b">
        <f t="shared" si="143"/>
        <v>0</v>
      </c>
      <c r="I4554" s="1" t="s">
        <v>2</v>
      </c>
      <c r="J4554" s="1" t="s">
        <v>15252</v>
      </c>
      <c r="K4554" s="1"/>
    </row>
    <row r="4555" spans="1:11" hidden="1">
      <c r="A4555" s="1" t="s">
        <v>15232</v>
      </c>
      <c r="B4555" s="1" t="s">
        <v>126</v>
      </c>
      <c r="C4555" s="48" t="str">
        <f t="shared" si="142"/>
        <v>מחל גן יבנה</v>
      </c>
      <c r="D4555" s="1" t="s">
        <v>15251</v>
      </c>
      <c r="E4555" s="1"/>
      <c r="F4555" s="2">
        <v>11</v>
      </c>
      <c r="G4555" s="2">
        <f>INDEX(תוצאות_בחירות,MATCH(C4555,siot!$F$3:$F$1887,0),27)</f>
        <v>3</v>
      </c>
      <c r="H4555" s="2" t="b">
        <f t="shared" si="143"/>
        <v>0</v>
      </c>
      <c r="I4555" s="1" t="s">
        <v>2</v>
      </c>
      <c r="J4555" s="1" t="s">
        <v>15250</v>
      </c>
      <c r="K4555" s="1"/>
    </row>
    <row r="4556" spans="1:11" hidden="1">
      <c r="A4556" s="1" t="s">
        <v>15232</v>
      </c>
      <c r="B4556" s="1" t="s">
        <v>380</v>
      </c>
      <c r="C4556" s="48" t="str">
        <f t="shared" si="142"/>
        <v>נץ גן יבנה</v>
      </c>
      <c r="D4556" s="1" t="s">
        <v>15244</v>
      </c>
      <c r="E4556" s="1" t="s">
        <v>18</v>
      </c>
      <c r="F4556" s="2" t="s">
        <v>19548</v>
      </c>
      <c r="G4556" s="2">
        <f>INDEX(תוצאות_בחירות,MATCH(C4556,siot!$F$3:$F$1887,0),27)</f>
        <v>0</v>
      </c>
      <c r="H4556" s="2" t="b">
        <f t="shared" si="143"/>
        <v>0</v>
      </c>
      <c r="I4556" s="1"/>
      <c r="J4556" s="1"/>
      <c r="K4556" s="1"/>
    </row>
    <row r="4557" spans="1:11" hidden="1">
      <c r="A4557" s="1" t="s">
        <v>15232</v>
      </c>
      <c r="B4557" s="1" t="s">
        <v>380</v>
      </c>
      <c r="C4557" s="48" t="str">
        <f t="shared" si="142"/>
        <v>נץ גן יבנה</v>
      </c>
      <c r="D4557" s="1" t="s">
        <v>15244</v>
      </c>
      <c r="E4557" s="1" t="s">
        <v>17</v>
      </c>
      <c r="F4557" s="2">
        <v>1</v>
      </c>
      <c r="G4557" s="2">
        <f>INDEX(תוצאות_בחירות,MATCH(C4557,siot!$F$3:$F$1887,0),27)</f>
        <v>0</v>
      </c>
      <c r="H4557" s="2" t="b">
        <f t="shared" si="143"/>
        <v>0</v>
      </c>
      <c r="I4557" s="1" t="s">
        <v>2</v>
      </c>
      <c r="J4557" s="1" t="s">
        <v>15249</v>
      </c>
      <c r="K4557" s="1"/>
    </row>
    <row r="4558" spans="1:11" hidden="1">
      <c r="A4558" s="1" t="s">
        <v>15232</v>
      </c>
      <c r="B4558" s="1" t="s">
        <v>380</v>
      </c>
      <c r="C4558" s="48" t="str">
        <f t="shared" si="142"/>
        <v>נץ גן יבנה</v>
      </c>
      <c r="D4558" s="1" t="s">
        <v>15244</v>
      </c>
      <c r="E4558" s="1"/>
      <c r="F4558" s="2">
        <v>2</v>
      </c>
      <c r="G4558" s="2">
        <f>INDEX(תוצאות_בחירות,MATCH(C4558,siot!$F$3:$F$1887,0),27)</f>
        <v>0</v>
      </c>
      <c r="H4558" s="2" t="b">
        <f t="shared" si="143"/>
        <v>0</v>
      </c>
      <c r="I4558" s="1" t="s">
        <v>2</v>
      </c>
      <c r="J4558" s="1" t="s">
        <v>15248</v>
      </c>
      <c r="K4558" s="1"/>
    </row>
    <row r="4559" spans="1:11" hidden="1">
      <c r="A4559" s="1" t="s">
        <v>15232</v>
      </c>
      <c r="B4559" s="1" t="s">
        <v>380</v>
      </c>
      <c r="C4559" s="48" t="str">
        <f t="shared" si="142"/>
        <v>נץ גן יבנה</v>
      </c>
      <c r="D4559" s="1" t="s">
        <v>15244</v>
      </c>
      <c r="E4559" s="1"/>
      <c r="F4559" s="2">
        <v>3</v>
      </c>
      <c r="G4559" s="2">
        <f>INDEX(תוצאות_בחירות,MATCH(C4559,siot!$F$3:$F$1887,0),27)</f>
        <v>0</v>
      </c>
      <c r="H4559" s="2" t="b">
        <f t="shared" si="143"/>
        <v>0</v>
      </c>
      <c r="I4559" s="1" t="s">
        <v>2</v>
      </c>
      <c r="J4559" s="1" t="s">
        <v>15247</v>
      </c>
      <c r="K4559" s="1"/>
    </row>
    <row r="4560" spans="1:11" hidden="1">
      <c r="A4560" s="1" t="s">
        <v>15232</v>
      </c>
      <c r="B4560" s="1" t="s">
        <v>380</v>
      </c>
      <c r="C4560" s="48" t="str">
        <f t="shared" si="142"/>
        <v>נץ גן יבנה</v>
      </c>
      <c r="D4560" s="1" t="s">
        <v>15244</v>
      </c>
      <c r="E4560" s="1"/>
      <c r="F4560" s="2">
        <v>4</v>
      </c>
      <c r="G4560" s="2">
        <f>INDEX(תוצאות_בחירות,MATCH(C4560,siot!$F$3:$F$1887,0),27)</f>
        <v>0</v>
      </c>
      <c r="H4560" s="2" t="b">
        <f t="shared" si="143"/>
        <v>0</v>
      </c>
      <c r="I4560" s="1" t="s">
        <v>2</v>
      </c>
      <c r="J4560" s="1" t="s">
        <v>15246</v>
      </c>
      <c r="K4560" s="1"/>
    </row>
    <row r="4561" spans="1:11" hidden="1">
      <c r="A4561" s="1" t="s">
        <v>15232</v>
      </c>
      <c r="B4561" s="1" t="s">
        <v>380</v>
      </c>
      <c r="C4561" s="48" t="str">
        <f t="shared" si="142"/>
        <v>נץ גן יבנה</v>
      </c>
      <c r="D4561" s="1" t="s">
        <v>15244</v>
      </c>
      <c r="E4561" s="1"/>
      <c r="F4561" s="2">
        <v>5</v>
      </c>
      <c r="G4561" s="2">
        <f>INDEX(תוצאות_בחירות,MATCH(C4561,siot!$F$3:$F$1887,0),27)</f>
        <v>0</v>
      </c>
      <c r="H4561" s="2" t="b">
        <f t="shared" si="143"/>
        <v>0</v>
      </c>
      <c r="I4561" s="1" t="s">
        <v>2</v>
      </c>
      <c r="J4561" s="1" t="s">
        <v>15245</v>
      </c>
      <c r="K4561" s="1"/>
    </row>
    <row r="4562" spans="1:11" hidden="1">
      <c r="A4562" s="1" t="s">
        <v>15232</v>
      </c>
      <c r="B4562" s="1" t="s">
        <v>380</v>
      </c>
      <c r="C4562" s="48" t="str">
        <f t="shared" si="142"/>
        <v>נץ גן יבנה</v>
      </c>
      <c r="D4562" s="1" t="s">
        <v>15244</v>
      </c>
      <c r="E4562" s="1"/>
      <c r="F4562" s="2">
        <v>6</v>
      </c>
      <c r="G4562" s="2">
        <f>INDEX(תוצאות_בחירות,MATCH(C4562,siot!$F$3:$F$1887,0),27)</f>
        <v>0</v>
      </c>
      <c r="H4562" s="2" t="b">
        <f t="shared" si="143"/>
        <v>0</v>
      </c>
      <c r="I4562" s="1" t="s">
        <v>2</v>
      </c>
      <c r="J4562" s="1" t="s">
        <v>15243</v>
      </c>
      <c r="K4562" s="1"/>
    </row>
    <row r="4563" spans="1:11" hidden="1">
      <c r="A4563" s="1" t="s">
        <v>15232</v>
      </c>
      <c r="B4563" s="1" t="s">
        <v>364</v>
      </c>
      <c r="C4563" s="48" t="str">
        <f t="shared" si="142"/>
        <v>ף גן יבנה</v>
      </c>
      <c r="D4563" s="1" t="s">
        <v>6231</v>
      </c>
      <c r="E4563" s="1" t="s">
        <v>18</v>
      </c>
      <c r="F4563" s="2" t="s">
        <v>19548</v>
      </c>
      <c r="G4563" s="2">
        <f>INDEX(תוצאות_בחירות,MATCH(C4563,siot!$F$3:$F$1887,0),27)</f>
        <v>0</v>
      </c>
      <c r="H4563" s="2" t="b">
        <f t="shared" si="143"/>
        <v>0</v>
      </c>
      <c r="I4563" s="1"/>
      <c r="J4563" s="1"/>
      <c r="K4563" s="1"/>
    </row>
    <row r="4564" spans="1:11" hidden="1">
      <c r="A4564" s="1" t="s">
        <v>15232</v>
      </c>
      <c r="B4564" s="1" t="s">
        <v>364</v>
      </c>
      <c r="C4564" s="48" t="str">
        <f t="shared" si="142"/>
        <v>ף גן יבנה</v>
      </c>
      <c r="D4564" s="1" t="s">
        <v>6231</v>
      </c>
      <c r="E4564" s="1" t="s">
        <v>17</v>
      </c>
      <c r="F4564" s="2">
        <v>1</v>
      </c>
      <c r="G4564" s="2">
        <f>INDEX(תוצאות_בחירות,MATCH(C4564,siot!$F$3:$F$1887,0),27)</f>
        <v>0</v>
      </c>
      <c r="H4564" s="2" t="b">
        <f t="shared" si="143"/>
        <v>0</v>
      </c>
      <c r="I4564" s="1" t="s">
        <v>2</v>
      </c>
      <c r="J4564" s="1" t="s">
        <v>15242</v>
      </c>
      <c r="K4564" s="1"/>
    </row>
    <row r="4565" spans="1:11" hidden="1">
      <c r="A4565" s="1" t="s">
        <v>15232</v>
      </c>
      <c r="B4565" s="1" t="s">
        <v>364</v>
      </c>
      <c r="C4565" s="48" t="str">
        <f t="shared" si="142"/>
        <v>ף גן יבנה</v>
      </c>
      <c r="D4565" s="1" t="s">
        <v>6231</v>
      </c>
      <c r="E4565" s="1"/>
      <c r="F4565" s="2">
        <v>2</v>
      </c>
      <c r="G4565" s="2">
        <f>INDEX(תוצאות_בחירות,MATCH(C4565,siot!$F$3:$F$1887,0),27)</f>
        <v>0</v>
      </c>
      <c r="H4565" s="2" t="b">
        <f t="shared" si="143"/>
        <v>0</v>
      </c>
      <c r="I4565" s="1" t="s">
        <v>2</v>
      </c>
      <c r="J4565" s="1" t="s">
        <v>15241</v>
      </c>
      <c r="K4565" s="1"/>
    </row>
    <row r="4566" spans="1:11" hidden="1">
      <c r="A4566" s="1" t="s">
        <v>15232</v>
      </c>
      <c r="B4566" s="1" t="s">
        <v>364</v>
      </c>
      <c r="C4566" s="48" t="str">
        <f t="shared" si="142"/>
        <v>ף גן יבנה</v>
      </c>
      <c r="D4566" s="1" t="s">
        <v>6231</v>
      </c>
      <c r="E4566" s="1"/>
      <c r="F4566" s="2">
        <v>3</v>
      </c>
      <c r="G4566" s="2">
        <f>INDEX(תוצאות_בחירות,MATCH(C4566,siot!$F$3:$F$1887,0),27)</f>
        <v>0</v>
      </c>
      <c r="H4566" s="2" t="b">
        <f t="shared" si="143"/>
        <v>0</v>
      </c>
      <c r="I4566" s="1" t="s">
        <v>2</v>
      </c>
      <c r="J4566" s="1" t="s">
        <v>15240</v>
      </c>
      <c r="K4566" s="1"/>
    </row>
    <row r="4567" spans="1:11" hidden="1">
      <c r="A4567" s="1" t="s">
        <v>15232</v>
      </c>
      <c r="B4567" s="1" t="s">
        <v>364</v>
      </c>
      <c r="C4567" s="48" t="str">
        <f t="shared" si="142"/>
        <v>ף גן יבנה</v>
      </c>
      <c r="D4567" s="1" t="s">
        <v>6231</v>
      </c>
      <c r="E4567" s="1"/>
      <c r="F4567" s="2">
        <v>4</v>
      </c>
      <c r="G4567" s="2">
        <f>INDEX(תוצאות_בחירות,MATCH(C4567,siot!$F$3:$F$1887,0),27)</f>
        <v>0</v>
      </c>
      <c r="H4567" s="2" t="b">
        <f t="shared" si="143"/>
        <v>0</v>
      </c>
      <c r="I4567" s="1" t="s">
        <v>2</v>
      </c>
      <c r="J4567" s="1" t="s">
        <v>15239</v>
      </c>
      <c r="K4567" s="1"/>
    </row>
    <row r="4568" spans="1:11" hidden="1">
      <c r="A4568" s="1" t="s">
        <v>15232</v>
      </c>
      <c r="B4568" s="1" t="s">
        <v>364</v>
      </c>
      <c r="C4568" s="48" t="str">
        <f t="shared" si="142"/>
        <v>ף גן יבנה</v>
      </c>
      <c r="D4568" s="1" t="s">
        <v>6231</v>
      </c>
      <c r="E4568" s="1"/>
      <c r="F4568" s="2">
        <v>5</v>
      </c>
      <c r="G4568" s="2">
        <f>INDEX(תוצאות_בחירות,MATCH(C4568,siot!$F$3:$F$1887,0),27)</f>
        <v>0</v>
      </c>
      <c r="H4568" s="2" t="b">
        <f t="shared" si="143"/>
        <v>0</v>
      </c>
      <c r="I4568" s="1" t="s">
        <v>2</v>
      </c>
      <c r="J4568" s="1" t="s">
        <v>15238</v>
      </c>
      <c r="K4568" s="1"/>
    </row>
    <row r="4569" spans="1:11" hidden="1">
      <c r="A4569" s="1" t="s">
        <v>15232</v>
      </c>
      <c r="B4569" s="1" t="s">
        <v>364</v>
      </c>
      <c r="C4569" s="48" t="str">
        <f t="shared" si="142"/>
        <v>ף גן יבנה</v>
      </c>
      <c r="D4569" s="1" t="s">
        <v>6231</v>
      </c>
      <c r="E4569" s="1"/>
      <c r="F4569" s="2">
        <v>6</v>
      </c>
      <c r="G4569" s="2">
        <f>INDEX(תוצאות_בחירות,MATCH(C4569,siot!$F$3:$F$1887,0),27)</f>
        <v>0</v>
      </c>
      <c r="H4569" s="2" t="b">
        <f t="shared" si="143"/>
        <v>0</v>
      </c>
      <c r="I4569" s="1" t="s">
        <v>2</v>
      </c>
      <c r="J4569" s="1" t="s">
        <v>15237</v>
      </c>
      <c r="K4569" s="1"/>
    </row>
    <row r="4570" spans="1:11" hidden="1">
      <c r="A4570" s="1" t="s">
        <v>15232</v>
      </c>
      <c r="B4570" s="1" t="s">
        <v>364</v>
      </c>
      <c r="C4570" s="48" t="str">
        <f t="shared" si="142"/>
        <v>ף גן יבנה</v>
      </c>
      <c r="D4570" s="1" t="s">
        <v>6231</v>
      </c>
      <c r="E4570" s="1"/>
      <c r="F4570" s="2">
        <v>7</v>
      </c>
      <c r="G4570" s="2">
        <f>INDEX(תוצאות_בחירות,MATCH(C4570,siot!$F$3:$F$1887,0),27)</f>
        <v>0</v>
      </c>
      <c r="H4570" s="2" t="b">
        <f t="shared" si="143"/>
        <v>0</v>
      </c>
      <c r="I4570" s="1" t="s">
        <v>2</v>
      </c>
      <c r="J4570" s="1" t="s">
        <v>15236</v>
      </c>
      <c r="K4570" s="1"/>
    </row>
    <row r="4571" spans="1:11" hidden="1">
      <c r="A4571" s="1" t="s">
        <v>15232</v>
      </c>
      <c r="B4571" s="1" t="s">
        <v>364</v>
      </c>
      <c r="C4571" s="48" t="str">
        <f t="shared" si="142"/>
        <v>ף גן יבנה</v>
      </c>
      <c r="D4571" s="1" t="s">
        <v>6231</v>
      </c>
      <c r="E4571" s="1"/>
      <c r="F4571" s="2">
        <v>8</v>
      </c>
      <c r="G4571" s="2">
        <f>INDEX(תוצאות_בחירות,MATCH(C4571,siot!$F$3:$F$1887,0),27)</f>
        <v>0</v>
      </c>
      <c r="H4571" s="2" t="b">
        <f t="shared" si="143"/>
        <v>0</v>
      </c>
      <c r="I4571" s="1" t="s">
        <v>2</v>
      </c>
      <c r="J4571" s="1" t="s">
        <v>15235</v>
      </c>
      <c r="K4571" s="1"/>
    </row>
    <row r="4572" spans="1:11" hidden="1">
      <c r="A4572" s="1" t="s">
        <v>15232</v>
      </c>
      <c r="B4572" s="1" t="s">
        <v>963</v>
      </c>
      <c r="C4572" s="48" t="str">
        <f t="shared" si="142"/>
        <v>שס גן יבנה</v>
      </c>
      <c r="D4572" s="1" t="s">
        <v>15231</v>
      </c>
      <c r="E4572" s="1" t="s">
        <v>3</v>
      </c>
      <c r="F4572" s="2" t="s">
        <v>19548</v>
      </c>
      <c r="G4572" s="2">
        <f>INDEX(תוצאות_בחירות,MATCH(C4572,siot!$F$3:$F$1887,0),27)</f>
        <v>1</v>
      </c>
      <c r="H4572" s="2" t="b">
        <f t="shared" si="143"/>
        <v>0</v>
      </c>
      <c r="I4572" s="1"/>
      <c r="J4572" s="1"/>
      <c r="K4572" s="1"/>
    </row>
    <row r="4573" spans="1:11">
      <c r="A4573" s="1" t="s">
        <v>15232</v>
      </c>
      <c r="B4573" s="1" t="s">
        <v>963</v>
      </c>
      <c r="C4573" s="48" t="str">
        <f t="shared" si="142"/>
        <v>שס גן יבנה</v>
      </c>
      <c r="D4573" s="1" t="s">
        <v>15231</v>
      </c>
      <c r="E4573" s="1"/>
      <c r="F4573" s="2">
        <v>1</v>
      </c>
      <c r="G4573" s="2">
        <f>INDEX(תוצאות_בחירות,MATCH(C4573,siot!$F$3:$F$1887,0),27)</f>
        <v>1</v>
      </c>
      <c r="H4573" s="2" t="b">
        <f t="shared" si="143"/>
        <v>1</v>
      </c>
      <c r="I4573" s="1" t="s">
        <v>2</v>
      </c>
      <c r="J4573" s="1" t="s">
        <v>15234</v>
      </c>
      <c r="K4573" s="1"/>
    </row>
    <row r="4574" spans="1:11" hidden="1">
      <c r="A4574" s="1" t="s">
        <v>15232</v>
      </c>
      <c r="B4574" s="1" t="s">
        <v>963</v>
      </c>
      <c r="C4574" s="48" t="str">
        <f t="shared" si="142"/>
        <v>שס גן יבנה</v>
      </c>
      <c r="D4574" s="1" t="s">
        <v>15231</v>
      </c>
      <c r="E4574" s="1"/>
      <c r="F4574" s="2">
        <v>2</v>
      </c>
      <c r="G4574" s="2">
        <f>INDEX(תוצאות_בחירות,MATCH(C4574,siot!$F$3:$F$1887,0),27)</f>
        <v>1</v>
      </c>
      <c r="H4574" s="2" t="b">
        <f t="shared" si="143"/>
        <v>0</v>
      </c>
      <c r="I4574" s="1" t="s">
        <v>2</v>
      </c>
      <c r="J4574" s="1" t="s">
        <v>5983</v>
      </c>
      <c r="K4574" s="1"/>
    </row>
    <row r="4575" spans="1:11" hidden="1">
      <c r="A4575" s="1" t="s">
        <v>15232</v>
      </c>
      <c r="B4575" s="1" t="s">
        <v>963</v>
      </c>
      <c r="C4575" s="48" t="str">
        <f t="shared" si="142"/>
        <v>שס גן יבנה</v>
      </c>
      <c r="D4575" s="1" t="s">
        <v>15231</v>
      </c>
      <c r="E4575" s="1"/>
      <c r="F4575" s="2">
        <v>3</v>
      </c>
      <c r="G4575" s="2">
        <f>INDEX(תוצאות_בחירות,MATCH(C4575,siot!$F$3:$F$1887,0),27)</f>
        <v>1</v>
      </c>
      <c r="H4575" s="2" t="b">
        <f t="shared" si="143"/>
        <v>0</v>
      </c>
      <c r="I4575" s="1" t="s">
        <v>2</v>
      </c>
      <c r="J4575" s="1" t="s">
        <v>15233</v>
      </c>
      <c r="K4575" s="1"/>
    </row>
    <row r="4576" spans="1:11" hidden="1">
      <c r="A4576" s="1" t="s">
        <v>15232</v>
      </c>
      <c r="B4576" s="1" t="s">
        <v>963</v>
      </c>
      <c r="C4576" s="48" t="str">
        <f t="shared" si="142"/>
        <v>שס גן יבנה</v>
      </c>
      <c r="D4576" s="1" t="s">
        <v>15231</v>
      </c>
      <c r="E4576" s="1"/>
      <c r="F4576" s="2">
        <v>4</v>
      </c>
      <c r="G4576" s="2">
        <f>INDEX(תוצאות_בחירות,MATCH(C4576,siot!$F$3:$F$1887,0),27)</f>
        <v>1</v>
      </c>
      <c r="H4576" s="2" t="b">
        <f t="shared" si="143"/>
        <v>0</v>
      </c>
      <c r="I4576" s="1" t="s">
        <v>2</v>
      </c>
      <c r="J4576" s="1" t="s">
        <v>7412</v>
      </c>
      <c r="K4576" s="1"/>
    </row>
    <row r="4577" spans="1:11" hidden="1">
      <c r="A4577" s="1" t="s">
        <v>15232</v>
      </c>
      <c r="B4577" s="1" t="s">
        <v>963</v>
      </c>
      <c r="C4577" s="48" t="str">
        <f t="shared" si="142"/>
        <v>שס גן יבנה</v>
      </c>
      <c r="D4577" s="1" t="s">
        <v>15231</v>
      </c>
      <c r="E4577" s="1"/>
      <c r="F4577" s="2">
        <v>5</v>
      </c>
      <c r="G4577" s="2">
        <f>INDEX(תוצאות_בחירות,MATCH(C4577,siot!$F$3:$F$1887,0),27)</f>
        <v>1</v>
      </c>
      <c r="H4577" s="2" t="b">
        <f t="shared" si="143"/>
        <v>0</v>
      </c>
      <c r="I4577" s="1" t="s">
        <v>2</v>
      </c>
      <c r="J4577" s="1" t="s">
        <v>15230</v>
      </c>
      <c r="K4577" s="1"/>
    </row>
    <row r="4578" spans="1:11" hidden="1">
      <c r="A4578" s="1" t="s">
        <v>15176</v>
      </c>
      <c r="B4578" s="1" t="s">
        <v>11202</v>
      </c>
      <c r="C4578" s="48" t="str">
        <f t="shared" si="142"/>
        <v>את גני תקווה</v>
      </c>
      <c r="D4578" s="1" t="s">
        <v>15217</v>
      </c>
      <c r="E4578" s="1" t="s">
        <v>18</v>
      </c>
      <c r="F4578" s="2" t="s">
        <v>19548</v>
      </c>
      <c r="G4578" s="2">
        <f>INDEX(תוצאות_בחירות,MATCH(C4578,siot!$F$3:$F$1887,0),27)</f>
        <v>7</v>
      </c>
      <c r="H4578" s="2" t="b">
        <f t="shared" si="143"/>
        <v>0</v>
      </c>
      <c r="I4578" s="1"/>
      <c r="J4578" s="1"/>
      <c r="K4578" s="1"/>
    </row>
    <row r="4579" spans="1:11">
      <c r="A4579" s="1" t="s">
        <v>15176</v>
      </c>
      <c r="B4579" s="1" t="s">
        <v>11202</v>
      </c>
      <c r="C4579" s="48" t="str">
        <f t="shared" si="142"/>
        <v>את גני תקווה</v>
      </c>
      <c r="D4579" s="1" t="s">
        <v>15217</v>
      </c>
      <c r="E4579" s="1" t="s">
        <v>17</v>
      </c>
      <c r="F4579" s="2">
        <v>1</v>
      </c>
      <c r="G4579" s="2">
        <f>INDEX(תוצאות_בחירות,MATCH(C4579,siot!$F$3:$F$1887,0),27)</f>
        <v>7</v>
      </c>
      <c r="H4579" s="2" t="b">
        <f t="shared" si="143"/>
        <v>1</v>
      </c>
      <c r="I4579" s="1" t="s">
        <v>2</v>
      </c>
      <c r="J4579" s="1" t="s">
        <v>15229</v>
      </c>
      <c r="K4579" s="1">
        <v>1</v>
      </c>
    </row>
    <row r="4580" spans="1:11">
      <c r="A4580" s="1" t="s">
        <v>15176</v>
      </c>
      <c r="B4580" s="1" t="s">
        <v>11202</v>
      </c>
      <c r="C4580" s="48" t="str">
        <f t="shared" si="142"/>
        <v>את גני תקווה</v>
      </c>
      <c r="D4580" s="1" t="s">
        <v>15217</v>
      </c>
      <c r="E4580" s="1"/>
      <c r="F4580" s="2">
        <v>2</v>
      </c>
      <c r="G4580" s="2">
        <f>INDEX(תוצאות_בחירות,MATCH(C4580,siot!$F$3:$F$1887,0),27)</f>
        <v>7</v>
      </c>
      <c r="H4580" s="2" t="b">
        <f t="shared" si="143"/>
        <v>1</v>
      </c>
      <c r="I4580" s="1" t="s">
        <v>2</v>
      </c>
      <c r="J4580" s="1" t="s">
        <v>15228</v>
      </c>
      <c r="K4580" s="1"/>
    </row>
    <row r="4581" spans="1:11">
      <c r="A4581" s="1" t="s">
        <v>15176</v>
      </c>
      <c r="B4581" s="1" t="s">
        <v>11202</v>
      </c>
      <c r="C4581" s="48" t="str">
        <f t="shared" si="142"/>
        <v>את גני תקווה</v>
      </c>
      <c r="D4581" s="1" t="s">
        <v>15217</v>
      </c>
      <c r="E4581" s="1"/>
      <c r="F4581" s="2">
        <v>3</v>
      </c>
      <c r="G4581" s="2">
        <f>INDEX(תוצאות_בחירות,MATCH(C4581,siot!$F$3:$F$1887,0),27)</f>
        <v>7</v>
      </c>
      <c r="H4581" s="2" t="b">
        <f t="shared" si="143"/>
        <v>1</v>
      </c>
      <c r="I4581" s="1" t="s">
        <v>2</v>
      </c>
      <c r="J4581" s="1" t="s">
        <v>15227</v>
      </c>
      <c r="K4581" s="1">
        <v>1</v>
      </c>
    </row>
    <row r="4582" spans="1:11">
      <c r="A4582" s="1" t="s">
        <v>15176</v>
      </c>
      <c r="B4582" s="1" t="s">
        <v>11202</v>
      </c>
      <c r="C4582" s="48" t="str">
        <f t="shared" si="142"/>
        <v>את גני תקווה</v>
      </c>
      <c r="D4582" s="1" t="s">
        <v>15217</v>
      </c>
      <c r="E4582" s="1"/>
      <c r="F4582" s="2">
        <v>4</v>
      </c>
      <c r="G4582" s="2">
        <f>INDEX(תוצאות_בחירות,MATCH(C4582,siot!$F$3:$F$1887,0),27)</f>
        <v>7</v>
      </c>
      <c r="H4582" s="2" t="b">
        <f t="shared" si="143"/>
        <v>1</v>
      </c>
      <c r="I4582" s="1" t="s">
        <v>2</v>
      </c>
      <c r="J4582" s="1" t="s">
        <v>15226</v>
      </c>
      <c r="K4582" s="1"/>
    </row>
    <row r="4583" spans="1:11">
      <c r="A4583" s="1" t="s">
        <v>15176</v>
      </c>
      <c r="B4583" s="1" t="s">
        <v>11202</v>
      </c>
      <c r="C4583" s="48" t="str">
        <f t="shared" si="142"/>
        <v>את גני תקווה</v>
      </c>
      <c r="D4583" s="1" t="s">
        <v>15217</v>
      </c>
      <c r="E4583" s="1"/>
      <c r="F4583" s="2">
        <v>5</v>
      </c>
      <c r="G4583" s="2">
        <f>INDEX(תוצאות_בחירות,MATCH(C4583,siot!$F$3:$F$1887,0),27)</f>
        <v>7</v>
      </c>
      <c r="H4583" s="2" t="b">
        <f t="shared" si="143"/>
        <v>1</v>
      </c>
      <c r="I4583" s="1" t="s">
        <v>2</v>
      </c>
      <c r="J4583" s="1" t="s">
        <v>15225</v>
      </c>
      <c r="K4583" s="1">
        <v>1</v>
      </c>
    </row>
    <row r="4584" spans="1:11">
      <c r="A4584" s="1" t="s">
        <v>15176</v>
      </c>
      <c r="B4584" s="1" t="s">
        <v>11202</v>
      </c>
      <c r="C4584" s="48" t="str">
        <f t="shared" si="142"/>
        <v>את גני תקווה</v>
      </c>
      <c r="D4584" s="1" t="s">
        <v>15217</v>
      </c>
      <c r="E4584" s="1"/>
      <c r="F4584" s="2">
        <v>6</v>
      </c>
      <c r="G4584" s="2">
        <f>INDEX(תוצאות_בחירות,MATCH(C4584,siot!$F$3:$F$1887,0),27)</f>
        <v>7</v>
      </c>
      <c r="H4584" s="2" t="b">
        <f t="shared" si="143"/>
        <v>1</v>
      </c>
      <c r="I4584" s="1" t="s">
        <v>2</v>
      </c>
      <c r="J4584" s="1" t="s">
        <v>15224</v>
      </c>
      <c r="K4584" s="1"/>
    </row>
    <row r="4585" spans="1:11">
      <c r="A4585" s="1" t="s">
        <v>15176</v>
      </c>
      <c r="B4585" s="1" t="s">
        <v>11202</v>
      </c>
      <c r="C4585" s="48" t="str">
        <f t="shared" si="142"/>
        <v>את גני תקווה</v>
      </c>
      <c r="D4585" s="1" t="s">
        <v>15217</v>
      </c>
      <c r="E4585" s="1"/>
      <c r="F4585" s="2">
        <v>7</v>
      </c>
      <c r="G4585" s="2">
        <f>INDEX(תוצאות_בחירות,MATCH(C4585,siot!$F$3:$F$1887,0),27)</f>
        <v>7</v>
      </c>
      <c r="H4585" s="2" t="b">
        <f t="shared" si="143"/>
        <v>1</v>
      </c>
      <c r="I4585" s="1" t="s">
        <v>2</v>
      </c>
      <c r="J4585" s="1" t="s">
        <v>15223</v>
      </c>
      <c r="K4585" s="1"/>
    </row>
    <row r="4586" spans="1:11" hidden="1">
      <c r="A4586" s="1" t="s">
        <v>15176</v>
      </c>
      <c r="B4586" s="1" t="s">
        <v>11202</v>
      </c>
      <c r="C4586" s="48" t="str">
        <f t="shared" si="142"/>
        <v>את גני תקווה</v>
      </c>
      <c r="D4586" s="1" t="s">
        <v>15217</v>
      </c>
      <c r="E4586" s="1"/>
      <c r="F4586" s="2">
        <v>8</v>
      </c>
      <c r="G4586" s="2">
        <f>INDEX(תוצאות_בחירות,MATCH(C4586,siot!$F$3:$F$1887,0),27)</f>
        <v>7</v>
      </c>
      <c r="H4586" s="2" t="b">
        <f t="shared" si="143"/>
        <v>0</v>
      </c>
      <c r="I4586" s="1" t="s">
        <v>2</v>
      </c>
      <c r="J4586" s="1" t="s">
        <v>15222</v>
      </c>
      <c r="K4586" s="1"/>
    </row>
    <row r="4587" spans="1:11" hidden="1">
      <c r="A4587" s="1" t="s">
        <v>15176</v>
      </c>
      <c r="B4587" s="1" t="s">
        <v>11202</v>
      </c>
      <c r="C4587" s="48" t="str">
        <f t="shared" si="142"/>
        <v>את גני תקווה</v>
      </c>
      <c r="D4587" s="1" t="s">
        <v>15217</v>
      </c>
      <c r="E4587" s="1"/>
      <c r="F4587" s="2">
        <v>9</v>
      </c>
      <c r="G4587" s="2">
        <f>INDEX(תוצאות_בחירות,MATCH(C4587,siot!$F$3:$F$1887,0),27)</f>
        <v>7</v>
      </c>
      <c r="H4587" s="2" t="b">
        <f t="shared" si="143"/>
        <v>0</v>
      </c>
      <c r="I4587" s="1" t="s">
        <v>2</v>
      </c>
      <c r="J4587" s="1" t="s">
        <v>15221</v>
      </c>
      <c r="K4587" s="1"/>
    </row>
    <row r="4588" spans="1:11" hidden="1">
      <c r="A4588" s="1" t="s">
        <v>15176</v>
      </c>
      <c r="B4588" s="1" t="s">
        <v>11202</v>
      </c>
      <c r="C4588" s="48" t="str">
        <f t="shared" si="142"/>
        <v>את גני תקווה</v>
      </c>
      <c r="D4588" s="1" t="s">
        <v>15217</v>
      </c>
      <c r="E4588" s="1"/>
      <c r="F4588" s="2">
        <v>10</v>
      </c>
      <c r="G4588" s="2">
        <f>INDEX(תוצאות_בחירות,MATCH(C4588,siot!$F$3:$F$1887,0),27)</f>
        <v>7</v>
      </c>
      <c r="H4588" s="2" t="b">
        <f t="shared" si="143"/>
        <v>0</v>
      </c>
      <c r="I4588" s="1" t="s">
        <v>2</v>
      </c>
      <c r="J4588" s="1" t="s">
        <v>15220</v>
      </c>
      <c r="K4588" s="1"/>
    </row>
    <row r="4589" spans="1:11" hidden="1">
      <c r="A4589" s="1" t="s">
        <v>15176</v>
      </c>
      <c r="B4589" s="1" t="s">
        <v>11202</v>
      </c>
      <c r="C4589" s="48" t="str">
        <f t="shared" si="142"/>
        <v>את גני תקווה</v>
      </c>
      <c r="D4589" s="1" t="s">
        <v>15217</v>
      </c>
      <c r="E4589" s="1"/>
      <c r="F4589" s="2">
        <v>11</v>
      </c>
      <c r="G4589" s="2">
        <f>INDEX(תוצאות_בחירות,MATCH(C4589,siot!$F$3:$F$1887,0),27)</f>
        <v>7</v>
      </c>
      <c r="H4589" s="2" t="b">
        <f t="shared" si="143"/>
        <v>0</v>
      </c>
      <c r="I4589" s="1" t="s">
        <v>2</v>
      </c>
      <c r="J4589" s="1" t="s">
        <v>15219</v>
      </c>
      <c r="K4589" s="1"/>
    </row>
    <row r="4590" spans="1:11" hidden="1">
      <c r="A4590" s="1" t="s">
        <v>15176</v>
      </c>
      <c r="B4590" s="1" t="s">
        <v>11202</v>
      </c>
      <c r="C4590" s="48" t="str">
        <f t="shared" si="142"/>
        <v>את גני תקווה</v>
      </c>
      <c r="D4590" s="1" t="s">
        <v>15217</v>
      </c>
      <c r="E4590" s="1"/>
      <c r="F4590" s="2">
        <v>12</v>
      </c>
      <c r="G4590" s="2">
        <f>INDEX(תוצאות_בחירות,MATCH(C4590,siot!$F$3:$F$1887,0),27)</f>
        <v>7</v>
      </c>
      <c r="H4590" s="2" t="b">
        <f t="shared" si="143"/>
        <v>0</v>
      </c>
      <c r="I4590" s="1" t="s">
        <v>2</v>
      </c>
      <c r="J4590" s="1" t="s">
        <v>15218</v>
      </c>
      <c r="K4590" s="1"/>
    </row>
    <row r="4591" spans="1:11" hidden="1">
      <c r="A4591" s="1" t="s">
        <v>15176</v>
      </c>
      <c r="B4591" s="1" t="s">
        <v>11202</v>
      </c>
      <c r="C4591" s="48" t="str">
        <f t="shared" si="142"/>
        <v>את גני תקווה</v>
      </c>
      <c r="D4591" s="1" t="s">
        <v>15217</v>
      </c>
      <c r="E4591" s="1"/>
      <c r="F4591" s="2">
        <v>13</v>
      </c>
      <c r="G4591" s="2">
        <f>INDEX(תוצאות_בחירות,MATCH(C4591,siot!$F$3:$F$1887,0),27)</f>
        <v>7</v>
      </c>
      <c r="H4591" s="2" t="b">
        <f t="shared" si="143"/>
        <v>0</v>
      </c>
      <c r="I4591" s="1" t="s">
        <v>2</v>
      </c>
      <c r="J4591" s="1" t="s">
        <v>15216</v>
      </c>
      <c r="K4591" s="1"/>
    </row>
    <row r="4592" spans="1:11" hidden="1">
      <c r="A4592" s="1" t="s">
        <v>15176</v>
      </c>
      <c r="B4592" s="1" t="s">
        <v>10070</v>
      </c>
      <c r="C4592" s="48" t="str">
        <f t="shared" si="142"/>
        <v>דב גני תקווה</v>
      </c>
      <c r="D4592" s="1" t="s">
        <v>15203</v>
      </c>
      <c r="E4592" s="1" t="s">
        <v>18</v>
      </c>
      <c r="F4592" s="2" t="s">
        <v>19548</v>
      </c>
      <c r="G4592" s="2">
        <f>INDEX(תוצאות_בחירות,MATCH(C4592,siot!$F$3:$F$1887,0),27)</f>
        <v>3</v>
      </c>
      <c r="H4592" s="2" t="b">
        <f t="shared" si="143"/>
        <v>0</v>
      </c>
      <c r="I4592" s="1"/>
      <c r="J4592" s="1"/>
      <c r="K4592" s="1"/>
    </row>
    <row r="4593" spans="1:11">
      <c r="A4593" s="1" t="s">
        <v>15176</v>
      </c>
      <c r="B4593" s="1" t="s">
        <v>10070</v>
      </c>
      <c r="C4593" s="48" t="str">
        <f t="shared" si="142"/>
        <v>דב גני תקווה</v>
      </c>
      <c r="D4593" s="1" t="s">
        <v>15203</v>
      </c>
      <c r="E4593" s="1" t="s">
        <v>17</v>
      </c>
      <c r="F4593" s="2">
        <v>1</v>
      </c>
      <c r="G4593" s="2">
        <f>INDEX(תוצאות_בחירות,MATCH(C4593,siot!$F$3:$F$1887,0),27)</f>
        <v>3</v>
      </c>
      <c r="H4593" s="2" t="b">
        <f t="shared" si="143"/>
        <v>1</v>
      </c>
      <c r="I4593" s="1" t="s">
        <v>2</v>
      </c>
      <c r="J4593" s="1" t="s">
        <v>15215</v>
      </c>
      <c r="K4593" s="1"/>
    </row>
    <row r="4594" spans="1:11">
      <c r="A4594" s="1" t="s">
        <v>15176</v>
      </c>
      <c r="B4594" s="1" t="s">
        <v>10070</v>
      </c>
      <c r="C4594" s="48" t="str">
        <f t="shared" si="142"/>
        <v>דב גני תקווה</v>
      </c>
      <c r="D4594" s="1" t="s">
        <v>15203</v>
      </c>
      <c r="E4594" s="1"/>
      <c r="F4594" s="2">
        <v>2</v>
      </c>
      <c r="G4594" s="2">
        <f>INDEX(תוצאות_בחירות,MATCH(C4594,siot!$F$3:$F$1887,0),27)</f>
        <v>3</v>
      </c>
      <c r="H4594" s="2" t="b">
        <f t="shared" si="143"/>
        <v>1</v>
      </c>
      <c r="I4594" s="1" t="s">
        <v>2</v>
      </c>
      <c r="J4594" s="1" t="s">
        <v>15214</v>
      </c>
      <c r="K4594" s="1">
        <v>1</v>
      </c>
    </row>
    <row r="4595" spans="1:11">
      <c r="A4595" s="1" t="s">
        <v>15176</v>
      </c>
      <c r="B4595" s="1" t="s">
        <v>10070</v>
      </c>
      <c r="C4595" s="48" t="str">
        <f t="shared" si="142"/>
        <v>דב גני תקווה</v>
      </c>
      <c r="D4595" s="1" t="s">
        <v>15203</v>
      </c>
      <c r="E4595" s="1"/>
      <c r="F4595" s="2">
        <v>3</v>
      </c>
      <c r="G4595" s="2">
        <f>INDEX(תוצאות_בחירות,MATCH(C4595,siot!$F$3:$F$1887,0),27)</f>
        <v>3</v>
      </c>
      <c r="H4595" s="2" t="b">
        <f t="shared" si="143"/>
        <v>1</v>
      </c>
      <c r="I4595" s="1" t="s">
        <v>2</v>
      </c>
      <c r="J4595" s="1" t="s">
        <v>15213</v>
      </c>
      <c r="K4595" s="1"/>
    </row>
    <row r="4596" spans="1:11" hidden="1">
      <c r="A4596" s="1" t="s">
        <v>15176</v>
      </c>
      <c r="B4596" s="1" t="s">
        <v>10070</v>
      </c>
      <c r="C4596" s="48" t="str">
        <f t="shared" si="142"/>
        <v>דב גני תקווה</v>
      </c>
      <c r="D4596" s="1" t="s">
        <v>15203</v>
      </c>
      <c r="E4596" s="1"/>
      <c r="F4596" s="2">
        <v>4</v>
      </c>
      <c r="G4596" s="2">
        <f>INDEX(תוצאות_בחירות,MATCH(C4596,siot!$F$3:$F$1887,0),27)</f>
        <v>3</v>
      </c>
      <c r="H4596" s="2" t="b">
        <f t="shared" si="143"/>
        <v>0</v>
      </c>
      <c r="I4596" s="1" t="s">
        <v>2</v>
      </c>
      <c r="J4596" s="1" t="s">
        <v>15212</v>
      </c>
      <c r="K4596" s="1"/>
    </row>
    <row r="4597" spans="1:11" hidden="1">
      <c r="A4597" s="1" t="s">
        <v>15176</v>
      </c>
      <c r="B4597" s="1" t="s">
        <v>10070</v>
      </c>
      <c r="C4597" s="48" t="str">
        <f t="shared" si="142"/>
        <v>דב גני תקווה</v>
      </c>
      <c r="D4597" s="1" t="s">
        <v>15203</v>
      </c>
      <c r="E4597" s="1"/>
      <c r="F4597" s="2">
        <v>5</v>
      </c>
      <c r="G4597" s="2">
        <f>INDEX(תוצאות_בחירות,MATCH(C4597,siot!$F$3:$F$1887,0),27)</f>
        <v>3</v>
      </c>
      <c r="H4597" s="2" t="b">
        <f t="shared" si="143"/>
        <v>0</v>
      </c>
      <c r="I4597" s="1" t="s">
        <v>2</v>
      </c>
      <c r="J4597" s="1" t="s">
        <v>15211</v>
      </c>
      <c r="K4597" s="1"/>
    </row>
    <row r="4598" spans="1:11" hidden="1">
      <c r="A4598" s="1" t="s">
        <v>15176</v>
      </c>
      <c r="B4598" s="1" t="s">
        <v>10070</v>
      </c>
      <c r="C4598" s="48" t="str">
        <f t="shared" si="142"/>
        <v>דב גני תקווה</v>
      </c>
      <c r="D4598" s="1" t="s">
        <v>15203</v>
      </c>
      <c r="E4598" s="1"/>
      <c r="F4598" s="2">
        <v>6</v>
      </c>
      <c r="G4598" s="2">
        <f>INDEX(תוצאות_בחירות,MATCH(C4598,siot!$F$3:$F$1887,0),27)</f>
        <v>3</v>
      </c>
      <c r="H4598" s="2" t="b">
        <f t="shared" si="143"/>
        <v>0</v>
      </c>
      <c r="I4598" s="1" t="s">
        <v>2</v>
      </c>
      <c r="J4598" s="1" t="s">
        <v>15210</v>
      </c>
      <c r="K4598" s="1"/>
    </row>
    <row r="4599" spans="1:11" hidden="1">
      <c r="A4599" s="1" t="s">
        <v>15176</v>
      </c>
      <c r="B4599" s="1" t="s">
        <v>10070</v>
      </c>
      <c r="C4599" s="48" t="str">
        <f t="shared" si="142"/>
        <v>דב גני תקווה</v>
      </c>
      <c r="D4599" s="1" t="s">
        <v>15203</v>
      </c>
      <c r="E4599" s="1"/>
      <c r="F4599" s="2">
        <v>7</v>
      </c>
      <c r="G4599" s="2">
        <f>INDEX(תוצאות_בחירות,MATCH(C4599,siot!$F$3:$F$1887,0),27)</f>
        <v>3</v>
      </c>
      <c r="H4599" s="2" t="b">
        <f t="shared" si="143"/>
        <v>0</v>
      </c>
      <c r="I4599" s="1" t="s">
        <v>2</v>
      </c>
      <c r="J4599" s="1" t="s">
        <v>15209</v>
      </c>
      <c r="K4599" s="1"/>
    </row>
    <row r="4600" spans="1:11" hidden="1">
      <c r="A4600" s="1" t="s">
        <v>15176</v>
      </c>
      <c r="B4600" s="1" t="s">
        <v>10070</v>
      </c>
      <c r="C4600" s="48" t="str">
        <f t="shared" si="142"/>
        <v>דב גני תקווה</v>
      </c>
      <c r="D4600" s="1" t="s">
        <v>15203</v>
      </c>
      <c r="E4600" s="1"/>
      <c r="F4600" s="2">
        <v>8</v>
      </c>
      <c r="G4600" s="2">
        <f>INDEX(תוצאות_בחירות,MATCH(C4600,siot!$F$3:$F$1887,0),27)</f>
        <v>3</v>
      </c>
      <c r="H4600" s="2" t="b">
        <f t="shared" si="143"/>
        <v>0</v>
      </c>
      <c r="I4600" s="1" t="s">
        <v>2</v>
      </c>
      <c r="J4600" s="1" t="s">
        <v>15208</v>
      </c>
      <c r="K4600" s="1"/>
    </row>
    <row r="4601" spans="1:11" hidden="1">
      <c r="A4601" s="1" t="s">
        <v>15176</v>
      </c>
      <c r="B4601" s="1" t="s">
        <v>10070</v>
      </c>
      <c r="C4601" s="48" t="str">
        <f t="shared" si="142"/>
        <v>דב גני תקווה</v>
      </c>
      <c r="D4601" s="1" t="s">
        <v>15203</v>
      </c>
      <c r="E4601" s="1"/>
      <c r="F4601" s="2">
        <v>9</v>
      </c>
      <c r="G4601" s="2">
        <f>INDEX(תוצאות_בחירות,MATCH(C4601,siot!$F$3:$F$1887,0),27)</f>
        <v>3</v>
      </c>
      <c r="H4601" s="2" t="b">
        <f t="shared" si="143"/>
        <v>0</v>
      </c>
      <c r="I4601" s="1" t="s">
        <v>2</v>
      </c>
      <c r="J4601" s="1" t="s">
        <v>15207</v>
      </c>
      <c r="K4601" s="1"/>
    </row>
    <row r="4602" spans="1:11" hidden="1">
      <c r="A4602" s="1" t="s">
        <v>15176</v>
      </c>
      <c r="B4602" s="1" t="s">
        <v>10070</v>
      </c>
      <c r="C4602" s="48" t="str">
        <f t="shared" si="142"/>
        <v>דב גני תקווה</v>
      </c>
      <c r="D4602" s="1" t="s">
        <v>15203</v>
      </c>
      <c r="E4602" s="1"/>
      <c r="F4602" s="2">
        <v>10</v>
      </c>
      <c r="G4602" s="2">
        <f>INDEX(תוצאות_בחירות,MATCH(C4602,siot!$F$3:$F$1887,0),27)</f>
        <v>3</v>
      </c>
      <c r="H4602" s="2" t="b">
        <f t="shared" si="143"/>
        <v>0</v>
      </c>
      <c r="I4602" s="1" t="s">
        <v>2</v>
      </c>
      <c r="J4602" s="1" t="s">
        <v>15206</v>
      </c>
      <c r="K4602" s="1"/>
    </row>
    <row r="4603" spans="1:11" hidden="1">
      <c r="A4603" s="1" t="s">
        <v>15176</v>
      </c>
      <c r="B4603" s="1" t="s">
        <v>10070</v>
      </c>
      <c r="C4603" s="48" t="str">
        <f t="shared" si="142"/>
        <v>דב גני תקווה</v>
      </c>
      <c r="D4603" s="1" t="s">
        <v>15203</v>
      </c>
      <c r="E4603" s="1"/>
      <c r="F4603" s="2">
        <v>11</v>
      </c>
      <c r="G4603" s="2">
        <f>INDEX(תוצאות_בחירות,MATCH(C4603,siot!$F$3:$F$1887,0),27)</f>
        <v>3</v>
      </c>
      <c r="H4603" s="2" t="b">
        <f t="shared" si="143"/>
        <v>0</v>
      </c>
      <c r="I4603" s="1" t="s">
        <v>2</v>
      </c>
      <c r="J4603" s="1" t="s">
        <v>15205</v>
      </c>
      <c r="K4603" s="1"/>
    </row>
    <row r="4604" spans="1:11" hidden="1">
      <c r="A4604" s="1" t="s">
        <v>15176</v>
      </c>
      <c r="B4604" s="1" t="s">
        <v>10070</v>
      </c>
      <c r="C4604" s="48" t="str">
        <f t="shared" si="142"/>
        <v>דב גני תקווה</v>
      </c>
      <c r="D4604" s="1" t="s">
        <v>15203</v>
      </c>
      <c r="E4604" s="1"/>
      <c r="F4604" s="2">
        <v>12</v>
      </c>
      <c r="G4604" s="2">
        <f>INDEX(תוצאות_בחירות,MATCH(C4604,siot!$F$3:$F$1887,0),27)</f>
        <v>3</v>
      </c>
      <c r="H4604" s="2" t="b">
        <f t="shared" si="143"/>
        <v>0</v>
      </c>
      <c r="I4604" s="1" t="s">
        <v>2</v>
      </c>
      <c r="J4604" s="1" t="s">
        <v>15204</v>
      </c>
      <c r="K4604" s="1"/>
    </row>
    <row r="4605" spans="1:11" hidden="1">
      <c r="A4605" s="1" t="s">
        <v>15176</v>
      </c>
      <c r="B4605" s="1" t="s">
        <v>10070</v>
      </c>
      <c r="C4605" s="48" t="str">
        <f t="shared" si="142"/>
        <v>דב גני תקווה</v>
      </c>
      <c r="D4605" s="1" t="s">
        <v>15203</v>
      </c>
      <c r="E4605" s="1"/>
      <c r="F4605" s="2">
        <v>13</v>
      </c>
      <c r="G4605" s="2">
        <f>INDEX(תוצאות_בחירות,MATCH(C4605,siot!$F$3:$F$1887,0),27)</f>
        <v>3</v>
      </c>
      <c r="H4605" s="2" t="b">
        <f t="shared" si="143"/>
        <v>0</v>
      </c>
      <c r="I4605" s="1" t="s">
        <v>2</v>
      </c>
      <c r="J4605" s="1" t="s">
        <v>15202</v>
      </c>
      <c r="K4605" s="1"/>
    </row>
    <row r="4606" spans="1:11" hidden="1">
      <c r="A4606" s="1" t="s">
        <v>15176</v>
      </c>
      <c r="B4606" s="1" t="s">
        <v>553</v>
      </c>
      <c r="C4606" s="48" t="str">
        <f t="shared" si="142"/>
        <v>חי גני תקווה</v>
      </c>
      <c r="D4606" s="1" t="s">
        <v>15196</v>
      </c>
      <c r="E4606" s="1" t="s">
        <v>3</v>
      </c>
      <c r="F4606" s="2" t="s">
        <v>19548</v>
      </c>
      <c r="G4606" s="2">
        <f>INDEX(תוצאות_בחירות,MATCH(C4606,siot!$F$3:$F$1887,0),27)</f>
        <v>0</v>
      </c>
      <c r="H4606" s="2" t="b">
        <f t="shared" si="143"/>
        <v>0</v>
      </c>
      <c r="I4606" s="1"/>
      <c r="J4606" s="1"/>
      <c r="K4606" s="1"/>
    </row>
    <row r="4607" spans="1:11" hidden="1">
      <c r="A4607" s="1" t="s">
        <v>15176</v>
      </c>
      <c r="B4607" s="1" t="s">
        <v>553</v>
      </c>
      <c r="C4607" s="48" t="str">
        <f t="shared" si="142"/>
        <v>חי גני תקווה</v>
      </c>
      <c r="D4607" s="1" t="s">
        <v>15196</v>
      </c>
      <c r="E4607" s="1"/>
      <c r="F4607" s="2">
        <v>1</v>
      </c>
      <c r="G4607" s="2">
        <f>INDEX(תוצאות_בחירות,MATCH(C4607,siot!$F$3:$F$1887,0),27)</f>
        <v>0</v>
      </c>
      <c r="H4607" s="2" t="b">
        <f t="shared" si="143"/>
        <v>0</v>
      </c>
      <c r="I4607" s="1" t="s">
        <v>2</v>
      </c>
      <c r="J4607" s="1" t="s">
        <v>15201</v>
      </c>
      <c r="K4607" s="1"/>
    </row>
    <row r="4608" spans="1:11" hidden="1">
      <c r="A4608" s="1" t="s">
        <v>15176</v>
      </c>
      <c r="B4608" s="1" t="s">
        <v>553</v>
      </c>
      <c r="C4608" s="48" t="str">
        <f t="shared" si="142"/>
        <v>חי גני תקווה</v>
      </c>
      <c r="D4608" s="1" t="s">
        <v>15196</v>
      </c>
      <c r="E4608" s="1"/>
      <c r="F4608" s="2">
        <v>2</v>
      </c>
      <c r="G4608" s="2">
        <f>INDEX(תוצאות_בחירות,MATCH(C4608,siot!$F$3:$F$1887,0),27)</f>
        <v>0</v>
      </c>
      <c r="H4608" s="2" t="b">
        <f t="shared" si="143"/>
        <v>0</v>
      </c>
      <c r="I4608" s="1" t="s">
        <v>2</v>
      </c>
      <c r="J4608" s="1" t="s">
        <v>15200</v>
      </c>
      <c r="K4608" s="1"/>
    </row>
    <row r="4609" spans="1:11" hidden="1">
      <c r="A4609" s="1" t="s">
        <v>15176</v>
      </c>
      <c r="B4609" s="1" t="s">
        <v>553</v>
      </c>
      <c r="C4609" s="48" t="str">
        <f t="shared" si="142"/>
        <v>חי גני תקווה</v>
      </c>
      <c r="D4609" s="1" t="s">
        <v>15196</v>
      </c>
      <c r="E4609" s="1"/>
      <c r="F4609" s="2">
        <v>3</v>
      </c>
      <c r="G4609" s="2">
        <f>INDEX(תוצאות_בחירות,MATCH(C4609,siot!$F$3:$F$1887,0),27)</f>
        <v>0</v>
      </c>
      <c r="H4609" s="2" t="b">
        <f t="shared" si="143"/>
        <v>0</v>
      </c>
      <c r="I4609" s="1" t="s">
        <v>2</v>
      </c>
      <c r="J4609" s="1" t="s">
        <v>15199</v>
      </c>
      <c r="K4609" s="1"/>
    </row>
    <row r="4610" spans="1:11" hidden="1">
      <c r="A4610" s="1" t="s">
        <v>15176</v>
      </c>
      <c r="B4610" s="1" t="s">
        <v>553</v>
      </c>
      <c r="C4610" s="48" t="str">
        <f t="shared" si="142"/>
        <v>חי גני תקווה</v>
      </c>
      <c r="D4610" s="1" t="s">
        <v>15196</v>
      </c>
      <c r="E4610" s="1"/>
      <c r="F4610" s="2">
        <v>4</v>
      </c>
      <c r="G4610" s="2">
        <f>INDEX(תוצאות_בחירות,MATCH(C4610,siot!$F$3:$F$1887,0),27)</f>
        <v>0</v>
      </c>
      <c r="H4610" s="2" t="b">
        <f t="shared" si="143"/>
        <v>0</v>
      </c>
      <c r="I4610" s="1" t="s">
        <v>2</v>
      </c>
      <c r="J4610" s="1" t="s">
        <v>15198</v>
      </c>
      <c r="K4610" s="1"/>
    </row>
    <row r="4611" spans="1:11" hidden="1">
      <c r="A4611" s="1" t="s">
        <v>15176</v>
      </c>
      <c r="B4611" s="1" t="s">
        <v>553</v>
      </c>
      <c r="C4611" s="48" t="str">
        <f t="shared" si="142"/>
        <v>חי גני תקווה</v>
      </c>
      <c r="D4611" s="1" t="s">
        <v>15196</v>
      </c>
      <c r="E4611" s="1"/>
      <c r="F4611" s="2">
        <v>5</v>
      </c>
      <c r="G4611" s="2">
        <f>INDEX(תוצאות_בחירות,MATCH(C4611,siot!$F$3:$F$1887,0),27)</f>
        <v>0</v>
      </c>
      <c r="H4611" s="2" t="b">
        <f t="shared" si="143"/>
        <v>0</v>
      </c>
      <c r="I4611" s="1" t="s">
        <v>2</v>
      </c>
      <c r="J4611" s="1" t="s">
        <v>13136</v>
      </c>
      <c r="K4611" s="1"/>
    </row>
    <row r="4612" spans="1:11" hidden="1">
      <c r="A4612" s="1" t="s">
        <v>15176</v>
      </c>
      <c r="B4612" s="1" t="s">
        <v>553</v>
      </c>
      <c r="C4612" s="48" t="str">
        <f t="shared" ref="C4612:C4675" si="144">B4612&amp;" "&amp;A4612</f>
        <v>חי גני תקווה</v>
      </c>
      <c r="D4612" s="1" t="s">
        <v>15196</v>
      </c>
      <c r="E4612" s="1"/>
      <c r="F4612" s="2">
        <v>6</v>
      </c>
      <c r="G4612" s="2">
        <f>INDEX(תוצאות_בחירות,MATCH(C4612,siot!$F$3:$F$1887,0),27)</f>
        <v>0</v>
      </c>
      <c r="H4612" s="2" t="b">
        <f t="shared" ref="H4612:H4675" si="145">IF(OR(F4612&lt;G4612,G4612=F4612),TRUE,FALSE)</f>
        <v>0</v>
      </c>
      <c r="I4612" s="1" t="s">
        <v>2</v>
      </c>
      <c r="J4612" s="1" t="s">
        <v>15197</v>
      </c>
      <c r="K4612" s="1"/>
    </row>
    <row r="4613" spans="1:11" hidden="1">
      <c r="A4613" s="1" t="s">
        <v>15176</v>
      </c>
      <c r="B4613" s="1" t="s">
        <v>553</v>
      </c>
      <c r="C4613" s="48" t="str">
        <f t="shared" si="144"/>
        <v>חי גני תקווה</v>
      </c>
      <c r="D4613" s="1" t="s">
        <v>15196</v>
      </c>
      <c r="E4613" s="1"/>
      <c r="F4613" s="2">
        <v>7</v>
      </c>
      <c r="G4613" s="2">
        <f>INDEX(תוצאות_בחירות,MATCH(C4613,siot!$F$3:$F$1887,0),27)</f>
        <v>0</v>
      </c>
      <c r="H4613" s="2" t="b">
        <f t="shared" si="145"/>
        <v>0</v>
      </c>
      <c r="I4613" s="1" t="s">
        <v>2</v>
      </c>
      <c r="J4613" s="1" t="s">
        <v>15195</v>
      </c>
      <c r="K4613" s="1"/>
    </row>
    <row r="4614" spans="1:11" hidden="1">
      <c r="A4614" s="1" t="s">
        <v>15176</v>
      </c>
      <c r="B4614" s="1" t="s">
        <v>2502</v>
      </c>
      <c r="C4614" s="48" t="str">
        <f t="shared" si="144"/>
        <v>כן גני תקווה</v>
      </c>
      <c r="D4614" s="1" t="s">
        <v>2071</v>
      </c>
      <c r="E4614" s="1" t="s">
        <v>18</v>
      </c>
      <c r="F4614" s="2" t="s">
        <v>19548</v>
      </c>
      <c r="G4614" s="2">
        <f>INDEX(תוצאות_בחירות,MATCH(C4614,siot!$F$3:$F$1887,0),27)</f>
        <v>2</v>
      </c>
      <c r="H4614" s="2" t="b">
        <f t="shared" si="145"/>
        <v>0</v>
      </c>
      <c r="I4614" s="1"/>
      <c r="J4614" s="1"/>
      <c r="K4614" s="1"/>
    </row>
    <row r="4615" spans="1:11">
      <c r="A4615" s="1" t="s">
        <v>15176</v>
      </c>
      <c r="B4615" s="1" t="s">
        <v>2502</v>
      </c>
      <c r="C4615" s="48" t="str">
        <f t="shared" si="144"/>
        <v>כן גני תקווה</v>
      </c>
      <c r="D4615" s="1" t="s">
        <v>2071</v>
      </c>
      <c r="E4615" s="1" t="s">
        <v>17</v>
      </c>
      <c r="F4615" s="2">
        <v>1</v>
      </c>
      <c r="G4615" s="2">
        <f>INDEX(תוצאות_בחירות,MATCH(C4615,siot!$F$3:$F$1887,0),27)</f>
        <v>2</v>
      </c>
      <c r="H4615" s="2" t="b">
        <f t="shared" si="145"/>
        <v>1</v>
      </c>
      <c r="I4615" s="1" t="s">
        <v>2</v>
      </c>
      <c r="J4615" s="1" t="s">
        <v>15194</v>
      </c>
      <c r="K4615" s="1"/>
    </row>
    <row r="4616" spans="1:11">
      <c r="A4616" s="1" t="s">
        <v>15176</v>
      </c>
      <c r="B4616" s="1" t="s">
        <v>2502</v>
      </c>
      <c r="C4616" s="48" t="str">
        <f t="shared" si="144"/>
        <v>כן גני תקווה</v>
      </c>
      <c r="D4616" s="1" t="s">
        <v>2071</v>
      </c>
      <c r="E4616" s="1"/>
      <c r="F4616" s="2">
        <v>2</v>
      </c>
      <c r="G4616" s="2">
        <f>INDEX(תוצאות_בחירות,MATCH(C4616,siot!$F$3:$F$1887,0),27)</f>
        <v>2</v>
      </c>
      <c r="H4616" s="2" t="b">
        <f t="shared" si="145"/>
        <v>1</v>
      </c>
      <c r="I4616" s="1" t="s">
        <v>2</v>
      </c>
      <c r="J4616" s="1" t="s">
        <v>15193</v>
      </c>
      <c r="K4616" s="1"/>
    </row>
    <row r="4617" spans="1:11" hidden="1">
      <c r="A4617" s="1" t="s">
        <v>15176</v>
      </c>
      <c r="B4617" s="1" t="s">
        <v>2502</v>
      </c>
      <c r="C4617" s="48" t="str">
        <f t="shared" si="144"/>
        <v>כן גני תקווה</v>
      </c>
      <c r="D4617" s="1" t="s">
        <v>2071</v>
      </c>
      <c r="E4617" s="1"/>
      <c r="F4617" s="2">
        <v>3</v>
      </c>
      <c r="G4617" s="2">
        <f>INDEX(תוצאות_בחירות,MATCH(C4617,siot!$F$3:$F$1887,0),27)</f>
        <v>2</v>
      </c>
      <c r="H4617" s="2" t="b">
        <f t="shared" si="145"/>
        <v>0</v>
      </c>
      <c r="I4617" s="1" t="s">
        <v>2</v>
      </c>
      <c r="J4617" s="1" t="s">
        <v>15192</v>
      </c>
      <c r="K4617" s="1"/>
    </row>
    <row r="4618" spans="1:11" hidden="1">
      <c r="A4618" s="1" t="s">
        <v>15176</v>
      </c>
      <c r="B4618" s="1" t="s">
        <v>2502</v>
      </c>
      <c r="C4618" s="48" t="str">
        <f t="shared" si="144"/>
        <v>כן גני תקווה</v>
      </c>
      <c r="D4618" s="1" t="s">
        <v>2071</v>
      </c>
      <c r="E4618" s="1"/>
      <c r="F4618" s="2">
        <v>4</v>
      </c>
      <c r="G4618" s="2">
        <f>INDEX(תוצאות_בחירות,MATCH(C4618,siot!$F$3:$F$1887,0),27)</f>
        <v>2</v>
      </c>
      <c r="H4618" s="2" t="b">
        <f t="shared" si="145"/>
        <v>0</v>
      </c>
      <c r="I4618" s="1" t="s">
        <v>2</v>
      </c>
      <c r="J4618" s="1" t="s">
        <v>15191</v>
      </c>
      <c r="K4618" s="1"/>
    </row>
    <row r="4619" spans="1:11" hidden="1">
      <c r="A4619" s="1" t="s">
        <v>15176</v>
      </c>
      <c r="B4619" s="1" t="s">
        <v>2502</v>
      </c>
      <c r="C4619" s="48" t="str">
        <f t="shared" si="144"/>
        <v>כן גני תקווה</v>
      </c>
      <c r="D4619" s="1" t="s">
        <v>2071</v>
      </c>
      <c r="E4619" s="1"/>
      <c r="F4619" s="2">
        <v>5</v>
      </c>
      <c r="G4619" s="2">
        <f>INDEX(תוצאות_בחירות,MATCH(C4619,siot!$F$3:$F$1887,0),27)</f>
        <v>2</v>
      </c>
      <c r="H4619" s="2" t="b">
        <f t="shared" si="145"/>
        <v>0</v>
      </c>
      <c r="I4619" s="1" t="s">
        <v>2</v>
      </c>
      <c r="J4619" s="1" t="s">
        <v>15190</v>
      </c>
      <c r="K4619" s="1"/>
    </row>
    <row r="4620" spans="1:11" hidden="1">
      <c r="A4620" s="1" t="s">
        <v>15176</v>
      </c>
      <c r="B4620" s="1" t="s">
        <v>2502</v>
      </c>
      <c r="C4620" s="48" t="str">
        <f t="shared" si="144"/>
        <v>כן גני תקווה</v>
      </c>
      <c r="D4620" s="1" t="s">
        <v>2071</v>
      </c>
      <c r="E4620" s="1"/>
      <c r="F4620" s="2">
        <v>6</v>
      </c>
      <c r="G4620" s="2">
        <f>INDEX(תוצאות_בחירות,MATCH(C4620,siot!$F$3:$F$1887,0),27)</f>
        <v>2</v>
      </c>
      <c r="H4620" s="2" t="b">
        <f t="shared" si="145"/>
        <v>0</v>
      </c>
      <c r="I4620" s="1" t="s">
        <v>2</v>
      </c>
      <c r="J4620" s="1" t="s">
        <v>15189</v>
      </c>
      <c r="K4620" s="1"/>
    </row>
    <row r="4621" spans="1:11" hidden="1">
      <c r="A4621" s="1" t="s">
        <v>15176</v>
      </c>
      <c r="B4621" s="1" t="s">
        <v>2502</v>
      </c>
      <c r="C4621" s="48" t="str">
        <f t="shared" si="144"/>
        <v>כן גני תקווה</v>
      </c>
      <c r="D4621" s="1" t="s">
        <v>2071</v>
      </c>
      <c r="E4621" s="1"/>
      <c r="F4621" s="2">
        <v>7</v>
      </c>
      <c r="G4621" s="2">
        <f>INDEX(תוצאות_בחירות,MATCH(C4621,siot!$F$3:$F$1887,0),27)</f>
        <v>2</v>
      </c>
      <c r="H4621" s="2" t="b">
        <f t="shared" si="145"/>
        <v>0</v>
      </c>
      <c r="I4621" s="1" t="s">
        <v>2</v>
      </c>
      <c r="J4621" s="1" t="s">
        <v>15188</v>
      </c>
      <c r="K4621" s="1"/>
    </row>
    <row r="4622" spans="1:11" hidden="1">
      <c r="A4622" s="1" t="s">
        <v>15176</v>
      </c>
      <c r="B4622" s="1" t="s">
        <v>2502</v>
      </c>
      <c r="C4622" s="48" t="str">
        <f t="shared" si="144"/>
        <v>כן גני תקווה</v>
      </c>
      <c r="D4622" s="1" t="s">
        <v>2071</v>
      </c>
      <c r="E4622" s="1"/>
      <c r="F4622" s="2">
        <v>8</v>
      </c>
      <c r="G4622" s="2">
        <f>INDEX(תוצאות_בחירות,MATCH(C4622,siot!$F$3:$F$1887,0),27)</f>
        <v>2</v>
      </c>
      <c r="H4622" s="2" t="b">
        <f t="shared" si="145"/>
        <v>0</v>
      </c>
      <c r="I4622" s="1" t="s">
        <v>2</v>
      </c>
      <c r="J4622" s="1" t="s">
        <v>15187</v>
      </c>
      <c r="K4622" s="1"/>
    </row>
    <row r="4623" spans="1:11" hidden="1">
      <c r="A4623" s="1" t="s">
        <v>15176</v>
      </c>
      <c r="B4623" s="1" t="s">
        <v>2502</v>
      </c>
      <c r="C4623" s="48" t="str">
        <f t="shared" si="144"/>
        <v>כן גני תקווה</v>
      </c>
      <c r="D4623" s="1" t="s">
        <v>2071</v>
      </c>
      <c r="E4623" s="1"/>
      <c r="F4623" s="2">
        <v>9</v>
      </c>
      <c r="G4623" s="2">
        <f>INDEX(תוצאות_בחירות,MATCH(C4623,siot!$F$3:$F$1887,0),27)</f>
        <v>2</v>
      </c>
      <c r="H4623" s="2" t="b">
        <f t="shared" si="145"/>
        <v>0</v>
      </c>
      <c r="I4623" s="1" t="s">
        <v>2</v>
      </c>
      <c r="J4623" s="1" t="s">
        <v>15186</v>
      </c>
      <c r="K4623" s="1"/>
    </row>
    <row r="4624" spans="1:11" hidden="1">
      <c r="A4624" s="1" t="s">
        <v>15176</v>
      </c>
      <c r="B4624" s="1" t="s">
        <v>2502</v>
      </c>
      <c r="C4624" s="48" t="str">
        <f t="shared" si="144"/>
        <v>כן גני תקווה</v>
      </c>
      <c r="D4624" s="1" t="s">
        <v>2071</v>
      </c>
      <c r="E4624" s="1"/>
      <c r="F4624" s="2">
        <v>10</v>
      </c>
      <c r="G4624" s="2">
        <f>INDEX(תוצאות_בחירות,MATCH(C4624,siot!$F$3:$F$1887,0),27)</f>
        <v>2</v>
      </c>
      <c r="H4624" s="2" t="b">
        <f t="shared" si="145"/>
        <v>0</v>
      </c>
      <c r="I4624" s="1" t="s">
        <v>2</v>
      </c>
      <c r="J4624" s="1" t="s">
        <v>15185</v>
      </c>
      <c r="K4624" s="1"/>
    </row>
    <row r="4625" spans="1:11" hidden="1">
      <c r="A4625" s="1" t="s">
        <v>15176</v>
      </c>
      <c r="B4625" s="1" t="s">
        <v>2502</v>
      </c>
      <c r="C4625" s="48" t="str">
        <f t="shared" si="144"/>
        <v>כן גני תקווה</v>
      </c>
      <c r="D4625" s="1" t="s">
        <v>2071</v>
      </c>
      <c r="E4625" s="1"/>
      <c r="F4625" s="2">
        <v>11</v>
      </c>
      <c r="G4625" s="2">
        <f>INDEX(תוצאות_בחירות,MATCH(C4625,siot!$F$3:$F$1887,0),27)</f>
        <v>2</v>
      </c>
      <c r="H4625" s="2" t="b">
        <f t="shared" si="145"/>
        <v>0</v>
      </c>
      <c r="I4625" s="1" t="s">
        <v>2</v>
      </c>
      <c r="J4625" s="1" t="s">
        <v>15184</v>
      </c>
      <c r="K4625" s="1"/>
    </row>
    <row r="4626" spans="1:11" hidden="1">
      <c r="A4626" s="1" t="s">
        <v>15176</v>
      </c>
      <c r="B4626" s="1" t="s">
        <v>2502</v>
      </c>
      <c r="C4626" s="48" t="str">
        <f t="shared" si="144"/>
        <v>כן גני תקווה</v>
      </c>
      <c r="D4626" s="1" t="s">
        <v>2071</v>
      </c>
      <c r="E4626" s="1"/>
      <c r="F4626" s="2">
        <v>12</v>
      </c>
      <c r="G4626" s="2">
        <f>INDEX(תוצאות_בחירות,MATCH(C4626,siot!$F$3:$F$1887,0),27)</f>
        <v>2</v>
      </c>
      <c r="H4626" s="2" t="b">
        <f t="shared" si="145"/>
        <v>0</v>
      </c>
      <c r="I4626" s="1" t="s">
        <v>2</v>
      </c>
      <c r="J4626" s="1" t="s">
        <v>15183</v>
      </c>
      <c r="K4626" s="1"/>
    </row>
    <row r="4627" spans="1:11" hidden="1">
      <c r="A4627" s="1" t="s">
        <v>15176</v>
      </c>
      <c r="B4627" s="1" t="s">
        <v>2502</v>
      </c>
      <c r="C4627" s="48" t="str">
        <f t="shared" si="144"/>
        <v>כן גני תקווה</v>
      </c>
      <c r="D4627" s="1" t="s">
        <v>2071</v>
      </c>
      <c r="E4627" s="1"/>
      <c r="F4627" s="2">
        <v>13</v>
      </c>
      <c r="G4627" s="2">
        <f>INDEX(תוצאות_בחירות,MATCH(C4627,siot!$F$3:$F$1887,0),27)</f>
        <v>2</v>
      </c>
      <c r="H4627" s="2" t="b">
        <f t="shared" si="145"/>
        <v>0</v>
      </c>
      <c r="I4627" s="1" t="s">
        <v>2</v>
      </c>
      <c r="J4627" s="1" t="s">
        <v>15182</v>
      </c>
      <c r="K4627" s="1"/>
    </row>
    <row r="4628" spans="1:11" hidden="1">
      <c r="A4628" s="1" t="s">
        <v>15176</v>
      </c>
      <c r="B4628" s="1" t="s">
        <v>2502</v>
      </c>
      <c r="C4628" s="48" t="str">
        <f t="shared" si="144"/>
        <v>כן גני תקווה</v>
      </c>
      <c r="D4628" s="1" t="s">
        <v>2071</v>
      </c>
      <c r="E4628" s="1"/>
      <c r="F4628" s="2">
        <v>14</v>
      </c>
      <c r="G4628" s="2">
        <f>INDEX(תוצאות_בחירות,MATCH(C4628,siot!$F$3:$F$1887,0),27)</f>
        <v>2</v>
      </c>
      <c r="H4628" s="2" t="b">
        <f t="shared" si="145"/>
        <v>0</v>
      </c>
      <c r="I4628" s="1" t="s">
        <v>2</v>
      </c>
      <c r="J4628" s="1" t="s">
        <v>15181</v>
      </c>
      <c r="K4628" s="1"/>
    </row>
    <row r="4629" spans="1:11" hidden="1">
      <c r="A4629" s="1" t="s">
        <v>15176</v>
      </c>
      <c r="B4629" s="1" t="s">
        <v>963</v>
      </c>
      <c r="C4629" s="48" t="str">
        <f t="shared" si="144"/>
        <v>שס גני תקווה</v>
      </c>
      <c r="D4629" s="1" t="s">
        <v>15175</v>
      </c>
      <c r="E4629" s="1" t="s">
        <v>3</v>
      </c>
      <c r="F4629" s="2" t="s">
        <v>19548</v>
      </c>
      <c r="G4629" s="2">
        <f>INDEX(תוצאות_בחירות,MATCH(C4629,siot!$F$3:$F$1887,0),27)</f>
        <v>2</v>
      </c>
      <c r="H4629" s="2" t="b">
        <f t="shared" si="145"/>
        <v>0</v>
      </c>
      <c r="I4629" s="1"/>
      <c r="J4629" s="1"/>
      <c r="K4629" s="1"/>
    </row>
    <row r="4630" spans="1:11">
      <c r="A4630" s="1" t="s">
        <v>15176</v>
      </c>
      <c r="B4630" s="1" t="s">
        <v>963</v>
      </c>
      <c r="C4630" s="48" t="str">
        <f t="shared" si="144"/>
        <v>שס גני תקווה</v>
      </c>
      <c r="D4630" s="1" t="s">
        <v>15175</v>
      </c>
      <c r="E4630" s="1"/>
      <c r="F4630" s="2">
        <v>1</v>
      </c>
      <c r="G4630" s="2">
        <f>INDEX(תוצאות_בחירות,MATCH(C4630,siot!$F$3:$F$1887,0),27)</f>
        <v>2</v>
      </c>
      <c r="H4630" s="2" t="b">
        <f t="shared" si="145"/>
        <v>1</v>
      </c>
      <c r="I4630" s="1" t="s">
        <v>2</v>
      </c>
      <c r="J4630" s="1" t="s">
        <v>15180</v>
      </c>
      <c r="K4630" s="1"/>
    </row>
    <row r="4631" spans="1:11">
      <c r="A4631" s="1" t="s">
        <v>15176</v>
      </c>
      <c r="B4631" s="1" t="s">
        <v>963</v>
      </c>
      <c r="C4631" s="48" t="str">
        <f t="shared" si="144"/>
        <v>שס גני תקווה</v>
      </c>
      <c r="D4631" s="1" t="s">
        <v>15175</v>
      </c>
      <c r="E4631" s="1"/>
      <c r="F4631" s="2">
        <v>2</v>
      </c>
      <c r="G4631" s="2">
        <f>INDEX(תוצאות_בחירות,MATCH(C4631,siot!$F$3:$F$1887,0),27)</f>
        <v>2</v>
      </c>
      <c r="H4631" s="2" t="b">
        <f t="shared" si="145"/>
        <v>1</v>
      </c>
      <c r="I4631" s="1" t="s">
        <v>2</v>
      </c>
      <c r="J4631" s="1" t="s">
        <v>15179</v>
      </c>
      <c r="K4631" s="1"/>
    </row>
    <row r="4632" spans="1:11" hidden="1">
      <c r="A4632" s="1" t="s">
        <v>15176</v>
      </c>
      <c r="B4632" s="1" t="s">
        <v>963</v>
      </c>
      <c r="C4632" s="48" t="str">
        <f t="shared" si="144"/>
        <v>שס גני תקווה</v>
      </c>
      <c r="D4632" s="1" t="s">
        <v>15175</v>
      </c>
      <c r="E4632" s="1"/>
      <c r="F4632" s="2">
        <v>3</v>
      </c>
      <c r="G4632" s="2">
        <f>INDEX(תוצאות_בחירות,MATCH(C4632,siot!$F$3:$F$1887,0),27)</f>
        <v>2</v>
      </c>
      <c r="H4632" s="2" t="b">
        <f t="shared" si="145"/>
        <v>0</v>
      </c>
      <c r="I4632" s="1" t="s">
        <v>2</v>
      </c>
      <c r="J4632" s="1" t="s">
        <v>15178</v>
      </c>
      <c r="K4632" s="1"/>
    </row>
    <row r="4633" spans="1:11" hidden="1">
      <c r="A4633" s="1" t="s">
        <v>15176</v>
      </c>
      <c r="B4633" s="1" t="s">
        <v>963</v>
      </c>
      <c r="C4633" s="48" t="str">
        <f t="shared" si="144"/>
        <v>שס גני תקווה</v>
      </c>
      <c r="D4633" s="1" t="s">
        <v>15175</v>
      </c>
      <c r="E4633" s="1"/>
      <c r="F4633" s="2">
        <v>4</v>
      </c>
      <c r="G4633" s="2">
        <f>INDEX(תוצאות_בחירות,MATCH(C4633,siot!$F$3:$F$1887,0),27)</f>
        <v>2</v>
      </c>
      <c r="H4633" s="2" t="b">
        <f t="shared" si="145"/>
        <v>0</v>
      </c>
      <c r="I4633" s="1" t="s">
        <v>2</v>
      </c>
      <c r="J4633" s="1" t="s">
        <v>15177</v>
      </c>
      <c r="K4633" s="1"/>
    </row>
    <row r="4634" spans="1:11" hidden="1">
      <c r="A4634" s="1" t="s">
        <v>15176</v>
      </c>
      <c r="B4634" s="1" t="s">
        <v>963</v>
      </c>
      <c r="C4634" s="48" t="str">
        <f t="shared" si="144"/>
        <v>שס גני תקווה</v>
      </c>
      <c r="D4634" s="1" t="s">
        <v>15175</v>
      </c>
      <c r="E4634" s="1"/>
      <c r="F4634" s="2">
        <v>5</v>
      </c>
      <c r="G4634" s="2">
        <f>INDEX(תוצאות_בחירות,MATCH(C4634,siot!$F$3:$F$1887,0),27)</f>
        <v>2</v>
      </c>
      <c r="H4634" s="2" t="b">
        <f t="shared" si="145"/>
        <v>0</v>
      </c>
      <c r="I4634" s="1" t="s">
        <v>2</v>
      </c>
      <c r="J4634" s="1" t="s">
        <v>15174</v>
      </c>
      <c r="K4634" s="1"/>
    </row>
    <row r="4635" spans="1:11" hidden="1">
      <c r="A4635" s="1" t="s">
        <v>14991</v>
      </c>
      <c r="B4635" s="1" t="s">
        <v>617</v>
      </c>
      <c r="C4635" s="48" t="str">
        <f t="shared" si="144"/>
        <v>אמת דאלית אל-כרמל</v>
      </c>
      <c r="D4635" s="1" t="s">
        <v>15163</v>
      </c>
      <c r="E4635" s="1" t="s">
        <v>3</v>
      </c>
      <c r="F4635" s="2" t="s">
        <v>19548</v>
      </c>
      <c r="G4635" s="2">
        <f>INDEX(תוצאות_בחירות,MATCH(C4635,siot!$F$3:$F$1887,0),27)</f>
        <v>1</v>
      </c>
      <c r="H4635" s="2" t="b">
        <f t="shared" si="145"/>
        <v>0</v>
      </c>
      <c r="I4635" s="1"/>
      <c r="J4635" s="1"/>
      <c r="K4635" s="1"/>
    </row>
    <row r="4636" spans="1:11">
      <c r="A4636" s="1" t="s">
        <v>14991</v>
      </c>
      <c r="B4636" s="1" t="s">
        <v>617</v>
      </c>
      <c r="C4636" s="48" t="str">
        <f t="shared" si="144"/>
        <v>אמת דאלית אל-כרמל</v>
      </c>
      <c r="D4636" s="1" t="s">
        <v>15163</v>
      </c>
      <c r="E4636" s="1"/>
      <c r="F4636" s="2">
        <v>1</v>
      </c>
      <c r="G4636" s="2">
        <f>INDEX(תוצאות_בחירות,MATCH(C4636,siot!$F$3:$F$1887,0),27)</f>
        <v>1</v>
      </c>
      <c r="H4636" s="2" t="b">
        <f t="shared" si="145"/>
        <v>1</v>
      </c>
      <c r="I4636" s="1" t="s">
        <v>2</v>
      </c>
      <c r="J4636" s="1" t="s">
        <v>15173</v>
      </c>
      <c r="K4636" s="1"/>
    </row>
    <row r="4637" spans="1:11" hidden="1">
      <c r="A4637" s="1" t="s">
        <v>14991</v>
      </c>
      <c r="B4637" s="1" t="s">
        <v>617</v>
      </c>
      <c r="C4637" s="48" t="str">
        <f t="shared" si="144"/>
        <v>אמת דאלית אל-כרמל</v>
      </c>
      <c r="D4637" s="1" t="s">
        <v>15163</v>
      </c>
      <c r="E4637" s="1"/>
      <c r="F4637" s="2">
        <v>2</v>
      </c>
      <c r="G4637" s="2">
        <f>INDEX(תוצאות_בחירות,MATCH(C4637,siot!$F$3:$F$1887,0),27)</f>
        <v>1</v>
      </c>
      <c r="H4637" s="2" t="b">
        <f t="shared" si="145"/>
        <v>0</v>
      </c>
      <c r="I4637" s="1" t="s">
        <v>2</v>
      </c>
      <c r="J4637" s="1" t="s">
        <v>15172</v>
      </c>
      <c r="K4637" s="1"/>
    </row>
    <row r="4638" spans="1:11" hidden="1">
      <c r="A4638" s="1" t="s">
        <v>14991</v>
      </c>
      <c r="B4638" s="1" t="s">
        <v>617</v>
      </c>
      <c r="C4638" s="48" t="str">
        <f t="shared" si="144"/>
        <v>אמת דאלית אל-כרמל</v>
      </c>
      <c r="D4638" s="1" t="s">
        <v>15163</v>
      </c>
      <c r="E4638" s="1"/>
      <c r="F4638" s="2">
        <v>3</v>
      </c>
      <c r="G4638" s="2">
        <f>INDEX(תוצאות_בחירות,MATCH(C4638,siot!$F$3:$F$1887,0),27)</f>
        <v>1</v>
      </c>
      <c r="H4638" s="2" t="b">
        <f t="shared" si="145"/>
        <v>0</v>
      </c>
      <c r="I4638" s="1" t="s">
        <v>2</v>
      </c>
      <c r="J4638" s="1" t="s">
        <v>15171</v>
      </c>
      <c r="K4638" s="1"/>
    </row>
    <row r="4639" spans="1:11" hidden="1">
      <c r="A4639" s="1" t="s">
        <v>14991</v>
      </c>
      <c r="B4639" s="1" t="s">
        <v>617</v>
      </c>
      <c r="C4639" s="48" t="str">
        <f t="shared" si="144"/>
        <v>אמת דאלית אל-כרמל</v>
      </c>
      <c r="D4639" s="1" t="s">
        <v>15163</v>
      </c>
      <c r="E4639" s="1"/>
      <c r="F4639" s="2">
        <v>4</v>
      </c>
      <c r="G4639" s="2">
        <f>INDEX(תוצאות_בחירות,MATCH(C4639,siot!$F$3:$F$1887,0),27)</f>
        <v>1</v>
      </c>
      <c r="H4639" s="2" t="b">
        <f t="shared" si="145"/>
        <v>0</v>
      </c>
      <c r="I4639" s="1" t="s">
        <v>2</v>
      </c>
      <c r="J4639" s="1" t="s">
        <v>15170</v>
      </c>
      <c r="K4639" s="1"/>
    </row>
    <row r="4640" spans="1:11" hidden="1">
      <c r="A4640" s="1" t="s">
        <v>14991</v>
      </c>
      <c r="B4640" s="1" t="s">
        <v>617</v>
      </c>
      <c r="C4640" s="48" t="str">
        <f t="shared" si="144"/>
        <v>אמת דאלית אל-כרמל</v>
      </c>
      <c r="D4640" s="1" t="s">
        <v>15163</v>
      </c>
      <c r="E4640" s="1"/>
      <c r="F4640" s="2">
        <v>5</v>
      </c>
      <c r="G4640" s="2">
        <f>INDEX(תוצאות_בחירות,MATCH(C4640,siot!$F$3:$F$1887,0),27)</f>
        <v>1</v>
      </c>
      <c r="H4640" s="2" t="b">
        <f t="shared" si="145"/>
        <v>0</v>
      </c>
      <c r="I4640" s="1" t="s">
        <v>2</v>
      </c>
      <c r="J4640" s="1" t="s">
        <v>15169</v>
      </c>
      <c r="K4640" s="1"/>
    </row>
    <row r="4641" spans="1:11" hidden="1">
      <c r="A4641" s="1" t="s">
        <v>14991</v>
      </c>
      <c r="B4641" s="1" t="s">
        <v>617</v>
      </c>
      <c r="C4641" s="48" t="str">
        <f t="shared" si="144"/>
        <v>אמת דאלית אל-כרמל</v>
      </c>
      <c r="D4641" s="1" t="s">
        <v>15163</v>
      </c>
      <c r="E4641" s="1"/>
      <c r="F4641" s="2">
        <v>6</v>
      </c>
      <c r="G4641" s="2">
        <f>INDEX(תוצאות_בחירות,MATCH(C4641,siot!$F$3:$F$1887,0),27)</f>
        <v>1</v>
      </c>
      <c r="H4641" s="2" t="b">
        <f t="shared" si="145"/>
        <v>0</v>
      </c>
      <c r="I4641" s="1" t="s">
        <v>2</v>
      </c>
      <c r="J4641" s="1" t="s">
        <v>15168</v>
      </c>
      <c r="K4641" s="1"/>
    </row>
    <row r="4642" spans="1:11" hidden="1">
      <c r="A4642" s="1" t="s">
        <v>14991</v>
      </c>
      <c r="B4642" s="1" t="s">
        <v>617</v>
      </c>
      <c r="C4642" s="48" t="str">
        <f t="shared" si="144"/>
        <v>אמת דאלית אל-כרמל</v>
      </c>
      <c r="D4642" s="1" t="s">
        <v>15163</v>
      </c>
      <c r="E4642" s="1"/>
      <c r="F4642" s="2">
        <v>7</v>
      </c>
      <c r="G4642" s="2">
        <f>INDEX(תוצאות_בחירות,MATCH(C4642,siot!$F$3:$F$1887,0),27)</f>
        <v>1</v>
      </c>
      <c r="H4642" s="2" t="b">
        <f t="shared" si="145"/>
        <v>0</v>
      </c>
      <c r="I4642" s="1" t="s">
        <v>2</v>
      </c>
      <c r="J4642" s="1" t="s">
        <v>15167</v>
      </c>
      <c r="K4642" s="1"/>
    </row>
    <row r="4643" spans="1:11" hidden="1">
      <c r="A4643" s="1" t="s">
        <v>14991</v>
      </c>
      <c r="B4643" s="1" t="s">
        <v>617</v>
      </c>
      <c r="C4643" s="48" t="str">
        <f t="shared" si="144"/>
        <v>אמת דאלית אל-כרמל</v>
      </c>
      <c r="D4643" s="1" t="s">
        <v>15163</v>
      </c>
      <c r="E4643" s="1"/>
      <c r="F4643" s="2">
        <v>8</v>
      </c>
      <c r="G4643" s="2">
        <f>INDEX(תוצאות_בחירות,MATCH(C4643,siot!$F$3:$F$1887,0),27)</f>
        <v>1</v>
      </c>
      <c r="H4643" s="2" t="b">
        <f t="shared" si="145"/>
        <v>0</v>
      </c>
      <c r="I4643" s="1" t="s">
        <v>2</v>
      </c>
      <c r="J4643" s="1" t="s">
        <v>15166</v>
      </c>
      <c r="K4643" s="1"/>
    </row>
    <row r="4644" spans="1:11" hidden="1">
      <c r="A4644" s="1" t="s">
        <v>14991</v>
      </c>
      <c r="B4644" s="1" t="s">
        <v>617</v>
      </c>
      <c r="C4644" s="48" t="str">
        <f t="shared" si="144"/>
        <v>אמת דאלית אל-כרמל</v>
      </c>
      <c r="D4644" s="1" t="s">
        <v>15163</v>
      </c>
      <c r="E4644" s="1"/>
      <c r="F4644" s="2">
        <v>9</v>
      </c>
      <c r="G4644" s="2">
        <f>INDEX(תוצאות_בחירות,MATCH(C4644,siot!$F$3:$F$1887,0),27)</f>
        <v>1</v>
      </c>
      <c r="H4644" s="2" t="b">
        <f t="shared" si="145"/>
        <v>0</v>
      </c>
      <c r="I4644" s="1" t="s">
        <v>2</v>
      </c>
      <c r="J4644" s="1" t="s">
        <v>15165</v>
      </c>
      <c r="K4644" s="1"/>
    </row>
    <row r="4645" spans="1:11" hidden="1">
      <c r="A4645" s="1" t="s">
        <v>14991</v>
      </c>
      <c r="B4645" s="1" t="s">
        <v>617</v>
      </c>
      <c r="C4645" s="48" t="str">
        <f t="shared" si="144"/>
        <v>אמת דאלית אל-כרמל</v>
      </c>
      <c r="D4645" s="1" t="s">
        <v>15163</v>
      </c>
      <c r="E4645" s="1"/>
      <c r="F4645" s="2">
        <v>10</v>
      </c>
      <c r="G4645" s="2">
        <f>INDEX(תוצאות_בחירות,MATCH(C4645,siot!$F$3:$F$1887,0),27)</f>
        <v>1</v>
      </c>
      <c r="H4645" s="2" t="b">
        <f t="shared" si="145"/>
        <v>0</v>
      </c>
      <c r="I4645" s="1" t="s">
        <v>2</v>
      </c>
      <c r="J4645" s="1" t="s">
        <v>15164</v>
      </c>
      <c r="K4645" s="1"/>
    </row>
    <row r="4646" spans="1:11" hidden="1">
      <c r="A4646" s="1" t="s">
        <v>14991</v>
      </c>
      <c r="B4646" s="1" t="s">
        <v>617</v>
      </c>
      <c r="C4646" s="48" t="str">
        <f t="shared" si="144"/>
        <v>אמת דאלית אל-כרמל</v>
      </c>
      <c r="D4646" s="1" t="s">
        <v>15163</v>
      </c>
      <c r="E4646" s="1"/>
      <c r="F4646" s="2">
        <v>11</v>
      </c>
      <c r="G4646" s="2">
        <f>INDEX(תוצאות_בחירות,MATCH(C4646,siot!$F$3:$F$1887,0),27)</f>
        <v>1</v>
      </c>
      <c r="H4646" s="2" t="b">
        <f t="shared" si="145"/>
        <v>0</v>
      </c>
      <c r="I4646" s="1" t="s">
        <v>2</v>
      </c>
      <c r="J4646" s="1" t="s">
        <v>15162</v>
      </c>
      <c r="K4646" s="1"/>
    </row>
    <row r="4647" spans="1:11" hidden="1">
      <c r="A4647" s="1" t="s">
        <v>14991</v>
      </c>
      <c r="B4647" s="1" t="s">
        <v>151</v>
      </c>
      <c r="C4647" s="48" t="str">
        <f t="shared" si="144"/>
        <v>ה דאלית אל-כרמל</v>
      </c>
      <c r="D4647" s="1" t="s">
        <v>15154</v>
      </c>
      <c r="E4647" s="1" t="s">
        <v>3</v>
      </c>
      <c r="F4647" s="2" t="s">
        <v>19548</v>
      </c>
      <c r="G4647" s="2">
        <f>INDEX(תוצאות_בחירות,MATCH(C4647,siot!$F$3:$F$1887,0),27)</f>
        <v>1</v>
      </c>
      <c r="H4647" s="2" t="b">
        <f t="shared" si="145"/>
        <v>0</v>
      </c>
      <c r="I4647" s="1"/>
      <c r="J4647" s="1"/>
      <c r="K4647" s="1"/>
    </row>
    <row r="4648" spans="1:11">
      <c r="A4648" s="1" t="s">
        <v>14991</v>
      </c>
      <c r="B4648" s="1" t="s">
        <v>151</v>
      </c>
      <c r="C4648" s="48" t="str">
        <f t="shared" si="144"/>
        <v>ה דאלית אל-כרמל</v>
      </c>
      <c r="D4648" s="1" t="s">
        <v>15154</v>
      </c>
      <c r="E4648" s="1"/>
      <c r="F4648" s="2">
        <v>1</v>
      </c>
      <c r="G4648" s="2">
        <f>INDEX(תוצאות_בחירות,MATCH(C4648,siot!$F$3:$F$1887,0),27)</f>
        <v>1</v>
      </c>
      <c r="H4648" s="2" t="b">
        <f t="shared" si="145"/>
        <v>1</v>
      </c>
      <c r="I4648" s="1" t="s">
        <v>2</v>
      </c>
      <c r="J4648" s="1" t="s">
        <v>15161</v>
      </c>
      <c r="K4648" s="1"/>
    </row>
    <row r="4649" spans="1:11" hidden="1">
      <c r="A4649" s="1" t="s">
        <v>14991</v>
      </c>
      <c r="B4649" s="1" t="s">
        <v>151</v>
      </c>
      <c r="C4649" s="48" t="str">
        <f t="shared" si="144"/>
        <v>ה דאלית אל-כרמל</v>
      </c>
      <c r="D4649" s="1" t="s">
        <v>15154</v>
      </c>
      <c r="E4649" s="1"/>
      <c r="F4649" s="2">
        <v>2</v>
      </c>
      <c r="G4649" s="2">
        <f>INDEX(תוצאות_בחירות,MATCH(C4649,siot!$F$3:$F$1887,0),27)</f>
        <v>1</v>
      </c>
      <c r="H4649" s="2" t="b">
        <f t="shared" si="145"/>
        <v>0</v>
      </c>
      <c r="I4649" s="1" t="s">
        <v>2</v>
      </c>
      <c r="J4649" s="1" t="s">
        <v>15160</v>
      </c>
      <c r="K4649" s="1"/>
    </row>
    <row r="4650" spans="1:11" hidden="1">
      <c r="A4650" s="1" t="s">
        <v>14991</v>
      </c>
      <c r="B4650" s="1" t="s">
        <v>151</v>
      </c>
      <c r="C4650" s="48" t="str">
        <f t="shared" si="144"/>
        <v>ה דאלית אל-כרמל</v>
      </c>
      <c r="D4650" s="1" t="s">
        <v>15154</v>
      </c>
      <c r="E4650" s="1"/>
      <c r="F4650" s="2">
        <v>3</v>
      </c>
      <c r="G4650" s="2">
        <f>INDEX(תוצאות_בחירות,MATCH(C4650,siot!$F$3:$F$1887,0),27)</f>
        <v>1</v>
      </c>
      <c r="H4650" s="2" t="b">
        <f t="shared" si="145"/>
        <v>0</v>
      </c>
      <c r="I4650" s="1" t="s">
        <v>2</v>
      </c>
      <c r="J4650" s="1" t="s">
        <v>15159</v>
      </c>
      <c r="K4650" s="1"/>
    </row>
    <row r="4651" spans="1:11" hidden="1">
      <c r="A4651" s="1" t="s">
        <v>14991</v>
      </c>
      <c r="B4651" s="1" t="s">
        <v>151</v>
      </c>
      <c r="C4651" s="48" t="str">
        <f t="shared" si="144"/>
        <v>ה דאלית אל-כרמל</v>
      </c>
      <c r="D4651" s="1" t="s">
        <v>15154</v>
      </c>
      <c r="E4651" s="1"/>
      <c r="F4651" s="2">
        <v>4</v>
      </c>
      <c r="G4651" s="2">
        <f>INDEX(תוצאות_בחירות,MATCH(C4651,siot!$F$3:$F$1887,0),27)</f>
        <v>1</v>
      </c>
      <c r="H4651" s="2" t="b">
        <f t="shared" si="145"/>
        <v>0</v>
      </c>
      <c r="I4651" s="1" t="s">
        <v>2</v>
      </c>
      <c r="J4651" s="1" t="s">
        <v>15158</v>
      </c>
      <c r="K4651" s="1"/>
    </row>
    <row r="4652" spans="1:11" hidden="1">
      <c r="A4652" s="1" t="s">
        <v>14991</v>
      </c>
      <c r="B4652" s="1" t="s">
        <v>151</v>
      </c>
      <c r="C4652" s="48" t="str">
        <f t="shared" si="144"/>
        <v>ה דאלית אל-כרמל</v>
      </c>
      <c r="D4652" s="1" t="s">
        <v>15154</v>
      </c>
      <c r="E4652" s="1"/>
      <c r="F4652" s="2">
        <v>5</v>
      </c>
      <c r="G4652" s="2">
        <f>INDEX(תוצאות_בחירות,MATCH(C4652,siot!$F$3:$F$1887,0),27)</f>
        <v>1</v>
      </c>
      <c r="H4652" s="2" t="b">
        <f t="shared" si="145"/>
        <v>0</v>
      </c>
      <c r="I4652" s="1" t="s">
        <v>2</v>
      </c>
      <c r="J4652" s="1" t="s">
        <v>15157</v>
      </c>
      <c r="K4652" s="1"/>
    </row>
    <row r="4653" spans="1:11" hidden="1">
      <c r="A4653" s="1" t="s">
        <v>14991</v>
      </c>
      <c r="B4653" s="1" t="s">
        <v>151</v>
      </c>
      <c r="C4653" s="48" t="str">
        <f t="shared" si="144"/>
        <v>ה דאלית אל-כרמל</v>
      </c>
      <c r="D4653" s="1" t="s">
        <v>15154</v>
      </c>
      <c r="E4653" s="1"/>
      <c r="F4653" s="2">
        <v>6</v>
      </c>
      <c r="G4653" s="2">
        <f>INDEX(תוצאות_בחירות,MATCH(C4653,siot!$F$3:$F$1887,0),27)</f>
        <v>1</v>
      </c>
      <c r="H4653" s="2" t="b">
        <f t="shared" si="145"/>
        <v>0</v>
      </c>
      <c r="I4653" s="1" t="s">
        <v>2</v>
      </c>
      <c r="J4653" s="1" t="s">
        <v>15156</v>
      </c>
      <c r="K4653" s="1"/>
    </row>
    <row r="4654" spans="1:11" hidden="1">
      <c r="A4654" s="1" t="s">
        <v>14991</v>
      </c>
      <c r="B4654" s="1" t="s">
        <v>151</v>
      </c>
      <c r="C4654" s="48" t="str">
        <f t="shared" si="144"/>
        <v>ה דאלית אל-כרמל</v>
      </c>
      <c r="D4654" s="1" t="s">
        <v>15154</v>
      </c>
      <c r="E4654" s="1"/>
      <c r="F4654" s="2">
        <v>7</v>
      </c>
      <c r="G4654" s="2">
        <f>INDEX(תוצאות_בחירות,MATCH(C4654,siot!$F$3:$F$1887,0),27)</f>
        <v>1</v>
      </c>
      <c r="H4654" s="2" t="b">
        <f t="shared" si="145"/>
        <v>0</v>
      </c>
      <c r="I4654" s="1" t="s">
        <v>2</v>
      </c>
      <c r="J4654" s="1" t="s">
        <v>11005</v>
      </c>
      <c r="K4654" s="1"/>
    </row>
    <row r="4655" spans="1:11" hidden="1">
      <c r="A4655" s="1" t="s">
        <v>14991</v>
      </c>
      <c r="B4655" s="1" t="s">
        <v>151</v>
      </c>
      <c r="C4655" s="48" t="str">
        <f t="shared" si="144"/>
        <v>ה דאלית אל-כרמל</v>
      </c>
      <c r="D4655" s="1" t="s">
        <v>15154</v>
      </c>
      <c r="E4655" s="1"/>
      <c r="F4655" s="2">
        <v>8</v>
      </c>
      <c r="G4655" s="2">
        <f>INDEX(תוצאות_בחירות,MATCH(C4655,siot!$F$3:$F$1887,0),27)</f>
        <v>1</v>
      </c>
      <c r="H4655" s="2" t="b">
        <f t="shared" si="145"/>
        <v>0</v>
      </c>
      <c r="I4655" s="1" t="s">
        <v>2</v>
      </c>
      <c r="J4655" s="1" t="s">
        <v>15155</v>
      </c>
      <c r="K4655" s="1"/>
    </row>
    <row r="4656" spans="1:11" hidden="1">
      <c r="A4656" s="1" t="s">
        <v>14991</v>
      </c>
      <c r="B4656" s="1" t="s">
        <v>151</v>
      </c>
      <c r="C4656" s="48" t="str">
        <f t="shared" si="144"/>
        <v>ה דאלית אל-כרמל</v>
      </c>
      <c r="D4656" s="1" t="s">
        <v>15154</v>
      </c>
      <c r="E4656" s="1"/>
      <c r="F4656" s="2">
        <v>9</v>
      </c>
      <c r="G4656" s="2">
        <f>INDEX(תוצאות_בחירות,MATCH(C4656,siot!$F$3:$F$1887,0),27)</f>
        <v>1</v>
      </c>
      <c r="H4656" s="2" t="b">
        <f t="shared" si="145"/>
        <v>0</v>
      </c>
      <c r="I4656" s="1" t="s">
        <v>2</v>
      </c>
      <c r="J4656" s="1" t="s">
        <v>15153</v>
      </c>
      <c r="K4656" s="1"/>
    </row>
    <row r="4657" spans="1:11" hidden="1">
      <c r="A4657" s="1" t="s">
        <v>14991</v>
      </c>
      <c r="B4657" s="1" t="s">
        <v>1210</v>
      </c>
      <c r="C4657" s="48" t="str">
        <f t="shared" si="144"/>
        <v>ח דאלית אל-כרמל</v>
      </c>
      <c r="D4657" s="1" t="s">
        <v>4598</v>
      </c>
      <c r="E4657" s="1" t="s">
        <v>3</v>
      </c>
      <c r="F4657" s="2" t="s">
        <v>19548</v>
      </c>
      <c r="G4657" s="2">
        <f>INDEX(תוצאות_בחירות,MATCH(C4657,siot!$F$3:$F$1887,0),27)</f>
        <v>1</v>
      </c>
      <c r="H4657" s="2" t="b">
        <f t="shared" si="145"/>
        <v>0</v>
      </c>
      <c r="I4657" s="1"/>
      <c r="J4657" s="1"/>
      <c r="K4657" s="1"/>
    </row>
    <row r="4658" spans="1:11">
      <c r="A4658" s="1" t="s">
        <v>14991</v>
      </c>
      <c r="B4658" s="1" t="s">
        <v>1210</v>
      </c>
      <c r="C4658" s="48" t="str">
        <f t="shared" si="144"/>
        <v>ח דאלית אל-כרמל</v>
      </c>
      <c r="D4658" s="1" t="s">
        <v>4598</v>
      </c>
      <c r="E4658" s="1"/>
      <c r="F4658" s="2">
        <v>1</v>
      </c>
      <c r="G4658" s="2">
        <f>INDEX(תוצאות_בחירות,MATCH(C4658,siot!$F$3:$F$1887,0),27)</f>
        <v>1</v>
      </c>
      <c r="H4658" s="2" t="b">
        <f t="shared" si="145"/>
        <v>1</v>
      </c>
      <c r="I4658" s="1" t="s">
        <v>2</v>
      </c>
      <c r="J4658" s="1" t="s">
        <v>15152</v>
      </c>
      <c r="K4658" s="1"/>
    </row>
    <row r="4659" spans="1:11" hidden="1">
      <c r="A4659" s="1" t="s">
        <v>14991</v>
      </c>
      <c r="B4659" s="1" t="s">
        <v>1210</v>
      </c>
      <c r="C4659" s="48" t="str">
        <f t="shared" si="144"/>
        <v>ח דאלית אל-כרמל</v>
      </c>
      <c r="D4659" s="1" t="s">
        <v>4598</v>
      </c>
      <c r="E4659" s="1"/>
      <c r="F4659" s="2">
        <v>2</v>
      </c>
      <c r="G4659" s="2">
        <f>INDEX(תוצאות_בחירות,MATCH(C4659,siot!$F$3:$F$1887,0),27)</f>
        <v>1</v>
      </c>
      <c r="H4659" s="2" t="b">
        <f t="shared" si="145"/>
        <v>0</v>
      </c>
      <c r="I4659" s="1" t="s">
        <v>2</v>
      </c>
      <c r="J4659" s="1" t="s">
        <v>15151</v>
      </c>
      <c r="K4659" s="1"/>
    </row>
    <row r="4660" spans="1:11" hidden="1">
      <c r="A4660" s="1" t="s">
        <v>14991</v>
      </c>
      <c r="B4660" s="1" t="s">
        <v>1210</v>
      </c>
      <c r="C4660" s="48" t="str">
        <f t="shared" si="144"/>
        <v>ח דאלית אל-כרמל</v>
      </c>
      <c r="D4660" s="1" t="s">
        <v>4598</v>
      </c>
      <c r="E4660" s="1"/>
      <c r="F4660" s="2">
        <v>3</v>
      </c>
      <c r="G4660" s="2">
        <f>INDEX(תוצאות_בחירות,MATCH(C4660,siot!$F$3:$F$1887,0),27)</f>
        <v>1</v>
      </c>
      <c r="H4660" s="2" t="b">
        <f t="shared" si="145"/>
        <v>0</v>
      </c>
      <c r="I4660" s="1" t="s">
        <v>2</v>
      </c>
      <c r="J4660" s="1" t="s">
        <v>15150</v>
      </c>
      <c r="K4660" s="1"/>
    </row>
    <row r="4661" spans="1:11" hidden="1">
      <c r="A4661" s="1" t="s">
        <v>14991</v>
      </c>
      <c r="B4661" s="1" t="s">
        <v>1210</v>
      </c>
      <c r="C4661" s="48" t="str">
        <f t="shared" si="144"/>
        <v>ח דאלית אל-כרמל</v>
      </c>
      <c r="D4661" s="1" t="s">
        <v>4598</v>
      </c>
      <c r="E4661" s="1"/>
      <c r="F4661" s="2">
        <v>4</v>
      </c>
      <c r="G4661" s="2">
        <f>INDEX(תוצאות_בחירות,MATCH(C4661,siot!$F$3:$F$1887,0),27)</f>
        <v>1</v>
      </c>
      <c r="H4661" s="2" t="b">
        <f t="shared" si="145"/>
        <v>0</v>
      </c>
      <c r="I4661" s="1" t="s">
        <v>2</v>
      </c>
      <c r="J4661" s="1" t="s">
        <v>15149</v>
      </c>
      <c r="K4661" s="1"/>
    </row>
    <row r="4662" spans="1:11" hidden="1">
      <c r="A4662" s="1" t="s">
        <v>14991</v>
      </c>
      <c r="B4662" s="1" t="s">
        <v>1210</v>
      </c>
      <c r="C4662" s="48" t="str">
        <f t="shared" si="144"/>
        <v>ח דאלית אל-כרמל</v>
      </c>
      <c r="D4662" s="1" t="s">
        <v>4598</v>
      </c>
      <c r="E4662" s="1"/>
      <c r="F4662" s="2">
        <v>5</v>
      </c>
      <c r="G4662" s="2">
        <f>INDEX(תוצאות_בחירות,MATCH(C4662,siot!$F$3:$F$1887,0),27)</f>
        <v>1</v>
      </c>
      <c r="H4662" s="2" t="b">
        <f t="shared" si="145"/>
        <v>0</v>
      </c>
      <c r="I4662" s="1" t="s">
        <v>2</v>
      </c>
      <c r="J4662" s="1" t="s">
        <v>15148</v>
      </c>
      <c r="K4662" s="1"/>
    </row>
    <row r="4663" spans="1:11" hidden="1">
      <c r="A4663" s="1" t="s">
        <v>14991</v>
      </c>
      <c r="B4663" s="1" t="s">
        <v>1210</v>
      </c>
      <c r="C4663" s="48" t="str">
        <f t="shared" si="144"/>
        <v>ח דאלית אל-כרמל</v>
      </c>
      <c r="D4663" s="1" t="s">
        <v>4598</v>
      </c>
      <c r="E4663" s="1"/>
      <c r="F4663" s="2">
        <v>6</v>
      </c>
      <c r="G4663" s="2">
        <f>INDEX(תוצאות_בחירות,MATCH(C4663,siot!$F$3:$F$1887,0),27)</f>
        <v>1</v>
      </c>
      <c r="H4663" s="2" t="b">
        <f t="shared" si="145"/>
        <v>0</v>
      </c>
      <c r="I4663" s="1" t="s">
        <v>2</v>
      </c>
      <c r="J4663" s="1" t="s">
        <v>15147</v>
      </c>
      <c r="K4663" s="1"/>
    </row>
    <row r="4664" spans="1:11" hidden="1">
      <c r="A4664" s="1" t="s">
        <v>14991</v>
      </c>
      <c r="B4664" s="1" t="s">
        <v>1210</v>
      </c>
      <c r="C4664" s="48" t="str">
        <f t="shared" si="144"/>
        <v>ח דאלית אל-כרמל</v>
      </c>
      <c r="D4664" s="1" t="s">
        <v>4598</v>
      </c>
      <c r="E4664" s="1"/>
      <c r="F4664" s="2">
        <v>7</v>
      </c>
      <c r="G4664" s="2">
        <f>INDEX(תוצאות_בחירות,MATCH(C4664,siot!$F$3:$F$1887,0),27)</f>
        <v>1</v>
      </c>
      <c r="H4664" s="2" t="b">
        <f t="shared" si="145"/>
        <v>0</v>
      </c>
      <c r="I4664" s="1" t="s">
        <v>2</v>
      </c>
      <c r="J4664" s="1" t="s">
        <v>15145</v>
      </c>
      <c r="K4664" s="1"/>
    </row>
    <row r="4665" spans="1:11" hidden="1">
      <c r="A4665" s="1" t="s">
        <v>14991</v>
      </c>
      <c r="B4665" s="1" t="s">
        <v>1210</v>
      </c>
      <c r="C4665" s="48" t="str">
        <f t="shared" si="144"/>
        <v>ח דאלית אל-כרמל</v>
      </c>
      <c r="D4665" s="1" t="s">
        <v>4598</v>
      </c>
      <c r="E4665" s="1"/>
      <c r="F4665" s="2">
        <v>8</v>
      </c>
      <c r="G4665" s="2">
        <f>INDEX(תוצאות_בחירות,MATCH(C4665,siot!$F$3:$F$1887,0),27)</f>
        <v>1</v>
      </c>
      <c r="H4665" s="2" t="b">
        <f t="shared" si="145"/>
        <v>0</v>
      </c>
      <c r="I4665" s="1" t="s">
        <v>2</v>
      </c>
      <c r="J4665" s="1" t="s">
        <v>15146</v>
      </c>
      <c r="K4665" s="1"/>
    </row>
    <row r="4666" spans="1:11" hidden="1">
      <c r="A4666" s="1" t="s">
        <v>14991</v>
      </c>
      <c r="B4666" s="1" t="s">
        <v>1210</v>
      </c>
      <c r="C4666" s="48" t="str">
        <f t="shared" si="144"/>
        <v>ח דאלית אל-כרמל</v>
      </c>
      <c r="D4666" s="1" t="s">
        <v>4598</v>
      </c>
      <c r="E4666" s="1"/>
      <c r="F4666" s="2">
        <v>9</v>
      </c>
      <c r="G4666" s="2">
        <f>INDEX(תוצאות_בחירות,MATCH(C4666,siot!$F$3:$F$1887,0),27)</f>
        <v>1</v>
      </c>
      <c r="H4666" s="2" t="b">
        <f t="shared" si="145"/>
        <v>0</v>
      </c>
      <c r="I4666" s="1" t="s">
        <v>2</v>
      </c>
      <c r="J4666" s="1" t="s">
        <v>15145</v>
      </c>
      <c r="K4666" s="1"/>
    </row>
    <row r="4667" spans="1:11" hidden="1">
      <c r="A4667" s="1" t="s">
        <v>14991</v>
      </c>
      <c r="B4667" s="1" t="s">
        <v>1210</v>
      </c>
      <c r="C4667" s="48" t="str">
        <f t="shared" si="144"/>
        <v>ח דאלית אל-כרמל</v>
      </c>
      <c r="D4667" s="1" t="s">
        <v>4598</v>
      </c>
      <c r="E4667" s="1"/>
      <c r="F4667" s="2">
        <v>10</v>
      </c>
      <c r="G4667" s="2">
        <f>INDEX(תוצאות_בחירות,MATCH(C4667,siot!$F$3:$F$1887,0),27)</f>
        <v>1</v>
      </c>
      <c r="H4667" s="2" t="b">
        <f t="shared" si="145"/>
        <v>0</v>
      </c>
      <c r="I4667" s="1" t="s">
        <v>2</v>
      </c>
      <c r="J4667" s="1" t="s">
        <v>15144</v>
      </c>
      <c r="K4667" s="1"/>
    </row>
    <row r="4668" spans="1:11" hidden="1">
      <c r="A4668" s="1" t="s">
        <v>14991</v>
      </c>
      <c r="B4668" s="1" t="s">
        <v>1210</v>
      </c>
      <c r="C4668" s="48" t="str">
        <f t="shared" si="144"/>
        <v>ח דאלית אל-כרמל</v>
      </c>
      <c r="D4668" s="1" t="s">
        <v>4598</v>
      </c>
      <c r="E4668" s="1"/>
      <c r="F4668" s="2">
        <v>11</v>
      </c>
      <c r="G4668" s="2">
        <f>INDEX(תוצאות_בחירות,MATCH(C4668,siot!$F$3:$F$1887,0),27)</f>
        <v>1</v>
      </c>
      <c r="H4668" s="2" t="b">
        <f t="shared" si="145"/>
        <v>0</v>
      </c>
      <c r="I4668" s="1" t="s">
        <v>2</v>
      </c>
      <c r="J4668" s="1" t="s">
        <v>15143</v>
      </c>
      <c r="K4668" s="1"/>
    </row>
    <row r="4669" spans="1:11" hidden="1">
      <c r="A4669" s="1" t="s">
        <v>14991</v>
      </c>
      <c r="B4669" s="1" t="s">
        <v>1210</v>
      </c>
      <c r="C4669" s="48" t="str">
        <f t="shared" si="144"/>
        <v>ח דאלית אל-כרמל</v>
      </c>
      <c r="D4669" s="1" t="s">
        <v>4598</v>
      </c>
      <c r="E4669" s="1"/>
      <c r="F4669" s="2">
        <v>12</v>
      </c>
      <c r="G4669" s="2">
        <f>INDEX(תוצאות_בחירות,MATCH(C4669,siot!$F$3:$F$1887,0),27)</f>
        <v>1</v>
      </c>
      <c r="H4669" s="2" t="b">
        <f t="shared" si="145"/>
        <v>0</v>
      </c>
      <c r="I4669" s="1" t="s">
        <v>2</v>
      </c>
      <c r="J4669" s="1" t="s">
        <v>847</v>
      </c>
      <c r="K4669" s="1"/>
    </row>
    <row r="4670" spans="1:11" hidden="1">
      <c r="A4670" s="1" t="s">
        <v>14991</v>
      </c>
      <c r="B4670" s="1" t="s">
        <v>1210</v>
      </c>
      <c r="C4670" s="48" t="str">
        <f t="shared" si="144"/>
        <v>ח דאלית אל-כרמל</v>
      </c>
      <c r="D4670" s="1" t="s">
        <v>4598</v>
      </c>
      <c r="E4670" s="1"/>
      <c r="F4670" s="2">
        <v>13</v>
      </c>
      <c r="G4670" s="2">
        <f>INDEX(תוצאות_בחירות,MATCH(C4670,siot!$F$3:$F$1887,0),27)</f>
        <v>1</v>
      </c>
      <c r="H4670" s="2" t="b">
        <f t="shared" si="145"/>
        <v>0</v>
      </c>
      <c r="I4670" s="1" t="s">
        <v>2</v>
      </c>
      <c r="J4670" s="1" t="s">
        <v>15142</v>
      </c>
      <c r="K4670" s="1"/>
    </row>
    <row r="4671" spans="1:11" hidden="1">
      <c r="A4671" s="1" t="s">
        <v>14991</v>
      </c>
      <c r="B4671" s="1" t="s">
        <v>1210</v>
      </c>
      <c r="C4671" s="48" t="str">
        <f t="shared" si="144"/>
        <v>ח דאלית אל-כרמל</v>
      </c>
      <c r="D4671" s="1" t="s">
        <v>4598</v>
      </c>
      <c r="E4671" s="1"/>
      <c r="F4671" s="2">
        <v>14</v>
      </c>
      <c r="G4671" s="2">
        <f>INDEX(תוצאות_בחירות,MATCH(C4671,siot!$F$3:$F$1887,0),27)</f>
        <v>1</v>
      </c>
      <c r="H4671" s="2" t="b">
        <f t="shared" si="145"/>
        <v>0</v>
      </c>
      <c r="I4671" s="1" t="s">
        <v>2</v>
      </c>
      <c r="J4671" s="1" t="s">
        <v>15141</v>
      </c>
      <c r="K4671" s="1"/>
    </row>
    <row r="4672" spans="1:11" hidden="1">
      <c r="A4672" s="1" t="s">
        <v>14991</v>
      </c>
      <c r="B4672" s="1" t="s">
        <v>1210</v>
      </c>
      <c r="C4672" s="48" t="str">
        <f t="shared" si="144"/>
        <v>ח דאלית אל-כרמל</v>
      </c>
      <c r="D4672" s="1" t="s">
        <v>4598</v>
      </c>
      <c r="E4672" s="1"/>
      <c r="F4672" s="2">
        <v>15</v>
      </c>
      <c r="G4672" s="2">
        <f>INDEX(תוצאות_בחירות,MATCH(C4672,siot!$F$3:$F$1887,0),27)</f>
        <v>1</v>
      </c>
      <c r="H4672" s="2" t="b">
        <f t="shared" si="145"/>
        <v>0</v>
      </c>
      <c r="I4672" s="1" t="s">
        <v>2</v>
      </c>
      <c r="J4672" s="1" t="s">
        <v>15140</v>
      </c>
      <c r="K4672" s="1"/>
    </row>
    <row r="4673" spans="1:11" hidden="1">
      <c r="A4673" s="1" t="s">
        <v>14991</v>
      </c>
      <c r="B4673" s="1" t="s">
        <v>1210</v>
      </c>
      <c r="C4673" s="48" t="str">
        <f t="shared" si="144"/>
        <v>ח דאלית אל-כרמל</v>
      </c>
      <c r="D4673" s="1" t="s">
        <v>4598</v>
      </c>
      <c r="E4673" s="1"/>
      <c r="F4673" s="2">
        <v>16</v>
      </c>
      <c r="G4673" s="2">
        <f>INDEX(תוצאות_בחירות,MATCH(C4673,siot!$F$3:$F$1887,0),27)</f>
        <v>1</v>
      </c>
      <c r="H4673" s="2" t="b">
        <f t="shared" si="145"/>
        <v>0</v>
      </c>
      <c r="I4673" s="1" t="s">
        <v>2</v>
      </c>
      <c r="J4673" s="1" t="s">
        <v>15139</v>
      </c>
      <c r="K4673" s="1"/>
    </row>
    <row r="4674" spans="1:11" hidden="1">
      <c r="A4674" s="1" t="s">
        <v>14991</v>
      </c>
      <c r="B4674" s="1" t="s">
        <v>1007</v>
      </c>
      <c r="C4674" s="48" t="str">
        <f t="shared" si="144"/>
        <v>טב דאלית אל-כרמל</v>
      </c>
      <c r="D4674" s="1" t="s">
        <v>7865</v>
      </c>
      <c r="E4674" s="1" t="s">
        <v>3</v>
      </c>
      <c r="F4674" s="2" t="s">
        <v>19548</v>
      </c>
      <c r="G4674" s="2">
        <f>INDEX(תוצאות_בחירות,MATCH(C4674,siot!$F$3:$F$1887,0),27)</f>
        <v>1</v>
      </c>
      <c r="H4674" s="2" t="b">
        <f t="shared" si="145"/>
        <v>0</v>
      </c>
      <c r="I4674" s="1"/>
      <c r="J4674" s="1"/>
      <c r="K4674" s="1"/>
    </row>
    <row r="4675" spans="1:11">
      <c r="A4675" s="1" t="s">
        <v>14991</v>
      </c>
      <c r="B4675" s="1" t="s">
        <v>1007</v>
      </c>
      <c r="C4675" s="48" t="str">
        <f t="shared" si="144"/>
        <v>טב דאלית אל-כרמל</v>
      </c>
      <c r="D4675" s="1" t="s">
        <v>7865</v>
      </c>
      <c r="E4675" s="1"/>
      <c r="F4675" s="2">
        <v>1</v>
      </c>
      <c r="G4675" s="2">
        <f>INDEX(תוצאות_בחירות,MATCH(C4675,siot!$F$3:$F$1887,0),27)</f>
        <v>1</v>
      </c>
      <c r="H4675" s="2" t="b">
        <f t="shared" si="145"/>
        <v>1</v>
      </c>
      <c r="I4675" s="1" t="s">
        <v>2</v>
      </c>
      <c r="J4675" s="1" t="s">
        <v>15138</v>
      </c>
      <c r="K4675" s="1"/>
    </row>
    <row r="4676" spans="1:11" hidden="1">
      <c r="A4676" s="1" t="s">
        <v>14991</v>
      </c>
      <c r="B4676" s="1" t="s">
        <v>1007</v>
      </c>
      <c r="C4676" s="48" t="str">
        <f t="shared" ref="C4676:C4739" si="146">B4676&amp;" "&amp;A4676</f>
        <v>טב דאלית אל-כרמל</v>
      </c>
      <c r="D4676" s="1" t="s">
        <v>7865</v>
      </c>
      <c r="E4676" s="1"/>
      <c r="F4676" s="2">
        <v>2</v>
      </c>
      <c r="G4676" s="2">
        <f>INDEX(תוצאות_בחירות,MATCH(C4676,siot!$F$3:$F$1887,0),27)</f>
        <v>1</v>
      </c>
      <c r="H4676" s="2" t="b">
        <f t="shared" ref="H4676:H4739" si="147">IF(OR(F4676&lt;G4676,G4676=F4676),TRUE,FALSE)</f>
        <v>0</v>
      </c>
      <c r="I4676" s="1" t="s">
        <v>2</v>
      </c>
      <c r="J4676" s="1" t="s">
        <v>15137</v>
      </c>
      <c r="K4676" s="1"/>
    </row>
    <row r="4677" spans="1:11" hidden="1">
      <c r="A4677" s="1" t="s">
        <v>14991</v>
      </c>
      <c r="B4677" s="1" t="s">
        <v>1007</v>
      </c>
      <c r="C4677" s="48" t="str">
        <f t="shared" si="146"/>
        <v>טב דאלית אל-כרמל</v>
      </c>
      <c r="D4677" s="1" t="s">
        <v>7865</v>
      </c>
      <c r="E4677" s="1"/>
      <c r="F4677" s="2">
        <v>3</v>
      </c>
      <c r="G4677" s="2">
        <f>INDEX(תוצאות_בחירות,MATCH(C4677,siot!$F$3:$F$1887,0),27)</f>
        <v>1</v>
      </c>
      <c r="H4677" s="2" t="b">
        <f t="shared" si="147"/>
        <v>0</v>
      </c>
      <c r="I4677" s="1" t="s">
        <v>2</v>
      </c>
      <c r="J4677" s="1" t="s">
        <v>15136</v>
      </c>
      <c r="K4677" s="1"/>
    </row>
    <row r="4678" spans="1:11" hidden="1">
      <c r="A4678" s="1" t="s">
        <v>14991</v>
      </c>
      <c r="B4678" s="1" t="s">
        <v>1007</v>
      </c>
      <c r="C4678" s="48" t="str">
        <f t="shared" si="146"/>
        <v>טב דאלית אל-כרמל</v>
      </c>
      <c r="D4678" s="1" t="s">
        <v>7865</v>
      </c>
      <c r="E4678" s="1"/>
      <c r="F4678" s="2">
        <v>4</v>
      </c>
      <c r="G4678" s="2">
        <f>INDEX(תוצאות_בחירות,MATCH(C4678,siot!$F$3:$F$1887,0),27)</f>
        <v>1</v>
      </c>
      <c r="H4678" s="2" t="b">
        <f t="shared" si="147"/>
        <v>0</v>
      </c>
      <c r="I4678" s="1" t="s">
        <v>2</v>
      </c>
      <c r="J4678" s="1" t="s">
        <v>15135</v>
      </c>
      <c r="K4678" s="1"/>
    </row>
    <row r="4679" spans="1:11" hidden="1">
      <c r="A4679" s="1" t="s">
        <v>14991</v>
      </c>
      <c r="B4679" s="1" t="s">
        <v>1007</v>
      </c>
      <c r="C4679" s="48" t="str">
        <f t="shared" si="146"/>
        <v>טב דאלית אל-כרמל</v>
      </c>
      <c r="D4679" s="1" t="s">
        <v>7865</v>
      </c>
      <c r="E4679" s="1"/>
      <c r="F4679" s="2">
        <v>5</v>
      </c>
      <c r="G4679" s="2">
        <f>INDEX(תוצאות_בחירות,MATCH(C4679,siot!$F$3:$F$1887,0),27)</f>
        <v>1</v>
      </c>
      <c r="H4679" s="2" t="b">
        <f t="shared" si="147"/>
        <v>0</v>
      </c>
      <c r="I4679" s="1" t="s">
        <v>2</v>
      </c>
      <c r="J4679" s="1" t="s">
        <v>15134</v>
      </c>
      <c r="K4679" s="1"/>
    </row>
    <row r="4680" spans="1:11" hidden="1">
      <c r="A4680" s="1" t="s">
        <v>14991</v>
      </c>
      <c r="B4680" s="1" t="s">
        <v>1007</v>
      </c>
      <c r="C4680" s="48" t="str">
        <f t="shared" si="146"/>
        <v>טב דאלית אל-כרמל</v>
      </c>
      <c r="D4680" s="1" t="s">
        <v>7865</v>
      </c>
      <c r="E4680" s="1"/>
      <c r="F4680" s="2">
        <v>6</v>
      </c>
      <c r="G4680" s="2">
        <f>INDEX(תוצאות_בחירות,MATCH(C4680,siot!$F$3:$F$1887,0),27)</f>
        <v>1</v>
      </c>
      <c r="H4680" s="2" t="b">
        <f t="shared" si="147"/>
        <v>0</v>
      </c>
      <c r="I4680" s="1" t="s">
        <v>2</v>
      </c>
      <c r="J4680" s="1" t="s">
        <v>15133</v>
      </c>
      <c r="K4680" s="1"/>
    </row>
    <row r="4681" spans="1:11" hidden="1">
      <c r="A4681" s="1" t="s">
        <v>14991</v>
      </c>
      <c r="B4681" s="1" t="s">
        <v>1007</v>
      </c>
      <c r="C4681" s="48" t="str">
        <f t="shared" si="146"/>
        <v>טב דאלית אל-כרמל</v>
      </c>
      <c r="D4681" s="1" t="s">
        <v>7865</v>
      </c>
      <c r="E4681" s="1"/>
      <c r="F4681" s="2">
        <v>7</v>
      </c>
      <c r="G4681" s="2">
        <f>INDEX(תוצאות_בחירות,MATCH(C4681,siot!$F$3:$F$1887,0),27)</f>
        <v>1</v>
      </c>
      <c r="H4681" s="2" t="b">
        <f t="shared" si="147"/>
        <v>0</v>
      </c>
      <c r="I4681" s="1" t="s">
        <v>2</v>
      </c>
      <c r="J4681" s="1" t="s">
        <v>15132</v>
      </c>
      <c r="K4681" s="1"/>
    </row>
    <row r="4682" spans="1:11" hidden="1">
      <c r="A4682" s="1" t="s">
        <v>14991</v>
      </c>
      <c r="B4682" s="1" t="s">
        <v>1007</v>
      </c>
      <c r="C4682" s="48" t="str">
        <f t="shared" si="146"/>
        <v>טב דאלית אל-כרמל</v>
      </c>
      <c r="D4682" s="1" t="s">
        <v>7865</v>
      </c>
      <c r="E4682" s="1"/>
      <c r="F4682" s="2">
        <v>8</v>
      </c>
      <c r="G4682" s="2">
        <f>INDEX(תוצאות_בחירות,MATCH(C4682,siot!$F$3:$F$1887,0),27)</f>
        <v>1</v>
      </c>
      <c r="H4682" s="2" t="b">
        <f t="shared" si="147"/>
        <v>0</v>
      </c>
      <c r="I4682" s="1" t="s">
        <v>2</v>
      </c>
      <c r="J4682" s="1" t="s">
        <v>15131</v>
      </c>
      <c r="K4682" s="1"/>
    </row>
    <row r="4683" spans="1:11" hidden="1">
      <c r="A4683" s="1" t="s">
        <v>14991</v>
      </c>
      <c r="B4683" s="1" t="s">
        <v>1007</v>
      </c>
      <c r="C4683" s="48" t="str">
        <f t="shared" si="146"/>
        <v>טב דאלית אל-כרמל</v>
      </c>
      <c r="D4683" s="1" t="s">
        <v>7865</v>
      </c>
      <c r="E4683" s="1"/>
      <c r="F4683" s="2">
        <v>9</v>
      </c>
      <c r="G4683" s="2">
        <f>INDEX(תוצאות_בחירות,MATCH(C4683,siot!$F$3:$F$1887,0),27)</f>
        <v>1</v>
      </c>
      <c r="H4683" s="2" t="b">
        <f t="shared" si="147"/>
        <v>0</v>
      </c>
      <c r="I4683" s="1" t="s">
        <v>2</v>
      </c>
      <c r="J4683" s="1" t="s">
        <v>15130</v>
      </c>
      <c r="K4683" s="1"/>
    </row>
    <row r="4684" spans="1:11" hidden="1">
      <c r="A4684" s="1" t="s">
        <v>14991</v>
      </c>
      <c r="B4684" s="1" t="s">
        <v>1007</v>
      </c>
      <c r="C4684" s="48" t="str">
        <f t="shared" si="146"/>
        <v>טב דאלית אל-כרמל</v>
      </c>
      <c r="D4684" s="1" t="s">
        <v>7865</v>
      </c>
      <c r="E4684" s="1"/>
      <c r="F4684" s="2">
        <v>10</v>
      </c>
      <c r="G4684" s="2">
        <f>INDEX(תוצאות_בחירות,MATCH(C4684,siot!$F$3:$F$1887,0),27)</f>
        <v>1</v>
      </c>
      <c r="H4684" s="2" t="b">
        <f t="shared" si="147"/>
        <v>0</v>
      </c>
      <c r="I4684" s="1" t="s">
        <v>2</v>
      </c>
      <c r="J4684" s="1" t="s">
        <v>15129</v>
      </c>
      <c r="K4684" s="1"/>
    </row>
    <row r="4685" spans="1:11" hidden="1">
      <c r="A4685" s="1" t="s">
        <v>14991</v>
      </c>
      <c r="B4685" s="1" t="s">
        <v>1007</v>
      </c>
      <c r="C4685" s="48" t="str">
        <f t="shared" si="146"/>
        <v>טב דאלית אל-כרמל</v>
      </c>
      <c r="D4685" s="1" t="s">
        <v>7865</v>
      </c>
      <c r="E4685" s="1"/>
      <c r="F4685" s="2">
        <v>11</v>
      </c>
      <c r="G4685" s="2">
        <f>INDEX(תוצאות_בחירות,MATCH(C4685,siot!$F$3:$F$1887,0),27)</f>
        <v>1</v>
      </c>
      <c r="H4685" s="2" t="b">
        <f t="shared" si="147"/>
        <v>0</v>
      </c>
      <c r="I4685" s="1" t="s">
        <v>2</v>
      </c>
      <c r="J4685" s="1" t="s">
        <v>15128</v>
      </c>
      <c r="K4685" s="1"/>
    </row>
    <row r="4686" spans="1:11" hidden="1">
      <c r="A4686" s="1" t="s">
        <v>14991</v>
      </c>
      <c r="B4686" s="1" t="s">
        <v>1007</v>
      </c>
      <c r="C4686" s="48" t="str">
        <f t="shared" si="146"/>
        <v>טב דאלית אל-כרמל</v>
      </c>
      <c r="D4686" s="1" t="s">
        <v>7865</v>
      </c>
      <c r="E4686" s="1"/>
      <c r="F4686" s="2">
        <v>12</v>
      </c>
      <c r="G4686" s="2">
        <f>INDEX(תוצאות_בחירות,MATCH(C4686,siot!$F$3:$F$1887,0),27)</f>
        <v>1</v>
      </c>
      <c r="H4686" s="2" t="b">
        <f t="shared" si="147"/>
        <v>0</v>
      </c>
      <c r="I4686" s="1" t="s">
        <v>2</v>
      </c>
      <c r="J4686" s="1" t="s">
        <v>15127</v>
      </c>
      <c r="K4686" s="1"/>
    </row>
    <row r="4687" spans="1:11" hidden="1">
      <c r="A4687" s="1" t="s">
        <v>14991</v>
      </c>
      <c r="B4687" s="1" t="s">
        <v>1007</v>
      </c>
      <c r="C4687" s="48" t="str">
        <f t="shared" si="146"/>
        <v>טב דאלית אל-כרמל</v>
      </c>
      <c r="D4687" s="1" t="s">
        <v>7865</v>
      </c>
      <c r="E4687" s="1"/>
      <c r="F4687" s="2">
        <v>13</v>
      </c>
      <c r="G4687" s="2">
        <f>INDEX(תוצאות_בחירות,MATCH(C4687,siot!$F$3:$F$1887,0),27)</f>
        <v>1</v>
      </c>
      <c r="H4687" s="2" t="b">
        <f t="shared" si="147"/>
        <v>0</v>
      </c>
      <c r="I4687" s="1" t="s">
        <v>2</v>
      </c>
      <c r="J4687" s="1" t="s">
        <v>15126</v>
      </c>
      <c r="K4687" s="1"/>
    </row>
    <row r="4688" spans="1:11" hidden="1">
      <c r="A4688" s="1" t="s">
        <v>14991</v>
      </c>
      <c r="B4688" s="1" t="s">
        <v>1007</v>
      </c>
      <c r="C4688" s="48" t="str">
        <f t="shared" si="146"/>
        <v>טב דאלית אל-כרמל</v>
      </c>
      <c r="D4688" s="1" t="s">
        <v>7865</v>
      </c>
      <c r="E4688" s="1"/>
      <c r="F4688" s="2">
        <v>14</v>
      </c>
      <c r="G4688" s="2">
        <f>INDEX(תוצאות_בחירות,MATCH(C4688,siot!$F$3:$F$1887,0),27)</f>
        <v>1</v>
      </c>
      <c r="H4688" s="2" t="b">
        <f t="shared" si="147"/>
        <v>0</v>
      </c>
      <c r="I4688" s="1" t="s">
        <v>2</v>
      </c>
      <c r="J4688" s="1" t="s">
        <v>15125</v>
      </c>
      <c r="K4688" s="1"/>
    </row>
    <row r="4689" spans="1:11" hidden="1">
      <c r="A4689" s="1" t="s">
        <v>14991</v>
      </c>
      <c r="B4689" s="1" t="s">
        <v>1194</v>
      </c>
      <c r="C4689" s="48" t="str">
        <f t="shared" si="146"/>
        <v>יד דאלית אל-כרמל</v>
      </c>
      <c r="D4689" s="1" t="s">
        <v>15099</v>
      </c>
      <c r="E4689" s="1" t="s">
        <v>3</v>
      </c>
      <c r="F4689" s="2" t="s">
        <v>19548</v>
      </c>
      <c r="G4689" s="2">
        <f>INDEX(תוצאות_בחירות,MATCH(C4689,siot!$F$3:$F$1887,0),27)</f>
        <v>2</v>
      </c>
      <c r="H4689" s="2" t="b">
        <f t="shared" si="147"/>
        <v>0</v>
      </c>
      <c r="I4689" s="1"/>
      <c r="J4689" s="1"/>
      <c r="K4689" s="1"/>
    </row>
    <row r="4690" spans="1:11">
      <c r="A4690" s="1" t="s">
        <v>14991</v>
      </c>
      <c r="B4690" s="1" t="s">
        <v>1194</v>
      </c>
      <c r="C4690" s="48" t="str">
        <f t="shared" si="146"/>
        <v>יד דאלית אל-כרמל</v>
      </c>
      <c r="D4690" s="1" t="s">
        <v>15099</v>
      </c>
      <c r="E4690" s="1"/>
      <c r="F4690" s="2">
        <v>1</v>
      </c>
      <c r="G4690" s="2">
        <f>INDEX(תוצאות_בחירות,MATCH(C4690,siot!$F$3:$F$1887,0),27)</f>
        <v>2</v>
      </c>
      <c r="H4690" s="2" t="b">
        <f t="shared" si="147"/>
        <v>1</v>
      </c>
      <c r="I4690" s="1" t="s">
        <v>2</v>
      </c>
      <c r="J4690" s="1" t="s">
        <v>15124</v>
      </c>
      <c r="K4690" s="1"/>
    </row>
    <row r="4691" spans="1:11">
      <c r="A4691" s="1" t="s">
        <v>14991</v>
      </c>
      <c r="B4691" s="1" t="s">
        <v>1194</v>
      </c>
      <c r="C4691" s="48" t="str">
        <f t="shared" si="146"/>
        <v>יד דאלית אל-כרמל</v>
      </c>
      <c r="D4691" s="1" t="s">
        <v>15099</v>
      </c>
      <c r="E4691" s="1"/>
      <c r="F4691" s="2">
        <v>2</v>
      </c>
      <c r="G4691" s="2">
        <f>INDEX(תוצאות_בחירות,MATCH(C4691,siot!$F$3:$F$1887,0),27)</f>
        <v>2</v>
      </c>
      <c r="H4691" s="2" t="b">
        <f t="shared" si="147"/>
        <v>1</v>
      </c>
      <c r="I4691" s="1" t="s">
        <v>2</v>
      </c>
      <c r="J4691" s="1" t="s">
        <v>15123</v>
      </c>
      <c r="K4691" s="1"/>
    </row>
    <row r="4692" spans="1:11" hidden="1">
      <c r="A4692" s="1" t="s">
        <v>14991</v>
      </c>
      <c r="B4692" s="1" t="s">
        <v>1194</v>
      </c>
      <c r="C4692" s="48" t="str">
        <f t="shared" si="146"/>
        <v>יד דאלית אל-כרמל</v>
      </c>
      <c r="D4692" s="1" t="s">
        <v>15099</v>
      </c>
      <c r="E4692" s="1"/>
      <c r="F4692" s="2">
        <v>3</v>
      </c>
      <c r="G4692" s="2">
        <f>INDEX(תוצאות_בחירות,MATCH(C4692,siot!$F$3:$F$1887,0),27)</f>
        <v>2</v>
      </c>
      <c r="H4692" s="2" t="b">
        <f t="shared" si="147"/>
        <v>0</v>
      </c>
      <c r="I4692" s="1" t="s">
        <v>2</v>
      </c>
      <c r="J4692" s="1" t="s">
        <v>15122</v>
      </c>
      <c r="K4692" s="1"/>
    </row>
    <row r="4693" spans="1:11" hidden="1">
      <c r="A4693" s="1" t="s">
        <v>14991</v>
      </c>
      <c r="B4693" s="1" t="s">
        <v>1194</v>
      </c>
      <c r="C4693" s="48" t="str">
        <f t="shared" si="146"/>
        <v>יד דאלית אל-כרמל</v>
      </c>
      <c r="D4693" s="1" t="s">
        <v>15099</v>
      </c>
      <c r="E4693" s="1"/>
      <c r="F4693" s="2">
        <v>4</v>
      </c>
      <c r="G4693" s="2">
        <f>INDEX(תוצאות_בחירות,MATCH(C4693,siot!$F$3:$F$1887,0),27)</f>
        <v>2</v>
      </c>
      <c r="H4693" s="2" t="b">
        <f t="shared" si="147"/>
        <v>0</v>
      </c>
      <c r="I4693" s="1" t="s">
        <v>2</v>
      </c>
      <c r="J4693" s="1" t="s">
        <v>15121</v>
      </c>
      <c r="K4693" s="1"/>
    </row>
    <row r="4694" spans="1:11" hidden="1">
      <c r="A4694" s="1" t="s">
        <v>14991</v>
      </c>
      <c r="B4694" s="1" t="s">
        <v>1194</v>
      </c>
      <c r="C4694" s="48" t="str">
        <f t="shared" si="146"/>
        <v>יד דאלית אל-כרמל</v>
      </c>
      <c r="D4694" s="1" t="s">
        <v>15099</v>
      </c>
      <c r="E4694" s="1"/>
      <c r="F4694" s="2">
        <v>5</v>
      </c>
      <c r="G4694" s="2">
        <f>INDEX(תוצאות_בחירות,MATCH(C4694,siot!$F$3:$F$1887,0),27)</f>
        <v>2</v>
      </c>
      <c r="H4694" s="2" t="b">
        <f t="shared" si="147"/>
        <v>0</v>
      </c>
      <c r="I4694" s="1" t="s">
        <v>2</v>
      </c>
      <c r="J4694" s="1" t="s">
        <v>15120</v>
      </c>
      <c r="K4694" s="1"/>
    </row>
    <row r="4695" spans="1:11" hidden="1">
      <c r="A4695" s="1" t="s">
        <v>14991</v>
      </c>
      <c r="B4695" s="1" t="s">
        <v>1194</v>
      </c>
      <c r="C4695" s="48" t="str">
        <f t="shared" si="146"/>
        <v>יד דאלית אל-כרמל</v>
      </c>
      <c r="D4695" s="1" t="s">
        <v>15099</v>
      </c>
      <c r="E4695" s="1"/>
      <c r="F4695" s="2">
        <v>6</v>
      </c>
      <c r="G4695" s="2">
        <f>INDEX(תוצאות_בחירות,MATCH(C4695,siot!$F$3:$F$1887,0),27)</f>
        <v>2</v>
      </c>
      <c r="H4695" s="2" t="b">
        <f t="shared" si="147"/>
        <v>0</v>
      </c>
      <c r="I4695" s="1" t="s">
        <v>2</v>
      </c>
      <c r="J4695" s="1" t="s">
        <v>15119</v>
      </c>
      <c r="K4695" s="1"/>
    </row>
    <row r="4696" spans="1:11" hidden="1">
      <c r="A4696" s="1" t="s">
        <v>14991</v>
      </c>
      <c r="B4696" s="1" t="s">
        <v>1194</v>
      </c>
      <c r="C4696" s="48" t="str">
        <f t="shared" si="146"/>
        <v>יד דאלית אל-כרמל</v>
      </c>
      <c r="D4696" s="1" t="s">
        <v>15099</v>
      </c>
      <c r="E4696" s="1"/>
      <c r="F4696" s="2">
        <v>7</v>
      </c>
      <c r="G4696" s="2">
        <f>INDEX(תוצאות_בחירות,MATCH(C4696,siot!$F$3:$F$1887,0),27)</f>
        <v>2</v>
      </c>
      <c r="H4696" s="2" t="b">
        <f t="shared" si="147"/>
        <v>0</v>
      </c>
      <c r="I4696" s="1" t="s">
        <v>2</v>
      </c>
      <c r="J4696" s="1" t="s">
        <v>15118</v>
      </c>
      <c r="K4696" s="1"/>
    </row>
    <row r="4697" spans="1:11" hidden="1">
      <c r="A4697" s="1" t="s">
        <v>14991</v>
      </c>
      <c r="B4697" s="1" t="s">
        <v>1194</v>
      </c>
      <c r="C4697" s="48" t="str">
        <f t="shared" si="146"/>
        <v>יד דאלית אל-כרמל</v>
      </c>
      <c r="D4697" s="1" t="s">
        <v>15099</v>
      </c>
      <c r="E4697" s="1"/>
      <c r="F4697" s="2">
        <v>8</v>
      </c>
      <c r="G4697" s="2">
        <f>INDEX(תוצאות_בחירות,MATCH(C4697,siot!$F$3:$F$1887,0),27)</f>
        <v>2</v>
      </c>
      <c r="H4697" s="2" t="b">
        <f t="shared" si="147"/>
        <v>0</v>
      </c>
      <c r="I4697" s="1" t="s">
        <v>2</v>
      </c>
      <c r="J4697" s="1" t="s">
        <v>15117</v>
      </c>
      <c r="K4697" s="1"/>
    </row>
    <row r="4698" spans="1:11" hidden="1">
      <c r="A4698" s="1" t="s">
        <v>14991</v>
      </c>
      <c r="B4698" s="1" t="s">
        <v>1194</v>
      </c>
      <c r="C4698" s="48" t="str">
        <f t="shared" si="146"/>
        <v>יד דאלית אל-כרמל</v>
      </c>
      <c r="D4698" s="1" t="s">
        <v>15099</v>
      </c>
      <c r="E4698" s="1"/>
      <c r="F4698" s="2">
        <v>9</v>
      </c>
      <c r="G4698" s="2">
        <f>INDEX(תוצאות_בחירות,MATCH(C4698,siot!$F$3:$F$1887,0),27)</f>
        <v>2</v>
      </c>
      <c r="H4698" s="2" t="b">
        <f t="shared" si="147"/>
        <v>0</v>
      </c>
      <c r="I4698" s="1" t="s">
        <v>2</v>
      </c>
      <c r="J4698" s="1" t="s">
        <v>15116</v>
      </c>
      <c r="K4698" s="1"/>
    </row>
    <row r="4699" spans="1:11" hidden="1">
      <c r="A4699" s="1" t="s">
        <v>14991</v>
      </c>
      <c r="B4699" s="1" t="s">
        <v>1194</v>
      </c>
      <c r="C4699" s="48" t="str">
        <f t="shared" si="146"/>
        <v>יד דאלית אל-כרמל</v>
      </c>
      <c r="D4699" s="1" t="s">
        <v>15099</v>
      </c>
      <c r="E4699" s="1"/>
      <c r="F4699" s="2">
        <v>10</v>
      </c>
      <c r="G4699" s="2">
        <f>INDEX(תוצאות_בחירות,MATCH(C4699,siot!$F$3:$F$1887,0),27)</f>
        <v>2</v>
      </c>
      <c r="H4699" s="2" t="b">
        <f t="shared" si="147"/>
        <v>0</v>
      </c>
      <c r="I4699" s="1" t="s">
        <v>2</v>
      </c>
      <c r="J4699" s="1" t="s">
        <v>15115</v>
      </c>
      <c r="K4699" s="1"/>
    </row>
    <row r="4700" spans="1:11" hidden="1">
      <c r="A4700" s="1" t="s">
        <v>14991</v>
      </c>
      <c r="B4700" s="1" t="s">
        <v>1194</v>
      </c>
      <c r="C4700" s="48" t="str">
        <f t="shared" si="146"/>
        <v>יד דאלית אל-כרמל</v>
      </c>
      <c r="D4700" s="1" t="s">
        <v>15099</v>
      </c>
      <c r="E4700" s="1"/>
      <c r="F4700" s="2">
        <v>11</v>
      </c>
      <c r="G4700" s="2">
        <f>INDEX(תוצאות_בחירות,MATCH(C4700,siot!$F$3:$F$1887,0),27)</f>
        <v>2</v>
      </c>
      <c r="H4700" s="2" t="b">
        <f t="shared" si="147"/>
        <v>0</v>
      </c>
      <c r="I4700" s="1" t="s">
        <v>2</v>
      </c>
      <c r="J4700" s="1" t="s">
        <v>15114</v>
      </c>
      <c r="K4700" s="1"/>
    </row>
    <row r="4701" spans="1:11" hidden="1">
      <c r="A4701" s="1" t="s">
        <v>14991</v>
      </c>
      <c r="B4701" s="1" t="s">
        <v>1194</v>
      </c>
      <c r="C4701" s="48" t="str">
        <f t="shared" si="146"/>
        <v>יד דאלית אל-כרמל</v>
      </c>
      <c r="D4701" s="1" t="s">
        <v>15099</v>
      </c>
      <c r="E4701" s="1"/>
      <c r="F4701" s="2">
        <v>12</v>
      </c>
      <c r="G4701" s="2">
        <f>INDEX(תוצאות_בחירות,MATCH(C4701,siot!$F$3:$F$1887,0),27)</f>
        <v>2</v>
      </c>
      <c r="H4701" s="2" t="b">
        <f t="shared" si="147"/>
        <v>0</v>
      </c>
      <c r="I4701" s="1" t="s">
        <v>2</v>
      </c>
      <c r="J4701" s="1" t="s">
        <v>15113</v>
      </c>
      <c r="K4701" s="1"/>
    </row>
    <row r="4702" spans="1:11" hidden="1">
      <c r="A4702" s="1" t="s">
        <v>14991</v>
      </c>
      <c r="B4702" s="1" t="s">
        <v>1194</v>
      </c>
      <c r="C4702" s="48" t="str">
        <f t="shared" si="146"/>
        <v>יד דאלית אל-כרמל</v>
      </c>
      <c r="D4702" s="1" t="s">
        <v>15099</v>
      </c>
      <c r="E4702" s="1"/>
      <c r="F4702" s="2">
        <v>13</v>
      </c>
      <c r="G4702" s="2">
        <f>INDEX(תוצאות_בחירות,MATCH(C4702,siot!$F$3:$F$1887,0),27)</f>
        <v>2</v>
      </c>
      <c r="H4702" s="2" t="b">
        <f t="shared" si="147"/>
        <v>0</v>
      </c>
      <c r="I4702" s="1" t="s">
        <v>2</v>
      </c>
      <c r="J4702" s="1" t="s">
        <v>15112</v>
      </c>
      <c r="K4702" s="1"/>
    </row>
    <row r="4703" spans="1:11" hidden="1">
      <c r="A4703" s="1" t="s">
        <v>14991</v>
      </c>
      <c r="B4703" s="1" t="s">
        <v>1194</v>
      </c>
      <c r="C4703" s="48" t="str">
        <f t="shared" si="146"/>
        <v>יד דאלית אל-כרמל</v>
      </c>
      <c r="D4703" s="1" t="s">
        <v>15099</v>
      </c>
      <c r="E4703" s="1"/>
      <c r="F4703" s="2">
        <v>14</v>
      </c>
      <c r="G4703" s="2">
        <f>INDEX(תוצאות_בחירות,MATCH(C4703,siot!$F$3:$F$1887,0),27)</f>
        <v>2</v>
      </c>
      <c r="H4703" s="2" t="b">
        <f t="shared" si="147"/>
        <v>0</v>
      </c>
      <c r="I4703" s="1" t="s">
        <v>2</v>
      </c>
      <c r="J4703" s="1" t="s">
        <v>15111</v>
      </c>
      <c r="K4703" s="1"/>
    </row>
    <row r="4704" spans="1:11" hidden="1">
      <c r="A4704" s="1" t="s">
        <v>14991</v>
      </c>
      <c r="B4704" s="1" t="s">
        <v>1194</v>
      </c>
      <c r="C4704" s="48" t="str">
        <f t="shared" si="146"/>
        <v>יד דאלית אל-כרמל</v>
      </c>
      <c r="D4704" s="1" t="s">
        <v>15099</v>
      </c>
      <c r="E4704" s="1"/>
      <c r="F4704" s="2">
        <v>15</v>
      </c>
      <c r="G4704" s="2">
        <f>INDEX(תוצאות_בחירות,MATCH(C4704,siot!$F$3:$F$1887,0),27)</f>
        <v>2</v>
      </c>
      <c r="H4704" s="2" t="b">
        <f t="shared" si="147"/>
        <v>0</v>
      </c>
      <c r="I4704" s="1" t="s">
        <v>2</v>
      </c>
      <c r="J4704" s="1" t="s">
        <v>15110</v>
      </c>
      <c r="K4704" s="1"/>
    </row>
    <row r="4705" spans="1:11" hidden="1">
      <c r="A4705" s="1" t="s">
        <v>14991</v>
      </c>
      <c r="B4705" s="1" t="s">
        <v>1194</v>
      </c>
      <c r="C4705" s="48" t="str">
        <f t="shared" si="146"/>
        <v>יד דאלית אל-כרמל</v>
      </c>
      <c r="D4705" s="1" t="s">
        <v>15099</v>
      </c>
      <c r="E4705" s="1"/>
      <c r="F4705" s="2">
        <v>16</v>
      </c>
      <c r="G4705" s="2">
        <f>INDEX(תוצאות_בחירות,MATCH(C4705,siot!$F$3:$F$1887,0),27)</f>
        <v>2</v>
      </c>
      <c r="H4705" s="2" t="b">
        <f t="shared" si="147"/>
        <v>0</v>
      </c>
      <c r="I4705" s="1" t="s">
        <v>2</v>
      </c>
      <c r="J4705" s="1" t="s">
        <v>15109</v>
      </c>
      <c r="K4705" s="1"/>
    </row>
    <row r="4706" spans="1:11" hidden="1">
      <c r="A4706" s="1" t="s">
        <v>14991</v>
      </c>
      <c r="B4706" s="1" t="s">
        <v>1194</v>
      </c>
      <c r="C4706" s="48" t="str">
        <f t="shared" si="146"/>
        <v>יד דאלית אל-כרמל</v>
      </c>
      <c r="D4706" s="1" t="s">
        <v>15099</v>
      </c>
      <c r="E4706" s="1"/>
      <c r="F4706" s="2">
        <v>17</v>
      </c>
      <c r="G4706" s="2">
        <f>INDEX(תוצאות_בחירות,MATCH(C4706,siot!$F$3:$F$1887,0),27)</f>
        <v>2</v>
      </c>
      <c r="H4706" s="2" t="b">
        <f t="shared" si="147"/>
        <v>0</v>
      </c>
      <c r="I4706" s="1" t="s">
        <v>2</v>
      </c>
      <c r="J4706" s="1" t="s">
        <v>15108</v>
      </c>
      <c r="K4706" s="1"/>
    </row>
    <row r="4707" spans="1:11" hidden="1">
      <c r="A4707" s="1" t="s">
        <v>14991</v>
      </c>
      <c r="B4707" s="1" t="s">
        <v>1194</v>
      </c>
      <c r="C4707" s="48" t="str">
        <f t="shared" si="146"/>
        <v>יד דאלית אל-כרמל</v>
      </c>
      <c r="D4707" s="1" t="s">
        <v>15099</v>
      </c>
      <c r="E4707" s="1"/>
      <c r="F4707" s="2">
        <v>18</v>
      </c>
      <c r="G4707" s="2">
        <f>INDEX(תוצאות_בחירות,MATCH(C4707,siot!$F$3:$F$1887,0),27)</f>
        <v>2</v>
      </c>
      <c r="H4707" s="2" t="b">
        <f t="shared" si="147"/>
        <v>0</v>
      </c>
      <c r="I4707" s="1" t="s">
        <v>2</v>
      </c>
      <c r="J4707" s="1" t="s">
        <v>15107</v>
      </c>
      <c r="K4707" s="1"/>
    </row>
    <row r="4708" spans="1:11" hidden="1">
      <c r="A4708" s="1" t="s">
        <v>14991</v>
      </c>
      <c r="B4708" s="1" t="s">
        <v>1194</v>
      </c>
      <c r="C4708" s="48" t="str">
        <f t="shared" si="146"/>
        <v>יד דאלית אל-כרמל</v>
      </c>
      <c r="D4708" s="1" t="s">
        <v>15099</v>
      </c>
      <c r="E4708" s="1"/>
      <c r="F4708" s="2">
        <v>19</v>
      </c>
      <c r="G4708" s="2">
        <f>INDEX(תוצאות_בחירות,MATCH(C4708,siot!$F$3:$F$1887,0),27)</f>
        <v>2</v>
      </c>
      <c r="H4708" s="2" t="b">
        <f t="shared" si="147"/>
        <v>0</v>
      </c>
      <c r="I4708" s="1" t="s">
        <v>2</v>
      </c>
      <c r="J4708" s="1" t="s">
        <v>15106</v>
      </c>
      <c r="K4708" s="1"/>
    </row>
    <row r="4709" spans="1:11" hidden="1">
      <c r="A4709" s="1" t="s">
        <v>14991</v>
      </c>
      <c r="B4709" s="1" t="s">
        <v>1194</v>
      </c>
      <c r="C4709" s="48" t="str">
        <f t="shared" si="146"/>
        <v>יד דאלית אל-כרמל</v>
      </c>
      <c r="D4709" s="1" t="s">
        <v>15099</v>
      </c>
      <c r="E4709" s="1"/>
      <c r="F4709" s="2">
        <v>20</v>
      </c>
      <c r="G4709" s="2">
        <f>INDEX(תוצאות_בחירות,MATCH(C4709,siot!$F$3:$F$1887,0),27)</f>
        <v>2</v>
      </c>
      <c r="H4709" s="2" t="b">
        <f t="shared" si="147"/>
        <v>0</v>
      </c>
      <c r="I4709" s="1" t="s">
        <v>2</v>
      </c>
      <c r="J4709" s="1" t="s">
        <v>15105</v>
      </c>
      <c r="K4709" s="1"/>
    </row>
    <row r="4710" spans="1:11" hidden="1">
      <c r="A4710" s="1" t="s">
        <v>14991</v>
      </c>
      <c r="B4710" s="1" t="s">
        <v>1194</v>
      </c>
      <c r="C4710" s="48" t="str">
        <f t="shared" si="146"/>
        <v>יד דאלית אל-כרמל</v>
      </c>
      <c r="D4710" s="1" t="s">
        <v>15099</v>
      </c>
      <c r="E4710" s="1"/>
      <c r="F4710" s="2">
        <v>21</v>
      </c>
      <c r="G4710" s="2">
        <f>INDEX(תוצאות_בחירות,MATCH(C4710,siot!$F$3:$F$1887,0),27)</f>
        <v>2</v>
      </c>
      <c r="H4710" s="2" t="b">
        <f t="shared" si="147"/>
        <v>0</v>
      </c>
      <c r="I4710" s="1" t="s">
        <v>2</v>
      </c>
      <c r="J4710" s="1" t="s">
        <v>15104</v>
      </c>
      <c r="K4710" s="1"/>
    </row>
    <row r="4711" spans="1:11" hidden="1">
      <c r="A4711" s="1" t="s">
        <v>14991</v>
      </c>
      <c r="B4711" s="1" t="s">
        <v>1194</v>
      </c>
      <c r="C4711" s="48" t="str">
        <f t="shared" si="146"/>
        <v>יד דאלית אל-כרמל</v>
      </c>
      <c r="D4711" s="1" t="s">
        <v>15099</v>
      </c>
      <c r="E4711" s="1"/>
      <c r="F4711" s="2">
        <v>22</v>
      </c>
      <c r="G4711" s="2">
        <f>INDEX(תוצאות_בחירות,MATCH(C4711,siot!$F$3:$F$1887,0),27)</f>
        <v>2</v>
      </c>
      <c r="H4711" s="2" t="b">
        <f t="shared" si="147"/>
        <v>0</v>
      </c>
      <c r="I4711" s="1" t="s">
        <v>2</v>
      </c>
      <c r="J4711" s="1" t="s">
        <v>15103</v>
      </c>
      <c r="K4711" s="1"/>
    </row>
    <row r="4712" spans="1:11" hidden="1">
      <c r="A4712" s="1" t="s">
        <v>14991</v>
      </c>
      <c r="B4712" s="1" t="s">
        <v>1194</v>
      </c>
      <c r="C4712" s="48" t="str">
        <f t="shared" si="146"/>
        <v>יד דאלית אל-כרמל</v>
      </c>
      <c r="D4712" s="1" t="s">
        <v>15099</v>
      </c>
      <c r="E4712" s="1"/>
      <c r="F4712" s="2">
        <v>23</v>
      </c>
      <c r="G4712" s="2">
        <f>INDEX(תוצאות_בחירות,MATCH(C4712,siot!$F$3:$F$1887,0),27)</f>
        <v>2</v>
      </c>
      <c r="H4712" s="2" t="b">
        <f t="shared" si="147"/>
        <v>0</v>
      </c>
      <c r="I4712" s="1" t="s">
        <v>2</v>
      </c>
      <c r="J4712" s="1" t="s">
        <v>15102</v>
      </c>
      <c r="K4712" s="1"/>
    </row>
    <row r="4713" spans="1:11" hidden="1">
      <c r="A4713" s="1" t="s">
        <v>14991</v>
      </c>
      <c r="B4713" s="1" t="s">
        <v>1194</v>
      </c>
      <c r="C4713" s="48" t="str">
        <f t="shared" si="146"/>
        <v>יד דאלית אל-כרמל</v>
      </c>
      <c r="D4713" s="1" t="s">
        <v>15099</v>
      </c>
      <c r="E4713" s="1"/>
      <c r="F4713" s="2">
        <v>24</v>
      </c>
      <c r="G4713" s="2">
        <f>INDEX(תוצאות_בחירות,MATCH(C4713,siot!$F$3:$F$1887,0),27)</f>
        <v>2</v>
      </c>
      <c r="H4713" s="2" t="b">
        <f t="shared" si="147"/>
        <v>0</v>
      </c>
      <c r="I4713" s="1" t="s">
        <v>2</v>
      </c>
      <c r="J4713" s="1" t="s">
        <v>15101</v>
      </c>
      <c r="K4713" s="1"/>
    </row>
    <row r="4714" spans="1:11" hidden="1">
      <c r="A4714" s="1" t="s">
        <v>14991</v>
      </c>
      <c r="B4714" s="1" t="s">
        <v>1194</v>
      </c>
      <c r="C4714" s="48" t="str">
        <f t="shared" si="146"/>
        <v>יד דאלית אל-כרמל</v>
      </c>
      <c r="D4714" s="1" t="s">
        <v>15099</v>
      </c>
      <c r="E4714" s="1"/>
      <c r="F4714" s="2">
        <v>25</v>
      </c>
      <c r="G4714" s="2">
        <f>INDEX(תוצאות_בחירות,MATCH(C4714,siot!$F$3:$F$1887,0),27)</f>
        <v>2</v>
      </c>
      <c r="H4714" s="2" t="b">
        <f t="shared" si="147"/>
        <v>0</v>
      </c>
      <c r="I4714" s="1" t="s">
        <v>2</v>
      </c>
      <c r="J4714" s="1" t="s">
        <v>15100</v>
      </c>
      <c r="K4714" s="1"/>
    </row>
    <row r="4715" spans="1:11" hidden="1">
      <c r="A4715" s="1" t="s">
        <v>14991</v>
      </c>
      <c r="B4715" s="1" t="s">
        <v>1194</v>
      </c>
      <c r="C4715" s="48" t="str">
        <f t="shared" si="146"/>
        <v>יד דאלית אל-כרמל</v>
      </c>
      <c r="D4715" s="1" t="s">
        <v>15099</v>
      </c>
      <c r="E4715" s="1"/>
      <c r="F4715" s="2">
        <v>26</v>
      </c>
      <c r="G4715" s="2">
        <f>INDEX(תוצאות_בחירות,MATCH(C4715,siot!$F$3:$F$1887,0),27)</f>
        <v>2</v>
      </c>
      <c r="H4715" s="2" t="b">
        <f t="shared" si="147"/>
        <v>0</v>
      </c>
      <c r="I4715" s="1" t="s">
        <v>2</v>
      </c>
      <c r="J4715" s="1" t="s">
        <v>15098</v>
      </c>
      <c r="K4715" s="1"/>
    </row>
    <row r="4716" spans="1:11" hidden="1">
      <c r="A4716" s="1" t="s">
        <v>14991</v>
      </c>
      <c r="B4716" s="1" t="s">
        <v>526</v>
      </c>
      <c r="C4716" s="48" t="str">
        <f t="shared" si="146"/>
        <v>יף דאלית אל-כרמל</v>
      </c>
      <c r="D4716" s="1" t="s">
        <v>15089</v>
      </c>
      <c r="E4716" s="1" t="s">
        <v>18</v>
      </c>
      <c r="F4716" s="2" t="s">
        <v>19548</v>
      </c>
      <c r="G4716" s="2">
        <f>INDEX(תוצאות_בחירות,MATCH(C4716,siot!$F$3:$F$1887,0),27)</f>
        <v>1</v>
      </c>
      <c r="H4716" s="2" t="b">
        <f t="shared" si="147"/>
        <v>0</v>
      </c>
      <c r="I4716" s="1"/>
      <c r="J4716" s="1"/>
      <c r="K4716" s="1"/>
    </row>
    <row r="4717" spans="1:11">
      <c r="A4717" s="1" t="s">
        <v>14991</v>
      </c>
      <c r="B4717" s="1" t="s">
        <v>526</v>
      </c>
      <c r="C4717" s="48" t="str">
        <f t="shared" si="146"/>
        <v>יף דאלית אל-כרמל</v>
      </c>
      <c r="D4717" s="1" t="s">
        <v>15089</v>
      </c>
      <c r="E4717" s="1" t="s">
        <v>17</v>
      </c>
      <c r="F4717" s="2">
        <v>1</v>
      </c>
      <c r="G4717" s="2">
        <f>INDEX(תוצאות_בחירות,MATCH(C4717,siot!$F$3:$F$1887,0),27)</f>
        <v>1</v>
      </c>
      <c r="H4717" s="2" t="b">
        <f t="shared" si="147"/>
        <v>1</v>
      </c>
      <c r="I4717" s="1" t="s">
        <v>2</v>
      </c>
      <c r="J4717" s="1" t="s">
        <v>15097</v>
      </c>
      <c r="K4717" s="1"/>
    </row>
    <row r="4718" spans="1:11" hidden="1">
      <c r="A4718" s="1" t="s">
        <v>14991</v>
      </c>
      <c r="B4718" s="1" t="s">
        <v>526</v>
      </c>
      <c r="C4718" s="48" t="str">
        <f t="shared" si="146"/>
        <v>יף דאלית אל-כרמל</v>
      </c>
      <c r="D4718" s="1" t="s">
        <v>15089</v>
      </c>
      <c r="E4718" s="1"/>
      <c r="F4718" s="2">
        <v>2</v>
      </c>
      <c r="G4718" s="2">
        <f>INDEX(תוצאות_בחירות,MATCH(C4718,siot!$F$3:$F$1887,0),27)</f>
        <v>1</v>
      </c>
      <c r="H4718" s="2" t="b">
        <f t="shared" si="147"/>
        <v>0</v>
      </c>
      <c r="I4718" s="1" t="s">
        <v>2</v>
      </c>
      <c r="J4718" s="1" t="s">
        <v>15096</v>
      </c>
      <c r="K4718" s="1"/>
    </row>
    <row r="4719" spans="1:11" hidden="1">
      <c r="A4719" s="1" t="s">
        <v>14991</v>
      </c>
      <c r="B4719" s="1" t="s">
        <v>526</v>
      </c>
      <c r="C4719" s="48" t="str">
        <f t="shared" si="146"/>
        <v>יף דאלית אל-כרמל</v>
      </c>
      <c r="D4719" s="1" t="s">
        <v>15089</v>
      </c>
      <c r="E4719" s="1"/>
      <c r="F4719" s="2">
        <v>3</v>
      </c>
      <c r="G4719" s="2">
        <f>INDEX(תוצאות_בחירות,MATCH(C4719,siot!$F$3:$F$1887,0),27)</f>
        <v>1</v>
      </c>
      <c r="H4719" s="2" t="b">
        <f t="shared" si="147"/>
        <v>0</v>
      </c>
      <c r="I4719" s="1" t="s">
        <v>2</v>
      </c>
      <c r="J4719" s="1" t="s">
        <v>15095</v>
      </c>
      <c r="K4719" s="1"/>
    </row>
    <row r="4720" spans="1:11" hidden="1">
      <c r="A4720" s="1" t="s">
        <v>14991</v>
      </c>
      <c r="B4720" s="1" t="s">
        <v>526</v>
      </c>
      <c r="C4720" s="48" t="str">
        <f t="shared" si="146"/>
        <v>יף דאלית אל-כרמל</v>
      </c>
      <c r="D4720" s="1" t="s">
        <v>15089</v>
      </c>
      <c r="E4720" s="1"/>
      <c r="F4720" s="2">
        <v>4</v>
      </c>
      <c r="G4720" s="2">
        <f>INDEX(תוצאות_בחירות,MATCH(C4720,siot!$F$3:$F$1887,0),27)</f>
        <v>1</v>
      </c>
      <c r="H4720" s="2" t="b">
        <f t="shared" si="147"/>
        <v>0</v>
      </c>
      <c r="I4720" s="1" t="s">
        <v>2</v>
      </c>
      <c r="J4720" s="1" t="s">
        <v>15094</v>
      </c>
      <c r="K4720" s="1"/>
    </row>
    <row r="4721" spans="1:11" hidden="1">
      <c r="A4721" s="1" t="s">
        <v>14991</v>
      </c>
      <c r="B4721" s="1" t="s">
        <v>526</v>
      </c>
      <c r="C4721" s="48" t="str">
        <f t="shared" si="146"/>
        <v>יף דאלית אל-כרמל</v>
      </c>
      <c r="D4721" s="1" t="s">
        <v>15089</v>
      </c>
      <c r="E4721" s="1"/>
      <c r="F4721" s="2">
        <v>5</v>
      </c>
      <c r="G4721" s="2">
        <f>INDEX(תוצאות_בחירות,MATCH(C4721,siot!$F$3:$F$1887,0),27)</f>
        <v>1</v>
      </c>
      <c r="H4721" s="2" t="b">
        <f t="shared" si="147"/>
        <v>0</v>
      </c>
      <c r="I4721" s="1" t="s">
        <v>2</v>
      </c>
      <c r="J4721" s="1" t="s">
        <v>15093</v>
      </c>
      <c r="K4721" s="1"/>
    </row>
    <row r="4722" spans="1:11" hidden="1">
      <c r="A4722" s="1" t="s">
        <v>14991</v>
      </c>
      <c r="B4722" s="1" t="s">
        <v>526</v>
      </c>
      <c r="C4722" s="48" t="str">
        <f t="shared" si="146"/>
        <v>יף דאלית אל-כרמל</v>
      </c>
      <c r="D4722" s="1" t="s">
        <v>15089</v>
      </c>
      <c r="E4722" s="1"/>
      <c r="F4722" s="2">
        <v>6</v>
      </c>
      <c r="G4722" s="2">
        <f>INDEX(תוצאות_בחירות,MATCH(C4722,siot!$F$3:$F$1887,0),27)</f>
        <v>1</v>
      </c>
      <c r="H4722" s="2" t="b">
        <f t="shared" si="147"/>
        <v>0</v>
      </c>
      <c r="I4722" s="1" t="s">
        <v>2</v>
      </c>
      <c r="J4722" s="1" t="s">
        <v>5783</v>
      </c>
      <c r="K4722" s="1"/>
    </row>
    <row r="4723" spans="1:11" hidden="1">
      <c r="A4723" s="1" t="s">
        <v>14991</v>
      </c>
      <c r="B4723" s="1" t="s">
        <v>526</v>
      </c>
      <c r="C4723" s="48" t="str">
        <f t="shared" si="146"/>
        <v>יף דאלית אל-כרמל</v>
      </c>
      <c r="D4723" s="1" t="s">
        <v>15089</v>
      </c>
      <c r="E4723" s="1"/>
      <c r="F4723" s="2">
        <v>7</v>
      </c>
      <c r="G4723" s="2">
        <f>INDEX(תוצאות_בחירות,MATCH(C4723,siot!$F$3:$F$1887,0),27)</f>
        <v>1</v>
      </c>
      <c r="H4723" s="2" t="b">
        <f t="shared" si="147"/>
        <v>0</v>
      </c>
      <c r="I4723" s="1" t="s">
        <v>2</v>
      </c>
      <c r="J4723" s="1" t="s">
        <v>15092</v>
      </c>
      <c r="K4723" s="1"/>
    </row>
    <row r="4724" spans="1:11" hidden="1">
      <c r="A4724" s="1" t="s">
        <v>14991</v>
      </c>
      <c r="B4724" s="1" t="s">
        <v>526</v>
      </c>
      <c r="C4724" s="48" t="str">
        <f t="shared" si="146"/>
        <v>יף דאלית אל-כרמל</v>
      </c>
      <c r="D4724" s="1" t="s">
        <v>15089</v>
      </c>
      <c r="E4724" s="1"/>
      <c r="F4724" s="2">
        <v>8</v>
      </c>
      <c r="G4724" s="2">
        <f>INDEX(תוצאות_בחירות,MATCH(C4724,siot!$F$3:$F$1887,0),27)</f>
        <v>1</v>
      </c>
      <c r="H4724" s="2" t="b">
        <f t="shared" si="147"/>
        <v>0</v>
      </c>
      <c r="I4724" s="1" t="s">
        <v>2</v>
      </c>
      <c r="J4724" s="1" t="s">
        <v>15091</v>
      </c>
      <c r="K4724" s="1"/>
    </row>
    <row r="4725" spans="1:11" hidden="1">
      <c r="A4725" s="1" t="s">
        <v>14991</v>
      </c>
      <c r="B4725" s="1" t="s">
        <v>526</v>
      </c>
      <c r="C4725" s="48" t="str">
        <f t="shared" si="146"/>
        <v>יף דאלית אל-כרמל</v>
      </c>
      <c r="D4725" s="1" t="s">
        <v>15089</v>
      </c>
      <c r="E4725" s="1"/>
      <c r="F4725" s="2">
        <v>9</v>
      </c>
      <c r="G4725" s="2">
        <f>INDEX(תוצאות_בחירות,MATCH(C4725,siot!$F$3:$F$1887,0),27)</f>
        <v>1</v>
      </c>
      <c r="H4725" s="2" t="b">
        <f t="shared" si="147"/>
        <v>0</v>
      </c>
      <c r="I4725" s="1" t="s">
        <v>2</v>
      </c>
      <c r="J4725" s="1" t="s">
        <v>15090</v>
      </c>
      <c r="K4725" s="1"/>
    </row>
    <row r="4726" spans="1:11" hidden="1">
      <c r="A4726" s="1" t="s">
        <v>14991</v>
      </c>
      <c r="B4726" s="1" t="s">
        <v>526</v>
      </c>
      <c r="C4726" s="48" t="str">
        <f t="shared" si="146"/>
        <v>יף דאלית אל-כרמל</v>
      </c>
      <c r="D4726" s="1" t="s">
        <v>15089</v>
      </c>
      <c r="E4726" s="1"/>
      <c r="F4726" s="2">
        <v>10</v>
      </c>
      <c r="G4726" s="2">
        <f>INDEX(תוצאות_בחירות,MATCH(C4726,siot!$F$3:$F$1887,0),27)</f>
        <v>1</v>
      </c>
      <c r="H4726" s="2" t="b">
        <f t="shared" si="147"/>
        <v>0</v>
      </c>
      <c r="I4726" s="1" t="s">
        <v>2</v>
      </c>
      <c r="J4726" s="1" t="s">
        <v>15088</v>
      </c>
      <c r="K4726" s="1"/>
    </row>
    <row r="4727" spans="1:11" hidden="1">
      <c r="A4727" s="1" t="s">
        <v>14991</v>
      </c>
      <c r="B4727" s="1" t="s">
        <v>87</v>
      </c>
      <c r="C4727" s="48" t="str">
        <f t="shared" si="146"/>
        <v>נ דאלית אל-כרמל</v>
      </c>
      <c r="D4727" s="1" t="s">
        <v>11128</v>
      </c>
      <c r="E4727" s="1" t="s">
        <v>3</v>
      </c>
      <c r="F4727" s="2" t="s">
        <v>19548</v>
      </c>
      <c r="G4727" s="2">
        <f>INDEX(תוצאות_בחירות,MATCH(C4727,siot!$F$3:$F$1887,0),27)</f>
        <v>1</v>
      </c>
      <c r="H4727" s="2" t="b">
        <f t="shared" si="147"/>
        <v>0</v>
      </c>
      <c r="I4727" s="1"/>
      <c r="J4727" s="1"/>
      <c r="K4727" s="1"/>
    </row>
    <row r="4728" spans="1:11">
      <c r="A4728" s="1" t="s">
        <v>14991</v>
      </c>
      <c r="B4728" s="1" t="s">
        <v>87</v>
      </c>
      <c r="C4728" s="48" t="str">
        <f t="shared" si="146"/>
        <v>נ דאלית אל-כרמל</v>
      </c>
      <c r="D4728" s="1" t="s">
        <v>11128</v>
      </c>
      <c r="E4728" s="1"/>
      <c r="F4728" s="2">
        <v>1</v>
      </c>
      <c r="G4728" s="2">
        <f>INDEX(תוצאות_בחירות,MATCH(C4728,siot!$F$3:$F$1887,0),27)</f>
        <v>1</v>
      </c>
      <c r="H4728" s="2" t="b">
        <f t="shared" si="147"/>
        <v>1</v>
      </c>
      <c r="I4728" s="1" t="s">
        <v>2</v>
      </c>
      <c r="J4728" s="1" t="s">
        <v>15087</v>
      </c>
      <c r="K4728" s="1"/>
    </row>
    <row r="4729" spans="1:11" hidden="1">
      <c r="A4729" s="1" t="s">
        <v>14991</v>
      </c>
      <c r="B4729" s="1" t="s">
        <v>87</v>
      </c>
      <c r="C4729" s="48" t="str">
        <f t="shared" si="146"/>
        <v>נ דאלית אל-כרמל</v>
      </c>
      <c r="D4729" s="1" t="s">
        <v>11128</v>
      </c>
      <c r="E4729" s="1"/>
      <c r="F4729" s="2">
        <v>2</v>
      </c>
      <c r="G4729" s="2">
        <f>INDEX(תוצאות_בחירות,MATCH(C4729,siot!$F$3:$F$1887,0),27)</f>
        <v>1</v>
      </c>
      <c r="H4729" s="2" t="b">
        <f t="shared" si="147"/>
        <v>0</v>
      </c>
      <c r="I4729" s="1" t="s">
        <v>2</v>
      </c>
      <c r="J4729" s="1" t="s">
        <v>15086</v>
      </c>
      <c r="K4729" s="1"/>
    </row>
    <row r="4730" spans="1:11" hidden="1">
      <c r="A4730" s="1" t="s">
        <v>14991</v>
      </c>
      <c r="B4730" s="1" t="s">
        <v>87</v>
      </c>
      <c r="C4730" s="48" t="str">
        <f t="shared" si="146"/>
        <v>נ דאלית אל-כרמל</v>
      </c>
      <c r="D4730" s="1" t="s">
        <v>11128</v>
      </c>
      <c r="E4730" s="1"/>
      <c r="F4730" s="2">
        <v>3</v>
      </c>
      <c r="G4730" s="2">
        <f>INDEX(תוצאות_בחירות,MATCH(C4730,siot!$F$3:$F$1887,0),27)</f>
        <v>1</v>
      </c>
      <c r="H4730" s="2" t="b">
        <f t="shared" si="147"/>
        <v>0</v>
      </c>
      <c r="I4730" s="1" t="s">
        <v>2</v>
      </c>
      <c r="J4730" s="1" t="s">
        <v>15085</v>
      </c>
      <c r="K4730" s="1"/>
    </row>
    <row r="4731" spans="1:11" hidden="1">
      <c r="A4731" s="1" t="s">
        <v>14991</v>
      </c>
      <c r="B4731" s="1" t="s">
        <v>87</v>
      </c>
      <c r="C4731" s="48" t="str">
        <f t="shared" si="146"/>
        <v>נ דאלית אל-כרמל</v>
      </c>
      <c r="D4731" s="1" t="s">
        <v>11128</v>
      </c>
      <c r="E4731" s="1"/>
      <c r="F4731" s="2">
        <v>4</v>
      </c>
      <c r="G4731" s="2">
        <f>INDEX(תוצאות_בחירות,MATCH(C4731,siot!$F$3:$F$1887,0),27)</f>
        <v>1</v>
      </c>
      <c r="H4731" s="2" t="b">
        <f t="shared" si="147"/>
        <v>0</v>
      </c>
      <c r="I4731" s="1" t="s">
        <v>2</v>
      </c>
      <c r="J4731" s="1" t="s">
        <v>15084</v>
      </c>
      <c r="K4731" s="1"/>
    </row>
    <row r="4732" spans="1:11" hidden="1">
      <c r="A4732" s="1" t="s">
        <v>14991</v>
      </c>
      <c r="B4732" s="1" t="s">
        <v>87</v>
      </c>
      <c r="C4732" s="48" t="str">
        <f t="shared" si="146"/>
        <v>נ דאלית אל-כרמל</v>
      </c>
      <c r="D4732" s="1" t="s">
        <v>11128</v>
      </c>
      <c r="E4732" s="1"/>
      <c r="F4732" s="2">
        <v>5</v>
      </c>
      <c r="G4732" s="2">
        <f>INDEX(תוצאות_בחירות,MATCH(C4732,siot!$F$3:$F$1887,0),27)</f>
        <v>1</v>
      </c>
      <c r="H4732" s="2" t="b">
        <f t="shared" si="147"/>
        <v>0</v>
      </c>
      <c r="I4732" s="1" t="s">
        <v>2</v>
      </c>
      <c r="J4732" s="1" t="s">
        <v>15083</v>
      </c>
      <c r="K4732" s="1"/>
    </row>
    <row r="4733" spans="1:11" hidden="1">
      <c r="A4733" s="1" t="s">
        <v>14991</v>
      </c>
      <c r="B4733" s="1" t="s">
        <v>87</v>
      </c>
      <c r="C4733" s="48" t="str">
        <f t="shared" si="146"/>
        <v>נ דאלית אל-כרמל</v>
      </c>
      <c r="D4733" s="1" t="s">
        <v>11128</v>
      </c>
      <c r="E4733" s="1"/>
      <c r="F4733" s="2">
        <v>6</v>
      </c>
      <c r="G4733" s="2">
        <f>INDEX(תוצאות_בחירות,MATCH(C4733,siot!$F$3:$F$1887,0),27)</f>
        <v>1</v>
      </c>
      <c r="H4733" s="2" t="b">
        <f t="shared" si="147"/>
        <v>0</v>
      </c>
      <c r="I4733" s="1" t="s">
        <v>2</v>
      </c>
      <c r="J4733" s="1" t="s">
        <v>15082</v>
      </c>
      <c r="K4733" s="1"/>
    </row>
    <row r="4734" spans="1:11" hidden="1">
      <c r="A4734" s="1" t="s">
        <v>14991</v>
      </c>
      <c r="B4734" s="1" t="s">
        <v>87</v>
      </c>
      <c r="C4734" s="48" t="str">
        <f t="shared" si="146"/>
        <v>נ דאלית אל-כרמל</v>
      </c>
      <c r="D4734" s="1" t="s">
        <v>11128</v>
      </c>
      <c r="E4734" s="1"/>
      <c r="F4734" s="2">
        <v>7</v>
      </c>
      <c r="G4734" s="2">
        <f>INDEX(תוצאות_בחירות,MATCH(C4734,siot!$F$3:$F$1887,0),27)</f>
        <v>1</v>
      </c>
      <c r="H4734" s="2" t="b">
        <f t="shared" si="147"/>
        <v>0</v>
      </c>
      <c r="I4734" s="1" t="s">
        <v>2</v>
      </c>
      <c r="J4734" s="1" t="s">
        <v>15081</v>
      </c>
      <c r="K4734" s="1"/>
    </row>
    <row r="4735" spans="1:11" hidden="1">
      <c r="A4735" s="1" t="s">
        <v>14991</v>
      </c>
      <c r="B4735" s="1" t="s">
        <v>87</v>
      </c>
      <c r="C4735" s="48" t="str">
        <f t="shared" si="146"/>
        <v>נ דאלית אל-כרמל</v>
      </c>
      <c r="D4735" s="1" t="s">
        <v>11128</v>
      </c>
      <c r="E4735" s="1"/>
      <c r="F4735" s="2">
        <v>8</v>
      </c>
      <c r="G4735" s="2">
        <f>INDEX(תוצאות_בחירות,MATCH(C4735,siot!$F$3:$F$1887,0),27)</f>
        <v>1</v>
      </c>
      <c r="H4735" s="2" t="b">
        <f t="shared" si="147"/>
        <v>0</v>
      </c>
      <c r="I4735" s="1" t="s">
        <v>2</v>
      </c>
      <c r="J4735" s="1" t="s">
        <v>15080</v>
      </c>
      <c r="K4735" s="1"/>
    </row>
    <row r="4736" spans="1:11" hidden="1">
      <c r="A4736" s="1" t="s">
        <v>14991</v>
      </c>
      <c r="B4736" s="1" t="s">
        <v>87</v>
      </c>
      <c r="C4736" s="48" t="str">
        <f t="shared" si="146"/>
        <v>נ דאלית אל-כרמל</v>
      </c>
      <c r="D4736" s="1" t="s">
        <v>11128</v>
      </c>
      <c r="E4736" s="1"/>
      <c r="F4736" s="2">
        <v>9</v>
      </c>
      <c r="G4736" s="2">
        <f>INDEX(תוצאות_בחירות,MATCH(C4736,siot!$F$3:$F$1887,0),27)</f>
        <v>1</v>
      </c>
      <c r="H4736" s="2" t="b">
        <f t="shared" si="147"/>
        <v>0</v>
      </c>
      <c r="I4736" s="1" t="s">
        <v>2</v>
      </c>
      <c r="J4736" s="1" t="s">
        <v>15079</v>
      </c>
      <c r="K4736" s="1"/>
    </row>
    <row r="4737" spans="1:11" hidden="1">
      <c r="A4737" s="1" t="s">
        <v>14991</v>
      </c>
      <c r="B4737" s="1" t="s">
        <v>87</v>
      </c>
      <c r="C4737" s="48" t="str">
        <f t="shared" si="146"/>
        <v>נ דאלית אל-כרמל</v>
      </c>
      <c r="D4737" s="1" t="s">
        <v>11128</v>
      </c>
      <c r="E4737" s="1"/>
      <c r="F4737" s="2">
        <v>10</v>
      </c>
      <c r="G4737" s="2">
        <f>INDEX(תוצאות_בחירות,MATCH(C4737,siot!$F$3:$F$1887,0),27)</f>
        <v>1</v>
      </c>
      <c r="H4737" s="2" t="b">
        <f t="shared" si="147"/>
        <v>0</v>
      </c>
      <c r="I4737" s="1" t="s">
        <v>2</v>
      </c>
      <c r="J4737" s="1" t="s">
        <v>15078</v>
      </c>
      <c r="K4737" s="1"/>
    </row>
    <row r="4738" spans="1:11" hidden="1">
      <c r="A4738" s="1" t="s">
        <v>14991</v>
      </c>
      <c r="B4738" s="1" t="s">
        <v>87</v>
      </c>
      <c r="C4738" s="48" t="str">
        <f t="shared" si="146"/>
        <v>נ דאלית אל-כרמל</v>
      </c>
      <c r="D4738" s="1" t="s">
        <v>11128</v>
      </c>
      <c r="E4738" s="1"/>
      <c r="F4738" s="2">
        <v>11</v>
      </c>
      <c r="G4738" s="2">
        <f>INDEX(תוצאות_בחירות,MATCH(C4738,siot!$F$3:$F$1887,0),27)</f>
        <v>1</v>
      </c>
      <c r="H4738" s="2" t="b">
        <f t="shared" si="147"/>
        <v>0</v>
      </c>
      <c r="I4738" s="1" t="s">
        <v>2</v>
      </c>
      <c r="J4738" s="1" t="s">
        <v>15077</v>
      </c>
      <c r="K4738" s="1"/>
    </row>
    <row r="4739" spans="1:11" hidden="1">
      <c r="A4739" s="1" t="s">
        <v>14991</v>
      </c>
      <c r="B4739" s="1" t="s">
        <v>87</v>
      </c>
      <c r="C4739" s="48" t="str">
        <f t="shared" si="146"/>
        <v>נ דאלית אל-כרמל</v>
      </c>
      <c r="D4739" s="1" t="s">
        <v>11128</v>
      </c>
      <c r="E4739" s="1"/>
      <c r="F4739" s="2">
        <v>12</v>
      </c>
      <c r="G4739" s="2">
        <f>INDEX(תוצאות_בחירות,MATCH(C4739,siot!$F$3:$F$1887,0),27)</f>
        <v>1</v>
      </c>
      <c r="H4739" s="2" t="b">
        <f t="shared" si="147"/>
        <v>0</v>
      </c>
      <c r="I4739" s="1" t="s">
        <v>2</v>
      </c>
      <c r="J4739" s="1" t="s">
        <v>15076</v>
      </c>
      <c r="K4739" s="1"/>
    </row>
    <row r="4740" spans="1:11" hidden="1">
      <c r="A4740" s="1" t="s">
        <v>14991</v>
      </c>
      <c r="B4740" s="1" t="s">
        <v>87</v>
      </c>
      <c r="C4740" s="48" t="str">
        <f t="shared" ref="C4740:C4803" si="148">B4740&amp;" "&amp;A4740</f>
        <v>נ דאלית אל-כרמל</v>
      </c>
      <c r="D4740" s="1" t="s">
        <v>11128</v>
      </c>
      <c r="E4740" s="1"/>
      <c r="F4740" s="2">
        <v>13</v>
      </c>
      <c r="G4740" s="2">
        <f>INDEX(תוצאות_בחירות,MATCH(C4740,siot!$F$3:$F$1887,0),27)</f>
        <v>1</v>
      </c>
      <c r="H4740" s="2" t="b">
        <f t="shared" ref="H4740:H4803" si="149">IF(OR(F4740&lt;G4740,G4740=F4740),TRUE,FALSE)</f>
        <v>0</v>
      </c>
      <c r="I4740" s="1" t="s">
        <v>2</v>
      </c>
      <c r="J4740" s="1" t="s">
        <v>15075</v>
      </c>
      <c r="K4740" s="1"/>
    </row>
    <row r="4741" spans="1:11" hidden="1">
      <c r="A4741" s="1" t="s">
        <v>14991</v>
      </c>
      <c r="B4741" s="1" t="s">
        <v>87</v>
      </c>
      <c r="C4741" s="48" t="str">
        <f t="shared" si="148"/>
        <v>נ דאלית אל-כרמל</v>
      </c>
      <c r="D4741" s="1" t="s">
        <v>11128</v>
      </c>
      <c r="E4741" s="1"/>
      <c r="F4741" s="2">
        <v>14</v>
      </c>
      <c r="G4741" s="2">
        <f>INDEX(תוצאות_בחירות,MATCH(C4741,siot!$F$3:$F$1887,0),27)</f>
        <v>1</v>
      </c>
      <c r="H4741" s="2" t="b">
        <f t="shared" si="149"/>
        <v>0</v>
      </c>
      <c r="I4741" s="1" t="s">
        <v>2</v>
      </c>
      <c r="J4741" s="1" t="s">
        <v>15074</v>
      </c>
      <c r="K4741" s="1"/>
    </row>
    <row r="4742" spans="1:11" hidden="1">
      <c r="A4742" s="1" t="s">
        <v>14991</v>
      </c>
      <c r="B4742" s="1" t="s">
        <v>87</v>
      </c>
      <c r="C4742" s="48" t="str">
        <f t="shared" si="148"/>
        <v>נ דאלית אל-כרמל</v>
      </c>
      <c r="D4742" s="1" t="s">
        <v>11128</v>
      </c>
      <c r="E4742" s="1"/>
      <c r="F4742" s="2">
        <v>15</v>
      </c>
      <c r="G4742" s="2">
        <f>INDEX(תוצאות_בחירות,MATCH(C4742,siot!$F$3:$F$1887,0),27)</f>
        <v>1</v>
      </c>
      <c r="H4742" s="2" t="b">
        <f t="shared" si="149"/>
        <v>0</v>
      </c>
      <c r="I4742" s="1" t="s">
        <v>2</v>
      </c>
      <c r="J4742" s="1" t="s">
        <v>15073</v>
      </c>
      <c r="K4742" s="1"/>
    </row>
    <row r="4743" spans="1:11" hidden="1">
      <c r="A4743" s="1" t="s">
        <v>14991</v>
      </c>
      <c r="B4743" s="1" t="s">
        <v>1148</v>
      </c>
      <c r="C4743" s="48" t="str">
        <f t="shared" si="148"/>
        <v>נצ דאלית אל-כרמל</v>
      </c>
      <c r="D4743" s="1" t="s">
        <v>15058</v>
      </c>
      <c r="E4743" s="1" t="s">
        <v>3</v>
      </c>
      <c r="F4743" s="2" t="s">
        <v>19548</v>
      </c>
      <c r="G4743" s="2">
        <f>INDEX(תוצאות_בחירות,MATCH(C4743,siot!$F$3:$F$1887,0),27)</f>
        <v>2</v>
      </c>
      <c r="H4743" s="2" t="b">
        <f t="shared" si="149"/>
        <v>0</v>
      </c>
      <c r="I4743" s="1"/>
      <c r="J4743" s="1"/>
      <c r="K4743" s="1"/>
    </row>
    <row r="4744" spans="1:11">
      <c r="A4744" s="1" t="s">
        <v>14991</v>
      </c>
      <c r="B4744" s="1" t="s">
        <v>1148</v>
      </c>
      <c r="C4744" s="48" t="str">
        <f t="shared" si="148"/>
        <v>נצ דאלית אל-כרמל</v>
      </c>
      <c r="D4744" s="1" t="s">
        <v>15058</v>
      </c>
      <c r="E4744" s="1"/>
      <c r="F4744" s="2">
        <v>1</v>
      </c>
      <c r="G4744" s="2">
        <f>INDEX(תוצאות_בחירות,MATCH(C4744,siot!$F$3:$F$1887,0),27)</f>
        <v>2</v>
      </c>
      <c r="H4744" s="2" t="b">
        <f t="shared" si="149"/>
        <v>1</v>
      </c>
      <c r="I4744" s="1" t="s">
        <v>2</v>
      </c>
      <c r="J4744" s="1" t="s">
        <v>15072</v>
      </c>
      <c r="K4744" s="1"/>
    </row>
    <row r="4745" spans="1:11">
      <c r="A4745" s="1" t="s">
        <v>14991</v>
      </c>
      <c r="B4745" s="1" t="s">
        <v>1148</v>
      </c>
      <c r="C4745" s="48" t="str">
        <f t="shared" si="148"/>
        <v>נצ דאלית אל-כרמל</v>
      </c>
      <c r="D4745" s="1" t="s">
        <v>15058</v>
      </c>
      <c r="E4745" s="1"/>
      <c r="F4745" s="2">
        <v>2</v>
      </c>
      <c r="G4745" s="2">
        <f>INDEX(תוצאות_בחירות,MATCH(C4745,siot!$F$3:$F$1887,0),27)</f>
        <v>2</v>
      </c>
      <c r="H4745" s="2" t="b">
        <f t="shared" si="149"/>
        <v>1</v>
      </c>
      <c r="I4745" s="1" t="s">
        <v>2</v>
      </c>
      <c r="J4745" s="1" t="s">
        <v>15071</v>
      </c>
      <c r="K4745" s="1"/>
    </row>
    <row r="4746" spans="1:11" hidden="1">
      <c r="A4746" s="1" t="s">
        <v>14991</v>
      </c>
      <c r="B4746" s="1" t="s">
        <v>1148</v>
      </c>
      <c r="C4746" s="48" t="str">
        <f t="shared" si="148"/>
        <v>נצ דאלית אל-כרמל</v>
      </c>
      <c r="D4746" s="1" t="s">
        <v>15058</v>
      </c>
      <c r="E4746" s="1"/>
      <c r="F4746" s="2">
        <v>3</v>
      </c>
      <c r="G4746" s="2">
        <f>INDEX(תוצאות_בחירות,MATCH(C4746,siot!$F$3:$F$1887,0),27)</f>
        <v>2</v>
      </c>
      <c r="H4746" s="2" t="b">
        <f t="shared" si="149"/>
        <v>0</v>
      </c>
      <c r="I4746" s="1" t="s">
        <v>2</v>
      </c>
      <c r="J4746" s="1" t="s">
        <v>15070</v>
      </c>
      <c r="K4746" s="1"/>
    </row>
    <row r="4747" spans="1:11" hidden="1">
      <c r="A4747" s="1" t="s">
        <v>14991</v>
      </c>
      <c r="B4747" s="1" t="s">
        <v>1148</v>
      </c>
      <c r="C4747" s="48" t="str">
        <f t="shared" si="148"/>
        <v>נצ דאלית אל-כרמל</v>
      </c>
      <c r="D4747" s="1" t="s">
        <v>15058</v>
      </c>
      <c r="E4747" s="1"/>
      <c r="F4747" s="2">
        <v>4</v>
      </c>
      <c r="G4747" s="2">
        <f>INDEX(תוצאות_בחירות,MATCH(C4747,siot!$F$3:$F$1887,0),27)</f>
        <v>2</v>
      </c>
      <c r="H4747" s="2" t="b">
        <f t="shared" si="149"/>
        <v>0</v>
      </c>
      <c r="I4747" s="1" t="s">
        <v>2</v>
      </c>
      <c r="J4747" s="1" t="s">
        <v>15069</v>
      </c>
      <c r="K4747" s="1"/>
    </row>
    <row r="4748" spans="1:11" hidden="1">
      <c r="A4748" s="1" t="s">
        <v>14991</v>
      </c>
      <c r="B4748" s="1" t="s">
        <v>1148</v>
      </c>
      <c r="C4748" s="48" t="str">
        <f t="shared" si="148"/>
        <v>נצ דאלית אל-כרמל</v>
      </c>
      <c r="D4748" s="1" t="s">
        <v>15058</v>
      </c>
      <c r="E4748" s="1"/>
      <c r="F4748" s="2">
        <v>5</v>
      </c>
      <c r="G4748" s="2">
        <f>INDEX(תוצאות_בחירות,MATCH(C4748,siot!$F$3:$F$1887,0),27)</f>
        <v>2</v>
      </c>
      <c r="H4748" s="2" t="b">
        <f t="shared" si="149"/>
        <v>0</v>
      </c>
      <c r="I4748" s="1" t="s">
        <v>2</v>
      </c>
      <c r="J4748" s="1" t="s">
        <v>15068</v>
      </c>
      <c r="K4748" s="1"/>
    </row>
    <row r="4749" spans="1:11" hidden="1">
      <c r="A4749" s="1" t="s">
        <v>14991</v>
      </c>
      <c r="B4749" s="1" t="s">
        <v>1148</v>
      </c>
      <c r="C4749" s="48" t="str">
        <f t="shared" si="148"/>
        <v>נצ דאלית אל-כרמל</v>
      </c>
      <c r="D4749" s="1" t="s">
        <v>15058</v>
      </c>
      <c r="E4749" s="1"/>
      <c r="F4749" s="2">
        <v>6</v>
      </c>
      <c r="G4749" s="2">
        <f>INDEX(תוצאות_בחירות,MATCH(C4749,siot!$F$3:$F$1887,0),27)</f>
        <v>2</v>
      </c>
      <c r="H4749" s="2" t="b">
        <f t="shared" si="149"/>
        <v>0</v>
      </c>
      <c r="I4749" s="1" t="s">
        <v>2</v>
      </c>
      <c r="J4749" s="1" t="s">
        <v>15067</v>
      </c>
      <c r="K4749" s="1"/>
    </row>
    <row r="4750" spans="1:11" hidden="1">
      <c r="A4750" s="1" t="s">
        <v>14991</v>
      </c>
      <c r="B4750" s="1" t="s">
        <v>1148</v>
      </c>
      <c r="C4750" s="48" t="str">
        <f t="shared" si="148"/>
        <v>נצ דאלית אל-כרמל</v>
      </c>
      <c r="D4750" s="1" t="s">
        <v>15058</v>
      </c>
      <c r="E4750" s="1"/>
      <c r="F4750" s="2">
        <v>7</v>
      </c>
      <c r="G4750" s="2">
        <f>INDEX(תוצאות_בחירות,MATCH(C4750,siot!$F$3:$F$1887,0),27)</f>
        <v>2</v>
      </c>
      <c r="H4750" s="2" t="b">
        <f t="shared" si="149"/>
        <v>0</v>
      </c>
      <c r="I4750" s="1" t="s">
        <v>2</v>
      </c>
      <c r="J4750" s="1" t="s">
        <v>15066</v>
      </c>
      <c r="K4750" s="1"/>
    </row>
    <row r="4751" spans="1:11" hidden="1">
      <c r="A4751" s="1" t="s">
        <v>14991</v>
      </c>
      <c r="B4751" s="1" t="s">
        <v>1148</v>
      </c>
      <c r="C4751" s="48" t="str">
        <f t="shared" si="148"/>
        <v>נצ דאלית אל-כרמל</v>
      </c>
      <c r="D4751" s="1" t="s">
        <v>15058</v>
      </c>
      <c r="E4751" s="1"/>
      <c r="F4751" s="2">
        <v>8</v>
      </c>
      <c r="G4751" s="2">
        <f>INDEX(תוצאות_בחירות,MATCH(C4751,siot!$F$3:$F$1887,0),27)</f>
        <v>2</v>
      </c>
      <c r="H4751" s="2" t="b">
        <f t="shared" si="149"/>
        <v>0</v>
      </c>
      <c r="I4751" s="1" t="s">
        <v>2</v>
      </c>
      <c r="J4751" s="1" t="s">
        <v>15065</v>
      </c>
      <c r="K4751" s="1"/>
    </row>
    <row r="4752" spans="1:11" hidden="1">
      <c r="A4752" s="1" t="s">
        <v>14991</v>
      </c>
      <c r="B4752" s="1" t="s">
        <v>1148</v>
      </c>
      <c r="C4752" s="48" t="str">
        <f t="shared" si="148"/>
        <v>נצ דאלית אל-כרמל</v>
      </c>
      <c r="D4752" s="1" t="s">
        <v>15058</v>
      </c>
      <c r="E4752" s="1"/>
      <c r="F4752" s="2">
        <v>9</v>
      </c>
      <c r="G4752" s="2">
        <f>INDEX(תוצאות_בחירות,MATCH(C4752,siot!$F$3:$F$1887,0),27)</f>
        <v>2</v>
      </c>
      <c r="H4752" s="2" t="b">
        <f t="shared" si="149"/>
        <v>0</v>
      </c>
      <c r="I4752" s="1" t="s">
        <v>2</v>
      </c>
      <c r="J4752" s="1" t="s">
        <v>15064</v>
      </c>
      <c r="K4752" s="1"/>
    </row>
    <row r="4753" spans="1:11" hidden="1">
      <c r="A4753" s="1" t="s">
        <v>14991</v>
      </c>
      <c r="B4753" s="1" t="s">
        <v>1148</v>
      </c>
      <c r="C4753" s="48" t="str">
        <f t="shared" si="148"/>
        <v>נצ דאלית אל-כרמל</v>
      </c>
      <c r="D4753" s="1" t="s">
        <v>15058</v>
      </c>
      <c r="E4753" s="1"/>
      <c r="F4753" s="2">
        <v>10</v>
      </c>
      <c r="G4753" s="2">
        <f>INDEX(תוצאות_בחירות,MATCH(C4753,siot!$F$3:$F$1887,0),27)</f>
        <v>2</v>
      </c>
      <c r="H4753" s="2" t="b">
        <f t="shared" si="149"/>
        <v>0</v>
      </c>
      <c r="I4753" s="1" t="s">
        <v>2</v>
      </c>
      <c r="J4753" s="1" t="s">
        <v>15063</v>
      </c>
      <c r="K4753" s="1"/>
    </row>
    <row r="4754" spans="1:11" hidden="1">
      <c r="A4754" s="1" t="s">
        <v>14991</v>
      </c>
      <c r="B4754" s="1" t="s">
        <v>1148</v>
      </c>
      <c r="C4754" s="48" t="str">
        <f t="shared" si="148"/>
        <v>נצ דאלית אל-כרמל</v>
      </c>
      <c r="D4754" s="1" t="s">
        <v>15058</v>
      </c>
      <c r="E4754" s="1"/>
      <c r="F4754" s="2">
        <v>11</v>
      </c>
      <c r="G4754" s="2">
        <f>INDEX(תוצאות_בחירות,MATCH(C4754,siot!$F$3:$F$1887,0),27)</f>
        <v>2</v>
      </c>
      <c r="H4754" s="2" t="b">
        <f t="shared" si="149"/>
        <v>0</v>
      </c>
      <c r="I4754" s="1" t="s">
        <v>2</v>
      </c>
      <c r="J4754" s="1" t="s">
        <v>15062</v>
      </c>
      <c r="K4754" s="1"/>
    </row>
    <row r="4755" spans="1:11" hidden="1">
      <c r="A4755" s="1" t="s">
        <v>14991</v>
      </c>
      <c r="B4755" s="1" t="s">
        <v>1148</v>
      </c>
      <c r="C4755" s="48" t="str">
        <f t="shared" si="148"/>
        <v>נצ דאלית אל-כרמל</v>
      </c>
      <c r="D4755" s="1" t="s">
        <v>15058</v>
      </c>
      <c r="E4755" s="1"/>
      <c r="F4755" s="2">
        <v>12</v>
      </c>
      <c r="G4755" s="2">
        <f>INDEX(תוצאות_בחירות,MATCH(C4755,siot!$F$3:$F$1887,0),27)</f>
        <v>2</v>
      </c>
      <c r="H4755" s="2" t="b">
        <f t="shared" si="149"/>
        <v>0</v>
      </c>
      <c r="I4755" s="1" t="s">
        <v>2</v>
      </c>
      <c r="J4755" s="1" t="s">
        <v>15061</v>
      </c>
      <c r="K4755" s="1"/>
    </row>
    <row r="4756" spans="1:11" hidden="1">
      <c r="A4756" s="1" t="s">
        <v>14991</v>
      </c>
      <c r="B4756" s="1" t="s">
        <v>1148</v>
      </c>
      <c r="C4756" s="48" t="str">
        <f t="shared" si="148"/>
        <v>נצ דאלית אל-כרמל</v>
      </c>
      <c r="D4756" s="1" t="s">
        <v>15058</v>
      </c>
      <c r="E4756" s="1"/>
      <c r="F4756" s="2">
        <v>13</v>
      </c>
      <c r="G4756" s="2">
        <f>INDEX(תוצאות_בחירות,MATCH(C4756,siot!$F$3:$F$1887,0),27)</f>
        <v>2</v>
      </c>
      <c r="H4756" s="2" t="b">
        <f t="shared" si="149"/>
        <v>0</v>
      </c>
      <c r="I4756" s="1" t="s">
        <v>2</v>
      </c>
      <c r="J4756" s="1" t="s">
        <v>15060</v>
      </c>
      <c r="K4756" s="1"/>
    </row>
    <row r="4757" spans="1:11" hidden="1">
      <c r="A4757" s="1" t="s">
        <v>14991</v>
      </c>
      <c r="B4757" s="1" t="s">
        <v>1148</v>
      </c>
      <c r="C4757" s="48" t="str">
        <f t="shared" si="148"/>
        <v>נצ דאלית אל-כרמל</v>
      </c>
      <c r="D4757" s="1" t="s">
        <v>15058</v>
      </c>
      <c r="E4757" s="1"/>
      <c r="F4757" s="2">
        <v>14</v>
      </c>
      <c r="G4757" s="2">
        <f>INDEX(תוצאות_בחירות,MATCH(C4757,siot!$F$3:$F$1887,0),27)</f>
        <v>2</v>
      </c>
      <c r="H4757" s="2" t="b">
        <f t="shared" si="149"/>
        <v>0</v>
      </c>
      <c r="I4757" s="1" t="s">
        <v>2</v>
      </c>
      <c r="J4757" s="1" t="s">
        <v>15059</v>
      </c>
      <c r="K4757" s="1"/>
    </row>
    <row r="4758" spans="1:11" hidden="1">
      <c r="A4758" s="1" t="s">
        <v>14991</v>
      </c>
      <c r="B4758" s="1" t="s">
        <v>1148</v>
      </c>
      <c r="C4758" s="48" t="str">
        <f t="shared" si="148"/>
        <v>נצ דאלית אל-כרמל</v>
      </c>
      <c r="D4758" s="1" t="s">
        <v>15058</v>
      </c>
      <c r="E4758" s="1"/>
      <c r="F4758" s="2">
        <v>15</v>
      </c>
      <c r="G4758" s="2">
        <f>INDEX(תוצאות_בחירות,MATCH(C4758,siot!$F$3:$F$1887,0),27)</f>
        <v>2</v>
      </c>
      <c r="H4758" s="2" t="b">
        <f t="shared" si="149"/>
        <v>0</v>
      </c>
      <c r="I4758" s="1" t="s">
        <v>2</v>
      </c>
      <c r="J4758" s="1" t="s">
        <v>15057</v>
      </c>
      <c r="K4758" s="1"/>
    </row>
    <row r="4759" spans="1:11" hidden="1">
      <c r="A4759" s="1" t="s">
        <v>14991</v>
      </c>
      <c r="B4759" s="1" t="s">
        <v>1059</v>
      </c>
      <c r="C4759" s="48" t="str">
        <f t="shared" si="148"/>
        <v>ע דאלית אל-כרמל</v>
      </c>
      <c r="D4759" s="1" t="s">
        <v>15040</v>
      </c>
      <c r="E4759" s="1" t="s">
        <v>3</v>
      </c>
      <c r="F4759" s="2" t="s">
        <v>19548</v>
      </c>
      <c r="G4759" s="2">
        <f>INDEX(תוצאות_בחירות,MATCH(C4759,siot!$F$3:$F$1887,0),27)</f>
        <v>1</v>
      </c>
      <c r="H4759" s="2" t="b">
        <f t="shared" si="149"/>
        <v>0</v>
      </c>
      <c r="I4759" s="1"/>
      <c r="J4759" s="1"/>
      <c r="K4759" s="1"/>
    </row>
    <row r="4760" spans="1:11">
      <c r="A4760" s="1" t="s">
        <v>14991</v>
      </c>
      <c r="B4760" s="1" t="s">
        <v>1059</v>
      </c>
      <c r="C4760" s="48" t="str">
        <f t="shared" si="148"/>
        <v>ע דאלית אל-כרמל</v>
      </c>
      <c r="D4760" s="1" t="s">
        <v>15040</v>
      </c>
      <c r="E4760" s="1"/>
      <c r="F4760" s="2">
        <v>1</v>
      </c>
      <c r="G4760" s="2">
        <f>INDEX(תוצאות_בחירות,MATCH(C4760,siot!$F$3:$F$1887,0),27)</f>
        <v>1</v>
      </c>
      <c r="H4760" s="2" t="b">
        <f t="shared" si="149"/>
        <v>1</v>
      </c>
      <c r="I4760" s="1" t="s">
        <v>2</v>
      </c>
      <c r="J4760" s="1" t="s">
        <v>15056</v>
      </c>
      <c r="K4760" s="1"/>
    </row>
    <row r="4761" spans="1:11" hidden="1">
      <c r="A4761" s="1" t="s">
        <v>14991</v>
      </c>
      <c r="B4761" s="1" t="s">
        <v>1059</v>
      </c>
      <c r="C4761" s="48" t="str">
        <f t="shared" si="148"/>
        <v>ע דאלית אל-כרמל</v>
      </c>
      <c r="D4761" s="1" t="s">
        <v>15040</v>
      </c>
      <c r="E4761" s="1"/>
      <c r="F4761" s="2">
        <v>2</v>
      </c>
      <c r="G4761" s="2">
        <f>INDEX(תוצאות_בחירות,MATCH(C4761,siot!$F$3:$F$1887,0),27)</f>
        <v>1</v>
      </c>
      <c r="H4761" s="2" t="b">
        <f t="shared" si="149"/>
        <v>0</v>
      </c>
      <c r="I4761" s="1" t="s">
        <v>2</v>
      </c>
      <c r="J4761" s="1" t="s">
        <v>15055</v>
      </c>
      <c r="K4761" s="1"/>
    </row>
    <row r="4762" spans="1:11" hidden="1">
      <c r="A4762" s="1" t="s">
        <v>14991</v>
      </c>
      <c r="B4762" s="1" t="s">
        <v>1059</v>
      </c>
      <c r="C4762" s="48" t="str">
        <f t="shared" si="148"/>
        <v>ע דאלית אל-כרמל</v>
      </c>
      <c r="D4762" s="1" t="s">
        <v>15040</v>
      </c>
      <c r="E4762" s="1"/>
      <c r="F4762" s="2">
        <v>3</v>
      </c>
      <c r="G4762" s="2">
        <f>INDEX(תוצאות_בחירות,MATCH(C4762,siot!$F$3:$F$1887,0),27)</f>
        <v>1</v>
      </c>
      <c r="H4762" s="2" t="b">
        <f t="shared" si="149"/>
        <v>0</v>
      </c>
      <c r="I4762" s="1" t="s">
        <v>2</v>
      </c>
      <c r="J4762" s="1" t="s">
        <v>15054</v>
      </c>
      <c r="K4762" s="1"/>
    </row>
    <row r="4763" spans="1:11" hidden="1">
      <c r="A4763" s="1" t="s">
        <v>14991</v>
      </c>
      <c r="B4763" s="1" t="s">
        <v>1059</v>
      </c>
      <c r="C4763" s="48" t="str">
        <f t="shared" si="148"/>
        <v>ע דאלית אל-כרמל</v>
      </c>
      <c r="D4763" s="1" t="s">
        <v>15040</v>
      </c>
      <c r="E4763" s="1"/>
      <c r="F4763" s="2">
        <v>4</v>
      </c>
      <c r="G4763" s="2">
        <f>INDEX(תוצאות_בחירות,MATCH(C4763,siot!$F$3:$F$1887,0),27)</f>
        <v>1</v>
      </c>
      <c r="H4763" s="2" t="b">
        <f t="shared" si="149"/>
        <v>0</v>
      </c>
      <c r="I4763" s="1" t="s">
        <v>2</v>
      </c>
      <c r="J4763" s="1" t="s">
        <v>15053</v>
      </c>
      <c r="K4763" s="1"/>
    </row>
    <row r="4764" spans="1:11" hidden="1">
      <c r="A4764" s="1" t="s">
        <v>14991</v>
      </c>
      <c r="B4764" s="1" t="s">
        <v>1059</v>
      </c>
      <c r="C4764" s="48" t="str">
        <f t="shared" si="148"/>
        <v>ע דאלית אל-כרמל</v>
      </c>
      <c r="D4764" s="1" t="s">
        <v>15040</v>
      </c>
      <c r="E4764" s="1"/>
      <c r="F4764" s="2">
        <v>5</v>
      </c>
      <c r="G4764" s="2">
        <f>INDEX(תוצאות_בחירות,MATCH(C4764,siot!$F$3:$F$1887,0),27)</f>
        <v>1</v>
      </c>
      <c r="H4764" s="2" t="b">
        <f t="shared" si="149"/>
        <v>0</v>
      </c>
      <c r="I4764" s="1" t="s">
        <v>2</v>
      </c>
      <c r="J4764" s="1" t="s">
        <v>15052</v>
      </c>
      <c r="K4764" s="1"/>
    </row>
    <row r="4765" spans="1:11" hidden="1">
      <c r="A4765" s="1" t="s">
        <v>14991</v>
      </c>
      <c r="B4765" s="1" t="s">
        <v>1059</v>
      </c>
      <c r="C4765" s="48" t="str">
        <f t="shared" si="148"/>
        <v>ע דאלית אל-כרמל</v>
      </c>
      <c r="D4765" s="1" t="s">
        <v>15040</v>
      </c>
      <c r="E4765" s="1"/>
      <c r="F4765" s="2">
        <v>6</v>
      </c>
      <c r="G4765" s="2">
        <f>INDEX(תוצאות_בחירות,MATCH(C4765,siot!$F$3:$F$1887,0),27)</f>
        <v>1</v>
      </c>
      <c r="H4765" s="2" t="b">
        <f t="shared" si="149"/>
        <v>0</v>
      </c>
      <c r="I4765" s="1" t="s">
        <v>2</v>
      </c>
      <c r="J4765" s="1" t="s">
        <v>15051</v>
      </c>
      <c r="K4765" s="1"/>
    </row>
    <row r="4766" spans="1:11" hidden="1">
      <c r="A4766" s="1" t="s">
        <v>14991</v>
      </c>
      <c r="B4766" s="1" t="s">
        <v>1059</v>
      </c>
      <c r="C4766" s="48" t="str">
        <f t="shared" si="148"/>
        <v>ע דאלית אל-כרמל</v>
      </c>
      <c r="D4766" s="1" t="s">
        <v>15040</v>
      </c>
      <c r="E4766" s="1"/>
      <c r="F4766" s="2">
        <v>7</v>
      </c>
      <c r="G4766" s="2">
        <f>INDEX(תוצאות_בחירות,MATCH(C4766,siot!$F$3:$F$1887,0),27)</f>
        <v>1</v>
      </c>
      <c r="H4766" s="2" t="b">
        <f t="shared" si="149"/>
        <v>0</v>
      </c>
      <c r="I4766" s="1" t="s">
        <v>2</v>
      </c>
      <c r="J4766" s="1" t="s">
        <v>15050</v>
      </c>
      <c r="K4766" s="1"/>
    </row>
    <row r="4767" spans="1:11" hidden="1">
      <c r="A4767" s="1" t="s">
        <v>14991</v>
      </c>
      <c r="B4767" s="1" t="s">
        <v>1059</v>
      </c>
      <c r="C4767" s="48" t="str">
        <f t="shared" si="148"/>
        <v>ע דאלית אל-כרמל</v>
      </c>
      <c r="D4767" s="1" t="s">
        <v>15040</v>
      </c>
      <c r="E4767" s="1"/>
      <c r="F4767" s="2">
        <v>8</v>
      </c>
      <c r="G4767" s="2">
        <f>INDEX(תוצאות_בחירות,MATCH(C4767,siot!$F$3:$F$1887,0),27)</f>
        <v>1</v>
      </c>
      <c r="H4767" s="2" t="b">
        <f t="shared" si="149"/>
        <v>0</v>
      </c>
      <c r="I4767" s="1" t="s">
        <v>2</v>
      </c>
      <c r="J4767" s="1" t="s">
        <v>15049</v>
      </c>
      <c r="K4767" s="1"/>
    </row>
    <row r="4768" spans="1:11" hidden="1">
      <c r="A4768" s="1" t="s">
        <v>14991</v>
      </c>
      <c r="B4768" s="1" t="s">
        <v>1059</v>
      </c>
      <c r="C4768" s="48" t="str">
        <f t="shared" si="148"/>
        <v>ע דאלית אל-כרמל</v>
      </c>
      <c r="D4768" s="1" t="s">
        <v>15040</v>
      </c>
      <c r="E4768" s="1"/>
      <c r="F4768" s="2">
        <v>9</v>
      </c>
      <c r="G4768" s="2">
        <f>INDEX(תוצאות_בחירות,MATCH(C4768,siot!$F$3:$F$1887,0),27)</f>
        <v>1</v>
      </c>
      <c r="H4768" s="2" t="b">
        <f t="shared" si="149"/>
        <v>0</v>
      </c>
      <c r="I4768" s="1" t="s">
        <v>2</v>
      </c>
      <c r="J4768" s="1" t="s">
        <v>15048</v>
      </c>
      <c r="K4768" s="1"/>
    </row>
    <row r="4769" spans="1:11" hidden="1">
      <c r="A4769" s="1" t="s">
        <v>14991</v>
      </c>
      <c r="B4769" s="1" t="s">
        <v>1059</v>
      </c>
      <c r="C4769" s="48" t="str">
        <f t="shared" si="148"/>
        <v>ע דאלית אל-כרמל</v>
      </c>
      <c r="D4769" s="1" t="s">
        <v>15040</v>
      </c>
      <c r="E4769" s="1"/>
      <c r="F4769" s="2">
        <v>10</v>
      </c>
      <c r="G4769" s="2">
        <f>INDEX(תוצאות_בחירות,MATCH(C4769,siot!$F$3:$F$1887,0),27)</f>
        <v>1</v>
      </c>
      <c r="H4769" s="2" t="b">
        <f t="shared" si="149"/>
        <v>0</v>
      </c>
      <c r="I4769" s="1" t="s">
        <v>2</v>
      </c>
      <c r="J4769" s="1" t="s">
        <v>15047</v>
      </c>
      <c r="K4769" s="1"/>
    </row>
    <row r="4770" spans="1:11" hidden="1">
      <c r="A4770" s="1" t="s">
        <v>14991</v>
      </c>
      <c r="B4770" s="1" t="s">
        <v>1059</v>
      </c>
      <c r="C4770" s="48" t="str">
        <f t="shared" si="148"/>
        <v>ע דאלית אל-כרמל</v>
      </c>
      <c r="D4770" s="1" t="s">
        <v>15040</v>
      </c>
      <c r="E4770" s="1"/>
      <c r="F4770" s="2">
        <v>11</v>
      </c>
      <c r="G4770" s="2">
        <f>INDEX(תוצאות_בחירות,MATCH(C4770,siot!$F$3:$F$1887,0),27)</f>
        <v>1</v>
      </c>
      <c r="H4770" s="2" t="b">
        <f t="shared" si="149"/>
        <v>0</v>
      </c>
      <c r="I4770" s="1" t="s">
        <v>2</v>
      </c>
      <c r="J4770" s="1" t="s">
        <v>15046</v>
      </c>
      <c r="K4770" s="1"/>
    </row>
    <row r="4771" spans="1:11" hidden="1">
      <c r="A4771" s="1" t="s">
        <v>14991</v>
      </c>
      <c r="B4771" s="1" t="s">
        <v>1059</v>
      </c>
      <c r="C4771" s="48" t="str">
        <f t="shared" si="148"/>
        <v>ע דאלית אל-כרמל</v>
      </c>
      <c r="D4771" s="1" t="s">
        <v>15040</v>
      </c>
      <c r="E4771" s="1"/>
      <c r="F4771" s="2">
        <v>12</v>
      </c>
      <c r="G4771" s="2">
        <f>INDEX(תוצאות_בחירות,MATCH(C4771,siot!$F$3:$F$1887,0),27)</f>
        <v>1</v>
      </c>
      <c r="H4771" s="2" t="b">
        <f t="shared" si="149"/>
        <v>0</v>
      </c>
      <c r="I4771" s="1" t="s">
        <v>2</v>
      </c>
      <c r="J4771" s="1" t="s">
        <v>15045</v>
      </c>
      <c r="K4771" s="1"/>
    </row>
    <row r="4772" spans="1:11" hidden="1">
      <c r="A4772" s="1" t="s">
        <v>14991</v>
      </c>
      <c r="B4772" s="1" t="s">
        <v>1059</v>
      </c>
      <c r="C4772" s="48" t="str">
        <f t="shared" si="148"/>
        <v>ע דאלית אל-כרמל</v>
      </c>
      <c r="D4772" s="1" t="s">
        <v>15040</v>
      </c>
      <c r="E4772" s="1"/>
      <c r="F4772" s="2">
        <v>13</v>
      </c>
      <c r="G4772" s="2">
        <f>INDEX(תוצאות_בחירות,MATCH(C4772,siot!$F$3:$F$1887,0),27)</f>
        <v>1</v>
      </c>
      <c r="H4772" s="2" t="b">
        <f t="shared" si="149"/>
        <v>0</v>
      </c>
      <c r="I4772" s="1" t="s">
        <v>2</v>
      </c>
      <c r="J4772" s="1" t="s">
        <v>15044</v>
      </c>
      <c r="K4772" s="1"/>
    </row>
    <row r="4773" spans="1:11" hidden="1">
      <c r="A4773" s="1" t="s">
        <v>14991</v>
      </c>
      <c r="B4773" s="1" t="s">
        <v>1059</v>
      </c>
      <c r="C4773" s="48" t="str">
        <f t="shared" si="148"/>
        <v>ע דאלית אל-כרמל</v>
      </c>
      <c r="D4773" s="1" t="s">
        <v>15040</v>
      </c>
      <c r="E4773" s="1"/>
      <c r="F4773" s="2">
        <v>14</v>
      </c>
      <c r="G4773" s="2">
        <f>INDEX(תוצאות_בחירות,MATCH(C4773,siot!$F$3:$F$1887,0),27)</f>
        <v>1</v>
      </c>
      <c r="H4773" s="2" t="b">
        <f t="shared" si="149"/>
        <v>0</v>
      </c>
      <c r="I4773" s="1" t="s">
        <v>2</v>
      </c>
      <c r="J4773" s="1" t="s">
        <v>15043</v>
      </c>
      <c r="K4773" s="1"/>
    </row>
    <row r="4774" spans="1:11" hidden="1">
      <c r="A4774" s="1" t="s">
        <v>14991</v>
      </c>
      <c r="B4774" s="1" t="s">
        <v>1059</v>
      </c>
      <c r="C4774" s="48" t="str">
        <f t="shared" si="148"/>
        <v>ע דאלית אל-כרמל</v>
      </c>
      <c r="D4774" s="1" t="s">
        <v>15040</v>
      </c>
      <c r="E4774" s="1"/>
      <c r="F4774" s="2">
        <v>15</v>
      </c>
      <c r="G4774" s="2">
        <f>INDEX(תוצאות_בחירות,MATCH(C4774,siot!$F$3:$F$1887,0),27)</f>
        <v>1</v>
      </c>
      <c r="H4774" s="2" t="b">
        <f t="shared" si="149"/>
        <v>0</v>
      </c>
      <c r="I4774" s="1" t="s">
        <v>2</v>
      </c>
      <c r="J4774" s="1" t="s">
        <v>15042</v>
      </c>
      <c r="K4774" s="1"/>
    </row>
    <row r="4775" spans="1:11" hidden="1">
      <c r="A4775" s="1" t="s">
        <v>14991</v>
      </c>
      <c r="B4775" s="1" t="s">
        <v>1059</v>
      </c>
      <c r="C4775" s="48" t="str">
        <f t="shared" si="148"/>
        <v>ע דאלית אל-כרמל</v>
      </c>
      <c r="D4775" s="1" t="s">
        <v>15040</v>
      </c>
      <c r="E4775" s="1"/>
      <c r="F4775" s="2">
        <v>16</v>
      </c>
      <c r="G4775" s="2">
        <f>INDEX(תוצאות_בחירות,MATCH(C4775,siot!$F$3:$F$1887,0),27)</f>
        <v>1</v>
      </c>
      <c r="H4775" s="2" t="b">
        <f t="shared" si="149"/>
        <v>0</v>
      </c>
      <c r="I4775" s="1" t="s">
        <v>2</v>
      </c>
      <c r="J4775" s="1" t="s">
        <v>15041</v>
      </c>
      <c r="K4775" s="1"/>
    </row>
    <row r="4776" spans="1:11" hidden="1">
      <c r="A4776" s="1" t="s">
        <v>14991</v>
      </c>
      <c r="B4776" s="1" t="s">
        <v>1059</v>
      </c>
      <c r="C4776" s="48" t="str">
        <f t="shared" si="148"/>
        <v>ע דאלית אל-כרמל</v>
      </c>
      <c r="D4776" s="1" t="s">
        <v>15040</v>
      </c>
      <c r="E4776" s="1"/>
      <c r="F4776" s="2">
        <v>17</v>
      </c>
      <c r="G4776" s="2">
        <f>INDEX(תוצאות_בחירות,MATCH(C4776,siot!$F$3:$F$1887,0),27)</f>
        <v>1</v>
      </c>
      <c r="H4776" s="2" t="b">
        <f t="shared" si="149"/>
        <v>0</v>
      </c>
      <c r="I4776" s="1" t="s">
        <v>2</v>
      </c>
      <c r="J4776" s="1" t="s">
        <v>15039</v>
      </c>
      <c r="K4776" s="1"/>
    </row>
    <row r="4777" spans="1:11" hidden="1">
      <c r="A4777" s="1" t="s">
        <v>14991</v>
      </c>
      <c r="B4777" s="1" t="s">
        <v>339</v>
      </c>
      <c r="C4777" s="48" t="str">
        <f t="shared" si="148"/>
        <v>ץ דאלית אל-כרמל</v>
      </c>
      <c r="D4777" s="1" t="s">
        <v>6395</v>
      </c>
      <c r="E4777" s="1" t="s">
        <v>3</v>
      </c>
      <c r="F4777" s="2" t="s">
        <v>19548</v>
      </c>
      <c r="G4777" s="2">
        <f>INDEX(תוצאות_בחירות,MATCH(C4777,siot!$F$3:$F$1887,0),27)</f>
        <v>1</v>
      </c>
      <c r="H4777" s="2" t="b">
        <f t="shared" si="149"/>
        <v>0</v>
      </c>
      <c r="I4777" s="1"/>
      <c r="J4777" s="1"/>
      <c r="K4777" s="1"/>
    </row>
    <row r="4778" spans="1:11">
      <c r="A4778" s="1" t="s">
        <v>14991</v>
      </c>
      <c r="B4778" s="1" t="s">
        <v>339</v>
      </c>
      <c r="C4778" s="48" t="str">
        <f t="shared" si="148"/>
        <v>ץ דאלית אל-כרמל</v>
      </c>
      <c r="D4778" s="1" t="s">
        <v>6395</v>
      </c>
      <c r="E4778" s="1"/>
      <c r="F4778" s="2">
        <v>1</v>
      </c>
      <c r="G4778" s="2">
        <f>INDEX(תוצאות_בחירות,MATCH(C4778,siot!$F$3:$F$1887,0),27)</f>
        <v>1</v>
      </c>
      <c r="H4778" s="2" t="b">
        <f t="shared" si="149"/>
        <v>1</v>
      </c>
      <c r="I4778" s="1" t="s">
        <v>2</v>
      </c>
      <c r="J4778" s="1" t="s">
        <v>15038</v>
      </c>
      <c r="K4778" s="1"/>
    </row>
    <row r="4779" spans="1:11" hidden="1">
      <c r="A4779" s="1" t="s">
        <v>14991</v>
      </c>
      <c r="B4779" s="1" t="s">
        <v>339</v>
      </c>
      <c r="C4779" s="48" t="str">
        <f t="shared" si="148"/>
        <v>ץ דאלית אל-כרמל</v>
      </c>
      <c r="D4779" s="1" t="s">
        <v>6395</v>
      </c>
      <c r="E4779" s="1"/>
      <c r="F4779" s="2">
        <v>2</v>
      </c>
      <c r="G4779" s="2">
        <f>INDEX(תוצאות_בחירות,MATCH(C4779,siot!$F$3:$F$1887,0),27)</f>
        <v>1</v>
      </c>
      <c r="H4779" s="2" t="b">
        <f t="shared" si="149"/>
        <v>0</v>
      </c>
      <c r="I4779" s="1" t="s">
        <v>2</v>
      </c>
      <c r="J4779" s="1" t="s">
        <v>15037</v>
      </c>
      <c r="K4779" s="1"/>
    </row>
    <row r="4780" spans="1:11" hidden="1">
      <c r="A4780" s="1" t="s">
        <v>14991</v>
      </c>
      <c r="B4780" s="1" t="s">
        <v>339</v>
      </c>
      <c r="C4780" s="48" t="str">
        <f t="shared" si="148"/>
        <v>ץ דאלית אל-כרמל</v>
      </c>
      <c r="D4780" s="1" t="s">
        <v>6395</v>
      </c>
      <c r="E4780" s="1"/>
      <c r="F4780" s="2">
        <v>3</v>
      </c>
      <c r="G4780" s="2">
        <f>INDEX(תוצאות_בחירות,MATCH(C4780,siot!$F$3:$F$1887,0),27)</f>
        <v>1</v>
      </c>
      <c r="H4780" s="2" t="b">
        <f t="shared" si="149"/>
        <v>0</v>
      </c>
      <c r="I4780" s="1" t="s">
        <v>2</v>
      </c>
      <c r="J4780" s="1" t="s">
        <v>15036</v>
      </c>
      <c r="K4780" s="1"/>
    </row>
    <row r="4781" spans="1:11" hidden="1">
      <c r="A4781" s="1" t="s">
        <v>14991</v>
      </c>
      <c r="B4781" s="1" t="s">
        <v>339</v>
      </c>
      <c r="C4781" s="48" t="str">
        <f t="shared" si="148"/>
        <v>ץ דאלית אל-כרמל</v>
      </c>
      <c r="D4781" s="1" t="s">
        <v>6395</v>
      </c>
      <c r="E4781" s="1"/>
      <c r="F4781" s="2">
        <v>4</v>
      </c>
      <c r="G4781" s="2">
        <f>INDEX(תוצאות_בחירות,MATCH(C4781,siot!$F$3:$F$1887,0),27)</f>
        <v>1</v>
      </c>
      <c r="H4781" s="2" t="b">
        <f t="shared" si="149"/>
        <v>0</v>
      </c>
      <c r="I4781" s="1" t="s">
        <v>2</v>
      </c>
      <c r="J4781" s="1" t="s">
        <v>15035</v>
      </c>
      <c r="K4781" s="1"/>
    </row>
    <row r="4782" spans="1:11" hidden="1">
      <c r="A4782" s="1" t="s">
        <v>14991</v>
      </c>
      <c r="B4782" s="1" t="s">
        <v>339</v>
      </c>
      <c r="C4782" s="48" t="str">
        <f t="shared" si="148"/>
        <v>ץ דאלית אל-כרמל</v>
      </c>
      <c r="D4782" s="1" t="s">
        <v>6395</v>
      </c>
      <c r="E4782" s="1"/>
      <c r="F4782" s="2">
        <v>5</v>
      </c>
      <c r="G4782" s="2">
        <f>INDEX(תוצאות_בחירות,MATCH(C4782,siot!$F$3:$F$1887,0),27)</f>
        <v>1</v>
      </c>
      <c r="H4782" s="2" t="b">
        <f t="shared" si="149"/>
        <v>0</v>
      </c>
      <c r="I4782" s="1" t="s">
        <v>2</v>
      </c>
      <c r="J4782" s="1" t="s">
        <v>15034</v>
      </c>
      <c r="K4782" s="1"/>
    </row>
    <row r="4783" spans="1:11" hidden="1">
      <c r="A4783" s="1" t="s">
        <v>14991</v>
      </c>
      <c r="B4783" s="1" t="s">
        <v>339</v>
      </c>
      <c r="C4783" s="48" t="str">
        <f t="shared" si="148"/>
        <v>ץ דאלית אל-כרמל</v>
      </c>
      <c r="D4783" s="1" t="s">
        <v>6395</v>
      </c>
      <c r="E4783" s="1"/>
      <c r="F4783" s="2">
        <v>6</v>
      </c>
      <c r="G4783" s="2">
        <f>INDEX(תוצאות_בחירות,MATCH(C4783,siot!$F$3:$F$1887,0),27)</f>
        <v>1</v>
      </c>
      <c r="H4783" s="2" t="b">
        <f t="shared" si="149"/>
        <v>0</v>
      </c>
      <c r="I4783" s="1" t="s">
        <v>2</v>
      </c>
      <c r="J4783" s="1" t="s">
        <v>15033</v>
      </c>
      <c r="K4783" s="1"/>
    </row>
    <row r="4784" spans="1:11" hidden="1">
      <c r="A4784" s="1" t="s">
        <v>14991</v>
      </c>
      <c r="B4784" s="1" t="s">
        <v>339</v>
      </c>
      <c r="C4784" s="48" t="str">
        <f t="shared" si="148"/>
        <v>ץ דאלית אל-כרמל</v>
      </c>
      <c r="D4784" s="1" t="s">
        <v>6395</v>
      </c>
      <c r="E4784" s="1"/>
      <c r="F4784" s="2">
        <v>7</v>
      </c>
      <c r="G4784" s="2">
        <f>INDEX(תוצאות_בחירות,MATCH(C4784,siot!$F$3:$F$1887,0),27)</f>
        <v>1</v>
      </c>
      <c r="H4784" s="2" t="b">
        <f t="shared" si="149"/>
        <v>0</v>
      </c>
      <c r="I4784" s="1" t="s">
        <v>2</v>
      </c>
      <c r="J4784" s="1" t="s">
        <v>15032</v>
      </c>
      <c r="K4784" s="1"/>
    </row>
    <row r="4785" spans="1:11" hidden="1">
      <c r="A4785" s="1" t="s">
        <v>14991</v>
      </c>
      <c r="B4785" s="1" t="s">
        <v>339</v>
      </c>
      <c r="C4785" s="48" t="str">
        <f t="shared" si="148"/>
        <v>ץ דאלית אל-כרמל</v>
      </c>
      <c r="D4785" s="1" t="s">
        <v>6395</v>
      </c>
      <c r="E4785" s="1"/>
      <c r="F4785" s="2">
        <v>8</v>
      </c>
      <c r="G4785" s="2">
        <f>INDEX(תוצאות_בחירות,MATCH(C4785,siot!$F$3:$F$1887,0),27)</f>
        <v>1</v>
      </c>
      <c r="H4785" s="2" t="b">
        <f t="shared" si="149"/>
        <v>0</v>
      </c>
      <c r="I4785" s="1" t="s">
        <v>2</v>
      </c>
      <c r="J4785" s="1" t="s">
        <v>15031</v>
      </c>
      <c r="K4785" s="1"/>
    </row>
    <row r="4786" spans="1:11" hidden="1">
      <c r="A4786" s="1" t="s">
        <v>14991</v>
      </c>
      <c r="B4786" s="1" t="s">
        <v>339</v>
      </c>
      <c r="C4786" s="48" t="str">
        <f t="shared" si="148"/>
        <v>ץ דאלית אל-כרמל</v>
      </c>
      <c r="D4786" s="1" t="s">
        <v>6395</v>
      </c>
      <c r="E4786" s="1"/>
      <c r="F4786" s="2">
        <v>9</v>
      </c>
      <c r="G4786" s="2">
        <f>INDEX(תוצאות_בחירות,MATCH(C4786,siot!$F$3:$F$1887,0),27)</f>
        <v>1</v>
      </c>
      <c r="H4786" s="2" t="b">
        <f t="shared" si="149"/>
        <v>0</v>
      </c>
      <c r="I4786" s="1" t="s">
        <v>2</v>
      </c>
      <c r="J4786" s="1" t="s">
        <v>15030</v>
      </c>
      <c r="K4786" s="1"/>
    </row>
    <row r="4787" spans="1:11" hidden="1">
      <c r="A4787" s="1" t="s">
        <v>14991</v>
      </c>
      <c r="B4787" s="1" t="s">
        <v>259</v>
      </c>
      <c r="C4787" s="48" t="str">
        <f t="shared" si="148"/>
        <v>ק דאלית אל-כרמל</v>
      </c>
      <c r="D4787" s="1" t="s">
        <v>15024</v>
      </c>
      <c r="E4787" s="1" t="s">
        <v>3</v>
      </c>
      <c r="F4787" s="2" t="s">
        <v>19548</v>
      </c>
      <c r="G4787" s="2">
        <f>INDEX(תוצאות_בחירות,MATCH(C4787,siot!$F$3:$F$1887,0),27)</f>
        <v>0</v>
      </c>
      <c r="H4787" s="2" t="b">
        <f t="shared" si="149"/>
        <v>0</v>
      </c>
      <c r="I4787" s="1"/>
      <c r="J4787" s="1"/>
      <c r="K4787" s="1"/>
    </row>
    <row r="4788" spans="1:11" hidden="1">
      <c r="A4788" s="1" t="s">
        <v>14991</v>
      </c>
      <c r="B4788" s="1" t="s">
        <v>259</v>
      </c>
      <c r="C4788" s="48" t="str">
        <f t="shared" si="148"/>
        <v>ק דאלית אל-כרמל</v>
      </c>
      <c r="D4788" s="1" t="s">
        <v>15024</v>
      </c>
      <c r="E4788" s="1"/>
      <c r="F4788" s="2">
        <v>1</v>
      </c>
      <c r="G4788" s="2">
        <f>INDEX(תוצאות_בחירות,MATCH(C4788,siot!$F$3:$F$1887,0),27)</f>
        <v>0</v>
      </c>
      <c r="H4788" s="2" t="b">
        <f t="shared" si="149"/>
        <v>0</v>
      </c>
      <c r="I4788" s="1" t="s">
        <v>2</v>
      </c>
      <c r="J4788" s="1" t="s">
        <v>15029</v>
      </c>
      <c r="K4788" s="1"/>
    </row>
    <row r="4789" spans="1:11" hidden="1">
      <c r="A4789" s="1" t="s">
        <v>14991</v>
      </c>
      <c r="B4789" s="1" t="s">
        <v>259</v>
      </c>
      <c r="C4789" s="48" t="str">
        <f t="shared" si="148"/>
        <v>ק דאלית אל-כרמל</v>
      </c>
      <c r="D4789" s="1" t="s">
        <v>15024</v>
      </c>
      <c r="E4789" s="1"/>
      <c r="F4789" s="2">
        <v>2</v>
      </c>
      <c r="G4789" s="2">
        <f>INDEX(תוצאות_בחירות,MATCH(C4789,siot!$F$3:$F$1887,0),27)</f>
        <v>0</v>
      </c>
      <c r="H4789" s="2" t="b">
        <f t="shared" si="149"/>
        <v>0</v>
      </c>
      <c r="I4789" s="1" t="s">
        <v>2</v>
      </c>
      <c r="J4789" s="1" t="s">
        <v>15028</v>
      </c>
      <c r="K4789" s="1"/>
    </row>
    <row r="4790" spans="1:11" hidden="1">
      <c r="A4790" s="1" t="s">
        <v>14991</v>
      </c>
      <c r="B4790" s="1" t="s">
        <v>259</v>
      </c>
      <c r="C4790" s="48" t="str">
        <f t="shared" si="148"/>
        <v>ק דאלית אל-כרמל</v>
      </c>
      <c r="D4790" s="1" t="s">
        <v>15024</v>
      </c>
      <c r="E4790" s="1"/>
      <c r="F4790" s="2">
        <v>3</v>
      </c>
      <c r="G4790" s="2">
        <f>INDEX(תוצאות_בחירות,MATCH(C4790,siot!$F$3:$F$1887,0),27)</f>
        <v>0</v>
      </c>
      <c r="H4790" s="2" t="b">
        <f t="shared" si="149"/>
        <v>0</v>
      </c>
      <c r="I4790" s="1" t="s">
        <v>2</v>
      </c>
      <c r="J4790" s="1" t="s">
        <v>15027</v>
      </c>
      <c r="K4790" s="1"/>
    </row>
    <row r="4791" spans="1:11" hidden="1">
      <c r="A4791" s="1" t="s">
        <v>14991</v>
      </c>
      <c r="B4791" s="1" t="s">
        <v>259</v>
      </c>
      <c r="C4791" s="48" t="str">
        <f t="shared" si="148"/>
        <v>ק דאלית אל-כרמל</v>
      </c>
      <c r="D4791" s="1" t="s">
        <v>15024</v>
      </c>
      <c r="E4791" s="1"/>
      <c r="F4791" s="2">
        <v>4</v>
      </c>
      <c r="G4791" s="2">
        <f>INDEX(תוצאות_בחירות,MATCH(C4791,siot!$F$3:$F$1887,0),27)</f>
        <v>0</v>
      </c>
      <c r="H4791" s="2" t="b">
        <f t="shared" si="149"/>
        <v>0</v>
      </c>
      <c r="I4791" s="1" t="s">
        <v>2</v>
      </c>
      <c r="J4791" s="1" t="s">
        <v>15026</v>
      </c>
      <c r="K4791" s="1"/>
    </row>
    <row r="4792" spans="1:11" hidden="1">
      <c r="A4792" s="1" t="s">
        <v>14991</v>
      </c>
      <c r="B4792" s="1" t="s">
        <v>259</v>
      </c>
      <c r="C4792" s="48" t="str">
        <f t="shared" si="148"/>
        <v>ק דאלית אל-כרמל</v>
      </c>
      <c r="D4792" s="1" t="s">
        <v>15024</v>
      </c>
      <c r="E4792" s="1"/>
      <c r="F4792" s="2">
        <v>5</v>
      </c>
      <c r="G4792" s="2">
        <f>INDEX(תוצאות_בחירות,MATCH(C4792,siot!$F$3:$F$1887,0),27)</f>
        <v>0</v>
      </c>
      <c r="H4792" s="2" t="b">
        <f t="shared" si="149"/>
        <v>0</v>
      </c>
      <c r="I4792" s="1" t="s">
        <v>2</v>
      </c>
      <c r="J4792" s="1" t="s">
        <v>15025</v>
      </c>
      <c r="K4792" s="1"/>
    </row>
    <row r="4793" spans="1:11" hidden="1">
      <c r="A4793" s="1" t="s">
        <v>14991</v>
      </c>
      <c r="B4793" s="1" t="s">
        <v>259</v>
      </c>
      <c r="C4793" s="48" t="str">
        <f t="shared" si="148"/>
        <v>ק דאלית אל-כרמל</v>
      </c>
      <c r="D4793" s="1" t="s">
        <v>15024</v>
      </c>
      <c r="E4793" s="1"/>
      <c r="F4793" s="2">
        <v>6</v>
      </c>
      <c r="G4793" s="2">
        <f>INDEX(תוצאות_בחירות,MATCH(C4793,siot!$F$3:$F$1887,0),27)</f>
        <v>0</v>
      </c>
      <c r="H4793" s="2" t="b">
        <f t="shared" si="149"/>
        <v>0</v>
      </c>
      <c r="I4793" s="1" t="s">
        <v>2</v>
      </c>
      <c r="J4793" s="1" t="s">
        <v>15023</v>
      </c>
      <c r="K4793" s="1"/>
    </row>
    <row r="4794" spans="1:11" hidden="1">
      <c r="A4794" s="1" t="s">
        <v>14991</v>
      </c>
      <c r="B4794" s="1" t="s">
        <v>3152</v>
      </c>
      <c r="C4794" s="48" t="str">
        <f t="shared" si="148"/>
        <v>רז דאלית אל-כרמל</v>
      </c>
      <c r="D4794" s="1" t="s">
        <v>15014</v>
      </c>
      <c r="E4794" s="1" t="s">
        <v>3</v>
      </c>
      <c r="F4794" s="2" t="s">
        <v>19548</v>
      </c>
      <c r="G4794" s="2">
        <f>INDEX(תוצאות_בחירות,MATCH(C4794,siot!$F$3:$F$1887,0),27)</f>
        <v>0</v>
      </c>
      <c r="H4794" s="2" t="b">
        <f t="shared" si="149"/>
        <v>0</v>
      </c>
      <c r="I4794" s="1"/>
      <c r="J4794" s="1"/>
      <c r="K4794" s="1"/>
    </row>
    <row r="4795" spans="1:11" hidden="1">
      <c r="A4795" s="1" t="s">
        <v>14991</v>
      </c>
      <c r="B4795" s="1" t="s">
        <v>3152</v>
      </c>
      <c r="C4795" s="48" t="str">
        <f t="shared" si="148"/>
        <v>רז דאלית אל-כרמל</v>
      </c>
      <c r="D4795" s="1" t="s">
        <v>15014</v>
      </c>
      <c r="E4795" s="1"/>
      <c r="F4795" s="2">
        <v>1</v>
      </c>
      <c r="G4795" s="2">
        <f>INDEX(תוצאות_בחירות,MATCH(C4795,siot!$F$3:$F$1887,0),27)</f>
        <v>0</v>
      </c>
      <c r="H4795" s="2" t="b">
        <f t="shared" si="149"/>
        <v>0</v>
      </c>
      <c r="I4795" s="1" t="s">
        <v>2</v>
      </c>
      <c r="J4795" s="1" t="s">
        <v>15022</v>
      </c>
      <c r="K4795" s="1"/>
    </row>
    <row r="4796" spans="1:11" hidden="1">
      <c r="A4796" s="1" t="s">
        <v>14991</v>
      </c>
      <c r="B4796" s="1" t="s">
        <v>3152</v>
      </c>
      <c r="C4796" s="48" t="str">
        <f t="shared" si="148"/>
        <v>רז דאלית אל-כרמל</v>
      </c>
      <c r="D4796" s="1" t="s">
        <v>15014</v>
      </c>
      <c r="E4796" s="1"/>
      <c r="F4796" s="2">
        <v>2</v>
      </c>
      <c r="G4796" s="2">
        <f>INDEX(תוצאות_בחירות,MATCH(C4796,siot!$F$3:$F$1887,0),27)</f>
        <v>0</v>
      </c>
      <c r="H4796" s="2" t="b">
        <f t="shared" si="149"/>
        <v>0</v>
      </c>
      <c r="I4796" s="1" t="s">
        <v>2</v>
      </c>
      <c r="J4796" s="1" t="s">
        <v>15021</v>
      </c>
      <c r="K4796" s="1"/>
    </row>
    <row r="4797" spans="1:11" hidden="1">
      <c r="A4797" s="1" t="s">
        <v>14991</v>
      </c>
      <c r="B4797" s="1" t="s">
        <v>3152</v>
      </c>
      <c r="C4797" s="48" t="str">
        <f t="shared" si="148"/>
        <v>רז דאלית אל-כרמל</v>
      </c>
      <c r="D4797" s="1" t="s">
        <v>15014</v>
      </c>
      <c r="E4797" s="1"/>
      <c r="F4797" s="2">
        <v>3</v>
      </c>
      <c r="G4797" s="2">
        <f>INDEX(תוצאות_בחירות,MATCH(C4797,siot!$F$3:$F$1887,0),27)</f>
        <v>0</v>
      </c>
      <c r="H4797" s="2" t="b">
        <f t="shared" si="149"/>
        <v>0</v>
      </c>
      <c r="I4797" s="1" t="s">
        <v>2</v>
      </c>
      <c r="J4797" s="1" t="s">
        <v>15020</v>
      </c>
      <c r="K4797" s="1"/>
    </row>
    <row r="4798" spans="1:11" hidden="1">
      <c r="A4798" s="1" t="s">
        <v>14991</v>
      </c>
      <c r="B4798" s="1" t="s">
        <v>3152</v>
      </c>
      <c r="C4798" s="48" t="str">
        <f t="shared" si="148"/>
        <v>רז דאלית אל-כרמל</v>
      </c>
      <c r="D4798" s="1" t="s">
        <v>15014</v>
      </c>
      <c r="E4798" s="1"/>
      <c r="F4798" s="2">
        <v>4</v>
      </c>
      <c r="G4798" s="2">
        <f>INDEX(תוצאות_בחירות,MATCH(C4798,siot!$F$3:$F$1887,0),27)</f>
        <v>0</v>
      </c>
      <c r="H4798" s="2" t="b">
        <f t="shared" si="149"/>
        <v>0</v>
      </c>
      <c r="I4798" s="1" t="s">
        <v>2</v>
      </c>
      <c r="J4798" s="1" t="s">
        <v>15019</v>
      </c>
      <c r="K4798" s="1"/>
    </row>
    <row r="4799" spans="1:11" hidden="1">
      <c r="A4799" s="1" t="s">
        <v>14991</v>
      </c>
      <c r="B4799" s="1" t="s">
        <v>3152</v>
      </c>
      <c r="C4799" s="48" t="str">
        <f t="shared" si="148"/>
        <v>רז דאלית אל-כרמל</v>
      </c>
      <c r="D4799" s="1" t="s">
        <v>15014</v>
      </c>
      <c r="E4799" s="1"/>
      <c r="F4799" s="2">
        <v>5</v>
      </c>
      <c r="G4799" s="2">
        <f>INDEX(תוצאות_בחירות,MATCH(C4799,siot!$F$3:$F$1887,0),27)</f>
        <v>0</v>
      </c>
      <c r="H4799" s="2" t="b">
        <f t="shared" si="149"/>
        <v>0</v>
      </c>
      <c r="I4799" s="1" t="s">
        <v>2</v>
      </c>
      <c r="J4799" s="1" t="s">
        <v>15018</v>
      </c>
      <c r="K4799" s="1"/>
    </row>
    <row r="4800" spans="1:11" hidden="1">
      <c r="A4800" s="1" t="s">
        <v>14991</v>
      </c>
      <c r="B4800" s="1" t="s">
        <v>3152</v>
      </c>
      <c r="C4800" s="48" t="str">
        <f t="shared" si="148"/>
        <v>רז דאלית אל-כרמל</v>
      </c>
      <c r="D4800" s="1" t="s">
        <v>15014</v>
      </c>
      <c r="E4800" s="1"/>
      <c r="F4800" s="2">
        <v>6</v>
      </c>
      <c r="G4800" s="2">
        <f>INDEX(תוצאות_בחירות,MATCH(C4800,siot!$F$3:$F$1887,0),27)</f>
        <v>0</v>
      </c>
      <c r="H4800" s="2" t="b">
        <f t="shared" si="149"/>
        <v>0</v>
      </c>
      <c r="I4800" s="1" t="s">
        <v>2</v>
      </c>
      <c r="J4800" s="1" t="s">
        <v>15017</v>
      </c>
      <c r="K4800" s="1"/>
    </row>
    <row r="4801" spans="1:11" hidden="1">
      <c r="A4801" s="1" t="s">
        <v>14991</v>
      </c>
      <c r="B4801" s="1" t="s">
        <v>3152</v>
      </c>
      <c r="C4801" s="48" t="str">
        <f t="shared" si="148"/>
        <v>רז דאלית אל-כרמל</v>
      </c>
      <c r="D4801" s="1" t="s">
        <v>15014</v>
      </c>
      <c r="E4801" s="1"/>
      <c r="F4801" s="2">
        <v>7</v>
      </c>
      <c r="G4801" s="2">
        <f>INDEX(תוצאות_בחירות,MATCH(C4801,siot!$F$3:$F$1887,0),27)</f>
        <v>0</v>
      </c>
      <c r="H4801" s="2" t="b">
        <f t="shared" si="149"/>
        <v>0</v>
      </c>
      <c r="I4801" s="1" t="s">
        <v>2</v>
      </c>
      <c r="J4801" s="1" t="s">
        <v>15016</v>
      </c>
      <c r="K4801" s="1"/>
    </row>
    <row r="4802" spans="1:11" hidden="1">
      <c r="A4802" s="1" t="s">
        <v>14991</v>
      </c>
      <c r="B4802" s="1" t="s">
        <v>3152</v>
      </c>
      <c r="C4802" s="48" t="str">
        <f t="shared" si="148"/>
        <v>רז דאלית אל-כרמל</v>
      </c>
      <c r="D4802" s="1" t="s">
        <v>15014</v>
      </c>
      <c r="E4802" s="1"/>
      <c r="F4802" s="2">
        <v>8</v>
      </c>
      <c r="G4802" s="2">
        <f>INDEX(תוצאות_בחירות,MATCH(C4802,siot!$F$3:$F$1887,0),27)</f>
        <v>0</v>
      </c>
      <c r="H4802" s="2" t="b">
        <f t="shared" si="149"/>
        <v>0</v>
      </c>
      <c r="I4802" s="1" t="s">
        <v>2</v>
      </c>
      <c r="J4802" s="1" t="s">
        <v>15015</v>
      </c>
      <c r="K4802" s="1"/>
    </row>
    <row r="4803" spans="1:11" hidden="1">
      <c r="A4803" s="1" t="s">
        <v>14991</v>
      </c>
      <c r="B4803" s="1" t="s">
        <v>3152</v>
      </c>
      <c r="C4803" s="48" t="str">
        <f t="shared" si="148"/>
        <v>רז דאלית אל-כרמל</v>
      </c>
      <c r="D4803" s="1" t="s">
        <v>15014</v>
      </c>
      <c r="E4803" s="1"/>
      <c r="F4803" s="2">
        <v>9</v>
      </c>
      <c r="G4803" s="2">
        <f>INDEX(תוצאות_בחירות,MATCH(C4803,siot!$F$3:$F$1887,0),27)</f>
        <v>0</v>
      </c>
      <c r="H4803" s="2" t="b">
        <f t="shared" si="149"/>
        <v>0</v>
      </c>
      <c r="I4803" s="1" t="s">
        <v>2</v>
      </c>
      <c r="J4803" s="1" t="s">
        <v>15013</v>
      </c>
      <c r="K4803" s="1"/>
    </row>
    <row r="4804" spans="1:11" hidden="1">
      <c r="A4804" s="1" t="s">
        <v>14991</v>
      </c>
      <c r="B4804" s="1" t="s">
        <v>15008</v>
      </c>
      <c r="C4804" s="48" t="str">
        <f t="shared" ref="C4804:C4867" si="150">B4804&amp;" "&amp;A4804</f>
        <v>רץ דאלית אל-כרמל</v>
      </c>
      <c r="D4804" s="1" t="s">
        <v>15007</v>
      </c>
      <c r="E4804" s="1" t="s">
        <v>18</v>
      </c>
      <c r="F4804" s="2" t="s">
        <v>19548</v>
      </c>
      <c r="G4804" s="2">
        <f>INDEX(תוצאות_בחירות,MATCH(C4804,siot!$F$3:$F$1887,0),27)</f>
        <v>0</v>
      </c>
      <c r="H4804" s="2" t="b">
        <f t="shared" ref="H4804:H4867" si="151">IF(OR(F4804&lt;G4804,G4804=F4804),TRUE,FALSE)</f>
        <v>0</v>
      </c>
      <c r="I4804" s="1"/>
      <c r="J4804" s="1"/>
      <c r="K4804" s="1"/>
    </row>
    <row r="4805" spans="1:11" hidden="1">
      <c r="A4805" s="1" t="s">
        <v>14991</v>
      </c>
      <c r="B4805" s="1" t="s">
        <v>15008</v>
      </c>
      <c r="C4805" s="48" t="str">
        <f t="shared" si="150"/>
        <v>רץ דאלית אל-כרמל</v>
      </c>
      <c r="D4805" s="1" t="s">
        <v>15007</v>
      </c>
      <c r="E4805" s="1" t="s">
        <v>17</v>
      </c>
      <c r="F4805" s="2">
        <v>1</v>
      </c>
      <c r="G4805" s="2">
        <f>INDEX(תוצאות_בחירות,MATCH(C4805,siot!$F$3:$F$1887,0),27)</f>
        <v>0</v>
      </c>
      <c r="H4805" s="2" t="b">
        <f t="shared" si="151"/>
        <v>0</v>
      </c>
      <c r="I4805" s="1" t="s">
        <v>2</v>
      </c>
      <c r="J4805" s="1" t="s">
        <v>15012</v>
      </c>
      <c r="K4805" s="1"/>
    </row>
    <row r="4806" spans="1:11" hidden="1">
      <c r="A4806" s="1" t="s">
        <v>14991</v>
      </c>
      <c r="B4806" s="1" t="s">
        <v>15008</v>
      </c>
      <c r="C4806" s="48" t="str">
        <f t="shared" si="150"/>
        <v>רץ דאלית אל-כרמל</v>
      </c>
      <c r="D4806" s="1" t="s">
        <v>15007</v>
      </c>
      <c r="E4806" s="1"/>
      <c r="F4806" s="2">
        <v>2</v>
      </c>
      <c r="G4806" s="2">
        <f>INDEX(תוצאות_בחירות,MATCH(C4806,siot!$F$3:$F$1887,0),27)</f>
        <v>0</v>
      </c>
      <c r="H4806" s="2" t="b">
        <f t="shared" si="151"/>
        <v>0</v>
      </c>
      <c r="I4806" s="1" t="s">
        <v>2</v>
      </c>
      <c r="J4806" s="1" t="s">
        <v>15011</v>
      </c>
      <c r="K4806" s="1"/>
    </row>
    <row r="4807" spans="1:11" hidden="1">
      <c r="A4807" s="1" t="s">
        <v>14991</v>
      </c>
      <c r="B4807" s="1" t="s">
        <v>15008</v>
      </c>
      <c r="C4807" s="48" t="str">
        <f t="shared" si="150"/>
        <v>רץ דאלית אל-כרמל</v>
      </c>
      <c r="D4807" s="1" t="s">
        <v>15007</v>
      </c>
      <c r="E4807" s="1"/>
      <c r="F4807" s="2">
        <v>3</v>
      </c>
      <c r="G4807" s="2">
        <f>INDEX(תוצאות_בחירות,MATCH(C4807,siot!$F$3:$F$1887,0),27)</f>
        <v>0</v>
      </c>
      <c r="H4807" s="2" t="b">
        <f t="shared" si="151"/>
        <v>0</v>
      </c>
      <c r="I4807" s="1" t="s">
        <v>2</v>
      </c>
      <c r="J4807" s="1" t="s">
        <v>15010</v>
      </c>
      <c r="K4807" s="1"/>
    </row>
    <row r="4808" spans="1:11" hidden="1">
      <c r="A4808" s="1" t="s">
        <v>14991</v>
      </c>
      <c r="B4808" s="1" t="s">
        <v>15008</v>
      </c>
      <c r="C4808" s="48" t="str">
        <f t="shared" si="150"/>
        <v>רץ דאלית אל-כרמל</v>
      </c>
      <c r="D4808" s="1" t="s">
        <v>15007</v>
      </c>
      <c r="E4808" s="1"/>
      <c r="F4808" s="2">
        <v>4</v>
      </c>
      <c r="G4808" s="2">
        <f>INDEX(תוצאות_בחירות,MATCH(C4808,siot!$F$3:$F$1887,0),27)</f>
        <v>0</v>
      </c>
      <c r="H4808" s="2" t="b">
        <f t="shared" si="151"/>
        <v>0</v>
      </c>
      <c r="I4808" s="1" t="s">
        <v>2</v>
      </c>
      <c r="J4808" s="1" t="s">
        <v>15009</v>
      </c>
      <c r="K4808" s="1"/>
    </row>
    <row r="4809" spans="1:11" hidden="1">
      <c r="A4809" s="1" t="s">
        <v>14991</v>
      </c>
      <c r="B4809" s="1" t="s">
        <v>15008</v>
      </c>
      <c r="C4809" s="48" t="str">
        <f t="shared" si="150"/>
        <v>רץ דאלית אל-כרמל</v>
      </c>
      <c r="D4809" s="1" t="s">
        <v>15007</v>
      </c>
      <c r="E4809" s="1"/>
      <c r="F4809" s="2">
        <v>5</v>
      </c>
      <c r="G4809" s="2">
        <f>INDEX(תוצאות_בחירות,MATCH(C4809,siot!$F$3:$F$1887,0),27)</f>
        <v>0</v>
      </c>
      <c r="H4809" s="2" t="b">
        <f t="shared" si="151"/>
        <v>0</v>
      </c>
      <c r="I4809" s="1" t="s">
        <v>2</v>
      </c>
      <c r="J4809" s="1" t="s">
        <v>15006</v>
      </c>
      <c r="K4809" s="1"/>
    </row>
    <row r="4810" spans="1:11" hidden="1">
      <c r="A4810" s="1" t="s">
        <v>14991</v>
      </c>
      <c r="B4810" s="1" t="s">
        <v>5702</v>
      </c>
      <c r="C4810" s="48" t="str">
        <f t="shared" si="150"/>
        <v>ש דאלית אל-כרמל</v>
      </c>
      <c r="D4810" s="1" t="s">
        <v>14990</v>
      </c>
      <c r="E4810" s="1" t="s">
        <v>3</v>
      </c>
      <c r="F4810" s="2" t="s">
        <v>19548</v>
      </c>
      <c r="G4810" s="2">
        <f>INDEX(תוצאות_בחירות,MATCH(C4810,siot!$F$3:$F$1887,0),27)</f>
        <v>2</v>
      </c>
      <c r="H4810" s="2" t="b">
        <f t="shared" si="151"/>
        <v>0</v>
      </c>
      <c r="I4810" s="1"/>
      <c r="J4810" s="1"/>
      <c r="K4810" s="1"/>
    </row>
    <row r="4811" spans="1:11">
      <c r="A4811" s="1" t="s">
        <v>14991</v>
      </c>
      <c r="B4811" s="1" t="s">
        <v>5702</v>
      </c>
      <c r="C4811" s="48" t="str">
        <f t="shared" si="150"/>
        <v>ש דאלית אל-כרמל</v>
      </c>
      <c r="D4811" s="1" t="s">
        <v>14990</v>
      </c>
      <c r="E4811" s="1"/>
      <c r="F4811" s="2">
        <v>1</v>
      </c>
      <c r="G4811" s="2">
        <f>INDEX(תוצאות_בחירות,MATCH(C4811,siot!$F$3:$F$1887,0),27)</f>
        <v>2</v>
      </c>
      <c r="H4811" s="2" t="b">
        <f t="shared" si="151"/>
        <v>1</v>
      </c>
      <c r="I4811" s="1" t="s">
        <v>2</v>
      </c>
      <c r="J4811" s="1" t="s">
        <v>15005</v>
      </c>
      <c r="K4811" s="1"/>
    </row>
    <row r="4812" spans="1:11">
      <c r="A4812" s="1" t="s">
        <v>14991</v>
      </c>
      <c r="B4812" s="1" t="s">
        <v>5702</v>
      </c>
      <c r="C4812" s="48" t="str">
        <f t="shared" si="150"/>
        <v>ש דאלית אל-כרמל</v>
      </c>
      <c r="D4812" s="1" t="s">
        <v>14990</v>
      </c>
      <c r="E4812" s="1"/>
      <c r="F4812" s="2">
        <v>2</v>
      </c>
      <c r="G4812" s="2">
        <f>INDEX(תוצאות_בחירות,MATCH(C4812,siot!$F$3:$F$1887,0),27)</f>
        <v>2</v>
      </c>
      <c r="H4812" s="2" t="b">
        <f t="shared" si="151"/>
        <v>1</v>
      </c>
      <c r="I4812" s="1" t="s">
        <v>2</v>
      </c>
      <c r="J4812" s="1" t="s">
        <v>15004</v>
      </c>
      <c r="K4812" s="1"/>
    </row>
    <row r="4813" spans="1:11" hidden="1">
      <c r="A4813" s="1" t="s">
        <v>14991</v>
      </c>
      <c r="B4813" s="1" t="s">
        <v>5702</v>
      </c>
      <c r="C4813" s="48" t="str">
        <f t="shared" si="150"/>
        <v>ש דאלית אל-כרמל</v>
      </c>
      <c r="D4813" s="1" t="s">
        <v>14990</v>
      </c>
      <c r="E4813" s="1"/>
      <c r="F4813" s="2">
        <v>3</v>
      </c>
      <c r="G4813" s="2">
        <f>INDEX(תוצאות_בחירות,MATCH(C4813,siot!$F$3:$F$1887,0),27)</f>
        <v>2</v>
      </c>
      <c r="H4813" s="2" t="b">
        <f t="shared" si="151"/>
        <v>0</v>
      </c>
      <c r="I4813" s="1" t="s">
        <v>2</v>
      </c>
      <c r="J4813" s="1" t="s">
        <v>8524</v>
      </c>
      <c r="K4813" s="1"/>
    </row>
    <row r="4814" spans="1:11" hidden="1">
      <c r="A4814" s="1" t="s">
        <v>14991</v>
      </c>
      <c r="B4814" s="1" t="s">
        <v>5702</v>
      </c>
      <c r="C4814" s="48" t="str">
        <f t="shared" si="150"/>
        <v>ש דאלית אל-כרמל</v>
      </c>
      <c r="D4814" s="1" t="s">
        <v>14990</v>
      </c>
      <c r="E4814" s="1"/>
      <c r="F4814" s="2">
        <v>4</v>
      </c>
      <c r="G4814" s="2">
        <f>INDEX(תוצאות_בחירות,MATCH(C4814,siot!$F$3:$F$1887,0),27)</f>
        <v>2</v>
      </c>
      <c r="H4814" s="2" t="b">
        <f t="shared" si="151"/>
        <v>0</v>
      </c>
      <c r="I4814" s="1" t="s">
        <v>2</v>
      </c>
      <c r="J4814" s="1" t="s">
        <v>15003</v>
      </c>
      <c r="K4814" s="1"/>
    </row>
    <row r="4815" spans="1:11" hidden="1">
      <c r="A4815" s="1" t="s">
        <v>14991</v>
      </c>
      <c r="B4815" s="1" t="s">
        <v>5702</v>
      </c>
      <c r="C4815" s="48" t="str">
        <f t="shared" si="150"/>
        <v>ש דאלית אל-כרמל</v>
      </c>
      <c r="D4815" s="1" t="s">
        <v>14990</v>
      </c>
      <c r="E4815" s="1"/>
      <c r="F4815" s="2">
        <v>5</v>
      </c>
      <c r="G4815" s="2">
        <f>INDEX(תוצאות_בחירות,MATCH(C4815,siot!$F$3:$F$1887,0),27)</f>
        <v>2</v>
      </c>
      <c r="H4815" s="2" t="b">
        <f t="shared" si="151"/>
        <v>0</v>
      </c>
      <c r="I4815" s="1" t="s">
        <v>2</v>
      </c>
      <c r="J4815" s="1" t="s">
        <v>15002</v>
      </c>
      <c r="K4815" s="1"/>
    </row>
    <row r="4816" spans="1:11" hidden="1">
      <c r="A4816" s="1" t="s">
        <v>14991</v>
      </c>
      <c r="B4816" s="1" t="s">
        <v>5702</v>
      </c>
      <c r="C4816" s="48" t="str">
        <f t="shared" si="150"/>
        <v>ש דאלית אל-כרמל</v>
      </c>
      <c r="D4816" s="1" t="s">
        <v>14990</v>
      </c>
      <c r="E4816" s="1"/>
      <c r="F4816" s="2">
        <v>6</v>
      </c>
      <c r="G4816" s="2">
        <f>INDEX(תוצאות_בחירות,MATCH(C4816,siot!$F$3:$F$1887,0),27)</f>
        <v>2</v>
      </c>
      <c r="H4816" s="2" t="b">
        <f t="shared" si="151"/>
        <v>0</v>
      </c>
      <c r="I4816" s="1" t="s">
        <v>2</v>
      </c>
      <c r="J4816" s="1" t="s">
        <v>15001</v>
      </c>
      <c r="K4816" s="1"/>
    </row>
    <row r="4817" spans="1:11" hidden="1">
      <c r="A4817" s="1" t="s">
        <v>14991</v>
      </c>
      <c r="B4817" s="1" t="s">
        <v>5702</v>
      </c>
      <c r="C4817" s="48" t="str">
        <f t="shared" si="150"/>
        <v>ש דאלית אל-כרמל</v>
      </c>
      <c r="D4817" s="1" t="s">
        <v>14990</v>
      </c>
      <c r="E4817" s="1"/>
      <c r="F4817" s="2">
        <v>7</v>
      </c>
      <c r="G4817" s="2">
        <f>INDEX(תוצאות_בחירות,MATCH(C4817,siot!$F$3:$F$1887,0),27)</f>
        <v>2</v>
      </c>
      <c r="H4817" s="2" t="b">
        <f t="shared" si="151"/>
        <v>0</v>
      </c>
      <c r="I4817" s="1" t="s">
        <v>2</v>
      </c>
      <c r="J4817" s="1" t="s">
        <v>15000</v>
      </c>
      <c r="K4817" s="1"/>
    </row>
    <row r="4818" spans="1:11" hidden="1">
      <c r="A4818" s="1" t="s">
        <v>14991</v>
      </c>
      <c r="B4818" s="1" t="s">
        <v>5702</v>
      </c>
      <c r="C4818" s="48" t="str">
        <f t="shared" si="150"/>
        <v>ש דאלית אל-כרמל</v>
      </c>
      <c r="D4818" s="1" t="s">
        <v>14990</v>
      </c>
      <c r="E4818" s="1"/>
      <c r="F4818" s="2">
        <v>8</v>
      </c>
      <c r="G4818" s="2">
        <f>INDEX(תוצאות_בחירות,MATCH(C4818,siot!$F$3:$F$1887,0),27)</f>
        <v>2</v>
      </c>
      <c r="H4818" s="2" t="b">
        <f t="shared" si="151"/>
        <v>0</v>
      </c>
      <c r="I4818" s="1" t="s">
        <v>2</v>
      </c>
      <c r="J4818" s="1" t="s">
        <v>14999</v>
      </c>
      <c r="K4818" s="1"/>
    </row>
    <row r="4819" spans="1:11" hidden="1">
      <c r="A4819" s="1" t="s">
        <v>14991</v>
      </c>
      <c r="B4819" s="1" t="s">
        <v>5702</v>
      </c>
      <c r="C4819" s="48" t="str">
        <f t="shared" si="150"/>
        <v>ש דאלית אל-כרמל</v>
      </c>
      <c r="D4819" s="1" t="s">
        <v>14990</v>
      </c>
      <c r="E4819" s="1"/>
      <c r="F4819" s="2">
        <v>9</v>
      </c>
      <c r="G4819" s="2">
        <f>INDEX(תוצאות_בחירות,MATCH(C4819,siot!$F$3:$F$1887,0),27)</f>
        <v>2</v>
      </c>
      <c r="H4819" s="2" t="b">
        <f t="shared" si="151"/>
        <v>0</v>
      </c>
      <c r="I4819" s="1" t="s">
        <v>2</v>
      </c>
      <c r="J4819" s="1" t="s">
        <v>14998</v>
      </c>
      <c r="K4819" s="1"/>
    </row>
    <row r="4820" spans="1:11" hidden="1">
      <c r="A4820" s="1" t="s">
        <v>14991</v>
      </c>
      <c r="B4820" s="1" t="s">
        <v>5702</v>
      </c>
      <c r="C4820" s="48" t="str">
        <f t="shared" si="150"/>
        <v>ש דאלית אל-כרמל</v>
      </c>
      <c r="D4820" s="1" t="s">
        <v>14990</v>
      </c>
      <c r="E4820" s="1"/>
      <c r="F4820" s="2">
        <v>10</v>
      </c>
      <c r="G4820" s="2">
        <f>INDEX(תוצאות_בחירות,MATCH(C4820,siot!$F$3:$F$1887,0),27)</f>
        <v>2</v>
      </c>
      <c r="H4820" s="2" t="b">
        <f t="shared" si="151"/>
        <v>0</v>
      </c>
      <c r="I4820" s="1" t="s">
        <v>2</v>
      </c>
      <c r="J4820" s="1" t="s">
        <v>14997</v>
      </c>
      <c r="K4820" s="1"/>
    </row>
    <row r="4821" spans="1:11" hidden="1">
      <c r="A4821" s="1" t="s">
        <v>14991</v>
      </c>
      <c r="B4821" s="1" t="s">
        <v>5702</v>
      </c>
      <c r="C4821" s="48" t="str">
        <f t="shared" si="150"/>
        <v>ש דאלית אל-כרמל</v>
      </c>
      <c r="D4821" s="1" t="s">
        <v>14990</v>
      </c>
      <c r="E4821" s="1"/>
      <c r="F4821" s="2">
        <v>11</v>
      </c>
      <c r="G4821" s="2">
        <f>INDEX(תוצאות_בחירות,MATCH(C4821,siot!$F$3:$F$1887,0),27)</f>
        <v>2</v>
      </c>
      <c r="H4821" s="2" t="b">
        <f t="shared" si="151"/>
        <v>0</v>
      </c>
      <c r="I4821" s="1" t="s">
        <v>2</v>
      </c>
      <c r="J4821" s="1" t="s">
        <v>14996</v>
      </c>
      <c r="K4821" s="1"/>
    </row>
    <row r="4822" spans="1:11" hidden="1">
      <c r="A4822" s="1" t="s">
        <v>14991</v>
      </c>
      <c r="B4822" s="1" t="s">
        <v>5702</v>
      </c>
      <c r="C4822" s="48" t="str">
        <f t="shared" si="150"/>
        <v>ש דאלית אל-כרמל</v>
      </c>
      <c r="D4822" s="1" t="s">
        <v>14990</v>
      </c>
      <c r="E4822" s="1"/>
      <c r="F4822" s="2">
        <v>12</v>
      </c>
      <c r="G4822" s="2">
        <f>INDEX(תוצאות_בחירות,MATCH(C4822,siot!$F$3:$F$1887,0),27)</f>
        <v>2</v>
      </c>
      <c r="H4822" s="2" t="b">
        <f t="shared" si="151"/>
        <v>0</v>
      </c>
      <c r="I4822" s="1" t="s">
        <v>2</v>
      </c>
      <c r="J4822" s="1" t="s">
        <v>14995</v>
      </c>
      <c r="K4822" s="1"/>
    </row>
    <row r="4823" spans="1:11" hidden="1">
      <c r="A4823" s="1" t="s">
        <v>14991</v>
      </c>
      <c r="B4823" s="1" t="s">
        <v>5702</v>
      </c>
      <c r="C4823" s="48" t="str">
        <f t="shared" si="150"/>
        <v>ש דאלית אל-כרמל</v>
      </c>
      <c r="D4823" s="1" t="s">
        <v>14990</v>
      </c>
      <c r="E4823" s="1"/>
      <c r="F4823" s="2">
        <v>13</v>
      </c>
      <c r="G4823" s="2">
        <f>INDEX(תוצאות_בחירות,MATCH(C4823,siot!$F$3:$F$1887,0),27)</f>
        <v>2</v>
      </c>
      <c r="H4823" s="2" t="b">
        <f t="shared" si="151"/>
        <v>0</v>
      </c>
      <c r="I4823" s="1" t="s">
        <v>2</v>
      </c>
      <c r="J4823" s="1" t="s">
        <v>14994</v>
      </c>
      <c r="K4823" s="1"/>
    </row>
    <row r="4824" spans="1:11" hidden="1">
      <c r="A4824" s="1" t="s">
        <v>14991</v>
      </c>
      <c r="B4824" s="1" t="s">
        <v>5702</v>
      </c>
      <c r="C4824" s="48" t="str">
        <f t="shared" si="150"/>
        <v>ש דאלית אל-כרמל</v>
      </c>
      <c r="D4824" s="1" t="s">
        <v>14990</v>
      </c>
      <c r="E4824" s="1"/>
      <c r="F4824" s="2">
        <v>14</v>
      </c>
      <c r="G4824" s="2">
        <f>INDEX(תוצאות_בחירות,MATCH(C4824,siot!$F$3:$F$1887,0),27)</f>
        <v>2</v>
      </c>
      <c r="H4824" s="2" t="b">
        <f t="shared" si="151"/>
        <v>0</v>
      </c>
      <c r="I4824" s="1" t="s">
        <v>2</v>
      </c>
      <c r="J4824" s="1" t="s">
        <v>14993</v>
      </c>
      <c r="K4824" s="1"/>
    </row>
    <row r="4825" spans="1:11" hidden="1">
      <c r="A4825" s="1" t="s">
        <v>14991</v>
      </c>
      <c r="B4825" s="1" t="s">
        <v>5702</v>
      </c>
      <c r="C4825" s="48" t="str">
        <f t="shared" si="150"/>
        <v>ש דאלית אל-כרמל</v>
      </c>
      <c r="D4825" s="1" t="s">
        <v>14990</v>
      </c>
      <c r="E4825" s="1"/>
      <c r="F4825" s="2">
        <v>15</v>
      </c>
      <c r="G4825" s="2">
        <f>INDEX(תוצאות_בחירות,MATCH(C4825,siot!$F$3:$F$1887,0),27)</f>
        <v>2</v>
      </c>
      <c r="H4825" s="2" t="b">
        <f t="shared" si="151"/>
        <v>0</v>
      </c>
      <c r="I4825" s="1" t="s">
        <v>2</v>
      </c>
      <c r="J4825" s="1" t="s">
        <v>14992</v>
      </c>
      <c r="K4825" s="1"/>
    </row>
    <row r="4826" spans="1:11" hidden="1">
      <c r="A4826" s="1" t="s">
        <v>14991</v>
      </c>
      <c r="B4826" s="1" t="s">
        <v>5702</v>
      </c>
      <c r="C4826" s="48" t="str">
        <f t="shared" si="150"/>
        <v>ש דאלית אל-כרמל</v>
      </c>
      <c r="D4826" s="1" t="s">
        <v>14990</v>
      </c>
      <c r="E4826" s="1"/>
      <c r="F4826" s="2">
        <v>16</v>
      </c>
      <c r="G4826" s="2">
        <f>INDEX(תוצאות_בחירות,MATCH(C4826,siot!$F$3:$F$1887,0),27)</f>
        <v>2</v>
      </c>
      <c r="H4826" s="2" t="b">
        <f t="shared" si="151"/>
        <v>0</v>
      </c>
      <c r="I4826" s="1" t="s">
        <v>2</v>
      </c>
      <c r="J4826" s="1" t="s">
        <v>14989</v>
      </c>
      <c r="K4826" s="1"/>
    </row>
    <row r="4827" spans="1:11" hidden="1">
      <c r="A4827" s="1" t="s">
        <v>14915</v>
      </c>
      <c r="B4827" s="1" t="s">
        <v>2679</v>
      </c>
      <c r="C4827" s="48" t="str">
        <f t="shared" si="150"/>
        <v>גד דבוריה</v>
      </c>
      <c r="D4827" s="1" t="s">
        <v>14985</v>
      </c>
      <c r="E4827" s="1" t="s">
        <v>18</v>
      </c>
      <c r="F4827" s="2" t="s">
        <v>19548</v>
      </c>
      <c r="G4827" s="2">
        <f>INDEX(תוצאות_בחירות,MATCH(C4827,siot!$F$3:$F$1887,0),27)</f>
        <v>0</v>
      </c>
      <c r="H4827" s="2" t="b">
        <f t="shared" si="151"/>
        <v>0</v>
      </c>
      <c r="I4827" s="1"/>
      <c r="J4827" s="1"/>
      <c r="K4827" s="1"/>
    </row>
    <row r="4828" spans="1:11" hidden="1">
      <c r="A4828" s="1" t="s">
        <v>14915</v>
      </c>
      <c r="B4828" s="1" t="s">
        <v>2679</v>
      </c>
      <c r="C4828" s="48" t="str">
        <f t="shared" si="150"/>
        <v>גד דבוריה</v>
      </c>
      <c r="D4828" s="1" t="s">
        <v>14985</v>
      </c>
      <c r="E4828" s="1" t="s">
        <v>17</v>
      </c>
      <c r="F4828" s="2">
        <v>1</v>
      </c>
      <c r="G4828" s="2">
        <f>INDEX(תוצאות_בחירות,MATCH(C4828,siot!$F$3:$F$1887,0),27)</f>
        <v>0</v>
      </c>
      <c r="H4828" s="2" t="b">
        <f t="shared" si="151"/>
        <v>0</v>
      </c>
      <c r="I4828" s="1" t="s">
        <v>2</v>
      </c>
      <c r="J4828" s="1" t="s">
        <v>14988</v>
      </c>
      <c r="K4828" s="1"/>
    </row>
    <row r="4829" spans="1:11" hidden="1">
      <c r="A4829" s="1" t="s">
        <v>14915</v>
      </c>
      <c r="B4829" s="1" t="s">
        <v>2679</v>
      </c>
      <c r="C4829" s="48" t="str">
        <f t="shared" si="150"/>
        <v>גד דבוריה</v>
      </c>
      <c r="D4829" s="1" t="s">
        <v>14985</v>
      </c>
      <c r="E4829" s="1"/>
      <c r="F4829" s="2">
        <v>2</v>
      </c>
      <c r="G4829" s="2">
        <f>INDEX(תוצאות_בחירות,MATCH(C4829,siot!$F$3:$F$1887,0),27)</f>
        <v>0</v>
      </c>
      <c r="H4829" s="2" t="b">
        <f t="shared" si="151"/>
        <v>0</v>
      </c>
      <c r="I4829" s="1" t="s">
        <v>2</v>
      </c>
      <c r="J4829" s="1" t="s">
        <v>14987</v>
      </c>
      <c r="K4829" s="1"/>
    </row>
    <row r="4830" spans="1:11" hidden="1">
      <c r="A4830" s="1" t="s">
        <v>14915</v>
      </c>
      <c r="B4830" s="1" t="s">
        <v>2679</v>
      </c>
      <c r="C4830" s="48" t="str">
        <f t="shared" si="150"/>
        <v>גד דבוריה</v>
      </c>
      <c r="D4830" s="1" t="s">
        <v>14985</v>
      </c>
      <c r="E4830" s="1"/>
      <c r="F4830" s="2">
        <v>3</v>
      </c>
      <c r="G4830" s="2">
        <f>INDEX(תוצאות_בחירות,MATCH(C4830,siot!$F$3:$F$1887,0),27)</f>
        <v>0</v>
      </c>
      <c r="H4830" s="2" t="b">
        <f t="shared" si="151"/>
        <v>0</v>
      </c>
      <c r="I4830" s="1" t="s">
        <v>2</v>
      </c>
      <c r="J4830" s="1" t="s">
        <v>14986</v>
      </c>
      <c r="K4830" s="1"/>
    </row>
    <row r="4831" spans="1:11" hidden="1">
      <c r="A4831" s="1" t="s">
        <v>14915</v>
      </c>
      <c r="B4831" s="1" t="s">
        <v>2679</v>
      </c>
      <c r="C4831" s="48" t="str">
        <f t="shared" si="150"/>
        <v>גד דבוריה</v>
      </c>
      <c r="D4831" s="1" t="s">
        <v>14985</v>
      </c>
      <c r="E4831" s="1"/>
      <c r="F4831" s="2">
        <v>4</v>
      </c>
      <c r="G4831" s="2">
        <f>INDEX(תוצאות_בחירות,MATCH(C4831,siot!$F$3:$F$1887,0),27)</f>
        <v>0</v>
      </c>
      <c r="H4831" s="2" t="b">
        <f t="shared" si="151"/>
        <v>0</v>
      </c>
      <c r="I4831" s="1" t="s">
        <v>2</v>
      </c>
      <c r="J4831" s="1" t="s">
        <v>14984</v>
      </c>
      <c r="K4831" s="1"/>
    </row>
    <row r="4832" spans="1:11" hidden="1">
      <c r="A4832" s="1" t="s">
        <v>14915</v>
      </c>
      <c r="B4832" s="1" t="s">
        <v>60</v>
      </c>
      <c r="C4832" s="48" t="str">
        <f t="shared" si="150"/>
        <v>ד דבוריה</v>
      </c>
      <c r="D4832" s="1" t="s">
        <v>14980</v>
      </c>
      <c r="E4832" s="1" t="s">
        <v>18</v>
      </c>
      <c r="F4832" s="2" t="s">
        <v>19548</v>
      </c>
      <c r="G4832" s="2">
        <f>INDEX(תוצאות_בחירות,MATCH(C4832,siot!$F$3:$F$1887,0),27)</f>
        <v>0</v>
      </c>
      <c r="H4832" s="2" t="b">
        <f t="shared" si="151"/>
        <v>0</v>
      </c>
      <c r="I4832" s="1"/>
      <c r="J4832" s="1"/>
      <c r="K4832" s="1"/>
    </row>
    <row r="4833" spans="1:11" hidden="1">
      <c r="A4833" s="1" t="s">
        <v>14915</v>
      </c>
      <c r="B4833" s="1" t="s">
        <v>60</v>
      </c>
      <c r="C4833" s="48" t="str">
        <f t="shared" si="150"/>
        <v>ד דבוריה</v>
      </c>
      <c r="D4833" s="1" t="s">
        <v>14980</v>
      </c>
      <c r="E4833" s="1" t="s">
        <v>17</v>
      </c>
      <c r="F4833" s="2">
        <v>1</v>
      </c>
      <c r="G4833" s="2">
        <f>INDEX(תוצאות_בחירות,MATCH(C4833,siot!$F$3:$F$1887,0),27)</f>
        <v>0</v>
      </c>
      <c r="H4833" s="2" t="b">
        <f t="shared" si="151"/>
        <v>0</v>
      </c>
      <c r="I4833" s="1" t="s">
        <v>2</v>
      </c>
      <c r="J4833" s="1" t="s">
        <v>14983</v>
      </c>
      <c r="K4833" s="1"/>
    </row>
    <row r="4834" spans="1:11" hidden="1">
      <c r="A4834" s="1" t="s">
        <v>14915</v>
      </c>
      <c r="B4834" s="1" t="s">
        <v>60</v>
      </c>
      <c r="C4834" s="48" t="str">
        <f t="shared" si="150"/>
        <v>ד דבוריה</v>
      </c>
      <c r="D4834" s="1" t="s">
        <v>14980</v>
      </c>
      <c r="E4834" s="1"/>
      <c r="F4834" s="2">
        <v>2</v>
      </c>
      <c r="G4834" s="2">
        <f>INDEX(תוצאות_בחירות,MATCH(C4834,siot!$F$3:$F$1887,0),27)</f>
        <v>0</v>
      </c>
      <c r="H4834" s="2" t="b">
        <f t="shared" si="151"/>
        <v>0</v>
      </c>
      <c r="I4834" s="1" t="s">
        <v>2</v>
      </c>
      <c r="J4834" s="1" t="s">
        <v>14982</v>
      </c>
      <c r="K4834" s="1"/>
    </row>
    <row r="4835" spans="1:11" hidden="1">
      <c r="A4835" s="1" t="s">
        <v>14915</v>
      </c>
      <c r="B4835" s="1" t="s">
        <v>60</v>
      </c>
      <c r="C4835" s="48" t="str">
        <f t="shared" si="150"/>
        <v>ד דבוריה</v>
      </c>
      <c r="D4835" s="1" t="s">
        <v>14980</v>
      </c>
      <c r="E4835" s="1"/>
      <c r="F4835" s="2">
        <v>3</v>
      </c>
      <c r="G4835" s="2">
        <f>INDEX(תוצאות_בחירות,MATCH(C4835,siot!$F$3:$F$1887,0),27)</f>
        <v>0</v>
      </c>
      <c r="H4835" s="2" t="b">
        <f t="shared" si="151"/>
        <v>0</v>
      </c>
      <c r="I4835" s="1" t="s">
        <v>2</v>
      </c>
      <c r="J4835" s="1" t="s">
        <v>14981</v>
      </c>
      <c r="K4835" s="1"/>
    </row>
    <row r="4836" spans="1:11" hidden="1">
      <c r="A4836" s="1" t="s">
        <v>14915</v>
      </c>
      <c r="B4836" s="1" t="s">
        <v>60</v>
      </c>
      <c r="C4836" s="48" t="str">
        <f t="shared" si="150"/>
        <v>ד דבוריה</v>
      </c>
      <c r="D4836" s="1" t="s">
        <v>14980</v>
      </c>
      <c r="E4836" s="1"/>
      <c r="F4836" s="2">
        <v>4</v>
      </c>
      <c r="G4836" s="2">
        <f>INDEX(תוצאות_בחירות,MATCH(C4836,siot!$F$3:$F$1887,0),27)</f>
        <v>0</v>
      </c>
      <c r="H4836" s="2" t="b">
        <f t="shared" si="151"/>
        <v>0</v>
      </c>
      <c r="I4836" s="1" t="s">
        <v>2</v>
      </c>
      <c r="J4836" s="1" t="s">
        <v>14979</v>
      </c>
      <c r="K4836" s="1"/>
    </row>
    <row r="4837" spans="1:11" hidden="1">
      <c r="A4837" s="1" t="s">
        <v>14915</v>
      </c>
      <c r="B4837" s="1" t="s">
        <v>778</v>
      </c>
      <c r="C4837" s="48" t="str">
        <f t="shared" si="150"/>
        <v>י דבוריה</v>
      </c>
      <c r="D4837" s="1" t="s">
        <v>4554</v>
      </c>
      <c r="E4837" s="1" t="s">
        <v>18</v>
      </c>
      <c r="F4837" s="2" t="s">
        <v>19548</v>
      </c>
      <c r="G4837" s="2">
        <f>INDEX(תוצאות_בחירות,MATCH(C4837,siot!$F$3:$F$1887,0),27)</f>
        <v>0</v>
      </c>
      <c r="H4837" s="2" t="b">
        <f t="shared" si="151"/>
        <v>0</v>
      </c>
      <c r="I4837" s="1"/>
      <c r="J4837" s="1"/>
      <c r="K4837" s="1"/>
    </row>
    <row r="4838" spans="1:11" hidden="1">
      <c r="A4838" s="1" t="s">
        <v>14915</v>
      </c>
      <c r="B4838" s="1" t="s">
        <v>778</v>
      </c>
      <c r="C4838" s="48" t="str">
        <f t="shared" si="150"/>
        <v>י דבוריה</v>
      </c>
      <c r="D4838" s="1" t="s">
        <v>4554</v>
      </c>
      <c r="E4838" s="1" t="s">
        <v>17</v>
      </c>
      <c r="F4838" s="2">
        <v>1</v>
      </c>
      <c r="G4838" s="2">
        <f>INDEX(תוצאות_בחירות,MATCH(C4838,siot!$F$3:$F$1887,0),27)</f>
        <v>0</v>
      </c>
      <c r="H4838" s="2" t="b">
        <f t="shared" si="151"/>
        <v>0</v>
      </c>
      <c r="I4838" s="1" t="s">
        <v>2</v>
      </c>
      <c r="J4838" s="1" t="s">
        <v>14978</v>
      </c>
      <c r="K4838" s="1"/>
    </row>
    <row r="4839" spans="1:11" hidden="1">
      <c r="A4839" s="1" t="s">
        <v>14915</v>
      </c>
      <c r="B4839" s="1" t="s">
        <v>778</v>
      </c>
      <c r="C4839" s="48" t="str">
        <f t="shared" si="150"/>
        <v>י דבוריה</v>
      </c>
      <c r="D4839" s="1" t="s">
        <v>4554</v>
      </c>
      <c r="E4839" s="1"/>
      <c r="F4839" s="2">
        <v>2</v>
      </c>
      <c r="G4839" s="2">
        <f>INDEX(תוצאות_בחירות,MATCH(C4839,siot!$F$3:$F$1887,0),27)</f>
        <v>0</v>
      </c>
      <c r="H4839" s="2" t="b">
        <f t="shared" si="151"/>
        <v>0</v>
      </c>
      <c r="I4839" s="1" t="s">
        <v>2</v>
      </c>
      <c r="J4839" s="1" t="s">
        <v>14977</v>
      </c>
      <c r="K4839" s="1"/>
    </row>
    <row r="4840" spans="1:11" hidden="1">
      <c r="A4840" s="1" t="s">
        <v>14915</v>
      </c>
      <c r="B4840" s="1" t="s">
        <v>778</v>
      </c>
      <c r="C4840" s="48" t="str">
        <f t="shared" si="150"/>
        <v>י דבוריה</v>
      </c>
      <c r="D4840" s="1" t="s">
        <v>4554</v>
      </c>
      <c r="E4840" s="1"/>
      <c r="F4840" s="2">
        <v>3</v>
      </c>
      <c r="G4840" s="2">
        <f>INDEX(תוצאות_בחירות,MATCH(C4840,siot!$F$3:$F$1887,0),27)</f>
        <v>0</v>
      </c>
      <c r="H4840" s="2" t="b">
        <f t="shared" si="151"/>
        <v>0</v>
      </c>
      <c r="I4840" s="1" t="s">
        <v>2</v>
      </c>
      <c r="J4840" s="1" t="s">
        <v>14976</v>
      </c>
      <c r="K4840" s="1"/>
    </row>
    <row r="4841" spans="1:11" hidden="1">
      <c r="A4841" s="1" t="s">
        <v>14915</v>
      </c>
      <c r="B4841" s="1" t="s">
        <v>778</v>
      </c>
      <c r="C4841" s="48" t="str">
        <f t="shared" si="150"/>
        <v>י דבוריה</v>
      </c>
      <c r="D4841" s="1" t="s">
        <v>4554</v>
      </c>
      <c r="E4841" s="1"/>
      <c r="F4841" s="2">
        <v>4</v>
      </c>
      <c r="G4841" s="2">
        <f>INDEX(תוצאות_בחירות,MATCH(C4841,siot!$F$3:$F$1887,0),27)</f>
        <v>0</v>
      </c>
      <c r="H4841" s="2" t="b">
        <f t="shared" si="151"/>
        <v>0</v>
      </c>
      <c r="I4841" s="1" t="s">
        <v>2</v>
      </c>
      <c r="J4841" s="1" t="s">
        <v>14975</v>
      </c>
      <c r="K4841" s="1"/>
    </row>
    <row r="4842" spans="1:11" hidden="1">
      <c r="A4842" s="1" t="s">
        <v>14915</v>
      </c>
      <c r="B4842" s="1" t="s">
        <v>4611</v>
      </c>
      <c r="C4842" s="48" t="str">
        <f t="shared" si="150"/>
        <v>יס דבוריה</v>
      </c>
      <c r="D4842" s="1" t="s">
        <v>3333</v>
      </c>
      <c r="E4842" s="1" t="s">
        <v>3</v>
      </c>
      <c r="F4842" s="2" t="s">
        <v>19548</v>
      </c>
      <c r="G4842" s="2">
        <f>INDEX(תוצאות_בחירות,MATCH(C4842,siot!$F$3:$F$1887,0),27)</f>
        <v>2</v>
      </c>
      <c r="H4842" s="2" t="b">
        <f t="shared" si="151"/>
        <v>0</v>
      </c>
      <c r="I4842" s="1"/>
      <c r="J4842" s="1"/>
      <c r="K4842" s="1"/>
    </row>
    <row r="4843" spans="1:11">
      <c r="A4843" s="1" t="s">
        <v>14915</v>
      </c>
      <c r="B4843" s="1" t="s">
        <v>4611</v>
      </c>
      <c r="C4843" s="48" t="str">
        <f t="shared" si="150"/>
        <v>יס דבוריה</v>
      </c>
      <c r="D4843" s="1" t="s">
        <v>3333</v>
      </c>
      <c r="E4843" s="1"/>
      <c r="F4843" s="2">
        <v>1</v>
      </c>
      <c r="G4843" s="2">
        <f>INDEX(תוצאות_בחירות,MATCH(C4843,siot!$F$3:$F$1887,0),27)</f>
        <v>2</v>
      </c>
      <c r="H4843" s="2" t="b">
        <f t="shared" si="151"/>
        <v>1</v>
      </c>
      <c r="I4843" s="1" t="s">
        <v>2</v>
      </c>
      <c r="J4843" s="1" t="s">
        <v>14974</v>
      </c>
      <c r="K4843" s="1"/>
    </row>
    <row r="4844" spans="1:11">
      <c r="A4844" s="1" t="s">
        <v>14915</v>
      </c>
      <c r="B4844" s="1" t="s">
        <v>4611</v>
      </c>
      <c r="C4844" s="48" t="str">
        <f t="shared" si="150"/>
        <v>יס דבוריה</v>
      </c>
      <c r="D4844" s="1" t="s">
        <v>3333</v>
      </c>
      <c r="E4844" s="1"/>
      <c r="F4844" s="2">
        <v>2</v>
      </c>
      <c r="G4844" s="2">
        <f>INDEX(תוצאות_בחירות,MATCH(C4844,siot!$F$3:$F$1887,0),27)</f>
        <v>2</v>
      </c>
      <c r="H4844" s="2" t="b">
        <f t="shared" si="151"/>
        <v>1</v>
      </c>
      <c r="I4844" s="1" t="s">
        <v>2</v>
      </c>
      <c r="J4844" s="1" t="s">
        <v>14973</v>
      </c>
      <c r="K4844" s="1"/>
    </row>
    <row r="4845" spans="1:11" hidden="1">
      <c r="A4845" s="1" t="s">
        <v>14915</v>
      </c>
      <c r="B4845" s="1" t="s">
        <v>4611</v>
      </c>
      <c r="C4845" s="48" t="str">
        <f t="shared" si="150"/>
        <v>יס דבוריה</v>
      </c>
      <c r="D4845" s="1" t="s">
        <v>3333</v>
      </c>
      <c r="E4845" s="1"/>
      <c r="F4845" s="2">
        <v>3</v>
      </c>
      <c r="G4845" s="2">
        <f>INDEX(תוצאות_בחירות,MATCH(C4845,siot!$F$3:$F$1887,0),27)</f>
        <v>2</v>
      </c>
      <c r="H4845" s="2" t="b">
        <f t="shared" si="151"/>
        <v>0</v>
      </c>
      <c r="I4845" s="1" t="s">
        <v>2</v>
      </c>
      <c r="J4845" s="1" t="s">
        <v>14972</v>
      </c>
      <c r="K4845" s="1"/>
    </row>
    <row r="4846" spans="1:11" hidden="1">
      <c r="A4846" s="1" t="s">
        <v>14915</v>
      </c>
      <c r="B4846" s="1" t="s">
        <v>4611</v>
      </c>
      <c r="C4846" s="48" t="str">
        <f t="shared" si="150"/>
        <v>יס דבוריה</v>
      </c>
      <c r="D4846" s="1" t="s">
        <v>3333</v>
      </c>
      <c r="E4846" s="1"/>
      <c r="F4846" s="2">
        <v>4</v>
      </c>
      <c r="G4846" s="2">
        <f>INDEX(תוצאות_בחירות,MATCH(C4846,siot!$F$3:$F$1887,0),27)</f>
        <v>2</v>
      </c>
      <c r="H4846" s="2" t="b">
        <f t="shared" si="151"/>
        <v>0</v>
      </c>
      <c r="I4846" s="1" t="s">
        <v>2</v>
      </c>
      <c r="J4846" s="1" t="s">
        <v>14971</v>
      </c>
      <c r="K4846" s="1"/>
    </row>
    <row r="4847" spans="1:11" hidden="1">
      <c r="A4847" s="1" t="s">
        <v>14915</v>
      </c>
      <c r="B4847" s="1" t="s">
        <v>4611</v>
      </c>
      <c r="C4847" s="48" t="str">
        <f t="shared" si="150"/>
        <v>יס דבוריה</v>
      </c>
      <c r="D4847" s="1" t="s">
        <v>3333</v>
      </c>
      <c r="E4847" s="1"/>
      <c r="F4847" s="2">
        <v>5</v>
      </c>
      <c r="G4847" s="2">
        <f>INDEX(תוצאות_בחירות,MATCH(C4847,siot!$F$3:$F$1887,0),27)</f>
        <v>2</v>
      </c>
      <c r="H4847" s="2" t="b">
        <f t="shared" si="151"/>
        <v>0</v>
      </c>
      <c r="I4847" s="1" t="s">
        <v>2</v>
      </c>
      <c r="J4847" s="1" t="s">
        <v>14970</v>
      </c>
      <c r="K4847" s="1"/>
    </row>
    <row r="4848" spans="1:11" hidden="1">
      <c r="A4848" s="1" t="s">
        <v>14915</v>
      </c>
      <c r="B4848" s="1" t="s">
        <v>4611</v>
      </c>
      <c r="C4848" s="48" t="str">
        <f t="shared" si="150"/>
        <v>יס דבוריה</v>
      </c>
      <c r="D4848" s="1" t="s">
        <v>3333</v>
      </c>
      <c r="E4848" s="1"/>
      <c r="F4848" s="2">
        <v>6</v>
      </c>
      <c r="G4848" s="2">
        <f>INDEX(תוצאות_בחירות,MATCH(C4848,siot!$F$3:$F$1887,0),27)</f>
        <v>2</v>
      </c>
      <c r="H4848" s="2" t="b">
        <f t="shared" si="151"/>
        <v>0</v>
      </c>
      <c r="I4848" s="1" t="s">
        <v>2</v>
      </c>
      <c r="J4848" s="1" t="s">
        <v>14969</v>
      </c>
      <c r="K4848" s="1"/>
    </row>
    <row r="4849" spans="1:11" hidden="1">
      <c r="A4849" s="1" t="s">
        <v>14915</v>
      </c>
      <c r="B4849" s="1" t="s">
        <v>4611</v>
      </c>
      <c r="C4849" s="48" t="str">
        <f t="shared" si="150"/>
        <v>יס דבוריה</v>
      </c>
      <c r="D4849" s="1" t="s">
        <v>3333</v>
      </c>
      <c r="E4849" s="1"/>
      <c r="F4849" s="2">
        <v>7</v>
      </c>
      <c r="G4849" s="2">
        <f>INDEX(תוצאות_בחירות,MATCH(C4849,siot!$F$3:$F$1887,0),27)</f>
        <v>2</v>
      </c>
      <c r="H4849" s="2" t="b">
        <f t="shared" si="151"/>
        <v>0</v>
      </c>
      <c r="I4849" s="1" t="s">
        <v>2</v>
      </c>
      <c r="J4849" s="1" t="s">
        <v>12402</v>
      </c>
      <c r="K4849" s="1"/>
    </row>
    <row r="4850" spans="1:11" hidden="1">
      <c r="A4850" s="1" t="s">
        <v>14915</v>
      </c>
      <c r="B4850" s="1" t="s">
        <v>761</v>
      </c>
      <c r="C4850" s="48" t="str">
        <f t="shared" si="150"/>
        <v>ך דבוריה</v>
      </c>
      <c r="D4850" s="1" t="s">
        <v>14967</v>
      </c>
      <c r="E4850" s="1" t="s">
        <v>18</v>
      </c>
      <c r="F4850" s="2" t="s">
        <v>19548</v>
      </c>
      <c r="G4850" s="2">
        <f>INDEX(תוצאות_בחירות,MATCH(C4850,siot!$F$3:$F$1887,0),27)</f>
        <v>0</v>
      </c>
      <c r="H4850" s="2" t="b">
        <f t="shared" si="151"/>
        <v>0</v>
      </c>
      <c r="I4850" s="1"/>
      <c r="J4850" s="1"/>
      <c r="K4850" s="1"/>
    </row>
    <row r="4851" spans="1:11" hidden="1">
      <c r="A4851" s="1" t="s">
        <v>14915</v>
      </c>
      <c r="B4851" s="1" t="s">
        <v>761</v>
      </c>
      <c r="C4851" s="48" t="str">
        <f t="shared" si="150"/>
        <v>ך דבוריה</v>
      </c>
      <c r="D4851" s="1" t="s">
        <v>14967</v>
      </c>
      <c r="E4851" s="1" t="s">
        <v>17</v>
      </c>
      <c r="F4851" s="2">
        <v>1</v>
      </c>
      <c r="G4851" s="2">
        <f>INDEX(תוצאות_בחירות,MATCH(C4851,siot!$F$3:$F$1887,0),27)</f>
        <v>0</v>
      </c>
      <c r="H4851" s="2" t="b">
        <f t="shared" si="151"/>
        <v>0</v>
      </c>
      <c r="I4851" s="1" t="s">
        <v>2</v>
      </c>
      <c r="J4851" s="1" t="s">
        <v>14968</v>
      </c>
      <c r="K4851" s="1"/>
    </row>
    <row r="4852" spans="1:11" hidden="1">
      <c r="A4852" s="1" t="s">
        <v>14915</v>
      </c>
      <c r="B4852" s="1" t="s">
        <v>761</v>
      </c>
      <c r="C4852" s="48" t="str">
        <f t="shared" si="150"/>
        <v>ך דבוריה</v>
      </c>
      <c r="D4852" s="1" t="s">
        <v>14967</v>
      </c>
      <c r="E4852" s="1"/>
      <c r="F4852" s="2">
        <v>2</v>
      </c>
      <c r="G4852" s="2">
        <f>INDEX(תוצאות_בחירות,MATCH(C4852,siot!$F$3:$F$1887,0),27)</f>
        <v>0</v>
      </c>
      <c r="H4852" s="2" t="b">
        <f t="shared" si="151"/>
        <v>0</v>
      </c>
      <c r="I4852" s="1" t="s">
        <v>2</v>
      </c>
      <c r="J4852" s="1" t="s">
        <v>14966</v>
      </c>
      <c r="K4852" s="1"/>
    </row>
    <row r="4853" spans="1:11" hidden="1">
      <c r="A4853" s="1" t="s">
        <v>14915</v>
      </c>
      <c r="B4853" s="1" t="s">
        <v>761</v>
      </c>
      <c r="C4853" s="48" t="str">
        <f t="shared" si="150"/>
        <v>ך דבוריה</v>
      </c>
      <c r="D4853" s="1" t="s">
        <v>14967</v>
      </c>
      <c r="E4853" s="1"/>
      <c r="F4853" s="2">
        <v>3</v>
      </c>
      <c r="G4853" s="2">
        <f>INDEX(תוצאות_בחירות,MATCH(C4853,siot!$F$3:$F$1887,0),27)</f>
        <v>0</v>
      </c>
      <c r="H4853" s="2" t="b">
        <f t="shared" si="151"/>
        <v>0</v>
      </c>
      <c r="I4853" s="1" t="s">
        <v>2</v>
      </c>
      <c r="J4853" s="1" t="s">
        <v>14966</v>
      </c>
      <c r="K4853" s="1"/>
    </row>
    <row r="4854" spans="1:11" hidden="1">
      <c r="A4854" s="1" t="s">
        <v>14915</v>
      </c>
      <c r="B4854" s="1" t="s">
        <v>14960</v>
      </c>
      <c r="C4854" s="48" t="str">
        <f t="shared" si="150"/>
        <v>כט דבוריה</v>
      </c>
      <c r="D4854" s="1" t="s">
        <v>14959</v>
      </c>
      <c r="E4854" s="1" t="s">
        <v>3</v>
      </c>
      <c r="F4854" s="2" t="s">
        <v>19548</v>
      </c>
      <c r="G4854" s="2">
        <f>INDEX(תוצאות_בחירות,MATCH(C4854,siot!$F$3:$F$1887,0),27)</f>
        <v>2</v>
      </c>
      <c r="H4854" s="2" t="b">
        <f t="shared" si="151"/>
        <v>0</v>
      </c>
      <c r="I4854" s="1"/>
      <c r="J4854" s="1"/>
      <c r="K4854" s="1"/>
    </row>
    <row r="4855" spans="1:11">
      <c r="A4855" s="1" t="s">
        <v>14915</v>
      </c>
      <c r="B4855" s="1" t="s">
        <v>14960</v>
      </c>
      <c r="C4855" s="48" t="str">
        <f t="shared" si="150"/>
        <v>כט דבוריה</v>
      </c>
      <c r="D4855" s="1" t="s">
        <v>14959</v>
      </c>
      <c r="E4855" s="1"/>
      <c r="F4855" s="2">
        <v>1</v>
      </c>
      <c r="G4855" s="2">
        <f>INDEX(תוצאות_בחירות,MATCH(C4855,siot!$F$3:$F$1887,0),27)</f>
        <v>2</v>
      </c>
      <c r="H4855" s="2" t="b">
        <f t="shared" si="151"/>
        <v>1</v>
      </c>
      <c r="I4855" s="1" t="s">
        <v>2</v>
      </c>
      <c r="J4855" s="1" t="s">
        <v>14965</v>
      </c>
      <c r="K4855" s="1"/>
    </row>
    <row r="4856" spans="1:11">
      <c r="A4856" s="1" t="s">
        <v>14915</v>
      </c>
      <c r="B4856" s="1" t="s">
        <v>14960</v>
      </c>
      <c r="C4856" s="48" t="str">
        <f t="shared" si="150"/>
        <v>כט דבוריה</v>
      </c>
      <c r="D4856" s="1" t="s">
        <v>14959</v>
      </c>
      <c r="E4856" s="1"/>
      <c r="F4856" s="2">
        <v>2</v>
      </c>
      <c r="G4856" s="2">
        <f>INDEX(תוצאות_בחירות,MATCH(C4856,siot!$F$3:$F$1887,0),27)</f>
        <v>2</v>
      </c>
      <c r="H4856" s="2" t="b">
        <f t="shared" si="151"/>
        <v>1</v>
      </c>
      <c r="I4856" s="1" t="s">
        <v>2</v>
      </c>
      <c r="J4856" s="1" t="s">
        <v>14964</v>
      </c>
      <c r="K4856" s="1"/>
    </row>
    <row r="4857" spans="1:11" hidden="1">
      <c r="A4857" s="1" t="s">
        <v>14915</v>
      </c>
      <c r="B4857" s="1" t="s">
        <v>14960</v>
      </c>
      <c r="C4857" s="48" t="str">
        <f t="shared" si="150"/>
        <v>כט דבוריה</v>
      </c>
      <c r="D4857" s="1" t="s">
        <v>14959</v>
      </c>
      <c r="E4857" s="1"/>
      <c r="F4857" s="2">
        <v>3</v>
      </c>
      <c r="G4857" s="2">
        <f>INDEX(תוצאות_בחירות,MATCH(C4857,siot!$F$3:$F$1887,0),27)</f>
        <v>2</v>
      </c>
      <c r="H4857" s="2" t="b">
        <f t="shared" si="151"/>
        <v>0</v>
      </c>
      <c r="I4857" s="1" t="s">
        <v>2</v>
      </c>
      <c r="J4857" s="1" t="s">
        <v>14963</v>
      </c>
      <c r="K4857" s="1"/>
    </row>
    <row r="4858" spans="1:11" hidden="1">
      <c r="A4858" s="1" t="s">
        <v>14915</v>
      </c>
      <c r="B4858" s="1" t="s">
        <v>14960</v>
      </c>
      <c r="C4858" s="48" t="str">
        <f t="shared" si="150"/>
        <v>כט דבוריה</v>
      </c>
      <c r="D4858" s="1" t="s">
        <v>14959</v>
      </c>
      <c r="E4858" s="1"/>
      <c r="F4858" s="2">
        <v>4</v>
      </c>
      <c r="G4858" s="2">
        <f>INDEX(תוצאות_בחירות,MATCH(C4858,siot!$F$3:$F$1887,0),27)</f>
        <v>2</v>
      </c>
      <c r="H4858" s="2" t="b">
        <f t="shared" si="151"/>
        <v>0</v>
      </c>
      <c r="I4858" s="1" t="s">
        <v>2</v>
      </c>
      <c r="J4858" s="1" t="s">
        <v>14962</v>
      </c>
      <c r="K4858" s="1"/>
    </row>
    <row r="4859" spans="1:11" hidden="1">
      <c r="A4859" s="1" t="s">
        <v>14915</v>
      </c>
      <c r="B4859" s="1" t="s">
        <v>14960</v>
      </c>
      <c r="C4859" s="48" t="str">
        <f t="shared" si="150"/>
        <v>כט דבוריה</v>
      </c>
      <c r="D4859" s="1" t="s">
        <v>14959</v>
      </c>
      <c r="E4859" s="1"/>
      <c r="F4859" s="2">
        <v>5</v>
      </c>
      <c r="G4859" s="2">
        <f>INDEX(תוצאות_בחירות,MATCH(C4859,siot!$F$3:$F$1887,0),27)</f>
        <v>2</v>
      </c>
      <c r="H4859" s="2" t="b">
        <f t="shared" si="151"/>
        <v>0</v>
      </c>
      <c r="I4859" s="1" t="s">
        <v>2</v>
      </c>
      <c r="J4859" s="1" t="s">
        <v>14961</v>
      </c>
      <c r="K4859" s="1"/>
    </row>
    <row r="4860" spans="1:11" hidden="1">
      <c r="A4860" s="1" t="s">
        <v>14915</v>
      </c>
      <c r="B4860" s="1" t="s">
        <v>14960</v>
      </c>
      <c r="C4860" s="48" t="str">
        <f t="shared" si="150"/>
        <v>כט דבוריה</v>
      </c>
      <c r="D4860" s="1" t="s">
        <v>14959</v>
      </c>
      <c r="E4860" s="1"/>
      <c r="F4860" s="2">
        <v>6</v>
      </c>
      <c r="G4860" s="2">
        <f>INDEX(תוצאות_בחירות,MATCH(C4860,siot!$F$3:$F$1887,0),27)</f>
        <v>2</v>
      </c>
      <c r="H4860" s="2" t="b">
        <f t="shared" si="151"/>
        <v>0</v>
      </c>
      <c r="I4860" s="1" t="s">
        <v>2</v>
      </c>
      <c r="J4860" s="1" t="s">
        <v>14958</v>
      </c>
      <c r="K4860" s="1"/>
    </row>
    <row r="4861" spans="1:11" hidden="1">
      <c r="A4861" s="1" t="s">
        <v>14915</v>
      </c>
      <c r="B4861" s="1" t="s">
        <v>87</v>
      </c>
      <c r="C4861" s="48" t="str">
        <f t="shared" si="150"/>
        <v>נ דבוריה</v>
      </c>
      <c r="D4861" s="1" t="s">
        <v>14953</v>
      </c>
      <c r="E4861" s="1" t="s">
        <v>3</v>
      </c>
      <c r="F4861" s="2" t="s">
        <v>19548</v>
      </c>
      <c r="G4861" s="2">
        <f>INDEX(תוצאות_בחירות,MATCH(C4861,siot!$F$3:$F$1887,0),27)</f>
        <v>1</v>
      </c>
      <c r="H4861" s="2" t="b">
        <f t="shared" si="151"/>
        <v>0</v>
      </c>
      <c r="I4861" s="1"/>
      <c r="J4861" s="1"/>
      <c r="K4861" s="1"/>
    </row>
    <row r="4862" spans="1:11">
      <c r="A4862" s="1" t="s">
        <v>14915</v>
      </c>
      <c r="B4862" s="1" t="s">
        <v>87</v>
      </c>
      <c r="C4862" s="48" t="str">
        <f t="shared" si="150"/>
        <v>נ דבוריה</v>
      </c>
      <c r="D4862" s="1" t="s">
        <v>14953</v>
      </c>
      <c r="E4862" s="1"/>
      <c r="F4862" s="2">
        <v>1</v>
      </c>
      <c r="G4862" s="2">
        <f>INDEX(תוצאות_בחירות,MATCH(C4862,siot!$F$3:$F$1887,0),27)</f>
        <v>1</v>
      </c>
      <c r="H4862" s="2" t="b">
        <f t="shared" si="151"/>
        <v>1</v>
      </c>
      <c r="I4862" s="1" t="s">
        <v>2</v>
      </c>
      <c r="J4862" s="1" t="s">
        <v>14957</v>
      </c>
      <c r="K4862" s="1"/>
    </row>
    <row r="4863" spans="1:11" hidden="1">
      <c r="A4863" s="1" t="s">
        <v>14915</v>
      </c>
      <c r="B4863" s="1" t="s">
        <v>87</v>
      </c>
      <c r="C4863" s="48" t="str">
        <f t="shared" si="150"/>
        <v>נ דבוריה</v>
      </c>
      <c r="D4863" s="1" t="s">
        <v>14953</v>
      </c>
      <c r="E4863" s="1"/>
      <c r="F4863" s="2">
        <v>2</v>
      </c>
      <c r="G4863" s="2">
        <f>INDEX(תוצאות_בחירות,MATCH(C4863,siot!$F$3:$F$1887,0),27)</f>
        <v>1</v>
      </c>
      <c r="H4863" s="2" t="b">
        <f t="shared" si="151"/>
        <v>0</v>
      </c>
      <c r="I4863" s="1" t="s">
        <v>2</v>
      </c>
      <c r="J4863" s="1" t="s">
        <v>14956</v>
      </c>
      <c r="K4863" s="1"/>
    </row>
    <row r="4864" spans="1:11" hidden="1">
      <c r="A4864" s="1" t="s">
        <v>14915</v>
      </c>
      <c r="B4864" s="1" t="s">
        <v>87</v>
      </c>
      <c r="C4864" s="48" t="str">
        <f t="shared" si="150"/>
        <v>נ דבוריה</v>
      </c>
      <c r="D4864" s="1" t="s">
        <v>14953</v>
      </c>
      <c r="E4864" s="1"/>
      <c r="F4864" s="2">
        <v>3</v>
      </c>
      <c r="G4864" s="2">
        <f>INDEX(תוצאות_בחירות,MATCH(C4864,siot!$F$3:$F$1887,0),27)</f>
        <v>1</v>
      </c>
      <c r="H4864" s="2" t="b">
        <f t="shared" si="151"/>
        <v>0</v>
      </c>
      <c r="I4864" s="1" t="s">
        <v>2</v>
      </c>
      <c r="J4864" s="1" t="s">
        <v>14955</v>
      </c>
      <c r="K4864" s="1"/>
    </row>
    <row r="4865" spans="1:11" hidden="1">
      <c r="A4865" s="1" t="s">
        <v>14915</v>
      </c>
      <c r="B4865" s="1" t="s">
        <v>87</v>
      </c>
      <c r="C4865" s="48" t="str">
        <f t="shared" si="150"/>
        <v>נ דבוריה</v>
      </c>
      <c r="D4865" s="1" t="s">
        <v>14953</v>
      </c>
      <c r="E4865" s="1"/>
      <c r="F4865" s="2">
        <v>4</v>
      </c>
      <c r="G4865" s="2">
        <f>INDEX(תוצאות_בחירות,MATCH(C4865,siot!$F$3:$F$1887,0),27)</f>
        <v>1</v>
      </c>
      <c r="H4865" s="2" t="b">
        <f t="shared" si="151"/>
        <v>0</v>
      </c>
      <c r="I4865" s="1" t="s">
        <v>2</v>
      </c>
      <c r="J4865" s="1" t="s">
        <v>14954</v>
      </c>
      <c r="K4865" s="1"/>
    </row>
    <row r="4866" spans="1:11" hidden="1">
      <c r="A4866" s="1" t="s">
        <v>14915</v>
      </c>
      <c r="B4866" s="1" t="s">
        <v>87</v>
      </c>
      <c r="C4866" s="48" t="str">
        <f t="shared" si="150"/>
        <v>נ דבוריה</v>
      </c>
      <c r="D4866" s="1" t="s">
        <v>14953</v>
      </c>
      <c r="E4866" s="1"/>
      <c r="F4866" s="2">
        <v>5</v>
      </c>
      <c r="G4866" s="2">
        <f>INDEX(תוצאות_בחירות,MATCH(C4866,siot!$F$3:$F$1887,0),27)</f>
        <v>1</v>
      </c>
      <c r="H4866" s="2" t="b">
        <f t="shared" si="151"/>
        <v>0</v>
      </c>
      <c r="I4866" s="1" t="s">
        <v>2</v>
      </c>
      <c r="J4866" s="1" t="s">
        <v>14952</v>
      </c>
      <c r="K4866" s="1"/>
    </row>
    <row r="4867" spans="1:11" hidden="1">
      <c r="A4867" s="1" t="s">
        <v>14915</v>
      </c>
      <c r="B4867" s="1" t="s">
        <v>380</v>
      </c>
      <c r="C4867" s="48" t="str">
        <f t="shared" si="150"/>
        <v>נץ דבוריה</v>
      </c>
      <c r="D4867" s="1" t="s">
        <v>14947</v>
      </c>
      <c r="E4867" s="1" t="s">
        <v>3</v>
      </c>
      <c r="F4867" s="2" t="s">
        <v>19548</v>
      </c>
      <c r="G4867" s="2">
        <f>INDEX(תוצאות_בחירות,MATCH(C4867,siot!$F$3:$F$1887,0),27)</f>
        <v>0</v>
      </c>
      <c r="H4867" s="2" t="b">
        <f t="shared" si="151"/>
        <v>0</v>
      </c>
      <c r="I4867" s="1"/>
      <c r="J4867" s="1"/>
      <c r="K4867" s="1"/>
    </row>
    <row r="4868" spans="1:11" hidden="1">
      <c r="A4868" s="1" t="s">
        <v>14915</v>
      </c>
      <c r="B4868" s="1" t="s">
        <v>380</v>
      </c>
      <c r="C4868" s="48" t="str">
        <f t="shared" ref="C4868:C4931" si="152">B4868&amp;" "&amp;A4868</f>
        <v>נץ דבוריה</v>
      </c>
      <c r="D4868" s="1" t="s">
        <v>14947</v>
      </c>
      <c r="E4868" s="1"/>
      <c r="F4868" s="2">
        <v>1</v>
      </c>
      <c r="G4868" s="2">
        <f>INDEX(תוצאות_בחירות,MATCH(C4868,siot!$F$3:$F$1887,0),27)</f>
        <v>0</v>
      </c>
      <c r="H4868" s="2" t="b">
        <f t="shared" ref="H4868:H4931" si="153">IF(OR(F4868&lt;G4868,G4868=F4868),TRUE,FALSE)</f>
        <v>0</v>
      </c>
      <c r="I4868" s="1" t="s">
        <v>2</v>
      </c>
      <c r="J4868" s="1" t="s">
        <v>14951</v>
      </c>
      <c r="K4868" s="1"/>
    </row>
    <row r="4869" spans="1:11" hidden="1">
      <c r="A4869" s="1" t="s">
        <v>14915</v>
      </c>
      <c r="B4869" s="1" t="s">
        <v>380</v>
      </c>
      <c r="C4869" s="48" t="str">
        <f t="shared" si="152"/>
        <v>נץ דבוריה</v>
      </c>
      <c r="D4869" s="1" t="s">
        <v>14947</v>
      </c>
      <c r="E4869" s="1"/>
      <c r="F4869" s="2">
        <v>2</v>
      </c>
      <c r="G4869" s="2">
        <f>INDEX(תוצאות_בחירות,MATCH(C4869,siot!$F$3:$F$1887,0),27)</f>
        <v>0</v>
      </c>
      <c r="H4869" s="2" t="b">
        <f t="shared" si="153"/>
        <v>0</v>
      </c>
      <c r="I4869" s="1" t="s">
        <v>2</v>
      </c>
      <c r="J4869" s="1" t="s">
        <v>14950</v>
      </c>
      <c r="K4869" s="1"/>
    </row>
    <row r="4870" spans="1:11" hidden="1">
      <c r="A4870" s="1" t="s">
        <v>14915</v>
      </c>
      <c r="B4870" s="1" t="s">
        <v>380</v>
      </c>
      <c r="C4870" s="48" t="str">
        <f t="shared" si="152"/>
        <v>נץ דבוריה</v>
      </c>
      <c r="D4870" s="1" t="s">
        <v>14947</v>
      </c>
      <c r="E4870" s="1"/>
      <c r="F4870" s="2">
        <v>3</v>
      </c>
      <c r="G4870" s="2">
        <f>INDEX(תוצאות_בחירות,MATCH(C4870,siot!$F$3:$F$1887,0),27)</f>
        <v>0</v>
      </c>
      <c r="H4870" s="2" t="b">
        <f t="shared" si="153"/>
        <v>0</v>
      </c>
      <c r="I4870" s="1" t="s">
        <v>2</v>
      </c>
      <c r="J4870" s="1" t="s">
        <v>14949</v>
      </c>
      <c r="K4870" s="1"/>
    </row>
    <row r="4871" spans="1:11" hidden="1">
      <c r="A4871" s="1" t="s">
        <v>14915</v>
      </c>
      <c r="B4871" s="1" t="s">
        <v>380</v>
      </c>
      <c r="C4871" s="48" t="str">
        <f t="shared" si="152"/>
        <v>נץ דבוריה</v>
      </c>
      <c r="D4871" s="1" t="s">
        <v>14947</v>
      </c>
      <c r="E4871" s="1"/>
      <c r="F4871" s="2">
        <v>4</v>
      </c>
      <c r="G4871" s="2">
        <f>INDEX(תוצאות_בחירות,MATCH(C4871,siot!$F$3:$F$1887,0),27)</f>
        <v>0</v>
      </c>
      <c r="H4871" s="2" t="b">
        <f t="shared" si="153"/>
        <v>0</v>
      </c>
      <c r="I4871" s="1" t="s">
        <v>2</v>
      </c>
      <c r="J4871" s="1" t="s">
        <v>14948</v>
      </c>
      <c r="K4871" s="1"/>
    </row>
    <row r="4872" spans="1:11" hidden="1">
      <c r="A4872" s="1" t="s">
        <v>14915</v>
      </c>
      <c r="B4872" s="1" t="s">
        <v>380</v>
      </c>
      <c r="C4872" s="48" t="str">
        <f t="shared" si="152"/>
        <v>נץ דבוריה</v>
      </c>
      <c r="D4872" s="1" t="s">
        <v>14947</v>
      </c>
      <c r="E4872" s="1"/>
      <c r="F4872" s="2">
        <v>5</v>
      </c>
      <c r="G4872" s="2">
        <f>INDEX(תוצאות_בחירות,MATCH(C4872,siot!$F$3:$F$1887,0),27)</f>
        <v>0</v>
      </c>
      <c r="H4872" s="2" t="b">
        <f t="shared" si="153"/>
        <v>0</v>
      </c>
      <c r="I4872" s="1" t="s">
        <v>2</v>
      </c>
      <c r="J4872" s="1" t="s">
        <v>14946</v>
      </c>
      <c r="K4872" s="1"/>
    </row>
    <row r="4873" spans="1:11" hidden="1">
      <c r="A4873" s="1" t="s">
        <v>14915</v>
      </c>
      <c r="B4873" s="1" t="s">
        <v>4565</v>
      </c>
      <c r="C4873" s="48" t="str">
        <f t="shared" si="152"/>
        <v>נק דבוריה</v>
      </c>
      <c r="D4873" s="1" t="s">
        <v>14942</v>
      </c>
      <c r="E4873" s="1" t="s">
        <v>18</v>
      </c>
      <c r="F4873" s="2" t="s">
        <v>19548</v>
      </c>
      <c r="G4873" s="2">
        <f>INDEX(תוצאות_בחירות,MATCH(C4873,siot!$F$3:$F$1887,0),27)</f>
        <v>0</v>
      </c>
      <c r="H4873" s="2" t="b">
        <f t="shared" si="153"/>
        <v>0</v>
      </c>
      <c r="I4873" s="1"/>
      <c r="J4873" s="1"/>
      <c r="K4873" s="1"/>
    </row>
    <row r="4874" spans="1:11" hidden="1">
      <c r="A4874" s="1" t="s">
        <v>14915</v>
      </c>
      <c r="B4874" s="1" t="s">
        <v>4565</v>
      </c>
      <c r="C4874" s="48" t="str">
        <f t="shared" si="152"/>
        <v>נק דבוריה</v>
      </c>
      <c r="D4874" s="1" t="s">
        <v>14942</v>
      </c>
      <c r="E4874" s="1" t="s">
        <v>17</v>
      </c>
      <c r="F4874" s="2">
        <v>1</v>
      </c>
      <c r="G4874" s="2">
        <f>INDEX(תוצאות_בחירות,MATCH(C4874,siot!$F$3:$F$1887,0),27)</f>
        <v>0</v>
      </c>
      <c r="H4874" s="2" t="b">
        <f t="shared" si="153"/>
        <v>0</v>
      </c>
      <c r="I4874" s="1" t="s">
        <v>2</v>
      </c>
      <c r="J4874" s="1" t="s">
        <v>14945</v>
      </c>
      <c r="K4874" s="1"/>
    </row>
    <row r="4875" spans="1:11" hidden="1">
      <c r="A4875" s="1" t="s">
        <v>14915</v>
      </c>
      <c r="B4875" s="1" t="s">
        <v>4565</v>
      </c>
      <c r="C4875" s="48" t="str">
        <f t="shared" si="152"/>
        <v>נק דבוריה</v>
      </c>
      <c r="D4875" s="1" t="s">
        <v>14942</v>
      </c>
      <c r="E4875" s="1"/>
      <c r="F4875" s="2">
        <v>2</v>
      </c>
      <c r="G4875" s="2">
        <f>INDEX(תוצאות_בחירות,MATCH(C4875,siot!$F$3:$F$1887,0),27)</f>
        <v>0</v>
      </c>
      <c r="H4875" s="2" t="b">
        <f t="shared" si="153"/>
        <v>0</v>
      </c>
      <c r="I4875" s="1" t="s">
        <v>2</v>
      </c>
      <c r="J4875" s="1" t="s">
        <v>14940</v>
      </c>
      <c r="K4875" s="1"/>
    </row>
    <row r="4876" spans="1:11" hidden="1">
      <c r="A4876" s="1" t="s">
        <v>14915</v>
      </c>
      <c r="B4876" s="1" t="s">
        <v>4565</v>
      </c>
      <c r="C4876" s="48" t="str">
        <f t="shared" si="152"/>
        <v>נק דבוריה</v>
      </c>
      <c r="D4876" s="1" t="s">
        <v>14942</v>
      </c>
      <c r="E4876" s="1"/>
      <c r="F4876" s="2">
        <v>3</v>
      </c>
      <c r="G4876" s="2">
        <f>INDEX(תוצאות_בחירות,MATCH(C4876,siot!$F$3:$F$1887,0),27)</f>
        <v>0</v>
      </c>
      <c r="H4876" s="2" t="b">
        <f t="shared" si="153"/>
        <v>0</v>
      </c>
      <c r="I4876" s="1" t="s">
        <v>2</v>
      </c>
      <c r="J4876" s="1" t="s">
        <v>14944</v>
      </c>
      <c r="K4876" s="1"/>
    </row>
    <row r="4877" spans="1:11" hidden="1">
      <c r="A4877" s="1" t="s">
        <v>14915</v>
      </c>
      <c r="B4877" s="1" t="s">
        <v>4565</v>
      </c>
      <c r="C4877" s="48" t="str">
        <f t="shared" si="152"/>
        <v>נק דבוריה</v>
      </c>
      <c r="D4877" s="1" t="s">
        <v>14942</v>
      </c>
      <c r="E4877" s="1"/>
      <c r="F4877" s="2">
        <v>4</v>
      </c>
      <c r="G4877" s="2">
        <f>INDEX(תוצאות_בחירות,MATCH(C4877,siot!$F$3:$F$1887,0),27)</f>
        <v>0</v>
      </c>
      <c r="H4877" s="2" t="b">
        <f t="shared" si="153"/>
        <v>0</v>
      </c>
      <c r="I4877" s="1" t="s">
        <v>2</v>
      </c>
      <c r="J4877" s="1" t="s">
        <v>14943</v>
      </c>
      <c r="K4877" s="1"/>
    </row>
    <row r="4878" spans="1:11" hidden="1">
      <c r="A4878" s="1" t="s">
        <v>14915</v>
      </c>
      <c r="B4878" s="1" t="s">
        <v>4565</v>
      </c>
      <c r="C4878" s="48" t="str">
        <f t="shared" si="152"/>
        <v>נק דבוריה</v>
      </c>
      <c r="D4878" s="1" t="s">
        <v>14942</v>
      </c>
      <c r="E4878" s="1"/>
      <c r="F4878" s="2">
        <v>5</v>
      </c>
      <c r="G4878" s="2">
        <f>INDEX(תוצאות_בחירות,MATCH(C4878,siot!$F$3:$F$1887,0),27)</f>
        <v>0</v>
      </c>
      <c r="H4878" s="2" t="b">
        <f t="shared" si="153"/>
        <v>0</v>
      </c>
      <c r="I4878" s="1" t="s">
        <v>2</v>
      </c>
      <c r="J4878" s="1" t="s">
        <v>14941</v>
      </c>
      <c r="K4878" s="1"/>
    </row>
    <row r="4879" spans="1:11" hidden="1">
      <c r="A4879" s="1" t="s">
        <v>14915</v>
      </c>
      <c r="B4879" s="1" t="s">
        <v>11951</v>
      </c>
      <c r="C4879" s="48" t="str">
        <f t="shared" si="152"/>
        <v>עז דבוריה</v>
      </c>
      <c r="D4879" s="1" t="s">
        <v>4588</v>
      </c>
      <c r="E4879" s="1" t="s">
        <v>3</v>
      </c>
      <c r="F4879" s="2" t="s">
        <v>19548</v>
      </c>
      <c r="G4879" s="2">
        <f>INDEX(תוצאות_בחירות,MATCH(C4879,siot!$F$3:$F$1887,0),27)</f>
        <v>2</v>
      </c>
      <c r="H4879" s="2" t="b">
        <f t="shared" si="153"/>
        <v>0</v>
      </c>
      <c r="I4879" s="1"/>
      <c r="J4879" s="1"/>
      <c r="K4879" s="1"/>
    </row>
    <row r="4880" spans="1:11">
      <c r="A4880" s="1" t="s">
        <v>14915</v>
      </c>
      <c r="B4880" s="1" t="s">
        <v>11951</v>
      </c>
      <c r="C4880" s="48" t="str">
        <f t="shared" si="152"/>
        <v>עז דבוריה</v>
      </c>
      <c r="D4880" s="1" t="s">
        <v>4588</v>
      </c>
      <c r="E4880" s="1"/>
      <c r="F4880" s="2">
        <v>1</v>
      </c>
      <c r="G4880" s="2">
        <f>INDEX(תוצאות_בחירות,MATCH(C4880,siot!$F$3:$F$1887,0),27)</f>
        <v>2</v>
      </c>
      <c r="H4880" s="2" t="b">
        <f t="shared" si="153"/>
        <v>1</v>
      </c>
      <c r="I4880" s="1" t="s">
        <v>2</v>
      </c>
      <c r="J4880" s="1" t="s">
        <v>14939</v>
      </c>
      <c r="K4880" s="1"/>
    </row>
    <row r="4881" spans="1:11">
      <c r="A4881" s="1" t="s">
        <v>14915</v>
      </c>
      <c r="B4881" s="1" t="s">
        <v>11951</v>
      </c>
      <c r="C4881" s="48" t="str">
        <f t="shared" si="152"/>
        <v>עז דבוריה</v>
      </c>
      <c r="D4881" s="1" t="s">
        <v>4588</v>
      </c>
      <c r="E4881" s="1"/>
      <c r="F4881" s="2">
        <v>2</v>
      </c>
      <c r="G4881" s="2">
        <f>INDEX(תוצאות_בחירות,MATCH(C4881,siot!$F$3:$F$1887,0),27)</f>
        <v>2</v>
      </c>
      <c r="H4881" s="2" t="b">
        <f t="shared" si="153"/>
        <v>1</v>
      </c>
      <c r="I4881" s="1" t="s">
        <v>2</v>
      </c>
      <c r="J4881" s="1" t="s">
        <v>14938</v>
      </c>
      <c r="K4881" s="1"/>
    </row>
    <row r="4882" spans="1:11" hidden="1">
      <c r="A4882" s="1" t="s">
        <v>14915</v>
      </c>
      <c r="B4882" s="1" t="s">
        <v>11951</v>
      </c>
      <c r="C4882" s="48" t="str">
        <f t="shared" si="152"/>
        <v>עז דבוריה</v>
      </c>
      <c r="D4882" s="1" t="s">
        <v>4588</v>
      </c>
      <c r="E4882" s="1"/>
      <c r="F4882" s="2">
        <v>3</v>
      </c>
      <c r="G4882" s="2">
        <f>INDEX(תוצאות_בחירות,MATCH(C4882,siot!$F$3:$F$1887,0),27)</f>
        <v>2</v>
      </c>
      <c r="H4882" s="2" t="b">
        <f t="shared" si="153"/>
        <v>0</v>
      </c>
      <c r="I4882" s="1" t="s">
        <v>2</v>
      </c>
      <c r="J4882" s="1" t="s">
        <v>14937</v>
      </c>
      <c r="K4882" s="1"/>
    </row>
    <row r="4883" spans="1:11" hidden="1">
      <c r="A4883" s="1" t="s">
        <v>14915</v>
      </c>
      <c r="B4883" s="1" t="s">
        <v>11951</v>
      </c>
      <c r="C4883" s="48" t="str">
        <f t="shared" si="152"/>
        <v>עז דבוריה</v>
      </c>
      <c r="D4883" s="1" t="s">
        <v>4588</v>
      </c>
      <c r="E4883" s="1"/>
      <c r="F4883" s="2">
        <v>4</v>
      </c>
      <c r="G4883" s="2">
        <f>INDEX(תוצאות_בחירות,MATCH(C4883,siot!$F$3:$F$1887,0),27)</f>
        <v>2</v>
      </c>
      <c r="H4883" s="2" t="b">
        <f t="shared" si="153"/>
        <v>0</v>
      </c>
      <c r="I4883" s="1" t="s">
        <v>2</v>
      </c>
      <c r="J4883" s="1" t="s">
        <v>14936</v>
      </c>
      <c r="K4883" s="1"/>
    </row>
    <row r="4884" spans="1:11" hidden="1">
      <c r="A4884" s="1" t="s">
        <v>14915</v>
      </c>
      <c r="B4884" s="1" t="s">
        <v>364</v>
      </c>
      <c r="C4884" s="48" t="str">
        <f t="shared" si="152"/>
        <v>ף דבוריה</v>
      </c>
      <c r="D4884" s="1" t="s">
        <v>5486</v>
      </c>
      <c r="E4884" s="1" t="s">
        <v>3</v>
      </c>
      <c r="F4884" s="2" t="s">
        <v>19548</v>
      </c>
      <c r="G4884" s="2">
        <f>INDEX(תוצאות_בחירות,MATCH(C4884,siot!$F$3:$F$1887,0),27)</f>
        <v>2</v>
      </c>
      <c r="H4884" s="2" t="b">
        <f t="shared" si="153"/>
        <v>0</v>
      </c>
      <c r="I4884" s="1"/>
      <c r="J4884" s="1"/>
      <c r="K4884" s="1"/>
    </row>
    <row r="4885" spans="1:11">
      <c r="A4885" s="1" t="s">
        <v>14915</v>
      </c>
      <c r="B4885" s="1" t="s">
        <v>364</v>
      </c>
      <c r="C4885" s="48" t="str">
        <f t="shared" si="152"/>
        <v>ף דבוריה</v>
      </c>
      <c r="D4885" s="1" t="s">
        <v>5486</v>
      </c>
      <c r="E4885" s="1"/>
      <c r="F4885" s="2">
        <v>1</v>
      </c>
      <c r="G4885" s="2">
        <f>INDEX(תוצאות_בחירות,MATCH(C4885,siot!$F$3:$F$1887,0),27)</f>
        <v>2</v>
      </c>
      <c r="H4885" s="2" t="b">
        <f t="shared" si="153"/>
        <v>1</v>
      </c>
      <c r="I4885" s="1" t="s">
        <v>2</v>
      </c>
      <c r="J4885" s="1" t="s">
        <v>14935</v>
      </c>
      <c r="K4885" s="1"/>
    </row>
    <row r="4886" spans="1:11">
      <c r="A4886" s="1" t="s">
        <v>14915</v>
      </c>
      <c r="B4886" s="1" t="s">
        <v>364</v>
      </c>
      <c r="C4886" s="48" t="str">
        <f t="shared" si="152"/>
        <v>ף דבוריה</v>
      </c>
      <c r="D4886" s="1" t="s">
        <v>5486</v>
      </c>
      <c r="E4886" s="1"/>
      <c r="F4886" s="2">
        <v>2</v>
      </c>
      <c r="G4886" s="2">
        <f>INDEX(תוצאות_בחירות,MATCH(C4886,siot!$F$3:$F$1887,0),27)</f>
        <v>2</v>
      </c>
      <c r="H4886" s="2" t="b">
        <f t="shared" si="153"/>
        <v>1</v>
      </c>
      <c r="I4886" s="1" t="s">
        <v>2</v>
      </c>
      <c r="J4886" s="1" t="s">
        <v>14934</v>
      </c>
      <c r="K4886" s="1"/>
    </row>
    <row r="4887" spans="1:11" hidden="1">
      <c r="A4887" s="1" t="s">
        <v>14915</v>
      </c>
      <c r="B4887" s="1" t="s">
        <v>364</v>
      </c>
      <c r="C4887" s="48" t="str">
        <f t="shared" si="152"/>
        <v>ף דבוריה</v>
      </c>
      <c r="D4887" s="1" t="s">
        <v>5486</v>
      </c>
      <c r="E4887" s="1"/>
      <c r="F4887" s="2">
        <v>3</v>
      </c>
      <c r="G4887" s="2">
        <f>INDEX(תוצאות_בחירות,MATCH(C4887,siot!$F$3:$F$1887,0),27)</f>
        <v>2</v>
      </c>
      <c r="H4887" s="2" t="b">
        <f t="shared" si="153"/>
        <v>0</v>
      </c>
      <c r="I4887" s="1" t="s">
        <v>2</v>
      </c>
      <c r="J4887" s="1" t="s">
        <v>14918</v>
      </c>
      <c r="K4887" s="1"/>
    </row>
    <row r="4888" spans="1:11" hidden="1">
      <c r="A4888" s="1" t="s">
        <v>14915</v>
      </c>
      <c r="B4888" s="1" t="s">
        <v>364</v>
      </c>
      <c r="C4888" s="48" t="str">
        <f t="shared" si="152"/>
        <v>ף דבוריה</v>
      </c>
      <c r="D4888" s="1" t="s">
        <v>5486</v>
      </c>
      <c r="E4888" s="1"/>
      <c r="F4888" s="2">
        <v>4</v>
      </c>
      <c r="G4888" s="2">
        <f>INDEX(תוצאות_בחירות,MATCH(C4888,siot!$F$3:$F$1887,0),27)</f>
        <v>2</v>
      </c>
      <c r="H4888" s="2" t="b">
        <f t="shared" si="153"/>
        <v>0</v>
      </c>
      <c r="I4888" s="1" t="s">
        <v>2</v>
      </c>
      <c r="J4888" s="1" t="s">
        <v>14933</v>
      </c>
      <c r="K4888" s="1"/>
    </row>
    <row r="4889" spans="1:11" hidden="1">
      <c r="A4889" s="1" t="s">
        <v>14915</v>
      </c>
      <c r="B4889" s="1" t="s">
        <v>364</v>
      </c>
      <c r="C4889" s="48" t="str">
        <f t="shared" si="152"/>
        <v>ף דבוריה</v>
      </c>
      <c r="D4889" s="1" t="s">
        <v>5486</v>
      </c>
      <c r="E4889" s="1"/>
      <c r="F4889" s="2">
        <v>5</v>
      </c>
      <c r="G4889" s="2">
        <f>INDEX(תוצאות_בחירות,MATCH(C4889,siot!$F$3:$F$1887,0),27)</f>
        <v>2</v>
      </c>
      <c r="H4889" s="2" t="b">
        <f t="shared" si="153"/>
        <v>0</v>
      </c>
      <c r="I4889" s="1" t="s">
        <v>2</v>
      </c>
      <c r="J4889" s="1" t="s">
        <v>14932</v>
      </c>
      <c r="K4889" s="1"/>
    </row>
    <row r="4890" spans="1:11" hidden="1">
      <c r="A4890" s="1" t="s">
        <v>14915</v>
      </c>
      <c r="B4890" s="1" t="s">
        <v>364</v>
      </c>
      <c r="C4890" s="48" t="str">
        <f t="shared" si="152"/>
        <v>ף דבוריה</v>
      </c>
      <c r="D4890" s="1" t="s">
        <v>5486</v>
      </c>
      <c r="E4890" s="1"/>
      <c r="F4890" s="2">
        <v>6</v>
      </c>
      <c r="G4890" s="2">
        <f>INDEX(תוצאות_בחירות,MATCH(C4890,siot!$F$3:$F$1887,0),27)</f>
        <v>2</v>
      </c>
      <c r="H4890" s="2" t="b">
        <f t="shared" si="153"/>
        <v>0</v>
      </c>
      <c r="I4890" s="1" t="s">
        <v>2</v>
      </c>
      <c r="J4890" s="1" t="s">
        <v>14931</v>
      </c>
      <c r="K4890" s="1"/>
    </row>
    <row r="4891" spans="1:11" hidden="1">
      <c r="A4891" s="1" t="s">
        <v>14915</v>
      </c>
      <c r="B4891" s="1" t="s">
        <v>364</v>
      </c>
      <c r="C4891" s="48" t="str">
        <f t="shared" si="152"/>
        <v>ף דבוריה</v>
      </c>
      <c r="D4891" s="1" t="s">
        <v>5486</v>
      </c>
      <c r="E4891" s="1"/>
      <c r="F4891" s="2">
        <v>7</v>
      </c>
      <c r="G4891" s="2">
        <f>INDEX(תוצאות_בחירות,MATCH(C4891,siot!$F$3:$F$1887,0),27)</f>
        <v>2</v>
      </c>
      <c r="H4891" s="2" t="b">
        <f t="shared" si="153"/>
        <v>0</v>
      </c>
      <c r="I4891" s="1" t="s">
        <v>2</v>
      </c>
      <c r="J4891" s="1" t="s">
        <v>14918</v>
      </c>
      <c r="K4891" s="1"/>
    </row>
    <row r="4892" spans="1:11" hidden="1">
      <c r="A4892" s="1" t="s">
        <v>14915</v>
      </c>
      <c r="B4892" s="1" t="s">
        <v>295</v>
      </c>
      <c r="C4892" s="48" t="str">
        <f t="shared" si="152"/>
        <v>צ דבוריה</v>
      </c>
      <c r="D4892" s="1" t="s">
        <v>14924</v>
      </c>
      <c r="E4892" s="1" t="s">
        <v>18</v>
      </c>
      <c r="F4892" s="2" t="s">
        <v>19548</v>
      </c>
      <c r="G4892" s="2">
        <f>INDEX(תוצאות_בחירות,MATCH(C4892,siot!$F$3:$F$1887,0),27)</f>
        <v>1</v>
      </c>
      <c r="H4892" s="2" t="b">
        <f t="shared" si="153"/>
        <v>0</v>
      </c>
      <c r="I4892" s="1"/>
      <c r="J4892" s="1"/>
      <c r="K4892" s="1"/>
    </row>
    <row r="4893" spans="1:11">
      <c r="A4893" s="1" t="s">
        <v>14915</v>
      </c>
      <c r="B4893" s="1" t="s">
        <v>295</v>
      </c>
      <c r="C4893" s="48" t="str">
        <f t="shared" si="152"/>
        <v>צ דבוריה</v>
      </c>
      <c r="D4893" s="1" t="s">
        <v>14924</v>
      </c>
      <c r="E4893" s="1" t="s">
        <v>17</v>
      </c>
      <c r="F4893" s="2">
        <v>1</v>
      </c>
      <c r="G4893" s="2">
        <f>INDEX(תוצאות_בחירות,MATCH(C4893,siot!$F$3:$F$1887,0),27)</f>
        <v>1</v>
      </c>
      <c r="H4893" s="2" t="b">
        <f t="shared" si="153"/>
        <v>1</v>
      </c>
      <c r="I4893" s="1" t="s">
        <v>2</v>
      </c>
      <c r="J4893" s="1" t="s">
        <v>14930</v>
      </c>
      <c r="K4893" s="1"/>
    </row>
    <row r="4894" spans="1:11" hidden="1">
      <c r="A4894" s="1" t="s">
        <v>14915</v>
      </c>
      <c r="B4894" s="1" t="s">
        <v>295</v>
      </c>
      <c r="C4894" s="48" t="str">
        <f t="shared" si="152"/>
        <v>צ דבוריה</v>
      </c>
      <c r="D4894" s="1" t="s">
        <v>14924</v>
      </c>
      <c r="E4894" s="1"/>
      <c r="F4894" s="2">
        <v>2</v>
      </c>
      <c r="G4894" s="2">
        <f>INDEX(תוצאות_בחירות,MATCH(C4894,siot!$F$3:$F$1887,0),27)</f>
        <v>1</v>
      </c>
      <c r="H4894" s="2" t="b">
        <f t="shared" si="153"/>
        <v>0</v>
      </c>
      <c r="I4894" s="1" t="s">
        <v>2</v>
      </c>
      <c r="J4894" s="1" t="s">
        <v>14929</v>
      </c>
      <c r="K4894" s="1"/>
    </row>
    <row r="4895" spans="1:11" hidden="1">
      <c r="A4895" s="1" t="s">
        <v>14915</v>
      </c>
      <c r="B4895" s="1" t="s">
        <v>295</v>
      </c>
      <c r="C4895" s="48" t="str">
        <f t="shared" si="152"/>
        <v>צ דבוריה</v>
      </c>
      <c r="D4895" s="1" t="s">
        <v>14924</v>
      </c>
      <c r="E4895" s="1"/>
      <c r="F4895" s="2">
        <v>3</v>
      </c>
      <c r="G4895" s="2">
        <f>INDEX(תוצאות_בחירות,MATCH(C4895,siot!$F$3:$F$1887,0),27)</f>
        <v>1</v>
      </c>
      <c r="H4895" s="2" t="b">
        <f t="shared" si="153"/>
        <v>0</v>
      </c>
      <c r="I4895" s="1" t="s">
        <v>2</v>
      </c>
      <c r="J4895" s="1" t="s">
        <v>14928</v>
      </c>
      <c r="K4895" s="1"/>
    </row>
    <row r="4896" spans="1:11" hidden="1">
      <c r="A4896" s="1" t="s">
        <v>14915</v>
      </c>
      <c r="B4896" s="1" t="s">
        <v>295</v>
      </c>
      <c r="C4896" s="48" t="str">
        <f t="shared" si="152"/>
        <v>צ דבוריה</v>
      </c>
      <c r="D4896" s="1" t="s">
        <v>14924</v>
      </c>
      <c r="E4896" s="1"/>
      <c r="F4896" s="2">
        <v>4</v>
      </c>
      <c r="G4896" s="2">
        <f>INDEX(תוצאות_בחירות,MATCH(C4896,siot!$F$3:$F$1887,0),27)</f>
        <v>1</v>
      </c>
      <c r="H4896" s="2" t="b">
        <f t="shared" si="153"/>
        <v>0</v>
      </c>
      <c r="I4896" s="1" t="s">
        <v>2</v>
      </c>
      <c r="J4896" s="1" t="s">
        <v>14927</v>
      </c>
      <c r="K4896" s="1"/>
    </row>
    <row r="4897" spans="1:11" hidden="1">
      <c r="A4897" s="1" t="s">
        <v>14915</v>
      </c>
      <c r="B4897" s="1" t="s">
        <v>295</v>
      </c>
      <c r="C4897" s="48" t="str">
        <f t="shared" si="152"/>
        <v>צ דבוריה</v>
      </c>
      <c r="D4897" s="1" t="s">
        <v>14924</v>
      </c>
      <c r="E4897" s="1"/>
      <c r="F4897" s="2">
        <v>5</v>
      </c>
      <c r="G4897" s="2">
        <f>INDEX(תוצאות_בחירות,MATCH(C4897,siot!$F$3:$F$1887,0),27)</f>
        <v>1</v>
      </c>
      <c r="H4897" s="2" t="b">
        <f t="shared" si="153"/>
        <v>0</v>
      </c>
      <c r="I4897" s="1" t="s">
        <v>2</v>
      </c>
      <c r="J4897" s="1" t="s">
        <v>14926</v>
      </c>
      <c r="K4897" s="1"/>
    </row>
    <row r="4898" spans="1:11" hidden="1">
      <c r="A4898" s="1" t="s">
        <v>14915</v>
      </c>
      <c r="B4898" s="1" t="s">
        <v>295</v>
      </c>
      <c r="C4898" s="48" t="str">
        <f t="shared" si="152"/>
        <v>צ דבוריה</v>
      </c>
      <c r="D4898" s="1" t="s">
        <v>14924</v>
      </c>
      <c r="E4898" s="1"/>
      <c r="F4898" s="2">
        <v>6</v>
      </c>
      <c r="G4898" s="2">
        <f>INDEX(תוצאות_בחירות,MATCH(C4898,siot!$F$3:$F$1887,0),27)</f>
        <v>1</v>
      </c>
      <c r="H4898" s="2" t="b">
        <f t="shared" si="153"/>
        <v>0</v>
      </c>
      <c r="I4898" s="1" t="s">
        <v>2</v>
      </c>
      <c r="J4898" s="1" t="s">
        <v>14925</v>
      </c>
      <c r="K4898" s="1"/>
    </row>
    <row r="4899" spans="1:11" hidden="1">
      <c r="A4899" s="1" t="s">
        <v>14915</v>
      </c>
      <c r="B4899" s="1" t="s">
        <v>295</v>
      </c>
      <c r="C4899" s="48" t="str">
        <f t="shared" si="152"/>
        <v>צ דבוריה</v>
      </c>
      <c r="D4899" s="1" t="s">
        <v>14924</v>
      </c>
      <c r="E4899" s="1"/>
      <c r="F4899" s="2">
        <v>7</v>
      </c>
      <c r="G4899" s="2">
        <f>INDEX(תוצאות_בחירות,MATCH(C4899,siot!$F$3:$F$1887,0),27)</f>
        <v>1</v>
      </c>
      <c r="H4899" s="2" t="b">
        <f t="shared" si="153"/>
        <v>0</v>
      </c>
      <c r="I4899" s="1" t="s">
        <v>2</v>
      </c>
      <c r="J4899" s="1" t="s">
        <v>14923</v>
      </c>
      <c r="K4899" s="1"/>
    </row>
    <row r="4900" spans="1:11" hidden="1">
      <c r="A4900" s="1" t="s">
        <v>14915</v>
      </c>
      <c r="B4900" s="1" t="s">
        <v>259</v>
      </c>
      <c r="C4900" s="48" t="str">
        <f t="shared" si="152"/>
        <v>ק דבוריה</v>
      </c>
      <c r="D4900" s="1" t="s">
        <v>14914</v>
      </c>
      <c r="E4900" s="1" t="s">
        <v>3</v>
      </c>
      <c r="F4900" s="2" t="s">
        <v>19548</v>
      </c>
      <c r="G4900" s="2">
        <f>INDEX(תוצאות_בחירות,MATCH(C4900,siot!$F$3:$F$1887,0),27)</f>
        <v>0</v>
      </c>
      <c r="H4900" s="2" t="b">
        <f t="shared" si="153"/>
        <v>0</v>
      </c>
      <c r="I4900" s="1"/>
      <c r="J4900" s="1"/>
      <c r="K4900" s="1"/>
    </row>
    <row r="4901" spans="1:11" hidden="1">
      <c r="A4901" s="1" t="s">
        <v>14915</v>
      </c>
      <c r="B4901" s="1" t="s">
        <v>259</v>
      </c>
      <c r="C4901" s="48" t="str">
        <f t="shared" si="152"/>
        <v>ק דבוריה</v>
      </c>
      <c r="D4901" s="1" t="s">
        <v>14914</v>
      </c>
      <c r="E4901" s="1"/>
      <c r="F4901" s="2">
        <v>1</v>
      </c>
      <c r="G4901" s="2">
        <f>INDEX(תוצאות_בחירות,MATCH(C4901,siot!$F$3:$F$1887,0),27)</f>
        <v>0</v>
      </c>
      <c r="H4901" s="2" t="b">
        <f t="shared" si="153"/>
        <v>0</v>
      </c>
      <c r="I4901" s="1" t="s">
        <v>2</v>
      </c>
      <c r="J4901" s="1" t="s">
        <v>14922</v>
      </c>
      <c r="K4901" s="1"/>
    </row>
    <row r="4902" spans="1:11" hidden="1">
      <c r="A4902" s="1" t="s">
        <v>14915</v>
      </c>
      <c r="B4902" s="1" t="s">
        <v>259</v>
      </c>
      <c r="C4902" s="48" t="str">
        <f t="shared" si="152"/>
        <v>ק דבוריה</v>
      </c>
      <c r="D4902" s="1" t="s">
        <v>14914</v>
      </c>
      <c r="E4902" s="1"/>
      <c r="F4902" s="2">
        <v>2</v>
      </c>
      <c r="G4902" s="2">
        <f>INDEX(תוצאות_בחירות,MATCH(C4902,siot!$F$3:$F$1887,0),27)</f>
        <v>0</v>
      </c>
      <c r="H4902" s="2" t="b">
        <f t="shared" si="153"/>
        <v>0</v>
      </c>
      <c r="I4902" s="1" t="s">
        <v>2</v>
      </c>
      <c r="J4902" s="1" t="s">
        <v>14921</v>
      </c>
      <c r="K4902" s="1"/>
    </row>
    <row r="4903" spans="1:11" hidden="1">
      <c r="A4903" s="1" t="s">
        <v>14915</v>
      </c>
      <c r="B4903" s="1" t="s">
        <v>259</v>
      </c>
      <c r="C4903" s="48" t="str">
        <f t="shared" si="152"/>
        <v>ק דבוריה</v>
      </c>
      <c r="D4903" s="1" t="s">
        <v>14914</v>
      </c>
      <c r="E4903" s="1"/>
      <c r="F4903" s="2">
        <v>3</v>
      </c>
      <c r="G4903" s="2">
        <f>INDEX(תוצאות_בחירות,MATCH(C4903,siot!$F$3:$F$1887,0),27)</f>
        <v>0</v>
      </c>
      <c r="H4903" s="2" t="b">
        <f t="shared" si="153"/>
        <v>0</v>
      </c>
      <c r="I4903" s="1" t="s">
        <v>2</v>
      </c>
      <c r="J4903" s="1" t="s">
        <v>14920</v>
      </c>
      <c r="K4903" s="1"/>
    </row>
    <row r="4904" spans="1:11" hidden="1">
      <c r="A4904" s="1" t="s">
        <v>14915</v>
      </c>
      <c r="B4904" s="1" t="s">
        <v>259</v>
      </c>
      <c r="C4904" s="48" t="str">
        <f t="shared" si="152"/>
        <v>ק דבוריה</v>
      </c>
      <c r="D4904" s="1" t="s">
        <v>14914</v>
      </c>
      <c r="E4904" s="1"/>
      <c r="F4904" s="2">
        <v>4</v>
      </c>
      <c r="G4904" s="2">
        <f>INDEX(תוצאות_בחירות,MATCH(C4904,siot!$F$3:$F$1887,0),27)</f>
        <v>0</v>
      </c>
      <c r="H4904" s="2" t="b">
        <f t="shared" si="153"/>
        <v>0</v>
      </c>
      <c r="I4904" s="1" t="s">
        <v>2</v>
      </c>
      <c r="J4904" s="1" t="s">
        <v>14919</v>
      </c>
      <c r="K4904" s="1"/>
    </row>
    <row r="4905" spans="1:11" hidden="1">
      <c r="A4905" s="1" t="s">
        <v>14915</v>
      </c>
      <c r="B4905" s="1" t="s">
        <v>259</v>
      </c>
      <c r="C4905" s="48" t="str">
        <f t="shared" si="152"/>
        <v>ק דבוריה</v>
      </c>
      <c r="D4905" s="1" t="s">
        <v>14914</v>
      </c>
      <c r="E4905" s="1"/>
      <c r="F4905" s="2">
        <v>5</v>
      </c>
      <c r="G4905" s="2">
        <f>INDEX(תוצאות_בחירות,MATCH(C4905,siot!$F$3:$F$1887,0),27)</f>
        <v>0</v>
      </c>
      <c r="H4905" s="2" t="b">
        <f t="shared" si="153"/>
        <v>0</v>
      </c>
      <c r="I4905" s="1" t="s">
        <v>2</v>
      </c>
      <c r="J4905" s="1" t="s">
        <v>14918</v>
      </c>
      <c r="K4905" s="1"/>
    </row>
    <row r="4906" spans="1:11" hidden="1">
      <c r="A4906" s="1" t="s">
        <v>14915</v>
      </c>
      <c r="B4906" s="1" t="s">
        <v>259</v>
      </c>
      <c r="C4906" s="48" t="str">
        <f t="shared" si="152"/>
        <v>ק דבוריה</v>
      </c>
      <c r="D4906" s="1" t="s">
        <v>14914</v>
      </c>
      <c r="E4906" s="1"/>
      <c r="F4906" s="2">
        <v>6</v>
      </c>
      <c r="G4906" s="2">
        <f>INDEX(תוצאות_בחירות,MATCH(C4906,siot!$F$3:$F$1887,0),27)</f>
        <v>0</v>
      </c>
      <c r="H4906" s="2" t="b">
        <f t="shared" si="153"/>
        <v>0</v>
      </c>
      <c r="I4906" s="1" t="s">
        <v>2</v>
      </c>
      <c r="J4906" s="1" t="s">
        <v>14917</v>
      </c>
      <c r="K4906" s="1"/>
    </row>
    <row r="4907" spans="1:11" hidden="1">
      <c r="A4907" s="1" t="s">
        <v>14915</v>
      </c>
      <c r="B4907" s="1" t="s">
        <v>259</v>
      </c>
      <c r="C4907" s="48" t="str">
        <f t="shared" si="152"/>
        <v>ק דבוריה</v>
      </c>
      <c r="D4907" s="1" t="s">
        <v>14914</v>
      </c>
      <c r="E4907" s="1"/>
      <c r="F4907" s="2">
        <v>7</v>
      </c>
      <c r="G4907" s="2">
        <f>INDEX(תוצאות_בחירות,MATCH(C4907,siot!$F$3:$F$1887,0),27)</f>
        <v>0</v>
      </c>
      <c r="H4907" s="2" t="b">
        <f t="shared" si="153"/>
        <v>0</v>
      </c>
      <c r="I4907" s="1" t="s">
        <v>2</v>
      </c>
      <c r="J4907" s="1" t="s">
        <v>14916</v>
      </c>
      <c r="K4907" s="1"/>
    </row>
    <row r="4908" spans="1:11" hidden="1">
      <c r="A4908" s="1" t="s">
        <v>14915</v>
      </c>
      <c r="B4908" s="1" t="s">
        <v>259</v>
      </c>
      <c r="C4908" s="48" t="str">
        <f t="shared" si="152"/>
        <v>ק דבוריה</v>
      </c>
      <c r="D4908" s="1" t="s">
        <v>14914</v>
      </c>
      <c r="E4908" s="1"/>
      <c r="F4908" s="2">
        <v>8</v>
      </c>
      <c r="G4908" s="2">
        <f>INDEX(תוצאות_בחירות,MATCH(C4908,siot!$F$3:$F$1887,0),27)</f>
        <v>0</v>
      </c>
      <c r="H4908" s="2" t="b">
        <f t="shared" si="153"/>
        <v>0</v>
      </c>
      <c r="I4908" s="1" t="s">
        <v>2</v>
      </c>
      <c r="J4908" s="1" t="s">
        <v>14913</v>
      </c>
      <c r="K4908" s="1"/>
    </row>
    <row r="4909" spans="1:11" hidden="1">
      <c r="A4909" s="1" t="s">
        <v>14838</v>
      </c>
      <c r="B4909" s="1" t="s">
        <v>1281</v>
      </c>
      <c r="C4909" s="48" t="str">
        <f t="shared" si="152"/>
        <v>אם דייר אל-אסד</v>
      </c>
      <c r="D4909" s="1" t="s">
        <v>14172</v>
      </c>
      <c r="E4909" s="1" t="s">
        <v>3</v>
      </c>
      <c r="F4909" s="2" t="s">
        <v>19548</v>
      </c>
      <c r="G4909" s="2">
        <f>INDEX(תוצאות_בחירות,MATCH(C4909,siot!$F$3:$F$1887,0),27)</f>
        <v>0</v>
      </c>
      <c r="H4909" s="2" t="b">
        <f t="shared" si="153"/>
        <v>0</v>
      </c>
      <c r="I4909" s="1"/>
      <c r="J4909" s="1"/>
      <c r="K4909" s="1"/>
    </row>
    <row r="4910" spans="1:11" hidden="1">
      <c r="A4910" s="1" t="s">
        <v>14838</v>
      </c>
      <c r="B4910" s="1" t="s">
        <v>1281</v>
      </c>
      <c r="C4910" s="48" t="str">
        <f t="shared" si="152"/>
        <v>אם דייר אל-אסד</v>
      </c>
      <c r="D4910" s="1" t="s">
        <v>14172</v>
      </c>
      <c r="E4910" s="1"/>
      <c r="F4910" s="2">
        <v>1</v>
      </c>
      <c r="G4910" s="2">
        <f>INDEX(תוצאות_בחירות,MATCH(C4910,siot!$F$3:$F$1887,0),27)</f>
        <v>0</v>
      </c>
      <c r="H4910" s="2" t="b">
        <f t="shared" si="153"/>
        <v>0</v>
      </c>
      <c r="I4910" s="1" t="s">
        <v>2</v>
      </c>
      <c r="J4910" s="1" t="s">
        <v>14857</v>
      </c>
      <c r="K4910" s="1"/>
    </row>
    <row r="4911" spans="1:11" hidden="1">
      <c r="A4911" s="1" t="s">
        <v>14838</v>
      </c>
      <c r="B4911" s="1" t="s">
        <v>1281</v>
      </c>
      <c r="C4911" s="48" t="str">
        <f t="shared" si="152"/>
        <v>אם דייר אל-אסד</v>
      </c>
      <c r="D4911" s="1" t="s">
        <v>14172</v>
      </c>
      <c r="E4911" s="1"/>
      <c r="F4911" s="2">
        <v>2</v>
      </c>
      <c r="G4911" s="2">
        <f>INDEX(תוצאות_בחירות,MATCH(C4911,siot!$F$3:$F$1887,0),27)</f>
        <v>0</v>
      </c>
      <c r="H4911" s="2" t="b">
        <f t="shared" si="153"/>
        <v>0</v>
      </c>
      <c r="I4911" s="1" t="s">
        <v>2</v>
      </c>
      <c r="J4911" s="1" t="s">
        <v>14912</v>
      </c>
      <c r="K4911" s="1"/>
    </row>
    <row r="4912" spans="1:11" hidden="1">
      <c r="A4912" s="1" t="s">
        <v>14838</v>
      </c>
      <c r="B4912" s="1" t="s">
        <v>1281</v>
      </c>
      <c r="C4912" s="48" t="str">
        <f t="shared" si="152"/>
        <v>אם דייר אל-אסד</v>
      </c>
      <c r="D4912" s="1" t="s">
        <v>14172</v>
      </c>
      <c r="E4912" s="1"/>
      <c r="F4912" s="2">
        <v>3</v>
      </c>
      <c r="G4912" s="2">
        <f>INDEX(תוצאות_בחירות,MATCH(C4912,siot!$F$3:$F$1887,0),27)</f>
        <v>0</v>
      </c>
      <c r="H4912" s="2" t="b">
        <f t="shared" si="153"/>
        <v>0</v>
      </c>
      <c r="I4912" s="1" t="s">
        <v>2</v>
      </c>
      <c r="J4912" s="1" t="s">
        <v>14911</v>
      </c>
      <c r="K4912" s="1"/>
    </row>
    <row r="4913" spans="1:11" hidden="1">
      <c r="A4913" s="1" t="s">
        <v>14838</v>
      </c>
      <c r="B4913" s="1" t="s">
        <v>1281</v>
      </c>
      <c r="C4913" s="48" t="str">
        <f t="shared" si="152"/>
        <v>אם דייר אל-אסד</v>
      </c>
      <c r="D4913" s="1" t="s">
        <v>14172</v>
      </c>
      <c r="E4913" s="1"/>
      <c r="F4913" s="2">
        <v>4</v>
      </c>
      <c r="G4913" s="2">
        <f>INDEX(תוצאות_בחירות,MATCH(C4913,siot!$F$3:$F$1887,0),27)</f>
        <v>0</v>
      </c>
      <c r="H4913" s="2" t="b">
        <f t="shared" si="153"/>
        <v>0</v>
      </c>
      <c r="I4913" s="1" t="s">
        <v>2</v>
      </c>
      <c r="J4913" s="1" t="s">
        <v>14910</v>
      </c>
      <c r="K4913" s="1"/>
    </row>
    <row r="4914" spans="1:11" hidden="1">
      <c r="A4914" s="1" t="s">
        <v>14838</v>
      </c>
      <c r="B4914" s="1" t="s">
        <v>1281</v>
      </c>
      <c r="C4914" s="48" t="str">
        <f t="shared" si="152"/>
        <v>אם דייר אל-אסד</v>
      </c>
      <c r="D4914" s="1" t="s">
        <v>14172</v>
      </c>
      <c r="E4914" s="1"/>
      <c r="F4914" s="2">
        <v>5</v>
      </c>
      <c r="G4914" s="2">
        <f>INDEX(תוצאות_בחירות,MATCH(C4914,siot!$F$3:$F$1887,0),27)</f>
        <v>0</v>
      </c>
      <c r="H4914" s="2" t="b">
        <f t="shared" si="153"/>
        <v>0</v>
      </c>
      <c r="I4914" s="1" t="s">
        <v>2</v>
      </c>
      <c r="J4914" s="1" t="s">
        <v>14909</v>
      </c>
      <c r="K4914" s="1"/>
    </row>
    <row r="4915" spans="1:11" hidden="1">
      <c r="A4915" s="1" t="s">
        <v>14838</v>
      </c>
      <c r="B4915" s="1" t="s">
        <v>1281</v>
      </c>
      <c r="C4915" s="48" t="str">
        <f t="shared" si="152"/>
        <v>אם דייר אל-אסד</v>
      </c>
      <c r="D4915" s="1" t="s">
        <v>14172</v>
      </c>
      <c r="E4915" s="1"/>
      <c r="F4915" s="2">
        <v>6</v>
      </c>
      <c r="G4915" s="2">
        <f>INDEX(תוצאות_בחירות,MATCH(C4915,siot!$F$3:$F$1887,0),27)</f>
        <v>0</v>
      </c>
      <c r="H4915" s="2" t="b">
        <f t="shared" si="153"/>
        <v>0</v>
      </c>
      <c r="I4915" s="1" t="s">
        <v>2</v>
      </c>
      <c r="J4915" s="1" t="s">
        <v>14908</v>
      </c>
      <c r="K4915" s="1"/>
    </row>
    <row r="4916" spans="1:11" hidden="1">
      <c r="A4916" s="1" t="s">
        <v>14838</v>
      </c>
      <c r="B4916" s="1" t="s">
        <v>151</v>
      </c>
      <c r="C4916" s="48" t="str">
        <f t="shared" si="152"/>
        <v>ה דייר אל-אסד</v>
      </c>
      <c r="D4916" s="1" t="s">
        <v>10954</v>
      </c>
      <c r="E4916" s="1" t="s">
        <v>18</v>
      </c>
      <c r="F4916" s="2" t="s">
        <v>19548</v>
      </c>
      <c r="G4916" s="2">
        <f>INDEX(תוצאות_בחירות,MATCH(C4916,siot!$F$3:$F$1887,0),27)</f>
        <v>1</v>
      </c>
      <c r="H4916" s="2" t="b">
        <f t="shared" si="153"/>
        <v>0</v>
      </c>
      <c r="I4916" s="1"/>
      <c r="J4916" s="1"/>
      <c r="K4916" s="1"/>
    </row>
    <row r="4917" spans="1:11">
      <c r="A4917" s="1" t="s">
        <v>14838</v>
      </c>
      <c r="B4917" s="1" t="s">
        <v>151</v>
      </c>
      <c r="C4917" s="48" t="str">
        <f t="shared" si="152"/>
        <v>ה דייר אל-אסד</v>
      </c>
      <c r="D4917" s="1" t="s">
        <v>10954</v>
      </c>
      <c r="E4917" s="1" t="s">
        <v>17</v>
      </c>
      <c r="F4917" s="2">
        <v>1</v>
      </c>
      <c r="G4917" s="2">
        <f>INDEX(תוצאות_בחירות,MATCH(C4917,siot!$F$3:$F$1887,0),27)</f>
        <v>1</v>
      </c>
      <c r="H4917" s="2" t="b">
        <f t="shared" si="153"/>
        <v>1</v>
      </c>
      <c r="I4917" s="1" t="s">
        <v>2</v>
      </c>
      <c r="J4917" s="1" t="s">
        <v>14907</v>
      </c>
      <c r="K4917" s="1"/>
    </row>
    <row r="4918" spans="1:11" hidden="1">
      <c r="A4918" s="1" t="s">
        <v>14838</v>
      </c>
      <c r="B4918" s="1" t="s">
        <v>151</v>
      </c>
      <c r="C4918" s="48" t="str">
        <f t="shared" si="152"/>
        <v>ה דייר אל-אסד</v>
      </c>
      <c r="D4918" s="1" t="s">
        <v>10954</v>
      </c>
      <c r="E4918" s="1"/>
      <c r="F4918" s="2">
        <v>2</v>
      </c>
      <c r="G4918" s="2">
        <f>INDEX(תוצאות_בחירות,MATCH(C4918,siot!$F$3:$F$1887,0),27)</f>
        <v>1</v>
      </c>
      <c r="H4918" s="2" t="b">
        <f t="shared" si="153"/>
        <v>0</v>
      </c>
      <c r="I4918" s="1" t="s">
        <v>2</v>
      </c>
      <c r="J4918" s="1" t="s">
        <v>14906</v>
      </c>
      <c r="K4918" s="1"/>
    </row>
    <row r="4919" spans="1:11" hidden="1">
      <c r="A4919" s="1" t="s">
        <v>14838</v>
      </c>
      <c r="B4919" s="1" t="s">
        <v>151</v>
      </c>
      <c r="C4919" s="48" t="str">
        <f t="shared" si="152"/>
        <v>ה דייר אל-אסד</v>
      </c>
      <c r="D4919" s="1" t="s">
        <v>10954</v>
      </c>
      <c r="E4919" s="1"/>
      <c r="F4919" s="2">
        <v>3</v>
      </c>
      <c r="G4919" s="2">
        <f>INDEX(תוצאות_בחירות,MATCH(C4919,siot!$F$3:$F$1887,0),27)</f>
        <v>1</v>
      </c>
      <c r="H4919" s="2" t="b">
        <f t="shared" si="153"/>
        <v>0</v>
      </c>
      <c r="I4919" s="1" t="s">
        <v>2</v>
      </c>
      <c r="J4919" s="1" t="s">
        <v>14905</v>
      </c>
      <c r="K4919" s="1"/>
    </row>
    <row r="4920" spans="1:11" hidden="1">
      <c r="A4920" s="1" t="s">
        <v>14838</v>
      </c>
      <c r="B4920" s="1" t="s">
        <v>151</v>
      </c>
      <c r="C4920" s="48" t="str">
        <f t="shared" si="152"/>
        <v>ה דייר אל-אסד</v>
      </c>
      <c r="D4920" s="1" t="s">
        <v>10954</v>
      </c>
      <c r="E4920" s="1"/>
      <c r="F4920" s="2">
        <v>4</v>
      </c>
      <c r="G4920" s="2">
        <f>INDEX(תוצאות_בחירות,MATCH(C4920,siot!$F$3:$F$1887,0),27)</f>
        <v>1</v>
      </c>
      <c r="H4920" s="2" t="b">
        <f t="shared" si="153"/>
        <v>0</v>
      </c>
      <c r="I4920" s="1" t="s">
        <v>2</v>
      </c>
      <c r="J4920" s="1" t="s">
        <v>14904</v>
      </c>
      <c r="K4920" s="1"/>
    </row>
    <row r="4921" spans="1:11" hidden="1">
      <c r="A4921" s="1" t="s">
        <v>14838</v>
      </c>
      <c r="B4921" s="1" t="s">
        <v>151</v>
      </c>
      <c r="C4921" s="48" t="str">
        <f t="shared" si="152"/>
        <v>ה דייר אל-אסד</v>
      </c>
      <c r="D4921" s="1" t="s">
        <v>10954</v>
      </c>
      <c r="E4921" s="1"/>
      <c r="F4921" s="2">
        <v>5</v>
      </c>
      <c r="G4921" s="2">
        <f>INDEX(תוצאות_בחירות,MATCH(C4921,siot!$F$3:$F$1887,0),27)</f>
        <v>1</v>
      </c>
      <c r="H4921" s="2" t="b">
        <f t="shared" si="153"/>
        <v>0</v>
      </c>
      <c r="I4921" s="1" t="s">
        <v>2</v>
      </c>
      <c r="J4921" s="1" t="s">
        <v>14903</v>
      </c>
      <c r="K4921" s="1"/>
    </row>
    <row r="4922" spans="1:11" hidden="1">
      <c r="A4922" s="1" t="s">
        <v>14838</v>
      </c>
      <c r="B4922" s="1" t="s">
        <v>49</v>
      </c>
      <c r="C4922" s="48" t="str">
        <f t="shared" si="152"/>
        <v>ו דייר אל-אסד</v>
      </c>
      <c r="D4922" s="1" t="s">
        <v>14890</v>
      </c>
      <c r="E4922" s="1" t="s">
        <v>18</v>
      </c>
      <c r="F4922" s="2" t="s">
        <v>19548</v>
      </c>
      <c r="G4922" s="2">
        <f>INDEX(תוצאות_בחירות,MATCH(C4922,siot!$F$3:$F$1887,0),27)</f>
        <v>2</v>
      </c>
      <c r="H4922" s="2" t="b">
        <f t="shared" si="153"/>
        <v>0</v>
      </c>
      <c r="I4922" s="1"/>
      <c r="J4922" s="1"/>
      <c r="K4922" s="1"/>
    </row>
    <row r="4923" spans="1:11">
      <c r="A4923" s="1" t="s">
        <v>14838</v>
      </c>
      <c r="B4923" s="1" t="s">
        <v>49</v>
      </c>
      <c r="C4923" s="48" t="str">
        <f t="shared" si="152"/>
        <v>ו דייר אל-אסד</v>
      </c>
      <c r="D4923" s="1" t="s">
        <v>14890</v>
      </c>
      <c r="E4923" s="1" t="s">
        <v>17</v>
      </c>
      <c r="F4923" s="2">
        <v>1</v>
      </c>
      <c r="G4923" s="2">
        <f>INDEX(תוצאות_בחירות,MATCH(C4923,siot!$F$3:$F$1887,0),27)</f>
        <v>2</v>
      </c>
      <c r="H4923" s="2" t="b">
        <f t="shared" si="153"/>
        <v>1</v>
      </c>
      <c r="I4923" s="1" t="s">
        <v>2</v>
      </c>
      <c r="J4923" s="1" t="s">
        <v>14902</v>
      </c>
      <c r="K4923" s="1"/>
    </row>
    <row r="4924" spans="1:11">
      <c r="A4924" s="1" t="s">
        <v>14838</v>
      </c>
      <c r="B4924" s="1" t="s">
        <v>49</v>
      </c>
      <c r="C4924" s="48" t="str">
        <f t="shared" si="152"/>
        <v>ו דייר אל-אסד</v>
      </c>
      <c r="D4924" s="1" t="s">
        <v>14890</v>
      </c>
      <c r="E4924" s="1"/>
      <c r="F4924" s="2">
        <v>2</v>
      </c>
      <c r="G4924" s="2">
        <f>INDEX(תוצאות_בחירות,MATCH(C4924,siot!$F$3:$F$1887,0),27)</f>
        <v>2</v>
      </c>
      <c r="H4924" s="2" t="b">
        <f t="shared" si="153"/>
        <v>1</v>
      </c>
      <c r="I4924" s="1" t="s">
        <v>2</v>
      </c>
      <c r="J4924" s="1" t="s">
        <v>14901</v>
      </c>
      <c r="K4924" s="1"/>
    </row>
    <row r="4925" spans="1:11" hidden="1">
      <c r="A4925" s="1" t="s">
        <v>14838</v>
      </c>
      <c r="B4925" s="1" t="s">
        <v>49</v>
      </c>
      <c r="C4925" s="48" t="str">
        <f t="shared" si="152"/>
        <v>ו דייר אל-אסד</v>
      </c>
      <c r="D4925" s="1" t="s">
        <v>14890</v>
      </c>
      <c r="E4925" s="1"/>
      <c r="F4925" s="2">
        <v>3</v>
      </c>
      <c r="G4925" s="2">
        <f>INDEX(תוצאות_בחירות,MATCH(C4925,siot!$F$3:$F$1887,0),27)</f>
        <v>2</v>
      </c>
      <c r="H4925" s="2" t="b">
        <f t="shared" si="153"/>
        <v>0</v>
      </c>
      <c r="I4925" s="1" t="s">
        <v>2</v>
      </c>
      <c r="J4925" s="1" t="s">
        <v>14900</v>
      </c>
      <c r="K4925" s="1"/>
    </row>
    <row r="4926" spans="1:11" hidden="1">
      <c r="A4926" s="1" t="s">
        <v>14838</v>
      </c>
      <c r="B4926" s="1" t="s">
        <v>49</v>
      </c>
      <c r="C4926" s="48" t="str">
        <f t="shared" si="152"/>
        <v>ו דייר אל-אסד</v>
      </c>
      <c r="D4926" s="1" t="s">
        <v>14890</v>
      </c>
      <c r="E4926" s="1"/>
      <c r="F4926" s="2">
        <v>4</v>
      </c>
      <c r="G4926" s="2">
        <f>INDEX(תוצאות_בחירות,MATCH(C4926,siot!$F$3:$F$1887,0),27)</f>
        <v>2</v>
      </c>
      <c r="H4926" s="2" t="b">
        <f t="shared" si="153"/>
        <v>0</v>
      </c>
      <c r="I4926" s="1" t="s">
        <v>2</v>
      </c>
      <c r="J4926" s="1" t="s">
        <v>14899</v>
      </c>
      <c r="K4926" s="1"/>
    </row>
    <row r="4927" spans="1:11" hidden="1">
      <c r="A4927" s="1" t="s">
        <v>14838</v>
      </c>
      <c r="B4927" s="1" t="s">
        <v>49</v>
      </c>
      <c r="C4927" s="48" t="str">
        <f t="shared" si="152"/>
        <v>ו דייר אל-אסד</v>
      </c>
      <c r="D4927" s="1" t="s">
        <v>14890</v>
      </c>
      <c r="E4927" s="1"/>
      <c r="F4927" s="2">
        <v>5</v>
      </c>
      <c r="G4927" s="2">
        <f>INDEX(תוצאות_בחירות,MATCH(C4927,siot!$F$3:$F$1887,0),27)</f>
        <v>2</v>
      </c>
      <c r="H4927" s="2" t="b">
        <f t="shared" si="153"/>
        <v>0</v>
      </c>
      <c r="I4927" s="1" t="s">
        <v>2</v>
      </c>
      <c r="J4927" s="1" t="s">
        <v>14898</v>
      </c>
      <c r="K4927" s="1"/>
    </row>
    <row r="4928" spans="1:11" hidden="1">
      <c r="A4928" s="1" t="s">
        <v>14838</v>
      </c>
      <c r="B4928" s="1" t="s">
        <v>49</v>
      </c>
      <c r="C4928" s="48" t="str">
        <f t="shared" si="152"/>
        <v>ו דייר אל-אסד</v>
      </c>
      <c r="D4928" s="1" t="s">
        <v>14890</v>
      </c>
      <c r="E4928" s="1"/>
      <c r="F4928" s="2">
        <v>6</v>
      </c>
      <c r="G4928" s="2">
        <f>INDEX(תוצאות_בחירות,MATCH(C4928,siot!$F$3:$F$1887,0),27)</f>
        <v>2</v>
      </c>
      <c r="H4928" s="2" t="b">
        <f t="shared" si="153"/>
        <v>0</v>
      </c>
      <c r="I4928" s="1" t="s">
        <v>2</v>
      </c>
      <c r="J4928" s="1" t="s">
        <v>14897</v>
      </c>
      <c r="K4928" s="1"/>
    </row>
    <row r="4929" spans="1:11" hidden="1">
      <c r="A4929" s="1" t="s">
        <v>14838</v>
      </c>
      <c r="B4929" s="1" t="s">
        <v>49</v>
      </c>
      <c r="C4929" s="48" t="str">
        <f t="shared" si="152"/>
        <v>ו דייר אל-אסד</v>
      </c>
      <c r="D4929" s="1" t="s">
        <v>14890</v>
      </c>
      <c r="E4929" s="1"/>
      <c r="F4929" s="2">
        <v>7</v>
      </c>
      <c r="G4929" s="2">
        <f>INDEX(תוצאות_בחירות,MATCH(C4929,siot!$F$3:$F$1887,0),27)</f>
        <v>2</v>
      </c>
      <c r="H4929" s="2" t="b">
        <f t="shared" si="153"/>
        <v>0</v>
      </c>
      <c r="I4929" s="1" t="s">
        <v>2</v>
      </c>
      <c r="J4929" s="1" t="s">
        <v>14896</v>
      </c>
      <c r="K4929" s="1"/>
    </row>
    <row r="4930" spans="1:11" hidden="1">
      <c r="A4930" s="1" t="s">
        <v>14838</v>
      </c>
      <c r="B4930" s="1" t="s">
        <v>49</v>
      </c>
      <c r="C4930" s="48" t="str">
        <f t="shared" si="152"/>
        <v>ו דייר אל-אסד</v>
      </c>
      <c r="D4930" s="1" t="s">
        <v>14890</v>
      </c>
      <c r="E4930" s="1"/>
      <c r="F4930" s="2">
        <v>8</v>
      </c>
      <c r="G4930" s="2">
        <f>INDEX(תוצאות_בחירות,MATCH(C4930,siot!$F$3:$F$1887,0),27)</f>
        <v>2</v>
      </c>
      <c r="H4930" s="2" t="b">
        <f t="shared" si="153"/>
        <v>0</v>
      </c>
      <c r="I4930" s="1" t="s">
        <v>2</v>
      </c>
      <c r="J4930" s="1" t="s">
        <v>14895</v>
      </c>
      <c r="K4930" s="1"/>
    </row>
    <row r="4931" spans="1:11" hidden="1">
      <c r="A4931" s="1" t="s">
        <v>14838</v>
      </c>
      <c r="B4931" s="1" t="s">
        <v>49</v>
      </c>
      <c r="C4931" s="48" t="str">
        <f t="shared" si="152"/>
        <v>ו דייר אל-אסד</v>
      </c>
      <c r="D4931" s="1" t="s">
        <v>14890</v>
      </c>
      <c r="E4931" s="1"/>
      <c r="F4931" s="2">
        <v>9</v>
      </c>
      <c r="G4931" s="2">
        <f>INDEX(תוצאות_בחירות,MATCH(C4931,siot!$F$3:$F$1887,0),27)</f>
        <v>2</v>
      </c>
      <c r="H4931" s="2" t="b">
        <f t="shared" si="153"/>
        <v>0</v>
      </c>
      <c r="I4931" s="1" t="s">
        <v>2</v>
      </c>
      <c r="J4931" s="1" t="s">
        <v>14894</v>
      </c>
      <c r="K4931" s="1"/>
    </row>
    <row r="4932" spans="1:11" hidden="1">
      <c r="A4932" s="1" t="s">
        <v>14838</v>
      </c>
      <c r="B4932" s="1" t="s">
        <v>49</v>
      </c>
      <c r="C4932" s="48" t="str">
        <f t="shared" ref="C4932:C4995" si="154">B4932&amp;" "&amp;A4932</f>
        <v>ו דייר אל-אסד</v>
      </c>
      <c r="D4932" s="1" t="s">
        <v>14890</v>
      </c>
      <c r="E4932" s="1"/>
      <c r="F4932" s="2">
        <v>10</v>
      </c>
      <c r="G4932" s="2">
        <f>INDEX(תוצאות_בחירות,MATCH(C4932,siot!$F$3:$F$1887,0),27)</f>
        <v>2</v>
      </c>
      <c r="H4932" s="2" t="b">
        <f t="shared" ref="H4932:H4995" si="155">IF(OR(F4932&lt;G4932,G4932=F4932),TRUE,FALSE)</f>
        <v>0</v>
      </c>
      <c r="I4932" s="1" t="s">
        <v>2</v>
      </c>
      <c r="J4932" s="1" t="s">
        <v>14893</v>
      </c>
      <c r="K4932" s="1"/>
    </row>
    <row r="4933" spans="1:11" hidden="1">
      <c r="A4933" s="1" t="s">
        <v>14838</v>
      </c>
      <c r="B4933" s="1" t="s">
        <v>49</v>
      </c>
      <c r="C4933" s="48" t="str">
        <f t="shared" si="154"/>
        <v>ו דייר אל-אסד</v>
      </c>
      <c r="D4933" s="1" t="s">
        <v>14890</v>
      </c>
      <c r="E4933" s="1"/>
      <c r="F4933" s="2">
        <v>11</v>
      </c>
      <c r="G4933" s="2">
        <f>INDEX(תוצאות_בחירות,MATCH(C4933,siot!$F$3:$F$1887,0),27)</f>
        <v>2</v>
      </c>
      <c r="H4933" s="2" t="b">
        <f t="shared" si="155"/>
        <v>0</v>
      </c>
      <c r="I4933" s="1" t="s">
        <v>2</v>
      </c>
      <c r="J4933" s="1" t="s">
        <v>14892</v>
      </c>
      <c r="K4933" s="1"/>
    </row>
    <row r="4934" spans="1:11" hidden="1">
      <c r="A4934" s="1" t="s">
        <v>14838</v>
      </c>
      <c r="B4934" s="1" t="s">
        <v>49</v>
      </c>
      <c r="C4934" s="48" t="str">
        <f t="shared" si="154"/>
        <v>ו דייר אל-אסד</v>
      </c>
      <c r="D4934" s="1" t="s">
        <v>14890</v>
      </c>
      <c r="E4934" s="1"/>
      <c r="F4934" s="2">
        <v>12</v>
      </c>
      <c r="G4934" s="2">
        <f>INDEX(תוצאות_בחירות,MATCH(C4934,siot!$F$3:$F$1887,0),27)</f>
        <v>2</v>
      </c>
      <c r="H4934" s="2" t="b">
        <f t="shared" si="155"/>
        <v>0</v>
      </c>
      <c r="I4934" s="1" t="s">
        <v>2</v>
      </c>
      <c r="J4934" s="1" t="s">
        <v>14891</v>
      </c>
      <c r="K4934" s="1"/>
    </row>
    <row r="4935" spans="1:11" hidden="1">
      <c r="A4935" s="1" t="s">
        <v>14838</v>
      </c>
      <c r="B4935" s="1" t="s">
        <v>49</v>
      </c>
      <c r="C4935" s="48" t="str">
        <f t="shared" si="154"/>
        <v>ו דייר אל-אסד</v>
      </c>
      <c r="D4935" s="1" t="s">
        <v>14890</v>
      </c>
      <c r="E4935" s="1"/>
      <c r="F4935" s="2">
        <v>13</v>
      </c>
      <c r="G4935" s="2">
        <f>INDEX(תוצאות_בחירות,MATCH(C4935,siot!$F$3:$F$1887,0),27)</f>
        <v>2</v>
      </c>
      <c r="H4935" s="2" t="b">
        <f t="shared" si="155"/>
        <v>0</v>
      </c>
      <c r="I4935" s="1" t="s">
        <v>2</v>
      </c>
      <c r="J4935" s="1" t="s">
        <v>10016</v>
      </c>
      <c r="K4935" s="1"/>
    </row>
    <row r="4936" spans="1:11" hidden="1">
      <c r="A4936" s="1" t="s">
        <v>14838</v>
      </c>
      <c r="B4936" s="1" t="s">
        <v>1194</v>
      </c>
      <c r="C4936" s="48" t="str">
        <f t="shared" si="154"/>
        <v>יד דייר אל-אסד</v>
      </c>
      <c r="D4936" s="1" t="s">
        <v>14885</v>
      </c>
      <c r="E4936" s="1" t="s">
        <v>18</v>
      </c>
      <c r="F4936" s="2" t="s">
        <v>19548</v>
      </c>
      <c r="G4936" s="2">
        <f>INDEX(תוצאות_בחירות,MATCH(C4936,siot!$F$3:$F$1887,0),27)</f>
        <v>1</v>
      </c>
      <c r="H4936" s="2" t="b">
        <f t="shared" si="155"/>
        <v>0</v>
      </c>
      <c r="I4936" s="1"/>
      <c r="J4936" s="1"/>
      <c r="K4936" s="1"/>
    </row>
    <row r="4937" spans="1:11">
      <c r="A4937" s="1" t="s">
        <v>14838</v>
      </c>
      <c r="B4937" s="1" t="s">
        <v>1194</v>
      </c>
      <c r="C4937" s="48" t="str">
        <f t="shared" si="154"/>
        <v>יד דייר אל-אסד</v>
      </c>
      <c r="D4937" s="1" t="s">
        <v>14885</v>
      </c>
      <c r="E4937" s="1" t="s">
        <v>17</v>
      </c>
      <c r="F4937" s="2">
        <v>1</v>
      </c>
      <c r="G4937" s="2">
        <f>INDEX(תוצאות_בחירות,MATCH(C4937,siot!$F$3:$F$1887,0),27)</f>
        <v>1</v>
      </c>
      <c r="H4937" s="2" t="b">
        <f t="shared" si="155"/>
        <v>1</v>
      </c>
      <c r="I4937" s="1" t="s">
        <v>2</v>
      </c>
      <c r="J4937" s="1" t="s">
        <v>14889</v>
      </c>
      <c r="K4937" s="1"/>
    </row>
    <row r="4938" spans="1:11" hidden="1">
      <c r="A4938" s="1" t="s">
        <v>14838</v>
      </c>
      <c r="B4938" s="1" t="s">
        <v>1194</v>
      </c>
      <c r="C4938" s="48" t="str">
        <f t="shared" si="154"/>
        <v>יד דייר אל-אסד</v>
      </c>
      <c r="D4938" s="1" t="s">
        <v>14885</v>
      </c>
      <c r="E4938" s="1"/>
      <c r="F4938" s="2">
        <v>2</v>
      </c>
      <c r="G4938" s="2">
        <f>INDEX(תוצאות_בחירות,MATCH(C4938,siot!$F$3:$F$1887,0),27)</f>
        <v>1</v>
      </c>
      <c r="H4938" s="2" t="b">
        <f t="shared" si="155"/>
        <v>0</v>
      </c>
      <c r="I4938" s="1" t="s">
        <v>2</v>
      </c>
      <c r="J4938" s="1" t="s">
        <v>14858</v>
      </c>
      <c r="K4938" s="1"/>
    </row>
    <row r="4939" spans="1:11" hidden="1">
      <c r="A4939" s="1" t="s">
        <v>14838</v>
      </c>
      <c r="B4939" s="1" t="s">
        <v>1194</v>
      </c>
      <c r="C4939" s="48" t="str">
        <f t="shared" si="154"/>
        <v>יד דייר אל-אסד</v>
      </c>
      <c r="D4939" s="1" t="s">
        <v>14885</v>
      </c>
      <c r="E4939" s="1"/>
      <c r="F4939" s="2">
        <v>3</v>
      </c>
      <c r="G4939" s="2">
        <f>INDEX(תוצאות_בחירות,MATCH(C4939,siot!$F$3:$F$1887,0),27)</f>
        <v>1</v>
      </c>
      <c r="H4939" s="2" t="b">
        <f t="shared" si="155"/>
        <v>0</v>
      </c>
      <c r="I4939" s="1" t="s">
        <v>2</v>
      </c>
      <c r="J4939" s="1" t="s">
        <v>14888</v>
      </c>
      <c r="K4939" s="1"/>
    </row>
    <row r="4940" spans="1:11" hidden="1">
      <c r="A4940" s="1" t="s">
        <v>14838</v>
      </c>
      <c r="B4940" s="1" t="s">
        <v>1194</v>
      </c>
      <c r="C4940" s="48" t="str">
        <f t="shared" si="154"/>
        <v>יד דייר אל-אסד</v>
      </c>
      <c r="D4940" s="1" t="s">
        <v>14885</v>
      </c>
      <c r="E4940" s="1"/>
      <c r="F4940" s="2">
        <v>4</v>
      </c>
      <c r="G4940" s="2">
        <f>INDEX(תוצאות_בחירות,MATCH(C4940,siot!$F$3:$F$1887,0),27)</f>
        <v>1</v>
      </c>
      <c r="H4940" s="2" t="b">
        <f t="shared" si="155"/>
        <v>0</v>
      </c>
      <c r="I4940" s="1" t="s">
        <v>2</v>
      </c>
      <c r="J4940" s="1" t="s">
        <v>14887</v>
      </c>
      <c r="K4940" s="1"/>
    </row>
    <row r="4941" spans="1:11" hidden="1">
      <c r="A4941" s="1" t="s">
        <v>14838</v>
      </c>
      <c r="B4941" s="1" t="s">
        <v>1194</v>
      </c>
      <c r="C4941" s="48" t="str">
        <f t="shared" si="154"/>
        <v>יד דייר אל-אסד</v>
      </c>
      <c r="D4941" s="1" t="s">
        <v>14885</v>
      </c>
      <c r="E4941" s="1"/>
      <c r="F4941" s="2">
        <v>5</v>
      </c>
      <c r="G4941" s="2">
        <f>INDEX(תוצאות_בחירות,MATCH(C4941,siot!$F$3:$F$1887,0),27)</f>
        <v>1</v>
      </c>
      <c r="H4941" s="2" t="b">
        <f t="shared" si="155"/>
        <v>0</v>
      </c>
      <c r="I4941" s="1" t="s">
        <v>2</v>
      </c>
      <c r="J4941" s="1" t="s">
        <v>14886</v>
      </c>
      <c r="K4941" s="1"/>
    </row>
    <row r="4942" spans="1:11" hidden="1">
      <c r="A4942" s="1" t="s">
        <v>14838</v>
      </c>
      <c r="B4942" s="1" t="s">
        <v>1194</v>
      </c>
      <c r="C4942" s="48" t="str">
        <f t="shared" si="154"/>
        <v>יד דייר אל-אסד</v>
      </c>
      <c r="D4942" s="1" t="s">
        <v>14885</v>
      </c>
      <c r="E4942" s="1"/>
      <c r="F4942" s="2">
        <v>6</v>
      </c>
      <c r="G4942" s="2">
        <f>INDEX(תוצאות_בחירות,MATCH(C4942,siot!$F$3:$F$1887,0),27)</f>
        <v>1</v>
      </c>
      <c r="H4942" s="2" t="b">
        <f t="shared" si="155"/>
        <v>0</v>
      </c>
      <c r="I4942" s="1" t="s">
        <v>2</v>
      </c>
      <c r="J4942" s="1" t="s">
        <v>14884</v>
      </c>
      <c r="K4942" s="1"/>
    </row>
    <row r="4943" spans="1:11" hidden="1">
      <c r="A4943" s="1" t="s">
        <v>14838</v>
      </c>
      <c r="B4943" s="1" t="s">
        <v>6633</v>
      </c>
      <c r="C4943" s="48" t="str">
        <f t="shared" si="154"/>
        <v>ס דייר אל-אסד</v>
      </c>
      <c r="D4943" s="1" t="s">
        <v>14876</v>
      </c>
      <c r="E4943" s="1" t="s">
        <v>3</v>
      </c>
      <c r="F4943" s="2" t="s">
        <v>19548</v>
      </c>
      <c r="G4943" s="2">
        <f>INDEX(תוצאות_בחירות,MATCH(C4943,siot!$F$3:$F$1887,0),27)</f>
        <v>2</v>
      </c>
      <c r="H4943" s="2" t="b">
        <f t="shared" si="155"/>
        <v>0</v>
      </c>
      <c r="I4943" s="1"/>
      <c r="J4943" s="1"/>
      <c r="K4943" s="1"/>
    </row>
    <row r="4944" spans="1:11">
      <c r="A4944" s="1" t="s">
        <v>14838</v>
      </c>
      <c r="B4944" s="1" t="s">
        <v>6633</v>
      </c>
      <c r="C4944" s="48" t="str">
        <f t="shared" si="154"/>
        <v>ס דייר אל-אסד</v>
      </c>
      <c r="D4944" s="1" t="s">
        <v>14876</v>
      </c>
      <c r="E4944" s="1"/>
      <c r="F4944" s="2">
        <v>1</v>
      </c>
      <c r="G4944" s="2">
        <f>INDEX(תוצאות_בחירות,MATCH(C4944,siot!$F$3:$F$1887,0),27)</f>
        <v>2</v>
      </c>
      <c r="H4944" s="2" t="b">
        <f t="shared" si="155"/>
        <v>1</v>
      </c>
      <c r="I4944" s="1" t="s">
        <v>2</v>
      </c>
      <c r="J4944" s="1" t="s">
        <v>14883</v>
      </c>
      <c r="K4944" s="1"/>
    </row>
    <row r="4945" spans="1:11">
      <c r="A4945" s="1" t="s">
        <v>14838</v>
      </c>
      <c r="B4945" s="1" t="s">
        <v>6633</v>
      </c>
      <c r="C4945" s="48" t="str">
        <f t="shared" si="154"/>
        <v>ס דייר אל-אסד</v>
      </c>
      <c r="D4945" s="1" t="s">
        <v>14876</v>
      </c>
      <c r="E4945" s="1"/>
      <c r="F4945" s="2">
        <v>2</v>
      </c>
      <c r="G4945" s="2">
        <f>INDEX(תוצאות_בחירות,MATCH(C4945,siot!$F$3:$F$1887,0),27)</f>
        <v>2</v>
      </c>
      <c r="H4945" s="2" t="b">
        <f t="shared" si="155"/>
        <v>1</v>
      </c>
      <c r="I4945" s="1" t="s">
        <v>2</v>
      </c>
      <c r="J4945" s="1" t="s">
        <v>14882</v>
      </c>
      <c r="K4945" s="1"/>
    </row>
    <row r="4946" spans="1:11" hidden="1">
      <c r="A4946" s="1" t="s">
        <v>14838</v>
      </c>
      <c r="B4946" s="1" t="s">
        <v>6633</v>
      </c>
      <c r="C4946" s="48" t="str">
        <f t="shared" si="154"/>
        <v>ס דייר אל-אסד</v>
      </c>
      <c r="D4946" s="1" t="s">
        <v>14876</v>
      </c>
      <c r="E4946" s="1"/>
      <c r="F4946" s="2">
        <v>3</v>
      </c>
      <c r="G4946" s="2">
        <f>INDEX(תוצאות_בחירות,MATCH(C4946,siot!$F$3:$F$1887,0),27)</f>
        <v>2</v>
      </c>
      <c r="H4946" s="2" t="b">
        <f t="shared" si="155"/>
        <v>0</v>
      </c>
      <c r="I4946" s="1" t="s">
        <v>2</v>
      </c>
      <c r="J4946" s="1" t="s">
        <v>14881</v>
      </c>
      <c r="K4946" s="1"/>
    </row>
    <row r="4947" spans="1:11" hidden="1">
      <c r="A4947" s="1" t="s">
        <v>14838</v>
      </c>
      <c r="B4947" s="1" t="s">
        <v>6633</v>
      </c>
      <c r="C4947" s="48" t="str">
        <f t="shared" si="154"/>
        <v>ס דייר אל-אסד</v>
      </c>
      <c r="D4947" s="1" t="s">
        <v>14876</v>
      </c>
      <c r="E4947" s="1"/>
      <c r="F4947" s="2">
        <v>4</v>
      </c>
      <c r="G4947" s="2">
        <f>INDEX(תוצאות_בחירות,MATCH(C4947,siot!$F$3:$F$1887,0),27)</f>
        <v>2</v>
      </c>
      <c r="H4947" s="2" t="b">
        <f t="shared" si="155"/>
        <v>0</v>
      </c>
      <c r="I4947" s="1" t="s">
        <v>2</v>
      </c>
      <c r="J4947" s="1" t="s">
        <v>14880</v>
      </c>
      <c r="K4947" s="1"/>
    </row>
    <row r="4948" spans="1:11" hidden="1">
      <c r="A4948" s="1" t="s">
        <v>14838</v>
      </c>
      <c r="B4948" s="1" t="s">
        <v>6633</v>
      </c>
      <c r="C4948" s="48" t="str">
        <f t="shared" si="154"/>
        <v>ס דייר אל-אסד</v>
      </c>
      <c r="D4948" s="1" t="s">
        <v>14876</v>
      </c>
      <c r="E4948" s="1"/>
      <c r="F4948" s="2">
        <v>5</v>
      </c>
      <c r="G4948" s="2">
        <f>INDEX(תוצאות_בחירות,MATCH(C4948,siot!$F$3:$F$1887,0),27)</f>
        <v>2</v>
      </c>
      <c r="H4948" s="2" t="b">
        <f t="shared" si="155"/>
        <v>0</v>
      </c>
      <c r="I4948" s="1" t="s">
        <v>2</v>
      </c>
      <c r="J4948" s="1" t="s">
        <v>14879</v>
      </c>
      <c r="K4948" s="1"/>
    </row>
    <row r="4949" spans="1:11" hidden="1">
      <c r="A4949" s="1" t="s">
        <v>14838</v>
      </c>
      <c r="B4949" s="1" t="s">
        <v>6633</v>
      </c>
      <c r="C4949" s="48" t="str">
        <f t="shared" si="154"/>
        <v>ס דייר אל-אסד</v>
      </c>
      <c r="D4949" s="1" t="s">
        <v>14876</v>
      </c>
      <c r="E4949" s="1"/>
      <c r="F4949" s="2">
        <v>6</v>
      </c>
      <c r="G4949" s="2">
        <f>INDEX(תוצאות_בחירות,MATCH(C4949,siot!$F$3:$F$1887,0),27)</f>
        <v>2</v>
      </c>
      <c r="H4949" s="2" t="b">
        <f t="shared" si="155"/>
        <v>0</v>
      </c>
      <c r="I4949" s="1" t="s">
        <v>2</v>
      </c>
      <c r="J4949" s="1" t="s">
        <v>14878</v>
      </c>
      <c r="K4949" s="1"/>
    </row>
    <row r="4950" spans="1:11" hidden="1">
      <c r="A4950" s="1" t="s">
        <v>14838</v>
      </c>
      <c r="B4950" s="1" t="s">
        <v>6633</v>
      </c>
      <c r="C4950" s="48" t="str">
        <f t="shared" si="154"/>
        <v>ס דייר אל-אסד</v>
      </c>
      <c r="D4950" s="1" t="s">
        <v>14876</v>
      </c>
      <c r="E4950" s="1"/>
      <c r="F4950" s="2">
        <v>7</v>
      </c>
      <c r="G4950" s="2">
        <f>INDEX(תוצאות_בחירות,MATCH(C4950,siot!$F$3:$F$1887,0),27)</f>
        <v>2</v>
      </c>
      <c r="H4950" s="2" t="b">
        <f t="shared" si="155"/>
        <v>0</v>
      </c>
      <c r="I4950" s="1" t="s">
        <v>2</v>
      </c>
      <c r="J4950" s="1" t="s">
        <v>14877</v>
      </c>
      <c r="K4950" s="1"/>
    </row>
    <row r="4951" spans="1:11" hidden="1">
      <c r="A4951" s="1" t="s">
        <v>14838</v>
      </c>
      <c r="B4951" s="1" t="s">
        <v>6633</v>
      </c>
      <c r="C4951" s="48" t="str">
        <f t="shared" si="154"/>
        <v>ס דייר אל-אסד</v>
      </c>
      <c r="D4951" s="1" t="s">
        <v>14876</v>
      </c>
      <c r="E4951" s="1"/>
      <c r="F4951" s="2">
        <v>8</v>
      </c>
      <c r="G4951" s="2">
        <f>INDEX(תוצאות_בחירות,MATCH(C4951,siot!$F$3:$F$1887,0),27)</f>
        <v>2</v>
      </c>
      <c r="H4951" s="2" t="b">
        <f t="shared" si="155"/>
        <v>0</v>
      </c>
      <c r="I4951" s="1" t="s">
        <v>2</v>
      </c>
      <c r="J4951" s="1" t="s">
        <v>14875</v>
      </c>
      <c r="K4951" s="1"/>
    </row>
    <row r="4952" spans="1:11" hidden="1">
      <c r="A4952" s="1" t="s">
        <v>14838</v>
      </c>
      <c r="B4952" s="1" t="s">
        <v>1512</v>
      </c>
      <c r="C4952" s="48" t="str">
        <f t="shared" si="154"/>
        <v>עם דייר אל-אסד</v>
      </c>
      <c r="D4952" s="1" t="s">
        <v>14867</v>
      </c>
      <c r="E4952" s="1" t="s">
        <v>18</v>
      </c>
      <c r="F4952" s="2" t="s">
        <v>19548</v>
      </c>
      <c r="G4952" s="2">
        <f>INDEX(תוצאות_בחירות,MATCH(C4952,siot!$F$3:$F$1887,0),27)</f>
        <v>1</v>
      </c>
      <c r="H4952" s="2" t="b">
        <f t="shared" si="155"/>
        <v>0</v>
      </c>
      <c r="I4952" s="1"/>
      <c r="J4952" s="1"/>
      <c r="K4952" s="1"/>
    </row>
    <row r="4953" spans="1:11">
      <c r="A4953" s="1" t="s">
        <v>14838</v>
      </c>
      <c r="B4953" s="1" t="s">
        <v>1512</v>
      </c>
      <c r="C4953" s="48" t="str">
        <f t="shared" si="154"/>
        <v>עם דייר אל-אסד</v>
      </c>
      <c r="D4953" s="1" t="s">
        <v>14867</v>
      </c>
      <c r="E4953" s="1" t="s">
        <v>17</v>
      </c>
      <c r="F4953" s="2">
        <v>1</v>
      </c>
      <c r="G4953" s="2">
        <f>INDEX(תוצאות_בחירות,MATCH(C4953,siot!$F$3:$F$1887,0),27)</f>
        <v>1</v>
      </c>
      <c r="H4953" s="2" t="b">
        <f t="shared" si="155"/>
        <v>1</v>
      </c>
      <c r="I4953" s="1" t="s">
        <v>2</v>
      </c>
      <c r="J4953" s="1" t="s">
        <v>14874</v>
      </c>
      <c r="K4953" s="1"/>
    </row>
    <row r="4954" spans="1:11" hidden="1">
      <c r="A4954" s="1" t="s">
        <v>14838</v>
      </c>
      <c r="B4954" s="1" t="s">
        <v>1512</v>
      </c>
      <c r="C4954" s="48" t="str">
        <f t="shared" si="154"/>
        <v>עם דייר אל-אסד</v>
      </c>
      <c r="D4954" s="1" t="s">
        <v>14867</v>
      </c>
      <c r="E4954" s="1"/>
      <c r="F4954" s="2">
        <v>2</v>
      </c>
      <c r="G4954" s="2">
        <f>INDEX(תוצאות_בחירות,MATCH(C4954,siot!$F$3:$F$1887,0),27)</f>
        <v>1</v>
      </c>
      <c r="H4954" s="2" t="b">
        <f t="shared" si="155"/>
        <v>0</v>
      </c>
      <c r="I4954" s="1" t="s">
        <v>2</v>
      </c>
      <c r="J4954" s="1" t="s">
        <v>14873</v>
      </c>
      <c r="K4954" s="1"/>
    </row>
    <row r="4955" spans="1:11" hidden="1">
      <c r="A4955" s="1" t="s">
        <v>14838</v>
      </c>
      <c r="B4955" s="1" t="s">
        <v>1512</v>
      </c>
      <c r="C4955" s="48" t="str">
        <f t="shared" si="154"/>
        <v>עם דייר אל-אסד</v>
      </c>
      <c r="D4955" s="1" t="s">
        <v>14867</v>
      </c>
      <c r="E4955" s="1"/>
      <c r="F4955" s="2">
        <v>3</v>
      </c>
      <c r="G4955" s="2">
        <f>INDEX(תוצאות_בחירות,MATCH(C4955,siot!$F$3:$F$1887,0),27)</f>
        <v>1</v>
      </c>
      <c r="H4955" s="2" t="b">
        <f t="shared" si="155"/>
        <v>0</v>
      </c>
      <c r="I4955" s="1" t="s">
        <v>2</v>
      </c>
      <c r="J4955" s="1" t="s">
        <v>14872</v>
      </c>
      <c r="K4955" s="1"/>
    </row>
    <row r="4956" spans="1:11" hidden="1">
      <c r="A4956" s="1" t="s">
        <v>14838</v>
      </c>
      <c r="B4956" s="1" t="s">
        <v>1512</v>
      </c>
      <c r="C4956" s="48" t="str">
        <f t="shared" si="154"/>
        <v>עם דייר אל-אסד</v>
      </c>
      <c r="D4956" s="1" t="s">
        <v>14867</v>
      </c>
      <c r="E4956" s="1"/>
      <c r="F4956" s="2">
        <v>4</v>
      </c>
      <c r="G4956" s="2">
        <f>INDEX(תוצאות_בחירות,MATCH(C4956,siot!$F$3:$F$1887,0),27)</f>
        <v>1</v>
      </c>
      <c r="H4956" s="2" t="b">
        <f t="shared" si="155"/>
        <v>0</v>
      </c>
      <c r="I4956" s="1" t="s">
        <v>2</v>
      </c>
      <c r="J4956" s="1" t="s">
        <v>14871</v>
      </c>
      <c r="K4956" s="1"/>
    </row>
    <row r="4957" spans="1:11" hidden="1">
      <c r="A4957" s="1" t="s">
        <v>14838</v>
      </c>
      <c r="B4957" s="1" t="s">
        <v>1512</v>
      </c>
      <c r="C4957" s="48" t="str">
        <f t="shared" si="154"/>
        <v>עם דייר אל-אסד</v>
      </c>
      <c r="D4957" s="1" t="s">
        <v>14867</v>
      </c>
      <c r="E4957" s="1"/>
      <c r="F4957" s="2">
        <v>5</v>
      </c>
      <c r="G4957" s="2">
        <f>INDEX(תוצאות_בחירות,MATCH(C4957,siot!$F$3:$F$1887,0),27)</f>
        <v>1</v>
      </c>
      <c r="H4957" s="2" t="b">
        <f t="shared" si="155"/>
        <v>0</v>
      </c>
      <c r="I4957" s="1" t="s">
        <v>2</v>
      </c>
      <c r="J4957" s="1" t="s">
        <v>14870</v>
      </c>
      <c r="K4957" s="1"/>
    </row>
    <row r="4958" spans="1:11" hidden="1">
      <c r="A4958" s="1" t="s">
        <v>14838</v>
      </c>
      <c r="B4958" s="1" t="s">
        <v>1512</v>
      </c>
      <c r="C4958" s="48" t="str">
        <f t="shared" si="154"/>
        <v>עם דייר אל-אסד</v>
      </c>
      <c r="D4958" s="1" t="s">
        <v>14867</v>
      </c>
      <c r="E4958" s="1"/>
      <c r="F4958" s="2">
        <v>6</v>
      </c>
      <c r="G4958" s="2">
        <f>INDEX(תוצאות_בחירות,MATCH(C4958,siot!$F$3:$F$1887,0),27)</f>
        <v>1</v>
      </c>
      <c r="H4958" s="2" t="b">
        <f t="shared" si="155"/>
        <v>0</v>
      </c>
      <c r="I4958" s="1" t="s">
        <v>2</v>
      </c>
      <c r="J4958" s="1" t="s">
        <v>14869</v>
      </c>
      <c r="K4958" s="1"/>
    </row>
    <row r="4959" spans="1:11" hidden="1">
      <c r="A4959" s="1" t="s">
        <v>14838</v>
      </c>
      <c r="B4959" s="1" t="s">
        <v>1512</v>
      </c>
      <c r="C4959" s="48" t="str">
        <f t="shared" si="154"/>
        <v>עם דייר אל-אסד</v>
      </c>
      <c r="D4959" s="1" t="s">
        <v>14867</v>
      </c>
      <c r="E4959" s="1"/>
      <c r="F4959" s="2">
        <v>7</v>
      </c>
      <c r="G4959" s="2">
        <f>INDEX(תוצאות_בחירות,MATCH(C4959,siot!$F$3:$F$1887,0),27)</f>
        <v>1</v>
      </c>
      <c r="H4959" s="2" t="b">
        <f t="shared" si="155"/>
        <v>0</v>
      </c>
      <c r="I4959" s="1" t="s">
        <v>2</v>
      </c>
      <c r="J4959" s="1" t="s">
        <v>14868</v>
      </c>
      <c r="K4959" s="1"/>
    </row>
    <row r="4960" spans="1:11" hidden="1">
      <c r="A4960" s="1" t="s">
        <v>14838</v>
      </c>
      <c r="B4960" s="1" t="s">
        <v>1512</v>
      </c>
      <c r="C4960" s="48" t="str">
        <f t="shared" si="154"/>
        <v>עם דייר אל-אסד</v>
      </c>
      <c r="D4960" s="1" t="s">
        <v>14867</v>
      </c>
      <c r="E4960" s="1"/>
      <c r="F4960" s="2">
        <v>8</v>
      </c>
      <c r="G4960" s="2">
        <f>INDEX(תוצאות_בחירות,MATCH(C4960,siot!$F$3:$F$1887,0),27)</f>
        <v>1</v>
      </c>
      <c r="H4960" s="2" t="b">
        <f t="shared" si="155"/>
        <v>0</v>
      </c>
      <c r="I4960" s="1" t="s">
        <v>2</v>
      </c>
      <c r="J4960" s="1" t="s">
        <v>14858</v>
      </c>
      <c r="K4960" s="1"/>
    </row>
    <row r="4961" spans="1:11" hidden="1">
      <c r="A4961" s="1" t="s">
        <v>14838</v>
      </c>
      <c r="B4961" s="1" t="s">
        <v>14861</v>
      </c>
      <c r="C4961" s="48" t="str">
        <f t="shared" si="154"/>
        <v>פנ דייר אל-אסד</v>
      </c>
      <c r="D4961" s="1" t="s">
        <v>10961</v>
      </c>
      <c r="E4961" s="1" t="s">
        <v>18</v>
      </c>
      <c r="F4961" s="2" t="s">
        <v>19548</v>
      </c>
      <c r="G4961" s="2">
        <f>INDEX(תוצאות_בחירות,MATCH(C4961,siot!$F$3:$F$1887,0),27)</f>
        <v>1</v>
      </c>
      <c r="H4961" s="2" t="b">
        <f t="shared" si="155"/>
        <v>0</v>
      </c>
      <c r="I4961" s="1"/>
      <c r="J4961" s="1"/>
      <c r="K4961" s="1"/>
    </row>
    <row r="4962" spans="1:11">
      <c r="A4962" s="1" t="s">
        <v>14838</v>
      </c>
      <c r="B4962" s="1" t="s">
        <v>14861</v>
      </c>
      <c r="C4962" s="48" t="str">
        <f t="shared" si="154"/>
        <v>פנ דייר אל-אסד</v>
      </c>
      <c r="D4962" s="1" t="s">
        <v>10961</v>
      </c>
      <c r="E4962" s="1" t="s">
        <v>17</v>
      </c>
      <c r="F4962" s="2">
        <v>1</v>
      </c>
      <c r="G4962" s="2">
        <f>INDEX(תוצאות_בחירות,MATCH(C4962,siot!$F$3:$F$1887,0),27)</f>
        <v>1</v>
      </c>
      <c r="H4962" s="2" t="b">
        <f t="shared" si="155"/>
        <v>1</v>
      </c>
      <c r="I4962" s="1" t="s">
        <v>2</v>
      </c>
      <c r="J4962" s="1" t="s">
        <v>14866</v>
      </c>
      <c r="K4962" s="1"/>
    </row>
    <row r="4963" spans="1:11" hidden="1">
      <c r="A4963" s="1" t="s">
        <v>14838</v>
      </c>
      <c r="B4963" s="1" t="s">
        <v>14861</v>
      </c>
      <c r="C4963" s="48" t="str">
        <f t="shared" si="154"/>
        <v>פנ דייר אל-אסד</v>
      </c>
      <c r="D4963" s="1" t="s">
        <v>10961</v>
      </c>
      <c r="E4963" s="1"/>
      <c r="F4963" s="2">
        <v>2</v>
      </c>
      <c r="G4963" s="2">
        <f>INDEX(תוצאות_בחירות,MATCH(C4963,siot!$F$3:$F$1887,0),27)</f>
        <v>1</v>
      </c>
      <c r="H4963" s="2" t="b">
        <f t="shared" si="155"/>
        <v>0</v>
      </c>
      <c r="I4963" s="1" t="s">
        <v>2</v>
      </c>
      <c r="J4963" s="1" t="s">
        <v>14865</v>
      </c>
      <c r="K4963" s="1"/>
    </row>
    <row r="4964" spans="1:11" hidden="1">
      <c r="A4964" s="1" t="s">
        <v>14838</v>
      </c>
      <c r="B4964" s="1" t="s">
        <v>14861</v>
      </c>
      <c r="C4964" s="48" t="str">
        <f t="shared" si="154"/>
        <v>פנ דייר אל-אסד</v>
      </c>
      <c r="D4964" s="1" t="s">
        <v>10961</v>
      </c>
      <c r="E4964" s="1"/>
      <c r="F4964" s="2">
        <v>3</v>
      </c>
      <c r="G4964" s="2">
        <f>INDEX(תוצאות_בחירות,MATCH(C4964,siot!$F$3:$F$1887,0),27)</f>
        <v>1</v>
      </c>
      <c r="H4964" s="2" t="b">
        <f t="shared" si="155"/>
        <v>0</v>
      </c>
      <c r="I4964" s="1" t="s">
        <v>2</v>
      </c>
      <c r="J4964" s="1" t="s">
        <v>14864</v>
      </c>
      <c r="K4964" s="1"/>
    </row>
    <row r="4965" spans="1:11" hidden="1">
      <c r="A4965" s="1" t="s">
        <v>14838</v>
      </c>
      <c r="B4965" s="1" t="s">
        <v>14861</v>
      </c>
      <c r="C4965" s="48" t="str">
        <f t="shared" si="154"/>
        <v>פנ דייר אל-אסד</v>
      </c>
      <c r="D4965" s="1" t="s">
        <v>10961</v>
      </c>
      <c r="E4965" s="1"/>
      <c r="F4965" s="2">
        <v>4</v>
      </c>
      <c r="G4965" s="2">
        <f>INDEX(תוצאות_בחירות,MATCH(C4965,siot!$F$3:$F$1887,0),27)</f>
        <v>1</v>
      </c>
      <c r="H4965" s="2" t="b">
        <f t="shared" si="155"/>
        <v>0</v>
      </c>
      <c r="I4965" s="1" t="s">
        <v>2</v>
      </c>
      <c r="J4965" s="1" t="s">
        <v>14863</v>
      </c>
      <c r="K4965" s="1"/>
    </row>
    <row r="4966" spans="1:11" hidden="1">
      <c r="A4966" s="1" t="s">
        <v>14838</v>
      </c>
      <c r="B4966" s="1" t="s">
        <v>14861</v>
      </c>
      <c r="C4966" s="48" t="str">
        <f t="shared" si="154"/>
        <v>פנ דייר אל-אסד</v>
      </c>
      <c r="D4966" s="1" t="s">
        <v>10961</v>
      </c>
      <c r="E4966" s="1"/>
      <c r="F4966" s="2">
        <v>5</v>
      </c>
      <c r="G4966" s="2">
        <f>INDEX(תוצאות_בחירות,MATCH(C4966,siot!$F$3:$F$1887,0),27)</f>
        <v>1</v>
      </c>
      <c r="H4966" s="2" t="b">
        <f t="shared" si="155"/>
        <v>0</v>
      </c>
      <c r="I4966" s="1" t="s">
        <v>2</v>
      </c>
      <c r="J4966" s="1" t="s">
        <v>14862</v>
      </c>
      <c r="K4966" s="1"/>
    </row>
    <row r="4967" spans="1:11" hidden="1">
      <c r="A4967" s="1" t="s">
        <v>14838</v>
      </c>
      <c r="B4967" s="1" t="s">
        <v>14861</v>
      </c>
      <c r="C4967" s="48" t="str">
        <f t="shared" si="154"/>
        <v>פנ דייר אל-אסד</v>
      </c>
      <c r="D4967" s="1" t="s">
        <v>10961</v>
      </c>
      <c r="E4967" s="1"/>
      <c r="F4967" s="2">
        <v>6</v>
      </c>
      <c r="G4967" s="2">
        <f>INDEX(תוצאות_בחירות,MATCH(C4967,siot!$F$3:$F$1887,0),27)</f>
        <v>1</v>
      </c>
      <c r="H4967" s="2" t="b">
        <f t="shared" si="155"/>
        <v>0</v>
      </c>
      <c r="I4967" s="1" t="s">
        <v>2</v>
      </c>
      <c r="J4967" s="1" t="s">
        <v>14856</v>
      </c>
      <c r="K4967" s="1"/>
    </row>
    <row r="4968" spans="1:11" hidden="1">
      <c r="A4968" s="1" t="s">
        <v>14838</v>
      </c>
      <c r="B4968" s="1" t="s">
        <v>339</v>
      </c>
      <c r="C4968" s="48" t="str">
        <f t="shared" si="154"/>
        <v>ץ דייר אל-אסד</v>
      </c>
      <c r="D4968" s="1" t="s">
        <v>6167</v>
      </c>
      <c r="E4968" s="1" t="s">
        <v>18</v>
      </c>
      <c r="F4968" s="2" t="s">
        <v>19548</v>
      </c>
      <c r="G4968" s="2">
        <f>INDEX(תוצאות_בחירות,MATCH(C4968,siot!$F$3:$F$1887,0),27)</f>
        <v>0</v>
      </c>
      <c r="H4968" s="2" t="b">
        <f t="shared" si="155"/>
        <v>0</v>
      </c>
      <c r="I4968" s="1"/>
      <c r="J4968" s="1"/>
      <c r="K4968" s="1"/>
    </row>
    <row r="4969" spans="1:11" hidden="1">
      <c r="A4969" s="1" t="s">
        <v>14838</v>
      </c>
      <c r="B4969" s="1" t="s">
        <v>339</v>
      </c>
      <c r="C4969" s="48" t="str">
        <f t="shared" si="154"/>
        <v>ץ דייר אל-אסד</v>
      </c>
      <c r="D4969" s="1" t="s">
        <v>6167</v>
      </c>
      <c r="E4969" s="1" t="s">
        <v>17</v>
      </c>
      <c r="F4969" s="2">
        <v>1</v>
      </c>
      <c r="G4969" s="2">
        <f>INDEX(תוצאות_בחירות,MATCH(C4969,siot!$F$3:$F$1887,0),27)</f>
        <v>0</v>
      </c>
      <c r="H4969" s="2" t="b">
        <f t="shared" si="155"/>
        <v>0</v>
      </c>
      <c r="I4969" s="1" t="s">
        <v>2</v>
      </c>
      <c r="J4969" s="1" t="s">
        <v>14860</v>
      </c>
      <c r="K4969" s="1"/>
    </row>
    <row r="4970" spans="1:11" hidden="1">
      <c r="A4970" s="1" t="s">
        <v>14838</v>
      </c>
      <c r="B4970" s="1" t="s">
        <v>339</v>
      </c>
      <c r="C4970" s="48" t="str">
        <f t="shared" si="154"/>
        <v>ץ דייר אל-אסד</v>
      </c>
      <c r="D4970" s="1" t="s">
        <v>6167</v>
      </c>
      <c r="E4970" s="1"/>
      <c r="F4970" s="2">
        <v>2</v>
      </c>
      <c r="G4970" s="2">
        <f>INDEX(תוצאות_בחירות,MATCH(C4970,siot!$F$3:$F$1887,0),27)</f>
        <v>0</v>
      </c>
      <c r="H4970" s="2" t="b">
        <f t="shared" si="155"/>
        <v>0</v>
      </c>
      <c r="I4970" s="1" t="s">
        <v>2</v>
      </c>
      <c r="J4970" s="1" t="s">
        <v>14857</v>
      </c>
      <c r="K4970" s="1"/>
    </row>
    <row r="4971" spans="1:11" hidden="1">
      <c r="A4971" s="1" t="s">
        <v>14838</v>
      </c>
      <c r="B4971" s="1" t="s">
        <v>339</v>
      </c>
      <c r="C4971" s="48" t="str">
        <f t="shared" si="154"/>
        <v>ץ דייר אל-אסד</v>
      </c>
      <c r="D4971" s="1" t="s">
        <v>6167</v>
      </c>
      <c r="E4971" s="1"/>
      <c r="F4971" s="2">
        <v>3</v>
      </c>
      <c r="G4971" s="2">
        <f>INDEX(תוצאות_בחירות,MATCH(C4971,siot!$F$3:$F$1887,0),27)</f>
        <v>0</v>
      </c>
      <c r="H4971" s="2" t="b">
        <f t="shared" si="155"/>
        <v>0</v>
      </c>
      <c r="I4971" s="1" t="s">
        <v>2</v>
      </c>
      <c r="J4971" s="1" t="s">
        <v>14859</v>
      </c>
      <c r="K4971" s="1"/>
    </row>
    <row r="4972" spans="1:11" hidden="1">
      <c r="A4972" s="1" t="s">
        <v>14838</v>
      </c>
      <c r="B4972" s="1" t="s">
        <v>339</v>
      </c>
      <c r="C4972" s="48" t="str">
        <f t="shared" si="154"/>
        <v>ץ דייר אל-אסד</v>
      </c>
      <c r="D4972" s="1" t="s">
        <v>6167</v>
      </c>
      <c r="E4972" s="1"/>
      <c r="F4972" s="2">
        <v>4</v>
      </c>
      <c r="G4972" s="2">
        <f>INDEX(תוצאות_בחירות,MATCH(C4972,siot!$F$3:$F$1887,0),27)</f>
        <v>0</v>
      </c>
      <c r="H4972" s="2" t="b">
        <f t="shared" si="155"/>
        <v>0</v>
      </c>
      <c r="I4972" s="1" t="s">
        <v>2</v>
      </c>
      <c r="J4972" s="1" t="s">
        <v>14858</v>
      </c>
      <c r="K4972" s="1"/>
    </row>
    <row r="4973" spans="1:11" hidden="1">
      <c r="A4973" s="1" t="s">
        <v>14838</v>
      </c>
      <c r="B4973" s="1" t="s">
        <v>339</v>
      </c>
      <c r="C4973" s="48" t="str">
        <f t="shared" si="154"/>
        <v>ץ דייר אל-אסד</v>
      </c>
      <c r="D4973" s="1" t="s">
        <v>6167</v>
      </c>
      <c r="E4973" s="1"/>
      <c r="F4973" s="2">
        <v>5</v>
      </c>
      <c r="G4973" s="2">
        <f>INDEX(תוצאות_בחירות,MATCH(C4973,siot!$F$3:$F$1887,0),27)</f>
        <v>0</v>
      </c>
      <c r="H4973" s="2" t="b">
        <f t="shared" si="155"/>
        <v>0</v>
      </c>
      <c r="I4973" s="1" t="s">
        <v>2</v>
      </c>
      <c r="J4973" s="1" t="s">
        <v>14857</v>
      </c>
      <c r="K4973" s="1"/>
    </row>
    <row r="4974" spans="1:11" hidden="1">
      <c r="A4974" s="1" t="s">
        <v>14838</v>
      </c>
      <c r="B4974" s="1" t="s">
        <v>339</v>
      </c>
      <c r="C4974" s="48" t="str">
        <f t="shared" si="154"/>
        <v>ץ דייר אל-אסד</v>
      </c>
      <c r="D4974" s="1" t="s">
        <v>6167</v>
      </c>
      <c r="E4974" s="1"/>
      <c r="F4974" s="2">
        <v>6</v>
      </c>
      <c r="G4974" s="2">
        <f>INDEX(תוצאות_בחירות,MATCH(C4974,siot!$F$3:$F$1887,0),27)</f>
        <v>0</v>
      </c>
      <c r="H4974" s="2" t="b">
        <f t="shared" si="155"/>
        <v>0</v>
      </c>
      <c r="I4974" s="1" t="s">
        <v>2</v>
      </c>
      <c r="J4974" s="1" t="s">
        <v>14170</v>
      </c>
      <c r="K4974" s="1"/>
    </row>
    <row r="4975" spans="1:11" hidden="1">
      <c r="A4975" s="1" t="s">
        <v>14838</v>
      </c>
      <c r="B4975" s="1" t="s">
        <v>339</v>
      </c>
      <c r="C4975" s="48" t="str">
        <f t="shared" si="154"/>
        <v>ץ דייר אל-אסד</v>
      </c>
      <c r="D4975" s="1" t="s">
        <v>6167</v>
      </c>
      <c r="E4975" s="1"/>
      <c r="F4975" s="2">
        <v>7</v>
      </c>
      <c r="G4975" s="2">
        <f>INDEX(תוצאות_בחירות,MATCH(C4975,siot!$F$3:$F$1887,0),27)</f>
        <v>0</v>
      </c>
      <c r="H4975" s="2" t="b">
        <f t="shared" si="155"/>
        <v>0</v>
      </c>
      <c r="I4975" s="1" t="s">
        <v>2</v>
      </c>
      <c r="J4975" s="1" t="s">
        <v>14856</v>
      </c>
      <c r="K4975" s="1"/>
    </row>
    <row r="4976" spans="1:11" hidden="1">
      <c r="A4976" s="1" t="s">
        <v>14838</v>
      </c>
      <c r="B4976" s="1" t="s">
        <v>339</v>
      </c>
      <c r="C4976" s="48" t="str">
        <f t="shared" si="154"/>
        <v>ץ דייר אל-אסד</v>
      </c>
      <c r="D4976" s="1" t="s">
        <v>6167</v>
      </c>
      <c r="E4976" s="1"/>
      <c r="F4976" s="2">
        <v>8</v>
      </c>
      <c r="G4976" s="2">
        <f>INDEX(תוצאות_בחירות,MATCH(C4976,siot!$F$3:$F$1887,0),27)</f>
        <v>0</v>
      </c>
      <c r="H4976" s="2" t="b">
        <f t="shared" si="155"/>
        <v>0</v>
      </c>
      <c r="I4976" s="1" t="s">
        <v>2</v>
      </c>
      <c r="J4976" s="1" t="s">
        <v>14855</v>
      </c>
      <c r="K4976" s="1"/>
    </row>
    <row r="4977" spans="1:11" hidden="1">
      <c r="A4977" s="1" t="s">
        <v>14838</v>
      </c>
      <c r="B4977" s="1" t="s">
        <v>339</v>
      </c>
      <c r="C4977" s="48" t="str">
        <f t="shared" si="154"/>
        <v>ץ דייר אל-אסד</v>
      </c>
      <c r="D4977" s="1" t="s">
        <v>6167</v>
      </c>
      <c r="E4977" s="1"/>
      <c r="F4977" s="2">
        <v>9</v>
      </c>
      <c r="G4977" s="2">
        <f>INDEX(תוצאות_בחירות,MATCH(C4977,siot!$F$3:$F$1887,0),27)</f>
        <v>0</v>
      </c>
      <c r="H4977" s="2" t="b">
        <f t="shared" si="155"/>
        <v>0</v>
      </c>
      <c r="I4977" s="1" t="s">
        <v>2</v>
      </c>
      <c r="J4977" s="1" t="s">
        <v>14854</v>
      </c>
      <c r="K4977" s="1"/>
    </row>
    <row r="4978" spans="1:11" hidden="1">
      <c r="A4978" s="1" t="s">
        <v>14838</v>
      </c>
      <c r="B4978" s="1" t="s">
        <v>339</v>
      </c>
      <c r="C4978" s="48" t="str">
        <f t="shared" si="154"/>
        <v>ץ דייר אל-אסד</v>
      </c>
      <c r="D4978" s="1" t="s">
        <v>6167</v>
      </c>
      <c r="E4978" s="1"/>
      <c r="F4978" s="2">
        <v>10</v>
      </c>
      <c r="G4978" s="2">
        <f>INDEX(תוצאות_בחירות,MATCH(C4978,siot!$F$3:$F$1887,0),27)</f>
        <v>0</v>
      </c>
      <c r="H4978" s="2" t="b">
        <f t="shared" si="155"/>
        <v>0</v>
      </c>
      <c r="I4978" s="1" t="s">
        <v>2</v>
      </c>
      <c r="J4978" s="1" t="s">
        <v>14853</v>
      </c>
      <c r="K4978" s="1"/>
    </row>
    <row r="4979" spans="1:11" hidden="1">
      <c r="A4979" s="1" t="s">
        <v>14838</v>
      </c>
      <c r="B4979" s="1" t="s">
        <v>339</v>
      </c>
      <c r="C4979" s="48" t="str">
        <f t="shared" si="154"/>
        <v>ץ דייר אל-אסד</v>
      </c>
      <c r="D4979" s="1" t="s">
        <v>6167</v>
      </c>
      <c r="E4979" s="1"/>
      <c r="F4979" s="2">
        <v>11</v>
      </c>
      <c r="G4979" s="2">
        <f>INDEX(תוצאות_בחירות,MATCH(C4979,siot!$F$3:$F$1887,0),27)</f>
        <v>0</v>
      </c>
      <c r="H4979" s="2" t="b">
        <f t="shared" si="155"/>
        <v>0</v>
      </c>
      <c r="I4979" s="1" t="s">
        <v>2</v>
      </c>
      <c r="J4979" s="1" t="s">
        <v>14852</v>
      </c>
      <c r="K4979" s="1"/>
    </row>
    <row r="4980" spans="1:11" hidden="1">
      <c r="A4980" s="1" t="s">
        <v>14838</v>
      </c>
      <c r="B4980" s="1" t="s">
        <v>259</v>
      </c>
      <c r="C4980" s="48" t="str">
        <f t="shared" si="154"/>
        <v>ק דייר אל-אסד</v>
      </c>
      <c r="D4980" s="1" t="s">
        <v>14843</v>
      </c>
      <c r="E4980" s="1" t="s">
        <v>18</v>
      </c>
      <c r="F4980" s="2" t="s">
        <v>19548</v>
      </c>
      <c r="G4980" s="2">
        <f>INDEX(תוצאות_בחירות,MATCH(C4980,siot!$F$3:$F$1887,0),27)</f>
        <v>1</v>
      </c>
      <c r="H4980" s="2" t="b">
        <f t="shared" si="155"/>
        <v>0</v>
      </c>
      <c r="I4980" s="1"/>
      <c r="J4980" s="1"/>
      <c r="K4980" s="1"/>
    </row>
    <row r="4981" spans="1:11">
      <c r="A4981" s="1" t="s">
        <v>14838</v>
      </c>
      <c r="B4981" s="1" t="s">
        <v>259</v>
      </c>
      <c r="C4981" s="48" t="str">
        <f t="shared" si="154"/>
        <v>ק דייר אל-אסד</v>
      </c>
      <c r="D4981" s="1" t="s">
        <v>14843</v>
      </c>
      <c r="E4981" s="1" t="s">
        <v>17</v>
      </c>
      <c r="F4981" s="2">
        <v>1</v>
      </c>
      <c r="G4981" s="2">
        <f>INDEX(תוצאות_בחירות,MATCH(C4981,siot!$F$3:$F$1887,0),27)</f>
        <v>1</v>
      </c>
      <c r="H4981" s="2" t="b">
        <f t="shared" si="155"/>
        <v>1</v>
      </c>
      <c r="I4981" s="1" t="s">
        <v>2</v>
      </c>
      <c r="J4981" s="1" t="s">
        <v>14851</v>
      </c>
      <c r="K4981" s="1"/>
    </row>
    <row r="4982" spans="1:11" hidden="1">
      <c r="A4982" s="1" t="s">
        <v>14838</v>
      </c>
      <c r="B4982" s="1" t="s">
        <v>259</v>
      </c>
      <c r="C4982" s="48" t="str">
        <f t="shared" si="154"/>
        <v>ק דייר אל-אסד</v>
      </c>
      <c r="D4982" s="1" t="s">
        <v>14843</v>
      </c>
      <c r="E4982" s="1"/>
      <c r="F4982" s="2">
        <v>2</v>
      </c>
      <c r="G4982" s="2">
        <f>INDEX(תוצאות_בחירות,MATCH(C4982,siot!$F$3:$F$1887,0),27)</f>
        <v>1</v>
      </c>
      <c r="H4982" s="2" t="b">
        <f t="shared" si="155"/>
        <v>0</v>
      </c>
      <c r="I4982" s="1" t="s">
        <v>2</v>
      </c>
      <c r="J4982" s="1" t="s">
        <v>14850</v>
      </c>
      <c r="K4982" s="1"/>
    </row>
    <row r="4983" spans="1:11" hidden="1">
      <c r="A4983" s="1" t="s">
        <v>14838</v>
      </c>
      <c r="B4983" s="1" t="s">
        <v>259</v>
      </c>
      <c r="C4983" s="48" t="str">
        <f t="shared" si="154"/>
        <v>ק דייר אל-אסד</v>
      </c>
      <c r="D4983" s="1" t="s">
        <v>14843</v>
      </c>
      <c r="E4983" s="1"/>
      <c r="F4983" s="2">
        <v>3</v>
      </c>
      <c r="G4983" s="2">
        <f>INDEX(תוצאות_בחירות,MATCH(C4983,siot!$F$3:$F$1887,0),27)</f>
        <v>1</v>
      </c>
      <c r="H4983" s="2" t="b">
        <f t="shared" si="155"/>
        <v>0</v>
      </c>
      <c r="I4983" s="1" t="s">
        <v>2</v>
      </c>
      <c r="J4983" s="1" t="s">
        <v>14849</v>
      </c>
      <c r="K4983" s="1"/>
    </row>
    <row r="4984" spans="1:11" hidden="1">
      <c r="A4984" s="1" t="s">
        <v>14838</v>
      </c>
      <c r="B4984" s="1" t="s">
        <v>259</v>
      </c>
      <c r="C4984" s="48" t="str">
        <f t="shared" si="154"/>
        <v>ק דייר אל-אסד</v>
      </c>
      <c r="D4984" s="1" t="s">
        <v>14843</v>
      </c>
      <c r="E4984" s="1"/>
      <c r="F4984" s="2">
        <v>4</v>
      </c>
      <c r="G4984" s="2">
        <f>INDEX(תוצאות_בחירות,MATCH(C4984,siot!$F$3:$F$1887,0),27)</f>
        <v>1</v>
      </c>
      <c r="H4984" s="2" t="b">
        <f t="shared" si="155"/>
        <v>0</v>
      </c>
      <c r="I4984" s="1" t="s">
        <v>2</v>
      </c>
      <c r="J4984" s="1" t="s">
        <v>14848</v>
      </c>
      <c r="K4984" s="1"/>
    </row>
    <row r="4985" spans="1:11" hidden="1">
      <c r="A4985" s="1" t="s">
        <v>14838</v>
      </c>
      <c r="B4985" s="1" t="s">
        <v>259</v>
      </c>
      <c r="C4985" s="48" t="str">
        <f t="shared" si="154"/>
        <v>ק דייר אל-אסד</v>
      </c>
      <c r="D4985" s="1" t="s">
        <v>14843</v>
      </c>
      <c r="E4985" s="1"/>
      <c r="F4985" s="2">
        <v>5</v>
      </c>
      <c r="G4985" s="2">
        <f>INDEX(תוצאות_בחירות,MATCH(C4985,siot!$F$3:$F$1887,0),27)</f>
        <v>1</v>
      </c>
      <c r="H4985" s="2" t="b">
        <f t="shared" si="155"/>
        <v>0</v>
      </c>
      <c r="I4985" s="1" t="s">
        <v>2</v>
      </c>
      <c r="J4985" s="1" t="s">
        <v>14847</v>
      </c>
      <c r="K4985" s="1"/>
    </row>
    <row r="4986" spans="1:11" hidden="1">
      <c r="A4986" s="1" t="s">
        <v>14838</v>
      </c>
      <c r="B4986" s="1" t="s">
        <v>259</v>
      </c>
      <c r="C4986" s="48" t="str">
        <f t="shared" si="154"/>
        <v>ק דייר אל-אסד</v>
      </c>
      <c r="D4986" s="1" t="s">
        <v>14843</v>
      </c>
      <c r="E4986" s="1"/>
      <c r="F4986" s="2">
        <v>6</v>
      </c>
      <c r="G4986" s="2">
        <f>INDEX(תוצאות_בחירות,MATCH(C4986,siot!$F$3:$F$1887,0),27)</f>
        <v>1</v>
      </c>
      <c r="H4986" s="2" t="b">
        <f t="shared" si="155"/>
        <v>0</v>
      </c>
      <c r="I4986" s="1" t="s">
        <v>2</v>
      </c>
      <c r="J4986" s="1" t="s">
        <v>14846</v>
      </c>
      <c r="K4986" s="1"/>
    </row>
    <row r="4987" spans="1:11" hidden="1">
      <c r="A4987" s="1" t="s">
        <v>14838</v>
      </c>
      <c r="B4987" s="1" t="s">
        <v>259</v>
      </c>
      <c r="C4987" s="48" t="str">
        <f t="shared" si="154"/>
        <v>ק דייר אל-אסד</v>
      </c>
      <c r="D4987" s="1" t="s">
        <v>14843</v>
      </c>
      <c r="E4987" s="1"/>
      <c r="F4987" s="2">
        <v>7</v>
      </c>
      <c r="G4987" s="2">
        <f>INDEX(תוצאות_בחירות,MATCH(C4987,siot!$F$3:$F$1887,0),27)</f>
        <v>1</v>
      </c>
      <c r="H4987" s="2" t="b">
        <f t="shared" si="155"/>
        <v>0</v>
      </c>
      <c r="I4987" s="1" t="s">
        <v>2</v>
      </c>
      <c r="J4987" s="1" t="s">
        <v>14845</v>
      </c>
      <c r="K4987" s="1"/>
    </row>
    <row r="4988" spans="1:11" hidden="1">
      <c r="A4988" s="1" t="s">
        <v>14838</v>
      </c>
      <c r="B4988" s="1" t="s">
        <v>259</v>
      </c>
      <c r="C4988" s="48" t="str">
        <f t="shared" si="154"/>
        <v>ק דייר אל-אסד</v>
      </c>
      <c r="D4988" s="1" t="s">
        <v>14843</v>
      </c>
      <c r="E4988" s="1"/>
      <c r="F4988" s="2">
        <v>8</v>
      </c>
      <c r="G4988" s="2">
        <f>INDEX(תוצאות_בחירות,MATCH(C4988,siot!$F$3:$F$1887,0),27)</f>
        <v>1</v>
      </c>
      <c r="H4988" s="2" t="b">
        <f t="shared" si="155"/>
        <v>0</v>
      </c>
      <c r="I4988" s="1" t="s">
        <v>2</v>
      </c>
      <c r="J4988" s="1" t="s">
        <v>14844</v>
      </c>
      <c r="K4988" s="1"/>
    </row>
    <row r="4989" spans="1:11" hidden="1">
      <c r="A4989" s="1" t="s">
        <v>14838</v>
      </c>
      <c r="B4989" s="1" t="s">
        <v>259</v>
      </c>
      <c r="C4989" s="48" t="str">
        <f t="shared" si="154"/>
        <v>ק דייר אל-אסד</v>
      </c>
      <c r="D4989" s="1" t="s">
        <v>14843</v>
      </c>
      <c r="E4989" s="1"/>
      <c r="F4989" s="2">
        <v>9</v>
      </c>
      <c r="G4989" s="2">
        <f>INDEX(תוצאות_בחירות,MATCH(C4989,siot!$F$3:$F$1887,0),27)</f>
        <v>1</v>
      </c>
      <c r="H4989" s="2" t="b">
        <f t="shared" si="155"/>
        <v>0</v>
      </c>
      <c r="I4989" s="1" t="s">
        <v>2</v>
      </c>
      <c r="J4989" s="1" t="s">
        <v>14842</v>
      </c>
      <c r="K4989" s="1"/>
    </row>
    <row r="4990" spans="1:11" hidden="1">
      <c r="A4990" s="1" t="s">
        <v>14838</v>
      </c>
      <c r="B4990" s="1" t="s">
        <v>14837</v>
      </c>
      <c r="C4990" s="48" t="str">
        <f t="shared" si="154"/>
        <v>שא דייר אל-אסד</v>
      </c>
      <c r="D4990" s="1" t="s">
        <v>14836</v>
      </c>
      <c r="E4990" s="1" t="s">
        <v>18</v>
      </c>
      <c r="F4990" s="2" t="s">
        <v>19548</v>
      </c>
      <c r="G4990" s="2">
        <f>INDEX(תוצאות_בחירות,MATCH(C4990,siot!$F$3:$F$1887,0),27)</f>
        <v>2</v>
      </c>
      <c r="H4990" s="2" t="b">
        <f t="shared" si="155"/>
        <v>0</v>
      </c>
      <c r="I4990" s="1"/>
      <c r="J4990" s="1"/>
      <c r="K4990" s="1"/>
    </row>
    <row r="4991" spans="1:11">
      <c r="A4991" s="1" t="s">
        <v>14838</v>
      </c>
      <c r="B4991" s="1" t="s">
        <v>14837</v>
      </c>
      <c r="C4991" s="48" t="str">
        <f t="shared" si="154"/>
        <v>שא דייר אל-אסד</v>
      </c>
      <c r="D4991" s="1" t="s">
        <v>14836</v>
      </c>
      <c r="E4991" s="1" t="s">
        <v>17</v>
      </c>
      <c r="F4991" s="2">
        <v>1</v>
      </c>
      <c r="G4991" s="2">
        <f>INDEX(תוצאות_בחירות,MATCH(C4991,siot!$F$3:$F$1887,0),27)</f>
        <v>2</v>
      </c>
      <c r="H4991" s="2" t="b">
        <f t="shared" si="155"/>
        <v>1</v>
      </c>
      <c r="I4991" s="1" t="s">
        <v>2</v>
      </c>
      <c r="J4991" s="1" t="s">
        <v>14841</v>
      </c>
      <c r="K4991" s="1"/>
    </row>
    <row r="4992" spans="1:11">
      <c r="A4992" s="1" t="s">
        <v>14838</v>
      </c>
      <c r="B4992" s="1" t="s">
        <v>14837</v>
      </c>
      <c r="C4992" s="48" t="str">
        <f t="shared" si="154"/>
        <v>שא דייר אל-אסד</v>
      </c>
      <c r="D4992" s="1" t="s">
        <v>14836</v>
      </c>
      <c r="E4992" s="1"/>
      <c r="F4992" s="2">
        <v>2</v>
      </c>
      <c r="G4992" s="2">
        <f>INDEX(תוצאות_בחירות,MATCH(C4992,siot!$F$3:$F$1887,0),27)</f>
        <v>2</v>
      </c>
      <c r="H4992" s="2" t="b">
        <f t="shared" si="155"/>
        <v>1</v>
      </c>
      <c r="I4992" s="1" t="s">
        <v>2</v>
      </c>
      <c r="J4992" s="1" t="s">
        <v>14170</v>
      </c>
      <c r="K4992" s="1"/>
    </row>
    <row r="4993" spans="1:11" hidden="1">
      <c r="A4993" s="1" t="s">
        <v>14838</v>
      </c>
      <c r="B4993" s="1" t="s">
        <v>14837</v>
      </c>
      <c r="C4993" s="48" t="str">
        <f t="shared" si="154"/>
        <v>שא דייר אל-אסד</v>
      </c>
      <c r="D4993" s="1" t="s">
        <v>14836</v>
      </c>
      <c r="E4993" s="1"/>
      <c r="F4993" s="2">
        <v>3</v>
      </c>
      <c r="G4993" s="2">
        <f>INDEX(תוצאות_בחירות,MATCH(C4993,siot!$F$3:$F$1887,0),27)</f>
        <v>2</v>
      </c>
      <c r="H4993" s="2" t="b">
        <f t="shared" si="155"/>
        <v>0</v>
      </c>
      <c r="I4993" s="1" t="s">
        <v>2</v>
      </c>
      <c r="J4993" s="1" t="s">
        <v>14840</v>
      </c>
      <c r="K4993" s="1"/>
    </row>
    <row r="4994" spans="1:11" hidden="1">
      <c r="A4994" s="1" t="s">
        <v>14838</v>
      </c>
      <c r="B4994" s="1" t="s">
        <v>14837</v>
      </c>
      <c r="C4994" s="48" t="str">
        <f t="shared" si="154"/>
        <v>שא דייר אל-אסד</v>
      </c>
      <c r="D4994" s="1" t="s">
        <v>14836</v>
      </c>
      <c r="E4994" s="1"/>
      <c r="F4994" s="2">
        <v>4</v>
      </c>
      <c r="G4994" s="2">
        <f>INDEX(תוצאות_בחירות,MATCH(C4994,siot!$F$3:$F$1887,0),27)</f>
        <v>2</v>
      </c>
      <c r="H4994" s="2" t="b">
        <f t="shared" si="155"/>
        <v>0</v>
      </c>
      <c r="I4994" s="1" t="s">
        <v>2</v>
      </c>
      <c r="J4994" s="1" t="s">
        <v>14839</v>
      </c>
      <c r="K4994" s="1"/>
    </row>
    <row r="4995" spans="1:11" hidden="1">
      <c r="A4995" s="1" t="s">
        <v>14838</v>
      </c>
      <c r="B4995" s="1" t="s">
        <v>14837</v>
      </c>
      <c r="C4995" s="48" t="str">
        <f t="shared" si="154"/>
        <v>שא דייר אל-אסד</v>
      </c>
      <c r="D4995" s="1" t="s">
        <v>14836</v>
      </c>
      <c r="E4995" s="1"/>
      <c r="F4995" s="2">
        <v>5</v>
      </c>
      <c r="G4995" s="2">
        <f>INDEX(תוצאות_בחירות,MATCH(C4995,siot!$F$3:$F$1887,0),27)</f>
        <v>2</v>
      </c>
      <c r="H4995" s="2" t="b">
        <f t="shared" si="155"/>
        <v>0</v>
      </c>
      <c r="I4995" s="1" t="s">
        <v>2</v>
      </c>
      <c r="J4995" s="1" t="s">
        <v>14835</v>
      </c>
      <c r="K4995" s="1"/>
    </row>
    <row r="4996" spans="1:11" hidden="1">
      <c r="A4996" s="1" t="s">
        <v>14784</v>
      </c>
      <c r="B4996" s="1" t="s">
        <v>2679</v>
      </c>
      <c r="C4996" s="48" t="str">
        <f t="shared" ref="C4996:C5059" si="156">B4996&amp;" "&amp;A4996</f>
        <v>גד דייר חנא</v>
      </c>
      <c r="D4996" s="1" t="s">
        <v>12756</v>
      </c>
      <c r="E4996" s="1" t="s">
        <v>3</v>
      </c>
      <c r="F4996" s="2" t="s">
        <v>19548</v>
      </c>
      <c r="G4996" s="2">
        <f>INDEX(תוצאות_בחירות,MATCH(C4996,siot!$F$3:$F$1887,0),27)</f>
        <v>3</v>
      </c>
      <c r="H4996" s="2" t="b">
        <f t="shared" ref="H4996:H5059" si="157">IF(OR(F4996&lt;G4996,G4996=F4996),TRUE,FALSE)</f>
        <v>0</v>
      </c>
      <c r="I4996" s="1"/>
      <c r="J4996" s="1"/>
      <c r="K4996" s="1"/>
    </row>
    <row r="4997" spans="1:11">
      <c r="A4997" s="1" t="s">
        <v>14784</v>
      </c>
      <c r="B4997" s="1" t="s">
        <v>2679</v>
      </c>
      <c r="C4997" s="48" t="str">
        <f t="shared" si="156"/>
        <v>גד דייר חנא</v>
      </c>
      <c r="D4997" s="1" t="s">
        <v>12756</v>
      </c>
      <c r="E4997" s="1"/>
      <c r="F4997" s="2">
        <v>1</v>
      </c>
      <c r="G4997" s="2">
        <f>INDEX(תוצאות_בחירות,MATCH(C4997,siot!$F$3:$F$1887,0),27)</f>
        <v>3</v>
      </c>
      <c r="H4997" s="2" t="b">
        <f t="shared" si="157"/>
        <v>1</v>
      </c>
      <c r="I4997" s="1" t="s">
        <v>2</v>
      </c>
      <c r="J4997" s="1" t="s">
        <v>14834</v>
      </c>
      <c r="K4997" s="1"/>
    </row>
    <row r="4998" spans="1:11">
      <c r="A4998" s="1" t="s">
        <v>14784</v>
      </c>
      <c r="B4998" s="1" t="s">
        <v>2679</v>
      </c>
      <c r="C4998" s="48" t="str">
        <f t="shared" si="156"/>
        <v>גד דייר חנא</v>
      </c>
      <c r="D4998" s="1" t="s">
        <v>12756</v>
      </c>
      <c r="E4998" s="1"/>
      <c r="F4998" s="2">
        <v>2</v>
      </c>
      <c r="G4998" s="2">
        <f>INDEX(תוצאות_בחירות,MATCH(C4998,siot!$F$3:$F$1887,0),27)</f>
        <v>3</v>
      </c>
      <c r="H4998" s="2" t="b">
        <f t="shared" si="157"/>
        <v>1</v>
      </c>
      <c r="I4998" s="1" t="s">
        <v>2</v>
      </c>
      <c r="J4998" s="1" t="s">
        <v>14833</v>
      </c>
      <c r="K4998" s="1"/>
    </row>
    <row r="4999" spans="1:11">
      <c r="A4999" s="1" t="s">
        <v>14784</v>
      </c>
      <c r="B4999" s="1" t="s">
        <v>2679</v>
      </c>
      <c r="C4999" s="48" t="str">
        <f t="shared" si="156"/>
        <v>גד דייר חנא</v>
      </c>
      <c r="D4999" s="1" t="s">
        <v>12756</v>
      </c>
      <c r="E4999" s="1"/>
      <c r="F4999" s="2">
        <v>3</v>
      </c>
      <c r="G4999" s="2">
        <f>INDEX(תוצאות_בחירות,MATCH(C4999,siot!$F$3:$F$1887,0),27)</f>
        <v>3</v>
      </c>
      <c r="H4999" s="2" t="b">
        <f t="shared" si="157"/>
        <v>1</v>
      </c>
      <c r="I4999" s="1" t="s">
        <v>2</v>
      </c>
      <c r="J4999" s="1" t="s">
        <v>14832</v>
      </c>
      <c r="K4999" s="1"/>
    </row>
    <row r="5000" spans="1:11" hidden="1">
      <c r="A5000" s="1" t="s">
        <v>14784</v>
      </c>
      <c r="B5000" s="1" t="s">
        <v>2679</v>
      </c>
      <c r="C5000" s="48" t="str">
        <f t="shared" si="156"/>
        <v>גד דייר חנא</v>
      </c>
      <c r="D5000" s="1" t="s">
        <v>12756</v>
      </c>
      <c r="E5000" s="1"/>
      <c r="F5000" s="2">
        <v>4</v>
      </c>
      <c r="G5000" s="2">
        <f>INDEX(תוצאות_בחירות,MATCH(C5000,siot!$F$3:$F$1887,0),27)</f>
        <v>3</v>
      </c>
      <c r="H5000" s="2" t="b">
        <f t="shared" si="157"/>
        <v>0</v>
      </c>
      <c r="I5000" s="1" t="s">
        <v>2</v>
      </c>
      <c r="J5000" s="1" t="s">
        <v>14831</v>
      </c>
      <c r="K5000" s="1"/>
    </row>
    <row r="5001" spans="1:11" hidden="1">
      <c r="A5001" s="1" t="s">
        <v>14784</v>
      </c>
      <c r="B5001" s="1" t="s">
        <v>2679</v>
      </c>
      <c r="C5001" s="48" t="str">
        <f t="shared" si="156"/>
        <v>גד דייר חנא</v>
      </c>
      <c r="D5001" s="1" t="s">
        <v>12756</v>
      </c>
      <c r="E5001" s="1"/>
      <c r="F5001" s="2">
        <v>5</v>
      </c>
      <c r="G5001" s="2">
        <f>INDEX(תוצאות_בחירות,MATCH(C5001,siot!$F$3:$F$1887,0),27)</f>
        <v>3</v>
      </c>
      <c r="H5001" s="2" t="b">
        <f t="shared" si="157"/>
        <v>0</v>
      </c>
      <c r="I5001" s="1" t="s">
        <v>2</v>
      </c>
      <c r="J5001" s="1" t="s">
        <v>14830</v>
      </c>
      <c r="K5001" s="1"/>
    </row>
    <row r="5002" spans="1:11" hidden="1">
      <c r="A5002" s="1" t="s">
        <v>14784</v>
      </c>
      <c r="B5002" s="1" t="s">
        <v>2679</v>
      </c>
      <c r="C5002" s="48" t="str">
        <f t="shared" si="156"/>
        <v>גד דייר חנא</v>
      </c>
      <c r="D5002" s="1" t="s">
        <v>12756</v>
      </c>
      <c r="E5002" s="1"/>
      <c r="F5002" s="2">
        <v>6</v>
      </c>
      <c r="G5002" s="2">
        <f>INDEX(תוצאות_בחירות,MATCH(C5002,siot!$F$3:$F$1887,0),27)</f>
        <v>3</v>
      </c>
      <c r="H5002" s="2" t="b">
        <f t="shared" si="157"/>
        <v>0</v>
      </c>
      <c r="I5002" s="1" t="s">
        <v>2</v>
      </c>
      <c r="J5002" s="1" t="s">
        <v>14829</v>
      </c>
      <c r="K5002" s="1"/>
    </row>
    <row r="5003" spans="1:11" hidden="1">
      <c r="A5003" s="1" t="s">
        <v>14784</v>
      </c>
      <c r="B5003" s="1" t="s">
        <v>2679</v>
      </c>
      <c r="C5003" s="48" t="str">
        <f t="shared" si="156"/>
        <v>גד דייר חנא</v>
      </c>
      <c r="D5003" s="1" t="s">
        <v>12756</v>
      </c>
      <c r="E5003" s="1"/>
      <c r="F5003" s="2">
        <v>7</v>
      </c>
      <c r="G5003" s="2">
        <f>INDEX(תוצאות_בחירות,MATCH(C5003,siot!$F$3:$F$1887,0),27)</f>
        <v>3</v>
      </c>
      <c r="H5003" s="2" t="b">
        <f t="shared" si="157"/>
        <v>0</v>
      </c>
      <c r="I5003" s="1" t="s">
        <v>2</v>
      </c>
      <c r="J5003" s="1" t="s">
        <v>14828</v>
      </c>
      <c r="K5003" s="1"/>
    </row>
    <row r="5004" spans="1:11" hidden="1">
      <c r="A5004" s="1" t="s">
        <v>14784</v>
      </c>
      <c r="B5004" s="1" t="s">
        <v>2679</v>
      </c>
      <c r="C5004" s="48" t="str">
        <f t="shared" si="156"/>
        <v>גד דייר חנא</v>
      </c>
      <c r="D5004" s="1" t="s">
        <v>12756</v>
      </c>
      <c r="E5004" s="1"/>
      <c r="F5004" s="2">
        <v>8</v>
      </c>
      <c r="G5004" s="2">
        <f>INDEX(תוצאות_בחירות,MATCH(C5004,siot!$F$3:$F$1887,0),27)</f>
        <v>3</v>
      </c>
      <c r="H5004" s="2" t="b">
        <f t="shared" si="157"/>
        <v>0</v>
      </c>
      <c r="I5004" s="1" t="s">
        <v>2</v>
      </c>
      <c r="J5004" s="1" t="s">
        <v>7515</v>
      </c>
      <c r="K5004" s="1"/>
    </row>
    <row r="5005" spans="1:11" hidden="1">
      <c r="A5005" s="1" t="s">
        <v>14784</v>
      </c>
      <c r="B5005" s="1" t="s">
        <v>2679</v>
      </c>
      <c r="C5005" s="48" t="str">
        <f t="shared" si="156"/>
        <v>גד דייר חנא</v>
      </c>
      <c r="D5005" s="1" t="s">
        <v>12756</v>
      </c>
      <c r="E5005" s="1"/>
      <c r="F5005" s="2">
        <v>9</v>
      </c>
      <c r="G5005" s="2">
        <f>INDEX(תוצאות_בחירות,MATCH(C5005,siot!$F$3:$F$1887,0),27)</f>
        <v>3</v>
      </c>
      <c r="H5005" s="2" t="b">
        <f t="shared" si="157"/>
        <v>0</v>
      </c>
      <c r="I5005" s="1" t="s">
        <v>2</v>
      </c>
      <c r="J5005" s="1" t="s">
        <v>14827</v>
      </c>
      <c r="K5005" s="1"/>
    </row>
    <row r="5006" spans="1:11" hidden="1">
      <c r="A5006" s="1" t="s">
        <v>14784</v>
      </c>
      <c r="B5006" s="1" t="s">
        <v>2679</v>
      </c>
      <c r="C5006" s="48" t="str">
        <f t="shared" si="156"/>
        <v>גד דייר חנא</v>
      </c>
      <c r="D5006" s="1" t="s">
        <v>12756</v>
      </c>
      <c r="E5006" s="1"/>
      <c r="F5006" s="2">
        <v>10</v>
      </c>
      <c r="G5006" s="2">
        <f>INDEX(תוצאות_בחירות,MATCH(C5006,siot!$F$3:$F$1887,0),27)</f>
        <v>3</v>
      </c>
      <c r="H5006" s="2" t="b">
        <f t="shared" si="157"/>
        <v>0</v>
      </c>
      <c r="I5006" s="1" t="s">
        <v>2</v>
      </c>
      <c r="J5006" s="1" t="s">
        <v>14826</v>
      </c>
      <c r="K5006" s="1"/>
    </row>
    <row r="5007" spans="1:11" hidden="1">
      <c r="A5007" s="1" t="s">
        <v>14784</v>
      </c>
      <c r="B5007" s="1" t="s">
        <v>2679</v>
      </c>
      <c r="C5007" s="48" t="str">
        <f t="shared" si="156"/>
        <v>גד דייר חנא</v>
      </c>
      <c r="D5007" s="1" t="s">
        <v>12756</v>
      </c>
      <c r="E5007" s="1"/>
      <c r="F5007" s="2">
        <v>11</v>
      </c>
      <c r="G5007" s="2">
        <f>INDEX(תוצאות_בחירות,MATCH(C5007,siot!$F$3:$F$1887,0),27)</f>
        <v>3</v>
      </c>
      <c r="H5007" s="2" t="b">
        <f t="shared" si="157"/>
        <v>0</v>
      </c>
      <c r="I5007" s="1" t="s">
        <v>2</v>
      </c>
      <c r="J5007" s="1" t="s">
        <v>14825</v>
      </c>
      <c r="K5007" s="1"/>
    </row>
    <row r="5008" spans="1:11" hidden="1">
      <c r="A5008" s="1" t="s">
        <v>14784</v>
      </c>
      <c r="B5008" s="1" t="s">
        <v>2679</v>
      </c>
      <c r="C5008" s="48" t="str">
        <f t="shared" si="156"/>
        <v>גד דייר חנא</v>
      </c>
      <c r="D5008" s="1" t="s">
        <v>12756</v>
      </c>
      <c r="E5008" s="1"/>
      <c r="F5008" s="2">
        <v>12</v>
      </c>
      <c r="G5008" s="2">
        <f>INDEX(תוצאות_בחירות,MATCH(C5008,siot!$F$3:$F$1887,0),27)</f>
        <v>3</v>
      </c>
      <c r="H5008" s="2" t="b">
        <f t="shared" si="157"/>
        <v>0</v>
      </c>
      <c r="I5008" s="1" t="s">
        <v>2</v>
      </c>
      <c r="J5008" s="1" t="s">
        <v>14824</v>
      </c>
      <c r="K5008" s="1"/>
    </row>
    <row r="5009" spans="1:11" hidden="1">
      <c r="A5009" s="1" t="s">
        <v>14784</v>
      </c>
      <c r="B5009" s="1" t="s">
        <v>2679</v>
      </c>
      <c r="C5009" s="48" t="str">
        <f t="shared" si="156"/>
        <v>גד דייר חנא</v>
      </c>
      <c r="D5009" s="1" t="s">
        <v>12756</v>
      </c>
      <c r="E5009" s="1"/>
      <c r="F5009" s="2">
        <v>13</v>
      </c>
      <c r="G5009" s="2">
        <f>INDEX(תוצאות_בחירות,MATCH(C5009,siot!$F$3:$F$1887,0),27)</f>
        <v>3</v>
      </c>
      <c r="H5009" s="2" t="b">
        <f t="shared" si="157"/>
        <v>0</v>
      </c>
      <c r="I5009" s="1" t="s">
        <v>2</v>
      </c>
      <c r="J5009" s="1" t="s">
        <v>14823</v>
      </c>
      <c r="K5009" s="1"/>
    </row>
    <row r="5010" spans="1:11" hidden="1">
      <c r="A5010" s="1" t="s">
        <v>14784</v>
      </c>
      <c r="B5010" s="1" t="s">
        <v>778</v>
      </c>
      <c r="C5010" s="48" t="str">
        <f t="shared" si="156"/>
        <v>י דייר חנא</v>
      </c>
      <c r="D5010" s="1" t="s">
        <v>10051</v>
      </c>
      <c r="E5010" s="1" t="s">
        <v>18</v>
      </c>
      <c r="F5010" s="2" t="s">
        <v>19548</v>
      </c>
      <c r="G5010" s="2">
        <f>INDEX(תוצאות_בחירות,MATCH(C5010,siot!$F$3:$F$1887,0),27)</f>
        <v>0</v>
      </c>
      <c r="H5010" s="2" t="b">
        <f t="shared" si="157"/>
        <v>0</v>
      </c>
      <c r="I5010" s="1"/>
      <c r="J5010" s="1"/>
      <c r="K5010" s="1"/>
    </row>
    <row r="5011" spans="1:11" hidden="1">
      <c r="A5011" s="1" t="s">
        <v>14784</v>
      </c>
      <c r="B5011" s="1" t="s">
        <v>778</v>
      </c>
      <c r="C5011" s="48" t="str">
        <f t="shared" si="156"/>
        <v>י דייר חנא</v>
      </c>
      <c r="D5011" s="1" t="s">
        <v>10051</v>
      </c>
      <c r="E5011" s="1" t="s">
        <v>17</v>
      </c>
      <c r="F5011" s="2">
        <v>1</v>
      </c>
      <c r="G5011" s="2">
        <f>INDEX(תוצאות_בחירות,MATCH(C5011,siot!$F$3:$F$1887,0),27)</f>
        <v>0</v>
      </c>
      <c r="H5011" s="2" t="b">
        <f t="shared" si="157"/>
        <v>0</v>
      </c>
      <c r="I5011" s="1" t="s">
        <v>2</v>
      </c>
      <c r="J5011" s="1" t="s">
        <v>14822</v>
      </c>
      <c r="K5011" s="1"/>
    </row>
    <row r="5012" spans="1:11" hidden="1">
      <c r="A5012" s="1" t="s">
        <v>14784</v>
      </c>
      <c r="B5012" s="1" t="s">
        <v>778</v>
      </c>
      <c r="C5012" s="48" t="str">
        <f t="shared" si="156"/>
        <v>י דייר חנא</v>
      </c>
      <c r="D5012" s="1" t="s">
        <v>10051</v>
      </c>
      <c r="E5012" s="1"/>
      <c r="F5012" s="2">
        <v>2</v>
      </c>
      <c r="G5012" s="2">
        <f>INDEX(תוצאות_בחירות,MATCH(C5012,siot!$F$3:$F$1887,0),27)</f>
        <v>0</v>
      </c>
      <c r="H5012" s="2" t="b">
        <f t="shared" si="157"/>
        <v>0</v>
      </c>
      <c r="I5012" s="1" t="s">
        <v>2</v>
      </c>
      <c r="J5012" s="1" t="s">
        <v>14821</v>
      </c>
      <c r="K5012" s="1"/>
    </row>
    <row r="5013" spans="1:11" hidden="1">
      <c r="A5013" s="1" t="s">
        <v>14784</v>
      </c>
      <c r="B5013" s="1" t="s">
        <v>778</v>
      </c>
      <c r="C5013" s="48" t="str">
        <f t="shared" si="156"/>
        <v>י דייר חנא</v>
      </c>
      <c r="D5013" s="1" t="s">
        <v>10051</v>
      </c>
      <c r="E5013" s="1"/>
      <c r="F5013" s="2">
        <v>3</v>
      </c>
      <c r="G5013" s="2">
        <f>INDEX(תוצאות_בחירות,MATCH(C5013,siot!$F$3:$F$1887,0),27)</f>
        <v>0</v>
      </c>
      <c r="H5013" s="2" t="b">
        <f t="shared" si="157"/>
        <v>0</v>
      </c>
      <c r="I5013" s="1" t="s">
        <v>2</v>
      </c>
      <c r="J5013" s="1" t="s">
        <v>14820</v>
      </c>
      <c r="K5013" s="1"/>
    </row>
    <row r="5014" spans="1:11" hidden="1">
      <c r="A5014" s="1" t="s">
        <v>14784</v>
      </c>
      <c r="B5014" s="1" t="s">
        <v>87</v>
      </c>
      <c r="C5014" s="48" t="str">
        <f t="shared" si="156"/>
        <v>נ דייר חנא</v>
      </c>
      <c r="D5014" s="1" t="s">
        <v>5524</v>
      </c>
      <c r="E5014" s="1" t="s">
        <v>18</v>
      </c>
      <c r="F5014" s="2" t="s">
        <v>19548</v>
      </c>
      <c r="G5014" s="2">
        <f>INDEX(תוצאות_בחירות,MATCH(C5014,siot!$F$3:$F$1887,0),27)</f>
        <v>1</v>
      </c>
      <c r="H5014" s="2" t="b">
        <f t="shared" si="157"/>
        <v>0</v>
      </c>
      <c r="I5014" s="1"/>
      <c r="J5014" s="1"/>
      <c r="K5014" s="1"/>
    </row>
    <row r="5015" spans="1:11">
      <c r="A5015" s="1" t="s">
        <v>14784</v>
      </c>
      <c r="B5015" s="1" t="s">
        <v>87</v>
      </c>
      <c r="C5015" s="48" t="str">
        <f t="shared" si="156"/>
        <v>נ דייר חנא</v>
      </c>
      <c r="D5015" s="1" t="s">
        <v>5524</v>
      </c>
      <c r="E5015" s="1" t="s">
        <v>17</v>
      </c>
      <c r="F5015" s="2">
        <v>1</v>
      </c>
      <c r="G5015" s="2">
        <f>INDEX(תוצאות_בחירות,MATCH(C5015,siot!$F$3:$F$1887,0),27)</f>
        <v>1</v>
      </c>
      <c r="H5015" s="2" t="b">
        <f t="shared" si="157"/>
        <v>1</v>
      </c>
      <c r="I5015" s="1" t="s">
        <v>2</v>
      </c>
      <c r="J5015" s="1" t="s">
        <v>14819</v>
      </c>
      <c r="K5015" s="1"/>
    </row>
    <row r="5016" spans="1:11" hidden="1">
      <c r="A5016" s="1" t="s">
        <v>14784</v>
      </c>
      <c r="B5016" s="1" t="s">
        <v>87</v>
      </c>
      <c r="C5016" s="48" t="str">
        <f t="shared" si="156"/>
        <v>נ דייר חנא</v>
      </c>
      <c r="D5016" s="1" t="s">
        <v>5524</v>
      </c>
      <c r="E5016" s="1"/>
      <c r="F5016" s="2">
        <v>2</v>
      </c>
      <c r="G5016" s="2">
        <f>INDEX(תוצאות_בחירות,MATCH(C5016,siot!$F$3:$F$1887,0),27)</f>
        <v>1</v>
      </c>
      <c r="H5016" s="2" t="b">
        <f t="shared" si="157"/>
        <v>0</v>
      </c>
      <c r="I5016" s="1" t="s">
        <v>2</v>
      </c>
      <c r="J5016" s="1" t="s">
        <v>14818</v>
      </c>
      <c r="K5016" s="1"/>
    </row>
    <row r="5017" spans="1:11" hidden="1">
      <c r="A5017" s="1" t="s">
        <v>14784</v>
      </c>
      <c r="B5017" s="1" t="s">
        <v>87</v>
      </c>
      <c r="C5017" s="48" t="str">
        <f t="shared" si="156"/>
        <v>נ דייר חנא</v>
      </c>
      <c r="D5017" s="1" t="s">
        <v>5524</v>
      </c>
      <c r="E5017" s="1"/>
      <c r="F5017" s="2">
        <v>3</v>
      </c>
      <c r="G5017" s="2">
        <f>INDEX(תוצאות_בחירות,MATCH(C5017,siot!$F$3:$F$1887,0),27)</f>
        <v>1</v>
      </c>
      <c r="H5017" s="2" t="b">
        <f t="shared" si="157"/>
        <v>0</v>
      </c>
      <c r="I5017" s="1" t="s">
        <v>2</v>
      </c>
      <c r="J5017" s="1" t="s">
        <v>14817</v>
      </c>
      <c r="K5017" s="1"/>
    </row>
    <row r="5018" spans="1:11" hidden="1">
      <c r="A5018" s="1" t="s">
        <v>14784</v>
      </c>
      <c r="B5018" s="1" t="s">
        <v>87</v>
      </c>
      <c r="C5018" s="48" t="str">
        <f t="shared" si="156"/>
        <v>נ דייר חנא</v>
      </c>
      <c r="D5018" s="1" t="s">
        <v>5524</v>
      </c>
      <c r="E5018" s="1"/>
      <c r="F5018" s="2">
        <v>4</v>
      </c>
      <c r="G5018" s="2">
        <f>INDEX(תוצאות_בחירות,MATCH(C5018,siot!$F$3:$F$1887,0),27)</f>
        <v>1</v>
      </c>
      <c r="H5018" s="2" t="b">
        <f t="shared" si="157"/>
        <v>0</v>
      </c>
      <c r="I5018" s="1" t="s">
        <v>2</v>
      </c>
      <c r="J5018" s="1" t="s">
        <v>14816</v>
      </c>
      <c r="K5018" s="1"/>
    </row>
    <row r="5019" spans="1:11" hidden="1">
      <c r="A5019" s="1" t="s">
        <v>14784</v>
      </c>
      <c r="B5019" s="1" t="s">
        <v>1059</v>
      </c>
      <c r="C5019" s="48" t="str">
        <f t="shared" si="156"/>
        <v>ע דייר חנא</v>
      </c>
      <c r="D5019" s="1" t="s">
        <v>14808</v>
      </c>
      <c r="E5019" s="1" t="s">
        <v>3</v>
      </c>
      <c r="F5019" s="2" t="s">
        <v>19548</v>
      </c>
      <c r="G5019" s="2">
        <f>INDEX(תוצאות_בחירות,MATCH(C5019,siot!$F$3:$F$1887,0),27)</f>
        <v>1</v>
      </c>
      <c r="H5019" s="2" t="b">
        <f t="shared" si="157"/>
        <v>0</v>
      </c>
      <c r="I5019" s="1"/>
      <c r="J5019" s="1"/>
      <c r="K5019" s="1"/>
    </row>
    <row r="5020" spans="1:11">
      <c r="A5020" s="1" t="s">
        <v>14784</v>
      </c>
      <c r="B5020" s="1" t="s">
        <v>1059</v>
      </c>
      <c r="C5020" s="48" t="str">
        <f t="shared" si="156"/>
        <v>ע דייר חנא</v>
      </c>
      <c r="D5020" s="1" t="s">
        <v>14808</v>
      </c>
      <c r="E5020" s="1"/>
      <c r="F5020" s="2">
        <v>1</v>
      </c>
      <c r="G5020" s="2">
        <f>INDEX(תוצאות_בחירות,MATCH(C5020,siot!$F$3:$F$1887,0),27)</f>
        <v>1</v>
      </c>
      <c r="H5020" s="2" t="b">
        <f t="shared" si="157"/>
        <v>1</v>
      </c>
      <c r="I5020" s="1" t="s">
        <v>2</v>
      </c>
      <c r="J5020" s="1" t="s">
        <v>6672</v>
      </c>
      <c r="K5020" s="1"/>
    </row>
    <row r="5021" spans="1:11" hidden="1">
      <c r="A5021" s="1" t="s">
        <v>14784</v>
      </c>
      <c r="B5021" s="1" t="s">
        <v>1059</v>
      </c>
      <c r="C5021" s="48" t="str">
        <f t="shared" si="156"/>
        <v>ע דייר חנא</v>
      </c>
      <c r="D5021" s="1" t="s">
        <v>14808</v>
      </c>
      <c r="E5021" s="1"/>
      <c r="F5021" s="2">
        <v>2</v>
      </c>
      <c r="G5021" s="2">
        <f>INDEX(תוצאות_בחירות,MATCH(C5021,siot!$F$3:$F$1887,0),27)</f>
        <v>1</v>
      </c>
      <c r="H5021" s="2" t="b">
        <f t="shared" si="157"/>
        <v>0</v>
      </c>
      <c r="I5021" s="1" t="s">
        <v>2</v>
      </c>
      <c r="J5021" s="1" t="s">
        <v>14815</v>
      </c>
      <c r="K5021" s="1"/>
    </row>
    <row r="5022" spans="1:11" hidden="1">
      <c r="A5022" s="1" t="s">
        <v>14784</v>
      </c>
      <c r="B5022" s="1" t="s">
        <v>1059</v>
      </c>
      <c r="C5022" s="48" t="str">
        <f t="shared" si="156"/>
        <v>ע דייר חנא</v>
      </c>
      <c r="D5022" s="1" t="s">
        <v>14808</v>
      </c>
      <c r="E5022" s="1"/>
      <c r="F5022" s="2">
        <v>3</v>
      </c>
      <c r="G5022" s="2">
        <f>INDEX(תוצאות_בחירות,MATCH(C5022,siot!$F$3:$F$1887,0),27)</f>
        <v>1</v>
      </c>
      <c r="H5022" s="2" t="b">
        <f t="shared" si="157"/>
        <v>0</v>
      </c>
      <c r="I5022" s="1" t="s">
        <v>2</v>
      </c>
      <c r="J5022" s="1" t="s">
        <v>14814</v>
      </c>
      <c r="K5022" s="1"/>
    </row>
    <row r="5023" spans="1:11" hidden="1">
      <c r="A5023" s="1" t="s">
        <v>14784</v>
      </c>
      <c r="B5023" s="1" t="s">
        <v>1059</v>
      </c>
      <c r="C5023" s="48" t="str">
        <f t="shared" si="156"/>
        <v>ע דייר חנא</v>
      </c>
      <c r="D5023" s="1" t="s">
        <v>14808</v>
      </c>
      <c r="E5023" s="1"/>
      <c r="F5023" s="2">
        <v>4</v>
      </c>
      <c r="G5023" s="2">
        <f>INDEX(תוצאות_בחירות,MATCH(C5023,siot!$F$3:$F$1887,0),27)</f>
        <v>1</v>
      </c>
      <c r="H5023" s="2" t="b">
        <f t="shared" si="157"/>
        <v>0</v>
      </c>
      <c r="I5023" s="1" t="s">
        <v>2</v>
      </c>
      <c r="J5023" s="1" t="s">
        <v>14813</v>
      </c>
      <c r="K5023" s="1"/>
    </row>
    <row r="5024" spans="1:11" hidden="1">
      <c r="A5024" s="1" t="s">
        <v>14784</v>
      </c>
      <c r="B5024" s="1" t="s">
        <v>1059</v>
      </c>
      <c r="C5024" s="48" t="str">
        <f t="shared" si="156"/>
        <v>ע דייר חנא</v>
      </c>
      <c r="D5024" s="1" t="s">
        <v>14808</v>
      </c>
      <c r="E5024" s="1"/>
      <c r="F5024" s="2">
        <v>5</v>
      </c>
      <c r="G5024" s="2">
        <f>INDEX(תוצאות_בחירות,MATCH(C5024,siot!$F$3:$F$1887,0),27)</f>
        <v>1</v>
      </c>
      <c r="H5024" s="2" t="b">
        <f t="shared" si="157"/>
        <v>0</v>
      </c>
      <c r="I5024" s="1" t="s">
        <v>2</v>
      </c>
      <c r="J5024" s="1" t="s">
        <v>14812</v>
      </c>
      <c r="K5024" s="1"/>
    </row>
    <row r="5025" spans="1:11" hidden="1">
      <c r="A5025" s="1" t="s">
        <v>14784</v>
      </c>
      <c r="B5025" s="1" t="s">
        <v>1059</v>
      </c>
      <c r="C5025" s="48" t="str">
        <f t="shared" si="156"/>
        <v>ע דייר חנא</v>
      </c>
      <c r="D5025" s="1" t="s">
        <v>14808</v>
      </c>
      <c r="E5025" s="1"/>
      <c r="F5025" s="2">
        <v>6</v>
      </c>
      <c r="G5025" s="2">
        <f>INDEX(תוצאות_בחירות,MATCH(C5025,siot!$F$3:$F$1887,0),27)</f>
        <v>1</v>
      </c>
      <c r="H5025" s="2" t="b">
        <f t="shared" si="157"/>
        <v>0</v>
      </c>
      <c r="I5025" s="1" t="s">
        <v>2</v>
      </c>
      <c r="J5025" s="1" t="s">
        <v>14811</v>
      </c>
      <c r="K5025" s="1"/>
    </row>
    <row r="5026" spans="1:11" hidden="1">
      <c r="A5026" s="1" t="s">
        <v>14784</v>
      </c>
      <c r="B5026" s="1" t="s">
        <v>1059</v>
      </c>
      <c r="C5026" s="48" t="str">
        <f t="shared" si="156"/>
        <v>ע דייר חנא</v>
      </c>
      <c r="D5026" s="1" t="s">
        <v>14808</v>
      </c>
      <c r="E5026" s="1"/>
      <c r="F5026" s="2">
        <v>7</v>
      </c>
      <c r="G5026" s="2">
        <f>INDEX(תוצאות_בחירות,MATCH(C5026,siot!$F$3:$F$1887,0),27)</f>
        <v>1</v>
      </c>
      <c r="H5026" s="2" t="b">
        <f t="shared" si="157"/>
        <v>0</v>
      </c>
      <c r="I5026" s="1" t="s">
        <v>2</v>
      </c>
      <c r="J5026" s="1" t="s">
        <v>14810</v>
      </c>
      <c r="K5026" s="1"/>
    </row>
    <row r="5027" spans="1:11" hidden="1">
      <c r="A5027" s="1" t="s">
        <v>14784</v>
      </c>
      <c r="B5027" s="1" t="s">
        <v>1059</v>
      </c>
      <c r="C5027" s="48" t="str">
        <f t="shared" si="156"/>
        <v>ע דייר חנא</v>
      </c>
      <c r="D5027" s="1" t="s">
        <v>14808</v>
      </c>
      <c r="E5027" s="1"/>
      <c r="F5027" s="2">
        <v>8</v>
      </c>
      <c r="G5027" s="2">
        <f>INDEX(תוצאות_בחירות,MATCH(C5027,siot!$F$3:$F$1887,0),27)</f>
        <v>1</v>
      </c>
      <c r="H5027" s="2" t="b">
        <f t="shared" si="157"/>
        <v>0</v>
      </c>
      <c r="I5027" s="1" t="s">
        <v>2</v>
      </c>
      <c r="J5027" s="1" t="s">
        <v>14809</v>
      </c>
      <c r="K5027" s="1"/>
    </row>
    <row r="5028" spans="1:11" hidden="1">
      <c r="A5028" s="1" t="s">
        <v>14784</v>
      </c>
      <c r="B5028" s="1" t="s">
        <v>1059</v>
      </c>
      <c r="C5028" s="48" t="str">
        <f t="shared" si="156"/>
        <v>ע דייר חנא</v>
      </c>
      <c r="D5028" s="1" t="s">
        <v>14808</v>
      </c>
      <c r="E5028" s="1"/>
      <c r="F5028" s="2">
        <v>9</v>
      </c>
      <c r="G5028" s="2">
        <f>INDEX(תוצאות_בחירות,MATCH(C5028,siot!$F$3:$F$1887,0),27)</f>
        <v>1</v>
      </c>
      <c r="H5028" s="2" t="b">
        <f t="shared" si="157"/>
        <v>0</v>
      </c>
      <c r="I5028" s="1" t="s">
        <v>2</v>
      </c>
      <c r="J5028" s="1" t="s">
        <v>14807</v>
      </c>
      <c r="K5028" s="1"/>
    </row>
    <row r="5029" spans="1:11" hidden="1">
      <c r="A5029" s="1" t="s">
        <v>14784</v>
      </c>
      <c r="B5029" s="1" t="s">
        <v>339</v>
      </c>
      <c r="C5029" s="48" t="str">
        <f t="shared" si="156"/>
        <v>ץ דייר חנא</v>
      </c>
      <c r="D5029" s="1" t="s">
        <v>14796</v>
      </c>
      <c r="E5029" s="1" t="s">
        <v>18</v>
      </c>
      <c r="F5029" s="2" t="s">
        <v>19548</v>
      </c>
      <c r="G5029" s="2">
        <f>INDEX(תוצאות_בחירות,MATCH(C5029,siot!$F$3:$F$1887,0),27)</f>
        <v>1</v>
      </c>
      <c r="H5029" s="2" t="b">
        <f t="shared" si="157"/>
        <v>0</v>
      </c>
      <c r="I5029" s="1"/>
      <c r="J5029" s="1"/>
      <c r="K5029" s="1"/>
    </row>
    <row r="5030" spans="1:11">
      <c r="A5030" s="1" t="s">
        <v>14784</v>
      </c>
      <c r="B5030" s="1" t="s">
        <v>339</v>
      </c>
      <c r="C5030" s="48" t="str">
        <f t="shared" si="156"/>
        <v>ץ דייר חנא</v>
      </c>
      <c r="D5030" s="1" t="s">
        <v>14796</v>
      </c>
      <c r="E5030" s="1" t="s">
        <v>17</v>
      </c>
      <c r="F5030" s="2">
        <v>1</v>
      </c>
      <c r="G5030" s="2">
        <f>INDEX(תוצאות_בחירות,MATCH(C5030,siot!$F$3:$F$1887,0),27)</f>
        <v>1</v>
      </c>
      <c r="H5030" s="2" t="b">
        <f t="shared" si="157"/>
        <v>1</v>
      </c>
      <c r="I5030" s="1" t="s">
        <v>2</v>
      </c>
      <c r="J5030" s="1" t="s">
        <v>14806</v>
      </c>
      <c r="K5030" s="1"/>
    </row>
    <row r="5031" spans="1:11" hidden="1">
      <c r="A5031" s="1" t="s">
        <v>14784</v>
      </c>
      <c r="B5031" s="1" t="s">
        <v>339</v>
      </c>
      <c r="C5031" s="48" t="str">
        <f t="shared" si="156"/>
        <v>ץ דייר חנא</v>
      </c>
      <c r="D5031" s="1" t="s">
        <v>14796</v>
      </c>
      <c r="E5031" s="1"/>
      <c r="F5031" s="2">
        <v>2</v>
      </c>
      <c r="G5031" s="2">
        <f>INDEX(תוצאות_בחירות,MATCH(C5031,siot!$F$3:$F$1887,0),27)</f>
        <v>1</v>
      </c>
      <c r="H5031" s="2" t="b">
        <f t="shared" si="157"/>
        <v>0</v>
      </c>
      <c r="I5031" s="1" t="s">
        <v>2</v>
      </c>
      <c r="J5031" s="1" t="s">
        <v>6287</v>
      </c>
      <c r="K5031" s="1"/>
    </row>
    <row r="5032" spans="1:11" hidden="1">
      <c r="A5032" s="1" t="s">
        <v>14784</v>
      </c>
      <c r="B5032" s="1" t="s">
        <v>339</v>
      </c>
      <c r="C5032" s="48" t="str">
        <f t="shared" si="156"/>
        <v>ץ דייר חנא</v>
      </c>
      <c r="D5032" s="1" t="s">
        <v>14796</v>
      </c>
      <c r="E5032" s="1"/>
      <c r="F5032" s="2">
        <v>3</v>
      </c>
      <c r="G5032" s="2">
        <f>INDEX(תוצאות_בחירות,MATCH(C5032,siot!$F$3:$F$1887,0),27)</f>
        <v>1</v>
      </c>
      <c r="H5032" s="2" t="b">
        <f t="shared" si="157"/>
        <v>0</v>
      </c>
      <c r="I5032" s="1" t="s">
        <v>2</v>
      </c>
      <c r="J5032" s="1" t="s">
        <v>14805</v>
      </c>
      <c r="K5032" s="1"/>
    </row>
    <row r="5033" spans="1:11" hidden="1">
      <c r="A5033" s="1" t="s">
        <v>14784</v>
      </c>
      <c r="B5033" s="1" t="s">
        <v>339</v>
      </c>
      <c r="C5033" s="48" t="str">
        <f t="shared" si="156"/>
        <v>ץ דייר חנא</v>
      </c>
      <c r="D5033" s="1" t="s">
        <v>14796</v>
      </c>
      <c r="E5033" s="1"/>
      <c r="F5033" s="2">
        <v>4</v>
      </c>
      <c r="G5033" s="2">
        <f>INDEX(תוצאות_בחירות,MATCH(C5033,siot!$F$3:$F$1887,0),27)</f>
        <v>1</v>
      </c>
      <c r="H5033" s="2" t="b">
        <f t="shared" si="157"/>
        <v>0</v>
      </c>
      <c r="I5033" s="1" t="s">
        <v>2</v>
      </c>
      <c r="J5033" s="1" t="s">
        <v>14804</v>
      </c>
      <c r="K5033" s="1"/>
    </row>
    <row r="5034" spans="1:11" hidden="1">
      <c r="A5034" s="1" t="s">
        <v>14784</v>
      </c>
      <c r="B5034" s="1" t="s">
        <v>339</v>
      </c>
      <c r="C5034" s="48" t="str">
        <f t="shared" si="156"/>
        <v>ץ דייר חנא</v>
      </c>
      <c r="D5034" s="1" t="s">
        <v>14796</v>
      </c>
      <c r="E5034" s="1"/>
      <c r="F5034" s="2">
        <v>5</v>
      </c>
      <c r="G5034" s="2">
        <f>INDEX(תוצאות_בחירות,MATCH(C5034,siot!$F$3:$F$1887,0),27)</f>
        <v>1</v>
      </c>
      <c r="H5034" s="2" t="b">
        <f t="shared" si="157"/>
        <v>0</v>
      </c>
      <c r="I5034" s="1" t="s">
        <v>2</v>
      </c>
      <c r="J5034" s="1" t="s">
        <v>14803</v>
      </c>
      <c r="K5034" s="1"/>
    </row>
    <row r="5035" spans="1:11" hidden="1">
      <c r="A5035" s="1" t="s">
        <v>14784</v>
      </c>
      <c r="B5035" s="1" t="s">
        <v>339</v>
      </c>
      <c r="C5035" s="48" t="str">
        <f t="shared" si="156"/>
        <v>ץ דייר חנא</v>
      </c>
      <c r="D5035" s="1" t="s">
        <v>14796</v>
      </c>
      <c r="E5035" s="1"/>
      <c r="F5035" s="2">
        <v>6</v>
      </c>
      <c r="G5035" s="2">
        <f>INDEX(תוצאות_בחירות,MATCH(C5035,siot!$F$3:$F$1887,0),27)</f>
        <v>1</v>
      </c>
      <c r="H5035" s="2" t="b">
        <f t="shared" si="157"/>
        <v>0</v>
      </c>
      <c r="I5035" s="1" t="s">
        <v>2</v>
      </c>
      <c r="J5035" s="1" t="s">
        <v>14802</v>
      </c>
      <c r="K5035" s="1"/>
    </row>
    <row r="5036" spans="1:11" hidden="1">
      <c r="A5036" s="1" t="s">
        <v>14784</v>
      </c>
      <c r="B5036" s="1" t="s">
        <v>339</v>
      </c>
      <c r="C5036" s="48" t="str">
        <f t="shared" si="156"/>
        <v>ץ דייר חנא</v>
      </c>
      <c r="D5036" s="1" t="s">
        <v>14796</v>
      </c>
      <c r="E5036" s="1"/>
      <c r="F5036" s="2">
        <v>7</v>
      </c>
      <c r="G5036" s="2">
        <f>INDEX(תוצאות_בחירות,MATCH(C5036,siot!$F$3:$F$1887,0),27)</f>
        <v>1</v>
      </c>
      <c r="H5036" s="2" t="b">
        <f t="shared" si="157"/>
        <v>0</v>
      </c>
      <c r="I5036" s="1" t="s">
        <v>2</v>
      </c>
      <c r="J5036" s="1" t="s">
        <v>14801</v>
      </c>
      <c r="K5036" s="1"/>
    </row>
    <row r="5037" spans="1:11" hidden="1">
      <c r="A5037" s="1" t="s">
        <v>14784</v>
      </c>
      <c r="B5037" s="1" t="s">
        <v>339</v>
      </c>
      <c r="C5037" s="48" t="str">
        <f t="shared" si="156"/>
        <v>ץ דייר חנא</v>
      </c>
      <c r="D5037" s="1" t="s">
        <v>14796</v>
      </c>
      <c r="E5037" s="1"/>
      <c r="F5037" s="2">
        <v>8</v>
      </c>
      <c r="G5037" s="2">
        <f>INDEX(תוצאות_בחירות,MATCH(C5037,siot!$F$3:$F$1887,0),27)</f>
        <v>1</v>
      </c>
      <c r="H5037" s="2" t="b">
        <f t="shared" si="157"/>
        <v>0</v>
      </c>
      <c r="I5037" s="1" t="s">
        <v>2</v>
      </c>
      <c r="J5037" s="1" t="s">
        <v>14800</v>
      </c>
      <c r="K5037" s="1"/>
    </row>
    <row r="5038" spans="1:11" hidden="1">
      <c r="A5038" s="1" t="s">
        <v>14784</v>
      </c>
      <c r="B5038" s="1" t="s">
        <v>339</v>
      </c>
      <c r="C5038" s="48" t="str">
        <f t="shared" si="156"/>
        <v>ץ דייר חנא</v>
      </c>
      <c r="D5038" s="1" t="s">
        <v>14796</v>
      </c>
      <c r="E5038" s="1"/>
      <c r="F5038" s="2">
        <v>9</v>
      </c>
      <c r="G5038" s="2">
        <f>INDEX(תוצאות_בחירות,MATCH(C5038,siot!$F$3:$F$1887,0),27)</f>
        <v>1</v>
      </c>
      <c r="H5038" s="2" t="b">
        <f t="shared" si="157"/>
        <v>0</v>
      </c>
      <c r="I5038" s="1" t="s">
        <v>2</v>
      </c>
      <c r="J5038" s="1" t="s">
        <v>14799</v>
      </c>
      <c r="K5038" s="1"/>
    </row>
    <row r="5039" spans="1:11" hidden="1">
      <c r="A5039" s="1" t="s">
        <v>14784</v>
      </c>
      <c r="B5039" s="1" t="s">
        <v>339</v>
      </c>
      <c r="C5039" s="48" t="str">
        <f t="shared" si="156"/>
        <v>ץ דייר חנא</v>
      </c>
      <c r="D5039" s="1" t="s">
        <v>14796</v>
      </c>
      <c r="E5039" s="1"/>
      <c r="F5039" s="2">
        <v>10</v>
      </c>
      <c r="G5039" s="2">
        <f>INDEX(תוצאות_בחירות,MATCH(C5039,siot!$F$3:$F$1887,0),27)</f>
        <v>1</v>
      </c>
      <c r="H5039" s="2" t="b">
        <f t="shared" si="157"/>
        <v>0</v>
      </c>
      <c r="I5039" s="1" t="s">
        <v>2</v>
      </c>
      <c r="J5039" s="1" t="s">
        <v>14798</v>
      </c>
      <c r="K5039" s="1"/>
    </row>
    <row r="5040" spans="1:11" hidden="1">
      <c r="A5040" s="1" t="s">
        <v>14784</v>
      </c>
      <c r="B5040" s="1" t="s">
        <v>339</v>
      </c>
      <c r="C5040" s="48" t="str">
        <f t="shared" si="156"/>
        <v>ץ דייר חנא</v>
      </c>
      <c r="D5040" s="1" t="s">
        <v>14796</v>
      </c>
      <c r="E5040" s="1"/>
      <c r="F5040" s="2">
        <v>11</v>
      </c>
      <c r="G5040" s="2">
        <f>INDEX(תוצאות_בחירות,MATCH(C5040,siot!$F$3:$F$1887,0),27)</f>
        <v>1</v>
      </c>
      <c r="H5040" s="2" t="b">
        <f t="shared" si="157"/>
        <v>0</v>
      </c>
      <c r="I5040" s="1" t="s">
        <v>2</v>
      </c>
      <c r="J5040" s="1" t="s">
        <v>14797</v>
      </c>
      <c r="K5040" s="1"/>
    </row>
    <row r="5041" spans="1:11" hidden="1">
      <c r="A5041" s="1" t="s">
        <v>14784</v>
      </c>
      <c r="B5041" s="1" t="s">
        <v>339</v>
      </c>
      <c r="C5041" s="48" t="str">
        <f t="shared" si="156"/>
        <v>ץ דייר חנא</v>
      </c>
      <c r="D5041" s="1" t="s">
        <v>14796</v>
      </c>
      <c r="E5041" s="1"/>
      <c r="F5041" s="2">
        <v>12</v>
      </c>
      <c r="G5041" s="2">
        <f>INDEX(תוצאות_בחירות,MATCH(C5041,siot!$F$3:$F$1887,0),27)</f>
        <v>1</v>
      </c>
      <c r="H5041" s="2" t="b">
        <f t="shared" si="157"/>
        <v>0</v>
      </c>
      <c r="I5041" s="1" t="s">
        <v>2</v>
      </c>
      <c r="J5041" s="1" t="s">
        <v>14795</v>
      </c>
      <c r="K5041" s="1"/>
    </row>
    <row r="5042" spans="1:11" hidden="1">
      <c r="A5042" s="1" t="s">
        <v>14784</v>
      </c>
      <c r="B5042" s="1" t="s">
        <v>259</v>
      </c>
      <c r="C5042" s="48" t="str">
        <f t="shared" si="156"/>
        <v>ק דייר חנא</v>
      </c>
      <c r="D5042" s="1" t="s">
        <v>14783</v>
      </c>
      <c r="E5042" s="1" t="s">
        <v>3</v>
      </c>
      <c r="F5042" s="2" t="s">
        <v>19548</v>
      </c>
      <c r="G5042" s="2">
        <f>INDEX(תוצאות_בחירות,MATCH(C5042,siot!$F$3:$F$1887,0),27)</f>
        <v>4</v>
      </c>
      <c r="H5042" s="2" t="b">
        <f t="shared" si="157"/>
        <v>0</v>
      </c>
      <c r="I5042" s="1"/>
      <c r="J5042" s="1"/>
      <c r="K5042" s="1"/>
    </row>
    <row r="5043" spans="1:11">
      <c r="A5043" s="1" t="s">
        <v>14784</v>
      </c>
      <c r="B5043" s="1" t="s">
        <v>259</v>
      </c>
      <c r="C5043" s="48" t="str">
        <f t="shared" si="156"/>
        <v>ק דייר חנא</v>
      </c>
      <c r="D5043" s="1" t="s">
        <v>14783</v>
      </c>
      <c r="E5043" s="1"/>
      <c r="F5043" s="2">
        <v>1</v>
      </c>
      <c r="G5043" s="2">
        <f>INDEX(תוצאות_בחירות,MATCH(C5043,siot!$F$3:$F$1887,0),27)</f>
        <v>4</v>
      </c>
      <c r="H5043" s="2" t="b">
        <f t="shared" si="157"/>
        <v>1</v>
      </c>
      <c r="I5043" s="1" t="s">
        <v>2</v>
      </c>
      <c r="J5043" s="1" t="s">
        <v>14794</v>
      </c>
      <c r="K5043" s="1"/>
    </row>
    <row r="5044" spans="1:11">
      <c r="A5044" s="1" t="s">
        <v>14784</v>
      </c>
      <c r="B5044" s="1" t="s">
        <v>259</v>
      </c>
      <c r="C5044" s="48" t="str">
        <f t="shared" si="156"/>
        <v>ק דייר חנא</v>
      </c>
      <c r="D5044" s="1" t="s">
        <v>14783</v>
      </c>
      <c r="E5044" s="1"/>
      <c r="F5044" s="2">
        <v>2</v>
      </c>
      <c r="G5044" s="2">
        <f>INDEX(תוצאות_בחירות,MATCH(C5044,siot!$F$3:$F$1887,0),27)</f>
        <v>4</v>
      </c>
      <c r="H5044" s="2" t="b">
        <f t="shared" si="157"/>
        <v>1</v>
      </c>
      <c r="I5044" s="1" t="s">
        <v>2</v>
      </c>
      <c r="J5044" s="1" t="s">
        <v>14793</v>
      </c>
      <c r="K5044" s="1"/>
    </row>
    <row r="5045" spans="1:11">
      <c r="A5045" s="1" t="s">
        <v>14784</v>
      </c>
      <c r="B5045" s="1" t="s">
        <v>259</v>
      </c>
      <c r="C5045" s="48" t="str">
        <f t="shared" si="156"/>
        <v>ק דייר חנא</v>
      </c>
      <c r="D5045" s="1" t="s">
        <v>14783</v>
      </c>
      <c r="E5045" s="1"/>
      <c r="F5045" s="2">
        <v>3</v>
      </c>
      <c r="G5045" s="2">
        <f>INDEX(תוצאות_בחירות,MATCH(C5045,siot!$F$3:$F$1887,0),27)</f>
        <v>4</v>
      </c>
      <c r="H5045" s="2" t="b">
        <f t="shared" si="157"/>
        <v>1</v>
      </c>
      <c r="I5045" s="1" t="s">
        <v>2</v>
      </c>
      <c r="J5045" s="1" t="s">
        <v>14792</v>
      </c>
      <c r="K5045" s="1"/>
    </row>
    <row r="5046" spans="1:11">
      <c r="A5046" s="1" t="s">
        <v>14784</v>
      </c>
      <c r="B5046" s="1" t="s">
        <v>259</v>
      </c>
      <c r="C5046" s="48" t="str">
        <f t="shared" si="156"/>
        <v>ק דייר חנא</v>
      </c>
      <c r="D5046" s="1" t="s">
        <v>14783</v>
      </c>
      <c r="E5046" s="1"/>
      <c r="F5046" s="2">
        <v>4</v>
      </c>
      <c r="G5046" s="2">
        <f>INDEX(תוצאות_בחירות,MATCH(C5046,siot!$F$3:$F$1887,0),27)</f>
        <v>4</v>
      </c>
      <c r="H5046" s="2" t="b">
        <f t="shared" si="157"/>
        <v>1</v>
      </c>
      <c r="I5046" s="1" t="s">
        <v>2</v>
      </c>
      <c r="J5046" s="1" t="s">
        <v>14791</v>
      </c>
      <c r="K5046" s="1"/>
    </row>
    <row r="5047" spans="1:11" hidden="1">
      <c r="A5047" s="1" t="s">
        <v>14784</v>
      </c>
      <c r="B5047" s="1" t="s">
        <v>259</v>
      </c>
      <c r="C5047" s="48" t="str">
        <f t="shared" si="156"/>
        <v>ק דייר חנא</v>
      </c>
      <c r="D5047" s="1" t="s">
        <v>14783</v>
      </c>
      <c r="E5047" s="1"/>
      <c r="F5047" s="2">
        <v>5</v>
      </c>
      <c r="G5047" s="2">
        <f>INDEX(תוצאות_בחירות,MATCH(C5047,siot!$F$3:$F$1887,0),27)</f>
        <v>4</v>
      </c>
      <c r="H5047" s="2" t="b">
        <f t="shared" si="157"/>
        <v>0</v>
      </c>
      <c r="I5047" s="1" t="s">
        <v>2</v>
      </c>
      <c r="J5047" s="1" t="s">
        <v>14790</v>
      </c>
      <c r="K5047" s="1"/>
    </row>
    <row r="5048" spans="1:11" hidden="1">
      <c r="A5048" s="1" t="s">
        <v>14784</v>
      </c>
      <c r="B5048" s="1" t="s">
        <v>259</v>
      </c>
      <c r="C5048" s="48" t="str">
        <f t="shared" si="156"/>
        <v>ק דייר חנא</v>
      </c>
      <c r="D5048" s="1" t="s">
        <v>14783</v>
      </c>
      <c r="E5048" s="1"/>
      <c r="F5048" s="2">
        <v>6</v>
      </c>
      <c r="G5048" s="2">
        <f>INDEX(תוצאות_בחירות,MATCH(C5048,siot!$F$3:$F$1887,0),27)</f>
        <v>4</v>
      </c>
      <c r="H5048" s="2" t="b">
        <f t="shared" si="157"/>
        <v>0</v>
      </c>
      <c r="I5048" s="1" t="s">
        <v>2</v>
      </c>
      <c r="J5048" s="1" t="s">
        <v>14789</v>
      </c>
      <c r="K5048" s="1"/>
    </row>
    <row r="5049" spans="1:11" hidden="1">
      <c r="A5049" s="1" t="s">
        <v>14784</v>
      </c>
      <c r="B5049" s="1" t="s">
        <v>259</v>
      </c>
      <c r="C5049" s="48" t="str">
        <f t="shared" si="156"/>
        <v>ק דייר חנא</v>
      </c>
      <c r="D5049" s="1" t="s">
        <v>14783</v>
      </c>
      <c r="E5049" s="1"/>
      <c r="F5049" s="2">
        <v>7</v>
      </c>
      <c r="G5049" s="2">
        <f>INDEX(תוצאות_בחירות,MATCH(C5049,siot!$F$3:$F$1887,0),27)</f>
        <v>4</v>
      </c>
      <c r="H5049" s="2" t="b">
        <f t="shared" si="157"/>
        <v>0</v>
      </c>
      <c r="I5049" s="1" t="s">
        <v>2</v>
      </c>
      <c r="J5049" s="1" t="s">
        <v>14788</v>
      </c>
      <c r="K5049" s="1"/>
    </row>
    <row r="5050" spans="1:11" hidden="1">
      <c r="A5050" s="1" t="s">
        <v>14784</v>
      </c>
      <c r="B5050" s="1" t="s">
        <v>259</v>
      </c>
      <c r="C5050" s="48" t="str">
        <f t="shared" si="156"/>
        <v>ק דייר חנא</v>
      </c>
      <c r="D5050" s="1" t="s">
        <v>14783</v>
      </c>
      <c r="E5050" s="1"/>
      <c r="F5050" s="2">
        <v>8</v>
      </c>
      <c r="G5050" s="2">
        <f>INDEX(תוצאות_בחירות,MATCH(C5050,siot!$F$3:$F$1887,0),27)</f>
        <v>4</v>
      </c>
      <c r="H5050" s="2" t="b">
        <f t="shared" si="157"/>
        <v>0</v>
      </c>
      <c r="I5050" s="1" t="s">
        <v>2</v>
      </c>
      <c r="J5050" s="1" t="s">
        <v>14787</v>
      </c>
      <c r="K5050" s="1"/>
    </row>
    <row r="5051" spans="1:11" hidden="1">
      <c r="A5051" s="1" t="s">
        <v>14784</v>
      </c>
      <c r="B5051" s="1" t="s">
        <v>259</v>
      </c>
      <c r="C5051" s="48" t="str">
        <f t="shared" si="156"/>
        <v>ק דייר חנא</v>
      </c>
      <c r="D5051" s="1" t="s">
        <v>14783</v>
      </c>
      <c r="E5051" s="1"/>
      <c r="F5051" s="2">
        <v>9</v>
      </c>
      <c r="G5051" s="2">
        <f>INDEX(תוצאות_בחירות,MATCH(C5051,siot!$F$3:$F$1887,0),27)</f>
        <v>4</v>
      </c>
      <c r="H5051" s="2" t="b">
        <f t="shared" si="157"/>
        <v>0</v>
      </c>
      <c r="I5051" s="1" t="s">
        <v>2</v>
      </c>
      <c r="J5051" s="1" t="s">
        <v>14786</v>
      </c>
      <c r="K5051" s="1"/>
    </row>
    <row r="5052" spans="1:11" hidden="1">
      <c r="A5052" s="1" t="s">
        <v>14784</v>
      </c>
      <c r="B5052" s="1" t="s">
        <v>259</v>
      </c>
      <c r="C5052" s="48" t="str">
        <f t="shared" si="156"/>
        <v>ק דייר חנא</v>
      </c>
      <c r="D5052" s="1" t="s">
        <v>14783</v>
      </c>
      <c r="E5052" s="1"/>
      <c r="F5052" s="2">
        <v>10</v>
      </c>
      <c r="G5052" s="2">
        <f>INDEX(תוצאות_בחירות,MATCH(C5052,siot!$F$3:$F$1887,0),27)</f>
        <v>4</v>
      </c>
      <c r="H5052" s="2" t="b">
        <f t="shared" si="157"/>
        <v>0</v>
      </c>
      <c r="I5052" s="1" t="s">
        <v>2</v>
      </c>
      <c r="J5052" s="1" t="s">
        <v>14785</v>
      </c>
      <c r="K5052" s="1"/>
    </row>
    <row r="5053" spans="1:11" hidden="1">
      <c r="A5053" s="1" t="s">
        <v>14784</v>
      </c>
      <c r="B5053" s="1" t="s">
        <v>259</v>
      </c>
      <c r="C5053" s="48" t="str">
        <f t="shared" si="156"/>
        <v>ק דייר חנא</v>
      </c>
      <c r="D5053" s="1" t="s">
        <v>14783</v>
      </c>
      <c r="E5053" s="1"/>
      <c r="F5053" s="2">
        <v>11</v>
      </c>
      <c r="G5053" s="2">
        <f>INDEX(תוצאות_בחירות,MATCH(C5053,siot!$F$3:$F$1887,0),27)</f>
        <v>4</v>
      </c>
      <c r="H5053" s="2" t="b">
        <f t="shared" si="157"/>
        <v>0</v>
      </c>
      <c r="I5053" s="1" t="s">
        <v>2</v>
      </c>
      <c r="J5053" s="1" t="s">
        <v>14782</v>
      </c>
      <c r="K5053" s="1"/>
    </row>
    <row r="5054" spans="1:11" hidden="1">
      <c r="A5054" s="1" t="s">
        <v>14686</v>
      </c>
      <c r="B5054" s="1" t="s">
        <v>70</v>
      </c>
      <c r="C5054" s="48" t="str">
        <f t="shared" si="156"/>
        <v>א דימונה</v>
      </c>
      <c r="D5054" s="1" t="s">
        <v>14773</v>
      </c>
      <c r="E5054" s="1" t="s">
        <v>18</v>
      </c>
      <c r="F5054" s="2" t="s">
        <v>19548</v>
      </c>
      <c r="G5054" s="2">
        <f>INDEX(תוצאות_בחירות,MATCH(C5054,siot!$F$3:$F$1887,0),27)</f>
        <v>0</v>
      </c>
      <c r="H5054" s="2" t="b">
        <f t="shared" si="157"/>
        <v>0</v>
      </c>
      <c r="I5054" s="1"/>
      <c r="J5054" s="1"/>
      <c r="K5054" s="1"/>
    </row>
    <row r="5055" spans="1:11" hidden="1">
      <c r="A5055" s="1" t="s">
        <v>14686</v>
      </c>
      <c r="B5055" s="1" t="s">
        <v>70</v>
      </c>
      <c r="C5055" s="48" t="str">
        <f t="shared" si="156"/>
        <v>א דימונה</v>
      </c>
      <c r="D5055" s="1" t="s">
        <v>14773</v>
      </c>
      <c r="E5055" s="1" t="s">
        <v>17</v>
      </c>
      <c r="F5055" s="2">
        <v>1</v>
      </c>
      <c r="G5055" s="2">
        <f>INDEX(תוצאות_בחירות,MATCH(C5055,siot!$F$3:$F$1887,0),27)</f>
        <v>0</v>
      </c>
      <c r="H5055" s="2" t="b">
        <f t="shared" si="157"/>
        <v>0</v>
      </c>
      <c r="I5055" s="1" t="s">
        <v>2</v>
      </c>
      <c r="J5055" s="1" t="s">
        <v>14781</v>
      </c>
      <c r="K5055" s="1"/>
    </row>
    <row r="5056" spans="1:11" hidden="1">
      <c r="A5056" s="1" t="s">
        <v>14686</v>
      </c>
      <c r="B5056" s="1" t="s">
        <v>70</v>
      </c>
      <c r="C5056" s="48" t="str">
        <f t="shared" si="156"/>
        <v>א דימונה</v>
      </c>
      <c r="D5056" s="1" t="s">
        <v>14773</v>
      </c>
      <c r="E5056" s="1"/>
      <c r="F5056" s="2">
        <v>2</v>
      </c>
      <c r="G5056" s="2">
        <f>INDEX(תוצאות_בחירות,MATCH(C5056,siot!$F$3:$F$1887,0),27)</f>
        <v>0</v>
      </c>
      <c r="H5056" s="2" t="b">
        <f t="shared" si="157"/>
        <v>0</v>
      </c>
      <c r="I5056" s="1" t="s">
        <v>2</v>
      </c>
      <c r="J5056" s="1" t="s">
        <v>14780</v>
      </c>
      <c r="K5056" s="1"/>
    </row>
    <row r="5057" spans="1:11" hidden="1">
      <c r="A5057" s="1" t="s">
        <v>14686</v>
      </c>
      <c r="B5057" s="1" t="s">
        <v>70</v>
      </c>
      <c r="C5057" s="48" t="str">
        <f t="shared" si="156"/>
        <v>א דימונה</v>
      </c>
      <c r="D5057" s="1" t="s">
        <v>14773</v>
      </c>
      <c r="E5057" s="1"/>
      <c r="F5057" s="2">
        <v>3</v>
      </c>
      <c r="G5057" s="2">
        <f>INDEX(תוצאות_בחירות,MATCH(C5057,siot!$F$3:$F$1887,0),27)</f>
        <v>0</v>
      </c>
      <c r="H5057" s="2" t="b">
        <f t="shared" si="157"/>
        <v>0</v>
      </c>
      <c r="I5057" s="1" t="s">
        <v>2</v>
      </c>
      <c r="J5057" s="1" t="s">
        <v>14779</v>
      </c>
      <c r="K5057" s="1"/>
    </row>
    <row r="5058" spans="1:11" hidden="1">
      <c r="A5058" s="1" t="s">
        <v>14686</v>
      </c>
      <c r="B5058" s="1" t="s">
        <v>70</v>
      </c>
      <c r="C5058" s="48" t="str">
        <f t="shared" si="156"/>
        <v>א דימונה</v>
      </c>
      <c r="D5058" s="1" t="s">
        <v>14773</v>
      </c>
      <c r="E5058" s="1"/>
      <c r="F5058" s="2">
        <v>4</v>
      </c>
      <c r="G5058" s="2">
        <f>INDEX(תוצאות_בחירות,MATCH(C5058,siot!$F$3:$F$1887,0),27)</f>
        <v>0</v>
      </c>
      <c r="H5058" s="2" t="b">
        <f t="shared" si="157"/>
        <v>0</v>
      </c>
      <c r="I5058" s="1" t="s">
        <v>2</v>
      </c>
      <c r="J5058" s="1" t="s">
        <v>14778</v>
      </c>
      <c r="K5058" s="1"/>
    </row>
    <row r="5059" spans="1:11" hidden="1">
      <c r="A5059" s="1" t="s">
        <v>14686</v>
      </c>
      <c r="B5059" s="1" t="s">
        <v>70</v>
      </c>
      <c r="C5059" s="48" t="str">
        <f t="shared" si="156"/>
        <v>א דימונה</v>
      </c>
      <c r="D5059" s="1" t="s">
        <v>14773</v>
      </c>
      <c r="E5059" s="1"/>
      <c r="F5059" s="2">
        <v>5</v>
      </c>
      <c r="G5059" s="2">
        <f>INDEX(תוצאות_בחירות,MATCH(C5059,siot!$F$3:$F$1887,0),27)</f>
        <v>0</v>
      </c>
      <c r="H5059" s="2" t="b">
        <f t="shared" si="157"/>
        <v>0</v>
      </c>
      <c r="I5059" s="1" t="s">
        <v>2</v>
      </c>
      <c r="J5059" s="1" t="s">
        <v>14777</v>
      </c>
      <c r="K5059" s="1"/>
    </row>
    <row r="5060" spans="1:11" hidden="1">
      <c r="A5060" s="1" t="s">
        <v>14686</v>
      </c>
      <c r="B5060" s="1" t="s">
        <v>70</v>
      </c>
      <c r="C5060" s="48" t="str">
        <f t="shared" ref="C5060:C5123" si="158">B5060&amp;" "&amp;A5060</f>
        <v>א דימונה</v>
      </c>
      <c r="D5060" s="1" t="s">
        <v>14773</v>
      </c>
      <c r="E5060" s="1"/>
      <c r="F5060" s="2">
        <v>6</v>
      </c>
      <c r="G5060" s="2">
        <f>INDEX(תוצאות_בחירות,MATCH(C5060,siot!$F$3:$F$1887,0),27)</f>
        <v>0</v>
      </c>
      <c r="H5060" s="2" t="b">
        <f t="shared" ref="H5060:H5123" si="159">IF(OR(F5060&lt;G5060,G5060=F5060),TRUE,FALSE)</f>
        <v>0</v>
      </c>
      <c r="I5060" s="1" t="s">
        <v>2</v>
      </c>
      <c r="J5060" s="1" t="s">
        <v>14776</v>
      </c>
      <c r="K5060" s="1"/>
    </row>
    <row r="5061" spans="1:11" hidden="1">
      <c r="A5061" s="1" t="s">
        <v>14686</v>
      </c>
      <c r="B5061" s="1" t="s">
        <v>70</v>
      </c>
      <c r="C5061" s="48" t="str">
        <f t="shared" si="158"/>
        <v>א דימונה</v>
      </c>
      <c r="D5061" s="1" t="s">
        <v>14773</v>
      </c>
      <c r="E5061" s="1"/>
      <c r="F5061" s="2">
        <v>7</v>
      </c>
      <c r="G5061" s="2">
        <f>INDEX(תוצאות_בחירות,MATCH(C5061,siot!$F$3:$F$1887,0),27)</f>
        <v>0</v>
      </c>
      <c r="H5061" s="2" t="b">
        <f t="shared" si="159"/>
        <v>0</v>
      </c>
      <c r="I5061" s="1" t="s">
        <v>2</v>
      </c>
      <c r="J5061" s="1" t="s">
        <v>14775</v>
      </c>
      <c r="K5061" s="1"/>
    </row>
    <row r="5062" spans="1:11" hidden="1">
      <c r="A5062" s="1" t="s">
        <v>14686</v>
      </c>
      <c r="B5062" s="1" t="s">
        <v>70</v>
      </c>
      <c r="C5062" s="48" t="str">
        <f t="shared" si="158"/>
        <v>א דימונה</v>
      </c>
      <c r="D5062" s="1" t="s">
        <v>14773</v>
      </c>
      <c r="E5062" s="1"/>
      <c r="F5062" s="2">
        <v>8</v>
      </c>
      <c r="G5062" s="2">
        <f>INDEX(תוצאות_בחירות,MATCH(C5062,siot!$F$3:$F$1887,0),27)</f>
        <v>0</v>
      </c>
      <c r="H5062" s="2" t="b">
        <f t="shared" si="159"/>
        <v>0</v>
      </c>
      <c r="I5062" s="1" t="s">
        <v>2</v>
      </c>
      <c r="J5062" s="1" t="s">
        <v>14774</v>
      </c>
      <c r="K5062" s="1"/>
    </row>
    <row r="5063" spans="1:11" hidden="1">
      <c r="A5063" s="1" t="s">
        <v>14686</v>
      </c>
      <c r="B5063" s="1" t="s">
        <v>70</v>
      </c>
      <c r="C5063" s="48" t="str">
        <f t="shared" si="158"/>
        <v>א דימונה</v>
      </c>
      <c r="D5063" s="1" t="s">
        <v>14773</v>
      </c>
      <c r="E5063" s="1"/>
      <c r="F5063" s="2">
        <v>9</v>
      </c>
      <c r="G5063" s="2">
        <f>INDEX(תוצאות_בחירות,MATCH(C5063,siot!$F$3:$F$1887,0),27)</f>
        <v>0</v>
      </c>
      <c r="H5063" s="2" t="b">
        <f t="shared" si="159"/>
        <v>0</v>
      </c>
      <c r="I5063" s="1" t="s">
        <v>2</v>
      </c>
      <c r="J5063" s="1" t="s">
        <v>9687</v>
      </c>
      <c r="K5063" s="1"/>
    </row>
    <row r="5064" spans="1:11" hidden="1">
      <c r="A5064" s="1" t="s">
        <v>14686</v>
      </c>
      <c r="B5064" s="1" t="s">
        <v>70</v>
      </c>
      <c r="C5064" s="48" t="str">
        <f t="shared" si="158"/>
        <v>א דימונה</v>
      </c>
      <c r="D5064" s="1" t="s">
        <v>14773</v>
      </c>
      <c r="E5064" s="1"/>
      <c r="F5064" s="2">
        <v>10</v>
      </c>
      <c r="G5064" s="2">
        <f>INDEX(תוצאות_בחירות,MATCH(C5064,siot!$F$3:$F$1887,0),27)</f>
        <v>0</v>
      </c>
      <c r="H5064" s="2" t="b">
        <f t="shared" si="159"/>
        <v>0</v>
      </c>
      <c r="I5064" s="1" t="s">
        <v>2</v>
      </c>
      <c r="J5064" s="1" t="s">
        <v>14772</v>
      </c>
      <c r="K5064" s="1"/>
    </row>
    <row r="5065" spans="1:11" hidden="1">
      <c r="A5065" s="1" t="s">
        <v>14686</v>
      </c>
      <c r="B5065" s="1" t="s">
        <v>1007</v>
      </c>
      <c r="C5065" s="48" t="str">
        <f t="shared" si="158"/>
        <v>טב דימונה</v>
      </c>
      <c r="D5065" s="1" t="s">
        <v>14764</v>
      </c>
      <c r="E5065" s="1" t="s">
        <v>3</v>
      </c>
      <c r="F5065" s="2" t="s">
        <v>19548</v>
      </c>
      <c r="G5065" s="2">
        <f>INDEX(תוצאות_בחירות,MATCH(C5065,siot!$F$3:$F$1887,0),27)</f>
        <v>4</v>
      </c>
      <c r="H5065" s="2" t="b">
        <f t="shared" si="159"/>
        <v>0</v>
      </c>
      <c r="I5065" s="1"/>
      <c r="J5065" s="1"/>
      <c r="K5065" s="1"/>
    </row>
    <row r="5066" spans="1:11">
      <c r="A5066" s="1" t="s">
        <v>14686</v>
      </c>
      <c r="B5066" s="1" t="s">
        <v>1007</v>
      </c>
      <c r="C5066" s="48" t="str">
        <f t="shared" si="158"/>
        <v>טב דימונה</v>
      </c>
      <c r="D5066" s="1" t="s">
        <v>14764</v>
      </c>
      <c r="E5066" s="1"/>
      <c r="F5066" s="2">
        <v>1</v>
      </c>
      <c r="G5066" s="2">
        <f>INDEX(תוצאות_בחירות,MATCH(C5066,siot!$F$3:$F$1887,0),27)</f>
        <v>4</v>
      </c>
      <c r="H5066" s="2" t="b">
        <f t="shared" si="159"/>
        <v>1</v>
      </c>
      <c r="I5066" s="1" t="s">
        <v>2</v>
      </c>
      <c r="J5066" s="1" t="s">
        <v>14771</v>
      </c>
      <c r="K5066" s="1"/>
    </row>
    <row r="5067" spans="1:11">
      <c r="A5067" s="1" t="s">
        <v>14686</v>
      </c>
      <c r="B5067" s="1" t="s">
        <v>1007</v>
      </c>
      <c r="C5067" s="48" t="str">
        <f t="shared" si="158"/>
        <v>טב דימונה</v>
      </c>
      <c r="D5067" s="1" t="s">
        <v>14764</v>
      </c>
      <c r="E5067" s="1"/>
      <c r="F5067" s="2">
        <v>2</v>
      </c>
      <c r="G5067" s="2">
        <f>INDEX(תוצאות_בחירות,MATCH(C5067,siot!$F$3:$F$1887,0),27)</f>
        <v>4</v>
      </c>
      <c r="H5067" s="2" t="b">
        <f t="shared" si="159"/>
        <v>1</v>
      </c>
      <c r="I5067" s="1" t="s">
        <v>2</v>
      </c>
      <c r="J5067" s="1" t="s">
        <v>14770</v>
      </c>
      <c r="K5067" s="1"/>
    </row>
    <row r="5068" spans="1:11">
      <c r="A5068" s="1" t="s">
        <v>14686</v>
      </c>
      <c r="B5068" s="1" t="s">
        <v>1007</v>
      </c>
      <c r="C5068" s="48" t="str">
        <f t="shared" si="158"/>
        <v>טב דימונה</v>
      </c>
      <c r="D5068" s="1" t="s">
        <v>14764</v>
      </c>
      <c r="E5068" s="1"/>
      <c r="F5068" s="2">
        <v>3</v>
      </c>
      <c r="G5068" s="2">
        <f>INDEX(תוצאות_בחירות,MATCH(C5068,siot!$F$3:$F$1887,0),27)</f>
        <v>4</v>
      </c>
      <c r="H5068" s="2" t="b">
        <f t="shared" si="159"/>
        <v>1</v>
      </c>
      <c r="I5068" s="1" t="s">
        <v>2</v>
      </c>
      <c r="J5068" s="1" t="s">
        <v>14769</v>
      </c>
      <c r="K5068" s="1"/>
    </row>
    <row r="5069" spans="1:11">
      <c r="A5069" s="1" t="s">
        <v>14686</v>
      </c>
      <c r="B5069" s="1" t="s">
        <v>1007</v>
      </c>
      <c r="C5069" s="48" t="str">
        <f t="shared" si="158"/>
        <v>טב דימונה</v>
      </c>
      <c r="D5069" s="1" t="s">
        <v>14764</v>
      </c>
      <c r="E5069" s="1"/>
      <c r="F5069" s="2">
        <v>4</v>
      </c>
      <c r="G5069" s="2">
        <f>INDEX(תוצאות_בחירות,MATCH(C5069,siot!$F$3:$F$1887,0),27)</f>
        <v>4</v>
      </c>
      <c r="H5069" s="2" t="b">
        <f t="shared" si="159"/>
        <v>1</v>
      </c>
      <c r="I5069" s="1" t="s">
        <v>2</v>
      </c>
      <c r="J5069" s="1" t="s">
        <v>14768</v>
      </c>
      <c r="K5069" s="1"/>
    </row>
    <row r="5070" spans="1:11" hidden="1">
      <c r="A5070" s="1" t="s">
        <v>14686</v>
      </c>
      <c r="B5070" s="1" t="s">
        <v>1007</v>
      </c>
      <c r="C5070" s="48" t="str">
        <f t="shared" si="158"/>
        <v>טב דימונה</v>
      </c>
      <c r="D5070" s="1" t="s">
        <v>14764</v>
      </c>
      <c r="E5070" s="1"/>
      <c r="F5070" s="2">
        <v>5</v>
      </c>
      <c r="G5070" s="2">
        <f>INDEX(תוצאות_בחירות,MATCH(C5070,siot!$F$3:$F$1887,0),27)</f>
        <v>4</v>
      </c>
      <c r="H5070" s="2" t="b">
        <f t="shared" si="159"/>
        <v>0</v>
      </c>
      <c r="I5070" s="1" t="s">
        <v>2</v>
      </c>
      <c r="J5070" s="1" t="s">
        <v>14767</v>
      </c>
      <c r="K5070" s="1"/>
    </row>
    <row r="5071" spans="1:11" hidden="1">
      <c r="A5071" s="1" t="s">
        <v>14686</v>
      </c>
      <c r="B5071" s="1" t="s">
        <v>1007</v>
      </c>
      <c r="C5071" s="48" t="str">
        <f t="shared" si="158"/>
        <v>טב דימונה</v>
      </c>
      <c r="D5071" s="1" t="s">
        <v>14764</v>
      </c>
      <c r="E5071" s="1"/>
      <c r="F5071" s="2">
        <v>6</v>
      </c>
      <c r="G5071" s="2">
        <f>INDEX(תוצאות_בחירות,MATCH(C5071,siot!$F$3:$F$1887,0),27)</f>
        <v>4</v>
      </c>
      <c r="H5071" s="2" t="b">
        <f t="shared" si="159"/>
        <v>0</v>
      </c>
      <c r="I5071" s="1" t="s">
        <v>2</v>
      </c>
      <c r="J5071" s="1" t="s">
        <v>14766</v>
      </c>
      <c r="K5071" s="1"/>
    </row>
    <row r="5072" spans="1:11" hidden="1">
      <c r="A5072" s="1" t="s">
        <v>14686</v>
      </c>
      <c r="B5072" s="1" t="s">
        <v>1007</v>
      </c>
      <c r="C5072" s="48" t="str">
        <f t="shared" si="158"/>
        <v>טב דימונה</v>
      </c>
      <c r="D5072" s="1" t="s">
        <v>14764</v>
      </c>
      <c r="E5072" s="1"/>
      <c r="F5072" s="2">
        <v>7</v>
      </c>
      <c r="G5072" s="2">
        <f>INDEX(תוצאות_בחירות,MATCH(C5072,siot!$F$3:$F$1887,0),27)</f>
        <v>4</v>
      </c>
      <c r="H5072" s="2" t="b">
        <f t="shared" si="159"/>
        <v>0</v>
      </c>
      <c r="I5072" s="1" t="s">
        <v>2</v>
      </c>
      <c r="J5072" s="1" t="s">
        <v>14765</v>
      </c>
      <c r="K5072" s="1"/>
    </row>
    <row r="5073" spans="1:11" hidden="1">
      <c r="A5073" s="1" t="s">
        <v>14686</v>
      </c>
      <c r="B5073" s="1" t="s">
        <v>1007</v>
      </c>
      <c r="C5073" s="48" t="str">
        <f t="shared" si="158"/>
        <v>טב דימונה</v>
      </c>
      <c r="D5073" s="1" t="s">
        <v>14764</v>
      </c>
      <c r="E5073" s="1"/>
      <c r="F5073" s="2">
        <v>8</v>
      </c>
      <c r="G5073" s="2">
        <f>INDEX(תוצאות_בחירות,MATCH(C5073,siot!$F$3:$F$1887,0),27)</f>
        <v>4</v>
      </c>
      <c r="H5073" s="2" t="b">
        <f t="shared" si="159"/>
        <v>0</v>
      </c>
      <c r="I5073" s="1" t="s">
        <v>2</v>
      </c>
      <c r="J5073" s="1" t="s">
        <v>14763</v>
      </c>
      <c r="K5073" s="1"/>
    </row>
    <row r="5074" spans="1:11" hidden="1">
      <c r="A5074" s="1" t="s">
        <v>14686</v>
      </c>
      <c r="B5074" s="1" t="s">
        <v>1194</v>
      </c>
      <c r="C5074" s="48" t="str">
        <f t="shared" si="158"/>
        <v>יד דימונה</v>
      </c>
      <c r="D5074" s="1" t="s">
        <v>14756</v>
      </c>
      <c r="E5074" s="1" t="s">
        <v>3</v>
      </c>
      <c r="F5074" s="2" t="s">
        <v>19548</v>
      </c>
      <c r="G5074" s="2">
        <f>INDEX(תוצאות_בחירות,MATCH(C5074,siot!$F$3:$F$1887,0),27)</f>
        <v>0</v>
      </c>
      <c r="H5074" s="2" t="b">
        <f t="shared" si="159"/>
        <v>0</v>
      </c>
      <c r="I5074" s="1"/>
      <c r="J5074" s="1"/>
      <c r="K5074" s="1"/>
    </row>
    <row r="5075" spans="1:11" hidden="1">
      <c r="A5075" s="1" t="s">
        <v>14686</v>
      </c>
      <c r="B5075" s="1" t="s">
        <v>1194</v>
      </c>
      <c r="C5075" s="48" t="str">
        <f t="shared" si="158"/>
        <v>יד דימונה</v>
      </c>
      <c r="D5075" s="1" t="s">
        <v>14756</v>
      </c>
      <c r="E5075" s="1"/>
      <c r="F5075" s="2">
        <v>1</v>
      </c>
      <c r="G5075" s="2">
        <f>INDEX(תוצאות_בחירות,MATCH(C5075,siot!$F$3:$F$1887,0),27)</f>
        <v>0</v>
      </c>
      <c r="H5075" s="2" t="b">
        <f t="shared" si="159"/>
        <v>0</v>
      </c>
      <c r="I5075" s="1" t="s">
        <v>2</v>
      </c>
      <c r="J5075" s="1" t="s">
        <v>14762</v>
      </c>
      <c r="K5075" s="1"/>
    </row>
    <row r="5076" spans="1:11" hidden="1">
      <c r="A5076" s="1" t="s">
        <v>14686</v>
      </c>
      <c r="B5076" s="1" t="s">
        <v>1194</v>
      </c>
      <c r="C5076" s="48" t="str">
        <f t="shared" si="158"/>
        <v>יד דימונה</v>
      </c>
      <c r="D5076" s="1" t="s">
        <v>14756</v>
      </c>
      <c r="E5076" s="1"/>
      <c r="F5076" s="2">
        <v>2</v>
      </c>
      <c r="G5076" s="2">
        <f>INDEX(תוצאות_בחירות,MATCH(C5076,siot!$F$3:$F$1887,0),27)</f>
        <v>0</v>
      </c>
      <c r="H5076" s="2" t="b">
        <f t="shared" si="159"/>
        <v>0</v>
      </c>
      <c r="I5076" s="1" t="s">
        <v>2</v>
      </c>
      <c r="J5076" s="1" t="s">
        <v>14761</v>
      </c>
      <c r="K5076" s="1"/>
    </row>
    <row r="5077" spans="1:11" hidden="1">
      <c r="A5077" s="1" t="s">
        <v>14686</v>
      </c>
      <c r="B5077" s="1" t="s">
        <v>1194</v>
      </c>
      <c r="C5077" s="48" t="str">
        <f t="shared" si="158"/>
        <v>יד דימונה</v>
      </c>
      <c r="D5077" s="1" t="s">
        <v>14756</v>
      </c>
      <c r="E5077" s="1"/>
      <c r="F5077" s="2">
        <v>3</v>
      </c>
      <c r="G5077" s="2">
        <f>INDEX(תוצאות_בחירות,MATCH(C5077,siot!$F$3:$F$1887,0),27)</f>
        <v>0</v>
      </c>
      <c r="H5077" s="2" t="b">
        <f t="shared" si="159"/>
        <v>0</v>
      </c>
      <c r="I5077" s="1" t="s">
        <v>2</v>
      </c>
      <c r="J5077" s="1" t="s">
        <v>14760</v>
      </c>
      <c r="K5077" s="1"/>
    </row>
    <row r="5078" spans="1:11" hidden="1">
      <c r="A5078" s="1" t="s">
        <v>14686</v>
      </c>
      <c r="B5078" s="1" t="s">
        <v>1194</v>
      </c>
      <c r="C5078" s="48" t="str">
        <f t="shared" si="158"/>
        <v>יד דימונה</v>
      </c>
      <c r="D5078" s="1" t="s">
        <v>14756</v>
      </c>
      <c r="E5078" s="1"/>
      <c r="F5078" s="2">
        <v>4</v>
      </c>
      <c r="G5078" s="2">
        <f>INDEX(תוצאות_בחירות,MATCH(C5078,siot!$F$3:$F$1887,0),27)</f>
        <v>0</v>
      </c>
      <c r="H5078" s="2" t="b">
        <f t="shared" si="159"/>
        <v>0</v>
      </c>
      <c r="I5078" s="1" t="s">
        <v>2</v>
      </c>
      <c r="J5078" s="1" t="s">
        <v>14759</v>
      </c>
      <c r="K5078" s="1"/>
    </row>
    <row r="5079" spans="1:11" hidden="1">
      <c r="A5079" s="1" t="s">
        <v>14686</v>
      </c>
      <c r="B5079" s="1" t="s">
        <v>1194</v>
      </c>
      <c r="C5079" s="48" t="str">
        <f t="shared" si="158"/>
        <v>יד דימונה</v>
      </c>
      <c r="D5079" s="1" t="s">
        <v>14756</v>
      </c>
      <c r="E5079" s="1"/>
      <c r="F5079" s="2">
        <v>5</v>
      </c>
      <c r="G5079" s="2">
        <f>INDEX(תוצאות_בחירות,MATCH(C5079,siot!$F$3:$F$1887,0),27)</f>
        <v>0</v>
      </c>
      <c r="H5079" s="2" t="b">
        <f t="shared" si="159"/>
        <v>0</v>
      </c>
      <c r="I5079" s="1" t="s">
        <v>2</v>
      </c>
      <c r="J5079" s="1" t="s">
        <v>14758</v>
      </c>
      <c r="K5079" s="1"/>
    </row>
    <row r="5080" spans="1:11" hidden="1">
      <c r="A5080" s="1" t="s">
        <v>14686</v>
      </c>
      <c r="B5080" s="1" t="s">
        <v>1194</v>
      </c>
      <c r="C5080" s="48" t="str">
        <f t="shared" si="158"/>
        <v>יד דימונה</v>
      </c>
      <c r="D5080" s="1" t="s">
        <v>14756</v>
      </c>
      <c r="E5080" s="1"/>
      <c r="F5080" s="2">
        <v>6</v>
      </c>
      <c r="G5080" s="2">
        <f>INDEX(תוצאות_בחירות,MATCH(C5080,siot!$F$3:$F$1887,0),27)</f>
        <v>0</v>
      </c>
      <c r="H5080" s="2" t="b">
        <f t="shared" si="159"/>
        <v>0</v>
      </c>
      <c r="I5080" s="1" t="s">
        <v>2</v>
      </c>
      <c r="J5080" s="1" t="s">
        <v>14757</v>
      </c>
      <c r="K5080" s="1"/>
    </row>
    <row r="5081" spans="1:11" hidden="1">
      <c r="A5081" s="1" t="s">
        <v>14686</v>
      </c>
      <c r="B5081" s="1" t="s">
        <v>1194</v>
      </c>
      <c r="C5081" s="48" t="str">
        <f t="shared" si="158"/>
        <v>יד דימונה</v>
      </c>
      <c r="D5081" s="1" t="s">
        <v>14756</v>
      </c>
      <c r="E5081" s="1"/>
      <c r="F5081" s="2">
        <v>7</v>
      </c>
      <c r="G5081" s="2">
        <f>INDEX(תוצאות_בחירות,MATCH(C5081,siot!$F$3:$F$1887,0),27)</f>
        <v>0</v>
      </c>
      <c r="H5081" s="2" t="b">
        <f t="shared" si="159"/>
        <v>0</v>
      </c>
      <c r="I5081" s="1" t="s">
        <v>2</v>
      </c>
      <c r="J5081" s="1" t="s">
        <v>14755</v>
      </c>
      <c r="K5081" s="1"/>
    </row>
    <row r="5082" spans="1:11" hidden="1">
      <c r="A5082" s="1" t="s">
        <v>14686</v>
      </c>
      <c r="B5082" s="1" t="s">
        <v>2502</v>
      </c>
      <c r="C5082" s="48" t="str">
        <f t="shared" si="158"/>
        <v>כן דימונה</v>
      </c>
      <c r="D5082" s="1" t="s">
        <v>14748</v>
      </c>
      <c r="E5082" s="1" t="s">
        <v>3</v>
      </c>
      <c r="F5082" s="2" t="s">
        <v>19548</v>
      </c>
      <c r="G5082" s="2">
        <f>INDEX(תוצאות_בחירות,MATCH(C5082,siot!$F$3:$F$1887,0),27)</f>
        <v>0</v>
      </c>
      <c r="H5082" s="2" t="b">
        <f t="shared" si="159"/>
        <v>0</v>
      </c>
      <c r="I5082" s="1"/>
      <c r="J5082" s="1"/>
      <c r="K5082" s="1"/>
    </row>
    <row r="5083" spans="1:11" hidden="1">
      <c r="A5083" s="1" t="s">
        <v>14686</v>
      </c>
      <c r="B5083" s="1" t="s">
        <v>2502</v>
      </c>
      <c r="C5083" s="48" t="str">
        <f t="shared" si="158"/>
        <v>כן דימונה</v>
      </c>
      <c r="D5083" s="1" t="s">
        <v>14748</v>
      </c>
      <c r="E5083" s="1"/>
      <c r="F5083" s="2">
        <v>1</v>
      </c>
      <c r="G5083" s="2">
        <f>INDEX(תוצאות_בחירות,MATCH(C5083,siot!$F$3:$F$1887,0),27)</f>
        <v>0</v>
      </c>
      <c r="H5083" s="2" t="b">
        <f t="shared" si="159"/>
        <v>0</v>
      </c>
      <c r="I5083" s="1" t="s">
        <v>2</v>
      </c>
      <c r="J5083" s="1" t="s">
        <v>14754</v>
      </c>
      <c r="K5083" s="1"/>
    </row>
    <row r="5084" spans="1:11" hidden="1">
      <c r="A5084" s="1" t="s">
        <v>14686</v>
      </c>
      <c r="B5084" s="1" t="s">
        <v>2502</v>
      </c>
      <c r="C5084" s="48" t="str">
        <f t="shared" si="158"/>
        <v>כן דימונה</v>
      </c>
      <c r="D5084" s="1" t="s">
        <v>14748</v>
      </c>
      <c r="E5084" s="1"/>
      <c r="F5084" s="2">
        <v>2</v>
      </c>
      <c r="G5084" s="2">
        <f>INDEX(תוצאות_בחירות,MATCH(C5084,siot!$F$3:$F$1887,0),27)</f>
        <v>0</v>
      </c>
      <c r="H5084" s="2" t="b">
        <f t="shared" si="159"/>
        <v>0</v>
      </c>
      <c r="I5084" s="1" t="s">
        <v>2</v>
      </c>
      <c r="J5084" s="1" t="s">
        <v>14753</v>
      </c>
      <c r="K5084" s="1"/>
    </row>
    <row r="5085" spans="1:11" hidden="1">
      <c r="A5085" s="1" t="s">
        <v>14686</v>
      </c>
      <c r="B5085" s="1" t="s">
        <v>2502</v>
      </c>
      <c r="C5085" s="48" t="str">
        <f t="shared" si="158"/>
        <v>כן דימונה</v>
      </c>
      <c r="D5085" s="1" t="s">
        <v>14748</v>
      </c>
      <c r="E5085" s="1"/>
      <c r="F5085" s="2">
        <v>3</v>
      </c>
      <c r="G5085" s="2">
        <f>INDEX(תוצאות_בחירות,MATCH(C5085,siot!$F$3:$F$1887,0),27)</f>
        <v>0</v>
      </c>
      <c r="H5085" s="2" t="b">
        <f t="shared" si="159"/>
        <v>0</v>
      </c>
      <c r="I5085" s="1" t="s">
        <v>2</v>
      </c>
      <c r="J5085" s="1" t="s">
        <v>14752</v>
      </c>
      <c r="K5085" s="1"/>
    </row>
    <row r="5086" spans="1:11" hidden="1">
      <c r="A5086" s="1" t="s">
        <v>14686</v>
      </c>
      <c r="B5086" s="1" t="s">
        <v>2502</v>
      </c>
      <c r="C5086" s="48" t="str">
        <f t="shared" si="158"/>
        <v>כן דימונה</v>
      </c>
      <c r="D5086" s="1" t="s">
        <v>14748</v>
      </c>
      <c r="E5086" s="1"/>
      <c r="F5086" s="2">
        <v>4</v>
      </c>
      <c r="G5086" s="2">
        <f>INDEX(תוצאות_בחירות,MATCH(C5086,siot!$F$3:$F$1887,0),27)</f>
        <v>0</v>
      </c>
      <c r="H5086" s="2" t="b">
        <f t="shared" si="159"/>
        <v>0</v>
      </c>
      <c r="I5086" s="1" t="s">
        <v>2</v>
      </c>
      <c r="J5086" s="1" t="s">
        <v>14751</v>
      </c>
      <c r="K5086" s="1"/>
    </row>
    <row r="5087" spans="1:11" hidden="1">
      <c r="A5087" s="1" t="s">
        <v>14686</v>
      </c>
      <c r="B5087" s="1" t="s">
        <v>2502</v>
      </c>
      <c r="C5087" s="48" t="str">
        <f t="shared" si="158"/>
        <v>כן דימונה</v>
      </c>
      <c r="D5087" s="1" t="s">
        <v>14748</v>
      </c>
      <c r="E5087" s="1"/>
      <c r="F5087" s="2">
        <v>5</v>
      </c>
      <c r="G5087" s="2">
        <f>INDEX(תוצאות_בחירות,MATCH(C5087,siot!$F$3:$F$1887,0),27)</f>
        <v>0</v>
      </c>
      <c r="H5087" s="2" t="b">
        <f t="shared" si="159"/>
        <v>0</v>
      </c>
      <c r="I5087" s="1" t="s">
        <v>2</v>
      </c>
      <c r="J5087" s="1" t="s">
        <v>14750</v>
      </c>
      <c r="K5087" s="1"/>
    </row>
    <row r="5088" spans="1:11" hidden="1">
      <c r="A5088" s="1" t="s">
        <v>14686</v>
      </c>
      <c r="B5088" s="1" t="s">
        <v>2502</v>
      </c>
      <c r="C5088" s="48" t="str">
        <f t="shared" si="158"/>
        <v>כן דימונה</v>
      </c>
      <c r="D5088" s="1" t="s">
        <v>14748</v>
      </c>
      <c r="E5088" s="1"/>
      <c r="F5088" s="2">
        <v>6</v>
      </c>
      <c r="G5088" s="2">
        <f>INDEX(תוצאות_בחירות,MATCH(C5088,siot!$F$3:$F$1887,0),27)</f>
        <v>0</v>
      </c>
      <c r="H5088" s="2" t="b">
        <f t="shared" si="159"/>
        <v>0</v>
      </c>
      <c r="I5088" s="1" t="s">
        <v>2</v>
      </c>
      <c r="J5088" s="1" t="s">
        <v>14749</v>
      </c>
      <c r="K5088" s="1"/>
    </row>
    <row r="5089" spans="1:11" hidden="1">
      <c r="A5089" s="1" t="s">
        <v>14686</v>
      </c>
      <c r="B5089" s="1" t="s">
        <v>2502</v>
      </c>
      <c r="C5089" s="48" t="str">
        <f t="shared" si="158"/>
        <v>כן דימונה</v>
      </c>
      <c r="D5089" s="1" t="s">
        <v>14748</v>
      </c>
      <c r="E5089" s="1"/>
      <c r="F5089" s="2">
        <v>7</v>
      </c>
      <c r="G5089" s="2">
        <f>INDEX(תוצאות_בחירות,MATCH(C5089,siot!$F$3:$F$1887,0),27)</f>
        <v>0</v>
      </c>
      <c r="H5089" s="2" t="b">
        <f t="shared" si="159"/>
        <v>0</v>
      </c>
      <c r="I5089" s="1" t="s">
        <v>2</v>
      </c>
      <c r="J5089" s="1" t="s">
        <v>14747</v>
      </c>
      <c r="K5089" s="1"/>
    </row>
    <row r="5090" spans="1:11" hidden="1">
      <c r="A5090" s="1" t="s">
        <v>14686</v>
      </c>
      <c r="B5090" s="1" t="s">
        <v>3</v>
      </c>
      <c r="C5090" s="48" t="str">
        <f t="shared" si="158"/>
        <v>ל דימונה</v>
      </c>
      <c r="D5090" s="1" t="s">
        <v>14736</v>
      </c>
      <c r="E5090" s="1" t="s">
        <v>18</v>
      </c>
      <c r="F5090" s="2" t="s">
        <v>19548</v>
      </c>
      <c r="G5090" s="2">
        <f>INDEX(תוצאות_בחירות,MATCH(C5090,siot!$F$3:$F$1887,0),27)</f>
        <v>5</v>
      </c>
      <c r="H5090" s="2" t="b">
        <f t="shared" si="159"/>
        <v>0</v>
      </c>
      <c r="I5090" s="1"/>
      <c r="J5090" s="1"/>
      <c r="K5090" s="1"/>
    </row>
    <row r="5091" spans="1:11">
      <c r="A5091" s="1" t="s">
        <v>14686</v>
      </c>
      <c r="B5091" s="1" t="s">
        <v>3</v>
      </c>
      <c r="C5091" s="48" t="str">
        <f t="shared" si="158"/>
        <v>ל דימונה</v>
      </c>
      <c r="D5091" s="1" t="s">
        <v>14736</v>
      </c>
      <c r="E5091" s="1" t="s">
        <v>17</v>
      </c>
      <c r="F5091" s="2">
        <v>1</v>
      </c>
      <c r="G5091" s="2">
        <f>INDEX(תוצאות_בחירות,MATCH(C5091,siot!$F$3:$F$1887,0),27)</f>
        <v>5</v>
      </c>
      <c r="H5091" s="2" t="b">
        <f t="shared" si="159"/>
        <v>1</v>
      </c>
      <c r="I5091" s="1" t="s">
        <v>2</v>
      </c>
      <c r="J5091" s="1" t="s">
        <v>14746</v>
      </c>
      <c r="K5091" s="1"/>
    </row>
    <row r="5092" spans="1:11">
      <c r="A5092" s="1" t="s">
        <v>14686</v>
      </c>
      <c r="B5092" s="1" t="s">
        <v>3</v>
      </c>
      <c r="C5092" s="48" t="str">
        <f t="shared" si="158"/>
        <v>ל דימונה</v>
      </c>
      <c r="D5092" s="1" t="s">
        <v>14736</v>
      </c>
      <c r="E5092" s="1"/>
      <c r="F5092" s="2">
        <v>2</v>
      </c>
      <c r="G5092" s="2">
        <f>INDEX(תוצאות_בחירות,MATCH(C5092,siot!$F$3:$F$1887,0),27)</f>
        <v>5</v>
      </c>
      <c r="H5092" s="2" t="b">
        <f t="shared" si="159"/>
        <v>1</v>
      </c>
      <c r="I5092" s="1" t="s">
        <v>2</v>
      </c>
      <c r="J5092" s="1" t="s">
        <v>14745</v>
      </c>
      <c r="K5092" s="1"/>
    </row>
    <row r="5093" spans="1:11">
      <c r="A5093" s="1" t="s">
        <v>14686</v>
      </c>
      <c r="B5093" s="1" t="s">
        <v>3</v>
      </c>
      <c r="C5093" s="48" t="str">
        <f t="shared" si="158"/>
        <v>ל דימונה</v>
      </c>
      <c r="D5093" s="1" t="s">
        <v>14736</v>
      </c>
      <c r="E5093" s="1"/>
      <c r="F5093" s="2">
        <v>3</v>
      </c>
      <c r="G5093" s="2">
        <f>INDEX(תוצאות_בחירות,MATCH(C5093,siot!$F$3:$F$1887,0),27)</f>
        <v>5</v>
      </c>
      <c r="H5093" s="2" t="b">
        <f t="shared" si="159"/>
        <v>1</v>
      </c>
      <c r="I5093" s="1" t="s">
        <v>2</v>
      </c>
      <c r="J5093" s="1" t="s">
        <v>14744</v>
      </c>
      <c r="K5093" s="1">
        <v>1</v>
      </c>
    </row>
    <row r="5094" spans="1:11">
      <c r="A5094" s="1" t="s">
        <v>14686</v>
      </c>
      <c r="B5094" s="1" t="s">
        <v>3</v>
      </c>
      <c r="C5094" s="48" t="str">
        <f t="shared" si="158"/>
        <v>ל דימונה</v>
      </c>
      <c r="D5094" s="1" t="s">
        <v>14736</v>
      </c>
      <c r="E5094" s="1"/>
      <c r="F5094" s="2">
        <v>4</v>
      </c>
      <c r="G5094" s="2">
        <f>INDEX(תוצאות_בחירות,MATCH(C5094,siot!$F$3:$F$1887,0),27)</f>
        <v>5</v>
      </c>
      <c r="H5094" s="2" t="b">
        <f t="shared" si="159"/>
        <v>1</v>
      </c>
      <c r="I5094" s="1" t="s">
        <v>2</v>
      </c>
      <c r="J5094" s="1" t="s">
        <v>13002</v>
      </c>
      <c r="K5094" s="1"/>
    </row>
    <row r="5095" spans="1:11">
      <c r="A5095" s="1" t="s">
        <v>14686</v>
      </c>
      <c r="B5095" s="1" t="s">
        <v>3</v>
      </c>
      <c r="C5095" s="48" t="str">
        <f t="shared" si="158"/>
        <v>ל דימונה</v>
      </c>
      <c r="D5095" s="1" t="s">
        <v>14736</v>
      </c>
      <c r="E5095" s="1"/>
      <c r="F5095" s="2">
        <v>5</v>
      </c>
      <c r="G5095" s="2">
        <f>INDEX(תוצאות_בחירות,MATCH(C5095,siot!$F$3:$F$1887,0),27)</f>
        <v>5</v>
      </c>
      <c r="H5095" s="2" t="b">
        <f t="shared" si="159"/>
        <v>1</v>
      </c>
      <c r="I5095" s="1" t="s">
        <v>2</v>
      </c>
      <c r="J5095" s="1" t="s">
        <v>14743</v>
      </c>
      <c r="K5095" s="1"/>
    </row>
    <row r="5096" spans="1:11" hidden="1">
      <c r="A5096" s="1" t="s">
        <v>14686</v>
      </c>
      <c r="B5096" s="1" t="s">
        <v>3</v>
      </c>
      <c r="C5096" s="48" t="str">
        <f t="shared" si="158"/>
        <v>ל דימונה</v>
      </c>
      <c r="D5096" s="1" t="s">
        <v>14736</v>
      </c>
      <c r="E5096" s="1"/>
      <c r="F5096" s="2">
        <v>6</v>
      </c>
      <c r="G5096" s="2">
        <f>INDEX(תוצאות_בחירות,MATCH(C5096,siot!$F$3:$F$1887,0),27)</f>
        <v>5</v>
      </c>
      <c r="H5096" s="2" t="b">
        <f t="shared" si="159"/>
        <v>0</v>
      </c>
      <c r="I5096" s="1" t="s">
        <v>2</v>
      </c>
      <c r="J5096" s="1" t="s">
        <v>14742</v>
      </c>
      <c r="K5096" s="1"/>
    </row>
    <row r="5097" spans="1:11" hidden="1">
      <c r="A5097" s="1" t="s">
        <v>14686</v>
      </c>
      <c r="B5097" s="1" t="s">
        <v>3</v>
      </c>
      <c r="C5097" s="48" t="str">
        <f t="shared" si="158"/>
        <v>ל דימונה</v>
      </c>
      <c r="D5097" s="1" t="s">
        <v>14736</v>
      </c>
      <c r="E5097" s="1"/>
      <c r="F5097" s="2">
        <v>7</v>
      </c>
      <c r="G5097" s="2">
        <f>INDEX(תוצאות_בחירות,MATCH(C5097,siot!$F$3:$F$1887,0),27)</f>
        <v>5</v>
      </c>
      <c r="H5097" s="2" t="b">
        <f t="shared" si="159"/>
        <v>0</v>
      </c>
      <c r="I5097" s="1" t="s">
        <v>2</v>
      </c>
      <c r="J5097" s="1" t="s">
        <v>14741</v>
      </c>
      <c r="K5097" s="1"/>
    </row>
    <row r="5098" spans="1:11" hidden="1">
      <c r="A5098" s="1" t="s">
        <v>14686</v>
      </c>
      <c r="B5098" s="1" t="s">
        <v>3</v>
      </c>
      <c r="C5098" s="48" t="str">
        <f t="shared" si="158"/>
        <v>ל דימונה</v>
      </c>
      <c r="D5098" s="1" t="s">
        <v>14736</v>
      </c>
      <c r="E5098" s="1"/>
      <c r="F5098" s="2">
        <v>8</v>
      </c>
      <c r="G5098" s="2">
        <f>INDEX(תוצאות_בחירות,MATCH(C5098,siot!$F$3:$F$1887,0),27)</f>
        <v>5</v>
      </c>
      <c r="H5098" s="2" t="b">
        <f t="shared" si="159"/>
        <v>0</v>
      </c>
      <c r="I5098" s="1" t="s">
        <v>2</v>
      </c>
      <c r="J5098" s="1" t="s">
        <v>14740</v>
      </c>
      <c r="K5098" s="1"/>
    </row>
    <row r="5099" spans="1:11" hidden="1">
      <c r="A5099" s="1" t="s">
        <v>14686</v>
      </c>
      <c r="B5099" s="1" t="s">
        <v>3</v>
      </c>
      <c r="C5099" s="48" t="str">
        <f t="shared" si="158"/>
        <v>ל דימונה</v>
      </c>
      <c r="D5099" s="1" t="s">
        <v>14736</v>
      </c>
      <c r="E5099" s="1"/>
      <c r="F5099" s="2">
        <v>9</v>
      </c>
      <c r="G5099" s="2">
        <f>INDEX(תוצאות_בחירות,MATCH(C5099,siot!$F$3:$F$1887,0),27)</f>
        <v>5</v>
      </c>
      <c r="H5099" s="2" t="b">
        <f t="shared" si="159"/>
        <v>0</v>
      </c>
      <c r="I5099" s="1" t="s">
        <v>2</v>
      </c>
      <c r="J5099" s="1" t="s">
        <v>14739</v>
      </c>
      <c r="K5099" s="1"/>
    </row>
    <row r="5100" spans="1:11" hidden="1">
      <c r="A5100" s="1" t="s">
        <v>14686</v>
      </c>
      <c r="B5100" s="1" t="s">
        <v>3</v>
      </c>
      <c r="C5100" s="48" t="str">
        <f t="shared" si="158"/>
        <v>ל דימונה</v>
      </c>
      <c r="D5100" s="1" t="s">
        <v>14736</v>
      </c>
      <c r="E5100" s="1"/>
      <c r="F5100" s="2">
        <v>10</v>
      </c>
      <c r="G5100" s="2">
        <f>INDEX(תוצאות_בחירות,MATCH(C5100,siot!$F$3:$F$1887,0),27)</f>
        <v>5</v>
      </c>
      <c r="H5100" s="2" t="b">
        <f t="shared" si="159"/>
        <v>0</v>
      </c>
      <c r="I5100" s="1" t="s">
        <v>2</v>
      </c>
      <c r="J5100" s="1" t="s">
        <v>14738</v>
      </c>
      <c r="K5100" s="1"/>
    </row>
    <row r="5101" spans="1:11" hidden="1">
      <c r="A5101" s="1" t="s">
        <v>14686</v>
      </c>
      <c r="B5101" s="1" t="s">
        <v>3</v>
      </c>
      <c r="C5101" s="48" t="str">
        <f t="shared" si="158"/>
        <v>ל דימונה</v>
      </c>
      <c r="D5101" s="1" t="s">
        <v>14736</v>
      </c>
      <c r="E5101" s="1"/>
      <c r="F5101" s="2">
        <v>11</v>
      </c>
      <c r="G5101" s="2">
        <f>INDEX(תוצאות_בחירות,MATCH(C5101,siot!$F$3:$F$1887,0),27)</f>
        <v>5</v>
      </c>
      <c r="H5101" s="2" t="b">
        <f t="shared" si="159"/>
        <v>0</v>
      </c>
      <c r="I5101" s="1" t="s">
        <v>2</v>
      </c>
      <c r="J5101" s="1" t="s">
        <v>14737</v>
      </c>
      <c r="K5101" s="1"/>
    </row>
    <row r="5102" spans="1:11" hidden="1">
      <c r="A5102" s="1" t="s">
        <v>14686</v>
      </c>
      <c r="B5102" s="1" t="s">
        <v>3</v>
      </c>
      <c r="C5102" s="48" t="str">
        <f t="shared" si="158"/>
        <v>ל דימונה</v>
      </c>
      <c r="D5102" s="1" t="s">
        <v>14736</v>
      </c>
      <c r="E5102" s="1"/>
      <c r="F5102" s="2">
        <v>12</v>
      </c>
      <c r="G5102" s="2">
        <f>INDEX(תוצאות_בחירות,MATCH(C5102,siot!$F$3:$F$1887,0),27)</f>
        <v>5</v>
      </c>
      <c r="H5102" s="2" t="b">
        <f t="shared" si="159"/>
        <v>0</v>
      </c>
      <c r="I5102" s="1" t="s">
        <v>2</v>
      </c>
      <c r="J5102" s="1" t="s">
        <v>14735</v>
      </c>
      <c r="K5102" s="1"/>
    </row>
    <row r="5103" spans="1:11" hidden="1">
      <c r="A5103" s="1" t="s">
        <v>14686</v>
      </c>
      <c r="B5103" s="1" t="s">
        <v>126</v>
      </c>
      <c r="C5103" s="48" t="str">
        <f t="shared" si="158"/>
        <v>מחל דימונה</v>
      </c>
      <c r="D5103" s="1" t="s">
        <v>14727</v>
      </c>
      <c r="E5103" s="1" t="s">
        <v>18</v>
      </c>
      <c r="F5103" s="2" t="s">
        <v>19548</v>
      </c>
      <c r="G5103" s="2">
        <f>INDEX(תוצאות_בחירות,MATCH(C5103,siot!$F$3:$F$1887,0),27)</f>
        <v>3</v>
      </c>
      <c r="H5103" s="2" t="b">
        <f t="shared" si="159"/>
        <v>0</v>
      </c>
      <c r="I5103" s="1"/>
      <c r="J5103" s="1"/>
      <c r="K5103" s="1"/>
    </row>
    <row r="5104" spans="1:11">
      <c r="A5104" s="1" t="s">
        <v>14686</v>
      </c>
      <c r="B5104" s="1" t="s">
        <v>126</v>
      </c>
      <c r="C5104" s="48" t="str">
        <f t="shared" si="158"/>
        <v>מחל דימונה</v>
      </c>
      <c r="D5104" s="1" t="s">
        <v>14727</v>
      </c>
      <c r="E5104" s="1" t="s">
        <v>17</v>
      </c>
      <c r="F5104" s="2">
        <v>1</v>
      </c>
      <c r="G5104" s="2">
        <f>INDEX(תוצאות_בחירות,MATCH(C5104,siot!$F$3:$F$1887,0),27)</f>
        <v>3</v>
      </c>
      <c r="H5104" s="2" t="b">
        <f t="shared" si="159"/>
        <v>1</v>
      </c>
      <c r="I5104" s="1" t="s">
        <v>2</v>
      </c>
      <c r="J5104" s="1" t="s">
        <v>14734</v>
      </c>
      <c r="K5104" s="1"/>
    </row>
    <row r="5105" spans="1:11">
      <c r="A5105" s="1" t="s">
        <v>14686</v>
      </c>
      <c r="B5105" s="1" t="s">
        <v>126</v>
      </c>
      <c r="C5105" s="48" t="str">
        <f t="shared" si="158"/>
        <v>מחל דימונה</v>
      </c>
      <c r="D5105" s="1" t="s">
        <v>14727</v>
      </c>
      <c r="E5105" s="1"/>
      <c r="F5105" s="2">
        <v>2</v>
      </c>
      <c r="G5105" s="2">
        <f>INDEX(תוצאות_בחירות,MATCH(C5105,siot!$F$3:$F$1887,0),27)</f>
        <v>3</v>
      </c>
      <c r="H5105" s="2" t="b">
        <f t="shared" si="159"/>
        <v>1</v>
      </c>
      <c r="I5105" s="1" t="s">
        <v>2</v>
      </c>
      <c r="J5105" s="1" t="s">
        <v>14733</v>
      </c>
      <c r="K5105" s="1">
        <v>1</v>
      </c>
    </row>
    <row r="5106" spans="1:11">
      <c r="A5106" s="1" t="s">
        <v>14686</v>
      </c>
      <c r="B5106" s="1" t="s">
        <v>126</v>
      </c>
      <c r="C5106" s="48" t="str">
        <f t="shared" si="158"/>
        <v>מחל דימונה</v>
      </c>
      <c r="D5106" s="1" t="s">
        <v>14727</v>
      </c>
      <c r="E5106" s="1"/>
      <c r="F5106" s="2">
        <v>3</v>
      </c>
      <c r="G5106" s="2">
        <f>INDEX(תוצאות_בחירות,MATCH(C5106,siot!$F$3:$F$1887,0),27)</f>
        <v>3</v>
      </c>
      <c r="H5106" s="2" t="b">
        <f t="shared" si="159"/>
        <v>1</v>
      </c>
      <c r="I5106" s="1" t="s">
        <v>2</v>
      </c>
      <c r="J5106" s="1" t="s">
        <v>14732</v>
      </c>
      <c r="K5106" s="1"/>
    </row>
    <row r="5107" spans="1:11" hidden="1">
      <c r="A5107" s="1" t="s">
        <v>14686</v>
      </c>
      <c r="B5107" s="1" t="s">
        <v>126</v>
      </c>
      <c r="C5107" s="48" t="str">
        <f t="shared" si="158"/>
        <v>מחל דימונה</v>
      </c>
      <c r="D5107" s="1" t="s">
        <v>14727</v>
      </c>
      <c r="E5107" s="1"/>
      <c r="F5107" s="2">
        <v>4</v>
      </c>
      <c r="G5107" s="2">
        <f>INDEX(תוצאות_בחירות,MATCH(C5107,siot!$F$3:$F$1887,0),27)</f>
        <v>3</v>
      </c>
      <c r="H5107" s="2" t="b">
        <f t="shared" si="159"/>
        <v>0</v>
      </c>
      <c r="I5107" s="1" t="s">
        <v>2</v>
      </c>
      <c r="J5107" s="1" t="s">
        <v>4050</v>
      </c>
      <c r="K5107" s="1"/>
    </row>
    <row r="5108" spans="1:11" hidden="1">
      <c r="A5108" s="1" t="s">
        <v>14686</v>
      </c>
      <c r="B5108" s="1" t="s">
        <v>126</v>
      </c>
      <c r="C5108" s="48" t="str">
        <f t="shared" si="158"/>
        <v>מחל דימונה</v>
      </c>
      <c r="D5108" s="1" t="s">
        <v>14727</v>
      </c>
      <c r="E5108" s="1"/>
      <c r="F5108" s="2">
        <v>5</v>
      </c>
      <c r="G5108" s="2">
        <f>INDEX(תוצאות_בחירות,MATCH(C5108,siot!$F$3:$F$1887,0),27)</f>
        <v>3</v>
      </c>
      <c r="H5108" s="2" t="b">
        <f t="shared" si="159"/>
        <v>0</v>
      </c>
      <c r="I5108" s="1" t="s">
        <v>2</v>
      </c>
      <c r="J5108" s="1" t="s">
        <v>14731</v>
      </c>
      <c r="K5108" s="1"/>
    </row>
    <row r="5109" spans="1:11" hidden="1">
      <c r="A5109" s="1" t="s">
        <v>14686</v>
      </c>
      <c r="B5109" s="1" t="s">
        <v>126</v>
      </c>
      <c r="C5109" s="48" t="str">
        <f t="shared" si="158"/>
        <v>מחל דימונה</v>
      </c>
      <c r="D5109" s="1" t="s">
        <v>14727</v>
      </c>
      <c r="E5109" s="1"/>
      <c r="F5109" s="2">
        <v>6</v>
      </c>
      <c r="G5109" s="2">
        <f>INDEX(תוצאות_בחירות,MATCH(C5109,siot!$F$3:$F$1887,0),27)</f>
        <v>3</v>
      </c>
      <c r="H5109" s="2" t="b">
        <f t="shared" si="159"/>
        <v>0</v>
      </c>
      <c r="I5109" s="1" t="s">
        <v>2</v>
      </c>
      <c r="J5109" s="1" t="s">
        <v>14730</v>
      </c>
      <c r="K5109" s="1"/>
    </row>
    <row r="5110" spans="1:11" hidden="1">
      <c r="A5110" s="1" t="s">
        <v>14686</v>
      </c>
      <c r="B5110" s="1" t="s">
        <v>126</v>
      </c>
      <c r="C5110" s="48" t="str">
        <f t="shared" si="158"/>
        <v>מחל דימונה</v>
      </c>
      <c r="D5110" s="1" t="s">
        <v>14727</v>
      </c>
      <c r="E5110" s="1"/>
      <c r="F5110" s="2">
        <v>7</v>
      </c>
      <c r="G5110" s="2">
        <f>INDEX(תוצאות_בחירות,MATCH(C5110,siot!$F$3:$F$1887,0),27)</f>
        <v>3</v>
      </c>
      <c r="H5110" s="2" t="b">
        <f t="shared" si="159"/>
        <v>0</v>
      </c>
      <c r="I5110" s="1" t="s">
        <v>2</v>
      </c>
      <c r="J5110" s="1" t="s">
        <v>14729</v>
      </c>
      <c r="K5110" s="1"/>
    </row>
    <row r="5111" spans="1:11" hidden="1">
      <c r="A5111" s="1" t="s">
        <v>14686</v>
      </c>
      <c r="B5111" s="1" t="s">
        <v>126</v>
      </c>
      <c r="C5111" s="48" t="str">
        <f t="shared" si="158"/>
        <v>מחל דימונה</v>
      </c>
      <c r="D5111" s="1" t="s">
        <v>14727</v>
      </c>
      <c r="E5111" s="1"/>
      <c r="F5111" s="2">
        <v>8</v>
      </c>
      <c r="G5111" s="2">
        <f>INDEX(תוצאות_בחירות,MATCH(C5111,siot!$F$3:$F$1887,0),27)</f>
        <v>3</v>
      </c>
      <c r="H5111" s="2" t="b">
        <f t="shared" si="159"/>
        <v>0</v>
      </c>
      <c r="I5111" s="1" t="s">
        <v>2</v>
      </c>
      <c r="J5111" s="1" t="s">
        <v>6052</v>
      </c>
      <c r="K5111" s="1"/>
    </row>
    <row r="5112" spans="1:11" hidden="1">
      <c r="A5112" s="1" t="s">
        <v>14686</v>
      </c>
      <c r="B5112" s="1" t="s">
        <v>126</v>
      </c>
      <c r="C5112" s="48" t="str">
        <f t="shared" si="158"/>
        <v>מחל דימונה</v>
      </c>
      <c r="D5112" s="1" t="s">
        <v>14727</v>
      </c>
      <c r="E5112" s="1"/>
      <c r="F5112" s="2">
        <v>9</v>
      </c>
      <c r="G5112" s="2">
        <f>INDEX(תוצאות_בחירות,MATCH(C5112,siot!$F$3:$F$1887,0),27)</f>
        <v>3</v>
      </c>
      <c r="H5112" s="2" t="b">
        <f t="shared" si="159"/>
        <v>0</v>
      </c>
      <c r="I5112" s="1" t="s">
        <v>2</v>
      </c>
      <c r="J5112" s="1" t="s">
        <v>14728</v>
      </c>
      <c r="K5112" s="1"/>
    </row>
    <row r="5113" spans="1:11" hidden="1">
      <c r="A5113" s="1" t="s">
        <v>14686</v>
      </c>
      <c r="B5113" s="1" t="s">
        <v>126</v>
      </c>
      <c r="C5113" s="48" t="str">
        <f t="shared" si="158"/>
        <v>מחל דימונה</v>
      </c>
      <c r="D5113" s="1" t="s">
        <v>14727</v>
      </c>
      <c r="E5113" s="1"/>
      <c r="F5113" s="2">
        <v>10</v>
      </c>
      <c r="G5113" s="2">
        <f>INDEX(תוצאות_בחירות,MATCH(C5113,siot!$F$3:$F$1887,0),27)</f>
        <v>3</v>
      </c>
      <c r="H5113" s="2" t="b">
        <f t="shared" si="159"/>
        <v>0</v>
      </c>
      <c r="I5113" s="1" t="s">
        <v>2</v>
      </c>
      <c r="J5113" s="1" t="s">
        <v>14726</v>
      </c>
      <c r="K5113" s="1"/>
    </row>
    <row r="5114" spans="1:11" hidden="1">
      <c r="A5114" s="1" t="s">
        <v>14686</v>
      </c>
      <c r="B5114" s="1" t="s">
        <v>87</v>
      </c>
      <c r="C5114" s="48" t="str">
        <f t="shared" si="158"/>
        <v>נ דימונה</v>
      </c>
      <c r="D5114" s="1" t="s">
        <v>14720</v>
      </c>
      <c r="E5114" s="1" t="s">
        <v>3</v>
      </c>
      <c r="F5114" s="2" t="s">
        <v>19548</v>
      </c>
      <c r="G5114" s="2">
        <f>INDEX(תוצאות_בחירות,MATCH(C5114,siot!$F$3:$F$1887,0),27)</f>
        <v>0</v>
      </c>
      <c r="H5114" s="2" t="b">
        <f t="shared" si="159"/>
        <v>0</v>
      </c>
      <c r="I5114" s="1"/>
      <c r="J5114" s="1"/>
      <c r="K5114" s="1"/>
    </row>
    <row r="5115" spans="1:11" hidden="1">
      <c r="A5115" s="1" t="s">
        <v>14686</v>
      </c>
      <c r="B5115" s="1" t="s">
        <v>87</v>
      </c>
      <c r="C5115" s="48" t="str">
        <f t="shared" si="158"/>
        <v>נ דימונה</v>
      </c>
      <c r="D5115" s="1" t="s">
        <v>14720</v>
      </c>
      <c r="E5115" s="1"/>
      <c r="F5115" s="2">
        <v>1</v>
      </c>
      <c r="G5115" s="2">
        <f>INDEX(תוצאות_בחירות,MATCH(C5115,siot!$F$3:$F$1887,0),27)</f>
        <v>0</v>
      </c>
      <c r="H5115" s="2" t="b">
        <f t="shared" si="159"/>
        <v>0</v>
      </c>
      <c r="I5115" s="1" t="s">
        <v>2</v>
      </c>
      <c r="J5115" s="1" t="s">
        <v>14725</v>
      </c>
      <c r="K5115" s="1"/>
    </row>
    <row r="5116" spans="1:11" hidden="1">
      <c r="A5116" s="1" t="s">
        <v>14686</v>
      </c>
      <c r="B5116" s="1" t="s">
        <v>87</v>
      </c>
      <c r="C5116" s="48" t="str">
        <f t="shared" si="158"/>
        <v>נ דימונה</v>
      </c>
      <c r="D5116" s="1" t="s">
        <v>14720</v>
      </c>
      <c r="E5116" s="1"/>
      <c r="F5116" s="2">
        <v>2</v>
      </c>
      <c r="G5116" s="2">
        <f>INDEX(תוצאות_בחירות,MATCH(C5116,siot!$F$3:$F$1887,0),27)</f>
        <v>0</v>
      </c>
      <c r="H5116" s="2" t="b">
        <f t="shared" si="159"/>
        <v>0</v>
      </c>
      <c r="I5116" s="1" t="s">
        <v>2</v>
      </c>
      <c r="J5116" s="1" t="s">
        <v>14724</v>
      </c>
      <c r="K5116" s="1"/>
    </row>
    <row r="5117" spans="1:11" hidden="1">
      <c r="A5117" s="1" t="s">
        <v>14686</v>
      </c>
      <c r="B5117" s="1" t="s">
        <v>87</v>
      </c>
      <c r="C5117" s="48" t="str">
        <f t="shared" si="158"/>
        <v>נ דימונה</v>
      </c>
      <c r="D5117" s="1" t="s">
        <v>14720</v>
      </c>
      <c r="E5117" s="1"/>
      <c r="F5117" s="2">
        <v>3</v>
      </c>
      <c r="G5117" s="2">
        <f>INDEX(תוצאות_בחירות,MATCH(C5117,siot!$F$3:$F$1887,0),27)</f>
        <v>0</v>
      </c>
      <c r="H5117" s="2" t="b">
        <f t="shared" si="159"/>
        <v>0</v>
      </c>
      <c r="I5117" s="1" t="s">
        <v>2</v>
      </c>
      <c r="J5117" s="1" t="s">
        <v>14723</v>
      </c>
      <c r="K5117" s="1"/>
    </row>
    <row r="5118" spans="1:11" hidden="1">
      <c r="A5118" s="1" t="s">
        <v>14686</v>
      </c>
      <c r="B5118" s="1" t="s">
        <v>87</v>
      </c>
      <c r="C5118" s="48" t="str">
        <f t="shared" si="158"/>
        <v>נ דימונה</v>
      </c>
      <c r="D5118" s="1" t="s">
        <v>14720</v>
      </c>
      <c r="E5118" s="1"/>
      <c r="F5118" s="2">
        <v>4</v>
      </c>
      <c r="G5118" s="2">
        <f>INDEX(תוצאות_בחירות,MATCH(C5118,siot!$F$3:$F$1887,0),27)</f>
        <v>0</v>
      </c>
      <c r="H5118" s="2" t="b">
        <f t="shared" si="159"/>
        <v>0</v>
      </c>
      <c r="I5118" s="1" t="s">
        <v>2</v>
      </c>
      <c r="J5118" s="1" t="s">
        <v>14722</v>
      </c>
      <c r="K5118" s="1"/>
    </row>
    <row r="5119" spans="1:11" hidden="1">
      <c r="A5119" s="1" t="s">
        <v>14686</v>
      </c>
      <c r="B5119" s="1" t="s">
        <v>87</v>
      </c>
      <c r="C5119" s="48" t="str">
        <f t="shared" si="158"/>
        <v>נ דימונה</v>
      </c>
      <c r="D5119" s="1" t="s">
        <v>14720</v>
      </c>
      <c r="E5119" s="1"/>
      <c r="F5119" s="2">
        <v>5</v>
      </c>
      <c r="G5119" s="2">
        <f>INDEX(תוצאות_בחירות,MATCH(C5119,siot!$F$3:$F$1887,0),27)</f>
        <v>0</v>
      </c>
      <c r="H5119" s="2" t="b">
        <f t="shared" si="159"/>
        <v>0</v>
      </c>
      <c r="I5119" s="1" t="s">
        <v>2</v>
      </c>
      <c r="J5119" s="1" t="s">
        <v>14721</v>
      </c>
      <c r="K5119" s="1"/>
    </row>
    <row r="5120" spans="1:11" hidden="1">
      <c r="A5120" s="1" t="s">
        <v>14686</v>
      </c>
      <c r="B5120" s="1" t="s">
        <v>87</v>
      </c>
      <c r="C5120" s="48" t="str">
        <f t="shared" si="158"/>
        <v>נ דימונה</v>
      </c>
      <c r="D5120" s="1" t="s">
        <v>14720</v>
      </c>
      <c r="E5120" s="1"/>
      <c r="F5120" s="2">
        <v>6</v>
      </c>
      <c r="G5120" s="2">
        <f>INDEX(תוצאות_בחירות,MATCH(C5120,siot!$F$3:$F$1887,0),27)</f>
        <v>0</v>
      </c>
      <c r="H5120" s="2" t="b">
        <f t="shared" si="159"/>
        <v>0</v>
      </c>
      <c r="I5120" s="1" t="s">
        <v>2</v>
      </c>
      <c r="J5120" s="1" t="s">
        <v>14719</v>
      </c>
      <c r="K5120" s="1"/>
    </row>
    <row r="5121" spans="1:11" hidden="1">
      <c r="A5121" s="1" t="s">
        <v>14686</v>
      </c>
      <c r="B5121" s="1" t="s">
        <v>295</v>
      </c>
      <c r="C5121" s="48" t="str">
        <f t="shared" si="158"/>
        <v>צ דימונה</v>
      </c>
      <c r="D5121" s="1" t="s">
        <v>14711</v>
      </c>
      <c r="E5121" s="1" t="s">
        <v>3</v>
      </c>
      <c r="F5121" s="2" t="s">
        <v>19548</v>
      </c>
      <c r="G5121" s="2">
        <f>INDEX(תוצאות_בחירות,MATCH(C5121,siot!$F$3:$F$1887,0),27)</f>
        <v>2</v>
      </c>
      <c r="H5121" s="2" t="b">
        <f t="shared" si="159"/>
        <v>0</v>
      </c>
      <c r="I5121" s="1"/>
      <c r="J5121" s="1"/>
      <c r="K5121" s="1"/>
    </row>
    <row r="5122" spans="1:11">
      <c r="A5122" s="1" t="s">
        <v>14686</v>
      </c>
      <c r="B5122" s="1" t="s">
        <v>295</v>
      </c>
      <c r="C5122" s="48" t="str">
        <f t="shared" si="158"/>
        <v>צ דימונה</v>
      </c>
      <c r="D5122" s="1" t="s">
        <v>14711</v>
      </c>
      <c r="E5122" s="1"/>
      <c r="F5122" s="2">
        <v>1</v>
      </c>
      <c r="G5122" s="2">
        <f>INDEX(תוצאות_בחירות,MATCH(C5122,siot!$F$3:$F$1887,0),27)</f>
        <v>2</v>
      </c>
      <c r="H5122" s="2" t="b">
        <f t="shared" si="159"/>
        <v>1</v>
      </c>
      <c r="I5122" s="1" t="s">
        <v>2</v>
      </c>
      <c r="J5122" s="1" t="s">
        <v>14718</v>
      </c>
      <c r="K5122" s="1"/>
    </row>
    <row r="5123" spans="1:11">
      <c r="A5123" s="1" t="s">
        <v>14686</v>
      </c>
      <c r="B5123" s="1" t="s">
        <v>295</v>
      </c>
      <c r="C5123" s="48" t="str">
        <f t="shared" si="158"/>
        <v>צ דימונה</v>
      </c>
      <c r="D5123" s="1" t="s">
        <v>14711</v>
      </c>
      <c r="E5123" s="1"/>
      <c r="F5123" s="2">
        <v>2</v>
      </c>
      <c r="G5123" s="2">
        <f>INDEX(תוצאות_בחירות,MATCH(C5123,siot!$F$3:$F$1887,0),27)</f>
        <v>2</v>
      </c>
      <c r="H5123" s="2" t="b">
        <f t="shared" si="159"/>
        <v>1</v>
      </c>
      <c r="I5123" s="1" t="s">
        <v>2</v>
      </c>
      <c r="J5123" s="1" t="s">
        <v>14717</v>
      </c>
      <c r="K5123" s="1">
        <v>1</v>
      </c>
    </row>
    <row r="5124" spans="1:11" hidden="1">
      <c r="A5124" s="1" t="s">
        <v>14686</v>
      </c>
      <c r="B5124" s="1" t="s">
        <v>295</v>
      </c>
      <c r="C5124" s="48" t="str">
        <f t="shared" ref="C5124:C5187" si="160">B5124&amp;" "&amp;A5124</f>
        <v>צ דימונה</v>
      </c>
      <c r="D5124" s="1" t="s">
        <v>14711</v>
      </c>
      <c r="E5124" s="1"/>
      <c r="F5124" s="2">
        <v>3</v>
      </c>
      <c r="G5124" s="2">
        <f>INDEX(תוצאות_בחירות,MATCH(C5124,siot!$F$3:$F$1887,0),27)</f>
        <v>2</v>
      </c>
      <c r="H5124" s="2" t="b">
        <f t="shared" ref="H5124:H5187" si="161">IF(OR(F5124&lt;G5124,G5124=F5124),TRUE,FALSE)</f>
        <v>0</v>
      </c>
      <c r="I5124" s="1" t="s">
        <v>2</v>
      </c>
      <c r="J5124" s="1" t="s">
        <v>14716</v>
      </c>
      <c r="K5124" s="1"/>
    </row>
    <row r="5125" spans="1:11" hidden="1">
      <c r="A5125" s="1" t="s">
        <v>14686</v>
      </c>
      <c r="B5125" s="1" t="s">
        <v>295</v>
      </c>
      <c r="C5125" s="48" t="str">
        <f t="shared" si="160"/>
        <v>צ דימונה</v>
      </c>
      <c r="D5125" s="1" t="s">
        <v>14711</v>
      </c>
      <c r="E5125" s="1"/>
      <c r="F5125" s="2">
        <v>4</v>
      </c>
      <c r="G5125" s="2">
        <f>INDEX(תוצאות_בחירות,MATCH(C5125,siot!$F$3:$F$1887,0),27)</f>
        <v>2</v>
      </c>
      <c r="H5125" s="2" t="b">
        <f t="shared" si="161"/>
        <v>0</v>
      </c>
      <c r="I5125" s="1" t="s">
        <v>2</v>
      </c>
      <c r="J5125" s="1" t="s">
        <v>14715</v>
      </c>
      <c r="K5125" s="1"/>
    </row>
    <row r="5126" spans="1:11" hidden="1">
      <c r="A5126" s="1" t="s">
        <v>14686</v>
      </c>
      <c r="B5126" s="1" t="s">
        <v>295</v>
      </c>
      <c r="C5126" s="48" t="str">
        <f t="shared" si="160"/>
        <v>צ דימונה</v>
      </c>
      <c r="D5126" s="1" t="s">
        <v>14711</v>
      </c>
      <c r="E5126" s="1"/>
      <c r="F5126" s="2">
        <v>5</v>
      </c>
      <c r="G5126" s="2">
        <f>INDEX(תוצאות_בחירות,MATCH(C5126,siot!$F$3:$F$1887,0),27)</f>
        <v>2</v>
      </c>
      <c r="H5126" s="2" t="b">
        <f t="shared" si="161"/>
        <v>0</v>
      </c>
      <c r="I5126" s="1" t="s">
        <v>2</v>
      </c>
      <c r="J5126" s="1" t="s">
        <v>14714</v>
      </c>
      <c r="K5126" s="1"/>
    </row>
    <row r="5127" spans="1:11" hidden="1">
      <c r="A5127" s="1" t="s">
        <v>14686</v>
      </c>
      <c r="B5127" s="1" t="s">
        <v>295</v>
      </c>
      <c r="C5127" s="48" t="str">
        <f t="shared" si="160"/>
        <v>צ דימונה</v>
      </c>
      <c r="D5127" s="1" t="s">
        <v>14711</v>
      </c>
      <c r="E5127" s="1"/>
      <c r="F5127" s="2">
        <v>6</v>
      </c>
      <c r="G5127" s="2">
        <f>INDEX(תוצאות_בחירות,MATCH(C5127,siot!$F$3:$F$1887,0),27)</f>
        <v>2</v>
      </c>
      <c r="H5127" s="2" t="b">
        <f t="shared" si="161"/>
        <v>0</v>
      </c>
      <c r="I5127" s="1" t="s">
        <v>2</v>
      </c>
      <c r="J5127" s="1" t="s">
        <v>14713</v>
      </c>
      <c r="K5127" s="1"/>
    </row>
    <row r="5128" spans="1:11" hidden="1">
      <c r="A5128" s="1" t="s">
        <v>14686</v>
      </c>
      <c r="B5128" s="1" t="s">
        <v>295</v>
      </c>
      <c r="C5128" s="48" t="str">
        <f t="shared" si="160"/>
        <v>צ דימונה</v>
      </c>
      <c r="D5128" s="1" t="s">
        <v>14711</v>
      </c>
      <c r="E5128" s="1"/>
      <c r="F5128" s="2">
        <v>7</v>
      </c>
      <c r="G5128" s="2">
        <f>INDEX(תוצאות_בחירות,MATCH(C5128,siot!$F$3:$F$1887,0),27)</f>
        <v>2</v>
      </c>
      <c r="H5128" s="2" t="b">
        <f t="shared" si="161"/>
        <v>0</v>
      </c>
      <c r="I5128" s="1" t="s">
        <v>2</v>
      </c>
      <c r="J5128" s="1" t="s">
        <v>14712</v>
      </c>
      <c r="K5128" s="1"/>
    </row>
    <row r="5129" spans="1:11" hidden="1">
      <c r="A5129" s="1" t="s">
        <v>14686</v>
      </c>
      <c r="B5129" s="1" t="s">
        <v>295</v>
      </c>
      <c r="C5129" s="48" t="str">
        <f t="shared" si="160"/>
        <v>צ דימונה</v>
      </c>
      <c r="D5129" s="1" t="s">
        <v>14711</v>
      </c>
      <c r="E5129" s="1"/>
      <c r="F5129" s="2">
        <v>8</v>
      </c>
      <c r="G5129" s="2">
        <f>INDEX(תוצאות_בחירות,MATCH(C5129,siot!$F$3:$F$1887,0),27)</f>
        <v>2</v>
      </c>
      <c r="H5129" s="2" t="b">
        <f t="shared" si="161"/>
        <v>0</v>
      </c>
      <c r="I5129" s="1" t="s">
        <v>2</v>
      </c>
      <c r="J5129" s="1" t="s">
        <v>14710</v>
      </c>
      <c r="K5129" s="1"/>
    </row>
    <row r="5130" spans="1:11" hidden="1">
      <c r="A5130" s="1" t="s">
        <v>14686</v>
      </c>
      <c r="B5130" s="1" t="s">
        <v>2550</v>
      </c>
      <c r="C5130" s="48" t="str">
        <f t="shared" si="160"/>
        <v>צח דימונה</v>
      </c>
      <c r="D5130" s="1" t="s">
        <v>14703</v>
      </c>
      <c r="E5130" s="1" t="s">
        <v>3</v>
      </c>
      <c r="F5130" s="2" t="s">
        <v>19548</v>
      </c>
      <c r="G5130" s="2">
        <f>INDEX(תוצאות_בחירות,MATCH(C5130,siot!$F$3:$F$1887,0),27)</f>
        <v>0</v>
      </c>
      <c r="H5130" s="2" t="b">
        <f t="shared" si="161"/>
        <v>0</v>
      </c>
      <c r="I5130" s="1"/>
      <c r="J5130" s="1"/>
      <c r="K5130" s="1"/>
    </row>
    <row r="5131" spans="1:11" hidden="1">
      <c r="A5131" s="1" t="s">
        <v>14686</v>
      </c>
      <c r="B5131" s="1" t="s">
        <v>2550</v>
      </c>
      <c r="C5131" s="48" t="str">
        <f t="shared" si="160"/>
        <v>צח דימונה</v>
      </c>
      <c r="D5131" s="1" t="s">
        <v>14703</v>
      </c>
      <c r="E5131" s="1"/>
      <c r="F5131" s="2">
        <v>1</v>
      </c>
      <c r="G5131" s="2">
        <f>INDEX(תוצאות_בחירות,MATCH(C5131,siot!$F$3:$F$1887,0),27)</f>
        <v>0</v>
      </c>
      <c r="H5131" s="2" t="b">
        <f t="shared" si="161"/>
        <v>0</v>
      </c>
      <c r="I5131" s="1" t="s">
        <v>2</v>
      </c>
      <c r="J5131" s="1" t="s">
        <v>14709</v>
      </c>
      <c r="K5131" s="1"/>
    </row>
    <row r="5132" spans="1:11" hidden="1">
      <c r="A5132" s="1" t="s">
        <v>14686</v>
      </c>
      <c r="B5132" s="1" t="s">
        <v>2550</v>
      </c>
      <c r="C5132" s="48" t="str">
        <f t="shared" si="160"/>
        <v>צח דימונה</v>
      </c>
      <c r="D5132" s="1" t="s">
        <v>14703</v>
      </c>
      <c r="E5132" s="1"/>
      <c r="F5132" s="2">
        <v>2</v>
      </c>
      <c r="G5132" s="2">
        <f>INDEX(תוצאות_בחירות,MATCH(C5132,siot!$F$3:$F$1887,0),27)</f>
        <v>0</v>
      </c>
      <c r="H5132" s="2" t="b">
        <f t="shared" si="161"/>
        <v>0</v>
      </c>
      <c r="I5132" s="1" t="s">
        <v>2</v>
      </c>
      <c r="J5132" s="1" t="s">
        <v>14708</v>
      </c>
      <c r="K5132" s="1"/>
    </row>
    <row r="5133" spans="1:11" hidden="1">
      <c r="A5133" s="1" t="s">
        <v>14686</v>
      </c>
      <c r="B5133" s="1" t="s">
        <v>2550</v>
      </c>
      <c r="C5133" s="48" t="str">
        <f t="shared" si="160"/>
        <v>צח דימונה</v>
      </c>
      <c r="D5133" s="1" t="s">
        <v>14703</v>
      </c>
      <c r="E5133" s="1"/>
      <c r="F5133" s="2">
        <v>3</v>
      </c>
      <c r="G5133" s="2">
        <f>INDEX(תוצאות_בחירות,MATCH(C5133,siot!$F$3:$F$1887,0),27)</f>
        <v>0</v>
      </c>
      <c r="H5133" s="2" t="b">
        <f t="shared" si="161"/>
        <v>0</v>
      </c>
      <c r="I5133" s="1" t="s">
        <v>2</v>
      </c>
      <c r="J5133" s="1" t="s">
        <v>14707</v>
      </c>
      <c r="K5133" s="1"/>
    </row>
    <row r="5134" spans="1:11" hidden="1">
      <c r="A5134" s="1" t="s">
        <v>14686</v>
      </c>
      <c r="B5134" s="1" t="s">
        <v>2550</v>
      </c>
      <c r="C5134" s="48" t="str">
        <f t="shared" si="160"/>
        <v>צח דימונה</v>
      </c>
      <c r="D5134" s="1" t="s">
        <v>14703</v>
      </c>
      <c r="E5134" s="1"/>
      <c r="F5134" s="2">
        <v>4</v>
      </c>
      <c r="G5134" s="2">
        <f>INDEX(תוצאות_בחירות,MATCH(C5134,siot!$F$3:$F$1887,0),27)</f>
        <v>0</v>
      </c>
      <c r="H5134" s="2" t="b">
        <f t="shared" si="161"/>
        <v>0</v>
      </c>
      <c r="I5134" s="1" t="s">
        <v>2</v>
      </c>
      <c r="J5134" s="1" t="s">
        <v>14706</v>
      </c>
      <c r="K5134" s="1"/>
    </row>
    <row r="5135" spans="1:11" hidden="1">
      <c r="A5135" s="1" t="s">
        <v>14686</v>
      </c>
      <c r="B5135" s="1" t="s">
        <v>2550</v>
      </c>
      <c r="C5135" s="48" t="str">
        <f t="shared" si="160"/>
        <v>צח דימונה</v>
      </c>
      <c r="D5135" s="1" t="s">
        <v>14703</v>
      </c>
      <c r="E5135" s="1"/>
      <c r="F5135" s="2">
        <v>5</v>
      </c>
      <c r="G5135" s="2">
        <f>INDEX(תוצאות_בחירות,MATCH(C5135,siot!$F$3:$F$1887,0),27)</f>
        <v>0</v>
      </c>
      <c r="H5135" s="2" t="b">
        <f t="shared" si="161"/>
        <v>0</v>
      </c>
      <c r="I5135" s="1" t="s">
        <v>2</v>
      </c>
      <c r="J5135" s="1" t="s">
        <v>14705</v>
      </c>
      <c r="K5135" s="1"/>
    </row>
    <row r="5136" spans="1:11" hidden="1">
      <c r="A5136" s="1" t="s">
        <v>14686</v>
      </c>
      <c r="B5136" s="1" t="s">
        <v>2550</v>
      </c>
      <c r="C5136" s="48" t="str">
        <f t="shared" si="160"/>
        <v>צח דימונה</v>
      </c>
      <c r="D5136" s="1" t="s">
        <v>14703</v>
      </c>
      <c r="E5136" s="1"/>
      <c r="F5136" s="2">
        <v>6</v>
      </c>
      <c r="G5136" s="2">
        <f>INDEX(תוצאות_בחירות,MATCH(C5136,siot!$F$3:$F$1887,0),27)</f>
        <v>0</v>
      </c>
      <c r="H5136" s="2" t="b">
        <f t="shared" si="161"/>
        <v>0</v>
      </c>
      <c r="I5136" s="1" t="s">
        <v>2</v>
      </c>
      <c r="J5136" s="1" t="s">
        <v>14704</v>
      </c>
      <c r="K5136" s="1"/>
    </row>
    <row r="5137" spans="1:11" hidden="1">
      <c r="A5137" s="1" t="s">
        <v>14686</v>
      </c>
      <c r="B5137" s="1" t="s">
        <v>2550</v>
      </c>
      <c r="C5137" s="48" t="str">
        <f t="shared" si="160"/>
        <v>צח דימונה</v>
      </c>
      <c r="D5137" s="1" t="s">
        <v>14703</v>
      </c>
      <c r="E5137" s="1"/>
      <c r="F5137" s="2">
        <v>7</v>
      </c>
      <c r="G5137" s="2">
        <f>INDEX(תוצאות_בחירות,MATCH(C5137,siot!$F$3:$F$1887,0),27)</f>
        <v>0</v>
      </c>
      <c r="H5137" s="2" t="b">
        <f t="shared" si="161"/>
        <v>0</v>
      </c>
      <c r="I5137" s="1" t="s">
        <v>2</v>
      </c>
      <c r="J5137" s="1" t="s">
        <v>14702</v>
      </c>
      <c r="K5137" s="1"/>
    </row>
    <row r="5138" spans="1:11" hidden="1">
      <c r="A5138" s="1" t="s">
        <v>14686</v>
      </c>
      <c r="B5138" s="1" t="s">
        <v>259</v>
      </c>
      <c r="C5138" s="48" t="str">
        <f t="shared" si="160"/>
        <v>ק דימונה</v>
      </c>
      <c r="D5138" s="1" t="s">
        <v>14696</v>
      </c>
      <c r="E5138" s="1" t="s">
        <v>18</v>
      </c>
      <c r="F5138" s="2" t="s">
        <v>19548</v>
      </c>
      <c r="G5138" s="2">
        <f>INDEX(תוצאות_בחירות,MATCH(C5138,siot!$F$3:$F$1887,0),27)</f>
        <v>0</v>
      </c>
      <c r="H5138" s="2" t="b">
        <f t="shared" si="161"/>
        <v>0</v>
      </c>
      <c r="I5138" s="1"/>
      <c r="J5138" s="1"/>
      <c r="K5138" s="1"/>
    </row>
    <row r="5139" spans="1:11" hidden="1">
      <c r="A5139" s="1" t="s">
        <v>14686</v>
      </c>
      <c r="B5139" s="1" t="s">
        <v>259</v>
      </c>
      <c r="C5139" s="48" t="str">
        <f t="shared" si="160"/>
        <v>ק דימונה</v>
      </c>
      <c r="D5139" s="1" t="s">
        <v>14696</v>
      </c>
      <c r="E5139" s="1" t="s">
        <v>17</v>
      </c>
      <c r="F5139" s="2">
        <v>1</v>
      </c>
      <c r="G5139" s="2">
        <f>INDEX(תוצאות_בחירות,MATCH(C5139,siot!$F$3:$F$1887,0),27)</f>
        <v>0</v>
      </c>
      <c r="H5139" s="2" t="b">
        <f t="shared" si="161"/>
        <v>0</v>
      </c>
      <c r="I5139" s="1" t="s">
        <v>2</v>
      </c>
      <c r="J5139" s="1" t="s">
        <v>14701</v>
      </c>
      <c r="K5139" s="1"/>
    </row>
    <row r="5140" spans="1:11" hidden="1">
      <c r="A5140" s="1" t="s">
        <v>14686</v>
      </c>
      <c r="B5140" s="1" t="s">
        <v>259</v>
      </c>
      <c r="C5140" s="48" t="str">
        <f t="shared" si="160"/>
        <v>ק דימונה</v>
      </c>
      <c r="D5140" s="1" t="s">
        <v>14696</v>
      </c>
      <c r="E5140" s="1"/>
      <c r="F5140" s="2">
        <v>2</v>
      </c>
      <c r="G5140" s="2">
        <f>INDEX(תוצאות_בחירות,MATCH(C5140,siot!$F$3:$F$1887,0),27)</f>
        <v>0</v>
      </c>
      <c r="H5140" s="2" t="b">
        <f t="shared" si="161"/>
        <v>0</v>
      </c>
      <c r="I5140" s="1" t="s">
        <v>2</v>
      </c>
      <c r="J5140" s="1" t="s">
        <v>14700</v>
      </c>
      <c r="K5140" s="1"/>
    </row>
    <row r="5141" spans="1:11" hidden="1">
      <c r="A5141" s="1" t="s">
        <v>14686</v>
      </c>
      <c r="B5141" s="1" t="s">
        <v>259</v>
      </c>
      <c r="C5141" s="48" t="str">
        <f t="shared" si="160"/>
        <v>ק דימונה</v>
      </c>
      <c r="D5141" s="1" t="s">
        <v>14696</v>
      </c>
      <c r="E5141" s="1"/>
      <c r="F5141" s="2">
        <v>3</v>
      </c>
      <c r="G5141" s="2">
        <f>INDEX(תוצאות_בחירות,MATCH(C5141,siot!$F$3:$F$1887,0),27)</f>
        <v>0</v>
      </c>
      <c r="H5141" s="2" t="b">
        <f t="shared" si="161"/>
        <v>0</v>
      </c>
      <c r="I5141" s="1" t="s">
        <v>2</v>
      </c>
      <c r="J5141" s="1" t="s">
        <v>14699</v>
      </c>
      <c r="K5141" s="1"/>
    </row>
    <row r="5142" spans="1:11" hidden="1">
      <c r="A5142" s="1" t="s">
        <v>14686</v>
      </c>
      <c r="B5142" s="1" t="s">
        <v>259</v>
      </c>
      <c r="C5142" s="48" t="str">
        <f t="shared" si="160"/>
        <v>ק דימונה</v>
      </c>
      <c r="D5142" s="1" t="s">
        <v>14696</v>
      </c>
      <c r="E5142" s="1"/>
      <c r="F5142" s="2">
        <v>4</v>
      </c>
      <c r="G5142" s="2">
        <f>INDEX(תוצאות_בחירות,MATCH(C5142,siot!$F$3:$F$1887,0),27)</f>
        <v>0</v>
      </c>
      <c r="H5142" s="2" t="b">
        <f t="shared" si="161"/>
        <v>0</v>
      </c>
      <c r="I5142" s="1" t="s">
        <v>2</v>
      </c>
      <c r="J5142" s="1" t="s">
        <v>14698</v>
      </c>
      <c r="K5142" s="1"/>
    </row>
    <row r="5143" spans="1:11" hidden="1">
      <c r="A5143" s="1" t="s">
        <v>14686</v>
      </c>
      <c r="B5143" s="1" t="s">
        <v>259</v>
      </c>
      <c r="C5143" s="48" t="str">
        <f t="shared" si="160"/>
        <v>ק דימונה</v>
      </c>
      <c r="D5143" s="1" t="s">
        <v>14696</v>
      </c>
      <c r="E5143" s="1"/>
      <c r="F5143" s="2">
        <v>5</v>
      </c>
      <c r="G5143" s="2">
        <f>INDEX(תוצאות_בחירות,MATCH(C5143,siot!$F$3:$F$1887,0),27)</f>
        <v>0</v>
      </c>
      <c r="H5143" s="2" t="b">
        <f t="shared" si="161"/>
        <v>0</v>
      </c>
      <c r="I5143" s="1" t="s">
        <v>2</v>
      </c>
      <c r="J5143" s="1" t="s">
        <v>14697</v>
      </c>
      <c r="K5143" s="1"/>
    </row>
    <row r="5144" spans="1:11" hidden="1">
      <c r="A5144" s="1" t="s">
        <v>14686</v>
      </c>
      <c r="B5144" s="1" t="s">
        <v>259</v>
      </c>
      <c r="C5144" s="48" t="str">
        <f t="shared" si="160"/>
        <v>ק דימונה</v>
      </c>
      <c r="D5144" s="1" t="s">
        <v>14696</v>
      </c>
      <c r="E5144" s="1"/>
      <c r="F5144" s="2">
        <v>6</v>
      </c>
      <c r="G5144" s="2">
        <f>INDEX(תוצאות_בחירות,MATCH(C5144,siot!$F$3:$F$1887,0),27)</f>
        <v>0</v>
      </c>
      <c r="H5144" s="2" t="b">
        <f t="shared" si="161"/>
        <v>0</v>
      </c>
      <c r="I5144" s="1" t="s">
        <v>2</v>
      </c>
      <c r="J5144" s="1" t="s">
        <v>14695</v>
      </c>
      <c r="K5144" s="1"/>
    </row>
    <row r="5145" spans="1:11" hidden="1">
      <c r="A5145" s="1" t="s">
        <v>14686</v>
      </c>
      <c r="B5145" s="1" t="s">
        <v>963</v>
      </c>
      <c r="C5145" s="48" t="str">
        <f t="shared" si="160"/>
        <v>שס דימונה</v>
      </c>
      <c r="D5145" s="1" t="s">
        <v>962</v>
      </c>
      <c r="E5145" s="1" t="s">
        <v>3</v>
      </c>
      <c r="F5145" s="2" t="s">
        <v>19548</v>
      </c>
      <c r="G5145" s="2">
        <f>INDEX(תוצאות_בחירות,MATCH(C5145,siot!$F$3:$F$1887,0),27)</f>
        <v>2</v>
      </c>
      <c r="H5145" s="2" t="b">
        <f t="shared" si="161"/>
        <v>0</v>
      </c>
      <c r="I5145" s="1"/>
      <c r="J5145" s="1"/>
      <c r="K5145" s="1"/>
    </row>
    <row r="5146" spans="1:11">
      <c r="A5146" s="1" t="s">
        <v>14686</v>
      </c>
      <c r="B5146" s="1" t="s">
        <v>963</v>
      </c>
      <c r="C5146" s="48" t="str">
        <f t="shared" si="160"/>
        <v>שס דימונה</v>
      </c>
      <c r="D5146" s="1" t="s">
        <v>962</v>
      </c>
      <c r="E5146" s="1"/>
      <c r="F5146" s="2">
        <v>1</v>
      </c>
      <c r="G5146" s="2">
        <f>INDEX(תוצאות_בחירות,MATCH(C5146,siot!$F$3:$F$1887,0),27)</f>
        <v>2</v>
      </c>
      <c r="H5146" s="2" t="b">
        <f t="shared" si="161"/>
        <v>1</v>
      </c>
      <c r="I5146" s="1" t="s">
        <v>2</v>
      </c>
      <c r="J5146" s="1" t="s">
        <v>14694</v>
      </c>
      <c r="K5146" s="1"/>
    </row>
    <row r="5147" spans="1:11">
      <c r="A5147" s="1" t="s">
        <v>14686</v>
      </c>
      <c r="B5147" s="1" t="s">
        <v>963</v>
      </c>
      <c r="C5147" s="48" t="str">
        <f t="shared" si="160"/>
        <v>שס דימונה</v>
      </c>
      <c r="D5147" s="1" t="s">
        <v>962</v>
      </c>
      <c r="E5147" s="1"/>
      <c r="F5147" s="2">
        <v>2</v>
      </c>
      <c r="G5147" s="2">
        <f>INDEX(תוצאות_בחירות,MATCH(C5147,siot!$F$3:$F$1887,0),27)</f>
        <v>2</v>
      </c>
      <c r="H5147" s="2" t="b">
        <f t="shared" si="161"/>
        <v>1</v>
      </c>
      <c r="I5147" s="1" t="s">
        <v>2</v>
      </c>
      <c r="J5147" s="1" t="s">
        <v>4461</v>
      </c>
      <c r="K5147" s="1"/>
    </row>
    <row r="5148" spans="1:11" hidden="1">
      <c r="A5148" s="1" t="s">
        <v>14686</v>
      </c>
      <c r="B5148" s="1" t="s">
        <v>963</v>
      </c>
      <c r="C5148" s="48" t="str">
        <f t="shared" si="160"/>
        <v>שס דימונה</v>
      </c>
      <c r="D5148" s="1" t="s">
        <v>962</v>
      </c>
      <c r="E5148" s="1"/>
      <c r="F5148" s="2">
        <v>3</v>
      </c>
      <c r="G5148" s="2">
        <f>INDEX(תוצאות_בחירות,MATCH(C5148,siot!$F$3:$F$1887,0),27)</f>
        <v>2</v>
      </c>
      <c r="H5148" s="2" t="b">
        <f t="shared" si="161"/>
        <v>0</v>
      </c>
      <c r="I5148" s="1" t="s">
        <v>2</v>
      </c>
      <c r="J5148" s="1" t="s">
        <v>14693</v>
      </c>
      <c r="K5148" s="1"/>
    </row>
    <row r="5149" spans="1:11" hidden="1">
      <c r="A5149" s="1" t="s">
        <v>14686</v>
      </c>
      <c r="B5149" s="1" t="s">
        <v>963</v>
      </c>
      <c r="C5149" s="48" t="str">
        <f t="shared" si="160"/>
        <v>שס דימונה</v>
      </c>
      <c r="D5149" s="1" t="s">
        <v>962</v>
      </c>
      <c r="E5149" s="1"/>
      <c r="F5149" s="2">
        <v>4</v>
      </c>
      <c r="G5149" s="2">
        <f>INDEX(תוצאות_בחירות,MATCH(C5149,siot!$F$3:$F$1887,0),27)</f>
        <v>2</v>
      </c>
      <c r="H5149" s="2" t="b">
        <f t="shared" si="161"/>
        <v>0</v>
      </c>
      <c r="I5149" s="1" t="s">
        <v>2</v>
      </c>
      <c r="J5149" s="1" t="s">
        <v>14692</v>
      </c>
      <c r="K5149" s="1"/>
    </row>
    <row r="5150" spans="1:11" hidden="1">
      <c r="A5150" s="1" t="s">
        <v>14686</v>
      </c>
      <c r="B5150" s="1" t="s">
        <v>963</v>
      </c>
      <c r="C5150" s="48" t="str">
        <f t="shared" si="160"/>
        <v>שס דימונה</v>
      </c>
      <c r="D5150" s="1" t="s">
        <v>962</v>
      </c>
      <c r="E5150" s="1"/>
      <c r="F5150" s="2">
        <v>5</v>
      </c>
      <c r="G5150" s="2">
        <f>INDEX(תוצאות_בחירות,MATCH(C5150,siot!$F$3:$F$1887,0),27)</f>
        <v>2</v>
      </c>
      <c r="H5150" s="2" t="b">
        <f t="shared" si="161"/>
        <v>0</v>
      </c>
      <c r="I5150" s="1" t="s">
        <v>2</v>
      </c>
      <c r="J5150" s="1" t="s">
        <v>14691</v>
      </c>
      <c r="K5150" s="1"/>
    </row>
    <row r="5151" spans="1:11" hidden="1">
      <c r="A5151" s="1" t="s">
        <v>14686</v>
      </c>
      <c r="B5151" s="1" t="s">
        <v>963</v>
      </c>
      <c r="C5151" s="48" t="str">
        <f t="shared" si="160"/>
        <v>שס דימונה</v>
      </c>
      <c r="D5151" s="1" t="s">
        <v>962</v>
      </c>
      <c r="E5151" s="1"/>
      <c r="F5151" s="2">
        <v>6</v>
      </c>
      <c r="G5151" s="2">
        <f>INDEX(תוצאות_בחירות,MATCH(C5151,siot!$F$3:$F$1887,0),27)</f>
        <v>2</v>
      </c>
      <c r="H5151" s="2" t="b">
        <f t="shared" si="161"/>
        <v>0</v>
      </c>
      <c r="I5151" s="1" t="s">
        <v>2</v>
      </c>
      <c r="J5151" s="1" t="s">
        <v>14690</v>
      </c>
      <c r="K5151" s="1"/>
    </row>
    <row r="5152" spans="1:11" hidden="1">
      <c r="A5152" s="1" t="s">
        <v>14686</v>
      </c>
      <c r="B5152" s="1" t="s">
        <v>963</v>
      </c>
      <c r="C5152" s="48" t="str">
        <f t="shared" si="160"/>
        <v>שס דימונה</v>
      </c>
      <c r="D5152" s="1" t="s">
        <v>962</v>
      </c>
      <c r="E5152" s="1"/>
      <c r="F5152" s="2">
        <v>7</v>
      </c>
      <c r="G5152" s="2">
        <f>INDEX(תוצאות_בחירות,MATCH(C5152,siot!$F$3:$F$1887,0),27)</f>
        <v>2</v>
      </c>
      <c r="H5152" s="2" t="b">
        <f t="shared" si="161"/>
        <v>0</v>
      </c>
      <c r="I5152" s="1" t="s">
        <v>2</v>
      </c>
      <c r="J5152" s="1" t="s">
        <v>14689</v>
      </c>
      <c r="K5152" s="1"/>
    </row>
    <row r="5153" spans="1:11" hidden="1">
      <c r="A5153" s="1" t="s">
        <v>14686</v>
      </c>
      <c r="B5153" s="1" t="s">
        <v>963</v>
      </c>
      <c r="C5153" s="48" t="str">
        <f t="shared" si="160"/>
        <v>שס דימונה</v>
      </c>
      <c r="D5153" s="1" t="s">
        <v>962</v>
      </c>
      <c r="E5153" s="1"/>
      <c r="F5153" s="2">
        <v>8</v>
      </c>
      <c r="G5153" s="2">
        <f>INDEX(תוצאות_בחירות,MATCH(C5153,siot!$F$3:$F$1887,0),27)</f>
        <v>2</v>
      </c>
      <c r="H5153" s="2" t="b">
        <f t="shared" si="161"/>
        <v>0</v>
      </c>
      <c r="I5153" s="1" t="s">
        <v>2</v>
      </c>
      <c r="J5153" s="1" t="s">
        <v>14688</v>
      </c>
      <c r="K5153" s="1"/>
    </row>
    <row r="5154" spans="1:11" hidden="1">
      <c r="A5154" s="1" t="s">
        <v>14686</v>
      </c>
      <c r="B5154" s="1" t="s">
        <v>963</v>
      </c>
      <c r="C5154" s="48" t="str">
        <f t="shared" si="160"/>
        <v>שס דימונה</v>
      </c>
      <c r="D5154" s="1" t="s">
        <v>962</v>
      </c>
      <c r="E5154" s="1"/>
      <c r="F5154" s="2">
        <v>9</v>
      </c>
      <c r="G5154" s="2">
        <f>INDEX(תוצאות_בחירות,MATCH(C5154,siot!$F$3:$F$1887,0),27)</f>
        <v>2</v>
      </c>
      <c r="H5154" s="2" t="b">
        <f t="shared" si="161"/>
        <v>0</v>
      </c>
      <c r="I5154" s="1" t="s">
        <v>2</v>
      </c>
      <c r="J5154" s="1" t="s">
        <v>14687</v>
      </c>
      <c r="K5154" s="1"/>
    </row>
    <row r="5155" spans="1:11" hidden="1">
      <c r="A5155" s="1" t="s">
        <v>14686</v>
      </c>
      <c r="B5155" s="1" t="s">
        <v>963</v>
      </c>
      <c r="C5155" s="48" t="str">
        <f t="shared" si="160"/>
        <v>שס דימונה</v>
      </c>
      <c r="D5155" s="1" t="s">
        <v>962</v>
      </c>
      <c r="E5155" s="1"/>
      <c r="F5155" s="2">
        <v>10</v>
      </c>
      <c r="G5155" s="2">
        <f>INDEX(תוצאות_בחירות,MATCH(C5155,siot!$F$3:$F$1887,0),27)</f>
        <v>2</v>
      </c>
      <c r="H5155" s="2" t="b">
        <f t="shared" si="161"/>
        <v>0</v>
      </c>
      <c r="I5155" s="1" t="s">
        <v>2</v>
      </c>
      <c r="J5155" s="1" t="s">
        <v>14685</v>
      </c>
      <c r="K5155" s="1"/>
    </row>
    <row r="5156" spans="1:11" hidden="1">
      <c r="A5156" s="1" t="s">
        <v>14527</v>
      </c>
      <c r="B5156" s="1" t="s">
        <v>1658</v>
      </c>
      <c r="C5156" s="48" t="str">
        <f t="shared" si="160"/>
        <v>אח הוד השרון</v>
      </c>
      <c r="D5156" s="1" t="s">
        <v>14667</v>
      </c>
      <c r="E5156" s="1" t="s">
        <v>18</v>
      </c>
      <c r="F5156" s="2" t="s">
        <v>19548</v>
      </c>
      <c r="G5156" s="2">
        <f>INDEX(תוצאות_בחירות,MATCH(C5156,siot!$F$3:$F$1887,0),27)</f>
        <v>2</v>
      </c>
      <c r="H5156" s="2" t="b">
        <f t="shared" si="161"/>
        <v>0</v>
      </c>
      <c r="I5156" s="1"/>
      <c r="J5156" s="1"/>
      <c r="K5156" s="1"/>
    </row>
    <row r="5157" spans="1:11">
      <c r="A5157" s="1" t="s">
        <v>14527</v>
      </c>
      <c r="B5157" s="1" t="s">
        <v>1658</v>
      </c>
      <c r="C5157" s="48" t="str">
        <f t="shared" si="160"/>
        <v>אח הוד השרון</v>
      </c>
      <c r="D5157" s="1" t="s">
        <v>14667</v>
      </c>
      <c r="E5157" s="1" t="s">
        <v>17</v>
      </c>
      <c r="F5157" s="2">
        <v>1</v>
      </c>
      <c r="G5157" s="2">
        <f>INDEX(תוצאות_בחירות,MATCH(C5157,siot!$F$3:$F$1887,0),27)</f>
        <v>2</v>
      </c>
      <c r="H5157" s="2" t="b">
        <f t="shared" si="161"/>
        <v>1</v>
      </c>
      <c r="I5157" s="1" t="s">
        <v>2</v>
      </c>
      <c r="J5157" s="1" t="s">
        <v>14684</v>
      </c>
      <c r="K5157" s="1"/>
    </row>
    <row r="5158" spans="1:11">
      <c r="A5158" s="1" t="s">
        <v>14527</v>
      </c>
      <c r="B5158" s="1" t="s">
        <v>1658</v>
      </c>
      <c r="C5158" s="48" t="str">
        <f t="shared" si="160"/>
        <v>אח הוד השרון</v>
      </c>
      <c r="D5158" s="1" t="s">
        <v>14667</v>
      </c>
      <c r="E5158" s="1"/>
      <c r="F5158" s="2">
        <v>2</v>
      </c>
      <c r="G5158" s="2">
        <f>INDEX(תוצאות_בחירות,MATCH(C5158,siot!$F$3:$F$1887,0),27)</f>
        <v>2</v>
      </c>
      <c r="H5158" s="2" t="b">
        <f t="shared" si="161"/>
        <v>1</v>
      </c>
      <c r="I5158" s="1" t="s">
        <v>2</v>
      </c>
      <c r="J5158" s="1" t="s">
        <v>14683</v>
      </c>
      <c r="K5158" s="1"/>
    </row>
    <row r="5159" spans="1:11" hidden="1">
      <c r="A5159" s="1" t="s">
        <v>14527</v>
      </c>
      <c r="B5159" s="1" t="s">
        <v>1658</v>
      </c>
      <c r="C5159" s="48" t="str">
        <f t="shared" si="160"/>
        <v>אח הוד השרון</v>
      </c>
      <c r="D5159" s="1" t="s">
        <v>14667</v>
      </c>
      <c r="E5159" s="1"/>
      <c r="F5159" s="2">
        <v>3</v>
      </c>
      <c r="G5159" s="2">
        <f>INDEX(תוצאות_בחירות,MATCH(C5159,siot!$F$3:$F$1887,0),27)</f>
        <v>2</v>
      </c>
      <c r="H5159" s="2" t="b">
        <f t="shared" si="161"/>
        <v>0</v>
      </c>
      <c r="I5159" s="1" t="s">
        <v>2</v>
      </c>
      <c r="J5159" s="1" t="s">
        <v>14682</v>
      </c>
      <c r="K5159" s="1"/>
    </row>
    <row r="5160" spans="1:11" hidden="1">
      <c r="A5160" s="1" t="s">
        <v>14527</v>
      </c>
      <c r="B5160" s="1" t="s">
        <v>1658</v>
      </c>
      <c r="C5160" s="48" t="str">
        <f t="shared" si="160"/>
        <v>אח הוד השרון</v>
      </c>
      <c r="D5160" s="1" t="s">
        <v>14667</v>
      </c>
      <c r="E5160" s="1"/>
      <c r="F5160" s="2">
        <v>4</v>
      </c>
      <c r="G5160" s="2">
        <f>INDEX(תוצאות_בחירות,MATCH(C5160,siot!$F$3:$F$1887,0),27)</f>
        <v>2</v>
      </c>
      <c r="H5160" s="2" t="b">
        <f t="shared" si="161"/>
        <v>0</v>
      </c>
      <c r="I5160" s="1" t="s">
        <v>2</v>
      </c>
      <c r="J5160" s="1" t="s">
        <v>14681</v>
      </c>
      <c r="K5160" s="1"/>
    </row>
    <row r="5161" spans="1:11" hidden="1">
      <c r="A5161" s="1" t="s">
        <v>14527</v>
      </c>
      <c r="B5161" s="1" t="s">
        <v>1658</v>
      </c>
      <c r="C5161" s="48" t="str">
        <f t="shared" si="160"/>
        <v>אח הוד השרון</v>
      </c>
      <c r="D5161" s="1" t="s">
        <v>14667</v>
      </c>
      <c r="E5161" s="1"/>
      <c r="F5161" s="2">
        <v>5</v>
      </c>
      <c r="G5161" s="2">
        <f>INDEX(תוצאות_בחירות,MATCH(C5161,siot!$F$3:$F$1887,0),27)</f>
        <v>2</v>
      </c>
      <c r="H5161" s="2" t="b">
        <f t="shared" si="161"/>
        <v>0</v>
      </c>
      <c r="I5161" s="1" t="s">
        <v>2</v>
      </c>
      <c r="J5161" s="1" t="s">
        <v>14680</v>
      </c>
      <c r="K5161" s="1"/>
    </row>
    <row r="5162" spans="1:11" hidden="1">
      <c r="A5162" s="1" t="s">
        <v>14527</v>
      </c>
      <c r="B5162" s="1" t="s">
        <v>1658</v>
      </c>
      <c r="C5162" s="48" t="str">
        <f t="shared" si="160"/>
        <v>אח הוד השרון</v>
      </c>
      <c r="D5162" s="1" t="s">
        <v>14667</v>
      </c>
      <c r="E5162" s="1"/>
      <c r="F5162" s="2">
        <v>6</v>
      </c>
      <c r="G5162" s="2">
        <f>INDEX(תוצאות_בחירות,MATCH(C5162,siot!$F$3:$F$1887,0),27)</f>
        <v>2</v>
      </c>
      <c r="H5162" s="2" t="b">
        <f t="shared" si="161"/>
        <v>0</v>
      </c>
      <c r="I5162" s="1" t="s">
        <v>2</v>
      </c>
      <c r="J5162" s="1" t="s">
        <v>14679</v>
      </c>
      <c r="K5162" s="1"/>
    </row>
    <row r="5163" spans="1:11" hidden="1">
      <c r="A5163" s="1" t="s">
        <v>14527</v>
      </c>
      <c r="B5163" s="1" t="s">
        <v>1658</v>
      </c>
      <c r="C5163" s="48" t="str">
        <f t="shared" si="160"/>
        <v>אח הוד השרון</v>
      </c>
      <c r="D5163" s="1" t="s">
        <v>14667</v>
      </c>
      <c r="E5163" s="1"/>
      <c r="F5163" s="2">
        <v>7</v>
      </c>
      <c r="G5163" s="2">
        <f>INDEX(תוצאות_בחירות,MATCH(C5163,siot!$F$3:$F$1887,0),27)</f>
        <v>2</v>
      </c>
      <c r="H5163" s="2" t="b">
        <f t="shared" si="161"/>
        <v>0</v>
      </c>
      <c r="I5163" s="1" t="s">
        <v>2</v>
      </c>
      <c r="J5163" s="1" t="s">
        <v>14678</v>
      </c>
      <c r="K5163" s="1"/>
    </row>
    <row r="5164" spans="1:11" hidden="1">
      <c r="A5164" s="1" t="s">
        <v>14527</v>
      </c>
      <c r="B5164" s="1" t="s">
        <v>1658</v>
      </c>
      <c r="C5164" s="48" t="str">
        <f t="shared" si="160"/>
        <v>אח הוד השרון</v>
      </c>
      <c r="D5164" s="1" t="s">
        <v>14667</v>
      </c>
      <c r="E5164" s="1"/>
      <c r="F5164" s="2">
        <v>8</v>
      </c>
      <c r="G5164" s="2">
        <f>INDEX(תוצאות_בחירות,MATCH(C5164,siot!$F$3:$F$1887,0),27)</f>
        <v>2</v>
      </c>
      <c r="H5164" s="2" t="b">
        <f t="shared" si="161"/>
        <v>0</v>
      </c>
      <c r="I5164" s="1" t="s">
        <v>2</v>
      </c>
      <c r="J5164" s="1" t="s">
        <v>14677</v>
      </c>
      <c r="K5164" s="1"/>
    </row>
    <row r="5165" spans="1:11" hidden="1">
      <c r="A5165" s="1" t="s">
        <v>14527</v>
      </c>
      <c r="B5165" s="1" t="s">
        <v>1658</v>
      </c>
      <c r="C5165" s="48" t="str">
        <f t="shared" si="160"/>
        <v>אח הוד השרון</v>
      </c>
      <c r="D5165" s="1" t="s">
        <v>14667</v>
      </c>
      <c r="E5165" s="1"/>
      <c r="F5165" s="2">
        <v>9</v>
      </c>
      <c r="G5165" s="2">
        <f>INDEX(תוצאות_בחירות,MATCH(C5165,siot!$F$3:$F$1887,0),27)</f>
        <v>2</v>
      </c>
      <c r="H5165" s="2" t="b">
        <f t="shared" si="161"/>
        <v>0</v>
      </c>
      <c r="I5165" s="1" t="s">
        <v>2</v>
      </c>
      <c r="J5165" s="1" t="s">
        <v>14676</v>
      </c>
      <c r="K5165" s="1"/>
    </row>
    <row r="5166" spans="1:11" hidden="1">
      <c r="A5166" s="1" t="s">
        <v>14527</v>
      </c>
      <c r="B5166" s="1" t="s">
        <v>1658</v>
      </c>
      <c r="C5166" s="48" t="str">
        <f t="shared" si="160"/>
        <v>אח הוד השרון</v>
      </c>
      <c r="D5166" s="1" t="s">
        <v>14667</v>
      </c>
      <c r="E5166" s="1"/>
      <c r="F5166" s="2">
        <v>10</v>
      </c>
      <c r="G5166" s="2">
        <f>INDEX(תוצאות_בחירות,MATCH(C5166,siot!$F$3:$F$1887,0),27)</f>
        <v>2</v>
      </c>
      <c r="H5166" s="2" t="b">
        <f t="shared" si="161"/>
        <v>0</v>
      </c>
      <c r="I5166" s="1" t="s">
        <v>2</v>
      </c>
      <c r="J5166" s="1" t="s">
        <v>14675</v>
      </c>
      <c r="K5166" s="1"/>
    </row>
    <row r="5167" spans="1:11" hidden="1">
      <c r="A5167" s="1" t="s">
        <v>14527</v>
      </c>
      <c r="B5167" s="1" t="s">
        <v>1658</v>
      </c>
      <c r="C5167" s="48" t="str">
        <f t="shared" si="160"/>
        <v>אח הוד השרון</v>
      </c>
      <c r="D5167" s="1" t="s">
        <v>14667</v>
      </c>
      <c r="E5167" s="1"/>
      <c r="F5167" s="2">
        <v>11</v>
      </c>
      <c r="G5167" s="2">
        <f>INDEX(תוצאות_בחירות,MATCH(C5167,siot!$F$3:$F$1887,0),27)</f>
        <v>2</v>
      </c>
      <c r="H5167" s="2" t="b">
        <f t="shared" si="161"/>
        <v>0</v>
      </c>
      <c r="I5167" s="1" t="s">
        <v>2</v>
      </c>
      <c r="J5167" s="1" t="s">
        <v>14674</v>
      </c>
      <c r="K5167" s="1"/>
    </row>
    <row r="5168" spans="1:11" hidden="1">
      <c r="A5168" s="1" t="s">
        <v>14527</v>
      </c>
      <c r="B5168" s="1" t="s">
        <v>1658</v>
      </c>
      <c r="C5168" s="48" t="str">
        <f t="shared" si="160"/>
        <v>אח הוד השרון</v>
      </c>
      <c r="D5168" s="1" t="s">
        <v>14667</v>
      </c>
      <c r="E5168" s="1"/>
      <c r="F5168" s="2">
        <v>12</v>
      </c>
      <c r="G5168" s="2">
        <f>INDEX(תוצאות_בחירות,MATCH(C5168,siot!$F$3:$F$1887,0),27)</f>
        <v>2</v>
      </c>
      <c r="H5168" s="2" t="b">
        <f t="shared" si="161"/>
        <v>0</v>
      </c>
      <c r="I5168" s="1" t="s">
        <v>2</v>
      </c>
      <c r="J5168" s="1" t="s">
        <v>14673</v>
      </c>
      <c r="K5168" s="1"/>
    </row>
    <row r="5169" spans="1:11" hidden="1">
      <c r="A5169" s="1" t="s">
        <v>14527</v>
      </c>
      <c r="B5169" s="1" t="s">
        <v>1658</v>
      </c>
      <c r="C5169" s="48" t="str">
        <f t="shared" si="160"/>
        <v>אח הוד השרון</v>
      </c>
      <c r="D5169" s="1" t="s">
        <v>14667</v>
      </c>
      <c r="E5169" s="1"/>
      <c r="F5169" s="2">
        <v>13</v>
      </c>
      <c r="G5169" s="2">
        <f>INDEX(תוצאות_בחירות,MATCH(C5169,siot!$F$3:$F$1887,0),27)</f>
        <v>2</v>
      </c>
      <c r="H5169" s="2" t="b">
        <f t="shared" si="161"/>
        <v>0</v>
      </c>
      <c r="I5169" s="1" t="s">
        <v>2</v>
      </c>
      <c r="J5169" s="1" t="s">
        <v>14672</v>
      </c>
      <c r="K5169" s="1"/>
    </row>
    <row r="5170" spans="1:11" hidden="1">
      <c r="A5170" s="1" t="s">
        <v>14527</v>
      </c>
      <c r="B5170" s="1" t="s">
        <v>1658</v>
      </c>
      <c r="C5170" s="48" t="str">
        <f t="shared" si="160"/>
        <v>אח הוד השרון</v>
      </c>
      <c r="D5170" s="1" t="s">
        <v>14667</v>
      </c>
      <c r="E5170" s="1"/>
      <c r="F5170" s="2">
        <v>14</v>
      </c>
      <c r="G5170" s="2">
        <f>INDEX(תוצאות_בחירות,MATCH(C5170,siot!$F$3:$F$1887,0),27)</f>
        <v>2</v>
      </c>
      <c r="H5170" s="2" t="b">
        <f t="shared" si="161"/>
        <v>0</v>
      </c>
      <c r="I5170" s="1" t="s">
        <v>2</v>
      </c>
      <c r="J5170" s="1" t="s">
        <v>14671</v>
      </c>
      <c r="K5170" s="1"/>
    </row>
    <row r="5171" spans="1:11" hidden="1">
      <c r="A5171" s="1" t="s">
        <v>14527</v>
      </c>
      <c r="B5171" s="1" t="s">
        <v>1658</v>
      </c>
      <c r="C5171" s="48" t="str">
        <f t="shared" si="160"/>
        <v>אח הוד השרון</v>
      </c>
      <c r="D5171" s="1" t="s">
        <v>14667</v>
      </c>
      <c r="E5171" s="1"/>
      <c r="F5171" s="2">
        <v>15</v>
      </c>
      <c r="G5171" s="2">
        <f>INDEX(תוצאות_בחירות,MATCH(C5171,siot!$F$3:$F$1887,0),27)</f>
        <v>2</v>
      </c>
      <c r="H5171" s="2" t="b">
        <f t="shared" si="161"/>
        <v>0</v>
      </c>
      <c r="I5171" s="1" t="s">
        <v>2</v>
      </c>
      <c r="J5171" s="1" t="s">
        <v>14670</v>
      </c>
      <c r="K5171" s="1"/>
    </row>
    <row r="5172" spans="1:11" hidden="1">
      <c r="A5172" s="1" t="s">
        <v>14527</v>
      </c>
      <c r="B5172" s="1" t="s">
        <v>1658</v>
      </c>
      <c r="C5172" s="48" t="str">
        <f t="shared" si="160"/>
        <v>אח הוד השרון</v>
      </c>
      <c r="D5172" s="1" t="s">
        <v>14667</v>
      </c>
      <c r="E5172" s="1"/>
      <c r="F5172" s="2">
        <v>16</v>
      </c>
      <c r="G5172" s="2">
        <f>INDEX(תוצאות_בחירות,MATCH(C5172,siot!$F$3:$F$1887,0),27)</f>
        <v>2</v>
      </c>
      <c r="H5172" s="2" t="b">
        <f t="shared" si="161"/>
        <v>0</v>
      </c>
      <c r="I5172" s="1" t="s">
        <v>2</v>
      </c>
      <c r="J5172" s="1" t="s">
        <v>14669</v>
      </c>
      <c r="K5172" s="1"/>
    </row>
    <row r="5173" spans="1:11" hidden="1">
      <c r="A5173" s="1" t="s">
        <v>14527</v>
      </c>
      <c r="B5173" s="1" t="s">
        <v>1658</v>
      </c>
      <c r="C5173" s="48" t="str">
        <f t="shared" si="160"/>
        <v>אח הוד השרון</v>
      </c>
      <c r="D5173" s="1" t="s">
        <v>14667</v>
      </c>
      <c r="E5173" s="1"/>
      <c r="F5173" s="2">
        <v>17</v>
      </c>
      <c r="G5173" s="2">
        <f>INDEX(תוצאות_בחירות,MATCH(C5173,siot!$F$3:$F$1887,0),27)</f>
        <v>2</v>
      </c>
      <c r="H5173" s="2" t="b">
        <f t="shared" si="161"/>
        <v>0</v>
      </c>
      <c r="I5173" s="1" t="s">
        <v>2</v>
      </c>
      <c r="J5173" s="1" t="s">
        <v>14668</v>
      </c>
      <c r="K5173" s="1"/>
    </row>
    <row r="5174" spans="1:11" hidden="1">
      <c r="A5174" s="1" t="s">
        <v>14527</v>
      </c>
      <c r="B5174" s="1" t="s">
        <v>1658</v>
      </c>
      <c r="C5174" s="48" t="str">
        <f t="shared" si="160"/>
        <v>אח הוד השרון</v>
      </c>
      <c r="D5174" s="1" t="s">
        <v>14667</v>
      </c>
      <c r="E5174" s="1"/>
      <c r="F5174" s="2">
        <v>18</v>
      </c>
      <c r="G5174" s="2">
        <f>INDEX(תוצאות_בחירות,MATCH(C5174,siot!$F$3:$F$1887,0),27)</f>
        <v>2</v>
      </c>
      <c r="H5174" s="2" t="b">
        <f t="shared" si="161"/>
        <v>0</v>
      </c>
      <c r="I5174" s="1" t="s">
        <v>2</v>
      </c>
      <c r="J5174" s="1" t="s">
        <v>14666</v>
      </c>
      <c r="K5174" s="1"/>
    </row>
    <row r="5175" spans="1:11" hidden="1">
      <c r="A5175" s="1" t="s">
        <v>14527</v>
      </c>
      <c r="B5175" s="1" t="s">
        <v>10373</v>
      </c>
      <c r="C5175" s="48" t="str">
        <f t="shared" si="160"/>
        <v>הד הוד השרון</v>
      </c>
      <c r="D5175" s="1" t="s">
        <v>14649</v>
      </c>
      <c r="E5175" s="1" t="s">
        <v>18</v>
      </c>
      <c r="F5175" s="2" t="s">
        <v>19548</v>
      </c>
      <c r="G5175" s="2">
        <f>INDEX(תוצאות_בחירות,MATCH(C5175,siot!$F$3:$F$1887,0),27)</f>
        <v>4</v>
      </c>
      <c r="H5175" s="2" t="b">
        <f t="shared" si="161"/>
        <v>0</v>
      </c>
      <c r="I5175" s="1"/>
      <c r="J5175" s="1"/>
      <c r="K5175" s="1"/>
    </row>
    <row r="5176" spans="1:11">
      <c r="A5176" s="1" t="s">
        <v>14527</v>
      </c>
      <c r="B5176" s="1" t="s">
        <v>10373</v>
      </c>
      <c r="C5176" s="48" t="str">
        <f t="shared" si="160"/>
        <v>הד הוד השרון</v>
      </c>
      <c r="D5176" s="1" t="s">
        <v>14649</v>
      </c>
      <c r="E5176" s="1" t="s">
        <v>17</v>
      </c>
      <c r="F5176" s="2">
        <v>1</v>
      </c>
      <c r="G5176" s="2">
        <f>INDEX(תוצאות_בחירות,MATCH(C5176,siot!$F$3:$F$1887,0),27)</f>
        <v>4</v>
      </c>
      <c r="H5176" s="2" t="b">
        <f t="shared" si="161"/>
        <v>1</v>
      </c>
      <c r="I5176" s="1" t="s">
        <v>2</v>
      </c>
      <c r="J5176" s="1" t="s">
        <v>14665</v>
      </c>
      <c r="K5176" s="1"/>
    </row>
    <row r="5177" spans="1:11">
      <c r="A5177" s="1" t="s">
        <v>14527</v>
      </c>
      <c r="B5177" s="1" t="s">
        <v>10373</v>
      </c>
      <c r="C5177" s="48" t="str">
        <f t="shared" si="160"/>
        <v>הד הוד השרון</v>
      </c>
      <c r="D5177" s="1" t="s">
        <v>14649</v>
      </c>
      <c r="E5177" s="1"/>
      <c r="F5177" s="2">
        <v>2</v>
      </c>
      <c r="G5177" s="2">
        <f>INDEX(תוצאות_בחירות,MATCH(C5177,siot!$F$3:$F$1887,0),27)</f>
        <v>4</v>
      </c>
      <c r="H5177" s="2" t="b">
        <f t="shared" si="161"/>
        <v>1</v>
      </c>
      <c r="I5177" s="1" t="s">
        <v>2</v>
      </c>
      <c r="J5177" s="1" t="s">
        <v>14664</v>
      </c>
      <c r="K5177" s="1">
        <v>1</v>
      </c>
    </row>
    <row r="5178" spans="1:11">
      <c r="A5178" s="1" t="s">
        <v>14527</v>
      </c>
      <c r="B5178" s="1" t="s">
        <v>10373</v>
      </c>
      <c r="C5178" s="48" t="str">
        <f t="shared" si="160"/>
        <v>הד הוד השרון</v>
      </c>
      <c r="D5178" s="1" t="s">
        <v>14649</v>
      </c>
      <c r="E5178" s="1"/>
      <c r="F5178" s="2">
        <v>3</v>
      </c>
      <c r="G5178" s="2">
        <f>INDEX(תוצאות_בחירות,MATCH(C5178,siot!$F$3:$F$1887,0),27)</f>
        <v>4</v>
      </c>
      <c r="H5178" s="2" t="b">
        <f t="shared" si="161"/>
        <v>1</v>
      </c>
      <c r="I5178" s="1" t="s">
        <v>2</v>
      </c>
      <c r="J5178" s="1" t="s">
        <v>14663</v>
      </c>
      <c r="K5178" s="1"/>
    </row>
    <row r="5179" spans="1:11">
      <c r="A5179" s="1" t="s">
        <v>14527</v>
      </c>
      <c r="B5179" s="1" t="s">
        <v>10373</v>
      </c>
      <c r="C5179" s="48" t="str">
        <f t="shared" si="160"/>
        <v>הד הוד השרון</v>
      </c>
      <c r="D5179" s="1" t="s">
        <v>14649</v>
      </c>
      <c r="E5179" s="1"/>
      <c r="F5179" s="2">
        <v>4</v>
      </c>
      <c r="G5179" s="2">
        <f>INDEX(תוצאות_בחירות,MATCH(C5179,siot!$F$3:$F$1887,0),27)</f>
        <v>4</v>
      </c>
      <c r="H5179" s="2" t="b">
        <f t="shared" si="161"/>
        <v>1</v>
      </c>
      <c r="I5179" s="1" t="s">
        <v>2</v>
      </c>
      <c r="J5179" s="1" t="s">
        <v>14662</v>
      </c>
      <c r="K5179" s="1"/>
    </row>
    <row r="5180" spans="1:11" hidden="1">
      <c r="A5180" s="1" t="s">
        <v>14527</v>
      </c>
      <c r="B5180" s="1" t="s">
        <v>10373</v>
      </c>
      <c r="C5180" s="48" t="str">
        <f t="shared" si="160"/>
        <v>הד הוד השרון</v>
      </c>
      <c r="D5180" s="1" t="s">
        <v>14649</v>
      </c>
      <c r="E5180" s="1"/>
      <c r="F5180" s="2">
        <v>5</v>
      </c>
      <c r="G5180" s="2">
        <f>INDEX(תוצאות_בחירות,MATCH(C5180,siot!$F$3:$F$1887,0),27)</f>
        <v>4</v>
      </c>
      <c r="H5180" s="2" t="b">
        <f t="shared" si="161"/>
        <v>0</v>
      </c>
      <c r="I5180" s="1" t="s">
        <v>2</v>
      </c>
      <c r="J5180" s="1" t="s">
        <v>14661</v>
      </c>
      <c r="K5180" s="1"/>
    </row>
    <row r="5181" spans="1:11" hidden="1">
      <c r="A5181" s="1" t="s">
        <v>14527</v>
      </c>
      <c r="B5181" s="1" t="s">
        <v>10373</v>
      </c>
      <c r="C5181" s="48" t="str">
        <f t="shared" si="160"/>
        <v>הד הוד השרון</v>
      </c>
      <c r="D5181" s="1" t="s">
        <v>14649</v>
      </c>
      <c r="E5181" s="1"/>
      <c r="F5181" s="2">
        <v>6</v>
      </c>
      <c r="G5181" s="2">
        <f>INDEX(תוצאות_בחירות,MATCH(C5181,siot!$F$3:$F$1887,0),27)</f>
        <v>4</v>
      </c>
      <c r="H5181" s="2" t="b">
        <f t="shared" si="161"/>
        <v>0</v>
      </c>
      <c r="I5181" s="1" t="s">
        <v>2</v>
      </c>
      <c r="J5181" s="1" t="s">
        <v>14660</v>
      </c>
      <c r="K5181" s="1"/>
    </row>
    <row r="5182" spans="1:11" hidden="1">
      <c r="A5182" s="1" t="s">
        <v>14527</v>
      </c>
      <c r="B5182" s="1" t="s">
        <v>10373</v>
      </c>
      <c r="C5182" s="48" t="str">
        <f t="shared" si="160"/>
        <v>הד הוד השרון</v>
      </c>
      <c r="D5182" s="1" t="s">
        <v>14649</v>
      </c>
      <c r="E5182" s="1"/>
      <c r="F5182" s="2">
        <v>7</v>
      </c>
      <c r="G5182" s="2">
        <f>INDEX(תוצאות_בחירות,MATCH(C5182,siot!$F$3:$F$1887,0),27)</f>
        <v>4</v>
      </c>
      <c r="H5182" s="2" t="b">
        <f t="shared" si="161"/>
        <v>0</v>
      </c>
      <c r="I5182" s="1" t="s">
        <v>2</v>
      </c>
      <c r="J5182" s="1" t="s">
        <v>14659</v>
      </c>
      <c r="K5182" s="1"/>
    </row>
    <row r="5183" spans="1:11" hidden="1">
      <c r="A5183" s="1" t="s">
        <v>14527</v>
      </c>
      <c r="B5183" s="1" t="s">
        <v>10373</v>
      </c>
      <c r="C5183" s="48" t="str">
        <f t="shared" si="160"/>
        <v>הד הוד השרון</v>
      </c>
      <c r="D5183" s="1" t="s">
        <v>14649</v>
      </c>
      <c r="E5183" s="1"/>
      <c r="F5183" s="2">
        <v>8</v>
      </c>
      <c r="G5183" s="2">
        <f>INDEX(תוצאות_בחירות,MATCH(C5183,siot!$F$3:$F$1887,0),27)</f>
        <v>4</v>
      </c>
      <c r="H5183" s="2" t="b">
        <f t="shared" si="161"/>
        <v>0</v>
      </c>
      <c r="I5183" s="1" t="s">
        <v>2</v>
      </c>
      <c r="J5183" s="1" t="s">
        <v>14658</v>
      </c>
      <c r="K5183" s="1"/>
    </row>
    <row r="5184" spans="1:11" hidden="1">
      <c r="A5184" s="1" t="s">
        <v>14527</v>
      </c>
      <c r="B5184" s="1" t="s">
        <v>10373</v>
      </c>
      <c r="C5184" s="48" t="str">
        <f t="shared" si="160"/>
        <v>הד הוד השרון</v>
      </c>
      <c r="D5184" s="1" t="s">
        <v>14649</v>
      </c>
      <c r="E5184" s="1"/>
      <c r="F5184" s="2">
        <v>9</v>
      </c>
      <c r="G5184" s="2">
        <f>INDEX(תוצאות_בחירות,MATCH(C5184,siot!$F$3:$F$1887,0),27)</f>
        <v>4</v>
      </c>
      <c r="H5184" s="2" t="b">
        <f t="shared" si="161"/>
        <v>0</v>
      </c>
      <c r="I5184" s="1" t="s">
        <v>2</v>
      </c>
      <c r="J5184" s="1" t="s">
        <v>14657</v>
      </c>
      <c r="K5184" s="1"/>
    </row>
    <row r="5185" spans="1:11" hidden="1">
      <c r="A5185" s="1" t="s">
        <v>14527</v>
      </c>
      <c r="B5185" s="1" t="s">
        <v>10373</v>
      </c>
      <c r="C5185" s="48" t="str">
        <f t="shared" si="160"/>
        <v>הד הוד השרון</v>
      </c>
      <c r="D5185" s="1" t="s">
        <v>14649</v>
      </c>
      <c r="E5185" s="1"/>
      <c r="F5185" s="2">
        <v>10</v>
      </c>
      <c r="G5185" s="2">
        <f>INDEX(תוצאות_בחירות,MATCH(C5185,siot!$F$3:$F$1887,0),27)</f>
        <v>4</v>
      </c>
      <c r="H5185" s="2" t="b">
        <f t="shared" si="161"/>
        <v>0</v>
      </c>
      <c r="I5185" s="1" t="s">
        <v>2</v>
      </c>
      <c r="J5185" s="1" t="s">
        <v>14656</v>
      </c>
      <c r="K5185" s="1"/>
    </row>
    <row r="5186" spans="1:11" hidden="1">
      <c r="A5186" s="1" t="s">
        <v>14527</v>
      </c>
      <c r="B5186" s="1" t="s">
        <v>10373</v>
      </c>
      <c r="C5186" s="48" t="str">
        <f t="shared" si="160"/>
        <v>הד הוד השרון</v>
      </c>
      <c r="D5186" s="1" t="s">
        <v>14649</v>
      </c>
      <c r="E5186" s="1"/>
      <c r="F5186" s="2">
        <v>11</v>
      </c>
      <c r="G5186" s="2">
        <f>INDEX(תוצאות_בחירות,MATCH(C5186,siot!$F$3:$F$1887,0),27)</f>
        <v>4</v>
      </c>
      <c r="H5186" s="2" t="b">
        <f t="shared" si="161"/>
        <v>0</v>
      </c>
      <c r="I5186" s="1" t="s">
        <v>2</v>
      </c>
      <c r="J5186" s="1" t="s">
        <v>14655</v>
      </c>
      <c r="K5186" s="1"/>
    </row>
    <row r="5187" spans="1:11" hidden="1">
      <c r="A5187" s="1" t="s">
        <v>14527</v>
      </c>
      <c r="B5187" s="1" t="s">
        <v>10373</v>
      </c>
      <c r="C5187" s="48" t="str">
        <f t="shared" si="160"/>
        <v>הד הוד השרון</v>
      </c>
      <c r="D5187" s="1" t="s">
        <v>14649</v>
      </c>
      <c r="E5187" s="1"/>
      <c r="F5187" s="2">
        <v>12</v>
      </c>
      <c r="G5187" s="2">
        <f>INDEX(תוצאות_בחירות,MATCH(C5187,siot!$F$3:$F$1887,0),27)</f>
        <v>4</v>
      </c>
      <c r="H5187" s="2" t="b">
        <f t="shared" si="161"/>
        <v>0</v>
      </c>
      <c r="I5187" s="1" t="s">
        <v>2</v>
      </c>
      <c r="J5187" s="1" t="s">
        <v>14654</v>
      </c>
      <c r="K5187" s="1"/>
    </row>
    <row r="5188" spans="1:11" hidden="1">
      <c r="A5188" s="1" t="s">
        <v>14527</v>
      </c>
      <c r="B5188" s="1" t="s">
        <v>10373</v>
      </c>
      <c r="C5188" s="48" t="str">
        <f t="shared" ref="C5188:C5251" si="162">B5188&amp;" "&amp;A5188</f>
        <v>הד הוד השרון</v>
      </c>
      <c r="D5188" s="1" t="s">
        <v>14649</v>
      </c>
      <c r="E5188" s="1"/>
      <c r="F5188" s="2">
        <v>13</v>
      </c>
      <c r="G5188" s="2">
        <f>INDEX(תוצאות_בחירות,MATCH(C5188,siot!$F$3:$F$1887,0),27)</f>
        <v>4</v>
      </c>
      <c r="H5188" s="2" t="b">
        <f t="shared" ref="H5188:H5251" si="163">IF(OR(F5188&lt;G5188,G5188=F5188),TRUE,FALSE)</f>
        <v>0</v>
      </c>
      <c r="I5188" s="1" t="s">
        <v>2</v>
      </c>
      <c r="J5188" s="1" t="s">
        <v>14653</v>
      </c>
      <c r="K5188" s="1"/>
    </row>
    <row r="5189" spans="1:11" hidden="1">
      <c r="A5189" s="1" t="s">
        <v>14527</v>
      </c>
      <c r="B5189" s="1" t="s">
        <v>10373</v>
      </c>
      <c r="C5189" s="48" t="str">
        <f t="shared" si="162"/>
        <v>הד הוד השרון</v>
      </c>
      <c r="D5189" s="1" t="s">
        <v>14649</v>
      </c>
      <c r="E5189" s="1"/>
      <c r="F5189" s="2">
        <v>14</v>
      </c>
      <c r="G5189" s="2">
        <f>INDEX(תוצאות_בחירות,MATCH(C5189,siot!$F$3:$F$1887,0),27)</f>
        <v>4</v>
      </c>
      <c r="H5189" s="2" t="b">
        <f t="shared" si="163"/>
        <v>0</v>
      </c>
      <c r="I5189" s="1" t="s">
        <v>2</v>
      </c>
      <c r="J5189" s="1" t="s">
        <v>14652</v>
      </c>
      <c r="K5189" s="1"/>
    </row>
    <row r="5190" spans="1:11" hidden="1">
      <c r="A5190" s="1" t="s">
        <v>14527</v>
      </c>
      <c r="B5190" s="1" t="s">
        <v>10373</v>
      </c>
      <c r="C5190" s="48" t="str">
        <f t="shared" si="162"/>
        <v>הד הוד השרון</v>
      </c>
      <c r="D5190" s="1" t="s">
        <v>14649</v>
      </c>
      <c r="E5190" s="1"/>
      <c r="F5190" s="2">
        <v>15</v>
      </c>
      <c r="G5190" s="2">
        <f>INDEX(תוצאות_בחירות,MATCH(C5190,siot!$F$3:$F$1887,0),27)</f>
        <v>4</v>
      </c>
      <c r="H5190" s="2" t="b">
        <f t="shared" si="163"/>
        <v>0</v>
      </c>
      <c r="I5190" s="1" t="s">
        <v>2</v>
      </c>
      <c r="J5190" s="1" t="s">
        <v>14651</v>
      </c>
      <c r="K5190" s="1"/>
    </row>
    <row r="5191" spans="1:11" hidden="1">
      <c r="A5191" s="1" t="s">
        <v>14527</v>
      </c>
      <c r="B5191" s="1" t="s">
        <v>10373</v>
      </c>
      <c r="C5191" s="48" t="str">
        <f t="shared" si="162"/>
        <v>הד הוד השרון</v>
      </c>
      <c r="D5191" s="1" t="s">
        <v>14649</v>
      </c>
      <c r="E5191" s="1"/>
      <c r="F5191" s="2">
        <v>16</v>
      </c>
      <c r="G5191" s="2">
        <f>INDEX(תוצאות_בחירות,MATCH(C5191,siot!$F$3:$F$1887,0),27)</f>
        <v>4</v>
      </c>
      <c r="H5191" s="2" t="b">
        <f t="shared" si="163"/>
        <v>0</v>
      </c>
      <c r="I5191" s="1" t="s">
        <v>2</v>
      </c>
      <c r="J5191" s="1" t="s">
        <v>14650</v>
      </c>
      <c r="K5191" s="1"/>
    </row>
    <row r="5192" spans="1:11" hidden="1">
      <c r="A5192" s="1" t="s">
        <v>14527</v>
      </c>
      <c r="B5192" s="1" t="s">
        <v>10373</v>
      </c>
      <c r="C5192" s="48" t="str">
        <f t="shared" si="162"/>
        <v>הד הוד השרון</v>
      </c>
      <c r="D5192" s="1" t="s">
        <v>14649</v>
      </c>
      <c r="E5192" s="1"/>
      <c r="F5192" s="2">
        <v>17</v>
      </c>
      <c r="G5192" s="2">
        <f>INDEX(תוצאות_בחירות,MATCH(C5192,siot!$F$3:$F$1887,0),27)</f>
        <v>4</v>
      </c>
      <c r="H5192" s="2" t="b">
        <f t="shared" si="163"/>
        <v>0</v>
      </c>
      <c r="I5192" s="1" t="s">
        <v>2</v>
      </c>
      <c r="J5192" s="1" t="s">
        <v>14648</v>
      </c>
      <c r="K5192" s="1"/>
    </row>
    <row r="5193" spans="1:11" hidden="1">
      <c r="A5193" s="1" t="s">
        <v>14527</v>
      </c>
      <c r="B5193" s="1" t="s">
        <v>1007</v>
      </c>
      <c r="C5193" s="48" t="str">
        <f t="shared" si="162"/>
        <v>טב הוד השרון</v>
      </c>
      <c r="D5193" s="1" t="s">
        <v>14642</v>
      </c>
      <c r="E5193" s="1" t="s">
        <v>3</v>
      </c>
      <c r="F5193" s="2" t="s">
        <v>19548</v>
      </c>
      <c r="G5193" s="2">
        <f>INDEX(תוצאות_בחירות,MATCH(C5193,siot!$F$3:$F$1887,0),27)</f>
        <v>1</v>
      </c>
      <c r="H5193" s="2" t="b">
        <f t="shared" si="163"/>
        <v>0</v>
      </c>
      <c r="I5193" s="1"/>
      <c r="J5193" s="1"/>
      <c r="K5193" s="1"/>
    </row>
    <row r="5194" spans="1:11">
      <c r="A5194" s="1" t="s">
        <v>14527</v>
      </c>
      <c r="B5194" s="1" t="s">
        <v>1007</v>
      </c>
      <c r="C5194" s="48" t="str">
        <f t="shared" si="162"/>
        <v>טב הוד השרון</v>
      </c>
      <c r="D5194" s="1" t="s">
        <v>14642</v>
      </c>
      <c r="E5194" s="1"/>
      <c r="F5194" s="2">
        <v>1</v>
      </c>
      <c r="G5194" s="2">
        <f>INDEX(תוצאות_בחירות,MATCH(C5194,siot!$F$3:$F$1887,0),27)</f>
        <v>1</v>
      </c>
      <c r="H5194" s="2" t="b">
        <f t="shared" si="163"/>
        <v>1</v>
      </c>
      <c r="I5194" s="1" t="s">
        <v>2</v>
      </c>
      <c r="J5194" s="1" t="s">
        <v>14647</v>
      </c>
      <c r="K5194" s="1"/>
    </row>
    <row r="5195" spans="1:11" hidden="1">
      <c r="A5195" s="1" t="s">
        <v>14527</v>
      </c>
      <c r="B5195" s="1" t="s">
        <v>1007</v>
      </c>
      <c r="C5195" s="48" t="str">
        <f t="shared" si="162"/>
        <v>טב הוד השרון</v>
      </c>
      <c r="D5195" s="1" t="s">
        <v>14642</v>
      </c>
      <c r="E5195" s="1"/>
      <c r="F5195" s="2">
        <v>2</v>
      </c>
      <c r="G5195" s="2">
        <f>INDEX(תוצאות_בחירות,MATCH(C5195,siot!$F$3:$F$1887,0),27)</f>
        <v>1</v>
      </c>
      <c r="H5195" s="2" t="b">
        <f t="shared" si="163"/>
        <v>0</v>
      </c>
      <c r="I5195" s="1" t="s">
        <v>2</v>
      </c>
      <c r="J5195" s="1" t="s">
        <v>14646</v>
      </c>
      <c r="K5195" s="1"/>
    </row>
    <row r="5196" spans="1:11" hidden="1">
      <c r="A5196" s="1" t="s">
        <v>14527</v>
      </c>
      <c r="B5196" s="1" t="s">
        <v>1007</v>
      </c>
      <c r="C5196" s="48" t="str">
        <f t="shared" si="162"/>
        <v>טב הוד השרון</v>
      </c>
      <c r="D5196" s="1" t="s">
        <v>14642</v>
      </c>
      <c r="E5196" s="1"/>
      <c r="F5196" s="2">
        <v>3</v>
      </c>
      <c r="G5196" s="2">
        <f>INDEX(תוצאות_בחירות,MATCH(C5196,siot!$F$3:$F$1887,0),27)</f>
        <v>1</v>
      </c>
      <c r="H5196" s="2" t="b">
        <f t="shared" si="163"/>
        <v>0</v>
      </c>
      <c r="I5196" s="1" t="s">
        <v>2</v>
      </c>
      <c r="J5196" s="1" t="s">
        <v>14645</v>
      </c>
      <c r="K5196" s="1"/>
    </row>
    <row r="5197" spans="1:11" hidden="1">
      <c r="A5197" s="1" t="s">
        <v>14527</v>
      </c>
      <c r="B5197" s="1" t="s">
        <v>1007</v>
      </c>
      <c r="C5197" s="48" t="str">
        <f t="shared" si="162"/>
        <v>טב הוד השרון</v>
      </c>
      <c r="D5197" s="1" t="s">
        <v>14642</v>
      </c>
      <c r="E5197" s="1"/>
      <c r="F5197" s="2">
        <v>4</v>
      </c>
      <c r="G5197" s="2">
        <f>INDEX(תוצאות_בחירות,MATCH(C5197,siot!$F$3:$F$1887,0),27)</f>
        <v>1</v>
      </c>
      <c r="H5197" s="2" t="b">
        <f t="shared" si="163"/>
        <v>0</v>
      </c>
      <c r="I5197" s="1" t="s">
        <v>2</v>
      </c>
      <c r="J5197" s="1" t="s">
        <v>4275</v>
      </c>
      <c r="K5197" s="1"/>
    </row>
    <row r="5198" spans="1:11" hidden="1">
      <c r="A5198" s="1" t="s">
        <v>14527</v>
      </c>
      <c r="B5198" s="1" t="s">
        <v>1007</v>
      </c>
      <c r="C5198" s="48" t="str">
        <f t="shared" si="162"/>
        <v>טב הוד השרון</v>
      </c>
      <c r="D5198" s="1" t="s">
        <v>14642</v>
      </c>
      <c r="E5198" s="1"/>
      <c r="F5198" s="2">
        <v>5</v>
      </c>
      <c r="G5198" s="2">
        <f>INDEX(תוצאות_בחירות,MATCH(C5198,siot!$F$3:$F$1887,0),27)</f>
        <v>1</v>
      </c>
      <c r="H5198" s="2" t="b">
        <f t="shared" si="163"/>
        <v>0</v>
      </c>
      <c r="I5198" s="1" t="s">
        <v>2</v>
      </c>
      <c r="J5198" s="1" t="s">
        <v>14644</v>
      </c>
      <c r="K5198" s="1"/>
    </row>
    <row r="5199" spans="1:11" hidden="1">
      <c r="A5199" s="1" t="s">
        <v>14527</v>
      </c>
      <c r="B5199" s="1" t="s">
        <v>1007</v>
      </c>
      <c r="C5199" s="48" t="str">
        <f t="shared" si="162"/>
        <v>טב הוד השרון</v>
      </c>
      <c r="D5199" s="1" t="s">
        <v>14642</v>
      </c>
      <c r="E5199" s="1"/>
      <c r="F5199" s="2">
        <v>6</v>
      </c>
      <c r="G5199" s="2">
        <f>INDEX(תוצאות_בחירות,MATCH(C5199,siot!$F$3:$F$1887,0),27)</f>
        <v>1</v>
      </c>
      <c r="H5199" s="2" t="b">
        <f t="shared" si="163"/>
        <v>0</v>
      </c>
      <c r="I5199" s="1" t="s">
        <v>2</v>
      </c>
      <c r="J5199" s="1" t="s">
        <v>14643</v>
      </c>
      <c r="K5199" s="1"/>
    </row>
    <row r="5200" spans="1:11" hidden="1">
      <c r="A5200" s="1" t="s">
        <v>14527</v>
      </c>
      <c r="B5200" s="1" t="s">
        <v>1007</v>
      </c>
      <c r="C5200" s="48" t="str">
        <f t="shared" si="162"/>
        <v>טב הוד השרון</v>
      </c>
      <c r="D5200" s="1" t="s">
        <v>14642</v>
      </c>
      <c r="E5200" s="1"/>
      <c r="F5200" s="2">
        <v>7</v>
      </c>
      <c r="G5200" s="2">
        <f>INDEX(תוצאות_בחירות,MATCH(C5200,siot!$F$3:$F$1887,0),27)</f>
        <v>1</v>
      </c>
      <c r="H5200" s="2" t="b">
        <f t="shared" si="163"/>
        <v>0</v>
      </c>
      <c r="I5200" s="1" t="s">
        <v>2</v>
      </c>
      <c r="J5200" s="1" t="s">
        <v>14641</v>
      </c>
      <c r="K5200" s="1"/>
    </row>
    <row r="5201" spans="1:11" hidden="1">
      <c r="A5201" s="1" t="s">
        <v>14527</v>
      </c>
      <c r="B5201" s="1" t="s">
        <v>1186</v>
      </c>
      <c r="C5201" s="48" t="str">
        <f t="shared" si="162"/>
        <v>יש הוד השרון</v>
      </c>
      <c r="D5201" s="1" t="s">
        <v>14635</v>
      </c>
      <c r="E5201" s="1" t="s">
        <v>3</v>
      </c>
      <c r="F5201" s="2" t="s">
        <v>19548</v>
      </c>
      <c r="G5201" s="2">
        <f>INDEX(תוצאות_בחירות,MATCH(C5201,siot!$F$3:$F$1887,0),27)</f>
        <v>2</v>
      </c>
      <c r="H5201" s="2" t="b">
        <f t="shared" si="163"/>
        <v>0</v>
      </c>
      <c r="I5201" s="1"/>
      <c r="J5201" s="1"/>
      <c r="K5201" s="1"/>
    </row>
    <row r="5202" spans="1:11">
      <c r="A5202" s="1" t="s">
        <v>14527</v>
      </c>
      <c r="B5202" s="1" t="s">
        <v>1186</v>
      </c>
      <c r="C5202" s="48" t="str">
        <f t="shared" si="162"/>
        <v>יש הוד השרון</v>
      </c>
      <c r="D5202" s="1" t="s">
        <v>14635</v>
      </c>
      <c r="E5202" s="1"/>
      <c r="F5202" s="2">
        <v>1</v>
      </c>
      <c r="G5202" s="2">
        <f>INDEX(תוצאות_בחירות,MATCH(C5202,siot!$F$3:$F$1887,0),27)</f>
        <v>2</v>
      </c>
      <c r="H5202" s="2" t="b">
        <f t="shared" si="163"/>
        <v>1</v>
      </c>
      <c r="I5202" s="1" t="s">
        <v>2</v>
      </c>
      <c r="J5202" s="1" t="s">
        <v>14640</v>
      </c>
      <c r="K5202" s="1"/>
    </row>
    <row r="5203" spans="1:11">
      <c r="A5203" s="1" t="s">
        <v>14527</v>
      </c>
      <c r="B5203" s="1" t="s">
        <v>1186</v>
      </c>
      <c r="C5203" s="48" t="str">
        <f t="shared" si="162"/>
        <v>יש הוד השרון</v>
      </c>
      <c r="D5203" s="1" t="s">
        <v>14635</v>
      </c>
      <c r="E5203" s="1"/>
      <c r="F5203" s="2">
        <v>2</v>
      </c>
      <c r="G5203" s="2">
        <f>INDEX(תוצאות_בחירות,MATCH(C5203,siot!$F$3:$F$1887,0),27)</f>
        <v>2</v>
      </c>
      <c r="H5203" s="2" t="b">
        <f t="shared" si="163"/>
        <v>1</v>
      </c>
      <c r="I5203" s="1" t="s">
        <v>2</v>
      </c>
      <c r="J5203" s="1" t="s">
        <v>14639</v>
      </c>
      <c r="K5203" s="1">
        <v>1</v>
      </c>
    </row>
    <row r="5204" spans="1:11" hidden="1">
      <c r="A5204" s="1" t="s">
        <v>14527</v>
      </c>
      <c r="B5204" s="1" t="s">
        <v>1186</v>
      </c>
      <c r="C5204" s="48" t="str">
        <f t="shared" si="162"/>
        <v>יש הוד השרון</v>
      </c>
      <c r="D5204" s="1" t="s">
        <v>14635</v>
      </c>
      <c r="E5204" s="1"/>
      <c r="F5204" s="2">
        <v>3</v>
      </c>
      <c r="G5204" s="2">
        <f>INDEX(תוצאות_בחירות,MATCH(C5204,siot!$F$3:$F$1887,0),27)</f>
        <v>2</v>
      </c>
      <c r="H5204" s="2" t="b">
        <f t="shared" si="163"/>
        <v>0</v>
      </c>
      <c r="I5204" s="1" t="s">
        <v>2</v>
      </c>
      <c r="J5204" s="1" t="s">
        <v>14638</v>
      </c>
      <c r="K5204" s="1"/>
    </row>
    <row r="5205" spans="1:11" hidden="1">
      <c r="A5205" s="1" t="s">
        <v>14527</v>
      </c>
      <c r="B5205" s="1" t="s">
        <v>1186</v>
      </c>
      <c r="C5205" s="48" t="str">
        <f t="shared" si="162"/>
        <v>יש הוד השרון</v>
      </c>
      <c r="D5205" s="1" t="s">
        <v>14635</v>
      </c>
      <c r="E5205" s="1"/>
      <c r="F5205" s="2">
        <v>4</v>
      </c>
      <c r="G5205" s="2">
        <f>INDEX(תוצאות_בחירות,MATCH(C5205,siot!$F$3:$F$1887,0),27)</f>
        <v>2</v>
      </c>
      <c r="H5205" s="2" t="b">
        <f t="shared" si="163"/>
        <v>0</v>
      </c>
      <c r="I5205" s="1" t="s">
        <v>2</v>
      </c>
      <c r="J5205" s="1" t="s">
        <v>14637</v>
      </c>
      <c r="K5205" s="1"/>
    </row>
    <row r="5206" spans="1:11" hidden="1">
      <c r="A5206" s="1" t="s">
        <v>14527</v>
      </c>
      <c r="B5206" s="1" t="s">
        <v>1186</v>
      </c>
      <c r="C5206" s="48" t="str">
        <f t="shared" si="162"/>
        <v>יש הוד השרון</v>
      </c>
      <c r="D5206" s="1" t="s">
        <v>14635</v>
      </c>
      <c r="E5206" s="1"/>
      <c r="F5206" s="2">
        <v>5</v>
      </c>
      <c r="G5206" s="2">
        <f>INDEX(תוצאות_בחירות,MATCH(C5206,siot!$F$3:$F$1887,0),27)</f>
        <v>2</v>
      </c>
      <c r="H5206" s="2" t="b">
        <f t="shared" si="163"/>
        <v>0</v>
      </c>
      <c r="I5206" s="1" t="s">
        <v>2</v>
      </c>
      <c r="J5206" s="1" t="s">
        <v>14636</v>
      </c>
      <c r="K5206" s="1"/>
    </row>
    <row r="5207" spans="1:11" hidden="1">
      <c r="A5207" s="1" t="s">
        <v>14527</v>
      </c>
      <c r="B5207" s="1" t="s">
        <v>1186</v>
      </c>
      <c r="C5207" s="48" t="str">
        <f t="shared" si="162"/>
        <v>יש הוד השרון</v>
      </c>
      <c r="D5207" s="1" t="s">
        <v>14635</v>
      </c>
      <c r="E5207" s="1"/>
      <c r="F5207" s="2">
        <v>6</v>
      </c>
      <c r="G5207" s="2">
        <f>INDEX(תוצאות_בחירות,MATCH(C5207,siot!$F$3:$F$1887,0),27)</f>
        <v>2</v>
      </c>
      <c r="H5207" s="2" t="b">
        <f t="shared" si="163"/>
        <v>0</v>
      </c>
      <c r="I5207" s="1" t="s">
        <v>2</v>
      </c>
      <c r="J5207" s="1" t="s">
        <v>14634</v>
      </c>
      <c r="K5207" s="1"/>
    </row>
    <row r="5208" spans="1:11" hidden="1">
      <c r="A5208" s="1" t="s">
        <v>14527</v>
      </c>
      <c r="B5208" s="1" t="s">
        <v>8379</v>
      </c>
      <c r="C5208" s="48" t="str">
        <f t="shared" si="162"/>
        <v>מא הוד השרון</v>
      </c>
      <c r="D5208" s="1" t="s">
        <v>14617</v>
      </c>
      <c r="E5208" s="1" t="s">
        <v>3</v>
      </c>
      <c r="F5208" s="2" t="s">
        <v>19548</v>
      </c>
      <c r="G5208" s="2">
        <f>INDEX(תוצאות_בחירות,MATCH(C5208,siot!$F$3:$F$1887,0),27)</f>
        <v>0</v>
      </c>
      <c r="H5208" s="2" t="b">
        <f t="shared" si="163"/>
        <v>0</v>
      </c>
      <c r="I5208" s="1"/>
      <c r="J5208" s="1"/>
      <c r="K5208" s="1"/>
    </row>
    <row r="5209" spans="1:11" hidden="1">
      <c r="A5209" s="1" t="s">
        <v>14527</v>
      </c>
      <c r="B5209" s="1" t="s">
        <v>8379</v>
      </c>
      <c r="C5209" s="48" t="str">
        <f t="shared" si="162"/>
        <v>מא הוד השרון</v>
      </c>
      <c r="D5209" s="1" t="s">
        <v>14617</v>
      </c>
      <c r="E5209" s="1"/>
      <c r="F5209" s="2">
        <v>1</v>
      </c>
      <c r="G5209" s="2">
        <f>INDEX(תוצאות_בחירות,MATCH(C5209,siot!$F$3:$F$1887,0),27)</f>
        <v>0</v>
      </c>
      <c r="H5209" s="2" t="b">
        <f t="shared" si="163"/>
        <v>0</v>
      </c>
      <c r="I5209" s="1" t="s">
        <v>2</v>
      </c>
      <c r="J5209" s="1" t="s">
        <v>14633</v>
      </c>
      <c r="K5209" s="1"/>
    </row>
    <row r="5210" spans="1:11" hidden="1">
      <c r="A5210" s="1" t="s">
        <v>14527</v>
      </c>
      <c r="B5210" s="1" t="s">
        <v>8379</v>
      </c>
      <c r="C5210" s="48" t="str">
        <f t="shared" si="162"/>
        <v>מא הוד השרון</v>
      </c>
      <c r="D5210" s="1" t="s">
        <v>14617</v>
      </c>
      <c r="E5210" s="1"/>
      <c r="F5210" s="2">
        <v>2</v>
      </c>
      <c r="G5210" s="2">
        <f>INDEX(תוצאות_בחירות,MATCH(C5210,siot!$F$3:$F$1887,0),27)</f>
        <v>0</v>
      </c>
      <c r="H5210" s="2" t="b">
        <f t="shared" si="163"/>
        <v>0</v>
      </c>
      <c r="I5210" s="1" t="s">
        <v>2</v>
      </c>
      <c r="J5210" s="1" t="s">
        <v>14632</v>
      </c>
      <c r="K5210" s="1"/>
    </row>
    <row r="5211" spans="1:11" hidden="1">
      <c r="A5211" s="1" t="s">
        <v>14527</v>
      </c>
      <c r="B5211" s="1" t="s">
        <v>8379</v>
      </c>
      <c r="C5211" s="48" t="str">
        <f t="shared" si="162"/>
        <v>מא הוד השרון</v>
      </c>
      <c r="D5211" s="1" t="s">
        <v>14617</v>
      </c>
      <c r="E5211" s="1"/>
      <c r="F5211" s="2">
        <v>3</v>
      </c>
      <c r="G5211" s="2">
        <f>INDEX(תוצאות_בחירות,MATCH(C5211,siot!$F$3:$F$1887,0),27)</f>
        <v>0</v>
      </c>
      <c r="H5211" s="2" t="b">
        <f t="shared" si="163"/>
        <v>0</v>
      </c>
      <c r="I5211" s="1" t="s">
        <v>2</v>
      </c>
      <c r="J5211" s="1" t="s">
        <v>14631</v>
      </c>
      <c r="K5211" s="1"/>
    </row>
    <row r="5212" spans="1:11" hidden="1">
      <c r="A5212" s="1" t="s">
        <v>14527</v>
      </c>
      <c r="B5212" s="1" t="s">
        <v>8379</v>
      </c>
      <c r="C5212" s="48" t="str">
        <f t="shared" si="162"/>
        <v>מא הוד השרון</v>
      </c>
      <c r="D5212" s="1" t="s">
        <v>14617</v>
      </c>
      <c r="E5212" s="1"/>
      <c r="F5212" s="2">
        <v>4</v>
      </c>
      <c r="G5212" s="2">
        <f>INDEX(תוצאות_בחירות,MATCH(C5212,siot!$F$3:$F$1887,0),27)</f>
        <v>0</v>
      </c>
      <c r="H5212" s="2" t="b">
        <f t="shared" si="163"/>
        <v>0</v>
      </c>
      <c r="I5212" s="1" t="s">
        <v>2</v>
      </c>
      <c r="J5212" s="1" t="s">
        <v>14630</v>
      </c>
      <c r="K5212" s="1"/>
    </row>
    <row r="5213" spans="1:11" hidden="1">
      <c r="A5213" s="1" t="s">
        <v>14527</v>
      </c>
      <c r="B5213" s="1" t="s">
        <v>8379</v>
      </c>
      <c r="C5213" s="48" t="str">
        <f t="shared" si="162"/>
        <v>מא הוד השרון</v>
      </c>
      <c r="D5213" s="1" t="s">
        <v>14617</v>
      </c>
      <c r="E5213" s="1"/>
      <c r="F5213" s="2">
        <v>5</v>
      </c>
      <c r="G5213" s="2">
        <f>INDEX(תוצאות_בחירות,MATCH(C5213,siot!$F$3:$F$1887,0),27)</f>
        <v>0</v>
      </c>
      <c r="H5213" s="2" t="b">
        <f t="shared" si="163"/>
        <v>0</v>
      </c>
      <c r="I5213" s="1" t="s">
        <v>2</v>
      </c>
      <c r="J5213" s="1" t="s">
        <v>14629</v>
      </c>
      <c r="K5213" s="1"/>
    </row>
    <row r="5214" spans="1:11" hidden="1">
      <c r="A5214" s="1" t="s">
        <v>14527</v>
      </c>
      <c r="B5214" s="1" t="s">
        <v>8379</v>
      </c>
      <c r="C5214" s="48" t="str">
        <f t="shared" si="162"/>
        <v>מא הוד השרון</v>
      </c>
      <c r="D5214" s="1" t="s">
        <v>14617</v>
      </c>
      <c r="E5214" s="1"/>
      <c r="F5214" s="2">
        <v>6</v>
      </c>
      <c r="G5214" s="2">
        <f>INDEX(תוצאות_בחירות,MATCH(C5214,siot!$F$3:$F$1887,0),27)</f>
        <v>0</v>
      </c>
      <c r="H5214" s="2" t="b">
        <f t="shared" si="163"/>
        <v>0</v>
      </c>
      <c r="I5214" s="1" t="s">
        <v>2</v>
      </c>
      <c r="J5214" s="1" t="s">
        <v>14628</v>
      </c>
      <c r="K5214" s="1"/>
    </row>
    <row r="5215" spans="1:11" hidden="1">
      <c r="A5215" s="1" t="s">
        <v>14527</v>
      </c>
      <c r="B5215" s="1" t="s">
        <v>8379</v>
      </c>
      <c r="C5215" s="48" t="str">
        <f t="shared" si="162"/>
        <v>מא הוד השרון</v>
      </c>
      <c r="D5215" s="1" t="s">
        <v>14617</v>
      </c>
      <c r="E5215" s="1"/>
      <c r="F5215" s="2">
        <v>7</v>
      </c>
      <c r="G5215" s="2">
        <f>INDEX(תוצאות_בחירות,MATCH(C5215,siot!$F$3:$F$1887,0),27)</f>
        <v>0</v>
      </c>
      <c r="H5215" s="2" t="b">
        <f t="shared" si="163"/>
        <v>0</v>
      </c>
      <c r="I5215" s="1" t="s">
        <v>2</v>
      </c>
      <c r="J5215" s="1" t="s">
        <v>14627</v>
      </c>
      <c r="K5215" s="1"/>
    </row>
    <row r="5216" spans="1:11" hidden="1">
      <c r="A5216" s="1" t="s">
        <v>14527</v>
      </c>
      <c r="B5216" s="1" t="s">
        <v>8379</v>
      </c>
      <c r="C5216" s="48" t="str">
        <f t="shared" si="162"/>
        <v>מא הוד השרון</v>
      </c>
      <c r="D5216" s="1" t="s">
        <v>14617</v>
      </c>
      <c r="E5216" s="1"/>
      <c r="F5216" s="2">
        <v>8</v>
      </c>
      <c r="G5216" s="2">
        <f>INDEX(תוצאות_בחירות,MATCH(C5216,siot!$F$3:$F$1887,0),27)</f>
        <v>0</v>
      </c>
      <c r="H5216" s="2" t="b">
        <f t="shared" si="163"/>
        <v>0</v>
      </c>
      <c r="I5216" s="1" t="s">
        <v>2</v>
      </c>
      <c r="J5216" s="1" t="s">
        <v>14626</v>
      </c>
      <c r="K5216" s="1"/>
    </row>
    <row r="5217" spans="1:11" hidden="1">
      <c r="A5217" s="1" t="s">
        <v>14527</v>
      </c>
      <c r="B5217" s="1" t="s">
        <v>8379</v>
      </c>
      <c r="C5217" s="48" t="str">
        <f t="shared" si="162"/>
        <v>מא הוד השרון</v>
      </c>
      <c r="D5217" s="1" t="s">
        <v>14617</v>
      </c>
      <c r="E5217" s="1"/>
      <c r="F5217" s="2">
        <v>9</v>
      </c>
      <c r="G5217" s="2">
        <f>INDEX(תוצאות_בחירות,MATCH(C5217,siot!$F$3:$F$1887,0),27)</f>
        <v>0</v>
      </c>
      <c r="H5217" s="2" t="b">
        <f t="shared" si="163"/>
        <v>0</v>
      </c>
      <c r="I5217" s="1" t="s">
        <v>2</v>
      </c>
      <c r="J5217" s="1" t="s">
        <v>14625</v>
      </c>
      <c r="K5217" s="1"/>
    </row>
    <row r="5218" spans="1:11" hidden="1">
      <c r="A5218" s="1" t="s">
        <v>14527</v>
      </c>
      <c r="B5218" s="1" t="s">
        <v>8379</v>
      </c>
      <c r="C5218" s="48" t="str">
        <f t="shared" si="162"/>
        <v>מא הוד השרון</v>
      </c>
      <c r="D5218" s="1" t="s">
        <v>14617</v>
      </c>
      <c r="E5218" s="1"/>
      <c r="F5218" s="2">
        <v>10</v>
      </c>
      <c r="G5218" s="2">
        <f>INDEX(תוצאות_בחירות,MATCH(C5218,siot!$F$3:$F$1887,0),27)</f>
        <v>0</v>
      </c>
      <c r="H5218" s="2" t="b">
        <f t="shared" si="163"/>
        <v>0</v>
      </c>
      <c r="I5218" s="1" t="s">
        <v>2</v>
      </c>
      <c r="J5218" s="1" t="s">
        <v>14624</v>
      </c>
      <c r="K5218" s="1"/>
    </row>
    <row r="5219" spans="1:11" hidden="1">
      <c r="A5219" s="1" t="s">
        <v>14527</v>
      </c>
      <c r="B5219" s="1" t="s">
        <v>8379</v>
      </c>
      <c r="C5219" s="48" t="str">
        <f t="shared" si="162"/>
        <v>מא הוד השרון</v>
      </c>
      <c r="D5219" s="1" t="s">
        <v>14617</v>
      </c>
      <c r="E5219" s="1"/>
      <c r="F5219" s="2">
        <v>11</v>
      </c>
      <c r="G5219" s="2">
        <f>INDEX(תוצאות_בחירות,MATCH(C5219,siot!$F$3:$F$1887,0),27)</f>
        <v>0</v>
      </c>
      <c r="H5219" s="2" t="b">
        <f t="shared" si="163"/>
        <v>0</v>
      </c>
      <c r="I5219" s="1" t="s">
        <v>2</v>
      </c>
      <c r="J5219" s="1" t="s">
        <v>14623</v>
      </c>
      <c r="K5219" s="1"/>
    </row>
    <row r="5220" spans="1:11" hidden="1">
      <c r="A5220" s="1" t="s">
        <v>14527</v>
      </c>
      <c r="B5220" s="1" t="s">
        <v>8379</v>
      </c>
      <c r="C5220" s="48" t="str">
        <f t="shared" si="162"/>
        <v>מא הוד השרון</v>
      </c>
      <c r="D5220" s="1" t="s">
        <v>14617</v>
      </c>
      <c r="E5220" s="1"/>
      <c r="F5220" s="2">
        <v>12</v>
      </c>
      <c r="G5220" s="2">
        <f>INDEX(תוצאות_בחירות,MATCH(C5220,siot!$F$3:$F$1887,0),27)</f>
        <v>0</v>
      </c>
      <c r="H5220" s="2" t="b">
        <f t="shared" si="163"/>
        <v>0</v>
      </c>
      <c r="I5220" s="1" t="s">
        <v>2</v>
      </c>
      <c r="J5220" s="1" t="s">
        <v>14622</v>
      </c>
      <c r="K5220" s="1"/>
    </row>
    <row r="5221" spans="1:11" hidden="1">
      <c r="A5221" s="1" t="s">
        <v>14527</v>
      </c>
      <c r="B5221" s="1" t="s">
        <v>8379</v>
      </c>
      <c r="C5221" s="48" t="str">
        <f t="shared" si="162"/>
        <v>מא הוד השרון</v>
      </c>
      <c r="D5221" s="1" t="s">
        <v>14617</v>
      </c>
      <c r="E5221" s="1"/>
      <c r="F5221" s="2">
        <v>13</v>
      </c>
      <c r="G5221" s="2">
        <f>INDEX(תוצאות_בחירות,MATCH(C5221,siot!$F$3:$F$1887,0),27)</f>
        <v>0</v>
      </c>
      <c r="H5221" s="2" t="b">
        <f t="shared" si="163"/>
        <v>0</v>
      </c>
      <c r="I5221" s="1" t="s">
        <v>2</v>
      </c>
      <c r="J5221" s="1" t="s">
        <v>14621</v>
      </c>
      <c r="K5221" s="1"/>
    </row>
    <row r="5222" spans="1:11" hidden="1">
      <c r="A5222" s="1" t="s">
        <v>14527</v>
      </c>
      <c r="B5222" s="1" t="s">
        <v>8379</v>
      </c>
      <c r="C5222" s="48" t="str">
        <f t="shared" si="162"/>
        <v>מא הוד השרון</v>
      </c>
      <c r="D5222" s="1" t="s">
        <v>14617</v>
      </c>
      <c r="E5222" s="1"/>
      <c r="F5222" s="2">
        <v>14</v>
      </c>
      <c r="G5222" s="2">
        <f>INDEX(תוצאות_בחירות,MATCH(C5222,siot!$F$3:$F$1887,0),27)</f>
        <v>0</v>
      </c>
      <c r="H5222" s="2" t="b">
        <f t="shared" si="163"/>
        <v>0</v>
      </c>
      <c r="I5222" s="1" t="s">
        <v>2</v>
      </c>
      <c r="J5222" s="1" t="s">
        <v>14620</v>
      </c>
      <c r="K5222" s="1"/>
    </row>
    <row r="5223" spans="1:11" hidden="1">
      <c r="A5223" s="1" t="s">
        <v>14527</v>
      </c>
      <c r="B5223" s="1" t="s">
        <v>8379</v>
      </c>
      <c r="C5223" s="48" t="str">
        <f t="shared" si="162"/>
        <v>מא הוד השרון</v>
      </c>
      <c r="D5223" s="1" t="s">
        <v>14617</v>
      </c>
      <c r="E5223" s="1"/>
      <c r="F5223" s="2">
        <v>15</v>
      </c>
      <c r="G5223" s="2">
        <f>INDEX(תוצאות_בחירות,MATCH(C5223,siot!$F$3:$F$1887,0),27)</f>
        <v>0</v>
      </c>
      <c r="H5223" s="2" t="b">
        <f t="shared" si="163"/>
        <v>0</v>
      </c>
      <c r="I5223" s="1" t="s">
        <v>2</v>
      </c>
      <c r="J5223" s="1" t="s">
        <v>14619</v>
      </c>
      <c r="K5223" s="1"/>
    </row>
    <row r="5224" spans="1:11" hidden="1">
      <c r="A5224" s="1" t="s">
        <v>14527</v>
      </c>
      <c r="B5224" s="1" t="s">
        <v>8379</v>
      </c>
      <c r="C5224" s="48" t="str">
        <f t="shared" si="162"/>
        <v>מא הוד השרון</v>
      </c>
      <c r="D5224" s="1" t="s">
        <v>14617</v>
      </c>
      <c r="E5224" s="1"/>
      <c r="F5224" s="2">
        <v>16</v>
      </c>
      <c r="G5224" s="2">
        <f>INDEX(תוצאות_בחירות,MATCH(C5224,siot!$F$3:$F$1887,0),27)</f>
        <v>0</v>
      </c>
      <c r="H5224" s="2" t="b">
        <f t="shared" si="163"/>
        <v>0</v>
      </c>
      <c r="I5224" s="1" t="s">
        <v>2</v>
      </c>
      <c r="J5224" s="1" t="s">
        <v>14618</v>
      </c>
      <c r="K5224" s="1"/>
    </row>
    <row r="5225" spans="1:11" hidden="1">
      <c r="A5225" s="1" t="s">
        <v>14527</v>
      </c>
      <c r="B5225" s="1" t="s">
        <v>8379</v>
      </c>
      <c r="C5225" s="48" t="str">
        <f t="shared" si="162"/>
        <v>מא הוד השרון</v>
      </c>
      <c r="D5225" s="1" t="s">
        <v>14617</v>
      </c>
      <c r="E5225" s="1"/>
      <c r="F5225" s="2">
        <v>17</v>
      </c>
      <c r="G5225" s="2">
        <f>INDEX(תוצאות_בחירות,MATCH(C5225,siot!$F$3:$F$1887,0),27)</f>
        <v>0</v>
      </c>
      <c r="H5225" s="2" t="b">
        <f t="shared" si="163"/>
        <v>0</v>
      </c>
      <c r="I5225" s="1" t="s">
        <v>2</v>
      </c>
      <c r="J5225" s="1" t="s">
        <v>14616</v>
      </c>
      <c r="K5225" s="1"/>
    </row>
    <row r="5226" spans="1:11" hidden="1">
      <c r="A5226" s="1" t="s">
        <v>14527</v>
      </c>
      <c r="B5226" s="1" t="s">
        <v>126</v>
      </c>
      <c r="C5226" s="48" t="str">
        <f t="shared" si="162"/>
        <v>מחל הוד השרון</v>
      </c>
      <c r="D5226" s="1" t="s">
        <v>14599</v>
      </c>
      <c r="E5226" s="1" t="s">
        <v>3</v>
      </c>
      <c r="F5226" s="2" t="s">
        <v>19548</v>
      </c>
      <c r="G5226" s="2">
        <f>INDEX(תוצאות_בחירות,MATCH(C5226,siot!$F$3:$F$1887,0),27)</f>
        <v>0</v>
      </c>
      <c r="H5226" s="2" t="b">
        <f t="shared" si="163"/>
        <v>0</v>
      </c>
      <c r="I5226" s="1"/>
      <c r="J5226" s="1"/>
      <c r="K5226" s="1"/>
    </row>
    <row r="5227" spans="1:11" hidden="1">
      <c r="A5227" s="1" t="s">
        <v>14527</v>
      </c>
      <c r="B5227" s="1" t="s">
        <v>126</v>
      </c>
      <c r="C5227" s="48" t="str">
        <f t="shared" si="162"/>
        <v>מחל הוד השרון</v>
      </c>
      <c r="D5227" s="1" t="s">
        <v>14599</v>
      </c>
      <c r="E5227" s="1"/>
      <c r="F5227" s="2">
        <v>1</v>
      </c>
      <c r="G5227" s="2">
        <f>INDEX(תוצאות_בחירות,MATCH(C5227,siot!$F$3:$F$1887,0),27)</f>
        <v>0</v>
      </c>
      <c r="H5227" s="2" t="b">
        <f t="shared" si="163"/>
        <v>0</v>
      </c>
      <c r="I5227" s="1" t="s">
        <v>2</v>
      </c>
      <c r="J5227" s="1" t="s">
        <v>14615</v>
      </c>
      <c r="K5227" s="1"/>
    </row>
    <row r="5228" spans="1:11" hidden="1">
      <c r="A5228" s="1" t="s">
        <v>14527</v>
      </c>
      <c r="B5228" s="1" t="s">
        <v>126</v>
      </c>
      <c r="C5228" s="48" t="str">
        <f t="shared" si="162"/>
        <v>מחל הוד השרון</v>
      </c>
      <c r="D5228" s="1" t="s">
        <v>14599</v>
      </c>
      <c r="E5228" s="1"/>
      <c r="F5228" s="2">
        <v>2</v>
      </c>
      <c r="G5228" s="2">
        <f>INDEX(תוצאות_בחירות,MATCH(C5228,siot!$F$3:$F$1887,0),27)</f>
        <v>0</v>
      </c>
      <c r="H5228" s="2" t="b">
        <f t="shared" si="163"/>
        <v>0</v>
      </c>
      <c r="I5228" s="1" t="s">
        <v>2</v>
      </c>
      <c r="J5228" s="1" t="s">
        <v>14614</v>
      </c>
      <c r="K5228" s="1"/>
    </row>
    <row r="5229" spans="1:11" hidden="1">
      <c r="A5229" s="1" t="s">
        <v>14527</v>
      </c>
      <c r="B5229" s="1" t="s">
        <v>126</v>
      </c>
      <c r="C5229" s="48" t="str">
        <f t="shared" si="162"/>
        <v>מחל הוד השרון</v>
      </c>
      <c r="D5229" s="1" t="s">
        <v>14599</v>
      </c>
      <c r="E5229" s="1"/>
      <c r="F5229" s="2">
        <v>3</v>
      </c>
      <c r="G5229" s="2">
        <f>INDEX(תוצאות_בחירות,MATCH(C5229,siot!$F$3:$F$1887,0),27)</f>
        <v>0</v>
      </c>
      <c r="H5229" s="2" t="b">
        <f t="shared" si="163"/>
        <v>0</v>
      </c>
      <c r="I5229" s="1" t="s">
        <v>2</v>
      </c>
      <c r="J5229" s="1" t="s">
        <v>14613</v>
      </c>
      <c r="K5229" s="1"/>
    </row>
    <row r="5230" spans="1:11" hidden="1">
      <c r="A5230" s="1" t="s">
        <v>14527</v>
      </c>
      <c r="B5230" s="1" t="s">
        <v>126</v>
      </c>
      <c r="C5230" s="48" t="str">
        <f t="shared" si="162"/>
        <v>מחל הוד השרון</v>
      </c>
      <c r="D5230" s="1" t="s">
        <v>14599</v>
      </c>
      <c r="E5230" s="1"/>
      <c r="F5230" s="2">
        <v>4</v>
      </c>
      <c r="G5230" s="2">
        <f>INDEX(תוצאות_בחירות,MATCH(C5230,siot!$F$3:$F$1887,0),27)</f>
        <v>0</v>
      </c>
      <c r="H5230" s="2" t="b">
        <f t="shared" si="163"/>
        <v>0</v>
      </c>
      <c r="I5230" s="1" t="s">
        <v>2</v>
      </c>
      <c r="J5230" s="1" t="s">
        <v>14612</v>
      </c>
      <c r="K5230" s="1"/>
    </row>
    <row r="5231" spans="1:11" hidden="1">
      <c r="A5231" s="1" t="s">
        <v>14527</v>
      </c>
      <c r="B5231" s="1" t="s">
        <v>126</v>
      </c>
      <c r="C5231" s="48" t="str">
        <f t="shared" si="162"/>
        <v>מחל הוד השרון</v>
      </c>
      <c r="D5231" s="1" t="s">
        <v>14599</v>
      </c>
      <c r="E5231" s="1"/>
      <c r="F5231" s="2">
        <v>5</v>
      </c>
      <c r="G5231" s="2">
        <f>INDEX(תוצאות_בחירות,MATCH(C5231,siot!$F$3:$F$1887,0),27)</f>
        <v>0</v>
      </c>
      <c r="H5231" s="2" t="b">
        <f t="shared" si="163"/>
        <v>0</v>
      </c>
      <c r="I5231" s="1" t="s">
        <v>2</v>
      </c>
      <c r="J5231" s="1" t="s">
        <v>14611</v>
      </c>
      <c r="K5231" s="1"/>
    </row>
    <row r="5232" spans="1:11" hidden="1">
      <c r="A5232" s="1" t="s">
        <v>14527</v>
      </c>
      <c r="B5232" s="1" t="s">
        <v>126</v>
      </c>
      <c r="C5232" s="48" t="str">
        <f t="shared" si="162"/>
        <v>מחל הוד השרון</v>
      </c>
      <c r="D5232" s="1" t="s">
        <v>14599</v>
      </c>
      <c r="E5232" s="1"/>
      <c r="F5232" s="2">
        <v>6</v>
      </c>
      <c r="G5232" s="2">
        <f>INDEX(תוצאות_בחירות,MATCH(C5232,siot!$F$3:$F$1887,0),27)</f>
        <v>0</v>
      </c>
      <c r="H5232" s="2" t="b">
        <f t="shared" si="163"/>
        <v>0</v>
      </c>
      <c r="I5232" s="1" t="s">
        <v>2</v>
      </c>
      <c r="J5232" s="1" t="s">
        <v>14610</v>
      </c>
      <c r="K5232" s="1"/>
    </row>
    <row r="5233" spans="1:11" hidden="1">
      <c r="A5233" s="1" t="s">
        <v>14527</v>
      </c>
      <c r="B5233" s="1" t="s">
        <v>126</v>
      </c>
      <c r="C5233" s="48" t="str">
        <f t="shared" si="162"/>
        <v>מחל הוד השרון</v>
      </c>
      <c r="D5233" s="1" t="s">
        <v>14599</v>
      </c>
      <c r="E5233" s="1"/>
      <c r="F5233" s="2">
        <v>7</v>
      </c>
      <c r="G5233" s="2">
        <f>INDEX(תוצאות_בחירות,MATCH(C5233,siot!$F$3:$F$1887,0),27)</f>
        <v>0</v>
      </c>
      <c r="H5233" s="2" t="b">
        <f t="shared" si="163"/>
        <v>0</v>
      </c>
      <c r="I5233" s="1" t="s">
        <v>2</v>
      </c>
      <c r="J5233" s="1" t="s">
        <v>14609</v>
      </c>
      <c r="K5233" s="1"/>
    </row>
    <row r="5234" spans="1:11" hidden="1">
      <c r="A5234" s="1" t="s">
        <v>14527</v>
      </c>
      <c r="B5234" s="1" t="s">
        <v>126</v>
      </c>
      <c r="C5234" s="48" t="str">
        <f t="shared" si="162"/>
        <v>מחל הוד השרון</v>
      </c>
      <c r="D5234" s="1" t="s">
        <v>14599</v>
      </c>
      <c r="E5234" s="1"/>
      <c r="F5234" s="2">
        <v>8</v>
      </c>
      <c r="G5234" s="2">
        <f>INDEX(תוצאות_בחירות,MATCH(C5234,siot!$F$3:$F$1887,0),27)</f>
        <v>0</v>
      </c>
      <c r="H5234" s="2" t="b">
        <f t="shared" si="163"/>
        <v>0</v>
      </c>
      <c r="I5234" s="1" t="s">
        <v>2</v>
      </c>
      <c r="J5234" s="1" t="s">
        <v>14608</v>
      </c>
      <c r="K5234" s="1"/>
    </row>
    <row r="5235" spans="1:11" hidden="1">
      <c r="A5235" s="1" t="s">
        <v>14527</v>
      </c>
      <c r="B5235" s="1" t="s">
        <v>126</v>
      </c>
      <c r="C5235" s="48" t="str">
        <f t="shared" si="162"/>
        <v>מחל הוד השרון</v>
      </c>
      <c r="D5235" s="1" t="s">
        <v>14599</v>
      </c>
      <c r="E5235" s="1"/>
      <c r="F5235" s="2">
        <v>9</v>
      </c>
      <c r="G5235" s="2">
        <f>INDEX(תוצאות_בחירות,MATCH(C5235,siot!$F$3:$F$1887,0),27)</f>
        <v>0</v>
      </c>
      <c r="H5235" s="2" t="b">
        <f t="shared" si="163"/>
        <v>0</v>
      </c>
      <c r="I5235" s="1" t="s">
        <v>2</v>
      </c>
      <c r="J5235" s="1" t="s">
        <v>14607</v>
      </c>
      <c r="K5235" s="1"/>
    </row>
    <row r="5236" spans="1:11" hidden="1">
      <c r="A5236" s="1" t="s">
        <v>14527</v>
      </c>
      <c r="B5236" s="1" t="s">
        <v>126</v>
      </c>
      <c r="C5236" s="48" t="str">
        <f t="shared" si="162"/>
        <v>מחל הוד השרון</v>
      </c>
      <c r="D5236" s="1" t="s">
        <v>14599</v>
      </c>
      <c r="E5236" s="1"/>
      <c r="F5236" s="2">
        <v>10</v>
      </c>
      <c r="G5236" s="2">
        <f>INDEX(תוצאות_בחירות,MATCH(C5236,siot!$F$3:$F$1887,0),27)</f>
        <v>0</v>
      </c>
      <c r="H5236" s="2" t="b">
        <f t="shared" si="163"/>
        <v>0</v>
      </c>
      <c r="I5236" s="1" t="s">
        <v>2</v>
      </c>
      <c r="J5236" s="1" t="s">
        <v>14606</v>
      </c>
      <c r="K5236" s="1"/>
    </row>
    <row r="5237" spans="1:11" hidden="1">
      <c r="A5237" s="1" t="s">
        <v>14527</v>
      </c>
      <c r="B5237" s="1" t="s">
        <v>126</v>
      </c>
      <c r="C5237" s="48" t="str">
        <f t="shared" si="162"/>
        <v>מחל הוד השרון</v>
      </c>
      <c r="D5237" s="1" t="s">
        <v>14599</v>
      </c>
      <c r="E5237" s="1"/>
      <c r="F5237" s="2">
        <v>11</v>
      </c>
      <c r="G5237" s="2">
        <f>INDEX(תוצאות_בחירות,MATCH(C5237,siot!$F$3:$F$1887,0),27)</f>
        <v>0</v>
      </c>
      <c r="H5237" s="2" t="b">
        <f t="shared" si="163"/>
        <v>0</v>
      </c>
      <c r="I5237" s="1" t="s">
        <v>2</v>
      </c>
      <c r="J5237" s="1" t="s">
        <v>14605</v>
      </c>
      <c r="K5237" s="1"/>
    </row>
    <row r="5238" spans="1:11" hidden="1">
      <c r="A5238" s="1" t="s">
        <v>14527</v>
      </c>
      <c r="B5238" s="1" t="s">
        <v>126</v>
      </c>
      <c r="C5238" s="48" t="str">
        <f t="shared" si="162"/>
        <v>מחל הוד השרון</v>
      </c>
      <c r="D5238" s="1" t="s">
        <v>14599</v>
      </c>
      <c r="E5238" s="1"/>
      <c r="F5238" s="2">
        <v>12</v>
      </c>
      <c r="G5238" s="2">
        <f>INDEX(תוצאות_בחירות,MATCH(C5238,siot!$F$3:$F$1887,0),27)</f>
        <v>0</v>
      </c>
      <c r="H5238" s="2" t="b">
        <f t="shared" si="163"/>
        <v>0</v>
      </c>
      <c r="I5238" s="1" t="s">
        <v>2</v>
      </c>
      <c r="J5238" s="1" t="s">
        <v>14604</v>
      </c>
      <c r="K5238" s="1"/>
    </row>
    <row r="5239" spans="1:11" hidden="1">
      <c r="A5239" s="1" t="s">
        <v>14527</v>
      </c>
      <c r="B5239" s="1" t="s">
        <v>126</v>
      </c>
      <c r="C5239" s="48" t="str">
        <f t="shared" si="162"/>
        <v>מחל הוד השרון</v>
      </c>
      <c r="D5239" s="1" t="s">
        <v>14599</v>
      </c>
      <c r="E5239" s="1"/>
      <c r="F5239" s="2">
        <v>13</v>
      </c>
      <c r="G5239" s="2">
        <f>INDEX(תוצאות_בחירות,MATCH(C5239,siot!$F$3:$F$1887,0),27)</f>
        <v>0</v>
      </c>
      <c r="H5239" s="2" t="b">
        <f t="shared" si="163"/>
        <v>0</v>
      </c>
      <c r="I5239" s="1" t="s">
        <v>2</v>
      </c>
      <c r="J5239" s="1" t="s">
        <v>14603</v>
      </c>
      <c r="K5239" s="1"/>
    </row>
    <row r="5240" spans="1:11" hidden="1">
      <c r="A5240" s="1" t="s">
        <v>14527</v>
      </c>
      <c r="B5240" s="1" t="s">
        <v>126</v>
      </c>
      <c r="C5240" s="48" t="str">
        <f t="shared" si="162"/>
        <v>מחל הוד השרון</v>
      </c>
      <c r="D5240" s="1" t="s">
        <v>14599</v>
      </c>
      <c r="E5240" s="1"/>
      <c r="F5240" s="2">
        <v>14</v>
      </c>
      <c r="G5240" s="2">
        <f>INDEX(תוצאות_בחירות,MATCH(C5240,siot!$F$3:$F$1887,0),27)</f>
        <v>0</v>
      </c>
      <c r="H5240" s="2" t="b">
        <f t="shared" si="163"/>
        <v>0</v>
      </c>
      <c r="I5240" s="1" t="s">
        <v>2</v>
      </c>
      <c r="J5240" s="1" t="s">
        <v>14602</v>
      </c>
      <c r="K5240" s="1"/>
    </row>
    <row r="5241" spans="1:11" hidden="1">
      <c r="A5241" s="1" t="s">
        <v>14527</v>
      </c>
      <c r="B5241" s="1" t="s">
        <v>126</v>
      </c>
      <c r="C5241" s="48" t="str">
        <f t="shared" si="162"/>
        <v>מחל הוד השרון</v>
      </c>
      <c r="D5241" s="1" t="s">
        <v>14599</v>
      </c>
      <c r="E5241" s="1"/>
      <c r="F5241" s="2">
        <v>15</v>
      </c>
      <c r="G5241" s="2">
        <f>INDEX(תוצאות_בחירות,MATCH(C5241,siot!$F$3:$F$1887,0),27)</f>
        <v>0</v>
      </c>
      <c r="H5241" s="2" t="b">
        <f t="shared" si="163"/>
        <v>0</v>
      </c>
      <c r="I5241" s="1" t="s">
        <v>2</v>
      </c>
      <c r="J5241" s="1" t="s">
        <v>14601</v>
      </c>
      <c r="K5241" s="1"/>
    </row>
    <row r="5242" spans="1:11" hidden="1">
      <c r="A5242" s="1" t="s">
        <v>14527</v>
      </c>
      <c r="B5242" s="1" t="s">
        <v>126</v>
      </c>
      <c r="C5242" s="48" t="str">
        <f t="shared" si="162"/>
        <v>מחל הוד השרון</v>
      </c>
      <c r="D5242" s="1" t="s">
        <v>14599</v>
      </c>
      <c r="E5242" s="1"/>
      <c r="F5242" s="2">
        <v>16</v>
      </c>
      <c r="G5242" s="2">
        <f>INDEX(תוצאות_בחירות,MATCH(C5242,siot!$F$3:$F$1887,0),27)</f>
        <v>0</v>
      </c>
      <c r="H5242" s="2" t="b">
        <f t="shared" si="163"/>
        <v>0</v>
      </c>
      <c r="I5242" s="1" t="s">
        <v>2</v>
      </c>
      <c r="J5242" s="1" t="s">
        <v>14600</v>
      </c>
      <c r="K5242" s="1"/>
    </row>
    <row r="5243" spans="1:11" hidden="1">
      <c r="A5243" s="1" t="s">
        <v>14527</v>
      </c>
      <c r="B5243" s="1" t="s">
        <v>126</v>
      </c>
      <c r="C5243" s="48" t="str">
        <f t="shared" si="162"/>
        <v>מחל הוד השרון</v>
      </c>
      <c r="D5243" s="1" t="s">
        <v>14599</v>
      </c>
      <c r="E5243" s="1"/>
      <c r="F5243" s="2">
        <v>17</v>
      </c>
      <c r="G5243" s="2">
        <f>INDEX(תוצאות_בחירות,MATCH(C5243,siot!$F$3:$F$1887,0),27)</f>
        <v>0</v>
      </c>
      <c r="H5243" s="2" t="b">
        <f t="shared" si="163"/>
        <v>0</v>
      </c>
      <c r="I5243" s="1" t="s">
        <v>2</v>
      </c>
      <c r="J5243" s="1" t="s">
        <v>14598</v>
      </c>
      <c r="K5243" s="1"/>
    </row>
    <row r="5244" spans="1:11" hidden="1">
      <c r="A5244" s="1" t="s">
        <v>14527</v>
      </c>
      <c r="B5244" s="1" t="s">
        <v>87</v>
      </c>
      <c r="C5244" s="48" t="str">
        <f t="shared" si="162"/>
        <v>נ הוד השרון</v>
      </c>
      <c r="D5244" s="1" t="s">
        <v>14593</v>
      </c>
      <c r="E5244" s="1" t="s">
        <v>3</v>
      </c>
      <c r="F5244" s="2" t="s">
        <v>19548</v>
      </c>
      <c r="G5244" s="2">
        <f>INDEX(תוצאות_בחירות,MATCH(C5244,siot!$F$3:$F$1887,0),27)</f>
        <v>0</v>
      </c>
      <c r="H5244" s="2" t="b">
        <f t="shared" si="163"/>
        <v>0</v>
      </c>
      <c r="I5244" s="1"/>
      <c r="J5244" s="1"/>
      <c r="K5244" s="1"/>
    </row>
    <row r="5245" spans="1:11" hidden="1">
      <c r="A5245" s="1" t="s">
        <v>14527</v>
      </c>
      <c r="B5245" s="1" t="s">
        <v>87</v>
      </c>
      <c r="C5245" s="48" t="str">
        <f t="shared" si="162"/>
        <v>נ הוד השרון</v>
      </c>
      <c r="D5245" s="1" t="s">
        <v>14593</v>
      </c>
      <c r="E5245" s="1"/>
      <c r="F5245" s="2">
        <v>1</v>
      </c>
      <c r="G5245" s="2">
        <f>INDEX(תוצאות_בחירות,MATCH(C5245,siot!$F$3:$F$1887,0),27)</f>
        <v>0</v>
      </c>
      <c r="H5245" s="2" t="b">
        <f t="shared" si="163"/>
        <v>0</v>
      </c>
      <c r="I5245" s="1" t="s">
        <v>2</v>
      </c>
      <c r="J5245" s="1" t="s">
        <v>14597</v>
      </c>
      <c r="K5245" s="1"/>
    </row>
    <row r="5246" spans="1:11" hidden="1">
      <c r="A5246" s="1" t="s">
        <v>14527</v>
      </c>
      <c r="B5246" s="1" t="s">
        <v>87</v>
      </c>
      <c r="C5246" s="48" t="str">
        <f t="shared" si="162"/>
        <v>נ הוד השרון</v>
      </c>
      <c r="D5246" s="1" t="s">
        <v>14593</v>
      </c>
      <c r="E5246" s="1"/>
      <c r="F5246" s="2">
        <v>2</v>
      </c>
      <c r="G5246" s="2">
        <f>INDEX(תוצאות_בחירות,MATCH(C5246,siot!$F$3:$F$1887,0),27)</f>
        <v>0</v>
      </c>
      <c r="H5246" s="2" t="b">
        <f t="shared" si="163"/>
        <v>0</v>
      </c>
      <c r="I5246" s="1" t="s">
        <v>2</v>
      </c>
      <c r="J5246" s="1" t="s">
        <v>14596</v>
      </c>
      <c r="K5246" s="1"/>
    </row>
    <row r="5247" spans="1:11" hidden="1">
      <c r="A5247" s="1" t="s">
        <v>14527</v>
      </c>
      <c r="B5247" s="1" t="s">
        <v>87</v>
      </c>
      <c r="C5247" s="48" t="str">
        <f t="shared" si="162"/>
        <v>נ הוד השרון</v>
      </c>
      <c r="D5247" s="1" t="s">
        <v>14593</v>
      </c>
      <c r="E5247" s="1"/>
      <c r="F5247" s="2">
        <v>3</v>
      </c>
      <c r="G5247" s="2">
        <f>INDEX(תוצאות_בחירות,MATCH(C5247,siot!$F$3:$F$1887,0),27)</f>
        <v>0</v>
      </c>
      <c r="H5247" s="2" t="b">
        <f t="shared" si="163"/>
        <v>0</v>
      </c>
      <c r="I5247" s="1" t="s">
        <v>2</v>
      </c>
      <c r="J5247" s="1" t="s">
        <v>14595</v>
      </c>
      <c r="K5247" s="1"/>
    </row>
    <row r="5248" spans="1:11" hidden="1">
      <c r="A5248" s="1" t="s">
        <v>14527</v>
      </c>
      <c r="B5248" s="1" t="s">
        <v>87</v>
      </c>
      <c r="C5248" s="48" t="str">
        <f t="shared" si="162"/>
        <v>נ הוד השרון</v>
      </c>
      <c r="D5248" s="1" t="s">
        <v>14593</v>
      </c>
      <c r="E5248" s="1"/>
      <c r="F5248" s="2">
        <v>4</v>
      </c>
      <c r="G5248" s="2">
        <f>INDEX(תוצאות_בחירות,MATCH(C5248,siot!$F$3:$F$1887,0),27)</f>
        <v>0</v>
      </c>
      <c r="H5248" s="2" t="b">
        <f t="shared" si="163"/>
        <v>0</v>
      </c>
      <c r="I5248" s="1" t="s">
        <v>2</v>
      </c>
      <c r="J5248" s="1" t="s">
        <v>11743</v>
      </c>
      <c r="K5248" s="1"/>
    </row>
    <row r="5249" spans="1:11" hidden="1">
      <c r="A5249" s="1" t="s">
        <v>14527</v>
      </c>
      <c r="B5249" s="1" t="s">
        <v>87</v>
      </c>
      <c r="C5249" s="48" t="str">
        <f t="shared" si="162"/>
        <v>נ הוד השרון</v>
      </c>
      <c r="D5249" s="1" t="s">
        <v>14593</v>
      </c>
      <c r="E5249" s="1"/>
      <c r="F5249" s="2">
        <v>5</v>
      </c>
      <c r="G5249" s="2">
        <f>INDEX(תוצאות_בחירות,MATCH(C5249,siot!$F$3:$F$1887,0),27)</f>
        <v>0</v>
      </c>
      <c r="H5249" s="2" t="b">
        <f t="shared" si="163"/>
        <v>0</v>
      </c>
      <c r="I5249" s="1" t="s">
        <v>2</v>
      </c>
      <c r="J5249" s="1" t="s">
        <v>14594</v>
      </c>
      <c r="K5249" s="1"/>
    </row>
    <row r="5250" spans="1:11" hidden="1">
      <c r="A5250" s="1" t="s">
        <v>14527</v>
      </c>
      <c r="B5250" s="1" t="s">
        <v>87</v>
      </c>
      <c r="C5250" s="48" t="str">
        <f t="shared" si="162"/>
        <v>נ הוד השרון</v>
      </c>
      <c r="D5250" s="1" t="s">
        <v>14593</v>
      </c>
      <c r="E5250" s="1"/>
      <c r="F5250" s="2">
        <v>6</v>
      </c>
      <c r="G5250" s="2">
        <f>INDEX(תוצאות_בחירות,MATCH(C5250,siot!$F$3:$F$1887,0),27)</f>
        <v>0</v>
      </c>
      <c r="H5250" s="2" t="b">
        <f t="shared" si="163"/>
        <v>0</v>
      </c>
      <c r="I5250" s="1" t="s">
        <v>2</v>
      </c>
      <c r="J5250" s="1" t="s">
        <v>14592</v>
      </c>
      <c r="K5250" s="1"/>
    </row>
    <row r="5251" spans="1:11" hidden="1">
      <c r="A5251" s="1" t="s">
        <v>14527</v>
      </c>
      <c r="B5251" s="1" t="s">
        <v>1059</v>
      </c>
      <c r="C5251" s="48" t="str">
        <f t="shared" si="162"/>
        <v>ע הוד השרון</v>
      </c>
      <c r="D5251" s="1" t="s">
        <v>14586</v>
      </c>
      <c r="E5251" s="1" t="s">
        <v>3</v>
      </c>
      <c r="F5251" s="2" t="s">
        <v>19548</v>
      </c>
      <c r="G5251" s="2">
        <f>INDEX(תוצאות_בחירות,MATCH(C5251,siot!$F$3:$F$1887,0),27)</f>
        <v>1</v>
      </c>
      <c r="H5251" s="2" t="b">
        <f t="shared" si="163"/>
        <v>0</v>
      </c>
      <c r="I5251" s="1"/>
      <c r="J5251" s="1"/>
      <c r="K5251" s="1"/>
    </row>
    <row r="5252" spans="1:11">
      <c r="A5252" s="1" t="s">
        <v>14527</v>
      </c>
      <c r="B5252" s="1" t="s">
        <v>1059</v>
      </c>
      <c r="C5252" s="48" t="str">
        <f t="shared" ref="C5252:C5315" si="164">B5252&amp;" "&amp;A5252</f>
        <v>ע הוד השרון</v>
      </c>
      <c r="D5252" s="1" t="s">
        <v>14586</v>
      </c>
      <c r="E5252" s="1"/>
      <c r="F5252" s="2">
        <v>1</v>
      </c>
      <c r="G5252" s="2">
        <f>INDEX(תוצאות_בחירות,MATCH(C5252,siot!$F$3:$F$1887,0),27)</f>
        <v>1</v>
      </c>
      <c r="H5252" s="2" t="b">
        <f t="shared" ref="H5252:H5315" si="165">IF(OR(F5252&lt;G5252,G5252=F5252),TRUE,FALSE)</f>
        <v>1</v>
      </c>
      <c r="I5252" s="1" t="s">
        <v>2</v>
      </c>
      <c r="J5252" s="1" t="s">
        <v>14591</v>
      </c>
      <c r="K5252" s="1"/>
    </row>
    <row r="5253" spans="1:11" hidden="1">
      <c r="A5253" s="1" t="s">
        <v>14527</v>
      </c>
      <c r="B5253" s="1" t="s">
        <v>1059</v>
      </c>
      <c r="C5253" s="48" t="str">
        <f t="shared" si="164"/>
        <v>ע הוד השרון</v>
      </c>
      <c r="D5253" s="1" t="s">
        <v>14586</v>
      </c>
      <c r="E5253" s="1"/>
      <c r="F5253" s="2">
        <v>2</v>
      </c>
      <c r="G5253" s="2">
        <f>INDEX(תוצאות_בחירות,MATCH(C5253,siot!$F$3:$F$1887,0),27)</f>
        <v>1</v>
      </c>
      <c r="H5253" s="2" t="b">
        <f t="shared" si="165"/>
        <v>0</v>
      </c>
      <c r="I5253" s="1" t="s">
        <v>2</v>
      </c>
      <c r="J5253" s="1" t="s">
        <v>14590</v>
      </c>
      <c r="K5253" s="1"/>
    </row>
    <row r="5254" spans="1:11" hidden="1">
      <c r="A5254" s="1" t="s">
        <v>14527</v>
      </c>
      <c r="B5254" s="1" t="s">
        <v>1059</v>
      </c>
      <c r="C5254" s="48" t="str">
        <f t="shared" si="164"/>
        <v>ע הוד השרון</v>
      </c>
      <c r="D5254" s="1" t="s">
        <v>14586</v>
      </c>
      <c r="E5254" s="1"/>
      <c r="F5254" s="2">
        <v>3</v>
      </c>
      <c r="G5254" s="2">
        <f>INDEX(תוצאות_בחירות,MATCH(C5254,siot!$F$3:$F$1887,0),27)</f>
        <v>1</v>
      </c>
      <c r="H5254" s="2" t="b">
        <f t="shared" si="165"/>
        <v>0</v>
      </c>
      <c r="I5254" s="1" t="s">
        <v>2</v>
      </c>
      <c r="J5254" s="1" t="s">
        <v>14589</v>
      </c>
      <c r="K5254" s="1"/>
    </row>
    <row r="5255" spans="1:11" hidden="1">
      <c r="A5255" s="1" t="s">
        <v>14527</v>
      </c>
      <c r="B5255" s="1" t="s">
        <v>1059</v>
      </c>
      <c r="C5255" s="48" t="str">
        <f t="shared" si="164"/>
        <v>ע הוד השרון</v>
      </c>
      <c r="D5255" s="1" t="s">
        <v>14586</v>
      </c>
      <c r="E5255" s="1"/>
      <c r="F5255" s="2">
        <v>4</v>
      </c>
      <c r="G5255" s="2">
        <f>INDEX(תוצאות_בחירות,MATCH(C5255,siot!$F$3:$F$1887,0),27)</f>
        <v>1</v>
      </c>
      <c r="H5255" s="2" t="b">
        <f t="shared" si="165"/>
        <v>0</v>
      </c>
      <c r="I5255" s="1" t="s">
        <v>2</v>
      </c>
      <c r="J5255" s="1" t="s">
        <v>14588</v>
      </c>
      <c r="K5255" s="1"/>
    </row>
    <row r="5256" spans="1:11" hidden="1">
      <c r="A5256" s="1" t="s">
        <v>14527</v>
      </c>
      <c r="B5256" s="1" t="s">
        <v>1059</v>
      </c>
      <c r="C5256" s="48" t="str">
        <f t="shared" si="164"/>
        <v>ע הוד השרון</v>
      </c>
      <c r="D5256" s="1" t="s">
        <v>14586</v>
      </c>
      <c r="E5256" s="1"/>
      <c r="F5256" s="2">
        <v>5</v>
      </c>
      <c r="G5256" s="2">
        <f>INDEX(תוצאות_בחירות,MATCH(C5256,siot!$F$3:$F$1887,0),27)</f>
        <v>1</v>
      </c>
      <c r="H5256" s="2" t="b">
        <f t="shared" si="165"/>
        <v>0</v>
      </c>
      <c r="I5256" s="1" t="s">
        <v>2</v>
      </c>
      <c r="J5256" s="1" t="s">
        <v>14587</v>
      </c>
      <c r="K5256" s="1"/>
    </row>
    <row r="5257" spans="1:11" hidden="1">
      <c r="A5257" s="1" t="s">
        <v>14527</v>
      </c>
      <c r="B5257" s="1" t="s">
        <v>1059</v>
      </c>
      <c r="C5257" s="48" t="str">
        <f t="shared" si="164"/>
        <v>ע הוד השרון</v>
      </c>
      <c r="D5257" s="1" t="s">
        <v>14586</v>
      </c>
      <c r="E5257" s="1"/>
      <c r="F5257" s="2">
        <v>6</v>
      </c>
      <c r="G5257" s="2">
        <f>INDEX(תוצאות_בחירות,MATCH(C5257,siot!$F$3:$F$1887,0),27)</f>
        <v>1</v>
      </c>
      <c r="H5257" s="2" t="b">
        <f t="shared" si="165"/>
        <v>0</v>
      </c>
      <c r="I5257" s="1" t="s">
        <v>2</v>
      </c>
      <c r="J5257" s="1" t="s">
        <v>14585</v>
      </c>
      <c r="K5257" s="1"/>
    </row>
    <row r="5258" spans="1:11" hidden="1">
      <c r="A5258" s="1" t="s">
        <v>14527</v>
      </c>
      <c r="B5258" s="1" t="s">
        <v>108</v>
      </c>
      <c r="C5258" s="48" t="str">
        <f t="shared" si="164"/>
        <v>פה הוד השרון</v>
      </c>
      <c r="D5258" s="1" t="s">
        <v>14564</v>
      </c>
      <c r="E5258" s="1" t="s">
        <v>18</v>
      </c>
      <c r="F5258" s="2" t="s">
        <v>19548</v>
      </c>
      <c r="G5258" s="2">
        <f>INDEX(תוצאות_בחירות,MATCH(C5258,siot!$F$3:$F$1887,0),27)</f>
        <v>3</v>
      </c>
      <c r="H5258" s="2" t="b">
        <f t="shared" si="165"/>
        <v>0</v>
      </c>
      <c r="I5258" s="1"/>
      <c r="J5258" s="1"/>
      <c r="K5258" s="1"/>
    </row>
    <row r="5259" spans="1:11">
      <c r="A5259" s="1" t="s">
        <v>14527</v>
      </c>
      <c r="B5259" s="1" t="s">
        <v>108</v>
      </c>
      <c r="C5259" s="48" t="str">
        <f t="shared" si="164"/>
        <v>פה הוד השרון</v>
      </c>
      <c r="D5259" s="1" t="s">
        <v>14564</v>
      </c>
      <c r="E5259" s="1" t="s">
        <v>17</v>
      </c>
      <c r="F5259" s="2">
        <v>1</v>
      </c>
      <c r="G5259" s="2">
        <f>INDEX(תוצאות_בחירות,MATCH(C5259,siot!$F$3:$F$1887,0),27)</f>
        <v>3</v>
      </c>
      <c r="H5259" s="2" t="b">
        <f t="shared" si="165"/>
        <v>1</v>
      </c>
      <c r="I5259" s="1" t="s">
        <v>2</v>
      </c>
      <c r="J5259" s="1" t="s">
        <v>14584</v>
      </c>
      <c r="K5259" s="1"/>
    </row>
    <row r="5260" spans="1:11">
      <c r="A5260" s="1" t="s">
        <v>14527</v>
      </c>
      <c r="B5260" s="1" t="s">
        <v>108</v>
      </c>
      <c r="C5260" s="48" t="str">
        <f t="shared" si="164"/>
        <v>פה הוד השרון</v>
      </c>
      <c r="D5260" s="1" t="s">
        <v>14564</v>
      </c>
      <c r="E5260" s="1"/>
      <c r="F5260" s="2">
        <v>2</v>
      </c>
      <c r="G5260" s="2">
        <f>INDEX(תוצאות_בחירות,MATCH(C5260,siot!$F$3:$F$1887,0),27)</f>
        <v>3</v>
      </c>
      <c r="H5260" s="2" t="b">
        <f t="shared" si="165"/>
        <v>1</v>
      </c>
      <c r="I5260" s="1" t="s">
        <v>2</v>
      </c>
      <c r="J5260" s="1" t="s">
        <v>14583</v>
      </c>
      <c r="K5260" s="1">
        <v>1</v>
      </c>
    </row>
    <row r="5261" spans="1:11">
      <c r="A5261" s="1" t="s">
        <v>14527</v>
      </c>
      <c r="B5261" s="1" t="s">
        <v>108</v>
      </c>
      <c r="C5261" s="48" t="str">
        <f t="shared" si="164"/>
        <v>פה הוד השרון</v>
      </c>
      <c r="D5261" s="1" t="s">
        <v>14564</v>
      </c>
      <c r="E5261" s="1"/>
      <c r="F5261" s="2">
        <v>3</v>
      </c>
      <c r="G5261" s="2">
        <f>INDEX(תוצאות_בחירות,MATCH(C5261,siot!$F$3:$F$1887,0),27)</f>
        <v>3</v>
      </c>
      <c r="H5261" s="2" t="b">
        <f t="shared" si="165"/>
        <v>1</v>
      </c>
      <c r="I5261" s="1" t="s">
        <v>2</v>
      </c>
      <c r="J5261" s="1" t="s">
        <v>14582</v>
      </c>
      <c r="K5261" s="1">
        <v>1</v>
      </c>
    </row>
    <row r="5262" spans="1:11" hidden="1">
      <c r="A5262" s="1" t="s">
        <v>14527</v>
      </c>
      <c r="B5262" s="1" t="s">
        <v>108</v>
      </c>
      <c r="C5262" s="48" t="str">
        <f t="shared" si="164"/>
        <v>פה הוד השרון</v>
      </c>
      <c r="D5262" s="1" t="s">
        <v>14564</v>
      </c>
      <c r="E5262" s="1"/>
      <c r="F5262" s="2">
        <v>4</v>
      </c>
      <c r="G5262" s="2">
        <f>INDEX(תוצאות_בחירות,MATCH(C5262,siot!$F$3:$F$1887,0),27)</f>
        <v>3</v>
      </c>
      <c r="H5262" s="2" t="b">
        <f t="shared" si="165"/>
        <v>0</v>
      </c>
      <c r="I5262" s="1" t="s">
        <v>2</v>
      </c>
      <c r="J5262" s="1" t="s">
        <v>14581</v>
      </c>
      <c r="K5262" s="1"/>
    </row>
    <row r="5263" spans="1:11" hidden="1">
      <c r="A5263" s="1" t="s">
        <v>14527</v>
      </c>
      <c r="B5263" s="1" t="s">
        <v>108</v>
      </c>
      <c r="C5263" s="48" t="str">
        <f t="shared" si="164"/>
        <v>פה הוד השרון</v>
      </c>
      <c r="D5263" s="1" t="s">
        <v>14564</v>
      </c>
      <c r="E5263" s="1"/>
      <c r="F5263" s="2">
        <v>5</v>
      </c>
      <c r="G5263" s="2">
        <f>INDEX(תוצאות_בחירות,MATCH(C5263,siot!$F$3:$F$1887,0),27)</f>
        <v>3</v>
      </c>
      <c r="H5263" s="2" t="b">
        <f t="shared" si="165"/>
        <v>0</v>
      </c>
      <c r="I5263" s="1" t="s">
        <v>2</v>
      </c>
      <c r="J5263" s="1" t="s">
        <v>14580</v>
      </c>
      <c r="K5263" s="1"/>
    </row>
    <row r="5264" spans="1:11" hidden="1">
      <c r="A5264" s="1" t="s">
        <v>14527</v>
      </c>
      <c r="B5264" s="1" t="s">
        <v>108</v>
      </c>
      <c r="C5264" s="48" t="str">
        <f t="shared" si="164"/>
        <v>פה הוד השרון</v>
      </c>
      <c r="D5264" s="1" t="s">
        <v>14564</v>
      </c>
      <c r="E5264" s="1"/>
      <c r="F5264" s="2">
        <v>6</v>
      </c>
      <c r="G5264" s="2">
        <f>INDEX(תוצאות_בחירות,MATCH(C5264,siot!$F$3:$F$1887,0),27)</f>
        <v>3</v>
      </c>
      <c r="H5264" s="2" t="b">
        <f t="shared" si="165"/>
        <v>0</v>
      </c>
      <c r="I5264" s="1" t="s">
        <v>2</v>
      </c>
      <c r="J5264" s="1" t="s">
        <v>14579</v>
      </c>
      <c r="K5264" s="1"/>
    </row>
    <row r="5265" spans="1:11" hidden="1">
      <c r="A5265" s="1" t="s">
        <v>14527</v>
      </c>
      <c r="B5265" s="1" t="s">
        <v>108</v>
      </c>
      <c r="C5265" s="48" t="str">
        <f t="shared" si="164"/>
        <v>פה הוד השרון</v>
      </c>
      <c r="D5265" s="1" t="s">
        <v>14564</v>
      </c>
      <c r="E5265" s="1"/>
      <c r="F5265" s="2">
        <v>7</v>
      </c>
      <c r="G5265" s="2">
        <f>INDEX(תוצאות_בחירות,MATCH(C5265,siot!$F$3:$F$1887,0),27)</f>
        <v>3</v>
      </c>
      <c r="H5265" s="2" t="b">
        <f t="shared" si="165"/>
        <v>0</v>
      </c>
      <c r="I5265" s="1" t="s">
        <v>2</v>
      </c>
      <c r="J5265" s="1" t="s">
        <v>14578</v>
      </c>
      <c r="K5265" s="1"/>
    </row>
    <row r="5266" spans="1:11" hidden="1">
      <c r="A5266" s="1" t="s">
        <v>14527</v>
      </c>
      <c r="B5266" s="1" t="s">
        <v>108</v>
      </c>
      <c r="C5266" s="48" t="str">
        <f t="shared" si="164"/>
        <v>פה הוד השרון</v>
      </c>
      <c r="D5266" s="1" t="s">
        <v>14564</v>
      </c>
      <c r="E5266" s="1"/>
      <c r="F5266" s="2">
        <v>8</v>
      </c>
      <c r="G5266" s="2">
        <f>INDEX(תוצאות_בחירות,MATCH(C5266,siot!$F$3:$F$1887,0),27)</f>
        <v>3</v>
      </c>
      <c r="H5266" s="2" t="b">
        <f t="shared" si="165"/>
        <v>0</v>
      </c>
      <c r="I5266" s="1" t="s">
        <v>2</v>
      </c>
      <c r="J5266" s="1" t="s">
        <v>14577</v>
      </c>
      <c r="K5266" s="1"/>
    </row>
    <row r="5267" spans="1:11" hidden="1">
      <c r="A5267" s="1" t="s">
        <v>14527</v>
      </c>
      <c r="B5267" s="1" t="s">
        <v>108</v>
      </c>
      <c r="C5267" s="48" t="str">
        <f t="shared" si="164"/>
        <v>פה הוד השרון</v>
      </c>
      <c r="D5267" s="1" t="s">
        <v>14564</v>
      </c>
      <c r="E5267" s="1"/>
      <c r="F5267" s="2">
        <v>9</v>
      </c>
      <c r="G5267" s="2">
        <f>INDEX(תוצאות_בחירות,MATCH(C5267,siot!$F$3:$F$1887,0),27)</f>
        <v>3</v>
      </c>
      <c r="H5267" s="2" t="b">
        <f t="shared" si="165"/>
        <v>0</v>
      </c>
      <c r="I5267" s="1" t="s">
        <v>2</v>
      </c>
      <c r="J5267" s="1" t="s">
        <v>14576</v>
      </c>
      <c r="K5267" s="1"/>
    </row>
    <row r="5268" spans="1:11" hidden="1">
      <c r="A5268" s="1" t="s">
        <v>14527</v>
      </c>
      <c r="B5268" s="1" t="s">
        <v>108</v>
      </c>
      <c r="C5268" s="48" t="str">
        <f t="shared" si="164"/>
        <v>פה הוד השרון</v>
      </c>
      <c r="D5268" s="1" t="s">
        <v>14564</v>
      </c>
      <c r="E5268" s="1"/>
      <c r="F5268" s="2">
        <v>10</v>
      </c>
      <c r="G5268" s="2">
        <f>INDEX(תוצאות_בחירות,MATCH(C5268,siot!$F$3:$F$1887,0),27)</f>
        <v>3</v>
      </c>
      <c r="H5268" s="2" t="b">
        <f t="shared" si="165"/>
        <v>0</v>
      </c>
      <c r="I5268" s="1" t="s">
        <v>2</v>
      </c>
      <c r="J5268" s="1" t="s">
        <v>14575</v>
      </c>
      <c r="K5268" s="1"/>
    </row>
    <row r="5269" spans="1:11" hidden="1">
      <c r="A5269" s="1" t="s">
        <v>14527</v>
      </c>
      <c r="B5269" s="1" t="s">
        <v>108</v>
      </c>
      <c r="C5269" s="48" t="str">
        <f t="shared" si="164"/>
        <v>פה הוד השרון</v>
      </c>
      <c r="D5269" s="1" t="s">
        <v>14564</v>
      </c>
      <c r="E5269" s="1"/>
      <c r="F5269" s="2">
        <v>11</v>
      </c>
      <c r="G5269" s="2">
        <f>INDEX(תוצאות_בחירות,MATCH(C5269,siot!$F$3:$F$1887,0),27)</f>
        <v>3</v>
      </c>
      <c r="H5269" s="2" t="b">
        <f t="shared" si="165"/>
        <v>0</v>
      </c>
      <c r="I5269" s="1" t="s">
        <v>2</v>
      </c>
      <c r="J5269" s="1" t="s">
        <v>14574</v>
      </c>
      <c r="K5269" s="1"/>
    </row>
    <row r="5270" spans="1:11" hidden="1">
      <c r="A5270" s="1" t="s">
        <v>14527</v>
      </c>
      <c r="B5270" s="1" t="s">
        <v>108</v>
      </c>
      <c r="C5270" s="48" t="str">
        <f t="shared" si="164"/>
        <v>פה הוד השרון</v>
      </c>
      <c r="D5270" s="1" t="s">
        <v>14564</v>
      </c>
      <c r="E5270" s="1"/>
      <c r="F5270" s="2">
        <v>12</v>
      </c>
      <c r="G5270" s="2">
        <f>INDEX(תוצאות_בחירות,MATCH(C5270,siot!$F$3:$F$1887,0),27)</f>
        <v>3</v>
      </c>
      <c r="H5270" s="2" t="b">
        <f t="shared" si="165"/>
        <v>0</v>
      </c>
      <c r="I5270" s="1" t="s">
        <v>2</v>
      </c>
      <c r="J5270" s="1" t="s">
        <v>14573</v>
      </c>
      <c r="K5270" s="1"/>
    </row>
    <row r="5271" spans="1:11" hidden="1">
      <c r="A5271" s="1" t="s">
        <v>14527</v>
      </c>
      <c r="B5271" s="1" t="s">
        <v>108</v>
      </c>
      <c r="C5271" s="48" t="str">
        <f t="shared" si="164"/>
        <v>פה הוד השרון</v>
      </c>
      <c r="D5271" s="1" t="s">
        <v>14564</v>
      </c>
      <c r="E5271" s="1"/>
      <c r="F5271" s="2">
        <v>13</v>
      </c>
      <c r="G5271" s="2">
        <f>INDEX(תוצאות_בחירות,MATCH(C5271,siot!$F$3:$F$1887,0),27)</f>
        <v>3</v>
      </c>
      <c r="H5271" s="2" t="b">
        <f t="shared" si="165"/>
        <v>0</v>
      </c>
      <c r="I5271" s="1" t="s">
        <v>2</v>
      </c>
      <c r="J5271" s="1" t="s">
        <v>14572</v>
      </c>
      <c r="K5271" s="1"/>
    </row>
    <row r="5272" spans="1:11" hidden="1">
      <c r="A5272" s="1" t="s">
        <v>14527</v>
      </c>
      <c r="B5272" s="1" t="s">
        <v>108</v>
      </c>
      <c r="C5272" s="48" t="str">
        <f t="shared" si="164"/>
        <v>פה הוד השרון</v>
      </c>
      <c r="D5272" s="1" t="s">
        <v>14564</v>
      </c>
      <c r="E5272" s="1"/>
      <c r="F5272" s="2">
        <v>14</v>
      </c>
      <c r="G5272" s="2">
        <f>INDEX(תוצאות_בחירות,MATCH(C5272,siot!$F$3:$F$1887,0),27)</f>
        <v>3</v>
      </c>
      <c r="H5272" s="2" t="b">
        <f t="shared" si="165"/>
        <v>0</v>
      </c>
      <c r="I5272" s="1" t="s">
        <v>2</v>
      </c>
      <c r="J5272" s="1" t="s">
        <v>14571</v>
      </c>
      <c r="K5272" s="1"/>
    </row>
    <row r="5273" spans="1:11" hidden="1">
      <c r="A5273" s="1" t="s">
        <v>14527</v>
      </c>
      <c r="B5273" s="1" t="s">
        <v>108</v>
      </c>
      <c r="C5273" s="48" t="str">
        <f t="shared" si="164"/>
        <v>פה הוד השרון</v>
      </c>
      <c r="D5273" s="1" t="s">
        <v>14564</v>
      </c>
      <c r="E5273" s="1"/>
      <c r="F5273" s="2">
        <v>15</v>
      </c>
      <c r="G5273" s="2">
        <f>INDEX(תוצאות_בחירות,MATCH(C5273,siot!$F$3:$F$1887,0),27)</f>
        <v>3</v>
      </c>
      <c r="H5273" s="2" t="b">
        <f t="shared" si="165"/>
        <v>0</v>
      </c>
      <c r="I5273" s="1" t="s">
        <v>2</v>
      </c>
      <c r="J5273" s="1" t="s">
        <v>14570</v>
      </c>
      <c r="K5273" s="1"/>
    </row>
    <row r="5274" spans="1:11" hidden="1">
      <c r="A5274" s="1" t="s">
        <v>14527</v>
      </c>
      <c r="B5274" s="1" t="s">
        <v>108</v>
      </c>
      <c r="C5274" s="48" t="str">
        <f t="shared" si="164"/>
        <v>פה הוד השרון</v>
      </c>
      <c r="D5274" s="1" t="s">
        <v>14564</v>
      </c>
      <c r="E5274" s="1"/>
      <c r="F5274" s="2">
        <v>16</v>
      </c>
      <c r="G5274" s="2">
        <f>INDEX(תוצאות_בחירות,MATCH(C5274,siot!$F$3:$F$1887,0),27)</f>
        <v>3</v>
      </c>
      <c r="H5274" s="2" t="b">
        <f t="shared" si="165"/>
        <v>0</v>
      </c>
      <c r="I5274" s="1" t="s">
        <v>2</v>
      </c>
      <c r="J5274" s="1" t="s">
        <v>14569</v>
      </c>
      <c r="K5274" s="1"/>
    </row>
    <row r="5275" spans="1:11" hidden="1">
      <c r="A5275" s="1" t="s">
        <v>14527</v>
      </c>
      <c r="B5275" s="1" t="s">
        <v>108</v>
      </c>
      <c r="C5275" s="48" t="str">
        <f t="shared" si="164"/>
        <v>פה הוד השרון</v>
      </c>
      <c r="D5275" s="1" t="s">
        <v>14564</v>
      </c>
      <c r="E5275" s="1"/>
      <c r="F5275" s="2">
        <v>17</v>
      </c>
      <c r="G5275" s="2">
        <f>INDEX(תוצאות_בחירות,MATCH(C5275,siot!$F$3:$F$1887,0),27)</f>
        <v>3</v>
      </c>
      <c r="H5275" s="2" t="b">
        <f t="shared" si="165"/>
        <v>0</v>
      </c>
      <c r="I5275" s="1" t="s">
        <v>2</v>
      </c>
      <c r="J5275" s="1" t="s">
        <v>14568</v>
      </c>
      <c r="K5275" s="1"/>
    </row>
    <row r="5276" spans="1:11" hidden="1">
      <c r="A5276" s="1" t="s">
        <v>14527</v>
      </c>
      <c r="B5276" s="1" t="s">
        <v>108</v>
      </c>
      <c r="C5276" s="48" t="str">
        <f t="shared" si="164"/>
        <v>פה הוד השרון</v>
      </c>
      <c r="D5276" s="1" t="s">
        <v>14564</v>
      </c>
      <c r="E5276" s="1"/>
      <c r="F5276" s="2">
        <v>18</v>
      </c>
      <c r="G5276" s="2">
        <f>INDEX(תוצאות_בחירות,MATCH(C5276,siot!$F$3:$F$1887,0),27)</f>
        <v>3</v>
      </c>
      <c r="H5276" s="2" t="b">
        <f t="shared" si="165"/>
        <v>0</v>
      </c>
      <c r="I5276" s="1" t="s">
        <v>2</v>
      </c>
      <c r="J5276" s="1" t="s">
        <v>14567</v>
      </c>
      <c r="K5276" s="1"/>
    </row>
    <row r="5277" spans="1:11" hidden="1">
      <c r="A5277" s="1" t="s">
        <v>14527</v>
      </c>
      <c r="B5277" s="1" t="s">
        <v>108</v>
      </c>
      <c r="C5277" s="48" t="str">
        <f t="shared" si="164"/>
        <v>פה הוד השרון</v>
      </c>
      <c r="D5277" s="1" t="s">
        <v>14564</v>
      </c>
      <c r="E5277" s="1"/>
      <c r="F5277" s="2">
        <v>19</v>
      </c>
      <c r="G5277" s="2">
        <f>INDEX(תוצאות_בחירות,MATCH(C5277,siot!$F$3:$F$1887,0),27)</f>
        <v>3</v>
      </c>
      <c r="H5277" s="2" t="b">
        <f t="shared" si="165"/>
        <v>0</v>
      </c>
      <c r="I5277" s="1" t="s">
        <v>2</v>
      </c>
      <c r="J5277" s="1" t="s">
        <v>14566</v>
      </c>
      <c r="K5277" s="1"/>
    </row>
    <row r="5278" spans="1:11" hidden="1">
      <c r="A5278" s="1" t="s">
        <v>14527</v>
      </c>
      <c r="B5278" s="1" t="s">
        <v>108</v>
      </c>
      <c r="C5278" s="48" t="str">
        <f t="shared" si="164"/>
        <v>פה הוד השרון</v>
      </c>
      <c r="D5278" s="1" t="s">
        <v>14564</v>
      </c>
      <c r="E5278" s="1"/>
      <c r="F5278" s="2">
        <v>20</v>
      </c>
      <c r="G5278" s="2">
        <f>INDEX(תוצאות_בחירות,MATCH(C5278,siot!$F$3:$F$1887,0),27)</f>
        <v>3</v>
      </c>
      <c r="H5278" s="2" t="b">
        <f t="shared" si="165"/>
        <v>0</v>
      </c>
      <c r="I5278" s="1" t="s">
        <v>2</v>
      </c>
      <c r="J5278" s="1" t="s">
        <v>14565</v>
      </c>
      <c r="K5278" s="1"/>
    </row>
    <row r="5279" spans="1:11" hidden="1">
      <c r="A5279" s="1" t="s">
        <v>14527</v>
      </c>
      <c r="B5279" s="1" t="s">
        <v>108</v>
      </c>
      <c r="C5279" s="48" t="str">
        <f t="shared" si="164"/>
        <v>פה הוד השרון</v>
      </c>
      <c r="D5279" s="1" t="s">
        <v>14564</v>
      </c>
      <c r="E5279" s="1"/>
      <c r="F5279" s="2">
        <v>21</v>
      </c>
      <c r="G5279" s="2">
        <f>INDEX(תוצאות_בחירות,MATCH(C5279,siot!$F$3:$F$1887,0),27)</f>
        <v>3</v>
      </c>
      <c r="H5279" s="2" t="b">
        <f t="shared" si="165"/>
        <v>0</v>
      </c>
      <c r="I5279" s="1" t="s">
        <v>2</v>
      </c>
      <c r="J5279" s="1" t="s">
        <v>14563</v>
      </c>
      <c r="K5279" s="1"/>
    </row>
    <row r="5280" spans="1:11" hidden="1">
      <c r="A5280" s="1" t="s">
        <v>14527</v>
      </c>
      <c r="B5280" s="1" t="s">
        <v>295</v>
      </c>
      <c r="C5280" s="48" t="str">
        <f t="shared" si="164"/>
        <v>צ הוד השרון</v>
      </c>
      <c r="D5280" s="1" t="s">
        <v>14551</v>
      </c>
      <c r="E5280" s="1" t="s">
        <v>18</v>
      </c>
      <c r="F5280" s="2" t="s">
        <v>19548</v>
      </c>
      <c r="G5280" s="2">
        <f>INDEX(תוצאות_בחירות,MATCH(C5280,siot!$F$3:$F$1887,0),27)</f>
        <v>2</v>
      </c>
      <c r="H5280" s="2" t="b">
        <f t="shared" si="165"/>
        <v>0</v>
      </c>
      <c r="I5280" s="1"/>
      <c r="J5280" s="1"/>
      <c r="K5280" s="1"/>
    </row>
    <row r="5281" spans="1:11">
      <c r="A5281" s="1" t="s">
        <v>14527</v>
      </c>
      <c r="B5281" s="1" t="s">
        <v>295</v>
      </c>
      <c r="C5281" s="48" t="str">
        <f t="shared" si="164"/>
        <v>צ הוד השרון</v>
      </c>
      <c r="D5281" s="1" t="s">
        <v>14551</v>
      </c>
      <c r="E5281" s="1" t="s">
        <v>17</v>
      </c>
      <c r="F5281" s="2">
        <v>1</v>
      </c>
      <c r="G5281" s="2">
        <f>INDEX(תוצאות_בחירות,MATCH(C5281,siot!$F$3:$F$1887,0),27)</f>
        <v>2</v>
      </c>
      <c r="H5281" s="2" t="b">
        <f t="shared" si="165"/>
        <v>1</v>
      </c>
      <c r="I5281" s="1" t="s">
        <v>2</v>
      </c>
      <c r="J5281" s="1" t="s">
        <v>14562</v>
      </c>
      <c r="K5281" s="1"/>
    </row>
    <row r="5282" spans="1:11">
      <c r="A5282" s="1" t="s">
        <v>14527</v>
      </c>
      <c r="B5282" s="1" t="s">
        <v>295</v>
      </c>
      <c r="C5282" s="48" t="str">
        <f t="shared" si="164"/>
        <v>צ הוד השרון</v>
      </c>
      <c r="D5282" s="1" t="s">
        <v>14551</v>
      </c>
      <c r="E5282" s="1"/>
      <c r="F5282" s="2">
        <v>2</v>
      </c>
      <c r="G5282" s="2">
        <f>INDEX(תוצאות_בחירות,MATCH(C5282,siot!$F$3:$F$1887,0),27)</f>
        <v>2</v>
      </c>
      <c r="H5282" s="2" t="b">
        <f t="shared" si="165"/>
        <v>1</v>
      </c>
      <c r="I5282" s="1" t="s">
        <v>2</v>
      </c>
      <c r="J5282" s="1" t="s">
        <v>14561</v>
      </c>
      <c r="K5282" s="1">
        <v>1</v>
      </c>
    </row>
    <row r="5283" spans="1:11" hidden="1">
      <c r="A5283" s="1" t="s">
        <v>14527</v>
      </c>
      <c r="B5283" s="1" t="s">
        <v>295</v>
      </c>
      <c r="C5283" s="48" t="str">
        <f t="shared" si="164"/>
        <v>צ הוד השרון</v>
      </c>
      <c r="D5283" s="1" t="s">
        <v>14551</v>
      </c>
      <c r="E5283" s="1"/>
      <c r="F5283" s="2">
        <v>3</v>
      </c>
      <c r="G5283" s="2">
        <f>INDEX(תוצאות_בחירות,MATCH(C5283,siot!$F$3:$F$1887,0),27)</f>
        <v>2</v>
      </c>
      <c r="H5283" s="2" t="b">
        <f t="shared" si="165"/>
        <v>0</v>
      </c>
      <c r="I5283" s="1" t="s">
        <v>2</v>
      </c>
      <c r="J5283" s="1" t="s">
        <v>14560</v>
      </c>
      <c r="K5283" s="1"/>
    </row>
    <row r="5284" spans="1:11" hidden="1">
      <c r="A5284" s="1" t="s">
        <v>14527</v>
      </c>
      <c r="B5284" s="1" t="s">
        <v>295</v>
      </c>
      <c r="C5284" s="48" t="str">
        <f t="shared" si="164"/>
        <v>צ הוד השרון</v>
      </c>
      <c r="D5284" s="1" t="s">
        <v>14551</v>
      </c>
      <c r="E5284" s="1"/>
      <c r="F5284" s="2">
        <v>4</v>
      </c>
      <c r="G5284" s="2">
        <f>INDEX(תוצאות_בחירות,MATCH(C5284,siot!$F$3:$F$1887,0),27)</f>
        <v>2</v>
      </c>
      <c r="H5284" s="2" t="b">
        <f t="shared" si="165"/>
        <v>0</v>
      </c>
      <c r="I5284" s="1" t="s">
        <v>2</v>
      </c>
      <c r="J5284" s="1" t="s">
        <v>14559</v>
      </c>
      <c r="K5284" s="1"/>
    </row>
    <row r="5285" spans="1:11" hidden="1">
      <c r="A5285" s="1" t="s">
        <v>14527</v>
      </c>
      <c r="B5285" s="1" t="s">
        <v>295</v>
      </c>
      <c r="C5285" s="48" t="str">
        <f t="shared" si="164"/>
        <v>צ הוד השרון</v>
      </c>
      <c r="D5285" s="1" t="s">
        <v>14551</v>
      </c>
      <c r="E5285" s="1"/>
      <c r="F5285" s="2">
        <v>5</v>
      </c>
      <c r="G5285" s="2">
        <f>INDEX(תוצאות_בחירות,MATCH(C5285,siot!$F$3:$F$1887,0),27)</f>
        <v>2</v>
      </c>
      <c r="H5285" s="2" t="b">
        <f t="shared" si="165"/>
        <v>0</v>
      </c>
      <c r="I5285" s="1" t="s">
        <v>2</v>
      </c>
      <c r="J5285" s="1" t="s">
        <v>14558</v>
      </c>
      <c r="K5285" s="1"/>
    </row>
    <row r="5286" spans="1:11" hidden="1">
      <c r="A5286" s="1" t="s">
        <v>14527</v>
      </c>
      <c r="B5286" s="1" t="s">
        <v>295</v>
      </c>
      <c r="C5286" s="48" t="str">
        <f t="shared" si="164"/>
        <v>צ הוד השרון</v>
      </c>
      <c r="D5286" s="1" t="s">
        <v>14551</v>
      </c>
      <c r="E5286" s="1"/>
      <c r="F5286" s="2">
        <v>6</v>
      </c>
      <c r="G5286" s="2">
        <f>INDEX(תוצאות_בחירות,MATCH(C5286,siot!$F$3:$F$1887,0),27)</f>
        <v>2</v>
      </c>
      <c r="H5286" s="2" t="b">
        <f t="shared" si="165"/>
        <v>0</v>
      </c>
      <c r="I5286" s="1" t="s">
        <v>2</v>
      </c>
      <c r="J5286" s="1" t="s">
        <v>14557</v>
      </c>
      <c r="K5286" s="1"/>
    </row>
    <row r="5287" spans="1:11" hidden="1">
      <c r="A5287" s="1" t="s">
        <v>14527</v>
      </c>
      <c r="B5287" s="1" t="s">
        <v>295</v>
      </c>
      <c r="C5287" s="48" t="str">
        <f t="shared" si="164"/>
        <v>צ הוד השרון</v>
      </c>
      <c r="D5287" s="1" t="s">
        <v>14551</v>
      </c>
      <c r="E5287" s="1"/>
      <c r="F5287" s="2">
        <v>7</v>
      </c>
      <c r="G5287" s="2">
        <f>INDEX(תוצאות_בחירות,MATCH(C5287,siot!$F$3:$F$1887,0),27)</f>
        <v>2</v>
      </c>
      <c r="H5287" s="2" t="b">
        <f t="shared" si="165"/>
        <v>0</v>
      </c>
      <c r="I5287" s="1" t="s">
        <v>2</v>
      </c>
      <c r="J5287" s="1" t="s">
        <v>14556</v>
      </c>
      <c r="K5287" s="1"/>
    </row>
    <row r="5288" spans="1:11" hidden="1">
      <c r="A5288" s="1" t="s">
        <v>14527</v>
      </c>
      <c r="B5288" s="1" t="s">
        <v>295</v>
      </c>
      <c r="C5288" s="48" t="str">
        <f t="shared" si="164"/>
        <v>צ הוד השרון</v>
      </c>
      <c r="D5288" s="1" t="s">
        <v>14551</v>
      </c>
      <c r="E5288" s="1"/>
      <c r="F5288" s="2">
        <v>8</v>
      </c>
      <c r="G5288" s="2">
        <f>INDEX(תוצאות_בחירות,MATCH(C5288,siot!$F$3:$F$1887,0),27)</f>
        <v>2</v>
      </c>
      <c r="H5288" s="2" t="b">
        <f t="shared" si="165"/>
        <v>0</v>
      </c>
      <c r="I5288" s="1" t="s">
        <v>2</v>
      </c>
      <c r="J5288" s="1" t="s">
        <v>14555</v>
      </c>
      <c r="K5288" s="1"/>
    </row>
    <row r="5289" spans="1:11" hidden="1">
      <c r="A5289" s="1" t="s">
        <v>14527</v>
      </c>
      <c r="B5289" s="1" t="s">
        <v>295</v>
      </c>
      <c r="C5289" s="48" t="str">
        <f t="shared" si="164"/>
        <v>צ הוד השרון</v>
      </c>
      <c r="D5289" s="1" t="s">
        <v>14551</v>
      </c>
      <c r="E5289" s="1"/>
      <c r="F5289" s="2">
        <v>9</v>
      </c>
      <c r="G5289" s="2">
        <f>INDEX(תוצאות_בחירות,MATCH(C5289,siot!$F$3:$F$1887,0),27)</f>
        <v>2</v>
      </c>
      <c r="H5289" s="2" t="b">
        <f t="shared" si="165"/>
        <v>0</v>
      </c>
      <c r="I5289" s="1" t="s">
        <v>2</v>
      </c>
      <c r="J5289" s="1" t="s">
        <v>14554</v>
      </c>
      <c r="K5289" s="1"/>
    </row>
    <row r="5290" spans="1:11" hidden="1">
      <c r="A5290" s="1" t="s">
        <v>14527</v>
      </c>
      <c r="B5290" s="1" t="s">
        <v>295</v>
      </c>
      <c r="C5290" s="48" t="str">
        <f t="shared" si="164"/>
        <v>צ הוד השרון</v>
      </c>
      <c r="D5290" s="1" t="s">
        <v>14551</v>
      </c>
      <c r="E5290" s="1"/>
      <c r="F5290" s="2">
        <v>10</v>
      </c>
      <c r="G5290" s="2">
        <f>INDEX(תוצאות_בחירות,MATCH(C5290,siot!$F$3:$F$1887,0),27)</f>
        <v>2</v>
      </c>
      <c r="H5290" s="2" t="b">
        <f t="shared" si="165"/>
        <v>0</v>
      </c>
      <c r="I5290" s="1" t="s">
        <v>2</v>
      </c>
      <c r="J5290" s="1" t="s">
        <v>14553</v>
      </c>
      <c r="K5290" s="1"/>
    </row>
    <row r="5291" spans="1:11" hidden="1">
      <c r="A5291" s="1" t="s">
        <v>14527</v>
      </c>
      <c r="B5291" s="1" t="s">
        <v>295</v>
      </c>
      <c r="C5291" s="48" t="str">
        <f t="shared" si="164"/>
        <v>צ הוד השרון</v>
      </c>
      <c r="D5291" s="1" t="s">
        <v>14551</v>
      </c>
      <c r="E5291" s="1"/>
      <c r="F5291" s="2">
        <v>11</v>
      </c>
      <c r="G5291" s="2">
        <f>INDEX(תוצאות_בחירות,MATCH(C5291,siot!$F$3:$F$1887,0),27)</f>
        <v>2</v>
      </c>
      <c r="H5291" s="2" t="b">
        <f t="shared" si="165"/>
        <v>0</v>
      </c>
      <c r="I5291" s="1" t="s">
        <v>2</v>
      </c>
      <c r="J5291" s="1" t="s">
        <v>14552</v>
      </c>
      <c r="K5291" s="1"/>
    </row>
    <row r="5292" spans="1:11" hidden="1">
      <c r="A5292" s="1" t="s">
        <v>14527</v>
      </c>
      <c r="B5292" s="1" t="s">
        <v>295</v>
      </c>
      <c r="C5292" s="48" t="str">
        <f t="shared" si="164"/>
        <v>צ הוד השרון</v>
      </c>
      <c r="D5292" s="1" t="s">
        <v>14551</v>
      </c>
      <c r="E5292" s="1"/>
      <c r="F5292" s="2">
        <v>12</v>
      </c>
      <c r="G5292" s="2">
        <f>INDEX(תוצאות_בחירות,MATCH(C5292,siot!$F$3:$F$1887,0),27)</f>
        <v>2</v>
      </c>
      <c r="H5292" s="2" t="b">
        <f t="shared" si="165"/>
        <v>0</v>
      </c>
      <c r="I5292" s="1" t="s">
        <v>2</v>
      </c>
      <c r="J5292" s="1" t="s">
        <v>14550</v>
      </c>
      <c r="K5292" s="1"/>
    </row>
    <row r="5293" spans="1:11" hidden="1">
      <c r="A5293" s="1" t="s">
        <v>14527</v>
      </c>
      <c r="B5293" s="1" t="s">
        <v>963</v>
      </c>
      <c r="C5293" s="48" t="str">
        <f t="shared" si="164"/>
        <v>שס הוד השרון</v>
      </c>
      <c r="D5293" s="1" t="s">
        <v>962</v>
      </c>
      <c r="E5293" s="1" t="s">
        <v>3</v>
      </c>
      <c r="F5293" s="2" t="s">
        <v>19548</v>
      </c>
      <c r="G5293" s="2" t="e">
        <f>INDEX(תוצאות_בחירות,MATCH(C5293,siot!$F$3:$F$1887,0),27)</f>
        <v>#N/A</v>
      </c>
      <c r="H5293" s="2" t="e">
        <f t="shared" si="165"/>
        <v>#N/A</v>
      </c>
      <c r="I5293" s="1"/>
      <c r="J5293" s="1"/>
      <c r="K5293" s="1"/>
    </row>
    <row r="5294" spans="1:11" hidden="1">
      <c r="A5294" s="1" t="s">
        <v>14527</v>
      </c>
      <c r="B5294" s="1" t="s">
        <v>963</v>
      </c>
      <c r="C5294" s="48" t="str">
        <f t="shared" si="164"/>
        <v>שס הוד השרון</v>
      </c>
      <c r="D5294" s="1" t="s">
        <v>962</v>
      </c>
      <c r="E5294" s="1"/>
      <c r="F5294" s="2">
        <v>1</v>
      </c>
      <c r="G5294" s="2" t="e">
        <f>INDEX(תוצאות_בחירות,MATCH(C5294,siot!$F$3:$F$1887,0),27)</f>
        <v>#N/A</v>
      </c>
      <c r="H5294" s="2" t="e">
        <f t="shared" si="165"/>
        <v>#N/A</v>
      </c>
      <c r="I5294" s="1" t="s">
        <v>2</v>
      </c>
      <c r="J5294" s="1" t="s">
        <v>14549</v>
      </c>
      <c r="K5294" s="1"/>
    </row>
    <row r="5295" spans="1:11" hidden="1">
      <c r="A5295" s="1" t="s">
        <v>14527</v>
      </c>
      <c r="B5295" s="1" t="s">
        <v>963</v>
      </c>
      <c r="C5295" s="48" t="str">
        <f t="shared" si="164"/>
        <v>שס הוד השרון</v>
      </c>
      <c r="D5295" s="1" t="s">
        <v>962</v>
      </c>
      <c r="E5295" s="1"/>
      <c r="F5295" s="2">
        <v>2</v>
      </c>
      <c r="G5295" s="2" t="e">
        <f>INDEX(תוצאות_בחירות,MATCH(C5295,siot!$F$3:$F$1887,0),27)</f>
        <v>#N/A</v>
      </c>
      <c r="H5295" s="2" t="e">
        <f t="shared" si="165"/>
        <v>#N/A</v>
      </c>
      <c r="I5295" s="1" t="s">
        <v>2</v>
      </c>
      <c r="J5295" s="1" t="s">
        <v>14548</v>
      </c>
      <c r="K5295" s="1"/>
    </row>
    <row r="5296" spans="1:11" hidden="1">
      <c r="A5296" s="1" t="s">
        <v>14527</v>
      </c>
      <c r="B5296" s="1" t="s">
        <v>963</v>
      </c>
      <c r="C5296" s="48" t="str">
        <f t="shared" si="164"/>
        <v>שס הוד השרון</v>
      </c>
      <c r="D5296" s="1" t="s">
        <v>962</v>
      </c>
      <c r="E5296" s="1"/>
      <c r="F5296" s="2">
        <v>3</v>
      </c>
      <c r="G5296" s="2" t="e">
        <f>INDEX(תוצאות_בחירות,MATCH(C5296,siot!$F$3:$F$1887,0),27)</f>
        <v>#N/A</v>
      </c>
      <c r="H5296" s="2" t="e">
        <f t="shared" si="165"/>
        <v>#N/A</v>
      </c>
      <c r="I5296" s="1" t="s">
        <v>2</v>
      </c>
      <c r="J5296" s="1" t="s">
        <v>14547</v>
      </c>
      <c r="K5296" s="1"/>
    </row>
    <row r="5297" spans="1:11" hidden="1">
      <c r="A5297" s="1" t="s">
        <v>14527</v>
      </c>
      <c r="B5297" s="1" t="s">
        <v>963</v>
      </c>
      <c r="C5297" s="48" t="str">
        <f t="shared" si="164"/>
        <v>שס הוד השרון</v>
      </c>
      <c r="D5297" s="1" t="s">
        <v>962</v>
      </c>
      <c r="E5297" s="1"/>
      <c r="F5297" s="2">
        <v>4</v>
      </c>
      <c r="G5297" s="2" t="e">
        <f>INDEX(תוצאות_בחירות,MATCH(C5297,siot!$F$3:$F$1887,0),27)</f>
        <v>#N/A</v>
      </c>
      <c r="H5297" s="2" t="e">
        <f t="shared" si="165"/>
        <v>#N/A</v>
      </c>
      <c r="I5297" s="1" t="s">
        <v>2</v>
      </c>
      <c r="J5297" s="1" t="s">
        <v>14546</v>
      </c>
      <c r="K5297" s="1"/>
    </row>
    <row r="5298" spans="1:11" hidden="1">
      <c r="A5298" s="1" t="s">
        <v>14527</v>
      </c>
      <c r="B5298" s="1" t="s">
        <v>963</v>
      </c>
      <c r="C5298" s="48" t="str">
        <f t="shared" si="164"/>
        <v>שס הוד השרון</v>
      </c>
      <c r="D5298" s="1" t="s">
        <v>962</v>
      </c>
      <c r="E5298" s="1"/>
      <c r="F5298" s="2">
        <v>5</v>
      </c>
      <c r="G5298" s="2" t="e">
        <f>INDEX(תוצאות_בחירות,MATCH(C5298,siot!$F$3:$F$1887,0),27)</f>
        <v>#N/A</v>
      </c>
      <c r="H5298" s="2" t="e">
        <f t="shared" si="165"/>
        <v>#N/A</v>
      </c>
      <c r="I5298" s="1" t="s">
        <v>2</v>
      </c>
      <c r="J5298" s="1" t="s">
        <v>14545</v>
      </c>
      <c r="K5298" s="1"/>
    </row>
    <row r="5299" spans="1:11" hidden="1">
      <c r="A5299" s="1" t="s">
        <v>14527</v>
      </c>
      <c r="B5299" s="1" t="s">
        <v>963</v>
      </c>
      <c r="C5299" s="48" t="str">
        <f t="shared" si="164"/>
        <v>שס הוד השרון</v>
      </c>
      <c r="D5299" s="1" t="s">
        <v>962</v>
      </c>
      <c r="E5299" s="1"/>
      <c r="F5299" s="2">
        <v>6</v>
      </c>
      <c r="G5299" s="2" t="e">
        <f>INDEX(תוצאות_בחירות,MATCH(C5299,siot!$F$3:$F$1887,0),27)</f>
        <v>#N/A</v>
      </c>
      <c r="H5299" s="2" t="e">
        <f t="shared" si="165"/>
        <v>#N/A</v>
      </c>
      <c r="I5299" s="1" t="s">
        <v>2</v>
      </c>
      <c r="J5299" s="1" t="s">
        <v>14544</v>
      </c>
      <c r="K5299" s="1"/>
    </row>
    <row r="5300" spans="1:11" hidden="1">
      <c r="A5300" s="1" t="s">
        <v>14527</v>
      </c>
      <c r="B5300" s="1" t="s">
        <v>14526</v>
      </c>
      <c r="C5300" s="48" t="str">
        <f t="shared" si="164"/>
        <v>תכ הוד השרון</v>
      </c>
      <c r="D5300" s="1" t="s">
        <v>14525</v>
      </c>
      <c r="E5300" s="1" t="s">
        <v>18</v>
      </c>
      <c r="F5300" s="2" t="s">
        <v>19548</v>
      </c>
      <c r="G5300" s="2">
        <f>INDEX(תוצאות_בחירות,MATCH(C5300,siot!$F$3:$F$1887,0),27)</f>
        <v>2</v>
      </c>
      <c r="H5300" s="2" t="b">
        <f t="shared" si="165"/>
        <v>0</v>
      </c>
      <c r="I5300" s="1"/>
      <c r="J5300" s="1"/>
      <c r="K5300" s="1"/>
    </row>
    <row r="5301" spans="1:11">
      <c r="A5301" s="1" t="s">
        <v>14527</v>
      </c>
      <c r="B5301" s="1" t="s">
        <v>14526</v>
      </c>
      <c r="C5301" s="48" t="str">
        <f t="shared" si="164"/>
        <v>תכ הוד השרון</v>
      </c>
      <c r="D5301" s="1" t="s">
        <v>14525</v>
      </c>
      <c r="E5301" s="1" t="s">
        <v>17</v>
      </c>
      <c r="F5301" s="2">
        <v>1</v>
      </c>
      <c r="G5301" s="2">
        <f>INDEX(תוצאות_בחירות,MATCH(C5301,siot!$F$3:$F$1887,0),27)</f>
        <v>2</v>
      </c>
      <c r="H5301" s="2" t="b">
        <f t="shared" si="165"/>
        <v>1</v>
      </c>
      <c r="I5301" s="1" t="s">
        <v>2</v>
      </c>
      <c r="J5301" s="1" t="s">
        <v>14543</v>
      </c>
      <c r="K5301" s="1">
        <v>1</v>
      </c>
    </row>
    <row r="5302" spans="1:11">
      <c r="A5302" s="1" t="s">
        <v>14527</v>
      </c>
      <c r="B5302" s="1" t="s">
        <v>14526</v>
      </c>
      <c r="C5302" s="48" t="str">
        <f t="shared" si="164"/>
        <v>תכ הוד השרון</v>
      </c>
      <c r="D5302" s="1" t="s">
        <v>14525</v>
      </c>
      <c r="E5302" s="1"/>
      <c r="F5302" s="2">
        <v>2</v>
      </c>
      <c r="G5302" s="2">
        <f>INDEX(תוצאות_בחירות,MATCH(C5302,siot!$F$3:$F$1887,0),27)</f>
        <v>2</v>
      </c>
      <c r="H5302" s="2" t="b">
        <f t="shared" si="165"/>
        <v>1</v>
      </c>
      <c r="I5302" s="1" t="s">
        <v>2</v>
      </c>
      <c r="J5302" s="1" t="s">
        <v>14542</v>
      </c>
      <c r="K5302" s="1"/>
    </row>
    <row r="5303" spans="1:11" hidden="1">
      <c r="A5303" s="1" t="s">
        <v>14527</v>
      </c>
      <c r="B5303" s="1" t="s">
        <v>14526</v>
      </c>
      <c r="C5303" s="48" t="str">
        <f t="shared" si="164"/>
        <v>תכ הוד השרון</v>
      </c>
      <c r="D5303" s="1" t="s">
        <v>14525</v>
      </c>
      <c r="E5303" s="1"/>
      <c r="F5303" s="2">
        <v>3</v>
      </c>
      <c r="G5303" s="2">
        <f>INDEX(תוצאות_בחירות,MATCH(C5303,siot!$F$3:$F$1887,0),27)</f>
        <v>2</v>
      </c>
      <c r="H5303" s="2" t="b">
        <f t="shared" si="165"/>
        <v>0</v>
      </c>
      <c r="I5303" s="1" t="s">
        <v>2</v>
      </c>
      <c r="J5303" s="1" t="s">
        <v>14541</v>
      </c>
      <c r="K5303" s="1"/>
    </row>
    <row r="5304" spans="1:11" hidden="1">
      <c r="A5304" s="1" t="s">
        <v>14527</v>
      </c>
      <c r="B5304" s="1" t="s">
        <v>14526</v>
      </c>
      <c r="C5304" s="48" t="str">
        <f t="shared" si="164"/>
        <v>תכ הוד השרון</v>
      </c>
      <c r="D5304" s="1" t="s">
        <v>14525</v>
      </c>
      <c r="E5304" s="1"/>
      <c r="F5304" s="2">
        <v>4</v>
      </c>
      <c r="G5304" s="2">
        <f>INDEX(תוצאות_בחירות,MATCH(C5304,siot!$F$3:$F$1887,0),27)</f>
        <v>2</v>
      </c>
      <c r="H5304" s="2" t="b">
        <f t="shared" si="165"/>
        <v>0</v>
      </c>
      <c r="I5304" s="1" t="s">
        <v>2</v>
      </c>
      <c r="J5304" s="1" t="s">
        <v>14540</v>
      </c>
      <c r="K5304" s="1"/>
    </row>
    <row r="5305" spans="1:11" hidden="1">
      <c r="A5305" s="1" t="s">
        <v>14527</v>
      </c>
      <c r="B5305" s="1" t="s">
        <v>14526</v>
      </c>
      <c r="C5305" s="48" t="str">
        <f t="shared" si="164"/>
        <v>תכ הוד השרון</v>
      </c>
      <c r="D5305" s="1" t="s">
        <v>14525</v>
      </c>
      <c r="E5305" s="1"/>
      <c r="F5305" s="2">
        <v>5</v>
      </c>
      <c r="G5305" s="2">
        <f>INDEX(תוצאות_בחירות,MATCH(C5305,siot!$F$3:$F$1887,0),27)</f>
        <v>2</v>
      </c>
      <c r="H5305" s="2" t="b">
        <f t="shared" si="165"/>
        <v>0</v>
      </c>
      <c r="I5305" s="1" t="s">
        <v>2</v>
      </c>
      <c r="J5305" s="1" t="s">
        <v>14539</v>
      </c>
      <c r="K5305" s="1"/>
    </row>
    <row r="5306" spans="1:11" hidden="1">
      <c r="A5306" s="1" t="s">
        <v>14527</v>
      </c>
      <c r="B5306" s="1" t="s">
        <v>14526</v>
      </c>
      <c r="C5306" s="48" t="str">
        <f t="shared" si="164"/>
        <v>תכ הוד השרון</v>
      </c>
      <c r="D5306" s="1" t="s">
        <v>14525</v>
      </c>
      <c r="E5306" s="1"/>
      <c r="F5306" s="2">
        <v>6</v>
      </c>
      <c r="G5306" s="2">
        <f>INDEX(תוצאות_בחירות,MATCH(C5306,siot!$F$3:$F$1887,0),27)</f>
        <v>2</v>
      </c>
      <c r="H5306" s="2" t="b">
        <f t="shared" si="165"/>
        <v>0</v>
      </c>
      <c r="I5306" s="1" t="s">
        <v>2</v>
      </c>
      <c r="J5306" s="1" t="s">
        <v>14538</v>
      </c>
      <c r="K5306" s="1"/>
    </row>
    <row r="5307" spans="1:11" hidden="1">
      <c r="A5307" s="1" t="s">
        <v>14527</v>
      </c>
      <c r="B5307" s="1" t="s">
        <v>14526</v>
      </c>
      <c r="C5307" s="48" t="str">
        <f t="shared" si="164"/>
        <v>תכ הוד השרון</v>
      </c>
      <c r="D5307" s="1" t="s">
        <v>14525</v>
      </c>
      <c r="E5307" s="1"/>
      <c r="F5307" s="2">
        <v>7</v>
      </c>
      <c r="G5307" s="2">
        <f>INDEX(תוצאות_בחירות,MATCH(C5307,siot!$F$3:$F$1887,0),27)</f>
        <v>2</v>
      </c>
      <c r="H5307" s="2" t="b">
        <f t="shared" si="165"/>
        <v>0</v>
      </c>
      <c r="I5307" s="1" t="s">
        <v>2</v>
      </c>
      <c r="J5307" s="1" t="s">
        <v>14537</v>
      </c>
      <c r="K5307" s="1"/>
    </row>
    <row r="5308" spans="1:11" hidden="1">
      <c r="A5308" s="1" t="s">
        <v>14527</v>
      </c>
      <c r="B5308" s="1" t="s">
        <v>14526</v>
      </c>
      <c r="C5308" s="48" t="str">
        <f t="shared" si="164"/>
        <v>תכ הוד השרון</v>
      </c>
      <c r="D5308" s="1" t="s">
        <v>14525</v>
      </c>
      <c r="E5308" s="1"/>
      <c r="F5308" s="2">
        <v>8</v>
      </c>
      <c r="G5308" s="2">
        <f>INDEX(תוצאות_בחירות,MATCH(C5308,siot!$F$3:$F$1887,0),27)</f>
        <v>2</v>
      </c>
      <c r="H5308" s="2" t="b">
        <f t="shared" si="165"/>
        <v>0</v>
      </c>
      <c r="I5308" s="1" t="s">
        <v>2</v>
      </c>
      <c r="J5308" s="1" t="s">
        <v>14536</v>
      </c>
      <c r="K5308" s="1"/>
    </row>
    <row r="5309" spans="1:11" hidden="1">
      <c r="A5309" s="1" t="s">
        <v>14527</v>
      </c>
      <c r="B5309" s="1" t="s">
        <v>14526</v>
      </c>
      <c r="C5309" s="48" t="str">
        <f t="shared" si="164"/>
        <v>תכ הוד השרון</v>
      </c>
      <c r="D5309" s="1" t="s">
        <v>14525</v>
      </c>
      <c r="E5309" s="1"/>
      <c r="F5309" s="2">
        <v>9</v>
      </c>
      <c r="G5309" s="2">
        <f>INDEX(תוצאות_בחירות,MATCH(C5309,siot!$F$3:$F$1887,0),27)</f>
        <v>2</v>
      </c>
      <c r="H5309" s="2" t="b">
        <f t="shared" si="165"/>
        <v>0</v>
      </c>
      <c r="I5309" s="1" t="s">
        <v>2</v>
      </c>
      <c r="J5309" s="1" t="s">
        <v>14535</v>
      </c>
      <c r="K5309" s="1"/>
    </row>
    <row r="5310" spans="1:11" hidden="1">
      <c r="A5310" s="1" t="s">
        <v>14527</v>
      </c>
      <c r="B5310" s="1" t="s">
        <v>14526</v>
      </c>
      <c r="C5310" s="48" t="str">
        <f t="shared" si="164"/>
        <v>תכ הוד השרון</v>
      </c>
      <c r="D5310" s="1" t="s">
        <v>14525</v>
      </c>
      <c r="E5310" s="1"/>
      <c r="F5310" s="2">
        <v>10</v>
      </c>
      <c r="G5310" s="2">
        <f>INDEX(תוצאות_בחירות,MATCH(C5310,siot!$F$3:$F$1887,0),27)</f>
        <v>2</v>
      </c>
      <c r="H5310" s="2" t="b">
        <f t="shared" si="165"/>
        <v>0</v>
      </c>
      <c r="I5310" s="1" t="s">
        <v>2</v>
      </c>
      <c r="J5310" s="1" t="s">
        <v>14534</v>
      </c>
      <c r="K5310" s="1"/>
    </row>
    <row r="5311" spans="1:11" hidden="1">
      <c r="A5311" s="1" t="s">
        <v>14527</v>
      </c>
      <c r="B5311" s="1" t="s">
        <v>14526</v>
      </c>
      <c r="C5311" s="48" t="str">
        <f t="shared" si="164"/>
        <v>תכ הוד השרון</v>
      </c>
      <c r="D5311" s="1" t="s">
        <v>14525</v>
      </c>
      <c r="E5311" s="1"/>
      <c r="F5311" s="2">
        <v>11</v>
      </c>
      <c r="G5311" s="2">
        <f>INDEX(תוצאות_בחירות,MATCH(C5311,siot!$F$3:$F$1887,0),27)</f>
        <v>2</v>
      </c>
      <c r="H5311" s="2" t="b">
        <f t="shared" si="165"/>
        <v>0</v>
      </c>
      <c r="I5311" s="1" t="s">
        <v>2</v>
      </c>
      <c r="J5311" s="1" t="s">
        <v>14533</v>
      </c>
      <c r="K5311" s="1"/>
    </row>
    <row r="5312" spans="1:11" hidden="1">
      <c r="A5312" s="1" t="s">
        <v>14527</v>
      </c>
      <c r="B5312" s="1" t="s">
        <v>14526</v>
      </c>
      <c r="C5312" s="48" t="str">
        <f t="shared" si="164"/>
        <v>תכ הוד השרון</v>
      </c>
      <c r="D5312" s="1" t="s">
        <v>14525</v>
      </c>
      <c r="E5312" s="1"/>
      <c r="F5312" s="2">
        <v>12</v>
      </c>
      <c r="G5312" s="2">
        <f>INDEX(תוצאות_בחירות,MATCH(C5312,siot!$F$3:$F$1887,0),27)</f>
        <v>2</v>
      </c>
      <c r="H5312" s="2" t="b">
        <f t="shared" si="165"/>
        <v>0</v>
      </c>
      <c r="I5312" s="1" t="s">
        <v>2</v>
      </c>
      <c r="J5312" s="1" t="s">
        <v>14532</v>
      </c>
      <c r="K5312" s="1"/>
    </row>
    <row r="5313" spans="1:11" hidden="1">
      <c r="A5313" s="1" t="s">
        <v>14527</v>
      </c>
      <c r="B5313" s="1" t="s">
        <v>14526</v>
      </c>
      <c r="C5313" s="48" t="str">
        <f t="shared" si="164"/>
        <v>תכ הוד השרון</v>
      </c>
      <c r="D5313" s="1" t="s">
        <v>14525</v>
      </c>
      <c r="E5313" s="1"/>
      <c r="F5313" s="2">
        <v>13</v>
      </c>
      <c r="G5313" s="2">
        <f>INDEX(תוצאות_בחירות,MATCH(C5313,siot!$F$3:$F$1887,0),27)</f>
        <v>2</v>
      </c>
      <c r="H5313" s="2" t="b">
        <f t="shared" si="165"/>
        <v>0</v>
      </c>
      <c r="I5313" s="1" t="s">
        <v>2</v>
      </c>
      <c r="J5313" s="1" t="s">
        <v>14531</v>
      </c>
      <c r="K5313" s="1"/>
    </row>
    <row r="5314" spans="1:11" hidden="1">
      <c r="A5314" s="1" t="s">
        <v>14527</v>
      </c>
      <c r="B5314" s="1" t="s">
        <v>14526</v>
      </c>
      <c r="C5314" s="48" t="str">
        <f t="shared" si="164"/>
        <v>תכ הוד השרון</v>
      </c>
      <c r="D5314" s="1" t="s">
        <v>14525</v>
      </c>
      <c r="E5314" s="1"/>
      <c r="F5314" s="2">
        <v>14</v>
      </c>
      <c r="G5314" s="2">
        <f>INDEX(תוצאות_בחירות,MATCH(C5314,siot!$F$3:$F$1887,0),27)</f>
        <v>2</v>
      </c>
      <c r="H5314" s="2" t="b">
        <f t="shared" si="165"/>
        <v>0</v>
      </c>
      <c r="I5314" s="1" t="s">
        <v>2</v>
      </c>
      <c r="J5314" s="1" t="s">
        <v>14530</v>
      </c>
      <c r="K5314" s="1"/>
    </row>
    <row r="5315" spans="1:11" hidden="1">
      <c r="A5315" s="1" t="s">
        <v>14527</v>
      </c>
      <c r="B5315" s="1" t="s">
        <v>14526</v>
      </c>
      <c r="C5315" s="48" t="str">
        <f t="shared" si="164"/>
        <v>תכ הוד השרון</v>
      </c>
      <c r="D5315" s="1" t="s">
        <v>14525</v>
      </c>
      <c r="E5315" s="1"/>
      <c r="F5315" s="2">
        <v>15</v>
      </c>
      <c r="G5315" s="2">
        <f>INDEX(תוצאות_בחירות,MATCH(C5315,siot!$F$3:$F$1887,0),27)</f>
        <v>2</v>
      </c>
      <c r="H5315" s="2" t="b">
        <f t="shared" si="165"/>
        <v>0</v>
      </c>
      <c r="I5315" s="1" t="s">
        <v>2</v>
      </c>
      <c r="J5315" s="1" t="s">
        <v>14529</v>
      </c>
      <c r="K5315" s="1"/>
    </row>
    <row r="5316" spans="1:11" hidden="1">
      <c r="A5316" s="1" t="s">
        <v>14527</v>
      </c>
      <c r="B5316" s="1" t="s">
        <v>14526</v>
      </c>
      <c r="C5316" s="48" t="str">
        <f t="shared" ref="C5316:C5379" si="166">B5316&amp;" "&amp;A5316</f>
        <v>תכ הוד השרון</v>
      </c>
      <c r="D5316" s="1" t="s">
        <v>14525</v>
      </c>
      <c r="E5316" s="1"/>
      <c r="F5316" s="2">
        <v>16</v>
      </c>
      <c r="G5316" s="2">
        <f>INDEX(תוצאות_בחירות,MATCH(C5316,siot!$F$3:$F$1887,0),27)</f>
        <v>2</v>
      </c>
      <c r="H5316" s="2" t="b">
        <f t="shared" ref="H5316:H5379" si="167">IF(OR(F5316&lt;G5316,G5316=F5316),TRUE,FALSE)</f>
        <v>0</v>
      </c>
      <c r="I5316" s="1" t="s">
        <v>2</v>
      </c>
      <c r="J5316" s="1" t="s">
        <v>14528</v>
      </c>
      <c r="K5316" s="1"/>
    </row>
    <row r="5317" spans="1:11" hidden="1">
      <c r="A5317" s="1" t="s">
        <v>14527</v>
      </c>
      <c r="B5317" s="1" t="s">
        <v>14526</v>
      </c>
      <c r="C5317" s="48" t="str">
        <f t="shared" si="166"/>
        <v>תכ הוד השרון</v>
      </c>
      <c r="D5317" s="1" t="s">
        <v>14525</v>
      </c>
      <c r="E5317" s="1"/>
      <c r="F5317" s="2">
        <v>17</v>
      </c>
      <c r="G5317" s="2">
        <f>INDEX(תוצאות_בחירות,MATCH(C5317,siot!$F$3:$F$1887,0),27)</f>
        <v>2</v>
      </c>
      <c r="H5317" s="2" t="b">
        <f t="shared" si="167"/>
        <v>0</v>
      </c>
      <c r="I5317" s="1" t="s">
        <v>2</v>
      </c>
      <c r="J5317" s="1" t="s">
        <v>14524</v>
      </c>
      <c r="K5317" s="1"/>
    </row>
    <row r="5318" spans="1:11" hidden="1">
      <c r="A5318" s="1" t="s">
        <v>14487</v>
      </c>
      <c r="B5318" s="1" t="s">
        <v>14513</v>
      </c>
      <c r="C5318" s="48" t="str">
        <f t="shared" si="166"/>
        <v>חמ הר אדר</v>
      </c>
      <c r="D5318" s="1" t="s">
        <v>14512</v>
      </c>
      <c r="E5318" s="1" t="s">
        <v>18</v>
      </c>
      <c r="F5318" s="2" t="s">
        <v>19548</v>
      </c>
      <c r="G5318" s="2">
        <f>INDEX(תוצאות_בחירות,MATCH(C5318,siot!$F$3:$F$1887,0),27)</f>
        <v>3</v>
      </c>
      <c r="H5318" s="2" t="b">
        <f t="shared" si="167"/>
        <v>0</v>
      </c>
      <c r="I5318" s="1"/>
      <c r="J5318" s="1"/>
      <c r="K5318" s="1"/>
    </row>
    <row r="5319" spans="1:11">
      <c r="A5319" s="1" t="s">
        <v>14487</v>
      </c>
      <c r="B5319" s="1" t="s">
        <v>14513</v>
      </c>
      <c r="C5319" s="48" t="str">
        <f t="shared" si="166"/>
        <v>חמ הר אדר</v>
      </c>
      <c r="D5319" s="1" t="s">
        <v>14512</v>
      </c>
      <c r="E5319" s="1" t="s">
        <v>17</v>
      </c>
      <c r="F5319" s="2">
        <v>1</v>
      </c>
      <c r="G5319" s="2">
        <f>INDEX(תוצאות_בחירות,MATCH(C5319,siot!$F$3:$F$1887,0),27)</f>
        <v>3</v>
      </c>
      <c r="H5319" s="2" t="b">
        <f t="shared" si="167"/>
        <v>1</v>
      </c>
      <c r="I5319" s="1" t="s">
        <v>2</v>
      </c>
      <c r="J5319" s="1" t="s">
        <v>14523</v>
      </c>
      <c r="K5319" s="1"/>
    </row>
    <row r="5320" spans="1:11">
      <c r="A5320" s="1" t="s">
        <v>14487</v>
      </c>
      <c r="B5320" s="1" t="s">
        <v>14513</v>
      </c>
      <c r="C5320" s="48" t="str">
        <f t="shared" si="166"/>
        <v>חמ הר אדר</v>
      </c>
      <c r="D5320" s="1" t="s">
        <v>14512</v>
      </c>
      <c r="E5320" s="1"/>
      <c r="F5320" s="2">
        <v>2</v>
      </c>
      <c r="G5320" s="2">
        <f>INDEX(תוצאות_בחירות,MATCH(C5320,siot!$F$3:$F$1887,0),27)</f>
        <v>3</v>
      </c>
      <c r="H5320" s="2" t="b">
        <f t="shared" si="167"/>
        <v>1</v>
      </c>
      <c r="I5320" s="1" t="s">
        <v>2</v>
      </c>
      <c r="J5320" s="1" t="s">
        <v>14522</v>
      </c>
      <c r="K5320" s="1"/>
    </row>
    <row r="5321" spans="1:11">
      <c r="A5321" s="1" t="s">
        <v>14487</v>
      </c>
      <c r="B5321" s="1" t="s">
        <v>14513</v>
      </c>
      <c r="C5321" s="48" t="str">
        <f t="shared" si="166"/>
        <v>חמ הר אדר</v>
      </c>
      <c r="D5321" s="1" t="s">
        <v>14512</v>
      </c>
      <c r="E5321" s="1"/>
      <c r="F5321" s="2">
        <v>3</v>
      </c>
      <c r="G5321" s="2">
        <f>INDEX(תוצאות_בחירות,MATCH(C5321,siot!$F$3:$F$1887,0),27)</f>
        <v>3</v>
      </c>
      <c r="H5321" s="2" t="b">
        <f t="shared" si="167"/>
        <v>1</v>
      </c>
      <c r="I5321" s="1" t="s">
        <v>2</v>
      </c>
      <c r="J5321" s="1" t="s">
        <v>14521</v>
      </c>
      <c r="K5321" s="1">
        <v>1</v>
      </c>
    </row>
    <row r="5322" spans="1:11" hidden="1">
      <c r="A5322" s="1" t="s">
        <v>14487</v>
      </c>
      <c r="B5322" s="1" t="s">
        <v>14513</v>
      </c>
      <c r="C5322" s="48" t="str">
        <f t="shared" si="166"/>
        <v>חמ הר אדר</v>
      </c>
      <c r="D5322" s="1" t="s">
        <v>14512</v>
      </c>
      <c r="E5322" s="1"/>
      <c r="F5322" s="2">
        <v>4</v>
      </c>
      <c r="G5322" s="2">
        <f>INDEX(תוצאות_בחירות,MATCH(C5322,siot!$F$3:$F$1887,0),27)</f>
        <v>3</v>
      </c>
      <c r="H5322" s="2" t="b">
        <f t="shared" si="167"/>
        <v>0</v>
      </c>
      <c r="I5322" s="1" t="s">
        <v>2</v>
      </c>
      <c r="J5322" s="1" t="s">
        <v>14520</v>
      </c>
      <c r="K5322" s="1"/>
    </row>
    <row r="5323" spans="1:11" hidden="1">
      <c r="A5323" s="1" t="s">
        <v>14487</v>
      </c>
      <c r="B5323" s="1" t="s">
        <v>14513</v>
      </c>
      <c r="C5323" s="48" t="str">
        <f t="shared" si="166"/>
        <v>חמ הר אדר</v>
      </c>
      <c r="D5323" s="1" t="s">
        <v>14512</v>
      </c>
      <c r="E5323" s="1"/>
      <c r="F5323" s="2">
        <v>5</v>
      </c>
      <c r="G5323" s="2">
        <f>INDEX(תוצאות_בחירות,MATCH(C5323,siot!$F$3:$F$1887,0),27)</f>
        <v>3</v>
      </c>
      <c r="H5323" s="2" t="b">
        <f t="shared" si="167"/>
        <v>0</v>
      </c>
      <c r="I5323" s="1" t="s">
        <v>2</v>
      </c>
      <c r="J5323" s="1" t="s">
        <v>14519</v>
      </c>
      <c r="K5323" s="1"/>
    </row>
    <row r="5324" spans="1:11" hidden="1">
      <c r="A5324" s="1" t="s">
        <v>14487</v>
      </c>
      <c r="B5324" s="1" t="s">
        <v>14513</v>
      </c>
      <c r="C5324" s="48" t="str">
        <f t="shared" si="166"/>
        <v>חמ הר אדר</v>
      </c>
      <c r="D5324" s="1" t="s">
        <v>14512</v>
      </c>
      <c r="E5324" s="1"/>
      <c r="F5324" s="2">
        <v>6</v>
      </c>
      <c r="G5324" s="2">
        <f>INDEX(תוצאות_בחירות,MATCH(C5324,siot!$F$3:$F$1887,0),27)</f>
        <v>3</v>
      </c>
      <c r="H5324" s="2" t="b">
        <f t="shared" si="167"/>
        <v>0</v>
      </c>
      <c r="I5324" s="1" t="s">
        <v>2</v>
      </c>
      <c r="J5324" s="1" t="s">
        <v>14518</v>
      </c>
      <c r="K5324" s="1"/>
    </row>
    <row r="5325" spans="1:11" hidden="1">
      <c r="A5325" s="1" t="s">
        <v>14487</v>
      </c>
      <c r="B5325" s="1" t="s">
        <v>14513</v>
      </c>
      <c r="C5325" s="48" t="str">
        <f t="shared" si="166"/>
        <v>חמ הר אדר</v>
      </c>
      <c r="D5325" s="1" t="s">
        <v>14512</v>
      </c>
      <c r="E5325" s="1"/>
      <c r="F5325" s="2">
        <v>7</v>
      </c>
      <c r="G5325" s="2">
        <f>INDEX(תוצאות_בחירות,MATCH(C5325,siot!$F$3:$F$1887,0),27)</f>
        <v>3</v>
      </c>
      <c r="H5325" s="2" t="b">
        <f t="shared" si="167"/>
        <v>0</v>
      </c>
      <c r="I5325" s="1" t="s">
        <v>2</v>
      </c>
      <c r="J5325" s="1" t="s">
        <v>9435</v>
      </c>
      <c r="K5325" s="1"/>
    </row>
    <row r="5326" spans="1:11" hidden="1">
      <c r="A5326" s="1" t="s">
        <v>14487</v>
      </c>
      <c r="B5326" s="1" t="s">
        <v>14513</v>
      </c>
      <c r="C5326" s="48" t="str">
        <f t="shared" si="166"/>
        <v>חמ הר אדר</v>
      </c>
      <c r="D5326" s="1" t="s">
        <v>14512</v>
      </c>
      <c r="E5326" s="1"/>
      <c r="F5326" s="2">
        <v>8</v>
      </c>
      <c r="G5326" s="2">
        <f>INDEX(תוצאות_בחירות,MATCH(C5326,siot!$F$3:$F$1887,0),27)</f>
        <v>3</v>
      </c>
      <c r="H5326" s="2" t="b">
        <f t="shared" si="167"/>
        <v>0</v>
      </c>
      <c r="I5326" s="1" t="s">
        <v>2</v>
      </c>
      <c r="J5326" s="1" t="s">
        <v>14517</v>
      </c>
      <c r="K5326" s="1"/>
    </row>
    <row r="5327" spans="1:11" hidden="1">
      <c r="A5327" s="1" t="s">
        <v>14487</v>
      </c>
      <c r="B5327" s="1" t="s">
        <v>14513</v>
      </c>
      <c r="C5327" s="48" t="str">
        <f t="shared" si="166"/>
        <v>חמ הר אדר</v>
      </c>
      <c r="D5327" s="1" t="s">
        <v>14512</v>
      </c>
      <c r="E5327" s="1"/>
      <c r="F5327" s="2">
        <v>9</v>
      </c>
      <c r="G5327" s="2">
        <f>INDEX(תוצאות_בחירות,MATCH(C5327,siot!$F$3:$F$1887,0),27)</f>
        <v>3</v>
      </c>
      <c r="H5327" s="2" t="b">
        <f t="shared" si="167"/>
        <v>0</v>
      </c>
      <c r="I5327" s="1" t="s">
        <v>2</v>
      </c>
      <c r="J5327" s="1" t="s">
        <v>14516</v>
      </c>
      <c r="K5327" s="1"/>
    </row>
    <row r="5328" spans="1:11" hidden="1">
      <c r="A5328" s="1" t="s">
        <v>14487</v>
      </c>
      <c r="B5328" s="1" t="s">
        <v>14513</v>
      </c>
      <c r="C5328" s="48" t="str">
        <f t="shared" si="166"/>
        <v>חמ הר אדר</v>
      </c>
      <c r="D5328" s="1" t="s">
        <v>14512</v>
      </c>
      <c r="E5328" s="1"/>
      <c r="F5328" s="2">
        <v>10</v>
      </c>
      <c r="G5328" s="2">
        <f>INDEX(תוצאות_בחירות,MATCH(C5328,siot!$F$3:$F$1887,0),27)</f>
        <v>3</v>
      </c>
      <c r="H5328" s="2" t="b">
        <f t="shared" si="167"/>
        <v>0</v>
      </c>
      <c r="I5328" s="1" t="s">
        <v>2</v>
      </c>
      <c r="J5328" s="1" t="s">
        <v>14515</v>
      </c>
      <c r="K5328" s="1"/>
    </row>
    <row r="5329" spans="1:11" hidden="1">
      <c r="A5329" s="1" t="s">
        <v>14487</v>
      </c>
      <c r="B5329" s="1" t="s">
        <v>14513</v>
      </c>
      <c r="C5329" s="48" t="str">
        <f t="shared" si="166"/>
        <v>חמ הר אדר</v>
      </c>
      <c r="D5329" s="1" t="s">
        <v>14512</v>
      </c>
      <c r="E5329" s="1"/>
      <c r="F5329" s="2">
        <v>11</v>
      </c>
      <c r="G5329" s="2">
        <f>INDEX(תוצאות_בחירות,MATCH(C5329,siot!$F$3:$F$1887,0),27)</f>
        <v>3</v>
      </c>
      <c r="H5329" s="2" t="b">
        <f t="shared" si="167"/>
        <v>0</v>
      </c>
      <c r="I5329" s="1" t="s">
        <v>2</v>
      </c>
      <c r="J5329" s="1" t="s">
        <v>14514</v>
      </c>
      <c r="K5329" s="1"/>
    </row>
    <row r="5330" spans="1:11" hidden="1">
      <c r="A5330" s="1" t="s">
        <v>14487</v>
      </c>
      <c r="B5330" s="1" t="s">
        <v>14513</v>
      </c>
      <c r="C5330" s="48" t="str">
        <f t="shared" si="166"/>
        <v>חמ הר אדר</v>
      </c>
      <c r="D5330" s="1" t="s">
        <v>14512</v>
      </c>
      <c r="E5330" s="1"/>
      <c r="F5330" s="2">
        <v>12</v>
      </c>
      <c r="G5330" s="2">
        <f>INDEX(תוצאות_בחירות,MATCH(C5330,siot!$F$3:$F$1887,0),27)</f>
        <v>3</v>
      </c>
      <c r="H5330" s="2" t="b">
        <f t="shared" si="167"/>
        <v>0</v>
      </c>
      <c r="I5330" s="1" t="s">
        <v>2</v>
      </c>
      <c r="J5330" s="1" t="s">
        <v>14511</v>
      </c>
      <c r="K5330" s="1"/>
    </row>
    <row r="5331" spans="1:11" hidden="1">
      <c r="A5331" s="1" t="s">
        <v>14487</v>
      </c>
      <c r="B5331" s="1" t="s">
        <v>10842</v>
      </c>
      <c r="C5331" s="48" t="str">
        <f t="shared" si="166"/>
        <v>יח הר אדר</v>
      </c>
      <c r="D5331" s="1" t="s">
        <v>14498</v>
      </c>
      <c r="E5331" s="1" t="s">
        <v>18</v>
      </c>
      <c r="F5331" s="2" t="s">
        <v>19548</v>
      </c>
      <c r="G5331" s="2">
        <f>INDEX(תוצאות_בחירות,MATCH(C5331,siot!$F$3:$F$1887,0),27)</f>
        <v>4</v>
      </c>
      <c r="H5331" s="2" t="b">
        <f t="shared" si="167"/>
        <v>0</v>
      </c>
      <c r="I5331" s="1"/>
      <c r="J5331" s="1"/>
      <c r="K5331" s="1"/>
    </row>
    <row r="5332" spans="1:11">
      <c r="A5332" s="1" t="s">
        <v>14487</v>
      </c>
      <c r="B5332" s="1" t="s">
        <v>10842</v>
      </c>
      <c r="C5332" s="48" t="str">
        <f t="shared" si="166"/>
        <v>יח הר אדר</v>
      </c>
      <c r="D5332" s="1" t="s">
        <v>14498</v>
      </c>
      <c r="E5332" s="1" t="s">
        <v>17</v>
      </c>
      <c r="F5332" s="2">
        <v>1</v>
      </c>
      <c r="G5332" s="2">
        <f>INDEX(תוצאות_בחירות,MATCH(C5332,siot!$F$3:$F$1887,0),27)</f>
        <v>4</v>
      </c>
      <c r="H5332" s="2" t="b">
        <f t="shared" si="167"/>
        <v>1</v>
      </c>
      <c r="I5332" s="1" t="s">
        <v>2</v>
      </c>
      <c r="J5332" s="1" t="s">
        <v>14510</v>
      </c>
      <c r="K5332" s="1"/>
    </row>
    <row r="5333" spans="1:11">
      <c r="A5333" s="1" t="s">
        <v>14487</v>
      </c>
      <c r="B5333" s="1" t="s">
        <v>10842</v>
      </c>
      <c r="C5333" s="48" t="str">
        <f t="shared" si="166"/>
        <v>יח הר אדר</v>
      </c>
      <c r="D5333" s="1" t="s">
        <v>14498</v>
      </c>
      <c r="E5333" s="1"/>
      <c r="F5333" s="2">
        <v>2</v>
      </c>
      <c r="G5333" s="2">
        <f>INDEX(תוצאות_בחירות,MATCH(C5333,siot!$F$3:$F$1887,0),27)</f>
        <v>4</v>
      </c>
      <c r="H5333" s="2" t="b">
        <f t="shared" si="167"/>
        <v>1</v>
      </c>
      <c r="I5333" s="1" t="s">
        <v>2</v>
      </c>
      <c r="J5333" s="1" t="s">
        <v>14509</v>
      </c>
      <c r="K5333" s="1">
        <v>1</v>
      </c>
    </row>
    <row r="5334" spans="1:11">
      <c r="A5334" s="1" t="s">
        <v>14487</v>
      </c>
      <c r="B5334" s="1" t="s">
        <v>10842</v>
      </c>
      <c r="C5334" s="48" t="str">
        <f t="shared" si="166"/>
        <v>יח הר אדר</v>
      </c>
      <c r="D5334" s="1" t="s">
        <v>14498</v>
      </c>
      <c r="E5334" s="1"/>
      <c r="F5334" s="2">
        <v>3</v>
      </c>
      <c r="G5334" s="2">
        <f>INDEX(תוצאות_בחירות,MATCH(C5334,siot!$F$3:$F$1887,0),27)</f>
        <v>4</v>
      </c>
      <c r="H5334" s="2" t="b">
        <f t="shared" si="167"/>
        <v>1</v>
      </c>
      <c r="I5334" s="1" t="s">
        <v>2</v>
      </c>
      <c r="J5334" s="1" t="s">
        <v>14508</v>
      </c>
      <c r="K5334" s="1"/>
    </row>
    <row r="5335" spans="1:11">
      <c r="A5335" s="1" t="s">
        <v>14487</v>
      </c>
      <c r="B5335" s="1" t="s">
        <v>10842</v>
      </c>
      <c r="C5335" s="48" t="str">
        <f t="shared" si="166"/>
        <v>יח הר אדר</v>
      </c>
      <c r="D5335" s="1" t="s">
        <v>14498</v>
      </c>
      <c r="E5335" s="1"/>
      <c r="F5335" s="2">
        <v>4</v>
      </c>
      <c r="G5335" s="2">
        <f>INDEX(תוצאות_בחירות,MATCH(C5335,siot!$F$3:$F$1887,0),27)</f>
        <v>4</v>
      </c>
      <c r="H5335" s="2" t="b">
        <f t="shared" si="167"/>
        <v>1</v>
      </c>
      <c r="I5335" s="1" t="s">
        <v>2</v>
      </c>
      <c r="J5335" s="1" t="s">
        <v>14507</v>
      </c>
      <c r="K5335" s="1"/>
    </row>
    <row r="5336" spans="1:11" hidden="1">
      <c r="A5336" s="1" t="s">
        <v>14487</v>
      </c>
      <c r="B5336" s="1" t="s">
        <v>10842</v>
      </c>
      <c r="C5336" s="48" t="str">
        <f t="shared" si="166"/>
        <v>יח הר אדר</v>
      </c>
      <c r="D5336" s="1" t="s">
        <v>14498</v>
      </c>
      <c r="E5336" s="1"/>
      <c r="F5336" s="2">
        <v>5</v>
      </c>
      <c r="G5336" s="2">
        <f>INDEX(תוצאות_בחירות,MATCH(C5336,siot!$F$3:$F$1887,0),27)</f>
        <v>4</v>
      </c>
      <c r="H5336" s="2" t="b">
        <f t="shared" si="167"/>
        <v>0</v>
      </c>
      <c r="I5336" s="1" t="s">
        <v>2</v>
      </c>
      <c r="J5336" s="1" t="s">
        <v>14506</v>
      </c>
      <c r="K5336" s="1"/>
    </row>
    <row r="5337" spans="1:11" hidden="1">
      <c r="A5337" s="1" t="s">
        <v>14487</v>
      </c>
      <c r="B5337" s="1" t="s">
        <v>10842</v>
      </c>
      <c r="C5337" s="48" t="str">
        <f t="shared" si="166"/>
        <v>יח הר אדר</v>
      </c>
      <c r="D5337" s="1" t="s">
        <v>14498</v>
      </c>
      <c r="E5337" s="1"/>
      <c r="F5337" s="2">
        <v>6</v>
      </c>
      <c r="G5337" s="2">
        <f>INDEX(תוצאות_בחירות,MATCH(C5337,siot!$F$3:$F$1887,0),27)</f>
        <v>4</v>
      </c>
      <c r="H5337" s="2" t="b">
        <f t="shared" si="167"/>
        <v>0</v>
      </c>
      <c r="I5337" s="1" t="s">
        <v>2</v>
      </c>
      <c r="J5337" s="1" t="s">
        <v>4703</v>
      </c>
      <c r="K5337" s="1"/>
    </row>
    <row r="5338" spans="1:11" hidden="1">
      <c r="A5338" s="1" t="s">
        <v>14487</v>
      </c>
      <c r="B5338" s="1" t="s">
        <v>10842</v>
      </c>
      <c r="C5338" s="48" t="str">
        <f t="shared" si="166"/>
        <v>יח הר אדר</v>
      </c>
      <c r="D5338" s="1" t="s">
        <v>14498</v>
      </c>
      <c r="E5338" s="1"/>
      <c r="F5338" s="2">
        <v>7</v>
      </c>
      <c r="G5338" s="2">
        <f>INDEX(תוצאות_בחירות,MATCH(C5338,siot!$F$3:$F$1887,0),27)</f>
        <v>4</v>
      </c>
      <c r="H5338" s="2" t="b">
        <f t="shared" si="167"/>
        <v>0</v>
      </c>
      <c r="I5338" s="1" t="s">
        <v>2</v>
      </c>
      <c r="J5338" s="1" t="s">
        <v>14505</v>
      </c>
      <c r="K5338" s="1"/>
    </row>
    <row r="5339" spans="1:11" hidden="1">
      <c r="A5339" s="1" t="s">
        <v>14487</v>
      </c>
      <c r="B5339" s="1" t="s">
        <v>10842</v>
      </c>
      <c r="C5339" s="48" t="str">
        <f t="shared" si="166"/>
        <v>יח הר אדר</v>
      </c>
      <c r="D5339" s="1" t="s">
        <v>14498</v>
      </c>
      <c r="E5339" s="1"/>
      <c r="F5339" s="2">
        <v>8</v>
      </c>
      <c r="G5339" s="2">
        <f>INDEX(תוצאות_בחירות,MATCH(C5339,siot!$F$3:$F$1887,0),27)</f>
        <v>4</v>
      </c>
      <c r="H5339" s="2" t="b">
        <f t="shared" si="167"/>
        <v>0</v>
      </c>
      <c r="I5339" s="1" t="s">
        <v>2</v>
      </c>
      <c r="J5339" s="1" t="s">
        <v>14504</v>
      </c>
      <c r="K5339" s="1"/>
    </row>
    <row r="5340" spans="1:11" hidden="1">
      <c r="A5340" s="1" t="s">
        <v>14487</v>
      </c>
      <c r="B5340" s="1" t="s">
        <v>10842</v>
      </c>
      <c r="C5340" s="48" t="str">
        <f t="shared" si="166"/>
        <v>יח הר אדר</v>
      </c>
      <c r="D5340" s="1" t="s">
        <v>14498</v>
      </c>
      <c r="E5340" s="1"/>
      <c r="F5340" s="2">
        <v>9</v>
      </c>
      <c r="G5340" s="2">
        <f>INDEX(תוצאות_בחירות,MATCH(C5340,siot!$F$3:$F$1887,0),27)</f>
        <v>4</v>
      </c>
      <c r="H5340" s="2" t="b">
        <f t="shared" si="167"/>
        <v>0</v>
      </c>
      <c r="I5340" s="1" t="s">
        <v>2</v>
      </c>
      <c r="J5340" s="1" t="s">
        <v>14503</v>
      </c>
      <c r="K5340" s="1"/>
    </row>
    <row r="5341" spans="1:11" hidden="1">
      <c r="A5341" s="1" t="s">
        <v>14487</v>
      </c>
      <c r="B5341" s="1" t="s">
        <v>10842</v>
      </c>
      <c r="C5341" s="48" t="str">
        <f t="shared" si="166"/>
        <v>יח הר אדר</v>
      </c>
      <c r="D5341" s="1" t="s">
        <v>14498</v>
      </c>
      <c r="E5341" s="1"/>
      <c r="F5341" s="2">
        <v>10</v>
      </c>
      <c r="G5341" s="2">
        <f>INDEX(תוצאות_בחירות,MATCH(C5341,siot!$F$3:$F$1887,0),27)</f>
        <v>4</v>
      </c>
      <c r="H5341" s="2" t="b">
        <f t="shared" si="167"/>
        <v>0</v>
      </c>
      <c r="I5341" s="1" t="s">
        <v>2</v>
      </c>
      <c r="J5341" s="1" t="s">
        <v>14502</v>
      </c>
      <c r="K5341" s="1"/>
    </row>
    <row r="5342" spans="1:11" hidden="1">
      <c r="A5342" s="1" t="s">
        <v>14487</v>
      </c>
      <c r="B5342" s="1" t="s">
        <v>10842</v>
      </c>
      <c r="C5342" s="48" t="str">
        <f t="shared" si="166"/>
        <v>יח הר אדר</v>
      </c>
      <c r="D5342" s="1" t="s">
        <v>14498</v>
      </c>
      <c r="E5342" s="1"/>
      <c r="F5342" s="2">
        <v>11</v>
      </c>
      <c r="G5342" s="2">
        <f>INDEX(תוצאות_בחירות,MATCH(C5342,siot!$F$3:$F$1887,0),27)</f>
        <v>4</v>
      </c>
      <c r="H5342" s="2" t="b">
        <f t="shared" si="167"/>
        <v>0</v>
      </c>
      <c r="I5342" s="1" t="s">
        <v>2</v>
      </c>
      <c r="J5342" s="1" t="s">
        <v>14501</v>
      </c>
      <c r="K5342" s="1"/>
    </row>
    <row r="5343" spans="1:11" hidden="1">
      <c r="A5343" s="1" t="s">
        <v>14487</v>
      </c>
      <c r="B5343" s="1" t="s">
        <v>10842</v>
      </c>
      <c r="C5343" s="48" t="str">
        <f t="shared" si="166"/>
        <v>יח הר אדר</v>
      </c>
      <c r="D5343" s="1" t="s">
        <v>14498</v>
      </c>
      <c r="E5343" s="1"/>
      <c r="F5343" s="2">
        <v>12</v>
      </c>
      <c r="G5343" s="2">
        <f>INDEX(תוצאות_בחירות,MATCH(C5343,siot!$F$3:$F$1887,0),27)</f>
        <v>4</v>
      </c>
      <c r="H5343" s="2" t="b">
        <f t="shared" si="167"/>
        <v>0</v>
      </c>
      <c r="I5343" s="1" t="s">
        <v>2</v>
      </c>
      <c r="J5343" s="1" t="s">
        <v>14500</v>
      </c>
      <c r="K5343" s="1"/>
    </row>
    <row r="5344" spans="1:11" hidden="1">
      <c r="A5344" s="1" t="s">
        <v>14487</v>
      </c>
      <c r="B5344" s="1" t="s">
        <v>10842</v>
      </c>
      <c r="C5344" s="48" t="str">
        <f t="shared" si="166"/>
        <v>יח הר אדר</v>
      </c>
      <c r="D5344" s="1" t="s">
        <v>14498</v>
      </c>
      <c r="E5344" s="1"/>
      <c r="F5344" s="2">
        <v>13</v>
      </c>
      <c r="G5344" s="2">
        <f>INDEX(תוצאות_בחירות,MATCH(C5344,siot!$F$3:$F$1887,0),27)</f>
        <v>4</v>
      </c>
      <c r="H5344" s="2" t="b">
        <f t="shared" si="167"/>
        <v>0</v>
      </c>
      <c r="I5344" s="1" t="s">
        <v>2</v>
      </c>
      <c r="J5344" s="1" t="s">
        <v>14499</v>
      </c>
      <c r="K5344" s="1"/>
    </row>
    <row r="5345" spans="1:11" hidden="1">
      <c r="A5345" s="1" t="s">
        <v>14487</v>
      </c>
      <c r="B5345" s="1" t="s">
        <v>10842</v>
      </c>
      <c r="C5345" s="48" t="str">
        <f t="shared" si="166"/>
        <v>יח הר אדר</v>
      </c>
      <c r="D5345" s="1" t="s">
        <v>14498</v>
      </c>
      <c r="E5345" s="1"/>
      <c r="F5345" s="2">
        <v>14</v>
      </c>
      <c r="G5345" s="2">
        <f>INDEX(תוצאות_בחירות,MATCH(C5345,siot!$F$3:$F$1887,0),27)</f>
        <v>4</v>
      </c>
      <c r="H5345" s="2" t="b">
        <f t="shared" si="167"/>
        <v>0</v>
      </c>
      <c r="I5345" s="1" t="s">
        <v>2</v>
      </c>
      <c r="J5345" s="1" t="s">
        <v>14497</v>
      </c>
      <c r="K5345" s="1"/>
    </row>
    <row r="5346" spans="1:11" hidden="1">
      <c r="A5346" s="1" t="s">
        <v>14487</v>
      </c>
      <c r="B5346" s="1" t="s">
        <v>108</v>
      </c>
      <c r="C5346" s="48" t="str">
        <f t="shared" si="166"/>
        <v>פה הר אדר</v>
      </c>
      <c r="D5346" s="1" t="s">
        <v>14486</v>
      </c>
      <c r="E5346" s="1" t="s">
        <v>18</v>
      </c>
      <c r="F5346" s="2" t="s">
        <v>19548</v>
      </c>
      <c r="G5346" s="2">
        <f>INDEX(תוצאות_בחירות,MATCH(C5346,siot!$F$3:$F$1887,0),27)</f>
        <v>2</v>
      </c>
      <c r="H5346" s="2" t="b">
        <f t="shared" si="167"/>
        <v>0</v>
      </c>
      <c r="I5346" s="1"/>
      <c r="J5346" s="1"/>
      <c r="K5346" s="1"/>
    </row>
    <row r="5347" spans="1:11">
      <c r="A5347" s="1" t="s">
        <v>14487</v>
      </c>
      <c r="B5347" s="1" t="s">
        <v>108</v>
      </c>
      <c r="C5347" s="48" t="str">
        <f t="shared" si="166"/>
        <v>פה הר אדר</v>
      </c>
      <c r="D5347" s="1" t="s">
        <v>14486</v>
      </c>
      <c r="E5347" s="1" t="s">
        <v>17</v>
      </c>
      <c r="F5347" s="2">
        <v>1</v>
      </c>
      <c r="G5347" s="2">
        <f>INDEX(תוצאות_בחירות,MATCH(C5347,siot!$F$3:$F$1887,0),27)</f>
        <v>2</v>
      </c>
      <c r="H5347" s="2" t="b">
        <f t="shared" si="167"/>
        <v>1</v>
      </c>
      <c r="I5347" s="1" t="s">
        <v>2</v>
      </c>
      <c r="J5347" s="1" t="s">
        <v>14496</v>
      </c>
      <c r="K5347" s="1">
        <v>1</v>
      </c>
    </row>
    <row r="5348" spans="1:11">
      <c r="A5348" s="1" t="s">
        <v>14487</v>
      </c>
      <c r="B5348" s="1" t="s">
        <v>108</v>
      </c>
      <c r="C5348" s="48" t="str">
        <f t="shared" si="166"/>
        <v>פה הר אדר</v>
      </c>
      <c r="D5348" s="1" t="s">
        <v>14486</v>
      </c>
      <c r="E5348" s="1"/>
      <c r="F5348" s="2">
        <v>2</v>
      </c>
      <c r="G5348" s="2">
        <f>INDEX(תוצאות_בחירות,MATCH(C5348,siot!$F$3:$F$1887,0),27)</f>
        <v>2</v>
      </c>
      <c r="H5348" s="2" t="b">
        <f t="shared" si="167"/>
        <v>1</v>
      </c>
      <c r="I5348" s="1" t="s">
        <v>2</v>
      </c>
      <c r="J5348" s="1" t="s">
        <v>14495</v>
      </c>
      <c r="K5348" s="1">
        <v>1</v>
      </c>
    </row>
    <row r="5349" spans="1:11" hidden="1">
      <c r="A5349" s="1" t="s">
        <v>14487</v>
      </c>
      <c r="B5349" s="1" t="s">
        <v>108</v>
      </c>
      <c r="C5349" s="48" t="str">
        <f t="shared" si="166"/>
        <v>פה הר אדר</v>
      </c>
      <c r="D5349" s="1" t="s">
        <v>14486</v>
      </c>
      <c r="E5349" s="1"/>
      <c r="F5349" s="2">
        <v>3</v>
      </c>
      <c r="G5349" s="2">
        <f>INDEX(תוצאות_בחירות,MATCH(C5349,siot!$F$3:$F$1887,0),27)</f>
        <v>2</v>
      </c>
      <c r="H5349" s="2" t="b">
        <f t="shared" si="167"/>
        <v>0</v>
      </c>
      <c r="I5349" s="1" t="s">
        <v>2</v>
      </c>
      <c r="J5349" s="1" t="s">
        <v>14494</v>
      </c>
      <c r="K5349" s="1"/>
    </row>
    <row r="5350" spans="1:11" hidden="1">
      <c r="A5350" s="1" t="s">
        <v>14487</v>
      </c>
      <c r="B5350" s="1" t="s">
        <v>108</v>
      </c>
      <c r="C5350" s="48" t="str">
        <f t="shared" si="166"/>
        <v>פה הר אדר</v>
      </c>
      <c r="D5350" s="1" t="s">
        <v>14486</v>
      </c>
      <c r="E5350" s="1"/>
      <c r="F5350" s="2">
        <v>4</v>
      </c>
      <c r="G5350" s="2">
        <f>INDEX(תוצאות_בחירות,MATCH(C5350,siot!$F$3:$F$1887,0),27)</f>
        <v>2</v>
      </c>
      <c r="H5350" s="2" t="b">
        <f t="shared" si="167"/>
        <v>0</v>
      </c>
      <c r="I5350" s="1" t="s">
        <v>2</v>
      </c>
      <c r="J5350" s="1" t="s">
        <v>14493</v>
      </c>
      <c r="K5350" s="1"/>
    </row>
    <row r="5351" spans="1:11" hidden="1">
      <c r="A5351" s="1" t="s">
        <v>14487</v>
      </c>
      <c r="B5351" s="1" t="s">
        <v>108</v>
      </c>
      <c r="C5351" s="48" t="str">
        <f t="shared" si="166"/>
        <v>פה הר אדר</v>
      </c>
      <c r="D5351" s="1" t="s">
        <v>14486</v>
      </c>
      <c r="E5351" s="1"/>
      <c r="F5351" s="2">
        <v>5</v>
      </c>
      <c r="G5351" s="2">
        <f>INDEX(תוצאות_בחירות,MATCH(C5351,siot!$F$3:$F$1887,0),27)</f>
        <v>2</v>
      </c>
      <c r="H5351" s="2" t="b">
        <f t="shared" si="167"/>
        <v>0</v>
      </c>
      <c r="I5351" s="1" t="s">
        <v>2</v>
      </c>
      <c r="J5351" s="1" t="s">
        <v>14492</v>
      </c>
      <c r="K5351" s="1"/>
    </row>
    <row r="5352" spans="1:11" hidden="1">
      <c r="A5352" s="1" t="s">
        <v>14487</v>
      </c>
      <c r="B5352" s="1" t="s">
        <v>108</v>
      </c>
      <c r="C5352" s="48" t="str">
        <f t="shared" si="166"/>
        <v>פה הר אדר</v>
      </c>
      <c r="D5352" s="1" t="s">
        <v>14486</v>
      </c>
      <c r="E5352" s="1"/>
      <c r="F5352" s="2">
        <v>6</v>
      </c>
      <c r="G5352" s="2">
        <f>INDEX(תוצאות_בחירות,MATCH(C5352,siot!$F$3:$F$1887,0),27)</f>
        <v>2</v>
      </c>
      <c r="H5352" s="2" t="b">
        <f t="shared" si="167"/>
        <v>0</v>
      </c>
      <c r="I5352" s="1" t="s">
        <v>2</v>
      </c>
      <c r="J5352" s="1" t="s">
        <v>14491</v>
      </c>
      <c r="K5352" s="1"/>
    </row>
    <row r="5353" spans="1:11" hidden="1">
      <c r="A5353" s="1" t="s">
        <v>14487</v>
      </c>
      <c r="B5353" s="1" t="s">
        <v>108</v>
      </c>
      <c r="C5353" s="48" t="str">
        <f t="shared" si="166"/>
        <v>פה הר אדר</v>
      </c>
      <c r="D5353" s="1" t="s">
        <v>14486</v>
      </c>
      <c r="E5353" s="1"/>
      <c r="F5353" s="2">
        <v>7</v>
      </c>
      <c r="G5353" s="2">
        <f>INDEX(תוצאות_בחירות,MATCH(C5353,siot!$F$3:$F$1887,0),27)</f>
        <v>2</v>
      </c>
      <c r="H5353" s="2" t="b">
        <f t="shared" si="167"/>
        <v>0</v>
      </c>
      <c r="I5353" s="1" t="s">
        <v>2</v>
      </c>
      <c r="J5353" s="1" t="s">
        <v>14490</v>
      </c>
      <c r="K5353" s="1"/>
    </row>
    <row r="5354" spans="1:11" hidden="1">
      <c r="A5354" s="1" t="s">
        <v>14487</v>
      </c>
      <c r="B5354" s="1" t="s">
        <v>108</v>
      </c>
      <c r="C5354" s="48" t="str">
        <f t="shared" si="166"/>
        <v>פה הר אדר</v>
      </c>
      <c r="D5354" s="1" t="s">
        <v>14486</v>
      </c>
      <c r="E5354" s="1"/>
      <c r="F5354" s="2">
        <v>8</v>
      </c>
      <c r="G5354" s="2">
        <f>INDEX(תוצאות_בחירות,MATCH(C5354,siot!$F$3:$F$1887,0),27)</f>
        <v>2</v>
      </c>
      <c r="H5354" s="2" t="b">
        <f t="shared" si="167"/>
        <v>0</v>
      </c>
      <c r="I5354" s="1" t="s">
        <v>2</v>
      </c>
      <c r="J5354" s="1" t="s">
        <v>14489</v>
      </c>
      <c r="K5354" s="1"/>
    </row>
    <row r="5355" spans="1:11" hidden="1">
      <c r="A5355" s="1" t="s">
        <v>14487</v>
      </c>
      <c r="B5355" s="1" t="s">
        <v>108</v>
      </c>
      <c r="C5355" s="48" t="str">
        <f t="shared" si="166"/>
        <v>פה הר אדר</v>
      </c>
      <c r="D5355" s="1" t="s">
        <v>14486</v>
      </c>
      <c r="E5355" s="1"/>
      <c r="F5355" s="2">
        <v>9</v>
      </c>
      <c r="G5355" s="2">
        <f>INDEX(תוצאות_בחירות,MATCH(C5355,siot!$F$3:$F$1887,0),27)</f>
        <v>2</v>
      </c>
      <c r="H5355" s="2" t="b">
        <f t="shared" si="167"/>
        <v>0</v>
      </c>
      <c r="I5355" s="1" t="s">
        <v>2</v>
      </c>
      <c r="J5355" s="1" t="s">
        <v>14488</v>
      </c>
      <c r="K5355" s="1"/>
    </row>
    <row r="5356" spans="1:11" hidden="1">
      <c r="A5356" s="1" t="s">
        <v>14487</v>
      </c>
      <c r="B5356" s="1" t="s">
        <v>108</v>
      </c>
      <c r="C5356" s="48" t="str">
        <f t="shared" si="166"/>
        <v>פה הר אדר</v>
      </c>
      <c r="D5356" s="1" t="s">
        <v>14486</v>
      </c>
      <c r="E5356" s="1"/>
      <c r="F5356" s="2">
        <v>10</v>
      </c>
      <c r="G5356" s="2">
        <f>INDEX(תוצאות_בחירות,MATCH(C5356,siot!$F$3:$F$1887,0),27)</f>
        <v>2</v>
      </c>
      <c r="H5356" s="2" t="b">
        <f t="shared" si="167"/>
        <v>0</v>
      </c>
      <c r="I5356" s="1" t="s">
        <v>2</v>
      </c>
      <c r="J5356" s="1" t="s">
        <v>14485</v>
      </c>
      <c r="K5356" s="1"/>
    </row>
    <row r="5357" spans="1:11" hidden="1">
      <c r="A5357" s="1" t="s">
        <v>14268</v>
      </c>
      <c r="B5357" s="1" t="s">
        <v>617</v>
      </c>
      <c r="C5357" s="48" t="str">
        <f t="shared" si="166"/>
        <v>אמת הרצליה</v>
      </c>
      <c r="D5357" s="1" t="s">
        <v>14468</v>
      </c>
      <c r="E5357" s="1" t="s">
        <v>18</v>
      </c>
      <c r="F5357" s="2" t="s">
        <v>19548</v>
      </c>
      <c r="G5357" s="2">
        <f>INDEX(תוצאות_בחירות,MATCH(C5357,siot!$F$3:$F$1887,0),27)</f>
        <v>0</v>
      </c>
      <c r="H5357" s="2" t="b">
        <f t="shared" si="167"/>
        <v>0</v>
      </c>
      <c r="I5357" s="1"/>
      <c r="J5357" s="1"/>
      <c r="K5357" s="1"/>
    </row>
    <row r="5358" spans="1:11" hidden="1">
      <c r="A5358" s="1" t="s">
        <v>14268</v>
      </c>
      <c r="B5358" s="1" t="s">
        <v>617</v>
      </c>
      <c r="C5358" s="48" t="str">
        <f t="shared" si="166"/>
        <v>אמת הרצליה</v>
      </c>
      <c r="D5358" s="1" t="s">
        <v>14468</v>
      </c>
      <c r="E5358" s="1" t="s">
        <v>17</v>
      </c>
      <c r="F5358" s="2">
        <v>1</v>
      </c>
      <c r="G5358" s="2">
        <f>INDEX(תוצאות_בחירות,MATCH(C5358,siot!$F$3:$F$1887,0),27)</f>
        <v>0</v>
      </c>
      <c r="H5358" s="2" t="b">
        <f t="shared" si="167"/>
        <v>0</v>
      </c>
      <c r="I5358" s="1" t="s">
        <v>2</v>
      </c>
      <c r="J5358" s="1" t="s">
        <v>14484</v>
      </c>
      <c r="K5358" s="1"/>
    </row>
    <row r="5359" spans="1:11" hidden="1">
      <c r="A5359" s="1" t="s">
        <v>14268</v>
      </c>
      <c r="B5359" s="1" t="s">
        <v>617</v>
      </c>
      <c r="C5359" s="48" t="str">
        <f t="shared" si="166"/>
        <v>אמת הרצליה</v>
      </c>
      <c r="D5359" s="1" t="s">
        <v>14468</v>
      </c>
      <c r="E5359" s="1"/>
      <c r="F5359" s="2">
        <v>2</v>
      </c>
      <c r="G5359" s="2">
        <f>INDEX(תוצאות_בחירות,MATCH(C5359,siot!$F$3:$F$1887,0),27)</f>
        <v>0</v>
      </c>
      <c r="H5359" s="2" t="b">
        <f t="shared" si="167"/>
        <v>0</v>
      </c>
      <c r="I5359" s="1" t="s">
        <v>2</v>
      </c>
      <c r="J5359" s="1" t="s">
        <v>14483</v>
      </c>
      <c r="K5359" s="1"/>
    </row>
    <row r="5360" spans="1:11" hidden="1">
      <c r="A5360" s="1" t="s">
        <v>14268</v>
      </c>
      <c r="B5360" s="1" t="s">
        <v>617</v>
      </c>
      <c r="C5360" s="48" t="str">
        <f t="shared" si="166"/>
        <v>אמת הרצליה</v>
      </c>
      <c r="D5360" s="1" t="s">
        <v>14468</v>
      </c>
      <c r="E5360" s="1"/>
      <c r="F5360" s="2">
        <v>3</v>
      </c>
      <c r="G5360" s="2">
        <f>INDEX(תוצאות_בחירות,MATCH(C5360,siot!$F$3:$F$1887,0),27)</f>
        <v>0</v>
      </c>
      <c r="H5360" s="2" t="b">
        <f t="shared" si="167"/>
        <v>0</v>
      </c>
      <c r="I5360" s="1" t="s">
        <v>2</v>
      </c>
      <c r="J5360" s="1" t="s">
        <v>14482</v>
      </c>
      <c r="K5360" s="1"/>
    </row>
    <row r="5361" spans="1:11" hidden="1">
      <c r="A5361" s="1" t="s">
        <v>14268</v>
      </c>
      <c r="B5361" s="1" t="s">
        <v>617</v>
      </c>
      <c r="C5361" s="48" t="str">
        <f t="shared" si="166"/>
        <v>אמת הרצליה</v>
      </c>
      <c r="D5361" s="1" t="s">
        <v>14468</v>
      </c>
      <c r="E5361" s="1"/>
      <c r="F5361" s="2">
        <v>4</v>
      </c>
      <c r="G5361" s="2">
        <f>INDEX(תוצאות_בחירות,MATCH(C5361,siot!$F$3:$F$1887,0),27)</f>
        <v>0</v>
      </c>
      <c r="H5361" s="2" t="b">
        <f t="shared" si="167"/>
        <v>0</v>
      </c>
      <c r="I5361" s="1" t="s">
        <v>2</v>
      </c>
      <c r="J5361" s="1" t="s">
        <v>14481</v>
      </c>
      <c r="K5361" s="1"/>
    </row>
    <row r="5362" spans="1:11" hidden="1">
      <c r="A5362" s="1" t="s">
        <v>14268</v>
      </c>
      <c r="B5362" s="1" t="s">
        <v>617</v>
      </c>
      <c r="C5362" s="48" t="str">
        <f t="shared" si="166"/>
        <v>אמת הרצליה</v>
      </c>
      <c r="D5362" s="1" t="s">
        <v>14468</v>
      </c>
      <c r="E5362" s="1"/>
      <c r="F5362" s="2">
        <v>5</v>
      </c>
      <c r="G5362" s="2">
        <f>INDEX(תוצאות_בחירות,MATCH(C5362,siot!$F$3:$F$1887,0),27)</f>
        <v>0</v>
      </c>
      <c r="H5362" s="2" t="b">
        <f t="shared" si="167"/>
        <v>0</v>
      </c>
      <c r="I5362" s="1" t="s">
        <v>2</v>
      </c>
      <c r="J5362" s="1" t="s">
        <v>14480</v>
      </c>
      <c r="K5362" s="1"/>
    </row>
    <row r="5363" spans="1:11" hidden="1">
      <c r="A5363" s="1" t="s">
        <v>14268</v>
      </c>
      <c r="B5363" s="1" t="s">
        <v>617</v>
      </c>
      <c r="C5363" s="48" t="str">
        <f t="shared" si="166"/>
        <v>אמת הרצליה</v>
      </c>
      <c r="D5363" s="1" t="s">
        <v>14468</v>
      </c>
      <c r="E5363" s="1"/>
      <c r="F5363" s="2">
        <v>6</v>
      </c>
      <c r="G5363" s="2">
        <f>INDEX(תוצאות_בחירות,MATCH(C5363,siot!$F$3:$F$1887,0),27)</f>
        <v>0</v>
      </c>
      <c r="H5363" s="2" t="b">
        <f t="shared" si="167"/>
        <v>0</v>
      </c>
      <c r="I5363" s="1" t="s">
        <v>2</v>
      </c>
      <c r="J5363" s="1" t="s">
        <v>14479</v>
      </c>
      <c r="K5363" s="1"/>
    </row>
    <row r="5364" spans="1:11" hidden="1">
      <c r="A5364" s="1" t="s">
        <v>14268</v>
      </c>
      <c r="B5364" s="1" t="s">
        <v>617</v>
      </c>
      <c r="C5364" s="48" t="str">
        <f t="shared" si="166"/>
        <v>אמת הרצליה</v>
      </c>
      <c r="D5364" s="1" t="s">
        <v>14468</v>
      </c>
      <c r="E5364" s="1"/>
      <c r="F5364" s="2">
        <v>7</v>
      </c>
      <c r="G5364" s="2">
        <f>INDEX(תוצאות_בחירות,MATCH(C5364,siot!$F$3:$F$1887,0),27)</f>
        <v>0</v>
      </c>
      <c r="H5364" s="2" t="b">
        <f t="shared" si="167"/>
        <v>0</v>
      </c>
      <c r="I5364" s="1" t="s">
        <v>2</v>
      </c>
      <c r="J5364" s="1" t="s">
        <v>13573</v>
      </c>
      <c r="K5364" s="1"/>
    </row>
    <row r="5365" spans="1:11" hidden="1">
      <c r="A5365" s="1" t="s">
        <v>14268</v>
      </c>
      <c r="B5365" s="1" t="s">
        <v>617</v>
      </c>
      <c r="C5365" s="48" t="str">
        <f t="shared" si="166"/>
        <v>אמת הרצליה</v>
      </c>
      <c r="D5365" s="1" t="s">
        <v>14468</v>
      </c>
      <c r="E5365" s="1"/>
      <c r="F5365" s="2">
        <v>8</v>
      </c>
      <c r="G5365" s="2">
        <f>INDEX(תוצאות_בחירות,MATCH(C5365,siot!$F$3:$F$1887,0),27)</f>
        <v>0</v>
      </c>
      <c r="H5365" s="2" t="b">
        <f t="shared" si="167"/>
        <v>0</v>
      </c>
      <c r="I5365" s="1" t="s">
        <v>2</v>
      </c>
      <c r="J5365" s="1" t="s">
        <v>14478</v>
      </c>
      <c r="K5365" s="1"/>
    </row>
    <row r="5366" spans="1:11" hidden="1">
      <c r="A5366" s="1" t="s">
        <v>14268</v>
      </c>
      <c r="B5366" s="1" t="s">
        <v>617</v>
      </c>
      <c r="C5366" s="48" t="str">
        <f t="shared" si="166"/>
        <v>אמת הרצליה</v>
      </c>
      <c r="D5366" s="1" t="s">
        <v>14468</v>
      </c>
      <c r="E5366" s="1"/>
      <c r="F5366" s="2">
        <v>9</v>
      </c>
      <c r="G5366" s="2">
        <f>INDEX(תוצאות_בחירות,MATCH(C5366,siot!$F$3:$F$1887,0),27)</f>
        <v>0</v>
      </c>
      <c r="H5366" s="2" t="b">
        <f t="shared" si="167"/>
        <v>0</v>
      </c>
      <c r="I5366" s="1" t="s">
        <v>2</v>
      </c>
      <c r="J5366" s="1" t="s">
        <v>14477</v>
      </c>
      <c r="K5366" s="1"/>
    </row>
    <row r="5367" spans="1:11" hidden="1">
      <c r="A5367" s="1" t="s">
        <v>14268</v>
      </c>
      <c r="B5367" s="1" t="s">
        <v>617</v>
      </c>
      <c r="C5367" s="48" t="str">
        <f t="shared" si="166"/>
        <v>אמת הרצליה</v>
      </c>
      <c r="D5367" s="1" t="s">
        <v>14468</v>
      </c>
      <c r="E5367" s="1"/>
      <c r="F5367" s="2">
        <v>10</v>
      </c>
      <c r="G5367" s="2">
        <f>INDEX(תוצאות_בחירות,MATCH(C5367,siot!$F$3:$F$1887,0),27)</f>
        <v>0</v>
      </c>
      <c r="H5367" s="2" t="b">
        <f t="shared" si="167"/>
        <v>0</v>
      </c>
      <c r="I5367" s="1" t="s">
        <v>2</v>
      </c>
      <c r="J5367" s="1" t="s">
        <v>14476</v>
      </c>
      <c r="K5367" s="1"/>
    </row>
    <row r="5368" spans="1:11" hidden="1">
      <c r="A5368" s="1" t="s">
        <v>14268</v>
      </c>
      <c r="B5368" s="1" t="s">
        <v>617</v>
      </c>
      <c r="C5368" s="48" t="str">
        <f t="shared" si="166"/>
        <v>אמת הרצליה</v>
      </c>
      <c r="D5368" s="1" t="s">
        <v>14468</v>
      </c>
      <c r="E5368" s="1"/>
      <c r="F5368" s="2">
        <v>11</v>
      </c>
      <c r="G5368" s="2">
        <f>INDEX(תוצאות_בחירות,MATCH(C5368,siot!$F$3:$F$1887,0),27)</f>
        <v>0</v>
      </c>
      <c r="H5368" s="2" t="b">
        <f t="shared" si="167"/>
        <v>0</v>
      </c>
      <c r="I5368" s="1" t="s">
        <v>2</v>
      </c>
      <c r="J5368" s="1" t="s">
        <v>14475</v>
      </c>
      <c r="K5368" s="1"/>
    </row>
    <row r="5369" spans="1:11" hidden="1">
      <c r="A5369" s="1" t="s">
        <v>14268</v>
      </c>
      <c r="B5369" s="1" t="s">
        <v>617</v>
      </c>
      <c r="C5369" s="48" t="str">
        <f t="shared" si="166"/>
        <v>אמת הרצליה</v>
      </c>
      <c r="D5369" s="1" t="s">
        <v>14468</v>
      </c>
      <c r="E5369" s="1"/>
      <c r="F5369" s="2">
        <v>12</v>
      </c>
      <c r="G5369" s="2">
        <f>INDEX(תוצאות_בחירות,MATCH(C5369,siot!$F$3:$F$1887,0),27)</f>
        <v>0</v>
      </c>
      <c r="H5369" s="2" t="b">
        <f t="shared" si="167"/>
        <v>0</v>
      </c>
      <c r="I5369" s="1" t="s">
        <v>2</v>
      </c>
      <c r="J5369" s="1" t="s">
        <v>14474</v>
      </c>
      <c r="K5369" s="1"/>
    </row>
    <row r="5370" spans="1:11" hidden="1">
      <c r="A5370" s="1" t="s">
        <v>14268</v>
      </c>
      <c r="B5370" s="1" t="s">
        <v>617</v>
      </c>
      <c r="C5370" s="48" t="str">
        <f t="shared" si="166"/>
        <v>אמת הרצליה</v>
      </c>
      <c r="D5370" s="1" t="s">
        <v>14468</v>
      </c>
      <c r="E5370" s="1"/>
      <c r="F5370" s="2">
        <v>13</v>
      </c>
      <c r="G5370" s="2">
        <f>INDEX(תוצאות_בחירות,MATCH(C5370,siot!$F$3:$F$1887,0),27)</f>
        <v>0</v>
      </c>
      <c r="H5370" s="2" t="b">
        <f t="shared" si="167"/>
        <v>0</v>
      </c>
      <c r="I5370" s="1" t="s">
        <v>2</v>
      </c>
      <c r="J5370" s="1" t="s">
        <v>14473</v>
      </c>
      <c r="K5370" s="1"/>
    </row>
    <row r="5371" spans="1:11" hidden="1">
      <c r="A5371" s="1" t="s">
        <v>14268</v>
      </c>
      <c r="B5371" s="1" t="s">
        <v>617</v>
      </c>
      <c r="C5371" s="48" t="str">
        <f t="shared" si="166"/>
        <v>אמת הרצליה</v>
      </c>
      <c r="D5371" s="1" t="s">
        <v>14468</v>
      </c>
      <c r="E5371" s="1"/>
      <c r="F5371" s="2">
        <v>14</v>
      </c>
      <c r="G5371" s="2">
        <f>INDEX(תוצאות_בחירות,MATCH(C5371,siot!$F$3:$F$1887,0),27)</f>
        <v>0</v>
      </c>
      <c r="H5371" s="2" t="b">
        <f t="shared" si="167"/>
        <v>0</v>
      </c>
      <c r="I5371" s="1" t="s">
        <v>2</v>
      </c>
      <c r="J5371" s="1" t="s">
        <v>14472</v>
      </c>
      <c r="K5371" s="1"/>
    </row>
    <row r="5372" spans="1:11" hidden="1">
      <c r="A5372" s="1" t="s">
        <v>14268</v>
      </c>
      <c r="B5372" s="1" t="s">
        <v>617</v>
      </c>
      <c r="C5372" s="48" t="str">
        <f t="shared" si="166"/>
        <v>אמת הרצליה</v>
      </c>
      <c r="D5372" s="1" t="s">
        <v>14468</v>
      </c>
      <c r="E5372" s="1"/>
      <c r="F5372" s="2">
        <v>15</v>
      </c>
      <c r="G5372" s="2">
        <f>INDEX(תוצאות_בחירות,MATCH(C5372,siot!$F$3:$F$1887,0),27)</f>
        <v>0</v>
      </c>
      <c r="H5372" s="2" t="b">
        <f t="shared" si="167"/>
        <v>0</v>
      </c>
      <c r="I5372" s="1" t="s">
        <v>2</v>
      </c>
      <c r="J5372" s="1" t="s">
        <v>3833</v>
      </c>
      <c r="K5372" s="1"/>
    </row>
    <row r="5373" spans="1:11" hidden="1">
      <c r="A5373" s="1" t="s">
        <v>14268</v>
      </c>
      <c r="B5373" s="1" t="s">
        <v>617</v>
      </c>
      <c r="C5373" s="48" t="str">
        <f t="shared" si="166"/>
        <v>אמת הרצליה</v>
      </c>
      <c r="D5373" s="1" t="s">
        <v>14468</v>
      </c>
      <c r="E5373" s="1"/>
      <c r="F5373" s="2">
        <v>16</v>
      </c>
      <c r="G5373" s="2">
        <f>INDEX(תוצאות_בחירות,MATCH(C5373,siot!$F$3:$F$1887,0),27)</f>
        <v>0</v>
      </c>
      <c r="H5373" s="2" t="b">
        <f t="shared" si="167"/>
        <v>0</v>
      </c>
      <c r="I5373" s="1" t="s">
        <v>2</v>
      </c>
      <c r="J5373" s="1" t="s">
        <v>14471</v>
      </c>
      <c r="K5373" s="1"/>
    </row>
    <row r="5374" spans="1:11" hidden="1">
      <c r="A5374" s="1" t="s">
        <v>14268</v>
      </c>
      <c r="B5374" s="1" t="s">
        <v>617</v>
      </c>
      <c r="C5374" s="48" t="str">
        <f t="shared" si="166"/>
        <v>אמת הרצליה</v>
      </c>
      <c r="D5374" s="1" t="s">
        <v>14468</v>
      </c>
      <c r="E5374" s="1"/>
      <c r="F5374" s="2">
        <v>17</v>
      </c>
      <c r="G5374" s="2">
        <f>INDEX(תוצאות_בחירות,MATCH(C5374,siot!$F$3:$F$1887,0),27)</f>
        <v>0</v>
      </c>
      <c r="H5374" s="2" t="b">
        <f t="shared" si="167"/>
        <v>0</v>
      </c>
      <c r="I5374" s="1" t="s">
        <v>2</v>
      </c>
      <c r="J5374" s="1" t="s">
        <v>14470</v>
      </c>
      <c r="K5374" s="1"/>
    </row>
    <row r="5375" spans="1:11" hidden="1">
      <c r="A5375" s="1" t="s">
        <v>14268</v>
      </c>
      <c r="B5375" s="1" t="s">
        <v>617</v>
      </c>
      <c r="C5375" s="48" t="str">
        <f t="shared" si="166"/>
        <v>אמת הרצליה</v>
      </c>
      <c r="D5375" s="1" t="s">
        <v>14468</v>
      </c>
      <c r="E5375" s="1"/>
      <c r="F5375" s="2">
        <v>18</v>
      </c>
      <c r="G5375" s="2">
        <f>INDEX(תוצאות_בחירות,MATCH(C5375,siot!$F$3:$F$1887,0),27)</f>
        <v>0</v>
      </c>
      <c r="H5375" s="2" t="b">
        <f t="shared" si="167"/>
        <v>0</v>
      </c>
      <c r="I5375" s="1" t="s">
        <v>2</v>
      </c>
      <c r="J5375" s="1" t="s">
        <v>14469</v>
      </c>
      <c r="K5375" s="1"/>
    </row>
    <row r="5376" spans="1:11" hidden="1">
      <c r="A5376" s="1" t="s">
        <v>14268</v>
      </c>
      <c r="B5376" s="1" t="s">
        <v>617</v>
      </c>
      <c r="C5376" s="48" t="str">
        <f t="shared" si="166"/>
        <v>אמת הרצליה</v>
      </c>
      <c r="D5376" s="1" t="s">
        <v>14468</v>
      </c>
      <c r="E5376" s="1"/>
      <c r="F5376" s="2">
        <v>19</v>
      </c>
      <c r="G5376" s="2">
        <f>INDEX(תוצאות_בחירות,MATCH(C5376,siot!$F$3:$F$1887,0),27)</f>
        <v>0</v>
      </c>
      <c r="H5376" s="2" t="b">
        <f t="shared" si="167"/>
        <v>0</v>
      </c>
      <c r="I5376" s="1" t="s">
        <v>2</v>
      </c>
      <c r="J5376" s="1" t="s">
        <v>14467</v>
      </c>
      <c r="K5376" s="1"/>
    </row>
    <row r="5377" spans="1:11" hidden="1">
      <c r="A5377" s="1" t="s">
        <v>14268</v>
      </c>
      <c r="B5377" s="1" t="s">
        <v>3822</v>
      </c>
      <c r="C5377" s="48" t="str">
        <f t="shared" si="166"/>
        <v>ג הרצליה</v>
      </c>
      <c r="D5377" s="1" t="s">
        <v>14460</v>
      </c>
      <c r="E5377" s="1" t="s">
        <v>3</v>
      </c>
      <c r="F5377" s="2" t="s">
        <v>19548</v>
      </c>
      <c r="G5377" s="2">
        <f>INDEX(תוצאות_בחירות,MATCH(C5377,siot!$F$3:$F$1887,0),27)</f>
        <v>1</v>
      </c>
      <c r="H5377" s="2" t="b">
        <f t="shared" si="167"/>
        <v>0</v>
      </c>
      <c r="I5377" s="1"/>
      <c r="J5377" s="1"/>
      <c r="K5377" s="1"/>
    </row>
    <row r="5378" spans="1:11">
      <c r="A5378" s="1" t="s">
        <v>14268</v>
      </c>
      <c r="B5378" s="1" t="s">
        <v>3822</v>
      </c>
      <c r="C5378" s="48" t="str">
        <f t="shared" si="166"/>
        <v>ג הרצליה</v>
      </c>
      <c r="D5378" s="1" t="s">
        <v>14460</v>
      </c>
      <c r="E5378" s="1"/>
      <c r="F5378" s="2">
        <v>1</v>
      </c>
      <c r="G5378" s="2">
        <f>INDEX(תוצאות_בחירות,MATCH(C5378,siot!$F$3:$F$1887,0),27)</f>
        <v>1</v>
      </c>
      <c r="H5378" s="2" t="b">
        <f t="shared" si="167"/>
        <v>1</v>
      </c>
      <c r="I5378" s="1" t="s">
        <v>2</v>
      </c>
      <c r="J5378" s="1" t="s">
        <v>14466</v>
      </c>
      <c r="K5378" s="1"/>
    </row>
    <row r="5379" spans="1:11" hidden="1">
      <c r="A5379" s="1" t="s">
        <v>14268</v>
      </c>
      <c r="B5379" s="1" t="s">
        <v>3822</v>
      </c>
      <c r="C5379" s="48" t="str">
        <f t="shared" si="166"/>
        <v>ג הרצליה</v>
      </c>
      <c r="D5379" s="1" t="s">
        <v>14460</v>
      </c>
      <c r="E5379" s="1"/>
      <c r="F5379" s="2">
        <v>2</v>
      </c>
      <c r="G5379" s="2">
        <f>INDEX(תוצאות_בחירות,MATCH(C5379,siot!$F$3:$F$1887,0),27)</f>
        <v>1</v>
      </c>
      <c r="H5379" s="2" t="b">
        <f t="shared" si="167"/>
        <v>0</v>
      </c>
      <c r="I5379" s="1" t="s">
        <v>2</v>
      </c>
      <c r="J5379" s="1" t="s">
        <v>14465</v>
      </c>
      <c r="K5379" s="1"/>
    </row>
    <row r="5380" spans="1:11" hidden="1">
      <c r="A5380" s="1" t="s">
        <v>14268</v>
      </c>
      <c r="B5380" s="1" t="s">
        <v>3822</v>
      </c>
      <c r="C5380" s="48" t="str">
        <f t="shared" ref="C5380:C5443" si="168">B5380&amp;" "&amp;A5380</f>
        <v>ג הרצליה</v>
      </c>
      <c r="D5380" s="1" t="s">
        <v>14460</v>
      </c>
      <c r="E5380" s="1"/>
      <c r="F5380" s="2">
        <v>3</v>
      </c>
      <c r="G5380" s="2">
        <f>INDEX(תוצאות_בחירות,MATCH(C5380,siot!$F$3:$F$1887,0),27)</f>
        <v>1</v>
      </c>
      <c r="H5380" s="2" t="b">
        <f t="shared" ref="H5380:H5443" si="169">IF(OR(F5380&lt;G5380,G5380=F5380),TRUE,FALSE)</f>
        <v>0</v>
      </c>
      <c r="I5380" s="1" t="s">
        <v>2</v>
      </c>
      <c r="J5380" s="1" t="s">
        <v>14464</v>
      </c>
      <c r="K5380" s="1"/>
    </row>
    <row r="5381" spans="1:11" hidden="1">
      <c r="A5381" s="1" t="s">
        <v>14268</v>
      </c>
      <c r="B5381" s="1" t="s">
        <v>3822</v>
      </c>
      <c r="C5381" s="48" t="str">
        <f t="shared" si="168"/>
        <v>ג הרצליה</v>
      </c>
      <c r="D5381" s="1" t="s">
        <v>14460</v>
      </c>
      <c r="E5381" s="1"/>
      <c r="F5381" s="2">
        <v>4</v>
      </c>
      <c r="G5381" s="2">
        <f>INDEX(תוצאות_בחירות,MATCH(C5381,siot!$F$3:$F$1887,0),27)</f>
        <v>1</v>
      </c>
      <c r="H5381" s="2" t="b">
        <f t="shared" si="169"/>
        <v>0</v>
      </c>
      <c r="I5381" s="1" t="s">
        <v>2</v>
      </c>
      <c r="J5381" s="1" t="s">
        <v>14463</v>
      </c>
      <c r="K5381" s="1"/>
    </row>
    <row r="5382" spans="1:11" hidden="1">
      <c r="A5382" s="1" t="s">
        <v>14268</v>
      </c>
      <c r="B5382" s="1" t="s">
        <v>3822</v>
      </c>
      <c r="C5382" s="48" t="str">
        <f t="shared" si="168"/>
        <v>ג הרצליה</v>
      </c>
      <c r="D5382" s="1" t="s">
        <v>14460</v>
      </c>
      <c r="E5382" s="1"/>
      <c r="F5382" s="2">
        <v>5</v>
      </c>
      <c r="G5382" s="2">
        <f>INDEX(תוצאות_בחירות,MATCH(C5382,siot!$F$3:$F$1887,0),27)</f>
        <v>1</v>
      </c>
      <c r="H5382" s="2" t="b">
        <f t="shared" si="169"/>
        <v>0</v>
      </c>
      <c r="I5382" s="1" t="s">
        <v>2</v>
      </c>
      <c r="J5382" s="1" t="s">
        <v>14462</v>
      </c>
      <c r="K5382" s="1"/>
    </row>
    <row r="5383" spans="1:11" hidden="1">
      <c r="A5383" s="1" t="s">
        <v>14268</v>
      </c>
      <c r="B5383" s="1" t="s">
        <v>3822</v>
      </c>
      <c r="C5383" s="48" t="str">
        <f t="shared" si="168"/>
        <v>ג הרצליה</v>
      </c>
      <c r="D5383" s="1" t="s">
        <v>14460</v>
      </c>
      <c r="E5383" s="1"/>
      <c r="F5383" s="2">
        <v>6</v>
      </c>
      <c r="G5383" s="2">
        <f>INDEX(תוצאות_בחירות,MATCH(C5383,siot!$F$3:$F$1887,0),27)</f>
        <v>1</v>
      </c>
      <c r="H5383" s="2" t="b">
        <f t="shared" si="169"/>
        <v>0</v>
      </c>
      <c r="I5383" s="1" t="s">
        <v>2</v>
      </c>
      <c r="J5383" s="1" t="s">
        <v>14461</v>
      </c>
      <c r="K5383" s="1"/>
    </row>
    <row r="5384" spans="1:11" hidden="1">
      <c r="A5384" s="1" t="s">
        <v>14268</v>
      </c>
      <c r="B5384" s="1" t="s">
        <v>3822</v>
      </c>
      <c r="C5384" s="48" t="str">
        <f t="shared" si="168"/>
        <v>ג הרצליה</v>
      </c>
      <c r="D5384" s="1" t="s">
        <v>14460</v>
      </c>
      <c r="E5384" s="1"/>
      <c r="F5384" s="2">
        <v>7</v>
      </c>
      <c r="G5384" s="2">
        <f>INDEX(תוצאות_בחירות,MATCH(C5384,siot!$F$3:$F$1887,0),27)</f>
        <v>1</v>
      </c>
      <c r="H5384" s="2" t="b">
        <f t="shared" si="169"/>
        <v>0</v>
      </c>
      <c r="I5384" s="1" t="s">
        <v>2</v>
      </c>
      <c r="J5384" s="1" t="s">
        <v>14459</v>
      </c>
      <c r="K5384" s="1"/>
    </row>
    <row r="5385" spans="1:11" hidden="1">
      <c r="A5385" s="1" t="s">
        <v>14268</v>
      </c>
      <c r="B5385" s="1" t="s">
        <v>573</v>
      </c>
      <c r="C5385" s="48" t="str">
        <f t="shared" si="168"/>
        <v>זך הרצליה</v>
      </c>
      <c r="D5385" s="1" t="s">
        <v>14452</v>
      </c>
      <c r="E5385" s="1" t="s">
        <v>18</v>
      </c>
      <c r="F5385" s="2" t="s">
        <v>19548</v>
      </c>
      <c r="G5385" s="2">
        <f>INDEX(תוצאות_בחירות,MATCH(C5385,siot!$F$3:$F$1887,0),27)</f>
        <v>0</v>
      </c>
      <c r="H5385" s="2" t="b">
        <f t="shared" si="169"/>
        <v>0</v>
      </c>
      <c r="I5385" s="1"/>
      <c r="J5385" s="1"/>
      <c r="K5385" s="1"/>
    </row>
    <row r="5386" spans="1:11" hidden="1">
      <c r="A5386" s="1" t="s">
        <v>14268</v>
      </c>
      <c r="B5386" s="1" t="s">
        <v>573</v>
      </c>
      <c r="C5386" s="48" t="str">
        <f t="shared" si="168"/>
        <v>זך הרצליה</v>
      </c>
      <c r="D5386" s="1" t="s">
        <v>14452</v>
      </c>
      <c r="E5386" s="1" t="s">
        <v>17</v>
      </c>
      <c r="F5386" s="2">
        <v>1</v>
      </c>
      <c r="G5386" s="2">
        <f>INDEX(תוצאות_בחירות,MATCH(C5386,siot!$F$3:$F$1887,0),27)</f>
        <v>0</v>
      </c>
      <c r="H5386" s="2" t="b">
        <f t="shared" si="169"/>
        <v>0</v>
      </c>
      <c r="I5386" s="1" t="s">
        <v>2</v>
      </c>
      <c r="J5386" s="1" t="s">
        <v>14458</v>
      </c>
      <c r="K5386" s="1"/>
    </row>
    <row r="5387" spans="1:11" hidden="1">
      <c r="A5387" s="1" t="s">
        <v>14268</v>
      </c>
      <c r="B5387" s="1" t="s">
        <v>573</v>
      </c>
      <c r="C5387" s="48" t="str">
        <f t="shared" si="168"/>
        <v>זך הרצליה</v>
      </c>
      <c r="D5387" s="1" t="s">
        <v>14452</v>
      </c>
      <c r="E5387" s="1"/>
      <c r="F5387" s="2">
        <v>2</v>
      </c>
      <c r="G5387" s="2">
        <f>INDEX(תוצאות_בחירות,MATCH(C5387,siot!$F$3:$F$1887,0),27)</f>
        <v>0</v>
      </c>
      <c r="H5387" s="2" t="b">
        <f t="shared" si="169"/>
        <v>0</v>
      </c>
      <c r="I5387" s="1" t="s">
        <v>2</v>
      </c>
      <c r="J5387" s="1" t="s">
        <v>14457</v>
      </c>
      <c r="K5387" s="1"/>
    </row>
    <row r="5388" spans="1:11" hidden="1">
      <c r="A5388" s="1" t="s">
        <v>14268</v>
      </c>
      <c r="B5388" s="1" t="s">
        <v>573</v>
      </c>
      <c r="C5388" s="48" t="str">
        <f t="shared" si="168"/>
        <v>זך הרצליה</v>
      </c>
      <c r="D5388" s="1" t="s">
        <v>14452</v>
      </c>
      <c r="E5388" s="1"/>
      <c r="F5388" s="2">
        <v>3</v>
      </c>
      <c r="G5388" s="2">
        <f>INDEX(תוצאות_בחירות,MATCH(C5388,siot!$F$3:$F$1887,0),27)</f>
        <v>0</v>
      </c>
      <c r="H5388" s="2" t="b">
        <f t="shared" si="169"/>
        <v>0</v>
      </c>
      <c r="I5388" s="1" t="s">
        <v>2</v>
      </c>
      <c r="J5388" s="1" t="s">
        <v>14456</v>
      </c>
      <c r="K5388" s="1"/>
    </row>
    <row r="5389" spans="1:11" hidden="1">
      <c r="A5389" s="1" t="s">
        <v>14268</v>
      </c>
      <c r="B5389" s="1" t="s">
        <v>573</v>
      </c>
      <c r="C5389" s="48" t="str">
        <f t="shared" si="168"/>
        <v>זך הרצליה</v>
      </c>
      <c r="D5389" s="1" t="s">
        <v>14452</v>
      </c>
      <c r="E5389" s="1"/>
      <c r="F5389" s="2">
        <v>4</v>
      </c>
      <c r="G5389" s="2">
        <f>INDEX(תוצאות_בחירות,MATCH(C5389,siot!$F$3:$F$1887,0),27)</f>
        <v>0</v>
      </c>
      <c r="H5389" s="2" t="b">
        <f t="shared" si="169"/>
        <v>0</v>
      </c>
      <c r="I5389" s="1" t="s">
        <v>2</v>
      </c>
      <c r="J5389" s="1" t="s">
        <v>14455</v>
      </c>
      <c r="K5389" s="1"/>
    </row>
    <row r="5390" spans="1:11" hidden="1">
      <c r="A5390" s="1" t="s">
        <v>14268</v>
      </c>
      <c r="B5390" s="1" t="s">
        <v>573</v>
      </c>
      <c r="C5390" s="48" t="str">
        <f t="shared" si="168"/>
        <v>זך הרצליה</v>
      </c>
      <c r="D5390" s="1" t="s">
        <v>14452</v>
      </c>
      <c r="E5390" s="1"/>
      <c r="F5390" s="2">
        <v>5</v>
      </c>
      <c r="G5390" s="2">
        <f>INDEX(תוצאות_בחירות,MATCH(C5390,siot!$F$3:$F$1887,0),27)</f>
        <v>0</v>
      </c>
      <c r="H5390" s="2" t="b">
        <f t="shared" si="169"/>
        <v>0</v>
      </c>
      <c r="I5390" s="1" t="s">
        <v>2</v>
      </c>
      <c r="J5390" s="1" t="s">
        <v>14454</v>
      </c>
      <c r="K5390" s="1"/>
    </row>
    <row r="5391" spans="1:11" hidden="1">
      <c r="A5391" s="1" t="s">
        <v>14268</v>
      </c>
      <c r="B5391" s="1" t="s">
        <v>573</v>
      </c>
      <c r="C5391" s="48" t="str">
        <f t="shared" si="168"/>
        <v>זך הרצליה</v>
      </c>
      <c r="D5391" s="1" t="s">
        <v>14452</v>
      </c>
      <c r="E5391" s="1"/>
      <c r="F5391" s="2">
        <v>6</v>
      </c>
      <c r="G5391" s="2">
        <f>INDEX(תוצאות_בחירות,MATCH(C5391,siot!$F$3:$F$1887,0),27)</f>
        <v>0</v>
      </c>
      <c r="H5391" s="2" t="b">
        <f t="shared" si="169"/>
        <v>0</v>
      </c>
      <c r="I5391" s="1" t="s">
        <v>2</v>
      </c>
      <c r="J5391" s="1" t="s">
        <v>14453</v>
      </c>
      <c r="K5391" s="1"/>
    </row>
    <row r="5392" spans="1:11" hidden="1">
      <c r="A5392" s="1" t="s">
        <v>14268</v>
      </c>
      <c r="B5392" s="1" t="s">
        <v>573</v>
      </c>
      <c r="C5392" s="48" t="str">
        <f t="shared" si="168"/>
        <v>זך הרצליה</v>
      </c>
      <c r="D5392" s="1" t="s">
        <v>14452</v>
      </c>
      <c r="E5392" s="1"/>
      <c r="F5392" s="2">
        <v>7</v>
      </c>
      <c r="G5392" s="2">
        <f>INDEX(תוצאות_בחירות,MATCH(C5392,siot!$F$3:$F$1887,0),27)</f>
        <v>0</v>
      </c>
      <c r="H5392" s="2" t="b">
        <f t="shared" si="169"/>
        <v>0</v>
      </c>
      <c r="I5392" s="1" t="s">
        <v>2</v>
      </c>
      <c r="J5392" s="1" t="s">
        <v>14451</v>
      </c>
      <c r="K5392" s="1"/>
    </row>
    <row r="5393" spans="1:11" hidden="1">
      <c r="A5393" s="1" t="s">
        <v>14268</v>
      </c>
      <c r="B5393" s="1" t="s">
        <v>4636</v>
      </c>
      <c r="C5393" s="48" t="str">
        <f t="shared" si="168"/>
        <v>חד הרצליה</v>
      </c>
      <c r="D5393" s="1" t="s">
        <v>7376</v>
      </c>
      <c r="E5393" s="1" t="s">
        <v>3</v>
      </c>
      <c r="F5393" s="2" t="s">
        <v>19548</v>
      </c>
      <c r="G5393" s="2">
        <f>INDEX(תוצאות_בחירות,MATCH(C5393,siot!$F$3:$F$1887,0),27)</f>
        <v>1</v>
      </c>
      <c r="H5393" s="2" t="b">
        <f t="shared" si="169"/>
        <v>0</v>
      </c>
      <c r="I5393" s="1"/>
      <c r="J5393" s="1"/>
      <c r="K5393" s="1"/>
    </row>
    <row r="5394" spans="1:11">
      <c r="A5394" s="1" t="s">
        <v>14268</v>
      </c>
      <c r="B5394" s="1" t="s">
        <v>4636</v>
      </c>
      <c r="C5394" s="48" t="str">
        <f t="shared" si="168"/>
        <v>חד הרצליה</v>
      </c>
      <c r="D5394" s="1" t="s">
        <v>7376</v>
      </c>
      <c r="E5394" s="1"/>
      <c r="F5394" s="2">
        <v>1</v>
      </c>
      <c r="G5394" s="2">
        <f>INDEX(תוצאות_בחירות,MATCH(C5394,siot!$F$3:$F$1887,0),27)</f>
        <v>1</v>
      </c>
      <c r="H5394" s="2" t="b">
        <f t="shared" si="169"/>
        <v>1</v>
      </c>
      <c r="I5394" s="1" t="s">
        <v>2</v>
      </c>
      <c r="J5394" s="1" t="s">
        <v>14450</v>
      </c>
      <c r="K5394" s="1"/>
    </row>
    <row r="5395" spans="1:11" hidden="1">
      <c r="A5395" s="1" t="s">
        <v>14268</v>
      </c>
      <c r="B5395" s="1" t="s">
        <v>4636</v>
      </c>
      <c r="C5395" s="48" t="str">
        <f t="shared" si="168"/>
        <v>חד הרצליה</v>
      </c>
      <c r="D5395" s="1" t="s">
        <v>7376</v>
      </c>
      <c r="E5395" s="1"/>
      <c r="F5395" s="2">
        <v>2</v>
      </c>
      <c r="G5395" s="2">
        <f>INDEX(תוצאות_בחירות,MATCH(C5395,siot!$F$3:$F$1887,0),27)</f>
        <v>1</v>
      </c>
      <c r="H5395" s="2" t="b">
        <f t="shared" si="169"/>
        <v>0</v>
      </c>
      <c r="I5395" s="1" t="s">
        <v>2</v>
      </c>
      <c r="J5395" s="1" t="s">
        <v>14449</v>
      </c>
      <c r="K5395" s="1"/>
    </row>
    <row r="5396" spans="1:11" hidden="1">
      <c r="A5396" s="1" t="s">
        <v>14268</v>
      </c>
      <c r="B5396" s="1" t="s">
        <v>4636</v>
      </c>
      <c r="C5396" s="48" t="str">
        <f t="shared" si="168"/>
        <v>חד הרצליה</v>
      </c>
      <c r="D5396" s="1" t="s">
        <v>7376</v>
      </c>
      <c r="E5396" s="1"/>
      <c r="F5396" s="2">
        <v>3</v>
      </c>
      <c r="G5396" s="2">
        <f>INDEX(תוצאות_בחירות,MATCH(C5396,siot!$F$3:$F$1887,0),27)</f>
        <v>1</v>
      </c>
      <c r="H5396" s="2" t="b">
        <f t="shared" si="169"/>
        <v>0</v>
      </c>
      <c r="I5396" s="1" t="s">
        <v>2</v>
      </c>
      <c r="J5396" s="1" t="s">
        <v>14448</v>
      </c>
      <c r="K5396" s="1"/>
    </row>
    <row r="5397" spans="1:11" hidden="1">
      <c r="A5397" s="1" t="s">
        <v>14268</v>
      </c>
      <c r="B5397" s="1" t="s">
        <v>4636</v>
      </c>
      <c r="C5397" s="48" t="str">
        <f t="shared" si="168"/>
        <v>חד הרצליה</v>
      </c>
      <c r="D5397" s="1" t="s">
        <v>7376</v>
      </c>
      <c r="E5397" s="1"/>
      <c r="F5397" s="2">
        <v>4</v>
      </c>
      <c r="G5397" s="2">
        <f>INDEX(תוצאות_בחירות,MATCH(C5397,siot!$F$3:$F$1887,0),27)</f>
        <v>1</v>
      </c>
      <c r="H5397" s="2" t="b">
        <f t="shared" si="169"/>
        <v>0</v>
      </c>
      <c r="I5397" s="1" t="s">
        <v>2</v>
      </c>
      <c r="J5397" s="1" t="s">
        <v>14447</v>
      </c>
      <c r="K5397" s="1"/>
    </row>
    <row r="5398" spans="1:11" hidden="1">
      <c r="A5398" s="1" t="s">
        <v>14268</v>
      </c>
      <c r="B5398" s="1" t="s">
        <v>4636</v>
      </c>
      <c r="C5398" s="48" t="str">
        <f t="shared" si="168"/>
        <v>חד הרצליה</v>
      </c>
      <c r="D5398" s="1" t="s">
        <v>7376</v>
      </c>
      <c r="E5398" s="1"/>
      <c r="F5398" s="2">
        <v>5</v>
      </c>
      <c r="G5398" s="2">
        <f>INDEX(תוצאות_בחירות,MATCH(C5398,siot!$F$3:$F$1887,0),27)</f>
        <v>1</v>
      </c>
      <c r="H5398" s="2" t="b">
        <f t="shared" si="169"/>
        <v>0</v>
      </c>
      <c r="I5398" s="1" t="s">
        <v>2</v>
      </c>
      <c r="J5398" s="1" t="s">
        <v>14446</v>
      </c>
      <c r="K5398" s="1"/>
    </row>
    <row r="5399" spans="1:11" hidden="1">
      <c r="A5399" s="1" t="s">
        <v>14268</v>
      </c>
      <c r="B5399" s="1" t="s">
        <v>4636</v>
      </c>
      <c r="C5399" s="48" t="str">
        <f t="shared" si="168"/>
        <v>חד הרצליה</v>
      </c>
      <c r="D5399" s="1" t="s">
        <v>7376</v>
      </c>
      <c r="E5399" s="1"/>
      <c r="F5399" s="2">
        <v>6</v>
      </c>
      <c r="G5399" s="2">
        <f>INDEX(תוצאות_בחירות,MATCH(C5399,siot!$F$3:$F$1887,0),27)</f>
        <v>1</v>
      </c>
      <c r="H5399" s="2" t="b">
        <f t="shared" si="169"/>
        <v>0</v>
      </c>
      <c r="I5399" s="1" t="s">
        <v>2</v>
      </c>
      <c r="J5399" s="1" t="s">
        <v>14445</v>
      </c>
      <c r="K5399" s="1"/>
    </row>
    <row r="5400" spans="1:11" hidden="1">
      <c r="A5400" s="1" t="s">
        <v>14268</v>
      </c>
      <c r="B5400" s="1" t="s">
        <v>4636</v>
      </c>
      <c r="C5400" s="48" t="str">
        <f t="shared" si="168"/>
        <v>חד הרצליה</v>
      </c>
      <c r="D5400" s="1" t="s">
        <v>7376</v>
      </c>
      <c r="E5400" s="1"/>
      <c r="F5400" s="2">
        <v>7</v>
      </c>
      <c r="G5400" s="2">
        <f>INDEX(תוצאות_בחירות,MATCH(C5400,siot!$F$3:$F$1887,0),27)</f>
        <v>1</v>
      </c>
      <c r="H5400" s="2" t="b">
        <f t="shared" si="169"/>
        <v>0</v>
      </c>
      <c r="I5400" s="1" t="s">
        <v>2</v>
      </c>
      <c r="J5400" s="1" t="s">
        <v>14444</v>
      </c>
      <c r="K5400" s="1"/>
    </row>
    <row r="5401" spans="1:11" hidden="1">
      <c r="A5401" s="1" t="s">
        <v>14268</v>
      </c>
      <c r="B5401" s="1" t="s">
        <v>4636</v>
      </c>
      <c r="C5401" s="48" t="str">
        <f t="shared" si="168"/>
        <v>חד הרצליה</v>
      </c>
      <c r="D5401" s="1" t="s">
        <v>7376</v>
      </c>
      <c r="E5401" s="1"/>
      <c r="F5401" s="2">
        <v>8</v>
      </c>
      <c r="G5401" s="2">
        <f>INDEX(תוצאות_בחירות,MATCH(C5401,siot!$F$3:$F$1887,0),27)</f>
        <v>1</v>
      </c>
      <c r="H5401" s="2" t="b">
        <f t="shared" si="169"/>
        <v>0</v>
      </c>
      <c r="I5401" s="1" t="s">
        <v>2</v>
      </c>
      <c r="J5401" s="1" t="s">
        <v>14443</v>
      </c>
      <c r="K5401" s="1"/>
    </row>
    <row r="5402" spans="1:11" hidden="1">
      <c r="A5402" s="1" t="s">
        <v>14268</v>
      </c>
      <c r="B5402" s="1" t="s">
        <v>4636</v>
      </c>
      <c r="C5402" s="48" t="str">
        <f t="shared" si="168"/>
        <v>חד הרצליה</v>
      </c>
      <c r="D5402" s="1" t="s">
        <v>7376</v>
      </c>
      <c r="E5402" s="1"/>
      <c r="F5402" s="2">
        <v>9</v>
      </c>
      <c r="G5402" s="2">
        <f>INDEX(תוצאות_בחירות,MATCH(C5402,siot!$F$3:$F$1887,0),27)</f>
        <v>1</v>
      </c>
      <c r="H5402" s="2" t="b">
        <f t="shared" si="169"/>
        <v>0</v>
      </c>
      <c r="I5402" s="1" t="s">
        <v>2</v>
      </c>
      <c r="J5402" s="1" t="s">
        <v>14442</v>
      </c>
      <c r="K5402" s="1"/>
    </row>
    <row r="5403" spans="1:11" hidden="1">
      <c r="A5403" s="1" t="s">
        <v>14268</v>
      </c>
      <c r="B5403" s="1" t="s">
        <v>4636</v>
      </c>
      <c r="C5403" s="48" t="str">
        <f t="shared" si="168"/>
        <v>חד הרצליה</v>
      </c>
      <c r="D5403" s="1" t="s">
        <v>7376</v>
      </c>
      <c r="E5403" s="1"/>
      <c r="F5403" s="2">
        <v>10</v>
      </c>
      <c r="G5403" s="2">
        <f>INDEX(תוצאות_בחירות,MATCH(C5403,siot!$F$3:$F$1887,0),27)</f>
        <v>1</v>
      </c>
      <c r="H5403" s="2" t="b">
        <f t="shared" si="169"/>
        <v>0</v>
      </c>
      <c r="I5403" s="1" t="s">
        <v>2</v>
      </c>
      <c r="J5403" s="1" t="s">
        <v>14441</v>
      </c>
      <c r="K5403" s="1"/>
    </row>
    <row r="5404" spans="1:11" hidden="1">
      <c r="A5404" s="1" t="s">
        <v>14268</v>
      </c>
      <c r="B5404" s="1" t="s">
        <v>142</v>
      </c>
      <c r="C5404" s="48" t="str">
        <f t="shared" si="168"/>
        <v>ט הרצליה</v>
      </c>
      <c r="D5404" s="1" t="s">
        <v>14429</v>
      </c>
      <c r="E5404" s="1" t="s">
        <v>18</v>
      </c>
      <c r="F5404" s="2" t="s">
        <v>19548</v>
      </c>
      <c r="G5404" s="2">
        <f>INDEX(תוצאות_בחירות,MATCH(C5404,siot!$F$3:$F$1887,0),27)</f>
        <v>2</v>
      </c>
      <c r="H5404" s="2" t="b">
        <f t="shared" si="169"/>
        <v>0</v>
      </c>
      <c r="I5404" s="1"/>
      <c r="J5404" s="1"/>
      <c r="K5404" s="1"/>
    </row>
    <row r="5405" spans="1:11">
      <c r="A5405" s="1" t="s">
        <v>14268</v>
      </c>
      <c r="B5405" s="1" t="s">
        <v>142</v>
      </c>
      <c r="C5405" s="48" t="str">
        <f t="shared" si="168"/>
        <v>ט הרצליה</v>
      </c>
      <c r="D5405" s="1" t="s">
        <v>14429</v>
      </c>
      <c r="E5405" s="1" t="s">
        <v>17</v>
      </c>
      <c r="F5405" s="2">
        <v>1</v>
      </c>
      <c r="G5405" s="2">
        <f>INDEX(תוצאות_בחירות,MATCH(C5405,siot!$F$3:$F$1887,0),27)</f>
        <v>2</v>
      </c>
      <c r="H5405" s="2" t="b">
        <f t="shared" si="169"/>
        <v>1</v>
      </c>
      <c r="I5405" s="1" t="s">
        <v>2</v>
      </c>
      <c r="J5405" s="1" t="s">
        <v>14440</v>
      </c>
      <c r="K5405" s="1"/>
    </row>
    <row r="5406" spans="1:11">
      <c r="A5406" s="1" t="s">
        <v>14268</v>
      </c>
      <c r="B5406" s="1" t="s">
        <v>142</v>
      </c>
      <c r="C5406" s="48" t="str">
        <f t="shared" si="168"/>
        <v>ט הרצליה</v>
      </c>
      <c r="D5406" s="1" t="s">
        <v>14429</v>
      </c>
      <c r="E5406" s="1"/>
      <c r="F5406" s="2">
        <v>2</v>
      </c>
      <c r="G5406" s="2">
        <f>INDEX(תוצאות_בחירות,MATCH(C5406,siot!$F$3:$F$1887,0),27)</f>
        <v>2</v>
      </c>
      <c r="H5406" s="2" t="b">
        <f t="shared" si="169"/>
        <v>1</v>
      </c>
      <c r="I5406" s="1" t="s">
        <v>2</v>
      </c>
      <c r="J5406" s="1" t="s">
        <v>14439</v>
      </c>
      <c r="K5406" s="1"/>
    </row>
    <row r="5407" spans="1:11" hidden="1">
      <c r="A5407" s="1" t="s">
        <v>14268</v>
      </c>
      <c r="B5407" s="1" t="s">
        <v>142</v>
      </c>
      <c r="C5407" s="48" t="str">
        <f t="shared" si="168"/>
        <v>ט הרצליה</v>
      </c>
      <c r="D5407" s="1" t="s">
        <v>14429</v>
      </c>
      <c r="E5407" s="1"/>
      <c r="F5407" s="2">
        <v>3</v>
      </c>
      <c r="G5407" s="2">
        <f>INDEX(תוצאות_בחירות,MATCH(C5407,siot!$F$3:$F$1887,0),27)</f>
        <v>2</v>
      </c>
      <c r="H5407" s="2" t="b">
        <f t="shared" si="169"/>
        <v>0</v>
      </c>
      <c r="I5407" s="1" t="s">
        <v>2</v>
      </c>
      <c r="J5407" s="1" t="s">
        <v>14438</v>
      </c>
      <c r="K5407" s="1"/>
    </row>
    <row r="5408" spans="1:11" hidden="1">
      <c r="A5408" s="1" t="s">
        <v>14268</v>
      </c>
      <c r="B5408" s="1" t="s">
        <v>142</v>
      </c>
      <c r="C5408" s="48" t="str">
        <f t="shared" si="168"/>
        <v>ט הרצליה</v>
      </c>
      <c r="D5408" s="1" t="s">
        <v>14429</v>
      </c>
      <c r="E5408" s="1"/>
      <c r="F5408" s="2">
        <v>4</v>
      </c>
      <c r="G5408" s="2">
        <f>INDEX(תוצאות_בחירות,MATCH(C5408,siot!$F$3:$F$1887,0),27)</f>
        <v>2</v>
      </c>
      <c r="H5408" s="2" t="b">
        <f t="shared" si="169"/>
        <v>0</v>
      </c>
      <c r="I5408" s="1" t="s">
        <v>2</v>
      </c>
      <c r="J5408" s="1" t="s">
        <v>14437</v>
      </c>
      <c r="K5408" s="1"/>
    </row>
    <row r="5409" spans="1:11" hidden="1">
      <c r="A5409" s="1" t="s">
        <v>14268</v>
      </c>
      <c r="B5409" s="1" t="s">
        <v>142</v>
      </c>
      <c r="C5409" s="48" t="str">
        <f t="shared" si="168"/>
        <v>ט הרצליה</v>
      </c>
      <c r="D5409" s="1" t="s">
        <v>14429</v>
      </c>
      <c r="E5409" s="1"/>
      <c r="F5409" s="2">
        <v>5</v>
      </c>
      <c r="G5409" s="2">
        <f>INDEX(תוצאות_בחירות,MATCH(C5409,siot!$F$3:$F$1887,0),27)</f>
        <v>2</v>
      </c>
      <c r="H5409" s="2" t="b">
        <f t="shared" si="169"/>
        <v>0</v>
      </c>
      <c r="I5409" s="1" t="s">
        <v>2</v>
      </c>
      <c r="J5409" s="1" t="s">
        <v>14436</v>
      </c>
      <c r="K5409" s="1"/>
    </row>
    <row r="5410" spans="1:11" hidden="1">
      <c r="A5410" s="1" t="s">
        <v>14268</v>
      </c>
      <c r="B5410" s="1" t="s">
        <v>142</v>
      </c>
      <c r="C5410" s="48" t="str">
        <f t="shared" si="168"/>
        <v>ט הרצליה</v>
      </c>
      <c r="D5410" s="1" t="s">
        <v>14429</v>
      </c>
      <c r="E5410" s="1"/>
      <c r="F5410" s="2">
        <v>6</v>
      </c>
      <c r="G5410" s="2">
        <f>INDEX(תוצאות_בחירות,MATCH(C5410,siot!$F$3:$F$1887,0),27)</f>
        <v>2</v>
      </c>
      <c r="H5410" s="2" t="b">
        <f t="shared" si="169"/>
        <v>0</v>
      </c>
      <c r="I5410" s="1" t="s">
        <v>2</v>
      </c>
      <c r="J5410" s="1" t="s">
        <v>14435</v>
      </c>
      <c r="K5410" s="1"/>
    </row>
    <row r="5411" spans="1:11" hidden="1">
      <c r="A5411" s="1" t="s">
        <v>14268</v>
      </c>
      <c r="B5411" s="1" t="s">
        <v>142</v>
      </c>
      <c r="C5411" s="48" t="str">
        <f t="shared" si="168"/>
        <v>ט הרצליה</v>
      </c>
      <c r="D5411" s="1" t="s">
        <v>14429</v>
      </c>
      <c r="E5411" s="1"/>
      <c r="F5411" s="2">
        <v>7</v>
      </c>
      <c r="G5411" s="2">
        <f>INDEX(תוצאות_בחירות,MATCH(C5411,siot!$F$3:$F$1887,0),27)</f>
        <v>2</v>
      </c>
      <c r="H5411" s="2" t="b">
        <f t="shared" si="169"/>
        <v>0</v>
      </c>
      <c r="I5411" s="1" t="s">
        <v>2</v>
      </c>
      <c r="J5411" s="1" t="s">
        <v>14434</v>
      </c>
      <c r="K5411" s="1"/>
    </row>
    <row r="5412" spans="1:11" hidden="1">
      <c r="A5412" s="1" t="s">
        <v>14268</v>
      </c>
      <c r="B5412" s="1" t="s">
        <v>142</v>
      </c>
      <c r="C5412" s="48" t="str">
        <f t="shared" si="168"/>
        <v>ט הרצליה</v>
      </c>
      <c r="D5412" s="1" t="s">
        <v>14429</v>
      </c>
      <c r="E5412" s="1"/>
      <c r="F5412" s="2">
        <v>8</v>
      </c>
      <c r="G5412" s="2">
        <f>INDEX(תוצאות_בחירות,MATCH(C5412,siot!$F$3:$F$1887,0),27)</f>
        <v>2</v>
      </c>
      <c r="H5412" s="2" t="b">
        <f t="shared" si="169"/>
        <v>0</v>
      </c>
      <c r="I5412" s="1" t="s">
        <v>2</v>
      </c>
      <c r="J5412" s="1" t="s">
        <v>14433</v>
      </c>
      <c r="K5412" s="1"/>
    </row>
    <row r="5413" spans="1:11" hidden="1">
      <c r="A5413" s="1" t="s">
        <v>14268</v>
      </c>
      <c r="B5413" s="1" t="s">
        <v>142</v>
      </c>
      <c r="C5413" s="48" t="str">
        <f t="shared" si="168"/>
        <v>ט הרצליה</v>
      </c>
      <c r="D5413" s="1" t="s">
        <v>14429</v>
      </c>
      <c r="E5413" s="1"/>
      <c r="F5413" s="2">
        <v>9</v>
      </c>
      <c r="G5413" s="2">
        <f>INDEX(תוצאות_בחירות,MATCH(C5413,siot!$F$3:$F$1887,0),27)</f>
        <v>2</v>
      </c>
      <c r="H5413" s="2" t="b">
        <f t="shared" si="169"/>
        <v>0</v>
      </c>
      <c r="I5413" s="1" t="s">
        <v>2</v>
      </c>
      <c r="J5413" s="1" t="s">
        <v>14432</v>
      </c>
      <c r="K5413" s="1"/>
    </row>
    <row r="5414" spans="1:11" hidden="1">
      <c r="A5414" s="1" t="s">
        <v>14268</v>
      </c>
      <c r="B5414" s="1" t="s">
        <v>142</v>
      </c>
      <c r="C5414" s="48" t="str">
        <f t="shared" si="168"/>
        <v>ט הרצליה</v>
      </c>
      <c r="D5414" s="1" t="s">
        <v>14429</v>
      </c>
      <c r="E5414" s="1"/>
      <c r="F5414" s="2">
        <v>10</v>
      </c>
      <c r="G5414" s="2">
        <f>INDEX(תוצאות_בחירות,MATCH(C5414,siot!$F$3:$F$1887,0),27)</f>
        <v>2</v>
      </c>
      <c r="H5414" s="2" t="b">
        <f t="shared" si="169"/>
        <v>0</v>
      </c>
      <c r="I5414" s="1" t="s">
        <v>2</v>
      </c>
      <c r="J5414" s="1" t="s">
        <v>14431</v>
      </c>
      <c r="K5414" s="1"/>
    </row>
    <row r="5415" spans="1:11" hidden="1">
      <c r="A5415" s="1" t="s">
        <v>14268</v>
      </c>
      <c r="B5415" s="1" t="s">
        <v>142</v>
      </c>
      <c r="C5415" s="48" t="str">
        <f t="shared" si="168"/>
        <v>ט הרצליה</v>
      </c>
      <c r="D5415" s="1" t="s">
        <v>14429</v>
      </c>
      <c r="E5415" s="1"/>
      <c r="F5415" s="2">
        <v>11</v>
      </c>
      <c r="G5415" s="2">
        <f>INDEX(תוצאות_בחירות,MATCH(C5415,siot!$F$3:$F$1887,0),27)</f>
        <v>2</v>
      </c>
      <c r="H5415" s="2" t="b">
        <f t="shared" si="169"/>
        <v>0</v>
      </c>
      <c r="I5415" s="1" t="s">
        <v>2</v>
      </c>
      <c r="J5415" s="1" t="s">
        <v>14430</v>
      </c>
      <c r="K5415" s="1"/>
    </row>
    <row r="5416" spans="1:11" hidden="1">
      <c r="A5416" s="1" t="s">
        <v>14268</v>
      </c>
      <c r="B5416" s="1" t="s">
        <v>142</v>
      </c>
      <c r="C5416" s="48" t="str">
        <f t="shared" si="168"/>
        <v>ט הרצליה</v>
      </c>
      <c r="D5416" s="1" t="s">
        <v>14429</v>
      </c>
      <c r="E5416" s="1"/>
      <c r="F5416" s="2">
        <v>12</v>
      </c>
      <c r="G5416" s="2">
        <f>INDEX(תוצאות_בחירות,MATCH(C5416,siot!$F$3:$F$1887,0),27)</f>
        <v>2</v>
      </c>
      <c r="H5416" s="2" t="b">
        <f t="shared" si="169"/>
        <v>0</v>
      </c>
      <c r="I5416" s="1" t="s">
        <v>2</v>
      </c>
      <c r="J5416" s="1" t="s">
        <v>14428</v>
      </c>
      <c r="K5416" s="1"/>
    </row>
    <row r="5417" spans="1:11" hidden="1">
      <c r="A5417" s="1" t="s">
        <v>14268</v>
      </c>
      <c r="B5417" s="1" t="s">
        <v>778</v>
      </c>
      <c r="C5417" s="48" t="str">
        <f t="shared" si="168"/>
        <v>י הרצליה</v>
      </c>
      <c r="D5417" s="1" t="s">
        <v>14417</v>
      </c>
      <c r="E5417" s="1" t="s">
        <v>18</v>
      </c>
      <c r="F5417" s="2" t="s">
        <v>19548</v>
      </c>
      <c r="G5417" s="2">
        <f>INDEX(תוצאות_בחירות,MATCH(C5417,siot!$F$3:$F$1887,0),27)</f>
        <v>0</v>
      </c>
      <c r="H5417" s="2" t="b">
        <f t="shared" si="169"/>
        <v>0</v>
      </c>
      <c r="I5417" s="1"/>
      <c r="J5417" s="1"/>
      <c r="K5417" s="1"/>
    </row>
    <row r="5418" spans="1:11" hidden="1">
      <c r="A5418" s="1" t="s">
        <v>14268</v>
      </c>
      <c r="B5418" s="1" t="s">
        <v>778</v>
      </c>
      <c r="C5418" s="48" t="str">
        <f t="shared" si="168"/>
        <v>י הרצליה</v>
      </c>
      <c r="D5418" s="1" t="s">
        <v>14417</v>
      </c>
      <c r="E5418" s="1" t="s">
        <v>17</v>
      </c>
      <c r="F5418" s="2">
        <v>1</v>
      </c>
      <c r="G5418" s="2">
        <f>INDEX(תוצאות_בחירות,MATCH(C5418,siot!$F$3:$F$1887,0),27)</f>
        <v>0</v>
      </c>
      <c r="H5418" s="2" t="b">
        <f t="shared" si="169"/>
        <v>0</v>
      </c>
      <c r="I5418" s="1" t="s">
        <v>2</v>
      </c>
      <c r="J5418" s="1" t="s">
        <v>14427</v>
      </c>
      <c r="K5418" s="1"/>
    </row>
    <row r="5419" spans="1:11" hidden="1">
      <c r="A5419" s="1" t="s">
        <v>14268</v>
      </c>
      <c r="B5419" s="1" t="s">
        <v>778</v>
      </c>
      <c r="C5419" s="48" t="str">
        <f t="shared" si="168"/>
        <v>י הרצליה</v>
      </c>
      <c r="D5419" s="1" t="s">
        <v>14417</v>
      </c>
      <c r="E5419" s="1"/>
      <c r="F5419" s="2">
        <v>2</v>
      </c>
      <c r="G5419" s="2">
        <f>INDEX(תוצאות_בחירות,MATCH(C5419,siot!$F$3:$F$1887,0),27)</f>
        <v>0</v>
      </c>
      <c r="H5419" s="2" t="b">
        <f t="shared" si="169"/>
        <v>0</v>
      </c>
      <c r="I5419" s="1" t="s">
        <v>2</v>
      </c>
      <c r="J5419" s="1" t="s">
        <v>14426</v>
      </c>
      <c r="K5419" s="1"/>
    </row>
    <row r="5420" spans="1:11" hidden="1">
      <c r="A5420" s="1" t="s">
        <v>14268</v>
      </c>
      <c r="B5420" s="1" t="s">
        <v>778</v>
      </c>
      <c r="C5420" s="48" t="str">
        <f t="shared" si="168"/>
        <v>י הרצליה</v>
      </c>
      <c r="D5420" s="1" t="s">
        <v>14417</v>
      </c>
      <c r="E5420" s="1"/>
      <c r="F5420" s="2">
        <v>3</v>
      </c>
      <c r="G5420" s="2">
        <f>INDEX(תוצאות_בחירות,MATCH(C5420,siot!$F$3:$F$1887,0),27)</f>
        <v>0</v>
      </c>
      <c r="H5420" s="2" t="b">
        <f t="shared" si="169"/>
        <v>0</v>
      </c>
      <c r="I5420" s="1" t="s">
        <v>2</v>
      </c>
      <c r="J5420" s="1" t="s">
        <v>14425</v>
      </c>
      <c r="K5420" s="1"/>
    </row>
    <row r="5421" spans="1:11" hidden="1">
      <c r="A5421" s="1" t="s">
        <v>14268</v>
      </c>
      <c r="B5421" s="1" t="s">
        <v>778</v>
      </c>
      <c r="C5421" s="48" t="str">
        <f t="shared" si="168"/>
        <v>י הרצליה</v>
      </c>
      <c r="D5421" s="1" t="s">
        <v>14417</v>
      </c>
      <c r="E5421" s="1"/>
      <c r="F5421" s="2">
        <v>4</v>
      </c>
      <c r="G5421" s="2">
        <f>INDEX(תוצאות_בחירות,MATCH(C5421,siot!$F$3:$F$1887,0),27)</f>
        <v>0</v>
      </c>
      <c r="H5421" s="2" t="b">
        <f t="shared" si="169"/>
        <v>0</v>
      </c>
      <c r="I5421" s="1" t="s">
        <v>2</v>
      </c>
      <c r="J5421" s="1" t="s">
        <v>14424</v>
      </c>
      <c r="K5421" s="1"/>
    </row>
    <row r="5422" spans="1:11" hidden="1">
      <c r="A5422" s="1" t="s">
        <v>14268</v>
      </c>
      <c r="B5422" s="1" t="s">
        <v>778</v>
      </c>
      <c r="C5422" s="48" t="str">
        <f t="shared" si="168"/>
        <v>י הרצליה</v>
      </c>
      <c r="D5422" s="1" t="s">
        <v>14417</v>
      </c>
      <c r="E5422" s="1"/>
      <c r="F5422" s="2">
        <v>5</v>
      </c>
      <c r="G5422" s="2">
        <f>INDEX(תוצאות_בחירות,MATCH(C5422,siot!$F$3:$F$1887,0),27)</f>
        <v>0</v>
      </c>
      <c r="H5422" s="2" t="b">
        <f t="shared" si="169"/>
        <v>0</v>
      </c>
      <c r="I5422" s="1" t="s">
        <v>2</v>
      </c>
      <c r="J5422" s="1" t="s">
        <v>14423</v>
      </c>
      <c r="K5422" s="1"/>
    </row>
    <row r="5423" spans="1:11" hidden="1">
      <c r="A5423" s="1" t="s">
        <v>14268</v>
      </c>
      <c r="B5423" s="1" t="s">
        <v>778</v>
      </c>
      <c r="C5423" s="48" t="str">
        <f t="shared" si="168"/>
        <v>י הרצליה</v>
      </c>
      <c r="D5423" s="1" t="s">
        <v>14417</v>
      </c>
      <c r="E5423" s="1"/>
      <c r="F5423" s="2">
        <v>6</v>
      </c>
      <c r="G5423" s="2">
        <f>INDEX(תוצאות_בחירות,MATCH(C5423,siot!$F$3:$F$1887,0),27)</f>
        <v>0</v>
      </c>
      <c r="H5423" s="2" t="b">
        <f t="shared" si="169"/>
        <v>0</v>
      </c>
      <c r="I5423" s="1" t="s">
        <v>2</v>
      </c>
      <c r="J5423" s="1" t="s">
        <v>14422</v>
      </c>
      <c r="K5423" s="1"/>
    </row>
    <row r="5424" spans="1:11" hidden="1">
      <c r="A5424" s="1" t="s">
        <v>14268</v>
      </c>
      <c r="B5424" s="1" t="s">
        <v>778</v>
      </c>
      <c r="C5424" s="48" t="str">
        <f t="shared" si="168"/>
        <v>י הרצליה</v>
      </c>
      <c r="D5424" s="1" t="s">
        <v>14417</v>
      </c>
      <c r="E5424" s="1"/>
      <c r="F5424" s="2">
        <v>7</v>
      </c>
      <c r="G5424" s="2">
        <f>INDEX(תוצאות_בחירות,MATCH(C5424,siot!$F$3:$F$1887,0),27)</f>
        <v>0</v>
      </c>
      <c r="H5424" s="2" t="b">
        <f t="shared" si="169"/>
        <v>0</v>
      </c>
      <c r="I5424" s="1" t="s">
        <v>2</v>
      </c>
      <c r="J5424" s="1" t="s">
        <v>14421</v>
      </c>
      <c r="K5424" s="1"/>
    </row>
    <row r="5425" spans="1:11" hidden="1">
      <c r="A5425" s="1" t="s">
        <v>14268</v>
      </c>
      <c r="B5425" s="1" t="s">
        <v>778</v>
      </c>
      <c r="C5425" s="48" t="str">
        <f t="shared" si="168"/>
        <v>י הרצליה</v>
      </c>
      <c r="D5425" s="1" t="s">
        <v>14417</v>
      </c>
      <c r="E5425" s="1"/>
      <c r="F5425" s="2">
        <v>8</v>
      </c>
      <c r="G5425" s="2">
        <f>INDEX(תוצאות_בחירות,MATCH(C5425,siot!$F$3:$F$1887,0),27)</f>
        <v>0</v>
      </c>
      <c r="H5425" s="2" t="b">
        <f t="shared" si="169"/>
        <v>0</v>
      </c>
      <c r="I5425" s="1" t="s">
        <v>2</v>
      </c>
      <c r="J5425" s="1" t="s">
        <v>14420</v>
      </c>
      <c r="K5425" s="1"/>
    </row>
    <row r="5426" spans="1:11" hidden="1">
      <c r="A5426" s="1" t="s">
        <v>14268</v>
      </c>
      <c r="B5426" s="1" t="s">
        <v>778</v>
      </c>
      <c r="C5426" s="48" t="str">
        <f t="shared" si="168"/>
        <v>י הרצליה</v>
      </c>
      <c r="D5426" s="1" t="s">
        <v>14417</v>
      </c>
      <c r="E5426" s="1"/>
      <c r="F5426" s="2">
        <v>9</v>
      </c>
      <c r="G5426" s="2">
        <f>INDEX(תוצאות_בחירות,MATCH(C5426,siot!$F$3:$F$1887,0),27)</f>
        <v>0</v>
      </c>
      <c r="H5426" s="2" t="b">
        <f t="shared" si="169"/>
        <v>0</v>
      </c>
      <c r="I5426" s="1" t="s">
        <v>2</v>
      </c>
      <c r="J5426" s="1" t="s">
        <v>14419</v>
      </c>
      <c r="K5426" s="1"/>
    </row>
    <row r="5427" spans="1:11" hidden="1">
      <c r="A5427" s="1" t="s">
        <v>14268</v>
      </c>
      <c r="B5427" s="1" t="s">
        <v>778</v>
      </c>
      <c r="C5427" s="48" t="str">
        <f t="shared" si="168"/>
        <v>י הרצליה</v>
      </c>
      <c r="D5427" s="1" t="s">
        <v>14417</v>
      </c>
      <c r="E5427" s="1"/>
      <c r="F5427" s="2">
        <v>10</v>
      </c>
      <c r="G5427" s="2">
        <f>INDEX(תוצאות_בחירות,MATCH(C5427,siot!$F$3:$F$1887,0),27)</f>
        <v>0</v>
      </c>
      <c r="H5427" s="2" t="b">
        <f t="shared" si="169"/>
        <v>0</v>
      </c>
      <c r="I5427" s="1" t="s">
        <v>2</v>
      </c>
      <c r="J5427" s="1" t="s">
        <v>14418</v>
      </c>
      <c r="K5427" s="1"/>
    </row>
    <row r="5428" spans="1:11" hidden="1">
      <c r="A5428" s="1" t="s">
        <v>14268</v>
      </c>
      <c r="B5428" s="1" t="s">
        <v>778</v>
      </c>
      <c r="C5428" s="48" t="str">
        <f t="shared" si="168"/>
        <v>י הרצליה</v>
      </c>
      <c r="D5428" s="1" t="s">
        <v>14417</v>
      </c>
      <c r="E5428" s="1"/>
      <c r="F5428" s="2">
        <v>11</v>
      </c>
      <c r="G5428" s="2">
        <f>INDEX(תוצאות_בחירות,MATCH(C5428,siot!$F$3:$F$1887,0),27)</f>
        <v>0</v>
      </c>
      <c r="H5428" s="2" t="b">
        <f t="shared" si="169"/>
        <v>0</v>
      </c>
      <c r="I5428" s="1" t="s">
        <v>2</v>
      </c>
      <c r="J5428" s="1" t="s">
        <v>14416</v>
      </c>
      <c r="K5428" s="1"/>
    </row>
    <row r="5429" spans="1:11" hidden="1">
      <c r="A5429" s="1" t="s">
        <v>14268</v>
      </c>
      <c r="B5429" s="1" t="s">
        <v>2094</v>
      </c>
      <c r="C5429" s="48" t="str">
        <f t="shared" si="168"/>
        <v>כח הרצליה</v>
      </c>
      <c r="D5429" s="1" t="s">
        <v>14403</v>
      </c>
      <c r="E5429" s="1" t="s">
        <v>18</v>
      </c>
      <c r="F5429" s="2" t="s">
        <v>19548</v>
      </c>
      <c r="G5429" s="2">
        <f>INDEX(תוצאות_בחירות,MATCH(C5429,siot!$F$3:$F$1887,0),27)</f>
        <v>0</v>
      </c>
      <c r="H5429" s="2" t="b">
        <f t="shared" si="169"/>
        <v>0</v>
      </c>
      <c r="I5429" s="1"/>
      <c r="J5429" s="1"/>
      <c r="K5429" s="1"/>
    </row>
    <row r="5430" spans="1:11" hidden="1">
      <c r="A5430" s="1" t="s">
        <v>14268</v>
      </c>
      <c r="B5430" s="1" t="s">
        <v>2094</v>
      </c>
      <c r="C5430" s="48" t="str">
        <f t="shared" si="168"/>
        <v>כח הרצליה</v>
      </c>
      <c r="D5430" s="1" t="s">
        <v>14403</v>
      </c>
      <c r="E5430" s="1" t="s">
        <v>17</v>
      </c>
      <c r="F5430" s="2">
        <v>1</v>
      </c>
      <c r="G5430" s="2">
        <f>INDEX(תוצאות_בחירות,MATCH(C5430,siot!$F$3:$F$1887,0),27)</f>
        <v>0</v>
      </c>
      <c r="H5430" s="2" t="b">
        <f t="shared" si="169"/>
        <v>0</v>
      </c>
      <c r="I5430" s="1" t="s">
        <v>2</v>
      </c>
      <c r="J5430" s="1" t="s">
        <v>14415</v>
      </c>
      <c r="K5430" s="1"/>
    </row>
    <row r="5431" spans="1:11" hidden="1">
      <c r="A5431" s="1" t="s">
        <v>14268</v>
      </c>
      <c r="B5431" s="1" t="s">
        <v>2094</v>
      </c>
      <c r="C5431" s="48" t="str">
        <f t="shared" si="168"/>
        <v>כח הרצליה</v>
      </c>
      <c r="D5431" s="1" t="s">
        <v>14403</v>
      </c>
      <c r="E5431" s="1"/>
      <c r="F5431" s="2">
        <v>2</v>
      </c>
      <c r="G5431" s="2">
        <f>INDEX(תוצאות_בחירות,MATCH(C5431,siot!$F$3:$F$1887,0),27)</f>
        <v>0</v>
      </c>
      <c r="H5431" s="2" t="b">
        <f t="shared" si="169"/>
        <v>0</v>
      </c>
      <c r="I5431" s="1" t="s">
        <v>2</v>
      </c>
      <c r="J5431" s="1" t="s">
        <v>14414</v>
      </c>
      <c r="K5431" s="1"/>
    </row>
    <row r="5432" spans="1:11" hidden="1">
      <c r="A5432" s="1" t="s">
        <v>14268</v>
      </c>
      <c r="B5432" s="1" t="s">
        <v>2094</v>
      </c>
      <c r="C5432" s="48" t="str">
        <f t="shared" si="168"/>
        <v>כח הרצליה</v>
      </c>
      <c r="D5432" s="1" t="s">
        <v>14403</v>
      </c>
      <c r="E5432" s="1"/>
      <c r="F5432" s="2">
        <v>3</v>
      </c>
      <c r="G5432" s="2">
        <f>INDEX(תוצאות_בחירות,MATCH(C5432,siot!$F$3:$F$1887,0),27)</f>
        <v>0</v>
      </c>
      <c r="H5432" s="2" t="b">
        <f t="shared" si="169"/>
        <v>0</v>
      </c>
      <c r="I5432" s="1" t="s">
        <v>2</v>
      </c>
      <c r="J5432" s="1" t="s">
        <v>14413</v>
      </c>
      <c r="K5432" s="1"/>
    </row>
    <row r="5433" spans="1:11" hidden="1">
      <c r="A5433" s="1" t="s">
        <v>14268</v>
      </c>
      <c r="B5433" s="1" t="s">
        <v>2094</v>
      </c>
      <c r="C5433" s="48" t="str">
        <f t="shared" si="168"/>
        <v>כח הרצליה</v>
      </c>
      <c r="D5433" s="1" t="s">
        <v>14403</v>
      </c>
      <c r="E5433" s="1"/>
      <c r="F5433" s="2">
        <v>4</v>
      </c>
      <c r="G5433" s="2">
        <f>INDEX(תוצאות_בחירות,MATCH(C5433,siot!$F$3:$F$1887,0),27)</f>
        <v>0</v>
      </c>
      <c r="H5433" s="2" t="b">
        <f t="shared" si="169"/>
        <v>0</v>
      </c>
      <c r="I5433" s="1" t="s">
        <v>2</v>
      </c>
      <c r="J5433" s="1" t="s">
        <v>14412</v>
      </c>
      <c r="K5433" s="1"/>
    </row>
    <row r="5434" spans="1:11" hidden="1">
      <c r="A5434" s="1" t="s">
        <v>14268</v>
      </c>
      <c r="B5434" s="1" t="s">
        <v>2094</v>
      </c>
      <c r="C5434" s="48" t="str">
        <f t="shared" si="168"/>
        <v>כח הרצליה</v>
      </c>
      <c r="D5434" s="1" t="s">
        <v>14403</v>
      </c>
      <c r="E5434" s="1"/>
      <c r="F5434" s="2">
        <v>5</v>
      </c>
      <c r="G5434" s="2">
        <f>INDEX(תוצאות_בחירות,MATCH(C5434,siot!$F$3:$F$1887,0),27)</f>
        <v>0</v>
      </c>
      <c r="H5434" s="2" t="b">
        <f t="shared" si="169"/>
        <v>0</v>
      </c>
      <c r="I5434" s="1" t="s">
        <v>2</v>
      </c>
      <c r="J5434" s="1" t="s">
        <v>14411</v>
      </c>
      <c r="K5434" s="1"/>
    </row>
    <row r="5435" spans="1:11" hidden="1">
      <c r="A5435" s="1" t="s">
        <v>14268</v>
      </c>
      <c r="B5435" s="1" t="s">
        <v>2094</v>
      </c>
      <c r="C5435" s="48" t="str">
        <f t="shared" si="168"/>
        <v>כח הרצליה</v>
      </c>
      <c r="D5435" s="1" t="s">
        <v>14403</v>
      </c>
      <c r="E5435" s="1"/>
      <c r="F5435" s="2">
        <v>6</v>
      </c>
      <c r="G5435" s="2">
        <f>INDEX(תוצאות_בחירות,MATCH(C5435,siot!$F$3:$F$1887,0),27)</f>
        <v>0</v>
      </c>
      <c r="H5435" s="2" t="b">
        <f t="shared" si="169"/>
        <v>0</v>
      </c>
      <c r="I5435" s="1" t="s">
        <v>2</v>
      </c>
      <c r="J5435" s="1" t="s">
        <v>14410</v>
      </c>
      <c r="K5435" s="1"/>
    </row>
    <row r="5436" spans="1:11" hidden="1">
      <c r="A5436" s="1" t="s">
        <v>14268</v>
      </c>
      <c r="B5436" s="1" t="s">
        <v>2094</v>
      </c>
      <c r="C5436" s="48" t="str">
        <f t="shared" si="168"/>
        <v>כח הרצליה</v>
      </c>
      <c r="D5436" s="1" t="s">
        <v>14403</v>
      </c>
      <c r="E5436" s="1"/>
      <c r="F5436" s="2">
        <v>7</v>
      </c>
      <c r="G5436" s="2">
        <f>INDEX(תוצאות_בחירות,MATCH(C5436,siot!$F$3:$F$1887,0),27)</f>
        <v>0</v>
      </c>
      <c r="H5436" s="2" t="b">
        <f t="shared" si="169"/>
        <v>0</v>
      </c>
      <c r="I5436" s="1" t="s">
        <v>2</v>
      </c>
      <c r="J5436" s="1" t="s">
        <v>14409</v>
      </c>
      <c r="K5436" s="1"/>
    </row>
    <row r="5437" spans="1:11" hidden="1">
      <c r="A5437" s="1" t="s">
        <v>14268</v>
      </c>
      <c r="B5437" s="1" t="s">
        <v>2094</v>
      </c>
      <c r="C5437" s="48" t="str">
        <f t="shared" si="168"/>
        <v>כח הרצליה</v>
      </c>
      <c r="D5437" s="1" t="s">
        <v>14403</v>
      </c>
      <c r="E5437" s="1"/>
      <c r="F5437" s="2">
        <v>8</v>
      </c>
      <c r="G5437" s="2">
        <f>INDEX(תוצאות_בחירות,MATCH(C5437,siot!$F$3:$F$1887,0),27)</f>
        <v>0</v>
      </c>
      <c r="H5437" s="2" t="b">
        <f t="shared" si="169"/>
        <v>0</v>
      </c>
      <c r="I5437" s="1" t="s">
        <v>2</v>
      </c>
      <c r="J5437" s="1" t="s">
        <v>14408</v>
      </c>
      <c r="K5437" s="1"/>
    </row>
    <row r="5438" spans="1:11" hidden="1">
      <c r="A5438" s="1" t="s">
        <v>14268</v>
      </c>
      <c r="B5438" s="1" t="s">
        <v>2094</v>
      </c>
      <c r="C5438" s="48" t="str">
        <f t="shared" si="168"/>
        <v>כח הרצליה</v>
      </c>
      <c r="D5438" s="1" t="s">
        <v>14403</v>
      </c>
      <c r="E5438" s="1"/>
      <c r="F5438" s="2">
        <v>9</v>
      </c>
      <c r="G5438" s="2">
        <f>INDEX(תוצאות_בחירות,MATCH(C5438,siot!$F$3:$F$1887,0),27)</f>
        <v>0</v>
      </c>
      <c r="H5438" s="2" t="b">
        <f t="shared" si="169"/>
        <v>0</v>
      </c>
      <c r="I5438" s="1" t="s">
        <v>2</v>
      </c>
      <c r="J5438" s="1" t="s">
        <v>14407</v>
      </c>
      <c r="K5438" s="1"/>
    </row>
    <row r="5439" spans="1:11" hidden="1">
      <c r="A5439" s="1" t="s">
        <v>14268</v>
      </c>
      <c r="B5439" s="1" t="s">
        <v>2094</v>
      </c>
      <c r="C5439" s="48" t="str">
        <f t="shared" si="168"/>
        <v>כח הרצליה</v>
      </c>
      <c r="D5439" s="1" t="s">
        <v>14403</v>
      </c>
      <c r="E5439" s="1"/>
      <c r="F5439" s="2">
        <v>10</v>
      </c>
      <c r="G5439" s="2">
        <f>INDEX(תוצאות_בחירות,MATCH(C5439,siot!$F$3:$F$1887,0),27)</f>
        <v>0</v>
      </c>
      <c r="H5439" s="2" t="b">
        <f t="shared" si="169"/>
        <v>0</v>
      </c>
      <c r="I5439" s="1" t="s">
        <v>2</v>
      </c>
      <c r="J5439" s="1" t="s">
        <v>14406</v>
      </c>
      <c r="K5439" s="1"/>
    </row>
    <row r="5440" spans="1:11" hidden="1">
      <c r="A5440" s="1" t="s">
        <v>14268</v>
      </c>
      <c r="B5440" s="1" t="s">
        <v>2094</v>
      </c>
      <c r="C5440" s="48" t="str">
        <f t="shared" si="168"/>
        <v>כח הרצליה</v>
      </c>
      <c r="D5440" s="1" t="s">
        <v>14403</v>
      </c>
      <c r="E5440" s="1"/>
      <c r="F5440" s="2">
        <v>11</v>
      </c>
      <c r="G5440" s="2">
        <f>INDEX(תוצאות_בחירות,MATCH(C5440,siot!$F$3:$F$1887,0),27)</f>
        <v>0</v>
      </c>
      <c r="H5440" s="2" t="b">
        <f t="shared" si="169"/>
        <v>0</v>
      </c>
      <c r="I5440" s="1" t="s">
        <v>2</v>
      </c>
      <c r="J5440" s="1" t="s">
        <v>14405</v>
      </c>
      <c r="K5440" s="1"/>
    </row>
    <row r="5441" spans="1:11" hidden="1">
      <c r="A5441" s="1" t="s">
        <v>14268</v>
      </c>
      <c r="B5441" s="1" t="s">
        <v>2094</v>
      </c>
      <c r="C5441" s="48" t="str">
        <f t="shared" si="168"/>
        <v>כח הרצליה</v>
      </c>
      <c r="D5441" s="1" t="s">
        <v>14403</v>
      </c>
      <c r="E5441" s="1"/>
      <c r="F5441" s="2">
        <v>12</v>
      </c>
      <c r="G5441" s="2">
        <f>INDEX(תוצאות_בחירות,MATCH(C5441,siot!$F$3:$F$1887,0),27)</f>
        <v>0</v>
      </c>
      <c r="H5441" s="2" t="b">
        <f t="shared" si="169"/>
        <v>0</v>
      </c>
      <c r="I5441" s="1" t="s">
        <v>2</v>
      </c>
      <c r="J5441" s="1" t="s">
        <v>14404</v>
      </c>
      <c r="K5441" s="1"/>
    </row>
    <row r="5442" spans="1:11" hidden="1">
      <c r="A5442" s="1" t="s">
        <v>14268</v>
      </c>
      <c r="B5442" s="1" t="s">
        <v>2094</v>
      </c>
      <c r="C5442" s="48" t="str">
        <f t="shared" si="168"/>
        <v>כח הרצליה</v>
      </c>
      <c r="D5442" s="1" t="s">
        <v>14403</v>
      </c>
      <c r="E5442" s="1"/>
      <c r="F5442" s="2">
        <v>13</v>
      </c>
      <c r="G5442" s="2">
        <f>INDEX(תוצאות_בחירות,MATCH(C5442,siot!$F$3:$F$1887,0),27)</f>
        <v>0</v>
      </c>
      <c r="H5442" s="2" t="b">
        <f t="shared" si="169"/>
        <v>0</v>
      </c>
      <c r="I5442" s="1" t="s">
        <v>2</v>
      </c>
      <c r="J5442" s="1" t="s">
        <v>14402</v>
      </c>
      <c r="K5442" s="1"/>
    </row>
    <row r="5443" spans="1:11" hidden="1">
      <c r="A5443" s="1" t="s">
        <v>14268</v>
      </c>
      <c r="B5443" s="1" t="s">
        <v>133</v>
      </c>
      <c r="C5443" s="48" t="str">
        <f t="shared" si="168"/>
        <v>לב הרצליה</v>
      </c>
      <c r="D5443" s="1" t="s">
        <v>14386</v>
      </c>
      <c r="E5443" s="1" t="s">
        <v>3</v>
      </c>
      <c r="F5443" s="2" t="s">
        <v>19548</v>
      </c>
      <c r="G5443" s="2">
        <f>INDEX(תוצאות_בחירות,MATCH(C5443,siot!$F$3:$F$1887,0),27)</f>
        <v>2</v>
      </c>
      <c r="H5443" s="2" t="b">
        <f t="shared" si="169"/>
        <v>0</v>
      </c>
      <c r="I5443" s="1"/>
      <c r="J5443" s="1"/>
      <c r="K5443" s="1"/>
    </row>
    <row r="5444" spans="1:11">
      <c r="A5444" s="1" t="s">
        <v>14268</v>
      </c>
      <c r="B5444" s="1" t="s">
        <v>133</v>
      </c>
      <c r="C5444" s="48" t="str">
        <f t="shared" ref="C5444:C5507" si="170">B5444&amp;" "&amp;A5444</f>
        <v>לב הרצליה</v>
      </c>
      <c r="D5444" s="1" t="s">
        <v>14386</v>
      </c>
      <c r="E5444" s="1"/>
      <c r="F5444" s="2">
        <v>1</v>
      </c>
      <c r="G5444" s="2">
        <f>INDEX(תוצאות_בחירות,MATCH(C5444,siot!$F$3:$F$1887,0),27)</f>
        <v>2</v>
      </c>
      <c r="H5444" s="2" t="b">
        <f t="shared" ref="H5444:H5507" si="171">IF(OR(F5444&lt;G5444,G5444=F5444),TRUE,FALSE)</f>
        <v>1</v>
      </c>
      <c r="I5444" s="1" t="s">
        <v>2</v>
      </c>
      <c r="J5444" s="1" t="s">
        <v>14401</v>
      </c>
      <c r="K5444" s="1"/>
    </row>
    <row r="5445" spans="1:11">
      <c r="A5445" s="1" t="s">
        <v>14268</v>
      </c>
      <c r="B5445" s="1" t="s">
        <v>133</v>
      </c>
      <c r="C5445" s="48" t="str">
        <f t="shared" si="170"/>
        <v>לב הרצליה</v>
      </c>
      <c r="D5445" s="1" t="s">
        <v>14386</v>
      </c>
      <c r="E5445" s="1"/>
      <c r="F5445" s="2">
        <v>2</v>
      </c>
      <c r="G5445" s="2">
        <f>INDEX(תוצאות_בחירות,MATCH(C5445,siot!$F$3:$F$1887,0),27)</f>
        <v>2</v>
      </c>
      <c r="H5445" s="2" t="b">
        <f t="shared" si="171"/>
        <v>1</v>
      </c>
      <c r="I5445" s="1" t="s">
        <v>2</v>
      </c>
      <c r="J5445" s="1" t="s">
        <v>14400</v>
      </c>
      <c r="K5445" s="1"/>
    </row>
    <row r="5446" spans="1:11" hidden="1">
      <c r="A5446" s="1" t="s">
        <v>14268</v>
      </c>
      <c r="B5446" s="1" t="s">
        <v>133</v>
      </c>
      <c r="C5446" s="48" t="str">
        <f t="shared" si="170"/>
        <v>לב הרצליה</v>
      </c>
      <c r="D5446" s="1" t="s">
        <v>14386</v>
      </c>
      <c r="E5446" s="1"/>
      <c r="F5446" s="2">
        <v>3</v>
      </c>
      <c r="G5446" s="2">
        <f>INDEX(תוצאות_בחירות,MATCH(C5446,siot!$F$3:$F$1887,0),27)</f>
        <v>2</v>
      </c>
      <c r="H5446" s="2" t="b">
        <f t="shared" si="171"/>
        <v>0</v>
      </c>
      <c r="I5446" s="1" t="s">
        <v>2</v>
      </c>
      <c r="J5446" s="1" t="s">
        <v>14399</v>
      </c>
      <c r="K5446" s="1"/>
    </row>
    <row r="5447" spans="1:11" hidden="1">
      <c r="A5447" s="1" t="s">
        <v>14268</v>
      </c>
      <c r="B5447" s="1" t="s">
        <v>133</v>
      </c>
      <c r="C5447" s="48" t="str">
        <f t="shared" si="170"/>
        <v>לב הרצליה</v>
      </c>
      <c r="D5447" s="1" t="s">
        <v>14386</v>
      </c>
      <c r="E5447" s="1"/>
      <c r="F5447" s="2">
        <v>4</v>
      </c>
      <c r="G5447" s="2">
        <f>INDEX(תוצאות_בחירות,MATCH(C5447,siot!$F$3:$F$1887,0),27)</f>
        <v>2</v>
      </c>
      <c r="H5447" s="2" t="b">
        <f t="shared" si="171"/>
        <v>0</v>
      </c>
      <c r="I5447" s="1" t="s">
        <v>2</v>
      </c>
      <c r="J5447" s="1" t="s">
        <v>14398</v>
      </c>
      <c r="K5447" s="1"/>
    </row>
    <row r="5448" spans="1:11" hidden="1">
      <c r="A5448" s="1" t="s">
        <v>14268</v>
      </c>
      <c r="B5448" s="1" t="s">
        <v>133</v>
      </c>
      <c r="C5448" s="48" t="str">
        <f t="shared" si="170"/>
        <v>לב הרצליה</v>
      </c>
      <c r="D5448" s="1" t="s">
        <v>14386</v>
      </c>
      <c r="E5448" s="1"/>
      <c r="F5448" s="2">
        <v>5</v>
      </c>
      <c r="G5448" s="2">
        <f>INDEX(תוצאות_בחירות,MATCH(C5448,siot!$F$3:$F$1887,0),27)</f>
        <v>2</v>
      </c>
      <c r="H5448" s="2" t="b">
        <f t="shared" si="171"/>
        <v>0</v>
      </c>
      <c r="I5448" s="1" t="s">
        <v>2</v>
      </c>
      <c r="J5448" s="1" t="s">
        <v>14397</v>
      </c>
      <c r="K5448" s="1"/>
    </row>
    <row r="5449" spans="1:11" hidden="1">
      <c r="A5449" s="1" t="s">
        <v>14268</v>
      </c>
      <c r="B5449" s="1" t="s">
        <v>133</v>
      </c>
      <c r="C5449" s="48" t="str">
        <f t="shared" si="170"/>
        <v>לב הרצליה</v>
      </c>
      <c r="D5449" s="1" t="s">
        <v>14386</v>
      </c>
      <c r="E5449" s="1"/>
      <c r="F5449" s="2">
        <v>6</v>
      </c>
      <c r="G5449" s="2">
        <f>INDEX(תוצאות_בחירות,MATCH(C5449,siot!$F$3:$F$1887,0),27)</f>
        <v>2</v>
      </c>
      <c r="H5449" s="2" t="b">
        <f t="shared" si="171"/>
        <v>0</v>
      </c>
      <c r="I5449" s="1" t="s">
        <v>2</v>
      </c>
      <c r="J5449" s="1" t="s">
        <v>14396</v>
      </c>
      <c r="K5449" s="1"/>
    </row>
    <row r="5450" spans="1:11" hidden="1">
      <c r="A5450" s="1" t="s">
        <v>14268</v>
      </c>
      <c r="B5450" s="1" t="s">
        <v>133</v>
      </c>
      <c r="C5450" s="48" t="str">
        <f t="shared" si="170"/>
        <v>לב הרצליה</v>
      </c>
      <c r="D5450" s="1" t="s">
        <v>14386</v>
      </c>
      <c r="E5450" s="1"/>
      <c r="F5450" s="2">
        <v>7</v>
      </c>
      <c r="G5450" s="2">
        <f>INDEX(תוצאות_בחירות,MATCH(C5450,siot!$F$3:$F$1887,0),27)</f>
        <v>2</v>
      </c>
      <c r="H5450" s="2" t="b">
        <f t="shared" si="171"/>
        <v>0</v>
      </c>
      <c r="I5450" s="1" t="s">
        <v>2</v>
      </c>
      <c r="J5450" s="1" t="s">
        <v>14395</v>
      </c>
      <c r="K5450" s="1"/>
    </row>
    <row r="5451" spans="1:11" hidden="1">
      <c r="A5451" s="1" t="s">
        <v>14268</v>
      </c>
      <c r="B5451" s="1" t="s">
        <v>133</v>
      </c>
      <c r="C5451" s="48" t="str">
        <f t="shared" si="170"/>
        <v>לב הרצליה</v>
      </c>
      <c r="D5451" s="1" t="s">
        <v>14386</v>
      </c>
      <c r="E5451" s="1"/>
      <c r="F5451" s="2">
        <v>8</v>
      </c>
      <c r="G5451" s="2">
        <f>INDEX(תוצאות_בחירות,MATCH(C5451,siot!$F$3:$F$1887,0),27)</f>
        <v>2</v>
      </c>
      <c r="H5451" s="2" t="b">
        <f t="shared" si="171"/>
        <v>0</v>
      </c>
      <c r="I5451" s="1" t="s">
        <v>2</v>
      </c>
      <c r="J5451" s="1" t="s">
        <v>14394</v>
      </c>
      <c r="K5451" s="1"/>
    </row>
    <row r="5452" spans="1:11" hidden="1">
      <c r="A5452" s="1" t="s">
        <v>14268</v>
      </c>
      <c r="B5452" s="1" t="s">
        <v>133</v>
      </c>
      <c r="C5452" s="48" t="str">
        <f t="shared" si="170"/>
        <v>לב הרצליה</v>
      </c>
      <c r="D5452" s="1" t="s">
        <v>14386</v>
      </c>
      <c r="E5452" s="1"/>
      <c r="F5452" s="2">
        <v>9</v>
      </c>
      <c r="G5452" s="2">
        <f>INDEX(תוצאות_בחירות,MATCH(C5452,siot!$F$3:$F$1887,0),27)</f>
        <v>2</v>
      </c>
      <c r="H5452" s="2" t="b">
        <f t="shared" si="171"/>
        <v>0</v>
      </c>
      <c r="I5452" s="1" t="s">
        <v>2</v>
      </c>
      <c r="J5452" s="1" t="s">
        <v>14393</v>
      </c>
      <c r="K5452" s="1"/>
    </row>
    <row r="5453" spans="1:11" hidden="1">
      <c r="A5453" s="1" t="s">
        <v>14268</v>
      </c>
      <c r="B5453" s="1" t="s">
        <v>133</v>
      </c>
      <c r="C5453" s="48" t="str">
        <f t="shared" si="170"/>
        <v>לב הרצליה</v>
      </c>
      <c r="D5453" s="1" t="s">
        <v>14386</v>
      </c>
      <c r="E5453" s="1"/>
      <c r="F5453" s="2">
        <v>10</v>
      </c>
      <c r="G5453" s="2">
        <f>INDEX(תוצאות_בחירות,MATCH(C5453,siot!$F$3:$F$1887,0),27)</f>
        <v>2</v>
      </c>
      <c r="H5453" s="2" t="b">
        <f t="shared" si="171"/>
        <v>0</v>
      </c>
      <c r="I5453" s="1" t="s">
        <v>2</v>
      </c>
      <c r="J5453" s="1" t="s">
        <v>14392</v>
      </c>
      <c r="K5453" s="1"/>
    </row>
    <row r="5454" spans="1:11" hidden="1">
      <c r="A5454" s="1" t="s">
        <v>14268</v>
      </c>
      <c r="B5454" s="1" t="s">
        <v>133</v>
      </c>
      <c r="C5454" s="48" t="str">
        <f t="shared" si="170"/>
        <v>לב הרצליה</v>
      </c>
      <c r="D5454" s="1" t="s">
        <v>14386</v>
      </c>
      <c r="E5454" s="1"/>
      <c r="F5454" s="2">
        <v>11</v>
      </c>
      <c r="G5454" s="2">
        <f>INDEX(תוצאות_בחירות,MATCH(C5454,siot!$F$3:$F$1887,0),27)</f>
        <v>2</v>
      </c>
      <c r="H5454" s="2" t="b">
        <f t="shared" si="171"/>
        <v>0</v>
      </c>
      <c r="I5454" s="1" t="s">
        <v>2</v>
      </c>
      <c r="J5454" s="1" t="s">
        <v>14391</v>
      </c>
      <c r="K5454" s="1"/>
    </row>
    <row r="5455" spans="1:11" hidden="1">
      <c r="A5455" s="1" t="s">
        <v>14268</v>
      </c>
      <c r="B5455" s="1" t="s">
        <v>133</v>
      </c>
      <c r="C5455" s="48" t="str">
        <f t="shared" si="170"/>
        <v>לב הרצליה</v>
      </c>
      <c r="D5455" s="1" t="s">
        <v>14386</v>
      </c>
      <c r="E5455" s="1"/>
      <c r="F5455" s="2">
        <v>12</v>
      </c>
      <c r="G5455" s="2">
        <f>INDEX(תוצאות_בחירות,MATCH(C5455,siot!$F$3:$F$1887,0),27)</f>
        <v>2</v>
      </c>
      <c r="H5455" s="2" t="b">
        <f t="shared" si="171"/>
        <v>0</v>
      </c>
      <c r="I5455" s="1" t="s">
        <v>2</v>
      </c>
      <c r="J5455" s="1" t="s">
        <v>14390</v>
      </c>
      <c r="K5455" s="1"/>
    </row>
    <row r="5456" spans="1:11" hidden="1">
      <c r="A5456" s="1" t="s">
        <v>14268</v>
      </c>
      <c r="B5456" s="1" t="s">
        <v>133</v>
      </c>
      <c r="C5456" s="48" t="str">
        <f t="shared" si="170"/>
        <v>לב הרצליה</v>
      </c>
      <c r="D5456" s="1" t="s">
        <v>14386</v>
      </c>
      <c r="E5456" s="1"/>
      <c r="F5456" s="2">
        <v>13</v>
      </c>
      <c r="G5456" s="2">
        <f>INDEX(תוצאות_בחירות,MATCH(C5456,siot!$F$3:$F$1887,0),27)</f>
        <v>2</v>
      </c>
      <c r="H5456" s="2" t="b">
        <f t="shared" si="171"/>
        <v>0</v>
      </c>
      <c r="I5456" s="1" t="s">
        <v>2</v>
      </c>
      <c r="J5456" s="1" t="s">
        <v>14389</v>
      </c>
      <c r="K5456" s="1"/>
    </row>
    <row r="5457" spans="1:11" hidden="1">
      <c r="A5457" s="1" t="s">
        <v>14268</v>
      </c>
      <c r="B5457" s="1" t="s">
        <v>133</v>
      </c>
      <c r="C5457" s="48" t="str">
        <f t="shared" si="170"/>
        <v>לב הרצליה</v>
      </c>
      <c r="D5457" s="1" t="s">
        <v>14386</v>
      </c>
      <c r="E5457" s="1"/>
      <c r="F5457" s="2">
        <v>14</v>
      </c>
      <c r="G5457" s="2">
        <f>INDEX(תוצאות_בחירות,MATCH(C5457,siot!$F$3:$F$1887,0),27)</f>
        <v>2</v>
      </c>
      <c r="H5457" s="2" t="b">
        <f t="shared" si="171"/>
        <v>0</v>
      </c>
      <c r="I5457" s="1" t="s">
        <v>2</v>
      </c>
      <c r="J5457" s="1" t="s">
        <v>14388</v>
      </c>
      <c r="K5457" s="1"/>
    </row>
    <row r="5458" spans="1:11" hidden="1">
      <c r="A5458" s="1" t="s">
        <v>14268</v>
      </c>
      <c r="B5458" s="1" t="s">
        <v>133</v>
      </c>
      <c r="C5458" s="48" t="str">
        <f t="shared" si="170"/>
        <v>לב הרצליה</v>
      </c>
      <c r="D5458" s="1" t="s">
        <v>14386</v>
      </c>
      <c r="E5458" s="1"/>
      <c r="F5458" s="2">
        <v>15</v>
      </c>
      <c r="G5458" s="2">
        <f>INDEX(תוצאות_בחירות,MATCH(C5458,siot!$F$3:$F$1887,0),27)</f>
        <v>2</v>
      </c>
      <c r="H5458" s="2" t="b">
        <f t="shared" si="171"/>
        <v>0</v>
      </c>
      <c r="I5458" s="1" t="s">
        <v>2</v>
      </c>
      <c r="J5458" s="1" t="s">
        <v>14387</v>
      </c>
      <c r="K5458" s="1"/>
    </row>
    <row r="5459" spans="1:11" hidden="1">
      <c r="A5459" s="1" t="s">
        <v>14268</v>
      </c>
      <c r="B5459" s="1" t="s">
        <v>133</v>
      </c>
      <c r="C5459" s="48" t="str">
        <f t="shared" si="170"/>
        <v>לב הרצליה</v>
      </c>
      <c r="D5459" s="1" t="s">
        <v>14386</v>
      </c>
      <c r="E5459" s="1"/>
      <c r="F5459" s="2">
        <v>16</v>
      </c>
      <c r="G5459" s="2">
        <f>INDEX(תוצאות_בחירות,MATCH(C5459,siot!$F$3:$F$1887,0),27)</f>
        <v>2</v>
      </c>
      <c r="H5459" s="2" t="b">
        <f t="shared" si="171"/>
        <v>0</v>
      </c>
      <c r="I5459" s="1" t="s">
        <v>2</v>
      </c>
      <c r="J5459" s="1" t="s">
        <v>14385</v>
      </c>
      <c r="K5459" s="1"/>
    </row>
    <row r="5460" spans="1:11" hidden="1">
      <c r="A5460" s="1" t="s">
        <v>14268</v>
      </c>
      <c r="B5460" s="1" t="s">
        <v>1059</v>
      </c>
      <c r="C5460" s="48" t="str">
        <f t="shared" si="170"/>
        <v>ע הרצליה</v>
      </c>
      <c r="D5460" s="1" t="s">
        <v>14367</v>
      </c>
      <c r="E5460" s="1" t="s">
        <v>18</v>
      </c>
      <c r="F5460" s="2" t="s">
        <v>19548</v>
      </c>
      <c r="G5460" s="2">
        <f>INDEX(תוצאות_בחירות,MATCH(C5460,siot!$F$3:$F$1887,0),27)</f>
        <v>1</v>
      </c>
      <c r="H5460" s="2" t="b">
        <f t="shared" si="171"/>
        <v>0</v>
      </c>
      <c r="I5460" s="1"/>
      <c r="J5460" s="1"/>
      <c r="K5460" s="1"/>
    </row>
    <row r="5461" spans="1:11">
      <c r="A5461" s="1" t="s">
        <v>14268</v>
      </c>
      <c r="B5461" s="1" t="s">
        <v>1059</v>
      </c>
      <c r="C5461" s="48" t="str">
        <f t="shared" si="170"/>
        <v>ע הרצליה</v>
      </c>
      <c r="D5461" s="1" t="s">
        <v>14367</v>
      </c>
      <c r="E5461" s="1" t="s">
        <v>17</v>
      </c>
      <c r="F5461" s="2">
        <v>1</v>
      </c>
      <c r="G5461" s="2">
        <f>INDEX(תוצאות_בחירות,MATCH(C5461,siot!$F$3:$F$1887,0),27)</f>
        <v>1</v>
      </c>
      <c r="H5461" s="2" t="b">
        <f t="shared" si="171"/>
        <v>1</v>
      </c>
      <c r="I5461" s="1" t="s">
        <v>2</v>
      </c>
      <c r="J5461" s="1" t="s">
        <v>14384</v>
      </c>
      <c r="K5461" s="1"/>
    </row>
    <row r="5462" spans="1:11" hidden="1">
      <c r="A5462" s="1" t="s">
        <v>14268</v>
      </c>
      <c r="B5462" s="1" t="s">
        <v>1059</v>
      </c>
      <c r="C5462" s="48" t="str">
        <f t="shared" si="170"/>
        <v>ע הרצליה</v>
      </c>
      <c r="D5462" s="1" t="s">
        <v>14367</v>
      </c>
      <c r="E5462" s="1"/>
      <c r="F5462" s="2">
        <v>2</v>
      </c>
      <c r="G5462" s="2">
        <f>INDEX(תוצאות_בחירות,MATCH(C5462,siot!$F$3:$F$1887,0),27)</f>
        <v>1</v>
      </c>
      <c r="H5462" s="2" t="b">
        <f t="shared" si="171"/>
        <v>0</v>
      </c>
      <c r="I5462" s="1" t="s">
        <v>2</v>
      </c>
      <c r="J5462" s="1" t="s">
        <v>14383</v>
      </c>
      <c r="K5462" s="1"/>
    </row>
    <row r="5463" spans="1:11" hidden="1">
      <c r="A5463" s="1" t="s">
        <v>14268</v>
      </c>
      <c r="B5463" s="1" t="s">
        <v>1059</v>
      </c>
      <c r="C5463" s="48" t="str">
        <f t="shared" si="170"/>
        <v>ע הרצליה</v>
      </c>
      <c r="D5463" s="1" t="s">
        <v>14367</v>
      </c>
      <c r="E5463" s="1"/>
      <c r="F5463" s="2">
        <v>3</v>
      </c>
      <c r="G5463" s="2">
        <f>INDEX(תוצאות_בחירות,MATCH(C5463,siot!$F$3:$F$1887,0),27)</f>
        <v>1</v>
      </c>
      <c r="H5463" s="2" t="b">
        <f t="shared" si="171"/>
        <v>0</v>
      </c>
      <c r="I5463" s="1" t="s">
        <v>2</v>
      </c>
      <c r="J5463" s="1" t="s">
        <v>14382</v>
      </c>
      <c r="K5463" s="1"/>
    </row>
    <row r="5464" spans="1:11" hidden="1">
      <c r="A5464" s="1" t="s">
        <v>14268</v>
      </c>
      <c r="B5464" s="1" t="s">
        <v>1059</v>
      </c>
      <c r="C5464" s="48" t="str">
        <f t="shared" si="170"/>
        <v>ע הרצליה</v>
      </c>
      <c r="D5464" s="1" t="s">
        <v>14367</v>
      </c>
      <c r="E5464" s="1"/>
      <c r="F5464" s="2">
        <v>4</v>
      </c>
      <c r="G5464" s="2">
        <f>INDEX(תוצאות_בחירות,MATCH(C5464,siot!$F$3:$F$1887,0),27)</f>
        <v>1</v>
      </c>
      <c r="H5464" s="2" t="b">
        <f t="shared" si="171"/>
        <v>0</v>
      </c>
      <c r="I5464" s="1" t="s">
        <v>2</v>
      </c>
      <c r="J5464" s="1" t="s">
        <v>14381</v>
      </c>
      <c r="K5464" s="1"/>
    </row>
    <row r="5465" spans="1:11" hidden="1">
      <c r="A5465" s="1" t="s">
        <v>14268</v>
      </c>
      <c r="B5465" s="1" t="s">
        <v>1059</v>
      </c>
      <c r="C5465" s="48" t="str">
        <f t="shared" si="170"/>
        <v>ע הרצליה</v>
      </c>
      <c r="D5465" s="1" t="s">
        <v>14367</v>
      </c>
      <c r="E5465" s="1"/>
      <c r="F5465" s="2">
        <v>5</v>
      </c>
      <c r="G5465" s="2">
        <f>INDEX(תוצאות_בחירות,MATCH(C5465,siot!$F$3:$F$1887,0),27)</f>
        <v>1</v>
      </c>
      <c r="H5465" s="2" t="b">
        <f t="shared" si="171"/>
        <v>0</v>
      </c>
      <c r="I5465" s="1" t="s">
        <v>2</v>
      </c>
      <c r="J5465" s="1" t="s">
        <v>14380</v>
      </c>
      <c r="K5465" s="1"/>
    </row>
    <row r="5466" spans="1:11" hidden="1">
      <c r="A5466" s="1" t="s">
        <v>14268</v>
      </c>
      <c r="B5466" s="1" t="s">
        <v>1059</v>
      </c>
      <c r="C5466" s="48" t="str">
        <f t="shared" si="170"/>
        <v>ע הרצליה</v>
      </c>
      <c r="D5466" s="1" t="s">
        <v>14367</v>
      </c>
      <c r="E5466" s="1"/>
      <c r="F5466" s="2">
        <v>6</v>
      </c>
      <c r="G5466" s="2">
        <f>INDEX(תוצאות_בחירות,MATCH(C5466,siot!$F$3:$F$1887,0),27)</f>
        <v>1</v>
      </c>
      <c r="H5466" s="2" t="b">
        <f t="shared" si="171"/>
        <v>0</v>
      </c>
      <c r="I5466" s="1" t="s">
        <v>2</v>
      </c>
      <c r="J5466" s="1" t="s">
        <v>14379</v>
      </c>
      <c r="K5466" s="1"/>
    </row>
    <row r="5467" spans="1:11" hidden="1">
      <c r="A5467" s="1" t="s">
        <v>14268</v>
      </c>
      <c r="B5467" s="1" t="s">
        <v>1059</v>
      </c>
      <c r="C5467" s="48" t="str">
        <f t="shared" si="170"/>
        <v>ע הרצליה</v>
      </c>
      <c r="D5467" s="1" t="s">
        <v>14367</v>
      </c>
      <c r="E5467" s="1"/>
      <c r="F5467" s="2">
        <v>7</v>
      </c>
      <c r="G5467" s="2">
        <f>INDEX(תוצאות_בחירות,MATCH(C5467,siot!$F$3:$F$1887,0),27)</f>
        <v>1</v>
      </c>
      <c r="H5467" s="2" t="b">
        <f t="shared" si="171"/>
        <v>0</v>
      </c>
      <c r="I5467" s="1" t="s">
        <v>2</v>
      </c>
      <c r="J5467" s="1" t="s">
        <v>14378</v>
      </c>
      <c r="K5467" s="1"/>
    </row>
    <row r="5468" spans="1:11" hidden="1">
      <c r="A5468" s="1" t="s">
        <v>14268</v>
      </c>
      <c r="B5468" s="1" t="s">
        <v>1059</v>
      </c>
      <c r="C5468" s="48" t="str">
        <f t="shared" si="170"/>
        <v>ע הרצליה</v>
      </c>
      <c r="D5468" s="1" t="s">
        <v>14367</v>
      </c>
      <c r="E5468" s="1"/>
      <c r="F5468" s="2">
        <v>8</v>
      </c>
      <c r="G5468" s="2">
        <f>INDEX(תוצאות_בחירות,MATCH(C5468,siot!$F$3:$F$1887,0),27)</f>
        <v>1</v>
      </c>
      <c r="H5468" s="2" t="b">
        <f t="shared" si="171"/>
        <v>0</v>
      </c>
      <c r="I5468" s="1" t="s">
        <v>2</v>
      </c>
      <c r="J5468" s="1" t="s">
        <v>14377</v>
      </c>
      <c r="K5468" s="1"/>
    </row>
    <row r="5469" spans="1:11" hidden="1">
      <c r="A5469" s="1" t="s">
        <v>14268</v>
      </c>
      <c r="B5469" s="1" t="s">
        <v>1059</v>
      </c>
      <c r="C5469" s="48" t="str">
        <f t="shared" si="170"/>
        <v>ע הרצליה</v>
      </c>
      <c r="D5469" s="1" t="s">
        <v>14367</v>
      </c>
      <c r="E5469" s="1"/>
      <c r="F5469" s="2">
        <v>9</v>
      </c>
      <c r="G5469" s="2">
        <f>INDEX(תוצאות_בחירות,MATCH(C5469,siot!$F$3:$F$1887,0),27)</f>
        <v>1</v>
      </c>
      <c r="H5469" s="2" t="b">
        <f t="shared" si="171"/>
        <v>0</v>
      </c>
      <c r="I5469" s="1" t="s">
        <v>2</v>
      </c>
      <c r="J5469" s="1" t="s">
        <v>14376</v>
      </c>
      <c r="K5469" s="1"/>
    </row>
    <row r="5470" spans="1:11" hidden="1">
      <c r="A5470" s="1" t="s">
        <v>14268</v>
      </c>
      <c r="B5470" s="1" t="s">
        <v>1059</v>
      </c>
      <c r="C5470" s="48" t="str">
        <f t="shared" si="170"/>
        <v>ע הרצליה</v>
      </c>
      <c r="D5470" s="1" t="s">
        <v>14367</v>
      </c>
      <c r="E5470" s="1"/>
      <c r="F5470" s="2">
        <v>10</v>
      </c>
      <c r="G5470" s="2">
        <f>INDEX(תוצאות_בחירות,MATCH(C5470,siot!$F$3:$F$1887,0),27)</f>
        <v>1</v>
      </c>
      <c r="H5470" s="2" t="b">
        <f t="shared" si="171"/>
        <v>0</v>
      </c>
      <c r="I5470" s="1" t="s">
        <v>2</v>
      </c>
      <c r="J5470" s="1" t="s">
        <v>14375</v>
      </c>
      <c r="K5470" s="1"/>
    </row>
    <row r="5471" spans="1:11" hidden="1">
      <c r="A5471" s="1" t="s">
        <v>14268</v>
      </c>
      <c r="B5471" s="1" t="s">
        <v>1059</v>
      </c>
      <c r="C5471" s="48" t="str">
        <f t="shared" si="170"/>
        <v>ע הרצליה</v>
      </c>
      <c r="D5471" s="1" t="s">
        <v>14367</v>
      </c>
      <c r="E5471" s="1"/>
      <c r="F5471" s="2">
        <v>11</v>
      </c>
      <c r="G5471" s="2">
        <f>INDEX(תוצאות_בחירות,MATCH(C5471,siot!$F$3:$F$1887,0),27)</f>
        <v>1</v>
      </c>
      <c r="H5471" s="2" t="b">
        <f t="shared" si="171"/>
        <v>0</v>
      </c>
      <c r="I5471" s="1" t="s">
        <v>2</v>
      </c>
      <c r="J5471" s="1" t="s">
        <v>14374</v>
      </c>
      <c r="K5471" s="1"/>
    </row>
    <row r="5472" spans="1:11" hidden="1">
      <c r="A5472" s="1" t="s">
        <v>14268</v>
      </c>
      <c r="B5472" s="1" t="s">
        <v>1059</v>
      </c>
      <c r="C5472" s="48" t="str">
        <f t="shared" si="170"/>
        <v>ע הרצליה</v>
      </c>
      <c r="D5472" s="1" t="s">
        <v>14367</v>
      </c>
      <c r="E5472" s="1"/>
      <c r="F5472" s="2">
        <v>12</v>
      </c>
      <c r="G5472" s="2">
        <f>INDEX(תוצאות_בחירות,MATCH(C5472,siot!$F$3:$F$1887,0),27)</f>
        <v>1</v>
      </c>
      <c r="H5472" s="2" t="b">
        <f t="shared" si="171"/>
        <v>0</v>
      </c>
      <c r="I5472" s="1" t="s">
        <v>2</v>
      </c>
      <c r="J5472" s="1" t="s">
        <v>14373</v>
      </c>
      <c r="K5472" s="1"/>
    </row>
    <row r="5473" spans="1:11" hidden="1">
      <c r="A5473" s="1" t="s">
        <v>14268</v>
      </c>
      <c r="B5473" s="1" t="s">
        <v>1059</v>
      </c>
      <c r="C5473" s="48" t="str">
        <f t="shared" si="170"/>
        <v>ע הרצליה</v>
      </c>
      <c r="D5473" s="1" t="s">
        <v>14367</v>
      </c>
      <c r="E5473" s="1"/>
      <c r="F5473" s="2">
        <v>13</v>
      </c>
      <c r="G5473" s="2">
        <f>INDEX(תוצאות_בחירות,MATCH(C5473,siot!$F$3:$F$1887,0),27)</f>
        <v>1</v>
      </c>
      <c r="H5473" s="2" t="b">
        <f t="shared" si="171"/>
        <v>0</v>
      </c>
      <c r="I5473" s="1" t="s">
        <v>2</v>
      </c>
      <c r="J5473" s="1" t="s">
        <v>14372</v>
      </c>
      <c r="K5473" s="1"/>
    </row>
    <row r="5474" spans="1:11" hidden="1">
      <c r="A5474" s="1" t="s">
        <v>14268</v>
      </c>
      <c r="B5474" s="1" t="s">
        <v>1059</v>
      </c>
      <c r="C5474" s="48" t="str">
        <f t="shared" si="170"/>
        <v>ע הרצליה</v>
      </c>
      <c r="D5474" s="1" t="s">
        <v>14367</v>
      </c>
      <c r="E5474" s="1"/>
      <c r="F5474" s="2">
        <v>14</v>
      </c>
      <c r="G5474" s="2">
        <f>INDEX(תוצאות_בחירות,MATCH(C5474,siot!$F$3:$F$1887,0),27)</f>
        <v>1</v>
      </c>
      <c r="H5474" s="2" t="b">
        <f t="shared" si="171"/>
        <v>0</v>
      </c>
      <c r="I5474" s="1" t="s">
        <v>2</v>
      </c>
      <c r="J5474" s="1" t="s">
        <v>14371</v>
      </c>
      <c r="K5474" s="1"/>
    </row>
    <row r="5475" spans="1:11" hidden="1">
      <c r="A5475" s="1" t="s">
        <v>14268</v>
      </c>
      <c r="B5475" s="1" t="s">
        <v>1059</v>
      </c>
      <c r="C5475" s="48" t="str">
        <f t="shared" si="170"/>
        <v>ע הרצליה</v>
      </c>
      <c r="D5475" s="1" t="s">
        <v>14367</v>
      </c>
      <c r="E5475" s="1"/>
      <c r="F5475" s="2">
        <v>15</v>
      </c>
      <c r="G5475" s="2">
        <f>INDEX(תוצאות_בחירות,MATCH(C5475,siot!$F$3:$F$1887,0),27)</f>
        <v>1</v>
      </c>
      <c r="H5475" s="2" t="b">
        <f t="shared" si="171"/>
        <v>0</v>
      </c>
      <c r="I5475" s="1" t="s">
        <v>2</v>
      </c>
      <c r="J5475" s="1" t="s">
        <v>14370</v>
      </c>
      <c r="K5475" s="1"/>
    </row>
    <row r="5476" spans="1:11" hidden="1">
      <c r="A5476" s="1" t="s">
        <v>14268</v>
      </c>
      <c r="B5476" s="1" t="s">
        <v>1059</v>
      </c>
      <c r="C5476" s="48" t="str">
        <f t="shared" si="170"/>
        <v>ע הרצליה</v>
      </c>
      <c r="D5476" s="1" t="s">
        <v>14367</v>
      </c>
      <c r="E5476" s="1"/>
      <c r="F5476" s="2">
        <v>16</v>
      </c>
      <c r="G5476" s="2">
        <f>INDEX(תוצאות_בחירות,MATCH(C5476,siot!$F$3:$F$1887,0),27)</f>
        <v>1</v>
      </c>
      <c r="H5476" s="2" t="b">
        <f t="shared" si="171"/>
        <v>0</v>
      </c>
      <c r="I5476" s="1" t="s">
        <v>2</v>
      </c>
      <c r="J5476" s="1" t="s">
        <v>14369</v>
      </c>
      <c r="K5476" s="1"/>
    </row>
    <row r="5477" spans="1:11" hidden="1">
      <c r="A5477" s="1" t="s">
        <v>14268</v>
      </c>
      <c r="B5477" s="1" t="s">
        <v>1059</v>
      </c>
      <c r="C5477" s="48" t="str">
        <f t="shared" si="170"/>
        <v>ע הרצליה</v>
      </c>
      <c r="D5477" s="1" t="s">
        <v>14367</v>
      </c>
      <c r="E5477" s="1"/>
      <c r="F5477" s="2">
        <v>17</v>
      </c>
      <c r="G5477" s="2">
        <f>INDEX(תוצאות_בחירות,MATCH(C5477,siot!$F$3:$F$1887,0),27)</f>
        <v>1</v>
      </c>
      <c r="H5477" s="2" t="b">
        <f t="shared" si="171"/>
        <v>0</v>
      </c>
      <c r="I5477" s="1" t="s">
        <v>2</v>
      </c>
      <c r="J5477" s="1" t="s">
        <v>14368</v>
      </c>
      <c r="K5477" s="1"/>
    </row>
    <row r="5478" spans="1:11" hidden="1">
      <c r="A5478" s="1" t="s">
        <v>14268</v>
      </c>
      <c r="B5478" s="1" t="s">
        <v>1059</v>
      </c>
      <c r="C5478" s="48" t="str">
        <f t="shared" si="170"/>
        <v>ע הרצליה</v>
      </c>
      <c r="D5478" s="1" t="s">
        <v>14367</v>
      </c>
      <c r="E5478" s="1"/>
      <c r="F5478" s="2">
        <v>18</v>
      </c>
      <c r="G5478" s="2">
        <f>INDEX(תוצאות_בחירות,MATCH(C5478,siot!$F$3:$F$1887,0),27)</f>
        <v>1</v>
      </c>
      <c r="H5478" s="2" t="b">
        <f t="shared" si="171"/>
        <v>0</v>
      </c>
      <c r="I5478" s="1" t="s">
        <v>2</v>
      </c>
      <c r="J5478" s="1" t="s">
        <v>14366</v>
      </c>
      <c r="K5478" s="1"/>
    </row>
    <row r="5479" spans="1:11" hidden="1">
      <c r="A5479" s="1" t="s">
        <v>14268</v>
      </c>
      <c r="B5479" s="1" t="s">
        <v>364</v>
      </c>
      <c r="C5479" s="48" t="str">
        <f t="shared" si="170"/>
        <v>ף הרצליה</v>
      </c>
      <c r="D5479" s="1" t="s">
        <v>14347</v>
      </c>
      <c r="E5479" s="1" t="s">
        <v>18</v>
      </c>
      <c r="F5479" s="2" t="s">
        <v>19548</v>
      </c>
      <c r="G5479" s="2">
        <f>INDEX(תוצאות_בחירות,MATCH(C5479,siot!$F$3:$F$1887,0),27)</f>
        <v>2</v>
      </c>
      <c r="H5479" s="2" t="b">
        <f t="shared" si="171"/>
        <v>0</v>
      </c>
      <c r="I5479" s="1"/>
      <c r="J5479" s="1"/>
      <c r="K5479" s="1"/>
    </row>
    <row r="5480" spans="1:11">
      <c r="A5480" s="1" t="s">
        <v>14268</v>
      </c>
      <c r="B5480" s="1" t="s">
        <v>364</v>
      </c>
      <c r="C5480" s="48" t="str">
        <f t="shared" si="170"/>
        <v>ף הרצליה</v>
      </c>
      <c r="D5480" s="1" t="s">
        <v>14347</v>
      </c>
      <c r="E5480" s="1" t="s">
        <v>17</v>
      </c>
      <c r="F5480" s="2">
        <v>1</v>
      </c>
      <c r="G5480" s="2">
        <f>INDEX(תוצאות_בחירות,MATCH(C5480,siot!$F$3:$F$1887,0),27)</f>
        <v>2</v>
      </c>
      <c r="H5480" s="2" t="b">
        <f t="shared" si="171"/>
        <v>1</v>
      </c>
      <c r="I5480" s="1" t="s">
        <v>2</v>
      </c>
      <c r="J5480" s="1" t="s">
        <v>14365</v>
      </c>
      <c r="K5480" s="1"/>
    </row>
    <row r="5481" spans="1:11">
      <c r="A5481" s="1" t="s">
        <v>14268</v>
      </c>
      <c r="B5481" s="1" t="s">
        <v>364</v>
      </c>
      <c r="C5481" s="48" t="str">
        <f t="shared" si="170"/>
        <v>ף הרצליה</v>
      </c>
      <c r="D5481" s="1" t="s">
        <v>14347</v>
      </c>
      <c r="E5481" s="1"/>
      <c r="F5481" s="2">
        <v>2</v>
      </c>
      <c r="G5481" s="2">
        <f>INDEX(תוצאות_בחירות,MATCH(C5481,siot!$F$3:$F$1887,0),27)</f>
        <v>2</v>
      </c>
      <c r="H5481" s="2" t="b">
        <f t="shared" si="171"/>
        <v>1</v>
      </c>
      <c r="I5481" s="1" t="s">
        <v>2</v>
      </c>
      <c r="J5481" s="1" t="s">
        <v>14364</v>
      </c>
      <c r="K5481" s="1"/>
    </row>
    <row r="5482" spans="1:11" hidden="1">
      <c r="A5482" s="1" t="s">
        <v>14268</v>
      </c>
      <c r="B5482" s="1" t="s">
        <v>364</v>
      </c>
      <c r="C5482" s="48" t="str">
        <f t="shared" si="170"/>
        <v>ף הרצליה</v>
      </c>
      <c r="D5482" s="1" t="s">
        <v>14347</v>
      </c>
      <c r="E5482" s="1"/>
      <c r="F5482" s="2">
        <v>3</v>
      </c>
      <c r="G5482" s="2">
        <f>INDEX(תוצאות_בחירות,MATCH(C5482,siot!$F$3:$F$1887,0),27)</f>
        <v>2</v>
      </c>
      <c r="H5482" s="2" t="b">
        <f t="shared" si="171"/>
        <v>0</v>
      </c>
      <c r="I5482" s="1" t="s">
        <v>2</v>
      </c>
      <c r="J5482" s="1" t="s">
        <v>14363</v>
      </c>
      <c r="K5482" s="1"/>
    </row>
    <row r="5483" spans="1:11" hidden="1">
      <c r="A5483" s="1" t="s">
        <v>14268</v>
      </c>
      <c r="B5483" s="1" t="s">
        <v>364</v>
      </c>
      <c r="C5483" s="48" t="str">
        <f t="shared" si="170"/>
        <v>ף הרצליה</v>
      </c>
      <c r="D5483" s="1" t="s">
        <v>14347</v>
      </c>
      <c r="E5483" s="1"/>
      <c r="F5483" s="2">
        <v>4</v>
      </c>
      <c r="G5483" s="2">
        <f>INDEX(תוצאות_בחירות,MATCH(C5483,siot!$F$3:$F$1887,0),27)</f>
        <v>2</v>
      </c>
      <c r="H5483" s="2" t="b">
        <f t="shared" si="171"/>
        <v>0</v>
      </c>
      <c r="I5483" s="1" t="s">
        <v>2</v>
      </c>
      <c r="J5483" s="1" t="s">
        <v>14362</v>
      </c>
      <c r="K5483" s="1"/>
    </row>
    <row r="5484" spans="1:11" hidden="1">
      <c r="A5484" s="1" t="s">
        <v>14268</v>
      </c>
      <c r="B5484" s="1" t="s">
        <v>364</v>
      </c>
      <c r="C5484" s="48" t="str">
        <f t="shared" si="170"/>
        <v>ף הרצליה</v>
      </c>
      <c r="D5484" s="1" t="s">
        <v>14347</v>
      </c>
      <c r="E5484" s="1"/>
      <c r="F5484" s="2">
        <v>5</v>
      </c>
      <c r="G5484" s="2">
        <f>INDEX(תוצאות_בחירות,MATCH(C5484,siot!$F$3:$F$1887,0),27)</f>
        <v>2</v>
      </c>
      <c r="H5484" s="2" t="b">
        <f t="shared" si="171"/>
        <v>0</v>
      </c>
      <c r="I5484" s="1" t="s">
        <v>2</v>
      </c>
      <c r="J5484" s="1" t="s">
        <v>14361</v>
      </c>
      <c r="K5484" s="1"/>
    </row>
    <row r="5485" spans="1:11" hidden="1">
      <c r="A5485" s="1" t="s">
        <v>14268</v>
      </c>
      <c r="B5485" s="1" t="s">
        <v>364</v>
      </c>
      <c r="C5485" s="48" t="str">
        <f t="shared" si="170"/>
        <v>ף הרצליה</v>
      </c>
      <c r="D5485" s="1" t="s">
        <v>14347</v>
      </c>
      <c r="E5485" s="1"/>
      <c r="F5485" s="2">
        <v>6</v>
      </c>
      <c r="G5485" s="2">
        <f>INDEX(תוצאות_בחירות,MATCH(C5485,siot!$F$3:$F$1887,0),27)</f>
        <v>2</v>
      </c>
      <c r="H5485" s="2" t="b">
        <f t="shared" si="171"/>
        <v>0</v>
      </c>
      <c r="I5485" s="1" t="s">
        <v>2</v>
      </c>
      <c r="J5485" s="1" t="s">
        <v>14360</v>
      </c>
      <c r="K5485" s="1"/>
    </row>
    <row r="5486" spans="1:11" hidden="1">
      <c r="A5486" s="1" t="s">
        <v>14268</v>
      </c>
      <c r="B5486" s="1" t="s">
        <v>364</v>
      </c>
      <c r="C5486" s="48" t="str">
        <f t="shared" si="170"/>
        <v>ף הרצליה</v>
      </c>
      <c r="D5486" s="1" t="s">
        <v>14347</v>
      </c>
      <c r="E5486" s="1"/>
      <c r="F5486" s="2">
        <v>7</v>
      </c>
      <c r="G5486" s="2">
        <f>INDEX(תוצאות_בחירות,MATCH(C5486,siot!$F$3:$F$1887,0),27)</f>
        <v>2</v>
      </c>
      <c r="H5486" s="2" t="b">
        <f t="shared" si="171"/>
        <v>0</v>
      </c>
      <c r="I5486" s="1" t="s">
        <v>2</v>
      </c>
      <c r="J5486" s="1" t="s">
        <v>14359</v>
      </c>
      <c r="K5486" s="1"/>
    </row>
    <row r="5487" spans="1:11" hidden="1">
      <c r="A5487" s="1" t="s">
        <v>14268</v>
      </c>
      <c r="B5487" s="1" t="s">
        <v>364</v>
      </c>
      <c r="C5487" s="48" t="str">
        <f t="shared" si="170"/>
        <v>ף הרצליה</v>
      </c>
      <c r="D5487" s="1" t="s">
        <v>14347</v>
      </c>
      <c r="E5487" s="1"/>
      <c r="F5487" s="2">
        <v>8</v>
      </c>
      <c r="G5487" s="2">
        <f>INDEX(תוצאות_בחירות,MATCH(C5487,siot!$F$3:$F$1887,0),27)</f>
        <v>2</v>
      </c>
      <c r="H5487" s="2" t="b">
        <f t="shared" si="171"/>
        <v>0</v>
      </c>
      <c r="I5487" s="1" t="s">
        <v>2</v>
      </c>
      <c r="J5487" s="1" t="s">
        <v>14358</v>
      </c>
      <c r="K5487" s="1"/>
    </row>
    <row r="5488" spans="1:11" hidden="1">
      <c r="A5488" s="1" t="s">
        <v>14268</v>
      </c>
      <c r="B5488" s="1" t="s">
        <v>364</v>
      </c>
      <c r="C5488" s="48" t="str">
        <f t="shared" si="170"/>
        <v>ף הרצליה</v>
      </c>
      <c r="D5488" s="1" t="s">
        <v>14347</v>
      </c>
      <c r="E5488" s="1"/>
      <c r="F5488" s="2">
        <v>9</v>
      </c>
      <c r="G5488" s="2">
        <f>INDEX(תוצאות_בחירות,MATCH(C5488,siot!$F$3:$F$1887,0),27)</f>
        <v>2</v>
      </c>
      <c r="H5488" s="2" t="b">
        <f t="shared" si="171"/>
        <v>0</v>
      </c>
      <c r="I5488" s="1" t="s">
        <v>2</v>
      </c>
      <c r="J5488" s="1" t="s">
        <v>14357</v>
      </c>
      <c r="K5488" s="1"/>
    </row>
    <row r="5489" spans="1:11" hidden="1">
      <c r="A5489" s="1" t="s">
        <v>14268</v>
      </c>
      <c r="B5489" s="1" t="s">
        <v>364</v>
      </c>
      <c r="C5489" s="48" t="str">
        <f t="shared" si="170"/>
        <v>ף הרצליה</v>
      </c>
      <c r="D5489" s="1" t="s">
        <v>14347</v>
      </c>
      <c r="E5489" s="1"/>
      <c r="F5489" s="2">
        <v>10</v>
      </c>
      <c r="G5489" s="2">
        <f>INDEX(תוצאות_בחירות,MATCH(C5489,siot!$F$3:$F$1887,0),27)</f>
        <v>2</v>
      </c>
      <c r="H5489" s="2" t="b">
        <f t="shared" si="171"/>
        <v>0</v>
      </c>
      <c r="I5489" s="1" t="s">
        <v>2</v>
      </c>
      <c r="J5489" s="1" t="s">
        <v>14356</v>
      </c>
      <c r="K5489" s="1"/>
    </row>
    <row r="5490" spans="1:11" hidden="1">
      <c r="A5490" s="1" t="s">
        <v>14268</v>
      </c>
      <c r="B5490" s="1" t="s">
        <v>364</v>
      </c>
      <c r="C5490" s="48" t="str">
        <f t="shared" si="170"/>
        <v>ף הרצליה</v>
      </c>
      <c r="D5490" s="1" t="s">
        <v>14347</v>
      </c>
      <c r="E5490" s="1"/>
      <c r="F5490" s="2">
        <v>11</v>
      </c>
      <c r="G5490" s="2">
        <f>INDEX(תוצאות_בחירות,MATCH(C5490,siot!$F$3:$F$1887,0),27)</f>
        <v>2</v>
      </c>
      <c r="H5490" s="2" t="b">
        <f t="shared" si="171"/>
        <v>0</v>
      </c>
      <c r="I5490" s="1" t="s">
        <v>2</v>
      </c>
      <c r="J5490" s="1" t="s">
        <v>14355</v>
      </c>
      <c r="K5490" s="1"/>
    </row>
    <row r="5491" spans="1:11" hidden="1">
      <c r="A5491" s="1" t="s">
        <v>14268</v>
      </c>
      <c r="B5491" s="1" t="s">
        <v>364</v>
      </c>
      <c r="C5491" s="48" t="str">
        <f t="shared" si="170"/>
        <v>ף הרצליה</v>
      </c>
      <c r="D5491" s="1" t="s">
        <v>14347</v>
      </c>
      <c r="E5491" s="1"/>
      <c r="F5491" s="2">
        <v>12</v>
      </c>
      <c r="G5491" s="2">
        <f>INDEX(תוצאות_בחירות,MATCH(C5491,siot!$F$3:$F$1887,0),27)</f>
        <v>2</v>
      </c>
      <c r="H5491" s="2" t="b">
        <f t="shared" si="171"/>
        <v>0</v>
      </c>
      <c r="I5491" s="1" t="s">
        <v>2</v>
      </c>
      <c r="J5491" s="1" t="s">
        <v>14354</v>
      </c>
      <c r="K5491" s="1"/>
    </row>
    <row r="5492" spans="1:11" hidden="1">
      <c r="A5492" s="1" t="s">
        <v>14268</v>
      </c>
      <c r="B5492" s="1" t="s">
        <v>364</v>
      </c>
      <c r="C5492" s="48" t="str">
        <f t="shared" si="170"/>
        <v>ף הרצליה</v>
      </c>
      <c r="D5492" s="1" t="s">
        <v>14347</v>
      </c>
      <c r="E5492" s="1"/>
      <c r="F5492" s="2">
        <v>13</v>
      </c>
      <c r="G5492" s="2">
        <f>INDEX(תוצאות_בחירות,MATCH(C5492,siot!$F$3:$F$1887,0),27)</f>
        <v>2</v>
      </c>
      <c r="H5492" s="2" t="b">
        <f t="shared" si="171"/>
        <v>0</v>
      </c>
      <c r="I5492" s="1" t="s">
        <v>2</v>
      </c>
      <c r="J5492" s="1" t="s">
        <v>14353</v>
      </c>
      <c r="K5492" s="1"/>
    </row>
    <row r="5493" spans="1:11" hidden="1">
      <c r="A5493" s="1" t="s">
        <v>14268</v>
      </c>
      <c r="B5493" s="1" t="s">
        <v>364</v>
      </c>
      <c r="C5493" s="48" t="str">
        <f t="shared" si="170"/>
        <v>ף הרצליה</v>
      </c>
      <c r="D5493" s="1" t="s">
        <v>14347</v>
      </c>
      <c r="E5493" s="1"/>
      <c r="F5493" s="2">
        <v>14</v>
      </c>
      <c r="G5493" s="2">
        <f>INDEX(תוצאות_בחירות,MATCH(C5493,siot!$F$3:$F$1887,0),27)</f>
        <v>2</v>
      </c>
      <c r="H5493" s="2" t="b">
        <f t="shared" si="171"/>
        <v>0</v>
      </c>
      <c r="I5493" s="1" t="s">
        <v>2</v>
      </c>
      <c r="J5493" s="1" t="s">
        <v>14352</v>
      </c>
      <c r="K5493" s="1"/>
    </row>
    <row r="5494" spans="1:11" hidden="1">
      <c r="A5494" s="1" t="s">
        <v>14268</v>
      </c>
      <c r="B5494" s="1" t="s">
        <v>364</v>
      </c>
      <c r="C5494" s="48" t="str">
        <f t="shared" si="170"/>
        <v>ף הרצליה</v>
      </c>
      <c r="D5494" s="1" t="s">
        <v>14347</v>
      </c>
      <c r="E5494" s="1"/>
      <c r="F5494" s="2">
        <v>15</v>
      </c>
      <c r="G5494" s="2">
        <f>INDEX(תוצאות_בחירות,MATCH(C5494,siot!$F$3:$F$1887,0),27)</f>
        <v>2</v>
      </c>
      <c r="H5494" s="2" t="b">
        <f t="shared" si="171"/>
        <v>0</v>
      </c>
      <c r="I5494" s="1" t="s">
        <v>2</v>
      </c>
      <c r="J5494" s="1" t="s">
        <v>14351</v>
      </c>
      <c r="K5494" s="1"/>
    </row>
    <row r="5495" spans="1:11" hidden="1">
      <c r="A5495" s="1" t="s">
        <v>14268</v>
      </c>
      <c r="B5495" s="1" t="s">
        <v>364</v>
      </c>
      <c r="C5495" s="48" t="str">
        <f t="shared" si="170"/>
        <v>ף הרצליה</v>
      </c>
      <c r="D5495" s="1" t="s">
        <v>14347</v>
      </c>
      <c r="E5495" s="1"/>
      <c r="F5495" s="2">
        <v>16</v>
      </c>
      <c r="G5495" s="2">
        <f>INDEX(תוצאות_בחירות,MATCH(C5495,siot!$F$3:$F$1887,0),27)</f>
        <v>2</v>
      </c>
      <c r="H5495" s="2" t="b">
        <f t="shared" si="171"/>
        <v>0</v>
      </c>
      <c r="I5495" s="1" t="s">
        <v>2</v>
      </c>
      <c r="J5495" s="1" t="s">
        <v>14350</v>
      </c>
      <c r="K5495" s="1"/>
    </row>
    <row r="5496" spans="1:11" hidden="1">
      <c r="A5496" s="1" t="s">
        <v>14268</v>
      </c>
      <c r="B5496" s="1" t="s">
        <v>364</v>
      </c>
      <c r="C5496" s="48" t="str">
        <f t="shared" si="170"/>
        <v>ף הרצליה</v>
      </c>
      <c r="D5496" s="1" t="s">
        <v>14347</v>
      </c>
      <c r="E5496" s="1"/>
      <c r="F5496" s="2">
        <v>17</v>
      </c>
      <c r="G5496" s="2">
        <f>INDEX(תוצאות_בחירות,MATCH(C5496,siot!$F$3:$F$1887,0),27)</f>
        <v>2</v>
      </c>
      <c r="H5496" s="2" t="b">
        <f t="shared" si="171"/>
        <v>0</v>
      </c>
      <c r="I5496" s="1" t="s">
        <v>2</v>
      </c>
      <c r="J5496" s="1" t="s">
        <v>14349</v>
      </c>
      <c r="K5496" s="1"/>
    </row>
    <row r="5497" spans="1:11" hidden="1">
      <c r="A5497" s="1" t="s">
        <v>14268</v>
      </c>
      <c r="B5497" s="1" t="s">
        <v>364</v>
      </c>
      <c r="C5497" s="48" t="str">
        <f t="shared" si="170"/>
        <v>ף הרצליה</v>
      </c>
      <c r="D5497" s="1" t="s">
        <v>14347</v>
      </c>
      <c r="E5497" s="1"/>
      <c r="F5497" s="2">
        <v>18</v>
      </c>
      <c r="G5497" s="2">
        <f>INDEX(תוצאות_בחירות,MATCH(C5497,siot!$F$3:$F$1887,0),27)</f>
        <v>2</v>
      </c>
      <c r="H5497" s="2" t="b">
        <f t="shared" si="171"/>
        <v>0</v>
      </c>
      <c r="I5497" s="1" t="s">
        <v>2</v>
      </c>
      <c r="J5497" s="1" t="s">
        <v>14348</v>
      </c>
      <c r="K5497" s="1"/>
    </row>
    <row r="5498" spans="1:11" hidden="1">
      <c r="A5498" s="1" t="s">
        <v>14268</v>
      </c>
      <c r="B5498" s="1" t="s">
        <v>364</v>
      </c>
      <c r="C5498" s="48" t="str">
        <f t="shared" si="170"/>
        <v>ף הרצליה</v>
      </c>
      <c r="D5498" s="1" t="s">
        <v>14347</v>
      </c>
      <c r="E5498" s="1"/>
      <c r="F5498" s="2">
        <v>19</v>
      </c>
      <c r="G5498" s="2">
        <f>INDEX(תוצאות_בחירות,MATCH(C5498,siot!$F$3:$F$1887,0),27)</f>
        <v>2</v>
      </c>
      <c r="H5498" s="2" t="b">
        <f t="shared" si="171"/>
        <v>0</v>
      </c>
      <c r="I5498" s="1" t="s">
        <v>2</v>
      </c>
      <c r="J5498" s="1" t="s">
        <v>14346</v>
      </c>
      <c r="K5498" s="1"/>
    </row>
    <row r="5499" spans="1:11" hidden="1">
      <c r="A5499" s="1" t="s">
        <v>14268</v>
      </c>
      <c r="B5499" s="1" t="s">
        <v>108</v>
      </c>
      <c r="C5499" s="48" t="str">
        <f t="shared" si="170"/>
        <v>פה הרצליה</v>
      </c>
      <c r="D5499" s="1" t="s">
        <v>14338</v>
      </c>
      <c r="E5499" s="1" t="s">
        <v>3</v>
      </c>
      <c r="F5499" s="2" t="s">
        <v>19548</v>
      </c>
      <c r="G5499" s="2">
        <f>INDEX(תוצאות_בחירות,MATCH(C5499,siot!$F$3:$F$1887,0),27)</f>
        <v>2</v>
      </c>
      <c r="H5499" s="2" t="b">
        <f t="shared" si="171"/>
        <v>0</v>
      </c>
      <c r="I5499" s="1"/>
      <c r="J5499" s="1"/>
      <c r="K5499" s="1"/>
    </row>
    <row r="5500" spans="1:11">
      <c r="A5500" s="1" t="s">
        <v>14268</v>
      </c>
      <c r="B5500" s="1" t="s">
        <v>108</v>
      </c>
      <c r="C5500" s="48" t="str">
        <f t="shared" si="170"/>
        <v>פה הרצליה</v>
      </c>
      <c r="D5500" s="1" t="s">
        <v>14338</v>
      </c>
      <c r="E5500" s="1"/>
      <c r="F5500" s="2">
        <v>1</v>
      </c>
      <c r="G5500" s="2">
        <f>INDEX(תוצאות_בחירות,MATCH(C5500,siot!$F$3:$F$1887,0),27)</f>
        <v>2</v>
      </c>
      <c r="H5500" s="2" t="b">
        <f t="shared" si="171"/>
        <v>1</v>
      </c>
      <c r="I5500" s="1" t="s">
        <v>2</v>
      </c>
      <c r="J5500" s="1" t="s">
        <v>14345</v>
      </c>
      <c r="K5500" s="1">
        <v>1</v>
      </c>
    </row>
    <row r="5501" spans="1:11">
      <c r="A5501" s="1" t="s">
        <v>14268</v>
      </c>
      <c r="B5501" s="1" t="s">
        <v>108</v>
      </c>
      <c r="C5501" s="48" t="str">
        <f t="shared" si="170"/>
        <v>פה הרצליה</v>
      </c>
      <c r="D5501" s="1" t="s">
        <v>14338</v>
      </c>
      <c r="E5501" s="1"/>
      <c r="F5501" s="2">
        <v>2</v>
      </c>
      <c r="G5501" s="2">
        <f>INDEX(תוצאות_בחירות,MATCH(C5501,siot!$F$3:$F$1887,0),27)</f>
        <v>2</v>
      </c>
      <c r="H5501" s="2" t="b">
        <f t="shared" si="171"/>
        <v>1</v>
      </c>
      <c r="I5501" s="1" t="s">
        <v>2</v>
      </c>
      <c r="J5501" s="1" t="s">
        <v>14344</v>
      </c>
      <c r="K5501" s="1">
        <v>1</v>
      </c>
    </row>
    <row r="5502" spans="1:11" hidden="1">
      <c r="A5502" s="1" t="s">
        <v>14268</v>
      </c>
      <c r="B5502" s="1" t="s">
        <v>108</v>
      </c>
      <c r="C5502" s="48" t="str">
        <f t="shared" si="170"/>
        <v>פה הרצליה</v>
      </c>
      <c r="D5502" s="1" t="s">
        <v>14338</v>
      </c>
      <c r="E5502" s="1"/>
      <c r="F5502" s="2">
        <v>3</v>
      </c>
      <c r="G5502" s="2">
        <f>INDEX(תוצאות_בחירות,MATCH(C5502,siot!$F$3:$F$1887,0),27)</f>
        <v>2</v>
      </c>
      <c r="H5502" s="2" t="b">
        <f t="shared" si="171"/>
        <v>0</v>
      </c>
      <c r="I5502" s="1" t="s">
        <v>2</v>
      </c>
      <c r="J5502" s="1" t="s">
        <v>14343</v>
      </c>
      <c r="K5502" s="1"/>
    </row>
    <row r="5503" spans="1:11" hidden="1">
      <c r="A5503" s="1" t="s">
        <v>14268</v>
      </c>
      <c r="B5503" s="1" t="s">
        <v>108</v>
      </c>
      <c r="C5503" s="48" t="str">
        <f t="shared" si="170"/>
        <v>פה הרצליה</v>
      </c>
      <c r="D5503" s="1" t="s">
        <v>14338</v>
      </c>
      <c r="E5503" s="1"/>
      <c r="F5503" s="2">
        <v>4</v>
      </c>
      <c r="G5503" s="2">
        <f>INDEX(תוצאות_בחירות,MATCH(C5503,siot!$F$3:$F$1887,0),27)</f>
        <v>2</v>
      </c>
      <c r="H5503" s="2" t="b">
        <f t="shared" si="171"/>
        <v>0</v>
      </c>
      <c r="I5503" s="1" t="s">
        <v>2</v>
      </c>
      <c r="J5503" s="1" t="s">
        <v>14342</v>
      </c>
      <c r="K5503" s="1"/>
    </row>
    <row r="5504" spans="1:11" hidden="1">
      <c r="A5504" s="1" t="s">
        <v>14268</v>
      </c>
      <c r="B5504" s="1" t="s">
        <v>108</v>
      </c>
      <c r="C5504" s="48" t="str">
        <f t="shared" si="170"/>
        <v>פה הרצליה</v>
      </c>
      <c r="D5504" s="1" t="s">
        <v>14338</v>
      </c>
      <c r="E5504" s="1"/>
      <c r="F5504" s="2">
        <v>5</v>
      </c>
      <c r="G5504" s="2">
        <f>INDEX(תוצאות_בחירות,MATCH(C5504,siot!$F$3:$F$1887,0),27)</f>
        <v>2</v>
      </c>
      <c r="H5504" s="2" t="b">
        <f t="shared" si="171"/>
        <v>0</v>
      </c>
      <c r="I5504" s="1" t="s">
        <v>2</v>
      </c>
      <c r="J5504" s="1" t="s">
        <v>14341</v>
      </c>
      <c r="K5504" s="1"/>
    </row>
    <row r="5505" spans="1:11" hidden="1">
      <c r="A5505" s="1" t="s">
        <v>14268</v>
      </c>
      <c r="B5505" s="1" t="s">
        <v>108</v>
      </c>
      <c r="C5505" s="48" t="str">
        <f t="shared" si="170"/>
        <v>פה הרצליה</v>
      </c>
      <c r="D5505" s="1" t="s">
        <v>14338</v>
      </c>
      <c r="E5505" s="1"/>
      <c r="F5505" s="2">
        <v>6</v>
      </c>
      <c r="G5505" s="2">
        <f>INDEX(תוצאות_בחירות,MATCH(C5505,siot!$F$3:$F$1887,0),27)</f>
        <v>2</v>
      </c>
      <c r="H5505" s="2" t="b">
        <f t="shared" si="171"/>
        <v>0</v>
      </c>
      <c r="I5505" s="1" t="s">
        <v>2</v>
      </c>
      <c r="J5505" s="1" t="s">
        <v>14340</v>
      </c>
      <c r="K5505" s="1"/>
    </row>
    <row r="5506" spans="1:11" hidden="1">
      <c r="A5506" s="1" t="s">
        <v>14268</v>
      </c>
      <c r="B5506" s="1" t="s">
        <v>108</v>
      </c>
      <c r="C5506" s="48" t="str">
        <f t="shared" si="170"/>
        <v>פה הרצליה</v>
      </c>
      <c r="D5506" s="1" t="s">
        <v>14338</v>
      </c>
      <c r="E5506" s="1"/>
      <c r="F5506" s="2">
        <v>7</v>
      </c>
      <c r="G5506" s="2">
        <f>INDEX(תוצאות_בחירות,MATCH(C5506,siot!$F$3:$F$1887,0),27)</f>
        <v>2</v>
      </c>
      <c r="H5506" s="2" t="b">
        <f t="shared" si="171"/>
        <v>0</v>
      </c>
      <c r="I5506" s="1" t="s">
        <v>2</v>
      </c>
      <c r="J5506" s="1" t="s">
        <v>14339</v>
      </c>
      <c r="K5506" s="1"/>
    </row>
    <row r="5507" spans="1:11" hidden="1">
      <c r="A5507" s="1" t="s">
        <v>14268</v>
      </c>
      <c r="B5507" s="1" t="s">
        <v>108</v>
      </c>
      <c r="C5507" s="48" t="str">
        <f t="shared" si="170"/>
        <v>פה הרצליה</v>
      </c>
      <c r="D5507" s="1" t="s">
        <v>14338</v>
      </c>
      <c r="E5507" s="1"/>
      <c r="F5507" s="2">
        <v>8</v>
      </c>
      <c r="G5507" s="2">
        <f>INDEX(תוצאות_בחירות,MATCH(C5507,siot!$F$3:$F$1887,0),27)</f>
        <v>2</v>
      </c>
      <c r="H5507" s="2" t="b">
        <f t="shared" si="171"/>
        <v>0</v>
      </c>
      <c r="I5507" s="1" t="s">
        <v>2</v>
      </c>
      <c r="J5507" s="1" t="s">
        <v>14337</v>
      </c>
      <c r="K5507" s="1"/>
    </row>
    <row r="5508" spans="1:11" hidden="1">
      <c r="A5508" s="1" t="s">
        <v>14268</v>
      </c>
      <c r="B5508" s="1" t="s">
        <v>339</v>
      </c>
      <c r="C5508" s="48" t="str">
        <f t="shared" ref="C5508:C5571" si="172">B5508&amp;" "&amp;A5508</f>
        <v>ץ הרצליה</v>
      </c>
      <c r="D5508" s="1" t="s">
        <v>14315</v>
      </c>
      <c r="E5508" s="1" t="s">
        <v>18</v>
      </c>
      <c r="F5508" s="2" t="s">
        <v>19548</v>
      </c>
      <c r="G5508" s="2">
        <f>INDEX(תוצאות_בחירות,MATCH(C5508,siot!$F$3:$F$1887,0),27)</f>
        <v>0</v>
      </c>
      <c r="H5508" s="2" t="b">
        <f t="shared" ref="H5508:H5571" si="173">IF(OR(F5508&lt;G5508,G5508=F5508),TRUE,FALSE)</f>
        <v>0</v>
      </c>
      <c r="I5508" s="1"/>
      <c r="J5508" s="1"/>
      <c r="K5508" s="1"/>
    </row>
    <row r="5509" spans="1:11" hidden="1">
      <c r="A5509" s="1" t="s">
        <v>14268</v>
      </c>
      <c r="B5509" s="1" t="s">
        <v>339</v>
      </c>
      <c r="C5509" s="48" t="str">
        <f t="shared" si="172"/>
        <v>ץ הרצליה</v>
      </c>
      <c r="D5509" s="1" t="s">
        <v>14315</v>
      </c>
      <c r="E5509" s="1" t="s">
        <v>17</v>
      </c>
      <c r="F5509" s="2">
        <v>1</v>
      </c>
      <c r="G5509" s="2">
        <f>INDEX(תוצאות_בחירות,MATCH(C5509,siot!$F$3:$F$1887,0),27)</f>
        <v>0</v>
      </c>
      <c r="H5509" s="2" t="b">
        <f t="shared" si="173"/>
        <v>0</v>
      </c>
      <c r="I5509" s="1" t="s">
        <v>2</v>
      </c>
      <c r="J5509" s="1" t="s">
        <v>14336</v>
      </c>
      <c r="K5509" s="1"/>
    </row>
    <row r="5510" spans="1:11" hidden="1">
      <c r="A5510" s="1" t="s">
        <v>14268</v>
      </c>
      <c r="B5510" s="1" t="s">
        <v>339</v>
      </c>
      <c r="C5510" s="48" t="str">
        <f t="shared" si="172"/>
        <v>ץ הרצליה</v>
      </c>
      <c r="D5510" s="1" t="s">
        <v>14315</v>
      </c>
      <c r="E5510" s="1"/>
      <c r="F5510" s="2">
        <v>2</v>
      </c>
      <c r="G5510" s="2">
        <f>INDEX(תוצאות_בחירות,MATCH(C5510,siot!$F$3:$F$1887,0),27)</f>
        <v>0</v>
      </c>
      <c r="H5510" s="2" t="b">
        <f t="shared" si="173"/>
        <v>0</v>
      </c>
      <c r="I5510" s="1" t="s">
        <v>2</v>
      </c>
      <c r="J5510" s="1" t="s">
        <v>14335</v>
      </c>
      <c r="K5510" s="1"/>
    </row>
    <row r="5511" spans="1:11" hidden="1">
      <c r="A5511" s="1" t="s">
        <v>14268</v>
      </c>
      <c r="B5511" s="1" t="s">
        <v>339</v>
      </c>
      <c r="C5511" s="48" t="str">
        <f t="shared" si="172"/>
        <v>ץ הרצליה</v>
      </c>
      <c r="D5511" s="1" t="s">
        <v>14315</v>
      </c>
      <c r="E5511" s="1"/>
      <c r="F5511" s="2">
        <v>3</v>
      </c>
      <c r="G5511" s="2">
        <f>INDEX(תוצאות_בחירות,MATCH(C5511,siot!$F$3:$F$1887,0),27)</f>
        <v>0</v>
      </c>
      <c r="H5511" s="2" t="b">
        <f t="shared" si="173"/>
        <v>0</v>
      </c>
      <c r="I5511" s="1" t="s">
        <v>2</v>
      </c>
      <c r="J5511" s="1" t="s">
        <v>14334</v>
      </c>
      <c r="K5511" s="1"/>
    </row>
    <row r="5512" spans="1:11" hidden="1">
      <c r="A5512" s="1" t="s">
        <v>14268</v>
      </c>
      <c r="B5512" s="1" t="s">
        <v>339</v>
      </c>
      <c r="C5512" s="48" t="str">
        <f t="shared" si="172"/>
        <v>ץ הרצליה</v>
      </c>
      <c r="D5512" s="1" t="s">
        <v>14315</v>
      </c>
      <c r="E5512" s="1"/>
      <c r="F5512" s="2">
        <v>4</v>
      </c>
      <c r="G5512" s="2">
        <f>INDEX(תוצאות_בחירות,MATCH(C5512,siot!$F$3:$F$1887,0),27)</f>
        <v>0</v>
      </c>
      <c r="H5512" s="2" t="b">
        <f t="shared" si="173"/>
        <v>0</v>
      </c>
      <c r="I5512" s="1" t="s">
        <v>2</v>
      </c>
      <c r="J5512" s="1" t="s">
        <v>14333</v>
      </c>
      <c r="K5512" s="1"/>
    </row>
    <row r="5513" spans="1:11" hidden="1">
      <c r="A5513" s="1" t="s">
        <v>14268</v>
      </c>
      <c r="B5513" s="1" t="s">
        <v>339</v>
      </c>
      <c r="C5513" s="48" t="str">
        <f t="shared" si="172"/>
        <v>ץ הרצליה</v>
      </c>
      <c r="D5513" s="1" t="s">
        <v>14315</v>
      </c>
      <c r="E5513" s="1"/>
      <c r="F5513" s="2">
        <v>5</v>
      </c>
      <c r="G5513" s="2">
        <f>INDEX(תוצאות_בחירות,MATCH(C5513,siot!$F$3:$F$1887,0),27)</f>
        <v>0</v>
      </c>
      <c r="H5513" s="2" t="b">
        <f t="shared" si="173"/>
        <v>0</v>
      </c>
      <c r="I5513" s="1" t="s">
        <v>2</v>
      </c>
      <c r="J5513" s="1" t="s">
        <v>14332</v>
      </c>
      <c r="K5513" s="1"/>
    </row>
    <row r="5514" spans="1:11" hidden="1">
      <c r="A5514" s="1" t="s">
        <v>14268</v>
      </c>
      <c r="B5514" s="1" t="s">
        <v>339</v>
      </c>
      <c r="C5514" s="48" t="str">
        <f t="shared" si="172"/>
        <v>ץ הרצליה</v>
      </c>
      <c r="D5514" s="1" t="s">
        <v>14315</v>
      </c>
      <c r="E5514" s="1"/>
      <c r="F5514" s="2">
        <v>6</v>
      </c>
      <c r="G5514" s="2">
        <f>INDEX(תוצאות_בחירות,MATCH(C5514,siot!$F$3:$F$1887,0),27)</f>
        <v>0</v>
      </c>
      <c r="H5514" s="2" t="b">
        <f t="shared" si="173"/>
        <v>0</v>
      </c>
      <c r="I5514" s="1" t="s">
        <v>2</v>
      </c>
      <c r="J5514" s="1" t="s">
        <v>14331</v>
      </c>
      <c r="K5514" s="1"/>
    </row>
    <row r="5515" spans="1:11" hidden="1">
      <c r="A5515" s="1" t="s">
        <v>14268</v>
      </c>
      <c r="B5515" s="1" t="s">
        <v>339</v>
      </c>
      <c r="C5515" s="48" t="str">
        <f t="shared" si="172"/>
        <v>ץ הרצליה</v>
      </c>
      <c r="D5515" s="1" t="s">
        <v>14315</v>
      </c>
      <c r="E5515" s="1"/>
      <c r="F5515" s="2">
        <v>7</v>
      </c>
      <c r="G5515" s="2">
        <f>INDEX(תוצאות_בחירות,MATCH(C5515,siot!$F$3:$F$1887,0),27)</f>
        <v>0</v>
      </c>
      <c r="H5515" s="2" t="b">
        <f t="shared" si="173"/>
        <v>0</v>
      </c>
      <c r="I5515" s="1" t="s">
        <v>2</v>
      </c>
      <c r="J5515" s="1" t="s">
        <v>14330</v>
      </c>
      <c r="K5515" s="1"/>
    </row>
    <row r="5516" spans="1:11" hidden="1">
      <c r="A5516" s="1" t="s">
        <v>14268</v>
      </c>
      <c r="B5516" s="1" t="s">
        <v>339</v>
      </c>
      <c r="C5516" s="48" t="str">
        <f t="shared" si="172"/>
        <v>ץ הרצליה</v>
      </c>
      <c r="D5516" s="1" t="s">
        <v>14315</v>
      </c>
      <c r="E5516" s="1"/>
      <c r="F5516" s="2">
        <v>8</v>
      </c>
      <c r="G5516" s="2">
        <f>INDEX(תוצאות_בחירות,MATCH(C5516,siot!$F$3:$F$1887,0),27)</f>
        <v>0</v>
      </c>
      <c r="H5516" s="2" t="b">
        <f t="shared" si="173"/>
        <v>0</v>
      </c>
      <c r="I5516" s="1" t="s">
        <v>2</v>
      </c>
      <c r="J5516" s="1" t="s">
        <v>14329</v>
      </c>
      <c r="K5516" s="1"/>
    </row>
    <row r="5517" spans="1:11" hidden="1">
      <c r="A5517" s="1" t="s">
        <v>14268</v>
      </c>
      <c r="B5517" s="1" t="s">
        <v>339</v>
      </c>
      <c r="C5517" s="48" t="str">
        <f t="shared" si="172"/>
        <v>ץ הרצליה</v>
      </c>
      <c r="D5517" s="1" t="s">
        <v>14315</v>
      </c>
      <c r="E5517" s="1"/>
      <c r="F5517" s="2">
        <v>9</v>
      </c>
      <c r="G5517" s="2">
        <f>INDEX(תוצאות_בחירות,MATCH(C5517,siot!$F$3:$F$1887,0),27)</f>
        <v>0</v>
      </c>
      <c r="H5517" s="2" t="b">
        <f t="shared" si="173"/>
        <v>0</v>
      </c>
      <c r="I5517" s="1" t="s">
        <v>2</v>
      </c>
      <c r="J5517" s="1" t="s">
        <v>14328</v>
      </c>
      <c r="K5517" s="1"/>
    </row>
    <row r="5518" spans="1:11" hidden="1">
      <c r="A5518" s="1" t="s">
        <v>14268</v>
      </c>
      <c r="B5518" s="1" t="s">
        <v>339</v>
      </c>
      <c r="C5518" s="48" t="str">
        <f t="shared" si="172"/>
        <v>ץ הרצליה</v>
      </c>
      <c r="D5518" s="1" t="s">
        <v>14315</v>
      </c>
      <c r="E5518" s="1"/>
      <c r="F5518" s="2">
        <v>10</v>
      </c>
      <c r="G5518" s="2">
        <f>INDEX(תוצאות_בחירות,MATCH(C5518,siot!$F$3:$F$1887,0),27)</f>
        <v>0</v>
      </c>
      <c r="H5518" s="2" t="b">
        <f t="shared" si="173"/>
        <v>0</v>
      </c>
      <c r="I5518" s="1" t="s">
        <v>2</v>
      </c>
      <c r="J5518" s="1" t="s">
        <v>7045</v>
      </c>
      <c r="K5518" s="1"/>
    </row>
    <row r="5519" spans="1:11" hidden="1">
      <c r="A5519" s="1" t="s">
        <v>14268</v>
      </c>
      <c r="B5519" s="1" t="s">
        <v>339</v>
      </c>
      <c r="C5519" s="48" t="str">
        <f t="shared" si="172"/>
        <v>ץ הרצליה</v>
      </c>
      <c r="D5519" s="1" t="s">
        <v>14315</v>
      </c>
      <c r="E5519" s="1"/>
      <c r="F5519" s="2">
        <v>11</v>
      </c>
      <c r="G5519" s="2">
        <f>INDEX(תוצאות_בחירות,MATCH(C5519,siot!$F$3:$F$1887,0),27)</f>
        <v>0</v>
      </c>
      <c r="H5519" s="2" t="b">
        <f t="shared" si="173"/>
        <v>0</v>
      </c>
      <c r="I5519" s="1" t="s">
        <v>2</v>
      </c>
      <c r="J5519" s="1" t="s">
        <v>14327</v>
      </c>
      <c r="K5519" s="1"/>
    </row>
    <row r="5520" spans="1:11" hidden="1">
      <c r="A5520" s="1" t="s">
        <v>14268</v>
      </c>
      <c r="B5520" s="1" t="s">
        <v>339</v>
      </c>
      <c r="C5520" s="48" t="str">
        <f t="shared" si="172"/>
        <v>ץ הרצליה</v>
      </c>
      <c r="D5520" s="1" t="s">
        <v>14315</v>
      </c>
      <c r="E5520" s="1"/>
      <c r="F5520" s="2">
        <v>12</v>
      </c>
      <c r="G5520" s="2">
        <f>INDEX(תוצאות_בחירות,MATCH(C5520,siot!$F$3:$F$1887,0),27)</f>
        <v>0</v>
      </c>
      <c r="H5520" s="2" t="b">
        <f t="shared" si="173"/>
        <v>0</v>
      </c>
      <c r="I5520" s="1" t="s">
        <v>2</v>
      </c>
      <c r="J5520" s="1" t="s">
        <v>14326</v>
      </c>
      <c r="K5520" s="1"/>
    </row>
    <row r="5521" spans="1:11" hidden="1">
      <c r="A5521" s="1" t="s">
        <v>14268</v>
      </c>
      <c r="B5521" s="1" t="s">
        <v>339</v>
      </c>
      <c r="C5521" s="48" t="str">
        <f t="shared" si="172"/>
        <v>ץ הרצליה</v>
      </c>
      <c r="D5521" s="1" t="s">
        <v>14315</v>
      </c>
      <c r="E5521" s="1"/>
      <c r="F5521" s="2">
        <v>13</v>
      </c>
      <c r="G5521" s="2">
        <f>INDEX(תוצאות_בחירות,MATCH(C5521,siot!$F$3:$F$1887,0),27)</f>
        <v>0</v>
      </c>
      <c r="H5521" s="2" t="b">
        <f t="shared" si="173"/>
        <v>0</v>
      </c>
      <c r="I5521" s="1" t="s">
        <v>2</v>
      </c>
      <c r="J5521" s="1" t="s">
        <v>14325</v>
      </c>
      <c r="K5521" s="1"/>
    </row>
    <row r="5522" spans="1:11" hidden="1">
      <c r="A5522" s="1" t="s">
        <v>14268</v>
      </c>
      <c r="B5522" s="1" t="s">
        <v>339</v>
      </c>
      <c r="C5522" s="48" t="str">
        <f t="shared" si="172"/>
        <v>ץ הרצליה</v>
      </c>
      <c r="D5522" s="1" t="s">
        <v>14315</v>
      </c>
      <c r="E5522" s="1"/>
      <c r="F5522" s="2">
        <v>14</v>
      </c>
      <c r="G5522" s="2">
        <f>INDEX(תוצאות_בחירות,MATCH(C5522,siot!$F$3:$F$1887,0),27)</f>
        <v>0</v>
      </c>
      <c r="H5522" s="2" t="b">
        <f t="shared" si="173"/>
        <v>0</v>
      </c>
      <c r="I5522" s="1" t="s">
        <v>2</v>
      </c>
      <c r="J5522" s="1" t="s">
        <v>14324</v>
      </c>
      <c r="K5522" s="1"/>
    </row>
    <row r="5523" spans="1:11" hidden="1">
      <c r="A5523" s="1" t="s">
        <v>14268</v>
      </c>
      <c r="B5523" s="1" t="s">
        <v>339</v>
      </c>
      <c r="C5523" s="48" t="str">
        <f t="shared" si="172"/>
        <v>ץ הרצליה</v>
      </c>
      <c r="D5523" s="1" t="s">
        <v>14315</v>
      </c>
      <c r="E5523" s="1"/>
      <c r="F5523" s="2">
        <v>15</v>
      </c>
      <c r="G5523" s="2">
        <f>INDEX(תוצאות_בחירות,MATCH(C5523,siot!$F$3:$F$1887,0),27)</f>
        <v>0</v>
      </c>
      <c r="H5523" s="2" t="b">
        <f t="shared" si="173"/>
        <v>0</v>
      </c>
      <c r="I5523" s="1" t="s">
        <v>2</v>
      </c>
      <c r="J5523" s="1" t="s">
        <v>14323</v>
      </c>
      <c r="K5523" s="1"/>
    </row>
    <row r="5524" spans="1:11" hidden="1">
      <c r="A5524" s="1" t="s">
        <v>14268</v>
      </c>
      <c r="B5524" s="1" t="s">
        <v>339</v>
      </c>
      <c r="C5524" s="48" t="str">
        <f t="shared" si="172"/>
        <v>ץ הרצליה</v>
      </c>
      <c r="D5524" s="1" t="s">
        <v>14315</v>
      </c>
      <c r="E5524" s="1"/>
      <c r="F5524" s="2">
        <v>16</v>
      </c>
      <c r="G5524" s="2">
        <f>INDEX(תוצאות_בחירות,MATCH(C5524,siot!$F$3:$F$1887,0),27)</f>
        <v>0</v>
      </c>
      <c r="H5524" s="2" t="b">
        <f t="shared" si="173"/>
        <v>0</v>
      </c>
      <c r="I5524" s="1" t="s">
        <v>2</v>
      </c>
      <c r="J5524" s="1" t="s">
        <v>14322</v>
      </c>
      <c r="K5524" s="1"/>
    </row>
    <row r="5525" spans="1:11" hidden="1">
      <c r="A5525" s="1" t="s">
        <v>14268</v>
      </c>
      <c r="B5525" s="1" t="s">
        <v>339</v>
      </c>
      <c r="C5525" s="48" t="str">
        <f t="shared" si="172"/>
        <v>ץ הרצליה</v>
      </c>
      <c r="D5525" s="1" t="s">
        <v>14315</v>
      </c>
      <c r="E5525" s="1"/>
      <c r="F5525" s="2">
        <v>17</v>
      </c>
      <c r="G5525" s="2">
        <f>INDEX(תוצאות_בחירות,MATCH(C5525,siot!$F$3:$F$1887,0),27)</f>
        <v>0</v>
      </c>
      <c r="H5525" s="2" t="b">
        <f t="shared" si="173"/>
        <v>0</v>
      </c>
      <c r="I5525" s="1" t="s">
        <v>2</v>
      </c>
      <c r="J5525" s="1" t="s">
        <v>14321</v>
      </c>
      <c r="K5525" s="1"/>
    </row>
    <row r="5526" spans="1:11" hidden="1">
      <c r="A5526" s="1" t="s">
        <v>14268</v>
      </c>
      <c r="B5526" s="1" t="s">
        <v>339</v>
      </c>
      <c r="C5526" s="48" t="str">
        <f t="shared" si="172"/>
        <v>ץ הרצליה</v>
      </c>
      <c r="D5526" s="1" t="s">
        <v>14315</v>
      </c>
      <c r="E5526" s="1"/>
      <c r="F5526" s="2">
        <v>18</v>
      </c>
      <c r="G5526" s="2">
        <f>INDEX(תוצאות_בחירות,MATCH(C5526,siot!$F$3:$F$1887,0),27)</f>
        <v>0</v>
      </c>
      <c r="H5526" s="2" t="b">
        <f t="shared" si="173"/>
        <v>0</v>
      </c>
      <c r="I5526" s="1" t="s">
        <v>2</v>
      </c>
      <c r="J5526" s="1" t="s">
        <v>14320</v>
      </c>
      <c r="K5526" s="1"/>
    </row>
    <row r="5527" spans="1:11" hidden="1">
      <c r="A5527" s="1" t="s">
        <v>14268</v>
      </c>
      <c r="B5527" s="1" t="s">
        <v>339</v>
      </c>
      <c r="C5527" s="48" t="str">
        <f t="shared" si="172"/>
        <v>ץ הרצליה</v>
      </c>
      <c r="D5527" s="1" t="s">
        <v>14315</v>
      </c>
      <c r="E5527" s="1"/>
      <c r="F5527" s="2">
        <v>19</v>
      </c>
      <c r="G5527" s="2">
        <f>INDEX(תוצאות_בחירות,MATCH(C5527,siot!$F$3:$F$1887,0),27)</f>
        <v>0</v>
      </c>
      <c r="H5527" s="2" t="b">
        <f t="shared" si="173"/>
        <v>0</v>
      </c>
      <c r="I5527" s="1" t="s">
        <v>2</v>
      </c>
      <c r="J5527" s="1" t="s">
        <v>14319</v>
      </c>
      <c r="K5527" s="1"/>
    </row>
    <row r="5528" spans="1:11" hidden="1">
      <c r="A5528" s="1" t="s">
        <v>14268</v>
      </c>
      <c r="B5528" s="1" t="s">
        <v>339</v>
      </c>
      <c r="C5528" s="48" t="str">
        <f t="shared" si="172"/>
        <v>ץ הרצליה</v>
      </c>
      <c r="D5528" s="1" t="s">
        <v>14315</v>
      </c>
      <c r="E5528" s="1"/>
      <c r="F5528" s="2">
        <v>20</v>
      </c>
      <c r="G5528" s="2">
        <f>INDEX(תוצאות_בחירות,MATCH(C5528,siot!$F$3:$F$1887,0),27)</f>
        <v>0</v>
      </c>
      <c r="H5528" s="2" t="b">
        <f t="shared" si="173"/>
        <v>0</v>
      </c>
      <c r="I5528" s="1" t="s">
        <v>2</v>
      </c>
      <c r="J5528" s="1" t="s">
        <v>14318</v>
      </c>
      <c r="K5528" s="1"/>
    </row>
    <row r="5529" spans="1:11" hidden="1">
      <c r="A5529" s="1" t="s">
        <v>14268</v>
      </c>
      <c r="B5529" s="1" t="s">
        <v>339</v>
      </c>
      <c r="C5529" s="48" t="str">
        <f t="shared" si="172"/>
        <v>ץ הרצליה</v>
      </c>
      <c r="D5529" s="1" t="s">
        <v>14315</v>
      </c>
      <c r="E5529" s="1"/>
      <c r="F5529" s="2">
        <v>21</v>
      </c>
      <c r="G5529" s="2">
        <f>INDEX(תוצאות_בחירות,MATCH(C5529,siot!$F$3:$F$1887,0),27)</f>
        <v>0</v>
      </c>
      <c r="H5529" s="2" t="b">
        <f t="shared" si="173"/>
        <v>0</v>
      </c>
      <c r="I5529" s="1" t="s">
        <v>2</v>
      </c>
      <c r="J5529" s="1" t="s">
        <v>14317</v>
      </c>
      <c r="K5529" s="1"/>
    </row>
    <row r="5530" spans="1:11" hidden="1">
      <c r="A5530" s="1" t="s">
        <v>14268</v>
      </c>
      <c r="B5530" s="1" t="s">
        <v>339</v>
      </c>
      <c r="C5530" s="48" t="str">
        <f t="shared" si="172"/>
        <v>ץ הרצליה</v>
      </c>
      <c r="D5530" s="1" t="s">
        <v>14315</v>
      </c>
      <c r="E5530" s="1"/>
      <c r="F5530" s="2">
        <v>22</v>
      </c>
      <c r="G5530" s="2">
        <f>INDEX(תוצאות_בחירות,MATCH(C5530,siot!$F$3:$F$1887,0),27)</f>
        <v>0</v>
      </c>
      <c r="H5530" s="2" t="b">
        <f t="shared" si="173"/>
        <v>0</v>
      </c>
      <c r="I5530" s="1" t="s">
        <v>2</v>
      </c>
      <c r="J5530" s="1" t="s">
        <v>14316</v>
      </c>
      <c r="K5530" s="1"/>
    </row>
    <row r="5531" spans="1:11" hidden="1">
      <c r="A5531" s="1" t="s">
        <v>14268</v>
      </c>
      <c r="B5531" s="1" t="s">
        <v>339</v>
      </c>
      <c r="C5531" s="48" t="str">
        <f t="shared" si="172"/>
        <v>ץ הרצליה</v>
      </c>
      <c r="D5531" s="1" t="s">
        <v>14315</v>
      </c>
      <c r="E5531" s="1"/>
      <c r="F5531" s="2">
        <v>23</v>
      </c>
      <c r="G5531" s="2">
        <f>INDEX(תוצאות_בחירות,MATCH(C5531,siot!$F$3:$F$1887,0),27)</f>
        <v>0</v>
      </c>
      <c r="H5531" s="2" t="b">
        <f t="shared" si="173"/>
        <v>0</v>
      </c>
      <c r="I5531" s="1" t="s">
        <v>2</v>
      </c>
      <c r="J5531" s="1" t="s">
        <v>14314</v>
      </c>
      <c r="K5531" s="1"/>
    </row>
    <row r="5532" spans="1:11" hidden="1">
      <c r="A5532" s="1" t="s">
        <v>14268</v>
      </c>
      <c r="B5532" s="1" t="s">
        <v>14304</v>
      </c>
      <c r="C5532" s="48" t="str">
        <f t="shared" si="172"/>
        <v>צנ הרצליה</v>
      </c>
      <c r="D5532" s="1" t="s">
        <v>14303</v>
      </c>
      <c r="E5532" s="1" t="s">
        <v>3</v>
      </c>
      <c r="F5532" s="2" t="s">
        <v>19548</v>
      </c>
      <c r="G5532" s="2">
        <f>INDEX(תוצאות_בחירות,MATCH(C5532,siot!$F$3:$F$1887,0),27)</f>
        <v>3</v>
      </c>
      <c r="H5532" s="2" t="b">
        <f t="shared" si="173"/>
        <v>0</v>
      </c>
      <c r="I5532" s="1"/>
      <c r="J5532" s="1"/>
      <c r="K5532" s="1"/>
    </row>
    <row r="5533" spans="1:11">
      <c r="A5533" s="1" t="s">
        <v>14268</v>
      </c>
      <c r="B5533" s="1" t="s">
        <v>14304</v>
      </c>
      <c r="C5533" s="48" t="str">
        <f t="shared" si="172"/>
        <v>צנ הרצליה</v>
      </c>
      <c r="D5533" s="1" t="s">
        <v>14303</v>
      </c>
      <c r="E5533" s="1"/>
      <c r="F5533" s="2">
        <v>1</v>
      </c>
      <c r="G5533" s="2">
        <f>INDEX(תוצאות_בחירות,MATCH(C5533,siot!$F$3:$F$1887,0),27)</f>
        <v>3</v>
      </c>
      <c r="H5533" s="2" t="b">
        <f t="shared" si="173"/>
        <v>1</v>
      </c>
      <c r="I5533" s="1" t="s">
        <v>2</v>
      </c>
      <c r="J5533" s="1" t="s">
        <v>14313</v>
      </c>
      <c r="K5533" s="1">
        <v>1</v>
      </c>
    </row>
    <row r="5534" spans="1:11">
      <c r="A5534" s="1" t="s">
        <v>14268</v>
      </c>
      <c r="B5534" s="1" t="s">
        <v>14304</v>
      </c>
      <c r="C5534" s="48" t="str">
        <f t="shared" si="172"/>
        <v>צנ הרצליה</v>
      </c>
      <c r="D5534" s="1" t="s">
        <v>14303</v>
      </c>
      <c r="E5534" s="1"/>
      <c r="F5534" s="2">
        <v>2</v>
      </c>
      <c r="G5534" s="2">
        <f>INDEX(תוצאות_בחירות,MATCH(C5534,siot!$F$3:$F$1887,0),27)</f>
        <v>3</v>
      </c>
      <c r="H5534" s="2" t="b">
        <f t="shared" si="173"/>
        <v>1</v>
      </c>
      <c r="I5534" s="1" t="s">
        <v>2</v>
      </c>
      <c r="J5534" s="1" t="s">
        <v>14312</v>
      </c>
      <c r="K5534" s="1"/>
    </row>
    <row r="5535" spans="1:11">
      <c r="A5535" s="1" t="s">
        <v>14268</v>
      </c>
      <c r="B5535" s="1" t="s">
        <v>14304</v>
      </c>
      <c r="C5535" s="48" t="str">
        <f t="shared" si="172"/>
        <v>צנ הרצליה</v>
      </c>
      <c r="D5535" s="1" t="s">
        <v>14303</v>
      </c>
      <c r="E5535" s="1"/>
      <c r="F5535" s="2">
        <v>3</v>
      </c>
      <c r="G5535" s="2">
        <f>INDEX(תוצאות_בחירות,MATCH(C5535,siot!$F$3:$F$1887,0),27)</f>
        <v>3</v>
      </c>
      <c r="H5535" s="2" t="b">
        <f t="shared" si="173"/>
        <v>1</v>
      </c>
      <c r="I5535" s="1" t="s">
        <v>2</v>
      </c>
      <c r="J5535" s="1" t="s">
        <v>14311</v>
      </c>
      <c r="K5535" s="1"/>
    </row>
    <row r="5536" spans="1:11" hidden="1">
      <c r="A5536" s="1" t="s">
        <v>14268</v>
      </c>
      <c r="B5536" s="1" t="s">
        <v>14304</v>
      </c>
      <c r="C5536" s="48" t="str">
        <f t="shared" si="172"/>
        <v>צנ הרצליה</v>
      </c>
      <c r="D5536" s="1" t="s">
        <v>14303</v>
      </c>
      <c r="E5536" s="1"/>
      <c r="F5536" s="2">
        <v>4</v>
      </c>
      <c r="G5536" s="2">
        <f>INDEX(תוצאות_בחירות,MATCH(C5536,siot!$F$3:$F$1887,0),27)</f>
        <v>3</v>
      </c>
      <c r="H5536" s="2" t="b">
        <f t="shared" si="173"/>
        <v>0</v>
      </c>
      <c r="I5536" s="1" t="s">
        <v>2</v>
      </c>
      <c r="J5536" s="1" t="s">
        <v>14310</v>
      </c>
      <c r="K5536" s="1"/>
    </row>
    <row r="5537" spans="1:11" hidden="1">
      <c r="A5537" s="1" t="s">
        <v>14268</v>
      </c>
      <c r="B5537" s="1" t="s">
        <v>14304</v>
      </c>
      <c r="C5537" s="48" t="str">
        <f t="shared" si="172"/>
        <v>צנ הרצליה</v>
      </c>
      <c r="D5537" s="1" t="s">
        <v>14303</v>
      </c>
      <c r="E5537" s="1"/>
      <c r="F5537" s="2">
        <v>5</v>
      </c>
      <c r="G5537" s="2">
        <f>INDEX(תוצאות_בחירות,MATCH(C5537,siot!$F$3:$F$1887,0),27)</f>
        <v>3</v>
      </c>
      <c r="H5537" s="2" t="b">
        <f t="shared" si="173"/>
        <v>0</v>
      </c>
      <c r="I5537" s="1" t="s">
        <v>2</v>
      </c>
      <c r="J5537" s="1" t="s">
        <v>14309</v>
      </c>
      <c r="K5537" s="1"/>
    </row>
    <row r="5538" spans="1:11" hidden="1">
      <c r="A5538" s="1" t="s">
        <v>14268</v>
      </c>
      <c r="B5538" s="1" t="s">
        <v>14304</v>
      </c>
      <c r="C5538" s="48" t="str">
        <f t="shared" si="172"/>
        <v>צנ הרצליה</v>
      </c>
      <c r="D5538" s="1" t="s">
        <v>14303</v>
      </c>
      <c r="E5538" s="1"/>
      <c r="F5538" s="2">
        <v>6</v>
      </c>
      <c r="G5538" s="2">
        <f>INDEX(תוצאות_בחירות,MATCH(C5538,siot!$F$3:$F$1887,0),27)</f>
        <v>3</v>
      </c>
      <c r="H5538" s="2" t="b">
        <f t="shared" si="173"/>
        <v>0</v>
      </c>
      <c r="I5538" s="1" t="s">
        <v>2</v>
      </c>
      <c r="J5538" s="1" t="s">
        <v>14308</v>
      </c>
      <c r="K5538" s="1"/>
    </row>
    <row r="5539" spans="1:11" hidden="1">
      <c r="A5539" s="1" t="s">
        <v>14268</v>
      </c>
      <c r="B5539" s="1" t="s">
        <v>14304</v>
      </c>
      <c r="C5539" s="48" t="str">
        <f t="shared" si="172"/>
        <v>צנ הרצליה</v>
      </c>
      <c r="D5539" s="1" t="s">
        <v>14303</v>
      </c>
      <c r="E5539" s="1"/>
      <c r="F5539" s="2">
        <v>7</v>
      </c>
      <c r="G5539" s="2">
        <f>INDEX(תוצאות_בחירות,MATCH(C5539,siot!$F$3:$F$1887,0),27)</f>
        <v>3</v>
      </c>
      <c r="H5539" s="2" t="b">
        <f t="shared" si="173"/>
        <v>0</v>
      </c>
      <c r="I5539" s="1" t="s">
        <v>2</v>
      </c>
      <c r="J5539" s="1" t="s">
        <v>14307</v>
      </c>
      <c r="K5539" s="1"/>
    </row>
    <row r="5540" spans="1:11" hidden="1">
      <c r="A5540" s="1" t="s">
        <v>14268</v>
      </c>
      <c r="B5540" s="1" t="s">
        <v>14304</v>
      </c>
      <c r="C5540" s="48" t="str">
        <f t="shared" si="172"/>
        <v>צנ הרצליה</v>
      </c>
      <c r="D5540" s="1" t="s">
        <v>14303</v>
      </c>
      <c r="E5540" s="1"/>
      <c r="F5540" s="2">
        <v>8</v>
      </c>
      <c r="G5540" s="2">
        <f>INDEX(תוצאות_בחירות,MATCH(C5540,siot!$F$3:$F$1887,0),27)</f>
        <v>3</v>
      </c>
      <c r="H5540" s="2" t="b">
        <f t="shared" si="173"/>
        <v>0</v>
      </c>
      <c r="I5540" s="1" t="s">
        <v>2</v>
      </c>
      <c r="J5540" s="1" t="s">
        <v>14306</v>
      </c>
      <c r="K5540" s="1"/>
    </row>
    <row r="5541" spans="1:11" hidden="1">
      <c r="A5541" s="1" t="s">
        <v>14268</v>
      </c>
      <c r="B5541" s="1" t="s">
        <v>14304</v>
      </c>
      <c r="C5541" s="48" t="str">
        <f t="shared" si="172"/>
        <v>צנ הרצליה</v>
      </c>
      <c r="D5541" s="1" t="s">
        <v>14303</v>
      </c>
      <c r="E5541" s="1"/>
      <c r="F5541" s="2">
        <v>9</v>
      </c>
      <c r="G5541" s="2">
        <f>INDEX(תוצאות_בחירות,MATCH(C5541,siot!$F$3:$F$1887,0),27)</f>
        <v>3</v>
      </c>
      <c r="H5541" s="2" t="b">
        <f t="shared" si="173"/>
        <v>0</v>
      </c>
      <c r="I5541" s="1" t="s">
        <v>2</v>
      </c>
      <c r="J5541" s="1" t="s">
        <v>14305</v>
      </c>
      <c r="K5541" s="1"/>
    </row>
    <row r="5542" spans="1:11" hidden="1">
      <c r="A5542" s="1" t="s">
        <v>14268</v>
      </c>
      <c r="B5542" s="1" t="s">
        <v>14304</v>
      </c>
      <c r="C5542" s="48" t="str">
        <f t="shared" si="172"/>
        <v>צנ הרצליה</v>
      </c>
      <c r="D5542" s="1" t="s">
        <v>14303</v>
      </c>
      <c r="E5542" s="1"/>
      <c r="F5542" s="2">
        <v>10</v>
      </c>
      <c r="G5542" s="2">
        <f>INDEX(תוצאות_בחירות,MATCH(C5542,siot!$F$3:$F$1887,0),27)</f>
        <v>3</v>
      </c>
      <c r="H5542" s="2" t="b">
        <f t="shared" si="173"/>
        <v>0</v>
      </c>
      <c r="I5542" s="1" t="s">
        <v>2</v>
      </c>
      <c r="J5542" s="1" t="s">
        <v>14302</v>
      </c>
      <c r="K5542" s="1"/>
    </row>
    <row r="5543" spans="1:11" hidden="1">
      <c r="A5543" s="1" t="s">
        <v>14268</v>
      </c>
      <c r="B5543" s="1" t="s">
        <v>2375</v>
      </c>
      <c r="C5543" s="48" t="str">
        <f t="shared" si="172"/>
        <v>רצ הרצליה</v>
      </c>
      <c r="D5543" s="1" t="s">
        <v>14283</v>
      </c>
      <c r="E5543" s="1" t="s">
        <v>18</v>
      </c>
      <c r="F5543" s="2" t="s">
        <v>19548</v>
      </c>
      <c r="G5543" s="2">
        <f>INDEX(תוצאות_בחירות,MATCH(C5543,siot!$F$3:$F$1887,0),27)</f>
        <v>3</v>
      </c>
      <c r="H5543" s="2" t="b">
        <f t="shared" si="173"/>
        <v>0</v>
      </c>
      <c r="I5543" s="1"/>
      <c r="J5543" s="1"/>
      <c r="K5543" s="1"/>
    </row>
    <row r="5544" spans="1:11">
      <c r="A5544" s="1" t="s">
        <v>14268</v>
      </c>
      <c r="B5544" s="1" t="s">
        <v>2375</v>
      </c>
      <c r="C5544" s="48" t="str">
        <f t="shared" si="172"/>
        <v>רצ הרצליה</v>
      </c>
      <c r="D5544" s="1" t="s">
        <v>14283</v>
      </c>
      <c r="E5544" s="1" t="s">
        <v>17</v>
      </c>
      <c r="F5544" s="2">
        <v>1</v>
      </c>
      <c r="G5544" s="2">
        <f>INDEX(תוצאות_בחירות,MATCH(C5544,siot!$F$3:$F$1887,0),27)</f>
        <v>3</v>
      </c>
      <c r="H5544" s="2" t="b">
        <f t="shared" si="173"/>
        <v>1</v>
      </c>
      <c r="I5544" s="1" t="s">
        <v>2</v>
      </c>
      <c r="J5544" s="1" t="s">
        <v>14301</v>
      </c>
      <c r="K5544" s="1"/>
    </row>
    <row r="5545" spans="1:11">
      <c r="A5545" s="1" t="s">
        <v>14268</v>
      </c>
      <c r="B5545" s="1" t="s">
        <v>2375</v>
      </c>
      <c r="C5545" s="48" t="str">
        <f t="shared" si="172"/>
        <v>רצ הרצליה</v>
      </c>
      <c r="D5545" s="1" t="s">
        <v>14283</v>
      </c>
      <c r="E5545" s="1"/>
      <c r="F5545" s="2">
        <v>2</v>
      </c>
      <c r="G5545" s="2">
        <f>INDEX(תוצאות_בחירות,MATCH(C5545,siot!$F$3:$F$1887,0),27)</f>
        <v>3</v>
      </c>
      <c r="H5545" s="2" t="b">
        <f t="shared" si="173"/>
        <v>1</v>
      </c>
      <c r="I5545" s="1" t="s">
        <v>2</v>
      </c>
      <c r="J5545" s="1" t="s">
        <v>14300</v>
      </c>
      <c r="K5545" s="1">
        <v>1</v>
      </c>
    </row>
    <row r="5546" spans="1:11">
      <c r="A5546" s="1" t="s">
        <v>14268</v>
      </c>
      <c r="B5546" s="1" t="s">
        <v>2375</v>
      </c>
      <c r="C5546" s="48" t="str">
        <f t="shared" si="172"/>
        <v>רצ הרצליה</v>
      </c>
      <c r="D5546" s="1" t="s">
        <v>14283</v>
      </c>
      <c r="E5546" s="1"/>
      <c r="F5546" s="2">
        <v>3</v>
      </c>
      <c r="G5546" s="2">
        <f>INDEX(תוצאות_בחירות,MATCH(C5546,siot!$F$3:$F$1887,0),27)</f>
        <v>3</v>
      </c>
      <c r="H5546" s="2" t="b">
        <f t="shared" si="173"/>
        <v>1</v>
      </c>
      <c r="I5546" s="1" t="s">
        <v>2</v>
      </c>
      <c r="J5546" s="1" t="s">
        <v>14299</v>
      </c>
      <c r="K5546" s="1"/>
    </row>
    <row r="5547" spans="1:11" hidden="1">
      <c r="A5547" s="1" t="s">
        <v>14268</v>
      </c>
      <c r="B5547" s="1" t="s">
        <v>2375</v>
      </c>
      <c r="C5547" s="48" t="str">
        <f t="shared" si="172"/>
        <v>רצ הרצליה</v>
      </c>
      <c r="D5547" s="1" t="s">
        <v>14283</v>
      </c>
      <c r="E5547" s="1"/>
      <c r="F5547" s="2">
        <v>4</v>
      </c>
      <c r="G5547" s="2">
        <f>INDEX(תוצאות_בחירות,MATCH(C5547,siot!$F$3:$F$1887,0),27)</f>
        <v>3</v>
      </c>
      <c r="H5547" s="2" t="b">
        <f t="shared" si="173"/>
        <v>0</v>
      </c>
      <c r="I5547" s="1" t="s">
        <v>2</v>
      </c>
      <c r="J5547" s="1" t="s">
        <v>14298</v>
      </c>
      <c r="K5547" s="1"/>
    </row>
    <row r="5548" spans="1:11" hidden="1">
      <c r="A5548" s="1" t="s">
        <v>14268</v>
      </c>
      <c r="B5548" s="1" t="s">
        <v>2375</v>
      </c>
      <c r="C5548" s="48" t="str">
        <f t="shared" si="172"/>
        <v>רצ הרצליה</v>
      </c>
      <c r="D5548" s="1" t="s">
        <v>14283</v>
      </c>
      <c r="E5548" s="1"/>
      <c r="F5548" s="2">
        <v>5</v>
      </c>
      <c r="G5548" s="2">
        <f>INDEX(תוצאות_בחירות,MATCH(C5548,siot!$F$3:$F$1887,0),27)</f>
        <v>3</v>
      </c>
      <c r="H5548" s="2" t="b">
        <f t="shared" si="173"/>
        <v>0</v>
      </c>
      <c r="I5548" s="1" t="s">
        <v>2</v>
      </c>
      <c r="J5548" s="1" t="s">
        <v>14297</v>
      </c>
      <c r="K5548" s="1"/>
    </row>
    <row r="5549" spans="1:11" hidden="1">
      <c r="A5549" s="1" t="s">
        <v>14268</v>
      </c>
      <c r="B5549" s="1" t="s">
        <v>2375</v>
      </c>
      <c r="C5549" s="48" t="str">
        <f t="shared" si="172"/>
        <v>רצ הרצליה</v>
      </c>
      <c r="D5549" s="1" t="s">
        <v>14283</v>
      </c>
      <c r="E5549" s="1"/>
      <c r="F5549" s="2">
        <v>6</v>
      </c>
      <c r="G5549" s="2">
        <f>INDEX(תוצאות_בחירות,MATCH(C5549,siot!$F$3:$F$1887,0),27)</f>
        <v>3</v>
      </c>
      <c r="H5549" s="2" t="b">
        <f t="shared" si="173"/>
        <v>0</v>
      </c>
      <c r="I5549" s="1" t="s">
        <v>2</v>
      </c>
      <c r="J5549" s="1" t="s">
        <v>14296</v>
      </c>
      <c r="K5549" s="1"/>
    </row>
    <row r="5550" spans="1:11" hidden="1">
      <c r="A5550" s="1" t="s">
        <v>14268</v>
      </c>
      <c r="B5550" s="1" t="s">
        <v>2375</v>
      </c>
      <c r="C5550" s="48" t="str">
        <f t="shared" si="172"/>
        <v>רצ הרצליה</v>
      </c>
      <c r="D5550" s="1" t="s">
        <v>14283</v>
      </c>
      <c r="E5550" s="1"/>
      <c r="F5550" s="2">
        <v>7</v>
      </c>
      <c r="G5550" s="2">
        <f>INDEX(תוצאות_בחירות,MATCH(C5550,siot!$F$3:$F$1887,0),27)</f>
        <v>3</v>
      </c>
      <c r="H5550" s="2" t="b">
        <f t="shared" si="173"/>
        <v>0</v>
      </c>
      <c r="I5550" s="1" t="s">
        <v>2</v>
      </c>
      <c r="J5550" s="1" t="s">
        <v>14295</v>
      </c>
      <c r="K5550" s="1"/>
    </row>
    <row r="5551" spans="1:11" hidden="1">
      <c r="A5551" s="1" t="s">
        <v>14268</v>
      </c>
      <c r="B5551" s="1" t="s">
        <v>2375</v>
      </c>
      <c r="C5551" s="48" t="str">
        <f t="shared" si="172"/>
        <v>רצ הרצליה</v>
      </c>
      <c r="D5551" s="1" t="s">
        <v>14283</v>
      </c>
      <c r="E5551" s="1"/>
      <c r="F5551" s="2">
        <v>8</v>
      </c>
      <c r="G5551" s="2">
        <f>INDEX(תוצאות_בחירות,MATCH(C5551,siot!$F$3:$F$1887,0),27)</f>
        <v>3</v>
      </c>
      <c r="H5551" s="2" t="b">
        <f t="shared" si="173"/>
        <v>0</v>
      </c>
      <c r="I5551" s="1" t="s">
        <v>2</v>
      </c>
      <c r="J5551" s="1" t="s">
        <v>14294</v>
      </c>
      <c r="K5551" s="1"/>
    </row>
    <row r="5552" spans="1:11" hidden="1">
      <c r="A5552" s="1" t="s">
        <v>14268</v>
      </c>
      <c r="B5552" s="1" t="s">
        <v>2375</v>
      </c>
      <c r="C5552" s="48" t="str">
        <f t="shared" si="172"/>
        <v>רצ הרצליה</v>
      </c>
      <c r="D5552" s="1" t="s">
        <v>14283</v>
      </c>
      <c r="E5552" s="1"/>
      <c r="F5552" s="2">
        <v>9</v>
      </c>
      <c r="G5552" s="2">
        <f>INDEX(תוצאות_בחירות,MATCH(C5552,siot!$F$3:$F$1887,0),27)</f>
        <v>3</v>
      </c>
      <c r="H5552" s="2" t="b">
        <f t="shared" si="173"/>
        <v>0</v>
      </c>
      <c r="I5552" s="1" t="s">
        <v>2</v>
      </c>
      <c r="J5552" s="1" t="s">
        <v>14293</v>
      </c>
      <c r="K5552" s="1"/>
    </row>
    <row r="5553" spans="1:11" hidden="1">
      <c r="A5553" s="1" t="s">
        <v>14268</v>
      </c>
      <c r="B5553" s="1" t="s">
        <v>2375</v>
      </c>
      <c r="C5553" s="48" t="str">
        <f t="shared" si="172"/>
        <v>רצ הרצליה</v>
      </c>
      <c r="D5553" s="1" t="s">
        <v>14283</v>
      </c>
      <c r="E5553" s="1"/>
      <c r="F5553" s="2">
        <v>10</v>
      </c>
      <c r="G5553" s="2">
        <f>INDEX(תוצאות_בחירות,MATCH(C5553,siot!$F$3:$F$1887,0),27)</f>
        <v>3</v>
      </c>
      <c r="H5553" s="2" t="b">
        <f t="shared" si="173"/>
        <v>0</v>
      </c>
      <c r="I5553" s="1" t="s">
        <v>2</v>
      </c>
      <c r="J5553" s="1" t="s">
        <v>14292</v>
      </c>
      <c r="K5553" s="1"/>
    </row>
    <row r="5554" spans="1:11" hidden="1">
      <c r="A5554" s="1" t="s">
        <v>14268</v>
      </c>
      <c r="B5554" s="1" t="s">
        <v>2375</v>
      </c>
      <c r="C5554" s="48" t="str">
        <f t="shared" si="172"/>
        <v>רצ הרצליה</v>
      </c>
      <c r="D5554" s="1" t="s">
        <v>14283</v>
      </c>
      <c r="E5554" s="1"/>
      <c r="F5554" s="2">
        <v>11</v>
      </c>
      <c r="G5554" s="2">
        <f>INDEX(תוצאות_בחירות,MATCH(C5554,siot!$F$3:$F$1887,0),27)</f>
        <v>3</v>
      </c>
      <c r="H5554" s="2" t="b">
        <f t="shared" si="173"/>
        <v>0</v>
      </c>
      <c r="I5554" s="1" t="s">
        <v>2</v>
      </c>
      <c r="J5554" s="1" t="s">
        <v>14291</v>
      </c>
      <c r="K5554" s="1"/>
    </row>
    <row r="5555" spans="1:11" hidden="1">
      <c r="A5555" s="1" t="s">
        <v>14268</v>
      </c>
      <c r="B5555" s="1" t="s">
        <v>2375</v>
      </c>
      <c r="C5555" s="48" t="str">
        <f t="shared" si="172"/>
        <v>רצ הרצליה</v>
      </c>
      <c r="D5555" s="1" t="s">
        <v>14283</v>
      </c>
      <c r="E5555" s="1"/>
      <c r="F5555" s="2">
        <v>12</v>
      </c>
      <c r="G5555" s="2">
        <f>INDEX(תוצאות_בחירות,MATCH(C5555,siot!$F$3:$F$1887,0),27)</f>
        <v>3</v>
      </c>
      <c r="H5555" s="2" t="b">
        <f t="shared" si="173"/>
        <v>0</v>
      </c>
      <c r="I5555" s="1" t="s">
        <v>2</v>
      </c>
      <c r="J5555" s="1" t="s">
        <v>14290</v>
      </c>
      <c r="K5555" s="1"/>
    </row>
    <row r="5556" spans="1:11" hidden="1">
      <c r="A5556" s="1" t="s">
        <v>14268</v>
      </c>
      <c r="B5556" s="1" t="s">
        <v>2375</v>
      </c>
      <c r="C5556" s="48" t="str">
        <f t="shared" si="172"/>
        <v>רצ הרצליה</v>
      </c>
      <c r="D5556" s="1" t="s">
        <v>14283</v>
      </c>
      <c r="E5556" s="1"/>
      <c r="F5556" s="2">
        <v>13</v>
      </c>
      <c r="G5556" s="2">
        <f>INDEX(תוצאות_בחירות,MATCH(C5556,siot!$F$3:$F$1887,0),27)</f>
        <v>3</v>
      </c>
      <c r="H5556" s="2" t="b">
        <f t="shared" si="173"/>
        <v>0</v>
      </c>
      <c r="I5556" s="1" t="s">
        <v>2</v>
      </c>
      <c r="J5556" s="1" t="s">
        <v>14289</v>
      </c>
      <c r="K5556" s="1"/>
    </row>
    <row r="5557" spans="1:11" hidden="1">
      <c r="A5557" s="1" t="s">
        <v>14268</v>
      </c>
      <c r="B5557" s="1" t="s">
        <v>2375</v>
      </c>
      <c r="C5557" s="48" t="str">
        <f t="shared" si="172"/>
        <v>רצ הרצליה</v>
      </c>
      <c r="D5557" s="1" t="s">
        <v>14283</v>
      </c>
      <c r="E5557" s="1"/>
      <c r="F5557" s="2">
        <v>14</v>
      </c>
      <c r="G5557" s="2">
        <f>INDEX(תוצאות_בחירות,MATCH(C5557,siot!$F$3:$F$1887,0),27)</f>
        <v>3</v>
      </c>
      <c r="H5557" s="2" t="b">
        <f t="shared" si="173"/>
        <v>0</v>
      </c>
      <c r="I5557" s="1" t="s">
        <v>2</v>
      </c>
      <c r="J5557" s="1" t="s">
        <v>14288</v>
      </c>
      <c r="K5557" s="1"/>
    </row>
    <row r="5558" spans="1:11" hidden="1">
      <c r="A5558" s="1" t="s">
        <v>14268</v>
      </c>
      <c r="B5558" s="1" t="s">
        <v>2375</v>
      </c>
      <c r="C5558" s="48" t="str">
        <f t="shared" si="172"/>
        <v>רצ הרצליה</v>
      </c>
      <c r="D5558" s="1" t="s">
        <v>14283</v>
      </c>
      <c r="E5558" s="1"/>
      <c r="F5558" s="2">
        <v>15</v>
      </c>
      <c r="G5558" s="2">
        <f>INDEX(תוצאות_בחירות,MATCH(C5558,siot!$F$3:$F$1887,0),27)</f>
        <v>3</v>
      </c>
      <c r="H5558" s="2" t="b">
        <f t="shared" si="173"/>
        <v>0</v>
      </c>
      <c r="I5558" s="1" t="s">
        <v>2</v>
      </c>
      <c r="J5558" s="1" t="s">
        <v>14287</v>
      </c>
      <c r="K5558" s="1"/>
    </row>
    <row r="5559" spans="1:11" hidden="1">
      <c r="A5559" s="1" t="s">
        <v>14268</v>
      </c>
      <c r="B5559" s="1" t="s">
        <v>2375</v>
      </c>
      <c r="C5559" s="48" t="str">
        <f t="shared" si="172"/>
        <v>רצ הרצליה</v>
      </c>
      <c r="D5559" s="1" t="s">
        <v>14283</v>
      </c>
      <c r="E5559" s="1"/>
      <c r="F5559" s="2">
        <v>16</v>
      </c>
      <c r="G5559" s="2">
        <f>INDEX(תוצאות_בחירות,MATCH(C5559,siot!$F$3:$F$1887,0),27)</f>
        <v>3</v>
      </c>
      <c r="H5559" s="2" t="b">
        <f t="shared" si="173"/>
        <v>0</v>
      </c>
      <c r="I5559" s="1" t="s">
        <v>2</v>
      </c>
      <c r="J5559" s="1" t="s">
        <v>14286</v>
      </c>
      <c r="K5559" s="1"/>
    </row>
    <row r="5560" spans="1:11" hidden="1">
      <c r="A5560" s="1" t="s">
        <v>14268</v>
      </c>
      <c r="B5560" s="1" t="s">
        <v>2375</v>
      </c>
      <c r="C5560" s="48" t="str">
        <f t="shared" si="172"/>
        <v>רצ הרצליה</v>
      </c>
      <c r="D5560" s="1" t="s">
        <v>14283</v>
      </c>
      <c r="E5560" s="1"/>
      <c r="F5560" s="2">
        <v>17</v>
      </c>
      <c r="G5560" s="2">
        <f>INDEX(תוצאות_בחירות,MATCH(C5560,siot!$F$3:$F$1887,0),27)</f>
        <v>3</v>
      </c>
      <c r="H5560" s="2" t="b">
        <f t="shared" si="173"/>
        <v>0</v>
      </c>
      <c r="I5560" s="1" t="s">
        <v>2</v>
      </c>
      <c r="J5560" s="1" t="s">
        <v>14285</v>
      </c>
      <c r="K5560" s="1"/>
    </row>
    <row r="5561" spans="1:11" hidden="1">
      <c r="A5561" s="1" t="s">
        <v>14268</v>
      </c>
      <c r="B5561" s="1" t="s">
        <v>2375</v>
      </c>
      <c r="C5561" s="48" t="str">
        <f t="shared" si="172"/>
        <v>רצ הרצליה</v>
      </c>
      <c r="D5561" s="1" t="s">
        <v>14283</v>
      </c>
      <c r="E5561" s="1"/>
      <c r="F5561" s="2">
        <v>18</v>
      </c>
      <c r="G5561" s="2">
        <f>INDEX(תוצאות_בחירות,MATCH(C5561,siot!$F$3:$F$1887,0),27)</f>
        <v>3</v>
      </c>
      <c r="H5561" s="2" t="b">
        <f t="shared" si="173"/>
        <v>0</v>
      </c>
      <c r="I5561" s="1" t="s">
        <v>2</v>
      </c>
      <c r="J5561" s="1" t="s">
        <v>14284</v>
      </c>
      <c r="K5561" s="1"/>
    </row>
    <row r="5562" spans="1:11" hidden="1">
      <c r="A5562" s="1" t="s">
        <v>14268</v>
      </c>
      <c r="B5562" s="1" t="s">
        <v>2375</v>
      </c>
      <c r="C5562" s="48" t="str">
        <f t="shared" si="172"/>
        <v>רצ הרצליה</v>
      </c>
      <c r="D5562" s="1" t="s">
        <v>14283</v>
      </c>
      <c r="E5562" s="1"/>
      <c r="F5562" s="2">
        <v>19</v>
      </c>
      <c r="G5562" s="2">
        <f>INDEX(תוצאות_בחירות,MATCH(C5562,siot!$F$3:$F$1887,0),27)</f>
        <v>3</v>
      </c>
      <c r="H5562" s="2" t="b">
        <f t="shared" si="173"/>
        <v>0</v>
      </c>
      <c r="I5562" s="1" t="s">
        <v>2</v>
      </c>
      <c r="J5562" s="1" t="s">
        <v>14282</v>
      </c>
      <c r="K5562" s="1"/>
    </row>
    <row r="5563" spans="1:11" hidden="1">
      <c r="A5563" s="1" t="s">
        <v>14268</v>
      </c>
      <c r="B5563" s="1" t="s">
        <v>213</v>
      </c>
      <c r="C5563" s="48" t="str">
        <f t="shared" si="172"/>
        <v>רק הרצליה</v>
      </c>
      <c r="D5563" s="1" t="s">
        <v>14276</v>
      </c>
      <c r="E5563" s="1" t="s">
        <v>3</v>
      </c>
      <c r="F5563" s="2" t="s">
        <v>19548</v>
      </c>
      <c r="G5563" s="2">
        <f>INDEX(תוצאות_בחירות,MATCH(C5563,siot!$F$3:$F$1887,0),27)</f>
        <v>0</v>
      </c>
      <c r="H5563" s="2" t="b">
        <f t="shared" si="173"/>
        <v>0</v>
      </c>
      <c r="I5563" s="1"/>
      <c r="J5563" s="1"/>
      <c r="K5563" s="1"/>
    </row>
    <row r="5564" spans="1:11" hidden="1">
      <c r="A5564" s="1" t="s">
        <v>14268</v>
      </c>
      <c r="B5564" s="1" t="s">
        <v>213</v>
      </c>
      <c r="C5564" s="48" t="str">
        <f t="shared" si="172"/>
        <v>רק הרצליה</v>
      </c>
      <c r="D5564" s="1" t="s">
        <v>14276</v>
      </c>
      <c r="E5564" s="1"/>
      <c r="F5564" s="2">
        <v>1</v>
      </c>
      <c r="G5564" s="2">
        <f>INDEX(תוצאות_בחירות,MATCH(C5564,siot!$F$3:$F$1887,0),27)</f>
        <v>0</v>
      </c>
      <c r="H5564" s="2" t="b">
        <f t="shared" si="173"/>
        <v>0</v>
      </c>
      <c r="I5564" s="1" t="s">
        <v>2</v>
      </c>
      <c r="J5564" s="1" t="s">
        <v>14281</v>
      </c>
      <c r="K5564" s="1"/>
    </row>
    <row r="5565" spans="1:11" hidden="1">
      <c r="A5565" s="1" t="s">
        <v>14268</v>
      </c>
      <c r="B5565" s="1" t="s">
        <v>213</v>
      </c>
      <c r="C5565" s="48" t="str">
        <f t="shared" si="172"/>
        <v>רק הרצליה</v>
      </c>
      <c r="D5565" s="1" t="s">
        <v>14276</v>
      </c>
      <c r="E5565" s="1"/>
      <c r="F5565" s="2">
        <v>2</v>
      </c>
      <c r="G5565" s="2">
        <f>INDEX(תוצאות_בחירות,MATCH(C5565,siot!$F$3:$F$1887,0),27)</f>
        <v>0</v>
      </c>
      <c r="H5565" s="2" t="b">
        <f t="shared" si="173"/>
        <v>0</v>
      </c>
      <c r="I5565" s="1" t="s">
        <v>2</v>
      </c>
      <c r="J5565" s="1" t="s">
        <v>14280</v>
      </c>
      <c r="K5565" s="1"/>
    </row>
    <row r="5566" spans="1:11" hidden="1">
      <c r="A5566" s="1" t="s">
        <v>14268</v>
      </c>
      <c r="B5566" s="1" t="s">
        <v>213</v>
      </c>
      <c r="C5566" s="48" t="str">
        <f t="shared" si="172"/>
        <v>רק הרצליה</v>
      </c>
      <c r="D5566" s="1" t="s">
        <v>14276</v>
      </c>
      <c r="E5566" s="1"/>
      <c r="F5566" s="2">
        <v>3</v>
      </c>
      <c r="G5566" s="2">
        <f>INDEX(תוצאות_בחירות,MATCH(C5566,siot!$F$3:$F$1887,0),27)</f>
        <v>0</v>
      </c>
      <c r="H5566" s="2" t="b">
        <f t="shared" si="173"/>
        <v>0</v>
      </c>
      <c r="I5566" s="1" t="s">
        <v>2</v>
      </c>
      <c r="J5566" s="1" t="s">
        <v>14279</v>
      </c>
      <c r="K5566" s="1"/>
    </row>
    <row r="5567" spans="1:11" hidden="1">
      <c r="A5567" s="1" t="s">
        <v>14268</v>
      </c>
      <c r="B5567" s="1" t="s">
        <v>213</v>
      </c>
      <c r="C5567" s="48" t="str">
        <f t="shared" si="172"/>
        <v>רק הרצליה</v>
      </c>
      <c r="D5567" s="1" t="s">
        <v>14276</v>
      </c>
      <c r="E5567" s="1"/>
      <c r="F5567" s="2">
        <v>4</v>
      </c>
      <c r="G5567" s="2">
        <f>INDEX(תוצאות_בחירות,MATCH(C5567,siot!$F$3:$F$1887,0),27)</f>
        <v>0</v>
      </c>
      <c r="H5567" s="2" t="b">
        <f t="shared" si="173"/>
        <v>0</v>
      </c>
      <c r="I5567" s="1" t="s">
        <v>2</v>
      </c>
      <c r="J5567" s="1" t="s">
        <v>14278</v>
      </c>
      <c r="K5567" s="1"/>
    </row>
    <row r="5568" spans="1:11" hidden="1">
      <c r="A5568" s="1" t="s">
        <v>14268</v>
      </c>
      <c r="B5568" s="1" t="s">
        <v>213</v>
      </c>
      <c r="C5568" s="48" t="str">
        <f t="shared" si="172"/>
        <v>רק הרצליה</v>
      </c>
      <c r="D5568" s="1" t="s">
        <v>14276</v>
      </c>
      <c r="E5568" s="1"/>
      <c r="F5568" s="2">
        <v>5</v>
      </c>
      <c r="G5568" s="2">
        <f>INDEX(תוצאות_בחירות,MATCH(C5568,siot!$F$3:$F$1887,0),27)</f>
        <v>0</v>
      </c>
      <c r="H5568" s="2" t="b">
        <f t="shared" si="173"/>
        <v>0</v>
      </c>
      <c r="I5568" s="1" t="s">
        <v>2</v>
      </c>
      <c r="J5568" s="1" t="s">
        <v>131</v>
      </c>
      <c r="K5568" s="1"/>
    </row>
    <row r="5569" spans="1:11" hidden="1">
      <c r="A5569" s="1" t="s">
        <v>14268</v>
      </c>
      <c r="B5569" s="1" t="s">
        <v>213</v>
      </c>
      <c r="C5569" s="48" t="str">
        <f t="shared" si="172"/>
        <v>רק הרצליה</v>
      </c>
      <c r="D5569" s="1" t="s">
        <v>14276</v>
      </c>
      <c r="E5569" s="1"/>
      <c r="F5569" s="2">
        <v>6</v>
      </c>
      <c r="G5569" s="2">
        <f>INDEX(תוצאות_בחירות,MATCH(C5569,siot!$F$3:$F$1887,0),27)</f>
        <v>0</v>
      </c>
      <c r="H5569" s="2" t="b">
        <f t="shared" si="173"/>
        <v>0</v>
      </c>
      <c r="I5569" s="1" t="s">
        <v>2</v>
      </c>
      <c r="J5569" s="1" t="s">
        <v>14277</v>
      </c>
      <c r="K5569" s="1"/>
    </row>
    <row r="5570" spans="1:11" hidden="1">
      <c r="A5570" s="1" t="s">
        <v>14268</v>
      </c>
      <c r="B5570" s="1" t="s">
        <v>213</v>
      </c>
      <c r="C5570" s="48" t="str">
        <f t="shared" si="172"/>
        <v>רק הרצליה</v>
      </c>
      <c r="D5570" s="1" t="s">
        <v>14276</v>
      </c>
      <c r="E5570" s="1"/>
      <c r="F5570" s="2">
        <v>7</v>
      </c>
      <c r="G5570" s="2">
        <f>INDEX(תוצאות_בחירות,MATCH(C5570,siot!$F$3:$F$1887,0),27)</f>
        <v>0</v>
      </c>
      <c r="H5570" s="2" t="b">
        <f t="shared" si="173"/>
        <v>0</v>
      </c>
      <c r="I5570" s="1" t="s">
        <v>2</v>
      </c>
      <c r="J5570" s="1" t="s">
        <v>14275</v>
      </c>
      <c r="K5570" s="1"/>
    </row>
    <row r="5571" spans="1:11" hidden="1">
      <c r="A5571" s="1" t="s">
        <v>14268</v>
      </c>
      <c r="B5571" s="1" t="s">
        <v>963</v>
      </c>
      <c r="C5571" s="48" t="str">
        <f t="shared" si="172"/>
        <v>שס הרצליה</v>
      </c>
      <c r="D5571" s="1" t="s">
        <v>11902</v>
      </c>
      <c r="E5571" s="1" t="s">
        <v>3</v>
      </c>
      <c r="F5571" s="2" t="s">
        <v>19548</v>
      </c>
      <c r="G5571" s="2">
        <f>INDEX(תוצאות_בחירות,MATCH(C5571,siot!$F$3:$F$1887,0),27)</f>
        <v>2</v>
      </c>
      <c r="H5571" s="2" t="b">
        <f t="shared" si="173"/>
        <v>0</v>
      </c>
      <c r="I5571" s="1"/>
      <c r="J5571" s="1"/>
      <c r="K5571" s="1"/>
    </row>
    <row r="5572" spans="1:11">
      <c r="A5572" s="1" t="s">
        <v>14268</v>
      </c>
      <c r="B5572" s="1" t="s">
        <v>963</v>
      </c>
      <c r="C5572" s="48" t="str">
        <f t="shared" ref="C5572:C5635" si="174">B5572&amp;" "&amp;A5572</f>
        <v>שס הרצליה</v>
      </c>
      <c r="D5572" s="1" t="s">
        <v>11902</v>
      </c>
      <c r="E5572" s="1"/>
      <c r="F5572" s="2">
        <v>1</v>
      </c>
      <c r="G5572" s="2">
        <f>INDEX(תוצאות_בחירות,MATCH(C5572,siot!$F$3:$F$1887,0),27)</f>
        <v>2</v>
      </c>
      <c r="H5572" s="2" t="b">
        <f t="shared" ref="H5572:H5635" si="175">IF(OR(F5572&lt;G5572,G5572=F5572),TRUE,FALSE)</f>
        <v>1</v>
      </c>
      <c r="I5572" s="1" t="s">
        <v>2</v>
      </c>
      <c r="J5572" s="1" t="s">
        <v>14274</v>
      </c>
      <c r="K5572" s="1"/>
    </row>
    <row r="5573" spans="1:11">
      <c r="A5573" s="1" t="s">
        <v>14268</v>
      </c>
      <c r="B5573" s="1" t="s">
        <v>963</v>
      </c>
      <c r="C5573" s="48" t="str">
        <f t="shared" si="174"/>
        <v>שס הרצליה</v>
      </c>
      <c r="D5573" s="1" t="s">
        <v>11902</v>
      </c>
      <c r="E5573" s="1"/>
      <c r="F5573" s="2">
        <v>2</v>
      </c>
      <c r="G5573" s="2">
        <f>INDEX(תוצאות_בחירות,MATCH(C5573,siot!$F$3:$F$1887,0),27)</f>
        <v>2</v>
      </c>
      <c r="H5573" s="2" t="b">
        <f t="shared" si="175"/>
        <v>1</v>
      </c>
      <c r="I5573" s="1" t="s">
        <v>2</v>
      </c>
      <c r="J5573" s="1" t="s">
        <v>14273</v>
      </c>
      <c r="K5573" s="1"/>
    </row>
    <row r="5574" spans="1:11" hidden="1">
      <c r="A5574" s="1" t="s">
        <v>14268</v>
      </c>
      <c r="B5574" s="1" t="s">
        <v>963</v>
      </c>
      <c r="C5574" s="48" t="str">
        <f t="shared" si="174"/>
        <v>שס הרצליה</v>
      </c>
      <c r="D5574" s="1" t="s">
        <v>11902</v>
      </c>
      <c r="E5574" s="1"/>
      <c r="F5574" s="2">
        <v>3</v>
      </c>
      <c r="G5574" s="2">
        <f>INDEX(תוצאות_בחירות,MATCH(C5574,siot!$F$3:$F$1887,0),27)</f>
        <v>2</v>
      </c>
      <c r="H5574" s="2" t="b">
        <f t="shared" si="175"/>
        <v>0</v>
      </c>
      <c r="I5574" s="1" t="s">
        <v>2</v>
      </c>
      <c r="J5574" s="1" t="s">
        <v>14272</v>
      </c>
      <c r="K5574" s="1"/>
    </row>
    <row r="5575" spans="1:11" hidden="1">
      <c r="A5575" s="1" t="s">
        <v>14268</v>
      </c>
      <c r="B5575" s="1" t="s">
        <v>963</v>
      </c>
      <c r="C5575" s="48" t="str">
        <f t="shared" si="174"/>
        <v>שס הרצליה</v>
      </c>
      <c r="D5575" s="1" t="s">
        <v>11902</v>
      </c>
      <c r="E5575" s="1"/>
      <c r="F5575" s="2">
        <v>4</v>
      </c>
      <c r="G5575" s="2">
        <f>INDEX(תוצאות_בחירות,MATCH(C5575,siot!$F$3:$F$1887,0),27)</f>
        <v>2</v>
      </c>
      <c r="H5575" s="2" t="b">
        <f t="shared" si="175"/>
        <v>0</v>
      </c>
      <c r="I5575" s="1" t="s">
        <v>2</v>
      </c>
      <c r="J5575" s="1" t="s">
        <v>14271</v>
      </c>
      <c r="K5575" s="1"/>
    </row>
    <row r="5576" spans="1:11" hidden="1">
      <c r="A5576" s="1" t="s">
        <v>14268</v>
      </c>
      <c r="B5576" s="1" t="s">
        <v>963</v>
      </c>
      <c r="C5576" s="48" t="str">
        <f t="shared" si="174"/>
        <v>שס הרצליה</v>
      </c>
      <c r="D5576" s="1" t="s">
        <v>11902</v>
      </c>
      <c r="E5576" s="1"/>
      <c r="F5576" s="2">
        <v>5</v>
      </c>
      <c r="G5576" s="2">
        <f>INDEX(תוצאות_בחירות,MATCH(C5576,siot!$F$3:$F$1887,0),27)</f>
        <v>2</v>
      </c>
      <c r="H5576" s="2" t="b">
        <f t="shared" si="175"/>
        <v>0</v>
      </c>
      <c r="I5576" s="1" t="s">
        <v>2</v>
      </c>
      <c r="J5576" s="1" t="s">
        <v>14270</v>
      </c>
      <c r="K5576" s="1"/>
    </row>
    <row r="5577" spans="1:11" hidden="1">
      <c r="A5577" s="1" t="s">
        <v>14268</v>
      </c>
      <c r="B5577" s="1" t="s">
        <v>963</v>
      </c>
      <c r="C5577" s="48" t="str">
        <f t="shared" si="174"/>
        <v>שס הרצליה</v>
      </c>
      <c r="D5577" s="1" t="s">
        <v>11902</v>
      </c>
      <c r="E5577" s="1"/>
      <c r="F5577" s="2">
        <v>6</v>
      </c>
      <c r="G5577" s="2">
        <f>INDEX(תוצאות_בחירות,MATCH(C5577,siot!$F$3:$F$1887,0),27)</f>
        <v>2</v>
      </c>
      <c r="H5577" s="2" t="b">
        <f t="shared" si="175"/>
        <v>0</v>
      </c>
      <c r="I5577" s="1" t="s">
        <v>2</v>
      </c>
      <c r="J5577" s="1" t="s">
        <v>14269</v>
      </c>
      <c r="K5577" s="1"/>
    </row>
    <row r="5578" spans="1:11" hidden="1">
      <c r="A5578" s="1" t="s">
        <v>14268</v>
      </c>
      <c r="B5578" s="1" t="s">
        <v>963</v>
      </c>
      <c r="C5578" s="48" t="str">
        <f t="shared" si="174"/>
        <v>שס הרצליה</v>
      </c>
      <c r="D5578" s="1" t="s">
        <v>11902</v>
      </c>
      <c r="E5578" s="1"/>
      <c r="F5578" s="2">
        <v>7</v>
      </c>
      <c r="G5578" s="2">
        <f>INDEX(תוצאות_בחירות,MATCH(C5578,siot!$F$3:$F$1887,0),27)</f>
        <v>2</v>
      </c>
      <c r="H5578" s="2" t="b">
        <f t="shared" si="175"/>
        <v>0</v>
      </c>
      <c r="I5578" s="1" t="s">
        <v>2</v>
      </c>
      <c r="J5578" s="1" t="s">
        <v>14267</v>
      </c>
      <c r="K5578" s="1"/>
    </row>
    <row r="5579" spans="1:11" hidden="1">
      <c r="A5579" s="1" t="s">
        <v>14214</v>
      </c>
      <c r="B5579" s="1" t="s">
        <v>4526</v>
      </c>
      <c r="C5579" s="48" t="str">
        <f t="shared" si="174"/>
        <v>אז זכרון יעקב</v>
      </c>
      <c r="D5579" s="1" t="s">
        <v>14261</v>
      </c>
      <c r="E5579" s="1" t="s">
        <v>3</v>
      </c>
      <c r="F5579" s="2" t="s">
        <v>19548</v>
      </c>
      <c r="G5579" s="2">
        <f>INDEX(תוצאות_בחירות,MATCH(C5579,siot!$F$3:$F$1887,0),27)</f>
        <v>1</v>
      </c>
      <c r="H5579" s="2" t="b">
        <f t="shared" si="175"/>
        <v>0</v>
      </c>
      <c r="I5579" s="1"/>
      <c r="J5579" s="1"/>
      <c r="K5579" s="1"/>
    </row>
    <row r="5580" spans="1:11">
      <c r="A5580" s="1" t="s">
        <v>14214</v>
      </c>
      <c r="B5580" s="1" t="s">
        <v>4526</v>
      </c>
      <c r="C5580" s="48" t="str">
        <f t="shared" si="174"/>
        <v>אז זכרון יעקב</v>
      </c>
      <c r="D5580" s="1" t="s">
        <v>14261</v>
      </c>
      <c r="E5580" s="1"/>
      <c r="F5580" s="2">
        <v>1</v>
      </c>
      <c r="G5580" s="2">
        <f>INDEX(תוצאות_בחירות,MATCH(C5580,siot!$F$3:$F$1887,0),27)</f>
        <v>1</v>
      </c>
      <c r="H5580" s="2" t="b">
        <f t="shared" si="175"/>
        <v>1</v>
      </c>
      <c r="I5580" s="1" t="s">
        <v>2</v>
      </c>
      <c r="J5580" s="1" t="s">
        <v>14266</v>
      </c>
      <c r="K5580" s="1"/>
    </row>
    <row r="5581" spans="1:11" hidden="1">
      <c r="A5581" s="1" t="s">
        <v>14214</v>
      </c>
      <c r="B5581" s="1" t="s">
        <v>4526</v>
      </c>
      <c r="C5581" s="48" t="str">
        <f t="shared" si="174"/>
        <v>אז זכרון יעקב</v>
      </c>
      <c r="D5581" s="1" t="s">
        <v>14261</v>
      </c>
      <c r="E5581" s="1"/>
      <c r="F5581" s="2">
        <v>2</v>
      </c>
      <c r="G5581" s="2">
        <f>INDEX(תוצאות_בחירות,MATCH(C5581,siot!$F$3:$F$1887,0),27)</f>
        <v>1</v>
      </c>
      <c r="H5581" s="2" t="b">
        <f t="shared" si="175"/>
        <v>0</v>
      </c>
      <c r="I5581" s="1" t="s">
        <v>2</v>
      </c>
      <c r="J5581" s="1" t="s">
        <v>14265</v>
      </c>
      <c r="K5581" s="1"/>
    </row>
    <row r="5582" spans="1:11" hidden="1">
      <c r="A5582" s="1" t="s">
        <v>14214</v>
      </c>
      <c r="B5582" s="1" t="s">
        <v>4526</v>
      </c>
      <c r="C5582" s="48" t="str">
        <f t="shared" si="174"/>
        <v>אז זכרון יעקב</v>
      </c>
      <c r="D5582" s="1" t="s">
        <v>14261</v>
      </c>
      <c r="E5582" s="1"/>
      <c r="F5582" s="2">
        <v>3</v>
      </c>
      <c r="G5582" s="2">
        <f>INDEX(תוצאות_בחירות,MATCH(C5582,siot!$F$3:$F$1887,0),27)</f>
        <v>1</v>
      </c>
      <c r="H5582" s="2" t="b">
        <f t="shared" si="175"/>
        <v>0</v>
      </c>
      <c r="I5582" s="1" t="s">
        <v>2</v>
      </c>
      <c r="J5582" s="1" t="s">
        <v>14264</v>
      </c>
      <c r="K5582" s="1"/>
    </row>
    <row r="5583" spans="1:11" hidden="1">
      <c r="A5583" s="1" t="s">
        <v>14214</v>
      </c>
      <c r="B5583" s="1" t="s">
        <v>4526</v>
      </c>
      <c r="C5583" s="48" t="str">
        <f t="shared" si="174"/>
        <v>אז זכרון יעקב</v>
      </c>
      <c r="D5583" s="1" t="s">
        <v>14261</v>
      </c>
      <c r="E5583" s="1"/>
      <c r="F5583" s="2">
        <v>4</v>
      </c>
      <c r="G5583" s="2">
        <f>INDEX(תוצאות_בחירות,MATCH(C5583,siot!$F$3:$F$1887,0),27)</f>
        <v>1</v>
      </c>
      <c r="H5583" s="2" t="b">
        <f t="shared" si="175"/>
        <v>0</v>
      </c>
      <c r="I5583" s="1" t="s">
        <v>2</v>
      </c>
      <c r="J5583" s="1" t="s">
        <v>14263</v>
      </c>
      <c r="K5583" s="1"/>
    </row>
    <row r="5584" spans="1:11" hidden="1">
      <c r="A5584" s="1" t="s">
        <v>14214</v>
      </c>
      <c r="B5584" s="1" t="s">
        <v>4526</v>
      </c>
      <c r="C5584" s="48" t="str">
        <f t="shared" si="174"/>
        <v>אז זכרון יעקב</v>
      </c>
      <c r="D5584" s="1" t="s">
        <v>14261</v>
      </c>
      <c r="E5584" s="1"/>
      <c r="F5584" s="2">
        <v>5</v>
      </c>
      <c r="G5584" s="2">
        <f>INDEX(תוצאות_בחירות,MATCH(C5584,siot!$F$3:$F$1887,0),27)</f>
        <v>1</v>
      </c>
      <c r="H5584" s="2" t="b">
        <f t="shared" si="175"/>
        <v>0</v>
      </c>
      <c r="I5584" s="1" t="s">
        <v>2</v>
      </c>
      <c r="J5584" s="1" t="s">
        <v>14262</v>
      </c>
      <c r="K5584" s="1"/>
    </row>
    <row r="5585" spans="1:11" hidden="1">
      <c r="A5585" s="1" t="s">
        <v>14214</v>
      </c>
      <c r="B5585" s="1" t="s">
        <v>4526</v>
      </c>
      <c r="C5585" s="48" t="str">
        <f t="shared" si="174"/>
        <v>אז זכרון יעקב</v>
      </c>
      <c r="D5585" s="1" t="s">
        <v>14261</v>
      </c>
      <c r="E5585" s="1"/>
      <c r="F5585" s="2">
        <v>6</v>
      </c>
      <c r="G5585" s="2">
        <f>INDEX(תוצאות_בחירות,MATCH(C5585,siot!$F$3:$F$1887,0),27)</f>
        <v>1</v>
      </c>
      <c r="H5585" s="2" t="b">
        <f t="shared" si="175"/>
        <v>0</v>
      </c>
      <c r="I5585" s="1" t="s">
        <v>2</v>
      </c>
      <c r="J5585" s="1" t="s">
        <v>14260</v>
      </c>
      <c r="K5585" s="1"/>
    </row>
    <row r="5586" spans="1:11" hidden="1">
      <c r="A5586" s="1" t="s">
        <v>14214</v>
      </c>
      <c r="B5586" s="1" t="s">
        <v>553</v>
      </c>
      <c r="C5586" s="48" t="str">
        <f t="shared" si="174"/>
        <v>חי זכרון יעקב</v>
      </c>
      <c r="D5586" s="1" t="s">
        <v>14253</v>
      </c>
      <c r="E5586" s="1" t="s">
        <v>3</v>
      </c>
      <c r="F5586" s="2" t="s">
        <v>19548</v>
      </c>
      <c r="G5586" s="2">
        <f>INDEX(תוצאות_בחירות,MATCH(C5586,siot!$F$3:$F$1887,0),27)</f>
        <v>2</v>
      </c>
      <c r="H5586" s="2" t="b">
        <f t="shared" si="175"/>
        <v>0</v>
      </c>
      <c r="I5586" s="1"/>
      <c r="J5586" s="1"/>
      <c r="K5586" s="1"/>
    </row>
    <row r="5587" spans="1:11">
      <c r="A5587" s="1" t="s">
        <v>14214</v>
      </c>
      <c r="B5587" s="1" t="s">
        <v>553</v>
      </c>
      <c r="C5587" s="48" t="str">
        <f t="shared" si="174"/>
        <v>חי זכרון יעקב</v>
      </c>
      <c r="D5587" s="1" t="s">
        <v>14253</v>
      </c>
      <c r="E5587" s="1"/>
      <c r="F5587" s="2">
        <v>1</v>
      </c>
      <c r="G5587" s="2">
        <f>INDEX(תוצאות_בחירות,MATCH(C5587,siot!$F$3:$F$1887,0),27)</f>
        <v>2</v>
      </c>
      <c r="H5587" s="2" t="b">
        <f t="shared" si="175"/>
        <v>1</v>
      </c>
      <c r="I5587" s="1" t="s">
        <v>2</v>
      </c>
      <c r="J5587" s="1" t="s">
        <v>14259</v>
      </c>
      <c r="K5587" s="1"/>
    </row>
    <row r="5588" spans="1:11">
      <c r="A5588" s="1" t="s">
        <v>14214</v>
      </c>
      <c r="B5588" s="1" t="s">
        <v>553</v>
      </c>
      <c r="C5588" s="48" t="str">
        <f t="shared" si="174"/>
        <v>חי זכרון יעקב</v>
      </c>
      <c r="D5588" s="1" t="s">
        <v>14253</v>
      </c>
      <c r="E5588" s="1"/>
      <c r="F5588" s="2">
        <v>2</v>
      </c>
      <c r="G5588" s="2">
        <f>INDEX(תוצאות_בחירות,MATCH(C5588,siot!$F$3:$F$1887,0),27)</f>
        <v>2</v>
      </c>
      <c r="H5588" s="2" t="b">
        <f t="shared" si="175"/>
        <v>1</v>
      </c>
      <c r="I5588" s="1" t="s">
        <v>2</v>
      </c>
      <c r="J5588" s="1" t="s">
        <v>14258</v>
      </c>
      <c r="K5588" s="1"/>
    </row>
    <row r="5589" spans="1:11" hidden="1">
      <c r="A5589" s="1" t="s">
        <v>14214</v>
      </c>
      <c r="B5589" s="1" t="s">
        <v>553</v>
      </c>
      <c r="C5589" s="48" t="str">
        <f t="shared" si="174"/>
        <v>חי זכרון יעקב</v>
      </c>
      <c r="D5589" s="1" t="s">
        <v>14253</v>
      </c>
      <c r="E5589" s="1"/>
      <c r="F5589" s="2">
        <v>3</v>
      </c>
      <c r="G5589" s="2">
        <f>INDEX(תוצאות_בחירות,MATCH(C5589,siot!$F$3:$F$1887,0),27)</f>
        <v>2</v>
      </c>
      <c r="H5589" s="2" t="b">
        <f t="shared" si="175"/>
        <v>0</v>
      </c>
      <c r="I5589" s="1" t="s">
        <v>2</v>
      </c>
      <c r="J5589" s="1" t="s">
        <v>14257</v>
      </c>
      <c r="K5589" s="1"/>
    </row>
    <row r="5590" spans="1:11" hidden="1">
      <c r="A5590" s="1" t="s">
        <v>14214</v>
      </c>
      <c r="B5590" s="1" t="s">
        <v>553</v>
      </c>
      <c r="C5590" s="48" t="str">
        <f t="shared" si="174"/>
        <v>חי זכרון יעקב</v>
      </c>
      <c r="D5590" s="1" t="s">
        <v>14253</v>
      </c>
      <c r="E5590" s="1"/>
      <c r="F5590" s="2">
        <v>4</v>
      </c>
      <c r="G5590" s="2">
        <f>INDEX(תוצאות_בחירות,MATCH(C5590,siot!$F$3:$F$1887,0),27)</f>
        <v>2</v>
      </c>
      <c r="H5590" s="2" t="b">
        <f t="shared" si="175"/>
        <v>0</v>
      </c>
      <c r="I5590" s="1" t="s">
        <v>2</v>
      </c>
      <c r="J5590" s="1" t="s">
        <v>14256</v>
      </c>
      <c r="K5590" s="1"/>
    </row>
    <row r="5591" spans="1:11" hidden="1">
      <c r="A5591" s="1" t="s">
        <v>14214</v>
      </c>
      <c r="B5591" s="1" t="s">
        <v>553</v>
      </c>
      <c r="C5591" s="48" t="str">
        <f t="shared" si="174"/>
        <v>חי זכרון יעקב</v>
      </c>
      <c r="D5591" s="1" t="s">
        <v>14253</v>
      </c>
      <c r="E5591" s="1"/>
      <c r="F5591" s="2">
        <v>5</v>
      </c>
      <c r="G5591" s="2">
        <f>INDEX(תוצאות_בחירות,MATCH(C5591,siot!$F$3:$F$1887,0),27)</f>
        <v>2</v>
      </c>
      <c r="H5591" s="2" t="b">
        <f t="shared" si="175"/>
        <v>0</v>
      </c>
      <c r="I5591" s="1" t="s">
        <v>2</v>
      </c>
      <c r="J5591" s="1" t="s">
        <v>14255</v>
      </c>
      <c r="K5591" s="1"/>
    </row>
    <row r="5592" spans="1:11" hidden="1">
      <c r="A5592" s="1" t="s">
        <v>14214</v>
      </c>
      <c r="B5592" s="1" t="s">
        <v>553</v>
      </c>
      <c r="C5592" s="48" t="str">
        <f t="shared" si="174"/>
        <v>חי זכרון יעקב</v>
      </c>
      <c r="D5592" s="1" t="s">
        <v>14253</v>
      </c>
      <c r="E5592" s="1"/>
      <c r="F5592" s="2">
        <v>6</v>
      </c>
      <c r="G5592" s="2">
        <f>INDEX(תוצאות_בחירות,MATCH(C5592,siot!$F$3:$F$1887,0),27)</f>
        <v>2</v>
      </c>
      <c r="H5592" s="2" t="b">
        <f t="shared" si="175"/>
        <v>0</v>
      </c>
      <c r="I5592" s="1" t="s">
        <v>2</v>
      </c>
      <c r="J5592" s="1" t="s">
        <v>14254</v>
      </c>
      <c r="K5592" s="1"/>
    </row>
    <row r="5593" spans="1:11" hidden="1">
      <c r="A5593" s="1" t="s">
        <v>14214</v>
      </c>
      <c r="B5593" s="1" t="s">
        <v>553</v>
      </c>
      <c r="C5593" s="48" t="str">
        <f t="shared" si="174"/>
        <v>חי זכרון יעקב</v>
      </c>
      <c r="D5593" s="1" t="s">
        <v>14253</v>
      </c>
      <c r="E5593" s="1"/>
      <c r="F5593" s="2">
        <v>7</v>
      </c>
      <c r="G5593" s="2">
        <f>INDEX(תוצאות_בחירות,MATCH(C5593,siot!$F$3:$F$1887,0),27)</f>
        <v>2</v>
      </c>
      <c r="H5593" s="2" t="b">
        <f t="shared" si="175"/>
        <v>0</v>
      </c>
      <c r="I5593" s="1" t="s">
        <v>2</v>
      </c>
      <c r="J5593" s="1" t="s">
        <v>14252</v>
      </c>
      <c r="K5593" s="1"/>
    </row>
    <row r="5594" spans="1:11" hidden="1">
      <c r="A5594" s="1" t="s">
        <v>14214</v>
      </c>
      <c r="B5594" s="1" t="s">
        <v>1007</v>
      </c>
      <c r="C5594" s="48" t="str">
        <f t="shared" si="174"/>
        <v>טב זכרון יעקב</v>
      </c>
      <c r="D5594" s="1" t="s">
        <v>14247</v>
      </c>
      <c r="E5594" s="1" t="s">
        <v>3</v>
      </c>
      <c r="F5594" s="2" t="s">
        <v>19548</v>
      </c>
      <c r="G5594" s="2">
        <f>INDEX(תוצאות_בחירות,MATCH(C5594,siot!$F$3:$F$1887,0),27)</f>
        <v>1</v>
      </c>
      <c r="H5594" s="2" t="b">
        <f t="shared" si="175"/>
        <v>0</v>
      </c>
      <c r="I5594" s="1"/>
      <c r="J5594" s="1"/>
      <c r="K5594" s="1"/>
    </row>
    <row r="5595" spans="1:11">
      <c r="A5595" s="1" t="s">
        <v>14214</v>
      </c>
      <c r="B5595" s="1" t="s">
        <v>1007</v>
      </c>
      <c r="C5595" s="48" t="str">
        <f t="shared" si="174"/>
        <v>טב זכרון יעקב</v>
      </c>
      <c r="D5595" s="1" t="s">
        <v>14247</v>
      </c>
      <c r="E5595" s="1"/>
      <c r="F5595" s="2">
        <v>1</v>
      </c>
      <c r="G5595" s="2">
        <f>INDEX(תוצאות_בחירות,MATCH(C5595,siot!$F$3:$F$1887,0),27)</f>
        <v>1</v>
      </c>
      <c r="H5595" s="2" t="b">
        <f t="shared" si="175"/>
        <v>1</v>
      </c>
      <c r="I5595" s="1" t="s">
        <v>2</v>
      </c>
      <c r="J5595" s="1" t="s">
        <v>14251</v>
      </c>
      <c r="K5595" s="1"/>
    </row>
    <row r="5596" spans="1:11" hidden="1">
      <c r="A5596" s="1" t="s">
        <v>14214</v>
      </c>
      <c r="B5596" s="1" t="s">
        <v>1007</v>
      </c>
      <c r="C5596" s="48" t="str">
        <f t="shared" si="174"/>
        <v>טב זכרון יעקב</v>
      </c>
      <c r="D5596" s="1" t="s">
        <v>14247</v>
      </c>
      <c r="E5596" s="1"/>
      <c r="F5596" s="2">
        <v>2</v>
      </c>
      <c r="G5596" s="2">
        <f>INDEX(תוצאות_בחירות,MATCH(C5596,siot!$F$3:$F$1887,0),27)</f>
        <v>1</v>
      </c>
      <c r="H5596" s="2" t="b">
        <f t="shared" si="175"/>
        <v>0</v>
      </c>
      <c r="I5596" s="1" t="s">
        <v>2</v>
      </c>
      <c r="J5596" s="1" t="s">
        <v>14250</v>
      </c>
      <c r="K5596" s="1"/>
    </row>
    <row r="5597" spans="1:11" hidden="1">
      <c r="A5597" s="1" t="s">
        <v>14214</v>
      </c>
      <c r="B5597" s="1" t="s">
        <v>1007</v>
      </c>
      <c r="C5597" s="48" t="str">
        <f t="shared" si="174"/>
        <v>טב זכרון יעקב</v>
      </c>
      <c r="D5597" s="1" t="s">
        <v>14247</v>
      </c>
      <c r="E5597" s="1"/>
      <c r="F5597" s="2">
        <v>3</v>
      </c>
      <c r="G5597" s="2">
        <f>INDEX(תוצאות_בחירות,MATCH(C5597,siot!$F$3:$F$1887,0),27)</f>
        <v>1</v>
      </c>
      <c r="H5597" s="2" t="b">
        <f t="shared" si="175"/>
        <v>0</v>
      </c>
      <c r="I5597" s="1" t="s">
        <v>2</v>
      </c>
      <c r="J5597" s="1" t="s">
        <v>14249</v>
      </c>
      <c r="K5597" s="1"/>
    </row>
    <row r="5598" spans="1:11" hidden="1">
      <c r="A5598" s="1" t="s">
        <v>14214</v>
      </c>
      <c r="B5598" s="1" t="s">
        <v>1007</v>
      </c>
      <c r="C5598" s="48" t="str">
        <f t="shared" si="174"/>
        <v>טב זכרון יעקב</v>
      </c>
      <c r="D5598" s="1" t="s">
        <v>14247</v>
      </c>
      <c r="E5598" s="1"/>
      <c r="F5598" s="2">
        <v>4</v>
      </c>
      <c r="G5598" s="2">
        <f>INDEX(תוצאות_בחירות,MATCH(C5598,siot!$F$3:$F$1887,0),27)</f>
        <v>1</v>
      </c>
      <c r="H5598" s="2" t="b">
        <f t="shared" si="175"/>
        <v>0</v>
      </c>
      <c r="I5598" s="1" t="s">
        <v>2</v>
      </c>
      <c r="J5598" s="1" t="s">
        <v>14248</v>
      </c>
      <c r="K5598" s="1"/>
    </row>
    <row r="5599" spans="1:11" hidden="1">
      <c r="A5599" s="1" t="s">
        <v>14214</v>
      </c>
      <c r="B5599" s="1" t="s">
        <v>1007</v>
      </c>
      <c r="C5599" s="48" t="str">
        <f t="shared" si="174"/>
        <v>טב זכרון יעקב</v>
      </c>
      <c r="D5599" s="1" t="s">
        <v>14247</v>
      </c>
      <c r="E5599" s="1"/>
      <c r="F5599" s="2">
        <v>5</v>
      </c>
      <c r="G5599" s="2">
        <f>INDEX(תוצאות_בחירות,MATCH(C5599,siot!$F$3:$F$1887,0),27)</f>
        <v>1</v>
      </c>
      <c r="H5599" s="2" t="b">
        <f t="shared" si="175"/>
        <v>0</v>
      </c>
      <c r="I5599" s="1" t="s">
        <v>2</v>
      </c>
      <c r="J5599" s="1" t="s">
        <v>14246</v>
      </c>
      <c r="K5599" s="1"/>
    </row>
    <row r="5600" spans="1:11" hidden="1">
      <c r="A5600" s="1" t="s">
        <v>14214</v>
      </c>
      <c r="B5600" s="1" t="s">
        <v>2502</v>
      </c>
      <c r="C5600" s="48" t="str">
        <f t="shared" si="174"/>
        <v>כן זכרון יעקב</v>
      </c>
      <c r="D5600" s="1" t="s">
        <v>14239</v>
      </c>
      <c r="E5600" s="1" t="s">
        <v>18</v>
      </c>
      <c r="F5600" s="2" t="s">
        <v>19548</v>
      </c>
      <c r="G5600" s="2">
        <f>INDEX(תוצאות_בחירות,MATCH(C5600,siot!$F$3:$F$1887,0),27)</f>
        <v>2</v>
      </c>
      <c r="H5600" s="2" t="b">
        <f t="shared" si="175"/>
        <v>0</v>
      </c>
      <c r="I5600" s="1"/>
      <c r="J5600" s="1"/>
      <c r="K5600" s="1"/>
    </row>
    <row r="5601" spans="1:11">
      <c r="A5601" s="1" t="s">
        <v>14214</v>
      </c>
      <c r="B5601" s="1" t="s">
        <v>2502</v>
      </c>
      <c r="C5601" s="48" t="str">
        <f t="shared" si="174"/>
        <v>כן זכרון יעקב</v>
      </c>
      <c r="D5601" s="1" t="s">
        <v>14239</v>
      </c>
      <c r="E5601" s="1" t="s">
        <v>17</v>
      </c>
      <c r="F5601" s="2">
        <v>1</v>
      </c>
      <c r="G5601" s="2">
        <f>INDEX(תוצאות_בחירות,MATCH(C5601,siot!$F$3:$F$1887,0),27)</f>
        <v>2</v>
      </c>
      <c r="H5601" s="2" t="b">
        <f t="shared" si="175"/>
        <v>1</v>
      </c>
      <c r="I5601" s="1" t="s">
        <v>2</v>
      </c>
      <c r="J5601" s="1" t="s">
        <v>14245</v>
      </c>
      <c r="K5601" s="1"/>
    </row>
    <row r="5602" spans="1:11">
      <c r="A5602" s="1" t="s">
        <v>14214</v>
      </c>
      <c r="B5602" s="1" t="s">
        <v>2502</v>
      </c>
      <c r="C5602" s="48" t="str">
        <f t="shared" si="174"/>
        <v>כן זכרון יעקב</v>
      </c>
      <c r="D5602" s="1" t="s">
        <v>14239</v>
      </c>
      <c r="E5602" s="1"/>
      <c r="F5602" s="2">
        <v>2</v>
      </c>
      <c r="G5602" s="2">
        <f>INDEX(תוצאות_בחירות,MATCH(C5602,siot!$F$3:$F$1887,0),27)</f>
        <v>2</v>
      </c>
      <c r="H5602" s="2" t="b">
        <f t="shared" si="175"/>
        <v>1</v>
      </c>
      <c r="I5602" s="1" t="s">
        <v>2</v>
      </c>
      <c r="J5602" s="1" t="s">
        <v>14244</v>
      </c>
      <c r="K5602" s="1"/>
    </row>
    <row r="5603" spans="1:11" hidden="1">
      <c r="A5603" s="1" t="s">
        <v>14214</v>
      </c>
      <c r="B5603" s="1" t="s">
        <v>2502</v>
      </c>
      <c r="C5603" s="48" t="str">
        <f t="shared" si="174"/>
        <v>כן זכרון יעקב</v>
      </c>
      <c r="D5603" s="1" t="s">
        <v>14239</v>
      </c>
      <c r="E5603" s="1"/>
      <c r="F5603" s="2">
        <v>3</v>
      </c>
      <c r="G5603" s="2">
        <f>INDEX(תוצאות_בחירות,MATCH(C5603,siot!$F$3:$F$1887,0),27)</f>
        <v>2</v>
      </c>
      <c r="H5603" s="2" t="b">
        <f t="shared" si="175"/>
        <v>0</v>
      </c>
      <c r="I5603" s="1" t="s">
        <v>2</v>
      </c>
      <c r="J5603" s="1" t="s">
        <v>14243</v>
      </c>
      <c r="K5603" s="1"/>
    </row>
    <row r="5604" spans="1:11" hidden="1">
      <c r="A5604" s="1" t="s">
        <v>14214</v>
      </c>
      <c r="B5604" s="1" t="s">
        <v>2502</v>
      </c>
      <c r="C5604" s="48" t="str">
        <f t="shared" si="174"/>
        <v>כן זכרון יעקב</v>
      </c>
      <c r="D5604" s="1" t="s">
        <v>14239</v>
      </c>
      <c r="E5604" s="1"/>
      <c r="F5604" s="2">
        <v>4</v>
      </c>
      <c r="G5604" s="2">
        <f>INDEX(תוצאות_בחירות,MATCH(C5604,siot!$F$3:$F$1887,0),27)</f>
        <v>2</v>
      </c>
      <c r="H5604" s="2" t="b">
        <f t="shared" si="175"/>
        <v>0</v>
      </c>
      <c r="I5604" s="1" t="s">
        <v>2</v>
      </c>
      <c r="J5604" s="1" t="s">
        <v>14242</v>
      </c>
      <c r="K5604" s="1"/>
    </row>
    <row r="5605" spans="1:11" hidden="1">
      <c r="A5605" s="1" t="s">
        <v>14214</v>
      </c>
      <c r="B5605" s="1" t="s">
        <v>2502</v>
      </c>
      <c r="C5605" s="48" t="str">
        <f t="shared" si="174"/>
        <v>כן זכרון יעקב</v>
      </c>
      <c r="D5605" s="1" t="s">
        <v>14239</v>
      </c>
      <c r="E5605" s="1"/>
      <c r="F5605" s="2">
        <v>5</v>
      </c>
      <c r="G5605" s="2">
        <f>INDEX(תוצאות_בחירות,MATCH(C5605,siot!$F$3:$F$1887,0),27)</f>
        <v>2</v>
      </c>
      <c r="H5605" s="2" t="b">
        <f t="shared" si="175"/>
        <v>0</v>
      </c>
      <c r="I5605" s="1" t="s">
        <v>2</v>
      </c>
      <c r="J5605" s="1" t="s">
        <v>14241</v>
      </c>
      <c r="K5605" s="1"/>
    </row>
    <row r="5606" spans="1:11" hidden="1">
      <c r="A5606" s="1" t="s">
        <v>14214</v>
      </c>
      <c r="B5606" s="1" t="s">
        <v>2502</v>
      </c>
      <c r="C5606" s="48" t="str">
        <f t="shared" si="174"/>
        <v>כן זכרון יעקב</v>
      </c>
      <c r="D5606" s="1" t="s">
        <v>14239</v>
      </c>
      <c r="E5606" s="1"/>
      <c r="F5606" s="2">
        <v>6</v>
      </c>
      <c r="G5606" s="2">
        <f>INDEX(תוצאות_בחירות,MATCH(C5606,siot!$F$3:$F$1887,0),27)</f>
        <v>2</v>
      </c>
      <c r="H5606" s="2" t="b">
        <f t="shared" si="175"/>
        <v>0</v>
      </c>
      <c r="I5606" s="1" t="s">
        <v>2</v>
      </c>
      <c r="J5606" s="1" t="s">
        <v>14240</v>
      </c>
      <c r="K5606" s="1"/>
    </row>
    <row r="5607" spans="1:11" hidden="1">
      <c r="A5607" s="1" t="s">
        <v>14214</v>
      </c>
      <c r="B5607" s="1" t="s">
        <v>2502</v>
      </c>
      <c r="C5607" s="48" t="str">
        <f t="shared" si="174"/>
        <v>כן זכרון יעקב</v>
      </c>
      <c r="D5607" s="1" t="s">
        <v>14239</v>
      </c>
      <c r="E5607" s="1"/>
      <c r="F5607" s="2">
        <v>7</v>
      </c>
      <c r="G5607" s="2">
        <f>INDEX(תוצאות_בחירות,MATCH(C5607,siot!$F$3:$F$1887,0),27)</f>
        <v>2</v>
      </c>
      <c r="H5607" s="2" t="b">
        <f t="shared" si="175"/>
        <v>0</v>
      </c>
      <c r="I5607" s="1" t="s">
        <v>2</v>
      </c>
      <c r="J5607" s="1" t="s">
        <v>14238</v>
      </c>
      <c r="K5607" s="1"/>
    </row>
    <row r="5608" spans="1:11" hidden="1">
      <c r="A5608" s="1" t="s">
        <v>14214</v>
      </c>
      <c r="B5608" s="1" t="s">
        <v>14230</v>
      </c>
      <c r="C5608" s="48" t="str">
        <f t="shared" si="174"/>
        <v>לנו זכרון יעקב</v>
      </c>
      <c r="D5608" s="1" t="s">
        <v>14229</v>
      </c>
      <c r="E5608" s="1" t="s">
        <v>18</v>
      </c>
      <c r="F5608" s="2" t="s">
        <v>19548</v>
      </c>
      <c r="G5608" s="2">
        <f>INDEX(תוצאות_בחירות,MATCH(C5608,siot!$F$3:$F$1887,0),27)</f>
        <v>5</v>
      </c>
      <c r="H5608" s="2" t="b">
        <f t="shared" si="175"/>
        <v>0</v>
      </c>
      <c r="I5608" s="1"/>
      <c r="J5608" s="1"/>
      <c r="K5608" s="1"/>
    </row>
    <row r="5609" spans="1:11">
      <c r="A5609" s="1" t="s">
        <v>14214</v>
      </c>
      <c r="B5609" s="1" t="s">
        <v>14230</v>
      </c>
      <c r="C5609" s="48" t="str">
        <f t="shared" si="174"/>
        <v>לנו זכרון יעקב</v>
      </c>
      <c r="D5609" s="1" t="s">
        <v>14229</v>
      </c>
      <c r="E5609" s="1" t="s">
        <v>17</v>
      </c>
      <c r="F5609" s="2">
        <v>1</v>
      </c>
      <c r="G5609" s="2">
        <f>INDEX(תוצאות_בחירות,MATCH(C5609,siot!$F$3:$F$1887,0),27)</f>
        <v>5</v>
      </c>
      <c r="H5609" s="2" t="b">
        <f t="shared" si="175"/>
        <v>1</v>
      </c>
      <c r="I5609" s="1" t="s">
        <v>2</v>
      </c>
      <c r="J5609" s="1" t="s">
        <v>14237</v>
      </c>
      <c r="K5609" s="1"/>
    </row>
    <row r="5610" spans="1:11">
      <c r="A5610" s="1" t="s">
        <v>14214</v>
      </c>
      <c r="B5610" s="1" t="s">
        <v>14230</v>
      </c>
      <c r="C5610" s="48" t="str">
        <f t="shared" si="174"/>
        <v>לנו זכרון יעקב</v>
      </c>
      <c r="D5610" s="1" t="s">
        <v>14229</v>
      </c>
      <c r="E5610" s="1"/>
      <c r="F5610" s="2">
        <v>2</v>
      </c>
      <c r="G5610" s="2">
        <f>INDEX(תוצאות_בחירות,MATCH(C5610,siot!$F$3:$F$1887,0),27)</f>
        <v>5</v>
      </c>
      <c r="H5610" s="2" t="b">
        <f t="shared" si="175"/>
        <v>1</v>
      </c>
      <c r="I5610" s="1" t="s">
        <v>2</v>
      </c>
      <c r="J5610" s="1" t="s">
        <v>14236</v>
      </c>
      <c r="K5610" s="1"/>
    </row>
    <row r="5611" spans="1:11">
      <c r="A5611" s="1" t="s">
        <v>14214</v>
      </c>
      <c r="B5611" s="1" t="s">
        <v>14230</v>
      </c>
      <c r="C5611" s="48" t="str">
        <f t="shared" si="174"/>
        <v>לנו זכרון יעקב</v>
      </c>
      <c r="D5611" s="1" t="s">
        <v>14229</v>
      </c>
      <c r="E5611" s="1"/>
      <c r="F5611" s="2">
        <v>3</v>
      </c>
      <c r="G5611" s="2">
        <f>INDEX(תוצאות_בחירות,MATCH(C5611,siot!$F$3:$F$1887,0),27)</f>
        <v>5</v>
      </c>
      <c r="H5611" s="2" t="b">
        <f t="shared" si="175"/>
        <v>1</v>
      </c>
      <c r="I5611" s="1" t="s">
        <v>2</v>
      </c>
      <c r="J5611" s="1" t="s">
        <v>14235</v>
      </c>
      <c r="K5611" s="1">
        <v>1</v>
      </c>
    </row>
    <row r="5612" spans="1:11">
      <c r="A5612" s="1" t="s">
        <v>14214</v>
      </c>
      <c r="B5612" s="1" t="s">
        <v>14230</v>
      </c>
      <c r="C5612" s="48" t="str">
        <f t="shared" si="174"/>
        <v>לנו זכרון יעקב</v>
      </c>
      <c r="D5612" s="1" t="s">
        <v>14229</v>
      </c>
      <c r="E5612" s="1"/>
      <c r="F5612" s="2">
        <v>4</v>
      </c>
      <c r="G5612" s="2">
        <f>INDEX(תוצאות_בחירות,MATCH(C5612,siot!$F$3:$F$1887,0),27)</f>
        <v>5</v>
      </c>
      <c r="H5612" s="2" t="b">
        <f t="shared" si="175"/>
        <v>1</v>
      </c>
      <c r="I5612" s="1" t="s">
        <v>2</v>
      </c>
      <c r="J5612" s="1" t="s">
        <v>14234</v>
      </c>
      <c r="K5612" s="1">
        <v>1</v>
      </c>
    </row>
    <row r="5613" spans="1:11">
      <c r="A5613" s="1" t="s">
        <v>14214</v>
      </c>
      <c r="B5613" s="1" t="s">
        <v>14230</v>
      </c>
      <c r="C5613" s="48" t="str">
        <f t="shared" si="174"/>
        <v>לנו זכרון יעקב</v>
      </c>
      <c r="D5613" s="1" t="s">
        <v>14229</v>
      </c>
      <c r="E5613" s="1"/>
      <c r="F5613" s="2">
        <v>5</v>
      </c>
      <c r="G5613" s="2">
        <f>INDEX(תוצאות_בחירות,MATCH(C5613,siot!$F$3:$F$1887,0),27)</f>
        <v>5</v>
      </c>
      <c r="H5613" s="2" t="b">
        <f t="shared" si="175"/>
        <v>1</v>
      </c>
      <c r="I5613" s="1" t="s">
        <v>2</v>
      </c>
      <c r="J5613" s="1" t="s">
        <v>14233</v>
      </c>
      <c r="K5613" s="1"/>
    </row>
    <row r="5614" spans="1:11" hidden="1">
      <c r="A5614" s="1" t="s">
        <v>14214</v>
      </c>
      <c r="B5614" s="1" t="s">
        <v>14230</v>
      </c>
      <c r="C5614" s="48" t="str">
        <f t="shared" si="174"/>
        <v>לנו זכרון יעקב</v>
      </c>
      <c r="D5614" s="1" t="s">
        <v>14229</v>
      </c>
      <c r="E5614" s="1"/>
      <c r="F5614" s="2">
        <v>6</v>
      </c>
      <c r="G5614" s="2">
        <f>INDEX(תוצאות_בחירות,MATCH(C5614,siot!$F$3:$F$1887,0),27)</f>
        <v>5</v>
      </c>
      <c r="H5614" s="2" t="b">
        <f t="shared" si="175"/>
        <v>0</v>
      </c>
      <c r="I5614" s="1" t="s">
        <v>2</v>
      </c>
      <c r="J5614" s="1" t="s">
        <v>14232</v>
      </c>
      <c r="K5614" s="1"/>
    </row>
    <row r="5615" spans="1:11" hidden="1">
      <c r="A5615" s="1" t="s">
        <v>14214</v>
      </c>
      <c r="B5615" s="1" t="s">
        <v>14230</v>
      </c>
      <c r="C5615" s="48" t="str">
        <f t="shared" si="174"/>
        <v>לנו זכרון יעקב</v>
      </c>
      <c r="D5615" s="1" t="s">
        <v>14229</v>
      </c>
      <c r="E5615" s="1"/>
      <c r="F5615" s="2">
        <v>7</v>
      </c>
      <c r="G5615" s="2">
        <f>INDEX(תוצאות_בחירות,MATCH(C5615,siot!$F$3:$F$1887,0),27)</f>
        <v>5</v>
      </c>
      <c r="H5615" s="2" t="b">
        <f t="shared" si="175"/>
        <v>0</v>
      </c>
      <c r="I5615" s="1" t="s">
        <v>2</v>
      </c>
      <c r="J5615" s="1" t="s">
        <v>14231</v>
      </c>
      <c r="K5615" s="1"/>
    </row>
    <row r="5616" spans="1:11" hidden="1">
      <c r="A5616" s="1" t="s">
        <v>14214</v>
      </c>
      <c r="B5616" s="1" t="s">
        <v>14230</v>
      </c>
      <c r="C5616" s="48" t="str">
        <f t="shared" si="174"/>
        <v>לנו זכרון יעקב</v>
      </c>
      <c r="D5616" s="1" t="s">
        <v>14229</v>
      </c>
      <c r="E5616" s="1"/>
      <c r="F5616" s="2">
        <v>8</v>
      </c>
      <c r="G5616" s="2">
        <f>INDEX(תוצאות_בחירות,MATCH(C5616,siot!$F$3:$F$1887,0),27)</f>
        <v>5</v>
      </c>
      <c r="H5616" s="2" t="b">
        <f t="shared" si="175"/>
        <v>0</v>
      </c>
      <c r="I5616" s="1" t="s">
        <v>2</v>
      </c>
      <c r="J5616" s="1" t="s">
        <v>14228</v>
      </c>
      <c r="K5616" s="1"/>
    </row>
    <row r="5617" spans="1:11" hidden="1">
      <c r="A5617" s="1" t="s">
        <v>14214</v>
      </c>
      <c r="B5617" s="1" t="s">
        <v>126</v>
      </c>
      <c r="C5617" s="48" t="str">
        <f t="shared" si="174"/>
        <v>מחל זכרון יעקב</v>
      </c>
      <c r="D5617" s="1" t="s">
        <v>14221</v>
      </c>
      <c r="E5617" s="1" t="s">
        <v>3</v>
      </c>
      <c r="F5617" s="2" t="s">
        <v>19548</v>
      </c>
      <c r="G5617" s="2">
        <f>INDEX(תוצאות_בחירות,MATCH(C5617,siot!$F$3:$F$1887,0),27)</f>
        <v>2</v>
      </c>
      <c r="H5617" s="2" t="b">
        <f t="shared" si="175"/>
        <v>0</v>
      </c>
      <c r="I5617" s="1"/>
      <c r="J5617" s="1"/>
      <c r="K5617" s="1"/>
    </row>
    <row r="5618" spans="1:11">
      <c r="A5618" s="1" t="s">
        <v>14214</v>
      </c>
      <c r="B5618" s="1" t="s">
        <v>126</v>
      </c>
      <c r="C5618" s="48" t="str">
        <f t="shared" si="174"/>
        <v>מחל זכרון יעקב</v>
      </c>
      <c r="D5618" s="1" t="s">
        <v>14221</v>
      </c>
      <c r="E5618" s="1"/>
      <c r="F5618" s="2">
        <v>1</v>
      </c>
      <c r="G5618" s="2">
        <f>INDEX(תוצאות_בחירות,MATCH(C5618,siot!$F$3:$F$1887,0),27)</f>
        <v>2</v>
      </c>
      <c r="H5618" s="2" t="b">
        <f t="shared" si="175"/>
        <v>1</v>
      </c>
      <c r="I5618" s="1" t="s">
        <v>2</v>
      </c>
      <c r="J5618" s="1" t="s">
        <v>14227</v>
      </c>
      <c r="K5618" s="1"/>
    </row>
    <row r="5619" spans="1:11">
      <c r="A5619" s="1" t="s">
        <v>14214</v>
      </c>
      <c r="B5619" s="1" t="s">
        <v>126</v>
      </c>
      <c r="C5619" s="48" t="str">
        <f t="shared" si="174"/>
        <v>מחל זכרון יעקב</v>
      </c>
      <c r="D5619" s="1" t="s">
        <v>14221</v>
      </c>
      <c r="E5619" s="1"/>
      <c r="F5619" s="2">
        <v>2</v>
      </c>
      <c r="G5619" s="2">
        <f>INDEX(תוצאות_בחירות,MATCH(C5619,siot!$F$3:$F$1887,0),27)</f>
        <v>2</v>
      </c>
      <c r="H5619" s="2" t="b">
        <f t="shared" si="175"/>
        <v>1</v>
      </c>
      <c r="I5619" s="1" t="s">
        <v>2</v>
      </c>
      <c r="J5619" s="1" t="s">
        <v>14226</v>
      </c>
      <c r="K5619" s="1">
        <v>1</v>
      </c>
    </row>
    <row r="5620" spans="1:11" hidden="1">
      <c r="A5620" s="1" t="s">
        <v>14214</v>
      </c>
      <c r="B5620" s="1" t="s">
        <v>126</v>
      </c>
      <c r="C5620" s="48" t="str">
        <f t="shared" si="174"/>
        <v>מחל זכרון יעקב</v>
      </c>
      <c r="D5620" s="1" t="s">
        <v>14221</v>
      </c>
      <c r="E5620" s="1"/>
      <c r="F5620" s="2">
        <v>3</v>
      </c>
      <c r="G5620" s="2">
        <f>INDEX(תוצאות_בחירות,MATCH(C5620,siot!$F$3:$F$1887,0),27)</f>
        <v>2</v>
      </c>
      <c r="H5620" s="2" t="b">
        <f t="shared" si="175"/>
        <v>0</v>
      </c>
      <c r="I5620" s="1" t="s">
        <v>2</v>
      </c>
      <c r="J5620" s="1" t="s">
        <v>14225</v>
      </c>
      <c r="K5620" s="1"/>
    </row>
    <row r="5621" spans="1:11" hidden="1">
      <c r="A5621" s="1" t="s">
        <v>14214</v>
      </c>
      <c r="B5621" s="1" t="s">
        <v>126</v>
      </c>
      <c r="C5621" s="48" t="str">
        <f t="shared" si="174"/>
        <v>מחל זכרון יעקב</v>
      </c>
      <c r="D5621" s="1" t="s">
        <v>14221</v>
      </c>
      <c r="E5621" s="1"/>
      <c r="F5621" s="2">
        <v>4</v>
      </c>
      <c r="G5621" s="2">
        <f>INDEX(תוצאות_בחירות,MATCH(C5621,siot!$F$3:$F$1887,0),27)</f>
        <v>2</v>
      </c>
      <c r="H5621" s="2" t="b">
        <f t="shared" si="175"/>
        <v>0</v>
      </c>
      <c r="I5621" s="1" t="s">
        <v>2</v>
      </c>
      <c r="J5621" s="1" t="s">
        <v>14224</v>
      </c>
      <c r="K5621" s="1"/>
    </row>
    <row r="5622" spans="1:11" hidden="1">
      <c r="A5622" s="1" t="s">
        <v>14214</v>
      </c>
      <c r="B5622" s="1" t="s">
        <v>126</v>
      </c>
      <c r="C5622" s="48" t="str">
        <f t="shared" si="174"/>
        <v>מחל זכרון יעקב</v>
      </c>
      <c r="D5622" s="1" t="s">
        <v>14221</v>
      </c>
      <c r="E5622" s="1"/>
      <c r="F5622" s="2">
        <v>5</v>
      </c>
      <c r="G5622" s="2">
        <f>INDEX(תוצאות_בחירות,MATCH(C5622,siot!$F$3:$F$1887,0),27)</f>
        <v>2</v>
      </c>
      <c r="H5622" s="2" t="b">
        <f t="shared" si="175"/>
        <v>0</v>
      </c>
      <c r="I5622" s="1" t="s">
        <v>2</v>
      </c>
      <c r="J5622" s="1" t="s">
        <v>14223</v>
      </c>
      <c r="K5622" s="1"/>
    </row>
    <row r="5623" spans="1:11" hidden="1">
      <c r="A5623" s="1" t="s">
        <v>14214</v>
      </c>
      <c r="B5623" s="1" t="s">
        <v>126</v>
      </c>
      <c r="C5623" s="48" t="str">
        <f t="shared" si="174"/>
        <v>מחל זכרון יעקב</v>
      </c>
      <c r="D5623" s="1" t="s">
        <v>14221</v>
      </c>
      <c r="E5623" s="1"/>
      <c r="F5623" s="2">
        <v>6</v>
      </c>
      <c r="G5623" s="2">
        <f>INDEX(תוצאות_בחירות,MATCH(C5623,siot!$F$3:$F$1887,0),27)</f>
        <v>2</v>
      </c>
      <c r="H5623" s="2" t="b">
        <f t="shared" si="175"/>
        <v>0</v>
      </c>
      <c r="I5623" s="1" t="s">
        <v>2</v>
      </c>
      <c r="J5623" s="1" t="s">
        <v>14222</v>
      </c>
      <c r="K5623" s="1"/>
    </row>
    <row r="5624" spans="1:11" hidden="1">
      <c r="A5624" s="1" t="s">
        <v>14214</v>
      </c>
      <c r="B5624" s="1" t="s">
        <v>126</v>
      </c>
      <c r="C5624" s="48" t="str">
        <f t="shared" si="174"/>
        <v>מחל זכרון יעקב</v>
      </c>
      <c r="D5624" s="1" t="s">
        <v>14221</v>
      </c>
      <c r="E5624" s="1"/>
      <c r="F5624" s="2">
        <v>7</v>
      </c>
      <c r="G5624" s="2">
        <f>INDEX(תוצאות_בחירות,MATCH(C5624,siot!$F$3:$F$1887,0),27)</f>
        <v>2</v>
      </c>
      <c r="H5624" s="2" t="b">
        <f t="shared" si="175"/>
        <v>0</v>
      </c>
      <c r="I5624" s="1" t="s">
        <v>2</v>
      </c>
      <c r="J5624" s="1" t="s">
        <v>14220</v>
      </c>
      <c r="K5624" s="1"/>
    </row>
    <row r="5625" spans="1:11" hidden="1">
      <c r="A5625" s="1" t="s">
        <v>14214</v>
      </c>
      <c r="B5625" s="1" t="s">
        <v>108</v>
      </c>
      <c r="C5625" s="48" t="str">
        <f t="shared" si="174"/>
        <v>פה זכרון יעקב</v>
      </c>
      <c r="D5625" s="1" t="s">
        <v>14213</v>
      </c>
      <c r="E5625" s="1" t="s">
        <v>3</v>
      </c>
      <c r="F5625" s="2" t="s">
        <v>19548</v>
      </c>
      <c r="G5625" s="2">
        <f>INDEX(תוצאות_בחירות,MATCH(C5625,siot!$F$3:$F$1887,0),27)</f>
        <v>1</v>
      </c>
      <c r="H5625" s="2" t="b">
        <f t="shared" si="175"/>
        <v>0</v>
      </c>
      <c r="I5625" s="1"/>
      <c r="J5625" s="1"/>
      <c r="K5625" s="1"/>
    </row>
    <row r="5626" spans="1:11">
      <c r="A5626" s="1" t="s">
        <v>14214</v>
      </c>
      <c r="B5626" s="1" t="s">
        <v>108</v>
      </c>
      <c r="C5626" s="48" t="str">
        <f t="shared" si="174"/>
        <v>פה זכרון יעקב</v>
      </c>
      <c r="D5626" s="1" t="s">
        <v>14213</v>
      </c>
      <c r="E5626" s="1"/>
      <c r="F5626" s="2">
        <v>1</v>
      </c>
      <c r="G5626" s="2">
        <f>INDEX(תוצאות_בחירות,MATCH(C5626,siot!$F$3:$F$1887,0),27)</f>
        <v>1</v>
      </c>
      <c r="H5626" s="2" t="b">
        <f t="shared" si="175"/>
        <v>1</v>
      </c>
      <c r="I5626" s="1" t="s">
        <v>2</v>
      </c>
      <c r="J5626" s="1" t="s">
        <v>14219</v>
      </c>
      <c r="K5626" s="1">
        <v>1</v>
      </c>
    </row>
    <row r="5627" spans="1:11" hidden="1">
      <c r="A5627" s="1" t="s">
        <v>14214</v>
      </c>
      <c r="B5627" s="1" t="s">
        <v>108</v>
      </c>
      <c r="C5627" s="48" t="str">
        <f t="shared" si="174"/>
        <v>פה זכרון יעקב</v>
      </c>
      <c r="D5627" s="1" t="s">
        <v>14213</v>
      </c>
      <c r="E5627" s="1"/>
      <c r="F5627" s="2">
        <v>2</v>
      </c>
      <c r="G5627" s="2">
        <f>INDEX(תוצאות_בחירות,MATCH(C5627,siot!$F$3:$F$1887,0),27)</f>
        <v>1</v>
      </c>
      <c r="H5627" s="2" t="b">
        <f t="shared" si="175"/>
        <v>0</v>
      </c>
      <c r="I5627" s="1" t="s">
        <v>2</v>
      </c>
      <c r="J5627" s="1" t="s">
        <v>14218</v>
      </c>
      <c r="K5627" s="1"/>
    </row>
    <row r="5628" spans="1:11" hidden="1">
      <c r="A5628" s="1" t="s">
        <v>14214</v>
      </c>
      <c r="B5628" s="1" t="s">
        <v>108</v>
      </c>
      <c r="C5628" s="48" t="str">
        <f t="shared" si="174"/>
        <v>פה זכרון יעקב</v>
      </c>
      <c r="D5628" s="1" t="s">
        <v>14213</v>
      </c>
      <c r="E5628" s="1"/>
      <c r="F5628" s="2">
        <v>3</v>
      </c>
      <c r="G5628" s="2">
        <f>INDEX(תוצאות_בחירות,MATCH(C5628,siot!$F$3:$F$1887,0),27)</f>
        <v>1</v>
      </c>
      <c r="H5628" s="2" t="b">
        <f t="shared" si="175"/>
        <v>0</v>
      </c>
      <c r="I5628" s="1" t="s">
        <v>2</v>
      </c>
      <c r="J5628" s="1" t="s">
        <v>14217</v>
      </c>
      <c r="K5628" s="1"/>
    </row>
    <row r="5629" spans="1:11" hidden="1">
      <c r="A5629" s="1" t="s">
        <v>14214</v>
      </c>
      <c r="B5629" s="1" t="s">
        <v>108</v>
      </c>
      <c r="C5629" s="48" t="str">
        <f t="shared" si="174"/>
        <v>פה זכרון יעקב</v>
      </c>
      <c r="D5629" s="1" t="s">
        <v>14213</v>
      </c>
      <c r="E5629" s="1"/>
      <c r="F5629" s="2">
        <v>4</v>
      </c>
      <c r="G5629" s="2">
        <f>INDEX(תוצאות_בחירות,MATCH(C5629,siot!$F$3:$F$1887,0),27)</f>
        <v>1</v>
      </c>
      <c r="H5629" s="2" t="b">
        <f t="shared" si="175"/>
        <v>0</v>
      </c>
      <c r="I5629" s="1" t="s">
        <v>2</v>
      </c>
      <c r="J5629" s="1" t="s">
        <v>14216</v>
      </c>
      <c r="K5629" s="1"/>
    </row>
    <row r="5630" spans="1:11" hidden="1">
      <c r="A5630" s="1" t="s">
        <v>14214</v>
      </c>
      <c r="B5630" s="1" t="s">
        <v>108</v>
      </c>
      <c r="C5630" s="48" t="str">
        <f t="shared" si="174"/>
        <v>פה זכרון יעקב</v>
      </c>
      <c r="D5630" s="1" t="s">
        <v>14213</v>
      </c>
      <c r="E5630" s="1"/>
      <c r="F5630" s="2">
        <v>5</v>
      </c>
      <c r="G5630" s="2">
        <f>INDEX(תוצאות_בחירות,MATCH(C5630,siot!$F$3:$F$1887,0),27)</f>
        <v>1</v>
      </c>
      <c r="H5630" s="2" t="b">
        <f t="shared" si="175"/>
        <v>0</v>
      </c>
      <c r="I5630" s="1" t="s">
        <v>2</v>
      </c>
      <c r="J5630" s="1" t="s">
        <v>14215</v>
      </c>
      <c r="K5630" s="1"/>
    </row>
    <row r="5631" spans="1:11" hidden="1">
      <c r="A5631" s="1" t="s">
        <v>14214</v>
      </c>
      <c r="B5631" s="1" t="s">
        <v>108</v>
      </c>
      <c r="C5631" s="48" t="str">
        <f t="shared" si="174"/>
        <v>פה זכרון יעקב</v>
      </c>
      <c r="D5631" s="1" t="s">
        <v>14213</v>
      </c>
      <c r="E5631" s="1"/>
      <c r="F5631" s="2">
        <v>6</v>
      </c>
      <c r="G5631" s="2">
        <f>INDEX(תוצאות_בחירות,MATCH(C5631,siot!$F$3:$F$1887,0),27)</f>
        <v>1</v>
      </c>
      <c r="H5631" s="2" t="b">
        <f t="shared" si="175"/>
        <v>0</v>
      </c>
      <c r="I5631" s="1" t="s">
        <v>2</v>
      </c>
      <c r="J5631" s="1" t="s">
        <v>14212</v>
      </c>
      <c r="K5631" s="1"/>
    </row>
    <row r="5632" spans="1:11" hidden="1">
      <c r="A5632" s="1" t="s">
        <v>14135</v>
      </c>
      <c r="B5632" s="1" t="s">
        <v>0</v>
      </c>
      <c r="C5632" s="48" t="str">
        <f t="shared" si="174"/>
        <v>ז זמר</v>
      </c>
      <c r="D5632" s="1" t="s">
        <v>1326</v>
      </c>
      <c r="E5632" s="1" t="s">
        <v>18</v>
      </c>
      <c r="F5632" s="2" t="s">
        <v>19548</v>
      </c>
      <c r="G5632" s="2">
        <f>INDEX(תוצאות_בחירות,MATCH(C5632,siot!$F$3:$F$1887,0),27)</f>
        <v>0</v>
      </c>
      <c r="H5632" s="2" t="b">
        <f t="shared" si="175"/>
        <v>0</v>
      </c>
      <c r="I5632" s="1"/>
      <c r="J5632" s="1"/>
      <c r="K5632" s="1"/>
    </row>
    <row r="5633" spans="1:11" hidden="1">
      <c r="A5633" s="1" t="s">
        <v>14135</v>
      </c>
      <c r="B5633" s="1" t="s">
        <v>0</v>
      </c>
      <c r="C5633" s="48" t="str">
        <f t="shared" si="174"/>
        <v>ז זמר</v>
      </c>
      <c r="D5633" s="1" t="s">
        <v>1326</v>
      </c>
      <c r="E5633" s="1" t="s">
        <v>17</v>
      </c>
      <c r="F5633" s="2">
        <v>1</v>
      </c>
      <c r="G5633" s="2">
        <f>INDEX(תוצאות_בחירות,MATCH(C5633,siot!$F$3:$F$1887,0),27)</f>
        <v>0</v>
      </c>
      <c r="H5633" s="2" t="b">
        <f t="shared" si="175"/>
        <v>0</v>
      </c>
      <c r="I5633" s="1" t="s">
        <v>2</v>
      </c>
      <c r="J5633" s="1" t="s">
        <v>14209</v>
      </c>
      <c r="K5633" s="1"/>
    </row>
    <row r="5634" spans="1:11" hidden="1">
      <c r="A5634" s="1" t="s">
        <v>14135</v>
      </c>
      <c r="B5634" s="1" t="s">
        <v>0</v>
      </c>
      <c r="C5634" s="48" t="str">
        <f t="shared" si="174"/>
        <v>ז זמר</v>
      </c>
      <c r="D5634" s="1" t="s">
        <v>1326</v>
      </c>
      <c r="E5634" s="1"/>
      <c r="F5634" s="2">
        <v>2</v>
      </c>
      <c r="G5634" s="2">
        <f>INDEX(תוצאות_בחירות,MATCH(C5634,siot!$F$3:$F$1887,0),27)</f>
        <v>0</v>
      </c>
      <c r="H5634" s="2" t="b">
        <f t="shared" si="175"/>
        <v>0</v>
      </c>
      <c r="I5634" s="1" t="s">
        <v>2</v>
      </c>
      <c r="J5634" s="1" t="s">
        <v>14211</v>
      </c>
      <c r="K5634" s="1"/>
    </row>
    <row r="5635" spans="1:11" hidden="1">
      <c r="A5635" s="1" t="s">
        <v>14135</v>
      </c>
      <c r="B5635" s="1" t="s">
        <v>0</v>
      </c>
      <c r="C5635" s="48" t="str">
        <f t="shared" si="174"/>
        <v>ז זמר</v>
      </c>
      <c r="D5635" s="1" t="s">
        <v>1326</v>
      </c>
      <c r="E5635" s="1"/>
      <c r="F5635" s="2">
        <v>3</v>
      </c>
      <c r="G5635" s="2">
        <f>INDEX(תוצאות_בחירות,MATCH(C5635,siot!$F$3:$F$1887,0),27)</f>
        <v>0</v>
      </c>
      <c r="H5635" s="2" t="b">
        <f t="shared" si="175"/>
        <v>0</v>
      </c>
      <c r="I5635" s="1" t="s">
        <v>2</v>
      </c>
      <c r="J5635" s="1" t="s">
        <v>14210</v>
      </c>
      <c r="K5635" s="1"/>
    </row>
    <row r="5636" spans="1:11" hidden="1">
      <c r="A5636" s="1" t="s">
        <v>14135</v>
      </c>
      <c r="B5636" s="1" t="s">
        <v>0</v>
      </c>
      <c r="C5636" s="48" t="str">
        <f t="shared" ref="C5636:C5699" si="176">B5636&amp;" "&amp;A5636</f>
        <v>ז זמר</v>
      </c>
      <c r="D5636" s="1" t="s">
        <v>1326</v>
      </c>
      <c r="E5636" s="1"/>
      <c r="F5636" s="2">
        <v>4</v>
      </c>
      <c r="G5636" s="2">
        <f>INDEX(תוצאות_בחירות,MATCH(C5636,siot!$F$3:$F$1887,0),27)</f>
        <v>0</v>
      </c>
      <c r="H5636" s="2" t="b">
        <f t="shared" ref="H5636:H5699" si="177">IF(OR(F5636&lt;G5636,G5636=F5636),TRUE,FALSE)</f>
        <v>0</v>
      </c>
      <c r="I5636" s="1" t="s">
        <v>2</v>
      </c>
      <c r="J5636" s="1" t="s">
        <v>14209</v>
      </c>
      <c r="K5636" s="1"/>
    </row>
    <row r="5637" spans="1:11" hidden="1">
      <c r="A5637" s="1" t="s">
        <v>14135</v>
      </c>
      <c r="B5637" s="1" t="s">
        <v>12468</v>
      </c>
      <c r="C5637" s="48" t="str">
        <f t="shared" si="176"/>
        <v>זי זמר</v>
      </c>
      <c r="D5637" s="1" t="s">
        <v>14206</v>
      </c>
      <c r="E5637" s="1" t="s">
        <v>3</v>
      </c>
      <c r="F5637" s="2" t="s">
        <v>19548</v>
      </c>
      <c r="G5637" s="2">
        <f>INDEX(תוצאות_בחירות,MATCH(C5637,siot!$F$3:$F$1887,0),27)</f>
        <v>1</v>
      </c>
      <c r="H5637" s="2" t="b">
        <f t="shared" si="177"/>
        <v>0</v>
      </c>
      <c r="I5637" s="1"/>
      <c r="J5637" s="1"/>
      <c r="K5637" s="1"/>
    </row>
    <row r="5638" spans="1:11">
      <c r="A5638" s="1" t="s">
        <v>14135</v>
      </c>
      <c r="B5638" s="1" t="s">
        <v>12468</v>
      </c>
      <c r="C5638" s="48" t="str">
        <f t="shared" si="176"/>
        <v>זי זמר</v>
      </c>
      <c r="D5638" s="1" t="s">
        <v>14206</v>
      </c>
      <c r="E5638" s="1"/>
      <c r="F5638" s="2">
        <v>1</v>
      </c>
      <c r="G5638" s="2">
        <f>INDEX(תוצאות_בחירות,MATCH(C5638,siot!$F$3:$F$1887,0),27)</f>
        <v>1</v>
      </c>
      <c r="H5638" s="2" t="b">
        <f t="shared" si="177"/>
        <v>1</v>
      </c>
      <c r="I5638" s="1" t="s">
        <v>2</v>
      </c>
      <c r="J5638" s="1" t="s">
        <v>14208</v>
      </c>
      <c r="K5638" s="1"/>
    </row>
    <row r="5639" spans="1:11" hidden="1">
      <c r="A5639" s="1" t="s">
        <v>14135</v>
      </c>
      <c r="B5639" s="1" t="s">
        <v>12468</v>
      </c>
      <c r="C5639" s="48" t="str">
        <f t="shared" si="176"/>
        <v>זי זמר</v>
      </c>
      <c r="D5639" s="1" t="s">
        <v>14206</v>
      </c>
      <c r="E5639" s="1"/>
      <c r="F5639" s="2">
        <v>2</v>
      </c>
      <c r="G5639" s="2">
        <f>INDEX(תוצאות_בחירות,MATCH(C5639,siot!$F$3:$F$1887,0),27)</f>
        <v>1</v>
      </c>
      <c r="H5639" s="2" t="b">
        <f t="shared" si="177"/>
        <v>0</v>
      </c>
      <c r="I5639" s="1" t="s">
        <v>2</v>
      </c>
      <c r="J5639" s="1" t="s">
        <v>14207</v>
      </c>
      <c r="K5639" s="1"/>
    </row>
    <row r="5640" spans="1:11" hidden="1">
      <c r="A5640" s="1" t="s">
        <v>14135</v>
      </c>
      <c r="B5640" s="1" t="s">
        <v>12468</v>
      </c>
      <c r="C5640" s="48" t="str">
        <f t="shared" si="176"/>
        <v>זי זמר</v>
      </c>
      <c r="D5640" s="1" t="s">
        <v>14206</v>
      </c>
      <c r="E5640" s="1"/>
      <c r="F5640" s="2">
        <v>3</v>
      </c>
      <c r="G5640" s="2">
        <f>INDEX(תוצאות_בחירות,MATCH(C5640,siot!$F$3:$F$1887,0),27)</f>
        <v>1</v>
      </c>
      <c r="H5640" s="2" t="b">
        <f t="shared" si="177"/>
        <v>0</v>
      </c>
      <c r="I5640" s="1" t="s">
        <v>2</v>
      </c>
      <c r="J5640" s="1" t="s">
        <v>14205</v>
      </c>
      <c r="K5640" s="1"/>
    </row>
    <row r="5641" spans="1:11" hidden="1">
      <c r="A5641" s="1" t="s">
        <v>14135</v>
      </c>
      <c r="B5641" s="1" t="s">
        <v>573</v>
      </c>
      <c r="C5641" s="48" t="str">
        <f t="shared" si="176"/>
        <v>זך זמר</v>
      </c>
      <c r="D5641" s="1" t="s">
        <v>14200</v>
      </c>
      <c r="E5641" s="1" t="s">
        <v>3</v>
      </c>
      <c r="F5641" s="2" t="s">
        <v>19548</v>
      </c>
      <c r="G5641" s="2">
        <f>INDEX(תוצאות_בחירות,MATCH(C5641,siot!$F$3:$F$1887,0),27)</f>
        <v>1</v>
      </c>
      <c r="H5641" s="2" t="b">
        <f t="shared" si="177"/>
        <v>0</v>
      </c>
      <c r="I5641" s="1"/>
      <c r="J5641" s="1"/>
      <c r="K5641" s="1"/>
    </row>
    <row r="5642" spans="1:11">
      <c r="A5642" s="1" t="s">
        <v>14135</v>
      </c>
      <c r="B5642" s="1" t="s">
        <v>573</v>
      </c>
      <c r="C5642" s="48" t="str">
        <f t="shared" si="176"/>
        <v>זך זמר</v>
      </c>
      <c r="D5642" s="1" t="s">
        <v>14200</v>
      </c>
      <c r="E5642" s="1"/>
      <c r="F5642" s="2">
        <v>1</v>
      </c>
      <c r="G5642" s="2">
        <f>INDEX(תוצאות_בחירות,MATCH(C5642,siot!$F$3:$F$1887,0),27)</f>
        <v>1</v>
      </c>
      <c r="H5642" s="2" t="b">
        <f t="shared" si="177"/>
        <v>1</v>
      </c>
      <c r="I5642" s="1" t="s">
        <v>2</v>
      </c>
      <c r="J5642" s="1" t="s">
        <v>14204</v>
      </c>
      <c r="K5642" s="1"/>
    </row>
    <row r="5643" spans="1:11" hidden="1">
      <c r="A5643" s="1" t="s">
        <v>14135</v>
      </c>
      <c r="B5643" s="1" t="s">
        <v>573</v>
      </c>
      <c r="C5643" s="48" t="str">
        <f t="shared" si="176"/>
        <v>זך זמר</v>
      </c>
      <c r="D5643" s="1" t="s">
        <v>14200</v>
      </c>
      <c r="E5643" s="1"/>
      <c r="F5643" s="2">
        <v>2</v>
      </c>
      <c r="G5643" s="2">
        <f>INDEX(תוצאות_בחירות,MATCH(C5643,siot!$F$3:$F$1887,0),27)</f>
        <v>1</v>
      </c>
      <c r="H5643" s="2" t="b">
        <f t="shared" si="177"/>
        <v>0</v>
      </c>
      <c r="I5643" s="1" t="s">
        <v>2</v>
      </c>
      <c r="J5643" s="1" t="s">
        <v>14203</v>
      </c>
      <c r="K5643" s="1"/>
    </row>
    <row r="5644" spans="1:11" hidden="1">
      <c r="A5644" s="1" t="s">
        <v>14135</v>
      </c>
      <c r="B5644" s="1" t="s">
        <v>573</v>
      </c>
      <c r="C5644" s="48" t="str">
        <f t="shared" si="176"/>
        <v>זך זמר</v>
      </c>
      <c r="D5644" s="1" t="s">
        <v>14200</v>
      </c>
      <c r="E5644" s="1"/>
      <c r="F5644" s="2">
        <v>3</v>
      </c>
      <c r="G5644" s="2">
        <f>INDEX(תוצאות_בחירות,MATCH(C5644,siot!$F$3:$F$1887,0),27)</f>
        <v>1</v>
      </c>
      <c r="H5644" s="2" t="b">
        <f t="shared" si="177"/>
        <v>0</v>
      </c>
      <c r="I5644" s="1" t="s">
        <v>2</v>
      </c>
      <c r="J5644" s="1" t="s">
        <v>14202</v>
      </c>
      <c r="K5644" s="1"/>
    </row>
    <row r="5645" spans="1:11" hidden="1">
      <c r="A5645" s="1" t="s">
        <v>14135</v>
      </c>
      <c r="B5645" s="1" t="s">
        <v>573</v>
      </c>
      <c r="C5645" s="48" t="str">
        <f t="shared" si="176"/>
        <v>זך זמר</v>
      </c>
      <c r="D5645" s="1" t="s">
        <v>14200</v>
      </c>
      <c r="E5645" s="1"/>
      <c r="F5645" s="2">
        <v>4</v>
      </c>
      <c r="G5645" s="2">
        <f>INDEX(תוצאות_בחירות,MATCH(C5645,siot!$F$3:$F$1887,0),27)</f>
        <v>1</v>
      </c>
      <c r="H5645" s="2" t="b">
        <f t="shared" si="177"/>
        <v>0</v>
      </c>
      <c r="I5645" s="1" t="s">
        <v>2</v>
      </c>
      <c r="J5645" s="1" t="s">
        <v>14201</v>
      </c>
      <c r="K5645" s="1"/>
    </row>
    <row r="5646" spans="1:11" hidden="1">
      <c r="A5646" s="1" t="s">
        <v>14135</v>
      </c>
      <c r="B5646" s="1" t="s">
        <v>573</v>
      </c>
      <c r="C5646" s="48" t="str">
        <f t="shared" si="176"/>
        <v>זך זמר</v>
      </c>
      <c r="D5646" s="1" t="s">
        <v>14200</v>
      </c>
      <c r="E5646" s="1"/>
      <c r="F5646" s="2">
        <v>5</v>
      </c>
      <c r="G5646" s="2">
        <f>INDEX(תוצאות_בחירות,MATCH(C5646,siot!$F$3:$F$1887,0),27)</f>
        <v>1</v>
      </c>
      <c r="H5646" s="2" t="b">
        <f t="shared" si="177"/>
        <v>0</v>
      </c>
      <c r="I5646" s="1" t="s">
        <v>2</v>
      </c>
      <c r="J5646" s="1" t="s">
        <v>14199</v>
      </c>
      <c r="K5646" s="1"/>
    </row>
    <row r="5647" spans="1:11" hidden="1">
      <c r="A5647" s="1" t="s">
        <v>14135</v>
      </c>
      <c r="B5647" s="1" t="s">
        <v>778</v>
      </c>
      <c r="C5647" s="48" t="str">
        <f t="shared" si="176"/>
        <v>י זמר</v>
      </c>
      <c r="D5647" s="1" t="s">
        <v>14195</v>
      </c>
      <c r="E5647" s="1" t="s">
        <v>3</v>
      </c>
      <c r="F5647" s="2" t="s">
        <v>19548</v>
      </c>
      <c r="G5647" s="2">
        <f>INDEX(תוצאות_בחירות,MATCH(C5647,siot!$F$3:$F$1887,0),27)</f>
        <v>0</v>
      </c>
      <c r="H5647" s="2" t="b">
        <f t="shared" si="177"/>
        <v>0</v>
      </c>
      <c r="I5647" s="1"/>
      <c r="J5647" s="1"/>
      <c r="K5647" s="1"/>
    </row>
    <row r="5648" spans="1:11" hidden="1">
      <c r="A5648" s="1" t="s">
        <v>14135</v>
      </c>
      <c r="B5648" s="1" t="s">
        <v>778</v>
      </c>
      <c r="C5648" s="48" t="str">
        <f t="shared" si="176"/>
        <v>י זמר</v>
      </c>
      <c r="D5648" s="1" t="s">
        <v>14195</v>
      </c>
      <c r="E5648" s="1"/>
      <c r="F5648" s="2">
        <v>1</v>
      </c>
      <c r="G5648" s="2">
        <f>INDEX(תוצאות_בחירות,MATCH(C5648,siot!$F$3:$F$1887,0),27)</f>
        <v>0</v>
      </c>
      <c r="H5648" s="2" t="b">
        <f t="shared" si="177"/>
        <v>0</v>
      </c>
      <c r="I5648" s="1" t="s">
        <v>2</v>
      </c>
      <c r="J5648" s="1" t="s">
        <v>14198</v>
      </c>
      <c r="K5648" s="1"/>
    </row>
    <row r="5649" spans="1:11" hidden="1">
      <c r="A5649" s="1" t="s">
        <v>14135</v>
      </c>
      <c r="B5649" s="1" t="s">
        <v>778</v>
      </c>
      <c r="C5649" s="48" t="str">
        <f t="shared" si="176"/>
        <v>י זמר</v>
      </c>
      <c r="D5649" s="1" t="s">
        <v>14195</v>
      </c>
      <c r="E5649" s="1"/>
      <c r="F5649" s="2">
        <v>2</v>
      </c>
      <c r="G5649" s="2">
        <f>INDEX(תוצאות_בחירות,MATCH(C5649,siot!$F$3:$F$1887,0),27)</f>
        <v>0</v>
      </c>
      <c r="H5649" s="2" t="b">
        <f t="shared" si="177"/>
        <v>0</v>
      </c>
      <c r="I5649" s="1" t="s">
        <v>2</v>
      </c>
      <c r="J5649" s="1" t="s">
        <v>14197</v>
      </c>
      <c r="K5649" s="1"/>
    </row>
    <row r="5650" spans="1:11" hidden="1">
      <c r="A5650" s="1" t="s">
        <v>14135</v>
      </c>
      <c r="B5650" s="1" t="s">
        <v>778</v>
      </c>
      <c r="C5650" s="48" t="str">
        <f t="shared" si="176"/>
        <v>י זמר</v>
      </c>
      <c r="D5650" s="1" t="s">
        <v>14195</v>
      </c>
      <c r="E5650" s="1"/>
      <c r="F5650" s="2">
        <v>3</v>
      </c>
      <c r="G5650" s="2">
        <f>INDEX(תוצאות_בחירות,MATCH(C5650,siot!$F$3:$F$1887,0),27)</f>
        <v>0</v>
      </c>
      <c r="H5650" s="2" t="b">
        <f t="shared" si="177"/>
        <v>0</v>
      </c>
      <c r="I5650" s="1" t="s">
        <v>2</v>
      </c>
      <c r="J5650" s="1" t="s">
        <v>14196</v>
      </c>
      <c r="K5650" s="1"/>
    </row>
    <row r="5651" spans="1:11" hidden="1">
      <c r="A5651" s="1" t="s">
        <v>14135</v>
      </c>
      <c r="B5651" s="1" t="s">
        <v>778</v>
      </c>
      <c r="C5651" s="48" t="str">
        <f t="shared" si="176"/>
        <v>י זמר</v>
      </c>
      <c r="D5651" s="1" t="s">
        <v>14195</v>
      </c>
      <c r="E5651" s="1"/>
      <c r="F5651" s="2">
        <v>4</v>
      </c>
      <c r="G5651" s="2">
        <f>INDEX(תוצאות_בחירות,MATCH(C5651,siot!$F$3:$F$1887,0),27)</f>
        <v>0</v>
      </c>
      <c r="H5651" s="2" t="b">
        <f t="shared" si="177"/>
        <v>0</v>
      </c>
      <c r="I5651" s="1" t="s">
        <v>2</v>
      </c>
      <c r="J5651" s="1" t="s">
        <v>14194</v>
      </c>
      <c r="K5651" s="1"/>
    </row>
    <row r="5652" spans="1:11" hidden="1">
      <c r="A5652" s="1" t="s">
        <v>14135</v>
      </c>
      <c r="B5652" s="1" t="s">
        <v>761</v>
      </c>
      <c r="C5652" s="48" t="str">
        <f t="shared" si="176"/>
        <v>ך זמר</v>
      </c>
      <c r="D5652" s="1" t="s">
        <v>14189</v>
      </c>
      <c r="E5652" s="1" t="s">
        <v>3</v>
      </c>
      <c r="F5652" s="2" t="s">
        <v>19548</v>
      </c>
      <c r="G5652" s="2">
        <f>INDEX(תוצאות_בחירות,MATCH(C5652,siot!$F$3:$F$1887,0),27)</f>
        <v>0</v>
      </c>
      <c r="H5652" s="2" t="b">
        <f t="shared" si="177"/>
        <v>0</v>
      </c>
      <c r="I5652" s="1"/>
      <c r="J5652" s="1"/>
      <c r="K5652" s="1"/>
    </row>
    <row r="5653" spans="1:11" hidden="1">
      <c r="A5653" s="1" t="s">
        <v>14135</v>
      </c>
      <c r="B5653" s="1" t="s">
        <v>761</v>
      </c>
      <c r="C5653" s="48" t="str">
        <f t="shared" si="176"/>
        <v>ך זמר</v>
      </c>
      <c r="D5653" s="1" t="s">
        <v>14189</v>
      </c>
      <c r="E5653" s="1"/>
      <c r="F5653" s="2">
        <v>1</v>
      </c>
      <c r="G5653" s="2">
        <f>INDEX(תוצאות_בחירות,MATCH(C5653,siot!$F$3:$F$1887,0),27)</f>
        <v>0</v>
      </c>
      <c r="H5653" s="2" t="b">
        <f t="shared" si="177"/>
        <v>0</v>
      </c>
      <c r="I5653" s="1" t="s">
        <v>2</v>
      </c>
      <c r="J5653" s="1" t="s">
        <v>14193</v>
      </c>
      <c r="K5653" s="1"/>
    </row>
    <row r="5654" spans="1:11" hidden="1">
      <c r="A5654" s="1" t="s">
        <v>14135</v>
      </c>
      <c r="B5654" s="1" t="s">
        <v>761</v>
      </c>
      <c r="C5654" s="48" t="str">
        <f t="shared" si="176"/>
        <v>ך זמר</v>
      </c>
      <c r="D5654" s="1" t="s">
        <v>14189</v>
      </c>
      <c r="E5654" s="1"/>
      <c r="F5654" s="2">
        <v>2</v>
      </c>
      <c r="G5654" s="2">
        <f>INDEX(תוצאות_בחירות,MATCH(C5654,siot!$F$3:$F$1887,0),27)</f>
        <v>0</v>
      </c>
      <c r="H5654" s="2" t="b">
        <f t="shared" si="177"/>
        <v>0</v>
      </c>
      <c r="I5654" s="1" t="s">
        <v>2</v>
      </c>
      <c r="J5654" s="1" t="s">
        <v>14192</v>
      </c>
      <c r="K5654" s="1"/>
    </row>
    <row r="5655" spans="1:11" hidden="1">
      <c r="A5655" s="1" t="s">
        <v>14135</v>
      </c>
      <c r="B5655" s="1" t="s">
        <v>761</v>
      </c>
      <c r="C5655" s="48" t="str">
        <f t="shared" si="176"/>
        <v>ך זמר</v>
      </c>
      <c r="D5655" s="1" t="s">
        <v>14189</v>
      </c>
      <c r="E5655" s="1"/>
      <c r="F5655" s="2">
        <v>3</v>
      </c>
      <c r="G5655" s="2">
        <f>INDEX(תוצאות_בחירות,MATCH(C5655,siot!$F$3:$F$1887,0),27)</f>
        <v>0</v>
      </c>
      <c r="H5655" s="2" t="b">
        <f t="shared" si="177"/>
        <v>0</v>
      </c>
      <c r="I5655" s="1" t="s">
        <v>2</v>
      </c>
      <c r="J5655" s="1" t="s">
        <v>14191</v>
      </c>
      <c r="K5655" s="1"/>
    </row>
    <row r="5656" spans="1:11" hidden="1">
      <c r="A5656" s="1" t="s">
        <v>14135</v>
      </c>
      <c r="B5656" s="1" t="s">
        <v>761</v>
      </c>
      <c r="C5656" s="48" t="str">
        <f t="shared" si="176"/>
        <v>ך זמר</v>
      </c>
      <c r="D5656" s="1" t="s">
        <v>14189</v>
      </c>
      <c r="E5656" s="1"/>
      <c r="F5656" s="2">
        <v>4</v>
      </c>
      <c r="G5656" s="2">
        <f>INDEX(תוצאות_בחירות,MATCH(C5656,siot!$F$3:$F$1887,0),27)</f>
        <v>0</v>
      </c>
      <c r="H5656" s="2" t="b">
        <f t="shared" si="177"/>
        <v>0</v>
      </c>
      <c r="I5656" s="1" t="s">
        <v>2</v>
      </c>
      <c r="J5656" s="1" t="s">
        <v>14190</v>
      </c>
      <c r="K5656" s="1"/>
    </row>
    <row r="5657" spans="1:11" hidden="1">
      <c r="A5657" s="1" t="s">
        <v>14135</v>
      </c>
      <c r="B5657" s="1" t="s">
        <v>761</v>
      </c>
      <c r="C5657" s="48" t="str">
        <f t="shared" si="176"/>
        <v>ך זמר</v>
      </c>
      <c r="D5657" s="1" t="s">
        <v>14189</v>
      </c>
      <c r="E5657" s="1"/>
      <c r="F5657" s="2">
        <v>5</v>
      </c>
      <c r="G5657" s="2">
        <f>INDEX(תוצאות_בחירות,MATCH(C5657,siot!$F$3:$F$1887,0),27)</f>
        <v>0</v>
      </c>
      <c r="H5657" s="2" t="b">
        <f t="shared" si="177"/>
        <v>0</v>
      </c>
      <c r="I5657" s="1" t="s">
        <v>2</v>
      </c>
      <c r="J5657" s="1" t="s">
        <v>14188</v>
      </c>
      <c r="K5657" s="1"/>
    </row>
    <row r="5658" spans="1:11" hidden="1">
      <c r="A5658" s="1" t="s">
        <v>14135</v>
      </c>
      <c r="B5658" s="1" t="s">
        <v>87</v>
      </c>
      <c r="C5658" s="48" t="str">
        <f t="shared" si="176"/>
        <v>נ זמר</v>
      </c>
      <c r="D5658" s="1" t="s">
        <v>14185</v>
      </c>
      <c r="E5658" s="1" t="s">
        <v>18</v>
      </c>
      <c r="F5658" s="2" t="s">
        <v>19548</v>
      </c>
      <c r="G5658" s="2">
        <f>INDEX(תוצאות_בחירות,MATCH(C5658,siot!$F$3:$F$1887,0),27)</f>
        <v>0</v>
      </c>
      <c r="H5658" s="2" t="b">
        <f t="shared" si="177"/>
        <v>0</v>
      </c>
      <c r="I5658" s="1"/>
      <c r="J5658" s="1"/>
      <c r="K5658" s="1"/>
    </row>
    <row r="5659" spans="1:11" hidden="1">
      <c r="A5659" s="1" t="s">
        <v>14135</v>
      </c>
      <c r="B5659" s="1" t="s">
        <v>87</v>
      </c>
      <c r="C5659" s="48" t="str">
        <f t="shared" si="176"/>
        <v>נ זמר</v>
      </c>
      <c r="D5659" s="1" t="s">
        <v>14185</v>
      </c>
      <c r="E5659" s="1" t="s">
        <v>17</v>
      </c>
      <c r="F5659" s="2">
        <v>1</v>
      </c>
      <c r="G5659" s="2">
        <f>INDEX(תוצאות_בחירות,MATCH(C5659,siot!$F$3:$F$1887,0),27)</f>
        <v>0</v>
      </c>
      <c r="H5659" s="2" t="b">
        <f t="shared" si="177"/>
        <v>0</v>
      </c>
      <c r="I5659" s="1" t="s">
        <v>2</v>
      </c>
      <c r="J5659" s="1" t="s">
        <v>10396</v>
      </c>
      <c r="K5659" s="1"/>
    </row>
    <row r="5660" spans="1:11" hidden="1">
      <c r="A5660" s="1" t="s">
        <v>14135</v>
      </c>
      <c r="B5660" s="1" t="s">
        <v>87</v>
      </c>
      <c r="C5660" s="48" t="str">
        <f t="shared" si="176"/>
        <v>נ זמר</v>
      </c>
      <c r="D5660" s="1" t="s">
        <v>14185</v>
      </c>
      <c r="E5660" s="1"/>
      <c r="F5660" s="2">
        <v>2</v>
      </c>
      <c r="G5660" s="2">
        <f>INDEX(תוצאות_בחירות,MATCH(C5660,siot!$F$3:$F$1887,0),27)</f>
        <v>0</v>
      </c>
      <c r="H5660" s="2" t="b">
        <f t="shared" si="177"/>
        <v>0</v>
      </c>
      <c r="I5660" s="1" t="s">
        <v>2</v>
      </c>
      <c r="J5660" s="1" t="s">
        <v>14187</v>
      </c>
      <c r="K5660" s="1"/>
    </row>
    <row r="5661" spans="1:11" hidden="1">
      <c r="A5661" s="1" t="s">
        <v>14135</v>
      </c>
      <c r="B5661" s="1" t="s">
        <v>87</v>
      </c>
      <c r="C5661" s="48" t="str">
        <f t="shared" si="176"/>
        <v>נ זמר</v>
      </c>
      <c r="D5661" s="1" t="s">
        <v>14185</v>
      </c>
      <c r="E5661" s="1"/>
      <c r="F5661" s="2">
        <v>3</v>
      </c>
      <c r="G5661" s="2">
        <f>INDEX(תוצאות_בחירות,MATCH(C5661,siot!$F$3:$F$1887,0),27)</f>
        <v>0</v>
      </c>
      <c r="H5661" s="2" t="b">
        <f t="shared" si="177"/>
        <v>0</v>
      </c>
      <c r="I5661" s="1" t="s">
        <v>2</v>
      </c>
      <c r="J5661" s="1" t="s">
        <v>14186</v>
      </c>
      <c r="K5661" s="1"/>
    </row>
    <row r="5662" spans="1:11" hidden="1">
      <c r="A5662" s="1" t="s">
        <v>14135</v>
      </c>
      <c r="B5662" s="1" t="s">
        <v>87</v>
      </c>
      <c r="C5662" s="48" t="str">
        <f t="shared" si="176"/>
        <v>נ זמר</v>
      </c>
      <c r="D5662" s="1" t="s">
        <v>14185</v>
      </c>
      <c r="E5662" s="1"/>
      <c r="F5662" s="2">
        <v>4</v>
      </c>
      <c r="G5662" s="2">
        <f>INDEX(תוצאות_בחירות,MATCH(C5662,siot!$F$3:$F$1887,0),27)</f>
        <v>0</v>
      </c>
      <c r="H5662" s="2" t="b">
        <f t="shared" si="177"/>
        <v>0</v>
      </c>
      <c r="I5662" s="1" t="s">
        <v>2</v>
      </c>
      <c r="J5662" s="1" t="s">
        <v>14184</v>
      </c>
      <c r="K5662" s="1"/>
    </row>
    <row r="5663" spans="1:11" hidden="1">
      <c r="A5663" s="1" t="s">
        <v>14135</v>
      </c>
      <c r="B5663" s="1" t="s">
        <v>21</v>
      </c>
      <c r="C5663" s="48" t="str">
        <f t="shared" si="176"/>
        <v>ני זמר</v>
      </c>
      <c r="D5663" s="1" t="s">
        <v>14180</v>
      </c>
      <c r="E5663" s="1" t="s">
        <v>18</v>
      </c>
      <c r="F5663" s="2" t="s">
        <v>19548</v>
      </c>
      <c r="G5663" s="2">
        <f>INDEX(תוצאות_בחירות,MATCH(C5663,siot!$F$3:$F$1887,0),27)</f>
        <v>0</v>
      </c>
      <c r="H5663" s="2" t="b">
        <f t="shared" si="177"/>
        <v>0</v>
      </c>
      <c r="I5663" s="1"/>
      <c r="J5663" s="1"/>
      <c r="K5663" s="1"/>
    </row>
    <row r="5664" spans="1:11" hidden="1">
      <c r="A5664" s="1" t="s">
        <v>14135</v>
      </c>
      <c r="B5664" s="1" t="s">
        <v>21</v>
      </c>
      <c r="C5664" s="48" t="str">
        <f t="shared" si="176"/>
        <v>ני זמר</v>
      </c>
      <c r="D5664" s="1" t="s">
        <v>14180</v>
      </c>
      <c r="E5664" s="1" t="s">
        <v>17</v>
      </c>
      <c r="F5664" s="2">
        <v>1</v>
      </c>
      <c r="G5664" s="2">
        <f>INDEX(תוצאות_בחירות,MATCH(C5664,siot!$F$3:$F$1887,0),27)</f>
        <v>0</v>
      </c>
      <c r="H5664" s="2" t="b">
        <f t="shared" si="177"/>
        <v>0</v>
      </c>
      <c r="I5664" s="1" t="s">
        <v>2</v>
      </c>
      <c r="J5664" s="1" t="s">
        <v>14183</v>
      </c>
      <c r="K5664" s="1"/>
    </row>
    <row r="5665" spans="1:11" hidden="1">
      <c r="A5665" s="1" t="s">
        <v>14135</v>
      </c>
      <c r="B5665" s="1" t="s">
        <v>21</v>
      </c>
      <c r="C5665" s="48" t="str">
        <f t="shared" si="176"/>
        <v>ני זמר</v>
      </c>
      <c r="D5665" s="1" t="s">
        <v>14180</v>
      </c>
      <c r="E5665" s="1"/>
      <c r="F5665" s="2">
        <v>2</v>
      </c>
      <c r="G5665" s="2">
        <f>INDEX(תוצאות_בחירות,MATCH(C5665,siot!$F$3:$F$1887,0),27)</f>
        <v>0</v>
      </c>
      <c r="H5665" s="2" t="b">
        <f t="shared" si="177"/>
        <v>0</v>
      </c>
      <c r="I5665" s="1" t="s">
        <v>2</v>
      </c>
      <c r="J5665" s="1" t="s">
        <v>14182</v>
      </c>
      <c r="K5665" s="1"/>
    </row>
    <row r="5666" spans="1:11" hidden="1">
      <c r="A5666" s="1" t="s">
        <v>14135</v>
      </c>
      <c r="B5666" s="1" t="s">
        <v>21</v>
      </c>
      <c r="C5666" s="48" t="str">
        <f t="shared" si="176"/>
        <v>ני זמר</v>
      </c>
      <c r="D5666" s="1" t="s">
        <v>14180</v>
      </c>
      <c r="E5666" s="1"/>
      <c r="F5666" s="2">
        <v>3</v>
      </c>
      <c r="G5666" s="2">
        <f>INDEX(תוצאות_בחירות,MATCH(C5666,siot!$F$3:$F$1887,0),27)</f>
        <v>0</v>
      </c>
      <c r="H5666" s="2" t="b">
        <f t="shared" si="177"/>
        <v>0</v>
      </c>
      <c r="I5666" s="1" t="s">
        <v>2</v>
      </c>
      <c r="J5666" s="1" t="s">
        <v>14181</v>
      </c>
      <c r="K5666" s="1"/>
    </row>
    <row r="5667" spans="1:11" hidden="1">
      <c r="A5667" s="1" t="s">
        <v>14135</v>
      </c>
      <c r="B5667" s="1" t="s">
        <v>21</v>
      </c>
      <c r="C5667" s="48" t="str">
        <f t="shared" si="176"/>
        <v>ני זמר</v>
      </c>
      <c r="D5667" s="1" t="s">
        <v>14180</v>
      </c>
      <c r="E5667" s="1"/>
      <c r="F5667" s="2">
        <v>4</v>
      </c>
      <c r="G5667" s="2">
        <f>INDEX(תוצאות_בחירות,MATCH(C5667,siot!$F$3:$F$1887,0),27)</f>
        <v>0</v>
      </c>
      <c r="H5667" s="2" t="b">
        <f t="shared" si="177"/>
        <v>0</v>
      </c>
      <c r="I5667" s="1" t="s">
        <v>2</v>
      </c>
      <c r="J5667" s="1" t="s">
        <v>14179</v>
      </c>
      <c r="K5667" s="1"/>
    </row>
    <row r="5668" spans="1:11" hidden="1">
      <c r="A5668" s="1" t="s">
        <v>14135</v>
      </c>
      <c r="B5668" s="1" t="s">
        <v>12842</v>
      </c>
      <c r="C5668" s="48" t="str">
        <f t="shared" si="176"/>
        <v>נף זמר</v>
      </c>
      <c r="D5668" s="1" t="s">
        <v>9883</v>
      </c>
      <c r="E5668" s="1" t="s">
        <v>3</v>
      </c>
      <c r="F5668" s="2" t="s">
        <v>19548</v>
      </c>
      <c r="G5668" s="2">
        <f>INDEX(תוצאות_בחירות,MATCH(C5668,siot!$F$3:$F$1887,0),27)</f>
        <v>1</v>
      </c>
      <c r="H5668" s="2" t="b">
        <f t="shared" si="177"/>
        <v>0</v>
      </c>
      <c r="I5668" s="1"/>
      <c r="J5668" s="1"/>
      <c r="K5668" s="1"/>
    </row>
    <row r="5669" spans="1:11">
      <c r="A5669" s="1" t="s">
        <v>14135</v>
      </c>
      <c r="B5669" s="1" t="s">
        <v>12842</v>
      </c>
      <c r="C5669" s="48" t="str">
        <f t="shared" si="176"/>
        <v>נף זמר</v>
      </c>
      <c r="D5669" s="1" t="s">
        <v>9883</v>
      </c>
      <c r="E5669" s="1"/>
      <c r="F5669" s="2">
        <v>1</v>
      </c>
      <c r="G5669" s="2">
        <f>INDEX(תוצאות_בחירות,MATCH(C5669,siot!$F$3:$F$1887,0),27)</f>
        <v>1</v>
      </c>
      <c r="H5669" s="2" t="b">
        <f t="shared" si="177"/>
        <v>1</v>
      </c>
      <c r="I5669" s="1" t="s">
        <v>2</v>
      </c>
      <c r="J5669" s="1" t="s">
        <v>14178</v>
      </c>
      <c r="K5669" s="1"/>
    </row>
    <row r="5670" spans="1:11" hidden="1">
      <c r="A5670" s="1" t="s">
        <v>14135</v>
      </c>
      <c r="B5670" s="1" t="s">
        <v>12842</v>
      </c>
      <c r="C5670" s="48" t="str">
        <f t="shared" si="176"/>
        <v>נף זמר</v>
      </c>
      <c r="D5670" s="1" t="s">
        <v>9883</v>
      </c>
      <c r="E5670" s="1"/>
      <c r="F5670" s="2">
        <v>2</v>
      </c>
      <c r="G5670" s="2">
        <f>INDEX(תוצאות_בחירות,MATCH(C5670,siot!$F$3:$F$1887,0),27)</f>
        <v>1</v>
      </c>
      <c r="H5670" s="2" t="b">
        <f t="shared" si="177"/>
        <v>0</v>
      </c>
      <c r="I5670" s="1" t="s">
        <v>2</v>
      </c>
      <c r="J5670" s="1" t="s">
        <v>14177</v>
      </c>
      <c r="K5670" s="1"/>
    </row>
    <row r="5671" spans="1:11" hidden="1">
      <c r="A5671" s="1" t="s">
        <v>14135</v>
      </c>
      <c r="B5671" s="1" t="s">
        <v>12842</v>
      </c>
      <c r="C5671" s="48" t="str">
        <f t="shared" si="176"/>
        <v>נף זמר</v>
      </c>
      <c r="D5671" s="1" t="s">
        <v>9883</v>
      </c>
      <c r="E5671" s="1"/>
      <c r="F5671" s="2">
        <v>3</v>
      </c>
      <c r="G5671" s="2">
        <f>INDEX(תוצאות_בחירות,MATCH(C5671,siot!$F$3:$F$1887,0),27)</f>
        <v>1</v>
      </c>
      <c r="H5671" s="2" t="b">
        <f t="shared" si="177"/>
        <v>0</v>
      </c>
      <c r="I5671" s="1" t="s">
        <v>2</v>
      </c>
      <c r="J5671" s="1" t="s">
        <v>14176</v>
      </c>
      <c r="K5671" s="1"/>
    </row>
    <row r="5672" spans="1:11" hidden="1">
      <c r="A5672" s="1" t="s">
        <v>14135</v>
      </c>
      <c r="B5672" s="1" t="s">
        <v>12842</v>
      </c>
      <c r="C5672" s="48" t="str">
        <f t="shared" si="176"/>
        <v>נף זמר</v>
      </c>
      <c r="D5672" s="1" t="s">
        <v>9883</v>
      </c>
      <c r="E5672" s="1"/>
      <c r="F5672" s="2">
        <v>4</v>
      </c>
      <c r="G5672" s="2">
        <f>INDEX(תוצאות_בחירות,MATCH(C5672,siot!$F$3:$F$1887,0),27)</f>
        <v>1</v>
      </c>
      <c r="H5672" s="2" t="b">
        <f t="shared" si="177"/>
        <v>0</v>
      </c>
      <c r="I5672" s="1" t="s">
        <v>2</v>
      </c>
      <c r="J5672" s="1" t="s">
        <v>14175</v>
      </c>
      <c r="K5672" s="1"/>
    </row>
    <row r="5673" spans="1:11" hidden="1">
      <c r="A5673" s="1" t="s">
        <v>14135</v>
      </c>
      <c r="B5673" s="1" t="s">
        <v>364</v>
      </c>
      <c r="C5673" s="48" t="str">
        <f t="shared" si="176"/>
        <v>ף זמר</v>
      </c>
      <c r="D5673" s="1" t="s">
        <v>14172</v>
      </c>
      <c r="E5673" s="1" t="s">
        <v>18</v>
      </c>
      <c r="F5673" s="2" t="s">
        <v>19548</v>
      </c>
      <c r="G5673" s="2">
        <f>INDEX(תוצאות_בחירות,MATCH(C5673,siot!$F$3:$F$1887,0),27)</f>
        <v>0</v>
      </c>
      <c r="H5673" s="2" t="b">
        <f t="shared" si="177"/>
        <v>0</v>
      </c>
      <c r="I5673" s="1"/>
      <c r="J5673" s="1"/>
      <c r="K5673" s="1"/>
    </row>
    <row r="5674" spans="1:11" hidden="1">
      <c r="A5674" s="1" t="s">
        <v>14135</v>
      </c>
      <c r="B5674" s="1" t="s">
        <v>364</v>
      </c>
      <c r="C5674" s="48" t="str">
        <f t="shared" si="176"/>
        <v>ף זמר</v>
      </c>
      <c r="D5674" s="1" t="s">
        <v>14172</v>
      </c>
      <c r="E5674" s="1" t="s">
        <v>17</v>
      </c>
      <c r="F5674" s="2">
        <v>1</v>
      </c>
      <c r="G5674" s="2">
        <f>INDEX(תוצאות_בחירות,MATCH(C5674,siot!$F$3:$F$1887,0),27)</f>
        <v>0</v>
      </c>
      <c r="H5674" s="2" t="b">
        <f t="shared" si="177"/>
        <v>0</v>
      </c>
      <c r="I5674" s="1" t="s">
        <v>2</v>
      </c>
      <c r="J5674" s="1" t="s">
        <v>14174</v>
      </c>
      <c r="K5674" s="1"/>
    </row>
    <row r="5675" spans="1:11" hidden="1">
      <c r="A5675" s="1" t="s">
        <v>14135</v>
      </c>
      <c r="B5675" s="1" t="s">
        <v>364</v>
      </c>
      <c r="C5675" s="48" t="str">
        <f t="shared" si="176"/>
        <v>ף זמר</v>
      </c>
      <c r="D5675" s="1" t="s">
        <v>14172</v>
      </c>
      <c r="E5675" s="1"/>
      <c r="F5675" s="2">
        <v>2</v>
      </c>
      <c r="G5675" s="2">
        <f>INDEX(תוצאות_בחירות,MATCH(C5675,siot!$F$3:$F$1887,0),27)</f>
        <v>0</v>
      </c>
      <c r="H5675" s="2" t="b">
        <f t="shared" si="177"/>
        <v>0</v>
      </c>
      <c r="I5675" s="1" t="s">
        <v>2</v>
      </c>
      <c r="J5675" s="1" t="s">
        <v>14173</v>
      </c>
      <c r="K5675" s="1"/>
    </row>
    <row r="5676" spans="1:11" hidden="1">
      <c r="A5676" s="1" t="s">
        <v>14135</v>
      </c>
      <c r="B5676" s="1" t="s">
        <v>364</v>
      </c>
      <c r="C5676" s="48" t="str">
        <f t="shared" si="176"/>
        <v>ף זמר</v>
      </c>
      <c r="D5676" s="1" t="s">
        <v>14172</v>
      </c>
      <c r="E5676" s="1"/>
      <c r="F5676" s="2">
        <v>3</v>
      </c>
      <c r="G5676" s="2">
        <f>INDEX(תוצאות_בחירות,MATCH(C5676,siot!$F$3:$F$1887,0),27)</f>
        <v>0</v>
      </c>
      <c r="H5676" s="2" t="b">
        <f t="shared" si="177"/>
        <v>0</v>
      </c>
      <c r="I5676" s="1" t="s">
        <v>2</v>
      </c>
      <c r="J5676" s="1" t="s">
        <v>14171</v>
      </c>
      <c r="K5676" s="1"/>
    </row>
    <row r="5677" spans="1:11" hidden="1">
      <c r="A5677" s="1" t="s">
        <v>14135</v>
      </c>
      <c r="B5677" s="1" t="s">
        <v>339</v>
      </c>
      <c r="C5677" s="48" t="str">
        <f t="shared" si="176"/>
        <v>ץ זמר</v>
      </c>
      <c r="D5677" s="1" t="s">
        <v>14166</v>
      </c>
      <c r="E5677" s="1" t="s">
        <v>3</v>
      </c>
      <c r="F5677" s="2" t="s">
        <v>19548</v>
      </c>
      <c r="G5677" s="2">
        <f>INDEX(תוצאות_בחירות,MATCH(C5677,siot!$F$3:$F$1887,0),27)</f>
        <v>1</v>
      </c>
      <c r="H5677" s="2" t="b">
        <f t="shared" si="177"/>
        <v>0</v>
      </c>
      <c r="I5677" s="1"/>
      <c r="J5677" s="1"/>
      <c r="K5677" s="1"/>
    </row>
    <row r="5678" spans="1:11">
      <c r="A5678" s="1" t="s">
        <v>14135</v>
      </c>
      <c r="B5678" s="1" t="s">
        <v>339</v>
      </c>
      <c r="C5678" s="48" t="str">
        <f t="shared" si="176"/>
        <v>ץ זמר</v>
      </c>
      <c r="D5678" s="1" t="s">
        <v>14166</v>
      </c>
      <c r="E5678" s="1"/>
      <c r="F5678" s="2">
        <v>1</v>
      </c>
      <c r="G5678" s="2">
        <f>INDEX(תוצאות_בחירות,MATCH(C5678,siot!$F$3:$F$1887,0),27)</f>
        <v>1</v>
      </c>
      <c r="H5678" s="2" t="b">
        <f t="shared" si="177"/>
        <v>1</v>
      </c>
      <c r="I5678" s="1" t="s">
        <v>2</v>
      </c>
      <c r="J5678" s="1" t="s">
        <v>14169</v>
      </c>
      <c r="K5678" s="1"/>
    </row>
    <row r="5679" spans="1:11" hidden="1">
      <c r="A5679" s="1" t="s">
        <v>14135</v>
      </c>
      <c r="B5679" s="1" t="s">
        <v>339</v>
      </c>
      <c r="C5679" s="48" t="str">
        <f t="shared" si="176"/>
        <v>ץ זמר</v>
      </c>
      <c r="D5679" s="1" t="s">
        <v>14166</v>
      </c>
      <c r="E5679" s="1"/>
      <c r="F5679" s="2">
        <v>2</v>
      </c>
      <c r="G5679" s="2">
        <f>INDEX(תוצאות_בחירות,MATCH(C5679,siot!$F$3:$F$1887,0),27)</f>
        <v>1</v>
      </c>
      <c r="H5679" s="2" t="b">
        <f t="shared" si="177"/>
        <v>0</v>
      </c>
      <c r="I5679" s="1" t="s">
        <v>2</v>
      </c>
      <c r="J5679" s="1" t="s">
        <v>14168</v>
      </c>
      <c r="K5679" s="1"/>
    </row>
    <row r="5680" spans="1:11" hidden="1">
      <c r="A5680" s="1" t="s">
        <v>14135</v>
      </c>
      <c r="B5680" s="1" t="s">
        <v>339</v>
      </c>
      <c r="C5680" s="48" t="str">
        <f t="shared" si="176"/>
        <v>ץ זמר</v>
      </c>
      <c r="D5680" s="1" t="s">
        <v>14166</v>
      </c>
      <c r="E5680" s="1"/>
      <c r="F5680" s="2">
        <v>3</v>
      </c>
      <c r="G5680" s="2">
        <f>INDEX(תוצאות_בחירות,MATCH(C5680,siot!$F$3:$F$1887,0),27)</f>
        <v>1</v>
      </c>
      <c r="H5680" s="2" t="b">
        <f t="shared" si="177"/>
        <v>0</v>
      </c>
      <c r="I5680" s="1" t="s">
        <v>2</v>
      </c>
      <c r="J5680" s="1" t="s">
        <v>14167</v>
      </c>
      <c r="K5680" s="1"/>
    </row>
    <row r="5681" spans="1:11" hidden="1">
      <c r="A5681" s="1" t="s">
        <v>14135</v>
      </c>
      <c r="B5681" s="1" t="s">
        <v>339</v>
      </c>
      <c r="C5681" s="48" t="str">
        <f t="shared" si="176"/>
        <v>ץ זמר</v>
      </c>
      <c r="D5681" s="1" t="s">
        <v>14166</v>
      </c>
      <c r="E5681" s="1"/>
      <c r="F5681" s="2">
        <v>4</v>
      </c>
      <c r="G5681" s="2">
        <f>INDEX(תוצאות_בחירות,MATCH(C5681,siot!$F$3:$F$1887,0),27)</f>
        <v>1</v>
      </c>
      <c r="H5681" s="2" t="b">
        <f t="shared" si="177"/>
        <v>0</v>
      </c>
      <c r="I5681" s="1" t="s">
        <v>2</v>
      </c>
      <c r="J5681" s="1" t="s">
        <v>14165</v>
      </c>
      <c r="K5681" s="1"/>
    </row>
    <row r="5682" spans="1:11" hidden="1">
      <c r="A5682" s="1" t="s">
        <v>14135</v>
      </c>
      <c r="B5682" s="1" t="s">
        <v>259</v>
      </c>
      <c r="C5682" s="48" t="str">
        <f t="shared" si="176"/>
        <v>ק זמר</v>
      </c>
      <c r="D5682" s="1" t="s">
        <v>4657</v>
      </c>
      <c r="E5682" s="1" t="s">
        <v>3</v>
      </c>
      <c r="F5682" s="2" t="s">
        <v>19548</v>
      </c>
      <c r="G5682" s="2">
        <f>INDEX(תוצאות_בחירות,MATCH(C5682,siot!$F$3:$F$1887,0),27)</f>
        <v>1</v>
      </c>
      <c r="H5682" s="2" t="b">
        <f t="shared" si="177"/>
        <v>0</v>
      </c>
      <c r="I5682" s="1"/>
      <c r="J5682" s="1"/>
      <c r="K5682" s="1"/>
    </row>
    <row r="5683" spans="1:11">
      <c r="A5683" s="1" t="s">
        <v>14135</v>
      </c>
      <c r="B5683" s="1" t="s">
        <v>259</v>
      </c>
      <c r="C5683" s="48" t="str">
        <f t="shared" si="176"/>
        <v>ק זמר</v>
      </c>
      <c r="D5683" s="1" t="s">
        <v>4657</v>
      </c>
      <c r="E5683" s="1"/>
      <c r="F5683" s="2">
        <v>1</v>
      </c>
      <c r="G5683" s="2">
        <f>INDEX(תוצאות_בחירות,MATCH(C5683,siot!$F$3:$F$1887,0),27)</f>
        <v>1</v>
      </c>
      <c r="H5683" s="2" t="b">
        <f t="shared" si="177"/>
        <v>1</v>
      </c>
      <c r="I5683" s="1" t="s">
        <v>2</v>
      </c>
      <c r="J5683" s="1" t="s">
        <v>14164</v>
      </c>
      <c r="K5683" s="1"/>
    </row>
    <row r="5684" spans="1:11" hidden="1">
      <c r="A5684" s="1" t="s">
        <v>14135</v>
      </c>
      <c r="B5684" s="1" t="s">
        <v>259</v>
      </c>
      <c r="C5684" s="48" t="str">
        <f t="shared" si="176"/>
        <v>ק זמר</v>
      </c>
      <c r="D5684" s="1" t="s">
        <v>4657</v>
      </c>
      <c r="E5684" s="1"/>
      <c r="F5684" s="2">
        <v>2</v>
      </c>
      <c r="G5684" s="2">
        <f>INDEX(תוצאות_בחירות,MATCH(C5684,siot!$F$3:$F$1887,0),27)</f>
        <v>1</v>
      </c>
      <c r="H5684" s="2" t="b">
        <f t="shared" si="177"/>
        <v>0</v>
      </c>
      <c r="I5684" s="1" t="s">
        <v>2</v>
      </c>
      <c r="J5684" s="1" t="s">
        <v>14163</v>
      </c>
      <c r="K5684" s="1"/>
    </row>
    <row r="5685" spans="1:11" hidden="1">
      <c r="A5685" s="1" t="s">
        <v>14135</v>
      </c>
      <c r="B5685" s="1" t="s">
        <v>259</v>
      </c>
      <c r="C5685" s="48" t="str">
        <f t="shared" si="176"/>
        <v>ק זמר</v>
      </c>
      <c r="D5685" s="1" t="s">
        <v>4657</v>
      </c>
      <c r="E5685" s="1"/>
      <c r="F5685" s="2">
        <v>3</v>
      </c>
      <c r="G5685" s="2">
        <f>INDEX(תוצאות_בחירות,MATCH(C5685,siot!$F$3:$F$1887,0),27)</f>
        <v>1</v>
      </c>
      <c r="H5685" s="2" t="b">
        <f t="shared" si="177"/>
        <v>0</v>
      </c>
      <c r="I5685" s="1" t="s">
        <v>2</v>
      </c>
      <c r="J5685" s="1" t="s">
        <v>14162</v>
      </c>
      <c r="K5685" s="1"/>
    </row>
    <row r="5686" spans="1:11" hidden="1">
      <c r="A5686" s="1" t="s">
        <v>14135</v>
      </c>
      <c r="B5686" s="1" t="s">
        <v>259</v>
      </c>
      <c r="C5686" s="48" t="str">
        <f t="shared" si="176"/>
        <v>ק זמר</v>
      </c>
      <c r="D5686" s="1" t="s">
        <v>4657</v>
      </c>
      <c r="E5686" s="1"/>
      <c r="F5686" s="2">
        <v>4</v>
      </c>
      <c r="G5686" s="2">
        <f>INDEX(תוצאות_בחירות,MATCH(C5686,siot!$F$3:$F$1887,0),27)</f>
        <v>1</v>
      </c>
      <c r="H5686" s="2" t="b">
        <f t="shared" si="177"/>
        <v>0</v>
      </c>
      <c r="I5686" s="1" t="s">
        <v>2</v>
      </c>
      <c r="J5686" s="1" t="s">
        <v>14161</v>
      </c>
      <c r="K5686" s="1"/>
    </row>
    <row r="5687" spans="1:11" hidden="1">
      <c r="A5687" s="1" t="s">
        <v>14135</v>
      </c>
      <c r="B5687" s="1" t="s">
        <v>259</v>
      </c>
      <c r="C5687" s="48" t="str">
        <f t="shared" si="176"/>
        <v>ק זמר</v>
      </c>
      <c r="D5687" s="1" t="s">
        <v>4657</v>
      </c>
      <c r="E5687" s="1"/>
      <c r="F5687" s="2">
        <v>5</v>
      </c>
      <c r="G5687" s="2">
        <f>INDEX(תוצאות_בחירות,MATCH(C5687,siot!$F$3:$F$1887,0),27)</f>
        <v>1</v>
      </c>
      <c r="H5687" s="2" t="b">
        <f t="shared" si="177"/>
        <v>0</v>
      </c>
      <c r="I5687" s="1" t="s">
        <v>2</v>
      </c>
      <c r="J5687" s="1" t="s">
        <v>14160</v>
      </c>
      <c r="K5687" s="1"/>
    </row>
    <row r="5688" spans="1:11" hidden="1">
      <c r="A5688" s="1" t="s">
        <v>14135</v>
      </c>
      <c r="B5688" s="1" t="s">
        <v>259</v>
      </c>
      <c r="C5688" s="48" t="str">
        <f t="shared" si="176"/>
        <v>ק זמר</v>
      </c>
      <c r="D5688" s="1" t="s">
        <v>4657</v>
      </c>
      <c r="E5688" s="1"/>
      <c r="F5688" s="2">
        <v>6</v>
      </c>
      <c r="G5688" s="2">
        <f>INDEX(תוצאות_בחירות,MATCH(C5688,siot!$F$3:$F$1887,0),27)</f>
        <v>1</v>
      </c>
      <c r="H5688" s="2" t="b">
        <f t="shared" si="177"/>
        <v>0</v>
      </c>
      <c r="I5688" s="1" t="s">
        <v>2</v>
      </c>
      <c r="J5688" s="1" t="s">
        <v>14159</v>
      </c>
      <c r="K5688" s="1"/>
    </row>
    <row r="5689" spans="1:11" hidden="1">
      <c r="A5689" s="1" t="s">
        <v>14135</v>
      </c>
      <c r="B5689" s="1" t="s">
        <v>259</v>
      </c>
      <c r="C5689" s="48" t="str">
        <f t="shared" si="176"/>
        <v>ק זמר</v>
      </c>
      <c r="D5689" s="1" t="s">
        <v>4657</v>
      </c>
      <c r="E5689" s="1"/>
      <c r="F5689" s="2">
        <v>7</v>
      </c>
      <c r="G5689" s="2">
        <f>INDEX(תוצאות_בחירות,MATCH(C5689,siot!$F$3:$F$1887,0),27)</f>
        <v>1</v>
      </c>
      <c r="H5689" s="2" t="b">
        <f t="shared" si="177"/>
        <v>0</v>
      </c>
      <c r="I5689" s="1" t="s">
        <v>2</v>
      </c>
      <c r="J5689" s="1" t="s">
        <v>14158</v>
      </c>
      <c r="K5689" s="1"/>
    </row>
    <row r="5690" spans="1:11" hidden="1">
      <c r="A5690" s="1" t="s">
        <v>14135</v>
      </c>
      <c r="B5690" s="1" t="s">
        <v>259</v>
      </c>
      <c r="C5690" s="48" t="str">
        <f t="shared" si="176"/>
        <v>ק זמר</v>
      </c>
      <c r="D5690" s="1" t="s">
        <v>4657</v>
      </c>
      <c r="E5690" s="1"/>
      <c r="F5690" s="2">
        <v>8</v>
      </c>
      <c r="G5690" s="2">
        <f>INDEX(תוצאות_בחירות,MATCH(C5690,siot!$F$3:$F$1887,0),27)</f>
        <v>1</v>
      </c>
      <c r="H5690" s="2" t="b">
        <f t="shared" si="177"/>
        <v>0</v>
      </c>
      <c r="I5690" s="1" t="s">
        <v>2</v>
      </c>
      <c r="J5690" s="1" t="s">
        <v>14157</v>
      </c>
      <c r="K5690" s="1"/>
    </row>
    <row r="5691" spans="1:11" hidden="1">
      <c r="A5691" s="1" t="s">
        <v>14135</v>
      </c>
      <c r="B5691" s="1" t="s">
        <v>7819</v>
      </c>
      <c r="C5691" s="48" t="str">
        <f t="shared" si="176"/>
        <v>קי זמר</v>
      </c>
      <c r="D5691" s="1" t="s">
        <v>6824</v>
      </c>
      <c r="E5691" s="1" t="s">
        <v>3</v>
      </c>
      <c r="F5691" s="2" t="s">
        <v>19548</v>
      </c>
      <c r="G5691" s="2">
        <f>INDEX(תוצאות_בחירות,MATCH(C5691,siot!$F$3:$F$1887,0),27)</f>
        <v>1</v>
      </c>
      <c r="H5691" s="2" t="b">
        <f t="shared" si="177"/>
        <v>0</v>
      </c>
      <c r="I5691" s="1"/>
      <c r="J5691" s="1"/>
      <c r="K5691" s="1"/>
    </row>
    <row r="5692" spans="1:11">
      <c r="A5692" s="1" t="s">
        <v>14135</v>
      </c>
      <c r="B5692" s="1" t="s">
        <v>7819</v>
      </c>
      <c r="C5692" s="48" t="str">
        <f t="shared" si="176"/>
        <v>קי זמר</v>
      </c>
      <c r="D5692" s="1" t="s">
        <v>6824</v>
      </c>
      <c r="E5692" s="1"/>
      <c r="F5692" s="2">
        <v>1</v>
      </c>
      <c r="G5692" s="2">
        <f>INDEX(תוצאות_בחירות,MATCH(C5692,siot!$F$3:$F$1887,0),27)</f>
        <v>1</v>
      </c>
      <c r="H5692" s="2" t="b">
        <f t="shared" si="177"/>
        <v>1</v>
      </c>
      <c r="I5692" s="1" t="s">
        <v>2</v>
      </c>
      <c r="J5692" s="1" t="s">
        <v>8175</v>
      </c>
      <c r="K5692" s="1"/>
    </row>
    <row r="5693" spans="1:11" hidden="1">
      <c r="A5693" s="1" t="s">
        <v>14135</v>
      </c>
      <c r="B5693" s="1" t="s">
        <v>7819</v>
      </c>
      <c r="C5693" s="48" t="str">
        <f t="shared" si="176"/>
        <v>קי זמר</v>
      </c>
      <c r="D5693" s="1" t="s">
        <v>6824</v>
      </c>
      <c r="E5693" s="1"/>
      <c r="F5693" s="2">
        <v>2</v>
      </c>
      <c r="G5693" s="2">
        <f>INDEX(תוצאות_בחירות,MATCH(C5693,siot!$F$3:$F$1887,0),27)</f>
        <v>1</v>
      </c>
      <c r="H5693" s="2" t="b">
        <f t="shared" si="177"/>
        <v>0</v>
      </c>
      <c r="I5693" s="1" t="s">
        <v>2</v>
      </c>
      <c r="J5693" s="1" t="s">
        <v>14156</v>
      </c>
      <c r="K5693" s="1"/>
    </row>
    <row r="5694" spans="1:11" hidden="1">
      <c r="A5694" s="1" t="s">
        <v>14135</v>
      </c>
      <c r="B5694" s="1" t="s">
        <v>7819</v>
      </c>
      <c r="C5694" s="48" t="str">
        <f t="shared" si="176"/>
        <v>קי זמר</v>
      </c>
      <c r="D5694" s="1" t="s">
        <v>6824</v>
      </c>
      <c r="E5694" s="1"/>
      <c r="F5694" s="2">
        <v>3</v>
      </c>
      <c r="G5694" s="2">
        <f>INDEX(תוצאות_בחירות,MATCH(C5694,siot!$F$3:$F$1887,0),27)</f>
        <v>1</v>
      </c>
      <c r="H5694" s="2" t="b">
        <f t="shared" si="177"/>
        <v>0</v>
      </c>
      <c r="I5694" s="1" t="s">
        <v>2</v>
      </c>
      <c r="J5694" s="1" t="s">
        <v>14155</v>
      </c>
      <c r="K5694" s="1"/>
    </row>
    <row r="5695" spans="1:11" hidden="1">
      <c r="A5695" s="1" t="s">
        <v>14135</v>
      </c>
      <c r="B5695" s="1" t="s">
        <v>7819</v>
      </c>
      <c r="C5695" s="48" t="str">
        <f t="shared" si="176"/>
        <v>קי זמר</v>
      </c>
      <c r="D5695" s="1" t="s">
        <v>6824</v>
      </c>
      <c r="E5695" s="1"/>
      <c r="F5695" s="2">
        <v>4</v>
      </c>
      <c r="G5695" s="2">
        <f>INDEX(תוצאות_בחירות,MATCH(C5695,siot!$F$3:$F$1887,0),27)</f>
        <v>1</v>
      </c>
      <c r="H5695" s="2" t="b">
        <f t="shared" si="177"/>
        <v>0</v>
      </c>
      <c r="I5695" s="1" t="s">
        <v>2</v>
      </c>
      <c r="J5695" s="1" t="s">
        <v>14154</v>
      </c>
      <c r="K5695" s="1"/>
    </row>
    <row r="5696" spans="1:11" hidden="1">
      <c r="A5696" s="1" t="s">
        <v>14135</v>
      </c>
      <c r="B5696" s="1" t="s">
        <v>7819</v>
      </c>
      <c r="C5696" s="48" t="str">
        <f t="shared" si="176"/>
        <v>קי זמר</v>
      </c>
      <c r="D5696" s="1" t="s">
        <v>6824</v>
      </c>
      <c r="E5696" s="1"/>
      <c r="F5696" s="2">
        <v>5</v>
      </c>
      <c r="G5696" s="2">
        <f>INDEX(תוצאות_בחירות,MATCH(C5696,siot!$F$3:$F$1887,0),27)</f>
        <v>1</v>
      </c>
      <c r="H5696" s="2" t="b">
        <f t="shared" si="177"/>
        <v>0</v>
      </c>
      <c r="I5696" s="1" t="s">
        <v>2</v>
      </c>
      <c r="J5696" s="1" t="s">
        <v>14153</v>
      </c>
      <c r="K5696" s="1"/>
    </row>
    <row r="5697" spans="1:11" hidden="1">
      <c r="A5697" s="1" t="s">
        <v>14135</v>
      </c>
      <c r="B5697" s="1" t="s">
        <v>14144</v>
      </c>
      <c r="C5697" s="48" t="str">
        <f t="shared" si="176"/>
        <v>קך זמר</v>
      </c>
      <c r="D5697" s="1" t="s">
        <v>12358</v>
      </c>
      <c r="E5697" s="1" t="s">
        <v>3</v>
      </c>
      <c r="F5697" s="2" t="s">
        <v>19548</v>
      </c>
      <c r="G5697" s="2">
        <f>INDEX(תוצאות_בחירות,MATCH(C5697,siot!$F$3:$F$1887,0),27)</f>
        <v>1</v>
      </c>
      <c r="H5697" s="2" t="b">
        <f t="shared" si="177"/>
        <v>0</v>
      </c>
      <c r="I5697" s="1"/>
      <c r="J5697" s="1"/>
      <c r="K5697" s="1"/>
    </row>
    <row r="5698" spans="1:11">
      <c r="A5698" s="1" t="s">
        <v>14135</v>
      </c>
      <c r="B5698" s="1" t="s">
        <v>14144</v>
      </c>
      <c r="C5698" s="48" t="str">
        <f t="shared" si="176"/>
        <v>קך זמר</v>
      </c>
      <c r="D5698" s="1" t="s">
        <v>12358</v>
      </c>
      <c r="E5698" s="1"/>
      <c r="F5698" s="2">
        <v>1</v>
      </c>
      <c r="G5698" s="2">
        <f>INDEX(תוצאות_בחירות,MATCH(C5698,siot!$F$3:$F$1887,0),27)</f>
        <v>1</v>
      </c>
      <c r="H5698" s="2" t="b">
        <f t="shared" si="177"/>
        <v>1</v>
      </c>
      <c r="I5698" s="1" t="s">
        <v>2</v>
      </c>
      <c r="J5698" s="1" t="s">
        <v>14152</v>
      </c>
      <c r="K5698" s="1"/>
    </row>
    <row r="5699" spans="1:11" hidden="1">
      <c r="A5699" s="1" t="s">
        <v>14135</v>
      </c>
      <c r="B5699" s="1" t="s">
        <v>14144</v>
      </c>
      <c r="C5699" s="48" t="str">
        <f t="shared" si="176"/>
        <v>קך זמר</v>
      </c>
      <c r="D5699" s="1" t="s">
        <v>12358</v>
      </c>
      <c r="E5699" s="1"/>
      <c r="F5699" s="2">
        <v>2</v>
      </c>
      <c r="G5699" s="2">
        <f>INDEX(תוצאות_בחירות,MATCH(C5699,siot!$F$3:$F$1887,0),27)</f>
        <v>1</v>
      </c>
      <c r="H5699" s="2" t="b">
        <f t="shared" si="177"/>
        <v>0</v>
      </c>
      <c r="I5699" s="1" t="s">
        <v>2</v>
      </c>
      <c r="J5699" s="1" t="s">
        <v>14151</v>
      </c>
      <c r="K5699" s="1"/>
    </row>
    <row r="5700" spans="1:11" hidden="1">
      <c r="A5700" s="1" t="s">
        <v>14135</v>
      </c>
      <c r="B5700" s="1" t="s">
        <v>14144</v>
      </c>
      <c r="C5700" s="48" t="str">
        <f t="shared" ref="C5700:C5763" si="178">B5700&amp;" "&amp;A5700</f>
        <v>קך זמר</v>
      </c>
      <c r="D5700" s="1" t="s">
        <v>12358</v>
      </c>
      <c r="E5700" s="1"/>
      <c r="F5700" s="2">
        <v>3</v>
      </c>
      <c r="G5700" s="2">
        <f>INDEX(תוצאות_בחירות,MATCH(C5700,siot!$F$3:$F$1887,0),27)</f>
        <v>1</v>
      </c>
      <c r="H5700" s="2" t="b">
        <f t="shared" ref="H5700:H5763" si="179">IF(OR(F5700&lt;G5700,G5700=F5700),TRUE,FALSE)</f>
        <v>0</v>
      </c>
      <c r="I5700" s="1" t="s">
        <v>2</v>
      </c>
      <c r="J5700" s="1" t="s">
        <v>14150</v>
      </c>
      <c r="K5700" s="1"/>
    </row>
    <row r="5701" spans="1:11" hidden="1">
      <c r="A5701" s="1" t="s">
        <v>14135</v>
      </c>
      <c r="B5701" s="1" t="s">
        <v>14144</v>
      </c>
      <c r="C5701" s="48" t="str">
        <f t="shared" si="178"/>
        <v>קך זמר</v>
      </c>
      <c r="D5701" s="1" t="s">
        <v>12358</v>
      </c>
      <c r="E5701" s="1"/>
      <c r="F5701" s="2">
        <v>4</v>
      </c>
      <c r="G5701" s="2">
        <f>INDEX(תוצאות_בחירות,MATCH(C5701,siot!$F$3:$F$1887,0),27)</f>
        <v>1</v>
      </c>
      <c r="H5701" s="2" t="b">
        <f t="shared" si="179"/>
        <v>0</v>
      </c>
      <c r="I5701" s="1" t="s">
        <v>2</v>
      </c>
      <c r="J5701" s="1" t="s">
        <v>14149</v>
      </c>
      <c r="K5701" s="1"/>
    </row>
    <row r="5702" spans="1:11" hidden="1">
      <c r="A5702" s="1" t="s">
        <v>14135</v>
      </c>
      <c r="B5702" s="1" t="s">
        <v>14144</v>
      </c>
      <c r="C5702" s="48" t="str">
        <f t="shared" si="178"/>
        <v>קך זמר</v>
      </c>
      <c r="D5702" s="1" t="s">
        <v>12358</v>
      </c>
      <c r="E5702" s="1"/>
      <c r="F5702" s="2">
        <v>5</v>
      </c>
      <c r="G5702" s="2">
        <f>INDEX(תוצאות_בחירות,MATCH(C5702,siot!$F$3:$F$1887,0),27)</f>
        <v>1</v>
      </c>
      <c r="H5702" s="2" t="b">
        <f t="shared" si="179"/>
        <v>0</v>
      </c>
      <c r="I5702" s="1" t="s">
        <v>2</v>
      </c>
      <c r="J5702" s="1" t="s">
        <v>14148</v>
      </c>
      <c r="K5702" s="1"/>
    </row>
    <row r="5703" spans="1:11" hidden="1">
      <c r="A5703" s="1" t="s">
        <v>14135</v>
      </c>
      <c r="B5703" s="1" t="s">
        <v>14144</v>
      </c>
      <c r="C5703" s="48" t="str">
        <f t="shared" si="178"/>
        <v>קך זמר</v>
      </c>
      <c r="D5703" s="1" t="s">
        <v>12358</v>
      </c>
      <c r="E5703" s="1"/>
      <c r="F5703" s="2">
        <v>6</v>
      </c>
      <c r="G5703" s="2">
        <f>INDEX(תוצאות_בחירות,MATCH(C5703,siot!$F$3:$F$1887,0),27)</f>
        <v>1</v>
      </c>
      <c r="H5703" s="2" t="b">
        <f t="shared" si="179"/>
        <v>0</v>
      </c>
      <c r="I5703" s="1" t="s">
        <v>2</v>
      </c>
      <c r="J5703" s="1" t="s">
        <v>14147</v>
      </c>
      <c r="K5703" s="1"/>
    </row>
    <row r="5704" spans="1:11" hidden="1">
      <c r="A5704" s="1" t="s">
        <v>14135</v>
      </c>
      <c r="B5704" s="1" t="s">
        <v>14144</v>
      </c>
      <c r="C5704" s="48" t="str">
        <f t="shared" si="178"/>
        <v>קך זמר</v>
      </c>
      <c r="D5704" s="1" t="s">
        <v>12358</v>
      </c>
      <c r="E5704" s="1"/>
      <c r="F5704" s="2">
        <v>7</v>
      </c>
      <c r="G5704" s="2">
        <f>INDEX(תוצאות_בחירות,MATCH(C5704,siot!$F$3:$F$1887,0),27)</f>
        <v>1</v>
      </c>
      <c r="H5704" s="2" t="b">
        <f t="shared" si="179"/>
        <v>0</v>
      </c>
      <c r="I5704" s="1" t="s">
        <v>2</v>
      </c>
      <c r="J5704" s="1" t="s">
        <v>14146</v>
      </c>
      <c r="K5704" s="1"/>
    </row>
    <row r="5705" spans="1:11" hidden="1">
      <c r="A5705" s="1" t="s">
        <v>14135</v>
      </c>
      <c r="B5705" s="1" t="s">
        <v>14144</v>
      </c>
      <c r="C5705" s="48" t="str">
        <f t="shared" si="178"/>
        <v>קך זמר</v>
      </c>
      <c r="D5705" s="1" t="s">
        <v>12358</v>
      </c>
      <c r="E5705" s="1"/>
      <c r="F5705" s="2">
        <v>8</v>
      </c>
      <c r="G5705" s="2">
        <f>INDEX(תוצאות_בחירות,MATCH(C5705,siot!$F$3:$F$1887,0),27)</f>
        <v>1</v>
      </c>
      <c r="H5705" s="2" t="b">
        <f t="shared" si="179"/>
        <v>0</v>
      </c>
      <c r="I5705" s="1" t="s">
        <v>2</v>
      </c>
      <c r="J5705" s="1" t="s">
        <v>14145</v>
      </c>
      <c r="K5705" s="1"/>
    </row>
    <row r="5706" spans="1:11" hidden="1">
      <c r="A5706" s="1" t="s">
        <v>14135</v>
      </c>
      <c r="B5706" s="1" t="s">
        <v>14144</v>
      </c>
      <c r="C5706" s="48" t="str">
        <f t="shared" si="178"/>
        <v>קך זמר</v>
      </c>
      <c r="D5706" s="1" t="s">
        <v>12358</v>
      </c>
      <c r="E5706" s="1"/>
      <c r="F5706" s="2">
        <v>9</v>
      </c>
      <c r="G5706" s="2">
        <f>INDEX(תוצאות_בחירות,MATCH(C5706,siot!$F$3:$F$1887,0),27)</f>
        <v>1</v>
      </c>
      <c r="H5706" s="2" t="b">
        <f t="shared" si="179"/>
        <v>0</v>
      </c>
      <c r="I5706" s="1" t="s">
        <v>2</v>
      </c>
      <c r="J5706" s="1" t="s">
        <v>14143</v>
      </c>
      <c r="K5706" s="1"/>
    </row>
    <row r="5707" spans="1:11" hidden="1">
      <c r="A5707" s="1" t="s">
        <v>14135</v>
      </c>
      <c r="B5707" s="1" t="s">
        <v>658</v>
      </c>
      <c r="C5707" s="48" t="str">
        <f t="shared" si="178"/>
        <v>קנ זמר</v>
      </c>
      <c r="D5707" s="1" t="s">
        <v>14140</v>
      </c>
      <c r="E5707" s="1" t="s">
        <v>18</v>
      </c>
      <c r="F5707" s="2" t="s">
        <v>19548</v>
      </c>
      <c r="G5707" s="2">
        <f>INDEX(תוצאות_בחירות,MATCH(C5707,siot!$F$3:$F$1887,0),27)</f>
        <v>0</v>
      </c>
      <c r="H5707" s="2" t="b">
        <f t="shared" si="179"/>
        <v>0</v>
      </c>
      <c r="I5707" s="1"/>
      <c r="J5707" s="1"/>
      <c r="K5707" s="1"/>
    </row>
    <row r="5708" spans="1:11" hidden="1">
      <c r="A5708" s="1" t="s">
        <v>14135</v>
      </c>
      <c r="B5708" s="1" t="s">
        <v>658</v>
      </c>
      <c r="C5708" s="48" t="str">
        <f t="shared" si="178"/>
        <v>קנ זמר</v>
      </c>
      <c r="D5708" s="1" t="s">
        <v>14140</v>
      </c>
      <c r="E5708" s="1" t="s">
        <v>17</v>
      </c>
      <c r="F5708" s="2">
        <v>1</v>
      </c>
      <c r="G5708" s="2">
        <f>INDEX(תוצאות_בחירות,MATCH(C5708,siot!$F$3:$F$1887,0),27)</f>
        <v>0</v>
      </c>
      <c r="H5708" s="2" t="b">
        <f t="shared" si="179"/>
        <v>0</v>
      </c>
      <c r="I5708" s="1" t="s">
        <v>2</v>
      </c>
      <c r="J5708" s="1" t="s">
        <v>14142</v>
      </c>
      <c r="K5708" s="1"/>
    </row>
    <row r="5709" spans="1:11" hidden="1">
      <c r="A5709" s="1" t="s">
        <v>14135</v>
      </c>
      <c r="B5709" s="1" t="s">
        <v>658</v>
      </c>
      <c r="C5709" s="48" t="str">
        <f t="shared" si="178"/>
        <v>קנ זמר</v>
      </c>
      <c r="D5709" s="1" t="s">
        <v>14140</v>
      </c>
      <c r="E5709" s="1"/>
      <c r="F5709" s="2">
        <v>2</v>
      </c>
      <c r="G5709" s="2">
        <f>INDEX(תוצאות_בחירות,MATCH(C5709,siot!$F$3:$F$1887,0),27)</f>
        <v>0</v>
      </c>
      <c r="H5709" s="2" t="b">
        <f t="shared" si="179"/>
        <v>0</v>
      </c>
      <c r="I5709" s="1" t="s">
        <v>2</v>
      </c>
      <c r="J5709" s="1" t="s">
        <v>14141</v>
      </c>
      <c r="K5709" s="1"/>
    </row>
    <row r="5710" spans="1:11" hidden="1">
      <c r="A5710" s="1" t="s">
        <v>14135</v>
      </c>
      <c r="B5710" s="1" t="s">
        <v>658</v>
      </c>
      <c r="C5710" s="48" t="str">
        <f t="shared" si="178"/>
        <v>קנ זמר</v>
      </c>
      <c r="D5710" s="1" t="s">
        <v>14140</v>
      </c>
      <c r="E5710" s="1"/>
      <c r="F5710" s="2">
        <v>3</v>
      </c>
      <c r="G5710" s="2">
        <f>INDEX(תוצאות_בחירות,MATCH(C5710,siot!$F$3:$F$1887,0),27)</f>
        <v>0</v>
      </c>
      <c r="H5710" s="2" t="b">
        <f t="shared" si="179"/>
        <v>0</v>
      </c>
      <c r="I5710" s="1" t="s">
        <v>2</v>
      </c>
      <c r="J5710" s="1" t="s">
        <v>14139</v>
      </c>
      <c r="K5710" s="1"/>
    </row>
    <row r="5711" spans="1:11" hidden="1">
      <c r="A5711" s="1" t="s">
        <v>14135</v>
      </c>
      <c r="B5711" s="1" t="s">
        <v>4537</v>
      </c>
      <c r="C5711" s="48" t="str">
        <f t="shared" si="178"/>
        <v>קף זמר</v>
      </c>
      <c r="D5711" s="1" t="s">
        <v>5661</v>
      </c>
      <c r="E5711" s="1" t="s">
        <v>3</v>
      </c>
      <c r="F5711" s="2" t="s">
        <v>19548</v>
      </c>
      <c r="G5711" s="2">
        <f>INDEX(תוצאות_בחירות,MATCH(C5711,siot!$F$3:$F$1887,0),27)</f>
        <v>1</v>
      </c>
      <c r="H5711" s="2" t="b">
        <f t="shared" si="179"/>
        <v>0</v>
      </c>
      <c r="I5711" s="1"/>
      <c r="J5711" s="1"/>
      <c r="K5711" s="1"/>
    </row>
    <row r="5712" spans="1:11">
      <c r="A5712" s="1" t="s">
        <v>14135</v>
      </c>
      <c r="B5712" s="1" t="s">
        <v>4537</v>
      </c>
      <c r="C5712" s="48" t="str">
        <f t="shared" si="178"/>
        <v>קף זמר</v>
      </c>
      <c r="D5712" s="1" t="s">
        <v>5661</v>
      </c>
      <c r="E5712" s="1"/>
      <c r="F5712" s="2">
        <v>1</v>
      </c>
      <c r="G5712" s="2">
        <f>INDEX(תוצאות_בחירות,MATCH(C5712,siot!$F$3:$F$1887,0),27)</f>
        <v>1</v>
      </c>
      <c r="H5712" s="2" t="b">
        <f t="shared" si="179"/>
        <v>1</v>
      </c>
      <c r="I5712" s="1" t="s">
        <v>2</v>
      </c>
      <c r="J5712" s="1" t="s">
        <v>14138</v>
      </c>
      <c r="K5712" s="1"/>
    </row>
    <row r="5713" spans="1:11" hidden="1">
      <c r="A5713" s="1" t="s">
        <v>14135</v>
      </c>
      <c r="B5713" s="1" t="s">
        <v>4537</v>
      </c>
      <c r="C5713" s="48" t="str">
        <f t="shared" si="178"/>
        <v>קף זמר</v>
      </c>
      <c r="D5713" s="1" t="s">
        <v>5661</v>
      </c>
      <c r="E5713" s="1"/>
      <c r="F5713" s="2">
        <v>2</v>
      </c>
      <c r="G5713" s="2">
        <f>INDEX(תוצאות_בחירות,MATCH(C5713,siot!$F$3:$F$1887,0),27)</f>
        <v>1</v>
      </c>
      <c r="H5713" s="2" t="b">
        <f t="shared" si="179"/>
        <v>0</v>
      </c>
      <c r="I5713" s="1" t="s">
        <v>2</v>
      </c>
      <c r="J5713" s="1" t="s">
        <v>14137</v>
      </c>
      <c r="K5713" s="1"/>
    </row>
    <row r="5714" spans="1:11" hidden="1">
      <c r="A5714" s="1" t="s">
        <v>14135</v>
      </c>
      <c r="B5714" s="1" t="s">
        <v>4537</v>
      </c>
      <c r="C5714" s="48" t="str">
        <f t="shared" si="178"/>
        <v>קף זמר</v>
      </c>
      <c r="D5714" s="1" t="s">
        <v>5661</v>
      </c>
      <c r="E5714" s="1"/>
      <c r="F5714" s="2">
        <v>3</v>
      </c>
      <c r="G5714" s="2">
        <f>INDEX(תוצאות_בחירות,MATCH(C5714,siot!$F$3:$F$1887,0),27)</f>
        <v>1</v>
      </c>
      <c r="H5714" s="2" t="b">
        <f t="shared" si="179"/>
        <v>0</v>
      </c>
      <c r="I5714" s="1" t="s">
        <v>2</v>
      </c>
      <c r="J5714" s="1" t="s">
        <v>14136</v>
      </c>
      <c r="K5714" s="1"/>
    </row>
    <row r="5715" spans="1:11" hidden="1">
      <c r="A5715" s="1" t="s">
        <v>14135</v>
      </c>
      <c r="B5715" s="1" t="s">
        <v>4537</v>
      </c>
      <c r="C5715" s="48" t="str">
        <f t="shared" si="178"/>
        <v>קף זמר</v>
      </c>
      <c r="D5715" s="1" t="s">
        <v>5661</v>
      </c>
      <c r="E5715" s="1"/>
      <c r="F5715" s="2">
        <v>4</v>
      </c>
      <c r="G5715" s="2">
        <f>INDEX(תוצאות_בחירות,MATCH(C5715,siot!$F$3:$F$1887,0),27)</f>
        <v>1</v>
      </c>
      <c r="H5715" s="2" t="b">
        <f t="shared" si="179"/>
        <v>0</v>
      </c>
      <c r="I5715" s="1" t="s">
        <v>2</v>
      </c>
      <c r="J5715" s="1" t="s">
        <v>14134</v>
      </c>
      <c r="K5715" s="1"/>
    </row>
    <row r="5716" spans="1:11" hidden="1">
      <c r="A5716" s="1" t="s">
        <v>14084</v>
      </c>
      <c r="B5716" s="1" t="s">
        <v>778</v>
      </c>
      <c r="C5716" s="48" t="str">
        <f t="shared" si="178"/>
        <v>י זרזיר</v>
      </c>
      <c r="D5716" s="1" t="s">
        <v>14129</v>
      </c>
      <c r="E5716" s="1" t="s">
        <v>3</v>
      </c>
      <c r="F5716" s="2" t="s">
        <v>19548</v>
      </c>
      <c r="G5716" s="2">
        <f>INDEX(תוצאות_בחירות,MATCH(C5716,siot!$F$3:$F$1887,0),27)</f>
        <v>2</v>
      </c>
      <c r="H5716" s="2" t="b">
        <f t="shared" si="179"/>
        <v>0</v>
      </c>
      <c r="I5716" s="1"/>
      <c r="J5716" s="1"/>
      <c r="K5716" s="1"/>
    </row>
    <row r="5717" spans="1:11">
      <c r="A5717" s="1" t="s">
        <v>14084</v>
      </c>
      <c r="B5717" s="1" t="s">
        <v>778</v>
      </c>
      <c r="C5717" s="48" t="str">
        <f t="shared" si="178"/>
        <v>י זרזיר</v>
      </c>
      <c r="D5717" s="1" t="s">
        <v>14129</v>
      </c>
      <c r="E5717" s="1"/>
      <c r="F5717" s="2">
        <v>1</v>
      </c>
      <c r="G5717" s="2">
        <f>INDEX(תוצאות_בחירות,MATCH(C5717,siot!$F$3:$F$1887,0),27)</f>
        <v>2</v>
      </c>
      <c r="H5717" s="2" t="b">
        <f t="shared" si="179"/>
        <v>1</v>
      </c>
      <c r="I5717" s="1" t="s">
        <v>2</v>
      </c>
      <c r="J5717" s="1" t="s">
        <v>14133</v>
      </c>
      <c r="K5717" s="1"/>
    </row>
    <row r="5718" spans="1:11">
      <c r="A5718" s="1" t="s">
        <v>14084</v>
      </c>
      <c r="B5718" s="1" t="s">
        <v>778</v>
      </c>
      <c r="C5718" s="48" t="str">
        <f t="shared" si="178"/>
        <v>י זרזיר</v>
      </c>
      <c r="D5718" s="1" t="s">
        <v>14129</v>
      </c>
      <c r="E5718" s="1"/>
      <c r="F5718" s="2">
        <v>2</v>
      </c>
      <c r="G5718" s="2">
        <f>INDEX(תוצאות_בחירות,MATCH(C5718,siot!$F$3:$F$1887,0),27)</f>
        <v>2</v>
      </c>
      <c r="H5718" s="2" t="b">
        <f t="shared" si="179"/>
        <v>1</v>
      </c>
      <c r="I5718" s="1" t="s">
        <v>2</v>
      </c>
      <c r="J5718" s="1" t="s">
        <v>14132</v>
      </c>
      <c r="K5718" s="1"/>
    </row>
    <row r="5719" spans="1:11" hidden="1">
      <c r="A5719" s="1" t="s">
        <v>14084</v>
      </c>
      <c r="B5719" s="1" t="s">
        <v>778</v>
      </c>
      <c r="C5719" s="48" t="str">
        <f t="shared" si="178"/>
        <v>י זרזיר</v>
      </c>
      <c r="D5719" s="1" t="s">
        <v>14129</v>
      </c>
      <c r="E5719" s="1"/>
      <c r="F5719" s="2">
        <v>3</v>
      </c>
      <c r="G5719" s="2">
        <f>INDEX(תוצאות_בחירות,MATCH(C5719,siot!$F$3:$F$1887,0),27)</f>
        <v>2</v>
      </c>
      <c r="H5719" s="2" t="b">
        <f t="shared" si="179"/>
        <v>0</v>
      </c>
      <c r="I5719" s="1" t="s">
        <v>2</v>
      </c>
      <c r="J5719" s="1" t="s">
        <v>14131</v>
      </c>
      <c r="K5719" s="1"/>
    </row>
    <row r="5720" spans="1:11" hidden="1">
      <c r="A5720" s="1" t="s">
        <v>14084</v>
      </c>
      <c r="B5720" s="1" t="s">
        <v>778</v>
      </c>
      <c r="C5720" s="48" t="str">
        <f t="shared" si="178"/>
        <v>י זרזיר</v>
      </c>
      <c r="D5720" s="1" t="s">
        <v>14129</v>
      </c>
      <c r="E5720" s="1"/>
      <c r="F5720" s="2">
        <v>4</v>
      </c>
      <c r="G5720" s="2">
        <f>INDEX(תוצאות_בחירות,MATCH(C5720,siot!$F$3:$F$1887,0),27)</f>
        <v>2</v>
      </c>
      <c r="H5720" s="2" t="b">
        <f t="shared" si="179"/>
        <v>0</v>
      </c>
      <c r="I5720" s="1" t="s">
        <v>2</v>
      </c>
      <c r="J5720" s="1" t="s">
        <v>14130</v>
      </c>
      <c r="K5720" s="1"/>
    </row>
    <row r="5721" spans="1:11" hidden="1">
      <c r="A5721" s="1" t="s">
        <v>14084</v>
      </c>
      <c r="B5721" s="1" t="s">
        <v>778</v>
      </c>
      <c r="C5721" s="48" t="str">
        <f t="shared" si="178"/>
        <v>י זרזיר</v>
      </c>
      <c r="D5721" s="1" t="s">
        <v>14129</v>
      </c>
      <c r="E5721" s="1"/>
      <c r="F5721" s="2">
        <v>5</v>
      </c>
      <c r="G5721" s="2">
        <f>INDEX(תוצאות_בחירות,MATCH(C5721,siot!$F$3:$F$1887,0),27)</f>
        <v>2</v>
      </c>
      <c r="H5721" s="2" t="b">
        <f t="shared" si="179"/>
        <v>0</v>
      </c>
      <c r="I5721" s="1" t="s">
        <v>2</v>
      </c>
      <c r="J5721" s="1" t="s">
        <v>14128</v>
      </c>
      <c r="K5721" s="1"/>
    </row>
    <row r="5722" spans="1:11" hidden="1">
      <c r="A5722" s="1" t="s">
        <v>14084</v>
      </c>
      <c r="B5722" s="1" t="s">
        <v>14124</v>
      </c>
      <c r="C5722" s="48" t="str">
        <f t="shared" si="178"/>
        <v>יך זרזיר</v>
      </c>
      <c r="D5722" s="1" t="s">
        <v>14123</v>
      </c>
      <c r="E5722" s="1" t="s">
        <v>18</v>
      </c>
      <c r="F5722" s="2" t="s">
        <v>19548</v>
      </c>
      <c r="G5722" s="2">
        <f>INDEX(תוצאות_בחירות,MATCH(C5722,siot!$F$3:$F$1887,0),27)</f>
        <v>0</v>
      </c>
      <c r="H5722" s="2" t="b">
        <f t="shared" si="179"/>
        <v>0</v>
      </c>
      <c r="I5722" s="1"/>
      <c r="J5722" s="1"/>
      <c r="K5722" s="1"/>
    </row>
    <row r="5723" spans="1:11" hidden="1">
      <c r="A5723" s="1" t="s">
        <v>14084</v>
      </c>
      <c r="B5723" s="1" t="s">
        <v>14124</v>
      </c>
      <c r="C5723" s="48" t="str">
        <f t="shared" si="178"/>
        <v>יך זרזיר</v>
      </c>
      <c r="D5723" s="1" t="s">
        <v>14123</v>
      </c>
      <c r="E5723" s="1" t="s">
        <v>17</v>
      </c>
      <c r="F5723" s="2">
        <v>1</v>
      </c>
      <c r="G5723" s="2">
        <f>INDEX(תוצאות_בחירות,MATCH(C5723,siot!$F$3:$F$1887,0),27)</f>
        <v>0</v>
      </c>
      <c r="H5723" s="2" t="b">
        <f t="shared" si="179"/>
        <v>0</v>
      </c>
      <c r="I5723" s="1" t="s">
        <v>2</v>
      </c>
      <c r="J5723" s="1" t="s">
        <v>14127</v>
      </c>
      <c r="K5723" s="1"/>
    </row>
    <row r="5724" spans="1:11" hidden="1">
      <c r="A5724" s="1" t="s">
        <v>14084</v>
      </c>
      <c r="B5724" s="1" t="s">
        <v>14124</v>
      </c>
      <c r="C5724" s="48" t="str">
        <f t="shared" si="178"/>
        <v>יך זרזיר</v>
      </c>
      <c r="D5724" s="1" t="s">
        <v>14123</v>
      </c>
      <c r="E5724" s="1"/>
      <c r="F5724" s="2">
        <v>2</v>
      </c>
      <c r="G5724" s="2">
        <f>INDEX(תוצאות_בחירות,MATCH(C5724,siot!$F$3:$F$1887,0),27)</f>
        <v>0</v>
      </c>
      <c r="H5724" s="2" t="b">
        <f t="shared" si="179"/>
        <v>0</v>
      </c>
      <c r="I5724" s="1" t="s">
        <v>2</v>
      </c>
      <c r="J5724" s="1" t="s">
        <v>14126</v>
      </c>
      <c r="K5724" s="1"/>
    </row>
    <row r="5725" spans="1:11" hidden="1">
      <c r="A5725" s="1" t="s">
        <v>14084</v>
      </c>
      <c r="B5725" s="1" t="s">
        <v>14124</v>
      </c>
      <c r="C5725" s="48" t="str">
        <f t="shared" si="178"/>
        <v>יך זרזיר</v>
      </c>
      <c r="D5725" s="1" t="s">
        <v>14123</v>
      </c>
      <c r="E5725" s="1"/>
      <c r="F5725" s="2">
        <v>3</v>
      </c>
      <c r="G5725" s="2">
        <f>INDEX(תוצאות_בחירות,MATCH(C5725,siot!$F$3:$F$1887,0),27)</f>
        <v>0</v>
      </c>
      <c r="H5725" s="2" t="b">
        <f t="shared" si="179"/>
        <v>0</v>
      </c>
      <c r="I5725" s="1" t="s">
        <v>2</v>
      </c>
      <c r="J5725" s="1" t="s">
        <v>14125</v>
      </c>
      <c r="K5725" s="1"/>
    </row>
    <row r="5726" spans="1:11" hidden="1">
      <c r="A5726" s="1" t="s">
        <v>14084</v>
      </c>
      <c r="B5726" s="1" t="s">
        <v>14124</v>
      </c>
      <c r="C5726" s="48" t="str">
        <f t="shared" si="178"/>
        <v>יך זרזיר</v>
      </c>
      <c r="D5726" s="1" t="s">
        <v>14123</v>
      </c>
      <c r="E5726" s="1"/>
      <c r="F5726" s="2">
        <v>4</v>
      </c>
      <c r="G5726" s="2">
        <f>INDEX(תוצאות_בחירות,MATCH(C5726,siot!$F$3:$F$1887,0),27)</f>
        <v>0</v>
      </c>
      <c r="H5726" s="2" t="b">
        <f t="shared" si="179"/>
        <v>0</v>
      </c>
      <c r="I5726" s="1" t="s">
        <v>2</v>
      </c>
      <c r="J5726" s="1" t="s">
        <v>14122</v>
      </c>
      <c r="K5726" s="1"/>
    </row>
    <row r="5727" spans="1:11" hidden="1">
      <c r="A5727" s="1" t="s">
        <v>14084</v>
      </c>
      <c r="B5727" s="1" t="s">
        <v>87</v>
      </c>
      <c r="C5727" s="48" t="str">
        <f t="shared" si="178"/>
        <v>נ זרזיר</v>
      </c>
      <c r="D5727" s="1" t="s">
        <v>14118</v>
      </c>
      <c r="E5727" s="1" t="s">
        <v>3</v>
      </c>
      <c r="F5727" s="2" t="s">
        <v>19548</v>
      </c>
      <c r="G5727" s="2">
        <f>INDEX(תוצאות_בחירות,MATCH(C5727,siot!$F$3:$F$1887,0),27)</f>
        <v>2</v>
      </c>
      <c r="H5727" s="2" t="b">
        <f t="shared" si="179"/>
        <v>0</v>
      </c>
      <c r="I5727" s="1"/>
      <c r="J5727" s="1"/>
      <c r="K5727" s="1"/>
    </row>
    <row r="5728" spans="1:11">
      <c r="A5728" s="1" t="s">
        <v>14084</v>
      </c>
      <c r="B5728" s="1" t="s">
        <v>87</v>
      </c>
      <c r="C5728" s="48" t="str">
        <f t="shared" si="178"/>
        <v>נ זרזיר</v>
      </c>
      <c r="D5728" s="1" t="s">
        <v>14118</v>
      </c>
      <c r="E5728" s="1"/>
      <c r="F5728" s="2">
        <v>1</v>
      </c>
      <c r="G5728" s="2">
        <f>INDEX(תוצאות_בחירות,MATCH(C5728,siot!$F$3:$F$1887,0),27)</f>
        <v>2</v>
      </c>
      <c r="H5728" s="2" t="b">
        <f t="shared" si="179"/>
        <v>1</v>
      </c>
      <c r="I5728" s="1" t="s">
        <v>2</v>
      </c>
      <c r="J5728" s="1" t="s">
        <v>14121</v>
      </c>
      <c r="K5728" s="1"/>
    </row>
    <row r="5729" spans="1:11">
      <c r="A5729" s="1" t="s">
        <v>14084</v>
      </c>
      <c r="B5729" s="1" t="s">
        <v>87</v>
      </c>
      <c r="C5729" s="48" t="str">
        <f t="shared" si="178"/>
        <v>נ זרזיר</v>
      </c>
      <c r="D5729" s="1" t="s">
        <v>14118</v>
      </c>
      <c r="E5729" s="1"/>
      <c r="F5729" s="2">
        <v>2</v>
      </c>
      <c r="G5729" s="2">
        <f>INDEX(תוצאות_בחירות,MATCH(C5729,siot!$F$3:$F$1887,0),27)</f>
        <v>2</v>
      </c>
      <c r="H5729" s="2" t="b">
        <f t="shared" si="179"/>
        <v>1</v>
      </c>
      <c r="I5729" s="1" t="s">
        <v>2</v>
      </c>
      <c r="J5729" s="1" t="s">
        <v>14120</v>
      </c>
      <c r="K5729" s="1"/>
    </row>
    <row r="5730" spans="1:11" hidden="1">
      <c r="A5730" s="1" t="s">
        <v>14084</v>
      </c>
      <c r="B5730" s="1" t="s">
        <v>87</v>
      </c>
      <c r="C5730" s="48" t="str">
        <f t="shared" si="178"/>
        <v>נ זרזיר</v>
      </c>
      <c r="D5730" s="1" t="s">
        <v>14118</v>
      </c>
      <c r="E5730" s="1"/>
      <c r="F5730" s="2">
        <v>3</v>
      </c>
      <c r="G5730" s="2">
        <f>INDEX(תוצאות_בחירות,MATCH(C5730,siot!$F$3:$F$1887,0),27)</f>
        <v>2</v>
      </c>
      <c r="H5730" s="2" t="b">
        <f t="shared" si="179"/>
        <v>0</v>
      </c>
      <c r="I5730" s="1" t="s">
        <v>2</v>
      </c>
      <c r="J5730" s="1" t="s">
        <v>14085</v>
      </c>
      <c r="K5730" s="1"/>
    </row>
    <row r="5731" spans="1:11" hidden="1">
      <c r="A5731" s="1" t="s">
        <v>14084</v>
      </c>
      <c r="B5731" s="1" t="s">
        <v>87</v>
      </c>
      <c r="C5731" s="48" t="str">
        <f t="shared" si="178"/>
        <v>נ זרזיר</v>
      </c>
      <c r="D5731" s="1" t="s">
        <v>14118</v>
      </c>
      <c r="E5731" s="1"/>
      <c r="F5731" s="2">
        <v>4</v>
      </c>
      <c r="G5731" s="2">
        <f>INDEX(תוצאות_בחירות,MATCH(C5731,siot!$F$3:$F$1887,0),27)</f>
        <v>2</v>
      </c>
      <c r="H5731" s="2" t="b">
        <f t="shared" si="179"/>
        <v>0</v>
      </c>
      <c r="I5731" s="1" t="s">
        <v>2</v>
      </c>
      <c r="J5731" s="1" t="s">
        <v>14119</v>
      </c>
      <c r="K5731" s="1"/>
    </row>
    <row r="5732" spans="1:11" hidden="1">
      <c r="A5732" s="1" t="s">
        <v>14084</v>
      </c>
      <c r="B5732" s="1" t="s">
        <v>87</v>
      </c>
      <c r="C5732" s="48" t="str">
        <f t="shared" si="178"/>
        <v>נ זרזיר</v>
      </c>
      <c r="D5732" s="1" t="s">
        <v>14118</v>
      </c>
      <c r="E5732" s="1"/>
      <c r="F5732" s="2">
        <v>5</v>
      </c>
      <c r="G5732" s="2">
        <f>INDEX(תוצאות_בחירות,MATCH(C5732,siot!$F$3:$F$1887,0),27)</f>
        <v>2</v>
      </c>
      <c r="H5732" s="2" t="b">
        <f t="shared" si="179"/>
        <v>0</v>
      </c>
      <c r="I5732" s="1" t="s">
        <v>2</v>
      </c>
      <c r="J5732" s="1" t="s">
        <v>14117</v>
      </c>
      <c r="K5732" s="1"/>
    </row>
    <row r="5733" spans="1:11" hidden="1">
      <c r="A5733" s="1" t="s">
        <v>14084</v>
      </c>
      <c r="B5733" s="1" t="s">
        <v>21</v>
      </c>
      <c r="C5733" s="48" t="str">
        <f t="shared" si="178"/>
        <v>ני זרזיר</v>
      </c>
      <c r="D5733" s="1" t="s">
        <v>5480</v>
      </c>
      <c r="E5733" s="1" t="s">
        <v>18</v>
      </c>
      <c r="F5733" s="2" t="s">
        <v>19548</v>
      </c>
      <c r="G5733" s="2">
        <f>INDEX(תוצאות_בחירות,MATCH(C5733,siot!$F$3:$F$1887,0),27)</f>
        <v>0</v>
      </c>
      <c r="H5733" s="2" t="b">
        <f t="shared" si="179"/>
        <v>0</v>
      </c>
      <c r="I5733" s="1"/>
      <c r="J5733" s="1"/>
      <c r="K5733" s="1"/>
    </row>
    <row r="5734" spans="1:11" hidden="1">
      <c r="A5734" s="1" t="s">
        <v>14084</v>
      </c>
      <c r="B5734" s="1" t="s">
        <v>21</v>
      </c>
      <c r="C5734" s="48" t="str">
        <f t="shared" si="178"/>
        <v>ני זרזיר</v>
      </c>
      <c r="D5734" s="1" t="s">
        <v>5480</v>
      </c>
      <c r="E5734" s="1" t="s">
        <v>17</v>
      </c>
      <c r="F5734" s="2">
        <v>1</v>
      </c>
      <c r="G5734" s="2">
        <f>INDEX(תוצאות_בחירות,MATCH(C5734,siot!$F$3:$F$1887,0),27)</f>
        <v>0</v>
      </c>
      <c r="H5734" s="2" t="b">
        <f t="shared" si="179"/>
        <v>0</v>
      </c>
      <c r="I5734" s="1" t="s">
        <v>2</v>
      </c>
      <c r="J5734" s="1" t="s">
        <v>14116</v>
      </c>
      <c r="K5734" s="1"/>
    </row>
    <row r="5735" spans="1:11" hidden="1">
      <c r="A5735" s="1" t="s">
        <v>14084</v>
      </c>
      <c r="B5735" s="1" t="s">
        <v>21</v>
      </c>
      <c r="C5735" s="48" t="str">
        <f t="shared" si="178"/>
        <v>ני זרזיר</v>
      </c>
      <c r="D5735" s="1" t="s">
        <v>5480</v>
      </c>
      <c r="E5735" s="1"/>
      <c r="F5735" s="2">
        <v>2</v>
      </c>
      <c r="G5735" s="2">
        <f>INDEX(תוצאות_בחירות,MATCH(C5735,siot!$F$3:$F$1887,0),27)</f>
        <v>0</v>
      </c>
      <c r="H5735" s="2" t="b">
        <f t="shared" si="179"/>
        <v>0</v>
      </c>
      <c r="I5735" s="1" t="s">
        <v>2</v>
      </c>
      <c r="J5735" s="1" t="s">
        <v>14115</v>
      </c>
      <c r="K5735" s="1"/>
    </row>
    <row r="5736" spans="1:11" hidden="1">
      <c r="A5736" s="1" t="s">
        <v>14084</v>
      </c>
      <c r="B5736" s="1" t="s">
        <v>21</v>
      </c>
      <c r="C5736" s="48" t="str">
        <f t="shared" si="178"/>
        <v>ני זרזיר</v>
      </c>
      <c r="D5736" s="1" t="s">
        <v>5480</v>
      </c>
      <c r="E5736" s="1"/>
      <c r="F5736" s="2">
        <v>3</v>
      </c>
      <c r="G5736" s="2">
        <f>INDEX(תוצאות_בחירות,MATCH(C5736,siot!$F$3:$F$1887,0),27)</f>
        <v>0</v>
      </c>
      <c r="H5736" s="2" t="b">
        <f t="shared" si="179"/>
        <v>0</v>
      </c>
      <c r="I5736" s="1" t="s">
        <v>2</v>
      </c>
      <c r="J5736" s="1" t="s">
        <v>14114</v>
      </c>
      <c r="K5736" s="1"/>
    </row>
    <row r="5737" spans="1:11" hidden="1">
      <c r="A5737" s="1" t="s">
        <v>14084</v>
      </c>
      <c r="B5737" s="1" t="s">
        <v>21</v>
      </c>
      <c r="C5737" s="48" t="str">
        <f t="shared" si="178"/>
        <v>ני זרזיר</v>
      </c>
      <c r="D5737" s="1" t="s">
        <v>5480</v>
      </c>
      <c r="E5737" s="1"/>
      <c r="F5737" s="2">
        <v>4</v>
      </c>
      <c r="G5737" s="2">
        <f>INDEX(תוצאות_בחירות,MATCH(C5737,siot!$F$3:$F$1887,0),27)</f>
        <v>0</v>
      </c>
      <c r="H5737" s="2" t="b">
        <f t="shared" si="179"/>
        <v>0</v>
      </c>
      <c r="I5737" s="1" t="s">
        <v>2</v>
      </c>
      <c r="J5737" s="1" t="s">
        <v>14113</v>
      </c>
      <c r="K5737" s="1"/>
    </row>
    <row r="5738" spans="1:11" hidden="1">
      <c r="A5738" s="1" t="s">
        <v>14084</v>
      </c>
      <c r="B5738" s="1" t="s">
        <v>4565</v>
      </c>
      <c r="C5738" s="48" t="str">
        <f t="shared" si="178"/>
        <v>נק זרזיר</v>
      </c>
      <c r="D5738" s="1" t="s">
        <v>14110</v>
      </c>
      <c r="E5738" s="1" t="s">
        <v>18</v>
      </c>
      <c r="F5738" s="2" t="s">
        <v>19548</v>
      </c>
      <c r="G5738" s="2">
        <f>INDEX(תוצאות_בחירות,MATCH(C5738,siot!$F$3:$F$1887,0),27)</f>
        <v>0</v>
      </c>
      <c r="H5738" s="2" t="b">
        <f t="shared" si="179"/>
        <v>0</v>
      </c>
      <c r="I5738" s="1"/>
      <c r="J5738" s="1"/>
      <c r="K5738" s="1"/>
    </row>
    <row r="5739" spans="1:11" hidden="1">
      <c r="A5739" s="1" t="s">
        <v>14084</v>
      </c>
      <c r="B5739" s="1" t="s">
        <v>4565</v>
      </c>
      <c r="C5739" s="48" t="str">
        <f t="shared" si="178"/>
        <v>נק זרזיר</v>
      </c>
      <c r="D5739" s="1" t="s">
        <v>14110</v>
      </c>
      <c r="E5739" s="1" t="s">
        <v>17</v>
      </c>
      <c r="F5739" s="2">
        <v>1</v>
      </c>
      <c r="G5739" s="2">
        <f>INDEX(תוצאות_בחירות,MATCH(C5739,siot!$F$3:$F$1887,0),27)</f>
        <v>0</v>
      </c>
      <c r="H5739" s="2" t="b">
        <f t="shared" si="179"/>
        <v>0</v>
      </c>
      <c r="I5739" s="1" t="s">
        <v>2</v>
      </c>
      <c r="J5739" s="1" t="s">
        <v>14112</v>
      </c>
      <c r="K5739" s="1"/>
    </row>
    <row r="5740" spans="1:11" hidden="1">
      <c r="A5740" s="1" t="s">
        <v>14084</v>
      </c>
      <c r="B5740" s="1" t="s">
        <v>4565</v>
      </c>
      <c r="C5740" s="48" t="str">
        <f t="shared" si="178"/>
        <v>נק זרזיר</v>
      </c>
      <c r="D5740" s="1" t="s">
        <v>14110</v>
      </c>
      <c r="E5740" s="1"/>
      <c r="F5740" s="2">
        <v>2</v>
      </c>
      <c r="G5740" s="2">
        <f>INDEX(תוצאות_בחירות,MATCH(C5740,siot!$F$3:$F$1887,0),27)</f>
        <v>0</v>
      </c>
      <c r="H5740" s="2" t="b">
        <f t="shared" si="179"/>
        <v>0</v>
      </c>
      <c r="I5740" s="1" t="s">
        <v>2</v>
      </c>
      <c r="J5740" s="1" t="s">
        <v>14111</v>
      </c>
      <c r="K5740" s="1"/>
    </row>
    <row r="5741" spans="1:11" hidden="1">
      <c r="A5741" s="1" t="s">
        <v>14084</v>
      </c>
      <c r="B5741" s="1" t="s">
        <v>4565</v>
      </c>
      <c r="C5741" s="48" t="str">
        <f t="shared" si="178"/>
        <v>נק זרזיר</v>
      </c>
      <c r="D5741" s="1" t="s">
        <v>14110</v>
      </c>
      <c r="E5741" s="1"/>
      <c r="F5741" s="2">
        <v>3</v>
      </c>
      <c r="G5741" s="2">
        <f>INDEX(תוצאות_בחירות,MATCH(C5741,siot!$F$3:$F$1887,0),27)</f>
        <v>0</v>
      </c>
      <c r="H5741" s="2" t="b">
        <f t="shared" si="179"/>
        <v>0</v>
      </c>
      <c r="I5741" s="1" t="s">
        <v>2</v>
      </c>
      <c r="J5741" s="1" t="s">
        <v>14109</v>
      </c>
      <c r="K5741" s="1"/>
    </row>
    <row r="5742" spans="1:11" hidden="1">
      <c r="A5742" s="1" t="s">
        <v>14084</v>
      </c>
      <c r="B5742" s="1" t="s">
        <v>364</v>
      </c>
      <c r="C5742" s="48" t="str">
        <f t="shared" si="178"/>
        <v>ף זרזיר</v>
      </c>
      <c r="D5742" s="1" t="s">
        <v>14106</v>
      </c>
      <c r="E5742" s="1" t="s">
        <v>18</v>
      </c>
      <c r="F5742" s="2" t="s">
        <v>19548</v>
      </c>
      <c r="G5742" s="2">
        <f>INDEX(תוצאות_בחירות,MATCH(C5742,siot!$F$3:$F$1887,0),27)</f>
        <v>0</v>
      </c>
      <c r="H5742" s="2" t="b">
        <f t="shared" si="179"/>
        <v>0</v>
      </c>
      <c r="I5742" s="1"/>
      <c r="J5742" s="1"/>
      <c r="K5742" s="1"/>
    </row>
    <row r="5743" spans="1:11" hidden="1">
      <c r="A5743" s="1" t="s">
        <v>14084</v>
      </c>
      <c r="B5743" s="1" t="s">
        <v>364</v>
      </c>
      <c r="C5743" s="48" t="str">
        <f t="shared" si="178"/>
        <v>ף זרזיר</v>
      </c>
      <c r="D5743" s="1" t="s">
        <v>14106</v>
      </c>
      <c r="E5743" s="1" t="s">
        <v>17</v>
      </c>
      <c r="F5743" s="2">
        <v>1</v>
      </c>
      <c r="G5743" s="2">
        <f>INDEX(תוצאות_בחירות,MATCH(C5743,siot!$F$3:$F$1887,0),27)</f>
        <v>0</v>
      </c>
      <c r="H5743" s="2" t="b">
        <f t="shared" si="179"/>
        <v>0</v>
      </c>
      <c r="I5743" s="1" t="s">
        <v>2</v>
      </c>
      <c r="J5743" s="1" t="s">
        <v>14108</v>
      </c>
      <c r="K5743" s="1"/>
    </row>
    <row r="5744" spans="1:11" hidden="1">
      <c r="A5744" s="1" t="s">
        <v>14084</v>
      </c>
      <c r="B5744" s="1" t="s">
        <v>364</v>
      </c>
      <c r="C5744" s="48" t="str">
        <f t="shared" si="178"/>
        <v>ף זרזיר</v>
      </c>
      <c r="D5744" s="1" t="s">
        <v>14106</v>
      </c>
      <c r="E5744" s="1"/>
      <c r="F5744" s="2">
        <v>2</v>
      </c>
      <c r="G5744" s="2">
        <f>INDEX(תוצאות_בחירות,MATCH(C5744,siot!$F$3:$F$1887,0),27)</f>
        <v>0</v>
      </c>
      <c r="H5744" s="2" t="b">
        <f t="shared" si="179"/>
        <v>0</v>
      </c>
      <c r="I5744" s="1" t="s">
        <v>2</v>
      </c>
      <c r="J5744" s="1" t="s">
        <v>14107</v>
      </c>
      <c r="K5744" s="1"/>
    </row>
    <row r="5745" spans="1:11" hidden="1">
      <c r="A5745" s="1" t="s">
        <v>14084</v>
      </c>
      <c r="B5745" s="1" t="s">
        <v>364</v>
      </c>
      <c r="C5745" s="48" t="str">
        <f t="shared" si="178"/>
        <v>ף זרזיר</v>
      </c>
      <c r="D5745" s="1" t="s">
        <v>14106</v>
      </c>
      <c r="E5745" s="1"/>
      <c r="F5745" s="2">
        <v>3</v>
      </c>
      <c r="G5745" s="2">
        <f>INDEX(תוצאות_בחירות,MATCH(C5745,siot!$F$3:$F$1887,0),27)</f>
        <v>0</v>
      </c>
      <c r="H5745" s="2" t="b">
        <f t="shared" si="179"/>
        <v>0</v>
      </c>
      <c r="I5745" s="1" t="s">
        <v>2</v>
      </c>
      <c r="J5745" s="1" t="s">
        <v>14105</v>
      </c>
      <c r="K5745" s="1"/>
    </row>
    <row r="5746" spans="1:11" hidden="1">
      <c r="A5746" s="1" t="s">
        <v>14084</v>
      </c>
      <c r="B5746" s="1" t="s">
        <v>14102</v>
      </c>
      <c r="C5746" s="48" t="str">
        <f t="shared" si="178"/>
        <v>ץי זרזיר</v>
      </c>
      <c r="D5746" s="1" t="s">
        <v>4598</v>
      </c>
      <c r="E5746" s="1" t="s">
        <v>18</v>
      </c>
      <c r="F5746" s="2" t="s">
        <v>19548</v>
      </c>
      <c r="G5746" s="2">
        <f>INDEX(תוצאות_בחירות,MATCH(C5746,siot!$F$3:$F$1887,0),27)</f>
        <v>1</v>
      </c>
      <c r="H5746" s="2" t="b">
        <f t="shared" si="179"/>
        <v>0</v>
      </c>
      <c r="I5746" s="1"/>
      <c r="J5746" s="1"/>
      <c r="K5746" s="1"/>
    </row>
    <row r="5747" spans="1:11">
      <c r="A5747" s="1" t="s">
        <v>14084</v>
      </c>
      <c r="B5747" s="1" t="s">
        <v>14102</v>
      </c>
      <c r="C5747" s="48" t="str">
        <f t="shared" si="178"/>
        <v>ץי זרזיר</v>
      </c>
      <c r="D5747" s="1" t="s">
        <v>4598</v>
      </c>
      <c r="E5747" s="1" t="s">
        <v>17</v>
      </c>
      <c r="F5747" s="2">
        <v>1</v>
      </c>
      <c r="G5747" s="2">
        <f>INDEX(תוצאות_בחירות,MATCH(C5747,siot!$F$3:$F$1887,0),27)</f>
        <v>1</v>
      </c>
      <c r="H5747" s="2" t="b">
        <f t="shared" si="179"/>
        <v>1</v>
      </c>
      <c r="I5747" s="1" t="s">
        <v>2</v>
      </c>
      <c r="J5747" s="1" t="s">
        <v>14104</v>
      </c>
      <c r="K5747" s="1"/>
    </row>
    <row r="5748" spans="1:11" hidden="1">
      <c r="A5748" s="1" t="s">
        <v>14084</v>
      </c>
      <c r="B5748" s="1" t="s">
        <v>14102</v>
      </c>
      <c r="C5748" s="48" t="str">
        <f t="shared" si="178"/>
        <v>ץי זרזיר</v>
      </c>
      <c r="D5748" s="1" t="s">
        <v>4598</v>
      </c>
      <c r="E5748" s="1"/>
      <c r="F5748" s="2">
        <v>2</v>
      </c>
      <c r="G5748" s="2">
        <f>INDEX(תוצאות_בחירות,MATCH(C5748,siot!$F$3:$F$1887,0),27)</f>
        <v>1</v>
      </c>
      <c r="H5748" s="2" t="b">
        <f t="shared" si="179"/>
        <v>0</v>
      </c>
      <c r="I5748" s="1" t="s">
        <v>2</v>
      </c>
      <c r="J5748" s="1" t="s">
        <v>14103</v>
      </c>
      <c r="K5748" s="1"/>
    </row>
    <row r="5749" spans="1:11" hidden="1">
      <c r="A5749" s="1" t="s">
        <v>14084</v>
      </c>
      <c r="B5749" s="1" t="s">
        <v>14102</v>
      </c>
      <c r="C5749" s="48" t="str">
        <f t="shared" si="178"/>
        <v>ץי זרזיר</v>
      </c>
      <c r="D5749" s="1" t="s">
        <v>4598</v>
      </c>
      <c r="E5749" s="1"/>
      <c r="F5749" s="2">
        <v>3</v>
      </c>
      <c r="G5749" s="2">
        <f>INDEX(תוצאות_בחירות,MATCH(C5749,siot!$F$3:$F$1887,0),27)</f>
        <v>1</v>
      </c>
      <c r="H5749" s="2" t="b">
        <f t="shared" si="179"/>
        <v>0</v>
      </c>
      <c r="I5749" s="1" t="s">
        <v>2</v>
      </c>
      <c r="J5749" s="1" t="s">
        <v>14101</v>
      </c>
      <c r="K5749" s="1"/>
    </row>
    <row r="5750" spans="1:11" hidden="1">
      <c r="A5750" s="1" t="s">
        <v>14084</v>
      </c>
      <c r="B5750" s="1" t="s">
        <v>259</v>
      </c>
      <c r="C5750" s="48" t="str">
        <f t="shared" si="178"/>
        <v>ק זרזיר</v>
      </c>
      <c r="D5750" s="1" t="s">
        <v>69</v>
      </c>
      <c r="E5750" s="1" t="s">
        <v>3</v>
      </c>
      <c r="F5750" s="2" t="s">
        <v>19548</v>
      </c>
      <c r="G5750" s="2">
        <f>INDEX(תוצאות_בחירות,MATCH(C5750,siot!$F$3:$F$1887,0),27)</f>
        <v>3</v>
      </c>
      <c r="H5750" s="2" t="b">
        <f t="shared" si="179"/>
        <v>0</v>
      </c>
      <c r="I5750" s="1"/>
      <c r="J5750" s="1"/>
      <c r="K5750" s="1"/>
    </row>
    <row r="5751" spans="1:11">
      <c r="A5751" s="1" t="s">
        <v>14084</v>
      </c>
      <c r="B5751" s="1" t="s">
        <v>259</v>
      </c>
      <c r="C5751" s="48" t="str">
        <f t="shared" si="178"/>
        <v>ק זרזיר</v>
      </c>
      <c r="D5751" s="1" t="s">
        <v>69</v>
      </c>
      <c r="E5751" s="1"/>
      <c r="F5751" s="2">
        <v>1</v>
      </c>
      <c r="G5751" s="2">
        <f>INDEX(תוצאות_בחירות,MATCH(C5751,siot!$F$3:$F$1887,0),27)</f>
        <v>3</v>
      </c>
      <c r="H5751" s="2" t="b">
        <f t="shared" si="179"/>
        <v>1</v>
      </c>
      <c r="I5751" s="1" t="s">
        <v>2</v>
      </c>
      <c r="J5751" s="1" t="s">
        <v>14100</v>
      </c>
      <c r="K5751" s="1"/>
    </row>
    <row r="5752" spans="1:11">
      <c r="A5752" s="1" t="s">
        <v>14084</v>
      </c>
      <c r="B5752" s="1" t="s">
        <v>259</v>
      </c>
      <c r="C5752" s="48" t="str">
        <f t="shared" si="178"/>
        <v>ק זרזיר</v>
      </c>
      <c r="D5752" s="1" t="s">
        <v>69</v>
      </c>
      <c r="E5752" s="1"/>
      <c r="F5752" s="2">
        <v>2</v>
      </c>
      <c r="G5752" s="2">
        <f>INDEX(תוצאות_בחירות,MATCH(C5752,siot!$F$3:$F$1887,0),27)</f>
        <v>3</v>
      </c>
      <c r="H5752" s="2" t="b">
        <f t="shared" si="179"/>
        <v>1</v>
      </c>
      <c r="I5752" s="1" t="s">
        <v>2</v>
      </c>
      <c r="J5752" s="1" t="s">
        <v>14099</v>
      </c>
      <c r="K5752" s="1"/>
    </row>
    <row r="5753" spans="1:11">
      <c r="A5753" s="1" t="s">
        <v>14084</v>
      </c>
      <c r="B5753" s="1" t="s">
        <v>259</v>
      </c>
      <c r="C5753" s="48" t="str">
        <f t="shared" si="178"/>
        <v>ק זרזיר</v>
      </c>
      <c r="D5753" s="1" t="s">
        <v>69</v>
      </c>
      <c r="E5753" s="1"/>
      <c r="F5753" s="2">
        <v>3</v>
      </c>
      <c r="G5753" s="2">
        <f>INDEX(תוצאות_בחירות,MATCH(C5753,siot!$F$3:$F$1887,0),27)</f>
        <v>3</v>
      </c>
      <c r="H5753" s="2" t="b">
        <f t="shared" si="179"/>
        <v>1</v>
      </c>
      <c r="I5753" s="1" t="s">
        <v>2</v>
      </c>
      <c r="J5753" s="1" t="s">
        <v>10400</v>
      </c>
      <c r="K5753" s="1"/>
    </row>
    <row r="5754" spans="1:11" hidden="1">
      <c r="A5754" s="1" t="s">
        <v>14084</v>
      </c>
      <c r="B5754" s="1" t="s">
        <v>259</v>
      </c>
      <c r="C5754" s="48" t="str">
        <f t="shared" si="178"/>
        <v>ק זרזיר</v>
      </c>
      <c r="D5754" s="1" t="s">
        <v>69</v>
      </c>
      <c r="E5754" s="1"/>
      <c r="F5754" s="2">
        <v>4</v>
      </c>
      <c r="G5754" s="2">
        <f>INDEX(תוצאות_בחירות,MATCH(C5754,siot!$F$3:$F$1887,0),27)</f>
        <v>3</v>
      </c>
      <c r="H5754" s="2" t="b">
        <f t="shared" si="179"/>
        <v>0</v>
      </c>
      <c r="I5754" s="1" t="s">
        <v>2</v>
      </c>
      <c r="J5754" s="1" t="s">
        <v>14098</v>
      </c>
      <c r="K5754" s="1"/>
    </row>
    <row r="5755" spans="1:11" hidden="1">
      <c r="A5755" s="1" t="s">
        <v>14084</v>
      </c>
      <c r="B5755" s="1" t="s">
        <v>259</v>
      </c>
      <c r="C5755" s="48" t="str">
        <f t="shared" si="178"/>
        <v>ק זרזיר</v>
      </c>
      <c r="D5755" s="1" t="s">
        <v>69</v>
      </c>
      <c r="E5755" s="1"/>
      <c r="F5755" s="2">
        <v>5</v>
      </c>
      <c r="G5755" s="2">
        <f>INDEX(תוצאות_בחירות,MATCH(C5755,siot!$F$3:$F$1887,0),27)</f>
        <v>3</v>
      </c>
      <c r="H5755" s="2" t="b">
        <f t="shared" si="179"/>
        <v>0</v>
      </c>
      <c r="I5755" s="1" t="s">
        <v>2</v>
      </c>
      <c r="J5755" s="1" t="s">
        <v>14097</v>
      </c>
      <c r="K5755" s="1"/>
    </row>
    <row r="5756" spans="1:11" hidden="1">
      <c r="A5756" s="1" t="s">
        <v>14084</v>
      </c>
      <c r="B5756" s="1" t="s">
        <v>259</v>
      </c>
      <c r="C5756" s="48" t="str">
        <f t="shared" si="178"/>
        <v>ק זרזיר</v>
      </c>
      <c r="D5756" s="1" t="s">
        <v>69</v>
      </c>
      <c r="E5756" s="1"/>
      <c r="F5756" s="2">
        <v>6</v>
      </c>
      <c r="G5756" s="2">
        <f>INDEX(תוצאות_בחירות,MATCH(C5756,siot!$F$3:$F$1887,0),27)</f>
        <v>3</v>
      </c>
      <c r="H5756" s="2" t="b">
        <f t="shared" si="179"/>
        <v>0</v>
      </c>
      <c r="I5756" s="1" t="s">
        <v>2</v>
      </c>
      <c r="J5756" s="1" t="s">
        <v>14096</v>
      </c>
      <c r="K5756" s="1"/>
    </row>
    <row r="5757" spans="1:11" hidden="1">
      <c r="A5757" s="1" t="s">
        <v>14084</v>
      </c>
      <c r="B5757" s="1" t="s">
        <v>259</v>
      </c>
      <c r="C5757" s="48" t="str">
        <f t="shared" si="178"/>
        <v>ק זרזיר</v>
      </c>
      <c r="D5757" s="1" t="s">
        <v>69</v>
      </c>
      <c r="E5757" s="1"/>
      <c r="F5757" s="2">
        <v>7</v>
      </c>
      <c r="G5757" s="2">
        <f>INDEX(תוצאות_בחירות,MATCH(C5757,siot!$F$3:$F$1887,0),27)</f>
        <v>3</v>
      </c>
      <c r="H5757" s="2" t="b">
        <f t="shared" si="179"/>
        <v>0</v>
      </c>
      <c r="I5757" s="1" t="s">
        <v>2</v>
      </c>
      <c r="J5757" s="1" t="s">
        <v>14096</v>
      </c>
      <c r="K5757" s="1"/>
    </row>
    <row r="5758" spans="1:11" hidden="1">
      <c r="A5758" s="1" t="s">
        <v>14084</v>
      </c>
      <c r="B5758" s="1" t="s">
        <v>259</v>
      </c>
      <c r="C5758" s="48" t="str">
        <f t="shared" si="178"/>
        <v>ק זרזיר</v>
      </c>
      <c r="D5758" s="1" t="s">
        <v>69</v>
      </c>
      <c r="E5758" s="1"/>
      <c r="F5758" s="2">
        <v>8</v>
      </c>
      <c r="G5758" s="2">
        <f>INDEX(תוצאות_בחירות,MATCH(C5758,siot!$F$3:$F$1887,0),27)</f>
        <v>3</v>
      </c>
      <c r="H5758" s="2" t="b">
        <f t="shared" si="179"/>
        <v>0</v>
      </c>
      <c r="I5758" s="1" t="s">
        <v>2</v>
      </c>
      <c r="J5758" s="1" t="s">
        <v>14095</v>
      </c>
      <c r="K5758" s="1"/>
    </row>
    <row r="5759" spans="1:11" hidden="1">
      <c r="A5759" s="1" t="s">
        <v>14084</v>
      </c>
      <c r="B5759" s="1" t="s">
        <v>14090</v>
      </c>
      <c r="C5759" s="48" t="str">
        <f t="shared" si="178"/>
        <v>קן זרזיר</v>
      </c>
      <c r="D5759" s="1" t="s">
        <v>14089</v>
      </c>
      <c r="E5759" s="1" t="s">
        <v>18</v>
      </c>
      <c r="F5759" s="2" t="s">
        <v>19548</v>
      </c>
      <c r="G5759" s="2">
        <f>INDEX(תוצאות_בחירות,MATCH(C5759,siot!$F$3:$F$1887,0),27)</f>
        <v>2</v>
      </c>
      <c r="H5759" s="2" t="b">
        <f t="shared" si="179"/>
        <v>0</v>
      </c>
      <c r="I5759" s="1"/>
      <c r="J5759" s="1"/>
      <c r="K5759" s="1"/>
    </row>
    <row r="5760" spans="1:11">
      <c r="A5760" s="1" t="s">
        <v>14084</v>
      </c>
      <c r="B5760" s="1" t="s">
        <v>14090</v>
      </c>
      <c r="C5760" s="48" t="str">
        <f t="shared" si="178"/>
        <v>קן זרזיר</v>
      </c>
      <c r="D5760" s="1" t="s">
        <v>14089</v>
      </c>
      <c r="E5760" s="1" t="s">
        <v>17</v>
      </c>
      <c r="F5760" s="2">
        <v>1</v>
      </c>
      <c r="G5760" s="2">
        <f>INDEX(תוצאות_בחירות,MATCH(C5760,siot!$F$3:$F$1887,0),27)</f>
        <v>2</v>
      </c>
      <c r="H5760" s="2" t="b">
        <f t="shared" si="179"/>
        <v>1</v>
      </c>
      <c r="I5760" s="1" t="s">
        <v>2</v>
      </c>
      <c r="J5760" s="1" t="s">
        <v>14094</v>
      </c>
      <c r="K5760" s="1"/>
    </row>
    <row r="5761" spans="1:11">
      <c r="A5761" s="1" t="s">
        <v>14084</v>
      </c>
      <c r="B5761" s="1" t="s">
        <v>14090</v>
      </c>
      <c r="C5761" s="48" t="str">
        <f t="shared" si="178"/>
        <v>קן זרזיר</v>
      </c>
      <c r="D5761" s="1" t="s">
        <v>14089</v>
      </c>
      <c r="E5761" s="1"/>
      <c r="F5761" s="2">
        <v>2</v>
      </c>
      <c r="G5761" s="2">
        <f>INDEX(תוצאות_בחירות,MATCH(C5761,siot!$F$3:$F$1887,0),27)</f>
        <v>2</v>
      </c>
      <c r="H5761" s="2" t="b">
        <f t="shared" si="179"/>
        <v>1</v>
      </c>
      <c r="I5761" s="1" t="s">
        <v>2</v>
      </c>
      <c r="J5761" s="1" t="s">
        <v>14093</v>
      </c>
      <c r="K5761" s="1"/>
    </row>
    <row r="5762" spans="1:11" hidden="1">
      <c r="A5762" s="1" t="s">
        <v>14084</v>
      </c>
      <c r="B5762" s="1" t="s">
        <v>14090</v>
      </c>
      <c r="C5762" s="48" t="str">
        <f t="shared" si="178"/>
        <v>קן זרזיר</v>
      </c>
      <c r="D5762" s="1" t="s">
        <v>14089</v>
      </c>
      <c r="E5762" s="1"/>
      <c r="F5762" s="2">
        <v>3</v>
      </c>
      <c r="G5762" s="2">
        <f>INDEX(תוצאות_בחירות,MATCH(C5762,siot!$F$3:$F$1887,0),27)</f>
        <v>2</v>
      </c>
      <c r="H5762" s="2" t="b">
        <f t="shared" si="179"/>
        <v>0</v>
      </c>
      <c r="I5762" s="1" t="s">
        <v>2</v>
      </c>
      <c r="J5762" s="1" t="s">
        <v>14092</v>
      </c>
      <c r="K5762" s="1"/>
    </row>
    <row r="5763" spans="1:11" hidden="1">
      <c r="A5763" s="1" t="s">
        <v>14084</v>
      </c>
      <c r="B5763" s="1" t="s">
        <v>14090</v>
      </c>
      <c r="C5763" s="48" t="str">
        <f t="shared" si="178"/>
        <v>קן זרזיר</v>
      </c>
      <c r="D5763" s="1" t="s">
        <v>14089</v>
      </c>
      <c r="E5763" s="1"/>
      <c r="F5763" s="2">
        <v>4</v>
      </c>
      <c r="G5763" s="2">
        <f>INDEX(תוצאות_בחירות,MATCH(C5763,siot!$F$3:$F$1887,0),27)</f>
        <v>2</v>
      </c>
      <c r="H5763" s="2" t="b">
        <f t="shared" si="179"/>
        <v>0</v>
      </c>
      <c r="I5763" s="1" t="s">
        <v>2</v>
      </c>
      <c r="J5763" s="1" t="s">
        <v>14091</v>
      </c>
      <c r="K5763" s="1"/>
    </row>
    <row r="5764" spans="1:11" hidden="1">
      <c r="A5764" s="1" t="s">
        <v>14084</v>
      </c>
      <c r="B5764" s="1" t="s">
        <v>14090</v>
      </c>
      <c r="C5764" s="48" t="str">
        <f t="shared" ref="C5764:C5827" si="180">B5764&amp;" "&amp;A5764</f>
        <v>קן זרזיר</v>
      </c>
      <c r="D5764" s="1" t="s">
        <v>14089</v>
      </c>
      <c r="E5764" s="1"/>
      <c r="F5764" s="2">
        <v>5</v>
      </c>
      <c r="G5764" s="2">
        <f>INDEX(תוצאות_בחירות,MATCH(C5764,siot!$F$3:$F$1887,0),27)</f>
        <v>2</v>
      </c>
      <c r="H5764" s="2" t="b">
        <f t="shared" ref="H5764:H5827" si="181">IF(OR(F5764&lt;G5764,G5764=F5764),TRUE,FALSE)</f>
        <v>0</v>
      </c>
      <c r="I5764" s="1" t="s">
        <v>2</v>
      </c>
      <c r="J5764" s="1" t="s">
        <v>14088</v>
      </c>
      <c r="K5764" s="1"/>
    </row>
    <row r="5765" spans="1:11" hidden="1">
      <c r="A5765" s="1" t="s">
        <v>14084</v>
      </c>
      <c r="B5765" s="1" t="s">
        <v>102</v>
      </c>
      <c r="C5765" s="48" t="str">
        <f t="shared" si="180"/>
        <v>קץ זרזיר</v>
      </c>
      <c r="D5765" s="1" t="s">
        <v>14083</v>
      </c>
      <c r="E5765" s="1" t="s">
        <v>3</v>
      </c>
      <c r="F5765" s="2" t="s">
        <v>19548</v>
      </c>
      <c r="G5765" s="2">
        <f>INDEX(תוצאות_בחירות,MATCH(C5765,siot!$F$3:$F$1887,0),27)</f>
        <v>0</v>
      </c>
      <c r="H5765" s="2" t="b">
        <f t="shared" si="181"/>
        <v>0</v>
      </c>
      <c r="I5765" s="1"/>
      <c r="J5765" s="1"/>
      <c r="K5765" s="1"/>
    </row>
    <row r="5766" spans="1:11" hidden="1">
      <c r="A5766" s="1" t="s">
        <v>14084</v>
      </c>
      <c r="B5766" s="1" t="s">
        <v>102</v>
      </c>
      <c r="C5766" s="48" t="str">
        <f t="shared" si="180"/>
        <v>קץ זרזיר</v>
      </c>
      <c r="D5766" s="1" t="s">
        <v>14083</v>
      </c>
      <c r="E5766" s="1"/>
      <c r="F5766" s="2">
        <v>1</v>
      </c>
      <c r="G5766" s="2">
        <f>INDEX(תוצאות_בחירות,MATCH(C5766,siot!$F$3:$F$1887,0),27)</f>
        <v>0</v>
      </c>
      <c r="H5766" s="2" t="b">
        <f t="shared" si="181"/>
        <v>0</v>
      </c>
      <c r="I5766" s="1" t="s">
        <v>2</v>
      </c>
      <c r="J5766" s="1" t="s">
        <v>14087</v>
      </c>
      <c r="K5766" s="1"/>
    </row>
    <row r="5767" spans="1:11" hidden="1">
      <c r="A5767" s="1" t="s">
        <v>14084</v>
      </c>
      <c r="B5767" s="1" t="s">
        <v>102</v>
      </c>
      <c r="C5767" s="48" t="str">
        <f t="shared" si="180"/>
        <v>קץ זרזיר</v>
      </c>
      <c r="D5767" s="1" t="s">
        <v>14083</v>
      </c>
      <c r="E5767" s="1"/>
      <c r="F5767" s="2">
        <v>2</v>
      </c>
      <c r="G5767" s="2">
        <f>INDEX(תוצאות_בחירות,MATCH(C5767,siot!$F$3:$F$1887,0),27)</f>
        <v>0</v>
      </c>
      <c r="H5767" s="2" t="b">
        <f t="shared" si="181"/>
        <v>0</v>
      </c>
      <c r="I5767" s="1" t="s">
        <v>2</v>
      </c>
      <c r="J5767" s="1" t="s">
        <v>14086</v>
      </c>
      <c r="K5767" s="1"/>
    </row>
    <row r="5768" spans="1:11" hidden="1">
      <c r="A5768" s="1" t="s">
        <v>14084</v>
      </c>
      <c r="B5768" s="1" t="s">
        <v>102</v>
      </c>
      <c r="C5768" s="48" t="str">
        <f t="shared" si="180"/>
        <v>קץ זרזיר</v>
      </c>
      <c r="D5768" s="1" t="s">
        <v>14083</v>
      </c>
      <c r="E5768" s="1"/>
      <c r="F5768" s="2">
        <v>3</v>
      </c>
      <c r="G5768" s="2">
        <f>INDEX(תוצאות_בחירות,MATCH(C5768,siot!$F$3:$F$1887,0),27)</f>
        <v>0</v>
      </c>
      <c r="H5768" s="2" t="b">
        <f t="shared" si="181"/>
        <v>0</v>
      </c>
      <c r="I5768" s="1" t="s">
        <v>2</v>
      </c>
      <c r="J5768" s="1" t="s">
        <v>14085</v>
      </c>
      <c r="K5768" s="1"/>
    </row>
    <row r="5769" spans="1:11" hidden="1">
      <c r="A5769" s="1" t="s">
        <v>14084</v>
      </c>
      <c r="B5769" s="1" t="s">
        <v>102</v>
      </c>
      <c r="C5769" s="48" t="str">
        <f t="shared" si="180"/>
        <v>קץ זרזיר</v>
      </c>
      <c r="D5769" s="1" t="s">
        <v>14083</v>
      </c>
      <c r="E5769" s="1"/>
      <c r="F5769" s="2">
        <v>4</v>
      </c>
      <c r="G5769" s="2">
        <f>INDEX(תוצאות_בחירות,MATCH(C5769,siot!$F$3:$F$1887,0),27)</f>
        <v>0</v>
      </c>
      <c r="H5769" s="2" t="b">
        <f t="shared" si="181"/>
        <v>0</v>
      </c>
      <c r="I5769" s="1" t="s">
        <v>2</v>
      </c>
      <c r="J5769" s="1" t="s">
        <v>14082</v>
      </c>
      <c r="K5769" s="1"/>
    </row>
    <row r="5770" spans="1:11" hidden="1">
      <c r="A5770" s="1" t="s">
        <v>13910</v>
      </c>
      <c r="B5770" s="1" t="s">
        <v>617</v>
      </c>
      <c r="C5770" s="48" t="str">
        <f t="shared" si="180"/>
        <v>אמת חדרה</v>
      </c>
      <c r="D5770" s="1" t="s">
        <v>14070</v>
      </c>
      <c r="E5770" s="1" t="s">
        <v>3</v>
      </c>
      <c r="F5770" s="2" t="s">
        <v>19548</v>
      </c>
      <c r="G5770" s="2">
        <f>INDEX(תוצאות_בחירות,MATCH(C5770,siot!$F$3:$F$1887,0),27)</f>
        <v>0</v>
      </c>
      <c r="H5770" s="2" t="b">
        <f t="shared" si="181"/>
        <v>0</v>
      </c>
      <c r="I5770" s="1"/>
      <c r="J5770" s="1"/>
      <c r="K5770" s="1"/>
    </row>
    <row r="5771" spans="1:11" hidden="1">
      <c r="A5771" s="1" t="s">
        <v>13910</v>
      </c>
      <c r="B5771" s="1" t="s">
        <v>617</v>
      </c>
      <c r="C5771" s="48" t="str">
        <f t="shared" si="180"/>
        <v>אמת חדרה</v>
      </c>
      <c r="D5771" s="1" t="s">
        <v>14070</v>
      </c>
      <c r="E5771" s="1"/>
      <c r="F5771" s="2">
        <v>1</v>
      </c>
      <c r="G5771" s="2">
        <f>INDEX(תוצאות_בחירות,MATCH(C5771,siot!$F$3:$F$1887,0),27)</f>
        <v>0</v>
      </c>
      <c r="H5771" s="2" t="b">
        <f t="shared" si="181"/>
        <v>0</v>
      </c>
      <c r="I5771" s="1" t="s">
        <v>2</v>
      </c>
      <c r="J5771" s="1" t="s">
        <v>14081</v>
      </c>
      <c r="K5771" s="1"/>
    </row>
    <row r="5772" spans="1:11" hidden="1">
      <c r="A5772" s="1" t="s">
        <v>13910</v>
      </c>
      <c r="B5772" s="1" t="s">
        <v>617</v>
      </c>
      <c r="C5772" s="48" t="str">
        <f t="shared" si="180"/>
        <v>אמת חדרה</v>
      </c>
      <c r="D5772" s="1" t="s">
        <v>14070</v>
      </c>
      <c r="E5772" s="1"/>
      <c r="F5772" s="2">
        <v>2</v>
      </c>
      <c r="G5772" s="2">
        <f>INDEX(תוצאות_בחירות,MATCH(C5772,siot!$F$3:$F$1887,0),27)</f>
        <v>0</v>
      </c>
      <c r="H5772" s="2" t="b">
        <f t="shared" si="181"/>
        <v>0</v>
      </c>
      <c r="I5772" s="1" t="s">
        <v>2</v>
      </c>
      <c r="J5772" s="1" t="s">
        <v>14080</v>
      </c>
      <c r="K5772" s="1"/>
    </row>
    <row r="5773" spans="1:11" hidden="1">
      <c r="A5773" s="1" t="s">
        <v>13910</v>
      </c>
      <c r="B5773" s="1" t="s">
        <v>617</v>
      </c>
      <c r="C5773" s="48" t="str">
        <f t="shared" si="180"/>
        <v>אמת חדרה</v>
      </c>
      <c r="D5773" s="1" t="s">
        <v>14070</v>
      </c>
      <c r="E5773" s="1"/>
      <c r="F5773" s="2">
        <v>3</v>
      </c>
      <c r="G5773" s="2">
        <f>INDEX(תוצאות_בחירות,MATCH(C5773,siot!$F$3:$F$1887,0),27)</f>
        <v>0</v>
      </c>
      <c r="H5773" s="2" t="b">
        <f t="shared" si="181"/>
        <v>0</v>
      </c>
      <c r="I5773" s="1" t="s">
        <v>2</v>
      </c>
      <c r="J5773" s="1" t="s">
        <v>14079</v>
      </c>
      <c r="K5773" s="1"/>
    </row>
    <row r="5774" spans="1:11" hidden="1">
      <c r="A5774" s="1" t="s">
        <v>13910</v>
      </c>
      <c r="B5774" s="1" t="s">
        <v>617</v>
      </c>
      <c r="C5774" s="48" t="str">
        <f t="shared" si="180"/>
        <v>אמת חדרה</v>
      </c>
      <c r="D5774" s="1" t="s">
        <v>14070</v>
      </c>
      <c r="E5774" s="1"/>
      <c r="F5774" s="2">
        <v>4</v>
      </c>
      <c r="G5774" s="2">
        <f>INDEX(תוצאות_בחירות,MATCH(C5774,siot!$F$3:$F$1887,0),27)</f>
        <v>0</v>
      </c>
      <c r="H5774" s="2" t="b">
        <f t="shared" si="181"/>
        <v>0</v>
      </c>
      <c r="I5774" s="1" t="s">
        <v>2</v>
      </c>
      <c r="J5774" s="1" t="s">
        <v>14078</v>
      </c>
      <c r="K5774" s="1"/>
    </row>
    <row r="5775" spans="1:11" hidden="1">
      <c r="A5775" s="1" t="s">
        <v>13910</v>
      </c>
      <c r="B5775" s="1" t="s">
        <v>617</v>
      </c>
      <c r="C5775" s="48" t="str">
        <f t="shared" si="180"/>
        <v>אמת חדרה</v>
      </c>
      <c r="D5775" s="1" t="s">
        <v>14070</v>
      </c>
      <c r="E5775" s="1"/>
      <c r="F5775" s="2">
        <v>5</v>
      </c>
      <c r="G5775" s="2">
        <f>INDEX(תוצאות_בחירות,MATCH(C5775,siot!$F$3:$F$1887,0),27)</f>
        <v>0</v>
      </c>
      <c r="H5775" s="2" t="b">
        <f t="shared" si="181"/>
        <v>0</v>
      </c>
      <c r="I5775" s="1" t="s">
        <v>2</v>
      </c>
      <c r="J5775" s="1" t="s">
        <v>14077</v>
      </c>
      <c r="K5775" s="1"/>
    </row>
    <row r="5776" spans="1:11" hidden="1">
      <c r="A5776" s="1" t="s">
        <v>13910</v>
      </c>
      <c r="B5776" s="1" t="s">
        <v>617</v>
      </c>
      <c r="C5776" s="48" t="str">
        <f t="shared" si="180"/>
        <v>אמת חדרה</v>
      </c>
      <c r="D5776" s="1" t="s">
        <v>14070</v>
      </c>
      <c r="E5776" s="1"/>
      <c r="F5776" s="2">
        <v>6</v>
      </c>
      <c r="G5776" s="2">
        <f>INDEX(תוצאות_בחירות,MATCH(C5776,siot!$F$3:$F$1887,0),27)</f>
        <v>0</v>
      </c>
      <c r="H5776" s="2" t="b">
        <f t="shared" si="181"/>
        <v>0</v>
      </c>
      <c r="I5776" s="1" t="s">
        <v>2</v>
      </c>
      <c r="J5776" s="1" t="s">
        <v>14076</v>
      </c>
      <c r="K5776" s="1"/>
    </row>
    <row r="5777" spans="1:11" hidden="1">
      <c r="A5777" s="1" t="s">
        <v>13910</v>
      </c>
      <c r="B5777" s="1" t="s">
        <v>617</v>
      </c>
      <c r="C5777" s="48" t="str">
        <f t="shared" si="180"/>
        <v>אמת חדרה</v>
      </c>
      <c r="D5777" s="1" t="s">
        <v>14070</v>
      </c>
      <c r="E5777" s="1"/>
      <c r="F5777" s="2">
        <v>7</v>
      </c>
      <c r="G5777" s="2">
        <f>INDEX(תוצאות_בחירות,MATCH(C5777,siot!$F$3:$F$1887,0),27)</f>
        <v>0</v>
      </c>
      <c r="H5777" s="2" t="b">
        <f t="shared" si="181"/>
        <v>0</v>
      </c>
      <c r="I5777" s="1" t="s">
        <v>2</v>
      </c>
      <c r="J5777" s="1" t="s">
        <v>14075</v>
      </c>
      <c r="K5777" s="1"/>
    </row>
    <row r="5778" spans="1:11" hidden="1">
      <c r="A5778" s="1" t="s">
        <v>13910</v>
      </c>
      <c r="B5778" s="1" t="s">
        <v>617</v>
      </c>
      <c r="C5778" s="48" t="str">
        <f t="shared" si="180"/>
        <v>אמת חדרה</v>
      </c>
      <c r="D5778" s="1" t="s">
        <v>14070</v>
      </c>
      <c r="E5778" s="1"/>
      <c r="F5778" s="2">
        <v>8</v>
      </c>
      <c r="G5778" s="2">
        <f>INDEX(תוצאות_בחירות,MATCH(C5778,siot!$F$3:$F$1887,0),27)</f>
        <v>0</v>
      </c>
      <c r="H5778" s="2" t="b">
        <f t="shared" si="181"/>
        <v>0</v>
      </c>
      <c r="I5778" s="1" t="s">
        <v>2</v>
      </c>
      <c r="J5778" s="1" t="s">
        <v>14074</v>
      </c>
      <c r="K5778" s="1"/>
    </row>
    <row r="5779" spans="1:11" hidden="1">
      <c r="A5779" s="1" t="s">
        <v>13910</v>
      </c>
      <c r="B5779" s="1" t="s">
        <v>617</v>
      </c>
      <c r="C5779" s="48" t="str">
        <f t="shared" si="180"/>
        <v>אמת חדרה</v>
      </c>
      <c r="D5779" s="1" t="s">
        <v>14070</v>
      </c>
      <c r="E5779" s="1"/>
      <c r="F5779" s="2">
        <v>9</v>
      </c>
      <c r="G5779" s="2">
        <f>INDEX(תוצאות_בחירות,MATCH(C5779,siot!$F$3:$F$1887,0),27)</f>
        <v>0</v>
      </c>
      <c r="H5779" s="2" t="b">
        <f t="shared" si="181"/>
        <v>0</v>
      </c>
      <c r="I5779" s="1" t="s">
        <v>2</v>
      </c>
      <c r="J5779" s="1" t="s">
        <v>14073</v>
      </c>
      <c r="K5779" s="1"/>
    </row>
    <row r="5780" spans="1:11" hidden="1">
      <c r="A5780" s="1" t="s">
        <v>13910</v>
      </c>
      <c r="B5780" s="1" t="s">
        <v>617</v>
      </c>
      <c r="C5780" s="48" t="str">
        <f t="shared" si="180"/>
        <v>אמת חדרה</v>
      </c>
      <c r="D5780" s="1" t="s">
        <v>14070</v>
      </c>
      <c r="E5780" s="1"/>
      <c r="F5780" s="2">
        <v>10</v>
      </c>
      <c r="G5780" s="2">
        <f>INDEX(תוצאות_בחירות,MATCH(C5780,siot!$F$3:$F$1887,0),27)</f>
        <v>0</v>
      </c>
      <c r="H5780" s="2" t="b">
        <f t="shared" si="181"/>
        <v>0</v>
      </c>
      <c r="I5780" s="1" t="s">
        <v>2</v>
      </c>
      <c r="J5780" s="1" t="s">
        <v>14072</v>
      </c>
      <c r="K5780" s="1"/>
    </row>
    <row r="5781" spans="1:11" hidden="1">
      <c r="A5781" s="1" t="s">
        <v>13910</v>
      </c>
      <c r="B5781" s="1" t="s">
        <v>617</v>
      </c>
      <c r="C5781" s="48" t="str">
        <f t="shared" si="180"/>
        <v>אמת חדרה</v>
      </c>
      <c r="D5781" s="1" t="s">
        <v>14070</v>
      </c>
      <c r="E5781" s="1"/>
      <c r="F5781" s="2">
        <v>11</v>
      </c>
      <c r="G5781" s="2">
        <f>INDEX(תוצאות_בחירות,MATCH(C5781,siot!$F$3:$F$1887,0),27)</f>
        <v>0</v>
      </c>
      <c r="H5781" s="2" t="b">
        <f t="shared" si="181"/>
        <v>0</v>
      </c>
      <c r="I5781" s="1" t="s">
        <v>2</v>
      </c>
      <c r="J5781" s="1" t="s">
        <v>14071</v>
      </c>
      <c r="K5781" s="1"/>
    </row>
    <row r="5782" spans="1:11" hidden="1">
      <c r="A5782" s="1" t="s">
        <v>13910</v>
      </c>
      <c r="B5782" s="1" t="s">
        <v>617</v>
      </c>
      <c r="C5782" s="48" t="str">
        <f t="shared" si="180"/>
        <v>אמת חדרה</v>
      </c>
      <c r="D5782" s="1" t="s">
        <v>14070</v>
      </c>
      <c r="E5782" s="1"/>
      <c r="F5782" s="2">
        <v>12</v>
      </c>
      <c r="G5782" s="2">
        <f>INDEX(תוצאות_בחירות,MATCH(C5782,siot!$F$3:$F$1887,0),27)</f>
        <v>0</v>
      </c>
      <c r="H5782" s="2" t="b">
        <f t="shared" si="181"/>
        <v>0</v>
      </c>
      <c r="I5782" s="1" t="s">
        <v>2</v>
      </c>
      <c r="J5782" s="1" t="s">
        <v>14069</v>
      </c>
      <c r="K5782" s="1"/>
    </row>
    <row r="5783" spans="1:11" hidden="1">
      <c r="A5783" s="1" t="s">
        <v>13910</v>
      </c>
      <c r="B5783" s="1" t="s">
        <v>573</v>
      </c>
      <c r="C5783" s="48" t="str">
        <f t="shared" si="180"/>
        <v>זך חדרה</v>
      </c>
      <c r="D5783" s="1" t="s">
        <v>14061</v>
      </c>
      <c r="E5783" s="1" t="s">
        <v>3</v>
      </c>
      <c r="F5783" s="2" t="s">
        <v>19548</v>
      </c>
      <c r="G5783" s="2">
        <f>INDEX(תוצאות_בחירות,MATCH(C5783,siot!$F$3:$F$1887,0),27)</f>
        <v>0</v>
      </c>
      <c r="H5783" s="2" t="b">
        <f t="shared" si="181"/>
        <v>0</v>
      </c>
      <c r="I5783" s="1"/>
      <c r="J5783" s="1"/>
      <c r="K5783" s="1"/>
    </row>
    <row r="5784" spans="1:11" hidden="1">
      <c r="A5784" s="1" t="s">
        <v>13910</v>
      </c>
      <c r="B5784" s="1" t="s">
        <v>573</v>
      </c>
      <c r="C5784" s="48" t="str">
        <f t="shared" si="180"/>
        <v>זך חדרה</v>
      </c>
      <c r="D5784" s="1" t="s">
        <v>14061</v>
      </c>
      <c r="E5784" s="1"/>
      <c r="F5784" s="2">
        <v>1</v>
      </c>
      <c r="G5784" s="2">
        <f>INDEX(תוצאות_בחירות,MATCH(C5784,siot!$F$3:$F$1887,0),27)</f>
        <v>0</v>
      </c>
      <c r="H5784" s="2" t="b">
        <f t="shared" si="181"/>
        <v>0</v>
      </c>
      <c r="I5784" s="1" t="s">
        <v>2</v>
      </c>
      <c r="J5784" s="1" t="s">
        <v>14068</v>
      </c>
      <c r="K5784" s="1"/>
    </row>
    <row r="5785" spans="1:11" hidden="1">
      <c r="A5785" s="1" t="s">
        <v>13910</v>
      </c>
      <c r="B5785" s="1" t="s">
        <v>573</v>
      </c>
      <c r="C5785" s="48" t="str">
        <f t="shared" si="180"/>
        <v>זך חדרה</v>
      </c>
      <c r="D5785" s="1" t="s">
        <v>14061</v>
      </c>
      <c r="E5785" s="1"/>
      <c r="F5785" s="2">
        <v>2</v>
      </c>
      <c r="G5785" s="2">
        <f>INDEX(תוצאות_בחירות,MATCH(C5785,siot!$F$3:$F$1887,0),27)</f>
        <v>0</v>
      </c>
      <c r="H5785" s="2" t="b">
        <f t="shared" si="181"/>
        <v>0</v>
      </c>
      <c r="I5785" s="1" t="s">
        <v>2</v>
      </c>
      <c r="J5785" s="1" t="s">
        <v>14067</v>
      </c>
      <c r="K5785" s="1"/>
    </row>
    <row r="5786" spans="1:11" hidden="1">
      <c r="A5786" s="1" t="s">
        <v>13910</v>
      </c>
      <c r="B5786" s="1" t="s">
        <v>573</v>
      </c>
      <c r="C5786" s="48" t="str">
        <f t="shared" si="180"/>
        <v>זך חדרה</v>
      </c>
      <c r="D5786" s="1" t="s">
        <v>14061</v>
      </c>
      <c r="E5786" s="1"/>
      <c r="F5786" s="2">
        <v>3</v>
      </c>
      <c r="G5786" s="2">
        <f>INDEX(תוצאות_בחירות,MATCH(C5786,siot!$F$3:$F$1887,0),27)</f>
        <v>0</v>
      </c>
      <c r="H5786" s="2" t="b">
        <f t="shared" si="181"/>
        <v>0</v>
      </c>
      <c r="I5786" s="1" t="s">
        <v>2</v>
      </c>
      <c r="J5786" s="1" t="s">
        <v>14066</v>
      </c>
      <c r="K5786" s="1"/>
    </row>
    <row r="5787" spans="1:11" hidden="1">
      <c r="A5787" s="1" t="s">
        <v>13910</v>
      </c>
      <c r="B5787" s="1" t="s">
        <v>573</v>
      </c>
      <c r="C5787" s="48" t="str">
        <f t="shared" si="180"/>
        <v>זך חדרה</v>
      </c>
      <c r="D5787" s="1" t="s">
        <v>14061</v>
      </c>
      <c r="E5787" s="1"/>
      <c r="F5787" s="2">
        <v>4</v>
      </c>
      <c r="G5787" s="2">
        <f>INDEX(תוצאות_בחירות,MATCH(C5787,siot!$F$3:$F$1887,0),27)</f>
        <v>0</v>
      </c>
      <c r="H5787" s="2" t="b">
        <f t="shared" si="181"/>
        <v>0</v>
      </c>
      <c r="I5787" s="1" t="s">
        <v>2</v>
      </c>
      <c r="J5787" s="1" t="s">
        <v>14065</v>
      </c>
      <c r="K5787" s="1"/>
    </row>
    <row r="5788" spans="1:11" hidden="1">
      <c r="A5788" s="1" t="s">
        <v>13910</v>
      </c>
      <c r="B5788" s="1" t="s">
        <v>573</v>
      </c>
      <c r="C5788" s="48" t="str">
        <f t="shared" si="180"/>
        <v>זך חדרה</v>
      </c>
      <c r="D5788" s="1" t="s">
        <v>14061</v>
      </c>
      <c r="E5788" s="1"/>
      <c r="F5788" s="2">
        <v>5</v>
      </c>
      <c r="G5788" s="2">
        <f>INDEX(תוצאות_בחירות,MATCH(C5788,siot!$F$3:$F$1887,0),27)</f>
        <v>0</v>
      </c>
      <c r="H5788" s="2" t="b">
        <f t="shared" si="181"/>
        <v>0</v>
      </c>
      <c r="I5788" s="1" t="s">
        <v>2</v>
      </c>
      <c r="J5788" s="1" t="s">
        <v>14064</v>
      </c>
      <c r="K5788" s="1"/>
    </row>
    <row r="5789" spans="1:11" hidden="1">
      <c r="A5789" s="1" t="s">
        <v>13910</v>
      </c>
      <c r="B5789" s="1" t="s">
        <v>573</v>
      </c>
      <c r="C5789" s="48" t="str">
        <f t="shared" si="180"/>
        <v>זך חדרה</v>
      </c>
      <c r="D5789" s="1" t="s">
        <v>14061</v>
      </c>
      <c r="E5789" s="1"/>
      <c r="F5789" s="2">
        <v>6</v>
      </c>
      <c r="G5789" s="2">
        <f>INDEX(תוצאות_בחירות,MATCH(C5789,siot!$F$3:$F$1887,0),27)</f>
        <v>0</v>
      </c>
      <c r="H5789" s="2" t="b">
        <f t="shared" si="181"/>
        <v>0</v>
      </c>
      <c r="I5789" s="1" t="s">
        <v>2</v>
      </c>
      <c r="J5789" s="1" t="s">
        <v>14063</v>
      </c>
      <c r="K5789" s="1"/>
    </row>
    <row r="5790" spans="1:11" hidden="1">
      <c r="A5790" s="1" t="s">
        <v>13910</v>
      </c>
      <c r="B5790" s="1" t="s">
        <v>573</v>
      </c>
      <c r="C5790" s="48" t="str">
        <f t="shared" si="180"/>
        <v>זך חדרה</v>
      </c>
      <c r="D5790" s="1" t="s">
        <v>14061</v>
      </c>
      <c r="E5790" s="1"/>
      <c r="F5790" s="2">
        <v>7</v>
      </c>
      <c r="G5790" s="2">
        <f>INDEX(תוצאות_בחירות,MATCH(C5790,siot!$F$3:$F$1887,0),27)</f>
        <v>0</v>
      </c>
      <c r="H5790" s="2" t="b">
        <f t="shared" si="181"/>
        <v>0</v>
      </c>
      <c r="I5790" s="1" t="s">
        <v>2</v>
      </c>
      <c r="J5790" s="1" t="s">
        <v>14062</v>
      </c>
      <c r="K5790" s="1"/>
    </row>
    <row r="5791" spans="1:11" hidden="1">
      <c r="A5791" s="1" t="s">
        <v>13910</v>
      </c>
      <c r="B5791" s="1" t="s">
        <v>573</v>
      </c>
      <c r="C5791" s="48" t="str">
        <f t="shared" si="180"/>
        <v>זך חדרה</v>
      </c>
      <c r="D5791" s="1" t="s">
        <v>14061</v>
      </c>
      <c r="E5791" s="1"/>
      <c r="F5791" s="2">
        <v>8</v>
      </c>
      <c r="G5791" s="2">
        <f>INDEX(תוצאות_בחירות,MATCH(C5791,siot!$F$3:$F$1887,0),27)</f>
        <v>0</v>
      </c>
      <c r="H5791" s="2" t="b">
        <f t="shared" si="181"/>
        <v>0</v>
      </c>
      <c r="I5791" s="1" t="s">
        <v>2</v>
      </c>
      <c r="J5791" s="1" t="s">
        <v>14060</v>
      </c>
      <c r="K5791" s="1"/>
    </row>
    <row r="5792" spans="1:11" hidden="1">
      <c r="A5792" s="1" t="s">
        <v>13910</v>
      </c>
      <c r="B5792" s="1" t="s">
        <v>1007</v>
      </c>
      <c r="C5792" s="48" t="str">
        <f t="shared" si="180"/>
        <v>טב חדרה</v>
      </c>
      <c r="D5792" s="1" t="s">
        <v>14053</v>
      </c>
      <c r="E5792" s="1" t="s">
        <v>3</v>
      </c>
      <c r="F5792" s="2" t="s">
        <v>19548</v>
      </c>
      <c r="G5792" s="2">
        <f>INDEX(תוצאות_בחירות,MATCH(C5792,siot!$F$3:$F$1887,0),27)</f>
        <v>1</v>
      </c>
      <c r="H5792" s="2" t="b">
        <f t="shared" si="181"/>
        <v>0</v>
      </c>
      <c r="I5792" s="1"/>
      <c r="J5792" s="1"/>
      <c r="K5792" s="1"/>
    </row>
    <row r="5793" spans="1:11">
      <c r="A5793" s="1" t="s">
        <v>13910</v>
      </c>
      <c r="B5793" s="1" t="s">
        <v>1007</v>
      </c>
      <c r="C5793" s="48" t="str">
        <f t="shared" si="180"/>
        <v>טב חדרה</v>
      </c>
      <c r="D5793" s="1" t="s">
        <v>14053</v>
      </c>
      <c r="E5793" s="1"/>
      <c r="F5793" s="2">
        <v>1</v>
      </c>
      <c r="G5793" s="2">
        <f>INDEX(תוצאות_בחירות,MATCH(C5793,siot!$F$3:$F$1887,0),27)</f>
        <v>1</v>
      </c>
      <c r="H5793" s="2" t="b">
        <f t="shared" si="181"/>
        <v>1</v>
      </c>
      <c r="I5793" s="1" t="s">
        <v>2</v>
      </c>
      <c r="J5793" s="1" t="s">
        <v>14059</v>
      </c>
      <c r="K5793" s="1"/>
    </row>
    <row r="5794" spans="1:11" hidden="1">
      <c r="A5794" s="1" t="s">
        <v>13910</v>
      </c>
      <c r="B5794" s="1" t="s">
        <v>1007</v>
      </c>
      <c r="C5794" s="48" t="str">
        <f t="shared" si="180"/>
        <v>טב חדרה</v>
      </c>
      <c r="D5794" s="1" t="s">
        <v>14053</v>
      </c>
      <c r="E5794" s="1"/>
      <c r="F5794" s="2">
        <v>2</v>
      </c>
      <c r="G5794" s="2">
        <f>INDEX(תוצאות_בחירות,MATCH(C5794,siot!$F$3:$F$1887,0),27)</f>
        <v>1</v>
      </c>
      <c r="H5794" s="2" t="b">
        <f t="shared" si="181"/>
        <v>0</v>
      </c>
      <c r="I5794" s="1" t="s">
        <v>2</v>
      </c>
      <c r="J5794" s="1" t="s">
        <v>14058</v>
      </c>
      <c r="K5794" s="1"/>
    </row>
    <row r="5795" spans="1:11" hidden="1">
      <c r="A5795" s="1" t="s">
        <v>13910</v>
      </c>
      <c r="B5795" s="1" t="s">
        <v>1007</v>
      </c>
      <c r="C5795" s="48" t="str">
        <f t="shared" si="180"/>
        <v>טב חדרה</v>
      </c>
      <c r="D5795" s="1" t="s">
        <v>14053</v>
      </c>
      <c r="E5795" s="1"/>
      <c r="F5795" s="2">
        <v>3</v>
      </c>
      <c r="G5795" s="2">
        <f>INDEX(תוצאות_בחירות,MATCH(C5795,siot!$F$3:$F$1887,0),27)</f>
        <v>1</v>
      </c>
      <c r="H5795" s="2" t="b">
        <f t="shared" si="181"/>
        <v>0</v>
      </c>
      <c r="I5795" s="1" t="s">
        <v>2</v>
      </c>
      <c r="J5795" s="1" t="s">
        <v>14057</v>
      </c>
      <c r="K5795" s="1"/>
    </row>
    <row r="5796" spans="1:11" hidden="1">
      <c r="A5796" s="1" t="s">
        <v>13910</v>
      </c>
      <c r="B5796" s="1" t="s">
        <v>1007</v>
      </c>
      <c r="C5796" s="48" t="str">
        <f t="shared" si="180"/>
        <v>טב חדרה</v>
      </c>
      <c r="D5796" s="1" t="s">
        <v>14053</v>
      </c>
      <c r="E5796" s="1"/>
      <c r="F5796" s="2">
        <v>4</v>
      </c>
      <c r="G5796" s="2">
        <f>INDEX(תוצאות_בחירות,MATCH(C5796,siot!$F$3:$F$1887,0),27)</f>
        <v>1</v>
      </c>
      <c r="H5796" s="2" t="b">
        <f t="shared" si="181"/>
        <v>0</v>
      </c>
      <c r="I5796" s="1" t="s">
        <v>2</v>
      </c>
      <c r="J5796" s="1" t="s">
        <v>14056</v>
      </c>
      <c r="K5796" s="1"/>
    </row>
    <row r="5797" spans="1:11" hidden="1">
      <c r="A5797" s="1" t="s">
        <v>13910</v>
      </c>
      <c r="B5797" s="1" t="s">
        <v>1007</v>
      </c>
      <c r="C5797" s="48" t="str">
        <f t="shared" si="180"/>
        <v>טב חדרה</v>
      </c>
      <c r="D5797" s="1" t="s">
        <v>14053</v>
      </c>
      <c r="E5797" s="1"/>
      <c r="F5797" s="2">
        <v>5</v>
      </c>
      <c r="G5797" s="2">
        <f>INDEX(תוצאות_בחירות,MATCH(C5797,siot!$F$3:$F$1887,0),27)</f>
        <v>1</v>
      </c>
      <c r="H5797" s="2" t="b">
        <f t="shared" si="181"/>
        <v>0</v>
      </c>
      <c r="I5797" s="1" t="s">
        <v>2</v>
      </c>
      <c r="J5797" s="1" t="s">
        <v>14055</v>
      </c>
      <c r="K5797" s="1"/>
    </row>
    <row r="5798" spans="1:11" hidden="1">
      <c r="A5798" s="1" t="s">
        <v>13910</v>
      </c>
      <c r="B5798" s="1" t="s">
        <v>1007</v>
      </c>
      <c r="C5798" s="48" t="str">
        <f t="shared" si="180"/>
        <v>טב חדרה</v>
      </c>
      <c r="D5798" s="1" t="s">
        <v>14053</v>
      </c>
      <c r="E5798" s="1"/>
      <c r="F5798" s="2">
        <v>6</v>
      </c>
      <c r="G5798" s="2">
        <f>INDEX(תוצאות_בחירות,MATCH(C5798,siot!$F$3:$F$1887,0),27)</f>
        <v>1</v>
      </c>
      <c r="H5798" s="2" t="b">
        <f t="shared" si="181"/>
        <v>0</v>
      </c>
      <c r="I5798" s="1" t="s">
        <v>2</v>
      </c>
      <c r="J5798" s="1" t="s">
        <v>14054</v>
      </c>
      <c r="K5798" s="1"/>
    </row>
    <row r="5799" spans="1:11" hidden="1">
      <c r="A5799" s="1" t="s">
        <v>13910</v>
      </c>
      <c r="B5799" s="1" t="s">
        <v>1007</v>
      </c>
      <c r="C5799" s="48" t="str">
        <f t="shared" si="180"/>
        <v>טב חדרה</v>
      </c>
      <c r="D5799" s="1" t="s">
        <v>14053</v>
      </c>
      <c r="E5799" s="1"/>
      <c r="F5799" s="2">
        <v>7</v>
      </c>
      <c r="G5799" s="2">
        <f>INDEX(תוצאות_בחירות,MATCH(C5799,siot!$F$3:$F$1887,0),27)</f>
        <v>1</v>
      </c>
      <c r="H5799" s="2" t="b">
        <f t="shared" si="181"/>
        <v>0</v>
      </c>
      <c r="I5799" s="1" t="s">
        <v>2</v>
      </c>
      <c r="J5799" s="1" t="s">
        <v>1017</v>
      </c>
      <c r="K5799" s="1"/>
    </row>
    <row r="5800" spans="1:11" hidden="1">
      <c r="A5800" s="1" t="s">
        <v>13910</v>
      </c>
      <c r="B5800" s="1" t="s">
        <v>1194</v>
      </c>
      <c r="C5800" s="48" t="str">
        <f t="shared" si="180"/>
        <v>יד חדרה</v>
      </c>
      <c r="D5800" s="1" t="s">
        <v>14041</v>
      </c>
      <c r="E5800" s="1" t="s">
        <v>3</v>
      </c>
      <c r="F5800" s="2" t="s">
        <v>19548</v>
      </c>
      <c r="G5800" s="2">
        <f>INDEX(תוצאות_בחירות,MATCH(C5800,siot!$F$3:$F$1887,0),27)</f>
        <v>2</v>
      </c>
      <c r="H5800" s="2" t="b">
        <f t="shared" si="181"/>
        <v>0</v>
      </c>
      <c r="I5800" s="1"/>
      <c r="J5800" s="1"/>
      <c r="K5800" s="1"/>
    </row>
    <row r="5801" spans="1:11">
      <c r="A5801" s="1" t="s">
        <v>13910</v>
      </c>
      <c r="B5801" s="1" t="s">
        <v>1194</v>
      </c>
      <c r="C5801" s="48" t="str">
        <f t="shared" si="180"/>
        <v>יד חדרה</v>
      </c>
      <c r="D5801" s="1" t="s">
        <v>14041</v>
      </c>
      <c r="E5801" s="1"/>
      <c r="F5801" s="2">
        <v>1</v>
      </c>
      <c r="G5801" s="2">
        <f>INDEX(תוצאות_בחירות,MATCH(C5801,siot!$F$3:$F$1887,0),27)</f>
        <v>2</v>
      </c>
      <c r="H5801" s="2" t="b">
        <f t="shared" si="181"/>
        <v>1</v>
      </c>
      <c r="I5801" s="1" t="s">
        <v>2</v>
      </c>
      <c r="J5801" s="1" t="s">
        <v>14052</v>
      </c>
      <c r="K5801" s="1"/>
    </row>
    <row r="5802" spans="1:11">
      <c r="A5802" s="1" t="s">
        <v>13910</v>
      </c>
      <c r="B5802" s="1" t="s">
        <v>1194</v>
      </c>
      <c r="C5802" s="48" t="str">
        <f t="shared" si="180"/>
        <v>יד חדרה</v>
      </c>
      <c r="D5802" s="1" t="s">
        <v>14041</v>
      </c>
      <c r="E5802" s="1"/>
      <c r="F5802" s="2">
        <v>2</v>
      </c>
      <c r="G5802" s="2">
        <f>INDEX(תוצאות_בחירות,MATCH(C5802,siot!$F$3:$F$1887,0),27)</f>
        <v>2</v>
      </c>
      <c r="H5802" s="2" t="b">
        <f t="shared" si="181"/>
        <v>1</v>
      </c>
      <c r="I5802" s="1" t="s">
        <v>2</v>
      </c>
      <c r="J5802" s="1" t="s">
        <v>14051</v>
      </c>
      <c r="K5802" s="1"/>
    </row>
    <row r="5803" spans="1:11" hidden="1">
      <c r="A5803" s="1" t="s">
        <v>13910</v>
      </c>
      <c r="B5803" s="1" t="s">
        <v>1194</v>
      </c>
      <c r="C5803" s="48" t="str">
        <f t="shared" si="180"/>
        <v>יד חדרה</v>
      </c>
      <c r="D5803" s="1" t="s">
        <v>14041</v>
      </c>
      <c r="E5803" s="1"/>
      <c r="F5803" s="2">
        <v>3</v>
      </c>
      <c r="G5803" s="2">
        <f>INDEX(תוצאות_בחירות,MATCH(C5803,siot!$F$3:$F$1887,0),27)</f>
        <v>2</v>
      </c>
      <c r="H5803" s="2" t="b">
        <f t="shared" si="181"/>
        <v>0</v>
      </c>
      <c r="I5803" s="1" t="s">
        <v>2</v>
      </c>
      <c r="J5803" s="1" t="s">
        <v>14050</v>
      </c>
      <c r="K5803" s="1"/>
    </row>
    <row r="5804" spans="1:11" hidden="1">
      <c r="A5804" s="1" t="s">
        <v>13910</v>
      </c>
      <c r="B5804" s="1" t="s">
        <v>1194</v>
      </c>
      <c r="C5804" s="48" t="str">
        <f t="shared" si="180"/>
        <v>יד חדרה</v>
      </c>
      <c r="D5804" s="1" t="s">
        <v>14041</v>
      </c>
      <c r="E5804" s="1"/>
      <c r="F5804" s="2">
        <v>4</v>
      </c>
      <c r="G5804" s="2">
        <f>INDEX(תוצאות_בחירות,MATCH(C5804,siot!$F$3:$F$1887,0),27)</f>
        <v>2</v>
      </c>
      <c r="H5804" s="2" t="b">
        <f t="shared" si="181"/>
        <v>0</v>
      </c>
      <c r="I5804" s="1" t="s">
        <v>2</v>
      </c>
      <c r="J5804" s="1" t="s">
        <v>14049</v>
      </c>
      <c r="K5804" s="1"/>
    </row>
    <row r="5805" spans="1:11" hidden="1">
      <c r="A5805" s="1" t="s">
        <v>13910</v>
      </c>
      <c r="B5805" s="1" t="s">
        <v>1194</v>
      </c>
      <c r="C5805" s="48" t="str">
        <f t="shared" si="180"/>
        <v>יד חדרה</v>
      </c>
      <c r="D5805" s="1" t="s">
        <v>14041</v>
      </c>
      <c r="E5805" s="1"/>
      <c r="F5805" s="2">
        <v>5</v>
      </c>
      <c r="G5805" s="2">
        <f>INDEX(תוצאות_בחירות,MATCH(C5805,siot!$F$3:$F$1887,0),27)</f>
        <v>2</v>
      </c>
      <c r="H5805" s="2" t="b">
        <f t="shared" si="181"/>
        <v>0</v>
      </c>
      <c r="I5805" s="1" t="s">
        <v>2</v>
      </c>
      <c r="J5805" s="1" t="s">
        <v>14048</v>
      </c>
      <c r="K5805" s="1"/>
    </row>
    <row r="5806" spans="1:11" hidden="1">
      <c r="A5806" s="1" t="s">
        <v>13910</v>
      </c>
      <c r="B5806" s="1" t="s">
        <v>1194</v>
      </c>
      <c r="C5806" s="48" t="str">
        <f t="shared" si="180"/>
        <v>יד חדרה</v>
      </c>
      <c r="D5806" s="1" t="s">
        <v>14041</v>
      </c>
      <c r="E5806" s="1"/>
      <c r="F5806" s="2">
        <v>6</v>
      </c>
      <c r="G5806" s="2">
        <f>INDEX(תוצאות_בחירות,MATCH(C5806,siot!$F$3:$F$1887,0),27)</f>
        <v>2</v>
      </c>
      <c r="H5806" s="2" t="b">
        <f t="shared" si="181"/>
        <v>0</v>
      </c>
      <c r="I5806" s="1" t="s">
        <v>2</v>
      </c>
      <c r="J5806" s="1" t="s">
        <v>14047</v>
      </c>
      <c r="K5806" s="1"/>
    </row>
    <row r="5807" spans="1:11" hidden="1">
      <c r="A5807" s="1" t="s">
        <v>13910</v>
      </c>
      <c r="B5807" s="1" t="s">
        <v>1194</v>
      </c>
      <c r="C5807" s="48" t="str">
        <f t="shared" si="180"/>
        <v>יד חדרה</v>
      </c>
      <c r="D5807" s="1" t="s">
        <v>14041</v>
      </c>
      <c r="E5807" s="1"/>
      <c r="F5807" s="2">
        <v>7</v>
      </c>
      <c r="G5807" s="2">
        <f>INDEX(תוצאות_בחירות,MATCH(C5807,siot!$F$3:$F$1887,0),27)</f>
        <v>2</v>
      </c>
      <c r="H5807" s="2" t="b">
        <f t="shared" si="181"/>
        <v>0</v>
      </c>
      <c r="I5807" s="1" t="s">
        <v>2</v>
      </c>
      <c r="J5807" s="1" t="s">
        <v>14046</v>
      </c>
      <c r="K5807" s="1"/>
    </row>
    <row r="5808" spans="1:11" hidden="1">
      <c r="A5808" s="1" t="s">
        <v>13910</v>
      </c>
      <c r="B5808" s="1" t="s">
        <v>1194</v>
      </c>
      <c r="C5808" s="48" t="str">
        <f t="shared" si="180"/>
        <v>יד חדרה</v>
      </c>
      <c r="D5808" s="1" t="s">
        <v>14041</v>
      </c>
      <c r="E5808" s="1"/>
      <c r="F5808" s="2">
        <v>8</v>
      </c>
      <c r="G5808" s="2">
        <f>INDEX(תוצאות_בחירות,MATCH(C5808,siot!$F$3:$F$1887,0),27)</f>
        <v>2</v>
      </c>
      <c r="H5808" s="2" t="b">
        <f t="shared" si="181"/>
        <v>0</v>
      </c>
      <c r="I5808" s="1" t="s">
        <v>2</v>
      </c>
      <c r="J5808" s="1" t="s">
        <v>14045</v>
      </c>
      <c r="K5808" s="1"/>
    </row>
    <row r="5809" spans="1:11" hidden="1">
      <c r="A5809" s="1" t="s">
        <v>13910</v>
      </c>
      <c r="B5809" s="1" t="s">
        <v>1194</v>
      </c>
      <c r="C5809" s="48" t="str">
        <f t="shared" si="180"/>
        <v>יד חדרה</v>
      </c>
      <c r="D5809" s="1" t="s">
        <v>14041</v>
      </c>
      <c r="E5809" s="1"/>
      <c r="F5809" s="2">
        <v>9</v>
      </c>
      <c r="G5809" s="2">
        <f>INDEX(תוצאות_בחירות,MATCH(C5809,siot!$F$3:$F$1887,0),27)</f>
        <v>2</v>
      </c>
      <c r="H5809" s="2" t="b">
        <f t="shared" si="181"/>
        <v>0</v>
      </c>
      <c r="I5809" s="1" t="s">
        <v>2</v>
      </c>
      <c r="J5809" s="1" t="s">
        <v>14044</v>
      </c>
      <c r="K5809" s="1"/>
    </row>
    <row r="5810" spans="1:11" hidden="1">
      <c r="A5810" s="1" t="s">
        <v>13910</v>
      </c>
      <c r="B5810" s="1" t="s">
        <v>1194</v>
      </c>
      <c r="C5810" s="48" t="str">
        <f t="shared" si="180"/>
        <v>יד חדרה</v>
      </c>
      <c r="D5810" s="1" t="s">
        <v>14041</v>
      </c>
      <c r="E5810" s="1"/>
      <c r="F5810" s="2">
        <v>10</v>
      </c>
      <c r="G5810" s="2">
        <f>INDEX(תוצאות_בחירות,MATCH(C5810,siot!$F$3:$F$1887,0),27)</f>
        <v>2</v>
      </c>
      <c r="H5810" s="2" t="b">
        <f t="shared" si="181"/>
        <v>0</v>
      </c>
      <c r="I5810" s="1" t="s">
        <v>2</v>
      </c>
      <c r="J5810" s="1" t="s">
        <v>14043</v>
      </c>
      <c r="K5810" s="1"/>
    </row>
    <row r="5811" spans="1:11" hidden="1">
      <c r="A5811" s="1" t="s">
        <v>13910</v>
      </c>
      <c r="B5811" s="1" t="s">
        <v>1194</v>
      </c>
      <c r="C5811" s="48" t="str">
        <f t="shared" si="180"/>
        <v>יד חדרה</v>
      </c>
      <c r="D5811" s="1" t="s">
        <v>14041</v>
      </c>
      <c r="E5811" s="1"/>
      <c r="F5811" s="2">
        <v>11</v>
      </c>
      <c r="G5811" s="2">
        <f>INDEX(תוצאות_בחירות,MATCH(C5811,siot!$F$3:$F$1887,0),27)</f>
        <v>2</v>
      </c>
      <c r="H5811" s="2" t="b">
        <f t="shared" si="181"/>
        <v>0</v>
      </c>
      <c r="I5811" s="1" t="s">
        <v>2</v>
      </c>
      <c r="J5811" s="1" t="s">
        <v>14042</v>
      </c>
      <c r="K5811" s="1"/>
    </row>
    <row r="5812" spans="1:11" hidden="1">
      <c r="A5812" s="1" t="s">
        <v>13910</v>
      </c>
      <c r="B5812" s="1" t="s">
        <v>1194</v>
      </c>
      <c r="C5812" s="48" t="str">
        <f t="shared" si="180"/>
        <v>יד חדרה</v>
      </c>
      <c r="D5812" s="1" t="s">
        <v>14041</v>
      </c>
      <c r="E5812" s="1"/>
      <c r="F5812" s="2">
        <v>12</v>
      </c>
      <c r="G5812" s="2">
        <f>INDEX(תוצאות_בחירות,MATCH(C5812,siot!$F$3:$F$1887,0),27)</f>
        <v>2</v>
      </c>
      <c r="H5812" s="2" t="b">
        <f t="shared" si="181"/>
        <v>0</v>
      </c>
      <c r="I5812" s="1" t="s">
        <v>2</v>
      </c>
      <c r="J5812" s="1" t="s">
        <v>14040</v>
      </c>
      <c r="K5812" s="1"/>
    </row>
    <row r="5813" spans="1:11" hidden="1">
      <c r="A5813" s="1" t="s">
        <v>13910</v>
      </c>
      <c r="B5813" s="1" t="s">
        <v>2502</v>
      </c>
      <c r="C5813" s="48" t="str">
        <f t="shared" si="180"/>
        <v>כן חדרה</v>
      </c>
      <c r="D5813" s="1" t="s">
        <v>14026</v>
      </c>
      <c r="E5813" s="1" t="s">
        <v>3</v>
      </c>
      <c r="F5813" s="2" t="s">
        <v>19548</v>
      </c>
      <c r="G5813" s="2">
        <f>INDEX(תוצאות_בחירות,MATCH(C5813,siot!$F$3:$F$1887,0),27)</f>
        <v>0</v>
      </c>
      <c r="H5813" s="2" t="b">
        <f t="shared" si="181"/>
        <v>0</v>
      </c>
      <c r="I5813" s="1"/>
      <c r="J5813" s="1"/>
      <c r="K5813" s="1"/>
    </row>
    <row r="5814" spans="1:11" hidden="1">
      <c r="A5814" s="1" t="s">
        <v>13910</v>
      </c>
      <c r="B5814" s="1" t="s">
        <v>2502</v>
      </c>
      <c r="C5814" s="48" t="str">
        <f t="shared" si="180"/>
        <v>כן חדרה</v>
      </c>
      <c r="D5814" s="1" t="s">
        <v>14026</v>
      </c>
      <c r="E5814" s="1"/>
      <c r="F5814" s="2">
        <v>1</v>
      </c>
      <c r="G5814" s="2">
        <f>INDEX(תוצאות_בחירות,MATCH(C5814,siot!$F$3:$F$1887,0),27)</f>
        <v>0</v>
      </c>
      <c r="H5814" s="2" t="b">
        <f t="shared" si="181"/>
        <v>0</v>
      </c>
      <c r="I5814" s="1" t="s">
        <v>2</v>
      </c>
      <c r="J5814" s="1" t="s">
        <v>14039</v>
      </c>
      <c r="K5814" s="1"/>
    </row>
    <row r="5815" spans="1:11" hidden="1">
      <c r="A5815" s="1" t="s">
        <v>13910</v>
      </c>
      <c r="B5815" s="1" t="s">
        <v>2502</v>
      </c>
      <c r="C5815" s="48" t="str">
        <f t="shared" si="180"/>
        <v>כן חדרה</v>
      </c>
      <c r="D5815" s="1" t="s">
        <v>14026</v>
      </c>
      <c r="E5815" s="1"/>
      <c r="F5815" s="2">
        <v>2</v>
      </c>
      <c r="G5815" s="2">
        <f>INDEX(תוצאות_בחירות,MATCH(C5815,siot!$F$3:$F$1887,0),27)</f>
        <v>0</v>
      </c>
      <c r="H5815" s="2" t="b">
        <f t="shared" si="181"/>
        <v>0</v>
      </c>
      <c r="I5815" s="1" t="s">
        <v>2</v>
      </c>
      <c r="J5815" s="1" t="s">
        <v>14038</v>
      </c>
      <c r="K5815" s="1"/>
    </row>
    <row r="5816" spans="1:11" hidden="1">
      <c r="A5816" s="1" t="s">
        <v>13910</v>
      </c>
      <c r="B5816" s="1" t="s">
        <v>2502</v>
      </c>
      <c r="C5816" s="48" t="str">
        <f t="shared" si="180"/>
        <v>כן חדרה</v>
      </c>
      <c r="D5816" s="1" t="s">
        <v>14026</v>
      </c>
      <c r="E5816" s="1"/>
      <c r="F5816" s="2">
        <v>3</v>
      </c>
      <c r="G5816" s="2">
        <f>INDEX(תוצאות_בחירות,MATCH(C5816,siot!$F$3:$F$1887,0),27)</f>
        <v>0</v>
      </c>
      <c r="H5816" s="2" t="b">
        <f t="shared" si="181"/>
        <v>0</v>
      </c>
      <c r="I5816" s="1" t="s">
        <v>2</v>
      </c>
      <c r="J5816" s="1" t="s">
        <v>14037</v>
      </c>
      <c r="K5816" s="1"/>
    </row>
    <row r="5817" spans="1:11" hidden="1">
      <c r="A5817" s="1" t="s">
        <v>13910</v>
      </c>
      <c r="B5817" s="1" t="s">
        <v>2502</v>
      </c>
      <c r="C5817" s="48" t="str">
        <f t="shared" si="180"/>
        <v>כן חדרה</v>
      </c>
      <c r="D5817" s="1" t="s">
        <v>14026</v>
      </c>
      <c r="E5817" s="1"/>
      <c r="F5817" s="2">
        <v>4</v>
      </c>
      <c r="G5817" s="2">
        <f>INDEX(תוצאות_בחירות,MATCH(C5817,siot!$F$3:$F$1887,0),27)</f>
        <v>0</v>
      </c>
      <c r="H5817" s="2" t="b">
        <f t="shared" si="181"/>
        <v>0</v>
      </c>
      <c r="I5817" s="1" t="s">
        <v>2</v>
      </c>
      <c r="J5817" s="1" t="s">
        <v>14036</v>
      </c>
      <c r="K5817" s="1"/>
    </row>
    <row r="5818" spans="1:11" hidden="1">
      <c r="A5818" s="1" t="s">
        <v>13910</v>
      </c>
      <c r="B5818" s="1" t="s">
        <v>2502</v>
      </c>
      <c r="C5818" s="48" t="str">
        <f t="shared" si="180"/>
        <v>כן חדרה</v>
      </c>
      <c r="D5818" s="1" t="s">
        <v>14026</v>
      </c>
      <c r="E5818" s="1"/>
      <c r="F5818" s="2">
        <v>5</v>
      </c>
      <c r="G5818" s="2">
        <f>INDEX(תוצאות_בחירות,MATCH(C5818,siot!$F$3:$F$1887,0),27)</f>
        <v>0</v>
      </c>
      <c r="H5818" s="2" t="b">
        <f t="shared" si="181"/>
        <v>0</v>
      </c>
      <c r="I5818" s="1" t="s">
        <v>2</v>
      </c>
      <c r="J5818" s="1" t="s">
        <v>14035</v>
      </c>
      <c r="K5818" s="1"/>
    </row>
    <row r="5819" spans="1:11" hidden="1">
      <c r="A5819" s="1" t="s">
        <v>13910</v>
      </c>
      <c r="B5819" s="1" t="s">
        <v>2502</v>
      </c>
      <c r="C5819" s="48" t="str">
        <f t="shared" si="180"/>
        <v>כן חדרה</v>
      </c>
      <c r="D5819" s="1" t="s">
        <v>14026</v>
      </c>
      <c r="E5819" s="1"/>
      <c r="F5819" s="2">
        <v>6</v>
      </c>
      <c r="G5819" s="2">
        <f>INDEX(תוצאות_בחירות,MATCH(C5819,siot!$F$3:$F$1887,0),27)</f>
        <v>0</v>
      </c>
      <c r="H5819" s="2" t="b">
        <f t="shared" si="181"/>
        <v>0</v>
      </c>
      <c r="I5819" s="1" t="s">
        <v>2</v>
      </c>
      <c r="J5819" s="1" t="s">
        <v>14034</v>
      </c>
      <c r="K5819" s="1"/>
    </row>
    <row r="5820" spans="1:11" hidden="1">
      <c r="A5820" s="1" t="s">
        <v>13910</v>
      </c>
      <c r="B5820" s="1" t="s">
        <v>2502</v>
      </c>
      <c r="C5820" s="48" t="str">
        <f t="shared" si="180"/>
        <v>כן חדרה</v>
      </c>
      <c r="D5820" s="1" t="s">
        <v>14026</v>
      </c>
      <c r="E5820" s="1"/>
      <c r="F5820" s="2">
        <v>7</v>
      </c>
      <c r="G5820" s="2">
        <f>INDEX(תוצאות_בחירות,MATCH(C5820,siot!$F$3:$F$1887,0),27)</f>
        <v>0</v>
      </c>
      <c r="H5820" s="2" t="b">
        <f t="shared" si="181"/>
        <v>0</v>
      </c>
      <c r="I5820" s="1" t="s">
        <v>2</v>
      </c>
      <c r="J5820" s="1" t="s">
        <v>14033</v>
      </c>
      <c r="K5820" s="1"/>
    </row>
    <row r="5821" spans="1:11" hidden="1">
      <c r="A5821" s="1" t="s">
        <v>13910</v>
      </c>
      <c r="B5821" s="1" t="s">
        <v>2502</v>
      </c>
      <c r="C5821" s="48" t="str">
        <f t="shared" si="180"/>
        <v>כן חדרה</v>
      </c>
      <c r="D5821" s="1" t="s">
        <v>14026</v>
      </c>
      <c r="E5821" s="1"/>
      <c r="F5821" s="2">
        <v>8</v>
      </c>
      <c r="G5821" s="2">
        <f>INDEX(תוצאות_בחירות,MATCH(C5821,siot!$F$3:$F$1887,0),27)</f>
        <v>0</v>
      </c>
      <c r="H5821" s="2" t="b">
        <f t="shared" si="181"/>
        <v>0</v>
      </c>
      <c r="I5821" s="1" t="s">
        <v>2</v>
      </c>
      <c r="J5821" s="1" t="s">
        <v>14032</v>
      </c>
      <c r="K5821" s="1"/>
    </row>
    <row r="5822" spans="1:11" hidden="1">
      <c r="A5822" s="1" t="s">
        <v>13910</v>
      </c>
      <c r="B5822" s="1" t="s">
        <v>2502</v>
      </c>
      <c r="C5822" s="48" t="str">
        <f t="shared" si="180"/>
        <v>כן חדרה</v>
      </c>
      <c r="D5822" s="1" t="s">
        <v>14026</v>
      </c>
      <c r="E5822" s="1"/>
      <c r="F5822" s="2">
        <v>9</v>
      </c>
      <c r="G5822" s="2">
        <f>INDEX(תוצאות_בחירות,MATCH(C5822,siot!$F$3:$F$1887,0),27)</f>
        <v>0</v>
      </c>
      <c r="H5822" s="2" t="b">
        <f t="shared" si="181"/>
        <v>0</v>
      </c>
      <c r="I5822" s="1" t="s">
        <v>2</v>
      </c>
      <c r="J5822" s="1" t="s">
        <v>14031</v>
      </c>
      <c r="K5822" s="1"/>
    </row>
    <row r="5823" spans="1:11" hidden="1">
      <c r="A5823" s="1" t="s">
        <v>13910</v>
      </c>
      <c r="B5823" s="1" t="s">
        <v>2502</v>
      </c>
      <c r="C5823" s="48" t="str">
        <f t="shared" si="180"/>
        <v>כן חדרה</v>
      </c>
      <c r="D5823" s="1" t="s">
        <v>14026</v>
      </c>
      <c r="E5823" s="1"/>
      <c r="F5823" s="2">
        <v>10</v>
      </c>
      <c r="G5823" s="2">
        <f>INDEX(תוצאות_בחירות,MATCH(C5823,siot!$F$3:$F$1887,0),27)</f>
        <v>0</v>
      </c>
      <c r="H5823" s="2" t="b">
        <f t="shared" si="181"/>
        <v>0</v>
      </c>
      <c r="I5823" s="1" t="s">
        <v>2</v>
      </c>
      <c r="J5823" s="1" t="s">
        <v>14030</v>
      </c>
      <c r="K5823" s="1"/>
    </row>
    <row r="5824" spans="1:11" hidden="1">
      <c r="A5824" s="1" t="s">
        <v>13910</v>
      </c>
      <c r="B5824" s="1" t="s">
        <v>2502</v>
      </c>
      <c r="C5824" s="48" t="str">
        <f t="shared" si="180"/>
        <v>כן חדרה</v>
      </c>
      <c r="D5824" s="1" t="s">
        <v>14026</v>
      </c>
      <c r="E5824" s="1"/>
      <c r="F5824" s="2">
        <v>11</v>
      </c>
      <c r="G5824" s="2">
        <f>INDEX(תוצאות_בחירות,MATCH(C5824,siot!$F$3:$F$1887,0),27)</f>
        <v>0</v>
      </c>
      <c r="H5824" s="2" t="b">
        <f t="shared" si="181"/>
        <v>0</v>
      </c>
      <c r="I5824" s="1" t="s">
        <v>2</v>
      </c>
      <c r="J5824" s="1" t="s">
        <v>14029</v>
      </c>
      <c r="K5824" s="1"/>
    </row>
    <row r="5825" spans="1:11" hidden="1">
      <c r="A5825" s="1" t="s">
        <v>13910</v>
      </c>
      <c r="B5825" s="1" t="s">
        <v>2502</v>
      </c>
      <c r="C5825" s="48" t="str">
        <f t="shared" si="180"/>
        <v>כן חדרה</v>
      </c>
      <c r="D5825" s="1" t="s">
        <v>14026</v>
      </c>
      <c r="E5825" s="1"/>
      <c r="F5825" s="2">
        <v>12</v>
      </c>
      <c r="G5825" s="2">
        <f>INDEX(תוצאות_בחירות,MATCH(C5825,siot!$F$3:$F$1887,0),27)</f>
        <v>0</v>
      </c>
      <c r="H5825" s="2" t="b">
        <f t="shared" si="181"/>
        <v>0</v>
      </c>
      <c r="I5825" s="1" t="s">
        <v>2</v>
      </c>
      <c r="J5825" s="1" t="s">
        <v>14028</v>
      </c>
      <c r="K5825" s="1"/>
    </row>
    <row r="5826" spans="1:11" hidden="1">
      <c r="A5826" s="1" t="s">
        <v>13910</v>
      </c>
      <c r="B5826" s="1" t="s">
        <v>2502</v>
      </c>
      <c r="C5826" s="48" t="str">
        <f t="shared" si="180"/>
        <v>כן חדרה</v>
      </c>
      <c r="D5826" s="1" t="s">
        <v>14026</v>
      </c>
      <c r="E5826" s="1"/>
      <c r="F5826" s="2">
        <v>13</v>
      </c>
      <c r="G5826" s="2">
        <f>INDEX(תוצאות_בחירות,MATCH(C5826,siot!$F$3:$F$1887,0),27)</f>
        <v>0</v>
      </c>
      <c r="H5826" s="2" t="b">
        <f t="shared" si="181"/>
        <v>0</v>
      </c>
      <c r="I5826" s="1" t="s">
        <v>2</v>
      </c>
      <c r="J5826" s="1" t="s">
        <v>14027</v>
      </c>
      <c r="K5826" s="1"/>
    </row>
    <row r="5827" spans="1:11" hidden="1">
      <c r="A5827" s="1" t="s">
        <v>13910</v>
      </c>
      <c r="B5827" s="1" t="s">
        <v>2502</v>
      </c>
      <c r="C5827" s="48" t="str">
        <f t="shared" si="180"/>
        <v>כן חדרה</v>
      </c>
      <c r="D5827" s="1" t="s">
        <v>14026</v>
      </c>
      <c r="E5827" s="1"/>
      <c r="F5827" s="2">
        <v>14</v>
      </c>
      <c r="G5827" s="2">
        <f>INDEX(תוצאות_בחירות,MATCH(C5827,siot!$F$3:$F$1887,0),27)</f>
        <v>0</v>
      </c>
      <c r="H5827" s="2" t="b">
        <f t="shared" si="181"/>
        <v>0</v>
      </c>
      <c r="I5827" s="1" t="s">
        <v>2</v>
      </c>
      <c r="J5827" s="1" t="s">
        <v>14025</v>
      </c>
      <c r="K5827" s="1"/>
    </row>
    <row r="5828" spans="1:11" hidden="1">
      <c r="A5828" s="1" t="s">
        <v>13910</v>
      </c>
      <c r="B5828" s="1" t="s">
        <v>3</v>
      </c>
      <c r="C5828" s="48" t="str">
        <f t="shared" ref="C5828:C5891" si="182">B5828&amp;" "&amp;A5828</f>
        <v>ל חדרה</v>
      </c>
      <c r="D5828" s="1" t="s">
        <v>14018</v>
      </c>
      <c r="E5828" s="1" t="s">
        <v>3</v>
      </c>
      <c r="F5828" s="2" t="s">
        <v>19548</v>
      </c>
      <c r="G5828" s="2">
        <f>INDEX(תוצאות_בחירות,MATCH(C5828,siot!$F$3:$F$1887,0),27)</f>
        <v>2</v>
      </c>
      <c r="H5828" s="2" t="b">
        <f t="shared" ref="H5828:H5891" si="183">IF(OR(F5828&lt;G5828,G5828=F5828),TRUE,FALSE)</f>
        <v>0</v>
      </c>
      <c r="I5828" s="1"/>
      <c r="J5828" s="1"/>
      <c r="K5828" s="1"/>
    </row>
    <row r="5829" spans="1:11">
      <c r="A5829" s="1" t="s">
        <v>13910</v>
      </c>
      <c r="B5829" s="1" t="s">
        <v>3</v>
      </c>
      <c r="C5829" s="48" t="str">
        <f t="shared" si="182"/>
        <v>ל חדרה</v>
      </c>
      <c r="D5829" s="1" t="s">
        <v>14018</v>
      </c>
      <c r="E5829" s="1"/>
      <c r="F5829" s="2">
        <v>1</v>
      </c>
      <c r="G5829" s="2">
        <f>INDEX(תוצאות_בחירות,MATCH(C5829,siot!$F$3:$F$1887,0),27)</f>
        <v>2</v>
      </c>
      <c r="H5829" s="2" t="b">
        <f t="shared" si="183"/>
        <v>1</v>
      </c>
      <c r="I5829" s="1" t="s">
        <v>2</v>
      </c>
      <c r="J5829" s="1" t="s">
        <v>14024</v>
      </c>
      <c r="K5829" s="1"/>
    </row>
    <row r="5830" spans="1:11">
      <c r="A5830" s="1" t="s">
        <v>13910</v>
      </c>
      <c r="B5830" s="1" t="s">
        <v>3</v>
      </c>
      <c r="C5830" s="48" t="str">
        <f t="shared" si="182"/>
        <v>ל חדרה</v>
      </c>
      <c r="D5830" s="1" t="s">
        <v>14018</v>
      </c>
      <c r="E5830" s="1"/>
      <c r="F5830" s="2">
        <v>2</v>
      </c>
      <c r="G5830" s="2">
        <f>INDEX(תוצאות_בחירות,MATCH(C5830,siot!$F$3:$F$1887,0),27)</f>
        <v>2</v>
      </c>
      <c r="H5830" s="2" t="b">
        <f t="shared" si="183"/>
        <v>1</v>
      </c>
      <c r="I5830" s="1" t="s">
        <v>2</v>
      </c>
      <c r="J5830" s="1" t="s">
        <v>14023</v>
      </c>
      <c r="K5830" s="1">
        <v>1</v>
      </c>
    </row>
    <row r="5831" spans="1:11" hidden="1">
      <c r="A5831" s="1" t="s">
        <v>13910</v>
      </c>
      <c r="B5831" s="1" t="s">
        <v>3</v>
      </c>
      <c r="C5831" s="48" t="str">
        <f t="shared" si="182"/>
        <v>ל חדרה</v>
      </c>
      <c r="D5831" s="1" t="s">
        <v>14018</v>
      </c>
      <c r="E5831" s="1"/>
      <c r="F5831" s="2">
        <v>3</v>
      </c>
      <c r="G5831" s="2">
        <f>INDEX(תוצאות_בחירות,MATCH(C5831,siot!$F$3:$F$1887,0),27)</f>
        <v>2</v>
      </c>
      <c r="H5831" s="2" t="b">
        <f t="shared" si="183"/>
        <v>0</v>
      </c>
      <c r="I5831" s="1" t="s">
        <v>2</v>
      </c>
      <c r="J5831" s="1" t="s">
        <v>14022</v>
      </c>
      <c r="K5831" s="1"/>
    </row>
    <row r="5832" spans="1:11" hidden="1">
      <c r="A5832" s="1" t="s">
        <v>13910</v>
      </c>
      <c r="B5832" s="1" t="s">
        <v>3</v>
      </c>
      <c r="C5832" s="48" t="str">
        <f t="shared" si="182"/>
        <v>ל חדרה</v>
      </c>
      <c r="D5832" s="1" t="s">
        <v>14018</v>
      </c>
      <c r="E5832" s="1"/>
      <c r="F5832" s="2">
        <v>4</v>
      </c>
      <c r="G5832" s="2">
        <f>INDEX(תוצאות_בחירות,MATCH(C5832,siot!$F$3:$F$1887,0),27)</f>
        <v>2</v>
      </c>
      <c r="H5832" s="2" t="b">
        <f t="shared" si="183"/>
        <v>0</v>
      </c>
      <c r="I5832" s="1" t="s">
        <v>2</v>
      </c>
      <c r="J5832" s="1" t="s">
        <v>14021</v>
      </c>
      <c r="K5832" s="1"/>
    </row>
    <row r="5833" spans="1:11" hidden="1">
      <c r="A5833" s="1" t="s">
        <v>13910</v>
      </c>
      <c r="B5833" s="1" t="s">
        <v>3</v>
      </c>
      <c r="C5833" s="48" t="str">
        <f t="shared" si="182"/>
        <v>ל חדרה</v>
      </c>
      <c r="D5833" s="1" t="s">
        <v>14018</v>
      </c>
      <c r="E5833" s="1"/>
      <c r="F5833" s="2">
        <v>5</v>
      </c>
      <c r="G5833" s="2">
        <f>INDEX(תוצאות_בחירות,MATCH(C5833,siot!$F$3:$F$1887,0),27)</f>
        <v>2</v>
      </c>
      <c r="H5833" s="2" t="b">
        <f t="shared" si="183"/>
        <v>0</v>
      </c>
      <c r="I5833" s="1" t="s">
        <v>2</v>
      </c>
      <c r="J5833" s="1" t="s">
        <v>14020</v>
      </c>
      <c r="K5833" s="1"/>
    </row>
    <row r="5834" spans="1:11" hidden="1">
      <c r="A5834" s="1" t="s">
        <v>13910</v>
      </c>
      <c r="B5834" s="1" t="s">
        <v>3</v>
      </c>
      <c r="C5834" s="48" t="str">
        <f t="shared" si="182"/>
        <v>ל חדרה</v>
      </c>
      <c r="D5834" s="1" t="s">
        <v>14018</v>
      </c>
      <c r="E5834" s="1"/>
      <c r="F5834" s="2">
        <v>6</v>
      </c>
      <c r="G5834" s="2">
        <f>INDEX(תוצאות_בחירות,MATCH(C5834,siot!$F$3:$F$1887,0),27)</f>
        <v>2</v>
      </c>
      <c r="H5834" s="2" t="b">
        <f t="shared" si="183"/>
        <v>0</v>
      </c>
      <c r="I5834" s="1" t="s">
        <v>2</v>
      </c>
      <c r="J5834" s="1" t="s">
        <v>14019</v>
      </c>
      <c r="K5834" s="1"/>
    </row>
    <row r="5835" spans="1:11" hidden="1">
      <c r="A5835" s="1" t="s">
        <v>13910</v>
      </c>
      <c r="B5835" s="1" t="s">
        <v>3</v>
      </c>
      <c r="C5835" s="48" t="str">
        <f t="shared" si="182"/>
        <v>ל חדרה</v>
      </c>
      <c r="D5835" s="1" t="s">
        <v>14018</v>
      </c>
      <c r="E5835" s="1"/>
      <c r="F5835" s="2">
        <v>7</v>
      </c>
      <c r="G5835" s="2">
        <f>INDEX(תוצאות_בחירות,MATCH(C5835,siot!$F$3:$F$1887,0),27)</f>
        <v>2</v>
      </c>
      <c r="H5835" s="2" t="b">
        <f t="shared" si="183"/>
        <v>0</v>
      </c>
      <c r="I5835" s="1" t="s">
        <v>2</v>
      </c>
      <c r="J5835" s="1" t="s">
        <v>14017</v>
      </c>
      <c r="K5835" s="1"/>
    </row>
    <row r="5836" spans="1:11" hidden="1">
      <c r="A5836" s="1" t="s">
        <v>13910</v>
      </c>
      <c r="B5836" s="1" t="s">
        <v>126</v>
      </c>
      <c r="C5836" s="48" t="str">
        <f t="shared" si="182"/>
        <v>מחל חדרה</v>
      </c>
      <c r="D5836" s="1" t="s">
        <v>14010</v>
      </c>
      <c r="E5836" s="1" t="s">
        <v>18</v>
      </c>
      <c r="F5836" s="2" t="s">
        <v>19548</v>
      </c>
      <c r="G5836" s="2">
        <f>INDEX(תוצאות_בחירות,MATCH(C5836,siot!$F$3:$F$1887,0),27)</f>
        <v>3</v>
      </c>
      <c r="H5836" s="2" t="b">
        <f t="shared" si="183"/>
        <v>0</v>
      </c>
      <c r="I5836" s="1"/>
      <c r="J5836" s="1"/>
      <c r="K5836" s="1"/>
    </row>
    <row r="5837" spans="1:11">
      <c r="A5837" s="1" t="s">
        <v>13910</v>
      </c>
      <c r="B5837" s="1" t="s">
        <v>126</v>
      </c>
      <c r="C5837" s="48" t="str">
        <f t="shared" si="182"/>
        <v>מחל חדרה</v>
      </c>
      <c r="D5837" s="1" t="s">
        <v>14010</v>
      </c>
      <c r="E5837" s="1" t="s">
        <v>17</v>
      </c>
      <c r="F5837" s="2">
        <v>1</v>
      </c>
      <c r="G5837" s="2">
        <f>INDEX(תוצאות_בחירות,MATCH(C5837,siot!$F$3:$F$1887,0),27)</f>
        <v>3</v>
      </c>
      <c r="H5837" s="2" t="b">
        <f t="shared" si="183"/>
        <v>1</v>
      </c>
      <c r="I5837" s="1" t="s">
        <v>2</v>
      </c>
      <c r="J5837" s="1" t="s">
        <v>14016</v>
      </c>
      <c r="K5837" s="1"/>
    </row>
    <row r="5838" spans="1:11">
      <c r="A5838" s="1" t="s">
        <v>13910</v>
      </c>
      <c r="B5838" s="1" t="s">
        <v>126</v>
      </c>
      <c r="C5838" s="48" t="str">
        <f t="shared" si="182"/>
        <v>מחל חדרה</v>
      </c>
      <c r="D5838" s="1" t="s">
        <v>14010</v>
      </c>
      <c r="E5838" s="1"/>
      <c r="F5838" s="2">
        <v>2</v>
      </c>
      <c r="G5838" s="2">
        <f>INDEX(תוצאות_בחירות,MATCH(C5838,siot!$F$3:$F$1887,0),27)</f>
        <v>3</v>
      </c>
      <c r="H5838" s="2" t="b">
        <f t="shared" si="183"/>
        <v>1</v>
      </c>
      <c r="I5838" s="1" t="s">
        <v>2</v>
      </c>
      <c r="J5838" s="1" t="s">
        <v>14015</v>
      </c>
      <c r="K5838" s="1"/>
    </row>
    <row r="5839" spans="1:11">
      <c r="A5839" s="1" t="s">
        <v>13910</v>
      </c>
      <c r="B5839" s="1" t="s">
        <v>126</v>
      </c>
      <c r="C5839" s="48" t="str">
        <f t="shared" si="182"/>
        <v>מחל חדרה</v>
      </c>
      <c r="D5839" s="1" t="s">
        <v>14010</v>
      </c>
      <c r="E5839" s="1"/>
      <c r="F5839" s="2">
        <v>3</v>
      </c>
      <c r="G5839" s="2">
        <f>INDEX(תוצאות_בחירות,MATCH(C5839,siot!$F$3:$F$1887,0),27)</f>
        <v>3</v>
      </c>
      <c r="H5839" s="2" t="b">
        <f t="shared" si="183"/>
        <v>1</v>
      </c>
      <c r="I5839" s="1" t="s">
        <v>2</v>
      </c>
      <c r="J5839" s="1" t="s">
        <v>14014</v>
      </c>
      <c r="K5839" s="1"/>
    </row>
    <row r="5840" spans="1:11" hidden="1">
      <c r="A5840" s="1" t="s">
        <v>13910</v>
      </c>
      <c r="B5840" s="1" t="s">
        <v>126</v>
      </c>
      <c r="C5840" s="48" t="str">
        <f t="shared" si="182"/>
        <v>מחל חדרה</v>
      </c>
      <c r="D5840" s="1" t="s">
        <v>14010</v>
      </c>
      <c r="E5840" s="1"/>
      <c r="F5840" s="2">
        <v>4</v>
      </c>
      <c r="G5840" s="2">
        <f>INDEX(תוצאות_בחירות,MATCH(C5840,siot!$F$3:$F$1887,0),27)</f>
        <v>3</v>
      </c>
      <c r="H5840" s="2" t="b">
        <f t="shared" si="183"/>
        <v>0</v>
      </c>
      <c r="I5840" s="1" t="s">
        <v>2</v>
      </c>
      <c r="J5840" s="1" t="s">
        <v>14013</v>
      </c>
      <c r="K5840" s="1"/>
    </row>
    <row r="5841" spans="1:11" hidden="1">
      <c r="A5841" s="1" t="s">
        <v>13910</v>
      </c>
      <c r="B5841" s="1" t="s">
        <v>126</v>
      </c>
      <c r="C5841" s="48" t="str">
        <f t="shared" si="182"/>
        <v>מחל חדרה</v>
      </c>
      <c r="D5841" s="1" t="s">
        <v>14010</v>
      </c>
      <c r="E5841" s="1"/>
      <c r="F5841" s="2">
        <v>5</v>
      </c>
      <c r="G5841" s="2">
        <f>INDEX(תוצאות_בחירות,MATCH(C5841,siot!$F$3:$F$1887,0),27)</f>
        <v>3</v>
      </c>
      <c r="H5841" s="2" t="b">
        <f t="shared" si="183"/>
        <v>0</v>
      </c>
      <c r="I5841" s="1" t="s">
        <v>2</v>
      </c>
      <c r="J5841" s="1" t="s">
        <v>14012</v>
      </c>
      <c r="K5841" s="1"/>
    </row>
    <row r="5842" spans="1:11" hidden="1">
      <c r="A5842" s="1" t="s">
        <v>13910</v>
      </c>
      <c r="B5842" s="1" t="s">
        <v>126</v>
      </c>
      <c r="C5842" s="48" t="str">
        <f t="shared" si="182"/>
        <v>מחל חדרה</v>
      </c>
      <c r="D5842" s="1" t="s">
        <v>14010</v>
      </c>
      <c r="E5842" s="1"/>
      <c r="F5842" s="2">
        <v>6</v>
      </c>
      <c r="G5842" s="2">
        <f>INDEX(תוצאות_בחירות,MATCH(C5842,siot!$F$3:$F$1887,0),27)</f>
        <v>3</v>
      </c>
      <c r="H5842" s="2" t="b">
        <f t="shared" si="183"/>
        <v>0</v>
      </c>
      <c r="I5842" s="1" t="s">
        <v>2</v>
      </c>
      <c r="J5842" s="1" t="s">
        <v>14011</v>
      </c>
      <c r="K5842" s="1"/>
    </row>
    <row r="5843" spans="1:11" hidden="1">
      <c r="A5843" s="1" t="s">
        <v>13910</v>
      </c>
      <c r="B5843" s="1" t="s">
        <v>126</v>
      </c>
      <c r="C5843" s="48" t="str">
        <f t="shared" si="182"/>
        <v>מחל חדרה</v>
      </c>
      <c r="D5843" s="1" t="s">
        <v>14010</v>
      </c>
      <c r="E5843" s="1"/>
      <c r="F5843" s="2">
        <v>7</v>
      </c>
      <c r="G5843" s="2">
        <f>INDEX(תוצאות_בחירות,MATCH(C5843,siot!$F$3:$F$1887,0),27)</f>
        <v>3</v>
      </c>
      <c r="H5843" s="2" t="b">
        <f t="shared" si="183"/>
        <v>0</v>
      </c>
      <c r="I5843" s="1" t="s">
        <v>2</v>
      </c>
      <c r="J5843" s="1" t="s">
        <v>14009</v>
      </c>
      <c r="K5843" s="1"/>
    </row>
    <row r="5844" spans="1:11" hidden="1">
      <c r="A5844" s="1" t="s">
        <v>13910</v>
      </c>
      <c r="B5844" s="1" t="s">
        <v>87</v>
      </c>
      <c r="C5844" s="48" t="str">
        <f t="shared" si="182"/>
        <v>נ חדרה</v>
      </c>
      <c r="D5844" s="1" t="s">
        <v>14002</v>
      </c>
      <c r="E5844" s="1" t="s">
        <v>3</v>
      </c>
      <c r="F5844" s="2" t="s">
        <v>19548</v>
      </c>
      <c r="G5844" s="2">
        <f>INDEX(תוצאות_בחירות,MATCH(C5844,siot!$F$3:$F$1887,0),27)</f>
        <v>1</v>
      </c>
      <c r="H5844" s="2" t="b">
        <f t="shared" si="183"/>
        <v>0</v>
      </c>
      <c r="I5844" s="1"/>
      <c r="J5844" s="1"/>
      <c r="K5844" s="1"/>
    </row>
    <row r="5845" spans="1:11">
      <c r="A5845" s="1" t="s">
        <v>13910</v>
      </c>
      <c r="B5845" s="1" t="s">
        <v>87</v>
      </c>
      <c r="C5845" s="48" t="str">
        <f t="shared" si="182"/>
        <v>נ חדרה</v>
      </c>
      <c r="D5845" s="1" t="s">
        <v>14002</v>
      </c>
      <c r="E5845" s="1"/>
      <c r="F5845" s="2">
        <v>1</v>
      </c>
      <c r="G5845" s="2">
        <f>INDEX(תוצאות_בחירות,MATCH(C5845,siot!$F$3:$F$1887,0),27)</f>
        <v>1</v>
      </c>
      <c r="H5845" s="2" t="b">
        <f t="shared" si="183"/>
        <v>1</v>
      </c>
      <c r="I5845" s="1" t="s">
        <v>2</v>
      </c>
      <c r="J5845" s="1" t="s">
        <v>14008</v>
      </c>
      <c r="K5845" s="1"/>
    </row>
    <row r="5846" spans="1:11" hidden="1">
      <c r="A5846" s="1" t="s">
        <v>13910</v>
      </c>
      <c r="B5846" s="1" t="s">
        <v>87</v>
      </c>
      <c r="C5846" s="48" t="str">
        <f t="shared" si="182"/>
        <v>נ חדרה</v>
      </c>
      <c r="D5846" s="1" t="s">
        <v>14002</v>
      </c>
      <c r="E5846" s="1"/>
      <c r="F5846" s="2">
        <v>2</v>
      </c>
      <c r="G5846" s="2">
        <f>INDEX(תוצאות_בחירות,MATCH(C5846,siot!$F$3:$F$1887,0),27)</f>
        <v>1</v>
      </c>
      <c r="H5846" s="2" t="b">
        <f t="shared" si="183"/>
        <v>0</v>
      </c>
      <c r="I5846" s="1" t="s">
        <v>2</v>
      </c>
      <c r="J5846" s="1" t="s">
        <v>14007</v>
      </c>
      <c r="K5846" s="1"/>
    </row>
    <row r="5847" spans="1:11" hidden="1">
      <c r="A5847" s="1" t="s">
        <v>13910</v>
      </c>
      <c r="B5847" s="1" t="s">
        <v>87</v>
      </c>
      <c r="C5847" s="48" t="str">
        <f t="shared" si="182"/>
        <v>נ חדרה</v>
      </c>
      <c r="D5847" s="1" t="s">
        <v>14002</v>
      </c>
      <c r="E5847" s="1"/>
      <c r="F5847" s="2">
        <v>3</v>
      </c>
      <c r="G5847" s="2">
        <f>INDEX(תוצאות_בחירות,MATCH(C5847,siot!$F$3:$F$1887,0),27)</f>
        <v>1</v>
      </c>
      <c r="H5847" s="2" t="b">
        <f t="shared" si="183"/>
        <v>0</v>
      </c>
      <c r="I5847" s="1" t="s">
        <v>2</v>
      </c>
      <c r="J5847" s="1" t="s">
        <v>14006</v>
      </c>
      <c r="K5847" s="1"/>
    </row>
    <row r="5848" spans="1:11" hidden="1">
      <c r="A5848" s="1" t="s">
        <v>13910</v>
      </c>
      <c r="B5848" s="1" t="s">
        <v>87</v>
      </c>
      <c r="C5848" s="48" t="str">
        <f t="shared" si="182"/>
        <v>נ חדרה</v>
      </c>
      <c r="D5848" s="1" t="s">
        <v>14002</v>
      </c>
      <c r="E5848" s="1"/>
      <c r="F5848" s="2">
        <v>4</v>
      </c>
      <c r="G5848" s="2">
        <f>INDEX(תוצאות_בחירות,MATCH(C5848,siot!$F$3:$F$1887,0),27)</f>
        <v>1</v>
      </c>
      <c r="H5848" s="2" t="b">
        <f t="shared" si="183"/>
        <v>0</v>
      </c>
      <c r="I5848" s="1" t="s">
        <v>2</v>
      </c>
      <c r="J5848" s="1" t="s">
        <v>14005</v>
      </c>
      <c r="K5848" s="1"/>
    </row>
    <row r="5849" spans="1:11" hidden="1">
      <c r="A5849" s="1" t="s">
        <v>13910</v>
      </c>
      <c r="B5849" s="1" t="s">
        <v>87</v>
      </c>
      <c r="C5849" s="48" t="str">
        <f t="shared" si="182"/>
        <v>נ חדרה</v>
      </c>
      <c r="D5849" s="1" t="s">
        <v>14002</v>
      </c>
      <c r="E5849" s="1"/>
      <c r="F5849" s="2">
        <v>5</v>
      </c>
      <c r="G5849" s="2">
        <f>INDEX(תוצאות_בחירות,MATCH(C5849,siot!$F$3:$F$1887,0),27)</f>
        <v>1</v>
      </c>
      <c r="H5849" s="2" t="b">
        <f t="shared" si="183"/>
        <v>0</v>
      </c>
      <c r="I5849" s="1" t="s">
        <v>2</v>
      </c>
      <c r="J5849" s="1" t="s">
        <v>14004</v>
      </c>
      <c r="K5849" s="1"/>
    </row>
    <row r="5850" spans="1:11" hidden="1">
      <c r="A5850" s="1" t="s">
        <v>13910</v>
      </c>
      <c r="B5850" s="1" t="s">
        <v>87</v>
      </c>
      <c r="C5850" s="48" t="str">
        <f t="shared" si="182"/>
        <v>נ חדרה</v>
      </c>
      <c r="D5850" s="1" t="s">
        <v>14002</v>
      </c>
      <c r="E5850" s="1"/>
      <c r="F5850" s="2">
        <v>6</v>
      </c>
      <c r="G5850" s="2">
        <f>INDEX(תוצאות_בחירות,MATCH(C5850,siot!$F$3:$F$1887,0),27)</f>
        <v>1</v>
      </c>
      <c r="H5850" s="2" t="b">
        <f t="shared" si="183"/>
        <v>0</v>
      </c>
      <c r="I5850" s="1" t="s">
        <v>2</v>
      </c>
      <c r="J5850" s="1" t="s">
        <v>14003</v>
      </c>
      <c r="K5850" s="1"/>
    </row>
    <row r="5851" spans="1:11" hidden="1">
      <c r="A5851" s="1" t="s">
        <v>13910</v>
      </c>
      <c r="B5851" s="1" t="s">
        <v>87</v>
      </c>
      <c r="C5851" s="48" t="str">
        <f t="shared" si="182"/>
        <v>נ חדרה</v>
      </c>
      <c r="D5851" s="1" t="s">
        <v>14002</v>
      </c>
      <c r="E5851" s="1"/>
      <c r="F5851" s="2">
        <v>7</v>
      </c>
      <c r="G5851" s="2">
        <f>INDEX(תוצאות_בחירות,MATCH(C5851,siot!$F$3:$F$1887,0),27)</f>
        <v>1</v>
      </c>
      <c r="H5851" s="2" t="b">
        <f t="shared" si="183"/>
        <v>0</v>
      </c>
      <c r="I5851" s="1" t="s">
        <v>2</v>
      </c>
      <c r="J5851" s="1" t="s">
        <v>14001</v>
      </c>
      <c r="K5851" s="1"/>
    </row>
    <row r="5852" spans="1:11" hidden="1">
      <c r="A5852" s="1" t="s">
        <v>13910</v>
      </c>
      <c r="B5852" s="1" t="s">
        <v>380</v>
      </c>
      <c r="C5852" s="48" t="str">
        <f t="shared" si="182"/>
        <v>נץ חדרה</v>
      </c>
      <c r="D5852" s="1" t="s">
        <v>13990</v>
      </c>
      <c r="E5852" s="1" t="s">
        <v>18</v>
      </c>
      <c r="F5852" s="2" t="s">
        <v>19548</v>
      </c>
      <c r="G5852" s="2">
        <f>INDEX(תוצאות_בחירות,MATCH(C5852,siot!$F$3:$F$1887,0),27)</f>
        <v>0</v>
      </c>
      <c r="H5852" s="2" t="b">
        <f t="shared" si="183"/>
        <v>0</v>
      </c>
      <c r="I5852" s="1"/>
      <c r="J5852" s="1"/>
      <c r="K5852" s="1"/>
    </row>
    <row r="5853" spans="1:11" hidden="1">
      <c r="A5853" s="1" t="s">
        <v>13910</v>
      </c>
      <c r="B5853" s="1" t="s">
        <v>380</v>
      </c>
      <c r="C5853" s="48" t="str">
        <f t="shared" si="182"/>
        <v>נץ חדרה</v>
      </c>
      <c r="D5853" s="1" t="s">
        <v>13990</v>
      </c>
      <c r="E5853" s="1" t="s">
        <v>17</v>
      </c>
      <c r="F5853" s="2">
        <v>1</v>
      </c>
      <c r="G5853" s="2">
        <f>INDEX(תוצאות_בחירות,MATCH(C5853,siot!$F$3:$F$1887,0),27)</f>
        <v>0</v>
      </c>
      <c r="H5853" s="2" t="b">
        <f t="shared" si="183"/>
        <v>0</v>
      </c>
      <c r="I5853" s="1" t="s">
        <v>2</v>
      </c>
      <c r="J5853" s="1" t="s">
        <v>14000</v>
      </c>
      <c r="K5853" s="1"/>
    </row>
    <row r="5854" spans="1:11" hidden="1">
      <c r="A5854" s="1" t="s">
        <v>13910</v>
      </c>
      <c r="B5854" s="1" t="s">
        <v>380</v>
      </c>
      <c r="C5854" s="48" t="str">
        <f t="shared" si="182"/>
        <v>נץ חדרה</v>
      </c>
      <c r="D5854" s="1" t="s">
        <v>13990</v>
      </c>
      <c r="E5854" s="1"/>
      <c r="F5854" s="2">
        <v>2</v>
      </c>
      <c r="G5854" s="2">
        <f>INDEX(תוצאות_בחירות,MATCH(C5854,siot!$F$3:$F$1887,0),27)</f>
        <v>0</v>
      </c>
      <c r="H5854" s="2" t="b">
        <f t="shared" si="183"/>
        <v>0</v>
      </c>
      <c r="I5854" s="1" t="s">
        <v>2</v>
      </c>
      <c r="J5854" s="1" t="s">
        <v>13999</v>
      </c>
      <c r="K5854" s="1"/>
    </row>
    <row r="5855" spans="1:11" hidden="1">
      <c r="A5855" s="1" t="s">
        <v>13910</v>
      </c>
      <c r="B5855" s="1" t="s">
        <v>380</v>
      </c>
      <c r="C5855" s="48" t="str">
        <f t="shared" si="182"/>
        <v>נץ חדרה</v>
      </c>
      <c r="D5855" s="1" t="s">
        <v>13990</v>
      </c>
      <c r="E5855" s="1"/>
      <c r="F5855" s="2">
        <v>3</v>
      </c>
      <c r="G5855" s="2">
        <f>INDEX(תוצאות_בחירות,MATCH(C5855,siot!$F$3:$F$1887,0),27)</f>
        <v>0</v>
      </c>
      <c r="H5855" s="2" t="b">
        <f t="shared" si="183"/>
        <v>0</v>
      </c>
      <c r="I5855" s="1" t="s">
        <v>2</v>
      </c>
      <c r="J5855" s="1" t="s">
        <v>13998</v>
      </c>
      <c r="K5855" s="1"/>
    </row>
    <row r="5856" spans="1:11" hidden="1">
      <c r="A5856" s="1" t="s">
        <v>13910</v>
      </c>
      <c r="B5856" s="1" t="s">
        <v>380</v>
      </c>
      <c r="C5856" s="48" t="str">
        <f t="shared" si="182"/>
        <v>נץ חדרה</v>
      </c>
      <c r="D5856" s="1" t="s">
        <v>13990</v>
      </c>
      <c r="E5856" s="1"/>
      <c r="F5856" s="2">
        <v>4</v>
      </c>
      <c r="G5856" s="2">
        <f>INDEX(תוצאות_בחירות,MATCH(C5856,siot!$F$3:$F$1887,0),27)</f>
        <v>0</v>
      </c>
      <c r="H5856" s="2" t="b">
        <f t="shared" si="183"/>
        <v>0</v>
      </c>
      <c r="I5856" s="1" t="s">
        <v>2</v>
      </c>
      <c r="J5856" s="1" t="s">
        <v>13997</v>
      </c>
      <c r="K5856" s="1"/>
    </row>
    <row r="5857" spans="1:11" hidden="1">
      <c r="A5857" s="1" t="s">
        <v>13910</v>
      </c>
      <c r="B5857" s="1" t="s">
        <v>380</v>
      </c>
      <c r="C5857" s="48" t="str">
        <f t="shared" si="182"/>
        <v>נץ חדרה</v>
      </c>
      <c r="D5857" s="1" t="s">
        <v>13990</v>
      </c>
      <c r="E5857" s="1"/>
      <c r="F5857" s="2">
        <v>5</v>
      </c>
      <c r="G5857" s="2">
        <f>INDEX(תוצאות_בחירות,MATCH(C5857,siot!$F$3:$F$1887,0),27)</f>
        <v>0</v>
      </c>
      <c r="H5857" s="2" t="b">
        <f t="shared" si="183"/>
        <v>0</v>
      </c>
      <c r="I5857" s="1" t="s">
        <v>2</v>
      </c>
      <c r="J5857" s="1" t="s">
        <v>13996</v>
      </c>
      <c r="K5857" s="1"/>
    </row>
    <row r="5858" spans="1:11" hidden="1">
      <c r="A5858" s="1" t="s">
        <v>13910</v>
      </c>
      <c r="B5858" s="1" t="s">
        <v>380</v>
      </c>
      <c r="C5858" s="48" t="str">
        <f t="shared" si="182"/>
        <v>נץ חדרה</v>
      </c>
      <c r="D5858" s="1" t="s">
        <v>13990</v>
      </c>
      <c r="E5858" s="1"/>
      <c r="F5858" s="2">
        <v>6</v>
      </c>
      <c r="G5858" s="2">
        <f>INDEX(תוצאות_בחירות,MATCH(C5858,siot!$F$3:$F$1887,0),27)</f>
        <v>0</v>
      </c>
      <c r="H5858" s="2" t="b">
        <f t="shared" si="183"/>
        <v>0</v>
      </c>
      <c r="I5858" s="1" t="s">
        <v>2</v>
      </c>
      <c r="J5858" s="1" t="s">
        <v>13995</v>
      </c>
      <c r="K5858" s="1"/>
    </row>
    <row r="5859" spans="1:11" hidden="1">
      <c r="A5859" s="1" t="s">
        <v>13910</v>
      </c>
      <c r="B5859" s="1" t="s">
        <v>380</v>
      </c>
      <c r="C5859" s="48" t="str">
        <f t="shared" si="182"/>
        <v>נץ חדרה</v>
      </c>
      <c r="D5859" s="1" t="s">
        <v>13990</v>
      </c>
      <c r="E5859" s="1"/>
      <c r="F5859" s="2">
        <v>7</v>
      </c>
      <c r="G5859" s="2">
        <f>INDEX(תוצאות_בחירות,MATCH(C5859,siot!$F$3:$F$1887,0),27)</f>
        <v>0</v>
      </c>
      <c r="H5859" s="2" t="b">
        <f t="shared" si="183"/>
        <v>0</v>
      </c>
      <c r="I5859" s="1" t="s">
        <v>2</v>
      </c>
      <c r="J5859" s="1" t="s">
        <v>13994</v>
      </c>
      <c r="K5859" s="1"/>
    </row>
    <row r="5860" spans="1:11" hidden="1">
      <c r="A5860" s="1" t="s">
        <v>13910</v>
      </c>
      <c r="B5860" s="1" t="s">
        <v>380</v>
      </c>
      <c r="C5860" s="48" t="str">
        <f t="shared" si="182"/>
        <v>נץ חדרה</v>
      </c>
      <c r="D5860" s="1" t="s">
        <v>13990</v>
      </c>
      <c r="E5860" s="1"/>
      <c r="F5860" s="2">
        <v>8</v>
      </c>
      <c r="G5860" s="2">
        <f>INDEX(תוצאות_בחירות,MATCH(C5860,siot!$F$3:$F$1887,0),27)</f>
        <v>0</v>
      </c>
      <c r="H5860" s="2" t="b">
        <f t="shared" si="183"/>
        <v>0</v>
      </c>
      <c r="I5860" s="1" t="s">
        <v>2</v>
      </c>
      <c r="J5860" s="1" t="s">
        <v>13993</v>
      </c>
      <c r="K5860" s="1"/>
    </row>
    <row r="5861" spans="1:11" hidden="1">
      <c r="A5861" s="1" t="s">
        <v>13910</v>
      </c>
      <c r="B5861" s="1" t="s">
        <v>380</v>
      </c>
      <c r="C5861" s="48" t="str">
        <f t="shared" si="182"/>
        <v>נץ חדרה</v>
      </c>
      <c r="D5861" s="1" t="s">
        <v>13990</v>
      </c>
      <c r="E5861" s="1"/>
      <c r="F5861" s="2">
        <v>9</v>
      </c>
      <c r="G5861" s="2">
        <f>INDEX(תוצאות_בחירות,MATCH(C5861,siot!$F$3:$F$1887,0),27)</f>
        <v>0</v>
      </c>
      <c r="H5861" s="2" t="b">
        <f t="shared" si="183"/>
        <v>0</v>
      </c>
      <c r="I5861" s="1" t="s">
        <v>2</v>
      </c>
      <c r="J5861" s="1" t="s">
        <v>13992</v>
      </c>
      <c r="K5861" s="1"/>
    </row>
    <row r="5862" spans="1:11" hidden="1">
      <c r="A5862" s="1" t="s">
        <v>13910</v>
      </c>
      <c r="B5862" s="1" t="s">
        <v>380</v>
      </c>
      <c r="C5862" s="48" t="str">
        <f t="shared" si="182"/>
        <v>נץ חדרה</v>
      </c>
      <c r="D5862" s="1" t="s">
        <v>13990</v>
      </c>
      <c r="E5862" s="1"/>
      <c r="F5862" s="2">
        <v>10</v>
      </c>
      <c r="G5862" s="2">
        <f>INDEX(תוצאות_בחירות,MATCH(C5862,siot!$F$3:$F$1887,0),27)</f>
        <v>0</v>
      </c>
      <c r="H5862" s="2" t="b">
        <f t="shared" si="183"/>
        <v>0</v>
      </c>
      <c r="I5862" s="1" t="s">
        <v>2</v>
      </c>
      <c r="J5862" s="1" t="s">
        <v>2155</v>
      </c>
      <c r="K5862" s="1"/>
    </row>
    <row r="5863" spans="1:11" hidden="1">
      <c r="A5863" s="1" t="s">
        <v>13910</v>
      </c>
      <c r="B5863" s="1" t="s">
        <v>380</v>
      </c>
      <c r="C5863" s="48" t="str">
        <f t="shared" si="182"/>
        <v>נץ חדרה</v>
      </c>
      <c r="D5863" s="1" t="s">
        <v>13990</v>
      </c>
      <c r="E5863" s="1"/>
      <c r="F5863" s="2">
        <v>11</v>
      </c>
      <c r="G5863" s="2">
        <f>INDEX(תוצאות_בחירות,MATCH(C5863,siot!$F$3:$F$1887,0),27)</f>
        <v>0</v>
      </c>
      <c r="H5863" s="2" t="b">
        <f t="shared" si="183"/>
        <v>0</v>
      </c>
      <c r="I5863" s="1" t="s">
        <v>2</v>
      </c>
      <c r="J5863" s="1" t="s">
        <v>13991</v>
      </c>
      <c r="K5863" s="1"/>
    </row>
    <row r="5864" spans="1:11" hidden="1">
      <c r="A5864" s="1" t="s">
        <v>13910</v>
      </c>
      <c r="B5864" s="1" t="s">
        <v>380</v>
      </c>
      <c r="C5864" s="48" t="str">
        <f t="shared" si="182"/>
        <v>נץ חדרה</v>
      </c>
      <c r="D5864" s="1" t="s">
        <v>13990</v>
      </c>
      <c r="E5864" s="1"/>
      <c r="F5864" s="2">
        <v>12</v>
      </c>
      <c r="G5864" s="2">
        <f>INDEX(תוצאות_בחירות,MATCH(C5864,siot!$F$3:$F$1887,0),27)</f>
        <v>0</v>
      </c>
      <c r="H5864" s="2" t="b">
        <f t="shared" si="183"/>
        <v>0</v>
      </c>
      <c r="I5864" s="1" t="s">
        <v>2</v>
      </c>
      <c r="J5864" s="1" t="s">
        <v>13989</v>
      </c>
      <c r="K5864" s="1"/>
    </row>
    <row r="5865" spans="1:11" hidden="1">
      <c r="A5865" s="1" t="s">
        <v>13910</v>
      </c>
      <c r="B5865" s="1" t="s">
        <v>3121</v>
      </c>
      <c r="C5865" s="48" t="str">
        <f t="shared" si="182"/>
        <v>נר חדרה</v>
      </c>
      <c r="D5865" s="1" t="s">
        <v>13983</v>
      </c>
      <c r="E5865" s="1" t="s">
        <v>3</v>
      </c>
      <c r="F5865" s="2" t="s">
        <v>19548</v>
      </c>
      <c r="G5865" s="2">
        <f>INDEX(תוצאות_בחירות,MATCH(C5865,siot!$F$3:$F$1887,0),27)</f>
        <v>3</v>
      </c>
      <c r="H5865" s="2" t="b">
        <f t="shared" si="183"/>
        <v>0</v>
      </c>
      <c r="I5865" s="1"/>
      <c r="J5865" s="1"/>
      <c r="K5865" s="1"/>
    </row>
    <row r="5866" spans="1:11">
      <c r="A5866" s="1" t="s">
        <v>13910</v>
      </c>
      <c r="B5866" s="1" t="s">
        <v>3121</v>
      </c>
      <c r="C5866" s="48" t="str">
        <f t="shared" si="182"/>
        <v>נר חדרה</v>
      </c>
      <c r="D5866" s="1" t="s">
        <v>13983</v>
      </c>
      <c r="E5866" s="1"/>
      <c r="F5866" s="2">
        <v>1</v>
      </c>
      <c r="G5866" s="2">
        <f>INDEX(תוצאות_בחירות,MATCH(C5866,siot!$F$3:$F$1887,0),27)</f>
        <v>3</v>
      </c>
      <c r="H5866" s="2" t="b">
        <f t="shared" si="183"/>
        <v>1</v>
      </c>
      <c r="I5866" s="1" t="s">
        <v>2</v>
      </c>
      <c r="J5866" s="1" t="s">
        <v>13988</v>
      </c>
      <c r="K5866" s="1"/>
    </row>
    <row r="5867" spans="1:11">
      <c r="A5867" s="1" t="s">
        <v>13910</v>
      </c>
      <c r="B5867" s="1" t="s">
        <v>3121</v>
      </c>
      <c r="C5867" s="48" t="str">
        <f t="shared" si="182"/>
        <v>נר חדרה</v>
      </c>
      <c r="D5867" s="1" t="s">
        <v>13983</v>
      </c>
      <c r="E5867" s="1"/>
      <c r="F5867" s="2">
        <v>2</v>
      </c>
      <c r="G5867" s="2">
        <f>INDEX(תוצאות_בחירות,MATCH(C5867,siot!$F$3:$F$1887,0),27)</f>
        <v>3</v>
      </c>
      <c r="H5867" s="2" t="b">
        <f t="shared" si="183"/>
        <v>1</v>
      </c>
      <c r="I5867" s="1" t="s">
        <v>2</v>
      </c>
      <c r="J5867" s="1" t="s">
        <v>13987</v>
      </c>
      <c r="K5867" s="1"/>
    </row>
    <row r="5868" spans="1:11">
      <c r="A5868" s="1" t="s">
        <v>13910</v>
      </c>
      <c r="B5868" s="1" t="s">
        <v>3121</v>
      </c>
      <c r="C5868" s="48" t="str">
        <f t="shared" si="182"/>
        <v>נר חדרה</v>
      </c>
      <c r="D5868" s="1" t="s">
        <v>13983</v>
      </c>
      <c r="E5868" s="1"/>
      <c r="F5868" s="2">
        <v>3</v>
      </c>
      <c r="G5868" s="2">
        <f>INDEX(תוצאות_בחירות,MATCH(C5868,siot!$F$3:$F$1887,0),27)</f>
        <v>3</v>
      </c>
      <c r="H5868" s="2" t="b">
        <f t="shared" si="183"/>
        <v>1</v>
      </c>
      <c r="I5868" s="1" t="s">
        <v>2</v>
      </c>
      <c r="J5868" s="1" t="s">
        <v>13986</v>
      </c>
      <c r="K5868" s="1"/>
    </row>
    <row r="5869" spans="1:11" hidden="1">
      <c r="A5869" s="1" t="s">
        <v>13910</v>
      </c>
      <c r="B5869" s="1" t="s">
        <v>3121</v>
      </c>
      <c r="C5869" s="48" t="str">
        <f t="shared" si="182"/>
        <v>נר חדרה</v>
      </c>
      <c r="D5869" s="1" t="s">
        <v>13983</v>
      </c>
      <c r="E5869" s="1"/>
      <c r="F5869" s="2">
        <v>4</v>
      </c>
      <c r="G5869" s="2">
        <f>INDEX(תוצאות_בחירות,MATCH(C5869,siot!$F$3:$F$1887,0),27)</f>
        <v>3</v>
      </c>
      <c r="H5869" s="2" t="b">
        <f t="shared" si="183"/>
        <v>0</v>
      </c>
      <c r="I5869" s="1" t="s">
        <v>2</v>
      </c>
      <c r="J5869" s="1" t="s">
        <v>1017</v>
      </c>
      <c r="K5869" s="1"/>
    </row>
    <row r="5870" spans="1:11" hidden="1">
      <c r="A5870" s="1" t="s">
        <v>13910</v>
      </c>
      <c r="B5870" s="1" t="s">
        <v>3121</v>
      </c>
      <c r="C5870" s="48" t="str">
        <f t="shared" si="182"/>
        <v>נר חדרה</v>
      </c>
      <c r="D5870" s="1" t="s">
        <v>13983</v>
      </c>
      <c r="E5870" s="1"/>
      <c r="F5870" s="2">
        <v>5</v>
      </c>
      <c r="G5870" s="2">
        <f>INDEX(תוצאות_בחירות,MATCH(C5870,siot!$F$3:$F$1887,0),27)</f>
        <v>3</v>
      </c>
      <c r="H5870" s="2" t="b">
        <f t="shared" si="183"/>
        <v>0</v>
      </c>
      <c r="I5870" s="1" t="s">
        <v>2</v>
      </c>
      <c r="J5870" s="1" t="s">
        <v>13985</v>
      </c>
      <c r="K5870" s="1"/>
    </row>
    <row r="5871" spans="1:11" hidden="1">
      <c r="A5871" s="1" t="s">
        <v>13910</v>
      </c>
      <c r="B5871" s="1" t="s">
        <v>3121</v>
      </c>
      <c r="C5871" s="48" t="str">
        <f t="shared" si="182"/>
        <v>נר חדרה</v>
      </c>
      <c r="D5871" s="1" t="s">
        <v>13983</v>
      </c>
      <c r="E5871" s="1"/>
      <c r="F5871" s="2">
        <v>6</v>
      </c>
      <c r="G5871" s="2">
        <f>INDEX(תוצאות_בחירות,MATCH(C5871,siot!$F$3:$F$1887,0),27)</f>
        <v>3</v>
      </c>
      <c r="H5871" s="2" t="b">
        <f t="shared" si="183"/>
        <v>0</v>
      </c>
      <c r="I5871" s="1" t="s">
        <v>2</v>
      </c>
      <c r="J5871" s="1" t="s">
        <v>13984</v>
      </c>
      <c r="K5871" s="1"/>
    </row>
    <row r="5872" spans="1:11" hidden="1">
      <c r="A5872" s="1" t="s">
        <v>13910</v>
      </c>
      <c r="B5872" s="1" t="s">
        <v>3121</v>
      </c>
      <c r="C5872" s="48" t="str">
        <f t="shared" si="182"/>
        <v>נר חדרה</v>
      </c>
      <c r="D5872" s="1" t="s">
        <v>13983</v>
      </c>
      <c r="E5872" s="1"/>
      <c r="F5872" s="2">
        <v>7</v>
      </c>
      <c r="G5872" s="2">
        <f>INDEX(תוצאות_בחירות,MATCH(C5872,siot!$F$3:$F$1887,0),27)</f>
        <v>3</v>
      </c>
      <c r="H5872" s="2" t="b">
        <f t="shared" si="183"/>
        <v>0</v>
      </c>
      <c r="I5872" s="1" t="s">
        <v>2</v>
      </c>
      <c r="J5872" s="1" t="s">
        <v>13982</v>
      </c>
      <c r="K5872" s="1"/>
    </row>
    <row r="5873" spans="1:11" hidden="1">
      <c r="A5873" s="1" t="s">
        <v>13910</v>
      </c>
      <c r="B5873" s="1" t="s">
        <v>364</v>
      </c>
      <c r="C5873" s="48" t="str">
        <f t="shared" si="182"/>
        <v>ף חדרה</v>
      </c>
      <c r="D5873" s="1" t="s">
        <v>13975</v>
      </c>
      <c r="E5873" s="1" t="s">
        <v>3</v>
      </c>
      <c r="F5873" s="2" t="s">
        <v>19548</v>
      </c>
      <c r="G5873" s="2">
        <f>INDEX(תוצאות_בחירות,MATCH(C5873,siot!$F$3:$F$1887,0),27)</f>
        <v>0</v>
      </c>
      <c r="H5873" s="2" t="b">
        <f t="shared" si="183"/>
        <v>0</v>
      </c>
      <c r="I5873" s="1"/>
      <c r="J5873" s="1"/>
      <c r="K5873" s="1"/>
    </row>
    <row r="5874" spans="1:11" hidden="1">
      <c r="A5874" s="1" t="s">
        <v>13910</v>
      </c>
      <c r="B5874" s="1" t="s">
        <v>364</v>
      </c>
      <c r="C5874" s="48" t="str">
        <f t="shared" si="182"/>
        <v>ף חדרה</v>
      </c>
      <c r="D5874" s="1" t="s">
        <v>13975</v>
      </c>
      <c r="E5874" s="1"/>
      <c r="F5874" s="2">
        <v>1</v>
      </c>
      <c r="G5874" s="2">
        <f>INDEX(תוצאות_בחירות,MATCH(C5874,siot!$F$3:$F$1887,0),27)</f>
        <v>0</v>
      </c>
      <c r="H5874" s="2" t="b">
        <f t="shared" si="183"/>
        <v>0</v>
      </c>
      <c r="I5874" s="1" t="s">
        <v>2</v>
      </c>
      <c r="J5874" s="1" t="s">
        <v>13981</v>
      </c>
      <c r="K5874" s="1"/>
    </row>
    <row r="5875" spans="1:11" hidden="1">
      <c r="A5875" s="1" t="s">
        <v>13910</v>
      </c>
      <c r="B5875" s="1" t="s">
        <v>364</v>
      </c>
      <c r="C5875" s="48" t="str">
        <f t="shared" si="182"/>
        <v>ף חדרה</v>
      </c>
      <c r="D5875" s="1" t="s">
        <v>13975</v>
      </c>
      <c r="E5875" s="1"/>
      <c r="F5875" s="2">
        <v>2</v>
      </c>
      <c r="G5875" s="2">
        <f>INDEX(תוצאות_בחירות,MATCH(C5875,siot!$F$3:$F$1887,0),27)</f>
        <v>0</v>
      </c>
      <c r="H5875" s="2" t="b">
        <f t="shared" si="183"/>
        <v>0</v>
      </c>
      <c r="I5875" s="1" t="s">
        <v>2</v>
      </c>
      <c r="J5875" s="1" t="s">
        <v>13980</v>
      </c>
      <c r="K5875" s="1"/>
    </row>
    <row r="5876" spans="1:11" hidden="1">
      <c r="A5876" s="1" t="s">
        <v>13910</v>
      </c>
      <c r="B5876" s="1" t="s">
        <v>364</v>
      </c>
      <c r="C5876" s="48" t="str">
        <f t="shared" si="182"/>
        <v>ף חדרה</v>
      </c>
      <c r="D5876" s="1" t="s">
        <v>13975</v>
      </c>
      <c r="E5876" s="1"/>
      <c r="F5876" s="2">
        <v>3</v>
      </c>
      <c r="G5876" s="2">
        <f>INDEX(תוצאות_בחירות,MATCH(C5876,siot!$F$3:$F$1887,0),27)</f>
        <v>0</v>
      </c>
      <c r="H5876" s="2" t="b">
        <f t="shared" si="183"/>
        <v>0</v>
      </c>
      <c r="I5876" s="1" t="s">
        <v>2</v>
      </c>
      <c r="J5876" s="1" t="s">
        <v>13979</v>
      </c>
      <c r="K5876" s="1"/>
    </row>
    <row r="5877" spans="1:11" hidden="1">
      <c r="A5877" s="1" t="s">
        <v>13910</v>
      </c>
      <c r="B5877" s="1" t="s">
        <v>364</v>
      </c>
      <c r="C5877" s="48" t="str">
        <f t="shared" si="182"/>
        <v>ף חדרה</v>
      </c>
      <c r="D5877" s="1" t="s">
        <v>13975</v>
      </c>
      <c r="E5877" s="1"/>
      <c r="F5877" s="2">
        <v>4</v>
      </c>
      <c r="G5877" s="2">
        <f>INDEX(תוצאות_בחירות,MATCH(C5877,siot!$F$3:$F$1887,0),27)</f>
        <v>0</v>
      </c>
      <c r="H5877" s="2" t="b">
        <f t="shared" si="183"/>
        <v>0</v>
      </c>
      <c r="I5877" s="1" t="s">
        <v>2</v>
      </c>
      <c r="J5877" s="1" t="s">
        <v>13978</v>
      </c>
      <c r="K5877" s="1"/>
    </row>
    <row r="5878" spans="1:11" hidden="1">
      <c r="A5878" s="1" t="s">
        <v>13910</v>
      </c>
      <c r="B5878" s="1" t="s">
        <v>364</v>
      </c>
      <c r="C5878" s="48" t="str">
        <f t="shared" si="182"/>
        <v>ף חדרה</v>
      </c>
      <c r="D5878" s="1" t="s">
        <v>13975</v>
      </c>
      <c r="E5878" s="1"/>
      <c r="F5878" s="2">
        <v>5</v>
      </c>
      <c r="G5878" s="2">
        <f>INDEX(תוצאות_בחירות,MATCH(C5878,siot!$F$3:$F$1887,0),27)</f>
        <v>0</v>
      </c>
      <c r="H5878" s="2" t="b">
        <f t="shared" si="183"/>
        <v>0</v>
      </c>
      <c r="I5878" s="1" t="s">
        <v>2</v>
      </c>
      <c r="J5878" s="1" t="s">
        <v>13977</v>
      </c>
      <c r="K5878" s="1"/>
    </row>
    <row r="5879" spans="1:11" hidden="1">
      <c r="A5879" s="1" t="s">
        <v>13910</v>
      </c>
      <c r="B5879" s="1" t="s">
        <v>364</v>
      </c>
      <c r="C5879" s="48" t="str">
        <f t="shared" si="182"/>
        <v>ף חדרה</v>
      </c>
      <c r="D5879" s="1" t="s">
        <v>13975</v>
      </c>
      <c r="E5879" s="1"/>
      <c r="F5879" s="2">
        <v>6</v>
      </c>
      <c r="G5879" s="2">
        <f>INDEX(תוצאות_בחירות,MATCH(C5879,siot!$F$3:$F$1887,0),27)</f>
        <v>0</v>
      </c>
      <c r="H5879" s="2" t="b">
        <f t="shared" si="183"/>
        <v>0</v>
      </c>
      <c r="I5879" s="1" t="s">
        <v>2</v>
      </c>
      <c r="J5879" s="1" t="s">
        <v>13976</v>
      </c>
      <c r="K5879" s="1"/>
    </row>
    <row r="5880" spans="1:11" hidden="1">
      <c r="A5880" s="1" t="s">
        <v>13910</v>
      </c>
      <c r="B5880" s="1" t="s">
        <v>364</v>
      </c>
      <c r="C5880" s="48" t="str">
        <f t="shared" si="182"/>
        <v>ף חדרה</v>
      </c>
      <c r="D5880" s="1" t="s">
        <v>13975</v>
      </c>
      <c r="E5880" s="1"/>
      <c r="F5880" s="2">
        <v>7</v>
      </c>
      <c r="G5880" s="2">
        <f>INDEX(תוצאות_בחירות,MATCH(C5880,siot!$F$3:$F$1887,0),27)</f>
        <v>0</v>
      </c>
      <c r="H5880" s="2" t="b">
        <f t="shared" si="183"/>
        <v>0</v>
      </c>
      <c r="I5880" s="1" t="s">
        <v>2</v>
      </c>
      <c r="J5880" s="1" t="s">
        <v>13974</v>
      </c>
      <c r="K5880" s="1"/>
    </row>
    <row r="5881" spans="1:11" hidden="1">
      <c r="A5881" s="1" t="s">
        <v>13910</v>
      </c>
      <c r="B5881" s="1" t="s">
        <v>108</v>
      </c>
      <c r="C5881" s="48" t="str">
        <f t="shared" si="182"/>
        <v>פה חדרה</v>
      </c>
      <c r="D5881" s="1" t="s">
        <v>13964</v>
      </c>
      <c r="E5881" s="1" t="s">
        <v>18</v>
      </c>
      <c r="F5881" s="2" t="s">
        <v>19548</v>
      </c>
      <c r="G5881" s="2">
        <f>INDEX(תוצאות_בחירות,MATCH(C5881,siot!$F$3:$F$1887,0),27)</f>
        <v>3</v>
      </c>
      <c r="H5881" s="2" t="b">
        <f t="shared" si="183"/>
        <v>0</v>
      </c>
      <c r="I5881" s="1"/>
      <c r="J5881" s="1"/>
      <c r="K5881" s="1"/>
    </row>
    <row r="5882" spans="1:11">
      <c r="A5882" s="1" t="s">
        <v>13910</v>
      </c>
      <c r="B5882" s="1" t="s">
        <v>108</v>
      </c>
      <c r="C5882" s="48" t="str">
        <f t="shared" si="182"/>
        <v>פה חדרה</v>
      </c>
      <c r="D5882" s="1" t="s">
        <v>13964</v>
      </c>
      <c r="E5882" s="1" t="s">
        <v>17</v>
      </c>
      <c r="F5882" s="2">
        <v>1</v>
      </c>
      <c r="G5882" s="2">
        <f>INDEX(תוצאות_בחירות,MATCH(C5882,siot!$F$3:$F$1887,0),27)</f>
        <v>3</v>
      </c>
      <c r="H5882" s="2" t="b">
        <f t="shared" si="183"/>
        <v>1</v>
      </c>
      <c r="I5882" s="1" t="s">
        <v>2</v>
      </c>
      <c r="J5882" s="1" t="s">
        <v>13973</v>
      </c>
      <c r="K5882" s="1"/>
    </row>
    <row r="5883" spans="1:11">
      <c r="A5883" s="1" t="s">
        <v>13910</v>
      </c>
      <c r="B5883" s="1" t="s">
        <v>108</v>
      </c>
      <c r="C5883" s="48" t="str">
        <f t="shared" si="182"/>
        <v>פה חדרה</v>
      </c>
      <c r="D5883" s="1" t="s">
        <v>13964</v>
      </c>
      <c r="E5883" s="1"/>
      <c r="F5883" s="2">
        <v>2</v>
      </c>
      <c r="G5883" s="2">
        <f>INDEX(תוצאות_בחירות,MATCH(C5883,siot!$F$3:$F$1887,0),27)</f>
        <v>3</v>
      </c>
      <c r="H5883" s="2" t="b">
        <f t="shared" si="183"/>
        <v>1</v>
      </c>
      <c r="I5883" s="1" t="s">
        <v>2</v>
      </c>
      <c r="J5883" s="1" t="s">
        <v>13972</v>
      </c>
      <c r="K5883" s="1">
        <v>1</v>
      </c>
    </row>
    <row r="5884" spans="1:11">
      <c r="A5884" s="1" t="s">
        <v>13910</v>
      </c>
      <c r="B5884" s="1" t="s">
        <v>108</v>
      </c>
      <c r="C5884" s="48" t="str">
        <f t="shared" si="182"/>
        <v>פה חדרה</v>
      </c>
      <c r="D5884" s="1" t="s">
        <v>13964</v>
      </c>
      <c r="E5884" s="1"/>
      <c r="F5884" s="2">
        <v>3</v>
      </c>
      <c r="G5884" s="2">
        <f>INDEX(תוצאות_בחירות,MATCH(C5884,siot!$F$3:$F$1887,0),27)</f>
        <v>3</v>
      </c>
      <c r="H5884" s="2" t="b">
        <f t="shared" si="183"/>
        <v>1</v>
      </c>
      <c r="I5884" s="1" t="s">
        <v>2</v>
      </c>
      <c r="J5884" s="1" t="s">
        <v>13971</v>
      </c>
      <c r="K5884" s="1"/>
    </row>
    <row r="5885" spans="1:11" hidden="1">
      <c r="A5885" s="1" t="s">
        <v>13910</v>
      </c>
      <c r="B5885" s="1" t="s">
        <v>108</v>
      </c>
      <c r="C5885" s="48" t="str">
        <f t="shared" si="182"/>
        <v>פה חדרה</v>
      </c>
      <c r="D5885" s="1" t="s">
        <v>13964</v>
      </c>
      <c r="E5885" s="1"/>
      <c r="F5885" s="2">
        <v>4</v>
      </c>
      <c r="G5885" s="2">
        <f>INDEX(תוצאות_בחירות,MATCH(C5885,siot!$F$3:$F$1887,0),27)</f>
        <v>3</v>
      </c>
      <c r="H5885" s="2" t="b">
        <f t="shared" si="183"/>
        <v>0</v>
      </c>
      <c r="I5885" s="1" t="s">
        <v>2</v>
      </c>
      <c r="J5885" s="1" t="s">
        <v>13970</v>
      </c>
      <c r="K5885" s="1"/>
    </row>
    <row r="5886" spans="1:11" hidden="1">
      <c r="A5886" s="1" t="s">
        <v>13910</v>
      </c>
      <c r="B5886" s="1" t="s">
        <v>108</v>
      </c>
      <c r="C5886" s="48" t="str">
        <f t="shared" si="182"/>
        <v>פה חדרה</v>
      </c>
      <c r="D5886" s="1" t="s">
        <v>13964</v>
      </c>
      <c r="E5886" s="1"/>
      <c r="F5886" s="2">
        <v>5</v>
      </c>
      <c r="G5886" s="2">
        <f>INDEX(תוצאות_בחירות,MATCH(C5886,siot!$F$3:$F$1887,0),27)</f>
        <v>3</v>
      </c>
      <c r="H5886" s="2" t="b">
        <f t="shared" si="183"/>
        <v>0</v>
      </c>
      <c r="I5886" s="1" t="s">
        <v>2</v>
      </c>
      <c r="J5886" s="1" t="s">
        <v>13969</v>
      </c>
      <c r="K5886" s="1"/>
    </row>
    <row r="5887" spans="1:11" hidden="1">
      <c r="A5887" s="1" t="s">
        <v>13910</v>
      </c>
      <c r="B5887" s="1" t="s">
        <v>108</v>
      </c>
      <c r="C5887" s="48" t="str">
        <f t="shared" si="182"/>
        <v>פה חדרה</v>
      </c>
      <c r="D5887" s="1" t="s">
        <v>13964</v>
      </c>
      <c r="E5887" s="1"/>
      <c r="F5887" s="2">
        <v>6</v>
      </c>
      <c r="G5887" s="2">
        <f>INDEX(תוצאות_בחירות,MATCH(C5887,siot!$F$3:$F$1887,0),27)</f>
        <v>3</v>
      </c>
      <c r="H5887" s="2" t="b">
        <f t="shared" si="183"/>
        <v>0</v>
      </c>
      <c r="I5887" s="1" t="s">
        <v>2</v>
      </c>
      <c r="J5887" s="1" t="s">
        <v>13968</v>
      </c>
      <c r="K5887" s="1"/>
    </row>
    <row r="5888" spans="1:11" hidden="1">
      <c r="A5888" s="1" t="s">
        <v>13910</v>
      </c>
      <c r="B5888" s="1" t="s">
        <v>108</v>
      </c>
      <c r="C5888" s="48" t="str">
        <f t="shared" si="182"/>
        <v>פה חדרה</v>
      </c>
      <c r="D5888" s="1" t="s">
        <v>13964</v>
      </c>
      <c r="E5888" s="1"/>
      <c r="F5888" s="2">
        <v>7</v>
      </c>
      <c r="G5888" s="2">
        <f>INDEX(תוצאות_בחירות,MATCH(C5888,siot!$F$3:$F$1887,0),27)</f>
        <v>3</v>
      </c>
      <c r="H5888" s="2" t="b">
        <f t="shared" si="183"/>
        <v>0</v>
      </c>
      <c r="I5888" s="1" t="s">
        <v>2</v>
      </c>
      <c r="J5888" s="1" t="s">
        <v>13967</v>
      </c>
      <c r="K5888" s="1"/>
    </row>
    <row r="5889" spans="1:11" hidden="1">
      <c r="A5889" s="1" t="s">
        <v>13910</v>
      </c>
      <c r="B5889" s="1" t="s">
        <v>108</v>
      </c>
      <c r="C5889" s="48" t="str">
        <f t="shared" si="182"/>
        <v>פה חדרה</v>
      </c>
      <c r="D5889" s="1" t="s">
        <v>13964</v>
      </c>
      <c r="E5889" s="1"/>
      <c r="F5889" s="2">
        <v>8</v>
      </c>
      <c r="G5889" s="2">
        <f>INDEX(תוצאות_בחירות,MATCH(C5889,siot!$F$3:$F$1887,0),27)</f>
        <v>3</v>
      </c>
      <c r="H5889" s="2" t="b">
        <f t="shared" si="183"/>
        <v>0</v>
      </c>
      <c r="I5889" s="1" t="s">
        <v>2</v>
      </c>
      <c r="J5889" s="1" t="s">
        <v>13966</v>
      </c>
      <c r="K5889" s="1"/>
    </row>
    <row r="5890" spans="1:11" hidden="1">
      <c r="A5890" s="1" t="s">
        <v>13910</v>
      </c>
      <c r="B5890" s="1" t="s">
        <v>108</v>
      </c>
      <c r="C5890" s="48" t="str">
        <f t="shared" si="182"/>
        <v>פה חדרה</v>
      </c>
      <c r="D5890" s="1" t="s">
        <v>13964</v>
      </c>
      <c r="E5890" s="1"/>
      <c r="F5890" s="2">
        <v>9</v>
      </c>
      <c r="G5890" s="2">
        <f>INDEX(תוצאות_בחירות,MATCH(C5890,siot!$F$3:$F$1887,0),27)</f>
        <v>3</v>
      </c>
      <c r="H5890" s="2" t="b">
        <f t="shared" si="183"/>
        <v>0</v>
      </c>
      <c r="I5890" s="1" t="s">
        <v>2</v>
      </c>
      <c r="J5890" s="1" t="s">
        <v>13965</v>
      </c>
      <c r="K5890" s="1"/>
    </row>
    <row r="5891" spans="1:11" hidden="1">
      <c r="A5891" s="1" t="s">
        <v>13910</v>
      </c>
      <c r="B5891" s="1" t="s">
        <v>108</v>
      </c>
      <c r="C5891" s="48" t="str">
        <f t="shared" si="182"/>
        <v>פה חדרה</v>
      </c>
      <c r="D5891" s="1" t="s">
        <v>13964</v>
      </c>
      <c r="E5891" s="1"/>
      <c r="F5891" s="2">
        <v>10</v>
      </c>
      <c r="G5891" s="2">
        <f>INDEX(תוצאות_בחירות,MATCH(C5891,siot!$F$3:$F$1887,0),27)</f>
        <v>3</v>
      </c>
      <c r="H5891" s="2" t="b">
        <f t="shared" si="183"/>
        <v>0</v>
      </c>
      <c r="I5891" s="1" t="s">
        <v>2</v>
      </c>
      <c r="J5891" s="1" t="s">
        <v>13963</v>
      </c>
      <c r="K5891" s="1"/>
    </row>
    <row r="5892" spans="1:11" hidden="1">
      <c r="A5892" s="1" t="s">
        <v>13910</v>
      </c>
      <c r="B5892" s="1" t="s">
        <v>339</v>
      </c>
      <c r="C5892" s="48" t="str">
        <f t="shared" ref="C5892:C5955" si="184">B5892&amp;" "&amp;A5892</f>
        <v>ץ חדרה</v>
      </c>
      <c r="D5892" s="1" t="s">
        <v>13955</v>
      </c>
      <c r="E5892" s="1" t="s">
        <v>3</v>
      </c>
      <c r="F5892" s="2" t="s">
        <v>19548</v>
      </c>
      <c r="G5892" s="2">
        <f>INDEX(תוצאות_בחירות,MATCH(C5892,siot!$F$3:$F$1887,0),27)</f>
        <v>0</v>
      </c>
      <c r="H5892" s="2" t="b">
        <f t="shared" ref="H5892:H5955" si="185">IF(OR(F5892&lt;G5892,G5892=F5892),TRUE,FALSE)</f>
        <v>0</v>
      </c>
      <c r="I5892" s="1"/>
      <c r="J5892" s="1"/>
      <c r="K5892" s="1"/>
    </row>
    <row r="5893" spans="1:11" hidden="1">
      <c r="A5893" s="1" t="s">
        <v>13910</v>
      </c>
      <c r="B5893" s="1" t="s">
        <v>339</v>
      </c>
      <c r="C5893" s="48" t="str">
        <f t="shared" si="184"/>
        <v>ץ חדרה</v>
      </c>
      <c r="D5893" s="1" t="s">
        <v>13955</v>
      </c>
      <c r="E5893" s="1"/>
      <c r="F5893" s="2">
        <v>1</v>
      </c>
      <c r="G5893" s="2">
        <f>INDEX(תוצאות_בחירות,MATCH(C5893,siot!$F$3:$F$1887,0),27)</f>
        <v>0</v>
      </c>
      <c r="H5893" s="2" t="b">
        <f t="shared" si="185"/>
        <v>0</v>
      </c>
      <c r="I5893" s="1" t="s">
        <v>2</v>
      </c>
      <c r="J5893" s="1" t="s">
        <v>13962</v>
      </c>
      <c r="K5893" s="1"/>
    </row>
    <row r="5894" spans="1:11" hidden="1">
      <c r="A5894" s="1" t="s">
        <v>13910</v>
      </c>
      <c r="B5894" s="1" t="s">
        <v>339</v>
      </c>
      <c r="C5894" s="48" t="str">
        <f t="shared" si="184"/>
        <v>ץ חדרה</v>
      </c>
      <c r="D5894" s="1" t="s">
        <v>13955</v>
      </c>
      <c r="E5894" s="1"/>
      <c r="F5894" s="2">
        <v>2</v>
      </c>
      <c r="G5894" s="2">
        <f>INDEX(תוצאות_בחירות,MATCH(C5894,siot!$F$3:$F$1887,0),27)</f>
        <v>0</v>
      </c>
      <c r="H5894" s="2" t="b">
        <f t="shared" si="185"/>
        <v>0</v>
      </c>
      <c r="I5894" s="1" t="s">
        <v>2</v>
      </c>
      <c r="J5894" s="1" t="s">
        <v>13961</v>
      </c>
      <c r="K5894" s="1"/>
    </row>
    <row r="5895" spans="1:11" hidden="1">
      <c r="A5895" s="1" t="s">
        <v>13910</v>
      </c>
      <c r="B5895" s="1" t="s">
        <v>339</v>
      </c>
      <c r="C5895" s="48" t="str">
        <f t="shared" si="184"/>
        <v>ץ חדרה</v>
      </c>
      <c r="D5895" s="1" t="s">
        <v>13955</v>
      </c>
      <c r="E5895" s="1"/>
      <c r="F5895" s="2">
        <v>3</v>
      </c>
      <c r="G5895" s="2">
        <f>INDEX(תוצאות_בחירות,MATCH(C5895,siot!$F$3:$F$1887,0),27)</f>
        <v>0</v>
      </c>
      <c r="H5895" s="2" t="b">
        <f t="shared" si="185"/>
        <v>0</v>
      </c>
      <c r="I5895" s="1" t="s">
        <v>2</v>
      </c>
      <c r="J5895" s="1" t="s">
        <v>13960</v>
      </c>
      <c r="K5895" s="1"/>
    </row>
    <row r="5896" spans="1:11" hidden="1">
      <c r="A5896" s="1" t="s">
        <v>13910</v>
      </c>
      <c r="B5896" s="1" t="s">
        <v>339</v>
      </c>
      <c r="C5896" s="48" t="str">
        <f t="shared" si="184"/>
        <v>ץ חדרה</v>
      </c>
      <c r="D5896" s="1" t="s">
        <v>13955</v>
      </c>
      <c r="E5896" s="1"/>
      <c r="F5896" s="2">
        <v>4</v>
      </c>
      <c r="G5896" s="2">
        <f>INDEX(תוצאות_בחירות,MATCH(C5896,siot!$F$3:$F$1887,0),27)</f>
        <v>0</v>
      </c>
      <c r="H5896" s="2" t="b">
        <f t="shared" si="185"/>
        <v>0</v>
      </c>
      <c r="I5896" s="1" t="s">
        <v>2</v>
      </c>
      <c r="J5896" s="1" t="s">
        <v>13959</v>
      </c>
      <c r="K5896" s="1"/>
    </row>
    <row r="5897" spans="1:11" hidden="1">
      <c r="A5897" s="1" t="s">
        <v>13910</v>
      </c>
      <c r="B5897" s="1" t="s">
        <v>339</v>
      </c>
      <c r="C5897" s="48" t="str">
        <f t="shared" si="184"/>
        <v>ץ חדרה</v>
      </c>
      <c r="D5897" s="1" t="s">
        <v>13955</v>
      </c>
      <c r="E5897" s="1"/>
      <c r="F5897" s="2">
        <v>5</v>
      </c>
      <c r="G5897" s="2">
        <f>INDEX(תוצאות_בחירות,MATCH(C5897,siot!$F$3:$F$1887,0),27)</f>
        <v>0</v>
      </c>
      <c r="H5897" s="2" t="b">
        <f t="shared" si="185"/>
        <v>0</v>
      </c>
      <c r="I5897" s="1" t="s">
        <v>2</v>
      </c>
      <c r="J5897" s="1" t="s">
        <v>13958</v>
      </c>
      <c r="K5897" s="1"/>
    </row>
    <row r="5898" spans="1:11" hidden="1">
      <c r="A5898" s="1" t="s">
        <v>13910</v>
      </c>
      <c r="B5898" s="1" t="s">
        <v>339</v>
      </c>
      <c r="C5898" s="48" t="str">
        <f t="shared" si="184"/>
        <v>ץ חדרה</v>
      </c>
      <c r="D5898" s="1" t="s">
        <v>13955</v>
      </c>
      <c r="E5898" s="1"/>
      <c r="F5898" s="2">
        <v>6</v>
      </c>
      <c r="G5898" s="2">
        <f>INDEX(תוצאות_בחירות,MATCH(C5898,siot!$F$3:$F$1887,0),27)</f>
        <v>0</v>
      </c>
      <c r="H5898" s="2" t="b">
        <f t="shared" si="185"/>
        <v>0</v>
      </c>
      <c r="I5898" s="1" t="s">
        <v>2</v>
      </c>
      <c r="J5898" s="1" t="s">
        <v>13957</v>
      </c>
      <c r="K5898" s="1"/>
    </row>
    <row r="5899" spans="1:11" hidden="1">
      <c r="A5899" s="1" t="s">
        <v>13910</v>
      </c>
      <c r="B5899" s="1" t="s">
        <v>339</v>
      </c>
      <c r="C5899" s="48" t="str">
        <f t="shared" si="184"/>
        <v>ץ חדרה</v>
      </c>
      <c r="D5899" s="1" t="s">
        <v>13955</v>
      </c>
      <c r="E5899" s="1"/>
      <c r="F5899" s="2">
        <v>7</v>
      </c>
      <c r="G5899" s="2">
        <f>INDEX(תוצאות_בחירות,MATCH(C5899,siot!$F$3:$F$1887,0),27)</f>
        <v>0</v>
      </c>
      <c r="H5899" s="2" t="b">
        <f t="shared" si="185"/>
        <v>0</v>
      </c>
      <c r="I5899" s="1" t="s">
        <v>2</v>
      </c>
      <c r="J5899" s="1" t="s">
        <v>13956</v>
      </c>
      <c r="K5899" s="1"/>
    </row>
    <row r="5900" spans="1:11" hidden="1">
      <c r="A5900" s="1" t="s">
        <v>13910</v>
      </c>
      <c r="B5900" s="1" t="s">
        <v>339</v>
      </c>
      <c r="C5900" s="48" t="str">
        <f t="shared" si="184"/>
        <v>ץ חדרה</v>
      </c>
      <c r="D5900" s="1" t="s">
        <v>13955</v>
      </c>
      <c r="E5900" s="1"/>
      <c r="F5900" s="2">
        <v>8</v>
      </c>
      <c r="G5900" s="2">
        <f>INDEX(תוצאות_בחירות,MATCH(C5900,siot!$F$3:$F$1887,0),27)</f>
        <v>0</v>
      </c>
      <c r="H5900" s="2" t="b">
        <f t="shared" si="185"/>
        <v>0</v>
      </c>
      <c r="I5900" s="1" t="s">
        <v>2</v>
      </c>
      <c r="J5900" s="1" t="s">
        <v>13954</v>
      </c>
      <c r="K5900" s="1"/>
    </row>
    <row r="5901" spans="1:11" hidden="1">
      <c r="A5901" s="1" t="s">
        <v>13910</v>
      </c>
      <c r="B5901" s="1" t="s">
        <v>295</v>
      </c>
      <c r="C5901" s="48" t="str">
        <f t="shared" si="184"/>
        <v>צ חדרה</v>
      </c>
      <c r="D5901" s="1" t="s">
        <v>13945</v>
      </c>
      <c r="E5901" s="1" t="s">
        <v>3</v>
      </c>
      <c r="F5901" s="2" t="s">
        <v>19548</v>
      </c>
      <c r="G5901" s="2">
        <f>INDEX(תוצאות_בחירות,MATCH(C5901,siot!$F$3:$F$1887,0),27)</f>
        <v>1</v>
      </c>
      <c r="H5901" s="2" t="b">
        <f t="shared" si="185"/>
        <v>0</v>
      </c>
      <c r="I5901" s="1"/>
      <c r="J5901" s="1"/>
      <c r="K5901" s="1"/>
    </row>
    <row r="5902" spans="1:11">
      <c r="A5902" s="1" t="s">
        <v>13910</v>
      </c>
      <c r="B5902" s="1" t="s">
        <v>295</v>
      </c>
      <c r="C5902" s="48" t="str">
        <f t="shared" si="184"/>
        <v>צ חדרה</v>
      </c>
      <c r="D5902" s="1" t="s">
        <v>13945</v>
      </c>
      <c r="E5902" s="1"/>
      <c r="F5902" s="2">
        <v>1</v>
      </c>
      <c r="G5902" s="2">
        <f>INDEX(תוצאות_בחירות,MATCH(C5902,siot!$F$3:$F$1887,0),27)</f>
        <v>1</v>
      </c>
      <c r="H5902" s="2" t="b">
        <f t="shared" si="185"/>
        <v>1</v>
      </c>
      <c r="I5902" s="1" t="s">
        <v>2</v>
      </c>
      <c r="J5902" s="1" t="s">
        <v>13953</v>
      </c>
      <c r="K5902" s="1"/>
    </row>
    <row r="5903" spans="1:11" hidden="1">
      <c r="A5903" s="1" t="s">
        <v>13910</v>
      </c>
      <c r="B5903" s="1" t="s">
        <v>295</v>
      </c>
      <c r="C5903" s="48" t="str">
        <f t="shared" si="184"/>
        <v>צ חדרה</v>
      </c>
      <c r="D5903" s="1" t="s">
        <v>13945</v>
      </c>
      <c r="E5903" s="1"/>
      <c r="F5903" s="2">
        <v>2</v>
      </c>
      <c r="G5903" s="2">
        <f>INDEX(תוצאות_בחירות,MATCH(C5903,siot!$F$3:$F$1887,0),27)</f>
        <v>1</v>
      </c>
      <c r="H5903" s="2" t="b">
        <f t="shared" si="185"/>
        <v>0</v>
      </c>
      <c r="I5903" s="1" t="s">
        <v>2</v>
      </c>
      <c r="J5903" s="1" t="s">
        <v>13952</v>
      </c>
      <c r="K5903" s="1"/>
    </row>
    <row r="5904" spans="1:11" hidden="1">
      <c r="A5904" s="1" t="s">
        <v>13910</v>
      </c>
      <c r="B5904" s="1" t="s">
        <v>295</v>
      </c>
      <c r="C5904" s="48" t="str">
        <f t="shared" si="184"/>
        <v>צ חדרה</v>
      </c>
      <c r="D5904" s="1" t="s">
        <v>13945</v>
      </c>
      <c r="E5904" s="1"/>
      <c r="F5904" s="2">
        <v>3</v>
      </c>
      <c r="G5904" s="2">
        <f>INDEX(תוצאות_בחירות,MATCH(C5904,siot!$F$3:$F$1887,0),27)</f>
        <v>1</v>
      </c>
      <c r="H5904" s="2" t="b">
        <f t="shared" si="185"/>
        <v>0</v>
      </c>
      <c r="I5904" s="1" t="s">
        <v>2</v>
      </c>
      <c r="J5904" s="1" t="s">
        <v>13951</v>
      </c>
      <c r="K5904" s="1"/>
    </row>
    <row r="5905" spans="1:11" hidden="1">
      <c r="A5905" s="1" t="s">
        <v>13910</v>
      </c>
      <c r="B5905" s="1" t="s">
        <v>295</v>
      </c>
      <c r="C5905" s="48" t="str">
        <f t="shared" si="184"/>
        <v>צ חדרה</v>
      </c>
      <c r="D5905" s="1" t="s">
        <v>13945</v>
      </c>
      <c r="E5905" s="1"/>
      <c r="F5905" s="2">
        <v>4</v>
      </c>
      <c r="G5905" s="2">
        <f>INDEX(תוצאות_בחירות,MATCH(C5905,siot!$F$3:$F$1887,0),27)</f>
        <v>1</v>
      </c>
      <c r="H5905" s="2" t="b">
        <f t="shared" si="185"/>
        <v>0</v>
      </c>
      <c r="I5905" s="1" t="s">
        <v>2</v>
      </c>
      <c r="J5905" s="1" t="s">
        <v>13950</v>
      </c>
      <c r="K5905" s="1"/>
    </row>
    <row r="5906" spans="1:11" hidden="1">
      <c r="A5906" s="1" t="s">
        <v>13910</v>
      </c>
      <c r="B5906" s="1" t="s">
        <v>295</v>
      </c>
      <c r="C5906" s="48" t="str">
        <f t="shared" si="184"/>
        <v>צ חדרה</v>
      </c>
      <c r="D5906" s="1" t="s">
        <v>13945</v>
      </c>
      <c r="E5906" s="1"/>
      <c r="F5906" s="2">
        <v>5</v>
      </c>
      <c r="G5906" s="2">
        <f>INDEX(תוצאות_בחירות,MATCH(C5906,siot!$F$3:$F$1887,0),27)</f>
        <v>1</v>
      </c>
      <c r="H5906" s="2" t="b">
        <f t="shared" si="185"/>
        <v>0</v>
      </c>
      <c r="I5906" s="1" t="s">
        <v>2</v>
      </c>
      <c r="J5906" s="1" t="s">
        <v>13949</v>
      </c>
      <c r="K5906" s="1"/>
    </row>
    <row r="5907" spans="1:11" hidden="1">
      <c r="A5907" s="1" t="s">
        <v>13910</v>
      </c>
      <c r="B5907" s="1" t="s">
        <v>295</v>
      </c>
      <c r="C5907" s="48" t="str">
        <f t="shared" si="184"/>
        <v>צ חדרה</v>
      </c>
      <c r="D5907" s="1" t="s">
        <v>13945</v>
      </c>
      <c r="E5907" s="1"/>
      <c r="F5907" s="2">
        <v>6</v>
      </c>
      <c r="G5907" s="2">
        <f>INDEX(תוצאות_בחירות,MATCH(C5907,siot!$F$3:$F$1887,0),27)</f>
        <v>1</v>
      </c>
      <c r="H5907" s="2" t="b">
        <f t="shared" si="185"/>
        <v>0</v>
      </c>
      <c r="I5907" s="1" t="s">
        <v>2</v>
      </c>
      <c r="J5907" s="1" t="s">
        <v>13948</v>
      </c>
      <c r="K5907" s="1"/>
    </row>
    <row r="5908" spans="1:11" hidden="1">
      <c r="A5908" s="1" t="s">
        <v>13910</v>
      </c>
      <c r="B5908" s="1" t="s">
        <v>295</v>
      </c>
      <c r="C5908" s="48" t="str">
        <f t="shared" si="184"/>
        <v>צ חדרה</v>
      </c>
      <c r="D5908" s="1" t="s">
        <v>13945</v>
      </c>
      <c r="E5908" s="1"/>
      <c r="F5908" s="2">
        <v>7</v>
      </c>
      <c r="G5908" s="2">
        <f>INDEX(תוצאות_בחירות,MATCH(C5908,siot!$F$3:$F$1887,0),27)</f>
        <v>1</v>
      </c>
      <c r="H5908" s="2" t="b">
        <f t="shared" si="185"/>
        <v>0</v>
      </c>
      <c r="I5908" s="1" t="s">
        <v>2</v>
      </c>
      <c r="J5908" s="1" t="s">
        <v>13947</v>
      </c>
      <c r="K5908" s="1"/>
    </row>
    <row r="5909" spans="1:11" hidden="1">
      <c r="A5909" s="1" t="s">
        <v>13910</v>
      </c>
      <c r="B5909" s="1" t="s">
        <v>295</v>
      </c>
      <c r="C5909" s="48" t="str">
        <f t="shared" si="184"/>
        <v>צ חדרה</v>
      </c>
      <c r="D5909" s="1" t="s">
        <v>13945</v>
      </c>
      <c r="E5909" s="1"/>
      <c r="F5909" s="2">
        <v>8</v>
      </c>
      <c r="G5909" s="2">
        <f>INDEX(תוצאות_בחירות,MATCH(C5909,siot!$F$3:$F$1887,0),27)</f>
        <v>1</v>
      </c>
      <c r="H5909" s="2" t="b">
        <f t="shared" si="185"/>
        <v>0</v>
      </c>
      <c r="I5909" s="1" t="s">
        <v>2</v>
      </c>
      <c r="J5909" s="1" t="s">
        <v>13946</v>
      </c>
      <c r="K5909" s="1"/>
    </row>
    <row r="5910" spans="1:11" hidden="1">
      <c r="A5910" s="1" t="s">
        <v>13910</v>
      </c>
      <c r="B5910" s="1" t="s">
        <v>295</v>
      </c>
      <c r="C5910" s="48" t="str">
        <f t="shared" si="184"/>
        <v>צ חדרה</v>
      </c>
      <c r="D5910" s="1" t="s">
        <v>13945</v>
      </c>
      <c r="E5910" s="1"/>
      <c r="F5910" s="2">
        <v>9</v>
      </c>
      <c r="G5910" s="2">
        <f>INDEX(תוצאות_בחירות,MATCH(C5910,siot!$F$3:$F$1887,0),27)</f>
        <v>1</v>
      </c>
      <c r="H5910" s="2" t="b">
        <f t="shared" si="185"/>
        <v>0</v>
      </c>
      <c r="I5910" s="1" t="s">
        <v>2</v>
      </c>
      <c r="J5910" s="1" t="s">
        <v>13944</v>
      </c>
      <c r="K5910" s="1"/>
    </row>
    <row r="5911" spans="1:11" hidden="1">
      <c r="A5911" s="1" t="s">
        <v>13910</v>
      </c>
      <c r="B5911" s="1" t="s">
        <v>259</v>
      </c>
      <c r="C5911" s="48" t="str">
        <f t="shared" si="184"/>
        <v>ק חדרה</v>
      </c>
      <c r="D5911" s="1" t="s">
        <v>13935</v>
      </c>
      <c r="E5911" s="1" t="s">
        <v>3</v>
      </c>
      <c r="F5911" s="2" t="s">
        <v>19548</v>
      </c>
      <c r="G5911" s="2">
        <f>INDEX(תוצאות_בחירות,MATCH(C5911,siot!$F$3:$F$1887,0),27)</f>
        <v>0</v>
      </c>
      <c r="H5911" s="2" t="b">
        <f t="shared" si="185"/>
        <v>0</v>
      </c>
      <c r="I5911" s="1"/>
      <c r="J5911" s="1"/>
      <c r="K5911" s="1"/>
    </row>
    <row r="5912" spans="1:11" hidden="1">
      <c r="A5912" s="1" t="s">
        <v>13910</v>
      </c>
      <c r="B5912" s="1" t="s">
        <v>259</v>
      </c>
      <c r="C5912" s="48" t="str">
        <f t="shared" si="184"/>
        <v>ק חדרה</v>
      </c>
      <c r="D5912" s="1" t="s">
        <v>13935</v>
      </c>
      <c r="E5912" s="1"/>
      <c r="F5912" s="2">
        <v>1</v>
      </c>
      <c r="G5912" s="2">
        <f>INDEX(תוצאות_בחירות,MATCH(C5912,siot!$F$3:$F$1887,0),27)</f>
        <v>0</v>
      </c>
      <c r="H5912" s="2" t="b">
        <f t="shared" si="185"/>
        <v>0</v>
      </c>
      <c r="I5912" s="1" t="s">
        <v>2</v>
      </c>
      <c r="J5912" s="1" t="s">
        <v>13943</v>
      </c>
      <c r="K5912" s="1"/>
    </row>
    <row r="5913" spans="1:11" hidden="1">
      <c r="A5913" s="1" t="s">
        <v>13910</v>
      </c>
      <c r="B5913" s="1" t="s">
        <v>259</v>
      </c>
      <c r="C5913" s="48" t="str">
        <f t="shared" si="184"/>
        <v>ק חדרה</v>
      </c>
      <c r="D5913" s="1" t="s">
        <v>13935</v>
      </c>
      <c r="E5913" s="1"/>
      <c r="F5913" s="2">
        <v>2</v>
      </c>
      <c r="G5913" s="2">
        <f>INDEX(תוצאות_בחירות,MATCH(C5913,siot!$F$3:$F$1887,0),27)</f>
        <v>0</v>
      </c>
      <c r="H5913" s="2" t="b">
        <f t="shared" si="185"/>
        <v>0</v>
      </c>
      <c r="I5913" s="1" t="s">
        <v>2</v>
      </c>
      <c r="J5913" s="1" t="s">
        <v>13942</v>
      </c>
      <c r="K5913" s="1"/>
    </row>
    <row r="5914" spans="1:11" hidden="1">
      <c r="A5914" s="1" t="s">
        <v>13910</v>
      </c>
      <c r="B5914" s="1" t="s">
        <v>259</v>
      </c>
      <c r="C5914" s="48" t="str">
        <f t="shared" si="184"/>
        <v>ק חדרה</v>
      </c>
      <c r="D5914" s="1" t="s">
        <v>13935</v>
      </c>
      <c r="E5914" s="1"/>
      <c r="F5914" s="2">
        <v>3</v>
      </c>
      <c r="G5914" s="2">
        <f>INDEX(תוצאות_בחירות,MATCH(C5914,siot!$F$3:$F$1887,0),27)</f>
        <v>0</v>
      </c>
      <c r="H5914" s="2" t="b">
        <f t="shared" si="185"/>
        <v>0</v>
      </c>
      <c r="I5914" s="1" t="s">
        <v>2</v>
      </c>
      <c r="J5914" s="1" t="s">
        <v>13941</v>
      </c>
      <c r="K5914" s="1"/>
    </row>
    <row r="5915" spans="1:11" hidden="1">
      <c r="A5915" s="1" t="s">
        <v>13910</v>
      </c>
      <c r="B5915" s="1" t="s">
        <v>259</v>
      </c>
      <c r="C5915" s="48" t="str">
        <f t="shared" si="184"/>
        <v>ק חדרה</v>
      </c>
      <c r="D5915" s="1" t="s">
        <v>13935</v>
      </c>
      <c r="E5915" s="1"/>
      <c r="F5915" s="2">
        <v>4</v>
      </c>
      <c r="G5915" s="2">
        <f>INDEX(תוצאות_בחירות,MATCH(C5915,siot!$F$3:$F$1887,0),27)</f>
        <v>0</v>
      </c>
      <c r="H5915" s="2" t="b">
        <f t="shared" si="185"/>
        <v>0</v>
      </c>
      <c r="I5915" s="1" t="s">
        <v>2</v>
      </c>
      <c r="J5915" s="1" t="s">
        <v>13940</v>
      </c>
      <c r="K5915" s="1"/>
    </row>
    <row r="5916" spans="1:11" hidden="1">
      <c r="A5916" s="1" t="s">
        <v>13910</v>
      </c>
      <c r="B5916" s="1" t="s">
        <v>259</v>
      </c>
      <c r="C5916" s="48" t="str">
        <f t="shared" si="184"/>
        <v>ק חדרה</v>
      </c>
      <c r="D5916" s="1" t="s">
        <v>13935</v>
      </c>
      <c r="E5916" s="1"/>
      <c r="F5916" s="2">
        <v>5</v>
      </c>
      <c r="G5916" s="2">
        <f>INDEX(תוצאות_בחירות,MATCH(C5916,siot!$F$3:$F$1887,0),27)</f>
        <v>0</v>
      </c>
      <c r="H5916" s="2" t="b">
        <f t="shared" si="185"/>
        <v>0</v>
      </c>
      <c r="I5916" s="1" t="s">
        <v>2</v>
      </c>
      <c r="J5916" s="1" t="s">
        <v>13939</v>
      </c>
      <c r="K5916" s="1"/>
    </row>
    <row r="5917" spans="1:11" hidden="1">
      <c r="A5917" s="1" t="s">
        <v>13910</v>
      </c>
      <c r="B5917" s="1" t="s">
        <v>259</v>
      </c>
      <c r="C5917" s="48" t="str">
        <f t="shared" si="184"/>
        <v>ק חדרה</v>
      </c>
      <c r="D5917" s="1" t="s">
        <v>13935</v>
      </c>
      <c r="E5917" s="1"/>
      <c r="F5917" s="2">
        <v>6</v>
      </c>
      <c r="G5917" s="2">
        <f>INDEX(תוצאות_בחירות,MATCH(C5917,siot!$F$3:$F$1887,0),27)</f>
        <v>0</v>
      </c>
      <c r="H5917" s="2" t="b">
        <f t="shared" si="185"/>
        <v>0</v>
      </c>
      <c r="I5917" s="1" t="s">
        <v>2</v>
      </c>
      <c r="J5917" s="1" t="s">
        <v>13938</v>
      </c>
      <c r="K5917" s="1"/>
    </row>
    <row r="5918" spans="1:11" hidden="1">
      <c r="A5918" s="1" t="s">
        <v>13910</v>
      </c>
      <c r="B5918" s="1" t="s">
        <v>259</v>
      </c>
      <c r="C5918" s="48" t="str">
        <f t="shared" si="184"/>
        <v>ק חדרה</v>
      </c>
      <c r="D5918" s="1" t="s">
        <v>13935</v>
      </c>
      <c r="E5918" s="1"/>
      <c r="F5918" s="2">
        <v>7</v>
      </c>
      <c r="G5918" s="2">
        <f>INDEX(תוצאות_בחירות,MATCH(C5918,siot!$F$3:$F$1887,0),27)</f>
        <v>0</v>
      </c>
      <c r="H5918" s="2" t="b">
        <f t="shared" si="185"/>
        <v>0</v>
      </c>
      <c r="I5918" s="1" t="s">
        <v>2</v>
      </c>
      <c r="J5918" s="1" t="s">
        <v>13937</v>
      </c>
      <c r="K5918" s="1"/>
    </row>
    <row r="5919" spans="1:11" hidden="1">
      <c r="A5919" s="1" t="s">
        <v>13910</v>
      </c>
      <c r="B5919" s="1" t="s">
        <v>259</v>
      </c>
      <c r="C5919" s="48" t="str">
        <f t="shared" si="184"/>
        <v>ק חדרה</v>
      </c>
      <c r="D5919" s="1" t="s">
        <v>13935</v>
      </c>
      <c r="E5919" s="1"/>
      <c r="F5919" s="2">
        <v>8</v>
      </c>
      <c r="G5919" s="2">
        <f>INDEX(תוצאות_בחירות,MATCH(C5919,siot!$F$3:$F$1887,0),27)</f>
        <v>0</v>
      </c>
      <c r="H5919" s="2" t="b">
        <f t="shared" si="185"/>
        <v>0</v>
      </c>
      <c r="I5919" s="1" t="s">
        <v>2</v>
      </c>
      <c r="J5919" s="1" t="s">
        <v>13936</v>
      </c>
      <c r="K5919" s="1"/>
    </row>
    <row r="5920" spans="1:11" hidden="1">
      <c r="A5920" s="1" t="s">
        <v>13910</v>
      </c>
      <c r="B5920" s="1" t="s">
        <v>259</v>
      </c>
      <c r="C5920" s="48" t="str">
        <f t="shared" si="184"/>
        <v>ק חדרה</v>
      </c>
      <c r="D5920" s="1" t="s">
        <v>13935</v>
      </c>
      <c r="E5920" s="1"/>
      <c r="F5920" s="2">
        <v>9</v>
      </c>
      <c r="G5920" s="2">
        <f>INDEX(תוצאות_בחירות,MATCH(C5920,siot!$F$3:$F$1887,0),27)</f>
        <v>0</v>
      </c>
      <c r="H5920" s="2" t="b">
        <f t="shared" si="185"/>
        <v>0</v>
      </c>
      <c r="I5920" s="1" t="s">
        <v>2</v>
      </c>
      <c r="J5920" s="1" t="s">
        <v>13934</v>
      </c>
      <c r="K5920" s="1"/>
    </row>
    <row r="5921" spans="1:11" hidden="1">
      <c r="A5921" s="1" t="s">
        <v>13910</v>
      </c>
      <c r="B5921" s="1" t="s">
        <v>213</v>
      </c>
      <c r="C5921" s="48" t="str">
        <f t="shared" si="184"/>
        <v>רק חדרה</v>
      </c>
      <c r="D5921" s="1" t="s">
        <v>13920</v>
      </c>
      <c r="E5921" s="1" t="s">
        <v>18</v>
      </c>
      <c r="F5921" s="2" t="s">
        <v>19548</v>
      </c>
      <c r="G5921" s="2">
        <f>INDEX(תוצאות_בחירות,MATCH(C5921,siot!$F$3:$F$1887,0),27)</f>
        <v>2</v>
      </c>
      <c r="H5921" s="2" t="b">
        <f t="shared" si="185"/>
        <v>0</v>
      </c>
      <c r="I5921" s="1"/>
      <c r="J5921" s="1"/>
      <c r="K5921" s="1"/>
    </row>
    <row r="5922" spans="1:11">
      <c r="A5922" s="1" t="s">
        <v>13910</v>
      </c>
      <c r="B5922" s="1" t="s">
        <v>213</v>
      </c>
      <c r="C5922" s="48" t="str">
        <f t="shared" si="184"/>
        <v>רק חדרה</v>
      </c>
      <c r="D5922" s="1" t="s">
        <v>13920</v>
      </c>
      <c r="E5922" s="1" t="s">
        <v>17</v>
      </c>
      <c r="F5922" s="2">
        <v>1</v>
      </c>
      <c r="G5922" s="2">
        <f>INDEX(תוצאות_בחירות,MATCH(C5922,siot!$F$3:$F$1887,0),27)</f>
        <v>2</v>
      </c>
      <c r="H5922" s="2" t="b">
        <f t="shared" si="185"/>
        <v>1</v>
      </c>
      <c r="I5922" s="1" t="s">
        <v>2</v>
      </c>
      <c r="J5922" s="1" t="s">
        <v>13933</v>
      </c>
      <c r="K5922" s="1">
        <v>1</v>
      </c>
    </row>
    <row r="5923" spans="1:11">
      <c r="A5923" s="1" t="s">
        <v>13910</v>
      </c>
      <c r="B5923" s="1" t="s">
        <v>213</v>
      </c>
      <c r="C5923" s="48" t="str">
        <f t="shared" si="184"/>
        <v>רק חדרה</v>
      </c>
      <c r="D5923" s="1" t="s">
        <v>13920</v>
      </c>
      <c r="E5923" s="1"/>
      <c r="F5923" s="2">
        <v>2</v>
      </c>
      <c r="G5923" s="2">
        <f>INDEX(תוצאות_בחירות,MATCH(C5923,siot!$F$3:$F$1887,0),27)</f>
        <v>2</v>
      </c>
      <c r="H5923" s="2" t="b">
        <f t="shared" si="185"/>
        <v>1</v>
      </c>
      <c r="I5923" s="1" t="s">
        <v>2</v>
      </c>
      <c r="J5923" s="1" t="s">
        <v>13932</v>
      </c>
      <c r="K5923" s="1"/>
    </row>
    <row r="5924" spans="1:11" hidden="1">
      <c r="A5924" s="1" t="s">
        <v>13910</v>
      </c>
      <c r="B5924" s="1" t="s">
        <v>213</v>
      </c>
      <c r="C5924" s="48" t="str">
        <f t="shared" si="184"/>
        <v>רק חדרה</v>
      </c>
      <c r="D5924" s="1" t="s">
        <v>13920</v>
      </c>
      <c r="E5924" s="1"/>
      <c r="F5924" s="2">
        <v>3</v>
      </c>
      <c r="G5924" s="2">
        <f>INDEX(תוצאות_בחירות,MATCH(C5924,siot!$F$3:$F$1887,0),27)</f>
        <v>2</v>
      </c>
      <c r="H5924" s="2" t="b">
        <f t="shared" si="185"/>
        <v>0</v>
      </c>
      <c r="I5924" s="1" t="s">
        <v>2</v>
      </c>
      <c r="J5924" s="1" t="s">
        <v>13931</v>
      </c>
      <c r="K5924" s="1"/>
    </row>
    <row r="5925" spans="1:11" hidden="1">
      <c r="A5925" s="1" t="s">
        <v>13910</v>
      </c>
      <c r="B5925" s="1" t="s">
        <v>213</v>
      </c>
      <c r="C5925" s="48" t="str">
        <f t="shared" si="184"/>
        <v>רק חדרה</v>
      </c>
      <c r="D5925" s="1" t="s">
        <v>13920</v>
      </c>
      <c r="E5925" s="1"/>
      <c r="F5925" s="2">
        <v>4</v>
      </c>
      <c r="G5925" s="2">
        <f>INDEX(תוצאות_בחירות,MATCH(C5925,siot!$F$3:$F$1887,0),27)</f>
        <v>2</v>
      </c>
      <c r="H5925" s="2" t="b">
        <f t="shared" si="185"/>
        <v>0</v>
      </c>
      <c r="I5925" s="1" t="s">
        <v>2</v>
      </c>
      <c r="J5925" s="1" t="s">
        <v>13930</v>
      </c>
      <c r="K5925" s="1"/>
    </row>
    <row r="5926" spans="1:11" hidden="1">
      <c r="A5926" s="1" t="s">
        <v>13910</v>
      </c>
      <c r="B5926" s="1" t="s">
        <v>213</v>
      </c>
      <c r="C5926" s="48" t="str">
        <f t="shared" si="184"/>
        <v>רק חדרה</v>
      </c>
      <c r="D5926" s="1" t="s">
        <v>13920</v>
      </c>
      <c r="E5926" s="1"/>
      <c r="F5926" s="2">
        <v>5</v>
      </c>
      <c r="G5926" s="2">
        <f>INDEX(תוצאות_בחירות,MATCH(C5926,siot!$F$3:$F$1887,0),27)</f>
        <v>2</v>
      </c>
      <c r="H5926" s="2" t="b">
        <f t="shared" si="185"/>
        <v>0</v>
      </c>
      <c r="I5926" s="1" t="s">
        <v>2</v>
      </c>
      <c r="J5926" s="1" t="s">
        <v>13929</v>
      </c>
      <c r="K5926" s="1"/>
    </row>
    <row r="5927" spans="1:11" hidden="1">
      <c r="A5927" s="1" t="s">
        <v>13910</v>
      </c>
      <c r="B5927" s="1" t="s">
        <v>213</v>
      </c>
      <c r="C5927" s="48" t="str">
        <f t="shared" si="184"/>
        <v>רק חדרה</v>
      </c>
      <c r="D5927" s="1" t="s">
        <v>13920</v>
      </c>
      <c r="E5927" s="1"/>
      <c r="F5927" s="2">
        <v>6</v>
      </c>
      <c r="G5927" s="2">
        <f>INDEX(תוצאות_בחירות,MATCH(C5927,siot!$F$3:$F$1887,0),27)</f>
        <v>2</v>
      </c>
      <c r="H5927" s="2" t="b">
        <f t="shared" si="185"/>
        <v>0</v>
      </c>
      <c r="I5927" s="1" t="s">
        <v>2</v>
      </c>
      <c r="J5927" s="1" t="s">
        <v>13928</v>
      </c>
      <c r="K5927" s="1"/>
    </row>
    <row r="5928" spans="1:11" hidden="1">
      <c r="A5928" s="1" t="s">
        <v>13910</v>
      </c>
      <c r="B5928" s="1" t="s">
        <v>213</v>
      </c>
      <c r="C5928" s="48" t="str">
        <f t="shared" si="184"/>
        <v>רק חדרה</v>
      </c>
      <c r="D5928" s="1" t="s">
        <v>13920</v>
      </c>
      <c r="E5928" s="1"/>
      <c r="F5928" s="2">
        <v>7</v>
      </c>
      <c r="G5928" s="2">
        <f>INDEX(תוצאות_בחירות,MATCH(C5928,siot!$F$3:$F$1887,0),27)</f>
        <v>2</v>
      </c>
      <c r="H5928" s="2" t="b">
        <f t="shared" si="185"/>
        <v>0</v>
      </c>
      <c r="I5928" s="1" t="s">
        <v>2</v>
      </c>
      <c r="J5928" s="1" t="s">
        <v>13927</v>
      </c>
      <c r="K5928" s="1"/>
    </row>
    <row r="5929" spans="1:11" hidden="1">
      <c r="A5929" s="1" t="s">
        <v>13910</v>
      </c>
      <c r="B5929" s="1" t="s">
        <v>213</v>
      </c>
      <c r="C5929" s="48" t="str">
        <f t="shared" si="184"/>
        <v>רק חדרה</v>
      </c>
      <c r="D5929" s="1" t="s">
        <v>13920</v>
      </c>
      <c r="E5929" s="1"/>
      <c r="F5929" s="2">
        <v>8</v>
      </c>
      <c r="G5929" s="2">
        <f>INDEX(תוצאות_בחירות,MATCH(C5929,siot!$F$3:$F$1887,0),27)</f>
        <v>2</v>
      </c>
      <c r="H5929" s="2" t="b">
        <f t="shared" si="185"/>
        <v>0</v>
      </c>
      <c r="I5929" s="1" t="s">
        <v>2</v>
      </c>
      <c r="J5929" s="1" t="s">
        <v>13926</v>
      </c>
      <c r="K5929" s="1"/>
    </row>
    <row r="5930" spans="1:11" hidden="1">
      <c r="A5930" s="1" t="s">
        <v>13910</v>
      </c>
      <c r="B5930" s="1" t="s">
        <v>213</v>
      </c>
      <c r="C5930" s="48" t="str">
        <f t="shared" si="184"/>
        <v>רק חדרה</v>
      </c>
      <c r="D5930" s="1" t="s">
        <v>13920</v>
      </c>
      <c r="E5930" s="1"/>
      <c r="F5930" s="2">
        <v>9</v>
      </c>
      <c r="G5930" s="2">
        <f>INDEX(תוצאות_בחירות,MATCH(C5930,siot!$F$3:$F$1887,0),27)</f>
        <v>2</v>
      </c>
      <c r="H5930" s="2" t="b">
        <f t="shared" si="185"/>
        <v>0</v>
      </c>
      <c r="I5930" s="1" t="s">
        <v>2</v>
      </c>
      <c r="J5930" s="1" t="s">
        <v>13925</v>
      </c>
      <c r="K5930" s="1"/>
    </row>
    <row r="5931" spans="1:11" hidden="1">
      <c r="A5931" s="1" t="s">
        <v>13910</v>
      </c>
      <c r="B5931" s="1" t="s">
        <v>213</v>
      </c>
      <c r="C5931" s="48" t="str">
        <f t="shared" si="184"/>
        <v>רק חדרה</v>
      </c>
      <c r="D5931" s="1" t="s">
        <v>13920</v>
      </c>
      <c r="E5931" s="1"/>
      <c r="F5931" s="2">
        <v>10</v>
      </c>
      <c r="G5931" s="2">
        <f>INDEX(תוצאות_בחירות,MATCH(C5931,siot!$F$3:$F$1887,0),27)</f>
        <v>2</v>
      </c>
      <c r="H5931" s="2" t="b">
        <f t="shared" si="185"/>
        <v>0</v>
      </c>
      <c r="I5931" s="1" t="s">
        <v>2</v>
      </c>
      <c r="J5931" s="1" t="s">
        <v>13924</v>
      </c>
      <c r="K5931" s="1"/>
    </row>
    <row r="5932" spans="1:11" hidden="1">
      <c r="A5932" s="1" t="s">
        <v>13910</v>
      </c>
      <c r="B5932" s="1" t="s">
        <v>213</v>
      </c>
      <c r="C5932" s="48" t="str">
        <f t="shared" si="184"/>
        <v>רק חדרה</v>
      </c>
      <c r="D5932" s="1" t="s">
        <v>13920</v>
      </c>
      <c r="E5932" s="1"/>
      <c r="F5932" s="2">
        <v>11</v>
      </c>
      <c r="G5932" s="2">
        <f>INDEX(תוצאות_בחירות,MATCH(C5932,siot!$F$3:$F$1887,0),27)</f>
        <v>2</v>
      </c>
      <c r="H5932" s="2" t="b">
        <f t="shared" si="185"/>
        <v>0</v>
      </c>
      <c r="I5932" s="1" t="s">
        <v>2</v>
      </c>
      <c r="J5932" s="1" t="s">
        <v>13923</v>
      </c>
      <c r="K5932" s="1"/>
    </row>
    <row r="5933" spans="1:11" hidden="1">
      <c r="A5933" s="1" t="s">
        <v>13910</v>
      </c>
      <c r="B5933" s="1" t="s">
        <v>213</v>
      </c>
      <c r="C5933" s="48" t="str">
        <f t="shared" si="184"/>
        <v>רק חדרה</v>
      </c>
      <c r="D5933" s="1" t="s">
        <v>13920</v>
      </c>
      <c r="E5933" s="1"/>
      <c r="F5933" s="2">
        <v>12</v>
      </c>
      <c r="G5933" s="2">
        <f>INDEX(תוצאות_בחירות,MATCH(C5933,siot!$F$3:$F$1887,0),27)</f>
        <v>2</v>
      </c>
      <c r="H5933" s="2" t="b">
        <f t="shared" si="185"/>
        <v>0</v>
      </c>
      <c r="I5933" s="1" t="s">
        <v>2</v>
      </c>
      <c r="J5933" s="1" t="s">
        <v>13922</v>
      </c>
      <c r="K5933" s="1"/>
    </row>
    <row r="5934" spans="1:11" hidden="1">
      <c r="A5934" s="1" t="s">
        <v>13910</v>
      </c>
      <c r="B5934" s="1" t="s">
        <v>213</v>
      </c>
      <c r="C5934" s="48" t="str">
        <f t="shared" si="184"/>
        <v>רק חדרה</v>
      </c>
      <c r="D5934" s="1" t="s">
        <v>13920</v>
      </c>
      <c r="E5934" s="1"/>
      <c r="F5934" s="2">
        <v>13</v>
      </c>
      <c r="G5934" s="2">
        <f>INDEX(תוצאות_בחירות,MATCH(C5934,siot!$F$3:$F$1887,0),27)</f>
        <v>2</v>
      </c>
      <c r="H5934" s="2" t="b">
        <f t="shared" si="185"/>
        <v>0</v>
      </c>
      <c r="I5934" s="1" t="s">
        <v>2</v>
      </c>
      <c r="J5934" s="1" t="s">
        <v>13921</v>
      </c>
      <c r="K5934" s="1"/>
    </row>
    <row r="5935" spans="1:11" hidden="1">
      <c r="A5935" s="1" t="s">
        <v>13910</v>
      </c>
      <c r="B5935" s="1" t="s">
        <v>213</v>
      </c>
      <c r="C5935" s="48" t="str">
        <f t="shared" si="184"/>
        <v>רק חדרה</v>
      </c>
      <c r="D5935" s="1" t="s">
        <v>13920</v>
      </c>
      <c r="E5935" s="1"/>
      <c r="F5935" s="2">
        <v>14</v>
      </c>
      <c r="G5935" s="2">
        <f>INDEX(תוצאות_בחירות,MATCH(C5935,siot!$F$3:$F$1887,0),27)</f>
        <v>2</v>
      </c>
      <c r="H5935" s="2" t="b">
        <f t="shared" si="185"/>
        <v>0</v>
      </c>
      <c r="I5935" s="1" t="s">
        <v>2</v>
      </c>
      <c r="J5935" s="1" t="s">
        <v>13919</v>
      </c>
      <c r="K5935" s="1"/>
    </row>
    <row r="5936" spans="1:11" hidden="1">
      <c r="A5936" s="1" t="s">
        <v>13910</v>
      </c>
      <c r="B5936" s="1" t="s">
        <v>963</v>
      </c>
      <c r="C5936" s="48" t="str">
        <f t="shared" si="184"/>
        <v>שס חדרה</v>
      </c>
      <c r="D5936" s="1" t="s">
        <v>13909</v>
      </c>
      <c r="E5936" s="1" t="s">
        <v>3</v>
      </c>
      <c r="F5936" s="2" t="s">
        <v>19548</v>
      </c>
      <c r="G5936" s="2">
        <f>INDEX(תוצאות_בחירות,MATCH(C5936,siot!$F$3:$F$1887,0),27)</f>
        <v>2</v>
      </c>
      <c r="H5936" s="2" t="b">
        <f t="shared" si="185"/>
        <v>0</v>
      </c>
      <c r="I5936" s="1"/>
      <c r="J5936" s="1"/>
      <c r="K5936" s="1"/>
    </row>
    <row r="5937" spans="1:11">
      <c r="A5937" s="1" t="s">
        <v>13910</v>
      </c>
      <c r="B5937" s="1" t="s">
        <v>963</v>
      </c>
      <c r="C5937" s="48" t="str">
        <f t="shared" si="184"/>
        <v>שס חדרה</v>
      </c>
      <c r="D5937" s="1" t="s">
        <v>13909</v>
      </c>
      <c r="E5937" s="1"/>
      <c r="F5937" s="2">
        <v>1</v>
      </c>
      <c r="G5937" s="2">
        <f>INDEX(תוצאות_בחירות,MATCH(C5937,siot!$F$3:$F$1887,0),27)</f>
        <v>2</v>
      </c>
      <c r="H5937" s="2" t="b">
        <f t="shared" si="185"/>
        <v>1</v>
      </c>
      <c r="I5937" s="1" t="s">
        <v>2</v>
      </c>
      <c r="J5937" s="1" t="s">
        <v>13918</v>
      </c>
      <c r="K5937" s="1"/>
    </row>
    <row r="5938" spans="1:11">
      <c r="A5938" s="1" t="s">
        <v>13910</v>
      </c>
      <c r="B5938" s="1" t="s">
        <v>963</v>
      </c>
      <c r="C5938" s="48" t="str">
        <f t="shared" si="184"/>
        <v>שס חדרה</v>
      </c>
      <c r="D5938" s="1" t="s">
        <v>13909</v>
      </c>
      <c r="E5938" s="1"/>
      <c r="F5938" s="2">
        <v>2</v>
      </c>
      <c r="G5938" s="2">
        <f>INDEX(תוצאות_בחירות,MATCH(C5938,siot!$F$3:$F$1887,0),27)</f>
        <v>2</v>
      </c>
      <c r="H5938" s="2" t="b">
        <f t="shared" si="185"/>
        <v>1</v>
      </c>
      <c r="I5938" s="1" t="s">
        <v>2</v>
      </c>
      <c r="J5938" s="1" t="s">
        <v>13917</v>
      </c>
      <c r="K5938" s="1"/>
    </row>
    <row r="5939" spans="1:11" hidden="1">
      <c r="A5939" s="1" t="s">
        <v>13910</v>
      </c>
      <c r="B5939" s="1" t="s">
        <v>963</v>
      </c>
      <c r="C5939" s="48" t="str">
        <f t="shared" si="184"/>
        <v>שס חדרה</v>
      </c>
      <c r="D5939" s="1" t="s">
        <v>13909</v>
      </c>
      <c r="E5939" s="1"/>
      <c r="F5939" s="2">
        <v>3</v>
      </c>
      <c r="G5939" s="2">
        <f>INDEX(תוצאות_בחירות,MATCH(C5939,siot!$F$3:$F$1887,0),27)</f>
        <v>2</v>
      </c>
      <c r="H5939" s="2" t="b">
        <f t="shared" si="185"/>
        <v>0</v>
      </c>
      <c r="I5939" s="1" t="s">
        <v>2</v>
      </c>
      <c r="J5939" s="1" t="s">
        <v>13916</v>
      </c>
      <c r="K5939" s="1"/>
    </row>
    <row r="5940" spans="1:11" hidden="1">
      <c r="A5940" s="1" t="s">
        <v>13910</v>
      </c>
      <c r="B5940" s="1" t="s">
        <v>963</v>
      </c>
      <c r="C5940" s="48" t="str">
        <f t="shared" si="184"/>
        <v>שס חדרה</v>
      </c>
      <c r="D5940" s="1" t="s">
        <v>13909</v>
      </c>
      <c r="E5940" s="1"/>
      <c r="F5940" s="2">
        <v>4</v>
      </c>
      <c r="G5940" s="2">
        <f>INDEX(תוצאות_בחירות,MATCH(C5940,siot!$F$3:$F$1887,0),27)</f>
        <v>2</v>
      </c>
      <c r="H5940" s="2" t="b">
        <f t="shared" si="185"/>
        <v>0</v>
      </c>
      <c r="I5940" s="1" t="s">
        <v>2</v>
      </c>
      <c r="J5940" s="1" t="s">
        <v>13915</v>
      </c>
      <c r="K5940" s="1"/>
    </row>
    <row r="5941" spans="1:11" hidden="1">
      <c r="A5941" s="1" t="s">
        <v>13910</v>
      </c>
      <c r="B5941" s="1" t="s">
        <v>963</v>
      </c>
      <c r="C5941" s="48" t="str">
        <f t="shared" si="184"/>
        <v>שס חדרה</v>
      </c>
      <c r="D5941" s="1" t="s">
        <v>13909</v>
      </c>
      <c r="E5941" s="1"/>
      <c r="F5941" s="2">
        <v>5</v>
      </c>
      <c r="G5941" s="2">
        <f>INDEX(תוצאות_בחירות,MATCH(C5941,siot!$F$3:$F$1887,0),27)</f>
        <v>2</v>
      </c>
      <c r="H5941" s="2" t="b">
        <f t="shared" si="185"/>
        <v>0</v>
      </c>
      <c r="I5941" s="1" t="s">
        <v>2</v>
      </c>
      <c r="J5941" s="1" t="s">
        <v>1980</v>
      </c>
      <c r="K5941" s="1"/>
    </row>
    <row r="5942" spans="1:11" hidden="1">
      <c r="A5942" s="1" t="s">
        <v>13910</v>
      </c>
      <c r="B5942" s="1" t="s">
        <v>963</v>
      </c>
      <c r="C5942" s="48" t="str">
        <f t="shared" si="184"/>
        <v>שס חדרה</v>
      </c>
      <c r="D5942" s="1" t="s">
        <v>13909</v>
      </c>
      <c r="E5942" s="1"/>
      <c r="F5942" s="2">
        <v>6</v>
      </c>
      <c r="G5942" s="2">
        <f>INDEX(תוצאות_בחירות,MATCH(C5942,siot!$F$3:$F$1887,0),27)</f>
        <v>2</v>
      </c>
      <c r="H5942" s="2" t="b">
        <f t="shared" si="185"/>
        <v>0</v>
      </c>
      <c r="I5942" s="1" t="s">
        <v>2</v>
      </c>
      <c r="J5942" s="1" t="s">
        <v>13914</v>
      </c>
      <c r="K5942" s="1"/>
    </row>
    <row r="5943" spans="1:11" hidden="1">
      <c r="A5943" s="1" t="s">
        <v>13910</v>
      </c>
      <c r="B5943" s="1" t="s">
        <v>963</v>
      </c>
      <c r="C5943" s="48" t="str">
        <f t="shared" si="184"/>
        <v>שס חדרה</v>
      </c>
      <c r="D5943" s="1" t="s">
        <v>13909</v>
      </c>
      <c r="E5943" s="1"/>
      <c r="F5943" s="2">
        <v>7</v>
      </c>
      <c r="G5943" s="2">
        <f>INDEX(תוצאות_בחירות,MATCH(C5943,siot!$F$3:$F$1887,0),27)</f>
        <v>2</v>
      </c>
      <c r="H5943" s="2" t="b">
        <f t="shared" si="185"/>
        <v>0</v>
      </c>
      <c r="I5943" s="1" t="s">
        <v>2</v>
      </c>
      <c r="J5943" s="1" t="s">
        <v>13913</v>
      </c>
      <c r="K5943" s="1"/>
    </row>
    <row r="5944" spans="1:11" hidden="1">
      <c r="A5944" s="1" t="s">
        <v>13910</v>
      </c>
      <c r="B5944" s="1" t="s">
        <v>963</v>
      </c>
      <c r="C5944" s="48" t="str">
        <f t="shared" si="184"/>
        <v>שס חדרה</v>
      </c>
      <c r="D5944" s="1" t="s">
        <v>13909</v>
      </c>
      <c r="E5944" s="1"/>
      <c r="F5944" s="2">
        <v>8</v>
      </c>
      <c r="G5944" s="2">
        <f>INDEX(תוצאות_בחירות,MATCH(C5944,siot!$F$3:$F$1887,0),27)</f>
        <v>2</v>
      </c>
      <c r="H5944" s="2" t="b">
        <f t="shared" si="185"/>
        <v>0</v>
      </c>
      <c r="I5944" s="1" t="s">
        <v>2</v>
      </c>
      <c r="J5944" s="1" t="s">
        <v>13912</v>
      </c>
      <c r="K5944" s="1"/>
    </row>
    <row r="5945" spans="1:11" hidden="1">
      <c r="A5945" s="1" t="s">
        <v>13910</v>
      </c>
      <c r="B5945" s="1" t="s">
        <v>963</v>
      </c>
      <c r="C5945" s="48" t="str">
        <f t="shared" si="184"/>
        <v>שס חדרה</v>
      </c>
      <c r="D5945" s="1" t="s">
        <v>13909</v>
      </c>
      <c r="E5945" s="1"/>
      <c r="F5945" s="2">
        <v>9</v>
      </c>
      <c r="G5945" s="2">
        <f>INDEX(תוצאות_בחירות,MATCH(C5945,siot!$F$3:$F$1887,0),27)</f>
        <v>2</v>
      </c>
      <c r="H5945" s="2" t="b">
        <f t="shared" si="185"/>
        <v>0</v>
      </c>
      <c r="I5945" s="1" t="s">
        <v>2</v>
      </c>
      <c r="J5945" s="1" t="s">
        <v>13911</v>
      </c>
      <c r="K5945" s="1"/>
    </row>
    <row r="5946" spans="1:11" hidden="1">
      <c r="A5946" s="1" t="s">
        <v>13910</v>
      </c>
      <c r="B5946" s="1" t="s">
        <v>963</v>
      </c>
      <c r="C5946" s="48" t="str">
        <f t="shared" si="184"/>
        <v>שס חדרה</v>
      </c>
      <c r="D5946" s="1" t="s">
        <v>13909</v>
      </c>
      <c r="E5946" s="1"/>
      <c r="F5946" s="2">
        <v>10</v>
      </c>
      <c r="G5946" s="2">
        <f>INDEX(תוצאות_בחירות,MATCH(C5946,siot!$F$3:$F$1887,0),27)</f>
        <v>2</v>
      </c>
      <c r="H5946" s="2" t="b">
        <f t="shared" si="185"/>
        <v>0</v>
      </c>
      <c r="I5946" s="1" t="s">
        <v>2</v>
      </c>
      <c r="J5946" s="1" t="s">
        <v>13908</v>
      </c>
      <c r="K5946" s="1"/>
    </row>
    <row r="5947" spans="1:11" hidden="1">
      <c r="A5947" s="1" t="s">
        <v>13710</v>
      </c>
      <c r="B5947" s="1" t="s">
        <v>617</v>
      </c>
      <c r="C5947" s="48" t="str">
        <f t="shared" si="184"/>
        <v>אמת חולון</v>
      </c>
      <c r="D5947" s="1" t="s">
        <v>13883</v>
      </c>
      <c r="E5947" s="1" t="s">
        <v>18</v>
      </c>
      <c r="F5947" s="2" t="s">
        <v>19548</v>
      </c>
      <c r="G5947" s="2">
        <f>INDEX(תוצאות_בחירות,MATCH(C5947,siot!$F$3:$F$1887,0),27)</f>
        <v>10</v>
      </c>
      <c r="H5947" s="2" t="b">
        <f t="shared" si="185"/>
        <v>0</v>
      </c>
      <c r="I5947" s="1"/>
      <c r="J5947" s="1"/>
      <c r="K5947" s="1"/>
    </row>
    <row r="5948" spans="1:11">
      <c r="A5948" s="1" t="s">
        <v>13710</v>
      </c>
      <c r="B5948" s="1" t="s">
        <v>617</v>
      </c>
      <c r="C5948" s="48" t="str">
        <f t="shared" si="184"/>
        <v>אמת חולון</v>
      </c>
      <c r="D5948" s="1" t="s">
        <v>13883</v>
      </c>
      <c r="E5948" s="1" t="s">
        <v>17</v>
      </c>
      <c r="F5948" s="2">
        <v>1</v>
      </c>
      <c r="G5948" s="2">
        <f>INDEX(תוצאות_בחירות,MATCH(C5948,siot!$F$3:$F$1887,0),27)</f>
        <v>10</v>
      </c>
      <c r="H5948" s="2" t="b">
        <f t="shared" si="185"/>
        <v>1</v>
      </c>
      <c r="I5948" s="1" t="s">
        <v>2</v>
      </c>
      <c r="J5948" s="1" t="s">
        <v>13907</v>
      </c>
      <c r="K5948" s="1"/>
    </row>
    <row r="5949" spans="1:11">
      <c r="A5949" s="1" t="s">
        <v>13710</v>
      </c>
      <c r="B5949" s="1" t="s">
        <v>617</v>
      </c>
      <c r="C5949" s="48" t="str">
        <f t="shared" si="184"/>
        <v>אמת חולון</v>
      </c>
      <c r="D5949" s="1" t="s">
        <v>13883</v>
      </c>
      <c r="E5949" s="1"/>
      <c r="F5949" s="2">
        <v>2</v>
      </c>
      <c r="G5949" s="2">
        <f>INDEX(תוצאות_בחירות,MATCH(C5949,siot!$F$3:$F$1887,0),27)</f>
        <v>10</v>
      </c>
      <c r="H5949" s="2" t="b">
        <f t="shared" si="185"/>
        <v>1</v>
      </c>
      <c r="I5949" s="1" t="s">
        <v>2</v>
      </c>
      <c r="J5949" s="1" t="s">
        <v>13906</v>
      </c>
      <c r="K5949" s="1"/>
    </row>
    <row r="5950" spans="1:11">
      <c r="A5950" s="1" t="s">
        <v>13710</v>
      </c>
      <c r="B5950" s="1" t="s">
        <v>617</v>
      </c>
      <c r="C5950" s="48" t="str">
        <f t="shared" si="184"/>
        <v>אמת חולון</v>
      </c>
      <c r="D5950" s="1" t="s">
        <v>13883</v>
      </c>
      <c r="E5950" s="1"/>
      <c r="F5950" s="2">
        <v>3</v>
      </c>
      <c r="G5950" s="2">
        <f>INDEX(תוצאות_בחירות,MATCH(C5950,siot!$F$3:$F$1887,0),27)</f>
        <v>10</v>
      </c>
      <c r="H5950" s="2" t="b">
        <f t="shared" si="185"/>
        <v>1</v>
      </c>
      <c r="I5950" s="1" t="s">
        <v>2</v>
      </c>
      <c r="J5950" s="1" t="s">
        <v>13905</v>
      </c>
      <c r="K5950" s="1">
        <v>1</v>
      </c>
    </row>
    <row r="5951" spans="1:11">
      <c r="A5951" s="1" t="s">
        <v>13710</v>
      </c>
      <c r="B5951" s="1" t="s">
        <v>617</v>
      </c>
      <c r="C5951" s="48" t="str">
        <f t="shared" si="184"/>
        <v>אמת חולון</v>
      </c>
      <c r="D5951" s="1" t="s">
        <v>13883</v>
      </c>
      <c r="E5951" s="1"/>
      <c r="F5951" s="2">
        <v>4</v>
      </c>
      <c r="G5951" s="2">
        <f>INDEX(תוצאות_בחירות,MATCH(C5951,siot!$F$3:$F$1887,0),27)</f>
        <v>10</v>
      </c>
      <c r="H5951" s="2" t="b">
        <f t="shared" si="185"/>
        <v>1</v>
      </c>
      <c r="I5951" s="1" t="s">
        <v>2</v>
      </c>
      <c r="J5951" s="1" t="s">
        <v>13904</v>
      </c>
      <c r="K5951" s="1"/>
    </row>
    <row r="5952" spans="1:11">
      <c r="A5952" s="1" t="s">
        <v>13710</v>
      </c>
      <c r="B5952" s="1" t="s">
        <v>617</v>
      </c>
      <c r="C5952" s="48" t="str">
        <f t="shared" si="184"/>
        <v>אמת חולון</v>
      </c>
      <c r="D5952" s="1" t="s">
        <v>13883</v>
      </c>
      <c r="E5952" s="1"/>
      <c r="F5952" s="2">
        <v>5</v>
      </c>
      <c r="G5952" s="2">
        <f>INDEX(תוצאות_בחירות,MATCH(C5952,siot!$F$3:$F$1887,0),27)</f>
        <v>10</v>
      </c>
      <c r="H5952" s="2" t="b">
        <f t="shared" si="185"/>
        <v>1</v>
      </c>
      <c r="I5952" s="1" t="s">
        <v>2</v>
      </c>
      <c r="J5952" s="1" t="s">
        <v>13903</v>
      </c>
      <c r="K5952" s="1"/>
    </row>
    <row r="5953" spans="1:11">
      <c r="A5953" s="1" t="s">
        <v>13710</v>
      </c>
      <c r="B5953" s="1" t="s">
        <v>617</v>
      </c>
      <c r="C5953" s="48" t="str">
        <f t="shared" si="184"/>
        <v>אמת חולון</v>
      </c>
      <c r="D5953" s="1" t="s">
        <v>13883</v>
      </c>
      <c r="E5953" s="1"/>
      <c r="F5953" s="2">
        <v>6</v>
      </c>
      <c r="G5953" s="2">
        <f>INDEX(תוצאות_בחירות,MATCH(C5953,siot!$F$3:$F$1887,0),27)</f>
        <v>10</v>
      </c>
      <c r="H5953" s="2" t="b">
        <f t="shared" si="185"/>
        <v>1</v>
      </c>
      <c r="I5953" s="1" t="s">
        <v>2</v>
      </c>
      <c r="J5953" s="1" t="s">
        <v>13902</v>
      </c>
      <c r="K5953" s="1"/>
    </row>
    <row r="5954" spans="1:11">
      <c r="A5954" s="1" t="s">
        <v>13710</v>
      </c>
      <c r="B5954" s="1" t="s">
        <v>617</v>
      </c>
      <c r="C5954" s="48" t="str">
        <f t="shared" si="184"/>
        <v>אמת חולון</v>
      </c>
      <c r="D5954" s="1" t="s">
        <v>13883</v>
      </c>
      <c r="E5954" s="1"/>
      <c r="F5954" s="2">
        <v>7</v>
      </c>
      <c r="G5954" s="2">
        <f>INDEX(תוצאות_בחירות,MATCH(C5954,siot!$F$3:$F$1887,0),27)</f>
        <v>10</v>
      </c>
      <c r="H5954" s="2" t="b">
        <f t="shared" si="185"/>
        <v>1</v>
      </c>
      <c r="I5954" s="1" t="s">
        <v>2</v>
      </c>
      <c r="J5954" s="1" t="s">
        <v>13901</v>
      </c>
      <c r="K5954" s="1"/>
    </row>
    <row r="5955" spans="1:11">
      <c r="A5955" s="1" t="s">
        <v>13710</v>
      </c>
      <c r="B5955" s="1" t="s">
        <v>617</v>
      </c>
      <c r="C5955" s="48" t="str">
        <f t="shared" si="184"/>
        <v>אמת חולון</v>
      </c>
      <c r="D5955" s="1" t="s">
        <v>13883</v>
      </c>
      <c r="E5955" s="1"/>
      <c r="F5955" s="2">
        <v>8</v>
      </c>
      <c r="G5955" s="2">
        <f>INDEX(תוצאות_בחירות,MATCH(C5955,siot!$F$3:$F$1887,0),27)</f>
        <v>10</v>
      </c>
      <c r="H5955" s="2" t="b">
        <f t="shared" si="185"/>
        <v>1</v>
      </c>
      <c r="I5955" s="1" t="s">
        <v>2</v>
      </c>
      <c r="J5955" s="1" t="s">
        <v>13900</v>
      </c>
      <c r="K5955" s="1"/>
    </row>
    <row r="5956" spans="1:11">
      <c r="A5956" s="1" t="s">
        <v>13710</v>
      </c>
      <c r="B5956" s="1" t="s">
        <v>617</v>
      </c>
      <c r="C5956" s="48" t="str">
        <f t="shared" ref="C5956:C6019" si="186">B5956&amp;" "&amp;A5956</f>
        <v>אמת חולון</v>
      </c>
      <c r="D5956" s="1" t="s">
        <v>13883</v>
      </c>
      <c r="E5956" s="1"/>
      <c r="F5956" s="2">
        <v>9</v>
      </c>
      <c r="G5956" s="2">
        <f>INDEX(תוצאות_בחירות,MATCH(C5956,siot!$F$3:$F$1887,0),27)</f>
        <v>10</v>
      </c>
      <c r="H5956" s="2" t="b">
        <f t="shared" ref="H5956:H6019" si="187">IF(OR(F5956&lt;G5956,G5956=F5956),TRUE,FALSE)</f>
        <v>1</v>
      </c>
      <c r="I5956" s="1" t="s">
        <v>2</v>
      </c>
      <c r="J5956" s="1" t="s">
        <v>13899</v>
      </c>
      <c r="K5956" s="1">
        <v>1</v>
      </c>
    </row>
    <row r="5957" spans="1:11">
      <c r="A5957" s="1" t="s">
        <v>13710</v>
      </c>
      <c r="B5957" s="1" t="s">
        <v>617</v>
      </c>
      <c r="C5957" s="48" t="str">
        <f t="shared" si="186"/>
        <v>אמת חולון</v>
      </c>
      <c r="D5957" s="1" t="s">
        <v>13883</v>
      </c>
      <c r="E5957" s="1"/>
      <c r="F5957" s="2">
        <v>10</v>
      </c>
      <c r="G5957" s="2">
        <f>INDEX(תוצאות_בחירות,MATCH(C5957,siot!$F$3:$F$1887,0),27)</f>
        <v>10</v>
      </c>
      <c r="H5957" s="2" t="b">
        <f t="shared" si="187"/>
        <v>1</v>
      </c>
      <c r="I5957" s="1" t="s">
        <v>2</v>
      </c>
      <c r="J5957" s="1" t="s">
        <v>13898</v>
      </c>
      <c r="K5957" s="1"/>
    </row>
    <row r="5958" spans="1:11" hidden="1">
      <c r="A5958" s="1" t="s">
        <v>13710</v>
      </c>
      <c r="B5958" s="1" t="s">
        <v>617</v>
      </c>
      <c r="C5958" s="48" t="str">
        <f t="shared" si="186"/>
        <v>אמת חולון</v>
      </c>
      <c r="D5958" s="1" t="s">
        <v>13883</v>
      </c>
      <c r="E5958" s="1"/>
      <c r="F5958" s="2">
        <v>11</v>
      </c>
      <c r="G5958" s="2">
        <f>INDEX(תוצאות_בחירות,MATCH(C5958,siot!$F$3:$F$1887,0),27)</f>
        <v>10</v>
      </c>
      <c r="H5958" s="2" t="b">
        <f t="shared" si="187"/>
        <v>0</v>
      </c>
      <c r="I5958" s="1" t="s">
        <v>2</v>
      </c>
      <c r="J5958" s="1" t="s">
        <v>13897</v>
      </c>
      <c r="K5958" s="1"/>
    </row>
    <row r="5959" spans="1:11" hidden="1">
      <c r="A5959" s="1" t="s">
        <v>13710</v>
      </c>
      <c r="B5959" s="1" t="s">
        <v>617</v>
      </c>
      <c r="C5959" s="48" t="str">
        <f t="shared" si="186"/>
        <v>אמת חולון</v>
      </c>
      <c r="D5959" s="1" t="s">
        <v>13883</v>
      </c>
      <c r="E5959" s="1"/>
      <c r="F5959" s="2">
        <v>12</v>
      </c>
      <c r="G5959" s="2">
        <f>INDEX(תוצאות_בחירות,MATCH(C5959,siot!$F$3:$F$1887,0),27)</f>
        <v>10</v>
      </c>
      <c r="H5959" s="2" t="b">
        <f t="shared" si="187"/>
        <v>0</v>
      </c>
      <c r="I5959" s="1" t="s">
        <v>2</v>
      </c>
      <c r="J5959" s="1" t="s">
        <v>13896</v>
      </c>
      <c r="K5959" s="1"/>
    </row>
    <row r="5960" spans="1:11" hidden="1">
      <c r="A5960" s="1" t="s">
        <v>13710</v>
      </c>
      <c r="B5960" s="1" t="s">
        <v>617</v>
      </c>
      <c r="C5960" s="48" t="str">
        <f t="shared" si="186"/>
        <v>אמת חולון</v>
      </c>
      <c r="D5960" s="1" t="s">
        <v>13883</v>
      </c>
      <c r="E5960" s="1"/>
      <c r="F5960" s="2">
        <v>13</v>
      </c>
      <c r="G5960" s="2">
        <f>INDEX(תוצאות_בחירות,MATCH(C5960,siot!$F$3:$F$1887,0),27)</f>
        <v>10</v>
      </c>
      <c r="H5960" s="2" t="b">
        <f t="shared" si="187"/>
        <v>0</v>
      </c>
      <c r="I5960" s="1" t="s">
        <v>2</v>
      </c>
      <c r="J5960" s="1" t="s">
        <v>9582</v>
      </c>
      <c r="K5960" s="1"/>
    </row>
    <row r="5961" spans="1:11" hidden="1">
      <c r="A5961" s="1" t="s">
        <v>13710</v>
      </c>
      <c r="B5961" s="1" t="s">
        <v>617</v>
      </c>
      <c r="C5961" s="48" t="str">
        <f t="shared" si="186"/>
        <v>אמת חולון</v>
      </c>
      <c r="D5961" s="1" t="s">
        <v>13883</v>
      </c>
      <c r="E5961" s="1"/>
      <c r="F5961" s="2">
        <v>14</v>
      </c>
      <c r="G5961" s="2">
        <f>INDEX(תוצאות_בחירות,MATCH(C5961,siot!$F$3:$F$1887,0),27)</f>
        <v>10</v>
      </c>
      <c r="H5961" s="2" t="b">
        <f t="shared" si="187"/>
        <v>0</v>
      </c>
      <c r="I5961" s="1" t="s">
        <v>2</v>
      </c>
      <c r="J5961" s="1" t="s">
        <v>13895</v>
      </c>
      <c r="K5961" s="1"/>
    </row>
    <row r="5962" spans="1:11" hidden="1">
      <c r="A5962" s="1" t="s">
        <v>13710</v>
      </c>
      <c r="B5962" s="1" t="s">
        <v>617</v>
      </c>
      <c r="C5962" s="48" t="str">
        <f t="shared" si="186"/>
        <v>אמת חולון</v>
      </c>
      <c r="D5962" s="1" t="s">
        <v>13883</v>
      </c>
      <c r="E5962" s="1"/>
      <c r="F5962" s="2">
        <v>15</v>
      </c>
      <c r="G5962" s="2">
        <f>INDEX(תוצאות_בחירות,MATCH(C5962,siot!$F$3:$F$1887,0),27)</f>
        <v>10</v>
      </c>
      <c r="H5962" s="2" t="b">
        <f t="shared" si="187"/>
        <v>0</v>
      </c>
      <c r="I5962" s="1" t="s">
        <v>2</v>
      </c>
      <c r="J5962" s="1" t="s">
        <v>9762</v>
      </c>
      <c r="K5962" s="1"/>
    </row>
    <row r="5963" spans="1:11" hidden="1">
      <c r="A5963" s="1" t="s">
        <v>13710</v>
      </c>
      <c r="B5963" s="1" t="s">
        <v>617</v>
      </c>
      <c r="C5963" s="48" t="str">
        <f t="shared" si="186"/>
        <v>אמת חולון</v>
      </c>
      <c r="D5963" s="1" t="s">
        <v>13883</v>
      </c>
      <c r="E5963" s="1"/>
      <c r="F5963" s="2">
        <v>16</v>
      </c>
      <c r="G5963" s="2">
        <f>INDEX(תוצאות_בחירות,MATCH(C5963,siot!$F$3:$F$1887,0),27)</f>
        <v>10</v>
      </c>
      <c r="H5963" s="2" t="b">
        <f t="shared" si="187"/>
        <v>0</v>
      </c>
      <c r="I5963" s="1" t="s">
        <v>2</v>
      </c>
      <c r="J5963" s="1" t="s">
        <v>13894</v>
      </c>
      <c r="K5963" s="1"/>
    </row>
    <row r="5964" spans="1:11" hidden="1">
      <c r="A5964" s="1" t="s">
        <v>13710</v>
      </c>
      <c r="B5964" s="1" t="s">
        <v>617</v>
      </c>
      <c r="C5964" s="48" t="str">
        <f t="shared" si="186"/>
        <v>אמת חולון</v>
      </c>
      <c r="D5964" s="1" t="s">
        <v>13883</v>
      </c>
      <c r="E5964" s="1"/>
      <c r="F5964" s="2">
        <v>17</v>
      </c>
      <c r="G5964" s="2">
        <f>INDEX(תוצאות_בחירות,MATCH(C5964,siot!$F$3:$F$1887,0),27)</f>
        <v>10</v>
      </c>
      <c r="H5964" s="2" t="b">
        <f t="shared" si="187"/>
        <v>0</v>
      </c>
      <c r="I5964" s="1" t="s">
        <v>2</v>
      </c>
      <c r="J5964" s="1" t="s">
        <v>13893</v>
      </c>
      <c r="K5964" s="1"/>
    </row>
    <row r="5965" spans="1:11" hidden="1">
      <c r="A5965" s="1" t="s">
        <v>13710</v>
      </c>
      <c r="B5965" s="1" t="s">
        <v>617</v>
      </c>
      <c r="C5965" s="48" t="str">
        <f t="shared" si="186"/>
        <v>אמת חולון</v>
      </c>
      <c r="D5965" s="1" t="s">
        <v>13883</v>
      </c>
      <c r="E5965" s="1"/>
      <c r="F5965" s="2">
        <v>18</v>
      </c>
      <c r="G5965" s="2">
        <f>INDEX(תוצאות_בחירות,MATCH(C5965,siot!$F$3:$F$1887,0),27)</f>
        <v>10</v>
      </c>
      <c r="H5965" s="2" t="b">
        <f t="shared" si="187"/>
        <v>0</v>
      </c>
      <c r="I5965" s="1" t="s">
        <v>2</v>
      </c>
      <c r="J5965" s="1" t="s">
        <v>13892</v>
      </c>
      <c r="K5965" s="1"/>
    </row>
    <row r="5966" spans="1:11" hidden="1">
      <c r="A5966" s="1" t="s">
        <v>13710</v>
      </c>
      <c r="B5966" s="1" t="s">
        <v>617</v>
      </c>
      <c r="C5966" s="48" t="str">
        <f t="shared" si="186"/>
        <v>אמת חולון</v>
      </c>
      <c r="D5966" s="1" t="s">
        <v>13883</v>
      </c>
      <c r="E5966" s="1"/>
      <c r="F5966" s="2">
        <v>19</v>
      </c>
      <c r="G5966" s="2">
        <f>INDEX(תוצאות_בחירות,MATCH(C5966,siot!$F$3:$F$1887,0),27)</f>
        <v>10</v>
      </c>
      <c r="H5966" s="2" t="b">
        <f t="shared" si="187"/>
        <v>0</v>
      </c>
      <c r="I5966" s="1" t="s">
        <v>2</v>
      </c>
      <c r="J5966" s="1" t="s">
        <v>13891</v>
      </c>
      <c r="K5966" s="1"/>
    </row>
    <row r="5967" spans="1:11" hidden="1">
      <c r="A5967" s="1" t="s">
        <v>13710</v>
      </c>
      <c r="B5967" s="1" t="s">
        <v>617</v>
      </c>
      <c r="C5967" s="48" t="str">
        <f t="shared" si="186"/>
        <v>אמת חולון</v>
      </c>
      <c r="D5967" s="1" t="s">
        <v>13883</v>
      </c>
      <c r="E5967" s="1"/>
      <c r="F5967" s="2">
        <v>20</v>
      </c>
      <c r="G5967" s="2">
        <f>INDEX(תוצאות_בחירות,MATCH(C5967,siot!$F$3:$F$1887,0),27)</f>
        <v>10</v>
      </c>
      <c r="H5967" s="2" t="b">
        <f t="shared" si="187"/>
        <v>0</v>
      </c>
      <c r="I5967" s="1" t="s">
        <v>2</v>
      </c>
      <c r="J5967" s="1" t="s">
        <v>13890</v>
      </c>
      <c r="K5967" s="1"/>
    </row>
    <row r="5968" spans="1:11" hidden="1">
      <c r="A5968" s="1" t="s">
        <v>13710</v>
      </c>
      <c r="B5968" s="1" t="s">
        <v>617</v>
      </c>
      <c r="C5968" s="48" t="str">
        <f t="shared" si="186"/>
        <v>אמת חולון</v>
      </c>
      <c r="D5968" s="1" t="s">
        <v>13883</v>
      </c>
      <c r="E5968" s="1"/>
      <c r="F5968" s="2">
        <v>21</v>
      </c>
      <c r="G5968" s="2">
        <f>INDEX(תוצאות_בחירות,MATCH(C5968,siot!$F$3:$F$1887,0),27)</f>
        <v>10</v>
      </c>
      <c r="H5968" s="2" t="b">
        <f t="shared" si="187"/>
        <v>0</v>
      </c>
      <c r="I5968" s="1" t="s">
        <v>2</v>
      </c>
      <c r="J5968" s="1" t="s">
        <v>13889</v>
      </c>
      <c r="K5968" s="1"/>
    </row>
    <row r="5969" spans="1:11" hidden="1">
      <c r="A5969" s="1" t="s">
        <v>13710</v>
      </c>
      <c r="B5969" s="1" t="s">
        <v>617</v>
      </c>
      <c r="C5969" s="48" t="str">
        <f t="shared" si="186"/>
        <v>אמת חולון</v>
      </c>
      <c r="D5969" s="1" t="s">
        <v>13883</v>
      </c>
      <c r="E5969" s="1"/>
      <c r="F5969" s="2">
        <v>22</v>
      </c>
      <c r="G5969" s="2">
        <f>INDEX(תוצאות_בחירות,MATCH(C5969,siot!$F$3:$F$1887,0),27)</f>
        <v>10</v>
      </c>
      <c r="H5969" s="2" t="b">
        <f t="shared" si="187"/>
        <v>0</v>
      </c>
      <c r="I5969" s="1" t="s">
        <v>2</v>
      </c>
      <c r="J5969" s="1" t="s">
        <v>13888</v>
      </c>
      <c r="K5969" s="1"/>
    </row>
    <row r="5970" spans="1:11" hidden="1">
      <c r="A5970" s="1" t="s">
        <v>13710</v>
      </c>
      <c r="B5970" s="1" t="s">
        <v>617</v>
      </c>
      <c r="C5970" s="48" t="str">
        <f t="shared" si="186"/>
        <v>אמת חולון</v>
      </c>
      <c r="D5970" s="1" t="s">
        <v>13883</v>
      </c>
      <c r="E5970" s="1"/>
      <c r="F5970" s="2">
        <v>23</v>
      </c>
      <c r="G5970" s="2">
        <f>INDEX(תוצאות_בחירות,MATCH(C5970,siot!$F$3:$F$1887,0),27)</f>
        <v>10</v>
      </c>
      <c r="H5970" s="2" t="b">
        <f t="shared" si="187"/>
        <v>0</v>
      </c>
      <c r="I5970" s="1" t="s">
        <v>2</v>
      </c>
      <c r="J5970" s="1" t="s">
        <v>13887</v>
      </c>
      <c r="K5970" s="1"/>
    </row>
    <row r="5971" spans="1:11" hidden="1">
      <c r="A5971" s="1" t="s">
        <v>13710</v>
      </c>
      <c r="B5971" s="1" t="s">
        <v>617</v>
      </c>
      <c r="C5971" s="48" t="str">
        <f t="shared" si="186"/>
        <v>אמת חולון</v>
      </c>
      <c r="D5971" s="1" t="s">
        <v>13883</v>
      </c>
      <c r="E5971" s="1"/>
      <c r="F5971" s="2">
        <v>24</v>
      </c>
      <c r="G5971" s="2">
        <f>INDEX(תוצאות_בחירות,MATCH(C5971,siot!$F$3:$F$1887,0),27)</f>
        <v>10</v>
      </c>
      <c r="H5971" s="2" t="b">
        <f t="shared" si="187"/>
        <v>0</v>
      </c>
      <c r="I5971" s="1" t="s">
        <v>2</v>
      </c>
      <c r="J5971" s="1" t="s">
        <v>13886</v>
      </c>
      <c r="K5971" s="1"/>
    </row>
    <row r="5972" spans="1:11" hidden="1">
      <c r="A5972" s="1" t="s">
        <v>13710</v>
      </c>
      <c r="B5972" s="1" t="s">
        <v>617</v>
      </c>
      <c r="C5972" s="48" t="str">
        <f t="shared" si="186"/>
        <v>אמת חולון</v>
      </c>
      <c r="D5972" s="1" t="s">
        <v>13883</v>
      </c>
      <c r="E5972" s="1"/>
      <c r="F5972" s="2">
        <v>25</v>
      </c>
      <c r="G5972" s="2">
        <f>INDEX(תוצאות_בחירות,MATCH(C5972,siot!$F$3:$F$1887,0),27)</f>
        <v>10</v>
      </c>
      <c r="H5972" s="2" t="b">
        <f t="shared" si="187"/>
        <v>0</v>
      </c>
      <c r="I5972" s="1" t="s">
        <v>2</v>
      </c>
      <c r="J5972" s="1" t="s">
        <v>13885</v>
      </c>
      <c r="K5972" s="1"/>
    </row>
    <row r="5973" spans="1:11" hidden="1">
      <c r="A5973" s="1" t="s">
        <v>13710</v>
      </c>
      <c r="B5973" s="1" t="s">
        <v>617</v>
      </c>
      <c r="C5973" s="48" t="str">
        <f t="shared" si="186"/>
        <v>אמת חולון</v>
      </c>
      <c r="D5973" s="1" t="s">
        <v>13883</v>
      </c>
      <c r="E5973" s="1"/>
      <c r="F5973" s="2">
        <v>26</v>
      </c>
      <c r="G5973" s="2">
        <f>INDEX(תוצאות_בחירות,MATCH(C5973,siot!$F$3:$F$1887,0),27)</f>
        <v>10</v>
      </c>
      <c r="H5973" s="2" t="b">
        <f t="shared" si="187"/>
        <v>0</v>
      </c>
      <c r="I5973" s="1" t="s">
        <v>2</v>
      </c>
      <c r="J5973" s="1" t="s">
        <v>13884</v>
      </c>
      <c r="K5973" s="1"/>
    </row>
    <row r="5974" spans="1:11" hidden="1">
      <c r="A5974" s="1" t="s">
        <v>13710</v>
      </c>
      <c r="B5974" s="1" t="s">
        <v>617</v>
      </c>
      <c r="C5974" s="48" t="str">
        <f t="shared" si="186"/>
        <v>אמת חולון</v>
      </c>
      <c r="D5974" s="1" t="s">
        <v>13883</v>
      </c>
      <c r="E5974" s="1"/>
      <c r="F5974" s="2">
        <v>27</v>
      </c>
      <c r="G5974" s="2">
        <f>INDEX(תוצאות_בחירות,MATCH(C5974,siot!$F$3:$F$1887,0),27)</f>
        <v>10</v>
      </c>
      <c r="H5974" s="2" t="b">
        <f t="shared" si="187"/>
        <v>0</v>
      </c>
      <c r="I5974" s="1" t="s">
        <v>2</v>
      </c>
      <c r="J5974" s="1" t="s">
        <v>13882</v>
      </c>
      <c r="K5974" s="1"/>
    </row>
    <row r="5975" spans="1:11" hidden="1">
      <c r="A5975" s="1" t="s">
        <v>13710</v>
      </c>
      <c r="B5975" s="1" t="s">
        <v>3822</v>
      </c>
      <c r="C5975" s="48" t="str">
        <f t="shared" si="186"/>
        <v>ג חולון</v>
      </c>
      <c r="D5975" s="1" t="s">
        <v>3821</v>
      </c>
      <c r="E5975" s="1" t="s">
        <v>3</v>
      </c>
      <c r="F5975" s="2" t="s">
        <v>19548</v>
      </c>
      <c r="G5975" s="2">
        <f>INDEX(תוצאות_בחירות,MATCH(C5975,siot!$F$3:$F$1887,0),27)</f>
        <v>0</v>
      </c>
      <c r="H5975" s="2" t="b">
        <f t="shared" si="187"/>
        <v>0</v>
      </c>
      <c r="I5975" s="1"/>
      <c r="J5975" s="1"/>
      <c r="K5975" s="1"/>
    </row>
    <row r="5976" spans="1:11" hidden="1">
      <c r="A5976" s="1" t="s">
        <v>13710</v>
      </c>
      <c r="B5976" s="1" t="s">
        <v>3822</v>
      </c>
      <c r="C5976" s="48" t="str">
        <f t="shared" si="186"/>
        <v>ג חולון</v>
      </c>
      <c r="D5976" s="1" t="s">
        <v>3821</v>
      </c>
      <c r="E5976" s="1"/>
      <c r="F5976" s="2">
        <v>1</v>
      </c>
      <c r="G5976" s="2">
        <f>INDEX(תוצאות_בחירות,MATCH(C5976,siot!$F$3:$F$1887,0),27)</f>
        <v>0</v>
      </c>
      <c r="H5976" s="2" t="b">
        <f t="shared" si="187"/>
        <v>0</v>
      </c>
      <c r="I5976" s="1" t="s">
        <v>2</v>
      </c>
      <c r="J5976" s="1" t="s">
        <v>11090</v>
      </c>
      <c r="K5976" s="1"/>
    </row>
    <row r="5977" spans="1:11" hidden="1">
      <c r="A5977" s="1" t="s">
        <v>13710</v>
      </c>
      <c r="B5977" s="1" t="s">
        <v>3822</v>
      </c>
      <c r="C5977" s="48" t="str">
        <f t="shared" si="186"/>
        <v>ג חולון</v>
      </c>
      <c r="D5977" s="1" t="s">
        <v>3821</v>
      </c>
      <c r="E5977" s="1"/>
      <c r="F5977" s="2">
        <v>2</v>
      </c>
      <c r="G5977" s="2">
        <f>INDEX(תוצאות_בחירות,MATCH(C5977,siot!$F$3:$F$1887,0),27)</f>
        <v>0</v>
      </c>
      <c r="H5977" s="2" t="b">
        <f t="shared" si="187"/>
        <v>0</v>
      </c>
      <c r="I5977" s="1" t="s">
        <v>2</v>
      </c>
      <c r="J5977" s="1" t="s">
        <v>13881</v>
      </c>
      <c r="K5977" s="1"/>
    </row>
    <row r="5978" spans="1:11" hidden="1">
      <c r="A5978" s="1" t="s">
        <v>13710</v>
      </c>
      <c r="B5978" s="1" t="s">
        <v>3822</v>
      </c>
      <c r="C5978" s="48" t="str">
        <f t="shared" si="186"/>
        <v>ג חולון</v>
      </c>
      <c r="D5978" s="1" t="s">
        <v>3821</v>
      </c>
      <c r="E5978" s="1"/>
      <c r="F5978" s="2">
        <v>3</v>
      </c>
      <c r="G5978" s="2">
        <f>INDEX(תוצאות_בחירות,MATCH(C5978,siot!$F$3:$F$1887,0),27)</f>
        <v>0</v>
      </c>
      <c r="H5978" s="2" t="b">
        <f t="shared" si="187"/>
        <v>0</v>
      </c>
      <c r="I5978" s="1" t="s">
        <v>2</v>
      </c>
      <c r="J5978" s="1" t="s">
        <v>13880</v>
      </c>
      <c r="K5978" s="1"/>
    </row>
    <row r="5979" spans="1:11" hidden="1">
      <c r="A5979" s="1" t="s">
        <v>13710</v>
      </c>
      <c r="B5979" s="1" t="s">
        <v>3822</v>
      </c>
      <c r="C5979" s="48" t="str">
        <f t="shared" si="186"/>
        <v>ג חולון</v>
      </c>
      <c r="D5979" s="1" t="s">
        <v>3821</v>
      </c>
      <c r="E5979" s="1"/>
      <c r="F5979" s="2">
        <v>4</v>
      </c>
      <c r="G5979" s="2">
        <f>INDEX(תוצאות_בחירות,MATCH(C5979,siot!$F$3:$F$1887,0),27)</f>
        <v>0</v>
      </c>
      <c r="H5979" s="2" t="b">
        <f t="shared" si="187"/>
        <v>0</v>
      </c>
      <c r="I5979" s="1" t="s">
        <v>2</v>
      </c>
      <c r="J5979" s="1" t="s">
        <v>13879</v>
      </c>
      <c r="K5979" s="1"/>
    </row>
    <row r="5980" spans="1:11" hidden="1">
      <c r="A5980" s="1" t="s">
        <v>13710</v>
      </c>
      <c r="B5980" s="1" t="s">
        <v>3822</v>
      </c>
      <c r="C5980" s="48" t="str">
        <f t="shared" si="186"/>
        <v>ג חולון</v>
      </c>
      <c r="D5980" s="1" t="s">
        <v>3821</v>
      </c>
      <c r="E5980" s="1"/>
      <c r="F5980" s="2">
        <v>5</v>
      </c>
      <c r="G5980" s="2">
        <f>INDEX(תוצאות_בחירות,MATCH(C5980,siot!$F$3:$F$1887,0),27)</f>
        <v>0</v>
      </c>
      <c r="H5980" s="2" t="b">
        <f t="shared" si="187"/>
        <v>0</v>
      </c>
      <c r="I5980" s="1" t="s">
        <v>2</v>
      </c>
      <c r="J5980" s="1" t="s">
        <v>13878</v>
      </c>
      <c r="K5980" s="1"/>
    </row>
    <row r="5981" spans="1:11" hidden="1">
      <c r="A5981" s="1" t="s">
        <v>13710</v>
      </c>
      <c r="B5981" s="1" t="s">
        <v>3822</v>
      </c>
      <c r="C5981" s="48" t="str">
        <f t="shared" si="186"/>
        <v>ג חולון</v>
      </c>
      <c r="D5981" s="1" t="s">
        <v>3821</v>
      </c>
      <c r="E5981" s="1"/>
      <c r="F5981" s="2">
        <v>6</v>
      </c>
      <c r="G5981" s="2">
        <f>INDEX(תוצאות_בחירות,MATCH(C5981,siot!$F$3:$F$1887,0),27)</f>
        <v>0</v>
      </c>
      <c r="H5981" s="2" t="b">
        <f t="shared" si="187"/>
        <v>0</v>
      </c>
      <c r="I5981" s="1" t="s">
        <v>2</v>
      </c>
      <c r="J5981" s="1" t="s">
        <v>13877</v>
      </c>
      <c r="K5981" s="1"/>
    </row>
    <row r="5982" spans="1:11" hidden="1">
      <c r="A5982" s="1" t="s">
        <v>13710</v>
      </c>
      <c r="B5982" s="1" t="s">
        <v>3822</v>
      </c>
      <c r="C5982" s="48" t="str">
        <f t="shared" si="186"/>
        <v>ג חולון</v>
      </c>
      <c r="D5982" s="1" t="s">
        <v>3821</v>
      </c>
      <c r="E5982" s="1"/>
      <c r="F5982" s="2">
        <v>7</v>
      </c>
      <c r="G5982" s="2">
        <f>INDEX(תוצאות_בחירות,MATCH(C5982,siot!$F$3:$F$1887,0),27)</f>
        <v>0</v>
      </c>
      <c r="H5982" s="2" t="b">
        <f t="shared" si="187"/>
        <v>0</v>
      </c>
      <c r="I5982" s="1" t="s">
        <v>2</v>
      </c>
      <c r="J5982" s="1" t="s">
        <v>13876</v>
      </c>
      <c r="K5982" s="1"/>
    </row>
    <row r="5983" spans="1:11" hidden="1">
      <c r="A5983" s="1" t="s">
        <v>13710</v>
      </c>
      <c r="B5983" s="1" t="s">
        <v>3822</v>
      </c>
      <c r="C5983" s="48" t="str">
        <f t="shared" si="186"/>
        <v>ג חולון</v>
      </c>
      <c r="D5983" s="1" t="s">
        <v>3821</v>
      </c>
      <c r="E5983" s="1"/>
      <c r="F5983" s="2">
        <v>8</v>
      </c>
      <c r="G5983" s="2">
        <f>INDEX(תוצאות_בחירות,MATCH(C5983,siot!$F$3:$F$1887,0),27)</f>
        <v>0</v>
      </c>
      <c r="H5983" s="2" t="b">
        <f t="shared" si="187"/>
        <v>0</v>
      </c>
      <c r="I5983" s="1" t="s">
        <v>2</v>
      </c>
      <c r="J5983" s="1" t="s">
        <v>13875</v>
      </c>
      <c r="K5983" s="1"/>
    </row>
    <row r="5984" spans="1:11" hidden="1">
      <c r="A5984" s="1" t="s">
        <v>13710</v>
      </c>
      <c r="B5984" s="1" t="s">
        <v>3822</v>
      </c>
      <c r="C5984" s="48" t="str">
        <f t="shared" si="186"/>
        <v>ג חולון</v>
      </c>
      <c r="D5984" s="1" t="s">
        <v>3821</v>
      </c>
      <c r="E5984" s="1"/>
      <c r="F5984" s="2">
        <v>9</v>
      </c>
      <c r="G5984" s="2">
        <f>INDEX(תוצאות_בחירות,MATCH(C5984,siot!$F$3:$F$1887,0),27)</f>
        <v>0</v>
      </c>
      <c r="H5984" s="2" t="b">
        <f t="shared" si="187"/>
        <v>0</v>
      </c>
      <c r="I5984" s="1" t="s">
        <v>2</v>
      </c>
      <c r="J5984" s="1" t="s">
        <v>13874</v>
      </c>
      <c r="K5984" s="1"/>
    </row>
    <row r="5985" spans="1:11" hidden="1">
      <c r="A5985" s="1" t="s">
        <v>13710</v>
      </c>
      <c r="B5985" s="1" t="s">
        <v>573</v>
      </c>
      <c r="C5985" s="48" t="str">
        <f t="shared" si="186"/>
        <v>זך חולון</v>
      </c>
      <c r="D5985" s="1" t="s">
        <v>13864</v>
      </c>
      <c r="E5985" s="1" t="s">
        <v>18</v>
      </c>
      <c r="F5985" s="2" t="s">
        <v>19548</v>
      </c>
      <c r="G5985" s="2">
        <f>INDEX(תוצאות_בחירות,MATCH(C5985,siot!$F$3:$F$1887,0),27)</f>
        <v>0</v>
      </c>
      <c r="H5985" s="2" t="b">
        <f t="shared" si="187"/>
        <v>0</v>
      </c>
      <c r="I5985" s="1"/>
      <c r="J5985" s="1"/>
      <c r="K5985" s="1"/>
    </row>
    <row r="5986" spans="1:11" hidden="1">
      <c r="A5986" s="1" t="s">
        <v>13710</v>
      </c>
      <c r="B5986" s="1" t="s">
        <v>573</v>
      </c>
      <c r="C5986" s="48" t="str">
        <f t="shared" si="186"/>
        <v>זך חולון</v>
      </c>
      <c r="D5986" s="1" t="s">
        <v>13864</v>
      </c>
      <c r="E5986" s="1" t="s">
        <v>17</v>
      </c>
      <c r="F5986" s="2">
        <v>1</v>
      </c>
      <c r="G5986" s="2">
        <f>INDEX(תוצאות_בחירות,MATCH(C5986,siot!$F$3:$F$1887,0),27)</f>
        <v>0</v>
      </c>
      <c r="H5986" s="2" t="b">
        <f t="shared" si="187"/>
        <v>0</v>
      </c>
      <c r="I5986" s="1" t="s">
        <v>2</v>
      </c>
      <c r="J5986" s="1" t="s">
        <v>5085</v>
      </c>
      <c r="K5986" s="1"/>
    </row>
    <row r="5987" spans="1:11" hidden="1">
      <c r="A5987" s="1" t="s">
        <v>13710</v>
      </c>
      <c r="B5987" s="1" t="s">
        <v>573</v>
      </c>
      <c r="C5987" s="48" t="str">
        <f t="shared" si="186"/>
        <v>זך חולון</v>
      </c>
      <c r="D5987" s="1" t="s">
        <v>13864</v>
      </c>
      <c r="E5987" s="1"/>
      <c r="F5987" s="2">
        <v>2</v>
      </c>
      <c r="G5987" s="2">
        <f>INDEX(תוצאות_בחירות,MATCH(C5987,siot!$F$3:$F$1887,0),27)</f>
        <v>0</v>
      </c>
      <c r="H5987" s="2" t="b">
        <f t="shared" si="187"/>
        <v>0</v>
      </c>
      <c r="I5987" s="1" t="s">
        <v>2</v>
      </c>
      <c r="J5987" s="1" t="s">
        <v>13873</v>
      </c>
      <c r="K5987" s="1"/>
    </row>
    <row r="5988" spans="1:11" hidden="1">
      <c r="A5988" s="1" t="s">
        <v>13710</v>
      </c>
      <c r="B5988" s="1" t="s">
        <v>573</v>
      </c>
      <c r="C5988" s="48" t="str">
        <f t="shared" si="186"/>
        <v>זך חולון</v>
      </c>
      <c r="D5988" s="1" t="s">
        <v>13864</v>
      </c>
      <c r="E5988" s="1"/>
      <c r="F5988" s="2">
        <v>3</v>
      </c>
      <c r="G5988" s="2">
        <f>INDEX(תוצאות_בחירות,MATCH(C5988,siot!$F$3:$F$1887,0),27)</f>
        <v>0</v>
      </c>
      <c r="H5988" s="2" t="b">
        <f t="shared" si="187"/>
        <v>0</v>
      </c>
      <c r="I5988" s="1" t="s">
        <v>2</v>
      </c>
      <c r="J5988" s="1" t="s">
        <v>13872</v>
      </c>
      <c r="K5988" s="1"/>
    </row>
    <row r="5989" spans="1:11" hidden="1">
      <c r="A5989" s="1" t="s">
        <v>13710</v>
      </c>
      <c r="B5989" s="1" t="s">
        <v>573</v>
      </c>
      <c r="C5989" s="48" t="str">
        <f t="shared" si="186"/>
        <v>זך חולון</v>
      </c>
      <c r="D5989" s="1" t="s">
        <v>13864</v>
      </c>
      <c r="E5989" s="1"/>
      <c r="F5989" s="2">
        <v>4</v>
      </c>
      <c r="G5989" s="2">
        <f>INDEX(תוצאות_בחירות,MATCH(C5989,siot!$F$3:$F$1887,0),27)</f>
        <v>0</v>
      </c>
      <c r="H5989" s="2" t="b">
        <f t="shared" si="187"/>
        <v>0</v>
      </c>
      <c r="I5989" s="1" t="s">
        <v>2</v>
      </c>
      <c r="J5989" s="1" t="s">
        <v>8390</v>
      </c>
      <c r="K5989" s="1"/>
    </row>
    <row r="5990" spans="1:11" hidden="1">
      <c r="A5990" s="1" t="s">
        <v>13710</v>
      </c>
      <c r="B5990" s="1" t="s">
        <v>573</v>
      </c>
      <c r="C5990" s="48" t="str">
        <f t="shared" si="186"/>
        <v>זך חולון</v>
      </c>
      <c r="D5990" s="1" t="s">
        <v>13864</v>
      </c>
      <c r="E5990" s="1"/>
      <c r="F5990" s="2">
        <v>5</v>
      </c>
      <c r="G5990" s="2">
        <f>INDEX(תוצאות_בחירות,MATCH(C5990,siot!$F$3:$F$1887,0),27)</f>
        <v>0</v>
      </c>
      <c r="H5990" s="2" t="b">
        <f t="shared" si="187"/>
        <v>0</v>
      </c>
      <c r="I5990" s="1" t="s">
        <v>2</v>
      </c>
      <c r="J5990" s="1" t="s">
        <v>13871</v>
      </c>
      <c r="K5990" s="1"/>
    </row>
    <row r="5991" spans="1:11" hidden="1">
      <c r="A5991" s="1" t="s">
        <v>13710</v>
      </c>
      <c r="B5991" s="1" t="s">
        <v>573</v>
      </c>
      <c r="C5991" s="48" t="str">
        <f t="shared" si="186"/>
        <v>זך חולון</v>
      </c>
      <c r="D5991" s="1" t="s">
        <v>13864</v>
      </c>
      <c r="E5991" s="1"/>
      <c r="F5991" s="2">
        <v>6</v>
      </c>
      <c r="G5991" s="2">
        <f>INDEX(תוצאות_בחירות,MATCH(C5991,siot!$F$3:$F$1887,0),27)</f>
        <v>0</v>
      </c>
      <c r="H5991" s="2" t="b">
        <f t="shared" si="187"/>
        <v>0</v>
      </c>
      <c r="I5991" s="1" t="s">
        <v>2</v>
      </c>
      <c r="J5991" s="1" t="s">
        <v>13870</v>
      </c>
      <c r="K5991" s="1"/>
    </row>
    <row r="5992" spans="1:11" hidden="1">
      <c r="A5992" s="1" t="s">
        <v>13710</v>
      </c>
      <c r="B5992" s="1" t="s">
        <v>573</v>
      </c>
      <c r="C5992" s="48" t="str">
        <f t="shared" si="186"/>
        <v>זך חולון</v>
      </c>
      <c r="D5992" s="1" t="s">
        <v>13864</v>
      </c>
      <c r="E5992" s="1"/>
      <c r="F5992" s="2">
        <v>7</v>
      </c>
      <c r="G5992" s="2">
        <f>INDEX(תוצאות_בחירות,MATCH(C5992,siot!$F$3:$F$1887,0),27)</f>
        <v>0</v>
      </c>
      <c r="H5992" s="2" t="b">
        <f t="shared" si="187"/>
        <v>0</v>
      </c>
      <c r="I5992" s="1" t="s">
        <v>2</v>
      </c>
      <c r="J5992" s="1" t="s">
        <v>13869</v>
      </c>
      <c r="K5992" s="1"/>
    </row>
    <row r="5993" spans="1:11" hidden="1">
      <c r="A5993" s="1" t="s">
        <v>13710</v>
      </c>
      <c r="B5993" s="1" t="s">
        <v>573</v>
      </c>
      <c r="C5993" s="48" t="str">
        <f t="shared" si="186"/>
        <v>זך חולון</v>
      </c>
      <c r="D5993" s="1" t="s">
        <v>13864</v>
      </c>
      <c r="E5993" s="1"/>
      <c r="F5993" s="2">
        <v>8</v>
      </c>
      <c r="G5993" s="2">
        <f>INDEX(תוצאות_בחירות,MATCH(C5993,siot!$F$3:$F$1887,0),27)</f>
        <v>0</v>
      </c>
      <c r="H5993" s="2" t="b">
        <f t="shared" si="187"/>
        <v>0</v>
      </c>
      <c r="I5993" s="1" t="s">
        <v>2</v>
      </c>
      <c r="J5993" s="1" t="s">
        <v>13868</v>
      </c>
      <c r="K5993" s="1"/>
    </row>
    <row r="5994" spans="1:11" hidden="1">
      <c r="A5994" s="1" t="s">
        <v>13710</v>
      </c>
      <c r="B5994" s="1" t="s">
        <v>573</v>
      </c>
      <c r="C5994" s="48" t="str">
        <f t="shared" si="186"/>
        <v>זך חולון</v>
      </c>
      <c r="D5994" s="1" t="s">
        <v>13864</v>
      </c>
      <c r="E5994" s="1"/>
      <c r="F5994" s="2">
        <v>9</v>
      </c>
      <c r="G5994" s="2">
        <f>INDEX(תוצאות_בחירות,MATCH(C5994,siot!$F$3:$F$1887,0),27)</f>
        <v>0</v>
      </c>
      <c r="H5994" s="2" t="b">
        <f t="shared" si="187"/>
        <v>0</v>
      </c>
      <c r="I5994" s="1" t="s">
        <v>2</v>
      </c>
      <c r="J5994" s="1" t="s">
        <v>13867</v>
      </c>
      <c r="K5994" s="1"/>
    </row>
    <row r="5995" spans="1:11" hidden="1">
      <c r="A5995" s="1" t="s">
        <v>13710</v>
      </c>
      <c r="B5995" s="1" t="s">
        <v>573</v>
      </c>
      <c r="C5995" s="48" t="str">
        <f t="shared" si="186"/>
        <v>זך חולון</v>
      </c>
      <c r="D5995" s="1" t="s">
        <v>13864</v>
      </c>
      <c r="E5995" s="1"/>
      <c r="F5995" s="2">
        <v>10</v>
      </c>
      <c r="G5995" s="2">
        <f>INDEX(תוצאות_בחירות,MATCH(C5995,siot!$F$3:$F$1887,0),27)</f>
        <v>0</v>
      </c>
      <c r="H5995" s="2" t="b">
        <f t="shared" si="187"/>
        <v>0</v>
      </c>
      <c r="I5995" s="1" t="s">
        <v>2</v>
      </c>
      <c r="J5995" s="1" t="s">
        <v>13866</v>
      </c>
      <c r="K5995" s="1"/>
    </row>
    <row r="5996" spans="1:11" hidden="1">
      <c r="A5996" s="1" t="s">
        <v>13710</v>
      </c>
      <c r="B5996" s="1" t="s">
        <v>573</v>
      </c>
      <c r="C5996" s="48" t="str">
        <f t="shared" si="186"/>
        <v>זך חולון</v>
      </c>
      <c r="D5996" s="1" t="s">
        <v>13864</v>
      </c>
      <c r="E5996" s="1"/>
      <c r="F5996" s="2">
        <v>11</v>
      </c>
      <c r="G5996" s="2">
        <f>INDEX(תוצאות_בחירות,MATCH(C5996,siot!$F$3:$F$1887,0),27)</f>
        <v>0</v>
      </c>
      <c r="H5996" s="2" t="b">
        <f t="shared" si="187"/>
        <v>0</v>
      </c>
      <c r="I5996" s="1" t="s">
        <v>2</v>
      </c>
      <c r="J5996" s="1" t="s">
        <v>13865</v>
      </c>
      <c r="K5996" s="1"/>
    </row>
    <row r="5997" spans="1:11" hidden="1">
      <c r="A5997" s="1" t="s">
        <v>13710</v>
      </c>
      <c r="B5997" s="1" t="s">
        <v>573</v>
      </c>
      <c r="C5997" s="48" t="str">
        <f t="shared" si="186"/>
        <v>זך חולון</v>
      </c>
      <c r="D5997" s="1" t="s">
        <v>13864</v>
      </c>
      <c r="E5997" s="1"/>
      <c r="F5997" s="2">
        <v>12</v>
      </c>
      <c r="G5997" s="2">
        <f>INDEX(תוצאות_בחירות,MATCH(C5997,siot!$F$3:$F$1887,0),27)</f>
        <v>0</v>
      </c>
      <c r="H5997" s="2" t="b">
        <f t="shared" si="187"/>
        <v>0</v>
      </c>
      <c r="I5997" s="1" t="s">
        <v>2</v>
      </c>
      <c r="J5997" s="1" t="s">
        <v>13863</v>
      </c>
      <c r="K5997" s="1"/>
    </row>
    <row r="5998" spans="1:11" hidden="1">
      <c r="A5998" s="1" t="s">
        <v>13710</v>
      </c>
      <c r="B5998" s="1" t="s">
        <v>1460</v>
      </c>
      <c r="C5998" s="48" t="str">
        <f t="shared" si="186"/>
        <v>חנ חולון</v>
      </c>
      <c r="D5998" s="1" t="s">
        <v>13853</v>
      </c>
      <c r="E5998" s="1" t="s">
        <v>3</v>
      </c>
      <c r="F5998" s="2" t="s">
        <v>19548</v>
      </c>
      <c r="G5998" s="2">
        <f>INDEX(תוצאות_בחירות,MATCH(C5998,siot!$F$3:$F$1887,0),27)</f>
        <v>3</v>
      </c>
      <c r="H5998" s="2" t="b">
        <f t="shared" si="187"/>
        <v>0</v>
      </c>
      <c r="I5998" s="1"/>
      <c r="J5998" s="1"/>
      <c r="K5998" s="1"/>
    </row>
    <row r="5999" spans="1:11">
      <c r="A5999" s="1" t="s">
        <v>13710</v>
      </c>
      <c r="B5999" s="1" t="s">
        <v>1460</v>
      </c>
      <c r="C5999" s="48" t="str">
        <f t="shared" si="186"/>
        <v>חנ חולון</v>
      </c>
      <c r="D5999" s="1" t="s">
        <v>13853</v>
      </c>
      <c r="E5999" s="1"/>
      <c r="F5999" s="2">
        <v>1</v>
      </c>
      <c r="G5999" s="2">
        <f>INDEX(תוצאות_בחירות,MATCH(C5999,siot!$F$3:$F$1887,0),27)</f>
        <v>3</v>
      </c>
      <c r="H5999" s="2" t="b">
        <f t="shared" si="187"/>
        <v>1</v>
      </c>
      <c r="I5999" s="1" t="s">
        <v>2</v>
      </c>
      <c r="J5999" s="1" t="s">
        <v>13862</v>
      </c>
      <c r="K5999" s="1"/>
    </row>
    <row r="6000" spans="1:11">
      <c r="A6000" s="1" t="s">
        <v>13710</v>
      </c>
      <c r="B6000" s="1" t="s">
        <v>1460</v>
      </c>
      <c r="C6000" s="48" t="str">
        <f t="shared" si="186"/>
        <v>חנ חולון</v>
      </c>
      <c r="D6000" s="1" t="s">
        <v>13853</v>
      </c>
      <c r="E6000" s="1"/>
      <c r="F6000" s="2">
        <v>2</v>
      </c>
      <c r="G6000" s="2">
        <f>INDEX(תוצאות_בחירות,MATCH(C6000,siot!$F$3:$F$1887,0),27)</f>
        <v>3</v>
      </c>
      <c r="H6000" s="2" t="b">
        <f t="shared" si="187"/>
        <v>1</v>
      </c>
      <c r="I6000" s="1" t="s">
        <v>2</v>
      </c>
      <c r="J6000" s="1" t="s">
        <v>13861</v>
      </c>
      <c r="K6000" s="1"/>
    </row>
    <row r="6001" spans="1:11">
      <c r="A6001" s="1" t="s">
        <v>13710</v>
      </c>
      <c r="B6001" s="1" t="s">
        <v>1460</v>
      </c>
      <c r="C6001" s="48" t="str">
        <f t="shared" si="186"/>
        <v>חנ חולון</v>
      </c>
      <c r="D6001" s="1" t="s">
        <v>13853</v>
      </c>
      <c r="E6001" s="1"/>
      <c r="F6001" s="2">
        <v>3</v>
      </c>
      <c r="G6001" s="2">
        <f>INDEX(תוצאות_בחירות,MATCH(C6001,siot!$F$3:$F$1887,0),27)</f>
        <v>3</v>
      </c>
      <c r="H6001" s="2" t="b">
        <f t="shared" si="187"/>
        <v>1</v>
      </c>
      <c r="I6001" s="1" t="s">
        <v>2</v>
      </c>
      <c r="J6001" s="1" t="s">
        <v>13860</v>
      </c>
      <c r="K6001" s="1"/>
    </row>
    <row r="6002" spans="1:11" hidden="1">
      <c r="A6002" s="1" t="s">
        <v>13710</v>
      </c>
      <c r="B6002" s="1" t="s">
        <v>1460</v>
      </c>
      <c r="C6002" s="48" t="str">
        <f t="shared" si="186"/>
        <v>חנ חולון</v>
      </c>
      <c r="D6002" s="1" t="s">
        <v>13853</v>
      </c>
      <c r="E6002" s="1"/>
      <c r="F6002" s="2">
        <v>4</v>
      </c>
      <c r="G6002" s="2">
        <f>INDEX(תוצאות_בחירות,MATCH(C6002,siot!$F$3:$F$1887,0),27)</f>
        <v>3</v>
      </c>
      <c r="H6002" s="2" t="b">
        <f t="shared" si="187"/>
        <v>0</v>
      </c>
      <c r="I6002" s="1" t="s">
        <v>2</v>
      </c>
      <c r="J6002" s="1" t="s">
        <v>13859</v>
      </c>
      <c r="K6002" s="1"/>
    </row>
    <row r="6003" spans="1:11" hidden="1">
      <c r="A6003" s="1" t="s">
        <v>13710</v>
      </c>
      <c r="B6003" s="1" t="s">
        <v>1460</v>
      </c>
      <c r="C6003" s="48" t="str">
        <f t="shared" si="186"/>
        <v>חנ חולון</v>
      </c>
      <c r="D6003" s="1" t="s">
        <v>13853</v>
      </c>
      <c r="E6003" s="1"/>
      <c r="F6003" s="2">
        <v>5</v>
      </c>
      <c r="G6003" s="2">
        <f>INDEX(תוצאות_בחירות,MATCH(C6003,siot!$F$3:$F$1887,0),27)</f>
        <v>3</v>
      </c>
      <c r="H6003" s="2" t="b">
        <f t="shared" si="187"/>
        <v>0</v>
      </c>
      <c r="I6003" s="1" t="s">
        <v>2</v>
      </c>
      <c r="J6003" s="1" t="s">
        <v>13858</v>
      </c>
      <c r="K6003" s="1"/>
    </row>
    <row r="6004" spans="1:11" hidden="1">
      <c r="A6004" s="1" t="s">
        <v>13710</v>
      </c>
      <c r="B6004" s="1" t="s">
        <v>1460</v>
      </c>
      <c r="C6004" s="48" t="str">
        <f t="shared" si="186"/>
        <v>חנ חולון</v>
      </c>
      <c r="D6004" s="1" t="s">
        <v>13853</v>
      </c>
      <c r="E6004" s="1"/>
      <c r="F6004" s="2">
        <v>6</v>
      </c>
      <c r="G6004" s="2">
        <f>INDEX(תוצאות_בחירות,MATCH(C6004,siot!$F$3:$F$1887,0),27)</f>
        <v>3</v>
      </c>
      <c r="H6004" s="2" t="b">
        <f t="shared" si="187"/>
        <v>0</v>
      </c>
      <c r="I6004" s="1" t="s">
        <v>2</v>
      </c>
      <c r="J6004" s="1" t="s">
        <v>13857</v>
      </c>
      <c r="K6004" s="1"/>
    </row>
    <row r="6005" spans="1:11" hidden="1">
      <c r="A6005" s="1" t="s">
        <v>13710</v>
      </c>
      <c r="B6005" s="1" t="s">
        <v>1460</v>
      </c>
      <c r="C6005" s="48" t="str">
        <f t="shared" si="186"/>
        <v>חנ חולון</v>
      </c>
      <c r="D6005" s="1" t="s">
        <v>13853</v>
      </c>
      <c r="E6005" s="1"/>
      <c r="F6005" s="2">
        <v>7</v>
      </c>
      <c r="G6005" s="2">
        <f>INDEX(תוצאות_בחירות,MATCH(C6005,siot!$F$3:$F$1887,0),27)</f>
        <v>3</v>
      </c>
      <c r="H6005" s="2" t="b">
        <f t="shared" si="187"/>
        <v>0</v>
      </c>
      <c r="I6005" s="1" t="s">
        <v>2</v>
      </c>
      <c r="J6005" s="1" t="s">
        <v>13856</v>
      </c>
      <c r="K6005" s="1"/>
    </row>
    <row r="6006" spans="1:11" hidden="1">
      <c r="A6006" s="1" t="s">
        <v>13710</v>
      </c>
      <c r="B6006" s="1" t="s">
        <v>1460</v>
      </c>
      <c r="C6006" s="48" t="str">
        <f t="shared" si="186"/>
        <v>חנ חולון</v>
      </c>
      <c r="D6006" s="1" t="s">
        <v>13853</v>
      </c>
      <c r="E6006" s="1"/>
      <c r="F6006" s="2">
        <v>8</v>
      </c>
      <c r="G6006" s="2">
        <f>INDEX(תוצאות_בחירות,MATCH(C6006,siot!$F$3:$F$1887,0),27)</f>
        <v>3</v>
      </c>
      <c r="H6006" s="2" t="b">
        <f t="shared" si="187"/>
        <v>0</v>
      </c>
      <c r="I6006" s="1" t="s">
        <v>2</v>
      </c>
      <c r="J6006" s="1" t="s">
        <v>13855</v>
      </c>
      <c r="K6006" s="1"/>
    </row>
    <row r="6007" spans="1:11" hidden="1">
      <c r="A6007" s="1" t="s">
        <v>13710</v>
      </c>
      <c r="B6007" s="1" t="s">
        <v>1460</v>
      </c>
      <c r="C6007" s="48" t="str">
        <f t="shared" si="186"/>
        <v>חנ חולון</v>
      </c>
      <c r="D6007" s="1" t="s">
        <v>13853</v>
      </c>
      <c r="E6007" s="1"/>
      <c r="F6007" s="2">
        <v>9</v>
      </c>
      <c r="G6007" s="2">
        <f>INDEX(תוצאות_בחירות,MATCH(C6007,siot!$F$3:$F$1887,0),27)</f>
        <v>3</v>
      </c>
      <c r="H6007" s="2" t="b">
        <f t="shared" si="187"/>
        <v>0</v>
      </c>
      <c r="I6007" s="1" t="s">
        <v>2</v>
      </c>
      <c r="J6007" s="1" t="s">
        <v>13854</v>
      </c>
      <c r="K6007" s="1"/>
    </row>
    <row r="6008" spans="1:11" hidden="1">
      <c r="A6008" s="1" t="s">
        <v>13710</v>
      </c>
      <c r="B6008" s="1" t="s">
        <v>1460</v>
      </c>
      <c r="C6008" s="48" t="str">
        <f t="shared" si="186"/>
        <v>חנ חולון</v>
      </c>
      <c r="D6008" s="1" t="s">
        <v>13853</v>
      </c>
      <c r="E6008" s="1"/>
      <c r="F6008" s="2">
        <v>10</v>
      </c>
      <c r="G6008" s="2">
        <f>INDEX(תוצאות_בחירות,MATCH(C6008,siot!$F$3:$F$1887,0),27)</f>
        <v>3</v>
      </c>
      <c r="H6008" s="2" t="b">
        <f t="shared" si="187"/>
        <v>0</v>
      </c>
      <c r="I6008" s="1" t="s">
        <v>2</v>
      </c>
      <c r="J6008" s="1" t="s">
        <v>13852</v>
      </c>
      <c r="K6008" s="1"/>
    </row>
    <row r="6009" spans="1:11" hidden="1">
      <c r="A6009" s="1" t="s">
        <v>13710</v>
      </c>
      <c r="B6009" s="1" t="s">
        <v>1007</v>
      </c>
      <c r="C6009" s="48" t="str">
        <f t="shared" si="186"/>
        <v>טב חולון</v>
      </c>
      <c r="D6009" s="1" t="s">
        <v>13843</v>
      </c>
      <c r="E6009" s="1" t="s">
        <v>3</v>
      </c>
      <c r="F6009" s="2" t="s">
        <v>19548</v>
      </c>
      <c r="G6009" s="2">
        <f>INDEX(תוצאות_בחירות,MATCH(C6009,siot!$F$3:$F$1887,0),27)</f>
        <v>0</v>
      </c>
      <c r="H6009" s="2" t="b">
        <f t="shared" si="187"/>
        <v>0</v>
      </c>
      <c r="I6009" s="1"/>
      <c r="J6009" s="1"/>
      <c r="K6009" s="1"/>
    </row>
    <row r="6010" spans="1:11" hidden="1">
      <c r="A6010" s="1" t="s">
        <v>13710</v>
      </c>
      <c r="B6010" s="1" t="s">
        <v>1007</v>
      </c>
      <c r="C6010" s="48" t="str">
        <f t="shared" si="186"/>
        <v>טב חולון</v>
      </c>
      <c r="D6010" s="1" t="s">
        <v>13843</v>
      </c>
      <c r="E6010" s="1"/>
      <c r="F6010" s="2">
        <v>1</v>
      </c>
      <c r="G6010" s="2">
        <f>INDEX(תוצאות_בחירות,MATCH(C6010,siot!$F$3:$F$1887,0),27)</f>
        <v>0</v>
      </c>
      <c r="H6010" s="2" t="b">
        <f t="shared" si="187"/>
        <v>0</v>
      </c>
      <c r="I6010" s="1" t="s">
        <v>2</v>
      </c>
      <c r="J6010" s="1" t="s">
        <v>13851</v>
      </c>
      <c r="K6010" s="1"/>
    </row>
    <row r="6011" spans="1:11" hidden="1">
      <c r="A6011" s="1" t="s">
        <v>13710</v>
      </c>
      <c r="B6011" s="1" t="s">
        <v>1007</v>
      </c>
      <c r="C6011" s="48" t="str">
        <f t="shared" si="186"/>
        <v>טב חולון</v>
      </c>
      <c r="D6011" s="1" t="s">
        <v>13843</v>
      </c>
      <c r="E6011" s="1"/>
      <c r="F6011" s="2">
        <v>2</v>
      </c>
      <c r="G6011" s="2">
        <f>INDEX(תוצאות_בחירות,MATCH(C6011,siot!$F$3:$F$1887,0),27)</f>
        <v>0</v>
      </c>
      <c r="H6011" s="2" t="b">
        <f t="shared" si="187"/>
        <v>0</v>
      </c>
      <c r="I6011" s="1" t="s">
        <v>2</v>
      </c>
      <c r="J6011" s="1" t="s">
        <v>13850</v>
      </c>
      <c r="K6011" s="1"/>
    </row>
    <row r="6012" spans="1:11" hidden="1">
      <c r="A6012" s="1" t="s">
        <v>13710</v>
      </c>
      <c r="B6012" s="1" t="s">
        <v>1007</v>
      </c>
      <c r="C6012" s="48" t="str">
        <f t="shared" si="186"/>
        <v>טב חולון</v>
      </c>
      <c r="D6012" s="1" t="s">
        <v>13843</v>
      </c>
      <c r="E6012" s="1"/>
      <c r="F6012" s="2">
        <v>3</v>
      </c>
      <c r="G6012" s="2">
        <f>INDEX(תוצאות_בחירות,MATCH(C6012,siot!$F$3:$F$1887,0),27)</f>
        <v>0</v>
      </c>
      <c r="H6012" s="2" t="b">
        <f t="shared" si="187"/>
        <v>0</v>
      </c>
      <c r="I6012" s="1" t="s">
        <v>2</v>
      </c>
      <c r="J6012" s="1" t="s">
        <v>13849</v>
      </c>
      <c r="K6012" s="1"/>
    </row>
    <row r="6013" spans="1:11" hidden="1">
      <c r="A6013" s="1" t="s">
        <v>13710</v>
      </c>
      <c r="B6013" s="1" t="s">
        <v>1007</v>
      </c>
      <c r="C6013" s="48" t="str">
        <f t="shared" si="186"/>
        <v>טב חולון</v>
      </c>
      <c r="D6013" s="1" t="s">
        <v>13843</v>
      </c>
      <c r="E6013" s="1"/>
      <c r="F6013" s="2">
        <v>4</v>
      </c>
      <c r="G6013" s="2">
        <f>INDEX(תוצאות_בחירות,MATCH(C6013,siot!$F$3:$F$1887,0),27)</f>
        <v>0</v>
      </c>
      <c r="H6013" s="2" t="b">
        <f t="shared" si="187"/>
        <v>0</v>
      </c>
      <c r="I6013" s="1" t="s">
        <v>2</v>
      </c>
      <c r="J6013" s="1" t="s">
        <v>13848</v>
      </c>
      <c r="K6013" s="1"/>
    </row>
    <row r="6014" spans="1:11" hidden="1">
      <c r="A6014" s="1" t="s">
        <v>13710</v>
      </c>
      <c r="B6014" s="1" t="s">
        <v>1007</v>
      </c>
      <c r="C6014" s="48" t="str">
        <f t="shared" si="186"/>
        <v>טב חולון</v>
      </c>
      <c r="D6014" s="1" t="s">
        <v>13843</v>
      </c>
      <c r="E6014" s="1"/>
      <c r="F6014" s="2">
        <v>5</v>
      </c>
      <c r="G6014" s="2">
        <f>INDEX(תוצאות_בחירות,MATCH(C6014,siot!$F$3:$F$1887,0),27)</f>
        <v>0</v>
      </c>
      <c r="H6014" s="2" t="b">
        <f t="shared" si="187"/>
        <v>0</v>
      </c>
      <c r="I6014" s="1" t="s">
        <v>2</v>
      </c>
      <c r="J6014" s="1" t="s">
        <v>13847</v>
      </c>
      <c r="K6014" s="1"/>
    </row>
    <row r="6015" spans="1:11" hidden="1">
      <c r="A6015" s="1" t="s">
        <v>13710</v>
      </c>
      <c r="B6015" s="1" t="s">
        <v>1007</v>
      </c>
      <c r="C6015" s="48" t="str">
        <f t="shared" si="186"/>
        <v>טב חולון</v>
      </c>
      <c r="D6015" s="1" t="s">
        <v>13843</v>
      </c>
      <c r="E6015" s="1"/>
      <c r="F6015" s="2">
        <v>6</v>
      </c>
      <c r="G6015" s="2">
        <f>INDEX(תוצאות_בחירות,MATCH(C6015,siot!$F$3:$F$1887,0),27)</f>
        <v>0</v>
      </c>
      <c r="H6015" s="2" t="b">
        <f t="shared" si="187"/>
        <v>0</v>
      </c>
      <c r="I6015" s="1" t="s">
        <v>2</v>
      </c>
      <c r="J6015" s="1" t="s">
        <v>13846</v>
      </c>
      <c r="K6015" s="1"/>
    </row>
    <row r="6016" spans="1:11" hidden="1">
      <c r="A6016" s="1" t="s">
        <v>13710</v>
      </c>
      <c r="B6016" s="1" t="s">
        <v>1007</v>
      </c>
      <c r="C6016" s="48" t="str">
        <f t="shared" si="186"/>
        <v>טב חולון</v>
      </c>
      <c r="D6016" s="1" t="s">
        <v>13843</v>
      </c>
      <c r="E6016" s="1"/>
      <c r="F6016" s="2">
        <v>7</v>
      </c>
      <c r="G6016" s="2">
        <f>INDEX(תוצאות_בחירות,MATCH(C6016,siot!$F$3:$F$1887,0),27)</f>
        <v>0</v>
      </c>
      <c r="H6016" s="2" t="b">
        <f t="shared" si="187"/>
        <v>0</v>
      </c>
      <c r="I6016" s="1" t="s">
        <v>2</v>
      </c>
      <c r="J6016" s="1" t="s">
        <v>13845</v>
      </c>
      <c r="K6016" s="1"/>
    </row>
    <row r="6017" spans="1:11" hidden="1">
      <c r="A6017" s="1" t="s">
        <v>13710</v>
      </c>
      <c r="B6017" s="1" t="s">
        <v>1007</v>
      </c>
      <c r="C6017" s="48" t="str">
        <f t="shared" si="186"/>
        <v>טב חולון</v>
      </c>
      <c r="D6017" s="1" t="s">
        <v>13843</v>
      </c>
      <c r="E6017" s="1"/>
      <c r="F6017" s="2">
        <v>8</v>
      </c>
      <c r="G6017" s="2">
        <f>INDEX(תוצאות_בחירות,MATCH(C6017,siot!$F$3:$F$1887,0),27)</f>
        <v>0</v>
      </c>
      <c r="H6017" s="2" t="b">
        <f t="shared" si="187"/>
        <v>0</v>
      </c>
      <c r="I6017" s="1" t="s">
        <v>2</v>
      </c>
      <c r="J6017" s="1" t="s">
        <v>13844</v>
      </c>
      <c r="K6017" s="1"/>
    </row>
    <row r="6018" spans="1:11" hidden="1">
      <c r="A6018" s="1" t="s">
        <v>13710</v>
      </c>
      <c r="B6018" s="1" t="s">
        <v>1007</v>
      </c>
      <c r="C6018" s="48" t="str">
        <f t="shared" si="186"/>
        <v>טב חולון</v>
      </c>
      <c r="D6018" s="1" t="s">
        <v>13843</v>
      </c>
      <c r="E6018" s="1"/>
      <c r="F6018" s="2">
        <v>9</v>
      </c>
      <c r="G6018" s="2">
        <f>INDEX(תוצאות_בחירות,MATCH(C6018,siot!$F$3:$F$1887,0),27)</f>
        <v>0</v>
      </c>
      <c r="H6018" s="2" t="b">
        <f t="shared" si="187"/>
        <v>0</v>
      </c>
      <c r="I6018" s="1" t="s">
        <v>2</v>
      </c>
      <c r="J6018" s="1" t="s">
        <v>13842</v>
      </c>
      <c r="K6018" s="1"/>
    </row>
    <row r="6019" spans="1:11" hidden="1">
      <c r="A6019" s="1" t="s">
        <v>13710</v>
      </c>
      <c r="B6019" s="1" t="s">
        <v>1194</v>
      </c>
      <c r="C6019" s="48" t="str">
        <f t="shared" si="186"/>
        <v>יד חולון</v>
      </c>
      <c r="D6019" s="1" t="s">
        <v>13827</v>
      </c>
      <c r="E6019" s="1" t="s">
        <v>18</v>
      </c>
      <c r="F6019" s="2" t="s">
        <v>19548</v>
      </c>
      <c r="G6019" s="2">
        <f>INDEX(תוצאות_בחירות,MATCH(C6019,siot!$F$3:$F$1887,0),27)</f>
        <v>1</v>
      </c>
      <c r="H6019" s="2" t="b">
        <f t="shared" si="187"/>
        <v>0</v>
      </c>
      <c r="I6019" s="1"/>
      <c r="J6019" s="1"/>
      <c r="K6019" s="1"/>
    </row>
    <row r="6020" spans="1:11">
      <c r="A6020" s="1" t="s">
        <v>13710</v>
      </c>
      <c r="B6020" s="1" t="s">
        <v>1194</v>
      </c>
      <c r="C6020" s="48" t="str">
        <f t="shared" ref="C6020:C6083" si="188">B6020&amp;" "&amp;A6020</f>
        <v>יד חולון</v>
      </c>
      <c r="D6020" s="1" t="s">
        <v>13827</v>
      </c>
      <c r="E6020" s="1" t="s">
        <v>17</v>
      </c>
      <c r="F6020" s="2">
        <v>1</v>
      </c>
      <c r="G6020" s="2">
        <f>INDEX(תוצאות_בחירות,MATCH(C6020,siot!$F$3:$F$1887,0),27)</f>
        <v>1</v>
      </c>
      <c r="H6020" s="2" t="b">
        <f t="shared" ref="H6020:H6083" si="189">IF(OR(F6020&lt;G6020,G6020=F6020),TRUE,FALSE)</f>
        <v>1</v>
      </c>
      <c r="I6020" s="1" t="s">
        <v>2</v>
      </c>
      <c r="J6020" s="1" t="s">
        <v>232</v>
      </c>
      <c r="K6020" s="1"/>
    </row>
    <row r="6021" spans="1:11" hidden="1">
      <c r="A6021" s="1" t="s">
        <v>13710</v>
      </c>
      <c r="B6021" s="1" t="s">
        <v>1194</v>
      </c>
      <c r="C6021" s="48" t="str">
        <f t="shared" si="188"/>
        <v>יד חולון</v>
      </c>
      <c r="D6021" s="1" t="s">
        <v>13827</v>
      </c>
      <c r="E6021" s="1"/>
      <c r="F6021" s="2">
        <v>2</v>
      </c>
      <c r="G6021" s="2">
        <f>INDEX(תוצאות_בחירות,MATCH(C6021,siot!$F$3:$F$1887,0),27)</f>
        <v>1</v>
      </c>
      <c r="H6021" s="2" t="b">
        <f t="shared" si="189"/>
        <v>0</v>
      </c>
      <c r="I6021" s="1" t="s">
        <v>2</v>
      </c>
      <c r="J6021" s="1" t="s">
        <v>13841</v>
      </c>
      <c r="K6021" s="1"/>
    </row>
    <row r="6022" spans="1:11" hidden="1">
      <c r="A6022" s="1" t="s">
        <v>13710</v>
      </c>
      <c r="B6022" s="1" t="s">
        <v>1194</v>
      </c>
      <c r="C6022" s="48" t="str">
        <f t="shared" si="188"/>
        <v>יד חולון</v>
      </c>
      <c r="D6022" s="1" t="s">
        <v>13827</v>
      </c>
      <c r="E6022" s="1"/>
      <c r="F6022" s="2">
        <v>3</v>
      </c>
      <c r="G6022" s="2">
        <f>INDEX(תוצאות_בחירות,MATCH(C6022,siot!$F$3:$F$1887,0),27)</f>
        <v>1</v>
      </c>
      <c r="H6022" s="2" t="b">
        <f t="shared" si="189"/>
        <v>0</v>
      </c>
      <c r="I6022" s="1" t="s">
        <v>2</v>
      </c>
      <c r="J6022" s="1" t="s">
        <v>13840</v>
      </c>
      <c r="K6022" s="1"/>
    </row>
    <row r="6023" spans="1:11" hidden="1">
      <c r="A6023" s="1" t="s">
        <v>13710</v>
      </c>
      <c r="B6023" s="1" t="s">
        <v>1194</v>
      </c>
      <c r="C6023" s="48" t="str">
        <f t="shared" si="188"/>
        <v>יד חולון</v>
      </c>
      <c r="D6023" s="1" t="s">
        <v>13827</v>
      </c>
      <c r="E6023" s="1"/>
      <c r="F6023" s="2">
        <v>4</v>
      </c>
      <c r="G6023" s="2">
        <f>INDEX(תוצאות_בחירות,MATCH(C6023,siot!$F$3:$F$1887,0),27)</f>
        <v>1</v>
      </c>
      <c r="H6023" s="2" t="b">
        <f t="shared" si="189"/>
        <v>0</v>
      </c>
      <c r="I6023" s="1" t="s">
        <v>2</v>
      </c>
      <c r="J6023" s="1" t="s">
        <v>13839</v>
      </c>
      <c r="K6023" s="1"/>
    </row>
    <row r="6024" spans="1:11" hidden="1">
      <c r="A6024" s="1" t="s">
        <v>13710</v>
      </c>
      <c r="B6024" s="1" t="s">
        <v>1194</v>
      </c>
      <c r="C6024" s="48" t="str">
        <f t="shared" si="188"/>
        <v>יד חולון</v>
      </c>
      <c r="D6024" s="1" t="s">
        <v>13827</v>
      </c>
      <c r="E6024" s="1"/>
      <c r="F6024" s="2">
        <v>5</v>
      </c>
      <c r="G6024" s="2">
        <f>INDEX(תוצאות_בחירות,MATCH(C6024,siot!$F$3:$F$1887,0),27)</f>
        <v>1</v>
      </c>
      <c r="H6024" s="2" t="b">
        <f t="shared" si="189"/>
        <v>0</v>
      </c>
      <c r="I6024" s="1" t="s">
        <v>2</v>
      </c>
      <c r="J6024" s="1" t="s">
        <v>13838</v>
      </c>
      <c r="K6024" s="1"/>
    </row>
    <row r="6025" spans="1:11" hidden="1">
      <c r="A6025" s="1" t="s">
        <v>13710</v>
      </c>
      <c r="B6025" s="1" t="s">
        <v>1194</v>
      </c>
      <c r="C6025" s="48" t="str">
        <f t="shared" si="188"/>
        <v>יד חולון</v>
      </c>
      <c r="D6025" s="1" t="s">
        <v>13827</v>
      </c>
      <c r="E6025" s="1"/>
      <c r="F6025" s="2">
        <v>6</v>
      </c>
      <c r="G6025" s="2">
        <f>INDEX(תוצאות_בחירות,MATCH(C6025,siot!$F$3:$F$1887,0),27)</f>
        <v>1</v>
      </c>
      <c r="H6025" s="2" t="b">
        <f t="shared" si="189"/>
        <v>0</v>
      </c>
      <c r="I6025" s="1" t="s">
        <v>2</v>
      </c>
      <c r="J6025" s="1" t="s">
        <v>13837</v>
      </c>
      <c r="K6025" s="1"/>
    </row>
    <row r="6026" spans="1:11" hidden="1">
      <c r="A6026" s="1" t="s">
        <v>13710</v>
      </c>
      <c r="B6026" s="1" t="s">
        <v>1194</v>
      </c>
      <c r="C6026" s="48" t="str">
        <f t="shared" si="188"/>
        <v>יד חולון</v>
      </c>
      <c r="D6026" s="1" t="s">
        <v>13827</v>
      </c>
      <c r="E6026" s="1"/>
      <c r="F6026" s="2">
        <v>7</v>
      </c>
      <c r="G6026" s="2">
        <f>INDEX(תוצאות_בחירות,MATCH(C6026,siot!$F$3:$F$1887,0),27)</f>
        <v>1</v>
      </c>
      <c r="H6026" s="2" t="b">
        <f t="shared" si="189"/>
        <v>0</v>
      </c>
      <c r="I6026" s="1" t="s">
        <v>2</v>
      </c>
      <c r="J6026" s="1" t="s">
        <v>13836</v>
      </c>
      <c r="K6026" s="1"/>
    </row>
    <row r="6027" spans="1:11" hidden="1">
      <c r="A6027" s="1" t="s">
        <v>13710</v>
      </c>
      <c r="B6027" s="1" t="s">
        <v>1194</v>
      </c>
      <c r="C6027" s="48" t="str">
        <f t="shared" si="188"/>
        <v>יד חולון</v>
      </c>
      <c r="D6027" s="1" t="s">
        <v>13827</v>
      </c>
      <c r="E6027" s="1"/>
      <c r="F6027" s="2">
        <v>8</v>
      </c>
      <c r="G6027" s="2">
        <f>INDEX(תוצאות_בחירות,MATCH(C6027,siot!$F$3:$F$1887,0),27)</f>
        <v>1</v>
      </c>
      <c r="H6027" s="2" t="b">
        <f t="shared" si="189"/>
        <v>0</v>
      </c>
      <c r="I6027" s="1" t="s">
        <v>2</v>
      </c>
      <c r="J6027" s="1" t="s">
        <v>2899</v>
      </c>
      <c r="K6027" s="1"/>
    </row>
    <row r="6028" spans="1:11" hidden="1">
      <c r="A6028" s="1" t="s">
        <v>13710</v>
      </c>
      <c r="B6028" s="1" t="s">
        <v>1194</v>
      </c>
      <c r="C6028" s="48" t="str">
        <f t="shared" si="188"/>
        <v>יד חולון</v>
      </c>
      <c r="D6028" s="1" t="s">
        <v>13827</v>
      </c>
      <c r="E6028" s="1"/>
      <c r="F6028" s="2">
        <v>9</v>
      </c>
      <c r="G6028" s="2">
        <f>INDEX(תוצאות_בחירות,MATCH(C6028,siot!$F$3:$F$1887,0),27)</f>
        <v>1</v>
      </c>
      <c r="H6028" s="2" t="b">
        <f t="shared" si="189"/>
        <v>0</v>
      </c>
      <c r="I6028" s="1" t="s">
        <v>2</v>
      </c>
      <c r="J6028" s="1" t="s">
        <v>13835</v>
      </c>
      <c r="K6028" s="1"/>
    </row>
    <row r="6029" spans="1:11" hidden="1">
      <c r="A6029" s="1" t="s">
        <v>13710</v>
      </c>
      <c r="B6029" s="1" t="s">
        <v>1194</v>
      </c>
      <c r="C6029" s="48" t="str">
        <f t="shared" si="188"/>
        <v>יד חולון</v>
      </c>
      <c r="D6029" s="1" t="s">
        <v>13827</v>
      </c>
      <c r="E6029" s="1"/>
      <c r="F6029" s="2">
        <v>10</v>
      </c>
      <c r="G6029" s="2">
        <f>INDEX(תוצאות_בחירות,MATCH(C6029,siot!$F$3:$F$1887,0),27)</f>
        <v>1</v>
      </c>
      <c r="H6029" s="2" t="b">
        <f t="shared" si="189"/>
        <v>0</v>
      </c>
      <c r="I6029" s="1" t="s">
        <v>2</v>
      </c>
      <c r="J6029" s="1" t="s">
        <v>13834</v>
      </c>
      <c r="K6029" s="1"/>
    </row>
    <row r="6030" spans="1:11" hidden="1">
      <c r="A6030" s="1" t="s">
        <v>13710</v>
      </c>
      <c r="B6030" s="1" t="s">
        <v>1194</v>
      </c>
      <c r="C6030" s="48" t="str">
        <f t="shared" si="188"/>
        <v>יד חולון</v>
      </c>
      <c r="D6030" s="1" t="s">
        <v>13827</v>
      </c>
      <c r="E6030" s="1"/>
      <c r="F6030" s="2">
        <v>11</v>
      </c>
      <c r="G6030" s="2">
        <f>INDEX(תוצאות_בחירות,MATCH(C6030,siot!$F$3:$F$1887,0),27)</f>
        <v>1</v>
      </c>
      <c r="H6030" s="2" t="b">
        <f t="shared" si="189"/>
        <v>0</v>
      </c>
      <c r="I6030" s="1" t="s">
        <v>2</v>
      </c>
      <c r="J6030" s="1" t="s">
        <v>13833</v>
      </c>
      <c r="K6030" s="1"/>
    </row>
    <row r="6031" spans="1:11" hidden="1">
      <c r="A6031" s="1" t="s">
        <v>13710</v>
      </c>
      <c r="B6031" s="1" t="s">
        <v>1194</v>
      </c>
      <c r="C6031" s="48" t="str">
        <f t="shared" si="188"/>
        <v>יד חולון</v>
      </c>
      <c r="D6031" s="1" t="s">
        <v>13827</v>
      </c>
      <c r="E6031" s="1"/>
      <c r="F6031" s="2">
        <v>12</v>
      </c>
      <c r="G6031" s="2">
        <f>INDEX(תוצאות_בחירות,MATCH(C6031,siot!$F$3:$F$1887,0),27)</f>
        <v>1</v>
      </c>
      <c r="H6031" s="2" t="b">
        <f t="shared" si="189"/>
        <v>0</v>
      </c>
      <c r="I6031" s="1" t="s">
        <v>2</v>
      </c>
      <c r="J6031" s="1" t="s">
        <v>13832</v>
      </c>
      <c r="K6031" s="1"/>
    </row>
    <row r="6032" spans="1:11" hidden="1">
      <c r="A6032" s="1" t="s">
        <v>13710</v>
      </c>
      <c r="B6032" s="1" t="s">
        <v>1194</v>
      </c>
      <c r="C6032" s="48" t="str">
        <f t="shared" si="188"/>
        <v>יד חולון</v>
      </c>
      <c r="D6032" s="1" t="s">
        <v>13827</v>
      </c>
      <c r="E6032" s="1"/>
      <c r="F6032" s="2">
        <v>13</v>
      </c>
      <c r="G6032" s="2">
        <f>INDEX(תוצאות_בחירות,MATCH(C6032,siot!$F$3:$F$1887,0),27)</f>
        <v>1</v>
      </c>
      <c r="H6032" s="2" t="b">
        <f t="shared" si="189"/>
        <v>0</v>
      </c>
      <c r="I6032" s="1" t="s">
        <v>2</v>
      </c>
      <c r="J6032" s="1" t="s">
        <v>13831</v>
      </c>
      <c r="K6032" s="1"/>
    </row>
    <row r="6033" spans="1:11" hidden="1">
      <c r="A6033" s="1" t="s">
        <v>13710</v>
      </c>
      <c r="B6033" s="1" t="s">
        <v>1194</v>
      </c>
      <c r="C6033" s="48" t="str">
        <f t="shared" si="188"/>
        <v>יד חולון</v>
      </c>
      <c r="D6033" s="1" t="s">
        <v>13827</v>
      </c>
      <c r="E6033" s="1"/>
      <c r="F6033" s="2">
        <v>14</v>
      </c>
      <c r="G6033" s="2">
        <f>INDEX(תוצאות_בחירות,MATCH(C6033,siot!$F$3:$F$1887,0),27)</f>
        <v>1</v>
      </c>
      <c r="H6033" s="2" t="b">
        <f t="shared" si="189"/>
        <v>0</v>
      </c>
      <c r="I6033" s="1" t="s">
        <v>2</v>
      </c>
      <c r="J6033" s="1" t="s">
        <v>13830</v>
      </c>
      <c r="K6033" s="1"/>
    </row>
    <row r="6034" spans="1:11" hidden="1">
      <c r="A6034" s="1" t="s">
        <v>13710</v>
      </c>
      <c r="B6034" s="1" t="s">
        <v>1194</v>
      </c>
      <c r="C6034" s="48" t="str">
        <f t="shared" si="188"/>
        <v>יד חולון</v>
      </c>
      <c r="D6034" s="1" t="s">
        <v>13827</v>
      </c>
      <c r="E6034" s="1"/>
      <c r="F6034" s="2">
        <v>15</v>
      </c>
      <c r="G6034" s="2">
        <f>INDEX(תוצאות_בחירות,MATCH(C6034,siot!$F$3:$F$1887,0),27)</f>
        <v>1</v>
      </c>
      <c r="H6034" s="2" t="b">
        <f t="shared" si="189"/>
        <v>0</v>
      </c>
      <c r="I6034" s="1" t="s">
        <v>2</v>
      </c>
      <c r="J6034" s="1" t="s">
        <v>13829</v>
      </c>
      <c r="K6034" s="1"/>
    </row>
    <row r="6035" spans="1:11" hidden="1">
      <c r="A6035" s="1" t="s">
        <v>13710</v>
      </c>
      <c r="B6035" s="1" t="s">
        <v>1194</v>
      </c>
      <c r="C6035" s="48" t="str">
        <f t="shared" si="188"/>
        <v>יד חולון</v>
      </c>
      <c r="D6035" s="1" t="s">
        <v>13827</v>
      </c>
      <c r="E6035" s="1"/>
      <c r="F6035" s="2">
        <v>16</v>
      </c>
      <c r="G6035" s="2">
        <f>INDEX(תוצאות_בחירות,MATCH(C6035,siot!$F$3:$F$1887,0),27)</f>
        <v>1</v>
      </c>
      <c r="H6035" s="2" t="b">
        <f t="shared" si="189"/>
        <v>0</v>
      </c>
      <c r="I6035" s="1" t="s">
        <v>2</v>
      </c>
      <c r="J6035" s="1" t="s">
        <v>13828</v>
      </c>
      <c r="K6035" s="1"/>
    </row>
    <row r="6036" spans="1:11" hidden="1">
      <c r="A6036" s="1" t="s">
        <v>13710</v>
      </c>
      <c r="B6036" s="1" t="s">
        <v>1194</v>
      </c>
      <c r="C6036" s="48" t="str">
        <f t="shared" si="188"/>
        <v>יד חולון</v>
      </c>
      <c r="D6036" s="1" t="s">
        <v>13827</v>
      </c>
      <c r="E6036" s="1"/>
      <c r="F6036" s="2">
        <v>17</v>
      </c>
      <c r="G6036" s="2">
        <f>INDEX(תוצאות_בחירות,MATCH(C6036,siot!$F$3:$F$1887,0),27)</f>
        <v>1</v>
      </c>
      <c r="H6036" s="2" t="b">
        <f t="shared" si="189"/>
        <v>0</v>
      </c>
      <c r="I6036" s="1" t="s">
        <v>2</v>
      </c>
      <c r="J6036" s="1" t="s">
        <v>13826</v>
      </c>
      <c r="K6036" s="1"/>
    </row>
    <row r="6037" spans="1:11" hidden="1">
      <c r="A6037" s="1" t="s">
        <v>13710</v>
      </c>
      <c r="B6037" s="1" t="s">
        <v>3</v>
      </c>
      <c r="C6037" s="48" t="str">
        <f t="shared" si="188"/>
        <v>ל חולון</v>
      </c>
      <c r="D6037" s="1" t="s">
        <v>13816</v>
      </c>
      <c r="E6037" s="1" t="s">
        <v>3</v>
      </c>
      <c r="F6037" s="2" t="s">
        <v>19548</v>
      </c>
      <c r="G6037" s="2">
        <f>INDEX(תוצאות_בחירות,MATCH(C6037,siot!$F$3:$F$1887,0),27)</f>
        <v>2</v>
      </c>
      <c r="H6037" s="2" t="b">
        <f t="shared" si="189"/>
        <v>0</v>
      </c>
      <c r="I6037" s="1"/>
      <c r="J6037" s="1"/>
      <c r="K6037" s="1"/>
    </row>
    <row r="6038" spans="1:11">
      <c r="A6038" s="1" t="s">
        <v>13710</v>
      </c>
      <c r="B6038" s="1" t="s">
        <v>3</v>
      </c>
      <c r="C6038" s="48" t="str">
        <f t="shared" si="188"/>
        <v>ל חולון</v>
      </c>
      <c r="D6038" s="1" t="s">
        <v>13816</v>
      </c>
      <c r="E6038" s="1"/>
      <c r="F6038" s="2">
        <v>1</v>
      </c>
      <c r="G6038" s="2">
        <f>INDEX(תוצאות_בחירות,MATCH(C6038,siot!$F$3:$F$1887,0),27)</f>
        <v>2</v>
      </c>
      <c r="H6038" s="2" t="b">
        <f t="shared" si="189"/>
        <v>1</v>
      </c>
      <c r="I6038" s="1" t="s">
        <v>2</v>
      </c>
      <c r="J6038" s="1" t="s">
        <v>13825</v>
      </c>
      <c r="K6038" s="1">
        <v>1</v>
      </c>
    </row>
    <row r="6039" spans="1:11">
      <c r="A6039" s="1" t="s">
        <v>13710</v>
      </c>
      <c r="B6039" s="1" t="s">
        <v>3</v>
      </c>
      <c r="C6039" s="48" t="str">
        <f t="shared" si="188"/>
        <v>ל חולון</v>
      </c>
      <c r="D6039" s="1" t="s">
        <v>13816</v>
      </c>
      <c r="E6039" s="1"/>
      <c r="F6039" s="2">
        <v>2</v>
      </c>
      <c r="G6039" s="2">
        <f>INDEX(תוצאות_בחירות,MATCH(C6039,siot!$F$3:$F$1887,0),27)</f>
        <v>2</v>
      </c>
      <c r="H6039" s="2" t="b">
        <f t="shared" si="189"/>
        <v>1</v>
      </c>
      <c r="I6039" s="1" t="s">
        <v>2</v>
      </c>
      <c r="J6039" s="1" t="s">
        <v>13824</v>
      </c>
      <c r="K6039" s="1"/>
    </row>
    <row r="6040" spans="1:11" hidden="1">
      <c r="A6040" s="1" t="s">
        <v>13710</v>
      </c>
      <c r="B6040" s="1" t="s">
        <v>3</v>
      </c>
      <c r="C6040" s="48" t="str">
        <f t="shared" si="188"/>
        <v>ל חולון</v>
      </c>
      <c r="D6040" s="1" t="s">
        <v>13816</v>
      </c>
      <c r="E6040" s="1"/>
      <c r="F6040" s="2">
        <v>3</v>
      </c>
      <c r="G6040" s="2">
        <f>INDEX(תוצאות_בחירות,MATCH(C6040,siot!$F$3:$F$1887,0),27)</f>
        <v>2</v>
      </c>
      <c r="H6040" s="2" t="b">
        <f t="shared" si="189"/>
        <v>0</v>
      </c>
      <c r="I6040" s="1" t="s">
        <v>2</v>
      </c>
      <c r="J6040" s="1" t="s">
        <v>13823</v>
      </c>
      <c r="K6040" s="1"/>
    </row>
    <row r="6041" spans="1:11" hidden="1">
      <c r="A6041" s="1" t="s">
        <v>13710</v>
      </c>
      <c r="B6041" s="1" t="s">
        <v>3</v>
      </c>
      <c r="C6041" s="48" t="str">
        <f t="shared" si="188"/>
        <v>ל חולון</v>
      </c>
      <c r="D6041" s="1" t="s">
        <v>13816</v>
      </c>
      <c r="E6041" s="1"/>
      <c r="F6041" s="2">
        <v>4</v>
      </c>
      <c r="G6041" s="2">
        <f>INDEX(תוצאות_בחירות,MATCH(C6041,siot!$F$3:$F$1887,0),27)</f>
        <v>2</v>
      </c>
      <c r="H6041" s="2" t="b">
        <f t="shared" si="189"/>
        <v>0</v>
      </c>
      <c r="I6041" s="1" t="s">
        <v>2</v>
      </c>
      <c r="J6041" s="1" t="s">
        <v>13822</v>
      </c>
      <c r="K6041" s="1"/>
    </row>
    <row r="6042" spans="1:11" hidden="1">
      <c r="A6042" s="1" t="s">
        <v>13710</v>
      </c>
      <c r="B6042" s="1" t="s">
        <v>3</v>
      </c>
      <c r="C6042" s="48" t="str">
        <f t="shared" si="188"/>
        <v>ל חולון</v>
      </c>
      <c r="D6042" s="1" t="s">
        <v>13816</v>
      </c>
      <c r="E6042" s="1"/>
      <c r="F6042" s="2">
        <v>5</v>
      </c>
      <c r="G6042" s="2">
        <f>INDEX(תוצאות_בחירות,MATCH(C6042,siot!$F$3:$F$1887,0),27)</f>
        <v>2</v>
      </c>
      <c r="H6042" s="2" t="b">
        <f t="shared" si="189"/>
        <v>0</v>
      </c>
      <c r="I6042" s="1" t="s">
        <v>2</v>
      </c>
      <c r="J6042" s="1" t="s">
        <v>13821</v>
      </c>
      <c r="K6042" s="1"/>
    </row>
    <row r="6043" spans="1:11" hidden="1">
      <c r="A6043" s="1" t="s">
        <v>13710</v>
      </c>
      <c r="B6043" s="1" t="s">
        <v>3</v>
      </c>
      <c r="C6043" s="48" t="str">
        <f t="shared" si="188"/>
        <v>ל חולון</v>
      </c>
      <c r="D6043" s="1" t="s">
        <v>13816</v>
      </c>
      <c r="E6043" s="1"/>
      <c r="F6043" s="2">
        <v>6</v>
      </c>
      <c r="G6043" s="2">
        <f>INDEX(תוצאות_בחירות,MATCH(C6043,siot!$F$3:$F$1887,0),27)</f>
        <v>2</v>
      </c>
      <c r="H6043" s="2" t="b">
        <f t="shared" si="189"/>
        <v>0</v>
      </c>
      <c r="I6043" s="1" t="s">
        <v>2</v>
      </c>
      <c r="J6043" s="1" t="s">
        <v>13820</v>
      </c>
      <c r="K6043" s="1"/>
    </row>
    <row r="6044" spans="1:11" hidden="1">
      <c r="A6044" s="1" t="s">
        <v>13710</v>
      </c>
      <c r="B6044" s="1" t="s">
        <v>3</v>
      </c>
      <c r="C6044" s="48" t="str">
        <f t="shared" si="188"/>
        <v>ל חולון</v>
      </c>
      <c r="D6044" s="1" t="s">
        <v>13816</v>
      </c>
      <c r="E6044" s="1"/>
      <c r="F6044" s="2">
        <v>7</v>
      </c>
      <c r="G6044" s="2">
        <f>INDEX(תוצאות_בחירות,MATCH(C6044,siot!$F$3:$F$1887,0),27)</f>
        <v>2</v>
      </c>
      <c r="H6044" s="2" t="b">
        <f t="shared" si="189"/>
        <v>0</v>
      </c>
      <c r="I6044" s="1" t="s">
        <v>2</v>
      </c>
      <c r="J6044" s="1" t="s">
        <v>13819</v>
      </c>
      <c r="K6044" s="1"/>
    </row>
    <row r="6045" spans="1:11" hidden="1">
      <c r="A6045" s="1" t="s">
        <v>13710</v>
      </c>
      <c r="B6045" s="1" t="s">
        <v>3</v>
      </c>
      <c r="C6045" s="48" t="str">
        <f t="shared" si="188"/>
        <v>ל חולון</v>
      </c>
      <c r="D6045" s="1" t="s">
        <v>13816</v>
      </c>
      <c r="E6045" s="1"/>
      <c r="F6045" s="2">
        <v>8</v>
      </c>
      <c r="G6045" s="2">
        <f>INDEX(תוצאות_בחירות,MATCH(C6045,siot!$F$3:$F$1887,0),27)</f>
        <v>2</v>
      </c>
      <c r="H6045" s="2" t="b">
        <f t="shared" si="189"/>
        <v>0</v>
      </c>
      <c r="I6045" s="1" t="s">
        <v>2</v>
      </c>
      <c r="J6045" s="1" t="s">
        <v>13818</v>
      </c>
      <c r="K6045" s="1"/>
    </row>
    <row r="6046" spans="1:11" hidden="1">
      <c r="A6046" s="1" t="s">
        <v>13710</v>
      </c>
      <c r="B6046" s="1" t="s">
        <v>3</v>
      </c>
      <c r="C6046" s="48" t="str">
        <f t="shared" si="188"/>
        <v>ל חולון</v>
      </c>
      <c r="D6046" s="1" t="s">
        <v>13816</v>
      </c>
      <c r="E6046" s="1"/>
      <c r="F6046" s="2">
        <v>9</v>
      </c>
      <c r="G6046" s="2">
        <f>INDEX(תוצאות_בחירות,MATCH(C6046,siot!$F$3:$F$1887,0),27)</f>
        <v>2</v>
      </c>
      <c r="H6046" s="2" t="b">
        <f t="shared" si="189"/>
        <v>0</v>
      </c>
      <c r="I6046" s="1" t="s">
        <v>2</v>
      </c>
      <c r="J6046" s="1" t="s">
        <v>13817</v>
      </c>
      <c r="K6046" s="1"/>
    </row>
    <row r="6047" spans="1:11" hidden="1">
      <c r="A6047" s="1" t="s">
        <v>13710</v>
      </c>
      <c r="B6047" s="1" t="s">
        <v>3</v>
      </c>
      <c r="C6047" s="48" t="str">
        <f t="shared" si="188"/>
        <v>ל חולון</v>
      </c>
      <c r="D6047" s="1" t="s">
        <v>13816</v>
      </c>
      <c r="E6047" s="1"/>
      <c r="F6047" s="2">
        <v>10</v>
      </c>
      <c r="G6047" s="2">
        <f>INDEX(תוצאות_בחירות,MATCH(C6047,siot!$F$3:$F$1887,0),27)</f>
        <v>2</v>
      </c>
      <c r="H6047" s="2" t="b">
        <f t="shared" si="189"/>
        <v>0</v>
      </c>
      <c r="I6047" s="1" t="s">
        <v>2</v>
      </c>
      <c r="J6047" s="1" t="s">
        <v>13815</v>
      </c>
      <c r="K6047" s="1"/>
    </row>
    <row r="6048" spans="1:11" hidden="1">
      <c r="A6048" s="1" t="s">
        <v>13710</v>
      </c>
      <c r="B6048" s="1" t="s">
        <v>126</v>
      </c>
      <c r="C6048" s="48" t="str">
        <f t="shared" si="188"/>
        <v>מחל חולון</v>
      </c>
      <c r="D6048" s="1" t="s">
        <v>13803</v>
      </c>
      <c r="E6048" s="1" t="s">
        <v>18</v>
      </c>
      <c r="F6048" s="2" t="s">
        <v>19548</v>
      </c>
      <c r="G6048" s="2">
        <f>INDEX(תוצאות_בחירות,MATCH(C6048,siot!$F$3:$F$1887,0),27)</f>
        <v>1</v>
      </c>
      <c r="H6048" s="2" t="b">
        <f t="shared" si="189"/>
        <v>0</v>
      </c>
      <c r="I6048" s="1"/>
      <c r="J6048" s="1"/>
      <c r="K6048" s="1"/>
    </row>
    <row r="6049" spans="1:11">
      <c r="A6049" s="1" t="s">
        <v>13710</v>
      </c>
      <c r="B6049" s="1" t="s">
        <v>126</v>
      </c>
      <c r="C6049" s="48" t="str">
        <f t="shared" si="188"/>
        <v>מחל חולון</v>
      </c>
      <c r="D6049" s="1" t="s">
        <v>13803</v>
      </c>
      <c r="E6049" s="1" t="s">
        <v>17</v>
      </c>
      <c r="F6049" s="2">
        <v>1</v>
      </c>
      <c r="G6049" s="2">
        <f>INDEX(תוצאות_בחירות,MATCH(C6049,siot!$F$3:$F$1887,0),27)</f>
        <v>1</v>
      </c>
      <c r="H6049" s="2" t="b">
        <f t="shared" si="189"/>
        <v>1</v>
      </c>
      <c r="I6049" s="1" t="s">
        <v>2</v>
      </c>
      <c r="J6049" s="1" t="s">
        <v>13814</v>
      </c>
      <c r="K6049" s="1"/>
    </row>
    <row r="6050" spans="1:11" hidden="1">
      <c r="A6050" s="1" t="s">
        <v>13710</v>
      </c>
      <c r="B6050" s="1" t="s">
        <v>126</v>
      </c>
      <c r="C6050" s="48" t="str">
        <f t="shared" si="188"/>
        <v>מחל חולון</v>
      </c>
      <c r="D6050" s="1" t="s">
        <v>13803</v>
      </c>
      <c r="E6050" s="1"/>
      <c r="F6050" s="2">
        <v>2</v>
      </c>
      <c r="G6050" s="2">
        <f>INDEX(תוצאות_בחירות,MATCH(C6050,siot!$F$3:$F$1887,0),27)</f>
        <v>1</v>
      </c>
      <c r="H6050" s="2" t="b">
        <f t="shared" si="189"/>
        <v>0</v>
      </c>
      <c r="I6050" s="1" t="s">
        <v>2</v>
      </c>
      <c r="J6050" s="1" t="s">
        <v>13813</v>
      </c>
      <c r="K6050" s="1"/>
    </row>
    <row r="6051" spans="1:11" hidden="1">
      <c r="A6051" s="1" t="s">
        <v>13710</v>
      </c>
      <c r="B6051" s="1" t="s">
        <v>126</v>
      </c>
      <c r="C6051" s="48" t="str">
        <f t="shared" si="188"/>
        <v>מחל חולון</v>
      </c>
      <c r="D6051" s="1" t="s">
        <v>13803</v>
      </c>
      <c r="E6051" s="1"/>
      <c r="F6051" s="2">
        <v>3</v>
      </c>
      <c r="G6051" s="2">
        <f>INDEX(תוצאות_בחירות,MATCH(C6051,siot!$F$3:$F$1887,0),27)</f>
        <v>1</v>
      </c>
      <c r="H6051" s="2" t="b">
        <f t="shared" si="189"/>
        <v>0</v>
      </c>
      <c r="I6051" s="1" t="s">
        <v>2</v>
      </c>
      <c r="J6051" s="1" t="s">
        <v>13812</v>
      </c>
      <c r="K6051" s="1"/>
    </row>
    <row r="6052" spans="1:11" hidden="1">
      <c r="A6052" s="1" t="s">
        <v>13710</v>
      </c>
      <c r="B6052" s="1" t="s">
        <v>126</v>
      </c>
      <c r="C6052" s="48" t="str">
        <f t="shared" si="188"/>
        <v>מחל חולון</v>
      </c>
      <c r="D6052" s="1" t="s">
        <v>13803</v>
      </c>
      <c r="E6052" s="1"/>
      <c r="F6052" s="2">
        <v>4</v>
      </c>
      <c r="G6052" s="2">
        <f>INDEX(תוצאות_בחירות,MATCH(C6052,siot!$F$3:$F$1887,0),27)</f>
        <v>1</v>
      </c>
      <c r="H6052" s="2" t="b">
        <f t="shared" si="189"/>
        <v>0</v>
      </c>
      <c r="I6052" s="1" t="s">
        <v>2</v>
      </c>
      <c r="J6052" s="1" t="s">
        <v>13811</v>
      </c>
      <c r="K6052" s="1"/>
    </row>
    <row r="6053" spans="1:11" hidden="1">
      <c r="A6053" s="1" t="s">
        <v>13710</v>
      </c>
      <c r="B6053" s="1" t="s">
        <v>126</v>
      </c>
      <c r="C6053" s="48" t="str">
        <f t="shared" si="188"/>
        <v>מחל חולון</v>
      </c>
      <c r="D6053" s="1" t="s">
        <v>13803</v>
      </c>
      <c r="E6053" s="1"/>
      <c r="F6053" s="2">
        <v>5</v>
      </c>
      <c r="G6053" s="2">
        <f>INDEX(תוצאות_בחירות,MATCH(C6053,siot!$F$3:$F$1887,0),27)</f>
        <v>1</v>
      </c>
      <c r="H6053" s="2" t="b">
        <f t="shared" si="189"/>
        <v>0</v>
      </c>
      <c r="I6053" s="1" t="s">
        <v>2</v>
      </c>
      <c r="J6053" s="1" t="s">
        <v>13810</v>
      </c>
      <c r="K6053" s="1"/>
    </row>
    <row r="6054" spans="1:11" hidden="1">
      <c r="A6054" s="1" t="s">
        <v>13710</v>
      </c>
      <c r="B6054" s="1" t="s">
        <v>126</v>
      </c>
      <c r="C6054" s="48" t="str">
        <f t="shared" si="188"/>
        <v>מחל חולון</v>
      </c>
      <c r="D6054" s="1" t="s">
        <v>13803</v>
      </c>
      <c r="E6054" s="1"/>
      <c r="F6054" s="2">
        <v>6</v>
      </c>
      <c r="G6054" s="2">
        <f>INDEX(תוצאות_בחירות,MATCH(C6054,siot!$F$3:$F$1887,0),27)</f>
        <v>1</v>
      </c>
      <c r="H6054" s="2" t="b">
        <f t="shared" si="189"/>
        <v>0</v>
      </c>
      <c r="I6054" s="1" t="s">
        <v>2</v>
      </c>
      <c r="J6054" s="1" t="s">
        <v>13809</v>
      </c>
      <c r="K6054" s="1"/>
    </row>
    <row r="6055" spans="1:11" hidden="1">
      <c r="A6055" s="1" t="s">
        <v>13710</v>
      </c>
      <c r="B6055" s="1" t="s">
        <v>126</v>
      </c>
      <c r="C6055" s="48" t="str">
        <f t="shared" si="188"/>
        <v>מחל חולון</v>
      </c>
      <c r="D6055" s="1" t="s">
        <v>13803</v>
      </c>
      <c r="E6055" s="1"/>
      <c r="F6055" s="2">
        <v>7</v>
      </c>
      <c r="G6055" s="2">
        <f>INDEX(תוצאות_בחירות,MATCH(C6055,siot!$F$3:$F$1887,0),27)</f>
        <v>1</v>
      </c>
      <c r="H6055" s="2" t="b">
        <f t="shared" si="189"/>
        <v>0</v>
      </c>
      <c r="I6055" s="1" t="s">
        <v>2</v>
      </c>
      <c r="J6055" s="1" t="s">
        <v>13808</v>
      </c>
      <c r="K6055" s="1"/>
    </row>
    <row r="6056" spans="1:11" hidden="1">
      <c r="A6056" s="1" t="s">
        <v>13710</v>
      </c>
      <c r="B6056" s="1" t="s">
        <v>126</v>
      </c>
      <c r="C6056" s="48" t="str">
        <f t="shared" si="188"/>
        <v>מחל חולון</v>
      </c>
      <c r="D6056" s="1" t="s">
        <v>13803</v>
      </c>
      <c r="E6056" s="1"/>
      <c r="F6056" s="2">
        <v>8</v>
      </c>
      <c r="G6056" s="2">
        <f>INDEX(תוצאות_בחירות,MATCH(C6056,siot!$F$3:$F$1887,0),27)</f>
        <v>1</v>
      </c>
      <c r="H6056" s="2" t="b">
        <f t="shared" si="189"/>
        <v>0</v>
      </c>
      <c r="I6056" s="1" t="s">
        <v>2</v>
      </c>
      <c r="J6056" s="1" t="s">
        <v>13807</v>
      </c>
      <c r="K6056" s="1"/>
    </row>
    <row r="6057" spans="1:11" hidden="1">
      <c r="A6057" s="1" t="s">
        <v>13710</v>
      </c>
      <c r="B6057" s="1" t="s">
        <v>126</v>
      </c>
      <c r="C6057" s="48" t="str">
        <f t="shared" si="188"/>
        <v>מחל חולון</v>
      </c>
      <c r="D6057" s="1" t="s">
        <v>13803</v>
      </c>
      <c r="E6057" s="1"/>
      <c r="F6057" s="2">
        <v>9</v>
      </c>
      <c r="G6057" s="2">
        <f>INDEX(תוצאות_בחירות,MATCH(C6057,siot!$F$3:$F$1887,0),27)</f>
        <v>1</v>
      </c>
      <c r="H6057" s="2" t="b">
        <f t="shared" si="189"/>
        <v>0</v>
      </c>
      <c r="I6057" s="1" t="s">
        <v>2</v>
      </c>
      <c r="J6057" s="1" t="s">
        <v>13806</v>
      </c>
      <c r="K6057" s="1"/>
    </row>
    <row r="6058" spans="1:11" hidden="1">
      <c r="A6058" s="1" t="s">
        <v>13710</v>
      </c>
      <c r="B6058" s="1" t="s">
        <v>126</v>
      </c>
      <c r="C6058" s="48" t="str">
        <f t="shared" si="188"/>
        <v>מחל חולון</v>
      </c>
      <c r="D6058" s="1" t="s">
        <v>13803</v>
      </c>
      <c r="E6058" s="1"/>
      <c r="F6058" s="2">
        <v>10</v>
      </c>
      <c r="G6058" s="2">
        <f>INDEX(תוצאות_בחירות,MATCH(C6058,siot!$F$3:$F$1887,0),27)</f>
        <v>1</v>
      </c>
      <c r="H6058" s="2" t="b">
        <f t="shared" si="189"/>
        <v>0</v>
      </c>
      <c r="I6058" s="1" t="s">
        <v>2</v>
      </c>
      <c r="J6058" s="1" t="s">
        <v>13805</v>
      </c>
      <c r="K6058" s="1"/>
    </row>
    <row r="6059" spans="1:11" hidden="1">
      <c r="A6059" s="1" t="s">
        <v>13710</v>
      </c>
      <c r="B6059" s="1" t="s">
        <v>126</v>
      </c>
      <c r="C6059" s="48" t="str">
        <f t="shared" si="188"/>
        <v>מחל חולון</v>
      </c>
      <c r="D6059" s="1" t="s">
        <v>13803</v>
      </c>
      <c r="E6059" s="1"/>
      <c r="F6059" s="2">
        <v>11</v>
      </c>
      <c r="G6059" s="2">
        <f>INDEX(תוצאות_בחירות,MATCH(C6059,siot!$F$3:$F$1887,0),27)</f>
        <v>1</v>
      </c>
      <c r="H6059" s="2" t="b">
        <f t="shared" si="189"/>
        <v>0</v>
      </c>
      <c r="I6059" s="1" t="s">
        <v>2</v>
      </c>
      <c r="J6059" s="1" t="s">
        <v>13804</v>
      </c>
      <c r="K6059" s="1"/>
    </row>
    <row r="6060" spans="1:11" hidden="1">
      <c r="A6060" s="1" t="s">
        <v>13710</v>
      </c>
      <c r="B6060" s="1" t="s">
        <v>126</v>
      </c>
      <c r="C6060" s="48" t="str">
        <f t="shared" si="188"/>
        <v>מחל חולון</v>
      </c>
      <c r="D6060" s="1" t="s">
        <v>13803</v>
      </c>
      <c r="E6060" s="1"/>
      <c r="F6060" s="2">
        <v>12</v>
      </c>
      <c r="G6060" s="2">
        <f>INDEX(תוצאות_בחירות,MATCH(C6060,siot!$F$3:$F$1887,0),27)</f>
        <v>1</v>
      </c>
      <c r="H6060" s="2" t="b">
        <f t="shared" si="189"/>
        <v>0</v>
      </c>
      <c r="I6060" s="1" t="s">
        <v>2</v>
      </c>
      <c r="J6060" s="1" t="s">
        <v>13802</v>
      </c>
      <c r="K6060" s="1"/>
    </row>
    <row r="6061" spans="1:11" hidden="1">
      <c r="A6061" s="1" t="s">
        <v>13710</v>
      </c>
      <c r="B6061" s="1" t="s">
        <v>1059</v>
      </c>
      <c r="C6061" s="48" t="str">
        <f t="shared" si="188"/>
        <v>ע חולון</v>
      </c>
      <c r="D6061" s="1" t="s">
        <v>13789</v>
      </c>
      <c r="E6061" s="1" t="s">
        <v>3</v>
      </c>
      <c r="F6061" s="2" t="s">
        <v>19548</v>
      </c>
      <c r="G6061" s="2">
        <f>INDEX(תוצאות_בחירות,MATCH(C6061,siot!$F$3:$F$1887,0),27)</f>
        <v>2</v>
      </c>
      <c r="H6061" s="2" t="b">
        <f t="shared" si="189"/>
        <v>0</v>
      </c>
      <c r="I6061" s="1"/>
      <c r="J6061" s="1"/>
      <c r="K6061" s="1"/>
    </row>
    <row r="6062" spans="1:11">
      <c r="A6062" s="1" t="s">
        <v>13710</v>
      </c>
      <c r="B6062" s="1" t="s">
        <v>1059</v>
      </c>
      <c r="C6062" s="48" t="str">
        <f t="shared" si="188"/>
        <v>ע חולון</v>
      </c>
      <c r="D6062" s="1" t="s">
        <v>13789</v>
      </c>
      <c r="E6062" s="1"/>
      <c r="F6062" s="2">
        <v>1</v>
      </c>
      <c r="G6062" s="2">
        <f>INDEX(תוצאות_בחירות,MATCH(C6062,siot!$F$3:$F$1887,0),27)</f>
        <v>2</v>
      </c>
      <c r="H6062" s="2" t="b">
        <f t="shared" si="189"/>
        <v>1</v>
      </c>
      <c r="I6062" s="1" t="s">
        <v>2</v>
      </c>
      <c r="J6062" s="1" t="s">
        <v>13801</v>
      </c>
      <c r="K6062" s="1"/>
    </row>
    <row r="6063" spans="1:11">
      <c r="A6063" s="1" t="s">
        <v>13710</v>
      </c>
      <c r="B6063" s="1" t="s">
        <v>1059</v>
      </c>
      <c r="C6063" s="48" t="str">
        <f t="shared" si="188"/>
        <v>ע חולון</v>
      </c>
      <c r="D6063" s="1" t="s">
        <v>13789</v>
      </c>
      <c r="E6063" s="1"/>
      <c r="F6063" s="2">
        <v>2</v>
      </c>
      <c r="G6063" s="2">
        <f>INDEX(תוצאות_בחירות,MATCH(C6063,siot!$F$3:$F$1887,0),27)</f>
        <v>2</v>
      </c>
      <c r="H6063" s="2" t="b">
        <f t="shared" si="189"/>
        <v>1</v>
      </c>
      <c r="I6063" s="1" t="s">
        <v>2</v>
      </c>
      <c r="J6063" s="1" t="s">
        <v>13800</v>
      </c>
      <c r="K6063" s="1"/>
    </row>
    <row r="6064" spans="1:11" hidden="1">
      <c r="A6064" s="1" t="s">
        <v>13710</v>
      </c>
      <c r="B6064" s="1" t="s">
        <v>1059</v>
      </c>
      <c r="C6064" s="48" t="str">
        <f t="shared" si="188"/>
        <v>ע חולון</v>
      </c>
      <c r="D6064" s="1" t="s">
        <v>13789</v>
      </c>
      <c r="E6064" s="1"/>
      <c r="F6064" s="2">
        <v>3</v>
      </c>
      <c r="G6064" s="2">
        <f>INDEX(תוצאות_בחירות,MATCH(C6064,siot!$F$3:$F$1887,0),27)</f>
        <v>2</v>
      </c>
      <c r="H6064" s="2" t="b">
        <f t="shared" si="189"/>
        <v>0</v>
      </c>
      <c r="I6064" s="1" t="s">
        <v>2</v>
      </c>
      <c r="J6064" s="1" t="s">
        <v>13799</v>
      </c>
      <c r="K6064" s="1"/>
    </row>
    <row r="6065" spans="1:11" hidden="1">
      <c r="A6065" s="1" t="s">
        <v>13710</v>
      </c>
      <c r="B6065" s="1" t="s">
        <v>1059</v>
      </c>
      <c r="C6065" s="48" t="str">
        <f t="shared" si="188"/>
        <v>ע חולון</v>
      </c>
      <c r="D6065" s="1" t="s">
        <v>13789</v>
      </c>
      <c r="E6065" s="1"/>
      <c r="F6065" s="2">
        <v>4</v>
      </c>
      <c r="G6065" s="2">
        <f>INDEX(תוצאות_בחירות,MATCH(C6065,siot!$F$3:$F$1887,0),27)</f>
        <v>2</v>
      </c>
      <c r="H6065" s="2" t="b">
        <f t="shared" si="189"/>
        <v>0</v>
      </c>
      <c r="I6065" s="1" t="s">
        <v>2</v>
      </c>
      <c r="J6065" s="1" t="s">
        <v>13798</v>
      </c>
      <c r="K6065" s="1"/>
    </row>
    <row r="6066" spans="1:11" hidden="1">
      <c r="A6066" s="1" t="s">
        <v>13710</v>
      </c>
      <c r="B6066" s="1" t="s">
        <v>1059</v>
      </c>
      <c r="C6066" s="48" t="str">
        <f t="shared" si="188"/>
        <v>ע חולון</v>
      </c>
      <c r="D6066" s="1" t="s">
        <v>13789</v>
      </c>
      <c r="E6066" s="1"/>
      <c r="F6066" s="2">
        <v>5</v>
      </c>
      <c r="G6066" s="2">
        <f>INDEX(תוצאות_בחירות,MATCH(C6066,siot!$F$3:$F$1887,0),27)</f>
        <v>2</v>
      </c>
      <c r="H6066" s="2" t="b">
        <f t="shared" si="189"/>
        <v>0</v>
      </c>
      <c r="I6066" s="1" t="s">
        <v>2</v>
      </c>
      <c r="J6066" s="1" t="s">
        <v>13797</v>
      </c>
      <c r="K6066" s="1"/>
    </row>
    <row r="6067" spans="1:11" hidden="1">
      <c r="A6067" s="1" t="s">
        <v>13710</v>
      </c>
      <c r="B6067" s="1" t="s">
        <v>1059</v>
      </c>
      <c r="C6067" s="48" t="str">
        <f t="shared" si="188"/>
        <v>ע חולון</v>
      </c>
      <c r="D6067" s="1" t="s">
        <v>13789</v>
      </c>
      <c r="E6067" s="1"/>
      <c r="F6067" s="2">
        <v>6</v>
      </c>
      <c r="G6067" s="2">
        <f>INDEX(תוצאות_בחירות,MATCH(C6067,siot!$F$3:$F$1887,0),27)</f>
        <v>2</v>
      </c>
      <c r="H6067" s="2" t="b">
        <f t="shared" si="189"/>
        <v>0</v>
      </c>
      <c r="I6067" s="1" t="s">
        <v>2</v>
      </c>
      <c r="J6067" s="1" t="s">
        <v>13796</v>
      </c>
      <c r="K6067" s="1"/>
    </row>
    <row r="6068" spans="1:11" hidden="1">
      <c r="A6068" s="1" t="s">
        <v>13710</v>
      </c>
      <c r="B6068" s="1" t="s">
        <v>1059</v>
      </c>
      <c r="C6068" s="48" t="str">
        <f t="shared" si="188"/>
        <v>ע חולון</v>
      </c>
      <c r="D6068" s="1" t="s">
        <v>13789</v>
      </c>
      <c r="E6068" s="1"/>
      <c r="F6068" s="2">
        <v>7</v>
      </c>
      <c r="G6068" s="2">
        <f>INDEX(תוצאות_בחירות,MATCH(C6068,siot!$F$3:$F$1887,0),27)</f>
        <v>2</v>
      </c>
      <c r="H6068" s="2" t="b">
        <f t="shared" si="189"/>
        <v>0</v>
      </c>
      <c r="I6068" s="1" t="s">
        <v>2</v>
      </c>
      <c r="J6068" s="1" t="s">
        <v>13795</v>
      </c>
      <c r="K6068" s="1"/>
    </row>
    <row r="6069" spans="1:11" hidden="1">
      <c r="A6069" s="1" t="s">
        <v>13710</v>
      </c>
      <c r="B6069" s="1" t="s">
        <v>1059</v>
      </c>
      <c r="C6069" s="48" t="str">
        <f t="shared" si="188"/>
        <v>ע חולון</v>
      </c>
      <c r="D6069" s="1" t="s">
        <v>13789</v>
      </c>
      <c r="E6069" s="1"/>
      <c r="F6069" s="2">
        <v>8</v>
      </c>
      <c r="G6069" s="2">
        <f>INDEX(תוצאות_בחירות,MATCH(C6069,siot!$F$3:$F$1887,0),27)</f>
        <v>2</v>
      </c>
      <c r="H6069" s="2" t="b">
        <f t="shared" si="189"/>
        <v>0</v>
      </c>
      <c r="I6069" s="1" t="s">
        <v>2</v>
      </c>
      <c r="J6069" s="1" t="s">
        <v>13794</v>
      </c>
      <c r="K6069" s="1"/>
    </row>
    <row r="6070" spans="1:11" hidden="1">
      <c r="A6070" s="1" t="s">
        <v>13710</v>
      </c>
      <c r="B6070" s="1" t="s">
        <v>1059</v>
      </c>
      <c r="C6070" s="48" t="str">
        <f t="shared" si="188"/>
        <v>ע חולון</v>
      </c>
      <c r="D6070" s="1" t="s">
        <v>13789</v>
      </c>
      <c r="E6070" s="1"/>
      <c r="F6070" s="2">
        <v>9</v>
      </c>
      <c r="G6070" s="2">
        <f>INDEX(תוצאות_בחירות,MATCH(C6070,siot!$F$3:$F$1887,0),27)</f>
        <v>2</v>
      </c>
      <c r="H6070" s="2" t="b">
        <f t="shared" si="189"/>
        <v>0</v>
      </c>
      <c r="I6070" s="1" t="s">
        <v>2</v>
      </c>
      <c r="J6070" s="1" t="s">
        <v>13793</v>
      </c>
      <c r="K6070" s="1"/>
    </row>
    <row r="6071" spans="1:11" hidden="1">
      <c r="A6071" s="1" t="s">
        <v>13710</v>
      </c>
      <c r="B6071" s="1" t="s">
        <v>1059</v>
      </c>
      <c r="C6071" s="48" t="str">
        <f t="shared" si="188"/>
        <v>ע חולון</v>
      </c>
      <c r="D6071" s="1" t="s">
        <v>13789</v>
      </c>
      <c r="E6071" s="1"/>
      <c r="F6071" s="2">
        <v>10</v>
      </c>
      <c r="G6071" s="2">
        <f>INDEX(תוצאות_בחירות,MATCH(C6071,siot!$F$3:$F$1887,0),27)</f>
        <v>2</v>
      </c>
      <c r="H6071" s="2" t="b">
        <f t="shared" si="189"/>
        <v>0</v>
      </c>
      <c r="I6071" s="1" t="s">
        <v>2</v>
      </c>
      <c r="J6071" s="1" t="s">
        <v>13792</v>
      </c>
      <c r="K6071" s="1"/>
    </row>
    <row r="6072" spans="1:11" hidden="1">
      <c r="A6072" s="1" t="s">
        <v>13710</v>
      </c>
      <c r="B6072" s="1" t="s">
        <v>1059</v>
      </c>
      <c r="C6072" s="48" t="str">
        <f t="shared" si="188"/>
        <v>ע חולון</v>
      </c>
      <c r="D6072" s="1" t="s">
        <v>13789</v>
      </c>
      <c r="E6072" s="1"/>
      <c r="F6072" s="2">
        <v>11</v>
      </c>
      <c r="G6072" s="2">
        <f>INDEX(תוצאות_בחירות,MATCH(C6072,siot!$F$3:$F$1887,0),27)</f>
        <v>2</v>
      </c>
      <c r="H6072" s="2" t="b">
        <f t="shared" si="189"/>
        <v>0</v>
      </c>
      <c r="I6072" s="1" t="s">
        <v>2</v>
      </c>
      <c r="J6072" s="1" t="s">
        <v>13791</v>
      </c>
      <c r="K6072" s="1"/>
    </row>
    <row r="6073" spans="1:11" hidden="1">
      <c r="A6073" s="1" t="s">
        <v>13710</v>
      </c>
      <c r="B6073" s="1" t="s">
        <v>1059</v>
      </c>
      <c r="C6073" s="48" t="str">
        <f t="shared" si="188"/>
        <v>ע חולון</v>
      </c>
      <c r="D6073" s="1" t="s">
        <v>13789</v>
      </c>
      <c r="E6073" s="1"/>
      <c r="F6073" s="2">
        <v>12</v>
      </c>
      <c r="G6073" s="2">
        <f>INDEX(תוצאות_בחירות,MATCH(C6073,siot!$F$3:$F$1887,0),27)</f>
        <v>2</v>
      </c>
      <c r="H6073" s="2" t="b">
        <f t="shared" si="189"/>
        <v>0</v>
      </c>
      <c r="I6073" s="1" t="s">
        <v>2</v>
      </c>
      <c r="J6073" s="1" t="s">
        <v>13790</v>
      </c>
      <c r="K6073" s="1"/>
    </row>
    <row r="6074" spans="1:11" hidden="1">
      <c r="A6074" s="1" t="s">
        <v>13710</v>
      </c>
      <c r="B6074" s="1" t="s">
        <v>1059</v>
      </c>
      <c r="C6074" s="48" t="str">
        <f t="shared" si="188"/>
        <v>ע חולון</v>
      </c>
      <c r="D6074" s="1" t="s">
        <v>13789</v>
      </c>
      <c r="E6074" s="1"/>
      <c r="F6074" s="2">
        <v>13</v>
      </c>
      <c r="G6074" s="2">
        <f>INDEX(תוצאות_בחירות,MATCH(C6074,siot!$F$3:$F$1887,0),27)</f>
        <v>2</v>
      </c>
      <c r="H6074" s="2" t="b">
        <f t="shared" si="189"/>
        <v>0</v>
      </c>
      <c r="I6074" s="1" t="s">
        <v>2</v>
      </c>
      <c r="J6074" s="1" t="s">
        <v>13788</v>
      </c>
      <c r="K6074" s="1"/>
    </row>
    <row r="6075" spans="1:11" hidden="1">
      <c r="A6075" s="1" t="s">
        <v>13710</v>
      </c>
      <c r="B6075" s="1" t="s">
        <v>1046</v>
      </c>
      <c r="C6075" s="48" t="str">
        <f t="shared" si="188"/>
        <v>פז חולון</v>
      </c>
      <c r="D6075" s="1" t="s">
        <v>13777</v>
      </c>
      <c r="E6075" s="1" t="s">
        <v>3</v>
      </c>
      <c r="F6075" s="2" t="s">
        <v>19548</v>
      </c>
      <c r="G6075" s="2">
        <f>INDEX(תוצאות_בחירות,MATCH(C6075,siot!$F$3:$F$1887,0),27)</f>
        <v>1</v>
      </c>
      <c r="H6075" s="2" t="b">
        <f t="shared" si="189"/>
        <v>0</v>
      </c>
      <c r="I6075" s="1"/>
      <c r="J6075" s="1"/>
      <c r="K6075" s="1"/>
    </row>
    <row r="6076" spans="1:11">
      <c r="A6076" s="1" t="s">
        <v>13710</v>
      </c>
      <c r="B6076" s="1" t="s">
        <v>1046</v>
      </c>
      <c r="C6076" s="48" t="str">
        <f t="shared" si="188"/>
        <v>פז חולון</v>
      </c>
      <c r="D6076" s="1" t="s">
        <v>13777</v>
      </c>
      <c r="E6076" s="1"/>
      <c r="F6076" s="2">
        <v>1</v>
      </c>
      <c r="G6076" s="2">
        <f>INDEX(תוצאות_בחירות,MATCH(C6076,siot!$F$3:$F$1887,0),27)</f>
        <v>1</v>
      </c>
      <c r="H6076" s="2" t="b">
        <f t="shared" si="189"/>
        <v>1</v>
      </c>
      <c r="I6076" s="1" t="s">
        <v>2</v>
      </c>
      <c r="J6076" s="1" t="s">
        <v>13787</v>
      </c>
      <c r="K6076" s="1"/>
    </row>
    <row r="6077" spans="1:11" hidden="1">
      <c r="A6077" s="1" t="s">
        <v>13710</v>
      </c>
      <c r="B6077" s="1" t="s">
        <v>1046</v>
      </c>
      <c r="C6077" s="48" t="str">
        <f t="shared" si="188"/>
        <v>פז חולון</v>
      </c>
      <c r="D6077" s="1" t="s">
        <v>13777</v>
      </c>
      <c r="E6077" s="1"/>
      <c r="F6077" s="2">
        <v>2</v>
      </c>
      <c r="G6077" s="2">
        <f>INDEX(תוצאות_בחירות,MATCH(C6077,siot!$F$3:$F$1887,0),27)</f>
        <v>1</v>
      </c>
      <c r="H6077" s="2" t="b">
        <f t="shared" si="189"/>
        <v>0</v>
      </c>
      <c r="I6077" s="1" t="s">
        <v>2</v>
      </c>
      <c r="J6077" s="1" t="s">
        <v>13786</v>
      </c>
      <c r="K6077" s="1"/>
    </row>
    <row r="6078" spans="1:11" hidden="1">
      <c r="A6078" s="1" t="s">
        <v>13710</v>
      </c>
      <c r="B6078" s="1" t="s">
        <v>1046</v>
      </c>
      <c r="C6078" s="48" t="str">
        <f t="shared" si="188"/>
        <v>פז חולון</v>
      </c>
      <c r="D6078" s="1" t="s">
        <v>13777</v>
      </c>
      <c r="E6078" s="1"/>
      <c r="F6078" s="2">
        <v>3</v>
      </c>
      <c r="G6078" s="2">
        <f>INDEX(תוצאות_בחירות,MATCH(C6078,siot!$F$3:$F$1887,0),27)</f>
        <v>1</v>
      </c>
      <c r="H6078" s="2" t="b">
        <f t="shared" si="189"/>
        <v>0</v>
      </c>
      <c r="I6078" s="1" t="s">
        <v>2</v>
      </c>
      <c r="J6078" s="1" t="s">
        <v>13785</v>
      </c>
      <c r="K6078" s="1"/>
    </row>
    <row r="6079" spans="1:11" hidden="1">
      <c r="A6079" s="1" t="s">
        <v>13710</v>
      </c>
      <c r="B6079" s="1" t="s">
        <v>1046</v>
      </c>
      <c r="C6079" s="48" t="str">
        <f t="shared" si="188"/>
        <v>פז חולון</v>
      </c>
      <c r="D6079" s="1" t="s">
        <v>13777</v>
      </c>
      <c r="E6079" s="1"/>
      <c r="F6079" s="2">
        <v>4</v>
      </c>
      <c r="G6079" s="2">
        <f>INDEX(תוצאות_בחירות,MATCH(C6079,siot!$F$3:$F$1887,0),27)</f>
        <v>1</v>
      </c>
      <c r="H6079" s="2" t="b">
        <f t="shared" si="189"/>
        <v>0</v>
      </c>
      <c r="I6079" s="1" t="s">
        <v>2</v>
      </c>
      <c r="J6079" s="1" t="s">
        <v>13784</v>
      </c>
      <c r="K6079" s="1"/>
    </row>
    <row r="6080" spans="1:11" hidden="1">
      <c r="A6080" s="1" t="s">
        <v>13710</v>
      </c>
      <c r="B6080" s="1" t="s">
        <v>1046</v>
      </c>
      <c r="C6080" s="48" t="str">
        <f t="shared" si="188"/>
        <v>פז חולון</v>
      </c>
      <c r="D6080" s="1" t="s">
        <v>13777</v>
      </c>
      <c r="E6080" s="1"/>
      <c r="F6080" s="2">
        <v>5</v>
      </c>
      <c r="G6080" s="2">
        <f>INDEX(תוצאות_בחירות,MATCH(C6080,siot!$F$3:$F$1887,0),27)</f>
        <v>1</v>
      </c>
      <c r="H6080" s="2" t="b">
        <f t="shared" si="189"/>
        <v>0</v>
      </c>
      <c r="I6080" s="1" t="s">
        <v>2</v>
      </c>
      <c r="J6080" s="1" t="s">
        <v>13783</v>
      </c>
      <c r="K6080" s="1"/>
    </row>
    <row r="6081" spans="1:11" hidden="1">
      <c r="A6081" s="1" t="s">
        <v>13710</v>
      </c>
      <c r="B6081" s="1" t="s">
        <v>1046</v>
      </c>
      <c r="C6081" s="48" t="str">
        <f t="shared" si="188"/>
        <v>פז חולון</v>
      </c>
      <c r="D6081" s="1" t="s">
        <v>13777</v>
      </c>
      <c r="E6081" s="1"/>
      <c r="F6081" s="2">
        <v>6</v>
      </c>
      <c r="G6081" s="2">
        <f>INDEX(תוצאות_בחירות,MATCH(C6081,siot!$F$3:$F$1887,0),27)</f>
        <v>1</v>
      </c>
      <c r="H6081" s="2" t="b">
        <f t="shared" si="189"/>
        <v>0</v>
      </c>
      <c r="I6081" s="1" t="s">
        <v>2</v>
      </c>
      <c r="J6081" s="1" t="s">
        <v>13782</v>
      </c>
      <c r="K6081" s="1"/>
    </row>
    <row r="6082" spans="1:11" hidden="1">
      <c r="A6082" s="1" t="s">
        <v>13710</v>
      </c>
      <c r="B6082" s="1" t="s">
        <v>1046</v>
      </c>
      <c r="C6082" s="48" t="str">
        <f t="shared" si="188"/>
        <v>פז חולון</v>
      </c>
      <c r="D6082" s="1" t="s">
        <v>13777</v>
      </c>
      <c r="E6082" s="1"/>
      <c r="F6082" s="2">
        <v>7</v>
      </c>
      <c r="G6082" s="2">
        <f>INDEX(תוצאות_בחירות,MATCH(C6082,siot!$F$3:$F$1887,0),27)</f>
        <v>1</v>
      </c>
      <c r="H6082" s="2" t="b">
        <f t="shared" si="189"/>
        <v>0</v>
      </c>
      <c r="I6082" s="1" t="s">
        <v>2</v>
      </c>
      <c r="J6082" s="1" t="s">
        <v>13781</v>
      </c>
      <c r="K6082" s="1"/>
    </row>
    <row r="6083" spans="1:11" hidden="1">
      <c r="A6083" s="1" t="s">
        <v>13710</v>
      </c>
      <c r="B6083" s="1" t="s">
        <v>1046</v>
      </c>
      <c r="C6083" s="48" t="str">
        <f t="shared" si="188"/>
        <v>פז חולון</v>
      </c>
      <c r="D6083" s="1" t="s">
        <v>13777</v>
      </c>
      <c r="E6083" s="1"/>
      <c r="F6083" s="2">
        <v>8</v>
      </c>
      <c r="G6083" s="2">
        <f>INDEX(תוצאות_בחירות,MATCH(C6083,siot!$F$3:$F$1887,0),27)</f>
        <v>1</v>
      </c>
      <c r="H6083" s="2" t="b">
        <f t="shared" si="189"/>
        <v>0</v>
      </c>
      <c r="I6083" s="1" t="s">
        <v>2</v>
      </c>
      <c r="J6083" s="1" t="s">
        <v>13780</v>
      </c>
      <c r="K6083" s="1"/>
    </row>
    <row r="6084" spans="1:11" hidden="1">
      <c r="A6084" s="1" t="s">
        <v>13710</v>
      </c>
      <c r="B6084" s="1" t="s">
        <v>1046</v>
      </c>
      <c r="C6084" s="48" t="str">
        <f t="shared" ref="C6084:C6147" si="190">B6084&amp;" "&amp;A6084</f>
        <v>פז חולון</v>
      </c>
      <c r="D6084" s="1" t="s">
        <v>13777</v>
      </c>
      <c r="E6084" s="1"/>
      <c r="F6084" s="2">
        <v>9</v>
      </c>
      <c r="G6084" s="2">
        <f>INDEX(תוצאות_בחירות,MATCH(C6084,siot!$F$3:$F$1887,0),27)</f>
        <v>1</v>
      </c>
      <c r="H6084" s="2" t="b">
        <f t="shared" ref="H6084:H6147" si="191">IF(OR(F6084&lt;G6084,G6084=F6084),TRUE,FALSE)</f>
        <v>0</v>
      </c>
      <c r="I6084" s="1" t="s">
        <v>2</v>
      </c>
      <c r="J6084" s="1" t="s">
        <v>13779</v>
      </c>
      <c r="K6084" s="1"/>
    </row>
    <row r="6085" spans="1:11" hidden="1">
      <c r="A6085" s="1" t="s">
        <v>13710</v>
      </c>
      <c r="B6085" s="1" t="s">
        <v>1046</v>
      </c>
      <c r="C6085" s="48" t="str">
        <f t="shared" si="190"/>
        <v>פז חולון</v>
      </c>
      <c r="D6085" s="1" t="s">
        <v>13777</v>
      </c>
      <c r="E6085" s="1"/>
      <c r="F6085" s="2">
        <v>10</v>
      </c>
      <c r="G6085" s="2">
        <f>INDEX(תוצאות_בחירות,MATCH(C6085,siot!$F$3:$F$1887,0),27)</f>
        <v>1</v>
      </c>
      <c r="H6085" s="2" t="b">
        <f t="shared" si="191"/>
        <v>0</v>
      </c>
      <c r="I6085" s="1" t="s">
        <v>2</v>
      </c>
      <c r="J6085" s="1" t="s">
        <v>13778</v>
      </c>
      <c r="K6085" s="1"/>
    </row>
    <row r="6086" spans="1:11" hidden="1">
      <c r="A6086" s="1" t="s">
        <v>13710</v>
      </c>
      <c r="B6086" s="1" t="s">
        <v>1046</v>
      </c>
      <c r="C6086" s="48" t="str">
        <f t="shared" si="190"/>
        <v>פז חולון</v>
      </c>
      <c r="D6086" s="1" t="s">
        <v>13777</v>
      </c>
      <c r="E6086" s="1"/>
      <c r="F6086" s="2">
        <v>11</v>
      </c>
      <c r="G6086" s="2">
        <f>INDEX(תוצאות_בחירות,MATCH(C6086,siot!$F$3:$F$1887,0),27)</f>
        <v>1</v>
      </c>
      <c r="H6086" s="2" t="b">
        <f t="shared" si="191"/>
        <v>0</v>
      </c>
      <c r="I6086" s="1" t="s">
        <v>2</v>
      </c>
      <c r="J6086" s="1" t="s">
        <v>13776</v>
      </c>
      <c r="K6086" s="1"/>
    </row>
    <row r="6087" spans="1:11" hidden="1">
      <c r="A6087" s="1" t="s">
        <v>13710</v>
      </c>
      <c r="B6087" s="1" t="s">
        <v>295</v>
      </c>
      <c r="C6087" s="48" t="str">
        <f t="shared" si="190"/>
        <v>צ חולון</v>
      </c>
      <c r="D6087" s="1" t="s">
        <v>13765</v>
      </c>
      <c r="E6087" s="1" t="s">
        <v>3</v>
      </c>
      <c r="F6087" s="2" t="s">
        <v>19548</v>
      </c>
      <c r="G6087" s="2">
        <f>INDEX(תוצאות_בחירות,MATCH(C6087,siot!$F$3:$F$1887,0),27)</f>
        <v>2</v>
      </c>
      <c r="H6087" s="2" t="b">
        <f t="shared" si="191"/>
        <v>0</v>
      </c>
      <c r="I6087" s="1"/>
      <c r="J6087" s="1"/>
      <c r="K6087" s="1"/>
    </row>
    <row r="6088" spans="1:11">
      <c r="A6088" s="1" t="s">
        <v>13710</v>
      </c>
      <c r="B6088" s="1" t="s">
        <v>295</v>
      </c>
      <c r="C6088" s="48" t="str">
        <f t="shared" si="190"/>
        <v>צ חולון</v>
      </c>
      <c r="D6088" s="1" t="s">
        <v>13765</v>
      </c>
      <c r="E6088" s="1"/>
      <c r="F6088" s="2">
        <v>1</v>
      </c>
      <c r="G6088" s="2">
        <f>INDEX(תוצאות_בחירות,MATCH(C6088,siot!$F$3:$F$1887,0),27)</f>
        <v>2</v>
      </c>
      <c r="H6088" s="2" t="b">
        <f t="shared" si="191"/>
        <v>1</v>
      </c>
      <c r="I6088" s="1" t="s">
        <v>2</v>
      </c>
      <c r="J6088" s="1" t="s">
        <v>13775</v>
      </c>
      <c r="K6088" s="1"/>
    </row>
    <row r="6089" spans="1:11">
      <c r="A6089" s="1" t="s">
        <v>13710</v>
      </c>
      <c r="B6089" s="1" t="s">
        <v>295</v>
      </c>
      <c r="C6089" s="48" t="str">
        <f t="shared" si="190"/>
        <v>צ חולון</v>
      </c>
      <c r="D6089" s="1" t="s">
        <v>13765</v>
      </c>
      <c r="E6089" s="1"/>
      <c r="F6089" s="2">
        <v>2</v>
      </c>
      <c r="G6089" s="2">
        <f>INDEX(תוצאות_בחירות,MATCH(C6089,siot!$F$3:$F$1887,0),27)</f>
        <v>2</v>
      </c>
      <c r="H6089" s="2" t="b">
        <f t="shared" si="191"/>
        <v>1</v>
      </c>
      <c r="I6089" s="1" t="s">
        <v>2</v>
      </c>
      <c r="J6089" s="1" t="s">
        <v>13774</v>
      </c>
      <c r="K6089" s="1"/>
    </row>
    <row r="6090" spans="1:11" hidden="1">
      <c r="A6090" s="1" t="s">
        <v>13710</v>
      </c>
      <c r="B6090" s="1" t="s">
        <v>295</v>
      </c>
      <c r="C6090" s="48" t="str">
        <f t="shared" si="190"/>
        <v>צ חולון</v>
      </c>
      <c r="D6090" s="1" t="s">
        <v>13765</v>
      </c>
      <c r="E6090" s="1"/>
      <c r="F6090" s="2">
        <v>3</v>
      </c>
      <c r="G6090" s="2">
        <f>INDEX(תוצאות_בחירות,MATCH(C6090,siot!$F$3:$F$1887,0),27)</f>
        <v>2</v>
      </c>
      <c r="H6090" s="2" t="b">
        <f t="shared" si="191"/>
        <v>0</v>
      </c>
      <c r="I6090" s="1" t="s">
        <v>2</v>
      </c>
      <c r="J6090" s="1" t="s">
        <v>13773</v>
      </c>
      <c r="K6090" s="1"/>
    </row>
    <row r="6091" spans="1:11" hidden="1">
      <c r="A6091" s="1" t="s">
        <v>13710</v>
      </c>
      <c r="B6091" s="1" t="s">
        <v>295</v>
      </c>
      <c r="C6091" s="48" t="str">
        <f t="shared" si="190"/>
        <v>צ חולון</v>
      </c>
      <c r="D6091" s="1" t="s">
        <v>13765</v>
      </c>
      <c r="E6091" s="1"/>
      <c r="F6091" s="2">
        <v>4</v>
      </c>
      <c r="G6091" s="2">
        <f>INDEX(תוצאות_בחירות,MATCH(C6091,siot!$F$3:$F$1887,0),27)</f>
        <v>2</v>
      </c>
      <c r="H6091" s="2" t="b">
        <f t="shared" si="191"/>
        <v>0</v>
      </c>
      <c r="I6091" s="1" t="s">
        <v>2</v>
      </c>
      <c r="J6091" s="1" t="s">
        <v>13772</v>
      </c>
      <c r="K6091" s="1"/>
    </row>
    <row r="6092" spans="1:11" hidden="1">
      <c r="A6092" s="1" t="s">
        <v>13710</v>
      </c>
      <c r="B6092" s="1" t="s">
        <v>295</v>
      </c>
      <c r="C6092" s="48" t="str">
        <f t="shared" si="190"/>
        <v>צ חולון</v>
      </c>
      <c r="D6092" s="1" t="s">
        <v>13765</v>
      </c>
      <c r="E6092" s="1"/>
      <c r="F6092" s="2">
        <v>5</v>
      </c>
      <c r="G6092" s="2">
        <f>INDEX(תוצאות_בחירות,MATCH(C6092,siot!$F$3:$F$1887,0),27)</f>
        <v>2</v>
      </c>
      <c r="H6092" s="2" t="b">
        <f t="shared" si="191"/>
        <v>0</v>
      </c>
      <c r="I6092" s="1" t="s">
        <v>2</v>
      </c>
      <c r="J6092" s="1" t="s">
        <v>13771</v>
      </c>
      <c r="K6092" s="1"/>
    </row>
    <row r="6093" spans="1:11" hidden="1">
      <c r="A6093" s="1" t="s">
        <v>13710</v>
      </c>
      <c r="B6093" s="1" t="s">
        <v>295</v>
      </c>
      <c r="C6093" s="48" t="str">
        <f t="shared" si="190"/>
        <v>צ חולון</v>
      </c>
      <c r="D6093" s="1" t="s">
        <v>13765</v>
      </c>
      <c r="E6093" s="1"/>
      <c r="F6093" s="2">
        <v>6</v>
      </c>
      <c r="G6093" s="2">
        <f>INDEX(תוצאות_בחירות,MATCH(C6093,siot!$F$3:$F$1887,0),27)</f>
        <v>2</v>
      </c>
      <c r="H6093" s="2" t="b">
        <f t="shared" si="191"/>
        <v>0</v>
      </c>
      <c r="I6093" s="1" t="s">
        <v>2</v>
      </c>
      <c r="J6093" s="1" t="s">
        <v>13770</v>
      </c>
      <c r="K6093" s="1"/>
    </row>
    <row r="6094" spans="1:11" hidden="1">
      <c r="A6094" s="1" t="s">
        <v>13710</v>
      </c>
      <c r="B6094" s="1" t="s">
        <v>295</v>
      </c>
      <c r="C6094" s="48" t="str">
        <f t="shared" si="190"/>
        <v>צ חולון</v>
      </c>
      <c r="D6094" s="1" t="s">
        <v>13765</v>
      </c>
      <c r="E6094" s="1"/>
      <c r="F6094" s="2">
        <v>7</v>
      </c>
      <c r="G6094" s="2">
        <f>INDEX(תוצאות_בחירות,MATCH(C6094,siot!$F$3:$F$1887,0),27)</f>
        <v>2</v>
      </c>
      <c r="H6094" s="2" t="b">
        <f t="shared" si="191"/>
        <v>0</v>
      </c>
      <c r="I6094" s="1" t="s">
        <v>2</v>
      </c>
      <c r="J6094" s="1" t="s">
        <v>13769</v>
      </c>
      <c r="K6094" s="1"/>
    </row>
    <row r="6095" spans="1:11" hidden="1">
      <c r="A6095" s="1" t="s">
        <v>13710</v>
      </c>
      <c r="B6095" s="1" t="s">
        <v>295</v>
      </c>
      <c r="C6095" s="48" t="str">
        <f t="shared" si="190"/>
        <v>צ חולון</v>
      </c>
      <c r="D6095" s="1" t="s">
        <v>13765</v>
      </c>
      <c r="E6095" s="1"/>
      <c r="F6095" s="2">
        <v>8</v>
      </c>
      <c r="G6095" s="2">
        <f>INDEX(תוצאות_בחירות,MATCH(C6095,siot!$F$3:$F$1887,0),27)</f>
        <v>2</v>
      </c>
      <c r="H6095" s="2" t="b">
        <f t="shared" si="191"/>
        <v>0</v>
      </c>
      <c r="I6095" s="1" t="s">
        <v>2</v>
      </c>
      <c r="J6095" s="1" t="s">
        <v>4737</v>
      </c>
      <c r="K6095" s="1"/>
    </row>
    <row r="6096" spans="1:11" hidden="1">
      <c r="A6096" s="1" t="s">
        <v>13710</v>
      </c>
      <c r="B6096" s="1" t="s">
        <v>295</v>
      </c>
      <c r="C6096" s="48" t="str">
        <f t="shared" si="190"/>
        <v>צ חולון</v>
      </c>
      <c r="D6096" s="1" t="s">
        <v>13765</v>
      </c>
      <c r="E6096" s="1"/>
      <c r="F6096" s="2">
        <v>9</v>
      </c>
      <c r="G6096" s="2">
        <f>INDEX(תוצאות_בחירות,MATCH(C6096,siot!$F$3:$F$1887,0),27)</f>
        <v>2</v>
      </c>
      <c r="H6096" s="2" t="b">
        <f t="shared" si="191"/>
        <v>0</v>
      </c>
      <c r="I6096" s="1" t="s">
        <v>2</v>
      </c>
      <c r="J6096" s="1" t="s">
        <v>13768</v>
      </c>
      <c r="K6096" s="1"/>
    </row>
    <row r="6097" spans="1:11" hidden="1">
      <c r="A6097" s="1" t="s">
        <v>13710</v>
      </c>
      <c r="B6097" s="1" t="s">
        <v>295</v>
      </c>
      <c r="C6097" s="48" t="str">
        <f t="shared" si="190"/>
        <v>צ חולון</v>
      </c>
      <c r="D6097" s="1" t="s">
        <v>13765</v>
      </c>
      <c r="E6097" s="1"/>
      <c r="F6097" s="2">
        <v>10</v>
      </c>
      <c r="G6097" s="2">
        <f>INDEX(תוצאות_בחירות,MATCH(C6097,siot!$F$3:$F$1887,0),27)</f>
        <v>2</v>
      </c>
      <c r="H6097" s="2" t="b">
        <f t="shared" si="191"/>
        <v>0</v>
      </c>
      <c r="I6097" s="1" t="s">
        <v>2</v>
      </c>
      <c r="J6097" s="1" t="s">
        <v>13767</v>
      </c>
      <c r="K6097" s="1"/>
    </row>
    <row r="6098" spans="1:11" hidden="1">
      <c r="A6098" s="1" t="s">
        <v>13710</v>
      </c>
      <c r="B6098" s="1" t="s">
        <v>295</v>
      </c>
      <c r="C6098" s="48" t="str">
        <f t="shared" si="190"/>
        <v>צ חולון</v>
      </c>
      <c r="D6098" s="1" t="s">
        <v>13765</v>
      </c>
      <c r="E6098" s="1"/>
      <c r="F6098" s="2">
        <v>11</v>
      </c>
      <c r="G6098" s="2">
        <f>INDEX(תוצאות_בחירות,MATCH(C6098,siot!$F$3:$F$1887,0),27)</f>
        <v>2</v>
      </c>
      <c r="H6098" s="2" t="b">
        <f t="shared" si="191"/>
        <v>0</v>
      </c>
      <c r="I6098" s="1" t="s">
        <v>2</v>
      </c>
      <c r="J6098" s="1" t="s">
        <v>13766</v>
      </c>
      <c r="K6098" s="1"/>
    </row>
    <row r="6099" spans="1:11" hidden="1">
      <c r="A6099" s="1" t="s">
        <v>13710</v>
      </c>
      <c r="B6099" s="1" t="s">
        <v>295</v>
      </c>
      <c r="C6099" s="48" t="str">
        <f t="shared" si="190"/>
        <v>צ חולון</v>
      </c>
      <c r="D6099" s="1" t="s">
        <v>13765</v>
      </c>
      <c r="E6099" s="1"/>
      <c r="F6099" s="2">
        <v>12</v>
      </c>
      <c r="G6099" s="2">
        <f>INDEX(תוצאות_בחירות,MATCH(C6099,siot!$F$3:$F$1887,0),27)</f>
        <v>2</v>
      </c>
      <c r="H6099" s="2" t="b">
        <f t="shared" si="191"/>
        <v>0</v>
      </c>
      <c r="I6099" s="1" t="s">
        <v>2</v>
      </c>
      <c r="J6099" s="1" t="s">
        <v>13764</v>
      </c>
      <c r="K6099" s="1"/>
    </row>
    <row r="6100" spans="1:11" hidden="1">
      <c r="A6100" s="1" t="s">
        <v>13710</v>
      </c>
      <c r="B6100" s="1" t="s">
        <v>213</v>
      </c>
      <c r="C6100" s="48" t="str">
        <f t="shared" si="190"/>
        <v>רק חולון</v>
      </c>
      <c r="D6100" s="1" t="s">
        <v>13728</v>
      </c>
      <c r="E6100" s="1" t="s">
        <v>3</v>
      </c>
      <c r="F6100" s="2" t="s">
        <v>19548</v>
      </c>
      <c r="G6100" s="2">
        <f>INDEX(תוצאות_בחירות,MATCH(C6100,siot!$F$3:$F$1887,0),27)</f>
        <v>1</v>
      </c>
      <c r="H6100" s="2" t="b">
        <f t="shared" si="191"/>
        <v>0</v>
      </c>
      <c r="I6100" s="1"/>
      <c r="J6100" s="1"/>
      <c r="K6100" s="1"/>
    </row>
    <row r="6101" spans="1:11">
      <c r="A6101" s="1" t="s">
        <v>13710</v>
      </c>
      <c r="B6101" s="1" t="s">
        <v>213</v>
      </c>
      <c r="C6101" s="48" t="str">
        <f t="shared" si="190"/>
        <v>רק חולון</v>
      </c>
      <c r="D6101" s="1" t="s">
        <v>13728</v>
      </c>
      <c r="E6101" s="1"/>
      <c r="F6101" s="2">
        <v>1</v>
      </c>
      <c r="G6101" s="2">
        <f>INDEX(תוצאות_בחירות,MATCH(C6101,siot!$F$3:$F$1887,0),27)</f>
        <v>1</v>
      </c>
      <c r="H6101" s="2" t="b">
        <f t="shared" si="191"/>
        <v>1</v>
      </c>
      <c r="I6101" s="1" t="s">
        <v>2</v>
      </c>
      <c r="J6101" s="1" t="s">
        <v>13763</v>
      </c>
      <c r="K6101" s="1"/>
    </row>
    <row r="6102" spans="1:11" hidden="1">
      <c r="A6102" s="1" t="s">
        <v>13710</v>
      </c>
      <c r="B6102" s="1" t="s">
        <v>213</v>
      </c>
      <c r="C6102" s="48" t="str">
        <f t="shared" si="190"/>
        <v>רק חולון</v>
      </c>
      <c r="D6102" s="1" t="s">
        <v>13728</v>
      </c>
      <c r="E6102" s="1"/>
      <c r="F6102" s="2">
        <v>2</v>
      </c>
      <c r="G6102" s="2">
        <f>INDEX(תוצאות_בחירות,MATCH(C6102,siot!$F$3:$F$1887,0),27)</f>
        <v>1</v>
      </c>
      <c r="H6102" s="2" t="b">
        <f t="shared" si="191"/>
        <v>0</v>
      </c>
      <c r="I6102" s="1" t="s">
        <v>2</v>
      </c>
      <c r="J6102" s="1" t="s">
        <v>13762</v>
      </c>
      <c r="K6102" s="1"/>
    </row>
    <row r="6103" spans="1:11" hidden="1">
      <c r="A6103" s="1" t="s">
        <v>13710</v>
      </c>
      <c r="B6103" s="1" t="s">
        <v>213</v>
      </c>
      <c r="C6103" s="48" t="str">
        <f t="shared" si="190"/>
        <v>רק חולון</v>
      </c>
      <c r="D6103" s="1" t="s">
        <v>13728</v>
      </c>
      <c r="E6103" s="1"/>
      <c r="F6103" s="2">
        <v>3</v>
      </c>
      <c r="G6103" s="2">
        <f>INDEX(תוצאות_בחירות,MATCH(C6103,siot!$F$3:$F$1887,0),27)</f>
        <v>1</v>
      </c>
      <c r="H6103" s="2" t="b">
        <f t="shared" si="191"/>
        <v>0</v>
      </c>
      <c r="I6103" s="1" t="s">
        <v>2</v>
      </c>
      <c r="J6103" s="1" t="s">
        <v>13761</v>
      </c>
      <c r="K6103" s="1"/>
    </row>
    <row r="6104" spans="1:11" hidden="1">
      <c r="A6104" s="1" t="s">
        <v>13710</v>
      </c>
      <c r="B6104" s="1" t="s">
        <v>213</v>
      </c>
      <c r="C6104" s="48" t="str">
        <f t="shared" si="190"/>
        <v>רק חולון</v>
      </c>
      <c r="D6104" s="1" t="s">
        <v>13728</v>
      </c>
      <c r="E6104" s="1"/>
      <c r="F6104" s="2">
        <v>4</v>
      </c>
      <c r="G6104" s="2">
        <f>INDEX(תוצאות_בחירות,MATCH(C6104,siot!$F$3:$F$1887,0),27)</f>
        <v>1</v>
      </c>
      <c r="H6104" s="2" t="b">
        <f t="shared" si="191"/>
        <v>0</v>
      </c>
      <c r="I6104" s="1" t="s">
        <v>2</v>
      </c>
      <c r="J6104" s="1" t="s">
        <v>13760</v>
      </c>
      <c r="K6104" s="1"/>
    </row>
    <row r="6105" spans="1:11" hidden="1">
      <c r="A6105" s="1" t="s">
        <v>13710</v>
      </c>
      <c r="B6105" s="1" t="s">
        <v>213</v>
      </c>
      <c r="C6105" s="48" t="str">
        <f t="shared" si="190"/>
        <v>רק חולון</v>
      </c>
      <c r="D6105" s="1" t="s">
        <v>13728</v>
      </c>
      <c r="E6105" s="1"/>
      <c r="F6105" s="2">
        <v>5</v>
      </c>
      <c r="G6105" s="2">
        <f>INDEX(תוצאות_בחירות,MATCH(C6105,siot!$F$3:$F$1887,0),27)</f>
        <v>1</v>
      </c>
      <c r="H6105" s="2" t="b">
        <f t="shared" si="191"/>
        <v>0</v>
      </c>
      <c r="I6105" s="1" t="s">
        <v>2</v>
      </c>
      <c r="J6105" s="1" t="s">
        <v>13759</v>
      </c>
      <c r="K6105" s="1"/>
    </row>
    <row r="6106" spans="1:11" hidden="1">
      <c r="A6106" s="1" t="s">
        <v>13710</v>
      </c>
      <c r="B6106" s="1" t="s">
        <v>213</v>
      </c>
      <c r="C6106" s="48" t="str">
        <f t="shared" si="190"/>
        <v>רק חולון</v>
      </c>
      <c r="D6106" s="1" t="s">
        <v>13728</v>
      </c>
      <c r="E6106" s="1"/>
      <c r="F6106" s="2">
        <v>6</v>
      </c>
      <c r="G6106" s="2">
        <f>INDEX(תוצאות_בחירות,MATCH(C6106,siot!$F$3:$F$1887,0),27)</f>
        <v>1</v>
      </c>
      <c r="H6106" s="2" t="b">
        <f t="shared" si="191"/>
        <v>0</v>
      </c>
      <c r="I6106" s="1" t="s">
        <v>2</v>
      </c>
      <c r="J6106" s="1" t="s">
        <v>13758</v>
      </c>
      <c r="K6106" s="1"/>
    </row>
    <row r="6107" spans="1:11" hidden="1">
      <c r="A6107" s="1" t="s">
        <v>13710</v>
      </c>
      <c r="B6107" s="1" t="s">
        <v>213</v>
      </c>
      <c r="C6107" s="48" t="str">
        <f t="shared" si="190"/>
        <v>רק חולון</v>
      </c>
      <c r="D6107" s="1" t="s">
        <v>13728</v>
      </c>
      <c r="E6107" s="1"/>
      <c r="F6107" s="2">
        <v>7</v>
      </c>
      <c r="G6107" s="2">
        <f>INDEX(תוצאות_בחירות,MATCH(C6107,siot!$F$3:$F$1887,0),27)</f>
        <v>1</v>
      </c>
      <c r="H6107" s="2" t="b">
        <f t="shared" si="191"/>
        <v>0</v>
      </c>
      <c r="I6107" s="1" t="s">
        <v>2</v>
      </c>
      <c r="J6107" s="1" t="s">
        <v>13757</v>
      </c>
      <c r="K6107" s="1"/>
    </row>
    <row r="6108" spans="1:11" hidden="1">
      <c r="A6108" s="1" t="s">
        <v>13710</v>
      </c>
      <c r="B6108" s="1" t="s">
        <v>213</v>
      </c>
      <c r="C6108" s="48" t="str">
        <f t="shared" si="190"/>
        <v>רק חולון</v>
      </c>
      <c r="D6108" s="1" t="s">
        <v>13728</v>
      </c>
      <c r="E6108" s="1"/>
      <c r="F6108" s="2">
        <v>8</v>
      </c>
      <c r="G6108" s="2">
        <f>INDEX(תוצאות_בחירות,MATCH(C6108,siot!$F$3:$F$1887,0),27)</f>
        <v>1</v>
      </c>
      <c r="H6108" s="2" t="b">
        <f t="shared" si="191"/>
        <v>0</v>
      </c>
      <c r="I6108" s="1" t="s">
        <v>2</v>
      </c>
      <c r="J6108" s="1" t="s">
        <v>13756</v>
      </c>
      <c r="K6108" s="1"/>
    </row>
    <row r="6109" spans="1:11" hidden="1">
      <c r="A6109" s="1" t="s">
        <v>13710</v>
      </c>
      <c r="B6109" s="1" t="s">
        <v>213</v>
      </c>
      <c r="C6109" s="48" t="str">
        <f t="shared" si="190"/>
        <v>רק חולון</v>
      </c>
      <c r="D6109" s="1" t="s">
        <v>13728</v>
      </c>
      <c r="E6109" s="1"/>
      <c r="F6109" s="2">
        <v>9</v>
      </c>
      <c r="G6109" s="2">
        <f>INDEX(תוצאות_בחירות,MATCH(C6109,siot!$F$3:$F$1887,0),27)</f>
        <v>1</v>
      </c>
      <c r="H6109" s="2" t="b">
        <f t="shared" si="191"/>
        <v>0</v>
      </c>
      <c r="I6109" s="1" t="s">
        <v>2</v>
      </c>
      <c r="J6109" s="1" t="s">
        <v>13755</v>
      </c>
      <c r="K6109" s="1"/>
    </row>
    <row r="6110" spans="1:11" hidden="1">
      <c r="A6110" s="1" t="s">
        <v>13710</v>
      </c>
      <c r="B6110" s="1" t="s">
        <v>213</v>
      </c>
      <c r="C6110" s="48" t="str">
        <f t="shared" si="190"/>
        <v>רק חולון</v>
      </c>
      <c r="D6110" s="1" t="s">
        <v>13728</v>
      </c>
      <c r="E6110" s="1"/>
      <c r="F6110" s="2">
        <v>10</v>
      </c>
      <c r="G6110" s="2">
        <f>INDEX(תוצאות_בחירות,MATCH(C6110,siot!$F$3:$F$1887,0),27)</f>
        <v>1</v>
      </c>
      <c r="H6110" s="2" t="b">
        <f t="shared" si="191"/>
        <v>0</v>
      </c>
      <c r="I6110" s="1" t="s">
        <v>2</v>
      </c>
      <c r="J6110" s="1" t="s">
        <v>13754</v>
      </c>
      <c r="K6110" s="1"/>
    </row>
    <row r="6111" spans="1:11" hidden="1">
      <c r="A6111" s="1" t="s">
        <v>13710</v>
      </c>
      <c r="B6111" s="1" t="s">
        <v>213</v>
      </c>
      <c r="C6111" s="48" t="str">
        <f t="shared" si="190"/>
        <v>רק חולון</v>
      </c>
      <c r="D6111" s="1" t="s">
        <v>13728</v>
      </c>
      <c r="E6111" s="1"/>
      <c r="F6111" s="2">
        <v>11</v>
      </c>
      <c r="G6111" s="2">
        <f>INDEX(תוצאות_בחירות,MATCH(C6111,siot!$F$3:$F$1887,0),27)</f>
        <v>1</v>
      </c>
      <c r="H6111" s="2" t="b">
        <f t="shared" si="191"/>
        <v>0</v>
      </c>
      <c r="I6111" s="1" t="s">
        <v>2</v>
      </c>
      <c r="J6111" s="1" t="s">
        <v>13753</v>
      </c>
      <c r="K6111" s="1"/>
    </row>
    <row r="6112" spans="1:11" hidden="1">
      <c r="A6112" s="1" t="s">
        <v>13710</v>
      </c>
      <c r="B6112" s="1" t="s">
        <v>213</v>
      </c>
      <c r="C6112" s="48" t="str">
        <f t="shared" si="190"/>
        <v>רק חולון</v>
      </c>
      <c r="D6112" s="1" t="s">
        <v>13728</v>
      </c>
      <c r="E6112" s="1"/>
      <c r="F6112" s="2">
        <v>12</v>
      </c>
      <c r="G6112" s="2">
        <f>INDEX(תוצאות_בחירות,MATCH(C6112,siot!$F$3:$F$1887,0),27)</f>
        <v>1</v>
      </c>
      <c r="H6112" s="2" t="b">
        <f t="shared" si="191"/>
        <v>0</v>
      </c>
      <c r="I6112" s="1" t="s">
        <v>2</v>
      </c>
      <c r="J6112" s="1" t="s">
        <v>13752</v>
      </c>
      <c r="K6112" s="1"/>
    </row>
    <row r="6113" spans="1:11" hidden="1">
      <c r="A6113" s="1" t="s">
        <v>13710</v>
      </c>
      <c r="B6113" s="1" t="s">
        <v>213</v>
      </c>
      <c r="C6113" s="48" t="str">
        <f t="shared" si="190"/>
        <v>רק חולון</v>
      </c>
      <c r="D6113" s="1" t="s">
        <v>13728</v>
      </c>
      <c r="E6113" s="1"/>
      <c r="F6113" s="2">
        <v>13</v>
      </c>
      <c r="G6113" s="2">
        <f>INDEX(תוצאות_בחירות,MATCH(C6113,siot!$F$3:$F$1887,0),27)</f>
        <v>1</v>
      </c>
      <c r="H6113" s="2" t="b">
        <f t="shared" si="191"/>
        <v>0</v>
      </c>
      <c r="I6113" s="1" t="s">
        <v>2</v>
      </c>
      <c r="J6113" s="1" t="s">
        <v>13751</v>
      </c>
      <c r="K6113" s="1"/>
    </row>
    <row r="6114" spans="1:11" hidden="1">
      <c r="A6114" s="1" t="s">
        <v>13710</v>
      </c>
      <c r="B6114" s="1" t="s">
        <v>213</v>
      </c>
      <c r="C6114" s="48" t="str">
        <f t="shared" si="190"/>
        <v>רק חולון</v>
      </c>
      <c r="D6114" s="1" t="s">
        <v>13728</v>
      </c>
      <c r="E6114" s="1"/>
      <c r="F6114" s="2">
        <v>14</v>
      </c>
      <c r="G6114" s="2">
        <f>INDEX(תוצאות_בחירות,MATCH(C6114,siot!$F$3:$F$1887,0),27)</f>
        <v>1</v>
      </c>
      <c r="H6114" s="2" t="b">
        <f t="shared" si="191"/>
        <v>0</v>
      </c>
      <c r="I6114" s="1" t="s">
        <v>2</v>
      </c>
      <c r="J6114" s="1" t="s">
        <v>13750</v>
      </c>
      <c r="K6114" s="1"/>
    </row>
    <row r="6115" spans="1:11" hidden="1">
      <c r="A6115" s="1" t="s">
        <v>13710</v>
      </c>
      <c r="B6115" s="1" t="s">
        <v>213</v>
      </c>
      <c r="C6115" s="48" t="str">
        <f t="shared" si="190"/>
        <v>רק חולון</v>
      </c>
      <c r="D6115" s="1" t="s">
        <v>13728</v>
      </c>
      <c r="E6115" s="1"/>
      <c r="F6115" s="2">
        <v>15</v>
      </c>
      <c r="G6115" s="2">
        <f>INDEX(תוצאות_בחירות,MATCH(C6115,siot!$F$3:$F$1887,0),27)</f>
        <v>1</v>
      </c>
      <c r="H6115" s="2" t="b">
        <f t="shared" si="191"/>
        <v>0</v>
      </c>
      <c r="I6115" s="1" t="s">
        <v>2</v>
      </c>
      <c r="J6115" s="1" t="s">
        <v>13749</v>
      </c>
      <c r="K6115" s="1"/>
    </row>
    <row r="6116" spans="1:11" hidden="1">
      <c r="A6116" s="1" t="s">
        <v>13710</v>
      </c>
      <c r="B6116" s="1" t="s">
        <v>213</v>
      </c>
      <c r="C6116" s="48" t="str">
        <f t="shared" si="190"/>
        <v>רק חולון</v>
      </c>
      <c r="D6116" s="1" t="s">
        <v>13728</v>
      </c>
      <c r="E6116" s="1"/>
      <c r="F6116" s="2">
        <v>16</v>
      </c>
      <c r="G6116" s="2">
        <f>INDEX(תוצאות_בחירות,MATCH(C6116,siot!$F$3:$F$1887,0),27)</f>
        <v>1</v>
      </c>
      <c r="H6116" s="2" t="b">
        <f t="shared" si="191"/>
        <v>0</v>
      </c>
      <c r="I6116" s="1" t="s">
        <v>2</v>
      </c>
      <c r="J6116" s="1" t="s">
        <v>13748</v>
      </c>
      <c r="K6116" s="1"/>
    </row>
    <row r="6117" spans="1:11" hidden="1">
      <c r="A6117" s="1" t="s">
        <v>13710</v>
      </c>
      <c r="B6117" s="1" t="s">
        <v>213</v>
      </c>
      <c r="C6117" s="48" t="str">
        <f t="shared" si="190"/>
        <v>רק חולון</v>
      </c>
      <c r="D6117" s="1" t="s">
        <v>13728</v>
      </c>
      <c r="E6117" s="1"/>
      <c r="F6117" s="2">
        <v>17</v>
      </c>
      <c r="G6117" s="2">
        <f>INDEX(תוצאות_בחירות,MATCH(C6117,siot!$F$3:$F$1887,0),27)</f>
        <v>1</v>
      </c>
      <c r="H6117" s="2" t="b">
        <f t="shared" si="191"/>
        <v>0</v>
      </c>
      <c r="I6117" s="1" t="s">
        <v>2</v>
      </c>
      <c r="J6117" s="1" t="s">
        <v>13747</v>
      </c>
      <c r="K6117" s="1"/>
    </row>
    <row r="6118" spans="1:11" hidden="1">
      <c r="A6118" s="1" t="s">
        <v>13710</v>
      </c>
      <c r="B6118" s="1" t="s">
        <v>213</v>
      </c>
      <c r="C6118" s="48" t="str">
        <f t="shared" si="190"/>
        <v>רק חולון</v>
      </c>
      <c r="D6118" s="1" t="s">
        <v>13728</v>
      </c>
      <c r="E6118" s="1"/>
      <c r="F6118" s="2">
        <v>18</v>
      </c>
      <c r="G6118" s="2">
        <f>INDEX(תוצאות_בחירות,MATCH(C6118,siot!$F$3:$F$1887,0),27)</f>
        <v>1</v>
      </c>
      <c r="H6118" s="2" t="b">
        <f t="shared" si="191"/>
        <v>0</v>
      </c>
      <c r="I6118" s="1" t="s">
        <v>2</v>
      </c>
      <c r="J6118" s="1" t="s">
        <v>13746</v>
      </c>
      <c r="K6118" s="1"/>
    </row>
    <row r="6119" spans="1:11" hidden="1">
      <c r="A6119" s="1" t="s">
        <v>13710</v>
      </c>
      <c r="B6119" s="1" t="s">
        <v>213</v>
      </c>
      <c r="C6119" s="48" t="str">
        <f t="shared" si="190"/>
        <v>רק חולון</v>
      </c>
      <c r="D6119" s="1" t="s">
        <v>13728</v>
      </c>
      <c r="E6119" s="1"/>
      <c r="F6119" s="2">
        <v>19</v>
      </c>
      <c r="G6119" s="2">
        <f>INDEX(תוצאות_בחירות,MATCH(C6119,siot!$F$3:$F$1887,0),27)</f>
        <v>1</v>
      </c>
      <c r="H6119" s="2" t="b">
        <f t="shared" si="191"/>
        <v>0</v>
      </c>
      <c r="I6119" s="1" t="s">
        <v>2</v>
      </c>
      <c r="J6119" s="1" t="s">
        <v>13745</v>
      </c>
      <c r="K6119" s="1"/>
    </row>
    <row r="6120" spans="1:11" hidden="1">
      <c r="A6120" s="1" t="s">
        <v>13710</v>
      </c>
      <c r="B6120" s="1" t="s">
        <v>213</v>
      </c>
      <c r="C6120" s="48" t="str">
        <f t="shared" si="190"/>
        <v>רק חולון</v>
      </c>
      <c r="D6120" s="1" t="s">
        <v>13728</v>
      </c>
      <c r="E6120" s="1"/>
      <c r="F6120" s="2">
        <v>20</v>
      </c>
      <c r="G6120" s="2">
        <f>INDEX(תוצאות_בחירות,MATCH(C6120,siot!$F$3:$F$1887,0),27)</f>
        <v>1</v>
      </c>
      <c r="H6120" s="2" t="b">
        <f t="shared" si="191"/>
        <v>0</v>
      </c>
      <c r="I6120" s="1" t="s">
        <v>2</v>
      </c>
      <c r="J6120" s="1" t="s">
        <v>8556</v>
      </c>
      <c r="K6120" s="1"/>
    </row>
    <row r="6121" spans="1:11" hidden="1">
      <c r="A6121" s="1" t="s">
        <v>13710</v>
      </c>
      <c r="B6121" s="1" t="s">
        <v>213</v>
      </c>
      <c r="C6121" s="48" t="str">
        <f t="shared" si="190"/>
        <v>רק חולון</v>
      </c>
      <c r="D6121" s="1" t="s">
        <v>13728</v>
      </c>
      <c r="E6121" s="1"/>
      <c r="F6121" s="2">
        <v>21</v>
      </c>
      <c r="G6121" s="2">
        <f>INDEX(תוצאות_בחירות,MATCH(C6121,siot!$F$3:$F$1887,0),27)</f>
        <v>1</v>
      </c>
      <c r="H6121" s="2" t="b">
        <f t="shared" si="191"/>
        <v>0</v>
      </c>
      <c r="I6121" s="1" t="s">
        <v>2</v>
      </c>
      <c r="J6121" s="1" t="s">
        <v>13744</v>
      </c>
      <c r="K6121" s="1"/>
    </row>
    <row r="6122" spans="1:11" hidden="1">
      <c r="A6122" s="1" t="s">
        <v>13710</v>
      </c>
      <c r="B6122" s="1" t="s">
        <v>213</v>
      </c>
      <c r="C6122" s="48" t="str">
        <f t="shared" si="190"/>
        <v>רק חולון</v>
      </c>
      <c r="D6122" s="1" t="s">
        <v>13728</v>
      </c>
      <c r="E6122" s="1"/>
      <c r="F6122" s="2">
        <v>22</v>
      </c>
      <c r="G6122" s="2">
        <f>INDEX(תוצאות_בחירות,MATCH(C6122,siot!$F$3:$F$1887,0),27)</f>
        <v>1</v>
      </c>
      <c r="H6122" s="2" t="b">
        <f t="shared" si="191"/>
        <v>0</v>
      </c>
      <c r="I6122" s="1" t="s">
        <v>2</v>
      </c>
      <c r="J6122" s="1" t="s">
        <v>13743</v>
      </c>
      <c r="K6122" s="1"/>
    </row>
    <row r="6123" spans="1:11" hidden="1">
      <c r="A6123" s="1" t="s">
        <v>13710</v>
      </c>
      <c r="B6123" s="1" t="s">
        <v>213</v>
      </c>
      <c r="C6123" s="48" t="str">
        <f t="shared" si="190"/>
        <v>רק חולון</v>
      </c>
      <c r="D6123" s="1" t="s">
        <v>13728</v>
      </c>
      <c r="E6123" s="1"/>
      <c r="F6123" s="2">
        <v>23</v>
      </c>
      <c r="G6123" s="2">
        <f>INDEX(תוצאות_בחירות,MATCH(C6123,siot!$F$3:$F$1887,0),27)</f>
        <v>1</v>
      </c>
      <c r="H6123" s="2" t="b">
        <f t="shared" si="191"/>
        <v>0</v>
      </c>
      <c r="I6123" s="1" t="s">
        <v>2</v>
      </c>
      <c r="J6123" s="1" t="s">
        <v>13742</v>
      </c>
      <c r="K6123" s="1"/>
    </row>
    <row r="6124" spans="1:11" hidden="1">
      <c r="A6124" s="1" t="s">
        <v>13710</v>
      </c>
      <c r="B6124" s="1" t="s">
        <v>213</v>
      </c>
      <c r="C6124" s="48" t="str">
        <f t="shared" si="190"/>
        <v>רק חולון</v>
      </c>
      <c r="D6124" s="1" t="s">
        <v>13728</v>
      </c>
      <c r="E6124" s="1"/>
      <c r="F6124" s="2">
        <v>24</v>
      </c>
      <c r="G6124" s="2">
        <f>INDEX(תוצאות_בחירות,MATCH(C6124,siot!$F$3:$F$1887,0),27)</f>
        <v>1</v>
      </c>
      <c r="H6124" s="2" t="b">
        <f t="shared" si="191"/>
        <v>0</v>
      </c>
      <c r="I6124" s="1" t="s">
        <v>2</v>
      </c>
      <c r="J6124" s="1" t="s">
        <v>13741</v>
      </c>
      <c r="K6124" s="1"/>
    </row>
    <row r="6125" spans="1:11" hidden="1">
      <c r="A6125" s="1" t="s">
        <v>13710</v>
      </c>
      <c r="B6125" s="1" t="s">
        <v>213</v>
      </c>
      <c r="C6125" s="48" t="str">
        <f t="shared" si="190"/>
        <v>רק חולון</v>
      </c>
      <c r="D6125" s="1" t="s">
        <v>13728</v>
      </c>
      <c r="E6125" s="1"/>
      <c r="F6125" s="2">
        <v>25</v>
      </c>
      <c r="G6125" s="2">
        <f>INDEX(תוצאות_בחירות,MATCH(C6125,siot!$F$3:$F$1887,0),27)</f>
        <v>1</v>
      </c>
      <c r="H6125" s="2" t="b">
        <f t="shared" si="191"/>
        <v>0</v>
      </c>
      <c r="I6125" s="1" t="s">
        <v>2</v>
      </c>
      <c r="J6125" s="1" t="s">
        <v>13740</v>
      </c>
      <c r="K6125" s="1"/>
    </row>
    <row r="6126" spans="1:11" hidden="1">
      <c r="A6126" s="1" t="s">
        <v>13710</v>
      </c>
      <c r="B6126" s="1" t="s">
        <v>213</v>
      </c>
      <c r="C6126" s="48" t="str">
        <f t="shared" si="190"/>
        <v>רק חולון</v>
      </c>
      <c r="D6126" s="1" t="s">
        <v>13728</v>
      </c>
      <c r="E6126" s="1"/>
      <c r="F6126" s="2">
        <v>26</v>
      </c>
      <c r="G6126" s="2">
        <f>INDEX(תוצאות_בחירות,MATCH(C6126,siot!$F$3:$F$1887,0),27)</f>
        <v>1</v>
      </c>
      <c r="H6126" s="2" t="b">
        <f t="shared" si="191"/>
        <v>0</v>
      </c>
      <c r="I6126" s="1" t="s">
        <v>2</v>
      </c>
      <c r="J6126" s="1" t="s">
        <v>13739</v>
      </c>
      <c r="K6126" s="1"/>
    </row>
    <row r="6127" spans="1:11" hidden="1">
      <c r="A6127" s="1" t="s">
        <v>13710</v>
      </c>
      <c r="B6127" s="1" t="s">
        <v>213</v>
      </c>
      <c r="C6127" s="48" t="str">
        <f t="shared" si="190"/>
        <v>רק חולון</v>
      </c>
      <c r="D6127" s="1" t="s">
        <v>13728</v>
      </c>
      <c r="E6127" s="1"/>
      <c r="F6127" s="2">
        <v>27</v>
      </c>
      <c r="G6127" s="2">
        <f>INDEX(תוצאות_בחירות,MATCH(C6127,siot!$F$3:$F$1887,0),27)</f>
        <v>1</v>
      </c>
      <c r="H6127" s="2" t="b">
        <f t="shared" si="191"/>
        <v>0</v>
      </c>
      <c r="I6127" s="1" t="s">
        <v>2</v>
      </c>
      <c r="J6127" s="1" t="s">
        <v>13738</v>
      </c>
      <c r="K6127" s="1"/>
    </row>
    <row r="6128" spans="1:11" hidden="1">
      <c r="A6128" s="1" t="s">
        <v>13710</v>
      </c>
      <c r="B6128" s="1" t="s">
        <v>213</v>
      </c>
      <c r="C6128" s="48" t="str">
        <f t="shared" si="190"/>
        <v>רק חולון</v>
      </c>
      <c r="D6128" s="1" t="s">
        <v>13728</v>
      </c>
      <c r="E6128" s="1"/>
      <c r="F6128" s="2">
        <v>28</v>
      </c>
      <c r="G6128" s="2">
        <f>INDEX(תוצאות_בחירות,MATCH(C6128,siot!$F$3:$F$1887,0),27)</f>
        <v>1</v>
      </c>
      <c r="H6128" s="2" t="b">
        <f t="shared" si="191"/>
        <v>0</v>
      </c>
      <c r="I6128" s="1" t="s">
        <v>2</v>
      </c>
      <c r="J6128" s="1" t="s">
        <v>13737</v>
      </c>
      <c r="K6128" s="1"/>
    </row>
    <row r="6129" spans="1:11" hidden="1">
      <c r="A6129" s="1" t="s">
        <v>13710</v>
      </c>
      <c r="B6129" s="1" t="s">
        <v>213</v>
      </c>
      <c r="C6129" s="48" t="str">
        <f t="shared" si="190"/>
        <v>רק חולון</v>
      </c>
      <c r="D6129" s="1" t="s">
        <v>13728</v>
      </c>
      <c r="E6129" s="1"/>
      <c r="F6129" s="2">
        <v>29</v>
      </c>
      <c r="G6129" s="2">
        <f>INDEX(תוצאות_בחירות,MATCH(C6129,siot!$F$3:$F$1887,0),27)</f>
        <v>1</v>
      </c>
      <c r="H6129" s="2" t="b">
        <f t="shared" si="191"/>
        <v>0</v>
      </c>
      <c r="I6129" s="1" t="s">
        <v>2</v>
      </c>
      <c r="J6129" s="1" t="s">
        <v>13736</v>
      </c>
      <c r="K6129" s="1"/>
    </row>
    <row r="6130" spans="1:11" hidden="1">
      <c r="A6130" s="1" t="s">
        <v>13710</v>
      </c>
      <c r="B6130" s="1" t="s">
        <v>213</v>
      </c>
      <c r="C6130" s="48" t="str">
        <f t="shared" si="190"/>
        <v>רק חולון</v>
      </c>
      <c r="D6130" s="1" t="s">
        <v>13728</v>
      </c>
      <c r="E6130" s="1"/>
      <c r="F6130" s="2">
        <v>30</v>
      </c>
      <c r="G6130" s="2">
        <f>INDEX(תוצאות_בחירות,MATCH(C6130,siot!$F$3:$F$1887,0),27)</f>
        <v>1</v>
      </c>
      <c r="H6130" s="2" t="b">
        <f t="shared" si="191"/>
        <v>0</v>
      </c>
      <c r="I6130" s="1" t="s">
        <v>2</v>
      </c>
      <c r="J6130" s="1" t="s">
        <v>13735</v>
      </c>
      <c r="K6130" s="1"/>
    </row>
    <row r="6131" spans="1:11" hidden="1">
      <c r="A6131" s="1" t="s">
        <v>13710</v>
      </c>
      <c r="B6131" s="1" t="s">
        <v>213</v>
      </c>
      <c r="C6131" s="48" t="str">
        <f t="shared" si="190"/>
        <v>רק חולון</v>
      </c>
      <c r="D6131" s="1" t="s">
        <v>13728</v>
      </c>
      <c r="E6131" s="1"/>
      <c r="F6131" s="2">
        <v>31</v>
      </c>
      <c r="G6131" s="2">
        <f>INDEX(תוצאות_בחירות,MATCH(C6131,siot!$F$3:$F$1887,0),27)</f>
        <v>1</v>
      </c>
      <c r="H6131" s="2" t="b">
        <f t="shared" si="191"/>
        <v>0</v>
      </c>
      <c r="I6131" s="1" t="s">
        <v>2</v>
      </c>
      <c r="J6131" s="1" t="s">
        <v>13734</v>
      </c>
      <c r="K6131" s="1"/>
    </row>
    <row r="6132" spans="1:11" hidden="1">
      <c r="A6132" s="1" t="s">
        <v>13710</v>
      </c>
      <c r="B6132" s="1" t="s">
        <v>213</v>
      </c>
      <c r="C6132" s="48" t="str">
        <f t="shared" si="190"/>
        <v>רק חולון</v>
      </c>
      <c r="D6132" s="1" t="s">
        <v>13728</v>
      </c>
      <c r="E6132" s="1"/>
      <c r="F6132" s="2">
        <v>32</v>
      </c>
      <c r="G6132" s="2">
        <f>INDEX(תוצאות_בחירות,MATCH(C6132,siot!$F$3:$F$1887,0),27)</f>
        <v>1</v>
      </c>
      <c r="H6132" s="2" t="b">
        <f t="shared" si="191"/>
        <v>0</v>
      </c>
      <c r="I6132" s="1" t="s">
        <v>2</v>
      </c>
      <c r="J6132" s="1" t="s">
        <v>13733</v>
      </c>
      <c r="K6132" s="1"/>
    </row>
    <row r="6133" spans="1:11" hidden="1">
      <c r="A6133" s="1" t="s">
        <v>13710</v>
      </c>
      <c r="B6133" s="1" t="s">
        <v>213</v>
      </c>
      <c r="C6133" s="48" t="str">
        <f t="shared" si="190"/>
        <v>רק חולון</v>
      </c>
      <c r="D6133" s="1" t="s">
        <v>13728</v>
      </c>
      <c r="E6133" s="1"/>
      <c r="F6133" s="2">
        <v>33</v>
      </c>
      <c r="G6133" s="2">
        <f>INDEX(תוצאות_בחירות,MATCH(C6133,siot!$F$3:$F$1887,0),27)</f>
        <v>1</v>
      </c>
      <c r="H6133" s="2" t="b">
        <f t="shared" si="191"/>
        <v>0</v>
      </c>
      <c r="I6133" s="1" t="s">
        <v>2</v>
      </c>
      <c r="J6133" s="1" t="s">
        <v>13732</v>
      </c>
      <c r="K6133" s="1"/>
    </row>
    <row r="6134" spans="1:11" hidden="1">
      <c r="A6134" s="1" t="s">
        <v>13710</v>
      </c>
      <c r="B6134" s="1" t="s">
        <v>213</v>
      </c>
      <c r="C6134" s="48" t="str">
        <f t="shared" si="190"/>
        <v>רק חולון</v>
      </c>
      <c r="D6134" s="1" t="s">
        <v>13728</v>
      </c>
      <c r="E6134" s="1"/>
      <c r="F6134" s="2">
        <v>34</v>
      </c>
      <c r="G6134" s="2">
        <f>INDEX(תוצאות_בחירות,MATCH(C6134,siot!$F$3:$F$1887,0),27)</f>
        <v>1</v>
      </c>
      <c r="H6134" s="2" t="b">
        <f t="shared" si="191"/>
        <v>0</v>
      </c>
      <c r="I6134" s="1" t="s">
        <v>2</v>
      </c>
      <c r="J6134" s="1" t="s">
        <v>13731</v>
      </c>
      <c r="K6134" s="1"/>
    </row>
    <row r="6135" spans="1:11" hidden="1">
      <c r="A6135" s="1" t="s">
        <v>13710</v>
      </c>
      <c r="B6135" s="1" t="s">
        <v>213</v>
      </c>
      <c r="C6135" s="48" t="str">
        <f t="shared" si="190"/>
        <v>רק חולון</v>
      </c>
      <c r="D6135" s="1" t="s">
        <v>13728</v>
      </c>
      <c r="E6135" s="1"/>
      <c r="F6135" s="2">
        <v>35</v>
      </c>
      <c r="G6135" s="2">
        <f>INDEX(תוצאות_בחירות,MATCH(C6135,siot!$F$3:$F$1887,0),27)</f>
        <v>1</v>
      </c>
      <c r="H6135" s="2" t="b">
        <f t="shared" si="191"/>
        <v>0</v>
      </c>
      <c r="I6135" s="1" t="s">
        <v>2</v>
      </c>
      <c r="J6135" s="1" t="s">
        <v>13730</v>
      </c>
      <c r="K6135" s="1"/>
    </row>
    <row r="6136" spans="1:11" hidden="1">
      <c r="A6136" s="1" t="s">
        <v>13710</v>
      </c>
      <c r="B6136" s="1" t="s">
        <v>213</v>
      </c>
      <c r="C6136" s="48" t="str">
        <f t="shared" si="190"/>
        <v>רק חולון</v>
      </c>
      <c r="D6136" s="1" t="s">
        <v>13728</v>
      </c>
      <c r="E6136" s="1"/>
      <c r="F6136" s="2">
        <v>36</v>
      </c>
      <c r="G6136" s="2">
        <f>INDEX(תוצאות_בחירות,MATCH(C6136,siot!$F$3:$F$1887,0),27)</f>
        <v>1</v>
      </c>
      <c r="H6136" s="2" t="b">
        <f t="shared" si="191"/>
        <v>0</v>
      </c>
      <c r="I6136" s="1" t="s">
        <v>2</v>
      </c>
      <c r="J6136" s="1" t="s">
        <v>13729</v>
      </c>
      <c r="K6136" s="1"/>
    </row>
    <row r="6137" spans="1:11" hidden="1">
      <c r="A6137" s="1" t="s">
        <v>13710</v>
      </c>
      <c r="B6137" s="1" t="s">
        <v>213</v>
      </c>
      <c r="C6137" s="48" t="str">
        <f t="shared" si="190"/>
        <v>רק חולון</v>
      </c>
      <c r="D6137" s="1" t="s">
        <v>13728</v>
      </c>
      <c r="E6137" s="1"/>
      <c r="F6137" s="2">
        <v>37</v>
      </c>
      <c r="G6137" s="2">
        <f>INDEX(תוצאות_בחירות,MATCH(C6137,siot!$F$3:$F$1887,0),27)</f>
        <v>1</v>
      </c>
      <c r="H6137" s="2" t="b">
        <f t="shared" si="191"/>
        <v>0</v>
      </c>
      <c r="I6137" s="1" t="s">
        <v>2</v>
      </c>
      <c r="J6137" s="1" t="s">
        <v>13727</v>
      </c>
      <c r="K6137" s="1"/>
    </row>
    <row r="6138" spans="1:11" hidden="1">
      <c r="A6138" s="1" t="s">
        <v>13710</v>
      </c>
      <c r="B6138" s="1" t="s">
        <v>963</v>
      </c>
      <c r="C6138" s="48" t="str">
        <f t="shared" si="190"/>
        <v>שס חולון</v>
      </c>
      <c r="D6138" s="1" t="s">
        <v>962</v>
      </c>
      <c r="E6138" s="1" t="s">
        <v>3</v>
      </c>
      <c r="F6138" s="2" t="s">
        <v>19548</v>
      </c>
      <c r="G6138" s="2">
        <f>INDEX(תוצאות_בחירות,MATCH(C6138,siot!$F$3:$F$1887,0),27)</f>
        <v>5</v>
      </c>
      <c r="H6138" s="2" t="b">
        <f t="shared" si="191"/>
        <v>0</v>
      </c>
      <c r="I6138" s="1"/>
      <c r="J6138" s="1"/>
      <c r="K6138" s="1"/>
    </row>
    <row r="6139" spans="1:11">
      <c r="A6139" s="1" t="s">
        <v>13710</v>
      </c>
      <c r="B6139" s="1" t="s">
        <v>963</v>
      </c>
      <c r="C6139" s="48" t="str">
        <f t="shared" si="190"/>
        <v>שס חולון</v>
      </c>
      <c r="D6139" s="1" t="s">
        <v>962</v>
      </c>
      <c r="E6139" s="1"/>
      <c r="F6139" s="2">
        <v>1</v>
      </c>
      <c r="G6139" s="2">
        <f>INDEX(תוצאות_בחירות,MATCH(C6139,siot!$F$3:$F$1887,0),27)</f>
        <v>5</v>
      </c>
      <c r="H6139" s="2" t="b">
        <f t="shared" si="191"/>
        <v>1</v>
      </c>
      <c r="I6139" s="1" t="s">
        <v>2</v>
      </c>
      <c r="J6139" s="1" t="s">
        <v>13726</v>
      </c>
      <c r="K6139" s="1"/>
    </row>
    <row r="6140" spans="1:11">
      <c r="A6140" s="1" t="s">
        <v>13710</v>
      </c>
      <c r="B6140" s="1" t="s">
        <v>963</v>
      </c>
      <c r="C6140" s="48" t="str">
        <f t="shared" si="190"/>
        <v>שס חולון</v>
      </c>
      <c r="D6140" s="1" t="s">
        <v>962</v>
      </c>
      <c r="E6140" s="1"/>
      <c r="F6140" s="2">
        <v>2</v>
      </c>
      <c r="G6140" s="2">
        <f>INDEX(תוצאות_בחירות,MATCH(C6140,siot!$F$3:$F$1887,0),27)</f>
        <v>5</v>
      </c>
      <c r="H6140" s="2" t="b">
        <f t="shared" si="191"/>
        <v>1</v>
      </c>
      <c r="I6140" s="1" t="s">
        <v>2</v>
      </c>
      <c r="J6140" s="1" t="s">
        <v>13725</v>
      </c>
      <c r="K6140" s="1"/>
    </row>
    <row r="6141" spans="1:11">
      <c r="A6141" s="1" t="s">
        <v>13710</v>
      </c>
      <c r="B6141" s="1" t="s">
        <v>963</v>
      </c>
      <c r="C6141" s="48" t="str">
        <f t="shared" si="190"/>
        <v>שס חולון</v>
      </c>
      <c r="D6141" s="1" t="s">
        <v>962</v>
      </c>
      <c r="E6141" s="1"/>
      <c r="F6141" s="2">
        <v>3</v>
      </c>
      <c r="G6141" s="2">
        <f>INDEX(תוצאות_בחירות,MATCH(C6141,siot!$F$3:$F$1887,0),27)</f>
        <v>5</v>
      </c>
      <c r="H6141" s="2" t="b">
        <f t="shared" si="191"/>
        <v>1</v>
      </c>
      <c r="I6141" s="1" t="s">
        <v>2</v>
      </c>
      <c r="J6141" s="1" t="s">
        <v>13724</v>
      </c>
      <c r="K6141" s="1"/>
    </row>
    <row r="6142" spans="1:11">
      <c r="A6142" s="1" t="s">
        <v>13710</v>
      </c>
      <c r="B6142" s="1" t="s">
        <v>963</v>
      </c>
      <c r="C6142" s="48" t="str">
        <f t="shared" si="190"/>
        <v>שס חולון</v>
      </c>
      <c r="D6142" s="1" t="s">
        <v>962</v>
      </c>
      <c r="E6142" s="1"/>
      <c r="F6142" s="2">
        <v>4</v>
      </c>
      <c r="G6142" s="2">
        <f>INDEX(תוצאות_בחירות,MATCH(C6142,siot!$F$3:$F$1887,0),27)</f>
        <v>5</v>
      </c>
      <c r="H6142" s="2" t="b">
        <f t="shared" si="191"/>
        <v>1</v>
      </c>
      <c r="I6142" s="1" t="s">
        <v>2</v>
      </c>
      <c r="J6142" s="1" t="s">
        <v>13723</v>
      </c>
      <c r="K6142" s="1"/>
    </row>
    <row r="6143" spans="1:11">
      <c r="A6143" s="1" t="s">
        <v>13710</v>
      </c>
      <c r="B6143" s="1" t="s">
        <v>963</v>
      </c>
      <c r="C6143" s="48" t="str">
        <f t="shared" si="190"/>
        <v>שס חולון</v>
      </c>
      <c r="D6143" s="1" t="s">
        <v>962</v>
      </c>
      <c r="E6143" s="1"/>
      <c r="F6143" s="2">
        <v>5</v>
      </c>
      <c r="G6143" s="2">
        <f>INDEX(תוצאות_בחירות,MATCH(C6143,siot!$F$3:$F$1887,0),27)</f>
        <v>5</v>
      </c>
      <c r="H6143" s="2" t="b">
        <f t="shared" si="191"/>
        <v>1</v>
      </c>
      <c r="I6143" s="1" t="s">
        <v>2</v>
      </c>
      <c r="J6143" s="1" t="s">
        <v>13722</v>
      </c>
      <c r="K6143" s="1"/>
    </row>
    <row r="6144" spans="1:11" hidden="1">
      <c r="A6144" s="1" t="s">
        <v>13710</v>
      </c>
      <c r="B6144" s="1" t="s">
        <v>963</v>
      </c>
      <c r="C6144" s="48" t="str">
        <f t="shared" si="190"/>
        <v>שס חולון</v>
      </c>
      <c r="D6144" s="1" t="s">
        <v>962</v>
      </c>
      <c r="E6144" s="1"/>
      <c r="F6144" s="2">
        <v>6</v>
      </c>
      <c r="G6144" s="2">
        <f>INDEX(תוצאות_בחירות,MATCH(C6144,siot!$F$3:$F$1887,0),27)</f>
        <v>5</v>
      </c>
      <c r="H6144" s="2" t="b">
        <f t="shared" si="191"/>
        <v>0</v>
      </c>
      <c r="I6144" s="1" t="s">
        <v>2</v>
      </c>
      <c r="J6144" s="1" t="s">
        <v>13721</v>
      </c>
      <c r="K6144" s="1"/>
    </row>
    <row r="6145" spans="1:11" hidden="1">
      <c r="A6145" s="1" t="s">
        <v>13710</v>
      </c>
      <c r="B6145" s="1" t="s">
        <v>963</v>
      </c>
      <c r="C6145" s="48" t="str">
        <f t="shared" si="190"/>
        <v>שס חולון</v>
      </c>
      <c r="D6145" s="1" t="s">
        <v>962</v>
      </c>
      <c r="E6145" s="1"/>
      <c r="F6145" s="2">
        <v>7</v>
      </c>
      <c r="G6145" s="2">
        <f>INDEX(תוצאות_בחירות,MATCH(C6145,siot!$F$3:$F$1887,0),27)</f>
        <v>5</v>
      </c>
      <c r="H6145" s="2" t="b">
        <f t="shared" si="191"/>
        <v>0</v>
      </c>
      <c r="I6145" s="1" t="s">
        <v>2</v>
      </c>
      <c r="J6145" s="1" t="s">
        <v>13720</v>
      </c>
      <c r="K6145" s="1"/>
    </row>
    <row r="6146" spans="1:11" hidden="1">
      <c r="A6146" s="1" t="s">
        <v>13710</v>
      </c>
      <c r="B6146" s="1" t="s">
        <v>963</v>
      </c>
      <c r="C6146" s="48" t="str">
        <f t="shared" si="190"/>
        <v>שס חולון</v>
      </c>
      <c r="D6146" s="1" t="s">
        <v>962</v>
      </c>
      <c r="E6146" s="1"/>
      <c r="F6146" s="2">
        <v>8</v>
      </c>
      <c r="G6146" s="2">
        <f>INDEX(תוצאות_בחירות,MATCH(C6146,siot!$F$3:$F$1887,0),27)</f>
        <v>5</v>
      </c>
      <c r="H6146" s="2" t="b">
        <f t="shared" si="191"/>
        <v>0</v>
      </c>
      <c r="I6146" s="1" t="s">
        <v>2</v>
      </c>
      <c r="J6146" s="1" t="s">
        <v>13719</v>
      </c>
      <c r="K6146" s="1"/>
    </row>
    <row r="6147" spans="1:11" hidden="1">
      <c r="A6147" s="1" t="s">
        <v>13710</v>
      </c>
      <c r="B6147" s="1" t="s">
        <v>963</v>
      </c>
      <c r="C6147" s="48" t="str">
        <f t="shared" si="190"/>
        <v>שס חולון</v>
      </c>
      <c r="D6147" s="1" t="s">
        <v>962</v>
      </c>
      <c r="E6147" s="1"/>
      <c r="F6147" s="2">
        <v>9</v>
      </c>
      <c r="G6147" s="2">
        <f>INDEX(תוצאות_בחירות,MATCH(C6147,siot!$F$3:$F$1887,0),27)</f>
        <v>5</v>
      </c>
      <c r="H6147" s="2" t="b">
        <f t="shared" si="191"/>
        <v>0</v>
      </c>
      <c r="I6147" s="1" t="s">
        <v>2</v>
      </c>
      <c r="J6147" s="1" t="s">
        <v>13718</v>
      </c>
      <c r="K6147" s="1"/>
    </row>
    <row r="6148" spans="1:11" hidden="1">
      <c r="A6148" s="1" t="s">
        <v>13710</v>
      </c>
      <c r="B6148" s="1" t="s">
        <v>963</v>
      </c>
      <c r="C6148" s="48" t="str">
        <f t="shared" ref="C6148:C6211" si="192">B6148&amp;" "&amp;A6148</f>
        <v>שס חולון</v>
      </c>
      <c r="D6148" s="1" t="s">
        <v>962</v>
      </c>
      <c r="E6148" s="1"/>
      <c r="F6148" s="2">
        <v>10</v>
      </c>
      <c r="G6148" s="2">
        <f>INDEX(תוצאות_בחירות,MATCH(C6148,siot!$F$3:$F$1887,0),27)</f>
        <v>5</v>
      </c>
      <c r="H6148" s="2" t="b">
        <f t="shared" ref="H6148:H6211" si="193">IF(OR(F6148&lt;G6148,G6148=F6148),TRUE,FALSE)</f>
        <v>0</v>
      </c>
      <c r="I6148" s="1" t="s">
        <v>2</v>
      </c>
      <c r="J6148" s="1" t="s">
        <v>13717</v>
      </c>
      <c r="K6148" s="1"/>
    </row>
    <row r="6149" spans="1:11" hidden="1">
      <c r="A6149" s="1" t="s">
        <v>13710</v>
      </c>
      <c r="B6149" s="1" t="s">
        <v>963</v>
      </c>
      <c r="C6149" s="48" t="str">
        <f t="shared" si="192"/>
        <v>שס חולון</v>
      </c>
      <c r="D6149" s="1" t="s">
        <v>962</v>
      </c>
      <c r="E6149" s="1"/>
      <c r="F6149" s="2">
        <v>11</v>
      </c>
      <c r="G6149" s="2">
        <f>INDEX(תוצאות_בחירות,MATCH(C6149,siot!$F$3:$F$1887,0),27)</f>
        <v>5</v>
      </c>
      <c r="H6149" s="2" t="b">
        <f t="shared" si="193"/>
        <v>0</v>
      </c>
      <c r="I6149" s="1" t="s">
        <v>2</v>
      </c>
      <c r="J6149" s="1" t="s">
        <v>13716</v>
      </c>
      <c r="K6149" s="1"/>
    </row>
    <row r="6150" spans="1:11" hidden="1">
      <c r="A6150" s="1" t="s">
        <v>13710</v>
      </c>
      <c r="B6150" s="1" t="s">
        <v>963</v>
      </c>
      <c r="C6150" s="48" t="str">
        <f t="shared" si="192"/>
        <v>שס חולון</v>
      </c>
      <c r="D6150" s="1" t="s">
        <v>962</v>
      </c>
      <c r="E6150" s="1"/>
      <c r="F6150" s="2">
        <v>12</v>
      </c>
      <c r="G6150" s="2">
        <f>INDEX(תוצאות_בחירות,MATCH(C6150,siot!$F$3:$F$1887,0),27)</f>
        <v>5</v>
      </c>
      <c r="H6150" s="2" t="b">
        <f t="shared" si="193"/>
        <v>0</v>
      </c>
      <c r="I6150" s="1" t="s">
        <v>2</v>
      </c>
      <c r="J6150" s="1" t="s">
        <v>13715</v>
      </c>
      <c r="K6150" s="1"/>
    </row>
    <row r="6151" spans="1:11" hidden="1">
      <c r="A6151" s="1" t="s">
        <v>13710</v>
      </c>
      <c r="B6151" s="1" t="s">
        <v>963</v>
      </c>
      <c r="C6151" s="48" t="str">
        <f t="shared" si="192"/>
        <v>שס חולון</v>
      </c>
      <c r="D6151" s="1" t="s">
        <v>962</v>
      </c>
      <c r="E6151" s="1"/>
      <c r="F6151" s="2">
        <v>13</v>
      </c>
      <c r="G6151" s="2">
        <f>INDEX(תוצאות_בחירות,MATCH(C6151,siot!$F$3:$F$1887,0),27)</f>
        <v>5</v>
      </c>
      <c r="H6151" s="2" t="b">
        <f t="shared" si="193"/>
        <v>0</v>
      </c>
      <c r="I6151" s="1" t="s">
        <v>2</v>
      </c>
      <c r="J6151" s="1" t="s">
        <v>13714</v>
      </c>
      <c r="K6151" s="1"/>
    </row>
    <row r="6152" spans="1:11" hidden="1">
      <c r="A6152" s="1" t="s">
        <v>13710</v>
      </c>
      <c r="B6152" s="1" t="s">
        <v>963</v>
      </c>
      <c r="C6152" s="48" t="str">
        <f t="shared" si="192"/>
        <v>שס חולון</v>
      </c>
      <c r="D6152" s="1" t="s">
        <v>962</v>
      </c>
      <c r="E6152" s="1"/>
      <c r="F6152" s="2">
        <v>14</v>
      </c>
      <c r="G6152" s="2">
        <f>INDEX(תוצאות_בחירות,MATCH(C6152,siot!$F$3:$F$1887,0),27)</f>
        <v>5</v>
      </c>
      <c r="H6152" s="2" t="b">
        <f t="shared" si="193"/>
        <v>0</v>
      </c>
      <c r="I6152" s="1" t="s">
        <v>2</v>
      </c>
      <c r="J6152" s="1" t="s">
        <v>13713</v>
      </c>
      <c r="K6152" s="1"/>
    </row>
    <row r="6153" spans="1:11" hidden="1">
      <c r="A6153" s="1" t="s">
        <v>13710</v>
      </c>
      <c r="B6153" s="1" t="s">
        <v>963</v>
      </c>
      <c r="C6153" s="48" t="str">
        <f t="shared" si="192"/>
        <v>שס חולון</v>
      </c>
      <c r="D6153" s="1" t="s">
        <v>962</v>
      </c>
      <c r="E6153" s="1"/>
      <c r="F6153" s="2">
        <v>15</v>
      </c>
      <c r="G6153" s="2">
        <f>INDEX(תוצאות_בחירות,MATCH(C6153,siot!$F$3:$F$1887,0),27)</f>
        <v>5</v>
      </c>
      <c r="H6153" s="2" t="b">
        <f t="shared" si="193"/>
        <v>0</v>
      </c>
      <c r="I6153" s="1" t="s">
        <v>2</v>
      </c>
      <c r="J6153" s="1" t="s">
        <v>13712</v>
      </c>
      <c r="K6153" s="1"/>
    </row>
    <row r="6154" spans="1:11" hidden="1">
      <c r="A6154" s="1" t="s">
        <v>13710</v>
      </c>
      <c r="B6154" s="1" t="s">
        <v>963</v>
      </c>
      <c r="C6154" s="48" t="str">
        <f t="shared" si="192"/>
        <v>שס חולון</v>
      </c>
      <c r="D6154" s="1" t="s">
        <v>962</v>
      </c>
      <c r="E6154" s="1"/>
      <c r="F6154" s="2">
        <v>16</v>
      </c>
      <c r="G6154" s="2">
        <f>INDEX(תוצאות_בחירות,MATCH(C6154,siot!$F$3:$F$1887,0),27)</f>
        <v>5</v>
      </c>
      <c r="H6154" s="2" t="b">
        <f t="shared" si="193"/>
        <v>0</v>
      </c>
      <c r="I6154" s="1" t="s">
        <v>2</v>
      </c>
      <c r="J6154" s="1" t="s">
        <v>13711</v>
      </c>
      <c r="K6154" s="1"/>
    </row>
    <row r="6155" spans="1:11" hidden="1">
      <c r="A6155" s="1" t="s">
        <v>13710</v>
      </c>
      <c r="B6155" s="1" t="s">
        <v>963</v>
      </c>
      <c r="C6155" s="48" t="str">
        <f t="shared" si="192"/>
        <v>שס חולון</v>
      </c>
      <c r="D6155" s="1" t="s">
        <v>962</v>
      </c>
      <c r="E6155" s="1"/>
      <c r="F6155" s="2">
        <v>17</v>
      </c>
      <c r="G6155" s="2">
        <f>INDEX(תוצאות_בחירות,MATCH(C6155,siot!$F$3:$F$1887,0),27)</f>
        <v>5</v>
      </c>
      <c r="H6155" s="2" t="b">
        <f t="shared" si="193"/>
        <v>0</v>
      </c>
      <c r="I6155" s="1" t="s">
        <v>2</v>
      </c>
      <c r="J6155" s="1" t="s">
        <v>5260</v>
      </c>
      <c r="K6155" s="1"/>
    </row>
    <row r="6156" spans="1:11" hidden="1">
      <c r="A6156" s="1" t="s">
        <v>13679</v>
      </c>
      <c r="B6156" s="1" t="s">
        <v>87</v>
      </c>
      <c r="C6156" s="48" t="str">
        <f t="shared" si="192"/>
        <v>נ חורה</v>
      </c>
      <c r="D6156" s="1" t="s">
        <v>13698</v>
      </c>
      <c r="E6156" s="1" t="s">
        <v>18</v>
      </c>
      <c r="F6156" s="2" t="s">
        <v>19548</v>
      </c>
      <c r="G6156" s="2">
        <f>INDEX(תוצאות_בחירות,MATCH(C6156,siot!$F$3:$F$1887,0),27)</f>
        <v>7</v>
      </c>
      <c r="H6156" s="2" t="b">
        <f t="shared" si="193"/>
        <v>0</v>
      </c>
      <c r="I6156" s="1"/>
      <c r="J6156" s="1"/>
      <c r="K6156" s="1"/>
    </row>
    <row r="6157" spans="1:11">
      <c r="A6157" s="1" t="s">
        <v>13679</v>
      </c>
      <c r="B6157" s="1" t="s">
        <v>87</v>
      </c>
      <c r="C6157" s="48" t="str">
        <f t="shared" si="192"/>
        <v>נ חורה</v>
      </c>
      <c r="D6157" s="1" t="s">
        <v>13698</v>
      </c>
      <c r="E6157" s="1" t="s">
        <v>17</v>
      </c>
      <c r="F6157" s="2">
        <v>1</v>
      </c>
      <c r="G6157" s="2">
        <f>INDEX(תוצאות_בחירות,MATCH(C6157,siot!$F$3:$F$1887,0),27)</f>
        <v>7</v>
      </c>
      <c r="H6157" s="2" t="b">
        <f t="shared" si="193"/>
        <v>1</v>
      </c>
      <c r="I6157" s="1" t="s">
        <v>2</v>
      </c>
      <c r="J6157" s="1" t="s">
        <v>13709</v>
      </c>
      <c r="K6157" s="1"/>
    </row>
    <row r="6158" spans="1:11">
      <c r="A6158" s="1" t="s">
        <v>13679</v>
      </c>
      <c r="B6158" s="1" t="s">
        <v>87</v>
      </c>
      <c r="C6158" s="48" t="str">
        <f t="shared" si="192"/>
        <v>נ חורה</v>
      </c>
      <c r="D6158" s="1" t="s">
        <v>13698</v>
      </c>
      <c r="E6158" s="1"/>
      <c r="F6158" s="2">
        <v>2</v>
      </c>
      <c r="G6158" s="2">
        <f>INDEX(תוצאות_בחירות,MATCH(C6158,siot!$F$3:$F$1887,0),27)</f>
        <v>7</v>
      </c>
      <c r="H6158" s="2" t="b">
        <f t="shared" si="193"/>
        <v>1</v>
      </c>
      <c r="I6158" s="1" t="s">
        <v>2</v>
      </c>
      <c r="J6158" s="1" t="s">
        <v>13708</v>
      </c>
      <c r="K6158" s="1"/>
    </row>
    <row r="6159" spans="1:11">
      <c r="A6159" s="1" t="s">
        <v>13679</v>
      </c>
      <c r="B6159" s="1" t="s">
        <v>87</v>
      </c>
      <c r="C6159" s="48" t="str">
        <f t="shared" si="192"/>
        <v>נ חורה</v>
      </c>
      <c r="D6159" s="1" t="s">
        <v>13698</v>
      </c>
      <c r="E6159" s="1"/>
      <c r="F6159" s="2">
        <v>3</v>
      </c>
      <c r="G6159" s="2">
        <f>INDEX(תוצאות_בחירות,MATCH(C6159,siot!$F$3:$F$1887,0),27)</f>
        <v>7</v>
      </c>
      <c r="H6159" s="2" t="b">
        <f t="shared" si="193"/>
        <v>1</v>
      </c>
      <c r="I6159" s="1" t="s">
        <v>2</v>
      </c>
      <c r="J6159" s="1" t="s">
        <v>13707</v>
      </c>
      <c r="K6159" s="1"/>
    </row>
    <row r="6160" spans="1:11">
      <c r="A6160" s="1" t="s">
        <v>13679</v>
      </c>
      <c r="B6160" s="1" t="s">
        <v>87</v>
      </c>
      <c r="C6160" s="48" t="str">
        <f t="shared" si="192"/>
        <v>נ חורה</v>
      </c>
      <c r="D6160" s="1" t="s">
        <v>13698</v>
      </c>
      <c r="E6160" s="1"/>
      <c r="F6160" s="2">
        <v>4</v>
      </c>
      <c r="G6160" s="2">
        <f>INDEX(תוצאות_בחירות,MATCH(C6160,siot!$F$3:$F$1887,0),27)</f>
        <v>7</v>
      </c>
      <c r="H6160" s="2" t="b">
        <f t="shared" si="193"/>
        <v>1</v>
      </c>
      <c r="I6160" s="1" t="s">
        <v>2</v>
      </c>
      <c r="J6160" s="1" t="s">
        <v>13706</v>
      </c>
      <c r="K6160" s="1"/>
    </row>
    <row r="6161" spans="1:11">
      <c r="A6161" s="1" t="s">
        <v>13679</v>
      </c>
      <c r="B6161" s="1" t="s">
        <v>87</v>
      </c>
      <c r="C6161" s="48" t="str">
        <f t="shared" si="192"/>
        <v>נ חורה</v>
      </c>
      <c r="D6161" s="1" t="s">
        <v>13698</v>
      </c>
      <c r="E6161" s="1"/>
      <c r="F6161" s="2">
        <v>5</v>
      </c>
      <c r="G6161" s="2">
        <f>INDEX(תוצאות_בחירות,MATCH(C6161,siot!$F$3:$F$1887,0),27)</f>
        <v>7</v>
      </c>
      <c r="H6161" s="2" t="b">
        <f t="shared" si="193"/>
        <v>1</v>
      </c>
      <c r="I6161" s="1" t="s">
        <v>2</v>
      </c>
      <c r="J6161" s="1" t="s">
        <v>13705</v>
      </c>
      <c r="K6161" s="1"/>
    </row>
    <row r="6162" spans="1:11">
      <c r="A6162" s="1" t="s">
        <v>13679</v>
      </c>
      <c r="B6162" s="1" t="s">
        <v>87</v>
      </c>
      <c r="C6162" s="48" t="str">
        <f t="shared" si="192"/>
        <v>נ חורה</v>
      </c>
      <c r="D6162" s="1" t="s">
        <v>13698</v>
      </c>
      <c r="E6162" s="1"/>
      <c r="F6162" s="2">
        <v>6</v>
      </c>
      <c r="G6162" s="2">
        <f>INDEX(תוצאות_בחירות,MATCH(C6162,siot!$F$3:$F$1887,0),27)</f>
        <v>7</v>
      </c>
      <c r="H6162" s="2" t="b">
        <f t="shared" si="193"/>
        <v>1</v>
      </c>
      <c r="I6162" s="1" t="s">
        <v>2</v>
      </c>
      <c r="J6162" s="1" t="s">
        <v>13704</v>
      </c>
      <c r="K6162" s="1"/>
    </row>
    <row r="6163" spans="1:11">
      <c r="A6163" s="1" t="s">
        <v>13679</v>
      </c>
      <c r="B6163" s="1" t="s">
        <v>87</v>
      </c>
      <c r="C6163" s="48" t="str">
        <f t="shared" si="192"/>
        <v>נ חורה</v>
      </c>
      <c r="D6163" s="1" t="s">
        <v>13698</v>
      </c>
      <c r="E6163" s="1"/>
      <c r="F6163" s="2">
        <v>7</v>
      </c>
      <c r="G6163" s="2">
        <f>INDEX(תוצאות_בחירות,MATCH(C6163,siot!$F$3:$F$1887,0),27)</f>
        <v>7</v>
      </c>
      <c r="H6163" s="2" t="b">
        <f t="shared" si="193"/>
        <v>1</v>
      </c>
      <c r="I6163" s="1" t="s">
        <v>2</v>
      </c>
      <c r="J6163" s="1" t="s">
        <v>13703</v>
      </c>
      <c r="K6163" s="1"/>
    </row>
    <row r="6164" spans="1:11" hidden="1">
      <c r="A6164" s="1" t="s">
        <v>13679</v>
      </c>
      <c r="B6164" s="1" t="s">
        <v>87</v>
      </c>
      <c r="C6164" s="48" t="str">
        <f t="shared" si="192"/>
        <v>נ חורה</v>
      </c>
      <c r="D6164" s="1" t="s">
        <v>13698</v>
      </c>
      <c r="E6164" s="1"/>
      <c r="F6164" s="2">
        <v>8</v>
      </c>
      <c r="G6164" s="2">
        <f>INDEX(תוצאות_בחירות,MATCH(C6164,siot!$F$3:$F$1887,0),27)</f>
        <v>7</v>
      </c>
      <c r="H6164" s="2" t="b">
        <f t="shared" si="193"/>
        <v>0</v>
      </c>
      <c r="I6164" s="1" t="s">
        <v>2</v>
      </c>
      <c r="J6164" s="1" t="s">
        <v>13702</v>
      </c>
      <c r="K6164" s="1"/>
    </row>
    <row r="6165" spans="1:11" hidden="1">
      <c r="A6165" s="1" t="s">
        <v>13679</v>
      </c>
      <c r="B6165" s="1" t="s">
        <v>87</v>
      </c>
      <c r="C6165" s="48" t="str">
        <f t="shared" si="192"/>
        <v>נ חורה</v>
      </c>
      <c r="D6165" s="1" t="s">
        <v>13698</v>
      </c>
      <c r="E6165" s="1"/>
      <c r="F6165" s="2">
        <v>9</v>
      </c>
      <c r="G6165" s="2">
        <f>INDEX(תוצאות_בחירות,MATCH(C6165,siot!$F$3:$F$1887,0),27)</f>
        <v>7</v>
      </c>
      <c r="H6165" s="2" t="b">
        <f t="shared" si="193"/>
        <v>0</v>
      </c>
      <c r="I6165" s="1" t="s">
        <v>2</v>
      </c>
      <c r="J6165" s="1" t="s">
        <v>13701</v>
      </c>
      <c r="K6165" s="1"/>
    </row>
    <row r="6166" spans="1:11" hidden="1">
      <c r="A6166" s="1" t="s">
        <v>13679</v>
      </c>
      <c r="B6166" s="1" t="s">
        <v>87</v>
      </c>
      <c r="C6166" s="48" t="str">
        <f t="shared" si="192"/>
        <v>נ חורה</v>
      </c>
      <c r="D6166" s="1" t="s">
        <v>13698</v>
      </c>
      <c r="E6166" s="1"/>
      <c r="F6166" s="2">
        <v>10</v>
      </c>
      <c r="G6166" s="2">
        <f>INDEX(תוצאות_בחירות,MATCH(C6166,siot!$F$3:$F$1887,0),27)</f>
        <v>7</v>
      </c>
      <c r="H6166" s="2" t="b">
        <f t="shared" si="193"/>
        <v>0</v>
      </c>
      <c r="I6166" s="1" t="s">
        <v>2</v>
      </c>
      <c r="J6166" s="1" t="s">
        <v>13700</v>
      </c>
      <c r="K6166" s="1"/>
    </row>
    <row r="6167" spans="1:11" hidden="1">
      <c r="A6167" s="1" t="s">
        <v>13679</v>
      </c>
      <c r="B6167" s="1" t="s">
        <v>87</v>
      </c>
      <c r="C6167" s="48" t="str">
        <f t="shared" si="192"/>
        <v>נ חורה</v>
      </c>
      <c r="D6167" s="1" t="s">
        <v>13698</v>
      </c>
      <c r="E6167" s="1"/>
      <c r="F6167" s="2">
        <v>11</v>
      </c>
      <c r="G6167" s="2">
        <f>INDEX(תוצאות_בחירות,MATCH(C6167,siot!$F$3:$F$1887,0),27)</f>
        <v>7</v>
      </c>
      <c r="H6167" s="2" t="b">
        <f t="shared" si="193"/>
        <v>0</v>
      </c>
      <c r="I6167" s="1" t="s">
        <v>2</v>
      </c>
      <c r="J6167" s="1" t="s">
        <v>13699</v>
      </c>
      <c r="K6167" s="1"/>
    </row>
    <row r="6168" spans="1:11" hidden="1">
      <c r="A6168" s="1" t="s">
        <v>13679</v>
      </c>
      <c r="B6168" s="1" t="s">
        <v>87</v>
      </c>
      <c r="C6168" s="48" t="str">
        <f t="shared" si="192"/>
        <v>נ חורה</v>
      </c>
      <c r="D6168" s="1" t="s">
        <v>13698</v>
      </c>
      <c r="E6168" s="1"/>
      <c r="F6168" s="2">
        <v>12</v>
      </c>
      <c r="G6168" s="2">
        <f>INDEX(תוצאות_בחירות,MATCH(C6168,siot!$F$3:$F$1887,0),27)</f>
        <v>7</v>
      </c>
      <c r="H6168" s="2" t="b">
        <f t="shared" si="193"/>
        <v>0</v>
      </c>
      <c r="I6168" s="1" t="s">
        <v>2</v>
      </c>
      <c r="J6168" s="1" t="s">
        <v>13697</v>
      </c>
      <c r="K6168" s="1"/>
    </row>
    <row r="6169" spans="1:11" hidden="1">
      <c r="A6169" s="1" t="s">
        <v>13679</v>
      </c>
      <c r="B6169" s="1" t="s">
        <v>295</v>
      </c>
      <c r="C6169" s="48" t="str">
        <f t="shared" si="192"/>
        <v>צ חורה</v>
      </c>
      <c r="D6169" s="1" t="s">
        <v>13690</v>
      </c>
      <c r="E6169" s="1" t="s">
        <v>18</v>
      </c>
      <c r="F6169" s="2" t="s">
        <v>19548</v>
      </c>
      <c r="G6169" s="2">
        <f>INDEX(תוצאות_בחירות,MATCH(C6169,siot!$F$3:$F$1887,0),27)</f>
        <v>2</v>
      </c>
      <c r="H6169" s="2" t="b">
        <f t="shared" si="193"/>
        <v>0</v>
      </c>
      <c r="I6169" s="1"/>
      <c r="J6169" s="1"/>
      <c r="K6169" s="1"/>
    </row>
    <row r="6170" spans="1:11">
      <c r="A6170" s="1" t="s">
        <v>13679</v>
      </c>
      <c r="B6170" s="1" t="s">
        <v>295</v>
      </c>
      <c r="C6170" s="48" t="str">
        <f t="shared" si="192"/>
        <v>צ חורה</v>
      </c>
      <c r="D6170" s="1" t="s">
        <v>13690</v>
      </c>
      <c r="E6170" s="1" t="s">
        <v>17</v>
      </c>
      <c r="F6170" s="2">
        <v>1</v>
      </c>
      <c r="G6170" s="2">
        <f>INDEX(תוצאות_בחירות,MATCH(C6170,siot!$F$3:$F$1887,0),27)</f>
        <v>2</v>
      </c>
      <c r="H6170" s="2" t="b">
        <f t="shared" si="193"/>
        <v>1</v>
      </c>
      <c r="I6170" s="1" t="s">
        <v>2</v>
      </c>
      <c r="J6170" s="1" t="s">
        <v>13696</v>
      </c>
      <c r="K6170" s="1"/>
    </row>
    <row r="6171" spans="1:11">
      <c r="A6171" s="1" t="s">
        <v>13679</v>
      </c>
      <c r="B6171" s="1" t="s">
        <v>295</v>
      </c>
      <c r="C6171" s="48" t="str">
        <f t="shared" si="192"/>
        <v>צ חורה</v>
      </c>
      <c r="D6171" s="1" t="s">
        <v>13690</v>
      </c>
      <c r="E6171" s="1"/>
      <c r="F6171" s="2">
        <v>2</v>
      </c>
      <c r="G6171" s="2">
        <f>INDEX(תוצאות_בחירות,MATCH(C6171,siot!$F$3:$F$1887,0),27)</f>
        <v>2</v>
      </c>
      <c r="H6171" s="2" t="b">
        <f t="shared" si="193"/>
        <v>1</v>
      </c>
      <c r="I6171" s="1" t="s">
        <v>2</v>
      </c>
      <c r="J6171" s="1" t="s">
        <v>13695</v>
      </c>
      <c r="K6171" s="1"/>
    </row>
    <row r="6172" spans="1:11" hidden="1">
      <c r="A6172" s="1" t="s">
        <v>13679</v>
      </c>
      <c r="B6172" s="1" t="s">
        <v>295</v>
      </c>
      <c r="C6172" s="48" t="str">
        <f t="shared" si="192"/>
        <v>צ חורה</v>
      </c>
      <c r="D6172" s="1" t="s">
        <v>13690</v>
      </c>
      <c r="E6172" s="1"/>
      <c r="F6172" s="2">
        <v>3</v>
      </c>
      <c r="G6172" s="2">
        <f>INDEX(תוצאות_בחירות,MATCH(C6172,siot!$F$3:$F$1887,0),27)</f>
        <v>2</v>
      </c>
      <c r="H6172" s="2" t="b">
        <f t="shared" si="193"/>
        <v>0</v>
      </c>
      <c r="I6172" s="1" t="s">
        <v>2</v>
      </c>
      <c r="J6172" s="1" t="s">
        <v>13694</v>
      </c>
      <c r="K6172" s="1"/>
    </row>
    <row r="6173" spans="1:11" hidden="1">
      <c r="A6173" s="1" t="s">
        <v>13679</v>
      </c>
      <c r="B6173" s="1" t="s">
        <v>295</v>
      </c>
      <c r="C6173" s="48" t="str">
        <f t="shared" si="192"/>
        <v>צ חורה</v>
      </c>
      <c r="D6173" s="1" t="s">
        <v>13690</v>
      </c>
      <c r="E6173" s="1"/>
      <c r="F6173" s="2">
        <v>4</v>
      </c>
      <c r="G6173" s="2">
        <f>INDEX(תוצאות_בחירות,MATCH(C6173,siot!$F$3:$F$1887,0),27)</f>
        <v>2</v>
      </c>
      <c r="H6173" s="2" t="b">
        <f t="shared" si="193"/>
        <v>0</v>
      </c>
      <c r="I6173" s="1" t="s">
        <v>2</v>
      </c>
      <c r="J6173" s="1" t="s">
        <v>13693</v>
      </c>
      <c r="K6173" s="1"/>
    </row>
    <row r="6174" spans="1:11" hidden="1">
      <c r="A6174" s="1" t="s">
        <v>13679</v>
      </c>
      <c r="B6174" s="1" t="s">
        <v>295</v>
      </c>
      <c r="C6174" s="48" t="str">
        <f t="shared" si="192"/>
        <v>צ חורה</v>
      </c>
      <c r="D6174" s="1" t="s">
        <v>13690</v>
      </c>
      <c r="E6174" s="1"/>
      <c r="F6174" s="2">
        <v>5</v>
      </c>
      <c r="G6174" s="2">
        <f>INDEX(תוצאות_בחירות,MATCH(C6174,siot!$F$3:$F$1887,0),27)</f>
        <v>2</v>
      </c>
      <c r="H6174" s="2" t="b">
        <f t="shared" si="193"/>
        <v>0</v>
      </c>
      <c r="I6174" s="1" t="s">
        <v>2</v>
      </c>
      <c r="J6174" s="1" t="s">
        <v>13692</v>
      </c>
      <c r="K6174" s="1"/>
    </row>
    <row r="6175" spans="1:11" hidden="1">
      <c r="A6175" s="1" t="s">
        <v>13679</v>
      </c>
      <c r="B6175" s="1" t="s">
        <v>295</v>
      </c>
      <c r="C6175" s="48" t="str">
        <f t="shared" si="192"/>
        <v>צ חורה</v>
      </c>
      <c r="D6175" s="1" t="s">
        <v>13690</v>
      </c>
      <c r="E6175" s="1"/>
      <c r="F6175" s="2">
        <v>6</v>
      </c>
      <c r="G6175" s="2">
        <f>INDEX(תוצאות_בחירות,MATCH(C6175,siot!$F$3:$F$1887,0),27)</f>
        <v>2</v>
      </c>
      <c r="H6175" s="2" t="b">
        <f t="shared" si="193"/>
        <v>0</v>
      </c>
      <c r="I6175" s="1" t="s">
        <v>2</v>
      </c>
      <c r="J6175" s="1" t="s">
        <v>13691</v>
      </c>
      <c r="K6175" s="1"/>
    </row>
    <row r="6176" spans="1:11" hidden="1">
      <c r="A6176" s="1" t="s">
        <v>13679</v>
      </c>
      <c r="B6176" s="1" t="s">
        <v>295</v>
      </c>
      <c r="C6176" s="48" t="str">
        <f t="shared" si="192"/>
        <v>צ חורה</v>
      </c>
      <c r="D6176" s="1" t="s">
        <v>13690</v>
      </c>
      <c r="E6176" s="1"/>
      <c r="F6176" s="2">
        <v>7</v>
      </c>
      <c r="G6176" s="2">
        <f>INDEX(תוצאות_בחירות,MATCH(C6176,siot!$F$3:$F$1887,0),27)</f>
        <v>2</v>
      </c>
      <c r="H6176" s="2" t="b">
        <f t="shared" si="193"/>
        <v>0</v>
      </c>
      <c r="I6176" s="1" t="s">
        <v>2</v>
      </c>
      <c r="J6176" s="1" t="s">
        <v>13689</v>
      </c>
      <c r="K6176" s="1"/>
    </row>
    <row r="6177" spans="1:11" hidden="1">
      <c r="A6177" s="1" t="s">
        <v>13679</v>
      </c>
      <c r="B6177" s="1" t="s">
        <v>259</v>
      </c>
      <c r="C6177" s="48" t="str">
        <f t="shared" si="192"/>
        <v>ק חורה</v>
      </c>
      <c r="D6177" s="1" t="s">
        <v>13678</v>
      </c>
      <c r="E6177" s="1" t="s">
        <v>3</v>
      </c>
      <c r="F6177" s="2" t="s">
        <v>19548</v>
      </c>
      <c r="G6177" s="2">
        <f>INDEX(תוצאות_בחירות,MATCH(C6177,siot!$F$3:$F$1887,0),27)</f>
        <v>3</v>
      </c>
      <c r="H6177" s="2" t="b">
        <f t="shared" si="193"/>
        <v>0</v>
      </c>
      <c r="I6177" s="1"/>
      <c r="J6177" s="1"/>
      <c r="K6177" s="1"/>
    </row>
    <row r="6178" spans="1:11">
      <c r="A6178" s="1" t="s">
        <v>13679</v>
      </c>
      <c r="B6178" s="1" t="s">
        <v>259</v>
      </c>
      <c r="C6178" s="48" t="str">
        <f t="shared" si="192"/>
        <v>ק חורה</v>
      </c>
      <c r="D6178" s="1" t="s">
        <v>13678</v>
      </c>
      <c r="E6178" s="1"/>
      <c r="F6178" s="2">
        <v>1</v>
      </c>
      <c r="G6178" s="2">
        <f>INDEX(תוצאות_בחירות,MATCH(C6178,siot!$F$3:$F$1887,0),27)</f>
        <v>3</v>
      </c>
      <c r="H6178" s="2" t="b">
        <f t="shared" si="193"/>
        <v>1</v>
      </c>
      <c r="I6178" s="1" t="s">
        <v>2</v>
      </c>
      <c r="J6178" s="1" t="s">
        <v>13688</v>
      </c>
      <c r="K6178" s="1"/>
    </row>
    <row r="6179" spans="1:11">
      <c r="A6179" s="1" t="s">
        <v>13679</v>
      </c>
      <c r="B6179" s="1" t="s">
        <v>259</v>
      </c>
      <c r="C6179" s="48" t="str">
        <f t="shared" si="192"/>
        <v>ק חורה</v>
      </c>
      <c r="D6179" s="1" t="s">
        <v>13678</v>
      </c>
      <c r="E6179" s="1"/>
      <c r="F6179" s="2">
        <v>2</v>
      </c>
      <c r="G6179" s="2">
        <f>INDEX(תוצאות_בחירות,MATCH(C6179,siot!$F$3:$F$1887,0),27)</f>
        <v>3</v>
      </c>
      <c r="H6179" s="2" t="b">
        <f t="shared" si="193"/>
        <v>1</v>
      </c>
      <c r="I6179" s="1" t="s">
        <v>2</v>
      </c>
      <c r="J6179" s="1" t="s">
        <v>13687</v>
      </c>
      <c r="K6179" s="1"/>
    </row>
    <row r="6180" spans="1:11">
      <c r="A6180" s="1" t="s">
        <v>13679</v>
      </c>
      <c r="B6180" s="1" t="s">
        <v>259</v>
      </c>
      <c r="C6180" s="48" t="str">
        <f t="shared" si="192"/>
        <v>ק חורה</v>
      </c>
      <c r="D6180" s="1" t="s">
        <v>13678</v>
      </c>
      <c r="E6180" s="1"/>
      <c r="F6180" s="2">
        <v>3</v>
      </c>
      <c r="G6180" s="2">
        <f>INDEX(תוצאות_בחירות,MATCH(C6180,siot!$F$3:$F$1887,0),27)</f>
        <v>3</v>
      </c>
      <c r="H6180" s="2" t="b">
        <f t="shared" si="193"/>
        <v>1</v>
      </c>
      <c r="I6180" s="1" t="s">
        <v>2</v>
      </c>
      <c r="J6180" s="1" t="s">
        <v>13686</v>
      </c>
      <c r="K6180" s="1"/>
    </row>
    <row r="6181" spans="1:11" hidden="1">
      <c r="A6181" s="1" t="s">
        <v>13679</v>
      </c>
      <c r="B6181" s="1" t="s">
        <v>259</v>
      </c>
      <c r="C6181" s="48" t="str">
        <f t="shared" si="192"/>
        <v>ק חורה</v>
      </c>
      <c r="D6181" s="1" t="s">
        <v>13678</v>
      </c>
      <c r="E6181" s="1"/>
      <c r="F6181" s="2">
        <v>4</v>
      </c>
      <c r="G6181" s="2">
        <f>INDEX(תוצאות_בחירות,MATCH(C6181,siot!$F$3:$F$1887,0),27)</f>
        <v>3</v>
      </c>
      <c r="H6181" s="2" t="b">
        <f t="shared" si="193"/>
        <v>0</v>
      </c>
      <c r="I6181" s="1" t="s">
        <v>2</v>
      </c>
      <c r="J6181" s="1" t="s">
        <v>13685</v>
      </c>
      <c r="K6181" s="1"/>
    </row>
    <row r="6182" spans="1:11" hidden="1">
      <c r="A6182" s="1" t="s">
        <v>13679</v>
      </c>
      <c r="B6182" s="1" t="s">
        <v>259</v>
      </c>
      <c r="C6182" s="48" t="str">
        <f t="shared" si="192"/>
        <v>ק חורה</v>
      </c>
      <c r="D6182" s="1" t="s">
        <v>13678</v>
      </c>
      <c r="E6182" s="1"/>
      <c r="F6182" s="2">
        <v>5</v>
      </c>
      <c r="G6182" s="2">
        <f>INDEX(תוצאות_בחירות,MATCH(C6182,siot!$F$3:$F$1887,0),27)</f>
        <v>3</v>
      </c>
      <c r="H6182" s="2" t="b">
        <f t="shared" si="193"/>
        <v>0</v>
      </c>
      <c r="I6182" s="1" t="s">
        <v>2</v>
      </c>
      <c r="J6182" s="1" t="s">
        <v>13684</v>
      </c>
      <c r="K6182" s="1"/>
    </row>
    <row r="6183" spans="1:11" hidden="1">
      <c r="A6183" s="1" t="s">
        <v>13679</v>
      </c>
      <c r="B6183" s="1" t="s">
        <v>259</v>
      </c>
      <c r="C6183" s="48" t="str">
        <f t="shared" si="192"/>
        <v>ק חורה</v>
      </c>
      <c r="D6183" s="1" t="s">
        <v>13678</v>
      </c>
      <c r="E6183" s="1"/>
      <c r="F6183" s="2">
        <v>6</v>
      </c>
      <c r="G6183" s="2">
        <f>INDEX(תוצאות_בחירות,MATCH(C6183,siot!$F$3:$F$1887,0),27)</f>
        <v>3</v>
      </c>
      <c r="H6183" s="2" t="b">
        <f t="shared" si="193"/>
        <v>0</v>
      </c>
      <c r="I6183" s="1" t="s">
        <v>2</v>
      </c>
      <c r="J6183" s="1" t="s">
        <v>13683</v>
      </c>
      <c r="K6183" s="1"/>
    </row>
    <row r="6184" spans="1:11" hidden="1">
      <c r="A6184" s="1" t="s">
        <v>13679</v>
      </c>
      <c r="B6184" s="1" t="s">
        <v>259</v>
      </c>
      <c r="C6184" s="48" t="str">
        <f t="shared" si="192"/>
        <v>ק חורה</v>
      </c>
      <c r="D6184" s="1" t="s">
        <v>13678</v>
      </c>
      <c r="E6184" s="1"/>
      <c r="F6184" s="2">
        <v>7</v>
      </c>
      <c r="G6184" s="2">
        <f>INDEX(תוצאות_בחירות,MATCH(C6184,siot!$F$3:$F$1887,0),27)</f>
        <v>3</v>
      </c>
      <c r="H6184" s="2" t="b">
        <f t="shared" si="193"/>
        <v>0</v>
      </c>
      <c r="I6184" s="1" t="s">
        <v>2</v>
      </c>
      <c r="J6184" s="1" t="s">
        <v>13682</v>
      </c>
      <c r="K6184" s="1"/>
    </row>
    <row r="6185" spans="1:11" hidden="1">
      <c r="A6185" s="1" t="s">
        <v>13679</v>
      </c>
      <c r="B6185" s="1" t="s">
        <v>259</v>
      </c>
      <c r="C6185" s="48" t="str">
        <f t="shared" si="192"/>
        <v>ק חורה</v>
      </c>
      <c r="D6185" s="1" t="s">
        <v>13678</v>
      </c>
      <c r="E6185" s="1"/>
      <c r="F6185" s="2">
        <v>8</v>
      </c>
      <c r="G6185" s="2">
        <f>INDEX(תוצאות_בחירות,MATCH(C6185,siot!$F$3:$F$1887,0),27)</f>
        <v>3</v>
      </c>
      <c r="H6185" s="2" t="b">
        <f t="shared" si="193"/>
        <v>0</v>
      </c>
      <c r="I6185" s="1" t="s">
        <v>2</v>
      </c>
      <c r="J6185" s="1" t="s">
        <v>13681</v>
      </c>
      <c r="K6185" s="1"/>
    </row>
    <row r="6186" spans="1:11" hidden="1">
      <c r="A6186" s="1" t="s">
        <v>13679</v>
      </c>
      <c r="B6186" s="1" t="s">
        <v>259</v>
      </c>
      <c r="C6186" s="48" t="str">
        <f t="shared" si="192"/>
        <v>ק חורה</v>
      </c>
      <c r="D6186" s="1" t="s">
        <v>13678</v>
      </c>
      <c r="E6186" s="1"/>
      <c r="F6186" s="2">
        <v>9</v>
      </c>
      <c r="G6186" s="2">
        <f>INDEX(תוצאות_בחירות,MATCH(C6186,siot!$F$3:$F$1887,0),27)</f>
        <v>3</v>
      </c>
      <c r="H6186" s="2" t="b">
        <f t="shared" si="193"/>
        <v>0</v>
      </c>
      <c r="I6186" s="1" t="s">
        <v>2</v>
      </c>
      <c r="J6186" s="1" t="s">
        <v>13680</v>
      </c>
      <c r="K6186" s="1"/>
    </row>
    <row r="6187" spans="1:11" hidden="1">
      <c r="A6187" s="1" t="s">
        <v>13679</v>
      </c>
      <c r="B6187" s="1" t="s">
        <v>259</v>
      </c>
      <c r="C6187" s="48" t="str">
        <f t="shared" si="192"/>
        <v>ק חורה</v>
      </c>
      <c r="D6187" s="1" t="s">
        <v>13678</v>
      </c>
      <c r="E6187" s="1"/>
      <c r="F6187" s="2">
        <v>10</v>
      </c>
      <c r="G6187" s="2">
        <f>INDEX(תוצאות_בחירות,MATCH(C6187,siot!$F$3:$F$1887,0),27)</f>
        <v>3</v>
      </c>
      <c r="H6187" s="2" t="b">
        <f t="shared" si="193"/>
        <v>0</v>
      </c>
      <c r="I6187" s="1" t="s">
        <v>2</v>
      </c>
      <c r="J6187" s="1" t="s">
        <v>13677</v>
      </c>
      <c r="K6187" s="1"/>
    </row>
    <row r="6188" spans="1:11" hidden="1">
      <c r="A6188" s="1" t="s">
        <v>13593</v>
      </c>
      <c r="B6188" s="1" t="s">
        <v>13672</v>
      </c>
      <c r="C6188" s="48" t="str">
        <f t="shared" si="192"/>
        <v>אי חורפיש</v>
      </c>
      <c r="D6188" s="1" t="s">
        <v>6190</v>
      </c>
      <c r="E6188" s="1" t="s">
        <v>3</v>
      </c>
      <c r="F6188" s="2" t="s">
        <v>19548</v>
      </c>
      <c r="G6188" s="2">
        <f>INDEX(תוצאות_בחירות,MATCH(C6188,siot!$F$3:$F$1887,0),27)</f>
        <v>1</v>
      </c>
      <c r="H6188" s="2" t="b">
        <f t="shared" si="193"/>
        <v>0</v>
      </c>
      <c r="I6188" s="1"/>
      <c r="J6188" s="1"/>
      <c r="K6188" s="1"/>
    </row>
    <row r="6189" spans="1:11">
      <c r="A6189" s="1" t="s">
        <v>13593</v>
      </c>
      <c r="B6189" s="1" t="s">
        <v>13672</v>
      </c>
      <c r="C6189" s="48" t="str">
        <f t="shared" si="192"/>
        <v>אי חורפיש</v>
      </c>
      <c r="D6189" s="1" t="s">
        <v>6190</v>
      </c>
      <c r="E6189" s="1"/>
      <c r="F6189" s="2">
        <v>1</v>
      </c>
      <c r="G6189" s="2">
        <f>INDEX(תוצאות_בחירות,MATCH(C6189,siot!$F$3:$F$1887,0),27)</f>
        <v>1</v>
      </c>
      <c r="H6189" s="2" t="b">
        <f t="shared" si="193"/>
        <v>1</v>
      </c>
      <c r="I6189" s="1" t="s">
        <v>2</v>
      </c>
      <c r="J6189" s="1" t="s">
        <v>13676</v>
      </c>
      <c r="K6189" s="1"/>
    </row>
    <row r="6190" spans="1:11" hidden="1">
      <c r="A6190" s="1" t="s">
        <v>13593</v>
      </c>
      <c r="B6190" s="1" t="s">
        <v>13672</v>
      </c>
      <c r="C6190" s="48" t="str">
        <f t="shared" si="192"/>
        <v>אי חורפיש</v>
      </c>
      <c r="D6190" s="1" t="s">
        <v>6190</v>
      </c>
      <c r="E6190" s="1"/>
      <c r="F6190" s="2">
        <v>2</v>
      </c>
      <c r="G6190" s="2">
        <f>INDEX(תוצאות_בחירות,MATCH(C6190,siot!$F$3:$F$1887,0),27)</f>
        <v>1</v>
      </c>
      <c r="H6190" s="2" t="b">
        <f t="shared" si="193"/>
        <v>0</v>
      </c>
      <c r="I6190" s="1" t="s">
        <v>2</v>
      </c>
      <c r="J6190" s="1" t="s">
        <v>10055</v>
      </c>
      <c r="K6190" s="1"/>
    </row>
    <row r="6191" spans="1:11" hidden="1">
      <c r="A6191" s="1" t="s">
        <v>13593</v>
      </c>
      <c r="B6191" s="1" t="s">
        <v>13672</v>
      </c>
      <c r="C6191" s="48" t="str">
        <f t="shared" si="192"/>
        <v>אי חורפיש</v>
      </c>
      <c r="D6191" s="1" t="s">
        <v>6190</v>
      </c>
      <c r="E6191" s="1"/>
      <c r="F6191" s="2">
        <v>3</v>
      </c>
      <c r="G6191" s="2">
        <f>INDEX(תוצאות_בחירות,MATCH(C6191,siot!$F$3:$F$1887,0),27)</f>
        <v>1</v>
      </c>
      <c r="H6191" s="2" t="b">
        <f t="shared" si="193"/>
        <v>0</v>
      </c>
      <c r="I6191" s="1" t="s">
        <v>2</v>
      </c>
      <c r="J6191" s="1" t="s">
        <v>13675</v>
      </c>
      <c r="K6191" s="1"/>
    </row>
    <row r="6192" spans="1:11" hidden="1">
      <c r="A6192" s="1" t="s">
        <v>13593</v>
      </c>
      <c r="B6192" s="1" t="s">
        <v>13672</v>
      </c>
      <c r="C6192" s="48" t="str">
        <f t="shared" si="192"/>
        <v>אי חורפיש</v>
      </c>
      <c r="D6192" s="1" t="s">
        <v>6190</v>
      </c>
      <c r="E6192" s="1"/>
      <c r="F6192" s="2">
        <v>4</v>
      </c>
      <c r="G6192" s="2">
        <f>INDEX(תוצאות_בחירות,MATCH(C6192,siot!$F$3:$F$1887,0),27)</f>
        <v>1</v>
      </c>
      <c r="H6192" s="2" t="b">
        <f t="shared" si="193"/>
        <v>0</v>
      </c>
      <c r="I6192" s="1" t="s">
        <v>2</v>
      </c>
      <c r="J6192" s="1" t="s">
        <v>13674</v>
      </c>
      <c r="K6192" s="1"/>
    </row>
    <row r="6193" spans="1:11" hidden="1">
      <c r="A6193" s="1" t="s">
        <v>13593</v>
      </c>
      <c r="B6193" s="1" t="s">
        <v>13672</v>
      </c>
      <c r="C6193" s="48" t="str">
        <f t="shared" si="192"/>
        <v>אי חורפיש</v>
      </c>
      <c r="D6193" s="1" t="s">
        <v>6190</v>
      </c>
      <c r="E6193" s="1"/>
      <c r="F6193" s="2">
        <v>5</v>
      </c>
      <c r="G6193" s="2">
        <f>INDEX(תוצאות_בחירות,MATCH(C6193,siot!$F$3:$F$1887,0),27)</f>
        <v>1</v>
      </c>
      <c r="H6193" s="2" t="b">
        <f t="shared" si="193"/>
        <v>0</v>
      </c>
      <c r="I6193" s="1" t="s">
        <v>2</v>
      </c>
      <c r="J6193" s="1" t="s">
        <v>13673</v>
      </c>
      <c r="K6193" s="1"/>
    </row>
    <row r="6194" spans="1:11" hidden="1">
      <c r="A6194" s="1" t="s">
        <v>13593</v>
      </c>
      <c r="B6194" s="1" t="s">
        <v>13672</v>
      </c>
      <c r="C6194" s="48" t="str">
        <f t="shared" si="192"/>
        <v>אי חורפיש</v>
      </c>
      <c r="D6194" s="1" t="s">
        <v>6190</v>
      </c>
      <c r="E6194" s="1"/>
      <c r="F6194" s="2">
        <v>6</v>
      </c>
      <c r="G6194" s="2">
        <f>INDEX(תוצאות_בחירות,MATCH(C6194,siot!$F$3:$F$1887,0),27)</f>
        <v>1</v>
      </c>
      <c r="H6194" s="2" t="b">
        <f t="shared" si="193"/>
        <v>0</v>
      </c>
      <c r="I6194" s="1" t="s">
        <v>2</v>
      </c>
      <c r="J6194" s="1" t="s">
        <v>13671</v>
      </c>
      <c r="K6194" s="1"/>
    </row>
    <row r="6195" spans="1:11" hidden="1">
      <c r="A6195" s="1" t="s">
        <v>13593</v>
      </c>
      <c r="B6195" s="1" t="s">
        <v>2318</v>
      </c>
      <c r="C6195" s="48" t="str">
        <f t="shared" si="192"/>
        <v>אמ חורפיש</v>
      </c>
      <c r="D6195" s="1" t="s">
        <v>11017</v>
      </c>
      <c r="E6195" s="1" t="s">
        <v>3</v>
      </c>
      <c r="F6195" s="2" t="s">
        <v>19548</v>
      </c>
      <c r="G6195" s="2">
        <f>INDEX(תוצאות_בחירות,MATCH(C6195,siot!$F$3:$F$1887,0),27)</f>
        <v>1</v>
      </c>
      <c r="H6195" s="2" t="b">
        <f t="shared" si="193"/>
        <v>0</v>
      </c>
      <c r="I6195" s="1"/>
      <c r="J6195" s="1"/>
      <c r="K6195" s="1"/>
    </row>
    <row r="6196" spans="1:11">
      <c r="A6196" s="1" t="s">
        <v>13593</v>
      </c>
      <c r="B6196" s="1" t="s">
        <v>2318</v>
      </c>
      <c r="C6196" s="48" t="str">
        <f t="shared" si="192"/>
        <v>אמ חורפיש</v>
      </c>
      <c r="D6196" s="1" t="s">
        <v>11017</v>
      </c>
      <c r="E6196" s="1"/>
      <c r="F6196" s="2">
        <v>1</v>
      </c>
      <c r="G6196" s="2">
        <f>INDEX(תוצאות_בחירות,MATCH(C6196,siot!$F$3:$F$1887,0),27)</f>
        <v>1</v>
      </c>
      <c r="H6196" s="2" t="b">
        <f t="shared" si="193"/>
        <v>1</v>
      </c>
      <c r="I6196" s="1" t="s">
        <v>2</v>
      </c>
      <c r="J6196" s="1" t="s">
        <v>13670</v>
      </c>
      <c r="K6196" s="1"/>
    </row>
    <row r="6197" spans="1:11" hidden="1">
      <c r="A6197" s="1" t="s">
        <v>13593</v>
      </c>
      <c r="B6197" s="1" t="s">
        <v>2318</v>
      </c>
      <c r="C6197" s="48" t="str">
        <f t="shared" si="192"/>
        <v>אמ חורפיש</v>
      </c>
      <c r="D6197" s="1" t="s">
        <v>11017</v>
      </c>
      <c r="E6197" s="1"/>
      <c r="F6197" s="2">
        <v>2</v>
      </c>
      <c r="G6197" s="2">
        <f>INDEX(תוצאות_בחירות,MATCH(C6197,siot!$F$3:$F$1887,0),27)</f>
        <v>1</v>
      </c>
      <c r="H6197" s="2" t="b">
        <f t="shared" si="193"/>
        <v>0</v>
      </c>
      <c r="I6197" s="1" t="s">
        <v>2</v>
      </c>
      <c r="J6197" s="1" t="s">
        <v>13669</v>
      </c>
      <c r="K6197" s="1"/>
    </row>
    <row r="6198" spans="1:11" hidden="1">
      <c r="A6198" s="1" t="s">
        <v>13593</v>
      </c>
      <c r="B6198" s="1" t="s">
        <v>2318</v>
      </c>
      <c r="C6198" s="48" t="str">
        <f t="shared" si="192"/>
        <v>אמ חורפיש</v>
      </c>
      <c r="D6198" s="1" t="s">
        <v>11017</v>
      </c>
      <c r="E6198" s="1"/>
      <c r="F6198" s="2">
        <v>3</v>
      </c>
      <c r="G6198" s="2">
        <f>INDEX(תוצאות_בחירות,MATCH(C6198,siot!$F$3:$F$1887,0),27)</f>
        <v>1</v>
      </c>
      <c r="H6198" s="2" t="b">
        <f t="shared" si="193"/>
        <v>0</v>
      </c>
      <c r="I6198" s="1" t="s">
        <v>2</v>
      </c>
      <c r="J6198" s="1" t="s">
        <v>13668</v>
      </c>
      <c r="K6198" s="1"/>
    </row>
    <row r="6199" spans="1:11" hidden="1">
      <c r="A6199" s="1" t="s">
        <v>13593</v>
      </c>
      <c r="B6199" s="1" t="s">
        <v>2318</v>
      </c>
      <c r="C6199" s="48" t="str">
        <f t="shared" si="192"/>
        <v>אמ חורפיש</v>
      </c>
      <c r="D6199" s="1" t="s">
        <v>11017</v>
      </c>
      <c r="E6199" s="1"/>
      <c r="F6199" s="2">
        <v>4</v>
      </c>
      <c r="G6199" s="2">
        <f>INDEX(תוצאות_בחירות,MATCH(C6199,siot!$F$3:$F$1887,0),27)</f>
        <v>1</v>
      </c>
      <c r="H6199" s="2" t="b">
        <f t="shared" si="193"/>
        <v>0</v>
      </c>
      <c r="I6199" s="1" t="s">
        <v>2</v>
      </c>
      <c r="J6199" s="1" t="s">
        <v>13667</v>
      </c>
      <c r="K6199" s="1"/>
    </row>
    <row r="6200" spans="1:11" hidden="1">
      <c r="A6200" s="1" t="s">
        <v>13593</v>
      </c>
      <c r="B6200" s="1" t="s">
        <v>2318</v>
      </c>
      <c r="C6200" s="48" t="str">
        <f t="shared" si="192"/>
        <v>אמ חורפיש</v>
      </c>
      <c r="D6200" s="1" t="s">
        <v>11017</v>
      </c>
      <c r="E6200" s="1"/>
      <c r="F6200" s="2">
        <v>5</v>
      </c>
      <c r="G6200" s="2">
        <f>INDEX(תוצאות_בחירות,MATCH(C6200,siot!$F$3:$F$1887,0),27)</f>
        <v>1</v>
      </c>
      <c r="H6200" s="2" t="b">
        <f t="shared" si="193"/>
        <v>0</v>
      </c>
      <c r="I6200" s="1" t="s">
        <v>2</v>
      </c>
      <c r="J6200" s="1" t="s">
        <v>13666</v>
      </c>
      <c r="K6200" s="1"/>
    </row>
    <row r="6201" spans="1:11" hidden="1">
      <c r="A6201" s="1" t="s">
        <v>13593</v>
      </c>
      <c r="B6201" s="1" t="s">
        <v>2679</v>
      </c>
      <c r="C6201" s="48" t="str">
        <f t="shared" si="192"/>
        <v>גד חורפיש</v>
      </c>
      <c r="D6201" s="1" t="s">
        <v>3549</v>
      </c>
      <c r="E6201" s="1" t="s">
        <v>18</v>
      </c>
      <c r="F6201" s="2" t="s">
        <v>19548</v>
      </c>
      <c r="G6201" s="2">
        <f>INDEX(תוצאות_בחירות,MATCH(C6201,siot!$F$3:$F$1887,0),27)</f>
        <v>0</v>
      </c>
      <c r="H6201" s="2" t="b">
        <f t="shared" si="193"/>
        <v>0</v>
      </c>
      <c r="I6201" s="1"/>
      <c r="J6201" s="1"/>
      <c r="K6201" s="1"/>
    </row>
    <row r="6202" spans="1:11" hidden="1">
      <c r="A6202" s="1" t="s">
        <v>13593</v>
      </c>
      <c r="B6202" s="1" t="s">
        <v>2679</v>
      </c>
      <c r="C6202" s="48" t="str">
        <f t="shared" si="192"/>
        <v>גד חורפיש</v>
      </c>
      <c r="D6202" s="1" t="s">
        <v>3549</v>
      </c>
      <c r="E6202" s="1" t="s">
        <v>17</v>
      </c>
      <c r="F6202" s="2">
        <v>1</v>
      </c>
      <c r="G6202" s="2">
        <f>INDEX(תוצאות_בחירות,MATCH(C6202,siot!$F$3:$F$1887,0),27)</f>
        <v>0</v>
      </c>
      <c r="H6202" s="2" t="b">
        <f t="shared" si="193"/>
        <v>0</v>
      </c>
      <c r="I6202" s="1" t="s">
        <v>2</v>
      </c>
      <c r="J6202" s="1" t="s">
        <v>13665</v>
      </c>
      <c r="K6202" s="1"/>
    </row>
    <row r="6203" spans="1:11" hidden="1">
      <c r="A6203" s="1" t="s">
        <v>13593</v>
      </c>
      <c r="B6203" s="1" t="s">
        <v>2679</v>
      </c>
      <c r="C6203" s="48" t="str">
        <f t="shared" si="192"/>
        <v>גד חורפיש</v>
      </c>
      <c r="D6203" s="1" t="s">
        <v>3549</v>
      </c>
      <c r="E6203" s="1"/>
      <c r="F6203" s="2">
        <v>2</v>
      </c>
      <c r="G6203" s="2">
        <f>INDEX(תוצאות_בחירות,MATCH(C6203,siot!$F$3:$F$1887,0),27)</f>
        <v>0</v>
      </c>
      <c r="H6203" s="2" t="b">
        <f t="shared" si="193"/>
        <v>0</v>
      </c>
      <c r="I6203" s="1" t="s">
        <v>2</v>
      </c>
      <c r="J6203" s="1" t="s">
        <v>13664</v>
      </c>
      <c r="K6203" s="1"/>
    </row>
    <row r="6204" spans="1:11" hidden="1">
      <c r="A6204" s="1" t="s">
        <v>13593</v>
      </c>
      <c r="B6204" s="1" t="s">
        <v>2679</v>
      </c>
      <c r="C6204" s="48" t="str">
        <f t="shared" si="192"/>
        <v>גד חורפיש</v>
      </c>
      <c r="D6204" s="1" t="s">
        <v>3549</v>
      </c>
      <c r="E6204" s="1"/>
      <c r="F6204" s="2">
        <v>3</v>
      </c>
      <c r="G6204" s="2">
        <f>INDEX(תוצאות_בחירות,MATCH(C6204,siot!$F$3:$F$1887,0),27)</f>
        <v>0</v>
      </c>
      <c r="H6204" s="2" t="b">
        <f t="shared" si="193"/>
        <v>0</v>
      </c>
      <c r="I6204" s="1" t="s">
        <v>2</v>
      </c>
      <c r="J6204" s="1" t="s">
        <v>13663</v>
      </c>
      <c r="K6204" s="1"/>
    </row>
    <row r="6205" spans="1:11" hidden="1">
      <c r="A6205" s="1" t="s">
        <v>13593</v>
      </c>
      <c r="B6205" s="1" t="s">
        <v>2679</v>
      </c>
      <c r="C6205" s="48" t="str">
        <f t="shared" si="192"/>
        <v>גד חורפיש</v>
      </c>
      <c r="D6205" s="1" t="s">
        <v>3549</v>
      </c>
      <c r="E6205" s="1"/>
      <c r="F6205" s="2">
        <v>4</v>
      </c>
      <c r="G6205" s="2">
        <f>INDEX(תוצאות_בחירות,MATCH(C6205,siot!$F$3:$F$1887,0),27)</f>
        <v>0</v>
      </c>
      <c r="H6205" s="2" t="b">
        <f t="shared" si="193"/>
        <v>0</v>
      </c>
      <c r="I6205" s="1" t="s">
        <v>2</v>
      </c>
      <c r="J6205" s="1" t="s">
        <v>13663</v>
      </c>
      <c r="K6205" s="1"/>
    </row>
    <row r="6206" spans="1:11" hidden="1">
      <c r="A6206" s="1" t="s">
        <v>13593</v>
      </c>
      <c r="B6206" s="1" t="s">
        <v>2679</v>
      </c>
      <c r="C6206" s="48" t="str">
        <f t="shared" si="192"/>
        <v>גד חורפיש</v>
      </c>
      <c r="D6206" s="1" t="s">
        <v>3549</v>
      </c>
      <c r="E6206" s="1"/>
      <c r="F6206" s="2">
        <v>5</v>
      </c>
      <c r="G6206" s="2">
        <f>INDEX(תוצאות_בחירות,MATCH(C6206,siot!$F$3:$F$1887,0),27)</f>
        <v>0</v>
      </c>
      <c r="H6206" s="2" t="b">
        <f t="shared" si="193"/>
        <v>0</v>
      </c>
      <c r="I6206" s="1" t="s">
        <v>2</v>
      </c>
      <c r="J6206" s="1" t="s">
        <v>13662</v>
      </c>
      <c r="K6206" s="1"/>
    </row>
    <row r="6207" spans="1:11" hidden="1">
      <c r="A6207" s="1" t="s">
        <v>13593</v>
      </c>
      <c r="B6207" s="1" t="s">
        <v>600</v>
      </c>
      <c r="C6207" s="48" t="str">
        <f t="shared" si="192"/>
        <v>דר חורפיש</v>
      </c>
      <c r="D6207" s="1" t="s">
        <v>13656</v>
      </c>
      <c r="E6207" s="1" t="s">
        <v>3</v>
      </c>
      <c r="F6207" s="2" t="s">
        <v>19548</v>
      </c>
      <c r="G6207" s="2">
        <f>INDEX(תוצאות_בחירות,MATCH(C6207,siot!$F$3:$F$1887,0),27)</f>
        <v>1</v>
      </c>
      <c r="H6207" s="2" t="b">
        <f t="shared" si="193"/>
        <v>0</v>
      </c>
      <c r="I6207" s="1"/>
      <c r="J6207" s="1"/>
      <c r="K6207" s="1"/>
    </row>
    <row r="6208" spans="1:11">
      <c r="A6208" s="1" t="s">
        <v>13593</v>
      </c>
      <c r="B6208" s="1" t="s">
        <v>600</v>
      </c>
      <c r="C6208" s="48" t="str">
        <f t="shared" si="192"/>
        <v>דר חורפיש</v>
      </c>
      <c r="D6208" s="1" t="s">
        <v>13656</v>
      </c>
      <c r="E6208" s="1"/>
      <c r="F6208" s="2">
        <v>1</v>
      </c>
      <c r="G6208" s="2">
        <f>INDEX(תוצאות_בחירות,MATCH(C6208,siot!$F$3:$F$1887,0),27)</f>
        <v>1</v>
      </c>
      <c r="H6208" s="2" t="b">
        <f t="shared" si="193"/>
        <v>1</v>
      </c>
      <c r="I6208" s="1" t="s">
        <v>2</v>
      </c>
      <c r="J6208" s="1" t="s">
        <v>13661</v>
      </c>
      <c r="K6208" s="1"/>
    </row>
    <row r="6209" spans="1:11" hidden="1">
      <c r="A6209" s="1" t="s">
        <v>13593</v>
      </c>
      <c r="B6209" s="1" t="s">
        <v>600</v>
      </c>
      <c r="C6209" s="48" t="str">
        <f t="shared" si="192"/>
        <v>דר חורפיש</v>
      </c>
      <c r="D6209" s="1" t="s">
        <v>13656</v>
      </c>
      <c r="E6209" s="1"/>
      <c r="F6209" s="2">
        <v>2</v>
      </c>
      <c r="G6209" s="2">
        <f>INDEX(תוצאות_בחירות,MATCH(C6209,siot!$F$3:$F$1887,0),27)</f>
        <v>1</v>
      </c>
      <c r="H6209" s="2" t="b">
        <f t="shared" si="193"/>
        <v>0</v>
      </c>
      <c r="I6209" s="1" t="s">
        <v>2</v>
      </c>
      <c r="J6209" s="1" t="s">
        <v>13660</v>
      </c>
      <c r="K6209" s="1"/>
    </row>
    <row r="6210" spans="1:11" hidden="1">
      <c r="A6210" s="1" t="s">
        <v>13593</v>
      </c>
      <c r="B6210" s="1" t="s">
        <v>600</v>
      </c>
      <c r="C6210" s="48" t="str">
        <f t="shared" si="192"/>
        <v>דר חורפיש</v>
      </c>
      <c r="D6210" s="1" t="s">
        <v>13656</v>
      </c>
      <c r="E6210" s="1"/>
      <c r="F6210" s="2">
        <v>3</v>
      </c>
      <c r="G6210" s="2">
        <f>INDEX(תוצאות_בחירות,MATCH(C6210,siot!$F$3:$F$1887,0),27)</f>
        <v>1</v>
      </c>
      <c r="H6210" s="2" t="b">
        <f t="shared" si="193"/>
        <v>0</v>
      </c>
      <c r="I6210" s="1" t="s">
        <v>2</v>
      </c>
      <c r="J6210" s="1" t="s">
        <v>13659</v>
      </c>
      <c r="K6210" s="1"/>
    </row>
    <row r="6211" spans="1:11" hidden="1">
      <c r="A6211" s="1" t="s">
        <v>13593</v>
      </c>
      <c r="B6211" s="1" t="s">
        <v>600</v>
      </c>
      <c r="C6211" s="48" t="str">
        <f t="shared" si="192"/>
        <v>דר חורפיש</v>
      </c>
      <c r="D6211" s="1" t="s">
        <v>13656</v>
      </c>
      <c r="E6211" s="1"/>
      <c r="F6211" s="2">
        <v>4</v>
      </c>
      <c r="G6211" s="2">
        <f>INDEX(תוצאות_בחירות,MATCH(C6211,siot!$F$3:$F$1887,0),27)</f>
        <v>1</v>
      </c>
      <c r="H6211" s="2" t="b">
        <f t="shared" si="193"/>
        <v>0</v>
      </c>
      <c r="I6211" s="1" t="s">
        <v>2</v>
      </c>
      <c r="J6211" s="1" t="s">
        <v>13658</v>
      </c>
      <c r="K6211" s="1"/>
    </row>
    <row r="6212" spans="1:11" hidden="1">
      <c r="A6212" s="1" t="s">
        <v>13593</v>
      </c>
      <c r="B6212" s="1" t="s">
        <v>600</v>
      </c>
      <c r="C6212" s="48" t="str">
        <f t="shared" ref="C6212:C6275" si="194">B6212&amp;" "&amp;A6212</f>
        <v>דר חורפיש</v>
      </c>
      <c r="D6212" s="1" t="s">
        <v>13656</v>
      </c>
      <c r="E6212" s="1"/>
      <c r="F6212" s="2">
        <v>5</v>
      </c>
      <c r="G6212" s="2">
        <f>INDEX(תוצאות_בחירות,MATCH(C6212,siot!$F$3:$F$1887,0),27)</f>
        <v>1</v>
      </c>
      <c r="H6212" s="2" t="b">
        <f t="shared" ref="H6212:H6275" si="195">IF(OR(F6212&lt;G6212,G6212=F6212),TRUE,FALSE)</f>
        <v>0</v>
      </c>
      <c r="I6212" s="1" t="s">
        <v>2</v>
      </c>
      <c r="J6212" s="1" t="s">
        <v>13657</v>
      </c>
      <c r="K6212" s="1"/>
    </row>
    <row r="6213" spans="1:11" hidden="1">
      <c r="A6213" s="1" t="s">
        <v>13593</v>
      </c>
      <c r="B6213" s="1" t="s">
        <v>600</v>
      </c>
      <c r="C6213" s="48" t="str">
        <f t="shared" si="194"/>
        <v>דר חורפיש</v>
      </c>
      <c r="D6213" s="1" t="s">
        <v>13656</v>
      </c>
      <c r="E6213" s="1"/>
      <c r="F6213" s="2">
        <v>6</v>
      </c>
      <c r="G6213" s="2">
        <f>INDEX(תוצאות_בחירות,MATCH(C6213,siot!$F$3:$F$1887,0),27)</f>
        <v>1</v>
      </c>
      <c r="H6213" s="2" t="b">
        <f t="shared" si="195"/>
        <v>0</v>
      </c>
      <c r="I6213" s="1" t="s">
        <v>2</v>
      </c>
      <c r="J6213" s="1" t="s">
        <v>13655</v>
      </c>
      <c r="K6213" s="1"/>
    </row>
    <row r="6214" spans="1:11" hidden="1">
      <c r="A6214" s="1" t="s">
        <v>13593</v>
      </c>
      <c r="B6214" s="1" t="s">
        <v>1210</v>
      </c>
      <c r="C6214" s="48" t="str">
        <f t="shared" si="194"/>
        <v>ח חורפיש</v>
      </c>
      <c r="D6214" s="1" t="s">
        <v>13593</v>
      </c>
      <c r="E6214" s="1" t="s">
        <v>18</v>
      </c>
      <c r="F6214" s="2" t="s">
        <v>19548</v>
      </c>
      <c r="G6214" s="2">
        <f>INDEX(תוצאות_בחירות,MATCH(C6214,siot!$F$3:$F$1887,0),27)</f>
        <v>0</v>
      </c>
      <c r="H6214" s="2" t="b">
        <f t="shared" si="195"/>
        <v>0</v>
      </c>
      <c r="I6214" s="1"/>
      <c r="J6214" s="1"/>
      <c r="K6214" s="1"/>
    </row>
    <row r="6215" spans="1:11" hidden="1">
      <c r="A6215" s="1" t="s">
        <v>13593</v>
      </c>
      <c r="B6215" s="1" t="s">
        <v>1210</v>
      </c>
      <c r="C6215" s="48" t="str">
        <f t="shared" si="194"/>
        <v>ח חורפיש</v>
      </c>
      <c r="D6215" s="1" t="s">
        <v>13593</v>
      </c>
      <c r="E6215" s="1" t="s">
        <v>17</v>
      </c>
      <c r="F6215" s="2">
        <v>1</v>
      </c>
      <c r="G6215" s="2">
        <f>INDEX(תוצאות_בחירות,MATCH(C6215,siot!$F$3:$F$1887,0),27)</f>
        <v>0</v>
      </c>
      <c r="H6215" s="2" t="b">
        <f t="shared" si="195"/>
        <v>0</v>
      </c>
      <c r="I6215" s="1" t="s">
        <v>2</v>
      </c>
      <c r="J6215" s="1" t="s">
        <v>13654</v>
      </c>
      <c r="K6215" s="1"/>
    </row>
    <row r="6216" spans="1:11" hidden="1">
      <c r="A6216" s="1" t="s">
        <v>13593</v>
      </c>
      <c r="B6216" s="1" t="s">
        <v>1210</v>
      </c>
      <c r="C6216" s="48" t="str">
        <f t="shared" si="194"/>
        <v>ח חורפיש</v>
      </c>
      <c r="D6216" s="1" t="s">
        <v>13593</v>
      </c>
      <c r="E6216" s="1"/>
      <c r="F6216" s="2">
        <v>2</v>
      </c>
      <c r="G6216" s="2">
        <f>INDEX(תוצאות_בחירות,MATCH(C6216,siot!$F$3:$F$1887,0),27)</f>
        <v>0</v>
      </c>
      <c r="H6216" s="2" t="b">
        <f t="shared" si="195"/>
        <v>0</v>
      </c>
      <c r="I6216" s="1" t="s">
        <v>2</v>
      </c>
      <c r="J6216" s="1" t="s">
        <v>13653</v>
      </c>
      <c r="K6216" s="1"/>
    </row>
    <row r="6217" spans="1:11" hidden="1">
      <c r="A6217" s="1" t="s">
        <v>13593</v>
      </c>
      <c r="B6217" s="1" t="s">
        <v>1210</v>
      </c>
      <c r="C6217" s="48" t="str">
        <f t="shared" si="194"/>
        <v>ח חורפיש</v>
      </c>
      <c r="D6217" s="1" t="s">
        <v>13593</v>
      </c>
      <c r="E6217" s="1"/>
      <c r="F6217" s="2">
        <v>3</v>
      </c>
      <c r="G6217" s="2">
        <f>INDEX(תוצאות_בחירות,MATCH(C6217,siot!$F$3:$F$1887,0),27)</f>
        <v>0</v>
      </c>
      <c r="H6217" s="2" t="b">
        <f t="shared" si="195"/>
        <v>0</v>
      </c>
      <c r="I6217" s="1" t="s">
        <v>2</v>
      </c>
      <c r="J6217" s="1" t="s">
        <v>13652</v>
      </c>
      <c r="K6217" s="1"/>
    </row>
    <row r="6218" spans="1:11" hidden="1">
      <c r="A6218" s="1" t="s">
        <v>13593</v>
      </c>
      <c r="B6218" s="1" t="s">
        <v>1194</v>
      </c>
      <c r="C6218" s="48" t="str">
        <f t="shared" si="194"/>
        <v>יד חורפיש</v>
      </c>
      <c r="D6218" s="1" t="s">
        <v>83</v>
      </c>
      <c r="E6218" s="1" t="s">
        <v>3</v>
      </c>
      <c r="F6218" s="2" t="s">
        <v>19548</v>
      </c>
      <c r="G6218" s="2">
        <f>INDEX(תוצאות_בחירות,MATCH(C6218,siot!$F$3:$F$1887,0),27)</f>
        <v>1</v>
      </c>
      <c r="H6218" s="2" t="b">
        <f t="shared" si="195"/>
        <v>0</v>
      </c>
      <c r="I6218" s="1"/>
      <c r="J6218" s="1"/>
      <c r="K6218" s="1"/>
    </row>
    <row r="6219" spans="1:11">
      <c r="A6219" s="1" t="s">
        <v>13593</v>
      </c>
      <c r="B6219" s="1" t="s">
        <v>1194</v>
      </c>
      <c r="C6219" s="48" t="str">
        <f t="shared" si="194"/>
        <v>יד חורפיש</v>
      </c>
      <c r="D6219" s="1" t="s">
        <v>83</v>
      </c>
      <c r="E6219" s="1"/>
      <c r="F6219" s="2">
        <v>1</v>
      </c>
      <c r="G6219" s="2">
        <f>INDEX(תוצאות_בחירות,MATCH(C6219,siot!$F$3:$F$1887,0),27)</f>
        <v>1</v>
      </c>
      <c r="H6219" s="2" t="b">
        <f t="shared" si="195"/>
        <v>1</v>
      </c>
      <c r="I6219" s="1" t="s">
        <v>2</v>
      </c>
      <c r="J6219" s="1" t="s">
        <v>13651</v>
      </c>
      <c r="K6219" s="1"/>
    </row>
    <row r="6220" spans="1:11" hidden="1">
      <c r="A6220" s="1" t="s">
        <v>13593</v>
      </c>
      <c r="B6220" s="1" t="s">
        <v>1194</v>
      </c>
      <c r="C6220" s="48" t="str">
        <f t="shared" si="194"/>
        <v>יד חורפיש</v>
      </c>
      <c r="D6220" s="1" t="s">
        <v>83</v>
      </c>
      <c r="E6220" s="1"/>
      <c r="F6220" s="2">
        <v>2</v>
      </c>
      <c r="G6220" s="2">
        <f>INDEX(תוצאות_בחירות,MATCH(C6220,siot!$F$3:$F$1887,0),27)</f>
        <v>1</v>
      </c>
      <c r="H6220" s="2" t="b">
        <f t="shared" si="195"/>
        <v>0</v>
      </c>
      <c r="I6220" s="1" t="s">
        <v>2</v>
      </c>
      <c r="J6220" s="1" t="s">
        <v>13650</v>
      </c>
      <c r="K6220" s="1"/>
    </row>
    <row r="6221" spans="1:11" hidden="1">
      <c r="A6221" s="1" t="s">
        <v>13593</v>
      </c>
      <c r="B6221" s="1" t="s">
        <v>1194</v>
      </c>
      <c r="C6221" s="48" t="str">
        <f t="shared" si="194"/>
        <v>יד חורפיש</v>
      </c>
      <c r="D6221" s="1" t="s">
        <v>83</v>
      </c>
      <c r="E6221" s="1"/>
      <c r="F6221" s="2">
        <v>3</v>
      </c>
      <c r="G6221" s="2">
        <f>INDEX(תוצאות_בחירות,MATCH(C6221,siot!$F$3:$F$1887,0),27)</f>
        <v>1</v>
      </c>
      <c r="H6221" s="2" t="b">
        <f t="shared" si="195"/>
        <v>0</v>
      </c>
      <c r="I6221" s="1" t="s">
        <v>2</v>
      </c>
      <c r="J6221" s="1" t="s">
        <v>13649</v>
      </c>
      <c r="K6221" s="1"/>
    </row>
    <row r="6222" spans="1:11" hidden="1">
      <c r="A6222" s="1" t="s">
        <v>13593</v>
      </c>
      <c r="B6222" s="1" t="s">
        <v>1194</v>
      </c>
      <c r="C6222" s="48" t="str">
        <f t="shared" si="194"/>
        <v>יד חורפיש</v>
      </c>
      <c r="D6222" s="1" t="s">
        <v>83</v>
      </c>
      <c r="E6222" s="1"/>
      <c r="F6222" s="2">
        <v>4</v>
      </c>
      <c r="G6222" s="2">
        <f>INDEX(תוצאות_בחירות,MATCH(C6222,siot!$F$3:$F$1887,0),27)</f>
        <v>1</v>
      </c>
      <c r="H6222" s="2" t="b">
        <f t="shared" si="195"/>
        <v>0</v>
      </c>
      <c r="I6222" s="1" t="s">
        <v>2</v>
      </c>
      <c r="J6222" s="1" t="s">
        <v>13648</v>
      </c>
      <c r="K6222" s="1"/>
    </row>
    <row r="6223" spans="1:11" hidden="1">
      <c r="A6223" s="1" t="s">
        <v>13593</v>
      </c>
      <c r="B6223" s="1" t="s">
        <v>1194</v>
      </c>
      <c r="C6223" s="48" t="str">
        <f t="shared" si="194"/>
        <v>יד חורפיש</v>
      </c>
      <c r="D6223" s="1" t="s">
        <v>83</v>
      </c>
      <c r="E6223" s="1"/>
      <c r="F6223" s="2">
        <v>5</v>
      </c>
      <c r="G6223" s="2">
        <f>INDEX(תוצאות_בחירות,MATCH(C6223,siot!$F$3:$F$1887,0),27)</f>
        <v>1</v>
      </c>
      <c r="H6223" s="2" t="b">
        <f t="shared" si="195"/>
        <v>0</v>
      </c>
      <c r="I6223" s="1" t="s">
        <v>2</v>
      </c>
      <c r="J6223" s="1" t="s">
        <v>13647</v>
      </c>
      <c r="K6223" s="1"/>
    </row>
    <row r="6224" spans="1:11" hidden="1">
      <c r="A6224" s="1" t="s">
        <v>13593</v>
      </c>
      <c r="B6224" s="1" t="s">
        <v>1194</v>
      </c>
      <c r="C6224" s="48" t="str">
        <f t="shared" si="194"/>
        <v>יד חורפיש</v>
      </c>
      <c r="D6224" s="1" t="s">
        <v>83</v>
      </c>
      <c r="E6224" s="1"/>
      <c r="F6224" s="2">
        <v>6</v>
      </c>
      <c r="G6224" s="2">
        <f>INDEX(תוצאות_בחירות,MATCH(C6224,siot!$F$3:$F$1887,0),27)</f>
        <v>1</v>
      </c>
      <c r="H6224" s="2" t="b">
        <f t="shared" si="195"/>
        <v>0</v>
      </c>
      <c r="I6224" s="1" t="s">
        <v>2</v>
      </c>
      <c r="J6224" s="1" t="s">
        <v>13646</v>
      </c>
      <c r="K6224" s="1"/>
    </row>
    <row r="6225" spans="1:11" hidden="1">
      <c r="A6225" s="1" t="s">
        <v>13593</v>
      </c>
      <c r="B6225" s="1" t="s">
        <v>1194</v>
      </c>
      <c r="C6225" s="48" t="str">
        <f t="shared" si="194"/>
        <v>יד חורפיש</v>
      </c>
      <c r="D6225" s="1" t="s">
        <v>83</v>
      </c>
      <c r="E6225" s="1"/>
      <c r="F6225" s="2">
        <v>7</v>
      </c>
      <c r="G6225" s="2">
        <f>INDEX(תוצאות_בחירות,MATCH(C6225,siot!$F$3:$F$1887,0),27)</f>
        <v>1</v>
      </c>
      <c r="H6225" s="2" t="b">
        <f t="shared" si="195"/>
        <v>0</v>
      </c>
      <c r="I6225" s="1" t="s">
        <v>2</v>
      </c>
      <c r="J6225" s="1" t="s">
        <v>13645</v>
      </c>
      <c r="K6225" s="1"/>
    </row>
    <row r="6226" spans="1:11" hidden="1">
      <c r="A6226" s="1" t="s">
        <v>13593</v>
      </c>
      <c r="B6226" s="1" t="s">
        <v>761</v>
      </c>
      <c r="C6226" s="48" t="str">
        <f t="shared" si="194"/>
        <v>ך חורפיש</v>
      </c>
      <c r="D6226" s="1" t="s">
        <v>4554</v>
      </c>
      <c r="E6226" s="1" t="s">
        <v>3</v>
      </c>
      <c r="F6226" s="2" t="s">
        <v>19548</v>
      </c>
      <c r="G6226" s="2">
        <f>INDEX(תוצאות_בחירות,MATCH(C6226,siot!$F$3:$F$1887,0),27)</f>
        <v>1</v>
      </c>
      <c r="H6226" s="2" t="b">
        <f t="shared" si="195"/>
        <v>0</v>
      </c>
      <c r="I6226" s="1"/>
      <c r="J6226" s="1"/>
      <c r="K6226" s="1"/>
    </row>
    <row r="6227" spans="1:11">
      <c r="A6227" s="1" t="s">
        <v>13593</v>
      </c>
      <c r="B6227" s="1" t="s">
        <v>761</v>
      </c>
      <c r="C6227" s="48" t="str">
        <f t="shared" si="194"/>
        <v>ך חורפיש</v>
      </c>
      <c r="D6227" s="1" t="s">
        <v>4554</v>
      </c>
      <c r="E6227" s="1"/>
      <c r="F6227" s="2">
        <v>1</v>
      </c>
      <c r="G6227" s="2">
        <f>INDEX(תוצאות_בחירות,MATCH(C6227,siot!$F$3:$F$1887,0),27)</f>
        <v>1</v>
      </c>
      <c r="H6227" s="2" t="b">
        <f t="shared" si="195"/>
        <v>1</v>
      </c>
      <c r="I6227" s="1" t="s">
        <v>2</v>
      </c>
      <c r="J6227" s="1" t="s">
        <v>13644</v>
      </c>
      <c r="K6227" s="1"/>
    </row>
    <row r="6228" spans="1:11" hidden="1">
      <c r="A6228" s="1" t="s">
        <v>13593</v>
      </c>
      <c r="B6228" s="1" t="s">
        <v>761</v>
      </c>
      <c r="C6228" s="48" t="str">
        <f t="shared" si="194"/>
        <v>ך חורפיש</v>
      </c>
      <c r="D6228" s="1" t="s">
        <v>4554</v>
      </c>
      <c r="E6228" s="1"/>
      <c r="F6228" s="2">
        <v>2</v>
      </c>
      <c r="G6228" s="2">
        <f>INDEX(תוצאות_בחירות,MATCH(C6228,siot!$F$3:$F$1887,0),27)</f>
        <v>1</v>
      </c>
      <c r="H6228" s="2" t="b">
        <f t="shared" si="195"/>
        <v>0</v>
      </c>
      <c r="I6228" s="1" t="s">
        <v>2</v>
      </c>
      <c r="J6228" s="1" t="s">
        <v>13643</v>
      </c>
      <c r="K6228" s="1"/>
    </row>
    <row r="6229" spans="1:11" hidden="1">
      <c r="A6229" s="1" t="s">
        <v>13593</v>
      </c>
      <c r="B6229" s="1" t="s">
        <v>761</v>
      </c>
      <c r="C6229" s="48" t="str">
        <f t="shared" si="194"/>
        <v>ך חורפיש</v>
      </c>
      <c r="D6229" s="1" t="s">
        <v>4554</v>
      </c>
      <c r="E6229" s="1"/>
      <c r="F6229" s="2">
        <v>3</v>
      </c>
      <c r="G6229" s="2">
        <f>INDEX(תוצאות_בחירות,MATCH(C6229,siot!$F$3:$F$1887,0),27)</f>
        <v>1</v>
      </c>
      <c r="H6229" s="2" t="b">
        <f t="shared" si="195"/>
        <v>0</v>
      </c>
      <c r="I6229" s="1" t="s">
        <v>2</v>
      </c>
      <c r="J6229" s="1" t="s">
        <v>13642</v>
      </c>
      <c r="K6229" s="1"/>
    </row>
    <row r="6230" spans="1:11" hidden="1">
      <c r="A6230" s="1" t="s">
        <v>13593</v>
      </c>
      <c r="B6230" s="1" t="s">
        <v>761</v>
      </c>
      <c r="C6230" s="48" t="str">
        <f t="shared" si="194"/>
        <v>ך חורפיש</v>
      </c>
      <c r="D6230" s="1" t="s">
        <v>4554</v>
      </c>
      <c r="E6230" s="1"/>
      <c r="F6230" s="2">
        <v>4</v>
      </c>
      <c r="G6230" s="2">
        <f>INDEX(תוצאות_בחירות,MATCH(C6230,siot!$F$3:$F$1887,0),27)</f>
        <v>1</v>
      </c>
      <c r="H6230" s="2" t="b">
        <f t="shared" si="195"/>
        <v>0</v>
      </c>
      <c r="I6230" s="1" t="s">
        <v>2</v>
      </c>
      <c r="J6230" s="1" t="s">
        <v>13641</v>
      </c>
      <c r="K6230" s="1"/>
    </row>
    <row r="6231" spans="1:11" hidden="1">
      <c r="A6231" s="1" t="s">
        <v>13593</v>
      </c>
      <c r="B6231" s="1" t="s">
        <v>761</v>
      </c>
      <c r="C6231" s="48" t="str">
        <f t="shared" si="194"/>
        <v>ך חורפיש</v>
      </c>
      <c r="D6231" s="1" t="s">
        <v>4554</v>
      </c>
      <c r="E6231" s="1"/>
      <c r="F6231" s="2">
        <v>5</v>
      </c>
      <c r="G6231" s="2">
        <f>INDEX(תוצאות_בחירות,MATCH(C6231,siot!$F$3:$F$1887,0),27)</f>
        <v>1</v>
      </c>
      <c r="H6231" s="2" t="b">
        <f t="shared" si="195"/>
        <v>0</v>
      </c>
      <c r="I6231" s="1" t="s">
        <v>2</v>
      </c>
      <c r="J6231" s="1" t="s">
        <v>13640</v>
      </c>
      <c r="K6231" s="1"/>
    </row>
    <row r="6232" spans="1:11" hidden="1">
      <c r="A6232" s="1" t="s">
        <v>13593</v>
      </c>
      <c r="B6232" s="1" t="s">
        <v>761</v>
      </c>
      <c r="C6232" s="48" t="str">
        <f t="shared" si="194"/>
        <v>ך חורפיש</v>
      </c>
      <c r="D6232" s="1" t="s">
        <v>4554</v>
      </c>
      <c r="E6232" s="1"/>
      <c r="F6232" s="2">
        <v>6</v>
      </c>
      <c r="G6232" s="2">
        <f>INDEX(תוצאות_בחירות,MATCH(C6232,siot!$F$3:$F$1887,0),27)</f>
        <v>1</v>
      </c>
      <c r="H6232" s="2" t="b">
        <f t="shared" si="195"/>
        <v>0</v>
      </c>
      <c r="I6232" s="1" t="s">
        <v>2</v>
      </c>
      <c r="J6232" s="1" t="s">
        <v>13639</v>
      </c>
      <c r="K6232" s="1"/>
    </row>
    <row r="6233" spans="1:11" hidden="1">
      <c r="A6233" s="1" t="s">
        <v>13593</v>
      </c>
      <c r="B6233" s="1" t="s">
        <v>761</v>
      </c>
      <c r="C6233" s="48" t="str">
        <f t="shared" si="194"/>
        <v>ך חורפיש</v>
      </c>
      <c r="D6233" s="1" t="s">
        <v>4554</v>
      </c>
      <c r="E6233" s="1"/>
      <c r="F6233" s="2">
        <v>7</v>
      </c>
      <c r="G6233" s="2">
        <f>INDEX(תוצאות_בחירות,MATCH(C6233,siot!$F$3:$F$1887,0),27)</f>
        <v>1</v>
      </c>
      <c r="H6233" s="2" t="b">
        <f t="shared" si="195"/>
        <v>0</v>
      </c>
      <c r="I6233" s="1" t="s">
        <v>2</v>
      </c>
      <c r="J6233" s="1" t="s">
        <v>13638</v>
      </c>
      <c r="K6233" s="1"/>
    </row>
    <row r="6234" spans="1:11" hidden="1">
      <c r="A6234" s="1" t="s">
        <v>13593</v>
      </c>
      <c r="B6234" s="1" t="s">
        <v>761</v>
      </c>
      <c r="C6234" s="48" t="str">
        <f t="shared" si="194"/>
        <v>ך חורפיש</v>
      </c>
      <c r="D6234" s="1" t="s">
        <v>4554</v>
      </c>
      <c r="E6234" s="1"/>
      <c r="F6234" s="2">
        <v>8</v>
      </c>
      <c r="G6234" s="2">
        <f>INDEX(תוצאות_בחירות,MATCH(C6234,siot!$F$3:$F$1887,0),27)</f>
        <v>1</v>
      </c>
      <c r="H6234" s="2" t="b">
        <f t="shared" si="195"/>
        <v>0</v>
      </c>
      <c r="I6234" s="1" t="s">
        <v>2</v>
      </c>
      <c r="J6234" s="1" t="s">
        <v>13637</v>
      </c>
      <c r="K6234" s="1"/>
    </row>
    <row r="6235" spans="1:11" hidden="1">
      <c r="A6235" s="1" t="s">
        <v>13593</v>
      </c>
      <c r="B6235" s="1" t="s">
        <v>761</v>
      </c>
      <c r="C6235" s="48" t="str">
        <f t="shared" si="194"/>
        <v>ך חורפיש</v>
      </c>
      <c r="D6235" s="1" t="s">
        <v>4554</v>
      </c>
      <c r="E6235" s="1"/>
      <c r="F6235" s="2">
        <v>9</v>
      </c>
      <c r="G6235" s="2">
        <f>INDEX(תוצאות_בחירות,MATCH(C6235,siot!$F$3:$F$1887,0),27)</f>
        <v>1</v>
      </c>
      <c r="H6235" s="2" t="b">
        <f t="shared" si="195"/>
        <v>0</v>
      </c>
      <c r="I6235" s="1" t="s">
        <v>2</v>
      </c>
      <c r="J6235" s="1" t="s">
        <v>13636</v>
      </c>
      <c r="K6235" s="1"/>
    </row>
    <row r="6236" spans="1:11" hidden="1">
      <c r="A6236" s="1" t="s">
        <v>13593</v>
      </c>
      <c r="B6236" s="1" t="s">
        <v>13627</v>
      </c>
      <c r="C6236" s="48" t="str">
        <f t="shared" si="194"/>
        <v>נמ חורפיש</v>
      </c>
      <c r="D6236" s="1" t="s">
        <v>13626</v>
      </c>
      <c r="E6236" s="1" t="s">
        <v>3</v>
      </c>
      <c r="F6236" s="2" t="s">
        <v>19548</v>
      </c>
      <c r="G6236" s="2">
        <f>INDEX(תוצאות_בחירות,MATCH(C6236,siot!$F$3:$F$1887,0),27)</f>
        <v>1</v>
      </c>
      <c r="H6236" s="2" t="b">
        <f t="shared" si="195"/>
        <v>0</v>
      </c>
      <c r="I6236" s="1"/>
      <c r="J6236" s="1"/>
      <c r="K6236" s="1"/>
    </row>
    <row r="6237" spans="1:11">
      <c r="A6237" s="1" t="s">
        <v>13593</v>
      </c>
      <c r="B6237" s="1" t="s">
        <v>13627</v>
      </c>
      <c r="C6237" s="48" t="str">
        <f t="shared" si="194"/>
        <v>נמ חורפיש</v>
      </c>
      <c r="D6237" s="1" t="s">
        <v>13626</v>
      </c>
      <c r="E6237" s="1"/>
      <c r="F6237" s="2">
        <v>1</v>
      </c>
      <c r="G6237" s="2">
        <f>INDEX(תוצאות_בחירות,MATCH(C6237,siot!$F$3:$F$1887,0),27)</f>
        <v>1</v>
      </c>
      <c r="H6237" s="2" t="b">
        <f t="shared" si="195"/>
        <v>1</v>
      </c>
      <c r="I6237" s="1" t="s">
        <v>2</v>
      </c>
      <c r="J6237" s="1" t="s">
        <v>13635</v>
      </c>
      <c r="K6237" s="1"/>
    </row>
    <row r="6238" spans="1:11" hidden="1">
      <c r="A6238" s="1" t="s">
        <v>13593</v>
      </c>
      <c r="B6238" s="1" t="s">
        <v>13627</v>
      </c>
      <c r="C6238" s="48" t="str">
        <f t="shared" si="194"/>
        <v>נמ חורפיש</v>
      </c>
      <c r="D6238" s="1" t="s">
        <v>13626</v>
      </c>
      <c r="E6238" s="1"/>
      <c r="F6238" s="2">
        <v>2</v>
      </c>
      <c r="G6238" s="2">
        <f>INDEX(תוצאות_בחירות,MATCH(C6238,siot!$F$3:$F$1887,0),27)</f>
        <v>1</v>
      </c>
      <c r="H6238" s="2" t="b">
        <f t="shared" si="195"/>
        <v>0</v>
      </c>
      <c r="I6238" s="1" t="s">
        <v>2</v>
      </c>
      <c r="J6238" s="1" t="s">
        <v>13634</v>
      </c>
      <c r="K6238" s="1"/>
    </row>
    <row r="6239" spans="1:11" hidden="1">
      <c r="A6239" s="1" t="s">
        <v>13593</v>
      </c>
      <c r="B6239" s="1" t="s">
        <v>13627</v>
      </c>
      <c r="C6239" s="48" t="str">
        <f t="shared" si="194"/>
        <v>נמ חורפיש</v>
      </c>
      <c r="D6239" s="1" t="s">
        <v>13626</v>
      </c>
      <c r="E6239" s="1"/>
      <c r="F6239" s="2">
        <v>3</v>
      </c>
      <c r="G6239" s="2">
        <f>INDEX(תוצאות_בחירות,MATCH(C6239,siot!$F$3:$F$1887,0),27)</f>
        <v>1</v>
      </c>
      <c r="H6239" s="2" t="b">
        <f t="shared" si="195"/>
        <v>0</v>
      </c>
      <c r="I6239" s="1" t="s">
        <v>2</v>
      </c>
      <c r="J6239" s="1" t="s">
        <v>13633</v>
      </c>
      <c r="K6239" s="1"/>
    </row>
    <row r="6240" spans="1:11" hidden="1">
      <c r="A6240" s="1" t="s">
        <v>13593</v>
      </c>
      <c r="B6240" s="1" t="s">
        <v>13627</v>
      </c>
      <c r="C6240" s="48" t="str">
        <f t="shared" si="194"/>
        <v>נמ חורפיש</v>
      </c>
      <c r="D6240" s="1" t="s">
        <v>13626</v>
      </c>
      <c r="E6240" s="1"/>
      <c r="F6240" s="2">
        <v>4</v>
      </c>
      <c r="G6240" s="2">
        <f>INDEX(תוצאות_בחירות,MATCH(C6240,siot!$F$3:$F$1887,0),27)</f>
        <v>1</v>
      </c>
      <c r="H6240" s="2" t="b">
        <f t="shared" si="195"/>
        <v>0</v>
      </c>
      <c r="I6240" s="1" t="s">
        <v>2</v>
      </c>
      <c r="J6240" s="1" t="s">
        <v>13632</v>
      </c>
      <c r="K6240" s="1"/>
    </row>
    <row r="6241" spans="1:11" hidden="1">
      <c r="A6241" s="1" t="s">
        <v>13593</v>
      </c>
      <c r="B6241" s="1" t="s">
        <v>13627</v>
      </c>
      <c r="C6241" s="48" t="str">
        <f t="shared" si="194"/>
        <v>נמ חורפיש</v>
      </c>
      <c r="D6241" s="1" t="s">
        <v>13626</v>
      </c>
      <c r="E6241" s="1"/>
      <c r="F6241" s="2">
        <v>5</v>
      </c>
      <c r="G6241" s="2">
        <f>INDEX(תוצאות_בחירות,MATCH(C6241,siot!$F$3:$F$1887,0),27)</f>
        <v>1</v>
      </c>
      <c r="H6241" s="2" t="b">
        <f t="shared" si="195"/>
        <v>0</v>
      </c>
      <c r="I6241" s="1" t="s">
        <v>2</v>
      </c>
      <c r="J6241" s="1" t="s">
        <v>13631</v>
      </c>
      <c r="K6241" s="1"/>
    </row>
    <row r="6242" spans="1:11" hidden="1">
      <c r="A6242" s="1" t="s">
        <v>13593</v>
      </c>
      <c r="B6242" s="1" t="s">
        <v>13627</v>
      </c>
      <c r="C6242" s="48" t="str">
        <f t="shared" si="194"/>
        <v>נמ חורפיש</v>
      </c>
      <c r="D6242" s="1" t="s">
        <v>13626</v>
      </c>
      <c r="E6242" s="1"/>
      <c r="F6242" s="2">
        <v>6</v>
      </c>
      <c r="G6242" s="2">
        <f>INDEX(תוצאות_בחירות,MATCH(C6242,siot!$F$3:$F$1887,0),27)</f>
        <v>1</v>
      </c>
      <c r="H6242" s="2" t="b">
        <f t="shared" si="195"/>
        <v>0</v>
      </c>
      <c r="I6242" s="1" t="s">
        <v>2</v>
      </c>
      <c r="J6242" s="1" t="s">
        <v>13630</v>
      </c>
      <c r="K6242" s="1"/>
    </row>
    <row r="6243" spans="1:11" hidden="1">
      <c r="A6243" s="1" t="s">
        <v>13593</v>
      </c>
      <c r="B6243" s="1" t="s">
        <v>13627</v>
      </c>
      <c r="C6243" s="48" t="str">
        <f t="shared" si="194"/>
        <v>נמ חורפיש</v>
      </c>
      <c r="D6243" s="1" t="s">
        <v>13626</v>
      </c>
      <c r="E6243" s="1"/>
      <c r="F6243" s="2">
        <v>7</v>
      </c>
      <c r="G6243" s="2">
        <f>INDEX(תוצאות_בחירות,MATCH(C6243,siot!$F$3:$F$1887,0),27)</f>
        <v>1</v>
      </c>
      <c r="H6243" s="2" t="b">
        <f t="shared" si="195"/>
        <v>0</v>
      </c>
      <c r="I6243" s="1" t="s">
        <v>2</v>
      </c>
      <c r="J6243" s="1" t="s">
        <v>13629</v>
      </c>
      <c r="K6243" s="1"/>
    </row>
    <row r="6244" spans="1:11" hidden="1">
      <c r="A6244" s="1" t="s">
        <v>13593</v>
      </c>
      <c r="B6244" s="1" t="s">
        <v>13627</v>
      </c>
      <c r="C6244" s="48" t="str">
        <f t="shared" si="194"/>
        <v>נמ חורפיש</v>
      </c>
      <c r="D6244" s="1" t="s">
        <v>13626</v>
      </c>
      <c r="E6244" s="1"/>
      <c r="F6244" s="2">
        <v>8</v>
      </c>
      <c r="G6244" s="2">
        <f>INDEX(תוצאות_בחירות,MATCH(C6244,siot!$F$3:$F$1887,0),27)</f>
        <v>1</v>
      </c>
      <c r="H6244" s="2" t="b">
        <f t="shared" si="195"/>
        <v>0</v>
      </c>
      <c r="I6244" s="1" t="s">
        <v>2</v>
      </c>
      <c r="J6244" s="1" t="s">
        <v>13628</v>
      </c>
      <c r="K6244" s="1"/>
    </row>
    <row r="6245" spans="1:11" hidden="1">
      <c r="A6245" s="1" t="s">
        <v>13593</v>
      </c>
      <c r="B6245" s="1" t="s">
        <v>13627</v>
      </c>
      <c r="C6245" s="48" t="str">
        <f t="shared" si="194"/>
        <v>נמ חורפיש</v>
      </c>
      <c r="D6245" s="1" t="s">
        <v>13626</v>
      </c>
      <c r="E6245" s="1"/>
      <c r="F6245" s="2">
        <v>9</v>
      </c>
      <c r="G6245" s="2">
        <f>INDEX(תוצאות_בחירות,MATCH(C6245,siot!$F$3:$F$1887,0),27)</f>
        <v>1</v>
      </c>
      <c r="H6245" s="2" t="b">
        <f t="shared" si="195"/>
        <v>0</v>
      </c>
      <c r="I6245" s="1" t="s">
        <v>2</v>
      </c>
      <c r="J6245" s="1" t="s">
        <v>13625</v>
      </c>
      <c r="K6245" s="1"/>
    </row>
    <row r="6246" spans="1:11" hidden="1">
      <c r="A6246" s="1" t="s">
        <v>13593</v>
      </c>
      <c r="B6246" s="1" t="s">
        <v>13618</v>
      </c>
      <c r="C6246" s="48" t="str">
        <f t="shared" si="194"/>
        <v>סמב חורפיש</v>
      </c>
      <c r="D6246" s="1" t="s">
        <v>13617</v>
      </c>
      <c r="E6246" s="1" t="s">
        <v>3</v>
      </c>
      <c r="F6246" s="2" t="s">
        <v>19548</v>
      </c>
      <c r="G6246" s="2">
        <f>INDEX(תוצאות_בחירות,MATCH(C6246,siot!$F$3:$F$1887,0),27)</f>
        <v>1</v>
      </c>
      <c r="H6246" s="2" t="b">
        <f t="shared" si="195"/>
        <v>0</v>
      </c>
      <c r="I6246" s="1"/>
      <c r="J6246" s="1"/>
      <c r="K6246" s="1"/>
    </row>
    <row r="6247" spans="1:11">
      <c r="A6247" s="1" t="s">
        <v>13593</v>
      </c>
      <c r="B6247" s="1" t="s">
        <v>13618</v>
      </c>
      <c r="C6247" s="48" t="str">
        <f t="shared" si="194"/>
        <v>סמב חורפיש</v>
      </c>
      <c r="D6247" s="1" t="s">
        <v>13617</v>
      </c>
      <c r="E6247" s="1"/>
      <c r="F6247" s="2">
        <v>1</v>
      </c>
      <c r="G6247" s="2">
        <f>INDEX(תוצאות_בחירות,MATCH(C6247,siot!$F$3:$F$1887,0),27)</f>
        <v>1</v>
      </c>
      <c r="H6247" s="2" t="b">
        <f t="shared" si="195"/>
        <v>1</v>
      </c>
      <c r="I6247" s="1" t="s">
        <v>2</v>
      </c>
      <c r="J6247" s="1" t="s">
        <v>13624</v>
      </c>
      <c r="K6247" s="1"/>
    </row>
    <row r="6248" spans="1:11" hidden="1">
      <c r="A6248" s="1" t="s">
        <v>13593</v>
      </c>
      <c r="B6248" s="1" t="s">
        <v>13618</v>
      </c>
      <c r="C6248" s="48" t="str">
        <f t="shared" si="194"/>
        <v>סמב חורפיש</v>
      </c>
      <c r="D6248" s="1" t="s">
        <v>13617</v>
      </c>
      <c r="E6248" s="1"/>
      <c r="F6248" s="2">
        <v>2</v>
      </c>
      <c r="G6248" s="2">
        <f>INDEX(תוצאות_בחירות,MATCH(C6248,siot!$F$3:$F$1887,0),27)</f>
        <v>1</v>
      </c>
      <c r="H6248" s="2" t="b">
        <f t="shared" si="195"/>
        <v>0</v>
      </c>
      <c r="I6248" s="1" t="s">
        <v>2</v>
      </c>
      <c r="J6248" s="1" t="s">
        <v>13623</v>
      </c>
      <c r="K6248" s="1"/>
    </row>
    <row r="6249" spans="1:11" hidden="1">
      <c r="A6249" s="1" t="s">
        <v>13593</v>
      </c>
      <c r="B6249" s="1" t="s">
        <v>13618</v>
      </c>
      <c r="C6249" s="48" t="str">
        <f t="shared" si="194"/>
        <v>סמב חורפיש</v>
      </c>
      <c r="D6249" s="1" t="s">
        <v>13617</v>
      </c>
      <c r="E6249" s="1"/>
      <c r="F6249" s="2">
        <v>3</v>
      </c>
      <c r="G6249" s="2">
        <f>INDEX(תוצאות_בחירות,MATCH(C6249,siot!$F$3:$F$1887,0),27)</f>
        <v>1</v>
      </c>
      <c r="H6249" s="2" t="b">
        <f t="shared" si="195"/>
        <v>0</v>
      </c>
      <c r="I6249" s="1" t="s">
        <v>2</v>
      </c>
      <c r="J6249" s="1" t="s">
        <v>13622</v>
      </c>
      <c r="K6249" s="1"/>
    </row>
    <row r="6250" spans="1:11" hidden="1">
      <c r="A6250" s="1" t="s">
        <v>13593</v>
      </c>
      <c r="B6250" s="1" t="s">
        <v>13618</v>
      </c>
      <c r="C6250" s="48" t="str">
        <f t="shared" si="194"/>
        <v>סמב חורפיש</v>
      </c>
      <c r="D6250" s="1" t="s">
        <v>13617</v>
      </c>
      <c r="E6250" s="1"/>
      <c r="F6250" s="2">
        <v>4</v>
      </c>
      <c r="G6250" s="2">
        <f>INDEX(תוצאות_בחירות,MATCH(C6250,siot!$F$3:$F$1887,0),27)</f>
        <v>1</v>
      </c>
      <c r="H6250" s="2" t="b">
        <f t="shared" si="195"/>
        <v>0</v>
      </c>
      <c r="I6250" s="1" t="s">
        <v>2</v>
      </c>
      <c r="J6250" s="1" t="s">
        <v>13621</v>
      </c>
      <c r="K6250" s="1"/>
    </row>
    <row r="6251" spans="1:11" hidden="1">
      <c r="A6251" s="1" t="s">
        <v>13593</v>
      </c>
      <c r="B6251" s="1" t="s">
        <v>13618</v>
      </c>
      <c r="C6251" s="48" t="str">
        <f t="shared" si="194"/>
        <v>סמב חורפיש</v>
      </c>
      <c r="D6251" s="1" t="s">
        <v>13617</v>
      </c>
      <c r="E6251" s="1"/>
      <c r="F6251" s="2">
        <v>5</v>
      </c>
      <c r="G6251" s="2">
        <f>INDEX(תוצאות_בחירות,MATCH(C6251,siot!$F$3:$F$1887,0),27)</f>
        <v>1</v>
      </c>
      <c r="H6251" s="2" t="b">
        <f t="shared" si="195"/>
        <v>0</v>
      </c>
      <c r="I6251" s="1" t="s">
        <v>2</v>
      </c>
      <c r="J6251" s="1" t="s">
        <v>13620</v>
      </c>
      <c r="K6251" s="1"/>
    </row>
    <row r="6252" spans="1:11" hidden="1">
      <c r="A6252" s="1" t="s">
        <v>13593</v>
      </c>
      <c r="B6252" s="1" t="s">
        <v>13618</v>
      </c>
      <c r="C6252" s="48" t="str">
        <f t="shared" si="194"/>
        <v>סמב חורפיש</v>
      </c>
      <c r="D6252" s="1" t="s">
        <v>13617</v>
      </c>
      <c r="E6252" s="1"/>
      <c r="F6252" s="2">
        <v>6</v>
      </c>
      <c r="G6252" s="2">
        <f>INDEX(תוצאות_בחירות,MATCH(C6252,siot!$F$3:$F$1887,0),27)</f>
        <v>1</v>
      </c>
      <c r="H6252" s="2" t="b">
        <f t="shared" si="195"/>
        <v>0</v>
      </c>
      <c r="I6252" s="1" t="s">
        <v>2</v>
      </c>
      <c r="J6252" s="1" t="s">
        <v>13619</v>
      </c>
      <c r="K6252" s="1"/>
    </row>
    <row r="6253" spans="1:11" hidden="1">
      <c r="A6253" s="1" t="s">
        <v>13593</v>
      </c>
      <c r="B6253" s="1" t="s">
        <v>13618</v>
      </c>
      <c r="C6253" s="48" t="str">
        <f t="shared" si="194"/>
        <v>סמב חורפיש</v>
      </c>
      <c r="D6253" s="1" t="s">
        <v>13617</v>
      </c>
      <c r="E6253" s="1"/>
      <c r="F6253" s="2">
        <v>7</v>
      </c>
      <c r="G6253" s="2">
        <f>INDEX(תוצאות_בחירות,MATCH(C6253,siot!$F$3:$F$1887,0),27)</f>
        <v>1</v>
      </c>
      <c r="H6253" s="2" t="b">
        <f t="shared" si="195"/>
        <v>0</v>
      </c>
      <c r="I6253" s="1" t="s">
        <v>2</v>
      </c>
      <c r="J6253" s="1" t="s">
        <v>13616</v>
      </c>
      <c r="K6253" s="1"/>
    </row>
    <row r="6254" spans="1:11" hidden="1">
      <c r="A6254" s="1" t="s">
        <v>13593</v>
      </c>
      <c r="B6254" s="1" t="s">
        <v>13610</v>
      </c>
      <c r="C6254" s="48" t="str">
        <f t="shared" si="194"/>
        <v>סע חורפיש</v>
      </c>
      <c r="D6254" s="1" t="s">
        <v>13609</v>
      </c>
      <c r="E6254" s="1" t="s">
        <v>3</v>
      </c>
      <c r="F6254" s="2" t="s">
        <v>19548</v>
      </c>
      <c r="G6254" s="2">
        <f>INDEX(תוצאות_בחירות,MATCH(C6254,siot!$F$3:$F$1887,0),27)</f>
        <v>1</v>
      </c>
      <c r="H6254" s="2" t="b">
        <f t="shared" si="195"/>
        <v>0</v>
      </c>
      <c r="I6254" s="1"/>
      <c r="J6254" s="1"/>
      <c r="K6254" s="1"/>
    </row>
    <row r="6255" spans="1:11">
      <c r="A6255" s="1" t="s">
        <v>13593</v>
      </c>
      <c r="B6255" s="1" t="s">
        <v>13610</v>
      </c>
      <c r="C6255" s="48" t="str">
        <f t="shared" si="194"/>
        <v>סע חורפיש</v>
      </c>
      <c r="D6255" s="1" t="s">
        <v>13609</v>
      </c>
      <c r="E6255" s="1"/>
      <c r="F6255" s="2">
        <v>1</v>
      </c>
      <c r="G6255" s="2">
        <f>INDEX(תוצאות_בחירות,MATCH(C6255,siot!$F$3:$F$1887,0),27)</f>
        <v>1</v>
      </c>
      <c r="H6255" s="2" t="b">
        <f t="shared" si="195"/>
        <v>1</v>
      </c>
      <c r="I6255" s="1" t="s">
        <v>2</v>
      </c>
      <c r="J6255" s="1" t="s">
        <v>13615</v>
      </c>
      <c r="K6255" s="1"/>
    </row>
    <row r="6256" spans="1:11" hidden="1">
      <c r="A6256" s="1" t="s">
        <v>13593</v>
      </c>
      <c r="B6256" s="1" t="s">
        <v>13610</v>
      </c>
      <c r="C6256" s="48" t="str">
        <f t="shared" si="194"/>
        <v>סע חורפיש</v>
      </c>
      <c r="D6256" s="1" t="s">
        <v>13609</v>
      </c>
      <c r="E6256" s="1"/>
      <c r="F6256" s="2">
        <v>2</v>
      </c>
      <c r="G6256" s="2">
        <f>INDEX(תוצאות_בחירות,MATCH(C6256,siot!$F$3:$F$1887,0),27)</f>
        <v>1</v>
      </c>
      <c r="H6256" s="2" t="b">
        <f t="shared" si="195"/>
        <v>0</v>
      </c>
      <c r="I6256" s="1" t="s">
        <v>2</v>
      </c>
      <c r="J6256" s="1" t="s">
        <v>13614</v>
      </c>
      <c r="K6256" s="1"/>
    </row>
    <row r="6257" spans="1:11" hidden="1">
      <c r="A6257" s="1" t="s">
        <v>13593</v>
      </c>
      <c r="B6257" s="1" t="s">
        <v>13610</v>
      </c>
      <c r="C6257" s="48" t="str">
        <f t="shared" si="194"/>
        <v>סע חורפיש</v>
      </c>
      <c r="D6257" s="1" t="s">
        <v>13609</v>
      </c>
      <c r="E6257" s="1"/>
      <c r="F6257" s="2">
        <v>3</v>
      </c>
      <c r="G6257" s="2">
        <f>INDEX(תוצאות_בחירות,MATCH(C6257,siot!$F$3:$F$1887,0),27)</f>
        <v>1</v>
      </c>
      <c r="H6257" s="2" t="b">
        <f t="shared" si="195"/>
        <v>0</v>
      </c>
      <c r="I6257" s="1" t="s">
        <v>2</v>
      </c>
      <c r="J6257" s="1" t="s">
        <v>13613</v>
      </c>
      <c r="K6257" s="1"/>
    </row>
    <row r="6258" spans="1:11" hidden="1">
      <c r="A6258" s="1" t="s">
        <v>13593</v>
      </c>
      <c r="B6258" s="1" t="s">
        <v>13610</v>
      </c>
      <c r="C6258" s="48" t="str">
        <f t="shared" si="194"/>
        <v>סע חורפיש</v>
      </c>
      <c r="D6258" s="1" t="s">
        <v>13609</v>
      </c>
      <c r="E6258" s="1"/>
      <c r="F6258" s="2">
        <v>4</v>
      </c>
      <c r="G6258" s="2">
        <f>INDEX(תוצאות_בחירות,MATCH(C6258,siot!$F$3:$F$1887,0),27)</f>
        <v>1</v>
      </c>
      <c r="H6258" s="2" t="b">
        <f t="shared" si="195"/>
        <v>0</v>
      </c>
      <c r="I6258" s="1" t="s">
        <v>2</v>
      </c>
      <c r="J6258" s="1" t="s">
        <v>13612</v>
      </c>
      <c r="K6258" s="1"/>
    </row>
    <row r="6259" spans="1:11" hidden="1">
      <c r="A6259" s="1" t="s">
        <v>13593</v>
      </c>
      <c r="B6259" s="1" t="s">
        <v>13610</v>
      </c>
      <c r="C6259" s="48" t="str">
        <f t="shared" si="194"/>
        <v>סע חורפיש</v>
      </c>
      <c r="D6259" s="1" t="s">
        <v>13609</v>
      </c>
      <c r="E6259" s="1"/>
      <c r="F6259" s="2">
        <v>5</v>
      </c>
      <c r="G6259" s="2">
        <f>INDEX(תוצאות_בחירות,MATCH(C6259,siot!$F$3:$F$1887,0),27)</f>
        <v>1</v>
      </c>
      <c r="H6259" s="2" t="b">
        <f t="shared" si="195"/>
        <v>0</v>
      </c>
      <c r="I6259" s="1" t="s">
        <v>2</v>
      </c>
      <c r="J6259" s="1" t="s">
        <v>13611</v>
      </c>
      <c r="K6259" s="1"/>
    </row>
    <row r="6260" spans="1:11" hidden="1">
      <c r="A6260" s="1" t="s">
        <v>13593</v>
      </c>
      <c r="B6260" s="1" t="s">
        <v>13610</v>
      </c>
      <c r="C6260" s="48" t="str">
        <f t="shared" si="194"/>
        <v>סע חורפיש</v>
      </c>
      <c r="D6260" s="1" t="s">
        <v>13609</v>
      </c>
      <c r="E6260" s="1"/>
      <c r="F6260" s="2">
        <v>6</v>
      </c>
      <c r="G6260" s="2">
        <f>INDEX(תוצאות_בחירות,MATCH(C6260,siot!$F$3:$F$1887,0),27)</f>
        <v>1</v>
      </c>
      <c r="H6260" s="2" t="b">
        <f t="shared" si="195"/>
        <v>0</v>
      </c>
      <c r="I6260" s="1" t="s">
        <v>2</v>
      </c>
      <c r="J6260" s="1" t="s">
        <v>13608</v>
      </c>
      <c r="K6260" s="1"/>
    </row>
    <row r="6261" spans="1:11" hidden="1">
      <c r="A6261" s="1" t="s">
        <v>13593</v>
      </c>
      <c r="B6261" s="1" t="s">
        <v>1046</v>
      </c>
      <c r="C6261" s="48" t="str">
        <f t="shared" si="194"/>
        <v>פז חורפיש</v>
      </c>
      <c r="D6261" s="1" t="s">
        <v>13602</v>
      </c>
      <c r="E6261" s="1" t="s">
        <v>3</v>
      </c>
      <c r="F6261" s="2" t="s">
        <v>19548</v>
      </c>
      <c r="G6261" s="2">
        <f>INDEX(תוצאות_בחירות,MATCH(C6261,siot!$F$3:$F$1887,0),27)</f>
        <v>1</v>
      </c>
      <c r="H6261" s="2" t="b">
        <f t="shared" si="195"/>
        <v>0</v>
      </c>
      <c r="I6261" s="1"/>
      <c r="J6261" s="1"/>
      <c r="K6261" s="1"/>
    </row>
    <row r="6262" spans="1:11">
      <c r="A6262" s="1" t="s">
        <v>13593</v>
      </c>
      <c r="B6262" s="1" t="s">
        <v>1046</v>
      </c>
      <c r="C6262" s="48" t="str">
        <f t="shared" si="194"/>
        <v>פז חורפיש</v>
      </c>
      <c r="D6262" s="1" t="s">
        <v>13602</v>
      </c>
      <c r="E6262" s="1"/>
      <c r="F6262" s="2">
        <v>1</v>
      </c>
      <c r="G6262" s="2">
        <f>INDEX(תוצאות_בחירות,MATCH(C6262,siot!$F$3:$F$1887,0),27)</f>
        <v>1</v>
      </c>
      <c r="H6262" s="2" t="b">
        <f t="shared" si="195"/>
        <v>1</v>
      </c>
      <c r="I6262" s="1" t="s">
        <v>2</v>
      </c>
      <c r="J6262" s="1" t="s">
        <v>13607</v>
      </c>
      <c r="K6262" s="1"/>
    </row>
    <row r="6263" spans="1:11" hidden="1">
      <c r="A6263" s="1" t="s">
        <v>13593</v>
      </c>
      <c r="B6263" s="1" t="s">
        <v>1046</v>
      </c>
      <c r="C6263" s="48" t="str">
        <f t="shared" si="194"/>
        <v>פז חורפיש</v>
      </c>
      <c r="D6263" s="1" t="s">
        <v>13602</v>
      </c>
      <c r="E6263" s="1"/>
      <c r="F6263" s="2">
        <v>2</v>
      </c>
      <c r="G6263" s="2">
        <f>INDEX(תוצאות_בחירות,MATCH(C6263,siot!$F$3:$F$1887,0),27)</f>
        <v>1</v>
      </c>
      <c r="H6263" s="2" t="b">
        <f t="shared" si="195"/>
        <v>0</v>
      </c>
      <c r="I6263" s="1" t="s">
        <v>2</v>
      </c>
      <c r="J6263" s="1" t="s">
        <v>13606</v>
      </c>
      <c r="K6263" s="1"/>
    </row>
    <row r="6264" spans="1:11" hidden="1">
      <c r="A6264" s="1" t="s">
        <v>13593</v>
      </c>
      <c r="B6264" s="1" t="s">
        <v>1046</v>
      </c>
      <c r="C6264" s="48" t="str">
        <f t="shared" si="194"/>
        <v>פז חורפיש</v>
      </c>
      <c r="D6264" s="1" t="s">
        <v>13602</v>
      </c>
      <c r="E6264" s="1"/>
      <c r="F6264" s="2">
        <v>3</v>
      </c>
      <c r="G6264" s="2">
        <f>INDEX(תוצאות_בחירות,MATCH(C6264,siot!$F$3:$F$1887,0),27)</f>
        <v>1</v>
      </c>
      <c r="H6264" s="2" t="b">
        <f t="shared" si="195"/>
        <v>0</v>
      </c>
      <c r="I6264" s="1" t="s">
        <v>2</v>
      </c>
      <c r="J6264" s="1" t="s">
        <v>13605</v>
      </c>
      <c r="K6264" s="1"/>
    </row>
    <row r="6265" spans="1:11" hidden="1">
      <c r="A6265" s="1" t="s">
        <v>13593</v>
      </c>
      <c r="B6265" s="1" t="s">
        <v>1046</v>
      </c>
      <c r="C6265" s="48" t="str">
        <f t="shared" si="194"/>
        <v>פז חורפיש</v>
      </c>
      <c r="D6265" s="1" t="s">
        <v>13602</v>
      </c>
      <c r="E6265" s="1"/>
      <c r="F6265" s="2">
        <v>4</v>
      </c>
      <c r="G6265" s="2">
        <f>INDEX(תוצאות_בחירות,MATCH(C6265,siot!$F$3:$F$1887,0),27)</f>
        <v>1</v>
      </c>
      <c r="H6265" s="2" t="b">
        <f t="shared" si="195"/>
        <v>0</v>
      </c>
      <c r="I6265" s="1" t="s">
        <v>2</v>
      </c>
      <c r="J6265" s="1" t="s">
        <v>13604</v>
      </c>
      <c r="K6265" s="1"/>
    </row>
    <row r="6266" spans="1:11" hidden="1">
      <c r="A6266" s="1" t="s">
        <v>13593</v>
      </c>
      <c r="B6266" s="1" t="s">
        <v>1046</v>
      </c>
      <c r="C6266" s="48" t="str">
        <f t="shared" si="194"/>
        <v>פז חורפיש</v>
      </c>
      <c r="D6266" s="1" t="s">
        <v>13602</v>
      </c>
      <c r="E6266" s="1"/>
      <c r="F6266" s="2">
        <v>5</v>
      </c>
      <c r="G6266" s="2">
        <f>INDEX(תוצאות_בחירות,MATCH(C6266,siot!$F$3:$F$1887,0),27)</f>
        <v>1</v>
      </c>
      <c r="H6266" s="2" t="b">
        <f t="shared" si="195"/>
        <v>0</v>
      </c>
      <c r="I6266" s="1" t="s">
        <v>2</v>
      </c>
      <c r="J6266" s="1" t="s">
        <v>13603</v>
      </c>
      <c r="K6266" s="1"/>
    </row>
    <row r="6267" spans="1:11" hidden="1">
      <c r="A6267" s="1" t="s">
        <v>13593</v>
      </c>
      <c r="B6267" s="1" t="s">
        <v>1046</v>
      </c>
      <c r="C6267" s="48" t="str">
        <f t="shared" si="194"/>
        <v>פז חורפיש</v>
      </c>
      <c r="D6267" s="1" t="s">
        <v>13602</v>
      </c>
      <c r="E6267" s="1"/>
      <c r="F6267" s="2">
        <v>6</v>
      </c>
      <c r="G6267" s="2">
        <f>INDEX(תוצאות_בחירות,MATCH(C6267,siot!$F$3:$F$1887,0),27)</f>
        <v>1</v>
      </c>
      <c r="H6267" s="2" t="b">
        <f t="shared" si="195"/>
        <v>0</v>
      </c>
      <c r="I6267" s="1" t="s">
        <v>2</v>
      </c>
      <c r="J6267" s="1" t="s">
        <v>11011</v>
      </c>
      <c r="K6267" s="1"/>
    </row>
    <row r="6268" spans="1:11" hidden="1">
      <c r="A6268" s="1" t="s">
        <v>13593</v>
      </c>
      <c r="B6268" s="1" t="s">
        <v>1046</v>
      </c>
      <c r="C6268" s="48" t="str">
        <f t="shared" si="194"/>
        <v>פז חורפיש</v>
      </c>
      <c r="D6268" s="1" t="s">
        <v>13602</v>
      </c>
      <c r="E6268" s="1"/>
      <c r="F6268" s="2">
        <v>7</v>
      </c>
      <c r="G6268" s="2">
        <f>INDEX(תוצאות_בחירות,MATCH(C6268,siot!$F$3:$F$1887,0),27)</f>
        <v>1</v>
      </c>
      <c r="H6268" s="2" t="b">
        <f t="shared" si="195"/>
        <v>0</v>
      </c>
      <c r="I6268" s="1" t="s">
        <v>2</v>
      </c>
      <c r="J6268" s="1" t="s">
        <v>13601</v>
      </c>
      <c r="K6268" s="1"/>
    </row>
    <row r="6269" spans="1:11" hidden="1">
      <c r="A6269" s="1" t="s">
        <v>13593</v>
      </c>
      <c r="B6269" s="1" t="s">
        <v>295</v>
      </c>
      <c r="C6269" s="48" t="str">
        <f t="shared" si="194"/>
        <v>צ חורפיש</v>
      </c>
      <c r="D6269" s="1" t="s">
        <v>13592</v>
      </c>
      <c r="E6269" s="1" t="s">
        <v>3</v>
      </c>
      <c r="F6269" s="2" t="s">
        <v>19548</v>
      </c>
      <c r="G6269" s="2">
        <f>INDEX(תוצאות_בחירות,MATCH(C6269,siot!$F$3:$F$1887,0),27)</f>
        <v>1</v>
      </c>
      <c r="H6269" s="2" t="b">
        <f t="shared" si="195"/>
        <v>0</v>
      </c>
      <c r="I6269" s="1"/>
      <c r="J6269" s="1"/>
      <c r="K6269" s="1"/>
    </row>
    <row r="6270" spans="1:11">
      <c r="A6270" s="1" t="s">
        <v>13593</v>
      </c>
      <c r="B6270" s="1" t="s">
        <v>295</v>
      </c>
      <c r="C6270" s="48" t="str">
        <f t="shared" si="194"/>
        <v>צ חורפיש</v>
      </c>
      <c r="D6270" s="1" t="s">
        <v>13592</v>
      </c>
      <c r="E6270" s="1"/>
      <c r="F6270" s="2">
        <v>1</v>
      </c>
      <c r="G6270" s="2">
        <f>INDEX(תוצאות_בחירות,MATCH(C6270,siot!$F$3:$F$1887,0),27)</f>
        <v>1</v>
      </c>
      <c r="H6270" s="2" t="b">
        <f t="shared" si="195"/>
        <v>1</v>
      </c>
      <c r="I6270" s="1" t="s">
        <v>2</v>
      </c>
      <c r="J6270" s="1" t="s">
        <v>13600</v>
      </c>
      <c r="K6270" s="1"/>
    </row>
    <row r="6271" spans="1:11" hidden="1">
      <c r="A6271" s="1" t="s">
        <v>13593</v>
      </c>
      <c r="B6271" s="1" t="s">
        <v>295</v>
      </c>
      <c r="C6271" s="48" t="str">
        <f t="shared" si="194"/>
        <v>צ חורפיש</v>
      </c>
      <c r="D6271" s="1" t="s">
        <v>13592</v>
      </c>
      <c r="E6271" s="1"/>
      <c r="F6271" s="2">
        <v>2</v>
      </c>
      <c r="G6271" s="2">
        <f>INDEX(תוצאות_בחירות,MATCH(C6271,siot!$F$3:$F$1887,0),27)</f>
        <v>1</v>
      </c>
      <c r="H6271" s="2" t="b">
        <f t="shared" si="195"/>
        <v>0</v>
      </c>
      <c r="I6271" s="1" t="s">
        <v>2</v>
      </c>
      <c r="J6271" s="1" t="s">
        <v>13599</v>
      </c>
      <c r="K6271" s="1"/>
    </row>
    <row r="6272" spans="1:11" hidden="1">
      <c r="A6272" s="1" t="s">
        <v>13593</v>
      </c>
      <c r="B6272" s="1" t="s">
        <v>295</v>
      </c>
      <c r="C6272" s="48" t="str">
        <f t="shared" si="194"/>
        <v>צ חורפיש</v>
      </c>
      <c r="D6272" s="1" t="s">
        <v>13592</v>
      </c>
      <c r="E6272" s="1"/>
      <c r="F6272" s="2">
        <v>3</v>
      </c>
      <c r="G6272" s="2">
        <f>INDEX(תוצאות_בחירות,MATCH(C6272,siot!$F$3:$F$1887,0),27)</f>
        <v>1</v>
      </c>
      <c r="H6272" s="2" t="b">
        <f t="shared" si="195"/>
        <v>0</v>
      </c>
      <c r="I6272" s="1" t="s">
        <v>2</v>
      </c>
      <c r="J6272" s="1" t="s">
        <v>13598</v>
      </c>
      <c r="K6272" s="1"/>
    </row>
    <row r="6273" spans="1:11" hidden="1">
      <c r="A6273" s="1" t="s">
        <v>13593</v>
      </c>
      <c r="B6273" s="1" t="s">
        <v>295</v>
      </c>
      <c r="C6273" s="48" t="str">
        <f t="shared" si="194"/>
        <v>צ חורפיש</v>
      </c>
      <c r="D6273" s="1" t="s">
        <v>13592</v>
      </c>
      <c r="E6273" s="1"/>
      <c r="F6273" s="2">
        <v>4</v>
      </c>
      <c r="G6273" s="2">
        <f>INDEX(תוצאות_בחירות,MATCH(C6273,siot!$F$3:$F$1887,0),27)</f>
        <v>1</v>
      </c>
      <c r="H6273" s="2" t="b">
        <f t="shared" si="195"/>
        <v>0</v>
      </c>
      <c r="I6273" s="1" t="s">
        <v>2</v>
      </c>
      <c r="J6273" s="1" t="s">
        <v>13597</v>
      </c>
      <c r="K6273" s="1"/>
    </row>
    <row r="6274" spans="1:11" hidden="1">
      <c r="A6274" s="1" t="s">
        <v>13593</v>
      </c>
      <c r="B6274" s="1" t="s">
        <v>295</v>
      </c>
      <c r="C6274" s="48" t="str">
        <f t="shared" si="194"/>
        <v>צ חורפיש</v>
      </c>
      <c r="D6274" s="1" t="s">
        <v>13592</v>
      </c>
      <c r="E6274" s="1"/>
      <c r="F6274" s="2">
        <v>5</v>
      </c>
      <c r="G6274" s="2">
        <f>INDEX(תוצאות_בחירות,MATCH(C6274,siot!$F$3:$F$1887,0),27)</f>
        <v>1</v>
      </c>
      <c r="H6274" s="2" t="b">
        <f t="shared" si="195"/>
        <v>0</v>
      </c>
      <c r="I6274" s="1" t="s">
        <v>2</v>
      </c>
      <c r="J6274" s="1" t="s">
        <v>13596</v>
      </c>
      <c r="K6274" s="1"/>
    </row>
    <row r="6275" spans="1:11" hidden="1">
      <c r="A6275" s="1" t="s">
        <v>13593</v>
      </c>
      <c r="B6275" s="1" t="s">
        <v>295</v>
      </c>
      <c r="C6275" s="48" t="str">
        <f t="shared" si="194"/>
        <v>צ חורפיש</v>
      </c>
      <c r="D6275" s="1" t="s">
        <v>13592</v>
      </c>
      <c r="E6275" s="1"/>
      <c r="F6275" s="2">
        <v>6</v>
      </c>
      <c r="G6275" s="2">
        <f>INDEX(תוצאות_בחירות,MATCH(C6275,siot!$F$3:$F$1887,0),27)</f>
        <v>1</v>
      </c>
      <c r="H6275" s="2" t="b">
        <f t="shared" si="195"/>
        <v>0</v>
      </c>
      <c r="I6275" s="1" t="s">
        <v>2</v>
      </c>
      <c r="J6275" s="1" t="s">
        <v>13595</v>
      </c>
      <c r="K6275" s="1"/>
    </row>
    <row r="6276" spans="1:11" hidden="1">
      <c r="A6276" s="1" t="s">
        <v>13593</v>
      </c>
      <c r="B6276" s="1" t="s">
        <v>295</v>
      </c>
      <c r="C6276" s="48" t="str">
        <f t="shared" ref="C6276:C6339" si="196">B6276&amp;" "&amp;A6276</f>
        <v>צ חורפיש</v>
      </c>
      <c r="D6276" s="1" t="s">
        <v>13592</v>
      </c>
      <c r="E6276" s="1"/>
      <c r="F6276" s="2">
        <v>7</v>
      </c>
      <c r="G6276" s="2">
        <f>INDEX(תוצאות_בחירות,MATCH(C6276,siot!$F$3:$F$1887,0),27)</f>
        <v>1</v>
      </c>
      <c r="H6276" s="2" t="b">
        <f t="shared" ref="H6276:H6339" si="197">IF(OR(F6276&lt;G6276,G6276=F6276),TRUE,FALSE)</f>
        <v>0</v>
      </c>
      <c r="I6276" s="1" t="s">
        <v>2</v>
      </c>
      <c r="J6276" s="1" t="s">
        <v>13594</v>
      </c>
      <c r="K6276" s="1"/>
    </row>
    <row r="6277" spans="1:11" hidden="1">
      <c r="A6277" s="1" t="s">
        <v>13593</v>
      </c>
      <c r="B6277" s="1" t="s">
        <v>295</v>
      </c>
      <c r="C6277" s="48" t="str">
        <f t="shared" si="196"/>
        <v>צ חורפיש</v>
      </c>
      <c r="D6277" s="1" t="s">
        <v>13592</v>
      </c>
      <c r="E6277" s="1"/>
      <c r="F6277" s="2">
        <v>8</v>
      </c>
      <c r="G6277" s="2">
        <f>INDEX(תוצאות_בחירות,MATCH(C6277,siot!$F$3:$F$1887,0),27)</f>
        <v>1</v>
      </c>
      <c r="H6277" s="2" t="b">
        <f t="shared" si="197"/>
        <v>0</v>
      </c>
      <c r="I6277" s="1" t="s">
        <v>2</v>
      </c>
      <c r="J6277" s="1" t="s">
        <v>13591</v>
      </c>
      <c r="K6277" s="1"/>
    </row>
    <row r="6278" spans="1:11" hidden="1">
      <c r="A6278" s="1" t="s">
        <v>13140</v>
      </c>
      <c r="B6278" s="1" t="s">
        <v>70</v>
      </c>
      <c r="C6278" s="48" t="str">
        <f t="shared" si="196"/>
        <v>א חיפה</v>
      </c>
      <c r="D6278" s="1" t="s">
        <v>13578</v>
      </c>
      <c r="E6278" s="1" t="s">
        <v>18</v>
      </c>
      <c r="F6278" s="2" t="s">
        <v>19548</v>
      </c>
      <c r="G6278" s="2">
        <f>INDEX(תוצאות_בחירות,MATCH(C6278,siot!$F$3:$F$1887,0),27)</f>
        <v>1</v>
      </c>
      <c r="H6278" s="2" t="b">
        <f t="shared" si="197"/>
        <v>0</v>
      </c>
      <c r="I6278" s="1"/>
      <c r="J6278" s="1"/>
      <c r="K6278" s="1"/>
    </row>
    <row r="6279" spans="1:11">
      <c r="A6279" s="1" t="s">
        <v>13140</v>
      </c>
      <c r="B6279" s="1" t="s">
        <v>70</v>
      </c>
      <c r="C6279" s="48" t="str">
        <f t="shared" si="196"/>
        <v>א חיפה</v>
      </c>
      <c r="D6279" s="1" t="s">
        <v>13578</v>
      </c>
      <c r="E6279" s="1" t="s">
        <v>17</v>
      </c>
      <c r="F6279" s="2">
        <v>1</v>
      </c>
      <c r="G6279" s="2">
        <f>INDEX(תוצאות_בחירות,MATCH(C6279,siot!$F$3:$F$1887,0),27)</f>
        <v>1</v>
      </c>
      <c r="H6279" s="2" t="b">
        <f t="shared" si="197"/>
        <v>1</v>
      </c>
      <c r="I6279" s="1" t="s">
        <v>2</v>
      </c>
      <c r="J6279" s="1" t="s">
        <v>13590</v>
      </c>
      <c r="K6279" s="1"/>
    </row>
    <row r="6280" spans="1:11" hidden="1">
      <c r="A6280" s="1" t="s">
        <v>13140</v>
      </c>
      <c r="B6280" s="1" t="s">
        <v>70</v>
      </c>
      <c r="C6280" s="48" t="str">
        <f t="shared" si="196"/>
        <v>א חיפה</v>
      </c>
      <c r="D6280" s="1" t="s">
        <v>13578</v>
      </c>
      <c r="E6280" s="1"/>
      <c r="F6280" s="2">
        <v>2</v>
      </c>
      <c r="G6280" s="2">
        <f>INDEX(תוצאות_בחירות,MATCH(C6280,siot!$F$3:$F$1887,0),27)</f>
        <v>1</v>
      </c>
      <c r="H6280" s="2" t="b">
        <f t="shared" si="197"/>
        <v>0</v>
      </c>
      <c r="I6280" s="1" t="s">
        <v>2</v>
      </c>
      <c r="J6280" s="1" t="s">
        <v>13589</v>
      </c>
      <c r="K6280" s="1"/>
    </row>
    <row r="6281" spans="1:11" hidden="1">
      <c r="A6281" s="1" t="s">
        <v>13140</v>
      </c>
      <c r="B6281" s="1" t="s">
        <v>70</v>
      </c>
      <c r="C6281" s="48" t="str">
        <f t="shared" si="196"/>
        <v>א חיפה</v>
      </c>
      <c r="D6281" s="1" t="s">
        <v>13578</v>
      </c>
      <c r="E6281" s="1"/>
      <c r="F6281" s="2">
        <v>3</v>
      </c>
      <c r="G6281" s="2">
        <f>INDEX(תוצאות_בחירות,MATCH(C6281,siot!$F$3:$F$1887,0),27)</f>
        <v>1</v>
      </c>
      <c r="H6281" s="2" t="b">
        <f t="shared" si="197"/>
        <v>0</v>
      </c>
      <c r="I6281" s="1" t="s">
        <v>2</v>
      </c>
      <c r="J6281" s="1" t="s">
        <v>13588</v>
      </c>
      <c r="K6281" s="1"/>
    </row>
    <row r="6282" spans="1:11" hidden="1">
      <c r="A6282" s="1" t="s">
        <v>13140</v>
      </c>
      <c r="B6282" s="1" t="s">
        <v>70</v>
      </c>
      <c r="C6282" s="48" t="str">
        <f t="shared" si="196"/>
        <v>א חיפה</v>
      </c>
      <c r="D6282" s="1" t="s">
        <v>13578</v>
      </c>
      <c r="E6282" s="1"/>
      <c r="F6282" s="2">
        <v>4</v>
      </c>
      <c r="G6282" s="2">
        <f>INDEX(תוצאות_בחירות,MATCH(C6282,siot!$F$3:$F$1887,0),27)</f>
        <v>1</v>
      </c>
      <c r="H6282" s="2" t="b">
        <f t="shared" si="197"/>
        <v>0</v>
      </c>
      <c r="I6282" s="1" t="s">
        <v>2</v>
      </c>
      <c r="J6282" s="1" t="s">
        <v>13587</v>
      </c>
      <c r="K6282" s="1"/>
    </row>
    <row r="6283" spans="1:11" hidden="1">
      <c r="A6283" s="1" t="s">
        <v>13140</v>
      </c>
      <c r="B6283" s="1" t="s">
        <v>70</v>
      </c>
      <c r="C6283" s="48" t="str">
        <f t="shared" si="196"/>
        <v>א חיפה</v>
      </c>
      <c r="D6283" s="1" t="s">
        <v>13578</v>
      </c>
      <c r="E6283" s="1"/>
      <c r="F6283" s="2">
        <v>5</v>
      </c>
      <c r="G6283" s="2">
        <f>INDEX(תוצאות_בחירות,MATCH(C6283,siot!$F$3:$F$1887,0),27)</f>
        <v>1</v>
      </c>
      <c r="H6283" s="2" t="b">
        <f t="shared" si="197"/>
        <v>0</v>
      </c>
      <c r="I6283" s="1" t="s">
        <v>2</v>
      </c>
      <c r="J6283" s="1" t="s">
        <v>3058</v>
      </c>
      <c r="K6283" s="1"/>
    </row>
    <row r="6284" spans="1:11" hidden="1">
      <c r="A6284" s="1" t="s">
        <v>13140</v>
      </c>
      <c r="B6284" s="1" t="s">
        <v>70</v>
      </c>
      <c r="C6284" s="48" t="str">
        <f t="shared" si="196"/>
        <v>א חיפה</v>
      </c>
      <c r="D6284" s="1" t="s">
        <v>13578</v>
      </c>
      <c r="E6284" s="1"/>
      <c r="F6284" s="2">
        <v>6</v>
      </c>
      <c r="G6284" s="2">
        <f>INDEX(תוצאות_בחירות,MATCH(C6284,siot!$F$3:$F$1887,0),27)</f>
        <v>1</v>
      </c>
      <c r="H6284" s="2" t="b">
        <f t="shared" si="197"/>
        <v>0</v>
      </c>
      <c r="I6284" s="1" t="s">
        <v>2</v>
      </c>
      <c r="J6284" s="1" t="s">
        <v>13586</v>
      </c>
      <c r="K6284" s="1"/>
    </row>
    <row r="6285" spans="1:11" hidden="1">
      <c r="A6285" s="1" t="s">
        <v>13140</v>
      </c>
      <c r="B6285" s="1" t="s">
        <v>70</v>
      </c>
      <c r="C6285" s="48" t="str">
        <f t="shared" si="196"/>
        <v>א חיפה</v>
      </c>
      <c r="D6285" s="1" t="s">
        <v>13578</v>
      </c>
      <c r="E6285" s="1"/>
      <c r="F6285" s="2">
        <v>7</v>
      </c>
      <c r="G6285" s="2">
        <f>INDEX(תוצאות_בחירות,MATCH(C6285,siot!$F$3:$F$1887,0),27)</f>
        <v>1</v>
      </c>
      <c r="H6285" s="2" t="b">
        <f t="shared" si="197"/>
        <v>0</v>
      </c>
      <c r="I6285" s="1" t="s">
        <v>2</v>
      </c>
      <c r="J6285" s="1" t="s">
        <v>13585</v>
      </c>
      <c r="K6285" s="1"/>
    </row>
    <row r="6286" spans="1:11" hidden="1">
      <c r="A6286" s="1" t="s">
        <v>13140</v>
      </c>
      <c r="B6286" s="1" t="s">
        <v>70</v>
      </c>
      <c r="C6286" s="48" t="str">
        <f t="shared" si="196"/>
        <v>א חיפה</v>
      </c>
      <c r="D6286" s="1" t="s">
        <v>13578</v>
      </c>
      <c r="E6286" s="1"/>
      <c r="F6286" s="2">
        <v>8</v>
      </c>
      <c r="G6286" s="2">
        <f>INDEX(תוצאות_בחירות,MATCH(C6286,siot!$F$3:$F$1887,0),27)</f>
        <v>1</v>
      </c>
      <c r="H6286" s="2" t="b">
        <f t="shared" si="197"/>
        <v>0</v>
      </c>
      <c r="I6286" s="1" t="s">
        <v>2</v>
      </c>
      <c r="J6286" s="1" t="s">
        <v>12136</v>
      </c>
      <c r="K6286" s="1"/>
    </row>
    <row r="6287" spans="1:11" hidden="1">
      <c r="A6287" s="1" t="s">
        <v>13140</v>
      </c>
      <c r="B6287" s="1" t="s">
        <v>70</v>
      </c>
      <c r="C6287" s="48" t="str">
        <f t="shared" si="196"/>
        <v>א חיפה</v>
      </c>
      <c r="D6287" s="1" t="s">
        <v>13578</v>
      </c>
      <c r="E6287" s="1"/>
      <c r="F6287" s="2">
        <v>9</v>
      </c>
      <c r="G6287" s="2">
        <f>INDEX(תוצאות_בחירות,MATCH(C6287,siot!$F$3:$F$1887,0),27)</f>
        <v>1</v>
      </c>
      <c r="H6287" s="2" t="b">
        <f t="shared" si="197"/>
        <v>0</v>
      </c>
      <c r="I6287" s="1" t="s">
        <v>2</v>
      </c>
      <c r="J6287" s="1" t="s">
        <v>13584</v>
      </c>
      <c r="K6287" s="1"/>
    </row>
    <row r="6288" spans="1:11" hidden="1">
      <c r="A6288" s="1" t="s">
        <v>13140</v>
      </c>
      <c r="B6288" s="1" t="s">
        <v>70</v>
      </c>
      <c r="C6288" s="48" t="str">
        <f t="shared" si="196"/>
        <v>א חיפה</v>
      </c>
      <c r="D6288" s="1" t="s">
        <v>13578</v>
      </c>
      <c r="E6288" s="1"/>
      <c r="F6288" s="2">
        <v>10</v>
      </c>
      <c r="G6288" s="2">
        <f>INDEX(תוצאות_בחירות,MATCH(C6288,siot!$F$3:$F$1887,0),27)</f>
        <v>1</v>
      </c>
      <c r="H6288" s="2" t="b">
        <f t="shared" si="197"/>
        <v>0</v>
      </c>
      <c r="I6288" s="1" t="s">
        <v>2</v>
      </c>
      <c r="J6288" s="1" t="s">
        <v>13583</v>
      </c>
      <c r="K6288" s="1"/>
    </row>
    <row r="6289" spans="1:11" hidden="1">
      <c r="A6289" s="1" t="s">
        <v>13140</v>
      </c>
      <c r="B6289" s="1" t="s">
        <v>70</v>
      </c>
      <c r="C6289" s="48" t="str">
        <f t="shared" si="196"/>
        <v>א חיפה</v>
      </c>
      <c r="D6289" s="1" t="s">
        <v>13578</v>
      </c>
      <c r="E6289" s="1"/>
      <c r="F6289" s="2">
        <v>11</v>
      </c>
      <c r="G6289" s="2">
        <f>INDEX(תוצאות_בחירות,MATCH(C6289,siot!$F$3:$F$1887,0),27)</f>
        <v>1</v>
      </c>
      <c r="H6289" s="2" t="b">
        <f t="shared" si="197"/>
        <v>0</v>
      </c>
      <c r="I6289" s="1" t="s">
        <v>2</v>
      </c>
      <c r="J6289" s="1" t="s">
        <v>13582</v>
      </c>
      <c r="K6289" s="1"/>
    </row>
    <row r="6290" spans="1:11" hidden="1">
      <c r="A6290" s="1" t="s">
        <v>13140</v>
      </c>
      <c r="B6290" s="1" t="s">
        <v>70</v>
      </c>
      <c r="C6290" s="48" t="str">
        <f t="shared" si="196"/>
        <v>א חיפה</v>
      </c>
      <c r="D6290" s="1" t="s">
        <v>13578</v>
      </c>
      <c r="E6290" s="1"/>
      <c r="F6290" s="2">
        <v>12</v>
      </c>
      <c r="G6290" s="2">
        <f>INDEX(תוצאות_בחירות,MATCH(C6290,siot!$F$3:$F$1887,0),27)</f>
        <v>1</v>
      </c>
      <c r="H6290" s="2" t="b">
        <f t="shared" si="197"/>
        <v>0</v>
      </c>
      <c r="I6290" s="1" t="s">
        <v>2</v>
      </c>
      <c r="J6290" s="1" t="s">
        <v>13581</v>
      </c>
      <c r="K6290" s="1"/>
    </row>
    <row r="6291" spans="1:11" hidden="1">
      <c r="A6291" s="1" t="s">
        <v>13140</v>
      </c>
      <c r="B6291" s="1" t="s">
        <v>70</v>
      </c>
      <c r="C6291" s="48" t="str">
        <f t="shared" si="196"/>
        <v>א חיפה</v>
      </c>
      <c r="D6291" s="1" t="s">
        <v>13578</v>
      </c>
      <c r="E6291" s="1"/>
      <c r="F6291" s="2">
        <v>13</v>
      </c>
      <c r="G6291" s="2">
        <f>INDEX(תוצאות_בחירות,MATCH(C6291,siot!$F$3:$F$1887,0),27)</f>
        <v>1</v>
      </c>
      <c r="H6291" s="2" t="b">
        <f t="shared" si="197"/>
        <v>0</v>
      </c>
      <c r="I6291" s="1" t="s">
        <v>2</v>
      </c>
      <c r="J6291" s="1" t="s">
        <v>13580</v>
      </c>
      <c r="K6291" s="1"/>
    </row>
    <row r="6292" spans="1:11" hidden="1">
      <c r="A6292" s="1" t="s">
        <v>13140</v>
      </c>
      <c r="B6292" s="1" t="s">
        <v>70</v>
      </c>
      <c r="C6292" s="48" t="str">
        <f t="shared" si="196"/>
        <v>א חיפה</v>
      </c>
      <c r="D6292" s="1" t="s">
        <v>13578</v>
      </c>
      <c r="E6292" s="1"/>
      <c r="F6292" s="2">
        <v>14</v>
      </c>
      <c r="G6292" s="2">
        <f>INDEX(תוצאות_בחירות,MATCH(C6292,siot!$F$3:$F$1887,0),27)</f>
        <v>1</v>
      </c>
      <c r="H6292" s="2" t="b">
        <f t="shared" si="197"/>
        <v>0</v>
      </c>
      <c r="I6292" s="1" t="s">
        <v>2</v>
      </c>
      <c r="J6292" s="1" t="s">
        <v>13579</v>
      </c>
      <c r="K6292" s="1"/>
    </row>
    <row r="6293" spans="1:11" hidden="1">
      <c r="A6293" s="1" t="s">
        <v>13140</v>
      </c>
      <c r="B6293" s="1" t="s">
        <v>70</v>
      </c>
      <c r="C6293" s="48" t="str">
        <f t="shared" si="196"/>
        <v>א חיפה</v>
      </c>
      <c r="D6293" s="1" t="s">
        <v>13578</v>
      </c>
      <c r="E6293" s="1"/>
      <c r="F6293" s="2">
        <v>15</v>
      </c>
      <c r="G6293" s="2">
        <f>INDEX(תוצאות_בחירות,MATCH(C6293,siot!$F$3:$F$1887,0),27)</f>
        <v>1</v>
      </c>
      <c r="H6293" s="2" t="b">
        <f t="shared" si="197"/>
        <v>0</v>
      </c>
      <c r="I6293" s="1" t="s">
        <v>2</v>
      </c>
      <c r="J6293" s="1" t="s">
        <v>13577</v>
      </c>
      <c r="K6293" s="1"/>
    </row>
    <row r="6294" spans="1:11" hidden="1">
      <c r="A6294" s="1" t="s">
        <v>13140</v>
      </c>
      <c r="B6294" s="1" t="s">
        <v>4526</v>
      </c>
      <c r="C6294" s="48" t="str">
        <f t="shared" si="196"/>
        <v>אז חיפה</v>
      </c>
      <c r="D6294" s="1" t="s">
        <v>13564</v>
      </c>
      <c r="E6294" s="1" t="s">
        <v>18</v>
      </c>
      <c r="F6294" s="2" t="s">
        <v>19548</v>
      </c>
      <c r="G6294" s="2">
        <f>INDEX(תוצאות_בחירות,MATCH(C6294,siot!$F$3:$F$1887,0),27)</f>
        <v>0</v>
      </c>
      <c r="H6294" s="2" t="b">
        <f t="shared" si="197"/>
        <v>0</v>
      </c>
      <c r="I6294" s="1"/>
      <c r="J6294" s="1"/>
      <c r="K6294" s="1"/>
    </row>
    <row r="6295" spans="1:11" hidden="1">
      <c r="A6295" s="1" t="s">
        <v>13140</v>
      </c>
      <c r="B6295" s="1" t="s">
        <v>4526</v>
      </c>
      <c r="C6295" s="48" t="str">
        <f t="shared" si="196"/>
        <v>אז חיפה</v>
      </c>
      <c r="D6295" s="1" t="s">
        <v>13564</v>
      </c>
      <c r="E6295" s="1" t="s">
        <v>17</v>
      </c>
      <c r="F6295" s="2">
        <v>1</v>
      </c>
      <c r="G6295" s="2">
        <f>INDEX(תוצאות_בחירות,MATCH(C6295,siot!$F$3:$F$1887,0),27)</f>
        <v>0</v>
      </c>
      <c r="H6295" s="2" t="b">
        <f t="shared" si="197"/>
        <v>0</v>
      </c>
      <c r="I6295" s="1" t="s">
        <v>2</v>
      </c>
      <c r="J6295" s="1" t="s">
        <v>13576</v>
      </c>
      <c r="K6295" s="1"/>
    </row>
    <row r="6296" spans="1:11" hidden="1">
      <c r="A6296" s="1" t="s">
        <v>13140</v>
      </c>
      <c r="B6296" s="1" t="s">
        <v>4526</v>
      </c>
      <c r="C6296" s="48" t="str">
        <f t="shared" si="196"/>
        <v>אז חיפה</v>
      </c>
      <c r="D6296" s="1" t="s">
        <v>13564</v>
      </c>
      <c r="E6296" s="1"/>
      <c r="F6296" s="2">
        <v>2</v>
      </c>
      <c r="G6296" s="2">
        <f>INDEX(תוצאות_בחירות,MATCH(C6296,siot!$F$3:$F$1887,0),27)</f>
        <v>0</v>
      </c>
      <c r="H6296" s="2" t="b">
        <f t="shared" si="197"/>
        <v>0</v>
      </c>
      <c r="I6296" s="1" t="s">
        <v>2</v>
      </c>
      <c r="J6296" s="1" t="s">
        <v>13575</v>
      </c>
      <c r="K6296" s="1"/>
    </row>
    <row r="6297" spans="1:11" hidden="1">
      <c r="A6297" s="1" t="s">
        <v>13140</v>
      </c>
      <c r="B6297" s="1" t="s">
        <v>4526</v>
      </c>
      <c r="C6297" s="48" t="str">
        <f t="shared" si="196"/>
        <v>אז חיפה</v>
      </c>
      <c r="D6297" s="1" t="s">
        <v>13564</v>
      </c>
      <c r="E6297" s="1"/>
      <c r="F6297" s="2">
        <v>3</v>
      </c>
      <c r="G6297" s="2">
        <f>INDEX(תוצאות_בחירות,MATCH(C6297,siot!$F$3:$F$1887,0),27)</f>
        <v>0</v>
      </c>
      <c r="H6297" s="2" t="b">
        <f t="shared" si="197"/>
        <v>0</v>
      </c>
      <c r="I6297" s="1" t="s">
        <v>2</v>
      </c>
      <c r="J6297" s="1" t="s">
        <v>13574</v>
      </c>
      <c r="K6297" s="1"/>
    </row>
    <row r="6298" spans="1:11" hidden="1">
      <c r="A6298" s="1" t="s">
        <v>13140</v>
      </c>
      <c r="B6298" s="1" t="s">
        <v>4526</v>
      </c>
      <c r="C6298" s="48" t="str">
        <f t="shared" si="196"/>
        <v>אז חיפה</v>
      </c>
      <c r="D6298" s="1" t="s">
        <v>13564</v>
      </c>
      <c r="E6298" s="1"/>
      <c r="F6298" s="2">
        <v>4</v>
      </c>
      <c r="G6298" s="2">
        <f>INDEX(תוצאות_בחירות,MATCH(C6298,siot!$F$3:$F$1887,0),27)</f>
        <v>0</v>
      </c>
      <c r="H6298" s="2" t="b">
        <f t="shared" si="197"/>
        <v>0</v>
      </c>
      <c r="I6298" s="1" t="s">
        <v>2</v>
      </c>
      <c r="J6298" s="1" t="s">
        <v>8616</v>
      </c>
      <c r="K6298" s="1"/>
    </row>
    <row r="6299" spans="1:11" hidden="1">
      <c r="A6299" s="1" t="s">
        <v>13140</v>
      </c>
      <c r="B6299" s="1" t="s">
        <v>4526</v>
      </c>
      <c r="C6299" s="48" t="str">
        <f t="shared" si="196"/>
        <v>אז חיפה</v>
      </c>
      <c r="D6299" s="1" t="s">
        <v>13564</v>
      </c>
      <c r="E6299" s="1"/>
      <c r="F6299" s="2">
        <v>5</v>
      </c>
      <c r="G6299" s="2">
        <f>INDEX(תוצאות_בחירות,MATCH(C6299,siot!$F$3:$F$1887,0),27)</f>
        <v>0</v>
      </c>
      <c r="H6299" s="2" t="b">
        <f t="shared" si="197"/>
        <v>0</v>
      </c>
      <c r="I6299" s="1" t="s">
        <v>2</v>
      </c>
      <c r="J6299" s="1" t="s">
        <v>13573</v>
      </c>
      <c r="K6299" s="1"/>
    </row>
    <row r="6300" spans="1:11" hidden="1">
      <c r="A6300" s="1" t="s">
        <v>13140</v>
      </c>
      <c r="B6300" s="1" t="s">
        <v>4526</v>
      </c>
      <c r="C6300" s="48" t="str">
        <f t="shared" si="196"/>
        <v>אז חיפה</v>
      </c>
      <c r="D6300" s="1" t="s">
        <v>13564</v>
      </c>
      <c r="E6300" s="1"/>
      <c r="F6300" s="2">
        <v>6</v>
      </c>
      <c r="G6300" s="2">
        <f>INDEX(תוצאות_בחירות,MATCH(C6300,siot!$F$3:$F$1887,0),27)</f>
        <v>0</v>
      </c>
      <c r="H6300" s="2" t="b">
        <f t="shared" si="197"/>
        <v>0</v>
      </c>
      <c r="I6300" s="1" t="s">
        <v>2</v>
      </c>
      <c r="J6300" s="1" t="s">
        <v>13572</v>
      </c>
      <c r="K6300" s="1"/>
    </row>
    <row r="6301" spans="1:11" hidden="1">
      <c r="A6301" s="1" t="s">
        <v>13140</v>
      </c>
      <c r="B6301" s="1" t="s">
        <v>4526</v>
      </c>
      <c r="C6301" s="48" t="str">
        <f t="shared" si="196"/>
        <v>אז חיפה</v>
      </c>
      <c r="D6301" s="1" t="s">
        <v>13564</v>
      </c>
      <c r="E6301" s="1"/>
      <c r="F6301" s="2">
        <v>7</v>
      </c>
      <c r="G6301" s="2">
        <f>INDEX(תוצאות_בחירות,MATCH(C6301,siot!$F$3:$F$1887,0),27)</f>
        <v>0</v>
      </c>
      <c r="H6301" s="2" t="b">
        <f t="shared" si="197"/>
        <v>0</v>
      </c>
      <c r="I6301" s="1" t="s">
        <v>2</v>
      </c>
      <c r="J6301" s="1" t="s">
        <v>13571</v>
      </c>
      <c r="K6301" s="1"/>
    </row>
    <row r="6302" spans="1:11" hidden="1">
      <c r="A6302" s="1" t="s">
        <v>13140</v>
      </c>
      <c r="B6302" s="1" t="s">
        <v>4526</v>
      </c>
      <c r="C6302" s="48" t="str">
        <f t="shared" si="196"/>
        <v>אז חיפה</v>
      </c>
      <c r="D6302" s="1" t="s">
        <v>13564</v>
      </c>
      <c r="E6302" s="1"/>
      <c r="F6302" s="2">
        <v>8</v>
      </c>
      <c r="G6302" s="2">
        <f>INDEX(תוצאות_בחירות,MATCH(C6302,siot!$F$3:$F$1887,0),27)</f>
        <v>0</v>
      </c>
      <c r="H6302" s="2" t="b">
        <f t="shared" si="197"/>
        <v>0</v>
      </c>
      <c r="I6302" s="1" t="s">
        <v>2</v>
      </c>
      <c r="J6302" s="1" t="s">
        <v>13570</v>
      </c>
      <c r="K6302" s="1"/>
    </row>
    <row r="6303" spans="1:11" hidden="1">
      <c r="A6303" s="1" t="s">
        <v>13140</v>
      </c>
      <c r="B6303" s="1" t="s">
        <v>4526</v>
      </c>
      <c r="C6303" s="48" t="str">
        <f t="shared" si="196"/>
        <v>אז חיפה</v>
      </c>
      <c r="D6303" s="1" t="s">
        <v>13564</v>
      </c>
      <c r="E6303" s="1"/>
      <c r="F6303" s="2">
        <v>9</v>
      </c>
      <c r="G6303" s="2">
        <f>INDEX(תוצאות_בחירות,MATCH(C6303,siot!$F$3:$F$1887,0),27)</f>
        <v>0</v>
      </c>
      <c r="H6303" s="2" t="b">
        <f t="shared" si="197"/>
        <v>0</v>
      </c>
      <c r="I6303" s="1" t="s">
        <v>2</v>
      </c>
      <c r="J6303" s="1" t="s">
        <v>13569</v>
      </c>
      <c r="K6303" s="1"/>
    </row>
    <row r="6304" spans="1:11" hidden="1">
      <c r="A6304" s="1" t="s">
        <v>13140</v>
      </c>
      <c r="B6304" s="1" t="s">
        <v>4526</v>
      </c>
      <c r="C6304" s="48" t="str">
        <f t="shared" si="196"/>
        <v>אז חיפה</v>
      </c>
      <c r="D6304" s="1" t="s">
        <v>13564</v>
      </c>
      <c r="E6304" s="1"/>
      <c r="F6304" s="2">
        <v>10</v>
      </c>
      <c r="G6304" s="2">
        <f>INDEX(תוצאות_בחירות,MATCH(C6304,siot!$F$3:$F$1887,0),27)</f>
        <v>0</v>
      </c>
      <c r="H6304" s="2" t="b">
        <f t="shared" si="197"/>
        <v>0</v>
      </c>
      <c r="I6304" s="1" t="s">
        <v>2</v>
      </c>
      <c r="J6304" s="1" t="s">
        <v>13568</v>
      </c>
      <c r="K6304" s="1"/>
    </row>
    <row r="6305" spans="1:11" hidden="1">
      <c r="A6305" s="1" t="s">
        <v>13140</v>
      </c>
      <c r="B6305" s="1" t="s">
        <v>4526</v>
      </c>
      <c r="C6305" s="48" t="str">
        <f t="shared" si="196"/>
        <v>אז חיפה</v>
      </c>
      <c r="D6305" s="1" t="s">
        <v>13564</v>
      </c>
      <c r="E6305" s="1"/>
      <c r="F6305" s="2">
        <v>11</v>
      </c>
      <c r="G6305" s="2">
        <f>INDEX(תוצאות_בחירות,MATCH(C6305,siot!$F$3:$F$1887,0),27)</f>
        <v>0</v>
      </c>
      <c r="H6305" s="2" t="b">
        <f t="shared" si="197"/>
        <v>0</v>
      </c>
      <c r="I6305" s="1" t="s">
        <v>2</v>
      </c>
      <c r="J6305" s="1" t="s">
        <v>13567</v>
      </c>
      <c r="K6305" s="1"/>
    </row>
    <row r="6306" spans="1:11" hidden="1">
      <c r="A6306" s="1" t="s">
        <v>13140</v>
      </c>
      <c r="B6306" s="1" t="s">
        <v>4526</v>
      </c>
      <c r="C6306" s="48" t="str">
        <f t="shared" si="196"/>
        <v>אז חיפה</v>
      </c>
      <c r="D6306" s="1" t="s">
        <v>13564</v>
      </c>
      <c r="E6306" s="1"/>
      <c r="F6306" s="2">
        <v>12</v>
      </c>
      <c r="G6306" s="2">
        <f>INDEX(תוצאות_בחירות,MATCH(C6306,siot!$F$3:$F$1887,0),27)</f>
        <v>0</v>
      </c>
      <c r="H6306" s="2" t="b">
        <f t="shared" si="197"/>
        <v>0</v>
      </c>
      <c r="I6306" s="1" t="s">
        <v>2</v>
      </c>
      <c r="J6306" s="1" t="s">
        <v>13566</v>
      </c>
      <c r="K6306" s="1"/>
    </row>
    <row r="6307" spans="1:11" hidden="1">
      <c r="A6307" s="1" t="s">
        <v>13140</v>
      </c>
      <c r="B6307" s="1" t="s">
        <v>4526</v>
      </c>
      <c r="C6307" s="48" t="str">
        <f t="shared" si="196"/>
        <v>אז חיפה</v>
      </c>
      <c r="D6307" s="1" t="s">
        <v>13564</v>
      </c>
      <c r="E6307" s="1"/>
      <c r="F6307" s="2">
        <v>13</v>
      </c>
      <c r="G6307" s="2">
        <f>INDEX(תוצאות_בחירות,MATCH(C6307,siot!$F$3:$F$1887,0),27)</f>
        <v>0</v>
      </c>
      <c r="H6307" s="2" t="b">
        <f t="shared" si="197"/>
        <v>0</v>
      </c>
      <c r="I6307" s="1" t="s">
        <v>2</v>
      </c>
      <c r="J6307" s="1" t="s">
        <v>13565</v>
      </c>
      <c r="K6307" s="1"/>
    </row>
    <row r="6308" spans="1:11" hidden="1">
      <c r="A6308" s="1" t="s">
        <v>13140</v>
      </c>
      <c r="B6308" s="1" t="s">
        <v>4526</v>
      </c>
      <c r="C6308" s="48" t="str">
        <f t="shared" si="196"/>
        <v>אז חיפה</v>
      </c>
      <c r="D6308" s="1" t="s">
        <v>13564</v>
      </c>
      <c r="E6308" s="1"/>
      <c r="F6308" s="2">
        <v>14</v>
      </c>
      <c r="G6308" s="2">
        <f>INDEX(תוצאות_בחירות,MATCH(C6308,siot!$F$3:$F$1887,0),27)</f>
        <v>0</v>
      </c>
      <c r="H6308" s="2" t="b">
        <f t="shared" si="197"/>
        <v>0</v>
      </c>
      <c r="I6308" s="1" t="s">
        <v>2</v>
      </c>
      <c r="J6308" s="1" t="s">
        <v>13563</v>
      </c>
      <c r="K6308" s="1"/>
    </row>
    <row r="6309" spans="1:11" hidden="1">
      <c r="A6309" s="1" t="s">
        <v>13140</v>
      </c>
      <c r="B6309" s="1" t="s">
        <v>617</v>
      </c>
      <c r="C6309" s="48" t="str">
        <f t="shared" si="196"/>
        <v>אמת חיפה</v>
      </c>
      <c r="D6309" s="1" t="s">
        <v>10259</v>
      </c>
      <c r="E6309" s="1" t="s">
        <v>3</v>
      </c>
      <c r="F6309" s="2" t="s">
        <v>19548</v>
      </c>
      <c r="G6309" s="2">
        <f>INDEX(תוצאות_בחירות,MATCH(C6309,siot!$F$3:$F$1887,0),27)</f>
        <v>1</v>
      </c>
      <c r="H6309" s="2" t="b">
        <f t="shared" si="197"/>
        <v>0</v>
      </c>
      <c r="I6309" s="1"/>
      <c r="J6309" s="1"/>
      <c r="K6309" s="1"/>
    </row>
    <row r="6310" spans="1:11">
      <c r="A6310" s="1" t="s">
        <v>13140</v>
      </c>
      <c r="B6310" s="1" t="s">
        <v>617</v>
      </c>
      <c r="C6310" s="48" t="str">
        <f t="shared" si="196"/>
        <v>אמת חיפה</v>
      </c>
      <c r="D6310" s="1" t="s">
        <v>10259</v>
      </c>
      <c r="E6310" s="1"/>
      <c r="F6310" s="2">
        <v>1</v>
      </c>
      <c r="G6310" s="2">
        <f>INDEX(תוצאות_בחירות,MATCH(C6310,siot!$F$3:$F$1887,0),27)</f>
        <v>1</v>
      </c>
      <c r="H6310" s="2" t="b">
        <f t="shared" si="197"/>
        <v>1</v>
      </c>
      <c r="I6310" s="1" t="s">
        <v>2</v>
      </c>
      <c r="J6310" s="1" t="s">
        <v>13562</v>
      </c>
      <c r="K6310" s="1"/>
    </row>
    <row r="6311" spans="1:11" hidden="1">
      <c r="A6311" s="1" t="s">
        <v>13140</v>
      </c>
      <c r="B6311" s="1" t="s">
        <v>617</v>
      </c>
      <c r="C6311" s="48" t="str">
        <f t="shared" si="196"/>
        <v>אמת חיפה</v>
      </c>
      <c r="D6311" s="1" t="s">
        <v>10259</v>
      </c>
      <c r="E6311" s="1"/>
      <c r="F6311" s="2">
        <v>2</v>
      </c>
      <c r="G6311" s="2">
        <f>INDEX(תוצאות_בחירות,MATCH(C6311,siot!$F$3:$F$1887,0),27)</f>
        <v>1</v>
      </c>
      <c r="H6311" s="2" t="b">
        <f t="shared" si="197"/>
        <v>0</v>
      </c>
      <c r="I6311" s="1" t="s">
        <v>2</v>
      </c>
      <c r="J6311" s="1" t="s">
        <v>13561</v>
      </c>
      <c r="K6311" s="1"/>
    </row>
    <row r="6312" spans="1:11" hidden="1">
      <c r="A6312" s="1" t="s">
        <v>13140</v>
      </c>
      <c r="B6312" s="1" t="s">
        <v>617</v>
      </c>
      <c r="C6312" s="48" t="str">
        <f t="shared" si="196"/>
        <v>אמת חיפה</v>
      </c>
      <c r="D6312" s="1" t="s">
        <v>10259</v>
      </c>
      <c r="E6312" s="1"/>
      <c r="F6312" s="2">
        <v>3</v>
      </c>
      <c r="G6312" s="2">
        <f>INDEX(תוצאות_בחירות,MATCH(C6312,siot!$F$3:$F$1887,0),27)</f>
        <v>1</v>
      </c>
      <c r="H6312" s="2" t="b">
        <f t="shared" si="197"/>
        <v>0</v>
      </c>
      <c r="I6312" s="1" t="s">
        <v>2</v>
      </c>
      <c r="J6312" s="1" t="s">
        <v>13560</v>
      </c>
      <c r="K6312" s="1"/>
    </row>
    <row r="6313" spans="1:11" hidden="1">
      <c r="A6313" s="1" t="s">
        <v>13140</v>
      </c>
      <c r="B6313" s="1" t="s">
        <v>617</v>
      </c>
      <c r="C6313" s="48" t="str">
        <f t="shared" si="196"/>
        <v>אמת חיפה</v>
      </c>
      <c r="D6313" s="1" t="s">
        <v>10259</v>
      </c>
      <c r="E6313" s="1"/>
      <c r="F6313" s="2">
        <v>4</v>
      </c>
      <c r="G6313" s="2">
        <f>INDEX(תוצאות_בחירות,MATCH(C6313,siot!$F$3:$F$1887,0),27)</f>
        <v>1</v>
      </c>
      <c r="H6313" s="2" t="b">
        <f t="shared" si="197"/>
        <v>0</v>
      </c>
      <c r="I6313" s="1" t="s">
        <v>2</v>
      </c>
      <c r="J6313" s="1" t="s">
        <v>13559</v>
      </c>
      <c r="K6313" s="1"/>
    </row>
    <row r="6314" spans="1:11" hidden="1">
      <c r="A6314" s="1" t="s">
        <v>13140</v>
      </c>
      <c r="B6314" s="1" t="s">
        <v>617</v>
      </c>
      <c r="C6314" s="48" t="str">
        <f t="shared" si="196"/>
        <v>אמת חיפה</v>
      </c>
      <c r="D6314" s="1" t="s">
        <v>10259</v>
      </c>
      <c r="E6314" s="1"/>
      <c r="F6314" s="2">
        <v>5</v>
      </c>
      <c r="G6314" s="2">
        <f>INDEX(תוצאות_בחירות,MATCH(C6314,siot!$F$3:$F$1887,0),27)</f>
        <v>1</v>
      </c>
      <c r="H6314" s="2" t="b">
        <f t="shared" si="197"/>
        <v>0</v>
      </c>
      <c r="I6314" s="1" t="s">
        <v>2</v>
      </c>
      <c r="J6314" s="1" t="s">
        <v>13558</v>
      </c>
      <c r="K6314" s="1"/>
    </row>
    <row r="6315" spans="1:11" hidden="1">
      <c r="A6315" s="1" t="s">
        <v>13140</v>
      </c>
      <c r="B6315" s="1" t="s">
        <v>617</v>
      </c>
      <c r="C6315" s="48" t="str">
        <f t="shared" si="196"/>
        <v>אמת חיפה</v>
      </c>
      <c r="D6315" s="1" t="s">
        <v>10259</v>
      </c>
      <c r="E6315" s="1"/>
      <c r="F6315" s="2">
        <v>6</v>
      </c>
      <c r="G6315" s="2">
        <f>INDEX(תוצאות_בחירות,MATCH(C6315,siot!$F$3:$F$1887,0),27)</f>
        <v>1</v>
      </c>
      <c r="H6315" s="2" t="b">
        <f t="shared" si="197"/>
        <v>0</v>
      </c>
      <c r="I6315" s="1" t="s">
        <v>2</v>
      </c>
      <c r="J6315" s="1" t="s">
        <v>13557</v>
      </c>
      <c r="K6315" s="1"/>
    </row>
    <row r="6316" spans="1:11" hidden="1">
      <c r="A6316" s="1" t="s">
        <v>13140</v>
      </c>
      <c r="B6316" s="1" t="s">
        <v>617</v>
      </c>
      <c r="C6316" s="48" t="str">
        <f t="shared" si="196"/>
        <v>אמת חיפה</v>
      </c>
      <c r="D6316" s="1" t="s">
        <v>10259</v>
      </c>
      <c r="E6316" s="1"/>
      <c r="F6316" s="2">
        <v>7</v>
      </c>
      <c r="G6316" s="2">
        <f>INDEX(תוצאות_בחירות,MATCH(C6316,siot!$F$3:$F$1887,0),27)</f>
        <v>1</v>
      </c>
      <c r="H6316" s="2" t="b">
        <f t="shared" si="197"/>
        <v>0</v>
      </c>
      <c r="I6316" s="1" t="s">
        <v>2</v>
      </c>
      <c r="J6316" s="1" t="s">
        <v>13556</v>
      </c>
      <c r="K6316" s="1"/>
    </row>
    <row r="6317" spans="1:11" hidden="1">
      <c r="A6317" s="1" t="s">
        <v>13140</v>
      </c>
      <c r="B6317" s="1" t="s">
        <v>617</v>
      </c>
      <c r="C6317" s="48" t="str">
        <f t="shared" si="196"/>
        <v>אמת חיפה</v>
      </c>
      <c r="D6317" s="1" t="s">
        <v>10259</v>
      </c>
      <c r="E6317" s="1"/>
      <c r="F6317" s="2">
        <v>8</v>
      </c>
      <c r="G6317" s="2">
        <f>INDEX(תוצאות_בחירות,MATCH(C6317,siot!$F$3:$F$1887,0),27)</f>
        <v>1</v>
      </c>
      <c r="H6317" s="2" t="b">
        <f t="shared" si="197"/>
        <v>0</v>
      </c>
      <c r="I6317" s="1" t="s">
        <v>2</v>
      </c>
      <c r="J6317" s="1" t="s">
        <v>13555</v>
      </c>
      <c r="K6317" s="1"/>
    </row>
    <row r="6318" spans="1:11" hidden="1">
      <c r="A6318" s="1" t="s">
        <v>13140</v>
      </c>
      <c r="B6318" s="1" t="s">
        <v>617</v>
      </c>
      <c r="C6318" s="48" t="str">
        <f t="shared" si="196"/>
        <v>אמת חיפה</v>
      </c>
      <c r="D6318" s="1" t="s">
        <v>10259</v>
      </c>
      <c r="E6318" s="1"/>
      <c r="F6318" s="2">
        <v>9</v>
      </c>
      <c r="G6318" s="2">
        <f>INDEX(תוצאות_בחירות,MATCH(C6318,siot!$F$3:$F$1887,0),27)</f>
        <v>1</v>
      </c>
      <c r="H6318" s="2" t="b">
        <f t="shared" si="197"/>
        <v>0</v>
      </c>
      <c r="I6318" s="1" t="s">
        <v>2</v>
      </c>
      <c r="J6318" s="1" t="s">
        <v>13554</v>
      </c>
      <c r="K6318" s="1"/>
    </row>
    <row r="6319" spans="1:11" hidden="1">
      <c r="A6319" s="1" t="s">
        <v>13140</v>
      </c>
      <c r="B6319" s="1" t="s">
        <v>617</v>
      </c>
      <c r="C6319" s="48" t="str">
        <f t="shared" si="196"/>
        <v>אמת חיפה</v>
      </c>
      <c r="D6319" s="1" t="s">
        <v>10259</v>
      </c>
      <c r="E6319" s="1"/>
      <c r="F6319" s="2">
        <v>10</v>
      </c>
      <c r="G6319" s="2">
        <f>INDEX(תוצאות_בחירות,MATCH(C6319,siot!$F$3:$F$1887,0),27)</f>
        <v>1</v>
      </c>
      <c r="H6319" s="2" t="b">
        <f t="shared" si="197"/>
        <v>0</v>
      </c>
      <c r="I6319" s="1" t="s">
        <v>2</v>
      </c>
      <c r="J6319" s="1" t="s">
        <v>13553</v>
      </c>
      <c r="K6319" s="1"/>
    </row>
    <row r="6320" spans="1:11" hidden="1">
      <c r="A6320" s="1" t="s">
        <v>13140</v>
      </c>
      <c r="B6320" s="1" t="s">
        <v>617</v>
      </c>
      <c r="C6320" s="48" t="str">
        <f t="shared" si="196"/>
        <v>אמת חיפה</v>
      </c>
      <c r="D6320" s="1" t="s">
        <v>10259</v>
      </c>
      <c r="E6320" s="1"/>
      <c r="F6320" s="2">
        <v>11</v>
      </c>
      <c r="G6320" s="2">
        <f>INDEX(תוצאות_בחירות,MATCH(C6320,siot!$F$3:$F$1887,0),27)</f>
        <v>1</v>
      </c>
      <c r="H6320" s="2" t="b">
        <f t="shared" si="197"/>
        <v>0</v>
      </c>
      <c r="I6320" s="1" t="s">
        <v>2</v>
      </c>
      <c r="J6320" s="1" t="s">
        <v>13552</v>
      </c>
      <c r="K6320" s="1"/>
    </row>
    <row r="6321" spans="1:11" hidden="1">
      <c r="A6321" s="1" t="s">
        <v>13140</v>
      </c>
      <c r="B6321" s="1" t="s">
        <v>617</v>
      </c>
      <c r="C6321" s="48" t="str">
        <f t="shared" si="196"/>
        <v>אמת חיפה</v>
      </c>
      <c r="D6321" s="1" t="s">
        <v>10259</v>
      </c>
      <c r="E6321" s="1"/>
      <c r="F6321" s="2">
        <v>12</v>
      </c>
      <c r="G6321" s="2">
        <f>INDEX(תוצאות_בחירות,MATCH(C6321,siot!$F$3:$F$1887,0),27)</f>
        <v>1</v>
      </c>
      <c r="H6321" s="2" t="b">
        <f t="shared" si="197"/>
        <v>0</v>
      </c>
      <c r="I6321" s="1" t="s">
        <v>2</v>
      </c>
      <c r="J6321" s="1" t="s">
        <v>13551</v>
      </c>
      <c r="K6321" s="1"/>
    </row>
    <row r="6322" spans="1:11" hidden="1">
      <c r="A6322" s="1" t="s">
        <v>13140</v>
      </c>
      <c r="B6322" s="1" t="s">
        <v>617</v>
      </c>
      <c r="C6322" s="48" t="str">
        <f t="shared" si="196"/>
        <v>אמת חיפה</v>
      </c>
      <c r="D6322" s="1" t="s">
        <v>10259</v>
      </c>
      <c r="E6322" s="1"/>
      <c r="F6322" s="2">
        <v>13</v>
      </c>
      <c r="G6322" s="2">
        <f>INDEX(תוצאות_בחירות,MATCH(C6322,siot!$F$3:$F$1887,0),27)</f>
        <v>1</v>
      </c>
      <c r="H6322" s="2" t="b">
        <f t="shared" si="197"/>
        <v>0</v>
      </c>
      <c r="I6322" s="1" t="s">
        <v>2</v>
      </c>
      <c r="J6322" s="1" t="s">
        <v>13550</v>
      </c>
      <c r="K6322" s="1"/>
    </row>
    <row r="6323" spans="1:11" hidden="1">
      <c r="A6323" s="1" t="s">
        <v>13140</v>
      </c>
      <c r="B6323" s="1" t="s">
        <v>60</v>
      </c>
      <c r="C6323" s="48" t="str">
        <f t="shared" si="196"/>
        <v>ד חיפה</v>
      </c>
      <c r="D6323" s="1" t="s">
        <v>13519</v>
      </c>
      <c r="E6323" s="1" t="s">
        <v>3</v>
      </c>
      <c r="F6323" s="2" t="s">
        <v>19548</v>
      </c>
      <c r="G6323" s="2">
        <f>INDEX(תוצאות_בחירות,MATCH(C6323,siot!$F$3:$F$1887,0),27)</f>
        <v>1</v>
      </c>
      <c r="H6323" s="2" t="b">
        <f t="shared" si="197"/>
        <v>0</v>
      </c>
      <c r="I6323" s="1"/>
      <c r="J6323" s="1"/>
      <c r="K6323" s="1"/>
    </row>
    <row r="6324" spans="1:11">
      <c r="A6324" s="1" t="s">
        <v>13140</v>
      </c>
      <c r="B6324" s="1" t="s">
        <v>60</v>
      </c>
      <c r="C6324" s="48" t="str">
        <f t="shared" si="196"/>
        <v>ד חיפה</v>
      </c>
      <c r="D6324" s="1" t="s">
        <v>13519</v>
      </c>
      <c r="E6324" s="1"/>
      <c r="F6324" s="2">
        <v>1</v>
      </c>
      <c r="G6324" s="2">
        <f>INDEX(תוצאות_בחירות,MATCH(C6324,siot!$F$3:$F$1887,0),27)</f>
        <v>1</v>
      </c>
      <c r="H6324" s="2" t="b">
        <f t="shared" si="197"/>
        <v>1</v>
      </c>
      <c r="I6324" s="1" t="s">
        <v>2</v>
      </c>
      <c r="J6324" s="1" t="s">
        <v>13549</v>
      </c>
      <c r="K6324" s="1"/>
    </row>
    <row r="6325" spans="1:11" hidden="1">
      <c r="A6325" s="1" t="s">
        <v>13140</v>
      </c>
      <c r="B6325" s="1" t="s">
        <v>60</v>
      </c>
      <c r="C6325" s="48" t="str">
        <f t="shared" si="196"/>
        <v>ד חיפה</v>
      </c>
      <c r="D6325" s="1" t="s">
        <v>13519</v>
      </c>
      <c r="E6325" s="1"/>
      <c r="F6325" s="2">
        <v>2</v>
      </c>
      <c r="G6325" s="2">
        <f>INDEX(תוצאות_בחירות,MATCH(C6325,siot!$F$3:$F$1887,0),27)</f>
        <v>1</v>
      </c>
      <c r="H6325" s="2" t="b">
        <f t="shared" si="197"/>
        <v>0</v>
      </c>
      <c r="I6325" s="1" t="s">
        <v>2</v>
      </c>
      <c r="J6325" s="1" t="s">
        <v>13548</v>
      </c>
      <c r="K6325" s="1"/>
    </row>
    <row r="6326" spans="1:11" hidden="1">
      <c r="A6326" s="1" t="s">
        <v>13140</v>
      </c>
      <c r="B6326" s="1" t="s">
        <v>60</v>
      </c>
      <c r="C6326" s="48" t="str">
        <f t="shared" si="196"/>
        <v>ד חיפה</v>
      </c>
      <c r="D6326" s="1" t="s">
        <v>13519</v>
      </c>
      <c r="E6326" s="1"/>
      <c r="F6326" s="2">
        <v>3</v>
      </c>
      <c r="G6326" s="2">
        <f>INDEX(תוצאות_בחירות,MATCH(C6326,siot!$F$3:$F$1887,0),27)</f>
        <v>1</v>
      </c>
      <c r="H6326" s="2" t="b">
        <f t="shared" si="197"/>
        <v>0</v>
      </c>
      <c r="I6326" s="1" t="s">
        <v>2</v>
      </c>
      <c r="J6326" s="1" t="s">
        <v>13547</v>
      </c>
      <c r="K6326" s="1"/>
    </row>
    <row r="6327" spans="1:11" hidden="1">
      <c r="A6327" s="1" t="s">
        <v>13140</v>
      </c>
      <c r="B6327" s="1" t="s">
        <v>60</v>
      </c>
      <c r="C6327" s="48" t="str">
        <f t="shared" si="196"/>
        <v>ד חיפה</v>
      </c>
      <c r="D6327" s="1" t="s">
        <v>13519</v>
      </c>
      <c r="E6327" s="1"/>
      <c r="F6327" s="2">
        <v>4</v>
      </c>
      <c r="G6327" s="2">
        <f>INDEX(תוצאות_בחירות,MATCH(C6327,siot!$F$3:$F$1887,0),27)</f>
        <v>1</v>
      </c>
      <c r="H6327" s="2" t="b">
        <f t="shared" si="197"/>
        <v>0</v>
      </c>
      <c r="I6327" s="1" t="s">
        <v>2</v>
      </c>
      <c r="J6327" s="1" t="s">
        <v>13546</v>
      </c>
      <c r="K6327" s="1"/>
    </row>
    <row r="6328" spans="1:11" hidden="1">
      <c r="A6328" s="1" t="s">
        <v>13140</v>
      </c>
      <c r="B6328" s="1" t="s">
        <v>60</v>
      </c>
      <c r="C6328" s="48" t="str">
        <f t="shared" si="196"/>
        <v>ד חיפה</v>
      </c>
      <c r="D6328" s="1" t="s">
        <v>13519</v>
      </c>
      <c r="E6328" s="1"/>
      <c r="F6328" s="2">
        <v>5</v>
      </c>
      <c r="G6328" s="2">
        <f>INDEX(תוצאות_בחירות,MATCH(C6328,siot!$F$3:$F$1887,0),27)</f>
        <v>1</v>
      </c>
      <c r="H6328" s="2" t="b">
        <f t="shared" si="197"/>
        <v>0</v>
      </c>
      <c r="I6328" s="1" t="s">
        <v>2</v>
      </c>
      <c r="J6328" s="1" t="s">
        <v>13545</v>
      </c>
      <c r="K6328" s="1"/>
    </row>
    <row r="6329" spans="1:11" hidden="1">
      <c r="A6329" s="1" t="s">
        <v>13140</v>
      </c>
      <c r="B6329" s="1" t="s">
        <v>60</v>
      </c>
      <c r="C6329" s="48" t="str">
        <f t="shared" si="196"/>
        <v>ד חיפה</v>
      </c>
      <c r="D6329" s="1" t="s">
        <v>13519</v>
      </c>
      <c r="E6329" s="1"/>
      <c r="F6329" s="2">
        <v>6</v>
      </c>
      <c r="G6329" s="2">
        <f>INDEX(תוצאות_בחירות,MATCH(C6329,siot!$F$3:$F$1887,0),27)</f>
        <v>1</v>
      </c>
      <c r="H6329" s="2" t="b">
        <f t="shared" si="197"/>
        <v>0</v>
      </c>
      <c r="I6329" s="1" t="s">
        <v>2</v>
      </c>
      <c r="J6329" s="1" t="s">
        <v>13544</v>
      </c>
      <c r="K6329" s="1"/>
    </row>
    <row r="6330" spans="1:11" hidden="1">
      <c r="A6330" s="1" t="s">
        <v>13140</v>
      </c>
      <c r="B6330" s="1" t="s">
        <v>60</v>
      </c>
      <c r="C6330" s="48" t="str">
        <f t="shared" si="196"/>
        <v>ד חיפה</v>
      </c>
      <c r="D6330" s="1" t="s">
        <v>13519</v>
      </c>
      <c r="E6330" s="1"/>
      <c r="F6330" s="2">
        <v>7</v>
      </c>
      <c r="G6330" s="2">
        <f>INDEX(תוצאות_בחירות,MATCH(C6330,siot!$F$3:$F$1887,0),27)</f>
        <v>1</v>
      </c>
      <c r="H6330" s="2" t="b">
        <f t="shared" si="197"/>
        <v>0</v>
      </c>
      <c r="I6330" s="1" t="s">
        <v>2</v>
      </c>
      <c r="J6330" s="1" t="s">
        <v>13543</v>
      </c>
      <c r="K6330" s="1"/>
    </row>
    <row r="6331" spans="1:11" hidden="1">
      <c r="A6331" s="1" t="s">
        <v>13140</v>
      </c>
      <c r="B6331" s="1" t="s">
        <v>60</v>
      </c>
      <c r="C6331" s="48" t="str">
        <f t="shared" si="196"/>
        <v>ד חיפה</v>
      </c>
      <c r="D6331" s="1" t="s">
        <v>13519</v>
      </c>
      <c r="E6331" s="1"/>
      <c r="F6331" s="2">
        <v>8</v>
      </c>
      <c r="G6331" s="2">
        <f>INDEX(תוצאות_בחירות,MATCH(C6331,siot!$F$3:$F$1887,0),27)</f>
        <v>1</v>
      </c>
      <c r="H6331" s="2" t="b">
        <f t="shared" si="197"/>
        <v>0</v>
      </c>
      <c r="I6331" s="1" t="s">
        <v>2</v>
      </c>
      <c r="J6331" s="1" t="s">
        <v>13542</v>
      </c>
      <c r="K6331" s="1"/>
    </row>
    <row r="6332" spans="1:11" hidden="1">
      <c r="A6332" s="1" t="s">
        <v>13140</v>
      </c>
      <c r="B6332" s="1" t="s">
        <v>60</v>
      </c>
      <c r="C6332" s="48" t="str">
        <f t="shared" si="196"/>
        <v>ד חיפה</v>
      </c>
      <c r="D6332" s="1" t="s">
        <v>13519</v>
      </c>
      <c r="E6332" s="1"/>
      <c r="F6332" s="2">
        <v>9</v>
      </c>
      <c r="G6332" s="2">
        <f>INDEX(תוצאות_בחירות,MATCH(C6332,siot!$F$3:$F$1887,0),27)</f>
        <v>1</v>
      </c>
      <c r="H6332" s="2" t="b">
        <f t="shared" si="197"/>
        <v>0</v>
      </c>
      <c r="I6332" s="1" t="s">
        <v>2</v>
      </c>
      <c r="J6332" s="1" t="s">
        <v>13541</v>
      </c>
      <c r="K6332" s="1"/>
    </row>
    <row r="6333" spans="1:11" hidden="1">
      <c r="A6333" s="1" t="s">
        <v>13140</v>
      </c>
      <c r="B6333" s="1" t="s">
        <v>60</v>
      </c>
      <c r="C6333" s="48" t="str">
        <f t="shared" si="196"/>
        <v>ד חיפה</v>
      </c>
      <c r="D6333" s="1" t="s">
        <v>13519</v>
      </c>
      <c r="E6333" s="1"/>
      <c r="F6333" s="2">
        <v>10</v>
      </c>
      <c r="G6333" s="2">
        <f>INDEX(תוצאות_בחירות,MATCH(C6333,siot!$F$3:$F$1887,0),27)</f>
        <v>1</v>
      </c>
      <c r="H6333" s="2" t="b">
        <f t="shared" si="197"/>
        <v>0</v>
      </c>
      <c r="I6333" s="1" t="s">
        <v>2</v>
      </c>
      <c r="J6333" s="1" t="s">
        <v>13540</v>
      </c>
      <c r="K6333" s="1"/>
    </row>
    <row r="6334" spans="1:11" hidden="1">
      <c r="A6334" s="1" t="s">
        <v>13140</v>
      </c>
      <c r="B6334" s="1" t="s">
        <v>60</v>
      </c>
      <c r="C6334" s="48" t="str">
        <f t="shared" si="196"/>
        <v>ד חיפה</v>
      </c>
      <c r="D6334" s="1" t="s">
        <v>13519</v>
      </c>
      <c r="E6334" s="1"/>
      <c r="F6334" s="2">
        <v>11</v>
      </c>
      <c r="G6334" s="2">
        <f>INDEX(תוצאות_בחירות,MATCH(C6334,siot!$F$3:$F$1887,0),27)</f>
        <v>1</v>
      </c>
      <c r="H6334" s="2" t="b">
        <f t="shared" si="197"/>
        <v>0</v>
      </c>
      <c r="I6334" s="1" t="s">
        <v>2</v>
      </c>
      <c r="J6334" s="1" t="s">
        <v>13539</v>
      </c>
      <c r="K6334" s="1"/>
    </row>
    <row r="6335" spans="1:11" hidden="1">
      <c r="A6335" s="1" t="s">
        <v>13140</v>
      </c>
      <c r="B6335" s="1" t="s">
        <v>60</v>
      </c>
      <c r="C6335" s="48" t="str">
        <f t="shared" si="196"/>
        <v>ד חיפה</v>
      </c>
      <c r="D6335" s="1" t="s">
        <v>13519</v>
      </c>
      <c r="E6335" s="1"/>
      <c r="F6335" s="2">
        <v>12</v>
      </c>
      <c r="G6335" s="2">
        <f>INDEX(תוצאות_בחירות,MATCH(C6335,siot!$F$3:$F$1887,0),27)</f>
        <v>1</v>
      </c>
      <c r="H6335" s="2" t="b">
        <f t="shared" si="197"/>
        <v>0</v>
      </c>
      <c r="I6335" s="1" t="s">
        <v>2</v>
      </c>
      <c r="J6335" s="1" t="s">
        <v>13538</v>
      </c>
      <c r="K6335" s="1"/>
    </row>
    <row r="6336" spans="1:11" hidden="1">
      <c r="A6336" s="1" t="s">
        <v>13140</v>
      </c>
      <c r="B6336" s="1" t="s">
        <v>60</v>
      </c>
      <c r="C6336" s="48" t="str">
        <f t="shared" si="196"/>
        <v>ד חיפה</v>
      </c>
      <c r="D6336" s="1" t="s">
        <v>13519</v>
      </c>
      <c r="E6336" s="1"/>
      <c r="F6336" s="2">
        <v>13</v>
      </c>
      <c r="G6336" s="2">
        <f>INDEX(תוצאות_בחירות,MATCH(C6336,siot!$F$3:$F$1887,0),27)</f>
        <v>1</v>
      </c>
      <c r="H6336" s="2" t="b">
        <f t="shared" si="197"/>
        <v>0</v>
      </c>
      <c r="I6336" s="1" t="s">
        <v>2</v>
      </c>
      <c r="J6336" s="1" t="s">
        <v>13537</v>
      </c>
      <c r="K6336" s="1"/>
    </row>
    <row r="6337" spans="1:11" hidden="1">
      <c r="A6337" s="1" t="s">
        <v>13140</v>
      </c>
      <c r="B6337" s="1" t="s">
        <v>60</v>
      </c>
      <c r="C6337" s="48" t="str">
        <f t="shared" si="196"/>
        <v>ד חיפה</v>
      </c>
      <c r="D6337" s="1" t="s">
        <v>13519</v>
      </c>
      <c r="E6337" s="1"/>
      <c r="F6337" s="2">
        <v>14</v>
      </c>
      <c r="G6337" s="2">
        <f>INDEX(תוצאות_בחירות,MATCH(C6337,siot!$F$3:$F$1887,0),27)</f>
        <v>1</v>
      </c>
      <c r="H6337" s="2" t="b">
        <f t="shared" si="197"/>
        <v>0</v>
      </c>
      <c r="I6337" s="1" t="s">
        <v>2</v>
      </c>
      <c r="J6337" s="1" t="s">
        <v>13536</v>
      </c>
      <c r="K6337" s="1"/>
    </row>
    <row r="6338" spans="1:11" hidden="1">
      <c r="A6338" s="1" t="s">
        <v>13140</v>
      </c>
      <c r="B6338" s="1" t="s">
        <v>60</v>
      </c>
      <c r="C6338" s="48" t="str">
        <f t="shared" si="196"/>
        <v>ד חיפה</v>
      </c>
      <c r="D6338" s="1" t="s">
        <v>13519</v>
      </c>
      <c r="E6338" s="1"/>
      <c r="F6338" s="2">
        <v>15</v>
      </c>
      <c r="G6338" s="2">
        <f>INDEX(תוצאות_בחירות,MATCH(C6338,siot!$F$3:$F$1887,0),27)</f>
        <v>1</v>
      </c>
      <c r="H6338" s="2" t="b">
        <f t="shared" si="197"/>
        <v>0</v>
      </c>
      <c r="I6338" s="1" t="s">
        <v>2</v>
      </c>
      <c r="J6338" s="1" t="s">
        <v>13535</v>
      </c>
      <c r="K6338" s="1"/>
    </row>
    <row r="6339" spans="1:11" hidden="1">
      <c r="A6339" s="1" t="s">
        <v>13140</v>
      </c>
      <c r="B6339" s="1" t="s">
        <v>60</v>
      </c>
      <c r="C6339" s="48" t="str">
        <f t="shared" si="196"/>
        <v>ד חיפה</v>
      </c>
      <c r="D6339" s="1" t="s">
        <v>13519</v>
      </c>
      <c r="E6339" s="1"/>
      <c r="F6339" s="2">
        <v>16</v>
      </c>
      <c r="G6339" s="2">
        <f>INDEX(תוצאות_בחירות,MATCH(C6339,siot!$F$3:$F$1887,0),27)</f>
        <v>1</v>
      </c>
      <c r="H6339" s="2" t="b">
        <f t="shared" si="197"/>
        <v>0</v>
      </c>
      <c r="I6339" s="1" t="s">
        <v>2</v>
      </c>
      <c r="J6339" s="1" t="s">
        <v>13534</v>
      </c>
      <c r="K6339" s="1"/>
    </row>
    <row r="6340" spans="1:11" hidden="1">
      <c r="A6340" s="1" t="s">
        <v>13140</v>
      </c>
      <c r="B6340" s="1" t="s">
        <v>60</v>
      </c>
      <c r="C6340" s="48" t="str">
        <f t="shared" ref="C6340:C6403" si="198">B6340&amp;" "&amp;A6340</f>
        <v>ד חיפה</v>
      </c>
      <c r="D6340" s="1" t="s">
        <v>13519</v>
      </c>
      <c r="E6340" s="1"/>
      <c r="F6340" s="2">
        <v>17</v>
      </c>
      <c r="G6340" s="2">
        <f>INDEX(תוצאות_בחירות,MATCH(C6340,siot!$F$3:$F$1887,0),27)</f>
        <v>1</v>
      </c>
      <c r="H6340" s="2" t="b">
        <f t="shared" ref="H6340:H6403" si="199">IF(OR(F6340&lt;G6340,G6340=F6340),TRUE,FALSE)</f>
        <v>0</v>
      </c>
      <c r="I6340" s="1" t="s">
        <v>2</v>
      </c>
      <c r="J6340" s="1" t="s">
        <v>13533</v>
      </c>
      <c r="K6340" s="1"/>
    </row>
    <row r="6341" spans="1:11" hidden="1">
      <c r="A6341" s="1" t="s">
        <v>13140</v>
      </c>
      <c r="B6341" s="1" t="s">
        <v>60</v>
      </c>
      <c r="C6341" s="48" t="str">
        <f t="shared" si="198"/>
        <v>ד חיפה</v>
      </c>
      <c r="D6341" s="1" t="s">
        <v>13519</v>
      </c>
      <c r="E6341" s="1"/>
      <c r="F6341" s="2">
        <v>18</v>
      </c>
      <c r="G6341" s="2">
        <f>INDEX(תוצאות_בחירות,MATCH(C6341,siot!$F$3:$F$1887,0),27)</f>
        <v>1</v>
      </c>
      <c r="H6341" s="2" t="b">
        <f t="shared" si="199"/>
        <v>0</v>
      </c>
      <c r="I6341" s="1" t="s">
        <v>2</v>
      </c>
      <c r="J6341" s="1" t="s">
        <v>13532</v>
      </c>
      <c r="K6341" s="1"/>
    </row>
    <row r="6342" spans="1:11" hidden="1">
      <c r="A6342" s="1" t="s">
        <v>13140</v>
      </c>
      <c r="B6342" s="1" t="s">
        <v>60</v>
      </c>
      <c r="C6342" s="48" t="str">
        <f t="shared" si="198"/>
        <v>ד חיפה</v>
      </c>
      <c r="D6342" s="1" t="s">
        <v>13519</v>
      </c>
      <c r="E6342" s="1"/>
      <c r="F6342" s="2">
        <v>19</v>
      </c>
      <c r="G6342" s="2">
        <f>INDEX(תוצאות_בחירות,MATCH(C6342,siot!$F$3:$F$1887,0),27)</f>
        <v>1</v>
      </c>
      <c r="H6342" s="2" t="b">
        <f t="shared" si="199"/>
        <v>0</v>
      </c>
      <c r="I6342" s="1" t="s">
        <v>2</v>
      </c>
      <c r="J6342" s="1" t="s">
        <v>13531</v>
      </c>
      <c r="K6342" s="1"/>
    </row>
    <row r="6343" spans="1:11" hidden="1">
      <c r="A6343" s="1" t="s">
        <v>13140</v>
      </c>
      <c r="B6343" s="1" t="s">
        <v>60</v>
      </c>
      <c r="C6343" s="48" t="str">
        <f t="shared" si="198"/>
        <v>ד חיפה</v>
      </c>
      <c r="D6343" s="1" t="s">
        <v>13519</v>
      </c>
      <c r="E6343" s="1"/>
      <c r="F6343" s="2">
        <v>20</v>
      </c>
      <c r="G6343" s="2">
        <f>INDEX(תוצאות_בחירות,MATCH(C6343,siot!$F$3:$F$1887,0),27)</f>
        <v>1</v>
      </c>
      <c r="H6343" s="2" t="b">
        <f t="shared" si="199"/>
        <v>0</v>
      </c>
      <c r="I6343" s="1" t="s">
        <v>2</v>
      </c>
      <c r="J6343" s="1" t="s">
        <v>13530</v>
      </c>
      <c r="K6343" s="1"/>
    </row>
    <row r="6344" spans="1:11" hidden="1">
      <c r="A6344" s="1" t="s">
        <v>13140</v>
      </c>
      <c r="B6344" s="1" t="s">
        <v>60</v>
      </c>
      <c r="C6344" s="48" t="str">
        <f t="shared" si="198"/>
        <v>ד חיפה</v>
      </c>
      <c r="D6344" s="1" t="s">
        <v>13519</v>
      </c>
      <c r="E6344" s="1"/>
      <c r="F6344" s="2">
        <v>21</v>
      </c>
      <c r="G6344" s="2">
        <f>INDEX(תוצאות_בחירות,MATCH(C6344,siot!$F$3:$F$1887,0),27)</f>
        <v>1</v>
      </c>
      <c r="H6344" s="2" t="b">
        <f t="shared" si="199"/>
        <v>0</v>
      </c>
      <c r="I6344" s="1" t="s">
        <v>2</v>
      </c>
      <c r="J6344" s="1" t="s">
        <v>13529</v>
      </c>
      <c r="K6344" s="1"/>
    </row>
    <row r="6345" spans="1:11" hidden="1">
      <c r="A6345" s="1" t="s">
        <v>13140</v>
      </c>
      <c r="B6345" s="1" t="s">
        <v>60</v>
      </c>
      <c r="C6345" s="48" t="str">
        <f t="shared" si="198"/>
        <v>ד חיפה</v>
      </c>
      <c r="D6345" s="1" t="s">
        <v>13519</v>
      </c>
      <c r="E6345" s="1"/>
      <c r="F6345" s="2">
        <v>22</v>
      </c>
      <c r="G6345" s="2">
        <f>INDEX(תוצאות_בחירות,MATCH(C6345,siot!$F$3:$F$1887,0),27)</f>
        <v>1</v>
      </c>
      <c r="H6345" s="2" t="b">
        <f t="shared" si="199"/>
        <v>0</v>
      </c>
      <c r="I6345" s="1" t="s">
        <v>2</v>
      </c>
      <c r="J6345" s="1" t="s">
        <v>13528</v>
      </c>
      <c r="K6345" s="1"/>
    </row>
    <row r="6346" spans="1:11" hidden="1">
      <c r="A6346" s="1" t="s">
        <v>13140</v>
      </c>
      <c r="B6346" s="1" t="s">
        <v>60</v>
      </c>
      <c r="C6346" s="48" t="str">
        <f t="shared" si="198"/>
        <v>ד חיפה</v>
      </c>
      <c r="D6346" s="1" t="s">
        <v>13519</v>
      </c>
      <c r="E6346" s="1"/>
      <c r="F6346" s="2">
        <v>23</v>
      </c>
      <c r="G6346" s="2">
        <f>INDEX(תוצאות_בחירות,MATCH(C6346,siot!$F$3:$F$1887,0),27)</f>
        <v>1</v>
      </c>
      <c r="H6346" s="2" t="b">
        <f t="shared" si="199"/>
        <v>0</v>
      </c>
      <c r="I6346" s="1" t="s">
        <v>2</v>
      </c>
      <c r="J6346" s="1" t="s">
        <v>13527</v>
      </c>
      <c r="K6346" s="1"/>
    </row>
    <row r="6347" spans="1:11" hidden="1">
      <c r="A6347" s="1" t="s">
        <v>13140</v>
      </c>
      <c r="B6347" s="1" t="s">
        <v>60</v>
      </c>
      <c r="C6347" s="48" t="str">
        <f t="shared" si="198"/>
        <v>ד חיפה</v>
      </c>
      <c r="D6347" s="1" t="s">
        <v>13519</v>
      </c>
      <c r="E6347" s="1"/>
      <c r="F6347" s="2">
        <v>24</v>
      </c>
      <c r="G6347" s="2">
        <f>INDEX(תוצאות_בחירות,MATCH(C6347,siot!$F$3:$F$1887,0),27)</f>
        <v>1</v>
      </c>
      <c r="H6347" s="2" t="b">
        <f t="shared" si="199"/>
        <v>0</v>
      </c>
      <c r="I6347" s="1" t="s">
        <v>2</v>
      </c>
      <c r="J6347" s="1" t="s">
        <v>13526</v>
      </c>
      <c r="K6347" s="1"/>
    </row>
    <row r="6348" spans="1:11" hidden="1">
      <c r="A6348" s="1" t="s">
        <v>13140</v>
      </c>
      <c r="B6348" s="1" t="s">
        <v>60</v>
      </c>
      <c r="C6348" s="48" t="str">
        <f t="shared" si="198"/>
        <v>ד חיפה</v>
      </c>
      <c r="D6348" s="1" t="s">
        <v>13519</v>
      </c>
      <c r="E6348" s="1"/>
      <c r="F6348" s="2">
        <v>25</v>
      </c>
      <c r="G6348" s="2">
        <f>INDEX(תוצאות_בחירות,MATCH(C6348,siot!$F$3:$F$1887,0),27)</f>
        <v>1</v>
      </c>
      <c r="H6348" s="2" t="b">
        <f t="shared" si="199"/>
        <v>0</v>
      </c>
      <c r="I6348" s="1" t="s">
        <v>2</v>
      </c>
      <c r="J6348" s="1" t="s">
        <v>13525</v>
      </c>
      <c r="K6348" s="1"/>
    </row>
    <row r="6349" spans="1:11" hidden="1">
      <c r="A6349" s="1" t="s">
        <v>13140</v>
      </c>
      <c r="B6349" s="1" t="s">
        <v>60</v>
      </c>
      <c r="C6349" s="48" t="str">
        <f t="shared" si="198"/>
        <v>ד חיפה</v>
      </c>
      <c r="D6349" s="1" t="s">
        <v>13519</v>
      </c>
      <c r="E6349" s="1"/>
      <c r="F6349" s="2">
        <v>26</v>
      </c>
      <c r="G6349" s="2">
        <f>INDEX(תוצאות_בחירות,MATCH(C6349,siot!$F$3:$F$1887,0),27)</f>
        <v>1</v>
      </c>
      <c r="H6349" s="2" t="b">
        <f t="shared" si="199"/>
        <v>0</v>
      </c>
      <c r="I6349" s="1" t="s">
        <v>2</v>
      </c>
      <c r="J6349" s="1" t="s">
        <v>13524</v>
      </c>
      <c r="K6349" s="1"/>
    </row>
    <row r="6350" spans="1:11" hidden="1">
      <c r="A6350" s="1" t="s">
        <v>13140</v>
      </c>
      <c r="B6350" s="1" t="s">
        <v>60</v>
      </c>
      <c r="C6350" s="48" t="str">
        <f t="shared" si="198"/>
        <v>ד חיפה</v>
      </c>
      <c r="D6350" s="1" t="s">
        <v>13519</v>
      </c>
      <c r="E6350" s="1"/>
      <c r="F6350" s="2">
        <v>27</v>
      </c>
      <c r="G6350" s="2">
        <f>INDEX(תוצאות_בחירות,MATCH(C6350,siot!$F$3:$F$1887,0),27)</f>
        <v>1</v>
      </c>
      <c r="H6350" s="2" t="b">
        <f t="shared" si="199"/>
        <v>0</v>
      </c>
      <c r="I6350" s="1" t="s">
        <v>2</v>
      </c>
      <c r="J6350" s="1" t="s">
        <v>13523</v>
      </c>
      <c r="K6350" s="1"/>
    </row>
    <row r="6351" spans="1:11" hidden="1">
      <c r="A6351" s="1" t="s">
        <v>13140</v>
      </c>
      <c r="B6351" s="1" t="s">
        <v>60</v>
      </c>
      <c r="C6351" s="48" t="str">
        <f t="shared" si="198"/>
        <v>ד חיפה</v>
      </c>
      <c r="D6351" s="1" t="s">
        <v>13519</v>
      </c>
      <c r="E6351" s="1"/>
      <c r="F6351" s="2">
        <v>28</v>
      </c>
      <c r="G6351" s="2">
        <f>INDEX(תוצאות_בחירות,MATCH(C6351,siot!$F$3:$F$1887,0),27)</f>
        <v>1</v>
      </c>
      <c r="H6351" s="2" t="b">
        <f t="shared" si="199"/>
        <v>0</v>
      </c>
      <c r="I6351" s="1" t="s">
        <v>2</v>
      </c>
      <c r="J6351" s="1" t="s">
        <v>13522</v>
      </c>
      <c r="K6351" s="1"/>
    </row>
    <row r="6352" spans="1:11" hidden="1">
      <c r="A6352" s="1" t="s">
        <v>13140</v>
      </c>
      <c r="B6352" s="1" t="s">
        <v>60</v>
      </c>
      <c r="C6352" s="48" t="str">
        <f t="shared" si="198"/>
        <v>ד חיפה</v>
      </c>
      <c r="D6352" s="1" t="s">
        <v>13519</v>
      </c>
      <c r="E6352" s="1"/>
      <c r="F6352" s="2">
        <v>29</v>
      </c>
      <c r="G6352" s="2">
        <f>INDEX(תוצאות_בחירות,MATCH(C6352,siot!$F$3:$F$1887,0),27)</f>
        <v>1</v>
      </c>
      <c r="H6352" s="2" t="b">
        <f t="shared" si="199"/>
        <v>0</v>
      </c>
      <c r="I6352" s="1" t="s">
        <v>2</v>
      </c>
      <c r="J6352" s="1" t="s">
        <v>13521</v>
      </c>
      <c r="K6352" s="1"/>
    </row>
    <row r="6353" spans="1:11" hidden="1">
      <c r="A6353" s="1" t="s">
        <v>13140</v>
      </c>
      <c r="B6353" s="1" t="s">
        <v>60</v>
      </c>
      <c r="C6353" s="48" t="str">
        <f t="shared" si="198"/>
        <v>ד חיפה</v>
      </c>
      <c r="D6353" s="1" t="s">
        <v>13519</v>
      </c>
      <c r="E6353" s="1"/>
      <c r="F6353" s="2">
        <v>30</v>
      </c>
      <c r="G6353" s="2">
        <f>INDEX(תוצאות_בחירות,MATCH(C6353,siot!$F$3:$F$1887,0),27)</f>
        <v>1</v>
      </c>
      <c r="H6353" s="2" t="b">
        <f t="shared" si="199"/>
        <v>0</v>
      </c>
      <c r="I6353" s="1" t="s">
        <v>2</v>
      </c>
      <c r="J6353" s="1" t="s">
        <v>13520</v>
      </c>
      <c r="K6353" s="1"/>
    </row>
    <row r="6354" spans="1:11" hidden="1">
      <c r="A6354" s="1" t="s">
        <v>13140</v>
      </c>
      <c r="B6354" s="1" t="s">
        <v>60</v>
      </c>
      <c r="C6354" s="48" t="str">
        <f t="shared" si="198"/>
        <v>ד חיפה</v>
      </c>
      <c r="D6354" s="1" t="s">
        <v>13519</v>
      </c>
      <c r="E6354" s="1"/>
      <c r="F6354" s="2">
        <v>31</v>
      </c>
      <c r="G6354" s="2">
        <f>INDEX(תוצאות_בחירות,MATCH(C6354,siot!$F$3:$F$1887,0),27)</f>
        <v>1</v>
      </c>
      <c r="H6354" s="2" t="b">
        <f t="shared" si="199"/>
        <v>0</v>
      </c>
      <c r="I6354" s="1" t="s">
        <v>2</v>
      </c>
      <c r="J6354" s="1" t="s">
        <v>10787</v>
      </c>
      <c r="K6354" s="1"/>
    </row>
    <row r="6355" spans="1:11" hidden="1">
      <c r="A6355" s="1" t="s">
        <v>13140</v>
      </c>
      <c r="B6355" s="1" t="s">
        <v>4248</v>
      </c>
      <c r="C6355" s="48" t="str">
        <f t="shared" si="198"/>
        <v>די חיפה</v>
      </c>
      <c r="D6355" s="1" t="s">
        <v>13507</v>
      </c>
      <c r="E6355" s="1" t="s">
        <v>18</v>
      </c>
      <c r="F6355" s="2" t="s">
        <v>19548</v>
      </c>
      <c r="G6355" s="2">
        <f>INDEX(תוצאות_בחירות,MATCH(C6355,siot!$F$3:$F$1887,0),27)</f>
        <v>0</v>
      </c>
      <c r="H6355" s="2" t="b">
        <f t="shared" si="199"/>
        <v>0</v>
      </c>
      <c r="I6355" s="1"/>
      <c r="J6355" s="1"/>
      <c r="K6355" s="1"/>
    </row>
    <row r="6356" spans="1:11" hidden="1">
      <c r="A6356" s="1" t="s">
        <v>13140</v>
      </c>
      <c r="B6356" s="1" t="s">
        <v>4248</v>
      </c>
      <c r="C6356" s="48" t="str">
        <f t="shared" si="198"/>
        <v>די חיפה</v>
      </c>
      <c r="D6356" s="1" t="s">
        <v>13507</v>
      </c>
      <c r="E6356" s="1" t="s">
        <v>17</v>
      </c>
      <c r="F6356" s="2">
        <v>1</v>
      </c>
      <c r="G6356" s="2">
        <f>INDEX(תוצאות_בחירות,MATCH(C6356,siot!$F$3:$F$1887,0),27)</f>
        <v>0</v>
      </c>
      <c r="H6356" s="2" t="b">
        <f t="shared" si="199"/>
        <v>0</v>
      </c>
      <c r="I6356" s="1" t="s">
        <v>2</v>
      </c>
      <c r="J6356" s="1" t="s">
        <v>13518</v>
      </c>
      <c r="K6356" s="1"/>
    </row>
    <row r="6357" spans="1:11" hidden="1">
      <c r="A6357" s="1" t="s">
        <v>13140</v>
      </c>
      <c r="B6357" s="1" t="s">
        <v>4248</v>
      </c>
      <c r="C6357" s="48" t="str">
        <f t="shared" si="198"/>
        <v>די חיפה</v>
      </c>
      <c r="D6357" s="1" t="s">
        <v>13507</v>
      </c>
      <c r="E6357" s="1"/>
      <c r="F6357" s="2">
        <v>2</v>
      </c>
      <c r="G6357" s="2">
        <f>INDEX(תוצאות_בחירות,MATCH(C6357,siot!$F$3:$F$1887,0),27)</f>
        <v>0</v>
      </c>
      <c r="H6357" s="2" t="b">
        <f t="shared" si="199"/>
        <v>0</v>
      </c>
      <c r="I6357" s="1" t="s">
        <v>2</v>
      </c>
      <c r="J6357" s="1" t="s">
        <v>13517</v>
      </c>
      <c r="K6357" s="1"/>
    </row>
    <row r="6358" spans="1:11" hidden="1">
      <c r="A6358" s="1" t="s">
        <v>13140</v>
      </c>
      <c r="B6358" s="1" t="s">
        <v>4248</v>
      </c>
      <c r="C6358" s="48" t="str">
        <f t="shared" si="198"/>
        <v>די חיפה</v>
      </c>
      <c r="D6358" s="1" t="s">
        <v>13507</v>
      </c>
      <c r="E6358" s="1"/>
      <c r="F6358" s="2">
        <v>3</v>
      </c>
      <c r="G6358" s="2">
        <f>INDEX(תוצאות_בחירות,MATCH(C6358,siot!$F$3:$F$1887,0),27)</f>
        <v>0</v>
      </c>
      <c r="H6358" s="2" t="b">
        <f t="shared" si="199"/>
        <v>0</v>
      </c>
      <c r="I6358" s="1" t="s">
        <v>2</v>
      </c>
      <c r="J6358" s="1" t="s">
        <v>13516</v>
      </c>
      <c r="K6358" s="1"/>
    </row>
    <row r="6359" spans="1:11" hidden="1">
      <c r="A6359" s="1" t="s">
        <v>13140</v>
      </c>
      <c r="B6359" s="1" t="s">
        <v>4248</v>
      </c>
      <c r="C6359" s="48" t="str">
        <f t="shared" si="198"/>
        <v>די חיפה</v>
      </c>
      <c r="D6359" s="1" t="s">
        <v>13507</v>
      </c>
      <c r="E6359" s="1"/>
      <c r="F6359" s="2">
        <v>4</v>
      </c>
      <c r="G6359" s="2">
        <f>INDEX(תוצאות_בחירות,MATCH(C6359,siot!$F$3:$F$1887,0),27)</f>
        <v>0</v>
      </c>
      <c r="H6359" s="2" t="b">
        <f t="shared" si="199"/>
        <v>0</v>
      </c>
      <c r="I6359" s="1" t="s">
        <v>2</v>
      </c>
      <c r="J6359" s="1" t="s">
        <v>13515</v>
      </c>
      <c r="K6359" s="1"/>
    </row>
    <row r="6360" spans="1:11" hidden="1">
      <c r="A6360" s="1" t="s">
        <v>13140</v>
      </c>
      <c r="B6360" s="1" t="s">
        <v>4248</v>
      </c>
      <c r="C6360" s="48" t="str">
        <f t="shared" si="198"/>
        <v>די חיפה</v>
      </c>
      <c r="D6360" s="1" t="s">
        <v>13507</v>
      </c>
      <c r="E6360" s="1"/>
      <c r="F6360" s="2">
        <v>5</v>
      </c>
      <c r="G6360" s="2">
        <f>INDEX(תוצאות_בחירות,MATCH(C6360,siot!$F$3:$F$1887,0),27)</f>
        <v>0</v>
      </c>
      <c r="H6360" s="2" t="b">
        <f t="shared" si="199"/>
        <v>0</v>
      </c>
      <c r="I6360" s="1" t="s">
        <v>2</v>
      </c>
      <c r="J6360" s="1" t="s">
        <v>13514</v>
      </c>
      <c r="K6360" s="1"/>
    </row>
    <row r="6361" spans="1:11" hidden="1">
      <c r="A6361" s="1" t="s">
        <v>13140</v>
      </c>
      <c r="B6361" s="1" t="s">
        <v>4248</v>
      </c>
      <c r="C6361" s="48" t="str">
        <f t="shared" si="198"/>
        <v>די חיפה</v>
      </c>
      <c r="D6361" s="1" t="s">
        <v>13507</v>
      </c>
      <c r="E6361" s="1"/>
      <c r="F6361" s="2">
        <v>6</v>
      </c>
      <c r="G6361" s="2">
        <f>INDEX(תוצאות_בחירות,MATCH(C6361,siot!$F$3:$F$1887,0),27)</f>
        <v>0</v>
      </c>
      <c r="H6361" s="2" t="b">
        <f t="shared" si="199"/>
        <v>0</v>
      </c>
      <c r="I6361" s="1" t="s">
        <v>2</v>
      </c>
      <c r="J6361" s="1" t="s">
        <v>13513</v>
      </c>
      <c r="K6361" s="1"/>
    </row>
    <row r="6362" spans="1:11" hidden="1">
      <c r="A6362" s="1" t="s">
        <v>13140</v>
      </c>
      <c r="B6362" s="1" t="s">
        <v>4248</v>
      </c>
      <c r="C6362" s="48" t="str">
        <f t="shared" si="198"/>
        <v>די חיפה</v>
      </c>
      <c r="D6362" s="1" t="s">
        <v>13507</v>
      </c>
      <c r="E6362" s="1"/>
      <c r="F6362" s="2">
        <v>7</v>
      </c>
      <c r="G6362" s="2">
        <f>INDEX(תוצאות_בחירות,MATCH(C6362,siot!$F$3:$F$1887,0),27)</f>
        <v>0</v>
      </c>
      <c r="H6362" s="2" t="b">
        <f t="shared" si="199"/>
        <v>0</v>
      </c>
      <c r="I6362" s="1" t="s">
        <v>2</v>
      </c>
      <c r="J6362" s="1" t="s">
        <v>13512</v>
      </c>
      <c r="K6362" s="1"/>
    </row>
    <row r="6363" spans="1:11" hidden="1">
      <c r="A6363" s="1" t="s">
        <v>13140</v>
      </c>
      <c r="B6363" s="1" t="s">
        <v>4248</v>
      </c>
      <c r="C6363" s="48" t="str">
        <f t="shared" si="198"/>
        <v>די חיפה</v>
      </c>
      <c r="D6363" s="1" t="s">
        <v>13507</v>
      </c>
      <c r="E6363" s="1"/>
      <c r="F6363" s="2">
        <v>8</v>
      </c>
      <c r="G6363" s="2">
        <f>INDEX(תוצאות_בחירות,MATCH(C6363,siot!$F$3:$F$1887,0),27)</f>
        <v>0</v>
      </c>
      <c r="H6363" s="2" t="b">
        <f t="shared" si="199"/>
        <v>0</v>
      </c>
      <c r="I6363" s="1" t="s">
        <v>2</v>
      </c>
      <c r="J6363" s="1" t="s">
        <v>13511</v>
      </c>
      <c r="K6363" s="1"/>
    </row>
    <row r="6364" spans="1:11" hidden="1">
      <c r="A6364" s="1" t="s">
        <v>13140</v>
      </c>
      <c r="B6364" s="1" t="s">
        <v>4248</v>
      </c>
      <c r="C6364" s="48" t="str">
        <f t="shared" si="198"/>
        <v>די חיפה</v>
      </c>
      <c r="D6364" s="1" t="s">
        <v>13507</v>
      </c>
      <c r="E6364" s="1"/>
      <c r="F6364" s="2">
        <v>9</v>
      </c>
      <c r="G6364" s="2">
        <f>INDEX(תוצאות_בחירות,MATCH(C6364,siot!$F$3:$F$1887,0),27)</f>
        <v>0</v>
      </c>
      <c r="H6364" s="2" t="b">
        <f t="shared" si="199"/>
        <v>0</v>
      </c>
      <c r="I6364" s="1" t="s">
        <v>2</v>
      </c>
      <c r="J6364" s="1" t="s">
        <v>13510</v>
      </c>
      <c r="K6364" s="1"/>
    </row>
    <row r="6365" spans="1:11" hidden="1">
      <c r="A6365" s="1" t="s">
        <v>13140</v>
      </c>
      <c r="B6365" s="1" t="s">
        <v>4248</v>
      </c>
      <c r="C6365" s="48" t="str">
        <f t="shared" si="198"/>
        <v>די חיפה</v>
      </c>
      <c r="D6365" s="1" t="s">
        <v>13507</v>
      </c>
      <c r="E6365" s="1"/>
      <c r="F6365" s="2">
        <v>10</v>
      </c>
      <c r="G6365" s="2">
        <f>INDEX(תוצאות_בחירות,MATCH(C6365,siot!$F$3:$F$1887,0),27)</f>
        <v>0</v>
      </c>
      <c r="H6365" s="2" t="b">
        <f t="shared" si="199"/>
        <v>0</v>
      </c>
      <c r="I6365" s="1" t="s">
        <v>2</v>
      </c>
      <c r="J6365" s="1" t="s">
        <v>13509</v>
      </c>
      <c r="K6365" s="1"/>
    </row>
    <row r="6366" spans="1:11" hidden="1">
      <c r="A6366" s="1" t="s">
        <v>13140</v>
      </c>
      <c r="B6366" s="1" t="s">
        <v>4248</v>
      </c>
      <c r="C6366" s="48" t="str">
        <f t="shared" si="198"/>
        <v>די חיפה</v>
      </c>
      <c r="D6366" s="1" t="s">
        <v>13507</v>
      </c>
      <c r="E6366" s="1"/>
      <c r="F6366" s="2">
        <v>11</v>
      </c>
      <c r="G6366" s="2">
        <f>INDEX(תוצאות_בחירות,MATCH(C6366,siot!$F$3:$F$1887,0),27)</f>
        <v>0</v>
      </c>
      <c r="H6366" s="2" t="b">
        <f t="shared" si="199"/>
        <v>0</v>
      </c>
      <c r="I6366" s="1" t="s">
        <v>2</v>
      </c>
      <c r="J6366" s="1" t="s">
        <v>13508</v>
      </c>
      <c r="K6366" s="1"/>
    </row>
    <row r="6367" spans="1:11" hidden="1">
      <c r="A6367" s="1" t="s">
        <v>13140</v>
      </c>
      <c r="B6367" s="1" t="s">
        <v>4248</v>
      </c>
      <c r="C6367" s="48" t="str">
        <f t="shared" si="198"/>
        <v>די חיפה</v>
      </c>
      <c r="D6367" s="1" t="s">
        <v>13507</v>
      </c>
      <c r="E6367" s="1"/>
      <c r="F6367" s="2">
        <v>12</v>
      </c>
      <c r="G6367" s="2">
        <f>INDEX(תוצאות_בחירות,MATCH(C6367,siot!$F$3:$F$1887,0),27)</f>
        <v>0</v>
      </c>
      <c r="H6367" s="2" t="b">
        <f t="shared" si="199"/>
        <v>0</v>
      </c>
      <c r="I6367" s="1" t="s">
        <v>2</v>
      </c>
      <c r="J6367" s="1" t="s">
        <v>13506</v>
      </c>
      <c r="K6367" s="1"/>
    </row>
    <row r="6368" spans="1:11" hidden="1">
      <c r="A6368" s="1" t="s">
        <v>13140</v>
      </c>
      <c r="B6368" s="1" t="s">
        <v>49</v>
      </c>
      <c r="C6368" s="48" t="str">
        <f t="shared" si="198"/>
        <v>ו חיפה</v>
      </c>
      <c r="D6368" s="1" t="s">
        <v>13454</v>
      </c>
      <c r="E6368" s="1" t="s">
        <v>3</v>
      </c>
      <c r="F6368" s="2" t="s">
        <v>19548</v>
      </c>
      <c r="G6368" s="2">
        <f>INDEX(תוצאות_בחירות,MATCH(C6368,siot!$F$3:$F$1887,0),27)</f>
        <v>2</v>
      </c>
      <c r="H6368" s="2" t="b">
        <f t="shared" si="199"/>
        <v>0</v>
      </c>
      <c r="I6368" s="1"/>
      <c r="J6368" s="1"/>
      <c r="K6368" s="1"/>
    </row>
    <row r="6369" spans="1:11">
      <c r="A6369" s="1" t="s">
        <v>13140</v>
      </c>
      <c r="B6369" s="1" t="s">
        <v>49</v>
      </c>
      <c r="C6369" s="48" t="str">
        <f t="shared" si="198"/>
        <v>ו חיפה</v>
      </c>
      <c r="D6369" s="1" t="s">
        <v>13454</v>
      </c>
      <c r="E6369" s="1"/>
      <c r="F6369" s="2">
        <v>1</v>
      </c>
      <c r="G6369" s="2">
        <f>INDEX(תוצאות_בחירות,MATCH(C6369,siot!$F$3:$F$1887,0),27)</f>
        <v>2</v>
      </c>
      <c r="H6369" s="2" t="b">
        <f t="shared" si="199"/>
        <v>1</v>
      </c>
      <c r="I6369" s="1" t="s">
        <v>2</v>
      </c>
      <c r="J6369" s="1" t="s">
        <v>13505</v>
      </c>
      <c r="K6369" s="1"/>
    </row>
    <row r="6370" spans="1:11">
      <c r="A6370" s="1" t="s">
        <v>13140</v>
      </c>
      <c r="B6370" s="1" t="s">
        <v>49</v>
      </c>
      <c r="C6370" s="48" t="str">
        <f t="shared" si="198"/>
        <v>ו חיפה</v>
      </c>
      <c r="D6370" s="1" t="s">
        <v>13454</v>
      </c>
      <c r="E6370" s="1"/>
      <c r="F6370" s="2">
        <v>2</v>
      </c>
      <c r="G6370" s="2">
        <f>INDEX(תוצאות_בחירות,MATCH(C6370,siot!$F$3:$F$1887,0),27)</f>
        <v>2</v>
      </c>
      <c r="H6370" s="2" t="b">
        <f t="shared" si="199"/>
        <v>1</v>
      </c>
      <c r="I6370" s="1" t="s">
        <v>2</v>
      </c>
      <c r="J6370" s="1" t="s">
        <v>13504</v>
      </c>
      <c r="K6370" s="1"/>
    </row>
    <row r="6371" spans="1:11" hidden="1">
      <c r="A6371" s="1" t="s">
        <v>13140</v>
      </c>
      <c r="B6371" s="1" t="s">
        <v>49</v>
      </c>
      <c r="C6371" s="48" t="str">
        <f t="shared" si="198"/>
        <v>ו חיפה</v>
      </c>
      <c r="D6371" s="1" t="s">
        <v>13454</v>
      </c>
      <c r="E6371" s="1"/>
      <c r="F6371" s="2">
        <v>3</v>
      </c>
      <c r="G6371" s="2">
        <f>INDEX(תוצאות_בחירות,MATCH(C6371,siot!$F$3:$F$1887,0),27)</f>
        <v>2</v>
      </c>
      <c r="H6371" s="2" t="b">
        <f t="shared" si="199"/>
        <v>0</v>
      </c>
      <c r="I6371" s="1" t="s">
        <v>2</v>
      </c>
      <c r="J6371" s="1" t="s">
        <v>13503</v>
      </c>
      <c r="K6371" s="1"/>
    </row>
    <row r="6372" spans="1:11" hidden="1">
      <c r="A6372" s="1" t="s">
        <v>13140</v>
      </c>
      <c r="B6372" s="1" t="s">
        <v>49</v>
      </c>
      <c r="C6372" s="48" t="str">
        <f t="shared" si="198"/>
        <v>ו חיפה</v>
      </c>
      <c r="D6372" s="1" t="s">
        <v>13454</v>
      </c>
      <c r="E6372" s="1"/>
      <c r="F6372" s="2">
        <v>4</v>
      </c>
      <c r="G6372" s="2">
        <f>INDEX(תוצאות_בחירות,MATCH(C6372,siot!$F$3:$F$1887,0),27)</f>
        <v>2</v>
      </c>
      <c r="H6372" s="2" t="b">
        <f t="shared" si="199"/>
        <v>0</v>
      </c>
      <c r="I6372" s="1" t="s">
        <v>2</v>
      </c>
      <c r="J6372" s="1" t="s">
        <v>13502</v>
      </c>
      <c r="K6372" s="1"/>
    </row>
    <row r="6373" spans="1:11" hidden="1">
      <c r="A6373" s="1" t="s">
        <v>13140</v>
      </c>
      <c r="B6373" s="1" t="s">
        <v>49</v>
      </c>
      <c r="C6373" s="48" t="str">
        <f t="shared" si="198"/>
        <v>ו חיפה</v>
      </c>
      <c r="D6373" s="1" t="s">
        <v>13454</v>
      </c>
      <c r="E6373" s="1"/>
      <c r="F6373" s="2">
        <v>5</v>
      </c>
      <c r="G6373" s="2">
        <f>INDEX(תוצאות_בחירות,MATCH(C6373,siot!$F$3:$F$1887,0),27)</f>
        <v>2</v>
      </c>
      <c r="H6373" s="2" t="b">
        <f t="shared" si="199"/>
        <v>0</v>
      </c>
      <c r="I6373" s="1" t="s">
        <v>2</v>
      </c>
      <c r="J6373" s="1" t="s">
        <v>13501</v>
      </c>
      <c r="K6373" s="1"/>
    </row>
    <row r="6374" spans="1:11" hidden="1">
      <c r="A6374" s="1" t="s">
        <v>13140</v>
      </c>
      <c r="B6374" s="1" t="s">
        <v>49</v>
      </c>
      <c r="C6374" s="48" t="str">
        <f t="shared" si="198"/>
        <v>ו חיפה</v>
      </c>
      <c r="D6374" s="1" t="s">
        <v>13454</v>
      </c>
      <c r="E6374" s="1"/>
      <c r="F6374" s="2">
        <v>6</v>
      </c>
      <c r="G6374" s="2">
        <f>INDEX(תוצאות_בחירות,MATCH(C6374,siot!$F$3:$F$1887,0),27)</f>
        <v>2</v>
      </c>
      <c r="H6374" s="2" t="b">
        <f t="shared" si="199"/>
        <v>0</v>
      </c>
      <c r="I6374" s="1" t="s">
        <v>2</v>
      </c>
      <c r="J6374" s="1" t="s">
        <v>13500</v>
      </c>
      <c r="K6374" s="1"/>
    </row>
    <row r="6375" spans="1:11" hidden="1">
      <c r="A6375" s="1" t="s">
        <v>13140</v>
      </c>
      <c r="B6375" s="1" t="s">
        <v>49</v>
      </c>
      <c r="C6375" s="48" t="str">
        <f t="shared" si="198"/>
        <v>ו חיפה</v>
      </c>
      <c r="D6375" s="1" t="s">
        <v>13454</v>
      </c>
      <c r="E6375" s="1"/>
      <c r="F6375" s="2">
        <v>7</v>
      </c>
      <c r="G6375" s="2">
        <f>INDEX(תוצאות_בחירות,MATCH(C6375,siot!$F$3:$F$1887,0),27)</f>
        <v>2</v>
      </c>
      <c r="H6375" s="2" t="b">
        <f t="shared" si="199"/>
        <v>0</v>
      </c>
      <c r="I6375" s="1" t="s">
        <v>2</v>
      </c>
      <c r="J6375" s="1" t="s">
        <v>13499</v>
      </c>
      <c r="K6375" s="1"/>
    </row>
    <row r="6376" spans="1:11" hidden="1">
      <c r="A6376" s="1" t="s">
        <v>13140</v>
      </c>
      <c r="B6376" s="1" t="s">
        <v>49</v>
      </c>
      <c r="C6376" s="48" t="str">
        <f t="shared" si="198"/>
        <v>ו חיפה</v>
      </c>
      <c r="D6376" s="1" t="s">
        <v>13454</v>
      </c>
      <c r="E6376" s="1"/>
      <c r="F6376" s="2">
        <v>8</v>
      </c>
      <c r="G6376" s="2">
        <f>INDEX(תוצאות_בחירות,MATCH(C6376,siot!$F$3:$F$1887,0),27)</f>
        <v>2</v>
      </c>
      <c r="H6376" s="2" t="b">
        <f t="shared" si="199"/>
        <v>0</v>
      </c>
      <c r="I6376" s="1" t="s">
        <v>2</v>
      </c>
      <c r="J6376" s="1" t="s">
        <v>13498</v>
      </c>
      <c r="K6376" s="1"/>
    </row>
    <row r="6377" spans="1:11" hidden="1">
      <c r="A6377" s="1" t="s">
        <v>13140</v>
      </c>
      <c r="B6377" s="1" t="s">
        <v>49</v>
      </c>
      <c r="C6377" s="48" t="str">
        <f t="shared" si="198"/>
        <v>ו חיפה</v>
      </c>
      <c r="D6377" s="1" t="s">
        <v>13454</v>
      </c>
      <c r="E6377" s="1"/>
      <c r="F6377" s="2">
        <v>9</v>
      </c>
      <c r="G6377" s="2">
        <f>INDEX(תוצאות_בחירות,MATCH(C6377,siot!$F$3:$F$1887,0),27)</f>
        <v>2</v>
      </c>
      <c r="H6377" s="2" t="b">
        <f t="shared" si="199"/>
        <v>0</v>
      </c>
      <c r="I6377" s="1" t="s">
        <v>2</v>
      </c>
      <c r="J6377" s="1" t="s">
        <v>13497</v>
      </c>
      <c r="K6377" s="1"/>
    </row>
    <row r="6378" spans="1:11" hidden="1">
      <c r="A6378" s="1" t="s">
        <v>13140</v>
      </c>
      <c r="B6378" s="1" t="s">
        <v>49</v>
      </c>
      <c r="C6378" s="48" t="str">
        <f t="shared" si="198"/>
        <v>ו חיפה</v>
      </c>
      <c r="D6378" s="1" t="s">
        <v>13454</v>
      </c>
      <c r="E6378" s="1"/>
      <c r="F6378" s="2">
        <v>10</v>
      </c>
      <c r="G6378" s="2">
        <f>INDEX(תוצאות_בחירות,MATCH(C6378,siot!$F$3:$F$1887,0),27)</f>
        <v>2</v>
      </c>
      <c r="H6378" s="2" t="b">
        <f t="shared" si="199"/>
        <v>0</v>
      </c>
      <c r="I6378" s="1" t="s">
        <v>2</v>
      </c>
      <c r="J6378" s="1" t="s">
        <v>13496</v>
      </c>
      <c r="K6378" s="1"/>
    </row>
    <row r="6379" spans="1:11" hidden="1">
      <c r="A6379" s="1" t="s">
        <v>13140</v>
      </c>
      <c r="B6379" s="1" t="s">
        <v>49</v>
      </c>
      <c r="C6379" s="48" t="str">
        <f t="shared" si="198"/>
        <v>ו חיפה</v>
      </c>
      <c r="D6379" s="1" t="s">
        <v>13454</v>
      </c>
      <c r="E6379" s="1"/>
      <c r="F6379" s="2">
        <v>11</v>
      </c>
      <c r="G6379" s="2">
        <f>INDEX(תוצאות_בחירות,MATCH(C6379,siot!$F$3:$F$1887,0),27)</f>
        <v>2</v>
      </c>
      <c r="H6379" s="2" t="b">
        <f t="shared" si="199"/>
        <v>0</v>
      </c>
      <c r="I6379" s="1" t="s">
        <v>2</v>
      </c>
      <c r="J6379" s="1" t="s">
        <v>13495</v>
      </c>
      <c r="K6379" s="1"/>
    </row>
    <row r="6380" spans="1:11" hidden="1">
      <c r="A6380" s="1" t="s">
        <v>13140</v>
      </c>
      <c r="B6380" s="1" t="s">
        <v>49</v>
      </c>
      <c r="C6380" s="48" t="str">
        <f t="shared" si="198"/>
        <v>ו חיפה</v>
      </c>
      <c r="D6380" s="1" t="s">
        <v>13454</v>
      </c>
      <c r="E6380" s="1"/>
      <c r="F6380" s="2">
        <v>12</v>
      </c>
      <c r="G6380" s="2">
        <f>INDEX(תוצאות_בחירות,MATCH(C6380,siot!$F$3:$F$1887,0),27)</f>
        <v>2</v>
      </c>
      <c r="H6380" s="2" t="b">
        <f t="shared" si="199"/>
        <v>0</v>
      </c>
      <c r="I6380" s="1" t="s">
        <v>2</v>
      </c>
      <c r="J6380" s="1" t="s">
        <v>13494</v>
      </c>
      <c r="K6380" s="1"/>
    </row>
    <row r="6381" spans="1:11" hidden="1">
      <c r="A6381" s="1" t="s">
        <v>13140</v>
      </c>
      <c r="B6381" s="1" t="s">
        <v>49</v>
      </c>
      <c r="C6381" s="48" t="str">
        <f t="shared" si="198"/>
        <v>ו חיפה</v>
      </c>
      <c r="D6381" s="1" t="s">
        <v>13454</v>
      </c>
      <c r="E6381" s="1"/>
      <c r="F6381" s="2">
        <v>13</v>
      </c>
      <c r="G6381" s="2">
        <f>INDEX(תוצאות_בחירות,MATCH(C6381,siot!$F$3:$F$1887,0),27)</f>
        <v>2</v>
      </c>
      <c r="H6381" s="2" t="b">
        <f t="shared" si="199"/>
        <v>0</v>
      </c>
      <c r="I6381" s="1" t="s">
        <v>2</v>
      </c>
      <c r="J6381" s="1" t="s">
        <v>13493</v>
      </c>
      <c r="K6381" s="1"/>
    </row>
    <row r="6382" spans="1:11" hidden="1">
      <c r="A6382" s="1" t="s">
        <v>13140</v>
      </c>
      <c r="B6382" s="1" t="s">
        <v>49</v>
      </c>
      <c r="C6382" s="48" t="str">
        <f t="shared" si="198"/>
        <v>ו חיפה</v>
      </c>
      <c r="D6382" s="1" t="s">
        <v>13454</v>
      </c>
      <c r="E6382" s="1"/>
      <c r="F6382" s="2">
        <v>14</v>
      </c>
      <c r="G6382" s="2">
        <f>INDEX(תוצאות_בחירות,MATCH(C6382,siot!$F$3:$F$1887,0),27)</f>
        <v>2</v>
      </c>
      <c r="H6382" s="2" t="b">
        <f t="shared" si="199"/>
        <v>0</v>
      </c>
      <c r="I6382" s="1" t="s">
        <v>2</v>
      </c>
      <c r="J6382" s="1" t="s">
        <v>13492</v>
      </c>
      <c r="K6382" s="1"/>
    </row>
    <row r="6383" spans="1:11" hidden="1">
      <c r="A6383" s="1" t="s">
        <v>13140</v>
      </c>
      <c r="B6383" s="1" t="s">
        <v>49</v>
      </c>
      <c r="C6383" s="48" t="str">
        <f t="shared" si="198"/>
        <v>ו חיפה</v>
      </c>
      <c r="D6383" s="1" t="s">
        <v>13454</v>
      </c>
      <c r="E6383" s="1"/>
      <c r="F6383" s="2">
        <v>15</v>
      </c>
      <c r="G6383" s="2">
        <f>INDEX(תוצאות_בחירות,MATCH(C6383,siot!$F$3:$F$1887,0),27)</f>
        <v>2</v>
      </c>
      <c r="H6383" s="2" t="b">
        <f t="shared" si="199"/>
        <v>0</v>
      </c>
      <c r="I6383" s="1" t="s">
        <v>2</v>
      </c>
      <c r="J6383" s="1" t="s">
        <v>13491</v>
      </c>
      <c r="K6383" s="1"/>
    </row>
    <row r="6384" spans="1:11" hidden="1">
      <c r="A6384" s="1" t="s">
        <v>13140</v>
      </c>
      <c r="B6384" s="1" t="s">
        <v>49</v>
      </c>
      <c r="C6384" s="48" t="str">
        <f t="shared" si="198"/>
        <v>ו חיפה</v>
      </c>
      <c r="D6384" s="1" t="s">
        <v>13454</v>
      </c>
      <c r="E6384" s="1"/>
      <c r="F6384" s="2">
        <v>16</v>
      </c>
      <c r="G6384" s="2">
        <f>INDEX(תוצאות_בחירות,MATCH(C6384,siot!$F$3:$F$1887,0),27)</f>
        <v>2</v>
      </c>
      <c r="H6384" s="2" t="b">
        <f t="shared" si="199"/>
        <v>0</v>
      </c>
      <c r="I6384" s="1" t="s">
        <v>2</v>
      </c>
      <c r="J6384" s="1" t="s">
        <v>13490</v>
      </c>
      <c r="K6384" s="1"/>
    </row>
    <row r="6385" spans="1:11" hidden="1">
      <c r="A6385" s="1" t="s">
        <v>13140</v>
      </c>
      <c r="B6385" s="1" t="s">
        <v>49</v>
      </c>
      <c r="C6385" s="48" t="str">
        <f t="shared" si="198"/>
        <v>ו חיפה</v>
      </c>
      <c r="D6385" s="1" t="s">
        <v>13454</v>
      </c>
      <c r="E6385" s="1"/>
      <c r="F6385" s="2">
        <v>17</v>
      </c>
      <c r="G6385" s="2">
        <f>INDEX(תוצאות_בחירות,MATCH(C6385,siot!$F$3:$F$1887,0),27)</f>
        <v>2</v>
      </c>
      <c r="H6385" s="2" t="b">
        <f t="shared" si="199"/>
        <v>0</v>
      </c>
      <c r="I6385" s="1" t="s">
        <v>2</v>
      </c>
      <c r="J6385" s="1" t="s">
        <v>13489</v>
      </c>
      <c r="K6385" s="1"/>
    </row>
    <row r="6386" spans="1:11" hidden="1">
      <c r="A6386" s="1" t="s">
        <v>13140</v>
      </c>
      <c r="B6386" s="1" t="s">
        <v>49</v>
      </c>
      <c r="C6386" s="48" t="str">
        <f t="shared" si="198"/>
        <v>ו חיפה</v>
      </c>
      <c r="D6386" s="1" t="s">
        <v>13454</v>
      </c>
      <c r="E6386" s="1"/>
      <c r="F6386" s="2">
        <v>18</v>
      </c>
      <c r="G6386" s="2">
        <f>INDEX(תוצאות_בחירות,MATCH(C6386,siot!$F$3:$F$1887,0),27)</f>
        <v>2</v>
      </c>
      <c r="H6386" s="2" t="b">
        <f t="shared" si="199"/>
        <v>0</v>
      </c>
      <c r="I6386" s="1" t="s">
        <v>2</v>
      </c>
      <c r="J6386" s="1" t="s">
        <v>13488</v>
      </c>
      <c r="K6386" s="1"/>
    </row>
    <row r="6387" spans="1:11" hidden="1">
      <c r="A6387" s="1" t="s">
        <v>13140</v>
      </c>
      <c r="B6387" s="1" t="s">
        <v>49</v>
      </c>
      <c r="C6387" s="48" t="str">
        <f t="shared" si="198"/>
        <v>ו חיפה</v>
      </c>
      <c r="D6387" s="1" t="s">
        <v>13454</v>
      </c>
      <c r="E6387" s="1"/>
      <c r="F6387" s="2">
        <v>19</v>
      </c>
      <c r="G6387" s="2">
        <f>INDEX(תוצאות_בחירות,MATCH(C6387,siot!$F$3:$F$1887,0),27)</f>
        <v>2</v>
      </c>
      <c r="H6387" s="2" t="b">
        <f t="shared" si="199"/>
        <v>0</v>
      </c>
      <c r="I6387" s="1" t="s">
        <v>2</v>
      </c>
      <c r="J6387" s="1" t="s">
        <v>13487</v>
      </c>
      <c r="K6387" s="1"/>
    </row>
    <row r="6388" spans="1:11" hidden="1">
      <c r="A6388" s="1" t="s">
        <v>13140</v>
      </c>
      <c r="B6388" s="1" t="s">
        <v>49</v>
      </c>
      <c r="C6388" s="48" t="str">
        <f t="shared" si="198"/>
        <v>ו חיפה</v>
      </c>
      <c r="D6388" s="1" t="s">
        <v>13454</v>
      </c>
      <c r="E6388" s="1"/>
      <c r="F6388" s="2">
        <v>20</v>
      </c>
      <c r="G6388" s="2">
        <f>INDEX(תוצאות_בחירות,MATCH(C6388,siot!$F$3:$F$1887,0),27)</f>
        <v>2</v>
      </c>
      <c r="H6388" s="2" t="b">
        <f t="shared" si="199"/>
        <v>0</v>
      </c>
      <c r="I6388" s="1" t="s">
        <v>2</v>
      </c>
      <c r="J6388" s="1" t="s">
        <v>13486</v>
      </c>
      <c r="K6388" s="1"/>
    </row>
    <row r="6389" spans="1:11" hidden="1">
      <c r="A6389" s="1" t="s">
        <v>13140</v>
      </c>
      <c r="B6389" s="1" t="s">
        <v>49</v>
      </c>
      <c r="C6389" s="48" t="str">
        <f t="shared" si="198"/>
        <v>ו חיפה</v>
      </c>
      <c r="D6389" s="1" t="s">
        <v>13454</v>
      </c>
      <c r="E6389" s="1"/>
      <c r="F6389" s="2">
        <v>21</v>
      </c>
      <c r="G6389" s="2">
        <f>INDEX(תוצאות_בחירות,MATCH(C6389,siot!$F$3:$F$1887,0),27)</f>
        <v>2</v>
      </c>
      <c r="H6389" s="2" t="b">
        <f t="shared" si="199"/>
        <v>0</v>
      </c>
      <c r="I6389" s="1" t="s">
        <v>2</v>
      </c>
      <c r="J6389" s="1" t="s">
        <v>13485</v>
      </c>
      <c r="K6389" s="1"/>
    </row>
    <row r="6390" spans="1:11" hidden="1">
      <c r="A6390" s="1" t="s">
        <v>13140</v>
      </c>
      <c r="B6390" s="1" t="s">
        <v>49</v>
      </c>
      <c r="C6390" s="48" t="str">
        <f t="shared" si="198"/>
        <v>ו חיפה</v>
      </c>
      <c r="D6390" s="1" t="s">
        <v>13454</v>
      </c>
      <c r="E6390" s="1"/>
      <c r="F6390" s="2">
        <v>22</v>
      </c>
      <c r="G6390" s="2">
        <f>INDEX(תוצאות_בחירות,MATCH(C6390,siot!$F$3:$F$1887,0),27)</f>
        <v>2</v>
      </c>
      <c r="H6390" s="2" t="b">
        <f t="shared" si="199"/>
        <v>0</v>
      </c>
      <c r="I6390" s="1" t="s">
        <v>2</v>
      </c>
      <c r="J6390" s="1" t="s">
        <v>13484</v>
      </c>
      <c r="K6390" s="1"/>
    </row>
    <row r="6391" spans="1:11" hidden="1">
      <c r="A6391" s="1" t="s">
        <v>13140</v>
      </c>
      <c r="B6391" s="1" t="s">
        <v>49</v>
      </c>
      <c r="C6391" s="48" t="str">
        <f t="shared" si="198"/>
        <v>ו חיפה</v>
      </c>
      <c r="D6391" s="1" t="s">
        <v>13454</v>
      </c>
      <c r="E6391" s="1"/>
      <c r="F6391" s="2">
        <v>23</v>
      </c>
      <c r="G6391" s="2">
        <f>INDEX(תוצאות_בחירות,MATCH(C6391,siot!$F$3:$F$1887,0),27)</f>
        <v>2</v>
      </c>
      <c r="H6391" s="2" t="b">
        <f t="shared" si="199"/>
        <v>0</v>
      </c>
      <c r="I6391" s="1" t="s">
        <v>2</v>
      </c>
      <c r="J6391" s="1" t="s">
        <v>13483</v>
      </c>
      <c r="K6391" s="1"/>
    </row>
    <row r="6392" spans="1:11" hidden="1">
      <c r="A6392" s="1" t="s">
        <v>13140</v>
      </c>
      <c r="B6392" s="1" t="s">
        <v>49</v>
      </c>
      <c r="C6392" s="48" t="str">
        <f t="shared" si="198"/>
        <v>ו חיפה</v>
      </c>
      <c r="D6392" s="1" t="s">
        <v>13454</v>
      </c>
      <c r="E6392" s="1"/>
      <c r="F6392" s="2">
        <v>24</v>
      </c>
      <c r="G6392" s="2">
        <f>INDEX(תוצאות_בחירות,MATCH(C6392,siot!$F$3:$F$1887,0),27)</f>
        <v>2</v>
      </c>
      <c r="H6392" s="2" t="b">
        <f t="shared" si="199"/>
        <v>0</v>
      </c>
      <c r="I6392" s="1" t="s">
        <v>2</v>
      </c>
      <c r="J6392" s="1" t="s">
        <v>13482</v>
      </c>
      <c r="K6392" s="1"/>
    </row>
    <row r="6393" spans="1:11" hidden="1">
      <c r="A6393" s="1" t="s">
        <v>13140</v>
      </c>
      <c r="B6393" s="1" t="s">
        <v>49</v>
      </c>
      <c r="C6393" s="48" t="str">
        <f t="shared" si="198"/>
        <v>ו חיפה</v>
      </c>
      <c r="D6393" s="1" t="s">
        <v>13454</v>
      </c>
      <c r="E6393" s="1"/>
      <c r="F6393" s="2">
        <v>25</v>
      </c>
      <c r="G6393" s="2">
        <f>INDEX(תוצאות_בחירות,MATCH(C6393,siot!$F$3:$F$1887,0),27)</f>
        <v>2</v>
      </c>
      <c r="H6393" s="2" t="b">
        <f t="shared" si="199"/>
        <v>0</v>
      </c>
      <c r="I6393" s="1" t="s">
        <v>2</v>
      </c>
      <c r="J6393" s="1" t="s">
        <v>13481</v>
      </c>
      <c r="K6393" s="1"/>
    </row>
    <row r="6394" spans="1:11" hidden="1">
      <c r="A6394" s="1" t="s">
        <v>13140</v>
      </c>
      <c r="B6394" s="1" t="s">
        <v>49</v>
      </c>
      <c r="C6394" s="48" t="str">
        <f t="shared" si="198"/>
        <v>ו חיפה</v>
      </c>
      <c r="D6394" s="1" t="s">
        <v>13454</v>
      </c>
      <c r="E6394" s="1"/>
      <c r="F6394" s="2">
        <v>26</v>
      </c>
      <c r="G6394" s="2">
        <f>INDEX(תוצאות_בחירות,MATCH(C6394,siot!$F$3:$F$1887,0),27)</f>
        <v>2</v>
      </c>
      <c r="H6394" s="2" t="b">
        <f t="shared" si="199"/>
        <v>0</v>
      </c>
      <c r="I6394" s="1" t="s">
        <v>2</v>
      </c>
      <c r="J6394" s="1" t="s">
        <v>13480</v>
      </c>
      <c r="K6394" s="1"/>
    </row>
    <row r="6395" spans="1:11" hidden="1">
      <c r="A6395" s="1" t="s">
        <v>13140</v>
      </c>
      <c r="B6395" s="1" t="s">
        <v>49</v>
      </c>
      <c r="C6395" s="48" t="str">
        <f t="shared" si="198"/>
        <v>ו חיפה</v>
      </c>
      <c r="D6395" s="1" t="s">
        <v>13454</v>
      </c>
      <c r="E6395" s="1"/>
      <c r="F6395" s="2">
        <v>27</v>
      </c>
      <c r="G6395" s="2">
        <f>INDEX(תוצאות_בחירות,MATCH(C6395,siot!$F$3:$F$1887,0),27)</f>
        <v>2</v>
      </c>
      <c r="H6395" s="2" t="b">
        <f t="shared" si="199"/>
        <v>0</v>
      </c>
      <c r="I6395" s="1" t="s">
        <v>2</v>
      </c>
      <c r="J6395" s="1" t="s">
        <v>13479</v>
      </c>
      <c r="K6395" s="1"/>
    </row>
    <row r="6396" spans="1:11" hidden="1">
      <c r="A6396" s="1" t="s">
        <v>13140</v>
      </c>
      <c r="B6396" s="1" t="s">
        <v>49</v>
      </c>
      <c r="C6396" s="48" t="str">
        <f t="shared" si="198"/>
        <v>ו חיפה</v>
      </c>
      <c r="D6396" s="1" t="s">
        <v>13454</v>
      </c>
      <c r="E6396" s="1"/>
      <c r="F6396" s="2">
        <v>28</v>
      </c>
      <c r="G6396" s="2">
        <f>INDEX(תוצאות_בחירות,MATCH(C6396,siot!$F$3:$F$1887,0),27)</f>
        <v>2</v>
      </c>
      <c r="H6396" s="2" t="b">
        <f t="shared" si="199"/>
        <v>0</v>
      </c>
      <c r="I6396" s="1" t="s">
        <v>2</v>
      </c>
      <c r="J6396" s="1" t="s">
        <v>13478</v>
      </c>
      <c r="K6396" s="1"/>
    </row>
    <row r="6397" spans="1:11" hidden="1">
      <c r="A6397" s="1" t="s">
        <v>13140</v>
      </c>
      <c r="B6397" s="1" t="s">
        <v>49</v>
      </c>
      <c r="C6397" s="48" t="str">
        <f t="shared" si="198"/>
        <v>ו חיפה</v>
      </c>
      <c r="D6397" s="1" t="s">
        <v>13454</v>
      </c>
      <c r="E6397" s="1"/>
      <c r="F6397" s="2">
        <v>29</v>
      </c>
      <c r="G6397" s="2">
        <f>INDEX(תוצאות_בחירות,MATCH(C6397,siot!$F$3:$F$1887,0),27)</f>
        <v>2</v>
      </c>
      <c r="H6397" s="2" t="b">
        <f t="shared" si="199"/>
        <v>0</v>
      </c>
      <c r="I6397" s="1" t="s">
        <v>2</v>
      </c>
      <c r="J6397" s="1" t="s">
        <v>13477</v>
      </c>
      <c r="K6397" s="1"/>
    </row>
    <row r="6398" spans="1:11" hidden="1">
      <c r="A6398" s="1" t="s">
        <v>13140</v>
      </c>
      <c r="B6398" s="1" t="s">
        <v>49</v>
      </c>
      <c r="C6398" s="48" t="str">
        <f t="shared" si="198"/>
        <v>ו חיפה</v>
      </c>
      <c r="D6398" s="1" t="s">
        <v>13454</v>
      </c>
      <c r="E6398" s="1"/>
      <c r="F6398" s="2">
        <v>30</v>
      </c>
      <c r="G6398" s="2">
        <f>INDEX(תוצאות_בחירות,MATCH(C6398,siot!$F$3:$F$1887,0),27)</f>
        <v>2</v>
      </c>
      <c r="H6398" s="2" t="b">
        <f t="shared" si="199"/>
        <v>0</v>
      </c>
      <c r="I6398" s="1" t="s">
        <v>2</v>
      </c>
      <c r="J6398" s="1" t="s">
        <v>13476</v>
      </c>
      <c r="K6398" s="1"/>
    </row>
    <row r="6399" spans="1:11" hidden="1">
      <c r="A6399" s="1" t="s">
        <v>13140</v>
      </c>
      <c r="B6399" s="1" t="s">
        <v>49</v>
      </c>
      <c r="C6399" s="48" t="str">
        <f t="shared" si="198"/>
        <v>ו חיפה</v>
      </c>
      <c r="D6399" s="1" t="s">
        <v>13454</v>
      </c>
      <c r="E6399" s="1"/>
      <c r="F6399" s="2">
        <v>31</v>
      </c>
      <c r="G6399" s="2">
        <f>INDEX(תוצאות_בחירות,MATCH(C6399,siot!$F$3:$F$1887,0),27)</f>
        <v>2</v>
      </c>
      <c r="H6399" s="2" t="b">
        <f t="shared" si="199"/>
        <v>0</v>
      </c>
      <c r="I6399" s="1" t="s">
        <v>2</v>
      </c>
      <c r="J6399" s="1" t="s">
        <v>13475</v>
      </c>
      <c r="K6399" s="1"/>
    </row>
    <row r="6400" spans="1:11" hidden="1">
      <c r="A6400" s="1" t="s">
        <v>13140</v>
      </c>
      <c r="B6400" s="1" t="s">
        <v>49</v>
      </c>
      <c r="C6400" s="48" t="str">
        <f t="shared" si="198"/>
        <v>ו חיפה</v>
      </c>
      <c r="D6400" s="1" t="s">
        <v>13454</v>
      </c>
      <c r="E6400" s="1"/>
      <c r="F6400" s="2">
        <v>32</v>
      </c>
      <c r="G6400" s="2">
        <f>INDEX(תוצאות_בחירות,MATCH(C6400,siot!$F$3:$F$1887,0),27)</f>
        <v>2</v>
      </c>
      <c r="H6400" s="2" t="b">
        <f t="shared" si="199"/>
        <v>0</v>
      </c>
      <c r="I6400" s="1" t="s">
        <v>2</v>
      </c>
      <c r="J6400" s="1" t="s">
        <v>13474</v>
      </c>
      <c r="K6400" s="1"/>
    </row>
    <row r="6401" spans="1:11" hidden="1">
      <c r="A6401" s="1" t="s">
        <v>13140</v>
      </c>
      <c r="B6401" s="1" t="s">
        <v>49</v>
      </c>
      <c r="C6401" s="48" t="str">
        <f t="shared" si="198"/>
        <v>ו חיפה</v>
      </c>
      <c r="D6401" s="1" t="s">
        <v>13454</v>
      </c>
      <c r="E6401" s="1"/>
      <c r="F6401" s="2">
        <v>33</v>
      </c>
      <c r="G6401" s="2">
        <f>INDEX(תוצאות_בחירות,MATCH(C6401,siot!$F$3:$F$1887,0),27)</f>
        <v>2</v>
      </c>
      <c r="H6401" s="2" t="b">
        <f t="shared" si="199"/>
        <v>0</v>
      </c>
      <c r="I6401" s="1" t="s">
        <v>2</v>
      </c>
      <c r="J6401" s="1" t="s">
        <v>13473</v>
      </c>
      <c r="K6401" s="1"/>
    </row>
    <row r="6402" spans="1:11" hidden="1">
      <c r="A6402" s="1" t="s">
        <v>13140</v>
      </c>
      <c r="B6402" s="1" t="s">
        <v>49</v>
      </c>
      <c r="C6402" s="48" t="str">
        <f t="shared" si="198"/>
        <v>ו חיפה</v>
      </c>
      <c r="D6402" s="1" t="s">
        <v>13454</v>
      </c>
      <c r="E6402" s="1"/>
      <c r="F6402" s="2">
        <v>34</v>
      </c>
      <c r="G6402" s="2">
        <f>INDEX(תוצאות_בחירות,MATCH(C6402,siot!$F$3:$F$1887,0),27)</f>
        <v>2</v>
      </c>
      <c r="H6402" s="2" t="b">
        <f t="shared" si="199"/>
        <v>0</v>
      </c>
      <c r="I6402" s="1" t="s">
        <v>2</v>
      </c>
      <c r="J6402" s="1" t="s">
        <v>13472</v>
      </c>
      <c r="K6402" s="1"/>
    </row>
    <row r="6403" spans="1:11" hidden="1">
      <c r="A6403" s="1" t="s">
        <v>13140</v>
      </c>
      <c r="B6403" s="1" t="s">
        <v>49</v>
      </c>
      <c r="C6403" s="48" t="str">
        <f t="shared" si="198"/>
        <v>ו חיפה</v>
      </c>
      <c r="D6403" s="1" t="s">
        <v>13454</v>
      </c>
      <c r="E6403" s="1"/>
      <c r="F6403" s="2">
        <v>35</v>
      </c>
      <c r="G6403" s="2">
        <f>INDEX(תוצאות_בחירות,MATCH(C6403,siot!$F$3:$F$1887,0),27)</f>
        <v>2</v>
      </c>
      <c r="H6403" s="2" t="b">
        <f t="shared" si="199"/>
        <v>0</v>
      </c>
      <c r="I6403" s="1" t="s">
        <v>2</v>
      </c>
      <c r="J6403" s="1" t="s">
        <v>13471</v>
      </c>
      <c r="K6403" s="1"/>
    </row>
    <row r="6404" spans="1:11" hidden="1">
      <c r="A6404" s="1" t="s">
        <v>13140</v>
      </c>
      <c r="B6404" s="1" t="s">
        <v>49</v>
      </c>
      <c r="C6404" s="48" t="str">
        <f t="shared" ref="C6404:C6467" si="200">B6404&amp;" "&amp;A6404</f>
        <v>ו חיפה</v>
      </c>
      <c r="D6404" s="1" t="s">
        <v>13454</v>
      </c>
      <c r="E6404" s="1"/>
      <c r="F6404" s="2">
        <v>36</v>
      </c>
      <c r="G6404" s="2">
        <f>INDEX(תוצאות_בחירות,MATCH(C6404,siot!$F$3:$F$1887,0),27)</f>
        <v>2</v>
      </c>
      <c r="H6404" s="2" t="b">
        <f t="shared" ref="H6404:H6467" si="201">IF(OR(F6404&lt;G6404,G6404=F6404),TRUE,FALSE)</f>
        <v>0</v>
      </c>
      <c r="I6404" s="1" t="s">
        <v>2</v>
      </c>
      <c r="J6404" s="1" t="s">
        <v>13470</v>
      </c>
      <c r="K6404" s="1"/>
    </row>
    <row r="6405" spans="1:11" hidden="1">
      <c r="A6405" s="1" t="s">
        <v>13140</v>
      </c>
      <c r="B6405" s="1" t="s">
        <v>49</v>
      </c>
      <c r="C6405" s="48" t="str">
        <f t="shared" si="200"/>
        <v>ו חיפה</v>
      </c>
      <c r="D6405" s="1" t="s">
        <v>13454</v>
      </c>
      <c r="E6405" s="1"/>
      <c r="F6405" s="2">
        <v>37</v>
      </c>
      <c r="G6405" s="2">
        <f>INDEX(תוצאות_בחירות,MATCH(C6405,siot!$F$3:$F$1887,0),27)</f>
        <v>2</v>
      </c>
      <c r="H6405" s="2" t="b">
        <f t="shared" si="201"/>
        <v>0</v>
      </c>
      <c r="I6405" s="1" t="s">
        <v>2</v>
      </c>
      <c r="J6405" s="1" t="s">
        <v>13469</v>
      </c>
      <c r="K6405" s="1"/>
    </row>
    <row r="6406" spans="1:11" hidden="1">
      <c r="A6406" s="1" t="s">
        <v>13140</v>
      </c>
      <c r="B6406" s="1" t="s">
        <v>49</v>
      </c>
      <c r="C6406" s="48" t="str">
        <f t="shared" si="200"/>
        <v>ו חיפה</v>
      </c>
      <c r="D6406" s="1" t="s">
        <v>13454</v>
      </c>
      <c r="E6406" s="1"/>
      <c r="F6406" s="2">
        <v>38</v>
      </c>
      <c r="G6406" s="2">
        <f>INDEX(תוצאות_בחירות,MATCH(C6406,siot!$F$3:$F$1887,0),27)</f>
        <v>2</v>
      </c>
      <c r="H6406" s="2" t="b">
        <f t="shared" si="201"/>
        <v>0</v>
      </c>
      <c r="I6406" s="1" t="s">
        <v>2</v>
      </c>
      <c r="J6406" s="1" t="s">
        <v>13468</v>
      </c>
      <c r="K6406" s="1"/>
    </row>
    <row r="6407" spans="1:11" hidden="1">
      <c r="A6407" s="1" t="s">
        <v>13140</v>
      </c>
      <c r="B6407" s="1" t="s">
        <v>49</v>
      </c>
      <c r="C6407" s="48" t="str">
        <f t="shared" si="200"/>
        <v>ו חיפה</v>
      </c>
      <c r="D6407" s="1" t="s">
        <v>13454</v>
      </c>
      <c r="E6407" s="1"/>
      <c r="F6407" s="2">
        <v>39</v>
      </c>
      <c r="G6407" s="2">
        <f>INDEX(תוצאות_בחירות,MATCH(C6407,siot!$F$3:$F$1887,0),27)</f>
        <v>2</v>
      </c>
      <c r="H6407" s="2" t="b">
        <f t="shared" si="201"/>
        <v>0</v>
      </c>
      <c r="I6407" s="1" t="s">
        <v>2</v>
      </c>
      <c r="J6407" s="1" t="s">
        <v>13467</v>
      </c>
      <c r="K6407" s="1"/>
    </row>
    <row r="6408" spans="1:11" hidden="1">
      <c r="A6408" s="1" t="s">
        <v>13140</v>
      </c>
      <c r="B6408" s="1" t="s">
        <v>49</v>
      </c>
      <c r="C6408" s="48" t="str">
        <f t="shared" si="200"/>
        <v>ו חיפה</v>
      </c>
      <c r="D6408" s="1" t="s">
        <v>13454</v>
      </c>
      <c r="E6408" s="1"/>
      <c r="F6408" s="2">
        <v>40</v>
      </c>
      <c r="G6408" s="2">
        <f>INDEX(תוצאות_בחירות,MATCH(C6408,siot!$F$3:$F$1887,0),27)</f>
        <v>2</v>
      </c>
      <c r="H6408" s="2" t="b">
        <f t="shared" si="201"/>
        <v>0</v>
      </c>
      <c r="I6408" s="1" t="s">
        <v>2</v>
      </c>
      <c r="J6408" s="1" t="s">
        <v>13466</v>
      </c>
      <c r="K6408" s="1"/>
    </row>
    <row r="6409" spans="1:11" hidden="1">
      <c r="A6409" s="1" t="s">
        <v>13140</v>
      </c>
      <c r="B6409" s="1" t="s">
        <v>49</v>
      </c>
      <c r="C6409" s="48" t="str">
        <f t="shared" si="200"/>
        <v>ו חיפה</v>
      </c>
      <c r="D6409" s="1" t="s">
        <v>13454</v>
      </c>
      <c r="E6409" s="1"/>
      <c r="F6409" s="2">
        <v>41</v>
      </c>
      <c r="G6409" s="2">
        <f>INDEX(תוצאות_בחירות,MATCH(C6409,siot!$F$3:$F$1887,0),27)</f>
        <v>2</v>
      </c>
      <c r="H6409" s="2" t="b">
        <f t="shared" si="201"/>
        <v>0</v>
      </c>
      <c r="I6409" s="1" t="s">
        <v>2</v>
      </c>
      <c r="J6409" s="1" t="s">
        <v>13465</v>
      </c>
      <c r="K6409" s="1"/>
    </row>
    <row r="6410" spans="1:11" hidden="1">
      <c r="A6410" s="1" t="s">
        <v>13140</v>
      </c>
      <c r="B6410" s="1" t="s">
        <v>49</v>
      </c>
      <c r="C6410" s="48" t="str">
        <f t="shared" si="200"/>
        <v>ו חיפה</v>
      </c>
      <c r="D6410" s="1" t="s">
        <v>13454</v>
      </c>
      <c r="E6410" s="1"/>
      <c r="F6410" s="2">
        <v>42</v>
      </c>
      <c r="G6410" s="2">
        <f>INDEX(תוצאות_בחירות,MATCH(C6410,siot!$F$3:$F$1887,0),27)</f>
        <v>2</v>
      </c>
      <c r="H6410" s="2" t="b">
        <f t="shared" si="201"/>
        <v>0</v>
      </c>
      <c r="I6410" s="1" t="s">
        <v>2</v>
      </c>
      <c r="J6410" s="1" t="s">
        <v>13464</v>
      </c>
      <c r="K6410" s="1"/>
    </row>
    <row r="6411" spans="1:11" hidden="1">
      <c r="A6411" s="1" t="s">
        <v>13140</v>
      </c>
      <c r="B6411" s="1" t="s">
        <v>49</v>
      </c>
      <c r="C6411" s="48" t="str">
        <f t="shared" si="200"/>
        <v>ו חיפה</v>
      </c>
      <c r="D6411" s="1" t="s">
        <v>13454</v>
      </c>
      <c r="E6411" s="1"/>
      <c r="F6411" s="2">
        <v>43</v>
      </c>
      <c r="G6411" s="2">
        <f>INDEX(תוצאות_בחירות,MATCH(C6411,siot!$F$3:$F$1887,0),27)</f>
        <v>2</v>
      </c>
      <c r="H6411" s="2" t="b">
        <f t="shared" si="201"/>
        <v>0</v>
      </c>
      <c r="I6411" s="1" t="s">
        <v>2</v>
      </c>
      <c r="J6411" s="1" t="s">
        <v>13463</v>
      </c>
      <c r="K6411" s="1"/>
    </row>
    <row r="6412" spans="1:11" hidden="1">
      <c r="A6412" s="1" t="s">
        <v>13140</v>
      </c>
      <c r="B6412" s="1" t="s">
        <v>49</v>
      </c>
      <c r="C6412" s="48" t="str">
        <f t="shared" si="200"/>
        <v>ו חיפה</v>
      </c>
      <c r="D6412" s="1" t="s">
        <v>13454</v>
      </c>
      <c r="E6412" s="1"/>
      <c r="F6412" s="2">
        <v>44</v>
      </c>
      <c r="G6412" s="2">
        <f>INDEX(תוצאות_בחירות,MATCH(C6412,siot!$F$3:$F$1887,0),27)</f>
        <v>2</v>
      </c>
      <c r="H6412" s="2" t="b">
        <f t="shared" si="201"/>
        <v>0</v>
      </c>
      <c r="I6412" s="1" t="s">
        <v>2</v>
      </c>
      <c r="J6412" s="1" t="s">
        <v>13462</v>
      </c>
      <c r="K6412" s="1"/>
    </row>
    <row r="6413" spans="1:11" hidden="1">
      <c r="A6413" s="1" t="s">
        <v>13140</v>
      </c>
      <c r="B6413" s="1" t="s">
        <v>49</v>
      </c>
      <c r="C6413" s="48" t="str">
        <f t="shared" si="200"/>
        <v>ו חיפה</v>
      </c>
      <c r="D6413" s="1" t="s">
        <v>13454</v>
      </c>
      <c r="E6413" s="1"/>
      <c r="F6413" s="2">
        <v>45</v>
      </c>
      <c r="G6413" s="2">
        <f>INDEX(תוצאות_בחירות,MATCH(C6413,siot!$F$3:$F$1887,0),27)</f>
        <v>2</v>
      </c>
      <c r="H6413" s="2" t="b">
        <f t="shared" si="201"/>
        <v>0</v>
      </c>
      <c r="I6413" s="1" t="s">
        <v>2</v>
      </c>
      <c r="J6413" s="1" t="s">
        <v>13461</v>
      </c>
      <c r="K6413" s="1"/>
    </row>
    <row r="6414" spans="1:11" hidden="1">
      <c r="A6414" s="1" t="s">
        <v>13140</v>
      </c>
      <c r="B6414" s="1" t="s">
        <v>49</v>
      </c>
      <c r="C6414" s="48" t="str">
        <f t="shared" si="200"/>
        <v>ו חיפה</v>
      </c>
      <c r="D6414" s="1" t="s">
        <v>13454</v>
      </c>
      <c r="E6414" s="1"/>
      <c r="F6414" s="2">
        <v>46</v>
      </c>
      <c r="G6414" s="2">
        <f>INDEX(תוצאות_בחירות,MATCH(C6414,siot!$F$3:$F$1887,0),27)</f>
        <v>2</v>
      </c>
      <c r="H6414" s="2" t="b">
        <f t="shared" si="201"/>
        <v>0</v>
      </c>
      <c r="I6414" s="1" t="s">
        <v>2</v>
      </c>
      <c r="J6414" s="1" t="s">
        <v>13460</v>
      </c>
      <c r="K6414" s="1"/>
    </row>
    <row r="6415" spans="1:11" hidden="1">
      <c r="A6415" s="1" t="s">
        <v>13140</v>
      </c>
      <c r="B6415" s="1" t="s">
        <v>49</v>
      </c>
      <c r="C6415" s="48" t="str">
        <f t="shared" si="200"/>
        <v>ו חיפה</v>
      </c>
      <c r="D6415" s="1" t="s">
        <v>13454</v>
      </c>
      <c r="E6415" s="1"/>
      <c r="F6415" s="2">
        <v>47</v>
      </c>
      <c r="G6415" s="2">
        <f>INDEX(תוצאות_בחירות,MATCH(C6415,siot!$F$3:$F$1887,0),27)</f>
        <v>2</v>
      </c>
      <c r="H6415" s="2" t="b">
        <f t="shared" si="201"/>
        <v>0</v>
      </c>
      <c r="I6415" s="1" t="s">
        <v>2</v>
      </c>
      <c r="J6415" s="1" t="s">
        <v>13459</v>
      </c>
      <c r="K6415" s="1"/>
    </row>
    <row r="6416" spans="1:11" hidden="1">
      <c r="A6416" s="1" t="s">
        <v>13140</v>
      </c>
      <c r="B6416" s="1" t="s">
        <v>49</v>
      </c>
      <c r="C6416" s="48" t="str">
        <f t="shared" si="200"/>
        <v>ו חיפה</v>
      </c>
      <c r="D6416" s="1" t="s">
        <v>13454</v>
      </c>
      <c r="E6416" s="1"/>
      <c r="F6416" s="2">
        <v>48</v>
      </c>
      <c r="G6416" s="2">
        <f>INDEX(תוצאות_בחירות,MATCH(C6416,siot!$F$3:$F$1887,0),27)</f>
        <v>2</v>
      </c>
      <c r="H6416" s="2" t="b">
        <f t="shared" si="201"/>
        <v>0</v>
      </c>
      <c r="I6416" s="1" t="s">
        <v>2</v>
      </c>
      <c r="J6416" s="1" t="s">
        <v>13458</v>
      </c>
      <c r="K6416" s="1"/>
    </row>
    <row r="6417" spans="1:11" hidden="1">
      <c r="A6417" s="1" t="s">
        <v>13140</v>
      </c>
      <c r="B6417" s="1" t="s">
        <v>49</v>
      </c>
      <c r="C6417" s="48" t="str">
        <f t="shared" si="200"/>
        <v>ו חיפה</v>
      </c>
      <c r="D6417" s="1" t="s">
        <v>13454</v>
      </c>
      <c r="E6417" s="1"/>
      <c r="F6417" s="2">
        <v>49</v>
      </c>
      <c r="G6417" s="2">
        <f>INDEX(תוצאות_בחירות,MATCH(C6417,siot!$F$3:$F$1887,0),27)</f>
        <v>2</v>
      </c>
      <c r="H6417" s="2" t="b">
        <f t="shared" si="201"/>
        <v>0</v>
      </c>
      <c r="I6417" s="1" t="s">
        <v>2</v>
      </c>
      <c r="J6417" s="1" t="s">
        <v>13457</v>
      </c>
      <c r="K6417" s="1"/>
    </row>
    <row r="6418" spans="1:11" hidden="1">
      <c r="A6418" s="1" t="s">
        <v>13140</v>
      </c>
      <c r="B6418" s="1" t="s">
        <v>49</v>
      </c>
      <c r="C6418" s="48" t="str">
        <f t="shared" si="200"/>
        <v>ו חיפה</v>
      </c>
      <c r="D6418" s="1" t="s">
        <v>13454</v>
      </c>
      <c r="E6418" s="1"/>
      <c r="F6418" s="2">
        <v>50</v>
      </c>
      <c r="G6418" s="2">
        <f>INDEX(תוצאות_בחירות,MATCH(C6418,siot!$F$3:$F$1887,0),27)</f>
        <v>2</v>
      </c>
      <c r="H6418" s="2" t="b">
        <f t="shared" si="201"/>
        <v>0</v>
      </c>
      <c r="I6418" s="1" t="s">
        <v>2</v>
      </c>
      <c r="J6418" s="1" t="s">
        <v>13456</v>
      </c>
      <c r="K6418" s="1"/>
    </row>
    <row r="6419" spans="1:11" hidden="1">
      <c r="A6419" s="1" t="s">
        <v>13140</v>
      </c>
      <c r="B6419" s="1" t="s">
        <v>49</v>
      </c>
      <c r="C6419" s="48" t="str">
        <f t="shared" si="200"/>
        <v>ו חיפה</v>
      </c>
      <c r="D6419" s="1" t="s">
        <v>13454</v>
      </c>
      <c r="E6419" s="1"/>
      <c r="F6419" s="2">
        <v>51</v>
      </c>
      <c r="G6419" s="2">
        <f>INDEX(תוצאות_בחירות,MATCH(C6419,siot!$F$3:$F$1887,0),27)</f>
        <v>2</v>
      </c>
      <c r="H6419" s="2" t="b">
        <f t="shared" si="201"/>
        <v>0</v>
      </c>
      <c r="I6419" s="1" t="s">
        <v>2</v>
      </c>
      <c r="J6419" s="1" t="s">
        <v>13455</v>
      </c>
      <c r="K6419" s="1"/>
    </row>
    <row r="6420" spans="1:11" hidden="1">
      <c r="A6420" s="1" t="s">
        <v>13140</v>
      </c>
      <c r="B6420" s="1" t="s">
        <v>49</v>
      </c>
      <c r="C6420" s="48" t="str">
        <f t="shared" si="200"/>
        <v>ו חיפה</v>
      </c>
      <c r="D6420" s="1" t="s">
        <v>13454</v>
      </c>
      <c r="E6420" s="1"/>
      <c r="F6420" s="2">
        <v>52</v>
      </c>
      <c r="G6420" s="2">
        <f>INDEX(תוצאות_בחירות,MATCH(C6420,siot!$F$3:$F$1887,0),27)</f>
        <v>2</v>
      </c>
      <c r="H6420" s="2" t="b">
        <f t="shared" si="201"/>
        <v>0</v>
      </c>
      <c r="I6420" s="1" t="s">
        <v>2</v>
      </c>
      <c r="J6420" s="1" t="s">
        <v>13453</v>
      </c>
      <c r="K6420" s="1"/>
    </row>
    <row r="6421" spans="1:11" hidden="1">
      <c r="A6421" s="1" t="s">
        <v>13140</v>
      </c>
      <c r="B6421" s="1" t="s">
        <v>573</v>
      </c>
      <c r="C6421" s="48" t="str">
        <f t="shared" si="200"/>
        <v>זך חיפה</v>
      </c>
      <c r="D6421" s="1" t="s">
        <v>13439</v>
      </c>
      <c r="E6421" s="1" t="s">
        <v>3</v>
      </c>
      <c r="F6421" s="2" t="s">
        <v>19548</v>
      </c>
      <c r="G6421" s="2">
        <f>INDEX(תוצאות_בחירות,MATCH(C6421,siot!$F$3:$F$1887,0),27)</f>
        <v>1</v>
      </c>
      <c r="H6421" s="2" t="b">
        <f t="shared" si="201"/>
        <v>0</v>
      </c>
      <c r="I6421" s="1"/>
      <c r="J6421" s="1"/>
      <c r="K6421" s="1"/>
    </row>
    <row r="6422" spans="1:11">
      <c r="A6422" s="1" t="s">
        <v>13140</v>
      </c>
      <c r="B6422" s="1" t="s">
        <v>573</v>
      </c>
      <c r="C6422" s="48" t="str">
        <f t="shared" si="200"/>
        <v>זך חיפה</v>
      </c>
      <c r="D6422" s="1" t="s">
        <v>13439</v>
      </c>
      <c r="E6422" s="1"/>
      <c r="F6422" s="2">
        <v>1</v>
      </c>
      <c r="G6422" s="2">
        <f>INDEX(תוצאות_בחירות,MATCH(C6422,siot!$F$3:$F$1887,0),27)</f>
        <v>1</v>
      </c>
      <c r="H6422" s="2" t="b">
        <f t="shared" si="201"/>
        <v>1</v>
      </c>
      <c r="I6422" s="1" t="s">
        <v>2</v>
      </c>
      <c r="J6422" s="1" t="s">
        <v>13452</v>
      </c>
      <c r="K6422" s="1"/>
    </row>
    <row r="6423" spans="1:11" hidden="1">
      <c r="A6423" s="1" t="s">
        <v>13140</v>
      </c>
      <c r="B6423" s="1" t="s">
        <v>573</v>
      </c>
      <c r="C6423" s="48" t="str">
        <f t="shared" si="200"/>
        <v>זך חיפה</v>
      </c>
      <c r="D6423" s="1" t="s">
        <v>13439</v>
      </c>
      <c r="E6423" s="1"/>
      <c r="F6423" s="2">
        <v>2</v>
      </c>
      <c r="G6423" s="2">
        <f>INDEX(תוצאות_בחירות,MATCH(C6423,siot!$F$3:$F$1887,0),27)</f>
        <v>1</v>
      </c>
      <c r="H6423" s="2" t="b">
        <f t="shared" si="201"/>
        <v>0</v>
      </c>
      <c r="I6423" s="1" t="s">
        <v>2</v>
      </c>
      <c r="J6423" s="1" t="s">
        <v>13451</v>
      </c>
      <c r="K6423" s="1"/>
    </row>
    <row r="6424" spans="1:11" hidden="1">
      <c r="A6424" s="1" t="s">
        <v>13140</v>
      </c>
      <c r="B6424" s="1" t="s">
        <v>573</v>
      </c>
      <c r="C6424" s="48" t="str">
        <f t="shared" si="200"/>
        <v>זך חיפה</v>
      </c>
      <c r="D6424" s="1" t="s">
        <v>13439</v>
      </c>
      <c r="E6424" s="1"/>
      <c r="F6424" s="2">
        <v>3</v>
      </c>
      <c r="G6424" s="2">
        <f>INDEX(תוצאות_בחירות,MATCH(C6424,siot!$F$3:$F$1887,0),27)</f>
        <v>1</v>
      </c>
      <c r="H6424" s="2" t="b">
        <f t="shared" si="201"/>
        <v>0</v>
      </c>
      <c r="I6424" s="1" t="s">
        <v>2</v>
      </c>
      <c r="J6424" s="1" t="s">
        <v>13450</v>
      </c>
      <c r="K6424" s="1"/>
    </row>
    <row r="6425" spans="1:11" hidden="1">
      <c r="A6425" s="1" t="s">
        <v>13140</v>
      </c>
      <c r="B6425" s="1" t="s">
        <v>573</v>
      </c>
      <c r="C6425" s="48" t="str">
        <f t="shared" si="200"/>
        <v>זך חיפה</v>
      </c>
      <c r="D6425" s="1" t="s">
        <v>13439</v>
      </c>
      <c r="E6425" s="1"/>
      <c r="F6425" s="2">
        <v>4</v>
      </c>
      <c r="G6425" s="2">
        <f>INDEX(תוצאות_בחירות,MATCH(C6425,siot!$F$3:$F$1887,0),27)</f>
        <v>1</v>
      </c>
      <c r="H6425" s="2" t="b">
        <f t="shared" si="201"/>
        <v>0</v>
      </c>
      <c r="I6425" s="1" t="s">
        <v>2</v>
      </c>
      <c r="J6425" s="1" t="s">
        <v>13449</v>
      </c>
      <c r="K6425" s="1"/>
    </row>
    <row r="6426" spans="1:11" hidden="1">
      <c r="A6426" s="1" t="s">
        <v>13140</v>
      </c>
      <c r="B6426" s="1" t="s">
        <v>573</v>
      </c>
      <c r="C6426" s="48" t="str">
        <f t="shared" si="200"/>
        <v>זך חיפה</v>
      </c>
      <c r="D6426" s="1" t="s">
        <v>13439</v>
      </c>
      <c r="E6426" s="1"/>
      <c r="F6426" s="2">
        <v>5</v>
      </c>
      <c r="G6426" s="2">
        <f>INDEX(תוצאות_בחירות,MATCH(C6426,siot!$F$3:$F$1887,0),27)</f>
        <v>1</v>
      </c>
      <c r="H6426" s="2" t="b">
        <f t="shared" si="201"/>
        <v>0</v>
      </c>
      <c r="I6426" s="1" t="s">
        <v>2</v>
      </c>
      <c r="J6426" s="1" t="s">
        <v>13448</v>
      </c>
      <c r="K6426" s="1"/>
    </row>
    <row r="6427" spans="1:11" hidden="1">
      <c r="A6427" s="1" t="s">
        <v>13140</v>
      </c>
      <c r="B6427" s="1" t="s">
        <v>573</v>
      </c>
      <c r="C6427" s="48" t="str">
        <f t="shared" si="200"/>
        <v>זך חיפה</v>
      </c>
      <c r="D6427" s="1" t="s">
        <v>13439</v>
      </c>
      <c r="E6427" s="1"/>
      <c r="F6427" s="2">
        <v>6</v>
      </c>
      <c r="G6427" s="2">
        <f>INDEX(תוצאות_בחירות,MATCH(C6427,siot!$F$3:$F$1887,0),27)</f>
        <v>1</v>
      </c>
      <c r="H6427" s="2" t="b">
        <f t="shared" si="201"/>
        <v>0</v>
      </c>
      <c r="I6427" s="1" t="s">
        <v>2</v>
      </c>
      <c r="J6427" s="1" t="s">
        <v>13447</v>
      </c>
      <c r="K6427" s="1"/>
    </row>
    <row r="6428" spans="1:11" hidden="1">
      <c r="A6428" s="1" t="s">
        <v>13140</v>
      </c>
      <c r="B6428" s="1" t="s">
        <v>573</v>
      </c>
      <c r="C6428" s="48" t="str">
        <f t="shared" si="200"/>
        <v>זך חיפה</v>
      </c>
      <c r="D6428" s="1" t="s">
        <v>13439</v>
      </c>
      <c r="E6428" s="1"/>
      <c r="F6428" s="2">
        <v>7</v>
      </c>
      <c r="G6428" s="2">
        <f>INDEX(תוצאות_בחירות,MATCH(C6428,siot!$F$3:$F$1887,0),27)</f>
        <v>1</v>
      </c>
      <c r="H6428" s="2" t="b">
        <f t="shared" si="201"/>
        <v>0</v>
      </c>
      <c r="I6428" s="1" t="s">
        <v>2</v>
      </c>
      <c r="J6428" s="1" t="s">
        <v>13446</v>
      </c>
      <c r="K6428" s="1"/>
    </row>
    <row r="6429" spans="1:11" hidden="1">
      <c r="A6429" s="1" t="s">
        <v>13140</v>
      </c>
      <c r="B6429" s="1" t="s">
        <v>573</v>
      </c>
      <c r="C6429" s="48" t="str">
        <f t="shared" si="200"/>
        <v>זך חיפה</v>
      </c>
      <c r="D6429" s="1" t="s">
        <v>13439</v>
      </c>
      <c r="E6429" s="1"/>
      <c r="F6429" s="2">
        <v>8</v>
      </c>
      <c r="G6429" s="2">
        <f>INDEX(תוצאות_בחירות,MATCH(C6429,siot!$F$3:$F$1887,0),27)</f>
        <v>1</v>
      </c>
      <c r="H6429" s="2" t="b">
        <f t="shared" si="201"/>
        <v>0</v>
      </c>
      <c r="I6429" s="1" t="s">
        <v>2</v>
      </c>
      <c r="J6429" s="1" t="s">
        <v>13445</v>
      </c>
      <c r="K6429" s="1"/>
    </row>
    <row r="6430" spans="1:11" hidden="1">
      <c r="A6430" s="1" t="s">
        <v>13140</v>
      </c>
      <c r="B6430" s="1" t="s">
        <v>573</v>
      </c>
      <c r="C6430" s="48" t="str">
        <f t="shared" si="200"/>
        <v>זך חיפה</v>
      </c>
      <c r="D6430" s="1" t="s">
        <v>13439</v>
      </c>
      <c r="E6430" s="1"/>
      <c r="F6430" s="2">
        <v>9</v>
      </c>
      <c r="G6430" s="2">
        <f>INDEX(תוצאות_בחירות,MATCH(C6430,siot!$F$3:$F$1887,0),27)</f>
        <v>1</v>
      </c>
      <c r="H6430" s="2" t="b">
        <f t="shared" si="201"/>
        <v>0</v>
      </c>
      <c r="I6430" s="1" t="s">
        <v>2</v>
      </c>
      <c r="J6430" s="1" t="s">
        <v>13444</v>
      </c>
      <c r="K6430" s="1"/>
    </row>
    <row r="6431" spans="1:11" hidden="1">
      <c r="A6431" s="1" t="s">
        <v>13140</v>
      </c>
      <c r="B6431" s="1" t="s">
        <v>573</v>
      </c>
      <c r="C6431" s="48" t="str">
        <f t="shared" si="200"/>
        <v>זך חיפה</v>
      </c>
      <c r="D6431" s="1" t="s">
        <v>13439</v>
      </c>
      <c r="E6431" s="1"/>
      <c r="F6431" s="2">
        <v>10</v>
      </c>
      <c r="G6431" s="2">
        <f>INDEX(תוצאות_בחירות,MATCH(C6431,siot!$F$3:$F$1887,0),27)</f>
        <v>1</v>
      </c>
      <c r="H6431" s="2" t="b">
        <f t="shared" si="201"/>
        <v>0</v>
      </c>
      <c r="I6431" s="1" t="s">
        <v>2</v>
      </c>
      <c r="J6431" s="1" t="s">
        <v>13443</v>
      </c>
      <c r="K6431" s="1"/>
    </row>
    <row r="6432" spans="1:11" hidden="1">
      <c r="A6432" s="1" t="s">
        <v>13140</v>
      </c>
      <c r="B6432" s="1" t="s">
        <v>573</v>
      </c>
      <c r="C6432" s="48" t="str">
        <f t="shared" si="200"/>
        <v>זך חיפה</v>
      </c>
      <c r="D6432" s="1" t="s">
        <v>13439</v>
      </c>
      <c r="E6432" s="1"/>
      <c r="F6432" s="2">
        <v>11</v>
      </c>
      <c r="G6432" s="2">
        <f>INDEX(תוצאות_בחירות,MATCH(C6432,siot!$F$3:$F$1887,0),27)</f>
        <v>1</v>
      </c>
      <c r="H6432" s="2" t="b">
        <f t="shared" si="201"/>
        <v>0</v>
      </c>
      <c r="I6432" s="1" t="s">
        <v>2</v>
      </c>
      <c r="J6432" s="1" t="s">
        <v>13442</v>
      </c>
      <c r="K6432" s="1"/>
    </row>
    <row r="6433" spans="1:11" hidden="1">
      <c r="A6433" s="1" t="s">
        <v>13140</v>
      </c>
      <c r="B6433" s="1" t="s">
        <v>573</v>
      </c>
      <c r="C6433" s="48" t="str">
        <f t="shared" si="200"/>
        <v>זך חיפה</v>
      </c>
      <c r="D6433" s="1" t="s">
        <v>13439</v>
      </c>
      <c r="E6433" s="1"/>
      <c r="F6433" s="2">
        <v>12</v>
      </c>
      <c r="G6433" s="2">
        <f>INDEX(תוצאות_בחירות,MATCH(C6433,siot!$F$3:$F$1887,0),27)</f>
        <v>1</v>
      </c>
      <c r="H6433" s="2" t="b">
        <f t="shared" si="201"/>
        <v>0</v>
      </c>
      <c r="I6433" s="1" t="s">
        <v>2</v>
      </c>
      <c r="J6433" s="1" t="s">
        <v>13441</v>
      </c>
      <c r="K6433" s="1"/>
    </row>
    <row r="6434" spans="1:11" hidden="1">
      <c r="A6434" s="1" t="s">
        <v>13140</v>
      </c>
      <c r="B6434" s="1" t="s">
        <v>573</v>
      </c>
      <c r="C6434" s="48" t="str">
        <f t="shared" si="200"/>
        <v>זך חיפה</v>
      </c>
      <c r="D6434" s="1" t="s">
        <v>13439</v>
      </c>
      <c r="E6434" s="1"/>
      <c r="F6434" s="2">
        <v>13</v>
      </c>
      <c r="G6434" s="2">
        <f>INDEX(תוצאות_בחירות,MATCH(C6434,siot!$F$3:$F$1887,0),27)</f>
        <v>1</v>
      </c>
      <c r="H6434" s="2" t="b">
        <f t="shared" si="201"/>
        <v>0</v>
      </c>
      <c r="I6434" s="1" t="s">
        <v>2</v>
      </c>
      <c r="J6434" s="1" t="s">
        <v>13440</v>
      </c>
      <c r="K6434" s="1"/>
    </row>
    <row r="6435" spans="1:11" hidden="1">
      <c r="A6435" s="1" t="s">
        <v>13140</v>
      </c>
      <c r="B6435" s="1" t="s">
        <v>573</v>
      </c>
      <c r="C6435" s="48" t="str">
        <f t="shared" si="200"/>
        <v>זך חיפה</v>
      </c>
      <c r="D6435" s="1" t="s">
        <v>13439</v>
      </c>
      <c r="E6435" s="1"/>
      <c r="F6435" s="2">
        <v>14</v>
      </c>
      <c r="G6435" s="2">
        <f>INDEX(תוצאות_בחירות,MATCH(C6435,siot!$F$3:$F$1887,0),27)</f>
        <v>1</v>
      </c>
      <c r="H6435" s="2" t="b">
        <f t="shared" si="201"/>
        <v>0</v>
      </c>
      <c r="I6435" s="1" t="s">
        <v>2</v>
      </c>
      <c r="J6435" s="1" t="s">
        <v>13438</v>
      </c>
      <c r="K6435" s="1"/>
    </row>
    <row r="6436" spans="1:11" hidden="1">
      <c r="A6436" s="1" t="s">
        <v>13140</v>
      </c>
      <c r="B6436" s="1" t="s">
        <v>1210</v>
      </c>
      <c r="C6436" s="48" t="str">
        <f t="shared" si="200"/>
        <v>ח חיפה</v>
      </c>
      <c r="D6436" s="1" t="s">
        <v>13409</v>
      </c>
      <c r="E6436" s="1" t="s">
        <v>3</v>
      </c>
      <c r="F6436" s="2" t="s">
        <v>19548</v>
      </c>
      <c r="G6436" s="2">
        <f>INDEX(תוצאות_בחירות,MATCH(C6436,siot!$F$3:$F$1887,0),27)</f>
        <v>1</v>
      </c>
      <c r="H6436" s="2" t="b">
        <f t="shared" si="201"/>
        <v>0</v>
      </c>
      <c r="I6436" s="1"/>
      <c r="J6436" s="1"/>
      <c r="K6436" s="1"/>
    </row>
    <row r="6437" spans="1:11">
      <c r="A6437" s="1" t="s">
        <v>13140</v>
      </c>
      <c r="B6437" s="1" t="s">
        <v>1210</v>
      </c>
      <c r="C6437" s="48" t="str">
        <f t="shared" si="200"/>
        <v>ח חיפה</v>
      </c>
      <c r="D6437" s="1" t="s">
        <v>13409</v>
      </c>
      <c r="E6437" s="1"/>
      <c r="F6437" s="2">
        <v>1</v>
      </c>
      <c r="G6437" s="2">
        <f>INDEX(תוצאות_בחירות,MATCH(C6437,siot!$F$3:$F$1887,0),27)</f>
        <v>1</v>
      </c>
      <c r="H6437" s="2" t="b">
        <f t="shared" si="201"/>
        <v>1</v>
      </c>
      <c r="I6437" s="1" t="s">
        <v>2</v>
      </c>
      <c r="J6437" s="1" t="s">
        <v>13437</v>
      </c>
      <c r="K6437" s="1"/>
    </row>
    <row r="6438" spans="1:11" hidden="1">
      <c r="A6438" s="1" t="s">
        <v>13140</v>
      </c>
      <c r="B6438" s="1" t="s">
        <v>1210</v>
      </c>
      <c r="C6438" s="48" t="str">
        <f t="shared" si="200"/>
        <v>ח חיפה</v>
      </c>
      <c r="D6438" s="1" t="s">
        <v>13409</v>
      </c>
      <c r="E6438" s="1"/>
      <c r="F6438" s="2">
        <v>2</v>
      </c>
      <c r="G6438" s="2">
        <f>INDEX(תוצאות_בחירות,MATCH(C6438,siot!$F$3:$F$1887,0),27)</f>
        <v>1</v>
      </c>
      <c r="H6438" s="2" t="b">
        <f t="shared" si="201"/>
        <v>0</v>
      </c>
      <c r="I6438" s="1" t="s">
        <v>2</v>
      </c>
      <c r="J6438" s="1" t="s">
        <v>13436</v>
      </c>
      <c r="K6438" s="1"/>
    </row>
    <row r="6439" spans="1:11" hidden="1">
      <c r="A6439" s="1" t="s">
        <v>13140</v>
      </c>
      <c r="B6439" s="1" t="s">
        <v>1210</v>
      </c>
      <c r="C6439" s="48" t="str">
        <f t="shared" si="200"/>
        <v>ח חיפה</v>
      </c>
      <c r="D6439" s="1" t="s">
        <v>13409</v>
      </c>
      <c r="E6439" s="1"/>
      <c r="F6439" s="2">
        <v>3</v>
      </c>
      <c r="G6439" s="2">
        <f>INDEX(תוצאות_בחירות,MATCH(C6439,siot!$F$3:$F$1887,0),27)</f>
        <v>1</v>
      </c>
      <c r="H6439" s="2" t="b">
        <f t="shared" si="201"/>
        <v>0</v>
      </c>
      <c r="I6439" s="1" t="s">
        <v>2</v>
      </c>
      <c r="J6439" s="1" t="s">
        <v>13435</v>
      </c>
      <c r="K6439" s="1"/>
    </row>
    <row r="6440" spans="1:11" hidden="1">
      <c r="A6440" s="1" t="s">
        <v>13140</v>
      </c>
      <c r="B6440" s="1" t="s">
        <v>1210</v>
      </c>
      <c r="C6440" s="48" t="str">
        <f t="shared" si="200"/>
        <v>ח חיפה</v>
      </c>
      <c r="D6440" s="1" t="s">
        <v>13409</v>
      </c>
      <c r="E6440" s="1"/>
      <c r="F6440" s="2">
        <v>4</v>
      </c>
      <c r="G6440" s="2">
        <f>INDEX(תוצאות_בחירות,MATCH(C6440,siot!$F$3:$F$1887,0),27)</f>
        <v>1</v>
      </c>
      <c r="H6440" s="2" t="b">
        <f t="shared" si="201"/>
        <v>0</v>
      </c>
      <c r="I6440" s="1" t="s">
        <v>2</v>
      </c>
      <c r="J6440" s="1" t="s">
        <v>13434</v>
      </c>
      <c r="K6440" s="1"/>
    </row>
    <row r="6441" spans="1:11" hidden="1">
      <c r="A6441" s="1" t="s">
        <v>13140</v>
      </c>
      <c r="B6441" s="1" t="s">
        <v>1210</v>
      </c>
      <c r="C6441" s="48" t="str">
        <f t="shared" si="200"/>
        <v>ח חיפה</v>
      </c>
      <c r="D6441" s="1" t="s">
        <v>13409</v>
      </c>
      <c r="E6441" s="1"/>
      <c r="F6441" s="2">
        <v>5</v>
      </c>
      <c r="G6441" s="2">
        <f>INDEX(תוצאות_בחירות,MATCH(C6441,siot!$F$3:$F$1887,0),27)</f>
        <v>1</v>
      </c>
      <c r="H6441" s="2" t="b">
        <f t="shared" si="201"/>
        <v>0</v>
      </c>
      <c r="I6441" s="1" t="s">
        <v>2</v>
      </c>
      <c r="J6441" s="1" t="s">
        <v>13433</v>
      </c>
      <c r="K6441" s="1"/>
    </row>
    <row r="6442" spans="1:11" hidden="1">
      <c r="A6442" s="1" t="s">
        <v>13140</v>
      </c>
      <c r="B6442" s="1" t="s">
        <v>1210</v>
      </c>
      <c r="C6442" s="48" t="str">
        <f t="shared" si="200"/>
        <v>ח חיפה</v>
      </c>
      <c r="D6442" s="1" t="s">
        <v>13409</v>
      </c>
      <c r="E6442" s="1"/>
      <c r="F6442" s="2">
        <v>6</v>
      </c>
      <c r="G6442" s="2">
        <f>INDEX(תוצאות_בחירות,MATCH(C6442,siot!$F$3:$F$1887,0),27)</f>
        <v>1</v>
      </c>
      <c r="H6442" s="2" t="b">
        <f t="shared" si="201"/>
        <v>0</v>
      </c>
      <c r="I6442" s="1" t="s">
        <v>2</v>
      </c>
      <c r="J6442" s="1" t="s">
        <v>13432</v>
      </c>
      <c r="K6442" s="1"/>
    </row>
    <row r="6443" spans="1:11" hidden="1">
      <c r="A6443" s="1" t="s">
        <v>13140</v>
      </c>
      <c r="B6443" s="1" t="s">
        <v>1210</v>
      </c>
      <c r="C6443" s="48" t="str">
        <f t="shared" si="200"/>
        <v>ח חיפה</v>
      </c>
      <c r="D6443" s="1" t="s">
        <v>13409</v>
      </c>
      <c r="E6443" s="1"/>
      <c r="F6443" s="2">
        <v>7</v>
      </c>
      <c r="G6443" s="2">
        <f>INDEX(תוצאות_בחירות,MATCH(C6443,siot!$F$3:$F$1887,0),27)</f>
        <v>1</v>
      </c>
      <c r="H6443" s="2" t="b">
        <f t="shared" si="201"/>
        <v>0</v>
      </c>
      <c r="I6443" s="1" t="s">
        <v>2</v>
      </c>
      <c r="J6443" s="1" t="s">
        <v>13431</v>
      </c>
      <c r="K6443" s="1"/>
    </row>
    <row r="6444" spans="1:11" hidden="1">
      <c r="A6444" s="1" t="s">
        <v>13140</v>
      </c>
      <c r="B6444" s="1" t="s">
        <v>1210</v>
      </c>
      <c r="C6444" s="48" t="str">
        <f t="shared" si="200"/>
        <v>ח חיפה</v>
      </c>
      <c r="D6444" s="1" t="s">
        <v>13409</v>
      </c>
      <c r="E6444" s="1"/>
      <c r="F6444" s="2">
        <v>8</v>
      </c>
      <c r="G6444" s="2">
        <f>INDEX(תוצאות_בחירות,MATCH(C6444,siot!$F$3:$F$1887,0),27)</f>
        <v>1</v>
      </c>
      <c r="H6444" s="2" t="b">
        <f t="shared" si="201"/>
        <v>0</v>
      </c>
      <c r="I6444" s="1" t="s">
        <v>2</v>
      </c>
      <c r="J6444" s="1" t="s">
        <v>13430</v>
      </c>
      <c r="K6444" s="1"/>
    </row>
    <row r="6445" spans="1:11" hidden="1">
      <c r="A6445" s="1" t="s">
        <v>13140</v>
      </c>
      <c r="B6445" s="1" t="s">
        <v>1210</v>
      </c>
      <c r="C6445" s="48" t="str">
        <f t="shared" si="200"/>
        <v>ח חיפה</v>
      </c>
      <c r="D6445" s="1" t="s">
        <v>13409</v>
      </c>
      <c r="E6445" s="1"/>
      <c r="F6445" s="2">
        <v>9</v>
      </c>
      <c r="G6445" s="2">
        <f>INDEX(תוצאות_בחירות,MATCH(C6445,siot!$F$3:$F$1887,0),27)</f>
        <v>1</v>
      </c>
      <c r="H6445" s="2" t="b">
        <f t="shared" si="201"/>
        <v>0</v>
      </c>
      <c r="I6445" s="1" t="s">
        <v>2</v>
      </c>
      <c r="J6445" s="1" t="s">
        <v>13429</v>
      </c>
      <c r="K6445" s="1"/>
    </row>
    <row r="6446" spans="1:11" hidden="1">
      <c r="A6446" s="1" t="s">
        <v>13140</v>
      </c>
      <c r="B6446" s="1" t="s">
        <v>1210</v>
      </c>
      <c r="C6446" s="48" t="str">
        <f t="shared" si="200"/>
        <v>ח חיפה</v>
      </c>
      <c r="D6446" s="1" t="s">
        <v>13409</v>
      </c>
      <c r="E6446" s="1"/>
      <c r="F6446" s="2">
        <v>10</v>
      </c>
      <c r="G6446" s="2">
        <f>INDEX(תוצאות_בחירות,MATCH(C6446,siot!$F$3:$F$1887,0),27)</f>
        <v>1</v>
      </c>
      <c r="H6446" s="2" t="b">
        <f t="shared" si="201"/>
        <v>0</v>
      </c>
      <c r="I6446" s="1" t="s">
        <v>2</v>
      </c>
      <c r="J6446" s="1" t="s">
        <v>13428</v>
      </c>
      <c r="K6446" s="1"/>
    </row>
    <row r="6447" spans="1:11" hidden="1">
      <c r="A6447" s="1" t="s">
        <v>13140</v>
      </c>
      <c r="B6447" s="1" t="s">
        <v>1210</v>
      </c>
      <c r="C6447" s="48" t="str">
        <f t="shared" si="200"/>
        <v>ח חיפה</v>
      </c>
      <c r="D6447" s="1" t="s">
        <v>13409</v>
      </c>
      <c r="E6447" s="1"/>
      <c r="F6447" s="2">
        <v>11</v>
      </c>
      <c r="G6447" s="2">
        <f>INDEX(תוצאות_בחירות,MATCH(C6447,siot!$F$3:$F$1887,0),27)</f>
        <v>1</v>
      </c>
      <c r="H6447" s="2" t="b">
        <f t="shared" si="201"/>
        <v>0</v>
      </c>
      <c r="I6447" s="1" t="s">
        <v>2</v>
      </c>
      <c r="J6447" s="1" t="s">
        <v>13427</v>
      </c>
      <c r="K6447" s="1"/>
    </row>
    <row r="6448" spans="1:11" hidden="1">
      <c r="A6448" s="1" t="s">
        <v>13140</v>
      </c>
      <c r="B6448" s="1" t="s">
        <v>1210</v>
      </c>
      <c r="C6448" s="48" t="str">
        <f t="shared" si="200"/>
        <v>ח חיפה</v>
      </c>
      <c r="D6448" s="1" t="s">
        <v>13409</v>
      </c>
      <c r="E6448" s="1"/>
      <c r="F6448" s="2">
        <v>12</v>
      </c>
      <c r="G6448" s="2">
        <f>INDEX(תוצאות_בחירות,MATCH(C6448,siot!$F$3:$F$1887,0),27)</f>
        <v>1</v>
      </c>
      <c r="H6448" s="2" t="b">
        <f t="shared" si="201"/>
        <v>0</v>
      </c>
      <c r="I6448" s="1" t="s">
        <v>2</v>
      </c>
      <c r="J6448" s="1" t="s">
        <v>13426</v>
      </c>
      <c r="K6448" s="1"/>
    </row>
    <row r="6449" spans="1:11" hidden="1">
      <c r="A6449" s="1" t="s">
        <v>13140</v>
      </c>
      <c r="B6449" s="1" t="s">
        <v>1210</v>
      </c>
      <c r="C6449" s="48" t="str">
        <f t="shared" si="200"/>
        <v>ח חיפה</v>
      </c>
      <c r="D6449" s="1" t="s">
        <v>13409</v>
      </c>
      <c r="E6449" s="1"/>
      <c r="F6449" s="2">
        <v>13</v>
      </c>
      <c r="G6449" s="2">
        <f>INDEX(תוצאות_בחירות,MATCH(C6449,siot!$F$3:$F$1887,0),27)</f>
        <v>1</v>
      </c>
      <c r="H6449" s="2" t="b">
        <f t="shared" si="201"/>
        <v>0</v>
      </c>
      <c r="I6449" s="1" t="s">
        <v>2</v>
      </c>
      <c r="J6449" s="1" t="s">
        <v>13425</v>
      </c>
      <c r="K6449" s="1"/>
    </row>
    <row r="6450" spans="1:11" hidden="1">
      <c r="A6450" s="1" t="s">
        <v>13140</v>
      </c>
      <c r="B6450" s="1" t="s">
        <v>1210</v>
      </c>
      <c r="C6450" s="48" t="str">
        <f t="shared" si="200"/>
        <v>ח חיפה</v>
      </c>
      <c r="D6450" s="1" t="s">
        <v>13409</v>
      </c>
      <c r="E6450" s="1"/>
      <c r="F6450" s="2">
        <v>14</v>
      </c>
      <c r="G6450" s="2">
        <f>INDEX(תוצאות_בחירות,MATCH(C6450,siot!$F$3:$F$1887,0),27)</f>
        <v>1</v>
      </c>
      <c r="H6450" s="2" t="b">
        <f t="shared" si="201"/>
        <v>0</v>
      </c>
      <c r="I6450" s="1" t="s">
        <v>2</v>
      </c>
      <c r="J6450" s="1" t="s">
        <v>13424</v>
      </c>
      <c r="K6450" s="1"/>
    </row>
    <row r="6451" spans="1:11" hidden="1">
      <c r="A6451" s="1" t="s">
        <v>13140</v>
      </c>
      <c r="B6451" s="1" t="s">
        <v>1210</v>
      </c>
      <c r="C6451" s="48" t="str">
        <f t="shared" si="200"/>
        <v>ח חיפה</v>
      </c>
      <c r="D6451" s="1" t="s">
        <v>13409</v>
      </c>
      <c r="E6451" s="1"/>
      <c r="F6451" s="2">
        <v>15</v>
      </c>
      <c r="G6451" s="2">
        <f>INDEX(תוצאות_בחירות,MATCH(C6451,siot!$F$3:$F$1887,0),27)</f>
        <v>1</v>
      </c>
      <c r="H6451" s="2" t="b">
        <f t="shared" si="201"/>
        <v>0</v>
      </c>
      <c r="I6451" s="1" t="s">
        <v>2</v>
      </c>
      <c r="J6451" s="1" t="s">
        <v>13423</v>
      </c>
      <c r="K6451" s="1"/>
    </row>
    <row r="6452" spans="1:11" hidden="1">
      <c r="A6452" s="1" t="s">
        <v>13140</v>
      </c>
      <c r="B6452" s="1" t="s">
        <v>1210</v>
      </c>
      <c r="C6452" s="48" t="str">
        <f t="shared" si="200"/>
        <v>ח חיפה</v>
      </c>
      <c r="D6452" s="1" t="s">
        <v>13409</v>
      </c>
      <c r="E6452" s="1"/>
      <c r="F6452" s="2">
        <v>16</v>
      </c>
      <c r="G6452" s="2">
        <f>INDEX(תוצאות_בחירות,MATCH(C6452,siot!$F$3:$F$1887,0),27)</f>
        <v>1</v>
      </c>
      <c r="H6452" s="2" t="b">
        <f t="shared" si="201"/>
        <v>0</v>
      </c>
      <c r="I6452" s="1" t="s">
        <v>2</v>
      </c>
      <c r="J6452" s="1" t="s">
        <v>13422</v>
      </c>
      <c r="K6452" s="1"/>
    </row>
    <row r="6453" spans="1:11" hidden="1">
      <c r="A6453" s="1" t="s">
        <v>13140</v>
      </c>
      <c r="B6453" s="1" t="s">
        <v>1210</v>
      </c>
      <c r="C6453" s="48" t="str">
        <f t="shared" si="200"/>
        <v>ח חיפה</v>
      </c>
      <c r="D6453" s="1" t="s">
        <v>13409</v>
      </c>
      <c r="E6453" s="1"/>
      <c r="F6453" s="2">
        <v>17</v>
      </c>
      <c r="G6453" s="2">
        <f>INDEX(תוצאות_בחירות,MATCH(C6453,siot!$F$3:$F$1887,0),27)</f>
        <v>1</v>
      </c>
      <c r="H6453" s="2" t="b">
        <f t="shared" si="201"/>
        <v>0</v>
      </c>
      <c r="I6453" s="1" t="s">
        <v>2</v>
      </c>
      <c r="J6453" s="1" t="s">
        <v>3463</v>
      </c>
      <c r="K6453" s="1"/>
    </row>
    <row r="6454" spans="1:11" hidden="1">
      <c r="A6454" s="1" t="s">
        <v>13140</v>
      </c>
      <c r="B6454" s="1" t="s">
        <v>1210</v>
      </c>
      <c r="C6454" s="48" t="str">
        <f t="shared" si="200"/>
        <v>ח חיפה</v>
      </c>
      <c r="D6454" s="1" t="s">
        <v>13409</v>
      </c>
      <c r="E6454" s="1"/>
      <c r="F6454" s="2">
        <v>18</v>
      </c>
      <c r="G6454" s="2">
        <f>INDEX(תוצאות_בחירות,MATCH(C6454,siot!$F$3:$F$1887,0),27)</f>
        <v>1</v>
      </c>
      <c r="H6454" s="2" t="b">
        <f t="shared" si="201"/>
        <v>0</v>
      </c>
      <c r="I6454" s="1" t="s">
        <v>2</v>
      </c>
      <c r="J6454" s="1" t="s">
        <v>13421</v>
      </c>
      <c r="K6454" s="1"/>
    </row>
    <row r="6455" spans="1:11" hidden="1">
      <c r="A6455" s="1" t="s">
        <v>13140</v>
      </c>
      <c r="B6455" s="1" t="s">
        <v>1210</v>
      </c>
      <c r="C6455" s="48" t="str">
        <f t="shared" si="200"/>
        <v>ח חיפה</v>
      </c>
      <c r="D6455" s="1" t="s">
        <v>13409</v>
      </c>
      <c r="E6455" s="1"/>
      <c r="F6455" s="2">
        <v>19</v>
      </c>
      <c r="G6455" s="2">
        <f>INDEX(תוצאות_בחירות,MATCH(C6455,siot!$F$3:$F$1887,0),27)</f>
        <v>1</v>
      </c>
      <c r="H6455" s="2" t="b">
        <f t="shared" si="201"/>
        <v>0</v>
      </c>
      <c r="I6455" s="1" t="s">
        <v>2</v>
      </c>
      <c r="J6455" s="1" t="s">
        <v>13420</v>
      </c>
      <c r="K6455" s="1"/>
    </row>
    <row r="6456" spans="1:11" hidden="1">
      <c r="A6456" s="1" t="s">
        <v>13140</v>
      </c>
      <c r="B6456" s="1" t="s">
        <v>1210</v>
      </c>
      <c r="C6456" s="48" t="str">
        <f t="shared" si="200"/>
        <v>ח חיפה</v>
      </c>
      <c r="D6456" s="1" t="s">
        <v>13409</v>
      </c>
      <c r="E6456" s="1"/>
      <c r="F6456" s="2">
        <v>20</v>
      </c>
      <c r="G6456" s="2">
        <f>INDEX(תוצאות_בחירות,MATCH(C6456,siot!$F$3:$F$1887,0),27)</f>
        <v>1</v>
      </c>
      <c r="H6456" s="2" t="b">
        <f t="shared" si="201"/>
        <v>0</v>
      </c>
      <c r="I6456" s="1" t="s">
        <v>2</v>
      </c>
      <c r="J6456" s="1" t="s">
        <v>7241</v>
      </c>
      <c r="K6456" s="1"/>
    </row>
    <row r="6457" spans="1:11" hidden="1">
      <c r="A6457" s="1" t="s">
        <v>13140</v>
      </c>
      <c r="B6457" s="1" t="s">
        <v>1210</v>
      </c>
      <c r="C6457" s="48" t="str">
        <f t="shared" si="200"/>
        <v>ח חיפה</v>
      </c>
      <c r="D6457" s="1" t="s">
        <v>13409</v>
      </c>
      <c r="E6457" s="1"/>
      <c r="F6457" s="2">
        <v>21</v>
      </c>
      <c r="G6457" s="2">
        <f>INDEX(תוצאות_בחירות,MATCH(C6457,siot!$F$3:$F$1887,0),27)</f>
        <v>1</v>
      </c>
      <c r="H6457" s="2" t="b">
        <f t="shared" si="201"/>
        <v>0</v>
      </c>
      <c r="I6457" s="1" t="s">
        <v>2</v>
      </c>
      <c r="J6457" s="1" t="s">
        <v>13419</v>
      </c>
      <c r="K6457" s="1"/>
    </row>
    <row r="6458" spans="1:11" hidden="1">
      <c r="A6458" s="1" t="s">
        <v>13140</v>
      </c>
      <c r="B6458" s="1" t="s">
        <v>1210</v>
      </c>
      <c r="C6458" s="48" t="str">
        <f t="shared" si="200"/>
        <v>ח חיפה</v>
      </c>
      <c r="D6458" s="1" t="s">
        <v>13409</v>
      </c>
      <c r="E6458" s="1"/>
      <c r="F6458" s="2">
        <v>22</v>
      </c>
      <c r="G6458" s="2">
        <f>INDEX(תוצאות_בחירות,MATCH(C6458,siot!$F$3:$F$1887,0),27)</f>
        <v>1</v>
      </c>
      <c r="H6458" s="2" t="b">
        <f t="shared" si="201"/>
        <v>0</v>
      </c>
      <c r="I6458" s="1" t="s">
        <v>2</v>
      </c>
      <c r="J6458" s="1" t="s">
        <v>13418</v>
      </c>
      <c r="K6458" s="1"/>
    </row>
    <row r="6459" spans="1:11" hidden="1">
      <c r="A6459" s="1" t="s">
        <v>13140</v>
      </c>
      <c r="B6459" s="1" t="s">
        <v>1210</v>
      </c>
      <c r="C6459" s="48" t="str">
        <f t="shared" si="200"/>
        <v>ח חיפה</v>
      </c>
      <c r="D6459" s="1" t="s">
        <v>13409</v>
      </c>
      <c r="E6459" s="1"/>
      <c r="F6459" s="2">
        <v>23</v>
      </c>
      <c r="G6459" s="2">
        <f>INDEX(תוצאות_בחירות,MATCH(C6459,siot!$F$3:$F$1887,0),27)</f>
        <v>1</v>
      </c>
      <c r="H6459" s="2" t="b">
        <f t="shared" si="201"/>
        <v>0</v>
      </c>
      <c r="I6459" s="1" t="s">
        <v>2</v>
      </c>
      <c r="J6459" s="1" t="s">
        <v>13417</v>
      </c>
      <c r="K6459" s="1"/>
    </row>
    <row r="6460" spans="1:11" hidden="1">
      <c r="A6460" s="1" t="s">
        <v>13140</v>
      </c>
      <c r="B6460" s="1" t="s">
        <v>1210</v>
      </c>
      <c r="C6460" s="48" t="str">
        <f t="shared" si="200"/>
        <v>ח חיפה</v>
      </c>
      <c r="D6460" s="1" t="s">
        <v>13409</v>
      </c>
      <c r="E6460" s="1"/>
      <c r="F6460" s="2">
        <v>24</v>
      </c>
      <c r="G6460" s="2">
        <f>INDEX(תוצאות_בחירות,MATCH(C6460,siot!$F$3:$F$1887,0),27)</f>
        <v>1</v>
      </c>
      <c r="H6460" s="2" t="b">
        <f t="shared" si="201"/>
        <v>0</v>
      </c>
      <c r="I6460" s="1" t="s">
        <v>2</v>
      </c>
      <c r="J6460" s="1" t="s">
        <v>13416</v>
      </c>
      <c r="K6460" s="1"/>
    </row>
    <row r="6461" spans="1:11" hidden="1">
      <c r="A6461" s="1" t="s">
        <v>13140</v>
      </c>
      <c r="B6461" s="1" t="s">
        <v>1210</v>
      </c>
      <c r="C6461" s="48" t="str">
        <f t="shared" si="200"/>
        <v>ח חיפה</v>
      </c>
      <c r="D6461" s="1" t="s">
        <v>13409</v>
      </c>
      <c r="E6461" s="1"/>
      <c r="F6461" s="2">
        <v>25</v>
      </c>
      <c r="G6461" s="2">
        <f>INDEX(תוצאות_בחירות,MATCH(C6461,siot!$F$3:$F$1887,0),27)</f>
        <v>1</v>
      </c>
      <c r="H6461" s="2" t="b">
        <f t="shared" si="201"/>
        <v>0</v>
      </c>
      <c r="I6461" s="1" t="s">
        <v>2</v>
      </c>
      <c r="J6461" s="1" t="s">
        <v>13415</v>
      </c>
      <c r="K6461" s="1"/>
    </row>
    <row r="6462" spans="1:11" hidden="1">
      <c r="A6462" s="1" t="s">
        <v>13140</v>
      </c>
      <c r="B6462" s="1" t="s">
        <v>1210</v>
      </c>
      <c r="C6462" s="48" t="str">
        <f t="shared" si="200"/>
        <v>ח חיפה</v>
      </c>
      <c r="D6462" s="1" t="s">
        <v>13409</v>
      </c>
      <c r="E6462" s="1"/>
      <c r="F6462" s="2">
        <v>26</v>
      </c>
      <c r="G6462" s="2">
        <f>INDEX(תוצאות_בחירות,MATCH(C6462,siot!$F$3:$F$1887,0),27)</f>
        <v>1</v>
      </c>
      <c r="H6462" s="2" t="b">
        <f t="shared" si="201"/>
        <v>0</v>
      </c>
      <c r="I6462" s="1" t="s">
        <v>2</v>
      </c>
      <c r="J6462" s="1" t="s">
        <v>13414</v>
      </c>
      <c r="K6462" s="1"/>
    </row>
    <row r="6463" spans="1:11" hidden="1">
      <c r="A6463" s="1" t="s">
        <v>13140</v>
      </c>
      <c r="B6463" s="1" t="s">
        <v>1210</v>
      </c>
      <c r="C6463" s="48" t="str">
        <f t="shared" si="200"/>
        <v>ח חיפה</v>
      </c>
      <c r="D6463" s="1" t="s">
        <v>13409</v>
      </c>
      <c r="E6463" s="1"/>
      <c r="F6463" s="2">
        <v>27</v>
      </c>
      <c r="G6463" s="2">
        <f>INDEX(תוצאות_בחירות,MATCH(C6463,siot!$F$3:$F$1887,0),27)</f>
        <v>1</v>
      </c>
      <c r="H6463" s="2" t="b">
        <f t="shared" si="201"/>
        <v>0</v>
      </c>
      <c r="I6463" s="1" t="s">
        <v>2</v>
      </c>
      <c r="J6463" s="1" t="s">
        <v>13413</v>
      </c>
      <c r="K6463" s="1"/>
    </row>
    <row r="6464" spans="1:11" hidden="1">
      <c r="A6464" s="1" t="s">
        <v>13140</v>
      </c>
      <c r="B6464" s="1" t="s">
        <v>1210</v>
      </c>
      <c r="C6464" s="48" t="str">
        <f t="shared" si="200"/>
        <v>ח חיפה</v>
      </c>
      <c r="D6464" s="1" t="s">
        <v>13409</v>
      </c>
      <c r="E6464" s="1"/>
      <c r="F6464" s="2">
        <v>28</v>
      </c>
      <c r="G6464" s="2">
        <f>INDEX(תוצאות_בחירות,MATCH(C6464,siot!$F$3:$F$1887,0),27)</f>
        <v>1</v>
      </c>
      <c r="H6464" s="2" t="b">
        <f t="shared" si="201"/>
        <v>0</v>
      </c>
      <c r="I6464" s="1" t="s">
        <v>2</v>
      </c>
      <c r="J6464" s="1" t="s">
        <v>13412</v>
      </c>
      <c r="K6464" s="1"/>
    </row>
    <row r="6465" spans="1:11" hidden="1">
      <c r="A6465" s="1" t="s">
        <v>13140</v>
      </c>
      <c r="B6465" s="1" t="s">
        <v>1210</v>
      </c>
      <c r="C6465" s="48" t="str">
        <f t="shared" si="200"/>
        <v>ח חיפה</v>
      </c>
      <c r="D6465" s="1" t="s">
        <v>13409</v>
      </c>
      <c r="E6465" s="1"/>
      <c r="F6465" s="2">
        <v>29</v>
      </c>
      <c r="G6465" s="2">
        <f>INDEX(תוצאות_בחירות,MATCH(C6465,siot!$F$3:$F$1887,0),27)</f>
        <v>1</v>
      </c>
      <c r="H6465" s="2" t="b">
        <f t="shared" si="201"/>
        <v>0</v>
      </c>
      <c r="I6465" s="1" t="s">
        <v>2</v>
      </c>
      <c r="J6465" s="1" t="s">
        <v>13411</v>
      </c>
      <c r="K6465" s="1"/>
    </row>
    <row r="6466" spans="1:11" hidden="1">
      <c r="A6466" s="1" t="s">
        <v>13140</v>
      </c>
      <c r="B6466" s="1" t="s">
        <v>1210</v>
      </c>
      <c r="C6466" s="48" t="str">
        <f t="shared" si="200"/>
        <v>ח חיפה</v>
      </c>
      <c r="D6466" s="1" t="s">
        <v>13409</v>
      </c>
      <c r="E6466" s="1"/>
      <c r="F6466" s="2">
        <v>30</v>
      </c>
      <c r="G6466" s="2">
        <f>INDEX(תוצאות_בחירות,MATCH(C6466,siot!$F$3:$F$1887,0),27)</f>
        <v>1</v>
      </c>
      <c r="H6466" s="2" t="b">
        <f t="shared" si="201"/>
        <v>0</v>
      </c>
      <c r="I6466" s="1" t="s">
        <v>2</v>
      </c>
      <c r="J6466" s="1" t="s">
        <v>13410</v>
      </c>
      <c r="K6466" s="1"/>
    </row>
    <row r="6467" spans="1:11" hidden="1">
      <c r="A6467" s="1" t="s">
        <v>13140</v>
      </c>
      <c r="B6467" s="1" t="s">
        <v>1210</v>
      </c>
      <c r="C6467" s="48" t="str">
        <f t="shared" si="200"/>
        <v>ח חיפה</v>
      </c>
      <c r="D6467" s="1" t="s">
        <v>13409</v>
      </c>
      <c r="E6467" s="1"/>
      <c r="F6467" s="2">
        <v>31</v>
      </c>
      <c r="G6467" s="2">
        <f>INDEX(תוצאות_בחירות,MATCH(C6467,siot!$F$3:$F$1887,0),27)</f>
        <v>1</v>
      </c>
      <c r="H6467" s="2" t="b">
        <f t="shared" si="201"/>
        <v>0</v>
      </c>
      <c r="I6467" s="1" t="s">
        <v>2</v>
      </c>
      <c r="J6467" s="1" t="s">
        <v>13408</v>
      </c>
      <c r="K6467" s="1"/>
    </row>
    <row r="6468" spans="1:11" hidden="1">
      <c r="A6468" s="1" t="s">
        <v>13140</v>
      </c>
      <c r="B6468" s="1" t="s">
        <v>1007</v>
      </c>
      <c r="C6468" s="48" t="str">
        <f t="shared" ref="C6468:C6531" si="202">B6468&amp;" "&amp;A6468</f>
        <v>טב חיפה</v>
      </c>
      <c r="D6468" s="1" t="s">
        <v>3568</v>
      </c>
      <c r="E6468" s="1" t="s">
        <v>3</v>
      </c>
      <c r="F6468" s="2" t="s">
        <v>19548</v>
      </c>
      <c r="G6468" s="2">
        <f>INDEX(תוצאות_בחירות,MATCH(C6468,siot!$F$3:$F$1887,0),27)</f>
        <v>1</v>
      </c>
      <c r="H6468" s="2" t="b">
        <f t="shared" ref="H6468:H6531" si="203">IF(OR(F6468&lt;G6468,G6468=F6468),TRUE,FALSE)</f>
        <v>0</v>
      </c>
      <c r="I6468" s="1"/>
      <c r="J6468" s="1"/>
      <c r="K6468" s="1"/>
    </row>
    <row r="6469" spans="1:11">
      <c r="A6469" s="1" t="s">
        <v>13140</v>
      </c>
      <c r="B6469" s="1" t="s">
        <v>1007</v>
      </c>
      <c r="C6469" s="48" t="str">
        <f t="shared" si="202"/>
        <v>טב חיפה</v>
      </c>
      <c r="D6469" s="1" t="s">
        <v>3568</v>
      </c>
      <c r="E6469" s="1"/>
      <c r="F6469" s="2">
        <v>1</v>
      </c>
      <c r="G6469" s="2">
        <f>INDEX(תוצאות_בחירות,MATCH(C6469,siot!$F$3:$F$1887,0),27)</f>
        <v>1</v>
      </c>
      <c r="H6469" s="2" t="b">
        <f t="shared" si="203"/>
        <v>1</v>
      </c>
      <c r="I6469" s="1" t="s">
        <v>2</v>
      </c>
      <c r="J6469" s="1" t="s">
        <v>13407</v>
      </c>
      <c r="K6469" s="1"/>
    </row>
    <row r="6470" spans="1:11" hidden="1">
      <c r="A6470" s="1" t="s">
        <v>13140</v>
      </c>
      <c r="B6470" s="1" t="s">
        <v>1007</v>
      </c>
      <c r="C6470" s="48" t="str">
        <f t="shared" si="202"/>
        <v>טב חיפה</v>
      </c>
      <c r="D6470" s="1" t="s">
        <v>3568</v>
      </c>
      <c r="E6470" s="1"/>
      <c r="F6470" s="2">
        <v>2</v>
      </c>
      <c r="G6470" s="2">
        <f>INDEX(תוצאות_בחירות,MATCH(C6470,siot!$F$3:$F$1887,0),27)</f>
        <v>1</v>
      </c>
      <c r="H6470" s="2" t="b">
        <f t="shared" si="203"/>
        <v>0</v>
      </c>
      <c r="I6470" s="1" t="s">
        <v>2</v>
      </c>
      <c r="J6470" s="1" t="s">
        <v>13406</v>
      </c>
      <c r="K6470" s="1"/>
    </row>
    <row r="6471" spans="1:11" hidden="1">
      <c r="A6471" s="1" t="s">
        <v>13140</v>
      </c>
      <c r="B6471" s="1" t="s">
        <v>1007</v>
      </c>
      <c r="C6471" s="48" t="str">
        <f t="shared" si="202"/>
        <v>טב חיפה</v>
      </c>
      <c r="D6471" s="1" t="s">
        <v>3568</v>
      </c>
      <c r="E6471" s="1"/>
      <c r="F6471" s="2">
        <v>3</v>
      </c>
      <c r="G6471" s="2">
        <f>INDEX(תוצאות_בחירות,MATCH(C6471,siot!$F$3:$F$1887,0),27)</f>
        <v>1</v>
      </c>
      <c r="H6471" s="2" t="b">
        <f t="shared" si="203"/>
        <v>0</v>
      </c>
      <c r="I6471" s="1" t="s">
        <v>2</v>
      </c>
      <c r="J6471" s="1" t="s">
        <v>13405</v>
      </c>
      <c r="K6471" s="1"/>
    </row>
    <row r="6472" spans="1:11" hidden="1">
      <c r="A6472" s="1" t="s">
        <v>13140</v>
      </c>
      <c r="B6472" s="1" t="s">
        <v>1007</v>
      </c>
      <c r="C6472" s="48" t="str">
        <f t="shared" si="202"/>
        <v>טב חיפה</v>
      </c>
      <c r="D6472" s="1" t="s">
        <v>3568</v>
      </c>
      <c r="E6472" s="1"/>
      <c r="F6472" s="2">
        <v>4</v>
      </c>
      <c r="G6472" s="2">
        <f>INDEX(תוצאות_בחירות,MATCH(C6472,siot!$F$3:$F$1887,0),27)</f>
        <v>1</v>
      </c>
      <c r="H6472" s="2" t="b">
        <f t="shared" si="203"/>
        <v>0</v>
      </c>
      <c r="I6472" s="1" t="s">
        <v>2</v>
      </c>
      <c r="J6472" s="1" t="s">
        <v>13404</v>
      </c>
      <c r="K6472" s="1"/>
    </row>
    <row r="6473" spans="1:11" hidden="1">
      <c r="A6473" s="1" t="s">
        <v>13140</v>
      </c>
      <c r="B6473" s="1" t="s">
        <v>1007</v>
      </c>
      <c r="C6473" s="48" t="str">
        <f t="shared" si="202"/>
        <v>טב חיפה</v>
      </c>
      <c r="D6473" s="1" t="s">
        <v>3568</v>
      </c>
      <c r="E6473" s="1"/>
      <c r="F6473" s="2">
        <v>5</v>
      </c>
      <c r="G6473" s="2">
        <f>INDEX(תוצאות_בחירות,MATCH(C6473,siot!$F$3:$F$1887,0),27)</f>
        <v>1</v>
      </c>
      <c r="H6473" s="2" t="b">
        <f t="shared" si="203"/>
        <v>0</v>
      </c>
      <c r="I6473" s="1" t="s">
        <v>2</v>
      </c>
      <c r="J6473" s="1" t="s">
        <v>13403</v>
      </c>
      <c r="K6473" s="1"/>
    </row>
    <row r="6474" spans="1:11" hidden="1">
      <c r="A6474" s="1" t="s">
        <v>13140</v>
      </c>
      <c r="B6474" s="1" t="s">
        <v>1007</v>
      </c>
      <c r="C6474" s="48" t="str">
        <f t="shared" si="202"/>
        <v>טב חיפה</v>
      </c>
      <c r="D6474" s="1" t="s">
        <v>3568</v>
      </c>
      <c r="E6474" s="1"/>
      <c r="F6474" s="2">
        <v>6</v>
      </c>
      <c r="G6474" s="2">
        <f>INDEX(תוצאות_בחירות,MATCH(C6474,siot!$F$3:$F$1887,0),27)</f>
        <v>1</v>
      </c>
      <c r="H6474" s="2" t="b">
        <f t="shared" si="203"/>
        <v>0</v>
      </c>
      <c r="I6474" s="1" t="s">
        <v>2</v>
      </c>
      <c r="J6474" s="1" t="s">
        <v>13402</v>
      </c>
      <c r="K6474" s="1"/>
    </row>
    <row r="6475" spans="1:11" hidden="1">
      <c r="A6475" s="1" t="s">
        <v>13140</v>
      </c>
      <c r="B6475" s="1" t="s">
        <v>1007</v>
      </c>
      <c r="C6475" s="48" t="str">
        <f t="shared" si="202"/>
        <v>טב חיפה</v>
      </c>
      <c r="D6475" s="1" t="s">
        <v>3568</v>
      </c>
      <c r="E6475" s="1"/>
      <c r="F6475" s="2">
        <v>7</v>
      </c>
      <c r="G6475" s="2">
        <f>INDEX(תוצאות_בחירות,MATCH(C6475,siot!$F$3:$F$1887,0),27)</f>
        <v>1</v>
      </c>
      <c r="H6475" s="2" t="b">
        <f t="shared" si="203"/>
        <v>0</v>
      </c>
      <c r="I6475" s="1" t="s">
        <v>2</v>
      </c>
      <c r="J6475" s="1" t="s">
        <v>13401</v>
      </c>
      <c r="K6475" s="1"/>
    </row>
    <row r="6476" spans="1:11" hidden="1">
      <c r="A6476" s="1" t="s">
        <v>13140</v>
      </c>
      <c r="B6476" s="1" t="s">
        <v>1007</v>
      </c>
      <c r="C6476" s="48" t="str">
        <f t="shared" si="202"/>
        <v>טב חיפה</v>
      </c>
      <c r="D6476" s="1" t="s">
        <v>3568</v>
      </c>
      <c r="E6476" s="1"/>
      <c r="F6476" s="2">
        <v>8</v>
      </c>
      <c r="G6476" s="2">
        <f>INDEX(תוצאות_בחירות,MATCH(C6476,siot!$F$3:$F$1887,0),27)</f>
        <v>1</v>
      </c>
      <c r="H6476" s="2" t="b">
        <f t="shared" si="203"/>
        <v>0</v>
      </c>
      <c r="I6476" s="1" t="s">
        <v>2</v>
      </c>
      <c r="J6476" s="1" t="s">
        <v>13400</v>
      </c>
      <c r="K6476" s="1"/>
    </row>
    <row r="6477" spans="1:11" hidden="1">
      <c r="A6477" s="1" t="s">
        <v>13140</v>
      </c>
      <c r="B6477" s="1" t="s">
        <v>1007</v>
      </c>
      <c r="C6477" s="48" t="str">
        <f t="shared" si="202"/>
        <v>טב חיפה</v>
      </c>
      <c r="D6477" s="1" t="s">
        <v>3568</v>
      </c>
      <c r="E6477" s="1"/>
      <c r="F6477" s="2">
        <v>9</v>
      </c>
      <c r="G6477" s="2">
        <f>INDEX(תוצאות_בחירות,MATCH(C6477,siot!$F$3:$F$1887,0),27)</f>
        <v>1</v>
      </c>
      <c r="H6477" s="2" t="b">
        <f t="shared" si="203"/>
        <v>0</v>
      </c>
      <c r="I6477" s="1" t="s">
        <v>2</v>
      </c>
      <c r="J6477" s="1" t="s">
        <v>13399</v>
      </c>
      <c r="K6477" s="1"/>
    </row>
    <row r="6478" spans="1:11" hidden="1">
      <c r="A6478" s="1" t="s">
        <v>13140</v>
      </c>
      <c r="B6478" s="1" t="s">
        <v>1007</v>
      </c>
      <c r="C6478" s="48" t="str">
        <f t="shared" si="202"/>
        <v>טב חיפה</v>
      </c>
      <c r="D6478" s="1" t="s">
        <v>3568</v>
      </c>
      <c r="E6478" s="1"/>
      <c r="F6478" s="2">
        <v>10</v>
      </c>
      <c r="G6478" s="2">
        <f>INDEX(תוצאות_בחירות,MATCH(C6478,siot!$F$3:$F$1887,0),27)</f>
        <v>1</v>
      </c>
      <c r="H6478" s="2" t="b">
        <f t="shared" si="203"/>
        <v>0</v>
      </c>
      <c r="I6478" s="1" t="s">
        <v>2</v>
      </c>
      <c r="J6478" s="1" t="s">
        <v>13398</v>
      </c>
      <c r="K6478" s="1"/>
    </row>
    <row r="6479" spans="1:11" hidden="1">
      <c r="A6479" s="1" t="s">
        <v>13140</v>
      </c>
      <c r="B6479" s="1" t="s">
        <v>1007</v>
      </c>
      <c r="C6479" s="48" t="str">
        <f t="shared" si="202"/>
        <v>טב חיפה</v>
      </c>
      <c r="D6479" s="1" t="s">
        <v>3568</v>
      </c>
      <c r="E6479" s="1"/>
      <c r="F6479" s="2">
        <v>11</v>
      </c>
      <c r="G6479" s="2">
        <f>INDEX(תוצאות_בחירות,MATCH(C6479,siot!$F$3:$F$1887,0),27)</f>
        <v>1</v>
      </c>
      <c r="H6479" s="2" t="b">
        <f t="shared" si="203"/>
        <v>0</v>
      </c>
      <c r="I6479" s="1" t="s">
        <v>2</v>
      </c>
      <c r="J6479" s="1" t="s">
        <v>13397</v>
      </c>
      <c r="K6479" s="1"/>
    </row>
    <row r="6480" spans="1:11" hidden="1">
      <c r="A6480" s="1" t="s">
        <v>13140</v>
      </c>
      <c r="B6480" s="1" t="s">
        <v>11824</v>
      </c>
      <c r="C6480" s="48" t="str">
        <f t="shared" si="202"/>
        <v>יפ חיפה</v>
      </c>
      <c r="D6480" s="1" t="s">
        <v>13378</v>
      </c>
      <c r="E6480" s="1" t="s">
        <v>18</v>
      </c>
      <c r="F6480" s="2" t="s">
        <v>19548</v>
      </c>
      <c r="G6480" s="2">
        <f>INDEX(תוצאות_בחירות,MATCH(C6480,siot!$F$3:$F$1887,0),27)</f>
        <v>2</v>
      </c>
      <c r="H6480" s="2" t="b">
        <f t="shared" si="203"/>
        <v>0</v>
      </c>
      <c r="I6480" s="1"/>
      <c r="J6480" s="1"/>
      <c r="K6480" s="1"/>
    </row>
    <row r="6481" spans="1:11">
      <c r="A6481" s="1" t="s">
        <v>13140</v>
      </c>
      <c r="B6481" s="1" t="s">
        <v>11824</v>
      </c>
      <c r="C6481" s="48" t="str">
        <f t="shared" si="202"/>
        <v>יפ חיפה</v>
      </c>
      <c r="D6481" s="1" t="s">
        <v>13378</v>
      </c>
      <c r="E6481" s="1" t="s">
        <v>17</v>
      </c>
      <c r="F6481" s="2">
        <v>1</v>
      </c>
      <c r="G6481" s="2">
        <f>INDEX(תוצאות_בחירות,MATCH(C6481,siot!$F$3:$F$1887,0),27)</f>
        <v>2</v>
      </c>
      <c r="H6481" s="2" t="b">
        <f t="shared" si="203"/>
        <v>1</v>
      </c>
      <c r="I6481" s="1" t="s">
        <v>2</v>
      </c>
      <c r="J6481" s="1" t="s">
        <v>13396</v>
      </c>
      <c r="K6481" s="1"/>
    </row>
    <row r="6482" spans="1:11">
      <c r="A6482" s="1" t="s">
        <v>13140</v>
      </c>
      <c r="B6482" s="1" t="s">
        <v>11824</v>
      </c>
      <c r="C6482" s="48" t="str">
        <f t="shared" si="202"/>
        <v>יפ חיפה</v>
      </c>
      <c r="D6482" s="1" t="s">
        <v>13378</v>
      </c>
      <c r="E6482" s="1"/>
      <c r="F6482" s="2">
        <v>2</v>
      </c>
      <c r="G6482" s="2">
        <f>INDEX(תוצאות_בחירות,MATCH(C6482,siot!$F$3:$F$1887,0),27)</f>
        <v>2</v>
      </c>
      <c r="H6482" s="2" t="b">
        <f t="shared" si="203"/>
        <v>1</v>
      </c>
      <c r="I6482" s="1" t="s">
        <v>2</v>
      </c>
      <c r="J6482" s="1" t="s">
        <v>8592</v>
      </c>
      <c r="K6482" s="1"/>
    </row>
    <row r="6483" spans="1:11" hidden="1">
      <c r="A6483" s="1" t="s">
        <v>13140</v>
      </c>
      <c r="B6483" s="1" t="s">
        <v>11824</v>
      </c>
      <c r="C6483" s="48" t="str">
        <f t="shared" si="202"/>
        <v>יפ חיפה</v>
      </c>
      <c r="D6483" s="1" t="s">
        <v>13378</v>
      </c>
      <c r="E6483" s="1"/>
      <c r="F6483" s="2">
        <v>3</v>
      </c>
      <c r="G6483" s="2">
        <f>INDEX(תוצאות_בחירות,MATCH(C6483,siot!$F$3:$F$1887,0),27)</f>
        <v>2</v>
      </c>
      <c r="H6483" s="2" t="b">
        <f t="shared" si="203"/>
        <v>0</v>
      </c>
      <c r="I6483" s="1" t="s">
        <v>2</v>
      </c>
      <c r="J6483" s="1" t="s">
        <v>13395</v>
      </c>
      <c r="K6483" s="1"/>
    </row>
    <row r="6484" spans="1:11" hidden="1">
      <c r="A6484" s="1" t="s">
        <v>13140</v>
      </c>
      <c r="B6484" s="1" t="s">
        <v>11824</v>
      </c>
      <c r="C6484" s="48" t="str">
        <f t="shared" si="202"/>
        <v>יפ חיפה</v>
      </c>
      <c r="D6484" s="1" t="s">
        <v>13378</v>
      </c>
      <c r="E6484" s="1"/>
      <c r="F6484" s="2">
        <v>4</v>
      </c>
      <c r="G6484" s="2">
        <f>INDEX(תוצאות_בחירות,MATCH(C6484,siot!$F$3:$F$1887,0),27)</f>
        <v>2</v>
      </c>
      <c r="H6484" s="2" t="b">
        <f t="shared" si="203"/>
        <v>0</v>
      </c>
      <c r="I6484" s="1" t="s">
        <v>2</v>
      </c>
      <c r="J6484" s="1" t="s">
        <v>13394</v>
      </c>
      <c r="K6484" s="1"/>
    </row>
    <row r="6485" spans="1:11" hidden="1">
      <c r="A6485" s="1" t="s">
        <v>13140</v>
      </c>
      <c r="B6485" s="1" t="s">
        <v>11824</v>
      </c>
      <c r="C6485" s="48" t="str">
        <f t="shared" si="202"/>
        <v>יפ חיפה</v>
      </c>
      <c r="D6485" s="1" t="s">
        <v>13378</v>
      </c>
      <c r="E6485" s="1"/>
      <c r="F6485" s="2">
        <v>5</v>
      </c>
      <c r="G6485" s="2">
        <f>INDEX(תוצאות_בחירות,MATCH(C6485,siot!$F$3:$F$1887,0),27)</f>
        <v>2</v>
      </c>
      <c r="H6485" s="2" t="b">
        <f t="shared" si="203"/>
        <v>0</v>
      </c>
      <c r="I6485" s="1" t="s">
        <v>2</v>
      </c>
      <c r="J6485" s="1" t="s">
        <v>13393</v>
      </c>
      <c r="K6485" s="1"/>
    </row>
    <row r="6486" spans="1:11" hidden="1">
      <c r="A6486" s="1" t="s">
        <v>13140</v>
      </c>
      <c r="B6486" s="1" t="s">
        <v>11824</v>
      </c>
      <c r="C6486" s="48" t="str">
        <f t="shared" si="202"/>
        <v>יפ חיפה</v>
      </c>
      <c r="D6486" s="1" t="s">
        <v>13378</v>
      </c>
      <c r="E6486" s="1"/>
      <c r="F6486" s="2">
        <v>6</v>
      </c>
      <c r="G6486" s="2">
        <f>INDEX(תוצאות_בחירות,MATCH(C6486,siot!$F$3:$F$1887,0),27)</f>
        <v>2</v>
      </c>
      <c r="H6486" s="2" t="b">
        <f t="shared" si="203"/>
        <v>0</v>
      </c>
      <c r="I6486" s="1" t="s">
        <v>2</v>
      </c>
      <c r="J6486" s="1" t="s">
        <v>13392</v>
      </c>
      <c r="K6486" s="1"/>
    </row>
    <row r="6487" spans="1:11" hidden="1">
      <c r="A6487" s="1" t="s">
        <v>13140</v>
      </c>
      <c r="B6487" s="1" t="s">
        <v>11824</v>
      </c>
      <c r="C6487" s="48" t="str">
        <f t="shared" si="202"/>
        <v>יפ חיפה</v>
      </c>
      <c r="D6487" s="1" t="s">
        <v>13378</v>
      </c>
      <c r="E6487" s="1"/>
      <c r="F6487" s="2">
        <v>7</v>
      </c>
      <c r="G6487" s="2">
        <f>INDEX(תוצאות_בחירות,MATCH(C6487,siot!$F$3:$F$1887,0),27)</f>
        <v>2</v>
      </c>
      <c r="H6487" s="2" t="b">
        <f t="shared" si="203"/>
        <v>0</v>
      </c>
      <c r="I6487" s="1" t="s">
        <v>2</v>
      </c>
      <c r="J6487" s="1" t="s">
        <v>13391</v>
      </c>
      <c r="K6487" s="1"/>
    </row>
    <row r="6488" spans="1:11" hidden="1">
      <c r="A6488" s="1" t="s">
        <v>13140</v>
      </c>
      <c r="B6488" s="1" t="s">
        <v>11824</v>
      </c>
      <c r="C6488" s="48" t="str">
        <f t="shared" si="202"/>
        <v>יפ חיפה</v>
      </c>
      <c r="D6488" s="1" t="s">
        <v>13378</v>
      </c>
      <c r="E6488" s="1"/>
      <c r="F6488" s="2">
        <v>8</v>
      </c>
      <c r="G6488" s="2">
        <f>INDEX(תוצאות_בחירות,MATCH(C6488,siot!$F$3:$F$1887,0),27)</f>
        <v>2</v>
      </c>
      <c r="H6488" s="2" t="b">
        <f t="shared" si="203"/>
        <v>0</v>
      </c>
      <c r="I6488" s="1" t="s">
        <v>2</v>
      </c>
      <c r="J6488" s="1" t="s">
        <v>13390</v>
      </c>
      <c r="K6488" s="1"/>
    </row>
    <row r="6489" spans="1:11" hidden="1">
      <c r="A6489" s="1" t="s">
        <v>13140</v>
      </c>
      <c r="B6489" s="1" t="s">
        <v>11824</v>
      </c>
      <c r="C6489" s="48" t="str">
        <f t="shared" si="202"/>
        <v>יפ חיפה</v>
      </c>
      <c r="D6489" s="1" t="s">
        <v>13378</v>
      </c>
      <c r="E6489" s="1"/>
      <c r="F6489" s="2">
        <v>9</v>
      </c>
      <c r="G6489" s="2">
        <f>INDEX(תוצאות_בחירות,MATCH(C6489,siot!$F$3:$F$1887,0),27)</f>
        <v>2</v>
      </c>
      <c r="H6489" s="2" t="b">
        <f t="shared" si="203"/>
        <v>0</v>
      </c>
      <c r="I6489" s="1" t="s">
        <v>2</v>
      </c>
      <c r="J6489" s="1" t="s">
        <v>13389</v>
      </c>
      <c r="K6489" s="1"/>
    </row>
    <row r="6490" spans="1:11" hidden="1">
      <c r="A6490" s="1" t="s">
        <v>13140</v>
      </c>
      <c r="B6490" s="1" t="s">
        <v>11824</v>
      </c>
      <c r="C6490" s="48" t="str">
        <f t="shared" si="202"/>
        <v>יפ חיפה</v>
      </c>
      <c r="D6490" s="1" t="s">
        <v>13378</v>
      </c>
      <c r="E6490" s="1"/>
      <c r="F6490" s="2">
        <v>10</v>
      </c>
      <c r="G6490" s="2">
        <f>INDEX(תוצאות_בחירות,MATCH(C6490,siot!$F$3:$F$1887,0),27)</f>
        <v>2</v>
      </c>
      <c r="H6490" s="2" t="b">
        <f t="shared" si="203"/>
        <v>0</v>
      </c>
      <c r="I6490" s="1" t="s">
        <v>2</v>
      </c>
      <c r="J6490" s="1" t="s">
        <v>13388</v>
      </c>
      <c r="K6490" s="1"/>
    </row>
    <row r="6491" spans="1:11" hidden="1">
      <c r="A6491" s="1" t="s">
        <v>13140</v>
      </c>
      <c r="B6491" s="1" t="s">
        <v>11824</v>
      </c>
      <c r="C6491" s="48" t="str">
        <f t="shared" si="202"/>
        <v>יפ חיפה</v>
      </c>
      <c r="D6491" s="1" t="s">
        <v>13378</v>
      </c>
      <c r="E6491" s="1"/>
      <c r="F6491" s="2">
        <v>11</v>
      </c>
      <c r="G6491" s="2">
        <f>INDEX(תוצאות_בחירות,MATCH(C6491,siot!$F$3:$F$1887,0),27)</f>
        <v>2</v>
      </c>
      <c r="H6491" s="2" t="b">
        <f t="shared" si="203"/>
        <v>0</v>
      </c>
      <c r="I6491" s="1" t="s">
        <v>2</v>
      </c>
      <c r="J6491" s="1" t="s">
        <v>13387</v>
      </c>
      <c r="K6491" s="1"/>
    </row>
    <row r="6492" spans="1:11" hidden="1">
      <c r="A6492" s="1" t="s">
        <v>13140</v>
      </c>
      <c r="B6492" s="1" t="s">
        <v>11824</v>
      </c>
      <c r="C6492" s="48" t="str">
        <f t="shared" si="202"/>
        <v>יפ חיפה</v>
      </c>
      <c r="D6492" s="1" t="s">
        <v>13378</v>
      </c>
      <c r="E6492" s="1"/>
      <c r="F6492" s="2">
        <v>12</v>
      </c>
      <c r="G6492" s="2">
        <f>INDEX(תוצאות_בחירות,MATCH(C6492,siot!$F$3:$F$1887,0),27)</f>
        <v>2</v>
      </c>
      <c r="H6492" s="2" t="b">
        <f t="shared" si="203"/>
        <v>0</v>
      </c>
      <c r="I6492" s="1" t="s">
        <v>2</v>
      </c>
      <c r="J6492" s="1" t="s">
        <v>13386</v>
      </c>
      <c r="K6492" s="1"/>
    </row>
    <row r="6493" spans="1:11" hidden="1">
      <c r="A6493" s="1" t="s">
        <v>13140</v>
      </c>
      <c r="B6493" s="1" t="s">
        <v>11824</v>
      </c>
      <c r="C6493" s="48" t="str">
        <f t="shared" si="202"/>
        <v>יפ חיפה</v>
      </c>
      <c r="D6493" s="1" t="s">
        <v>13378</v>
      </c>
      <c r="E6493" s="1"/>
      <c r="F6493" s="2">
        <v>13</v>
      </c>
      <c r="G6493" s="2">
        <f>INDEX(תוצאות_בחירות,MATCH(C6493,siot!$F$3:$F$1887,0),27)</f>
        <v>2</v>
      </c>
      <c r="H6493" s="2" t="b">
        <f t="shared" si="203"/>
        <v>0</v>
      </c>
      <c r="I6493" s="1" t="s">
        <v>2</v>
      </c>
      <c r="J6493" s="1" t="s">
        <v>13385</v>
      </c>
      <c r="K6493" s="1"/>
    </row>
    <row r="6494" spans="1:11" hidden="1">
      <c r="A6494" s="1" t="s">
        <v>13140</v>
      </c>
      <c r="B6494" s="1" t="s">
        <v>11824</v>
      </c>
      <c r="C6494" s="48" t="str">
        <f t="shared" si="202"/>
        <v>יפ חיפה</v>
      </c>
      <c r="D6494" s="1" t="s">
        <v>13378</v>
      </c>
      <c r="E6494" s="1"/>
      <c r="F6494" s="2">
        <v>14</v>
      </c>
      <c r="G6494" s="2">
        <f>INDEX(תוצאות_בחירות,MATCH(C6494,siot!$F$3:$F$1887,0),27)</f>
        <v>2</v>
      </c>
      <c r="H6494" s="2" t="b">
        <f t="shared" si="203"/>
        <v>0</v>
      </c>
      <c r="I6494" s="1" t="s">
        <v>2</v>
      </c>
      <c r="J6494" s="1" t="s">
        <v>13384</v>
      </c>
      <c r="K6494" s="1"/>
    </row>
    <row r="6495" spans="1:11" hidden="1">
      <c r="A6495" s="1" t="s">
        <v>13140</v>
      </c>
      <c r="B6495" s="1" t="s">
        <v>11824</v>
      </c>
      <c r="C6495" s="48" t="str">
        <f t="shared" si="202"/>
        <v>יפ חיפה</v>
      </c>
      <c r="D6495" s="1" t="s">
        <v>13378</v>
      </c>
      <c r="E6495" s="1"/>
      <c r="F6495" s="2">
        <v>15</v>
      </c>
      <c r="G6495" s="2">
        <f>INDEX(תוצאות_בחירות,MATCH(C6495,siot!$F$3:$F$1887,0),27)</f>
        <v>2</v>
      </c>
      <c r="H6495" s="2" t="b">
        <f t="shared" si="203"/>
        <v>0</v>
      </c>
      <c r="I6495" s="1" t="s">
        <v>2</v>
      </c>
      <c r="J6495" s="1" t="s">
        <v>13383</v>
      </c>
      <c r="K6495" s="1"/>
    </row>
    <row r="6496" spans="1:11" hidden="1">
      <c r="A6496" s="1" t="s">
        <v>13140</v>
      </c>
      <c r="B6496" s="1" t="s">
        <v>11824</v>
      </c>
      <c r="C6496" s="48" t="str">
        <f t="shared" si="202"/>
        <v>יפ חיפה</v>
      </c>
      <c r="D6496" s="1" t="s">
        <v>13378</v>
      </c>
      <c r="E6496" s="1"/>
      <c r="F6496" s="2">
        <v>16</v>
      </c>
      <c r="G6496" s="2">
        <f>INDEX(תוצאות_בחירות,MATCH(C6496,siot!$F$3:$F$1887,0),27)</f>
        <v>2</v>
      </c>
      <c r="H6496" s="2" t="b">
        <f t="shared" si="203"/>
        <v>0</v>
      </c>
      <c r="I6496" s="1" t="s">
        <v>2</v>
      </c>
      <c r="J6496" s="1" t="s">
        <v>13382</v>
      </c>
      <c r="K6496" s="1"/>
    </row>
    <row r="6497" spans="1:11" hidden="1">
      <c r="A6497" s="1" t="s">
        <v>13140</v>
      </c>
      <c r="B6497" s="1" t="s">
        <v>11824</v>
      </c>
      <c r="C6497" s="48" t="str">
        <f t="shared" si="202"/>
        <v>יפ חיפה</v>
      </c>
      <c r="D6497" s="1" t="s">
        <v>13378</v>
      </c>
      <c r="E6497" s="1"/>
      <c r="F6497" s="2">
        <v>17</v>
      </c>
      <c r="G6497" s="2">
        <f>INDEX(תוצאות_בחירות,MATCH(C6497,siot!$F$3:$F$1887,0),27)</f>
        <v>2</v>
      </c>
      <c r="H6497" s="2" t="b">
        <f t="shared" si="203"/>
        <v>0</v>
      </c>
      <c r="I6497" s="1" t="s">
        <v>2</v>
      </c>
      <c r="J6497" s="1" t="s">
        <v>13381</v>
      </c>
      <c r="K6497" s="1"/>
    </row>
    <row r="6498" spans="1:11" hidden="1">
      <c r="A6498" s="1" t="s">
        <v>13140</v>
      </c>
      <c r="B6498" s="1" t="s">
        <v>11824</v>
      </c>
      <c r="C6498" s="48" t="str">
        <f t="shared" si="202"/>
        <v>יפ חיפה</v>
      </c>
      <c r="D6498" s="1" t="s">
        <v>13378</v>
      </c>
      <c r="E6498" s="1"/>
      <c r="F6498" s="2">
        <v>18</v>
      </c>
      <c r="G6498" s="2">
        <f>INDEX(תוצאות_בחירות,MATCH(C6498,siot!$F$3:$F$1887,0),27)</f>
        <v>2</v>
      </c>
      <c r="H6498" s="2" t="b">
        <f t="shared" si="203"/>
        <v>0</v>
      </c>
      <c r="I6498" s="1" t="s">
        <v>2</v>
      </c>
      <c r="J6498" s="1" t="s">
        <v>13380</v>
      </c>
      <c r="K6498" s="1"/>
    </row>
    <row r="6499" spans="1:11" hidden="1">
      <c r="A6499" s="1" t="s">
        <v>13140</v>
      </c>
      <c r="B6499" s="1" t="s">
        <v>11824</v>
      </c>
      <c r="C6499" s="48" t="str">
        <f t="shared" si="202"/>
        <v>יפ חיפה</v>
      </c>
      <c r="D6499" s="1" t="s">
        <v>13378</v>
      </c>
      <c r="E6499" s="1"/>
      <c r="F6499" s="2">
        <v>19</v>
      </c>
      <c r="G6499" s="2">
        <f>INDEX(תוצאות_בחירות,MATCH(C6499,siot!$F$3:$F$1887,0),27)</f>
        <v>2</v>
      </c>
      <c r="H6499" s="2" t="b">
        <f t="shared" si="203"/>
        <v>0</v>
      </c>
      <c r="I6499" s="1" t="s">
        <v>2</v>
      </c>
      <c r="J6499" s="1" t="s">
        <v>13379</v>
      </c>
      <c r="K6499" s="1"/>
    </row>
    <row r="6500" spans="1:11" hidden="1">
      <c r="A6500" s="1" t="s">
        <v>13140</v>
      </c>
      <c r="B6500" s="1" t="s">
        <v>11824</v>
      </c>
      <c r="C6500" s="48" t="str">
        <f t="shared" si="202"/>
        <v>יפ חיפה</v>
      </c>
      <c r="D6500" s="1" t="s">
        <v>13378</v>
      </c>
      <c r="E6500" s="1"/>
      <c r="F6500" s="2">
        <v>20</v>
      </c>
      <c r="G6500" s="2">
        <f>INDEX(תוצאות_בחירות,MATCH(C6500,siot!$F$3:$F$1887,0),27)</f>
        <v>2</v>
      </c>
      <c r="H6500" s="2" t="b">
        <f t="shared" si="203"/>
        <v>0</v>
      </c>
      <c r="I6500" s="1" t="s">
        <v>2</v>
      </c>
      <c r="J6500" s="1" t="s">
        <v>13377</v>
      </c>
      <c r="K6500" s="1"/>
    </row>
    <row r="6501" spans="1:11" hidden="1">
      <c r="A6501" s="1" t="s">
        <v>13140</v>
      </c>
      <c r="B6501" s="1" t="s">
        <v>4599</v>
      </c>
      <c r="C6501" s="48" t="str">
        <f t="shared" si="202"/>
        <v>יץ חיפה</v>
      </c>
      <c r="D6501" s="1" t="s">
        <v>13369</v>
      </c>
      <c r="E6501" s="1" t="s">
        <v>3</v>
      </c>
      <c r="F6501" s="2" t="s">
        <v>19548</v>
      </c>
      <c r="G6501" s="2">
        <f>INDEX(תוצאות_בחירות,MATCH(C6501,siot!$F$3:$F$1887,0),27)</f>
        <v>0</v>
      </c>
      <c r="H6501" s="2" t="b">
        <f t="shared" si="203"/>
        <v>0</v>
      </c>
      <c r="I6501" s="1"/>
      <c r="J6501" s="1"/>
      <c r="K6501" s="1"/>
    </row>
    <row r="6502" spans="1:11" hidden="1">
      <c r="A6502" s="1" t="s">
        <v>13140</v>
      </c>
      <c r="B6502" s="1" t="s">
        <v>4599</v>
      </c>
      <c r="C6502" s="48" t="str">
        <f t="shared" si="202"/>
        <v>יץ חיפה</v>
      </c>
      <c r="D6502" s="1" t="s">
        <v>13369</v>
      </c>
      <c r="E6502" s="1"/>
      <c r="F6502" s="2">
        <v>1</v>
      </c>
      <c r="G6502" s="2">
        <f>INDEX(תוצאות_בחירות,MATCH(C6502,siot!$F$3:$F$1887,0),27)</f>
        <v>0</v>
      </c>
      <c r="H6502" s="2" t="b">
        <f t="shared" si="203"/>
        <v>0</v>
      </c>
      <c r="I6502" s="1" t="s">
        <v>2</v>
      </c>
      <c r="J6502" s="1" t="s">
        <v>13376</v>
      </c>
      <c r="K6502" s="1"/>
    </row>
    <row r="6503" spans="1:11" hidden="1">
      <c r="A6503" s="1" t="s">
        <v>13140</v>
      </c>
      <c r="B6503" s="1" t="s">
        <v>4599</v>
      </c>
      <c r="C6503" s="48" t="str">
        <f t="shared" si="202"/>
        <v>יץ חיפה</v>
      </c>
      <c r="D6503" s="1" t="s">
        <v>13369</v>
      </c>
      <c r="E6503" s="1"/>
      <c r="F6503" s="2">
        <v>2</v>
      </c>
      <c r="G6503" s="2">
        <f>INDEX(תוצאות_בחירות,MATCH(C6503,siot!$F$3:$F$1887,0),27)</f>
        <v>0</v>
      </c>
      <c r="H6503" s="2" t="b">
        <f t="shared" si="203"/>
        <v>0</v>
      </c>
      <c r="I6503" s="1" t="s">
        <v>2</v>
      </c>
      <c r="J6503" s="1" t="s">
        <v>13375</v>
      </c>
      <c r="K6503" s="1"/>
    </row>
    <row r="6504" spans="1:11" hidden="1">
      <c r="A6504" s="1" t="s">
        <v>13140</v>
      </c>
      <c r="B6504" s="1" t="s">
        <v>4599</v>
      </c>
      <c r="C6504" s="48" t="str">
        <f t="shared" si="202"/>
        <v>יץ חיפה</v>
      </c>
      <c r="D6504" s="1" t="s">
        <v>13369</v>
      </c>
      <c r="E6504" s="1"/>
      <c r="F6504" s="2">
        <v>3</v>
      </c>
      <c r="G6504" s="2">
        <f>INDEX(תוצאות_בחירות,MATCH(C6504,siot!$F$3:$F$1887,0),27)</f>
        <v>0</v>
      </c>
      <c r="H6504" s="2" t="b">
        <f t="shared" si="203"/>
        <v>0</v>
      </c>
      <c r="I6504" s="1" t="s">
        <v>2</v>
      </c>
      <c r="J6504" s="1" t="s">
        <v>13374</v>
      </c>
      <c r="K6504" s="1"/>
    </row>
    <row r="6505" spans="1:11" hidden="1">
      <c r="A6505" s="1" t="s">
        <v>13140</v>
      </c>
      <c r="B6505" s="1" t="s">
        <v>4599</v>
      </c>
      <c r="C6505" s="48" t="str">
        <f t="shared" si="202"/>
        <v>יץ חיפה</v>
      </c>
      <c r="D6505" s="1" t="s">
        <v>13369</v>
      </c>
      <c r="E6505" s="1"/>
      <c r="F6505" s="2">
        <v>4</v>
      </c>
      <c r="G6505" s="2">
        <f>INDEX(תוצאות_בחירות,MATCH(C6505,siot!$F$3:$F$1887,0),27)</f>
        <v>0</v>
      </c>
      <c r="H6505" s="2" t="b">
        <f t="shared" si="203"/>
        <v>0</v>
      </c>
      <c r="I6505" s="1" t="s">
        <v>2</v>
      </c>
      <c r="J6505" s="1" t="s">
        <v>13373</v>
      </c>
      <c r="K6505" s="1"/>
    </row>
    <row r="6506" spans="1:11" hidden="1">
      <c r="A6506" s="1" t="s">
        <v>13140</v>
      </c>
      <c r="B6506" s="1" t="s">
        <v>4599</v>
      </c>
      <c r="C6506" s="48" t="str">
        <f t="shared" si="202"/>
        <v>יץ חיפה</v>
      </c>
      <c r="D6506" s="1" t="s">
        <v>13369</v>
      </c>
      <c r="E6506" s="1"/>
      <c r="F6506" s="2">
        <v>5</v>
      </c>
      <c r="G6506" s="2">
        <f>INDEX(תוצאות_בחירות,MATCH(C6506,siot!$F$3:$F$1887,0),27)</f>
        <v>0</v>
      </c>
      <c r="H6506" s="2" t="b">
        <f t="shared" si="203"/>
        <v>0</v>
      </c>
      <c r="I6506" s="1" t="s">
        <v>2</v>
      </c>
      <c r="J6506" s="1" t="s">
        <v>2789</v>
      </c>
      <c r="K6506" s="1"/>
    </row>
    <row r="6507" spans="1:11" hidden="1">
      <c r="A6507" s="1" t="s">
        <v>13140</v>
      </c>
      <c r="B6507" s="1" t="s">
        <v>4599</v>
      </c>
      <c r="C6507" s="48" t="str">
        <f t="shared" si="202"/>
        <v>יץ חיפה</v>
      </c>
      <c r="D6507" s="1" t="s">
        <v>13369</v>
      </c>
      <c r="E6507" s="1"/>
      <c r="F6507" s="2">
        <v>6</v>
      </c>
      <c r="G6507" s="2">
        <f>INDEX(תוצאות_בחירות,MATCH(C6507,siot!$F$3:$F$1887,0),27)</f>
        <v>0</v>
      </c>
      <c r="H6507" s="2" t="b">
        <f t="shared" si="203"/>
        <v>0</v>
      </c>
      <c r="I6507" s="1" t="s">
        <v>2</v>
      </c>
      <c r="J6507" s="1" t="s">
        <v>13372</v>
      </c>
      <c r="K6507" s="1"/>
    </row>
    <row r="6508" spans="1:11" hidden="1">
      <c r="A6508" s="1" t="s">
        <v>13140</v>
      </c>
      <c r="B6508" s="1" t="s">
        <v>4599</v>
      </c>
      <c r="C6508" s="48" t="str">
        <f t="shared" si="202"/>
        <v>יץ חיפה</v>
      </c>
      <c r="D6508" s="1" t="s">
        <v>13369</v>
      </c>
      <c r="E6508" s="1"/>
      <c r="F6508" s="2">
        <v>7</v>
      </c>
      <c r="G6508" s="2">
        <f>INDEX(תוצאות_בחירות,MATCH(C6508,siot!$F$3:$F$1887,0),27)</f>
        <v>0</v>
      </c>
      <c r="H6508" s="2" t="b">
        <f t="shared" si="203"/>
        <v>0</v>
      </c>
      <c r="I6508" s="1" t="s">
        <v>2</v>
      </c>
      <c r="J6508" s="1" t="s">
        <v>13371</v>
      </c>
      <c r="K6508" s="1"/>
    </row>
    <row r="6509" spans="1:11" hidden="1">
      <c r="A6509" s="1" t="s">
        <v>13140</v>
      </c>
      <c r="B6509" s="1" t="s">
        <v>4599</v>
      </c>
      <c r="C6509" s="48" t="str">
        <f t="shared" si="202"/>
        <v>יץ חיפה</v>
      </c>
      <c r="D6509" s="1" t="s">
        <v>13369</v>
      </c>
      <c r="E6509" s="1"/>
      <c r="F6509" s="2">
        <v>8</v>
      </c>
      <c r="G6509" s="2">
        <f>INDEX(תוצאות_בחירות,MATCH(C6509,siot!$F$3:$F$1887,0),27)</f>
        <v>0</v>
      </c>
      <c r="H6509" s="2" t="b">
        <f t="shared" si="203"/>
        <v>0</v>
      </c>
      <c r="I6509" s="1" t="s">
        <v>2</v>
      </c>
      <c r="J6509" s="1" t="s">
        <v>13370</v>
      </c>
      <c r="K6509" s="1"/>
    </row>
    <row r="6510" spans="1:11" hidden="1">
      <c r="A6510" s="1" t="s">
        <v>13140</v>
      </c>
      <c r="B6510" s="1" t="s">
        <v>4599</v>
      </c>
      <c r="C6510" s="48" t="str">
        <f t="shared" si="202"/>
        <v>יץ חיפה</v>
      </c>
      <c r="D6510" s="1" t="s">
        <v>13369</v>
      </c>
      <c r="E6510" s="1"/>
      <c r="F6510" s="2">
        <v>9</v>
      </c>
      <c r="G6510" s="2">
        <f>INDEX(תוצאות_בחירות,MATCH(C6510,siot!$F$3:$F$1887,0),27)</f>
        <v>0</v>
      </c>
      <c r="H6510" s="2" t="b">
        <f t="shared" si="203"/>
        <v>0</v>
      </c>
      <c r="I6510" s="1" t="s">
        <v>2</v>
      </c>
      <c r="J6510" s="1" t="s">
        <v>11430</v>
      </c>
      <c r="K6510" s="1"/>
    </row>
    <row r="6511" spans="1:11" hidden="1">
      <c r="A6511" s="1" t="s">
        <v>13140</v>
      </c>
      <c r="B6511" s="1" t="s">
        <v>2502</v>
      </c>
      <c r="C6511" s="48" t="str">
        <f t="shared" si="202"/>
        <v>כן חיפה</v>
      </c>
      <c r="D6511" s="1" t="s">
        <v>13351</v>
      </c>
      <c r="E6511" s="1" t="s">
        <v>18</v>
      </c>
      <c r="F6511" s="2" t="s">
        <v>19548</v>
      </c>
      <c r="G6511" s="2">
        <f>INDEX(תוצאות_בחירות,MATCH(C6511,siot!$F$3:$F$1887,0),27)</f>
        <v>5</v>
      </c>
      <c r="H6511" s="2" t="b">
        <f t="shared" si="203"/>
        <v>0</v>
      </c>
      <c r="I6511" s="1"/>
      <c r="J6511" s="1"/>
      <c r="K6511" s="1"/>
    </row>
    <row r="6512" spans="1:11">
      <c r="A6512" s="1" t="s">
        <v>13140</v>
      </c>
      <c r="B6512" s="1" t="s">
        <v>2502</v>
      </c>
      <c r="C6512" s="48" t="str">
        <f t="shared" si="202"/>
        <v>כן חיפה</v>
      </c>
      <c r="D6512" s="1" t="s">
        <v>13351</v>
      </c>
      <c r="E6512" s="1" t="s">
        <v>17</v>
      </c>
      <c r="F6512" s="2">
        <v>1</v>
      </c>
      <c r="G6512" s="2">
        <f>INDEX(תוצאות_בחירות,MATCH(C6512,siot!$F$3:$F$1887,0),27)</f>
        <v>5</v>
      </c>
      <c r="H6512" s="2" t="b">
        <f t="shared" si="203"/>
        <v>1</v>
      </c>
      <c r="I6512" s="1" t="s">
        <v>2</v>
      </c>
      <c r="J6512" s="1" t="s">
        <v>13368</v>
      </c>
      <c r="K6512" s="1"/>
    </row>
    <row r="6513" spans="1:11">
      <c r="A6513" s="1" t="s">
        <v>13140</v>
      </c>
      <c r="B6513" s="1" t="s">
        <v>2502</v>
      </c>
      <c r="C6513" s="48" t="str">
        <f t="shared" si="202"/>
        <v>כן חיפה</v>
      </c>
      <c r="D6513" s="1" t="s">
        <v>13351</v>
      </c>
      <c r="E6513" s="1"/>
      <c r="F6513" s="2">
        <v>2</v>
      </c>
      <c r="G6513" s="2">
        <f>INDEX(תוצאות_בחירות,MATCH(C6513,siot!$F$3:$F$1887,0),27)</f>
        <v>5</v>
      </c>
      <c r="H6513" s="2" t="b">
        <f t="shared" si="203"/>
        <v>1</v>
      </c>
      <c r="I6513" s="1" t="s">
        <v>2</v>
      </c>
      <c r="J6513" s="1" t="s">
        <v>13367</v>
      </c>
      <c r="K6513" s="1">
        <v>1</v>
      </c>
    </row>
    <row r="6514" spans="1:11">
      <c r="A6514" s="1" t="s">
        <v>13140</v>
      </c>
      <c r="B6514" s="1" t="s">
        <v>2502</v>
      </c>
      <c r="C6514" s="48" t="str">
        <f t="shared" si="202"/>
        <v>כן חיפה</v>
      </c>
      <c r="D6514" s="1" t="s">
        <v>13351</v>
      </c>
      <c r="E6514" s="1"/>
      <c r="F6514" s="2">
        <v>3</v>
      </c>
      <c r="G6514" s="2">
        <f>INDEX(תוצאות_בחירות,MATCH(C6514,siot!$F$3:$F$1887,0),27)</f>
        <v>5</v>
      </c>
      <c r="H6514" s="2" t="b">
        <f t="shared" si="203"/>
        <v>1</v>
      </c>
      <c r="I6514" s="1" t="s">
        <v>2</v>
      </c>
      <c r="J6514" s="1" t="s">
        <v>13366</v>
      </c>
      <c r="K6514" s="1"/>
    </row>
    <row r="6515" spans="1:11">
      <c r="A6515" s="1" t="s">
        <v>13140</v>
      </c>
      <c r="B6515" s="1" t="s">
        <v>2502</v>
      </c>
      <c r="C6515" s="48" t="str">
        <f t="shared" si="202"/>
        <v>כן חיפה</v>
      </c>
      <c r="D6515" s="1" t="s">
        <v>13351</v>
      </c>
      <c r="E6515" s="1"/>
      <c r="F6515" s="2">
        <v>4</v>
      </c>
      <c r="G6515" s="2">
        <f>INDEX(תוצאות_בחירות,MATCH(C6515,siot!$F$3:$F$1887,0),27)</f>
        <v>5</v>
      </c>
      <c r="H6515" s="2" t="b">
        <f t="shared" si="203"/>
        <v>1</v>
      </c>
      <c r="I6515" s="1" t="s">
        <v>2</v>
      </c>
      <c r="J6515" s="1" t="s">
        <v>13365</v>
      </c>
      <c r="K6515" s="1">
        <v>1</v>
      </c>
    </row>
    <row r="6516" spans="1:11">
      <c r="A6516" s="1" t="s">
        <v>13140</v>
      </c>
      <c r="B6516" s="1" t="s">
        <v>2502</v>
      </c>
      <c r="C6516" s="48" t="str">
        <f t="shared" si="202"/>
        <v>כן חיפה</v>
      </c>
      <c r="D6516" s="1" t="s">
        <v>13351</v>
      </c>
      <c r="E6516" s="1"/>
      <c r="F6516" s="2">
        <v>5</v>
      </c>
      <c r="G6516" s="2">
        <f>INDEX(תוצאות_בחירות,MATCH(C6516,siot!$F$3:$F$1887,0),27)</f>
        <v>5</v>
      </c>
      <c r="H6516" s="2" t="b">
        <f t="shared" si="203"/>
        <v>1</v>
      </c>
      <c r="I6516" s="1" t="s">
        <v>2</v>
      </c>
      <c r="J6516" s="1" t="s">
        <v>13364</v>
      </c>
      <c r="K6516" s="1">
        <v>1</v>
      </c>
    </row>
    <row r="6517" spans="1:11" hidden="1">
      <c r="A6517" s="1" t="s">
        <v>13140</v>
      </c>
      <c r="B6517" s="1" t="s">
        <v>2502</v>
      </c>
      <c r="C6517" s="48" t="str">
        <f t="shared" si="202"/>
        <v>כן חיפה</v>
      </c>
      <c r="D6517" s="1" t="s">
        <v>13351</v>
      </c>
      <c r="E6517" s="1"/>
      <c r="F6517" s="2">
        <v>6</v>
      </c>
      <c r="G6517" s="2">
        <f>INDEX(תוצאות_בחירות,MATCH(C6517,siot!$F$3:$F$1887,0),27)</f>
        <v>5</v>
      </c>
      <c r="H6517" s="2" t="b">
        <f t="shared" si="203"/>
        <v>0</v>
      </c>
      <c r="I6517" s="1" t="s">
        <v>2</v>
      </c>
      <c r="J6517" s="1" t="s">
        <v>13363</v>
      </c>
      <c r="K6517" s="1"/>
    </row>
    <row r="6518" spans="1:11" hidden="1">
      <c r="A6518" s="1" t="s">
        <v>13140</v>
      </c>
      <c r="B6518" s="1" t="s">
        <v>2502</v>
      </c>
      <c r="C6518" s="48" t="str">
        <f t="shared" si="202"/>
        <v>כן חיפה</v>
      </c>
      <c r="D6518" s="1" t="s">
        <v>13351</v>
      </c>
      <c r="E6518" s="1"/>
      <c r="F6518" s="2">
        <v>7</v>
      </c>
      <c r="G6518" s="2">
        <f>INDEX(תוצאות_בחירות,MATCH(C6518,siot!$F$3:$F$1887,0),27)</f>
        <v>5</v>
      </c>
      <c r="H6518" s="2" t="b">
        <f t="shared" si="203"/>
        <v>0</v>
      </c>
      <c r="I6518" s="1" t="s">
        <v>2</v>
      </c>
      <c r="J6518" s="1" t="s">
        <v>13362</v>
      </c>
      <c r="K6518" s="1"/>
    </row>
    <row r="6519" spans="1:11" hidden="1">
      <c r="A6519" s="1" t="s">
        <v>13140</v>
      </c>
      <c r="B6519" s="1" t="s">
        <v>2502</v>
      </c>
      <c r="C6519" s="48" t="str">
        <f t="shared" si="202"/>
        <v>כן חיפה</v>
      </c>
      <c r="D6519" s="1" t="s">
        <v>13351</v>
      </c>
      <c r="E6519" s="1"/>
      <c r="F6519" s="2">
        <v>8</v>
      </c>
      <c r="G6519" s="2">
        <f>INDEX(תוצאות_בחירות,MATCH(C6519,siot!$F$3:$F$1887,0),27)</f>
        <v>5</v>
      </c>
      <c r="H6519" s="2" t="b">
        <f t="shared" si="203"/>
        <v>0</v>
      </c>
      <c r="I6519" s="1" t="s">
        <v>2</v>
      </c>
      <c r="J6519" s="1" t="s">
        <v>13361</v>
      </c>
      <c r="K6519" s="1"/>
    </row>
    <row r="6520" spans="1:11" hidden="1">
      <c r="A6520" s="1" t="s">
        <v>13140</v>
      </c>
      <c r="B6520" s="1" t="s">
        <v>2502</v>
      </c>
      <c r="C6520" s="48" t="str">
        <f t="shared" si="202"/>
        <v>כן חיפה</v>
      </c>
      <c r="D6520" s="1" t="s">
        <v>13351</v>
      </c>
      <c r="E6520" s="1"/>
      <c r="F6520" s="2">
        <v>9</v>
      </c>
      <c r="G6520" s="2">
        <f>INDEX(תוצאות_בחירות,MATCH(C6520,siot!$F$3:$F$1887,0),27)</f>
        <v>5</v>
      </c>
      <c r="H6520" s="2" t="b">
        <f t="shared" si="203"/>
        <v>0</v>
      </c>
      <c r="I6520" s="1" t="s">
        <v>2</v>
      </c>
      <c r="J6520" s="1" t="s">
        <v>13360</v>
      </c>
      <c r="K6520" s="1"/>
    </row>
    <row r="6521" spans="1:11" hidden="1">
      <c r="A6521" s="1" t="s">
        <v>13140</v>
      </c>
      <c r="B6521" s="1" t="s">
        <v>2502</v>
      </c>
      <c r="C6521" s="48" t="str">
        <f t="shared" si="202"/>
        <v>כן חיפה</v>
      </c>
      <c r="D6521" s="1" t="s">
        <v>13351</v>
      </c>
      <c r="E6521" s="1"/>
      <c r="F6521" s="2">
        <v>10</v>
      </c>
      <c r="G6521" s="2">
        <f>INDEX(תוצאות_בחירות,MATCH(C6521,siot!$F$3:$F$1887,0),27)</f>
        <v>5</v>
      </c>
      <c r="H6521" s="2" t="b">
        <f t="shared" si="203"/>
        <v>0</v>
      </c>
      <c r="I6521" s="1" t="s">
        <v>2</v>
      </c>
      <c r="J6521" s="1" t="s">
        <v>13359</v>
      </c>
      <c r="K6521" s="1"/>
    </row>
    <row r="6522" spans="1:11" hidden="1">
      <c r="A6522" s="1" t="s">
        <v>13140</v>
      </c>
      <c r="B6522" s="1" t="s">
        <v>2502</v>
      </c>
      <c r="C6522" s="48" t="str">
        <f t="shared" si="202"/>
        <v>כן חיפה</v>
      </c>
      <c r="D6522" s="1" t="s">
        <v>13351</v>
      </c>
      <c r="E6522" s="1"/>
      <c r="F6522" s="2">
        <v>11</v>
      </c>
      <c r="G6522" s="2">
        <f>INDEX(תוצאות_בחירות,MATCH(C6522,siot!$F$3:$F$1887,0),27)</f>
        <v>5</v>
      </c>
      <c r="H6522" s="2" t="b">
        <f t="shared" si="203"/>
        <v>0</v>
      </c>
      <c r="I6522" s="1" t="s">
        <v>2</v>
      </c>
      <c r="J6522" s="1" t="s">
        <v>13358</v>
      </c>
      <c r="K6522" s="1"/>
    </row>
    <row r="6523" spans="1:11" hidden="1">
      <c r="A6523" s="1" t="s">
        <v>13140</v>
      </c>
      <c r="B6523" s="1" t="s">
        <v>2502</v>
      </c>
      <c r="C6523" s="48" t="str">
        <f t="shared" si="202"/>
        <v>כן חיפה</v>
      </c>
      <c r="D6523" s="1" t="s">
        <v>13351</v>
      </c>
      <c r="E6523" s="1"/>
      <c r="F6523" s="2">
        <v>12</v>
      </c>
      <c r="G6523" s="2">
        <f>INDEX(תוצאות_בחירות,MATCH(C6523,siot!$F$3:$F$1887,0),27)</f>
        <v>5</v>
      </c>
      <c r="H6523" s="2" t="b">
        <f t="shared" si="203"/>
        <v>0</v>
      </c>
      <c r="I6523" s="1" t="s">
        <v>2</v>
      </c>
      <c r="J6523" s="1" t="s">
        <v>13357</v>
      </c>
      <c r="K6523" s="1"/>
    </row>
    <row r="6524" spans="1:11" hidden="1">
      <c r="A6524" s="1" t="s">
        <v>13140</v>
      </c>
      <c r="B6524" s="1" t="s">
        <v>2502</v>
      </c>
      <c r="C6524" s="48" t="str">
        <f t="shared" si="202"/>
        <v>כן חיפה</v>
      </c>
      <c r="D6524" s="1" t="s">
        <v>13351</v>
      </c>
      <c r="E6524" s="1"/>
      <c r="F6524" s="2">
        <v>13</v>
      </c>
      <c r="G6524" s="2">
        <f>INDEX(תוצאות_בחירות,MATCH(C6524,siot!$F$3:$F$1887,0),27)</f>
        <v>5</v>
      </c>
      <c r="H6524" s="2" t="b">
        <f t="shared" si="203"/>
        <v>0</v>
      </c>
      <c r="I6524" s="1" t="s">
        <v>2</v>
      </c>
      <c r="J6524" s="1" t="s">
        <v>13356</v>
      </c>
      <c r="K6524" s="1"/>
    </row>
    <row r="6525" spans="1:11" hidden="1">
      <c r="A6525" s="1" t="s">
        <v>13140</v>
      </c>
      <c r="B6525" s="1" t="s">
        <v>2502</v>
      </c>
      <c r="C6525" s="48" t="str">
        <f t="shared" si="202"/>
        <v>כן חיפה</v>
      </c>
      <c r="D6525" s="1" t="s">
        <v>13351</v>
      </c>
      <c r="E6525" s="1"/>
      <c r="F6525" s="2">
        <v>14</v>
      </c>
      <c r="G6525" s="2">
        <f>INDEX(תוצאות_בחירות,MATCH(C6525,siot!$F$3:$F$1887,0),27)</f>
        <v>5</v>
      </c>
      <c r="H6525" s="2" t="b">
        <f t="shared" si="203"/>
        <v>0</v>
      </c>
      <c r="I6525" s="1" t="s">
        <v>2</v>
      </c>
      <c r="J6525" s="1" t="s">
        <v>13355</v>
      </c>
      <c r="K6525" s="1"/>
    </row>
    <row r="6526" spans="1:11" hidden="1">
      <c r="A6526" s="1" t="s">
        <v>13140</v>
      </c>
      <c r="B6526" s="1" t="s">
        <v>2502</v>
      </c>
      <c r="C6526" s="48" t="str">
        <f t="shared" si="202"/>
        <v>כן חיפה</v>
      </c>
      <c r="D6526" s="1" t="s">
        <v>13351</v>
      </c>
      <c r="E6526" s="1"/>
      <c r="F6526" s="2">
        <v>15</v>
      </c>
      <c r="G6526" s="2">
        <f>INDEX(תוצאות_בחירות,MATCH(C6526,siot!$F$3:$F$1887,0),27)</f>
        <v>5</v>
      </c>
      <c r="H6526" s="2" t="b">
        <f t="shared" si="203"/>
        <v>0</v>
      </c>
      <c r="I6526" s="1" t="s">
        <v>2</v>
      </c>
      <c r="J6526" s="1" t="s">
        <v>13354</v>
      </c>
      <c r="K6526" s="1"/>
    </row>
    <row r="6527" spans="1:11" hidden="1">
      <c r="A6527" s="1" t="s">
        <v>13140</v>
      </c>
      <c r="B6527" s="1" t="s">
        <v>2502</v>
      </c>
      <c r="C6527" s="48" t="str">
        <f t="shared" si="202"/>
        <v>כן חיפה</v>
      </c>
      <c r="D6527" s="1" t="s">
        <v>13351</v>
      </c>
      <c r="E6527" s="1"/>
      <c r="F6527" s="2">
        <v>16</v>
      </c>
      <c r="G6527" s="2">
        <f>INDEX(תוצאות_בחירות,MATCH(C6527,siot!$F$3:$F$1887,0),27)</f>
        <v>5</v>
      </c>
      <c r="H6527" s="2" t="b">
        <f t="shared" si="203"/>
        <v>0</v>
      </c>
      <c r="I6527" s="1" t="s">
        <v>2</v>
      </c>
      <c r="J6527" s="1" t="s">
        <v>13353</v>
      </c>
      <c r="K6527" s="1"/>
    </row>
    <row r="6528" spans="1:11" hidden="1">
      <c r="A6528" s="1" t="s">
        <v>13140</v>
      </c>
      <c r="B6528" s="1" t="s">
        <v>2502</v>
      </c>
      <c r="C6528" s="48" t="str">
        <f t="shared" si="202"/>
        <v>כן חיפה</v>
      </c>
      <c r="D6528" s="1" t="s">
        <v>13351</v>
      </c>
      <c r="E6528" s="1"/>
      <c r="F6528" s="2">
        <v>17</v>
      </c>
      <c r="G6528" s="2">
        <f>INDEX(תוצאות_בחירות,MATCH(C6528,siot!$F$3:$F$1887,0),27)</f>
        <v>5</v>
      </c>
      <c r="H6528" s="2" t="b">
        <f t="shared" si="203"/>
        <v>0</v>
      </c>
      <c r="I6528" s="1" t="s">
        <v>2</v>
      </c>
      <c r="J6528" s="1" t="s">
        <v>13352</v>
      </c>
      <c r="K6528" s="1"/>
    </row>
    <row r="6529" spans="1:11" hidden="1">
      <c r="A6529" s="1" t="s">
        <v>13140</v>
      </c>
      <c r="B6529" s="1" t="s">
        <v>2502</v>
      </c>
      <c r="C6529" s="48" t="str">
        <f t="shared" si="202"/>
        <v>כן חיפה</v>
      </c>
      <c r="D6529" s="1" t="s">
        <v>13351</v>
      </c>
      <c r="E6529" s="1"/>
      <c r="F6529" s="2">
        <v>18</v>
      </c>
      <c r="G6529" s="2">
        <f>INDEX(תוצאות_בחירות,MATCH(C6529,siot!$F$3:$F$1887,0),27)</f>
        <v>5</v>
      </c>
      <c r="H6529" s="2" t="b">
        <f t="shared" si="203"/>
        <v>0</v>
      </c>
      <c r="I6529" s="1" t="s">
        <v>2</v>
      </c>
      <c r="J6529" s="1" t="s">
        <v>13350</v>
      </c>
      <c r="K6529" s="1"/>
    </row>
    <row r="6530" spans="1:11" hidden="1">
      <c r="A6530" s="1" t="s">
        <v>13140</v>
      </c>
      <c r="B6530" s="1" t="s">
        <v>3</v>
      </c>
      <c r="C6530" s="48" t="str">
        <f t="shared" si="202"/>
        <v>ל חיפה</v>
      </c>
      <c r="D6530" s="1" t="s">
        <v>13337</v>
      </c>
      <c r="E6530" s="1" t="s">
        <v>3</v>
      </c>
      <c r="F6530" s="2" t="s">
        <v>19548</v>
      </c>
      <c r="G6530" s="2">
        <f>INDEX(תוצאות_בחירות,MATCH(C6530,siot!$F$3:$F$1887,0),27)</f>
        <v>3</v>
      </c>
      <c r="H6530" s="2" t="b">
        <f t="shared" si="203"/>
        <v>0</v>
      </c>
      <c r="I6530" s="1"/>
      <c r="J6530" s="1"/>
      <c r="K6530" s="1"/>
    </row>
    <row r="6531" spans="1:11">
      <c r="A6531" s="1" t="s">
        <v>13140</v>
      </c>
      <c r="B6531" s="1" t="s">
        <v>3</v>
      </c>
      <c r="C6531" s="48" t="str">
        <f t="shared" si="202"/>
        <v>ל חיפה</v>
      </c>
      <c r="D6531" s="1" t="s">
        <v>13337</v>
      </c>
      <c r="E6531" s="1"/>
      <c r="F6531" s="2">
        <v>1</v>
      </c>
      <c r="G6531" s="2">
        <f>INDEX(תוצאות_בחירות,MATCH(C6531,siot!$F$3:$F$1887,0),27)</f>
        <v>3</v>
      </c>
      <c r="H6531" s="2" t="b">
        <f t="shared" si="203"/>
        <v>1</v>
      </c>
      <c r="I6531" s="1" t="s">
        <v>2</v>
      </c>
      <c r="J6531" s="1" t="s">
        <v>13349</v>
      </c>
      <c r="K6531" s="1">
        <v>1</v>
      </c>
    </row>
    <row r="6532" spans="1:11">
      <c r="A6532" s="1" t="s">
        <v>13140</v>
      </c>
      <c r="B6532" s="1" t="s">
        <v>3</v>
      </c>
      <c r="C6532" s="48" t="str">
        <f t="shared" ref="C6532:C6595" si="204">B6532&amp;" "&amp;A6532</f>
        <v>ל חיפה</v>
      </c>
      <c r="D6532" s="1" t="s">
        <v>13337</v>
      </c>
      <c r="E6532" s="1"/>
      <c r="F6532" s="2">
        <v>2</v>
      </c>
      <c r="G6532" s="2">
        <f>INDEX(תוצאות_בחירות,MATCH(C6532,siot!$F$3:$F$1887,0),27)</f>
        <v>3</v>
      </c>
      <c r="H6532" s="2" t="b">
        <f t="shared" ref="H6532:H6595" si="205">IF(OR(F6532&lt;G6532,G6532=F6532),TRUE,FALSE)</f>
        <v>1</v>
      </c>
      <c r="I6532" s="1" t="s">
        <v>2</v>
      </c>
      <c r="J6532" s="1" t="s">
        <v>13348</v>
      </c>
      <c r="K6532" s="1"/>
    </row>
    <row r="6533" spans="1:11">
      <c r="A6533" s="1" t="s">
        <v>13140</v>
      </c>
      <c r="B6533" s="1" t="s">
        <v>3</v>
      </c>
      <c r="C6533" s="48" t="str">
        <f t="shared" si="204"/>
        <v>ל חיפה</v>
      </c>
      <c r="D6533" s="1" t="s">
        <v>13337</v>
      </c>
      <c r="E6533" s="1"/>
      <c r="F6533" s="2">
        <v>3</v>
      </c>
      <c r="G6533" s="2">
        <f>INDEX(תוצאות_בחירות,MATCH(C6533,siot!$F$3:$F$1887,0),27)</f>
        <v>3</v>
      </c>
      <c r="H6533" s="2" t="b">
        <f t="shared" si="205"/>
        <v>1</v>
      </c>
      <c r="I6533" s="1" t="s">
        <v>2</v>
      </c>
      <c r="J6533" s="1" t="s">
        <v>13347</v>
      </c>
      <c r="K6533" s="1"/>
    </row>
    <row r="6534" spans="1:11" hidden="1">
      <c r="A6534" s="1" t="s">
        <v>13140</v>
      </c>
      <c r="B6534" s="1" t="s">
        <v>3</v>
      </c>
      <c r="C6534" s="48" t="str">
        <f t="shared" si="204"/>
        <v>ל חיפה</v>
      </c>
      <c r="D6534" s="1" t="s">
        <v>13337</v>
      </c>
      <c r="E6534" s="1"/>
      <c r="F6534" s="2">
        <v>4</v>
      </c>
      <c r="G6534" s="2">
        <f>INDEX(תוצאות_בחירות,MATCH(C6534,siot!$F$3:$F$1887,0),27)</f>
        <v>3</v>
      </c>
      <c r="H6534" s="2" t="b">
        <f t="shared" si="205"/>
        <v>0</v>
      </c>
      <c r="I6534" s="1" t="s">
        <v>2</v>
      </c>
      <c r="J6534" s="1" t="s">
        <v>13346</v>
      </c>
      <c r="K6534" s="1"/>
    </row>
    <row r="6535" spans="1:11" hidden="1">
      <c r="A6535" s="1" t="s">
        <v>13140</v>
      </c>
      <c r="B6535" s="1" t="s">
        <v>3</v>
      </c>
      <c r="C6535" s="48" t="str">
        <f t="shared" si="204"/>
        <v>ל חיפה</v>
      </c>
      <c r="D6535" s="1" t="s">
        <v>13337</v>
      </c>
      <c r="E6535" s="1"/>
      <c r="F6535" s="2">
        <v>5</v>
      </c>
      <c r="G6535" s="2">
        <f>INDEX(תוצאות_בחירות,MATCH(C6535,siot!$F$3:$F$1887,0),27)</f>
        <v>3</v>
      </c>
      <c r="H6535" s="2" t="b">
        <f t="shared" si="205"/>
        <v>0</v>
      </c>
      <c r="I6535" s="1" t="s">
        <v>2</v>
      </c>
      <c r="J6535" s="1" t="s">
        <v>13345</v>
      </c>
      <c r="K6535" s="1"/>
    </row>
    <row r="6536" spans="1:11" hidden="1">
      <c r="A6536" s="1" t="s">
        <v>13140</v>
      </c>
      <c r="B6536" s="1" t="s">
        <v>3</v>
      </c>
      <c r="C6536" s="48" t="str">
        <f t="shared" si="204"/>
        <v>ל חיפה</v>
      </c>
      <c r="D6536" s="1" t="s">
        <v>13337</v>
      </c>
      <c r="E6536" s="1"/>
      <c r="F6536" s="2">
        <v>6</v>
      </c>
      <c r="G6536" s="2">
        <f>INDEX(תוצאות_בחירות,MATCH(C6536,siot!$F$3:$F$1887,0),27)</f>
        <v>3</v>
      </c>
      <c r="H6536" s="2" t="b">
        <f t="shared" si="205"/>
        <v>0</v>
      </c>
      <c r="I6536" s="1" t="s">
        <v>2</v>
      </c>
      <c r="J6536" s="1" t="s">
        <v>13344</v>
      </c>
      <c r="K6536" s="1"/>
    </row>
    <row r="6537" spans="1:11" hidden="1">
      <c r="A6537" s="1" t="s">
        <v>13140</v>
      </c>
      <c r="B6537" s="1" t="s">
        <v>3</v>
      </c>
      <c r="C6537" s="48" t="str">
        <f t="shared" si="204"/>
        <v>ל חיפה</v>
      </c>
      <c r="D6537" s="1" t="s">
        <v>13337</v>
      </c>
      <c r="E6537" s="1"/>
      <c r="F6537" s="2">
        <v>7</v>
      </c>
      <c r="G6537" s="2">
        <f>INDEX(תוצאות_בחירות,MATCH(C6537,siot!$F$3:$F$1887,0),27)</f>
        <v>3</v>
      </c>
      <c r="H6537" s="2" t="b">
        <f t="shared" si="205"/>
        <v>0</v>
      </c>
      <c r="I6537" s="1" t="s">
        <v>2</v>
      </c>
      <c r="J6537" s="1" t="s">
        <v>13343</v>
      </c>
      <c r="K6537" s="1"/>
    </row>
    <row r="6538" spans="1:11" hidden="1">
      <c r="A6538" s="1" t="s">
        <v>13140</v>
      </c>
      <c r="B6538" s="1" t="s">
        <v>3</v>
      </c>
      <c r="C6538" s="48" t="str">
        <f t="shared" si="204"/>
        <v>ל חיפה</v>
      </c>
      <c r="D6538" s="1" t="s">
        <v>13337</v>
      </c>
      <c r="E6538" s="1"/>
      <c r="F6538" s="2">
        <v>8</v>
      </c>
      <c r="G6538" s="2">
        <f>INDEX(תוצאות_בחירות,MATCH(C6538,siot!$F$3:$F$1887,0),27)</f>
        <v>3</v>
      </c>
      <c r="H6538" s="2" t="b">
        <f t="shared" si="205"/>
        <v>0</v>
      </c>
      <c r="I6538" s="1" t="s">
        <v>2</v>
      </c>
      <c r="J6538" s="1" t="s">
        <v>13342</v>
      </c>
      <c r="K6538" s="1"/>
    </row>
    <row r="6539" spans="1:11" hidden="1">
      <c r="A6539" s="1" t="s">
        <v>13140</v>
      </c>
      <c r="B6539" s="1" t="s">
        <v>3</v>
      </c>
      <c r="C6539" s="48" t="str">
        <f t="shared" si="204"/>
        <v>ל חיפה</v>
      </c>
      <c r="D6539" s="1" t="s">
        <v>13337</v>
      </c>
      <c r="E6539" s="1"/>
      <c r="F6539" s="2">
        <v>9</v>
      </c>
      <c r="G6539" s="2">
        <f>INDEX(תוצאות_בחירות,MATCH(C6539,siot!$F$3:$F$1887,0),27)</f>
        <v>3</v>
      </c>
      <c r="H6539" s="2" t="b">
        <f t="shared" si="205"/>
        <v>0</v>
      </c>
      <c r="I6539" s="1" t="s">
        <v>2</v>
      </c>
      <c r="J6539" s="1" t="s">
        <v>13341</v>
      </c>
      <c r="K6539" s="1"/>
    </row>
    <row r="6540" spans="1:11" hidden="1">
      <c r="A6540" s="1" t="s">
        <v>13140</v>
      </c>
      <c r="B6540" s="1" t="s">
        <v>3</v>
      </c>
      <c r="C6540" s="48" t="str">
        <f t="shared" si="204"/>
        <v>ל חיפה</v>
      </c>
      <c r="D6540" s="1" t="s">
        <v>13337</v>
      </c>
      <c r="E6540" s="1"/>
      <c r="F6540" s="2">
        <v>10</v>
      </c>
      <c r="G6540" s="2">
        <f>INDEX(תוצאות_בחירות,MATCH(C6540,siot!$F$3:$F$1887,0),27)</f>
        <v>3</v>
      </c>
      <c r="H6540" s="2" t="b">
        <f t="shared" si="205"/>
        <v>0</v>
      </c>
      <c r="I6540" s="1" t="s">
        <v>2</v>
      </c>
      <c r="J6540" s="1" t="s">
        <v>13340</v>
      </c>
      <c r="K6540" s="1"/>
    </row>
    <row r="6541" spans="1:11" hidden="1">
      <c r="A6541" s="1" t="s">
        <v>13140</v>
      </c>
      <c r="B6541" s="1" t="s">
        <v>3</v>
      </c>
      <c r="C6541" s="48" t="str">
        <f t="shared" si="204"/>
        <v>ל חיפה</v>
      </c>
      <c r="D6541" s="1" t="s">
        <v>13337</v>
      </c>
      <c r="E6541" s="1"/>
      <c r="F6541" s="2">
        <v>11</v>
      </c>
      <c r="G6541" s="2">
        <f>INDEX(תוצאות_בחירות,MATCH(C6541,siot!$F$3:$F$1887,0),27)</f>
        <v>3</v>
      </c>
      <c r="H6541" s="2" t="b">
        <f t="shared" si="205"/>
        <v>0</v>
      </c>
      <c r="I6541" s="1" t="s">
        <v>2</v>
      </c>
      <c r="J6541" s="1" t="s">
        <v>11582</v>
      </c>
      <c r="K6541" s="1"/>
    </row>
    <row r="6542" spans="1:11" hidden="1">
      <c r="A6542" s="1" t="s">
        <v>13140</v>
      </c>
      <c r="B6542" s="1" t="s">
        <v>3</v>
      </c>
      <c r="C6542" s="48" t="str">
        <f t="shared" si="204"/>
        <v>ל חיפה</v>
      </c>
      <c r="D6542" s="1" t="s">
        <v>13337</v>
      </c>
      <c r="E6542" s="1"/>
      <c r="F6542" s="2">
        <v>12</v>
      </c>
      <c r="G6542" s="2">
        <f>INDEX(תוצאות_בחירות,MATCH(C6542,siot!$F$3:$F$1887,0),27)</f>
        <v>3</v>
      </c>
      <c r="H6542" s="2" t="b">
        <f t="shared" si="205"/>
        <v>0</v>
      </c>
      <c r="I6542" s="1" t="s">
        <v>2</v>
      </c>
      <c r="J6542" s="1" t="s">
        <v>13339</v>
      </c>
      <c r="K6542" s="1"/>
    </row>
    <row r="6543" spans="1:11" hidden="1">
      <c r="A6543" s="1" t="s">
        <v>13140</v>
      </c>
      <c r="B6543" s="1" t="s">
        <v>3</v>
      </c>
      <c r="C6543" s="48" t="str">
        <f t="shared" si="204"/>
        <v>ל חיפה</v>
      </c>
      <c r="D6543" s="1" t="s">
        <v>13337</v>
      </c>
      <c r="E6543" s="1"/>
      <c r="F6543" s="2">
        <v>13</v>
      </c>
      <c r="G6543" s="2">
        <f>INDEX(תוצאות_בחירות,MATCH(C6543,siot!$F$3:$F$1887,0),27)</f>
        <v>3</v>
      </c>
      <c r="H6543" s="2" t="b">
        <f t="shared" si="205"/>
        <v>0</v>
      </c>
      <c r="I6543" s="1" t="s">
        <v>2</v>
      </c>
      <c r="J6543" s="1" t="s">
        <v>13338</v>
      </c>
      <c r="K6543" s="1"/>
    </row>
    <row r="6544" spans="1:11" hidden="1">
      <c r="A6544" s="1" t="s">
        <v>13140</v>
      </c>
      <c r="B6544" s="1" t="s">
        <v>3</v>
      </c>
      <c r="C6544" s="48" t="str">
        <f t="shared" si="204"/>
        <v>ל חיפה</v>
      </c>
      <c r="D6544" s="1" t="s">
        <v>13337</v>
      </c>
      <c r="E6544" s="1"/>
      <c r="F6544" s="2">
        <v>14</v>
      </c>
      <c r="G6544" s="2">
        <f>INDEX(תוצאות_בחירות,MATCH(C6544,siot!$F$3:$F$1887,0),27)</f>
        <v>3</v>
      </c>
      <c r="H6544" s="2" t="b">
        <f t="shared" si="205"/>
        <v>0</v>
      </c>
      <c r="I6544" s="1" t="s">
        <v>2</v>
      </c>
      <c r="J6544" s="1" t="s">
        <v>13336</v>
      </c>
      <c r="K6544" s="1"/>
    </row>
    <row r="6545" spans="1:11" hidden="1">
      <c r="A6545" s="1" t="s">
        <v>13140</v>
      </c>
      <c r="B6545" s="1" t="s">
        <v>126</v>
      </c>
      <c r="C6545" s="48" t="str">
        <f t="shared" si="204"/>
        <v>מחל חיפה</v>
      </c>
      <c r="D6545" s="1" t="s">
        <v>13325</v>
      </c>
      <c r="E6545" s="1" t="s">
        <v>3</v>
      </c>
      <c r="F6545" s="2" t="s">
        <v>19548</v>
      </c>
      <c r="G6545" s="2">
        <f>INDEX(תוצאות_בחירות,MATCH(C6545,siot!$F$3:$F$1887,0),27)</f>
        <v>1</v>
      </c>
      <c r="H6545" s="2" t="b">
        <f t="shared" si="205"/>
        <v>0</v>
      </c>
      <c r="I6545" s="1"/>
      <c r="J6545" s="1"/>
      <c r="K6545" s="1"/>
    </row>
    <row r="6546" spans="1:11">
      <c r="A6546" s="1" t="s">
        <v>13140</v>
      </c>
      <c r="B6546" s="1" t="s">
        <v>126</v>
      </c>
      <c r="C6546" s="48" t="str">
        <f t="shared" si="204"/>
        <v>מחל חיפה</v>
      </c>
      <c r="D6546" s="1" t="s">
        <v>13325</v>
      </c>
      <c r="E6546" s="1"/>
      <c r="F6546" s="2">
        <v>1</v>
      </c>
      <c r="G6546" s="2">
        <f>INDEX(תוצאות_בחירות,MATCH(C6546,siot!$F$3:$F$1887,0),27)</f>
        <v>1</v>
      </c>
      <c r="H6546" s="2" t="b">
        <f t="shared" si="205"/>
        <v>1</v>
      </c>
      <c r="I6546" s="1" t="s">
        <v>2</v>
      </c>
      <c r="J6546" s="1" t="s">
        <v>13335</v>
      </c>
      <c r="K6546" s="1"/>
    </row>
    <row r="6547" spans="1:11" hidden="1">
      <c r="A6547" s="1" t="s">
        <v>13140</v>
      </c>
      <c r="B6547" s="1" t="s">
        <v>126</v>
      </c>
      <c r="C6547" s="48" t="str">
        <f t="shared" si="204"/>
        <v>מחל חיפה</v>
      </c>
      <c r="D6547" s="1" t="s">
        <v>13325</v>
      </c>
      <c r="E6547" s="1"/>
      <c r="F6547" s="2">
        <v>2</v>
      </c>
      <c r="G6547" s="2">
        <f>INDEX(תוצאות_בחירות,MATCH(C6547,siot!$F$3:$F$1887,0),27)</f>
        <v>1</v>
      </c>
      <c r="H6547" s="2" t="b">
        <f t="shared" si="205"/>
        <v>0</v>
      </c>
      <c r="I6547" s="1" t="s">
        <v>2</v>
      </c>
      <c r="J6547" s="1" t="s">
        <v>13334</v>
      </c>
      <c r="K6547" s="1"/>
    </row>
    <row r="6548" spans="1:11" hidden="1">
      <c r="A6548" s="1" t="s">
        <v>13140</v>
      </c>
      <c r="B6548" s="1" t="s">
        <v>126</v>
      </c>
      <c r="C6548" s="48" t="str">
        <f t="shared" si="204"/>
        <v>מחל חיפה</v>
      </c>
      <c r="D6548" s="1" t="s">
        <v>13325</v>
      </c>
      <c r="E6548" s="1"/>
      <c r="F6548" s="2">
        <v>3</v>
      </c>
      <c r="G6548" s="2">
        <f>INDEX(תוצאות_בחירות,MATCH(C6548,siot!$F$3:$F$1887,0),27)</f>
        <v>1</v>
      </c>
      <c r="H6548" s="2" t="b">
        <f t="shared" si="205"/>
        <v>0</v>
      </c>
      <c r="I6548" s="1" t="s">
        <v>2</v>
      </c>
      <c r="J6548" s="1" t="s">
        <v>13333</v>
      </c>
      <c r="K6548" s="1"/>
    </row>
    <row r="6549" spans="1:11" hidden="1">
      <c r="A6549" s="1" t="s">
        <v>13140</v>
      </c>
      <c r="B6549" s="1" t="s">
        <v>126</v>
      </c>
      <c r="C6549" s="48" t="str">
        <f t="shared" si="204"/>
        <v>מחל חיפה</v>
      </c>
      <c r="D6549" s="1" t="s">
        <v>13325</v>
      </c>
      <c r="E6549" s="1"/>
      <c r="F6549" s="2">
        <v>4</v>
      </c>
      <c r="G6549" s="2">
        <f>INDEX(תוצאות_בחירות,MATCH(C6549,siot!$F$3:$F$1887,0),27)</f>
        <v>1</v>
      </c>
      <c r="H6549" s="2" t="b">
        <f t="shared" si="205"/>
        <v>0</v>
      </c>
      <c r="I6549" s="1" t="s">
        <v>2</v>
      </c>
      <c r="J6549" s="1" t="s">
        <v>13332</v>
      </c>
      <c r="K6549" s="1"/>
    </row>
    <row r="6550" spans="1:11" hidden="1">
      <c r="A6550" s="1" t="s">
        <v>13140</v>
      </c>
      <c r="B6550" s="1" t="s">
        <v>126</v>
      </c>
      <c r="C6550" s="48" t="str">
        <f t="shared" si="204"/>
        <v>מחל חיפה</v>
      </c>
      <c r="D6550" s="1" t="s">
        <v>13325</v>
      </c>
      <c r="E6550" s="1"/>
      <c r="F6550" s="2">
        <v>5</v>
      </c>
      <c r="G6550" s="2">
        <f>INDEX(תוצאות_בחירות,MATCH(C6550,siot!$F$3:$F$1887,0),27)</f>
        <v>1</v>
      </c>
      <c r="H6550" s="2" t="b">
        <f t="shared" si="205"/>
        <v>0</v>
      </c>
      <c r="I6550" s="1" t="s">
        <v>2</v>
      </c>
      <c r="J6550" s="1" t="s">
        <v>13331</v>
      </c>
      <c r="K6550" s="1"/>
    </row>
    <row r="6551" spans="1:11" hidden="1">
      <c r="A6551" s="1" t="s">
        <v>13140</v>
      </c>
      <c r="B6551" s="1" t="s">
        <v>126</v>
      </c>
      <c r="C6551" s="48" t="str">
        <f t="shared" si="204"/>
        <v>מחל חיפה</v>
      </c>
      <c r="D6551" s="1" t="s">
        <v>13325</v>
      </c>
      <c r="E6551" s="1"/>
      <c r="F6551" s="2">
        <v>6</v>
      </c>
      <c r="G6551" s="2">
        <f>INDEX(תוצאות_בחירות,MATCH(C6551,siot!$F$3:$F$1887,0),27)</f>
        <v>1</v>
      </c>
      <c r="H6551" s="2" t="b">
        <f t="shared" si="205"/>
        <v>0</v>
      </c>
      <c r="I6551" s="1" t="s">
        <v>2</v>
      </c>
      <c r="J6551" s="1" t="s">
        <v>13330</v>
      </c>
      <c r="K6551" s="1"/>
    </row>
    <row r="6552" spans="1:11" hidden="1">
      <c r="A6552" s="1" t="s">
        <v>13140</v>
      </c>
      <c r="B6552" s="1" t="s">
        <v>126</v>
      </c>
      <c r="C6552" s="48" t="str">
        <f t="shared" si="204"/>
        <v>מחל חיפה</v>
      </c>
      <c r="D6552" s="1" t="s">
        <v>13325</v>
      </c>
      <c r="E6552" s="1"/>
      <c r="F6552" s="2">
        <v>7</v>
      </c>
      <c r="G6552" s="2">
        <f>INDEX(תוצאות_בחירות,MATCH(C6552,siot!$F$3:$F$1887,0),27)</f>
        <v>1</v>
      </c>
      <c r="H6552" s="2" t="b">
        <f t="shared" si="205"/>
        <v>0</v>
      </c>
      <c r="I6552" s="1" t="s">
        <v>2</v>
      </c>
      <c r="J6552" s="1" t="s">
        <v>13329</v>
      </c>
      <c r="K6552" s="1"/>
    </row>
    <row r="6553" spans="1:11" hidden="1">
      <c r="A6553" s="1" t="s">
        <v>13140</v>
      </c>
      <c r="B6553" s="1" t="s">
        <v>126</v>
      </c>
      <c r="C6553" s="48" t="str">
        <f t="shared" si="204"/>
        <v>מחל חיפה</v>
      </c>
      <c r="D6553" s="1" t="s">
        <v>13325</v>
      </c>
      <c r="E6553" s="1"/>
      <c r="F6553" s="2">
        <v>8</v>
      </c>
      <c r="G6553" s="2">
        <f>INDEX(תוצאות_בחירות,MATCH(C6553,siot!$F$3:$F$1887,0),27)</f>
        <v>1</v>
      </c>
      <c r="H6553" s="2" t="b">
        <f t="shared" si="205"/>
        <v>0</v>
      </c>
      <c r="I6553" s="1" t="s">
        <v>2</v>
      </c>
      <c r="J6553" s="1" t="s">
        <v>13328</v>
      </c>
      <c r="K6553" s="1"/>
    </row>
    <row r="6554" spans="1:11" hidden="1">
      <c r="A6554" s="1" t="s">
        <v>13140</v>
      </c>
      <c r="B6554" s="1" t="s">
        <v>126</v>
      </c>
      <c r="C6554" s="48" t="str">
        <f t="shared" si="204"/>
        <v>מחל חיפה</v>
      </c>
      <c r="D6554" s="1" t="s">
        <v>13325</v>
      </c>
      <c r="E6554" s="1"/>
      <c r="F6554" s="2">
        <v>9</v>
      </c>
      <c r="G6554" s="2">
        <f>INDEX(תוצאות_בחירות,MATCH(C6554,siot!$F$3:$F$1887,0),27)</f>
        <v>1</v>
      </c>
      <c r="H6554" s="2" t="b">
        <f t="shared" si="205"/>
        <v>0</v>
      </c>
      <c r="I6554" s="1" t="s">
        <v>2</v>
      </c>
      <c r="J6554" s="1" t="s">
        <v>13327</v>
      </c>
      <c r="K6554" s="1"/>
    </row>
    <row r="6555" spans="1:11" hidden="1">
      <c r="A6555" s="1" t="s">
        <v>13140</v>
      </c>
      <c r="B6555" s="1" t="s">
        <v>126</v>
      </c>
      <c r="C6555" s="48" t="str">
        <f t="shared" si="204"/>
        <v>מחל חיפה</v>
      </c>
      <c r="D6555" s="1" t="s">
        <v>13325</v>
      </c>
      <c r="E6555" s="1"/>
      <c r="F6555" s="2">
        <v>10</v>
      </c>
      <c r="G6555" s="2">
        <f>INDEX(תוצאות_בחירות,MATCH(C6555,siot!$F$3:$F$1887,0),27)</f>
        <v>1</v>
      </c>
      <c r="H6555" s="2" t="b">
        <f t="shared" si="205"/>
        <v>0</v>
      </c>
      <c r="I6555" s="1" t="s">
        <v>2</v>
      </c>
      <c r="J6555" s="1" t="s">
        <v>13326</v>
      </c>
      <c r="K6555" s="1"/>
    </row>
    <row r="6556" spans="1:11" hidden="1">
      <c r="A6556" s="1" t="s">
        <v>13140</v>
      </c>
      <c r="B6556" s="1" t="s">
        <v>126</v>
      </c>
      <c r="C6556" s="48" t="str">
        <f t="shared" si="204"/>
        <v>מחל חיפה</v>
      </c>
      <c r="D6556" s="1" t="s">
        <v>13325</v>
      </c>
      <c r="E6556" s="1"/>
      <c r="F6556" s="2">
        <v>11</v>
      </c>
      <c r="G6556" s="2">
        <f>INDEX(תוצאות_בחירות,MATCH(C6556,siot!$F$3:$F$1887,0),27)</f>
        <v>1</v>
      </c>
      <c r="H6556" s="2" t="b">
        <f t="shared" si="205"/>
        <v>0</v>
      </c>
      <c r="I6556" s="1" t="s">
        <v>2</v>
      </c>
      <c r="J6556" s="1" t="s">
        <v>13324</v>
      </c>
      <c r="K6556" s="1"/>
    </row>
    <row r="6557" spans="1:11" hidden="1">
      <c r="A6557" s="1" t="s">
        <v>13140</v>
      </c>
      <c r="B6557" s="1" t="s">
        <v>413</v>
      </c>
      <c r="C6557" s="48" t="str">
        <f t="shared" si="204"/>
        <v>מרצ חיפה</v>
      </c>
      <c r="D6557" s="1" t="s">
        <v>13302</v>
      </c>
      <c r="E6557" s="1" t="s">
        <v>3</v>
      </c>
      <c r="F6557" s="2" t="s">
        <v>19548</v>
      </c>
      <c r="G6557" s="2">
        <f>INDEX(תוצאות_בחירות,MATCH(C6557,siot!$F$3:$F$1887,0),27)</f>
        <v>0</v>
      </c>
      <c r="H6557" s="2" t="b">
        <f t="shared" si="205"/>
        <v>0</v>
      </c>
      <c r="I6557" s="1"/>
      <c r="J6557" s="1"/>
      <c r="K6557" s="1"/>
    </row>
    <row r="6558" spans="1:11" hidden="1">
      <c r="A6558" s="1" t="s">
        <v>13140</v>
      </c>
      <c r="B6558" s="1" t="s">
        <v>413</v>
      </c>
      <c r="C6558" s="48" t="str">
        <f t="shared" si="204"/>
        <v>מרצ חיפה</v>
      </c>
      <c r="D6558" s="1" t="s">
        <v>13302</v>
      </c>
      <c r="E6558" s="1"/>
      <c r="F6558" s="2">
        <v>1</v>
      </c>
      <c r="G6558" s="2">
        <f>INDEX(תוצאות_בחירות,MATCH(C6558,siot!$F$3:$F$1887,0),27)</f>
        <v>0</v>
      </c>
      <c r="H6558" s="2" t="b">
        <f t="shared" si="205"/>
        <v>0</v>
      </c>
      <c r="I6558" s="1" t="s">
        <v>2</v>
      </c>
      <c r="J6558" s="1" t="s">
        <v>13323</v>
      </c>
      <c r="K6558" s="1"/>
    </row>
    <row r="6559" spans="1:11" hidden="1">
      <c r="A6559" s="1" t="s">
        <v>13140</v>
      </c>
      <c r="B6559" s="1" t="s">
        <v>413</v>
      </c>
      <c r="C6559" s="48" t="str">
        <f t="shared" si="204"/>
        <v>מרצ חיפה</v>
      </c>
      <c r="D6559" s="1" t="s">
        <v>13302</v>
      </c>
      <c r="E6559" s="1"/>
      <c r="F6559" s="2">
        <v>2</v>
      </c>
      <c r="G6559" s="2">
        <f>INDEX(תוצאות_בחירות,MATCH(C6559,siot!$F$3:$F$1887,0),27)</f>
        <v>0</v>
      </c>
      <c r="H6559" s="2" t="b">
        <f t="shared" si="205"/>
        <v>0</v>
      </c>
      <c r="I6559" s="1" t="s">
        <v>2</v>
      </c>
      <c r="J6559" s="1" t="s">
        <v>13322</v>
      </c>
      <c r="K6559" s="1"/>
    </row>
    <row r="6560" spans="1:11" hidden="1">
      <c r="A6560" s="1" t="s">
        <v>13140</v>
      </c>
      <c r="B6560" s="1" t="s">
        <v>413</v>
      </c>
      <c r="C6560" s="48" t="str">
        <f t="shared" si="204"/>
        <v>מרצ חיפה</v>
      </c>
      <c r="D6560" s="1" t="s">
        <v>13302</v>
      </c>
      <c r="E6560" s="1"/>
      <c r="F6560" s="2">
        <v>3</v>
      </c>
      <c r="G6560" s="2">
        <f>INDEX(תוצאות_בחירות,MATCH(C6560,siot!$F$3:$F$1887,0),27)</f>
        <v>0</v>
      </c>
      <c r="H6560" s="2" t="b">
        <f t="shared" si="205"/>
        <v>0</v>
      </c>
      <c r="I6560" s="1" t="s">
        <v>2</v>
      </c>
      <c r="J6560" s="1" t="s">
        <v>13321</v>
      </c>
      <c r="K6560" s="1"/>
    </row>
    <row r="6561" spans="1:11" hidden="1">
      <c r="A6561" s="1" t="s">
        <v>13140</v>
      </c>
      <c r="B6561" s="1" t="s">
        <v>413</v>
      </c>
      <c r="C6561" s="48" t="str">
        <f t="shared" si="204"/>
        <v>מרצ חיפה</v>
      </c>
      <c r="D6561" s="1" t="s">
        <v>13302</v>
      </c>
      <c r="E6561" s="1"/>
      <c r="F6561" s="2">
        <v>4</v>
      </c>
      <c r="G6561" s="2">
        <f>INDEX(תוצאות_בחירות,MATCH(C6561,siot!$F$3:$F$1887,0),27)</f>
        <v>0</v>
      </c>
      <c r="H6561" s="2" t="b">
        <f t="shared" si="205"/>
        <v>0</v>
      </c>
      <c r="I6561" s="1" t="s">
        <v>2</v>
      </c>
      <c r="J6561" s="1" t="s">
        <v>13320</v>
      </c>
      <c r="K6561" s="1"/>
    </row>
    <row r="6562" spans="1:11" hidden="1">
      <c r="A6562" s="1" t="s">
        <v>13140</v>
      </c>
      <c r="B6562" s="1" t="s">
        <v>413</v>
      </c>
      <c r="C6562" s="48" t="str">
        <f t="shared" si="204"/>
        <v>מרצ חיפה</v>
      </c>
      <c r="D6562" s="1" t="s">
        <v>13302</v>
      </c>
      <c r="E6562" s="1"/>
      <c r="F6562" s="2">
        <v>5</v>
      </c>
      <c r="G6562" s="2">
        <f>INDEX(תוצאות_בחירות,MATCH(C6562,siot!$F$3:$F$1887,0),27)</f>
        <v>0</v>
      </c>
      <c r="H6562" s="2" t="b">
        <f t="shared" si="205"/>
        <v>0</v>
      </c>
      <c r="I6562" s="1" t="s">
        <v>2</v>
      </c>
      <c r="J6562" s="1" t="s">
        <v>13319</v>
      </c>
      <c r="K6562" s="1"/>
    </row>
    <row r="6563" spans="1:11" hidden="1">
      <c r="A6563" s="1" t="s">
        <v>13140</v>
      </c>
      <c r="B6563" s="1" t="s">
        <v>413</v>
      </c>
      <c r="C6563" s="48" t="str">
        <f t="shared" si="204"/>
        <v>מרצ חיפה</v>
      </c>
      <c r="D6563" s="1" t="s">
        <v>13302</v>
      </c>
      <c r="E6563" s="1"/>
      <c r="F6563" s="2">
        <v>6</v>
      </c>
      <c r="G6563" s="2">
        <f>INDEX(תוצאות_בחירות,MATCH(C6563,siot!$F$3:$F$1887,0),27)</f>
        <v>0</v>
      </c>
      <c r="H6563" s="2" t="b">
        <f t="shared" si="205"/>
        <v>0</v>
      </c>
      <c r="I6563" s="1" t="s">
        <v>2</v>
      </c>
      <c r="J6563" s="1" t="s">
        <v>13318</v>
      </c>
      <c r="K6563" s="1"/>
    </row>
    <row r="6564" spans="1:11" hidden="1">
      <c r="A6564" s="1" t="s">
        <v>13140</v>
      </c>
      <c r="B6564" s="1" t="s">
        <v>413</v>
      </c>
      <c r="C6564" s="48" t="str">
        <f t="shared" si="204"/>
        <v>מרצ חיפה</v>
      </c>
      <c r="D6564" s="1" t="s">
        <v>13302</v>
      </c>
      <c r="E6564" s="1"/>
      <c r="F6564" s="2">
        <v>7</v>
      </c>
      <c r="G6564" s="2">
        <f>INDEX(תוצאות_בחירות,MATCH(C6564,siot!$F$3:$F$1887,0),27)</f>
        <v>0</v>
      </c>
      <c r="H6564" s="2" t="b">
        <f t="shared" si="205"/>
        <v>0</v>
      </c>
      <c r="I6564" s="1" t="s">
        <v>2</v>
      </c>
      <c r="J6564" s="1" t="s">
        <v>13317</v>
      </c>
      <c r="K6564" s="1"/>
    </row>
    <row r="6565" spans="1:11" hidden="1">
      <c r="A6565" s="1" t="s">
        <v>13140</v>
      </c>
      <c r="B6565" s="1" t="s">
        <v>413</v>
      </c>
      <c r="C6565" s="48" t="str">
        <f t="shared" si="204"/>
        <v>מרצ חיפה</v>
      </c>
      <c r="D6565" s="1" t="s">
        <v>13302</v>
      </c>
      <c r="E6565" s="1"/>
      <c r="F6565" s="2">
        <v>8</v>
      </c>
      <c r="G6565" s="2">
        <f>INDEX(תוצאות_בחירות,MATCH(C6565,siot!$F$3:$F$1887,0),27)</f>
        <v>0</v>
      </c>
      <c r="H6565" s="2" t="b">
        <f t="shared" si="205"/>
        <v>0</v>
      </c>
      <c r="I6565" s="1" t="s">
        <v>2</v>
      </c>
      <c r="J6565" s="1" t="s">
        <v>13316</v>
      </c>
      <c r="K6565" s="1"/>
    </row>
    <row r="6566" spans="1:11" hidden="1">
      <c r="A6566" s="1" t="s">
        <v>13140</v>
      </c>
      <c r="B6566" s="1" t="s">
        <v>413</v>
      </c>
      <c r="C6566" s="48" t="str">
        <f t="shared" si="204"/>
        <v>מרצ חיפה</v>
      </c>
      <c r="D6566" s="1" t="s">
        <v>13302</v>
      </c>
      <c r="E6566" s="1"/>
      <c r="F6566" s="2">
        <v>9</v>
      </c>
      <c r="G6566" s="2">
        <f>INDEX(תוצאות_בחירות,MATCH(C6566,siot!$F$3:$F$1887,0),27)</f>
        <v>0</v>
      </c>
      <c r="H6566" s="2" t="b">
        <f t="shared" si="205"/>
        <v>0</v>
      </c>
      <c r="I6566" s="1" t="s">
        <v>2</v>
      </c>
      <c r="J6566" s="1" t="s">
        <v>13315</v>
      </c>
      <c r="K6566" s="1"/>
    </row>
    <row r="6567" spans="1:11" hidden="1">
      <c r="A6567" s="1" t="s">
        <v>13140</v>
      </c>
      <c r="B6567" s="1" t="s">
        <v>413</v>
      </c>
      <c r="C6567" s="48" t="str">
        <f t="shared" si="204"/>
        <v>מרצ חיפה</v>
      </c>
      <c r="D6567" s="1" t="s">
        <v>13302</v>
      </c>
      <c r="E6567" s="1"/>
      <c r="F6567" s="2">
        <v>10</v>
      </c>
      <c r="G6567" s="2">
        <f>INDEX(תוצאות_בחירות,MATCH(C6567,siot!$F$3:$F$1887,0),27)</f>
        <v>0</v>
      </c>
      <c r="H6567" s="2" t="b">
        <f t="shared" si="205"/>
        <v>0</v>
      </c>
      <c r="I6567" s="1" t="s">
        <v>2</v>
      </c>
      <c r="J6567" s="1" t="s">
        <v>13314</v>
      </c>
      <c r="K6567" s="1"/>
    </row>
    <row r="6568" spans="1:11" hidden="1">
      <c r="A6568" s="1" t="s">
        <v>13140</v>
      </c>
      <c r="B6568" s="1" t="s">
        <v>413</v>
      </c>
      <c r="C6568" s="48" t="str">
        <f t="shared" si="204"/>
        <v>מרצ חיפה</v>
      </c>
      <c r="D6568" s="1" t="s">
        <v>13302</v>
      </c>
      <c r="E6568" s="1"/>
      <c r="F6568" s="2">
        <v>11</v>
      </c>
      <c r="G6568" s="2">
        <f>INDEX(תוצאות_בחירות,MATCH(C6568,siot!$F$3:$F$1887,0),27)</f>
        <v>0</v>
      </c>
      <c r="H6568" s="2" t="b">
        <f t="shared" si="205"/>
        <v>0</v>
      </c>
      <c r="I6568" s="1" t="s">
        <v>2</v>
      </c>
      <c r="J6568" s="1" t="s">
        <v>13313</v>
      </c>
      <c r="K6568" s="1"/>
    </row>
    <row r="6569" spans="1:11" hidden="1">
      <c r="A6569" s="1" t="s">
        <v>13140</v>
      </c>
      <c r="B6569" s="1" t="s">
        <v>413</v>
      </c>
      <c r="C6569" s="48" t="str">
        <f t="shared" si="204"/>
        <v>מרצ חיפה</v>
      </c>
      <c r="D6569" s="1" t="s">
        <v>13302</v>
      </c>
      <c r="E6569" s="1"/>
      <c r="F6569" s="2">
        <v>12</v>
      </c>
      <c r="G6569" s="2">
        <f>INDEX(תוצאות_בחירות,MATCH(C6569,siot!$F$3:$F$1887,0),27)</f>
        <v>0</v>
      </c>
      <c r="H6569" s="2" t="b">
        <f t="shared" si="205"/>
        <v>0</v>
      </c>
      <c r="I6569" s="1" t="s">
        <v>2</v>
      </c>
      <c r="J6569" s="1" t="s">
        <v>13312</v>
      </c>
      <c r="K6569" s="1"/>
    </row>
    <row r="6570" spans="1:11" hidden="1">
      <c r="A6570" s="1" t="s">
        <v>13140</v>
      </c>
      <c r="B6570" s="1" t="s">
        <v>413</v>
      </c>
      <c r="C6570" s="48" t="str">
        <f t="shared" si="204"/>
        <v>מרצ חיפה</v>
      </c>
      <c r="D6570" s="1" t="s">
        <v>13302</v>
      </c>
      <c r="E6570" s="1"/>
      <c r="F6570" s="2">
        <v>13</v>
      </c>
      <c r="G6570" s="2">
        <f>INDEX(תוצאות_בחירות,MATCH(C6570,siot!$F$3:$F$1887,0),27)</f>
        <v>0</v>
      </c>
      <c r="H6570" s="2" t="b">
        <f t="shared" si="205"/>
        <v>0</v>
      </c>
      <c r="I6570" s="1" t="s">
        <v>2</v>
      </c>
      <c r="J6570" s="1" t="s">
        <v>13311</v>
      </c>
      <c r="K6570" s="1"/>
    </row>
    <row r="6571" spans="1:11" hidden="1">
      <c r="A6571" s="1" t="s">
        <v>13140</v>
      </c>
      <c r="B6571" s="1" t="s">
        <v>413</v>
      </c>
      <c r="C6571" s="48" t="str">
        <f t="shared" si="204"/>
        <v>מרצ חיפה</v>
      </c>
      <c r="D6571" s="1" t="s">
        <v>13302</v>
      </c>
      <c r="E6571" s="1"/>
      <c r="F6571" s="2">
        <v>14</v>
      </c>
      <c r="G6571" s="2">
        <f>INDEX(תוצאות_בחירות,MATCH(C6571,siot!$F$3:$F$1887,0),27)</f>
        <v>0</v>
      </c>
      <c r="H6571" s="2" t="b">
        <f t="shared" si="205"/>
        <v>0</v>
      </c>
      <c r="I6571" s="1" t="s">
        <v>2</v>
      </c>
      <c r="J6571" s="1" t="s">
        <v>13310</v>
      </c>
      <c r="K6571" s="1"/>
    </row>
    <row r="6572" spans="1:11" hidden="1">
      <c r="A6572" s="1" t="s">
        <v>13140</v>
      </c>
      <c r="B6572" s="1" t="s">
        <v>413</v>
      </c>
      <c r="C6572" s="48" t="str">
        <f t="shared" si="204"/>
        <v>מרצ חיפה</v>
      </c>
      <c r="D6572" s="1" t="s">
        <v>13302</v>
      </c>
      <c r="E6572" s="1"/>
      <c r="F6572" s="2">
        <v>15</v>
      </c>
      <c r="G6572" s="2">
        <f>INDEX(תוצאות_בחירות,MATCH(C6572,siot!$F$3:$F$1887,0),27)</f>
        <v>0</v>
      </c>
      <c r="H6572" s="2" t="b">
        <f t="shared" si="205"/>
        <v>0</v>
      </c>
      <c r="I6572" s="1" t="s">
        <v>2</v>
      </c>
      <c r="J6572" s="1" t="s">
        <v>13309</v>
      </c>
      <c r="K6572" s="1"/>
    </row>
    <row r="6573" spans="1:11" hidden="1">
      <c r="A6573" s="1" t="s">
        <v>13140</v>
      </c>
      <c r="B6573" s="1" t="s">
        <v>413</v>
      </c>
      <c r="C6573" s="48" t="str">
        <f t="shared" si="204"/>
        <v>מרצ חיפה</v>
      </c>
      <c r="D6573" s="1" t="s">
        <v>13302</v>
      </c>
      <c r="E6573" s="1"/>
      <c r="F6573" s="2">
        <v>16</v>
      </c>
      <c r="G6573" s="2">
        <f>INDEX(תוצאות_בחירות,MATCH(C6573,siot!$F$3:$F$1887,0),27)</f>
        <v>0</v>
      </c>
      <c r="H6573" s="2" t="b">
        <f t="shared" si="205"/>
        <v>0</v>
      </c>
      <c r="I6573" s="1" t="s">
        <v>2</v>
      </c>
      <c r="J6573" s="1" t="s">
        <v>13308</v>
      </c>
      <c r="K6573" s="1"/>
    </row>
    <row r="6574" spans="1:11" hidden="1">
      <c r="A6574" s="1" t="s">
        <v>13140</v>
      </c>
      <c r="B6574" s="1" t="s">
        <v>413</v>
      </c>
      <c r="C6574" s="48" t="str">
        <f t="shared" si="204"/>
        <v>מרצ חיפה</v>
      </c>
      <c r="D6574" s="1" t="s">
        <v>13302</v>
      </c>
      <c r="E6574" s="1"/>
      <c r="F6574" s="2">
        <v>17</v>
      </c>
      <c r="G6574" s="2">
        <f>INDEX(תוצאות_בחירות,MATCH(C6574,siot!$F$3:$F$1887,0),27)</f>
        <v>0</v>
      </c>
      <c r="H6574" s="2" t="b">
        <f t="shared" si="205"/>
        <v>0</v>
      </c>
      <c r="I6574" s="1" t="s">
        <v>2</v>
      </c>
      <c r="J6574" s="1" t="s">
        <v>13307</v>
      </c>
      <c r="K6574" s="1"/>
    </row>
    <row r="6575" spans="1:11" hidden="1">
      <c r="A6575" s="1" t="s">
        <v>13140</v>
      </c>
      <c r="B6575" s="1" t="s">
        <v>413</v>
      </c>
      <c r="C6575" s="48" t="str">
        <f t="shared" si="204"/>
        <v>מרצ חיפה</v>
      </c>
      <c r="D6575" s="1" t="s">
        <v>13302</v>
      </c>
      <c r="E6575" s="1"/>
      <c r="F6575" s="2">
        <v>18</v>
      </c>
      <c r="G6575" s="2">
        <f>INDEX(תוצאות_בחירות,MATCH(C6575,siot!$F$3:$F$1887,0),27)</f>
        <v>0</v>
      </c>
      <c r="H6575" s="2" t="b">
        <f t="shared" si="205"/>
        <v>0</v>
      </c>
      <c r="I6575" s="1" t="s">
        <v>2</v>
      </c>
      <c r="J6575" s="1" t="s">
        <v>13306</v>
      </c>
      <c r="K6575" s="1"/>
    </row>
    <row r="6576" spans="1:11" hidden="1">
      <c r="A6576" s="1" t="s">
        <v>13140</v>
      </c>
      <c r="B6576" s="1" t="s">
        <v>413</v>
      </c>
      <c r="C6576" s="48" t="str">
        <f t="shared" si="204"/>
        <v>מרצ חיפה</v>
      </c>
      <c r="D6576" s="1" t="s">
        <v>13302</v>
      </c>
      <c r="E6576" s="1"/>
      <c r="F6576" s="2">
        <v>19</v>
      </c>
      <c r="G6576" s="2">
        <f>INDEX(תוצאות_בחירות,MATCH(C6576,siot!$F$3:$F$1887,0),27)</f>
        <v>0</v>
      </c>
      <c r="H6576" s="2" t="b">
        <f t="shared" si="205"/>
        <v>0</v>
      </c>
      <c r="I6576" s="1" t="s">
        <v>2</v>
      </c>
      <c r="J6576" s="1" t="s">
        <v>13305</v>
      </c>
      <c r="K6576" s="1"/>
    </row>
    <row r="6577" spans="1:11" hidden="1">
      <c r="A6577" s="1" t="s">
        <v>13140</v>
      </c>
      <c r="B6577" s="1" t="s">
        <v>413</v>
      </c>
      <c r="C6577" s="48" t="str">
        <f t="shared" si="204"/>
        <v>מרצ חיפה</v>
      </c>
      <c r="D6577" s="1" t="s">
        <v>13302</v>
      </c>
      <c r="E6577" s="1"/>
      <c r="F6577" s="2">
        <v>20</v>
      </c>
      <c r="G6577" s="2">
        <f>INDEX(תוצאות_בחירות,MATCH(C6577,siot!$F$3:$F$1887,0),27)</f>
        <v>0</v>
      </c>
      <c r="H6577" s="2" t="b">
        <f t="shared" si="205"/>
        <v>0</v>
      </c>
      <c r="I6577" s="1" t="s">
        <v>2</v>
      </c>
      <c r="J6577" s="1" t="s">
        <v>13304</v>
      </c>
      <c r="K6577" s="1"/>
    </row>
    <row r="6578" spans="1:11" hidden="1">
      <c r="A6578" s="1" t="s">
        <v>13140</v>
      </c>
      <c r="B6578" s="1" t="s">
        <v>413</v>
      </c>
      <c r="C6578" s="48" t="str">
        <f t="shared" si="204"/>
        <v>מרצ חיפה</v>
      </c>
      <c r="D6578" s="1" t="s">
        <v>13302</v>
      </c>
      <c r="E6578" s="1"/>
      <c r="F6578" s="2">
        <v>21</v>
      </c>
      <c r="G6578" s="2">
        <f>INDEX(תוצאות_בחירות,MATCH(C6578,siot!$F$3:$F$1887,0),27)</f>
        <v>0</v>
      </c>
      <c r="H6578" s="2" t="b">
        <f t="shared" si="205"/>
        <v>0</v>
      </c>
      <c r="I6578" s="1" t="s">
        <v>2</v>
      </c>
      <c r="J6578" s="1" t="s">
        <v>13303</v>
      </c>
      <c r="K6578" s="1"/>
    </row>
    <row r="6579" spans="1:11" hidden="1">
      <c r="A6579" s="1" t="s">
        <v>13140</v>
      </c>
      <c r="B6579" s="1" t="s">
        <v>413</v>
      </c>
      <c r="C6579" s="48" t="str">
        <f t="shared" si="204"/>
        <v>מרצ חיפה</v>
      </c>
      <c r="D6579" s="1" t="s">
        <v>13302</v>
      </c>
      <c r="E6579" s="1"/>
      <c r="F6579" s="2">
        <v>22</v>
      </c>
      <c r="G6579" s="2">
        <f>INDEX(תוצאות_בחירות,MATCH(C6579,siot!$F$3:$F$1887,0),27)</f>
        <v>0</v>
      </c>
      <c r="H6579" s="2" t="b">
        <f t="shared" si="205"/>
        <v>0</v>
      </c>
      <c r="I6579" s="1" t="s">
        <v>2</v>
      </c>
      <c r="J6579" s="1" t="s">
        <v>13301</v>
      </c>
      <c r="K6579" s="1"/>
    </row>
    <row r="6580" spans="1:11" hidden="1">
      <c r="A6580" s="1" t="s">
        <v>13140</v>
      </c>
      <c r="B6580" s="1" t="s">
        <v>87</v>
      </c>
      <c r="C6580" s="48" t="str">
        <f t="shared" si="204"/>
        <v>נ חיפה</v>
      </c>
      <c r="D6580" s="1" t="s">
        <v>13278</v>
      </c>
      <c r="E6580" s="1" t="s">
        <v>3</v>
      </c>
      <c r="F6580" s="2" t="s">
        <v>19548</v>
      </c>
      <c r="G6580" s="2">
        <f>INDEX(תוצאות_בחירות,MATCH(C6580,siot!$F$3:$F$1887,0),27)</f>
        <v>0</v>
      </c>
      <c r="H6580" s="2" t="b">
        <f t="shared" si="205"/>
        <v>0</v>
      </c>
      <c r="I6580" s="1"/>
      <c r="J6580" s="1"/>
      <c r="K6580" s="1"/>
    </row>
    <row r="6581" spans="1:11" hidden="1">
      <c r="A6581" s="1" t="s">
        <v>13140</v>
      </c>
      <c r="B6581" s="1" t="s">
        <v>87</v>
      </c>
      <c r="C6581" s="48" t="str">
        <f t="shared" si="204"/>
        <v>נ חיפה</v>
      </c>
      <c r="D6581" s="1" t="s">
        <v>13278</v>
      </c>
      <c r="E6581" s="1"/>
      <c r="F6581" s="2">
        <v>1</v>
      </c>
      <c r="G6581" s="2">
        <f>INDEX(תוצאות_בחירות,MATCH(C6581,siot!$F$3:$F$1887,0),27)</f>
        <v>0</v>
      </c>
      <c r="H6581" s="2" t="b">
        <f t="shared" si="205"/>
        <v>0</v>
      </c>
      <c r="I6581" s="1" t="s">
        <v>2</v>
      </c>
      <c r="J6581" s="1" t="s">
        <v>13300</v>
      </c>
      <c r="K6581" s="1"/>
    </row>
    <row r="6582" spans="1:11" hidden="1">
      <c r="A6582" s="1" t="s">
        <v>13140</v>
      </c>
      <c r="B6582" s="1" t="s">
        <v>87</v>
      </c>
      <c r="C6582" s="48" t="str">
        <f t="shared" si="204"/>
        <v>נ חיפה</v>
      </c>
      <c r="D6582" s="1" t="s">
        <v>13278</v>
      </c>
      <c r="E6582" s="1"/>
      <c r="F6582" s="2">
        <v>2</v>
      </c>
      <c r="G6582" s="2">
        <f>INDEX(תוצאות_בחירות,MATCH(C6582,siot!$F$3:$F$1887,0),27)</f>
        <v>0</v>
      </c>
      <c r="H6582" s="2" t="b">
        <f t="shared" si="205"/>
        <v>0</v>
      </c>
      <c r="I6582" s="1" t="s">
        <v>2</v>
      </c>
      <c r="J6582" s="1" t="s">
        <v>13299</v>
      </c>
      <c r="K6582" s="1"/>
    </row>
    <row r="6583" spans="1:11" hidden="1">
      <c r="A6583" s="1" t="s">
        <v>13140</v>
      </c>
      <c r="B6583" s="1" t="s">
        <v>87</v>
      </c>
      <c r="C6583" s="48" t="str">
        <f t="shared" si="204"/>
        <v>נ חיפה</v>
      </c>
      <c r="D6583" s="1" t="s">
        <v>13278</v>
      </c>
      <c r="E6583" s="1"/>
      <c r="F6583" s="2">
        <v>3</v>
      </c>
      <c r="G6583" s="2">
        <f>INDEX(תוצאות_בחירות,MATCH(C6583,siot!$F$3:$F$1887,0),27)</f>
        <v>0</v>
      </c>
      <c r="H6583" s="2" t="b">
        <f t="shared" si="205"/>
        <v>0</v>
      </c>
      <c r="I6583" s="1" t="s">
        <v>2</v>
      </c>
      <c r="J6583" s="1" t="s">
        <v>13298</v>
      </c>
      <c r="K6583" s="1"/>
    </row>
    <row r="6584" spans="1:11" hidden="1">
      <c r="A6584" s="1" t="s">
        <v>13140</v>
      </c>
      <c r="B6584" s="1" t="s">
        <v>87</v>
      </c>
      <c r="C6584" s="48" t="str">
        <f t="shared" si="204"/>
        <v>נ חיפה</v>
      </c>
      <c r="D6584" s="1" t="s">
        <v>13278</v>
      </c>
      <c r="E6584" s="1"/>
      <c r="F6584" s="2">
        <v>4</v>
      </c>
      <c r="G6584" s="2">
        <f>INDEX(תוצאות_בחירות,MATCH(C6584,siot!$F$3:$F$1887,0),27)</f>
        <v>0</v>
      </c>
      <c r="H6584" s="2" t="b">
        <f t="shared" si="205"/>
        <v>0</v>
      </c>
      <c r="I6584" s="1" t="s">
        <v>2</v>
      </c>
      <c r="J6584" s="1" t="s">
        <v>13297</v>
      </c>
      <c r="K6584" s="1"/>
    </row>
    <row r="6585" spans="1:11" hidden="1">
      <c r="A6585" s="1" t="s">
        <v>13140</v>
      </c>
      <c r="B6585" s="1" t="s">
        <v>87</v>
      </c>
      <c r="C6585" s="48" t="str">
        <f t="shared" si="204"/>
        <v>נ חיפה</v>
      </c>
      <c r="D6585" s="1" t="s">
        <v>13278</v>
      </c>
      <c r="E6585" s="1"/>
      <c r="F6585" s="2">
        <v>5</v>
      </c>
      <c r="G6585" s="2">
        <f>INDEX(תוצאות_בחירות,MATCH(C6585,siot!$F$3:$F$1887,0),27)</f>
        <v>0</v>
      </c>
      <c r="H6585" s="2" t="b">
        <f t="shared" si="205"/>
        <v>0</v>
      </c>
      <c r="I6585" s="1" t="s">
        <v>2</v>
      </c>
      <c r="J6585" s="1" t="s">
        <v>13296</v>
      </c>
      <c r="K6585" s="1"/>
    </row>
    <row r="6586" spans="1:11" hidden="1">
      <c r="A6586" s="1" t="s">
        <v>13140</v>
      </c>
      <c r="B6586" s="1" t="s">
        <v>87</v>
      </c>
      <c r="C6586" s="48" t="str">
        <f t="shared" si="204"/>
        <v>נ חיפה</v>
      </c>
      <c r="D6586" s="1" t="s">
        <v>13278</v>
      </c>
      <c r="E6586" s="1"/>
      <c r="F6586" s="2">
        <v>6</v>
      </c>
      <c r="G6586" s="2">
        <f>INDEX(תוצאות_בחירות,MATCH(C6586,siot!$F$3:$F$1887,0),27)</f>
        <v>0</v>
      </c>
      <c r="H6586" s="2" t="b">
        <f t="shared" si="205"/>
        <v>0</v>
      </c>
      <c r="I6586" s="1" t="s">
        <v>2</v>
      </c>
      <c r="J6586" s="1" t="s">
        <v>13295</v>
      </c>
      <c r="K6586" s="1"/>
    </row>
    <row r="6587" spans="1:11" hidden="1">
      <c r="A6587" s="1" t="s">
        <v>13140</v>
      </c>
      <c r="B6587" s="1" t="s">
        <v>87</v>
      </c>
      <c r="C6587" s="48" t="str">
        <f t="shared" si="204"/>
        <v>נ חיפה</v>
      </c>
      <c r="D6587" s="1" t="s">
        <v>13278</v>
      </c>
      <c r="E6587" s="1"/>
      <c r="F6587" s="2">
        <v>7</v>
      </c>
      <c r="G6587" s="2">
        <f>INDEX(תוצאות_בחירות,MATCH(C6587,siot!$F$3:$F$1887,0),27)</f>
        <v>0</v>
      </c>
      <c r="H6587" s="2" t="b">
        <f t="shared" si="205"/>
        <v>0</v>
      </c>
      <c r="I6587" s="1" t="s">
        <v>2</v>
      </c>
      <c r="J6587" s="1" t="s">
        <v>13294</v>
      </c>
      <c r="K6587" s="1"/>
    </row>
    <row r="6588" spans="1:11" hidden="1">
      <c r="A6588" s="1" t="s">
        <v>13140</v>
      </c>
      <c r="B6588" s="1" t="s">
        <v>87</v>
      </c>
      <c r="C6588" s="48" t="str">
        <f t="shared" si="204"/>
        <v>נ חיפה</v>
      </c>
      <c r="D6588" s="1" t="s">
        <v>13278</v>
      </c>
      <c r="E6588" s="1"/>
      <c r="F6588" s="2">
        <v>8</v>
      </c>
      <c r="G6588" s="2">
        <f>INDEX(תוצאות_בחירות,MATCH(C6588,siot!$F$3:$F$1887,0),27)</f>
        <v>0</v>
      </c>
      <c r="H6588" s="2" t="b">
        <f t="shared" si="205"/>
        <v>0</v>
      </c>
      <c r="I6588" s="1" t="s">
        <v>2</v>
      </c>
      <c r="J6588" s="1" t="s">
        <v>13293</v>
      </c>
      <c r="K6588" s="1"/>
    </row>
    <row r="6589" spans="1:11" hidden="1">
      <c r="A6589" s="1" t="s">
        <v>13140</v>
      </c>
      <c r="B6589" s="1" t="s">
        <v>87</v>
      </c>
      <c r="C6589" s="48" t="str">
        <f t="shared" si="204"/>
        <v>נ חיפה</v>
      </c>
      <c r="D6589" s="1" t="s">
        <v>13278</v>
      </c>
      <c r="E6589" s="1"/>
      <c r="F6589" s="2">
        <v>9</v>
      </c>
      <c r="G6589" s="2">
        <f>INDEX(תוצאות_בחירות,MATCH(C6589,siot!$F$3:$F$1887,0),27)</f>
        <v>0</v>
      </c>
      <c r="H6589" s="2" t="b">
        <f t="shared" si="205"/>
        <v>0</v>
      </c>
      <c r="I6589" s="1" t="s">
        <v>2</v>
      </c>
      <c r="J6589" s="1" t="s">
        <v>13292</v>
      </c>
      <c r="K6589" s="1"/>
    </row>
    <row r="6590" spans="1:11" hidden="1">
      <c r="A6590" s="1" t="s">
        <v>13140</v>
      </c>
      <c r="B6590" s="1" t="s">
        <v>87</v>
      </c>
      <c r="C6590" s="48" t="str">
        <f t="shared" si="204"/>
        <v>נ חיפה</v>
      </c>
      <c r="D6590" s="1" t="s">
        <v>13278</v>
      </c>
      <c r="E6590" s="1"/>
      <c r="F6590" s="2">
        <v>10</v>
      </c>
      <c r="G6590" s="2">
        <f>INDEX(תוצאות_בחירות,MATCH(C6590,siot!$F$3:$F$1887,0),27)</f>
        <v>0</v>
      </c>
      <c r="H6590" s="2" t="b">
        <f t="shared" si="205"/>
        <v>0</v>
      </c>
      <c r="I6590" s="1" t="s">
        <v>2</v>
      </c>
      <c r="J6590" s="1" t="s">
        <v>13291</v>
      </c>
      <c r="K6590" s="1"/>
    </row>
    <row r="6591" spans="1:11" hidden="1">
      <c r="A6591" s="1" t="s">
        <v>13140</v>
      </c>
      <c r="B6591" s="1" t="s">
        <v>87</v>
      </c>
      <c r="C6591" s="48" t="str">
        <f t="shared" si="204"/>
        <v>נ חיפה</v>
      </c>
      <c r="D6591" s="1" t="s">
        <v>13278</v>
      </c>
      <c r="E6591" s="1"/>
      <c r="F6591" s="2">
        <v>11</v>
      </c>
      <c r="G6591" s="2">
        <f>INDEX(תוצאות_בחירות,MATCH(C6591,siot!$F$3:$F$1887,0),27)</f>
        <v>0</v>
      </c>
      <c r="H6591" s="2" t="b">
        <f t="shared" si="205"/>
        <v>0</v>
      </c>
      <c r="I6591" s="1" t="s">
        <v>2</v>
      </c>
      <c r="J6591" s="1" t="s">
        <v>13290</v>
      </c>
      <c r="K6591" s="1"/>
    </row>
    <row r="6592" spans="1:11" hidden="1">
      <c r="A6592" s="1" t="s">
        <v>13140</v>
      </c>
      <c r="B6592" s="1" t="s">
        <v>87</v>
      </c>
      <c r="C6592" s="48" t="str">
        <f t="shared" si="204"/>
        <v>נ חיפה</v>
      </c>
      <c r="D6592" s="1" t="s">
        <v>13278</v>
      </c>
      <c r="E6592" s="1"/>
      <c r="F6592" s="2">
        <v>12</v>
      </c>
      <c r="G6592" s="2">
        <f>INDEX(תוצאות_בחירות,MATCH(C6592,siot!$F$3:$F$1887,0),27)</f>
        <v>0</v>
      </c>
      <c r="H6592" s="2" t="b">
        <f t="shared" si="205"/>
        <v>0</v>
      </c>
      <c r="I6592" s="1" t="s">
        <v>2</v>
      </c>
      <c r="J6592" s="1" t="s">
        <v>13289</v>
      </c>
      <c r="K6592" s="1"/>
    </row>
    <row r="6593" spans="1:11" hidden="1">
      <c r="A6593" s="1" t="s">
        <v>13140</v>
      </c>
      <c r="B6593" s="1" t="s">
        <v>87</v>
      </c>
      <c r="C6593" s="48" t="str">
        <f t="shared" si="204"/>
        <v>נ חיפה</v>
      </c>
      <c r="D6593" s="1" t="s">
        <v>13278</v>
      </c>
      <c r="E6593" s="1"/>
      <c r="F6593" s="2">
        <v>13</v>
      </c>
      <c r="G6593" s="2">
        <f>INDEX(תוצאות_בחירות,MATCH(C6593,siot!$F$3:$F$1887,0),27)</f>
        <v>0</v>
      </c>
      <c r="H6593" s="2" t="b">
        <f t="shared" si="205"/>
        <v>0</v>
      </c>
      <c r="I6593" s="1" t="s">
        <v>2</v>
      </c>
      <c r="J6593" s="1" t="s">
        <v>13288</v>
      </c>
      <c r="K6593" s="1"/>
    </row>
    <row r="6594" spans="1:11" hidden="1">
      <c r="A6594" s="1" t="s">
        <v>13140</v>
      </c>
      <c r="B6594" s="1" t="s">
        <v>87</v>
      </c>
      <c r="C6594" s="48" t="str">
        <f t="shared" si="204"/>
        <v>נ חיפה</v>
      </c>
      <c r="D6594" s="1" t="s">
        <v>13278</v>
      </c>
      <c r="E6594" s="1"/>
      <c r="F6594" s="2">
        <v>14</v>
      </c>
      <c r="G6594" s="2">
        <f>INDEX(תוצאות_בחירות,MATCH(C6594,siot!$F$3:$F$1887,0),27)</f>
        <v>0</v>
      </c>
      <c r="H6594" s="2" t="b">
        <f t="shared" si="205"/>
        <v>0</v>
      </c>
      <c r="I6594" s="1" t="s">
        <v>2</v>
      </c>
      <c r="J6594" s="1" t="s">
        <v>13287</v>
      </c>
      <c r="K6594" s="1"/>
    </row>
    <row r="6595" spans="1:11" hidden="1">
      <c r="A6595" s="1" t="s">
        <v>13140</v>
      </c>
      <c r="B6595" s="1" t="s">
        <v>87</v>
      </c>
      <c r="C6595" s="48" t="str">
        <f t="shared" si="204"/>
        <v>נ חיפה</v>
      </c>
      <c r="D6595" s="1" t="s">
        <v>13278</v>
      </c>
      <c r="E6595" s="1"/>
      <c r="F6595" s="2">
        <v>15</v>
      </c>
      <c r="G6595" s="2">
        <f>INDEX(תוצאות_בחירות,MATCH(C6595,siot!$F$3:$F$1887,0),27)</f>
        <v>0</v>
      </c>
      <c r="H6595" s="2" t="b">
        <f t="shared" si="205"/>
        <v>0</v>
      </c>
      <c r="I6595" s="1" t="s">
        <v>2</v>
      </c>
      <c r="J6595" s="1" t="s">
        <v>13286</v>
      </c>
      <c r="K6595" s="1"/>
    </row>
    <row r="6596" spans="1:11" hidden="1">
      <c r="A6596" s="1" t="s">
        <v>13140</v>
      </c>
      <c r="B6596" s="1" t="s">
        <v>87</v>
      </c>
      <c r="C6596" s="48" t="str">
        <f t="shared" ref="C6596:C6659" si="206">B6596&amp;" "&amp;A6596</f>
        <v>נ חיפה</v>
      </c>
      <c r="D6596" s="1" t="s">
        <v>13278</v>
      </c>
      <c r="E6596" s="1"/>
      <c r="F6596" s="2">
        <v>16</v>
      </c>
      <c r="G6596" s="2">
        <f>INDEX(תוצאות_בחירות,MATCH(C6596,siot!$F$3:$F$1887,0),27)</f>
        <v>0</v>
      </c>
      <c r="H6596" s="2" t="b">
        <f t="shared" ref="H6596:H6659" si="207">IF(OR(F6596&lt;G6596,G6596=F6596),TRUE,FALSE)</f>
        <v>0</v>
      </c>
      <c r="I6596" s="1" t="s">
        <v>2</v>
      </c>
      <c r="J6596" s="1" t="s">
        <v>13285</v>
      </c>
      <c r="K6596" s="1"/>
    </row>
    <row r="6597" spans="1:11" hidden="1">
      <c r="A6597" s="1" t="s">
        <v>13140</v>
      </c>
      <c r="B6597" s="1" t="s">
        <v>87</v>
      </c>
      <c r="C6597" s="48" t="str">
        <f t="shared" si="206"/>
        <v>נ חיפה</v>
      </c>
      <c r="D6597" s="1" t="s">
        <v>13278</v>
      </c>
      <c r="E6597" s="1"/>
      <c r="F6597" s="2">
        <v>17</v>
      </c>
      <c r="G6597" s="2">
        <f>INDEX(תוצאות_בחירות,MATCH(C6597,siot!$F$3:$F$1887,0),27)</f>
        <v>0</v>
      </c>
      <c r="H6597" s="2" t="b">
        <f t="shared" si="207"/>
        <v>0</v>
      </c>
      <c r="I6597" s="1" t="s">
        <v>2</v>
      </c>
      <c r="J6597" s="1" t="s">
        <v>13284</v>
      </c>
      <c r="K6597" s="1"/>
    </row>
    <row r="6598" spans="1:11" hidden="1">
      <c r="A6598" s="1" t="s">
        <v>13140</v>
      </c>
      <c r="B6598" s="1" t="s">
        <v>87</v>
      </c>
      <c r="C6598" s="48" t="str">
        <f t="shared" si="206"/>
        <v>נ חיפה</v>
      </c>
      <c r="D6598" s="1" t="s">
        <v>13278</v>
      </c>
      <c r="E6598" s="1"/>
      <c r="F6598" s="2">
        <v>18</v>
      </c>
      <c r="G6598" s="2">
        <f>INDEX(תוצאות_בחירות,MATCH(C6598,siot!$F$3:$F$1887,0),27)</f>
        <v>0</v>
      </c>
      <c r="H6598" s="2" t="b">
        <f t="shared" si="207"/>
        <v>0</v>
      </c>
      <c r="I6598" s="1" t="s">
        <v>2</v>
      </c>
      <c r="J6598" s="1" t="s">
        <v>13283</v>
      </c>
      <c r="K6598" s="1"/>
    </row>
    <row r="6599" spans="1:11" hidden="1">
      <c r="A6599" s="1" t="s">
        <v>13140</v>
      </c>
      <c r="B6599" s="1" t="s">
        <v>87</v>
      </c>
      <c r="C6599" s="48" t="str">
        <f t="shared" si="206"/>
        <v>נ חיפה</v>
      </c>
      <c r="D6599" s="1" t="s">
        <v>13278</v>
      </c>
      <c r="E6599" s="1"/>
      <c r="F6599" s="2">
        <v>19</v>
      </c>
      <c r="G6599" s="2">
        <f>INDEX(תוצאות_בחירות,MATCH(C6599,siot!$F$3:$F$1887,0),27)</f>
        <v>0</v>
      </c>
      <c r="H6599" s="2" t="b">
        <f t="shared" si="207"/>
        <v>0</v>
      </c>
      <c r="I6599" s="1" t="s">
        <v>2</v>
      </c>
      <c r="J6599" s="1" t="s">
        <v>13282</v>
      </c>
      <c r="K6599" s="1"/>
    </row>
    <row r="6600" spans="1:11" hidden="1">
      <c r="A6600" s="1" t="s">
        <v>13140</v>
      </c>
      <c r="B6600" s="1" t="s">
        <v>87</v>
      </c>
      <c r="C6600" s="48" t="str">
        <f t="shared" si="206"/>
        <v>נ חיפה</v>
      </c>
      <c r="D6600" s="1" t="s">
        <v>13278</v>
      </c>
      <c r="E6600" s="1"/>
      <c r="F6600" s="2">
        <v>20</v>
      </c>
      <c r="G6600" s="2">
        <f>INDEX(תוצאות_בחירות,MATCH(C6600,siot!$F$3:$F$1887,0),27)</f>
        <v>0</v>
      </c>
      <c r="H6600" s="2" t="b">
        <f t="shared" si="207"/>
        <v>0</v>
      </c>
      <c r="I6600" s="1" t="s">
        <v>2</v>
      </c>
      <c r="J6600" s="1" t="s">
        <v>13281</v>
      </c>
      <c r="K6600" s="1"/>
    </row>
    <row r="6601" spans="1:11" hidden="1">
      <c r="A6601" s="1" t="s">
        <v>13140</v>
      </c>
      <c r="B6601" s="1" t="s">
        <v>87</v>
      </c>
      <c r="C6601" s="48" t="str">
        <f t="shared" si="206"/>
        <v>נ חיפה</v>
      </c>
      <c r="D6601" s="1" t="s">
        <v>13278</v>
      </c>
      <c r="E6601" s="1"/>
      <c r="F6601" s="2">
        <v>21</v>
      </c>
      <c r="G6601" s="2">
        <f>INDEX(תוצאות_בחירות,MATCH(C6601,siot!$F$3:$F$1887,0),27)</f>
        <v>0</v>
      </c>
      <c r="H6601" s="2" t="b">
        <f t="shared" si="207"/>
        <v>0</v>
      </c>
      <c r="I6601" s="1" t="s">
        <v>2</v>
      </c>
      <c r="J6601" s="1" t="s">
        <v>13280</v>
      </c>
      <c r="K6601" s="1"/>
    </row>
    <row r="6602" spans="1:11" hidden="1">
      <c r="A6602" s="1" t="s">
        <v>13140</v>
      </c>
      <c r="B6602" s="1" t="s">
        <v>87</v>
      </c>
      <c r="C6602" s="48" t="str">
        <f t="shared" si="206"/>
        <v>נ חיפה</v>
      </c>
      <c r="D6602" s="1" t="s">
        <v>13278</v>
      </c>
      <c r="E6602" s="1"/>
      <c r="F6602" s="2">
        <v>22</v>
      </c>
      <c r="G6602" s="2">
        <f>INDEX(תוצאות_בחירות,MATCH(C6602,siot!$F$3:$F$1887,0),27)</f>
        <v>0</v>
      </c>
      <c r="H6602" s="2" t="b">
        <f t="shared" si="207"/>
        <v>0</v>
      </c>
      <c r="I6602" s="1" t="s">
        <v>2</v>
      </c>
      <c r="J6602" s="1" t="s">
        <v>13279</v>
      </c>
      <c r="K6602" s="1"/>
    </row>
    <row r="6603" spans="1:11" hidden="1">
      <c r="A6603" s="1" t="s">
        <v>13140</v>
      </c>
      <c r="B6603" s="1" t="s">
        <v>87</v>
      </c>
      <c r="C6603" s="48" t="str">
        <f t="shared" si="206"/>
        <v>נ חיפה</v>
      </c>
      <c r="D6603" s="1" t="s">
        <v>13278</v>
      </c>
      <c r="E6603" s="1"/>
      <c r="F6603" s="2">
        <v>23</v>
      </c>
      <c r="G6603" s="2">
        <f>INDEX(תוצאות_בחירות,MATCH(C6603,siot!$F$3:$F$1887,0),27)</f>
        <v>0</v>
      </c>
      <c r="H6603" s="2" t="b">
        <f t="shared" si="207"/>
        <v>0</v>
      </c>
      <c r="I6603" s="1" t="s">
        <v>2</v>
      </c>
      <c r="J6603" s="1" t="s">
        <v>13277</v>
      </c>
      <c r="K6603" s="1"/>
    </row>
    <row r="6604" spans="1:11" hidden="1">
      <c r="A6604" s="1" t="s">
        <v>13140</v>
      </c>
      <c r="B6604" s="1" t="s">
        <v>380</v>
      </c>
      <c r="C6604" s="48" t="str">
        <f t="shared" si="206"/>
        <v>נץ חיפה</v>
      </c>
      <c r="D6604" s="1" t="s">
        <v>13264</v>
      </c>
      <c r="E6604" s="1" t="s">
        <v>3</v>
      </c>
      <c r="F6604" s="2" t="s">
        <v>19548</v>
      </c>
      <c r="G6604" s="2">
        <f>INDEX(תוצאות_בחירות,MATCH(C6604,siot!$F$3:$F$1887,0),27)</f>
        <v>0</v>
      </c>
      <c r="H6604" s="2" t="b">
        <f t="shared" si="207"/>
        <v>0</v>
      </c>
      <c r="I6604" s="1"/>
      <c r="J6604" s="1"/>
      <c r="K6604" s="1"/>
    </row>
    <row r="6605" spans="1:11" hidden="1">
      <c r="A6605" s="1" t="s">
        <v>13140</v>
      </c>
      <c r="B6605" s="1" t="s">
        <v>380</v>
      </c>
      <c r="C6605" s="48" t="str">
        <f t="shared" si="206"/>
        <v>נץ חיפה</v>
      </c>
      <c r="D6605" s="1" t="s">
        <v>13264</v>
      </c>
      <c r="E6605" s="1"/>
      <c r="F6605" s="2">
        <v>1</v>
      </c>
      <c r="G6605" s="2">
        <f>INDEX(תוצאות_בחירות,MATCH(C6605,siot!$F$3:$F$1887,0),27)</f>
        <v>0</v>
      </c>
      <c r="H6605" s="2" t="b">
        <f t="shared" si="207"/>
        <v>0</v>
      </c>
      <c r="I6605" s="1" t="s">
        <v>2</v>
      </c>
      <c r="J6605" s="1" t="s">
        <v>13276</v>
      </c>
      <c r="K6605" s="1"/>
    </row>
    <row r="6606" spans="1:11" hidden="1">
      <c r="A6606" s="1" t="s">
        <v>13140</v>
      </c>
      <c r="B6606" s="1" t="s">
        <v>380</v>
      </c>
      <c r="C6606" s="48" t="str">
        <f t="shared" si="206"/>
        <v>נץ חיפה</v>
      </c>
      <c r="D6606" s="1" t="s">
        <v>13264</v>
      </c>
      <c r="E6606" s="1"/>
      <c r="F6606" s="2">
        <v>2</v>
      </c>
      <c r="G6606" s="2">
        <f>INDEX(תוצאות_בחירות,MATCH(C6606,siot!$F$3:$F$1887,0),27)</f>
        <v>0</v>
      </c>
      <c r="H6606" s="2" t="b">
        <f t="shared" si="207"/>
        <v>0</v>
      </c>
      <c r="I6606" s="1" t="s">
        <v>2</v>
      </c>
      <c r="J6606" s="1" t="s">
        <v>13275</v>
      </c>
      <c r="K6606" s="1"/>
    </row>
    <row r="6607" spans="1:11" hidden="1">
      <c r="A6607" s="1" t="s">
        <v>13140</v>
      </c>
      <c r="B6607" s="1" t="s">
        <v>380</v>
      </c>
      <c r="C6607" s="48" t="str">
        <f t="shared" si="206"/>
        <v>נץ חיפה</v>
      </c>
      <c r="D6607" s="1" t="s">
        <v>13264</v>
      </c>
      <c r="E6607" s="1"/>
      <c r="F6607" s="2">
        <v>3</v>
      </c>
      <c r="G6607" s="2">
        <f>INDEX(תוצאות_בחירות,MATCH(C6607,siot!$F$3:$F$1887,0),27)</f>
        <v>0</v>
      </c>
      <c r="H6607" s="2" t="b">
        <f t="shared" si="207"/>
        <v>0</v>
      </c>
      <c r="I6607" s="1" t="s">
        <v>2</v>
      </c>
      <c r="J6607" s="1" t="s">
        <v>13274</v>
      </c>
      <c r="K6607" s="1"/>
    </row>
    <row r="6608" spans="1:11" hidden="1">
      <c r="A6608" s="1" t="s">
        <v>13140</v>
      </c>
      <c r="B6608" s="1" t="s">
        <v>380</v>
      </c>
      <c r="C6608" s="48" t="str">
        <f t="shared" si="206"/>
        <v>נץ חיפה</v>
      </c>
      <c r="D6608" s="1" t="s">
        <v>13264</v>
      </c>
      <c r="E6608" s="1"/>
      <c r="F6608" s="2">
        <v>4</v>
      </c>
      <c r="G6608" s="2">
        <f>INDEX(תוצאות_בחירות,MATCH(C6608,siot!$F$3:$F$1887,0),27)</f>
        <v>0</v>
      </c>
      <c r="H6608" s="2" t="b">
        <f t="shared" si="207"/>
        <v>0</v>
      </c>
      <c r="I6608" s="1" t="s">
        <v>2</v>
      </c>
      <c r="J6608" s="1" t="s">
        <v>13273</v>
      </c>
      <c r="K6608" s="1"/>
    </row>
    <row r="6609" spans="1:11" hidden="1">
      <c r="A6609" s="1" t="s">
        <v>13140</v>
      </c>
      <c r="B6609" s="1" t="s">
        <v>380</v>
      </c>
      <c r="C6609" s="48" t="str">
        <f t="shared" si="206"/>
        <v>נץ חיפה</v>
      </c>
      <c r="D6609" s="1" t="s">
        <v>13264</v>
      </c>
      <c r="E6609" s="1"/>
      <c r="F6609" s="2">
        <v>5</v>
      </c>
      <c r="G6609" s="2">
        <f>INDEX(תוצאות_בחירות,MATCH(C6609,siot!$F$3:$F$1887,0),27)</f>
        <v>0</v>
      </c>
      <c r="H6609" s="2" t="b">
        <f t="shared" si="207"/>
        <v>0</v>
      </c>
      <c r="I6609" s="1" t="s">
        <v>2</v>
      </c>
      <c r="J6609" s="1" t="s">
        <v>13272</v>
      </c>
      <c r="K6609" s="1"/>
    </row>
    <row r="6610" spans="1:11" hidden="1">
      <c r="A6610" s="1" t="s">
        <v>13140</v>
      </c>
      <c r="B6610" s="1" t="s">
        <v>380</v>
      </c>
      <c r="C6610" s="48" t="str">
        <f t="shared" si="206"/>
        <v>נץ חיפה</v>
      </c>
      <c r="D6610" s="1" t="s">
        <v>13264</v>
      </c>
      <c r="E6610" s="1"/>
      <c r="F6610" s="2">
        <v>6</v>
      </c>
      <c r="G6610" s="2">
        <f>INDEX(תוצאות_בחירות,MATCH(C6610,siot!$F$3:$F$1887,0),27)</f>
        <v>0</v>
      </c>
      <c r="H6610" s="2" t="b">
        <f t="shared" si="207"/>
        <v>0</v>
      </c>
      <c r="I6610" s="1" t="s">
        <v>2</v>
      </c>
      <c r="J6610" s="1" t="s">
        <v>13271</v>
      </c>
      <c r="K6610" s="1"/>
    </row>
    <row r="6611" spans="1:11" hidden="1">
      <c r="A6611" s="1" t="s">
        <v>13140</v>
      </c>
      <c r="B6611" s="1" t="s">
        <v>380</v>
      </c>
      <c r="C6611" s="48" t="str">
        <f t="shared" si="206"/>
        <v>נץ חיפה</v>
      </c>
      <c r="D6611" s="1" t="s">
        <v>13264</v>
      </c>
      <c r="E6611" s="1"/>
      <c r="F6611" s="2">
        <v>7</v>
      </c>
      <c r="G6611" s="2">
        <f>INDEX(תוצאות_בחירות,MATCH(C6611,siot!$F$3:$F$1887,0),27)</f>
        <v>0</v>
      </c>
      <c r="H6611" s="2" t="b">
        <f t="shared" si="207"/>
        <v>0</v>
      </c>
      <c r="I6611" s="1" t="s">
        <v>2</v>
      </c>
      <c r="J6611" s="1" t="s">
        <v>13270</v>
      </c>
      <c r="K6611" s="1"/>
    </row>
    <row r="6612" spans="1:11" hidden="1">
      <c r="A6612" s="1" t="s">
        <v>13140</v>
      </c>
      <c r="B6612" s="1" t="s">
        <v>380</v>
      </c>
      <c r="C6612" s="48" t="str">
        <f t="shared" si="206"/>
        <v>נץ חיפה</v>
      </c>
      <c r="D6612" s="1" t="s">
        <v>13264</v>
      </c>
      <c r="E6612" s="1"/>
      <c r="F6612" s="2">
        <v>8</v>
      </c>
      <c r="G6612" s="2">
        <f>INDEX(תוצאות_בחירות,MATCH(C6612,siot!$F$3:$F$1887,0),27)</f>
        <v>0</v>
      </c>
      <c r="H6612" s="2" t="b">
        <f t="shared" si="207"/>
        <v>0</v>
      </c>
      <c r="I6612" s="1" t="s">
        <v>2</v>
      </c>
      <c r="J6612" s="1" t="s">
        <v>13269</v>
      </c>
      <c r="K6612" s="1"/>
    </row>
    <row r="6613" spans="1:11" hidden="1">
      <c r="A6613" s="1" t="s">
        <v>13140</v>
      </c>
      <c r="B6613" s="1" t="s">
        <v>380</v>
      </c>
      <c r="C6613" s="48" t="str">
        <f t="shared" si="206"/>
        <v>נץ חיפה</v>
      </c>
      <c r="D6613" s="1" t="s">
        <v>13264</v>
      </c>
      <c r="E6613" s="1"/>
      <c r="F6613" s="2">
        <v>9</v>
      </c>
      <c r="G6613" s="2">
        <f>INDEX(תוצאות_בחירות,MATCH(C6613,siot!$F$3:$F$1887,0),27)</f>
        <v>0</v>
      </c>
      <c r="H6613" s="2" t="b">
        <f t="shared" si="207"/>
        <v>0</v>
      </c>
      <c r="I6613" s="1" t="s">
        <v>2</v>
      </c>
      <c r="J6613" s="1" t="s">
        <v>13268</v>
      </c>
      <c r="K6613" s="1"/>
    </row>
    <row r="6614" spans="1:11" hidden="1">
      <c r="A6614" s="1" t="s">
        <v>13140</v>
      </c>
      <c r="B6614" s="1" t="s">
        <v>380</v>
      </c>
      <c r="C6614" s="48" t="str">
        <f t="shared" si="206"/>
        <v>נץ חיפה</v>
      </c>
      <c r="D6614" s="1" t="s">
        <v>13264</v>
      </c>
      <c r="E6614" s="1"/>
      <c r="F6614" s="2">
        <v>10</v>
      </c>
      <c r="G6614" s="2">
        <f>INDEX(תוצאות_בחירות,MATCH(C6614,siot!$F$3:$F$1887,0),27)</f>
        <v>0</v>
      </c>
      <c r="H6614" s="2" t="b">
        <f t="shared" si="207"/>
        <v>0</v>
      </c>
      <c r="I6614" s="1" t="s">
        <v>2</v>
      </c>
      <c r="J6614" s="1" t="s">
        <v>13267</v>
      </c>
      <c r="K6614" s="1"/>
    </row>
    <row r="6615" spans="1:11" hidden="1">
      <c r="A6615" s="1" t="s">
        <v>13140</v>
      </c>
      <c r="B6615" s="1" t="s">
        <v>380</v>
      </c>
      <c r="C6615" s="48" t="str">
        <f t="shared" si="206"/>
        <v>נץ חיפה</v>
      </c>
      <c r="D6615" s="1" t="s">
        <v>13264</v>
      </c>
      <c r="E6615" s="1"/>
      <c r="F6615" s="2">
        <v>11</v>
      </c>
      <c r="G6615" s="2">
        <f>INDEX(תוצאות_בחירות,MATCH(C6615,siot!$F$3:$F$1887,0),27)</f>
        <v>0</v>
      </c>
      <c r="H6615" s="2" t="b">
        <f t="shared" si="207"/>
        <v>0</v>
      </c>
      <c r="I6615" s="1" t="s">
        <v>2</v>
      </c>
      <c r="J6615" s="1" t="s">
        <v>13266</v>
      </c>
      <c r="K6615" s="1"/>
    </row>
    <row r="6616" spans="1:11" hidden="1">
      <c r="A6616" s="1" t="s">
        <v>13140</v>
      </c>
      <c r="B6616" s="1" t="s">
        <v>380</v>
      </c>
      <c r="C6616" s="48" t="str">
        <f t="shared" si="206"/>
        <v>נץ חיפה</v>
      </c>
      <c r="D6616" s="1" t="s">
        <v>13264</v>
      </c>
      <c r="E6616" s="1"/>
      <c r="F6616" s="2">
        <v>12</v>
      </c>
      <c r="G6616" s="2">
        <f>INDEX(תוצאות_בחירות,MATCH(C6616,siot!$F$3:$F$1887,0),27)</f>
        <v>0</v>
      </c>
      <c r="H6616" s="2" t="b">
        <f t="shared" si="207"/>
        <v>0</v>
      </c>
      <c r="I6616" s="1" t="s">
        <v>2</v>
      </c>
      <c r="J6616" s="1" t="s">
        <v>13265</v>
      </c>
      <c r="K6616" s="1"/>
    </row>
    <row r="6617" spans="1:11" hidden="1">
      <c r="A6617" s="1" t="s">
        <v>13140</v>
      </c>
      <c r="B6617" s="1" t="s">
        <v>380</v>
      </c>
      <c r="C6617" s="48" t="str">
        <f t="shared" si="206"/>
        <v>נץ חיפה</v>
      </c>
      <c r="D6617" s="1" t="s">
        <v>13264</v>
      </c>
      <c r="E6617" s="1"/>
      <c r="F6617" s="2">
        <v>13</v>
      </c>
      <c r="G6617" s="2">
        <f>INDEX(תוצאות_בחירות,MATCH(C6617,siot!$F$3:$F$1887,0),27)</f>
        <v>0</v>
      </c>
      <c r="H6617" s="2" t="b">
        <f t="shared" si="207"/>
        <v>0</v>
      </c>
      <c r="I6617" s="1" t="s">
        <v>2</v>
      </c>
      <c r="J6617" s="1" t="s">
        <v>13263</v>
      </c>
      <c r="K6617" s="1"/>
    </row>
    <row r="6618" spans="1:11" hidden="1">
      <c r="A6618" s="1" t="s">
        <v>13140</v>
      </c>
      <c r="B6618" s="1" t="s">
        <v>364</v>
      </c>
      <c r="C6618" s="48" t="str">
        <f t="shared" si="206"/>
        <v>ף חיפה</v>
      </c>
      <c r="D6618" s="1" t="s">
        <v>13247</v>
      </c>
      <c r="E6618" s="1" t="s">
        <v>3</v>
      </c>
      <c r="F6618" s="2" t="s">
        <v>19548</v>
      </c>
      <c r="G6618" s="2">
        <f>INDEX(תוצאות_בחירות,MATCH(C6618,siot!$F$3:$F$1887,0),27)</f>
        <v>1</v>
      </c>
      <c r="H6618" s="2" t="b">
        <f t="shared" si="207"/>
        <v>0</v>
      </c>
      <c r="I6618" s="1"/>
      <c r="J6618" s="1"/>
      <c r="K6618" s="1"/>
    </row>
    <row r="6619" spans="1:11">
      <c r="A6619" s="1" t="s">
        <v>13140</v>
      </c>
      <c r="B6619" s="1" t="s">
        <v>364</v>
      </c>
      <c r="C6619" s="48" t="str">
        <f t="shared" si="206"/>
        <v>ף חיפה</v>
      </c>
      <c r="D6619" s="1" t="s">
        <v>13247</v>
      </c>
      <c r="E6619" s="1"/>
      <c r="F6619" s="2">
        <v>1</v>
      </c>
      <c r="G6619" s="2">
        <f>INDEX(תוצאות_בחירות,MATCH(C6619,siot!$F$3:$F$1887,0),27)</f>
        <v>1</v>
      </c>
      <c r="H6619" s="2" t="b">
        <f t="shared" si="207"/>
        <v>1</v>
      </c>
      <c r="I6619" s="1" t="s">
        <v>2</v>
      </c>
      <c r="J6619" s="1" t="s">
        <v>11507</v>
      </c>
      <c r="K6619" s="1"/>
    </row>
    <row r="6620" spans="1:11" hidden="1">
      <c r="A6620" s="1" t="s">
        <v>13140</v>
      </c>
      <c r="B6620" s="1" t="s">
        <v>364</v>
      </c>
      <c r="C6620" s="48" t="str">
        <f t="shared" si="206"/>
        <v>ף חיפה</v>
      </c>
      <c r="D6620" s="1" t="s">
        <v>13247</v>
      </c>
      <c r="E6620" s="1"/>
      <c r="F6620" s="2">
        <v>2</v>
      </c>
      <c r="G6620" s="2">
        <f>INDEX(תוצאות_בחירות,MATCH(C6620,siot!$F$3:$F$1887,0),27)</f>
        <v>1</v>
      </c>
      <c r="H6620" s="2" t="b">
        <f t="shared" si="207"/>
        <v>0</v>
      </c>
      <c r="I6620" s="1" t="s">
        <v>2</v>
      </c>
      <c r="J6620" s="1" t="s">
        <v>13262</v>
      </c>
      <c r="K6620" s="1"/>
    </row>
    <row r="6621" spans="1:11" hidden="1">
      <c r="A6621" s="1" t="s">
        <v>13140</v>
      </c>
      <c r="B6621" s="1" t="s">
        <v>364</v>
      </c>
      <c r="C6621" s="48" t="str">
        <f t="shared" si="206"/>
        <v>ף חיפה</v>
      </c>
      <c r="D6621" s="1" t="s">
        <v>13247</v>
      </c>
      <c r="E6621" s="1"/>
      <c r="F6621" s="2">
        <v>3</v>
      </c>
      <c r="G6621" s="2">
        <f>INDEX(תוצאות_בחירות,MATCH(C6621,siot!$F$3:$F$1887,0),27)</f>
        <v>1</v>
      </c>
      <c r="H6621" s="2" t="b">
        <f t="shared" si="207"/>
        <v>0</v>
      </c>
      <c r="I6621" s="1" t="s">
        <v>2</v>
      </c>
      <c r="J6621" s="1" t="s">
        <v>13261</v>
      </c>
      <c r="K6621" s="1"/>
    </row>
    <row r="6622" spans="1:11" hidden="1">
      <c r="A6622" s="1" t="s">
        <v>13140</v>
      </c>
      <c r="B6622" s="1" t="s">
        <v>364</v>
      </c>
      <c r="C6622" s="48" t="str">
        <f t="shared" si="206"/>
        <v>ף חיפה</v>
      </c>
      <c r="D6622" s="1" t="s">
        <v>13247</v>
      </c>
      <c r="E6622" s="1"/>
      <c r="F6622" s="2">
        <v>4</v>
      </c>
      <c r="G6622" s="2">
        <f>INDEX(תוצאות_בחירות,MATCH(C6622,siot!$F$3:$F$1887,0),27)</f>
        <v>1</v>
      </c>
      <c r="H6622" s="2" t="b">
        <f t="shared" si="207"/>
        <v>0</v>
      </c>
      <c r="I6622" s="1" t="s">
        <v>2</v>
      </c>
      <c r="J6622" s="1" t="s">
        <v>123</v>
      </c>
      <c r="K6622" s="1"/>
    </row>
    <row r="6623" spans="1:11" hidden="1">
      <c r="A6623" s="1" t="s">
        <v>13140</v>
      </c>
      <c r="B6623" s="1" t="s">
        <v>364</v>
      </c>
      <c r="C6623" s="48" t="str">
        <f t="shared" si="206"/>
        <v>ף חיפה</v>
      </c>
      <c r="D6623" s="1" t="s">
        <v>13247</v>
      </c>
      <c r="E6623" s="1"/>
      <c r="F6623" s="2">
        <v>5</v>
      </c>
      <c r="G6623" s="2">
        <f>INDEX(תוצאות_בחירות,MATCH(C6623,siot!$F$3:$F$1887,0),27)</f>
        <v>1</v>
      </c>
      <c r="H6623" s="2" t="b">
        <f t="shared" si="207"/>
        <v>0</v>
      </c>
      <c r="I6623" s="1" t="s">
        <v>2</v>
      </c>
      <c r="J6623" s="1" t="s">
        <v>13260</v>
      </c>
      <c r="K6623" s="1"/>
    </row>
    <row r="6624" spans="1:11" hidden="1">
      <c r="A6624" s="1" t="s">
        <v>13140</v>
      </c>
      <c r="B6624" s="1" t="s">
        <v>364</v>
      </c>
      <c r="C6624" s="48" t="str">
        <f t="shared" si="206"/>
        <v>ף חיפה</v>
      </c>
      <c r="D6624" s="1" t="s">
        <v>13247</v>
      </c>
      <c r="E6624" s="1"/>
      <c r="F6624" s="2">
        <v>6</v>
      </c>
      <c r="G6624" s="2">
        <f>INDEX(תוצאות_בחירות,MATCH(C6624,siot!$F$3:$F$1887,0),27)</f>
        <v>1</v>
      </c>
      <c r="H6624" s="2" t="b">
        <f t="shared" si="207"/>
        <v>0</v>
      </c>
      <c r="I6624" s="1" t="s">
        <v>2</v>
      </c>
      <c r="J6624" s="1" t="s">
        <v>13259</v>
      </c>
      <c r="K6624" s="1"/>
    </row>
    <row r="6625" spans="1:11" hidden="1">
      <c r="A6625" s="1" t="s">
        <v>13140</v>
      </c>
      <c r="B6625" s="1" t="s">
        <v>364</v>
      </c>
      <c r="C6625" s="48" t="str">
        <f t="shared" si="206"/>
        <v>ף חיפה</v>
      </c>
      <c r="D6625" s="1" t="s">
        <v>13247</v>
      </c>
      <c r="E6625" s="1"/>
      <c r="F6625" s="2">
        <v>7</v>
      </c>
      <c r="G6625" s="2">
        <f>INDEX(תוצאות_בחירות,MATCH(C6625,siot!$F$3:$F$1887,0),27)</f>
        <v>1</v>
      </c>
      <c r="H6625" s="2" t="b">
        <f t="shared" si="207"/>
        <v>0</v>
      </c>
      <c r="I6625" s="1" t="s">
        <v>2</v>
      </c>
      <c r="J6625" s="1" t="s">
        <v>13258</v>
      </c>
      <c r="K6625" s="1"/>
    </row>
    <row r="6626" spans="1:11" hidden="1">
      <c r="A6626" s="1" t="s">
        <v>13140</v>
      </c>
      <c r="B6626" s="1" t="s">
        <v>364</v>
      </c>
      <c r="C6626" s="48" t="str">
        <f t="shared" si="206"/>
        <v>ף חיפה</v>
      </c>
      <c r="D6626" s="1" t="s">
        <v>13247</v>
      </c>
      <c r="E6626" s="1"/>
      <c r="F6626" s="2">
        <v>8</v>
      </c>
      <c r="G6626" s="2">
        <f>INDEX(תוצאות_בחירות,MATCH(C6626,siot!$F$3:$F$1887,0),27)</f>
        <v>1</v>
      </c>
      <c r="H6626" s="2" t="b">
        <f t="shared" si="207"/>
        <v>0</v>
      </c>
      <c r="I6626" s="1" t="s">
        <v>2</v>
      </c>
      <c r="J6626" s="1" t="s">
        <v>13257</v>
      </c>
      <c r="K6626" s="1"/>
    </row>
    <row r="6627" spans="1:11" hidden="1">
      <c r="A6627" s="1" t="s">
        <v>13140</v>
      </c>
      <c r="B6627" s="1" t="s">
        <v>364</v>
      </c>
      <c r="C6627" s="48" t="str">
        <f t="shared" si="206"/>
        <v>ף חיפה</v>
      </c>
      <c r="D6627" s="1" t="s">
        <v>13247</v>
      </c>
      <c r="E6627" s="1"/>
      <c r="F6627" s="2">
        <v>9</v>
      </c>
      <c r="G6627" s="2">
        <f>INDEX(תוצאות_בחירות,MATCH(C6627,siot!$F$3:$F$1887,0),27)</f>
        <v>1</v>
      </c>
      <c r="H6627" s="2" t="b">
        <f t="shared" si="207"/>
        <v>0</v>
      </c>
      <c r="I6627" s="1" t="s">
        <v>2</v>
      </c>
      <c r="J6627" s="1" t="s">
        <v>13256</v>
      </c>
      <c r="K6627" s="1"/>
    </row>
    <row r="6628" spans="1:11" hidden="1">
      <c r="A6628" s="1" t="s">
        <v>13140</v>
      </c>
      <c r="B6628" s="1" t="s">
        <v>364</v>
      </c>
      <c r="C6628" s="48" t="str">
        <f t="shared" si="206"/>
        <v>ף חיפה</v>
      </c>
      <c r="D6628" s="1" t="s">
        <v>13247</v>
      </c>
      <c r="E6628" s="1"/>
      <c r="F6628" s="2">
        <v>10</v>
      </c>
      <c r="G6628" s="2">
        <f>INDEX(תוצאות_בחירות,MATCH(C6628,siot!$F$3:$F$1887,0),27)</f>
        <v>1</v>
      </c>
      <c r="H6628" s="2" t="b">
        <f t="shared" si="207"/>
        <v>0</v>
      </c>
      <c r="I6628" s="1" t="s">
        <v>2</v>
      </c>
      <c r="J6628" s="1" t="s">
        <v>13255</v>
      </c>
      <c r="K6628" s="1"/>
    </row>
    <row r="6629" spans="1:11" hidden="1">
      <c r="A6629" s="1" t="s">
        <v>13140</v>
      </c>
      <c r="B6629" s="1" t="s">
        <v>364</v>
      </c>
      <c r="C6629" s="48" t="str">
        <f t="shared" si="206"/>
        <v>ף חיפה</v>
      </c>
      <c r="D6629" s="1" t="s">
        <v>13247</v>
      </c>
      <c r="E6629" s="1"/>
      <c r="F6629" s="2">
        <v>11</v>
      </c>
      <c r="G6629" s="2">
        <f>INDEX(תוצאות_בחירות,MATCH(C6629,siot!$F$3:$F$1887,0),27)</f>
        <v>1</v>
      </c>
      <c r="H6629" s="2" t="b">
        <f t="shared" si="207"/>
        <v>0</v>
      </c>
      <c r="I6629" s="1" t="s">
        <v>2</v>
      </c>
      <c r="J6629" s="1" t="s">
        <v>13254</v>
      </c>
      <c r="K6629" s="1"/>
    </row>
    <row r="6630" spans="1:11" hidden="1">
      <c r="A6630" s="1" t="s">
        <v>13140</v>
      </c>
      <c r="B6630" s="1" t="s">
        <v>364</v>
      </c>
      <c r="C6630" s="48" t="str">
        <f t="shared" si="206"/>
        <v>ף חיפה</v>
      </c>
      <c r="D6630" s="1" t="s">
        <v>13247</v>
      </c>
      <c r="E6630" s="1"/>
      <c r="F6630" s="2">
        <v>12</v>
      </c>
      <c r="G6630" s="2">
        <f>INDEX(תוצאות_בחירות,MATCH(C6630,siot!$F$3:$F$1887,0),27)</f>
        <v>1</v>
      </c>
      <c r="H6630" s="2" t="b">
        <f t="shared" si="207"/>
        <v>0</v>
      </c>
      <c r="I6630" s="1" t="s">
        <v>2</v>
      </c>
      <c r="J6630" s="1" t="s">
        <v>13253</v>
      </c>
      <c r="K6630" s="1"/>
    </row>
    <row r="6631" spans="1:11" hidden="1">
      <c r="A6631" s="1" t="s">
        <v>13140</v>
      </c>
      <c r="B6631" s="1" t="s">
        <v>364</v>
      </c>
      <c r="C6631" s="48" t="str">
        <f t="shared" si="206"/>
        <v>ף חיפה</v>
      </c>
      <c r="D6631" s="1" t="s">
        <v>13247</v>
      </c>
      <c r="E6631" s="1"/>
      <c r="F6631" s="2">
        <v>13</v>
      </c>
      <c r="G6631" s="2">
        <f>INDEX(תוצאות_בחירות,MATCH(C6631,siot!$F$3:$F$1887,0),27)</f>
        <v>1</v>
      </c>
      <c r="H6631" s="2" t="b">
        <f t="shared" si="207"/>
        <v>0</v>
      </c>
      <c r="I6631" s="1" t="s">
        <v>2</v>
      </c>
      <c r="J6631" s="1" t="s">
        <v>13252</v>
      </c>
      <c r="K6631" s="1"/>
    </row>
    <row r="6632" spans="1:11" hidden="1">
      <c r="A6632" s="1" t="s">
        <v>13140</v>
      </c>
      <c r="B6632" s="1" t="s">
        <v>364</v>
      </c>
      <c r="C6632" s="48" t="str">
        <f t="shared" si="206"/>
        <v>ף חיפה</v>
      </c>
      <c r="D6632" s="1" t="s">
        <v>13247</v>
      </c>
      <c r="E6632" s="1"/>
      <c r="F6632" s="2">
        <v>14</v>
      </c>
      <c r="G6632" s="2">
        <f>INDEX(תוצאות_בחירות,MATCH(C6632,siot!$F$3:$F$1887,0),27)</f>
        <v>1</v>
      </c>
      <c r="H6632" s="2" t="b">
        <f t="shared" si="207"/>
        <v>0</v>
      </c>
      <c r="I6632" s="1" t="s">
        <v>2</v>
      </c>
      <c r="J6632" s="1" t="s">
        <v>13251</v>
      </c>
      <c r="K6632" s="1"/>
    </row>
    <row r="6633" spans="1:11" hidden="1">
      <c r="A6633" s="1" t="s">
        <v>13140</v>
      </c>
      <c r="B6633" s="1" t="s">
        <v>364</v>
      </c>
      <c r="C6633" s="48" t="str">
        <f t="shared" si="206"/>
        <v>ף חיפה</v>
      </c>
      <c r="D6633" s="1" t="s">
        <v>13247</v>
      </c>
      <c r="E6633" s="1"/>
      <c r="F6633" s="2">
        <v>15</v>
      </c>
      <c r="G6633" s="2">
        <f>INDEX(תוצאות_בחירות,MATCH(C6633,siot!$F$3:$F$1887,0),27)</f>
        <v>1</v>
      </c>
      <c r="H6633" s="2" t="b">
        <f t="shared" si="207"/>
        <v>0</v>
      </c>
      <c r="I6633" s="1" t="s">
        <v>2</v>
      </c>
      <c r="J6633" s="1" t="s">
        <v>13250</v>
      </c>
      <c r="K6633" s="1"/>
    </row>
    <row r="6634" spans="1:11" hidden="1">
      <c r="A6634" s="1" t="s">
        <v>13140</v>
      </c>
      <c r="B6634" s="1" t="s">
        <v>364</v>
      </c>
      <c r="C6634" s="48" t="str">
        <f t="shared" si="206"/>
        <v>ף חיפה</v>
      </c>
      <c r="D6634" s="1" t="s">
        <v>13247</v>
      </c>
      <c r="E6634" s="1"/>
      <c r="F6634" s="2">
        <v>16</v>
      </c>
      <c r="G6634" s="2">
        <f>INDEX(תוצאות_בחירות,MATCH(C6634,siot!$F$3:$F$1887,0),27)</f>
        <v>1</v>
      </c>
      <c r="H6634" s="2" t="b">
        <f t="shared" si="207"/>
        <v>0</v>
      </c>
      <c r="I6634" s="1" t="s">
        <v>2</v>
      </c>
      <c r="J6634" s="1" t="s">
        <v>13249</v>
      </c>
      <c r="K6634" s="1"/>
    </row>
    <row r="6635" spans="1:11" hidden="1">
      <c r="A6635" s="1" t="s">
        <v>13140</v>
      </c>
      <c r="B6635" s="1" t="s">
        <v>364</v>
      </c>
      <c r="C6635" s="48" t="str">
        <f t="shared" si="206"/>
        <v>ף חיפה</v>
      </c>
      <c r="D6635" s="1" t="s">
        <v>13247</v>
      </c>
      <c r="E6635" s="1"/>
      <c r="F6635" s="2">
        <v>17</v>
      </c>
      <c r="G6635" s="2">
        <f>INDEX(תוצאות_בחירות,MATCH(C6635,siot!$F$3:$F$1887,0),27)</f>
        <v>1</v>
      </c>
      <c r="H6635" s="2" t="b">
        <f t="shared" si="207"/>
        <v>0</v>
      </c>
      <c r="I6635" s="1" t="s">
        <v>2</v>
      </c>
      <c r="J6635" s="1" t="s">
        <v>13248</v>
      </c>
      <c r="K6635" s="1"/>
    </row>
    <row r="6636" spans="1:11" hidden="1">
      <c r="A6636" s="1" t="s">
        <v>13140</v>
      </c>
      <c r="B6636" s="1" t="s">
        <v>364</v>
      </c>
      <c r="C6636" s="48" t="str">
        <f t="shared" si="206"/>
        <v>ף חיפה</v>
      </c>
      <c r="D6636" s="1" t="s">
        <v>13247</v>
      </c>
      <c r="E6636" s="1"/>
      <c r="F6636" s="2">
        <v>18</v>
      </c>
      <c r="G6636" s="2">
        <f>INDEX(תוצאות_בחירות,MATCH(C6636,siot!$F$3:$F$1887,0),27)</f>
        <v>1</v>
      </c>
      <c r="H6636" s="2" t="b">
        <f t="shared" si="207"/>
        <v>0</v>
      </c>
      <c r="I6636" s="1" t="s">
        <v>2</v>
      </c>
      <c r="J6636" s="1" t="s">
        <v>13246</v>
      </c>
      <c r="K6636" s="1"/>
    </row>
    <row r="6637" spans="1:11" hidden="1">
      <c r="A6637" s="1" t="s">
        <v>13140</v>
      </c>
      <c r="B6637" s="1" t="s">
        <v>108</v>
      </c>
      <c r="C6637" s="48" t="str">
        <f t="shared" si="206"/>
        <v>פה חיפה</v>
      </c>
      <c r="D6637" s="1" t="s">
        <v>13230</v>
      </c>
      <c r="E6637" s="1" t="s">
        <v>3</v>
      </c>
      <c r="F6637" s="2" t="s">
        <v>19548</v>
      </c>
      <c r="G6637" s="2">
        <f>INDEX(תוצאות_בחירות,MATCH(C6637,siot!$F$3:$F$1887,0),27)</f>
        <v>3</v>
      </c>
      <c r="H6637" s="2" t="b">
        <f t="shared" si="207"/>
        <v>0</v>
      </c>
      <c r="I6637" s="1"/>
      <c r="J6637" s="1"/>
      <c r="K6637" s="1"/>
    </row>
    <row r="6638" spans="1:11">
      <c r="A6638" s="1" t="s">
        <v>13140</v>
      </c>
      <c r="B6638" s="1" t="s">
        <v>108</v>
      </c>
      <c r="C6638" s="48" t="str">
        <f t="shared" si="206"/>
        <v>פה חיפה</v>
      </c>
      <c r="D6638" s="1" t="s">
        <v>13230</v>
      </c>
      <c r="E6638" s="1"/>
      <c r="F6638" s="2">
        <v>1</v>
      </c>
      <c r="G6638" s="2">
        <f>INDEX(תוצאות_בחירות,MATCH(C6638,siot!$F$3:$F$1887,0),27)</f>
        <v>3</v>
      </c>
      <c r="H6638" s="2" t="b">
        <f t="shared" si="207"/>
        <v>1</v>
      </c>
      <c r="I6638" s="1" t="s">
        <v>2</v>
      </c>
      <c r="J6638" s="1" t="s">
        <v>13245</v>
      </c>
      <c r="K6638" s="1"/>
    </row>
    <row r="6639" spans="1:11">
      <c r="A6639" s="1" t="s">
        <v>13140</v>
      </c>
      <c r="B6639" s="1" t="s">
        <v>108</v>
      </c>
      <c r="C6639" s="48" t="str">
        <f t="shared" si="206"/>
        <v>פה חיפה</v>
      </c>
      <c r="D6639" s="1" t="s">
        <v>13230</v>
      </c>
      <c r="E6639" s="1"/>
      <c r="F6639" s="2">
        <v>2</v>
      </c>
      <c r="G6639" s="2">
        <f>INDEX(תוצאות_בחירות,MATCH(C6639,siot!$F$3:$F$1887,0),27)</f>
        <v>3</v>
      </c>
      <c r="H6639" s="2" t="b">
        <f t="shared" si="207"/>
        <v>1</v>
      </c>
      <c r="I6639" s="1" t="s">
        <v>2</v>
      </c>
      <c r="J6639" s="1" t="s">
        <v>13244</v>
      </c>
      <c r="K6639" s="1"/>
    </row>
    <row r="6640" spans="1:11">
      <c r="A6640" s="1" t="s">
        <v>13140</v>
      </c>
      <c r="B6640" s="1" t="s">
        <v>108</v>
      </c>
      <c r="C6640" s="48" t="str">
        <f t="shared" si="206"/>
        <v>פה חיפה</v>
      </c>
      <c r="D6640" s="1" t="s">
        <v>13230</v>
      </c>
      <c r="E6640" s="1"/>
      <c r="F6640" s="2">
        <v>3</v>
      </c>
      <c r="G6640" s="2">
        <f>INDEX(תוצאות_בחירות,MATCH(C6640,siot!$F$3:$F$1887,0),27)</f>
        <v>3</v>
      </c>
      <c r="H6640" s="2" t="b">
        <f t="shared" si="207"/>
        <v>1</v>
      </c>
      <c r="I6640" s="1" t="s">
        <v>2</v>
      </c>
      <c r="J6640" s="1" t="s">
        <v>13243</v>
      </c>
      <c r="K6640" s="1"/>
    </row>
    <row r="6641" spans="1:11" hidden="1">
      <c r="A6641" s="1" t="s">
        <v>13140</v>
      </c>
      <c r="B6641" s="1" t="s">
        <v>108</v>
      </c>
      <c r="C6641" s="48" t="str">
        <f t="shared" si="206"/>
        <v>פה חיפה</v>
      </c>
      <c r="D6641" s="1" t="s">
        <v>13230</v>
      </c>
      <c r="E6641" s="1"/>
      <c r="F6641" s="2">
        <v>4</v>
      </c>
      <c r="G6641" s="2">
        <f>INDEX(תוצאות_בחירות,MATCH(C6641,siot!$F$3:$F$1887,0),27)</f>
        <v>3</v>
      </c>
      <c r="H6641" s="2" t="b">
        <f t="shared" si="207"/>
        <v>0</v>
      </c>
      <c r="I6641" s="1" t="s">
        <v>2</v>
      </c>
      <c r="J6641" s="1" t="s">
        <v>13242</v>
      </c>
      <c r="K6641" s="1"/>
    </row>
    <row r="6642" spans="1:11" hidden="1">
      <c r="A6642" s="1" t="s">
        <v>13140</v>
      </c>
      <c r="B6642" s="1" t="s">
        <v>108</v>
      </c>
      <c r="C6642" s="48" t="str">
        <f t="shared" si="206"/>
        <v>פה חיפה</v>
      </c>
      <c r="D6642" s="1" t="s">
        <v>13230</v>
      </c>
      <c r="E6642" s="1"/>
      <c r="F6642" s="2">
        <v>5</v>
      </c>
      <c r="G6642" s="2">
        <f>INDEX(תוצאות_בחירות,MATCH(C6642,siot!$F$3:$F$1887,0),27)</f>
        <v>3</v>
      </c>
      <c r="H6642" s="2" t="b">
        <f t="shared" si="207"/>
        <v>0</v>
      </c>
      <c r="I6642" s="1" t="s">
        <v>2</v>
      </c>
      <c r="J6642" s="1" t="s">
        <v>13241</v>
      </c>
      <c r="K6642" s="1"/>
    </row>
    <row r="6643" spans="1:11" hidden="1">
      <c r="A6643" s="1" t="s">
        <v>13140</v>
      </c>
      <c r="B6643" s="1" t="s">
        <v>108</v>
      </c>
      <c r="C6643" s="48" t="str">
        <f t="shared" si="206"/>
        <v>פה חיפה</v>
      </c>
      <c r="D6643" s="1" t="s">
        <v>13230</v>
      </c>
      <c r="E6643" s="1"/>
      <c r="F6643" s="2">
        <v>6</v>
      </c>
      <c r="G6643" s="2">
        <f>INDEX(תוצאות_בחירות,MATCH(C6643,siot!$F$3:$F$1887,0),27)</f>
        <v>3</v>
      </c>
      <c r="H6643" s="2" t="b">
        <f t="shared" si="207"/>
        <v>0</v>
      </c>
      <c r="I6643" s="1" t="s">
        <v>2</v>
      </c>
      <c r="J6643" s="1" t="s">
        <v>13240</v>
      </c>
      <c r="K6643" s="1"/>
    </row>
    <row r="6644" spans="1:11" hidden="1">
      <c r="A6644" s="1" t="s">
        <v>13140</v>
      </c>
      <c r="B6644" s="1" t="s">
        <v>108</v>
      </c>
      <c r="C6644" s="48" t="str">
        <f t="shared" si="206"/>
        <v>פה חיפה</v>
      </c>
      <c r="D6644" s="1" t="s">
        <v>13230</v>
      </c>
      <c r="E6644" s="1"/>
      <c r="F6644" s="2">
        <v>7</v>
      </c>
      <c r="G6644" s="2">
        <f>INDEX(תוצאות_בחירות,MATCH(C6644,siot!$F$3:$F$1887,0),27)</f>
        <v>3</v>
      </c>
      <c r="H6644" s="2" t="b">
        <f t="shared" si="207"/>
        <v>0</v>
      </c>
      <c r="I6644" s="1" t="s">
        <v>2</v>
      </c>
      <c r="J6644" s="1" t="s">
        <v>13239</v>
      </c>
      <c r="K6644" s="1"/>
    </row>
    <row r="6645" spans="1:11" hidden="1">
      <c r="A6645" s="1" t="s">
        <v>13140</v>
      </c>
      <c r="B6645" s="1" t="s">
        <v>108</v>
      </c>
      <c r="C6645" s="48" t="str">
        <f t="shared" si="206"/>
        <v>פה חיפה</v>
      </c>
      <c r="D6645" s="1" t="s">
        <v>13230</v>
      </c>
      <c r="E6645" s="1"/>
      <c r="F6645" s="2">
        <v>8</v>
      </c>
      <c r="G6645" s="2">
        <f>INDEX(תוצאות_בחירות,MATCH(C6645,siot!$F$3:$F$1887,0),27)</f>
        <v>3</v>
      </c>
      <c r="H6645" s="2" t="b">
        <f t="shared" si="207"/>
        <v>0</v>
      </c>
      <c r="I6645" s="1" t="s">
        <v>2</v>
      </c>
      <c r="J6645" s="1" t="s">
        <v>13238</v>
      </c>
      <c r="K6645" s="1"/>
    </row>
    <row r="6646" spans="1:11" hidden="1">
      <c r="A6646" s="1" t="s">
        <v>13140</v>
      </c>
      <c r="B6646" s="1" t="s">
        <v>108</v>
      </c>
      <c r="C6646" s="48" t="str">
        <f t="shared" si="206"/>
        <v>פה חיפה</v>
      </c>
      <c r="D6646" s="1" t="s">
        <v>13230</v>
      </c>
      <c r="E6646" s="1"/>
      <c r="F6646" s="2">
        <v>9</v>
      </c>
      <c r="G6646" s="2">
        <f>INDEX(תוצאות_בחירות,MATCH(C6646,siot!$F$3:$F$1887,0),27)</f>
        <v>3</v>
      </c>
      <c r="H6646" s="2" t="b">
        <f t="shared" si="207"/>
        <v>0</v>
      </c>
      <c r="I6646" s="1" t="s">
        <v>2</v>
      </c>
      <c r="J6646" s="1" t="s">
        <v>13237</v>
      </c>
      <c r="K6646" s="1"/>
    </row>
    <row r="6647" spans="1:11" hidden="1">
      <c r="A6647" s="1" t="s">
        <v>13140</v>
      </c>
      <c r="B6647" s="1" t="s">
        <v>108</v>
      </c>
      <c r="C6647" s="48" t="str">
        <f t="shared" si="206"/>
        <v>פה חיפה</v>
      </c>
      <c r="D6647" s="1" t="s">
        <v>13230</v>
      </c>
      <c r="E6647" s="1"/>
      <c r="F6647" s="2">
        <v>10</v>
      </c>
      <c r="G6647" s="2">
        <f>INDEX(תוצאות_בחירות,MATCH(C6647,siot!$F$3:$F$1887,0),27)</f>
        <v>3</v>
      </c>
      <c r="H6647" s="2" t="b">
        <f t="shared" si="207"/>
        <v>0</v>
      </c>
      <c r="I6647" s="1" t="s">
        <v>2</v>
      </c>
      <c r="J6647" s="1" t="s">
        <v>13236</v>
      </c>
      <c r="K6647" s="1"/>
    </row>
    <row r="6648" spans="1:11" hidden="1">
      <c r="A6648" s="1" t="s">
        <v>13140</v>
      </c>
      <c r="B6648" s="1" t="s">
        <v>108</v>
      </c>
      <c r="C6648" s="48" t="str">
        <f t="shared" si="206"/>
        <v>פה חיפה</v>
      </c>
      <c r="D6648" s="1" t="s">
        <v>13230</v>
      </c>
      <c r="E6648" s="1"/>
      <c r="F6648" s="2">
        <v>11</v>
      </c>
      <c r="G6648" s="2">
        <f>INDEX(תוצאות_בחירות,MATCH(C6648,siot!$F$3:$F$1887,0),27)</f>
        <v>3</v>
      </c>
      <c r="H6648" s="2" t="b">
        <f t="shared" si="207"/>
        <v>0</v>
      </c>
      <c r="I6648" s="1" t="s">
        <v>2</v>
      </c>
      <c r="J6648" s="1" t="s">
        <v>13235</v>
      </c>
      <c r="K6648" s="1"/>
    </row>
    <row r="6649" spans="1:11" hidden="1">
      <c r="A6649" s="1" t="s">
        <v>13140</v>
      </c>
      <c r="B6649" s="1" t="s">
        <v>108</v>
      </c>
      <c r="C6649" s="48" t="str">
        <f t="shared" si="206"/>
        <v>פה חיפה</v>
      </c>
      <c r="D6649" s="1" t="s">
        <v>13230</v>
      </c>
      <c r="E6649" s="1"/>
      <c r="F6649" s="2">
        <v>12</v>
      </c>
      <c r="G6649" s="2">
        <f>INDEX(תוצאות_בחירות,MATCH(C6649,siot!$F$3:$F$1887,0),27)</f>
        <v>3</v>
      </c>
      <c r="H6649" s="2" t="b">
        <f t="shared" si="207"/>
        <v>0</v>
      </c>
      <c r="I6649" s="1" t="s">
        <v>2</v>
      </c>
      <c r="J6649" s="1" t="s">
        <v>13234</v>
      </c>
      <c r="K6649" s="1"/>
    </row>
    <row r="6650" spans="1:11" hidden="1">
      <c r="A6650" s="1" t="s">
        <v>13140</v>
      </c>
      <c r="B6650" s="1" t="s">
        <v>108</v>
      </c>
      <c r="C6650" s="48" t="str">
        <f t="shared" si="206"/>
        <v>פה חיפה</v>
      </c>
      <c r="D6650" s="1" t="s">
        <v>13230</v>
      </c>
      <c r="E6650" s="1"/>
      <c r="F6650" s="2">
        <v>13</v>
      </c>
      <c r="G6650" s="2">
        <f>INDEX(תוצאות_בחירות,MATCH(C6650,siot!$F$3:$F$1887,0),27)</f>
        <v>3</v>
      </c>
      <c r="H6650" s="2" t="b">
        <f t="shared" si="207"/>
        <v>0</v>
      </c>
      <c r="I6650" s="1" t="s">
        <v>2</v>
      </c>
      <c r="J6650" s="1" t="s">
        <v>13233</v>
      </c>
      <c r="K6650" s="1"/>
    </row>
    <row r="6651" spans="1:11" hidden="1">
      <c r="A6651" s="1" t="s">
        <v>13140</v>
      </c>
      <c r="B6651" s="1" t="s">
        <v>108</v>
      </c>
      <c r="C6651" s="48" t="str">
        <f t="shared" si="206"/>
        <v>פה חיפה</v>
      </c>
      <c r="D6651" s="1" t="s">
        <v>13230</v>
      </c>
      <c r="E6651" s="1"/>
      <c r="F6651" s="2">
        <v>14</v>
      </c>
      <c r="G6651" s="2">
        <f>INDEX(תוצאות_בחירות,MATCH(C6651,siot!$F$3:$F$1887,0),27)</f>
        <v>3</v>
      </c>
      <c r="H6651" s="2" t="b">
        <f t="shared" si="207"/>
        <v>0</v>
      </c>
      <c r="I6651" s="1" t="s">
        <v>2</v>
      </c>
      <c r="J6651" s="1" t="s">
        <v>12063</v>
      </c>
      <c r="K6651" s="1"/>
    </row>
    <row r="6652" spans="1:11" hidden="1">
      <c r="A6652" s="1" t="s">
        <v>13140</v>
      </c>
      <c r="B6652" s="1" t="s">
        <v>108</v>
      </c>
      <c r="C6652" s="48" t="str">
        <f t="shared" si="206"/>
        <v>פה חיפה</v>
      </c>
      <c r="D6652" s="1" t="s">
        <v>13230</v>
      </c>
      <c r="E6652" s="1"/>
      <c r="F6652" s="2">
        <v>15</v>
      </c>
      <c r="G6652" s="2">
        <f>INDEX(תוצאות_בחירות,MATCH(C6652,siot!$F$3:$F$1887,0),27)</f>
        <v>3</v>
      </c>
      <c r="H6652" s="2" t="b">
        <f t="shared" si="207"/>
        <v>0</v>
      </c>
      <c r="I6652" s="1" t="s">
        <v>2</v>
      </c>
      <c r="J6652" s="1" t="s">
        <v>13232</v>
      </c>
      <c r="K6652" s="1"/>
    </row>
    <row r="6653" spans="1:11" hidden="1">
      <c r="A6653" s="1" t="s">
        <v>13140</v>
      </c>
      <c r="B6653" s="1" t="s">
        <v>108</v>
      </c>
      <c r="C6653" s="48" t="str">
        <f t="shared" si="206"/>
        <v>פה חיפה</v>
      </c>
      <c r="D6653" s="1" t="s">
        <v>13230</v>
      </c>
      <c r="E6653" s="1"/>
      <c r="F6653" s="2">
        <v>16</v>
      </c>
      <c r="G6653" s="2">
        <f>INDEX(תוצאות_בחירות,MATCH(C6653,siot!$F$3:$F$1887,0),27)</f>
        <v>3</v>
      </c>
      <c r="H6653" s="2" t="b">
        <f t="shared" si="207"/>
        <v>0</v>
      </c>
      <c r="I6653" s="1" t="s">
        <v>2</v>
      </c>
      <c r="J6653" s="1" t="s">
        <v>13231</v>
      </c>
      <c r="K6653" s="1"/>
    </row>
    <row r="6654" spans="1:11" hidden="1">
      <c r="A6654" s="1" t="s">
        <v>13140</v>
      </c>
      <c r="B6654" s="1" t="s">
        <v>108</v>
      </c>
      <c r="C6654" s="48" t="str">
        <f t="shared" si="206"/>
        <v>פה חיפה</v>
      </c>
      <c r="D6654" s="1" t="s">
        <v>13230</v>
      </c>
      <c r="E6654" s="1"/>
      <c r="F6654" s="2">
        <v>17</v>
      </c>
      <c r="G6654" s="2">
        <f>INDEX(תוצאות_בחירות,MATCH(C6654,siot!$F$3:$F$1887,0),27)</f>
        <v>3</v>
      </c>
      <c r="H6654" s="2" t="b">
        <f t="shared" si="207"/>
        <v>0</v>
      </c>
      <c r="I6654" s="1" t="s">
        <v>2</v>
      </c>
      <c r="J6654" s="1" t="s">
        <v>13229</v>
      </c>
      <c r="K6654" s="1"/>
    </row>
    <row r="6655" spans="1:11" hidden="1">
      <c r="A6655" s="1" t="s">
        <v>13140</v>
      </c>
      <c r="B6655" s="1" t="s">
        <v>339</v>
      </c>
      <c r="C6655" s="48" t="str">
        <f t="shared" si="206"/>
        <v>ץ חיפה</v>
      </c>
      <c r="D6655" s="1" t="s">
        <v>13213</v>
      </c>
      <c r="E6655" s="1" t="s">
        <v>3</v>
      </c>
      <c r="F6655" s="2" t="s">
        <v>19548</v>
      </c>
      <c r="G6655" s="2">
        <f>INDEX(תוצאות_בחירות,MATCH(C6655,siot!$F$3:$F$1887,0),27)</f>
        <v>0</v>
      </c>
      <c r="H6655" s="2" t="b">
        <f t="shared" si="207"/>
        <v>0</v>
      </c>
      <c r="I6655" s="1"/>
      <c r="J6655" s="1"/>
      <c r="K6655" s="1"/>
    </row>
    <row r="6656" spans="1:11" hidden="1">
      <c r="A6656" s="1" t="s">
        <v>13140</v>
      </c>
      <c r="B6656" s="1" t="s">
        <v>339</v>
      </c>
      <c r="C6656" s="48" t="str">
        <f t="shared" si="206"/>
        <v>ץ חיפה</v>
      </c>
      <c r="D6656" s="1" t="s">
        <v>13213</v>
      </c>
      <c r="E6656" s="1"/>
      <c r="F6656" s="2">
        <v>1</v>
      </c>
      <c r="G6656" s="2">
        <f>INDEX(תוצאות_בחירות,MATCH(C6656,siot!$F$3:$F$1887,0),27)</f>
        <v>0</v>
      </c>
      <c r="H6656" s="2" t="b">
        <f t="shared" si="207"/>
        <v>0</v>
      </c>
      <c r="I6656" s="1" t="s">
        <v>2</v>
      </c>
      <c r="J6656" s="1" t="s">
        <v>13228</v>
      </c>
      <c r="K6656" s="1"/>
    </row>
    <row r="6657" spans="1:11" hidden="1">
      <c r="A6657" s="1" t="s">
        <v>13140</v>
      </c>
      <c r="B6657" s="1" t="s">
        <v>339</v>
      </c>
      <c r="C6657" s="48" t="str">
        <f t="shared" si="206"/>
        <v>ץ חיפה</v>
      </c>
      <c r="D6657" s="1" t="s">
        <v>13213</v>
      </c>
      <c r="E6657" s="1"/>
      <c r="F6657" s="2">
        <v>2</v>
      </c>
      <c r="G6657" s="2">
        <f>INDEX(תוצאות_בחירות,MATCH(C6657,siot!$F$3:$F$1887,0),27)</f>
        <v>0</v>
      </c>
      <c r="H6657" s="2" t="b">
        <f t="shared" si="207"/>
        <v>0</v>
      </c>
      <c r="I6657" s="1" t="s">
        <v>2</v>
      </c>
      <c r="J6657" s="1" t="s">
        <v>13227</v>
      </c>
      <c r="K6657" s="1"/>
    </row>
    <row r="6658" spans="1:11" hidden="1">
      <c r="A6658" s="1" t="s">
        <v>13140</v>
      </c>
      <c r="B6658" s="1" t="s">
        <v>339</v>
      </c>
      <c r="C6658" s="48" t="str">
        <f t="shared" si="206"/>
        <v>ץ חיפה</v>
      </c>
      <c r="D6658" s="1" t="s">
        <v>13213</v>
      </c>
      <c r="E6658" s="1"/>
      <c r="F6658" s="2">
        <v>3</v>
      </c>
      <c r="G6658" s="2">
        <f>INDEX(תוצאות_בחירות,MATCH(C6658,siot!$F$3:$F$1887,0),27)</f>
        <v>0</v>
      </c>
      <c r="H6658" s="2" t="b">
        <f t="shared" si="207"/>
        <v>0</v>
      </c>
      <c r="I6658" s="1" t="s">
        <v>2</v>
      </c>
      <c r="J6658" s="1" t="s">
        <v>13226</v>
      </c>
      <c r="K6658" s="1"/>
    </row>
    <row r="6659" spans="1:11" hidden="1">
      <c r="A6659" s="1" t="s">
        <v>13140</v>
      </c>
      <c r="B6659" s="1" t="s">
        <v>339</v>
      </c>
      <c r="C6659" s="48" t="str">
        <f t="shared" si="206"/>
        <v>ץ חיפה</v>
      </c>
      <c r="D6659" s="1" t="s">
        <v>13213</v>
      </c>
      <c r="E6659" s="1"/>
      <c r="F6659" s="2">
        <v>4</v>
      </c>
      <c r="G6659" s="2">
        <f>INDEX(תוצאות_בחירות,MATCH(C6659,siot!$F$3:$F$1887,0),27)</f>
        <v>0</v>
      </c>
      <c r="H6659" s="2" t="b">
        <f t="shared" si="207"/>
        <v>0</v>
      </c>
      <c r="I6659" s="1" t="s">
        <v>2</v>
      </c>
      <c r="J6659" s="1" t="s">
        <v>13225</v>
      </c>
      <c r="K6659" s="1"/>
    </row>
    <row r="6660" spans="1:11" hidden="1">
      <c r="A6660" s="1" t="s">
        <v>13140</v>
      </c>
      <c r="B6660" s="1" t="s">
        <v>339</v>
      </c>
      <c r="C6660" s="48" t="str">
        <f t="shared" ref="C6660:C6723" si="208">B6660&amp;" "&amp;A6660</f>
        <v>ץ חיפה</v>
      </c>
      <c r="D6660" s="1" t="s">
        <v>13213</v>
      </c>
      <c r="E6660" s="1"/>
      <c r="F6660" s="2">
        <v>5</v>
      </c>
      <c r="G6660" s="2">
        <f>INDEX(תוצאות_בחירות,MATCH(C6660,siot!$F$3:$F$1887,0),27)</f>
        <v>0</v>
      </c>
      <c r="H6660" s="2" t="b">
        <f t="shared" ref="H6660:H6723" si="209">IF(OR(F6660&lt;G6660,G6660=F6660),TRUE,FALSE)</f>
        <v>0</v>
      </c>
      <c r="I6660" s="1" t="s">
        <v>2</v>
      </c>
      <c r="J6660" s="1" t="s">
        <v>13224</v>
      </c>
      <c r="K6660" s="1"/>
    </row>
    <row r="6661" spans="1:11" hidden="1">
      <c r="A6661" s="1" t="s">
        <v>13140</v>
      </c>
      <c r="B6661" s="1" t="s">
        <v>339</v>
      </c>
      <c r="C6661" s="48" t="str">
        <f t="shared" si="208"/>
        <v>ץ חיפה</v>
      </c>
      <c r="D6661" s="1" t="s">
        <v>13213</v>
      </c>
      <c r="E6661" s="1"/>
      <c r="F6661" s="2">
        <v>6</v>
      </c>
      <c r="G6661" s="2">
        <f>INDEX(תוצאות_בחירות,MATCH(C6661,siot!$F$3:$F$1887,0),27)</f>
        <v>0</v>
      </c>
      <c r="H6661" s="2" t="b">
        <f t="shared" si="209"/>
        <v>0</v>
      </c>
      <c r="I6661" s="1" t="s">
        <v>2</v>
      </c>
      <c r="J6661" s="1" t="s">
        <v>13223</v>
      </c>
      <c r="K6661" s="1"/>
    </row>
    <row r="6662" spans="1:11" hidden="1">
      <c r="A6662" s="1" t="s">
        <v>13140</v>
      </c>
      <c r="B6662" s="1" t="s">
        <v>339</v>
      </c>
      <c r="C6662" s="48" t="str">
        <f t="shared" si="208"/>
        <v>ץ חיפה</v>
      </c>
      <c r="D6662" s="1" t="s">
        <v>13213</v>
      </c>
      <c r="E6662" s="1"/>
      <c r="F6662" s="2">
        <v>7</v>
      </c>
      <c r="G6662" s="2">
        <f>INDEX(תוצאות_בחירות,MATCH(C6662,siot!$F$3:$F$1887,0),27)</f>
        <v>0</v>
      </c>
      <c r="H6662" s="2" t="b">
        <f t="shared" si="209"/>
        <v>0</v>
      </c>
      <c r="I6662" s="1" t="s">
        <v>2</v>
      </c>
      <c r="J6662" s="1" t="s">
        <v>13222</v>
      </c>
      <c r="K6662" s="1"/>
    </row>
    <row r="6663" spans="1:11" hidden="1">
      <c r="A6663" s="1" t="s">
        <v>13140</v>
      </c>
      <c r="B6663" s="1" t="s">
        <v>339</v>
      </c>
      <c r="C6663" s="48" t="str">
        <f t="shared" si="208"/>
        <v>ץ חיפה</v>
      </c>
      <c r="D6663" s="1" t="s">
        <v>13213</v>
      </c>
      <c r="E6663" s="1"/>
      <c r="F6663" s="2">
        <v>8</v>
      </c>
      <c r="G6663" s="2">
        <f>INDEX(תוצאות_בחירות,MATCH(C6663,siot!$F$3:$F$1887,0),27)</f>
        <v>0</v>
      </c>
      <c r="H6663" s="2" t="b">
        <f t="shared" si="209"/>
        <v>0</v>
      </c>
      <c r="I6663" s="1" t="s">
        <v>2</v>
      </c>
      <c r="J6663" s="1" t="s">
        <v>13221</v>
      </c>
      <c r="K6663" s="1"/>
    </row>
    <row r="6664" spans="1:11" hidden="1">
      <c r="A6664" s="1" t="s">
        <v>13140</v>
      </c>
      <c r="B6664" s="1" t="s">
        <v>339</v>
      </c>
      <c r="C6664" s="48" t="str">
        <f t="shared" si="208"/>
        <v>ץ חיפה</v>
      </c>
      <c r="D6664" s="1" t="s">
        <v>13213</v>
      </c>
      <c r="E6664" s="1"/>
      <c r="F6664" s="2">
        <v>9</v>
      </c>
      <c r="G6664" s="2">
        <f>INDEX(תוצאות_בחירות,MATCH(C6664,siot!$F$3:$F$1887,0),27)</f>
        <v>0</v>
      </c>
      <c r="H6664" s="2" t="b">
        <f t="shared" si="209"/>
        <v>0</v>
      </c>
      <c r="I6664" s="1" t="s">
        <v>2</v>
      </c>
      <c r="J6664" s="1" t="s">
        <v>13220</v>
      </c>
      <c r="K6664" s="1"/>
    </row>
    <row r="6665" spans="1:11" hidden="1">
      <c r="A6665" s="1" t="s">
        <v>13140</v>
      </c>
      <c r="B6665" s="1" t="s">
        <v>339</v>
      </c>
      <c r="C6665" s="48" t="str">
        <f t="shared" si="208"/>
        <v>ץ חיפה</v>
      </c>
      <c r="D6665" s="1" t="s">
        <v>13213</v>
      </c>
      <c r="E6665" s="1"/>
      <c r="F6665" s="2">
        <v>10</v>
      </c>
      <c r="G6665" s="2">
        <f>INDEX(תוצאות_בחירות,MATCH(C6665,siot!$F$3:$F$1887,0),27)</f>
        <v>0</v>
      </c>
      <c r="H6665" s="2" t="b">
        <f t="shared" si="209"/>
        <v>0</v>
      </c>
      <c r="I6665" s="1" t="s">
        <v>2</v>
      </c>
      <c r="J6665" s="1" t="s">
        <v>13219</v>
      </c>
      <c r="K6665" s="1"/>
    </row>
    <row r="6666" spans="1:11" hidden="1">
      <c r="A6666" s="1" t="s">
        <v>13140</v>
      </c>
      <c r="B6666" s="1" t="s">
        <v>339</v>
      </c>
      <c r="C6666" s="48" t="str">
        <f t="shared" si="208"/>
        <v>ץ חיפה</v>
      </c>
      <c r="D6666" s="1" t="s">
        <v>13213</v>
      </c>
      <c r="E6666" s="1"/>
      <c r="F6666" s="2">
        <v>11</v>
      </c>
      <c r="G6666" s="2">
        <f>INDEX(תוצאות_בחירות,MATCH(C6666,siot!$F$3:$F$1887,0),27)</f>
        <v>0</v>
      </c>
      <c r="H6666" s="2" t="b">
        <f t="shared" si="209"/>
        <v>0</v>
      </c>
      <c r="I6666" s="1" t="s">
        <v>2</v>
      </c>
      <c r="J6666" s="1" t="s">
        <v>13218</v>
      </c>
      <c r="K6666" s="1"/>
    </row>
    <row r="6667" spans="1:11" hidden="1">
      <c r="A6667" s="1" t="s">
        <v>13140</v>
      </c>
      <c r="B6667" s="1" t="s">
        <v>339</v>
      </c>
      <c r="C6667" s="48" t="str">
        <f t="shared" si="208"/>
        <v>ץ חיפה</v>
      </c>
      <c r="D6667" s="1" t="s">
        <v>13213</v>
      </c>
      <c r="E6667" s="1"/>
      <c r="F6667" s="2">
        <v>12</v>
      </c>
      <c r="G6667" s="2">
        <f>INDEX(תוצאות_בחירות,MATCH(C6667,siot!$F$3:$F$1887,0),27)</f>
        <v>0</v>
      </c>
      <c r="H6667" s="2" t="b">
        <f t="shared" si="209"/>
        <v>0</v>
      </c>
      <c r="I6667" s="1" t="s">
        <v>2</v>
      </c>
      <c r="J6667" s="1" t="s">
        <v>13217</v>
      </c>
      <c r="K6667" s="1"/>
    </row>
    <row r="6668" spans="1:11" hidden="1">
      <c r="A6668" s="1" t="s">
        <v>13140</v>
      </c>
      <c r="B6668" s="1" t="s">
        <v>339</v>
      </c>
      <c r="C6668" s="48" t="str">
        <f t="shared" si="208"/>
        <v>ץ חיפה</v>
      </c>
      <c r="D6668" s="1" t="s">
        <v>13213</v>
      </c>
      <c r="E6668" s="1"/>
      <c r="F6668" s="2">
        <v>13</v>
      </c>
      <c r="G6668" s="2">
        <f>INDEX(תוצאות_בחירות,MATCH(C6668,siot!$F$3:$F$1887,0),27)</f>
        <v>0</v>
      </c>
      <c r="H6668" s="2" t="b">
        <f t="shared" si="209"/>
        <v>0</v>
      </c>
      <c r="I6668" s="1" t="s">
        <v>2</v>
      </c>
      <c r="J6668" s="1" t="s">
        <v>13216</v>
      </c>
      <c r="K6668" s="1"/>
    </row>
    <row r="6669" spans="1:11" hidden="1">
      <c r="A6669" s="1" t="s">
        <v>13140</v>
      </c>
      <c r="B6669" s="1" t="s">
        <v>339</v>
      </c>
      <c r="C6669" s="48" t="str">
        <f t="shared" si="208"/>
        <v>ץ חיפה</v>
      </c>
      <c r="D6669" s="1" t="s">
        <v>13213</v>
      </c>
      <c r="E6669" s="1"/>
      <c r="F6669" s="2">
        <v>14</v>
      </c>
      <c r="G6669" s="2">
        <f>INDEX(תוצאות_בחירות,MATCH(C6669,siot!$F$3:$F$1887,0),27)</f>
        <v>0</v>
      </c>
      <c r="H6669" s="2" t="b">
        <f t="shared" si="209"/>
        <v>0</v>
      </c>
      <c r="I6669" s="1" t="s">
        <v>2</v>
      </c>
      <c r="J6669" s="1" t="s">
        <v>13215</v>
      </c>
      <c r="K6669" s="1"/>
    </row>
    <row r="6670" spans="1:11" hidden="1">
      <c r="A6670" s="1" t="s">
        <v>13140</v>
      </c>
      <c r="B6670" s="1" t="s">
        <v>339</v>
      </c>
      <c r="C6670" s="48" t="str">
        <f t="shared" si="208"/>
        <v>ץ חיפה</v>
      </c>
      <c r="D6670" s="1" t="s">
        <v>13213</v>
      </c>
      <c r="E6670" s="1"/>
      <c r="F6670" s="2">
        <v>15</v>
      </c>
      <c r="G6670" s="2">
        <f>INDEX(תוצאות_בחירות,MATCH(C6670,siot!$F$3:$F$1887,0),27)</f>
        <v>0</v>
      </c>
      <c r="H6670" s="2" t="b">
        <f t="shared" si="209"/>
        <v>0</v>
      </c>
      <c r="I6670" s="1" t="s">
        <v>2</v>
      </c>
      <c r="J6670" s="1" t="s">
        <v>13214</v>
      </c>
      <c r="K6670" s="1"/>
    </row>
    <row r="6671" spans="1:11" hidden="1">
      <c r="A6671" s="1" t="s">
        <v>13140</v>
      </c>
      <c r="B6671" s="1" t="s">
        <v>339</v>
      </c>
      <c r="C6671" s="48" t="str">
        <f t="shared" si="208"/>
        <v>ץ חיפה</v>
      </c>
      <c r="D6671" s="1" t="s">
        <v>13213</v>
      </c>
      <c r="E6671" s="1"/>
      <c r="F6671" s="2">
        <v>16</v>
      </c>
      <c r="G6671" s="2">
        <f>INDEX(תוצאות_בחירות,MATCH(C6671,siot!$F$3:$F$1887,0),27)</f>
        <v>0</v>
      </c>
      <c r="H6671" s="2" t="b">
        <f t="shared" si="209"/>
        <v>0</v>
      </c>
      <c r="I6671" s="1" t="s">
        <v>2</v>
      </c>
      <c r="J6671" s="1" t="s">
        <v>13212</v>
      </c>
      <c r="K6671" s="1"/>
    </row>
    <row r="6672" spans="1:11" hidden="1">
      <c r="A6672" s="1" t="s">
        <v>13140</v>
      </c>
      <c r="B6672" s="1" t="s">
        <v>322</v>
      </c>
      <c r="C6672" s="48" t="str">
        <f t="shared" si="208"/>
        <v>ץף חיפה</v>
      </c>
      <c r="D6672" s="1" t="s">
        <v>13203</v>
      </c>
      <c r="E6672" s="1" t="s">
        <v>3</v>
      </c>
      <c r="F6672" s="2" t="s">
        <v>19548</v>
      </c>
      <c r="G6672" s="2">
        <f>INDEX(תוצאות_בחירות,MATCH(C6672,siot!$F$3:$F$1887,0),27)</f>
        <v>0</v>
      </c>
      <c r="H6672" s="2" t="b">
        <f t="shared" si="209"/>
        <v>0</v>
      </c>
      <c r="I6672" s="1"/>
      <c r="J6672" s="1"/>
      <c r="K6672" s="1"/>
    </row>
    <row r="6673" spans="1:11" hidden="1">
      <c r="A6673" s="1" t="s">
        <v>13140</v>
      </c>
      <c r="B6673" s="1" t="s">
        <v>322</v>
      </c>
      <c r="C6673" s="48" t="str">
        <f t="shared" si="208"/>
        <v>ץף חיפה</v>
      </c>
      <c r="D6673" s="1" t="s">
        <v>13203</v>
      </c>
      <c r="E6673" s="1"/>
      <c r="F6673" s="2">
        <v>1</v>
      </c>
      <c r="G6673" s="2">
        <f>INDEX(תוצאות_בחירות,MATCH(C6673,siot!$F$3:$F$1887,0),27)</f>
        <v>0</v>
      </c>
      <c r="H6673" s="2" t="b">
        <f t="shared" si="209"/>
        <v>0</v>
      </c>
      <c r="I6673" s="1" t="s">
        <v>2</v>
      </c>
      <c r="J6673" s="1" t="s">
        <v>13211</v>
      </c>
      <c r="K6673" s="1"/>
    </row>
    <row r="6674" spans="1:11" hidden="1">
      <c r="A6674" s="1" t="s">
        <v>13140</v>
      </c>
      <c r="B6674" s="1" t="s">
        <v>322</v>
      </c>
      <c r="C6674" s="48" t="str">
        <f t="shared" si="208"/>
        <v>ץף חיפה</v>
      </c>
      <c r="D6674" s="1" t="s">
        <v>13203</v>
      </c>
      <c r="E6674" s="1"/>
      <c r="F6674" s="2">
        <v>2</v>
      </c>
      <c r="G6674" s="2">
        <f>INDEX(תוצאות_בחירות,MATCH(C6674,siot!$F$3:$F$1887,0),27)</f>
        <v>0</v>
      </c>
      <c r="H6674" s="2" t="b">
        <f t="shared" si="209"/>
        <v>0</v>
      </c>
      <c r="I6674" s="1" t="s">
        <v>2</v>
      </c>
      <c r="J6674" s="1" t="s">
        <v>13210</v>
      </c>
      <c r="K6674" s="1"/>
    </row>
    <row r="6675" spans="1:11" hidden="1">
      <c r="A6675" s="1" t="s">
        <v>13140</v>
      </c>
      <c r="B6675" s="1" t="s">
        <v>322</v>
      </c>
      <c r="C6675" s="48" t="str">
        <f t="shared" si="208"/>
        <v>ץף חיפה</v>
      </c>
      <c r="D6675" s="1" t="s">
        <v>13203</v>
      </c>
      <c r="E6675" s="1"/>
      <c r="F6675" s="2">
        <v>3</v>
      </c>
      <c r="G6675" s="2">
        <f>INDEX(תוצאות_בחירות,MATCH(C6675,siot!$F$3:$F$1887,0),27)</f>
        <v>0</v>
      </c>
      <c r="H6675" s="2" t="b">
        <f t="shared" si="209"/>
        <v>0</v>
      </c>
      <c r="I6675" s="1" t="s">
        <v>2</v>
      </c>
      <c r="J6675" s="1" t="s">
        <v>13209</v>
      </c>
      <c r="K6675" s="1"/>
    </row>
    <row r="6676" spans="1:11" hidden="1">
      <c r="A6676" s="1" t="s">
        <v>13140</v>
      </c>
      <c r="B6676" s="1" t="s">
        <v>322</v>
      </c>
      <c r="C6676" s="48" t="str">
        <f t="shared" si="208"/>
        <v>ץף חיפה</v>
      </c>
      <c r="D6676" s="1" t="s">
        <v>13203</v>
      </c>
      <c r="E6676" s="1"/>
      <c r="F6676" s="2">
        <v>4</v>
      </c>
      <c r="G6676" s="2">
        <f>INDEX(תוצאות_בחירות,MATCH(C6676,siot!$F$3:$F$1887,0),27)</f>
        <v>0</v>
      </c>
      <c r="H6676" s="2" t="b">
        <f t="shared" si="209"/>
        <v>0</v>
      </c>
      <c r="I6676" s="1" t="s">
        <v>2</v>
      </c>
      <c r="J6676" s="1" t="s">
        <v>13208</v>
      </c>
      <c r="K6676" s="1"/>
    </row>
    <row r="6677" spans="1:11" hidden="1">
      <c r="A6677" s="1" t="s">
        <v>13140</v>
      </c>
      <c r="B6677" s="1" t="s">
        <v>322</v>
      </c>
      <c r="C6677" s="48" t="str">
        <f t="shared" si="208"/>
        <v>ץף חיפה</v>
      </c>
      <c r="D6677" s="1" t="s">
        <v>13203</v>
      </c>
      <c r="E6677" s="1"/>
      <c r="F6677" s="2">
        <v>5</v>
      </c>
      <c r="G6677" s="2">
        <f>INDEX(תוצאות_בחירות,MATCH(C6677,siot!$F$3:$F$1887,0),27)</f>
        <v>0</v>
      </c>
      <c r="H6677" s="2" t="b">
        <f t="shared" si="209"/>
        <v>0</v>
      </c>
      <c r="I6677" s="1" t="s">
        <v>2</v>
      </c>
      <c r="J6677" s="1" t="s">
        <v>13207</v>
      </c>
      <c r="K6677" s="1"/>
    </row>
    <row r="6678" spans="1:11" hidden="1">
      <c r="A6678" s="1" t="s">
        <v>13140</v>
      </c>
      <c r="B6678" s="1" t="s">
        <v>322</v>
      </c>
      <c r="C6678" s="48" t="str">
        <f t="shared" si="208"/>
        <v>ץף חיפה</v>
      </c>
      <c r="D6678" s="1" t="s">
        <v>13203</v>
      </c>
      <c r="E6678" s="1"/>
      <c r="F6678" s="2">
        <v>6</v>
      </c>
      <c r="G6678" s="2">
        <f>INDEX(תוצאות_בחירות,MATCH(C6678,siot!$F$3:$F$1887,0),27)</f>
        <v>0</v>
      </c>
      <c r="H6678" s="2" t="b">
        <f t="shared" si="209"/>
        <v>0</v>
      </c>
      <c r="I6678" s="1" t="s">
        <v>2</v>
      </c>
      <c r="J6678" s="1" t="s">
        <v>11181</v>
      </c>
      <c r="K6678" s="1"/>
    </row>
    <row r="6679" spans="1:11" hidden="1">
      <c r="A6679" s="1" t="s">
        <v>13140</v>
      </c>
      <c r="B6679" s="1" t="s">
        <v>322</v>
      </c>
      <c r="C6679" s="48" t="str">
        <f t="shared" si="208"/>
        <v>ץף חיפה</v>
      </c>
      <c r="D6679" s="1" t="s">
        <v>13203</v>
      </c>
      <c r="E6679" s="1"/>
      <c r="F6679" s="2">
        <v>7</v>
      </c>
      <c r="G6679" s="2">
        <f>INDEX(תוצאות_בחירות,MATCH(C6679,siot!$F$3:$F$1887,0),27)</f>
        <v>0</v>
      </c>
      <c r="H6679" s="2" t="b">
        <f t="shared" si="209"/>
        <v>0</v>
      </c>
      <c r="I6679" s="1" t="s">
        <v>2</v>
      </c>
      <c r="J6679" s="1" t="s">
        <v>13206</v>
      </c>
      <c r="K6679" s="1"/>
    </row>
    <row r="6680" spans="1:11" hidden="1">
      <c r="A6680" s="1" t="s">
        <v>13140</v>
      </c>
      <c r="B6680" s="1" t="s">
        <v>322</v>
      </c>
      <c r="C6680" s="48" t="str">
        <f t="shared" si="208"/>
        <v>ץף חיפה</v>
      </c>
      <c r="D6680" s="1" t="s">
        <v>13203</v>
      </c>
      <c r="E6680" s="1"/>
      <c r="F6680" s="2">
        <v>8</v>
      </c>
      <c r="G6680" s="2">
        <f>INDEX(תוצאות_בחירות,MATCH(C6680,siot!$F$3:$F$1887,0),27)</f>
        <v>0</v>
      </c>
      <c r="H6680" s="2" t="b">
        <f t="shared" si="209"/>
        <v>0</v>
      </c>
      <c r="I6680" s="1" t="s">
        <v>2</v>
      </c>
      <c r="J6680" s="1" t="s">
        <v>13205</v>
      </c>
      <c r="K6680" s="1"/>
    </row>
    <row r="6681" spans="1:11" hidden="1">
      <c r="A6681" s="1" t="s">
        <v>13140</v>
      </c>
      <c r="B6681" s="1" t="s">
        <v>322</v>
      </c>
      <c r="C6681" s="48" t="str">
        <f t="shared" si="208"/>
        <v>ץף חיפה</v>
      </c>
      <c r="D6681" s="1" t="s">
        <v>13203</v>
      </c>
      <c r="E6681" s="1"/>
      <c r="F6681" s="2">
        <v>9</v>
      </c>
      <c r="G6681" s="2">
        <f>INDEX(תוצאות_בחירות,MATCH(C6681,siot!$F$3:$F$1887,0),27)</f>
        <v>0</v>
      </c>
      <c r="H6681" s="2" t="b">
        <f t="shared" si="209"/>
        <v>0</v>
      </c>
      <c r="I6681" s="1" t="s">
        <v>2</v>
      </c>
      <c r="J6681" s="1" t="s">
        <v>13204</v>
      </c>
      <c r="K6681" s="1"/>
    </row>
    <row r="6682" spans="1:11" hidden="1">
      <c r="A6682" s="1" t="s">
        <v>13140</v>
      </c>
      <c r="B6682" s="1" t="s">
        <v>322</v>
      </c>
      <c r="C6682" s="48" t="str">
        <f t="shared" si="208"/>
        <v>ץף חיפה</v>
      </c>
      <c r="D6682" s="1" t="s">
        <v>13203</v>
      </c>
      <c r="E6682" s="1"/>
      <c r="F6682" s="2">
        <v>10</v>
      </c>
      <c r="G6682" s="2">
        <f>INDEX(תוצאות_בחירות,MATCH(C6682,siot!$F$3:$F$1887,0),27)</f>
        <v>0</v>
      </c>
      <c r="H6682" s="2" t="b">
        <f t="shared" si="209"/>
        <v>0</v>
      </c>
      <c r="I6682" s="1" t="s">
        <v>2</v>
      </c>
      <c r="J6682" s="1" t="s">
        <v>13202</v>
      </c>
      <c r="K6682" s="1"/>
    </row>
    <row r="6683" spans="1:11" hidden="1">
      <c r="A6683" s="1" t="s">
        <v>13140</v>
      </c>
      <c r="B6683" s="1" t="s">
        <v>4537</v>
      </c>
      <c r="C6683" s="48" t="str">
        <f t="shared" si="208"/>
        <v>קף חיפה</v>
      </c>
      <c r="D6683" s="1" t="s">
        <v>13190</v>
      </c>
      <c r="E6683" s="1" t="s">
        <v>18</v>
      </c>
      <c r="F6683" s="2" t="s">
        <v>19548</v>
      </c>
      <c r="G6683" s="2">
        <f>INDEX(תוצאות_בחירות,MATCH(C6683,siot!$F$3:$F$1887,0),27)</f>
        <v>3</v>
      </c>
      <c r="H6683" s="2" t="b">
        <f t="shared" si="209"/>
        <v>0</v>
      </c>
      <c r="I6683" s="1"/>
      <c r="J6683" s="1"/>
      <c r="K6683" s="1"/>
    </row>
    <row r="6684" spans="1:11">
      <c r="A6684" s="1" t="s">
        <v>13140</v>
      </c>
      <c r="B6684" s="1" t="s">
        <v>4537</v>
      </c>
      <c r="C6684" s="48" t="str">
        <f t="shared" si="208"/>
        <v>קף חיפה</v>
      </c>
      <c r="D6684" s="1" t="s">
        <v>13190</v>
      </c>
      <c r="E6684" s="1" t="s">
        <v>17</v>
      </c>
      <c r="F6684" s="2">
        <v>1</v>
      </c>
      <c r="G6684" s="2">
        <f>INDEX(תוצאות_בחירות,MATCH(C6684,siot!$F$3:$F$1887,0),27)</f>
        <v>3</v>
      </c>
      <c r="H6684" s="2" t="b">
        <f t="shared" si="209"/>
        <v>1</v>
      </c>
      <c r="I6684" s="1" t="s">
        <v>2</v>
      </c>
      <c r="J6684" s="1" t="s">
        <v>13201</v>
      </c>
      <c r="K6684" s="1">
        <v>1</v>
      </c>
    </row>
    <row r="6685" spans="1:11">
      <c r="A6685" s="1" t="s">
        <v>13140</v>
      </c>
      <c r="B6685" s="1" t="s">
        <v>4537</v>
      </c>
      <c r="C6685" s="48" t="str">
        <f t="shared" si="208"/>
        <v>קף חיפה</v>
      </c>
      <c r="D6685" s="1" t="s">
        <v>13190</v>
      </c>
      <c r="E6685" s="1"/>
      <c r="F6685" s="2">
        <v>2</v>
      </c>
      <c r="G6685" s="2">
        <f>INDEX(תוצאות_בחירות,MATCH(C6685,siot!$F$3:$F$1887,0),27)</f>
        <v>3</v>
      </c>
      <c r="H6685" s="2" t="b">
        <f t="shared" si="209"/>
        <v>1</v>
      </c>
      <c r="I6685" s="1" t="s">
        <v>2</v>
      </c>
      <c r="J6685" s="1" t="s">
        <v>13200</v>
      </c>
      <c r="K6685" s="1"/>
    </row>
    <row r="6686" spans="1:11">
      <c r="A6686" s="1" t="s">
        <v>13140</v>
      </c>
      <c r="B6686" s="1" t="s">
        <v>4537</v>
      </c>
      <c r="C6686" s="48" t="str">
        <f t="shared" si="208"/>
        <v>קף חיפה</v>
      </c>
      <c r="D6686" s="1" t="s">
        <v>13190</v>
      </c>
      <c r="E6686" s="1"/>
      <c r="F6686" s="2">
        <v>3</v>
      </c>
      <c r="G6686" s="2">
        <f>INDEX(תוצאות_בחירות,MATCH(C6686,siot!$F$3:$F$1887,0),27)</f>
        <v>3</v>
      </c>
      <c r="H6686" s="2" t="b">
        <f t="shared" si="209"/>
        <v>1</v>
      </c>
      <c r="I6686" s="1" t="s">
        <v>2</v>
      </c>
      <c r="J6686" s="1" t="s">
        <v>13199</v>
      </c>
      <c r="K6686" s="1">
        <v>1</v>
      </c>
    </row>
    <row r="6687" spans="1:11" hidden="1">
      <c r="A6687" s="1" t="s">
        <v>13140</v>
      </c>
      <c r="B6687" s="1" t="s">
        <v>4537</v>
      </c>
      <c r="C6687" s="48" t="str">
        <f t="shared" si="208"/>
        <v>קף חיפה</v>
      </c>
      <c r="D6687" s="1" t="s">
        <v>13190</v>
      </c>
      <c r="E6687" s="1"/>
      <c r="F6687" s="2">
        <v>4</v>
      </c>
      <c r="G6687" s="2">
        <f>INDEX(תוצאות_בחירות,MATCH(C6687,siot!$F$3:$F$1887,0),27)</f>
        <v>3</v>
      </c>
      <c r="H6687" s="2" t="b">
        <f t="shared" si="209"/>
        <v>0</v>
      </c>
      <c r="I6687" s="1" t="s">
        <v>2</v>
      </c>
      <c r="J6687" s="1" t="s">
        <v>13198</v>
      </c>
      <c r="K6687" s="1"/>
    </row>
    <row r="6688" spans="1:11" hidden="1">
      <c r="A6688" s="1" t="s">
        <v>13140</v>
      </c>
      <c r="B6688" s="1" t="s">
        <v>4537</v>
      </c>
      <c r="C6688" s="48" t="str">
        <f t="shared" si="208"/>
        <v>קף חיפה</v>
      </c>
      <c r="D6688" s="1" t="s">
        <v>13190</v>
      </c>
      <c r="E6688" s="1"/>
      <c r="F6688" s="2">
        <v>5</v>
      </c>
      <c r="G6688" s="2">
        <f>INDEX(תוצאות_בחירות,MATCH(C6688,siot!$F$3:$F$1887,0),27)</f>
        <v>3</v>
      </c>
      <c r="H6688" s="2" t="b">
        <f t="shared" si="209"/>
        <v>0</v>
      </c>
      <c r="I6688" s="1" t="s">
        <v>2</v>
      </c>
      <c r="J6688" s="1" t="s">
        <v>13197</v>
      </c>
      <c r="K6688" s="1"/>
    </row>
    <row r="6689" spans="1:11" hidden="1">
      <c r="A6689" s="1" t="s">
        <v>13140</v>
      </c>
      <c r="B6689" s="1" t="s">
        <v>4537</v>
      </c>
      <c r="C6689" s="48" t="str">
        <f t="shared" si="208"/>
        <v>קף חיפה</v>
      </c>
      <c r="D6689" s="1" t="s">
        <v>13190</v>
      </c>
      <c r="E6689" s="1"/>
      <c r="F6689" s="2">
        <v>6</v>
      </c>
      <c r="G6689" s="2">
        <f>INDEX(תוצאות_בחירות,MATCH(C6689,siot!$F$3:$F$1887,0),27)</f>
        <v>3</v>
      </c>
      <c r="H6689" s="2" t="b">
        <f t="shared" si="209"/>
        <v>0</v>
      </c>
      <c r="I6689" s="1" t="s">
        <v>2</v>
      </c>
      <c r="J6689" s="1" t="s">
        <v>13196</v>
      </c>
      <c r="K6689" s="1"/>
    </row>
    <row r="6690" spans="1:11" hidden="1">
      <c r="A6690" s="1" t="s">
        <v>13140</v>
      </c>
      <c r="B6690" s="1" t="s">
        <v>4537</v>
      </c>
      <c r="C6690" s="48" t="str">
        <f t="shared" si="208"/>
        <v>קף חיפה</v>
      </c>
      <c r="D6690" s="1" t="s">
        <v>13190</v>
      </c>
      <c r="E6690" s="1"/>
      <c r="F6690" s="2">
        <v>7</v>
      </c>
      <c r="G6690" s="2">
        <f>INDEX(תוצאות_בחירות,MATCH(C6690,siot!$F$3:$F$1887,0),27)</f>
        <v>3</v>
      </c>
      <c r="H6690" s="2" t="b">
        <f t="shared" si="209"/>
        <v>0</v>
      </c>
      <c r="I6690" s="1" t="s">
        <v>2</v>
      </c>
      <c r="J6690" s="1" t="s">
        <v>13195</v>
      </c>
      <c r="K6690" s="1"/>
    </row>
    <row r="6691" spans="1:11" hidden="1">
      <c r="A6691" s="1" t="s">
        <v>13140</v>
      </c>
      <c r="B6691" s="1" t="s">
        <v>4537</v>
      </c>
      <c r="C6691" s="48" t="str">
        <f t="shared" si="208"/>
        <v>קף חיפה</v>
      </c>
      <c r="D6691" s="1" t="s">
        <v>13190</v>
      </c>
      <c r="E6691" s="1"/>
      <c r="F6691" s="2">
        <v>8</v>
      </c>
      <c r="G6691" s="2">
        <f>INDEX(תוצאות_בחירות,MATCH(C6691,siot!$F$3:$F$1887,0),27)</f>
        <v>3</v>
      </c>
      <c r="H6691" s="2" t="b">
        <f t="shared" si="209"/>
        <v>0</v>
      </c>
      <c r="I6691" s="1" t="s">
        <v>2</v>
      </c>
      <c r="J6691" s="1" t="s">
        <v>13194</v>
      </c>
      <c r="K6691" s="1"/>
    </row>
    <row r="6692" spans="1:11" hidden="1">
      <c r="A6692" s="1" t="s">
        <v>13140</v>
      </c>
      <c r="B6692" s="1" t="s">
        <v>4537</v>
      </c>
      <c r="C6692" s="48" t="str">
        <f t="shared" si="208"/>
        <v>קף חיפה</v>
      </c>
      <c r="D6692" s="1" t="s">
        <v>13190</v>
      </c>
      <c r="E6692" s="1"/>
      <c r="F6692" s="2">
        <v>9</v>
      </c>
      <c r="G6692" s="2">
        <f>INDEX(תוצאות_בחירות,MATCH(C6692,siot!$F$3:$F$1887,0),27)</f>
        <v>3</v>
      </c>
      <c r="H6692" s="2" t="b">
        <f t="shared" si="209"/>
        <v>0</v>
      </c>
      <c r="I6692" s="1" t="s">
        <v>2</v>
      </c>
      <c r="J6692" s="1" t="s">
        <v>13193</v>
      </c>
      <c r="K6692" s="1"/>
    </row>
    <row r="6693" spans="1:11" hidden="1">
      <c r="A6693" s="1" t="s">
        <v>13140</v>
      </c>
      <c r="B6693" s="1" t="s">
        <v>4537</v>
      </c>
      <c r="C6693" s="48" t="str">
        <f t="shared" si="208"/>
        <v>קף חיפה</v>
      </c>
      <c r="D6693" s="1" t="s">
        <v>13190</v>
      </c>
      <c r="E6693" s="1"/>
      <c r="F6693" s="2">
        <v>10</v>
      </c>
      <c r="G6693" s="2">
        <f>INDEX(תוצאות_בחירות,MATCH(C6693,siot!$F$3:$F$1887,0),27)</f>
        <v>3</v>
      </c>
      <c r="H6693" s="2" t="b">
        <f t="shared" si="209"/>
        <v>0</v>
      </c>
      <c r="I6693" s="1" t="s">
        <v>2</v>
      </c>
      <c r="J6693" s="1" t="s">
        <v>13192</v>
      </c>
      <c r="K6693" s="1"/>
    </row>
    <row r="6694" spans="1:11" hidden="1">
      <c r="A6694" s="1" t="s">
        <v>13140</v>
      </c>
      <c r="B6694" s="1" t="s">
        <v>4537</v>
      </c>
      <c r="C6694" s="48" t="str">
        <f t="shared" si="208"/>
        <v>קף חיפה</v>
      </c>
      <c r="D6694" s="1" t="s">
        <v>13190</v>
      </c>
      <c r="E6694" s="1"/>
      <c r="F6694" s="2">
        <v>11</v>
      </c>
      <c r="G6694" s="2">
        <f>INDEX(תוצאות_בחירות,MATCH(C6694,siot!$F$3:$F$1887,0),27)</f>
        <v>3</v>
      </c>
      <c r="H6694" s="2" t="b">
        <f t="shared" si="209"/>
        <v>0</v>
      </c>
      <c r="I6694" s="1" t="s">
        <v>2</v>
      </c>
      <c r="J6694" s="1" t="s">
        <v>13191</v>
      </c>
      <c r="K6694" s="1"/>
    </row>
    <row r="6695" spans="1:11" hidden="1">
      <c r="A6695" s="1" t="s">
        <v>13140</v>
      </c>
      <c r="B6695" s="1" t="s">
        <v>4537</v>
      </c>
      <c r="C6695" s="48" t="str">
        <f t="shared" si="208"/>
        <v>קף חיפה</v>
      </c>
      <c r="D6695" s="1" t="s">
        <v>13190</v>
      </c>
      <c r="E6695" s="1"/>
      <c r="F6695" s="2">
        <v>12</v>
      </c>
      <c r="G6695" s="2">
        <f>INDEX(תוצאות_בחירות,MATCH(C6695,siot!$F$3:$F$1887,0),27)</f>
        <v>3</v>
      </c>
      <c r="H6695" s="2" t="b">
        <f t="shared" si="209"/>
        <v>0</v>
      </c>
      <c r="I6695" s="1" t="s">
        <v>2</v>
      </c>
      <c r="J6695" s="1" t="s">
        <v>13189</v>
      </c>
      <c r="K6695" s="1"/>
    </row>
    <row r="6696" spans="1:11" hidden="1">
      <c r="A6696" s="1" t="s">
        <v>13140</v>
      </c>
      <c r="B6696" s="1" t="s">
        <v>102</v>
      </c>
      <c r="C6696" s="48" t="str">
        <f t="shared" si="208"/>
        <v>קץ חיפה</v>
      </c>
      <c r="D6696" s="1" t="s">
        <v>13036</v>
      </c>
      <c r="E6696" s="1" t="s">
        <v>3</v>
      </c>
      <c r="F6696" s="2" t="s">
        <v>19548</v>
      </c>
      <c r="G6696" s="2">
        <f>INDEX(תוצאות_בחירות,MATCH(C6696,siot!$F$3:$F$1887,0),27)</f>
        <v>0</v>
      </c>
      <c r="H6696" s="2" t="b">
        <f t="shared" si="209"/>
        <v>0</v>
      </c>
      <c r="I6696" s="1"/>
      <c r="J6696" s="1"/>
      <c r="K6696" s="1"/>
    </row>
    <row r="6697" spans="1:11" hidden="1">
      <c r="A6697" s="1" t="s">
        <v>13140</v>
      </c>
      <c r="B6697" s="1" t="s">
        <v>102</v>
      </c>
      <c r="C6697" s="48" t="str">
        <f t="shared" si="208"/>
        <v>קץ חיפה</v>
      </c>
      <c r="D6697" s="1" t="s">
        <v>13036</v>
      </c>
      <c r="E6697" s="1"/>
      <c r="F6697" s="2">
        <v>1</v>
      </c>
      <c r="G6697" s="2">
        <f>INDEX(תוצאות_בחירות,MATCH(C6697,siot!$F$3:$F$1887,0),27)</f>
        <v>0</v>
      </c>
      <c r="H6697" s="2" t="b">
        <f t="shared" si="209"/>
        <v>0</v>
      </c>
      <c r="I6697" s="1" t="s">
        <v>2</v>
      </c>
      <c r="J6697" s="1" t="s">
        <v>13188</v>
      </c>
      <c r="K6697" s="1"/>
    </row>
    <row r="6698" spans="1:11" hidden="1">
      <c r="A6698" s="1" t="s">
        <v>13140</v>
      </c>
      <c r="B6698" s="1" t="s">
        <v>102</v>
      </c>
      <c r="C6698" s="48" t="str">
        <f t="shared" si="208"/>
        <v>קץ חיפה</v>
      </c>
      <c r="D6698" s="1" t="s">
        <v>13036</v>
      </c>
      <c r="E6698" s="1"/>
      <c r="F6698" s="2">
        <v>2</v>
      </c>
      <c r="G6698" s="2">
        <f>INDEX(תוצאות_בחירות,MATCH(C6698,siot!$F$3:$F$1887,0),27)</f>
        <v>0</v>
      </c>
      <c r="H6698" s="2" t="b">
        <f t="shared" si="209"/>
        <v>0</v>
      </c>
      <c r="I6698" s="1" t="s">
        <v>2</v>
      </c>
      <c r="J6698" s="1" t="s">
        <v>13187</v>
      </c>
      <c r="K6698" s="1"/>
    </row>
    <row r="6699" spans="1:11" hidden="1">
      <c r="A6699" s="1" t="s">
        <v>13140</v>
      </c>
      <c r="B6699" s="1" t="s">
        <v>102</v>
      </c>
      <c r="C6699" s="48" t="str">
        <f t="shared" si="208"/>
        <v>קץ חיפה</v>
      </c>
      <c r="D6699" s="1" t="s">
        <v>13036</v>
      </c>
      <c r="E6699" s="1"/>
      <c r="F6699" s="2">
        <v>3</v>
      </c>
      <c r="G6699" s="2">
        <f>INDEX(תוצאות_בחירות,MATCH(C6699,siot!$F$3:$F$1887,0),27)</f>
        <v>0</v>
      </c>
      <c r="H6699" s="2" t="b">
        <f t="shared" si="209"/>
        <v>0</v>
      </c>
      <c r="I6699" s="1" t="s">
        <v>2</v>
      </c>
      <c r="J6699" s="1" t="s">
        <v>13186</v>
      </c>
      <c r="K6699" s="1"/>
    </row>
    <row r="6700" spans="1:11" hidden="1">
      <c r="A6700" s="1" t="s">
        <v>13140</v>
      </c>
      <c r="B6700" s="1" t="s">
        <v>102</v>
      </c>
      <c r="C6700" s="48" t="str">
        <f t="shared" si="208"/>
        <v>קץ חיפה</v>
      </c>
      <c r="D6700" s="1" t="s">
        <v>13036</v>
      </c>
      <c r="E6700" s="1"/>
      <c r="F6700" s="2">
        <v>4</v>
      </c>
      <c r="G6700" s="2">
        <f>INDEX(תוצאות_בחירות,MATCH(C6700,siot!$F$3:$F$1887,0),27)</f>
        <v>0</v>
      </c>
      <c r="H6700" s="2" t="b">
        <f t="shared" si="209"/>
        <v>0</v>
      </c>
      <c r="I6700" s="1" t="s">
        <v>2</v>
      </c>
      <c r="J6700" s="1" t="s">
        <v>13185</v>
      </c>
      <c r="K6700" s="1"/>
    </row>
    <row r="6701" spans="1:11" hidden="1">
      <c r="A6701" s="1" t="s">
        <v>13140</v>
      </c>
      <c r="B6701" s="1" t="s">
        <v>102</v>
      </c>
      <c r="C6701" s="48" t="str">
        <f t="shared" si="208"/>
        <v>קץ חיפה</v>
      </c>
      <c r="D6701" s="1" t="s">
        <v>13036</v>
      </c>
      <c r="E6701" s="1"/>
      <c r="F6701" s="2">
        <v>5</v>
      </c>
      <c r="G6701" s="2">
        <f>INDEX(תוצאות_בחירות,MATCH(C6701,siot!$F$3:$F$1887,0),27)</f>
        <v>0</v>
      </c>
      <c r="H6701" s="2" t="b">
        <f t="shared" si="209"/>
        <v>0</v>
      </c>
      <c r="I6701" s="1" t="s">
        <v>2</v>
      </c>
      <c r="J6701" s="1" t="s">
        <v>13184</v>
      </c>
      <c r="K6701" s="1"/>
    </row>
    <row r="6702" spans="1:11" hidden="1">
      <c r="A6702" s="1" t="s">
        <v>13140</v>
      </c>
      <c r="B6702" s="1" t="s">
        <v>102</v>
      </c>
      <c r="C6702" s="48" t="str">
        <f t="shared" si="208"/>
        <v>קץ חיפה</v>
      </c>
      <c r="D6702" s="1" t="s">
        <v>13036</v>
      </c>
      <c r="E6702" s="1"/>
      <c r="F6702" s="2">
        <v>6</v>
      </c>
      <c r="G6702" s="2">
        <f>INDEX(תוצאות_בחירות,MATCH(C6702,siot!$F$3:$F$1887,0),27)</f>
        <v>0</v>
      </c>
      <c r="H6702" s="2" t="b">
        <f t="shared" si="209"/>
        <v>0</v>
      </c>
      <c r="I6702" s="1" t="s">
        <v>2</v>
      </c>
      <c r="J6702" s="1" t="s">
        <v>13183</v>
      </c>
      <c r="K6702" s="1"/>
    </row>
    <row r="6703" spans="1:11" hidden="1">
      <c r="A6703" s="1" t="s">
        <v>13140</v>
      </c>
      <c r="B6703" s="1" t="s">
        <v>102</v>
      </c>
      <c r="C6703" s="48" t="str">
        <f t="shared" si="208"/>
        <v>קץ חיפה</v>
      </c>
      <c r="D6703" s="1" t="s">
        <v>13036</v>
      </c>
      <c r="E6703" s="1"/>
      <c r="F6703" s="2">
        <v>7</v>
      </c>
      <c r="G6703" s="2">
        <f>INDEX(תוצאות_בחירות,MATCH(C6703,siot!$F$3:$F$1887,0),27)</f>
        <v>0</v>
      </c>
      <c r="H6703" s="2" t="b">
        <f t="shared" si="209"/>
        <v>0</v>
      </c>
      <c r="I6703" s="1" t="s">
        <v>2</v>
      </c>
      <c r="J6703" s="1" t="s">
        <v>13182</v>
      </c>
      <c r="K6703" s="1"/>
    </row>
    <row r="6704" spans="1:11" hidden="1">
      <c r="A6704" s="1" t="s">
        <v>13140</v>
      </c>
      <c r="B6704" s="1" t="s">
        <v>102</v>
      </c>
      <c r="C6704" s="48" t="str">
        <f t="shared" si="208"/>
        <v>קץ חיפה</v>
      </c>
      <c r="D6704" s="1" t="s">
        <v>13036</v>
      </c>
      <c r="E6704" s="1"/>
      <c r="F6704" s="2">
        <v>8</v>
      </c>
      <c r="G6704" s="2">
        <f>INDEX(תוצאות_בחירות,MATCH(C6704,siot!$F$3:$F$1887,0),27)</f>
        <v>0</v>
      </c>
      <c r="H6704" s="2" t="b">
        <f t="shared" si="209"/>
        <v>0</v>
      </c>
      <c r="I6704" s="1" t="s">
        <v>2</v>
      </c>
      <c r="J6704" s="1" t="s">
        <v>13181</v>
      </c>
      <c r="K6704" s="1"/>
    </row>
    <row r="6705" spans="1:11" hidden="1">
      <c r="A6705" s="1" t="s">
        <v>13140</v>
      </c>
      <c r="B6705" s="1" t="s">
        <v>102</v>
      </c>
      <c r="C6705" s="48" t="str">
        <f t="shared" si="208"/>
        <v>קץ חיפה</v>
      </c>
      <c r="D6705" s="1" t="s">
        <v>13036</v>
      </c>
      <c r="E6705" s="1"/>
      <c r="F6705" s="2">
        <v>9</v>
      </c>
      <c r="G6705" s="2">
        <f>INDEX(תוצאות_בחירות,MATCH(C6705,siot!$F$3:$F$1887,0),27)</f>
        <v>0</v>
      </c>
      <c r="H6705" s="2" t="b">
        <f t="shared" si="209"/>
        <v>0</v>
      </c>
      <c r="I6705" s="1" t="s">
        <v>2</v>
      </c>
      <c r="J6705" s="1" t="s">
        <v>13180</v>
      </c>
      <c r="K6705" s="1"/>
    </row>
    <row r="6706" spans="1:11" hidden="1">
      <c r="A6706" s="1" t="s">
        <v>13140</v>
      </c>
      <c r="B6706" s="1" t="s">
        <v>102</v>
      </c>
      <c r="C6706" s="48" t="str">
        <f t="shared" si="208"/>
        <v>קץ חיפה</v>
      </c>
      <c r="D6706" s="1" t="s">
        <v>13036</v>
      </c>
      <c r="E6706" s="1"/>
      <c r="F6706" s="2">
        <v>10</v>
      </c>
      <c r="G6706" s="2">
        <f>INDEX(תוצאות_בחירות,MATCH(C6706,siot!$F$3:$F$1887,0),27)</f>
        <v>0</v>
      </c>
      <c r="H6706" s="2" t="b">
        <f t="shared" si="209"/>
        <v>0</v>
      </c>
      <c r="I6706" s="1" t="s">
        <v>2</v>
      </c>
      <c r="J6706" s="1" t="s">
        <v>13179</v>
      </c>
      <c r="K6706" s="1"/>
    </row>
    <row r="6707" spans="1:11" hidden="1">
      <c r="A6707" s="1" t="s">
        <v>13140</v>
      </c>
      <c r="B6707" s="1" t="s">
        <v>102</v>
      </c>
      <c r="C6707" s="48" t="str">
        <f t="shared" si="208"/>
        <v>קץ חיפה</v>
      </c>
      <c r="D6707" s="1" t="s">
        <v>13036</v>
      </c>
      <c r="E6707" s="1"/>
      <c r="F6707" s="2">
        <v>11</v>
      </c>
      <c r="G6707" s="2">
        <f>INDEX(תוצאות_בחירות,MATCH(C6707,siot!$F$3:$F$1887,0),27)</f>
        <v>0</v>
      </c>
      <c r="H6707" s="2" t="b">
        <f t="shared" si="209"/>
        <v>0</v>
      </c>
      <c r="I6707" s="1" t="s">
        <v>2</v>
      </c>
      <c r="J6707" s="1" t="s">
        <v>13178</v>
      </c>
      <c r="K6707" s="1"/>
    </row>
    <row r="6708" spans="1:11" hidden="1">
      <c r="A6708" s="1" t="s">
        <v>13140</v>
      </c>
      <c r="B6708" s="1" t="s">
        <v>102</v>
      </c>
      <c r="C6708" s="48" t="str">
        <f t="shared" si="208"/>
        <v>קץ חיפה</v>
      </c>
      <c r="D6708" s="1" t="s">
        <v>13036</v>
      </c>
      <c r="E6708" s="1"/>
      <c r="F6708" s="2">
        <v>12</v>
      </c>
      <c r="G6708" s="2">
        <f>INDEX(תוצאות_בחירות,MATCH(C6708,siot!$F$3:$F$1887,0),27)</f>
        <v>0</v>
      </c>
      <c r="H6708" s="2" t="b">
        <f t="shared" si="209"/>
        <v>0</v>
      </c>
      <c r="I6708" s="1" t="s">
        <v>2</v>
      </c>
      <c r="J6708" s="1" t="s">
        <v>13177</v>
      </c>
      <c r="K6708" s="1"/>
    </row>
    <row r="6709" spans="1:11" hidden="1">
      <c r="A6709" s="1" t="s">
        <v>13140</v>
      </c>
      <c r="B6709" s="1" t="s">
        <v>102</v>
      </c>
      <c r="C6709" s="48" t="str">
        <f t="shared" si="208"/>
        <v>קץ חיפה</v>
      </c>
      <c r="D6709" s="1" t="s">
        <v>13036</v>
      </c>
      <c r="E6709" s="1"/>
      <c r="F6709" s="2">
        <v>13</v>
      </c>
      <c r="G6709" s="2">
        <f>INDEX(תוצאות_בחירות,MATCH(C6709,siot!$F$3:$F$1887,0),27)</f>
        <v>0</v>
      </c>
      <c r="H6709" s="2" t="b">
        <f t="shared" si="209"/>
        <v>0</v>
      </c>
      <c r="I6709" s="1" t="s">
        <v>2</v>
      </c>
      <c r="J6709" s="1" t="s">
        <v>13176</v>
      </c>
      <c r="K6709" s="1"/>
    </row>
    <row r="6710" spans="1:11" hidden="1">
      <c r="A6710" s="1" t="s">
        <v>13140</v>
      </c>
      <c r="B6710" s="1" t="s">
        <v>213</v>
      </c>
      <c r="C6710" s="48" t="str">
        <f t="shared" si="208"/>
        <v>רק חיפה</v>
      </c>
      <c r="D6710" s="1" t="s">
        <v>13159</v>
      </c>
      <c r="E6710" s="1" t="s">
        <v>3</v>
      </c>
      <c r="F6710" s="2" t="s">
        <v>19548</v>
      </c>
      <c r="G6710" s="2">
        <f>INDEX(תוצאות_בחירות,MATCH(C6710,siot!$F$3:$F$1887,0),27)</f>
        <v>2</v>
      </c>
      <c r="H6710" s="2" t="b">
        <f t="shared" si="209"/>
        <v>0</v>
      </c>
      <c r="I6710" s="1"/>
      <c r="J6710" s="1"/>
      <c r="K6710" s="1"/>
    </row>
    <row r="6711" spans="1:11">
      <c r="A6711" s="1" t="s">
        <v>13140</v>
      </c>
      <c r="B6711" s="1" t="s">
        <v>213</v>
      </c>
      <c r="C6711" s="48" t="str">
        <f t="shared" si="208"/>
        <v>רק חיפה</v>
      </c>
      <c r="D6711" s="1" t="s">
        <v>13159</v>
      </c>
      <c r="E6711" s="1"/>
      <c r="F6711" s="2">
        <v>1</v>
      </c>
      <c r="G6711" s="2">
        <f>INDEX(תוצאות_בחירות,MATCH(C6711,siot!$F$3:$F$1887,0),27)</f>
        <v>2</v>
      </c>
      <c r="H6711" s="2" t="b">
        <f t="shared" si="209"/>
        <v>1</v>
      </c>
      <c r="I6711" s="1" t="s">
        <v>2</v>
      </c>
      <c r="J6711" s="1" t="s">
        <v>13175</v>
      </c>
      <c r="K6711" s="1"/>
    </row>
    <row r="6712" spans="1:11">
      <c r="A6712" s="1" t="s">
        <v>13140</v>
      </c>
      <c r="B6712" s="1" t="s">
        <v>213</v>
      </c>
      <c r="C6712" s="48" t="str">
        <f t="shared" si="208"/>
        <v>רק חיפה</v>
      </c>
      <c r="D6712" s="1" t="s">
        <v>13159</v>
      </c>
      <c r="E6712" s="1"/>
      <c r="F6712" s="2">
        <v>2</v>
      </c>
      <c r="G6712" s="2">
        <f>INDEX(תוצאות_בחירות,MATCH(C6712,siot!$F$3:$F$1887,0),27)</f>
        <v>2</v>
      </c>
      <c r="H6712" s="2" t="b">
        <f t="shared" si="209"/>
        <v>1</v>
      </c>
      <c r="I6712" s="1" t="s">
        <v>2</v>
      </c>
      <c r="J6712" s="1" t="s">
        <v>13174</v>
      </c>
      <c r="K6712" s="1"/>
    </row>
    <row r="6713" spans="1:11" hidden="1">
      <c r="A6713" s="1" t="s">
        <v>13140</v>
      </c>
      <c r="B6713" s="1" t="s">
        <v>213</v>
      </c>
      <c r="C6713" s="48" t="str">
        <f t="shared" si="208"/>
        <v>רק חיפה</v>
      </c>
      <c r="D6713" s="1" t="s">
        <v>13159</v>
      </c>
      <c r="E6713" s="1"/>
      <c r="F6713" s="2">
        <v>3</v>
      </c>
      <c r="G6713" s="2">
        <f>INDEX(תוצאות_בחירות,MATCH(C6713,siot!$F$3:$F$1887,0),27)</f>
        <v>2</v>
      </c>
      <c r="H6713" s="2" t="b">
        <f t="shared" si="209"/>
        <v>0</v>
      </c>
      <c r="I6713" s="1" t="s">
        <v>2</v>
      </c>
      <c r="J6713" s="1" t="s">
        <v>13173</v>
      </c>
      <c r="K6713" s="1"/>
    </row>
    <row r="6714" spans="1:11" hidden="1">
      <c r="A6714" s="1" t="s">
        <v>13140</v>
      </c>
      <c r="B6714" s="1" t="s">
        <v>213</v>
      </c>
      <c r="C6714" s="48" t="str">
        <f t="shared" si="208"/>
        <v>רק חיפה</v>
      </c>
      <c r="D6714" s="1" t="s">
        <v>13159</v>
      </c>
      <c r="E6714" s="1"/>
      <c r="F6714" s="2">
        <v>4</v>
      </c>
      <c r="G6714" s="2">
        <f>INDEX(תוצאות_בחירות,MATCH(C6714,siot!$F$3:$F$1887,0),27)</f>
        <v>2</v>
      </c>
      <c r="H6714" s="2" t="b">
        <f t="shared" si="209"/>
        <v>0</v>
      </c>
      <c r="I6714" s="1" t="s">
        <v>2</v>
      </c>
      <c r="J6714" s="1" t="s">
        <v>13172</v>
      </c>
      <c r="K6714" s="1"/>
    </row>
    <row r="6715" spans="1:11" hidden="1">
      <c r="A6715" s="1" t="s">
        <v>13140</v>
      </c>
      <c r="B6715" s="1" t="s">
        <v>213</v>
      </c>
      <c r="C6715" s="48" t="str">
        <f t="shared" si="208"/>
        <v>רק חיפה</v>
      </c>
      <c r="D6715" s="1" t="s">
        <v>13159</v>
      </c>
      <c r="E6715" s="1"/>
      <c r="F6715" s="2">
        <v>5</v>
      </c>
      <c r="G6715" s="2">
        <f>INDEX(תוצאות_בחירות,MATCH(C6715,siot!$F$3:$F$1887,0),27)</f>
        <v>2</v>
      </c>
      <c r="H6715" s="2" t="b">
        <f t="shared" si="209"/>
        <v>0</v>
      </c>
      <c r="I6715" s="1" t="s">
        <v>2</v>
      </c>
      <c r="J6715" s="1" t="s">
        <v>13171</v>
      </c>
      <c r="K6715" s="1"/>
    </row>
    <row r="6716" spans="1:11" hidden="1">
      <c r="A6716" s="1" t="s">
        <v>13140</v>
      </c>
      <c r="B6716" s="1" t="s">
        <v>213</v>
      </c>
      <c r="C6716" s="48" t="str">
        <f t="shared" si="208"/>
        <v>רק חיפה</v>
      </c>
      <c r="D6716" s="1" t="s">
        <v>13159</v>
      </c>
      <c r="E6716" s="1"/>
      <c r="F6716" s="2">
        <v>6</v>
      </c>
      <c r="G6716" s="2">
        <f>INDEX(תוצאות_בחירות,MATCH(C6716,siot!$F$3:$F$1887,0),27)</f>
        <v>2</v>
      </c>
      <c r="H6716" s="2" t="b">
        <f t="shared" si="209"/>
        <v>0</v>
      </c>
      <c r="I6716" s="1" t="s">
        <v>2</v>
      </c>
      <c r="J6716" s="1" t="s">
        <v>13170</v>
      </c>
      <c r="K6716" s="1"/>
    </row>
    <row r="6717" spans="1:11" hidden="1">
      <c r="A6717" s="1" t="s">
        <v>13140</v>
      </c>
      <c r="B6717" s="1" t="s">
        <v>213</v>
      </c>
      <c r="C6717" s="48" t="str">
        <f t="shared" si="208"/>
        <v>רק חיפה</v>
      </c>
      <c r="D6717" s="1" t="s">
        <v>13159</v>
      </c>
      <c r="E6717" s="1"/>
      <c r="F6717" s="2">
        <v>7</v>
      </c>
      <c r="G6717" s="2">
        <f>INDEX(תוצאות_בחירות,MATCH(C6717,siot!$F$3:$F$1887,0),27)</f>
        <v>2</v>
      </c>
      <c r="H6717" s="2" t="b">
        <f t="shared" si="209"/>
        <v>0</v>
      </c>
      <c r="I6717" s="1" t="s">
        <v>2</v>
      </c>
      <c r="J6717" s="1" t="s">
        <v>13169</v>
      </c>
      <c r="K6717" s="1"/>
    </row>
    <row r="6718" spans="1:11" hidden="1">
      <c r="A6718" s="1" t="s">
        <v>13140</v>
      </c>
      <c r="B6718" s="1" t="s">
        <v>213</v>
      </c>
      <c r="C6718" s="48" t="str">
        <f t="shared" si="208"/>
        <v>רק חיפה</v>
      </c>
      <c r="D6718" s="1" t="s">
        <v>13159</v>
      </c>
      <c r="E6718" s="1"/>
      <c r="F6718" s="2">
        <v>8</v>
      </c>
      <c r="G6718" s="2">
        <f>INDEX(תוצאות_בחירות,MATCH(C6718,siot!$F$3:$F$1887,0),27)</f>
        <v>2</v>
      </c>
      <c r="H6718" s="2" t="b">
        <f t="shared" si="209"/>
        <v>0</v>
      </c>
      <c r="I6718" s="1" t="s">
        <v>2</v>
      </c>
      <c r="J6718" s="1" t="s">
        <v>13168</v>
      </c>
      <c r="K6718" s="1"/>
    </row>
    <row r="6719" spans="1:11" hidden="1">
      <c r="A6719" s="1" t="s">
        <v>13140</v>
      </c>
      <c r="B6719" s="1" t="s">
        <v>213</v>
      </c>
      <c r="C6719" s="48" t="str">
        <f t="shared" si="208"/>
        <v>רק חיפה</v>
      </c>
      <c r="D6719" s="1" t="s">
        <v>13159</v>
      </c>
      <c r="E6719" s="1"/>
      <c r="F6719" s="2">
        <v>9</v>
      </c>
      <c r="G6719" s="2">
        <f>INDEX(תוצאות_בחירות,MATCH(C6719,siot!$F$3:$F$1887,0),27)</f>
        <v>2</v>
      </c>
      <c r="H6719" s="2" t="b">
        <f t="shared" si="209"/>
        <v>0</v>
      </c>
      <c r="I6719" s="1" t="s">
        <v>2</v>
      </c>
      <c r="J6719" s="1" t="s">
        <v>13167</v>
      </c>
      <c r="K6719" s="1"/>
    </row>
    <row r="6720" spans="1:11" hidden="1">
      <c r="A6720" s="1" t="s">
        <v>13140</v>
      </c>
      <c r="B6720" s="1" t="s">
        <v>213</v>
      </c>
      <c r="C6720" s="48" t="str">
        <f t="shared" si="208"/>
        <v>רק חיפה</v>
      </c>
      <c r="D6720" s="1" t="s">
        <v>13159</v>
      </c>
      <c r="E6720" s="1"/>
      <c r="F6720" s="2">
        <v>10</v>
      </c>
      <c r="G6720" s="2">
        <f>INDEX(תוצאות_בחירות,MATCH(C6720,siot!$F$3:$F$1887,0),27)</f>
        <v>2</v>
      </c>
      <c r="H6720" s="2" t="b">
        <f t="shared" si="209"/>
        <v>0</v>
      </c>
      <c r="I6720" s="1" t="s">
        <v>2</v>
      </c>
      <c r="J6720" s="1" t="s">
        <v>13166</v>
      </c>
      <c r="K6720" s="1"/>
    </row>
    <row r="6721" spans="1:11" hidden="1">
      <c r="A6721" s="1" t="s">
        <v>13140</v>
      </c>
      <c r="B6721" s="1" t="s">
        <v>213</v>
      </c>
      <c r="C6721" s="48" t="str">
        <f t="shared" si="208"/>
        <v>רק חיפה</v>
      </c>
      <c r="D6721" s="1" t="s">
        <v>13159</v>
      </c>
      <c r="E6721" s="1"/>
      <c r="F6721" s="2">
        <v>11</v>
      </c>
      <c r="G6721" s="2">
        <f>INDEX(תוצאות_בחירות,MATCH(C6721,siot!$F$3:$F$1887,0),27)</f>
        <v>2</v>
      </c>
      <c r="H6721" s="2" t="b">
        <f t="shared" si="209"/>
        <v>0</v>
      </c>
      <c r="I6721" s="1" t="s">
        <v>2</v>
      </c>
      <c r="J6721" s="1" t="s">
        <v>13165</v>
      </c>
      <c r="K6721" s="1"/>
    </row>
    <row r="6722" spans="1:11" hidden="1">
      <c r="A6722" s="1" t="s">
        <v>13140</v>
      </c>
      <c r="B6722" s="1" t="s">
        <v>213</v>
      </c>
      <c r="C6722" s="48" t="str">
        <f t="shared" si="208"/>
        <v>רק חיפה</v>
      </c>
      <c r="D6722" s="1" t="s">
        <v>13159</v>
      </c>
      <c r="E6722" s="1"/>
      <c r="F6722" s="2">
        <v>12</v>
      </c>
      <c r="G6722" s="2">
        <f>INDEX(תוצאות_בחירות,MATCH(C6722,siot!$F$3:$F$1887,0),27)</f>
        <v>2</v>
      </c>
      <c r="H6722" s="2" t="b">
        <f t="shared" si="209"/>
        <v>0</v>
      </c>
      <c r="I6722" s="1" t="s">
        <v>2</v>
      </c>
      <c r="J6722" s="1" t="s">
        <v>13164</v>
      </c>
      <c r="K6722" s="1"/>
    </row>
    <row r="6723" spans="1:11" hidden="1">
      <c r="A6723" s="1" t="s">
        <v>13140</v>
      </c>
      <c r="B6723" s="1" t="s">
        <v>213</v>
      </c>
      <c r="C6723" s="48" t="str">
        <f t="shared" si="208"/>
        <v>רק חיפה</v>
      </c>
      <c r="D6723" s="1" t="s">
        <v>13159</v>
      </c>
      <c r="E6723" s="1"/>
      <c r="F6723" s="2">
        <v>13</v>
      </c>
      <c r="G6723" s="2">
        <f>INDEX(תוצאות_בחירות,MATCH(C6723,siot!$F$3:$F$1887,0),27)</f>
        <v>2</v>
      </c>
      <c r="H6723" s="2" t="b">
        <f t="shared" si="209"/>
        <v>0</v>
      </c>
      <c r="I6723" s="1" t="s">
        <v>2</v>
      </c>
      <c r="J6723" s="1" t="s">
        <v>13163</v>
      </c>
      <c r="K6723" s="1"/>
    </row>
    <row r="6724" spans="1:11" hidden="1">
      <c r="A6724" s="1" t="s">
        <v>13140</v>
      </c>
      <c r="B6724" s="1" t="s">
        <v>213</v>
      </c>
      <c r="C6724" s="48" t="str">
        <f t="shared" ref="C6724:C6787" si="210">B6724&amp;" "&amp;A6724</f>
        <v>רק חיפה</v>
      </c>
      <c r="D6724" s="1" t="s">
        <v>13159</v>
      </c>
      <c r="E6724" s="1"/>
      <c r="F6724" s="2">
        <v>14</v>
      </c>
      <c r="G6724" s="2">
        <f>INDEX(תוצאות_בחירות,MATCH(C6724,siot!$F$3:$F$1887,0),27)</f>
        <v>2</v>
      </c>
      <c r="H6724" s="2" t="b">
        <f t="shared" ref="H6724:H6787" si="211">IF(OR(F6724&lt;G6724,G6724=F6724),TRUE,FALSE)</f>
        <v>0</v>
      </c>
      <c r="I6724" s="1" t="s">
        <v>2</v>
      </c>
      <c r="J6724" s="1" t="s">
        <v>13162</v>
      </c>
      <c r="K6724" s="1"/>
    </row>
    <row r="6725" spans="1:11" hidden="1">
      <c r="A6725" s="1" t="s">
        <v>13140</v>
      </c>
      <c r="B6725" s="1" t="s">
        <v>213</v>
      </c>
      <c r="C6725" s="48" t="str">
        <f t="shared" si="210"/>
        <v>רק חיפה</v>
      </c>
      <c r="D6725" s="1" t="s">
        <v>13159</v>
      </c>
      <c r="E6725" s="1"/>
      <c r="F6725" s="2">
        <v>15</v>
      </c>
      <c r="G6725" s="2">
        <f>INDEX(תוצאות_בחירות,MATCH(C6725,siot!$F$3:$F$1887,0),27)</f>
        <v>2</v>
      </c>
      <c r="H6725" s="2" t="b">
        <f t="shared" si="211"/>
        <v>0</v>
      </c>
      <c r="I6725" s="1" t="s">
        <v>2</v>
      </c>
      <c r="J6725" s="1" t="s">
        <v>13161</v>
      </c>
      <c r="K6725" s="1"/>
    </row>
    <row r="6726" spans="1:11" hidden="1">
      <c r="A6726" s="1" t="s">
        <v>13140</v>
      </c>
      <c r="B6726" s="1" t="s">
        <v>213</v>
      </c>
      <c r="C6726" s="48" t="str">
        <f t="shared" si="210"/>
        <v>רק חיפה</v>
      </c>
      <c r="D6726" s="1" t="s">
        <v>13159</v>
      </c>
      <c r="E6726" s="1"/>
      <c r="F6726" s="2">
        <v>16</v>
      </c>
      <c r="G6726" s="2">
        <f>INDEX(תוצאות_בחירות,MATCH(C6726,siot!$F$3:$F$1887,0),27)</f>
        <v>2</v>
      </c>
      <c r="H6726" s="2" t="b">
        <f t="shared" si="211"/>
        <v>0</v>
      </c>
      <c r="I6726" s="1" t="s">
        <v>2</v>
      </c>
      <c r="J6726" s="1" t="s">
        <v>13160</v>
      </c>
      <c r="K6726" s="1"/>
    </row>
    <row r="6727" spans="1:11" hidden="1">
      <c r="A6727" s="1" t="s">
        <v>13140</v>
      </c>
      <c r="B6727" s="1" t="s">
        <v>213</v>
      </c>
      <c r="C6727" s="48" t="str">
        <f t="shared" si="210"/>
        <v>רק חיפה</v>
      </c>
      <c r="D6727" s="1" t="s">
        <v>13159</v>
      </c>
      <c r="E6727" s="1"/>
      <c r="F6727" s="2">
        <v>17</v>
      </c>
      <c r="G6727" s="2">
        <f>INDEX(תוצאות_בחירות,MATCH(C6727,siot!$F$3:$F$1887,0),27)</f>
        <v>2</v>
      </c>
      <c r="H6727" s="2" t="b">
        <f t="shared" si="211"/>
        <v>0</v>
      </c>
      <c r="I6727" s="1" t="s">
        <v>2</v>
      </c>
      <c r="J6727" s="1" t="s">
        <v>13158</v>
      </c>
      <c r="K6727" s="1"/>
    </row>
    <row r="6728" spans="1:11" hidden="1">
      <c r="A6728" s="1" t="s">
        <v>13140</v>
      </c>
      <c r="B6728" s="1" t="s">
        <v>3916</v>
      </c>
      <c r="C6728" s="48" t="str">
        <f t="shared" si="210"/>
        <v>שסג חיפה</v>
      </c>
      <c r="D6728" s="1" t="s">
        <v>13139</v>
      </c>
      <c r="E6728" s="1" t="s">
        <v>3</v>
      </c>
      <c r="F6728" s="2" t="s">
        <v>19548</v>
      </c>
      <c r="G6728" s="2">
        <f>INDEX(תוצאות_בחירות,MATCH(C6728,siot!$F$3:$F$1887,0),27)</f>
        <v>4</v>
      </c>
      <c r="H6728" s="2" t="b">
        <f t="shared" si="211"/>
        <v>0</v>
      </c>
      <c r="I6728" s="1"/>
      <c r="J6728" s="1"/>
      <c r="K6728" s="1"/>
    </row>
    <row r="6729" spans="1:11">
      <c r="A6729" s="1" t="s">
        <v>13140</v>
      </c>
      <c r="B6729" s="1" t="s">
        <v>3916</v>
      </c>
      <c r="C6729" s="48" t="str">
        <f t="shared" si="210"/>
        <v>שסג חיפה</v>
      </c>
      <c r="D6729" s="1" t="s">
        <v>13139</v>
      </c>
      <c r="E6729" s="1"/>
      <c r="F6729" s="2">
        <v>1</v>
      </c>
      <c r="G6729" s="2">
        <f>INDEX(תוצאות_בחירות,MATCH(C6729,siot!$F$3:$F$1887,0),27)</f>
        <v>4</v>
      </c>
      <c r="H6729" s="2" t="b">
        <f t="shared" si="211"/>
        <v>1</v>
      </c>
      <c r="I6729" s="1" t="s">
        <v>2</v>
      </c>
      <c r="J6729" s="1" t="s">
        <v>13157</v>
      </c>
      <c r="K6729" s="1"/>
    </row>
    <row r="6730" spans="1:11">
      <c r="A6730" s="1" t="s">
        <v>13140</v>
      </c>
      <c r="B6730" s="1" t="s">
        <v>3916</v>
      </c>
      <c r="C6730" s="48" t="str">
        <f t="shared" si="210"/>
        <v>שסג חיפה</v>
      </c>
      <c r="D6730" s="1" t="s">
        <v>13139</v>
      </c>
      <c r="E6730" s="1"/>
      <c r="F6730" s="2">
        <v>2</v>
      </c>
      <c r="G6730" s="2">
        <f>INDEX(תוצאות_בחירות,MATCH(C6730,siot!$F$3:$F$1887,0),27)</f>
        <v>4</v>
      </c>
      <c r="H6730" s="2" t="b">
        <f t="shared" si="211"/>
        <v>1</v>
      </c>
      <c r="I6730" s="1" t="s">
        <v>2</v>
      </c>
      <c r="J6730" s="1" t="s">
        <v>13156</v>
      </c>
      <c r="K6730" s="1"/>
    </row>
    <row r="6731" spans="1:11">
      <c r="A6731" s="1" t="s">
        <v>13140</v>
      </c>
      <c r="B6731" s="1" t="s">
        <v>3916</v>
      </c>
      <c r="C6731" s="48" t="str">
        <f t="shared" si="210"/>
        <v>שסג חיפה</v>
      </c>
      <c r="D6731" s="1" t="s">
        <v>13139</v>
      </c>
      <c r="E6731" s="1"/>
      <c r="F6731" s="2">
        <v>3</v>
      </c>
      <c r="G6731" s="2">
        <f>INDEX(תוצאות_בחירות,MATCH(C6731,siot!$F$3:$F$1887,0),27)</f>
        <v>4</v>
      </c>
      <c r="H6731" s="2" t="b">
        <f t="shared" si="211"/>
        <v>1</v>
      </c>
      <c r="I6731" s="1" t="s">
        <v>2</v>
      </c>
      <c r="J6731" s="1" t="s">
        <v>13155</v>
      </c>
      <c r="K6731" s="1"/>
    </row>
    <row r="6732" spans="1:11">
      <c r="A6732" s="1" t="s">
        <v>13140</v>
      </c>
      <c r="B6732" s="1" t="s">
        <v>3916</v>
      </c>
      <c r="C6732" s="48" t="str">
        <f t="shared" si="210"/>
        <v>שסג חיפה</v>
      </c>
      <c r="D6732" s="1" t="s">
        <v>13139</v>
      </c>
      <c r="E6732" s="1"/>
      <c r="F6732" s="2">
        <v>4</v>
      </c>
      <c r="G6732" s="2">
        <f>INDEX(תוצאות_בחירות,MATCH(C6732,siot!$F$3:$F$1887,0),27)</f>
        <v>4</v>
      </c>
      <c r="H6732" s="2" t="b">
        <f t="shared" si="211"/>
        <v>1</v>
      </c>
      <c r="I6732" s="1" t="s">
        <v>2</v>
      </c>
      <c r="J6732" s="1" t="s">
        <v>13154</v>
      </c>
      <c r="K6732" s="1"/>
    </row>
    <row r="6733" spans="1:11" hidden="1">
      <c r="A6733" s="1" t="s">
        <v>13140</v>
      </c>
      <c r="B6733" s="1" t="s">
        <v>3916</v>
      </c>
      <c r="C6733" s="48" t="str">
        <f t="shared" si="210"/>
        <v>שסג חיפה</v>
      </c>
      <c r="D6733" s="1" t="s">
        <v>13139</v>
      </c>
      <c r="E6733" s="1"/>
      <c r="F6733" s="2">
        <v>5</v>
      </c>
      <c r="G6733" s="2">
        <f>INDEX(תוצאות_בחירות,MATCH(C6733,siot!$F$3:$F$1887,0),27)</f>
        <v>4</v>
      </c>
      <c r="H6733" s="2" t="b">
        <f t="shared" si="211"/>
        <v>0</v>
      </c>
      <c r="I6733" s="1" t="s">
        <v>2</v>
      </c>
      <c r="J6733" s="1" t="s">
        <v>13153</v>
      </c>
      <c r="K6733" s="1"/>
    </row>
    <row r="6734" spans="1:11" hidden="1">
      <c r="A6734" s="1" t="s">
        <v>13140</v>
      </c>
      <c r="B6734" s="1" t="s">
        <v>3916</v>
      </c>
      <c r="C6734" s="48" t="str">
        <f t="shared" si="210"/>
        <v>שסג חיפה</v>
      </c>
      <c r="D6734" s="1" t="s">
        <v>13139</v>
      </c>
      <c r="E6734" s="1"/>
      <c r="F6734" s="2">
        <v>6</v>
      </c>
      <c r="G6734" s="2">
        <f>INDEX(תוצאות_בחירות,MATCH(C6734,siot!$F$3:$F$1887,0),27)</f>
        <v>4</v>
      </c>
      <c r="H6734" s="2" t="b">
        <f t="shared" si="211"/>
        <v>0</v>
      </c>
      <c r="I6734" s="1" t="s">
        <v>2</v>
      </c>
      <c r="J6734" s="1" t="s">
        <v>13152</v>
      </c>
      <c r="K6734" s="1"/>
    </row>
    <row r="6735" spans="1:11" hidden="1">
      <c r="A6735" s="1" t="s">
        <v>13140</v>
      </c>
      <c r="B6735" s="1" t="s">
        <v>3916</v>
      </c>
      <c r="C6735" s="48" t="str">
        <f t="shared" si="210"/>
        <v>שסג חיפה</v>
      </c>
      <c r="D6735" s="1" t="s">
        <v>13139</v>
      </c>
      <c r="E6735" s="1"/>
      <c r="F6735" s="2">
        <v>7</v>
      </c>
      <c r="G6735" s="2">
        <f>INDEX(תוצאות_בחירות,MATCH(C6735,siot!$F$3:$F$1887,0),27)</f>
        <v>4</v>
      </c>
      <c r="H6735" s="2" t="b">
        <f t="shared" si="211"/>
        <v>0</v>
      </c>
      <c r="I6735" s="1" t="s">
        <v>2</v>
      </c>
      <c r="J6735" s="1" t="s">
        <v>13151</v>
      </c>
      <c r="K6735" s="1"/>
    </row>
    <row r="6736" spans="1:11" hidden="1">
      <c r="A6736" s="1" t="s">
        <v>13140</v>
      </c>
      <c r="B6736" s="1" t="s">
        <v>3916</v>
      </c>
      <c r="C6736" s="48" t="str">
        <f t="shared" si="210"/>
        <v>שסג חיפה</v>
      </c>
      <c r="D6736" s="1" t="s">
        <v>13139</v>
      </c>
      <c r="E6736" s="1"/>
      <c r="F6736" s="2">
        <v>8</v>
      </c>
      <c r="G6736" s="2">
        <f>INDEX(תוצאות_בחירות,MATCH(C6736,siot!$F$3:$F$1887,0),27)</f>
        <v>4</v>
      </c>
      <c r="H6736" s="2" t="b">
        <f t="shared" si="211"/>
        <v>0</v>
      </c>
      <c r="I6736" s="1" t="s">
        <v>2</v>
      </c>
      <c r="J6736" s="1" t="s">
        <v>13150</v>
      </c>
      <c r="K6736" s="1"/>
    </row>
    <row r="6737" spans="1:11" hidden="1">
      <c r="A6737" s="1" t="s">
        <v>13140</v>
      </c>
      <c r="B6737" s="1" t="s">
        <v>3916</v>
      </c>
      <c r="C6737" s="48" t="str">
        <f t="shared" si="210"/>
        <v>שסג חיפה</v>
      </c>
      <c r="D6737" s="1" t="s">
        <v>13139</v>
      </c>
      <c r="E6737" s="1"/>
      <c r="F6737" s="2">
        <v>9</v>
      </c>
      <c r="G6737" s="2">
        <f>INDEX(תוצאות_בחירות,MATCH(C6737,siot!$F$3:$F$1887,0),27)</f>
        <v>4</v>
      </c>
      <c r="H6737" s="2" t="b">
        <f t="shared" si="211"/>
        <v>0</v>
      </c>
      <c r="I6737" s="1" t="s">
        <v>2</v>
      </c>
      <c r="J6737" s="1" t="s">
        <v>13149</v>
      </c>
      <c r="K6737" s="1"/>
    </row>
    <row r="6738" spans="1:11" hidden="1">
      <c r="A6738" s="1" t="s">
        <v>13140</v>
      </c>
      <c r="B6738" s="1" t="s">
        <v>3916</v>
      </c>
      <c r="C6738" s="48" t="str">
        <f t="shared" si="210"/>
        <v>שסג חיפה</v>
      </c>
      <c r="D6738" s="1" t="s">
        <v>13139</v>
      </c>
      <c r="E6738" s="1"/>
      <c r="F6738" s="2">
        <v>10</v>
      </c>
      <c r="G6738" s="2">
        <f>INDEX(תוצאות_בחירות,MATCH(C6738,siot!$F$3:$F$1887,0),27)</f>
        <v>4</v>
      </c>
      <c r="H6738" s="2" t="b">
        <f t="shared" si="211"/>
        <v>0</v>
      </c>
      <c r="I6738" s="1" t="s">
        <v>2</v>
      </c>
      <c r="J6738" s="1" t="s">
        <v>13148</v>
      </c>
      <c r="K6738" s="1"/>
    </row>
    <row r="6739" spans="1:11" hidden="1">
      <c r="A6739" s="1" t="s">
        <v>13140</v>
      </c>
      <c r="B6739" s="1" t="s">
        <v>3916</v>
      </c>
      <c r="C6739" s="48" t="str">
        <f t="shared" si="210"/>
        <v>שסג חיפה</v>
      </c>
      <c r="D6739" s="1" t="s">
        <v>13139</v>
      </c>
      <c r="E6739" s="1"/>
      <c r="F6739" s="2">
        <v>11</v>
      </c>
      <c r="G6739" s="2">
        <f>INDEX(תוצאות_בחירות,MATCH(C6739,siot!$F$3:$F$1887,0),27)</f>
        <v>4</v>
      </c>
      <c r="H6739" s="2" t="b">
        <f t="shared" si="211"/>
        <v>0</v>
      </c>
      <c r="I6739" s="1" t="s">
        <v>2</v>
      </c>
      <c r="J6739" s="1" t="s">
        <v>13147</v>
      </c>
      <c r="K6739" s="1"/>
    </row>
    <row r="6740" spans="1:11" hidden="1">
      <c r="A6740" s="1" t="s">
        <v>13140</v>
      </c>
      <c r="B6740" s="1" t="s">
        <v>3916</v>
      </c>
      <c r="C6740" s="48" t="str">
        <f t="shared" si="210"/>
        <v>שסג חיפה</v>
      </c>
      <c r="D6740" s="1" t="s">
        <v>13139</v>
      </c>
      <c r="E6740" s="1"/>
      <c r="F6740" s="2">
        <v>12</v>
      </c>
      <c r="G6740" s="2">
        <f>INDEX(תוצאות_בחירות,MATCH(C6740,siot!$F$3:$F$1887,0),27)</f>
        <v>4</v>
      </c>
      <c r="H6740" s="2" t="b">
        <f t="shared" si="211"/>
        <v>0</v>
      </c>
      <c r="I6740" s="1" t="s">
        <v>2</v>
      </c>
      <c r="J6740" s="1" t="s">
        <v>13146</v>
      </c>
      <c r="K6740" s="1"/>
    </row>
    <row r="6741" spans="1:11" hidden="1">
      <c r="A6741" s="1" t="s">
        <v>13140</v>
      </c>
      <c r="B6741" s="1" t="s">
        <v>3916</v>
      </c>
      <c r="C6741" s="48" t="str">
        <f t="shared" si="210"/>
        <v>שסג חיפה</v>
      </c>
      <c r="D6741" s="1" t="s">
        <v>13139</v>
      </c>
      <c r="E6741" s="1"/>
      <c r="F6741" s="2">
        <v>13</v>
      </c>
      <c r="G6741" s="2">
        <f>INDEX(תוצאות_בחירות,MATCH(C6741,siot!$F$3:$F$1887,0),27)</f>
        <v>4</v>
      </c>
      <c r="H6741" s="2" t="b">
        <f t="shared" si="211"/>
        <v>0</v>
      </c>
      <c r="I6741" s="1" t="s">
        <v>2</v>
      </c>
      <c r="J6741" s="1" t="s">
        <v>13145</v>
      </c>
      <c r="K6741" s="1"/>
    </row>
    <row r="6742" spans="1:11" hidden="1">
      <c r="A6742" s="1" t="s">
        <v>13140</v>
      </c>
      <c r="B6742" s="1" t="s">
        <v>3916</v>
      </c>
      <c r="C6742" s="48" t="str">
        <f t="shared" si="210"/>
        <v>שסג חיפה</v>
      </c>
      <c r="D6742" s="1" t="s">
        <v>13139</v>
      </c>
      <c r="E6742" s="1"/>
      <c r="F6742" s="2">
        <v>14</v>
      </c>
      <c r="G6742" s="2">
        <f>INDEX(תוצאות_בחירות,MATCH(C6742,siot!$F$3:$F$1887,0),27)</f>
        <v>4</v>
      </c>
      <c r="H6742" s="2" t="b">
        <f t="shared" si="211"/>
        <v>0</v>
      </c>
      <c r="I6742" s="1" t="s">
        <v>2</v>
      </c>
      <c r="J6742" s="1" t="s">
        <v>13144</v>
      </c>
      <c r="K6742" s="1"/>
    </row>
    <row r="6743" spans="1:11" hidden="1">
      <c r="A6743" s="1" t="s">
        <v>13140</v>
      </c>
      <c r="B6743" s="1" t="s">
        <v>3916</v>
      </c>
      <c r="C6743" s="48" t="str">
        <f t="shared" si="210"/>
        <v>שסג חיפה</v>
      </c>
      <c r="D6743" s="1" t="s">
        <v>13139</v>
      </c>
      <c r="E6743" s="1"/>
      <c r="F6743" s="2">
        <v>15</v>
      </c>
      <c r="G6743" s="2">
        <f>INDEX(תוצאות_בחירות,MATCH(C6743,siot!$F$3:$F$1887,0),27)</f>
        <v>4</v>
      </c>
      <c r="H6743" s="2" t="b">
        <f t="shared" si="211"/>
        <v>0</v>
      </c>
      <c r="I6743" s="1" t="s">
        <v>2</v>
      </c>
      <c r="J6743" s="1" t="s">
        <v>13143</v>
      </c>
      <c r="K6743" s="1"/>
    </row>
    <row r="6744" spans="1:11" hidden="1">
      <c r="A6744" s="1" t="s">
        <v>13140</v>
      </c>
      <c r="B6744" s="1" t="s">
        <v>3916</v>
      </c>
      <c r="C6744" s="48" t="str">
        <f t="shared" si="210"/>
        <v>שסג חיפה</v>
      </c>
      <c r="D6744" s="1" t="s">
        <v>13139</v>
      </c>
      <c r="E6744" s="1"/>
      <c r="F6744" s="2">
        <v>16</v>
      </c>
      <c r="G6744" s="2">
        <f>INDEX(תוצאות_בחירות,MATCH(C6744,siot!$F$3:$F$1887,0),27)</f>
        <v>4</v>
      </c>
      <c r="H6744" s="2" t="b">
        <f t="shared" si="211"/>
        <v>0</v>
      </c>
      <c r="I6744" s="1" t="s">
        <v>2</v>
      </c>
      <c r="J6744" s="1" t="s">
        <v>13142</v>
      </c>
      <c r="K6744" s="1"/>
    </row>
    <row r="6745" spans="1:11" hidden="1">
      <c r="A6745" s="1" t="s">
        <v>13140</v>
      </c>
      <c r="B6745" s="1" t="s">
        <v>3916</v>
      </c>
      <c r="C6745" s="48" t="str">
        <f t="shared" si="210"/>
        <v>שסג חיפה</v>
      </c>
      <c r="D6745" s="1" t="s">
        <v>13139</v>
      </c>
      <c r="E6745" s="1"/>
      <c r="F6745" s="2">
        <v>17</v>
      </c>
      <c r="G6745" s="2">
        <f>INDEX(תוצאות_בחירות,MATCH(C6745,siot!$F$3:$F$1887,0),27)</f>
        <v>4</v>
      </c>
      <c r="H6745" s="2" t="b">
        <f t="shared" si="211"/>
        <v>0</v>
      </c>
      <c r="I6745" s="1" t="s">
        <v>2</v>
      </c>
      <c r="J6745" s="1" t="s">
        <v>13141</v>
      </c>
      <c r="K6745" s="1"/>
    </row>
    <row r="6746" spans="1:11" hidden="1">
      <c r="A6746" s="1" t="s">
        <v>13140</v>
      </c>
      <c r="B6746" s="1" t="s">
        <v>3916</v>
      </c>
      <c r="C6746" s="48" t="str">
        <f t="shared" si="210"/>
        <v>שסג חיפה</v>
      </c>
      <c r="D6746" s="1" t="s">
        <v>13139</v>
      </c>
      <c r="E6746" s="1"/>
      <c r="F6746" s="2">
        <v>18</v>
      </c>
      <c r="G6746" s="2">
        <f>INDEX(תוצאות_בחירות,MATCH(C6746,siot!$F$3:$F$1887,0),27)</f>
        <v>4</v>
      </c>
      <c r="H6746" s="2" t="b">
        <f t="shared" si="211"/>
        <v>0</v>
      </c>
      <c r="I6746" s="1" t="s">
        <v>2</v>
      </c>
      <c r="J6746" s="1" t="s">
        <v>13138</v>
      </c>
      <c r="K6746" s="1"/>
    </row>
    <row r="6747" spans="1:11" hidden="1">
      <c r="A6747" s="1" t="s">
        <v>13074</v>
      </c>
      <c r="B6747" s="1" t="s">
        <v>3677</v>
      </c>
      <c r="C6747" s="48" t="str">
        <f t="shared" si="210"/>
        <v>ב חצור הגלילית</v>
      </c>
      <c r="D6747" s="1" t="s">
        <v>13134</v>
      </c>
      <c r="E6747" s="1" t="s">
        <v>18</v>
      </c>
      <c r="F6747" s="2" t="s">
        <v>19548</v>
      </c>
      <c r="G6747" s="2">
        <f>INDEX(תוצאות_בחירות,MATCH(C6747,siot!$F$3:$F$1887,0),27)</f>
        <v>0</v>
      </c>
      <c r="H6747" s="2" t="b">
        <f t="shared" si="211"/>
        <v>0</v>
      </c>
      <c r="I6747" s="1"/>
      <c r="J6747" s="1"/>
      <c r="K6747" s="1"/>
    </row>
    <row r="6748" spans="1:11" hidden="1">
      <c r="A6748" s="1" t="s">
        <v>13074</v>
      </c>
      <c r="B6748" s="1" t="s">
        <v>3677</v>
      </c>
      <c r="C6748" s="48" t="str">
        <f t="shared" si="210"/>
        <v>ב חצור הגלילית</v>
      </c>
      <c r="D6748" s="1" t="s">
        <v>13134</v>
      </c>
      <c r="E6748" s="1" t="s">
        <v>17</v>
      </c>
      <c r="F6748" s="2">
        <v>1</v>
      </c>
      <c r="G6748" s="2">
        <f>INDEX(תוצאות_בחירות,MATCH(C6748,siot!$F$3:$F$1887,0),27)</f>
        <v>0</v>
      </c>
      <c r="H6748" s="2" t="b">
        <f t="shared" si="211"/>
        <v>0</v>
      </c>
      <c r="I6748" s="1" t="s">
        <v>2</v>
      </c>
      <c r="J6748" s="1" t="s">
        <v>13137</v>
      </c>
      <c r="K6748" s="1"/>
    </row>
    <row r="6749" spans="1:11" hidden="1">
      <c r="A6749" s="1" t="s">
        <v>13074</v>
      </c>
      <c r="B6749" s="1" t="s">
        <v>3677</v>
      </c>
      <c r="C6749" s="48" t="str">
        <f t="shared" si="210"/>
        <v>ב חצור הגלילית</v>
      </c>
      <c r="D6749" s="1" t="s">
        <v>13134</v>
      </c>
      <c r="E6749" s="1"/>
      <c r="F6749" s="2">
        <v>2</v>
      </c>
      <c r="G6749" s="2">
        <f>INDEX(תוצאות_בחירות,MATCH(C6749,siot!$F$3:$F$1887,0),27)</f>
        <v>0</v>
      </c>
      <c r="H6749" s="2" t="b">
        <f t="shared" si="211"/>
        <v>0</v>
      </c>
      <c r="I6749" s="1" t="s">
        <v>2</v>
      </c>
      <c r="J6749" s="1" t="s">
        <v>13136</v>
      </c>
      <c r="K6749" s="1"/>
    </row>
    <row r="6750" spans="1:11" hidden="1">
      <c r="A6750" s="1" t="s">
        <v>13074</v>
      </c>
      <c r="B6750" s="1" t="s">
        <v>3677</v>
      </c>
      <c r="C6750" s="48" t="str">
        <f t="shared" si="210"/>
        <v>ב חצור הגלילית</v>
      </c>
      <c r="D6750" s="1" t="s">
        <v>13134</v>
      </c>
      <c r="E6750" s="1"/>
      <c r="F6750" s="2">
        <v>3</v>
      </c>
      <c r="G6750" s="2">
        <f>INDEX(תוצאות_בחירות,MATCH(C6750,siot!$F$3:$F$1887,0),27)</f>
        <v>0</v>
      </c>
      <c r="H6750" s="2" t="b">
        <f t="shared" si="211"/>
        <v>0</v>
      </c>
      <c r="I6750" s="1" t="s">
        <v>2</v>
      </c>
      <c r="J6750" s="1" t="s">
        <v>13135</v>
      </c>
      <c r="K6750" s="1"/>
    </row>
    <row r="6751" spans="1:11" hidden="1">
      <c r="A6751" s="1" t="s">
        <v>13074</v>
      </c>
      <c r="B6751" s="1" t="s">
        <v>3677</v>
      </c>
      <c r="C6751" s="48" t="str">
        <f t="shared" si="210"/>
        <v>ב חצור הגלילית</v>
      </c>
      <c r="D6751" s="1" t="s">
        <v>13134</v>
      </c>
      <c r="E6751" s="1"/>
      <c r="F6751" s="2">
        <v>4</v>
      </c>
      <c r="G6751" s="2">
        <f>INDEX(תוצאות_בחירות,MATCH(C6751,siot!$F$3:$F$1887,0),27)</f>
        <v>0</v>
      </c>
      <c r="H6751" s="2" t="b">
        <f t="shared" si="211"/>
        <v>0</v>
      </c>
      <c r="I6751" s="1" t="s">
        <v>2</v>
      </c>
      <c r="J6751" s="1" t="s">
        <v>13133</v>
      </c>
      <c r="K6751" s="1"/>
    </row>
    <row r="6752" spans="1:11" hidden="1">
      <c r="A6752" s="1" t="s">
        <v>13074</v>
      </c>
      <c r="B6752" s="1" t="s">
        <v>8875</v>
      </c>
      <c r="C6752" s="48" t="str">
        <f t="shared" si="210"/>
        <v>גש חצור הגלילית</v>
      </c>
      <c r="D6752" s="1" t="s">
        <v>13128</v>
      </c>
      <c r="E6752" s="1" t="s">
        <v>3</v>
      </c>
      <c r="F6752" s="2" t="s">
        <v>19548</v>
      </c>
      <c r="G6752" s="2">
        <f>INDEX(תוצאות_בחירות,MATCH(C6752,siot!$F$3:$F$1887,0),27)</f>
        <v>2</v>
      </c>
      <c r="H6752" s="2" t="b">
        <f t="shared" si="211"/>
        <v>0</v>
      </c>
      <c r="I6752" s="1"/>
      <c r="J6752" s="1"/>
      <c r="K6752" s="1"/>
    </row>
    <row r="6753" spans="1:11">
      <c r="A6753" s="1" t="s">
        <v>13074</v>
      </c>
      <c r="B6753" s="1" t="s">
        <v>8875</v>
      </c>
      <c r="C6753" s="48" t="str">
        <f t="shared" si="210"/>
        <v>גש חצור הגלילית</v>
      </c>
      <c r="D6753" s="1" t="s">
        <v>13128</v>
      </c>
      <c r="E6753" s="1"/>
      <c r="F6753" s="2">
        <v>1</v>
      </c>
      <c r="G6753" s="2">
        <f>INDEX(תוצאות_בחירות,MATCH(C6753,siot!$F$3:$F$1887,0),27)</f>
        <v>2</v>
      </c>
      <c r="H6753" s="2" t="b">
        <f t="shared" si="211"/>
        <v>1</v>
      </c>
      <c r="I6753" s="1" t="s">
        <v>2</v>
      </c>
      <c r="J6753" s="1" t="s">
        <v>13132</v>
      </c>
      <c r="K6753" s="1"/>
    </row>
    <row r="6754" spans="1:11">
      <c r="A6754" s="1" t="s">
        <v>13074</v>
      </c>
      <c r="B6754" s="1" t="s">
        <v>8875</v>
      </c>
      <c r="C6754" s="48" t="str">
        <f t="shared" si="210"/>
        <v>גש חצור הגלילית</v>
      </c>
      <c r="D6754" s="1" t="s">
        <v>13128</v>
      </c>
      <c r="E6754" s="1"/>
      <c r="F6754" s="2">
        <v>2</v>
      </c>
      <c r="G6754" s="2">
        <f>INDEX(תוצאות_בחירות,MATCH(C6754,siot!$F$3:$F$1887,0),27)</f>
        <v>2</v>
      </c>
      <c r="H6754" s="2" t="b">
        <f t="shared" si="211"/>
        <v>1</v>
      </c>
      <c r="I6754" s="1" t="s">
        <v>2</v>
      </c>
      <c r="J6754" s="1" t="s">
        <v>3601</v>
      </c>
      <c r="K6754" s="1"/>
    </row>
    <row r="6755" spans="1:11" hidden="1">
      <c r="A6755" s="1" t="s">
        <v>13074</v>
      </c>
      <c r="B6755" s="1" t="s">
        <v>8875</v>
      </c>
      <c r="C6755" s="48" t="str">
        <f t="shared" si="210"/>
        <v>גש חצור הגלילית</v>
      </c>
      <c r="D6755" s="1" t="s">
        <v>13128</v>
      </c>
      <c r="E6755" s="1"/>
      <c r="F6755" s="2">
        <v>3</v>
      </c>
      <c r="G6755" s="2">
        <f>INDEX(תוצאות_בחירות,MATCH(C6755,siot!$F$3:$F$1887,0),27)</f>
        <v>2</v>
      </c>
      <c r="H6755" s="2" t="b">
        <f t="shared" si="211"/>
        <v>0</v>
      </c>
      <c r="I6755" s="1" t="s">
        <v>2</v>
      </c>
      <c r="J6755" s="1" t="s">
        <v>13131</v>
      </c>
      <c r="K6755" s="1"/>
    </row>
    <row r="6756" spans="1:11" hidden="1">
      <c r="A6756" s="1" t="s">
        <v>13074</v>
      </c>
      <c r="B6756" s="1" t="s">
        <v>8875</v>
      </c>
      <c r="C6756" s="48" t="str">
        <f t="shared" si="210"/>
        <v>גש חצור הגלילית</v>
      </c>
      <c r="D6756" s="1" t="s">
        <v>13128</v>
      </c>
      <c r="E6756" s="1"/>
      <c r="F6756" s="2">
        <v>4</v>
      </c>
      <c r="G6756" s="2">
        <f>INDEX(תוצאות_בחירות,MATCH(C6756,siot!$F$3:$F$1887,0),27)</f>
        <v>2</v>
      </c>
      <c r="H6756" s="2" t="b">
        <f t="shared" si="211"/>
        <v>0</v>
      </c>
      <c r="I6756" s="1" t="s">
        <v>2</v>
      </c>
      <c r="J6756" s="1" t="s">
        <v>13130</v>
      </c>
      <c r="K6756" s="1"/>
    </row>
    <row r="6757" spans="1:11" hidden="1">
      <c r="A6757" s="1" t="s">
        <v>13074</v>
      </c>
      <c r="B6757" s="1" t="s">
        <v>8875</v>
      </c>
      <c r="C6757" s="48" t="str">
        <f t="shared" si="210"/>
        <v>גש חצור הגלילית</v>
      </c>
      <c r="D6757" s="1" t="s">
        <v>13128</v>
      </c>
      <c r="E6757" s="1"/>
      <c r="F6757" s="2">
        <v>5</v>
      </c>
      <c r="G6757" s="2">
        <f>INDEX(תוצאות_בחירות,MATCH(C6757,siot!$F$3:$F$1887,0),27)</f>
        <v>2</v>
      </c>
      <c r="H6757" s="2" t="b">
        <f t="shared" si="211"/>
        <v>0</v>
      </c>
      <c r="I6757" s="1" t="s">
        <v>2</v>
      </c>
      <c r="J6757" s="1" t="s">
        <v>13129</v>
      </c>
      <c r="K6757" s="1"/>
    </row>
    <row r="6758" spans="1:11" hidden="1">
      <c r="A6758" s="1" t="s">
        <v>13074</v>
      </c>
      <c r="B6758" s="1" t="s">
        <v>8875</v>
      </c>
      <c r="C6758" s="48" t="str">
        <f t="shared" si="210"/>
        <v>גש חצור הגלילית</v>
      </c>
      <c r="D6758" s="1" t="s">
        <v>13128</v>
      </c>
      <c r="E6758" s="1"/>
      <c r="F6758" s="2">
        <v>6</v>
      </c>
      <c r="G6758" s="2">
        <f>INDEX(תוצאות_בחירות,MATCH(C6758,siot!$F$3:$F$1887,0),27)</f>
        <v>2</v>
      </c>
      <c r="H6758" s="2" t="b">
        <f t="shared" si="211"/>
        <v>0</v>
      </c>
      <c r="I6758" s="1" t="s">
        <v>2</v>
      </c>
      <c r="J6758" s="1" t="s">
        <v>13127</v>
      </c>
      <c r="K6758" s="1"/>
    </row>
    <row r="6759" spans="1:11" hidden="1">
      <c r="A6759" s="1" t="s">
        <v>13074</v>
      </c>
      <c r="B6759" s="1" t="s">
        <v>1210</v>
      </c>
      <c r="C6759" s="48" t="str">
        <f t="shared" si="210"/>
        <v>ח חצור הגלילית</v>
      </c>
      <c r="D6759" s="1" t="s">
        <v>13121</v>
      </c>
      <c r="E6759" s="1" t="s">
        <v>18</v>
      </c>
      <c r="F6759" s="2" t="s">
        <v>19548</v>
      </c>
      <c r="G6759" s="2">
        <f>INDEX(תוצאות_בחירות,MATCH(C6759,siot!$F$3:$F$1887,0),27)</f>
        <v>1</v>
      </c>
      <c r="H6759" s="2" t="b">
        <f t="shared" si="211"/>
        <v>0</v>
      </c>
      <c r="I6759" s="1"/>
      <c r="J6759" s="1"/>
      <c r="K6759" s="1"/>
    </row>
    <row r="6760" spans="1:11">
      <c r="A6760" s="1" t="s">
        <v>13074</v>
      </c>
      <c r="B6760" s="1" t="s">
        <v>1210</v>
      </c>
      <c r="C6760" s="48" t="str">
        <f t="shared" si="210"/>
        <v>ח חצור הגלילית</v>
      </c>
      <c r="D6760" s="1" t="s">
        <v>13121</v>
      </c>
      <c r="E6760" s="1" t="s">
        <v>17</v>
      </c>
      <c r="F6760" s="2">
        <v>1</v>
      </c>
      <c r="G6760" s="2">
        <f>INDEX(תוצאות_בחירות,MATCH(C6760,siot!$F$3:$F$1887,0),27)</f>
        <v>1</v>
      </c>
      <c r="H6760" s="2" t="b">
        <f t="shared" si="211"/>
        <v>1</v>
      </c>
      <c r="I6760" s="1" t="s">
        <v>2</v>
      </c>
      <c r="J6760" s="1" t="s">
        <v>13126</v>
      </c>
      <c r="K6760" s="1"/>
    </row>
    <row r="6761" spans="1:11" hidden="1">
      <c r="A6761" s="1" t="s">
        <v>13074</v>
      </c>
      <c r="B6761" s="1" t="s">
        <v>1210</v>
      </c>
      <c r="C6761" s="48" t="str">
        <f t="shared" si="210"/>
        <v>ח חצור הגלילית</v>
      </c>
      <c r="D6761" s="1" t="s">
        <v>13121</v>
      </c>
      <c r="E6761" s="1"/>
      <c r="F6761" s="2">
        <v>2</v>
      </c>
      <c r="G6761" s="2">
        <f>INDEX(תוצאות_בחירות,MATCH(C6761,siot!$F$3:$F$1887,0),27)</f>
        <v>1</v>
      </c>
      <c r="H6761" s="2" t="b">
        <f t="shared" si="211"/>
        <v>0</v>
      </c>
      <c r="I6761" s="1" t="s">
        <v>2</v>
      </c>
      <c r="J6761" s="1" t="s">
        <v>13125</v>
      </c>
      <c r="K6761" s="1"/>
    </row>
    <row r="6762" spans="1:11" hidden="1">
      <c r="A6762" s="1" t="s">
        <v>13074</v>
      </c>
      <c r="B6762" s="1" t="s">
        <v>1210</v>
      </c>
      <c r="C6762" s="48" t="str">
        <f t="shared" si="210"/>
        <v>ח חצור הגלילית</v>
      </c>
      <c r="D6762" s="1" t="s">
        <v>13121</v>
      </c>
      <c r="E6762" s="1"/>
      <c r="F6762" s="2">
        <v>3</v>
      </c>
      <c r="G6762" s="2">
        <f>INDEX(תוצאות_בחירות,MATCH(C6762,siot!$F$3:$F$1887,0),27)</f>
        <v>1</v>
      </c>
      <c r="H6762" s="2" t="b">
        <f t="shared" si="211"/>
        <v>0</v>
      </c>
      <c r="I6762" s="1" t="s">
        <v>2</v>
      </c>
      <c r="J6762" s="1" t="s">
        <v>13124</v>
      </c>
      <c r="K6762" s="1"/>
    </row>
    <row r="6763" spans="1:11" hidden="1">
      <c r="A6763" s="1" t="s">
        <v>13074</v>
      </c>
      <c r="B6763" s="1" t="s">
        <v>1210</v>
      </c>
      <c r="C6763" s="48" t="str">
        <f t="shared" si="210"/>
        <v>ח חצור הגלילית</v>
      </c>
      <c r="D6763" s="1" t="s">
        <v>13121</v>
      </c>
      <c r="E6763" s="1"/>
      <c r="F6763" s="2">
        <v>4</v>
      </c>
      <c r="G6763" s="2">
        <f>INDEX(תוצאות_בחירות,MATCH(C6763,siot!$F$3:$F$1887,0),27)</f>
        <v>1</v>
      </c>
      <c r="H6763" s="2" t="b">
        <f t="shared" si="211"/>
        <v>0</v>
      </c>
      <c r="I6763" s="1" t="s">
        <v>2</v>
      </c>
      <c r="J6763" s="1" t="s">
        <v>13123</v>
      </c>
      <c r="K6763" s="1"/>
    </row>
    <row r="6764" spans="1:11" hidden="1">
      <c r="A6764" s="1" t="s">
        <v>13074</v>
      </c>
      <c r="B6764" s="1" t="s">
        <v>1210</v>
      </c>
      <c r="C6764" s="48" t="str">
        <f t="shared" si="210"/>
        <v>ח חצור הגלילית</v>
      </c>
      <c r="D6764" s="1" t="s">
        <v>13121</v>
      </c>
      <c r="E6764" s="1"/>
      <c r="F6764" s="2">
        <v>5</v>
      </c>
      <c r="G6764" s="2">
        <f>INDEX(תוצאות_בחירות,MATCH(C6764,siot!$F$3:$F$1887,0),27)</f>
        <v>1</v>
      </c>
      <c r="H6764" s="2" t="b">
        <f t="shared" si="211"/>
        <v>0</v>
      </c>
      <c r="I6764" s="1" t="s">
        <v>2</v>
      </c>
      <c r="J6764" s="1" t="s">
        <v>13122</v>
      </c>
      <c r="K6764" s="1"/>
    </row>
    <row r="6765" spans="1:11" hidden="1">
      <c r="A6765" s="1" t="s">
        <v>13074</v>
      </c>
      <c r="B6765" s="1" t="s">
        <v>1210</v>
      </c>
      <c r="C6765" s="48" t="str">
        <f t="shared" si="210"/>
        <v>ח חצור הגלילית</v>
      </c>
      <c r="D6765" s="1" t="s">
        <v>13121</v>
      </c>
      <c r="E6765" s="1"/>
      <c r="F6765" s="2">
        <v>6</v>
      </c>
      <c r="G6765" s="2">
        <f>INDEX(תוצאות_בחירות,MATCH(C6765,siot!$F$3:$F$1887,0),27)</f>
        <v>1</v>
      </c>
      <c r="H6765" s="2" t="b">
        <f t="shared" si="211"/>
        <v>0</v>
      </c>
      <c r="I6765" s="1" t="s">
        <v>2</v>
      </c>
      <c r="J6765" s="1" t="s">
        <v>13120</v>
      </c>
      <c r="K6765" s="1"/>
    </row>
    <row r="6766" spans="1:11" hidden="1">
      <c r="A6766" s="1" t="s">
        <v>13074</v>
      </c>
      <c r="B6766" s="1" t="s">
        <v>1007</v>
      </c>
      <c r="C6766" s="48" t="str">
        <f t="shared" si="210"/>
        <v>טב חצור הגלילית</v>
      </c>
      <c r="D6766" s="1" t="s">
        <v>13114</v>
      </c>
      <c r="E6766" s="1" t="s">
        <v>18</v>
      </c>
      <c r="F6766" s="2" t="s">
        <v>19548</v>
      </c>
      <c r="G6766" s="2">
        <f>INDEX(תוצאות_בחירות,MATCH(C6766,siot!$F$3:$F$1887,0),27)</f>
        <v>0</v>
      </c>
      <c r="H6766" s="2" t="b">
        <f t="shared" si="211"/>
        <v>0</v>
      </c>
      <c r="I6766" s="1"/>
      <c r="J6766" s="1"/>
      <c r="K6766" s="1"/>
    </row>
    <row r="6767" spans="1:11" hidden="1">
      <c r="A6767" s="1" t="s">
        <v>13074</v>
      </c>
      <c r="B6767" s="1" t="s">
        <v>1007</v>
      </c>
      <c r="C6767" s="48" t="str">
        <f t="shared" si="210"/>
        <v>טב חצור הגלילית</v>
      </c>
      <c r="D6767" s="1" t="s">
        <v>13114</v>
      </c>
      <c r="E6767" s="1" t="s">
        <v>17</v>
      </c>
      <c r="F6767" s="2">
        <v>1</v>
      </c>
      <c r="G6767" s="2">
        <f>INDEX(תוצאות_בחירות,MATCH(C6767,siot!$F$3:$F$1887,0),27)</f>
        <v>0</v>
      </c>
      <c r="H6767" s="2" t="b">
        <f t="shared" si="211"/>
        <v>0</v>
      </c>
      <c r="I6767" s="1" t="s">
        <v>2</v>
      </c>
      <c r="J6767" s="1" t="s">
        <v>13119</v>
      </c>
      <c r="K6767" s="1"/>
    </row>
    <row r="6768" spans="1:11" hidden="1">
      <c r="A6768" s="1" t="s">
        <v>13074</v>
      </c>
      <c r="B6768" s="1" t="s">
        <v>1007</v>
      </c>
      <c r="C6768" s="48" t="str">
        <f t="shared" si="210"/>
        <v>טב חצור הגלילית</v>
      </c>
      <c r="D6768" s="1" t="s">
        <v>13114</v>
      </c>
      <c r="E6768" s="1"/>
      <c r="F6768" s="2">
        <v>2</v>
      </c>
      <c r="G6768" s="2">
        <f>INDEX(תוצאות_בחירות,MATCH(C6768,siot!$F$3:$F$1887,0),27)</f>
        <v>0</v>
      </c>
      <c r="H6768" s="2" t="b">
        <f t="shared" si="211"/>
        <v>0</v>
      </c>
      <c r="I6768" s="1" t="s">
        <v>2</v>
      </c>
      <c r="J6768" s="1" t="s">
        <v>13118</v>
      </c>
      <c r="K6768" s="1"/>
    </row>
    <row r="6769" spans="1:11" hidden="1">
      <c r="A6769" s="1" t="s">
        <v>13074</v>
      </c>
      <c r="B6769" s="1" t="s">
        <v>1007</v>
      </c>
      <c r="C6769" s="48" t="str">
        <f t="shared" si="210"/>
        <v>טב חצור הגלילית</v>
      </c>
      <c r="D6769" s="1" t="s">
        <v>13114</v>
      </c>
      <c r="E6769" s="1"/>
      <c r="F6769" s="2">
        <v>3</v>
      </c>
      <c r="G6769" s="2">
        <f>INDEX(תוצאות_בחירות,MATCH(C6769,siot!$F$3:$F$1887,0),27)</f>
        <v>0</v>
      </c>
      <c r="H6769" s="2" t="b">
        <f t="shared" si="211"/>
        <v>0</v>
      </c>
      <c r="I6769" s="1" t="s">
        <v>2</v>
      </c>
      <c r="J6769" s="1" t="s">
        <v>13117</v>
      </c>
      <c r="K6769" s="1"/>
    </row>
    <row r="6770" spans="1:11" hidden="1">
      <c r="A6770" s="1" t="s">
        <v>13074</v>
      </c>
      <c r="B6770" s="1" t="s">
        <v>1007</v>
      </c>
      <c r="C6770" s="48" t="str">
        <f t="shared" si="210"/>
        <v>טב חצור הגלילית</v>
      </c>
      <c r="D6770" s="1" t="s">
        <v>13114</v>
      </c>
      <c r="E6770" s="1"/>
      <c r="F6770" s="2">
        <v>4</v>
      </c>
      <c r="G6770" s="2">
        <f>INDEX(תוצאות_בחירות,MATCH(C6770,siot!$F$3:$F$1887,0),27)</f>
        <v>0</v>
      </c>
      <c r="H6770" s="2" t="b">
        <f t="shared" si="211"/>
        <v>0</v>
      </c>
      <c r="I6770" s="1" t="s">
        <v>2</v>
      </c>
      <c r="J6770" s="1" t="s">
        <v>13116</v>
      </c>
      <c r="K6770" s="1"/>
    </row>
    <row r="6771" spans="1:11" hidden="1">
      <c r="A6771" s="1" t="s">
        <v>13074</v>
      </c>
      <c r="B6771" s="1" t="s">
        <v>1007</v>
      </c>
      <c r="C6771" s="48" t="str">
        <f t="shared" si="210"/>
        <v>טב חצור הגלילית</v>
      </c>
      <c r="D6771" s="1" t="s">
        <v>13114</v>
      </c>
      <c r="E6771" s="1"/>
      <c r="F6771" s="2">
        <v>5</v>
      </c>
      <c r="G6771" s="2">
        <f>INDEX(תוצאות_בחירות,MATCH(C6771,siot!$F$3:$F$1887,0),27)</f>
        <v>0</v>
      </c>
      <c r="H6771" s="2" t="b">
        <f t="shared" si="211"/>
        <v>0</v>
      </c>
      <c r="I6771" s="1" t="s">
        <v>2</v>
      </c>
      <c r="J6771" s="1" t="s">
        <v>13115</v>
      </c>
      <c r="K6771" s="1"/>
    </row>
    <row r="6772" spans="1:11" hidden="1">
      <c r="A6772" s="1" t="s">
        <v>13074</v>
      </c>
      <c r="B6772" s="1" t="s">
        <v>1007</v>
      </c>
      <c r="C6772" s="48" t="str">
        <f t="shared" si="210"/>
        <v>טב חצור הגלילית</v>
      </c>
      <c r="D6772" s="1" t="s">
        <v>13114</v>
      </c>
      <c r="E6772" s="1"/>
      <c r="F6772" s="2">
        <v>6</v>
      </c>
      <c r="G6772" s="2">
        <f>INDEX(תוצאות_בחירות,MATCH(C6772,siot!$F$3:$F$1887,0),27)</f>
        <v>0</v>
      </c>
      <c r="H6772" s="2" t="b">
        <f t="shared" si="211"/>
        <v>0</v>
      </c>
      <c r="I6772" s="1" t="s">
        <v>2</v>
      </c>
      <c r="J6772" s="1" t="s">
        <v>13113</v>
      </c>
      <c r="K6772" s="1"/>
    </row>
    <row r="6773" spans="1:11" hidden="1">
      <c r="A6773" s="1" t="s">
        <v>13074</v>
      </c>
      <c r="B6773" s="1" t="s">
        <v>1194</v>
      </c>
      <c r="C6773" s="48" t="str">
        <f t="shared" si="210"/>
        <v>יד חצור הגלילית</v>
      </c>
      <c r="D6773" s="1" t="s">
        <v>13105</v>
      </c>
      <c r="E6773" s="1" t="s">
        <v>3</v>
      </c>
      <c r="F6773" s="2" t="s">
        <v>19548</v>
      </c>
      <c r="G6773" s="2">
        <f>INDEX(תוצאות_בחירות,MATCH(C6773,siot!$F$3:$F$1887,0),27)</f>
        <v>1</v>
      </c>
      <c r="H6773" s="2" t="b">
        <f t="shared" si="211"/>
        <v>0</v>
      </c>
      <c r="I6773" s="1"/>
      <c r="J6773" s="1"/>
      <c r="K6773" s="1"/>
    </row>
    <row r="6774" spans="1:11">
      <c r="A6774" s="1" t="s">
        <v>13074</v>
      </c>
      <c r="B6774" s="1" t="s">
        <v>1194</v>
      </c>
      <c r="C6774" s="48" t="str">
        <f t="shared" si="210"/>
        <v>יד חצור הגלילית</v>
      </c>
      <c r="D6774" s="1" t="s">
        <v>13105</v>
      </c>
      <c r="E6774" s="1"/>
      <c r="F6774" s="2">
        <v>1</v>
      </c>
      <c r="G6774" s="2">
        <f>INDEX(תוצאות_בחירות,MATCH(C6774,siot!$F$3:$F$1887,0),27)</f>
        <v>1</v>
      </c>
      <c r="H6774" s="2" t="b">
        <f t="shared" si="211"/>
        <v>1</v>
      </c>
      <c r="I6774" s="1" t="s">
        <v>2</v>
      </c>
      <c r="J6774" s="1" t="s">
        <v>13112</v>
      </c>
      <c r="K6774" s="1"/>
    </row>
    <row r="6775" spans="1:11" hidden="1">
      <c r="A6775" s="1" t="s">
        <v>13074</v>
      </c>
      <c r="B6775" s="1" t="s">
        <v>1194</v>
      </c>
      <c r="C6775" s="48" t="str">
        <f t="shared" si="210"/>
        <v>יד חצור הגלילית</v>
      </c>
      <c r="D6775" s="1" t="s">
        <v>13105</v>
      </c>
      <c r="E6775" s="1"/>
      <c r="F6775" s="2">
        <v>2</v>
      </c>
      <c r="G6775" s="2">
        <f>INDEX(תוצאות_בחירות,MATCH(C6775,siot!$F$3:$F$1887,0),27)</f>
        <v>1</v>
      </c>
      <c r="H6775" s="2" t="b">
        <f t="shared" si="211"/>
        <v>0</v>
      </c>
      <c r="I6775" s="1" t="s">
        <v>2</v>
      </c>
      <c r="J6775" s="1" t="s">
        <v>13111</v>
      </c>
      <c r="K6775" s="1"/>
    </row>
    <row r="6776" spans="1:11" hidden="1">
      <c r="A6776" s="1" t="s">
        <v>13074</v>
      </c>
      <c r="B6776" s="1" t="s">
        <v>1194</v>
      </c>
      <c r="C6776" s="48" t="str">
        <f t="shared" si="210"/>
        <v>יד חצור הגלילית</v>
      </c>
      <c r="D6776" s="1" t="s">
        <v>13105</v>
      </c>
      <c r="E6776" s="1"/>
      <c r="F6776" s="2">
        <v>3</v>
      </c>
      <c r="G6776" s="2">
        <f>INDEX(תוצאות_בחירות,MATCH(C6776,siot!$F$3:$F$1887,0),27)</f>
        <v>1</v>
      </c>
      <c r="H6776" s="2" t="b">
        <f t="shared" si="211"/>
        <v>0</v>
      </c>
      <c r="I6776" s="1" t="s">
        <v>2</v>
      </c>
      <c r="J6776" s="1" t="s">
        <v>13110</v>
      </c>
      <c r="K6776" s="1"/>
    </row>
    <row r="6777" spans="1:11" hidden="1">
      <c r="A6777" s="1" t="s">
        <v>13074</v>
      </c>
      <c r="B6777" s="1" t="s">
        <v>1194</v>
      </c>
      <c r="C6777" s="48" t="str">
        <f t="shared" si="210"/>
        <v>יד חצור הגלילית</v>
      </c>
      <c r="D6777" s="1" t="s">
        <v>13105</v>
      </c>
      <c r="E6777" s="1"/>
      <c r="F6777" s="2">
        <v>4</v>
      </c>
      <c r="G6777" s="2">
        <f>INDEX(תוצאות_בחירות,MATCH(C6777,siot!$F$3:$F$1887,0),27)</f>
        <v>1</v>
      </c>
      <c r="H6777" s="2" t="b">
        <f t="shared" si="211"/>
        <v>0</v>
      </c>
      <c r="I6777" s="1" t="s">
        <v>2</v>
      </c>
      <c r="J6777" s="1" t="s">
        <v>13109</v>
      </c>
      <c r="K6777" s="1"/>
    </row>
    <row r="6778" spans="1:11" hidden="1">
      <c r="A6778" s="1" t="s">
        <v>13074</v>
      </c>
      <c r="B6778" s="1" t="s">
        <v>1194</v>
      </c>
      <c r="C6778" s="48" t="str">
        <f t="shared" si="210"/>
        <v>יד חצור הגלילית</v>
      </c>
      <c r="D6778" s="1" t="s">
        <v>13105</v>
      </c>
      <c r="E6778" s="1"/>
      <c r="F6778" s="2">
        <v>5</v>
      </c>
      <c r="G6778" s="2">
        <f>INDEX(תוצאות_בחירות,MATCH(C6778,siot!$F$3:$F$1887,0),27)</f>
        <v>1</v>
      </c>
      <c r="H6778" s="2" t="b">
        <f t="shared" si="211"/>
        <v>0</v>
      </c>
      <c r="I6778" s="1" t="s">
        <v>2</v>
      </c>
      <c r="J6778" s="1" t="s">
        <v>13108</v>
      </c>
      <c r="K6778" s="1"/>
    </row>
    <row r="6779" spans="1:11" hidden="1">
      <c r="A6779" s="1" t="s">
        <v>13074</v>
      </c>
      <c r="B6779" s="1" t="s">
        <v>1194</v>
      </c>
      <c r="C6779" s="48" t="str">
        <f t="shared" si="210"/>
        <v>יד חצור הגלילית</v>
      </c>
      <c r="D6779" s="1" t="s">
        <v>13105</v>
      </c>
      <c r="E6779" s="1"/>
      <c r="F6779" s="2">
        <v>6</v>
      </c>
      <c r="G6779" s="2">
        <f>INDEX(תוצאות_בחירות,MATCH(C6779,siot!$F$3:$F$1887,0),27)</f>
        <v>1</v>
      </c>
      <c r="H6779" s="2" t="b">
        <f t="shared" si="211"/>
        <v>0</v>
      </c>
      <c r="I6779" s="1" t="s">
        <v>2</v>
      </c>
      <c r="J6779" s="1" t="s">
        <v>13107</v>
      </c>
      <c r="K6779" s="1"/>
    </row>
    <row r="6780" spans="1:11" hidden="1">
      <c r="A6780" s="1" t="s">
        <v>13074</v>
      </c>
      <c r="B6780" s="1" t="s">
        <v>1194</v>
      </c>
      <c r="C6780" s="48" t="str">
        <f t="shared" si="210"/>
        <v>יד חצור הגלילית</v>
      </c>
      <c r="D6780" s="1" t="s">
        <v>13105</v>
      </c>
      <c r="E6780" s="1"/>
      <c r="F6780" s="2">
        <v>7</v>
      </c>
      <c r="G6780" s="2">
        <f>INDEX(תוצאות_בחירות,MATCH(C6780,siot!$F$3:$F$1887,0),27)</f>
        <v>1</v>
      </c>
      <c r="H6780" s="2" t="b">
        <f t="shared" si="211"/>
        <v>0</v>
      </c>
      <c r="I6780" s="1" t="s">
        <v>2</v>
      </c>
      <c r="J6780" s="1" t="s">
        <v>1356</v>
      </c>
      <c r="K6780" s="1"/>
    </row>
    <row r="6781" spans="1:11" hidden="1">
      <c r="A6781" s="1" t="s">
        <v>13074</v>
      </c>
      <c r="B6781" s="1" t="s">
        <v>1194</v>
      </c>
      <c r="C6781" s="48" t="str">
        <f t="shared" si="210"/>
        <v>יד חצור הגלילית</v>
      </c>
      <c r="D6781" s="1" t="s">
        <v>13105</v>
      </c>
      <c r="E6781" s="1"/>
      <c r="F6781" s="2">
        <v>8</v>
      </c>
      <c r="G6781" s="2">
        <f>INDEX(תוצאות_בחירות,MATCH(C6781,siot!$F$3:$F$1887,0),27)</f>
        <v>1</v>
      </c>
      <c r="H6781" s="2" t="b">
        <f t="shared" si="211"/>
        <v>0</v>
      </c>
      <c r="I6781" s="1" t="s">
        <v>2</v>
      </c>
      <c r="J6781" s="1" t="s">
        <v>13106</v>
      </c>
      <c r="K6781" s="1"/>
    </row>
    <row r="6782" spans="1:11" hidden="1">
      <c r="A6782" s="1" t="s">
        <v>13074</v>
      </c>
      <c r="B6782" s="1" t="s">
        <v>1194</v>
      </c>
      <c r="C6782" s="48" t="str">
        <f t="shared" si="210"/>
        <v>יד חצור הגלילית</v>
      </c>
      <c r="D6782" s="1" t="s">
        <v>13105</v>
      </c>
      <c r="E6782" s="1"/>
      <c r="F6782" s="2">
        <v>9</v>
      </c>
      <c r="G6782" s="2">
        <f>INDEX(תוצאות_בחירות,MATCH(C6782,siot!$F$3:$F$1887,0),27)</f>
        <v>1</v>
      </c>
      <c r="H6782" s="2" t="b">
        <f t="shared" si="211"/>
        <v>0</v>
      </c>
      <c r="I6782" s="1" t="s">
        <v>2</v>
      </c>
      <c r="J6782" s="1" t="s">
        <v>13104</v>
      </c>
      <c r="K6782" s="1"/>
    </row>
    <row r="6783" spans="1:11" hidden="1">
      <c r="A6783" s="1" t="s">
        <v>13074</v>
      </c>
      <c r="B6783" s="1" t="s">
        <v>3</v>
      </c>
      <c r="C6783" s="48" t="str">
        <f t="shared" si="210"/>
        <v>ל חצור הגלילית</v>
      </c>
      <c r="D6783" s="1" t="s">
        <v>13099</v>
      </c>
      <c r="E6783" s="1" t="s">
        <v>18</v>
      </c>
      <c r="F6783" s="2" t="s">
        <v>19548</v>
      </c>
      <c r="G6783" s="2">
        <f>INDEX(תוצאות_בחירות,MATCH(C6783,siot!$F$3:$F$1887,0),27)</f>
        <v>0</v>
      </c>
      <c r="H6783" s="2" t="b">
        <f t="shared" si="211"/>
        <v>0</v>
      </c>
      <c r="I6783" s="1"/>
      <c r="J6783" s="1"/>
      <c r="K6783" s="1"/>
    </row>
    <row r="6784" spans="1:11" hidden="1">
      <c r="A6784" s="1" t="s">
        <v>13074</v>
      </c>
      <c r="B6784" s="1" t="s">
        <v>3</v>
      </c>
      <c r="C6784" s="48" t="str">
        <f t="shared" si="210"/>
        <v>ל חצור הגלילית</v>
      </c>
      <c r="D6784" s="1" t="s">
        <v>13099</v>
      </c>
      <c r="E6784" s="1" t="s">
        <v>17</v>
      </c>
      <c r="F6784" s="2">
        <v>1</v>
      </c>
      <c r="G6784" s="2">
        <f>INDEX(תוצאות_בחירות,MATCH(C6784,siot!$F$3:$F$1887,0),27)</f>
        <v>0</v>
      </c>
      <c r="H6784" s="2" t="b">
        <f t="shared" si="211"/>
        <v>0</v>
      </c>
      <c r="I6784" s="1" t="s">
        <v>2</v>
      </c>
      <c r="J6784" s="1" t="s">
        <v>13103</v>
      </c>
      <c r="K6784" s="1"/>
    </row>
    <row r="6785" spans="1:11" hidden="1">
      <c r="A6785" s="1" t="s">
        <v>13074</v>
      </c>
      <c r="B6785" s="1" t="s">
        <v>3</v>
      </c>
      <c r="C6785" s="48" t="str">
        <f t="shared" si="210"/>
        <v>ל חצור הגלילית</v>
      </c>
      <c r="D6785" s="1" t="s">
        <v>13099</v>
      </c>
      <c r="E6785" s="1"/>
      <c r="F6785" s="2">
        <v>2</v>
      </c>
      <c r="G6785" s="2">
        <f>INDEX(תוצאות_בחירות,MATCH(C6785,siot!$F$3:$F$1887,0),27)</f>
        <v>0</v>
      </c>
      <c r="H6785" s="2" t="b">
        <f t="shared" si="211"/>
        <v>0</v>
      </c>
      <c r="I6785" s="1" t="s">
        <v>2</v>
      </c>
      <c r="J6785" s="1" t="s">
        <v>13102</v>
      </c>
      <c r="K6785" s="1"/>
    </row>
    <row r="6786" spans="1:11" hidden="1">
      <c r="A6786" s="1" t="s">
        <v>13074</v>
      </c>
      <c r="B6786" s="1" t="s">
        <v>3</v>
      </c>
      <c r="C6786" s="48" t="str">
        <f t="shared" si="210"/>
        <v>ל חצור הגלילית</v>
      </c>
      <c r="D6786" s="1" t="s">
        <v>13099</v>
      </c>
      <c r="E6786" s="1"/>
      <c r="F6786" s="2">
        <v>3</v>
      </c>
      <c r="G6786" s="2">
        <f>INDEX(תוצאות_בחירות,MATCH(C6786,siot!$F$3:$F$1887,0),27)</f>
        <v>0</v>
      </c>
      <c r="H6786" s="2" t="b">
        <f t="shared" si="211"/>
        <v>0</v>
      </c>
      <c r="I6786" s="1" t="s">
        <v>2</v>
      </c>
      <c r="J6786" s="1" t="s">
        <v>13101</v>
      </c>
      <c r="K6786" s="1"/>
    </row>
    <row r="6787" spans="1:11" hidden="1">
      <c r="A6787" s="1" t="s">
        <v>13074</v>
      </c>
      <c r="B6787" s="1" t="s">
        <v>3</v>
      </c>
      <c r="C6787" s="48" t="str">
        <f t="shared" si="210"/>
        <v>ל חצור הגלילית</v>
      </c>
      <c r="D6787" s="1" t="s">
        <v>13099</v>
      </c>
      <c r="E6787" s="1"/>
      <c r="F6787" s="2">
        <v>4</v>
      </c>
      <c r="G6787" s="2">
        <f>INDEX(תוצאות_בחירות,MATCH(C6787,siot!$F$3:$F$1887,0),27)</f>
        <v>0</v>
      </c>
      <c r="H6787" s="2" t="b">
        <f t="shared" si="211"/>
        <v>0</v>
      </c>
      <c r="I6787" s="1" t="s">
        <v>2</v>
      </c>
      <c r="J6787" s="1" t="s">
        <v>13100</v>
      </c>
      <c r="K6787" s="1"/>
    </row>
    <row r="6788" spans="1:11" hidden="1">
      <c r="A6788" s="1" t="s">
        <v>13074</v>
      </c>
      <c r="B6788" s="1" t="s">
        <v>3</v>
      </c>
      <c r="C6788" s="48" t="str">
        <f t="shared" ref="C6788:C6851" si="212">B6788&amp;" "&amp;A6788</f>
        <v>ל חצור הגלילית</v>
      </c>
      <c r="D6788" s="1" t="s">
        <v>13099</v>
      </c>
      <c r="E6788" s="1"/>
      <c r="F6788" s="2">
        <v>5</v>
      </c>
      <c r="G6788" s="2">
        <f>INDEX(תוצאות_בחירות,MATCH(C6788,siot!$F$3:$F$1887,0),27)</f>
        <v>0</v>
      </c>
      <c r="H6788" s="2" t="b">
        <f t="shared" ref="H6788:H6851" si="213">IF(OR(F6788&lt;G6788,G6788=F6788),TRUE,FALSE)</f>
        <v>0</v>
      </c>
      <c r="I6788" s="1" t="s">
        <v>2</v>
      </c>
      <c r="J6788" s="1" t="s">
        <v>13098</v>
      </c>
      <c r="K6788" s="1"/>
    </row>
    <row r="6789" spans="1:11" hidden="1">
      <c r="A6789" s="1" t="s">
        <v>13074</v>
      </c>
      <c r="B6789" s="1" t="s">
        <v>126</v>
      </c>
      <c r="C6789" s="48" t="str">
        <f t="shared" si="212"/>
        <v>מחל חצור הגלילית</v>
      </c>
      <c r="D6789" s="1" t="s">
        <v>13090</v>
      </c>
      <c r="E6789" s="1" t="s">
        <v>18</v>
      </c>
      <c r="F6789" s="2" t="s">
        <v>19548</v>
      </c>
      <c r="G6789" s="2">
        <f>INDEX(תוצאות_בחירות,MATCH(C6789,siot!$F$3:$F$1887,0),27)</f>
        <v>3</v>
      </c>
      <c r="H6789" s="2" t="b">
        <f t="shared" si="213"/>
        <v>0</v>
      </c>
      <c r="I6789" s="1"/>
      <c r="J6789" s="1"/>
      <c r="K6789" s="1"/>
    </row>
    <row r="6790" spans="1:11">
      <c r="A6790" s="1" t="s">
        <v>13074</v>
      </c>
      <c r="B6790" s="1" t="s">
        <v>126</v>
      </c>
      <c r="C6790" s="48" t="str">
        <f t="shared" si="212"/>
        <v>מחל חצור הגלילית</v>
      </c>
      <c r="D6790" s="1" t="s">
        <v>13090</v>
      </c>
      <c r="E6790" s="1" t="s">
        <v>17</v>
      </c>
      <c r="F6790" s="2">
        <v>1</v>
      </c>
      <c r="G6790" s="2">
        <f>INDEX(תוצאות_בחירות,MATCH(C6790,siot!$F$3:$F$1887,0),27)</f>
        <v>3</v>
      </c>
      <c r="H6790" s="2" t="b">
        <f t="shared" si="213"/>
        <v>1</v>
      </c>
      <c r="I6790" s="1" t="s">
        <v>2</v>
      </c>
      <c r="J6790" s="1" t="s">
        <v>13097</v>
      </c>
      <c r="K6790" s="1"/>
    </row>
    <row r="6791" spans="1:11">
      <c r="A6791" s="1" t="s">
        <v>13074</v>
      </c>
      <c r="B6791" s="1" t="s">
        <v>126</v>
      </c>
      <c r="C6791" s="48" t="str">
        <f t="shared" si="212"/>
        <v>מחל חצור הגלילית</v>
      </c>
      <c r="D6791" s="1" t="s">
        <v>13090</v>
      </c>
      <c r="E6791" s="1"/>
      <c r="F6791" s="2">
        <v>2</v>
      </c>
      <c r="G6791" s="2">
        <f>INDEX(תוצאות_בחירות,MATCH(C6791,siot!$F$3:$F$1887,0),27)</f>
        <v>3</v>
      </c>
      <c r="H6791" s="2" t="b">
        <f t="shared" si="213"/>
        <v>1</v>
      </c>
      <c r="I6791" s="1" t="s">
        <v>2</v>
      </c>
      <c r="J6791" s="1" t="s">
        <v>13096</v>
      </c>
      <c r="K6791" s="1"/>
    </row>
    <row r="6792" spans="1:11">
      <c r="A6792" s="1" t="s">
        <v>13074</v>
      </c>
      <c r="B6792" s="1" t="s">
        <v>126</v>
      </c>
      <c r="C6792" s="48" t="str">
        <f t="shared" si="212"/>
        <v>מחל חצור הגלילית</v>
      </c>
      <c r="D6792" s="1" t="s">
        <v>13090</v>
      </c>
      <c r="E6792" s="1"/>
      <c r="F6792" s="2">
        <v>3</v>
      </c>
      <c r="G6792" s="2">
        <f>INDEX(תוצאות_בחירות,MATCH(C6792,siot!$F$3:$F$1887,0),27)</f>
        <v>3</v>
      </c>
      <c r="H6792" s="2" t="b">
        <f t="shared" si="213"/>
        <v>1</v>
      </c>
      <c r="I6792" s="1" t="s">
        <v>2</v>
      </c>
      <c r="J6792" s="1" t="s">
        <v>13095</v>
      </c>
      <c r="K6792" s="1"/>
    </row>
    <row r="6793" spans="1:11" hidden="1">
      <c r="A6793" s="1" t="s">
        <v>13074</v>
      </c>
      <c r="B6793" s="1" t="s">
        <v>126</v>
      </c>
      <c r="C6793" s="48" t="str">
        <f t="shared" si="212"/>
        <v>מחל חצור הגלילית</v>
      </c>
      <c r="D6793" s="1" t="s">
        <v>13090</v>
      </c>
      <c r="E6793" s="1"/>
      <c r="F6793" s="2">
        <v>4</v>
      </c>
      <c r="G6793" s="2">
        <f>INDEX(תוצאות_בחירות,MATCH(C6793,siot!$F$3:$F$1887,0),27)</f>
        <v>3</v>
      </c>
      <c r="H6793" s="2" t="b">
        <f t="shared" si="213"/>
        <v>0</v>
      </c>
      <c r="I6793" s="1" t="s">
        <v>2</v>
      </c>
      <c r="J6793" s="1" t="s">
        <v>13094</v>
      </c>
      <c r="K6793" s="1"/>
    </row>
    <row r="6794" spans="1:11" hidden="1">
      <c r="A6794" s="1" t="s">
        <v>13074</v>
      </c>
      <c r="B6794" s="1" t="s">
        <v>126</v>
      </c>
      <c r="C6794" s="48" t="str">
        <f t="shared" si="212"/>
        <v>מחל חצור הגלילית</v>
      </c>
      <c r="D6794" s="1" t="s">
        <v>13090</v>
      </c>
      <c r="E6794" s="1"/>
      <c r="F6794" s="2">
        <v>5</v>
      </c>
      <c r="G6794" s="2">
        <f>INDEX(תוצאות_בחירות,MATCH(C6794,siot!$F$3:$F$1887,0),27)</f>
        <v>3</v>
      </c>
      <c r="H6794" s="2" t="b">
        <f t="shared" si="213"/>
        <v>0</v>
      </c>
      <c r="I6794" s="1" t="s">
        <v>2</v>
      </c>
      <c r="J6794" s="1" t="s">
        <v>13093</v>
      </c>
      <c r="K6794" s="1"/>
    </row>
    <row r="6795" spans="1:11" hidden="1">
      <c r="A6795" s="1" t="s">
        <v>13074</v>
      </c>
      <c r="B6795" s="1" t="s">
        <v>126</v>
      </c>
      <c r="C6795" s="48" t="str">
        <f t="shared" si="212"/>
        <v>מחל חצור הגלילית</v>
      </c>
      <c r="D6795" s="1" t="s">
        <v>13090</v>
      </c>
      <c r="E6795" s="1"/>
      <c r="F6795" s="2">
        <v>6</v>
      </c>
      <c r="G6795" s="2">
        <f>INDEX(תוצאות_בחירות,MATCH(C6795,siot!$F$3:$F$1887,0),27)</f>
        <v>3</v>
      </c>
      <c r="H6795" s="2" t="b">
        <f t="shared" si="213"/>
        <v>0</v>
      </c>
      <c r="I6795" s="1" t="s">
        <v>2</v>
      </c>
      <c r="J6795" s="1" t="s">
        <v>13092</v>
      </c>
      <c r="K6795" s="1"/>
    </row>
    <row r="6796" spans="1:11" hidden="1">
      <c r="A6796" s="1" t="s">
        <v>13074</v>
      </c>
      <c r="B6796" s="1" t="s">
        <v>126</v>
      </c>
      <c r="C6796" s="48" t="str">
        <f t="shared" si="212"/>
        <v>מחל חצור הגלילית</v>
      </c>
      <c r="D6796" s="1" t="s">
        <v>13090</v>
      </c>
      <c r="E6796" s="1"/>
      <c r="F6796" s="2">
        <v>7</v>
      </c>
      <c r="G6796" s="2">
        <f>INDEX(תוצאות_בחירות,MATCH(C6796,siot!$F$3:$F$1887,0),27)</f>
        <v>3</v>
      </c>
      <c r="H6796" s="2" t="b">
        <f t="shared" si="213"/>
        <v>0</v>
      </c>
      <c r="I6796" s="1" t="s">
        <v>2</v>
      </c>
      <c r="J6796" s="1" t="s">
        <v>13091</v>
      </c>
      <c r="K6796" s="1"/>
    </row>
    <row r="6797" spans="1:11" hidden="1">
      <c r="A6797" s="1" t="s">
        <v>13074</v>
      </c>
      <c r="B6797" s="1" t="s">
        <v>126</v>
      </c>
      <c r="C6797" s="48" t="str">
        <f t="shared" si="212"/>
        <v>מחל חצור הגלילית</v>
      </c>
      <c r="D6797" s="1" t="s">
        <v>13090</v>
      </c>
      <c r="E6797" s="1"/>
      <c r="F6797" s="2">
        <v>8</v>
      </c>
      <c r="G6797" s="2">
        <f>INDEX(תוצאות_בחירות,MATCH(C6797,siot!$F$3:$F$1887,0),27)</f>
        <v>3</v>
      </c>
      <c r="H6797" s="2" t="b">
        <f t="shared" si="213"/>
        <v>0</v>
      </c>
      <c r="I6797" s="1" t="s">
        <v>2</v>
      </c>
      <c r="J6797" s="1" t="s">
        <v>13089</v>
      </c>
      <c r="K6797" s="1"/>
    </row>
    <row r="6798" spans="1:11" hidden="1">
      <c r="A6798" s="1" t="s">
        <v>13074</v>
      </c>
      <c r="B6798" s="1" t="s">
        <v>8492</v>
      </c>
      <c r="C6798" s="48" t="str">
        <f t="shared" si="212"/>
        <v>ףז חצור הגלילית</v>
      </c>
      <c r="D6798" s="1" t="s">
        <v>13084</v>
      </c>
      <c r="E6798" s="1" t="s">
        <v>3</v>
      </c>
      <c r="F6798" s="2" t="s">
        <v>19548</v>
      </c>
      <c r="G6798" s="2">
        <f>INDEX(תוצאות_בחירות,MATCH(C6798,siot!$F$3:$F$1887,0),27)</f>
        <v>1</v>
      </c>
      <c r="H6798" s="2" t="b">
        <f t="shared" si="213"/>
        <v>0</v>
      </c>
      <c r="I6798" s="1"/>
      <c r="J6798" s="1"/>
      <c r="K6798" s="1"/>
    </row>
    <row r="6799" spans="1:11">
      <c r="A6799" s="1" t="s">
        <v>13074</v>
      </c>
      <c r="B6799" s="1" t="s">
        <v>8492</v>
      </c>
      <c r="C6799" s="48" t="str">
        <f t="shared" si="212"/>
        <v>ףז חצור הגלילית</v>
      </c>
      <c r="D6799" s="1" t="s">
        <v>13084</v>
      </c>
      <c r="E6799" s="1"/>
      <c r="F6799" s="2">
        <v>1</v>
      </c>
      <c r="G6799" s="2">
        <f>INDEX(תוצאות_בחירות,MATCH(C6799,siot!$F$3:$F$1887,0),27)</f>
        <v>1</v>
      </c>
      <c r="H6799" s="2" t="b">
        <f t="shared" si="213"/>
        <v>1</v>
      </c>
      <c r="I6799" s="1" t="s">
        <v>2</v>
      </c>
      <c r="J6799" s="1" t="s">
        <v>13088</v>
      </c>
      <c r="K6799" s="1"/>
    </row>
    <row r="6800" spans="1:11" hidden="1">
      <c r="A6800" s="1" t="s">
        <v>13074</v>
      </c>
      <c r="B6800" s="1" t="s">
        <v>8492</v>
      </c>
      <c r="C6800" s="48" t="str">
        <f t="shared" si="212"/>
        <v>ףז חצור הגלילית</v>
      </c>
      <c r="D6800" s="1" t="s">
        <v>13084</v>
      </c>
      <c r="E6800" s="1"/>
      <c r="F6800" s="2">
        <v>2</v>
      </c>
      <c r="G6800" s="2">
        <f>INDEX(תוצאות_בחירות,MATCH(C6800,siot!$F$3:$F$1887,0),27)</f>
        <v>1</v>
      </c>
      <c r="H6800" s="2" t="b">
        <f t="shared" si="213"/>
        <v>0</v>
      </c>
      <c r="I6800" s="1" t="s">
        <v>2</v>
      </c>
      <c r="J6800" s="1" t="s">
        <v>13087</v>
      </c>
      <c r="K6800" s="1"/>
    </row>
    <row r="6801" spans="1:11" hidden="1">
      <c r="A6801" s="1" t="s">
        <v>13074</v>
      </c>
      <c r="B6801" s="1" t="s">
        <v>8492</v>
      </c>
      <c r="C6801" s="48" t="str">
        <f t="shared" si="212"/>
        <v>ףז חצור הגלילית</v>
      </c>
      <c r="D6801" s="1" t="s">
        <v>13084</v>
      </c>
      <c r="E6801" s="1"/>
      <c r="F6801" s="2">
        <v>3</v>
      </c>
      <c r="G6801" s="2">
        <f>INDEX(תוצאות_בחירות,MATCH(C6801,siot!$F$3:$F$1887,0),27)</f>
        <v>1</v>
      </c>
      <c r="H6801" s="2" t="b">
        <f t="shared" si="213"/>
        <v>0</v>
      </c>
      <c r="I6801" s="1" t="s">
        <v>2</v>
      </c>
      <c r="J6801" s="1" t="s">
        <v>13086</v>
      </c>
      <c r="K6801" s="1"/>
    </row>
    <row r="6802" spans="1:11" hidden="1">
      <c r="A6802" s="1" t="s">
        <v>13074</v>
      </c>
      <c r="B6802" s="1" t="s">
        <v>8492</v>
      </c>
      <c r="C6802" s="48" t="str">
        <f t="shared" si="212"/>
        <v>ףז חצור הגלילית</v>
      </c>
      <c r="D6802" s="1" t="s">
        <v>13084</v>
      </c>
      <c r="E6802" s="1"/>
      <c r="F6802" s="2">
        <v>4</v>
      </c>
      <c r="G6802" s="2">
        <f>INDEX(תוצאות_בחירות,MATCH(C6802,siot!$F$3:$F$1887,0),27)</f>
        <v>1</v>
      </c>
      <c r="H6802" s="2" t="b">
        <f t="shared" si="213"/>
        <v>0</v>
      </c>
      <c r="I6802" s="1" t="s">
        <v>2</v>
      </c>
      <c r="J6802" s="1" t="s">
        <v>13085</v>
      </c>
      <c r="K6802" s="1"/>
    </row>
    <row r="6803" spans="1:11" hidden="1">
      <c r="A6803" s="1" t="s">
        <v>13074</v>
      </c>
      <c r="B6803" s="1" t="s">
        <v>8492</v>
      </c>
      <c r="C6803" s="48" t="str">
        <f t="shared" si="212"/>
        <v>ףז חצור הגלילית</v>
      </c>
      <c r="D6803" s="1" t="s">
        <v>13084</v>
      </c>
      <c r="E6803" s="1"/>
      <c r="F6803" s="2">
        <v>5</v>
      </c>
      <c r="G6803" s="2">
        <f>INDEX(תוצאות_בחירות,MATCH(C6803,siot!$F$3:$F$1887,0),27)</f>
        <v>1</v>
      </c>
      <c r="H6803" s="2" t="b">
        <f t="shared" si="213"/>
        <v>0</v>
      </c>
      <c r="I6803" s="1" t="s">
        <v>2</v>
      </c>
      <c r="J6803" s="1" t="s">
        <v>13083</v>
      </c>
      <c r="K6803" s="1"/>
    </row>
    <row r="6804" spans="1:11" hidden="1">
      <c r="A6804" s="1" t="s">
        <v>13074</v>
      </c>
      <c r="B6804" s="1" t="s">
        <v>108</v>
      </c>
      <c r="C6804" s="48" t="str">
        <f t="shared" si="212"/>
        <v>פה חצור הגלילית</v>
      </c>
      <c r="D6804" s="1" t="s">
        <v>13079</v>
      </c>
      <c r="E6804" s="1" t="s">
        <v>3</v>
      </c>
      <c r="F6804" s="2" t="s">
        <v>19548</v>
      </c>
      <c r="G6804" s="2">
        <f>INDEX(תוצאות_בחירות,MATCH(C6804,siot!$F$3:$F$1887,0),27)</f>
        <v>1</v>
      </c>
      <c r="H6804" s="2" t="b">
        <f t="shared" si="213"/>
        <v>0</v>
      </c>
      <c r="I6804" s="1"/>
      <c r="J6804" s="1"/>
      <c r="K6804" s="1"/>
    </row>
    <row r="6805" spans="1:11">
      <c r="A6805" s="1" t="s">
        <v>13074</v>
      </c>
      <c r="B6805" s="1" t="s">
        <v>108</v>
      </c>
      <c r="C6805" s="48" t="str">
        <f t="shared" si="212"/>
        <v>פה חצור הגלילית</v>
      </c>
      <c r="D6805" s="1" t="s">
        <v>13079</v>
      </c>
      <c r="E6805" s="1"/>
      <c r="F6805" s="2">
        <v>1</v>
      </c>
      <c r="G6805" s="2">
        <f>INDEX(תוצאות_בחירות,MATCH(C6805,siot!$F$3:$F$1887,0),27)</f>
        <v>1</v>
      </c>
      <c r="H6805" s="2" t="b">
        <f t="shared" si="213"/>
        <v>1</v>
      </c>
      <c r="I6805" s="1" t="s">
        <v>2</v>
      </c>
      <c r="J6805" s="1" t="s">
        <v>13082</v>
      </c>
      <c r="K6805" s="1">
        <v>1</v>
      </c>
    </row>
    <row r="6806" spans="1:11" hidden="1">
      <c r="A6806" s="1" t="s">
        <v>13074</v>
      </c>
      <c r="B6806" s="1" t="s">
        <v>108</v>
      </c>
      <c r="C6806" s="48" t="str">
        <f t="shared" si="212"/>
        <v>פה חצור הגלילית</v>
      </c>
      <c r="D6806" s="1" t="s">
        <v>13079</v>
      </c>
      <c r="E6806" s="1"/>
      <c r="F6806" s="2">
        <v>2</v>
      </c>
      <c r="G6806" s="2">
        <f>INDEX(תוצאות_בחירות,MATCH(C6806,siot!$F$3:$F$1887,0),27)</f>
        <v>1</v>
      </c>
      <c r="H6806" s="2" t="b">
        <f t="shared" si="213"/>
        <v>0</v>
      </c>
      <c r="I6806" s="1" t="s">
        <v>2</v>
      </c>
      <c r="J6806" s="1" t="s">
        <v>13081</v>
      </c>
      <c r="K6806" s="1"/>
    </row>
    <row r="6807" spans="1:11" hidden="1">
      <c r="A6807" s="1" t="s">
        <v>13074</v>
      </c>
      <c r="B6807" s="1" t="s">
        <v>108</v>
      </c>
      <c r="C6807" s="48" t="str">
        <f t="shared" si="212"/>
        <v>פה חצור הגלילית</v>
      </c>
      <c r="D6807" s="1" t="s">
        <v>13079</v>
      </c>
      <c r="E6807" s="1"/>
      <c r="F6807" s="2">
        <v>3</v>
      </c>
      <c r="G6807" s="2">
        <f>INDEX(תוצאות_בחירות,MATCH(C6807,siot!$F$3:$F$1887,0),27)</f>
        <v>1</v>
      </c>
      <c r="H6807" s="2" t="b">
        <f t="shared" si="213"/>
        <v>0</v>
      </c>
      <c r="I6807" s="1" t="s">
        <v>2</v>
      </c>
      <c r="J6807" s="1" t="s">
        <v>13080</v>
      </c>
      <c r="K6807" s="1"/>
    </row>
    <row r="6808" spans="1:11" hidden="1">
      <c r="A6808" s="1" t="s">
        <v>13074</v>
      </c>
      <c r="B6808" s="1" t="s">
        <v>108</v>
      </c>
      <c r="C6808" s="48" t="str">
        <f t="shared" si="212"/>
        <v>פה חצור הגלילית</v>
      </c>
      <c r="D6808" s="1" t="s">
        <v>13079</v>
      </c>
      <c r="E6808" s="1"/>
      <c r="F6808" s="2">
        <v>4</v>
      </c>
      <c r="G6808" s="2">
        <f>INDEX(תוצאות_בחירות,MATCH(C6808,siot!$F$3:$F$1887,0),27)</f>
        <v>1</v>
      </c>
      <c r="H6808" s="2" t="b">
        <f t="shared" si="213"/>
        <v>0</v>
      </c>
      <c r="I6808" s="1" t="s">
        <v>2</v>
      </c>
      <c r="J6808" s="1" t="s">
        <v>13078</v>
      </c>
      <c r="K6808" s="1"/>
    </row>
    <row r="6809" spans="1:11" hidden="1">
      <c r="A6809" s="1" t="s">
        <v>13074</v>
      </c>
      <c r="B6809" s="1" t="s">
        <v>84</v>
      </c>
      <c r="C6809" s="48" t="str">
        <f t="shared" si="212"/>
        <v>ת חצור הגלילית</v>
      </c>
      <c r="D6809" s="1" t="s">
        <v>13073</v>
      </c>
      <c r="E6809" s="1" t="s">
        <v>3</v>
      </c>
      <c r="F6809" s="2" t="s">
        <v>19548</v>
      </c>
      <c r="G6809" s="2">
        <f>INDEX(תוצאות_בחירות,MATCH(C6809,siot!$F$3:$F$1887,0),27)</f>
        <v>0</v>
      </c>
      <c r="H6809" s="2" t="b">
        <f t="shared" si="213"/>
        <v>0</v>
      </c>
      <c r="I6809" s="1"/>
      <c r="J6809" s="1"/>
      <c r="K6809" s="1"/>
    </row>
    <row r="6810" spans="1:11" hidden="1">
      <c r="A6810" s="1" t="s">
        <v>13074</v>
      </c>
      <c r="B6810" s="1" t="s">
        <v>84</v>
      </c>
      <c r="C6810" s="48" t="str">
        <f t="shared" si="212"/>
        <v>ת חצור הגלילית</v>
      </c>
      <c r="D6810" s="1" t="s">
        <v>13073</v>
      </c>
      <c r="E6810" s="1"/>
      <c r="F6810" s="2">
        <v>1</v>
      </c>
      <c r="G6810" s="2">
        <f>INDEX(תוצאות_בחירות,MATCH(C6810,siot!$F$3:$F$1887,0),27)</f>
        <v>0</v>
      </c>
      <c r="H6810" s="2" t="b">
        <f t="shared" si="213"/>
        <v>0</v>
      </c>
      <c r="I6810" s="1" t="s">
        <v>2</v>
      </c>
      <c r="J6810" s="1" t="s">
        <v>13077</v>
      </c>
      <c r="K6810" s="1"/>
    </row>
    <row r="6811" spans="1:11" hidden="1">
      <c r="A6811" s="1" t="s">
        <v>13074</v>
      </c>
      <c r="B6811" s="1" t="s">
        <v>84</v>
      </c>
      <c r="C6811" s="48" t="str">
        <f t="shared" si="212"/>
        <v>ת חצור הגלילית</v>
      </c>
      <c r="D6811" s="1" t="s">
        <v>13073</v>
      </c>
      <c r="E6811" s="1"/>
      <c r="F6811" s="2">
        <v>2</v>
      </c>
      <c r="G6811" s="2">
        <f>INDEX(תוצאות_בחירות,MATCH(C6811,siot!$F$3:$F$1887,0),27)</f>
        <v>0</v>
      </c>
      <c r="H6811" s="2" t="b">
        <f t="shared" si="213"/>
        <v>0</v>
      </c>
      <c r="I6811" s="1" t="s">
        <v>2</v>
      </c>
      <c r="J6811" s="1" t="s">
        <v>13076</v>
      </c>
      <c r="K6811" s="1"/>
    </row>
    <row r="6812" spans="1:11" hidden="1">
      <c r="A6812" s="1" t="s">
        <v>13074</v>
      </c>
      <c r="B6812" s="1" t="s">
        <v>84</v>
      </c>
      <c r="C6812" s="48" t="str">
        <f t="shared" si="212"/>
        <v>ת חצור הגלילית</v>
      </c>
      <c r="D6812" s="1" t="s">
        <v>13073</v>
      </c>
      <c r="E6812" s="1"/>
      <c r="F6812" s="2">
        <v>3</v>
      </c>
      <c r="G6812" s="2">
        <f>INDEX(תוצאות_בחירות,MATCH(C6812,siot!$F$3:$F$1887,0),27)</f>
        <v>0</v>
      </c>
      <c r="H6812" s="2" t="b">
        <f t="shared" si="213"/>
        <v>0</v>
      </c>
      <c r="I6812" s="1" t="s">
        <v>2</v>
      </c>
      <c r="J6812" s="1" t="s">
        <v>13075</v>
      </c>
      <c r="K6812" s="1"/>
    </row>
    <row r="6813" spans="1:11" hidden="1">
      <c r="A6813" s="1" t="s">
        <v>13074</v>
      </c>
      <c r="B6813" s="1" t="s">
        <v>84</v>
      </c>
      <c r="C6813" s="48" t="str">
        <f t="shared" si="212"/>
        <v>ת חצור הגלילית</v>
      </c>
      <c r="D6813" s="1" t="s">
        <v>13073</v>
      </c>
      <c r="E6813" s="1"/>
      <c r="F6813" s="2">
        <v>4</v>
      </c>
      <c r="G6813" s="2">
        <f>INDEX(תוצאות_בחירות,MATCH(C6813,siot!$F$3:$F$1887,0),27)</f>
        <v>0</v>
      </c>
      <c r="H6813" s="2" t="b">
        <f t="shared" si="213"/>
        <v>0</v>
      </c>
      <c r="I6813" s="1" t="s">
        <v>2</v>
      </c>
      <c r="J6813" s="1" t="s">
        <v>13072</v>
      </c>
      <c r="K6813" s="1"/>
    </row>
    <row r="6814" spans="1:11" hidden="1">
      <c r="A6814" s="1" t="s">
        <v>13053</v>
      </c>
      <c r="B6814" s="1" t="s">
        <v>1007</v>
      </c>
      <c r="C6814" s="48" t="str">
        <f t="shared" si="212"/>
        <v>טב חריש</v>
      </c>
      <c r="D6814" s="1" t="s">
        <v>13064</v>
      </c>
      <c r="E6814" s="1" t="s">
        <v>18</v>
      </c>
      <c r="F6814" s="2" t="s">
        <v>19548</v>
      </c>
      <c r="G6814" s="2">
        <f>INDEX(תוצאות_בחירות,MATCH(C6814,siot!$F$3:$F$1887,0),27)</f>
        <v>3</v>
      </c>
      <c r="H6814" s="2" t="b">
        <f t="shared" si="213"/>
        <v>0</v>
      </c>
      <c r="I6814" s="1"/>
      <c r="J6814" s="1"/>
      <c r="K6814" s="1"/>
    </row>
    <row r="6815" spans="1:11">
      <c r="A6815" s="1" t="s">
        <v>13053</v>
      </c>
      <c r="B6815" s="1" t="s">
        <v>1007</v>
      </c>
      <c r="C6815" s="48" t="str">
        <f t="shared" si="212"/>
        <v>טב חריש</v>
      </c>
      <c r="D6815" s="1" t="s">
        <v>13064</v>
      </c>
      <c r="E6815" s="1" t="s">
        <v>17</v>
      </c>
      <c r="F6815" s="2">
        <v>1</v>
      </c>
      <c r="G6815" s="2">
        <f>INDEX(תוצאות_בחירות,MATCH(C6815,siot!$F$3:$F$1887,0),27)</f>
        <v>3</v>
      </c>
      <c r="H6815" s="2" t="b">
        <f t="shared" si="213"/>
        <v>1</v>
      </c>
      <c r="I6815" s="1" t="s">
        <v>2</v>
      </c>
      <c r="J6815" s="1" t="s">
        <v>13071</v>
      </c>
      <c r="K6815" s="1"/>
    </row>
    <row r="6816" spans="1:11">
      <c r="A6816" s="1" t="s">
        <v>13053</v>
      </c>
      <c r="B6816" s="1" t="s">
        <v>1007</v>
      </c>
      <c r="C6816" s="48" t="str">
        <f t="shared" si="212"/>
        <v>טב חריש</v>
      </c>
      <c r="D6816" s="1" t="s">
        <v>13064</v>
      </c>
      <c r="E6816" s="1"/>
      <c r="F6816" s="2">
        <v>2</v>
      </c>
      <c r="G6816" s="2">
        <f>INDEX(תוצאות_בחירות,MATCH(C6816,siot!$F$3:$F$1887,0),27)</f>
        <v>3</v>
      </c>
      <c r="H6816" s="2" t="b">
        <f t="shared" si="213"/>
        <v>1</v>
      </c>
      <c r="I6816" s="1" t="s">
        <v>2</v>
      </c>
      <c r="J6816" s="1" t="s">
        <v>13070</v>
      </c>
      <c r="K6816" s="1"/>
    </row>
    <row r="6817" spans="1:11">
      <c r="A6817" s="1" t="s">
        <v>13053</v>
      </c>
      <c r="B6817" s="1" t="s">
        <v>1007</v>
      </c>
      <c r="C6817" s="48" t="str">
        <f t="shared" si="212"/>
        <v>טב חריש</v>
      </c>
      <c r="D6817" s="1" t="s">
        <v>13064</v>
      </c>
      <c r="E6817" s="1"/>
      <c r="F6817" s="2">
        <v>3</v>
      </c>
      <c r="G6817" s="2">
        <f>INDEX(תוצאות_בחירות,MATCH(C6817,siot!$F$3:$F$1887,0),27)</f>
        <v>3</v>
      </c>
      <c r="H6817" s="2" t="b">
        <f t="shared" si="213"/>
        <v>1</v>
      </c>
      <c r="I6817" s="1" t="s">
        <v>2</v>
      </c>
      <c r="J6817" s="1" t="s">
        <v>13069</v>
      </c>
      <c r="K6817" s="1">
        <v>1</v>
      </c>
    </row>
    <row r="6818" spans="1:11" hidden="1">
      <c r="A6818" s="1" t="s">
        <v>13053</v>
      </c>
      <c r="B6818" s="1" t="s">
        <v>1007</v>
      </c>
      <c r="C6818" s="48" t="str">
        <f t="shared" si="212"/>
        <v>טב חריש</v>
      </c>
      <c r="D6818" s="1" t="s">
        <v>13064</v>
      </c>
      <c r="E6818" s="1"/>
      <c r="F6818" s="2">
        <v>4</v>
      </c>
      <c r="G6818" s="2">
        <f>INDEX(תוצאות_בחירות,MATCH(C6818,siot!$F$3:$F$1887,0),27)</f>
        <v>3</v>
      </c>
      <c r="H6818" s="2" t="b">
        <f t="shared" si="213"/>
        <v>0</v>
      </c>
      <c r="I6818" s="1" t="s">
        <v>2</v>
      </c>
      <c r="J6818" s="1" t="s">
        <v>13068</v>
      </c>
      <c r="K6818" s="1"/>
    </row>
    <row r="6819" spans="1:11" hidden="1">
      <c r="A6819" s="1" t="s">
        <v>13053</v>
      </c>
      <c r="B6819" s="1" t="s">
        <v>1007</v>
      </c>
      <c r="C6819" s="48" t="str">
        <f t="shared" si="212"/>
        <v>טב חריש</v>
      </c>
      <c r="D6819" s="1" t="s">
        <v>13064</v>
      </c>
      <c r="E6819" s="1"/>
      <c r="F6819" s="2">
        <v>5</v>
      </c>
      <c r="G6819" s="2">
        <f>INDEX(תוצאות_בחירות,MATCH(C6819,siot!$F$3:$F$1887,0),27)</f>
        <v>3</v>
      </c>
      <c r="H6819" s="2" t="b">
        <f t="shared" si="213"/>
        <v>0</v>
      </c>
      <c r="I6819" s="1" t="s">
        <v>2</v>
      </c>
      <c r="J6819" s="1" t="s">
        <v>13067</v>
      </c>
      <c r="K6819" s="1"/>
    </row>
    <row r="6820" spans="1:11" hidden="1">
      <c r="A6820" s="1" t="s">
        <v>13053</v>
      </c>
      <c r="B6820" s="1" t="s">
        <v>1007</v>
      </c>
      <c r="C6820" s="48" t="str">
        <f t="shared" si="212"/>
        <v>טב חריש</v>
      </c>
      <c r="D6820" s="1" t="s">
        <v>13064</v>
      </c>
      <c r="E6820" s="1"/>
      <c r="F6820" s="2">
        <v>6</v>
      </c>
      <c r="G6820" s="2">
        <f>INDEX(תוצאות_בחירות,MATCH(C6820,siot!$F$3:$F$1887,0),27)</f>
        <v>3</v>
      </c>
      <c r="H6820" s="2" t="b">
        <f t="shared" si="213"/>
        <v>0</v>
      </c>
      <c r="I6820" s="1" t="s">
        <v>2</v>
      </c>
      <c r="J6820" s="1" t="s">
        <v>13066</v>
      </c>
      <c r="K6820" s="1"/>
    </row>
    <row r="6821" spans="1:11" hidden="1">
      <c r="A6821" s="1" t="s">
        <v>13053</v>
      </c>
      <c r="B6821" s="1" t="s">
        <v>1007</v>
      </c>
      <c r="C6821" s="48" t="str">
        <f t="shared" si="212"/>
        <v>טב חריש</v>
      </c>
      <c r="D6821" s="1" t="s">
        <v>13064</v>
      </c>
      <c r="E6821" s="1"/>
      <c r="F6821" s="2">
        <v>7</v>
      </c>
      <c r="G6821" s="2">
        <f>INDEX(תוצאות_בחירות,MATCH(C6821,siot!$F$3:$F$1887,0),27)</f>
        <v>3</v>
      </c>
      <c r="H6821" s="2" t="b">
        <f t="shared" si="213"/>
        <v>0</v>
      </c>
      <c r="I6821" s="1" t="s">
        <v>2</v>
      </c>
      <c r="J6821" s="1" t="s">
        <v>13065</v>
      </c>
      <c r="K6821" s="1"/>
    </row>
    <row r="6822" spans="1:11" hidden="1">
      <c r="A6822" s="1" t="s">
        <v>13053</v>
      </c>
      <c r="B6822" s="1" t="s">
        <v>1007</v>
      </c>
      <c r="C6822" s="48" t="str">
        <f t="shared" si="212"/>
        <v>טב חריש</v>
      </c>
      <c r="D6822" s="1" t="s">
        <v>13064</v>
      </c>
      <c r="E6822" s="1"/>
      <c r="F6822" s="2">
        <v>8</v>
      </c>
      <c r="G6822" s="2">
        <f>INDEX(תוצאות_בחירות,MATCH(C6822,siot!$F$3:$F$1887,0),27)</f>
        <v>3</v>
      </c>
      <c r="H6822" s="2" t="b">
        <f t="shared" si="213"/>
        <v>0</v>
      </c>
      <c r="I6822" s="1" t="s">
        <v>2</v>
      </c>
      <c r="J6822" s="1" t="s">
        <v>13063</v>
      </c>
      <c r="K6822" s="1"/>
    </row>
    <row r="6823" spans="1:11" hidden="1">
      <c r="A6823" s="1" t="s">
        <v>13053</v>
      </c>
      <c r="B6823" s="1" t="s">
        <v>126</v>
      </c>
      <c r="C6823" s="48" t="str">
        <f t="shared" si="212"/>
        <v>מחל חריש</v>
      </c>
      <c r="D6823" s="1" t="s">
        <v>13052</v>
      </c>
      <c r="E6823" s="1" t="s">
        <v>18</v>
      </c>
      <c r="F6823" s="2" t="s">
        <v>19548</v>
      </c>
      <c r="G6823" s="2">
        <f>INDEX(תוצאות_בחירות,MATCH(C6823,siot!$F$3:$F$1887,0),27)</f>
        <v>5</v>
      </c>
      <c r="H6823" s="2" t="b">
        <f t="shared" si="213"/>
        <v>0</v>
      </c>
      <c r="I6823" s="1"/>
      <c r="J6823" s="1"/>
      <c r="K6823" s="1"/>
    </row>
    <row r="6824" spans="1:11">
      <c r="A6824" s="1" t="s">
        <v>13053</v>
      </c>
      <c r="B6824" s="1" t="s">
        <v>126</v>
      </c>
      <c r="C6824" s="48" t="str">
        <f t="shared" si="212"/>
        <v>מחל חריש</v>
      </c>
      <c r="D6824" s="1" t="s">
        <v>13052</v>
      </c>
      <c r="E6824" s="1" t="s">
        <v>17</v>
      </c>
      <c r="F6824" s="2">
        <v>1</v>
      </c>
      <c r="G6824" s="2">
        <f>INDEX(תוצאות_בחירות,MATCH(C6824,siot!$F$3:$F$1887,0),27)</f>
        <v>5</v>
      </c>
      <c r="H6824" s="2" t="b">
        <f t="shared" si="213"/>
        <v>1</v>
      </c>
      <c r="I6824" s="1" t="s">
        <v>2</v>
      </c>
      <c r="J6824" s="1" t="s">
        <v>13062</v>
      </c>
      <c r="K6824" s="1"/>
    </row>
    <row r="6825" spans="1:11">
      <c r="A6825" s="1" t="s">
        <v>13053</v>
      </c>
      <c r="B6825" s="1" t="s">
        <v>126</v>
      </c>
      <c r="C6825" s="48" t="str">
        <f t="shared" si="212"/>
        <v>מחל חריש</v>
      </c>
      <c r="D6825" s="1" t="s">
        <v>13052</v>
      </c>
      <c r="E6825" s="1"/>
      <c r="F6825" s="2">
        <v>2</v>
      </c>
      <c r="G6825" s="2">
        <f>INDEX(תוצאות_בחירות,MATCH(C6825,siot!$F$3:$F$1887,0),27)</f>
        <v>5</v>
      </c>
      <c r="H6825" s="2" t="b">
        <f t="shared" si="213"/>
        <v>1</v>
      </c>
      <c r="I6825" s="1" t="s">
        <v>2</v>
      </c>
      <c r="J6825" s="1" t="s">
        <v>13061</v>
      </c>
      <c r="K6825" s="1"/>
    </row>
    <row r="6826" spans="1:11">
      <c r="A6826" s="1" t="s">
        <v>13053</v>
      </c>
      <c r="B6826" s="1" t="s">
        <v>126</v>
      </c>
      <c r="C6826" s="48" t="str">
        <f t="shared" si="212"/>
        <v>מחל חריש</v>
      </c>
      <c r="D6826" s="1" t="s">
        <v>13052</v>
      </c>
      <c r="E6826" s="1"/>
      <c r="F6826" s="2">
        <v>3</v>
      </c>
      <c r="G6826" s="2">
        <f>INDEX(תוצאות_בחירות,MATCH(C6826,siot!$F$3:$F$1887,0),27)</f>
        <v>5</v>
      </c>
      <c r="H6826" s="2" t="b">
        <f t="shared" si="213"/>
        <v>1</v>
      </c>
      <c r="I6826" s="1" t="s">
        <v>2</v>
      </c>
      <c r="J6826" s="1" t="s">
        <v>13060</v>
      </c>
      <c r="K6826" s="1"/>
    </row>
    <row r="6827" spans="1:11">
      <c r="A6827" s="1" t="s">
        <v>13053</v>
      </c>
      <c r="B6827" s="1" t="s">
        <v>126</v>
      </c>
      <c r="C6827" s="48" t="str">
        <f t="shared" si="212"/>
        <v>מחל חריש</v>
      </c>
      <c r="D6827" s="1" t="s">
        <v>13052</v>
      </c>
      <c r="E6827" s="1"/>
      <c r="F6827" s="2">
        <v>4</v>
      </c>
      <c r="G6827" s="2">
        <f>INDEX(תוצאות_בחירות,MATCH(C6827,siot!$F$3:$F$1887,0),27)</f>
        <v>5</v>
      </c>
      <c r="H6827" s="2" t="b">
        <f t="shared" si="213"/>
        <v>1</v>
      </c>
      <c r="I6827" s="1" t="s">
        <v>2</v>
      </c>
      <c r="J6827" s="1" t="s">
        <v>13059</v>
      </c>
      <c r="K6827" s="1">
        <v>1</v>
      </c>
    </row>
    <row r="6828" spans="1:11">
      <c r="A6828" s="1" t="s">
        <v>13053</v>
      </c>
      <c r="B6828" s="1" t="s">
        <v>126</v>
      </c>
      <c r="C6828" s="48" t="str">
        <f t="shared" si="212"/>
        <v>מחל חריש</v>
      </c>
      <c r="D6828" s="1" t="s">
        <v>13052</v>
      </c>
      <c r="E6828" s="1"/>
      <c r="F6828" s="2">
        <v>5</v>
      </c>
      <c r="G6828" s="2">
        <f>INDEX(תוצאות_בחירות,MATCH(C6828,siot!$F$3:$F$1887,0),27)</f>
        <v>5</v>
      </c>
      <c r="H6828" s="2" t="b">
        <f t="shared" si="213"/>
        <v>1</v>
      </c>
      <c r="I6828" s="1" t="s">
        <v>2</v>
      </c>
      <c r="J6828" s="1" t="s">
        <v>13058</v>
      </c>
      <c r="K6828" s="1">
        <v>1</v>
      </c>
    </row>
    <row r="6829" spans="1:11" hidden="1">
      <c r="A6829" s="1" t="s">
        <v>13053</v>
      </c>
      <c r="B6829" s="1" t="s">
        <v>126</v>
      </c>
      <c r="C6829" s="48" t="str">
        <f t="shared" si="212"/>
        <v>מחל חריש</v>
      </c>
      <c r="D6829" s="1" t="s">
        <v>13052</v>
      </c>
      <c r="E6829" s="1"/>
      <c r="F6829" s="2">
        <v>6</v>
      </c>
      <c r="G6829" s="2">
        <f>INDEX(תוצאות_בחירות,MATCH(C6829,siot!$F$3:$F$1887,0),27)</f>
        <v>5</v>
      </c>
      <c r="H6829" s="2" t="b">
        <f t="shared" si="213"/>
        <v>0</v>
      </c>
      <c r="I6829" s="1" t="s">
        <v>2</v>
      </c>
      <c r="J6829" s="1" t="s">
        <v>13057</v>
      </c>
      <c r="K6829" s="1"/>
    </row>
    <row r="6830" spans="1:11" hidden="1">
      <c r="A6830" s="1" t="s">
        <v>13053</v>
      </c>
      <c r="B6830" s="1" t="s">
        <v>126</v>
      </c>
      <c r="C6830" s="48" t="str">
        <f t="shared" si="212"/>
        <v>מחל חריש</v>
      </c>
      <c r="D6830" s="1" t="s">
        <v>13052</v>
      </c>
      <c r="E6830" s="1"/>
      <c r="F6830" s="2">
        <v>7</v>
      </c>
      <c r="G6830" s="2">
        <f>INDEX(תוצאות_בחירות,MATCH(C6830,siot!$F$3:$F$1887,0),27)</f>
        <v>5</v>
      </c>
      <c r="H6830" s="2" t="b">
        <f t="shared" si="213"/>
        <v>0</v>
      </c>
      <c r="I6830" s="1" t="s">
        <v>2</v>
      </c>
      <c r="J6830" s="1" t="s">
        <v>13056</v>
      </c>
      <c r="K6830" s="1"/>
    </row>
    <row r="6831" spans="1:11" hidden="1">
      <c r="A6831" s="1" t="s">
        <v>13053</v>
      </c>
      <c r="B6831" s="1" t="s">
        <v>126</v>
      </c>
      <c r="C6831" s="48" t="str">
        <f t="shared" si="212"/>
        <v>מחל חריש</v>
      </c>
      <c r="D6831" s="1" t="s">
        <v>13052</v>
      </c>
      <c r="E6831" s="1"/>
      <c r="F6831" s="2">
        <v>8</v>
      </c>
      <c r="G6831" s="2">
        <f>INDEX(תוצאות_בחירות,MATCH(C6831,siot!$F$3:$F$1887,0),27)</f>
        <v>5</v>
      </c>
      <c r="H6831" s="2" t="b">
        <f t="shared" si="213"/>
        <v>0</v>
      </c>
      <c r="I6831" s="1" t="s">
        <v>2</v>
      </c>
      <c r="J6831" s="1" t="s">
        <v>13055</v>
      </c>
      <c r="K6831" s="1"/>
    </row>
    <row r="6832" spans="1:11" hidden="1">
      <c r="A6832" s="1" t="s">
        <v>13053</v>
      </c>
      <c r="B6832" s="1" t="s">
        <v>126</v>
      </c>
      <c r="C6832" s="48" t="str">
        <f t="shared" si="212"/>
        <v>מחל חריש</v>
      </c>
      <c r="D6832" s="1" t="s">
        <v>13052</v>
      </c>
      <c r="E6832" s="1"/>
      <c r="F6832" s="2">
        <v>9</v>
      </c>
      <c r="G6832" s="2">
        <f>INDEX(תוצאות_בחירות,MATCH(C6832,siot!$F$3:$F$1887,0),27)</f>
        <v>5</v>
      </c>
      <c r="H6832" s="2" t="b">
        <f t="shared" si="213"/>
        <v>0</v>
      </c>
      <c r="I6832" s="1" t="s">
        <v>2</v>
      </c>
      <c r="J6832" s="1" t="s">
        <v>13054</v>
      </c>
      <c r="K6832" s="1"/>
    </row>
    <row r="6833" spans="1:11" hidden="1">
      <c r="A6833" s="1" t="s">
        <v>13053</v>
      </c>
      <c r="B6833" s="1" t="s">
        <v>126</v>
      </c>
      <c r="C6833" s="48" t="str">
        <f t="shared" si="212"/>
        <v>מחל חריש</v>
      </c>
      <c r="D6833" s="1" t="s">
        <v>13052</v>
      </c>
      <c r="E6833" s="1"/>
      <c r="F6833" s="2">
        <v>10</v>
      </c>
      <c r="G6833" s="2">
        <f>INDEX(תוצאות_בחירות,MATCH(C6833,siot!$F$3:$F$1887,0),27)</f>
        <v>5</v>
      </c>
      <c r="H6833" s="2" t="b">
        <f t="shared" si="213"/>
        <v>0</v>
      </c>
      <c r="I6833" s="1" t="s">
        <v>2</v>
      </c>
      <c r="J6833" s="1" t="s">
        <v>13051</v>
      </c>
      <c r="K6833" s="1"/>
    </row>
    <row r="6834" spans="1:11" hidden="1">
      <c r="A6834" s="1" t="s">
        <v>12925</v>
      </c>
      <c r="B6834" s="1" t="s">
        <v>3822</v>
      </c>
      <c r="C6834" s="48" t="str">
        <f t="shared" si="212"/>
        <v>ג טבריה</v>
      </c>
      <c r="D6834" s="1" t="s">
        <v>4888</v>
      </c>
      <c r="E6834" s="1" t="s">
        <v>3</v>
      </c>
      <c r="F6834" s="2" t="s">
        <v>19548</v>
      </c>
      <c r="G6834" s="2">
        <f>INDEX(תוצאות_בחירות,MATCH(C6834,siot!$F$3:$F$1887,0),27)</f>
        <v>1</v>
      </c>
      <c r="H6834" s="2" t="b">
        <f t="shared" si="213"/>
        <v>0</v>
      </c>
      <c r="I6834" s="1"/>
      <c r="J6834" s="1"/>
      <c r="K6834" s="1"/>
    </row>
    <row r="6835" spans="1:11">
      <c r="A6835" s="1" t="s">
        <v>12925</v>
      </c>
      <c r="B6835" s="1" t="s">
        <v>3822</v>
      </c>
      <c r="C6835" s="48" t="str">
        <f t="shared" si="212"/>
        <v>ג טבריה</v>
      </c>
      <c r="D6835" s="1" t="s">
        <v>4888</v>
      </c>
      <c r="E6835" s="1"/>
      <c r="F6835" s="2">
        <v>1</v>
      </c>
      <c r="G6835" s="2">
        <f>INDEX(תוצאות_בחירות,MATCH(C6835,siot!$F$3:$F$1887,0),27)</f>
        <v>1</v>
      </c>
      <c r="H6835" s="2" t="b">
        <f t="shared" si="213"/>
        <v>1</v>
      </c>
      <c r="I6835" s="1" t="s">
        <v>2</v>
      </c>
      <c r="J6835" s="1" t="s">
        <v>13050</v>
      </c>
      <c r="K6835" s="1"/>
    </row>
    <row r="6836" spans="1:11" hidden="1">
      <c r="A6836" s="1" t="s">
        <v>12925</v>
      </c>
      <c r="B6836" s="1" t="s">
        <v>3822</v>
      </c>
      <c r="C6836" s="48" t="str">
        <f t="shared" si="212"/>
        <v>ג טבריה</v>
      </c>
      <c r="D6836" s="1" t="s">
        <v>4888</v>
      </c>
      <c r="E6836" s="1"/>
      <c r="F6836" s="2">
        <v>2</v>
      </c>
      <c r="G6836" s="2">
        <f>INDEX(תוצאות_בחירות,MATCH(C6836,siot!$F$3:$F$1887,0),27)</f>
        <v>1</v>
      </c>
      <c r="H6836" s="2" t="b">
        <f t="shared" si="213"/>
        <v>0</v>
      </c>
      <c r="I6836" s="1" t="s">
        <v>2</v>
      </c>
      <c r="J6836" s="1" t="s">
        <v>13049</v>
      </c>
      <c r="K6836" s="1"/>
    </row>
    <row r="6837" spans="1:11" hidden="1">
      <c r="A6837" s="1" t="s">
        <v>12925</v>
      </c>
      <c r="B6837" s="1" t="s">
        <v>3822</v>
      </c>
      <c r="C6837" s="48" t="str">
        <f t="shared" si="212"/>
        <v>ג טבריה</v>
      </c>
      <c r="D6837" s="1" t="s">
        <v>4888</v>
      </c>
      <c r="E6837" s="1"/>
      <c r="F6837" s="2">
        <v>3</v>
      </c>
      <c r="G6837" s="2">
        <f>INDEX(תוצאות_בחירות,MATCH(C6837,siot!$F$3:$F$1887,0),27)</f>
        <v>1</v>
      </c>
      <c r="H6837" s="2" t="b">
        <f t="shared" si="213"/>
        <v>0</v>
      </c>
      <c r="I6837" s="1" t="s">
        <v>2</v>
      </c>
      <c r="J6837" s="1" t="s">
        <v>13048</v>
      </c>
      <c r="K6837" s="1"/>
    </row>
    <row r="6838" spans="1:11" hidden="1">
      <c r="A6838" s="1" t="s">
        <v>12925</v>
      </c>
      <c r="B6838" s="1" t="s">
        <v>3822</v>
      </c>
      <c r="C6838" s="48" t="str">
        <f t="shared" si="212"/>
        <v>ג טבריה</v>
      </c>
      <c r="D6838" s="1" t="s">
        <v>4888</v>
      </c>
      <c r="E6838" s="1"/>
      <c r="F6838" s="2">
        <v>4</v>
      </c>
      <c r="G6838" s="2">
        <f>INDEX(תוצאות_בחירות,MATCH(C6838,siot!$F$3:$F$1887,0),27)</f>
        <v>1</v>
      </c>
      <c r="H6838" s="2" t="b">
        <f t="shared" si="213"/>
        <v>0</v>
      </c>
      <c r="I6838" s="1" t="s">
        <v>2</v>
      </c>
      <c r="J6838" s="1" t="s">
        <v>13047</v>
      </c>
      <c r="K6838" s="1"/>
    </row>
    <row r="6839" spans="1:11" hidden="1">
      <c r="A6839" s="1" t="s">
        <v>12925</v>
      </c>
      <c r="B6839" s="1" t="s">
        <v>3822</v>
      </c>
      <c r="C6839" s="48" t="str">
        <f t="shared" si="212"/>
        <v>ג טבריה</v>
      </c>
      <c r="D6839" s="1" t="s">
        <v>4888</v>
      </c>
      <c r="E6839" s="1"/>
      <c r="F6839" s="2">
        <v>5</v>
      </c>
      <c r="G6839" s="2">
        <f>INDEX(תוצאות_בחירות,MATCH(C6839,siot!$F$3:$F$1887,0),27)</f>
        <v>1</v>
      </c>
      <c r="H6839" s="2" t="b">
        <f t="shared" si="213"/>
        <v>0</v>
      </c>
      <c r="I6839" s="1" t="s">
        <v>2</v>
      </c>
      <c r="J6839" s="1" t="s">
        <v>13046</v>
      </c>
      <c r="K6839" s="1"/>
    </row>
    <row r="6840" spans="1:11" hidden="1">
      <c r="A6840" s="1" t="s">
        <v>12925</v>
      </c>
      <c r="B6840" s="1" t="s">
        <v>3822</v>
      </c>
      <c r="C6840" s="48" t="str">
        <f t="shared" si="212"/>
        <v>ג טבריה</v>
      </c>
      <c r="D6840" s="1" t="s">
        <v>4888</v>
      </c>
      <c r="E6840" s="1"/>
      <c r="F6840" s="2">
        <v>6</v>
      </c>
      <c r="G6840" s="2">
        <f>INDEX(תוצאות_בחירות,MATCH(C6840,siot!$F$3:$F$1887,0),27)</f>
        <v>1</v>
      </c>
      <c r="H6840" s="2" t="b">
        <f t="shared" si="213"/>
        <v>0</v>
      </c>
      <c r="I6840" s="1" t="s">
        <v>2</v>
      </c>
      <c r="J6840" s="1" t="s">
        <v>13045</v>
      </c>
      <c r="K6840" s="1"/>
    </row>
    <row r="6841" spans="1:11" hidden="1">
      <c r="A6841" s="1" t="s">
        <v>12925</v>
      </c>
      <c r="B6841" s="1" t="s">
        <v>3822</v>
      </c>
      <c r="C6841" s="48" t="str">
        <f t="shared" si="212"/>
        <v>ג טבריה</v>
      </c>
      <c r="D6841" s="1" t="s">
        <v>4888</v>
      </c>
      <c r="E6841" s="1"/>
      <c r="F6841" s="2">
        <v>7</v>
      </c>
      <c r="G6841" s="2">
        <f>INDEX(תוצאות_בחירות,MATCH(C6841,siot!$F$3:$F$1887,0),27)</f>
        <v>1</v>
      </c>
      <c r="H6841" s="2" t="b">
        <f t="shared" si="213"/>
        <v>0</v>
      </c>
      <c r="I6841" s="1" t="s">
        <v>2</v>
      </c>
      <c r="J6841" s="1" t="s">
        <v>13044</v>
      </c>
      <c r="K6841" s="1"/>
    </row>
    <row r="6842" spans="1:11" hidden="1">
      <c r="A6842" s="1" t="s">
        <v>12925</v>
      </c>
      <c r="B6842" s="1" t="s">
        <v>3822</v>
      </c>
      <c r="C6842" s="48" t="str">
        <f t="shared" si="212"/>
        <v>ג טבריה</v>
      </c>
      <c r="D6842" s="1" t="s">
        <v>4888</v>
      </c>
      <c r="E6842" s="1"/>
      <c r="F6842" s="2">
        <v>8</v>
      </c>
      <c r="G6842" s="2">
        <f>INDEX(תוצאות_בחירות,MATCH(C6842,siot!$F$3:$F$1887,0),27)</f>
        <v>1</v>
      </c>
      <c r="H6842" s="2" t="b">
        <f t="shared" si="213"/>
        <v>0</v>
      </c>
      <c r="I6842" s="1" t="s">
        <v>2</v>
      </c>
      <c r="J6842" s="1" t="s">
        <v>13043</v>
      </c>
      <c r="K6842" s="1"/>
    </row>
    <row r="6843" spans="1:11" hidden="1">
      <c r="A6843" s="1" t="s">
        <v>12925</v>
      </c>
      <c r="B6843" s="1" t="s">
        <v>553</v>
      </c>
      <c r="C6843" s="48" t="str">
        <f t="shared" si="212"/>
        <v>חי טבריה</v>
      </c>
      <c r="D6843" s="1" t="s">
        <v>13036</v>
      </c>
      <c r="E6843" s="1" t="s">
        <v>3</v>
      </c>
      <c r="F6843" s="2" t="s">
        <v>19548</v>
      </c>
      <c r="G6843" s="2">
        <f>INDEX(תוצאות_בחירות,MATCH(C6843,siot!$F$3:$F$1887,0),27)</f>
        <v>0</v>
      </c>
      <c r="H6843" s="2" t="b">
        <f t="shared" si="213"/>
        <v>0</v>
      </c>
      <c r="I6843" s="1"/>
      <c r="J6843" s="1"/>
      <c r="K6843" s="1"/>
    </row>
    <row r="6844" spans="1:11" hidden="1">
      <c r="A6844" s="1" t="s">
        <v>12925</v>
      </c>
      <c r="B6844" s="1" t="s">
        <v>553</v>
      </c>
      <c r="C6844" s="48" t="str">
        <f t="shared" si="212"/>
        <v>חי טבריה</v>
      </c>
      <c r="D6844" s="1" t="s">
        <v>13036</v>
      </c>
      <c r="E6844" s="1"/>
      <c r="F6844" s="2">
        <v>1</v>
      </c>
      <c r="G6844" s="2">
        <f>INDEX(תוצאות_בחירות,MATCH(C6844,siot!$F$3:$F$1887,0),27)</f>
        <v>0</v>
      </c>
      <c r="H6844" s="2" t="b">
        <f t="shared" si="213"/>
        <v>0</v>
      </c>
      <c r="I6844" s="1" t="s">
        <v>2</v>
      </c>
      <c r="J6844" s="1" t="s">
        <v>13042</v>
      </c>
      <c r="K6844" s="1"/>
    </row>
    <row r="6845" spans="1:11" hidden="1">
      <c r="A6845" s="1" t="s">
        <v>12925</v>
      </c>
      <c r="B6845" s="1" t="s">
        <v>553</v>
      </c>
      <c r="C6845" s="48" t="str">
        <f t="shared" si="212"/>
        <v>חי טבריה</v>
      </c>
      <c r="D6845" s="1" t="s">
        <v>13036</v>
      </c>
      <c r="E6845" s="1"/>
      <c r="F6845" s="2">
        <v>2</v>
      </c>
      <c r="G6845" s="2">
        <f>INDEX(תוצאות_בחירות,MATCH(C6845,siot!$F$3:$F$1887,0),27)</f>
        <v>0</v>
      </c>
      <c r="H6845" s="2" t="b">
        <f t="shared" si="213"/>
        <v>0</v>
      </c>
      <c r="I6845" s="1" t="s">
        <v>2</v>
      </c>
      <c r="J6845" s="1" t="s">
        <v>13041</v>
      </c>
      <c r="K6845" s="1"/>
    </row>
    <row r="6846" spans="1:11" hidden="1">
      <c r="A6846" s="1" t="s">
        <v>12925</v>
      </c>
      <c r="B6846" s="1" t="s">
        <v>553</v>
      </c>
      <c r="C6846" s="48" t="str">
        <f t="shared" si="212"/>
        <v>חי טבריה</v>
      </c>
      <c r="D6846" s="1" t="s">
        <v>13036</v>
      </c>
      <c r="E6846" s="1"/>
      <c r="F6846" s="2">
        <v>3</v>
      </c>
      <c r="G6846" s="2">
        <f>INDEX(תוצאות_בחירות,MATCH(C6846,siot!$F$3:$F$1887,0),27)</f>
        <v>0</v>
      </c>
      <c r="H6846" s="2" t="b">
        <f t="shared" si="213"/>
        <v>0</v>
      </c>
      <c r="I6846" s="1" t="s">
        <v>2</v>
      </c>
      <c r="J6846" s="1" t="s">
        <v>13040</v>
      </c>
      <c r="K6846" s="1"/>
    </row>
    <row r="6847" spans="1:11" hidden="1">
      <c r="A6847" s="1" t="s">
        <v>12925</v>
      </c>
      <c r="B6847" s="1" t="s">
        <v>553</v>
      </c>
      <c r="C6847" s="48" t="str">
        <f t="shared" si="212"/>
        <v>חי טבריה</v>
      </c>
      <c r="D6847" s="1" t="s">
        <v>13036</v>
      </c>
      <c r="E6847" s="1"/>
      <c r="F6847" s="2">
        <v>4</v>
      </c>
      <c r="G6847" s="2">
        <f>INDEX(תוצאות_בחירות,MATCH(C6847,siot!$F$3:$F$1887,0),27)</f>
        <v>0</v>
      </c>
      <c r="H6847" s="2" t="b">
        <f t="shared" si="213"/>
        <v>0</v>
      </c>
      <c r="I6847" s="1" t="s">
        <v>2</v>
      </c>
      <c r="J6847" s="1" t="s">
        <v>13039</v>
      </c>
      <c r="K6847" s="1"/>
    </row>
    <row r="6848" spans="1:11" hidden="1">
      <c r="A6848" s="1" t="s">
        <v>12925</v>
      </c>
      <c r="B6848" s="1" t="s">
        <v>553</v>
      </c>
      <c r="C6848" s="48" t="str">
        <f t="shared" si="212"/>
        <v>חי טבריה</v>
      </c>
      <c r="D6848" s="1" t="s">
        <v>13036</v>
      </c>
      <c r="E6848" s="1"/>
      <c r="F6848" s="2">
        <v>5</v>
      </c>
      <c r="G6848" s="2">
        <f>INDEX(תוצאות_בחירות,MATCH(C6848,siot!$F$3:$F$1887,0),27)</f>
        <v>0</v>
      </c>
      <c r="H6848" s="2" t="b">
        <f t="shared" si="213"/>
        <v>0</v>
      </c>
      <c r="I6848" s="1" t="s">
        <v>2</v>
      </c>
      <c r="J6848" s="1" t="s">
        <v>13038</v>
      </c>
      <c r="K6848" s="1"/>
    </row>
    <row r="6849" spans="1:11" hidden="1">
      <c r="A6849" s="1" t="s">
        <v>12925</v>
      </c>
      <c r="B6849" s="1" t="s">
        <v>553</v>
      </c>
      <c r="C6849" s="48" t="str">
        <f t="shared" si="212"/>
        <v>חי טבריה</v>
      </c>
      <c r="D6849" s="1" t="s">
        <v>13036</v>
      </c>
      <c r="E6849" s="1"/>
      <c r="F6849" s="2">
        <v>6</v>
      </c>
      <c r="G6849" s="2">
        <f>INDEX(תוצאות_בחירות,MATCH(C6849,siot!$F$3:$F$1887,0),27)</f>
        <v>0</v>
      </c>
      <c r="H6849" s="2" t="b">
        <f t="shared" si="213"/>
        <v>0</v>
      </c>
      <c r="I6849" s="1" t="s">
        <v>2</v>
      </c>
      <c r="J6849" s="1" t="s">
        <v>13037</v>
      </c>
      <c r="K6849" s="1"/>
    </row>
    <row r="6850" spans="1:11" hidden="1">
      <c r="A6850" s="1" t="s">
        <v>12925</v>
      </c>
      <c r="B6850" s="1" t="s">
        <v>553</v>
      </c>
      <c r="C6850" s="48" t="str">
        <f t="shared" si="212"/>
        <v>חי טבריה</v>
      </c>
      <c r="D6850" s="1" t="s">
        <v>13036</v>
      </c>
      <c r="E6850" s="1"/>
      <c r="F6850" s="2">
        <v>7</v>
      </c>
      <c r="G6850" s="2">
        <f>INDEX(תוצאות_בחירות,MATCH(C6850,siot!$F$3:$F$1887,0),27)</f>
        <v>0</v>
      </c>
      <c r="H6850" s="2" t="b">
        <f t="shared" si="213"/>
        <v>0</v>
      </c>
      <c r="I6850" s="1" t="s">
        <v>2</v>
      </c>
      <c r="J6850" s="1" t="s">
        <v>13035</v>
      </c>
      <c r="K6850" s="1"/>
    </row>
    <row r="6851" spans="1:11" hidden="1">
      <c r="A6851" s="1" t="s">
        <v>12925</v>
      </c>
      <c r="B6851" s="1" t="s">
        <v>1007</v>
      </c>
      <c r="C6851" s="48" t="str">
        <f t="shared" si="212"/>
        <v>טב טבריה</v>
      </c>
      <c r="D6851" s="1" t="s">
        <v>13022</v>
      </c>
      <c r="E6851" s="1" t="s">
        <v>3</v>
      </c>
      <c r="F6851" s="2" t="s">
        <v>19548</v>
      </c>
      <c r="G6851" s="2">
        <f>INDEX(תוצאות_בחירות,MATCH(C6851,siot!$F$3:$F$1887,0),27)</f>
        <v>0</v>
      </c>
      <c r="H6851" s="2" t="b">
        <f t="shared" si="213"/>
        <v>0</v>
      </c>
      <c r="I6851" s="1"/>
      <c r="J6851" s="1"/>
      <c r="K6851" s="1"/>
    </row>
    <row r="6852" spans="1:11" hidden="1">
      <c r="A6852" s="1" t="s">
        <v>12925</v>
      </c>
      <c r="B6852" s="1" t="s">
        <v>1007</v>
      </c>
      <c r="C6852" s="48" t="str">
        <f t="shared" ref="C6852:C6915" si="214">B6852&amp;" "&amp;A6852</f>
        <v>טב טבריה</v>
      </c>
      <c r="D6852" s="1" t="s">
        <v>13022</v>
      </c>
      <c r="E6852" s="1"/>
      <c r="F6852" s="2">
        <v>1</v>
      </c>
      <c r="G6852" s="2">
        <f>INDEX(תוצאות_בחירות,MATCH(C6852,siot!$F$3:$F$1887,0),27)</f>
        <v>0</v>
      </c>
      <c r="H6852" s="2" t="b">
        <f t="shared" ref="H6852:H6915" si="215">IF(OR(F6852&lt;G6852,G6852=F6852),TRUE,FALSE)</f>
        <v>0</v>
      </c>
      <c r="I6852" s="1" t="s">
        <v>2</v>
      </c>
      <c r="J6852" s="1" t="s">
        <v>13034</v>
      </c>
      <c r="K6852" s="1"/>
    </row>
    <row r="6853" spans="1:11" hidden="1">
      <c r="A6853" s="1" t="s">
        <v>12925</v>
      </c>
      <c r="B6853" s="1" t="s">
        <v>1007</v>
      </c>
      <c r="C6853" s="48" t="str">
        <f t="shared" si="214"/>
        <v>טב טבריה</v>
      </c>
      <c r="D6853" s="1" t="s">
        <v>13022</v>
      </c>
      <c r="E6853" s="1"/>
      <c r="F6853" s="2">
        <v>2</v>
      </c>
      <c r="G6853" s="2">
        <f>INDEX(תוצאות_בחירות,MATCH(C6853,siot!$F$3:$F$1887,0),27)</f>
        <v>0</v>
      </c>
      <c r="H6853" s="2" t="b">
        <f t="shared" si="215"/>
        <v>0</v>
      </c>
      <c r="I6853" s="1" t="s">
        <v>2</v>
      </c>
      <c r="J6853" s="1" t="s">
        <v>13033</v>
      </c>
      <c r="K6853" s="1"/>
    </row>
    <row r="6854" spans="1:11" hidden="1">
      <c r="A6854" s="1" t="s">
        <v>12925</v>
      </c>
      <c r="B6854" s="1" t="s">
        <v>1007</v>
      </c>
      <c r="C6854" s="48" t="str">
        <f t="shared" si="214"/>
        <v>טב טבריה</v>
      </c>
      <c r="D6854" s="1" t="s">
        <v>13022</v>
      </c>
      <c r="E6854" s="1"/>
      <c r="F6854" s="2">
        <v>3</v>
      </c>
      <c r="G6854" s="2">
        <f>INDEX(תוצאות_בחירות,MATCH(C6854,siot!$F$3:$F$1887,0),27)</f>
        <v>0</v>
      </c>
      <c r="H6854" s="2" t="b">
        <f t="shared" si="215"/>
        <v>0</v>
      </c>
      <c r="I6854" s="1" t="s">
        <v>2</v>
      </c>
      <c r="J6854" s="1" t="s">
        <v>13032</v>
      </c>
      <c r="K6854" s="1"/>
    </row>
    <row r="6855" spans="1:11" hidden="1">
      <c r="A6855" s="1" t="s">
        <v>12925</v>
      </c>
      <c r="B6855" s="1" t="s">
        <v>1007</v>
      </c>
      <c r="C6855" s="48" t="str">
        <f t="shared" si="214"/>
        <v>טב טבריה</v>
      </c>
      <c r="D6855" s="1" t="s">
        <v>13022</v>
      </c>
      <c r="E6855" s="1"/>
      <c r="F6855" s="2">
        <v>4</v>
      </c>
      <c r="G6855" s="2">
        <f>INDEX(תוצאות_בחירות,MATCH(C6855,siot!$F$3:$F$1887,0),27)</f>
        <v>0</v>
      </c>
      <c r="H6855" s="2" t="b">
        <f t="shared" si="215"/>
        <v>0</v>
      </c>
      <c r="I6855" s="1" t="s">
        <v>2</v>
      </c>
      <c r="J6855" s="1" t="s">
        <v>12926</v>
      </c>
      <c r="K6855" s="1"/>
    </row>
    <row r="6856" spans="1:11" hidden="1">
      <c r="A6856" s="1" t="s">
        <v>12925</v>
      </c>
      <c r="B6856" s="1" t="s">
        <v>1007</v>
      </c>
      <c r="C6856" s="48" t="str">
        <f t="shared" si="214"/>
        <v>טב טבריה</v>
      </c>
      <c r="D6856" s="1" t="s">
        <v>13022</v>
      </c>
      <c r="E6856" s="1"/>
      <c r="F6856" s="2">
        <v>5</v>
      </c>
      <c r="G6856" s="2">
        <f>INDEX(תוצאות_בחירות,MATCH(C6856,siot!$F$3:$F$1887,0),27)</f>
        <v>0</v>
      </c>
      <c r="H6856" s="2" t="b">
        <f t="shared" si="215"/>
        <v>0</v>
      </c>
      <c r="I6856" s="1" t="s">
        <v>2</v>
      </c>
      <c r="J6856" s="1" t="s">
        <v>13031</v>
      </c>
      <c r="K6856" s="1"/>
    </row>
    <row r="6857" spans="1:11" hidden="1">
      <c r="A6857" s="1" t="s">
        <v>12925</v>
      </c>
      <c r="B6857" s="1" t="s">
        <v>1007</v>
      </c>
      <c r="C6857" s="48" t="str">
        <f t="shared" si="214"/>
        <v>טב טבריה</v>
      </c>
      <c r="D6857" s="1" t="s">
        <v>13022</v>
      </c>
      <c r="E6857" s="1"/>
      <c r="F6857" s="2">
        <v>6</v>
      </c>
      <c r="G6857" s="2">
        <f>INDEX(תוצאות_בחירות,MATCH(C6857,siot!$F$3:$F$1887,0),27)</f>
        <v>0</v>
      </c>
      <c r="H6857" s="2" t="b">
        <f t="shared" si="215"/>
        <v>0</v>
      </c>
      <c r="I6857" s="1" t="s">
        <v>2</v>
      </c>
      <c r="J6857" s="1" t="s">
        <v>13030</v>
      </c>
      <c r="K6857" s="1"/>
    </row>
    <row r="6858" spans="1:11" hidden="1">
      <c r="A6858" s="1" t="s">
        <v>12925</v>
      </c>
      <c r="B6858" s="1" t="s">
        <v>1007</v>
      </c>
      <c r="C6858" s="48" t="str">
        <f t="shared" si="214"/>
        <v>טב טבריה</v>
      </c>
      <c r="D6858" s="1" t="s">
        <v>13022</v>
      </c>
      <c r="E6858" s="1"/>
      <c r="F6858" s="2">
        <v>7</v>
      </c>
      <c r="G6858" s="2">
        <f>INDEX(תוצאות_בחירות,MATCH(C6858,siot!$F$3:$F$1887,0),27)</f>
        <v>0</v>
      </c>
      <c r="H6858" s="2" t="b">
        <f t="shared" si="215"/>
        <v>0</v>
      </c>
      <c r="I6858" s="1" t="s">
        <v>2</v>
      </c>
      <c r="J6858" s="1" t="s">
        <v>13029</v>
      </c>
      <c r="K6858" s="1"/>
    </row>
    <row r="6859" spans="1:11" hidden="1">
      <c r="A6859" s="1" t="s">
        <v>12925</v>
      </c>
      <c r="B6859" s="1" t="s">
        <v>1007</v>
      </c>
      <c r="C6859" s="48" t="str">
        <f t="shared" si="214"/>
        <v>טב טבריה</v>
      </c>
      <c r="D6859" s="1" t="s">
        <v>13022</v>
      </c>
      <c r="E6859" s="1"/>
      <c r="F6859" s="2">
        <v>8</v>
      </c>
      <c r="G6859" s="2">
        <f>INDEX(תוצאות_בחירות,MATCH(C6859,siot!$F$3:$F$1887,0),27)</f>
        <v>0</v>
      </c>
      <c r="H6859" s="2" t="b">
        <f t="shared" si="215"/>
        <v>0</v>
      </c>
      <c r="I6859" s="1" t="s">
        <v>2</v>
      </c>
      <c r="J6859" s="1" t="s">
        <v>13028</v>
      </c>
      <c r="K6859" s="1"/>
    </row>
    <row r="6860" spans="1:11" hidden="1">
      <c r="A6860" s="1" t="s">
        <v>12925</v>
      </c>
      <c r="B6860" s="1" t="s">
        <v>1007</v>
      </c>
      <c r="C6860" s="48" t="str">
        <f t="shared" si="214"/>
        <v>טב טבריה</v>
      </c>
      <c r="D6860" s="1" t="s">
        <v>13022</v>
      </c>
      <c r="E6860" s="1"/>
      <c r="F6860" s="2">
        <v>9</v>
      </c>
      <c r="G6860" s="2">
        <f>INDEX(תוצאות_בחירות,MATCH(C6860,siot!$F$3:$F$1887,0),27)</f>
        <v>0</v>
      </c>
      <c r="H6860" s="2" t="b">
        <f t="shared" si="215"/>
        <v>0</v>
      </c>
      <c r="I6860" s="1" t="s">
        <v>2</v>
      </c>
      <c r="J6860" s="1" t="s">
        <v>13027</v>
      </c>
      <c r="K6860" s="1"/>
    </row>
    <row r="6861" spans="1:11" hidden="1">
      <c r="A6861" s="1" t="s">
        <v>12925</v>
      </c>
      <c r="B6861" s="1" t="s">
        <v>1007</v>
      </c>
      <c r="C6861" s="48" t="str">
        <f t="shared" si="214"/>
        <v>טב טבריה</v>
      </c>
      <c r="D6861" s="1" t="s">
        <v>13022</v>
      </c>
      <c r="E6861" s="1"/>
      <c r="F6861" s="2">
        <v>10</v>
      </c>
      <c r="G6861" s="2">
        <f>INDEX(תוצאות_בחירות,MATCH(C6861,siot!$F$3:$F$1887,0),27)</f>
        <v>0</v>
      </c>
      <c r="H6861" s="2" t="b">
        <f t="shared" si="215"/>
        <v>0</v>
      </c>
      <c r="I6861" s="1" t="s">
        <v>2</v>
      </c>
      <c r="J6861" s="1" t="s">
        <v>13026</v>
      </c>
      <c r="K6861" s="1"/>
    </row>
    <row r="6862" spans="1:11" hidden="1">
      <c r="A6862" s="1" t="s">
        <v>12925</v>
      </c>
      <c r="B6862" s="1" t="s">
        <v>1007</v>
      </c>
      <c r="C6862" s="48" t="str">
        <f t="shared" si="214"/>
        <v>טב טבריה</v>
      </c>
      <c r="D6862" s="1" t="s">
        <v>13022</v>
      </c>
      <c r="E6862" s="1"/>
      <c r="F6862" s="2">
        <v>11</v>
      </c>
      <c r="G6862" s="2">
        <f>INDEX(תוצאות_בחירות,MATCH(C6862,siot!$F$3:$F$1887,0),27)</f>
        <v>0</v>
      </c>
      <c r="H6862" s="2" t="b">
        <f t="shared" si="215"/>
        <v>0</v>
      </c>
      <c r="I6862" s="1" t="s">
        <v>2</v>
      </c>
      <c r="J6862" s="1" t="s">
        <v>13025</v>
      </c>
      <c r="K6862" s="1"/>
    </row>
    <row r="6863" spans="1:11" hidden="1">
      <c r="A6863" s="1" t="s">
        <v>12925</v>
      </c>
      <c r="B6863" s="1" t="s">
        <v>1007</v>
      </c>
      <c r="C6863" s="48" t="str">
        <f t="shared" si="214"/>
        <v>טב טבריה</v>
      </c>
      <c r="D6863" s="1" t="s">
        <v>13022</v>
      </c>
      <c r="E6863" s="1"/>
      <c r="F6863" s="2">
        <v>12</v>
      </c>
      <c r="G6863" s="2">
        <f>INDEX(תוצאות_בחירות,MATCH(C6863,siot!$F$3:$F$1887,0),27)</f>
        <v>0</v>
      </c>
      <c r="H6863" s="2" t="b">
        <f t="shared" si="215"/>
        <v>0</v>
      </c>
      <c r="I6863" s="1" t="s">
        <v>2</v>
      </c>
      <c r="J6863" s="1" t="s">
        <v>13024</v>
      </c>
      <c r="K6863" s="1"/>
    </row>
    <row r="6864" spans="1:11" hidden="1">
      <c r="A6864" s="1" t="s">
        <v>12925</v>
      </c>
      <c r="B6864" s="1" t="s">
        <v>1007</v>
      </c>
      <c r="C6864" s="48" t="str">
        <f t="shared" si="214"/>
        <v>טב טבריה</v>
      </c>
      <c r="D6864" s="1" t="s">
        <v>13022</v>
      </c>
      <c r="E6864" s="1"/>
      <c r="F6864" s="2">
        <v>13</v>
      </c>
      <c r="G6864" s="2">
        <f>INDEX(תוצאות_בחירות,MATCH(C6864,siot!$F$3:$F$1887,0),27)</f>
        <v>0</v>
      </c>
      <c r="H6864" s="2" t="b">
        <f t="shared" si="215"/>
        <v>0</v>
      </c>
      <c r="I6864" s="1" t="s">
        <v>2</v>
      </c>
      <c r="J6864" s="1" t="s">
        <v>13023</v>
      </c>
      <c r="K6864" s="1"/>
    </row>
    <row r="6865" spans="1:11" hidden="1">
      <c r="A6865" s="1" t="s">
        <v>12925</v>
      </c>
      <c r="B6865" s="1" t="s">
        <v>1007</v>
      </c>
      <c r="C6865" s="48" t="str">
        <f t="shared" si="214"/>
        <v>טב טבריה</v>
      </c>
      <c r="D6865" s="1" t="s">
        <v>13022</v>
      </c>
      <c r="E6865" s="1"/>
      <c r="F6865" s="2">
        <v>14</v>
      </c>
      <c r="G6865" s="2">
        <f>INDEX(תוצאות_בחירות,MATCH(C6865,siot!$F$3:$F$1887,0),27)</f>
        <v>0</v>
      </c>
      <c r="H6865" s="2" t="b">
        <f t="shared" si="215"/>
        <v>0</v>
      </c>
      <c r="I6865" s="1" t="s">
        <v>2</v>
      </c>
      <c r="J6865" s="1" t="s">
        <v>3029</v>
      </c>
      <c r="K6865" s="1"/>
    </row>
    <row r="6866" spans="1:11" hidden="1">
      <c r="A6866" s="1" t="s">
        <v>12925</v>
      </c>
      <c r="B6866" s="1" t="s">
        <v>1007</v>
      </c>
      <c r="C6866" s="48" t="str">
        <f t="shared" si="214"/>
        <v>טב טבריה</v>
      </c>
      <c r="D6866" s="1" t="s">
        <v>13022</v>
      </c>
      <c r="E6866" s="1"/>
      <c r="F6866" s="2">
        <v>15</v>
      </c>
      <c r="G6866" s="2">
        <f>INDEX(תוצאות_בחירות,MATCH(C6866,siot!$F$3:$F$1887,0),27)</f>
        <v>0</v>
      </c>
      <c r="H6866" s="2" t="b">
        <f t="shared" si="215"/>
        <v>0</v>
      </c>
      <c r="I6866" s="1" t="s">
        <v>2</v>
      </c>
      <c r="J6866" s="1" t="s">
        <v>13021</v>
      </c>
      <c r="K6866" s="1"/>
    </row>
    <row r="6867" spans="1:11" hidden="1">
      <c r="A6867" s="1" t="s">
        <v>12925</v>
      </c>
      <c r="B6867" s="1" t="s">
        <v>1933</v>
      </c>
      <c r="C6867" s="48" t="str">
        <f t="shared" si="214"/>
        <v>יז טבריה</v>
      </c>
      <c r="D6867" s="1" t="s">
        <v>13010</v>
      </c>
      <c r="E6867" s="1" t="s">
        <v>3</v>
      </c>
      <c r="F6867" s="2" t="s">
        <v>19548</v>
      </c>
      <c r="G6867" s="2">
        <f>INDEX(תוצאות_בחירות,MATCH(C6867,siot!$F$3:$F$1887,0),27)</f>
        <v>0</v>
      </c>
      <c r="H6867" s="2" t="b">
        <f t="shared" si="215"/>
        <v>0</v>
      </c>
      <c r="I6867" s="1"/>
      <c r="J6867" s="1"/>
      <c r="K6867" s="1"/>
    </row>
    <row r="6868" spans="1:11" hidden="1">
      <c r="A6868" s="1" t="s">
        <v>12925</v>
      </c>
      <c r="B6868" s="1" t="s">
        <v>1933</v>
      </c>
      <c r="C6868" s="48" t="str">
        <f t="shared" si="214"/>
        <v>יז טבריה</v>
      </c>
      <c r="D6868" s="1" t="s">
        <v>13010</v>
      </c>
      <c r="E6868" s="1"/>
      <c r="F6868" s="2">
        <v>1</v>
      </c>
      <c r="G6868" s="2">
        <f>INDEX(תוצאות_בחירות,MATCH(C6868,siot!$F$3:$F$1887,0),27)</f>
        <v>0</v>
      </c>
      <c r="H6868" s="2" t="b">
        <f t="shared" si="215"/>
        <v>0</v>
      </c>
      <c r="I6868" s="1" t="s">
        <v>2</v>
      </c>
      <c r="J6868" s="1" t="s">
        <v>13020</v>
      </c>
      <c r="K6868" s="1"/>
    </row>
    <row r="6869" spans="1:11" hidden="1">
      <c r="A6869" s="1" t="s">
        <v>12925</v>
      </c>
      <c r="B6869" s="1" t="s">
        <v>1933</v>
      </c>
      <c r="C6869" s="48" t="str">
        <f t="shared" si="214"/>
        <v>יז טבריה</v>
      </c>
      <c r="D6869" s="1" t="s">
        <v>13010</v>
      </c>
      <c r="E6869" s="1"/>
      <c r="F6869" s="2">
        <v>2</v>
      </c>
      <c r="G6869" s="2">
        <f>INDEX(תוצאות_בחירות,MATCH(C6869,siot!$F$3:$F$1887,0),27)</f>
        <v>0</v>
      </c>
      <c r="H6869" s="2" t="b">
        <f t="shared" si="215"/>
        <v>0</v>
      </c>
      <c r="I6869" s="1" t="s">
        <v>2</v>
      </c>
      <c r="J6869" s="1" t="s">
        <v>13019</v>
      </c>
      <c r="K6869" s="1"/>
    </row>
    <row r="6870" spans="1:11" hidden="1">
      <c r="A6870" s="1" t="s">
        <v>12925</v>
      </c>
      <c r="B6870" s="1" t="s">
        <v>1933</v>
      </c>
      <c r="C6870" s="48" t="str">
        <f t="shared" si="214"/>
        <v>יז טבריה</v>
      </c>
      <c r="D6870" s="1" t="s">
        <v>13010</v>
      </c>
      <c r="E6870" s="1"/>
      <c r="F6870" s="2">
        <v>3</v>
      </c>
      <c r="G6870" s="2">
        <f>INDEX(תוצאות_בחירות,MATCH(C6870,siot!$F$3:$F$1887,0),27)</f>
        <v>0</v>
      </c>
      <c r="H6870" s="2" t="b">
        <f t="shared" si="215"/>
        <v>0</v>
      </c>
      <c r="I6870" s="1" t="s">
        <v>2</v>
      </c>
      <c r="J6870" s="1" t="s">
        <v>13018</v>
      </c>
      <c r="K6870" s="1"/>
    </row>
    <row r="6871" spans="1:11" hidden="1">
      <c r="A6871" s="1" t="s">
        <v>12925</v>
      </c>
      <c r="B6871" s="1" t="s">
        <v>1933</v>
      </c>
      <c r="C6871" s="48" t="str">
        <f t="shared" si="214"/>
        <v>יז טבריה</v>
      </c>
      <c r="D6871" s="1" t="s">
        <v>13010</v>
      </c>
      <c r="E6871" s="1"/>
      <c r="F6871" s="2">
        <v>4</v>
      </c>
      <c r="G6871" s="2">
        <f>INDEX(תוצאות_בחירות,MATCH(C6871,siot!$F$3:$F$1887,0),27)</f>
        <v>0</v>
      </c>
      <c r="H6871" s="2" t="b">
        <f t="shared" si="215"/>
        <v>0</v>
      </c>
      <c r="I6871" s="1" t="s">
        <v>2</v>
      </c>
      <c r="J6871" s="1" t="s">
        <v>13017</v>
      </c>
      <c r="K6871" s="1"/>
    </row>
    <row r="6872" spans="1:11" hidden="1">
      <c r="A6872" s="1" t="s">
        <v>12925</v>
      </c>
      <c r="B6872" s="1" t="s">
        <v>1933</v>
      </c>
      <c r="C6872" s="48" t="str">
        <f t="shared" si="214"/>
        <v>יז טבריה</v>
      </c>
      <c r="D6872" s="1" t="s">
        <v>13010</v>
      </c>
      <c r="E6872" s="1"/>
      <c r="F6872" s="2">
        <v>5</v>
      </c>
      <c r="G6872" s="2">
        <f>INDEX(תוצאות_בחירות,MATCH(C6872,siot!$F$3:$F$1887,0),27)</f>
        <v>0</v>
      </c>
      <c r="H6872" s="2" t="b">
        <f t="shared" si="215"/>
        <v>0</v>
      </c>
      <c r="I6872" s="1" t="s">
        <v>2</v>
      </c>
      <c r="J6872" s="1" t="s">
        <v>13016</v>
      </c>
      <c r="K6872" s="1"/>
    </row>
    <row r="6873" spans="1:11" hidden="1">
      <c r="A6873" s="1" t="s">
        <v>12925</v>
      </c>
      <c r="B6873" s="1" t="s">
        <v>1933</v>
      </c>
      <c r="C6873" s="48" t="str">
        <f t="shared" si="214"/>
        <v>יז טבריה</v>
      </c>
      <c r="D6873" s="1" t="s">
        <v>13010</v>
      </c>
      <c r="E6873" s="1"/>
      <c r="F6873" s="2">
        <v>6</v>
      </c>
      <c r="G6873" s="2">
        <f>INDEX(תוצאות_בחירות,MATCH(C6873,siot!$F$3:$F$1887,0),27)</f>
        <v>0</v>
      </c>
      <c r="H6873" s="2" t="b">
        <f t="shared" si="215"/>
        <v>0</v>
      </c>
      <c r="I6873" s="1" t="s">
        <v>2</v>
      </c>
      <c r="J6873" s="1" t="s">
        <v>13015</v>
      </c>
      <c r="K6873" s="1"/>
    </row>
    <row r="6874" spans="1:11" hidden="1">
      <c r="A6874" s="1" t="s">
        <v>12925</v>
      </c>
      <c r="B6874" s="1" t="s">
        <v>1933</v>
      </c>
      <c r="C6874" s="48" t="str">
        <f t="shared" si="214"/>
        <v>יז טבריה</v>
      </c>
      <c r="D6874" s="1" t="s">
        <v>13010</v>
      </c>
      <c r="E6874" s="1"/>
      <c r="F6874" s="2">
        <v>7</v>
      </c>
      <c r="G6874" s="2">
        <f>INDEX(תוצאות_בחירות,MATCH(C6874,siot!$F$3:$F$1887,0),27)</f>
        <v>0</v>
      </c>
      <c r="H6874" s="2" t="b">
        <f t="shared" si="215"/>
        <v>0</v>
      </c>
      <c r="I6874" s="1" t="s">
        <v>2</v>
      </c>
      <c r="J6874" s="1" t="s">
        <v>13014</v>
      </c>
      <c r="K6874" s="1"/>
    </row>
    <row r="6875" spans="1:11" hidden="1">
      <c r="A6875" s="1" t="s">
        <v>12925</v>
      </c>
      <c r="B6875" s="1" t="s">
        <v>1933</v>
      </c>
      <c r="C6875" s="48" t="str">
        <f t="shared" si="214"/>
        <v>יז טבריה</v>
      </c>
      <c r="D6875" s="1" t="s">
        <v>13010</v>
      </c>
      <c r="E6875" s="1"/>
      <c r="F6875" s="2">
        <v>8</v>
      </c>
      <c r="G6875" s="2">
        <f>INDEX(תוצאות_בחירות,MATCH(C6875,siot!$F$3:$F$1887,0),27)</f>
        <v>0</v>
      </c>
      <c r="H6875" s="2" t="b">
        <f t="shared" si="215"/>
        <v>0</v>
      </c>
      <c r="I6875" s="1" t="s">
        <v>2</v>
      </c>
      <c r="J6875" s="1" t="s">
        <v>13013</v>
      </c>
      <c r="K6875" s="1"/>
    </row>
    <row r="6876" spans="1:11" hidden="1">
      <c r="A6876" s="1" t="s">
        <v>12925</v>
      </c>
      <c r="B6876" s="1" t="s">
        <v>1933</v>
      </c>
      <c r="C6876" s="48" t="str">
        <f t="shared" si="214"/>
        <v>יז טבריה</v>
      </c>
      <c r="D6876" s="1" t="s">
        <v>13010</v>
      </c>
      <c r="E6876" s="1"/>
      <c r="F6876" s="2">
        <v>9</v>
      </c>
      <c r="G6876" s="2">
        <f>INDEX(תוצאות_בחירות,MATCH(C6876,siot!$F$3:$F$1887,0),27)</f>
        <v>0</v>
      </c>
      <c r="H6876" s="2" t="b">
        <f t="shared" si="215"/>
        <v>0</v>
      </c>
      <c r="I6876" s="1" t="s">
        <v>2</v>
      </c>
      <c r="J6876" s="1" t="s">
        <v>13012</v>
      </c>
      <c r="K6876" s="1"/>
    </row>
    <row r="6877" spans="1:11" hidden="1">
      <c r="A6877" s="1" t="s">
        <v>12925</v>
      </c>
      <c r="B6877" s="1" t="s">
        <v>1933</v>
      </c>
      <c r="C6877" s="48" t="str">
        <f t="shared" si="214"/>
        <v>יז טבריה</v>
      </c>
      <c r="D6877" s="1" t="s">
        <v>13010</v>
      </c>
      <c r="E6877" s="1"/>
      <c r="F6877" s="2">
        <v>10</v>
      </c>
      <c r="G6877" s="2">
        <f>INDEX(תוצאות_בחירות,MATCH(C6877,siot!$F$3:$F$1887,0),27)</f>
        <v>0</v>
      </c>
      <c r="H6877" s="2" t="b">
        <f t="shared" si="215"/>
        <v>0</v>
      </c>
      <c r="I6877" s="1" t="s">
        <v>2</v>
      </c>
      <c r="J6877" s="1" t="s">
        <v>13011</v>
      </c>
      <c r="K6877" s="1"/>
    </row>
    <row r="6878" spans="1:11" hidden="1">
      <c r="A6878" s="1" t="s">
        <v>12925</v>
      </c>
      <c r="B6878" s="1" t="s">
        <v>1933</v>
      </c>
      <c r="C6878" s="48" t="str">
        <f t="shared" si="214"/>
        <v>יז טבריה</v>
      </c>
      <c r="D6878" s="1" t="s">
        <v>13010</v>
      </c>
      <c r="E6878" s="1"/>
      <c r="F6878" s="2">
        <v>11</v>
      </c>
      <c r="G6878" s="2">
        <f>INDEX(תוצאות_בחירות,MATCH(C6878,siot!$F$3:$F$1887,0),27)</f>
        <v>0</v>
      </c>
      <c r="H6878" s="2" t="b">
        <f t="shared" si="215"/>
        <v>0</v>
      </c>
      <c r="I6878" s="1" t="s">
        <v>2</v>
      </c>
      <c r="J6878" s="1" t="s">
        <v>13009</v>
      </c>
      <c r="K6878" s="1"/>
    </row>
    <row r="6879" spans="1:11" hidden="1">
      <c r="A6879" s="1" t="s">
        <v>12925</v>
      </c>
      <c r="B6879" s="1" t="s">
        <v>2502</v>
      </c>
      <c r="C6879" s="48" t="str">
        <f t="shared" si="214"/>
        <v>כן טבריה</v>
      </c>
      <c r="D6879" s="1" t="s">
        <v>13001</v>
      </c>
      <c r="E6879" s="1" t="s">
        <v>3</v>
      </c>
      <c r="F6879" s="2" t="s">
        <v>19548</v>
      </c>
      <c r="G6879" s="2">
        <f>INDEX(תוצאות_בחירות,MATCH(C6879,siot!$F$3:$F$1887,0),27)</f>
        <v>1</v>
      </c>
      <c r="H6879" s="2" t="b">
        <f t="shared" si="215"/>
        <v>0</v>
      </c>
      <c r="I6879" s="1"/>
      <c r="J6879" s="1"/>
      <c r="K6879" s="1"/>
    </row>
    <row r="6880" spans="1:11">
      <c r="A6880" s="1" t="s">
        <v>12925</v>
      </c>
      <c r="B6880" s="1" t="s">
        <v>2502</v>
      </c>
      <c r="C6880" s="48" t="str">
        <f t="shared" si="214"/>
        <v>כן טבריה</v>
      </c>
      <c r="D6880" s="1" t="s">
        <v>13001</v>
      </c>
      <c r="E6880" s="1"/>
      <c r="F6880" s="2">
        <v>1</v>
      </c>
      <c r="G6880" s="2">
        <f>INDEX(תוצאות_בחירות,MATCH(C6880,siot!$F$3:$F$1887,0),27)</f>
        <v>1</v>
      </c>
      <c r="H6880" s="2" t="b">
        <f t="shared" si="215"/>
        <v>1</v>
      </c>
      <c r="I6880" s="1" t="s">
        <v>2</v>
      </c>
      <c r="J6880" s="1" t="s">
        <v>13008</v>
      </c>
      <c r="K6880" s="1"/>
    </row>
    <row r="6881" spans="1:11" hidden="1">
      <c r="A6881" s="1" t="s">
        <v>12925</v>
      </c>
      <c r="B6881" s="1" t="s">
        <v>2502</v>
      </c>
      <c r="C6881" s="48" t="str">
        <f t="shared" si="214"/>
        <v>כן טבריה</v>
      </c>
      <c r="D6881" s="1" t="s">
        <v>13001</v>
      </c>
      <c r="E6881" s="1"/>
      <c r="F6881" s="2">
        <v>2</v>
      </c>
      <c r="G6881" s="2">
        <f>INDEX(תוצאות_בחירות,MATCH(C6881,siot!$F$3:$F$1887,0),27)</f>
        <v>1</v>
      </c>
      <c r="H6881" s="2" t="b">
        <f t="shared" si="215"/>
        <v>0</v>
      </c>
      <c r="I6881" s="1" t="s">
        <v>2</v>
      </c>
      <c r="J6881" s="1" t="s">
        <v>13007</v>
      </c>
      <c r="K6881" s="1"/>
    </row>
    <row r="6882" spans="1:11" hidden="1">
      <c r="A6882" s="1" t="s">
        <v>12925</v>
      </c>
      <c r="B6882" s="1" t="s">
        <v>2502</v>
      </c>
      <c r="C6882" s="48" t="str">
        <f t="shared" si="214"/>
        <v>כן טבריה</v>
      </c>
      <c r="D6882" s="1" t="s">
        <v>13001</v>
      </c>
      <c r="E6882" s="1"/>
      <c r="F6882" s="2">
        <v>3</v>
      </c>
      <c r="G6882" s="2">
        <f>INDEX(תוצאות_בחירות,MATCH(C6882,siot!$F$3:$F$1887,0),27)</f>
        <v>1</v>
      </c>
      <c r="H6882" s="2" t="b">
        <f t="shared" si="215"/>
        <v>0</v>
      </c>
      <c r="I6882" s="1" t="s">
        <v>2</v>
      </c>
      <c r="J6882" s="1" t="s">
        <v>13006</v>
      </c>
      <c r="K6882" s="1"/>
    </row>
    <row r="6883" spans="1:11" hidden="1">
      <c r="A6883" s="1" t="s">
        <v>12925</v>
      </c>
      <c r="B6883" s="1" t="s">
        <v>2502</v>
      </c>
      <c r="C6883" s="48" t="str">
        <f t="shared" si="214"/>
        <v>כן טבריה</v>
      </c>
      <c r="D6883" s="1" t="s">
        <v>13001</v>
      </c>
      <c r="E6883" s="1"/>
      <c r="F6883" s="2">
        <v>4</v>
      </c>
      <c r="G6883" s="2">
        <f>INDEX(תוצאות_בחירות,MATCH(C6883,siot!$F$3:$F$1887,0),27)</f>
        <v>1</v>
      </c>
      <c r="H6883" s="2" t="b">
        <f t="shared" si="215"/>
        <v>0</v>
      </c>
      <c r="I6883" s="1" t="s">
        <v>2</v>
      </c>
      <c r="J6883" s="1" t="s">
        <v>13005</v>
      </c>
      <c r="K6883" s="1"/>
    </row>
    <row r="6884" spans="1:11" hidden="1">
      <c r="A6884" s="1" t="s">
        <v>12925</v>
      </c>
      <c r="B6884" s="1" t="s">
        <v>2502</v>
      </c>
      <c r="C6884" s="48" t="str">
        <f t="shared" si="214"/>
        <v>כן טבריה</v>
      </c>
      <c r="D6884" s="1" t="s">
        <v>13001</v>
      </c>
      <c r="E6884" s="1"/>
      <c r="F6884" s="2">
        <v>5</v>
      </c>
      <c r="G6884" s="2">
        <f>INDEX(תוצאות_בחירות,MATCH(C6884,siot!$F$3:$F$1887,0),27)</f>
        <v>1</v>
      </c>
      <c r="H6884" s="2" t="b">
        <f t="shared" si="215"/>
        <v>0</v>
      </c>
      <c r="I6884" s="1" t="s">
        <v>2</v>
      </c>
      <c r="J6884" s="1" t="s">
        <v>13004</v>
      </c>
      <c r="K6884" s="1"/>
    </row>
    <row r="6885" spans="1:11" hidden="1">
      <c r="A6885" s="1" t="s">
        <v>12925</v>
      </c>
      <c r="B6885" s="1" t="s">
        <v>2502</v>
      </c>
      <c r="C6885" s="48" t="str">
        <f t="shared" si="214"/>
        <v>כן טבריה</v>
      </c>
      <c r="D6885" s="1" t="s">
        <v>13001</v>
      </c>
      <c r="E6885" s="1"/>
      <c r="F6885" s="2">
        <v>6</v>
      </c>
      <c r="G6885" s="2">
        <f>INDEX(תוצאות_בחירות,MATCH(C6885,siot!$F$3:$F$1887,0),27)</f>
        <v>1</v>
      </c>
      <c r="H6885" s="2" t="b">
        <f t="shared" si="215"/>
        <v>0</v>
      </c>
      <c r="I6885" s="1" t="s">
        <v>2</v>
      </c>
      <c r="J6885" s="1" t="s">
        <v>13003</v>
      </c>
      <c r="K6885" s="1"/>
    </row>
    <row r="6886" spans="1:11" hidden="1">
      <c r="A6886" s="1" t="s">
        <v>12925</v>
      </c>
      <c r="B6886" s="1" t="s">
        <v>2502</v>
      </c>
      <c r="C6886" s="48" t="str">
        <f t="shared" si="214"/>
        <v>כן טבריה</v>
      </c>
      <c r="D6886" s="1" t="s">
        <v>13001</v>
      </c>
      <c r="E6886" s="1"/>
      <c r="F6886" s="2">
        <v>7</v>
      </c>
      <c r="G6886" s="2">
        <f>INDEX(תוצאות_בחירות,MATCH(C6886,siot!$F$3:$F$1887,0),27)</f>
        <v>1</v>
      </c>
      <c r="H6886" s="2" t="b">
        <f t="shared" si="215"/>
        <v>0</v>
      </c>
      <c r="I6886" s="1" t="s">
        <v>2</v>
      </c>
      <c r="J6886" s="1" t="s">
        <v>13002</v>
      </c>
      <c r="K6886" s="1"/>
    </row>
    <row r="6887" spans="1:11" hidden="1">
      <c r="A6887" s="1" t="s">
        <v>12925</v>
      </c>
      <c r="B6887" s="1" t="s">
        <v>2502</v>
      </c>
      <c r="C6887" s="48" t="str">
        <f t="shared" si="214"/>
        <v>כן טבריה</v>
      </c>
      <c r="D6887" s="1" t="s">
        <v>13001</v>
      </c>
      <c r="E6887" s="1"/>
      <c r="F6887" s="2">
        <v>8</v>
      </c>
      <c r="G6887" s="2">
        <f>INDEX(תוצאות_בחירות,MATCH(C6887,siot!$F$3:$F$1887,0),27)</f>
        <v>1</v>
      </c>
      <c r="H6887" s="2" t="b">
        <f t="shared" si="215"/>
        <v>0</v>
      </c>
      <c r="I6887" s="1" t="s">
        <v>2</v>
      </c>
      <c r="J6887" s="1" t="s">
        <v>13000</v>
      </c>
      <c r="K6887" s="1"/>
    </row>
    <row r="6888" spans="1:11" hidden="1">
      <c r="A6888" s="1" t="s">
        <v>12925</v>
      </c>
      <c r="B6888" s="1" t="s">
        <v>133</v>
      </c>
      <c r="C6888" s="48" t="str">
        <f t="shared" si="214"/>
        <v>לב טבריה</v>
      </c>
      <c r="D6888" s="1" t="s">
        <v>12986</v>
      </c>
      <c r="E6888" s="1" t="s">
        <v>18</v>
      </c>
      <c r="F6888" s="2" t="s">
        <v>19548</v>
      </c>
      <c r="G6888" s="2">
        <f>INDEX(תוצאות_בחירות,MATCH(C6888,siot!$F$3:$F$1887,0),27)</f>
        <v>3</v>
      </c>
      <c r="H6888" s="2" t="b">
        <f t="shared" si="215"/>
        <v>0</v>
      </c>
      <c r="I6888" s="1"/>
      <c r="J6888" s="1"/>
      <c r="K6888" s="1"/>
    </row>
    <row r="6889" spans="1:11">
      <c r="A6889" s="1" t="s">
        <v>12925</v>
      </c>
      <c r="B6889" s="1" t="s">
        <v>133</v>
      </c>
      <c r="C6889" s="48" t="str">
        <f t="shared" si="214"/>
        <v>לב טבריה</v>
      </c>
      <c r="D6889" s="1" t="s">
        <v>12986</v>
      </c>
      <c r="E6889" s="1" t="s">
        <v>17</v>
      </c>
      <c r="F6889" s="2">
        <v>1</v>
      </c>
      <c r="G6889" s="2">
        <f>INDEX(תוצאות_בחירות,MATCH(C6889,siot!$F$3:$F$1887,0),27)</f>
        <v>3</v>
      </c>
      <c r="H6889" s="2" t="b">
        <f t="shared" si="215"/>
        <v>1</v>
      </c>
      <c r="I6889" s="1" t="s">
        <v>2</v>
      </c>
      <c r="J6889" s="1" t="s">
        <v>12044</v>
      </c>
      <c r="K6889" s="1"/>
    </row>
    <row r="6890" spans="1:11">
      <c r="A6890" s="1" t="s">
        <v>12925</v>
      </c>
      <c r="B6890" s="1" t="s">
        <v>133</v>
      </c>
      <c r="C6890" s="48" t="str">
        <f t="shared" si="214"/>
        <v>לב טבריה</v>
      </c>
      <c r="D6890" s="1" t="s">
        <v>12986</v>
      </c>
      <c r="E6890" s="1"/>
      <c r="F6890" s="2">
        <v>2</v>
      </c>
      <c r="G6890" s="2">
        <f>INDEX(תוצאות_בחירות,MATCH(C6890,siot!$F$3:$F$1887,0),27)</f>
        <v>3</v>
      </c>
      <c r="H6890" s="2" t="b">
        <f t="shared" si="215"/>
        <v>1</v>
      </c>
      <c r="I6890" s="1" t="s">
        <v>2</v>
      </c>
      <c r="J6890" s="1" t="s">
        <v>12999</v>
      </c>
      <c r="K6890" s="1"/>
    </row>
    <row r="6891" spans="1:11">
      <c r="A6891" s="1" t="s">
        <v>12925</v>
      </c>
      <c r="B6891" s="1" t="s">
        <v>133</v>
      </c>
      <c r="C6891" s="48" t="str">
        <f t="shared" si="214"/>
        <v>לב טבריה</v>
      </c>
      <c r="D6891" s="1" t="s">
        <v>12986</v>
      </c>
      <c r="E6891" s="1"/>
      <c r="F6891" s="2">
        <v>3</v>
      </c>
      <c r="G6891" s="2">
        <f>INDEX(תוצאות_בחירות,MATCH(C6891,siot!$F$3:$F$1887,0),27)</f>
        <v>3</v>
      </c>
      <c r="H6891" s="2" t="b">
        <f t="shared" si="215"/>
        <v>1</v>
      </c>
      <c r="I6891" s="1" t="s">
        <v>2</v>
      </c>
      <c r="J6891" s="1" t="s">
        <v>12998</v>
      </c>
      <c r="K6891" s="1"/>
    </row>
    <row r="6892" spans="1:11" hidden="1">
      <c r="A6892" s="1" t="s">
        <v>12925</v>
      </c>
      <c r="B6892" s="1" t="s">
        <v>133</v>
      </c>
      <c r="C6892" s="48" t="str">
        <f t="shared" si="214"/>
        <v>לב טבריה</v>
      </c>
      <c r="D6892" s="1" t="s">
        <v>12986</v>
      </c>
      <c r="E6892" s="1"/>
      <c r="F6892" s="2">
        <v>4</v>
      </c>
      <c r="G6892" s="2">
        <f>INDEX(תוצאות_בחירות,MATCH(C6892,siot!$F$3:$F$1887,0),27)</f>
        <v>3</v>
      </c>
      <c r="H6892" s="2" t="b">
        <f t="shared" si="215"/>
        <v>0</v>
      </c>
      <c r="I6892" s="1" t="s">
        <v>2</v>
      </c>
      <c r="J6892" s="1" t="s">
        <v>12997</v>
      </c>
      <c r="K6892" s="1"/>
    </row>
    <row r="6893" spans="1:11" hidden="1">
      <c r="A6893" s="1" t="s">
        <v>12925</v>
      </c>
      <c r="B6893" s="1" t="s">
        <v>133</v>
      </c>
      <c r="C6893" s="48" t="str">
        <f t="shared" si="214"/>
        <v>לב טבריה</v>
      </c>
      <c r="D6893" s="1" t="s">
        <v>12986</v>
      </c>
      <c r="E6893" s="1"/>
      <c r="F6893" s="2">
        <v>5</v>
      </c>
      <c r="G6893" s="2">
        <f>INDEX(תוצאות_בחירות,MATCH(C6893,siot!$F$3:$F$1887,0),27)</f>
        <v>3</v>
      </c>
      <c r="H6893" s="2" t="b">
        <f t="shared" si="215"/>
        <v>0</v>
      </c>
      <c r="I6893" s="1" t="s">
        <v>2</v>
      </c>
      <c r="J6893" s="1" t="s">
        <v>12996</v>
      </c>
      <c r="K6893" s="1"/>
    </row>
    <row r="6894" spans="1:11" hidden="1">
      <c r="A6894" s="1" t="s">
        <v>12925</v>
      </c>
      <c r="B6894" s="1" t="s">
        <v>133</v>
      </c>
      <c r="C6894" s="48" t="str">
        <f t="shared" si="214"/>
        <v>לב טבריה</v>
      </c>
      <c r="D6894" s="1" t="s">
        <v>12986</v>
      </c>
      <c r="E6894" s="1"/>
      <c r="F6894" s="2">
        <v>6</v>
      </c>
      <c r="G6894" s="2">
        <f>INDEX(תוצאות_בחירות,MATCH(C6894,siot!$F$3:$F$1887,0),27)</f>
        <v>3</v>
      </c>
      <c r="H6894" s="2" t="b">
        <f t="shared" si="215"/>
        <v>0</v>
      </c>
      <c r="I6894" s="1" t="s">
        <v>2</v>
      </c>
      <c r="J6894" s="1" t="s">
        <v>12995</v>
      </c>
      <c r="K6894" s="1"/>
    </row>
    <row r="6895" spans="1:11" hidden="1">
      <c r="A6895" s="1" t="s">
        <v>12925</v>
      </c>
      <c r="B6895" s="1" t="s">
        <v>133</v>
      </c>
      <c r="C6895" s="48" t="str">
        <f t="shared" si="214"/>
        <v>לב טבריה</v>
      </c>
      <c r="D6895" s="1" t="s">
        <v>12986</v>
      </c>
      <c r="E6895" s="1"/>
      <c r="F6895" s="2">
        <v>7</v>
      </c>
      <c r="G6895" s="2">
        <f>INDEX(תוצאות_בחירות,MATCH(C6895,siot!$F$3:$F$1887,0),27)</f>
        <v>3</v>
      </c>
      <c r="H6895" s="2" t="b">
        <f t="shared" si="215"/>
        <v>0</v>
      </c>
      <c r="I6895" s="1" t="s">
        <v>2</v>
      </c>
      <c r="J6895" s="1" t="s">
        <v>12994</v>
      </c>
      <c r="K6895" s="1"/>
    </row>
    <row r="6896" spans="1:11" hidden="1">
      <c r="A6896" s="1" t="s">
        <v>12925</v>
      </c>
      <c r="B6896" s="1" t="s">
        <v>133</v>
      </c>
      <c r="C6896" s="48" t="str">
        <f t="shared" si="214"/>
        <v>לב טבריה</v>
      </c>
      <c r="D6896" s="1" t="s">
        <v>12986</v>
      </c>
      <c r="E6896" s="1"/>
      <c r="F6896" s="2">
        <v>8</v>
      </c>
      <c r="G6896" s="2">
        <f>INDEX(תוצאות_בחירות,MATCH(C6896,siot!$F$3:$F$1887,0),27)</f>
        <v>3</v>
      </c>
      <c r="H6896" s="2" t="b">
        <f t="shared" si="215"/>
        <v>0</v>
      </c>
      <c r="I6896" s="1" t="s">
        <v>2</v>
      </c>
      <c r="J6896" s="1" t="s">
        <v>12993</v>
      </c>
      <c r="K6896" s="1"/>
    </row>
    <row r="6897" spans="1:11" hidden="1">
      <c r="A6897" s="1" t="s">
        <v>12925</v>
      </c>
      <c r="B6897" s="1" t="s">
        <v>133</v>
      </c>
      <c r="C6897" s="48" t="str">
        <f t="shared" si="214"/>
        <v>לב טבריה</v>
      </c>
      <c r="D6897" s="1" t="s">
        <v>12986</v>
      </c>
      <c r="E6897" s="1"/>
      <c r="F6897" s="2">
        <v>9</v>
      </c>
      <c r="G6897" s="2">
        <f>INDEX(תוצאות_בחירות,MATCH(C6897,siot!$F$3:$F$1887,0),27)</f>
        <v>3</v>
      </c>
      <c r="H6897" s="2" t="b">
        <f t="shared" si="215"/>
        <v>0</v>
      </c>
      <c r="I6897" s="1" t="s">
        <v>2</v>
      </c>
      <c r="J6897" s="1" t="s">
        <v>12992</v>
      </c>
      <c r="K6897" s="1"/>
    </row>
    <row r="6898" spans="1:11" hidden="1">
      <c r="A6898" s="1" t="s">
        <v>12925</v>
      </c>
      <c r="B6898" s="1" t="s">
        <v>133</v>
      </c>
      <c r="C6898" s="48" t="str">
        <f t="shared" si="214"/>
        <v>לב טבריה</v>
      </c>
      <c r="D6898" s="1" t="s">
        <v>12986</v>
      </c>
      <c r="E6898" s="1"/>
      <c r="F6898" s="2">
        <v>10</v>
      </c>
      <c r="G6898" s="2">
        <f>INDEX(תוצאות_בחירות,MATCH(C6898,siot!$F$3:$F$1887,0),27)</f>
        <v>3</v>
      </c>
      <c r="H6898" s="2" t="b">
        <f t="shared" si="215"/>
        <v>0</v>
      </c>
      <c r="I6898" s="1" t="s">
        <v>2</v>
      </c>
      <c r="J6898" s="1" t="s">
        <v>12991</v>
      </c>
      <c r="K6898" s="1"/>
    </row>
    <row r="6899" spans="1:11" hidden="1">
      <c r="A6899" s="1" t="s">
        <v>12925</v>
      </c>
      <c r="B6899" s="1" t="s">
        <v>133</v>
      </c>
      <c r="C6899" s="48" t="str">
        <f t="shared" si="214"/>
        <v>לב טבריה</v>
      </c>
      <c r="D6899" s="1" t="s">
        <v>12986</v>
      </c>
      <c r="E6899" s="1"/>
      <c r="F6899" s="2">
        <v>11</v>
      </c>
      <c r="G6899" s="2">
        <f>INDEX(תוצאות_בחירות,MATCH(C6899,siot!$F$3:$F$1887,0),27)</f>
        <v>3</v>
      </c>
      <c r="H6899" s="2" t="b">
        <f t="shared" si="215"/>
        <v>0</v>
      </c>
      <c r="I6899" s="1" t="s">
        <v>2</v>
      </c>
      <c r="J6899" s="1" t="s">
        <v>12990</v>
      </c>
      <c r="K6899" s="1"/>
    </row>
    <row r="6900" spans="1:11" hidden="1">
      <c r="A6900" s="1" t="s">
        <v>12925</v>
      </c>
      <c r="B6900" s="1" t="s">
        <v>133</v>
      </c>
      <c r="C6900" s="48" t="str">
        <f t="shared" si="214"/>
        <v>לב טבריה</v>
      </c>
      <c r="D6900" s="1" t="s">
        <v>12986</v>
      </c>
      <c r="E6900" s="1"/>
      <c r="F6900" s="2">
        <v>12</v>
      </c>
      <c r="G6900" s="2">
        <f>INDEX(תוצאות_בחירות,MATCH(C6900,siot!$F$3:$F$1887,0),27)</f>
        <v>3</v>
      </c>
      <c r="H6900" s="2" t="b">
        <f t="shared" si="215"/>
        <v>0</v>
      </c>
      <c r="I6900" s="1" t="s">
        <v>2</v>
      </c>
      <c r="J6900" s="1" t="s">
        <v>12989</v>
      </c>
      <c r="K6900" s="1"/>
    </row>
    <row r="6901" spans="1:11" hidden="1">
      <c r="A6901" s="1" t="s">
        <v>12925</v>
      </c>
      <c r="B6901" s="1" t="s">
        <v>133</v>
      </c>
      <c r="C6901" s="48" t="str">
        <f t="shared" si="214"/>
        <v>לב טבריה</v>
      </c>
      <c r="D6901" s="1" t="s">
        <v>12986</v>
      </c>
      <c r="E6901" s="1"/>
      <c r="F6901" s="2">
        <v>13</v>
      </c>
      <c r="G6901" s="2">
        <f>INDEX(תוצאות_בחירות,MATCH(C6901,siot!$F$3:$F$1887,0),27)</f>
        <v>3</v>
      </c>
      <c r="H6901" s="2" t="b">
        <f t="shared" si="215"/>
        <v>0</v>
      </c>
      <c r="I6901" s="1" t="s">
        <v>2</v>
      </c>
      <c r="J6901" s="1" t="s">
        <v>12988</v>
      </c>
      <c r="K6901" s="1"/>
    </row>
    <row r="6902" spans="1:11" hidden="1">
      <c r="A6902" s="1" t="s">
        <v>12925</v>
      </c>
      <c r="B6902" s="1" t="s">
        <v>133</v>
      </c>
      <c r="C6902" s="48" t="str">
        <f t="shared" si="214"/>
        <v>לב טבריה</v>
      </c>
      <c r="D6902" s="1" t="s">
        <v>12986</v>
      </c>
      <c r="E6902" s="1"/>
      <c r="F6902" s="2">
        <v>14</v>
      </c>
      <c r="G6902" s="2">
        <f>INDEX(תוצאות_בחירות,MATCH(C6902,siot!$F$3:$F$1887,0),27)</f>
        <v>3</v>
      </c>
      <c r="H6902" s="2" t="b">
        <f t="shared" si="215"/>
        <v>0</v>
      </c>
      <c r="I6902" s="1" t="s">
        <v>2</v>
      </c>
      <c r="J6902" s="1" t="s">
        <v>12987</v>
      </c>
      <c r="K6902" s="1"/>
    </row>
    <row r="6903" spans="1:11" hidden="1">
      <c r="A6903" s="1" t="s">
        <v>12925</v>
      </c>
      <c r="B6903" s="1" t="s">
        <v>133</v>
      </c>
      <c r="C6903" s="48" t="str">
        <f t="shared" si="214"/>
        <v>לב טבריה</v>
      </c>
      <c r="D6903" s="1" t="s">
        <v>12986</v>
      </c>
      <c r="E6903" s="1"/>
      <c r="F6903" s="2">
        <v>15</v>
      </c>
      <c r="G6903" s="2">
        <f>INDEX(תוצאות_בחירות,MATCH(C6903,siot!$F$3:$F$1887,0),27)</f>
        <v>3</v>
      </c>
      <c r="H6903" s="2" t="b">
        <f t="shared" si="215"/>
        <v>0</v>
      </c>
      <c r="I6903" s="1" t="s">
        <v>2</v>
      </c>
      <c r="J6903" s="1" t="s">
        <v>12985</v>
      </c>
      <c r="K6903" s="1"/>
    </row>
    <row r="6904" spans="1:11" hidden="1">
      <c r="A6904" s="1" t="s">
        <v>12925</v>
      </c>
      <c r="B6904" s="1" t="s">
        <v>2072</v>
      </c>
      <c r="C6904" s="48" t="str">
        <f t="shared" si="214"/>
        <v>מ טבריה</v>
      </c>
      <c r="D6904" s="1" t="s">
        <v>12974</v>
      </c>
      <c r="E6904" s="1" t="s">
        <v>3</v>
      </c>
      <c r="F6904" s="2" t="s">
        <v>19548</v>
      </c>
      <c r="G6904" s="2">
        <f>INDEX(תוצאות_בחירות,MATCH(C6904,siot!$F$3:$F$1887,0),27)</f>
        <v>0</v>
      </c>
      <c r="H6904" s="2" t="b">
        <f t="shared" si="215"/>
        <v>0</v>
      </c>
      <c r="I6904" s="1"/>
      <c r="J6904" s="1"/>
      <c r="K6904" s="1"/>
    </row>
    <row r="6905" spans="1:11" hidden="1">
      <c r="A6905" s="1" t="s">
        <v>12925</v>
      </c>
      <c r="B6905" s="1" t="s">
        <v>2072</v>
      </c>
      <c r="C6905" s="48" t="str">
        <f t="shared" si="214"/>
        <v>מ טבריה</v>
      </c>
      <c r="D6905" s="1" t="s">
        <v>12974</v>
      </c>
      <c r="E6905" s="1"/>
      <c r="F6905" s="2">
        <v>1</v>
      </c>
      <c r="G6905" s="2">
        <f>INDEX(תוצאות_בחירות,MATCH(C6905,siot!$F$3:$F$1887,0),27)</f>
        <v>0</v>
      </c>
      <c r="H6905" s="2" t="b">
        <f t="shared" si="215"/>
        <v>0</v>
      </c>
      <c r="I6905" s="1" t="s">
        <v>2</v>
      </c>
      <c r="J6905" s="1" t="s">
        <v>12984</v>
      </c>
      <c r="K6905" s="1"/>
    </row>
    <row r="6906" spans="1:11" hidden="1">
      <c r="A6906" s="1" t="s">
        <v>12925</v>
      </c>
      <c r="B6906" s="1" t="s">
        <v>2072</v>
      </c>
      <c r="C6906" s="48" t="str">
        <f t="shared" si="214"/>
        <v>מ טבריה</v>
      </c>
      <c r="D6906" s="1" t="s">
        <v>12974</v>
      </c>
      <c r="E6906" s="1"/>
      <c r="F6906" s="2">
        <v>2</v>
      </c>
      <c r="G6906" s="2">
        <f>INDEX(תוצאות_בחירות,MATCH(C6906,siot!$F$3:$F$1887,0),27)</f>
        <v>0</v>
      </c>
      <c r="H6906" s="2" t="b">
        <f t="shared" si="215"/>
        <v>0</v>
      </c>
      <c r="I6906" s="1" t="s">
        <v>2</v>
      </c>
      <c r="J6906" s="1" t="s">
        <v>12983</v>
      </c>
      <c r="K6906" s="1"/>
    </row>
    <row r="6907" spans="1:11" hidden="1">
      <c r="A6907" s="1" t="s">
        <v>12925</v>
      </c>
      <c r="B6907" s="1" t="s">
        <v>2072</v>
      </c>
      <c r="C6907" s="48" t="str">
        <f t="shared" si="214"/>
        <v>מ טבריה</v>
      </c>
      <c r="D6907" s="1" t="s">
        <v>12974</v>
      </c>
      <c r="E6907" s="1"/>
      <c r="F6907" s="2">
        <v>3</v>
      </c>
      <c r="G6907" s="2">
        <f>INDEX(תוצאות_בחירות,MATCH(C6907,siot!$F$3:$F$1887,0),27)</f>
        <v>0</v>
      </c>
      <c r="H6907" s="2" t="b">
        <f t="shared" si="215"/>
        <v>0</v>
      </c>
      <c r="I6907" s="1" t="s">
        <v>2</v>
      </c>
      <c r="J6907" s="1" t="s">
        <v>12982</v>
      </c>
      <c r="K6907" s="1"/>
    </row>
    <row r="6908" spans="1:11" hidden="1">
      <c r="A6908" s="1" t="s">
        <v>12925</v>
      </c>
      <c r="B6908" s="1" t="s">
        <v>2072</v>
      </c>
      <c r="C6908" s="48" t="str">
        <f t="shared" si="214"/>
        <v>מ טבריה</v>
      </c>
      <c r="D6908" s="1" t="s">
        <v>12974</v>
      </c>
      <c r="E6908" s="1"/>
      <c r="F6908" s="2">
        <v>4</v>
      </c>
      <c r="G6908" s="2">
        <f>INDEX(תוצאות_בחירות,MATCH(C6908,siot!$F$3:$F$1887,0),27)</f>
        <v>0</v>
      </c>
      <c r="H6908" s="2" t="b">
        <f t="shared" si="215"/>
        <v>0</v>
      </c>
      <c r="I6908" s="1" t="s">
        <v>2</v>
      </c>
      <c r="J6908" s="1" t="s">
        <v>12981</v>
      </c>
      <c r="K6908" s="1"/>
    </row>
    <row r="6909" spans="1:11" hidden="1">
      <c r="A6909" s="1" t="s">
        <v>12925</v>
      </c>
      <c r="B6909" s="1" t="s">
        <v>2072</v>
      </c>
      <c r="C6909" s="48" t="str">
        <f t="shared" si="214"/>
        <v>מ טבריה</v>
      </c>
      <c r="D6909" s="1" t="s">
        <v>12974</v>
      </c>
      <c r="E6909" s="1"/>
      <c r="F6909" s="2">
        <v>5</v>
      </c>
      <c r="G6909" s="2">
        <f>INDEX(תוצאות_בחירות,MATCH(C6909,siot!$F$3:$F$1887,0),27)</f>
        <v>0</v>
      </c>
      <c r="H6909" s="2" t="b">
        <f t="shared" si="215"/>
        <v>0</v>
      </c>
      <c r="I6909" s="1" t="s">
        <v>2</v>
      </c>
      <c r="J6909" s="1" t="s">
        <v>12980</v>
      </c>
      <c r="K6909" s="1"/>
    </row>
    <row r="6910" spans="1:11" hidden="1">
      <c r="A6910" s="1" t="s">
        <v>12925</v>
      </c>
      <c r="B6910" s="1" t="s">
        <v>2072</v>
      </c>
      <c r="C6910" s="48" t="str">
        <f t="shared" si="214"/>
        <v>מ טבריה</v>
      </c>
      <c r="D6910" s="1" t="s">
        <v>12974</v>
      </c>
      <c r="E6910" s="1"/>
      <c r="F6910" s="2">
        <v>6</v>
      </c>
      <c r="G6910" s="2">
        <f>INDEX(תוצאות_בחירות,MATCH(C6910,siot!$F$3:$F$1887,0),27)</f>
        <v>0</v>
      </c>
      <c r="H6910" s="2" t="b">
        <f t="shared" si="215"/>
        <v>0</v>
      </c>
      <c r="I6910" s="1" t="s">
        <v>2</v>
      </c>
      <c r="J6910" s="1" t="s">
        <v>12979</v>
      </c>
      <c r="K6910" s="1"/>
    </row>
    <row r="6911" spans="1:11" hidden="1">
      <c r="A6911" s="1" t="s">
        <v>12925</v>
      </c>
      <c r="B6911" s="1" t="s">
        <v>2072</v>
      </c>
      <c r="C6911" s="48" t="str">
        <f t="shared" si="214"/>
        <v>מ טבריה</v>
      </c>
      <c r="D6911" s="1" t="s">
        <v>12974</v>
      </c>
      <c r="E6911" s="1"/>
      <c r="F6911" s="2">
        <v>7</v>
      </c>
      <c r="G6911" s="2">
        <f>INDEX(תוצאות_בחירות,MATCH(C6911,siot!$F$3:$F$1887,0),27)</f>
        <v>0</v>
      </c>
      <c r="H6911" s="2" t="b">
        <f t="shared" si="215"/>
        <v>0</v>
      </c>
      <c r="I6911" s="1" t="s">
        <v>2</v>
      </c>
      <c r="J6911" s="1" t="s">
        <v>12978</v>
      </c>
      <c r="K6911" s="1"/>
    </row>
    <row r="6912" spans="1:11" hidden="1">
      <c r="A6912" s="1" t="s">
        <v>12925</v>
      </c>
      <c r="B6912" s="1" t="s">
        <v>2072</v>
      </c>
      <c r="C6912" s="48" t="str">
        <f t="shared" si="214"/>
        <v>מ טבריה</v>
      </c>
      <c r="D6912" s="1" t="s">
        <v>12974</v>
      </c>
      <c r="E6912" s="1"/>
      <c r="F6912" s="2">
        <v>8</v>
      </c>
      <c r="G6912" s="2">
        <f>INDEX(תוצאות_בחירות,MATCH(C6912,siot!$F$3:$F$1887,0),27)</f>
        <v>0</v>
      </c>
      <c r="H6912" s="2" t="b">
        <f t="shared" si="215"/>
        <v>0</v>
      </c>
      <c r="I6912" s="1" t="s">
        <v>2</v>
      </c>
      <c r="J6912" s="1" t="s">
        <v>12977</v>
      </c>
      <c r="K6912" s="1"/>
    </row>
    <row r="6913" spans="1:11" hidden="1">
      <c r="A6913" s="1" t="s">
        <v>12925</v>
      </c>
      <c r="B6913" s="1" t="s">
        <v>2072</v>
      </c>
      <c r="C6913" s="48" t="str">
        <f t="shared" si="214"/>
        <v>מ טבריה</v>
      </c>
      <c r="D6913" s="1" t="s">
        <v>12974</v>
      </c>
      <c r="E6913" s="1"/>
      <c r="F6913" s="2">
        <v>9</v>
      </c>
      <c r="G6913" s="2">
        <f>INDEX(תוצאות_בחירות,MATCH(C6913,siot!$F$3:$F$1887,0),27)</f>
        <v>0</v>
      </c>
      <c r="H6913" s="2" t="b">
        <f t="shared" si="215"/>
        <v>0</v>
      </c>
      <c r="I6913" s="1" t="s">
        <v>2</v>
      </c>
      <c r="J6913" s="1" t="s">
        <v>12976</v>
      </c>
      <c r="K6913" s="1"/>
    </row>
    <row r="6914" spans="1:11" hidden="1">
      <c r="A6914" s="1" t="s">
        <v>12925</v>
      </c>
      <c r="B6914" s="1" t="s">
        <v>2072</v>
      </c>
      <c r="C6914" s="48" t="str">
        <f t="shared" si="214"/>
        <v>מ טבריה</v>
      </c>
      <c r="D6914" s="1" t="s">
        <v>12974</v>
      </c>
      <c r="E6914" s="1"/>
      <c r="F6914" s="2">
        <v>10</v>
      </c>
      <c r="G6914" s="2">
        <f>INDEX(תוצאות_בחירות,MATCH(C6914,siot!$F$3:$F$1887,0),27)</f>
        <v>0</v>
      </c>
      <c r="H6914" s="2" t="b">
        <f t="shared" si="215"/>
        <v>0</v>
      </c>
      <c r="I6914" s="1" t="s">
        <v>2</v>
      </c>
      <c r="J6914" s="1" t="s">
        <v>12975</v>
      </c>
      <c r="K6914" s="1"/>
    </row>
    <row r="6915" spans="1:11" hidden="1">
      <c r="A6915" s="1" t="s">
        <v>12925</v>
      </c>
      <c r="B6915" s="1" t="s">
        <v>2072</v>
      </c>
      <c r="C6915" s="48" t="str">
        <f t="shared" si="214"/>
        <v>מ טבריה</v>
      </c>
      <c r="D6915" s="1" t="s">
        <v>12974</v>
      </c>
      <c r="E6915" s="1"/>
      <c r="F6915" s="2">
        <v>11</v>
      </c>
      <c r="G6915" s="2">
        <f>INDEX(תוצאות_בחירות,MATCH(C6915,siot!$F$3:$F$1887,0),27)</f>
        <v>0</v>
      </c>
      <c r="H6915" s="2" t="b">
        <f t="shared" si="215"/>
        <v>0</v>
      </c>
      <c r="I6915" s="1" t="s">
        <v>2</v>
      </c>
      <c r="J6915" s="1" t="s">
        <v>12973</v>
      </c>
      <c r="K6915" s="1"/>
    </row>
    <row r="6916" spans="1:11" hidden="1">
      <c r="A6916" s="1" t="s">
        <v>12925</v>
      </c>
      <c r="B6916" s="1" t="s">
        <v>126</v>
      </c>
      <c r="C6916" s="48" t="str">
        <f t="shared" ref="C6916:C6979" si="216">B6916&amp;" "&amp;A6916</f>
        <v>מחל טבריה</v>
      </c>
      <c r="D6916" s="1" t="s">
        <v>12960</v>
      </c>
      <c r="E6916" s="1" t="s">
        <v>18</v>
      </c>
      <c r="F6916" s="2" t="s">
        <v>19548</v>
      </c>
      <c r="G6916" s="2">
        <f>INDEX(תוצאות_בחירות,MATCH(C6916,siot!$F$3:$F$1887,0),27)</f>
        <v>1</v>
      </c>
      <c r="H6916" s="2" t="b">
        <f t="shared" ref="H6916:H6979" si="217">IF(OR(F6916&lt;G6916,G6916=F6916),TRUE,FALSE)</f>
        <v>0</v>
      </c>
      <c r="I6916" s="1"/>
      <c r="J6916" s="1"/>
      <c r="K6916" s="1"/>
    </row>
    <row r="6917" spans="1:11">
      <c r="A6917" s="1" t="s">
        <v>12925</v>
      </c>
      <c r="B6917" s="1" t="s">
        <v>126</v>
      </c>
      <c r="C6917" s="48" t="str">
        <f t="shared" si="216"/>
        <v>מחל טבריה</v>
      </c>
      <c r="D6917" s="1" t="s">
        <v>12960</v>
      </c>
      <c r="E6917" s="1" t="s">
        <v>17</v>
      </c>
      <c r="F6917" s="2">
        <v>1</v>
      </c>
      <c r="G6917" s="2">
        <f>INDEX(תוצאות_בחירות,MATCH(C6917,siot!$F$3:$F$1887,0),27)</f>
        <v>1</v>
      </c>
      <c r="H6917" s="2" t="b">
        <f t="shared" si="217"/>
        <v>1</v>
      </c>
      <c r="I6917" s="1" t="s">
        <v>2</v>
      </c>
      <c r="J6917" s="1" t="s">
        <v>12972</v>
      </c>
      <c r="K6917" s="1"/>
    </row>
    <row r="6918" spans="1:11" hidden="1">
      <c r="A6918" s="1" t="s">
        <v>12925</v>
      </c>
      <c r="B6918" s="1" t="s">
        <v>126</v>
      </c>
      <c r="C6918" s="48" t="str">
        <f t="shared" si="216"/>
        <v>מחל טבריה</v>
      </c>
      <c r="D6918" s="1" t="s">
        <v>12960</v>
      </c>
      <c r="E6918" s="1"/>
      <c r="F6918" s="2">
        <v>2</v>
      </c>
      <c r="G6918" s="2">
        <f>INDEX(תוצאות_בחירות,MATCH(C6918,siot!$F$3:$F$1887,0),27)</f>
        <v>1</v>
      </c>
      <c r="H6918" s="2" t="b">
        <f t="shared" si="217"/>
        <v>0</v>
      </c>
      <c r="I6918" s="1" t="s">
        <v>2</v>
      </c>
      <c r="J6918" s="1" t="s">
        <v>12971</v>
      </c>
      <c r="K6918" s="1"/>
    </row>
    <row r="6919" spans="1:11" hidden="1">
      <c r="A6919" s="1" t="s">
        <v>12925</v>
      </c>
      <c r="B6919" s="1" t="s">
        <v>126</v>
      </c>
      <c r="C6919" s="48" t="str">
        <f t="shared" si="216"/>
        <v>מחל טבריה</v>
      </c>
      <c r="D6919" s="1" t="s">
        <v>12960</v>
      </c>
      <c r="E6919" s="1"/>
      <c r="F6919" s="2">
        <v>3</v>
      </c>
      <c r="G6919" s="2">
        <f>INDEX(תוצאות_בחירות,MATCH(C6919,siot!$F$3:$F$1887,0),27)</f>
        <v>1</v>
      </c>
      <c r="H6919" s="2" t="b">
        <f t="shared" si="217"/>
        <v>0</v>
      </c>
      <c r="I6919" s="1" t="s">
        <v>2</v>
      </c>
      <c r="J6919" s="1" t="s">
        <v>7080</v>
      </c>
      <c r="K6919" s="1"/>
    </row>
    <row r="6920" spans="1:11" hidden="1">
      <c r="A6920" s="1" t="s">
        <v>12925</v>
      </c>
      <c r="B6920" s="1" t="s">
        <v>126</v>
      </c>
      <c r="C6920" s="48" t="str">
        <f t="shared" si="216"/>
        <v>מחל טבריה</v>
      </c>
      <c r="D6920" s="1" t="s">
        <v>12960</v>
      </c>
      <c r="E6920" s="1"/>
      <c r="F6920" s="2">
        <v>4</v>
      </c>
      <c r="G6920" s="2">
        <f>INDEX(תוצאות_בחירות,MATCH(C6920,siot!$F$3:$F$1887,0),27)</f>
        <v>1</v>
      </c>
      <c r="H6920" s="2" t="b">
        <f t="shared" si="217"/>
        <v>0</v>
      </c>
      <c r="I6920" s="1" t="s">
        <v>2</v>
      </c>
      <c r="J6920" s="1" t="s">
        <v>12970</v>
      </c>
      <c r="K6920" s="1"/>
    </row>
    <row r="6921" spans="1:11" hidden="1">
      <c r="A6921" s="1" t="s">
        <v>12925</v>
      </c>
      <c r="B6921" s="1" t="s">
        <v>126</v>
      </c>
      <c r="C6921" s="48" t="str">
        <f t="shared" si="216"/>
        <v>מחל טבריה</v>
      </c>
      <c r="D6921" s="1" t="s">
        <v>12960</v>
      </c>
      <c r="E6921" s="1"/>
      <c r="F6921" s="2">
        <v>5</v>
      </c>
      <c r="G6921" s="2">
        <f>INDEX(תוצאות_בחירות,MATCH(C6921,siot!$F$3:$F$1887,0),27)</f>
        <v>1</v>
      </c>
      <c r="H6921" s="2" t="b">
        <f t="shared" si="217"/>
        <v>0</v>
      </c>
      <c r="I6921" s="1" t="s">
        <v>2</v>
      </c>
      <c r="J6921" s="1" t="s">
        <v>12969</v>
      </c>
      <c r="K6921" s="1"/>
    </row>
    <row r="6922" spans="1:11" hidden="1">
      <c r="A6922" s="1" t="s">
        <v>12925</v>
      </c>
      <c r="B6922" s="1" t="s">
        <v>126</v>
      </c>
      <c r="C6922" s="48" t="str">
        <f t="shared" si="216"/>
        <v>מחל טבריה</v>
      </c>
      <c r="D6922" s="1" t="s">
        <v>12960</v>
      </c>
      <c r="E6922" s="1"/>
      <c r="F6922" s="2">
        <v>6</v>
      </c>
      <c r="G6922" s="2">
        <f>INDEX(תוצאות_בחירות,MATCH(C6922,siot!$F$3:$F$1887,0),27)</f>
        <v>1</v>
      </c>
      <c r="H6922" s="2" t="b">
        <f t="shared" si="217"/>
        <v>0</v>
      </c>
      <c r="I6922" s="1" t="s">
        <v>2</v>
      </c>
      <c r="J6922" s="1" t="s">
        <v>12968</v>
      </c>
      <c r="K6922" s="1"/>
    </row>
    <row r="6923" spans="1:11" hidden="1">
      <c r="A6923" s="1" t="s">
        <v>12925</v>
      </c>
      <c r="B6923" s="1" t="s">
        <v>126</v>
      </c>
      <c r="C6923" s="48" t="str">
        <f t="shared" si="216"/>
        <v>מחל טבריה</v>
      </c>
      <c r="D6923" s="1" t="s">
        <v>12960</v>
      </c>
      <c r="E6923" s="1"/>
      <c r="F6923" s="2">
        <v>7</v>
      </c>
      <c r="G6923" s="2">
        <f>INDEX(תוצאות_בחירות,MATCH(C6923,siot!$F$3:$F$1887,0),27)</f>
        <v>1</v>
      </c>
      <c r="H6923" s="2" t="b">
        <f t="shared" si="217"/>
        <v>0</v>
      </c>
      <c r="I6923" s="1" t="s">
        <v>2</v>
      </c>
      <c r="J6923" s="1" t="s">
        <v>12967</v>
      </c>
      <c r="K6923" s="1"/>
    </row>
    <row r="6924" spans="1:11" hidden="1">
      <c r="A6924" s="1" t="s">
        <v>12925</v>
      </c>
      <c r="B6924" s="1" t="s">
        <v>126</v>
      </c>
      <c r="C6924" s="48" t="str">
        <f t="shared" si="216"/>
        <v>מחל טבריה</v>
      </c>
      <c r="D6924" s="1" t="s">
        <v>12960</v>
      </c>
      <c r="E6924" s="1"/>
      <c r="F6924" s="2">
        <v>8</v>
      </c>
      <c r="G6924" s="2">
        <f>INDEX(תוצאות_בחירות,MATCH(C6924,siot!$F$3:$F$1887,0),27)</f>
        <v>1</v>
      </c>
      <c r="H6924" s="2" t="b">
        <f t="shared" si="217"/>
        <v>0</v>
      </c>
      <c r="I6924" s="1" t="s">
        <v>2</v>
      </c>
      <c r="J6924" s="1" t="s">
        <v>12966</v>
      </c>
      <c r="K6924" s="1"/>
    </row>
    <row r="6925" spans="1:11" hidden="1">
      <c r="A6925" s="1" t="s">
        <v>12925</v>
      </c>
      <c r="B6925" s="1" t="s">
        <v>126</v>
      </c>
      <c r="C6925" s="48" t="str">
        <f t="shared" si="216"/>
        <v>מחל טבריה</v>
      </c>
      <c r="D6925" s="1" t="s">
        <v>12960</v>
      </c>
      <c r="E6925" s="1"/>
      <c r="F6925" s="2">
        <v>9</v>
      </c>
      <c r="G6925" s="2">
        <f>INDEX(תוצאות_בחירות,MATCH(C6925,siot!$F$3:$F$1887,0),27)</f>
        <v>1</v>
      </c>
      <c r="H6925" s="2" t="b">
        <f t="shared" si="217"/>
        <v>0</v>
      </c>
      <c r="I6925" s="1" t="s">
        <v>2</v>
      </c>
      <c r="J6925" s="1" t="s">
        <v>12965</v>
      </c>
      <c r="K6925" s="1"/>
    </row>
    <row r="6926" spans="1:11" hidden="1">
      <c r="A6926" s="1" t="s">
        <v>12925</v>
      </c>
      <c r="B6926" s="1" t="s">
        <v>126</v>
      </c>
      <c r="C6926" s="48" t="str">
        <f t="shared" si="216"/>
        <v>מחל טבריה</v>
      </c>
      <c r="D6926" s="1" t="s">
        <v>12960</v>
      </c>
      <c r="E6926" s="1"/>
      <c r="F6926" s="2">
        <v>10</v>
      </c>
      <c r="G6926" s="2">
        <f>INDEX(תוצאות_בחירות,MATCH(C6926,siot!$F$3:$F$1887,0),27)</f>
        <v>1</v>
      </c>
      <c r="H6926" s="2" t="b">
        <f t="shared" si="217"/>
        <v>0</v>
      </c>
      <c r="I6926" s="1" t="s">
        <v>2</v>
      </c>
      <c r="J6926" s="1" t="s">
        <v>4791</v>
      </c>
      <c r="K6926" s="1"/>
    </row>
    <row r="6927" spans="1:11" hidden="1">
      <c r="A6927" s="1" t="s">
        <v>12925</v>
      </c>
      <c r="B6927" s="1" t="s">
        <v>126</v>
      </c>
      <c r="C6927" s="48" t="str">
        <f t="shared" si="216"/>
        <v>מחל טבריה</v>
      </c>
      <c r="D6927" s="1" t="s">
        <v>12960</v>
      </c>
      <c r="E6927" s="1"/>
      <c r="F6927" s="2">
        <v>11</v>
      </c>
      <c r="G6927" s="2">
        <f>INDEX(תוצאות_בחירות,MATCH(C6927,siot!$F$3:$F$1887,0),27)</f>
        <v>1</v>
      </c>
      <c r="H6927" s="2" t="b">
        <f t="shared" si="217"/>
        <v>0</v>
      </c>
      <c r="I6927" s="1" t="s">
        <v>2</v>
      </c>
      <c r="J6927" s="1" t="s">
        <v>12964</v>
      </c>
      <c r="K6927" s="1"/>
    </row>
    <row r="6928" spans="1:11" hidden="1">
      <c r="A6928" s="1" t="s">
        <v>12925</v>
      </c>
      <c r="B6928" s="1" t="s">
        <v>126</v>
      </c>
      <c r="C6928" s="48" t="str">
        <f t="shared" si="216"/>
        <v>מחל טבריה</v>
      </c>
      <c r="D6928" s="1" t="s">
        <v>12960</v>
      </c>
      <c r="E6928" s="1"/>
      <c r="F6928" s="2">
        <v>12</v>
      </c>
      <c r="G6928" s="2">
        <f>INDEX(תוצאות_בחירות,MATCH(C6928,siot!$F$3:$F$1887,0),27)</f>
        <v>1</v>
      </c>
      <c r="H6928" s="2" t="b">
        <f t="shared" si="217"/>
        <v>0</v>
      </c>
      <c r="I6928" s="1" t="s">
        <v>2</v>
      </c>
      <c r="J6928" s="1" t="s">
        <v>12963</v>
      </c>
      <c r="K6928" s="1"/>
    </row>
    <row r="6929" spans="1:11" hidden="1">
      <c r="A6929" s="1" t="s">
        <v>12925</v>
      </c>
      <c r="B6929" s="1" t="s">
        <v>126</v>
      </c>
      <c r="C6929" s="48" t="str">
        <f t="shared" si="216"/>
        <v>מחל טבריה</v>
      </c>
      <c r="D6929" s="1" t="s">
        <v>12960</v>
      </c>
      <c r="E6929" s="1"/>
      <c r="F6929" s="2">
        <v>13</v>
      </c>
      <c r="G6929" s="2">
        <f>INDEX(תוצאות_בחירות,MATCH(C6929,siot!$F$3:$F$1887,0),27)</f>
        <v>1</v>
      </c>
      <c r="H6929" s="2" t="b">
        <f t="shared" si="217"/>
        <v>0</v>
      </c>
      <c r="I6929" s="1" t="s">
        <v>2</v>
      </c>
      <c r="J6929" s="1" t="s">
        <v>12962</v>
      </c>
      <c r="K6929" s="1"/>
    </row>
    <row r="6930" spans="1:11" hidden="1">
      <c r="A6930" s="1" t="s">
        <v>12925</v>
      </c>
      <c r="B6930" s="1" t="s">
        <v>126</v>
      </c>
      <c r="C6930" s="48" t="str">
        <f t="shared" si="216"/>
        <v>מחל טבריה</v>
      </c>
      <c r="D6930" s="1" t="s">
        <v>12960</v>
      </c>
      <c r="E6930" s="1"/>
      <c r="F6930" s="2">
        <v>14</v>
      </c>
      <c r="G6930" s="2">
        <f>INDEX(תוצאות_בחירות,MATCH(C6930,siot!$F$3:$F$1887,0),27)</f>
        <v>1</v>
      </c>
      <c r="H6930" s="2" t="b">
        <f t="shared" si="217"/>
        <v>0</v>
      </c>
      <c r="I6930" s="1" t="s">
        <v>2</v>
      </c>
      <c r="J6930" s="1" t="s">
        <v>12961</v>
      </c>
      <c r="K6930" s="1"/>
    </row>
    <row r="6931" spans="1:11" hidden="1">
      <c r="A6931" s="1" t="s">
        <v>12925</v>
      </c>
      <c r="B6931" s="1" t="s">
        <v>126</v>
      </c>
      <c r="C6931" s="48" t="str">
        <f t="shared" si="216"/>
        <v>מחל טבריה</v>
      </c>
      <c r="D6931" s="1" t="s">
        <v>12960</v>
      </c>
      <c r="E6931" s="1"/>
      <c r="F6931" s="2">
        <v>15</v>
      </c>
      <c r="G6931" s="2">
        <f>INDEX(תוצאות_בחירות,MATCH(C6931,siot!$F$3:$F$1887,0),27)</f>
        <v>1</v>
      </c>
      <c r="H6931" s="2" t="b">
        <f t="shared" si="217"/>
        <v>0</v>
      </c>
      <c r="I6931" s="1" t="s">
        <v>2</v>
      </c>
      <c r="J6931" s="1" t="s">
        <v>12959</v>
      </c>
      <c r="K6931" s="1"/>
    </row>
    <row r="6932" spans="1:11" hidden="1">
      <c r="A6932" s="1" t="s">
        <v>12925</v>
      </c>
      <c r="B6932" s="1" t="s">
        <v>108</v>
      </c>
      <c r="C6932" s="48" t="str">
        <f t="shared" si="216"/>
        <v>פה טבריה</v>
      </c>
      <c r="D6932" s="1" t="s">
        <v>12952</v>
      </c>
      <c r="E6932" s="1" t="s">
        <v>3</v>
      </c>
      <c r="F6932" s="2" t="s">
        <v>19548</v>
      </c>
      <c r="G6932" s="2">
        <f>INDEX(תוצאות_בחירות,MATCH(C6932,siot!$F$3:$F$1887,0),27)</f>
        <v>0</v>
      </c>
      <c r="H6932" s="2" t="b">
        <f t="shared" si="217"/>
        <v>0</v>
      </c>
      <c r="I6932" s="1"/>
      <c r="J6932" s="1"/>
      <c r="K6932" s="1"/>
    </row>
    <row r="6933" spans="1:11" hidden="1">
      <c r="A6933" s="1" t="s">
        <v>12925</v>
      </c>
      <c r="B6933" s="1" t="s">
        <v>108</v>
      </c>
      <c r="C6933" s="48" t="str">
        <f t="shared" si="216"/>
        <v>פה טבריה</v>
      </c>
      <c r="D6933" s="1" t="s">
        <v>12952</v>
      </c>
      <c r="E6933" s="1"/>
      <c r="F6933" s="2">
        <v>1</v>
      </c>
      <c r="G6933" s="2">
        <f>INDEX(תוצאות_בחירות,MATCH(C6933,siot!$F$3:$F$1887,0),27)</f>
        <v>0</v>
      </c>
      <c r="H6933" s="2" t="b">
        <f t="shared" si="217"/>
        <v>0</v>
      </c>
      <c r="I6933" s="1" t="s">
        <v>2</v>
      </c>
      <c r="J6933" s="1" t="s">
        <v>12958</v>
      </c>
      <c r="K6933" s="1"/>
    </row>
    <row r="6934" spans="1:11" hidden="1">
      <c r="A6934" s="1" t="s">
        <v>12925</v>
      </c>
      <c r="B6934" s="1" t="s">
        <v>108</v>
      </c>
      <c r="C6934" s="48" t="str">
        <f t="shared" si="216"/>
        <v>פה טבריה</v>
      </c>
      <c r="D6934" s="1" t="s">
        <v>12952</v>
      </c>
      <c r="E6934" s="1"/>
      <c r="F6934" s="2">
        <v>2</v>
      </c>
      <c r="G6934" s="2">
        <f>INDEX(תוצאות_בחירות,MATCH(C6934,siot!$F$3:$F$1887,0),27)</f>
        <v>0</v>
      </c>
      <c r="H6934" s="2" t="b">
        <f t="shared" si="217"/>
        <v>0</v>
      </c>
      <c r="I6934" s="1" t="s">
        <v>2</v>
      </c>
      <c r="J6934" s="1" t="s">
        <v>12957</v>
      </c>
      <c r="K6934" s="1"/>
    </row>
    <row r="6935" spans="1:11" hidden="1">
      <c r="A6935" s="1" t="s">
        <v>12925</v>
      </c>
      <c r="B6935" s="1" t="s">
        <v>108</v>
      </c>
      <c r="C6935" s="48" t="str">
        <f t="shared" si="216"/>
        <v>פה טבריה</v>
      </c>
      <c r="D6935" s="1" t="s">
        <v>12952</v>
      </c>
      <c r="E6935" s="1"/>
      <c r="F6935" s="2">
        <v>3</v>
      </c>
      <c r="G6935" s="2">
        <f>INDEX(תוצאות_בחירות,MATCH(C6935,siot!$F$3:$F$1887,0),27)</f>
        <v>0</v>
      </c>
      <c r="H6935" s="2" t="b">
        <f t="shared" si="217"/>
        <v>0</v>
      </c>
      <c r="I6935" s="1" t="s">
        <v>2</v>
      </c>
      <c r="J6935" s="1" t="s">
        <v>12956</v>
      </c>
      <c r="K6935" s="1"/>
    </row>
    <row r="6936" spans="1:11" hidden="1">
      <c r="A6936" s="1" t="s">
        <v>12925</v>
      </c>
      <c r="B6936" s="1" t="s">
        <v>108</v>
      </c>
      <c r="C6936" s="48" t="str">
        <f t="shared" si="216"/>
        <v>פה טבריה</v>
      </c>
      <c r="D6936" s="1" t="s">
        <v>12952</v>
      </c>
      <c r="E6936" s="1"/>
      <c r="F6936" s="2">
        <v>4</v>
      </c>
      <c r="G6936" s="2">
        <f>INDEX(תוצאות_בחירות,MATCH(C6936,siot!$F$3:$F$1887,0),27)</f>
        <v>0</v>
      </c>
      <c r="H6936" s="2" t="b">
        <f t="shared" si="217"/>
        <v>0</v>
      </c>
      <c r="I6936" s="1" t="s">
        <v>2</v>
      </c>
      <c r="J6936" s="1" t="s">
        <v>12955</v>
      </c>
      <c r="K6936" s="1"/>
    </row>
    <row r="6937" spans="1:11" hidden="1">
      <c r="A6937" s="1" t="s">
        <v>12925</v>
      </c>
      <c r="B6937" s="1" t="s">
        <v>108</v>
      </c>
      <c r="C6937" s="48" t="str">
        <f t="shared" si="216"/>
        <v>פה טבריה</v>
      </c>
      <c r="D6937" s="1" t="s">
        <v>12952</v>
      </c>
      <c r="E6937" s="1"/>
      <c r="F6937" s="2">
        <v>5</v>
      </c>
      <c r="G6937" s="2">
        <f>INDEX(תוצאות_בחירות,MATCH(C6937,siot!$F$3:$F$1887,0),27)</f>
        <v>0</v>
      </c>
      <c r="H6937" s="2" t="b">
        <f t="shared" si="217"/>
        <v>0</v>
      </c>
      <c r="I6937" s="1" t="s">
        <v>2</v>
      </c>
      <c r="J6937" s="1" t="s">
        <v>12954</v>
      </c>
      <c r="K6937" s="1"/>
    </row>
    <row r="6938" spans="1:11" hidden="1">
      <c r="A6938" s="1" t="s">
        <v>12925</v>
      </c>
      <c r="B6938" s="1" t="s">
        <v>108</v>
      </c>
      <c r="C6938" s="48" t="str">
        <f t="shared" si="216"/>
        <v>פה טבריה</v>
      </c>
      <c r="D6938" s="1" t="s">
        <v>12952</v>
      </c>
      <c r="E6938" s="1"/>
      <c r="F6938" s="2">
        <v>6</v>
      </c>
      <c r="G6938" s="2">
        <f>INDEX(תוצאות_בחירות,MATCH(C6938,siot!$F$3:$F$1887,0),27)</f>
        <v>0</v>
      </c>
      <c r="H6938" s="2" t="b">
        <f t="shared" si="217"/>
        <v>0</v>
      </c>
      <c r="I6938" s="1" t="s">
        <v>2</v>
      </c>
      <c r="J6938" s="1" t="s">
        <v>12953</v>
      </c>
      <c r="K6938" s="1"/>
    </row>
    <row r="6939" spans="1:11" hidden="1">
      <c r="A6939" s="1" t="s">
        <v>12925</v>
      </c>
      <c r="B6939" s="1" t="s">
        <v>108</v>
      </c>
      <c r="C6939" s="48" t="str">
        <f t="shared" si="216"/>
        <v>פה טבריה</v>
      </c>
      <c r="D6939" s="1" t="s">
        <v>12952</v>
      </c>
      <c r="E6939" s="1"/>
      <c r="F6939" s="2">
        <v>7</v>
      </c>
      <c r="G6939" s="2">
        <f>INDEX(תוצאות_בחירות,MATCH(C6939,siot!$F$3:$F$1887,0),27)</f>
        <v>0</v>
      </c>
      <c r="H6939" s="2" t="b">
        <f t="shared" si="217"/>
        <v>0</v>
      </c>
      <c r="I6939" s="1" t="s">
        <v>2</v>
      </c>
      <c r="J6939" s="1" t="s">
        <v>12951</v>
      </c>
      <c r="K6939" s="1"/>
    </row>
    <row r="6940" spans="1:11" hidden="1">
      <c r="A6940" s="1" t="s">
        <v>12925</v>
      </c>
      <c r="B6940" s="1" t="s">
        <v>259</v>
      </c>
      <c r="C6940" s="48" t="str">
        <f t="shared" si="216"/>
        <v>ק טבריה</v>
      </c>
      <c r="D6940" s="1" t="s">
        <v>12946</v>
      </c>
      <c r="E6940" s="1" t="s">
        <v>3</v>
      </c>
      <c r="F6940" s="2" t="s">
        <v>19548</v>
      </c>
      <c r="G6940" s="2">
        <f>INDEX(תוצאות_בחירות,MATCH(C6940,siot!$F$3:$F$1887,0),27)</f>
        <v>0</v>
      </c>
      <c r="H6940" s="2" t="b">
        <f t="shared" si="217"/>
        <v>0</v>
      </c>
      <c r="I6940" s="1"/>
      <c r="J6940" s="1"/>
      <c r="K6940" s="1"/>
    </row>
    <row r="6941" spans="1:11" hidden="1">
      <c r="A6941" s="1" t="s">
        <v>12925</v>
      </c>
      <c r="B6941" s="1" t="s">
        <v>259</v>
      </c>
      <c r="C6941" s="48" t="str">
        <f t="shared" si="216"/>
        <v>ק טבריה</v>
      </c>
      <c r="D6941" s="1" t="s">
        <v>12946</v>
      </c>
      <c r="E6941" s="1"/>
      <c r="F6941" s="2">
        <v>1</v>
      </c>
      <c r="G6941" s="2">
        <f>INDEX(תוצאות_בחירות,MATCH(C6941,siot!$F$3:$F$1887,0),27)</f>
        <v>0</v>
      </c>
      <c r="H6941" s="2" t="b">
        <f t="shared" si="217"/>
        <v>0</v>
      </c>
      <c r="I6941" s="1" t="s">
        <v>2</v>
      </c>
      <c r="J6941" s="1" t="s">
        <v>12950</v>
      </c>
      <c r="K6941" s="1"/>
    </row>
    <row r="6942" spans="1:11" hidden="1">
      <c r="A6942" s="1" t="s">
        <v>12925</v>
      </c>
      <c r="B6942" s="1" t="s">
        <v>259</v>
      </c>
      <c r="C6942" s="48" t="str">
        <f t="shared" si="216"/>
        <v>ק טבריה</v>
      </c>
      <c r="D6942" s="1" t="s">
        <v>12946</v>
      </c>
      <c r="E6942" s="1"/>
      <c r="F6942" s="2">
        <v>2</v>
      </c>
      <c r="G6942" s="2">
        <f>INDEX(תוצאות_בחירות,MATCH(C6942,siot!$F$3:$F$1887,0),27)</f>
        <v>0</v>
      </c>
      <c r="H6942" s="2" t="b">
        <f t="shared" si="217"/>
        <v>0</v>
      </c>
      <c r="I6942" s="1" t="s">
        <v>2</v>
      </c>
      <c r="J6942" s="1" t="s">
        <v>12949</v>
      </c>
      <c r="K6942" s="1"/>
    </row>
    <row r="6943" spans="1:11" hidden="1">
      <c r="A6943" s="1" t="s">
        <v>12925</v>
      </c>
      <c r="B6943" s="1" t="s">
        <v>259</v>
      </c>
      <c r="C6943" s="48" t="str">
        <f t="shared" si="216"/>
        <v>ק טבריה</v>
      </c>
      <c r="D6943" s="1" t="s">
        <v>12946</v>
      </c>
      <c r="E6943" s="1"/>
      <c r="F6943" s="2">
        <v>3</v>
      </c>
      <c r="G6943" s="2">
        <f>INDEX(תוצאות_בחירות,MATCH(C6943,siot!$F$3:$F$1887,0),27)</f>
        <v>0</v>
      </c>
      <c r="H6943" s="2" t="b">
        <f t="shared" si="217"/>
        <v>0</v>
      </c>
      <c r="I6943" s="1" t="s">
        <v>2</v>
      </c>
      <c r="J6943" s="1" t="s">
        <v>12948</v>
      </c>
      <c r="K6943" s="1"/>
    </row>
    <row r="6944" spans="1:11" hidden="1">
      <c r="A6944" s="1" t="s">
        <v>12925</v>
      </c>
      <c r="B6944" s="1" t="s">
        <v>259</v>
      </c>
      <c r="C6944" s="48" t="str">
        <f t="shared" si="216"/>
        <v>ק טבריה</v>
      </c>
      <c r="D6944" s="1" t="s">
        <v>12946</v>
      </c>
      <c r="E6944" s="1"/>
      <c r="F6944" s="2">
        <v>4</v>
      </c>
      <c r="G6944" s="2">
        <f>INDEX(תוצאות_בחירות,MATCH(C6944,siot!$F$3:$F$1887,0),27)</f>
        <v>0</v>
      </c>
      <c r="H6944" s="2" t="b">
        <f t="shared" si="217"/>
        <v>0</v>
      </c>
      <c r="I6944" s="1" t="s">
        <v>2</v>
      </c>
      <c r="J6944" s="1" t="s">
        <v>12947</v>
      </c>
      <c r="K6944" s="1"/>
    </row>
    <row r="6945" spans="1:11" hidden="1">
      <c r="A6945" s="1" t="s">
        <v>12925</v>
      </c>
      <c r="B6945" s="1" t="s">
        <v>259</v>
      </c>
      <c r="C6945" s="48" t="str">
        <f t="shared" si="216"/>
        <v>ק טבריה</v>
      </c>
      <c r="D6945" s="1" t="s">
        <v>12946</v>
      </c>
      <c r="E6945" s="1"/>
      <c r="F6945" s="2">
        <v>5</v>
      </c>
      <c r="G6945" s="2">
        <f>INDEX(תוצאות_בחירות,MATCH(C6945,siot!$F$3:$F$1887,0),27)</f>
        <v>0</v>
      </c>
      <c r="H6945" s="2" t="b">
        <f t="shared" si="217"/>
        <v>0</v>
      </c>
      <c r="I6945" s="1" t="s">
        <v>2</v>
      </c>
      <c r="J6945" s="1" t="s">
        <v>12945</v>
      </c>
      <c r="K6945" s="1"/>
    </row>
    <row r="6946" spans="1:11" hidden="1">
      <c r="A6946" s="1" t="s">
        <v>12925</v>
      </c>
      <c r="B6946" s="1" t="s">
        <v>213</v>
      </c>
      <c r="C6946" s="48" t="str">
        <f t="shared" si="216"/>
        <v>רק טבריה</v>
      </c>
      <c r="D6946" s="1" t="s">
        <v>12935</v>
      </c>
      <c r="E6946" s="1" t="s">
        <v>18</v>
      </c>
      <c r="F6946" s="2" t="s">
        <v>19548</v>
      </c>
      <c r="G6946" s="2">
        <f>INDEX(תוצאות_בחירות,MATCH(C6946,siot!$F$3:$F$1887,0),27)</f>
        <v>0</v>
      </c>
      <c r="H6946" s="2" t="b">
        <f t="shared" si="217"/>
        <v>0</v>
      </c>
      <c r="I6946" s="1"/>
      <c r="J6946" s="1"/>
      <c r="K6946" s="1"/>
    </row>
    <row r="6947" spans="1:11" hidden="1">
      <c r="A6947" s="1" t="s">
        <v>12925</v>
      </c>
      <c r="B6947" s="1" t="s">
        <v>213</v>
      </c>
      <c r="C6947" s="48" t="str">
        <f t="shared" si="216"/>
        <v>רק טבריה</v>
      </c>
      <c r="D6947" s="1" t="s">
        <v>12935</v>
      </c>
      <c r="E6947" s="1" t="s">
        <v>17</v>
      </c>
      <c r="F6947" s="2">
        <v>1</v>
      </c>
      <c r="G6947" s="2">
        <f>INDEX(תוצאות_בחירות,MATCH(C6947,siot!$F$3:$F$1887,0),27)</f>
        <v>0</v>
      </c>
      <c r="H6947" s="2" t="b">
        <f t="shared" si="217"/>
        <v>0</v>
      </c>
      <c r="I6947" s="1" t="s">
        <v>2</v>
      </c>
      <c r="J6947" s="1" t="s">
        <v>12944</v>
      </c>
      <c r="K6947" s="1"/>
    </row>
    <row r="6948" spans="1:11" hidden="1">
      <c r="A6948" s="1" t="s">
        <v>12925</v>
      </c>
      <c r="B6948" s="1" t="s">
        <v>213</v>
      </c>
      <c r="C6948" s="48" t="str">
        <f t="shared" si="216"/>
        <v>רק טבריה</v>
      </c>
      <c r="D6948" s="1" t="s">
        <v>12935</v>
      </c>
      <c r="E6948" s="1"/>
      <c r="F6948" s="2">
        <v>2</v>
      </c>
      <c r="G6948" s="2">
        <f>INDEX(תוצאות_בחירות,MATCH(C6948,siot!$F$3:$F$1887,0),27)</f>
        <v>0</v>
      </c>
      <c r="H6948" s="2" t="b">
        <f t="shared" si="217"/>
        <v>0</v>
      </c>
      <c r="I6948" s="1" t="s">
        <v>2</v>
      </c>
      <c r="J6948" s="1" t="s">
        <v>12943</v>
      </c>
      <c r="K6948" s="1"/>
    </row>
    <row r="6949" spans="1:11" hidden="1">
      <c r="A6949" s="1" t="s">
        <v>12925</v>
      </c>
      <c r="B6949" s="1" t="s">
        <v>213</v>
      </c>
      <c r="C6949" s="48" t="str">
        <f t="shared" si="216"/>
        <v>רק טבריה</v>
      </c>
      <c r="D6949" s="1" t="s">
        <v>12935</v>
      </c>
      <c r="E6949" s="1"/>
      <c r="F6949" s="2">
        <v>3</v>
      </c>
      <c r="G6949" s="2">
        <f>INDEX(תוצאות_בחירות,MATCH(C6949,siot!$F$3:$F$1887,0),27)</f>
        <v>0</v>
      </c>
      <c r="H6949" s="2" t="b">
        <f t="shared" si="217"/>
        <v>0</v>
      </c>
      <c r="I6949" s="1" t="s">
        <v>2</v>
      </c>
      <c r="J6949" s="1" t="s">
        <v>12942</v>
      </c>
      <c r="K6949" s="1"/>
    </row>
    <row r="6950" spans="1:11" hidden="1">
      <c r="A6950" s="1" t="s">
        <v>12925</v>
      </c>
      <c r="B6950" s="1" t="s">
        <v>213</v>
      </c>
      <c r="C6950" s="48" t="str">
        <f t="shared" si="216"/>
        <v>רק טבריה</v>
      </c>
      <c r="D6950" s="1" t="s">
        <v>12935</v>
      </c>
      <c r="E6950" s="1"/>
      <c r="F6950" s="2">
        <v>4</v>
      </c>
      <c r="G6950" s="2">
        <f>INDEX(תוצאות_בחירות,MATCH(C6950,siot!$F$3:$F$1887,0),27)</f>
        <v>0</v>
      </c>
      <c r="H6950" s="2" t="b">
        <f t="shared" si="217"/>
        <v>0</v>
      </c>
      <c r="I6950" s="1" t="s">
        <v>2</v>
      </c>
      <c r="J6950" s="1" t="s">
        <v>12941</v>
      </c>
      <c r="K6950" s="1"/>
    </row>
    <row r="6951" spans="1:11" hidden="1">
      <c r="A6951" s="1" t="s">
        <v>12925</v>
      </c>
      <c r="B6951" s="1" t="s">
        <v>213</v>
      </c>
      <c r="C6951" s="48" t="str">
        <f t="shared" si="216"/>
        <v>רק טבריה</v>
      </c>
      <c r="D6951" s="1" t="s">
        <v>12935</v>
      </c>
      <c r="E6951" s="1"/>
      <c r="F6951" s="2">
        <v>5</v>
      </c>
      <c r="G6951" s="2">
        <f>INDEX(תוצאות_בחירות,MATCH(C6951,siot!$F$3:$F$1887,0),27)</f>
        <v>0</v>
      </c>
      <c r="H6951" s="2" t="b">
        <f t="shared" si="217"/>
        <v>0</v>
      </c>
      <c r="I6951" s="1" t="s">
        <v>2</v>
      </c>
      <c r="J6951" s="1" t="s">
        <v>12940</v>
      </c>
      <c r="K6951" s="1"/>
    </row>
    <row r="6952" spans="1:11" hidden="1">
      <c r="A6952" s="1" t="s">
        <v>12925</v>
      </c>
      <c r="B6952" s="1" t="s">
        <v>213</v>
      </c>
      <c r="C6952" s="48" t="str">
        <f t="shared" si="216"/>
        <v>רק טבריה</v>
      </c>
      <c r="D6952" s="1" t="s">
        <v>12935</v>
      </c>
      <c r="E6952" s="1"/>
      <c r="F6952" s="2">
        <v>6</v>
      </c>
      <c r="G6952" s="2">
        <f>INDEX(תוצאות_בחירות,MATCH(C6952,siot!$F$3:$F$1887,0),27)</f>
        <v>0</v>
      </c>
      <c r="H6952" s="2" t="b">
        <f t="shared" si="217"/>
        <v>0</v>
      </c>
      <c r="I6952" s="1" t="s">
        <v>2</v>
      </c>
      <c r="J6952" s="1" t="s">
        <v>12939</v>
      </c>
      <c r="K6952" s="1"/>
    </row>
    <row r="6953" spans="1:11" hidden="1">
      <c r="A6953" s="1" t="s">
        <v>12925</v>
      </c>
      <c r="B6953" s="1" t="s">
        <v>213</v>
      </c>
      <c r="C6953" s="48" t="str">
        <f t="shared" si="216"/>
        <v>רק טבריה</v>
      </c>
      <c r="D6953" s="1" t="s">
        <v>12935</v>
      </c>
      <c r="E6953" s="1"/>
      <c r="F6953" s="2">
        <v>7</v>
      </c>
      <c r="G6953" s="2">
        <f>INDEX(תוצאות_בחירות,MATCH(C6953,siot!$F$3:$F$1887,0),27)</f>
        <v>0</v>
      </c>
      <c r="H6953" s="2" t="b">
        <f t="shared" si="217"/>
        <v>0</v>
      </c>
      <c r="I6953" s="1" t="s">
        <v>2</v>
      </c>
      <c r="J6953" s="1" t="s">
        <v>12938</v>
      </c>
      <c r="K6953" s="1"/>
    </row>
    <row r="6954" spans="1:11" hidden="1">
      <c r="A6954" s="1" t="s">
        <v>12925</v>
      </c>
      <c r="B6954" s="1" t="s">
        <v>213</v>
      </c>
      <c r="C6954" s="48" t="str">
        <f t="shared" si="216"/>
        <v>רק טבריה</v>
      </c>
      <c r="D6954" s="1" t="s">
        <v>12935</v>
      </c>
      <c r="E6954" s="1"/>
      <c r="F6954" s="2">
        <v>8</v>
      </c>
      <c r="G6954" s="2">
        <f>INDEX(תוצאות_בחירות,MATCH(C6954,siot!$F$3:$F$1887,0),27)</f>
        <v>0</v>
      </c>
      <c r="H6954" s="2" t="b">
        <f t="shared" si="217"/>
        <v>0</v>
      </c>
      <c r="I6954" s="1" t="s">
        <v>2</v>
      </c>
      <c r="J6954" s="1" t="s">
        <v>12937</v>
      </c>
      <c r="K6954" s="1"/>
    </row>
    <row r="6955" spans="1:11" hidden="1">
      <c r="A6955" s="1" t="s">
        <v>12925</v>
      </c>
      <c r="B6955" s="1" t="s">
        <v>213</v>
      </c>
      <c r="C6955" s="48" t="str">
        <f t="shared" si="216"/>
        <v>רק טבריה</v>
      </c>
      <c r="D6955" s="1" t="s">
        <v>12935</v>
      </c>
      <c r="E6955" s="1"/>
      <c r="F6955" s="2">
        <v>9</v>
      </c>
      <c r="G6955" s="2">
        <f>INDEX(תוצאות_בחירות,MATCH(C6955,siot!$F$3:$F$1887,0),27)</f>
        <v>0</v>
      </c>
      <c r="H6955" s="2" t="b">
        <f t="shared" si="217"/>
        <v>0</v>
      </c>
      <c r="I6955" s="1" t="s">
        <v>2</v>
      </c>
      <c r="J6955" s="1" t="s">
        <v>12936</v>
      </c>
      <c r="K6955" s="1"/>
    </row>
    <row r="6956" spans="1:11" hidden="1">
      <c r="A6956" s="1" t="s">
        <v>12925</v>
      </c>
      <c r="B6956" s="1" t="s">
        <v>213</v>
      </c>
      <c r="C6956" s="48" t="str">
        <f t="shared" si="216"/>
        <v>רק טבריה</v>
      </c>
      <c r="D6956" s="1" t="s">
        <v>12935</v>
      </c>
      <c r="E6956" s="1"/>
      <c r="F6956" s="2">
        <v>10</v>
      </c>
      <c r="G6956" s="2">
        <f>INDEX(תוצאות_בחירות,MATCH(C6956,siot!$F$3:$F$1887,0),27)</f>
        <v>0</v>
      </c>
      <c r="H6956" s="2" t="b">
        <f t="shared" si="217"/>
        <v>0</v>
      </c>
      <c r="I6956" s="1" t="s">
        <v>2</v>
      </c>
      <c r="J6956" s="1" t="s">
        <v>12934</v>
      </c>
      <c r="K6956" s="1"/>
    </row>
    <row r="6957" spans="1:11" hidden="1">
      <c r="A6957" s="1" t="s">
        <v>12925</v>
      </c>
      <c r="B6957" s="1" t="s">
        <v>963</v>
      </c>
      <c r="C6957" s="48" t="str">
        <f t="shared" si="216"/>
        <v>שס טבריה</v>
      </c>
      <c r="D6957" s="1" t="s">
        <v>12924</v>
      </c>
      <c r="E6957" s="1" t="s">
        <v>3</v>
      </c>
      <c r="F6957" s="2" t="s">
        <v>19548</v>
      </c>
      <c r="G6957" s="2">
        <f>INDEX(תוצאות_בחירות,MATCH(C6957,siot!$F$3:$F$1887,0),27)</f>
        <v>9</v>
      </c>
      <c r="H6957" s="2" t="b">
        <f t="shared" si="217"/>
        <v>0</v>
      </c>
      <c r="I6957" s="1"/>
      <c r="J6957" s="1"/>
      <c r="K6957" s="1"/>
    </row>
    <row r="6958" spans="1:11">
      <c r="A6958" s="1" t="s">
        <v>12925</v>
      </c>
      <c r="B6958" s="1" t="s">
        <v>963</v>
      </c>
      <c r="C6958" s="48" t="str">
        <f t="shared" si="216"/>
        <v>שס טבריה</v>
      </c>
      <c r="D6958" s="1" t="s">
        <v>12924</v>
      </c>
      <c r="E6958" s="1"/>
      <c r="F6958" s="2">
        <v>1</v>
      </c>
      <c r="G6958" s="2">
        <f>INDEX(תוצאות_בחירות,MATCH(C6958,siot!$F$3:$F$1887,0),27)</f>
        <v>9</v>
      </c>
      <c r="H6958" s="2" t="b">
        <f t="shared" si="217"/>
        <v>1</v>
      </c>
      <c r="I6958" s="1" t="s">
        <v>2</v>
      </c>
      <c r="J6958" s="1" t="s">
        <v>12933</v>
      </c>
      <c r="K6958" s="1"/>
    </row>
    <row r="6959" spans="1:11">
      <c r="A6959" s="1" t="s">
        <v>12925</v>
      </c>
      <c r="B6959" s="1" t="s">
        <v>963</v>
      </c>
      <c r="C6959" s="48" t="str">
        <f t="shared" si="216"/>
        <v>שס טבריה</v>
      </c>
      <c r="D6959" s="1" t="s">
        <v>12924</v>
      </c>
      <c r="E6959" s="1"/>
      <c r="F6959" s="2">
        <v>2</v>
      </c>
      <c r="G6959" s="2">
        <f>INDEX(תוצאות_בחירות,MATCH(C6959,siot!$F$3:$F$1887,0),27)</f>
        <v>9</v>
      </c>
      <c r="H6959" s="2" t="b">
        <f t="shared" si="217"/>
        <v>1</v>
      </c>
      <c r="I6959" s="1" t="s">
        <v>2</v>
      </c>
      <c r="J6959" s="1" t="s">
        <v>12932</v>
      </c>
      <c r="K6959" s="1"/>
    </row>
    <row r="6960" spans="1:11">
      <c r="A6960" s="1" t="s">
        <v>12925</v>
      </c>
      <c r="B6960" s="1" t="s">
        <v>963</v>
      </c>
      <c r="C6960" s="48" t="str">
        <f t="shared" si="216"/>
        <v>שס טבריה</v>
      </c>
      <c r="D6960" s="1" t="s">
        <v>12924</v>
      </c>
      <c r="E6960" s="1"/>
      <c r="F6960" s="2">
        <v>3</v>
      </c>
      <c r="G6960" s="2">
        <f>INDEX(תוצאות_בחירות,MATCH(C6960,siot!$F$3:$F$1887,0),27)</f>
        <v>9</v>
      </c>
      <c r="H6960" s="2" t="b">
        <f t="shared" si="217"/>
        <v>1</v>
      </c>
      <c r="I6960" s="1" t="s">
        <v>2</v>
      </c>
      <c r="J6960" s="1" t="s">
        <v>12931</v>
      </c>
      <c r="K6960" s="1"/>
    </row>
    <row r="6961" spans="1:11">
      <c r="A6961" s="1" t="s">
        <v>12925</v>
      </c>
      <c r="B6961" s="1" t="s">
        <v>963</v>
      </c>
      <c r="C6961" s="48" t="str">
        <f t="shared" si="216"/>
        <v>שס טבריה</v>
      </c>
      <c r="D6961" s="1" t="s">
        <v>12924</v>
      </c>
      <c r="E6961" s="1"/>
      <c r="F6961" s="2">
        <v>4</v>
      </c>
      <c r="G6961" s="2">
        <f>INDEX(תוצאות_בחירות,MATCH(C6961,siot!$F$3:$F$1887,0),27)</f>
        <v>9</v>
      </c>
      <c r="H6961" s="2" t="b">
        <f t="shared" si="217"/>
        <v>1</v>
      </c>
      <c r="I6961" s="1" t="s">
        <v>2</v>
      </c>
      <c r="J6961" s="1" t="s">
        <v>12930</v>
      </c>
      <c r="K6961" s="1"/>
    </row>
    <row r="6962" spans="1:11">
      <c r="A6962" s="1" t="s">
        <v>12925</v>
      </c>
      <c r="B6962" s="1" t="s">
        <v>963</v>
      </c>
      <c r="C6962" s="48" t="str">
        <f t="shared" si="216"/>
        <v>שס טבריה</v>
      </c>
      <c r="D6962" s="1" t="s">
        <v>12924</v>
      </c>
      <c r="E6962" s="1"/>
      <c r="F6962" s="2">
        <v>5</v>
      </c>
      <c r="G6962" s="2">
        <f>INDEX(תוצאות_בחירות,MATCH(C6962,siot!$F$3:$F$1887,0),27)</f>
        <v>9</v>
      </c>
      <c r="H6962" s="2" t="b">
        <f t="shared" si="217"/>
        <v>1</v>
      </c>
      <c r="I6962" s="1" t="s">
        <v>2</v>
      </c>
      <c r="J6962" s="1" t="s">
        <v>12929</v>
      </c>
      <c r="K6962" s="1"/>
    </row>
    <row r="6963" spans="1:11">
      <c r="A6963" s="1" t="s">
        <v>12925</v>
      </c>
      <c r="B6963" s="1" t="s">
        <v>963</v>
      </c>
      <c r="C6963" s="48" t="str">
        <f t="shared" si="216"/>
        <v>שס טבריה</v>
      </c>
      <c r="D6963" s="1" t="s">
        <v>12924</v>
      </c>
      <c r="E6963" s="1"/>
      <c r="F6963" s="2">
        <v>6</v>
      </c>
      <c r="G6963" s="2">
        <f>INDEX(תוצאות_בחירות,MATCH(C6963,siot!$F$3:$F$1887,0),27)</f>
        <v>9</v>
      </c>
      <c r="H6963" s="2" t="b">
        <f t="shared" si="217"/>
        <v>1</v>
      </c>
      <c r="I6963" s="1" t="s">
        <v>2</v>
      </c>
      <c r="J6963" s="1" t="s">
        <v>12928</v>
      </c>
      <c r="K6963" s="1"/>
    </row>
    <row r="6964" spans="1:11">
      <c r="A6964" s="1" t="s">
        <v>12925</v>
      </c>
      <c r="B6964" s="1" t="s">
        <v>963</v>
      </c>
      <c r="C6964" s="48" t="str">
        <f t="shared" si="216"/>
        <v>שס טבריה</v>
      </c>
      <c r="D6964" s="1" t="s">
        <v>12924</v>
      </c>
      <c r="E6964" s="1"/>
      <c r="F6964" s="2">
        <v>7</v>
      </c>
      <c r="G6964" s="2">
        <f>INDEX(תוצאות_בחירות,MATCH(C6964,siot!$F$3:$F$1887,0),27)</f>
        <v>9</v>
      </c>
      <c r="H6964" s="2" t="b">
        <f t="shared" si="217"/>
        <v>1</v>
      </c>
      <c r="I6964" s="1" t="s">
        <v>2</v>
      </c>
      <c r="J6964" s="1" t="s">
        <v>12927</v>
      </c>
      <c r="K6964" s="1"/>
    </row>
    <row r="6965" spans="1:11">
      <c r="A6965" s="1" t="s">
        <v>12925</v>
      </c>
      <c r="B6965" s="1" t="s">
        <v>963</v>
      </c>
      <c r="C6965" s="48" t="str">
        <f t="shared" si="216"/>
        <v>שס טבריה</v>
      </c>
      <c r="D6965" s="1" t="s">
        <v>12924</v>
      </c>
      <c r="E6965" s="1"/>
      <c r="F6965" s="2">
        <v>8</v>
      </c>
      <c r="G6965" s="2">
        <f>INDEX(תוצאות_בחירות,MATCH(C6965,siot!$F$3:$F$1887,0),27)</f>
        <v>9</v>
      </c>
      <c r="H6965" s="2" t="b">
        <f t="shared" si="217"/>
        <v>1</v>
      </c>
      <c r="I6965" s="1" t="s">
        <v>2</v>
      </c>
      <c r="J6965" s="1" t="s">
        <v>12926</v>
      </c>
      <c r="K6965" s="1"/>
    </row>
    <row r="6966" spans="1:11">
      <c r="A6966" s="1" t="s">
        <v>12925</v>
      </c>
      <c r="B6966" s="1" t="s">
        <v>963</v>
      </c>
      <c r="C6966" s="48" t="str">
        <f t="shared" si="216"/>
        <v>שס טבריה</v>
      </c>
      <c r="D6966" s="1" t="s">
        <v>12924</v>
      </c>
      <c r="E6966" s="1"/>
      <c r="F6966" s="2">
        <v>9</v>
      </c>
      <c r="G6966" s="2">
        <f>INDEX(תוצאות_בחירות,MATCH(C6966,siot!$F$3:$F$1887,0),27)</f>
        <v>9</v>
      </c>
      <c r="H6966" s="2" t="b">
        <f t="shared" si="217"/>
        <v>1</v>
      </c>
      <c r="I6966" s="1" t="s">
        <v>2</v>
      </c>
      <c r="J6966" s="1" t="s">
        <v>12923</v>
      </c>
      <c r="K6966" s="1"/>
    </row>
    <row r="6967" spans="1:11" hidden="1">
      <c r="A6967" s="1" t="s">
        <v>12890</v>
      </c>
      <c r="B6967" s="1" t="s">
        <v>573</v>
      </c>
      <c r="C6967" s="48" t="str">
        <f t="shared" si="216"/>
        <v>זך טובא-זנגריה</v>
      </c>
      <c r="D6967" s="1" t="s">
        <v>4554</v>
      </c>
      <c r="E6967" s="1" t="s">
        <v>18</v>
      </c>
      <c r="F6967" s="2" t="s">
        <v>19548</v>
      </c>
      <c r="G6967" s="2">
        <f>INDEX(תוצאות_בחירות,MATCH(C6967,siot!$F$3:$F$1887,0),27)</f>
        <v>0</v>
      </c>
      <c r="H6967" s="2" t="b">
        <f t="shared" si="217"/>
        <v>0</v>
      </c>
      <c r="I6967" s="1"/>
      <c r="J6967" s="1"/>
      <c r="K6967" s="1"/>
    </row>
    <row r="6968" spans="1:11" hidden="1">
      <c r="A6968" s="1" t="s">
        <v>12890</v>
      </c>
      <c r="B6968" s="1" t="s">
        <v>573</v>
      </c>
      <c r="C6968" s="48" t="str">
        <f t="shared" si="216"/>
        <v>זך טובא-זנגריה</v>
      </c>
      <c r="D6968" s="1" t="s">
        <v>4554</v>
      </c>
      <c r="E6968" s="1" t="s">
        <v>17</v>
      </c>
      <c r="F6968" s="2">
        <v>1</v>
      </c>
      <c r="G6968" s="2">
        <f>INDEX(תוצאות_בחירות,MATCH(C6968,siot!$F$3:$F$1887,0),27)</f>
        <v>0</v>
      </c>
      <c r="H6968" s="2" t="b">
        <f t="shared" si="217"/>
        <v>0</v>
      </c>
      <c r="I6968" s="1" t="s">
        <v>2</v>
      </c>
      <c r="J6968" s="1" t="s">
        <v>12922</v>
      </c>
      <c r="K6968" s="1"/>
    </row>
    <row r="6969" spans="1:11" hidden="1">
      <c r="A6969" s="1" t="s">
        <v>12890</v>
      </c>
      <c r="B6969" s="1" t="s">
        <v>573</v>
      </c>
      <c r="C6969" s="48" t="str">
        <f t="shared" si="216"/>
        <v>זך טובא-זנגריה</v>
      </c>
      <c r="D6969" s="1" t="s">
        <v>4554</v>
      </c>
      <c r="E6969" s="1"/>
      <c r="F6969" s="2">
        <v>2</v>
      </c>
      <c r="G6969" s="2">
        <f>INDEX(תוצאות_בחירות,MATCH(C6969,siot!$F$3:$F$1887,0),27)</f>
        <v>0</v>
      </c>
      <c r="H6969" s="2" t="b">
        <f t="shared" si="217"/>
        <v>0</v>
      </c>
      <c r="I6969" s="1" t="s">
        <v>2</v>
      </c>
      <c r="J6969" s="1" t="s">
        <v>12921</v>
      </c>
      <c r="K6969" s="1"/>
    </row>
    <row r="6970" spans="1:11" hidden="1">
      <c r="A6970" s="1" t="s">
        <v>12890</v>
      </c>
      <c r="B6970" s="1" t="s">
        <v>573</v>
      </c>
      <c r="C6970" s="48" t="str">
        <f t="shared" si="216"/>
        <v>זך טובא-זנגריה</v>
      </c>
      <c r="D6970" s="1" t="s">
        <v>4554</v>
      </c>
      <c r="E6970" s="1"/>
      <c r="F6970" s="2">
        <v>3</v>
      </c>
      <c r="G6970" s="2">
        <f>INDEX(תוצאות_בחירות,MATCH(C6970,siot!$F$3:$F$1887,0),27)</f>
        <v>0</v>
      </c>
      <c r="H6970" s="2" t="b">
        <f t="shared" si="217"/>
        <v>0</v>
      </c>
      <c r="I6970" s="1" t="s">
        <v>2</v>
      </c>
      <c r="J6970" s="1" t="s">
        <v>12920</v>
      </c>
      <c r="K6970" s="1"/>
    </row>
    <row r="6971" spans="1:11" hidden="1">
      <c r="A6971" s="1" t="s">
        <v>12890</v>
      </c>
      <c r="B6971" s="1" t="s">
        <v>573</v>
      </c>
      <c r="C6971" s="48" t="str">
        <f t="shared" si="216"/>
        <v>זך טובא-זנגריה</v>
      </c>
      <c r="D6971" s="1" t="s">
        <v>4554</v>
      </c>
      <c r="E6971" s="1"/>
      <c r="F6971" s="2">
        <v>4</v>
      </c>
      <c r="G6971" s="2">
        <f>INDEX(תוצאות_בחירות,MATCH(C6971,siot!$F$3:$F$1887,0),27)</f>
        <v>0</v>
      </c>
      <c r="H6971" s="2" t="b">
        <f t="shared" si="217"/>
        <v>0</v>
      </c>
      <c r="I6971" s="1" t="s">
        <v>2</v>
      </c>
      <c r="J6971" s="1" t="s">
        <v>12919</v>
      </c>
      <c r="K6971" s="1"/>
    </row>
    <row r="6972" spans="1:11" hidden="1">
      <c r="A6972" s="1" t="s">
        <v>12890</v>
      </c>
      <c r="B6972" s="1" t="s">
        <v>573</v>
      </c>
      <c r="C6972" s="48" t="str">
        <f t="shared" si="216"/>
        <v>זך טובא-זנגריה</v>
      </c>
      <c r="D6972" s="1" t="s">
        <v>4554</v>
      </c>
      <c r="E6972" s="1"/>
      <c r="F6972" s="2">
        <v>5</v>
      </c>
      <c r="G6972" s="2">
        <f>INDEX(תוצאות_בחירות,MATCH(C6972,siot!$F$3:$F$1887,0),27)</f>
        <v>0</v>
      </c>
      <c r="H6972" s="2" t="b">
        <f t="shared" si="217"/>
        <v>0</v>
      </c>
      <c r="I6972" s="1" t="s">
        <v>2</v>
      </c>
      <c r="J6972" s="1" t="s">
        <v>12918</v>
      </c>
      <c r="K6972" s="1"/>
    </row>
    <row r="6973" spans="1:11" hidden="1">
      <c r="A6973" s="1" t="s">
        <v>12890</v>
      </c>
      <c r="B6973" s="1" t="s">
        <v>573</v>
      </c>
      <c r="C6973" s="48" t="str">
        <f t="shared" si="216"/>
        <v>זך טובא-זנגריה</v>
      </c>
      <c r="D6973" s="1" t="s">
        <v>4554</v>
      </c>
      <c r="E6973" s="1"/>
      <c r="F6973" s="2">
        <v>6</v>
      </c>
      <c r="G6973" s="2">
        <f>INDEX(תוצאות_בחירות,MATCH(C6973,siot!$F$3:$F$1887,0),27)</f>
        <v>0</v>
      </c>
      <c r="H6973" s="2" t="b">
        <f t="shared" si="217"/>
        <v>0</v>
      </c>
      <c r="I6973" s="1" t="s">
        <v>2</v>
      </c>
      <c r="J6973" s="1" t="s">
        <v>12917</v>
      </c>
      <c r="K6973" s="1"/>
    </row>
    <row r="6974" spans="1:11" hidden="1">
      <c r="A6974" s="1" t="s">
        <v>12890</v>
      </c>
      <c r="B6974" s="1" t="s">
        <v>126</v>
      </c>
      <c r="C6974" s="48" t="str">
        <f t="shared" si="216"/>
        <v>מחל טובא-זנגריה</v>
      </c>
      <c r="D6974" s="1" t="s">
        <v>12900</v>
      </c>
      <c r="E6974" s="1" t="s">
        <v>18</v>
      </c>
      <c r="F6974" s="2" t="s">
        <v>19548</v>
      </c>
      <c r="G6974" s="2">
        <f>INDEX(תוצאות_בחירות,MATCH(C6974,siot!$F$3:$F$1887,0),27)</f>
        <v>6</v>
      </c>
      <c r="H6974" s="2" t="b">
        <f t="shared" si="217"/>
        <v>0</v>
      </c>
      <c r="I6974" s="1"/>
      <c r="J6974" s="1"/>
      <c r="K6974" s="1"/>
    </row>
    <row r="6975" spans="1:11">
      <c r="A6975" s="1" t="s">
        <v>12890</v>
      </c>
      <c r="B6975" s="1" t="s">
        <v>126</v>
      </c>
      <c r="C6975" s="48" t="str">
        <f t="shared" si="216"/>
        <v>מחל טובא-זנגריה</v>
      </c>
      <c r="D6975" s="1" t="s">
        <v>12900</v>
      </c>
      <c r="E6975" s="1" t="s">
        <v>17</v>
      </c>
      <c r="F6975" s="2">
        <v>1</v>
      </c>
      <c r="G6975" s="2">
        <f>INDEX(תוצאות_בחירות,MATCH(C6975,siot!$F$3:$F$1887,0),27)</f>
        <v>6</v>
      </c>
      <c r="H6975" s="2" t="b">
        <f t="shared" si="217"/>
        <v>1</v>
      </c>
      <c r="I6975" s="1" t="s">
        <v>2</v>
      </c>
      <c r="J6975" s="1" t="s">
        <v>12916</v>
      </c>
      <c r="K6975" s="1"/>
    </row>
    <row r="6976" spans="1:11">
      <c r="A6976" s="1" t="s">
        <v>12890</v>
      </c>
      <c r="B6976" s="1" t="s">
        <v>126</v>
      </c>
      <c r="C6976" s="48" t="str">
        <f t="shared" si="216"/>
        <v>מחל טובא-זנגריה</v>
      </c>
      <c r="D6976" s="1" t="s">
        <v>12900</v>
      </c>
      <c r="E6976" s="1"/>
      <c r="F6976" s="2">
        <v>2</v>
      </c>
      <c r="G6976" s="2">
        <f>INDEX(תוצאות_בחירות,MATCH(C6976,siot!$F$3:$F$1887,0),27)</f>
        <v>6</v>
      </c>
      <c r="H6976" s="2" t="b">
        <f t="shared" si="217"/>
        <v>1</v>
      </c>
      <c r="I6976" s="1" t="s">
        <v>2</v>
      </c>
      <c r="J6976" s="1" t="s">
        <v>12915</v>
      </c>
      <c r="K6976" s="1"/>
    </row>
    <row r="6977" spans="1:11">
      <c r="A6977" s="1" t="s">
        <v>12890</v>
      </c>
      <c r="B6977" s="1" t="s">
        <v>126</v>
      </c>
      <c r="C6977" s="48" t="str">
        <f t="shared" si="216"/>
        <v>מחל טובא-זנגריה</v>
      </c>
      <c r="D6977" s="1" t="s">
        <v>12900</v>
      </c>
      <c r="E6977" s="1"/>
      <c r="F6977" s="2">
        <v>3</v>
      </c>
      <c r="G6977" s="2">
        <f>INDEX(תוצאות_בחירות,MATCH(C6977,siot!$F$3:$F$1887,0),27)</f>
        <v>6</v>
      </c>
      <c r="H6977" s="2" t="b">
        <f t="shared" si="217"/>
        <v>1</v>
      </c>
      <c r="I6977" s="1" t="s">
        <v>2</v>
      </c>
      <c r="J6977" s="1" t="s">
        <v>12914</v>
      </c>
      <c r="K6977" s="1"/>
    </row>
    <row r="6978" spans="1:11">
      <c r="A6978" s="1" t="s">
        <v>12890</v>
      </c>
      <c r="B6978" s="1" t="s">
        <v>126</v>
      </c>
      <c r="C6978" s="48" t="str">
        <f t="shared" si="216"/>
        <v>מחל טובא-זנגריה</v>
      </c>
      <c r="D6978" s="1" t="s">
        <v>12900</v>
      </c>
      <c r="E6978" s="1"/>
      <c r="F6978" s="2">
        <v>4</v>
      </c>
      <c r="G6978" s="2">
        <f>INDEX(תוצאות_בחירות,MATCH(C6978,siot!$F$3:$F$1887,0),27)</f>
        <v>6</v>
      </c>
      <c r="H6978" s="2" t="b">
        <f t="shared" si="217"/>
        <v>1</v>
      </c>
      <c r="I6978" s="1" t="s">
        <v>2</v>
      </c>
      <c r="J6978" s="1" t="s">
        <v>12913</v>
      </c>
      <c r="K6978" s="1"/>
    </row>
    <row r="6979" spans="1:11">
      <c r="A6979" s="1" t="s">
        <v>12890</v>
      </c>
      <c r="B6979" s="1" t="s">
        <v>126</v>
      </c>
      <c r="C6979" s="48" t="str">
        <f t="shared" si="216"/>
        <v>מחל טובא-זנגריה</v>
      </c>
      <c r="D6979" s="1" t="s">
        <v>12900</v>
      </c>
      <c r="E6979" s="1"/>
      <c r="F6979" s="2">
        <v>5</v>
      </c>
      <c r="G6979" s="2">
        <f>INDEX(תוצאות_בחירות,MATCH(C6979,siot!$F$3:$F$1887,0),27)</f>
        <v>6</v>
      </c>
      <c r="H6979" s="2" t="b">
        <f t="shared" si="217"/>
        <v>1</v>
      </c>
      <c r="I6979" s="1" t="s">
        <v>2</v>
      </c>
      <c r="J6979" s="1" t="s">
        <v>12894</v>
      </c>
      <c r="K6979" s="1"/>
    </row>
    <row r="6980" spans="1:11">
      <c r="A6980" s="1" t="s">
        <v>12890</v>
      </c>
      <c r="B6980" s="1" t="s">
        <v>126</v>
      </c>
      <c r="C6980" s="48" t="str">
        <f t="shared" ref="C6980:C7043" si="218">B6980&amp;" "&amp;A6980</f>
        <v>מחל טובא-זנגריה</v>
      </c>
      <c r="D6980" s="1" t="s">
        <v>12900</v>
      </c>
      <c r="E6980" s="1"/>
      <c r="F6980" s="2">
        <v>6</v>
      </c>
      <c r="G6980" s="2">
        <f>INDEX(תוצאות_בחירות,MATCH(C6980,siot!$F$3:$F$1887,0),27)</f>
        <v>6</v>
      </c>
      <c r="H6980" s="2" t="b">
        <f t="shared" ref="H6980:H7043" si="219">IF(OR(F6980&lt;G6980,G6980=F6980),TRUE,FALSE)</f>
        <v>1</v>
      </c>
      <c r="I6980" s="1" t="s">
        <v>2</v>
      </c>
      <c r="J6980" s="1" t="s">
        <v>12912</v>
      </c>
      <c r="K6980" s="1"/>
    </row>
    <row r="6981" spans="1:11" hidden="1">
      <c r="A6981" s="1" t="s">
        <v>12890</v>
      </c>
      <c r="B6981" s="1" t="s">
        <v>126</v>
      </c>
      <c r="C6981" s="48" t="str">
        <f t="shared" si="218"/>
        <v>מחל טובא-זנגריה</v>
      </c>
      <c r="D6981" s="1" t="s">
        <v>12900</v>
      </c>
      <c r="E6981" s="1"/>
      <c r="F6981" s="2">
        <v>7</v>
      </c>
      <c r="G6981" s="2">
        <f>INDEX(תוצאות_בחירות,MATCH(C6981,siot!$F$3:$F$1887,0),27)</f>
        <v>6</v>
      </c>
      <c r="H6981" s="2" t="b">
        <f t="shared" si="219"/>
        <v>0</v>
      </c>
      <c r="I6981" s="1" t="s">
        <v>2</v>
      </c>
      <c r="J6981" s="1" t="s">
        <v>12911</v>
      </c>
      <c r="K6981" s="1"/>
    </row>
    <row r="6982" spans="1:11" hidden="1">
      <c r="A6982" s="1" t="s">
        <v>12890</v>
      </c>
      <c r="B6982" s="1" t="s">
        <v>126</v>
      </c>
      <c r="C6982" s="48" t="str">
        <f t="shared" si="218"/>
        <v>מחל טובא-זנגריה</v>
      </c>
      <c r="D6982" s="1" t="s">
        <v>12900</v>
      </c>
      <c r="E6982" s="1"/>
      <c r="F6982" s="2">
        <v>8</v>
      </c>
      <c r="G6982" s="2">
        <f>INDEX(תוצאות_בחירות,MATCH(C6982,siot!$F$3:$F$1887,0),27)</f>
        <v>6</v>
      </c>
      <c r="H6982" s="2" t="b">
        <f t="shared" si="219"/>
        <v>0</v>
      </c>
      <c r="I6982" s="1" t="s">
        <v>2</v>
      </c>
      <c r="J6982" s="1" t="s">
        <v>12910</v>
      </c>
      <c r="K6982" s="1"/>
    </row>
    <row r="6983" spans="1:11" hidden="1">
      <c r="A6983" s="1" t="s">
        <v>12890</v>
      </c>
      <c r="B6983" s="1" t="s">
        <v>126</v>
      </c>
      <c r="C6983" s="48" t="str">
        <f t="shared" si="218"/>
        <v>מחל טובא-זנגריה</v>
      </c>
      <c r="D6983" s="1" t="s">
        <v>12900</v>
      </c>
      <c r="E6983" s="1"/>
      <c r="F6983" s="2">
        <v>9</v>
      </c>
      <c r="G6983" s="2">
        <f>INDEX(תוצאות_בחירות,MATCH(C6983,siot!$F$3:$F$1887,0),27)</f>
        <v>6</v>
      </c>
      <c r="H6983" s="2" t="b">
        <f t="shared" si="219"/>
        <v>0</v>
      </c>
      <c r="I6983" s="1" t="s">
        <v>2</v>
      </c>
      <c r="J6983" s="1" t="s">
        <v>12909</v>
      </c>
      <c r="K6983" s="1"/>
    </row>
    <row r="6984" spans="1:11" hidden="1">
      <c r="A6984" s="1" t="s">
        <v>12890</v>
      </c>
      <c r="B6984" s="1" t="s">
        <v>126</v>
      </c>
      <c r="C6984" s="48" t="str">
        <f t="shared" si="218"/>
        <v>מחל טובא-זנגריה</v>
      </c>
      <c r="D6984" s="1" t="s">
        <v>12900</v>
      </c>
      <c r="E6984" s="1"/>
      <c r="F6984" s="2">
        <v>10</v>
      </c>
      <c r="G6984" s="2">
        <f>INDEX(תוצאות_בחירות,MATCH(C6984,siot!$F$3:$F$1887,0),27)</f>
        <v>6</v>
      </c>
      <c r="H6984" s="2" t="b">
        <f t="shared" si="219"/>
        <v>0</v>
      </c>
      <c r="I6984" s="1" t="s">
        <v>2</v>
      </c>
      <c r="J6984" s="1" t="s">
        <v>12908</v>
      </c>
      <c r="K6984" s="1"/>
    </row>
    <row r="6985" spans="1:11" hidden="1">
      <c r="A6985" s="1" t="s">
        <v>12890</v>
      </c>
      <c r="B6985" s="1" t="s">
        <v>126</v>
      </c>
      <c r="C6985" s="48" t="str">
        <f t="shared" si="218"/>
        <v>מחל טובא-זנגריה</v>
      </c>
      <c r="D6985" s="1" t="s">
        <v>12900</v>
      </c>
      <c r="E6985" s="1"/>
      <c r="F6985" s="2">
        <v>11</v>
      </c>
      <c r="G6985" s="2">
        <f>INDEX(תוצאות_בחירות,MATCH(C6985,siot!$F$3:$F$1887,0),27)</f>
        <v>6</v>
      </c>
      <c r="H6985" s="2" t="b">
        <f t="shared" si="219"/>
        <v>0</v>
      </c>
      <c r="I6985" s="1" t="s">
        <v>2</v>
      </c>
      <c r="J6985" s="1" t="s">
        <v>12907</v>
      </c>
      <c r="K6985" s="1"/>
    </row>
    <row r="6986" spans="1:11" hidden="1">
      <c r="A6986" s="1" t="s">
        <v>12890</v>
      </c>
      <c r="B6986" s="1" t="s">
        <v>126</v>
      </c>
      <c r="C6986" s="48" t="str">
        <f t="shared" si="218"/>
        <v>מחל טובא-זנגריה</v>
      </c>
      <c r="D6986" s="1" t="s">
        <v>12900</v>
      </c>
      <c r="E6986" s="1"/>
      <c r="F6986" s="2">
        <v>12</v>
      </c>
      <c r="G6986" s="2">
        <f>INDEX(תוצאות_בחירות,MATCH(C6986,siot!$F$3:$F$1887,0),27)</f>
        <v>6</v>
      </c>
      <c r="H6986" s="2" t="b">
        <f t="shared" si="219"/>
        <v>0</v>
      </c>
      <c r="I6986" s="1" t="s">
        <v>2</v>
      </c>
      <c r="J6986" s="1" t="s">
        <v>12906</v>
      </c>
      <c r="K6986" s="1"/>
    </row>
    <row r="6987" spans="1:11" hidden="1">
      <c r="A6987" s="1" t="s">
        <v>12890</v>
      </c>
      <c r="B6987" s="1" t="s">
        <v>126</v>
      </c>
      <c r="C6987" s="48" t="str">
        <f t="shared" si="218"/>
        <v>מחל טובא-זנגריה</v>
      </c>
      <c r="D6987" s="1" t="s">
        <v>12900</v>
      </c>
      <c r="E6987" s="1"/>
      <c r="F6987" s="2">
        <v>13</v>
      </c>
      <c r="G6987" s="2">
        <f>INDEX(תוצאות_בחירות,MATCH(C6987,siot!$F$3:$F$1887,0),27)</f>
        <v>6</v>
      </c>
      <c r="H6987" s="2" t="b">
        <f t="shared" si="219"/>
        <v>0</v>
      </c>
      <c r="I6987" s="1" t="s">
        <v>2</v>
      </c>
      <c r="J6987" s="1" t="s">
        <v>12905</v>
      </c>
      <c r="K6987" s="1"/>
    </row>
    <row r="6988" spans="1:11" hidden="1">
      <c r="A6988" s="1" t="s">
        <v>12890</v>
      </c>
      <c r="B6988" s="1" t="s">
        <v>126</v>
      </c>
      <c r="C6988" s="48" t="str">
        <f t="shared" si="218"/>
        <v>מחל טובא-זנגריה</v>
      </c>
      <c r="D6988" s="1" t="s">
        <v>12900</v>
      </c>
      <c r="E6988" s="1"/>
      <c r="F6988" s="2">
        <v>14</v>
      </c>
      <c r="G6988" s="2">
        <f>INDEX(תוצאות_בחירות,MATCH(C6988,siot!$F$3:$F$1887,0),27)</f>
        <v>6</v>
      </c>
      <c r="H6988" s="2" t="b">
        <f t="shared" si="219"/>
        <v>0</v>
      </c>
      <c r="I6988" s="1" t="s">
        <v>2</v>
      </c>
      <c r="J6988" s="1" t="s">
        <v>12904</v>
      </c>
      <c r="K6988" s="1"/>
    </row>
    <row r="6989" spans="1:11" hidden="1">
      <c r="A6989" s="1" t="s">
        <v>12890</v>
      </c>
      <c r="B6989" s="1" t="s">
        <v>126</v>
      </c>
      <c r="C6989" s="48" t="str">
        <f t="shared" si="218"/>
        <v>מחל טובא-זנגריה</v>
      </c>
      <c r="D6989" s="1" t="s">
        <v>12900</v>
      </c>
      <c r="E6989" s="1"/>
      <c r="F6989" s="2">
        <v>15</v>
      </c>
      <c r="G6989" s="2">
        <f>INDEX(תוצאות_בחירות,MATCH(C6989,siot!$F$3:$F$1887,0),27)</f>
        <v>6</v>
      </c>
      <c r="H6989" s="2" t="b">
        <f t="shared" si="219"/>
        <v>0</v>
      </c>
      <c r="I6989" s="1" t="s">
        <v>2</v>
      </c>
      <c r="J6989" s="1" t="s">
        <v>12903</v>
      </c>
      <c r="K6989" s="1"/>
    </row>
    <row r="6990" spans="1:11" hidden="1">
      <c r="A6990" s="1" t="s">
        <v>12890</v>
      </c>
      <c r="B6990" s="1" t="s">
        <v>126</v>
      </c>
      <c r="C6990" s="48" t="str">
        <f t="shared" si="218"/>
        <v>מחל טובא-זנגריה</v>
      </c>
      <c r="D6990" s="1" t="s">
        <v>12900</v>
      </c>
      <c r="E6990" s="1"/>
      <c r="F6990" s="2">
        <v>16</v>
      </c>
      <c r="G6990" s="2">
        <f>INDEX(תוצאות_בחירות,MATCH(C6990,siot!$F$3:$F$1887,0),27)</f>
        <v>6</v>
      </c>
      <c r="H6990" s="2" t="b">
        <f t="shared" si="219"/>
        <v>0</v>
      </c>
      <c r="I6990" s="1" t="s">
        <v>2</v>
      </c>
      <c r="J6990" s="1" t="s">
        <v>12902</v>
      </c>
      <c r="K6990" s="1"/>
    </row>
    <row r="6991" spans="1:11" hidden="1">
      <c r="A6991" s="1" t="s">
        <v>12890</v>
      </c>
      <c r="B6991" s="1" t="s">
        <v>126</v>
      </c>
      <c r="C6991" s="48" t="str">
        <f t="shared" si="218"/>
        <v>מחל טובא-זנגריה</v>
      </c>
      <c r="D6991" s="1" t="s">
        <v>12900</v>
      </c>
      <c r="E6991" s="1"/>
      <c r="F6991" s="2">
        <v>17</v>
      </c>
      <c r="G6991" s="2">
        <f>INDEX(תוצאות_בחירות,MATCH(C6991,siot!$F$3:$F$1887,0),27)</f>
        <v>6</v>
      </c>
      <c r="H6991" s="2" t="b">
        <f t="shared" si="219"/>
        <v>0</v>
      </c>
      <c r="I6991" s="1" t="s">
        <v>2</v>
      </c>
      <c r="J6991" s="1" t="s">
        <v>12901</v>
      </c>
      <c r="K6991" s="1"/>
    </row>
    <row r="6992" spans="1:11" hidden="1">
      <c r="A6992" s="1" t="s">
        <v>12890</v>
      </c>
      <c r="B6992" s="1" t="s">
        <v>126</v>
      </c>
      <c r="C6992" s="48" t="str">
        <f t="shared" si="218"/>
        <v>מחל טובא-זנגריה</v>
      </c>
      <c r="D6992" s="1" t="s">
        <v>12900</v>
      </c>
      <c r="E6992" s="1"/>
      <c r="F6992" s="2">
        <v>18</v>
      </c>
      <c r="G6992" s="2">
        <f>INDEX(תוצאות_בחירות,MATCH(C6992,siot!$F$3:$F$1887,0),27)</f>
        <v>6</v>
      </c>
      <c r="H6992" s="2" t="b">
        <f t="shared" si="219"/>
        <v>0</v>
      </c>
      <c r="I6992" s="1" t="s">
        <v>2</v>
      </c>
      <c r="J6992" s="1" t="s">
        <v>12899</v>
      </c>
      <c r="K6992" s="1"/>
    </row>
    <row r="6993" spans="1:11" hidden="1">
      <c r="A6993" s="1" t="s">
        <v>12890</v>
      </c>
      <c r="B6993" s="1" t="s">
        <v>413</v>
      </c>
      <c r="C6993" s="48" t="str">
        <f t="shared" si="218"/>
        <v>מרצ טובא-זנגריה</v>
      </c>
      <c r="D6993" s="1" t="s">
        <v>12889</v>
      </c>
      <c r="E6993" s="1" t="s">
        <v>18</v>
      </c>
      <c r="F6993" s="2" t="s">
        <v>19548</v>
      </c>
      <c r="G6993" s="2">
        <f>INDEX(תוצאות_בחירות,MATCH(C6993,siot!$F$3:$F$1887,0),27)</f>
        <v>4</v>
      </c>
      <c r="H6993" s="2" t="b">
        <f t="shared" si="219"/>
        <v>0</v>
      </c>
      <c r="I6993" s="1"/>
      <c r="J6993" s="1"/>
      <c r="K6993" s="1"/>
    </row>
    <row r="6994" spans="1:11">
      <c r="A6994" s="1" t="s">
        <v>12890</v>
      </c>
      <c r="B6994" s="1" t="s">
        <v>413</v>
      </c>
      <c r="C6994" s="48" t="str">
        <f t="shared" si="218"/>
        <v>מרצ טובא-זנגריה</v>
      </c>
      <c r="D6994" s="1" t="s">
        <v>12889</v>
      </c>
      <c r="E6994" s="1" t="s">
        <v>17</v>
      </c>
      <c r="F6994" s="2">
        <v>1</v>
      </c>
      <c r="G6994" s="2">
        <f>INDEX(תוצאות_בחירות,MATCH(C6994,siot!$F$3:$F$1887,0),27)</f>
        <v>4</v>
      </c>
      <c r="H6994" s="2" t="b">
        <f t="shared" si="219"/>
        <v>1</v>
      </c>
      <c r="I6994" s="1" t="s">
        <v>2</v>
      </c>
      <c r="J6994" s="1" t="s">
        <v>12898</v>
      </c>
      <c r="K6994" s="1"/>
    </row>
    <row r="6995" spans="1:11">
      <c r="A6995" s="1" t="s">
        <v>12890</v>
      </c>
      <c r="B6995" s="1" t="s">
        <v>413</v>
      </c>
      <c r="C6995" s="48" t="str">
        <f t="shared" si="218"/>
        <v>מרצ טובא-זנגריה</v>
      </c>
      <c r="D6995" s="1" t="s">
        <v>12889</v>
      </c>
      <c r="E6995" s="1"/>
      <c r="F6995" s="2">
        <v>2</v>
      </c>
      <c r="G6995" s="2">
        <f>INDEX(תוצאות_בחירות,MATCH(C6995,siot!$F$3:$F$1887,0),27)</f>
        <v>4</v>
      </c>
      <c r="H6995" s="2" t="b">
        <f t="shared" si="219"/>
        <v>1</v>
      </c>
      <c r="I6995" s="1" t="s">
        <v>2</v>
      </c>
      <c r="J6995" s="1" t="s">
        <v>12897</v>
      </c>
      <c r="K6995" s="1"/>
    </row>
    <row r="6996" spans="1:11">
      <c r="A6996" s="1" t="s">
        <v>12890</v>
      </c>
      <c r="B6996" s="1" t="s">
        <v>413</v>
      </c>
      <c r="C6996" s="48" t="str">
        <f t="shared" si="218"/>
        <v>מרצ טובא-זנגריה</v>
      </c>
      <c r="D6996" s="1" t="s">
        <v>12889</v>
      </c>
      <c r="E6996" s="1"/>
      <c r="F6996" s="2">
        <v>3</v>
      </c>
      <c r="G6996" s="2">
        <f>INDEX(תוצאות_בחירות,MATCH(C6996,siot!$F$3:$F$1887,0),27)</f>
        <v>4</v>
      </c>
      <c r="H6996" s="2" t="b">
        <f t="shared" si="219"/>
        <v>1</v>
      </c>
      <c r="I6996" s="1" t="s">
        <v>2</v>
      </c>
      <c r="J6996" s="1" t="s">
        <v>12896</v>
      </c>
      <c r="K6996" s="1"/>
    </row>
    <row r="6997" spans="1:11">
      <c r="A6997" s="1" t="s">
        <v>12890</v>
      </c>
      <c r="B6997" s="1" t="s">
        <v>413</v>
      </c>
      <c r="C6997" s="48" t="str">
        <f t="shared" si="218"/>
        <v>מרצ טובא-זנגריה</v>
      </c>
      <c r="D6997" s="1" t="s">
        <v>12889</v>
      </c>
      <c r="E6997" s="1"/>
      <c r="F6997" s="2">
        <v>4</v>
      </c>
      <c r="G6997" s="2">
        <f>INDEX(תוצאות_בחירות,MATCH(C6997,siot!$F$3:$F$1887,0),27)</f>
        <v>4</v>
      </c>
      <c r="H6997" s="2" t="b">
        <f t="shared" si="219"/>
        <v>1</v>
      </c>
      <c r="I6997" s="1" t="s">
        <v>2</v>
      </c>
      <c r="J6997" s="1" t="s">
        <v>12895</v>
      </c>
      <c r="K6997" s="1"/>
    </row>
    <row r="6998" spans="1:11" hidden="1">
      <c r="A6998" s="1" t="s">
        <v>12890</v>
      </c>
      <c r="B6998" s="1" t="s">
        <v>413</v>
      </c>
      <c r="C6998" s="48" t="str">
        <f t="shared" si="218"/>
        <v>מרצ טובא-זנגריה</v>
      </c>
      <c r="D6998" s="1" t="s">
        <v>12889</v>
      </c>
      <c r="E6998" s="1"/>
      <c r="F6998" s="2">
        <v>5</v>
      </c>
      <c r="G6998" s="2">
        <f>INDEX(תוצאות_בחירות,MATCH(C6998,siot!$F$3:$F$1887,0),27)</f>
        <v>4</v>
      </c>
      <c r="H6998" s="2" t="b">
        <f t="shared" si="219"/>
        <v>0</v>
      </c>
      <c r="I6998" s="1" t="s">
        <v>2</v>
      </c>
      <c r="J6998" s="1" t="s">
        <v>12894</v>
      </c>
      <c r="K6998" s="1"/>
    </row>
    <row r="6999" spans="1:11" hidden="1">
      <c r="A6999" s="1" t="s">
        <v>12890</v>
      </c>
      <c r="B6999" s="1" t="s">
        <v>413</v>
      </c>
      <c r="C6999" s="48" t="str">
        <f t="shared" si="218"/>
        <v>מרצ טובא-זנגריה</v>
      </c>
      <c r="D6999" s="1" t="s">
        <v>12889</v>
      </c>
      <c r="E6999" s="1"/>
      <c r="F6999" s="2">
        <v>6</v>
      </c>
      <c r="G6999" s="2">
        <f>INDEX(תוצאות_בחירות,MATCH(C6999,siot!$F$3:$F$1887,0),27)</f>
        <v>4</v>
      </c>
      <c r="H6999" s="2" t="b">
        <f t="shared" si="219"/>
        <v>0</v>
      </c>
      <c r="I6999" s="1" t="s">
        <v>2</v>
      </c>
      <c r="J6999" s="1" t="s">
        <v>12893</v>
      </c>
      <c r="K6999" s="1"/>
    </row>
    <row r="7000" spans="1:11" hidden="1">
      <c r="A7000" s="1" t="s">
        <v>12890</v>
      </c>
      <c r="B7000" s="1" t="s">
        <v>413</v>
      </c>
      <c r="C7000" s="48" t="str">
        <f t="shared" si="218"/>
        <v>מרצ טובא-זנגריה</v>
      </c>
      <c r="D7000" s="1" t="s">
        <v>12889</v>
      </c>
      <c r="E7000" s="1"/>
      <c r="F7000" s="2">
        <v>7</v>
      </c>
      <c r="G7000" s="2">
        <f>INDEX(תוצאות_בחירות,MATCH(C7000,siot!$F$3:$F$1887,0),27)</f>
        <v>4</v>
      </c>
      <c r="H7000" s="2" t="b">
        <f t="shared" si="219"/>
        <v>0</v>
      </c>
      <c r="I7000" s="1" t="s">
        <v>2</v>
      </c>
      <c r="J7000" s="1" t="s">
        <v>12892</v>
      </c>
      <c r="K7000" s="1"/>
    </row>
    <row r="7001" spans="1:11" hidden="1">
      <c r="A7001" s="1" t="s">
        <v>12890</v>
      </c>
      <c r="B7001" s="1" t="s">
        <v>413</v>
      </c>
      <c r="C7001" s="48" t="str">
        <f t="shared" si="218"/>
        <v>מרצ טובא-זנגריה</v>
      </c>
      <c r="D7001" s="1" t="s">
        <v>12889</v>
      </c>
      <c r="E7001" s="1"/>
      <c r="F7001" s="2">
        <v>8</v>
      </c>
      <c r="G7001" s="2">
        <f>INDEX(תוצאות_בחירות,MATCH(C7001,siot!$F$3:$F$1887,0),27)</f>
        <v>4</v>
      </c>
      <c r="H7001" s="2" t="b">
        <f t="shared" si="219"/>
        <v>0</v>
      </c>
      <c r="I7001" s="1" t="s">
        <v>2</v>
      </c>
      <c r="J7001" s="1" t="s">
        <v>12891</v>
      </c>
      <c r="K7001" s="1"/>
    </row>
    <row r="7002" spans="1:11" hidden="1">
      <c r="A7002" s="1" t="s">
        <v>12890</v>
      </c>
      <c r="B7002" s="1" t="s">
        <v>413</v>
      </c>
      <c r="C7002" s="48" t="str">
        <f t="shared" si="218"/>
        <v>מרצ טובא-זנגריה</v>
      </c>
      <c r="D7002" s="1" t="s">
        <v>12889</v>
      </c>
      <c r="E7002" s="1"/>
      <c r="F7002" s="2">
        <v>9</v>
      </c>
      <c r="G7002" s="2">
        <f>INDEX(תוצאות_בחירות,MATCH(C7002,siot!$F$3:$F$1887,0),27)</f>
        <v>4</v>
      </c>
      <c r="H7002" s="2" t="b">
        <f t="shared" si="219"/>
        <v>0</v>
      </c>
      <c r="I7002" s="1" t="s">
        <v>2</v>
      </c>
      <c r="J7002" s="1" t="s">
        <v>12888</v>
      </c>
      <c r="K7002" s="1"/>
    </row>
    <row r="7003" spans="1:11" hidden="1">
      <c r="A7003" s="1" t="s">
        <v>12799</v>
      </c>
      <c r="B7003" s="1" t="s">
        <v>49</v>
      </c>
      <c r="C7003" s="48" t="str">
        <f t="shared" si="218"/>
        <v>ו טורעאן</v>
      </c>
      <c r="D7003" s="1" t="s">
        <v>4667</v>
      </c>
      <c r="E7003" s="1" t="s">
        <v>3</v>
      </c>
      <c r="F7003" s="2" t="s">
        <v>19548</v>
      </c>
      <c r="G7003" s="2">
        <f>INDEX(תוצאות_בחירות,MATCH(C7003,siot!$F$3:$F$1887,0),27)</f>
        <v>2</v>
      </c>
      <c r="H7003" s="2" t="b">
        <f t="shared" si="219"/>
        <v>0</v>
      </c>
      <c r="I7003" s="1"/>
      <c r="J7003" s="1"/>
      <c r="K7003" s="1"/>
    </row>
    <row r="7004" spans="1:11">
      <c r="A7004" s="1" t="s">
        <v>12799</v>
      </c>
      <c r="B7004" s="1" t="s">
        <v>49</v>
      </c>
      <c r="C7004" s="48" t="str">
        <f t="shared" si="218"/>
        <v>ו טורעאן</v>
      </c>
      <c r="D7004" s="1" t="s">
        <v>4667</v>
      </c>
      <c r="E7004" s="1"/>
      <c r="F7004" s="2">
        <v>1</v>
      </c>
      <c r="G7004" s="2">
        <f>INDEX(תוצאות_בחירות,MATCH(C7004,siot!$F$3:$F$1887,0),27)</f>
        <v>2</v>
      </c>
      <c r="H7004" s="2" t="b">
        <f t="shared" si="219"/>
        <v>1</v>
      </c>
      <c r="I7004" s="1" t="s">
        <v>2</v>
      </c>
      <c r="J7004" s="1" t="s">
        <v>12887</v>
      </c>
      <c r="K7004" s="1"/>
    </row>
    <row r="7005" spans="1:11">
      <c r="A7005" s="1" t="s">
        <v>12799</v>
      </c>
      <c r="B7005" s="1" t="s">
        <v>49</v>
      </c>
      <c r="C7005" s="48" t="str">
        <f t="shared" si="218"/>
        <v>ו טורעאן</v>
      </c>
      <c r="D7005" s="1" t="s">
        <v>4667</v>
      </c>
      <c r="E7005" s="1"/>
      <c r="F7005" s="2">
        <v>2</v>
      </c>
      <c r="G7005" s="2">
        <f>INDEX(תוצאות_בחירות,MATCH(C7005,siot!$F$3:$F$1887,0),27)</f>
        <v>2</v>
      </c>
      <c r="H7005" s="2" t="b">
        <f t="shared" si="219"/>
        <v>1</v>
      </c>
      <c r="I7005" s="1" t="s">
        <v>2</v>
      </c>
      <c r="J7005" s="1" t="s">
        <v>12886</v>
      </c>
      <c r="K7005" s="1"/>
    </row>
    <row r="7006" spans="1:11" hidden="1">
      <c r="A7006" s="1" t="s">
        <v>12799</v>
      </c>
      <c r="B7006" s="1" t="s">
        <v>49</v>
      </c>
      <c r="C7006" s="48" t="str">
        <f t="shared" si="218"/>
        <v>ו טורעאן</v>
      </c>
      <c r="D7006" s="1" t="s">
        <v>4667</v>
      </c>
      <c r="E7006" s="1"/>
      <c r="F7006" s="2">
        <v>3</v>
      </c>
      <c r="G7006" s="2">
        <f>INDEX(תוצאות_בחירות,MATCH(C7006,siot!$F$3:$F$1887,0),27)</f>
        <v>2</v>
      </c>
      <c r="H7006" s="2" t="b">
        <f t="shared" si="219"/>
        <v>0</v>
      </c>
      <c r="I7006" s="1" t="s">
        <v>2</v>
      </c>
      <c r="J7006" s="1" t="s">
        <v>5518</v>
      </c>
      <c r="K7006" s="1"/>
    </row>
    <row r="7007" spans="1:11" hidden="1">
      <c r="A7007" s="1" t="s">
        <v>12799</v>
      </c>
      <c r="B7007" s="1" t="s">
        <v>49</v>
      </c>
      <c r="C7007" s="48" t="str">
        <f t="shared" si="218"/>
        <v>ו טורעאן</v>
      </c>
      <c r="D7007" s="1" t="s">
        <v>4667</v>
      </c>
      <c r="E7007" s="1"/>
      <c r="F7007" s="2">
        <v>4</v>
      </c>
      <c r="G7007" s="2">
        <f>INDEX(תוצאות_בחירות,MATCH(C7007,siot!$F$3:$F$1887,0),27)</f>
        <v>2</v>
      </c>
      <c r="H7007" s="2" t="b">
        <f t="shared" si="219"/>
        <v>0</v>
      </c>
      <c r="I7007" s="1" t="s">
        <v>2</v>
      </c>
      <c r="J7007" s="1" t="s">
        <v>12885</v>
      </c>
      <c r="K7007" s="1"/>
    </row>
    <row r="7008" spans="1:11" hidden="1">
      <c r="A7008" s="1" t="s">
        <v>12799</v>
      </c>
      <c r="B7008" s="1" t="s">
        <v>49</v>
      </c>
      <c r="C7008" s="48" t="str">
        <f t="shared" si="218"/>
        <v>ו טורעאן</v>
      </c>
      <c r="D7008" s="1" t="s">
        <v>4667</v>
      </c>
      <c r="E7008" s="1"/>
      <c r="F7008" s="2">
        <v>5</v>
      </c>
      <c r="G7008" s="2">
        <f>INDEX(תוצאות_בחירות,MATCH(C7008,siot!$F$3:$F$1887,0),27)</f>
        <v>2</v>
      </c>
      <c r="H7008" s="2" t="b">
        <f t="shared" si="219"/>
        <v>0</v>
      </c>
      <c r="I7008" s="1" t="s">
        <v>2</v>
      </c>
      <c r="J7008" s="1" t="s">
        <v>12884</v>
      </c>
      <c r="K7008" s="1"/>
    </row>
    <row r="7009" spans="1:11" hidden="1">
      <c r="A7009" s="1" t="s">
        <v>12799</v>
      </c>
      <c r="B7009" s="1" t="s">
        <v>49</v>
      </c>
      <c r="C7009" s="48" t="str">
        <f t="shared" si="218"/>
        <v>ו טורעאן</v>
      </c>
      <c r="D7009" s="1" t="s">
        <v>4667</v>
      </c>
      <c r="E7009" s="1"/>
      <c r="F7009" s="2">
        <v>6</v>
      </c>
      <c r="G7009" s="2">
        <f>INDEX(תוצאות_בחירות,MATCH(C7009,siot!$F$3:$F$1887,0),27)</f>
        <v>2</v>
      </c>
      <c r="H7009" s="2" t="b">
        <f t="shared" si="219"/>
        <v>0</v>
      </c>
      <c r="I7009" s="1" t="s">
        <v>2</v>
      </c>
      <c r="J7009" s="1" t="s">
        <v>12883</v>
      </c>
      <c r="K7009" s="1"/>
    </row>
    <row r="7010" spans="1:11" hidden="1">
      <c r="A7010" s="1" t="s">
        <v>12799</v>
      </c>
      <c r="B7010" s="1" t="s">
        <v>49</v>
      </c>
      <c r="C7010" s="48" t="str">
        <f t="shared" si="218"/>
        <v>ו טורעאן</v>
      </c>
      <c r="D7010" s="1" t="s">
        <v>4667</v>
      </c>
      <c r="E7010" s="1"/>
      <c r="F7010" s="2">
        <v>7</v>
      </c>
      <c r="G7010" s="2">
        <f>INDEX(תוצאות_בחירות,MATCH(C7010,siot!$F$3:$F$1887,0),27)</f>
        <v>2</v>
      </c>
      <c r="H7010" s="2" t="b">
        <f t="shared" si="219"/>
        <v>0</v>
      </c>
      <c r="I7010" s="1" t="s">
        <v>2</v>
      </c>
      <c r="J7010" s="1" t="s">
        <v>10299</v>
      </c>
      <c r="K7010" s="1"/>
    </row>
    <row r="7011" spans="1:11" hidden="1">
      <c r="A7011" s="1" t="s">
        <v>12799</v>
      </c>
      <c r="B7011" s="1" t="s">
        <v>49</v>
      </c>
      <c r="C7011" s="48" t="str">
        <f t="shared" si="218"/>
        <v>ו טורעאן</v>
      </c>
      <c r="D7011" s="1" t="s">
        <v>4667</v>
      </c>
      <c r="E7011" s="1"/>
      <c r="F7011" s="2">
        <v>8</v>
      </c>
      <c r="G7011" s="2">
        <f>INDEX(תוצאות_בחירות,MATCH(C7011,siot!$F$3:$F$1887,0),27)</f>
        <v>2</v>
      </c>
      <c r="H7011" s="2" t="b">
        <f t="shared" si="219"/>
        <v>0</v>
      </c>
      <c r="I7011" s="1" t="s">
        <v>2</v>
      </c>
      <c r="J7011" s="1" t="s">
        <v>12882</v>
      </c>
      <c r="K7011" s="1"/>
    </row>
    <row r="7012" spans="1:11" hidden="1">
      <c r="A7012" s="1" t="s">
        <v>12799</v>
      </c>
      <c r="B7012" s="1" t="s">
        <v>49</v>
      </c>
      <c r="C7012" s="48" t="str">
        <f t="shared" si="218"/>
        <v>ו טורעאן</v>
      </c>
      <c r="D7012" s="1" t="s">
        <v>4667</v>
      </c>
      <c r="E7012" s="1"/>
      <c r="F7012" s="2">
        <v>9</v>
      </c>
      <c r="G7012" s="2">
        <f>INDEX(תוצאות_בחירות,MATCH(C7012,siot!$F$3:$F$1887,0),27)</f>
        <v>2</v>
      </c>
      <c r="H7012" s="2" t="b">
        <f t="shared" si="219"/>
        <v>0</v>
      </c>
      <c r="I7012" s="1" t="s">
        <v>2</v>
      </c>
      <c r="J7012" s="1" t="s">
        <v>12881</v>
      </c>
      <c r="K7012" s="1"/>
    </row>
    <row r="7013" spans="1:11" hidden="1">
      <c r="A7013" s="1" t="s">
        <v>12799</v>
      </c>
      <c r="B7013" s="1" t="s">
        <v>49</v>
      </c>
      <c r="C7013" s="48" t="str">
        <f t="shared" si="218"/>
        <v>ו טורעאן</v>
      </c>
      <c r="D7013" s="1" t="s">
        <v>4667</v>
      </c>
      <c r="E7013" s="1"/>
      <c r="F7013" s="2">
        <v>10</v>
      </c>
      <c r="G7013" s="2">
        <f>INDEX(תוצאות_בחירות,MATCH(C7013,siot!$F$3:$F$1887,0),27)</f>
        <v>2</v>
      </c>
      <c r="H7013" s="2" t="b">
        <f t="shared" si="219"/>
        <v>0</v>
      </c>
      <c r="I7013" s="1" t="s">
        <v>2</v>
      </c>
      <c r="J7013" s="1" t="s">
        <v>12811</v>
      </c>
      <c r="K7013" s="1"/>
    </row>
    <row r="7014" spans="1:11" hidden="1">
      <c r="A7014" s="1" t="s">
        <v>12799</v>
      </c>
      <c r="B7014" s="1" t="s">
        <v>49</v>
      </c>
      <c r="C7014" s="48" t="str">
        <f t="shared" si="218"/>
        <v>ו טורעאן</v>
      </c>
      <c r="D7014" s="1" t="s">
        <v>4667</v>
      </c>
      <c r="E7014" s="1"/>
      <c r="F7014" s="2">
        <v>11</v>
      </c>
      <c r="G7014" s="2">
        <f>INDEX(תוצאות_בחירות,MATCH(C7014,siot!$F$3:$F$1887,0),27)</f>
        <v>2</v>
      </c>
      <c r="H7014" s="2" t="b">
        <f t="shared" si="219"/>
        <v>0</v>
      </c>
      <c r="I7014" s="1" t="s">
        <v>2</v>
      </c>
      <c r="J7014" s="1" t="s">
        <v>12880</v>
      </c>
      <c r="K7014" s="1"/>
    </row>
    <row r="7015" spans="1:11" hidden="1">
      <c r="A7015" s="1" t="s">
        <v>12799</v>
      </c>
      <c r="B7015" s="1" t="s">
        <v>49</v>
      </c>
      <c r="C7015" s="48" t="str">
        <f t="shared" si="218"/>
        <v>ו טורעאן</v>
      </c>
      <c r="D7015" s="1" t="s">
        <v>4667</v>
      </c>
      <c r="E7015" s="1"/>
      <c r="F7015" s="2">
        <v>12</v>
      </c>
      <c r="G7015" s="2">
        <f>INDEX(תוצאות_בחירות,MATCH(C7015,siot!$F$3:$F$1887,0),27)</f>
        <v>2</v>
      </c>
      <c r="H7015" s="2" t="b">
        <f t="shared" si="219"/>
        <v>0</v>
      </c>
      <c r="I7015" s="1" t="s">
        <v>2</v>
      </c>
      <c r="J7015" s="1" t="s">
        <v>12879</v>
      </c>
      <c r="K7015" s="1"/>
    </row>
    <row r="7016" spans="1:11" hidden="1">
      <c r="A7016" s="1" t="s">
        <v>12799</v>
      </c>
      <c r="B7016" s="1" t="s">
        <v>49</v>
      </c>
      <c r="C7016" s="48" t="str">
        <f t="shared" si="218"/>
        <v>ו טורעאן</v>
      </c>
      <c r="D7016" s="1" t="s">
        <v>4667</v>
      </c>
      <c r="E7016" s="1"/>
      <c r="F7016" s="2">
        <v>13</v>
      </c>
      <c r="G7016" s="2">
        <f>INDEX(תוצאות_בחירות,MATCH(C7016,siot!$F$3:$F$1887,0),27)</f>
        <v>2</v>
      </c>
      <c r="H7016" s="2" t="b">
        <f t="shared" si="219"/>
        <v>0</v>
      </c>
      <c r="I7016" s="1" t="s">
        <v>2</v>
      </c>
      <c r="J7016" s="1" t="s">
        <v>12878</v>
      </c>
      <c r="K7016" s="1"/>
    </row>
    <row r="7017" spans="1:11" hidden="1">
      <c r="A7017" s="1" t="s">
        <v>12799</v>
      </c>
      <c r="B7017" s="1" t="s">
        <v>49</v>
      </c>
      <c r="C7017" s="48" t="str">
        <f t="shared" si="218"/>
        <v>ו טורעאן</v>
      </c>
      <c r="D7017" s="1" t="s">
        <v>4667</v>
      </c>
      <c r="E7017" s="1"/>
      <c r="F7017" s="2">
        <v>14</v>
      </c>
      <c r="G7017" s="2">
        <f>INDEX(תוצאות_בחירות,MATCH(C7017,siot!$F$3:$F$1887,0),27)</f>
        <v>2</v>
      </c>
      <c r="H7017" s="2" t="b">
        <f t="shared" si="219"/>
        <v>0</v>
      </c>
      <c r="I7017" s="1" t="s">
        <v>2</v>
      </c>
      <c r="J7017" s="1" t="s">
        <v>12877</v>
      </c>
      <c r="K7017" s="1"/>
    </row>
    <row r="7018" spans="1:11" hidden="1">
      <c r="A7018" s="1" t="s">
        <v>12799</v>
      </c>
      <c r="B7018" s="1" t="s">
        <v>49</v>
      </c>
      <c r="C7018" s="48" t="str">
        <f t="shared" si="218"/>
        <v>ו טורעאן</v>
      </c>
      <c r="D7018" s="1" t="s">
        <v>4667</v>
      </c>
      <c r="E7018" s="1"/>
      <c r="F7018" s="2">
        <v>15</v>
      </c>
      <c r="G7018" s="2">
        <f>INDEX(תוצאות_בחירות,MATCH(C7018,siot!$F$3:$F$1887,0),27)</f>
        <v>2</v>
      </c>
      <c r="H7018" s="2" t="b">
        <f t="shared" si="219"/>
        <v>0</v>
      </c>
      <c r="I7018" s="1" t="s">
        <v>2</v>
      </c>
      <c r="J7018" s="1" t="s">
        <v>12876</v>
      </c>
      <c r="K7018" s="1"/>
    </row>
    <row r="7019" spans="1:11" hidden="1">
      <c r="A7019" s="1" t="s">
        <v>12799</v>
      </c>
      <c r="B7019" s="1" t="s">
        <v>49</v>
      </c>
      <c r="C7019" s="48" t="str">
        <f t="shared" si="218"/>
        <v>ו טורעאן</v>
      </c>
      <c r="D7019" s="1" t="s">
        <v>4667</v>
      </c>
      <c r="E7019" s="1"/>
      <c r="F7019" s="2">
        <v>16</v>
      </c>
      <c r="G7019" s="2">
        <f>INDEX(תוצאות_בחירות,MATCH(C7019,siot!$F$3:$F$1887,0),27)</f>
        <v>2</v>
      </c>
      <c r="H7019" s="2" t="b">
        <f t="shared" si="219"/>
        <v>0</v>
      </c>
      <c r="I7019" s="1" t="s">
        <v>2</v>
      </c>
      <c r="J7019" s="1" t="s">
        <v>12875</v>
      </c>
      <c r="K7019" s="1"/>
    </row>
    <row r="7020" spans="1:11" hidden="1">
      <c r="A7020" s="1" t="s">
        <v>12799</v>
      </c>
      <c r="B7020" s="1" t="s">
        <v>49</v>
      </c>
      <c r="C7020" s="48" t="str">
        <f t="shared" si="218"/>
        <v>ו טורעאן</v>
      </c>
      <c r="D7020" s="1" t="s">
        <v>4667</v>
      </c>
      <c r="E7020" s="1"/>
      <c r="F7020" s="2">
        <v>17</v>
      </c>
      <c r="G7020" s="2">
        <f>INDEX(תוצאות_בחירות,MATCH(C7020,siot!$F$3:$F$1887,0),27)</f>
        <v>2</v>
      </c>
      <c r="H7020" s="2" t="b">
        <f t="shared" si="219"/>
        <v>0</v>
      </c>
      <c r="I7020" s="1" t="s">
        <v>2</v>
      </c>
      <c r="J7020" s="1" t="s">
        <v>12874</v>
      </c>
      <c r="K7020" s="1"/>
    </row>
    <row r="7021" spans="1:11" hidden="1">
      <c r="A7021" s="1" t="s">
        <v>12799</v>
      </c>
      <c r="B7021" s="1" t="s">
        <v>49</v>
      </c>
      <c r="C7021" s="48" t="str">
        <f t="shared" si="218"/>
        <v>ו טורעאן</v>
      </c>
      <c r="D7021" s="1" t="s">
        <v>4667</v>
      </c>
      <c r="E7021" s="1"/>
      <c r="F7021" s="2">
        <v>18</v>
      </c>
      <c r="G7021" s="2">
        <f>INDEX(תוצאות_בחירות,MATCH(C7021,siot!$F$3:$F$1887,0),27)</f>
        <v>2</v>
      </c>
      <c r="H7021" s="2" t="b">
        <f t="shared" si="219"/>
        <v>0</v>
      </c>
      <c r="I7021" s="1" t="s">
        <v>2</v>
      </c>
      <c r="J7021" s="1" t="s">
        <v>12873</v>
      </c>
      <c r="K7021" s="1"/>
    </row>
    <row r="7022" spans="1:11" hidden="1">
      <c r="A7022" s="1" t="s">
        <v>12799</v>
      </c>
      <c r="B7022" s="1" t="s">
        <v>49</v>
      </c>
      <c r="C7022" s="48" t="str">
        <f t="shared" si="218"/>
        <v>ו טורעאן</v>
      </c>
      <c r="D7022" s="1" t="s">
        <v>4667</v>
      </c>
      <c r="E7022" s="1"/>
      <c r="F7022" s="2">
        <v>19</v>
      </c>
      <c r="G7022" s="2">
        <f>INDEX(תוצאות_בחירות,MATCH(C7022,siot!$F$3:$F$1887,0),27)</f>
        <v>2</v>
      </c>
      <c r="H7022" s="2" t="b">
        <f t="shared" si="219"/>
        <v>0</v>
      </c>
      <c r="I7022" s="1" t="s">
        <v>2</v>
      </c>
      <c r="J7022" s="1" t="s">
        <v>12872</v>
      </c>
      <c r="K7022" s="1"/>
    </row>
    <row r="7023" spans="1:11" hidden="1">
      <c r="A7023" s="1" t="s">
        <v>12799</v>
      </c>
      <c r="B7023" s="1" t="s">
        <v>49</v>
      </c>
      <c r="C7023" s="48" t="str">
        <f t="shared" si="218"/>
        <v>ו טורעאן</v>
      </c>
      <c r="D7023" s="1" t="s">
        <v>4667</v>
      </c>
      <c r="E7023" s="1"/>
      <c r="F7023" s="2">
        <v>20</v>
      </c>
      <c r="G7023" s="2">
        <f>INDEX(תוצאות_בחירות,MATCH(C7023,siot!$F$3:$F$1887,0),27)</f>
        <v>2</v>
      </c>
      <c r="H7023" s="2" t="b">
        <f t="shared" si="219"/>
        <v>0</v>
      </c>
      <c r="I7023" s="1" t="s">
        <v>2</v>
      </c>
      <c r="J7023" s="1" t="s">
        <v>12871</v>
      </c>
      <c r="K7023" s="1"/>
    </row>
    <row r="7024" spans="1:11" hidden="1">
      <c r="A7024" s="1" t="s">
        <v>12799</v>
      </c>
      <c r="B7024" s="1" t="s">
        <v>49</v>
      </c>
      <c r="C7024" s="48" t="str">
        <f t="shared" si="218"/>
        <v>ו טורעאן</v>
      </c>
      <c r="D7024" s="1" t="s">
        <v>4667</v>
      </c>
      <c r="E7024" s="1"/>
      <c r="F7024" s="2">
        <v>21</v>
      </c>
      <c r="G7024" s="2">
        <f>INDEX(תוצאות_בחירות,MATCH(C7024,siot!$F$3:$F$1887,0),27)</f>
        <v>2</v>
      </c>
      <c r="H7024" s="2" t="b">
        <f t="shared" si="219"/>
        <v>0</v>
      </c>
      <c r="I7024" s="1" t="s">
        <v>2</v>
      </c>
      <c r="J7024" s="1" t="s">
        <v>12870</v>
      </c>
      <c r="K7024" s="1"/>
    </row>
    <row r="7025" spans="1:11" hidden="1">
      <c r="A7025" s="1" t="s">
        <v>12799</v>
      </c>
      <c r="B7025" s="1" t="s">
        <v>49</v>
      </c>
      <c r="C7025" s="48" t="str">
        <f t="shared" si="218"/>
        <v>ו טורעאן</v>
      </c>
      <c r="D7025" s="1" t="s">
        <v>4667</v>
      </c>
      <c r="E7025" s="1"/>
      <c r="F7025" s="2">
        <v>22</v>
      </c>
      <c r="G7025" s="2">
        <f>INDEX(תוצאות_בחירות,MATCH(C7025,siot!$F$3:$F$1887,0),27)</f>
        <v>2</v>
      </c>
      <c r="H7025" s="2" t="b">
        <f t="shared" si="219"/>
        <v>0</v>
      </c>
      <c r="I7025" s="1" t="s">
        <v>2</v>
      </c>
      <c r="J7025" s="1" t="s">
        <v>12869</v>
      </c>
      <c r="K7025" s="1"/>
    </row>
    <row r="7026" spans="1:11" hidden="1">
      <c r="A7026" s="1" t="s">
        <v>12799</v>
      </c>
      <c r="B7026" s="1" t="s">
        <v>778</v>
      </c>
      <c r="C7026" s="48" t="str">
        <f t="shared" si="218"/>
        <v>י טורעאן</v>
      </c>
      <c r="D7026" s="1" t="s">
        <v>5561</v>
      </c>
      <c r="E7026" s="1" t="s">
        <v>3</v>
      </c>
      <c r="F7026" s="2" t="s">
        <v>19548</v>
      </c>
      <c r="G7026" s="2">
        <f>INDEX(תוצאות_בחירות,MATCH(C7026,siot!$F$3:$F$1887,0),27)</f>
        <v>0</v>
      </c>
      <c r="H7026" s="2" t="b">
        <f t="shared" si="219"/>
        <v>0</v>
      </c>
      <c r="I7026" s="1"/>
      <c r="J7026" s="1"/>
      <c r="K7026" s="1"/>
    </row>
    <row r="7027" spans="1:11" hidden="1">
      <c r="A7027" s="1" t="s">
        <v>12799</v>
      </c>
      <c r="B7027" s="1" t="s">
        <v>778</v>
      </c>
      <c r="C7027" s="48" t="str">
        <f t="shared" si="218"/>
        <v>י טורעאן</v>
      </c>
      <c r="D7027" s="1" t="s">
        <v>5561</v>
      </c>
      <c r="E7027" s="1"/>
      <c r="F7027" s="2">
        <v>1</v>
      </c>
      <c r="G7027" s="2">
        <f>INDEX(תוצאות_בחירות,MATCH(C7027,siot!$F$3:$F$1887,0),27)</f>
        <v>0</v>
      </c>
      <c r="H7027" s="2" t="b">
        <f t="shared" si="219"/>
        <v>0</v>
      </c>
      <c r="I7027" s="1" t="s">
        <v>2</v>
      </c>
      <c r="J7027" s="1" t="s">
        <v>12868</v>
      </c>
      <c r="K7027" s="1"/>
    </row>
    <row r="7028" spans="1:11" hidden="1">
      <c r="A7028" s="1" t="s">
        <v>12799</v>
      </c>
      <c r="B7028" s="1" t="s">
        <v>778</v>
      </c>
      <c r="C7028" s="48" t="str">
        <f t="shared" si="218"/>
        <v>י טורעאן</v>
      </c>
      <c r="D7028" s="1" t="s">
        <v>5561</v>
      </c>
      <c r="E7028" s="1"/>
      <c r="F7028" s="2">
        <v>2</v>
      </c>
      <c r="G7028" s="2">
        <f>INDEX(תוצאות_בחירות,MATCH(C7028,siot!$F$3:$F$1887,0),27)</f>
        <v>0</v>
      </c>
      <c r="H7028" s="2" t="b">
        <f t="shared" si="219"/>
        <v>0</v>
      </c>
      <c r="I7028" s="1" t="s">
        <v>2</v>
      </c>
      <c r="J7028" s="1" t="s">
        <v>12867</v>
      </c>
      <c r="K7028" s="1"/>
    </row>
    <row r="7029" spans="1:11" hidden="1">
      <c r="A7029" s="1" t="s">
        <v>12799</v>
      </c>
      <c r="B7029" s="1" t="s">
        <v>778</v>
      </c>
      <c r="C7029" s="48" t="str">
        <f t="shared" si="218"/>
        <v>י טורעאן</v>
      </c>
      <c r="D7029" s="1" t="s">
        <v>5561</v>
      </c>
      <c r="E7029" s="1"/>
      <c r="F7029" s="2">
        <v>3</v>
      </c>
      <c r="G7029" s="2">
        <f>INDEX(תוצאות_בחירות,MATCH(C7029,siot!$F$3:$F$1887,0),27)</f>
        <v>0</v>
      </c>
      <c r="H7029" s="2" t="b">
        <f t="shared" si="219"/>
        <v>0</v>
      </c>
      <c r="I7029" s="1" t="s">
        <v>2</v>
      </c>
      <c r="J7029" s="1" t="s">
        <v>12824</v>
      </c>
      <c r="K7029" s="1"/>
    </row>
    <row r="7030" spans="1:11" hidden="1">
      <c r="A7030" s="1" t="s">
        <v>12799</v>
      </c>
      <c r="B7030" s="1" t="s">
        <v>778</v>
      </c>
      <c r="C7030" s="48" t="str">
        <f t="shared" si="218"/>
        <v>י טורעאן</v>
      </c>
      <c r="D7030" s="1" t="s">
        <v>5561</v>
      </c>
      <c r="E7030" s="1"/>
      <c r="F7030" s="2">
        <v>4</v>
      </c>
      <c r="G7030" s="2">
        <f>INDEX(תוצאות_בחירות,MATCH(C7030,siot!$F$3:$F$1887,0),27)</f>
        <v>0</v>
      </c>
      <c r="H7030" s="2" t="b">
        <f t="shared" si="219"/>
        <v>0</v>
      </c>
      <c r="I7030" s="1" t="s">
        <v>2</v>
      </c>
      <c r="J7030" s="1" t="s">
        <v>12866</v>
      </c>
      <c r="K7030" s="1"/>
    </row>
    <row r="7031" spans="1:11" hidden="1">
      <c r="A7031" s="1" t="s">
        <v>12799</v>
      </c>
      <c r="B7031" s="1" t="s">
        <v>778</v>
      </c>
      <c r="C7031" s="48" t="str">
        <f t="shared" si="218"/>
        <v>י טורעאן</v>
      </c>
      <c r="D7031" s="1" t="s">
        <v>5561</v>
      </c>
      <c r="E7031" s="1"/>
      <c r="F7031" s="2">
        <v>5</v>
      </c>
      <c r="G7031" s="2">
        <f>INDEX(תוצאות_בחירות,MATCH(C7031,siot!$F$3:$F$1887,0),27)</f>
        <v>0</v>
      </c>
      <c r="H7031" s="2" t="b">
        <f t="shared" si="219"/>
        <v>0</v>
      </c>
      <c r="I7031" s="1" t="s">
        <v>2</v>
      </c>
      <c r="J7031" s="1" t="s">
        <v>12865</v>
      </c>
      <c r="K7031" s="1"/>
    </row>
    <row r="7032" spans="1:11" hidden="1">
      <c r="A7032" s="1" t="s">
        <v>12799</v>
      </c>
      <c r="B7032" s="1" t="s">
        <v>778</v>
      </c>
      <c r="C7032" s="48" t="str">
        <f t="shared" si="218"/>
        <v>י טורעאן</v>
      </c>
      <c r="D7032" s="1" t="s">
        <v>5561</v>
      </c>
      <c r="E7032" s="1"/>
      <c r="F7032" s="2">
        <v>6</v>
      </c>
      <c r="G7032" s="2">
        <f>INDEX(תוצאות_בחירות,MATCH(C7032,siot!$F$3:$F$1887,0),27)</f>
        <v>0</v>
      </c>
      <c r="H7032" s="2" t="b">
        <f t="shared" si="219"/>
        <v>0</v>
      </c>
      <c r="I7032" s="1" t="s">
        <v>2</v>
      </c>
      <c r="J7032" s="1" t="s">
        <v>12864</v>
      </c>
      <c r="K7032" s="1"/>
    </row>
    <row r="7033" spans="1:11" hidden="1">
      <c r="A7033" s="1" t="s">
        <v>12799</v>
      </c>
      <c r="B7033" s="1" t="s">
        <v>778</v>
      </c>
      <c r="C7033" s="48" t="str">
        <f t="shared" si="218"/>
        <v>י טורעאן</v>
      </c>
      <c r="D7033" s="1" t="s">
        <v>5561</v>
      </c>
      <c r="E7033" s="1"/>
      <c r="F7033" s="2">
        <v>7</v>
      </c>
      <c r="G7033" s="2">
        <f>INDEX(תוצאות_בחירות,MATCH(C7033,siot!$F$3:$F$1887,0),27)</f>
        <v>0</v>
      </c>
      <c r="H7033" s="2" t="b">
        <f t="shared" si="219"/>
        <v>0</v>
      </c>
      <c r="I7033" s="1" t="s">
        <v>2</v>
      </c>
      <c r="J7033" s="1" t="s">
        <v>12864</v>
      </c>
      <c r="K7033" s="1"/>
    </row>
    <row r="7034" spans="1:11" hidden="1">
      <c r="A7034" s="1" t="s">
        <v>12799</v>
      </c>
      <c r="B7034" s="1" t="s">
        <v>1194</v>
      </c>
      <c r="C7034" s="48" t="str">
        <f t="shared" si="218"/>
        <v>יד טורעאן</v>
      </c>
      <c r="D7034" s="1" t="s">
        <v>12860</v>
      </c>
      <c r="E7034" s="1" t="s">
        <v>18</v>
      </c>
      <c r="F7034" s="2" t="s">
        <v>19548</v>
      </c>
      <c r="G7034" s="2">
        <f>INDEX(תוצאות_בחירות,MATCH(C7034,siot!$F$3:$F$1887,0),27)</f>
        <v>0</v>
      </c>
      <c r="H7034" s="2" t="b">
        <f t="shared" si="219"/>
        <v>0</v>
      </c>
      <c r="I7034" s="1"/>
      <c r="J7034" s="1"/>
      <c r="K7034" s="1"/>
    </row>
    <row r="7035" spans="1:11" hidden="1">
      <c r="A7035" s="1" t="s">
        <v>12799</v>
      </c>
      <c r="B7035" s="1" t="s">
        <v>1194</v>
      </c>
      <c r="C7035" s="48" t="str">
        <f t="shared" si="218"/>
        <v>יד טורעאן</v>
      </c>
      <c r="D7035" s="1" t="s">
        <v>12860</v>
      </c>
      <c r="E7035" s="1" t="s">
        <v>17</v>
      </c>
      <c r="F7035" s="2">
        <v>1</v>
      </c>
      <c r="G7035" s="2">
        <f>INDEX(תוצאות_בחירות,MATCH(C7035,siot!$F$3:$F$1887,0),27)</f>
        <v>0</v>
      </c>
      <c r="H7035" s="2" t="b">
        <f t="shared" si="219"/>
        <v>0</v>
      </c>
      <c r="I7035" s="1" t="s">
        <v>2</v>
      </c>
      <c r="J7035" s="1" t="s">
        <v>12863</v>
      </c>
      <c r="K7035" s="1"/>
    </row>
    <row r="7036" spans="1:11" hidden="1">
      <c r="A7036" s="1" t="s">
        <v>12799</v>
      </c>
      <c r="B7036" s="1" t="s">
        <v>1194</v>
      </c>
      <c r="C7036" s="48" t="str">
        <f t="shared" si="218"/>
        <v>יד טורעאן</v>
      </c>
      <c r="D7036" s="1" t="s">
        <v>12860</v>
      </c>
      <c r="E7036" s="1"/>
      <c r="F7036" s="2">
        <v>2</v>
      </c>
      <c r="G7036" s="2">
        <f>INDEX(תוצאות_בחירות,MATCH(C7036,siot!$F$3:$F$1887,0),27)</f>
        <v>0</v>
      </c>
      <c r="H7036" s="2" t="b">
        <f t="shared" si="219"/>
        <v>0</v>
      </c>
      <c r="I7036" s="1" t="s">
        <v>2</v>
      </c>
      <c r="J7036" s="1" t="s">
        <v>12862</v>
      </c>
      <c r="K7036" s="1"/>
    </row>
    <row r="7037" spans="1:11" hidden="1">
      <c r="A7037" s="1" t="s">
        <v>12799</v>
      </c>
      <c r="B7037" s="1" t="s">
        <v>1194</v>
      </c>
      <c r="C7037" s="48" t="str">
        <f t="shared" si="218"/>
        <v>יד טורעאן</v>
      </c>
      <c r="D7037" s="1" t="s">
        <v>12860</v>
      </c>
      <c r="E7037" s="1"/>
      <c r="F7037" s="2">
        <v>3</v>
      </c>
      <c r="G7037" s="2">
        <f>INDEX(תוצאות_בחירות,MATCH(C7037,siot!$F$3:$F$1887,0),27)</f>
        <v>0</v>
      </c>
      <c r="H7037" s="2" t="b">
        <f t="shared" si="219"/>
        <v>0</v>
      </c>
      <c r="I7037" s="1" t="s">
        <v>2</v>
      </c>
      <c r="J7037" s="1" t="s">
        <v>12861</v>
      </c>
      <c r="K7037" s="1"/>
    </row>
    <row r="7038" spans="1:11" hidden="1">
      <c r="A7038" s="1" t="s">
        <v>12799</v>
      </c>
      <c r="B7038" s="1" t="s">
        <v>1194</v>
      </c>
      <c r="C7038" s="48" t="str">
        <f t="shared" si="218"/>
        <v>יד טורעאן</v>
      </c>
      <c r="D7038" s="1" t="s">
        <v>12860</v>
      </c>
      <c r="E7038" s="1"/>
      <c r="F7038" s="2">
        <v>4</v>
      </c>
      <c r="G7038" s="2">
        <f>INDEX(תוצאות_בחירות,MATCH(C7038,siot!$F$3:$F$1887,0),27)</f>
        <v>0</v>
      </c>
      <c r="H7038" s="2" t="b">
        <f t="shared" si="219"/>
        <v>0</v>
      </c>
      <c r="I7038" s="1" t="s">
        <v>2</v>
      </c>
      <c r="J7038" s="1" t="s">
        <v>12859</v>
      </c>
      <c r="K7038" s="1"/>
    </row>
    <row r="7039" spans="1:11" hidden="1">
      <c r="A7039" s="1" t="s">
        <v>12799</v>
      </c>
      <c r="B7039" s="1" t="s">
        <v>87</v>
      </c>
      <c r="C7039" s="48" t="str">
        <f t="shared" si="218"/>
        <v>נ טורעאן</v>
      </c>
      <c r="D7039" s="1" t="s">
        <v>12855</v>
      </c>
      <c r="E7039" s="1" t="s">
        <v>3</v>
      </c>
      <c r="F7039" s="2" t="s">
        <v>19548</v>
      </c>
      <c r="G7039" s="2">
        <f>INDEX(תוצאות_בחירות,MATCH(C7039,siot!$F$3:$F$1887,0),27)</f>
        <v>2</v>
      </c>
      <c r="H7039" s="2" t="b">
        <f t="shared" si="219"/>
        <v>0</v>
      </c>
      <c r="I7039" s="1"/>
      <c r="J7039" s="1"/>
      <c r="K7039" s="1"/>
    </row>
    <row r="7040" spans="1:11">
      <c r="A7040" s="1" t="s">
        <v>12799</v>
      </c>
      <c r="B7040" s="1" t="s">
        <v>87</v>
      </c>
      <c r="C7040" s="48" t="str">
        <f t="shared" si="218"/>
        <v>נ טורעאן</v>
      </c>
      <c r="D7040" s="1" t="s">
        <v>12855</v>
      </c>
      <c r="E7040" s="1"/>
      <c r="F7040" s="2">
        <v>1</v>
      </c>
      <c r="G7040" s="2">
        <f>INDEX(תוצאות_בחירות,MATCH(C7040,siot!$F$3:$F$1887,0),27)</f>
        <v>2</v>
      </c>
      <c r="H7040" s="2" t="b">
        <f t="shared" si="219"/>
        <v>1</v>
      </c>
      <c r="I7040" s="1" t="s">
        <v>2</v>
      </c>
      <c r="J7040" s="1" t="s">
        <v>12858</v>
      </c>
      <c r="K7040" s="1"/>
    </row>
    <row r="7041" spans="1:11">
      <c r="A7041" s="1" t="s">
        <v>12799</v>
      </c>
      <c r="B7041" s="1" t="s">
        <v>87</v>
      </c>
      <c r="C7041" s="48" t="str">
        <f t="shared" si="218"/>
        <v>נ טורעאן</v>
      </c>
      <c r="D7041" s="1" t="s">
        <v>12855</v>
      </c>
      <c r="E7041" s="1"/>
      <c r="F7041" s="2">
        <v>2</v>
      </c>
      <c r="G7041" s="2">
        <f>INDEX(תוצאות_בחירות,MATCH(C7041,siot!$F$3:$F$1887,0),27)</f>
        <v>2</v>
      </c>
      <c r="H7041" s="2" t="b">
        <f t="shared" si="219"/>
        <v>1</v>
      </c>
      <c r="I7041" s="1" t="s">
        <v>2</v>
      </c>
      <c r="J7041" s="1" t="s">
        <v>5882</v>
      </c>
      <c r="K7041" s="1"/>
    </row>
    <row r="7042" spans="1:11" hidden="1">
      <c r="A7042" s="1" t="s">
        <v>12799</v>
      </c>
      <c r="B7042" s="1" t="s">
        <v>87</v>
      </c>
      <c r="C7042" s="48" t="str">
        <f t="shared" si="218"/>
        <v>נ טורעאן</v>
      </c>
      <c r="D7042" s="1" t="s">
        <v>12855</v>
      </c>
      <c r="E7042" s="1"/>
      <c r="F7042" s="2">
        <v>3</v>
      </c>
      <c r="G7042" s="2">
        <f>INDEX(תוצאות_בחירות,MATCH(C7042,siot!$F$3:$F$1887,0),27)</f>
        <v>2</v>
      </c>
      <c r="H7042" s="2" t="b">
        <f t="shared" si="219"/>
        <v>0</v>
      </c>
      <c r="I7042" s="1" t="s">
        <v>2</v>
      </c>
      <c r="J7042" s="1" t="s">
        <v>12857</v>
      </c>
      <c r="K7042" s="1"/>
    </row>
    <row r="7043" spans="1:11" hidden="1">
      <c r="A7043" s="1" t="s">
        <v>12799</v>
      </c>
      <c r="B7043" s="1" t="s">
        <v>87</v>
      </c>
      <c r="C7043" s="48" t="str">
        <f t="shared" si="218"/>
        <v>נ טורעאן</v>
      </c>
      <c r="D7043" s="1" t="s">
        <v>12855</v>
      </c>
      <c r="E7043" s="1"/>
      <c r="F7043" s="2">
        <v>4</v>
      </c>
      <c r="G7043" s="2">
        <f>INDEX(תוצאות_בחירות,MATCH(C7043,siot!$F$3:$F$1887,0),27)</f>
        <v>2</v>
      </c>
      <c r="H7043" s="2" t="b">
        <f t="shared" si="219"/>
        <v>0</v>
      </c>
      <c r="I7043" s="1" t="s">
        <v>2</v>
      </c>
      <c r="J7043" s="1" t="s">
        <v>5882</v>
      </c>
      <c r="K7043" s="1"/>
    </row>
    <row r="7044" spans="1:11" hidden="1">
      <c r="A7044" s="1" t="s">
        <v>12799</v>
      </c>
      <c r="B7044" s="1" t="s">
        <v>87</v>
      </c>
      <c r="C7044" s="48" t="str">
        <f t="shared" ref="C7044:C7107" si="220">B7044&amp;" "&amp;A7044</f>
        <v>נ טורעאן</v>
      </c>
      <c r="D7044" s="1" t="s">
        <v>12855</v>
      </c>
      <c r="E7044" s="1"/>
      <c r="F7044" s="2">
        <v>5</v>
      </c>
      <c r="G7044" s="2">
        <f>INDEX(תוצאות_בחירות,MATCH(C7044,siot!$F$3:$F$1887,0),27)</f>
        <v>2</v>
      </c>
      <c r="H7044" s="2" t="b">
        <f t="shared" ref="H7044:H7107" si="221">IF(OR(F7044&lt;G7044,G7044=F7044),TRUE,FALSE)</f>
        <v>0</v>
      </c>
      <c r="I7044" s="1" t="s">
        <v>2</v>
      </c>
      <c r="J7044" s="1" t="s">
        <v>12856</v>
      </c>
      <c r="K7044" s="1"/>
    </row>
    <row r="7045" spans="1:11" hidden="1">
      <c r="A7045" s="1" t="s">
        <v>12799</v>
      </c>
      <c r="B7045" s="1" t="s">
        <v>87</v>
      </c>
      <c r="C7045" s="48" t="str">
        <f t="shared" si="220"/>
        <v>נ טורעאן</v>
      </c>
      <c r="D7045" s="1" t="s">
        <v>12855</v>
      </c>
      <c r="E7045" s="1"/>
      <c r="F7045" s="2">
        <v>6</v>
      </c>
      <c r="G7045" s="2">
        <f>INDEX(תוצאות_בחירות,MATCH(C7045,siot!$F$3:$F$1887,0),27)</f>
        <v>2</v>
      </c>
      <c r="H7045" s="2" t="b">
        <f t="shared" si="221"/>
        <v>0</v>
      </c>
      <c r="I7045" s="1" t="s">
        <v>2</v>
      </c>
      <c r="J7045" s="1" t="s">
        <v>12854</v>
      </c>
      <c r="K7045" s="1"/>
    </row>
    <row r="7046" spans="1:11" hidden="1">
      <c r="A7046" s="1" t="s">
        <v>12799</v>
      </c>
      <c r="B7046" s="1" t="s">
        <v>930</v>
      </c>
      <c r="C7046" s="48" t="str">
        <f t="shared" si="220"/>
        <v>נד טורעאן</v>
      </c>
      <c r="D7046" s="1" t="s">
        <v>12849</v>
      </c>
      <c r="E7046" s="1" t="s">
        <v>3</v>
      </c>
      <c r="F7046" s="2" t="s">
        <v>19548</v>
      </c>
      <c r="G7046" s="2">
        <f>INDEX(תוצאות_בחירות,MATCH(C7046,siot!$F$3:$F$1887,0),27)</f>
        <v>1</v>
      </c>
      <c r="H7046" s="2" t="b">
        <f t="shared" si="221"/>
        <v>0</v>
      </c>
      <c r="I7046" s="1"/>
      <c r="J7046" s="1"/>
      <c r="K7046" s="1"/>
    </row>
    <row r="7047" spans="1:11">
      <c r="A7047" s="1" t="s">
        <v>12799</v>
      </c>
      <c r="B7047" s="1" t="s">
        <v>930</v>
      </c>
      <c r="C7047" s="48" t="str">
        <f t="shared" si="220"/>
        <v>נד טורעאן</v>
      </c>
      <c r="D7047" s="1" t="s">
        <v>12849</v>
      </c>
      <c r="E7047" s="1"/>
      <c r="F7047" s="2">
        <v>1</v>
      </c>
      <c r="G7047" s="2">
        <f>INDEX(תוצאות_בחירות,MATCH(C7047,siot!$F$3:$F$1887,0),27)</f>
        <v>1</v>
      </c>
      <c r="H7047" s="2" t="b">
        <f t="shared" si="221"/>
        <v>1</v>
      </c>
      <c r="I7047" s="1" t="s">
        <v>2</v>
      </c>
      <c r="J7047" s="1" t="s">
        <v>12853</v>
      </c>
      <c r="K7047" s="1"/>
    </row>
    <row r="7048" spans="1:11" hidden="1">
      <c r="A7048" s="1" t="s">
        <v>12799</v>
      </c>
      <c r="B7048" s="1" t="s">
        <v>930</v>
      </c>
      <c r="C7048" s="48" t="str">
        <f t="shared" si="220"/>
        <v>נד טורעאן</v>
      </c>
      <c r="D7048" s="1" t="s">
        <v>12849</v>
      </c>
      <c r="E7048" s="1"/>
      <c r="F7048" s="2">
        <v>2</v>
      </c>
      <c r="G7048" s="2">
        <f>INDEX(תוצאות_בחירות,MATCH(C7048,siot!$F$3:$F$1887,0),27)</f>
        <v>1</v>
      </c>
      <c r="H7048" s="2" t="b">
        <f t="shared" si="221"/>
        <v>0</v>
      </c>
      <c r="I7048" s="1" t="s">
        <v>2</v>
      </c>
      <c r="J7048" s="1" t="s">
        <v>5882</v>
      </c>
      <c r="K7048" s="1"/>
    </row>
    <row r="7049" spans="1:11" hidden="1">
      <c r="A7049" s="1" t="s">
        <v>12799</v>
      </c>
      <c r="B7049" s="1" t="s">
        <v>930</v>
      </c>
      <c r="C7049" s="48" t="str">
        <f t="shared" si="220"/>
        <v>נד טורעאן</v>
      </c>
      <c r="D7049" s="1" t="s">
        <v>12849</v>
      </c>
      <c r="E7049" s="1"/>
      <c r="F7049" s="2">
        <v>3</v>
      </c>
      <c r="G7049" s="2">
        <f>INDEX(תוצאות_בחירות,MATCH(C7049,siot!$F$3:$F$1887,0),27)</f>
        <v>1</v>
      </c>
      <c r="H7049" s="2" t="b">
        <f t="shared" si="221"/>
        <v>0</v>
      </c>
      <c r="I7049" s="1" t="s">
        <v>2</v>
      </c>
      <c r="J7049" s="1" t="s">
        <v>12852</v>
      </c>
      <c r="K7049" s="1"/>
    </row>
    <row r="7050" spans="1:11" hidden="1">
      <c r="A7050" s="1" t="s">
        <v>12799</v>
      </c>
      <c r="B7050" s="1" t="s">
        <v>930</v>
      </c>
      <c r="C7050" s="48" t="str">
        <f t="shared" si="220"/>
        <v>נד טורעאן</v>
      </c>
      <c r="D7050" s="1" t="s">
        <v>12849</v>
      </c>
      <c r="E7050" s="1"/>
      <c r="F7050" s="2">
        <v>4</v>
      </c>
      <c r="G7050" s="2">
        <f>INDEX(תוצאות_בחירות,MATCH(C7050,siot!$F$3:$F$1887,0),27)</f>
        <v>1</v>
      </c>
      <c r="H7050" s="2" t="b">
        <f t="shared" si="221"/>
        <v>0</v>
      </c>
      <c r="I7050" s="1" t="s">
        <v>2</v>
      </c>
      <c r="J7050" s="1" t="s">
        <v>12851</v>
      </c>
      <c r="K7050" s="1"/>
    </row>
    <row r="7051" spans="1:11" hidden="1">
      <c r="A7051" s="1" t="s">
        <v>12799</v>
      </c>
      <c r="B7051" s="1" t="s">
        <v>930</v>
      </c>
      <c r="C7051" s="48" t="str">
        <f t="shared" si="220"/>
        <v>נד טורעאן</v>
      </c>
      <c r="D7051" s="1" t="s">
        <v>12849</v>
      </c>
      <c r="E7051" s="1"/>
      <c r="F7051" s="2">
        <v>5</v>
      </c>
      <c r="G7051" s="2">
        <f>INDEX(תוצאות_בחירות,MATCH(C7051,siot!$F$3:$F$1887,0),27)</f>
        <v>1</v>
      </c>
      <c r="H7051" s="2" t="b">
        <f t="shared" si="221"/>
        <v>0</v>
      </c>
      <c r="I7051" s="1" t="s">
        <v>2</v>
      </c>
      <c r="J7051" s="1" t="s">
        <v>12850</v>
      </c>
      <c r="K7051" s="1"/>
    </row>
    <row r="7052" spans="1:11" hidden="1">
      <c r="A7052" s="1" t="s">
        <v>12799</v>
      </c>
      <c r="B7052" s="1" t="s">
        <v>930</v>
      </c>
      <c r="C7052" s="48" t="str">
        <f t="shared" si="220"/>
        <v>נד טורעאן</v>
      </c>
      <c r="D7052" s="1" t="s">
        <v>12849</v>
      </c>
      <c r="E7052" s="1"/>
      <c r="F7052" s="2">
        <v>6</v>
      </c>
      <c r="G7052" s="2">
        <f>INDEX(תוצאות_בחירות,MATCH(C7052,siot!$F$3:$F$1887,0),27)</f>
        <v>1</v>
      </c>
      <c r="H7052" s="2" t="b">
        <f t="shared" si="221"/>
        <v>0</v>
      </c>
      <c r="I7052" s="1" t="s">
        <v>2</v>
      </c>
      <c r="J7052" s="1" t="s">
        <v>12848</v>
      </c>
      <c r="K7052" s="1"/>
    </row>
    <row r="7053" spans="1:11" hidden="1">
      <c r="A7053" s="1" t="s">
        <v>12799</v>
      </c>
      <c r="B7053" s="1" t="s">
        <v>12842</v>
      </c>
      <c r="C7053" s="48" t="str">
        <f t="shared" si="220"/>
        <v>נף טורעאן</v>
      </c>
      <c r="D7053" s="1" t="s">
        <v>12841</v>
      </c>
      <c r="E7053" s="1" t="s">
        <v>3</v>
      </c>
      <c r="F7053" s="2" t="s">
        <v>19548</v>
      </c>
      <c r="G7053" s="2">
        <f>INDEX(תוצאות_בחירות,MATCH(C7053,siot!$F$3:$F$1887,0),27)</f>
        <v>1</v>
      </c>
      <c r="H7053" s="2" t="b">
        <f t="shared" si="221"/>
        <v>0</v>
      </c>
      <c r="I7053" s="1"/>
      <c r="J7053" s="1"/>
      <c r="K7053" s="1"/>
    </row>
    <row r="7054" spans="1:11">
      <c r="A7054" s="1" t="s">
        <v>12799</v>
      </c>
      <c r="B7054" s="1" t="s">
        <v>12842</v>
      </c>
      <c r="C7054" s="48" t="str">
        <f t="shared" si="220"/>
        <v>נף טורעאן</v>
      </c>
      <c r="D7054" s="1" t="s">
        <v>12841</v>
      </c>
      <c r="E7054" s="1"/>
      <c r="F7054" s="2">
        <v>1</v>
      </c>
      <c r="G7054" s="2">
        <f>INDEX(תוצאות_בחירות,MATCH(C7054,siot!$F$3:$F$1887,0),27)</f>
        <v>1</v>
      </c>
      <c r="H7054" s="2" t="b">
        <f t="shared" si="221"/>
        <v>1</v>
      </c>
      <c r="I7054" s="1" t="s">
        <v>2</v>
      </c>
      <c r="J7054" s="1" t="s">
        <v>12847</v>
      </c>
      <c r="K7054" s="1"/>
    </row>
    <row r="7055" spans="1:11" hidden="1">
      <c r="A7055" s="1" t="s">
        <v>12799</v>
      </c>
      <c r="B7055" s="1" t="s">
        <v>12842</v>
      </c>
      <c r="C7055" s="48" t="str">
        <f t="shared" si="220"/>
        <v>נף טורעאן</v>
      </c>
      <c r="D7055" s="1" t="s">
        <v>12841</v>
      </c>
      <c r="E7055" s="1"/>
      <c r="F7055" s="2">
        <v>2</v>
      </c>
      <c r="G7055" s="2">
        <f>INDEX(תוצאות_בחירות,MATCH(C7055,siot!$F$3:$F$1887,0),27)</f>
        <v>1</v>
      </c>
      <c r="H7055" s="2" t="b">
        <f t="shared" si="221"/>
        <v>0</v>
      </c>
      <c r="I7055" s="1" t="s">
        <v>2</v>
      </c>
      <c r="J7055" s="1" t="s">
        <v>12846</v>
      </c>
      <c r="K7055" s="1"/>
    </row>
    <row r="7056" spans="1:11" hidden="1">
      <c r="A7056" s="1" t="s">
        <v>12799</v>
      </c>
      <c r="B7056" s="1" t="s">
        <v>12842</v>
      </c>
      <c r="C7056" s="48" t="str">
        <f t="shared" si="220"/>
        <v>נף טורעאן</v>
      </c>
      <c r="D7056" s="1" t="s">
        <v>12841</v>
      </c>
      <c r="E7056" s="1"/>
      <c r="F7056" s="2">
        <v>3</v>
      </c>
      <c r="G7056" s="2">
        <f>INDEX(תוצאות_בחירות,MATCH(C7056,siot!$F$3:$F$1887,0),27)</f>
        <v>1</v>
      </c>
      <c r="H7056" s="2" t="b">
        <f t="shared" si="221"/>
        <v>0</v>
      </c>
      <c r="I7056" s="1" t="s">
        <v>2</v>
      </c>
      <c r="J7056" s="1" t="s">
        <v>12845</v>
      </c>
      <c r="K7056" s="1"/>
    </row>
    <row r="7057" spans="1:11" hidden="1">
      <c r="A7057" s="1" t="s">
        <v>12799</v>
      </c>
      <c r="B7057" s="1" t="s">
        <v>12842</v>
      </c>
      <c r="C7057" s="48" t="str">
        <f t="shared" si="220"/>
        <v>נף טורעאן</v>
      </c>
      <c r="D7057" s="1" t="s">
        <v>12841</v>
      </c>
      <c r="E7057" s="1"/>
      <c r="F7057" s="2">
        <v>4</v>
      </c>
      <c r="G7057" s="2">
        <f>INDEX(תוצאות_בחירות,MATCH(C7057,siot!$F$3:$F$1887,0),27)</f>
        <v>1</v>
      </c>
      <c r="H7057" s="2" t="b">
        <f t="shared" si="221"/>
        <v>0</v>
      </c>
      <c r="I7057" s="1" t="s">
        <v>2</v>
      </c>
      <c r="J7057" s="1" t="s">
        <v>12844</v>
      </c>
      <c r="K7057" s="1"/>
    </row>
    <row r="7058" spans="1:11" hidden="1">
      <c r="A7058" s="1" t="s">
        <v>12799</v>
      </c>
      <c r="B7058" s="1" t="s">
        <v>12842</v>
      </c>
      <c r="C7058" s="48" t="str">
        <f t="shared" si="220"/>
        <v>נף טורעאן</v>
      </c>
      <c r="D7058" s="1" t="s">
        <v>12841</v>
      </c>
      <c r="E7058" s="1"/>
      <c r="F7058" s="2">
        <v>5</v>
      </c>
      <c r="G7058" s="2">
        <f>INDEX(תוצאות_בחירות,MATCH(C7058,siot!$F$3:$F$1887,0),27)</f>
        <v>1</v>
      </c>
      <c r="H7058" s="2" t="b">
        <f t="shared" si="221"/>
        <v>0</v>
      </c>
      <c r="I7058" s="1" t="s">
        <v>2</v>
      </c>
      <c r="J7058" s="1" t="s">
        <v>12843</v>
      </c>
      <c r="K7058" s="1"/>
    </row>
    <row r="7059" spans="1:11" hidden="1">
      <c r="A7059" s="1" t="s">
        <v>12799</v>
      </c>
      <c r="B7059" s="1" t="s">
        <v>12842</v>
      </c>
      <c r="C7059" s="48" t="str">
        <f t="shared" si="220"/>
        <v>נף טורעאן</v>
      </c>
      <c r="D7059" s="1" t="s">
        <v>12841</v>
      </c>
      <c r="E7059" s="1"/>
      <c r="F7059" s="2">
        <v>6</v>
      </c>
      <c r="G7059" s="2">
        <f>INDEX(תוצאות_בחירות,MATCH(C7059,siot!$F$3:$F$1887,0),27)</f>
        <v>1</v>
      </c>
      <c r="H7059" s="2" t="b">
        <f t="shared" si="221"/>
        <v>0</v>
      </c>
      <c r="I7059" s="1" t="s">
        <v>2</v>
      </c>
      <c r="J7059" s="1" t="s">
        <v>12840</v>
      </c>
      <c r="K7059" s="1"/>
    </row>
    <row r="7060" spans="1:11" hidden="1">
      <c r="A7060" s="1" t="s">
        <v>12799</v>
      </c>
      <c r="B7060" s="1" t="s">
        <v>4565</v>
      </c>
      <c r="C7060" s="48" t="str">
        <f t="shared" si="220"/>
        <v>נק טורעאן</v>
      </c>
      <c r="D7060" s="1" t="s">
        <v>12834</v>
      </c>
      <c r="E7060" s="1" t="s">
        <v>18</v>
      </c>
      <c r="F7060" s="2" t="s">
        <v>19548</v>
      </c>
      <c r="G7060" s="2">
        <f>INDEX(תוצאות_בחירות,MATCH(C7060,siot!$F$3:$F$1887,0),27)</f>
        <v>1</v>
      </c>
      <c r="H7060" s="2" t="b">
        <f t="shared" si="221"/>
        <v>0</v>
      </c>
      <c r="I7060" s="1"/>
      <c r="J7060" s="1"/>
      <c r="K7060" s="1"/>
    </row>
    <row r="7061" spans="1:11">
      <c r="A7061" s="1" t="s">
        <v>12799</v>
      </c>
      <c r="B7061" s="1" t="s">
        <v>4565</v>
      </c>
      <c r="C7061" s="48" t="str">
        <f t="shared" si="220"/>
        <v>נק טורעאן</v>
      </c>
      <c r="D7061" s="1" t="s">
        <v>12834</v>
      </c>
      <c r="E7061" s="1" t="s">
        <v>17</v>
      </c>
      <c r="F7061" s="2">
        <v>1</v>
      </c>
      <c r="G7061" s="2">
        <f>INDEX(תוצאות_בחירות,MATCH(C7061,siot!$F$3:$F$1887,0),27)</f>
        <v>1</v>
      </c>
      <c r="H7061" s="2" t="b">
        <f t="shared" si="221"/>
        <v>1</v>
      </c>
      <c r="I7061" s="1" t="s">
        <v>2</v>
      </c>
      <c r="J7061" s="1" t="s">
        <v>12839</v>
      </c>
      <c r="K7061" s="1"/>
    </row>
    <row r="7062" spans="1:11" hidden="1">
      <c r="A7062" s="1" t="s">
        <v>12799</v>
      </c>
      <c r="B7062" s="1" t="s">
        <v>4565</v>
      </c>
      <c r="C7062" s="48" t="str">
        <f t="shared" si="220"/>
        <v>נק טורעאן</v>
      </c>
      <c r="D7062" s="1" t="s">
        <v>12834</v>
      </c>
      <c r="E7062" s="1"/>
      <c r="F7062" s="2">
        <v>2</v>
      </c>
      <c r="G7062" s="2">
        <f>INDEX(תוצאות_בחירות,MATCH(C7062,siot!$F$3:$F$1887,0),27)</f>
        <v>1</v>
      </c>
      <c r="H7062" s="2" t="b">
        <f t="shared" si="221"/>
        <v>0</v>
      </c>
      <c r="I7062" s="1" t="s">
        <v>2</v>
      </c>
      <c r="J7062" s="1" t="s">
        <v>12838</v>
      </c>
      <c r="K7062" s="1"/>
    </row>
    <row r="7063" spans="1:11" hidden="1">
      <c r="A7063" s="1" t="s">
        <v>12799</v>
      </c>
      <c r="B7063" s="1" t="s">
        <v>4565</v>
      </c>
      <c r="C7063" s="48" t="str">
        <f t="shared" si="220"/>
        <v>נק טורעאן</v>
      </c>
      <c r="D7063" s="1" t="s">
        <v>12834</v>
      </c>
      <c r="E7063" s="1"/>
      <c r="F7063" s="2">
        <v>3</v>
      </c>
      <c r="G7063" s="2">
        <f>INDEX(תוצאות_בחירות,MATCH(C7063,siot!$F$3:$F$1887,0),27)</f>
        <v>1</v>
      </c>
      <c r="H7063" s="2" t="b">
        <f t="shared" si="221"/>
        <v>0</v>
      </c>
      <c r="I7063" s="1" t="s">
        <v>2</v>
      </c>
      <c r="J7063" s="1" t="s">
        <v>12837</v>
      </c>
      <c r="K7063" s="1"/>
    </row>
    <row r="7064" spans="1:11" hidden="1">
      <c r="A7064" s="1" t="s">
        <v>12799</v>
      </c>
      <c r="B7064" s="1" t="s">
        <v>4565</v>
      </c>
      <c r="C7064" s="48" t="str">
        <f t="shared" si="220"/>
        <v>נק טורעאן</v>
      </c>
      <c r="D7064" s="1" t="s">
        <v>12834</v>
      </c>
      <c r="E7064" s="1"/>
      <c r="F7064" s="2">
        <v>4</v>
      </c>
      <c r="G7064" s="2">
        <f>INDEX(תוצאות_בחירות,MATCH(C7064,siot!$F$3:$F$1887,0),27)</f>
        <v>1</v>
      </c>
      <c r="H7064" s="2" t="b">
        <f t="shared" si="221"/>
        <v>0</v>
      </c>
      <c r="I7064" s="1" t="s">
        <v>2</v>
      </c>
      <c r="J7064" s="1" t="s">
        <v>12836</v>
      </c>
      <c r="K7064" s="1"/>
    </row>
    <row r="7065" spans="1:11" hidden="1">
      <c r="A7065" s="1" t="s">
        <v>12799</v>
      </c>
      <c r="B7065" s="1" t="s">
        <v>4565</v>
      </c>
      <c r="C7065" s="48" t="str">
        <f t="shared" si="220"/>
        <v>נק טורעאן</v>
      </c>
      <c r="D7065" s="1" t="s">
        <v>12834</v>
      </c>
      <c r="E7065" s="1"/>
      <c r="F7065" s="2">
        <v>5</v>
      </c>
      <c r="G7065" s="2">
        <f>INDEX(תוצאות_בחירות,MATCH(C7065,siot!$F$3:$F$1887,0),27)</f>
        <v>1</v>
      </c>
      <c r="H7065" s="2" t="b">
        <f t="shared" si="221"/>
        <v>0</v>
      </c>
      <c r="I7065" s="1" t="s">
        <v>2</v>
      </c>
      <c r="J7065" s="1" t="s">
        <v>12835</v>
      </c>
      <c r="K7065" s="1"/>
    </row>
    <row r="7066" spans="1:11" hidden="1">
      <c r="A7066" s="1" t="s">
        <v>12799</v>
      </c>
      <c r="B7066" s="1" t="s">
        <v>4565</v>
      </c>
      <c r="C7066" s="48" t="str">
        <f t="shared" si="220"/>
        <v>נק טורעאן</v>
      </c>
      <c r="D7066" s="1" t="s">
        <v>12834</v>
      </c>
      <c r="E7066" s="1"/>
      <c r="F7066" s="2">
        <v>6</v>
      </c>
      <c r="G7066" s="2">
        <f>INDEX(תוצאות_בחירות,MATCH(C7066,siot!$F$3:$F$1887,0),27)</f>
        <v>1</v>
      </c>
      <c r="H7066" s="2" t="b">
        <f t="shared" si="221"/>
        <v>0</v>
      </c>
      <c r="I7066" s="1" t="s">
        <v>2</v>
      </c>
      <c r="J7066" s="1" t="s">
        <v>12833</v>
      </c>
      <c r="K7066" s="1"/>
    </row>
    <row r="7067" spans="1:11" hidden="1">
      <c r="A7067" s="1" t="s">
        <v>12799</v>
      </c>
      <c r="B7067" s="1" t="s">
        <v>9842</v>
      </c>
      <c r="C7067" s="48" t="str">
        <f t="shared" si="220"/>
        <v>עד טורעאן</v>
      </c>
      <c r="D7067" s="1" t="s">
        <v>12825</v>
      </c>
      <c r="E7067" s="1" t="s">
        <v>3</v>
      </c>
      <c r="F7067" s="2" t="s">
        <v>19548</v>
      </c>
      <c r="G7067" s="2">
        <f>INDEX(תוצאות_בחירות,MATCH(C7067,siot!$F$3:$F$1887,0),27)</f>
        <v>1</v>
      </c>
      <c r="H7067" s="2" t="b">
        <f t="shared" si="221"/>
        <v>0</v>
      </c>
      <c r="I7067" s="1"/>
      <c r="J7067" s="1"/>
      <c r="K7067" s="1"/>
    </row>
    <row r="7068" spans="1:11">
      <c r="A7068" s="1" t="s">
        <v>12799</v>
      </c>
      <c r="B7068" s="1" t="s">
        <v>9842</v>
      </c>
      <c r="C7068" s="48" t="str">
        <f t="shared" si="220"/>
        <v>עד טורעאן</v>
      </c>
      <c r="D7068" s="1" t="s">
        <v>12825</v>
      </c>
      <c r="E7068" s="1"/>
      <c r="F7068" s="2">
        <v>1</v>
      </c>
      <c r="G7068" s="2">
        <f>INDEX(תוצאות_בחירות,MATCH(C7068,siot!$F$3:$F$1887,0),27)</f>
        <v>1</v>
      </c>
      <c r="H7068" s="2" t="b">
        <f t="shared" si="221"/>
        <v>1</v>
      </c>
      <c r="I7068" s="1" t="s">
        <v>2</v>
      </c>
      <c r="J7068" s="1" t="s">
        <v>12832</v>
      </c>
      <c r="K7068" s="1"/>
    </row>
    <row r="7069" spans="1:11" hidden="1">
      <c r="A7069" s="1" t="s">
        <v>12799</v>
      </c>
      <c r="B7069" s="1" t="s">
        <v>9842</v>
      </c>
      <c r="C7069" s="48" t="str">
        <f t="shared" si="220"/>
        <v>עד טורעאן</v>
      </c>
      <c r="D7069" s="1" t="s">
        <v>12825</v>
      </c>
      <c r="E7069" s="1"/>
      <c r="F7069" s="2">
        <v>2</v>
      </c>
      <c r="G7069" s="2">
        <f>INDEX(תוצאות_בחירות,MATCH(C7069,siot!$F$3:$F$1887,0),27)</f>
        <v>1</v>
      </c>
      <c r="H7069" s="2" t="b">
        <f t="shared" si="221"/>
        <v>0</v>
      </c>
      <c r="I7069" s="1" t="s">
        <v>2</v>
      </c>
      <c r="J7069" s="1" t="s">
        <v>12831</v>
      </c>
      <c r="K7069" s="1"/>
    </row>
    <row r="7070" spans="1:11" hidden="1">
      <c r="A7070" s="1" t="s">
        <v>12799</v>
      </c>
      <c r="B7070" s="1" t="s">
        <v>9842</v>
      </c>
      <c r="C7070" s="48" t="str">
        <f t="shared" si="220"/>
        <v>עד טורעאן</v>
      </c>
      <c r="D7070" s="1" t="s">
        <v>12825</v>
      </c>
      <c r="E7070" s="1"/>
      <c r="F7070" s="2">
        <v>3</v>
      </c>
      <c r="G7070" s="2">
        <f>INDEX(תוצאות_בחירות,MATCH(C7070,siot!$F$3:$F$1887,0),27)</f>
        <v>1</v>
      </c>
      <c r="H7070" s="2" t="b">
        <f t="shared" si="221"/>
        <v>0</v>
      </c>
      <c r="I7070" s="1" t="s">
        <v>2</v>
      </c>
      <c r="J7070" s="1" t="s">
        <v>12830</v>
      </c>
      <c r="K7070" s="1"/>
    </row>
    <row r="7071" spans="1:11" hidden="1">
      <c r="A7071" s="1" t="s">
        <v>12799</v>
      </c>
      <c r="B7071" s="1" t="s">
        <v>9842</v>
      </c>
      <c r="C7071" s="48" t="str">
        <f t="shared" si="220"/>
        <v>עד טורעאן</v>
      </c>
      <c r="D7071" s="1" t="s">
        <v>12825</v>
      </c>
      <c r="E7071" s="1"/>
      <c r="F7071" s="2">
        <v>4</v>
      </c>
      <c r="G7071" s="2">
        <f>INDEX(תוצאות_בחירות,MATCH(C7071,siot!$F$3:$F$1887,0),27)</f>
        <v>1</v>
      </c>
      <c r="H7071" s="2" t="b">
        <f t="shared" si="221"/>
        <v>0</v>
      </c>
      <c r="I7071" s="1" t="s">
        <v>2</v>
      </c>
      <c r="J7071" s="1" t="s">
        <v>12829</v>
      </c>
      <c r="K7071" s="1"/>
    </row>
    <row r="7072" spans="1:11" hidden="1">
      <c r="A7072" s="1" t="s">
        <v>12799</v>
      </c>
      <c r="B7072" s="1" t="s">
        <v>9842</v>
      </c>
      <c r="C7072" s="48" t="str">
        <f t="shared" si="220"/>
        <v>עד טורעאן</v>
      </c>
      <c r="D7072" s="1" t="s">
        <v>12825</v>
      </c>
      <c r="E7072" s="1"/>
      <c r="F7072" s="2">
        <v>5</v>
      </c>
      <c r="G7072" s="2">
        <f>INDEX(תוצאות_בחירות,MATCH(C7072,siot!$F$3:$F$1887,0),27)</f>
        <v>1</v>
      </c>
      <c r="H7072" s="2" t="b">
        <f t="shared" si="221"/>
        <v>0</v>
      </c>
      <c r="I7072" s="1" t="s">
        <v>2</v>
      </c>
      <c r="J7072" s="1" t="s">
        <v>12828</v>
      </c>
      <c r="K7072" s="1"/>
    </row>
    <row r="7073" spans="1:11" hidden="1">
      <c r="A7073" s="1" t="s">
        <v>12799</v>
      </c>
      <c r="B7073" s="1" t="s">
        <v>9842</v>
      </c>
      <c r="C7073" s="48" t="str">
        <f t="shared" si="220"/>
        <v>עד טורעאן</v>
      </c>
      <c r="D7073" s="1" t="s">
        <v>12825</v>
      </c>
      <c r="E7073" s="1"/>
      <c r="F7073" s="2">
        <v>6</v>
      </c>
      <c r="G7073" s="2">
        <f>INDEX(תוצאות_בחירות,MATCH(C7073,siot!$F$3:$F$1887,0),27)</f>
        <v>1</v>
      </c>
      <c r="H7073" s="2" t="b">
        <f t="shared" si="221"/>
        <v>0</v>
      </c>
      <c r="I7073" s="1" t="s">
        <v>2</v>
      </c>
      <c r="J7073" s="1" t="s">
        <v>12824</v>
      </c>
      <c r="K7073" s="1"/>
    </row>
    <row r="7074" spans="1:11" hidden="1">
      <c r="A7074" s="1" t="s">
        <v>12799</v>
      </c>
      <c r="B7074" s="1" t="s">
        <v>9842</v>
      </c>
      <c r="C7074" s="48" t="str">
        <f t="shared" si="220"/>
        <v>עד טורעאן</v>
      </c>
      <c r="D7074" s="1" t="s">
        <v>12825</v>
      </c>
      <c r="E7074" s="1"/>
      <c r="F7074" s="2">
        <v>7</v>
      </c>
      <c r="G7074" s="2">
        <f>INDEX(תוצאות_בחירות,MATCH(C7074,siot!$F$3:$F$1887,0),27)</f>
        <v>1</v>
      </c>
      <c r="H7074" s="2" t="b">
        <f t="shared" si="221"/>
        <v>0</v>
      </c>
      <c r="I7074" s="1" t="s">
        <v>2</v>
      </c>
      <c r="J7074" s="1" t="s">
        <v>12827</v>
      </c>
      <c r="K7074" s="1"/>
    </row>
    <row r="7075" spans="1:11" hidden="1">
      <c r="A7075" s="1" t="s">
        <v>12799</v>
      </c>
      <c r="B7075" s="1" t="s">
        <v>9842</v>
      </c>
      <c r="C7075" s="48" t="str">
        <f t="shared" si="220"/>
        <v>עד טורעאן</v>
      </c>
      <c r="D7075" s="1" t="s">
        <v>12825</v>
      </c>
      <c r="E7075" s="1"/>
      <c r="F7075" s="2">
        <v>8</v>
      </c>
      <c r="G7075" s="2">
        <f>INDEX(תוצאות_בחירות,MATCH(C7075,siot!$F$3:$F$1887,0),27)</f>
        <v>1</v>
      </c>
      <c r="H7075" s="2" t="b">
        <f t="shared" si="221"/>
        <v>0</v>
      </c>
      <c r="I7075" s="1" t="s">
        <v>2</v>
      </c>
      <c r="J7075" s="1" t="s">
        <v>12826</v>
      </c>
      <c r="K7075" s="1"/>
    </row>
    <row r="7076" spans="1:11" hidden="1">
      <c r="A7076" s="1" t="s">
        <v>12799</v>
      </c>
      <c r="B7076" s="1" t="s">
        <v>9842</v>
      </c>
      <c r="C7076" s="48" t="str">
        <f t="shared" si="220"/>
        <v>עד טורעאן</v>
      </c>
      <c r="D7076" s="1" t="s">
        <v>12825</v>
      </c>
      <c r="E7076" s="1"/>
      <c r="F7076" s="2">
        <v>9</v>
      </c>
      <c r="G7076" s="2">
        <f>INDEX(תוצאות_בחירות,MATCH(C7076,siot!$F$3:$F$1887,0),27)</f>
        <v>1</v>
      </c>
      <c r="H7076" s="2" t="b">
        <f t="shared" si="221"/>
        <v>0</v>
      </c>
      <c r="I7076" s="1" t="s">
        <v>2</v>
      </c>
      <c r="J7076" s="1" t="s">
        <v>12824</v>
      </c>
      <c r="K7076" s="1"/>
    </row>
    <row r="7077" spans="1:11" hidden="1">
      <c r="A7077" s="1" t="s">
        <v>12799</v>
      </c>
      <c r="B7077" s="1" t="s">
        <v>364</v>
      </c>
      <c r="C7077" s="48" t="str">
        <f t="shared" si="220"/>
        <v>ף טורעאן</v>
      </c>
      <c r="D7077" s="1" t="s">
        <v>12816</v>
      </c>
      <c r="E7077" s="1" t="s">
        <v>18</v>
      </c>
      <c r="F7077" s="2" t="s">
        <v>19548</v>
      </c>
      <c r="G7077" s="2">
        <f>INDEX(תוצאות_בחירות,MATCH(C7077,siot!$F$3:$F$1887,0),27)</f>
        <v>0</v>
      </c>
      <c r="H7077" s="2" t="b">
        <f t="shared" si="221"/>
        <v>0</v>
      </c>
      <c r="I7077" s="1"/>
      <c r="J7077" s="1"/>
      <c r="K7077" s="1"/>
    </row>
    <row r="7078" spans="1:11" hidden="1">
      <c r="A7078" s="1" t="s">
        <v>12799</v>
      </c>
      <c r="B7078" s="1" t="s">
        <v>364</v>
      </c>
      <c r="C7078" s="48" t="str">
        <f t="shared" si="220"/>
        <v>ף טורעאן</v>
      </c>
      <c r="D7078" s="1" t="s">
        <v>12816</v>
      </c>
      <c r="E7078" s="1" t="s">
        <v>17</v>
      </c>
      <c r="F7078" s="2">
        <v>1</v>
      </c>
      <c r="G7078" s="2">
        <f>INDEX(תוצאות_בחירות,MATCH(C7078,siot!$F$3:$F$1887,0),27)</f>
        <v>0</v>
      </c>
      <c r="H7078" s="2" t="b">
        <f t="shared" si="221"/>
        <v>0</v>
      </c>
      <c r="I7078" s="1" t="s">
        <v>2</v>
      </c>
      <c r="J7078" s="1" t="s">
        <v>12823</v>
      </c>
      <c r="K7078" s="1"/>
    </row>
    <row r="7079" spans="1:11" hidden="1">
      <c r="A7079" s="1" t="s">
        <v>12799</v>
      </c>
      <c r="B7079" s="1" t="s">
        <v>364</v>
      </c>
      <c r="C7079" s="48" t="str">
        <f t="shared" si="220"/>
        <v>ף טורעאן</v>
      </c>
      <c r="D7079" s="1" t="s">
        <v>12816</v>
      </c>
      <c r="E7079" s="1"/>
      <c r="F7079" s="2">
        <v>2</v>
      </c>
      <c r="G7079" s="2">
        <f>INDEX(תוצאות_בחירות,MATCH(C7079,siot!$F$3:$F$1887,0),27)</f>
        <v>0</v>
      </c>
      <c r="H7079" s="2" t="b">
        <f t="shared" si="221"/>
        <v>0</v>
      </c>
      <c r="I7079" s="1" t="s">
        <v>2</v>
      </c>
      <c r="J7079" s="1" t="s">
        <v>12822</v>
      </c>
      <c r="K7079" s="1"/>
    </row>
    <row r="7080" spans="1:11" hidden="1">
      <c r="A7080" s="1" t="s">
        <v>12799</v>
      </c>
      <c r="B7080" s="1" t="s">
        <v>364</v>
      </c>
      <c r="C7080" s="48" t="str">
        <f t="shared" si="220"/>
        <v>ף טורעאן</v>
      </c>
      <c r="D7080" s="1" t="s">
        <v>12816</v>
      </c>
      <c r="E7080" s="1"/>
      <c r="F7080" s="2">
        <v>3</v>
      </c>
      <c r="G7080" s="2">
        <f>INDEX(תוצאות_בחירות,MATCH(C7080,siot!$F$3:$F$1887,0),27)</f>
        <v>0</v>
      </c>
      <c r="H7080" s="2" t="b">
        <f t="shared" si="221"/>
        <v>0</v>
      </c>
      <c r="I7080" s="1" t="s">
        <v>2</v>
      </c>
      <c r="J7080" s="1" t="s">
        <v>12821</v>
      </c>
      <c r="K7080" s="1"/>
    </row>
    <row r="7081" spans="1:11" hidden="1">
      <c r="A7081" s="1" t="s">
        <v>12799</v>
      </c>
      <c r="B7081" s="1" t="s">
        <v>364</v>
      </c>
      <c r="C7081" s="48" t="str">
        <f t="shared" si="220"/>
        <v>ף טורעאן</v>
      </c>
      <c r="D7081" s="1" t="s">
        <v>12816</v>
      </c>
      <c r="E7081" s="1"/>
      <c r="F7081" s="2">
        <v>4</v>
      </c>
      <c r="G7081" s="2">
        <f>INDEX(תוצאות_בחירות,MATCH(C7081,siot!$F$3:$F$1887,0),27)</f>
        <v>0</v>
      </c>
      <c r="H7081" s="2" t="b">
        <f t="shared" si="221"/>
        <v>0</v>
      </c>
      <c r="I7081" s="1" t="s">
        <v>2</v>
      </c>
      <c r="J7081" s="1" t="s">
        <v>12820</v>
      </c>
      <c r="K7081" s="1"/>
    </row>
    <row r="7082" spans="1:11" hidden="1">
      <c r="A7082" s="1" t="s">
        <v>12799</v>
      </c>
      <c r="B7082" s="1" t="s">
        <v>364</v>
      </c>
      <c r="C7082" s="48" t="str">
        <f t="shared" si="220"/>
        <v>ף טורעאן</v>
      </c>
      <c r="D7082" s="1" t="s">
        <v>12816</v>
      </c>
      <c r="E7082" s="1"/>
      <c r="F7082" s="2">
        <v>5</v>
      </c>
      <c r="G7082" s="2">
        <f>INDEX(תוצאות_בחירות,MATCH(C7082,siot!$F$3:$F$1887,0),27)</f>
        <v>0</v>
      </c>
      <c r="H7082" s="2" t="b">
        <f t="shared" si="221"/>
        <v>0</v>
      </c>
      <c r="I7082" s="1" t="s">
        <v>2</v>
      </c>
      <c r="J7082" s="1" t="s">
        <v>12819</v>
      </c>
      <c r="K7082" s="1"/>
    </row>
    <row r="7083" spans="1:11" hidden="1">
      <c r="A7083" s="1" t="s">
        <v>12799</v>
      </c>
      <c r="B7083" s="1" t="s">
        <v>364</v>
      </c>
      <c r="C7083" s="48" t="str">
        <f t="shared" si="220"/>
        <v>ף טורעאן</v>
      </c>
      <c r="D7083" s="1" t="s">
        <v>12816</v>
      </c>
      <c r="E7083" s="1"/>
      <c r="F7083" s="2">
        <v>6</v>
      </c>
      <c r="G7083" s="2">
        <f>INDEX(תוצאות_בחירות,MATCH(C7083,siot!$F$3:$F$1887,0),27)</f>
        <v>0</v>
      </c>
      <c r="H7083" s="2" t="b">
        <f t="shared" si="221"/>
        <v>0</v>
      </c>
      <c r="I7083" s="1" t="s">
        <v>2</v>
      </c>
      <c r="J7083" s="1" t="s">
        <v>12818</v>
      </c>
      <c r="K7083" s="1"/>
    </row>
    <row r="7084" spans="1:11" hidden="1">
      <c r="A7084" s="1" t="s">
        <v>12799</v>
      </c>
      <c r="B7084" s="1" t="s">
        <v>364</v>
      </c>
      <c r="C7084" s="48" t="str">
        <f t="shared" si="220"/>
        <v>ף טורעאן</v>
      </c>
      <c r="D7084" s="1" t="s">
        <v>12816</v>
      </c>
      <c r="E7084" s="1"/>
      <c r="F7084" s="2">
        <v>7</v>
      </c>
      <c r="G7084" s="2">
        <f>INDEX(תוצאות_בחירות,MATCH(C7084,siot!$F$3:$F$1887,0),27)</f>
        <v>0</v>
      </c>
      <c r="H7084" s="2" t="b">
        <f t="shared" si="221"/>
        <v>0</v>
      </c>
      <c r="I7084" s="1" t="s">
        <v>2</v>
      </c>
      <c r="J7084" s="1" t="s">
        <v>12817</v>
      </c>
      <c r="K7084" s="1"/>
    </row>
    <row r="7085" spans="1:11" hidden="1">
      <c r="A7085" s="1" t="s">
        <v>12799</v>
      </c>
      <c r="B7085" s="1" t="s">
        <v>364</v>
      </c>
      <c r="C7085" s="48" t="str">
        <f t="shared" si="220"/>
        <v>ף טורעאן</v>
      </c>
      <c r="D7085" s="1" t="s">
        <v>12816</v>
      </c>
      <c r="E7085" s="1"/>
      <c r="F7085" s="2">
        <v>8</v>
      </c>
      <c r="G7085" s="2">
        <f>INDEX(תוצאות_בחירות,MATCH(C7085,siot!$F$3:$F$1887,0),27)</f>
        <v>0</v>
      </c>
      <c r="H7085" s="2" t="b">
        <f t="shared" si="221"/>
        <v>0</v>
      </c>
      <c r="I7085" s="1" t="s">
        <v>2</v>
      </c>
      <c r="J7085" s="1" t="s">
        <v>12815</v>
      </c>
      <c r="K7085" s="1"/>
    </row>
    <row r="7086" spans="1:11" hidden="1">
      <c r="A7086" s="1" t="s">
        <v>12799</v>
      </c>
      <c r="B7086" s="1" t="s">
        <v>339</v>
      </c>
      <c r="C7086" s="48" t="str">
        <f t="shared" si="220"/>
        <v>ץ טורעאן</v>
      </c>
      <c r="D7086" s="1" t="s">
        <v>12806</v>
      </c>
      <c r="E7086" s="1" t="s">
        <v>3</v>
      </c>
      <c r="F7086" s="2" t="s">
        <v>19548</v>
      </c>
      <c r="G7086" s="2">
        <f>INDEX(תוצאות_בחירות,MATCH(C7086,siot!$F$3:$F$1887,0),27)</f>
        <v>1</v>
      </c>
      <c r="H7086" s="2" t="b">
        <f t="shared" si="221"/>
        <v>0</v>
      </c>
      <c r="I7086" s="1"/>
      <c r="J7086" s="1"/>
      <c r="K7086" s="1"/>
    </row>
    <row r="7087" spans="1:11">
      <c r="A7087" s="1" t="s">
        <v>12799</v>
      </c>
      <c r="B7087" s="1" t="s">
        <v>339</v>
      </c>
      <c r="C7087" s="48" t="str">
        <f t="shared" si="220"/>
        <v>ץ טורעאן</v>
      </c>
      <c r="D7087" s="1" t="s">
        <v>12806</v>
      </c>
      <c r="E7087" s="1"/>
      <c r="F7087" s="2">
        <v>1</v>
      </c>
      <c r="G7087" s="2">
        <f>INDEX(תוצאות_בחירות,MATCH(C7087,siot!$F$3:$F$1887,0),27)</f>
        <v>1</v>
      </c>
      <c r="H7087" s="2" t="b">
        <f t="shared" si="221"/>
        <v>1</v>
      </c>
      <c r="I7087" s="1" t="s">
        <v>2</v>
      </c>
      <c r="J7087" s="1" t="s">
        <v>12814</v>
      </c>
      <c r="K7087" s="1"/>
    </row>
    <row r="7088" spans="1:11" hidden="1">
      <c r="A7088" s="1" t="s">
        <v>12799</v>
      </c>
      <c r="B7088" s="1" t="s">
        <v>339</v>
      </c>
      <c r="C7088" s="48" t="str">
        <f t="shared" si="220"/>
        <v>ץ טורעאן</v>
      </c>
      <c r="D7088" s="1" t="s">
        <v>12806</v>
      </c>
      <c r="E7088" s="1"/>
      <c r="F7088" s="2">
        <v>2</v>
      </c>
      <c r="G7088" s="2">
        <f>INDEX(תוצאות_בחירות,MATCH(C7088,siot!$F$3:$F$1887,0),27)</f>
        <v>1</v>
      </c>
      <c r="H7088" s="2" t="b">
        <f t="shared" si="221"/>
        <v>0</v>
      </c>
      <c r="I7088" s="1" t="s">
        <v>2</v>
      </c>
      <c r="J7088" s="1" t="s">
        <v>12813</v>
      </c>
      <c r="K7088" s="1"/>
    </row>
    <row r="7089" spans="1:11" hidden="1">
      <c r="A7089" s="1" t="s">
        <v>12799</v>
      </c>
      <c r="B7089" s="1" t="s">
        <v>339</v>
      </c>
      <c r="C7089" s="48" t="str">
        <f t="shared" si="220"/>
        <v>ץ טורעאן</v>
      </c>
      <c r="D7089" s="1" t="s">
        <v>12806</v>
      </c>
      <c r="E7089" s="1"/>
      <c r="F7089" s="2">
        <v>3</v>
      </c>
      <c r="G7089" s="2">
        <f>INDEX(תוצאות_בחירות,MATCH(C7089,siot!$F$3:$F$1887,0),27)</f>
        <v>1</v>
      </c>
      <c r="H7089" s="2" t="b">
        <f t="shared" si="221"/>
        <v>0</v>
      </c>
      <c r="I7089" s="1" t="s">
        <v>2</v>
      </c>
      <c r="J7089" s="1" t="s">
        <v>12812</v>
      </c>
      <c r="K7089" s="1"/>
    </row>
    <row r="7090" spans="1:11" hidden="1">
      <c r="A7090" s="1" t="s">
        <v>12799</v>
      </c>
      <c r="B7090" s="1" t="s">
        <v>339</v>
      </c>
      <c r="C7090" s="48" t="str">
        <f t="shared" si="220"/>
        <v>ץ טורעאן</v>
      </c>
      <c r="D7090" s="1" t="s">
        <v>12806</v>
      </c>
      <c r="E7090" s="1"/>
      <c r="F7090" s="2">
        <v>4</v>
      </c>
      <c r="G7090" s="2">
        <f>INDEX(תוצאות_בחירות,MATCH(C7090,siot!$F$3:$F$1887,0),27)</f>
        <v>1</v>
      </c>
      <c r="H7090" s="2" t="b">
        <f t="shared" si="221"/>
        <v>0</v>
      </c>
      <c r="I7090" s="1" t="s">
        <v>2</v>
      </c>
      <c r="J7090" s="1" t="s">
        <v>12811</v>
      </c>
      <c r="K7090" s="1"/>
    </row>
    <row r="7091" spans="1:11" hidden="1">
      <c r="A7091" s="1" t="s">
        <v>12799</v>
      </c>
      <c r="B7091" s="1" t="s">
        <v>339</v>
      </c>
      <c r="C7091" s="48" t="str">
        <f t="shared" si="220"/>
        <v>ץ טורעאן</v>
      </c>
      <c r="D7091" s="1" t="s">
        <v>12806</v>
      </c>
      <c r="E7091" s="1"/>
      <c r="F7091" s="2">
        <v>5</v>
      </c>
      <c r="G7091" s="2">
        <f>INDEX(תוצאות_בחירות,MATCH(C7091,siot!$F$3:$F$1887,0),27)</f>
        <v>1</v>
      </c>
      <c r="H7091" s="2" t="b">
        <f t="shared" si="221"/>
        <v>0</v>
      </c>
      <c r="I7091" s="1" t="s">
        <v>2</v>
      </c>
      <c r="J7091" s="1" t="s">
        <v>12810</v>
      </c>
      <c r="K7091" s="1"/>
    </row>
    <row r="7092" spans="1:11" hidden="1">
      <c r="A7092" s="1" t="s">
        <v>12799</v>
      </c>
      <c r="B7092" s="1" t="s">
        <v>339</v>
      </c>
      <c r="C7092" s="48" t="str">
        <f t="shared" si="220"/>
        <v>ץ טורעאן</v>
      </c>
      <c r="D7092" s="1" t="s">
        <v>12806</v>
      </c>
      <c r="E7092" s="1"/>
      <c r="F7092" s="2">
        <v>6</v>
      </c>
      <c r="G7092" s="2">
        <f>INDEX(תוצאות_בחירות,MATCH(C7092,siot!$F$3:$F$1887,0),27)</f>
        <v>1</v>
      </c>
      <c r="H7092" s="2" t="b">
        <f t="shared" si="221"/>
        <v>0</v>
      </c>
      <c r="I7092" s="1" t="s">
        <v>2</v>
      </c>
      <c r="J7092" s="1" t="s">
        <v>12809</v>
      </c>
      <c r="K7092" s="1"/>
    </row>
    <row r="7093" spans="1:11" hidden="1">
      <c r="A7093" s="1" t="s">
        <v>12799</v>
      </c>
      <c r="B7093" s="1" t="s">
        <v>339</v>
      </c>
      <c r="C7093" s="48" t="str">
        <f t="shared" si="220"/>
        <v>ץ טורעאן</v>
      </c>
      <c r="D7093" s="1" t="s">
        <v>12806</v>
      </c>
      <c r="E7093" s="1"/>
      <c r="F7093" s="2">
        <v>7</v>
      </c>
      <c r="G7093" s="2">
        <f>INDEX(תוצאות_בחירות,MATCH(C7093,siot!$F$3:$F$1887,0),27)</f>
        <v>1</v>
      </c>
      <c r="H7093" s="2" t="b">
        <f t="shared" si="221"/>
        <v>0</v>
      </c>
      <c r="I7093" s="1" t="s">
        <v>2</v>
      </c>
      <c r="J7093" s="1" t="s">
        <v>12808</v>
      </c>
      <c r="K7093" s="1"/>
    </row>
    <row r="7094" spans="1:11" hidden="1">
      <c r="A7094" s="1" t="s">
        <v>12799</v>
      </c>
      <c r="B7094" s="1" t="s">
        <v>339</v>
      </c>
      <c r="C7094" s="48" t="str">
        <f t="shared" si="220"/>
        <v>ץ טורעאן</v>
      </c>
      <c r="D7094" s="1" t="s">
        <v>12806</v>
      </c>
      <c r="E7094" s="1"/>
      <c r="F7094" s="2">
        <v>8</v>
      </c>
      <c r="G7094" s="2">
        <f>INDEX(תוצאות_בחירות,MATCH(C7094,siot!$F$3:$F$1887,0),27)</f>
        <v>1</v>
      </c>
      <c r="H7094" s="2" t="b">
        <f t="shared" si="221"/>
        <v>0</v>
      </c>
      <c r="I7094" s="1" t="s">
        <v>2</v>
      </c>
      <c r="J7094" s="1" t="s">
        <v>12807</v>
      </c>
      <c r="K7094" s="1"/>
    </row>
    <row r="7095" spans="1:11" hidden="1">
      <c r="A7095" s="1" t="s">
        <v>12799</v>
      </c>
      <c r="B7095" s="1" t="s">
        <v>339</v>
      </c>
      <c r="C7095" s="48" t="str">
        <f t="shared" si="220"/>
        <v>ץ טורעאן</v>
      </c>
      <c r="D7095" s="1" t="s">
        <v>12806</v>
      </c>
      <c r="E7095" s="1"/>
      <c r="F7095" s="2">
        <v>9</v>
      </c>
      <c r="G7095" s="2">
        <f>INDEX(תוצאות_בחירות,MATCH(C7095,siot!$F$3:$F$1887,0),27)</f>
        <v>1</v>
      </c>
      <c r="H7095" s="2" t="b">
        <f t="shared" si="221"/>
        <v>0</v>
      </c>
      <c r="I7095" s="1" t="s">
        <v>2</v>
      </c>
      <c r="J7095" s="1" t="s">
        <v>11315</v>
      </c>
      <c r="K7095" s="1"/>
    </row>
    <row r="7096" spans="1:11" hidden="1">
      <c r="A7096" s="1" t="s">
        <v>12799</v>
      </c>
      <c r="B7096" s="1" t="s">
        <v>259</v>
      </c>
      <c r="C7096" s="48" t="str">
        <f t="shared" si="220"/>
        <v>ק טורעאן</v>
      </c>
      <c r="D7096" s="1" t="s">
        <v>12798</v>
      </c>
      <c r="E7096" s="1" t="s">
        <v>3</v>
      </c>
      <c r="F7096" s="2" t="s">
        <v>19548</v>
      </c>
      <c r="G7096" s="2">
        <f>INDEX(תוצאות_בחירות,MATCH(C7096,siot!$F$3:$F$1887,0),27)</f>
        <v>2</v>
      </c>
      <c r="H7096" s="2" t="b">
        <f t="shared" si="221"/>
        <v>0</v>
      </c>
      <c r="I7096" s="1"/>
      <c r="J7096" s="1"/>
      <c r="K7096" s="1"/>
    </row>
    <row r="7097" spans="1:11">
      <c r="A7097" s="1" t="s">
        <v>12799</v>
      </c>
      <c r="B7097" s="1" t="s">
        <v>259</v>
      </c>
      <c r="C7097" s="48" t="str">
        <f t="shared" si="220"/>
        <v>ק טורעאן</v>
      </c>
      <c r="D7097" s="1" t="s">
        <v>12798</v>
      </c>
      <c r="E7097" s="1"/>
      <c r="F7097" s="2">
        <v>1</v>
      </c>
      <c r="G7097" s="2">
        <f>INDEX(תוצאות_בחירות,MATCH(C7097,siot!$F$3:$F$1887,0),27)</f>
        <v>2</v>
      </c>
      <c r="H7097" s="2" t="b">
        <f t="shared" si="221"/>
        <v>1</v>
      </c>
      <c r="I7097" s="1" t="s">
        <v>2</v>
      </c>
      <c r="J7097" s="1" t="s">
        <v>12805</v>
      </c>
      <c r="K7097" s="1"/>
    </row>
    <row r="7098" spans="1:11">
      <c r="A7098" s="1" t="s">
        <v>12799</v>
      </c>
      <c r="B7098" s="1" t="s">
        <v>259</v>
      </c>
      <c r="C7098" s="48" t="str">
        <f t="shared" si="220"/>
        <v>ק טורעאן</v>
      </c>
      <c r="D7098" s="1" t="s">
        <v>12798</v>
      </c>
      <c r="E7098" s="1"/>
      <c r="F7098" s="2">
        <v>2</v>
      </c>
      <c r="G7098" s="2">
        <f>INDEX(תוצאות_בחירות,MATCH(C7098,siot!$F$3:$F$1887,0),27)</f>
        <v>2</v>
      </c>
      <c r="H7098" s="2" t="b">
        <f t="shared" si="221"/>
        <v>1</v>
      </c>
      <c r="I7098" s="1" t="s">
        <v>2</v>
      </c>
      <c r="J7098" s="1" t="s">
        <v>12804</v>
      </c>
      <c r="K7098" s="1"/>
    </row>
    <row r="7099" spans="1:11" hidden="1">
      <c r="A7099" s="1" t="s">
        <v>12799</v>
      </c>
      <c r="B7099" s="1" t="s">
        <v>259</v>
      </c>
      <c r="C7099" s="48" t="str">
        <f t="shared" si="220"/>
        <v>ק טורעאן</v>
      </c>
      <c r="D7099" s="1" t="s">
        <v>12798</v>
      </c>
      <c r="E7099" s="1"/>
      <c r="F7099" s="2">
        <v>3</v>
      </c>
      <c r="G7099" s="2">
        <f>INDEX(תוצאות_בחירות,MATCH(C7099,siot!$F$3:$F$1887,0),27)</f>
        <v>2</v>
      </c>
      <c r="H7099" s="2" t="b">
        <f t="shared" si="221"/>
        <v>0</v>
      </c>
      <c r="I7099" s="1" t="s">
        <v>2</v>
      </c>
      <c r="J7099" s="1" t="s">
        <v>12803</v>
      </c>
      <c r="K7099" s="1"/>
    </row>
    <row r="7100" spans="1:11" hidden="1">
      <c r="A7100" s="1" t="s">
        <v>12799</v>
      </c>
      <c r="B7100" s="1" t="s">
        <v>259</v>
      </c>
      <c r="C7100" s="48" t="str">
        <f t="shared" si="220"/>
        <v>ק טורעאן</v>
      </c>
      <c r="D7100" s="1" t="s">
        <v>12798</v>
      </c>
      <c r="E7100" s="1"/>
      <c r="F7100" s="2">
        <v>4</v>
      </c>
      <c r="G7100" s="2">
        <f>INDEX(תוצאות_בחירות,MATCH(C7100,siot!$F$3:$F$1887,0),27)</f>
        <v>2</v>
      </c>
      <c r="H7100" s="2" t="b">
        <f t="shared" si="221"/>
        <v>0</v>
      </c>
      <c r="I7100" s="1" t="s">
        <v>2</v>
      </c>
      <c r="J7100" s="1" t="s">
        <v>12802</v>
      </c>
      <c r="K7100" s="1"/>
    </row>
    <row r="7101" spans="1:11" hidden="1">
      <c r="A7101" s="1" t="s">
        <v>12799</v>
      </c>
      <c r="B7101" s="1" t="s">
        <v>259</v>
      </c>
      <c r="C7101" s="48" t="str">
        <f t="shared" si="220"/>
        <v>ק טורעאן</v>
      </c>
      <c r="D7101" s="1" t="s">
        <v>12798</v>
      </c>
      <c r="E7101" s="1"/>
      <c r="F7101" s="2">
        <v>5</v>
      </c>
      <c r="G7101" s="2">
        <f>INDEX(תוצאות_בחירות,MATCH(C7101,siot!$F$3:$F$1887,0),27)</f>
        <v>2</v>
      </c>
      <c r="H7101" s="2" t="b">
        <f t="shared" si="221"/>
        <v>0</v>
      </c>
      <c r="I7101" s="1" t="s">
        <v>2</v>
      </c>
      <c r="J7101" s="1" t="s">
        <v>12801</v>
      </c>
      <c r="K7101" s="1"/>
    </row>
    <row r="7102" spans="1:11" hidden="1">
      <c r="A7102" s="1" t="s">
        <v>12799</v>
      </c>
      <c r="B7102" s="1" t="s">
        <v>259</v>
      </c>
      <c r="C7102" s="48" t="str">
        <f t="shared" si="220"/>
        <v>ק טורעאן</v>
      </c>
      <c r="D7102" s="1" t="s">
        <v>12798</v>
      </c>
      <c r="E7102" s="1"/>
      <c r="F7102" s="2">
        <v>6</v>
      </c>
      <c r="G7102" s="2">
        <f>INDEX(תוצאות_בחירות,MATCH(C7102,siot!$F$3:$F$1887,0),27)</f>
        <v>2</v>
      </c>
      <c r="H7102" s="2" t="b">
        <f t="shared" si="221"/>
        <v>0</v>
      </c>
      <c r="I7102" s="1" t="s">
        <v>2</v>
      </c>
      <c r="J7102" s="1" t="s">
        <v>12800</v>
      </c>
      <c r="K7102" s="1"/>
    </row>
    <row r="7103" spans="1:11" hidden="1">
      <c r="A7103" s="1" t="s">
        <v>12799</v>
      </c>
      <c r="B7103" s="1" t="s">
        <v>259</v>
      </c>
      <c r="C7103" s="48" t="str">
        <f t="shared" si="220"/>
        <v>ק טורעאן</v>
      </c>
      <c r="D7103" s="1" t="s">
        <v>12798</v>
      </c>
      <c r="E7103" s="1"/>
      <c r="F7103" s="2">
        <v>7</v>
      </c>
      <c r="G7103" s="2">
        <f>INDEX(תוצאות_בחירות,MATCH(C7103,siot!$F$3:$F$1887,0),27)</f>
        <v>2</v>
      </c>
      <c r="H7103" s="2" t="b">
        <f t="shared" si="221"/>
        <v>0</v>
      </c>
      <c r="I7103" s="1" t="s">
        <v>2</v>
      </c>
      <c r="J7103" s="1" t="s">
        <v>11289</v>
      </c>
      <c r="K7103" s="1"/>
    </row>
    <row r="7104" spans="1:11" hidden="1">
      <c r="A7104" s="1" t="s">
        <v>12646</v>
      </c>
      <c r="B7104" s="1" t="s">
        <v>60</v>
      </c>
      <c r="C7104" s="48" t="str">
        <f t="shared" si="220"/>
        <v>ד טירה</v>
      </c>
      <c r="D7104" s="1" t="s">
        <v>12781</v>
      </c>
      <c r="E7104" s="1" t="s">
        <v>3</v>
      </c>
      <c r="F7104" s="2" t="s">
        <v>19548</v>
      </c>
      <c r="G7104" s="2">
        <f>INDEX(תוצאות_בחירות,MATCH(C7104,siot!$F$3:$F$1887,0),27)</f>
        <v>1</v>
      </c>
      <c r="H7104" s="2" t="b">
        <f t="shared" si="221"/>
        <v>0</v>
      </c>
      <c r="I7104" s="1"/>
      <c r="J7104" s="1"/>
      <c r="K7104" s="1"/>
    </row>
    <row r="7105" spans="1:11">
      <c r="A7105" s="1" t="s">
        <v>12646</v>
      </c>
      <c r="B7105" s="1" t="s">
        <v>60</v>
      </c>
      <c r="C7105" s="48" t="str">
        <f t="shared" si="220"/>
        <v>ד טירה</v>
      </c>
      <c r="D7105" s="1" t="s">
        <v>12781</v>
      </c>
      <c r="E7105" s="1"/>
      <c r="F7105" s="2">
        <v>1</v>
      </c>
      <c r="G7105" s="2">
        <f>INDEX(תוצאות_בחירות,MATCH(C7105,siot!$F$3:$F$1887,0),27)</f>
        <v>1</v>
      </c>
      <c r="H7105" s="2" t="b">
        <f t="shared" si="221"/>
        <v>1</v>
      </c>
      <c r="I7105" s="1" t="s">
        <v>2</v>
      </c>
      <c r="J7105" s="1" t="s">
        <v>12797</v>
      </c>
      <c r="K7105" s="1"/>
    </row>
    <row r="7106" spans="1:11" hidden="1">
      <c r="A7106" s="1" t="s">
        <v>12646</v>
      </c>
      <c r="B7106" s="1" t="s">
        <v>60</v>
      </c>
      <c r="C7106" s="48" t="str">
        <f t="shared" si="220"/>
        <v>ד טירה</v>
      </c>
      <c r="D7106" s="1" t="s">
        <v>12781</v>
      </c>
      <c r="E7106" s="1"/>
      <c r="F7106" s="2">
        <v>2</v>
      </c>
      <c r="G7106" s="2">
        <f>INDEX(תוצאות_בחירות,MATCH(C7106,siot!$F$3:$F$1887,0),27)</f>
        <v>1</v>
      </c>
      <c r="H7106" s="2" t="b">
        <f t="shared" si="221"/>
        <v>0</v>
      </c>
      <c r="I7106" s="1" t="s">
        <v>2</v>
      </c>
      <c r="J7106" s="1" t="s">
        <v>12796</v>
      </c>
      <c r="K7106" s="1"/>
    </row>
    <row r="7107" spans="1:11" hidden="1">
      <c r="A7107" s="1" t="s">
        <v>12646</v>
      </c>
      <c r="B7107" s="1" t="s">
        <v>60</v>
      </c>
      <c r="C7107" s="48" t="str">
        <f t="shared" si="220"/>
        <v>ד טירה</v>
      </c>
      <c r="D7107" s="1" t="s">
        <v>12781</v>
      </c>
      <c r="E7107" s="1"/>
      <c r="F7107" s="2">
        <v>3</v>
      </c>
      <c r="G7107" s="2">
        <f>INDEX(תוצאות_בחירות,MATCH(C7107,siot!$F$3:$F$1887,0),27)</f>
        <v>1</v>
      </c>
      <c r="H7107" s="2" t="b">
        <f t="shared" si="221"/>
        <v>0</v>
      </c>
      <c r="I7107" s="1" t="s">
        <v>2</v>
      </c>
      <c r="J7107" s="1" t="s">
        <v>12795</v>
      </c>
      <c r="K7107" s="1"/>
    </row>
    <row r="7108" spans="1:11" hidden="1">
      <c r="A7108" s="1" t="s">
        <v>12646</v>
      </c>
      <c r="B7108" s="1" t="s">
        <v>60</v>
      </c>
      <c r="C7108" s="48" t="str">
        <f t="shared" ref="C7108:C7171" si="222">B7108&amp;" "&amp;A7108</f>
        <v>ד טירה</v>
      </c>
      <c r="D7108" s="1" t="s">
        <v>12781</v>
      </c>
      <c r="E7108" s="1"/>
      <c r="F7108" s="2">
        <v>4</v>
      </c>
      <c r="G7108" s="2">
        <f>INDEX(תוצאות_בחירות,MATCH(C7108,siot!$F$3:$F$1887,0),27)</f>
        <v>1</v>
      </c>
      <c r="H7108" s="2" t="b">
        <f t="shared" ref="H7108:H7171" si="223">IF(OR(F7108&lt;G7108,G7108=F7108),TRUE,FALSE)</f>
        <v>0</v>
      </c>
      <c r="I7108" s="1" t="s">
        <v>2</v>
      </c>
      <c r="J7108" s="1" t="s">
        <v>12794</v>
      </c>
      <c r="K7108" s="1"/>
    </row>
    <row r="7109" spans="1:11" hidden="1">
      <c r="A7109" s="1" t="s">
        <v>12646</v>
      </c>
      <c r="B7109" s="1" t="s">
        <v>60</v>
      </c>
      <c r="C7109" s="48" t="str">
        <f t="shared" si="222"/>
        <v>ד טירה</v>
      </c>
      <c r="D7109" s="1" t="s">
        <v>12781</v>
      </c>
      <c r="E7109" s="1"/>
      <c r="F7109" s="2">
        <v>5</v>
      </c>
      <c r="G7109" s="2">
        <f>INDEX(תוצאות_בחירות,MATCH(C7109,siot!$F$3:$F$1887,0),27)</f>
        <v>1</v>
      </c>
      <c r="H7109" s="2" t="b">
        <f t="shared" si="223"/>
        <v>0</v>
      </c>
      <c r="I7109" s="1" t="s">
        <v>2</v>
      </c>
      <c r="J7109" s="1" t="s">
        <v>12793</v>
      </c>
      <c r="K7109" s="1"/>
    </row>
    <row r="7110" spans="1:11" hidden="1">
      <c r="A7110" s="1" t="s">
        <v>12646</v>
      </c>
      <c r="B7110" s="1" t="s">
        <v>60</v>
      </c>
      <c r="C7110" s="48" t="str">
        <f t="shared" si="222"/>
        <v>ד טירה</v>
      </c>
      <c r="D7110" s="1" t="s">
        <v>12781</v>
      </c>
      <c r="E7110" s="1"/>
      <c r="F7110" s="2">
        <v>6</v>
      </c>
      <c r="G7110" s="2">
        <f>INDEX(תוצאות_בחירות,MATCH(C7110,siot!$F$3:$F$1887,0),27)</f>
        <v>1</v>
      </c>
      <c r="H7110" s="2" t="b">
        <f t="shared" si="223"/>
        <v>0</v>
      </c>
      <c r="I7110" s="1" t="s">
        <v>2</v>
      </c>
      <c r="J7110" s="1" t="s">
        <v>12792</v>
      </c>
      <c r="K7110" s="1"/>
    </row>
    <row r="7111" spans="1:11" hidden="1">
      <c r="A7111" s="1" t="s">
        <v>12646</v>
      </c>
      <c r="B7111" s="1" t="s">
        <v>60</v>
      </c>
      <c r="C7111" s="48" t="str">
        <f t="shared" si="222"/>
        <v>ד טירה</v>
      </c>
      <c r="D7111" s="1" t="s">
        <v>12781</v>
      </c>
      <c r="E7111" s="1"/>
      <c r="F7111" s="2">
        <v>7</v>
      </c>
      <c r="G7111" s="2">
        <f>INDEX(תוצאות_בחירות,MATCH(C7111,siot!$F$3:$F$1887,0),27)</f>
        <v>1</v>
      </c>
      <c r="H7111" s="2" t="b">
        <f t="shared" si="223"/>
        <v>0</v>
      </c>
      <c r="I7111" s="1" t="s">
        <v>2</v>
      </c>
      <c r="J7111" s="1" t="s">
        <v>12791</v>
      </c>
      <c r="K7111" s="1"/>
    </row>
    <row r="7112" spans="1:11" hidden="1">
      <c r="A7112" s="1" t="s">
        <v>12646</v>
      </c>
      <c r="B7112" s="1" t="s">
        <v>60</v>
      </c>
      <c r="C7112" s="48" t="str">
        <f t="shared" si="222"/>
        <v>ד טירה</v>
      </c>
      <c r="D7112" s="1" t="s">
        <v>12781</v>
      </c>
      <c r="E7112" s="1"/>
      <c r="F7112" s="2">
        <v>8</v>
      </c>
      <c r="G7112" s="2">
        <f>INDEX(תוצאות_בחירות,MATCH(C7112,siot!$F$3:$F$1887,0),27)</f>
        <v>1</v>
      </c>
      <c r="H7112" s="2" t="b">
        <f t="shared" si="223"/>
        <v>0</v>
      </c>
      <c r="I7112" s="1" t="s">
        <v>2</v>
      </c>
      <c r="J7112" s="1" t="s">
        <v>12790</v>
      </c>
      <c r="K7112" s="1"/>
    </row>
    <row r="7113" spans="1:11" hidden="1">
      <c r="A7113" s="1" t="s">
        <v>12646</v>
      </c>
      <c r="B7113" s="1" t="s">
        <v>60</v>
      </c>
      <c r="C7113" s="48" t="str">
        <f t="shared" si="222"/>
        <v>ד טירה</v>
      </c>
      <c r="D7113" s="1" t="s">
        <v>12781</v>
      </c>
      <c r="E7113" s="1"/>
      <c r="F7113" s="2">
        <v>9</v>
      </c>
      <c r="G7113" s="2">
        <f>INDEX(תוצאות_בחירות,MATCH(C7113,siot!$F$3:$F$1887,0),27)</f>
        <v>1</v>
      </c>
      <c r="H7113" s="2" t="b">
        <f t="shared" si="223"/>
        <v>0</v>
      </c>
      <c r="I7113" s="1" t="s">
        <v>2</v>
      </c>
      <c r="J7113" s="1" t="s">
        <v>12664</v>
      </c>
      <c r="K7113" s="1"/>
    </row>
    <row r="7114" spans="1:11" hidden="1">
      <c r="A7114" s="1" t="s">
        <v>12646</v>
      </c>
      <c r="B7114" s="1" t="s">
        <v>60</v>
      </c>
      <c r="C7114" s="48" t="str">
        <f t="shared" si="222"/>
        <v>ד טירה</v>
      </c>
      <c r="D7114" s="1" t="s">
        <v>12781</v>
      </c>
      <c r="E7114" s="1"/>
      <c r="F7114" s="2">
        <v>10</v>
      </c>
      <c r="G7114" s="2">
        <f>INDEX(תוצאות_בחירות,MATCH(C7114,siot!$F$3:$F$1887,0),27)</f>
        <v>1</v>
      </c>
      <c r="H7114" s="2" t="b">
        <f t="shared" si="223"/>
        <v>0</v>
      </c>
      <c r="I7114" s="1" t="s">
        <v>2</v>
      </c>
      <c r="J7114" s="1" t="s">
        <v>12789</v>
      </c>
      <c r="K7114" s="1"/>
    </row>
    <row r="7115" spans="1:11" hidden="1">
      <c r="A7115" s="1" t="s">
        <v>12646</v>
      </c>
      <c r="B7115" s="1" t="s">
        <v>60</v>
      </c>
      <c r="C7115" s="48" t="str">
        <f t="shared" si="222"/>
        <v>ד טירה</v>
      </c>
      <c r="D7115" s="1" t="s">
        <v>12781</v>
      </c>
      <c r="E7115" s="1"/>
      <c r="F7115" s="2">
        <v>11</v>
      </c>
      <c r="G7115" s="2">
        <f>INDEX(תוצאות_בחירות,MATCH(C7115,siot!$F$3:$F$1887,0),27)</f>
        <v>1</v>
      </c>
      <c r="H7115" s="2" t="b">
        <f t="shared" si="223"/>
        <v>0</v>
      </c>
      <c r="I7115" s="1" t="s">
        <v>2</v>
      </c>
      <c r="J7115" s="1" t="s">
        <v>12788</v>
      </c>
      <c r="K7115" s="1"/>
    </row>
    <row r="7116" spans="1:11" hidden="1">
      <c r="A7116" s="1" t="s">
        <v>12646</v>
      </c>
      <c r="B7116" s="1" t="s">
        <v>60</v>
      </c>
      <c r="C7116" s="48" t="str">
        <f t="shared" si="222"/>
        <v>ד טירה</v>
      </c>
      <c r="D7116" s="1" t="s">
        <v>12781</v>
      </c>
      <c r="E7116" s="1"/>
      <c r="F7116" s="2">
        <v>12</v>
      </c>
      <c r="G7116" s="2">
        <f>INDEX(תוצאות_בחירות,MATCH(C7116,siot!$F$3:$F$1887,0),27)</f>
        <v>1</v>
      </c>
      <c r="H7116" s="2" t="b">
        <f t="shared" si="223"/>
        <v>0</v>
      </c>
      <c r="I7116" s="1" t="s">
        <v>2</v>
      </c>
      <c r="J7116" s="1" t="s">
        <v>12787</v>
      </c>
      <c r="K7116" s="1"/>
    </row>
    <row r="7117" spans="1:11" hidden="1">
      <c r="A7117" s="1" t="s">
        <v>12646</v>
      </c>
      <c r="B7117" s="1" t="s">
        <v>60</v>
      </c>
      <c r="C7117" s="48" t="str">
        <f t="shared" si="222"/>
        <v>ד טירה</v>
      </c>
      <c r="D7117" s="1" t="s">
        <v>12781</v>
      </c>
      <c r="E7117" s="1"/>
      <c r="F7117" s="2">
        <v>13</v>
      </c>
      <c r="G7117" s="2">
        <f>INDEX(תוצאות_בחירות,MATCH(C7117,siot!$F$3:$F$1887,0),27)</f>
        <v>1</v>
      </c>
      <c r="H7117" s="2" t="b">
        <f t="shared" si="223"/>
        <v>0</v>
      </c>
      <c r="I7117" s="1" t="s">
        <v>2</v>
      </c>
      <c r="J7117" s="1" t="s">
        <v>12786</v>
      </c>
      <c r="K7117" s="1"/>
    </row>
    <row r="7118" spans="1:11" hidden="1">
      <c r="A7118" s="1" t="s">
        <v>12646</v>
      </c>
      <c r="B7118" s="1" t="s">
        <v>60</v>
      </c>
      <c r="C7118" s="48" t="str">
        <f t="shared" si="222"/>
        <v>ד טירה</v>
      </c>
      <c r="D7118" s="1" t="s">
        <v>12781</v>
      </c>
      <c r="E7118" s="1"/>
      <c r="F7118" s="2">
        <v>14</v>
      </c>
      <c r="G7118" s="2">
        <f>INDEX(תוצאות_בחירות,MATCH(C7118,siot!$F$3:$F$1887,0),27)</f>
        <v>1</v>
      </c>
      <c r="H7118" s="2" t="b">
        <f t="shared" si="223"/>
        <v>0</v>
      </c>
      <c r="I7118" s="1" t="s">
        <v>2</v>
      </c>
      <c r="J7118" s="1" t="s">
        <v>12785</v>
      </c>
      <c r="K7118" s="1"/>
    </row>
    <row r="7119" spans="1:11" hidden="1">
      <c r="A7119" s="1" t="s">
        <v>12646</v>
      </c>
      <c r="B7119" s="1" t="s">
        <v>60</v>
      </c>
      <c r="C7119" s="48" t="str">
        <f t="shared" si="222"/>
        <v>ד טירה</v>
      </c>
      <c r="D7119" s="1" t="s">
        <v>12781</v>
      </c>
      <c r="E7119" s="1"/>
      <c r="F7119" s="2">
        <v>15</v>
      </c>
      <c r="G7119" s="2">
        <f>INDEX(תוצאות_בחירות,MATCH(C7119,siot!$F$3:$F$1887,0),27)</f>
        <v>1</v>
      </c>
      <c r="H7119" s="2" t="b">
        <f t="shared" si="223"/>
        <v>0</v>
      </c>
      <c r="I7119" s="1" t="s">
        <v>2</v>
      </c>
      <c r="J7119" s="1" t="s">
        <v>12784</v>
      </c>
      <c r="K7119" s="1"/>
    </row>
    <row r="7120" spans="1:11" hidden="1">
      <c r="A7120" s="1" t="s">
        <v>12646</v>
      </c>
      <c r="B7120" s="1" t="s">
        <v>60</v>
      </c>
      <c r="C7120" s="48" t="str">
        <f t="shared" si="222"/>
        <v>ד טירה</v>
      </c>
      <c r="D7120" s="1" t="s">
        <v>12781</v>
      </c>
      <c r="E7120" s="1"/>
      <c r="F7120" s="2">
        <v>16</v>
      </c>
      <c r="G7120" s="2">
        <f>INDEX(תוצאות_בחירות,MATCH(C7120,siot!$F$3:$F$1887,0),27)</f>
        <v>1</v>
      </c>
      <c r="H7120" s="2" t="b">
        <f t="shared" si="223"/>
        <v>0</v>
      </c>
      <c r="I7120" s="1" t="s">
        <v>2</v>
      </c>
      <c r="J7120" s="1" t="s">
        <v>12783</v>
      </c>
      <c r="K7120" s="1"/>
    </row>
    <row r="7121" spans="1:11" hidden="1">
      <c r="A7121" s="1" t="s">
        <v>12646</v>
      </c>
      <c r="B7121" s="1" t="s">
        <v>60</v>
      </c>
      <c r="C7121" s="48" t="str">
        <f t="shared" si="222"/>
        <v>ד טירה</v>
      </c>
      <c r="D7121" s="1" t="s">
        <v>12781</v>
      </c>
      <c r="E7121" s="1"/>
      <c r="F7121" s="2">
        <v>17</v>
      </c>
      <c r="G7121" s="2">
        <f>INDEX(תוצאות_בחירות,MATCH(C7121,siot!$F$3:$F$1887,0),27)</f>
        <v>1</v>
      </c>
      <c r="H7121" s="2" t="b">
        <f t="shared" si="223"/>
        <v>0</v>
      </c>
      <c r="I7121" s="1" t="s">
        <v>2</v>
      </c>
      <c r="J7121" s="1" t="s">
        <v>12782</v>
      </c>
      <c r="K7121" s="1"/>
    </row>
    <row r="7122" spans="1:11" hidden="1">
      <c r="A7122" s="1" t="s">
        <v>12646</v>
      </c>
      <c r="B7122" s="1" t="s">
        <v>60</v>
      </c>
      <c r="C7122" s="48" t="str">
        <f t="shared" si="222"/>
        <v>ד טירה</v>
      </c>
      <c r="D7122" s="1" t="s">
        <v>12781</v>
      </c>
      <c r="E7122" s="1"/>
      <c r="F7122" s="2">
        <v>18</v>
      </c>
      <c r="G7122" s="2">
        <f>INDEX(תוצאות_בחירות,MATCH(C7122,siot!$F$3:$F$1887,0),27)</f>
        <v>1</v>
      </c>
      <c r="H7122" s="2" t="b">
        <f t="shared" si="223"/>
        <v>0</v>
      </c>
      <c r="I7122" s="1" t="s">
        <v>2</v>
      </c>
      <c r="J7122" s="1" t="s">
        <v>12780</v>
      </c>
      <c r="K7122" s="1"/>
    </row>
    <row r="7123" spans="1:11" hidden="1">
      <c r="A7123" s="1" t="s">
        <v>12646</v>
      </c>
      <c r="B7123" s="1" t="s">
        <v>12773</v>
      </c>
      <c r="C7123" s="48" t="str">
        <f t="shared" si="222"/>
        <v>הא טירה</v>
      </c>
      <c r="D7123" s="1" t="s">
        <v>12772</v>
      </c>
      <c r="E7123" s="1" t="s">
        <v>18</v>
      </c>
      <c r="F7123" s="2" t="s">
        <v>19548</v>
      </c>
      <c r="G7123" s="2">
        <f>INDEX(תוצאות_בחירות,MATCH(C7123,siot!$F$3:$F$1887,0),27)</f>
        <v>1</v>
      </c>
      <c r="H7123" s="2" t="b">
        <f t="shared" si="223"/>
        <v>0</v>
      </c>
      <c r="I7123" s="1"/>
      <c r="J7123" s="1"/>
      <c r="K7123" s="1"/>
    </row>
    <row r="7124" spans="1:11">
      <c r="A7124" s="1" t="s">
        <v>12646</v>
      </c>
      <c r="B7124" s="1" t="s">
        <v>12773</v>
      </c>
      <c r="C7124" s="48" t="str">
        <f t="shared" si="222"/>
        <v>הא טירה</v>
      </c>
      <c r="D7124" s="1" t="s">
        <v>12772</v>
      </c>
      <c r="E7124" s="1" t="s">
        <v>17</v>
      </c>
      <c r="F7124" s="2">
        <v>1</v>
      </c>
      <c r="G7124" s="2">
        <f>INDEX(תוצאות_בחירות,MATCH(C7124,siot!$F$3:$F$1887,0),27)</f>
        <v>1</v>
      </c>
      <c r="H7124" s="2" t="b">
        <f t="shared" si="223"/>
        <v>1</v>
      </c>
      <c r="I7124" s="1" t="s">
        <v>2</v>
      </c>
      <c r="J7124" s="1" t="s">
        <v>12779</v>
      </c>
      <c r="K7124" s="1"/>
    </row>
    <row r="7125" spans="1:11" hidden="1">
      <c r="A7125" s="1" t="s">
        <v>12646</v>
      </c>
      <c r="B7125" s="1" t="s">
        <v>12773</v>
      </c>
      <c r="C7125" s="48" t="str">
        <f t="shared" si="222"/>
        <v>הא טירה</v>
      </c>
      <c r="D7125" s="1" t="s">
        <v>12772</v>
      </c>
      <c r="E7125" s="1"/>
      <c r="F7125" s="2">
        <v>2</v>
      </c>
      <c r="G7125" s="2">
        <f>INDEX(תוצאות_בחירות,MATCH(C7125,siot!$F$3:$F$1887,0),27)</f>
        <v>1</v>
      </c>
      <c r="H7125" s="2" t="b">
        <f t="shared" si="223"/>
        <v>0</v>
      </c>
      <c r="I7125" s="1" t="s">
        <v>2</v>
      </c>
      <c r="J7125" s="1" t="s">
        <v>12778</v>
      </c>
      <c r="K7125" s="1"/>
    </row>
    <row r="7126" spans="1:11" hidden="1">
      <c r="A7126" s="1" t="s">
        <v>12646</v>
      </c>
      <c r="B7126" s="1" t="s">
        <v>12773</v>
      </c>
      <c r="C7126" s="48" t="str">
        <f t="shared" si="222"/>
        <v>הא טירה</v>
      </c>
      <c r="D7126" s="1" t="s">
        <v>12772</v>
      </c>
      <c r="E7126" s="1"/>
      <c r="F7126" s="2">
        <v>3</v>
      </c>
      <c r="G7126" s="2">
        <f>INDEX(תוצאות_בחירות,MATCH(C7126,siot!$F$3:$F$1887,0),27)</f>
        <v>1</v>
      </c>
      <c r="H7126" s="2" t="b">
        <f t="shared" si="223"/>
        <v>0</v>
      </c>
      <c r="I7126" s="1" t="s">
        <v>2</v>
      </c>
      <c r="J7126" s="1" t="s">
        <v>12777</v>
      </c>
      <c r="K7126" s="1"/>
    </row>
    <row r="7127" spans="1:11" hidden="1">
      <c r="A7127" s="1" t="s">
        <v>12646</v>
      </c>
      <c r="B7127" s="1" t="s">
        <v>12773</v>
      </c>
      <c r="C7127" s="48" t="str">
        <f t="shared" si="222"/>
        <v>הא טירה</v>
      </c>
      <c r="D7127" s="1" t="s">
        <v>12772</v>
      </c>
      <c r="E7127" s="1"/>
      <c r="F7127" s="2">
        <v>4</v>
      </c>
      <c r="G7127" s="2">
        <f>INDEX(תוצאות_בחירות,MATCH(C7127,siot!$F$3:$F$1887,0),27)</f>
        <v>1</v>
      </c>
      <c r="H7127" s="2" t="b">
        <f t="shared" si="223"/>
        <v>0</v>
      </c>
      <c r="I7127" s="1" t="s">
        <v>2</v>
      </c>
      <c r="J7127" s="1" t="s">
        <v>12776</v>
      </c>
      <c r="K7127" s="1"/>
    </row>
    <row r="7128" spans="1:11" hidden="1">
      <c r="A7128" s="1" t="s">
        <v>12646</v>
      </c>
      <c r="B7128" s="1" t="s">
        <v>12773</v>
      </c>
      <c r="C7128" s="48" t="str">
        <f t="shared" si="222"/>
        <v>הא טירה</v>
      </c>
      <c r="D7128" s="1" t="s">
        <v>12772</v>
      </c>
      <c r="E7128" s="1"/>
      <c r="F7128" s="2">
        <v>5</v>
      </c>
      <c r="G7128" s="2">
        <f>INDEX(תוצאות_בחירות,MATCH(C7128,siot!$F$3:$F$1887,0),27)</f>
        <v>1</v>
      </c>
      <c r="H7128" s="2" t="b">
        <f t="shared" si="223"/>
        <v>0</v>
      </c>
      <c r="I7128" s="1" t="s">
        <v>2</v>
      </c>
      <c r="J7128" s="1" t="s">
        <v>12775</v>
      </c>
      <c r="K7128" s="1"/>
    </row>
    <row r="7129" spans="1:11" hidden="1">
      <c r="A7129" s="1" t="s">
        <v>12646</v>
      </c>
      <c r="B7129" s="1" t="s">
        <v>12773</v>
      </c>
      <c r="C7129" s="48" t="str">
        <f t="shared" si="222"/>
        <v>הא טירה</v>
      </c>
      <c r="D7129" s="1" t="s">
        <v>12772</v>
      </c>
      <c r="E7129" s="1"/>
      <c r="F7129" s="2">
        <v>6</v>
      </c>
      <c r="G7129" s="2">
        <f>INDEX(תוצאות_בחירות,MATCH(C7129,siot!$F$3:$F$1887,0),27)</f>
        <v>1</v>
      </c>
      <c r="H7129" s="2" t="b">
        <f t="shared" si="223"/>
        <v>0</v>
      </c>
      <c r="I7129" s="1" t="s">
        <v>2</v>
      </c>
      <c r="J7129" s="1" t="s">
        <v>12774</v>
      </c>
      <c r="K7129" s="1"/>
    </row>
    <row r="7130" spans="1:11" hidden="1">
      <c r="A7130" s="1" t="s">
        <v>12646</v>
      </c>
      <c r="B7130" s="1" t="s">
        <v>12773</v>
      </c>
      <c r="C7130" s="48" t="str">
        <f t="shared" si="222"/>
        <v>הא טירה</v>
      </c>
      <c r="D7130" s="1" t="s">
        <v>12772</v>
      </c>
      <c r="E7130" s="1"/>
      <c r="F7130" s="2">
        <v>7</v>
      </c>
      <c r="G7130" s="2">
        <f>INDEX(תוצאות_בחירות,MATCH(C7130,siot!$F$3:$F$1887,0),27)</f>
        <v>1</v>
      </c>
      <c r="H7130" s="2" t="b">
        <f t="shared" si="223"/>
        <v>0</v>
      </c>
      <c r="I7130" s="1" t="s">
        <v>2</v>
      </c>
      <c r="J7130" s="1" t="s">
        <v>12771</v>
      </c>
      <c r="K7130" s="1"/>
    </row>
    <row r="7131" spans="1:11" hidden="1">
      <c r="A7131" s="1" t="s">
        <v>12646</v>
      </c>
      <c r="B7131" s="1" t="s">
        <v>49</v>
      </c>
      <c r="C7131" s="48" t="str">
        <f t="shared" si="222"/>
        <v>ו טירה</v>
      </c>
      <c r="D7131" s="1" t="s">
        <v>12756</v>
      </c>
      <c r="E7131" s="1" t="s">
        <v>3</v>
      </c>
      <c r="F7131" s="2" t="s">
        <v>19548</v>
      </c>
      <c r="G7131" s="2">
        <f>INDEX(תוצאות_בחירות,MATCH(C7131,siot!$F$3:$F$1887,0),27)</f>
        <v>2</v>
      </c>
      <c r="H7131" s="2" t="b">
        <f t="shared" si="223"/>
        <v>0</v>
      </c>
      <c r="I7131" s="1"/>
      <c r="J7131" s="1"/>
      <c r="K7131" s="1"/>
    </row>
    <row r="7132" spans="1:11">
      <c r="A7132" s="1" t="s">
        <v>12646</v>
      </c>
      <c r="B7132" s="1" t="s">
        <v>49</v>
      </c>
      <c r="C7132" s="48" t="str">
        <f t="shared" si="222"/>
        <v>ו טירה</v>
      </c>
      <c r="D7132" s="1" t="s">
        <v>12756</v>
      </c>
      <c r="E7132" s="1"/>
      <c r="F7132" s="2">
        <v>1</v>
      </c>
      <c r="G7132" s="2">
        <f>INDEX(תוצאות_בחירות,MATCH(C7132,siot!$F$3:$F$1887,0),27)</f>
        <v>2</v>
      </c>
      <c r="H7132" s="2" t="b">
        <f t="shared" si="223"/>
        <v>1</v>
      </c>
      <c r="I7132" s="1" t="s">
        <v>2</v>
      </c>
      <c r="J7132" s="1" t="s">
        <v>12770</v>
      </c>
      <c r="K7132" s="1"/>
    </row>
    <row r="7133" spans="1:11">
      <c r="A7133" s="1" t="s">
        <v>12646</v>
      </c>
      <c r="B7133" s="1" t="s">
        <v>49</v>
      </c>
      <c r="C7133" s="48" t="str">
        <f t="shared" si="222"/>
        <v>ו טירה</v>
      </c>
      <c r="D7133" s="1" t="s">
        <v>12756</v>
      </c>
      <c r="E7133" s="1"/>
      <c r="F7133" s="2">
        <v>2</v>
      </c>
      <c r="G7133" s="2">
        <f>INDEX(תוצאות_בחירות,MATCH(C7133,siot!$F$3:$F$1887,0),27)</f>
        <v>2</v>
      </c>
      <c r="H7133" s="2" t="b">
        <f t="shared" si="223"/>
        <v>1</v>
      </c>
      <c r="I7133" s="1" t="s">
        <v>2</v>
      </c>
      <c r="J7133" s="1" t="s">
        <v>12700</v>
      </c>
      <c r="K7133" s="1"/>
    </row>
    <row r="7134" spans="1:11" hidden="1">
      <c r="A7134" s="1" t="s">
        <v>12646</v>
      </c>
      <c r="B7134" s="1" t="s">
        <v>49</v>
      </c>
      <c r="C7134" s="48" t="str">
        <f t="shared" si="222"/>
        <v>ו טירה</v>
      </c>
      <c r="D7134" s="1" t="s">
        <v>12756</v>
      </c>
      <c r="E7134" s="1"/>
      <c r="F7134" s="2">
        <v>3</v>
      </c>
      <c r="G7134" s="2">
        <f>INDEX(תוצאות_בחירות,MATCH(C7134,siot!$F$3:$F$1887,0),27)</f>
        <v>2</v>
      </c>
      <c r="H7134" s="2" t="b">
        <f t="shared" si="223"/>
        <v>0</v>
      </c>
      <c r="I7134" s="1" t="s">
        <v>2</v>
      </c>
      <c r="J7134" s="1" t="s">
        <v>12769</v>
      </c>
      <c r="K7134" s="1"/>
    </row>
    <row r="7135" spans="1:11" hidden="1">
      <c r="A7135" s="1" t="s">
        <v>12646</v>
      </c>
      <c r="B7135" s="1" t="s">
        <v>49</v>
      </c>
      <c r="C7135" s="48" t="str">
        <f t="shared" si="222"/>
        <v>ו טירה</v>
      </c>
      <c r="D7135" s="1" t="s">
        <v>12756</v>
      </c>
      <c r="E7135" s="1"/>
      <c r="F7135" s="2">
        <v>4</v>
      </c>
      <c r="G7135" s="2">
        <f>INDEX(תוצאות_בחירות,MATCH(C7135,siot!$F$3:$F$1887,0),27)</f>
        <v>2</v>
      </c>
      <c r="H7135" s="2" t="b">
        <f t="shared" si="223"/>
        <v>0</v>
      </c>
      <c r="I7135" s="1" t="s">
        <v>2</v>
      </c>
      <c r="J7135" s="1" t="s">
        <v>12768</v>
      </c>
      <c r="K7135" s="1"/>
    </row>
    <row r="7136" spans="1:11" hidden="1">
      <c r="A7136" s="1" t="s">
        <v>12646</v>
      </c>
      <c r="B7136" s="1" t="s">
        <v>49</v>
      </c>
      <c r="C7136" s="48" t="str">
        <f t="shared" si="222"/>
        <v>ו טירה</v>
      </c>
      <c r="D7136" s="1" t="s">
        <v>12756</v>
      </c>
      <c r="E7136" s="1"/>
      <c r="F7136" s="2">
        <v>5</v>
      </c>
      <c r="G7136" s="2">
        <f>INDEX(תוצאות_בחירות,MATCH(C7136,siot!$F$3:$F$1887,0),27)</f>
        <v>2</v>
      </c>
      <c r="H7136" s="2" t="b">
        <f t="shared" si="223"/>
        <v>0</v>
      </c>
      <c r="I7136" s="1" t="s">
        <v>2</v>
      </c>
      <c r="J7136" s="1" t="s">
        <v>12658</v>
      </c>
      <c r="K7136" s="1"/>
    </row>
    <row r="7137" spans="1:11" hidden="1">
      <c r="A7137" s="1" t="s">
        <v>12646</v>
      </c>
      <c r="B7137" s="1" t="s">
        <v>49</v>
      </c>
      <c r="C7137" s="48" t="str">
        <f t="shared" si="222"/>
        <v>ו טירה</v>
      </c>
      <c r="D7137" s="1" t="s">
        <v>12756</v>
      </c>
      <c r="E7137" s="1"/>
      <c r="F7137" s="2">
        <v>6</v>
      </c>
      <c r="G7137" s="2">
        <f>INDEX(תוצאות_בחירות,MATCH(C7137,siot!$F$3:$F$1887,0),27)</f>
        <v>2</v>
      </c>
      <c r="H7137" s="2" t="b">
        <f t="shared" si="223"/>
        <v>0</v>
      </c>
      <c r="I7137" s="1" t="s">
        <v>2</v>
      </c>
      <c r="J7137" s="1" t="s">
        <v>12767</v>
      </c>
      <c r="K7137" s="1"/>
    </row>
    <row r="7138" spans="1:11" hidden="1">
      <c r="A7138" s="1" t="s">
        <v>12646</v>
      </c>
      <c r="B7138" s="1" t="s">
        <v>49</v>
      </c>
      <c r="C7138" s="48" t="str">
        <f t="shared" si="222"/>
        <v>ו טירה</v>
      </c>
      <c r="D7138" s="1" t="s">
        <v>12756</v>
      </c>
      <c r="E7138" s="1"/>
      <c r="F7138" s="2">
        <v>7</v>
      </c>
      <c r="G7138" s="2">
        <f>INDEX(תוצאות_בחירות,MATCH(C7138,siot!$F$3:$F$1887,0),27)</f>
        <v>2</v>
      </c>
      <c r="H7138" s="2" t="b">
        <f t="shared" si="223"/>
        <v>0</v>
      </c>
      <c r="I7138" s="1" t="s">
        <v>2</v>
      </c>
      <c r="J7138" s="1" t="s">
        <v>12766</v>
      </c>
      <c r="K7138" s="1"/>
    </row>
    <row r="7139" spans="1:11" hidden="1">
      <c r="A7139" s="1" t="s">
        <v>12646</v>
      </c>
      <c r="B7139" s="1" t="s">
        <v>49</v>
      </c>
      <c r="C7139" s="48" t="str">
        <f t="shared" si="222"/>
        <v>ו טירה</v>
      </c>
      <c r="D7139" s="1" t="s">
        <v>12756</v>
      </c>
      <c r="E7139" s="1"/>
      <c r="F7139" s="2">
        <v>8</v>
      </c>
      <c r="G7139" s="2">
        <f>INDEX(תוצאות_בחירות,MATCH(C7139,siot!$F$3:$F$1887,0),27)</f>
        <v>2</v>
      </c>
      <c r="H7139" s="2" t="b">
        <f t="shared" si="223"/>
        <v>0</v>
      </c>
      <c r="I7139" s="1" t="s">
        <v>2</v>
      </c>
      <c r="J7139" s="1" t="s">
        <v>12765</v>
      </c>
      <c r="K7139" s="1"/>
    </row>
    <row r="7140" spans="1:11" hidden="1">
      <c r="A7140" s="1" t="s">
        <v>12646</v>
      </c>
      <c r="B7140" s="1" t="s">
        <v>49</v>
      </c>
      <c r="C7140" s="48" t="str">
        <f t="shared" si="222"/>
        <v>ו טירה</v>
      </c>
      <c r="D7140" s="1" t="s">
        <v>12756</v>
      </c>
      <c r="E7140" s="1"/>
      <c r="F7140" s="2">
        <v>9</v>
      </c>
      <c r="G7140" s="2">
        <f>INDEX(תוצאות_בחירות,MATCH(C7140,siot!$F$3:$F$1887,0),27)</f>
        <v>2</v>
      </c>
      <c r="H7140" s="2" t="b">
        <f t="shared" si="223"/>
        <v>0</v>
      </c>
      <c r="I7140" s="1" t="s">
        <v>2</v>
      </c>
      <c r="J7140" s="1" t="s">
        <v>12764</v>
      </c>
      <c r="K7140" s="1"/>
    </row>
    <row r="7141" spans="1:11" hidden="1">
      <c r="A7141" s="1" t="s">
        <v>12646</v>
      </c>
      <c r="B7141" s="1" t="s">
        <v>49</v>
      </c>
      <c r="C7141" s="48" t="str">
        <f t="shared" si="222"/>
        <v>ו טירה</v>
      </c>
      <c r="D7141" s="1" t="s">
        <v>12756</v>
      </c>
      <c r="E7141" s="1"/>
      <c r="F7141" s="2">
        <v>10</v>
      </c>
      <c r="G7141" s="2">
        <f>INDEX(תוצאות_בחירות,MATCH(C7141,siot!$F$3:$F$1887,0),27)</f>
        <v>2</v>
      </c>
      <c r="H7141" s="2" t="b">
        <f t="shared" si="223"/>
        <v>0</v>
      </c>
      <c r="I7141" s="1" t="s">
        <v>2</v>
      </c>
      <c r="J7141" s="1" t="s">
        <v>12763</v>
      </c>
      <c r="K7141" s="1"/>
    </row>
    <row r="7142" spans="1:11" hidden="1">
      <c r="A7142" s="1" t="s">
        <v>12646</v>
      </c>
      <c r="B7142" s="1" t="s">
        <v>49</v>
      </c>
      <c r="C7142" s="48" t="str">
        <f t="shared" si="222"/>
        <v>ו טירה</v>
      </c>
      <c r="D7142" s="1" t="s">
        <v>12756</v>
      </c>
      <c r="E7142" s="1"/>
      <c r="F7142" s="2">
        <v>11</v>
      </c>
      <c r="G7142" s="2">
        <f>INDEX(תוצאות_בחירות,MATCH(C7142,siot!$F$3:$F$1887,0),27)</f>
        <v>2</v>
      </c>
      <c r="H7142" s="2" t="b">
        <f t="shared" si="223"/>
        <v>0</v>
      </c>
      <c r="I7142" s="1" t="s">
        <v>2</v>
      </c>
      <c r="J7142" s="1" t="s">
        <v>12762</v>
      </c>
      <c r="K7142" s="1"/>
    </row>
    <row r="7143" spans="1:11" hidden="1">
      <c r="A7143" s="1" t="s">
        <v>12646</v>
      </c>
      <c r="B7143" s="1" t="s">
        <v>49</v>
      </c>
      <c r="C7143" s="48" t="str">
        <f t="shared" si="222"/>
        <v>ו טירה</v>
      </c>
      <c r="D7143" s="1" t="s">
        <v>12756</v>
      </c>
      <c r="E7143" s="1"/>
      <c r="F7143" s="2">
        <v>12</v>
      </c>
      <c r="G7143" s="2">
        <f>INDEX(תוצאות_בחירות,MATCH(C7143,siot!$F$3:$F$1887,0),27)</f>
        <v>2</v>
      </c>
      <c r="H7143" s="2" t="b">
        <f t="shared" si="223"/>
        <v>0</v>
      </c>
      <c r="I7143" s="1" t="s">
        <v>2</v>
      </c>
      <c r="J7143" s="1" t="s">
        <v>12761</v>
      </c>
      <c r="K7143" s="1"/>
    </row>
    <row r="7144" spans="1:11" hidden="1">
      <c r="A7144" s="1" t="s">
        <v>12646</v>
      </c>
      <c r="B7144" s="1" t="s">
        <v>49</v>
      </c>
      <c r="C7144" s="48" t="str">
        <f t="shared" si="222"/>
        <v>ו טירה</v>
      </c>
      <c r="D7144" s="1" t="s">
        <v>12756</v>
      </c>
      <c r="E7144" s="1"/>
      <c r="F7144" s="2">
        <v>13</v>
      </c>
      <c r="G7144" s="2">
        <f>INDEX(תוצאות_בחירות,MATCH(C7144,siot!$F$3:$F$1887,0),27)</f>
        <v>2</v>
      </c>
      <c r="H7144" s="2" t="b">
        <f t="shared" si="223"/>
        <v>0</v>
      </c>
      <c r="I7144" s="1" t="s">
        <v>2</v>
      </c>
      <c r="J7144" s="1" t="s">
        <v>12760</v>
      </c>
      <c r="K7144" s="1"/>
    </row>
    <row r="7145" spans="1:11" hidden="1">
      <c r="A7145" s="1" t="s">
        <v>12646</v>
      </c>
      <c r="B7145" s="1" t="s">
        <v>49</v>
      </c>
      <c r="C7145" s="48" t="str">
        <f t="shared" si="222"/>
        <v>ו טירה</v>
      </c>
      <c r="D7145" s="1" t="s">
        <v>12756</v>
      </c>
      <c r="E7145" s="1"/>
      <c r="F7145" s="2">
        <v>14</v>
      </c>
      <c r="G7145" s="2">
        <f>INDEX(תוצאות_בחירות,MATCH(C7145,siot!$F$3:$F$1887,0),27)</f>
        <v>2</v>
      </c>
      <c r="H7145" s="2" t="b">
        <f t="shared" si="223"/>
        <v>0</v>
      </c>
      <c r="I7145" s="1" t="s">
        <v>2</v>
      </c>
      <c r="J7145" s="1" t="s">
        <v>12759</v>
      </c>
      <c r="K7145" s="1"/>
    </row>
    <row r="7146" spans="1:11" hidden="1">
      <c r="A7146" s="1" t="s">
        <v>12646</v>
      </c>
      <c r="B7146" s="1" t="s">
        <v>49</v>
      </c>
      <c r="C7146" s="48" t="str">
        <f t="shared" si="222"/>
        <v>ו טירה</v>
      </c>
      <c r="D7146" s="1" t="s">
        <v>12756</v>
      </c>
      <c r="E7146" s="1"/>
      <c r="F7146" s="2">
        <v>15</v>
      </c>
      <c r="G7146" s="2">
        <f>INDEX(תוצאות_בחירות,MATCH(C7146,siot!$F$3:$F$1887,0),27)</f>
        <v>2</v>
      </c>
      <c r="H7146" s="2" t="b">
        <f t="shared" si="223"/>
        <v>0</v>
      </c>
      <c r="I7146" s="1" t="s">
        <v>2</v>
      </c>
      <c r="J7146" s="1" t="s">
        <v>12758</v>
      </c>
      <c r="K7146" s="1"/>
    </row>
    <row r="7147" spans="1:11" hidden="1">
      <c r="A7147" s="1" t="s">
        <v>12646</v>
      </c>
      <c r="B7147" s="1" t="s">
        <v>49</v>
      </c>
      <c r="C7147" s="48" t="str">
        <f t="shared" si="222"/>
        <v>ו טירה</v>
      </c>
      <c r="D7147" s="1" t="s">
        <v>12756</v>
      </c>
      <c r="E7147" s="1"/>
      <c r="F7147" s="2">
        <v>16</v>
      </c>
      <c r="G7147" s="2">
        <f>INDEX(תוצאות_בחירות,MATCH(C7147,siot!$F$3:$F$1887,0),27)</f>
        <v>2</v>
      </c>
      <c r="H7147" s="2" t="b">
        <f t="shared" si="223"/>
        <v>0</v>
      </c>
      <c r="I7147" s="1" t="s">
        <v>2</v>
      </c>
      <c r="J7147" s="1" t="s">
        <v>12757</v>
      </c>
      <c r="K7147" s="1"/>
    </row>
    <row r="7148" spans="1:11" hidden="1">
      <c r="A7148" s="1" t="s">
        <v>12646</v>
      </c>
      <c r="B7148" s="1" t="s">
        <v>49</v>
      </c>
      <c r="C7148" s="48" t="str">
        <f t="shared" si="222"/>
        <v>ו טירה</v>
      </c>
      <c r="D7148" s="1" t="s">
        <v>12756</v>
      </c>
      <c r="E7148" s="1"/>
      <c r="F7148" s="2">
        <v>17</v>
      </c>
      <c r="G7148" s="2">
        <f>INDEX(תוצאות_בחירות,MATCH(C7148,siot!$F$3:$F$1887,0),27)</f>
        <v>2</v>
      </c>
      <c r="H7148" s="2" t="b">
        <f t="shared" si="223"/>
        <v>0</v>
      </c>
      <c r="I7148" s="1" t="s">
        <v>2</v>
      </c>
      <c r="J7148" s="1" t="s">
        <v>12755</v>
      </c>
      <c r="K7148" s="1"/>
    </row>
    <row r="7149" spans="1:11" hidden="1">
      <c r="A7149" s="1" t="s">
        <v>12646</v>
      </c>
      <c r="B7149" s="1" t="s">
        <v>783</v>
      </c>
      <c r="C7149" s="48" t="str">
        <f t="shared" si="222"/>
        <v>חק טירה</v>
      </c>
      <c r="D7149" s="1" t="s">
        <v>12741</v>
      </c>
      <c r="E7149" s="1" t="s">
        <v>18</v>
      </c>
      <c r="F7149" s="2" t="s">
        <v>19548</v>
      </c>
      <c r="G7149" s="2">
        <f>INDEX(תוצאות_בחירות,MATCH(C7149,siot!$F$3:$F$1887,0),27)</f>
        <v>1</v>
      </c>
      <c r="H7149" s="2" t="b">
        <f t="shared" si="223"/>
        <v>0</v>
      </c>
      <c r="I7149" s="1"/>
      <c r="J7149" s="1"/>
      <c r="K7149" s="1"/>
    </row>
    <row r="7150" spans="1:11">
      <c r="A7150" s="1" t="s">
        <v>12646</v>
      </c>
      <c r="B7150" s="1" t="s">
        <v>783</v>
      </c>
      <c r="C7150" s="48" t="str">
        <f t="shared" si="222"/>
        <v>חק טירה</v>
      </c>
      <c r="D7150" s="1" t="s">
        <v>12741</v>
      </c>
      <c r="E7150" s="1" t="s">
        <v>17</v>
      </c>
      <c r="F7150" s="2">
        <v>1</v>
      </c>
      <c r="G7150" s="2">
        <f>INDEX(תוצאות_בחירות,MATCH(C7150,siot!$F$3:$F$1887,0),27)</f>
        <v>1</v>
      </c>
      <c r="H7150" s="2" t="b">
        <f t="shared" si="223"/>
        <v>1</v>
      </c>
      <c r="I7150" s="1" t="s">
        <v>2</v>
      </c>
      <c r="J7150" s="1" t="s">
        <v>12754</v>
      </c>
      <c r="K7150" s="1"/>
    </row>
    <row r="7151" spans="1:11" hidden="1">
      <c r="A7151" s="1" t="s">
        <v>12646</v>
      </c>
      <c r="B7151" s="1" t="s">
        <v>783</v>
      </c>
      <c r="C7151" s="48" t="str">
        <f t="shared" si="222"/>
        <v>חק טירה</v>
      </c>
      <c r="D7151" s="1" t="s">
        <v>12741</v>
      </c>
      <c r="E7151" s="1"/>
      <c r="F7151" s="2">
        <v>2</v>
      </c>
      <c r="G7151" s="2">
        <f>INDEX(תוצאות_בחירות,MATCH(C7151,siot!$F$3:$F$1887,0),27)</f>
        <v>1</v>
      </c>
      <c r="H7151" s="2" t="b">
        <f t="shared" si="223"/>
        <v>0</v>
      </c>
      <c r="I7151" s="1" t="s">
        <v>2</v>
      </c>
      <c r="J7151" s="1" t="s">
        <v>12753</v>
      </c>
      <c r="K7151" s="1"/>
    </row>
    <row r="7152" spans="1:11" hidden="1">
      <c r="A7152" s="1" t="s">
        <v>12646</v>
      </c>
      <c r="B7152" s="1" t="s">
        <v>783</v>
      </c>
      <c r="C7152" s="48" t="str">
        <f t="shared" si="222"/>
        <v>חק טירה</v>
      </c>
      <c r="D7152" s="1" t="s">
        <v>12741</v>
      </c>
      <c r="E7152" s="1"/>
      <c r="F7152" s="2">
        <v>3</v>
      </c>
      <c r="G7152" s="2">
        <f>INDEX(תוצאות_בחירות,MATCH(C7152,siot!$F$3:$F$1887,0),27)</f>
        <v>1</v>
      </c>
      <c r="H7152" s="2" t="b">
        <f t="shared" si="223"/>
        <v>0</v>
      </c>
      <c r="I7152" s="1" t="s">
        <v>2</v>
      </c>
      <c r="J7152" s="1" t="s">
        <v>12752</v>
      </c>
      <c r="K7152" s="1"/>
    </row>
    <row r="7153" spans="1:11" hidden="1">
      <c r="A7153" s="1" t="s">
        <v>12646</v>
      </c>
      <c r="B7153" s="1" t="s">
        <v>783</v>
      </c>
      <c r="C7153" s="48" t="str">
        <f t="shared" si="222"/>
        <v>חק טירה</v>
      </c>
      <c r="D7153" s="1" t="s">
        <v>12741</v>
      </c>
      <c r="E7153" s="1"/>
      <c r="F7153" s="2">
        <v>4</v>
      </c>
      <c r="G7153" s="2">
        <f>INDEX(תוצאות_בחירות,MATCH(C7153,siot!$F$3:$F$1887,0),27)</f>
        <v>1</v>
      </c>
      <c r="H7153" s="2" t="b">
        <f t="shared" si="223"/>
        <v>0</v>
      </c>
      <c r="I7153" s="1" t="s">
        <v>2</v>
      </c>
      <c r="J7153" s="1" t="s">
        <v>12751</v>
      </c>
      <c r="K7153" s="1"/>
    </row>
    <row r="7154" spans="1:11" hidden="1">
      <c r="A7154" s="1" t="s">
        <v>12646</v>
      </c>
      <c r="B7154" s="1" t="s">
        <v>783</v>
      </c>
      <c r="C7154" s="48" t="str">
        <f t="shared" si="222"/>
        <v>חק טירה</v>
      </c>
      <c r="D7154" s="1" t="s">
        <v>12741</v>
      </c>
      <c r="E7154" s="1"/>
      <c r="F7154" s="2">
        <v>5</v>
      </c>
      <c r="G7154" s="2">
        <f>INDEX(תוצאות_בחירות,MATCH(C7154,siot!$F$3:$F$1887,0),27)</f>
        <v>1</v>
      </c>
      <c r="H7154" s="2" t="b">
        <f t="shared" si="223"/>
        <v>0</v>
      </c>
      <c r="I7154" s="1" t="s">
        <v>2</v>
      </c>
      <c r="J7154" s="1" t="s">
        <v>7828</v>
      </c>
      <c r="K7154" s="1"/>
    </row>
    <row r="7155" spans="1:11" hidden="1">
      <c r="A7155" s="1" t="s">
        <v>12646</v>
      </c>
      <c r="B7155" s="1" t="s">
        <v>783</v>
      </c>
      <c r="C7155" s="48" t="str">
        <f t="shared" si="222"/>
        <v>חק טירה</v>
      </c>
      <c r="D7155" s="1" t="s">
        <v>12741</v>
      </c>
      <c r="E7155" s="1"/>
      <c r="F7155" s="2">
        <v>6</v>
      </c>
      <c r="G7155" s="2">
        <f>INDEX(תוצאות_בחירות,MATCH(C7155,siot!$F$3:$F$1887,0),27)</f>
        <v>1</v>
      </c>
      <c r="H7155" s="2" t="b">
        <f t="shared" si="223"/>
        <v>0</v>
      </c>
      <c r="I7155" s="1" t="s">
        <v>2</v>
      </c>
      <c r="J7155" s="1" t="s">
        <v>12664</v>
      </c>
      <c r="K7155" s="1"/>
    </row>
    <row r="7156" spans="1:11" hidden="1">
      <c r="A7156" s="1" t="s">
        <v>12646</v>
      </c>
      <c r="B7156" s="1" t="s">
        <v>783</v>
      </c>
      <c r="C7156" s="48" t="str">
        <f t="shared" si="222"/>
        <v>חק טירה</v>
      </c>
      <c r="D7156" s="1" t="s">
        <v>12741</v>
      </c>
      <c r="E7156" s="1"/>
      <c r="F7156" s="2">
        <v>7</v>
      </c>
      <c r="G7156" s="2">
        <f>INDEX(תוצאות_בחירות,MATCH(C7156,siot!$F$3:$F$1887,0),27)</f>
        <v>1</v>
      </c>
      <c r="H7156" s="2" t="b">
        <f t="shared" si="223"/>
        <v>0</v>
      </c>
      <c r="I7156" s="1" t="s">
        <v>2</v>
      </c>
      <c r="J7156" s="1" t="s">
        <v>12750</v>
      </c>
      <c r="K7156" s="1"/>
    </row>
    <row r="7157" spans="1:11" hidden="1">
      <c r="A7157" s="1" t="s">
        <v>12646</v>
      </c>
      <c r="B7157" s="1" t="s">
        <v>783</v>
      </c>
      <c r="C7157" s="48" t="str">
        <f t="shared" si="222"/>
        <v>חק טירה</v>
      </c>
      <c r="D7157" s="1" t="s">
        <v>12741</v>
      </c>
      <c r="E7157" s="1"/>
      <c r="F7157" s="2">
        <v>8</v>
      </c>
      <c r="G7157" s="2">
        <f>INDEX(תוצאות_בחירות,MATCH(C7157,siot!$F$3:$F$1887,0),27)</f>
        <v>1</v>
      </c>
      <c r="H7157" s="2" t="b">
        <f t="shared" si="223"/>
        <v>0</v>
      </c>
      <c r="I7157" s="1" t="s">
        <v>2</v>
      </c>
      <c r="J7157" s="1" t="s">
        <v>12749</v>
      </c>
      <c r="K7157" s="1"/>
    </row>
    <row r="7158" spans="1:11" hidden="1">
      <c r="A7158" s="1" t="s">
        <v>12646</v>
      </c>
      <c r="B7158" s="1" t="s">
        <v>783</v>
      </c>
      <c r="C7158" s="48" t="str">
        <f t="shared" si="222"/>
        <v>חק טירה</v>
      </c>
      <c r="D7158" s="1" t="s">
        <v>12741</v>
      </c>
      <c r="E7158" s="1"/>
      <c r="F7158" s="2">
        <v>9</v>
      </c>
      <c r="G7158" s="2">
        <f>INDEX(תוצאות_בחירות,MATCH(C7158,siot!$F$3:$F$1887,0),27)</f>
        <v>1</v>
      </c>
      <c r="H7158" s="2" t="b">
        <f t="shared" si="223"/>
        <v>0</v>
      </c>
      <c r="I7158" s="1" t="s">
        <v>2</v>
      </c>
      <c r="J7158" s="1" t="s">
        <v>12748</v>
      </c>
      <c r="K7158" s="1"/>
    </row>
    <row r="7159" spans="1:11" hidden="1">
      <c r="A7159" s="1" t="s">
        <v>12646</v>
      </c>
      <c r="B7159" s="1" t="s">
        <v>783</v>
      </c>
      <c r="C7159" s="48" t="str">
        <f t="shared" si="222"/>
        <v>חק טירה</v>
      </c>
      <c r="D7159" s="1" t="s">
        <v>12741</v>
      </c>
      <c r="E7159" s="1"/>
      <c r="F7159" s="2">
        <v>10</v>
      </c>
      <c r="G7159" s="2">
        <f>INDEX(תוצאות_בחירות,MATCH(C7159,siot!$F$3:$F$1887,0),27)</f>
        <v>1</v>
      </c>
      <c r="H7159" s="2" t="b">
        <f t="shared" si="223"/>
        <v>0</v>
      </c>
      <c r="I7159" s="1" t="s">
        <v>2</v>
      </c>
      <c r="J7159" s="1" t="s">
        <v>12747</v>
      </c>
      <c r="K7159" s="1"/>
    </row>
    <row r="7160" spans="1:11" hidden="1">
      <c r="A7160" s="1" t="s">
        <v>12646</v>
      </c>
      <c r="B7160" s="1" t="s">
        <v>783</v>
      </c>
      <c r="C7160" s="48" t="str">
        <f t="shared" si="222"/>
        <v>חק טירה</v>
      </c>
      <c r="D7160" s="1" t="s">
        <v>12741</v>
      </c>
      <c r="E7160" s="1"/>
      <c r="F7160" s="2">
        <v>11</v>
      </c>
      <c r="G7160" s="2">
        <f>INDEX(תוצאות_בחירות,MATCH(C7160,siot!$F$3:$F$1887,0),27)</f>
        <v>1</v>
      </c>
      <c r="H7160" s="2" t="b">
        <f t="shared" si="223"/>
        <v>0</v>
      </c>
      <c r="I7160" s="1" t="s">
        <v>2</v>
      </c>
      <c r="J7160" s="1" t="s">
        <v>12746</v>
      </c>
      <c r="K7160" s="1"/>
    </row>
    <row r="7161" spans="1:11" hidden="1">
      <c r="A7161" s="1" t="s">
        <v>12646</v>
      </c>
      <c r="B7161" s="1" t="s">
        <v>783</v>
      </c>
      <c r="C7161" s="48" t="str">
        <f t="shared" si="222"/>
        <v>חק טירה</v>
      </c>
      <c r="D7161" s="1" t="s">
        <v>12741</v>
      </c>
      <c r="E7161" s="1"/>
      <c r="F7161" s="2">
        <v>12</v>
      </c>
      <c r="G7161" s="2">
        <f>INDEX(תוצאות_בחירות,MATCH(C7161,siot!$F$3:$F$1887,0),27)</f>
        <v>1</v>
      </c>
      <c r="H7161" s="2" t="b">
        <f t="shared" si="223"/>
        <v>0</v>
      </c>
      <c r="I7161" s="1" t="s">
        <v>2</v>
      </c>
      <c r="J7161" s="1" t="s">
        <v>12745</v>
      </c>
      <c r="K7161" s="1"/>
    </row>
    <row r="7162" spans="1:11" hidden="1">
      <c r="A7162" s="1" t="s">
        <v>12646</v>
      </c>
      <c r="B7162" s="1" t="s">
        <v>783</v>
      </c>
      <c r="C7162" s="48" t="str">
        <f t="shared" si="222"/>
        <v>חק טירה</v>
      </c>
      <c r="D7162" s="1" t="s">
        <v>12741</v>
      </c>
      <c r="E7162" s="1"/>
      <c r="F7162" s="2">
        <v>13</v>
      </c>
      <c r="G7162" s="2">
        <f>INDEX(תוצאות_בחירות,MATCH(C7162,siot!$F$3:$F$1887,0),27)</f>
        <v>1</v>
      </c>
      <c r="H7162" s="2" t="b">
        <f t="shared" si="223"/>
        <v>0</v>
      </c>
      <c r="I7162" s="1" t="s">
        <v>2</v>
      </c>
      <c r="J7162" s="1" t="s">
        <v>12744</v>
      </c>
      <c r="K7162" s="1"/>
    </row>
    <row r="7163" spans="1:11" hidden="1">
      <c r="A7163" s="1" t="s">
        <v>12646</v>
      </c>
      <c r="B7163" s="1" t="s">
        <v>783</v>
      </c>
      <c r="C7163" s="48" t="str">
        <f t="shared" si="222"/>
        <v>חק טירה</v>
      </c>
      <c r="D7163" s="1" t="s">
        <v>12741</v>
      </c>
      <c r="E7163" s="1"/>
      <c r="F7163" s="2">
        <v>14</v>
      </c>
      <c r="G7163" s="2">
        <f>INDEX(תוצאות_בחירות,MATCH(C7163,siot!$F$3:$F$1887,0),27)</f>
        <v>1</v>
      </c>
      <c r="H7163" s="2" t="b">
        <f t="shared" si="223"/>
        <v>0</v>
      </c>
      <c r="I7163" s="1" t="s">
        <v>2</v>
      </c>
      <c r="J7163" s="1" t="s">
        <v>12743</v>
      </c>
      <c r="K7163" s="1"/>
    </row>
    <row r="7164" spans="1:11" hidden="1">
      <c r="A7164" s="1" t="s">
        <v>12646</v>
      </c>
      <c r="B7164" s="1" t="s">
        <v>783</v>
      </c>
      <c r="C7164" s="48" t="str">
        <f t="shared" si="222"/>
        <v>חק טירה</v>
      </c>
      <c r="D7164" s="1" t="s">
        <v>12741</v>
      </c>
      <c r="E7164" s="1"/>
      <c r="F7164" s="2">
        <v>15</v>
      </c>
      <c r="G7164" s="2">
        <f>INDEX(תוצאות_בחירות,MATCH(C7164,siot!$F$3:$F$1887,0),27)</f>
        <v>1</v>
      </c>
      <c r="H7164" s="2" t="b">
        <f t="shared" si="223"/>
        <v>0</v>
      </c>
      <c r="I7164" s="1" t="s">
        <v>2</v>
      </c>
      <c r="J7164" s="1" t="s">
        <v>12742</v>
      </c>
      <c r="K7164" s="1"/>
    </row>
    <row r="7165" spans="1:11" hidden="1">
      <c r="A7165" s="1" t="s">
        <v>12646</v>
      </c>
      <c r="B7165" s="1" t="s">
        <v>783</v>
      </c>
      <c r="C7165" s="48" t="str">
        <f t="shared" si="222"/>
        <v>חק טירה</v>
      </c>
      <c r="D7165" s="1" t="s">
        <v>12741</v>
      </c>
      <c r="E7165" s="1"/>
      <c r="F7165" s="2">
        <v>16</v>
      </c>
      <c r="G7165" s="2">
        <f>INDEX(תוצאות_בחירות,MATCH(C7165,siot!$F$3:$F$1887,0),27)</f>
        <v>1</v>
      </c>
      <c r="H7165" s="2" t="b">
        <f t="shared" si="223"/>
        <v>0</v>
      </c>
      <c r="I7165" s="1" t="s">
        <v>2</v>
      </c>
      <c r="J7165" s="1" t="s">
        <v>12740</v>
      </c>
      <c r="K7165" s="1"/>
    </row>
    <row r="7166" spans="1:11" hidden="1">
      <c r="A7166" s="1" t="s">
        <v>12646</v>
      </c>
      <c r="B7166" s="1" t="s">
        <v>1068</v>
      </c>
      <c r="C7166" s="48" t="str">
        <f t="shared" si="222"/>
        <v>יא טירה</v>
      </c>
      <c r="D7166" s="1" t="s">
        <v>12731</v>
      </c>
      <c r="E7166" s="1" t="s">
        <v>3</v>
      </c>
      <c r="F7166" s="2" t="s">
        <v>19548</v>
      </c>
      <c r="G7166" s="2">
        <f>INDEX(תוצאות_בחירות,MATCH(C7166,siot!$F$3:$F$1887,0),27)</f>
        <v>0</v>
      </c>
      <c r="H7166" s="2" t="b">
        <f t="shared" si="223"/>
        <v>0</v>
      </c>
      <c r="I7166" s="1"/>
      <c r="J7166" s="1"/>
      <c r="K7166" s="1"/>
    </row>
    <row r="7167" spans="1:11" hidden="1">
      <c r="A7167" s="1" t="s">
        <v>12646</v>
      </c>
      <c r="B7167" s="1" t="s">
        <v>1068</v>
      </c>
      <c r="C7167" s="48" t="str">
        <f t="shared" si="222"/>
        <v>יא טירה</v>
      </c>
      <c r="D7167" s="1" t="s">
        <v>12731</v>
      </c>
      <c r="E7167" s="1"/>
      <c r="F7167" s="2">
        <v>1</v>
      </c>
      <c r="G7167" s="2">
        <f>INDEX(תוצאות_בחירות,MATCH(C7167,siot!$F$3:$F$1887,0),27)</f>
        <v>0</v>
      </c>
      <c r="H7167" s="2" t="b">
        <f t="shared" si="223"/>
        <v>0</v>
      </c>
      <c r="I7167" s="1" t="s">
        <v>2</v>
      </c>
      <c r="J7167" s="1" t="s">
        <v>12739</v>
      </c>
      <c r="K7167" s="1"/>
    </row>
    <row r="7168" spans="1:11" hidden="1">
      <c r="A7168" s="1" t="s">
        <v>12646</v>
      </c>
      <c r="B7168" s="1" t="s">
        <v>1068</v>
      </c>
      <c r="C7168" s="48" t="str">
        <f t="shared" si="222"/>
        <v>יא טירה</v>
      </c>
      <c r="D7168" s="1" t="s">
        <v>12731</v>
      </c>
      <c r="E7168" s="1"/>
      <c r="F7168" s="2">
        <v>2</v>
      </c>
      <c r="G7168" s="2">
        <f>INDEX(תוצאות_בחירות,MATCH(C7168,siot!$F$3:$F$1887,0),27)</f>
        <v>0</v>
      </c>
      <c r="H7168" s="2" t="b">
        <f t="shared" si="223"/>
        <v>0</v>
      </c>
      <c r="I7168" s="1" t="s">
        <v>2</v>
      </c>
      <c r="J7168" s="1" t="s">
        <v>12738</v>
      </c>
      <c r="K7168" s="1"/>
    </row>
    <row r="7169" spans="1:11" hidden="1">
      <c r="A7169" s="1" t="s">
        <v>12646</v>
      </c>
      <c r="B7169" s="1" t="s">
        <v>1068</v>
      </c>
      <c r="C7169" s="48" t="str">
        <f t="shared" si="222"/>
        <v>יא טירה</v>
      </c>
      <c r="D7169" s="1" t="s">
        <v>12731</v>
      </c>
      <c r="E7169" s="1"/>
      <c r="F7169" s="2">
        <v>3</v>
      </c>
      <c r="G7169" s="2">
        <f>INDEX(תוצאות_בחירות,MATCH(C7169,siot!$F$3:$F$1887,0),27)</f>
        <v>0</v>
      </c>
      <c r="H7169" s="2" t="b">
        <f t="shared" si="223"/>
        <v>0</v>
      </c>
      <c r="I7169" s="1" t="s">
        <v>2</v>
      </c>
      <c r="J7169" s="1" t="s">
        <v>12737</v>
      </c>
      <c r="K7169" s="1"/>
    </row>
    <row r="7170" spans="1:11" hidden="1">
      <c r="A7170" s="1" t="s">
        <v>12646</v>
      </c>
      <c r="B7170" s="1" t="s">
        <v>1068</v>
      </c>
      <c r="C7170" s="48" t="str">
        <f t="shared" si="222"/>
        <v>יא טירה</v>
      </c>
      <c r="D7170" s="1" t="s">
        <v>12731</v>
      </c>
      <c r="E7170" s="1"/>
      <c r="F7170" s="2">
        <v>4</v>
      </c>
      <c r="G7170" s="2">
        <f>INDEX(תוצאות_בחירות,MATCH(C7170,siot!$F$3:$F$1887,0),27)</f>
        <v>0</v>
      </c>
      <c r="H7170" s="2" t="b">
        <f t="shared" si="223"/>
        <v>0</v>
      </c>
      <c r="I7170" s="1" t="s">
        <v>2</v>
      </c>
      <c r="J7170" s="1" t="s">
        <v>12736</v>
      </c>
      <c r="K7170" s="1"/>
    </row>
    <row r="7171" spans="1:11" hidden="1">
      <c r="A7171" s="1" t="s">
        <v>12646</v>
      </c>
      <c r="B7171" s="1" t="s">
        <v>1068</v>
      </c>
      <c r="C7171" s="48" t="str">
        <f t="shared" si="222"/>
        <v>יא טירה</v>
      </c>
      <c r="D7171" s="1" t="s">
        <v>12731</v>
      </c>
      <c r="E7171" s="1"/>
      <c r="F7171" s="2">
        <v>5</v>
      </c>
      <c r="G7171" s="2">
        <f>INDEX(תוצאות_בחירות,MATCH(C7171,siot!$F$3:$F$1887,0),27)</f>
        <v>0</v>
      </c>
      <c r="H7171" s="2" t="b">
        <f t="shared" si="223"/>
        <v>0</v>
      </c>
      <c r="I7171" s="1" t="s">
        <v>2</v>
      </c>
      <c r="J7171" s="1" t="s">
        <v>12735</v>
      </c>
      <c r="K7171" s="1"/>
    </row>
    <row r="7172" spans="1:11" hidden="1">
      <c r="A7172" s="1" t="s">
        <v>12646</v>
      </c>
      <c r="B7172" s="1" t="s">
        <v>1068</v>
      </c>
      <c r="C7172" s="48" t="str">
        <f t="shared" ref="C7172:C7235" si="224">B7172&amp;" "&amp;A7172</f>
        <v>יא טירה</v>
      </c>
      <c r="D7172" s="1" t="s">
        <v>12731</v>
      </c>
      <c r="E7172" s="1"/>
      <c r="F7172" s="2">
        <v>6</v>
      </c>
      <c r="G7172" s="2">
        <f>INDEX(תוצאות_בחירות,MATCH(C7172,siot!$F$3:$F$1887,0),27)</f>
        <v>0</v>
      </c>
      <c r="H7172" s="2" t="b">
        <f t="shared" ref="H7172:H7235" si="225">IF(OR(F7172&lt;G7172,G7172=F7172),TRUE,FALSE)</f>
        <v>0</v>
      </c>
      <c r="I7172" s="1" t="s">
        <v>2</v>
      </c>
      <c r="J7172" s="1" t="s">
        <v>12734</v>
      </c>
      <c r="K7172" s="1"/>
    </row>
    <row r="7173" spans="1:11" hidden="1">
      <c r="A7173" s="1" t="s">
        <v>12646</v>
      </c>
      <c r="B7173" s="1" t="s">
        <v>1068</v>
      </c>
      <c r="C7173" s="48" t="str">
        <f t="shared" si="224"/>
        <v>יא טירה</v>
      </c>
      <c r="D7173" s="1" t="s">
        <v>12731</v>
      </c>
      <c r="E7173" s="1"/>
      <c r="F7173" s="2">
        <v>7</v>
      </c>
      <c r="G7173" s="2">
        <f>INDEX(תוצאות_בחירות,MATCH(C7173,siot!$F$3:$F$1887,0),27)</f>
        <v>0</v>
      </c>
      <c r="H7173" s="2" t="b">
        <f t="shared" si="225"/>
        <v>0</v>
      </c>
      <c r="I7173" s="1" t="s">
        <v>2</v>
      </c>
      <c r="J7173" s="1" t="s">
        <v>12733</v>
      </c>
      <c r="K7173" s="1"/>
    </row>
    <row r="7174" spans="1:11" hidden="1">
      <c r="A7174" s="1" t="s">
        <v>12646</v>
      </c>
      <c r="B7174" s="1" t="s">
        <v>1068</v>
      </c>
      <c r="C7174" s="48" t="str">
        <f t="shared" si="224"/>
        <v>יא טירה</v>
      </c>
      <c r="D7174" s="1" t="s">
        <v>12731</v>
      </c>
      <c r="E7174" s="1"/>
      <c r="F7174" s="2">
        <v>8</v>
      </c>
      <c r="G7174" s="2">
        <f>INDEX(תוצאות_בחירות,MATCH(C7174,siot!$F$3:$F$1887,0),27)</f>
        <v>0</v>
      </c>
      <c r="H7174" s="2" t="b">
        <f t="shared" si="225"/>
        <v>0</v>
      </c>
      <c r="I7174" s="1" t="s">
        <v>2</v>
      </c>
      <c r="J7174" s="1" t="s">
        <v>12732</v>
      </c>
      <c r="K7174" s="1"/>
    </row>
    <row r="7175" spans="1:11" hidden="1">
      <c r="A7175" s="1" t="s">
        <v>12646</v>
      </c>
      <c r="B7175" s="1" t="s">
        <v>1068</v>
      </c>
      <c r="C7175" s="48" t="str">
        <f t="shared" si="224"/>
        <v>יא טירה</v>
      </c>
      <c r="D7175" s="1" t="s">
        <v>12731</v>
      </c>
      <c r="E7175" s="1"/>
      <c r="F7175" s="2">
        <v>9</v>
      </c>
      <c r="G7175" s="2">
        <f>INDEX(תוצאות_בחירות,MATCH(C7175,siot!$F$3:$F$1887,0),27)</f>
        <v>0</v>
      </c>
      <c r="H7175" s="2" t="b">
        <f t="shared" si="225"/>
        <v>0</v>
      </c>
      <c r="I7175" s="1" t="s">
        <v>2</v>
      </c>
      <c r="J7175" s="1" t="s">
        <v>12730</v>
      </c>
      <c r="K7175" s="1"/>
    </row>
    <row r="7176" spans="1:11" hidden="1">
      <c r="A7176" s="1" t="s">
        <v>12646</v>
      </c>
      <c r="B7176" s="1" t="s">
        <v>12722</v>
      </c>
      <c r="C7176" s="48" t="str">
        <f t="shared" si="224"/>
        <v>לא טירה</v>
      </c>
      <c r="D7176" s="1" t="s">
        <v>12721</v>
      </c>
      <c r="E7176" s="1" t="s">
        <v>3</v>
      </c>
      <c r="F7176" s="2" t="s">
        <v>19548</v>
      </c>
      <c r="G7176" s="2">
        <f>INDEX(תוצאות_בחירות,MATCH(C7176,siot!$F$3:$F$1887,0),27)</f>
        <v>2</v>
      </c>
      <c r="H7176" s="2" t="b">
        <f t="shared" si="225"/>
        <v>0</v>
      </c>
      <c r="I7176" s="1"/>
      <c r="J7176" s="1"/>
      <c r="K7176" s="1"/>
    </row>
    <row r="7177" spans="1:11">
      <c r="A7177" s="1" t="s">
        <v>12646</v>
      </c>
      <c r="B7177" s="1" t="s">
        <v>12722</v>
      </c>
      <c r="C7177" s="48" t="str">
        <f t="shared" si="224"/>
        <v>לא טירה</v>
      </c>
      <c r="D7177" s="1" t="s">
        <v>12721</v>
      </c>
      <c r="E7177" s="1"/>
      <c r="F7177" s="2">
        <v>1</v>
      </c>
      <c r="G7177" s="2">
        <f>INDEX(תוצאות_בחירות,MATCH(C7177,siot!$F$3:$F$1887,0),27)</f>
        <v>2</v>
      </c>
      <c r="H7177" s="2" t="b">
        <f t="shared" si="225"/>
        <v>1</v>
      </c>
      <c r="I7177" s="1" t="s">
        <v>2</v>
      </c>
      <c r="J7177" s="1" t="s">
        <v>12729</v>
      </c>
      <c r="K7177" s="1"/>
    </row>
    <row r="7178" spans="1:11">
      <c r="A7178" s="1" t="s">
        <v>12646</v>
      </c>
      <c r="B7178" s="1" t="s">
        <v>12722</v>
      </c>
      <c r="C7178" s="48" t="str">
        <f t="shared" si="224"/>
        <v>לא טירה</v>
      </c>
      <c r="D7178" s="1" t="s">
        <v>12721</v>
      </c>
      <c r="E7178" s="1"/>
      <c r="F7178" s="2">
        <v>2</v>
      </c>
      <c r="G7178" s="2">
        <f>INDEX(תוצאות_בחירות,MATCH(C7178,siot!$F$3:$F$1887,0),27)</f>
        <v>2</v>
      </c>
      <c r="H7178" s="2" t="b">
        <f t="shared" si="225"/>
        <v>1</v>
      </c>
      <c r="I7178" s="1" t="s">
        <v>2</v>
      </c>
      <c r="J7178" s="1" t="s">
        <v>12728</v>
      </c>
      <c r="K7178" s="1"/>
    </row>
    <row r="7179" spans="1:11" hidden="1">
      <c r="A7179" s="1" t="s">
        <v>12646</v>
      </c>
      <c r="B7179" s="1" t="s">
        <v>12722</v>
      </c>
      <c r="C7179" s="48" t="str">
        <f t="shared" si="224"/>
        <v>לא טירה</v>
      </c>
      <c r="D7179" s="1" t="s">
        <v>12721</v>
      </c>
      <c r="E7179" s="1"/>
      <c r="F7179" s="2">
        <v>3</v>
      </c>
      <c r="G7179" s="2">
        <f>INDEX(תוצאות_בחירות,MATCH(C7179,siot!$F$3:$F$1887,0),27)</f>
        <v>2</v>
      </c>
      <c r="H7179" s="2" t="b">
        <f t="shared" si="225"/>
        <v>0</v>
      </c>
      <c r="I7179" s="1" t="s">
        <v>2</v>
      </c>
      <c r="J7179" s="1" t="s">
        <v>12727</v>
      </c>
      <c r="K7179" s="1"/>
    </row>
    <row r="7180" spans="1:11" hidden="1">
      <c r="A7180" s="1" t="s">
        <v>12646</v>
      </c>
      <c r="B7180" s="1" t="s">
        <v>12722</v>
      </c>
      <c r="C7180" s="48" t="str">
        <f t="shared" si="224"/>
        <v>לא טירה</v>
      </c>
      <c r="D7180" s="1" t="s">
        <v>12721</v>
      </c>
      <c r="E7180" s="1"/>
      <c r="F7180" s="2">
        <v>4</v>
      </c>
      <c r="G7180" s="2">
        <f>INDEX(תוצאות_בחירות,MATCH(C7180,siot!$F$3:$F$1887,0),27)</f>
        <v>2</v>
      </c>
      <c r="H7180" s="2" t="b">
        <f t="shared" si="225"/>
        <v>0</v>
      </c>
      <c r="I7180" s="1" t="s">
        <v>2</v>
      </c>
      <c r="J7180" s="1" t="s">
        <v>12726</v>
      </c>
      <c r="K7180" s="1"/>
    </row>
    <row r="7181" spans="1:11" hidden="1">
      <c r="A7181" s="1" t="s">
        <v>12646</v>
      </c>
      <c r="B7181" s="1" t="s">
        <v>12722</v>
      </c>
      <c r="C7181" s="48" t="str">
        <f t="shared" si="224"/>
        <v>לא טירה</v>
      </c>
      <c r="D7181" s="1" t="s">
        <v>12721</v>
      </c>
      <c r="E7181" s="1"/>
      <c r="F7181" s="2">
        <v>5</v>
      </c>
      <c r="G7181" s="2">
        <f>INDEX(תוצאות_בחירות,MATCH(C7181,siot!$F$3:$F$1887,0),27)</f>
        <v>2</v>
      </c>
      <c r="H7181" s="2" t="b">
        <f t="shared" si="225"/>
        <v>0</v>
      </c>
      <c r="I7181" s="1" t="s">
        <v>2</v>
      </c>
      <c r="J7181" s="1" t="s">
        <v>12725</v>
      </c>
      <c r="K7181" s="1"/>
    </row>
    <row r="7182" spans="1:11" hidden="1">
      <c r="A7182" s="1" t="s">
        <v>12646</v>
      </c>
      <c r="B7182" s="1" t="s">
        <v>12722</v>
      </c>
      <c r="C7182" s="48" t="str">
        <f t="shared" si="224"/>
        <v>לא טירה</v>
      </c>
      <c r="D7182" s="1" t="s">
        <v>12721</v>
      </c>
      <c r="E7182" s="1"/>
      <c r="F7182" s="2">
        <v>6</v>
      </c>
      <c r="G7182" s="2">
        <f>INDEX(תוצאות_בחירות,MATCH(C7182,siot!$F$3:$F$1887,0),27)</f>
        <v>2</v>
      </c>
      <c r="H7182" s="2" t="b">
        <f t="shared" si="225"/>
        <v>0</v>
      </c>
      <c r="I7182" s="1" t="s">
        <v>2</v>
      </c>
      <c r="J7182" s="1" t="s">
        <v>12724</v>
      </c>
      <c r="K7182" s="1"/>
    </row>
    <row r="7183" spans="1:11" hidden="1">
      <c r="A7183" s="1" t="s">
        <v>12646</v>
      </c>
      <c r="B7183" s="1" t="s">
        <v>12722</v>
      </c>
      <c r="C7183" s="48" t="str">
        <f t="shared" si="224"/>
        <v>לא טירה</v>
      </c>
      <c r="D7183" s="1" t="s">
        <v>12721</v>
      </c>
      <c r="E7183" s="1"/>
      <c r="F7183" s="2">
        <v>7</v>
      </c>
      <c r="G7183" s="2">
        <f>INDEX(תוצאות_בחירות,MATCH(C7183,siot!$F$3:$F$1887,0),27)</f>
        <v>2</v>
      </c>
      <c r="H7183" s="2" t="b">
        <f t="shared" si="225"/>
        <v>0</v>
      </c>
      <c r="I7183" s="1" t="s">
        <v>2</v>
      </c>
      <c r="J7183" s="1" t="s">
        <v>12723</v>
      </c>
      <c r="K7183" s="1"/>
    </row>
    <row r="7184" spans="1:11" hidden="1">
      <c r="A7184" s="1" t="s">
        <v>12646</v>
      </c>
      <c r="B7184" s="1" t="s">
        <v>12722</v>
      </c>
      <c r="C7184" s="48" t="str">
        <f t="shared" si="224"/>
        <v>לא טירה</v>
      </c>
      <c r="D7184" s="1" t="s">
        <v>12721</v>
      </c>
      <c r="E7184" s="1"/>
      <c r="F7184" s="2">
        <v>8</v>
      </c>
      <c r="G7184" s="2">
        <f>INDEX(תוצאות_בחירות,MATCH(C7184,siot!$F$3:$F$1887,0),27)</f>
        <v>2</v>
      </c>
      <c r="H7184" s="2" t="b">
        <f t="shared" si="225"/>
        <v>0</v>
      </c>
      <c r="I7184" s="1" t="s">
        <v>2</v>
      </c>
      <c r="J7184" s="1" t="s">
        <v>12720</v>
      </c>
      <c r="K7184" s="1"/>
    </row>
    <row r="7185" spans="1:11" hidden="1">
      <c r="A7185" s="1" t="s">
        <v>12646</v>
      </c>
      <c r="B7185" s="1" t="s">
        <v>2072</v>
      </c>
      <c r="C7185" s="48" t="str">
        <f t="shared" si="224"/>
        <v>מ טירה</v>
      </c>
      <c r="D7185" s="1" t="s">
        <v>12714</v>
      </c>
      <c r="E7185" s="1" t="s">
        <v>3</v>
      </c>
      <c r="F7185" s="2" t="s">
        <v>19548</v>
      </c>
      <c r="G7185" s="2">
        <f>INDEX(תוצאות_בחירות,MATCH(C7185,siot!$F$3:$F$1887,0),27)</f>
        <v>0</v>
      </c>
      <c r="H7185" s="2" t="b">
        <f t="shared" si="225"/>
        <v>0</v>
      </c>
      <c r="I7185" s="1"/>
      <c r="J7185" s="1"/>
      <c r="K7185" s="1"/>
    </row>
    <row r="7186" spans="1:11" hidden="1">
      <c r="A7186" s="1" t="s">
        <v>12646</v>
      </c>
      <c r="B7186" s="1" t="s">
        <v>2072</v>
      </c>
      <c r="C7186" s="48" t="str">
        <f t="shared" si="224"/>
        <v>מ טירה</v>
      </c>
      <c r="D7186" s="1" t="s">
        <v>12714</v>
      </c>
      <c r="E7186" s="1"/>
      <c r="F7186" s="2">
        <v>1</v>
      </c>
      <c r="G7186" s="2">
        <f>INDEX(תוצאות_בחירות,MATCH(C7186,siot!$F$3:$F$1887,0),27)</f>
        <v>0</v>
      </c>
      <c r="H7186" s="2" t="b">
        <f t="shared" si="225"/>
        <v>0</v>
      </c>
      <c r="I7186" s="1" t="s">
        <v>2</v>
      </c>
      <c r="J7186" s="1" t="s">
        <v>12719</v>
      </c>
      <c r="K7186" s="1"/>
    </row>
    <row r="7187" spans="1:11" hidden="1">
      <c r="A7187" s="1" t="s">
        <v>12646</v>
      </c>
      <c r="B7187" s="1" t="s">
        <v>2072</v>
      </c>
      <c r="C7187" s="48" t="str">
        <f t="shared" si="224"/>
        <v>מ טירה</v>
      </c>
      <c r="D7187" s="1" t="s">
        <v>12714</v>
      </c>
      <c r="E7187" s="1"/>
      <c r="F7187" s="2">
        <v>2</v>
      </c>
      <c r="G7187" s="2">
        <f>INDEX(תוצאות_בחירות,MATCH(C7187,siot!$F$3:$F$1887,0),27)</f>
        <v>0</v>
      </c>
      <c r="H7187" s="2" t="b">
        <f t="shared" si="225"/>
        <v>0</v>
      </c>
      <c r="I7187" s="1" t="s">
        <v>2</v>
      </c>
      <c r="J7187" s="1" t="s">
        <v>12718</v>
      </c>
      <c r="K7187" s="1"/>
    </row>
    <row r="7188" spans="1:11" hidden="1">
      <c r="A7188" s="1" t="s">
        <v>12646</v>
      </c>
      <c r="B7188" s="1" t="s">
        <v>2072</v>
      </c>
      <c r="C7188" s="48" t="str">
        <f t="shared" si="224"/>
        <v>מ טירה</v>
      </c>
      <c r="D7188" s="1" t="s">
        <v>12714</v>
      </c>
      <c r="E7188" s="1"/>
      <c r="F7188" s="2">
        <v>3</v>
      </c>
      <c r="G7188" s="2">
        <f>INDEX(תוצאות_בחירות,MATCH(C7188,siot!$F$3:$F$1887,0),27)</f>
        <v>0</v>
      </c>
      <c r="H7188" s="2" t="b">
        <f t="shared" si="225"/>
        <v>0</v>
      </c>
      <c r="I7188" s="1" t="s">
        <v>2</v>
      </c>
      <c r="J7188" s="1" t="s">
        <v>12717</v>
      </c>
      <c r="K7188" s="1"/>
    </row>
    <row r="7189" spans="1:11" hidden="1">
      <c r="A7189" s="1" t="s">
        <v>12646</v>
      </c>
      <c r="B7189" s="1" t="s">
        <v>2072</v>
      </c>
      <c r="C7189" s="48" t="str">
        <f t="shared" si="224"/>
        <v>מ טירה</v>
      </c>
      <c r="D7189" s="1" t="s">
        <v>12714</v>
      </c>
      <c r="E7189" s="1"/>
      <c r="F7189" s="2">
        <v>4</v>
      </c>
      <c r="G7189" s="2">
        <f>INDEX(תוצאות_בחירות,MATCH(C7189,siot!$F$3:$F$1887,0),27)</f>
        <v>0</v>
      </c>
      <c r="H7189" s="2" t="b">
        <f t="shared" si="225"/>
        <v>0</v>
      </c>
      <c r="I7189" s="1" t="s">
        <v>2</v>
      </c>
      <c r="J7189" s="1" t="s">
        <v>12716</v>
      </c>
      <c r="K7189" s="1"/>
    </row>
    <row r="7190" spans="1:11" hidden="1">
      <c r="A7190" s="1" t="s">
        <v>12646</v>
      </c>
      <c r="B7190" s="1" t="s">
        <v>2072</v>
      </c>
      <c r="C7190" s="48" t="str">
        <f t="shared" si="224"/>
        <v>מ טירה</v>
      </c>
      <c r="D7190" s="1" t="s">
        <v>12714</v>
      </c>
      <c r="E7190" s="1"/>
      <c r="F7190" s="2">
        <v>5</v>
      </c>
      <c r="G7190" s="2">
        <f>INDEX(תוצאות_בחירות,MATCH(C7190,siot!$F$3:$F$1887,0),27)</f>
        <v>0</v>
      </c>
      <c r="H7190" s="2" t="b">
        <f t="shared" si="225"/>
        <v>0</v>
      </c>
      <c r="I7190" s="1" t="s">
        <v>2</v>
      </c>
      <c r="J7190" s="1" t="s">
        <v>12715</v>
      </c>
      <c r="K7190" s="1"/>
    </row>
    <row r="7191" spans="1:11" hidden="1">
      <c r="A7191" s="1" t="s">
        <v>12646</v>
      </c>
      <c r="B7191" s="1" t="s">
        <v>2072</v>
      </c>
      <c r="C7191" s="48" t="str">
        <f t="shared" si="224"/>
        <v>מ טירה</v>
      </c>
      <c r="D7191" s="1" t="s">
        <v>12714</v>
      </c>
      <c r="E7191" s="1"/>
      <c r="F7191" s="2">
        <v>6</v>
      </c>
      <c r="G7191" s="2">
        <f>INDEX(תוצאות_בחירות,MATCH(C7191,siot!$F$3:$F$1887,0),27)</f>
        <v>0</v>
      </c>
      <c r="H7191" s="2" t="b">
        <f t="shared" si="225"/>
        <v>0</v>
      </c>
      <c r="I7191" s="1" t="s">
        <v>2</v>
      </c>
      <c r="J7191" s="1" t="s">
        <v>12713</v>
      </c>
      <c r="K7191" s="1"/>
    </row>
    <row r="7192" spans="1:11" hidden="1">
      <c r="A7192" s="1" t="s">
        <v>12646</v>
      </c>
      <c r="B7192" s="1" t="s">
        <v>87</v>
      </c>
      <c r="C7192" s="48" t="str">
        <f t="shared" si="224"/>
        <v>נ טירה</v>
      </c>
      <c r="D7192" s="1" t="s">
        <v>5546</v>
      </c>
      <c r="E7192" s="1" t="s">
        <v>18</v>
      </c>
      <c r="F7192" s="2" t="s">
        <v>19548</v>
      </c>
      <c r="G7192" s="2">
        <f>INDEX(תוצאות_בחירות,MATCH(C7192,siot!$F$3:$F$1887,0),27)</f>
        <v>0</v>
      </c>
      <c r="H7192" s="2" t="b">
        <f t="shared" si="225"/>
        <v>0</v>
      </c>
      <c r="I7192" s="1"/>
      <c r="J7192" s="1"/>
      <c r="K7192" s="1"/>
    </row>
    <row r="7193" spans="1:11" hidden="1">
      <c r="A7193" s="1" t="s">
        <v>12646</v>
      </c>
      <c r="B7193" s="1" t="s">
        <v>87</v>
      </c>
      <c r="C7193" s="48" t="str">
        <f t="shared" si="224"/>
        <v>נ טירה</v>
      </c>
      <c r="D7193" s="1" t="s">
        <v>5546</v>
      </c>
      <c r="E7193" s="1" t="s">
        <v>17</v>
      </c>
      <c r="F7193" s="2">
        <v>1</v>
      </c>
      <c r="G7193" s="2">
        <f>INDEX(תוצאות_בחירות,MATCH(C7193,siot!$F$3:$F$1887,0),27)</f>
        <v>0</v>
      </c>
      <c r="H7193" s="2" t="b">
        <f t="shared" si="225"/>
        <v>0</v>
      </c>
      <c r="I7193" s="1" t="s">
        <v>2</v>
      </c>
      <c r="J7193" s="1" t="s">
        <v>12674</v>
      </c>
      <c r="K7193" s="1"/>
    </row>
    <row r="7194" spans="1:11" hidden="1">
      <c r="A7194" s="1" t="s">
        <v>12646</v>
      </c>
      <c r="B7194" s="1" t="s">
        <v>87</v>
      </c>
      <c r="C7194" s="48" t="str">
        <f t="shared" si="224"/>
        <v>נ טירה</v>
      </c>
      <c r="D7194" s="1" t="s">
        <v>5546</v>
      </c>
      <c r="E7194" s="1"/>
      <c r="F7194" s="2">
        <v>2</v>
      </c>
      <c r="G7194" s="2">
        <f>INDEX(תוצאות_בחירות,MATCH(C7194,siot!$F$3:$F$1887,0),27)</f>
        <v>0</v>
      </c>
      <c r="H7194" s="2" t="b">
        <f t="shared" si="225"/>
        <v>0</v>
      </c>
      <c r="I7194" s="1" t="s">
        <v>2</v>
      </c>
      <c r="J7194" s="1" t="s">
        <v>12712</v>
      </c>
      <c r="K7194" s="1"/>
    </row>
    <row r="7195" spans="1:11" hidden="1">
      <c r="A7195" s="1" t="s">
        <v>12646</v>
      </c>
      <c r="B7195" s="1" t="s">
        <v>87</v>
      </c>
      <c r="C7195" s="48" t="str">
        <f t="shared" si="224"/>
        <v>נ טירה</v>
      </c>
      <c r="D7195" s="1" t="s">
        <v>5546</v>
      </c>
      <c r="E7195" s="1"/>
      <c r="F7195" s="2">
        <v>3</v>
      </c>
      <c r="G7195" s="2">
        <f>INDEX(תוצאות_בחירות,MATCH(C7195,siot!$F$3:$F$1887,0),27)</f>
        <v>0</v>
      </c>
      <c r="H7195" s="2" t="b">
        <f t="shared" si="225"/>
        <v>0</v>
      </c>
      <c r="I7195" s="1" t="s">
        <v>2</v>
      </c>
      <c r="J7195" s="1" t="s">
        <v>12711</v>
      </c>
      <c r="K7195" s="1"/>
    </row>
    <row r="7196" spans="1:11" hidden="1">
      <c r="A7196" s="1" t="s">
        <v>12646</v>
      </c>
      <c r="B7196" s="1" t="s">
        <v>87</v>
      </c>
      <c r="C7196" s="48" t="str">
        <f t="shared" si="224"/>
        <v>נ טירה</v>
      </c>
      <c r="D7196" s="1" t="s">
        <v>5546</v>
      </c>
      <c r="E7196" s="1"/>
      <c r="F7196" s="2">
        <v>4</v>
      </c>
      <c r="G7196" s="2">
        <f>INDEX(תוצאות_בחירות,MATCH(C7196,siot!$F$3:$F$1887,0),27)</f>
        <v>0</v>
      </c>
      <c r="H7196" s="2" t="b">
        <f t="shared" si="225"/>
        <v>0</v>
      </c>
      <c r="I7196" s="1" t="s">
        <v>2</v>
      </c>
      <c r="J7196" s="1" t="s">
        <v>3385</v>
      </c>
      <c r="K7196" s="1"/>
    </row>
    <row r="7197" spans="1:11" hidden="1">
      <c r="A7197" s="1" t="s">
        <v>12646</v>
      </c>
      <c r="B7197" s="1" t="s">
        <v>87</v>
      </c>
      <c r="C7197" s="48" t="str">
        <f t="shared" si="224"/>
        <v>נ טירה</v>
      </c>
      <c r="D7197" s="1" t="s">
        <v>5546</v>
      </c>
      <c r="E7197" s="1"/>
      <c r="F7197" s="2">
        <v>5</v>
      </c>
      <c r="G7197" s="2">
        <f>INDEX(תוצאות_בחירות,MATCH(C7197,siot!$F$3:$F$1887,0),27)</f>
        <v>0</v>
      </c>
      <c r="H7197" s="2" t="b">
        <f t="shared" si="225"/>
        <v>0</v>
      </c>
      <c r="I7197" s="1" t="s">
        <v>2</v>
      </c>
      <c r="J7197" s="1" t="s">
        <v>12710</v>
      </c>
      <c r="K7197" s="1"/>
    </row>
    <row r="7198" spans="1:11" hidden="1">
      <c r="A7198" s="1" t="s">
        <v>12646</v>
      </c>
      <c r="B7198" s="1" t="s">
        <v>87</v>
      </c>
      <c r="C7198" s="48" t="str">
        <f t="shared" si="224"/>
        <v>נ טירה</v>
      </c>
      <c r="D7198" s="1" t="s">
        <v>5546</v>
      </c>
      <c r="E7198" s="1"/>
      <c r="F7198" s="2">
        <v>6</v>
      </c>
      <c r="G7198" s="2">
        <f>INDEX(תוצאות_בחירות,MATCH(C7198,siot!$F$3:$F$1887,0),27)</f>
        <v>0</v>
      </c>
      <c r="H7198" s="2" t="b">
        <f t="shared" si="225"/>
        <v>0</v>
      </c>
      <c r="I7198" s="1" t="s">
        <v>2</v>
      </c>
      <c r="J7198" s="1" t="s">
        <v>12709</v>
      </c>
      <c r="K7198" s="1"/>
    </row>
    <row r="7199" spans="1:11" hidden="1">
      <c r="A7199" s="1" t="s">
        <v>12646</v>
      </c>
      <c r="B7199" s="1" t="s">
        <v>1059</v>
      </c>
      <c r="C7199" s="48" t="str">
        <f t="shared" si="224"/>
        <v>ע טירה</v>
      </c>
      <c r="D7199" s="1" t="s">
        <v>12702</v>
      </c>
      <c r="E7199" s="1" t="s">
        <v>3</v>
      </c>
      <c r="F7199" s="2" t="s">
        <v>19548</v>
      </c>
      <c r="G7199" s="2">
        <f>INDEX(תוצאות_בחירות,MATCH(C7199,siot!$F$3:$F$1887,0),27)</f>
        <v>1</v>
      </c>
      <c r="H7199" s="2" t="b">
        <f t="shared" si="225"/>
        <v>0</v>
      </c>
      <c r="I7199" s="1"/>
      <c r="J7199" s="1"/>
      <c r="K7199" s="1"/>
    </row>
    <row r="7200" spans="1:11">
      <c r="A7200" s="1" t="s">
        <v>12646</v>
      </c>
      <c r="B7200" s="1" t="s">
        <v>1059</v>
      </c>
      <c r="C7200" s="48" t="str">
        <f t="shared" si="224"/>
        <v>ע טירה</v>
      </c>
      <c r="D7200" s="1" t="s">
        <v>12702</v>
      </c>
      <c r="E7200" s="1"/>
      <c r="F7200" s="2">
        <v>1</v>
      </c>
      <c r="G7200" s="2">
        <f>INDEX(תוצאות_בחירות,MATCH(C7200,siot!$F$3:$F$1887,0),27)</f>
        <v>1</v>
      </c>
      <c r="H7200" s="2" t="b">
        <f t="shared" si="225"/>
        <v>1</v>
      </c>
      <c r="I7200" s="1" t="s">
        <v>2</v>
      </c>
      <c r="J7200" s="1" t="s">
        <v>12708</v>
      </c>
      <c r="K7200" s="1"/>
    </row>
    <row r="7201" spans="1:11" hidden="1">
      <c r="A7201" s="1" t="s">
        <v>12646</v>
      </c>
      <c r="B7201" s="1" t="s">
        <v>1059</v>
      </c>
      <c r="C7201" s="48" t="str">
        <f t="shared" si="224"/>
        <v>ע טירה</v>
      </c>
      <c r="D7201" s="1" t="s">
        <v>12702</v>
      </c>
      <c r="E7201" s="1"/>
      <c r="F7201" s="2">
        <v>2</v>
      </c>
      <c r="G7201" s="2">
        <f>INDEX(תוצאות_בחירות,MATCH(C7201,siot!$F$3:$F$1887,0),27)</f>
        <v>1</v>
      </c>
      <c r="H7201" s="2" t="b">
        <f t="shared" si="225"/>
        <v>0</v>
      </c>
      <c r="I7201" s="1" t="s">
        <v>2</v>
      </c>
      <c r="J7201" s="1" t="s">
        <v>12707</v>
      </c>
      <c r="K7201" s="1"/>
    </row>
    <row r="7202" spans="1:11" hidden="1">
      <c r="A7202" s="1" t="s">
        <v>12646</v>
      </c>
      <c r="B7202" s="1" t="s">
        <v>1059</v>
      </c>
      <c r="C7202" s="48" t="str">
        <f t="shared" si="224"/>
        <v>ע טירה</v>
      </c>
      <c r="D7202" s="1" t="s">
        <v>12702</v>
      </c>
      <c r="E7202" s="1"/>
      <c r="F7202" s="2">
        <v>3</v>
      </c>
      <c r="G7202" s="2">
        <f>INDEX(תוצאות_בחירות,MATCH(C7202,siot!$F$3:$F$1887,0),27)</f>
        <v>1</v>
      </c>
      <c r="H7202" s="2" t="b">
        <f t="shared" si="225"/>
        <v>0</v>
      </c>
      <c r="I7202" s="1" t="s">
        <v>2</v>
      </c>
      <c r="J7202" s="1" t="s">
        <v>12706</v>
      </c>
      <c r="K7202" s="1"/>
    </row>
    <row r="7203" spans="1:11" hidden="1">
      <c r="A7203" s="1" t="s">
        <v>12646</v>
      </c>
      <c r="B7203" s="1" t="s">
        <v>1059</v>
      </c>
      <c r="C7203" s="48" t="str">
        <f t="shared" si="224"/>
        <v>ע טירה</v>
      </c>
      <c r="D7203" s="1" t="s">
        <v>12702</v>
      </c>
      <c r="E7203" s="1"/>
      <c r="F7203" s="2">
        <v>4</v>
      </c>
      <c r="G7203" s="2">
        <f>INDEX(תוצאות_בחירות,MATCH(C7203,siot!$F$3:$F$1887,0),27)</f>
        <v>1</v>
      </c>
      <c r="H7203" s="2" t="b">
        <f t="shared" si="225"/>
        <v>0</v>
      </c>
      <c r="I7203" s="1" t="s">
        <v>2</v>
      </c>
      <c r="J7203" s="1" t="s">
        <v>12705</v>
      </c>
      <c r="K7203" s="1"/>
    </row>
    <row r="7204" spans="1:11" hidden="1">
      <c r="A7204" s="1" t="s">
        <v>12646</v>
      </c>
      <c r="B7204" s="1" t="s">
        <v>1059</v>
      </c>
      <c r="C7204" s="48" t="str">
        <f t="shared" si="224"/>
        <v>ע טירה</v>
      </c>
      <c r="D7204" s="1" t="s">
        <v>12702</v>
      </c>
      <c r="E7204" s="1"/>
      <c r="F7204" s="2">
        <v>5</v>
      </c>
      <c r="G7204" s="2">
        <f>INDEX(תוצאות_בחירות,MATCH(C7204,siot!$F$3:$F$1887,0),27)</f>
        <v>1</v>
      </c>
      <c r="H7204" s="2" t="b">
        <f t="shared" si="225"/>
        <v>0</v>
      </c>
      <c r="I7204" s="1" t="s">
        <v>2</v>
      </c>
      <c r="J7204" s="1" t="s">
        <v>12704</v>
      </c>
      <c r="K7204" s="1"/>
    </row>
    <row r="7205" spans="1:11" hidden="1">
      <c r="A7205" s="1" t="s">
        <v>12646</v>
      </c>
      <c r="B7205" s="1" t="s">
        <v>1059</v>
      </c>
      <c r="C7205" s="48" t="str">
        <f t="shared" si="224"/>
        <v>ע טירה</v>
      </c>
      <c r="D7205" s="1" t="s">
        <v>12702</v>
      </c>
      <c r="E7205" s="1"/>
      <c r="F7205" s="2">
        <v>6</v>
      </c>
      <c r="G7205" s="2">
        <f>INDEX(תוצאות_בחירות,MATCH(C7205,siot!$F$3:$F$1887,0),27)</f>
        <v>1</v>
      </c>
      <c r="H7205" s="2" t="b">
        <f t="shared" si="225"/>
        <v>0</v>
      </c>
      <c r="I7205" s="1" t="s">
        <v>2</v>
      </c>
      <c r="J7205" s="1" t="s">
        <v>12703</v>
      </c>
      <c r="K7205" s="1"/>
    </row>
    <row r="7206" spans="1:11" hidden="1">
      <c r="A7206" s="1" t="s">
        <v>12646</v>
      </c>
      <c r="B7206" s="1" t="s">
        <v>1059</v>
      </c>
      <c r="C7206" s="48" t="str">
        <f t="shared" si="224"/>
        <v>ע טירה</v>
      </c>
      <c r="D7206" s="1" t="s">
        <v>12702</v>
      </c>
      <c r="E7206" s="1"/>
      <c r="F7206" s="2">
        <v>7</v>
      </c>
      <c r="G7206" s="2">
        <f>INDEX(תוצאות_בחירות,MATCH(C7206,siot!$F$3:$F$1887,0),27)</f>
        <v>1</v>
      </c>
      <c r="H7206" s="2" t="b">
        <f t="shared" si="225"/>
        <v>0</v>
      </c>
      <c r="I7206" s="1" t="s">
        <v>2</v>
      </c>
      <c r="J7206" s="1" t="s">
        <v>12701</v>
      </c>
      <c r="K7206" s="1"/>
    </row>
    <row r="7207" spans="1:11" hidden="1">
      <c r="A7207" s="1" t="s">
        <v>12646</v>
      </c>
      <c r="B7207" s="1" t="s">
        <v>1512</v>
      </c>
      <c r="C7207" s="48" t="str">
        <f t="shared" si="224"/>
        <v>עם טירה</v>
      </c>
      <c r="D7207" s="1" t="s">
        <v>12695</v>
      </c>
      <c r="E7207" s="1" t="s">
        <v>3</v>
      </c>
      <c r="F7207" s="2" t="s">
        <v>19548</v>
      </c>
      <c r="G7207" s="2">
        <f>INDEX(תוצאות_בחירות,MATCH(C7207,siot!$F$3:$F$1887,0),27)</f>
        <v>2</v>
      </c>
      <c r="H7207" s="2" t="b">
        <f t="shared" si="225"/>
        <v>0</v>
      </c>
      <c r="I7207" s="1"/>
      <c r="J7207" s="1"/>
      <c r="K7207" s="1"/>
    </row>
    <row r="7208" spans="1:11">
      <c r="A7208" s="1" t="s">
        <v>12646</v>
      </c>
      <c r="B7208" s="1" t="s">
        <v>1512</v>
      </c>
      <c r="C7208" s="48" t="str">
        <f t="shared" si="224"/>
        <v>עם טירה</v>
      </c>
      <c r="D7208" s="1" t="s">
        <v>12695</v>
      </c>
      <c r="E7208" s="1"/>
      <c r="F7208" s="2">
        <v>1</v>
      </c>
      <c r="G7208" s="2">
        <f>INDEX(תוצאות_בחירות,MATCH(C7208,siot!$F$3:$F$1887,0),27)</f>
        <v>2</v>
      </c>
      <c r="H7208" s="2" t="b">
        <f t="shared" si="225"/>
        <v>1</v>
      </c>
      <c r="I7208" s="1" t="s">
        <v>2</v>
      </c>
      <c r="J7208" s="1" t="s">
        <v>12700</v>
      </c>
      <c r="K7208" s="1"/>
    </row>
    <row r="7209" spans="1:11">
      <c r="A7209" s="1" t="s">
        <v>12646</v>
      </c>
      <c r="B7209" s="1" t="s">
        <v>1512</v>
      </c>
      <c r="C7209" s="48" t="str">
        <f t="shared" si="224"/>
        <v>עם טירה</v>
      </c>
      <c r="D7209" s="1" t="s">
        <v>12695</v>
      </c>
      <c r="E7209" s="1"/>
      <c r="F7209" s="2">
        <v>2</v>
      </c>
      <c r="G7209" s="2">
        <f>INDEX(תוצאות_בחירות,MATCH(C7209,siot!$F$3:$F$1887,0),27)</f>
        <v>2</v>
      </c>
      <c r="H7209" s="2" t="b">
        <f t="shared" si="225"/>
        <v>1</v>
      </c>
      <c r="I7209" s="1" t="s">
        <v>2</v>
      </c>
      <c r="J7209" s="1" t="s">
        <v>709</v>
      </c>
      <c r="K7209" s="1"/>
    </row>
    <row r="7210" spans="1:11" hidden="1">
      <c r="A7210" s="1" t="s">
        <v>12646</v>
      </c>
      <c r="B7210" s="1" t="s">
        <v>1512</v>
      </c>
      <c r="C7210" s="48" t="str">
        <f t="shared" si="224"/>
        <v>עם טירה</v>
      </c>
      <c r="D7210" s="1" t="s">
        <v>12695</v>
      </c>
      <c r="E7210" s="1"/>
      <c r="F7210" s="2">
        <v>3</v>
      </c>
      <c r="G7210" s="2">
        <f>INDEX(תוצאות_בחירות,MATCH(C7210,siot!$F$3:$F$1887,0),27)</f>
        <v>2</v>
      </c>
      <c r="H7210" s="2" t="b">
        <f t="shared" si="225"/>
        <v>0</v>
      </c>
      <c r="I7210" s="1" t="s">
        <v>2</v>
      </c>
      <c r="J7210" s="1" t="s">
        <v>917</v>
      </c>
      <c r="K7210" s="1"/>
    </row>
    <row r="7211" spans="1:11" hidden="1">
      <c r="A7211" s="1" t="s">
        <v>12646</v>
      </c>
      <c r="B7211" s="1" t="s">
        <v>1512</v>
      </c>
      <c r="C7211" s="48" t="str">
        <f t="shared" si="224"/>
        <v>עם טירה</v>
      </c>
      <c r="D7211" s="1" t="s">
        <v>12695</v>
      </c>
      <c r="E7211" s="1"/>
      <c r="F7211" s="2">
        <v>4</v>
      </c>
      <c r="G7211" s="2">
        <f>INDEX(תוצאות_בחירות,MATCH(C7211,siot!$F$3:$F$1887,0),27)</f>
        <v>2</v>
      </c>
      <c r="H7211" s="2" t="b">
        <f t="shared" si="225"/>
        <v>0</v>
      </c>
      <c r="I7211" s="1" t="s">
        <v>2</v>
      </c>
      <c r="J7211" s="1" t="s">
        <v>12699</v>
      </c>
      <c r="K7211" s="1"/>
    </row>
    <row r="7212" spans="1:11" hidden="1">
      <c r="A7212" s="1" t="s">
        <v>12646</v>
      </c>
      <c r="B7212" s="1" t="s">
        <v>1512</v>
      </c>
      <c r="C7212" s="48" t="str">
        <f t="shared" si="224"/>
        <v>עם טירה</v>
      </c>
      <c r="D7212" s="1" t="s">
        <v>12695</v>
      </c>
      <c r="E7212" s="1"/>
      <c r="F7212" s="2">
        <v>5</v>
      </c>
      <c r="G7212" s="2">
        <f>INDEX(תוצאות_בחירות,MATCH(C7212,siot!$F$3:$F$1887,0),27)</f>
        <v>2</v>
      </c>
      <c r="H7212" s="2" t="b">
        <f t="shared" si="225"/>
        <v>0</v>
      </c>
      <c r="I7212" s="1" t="s">
        <v>2</v>
      </c>
      <c r="J7212" s="1" t="s">
        <v>12698</v>
      </c>
      <c r="K7212" s="1"/>
    </row>
    <row r="7213" spans="1:11" hidden="1">
      <c r="A7213" s="1" t="s">
        <v>12646</v>
      </c>
      <c r="B7213" s="1" t="s">
        <v>1512</v>
      </c>
      <c r="C7213" s="48" t="str">
        <f t="shared" si="224"/>
        <v>עם טירה</v>
      </c>
      <c r="D7213" s="1" t="s">
        <v>12695</v>
      </c>
      <c r="E7213" s="1"/>
      <c r="F7213" s="2">
        <v>6</v>
      </c>
      <c r="G7213" s="2">
        <f>INDEX(תוצאות_בחירות,MATCH(C7213,siot!$F$3:$F$1887,0),27)</f>
        <v>2</v>
      </c>
      <c r="H7213" s="2" t="b">
        <f t="shared" si="225"/>
        <v>0</v>
      </c>
      <c r="I7213" s="1" t="s">
        <v>2</v>
      </c>
      <c r="J7213" s="1" t="s">
        <v>12697</v>
      </c>
      <c r="K7213" s="1"/>
    </row>
    <row r="7214" spans="1:11" hidden="1">
      <c r="A7214" s="1" t="s">
        <v>12646</v>
      </c>
      <c r="B7214" s="1" t="s">
        <v>1512</v>
      </c>
      <c r="C7214" s="48" t="str">
        <f t="shared" si="224"/>
        <v>עם טירה</v>
      </c>
      <c r="D7214" s="1" t="s">
        <v>12695</v>
      </c>
      <c r="E7214" s="1"/>
      <c r="F7214" s="2">
        <v>7</v>
      </c>
      <c r="G7214" s="2">
        <f>INDEX(תוצאות_בחירות,MATCH(C7214,siot!$F$3:$F$1887,0),27)</f>
        <v>2</v>
      </c>
      <c r="H7214" s="2" t="b">
        <f t="shared" si="225"/>
        <v>0</v>
      </c>
      <c r="I7214" s="1" t="s">
        <v>2</v>
      </c>
      <c r="J7214" s="1" t="s">
        <v>12696</v>
      </c>
      <c r="K7214" s="1"/>
    </row>
    <row r="7215" spans="1:11" hidden="1">
      <c r="A7215" s="1" t="s">
        <v>12646</v>
      </c>
      <c r="B7215" s="1" t="s">
        <v>1512</v>
      </c>
      <c r="C7215" s="48" t="str">
        <f t="shared" si="224"/>
        <v>עם טירה</v>
      </c>
      <c r="D7215" s="1" t="s">
        <v>12695</v>
      </c>
      <c r="E7215" s="1"/>
      <c r="F7215" s="2">
        <v>8</v>
      </c>
      <c r="G7215" s="2">
        <f>INDEX(תוצאות_בחירות,MATCH(C7215,siot!$F$3:$F$1887,0),27)</f>
        <v>2</v>
      </c>
      <c r="H7215" s="2" t="b">
        <f t="shared" si="225"/>
        <v>0</v>
      </c>
      <c r="I7215" s="1" t="s">
        <v>2</v>
      </c>
      <c r="J7215" s="1" t="s">
        <v>12694</v>
      </c>
      <c r="K7215" s="1"/>
    </row>
    <row r="7216" spans="1:11" hidden="1">
      <c r="A7216" s="1" t="s">
        <v>12646</v>
      </c>
      <c r="B7216" s="1" t="s">
        <v>683</v>
      </c>
      <c r="C7216" s="48" t="str">
        <f t="shared" si="224"/>
        <v>פ טירה</v>
      </c>
      <c r="D7216" s="1" t="s">
        <v>12687</v>
      </c>
      <c r="E7216" s="1" t="s">
        <v>3</v>
      </c>
      <c r="F7216" s="2" t="s">
        <v>19548</v>
      </c>
      <c r="G7216" s="2">
        <f>INDEX(תוצאות_בחירות,MATCH(C7216,siot!$F$3:$F$1887,0),27)</f>
        <v>1</v>
      </c>
      <c r="H7216" s="2" t="b">
        <f t="shared" si="225"/>
        <v>0</v>
      </c>
      <c r="I7216" s="1"/>
      <c r="J7216" s="1"/>
      <c r="K7216" s="1"/>
    </row>
    <row r="7217" spans="1:11">
      <c r="A7217" s="1" t="s">
        <v>12646</v>
      </c>
      <c r="B7217" s="1" t="s">
        <v>683</v>
      </c>
      <c r="C7217" s="48" t="str">
        <f t="shared" si="224"/>
        <v>פ טירה</v>
      </c>
      <c r="D7217" s="1" t="s">
        <v>12687</v>
      </c>
      <c r="E7217" s="1"/>
      <c r="F7217" s="2">
        <v>1</v>
      </c>
      <c r="G7217" s="2">
        <f>INDEX(תוצאות_בחירות,MATCH(C7217,siot!$F$3:$F$1887,0),27)</f>
        <v>1</v>
      </c>
      <c r="H7217" s="2" t="b">
        <f t="shared" si="225"/>
        <v>1</v>
      </c>
      <c r="I7217" s="1" t="s">
        <v>2</v>
      </c>
      <c r="J7217" s="1" t="s">
        <v>12693</v>
      </c>
      <c r="K7217" s="1"/>
    </row>
    <row r="7218" spans="1:11" hidden="1">
      <c r="A7218" s="1" t="s">
        <v>12646</v>
      </c>
      <c r="B7218" s="1" t="s">
        <v>683</v>
      </c>
      <c r="C7218" s="48" t="str">
        <f t="shared" si="224"/>
        <v>פ טירה</v>
      </c>
      <c r="D7218" s="1" t="s">
        <v>12687</v>
      </c>
      <c r="E7218" s="1"/>
      <c r="F7218" s="2">
        <v>2</v>
      </c>
      <c r="G7218" s="2">
        <f>INDEX(תוצאות_בחירות,MATCH(C7218,siot!$F$3:$F$1887,0),27)</f>
        <v>1</v>
      </c>
      <c r="H7218" s="2" t="b">
        <f t="shared" si="225"/>
        <v>0</v>
      </c>
      <c r="I7218" s="1" t="s">
        <v>2</v>
      </c>
      <c r="J7218" s="1" t="s">
        <v>12692</v>
      </c>
      <c r="K7218" s="1"/>
    </row>
    <row r="7219" spans="1:11" hidden="1">
      <c r="A7219" s="1" t="s">
        <v>12646</v>
      </c>
      <c r="B7219" s="1" t="s">
        <v>683</v>
      </c>
      <c r="C7219" s="48" t="str">
        <f t="shared" si="224"/>
        <v>פ טירה</v>
      </c>
      <c r="D7219" s="1" t="s">
        <v>12687</v>
      </c>
      <c r="E7219" s="1"/>
      <c r="F7219" s="2">
        <v>3</v>
      </c>
      <c r="G7219" s="2">
        <f>INDEX(תוצאות_בחירות,MATCH(C7219,siot!$F$3:$F$1887,0),27)</f>
        <v>1</v>
      </c>
      <c r="H7219" s="2" t="b">
        <f t="shared" si="225"/>
        <v>0</v>
      </c>
      <c r="I7219" s="1" t="s">
        <v>2</v>
      </c>
      <c r="J7219" s="1" t="s">
        <v>12691</v>
      </c>
      <c r="K7219" s="1"/>
    </row>
    <row r="7220" spans="1:11" hidden="1">
      <c r="A7220" s="1" t="s">
        <v>12646</v>
      </c>
      <c r="B7220" s="1" t="s">
        <v>683</v>
      </c>
      <c r="C7220" s="48" t="str">
        <f t="shared" si="224"/>
        <v>פ טירה</v>
      </c>
      <c r="D7220" s="1" t="s">
        <v>12687</v>
      </c>
      <c r="E7220" s="1"/>
      <c r="F7220" s="2">
        <v>4</v>
      </c>
      <c r="G7220" s="2">
        <f>INDEX(תוצאות_בחירות,MATCH(C7220,siot!$F$3:$F$1887,0),27)</f>
        <v>1</v>
      </c>
      <c r="H7220" s="2" t="b">
        <f t="shared" si="225"/>
        <v>0</v>
      </c>
      <c r="I7220" s="1" t="s">
        <v>2</v>
      </c>
      <c r="J7220" s="1" t="s">
        <v>12690</v>
      </c>
      <c r="K7220" s="1"/>
    </row>
    <row r="7221" spans="1:11" hidden="1">
      <c r="A7221" s="1" t="s">
        <v>12646</v>
      </c>
      <c r="B7221" s="1" t="s">
        <v>683</v>
      </c>
      <c r="C7221" s="48" t="str">
        <f t="shared" si="224"/>
        <v>פ טירה</v>
      </c>
      <c r="D7221" s="1" t="s">
        <v>12687</v>
      </c>
      <c r="E7221" s="1"/>
      <c r="F7221" s="2">
        <v>5</v>
      </c>
      <c r="G7221" s="2">
        <f>INDEX(תוצאות_בחירות,MATCH(C7221,siot!$F$3:$F$1887,0),27)</f>
        <v>1</v>
      </c>
      <c r="H7221" s="2" t="b">
        <f t="shared" si="225"/>
        <v>0</v>
      </c>
      <c r="I7221" s="1" t="s">
        <v>2</v>
      </c>
      <c r="J7221" s="1" t="s">
        <v>12689</v>
      </c>
      <c r="K7221" s="1"/>
    </row>
    <row r="7222" spans="1:11" hidden="1">
      <c r="A7222" s="1" t="s">
        <v>12646</v>
      </c>
      <c r="B7222" s="1" t="s">
        <v>683</v>
      </c>
      <c r="C7222" s="48" t="str">
        <f t="shared" si="224"/>
        <v>פ טירה</v>
      </c>
      <c r="D7222" s="1" t="s">
        <v>12687</v>
      </c>
      <c r="E7222" s="1"/>
      <c r="F7222" s="2">
        <v>6</v>
      </c>
      <c r="G7222" s="2">
        <f>INDEX(תוצאות_בחירות,MATCH(C7222,siot!$F$3:$F$1887,0),27)</f>
        <v>1</v>
      </c>
      <c r="H7222" s="2" t="b">
        <f t="shared" si="225"/>
        <v>0</v>
      </c>
      <c r="I7222" s="1" t="s">
        <v>2</v>
      </c>
      <c r="J7222" s="1" t="s">
        <v>12688</v>
      </c>
      <c r="K7222" s="1"/>
    </row>
    <row r="7223" spans="1:11" hidden="1">
      <c r="A7223" s="1" t="s">
        <v>12646</v>
      </c>
      <c r="B7223" s="1" t="s">
        <v>683</v>
      </c>
      <c r="C7223" s="48" t="str">
        <f t="shared" si="224"/>
        <v>פ טירה</v>
      </c>
      <c r="D7223" s="1" t="s">
        <v>12687</v>
      </c>
      <c r="E7223" s="1"/>
      <c r="F7223" s="2">
        <v>7</v>
      </c>
      <c r="G7223" s="2">
        <f>INDEX(תוצאות_בחירות,MATCH(C7223,siot!$F$3:$F$1887,0),27)</f>
        <v>1</v>
      </c>
      <c r="H7223" s="2" t="b">
        <f t="shared" si="225"/>
        <v>0</v>
      </c>
      <c r="I7223" s="1" t="s">
        <v>2</v>
      </c>
      <c r="J7223" s="1" t="s">
        <v>12686</v>
      </c>
      <c r="K7223" s="1"/>
    </row>
    <row r="7224" spans="1:11" hidden="1">
      <c r="A7224" s="1" t="s">
        <v>12646</v>
      </c>
      <c r="B7224" s="1" t="s">
        <v>259</v>
      </c>
      <c r="C7224" s="48" t="str">
        <f t="shared" si="224"/>
        <v>ק טירה</v>
      </c>
      <c r="D7224" s="1" t="s">
        <v>12676</v>
      </c>
      <c r="E7224" s="1" t="s">
        <v>3</v>
      </c>
      <c r="F7224" s="2" t="s">
        <v>19548</v>
      </c>
      <c r="G7224" s="2">
        <f>INDEX(תוצאות_בחירות,MATCH(C7224,siot!$F$3:$F$1887,0),27)</f>
        <v>0</v>
      </c>
      <c r="H7224" s="2" t="b">
        <f t="shared" si="225"/>
        <v>0</v>
      </c>
      <c r="I7224" s="1"/>
      <c r="J7224" s="1"/>
      <c r="K7224" s="1"/>
    </row>
    <row r="7225" spans="1:11" hidden="1">
      <c r="A7225" s="1" t="s">
        <v>12646</v>
      </c>
      <c r="B7225" s="1" t="s">
        <v>259</v>
      </c>
      <c r="C7225" s="48" t="str">
        <f t="shared" si="224"/>
        <v>ק טירה</v>
      </c>
      <c r="D7225" s="1" t="s">
        <v>12676</v>
      </c>
      <c r="E7225" s="1"/>
      <c r="F7225" s="2">
        <v>1</v>
      </c>
      <c r="G7225" s="2">
        <f>INDEX(תוצאות_בחירות,MATCH(C7225,siot!$F$3:$F$1887,0),27)</f>
        <v>0</v>
      </c>
      <c r="H7225" s="2" t="b">
        <f t="shared" si="225"/>
        <v>0</v>
      </c>
      <c r="I7225" s="1" t="s">
        <v>2</v>
      </c>
      <c r="J7225" s="1" t="s">
        <v>12685</v>
      </c>
      <c r="K7225" s="1"/>
    </row>
    <row r="7226" spans="1:11" hidden="1">
      <c r="A7226" s="1" t="s">
        <v>12646</v>
      </c>
      <c r="B7226" s="1" t="s">
        <v>259</v>
      </c>
      <c r="C7226" s="48" t="str">
        <f t="shared" si="224"/>
        <v>ק טירה</v>
      </c>
      <c r="D7226" s="1" t="s">
        <v>12676</v>
      </c>
      <c r="E7226" s="1"/>
      <c r="F7226" s="2">
        <v>2</v>
      </c>
      <c r="G7226" s="2">
        <f>INDEX(תוצאות_בחירות,MATCH(C7226,siot!$F$3:$F$1887,0),27)</f>
        <v>0</v>
      </c>
      <c r="H7226" s="2" t="b">
        <f t="shared" si="225"/>
        <v>0</v>
      </c>
      <c r="I7226" s="1" t="s">
        <v>2</v>
      </c>
      <c r="J7226" s="1" t="s">
        <v>12684</v>
      </c>
      <c r="K7226" s="1"/>
    </row>
    <row r="7227" spans="1:11" hidden="1">
      <c r="A7227" s="1" t="s">
        <v>12646</v>
      </c>
      <c r="B7227" s="1" t="s">
        <v>259</v>
      </c>
      <c r="C7227" s="48" t="str">
        <f t="shared" si="224"/>
        <v>ק טירה</v>
      </c>
      <c r="D7227" s="1" t="s">
        <v>12676</v>
      </c>
      <c r="E7227" s="1"/>
      <c r="F7227" s="2">
        <v>3</v>
      </c>
      <c r="G7227" s="2">
        <f>INDEX(תוצאות_בחירות,MATCH(C7227,siot!$F$3:$F$1887,0),27)</f>
        <v>0</v>
      </c>
      <c r="H7227" s="2" t="b">
        <f t="shared" si="225"/>
        <v>0</v>
      </c>
      <c r="I7227" s="1" t="s">
        <v>2</v>
      </c>
      <c r="J7227" s="1" t="s">
        <v>12683</v>
      </c>
      <c r="K7227" s="1"/>
    </row>
    <row r="7228" spans="1:11" hidden="1">
      <c r="A7228" s="1" t="s">
        <v>12646</v>
      </c>
      <c r="B7228" s="1" t="s">
        <v>259</v>
      </c>
      <c r="C7228" s="48" t="str">
        <f t="shared" si="224"/>
        <v>ק טירה</v>
      </c>
      <c r="D7228" s="1" t="s">
        <v>12676</v>
      </c>
      <c r="E7228" s="1"/>
      <c r="F7228" s="2">
        <v>4</v>
      </c>
      <c r="G7228" s="2">
        <f>INDEX(תוצאות_בחירות,MATCH(C7228,siot!$F$3:$F$1887,0),27)</f>
        <v>0</v>
      </c>
      <c r="H7228" s="2" t="b">
        <f t="shared" si="225"/>
        <v>0</v>
      </c>
      <c r="I7228" s="1" t="s">
        <v>2</v>
      </c>
      <c r="J7228" s="1" t="s">
        <v>12682</v>
      </c>
      <c r="K7228" s="1"/>
    </row>
    <row r="7229" spans="1:11" hidden="1">
      <c r="A7229" s="1" t="s">
        <v>12646</v>
      </c>
      <c r="B7229" s="1" t="s">
        <v>259</v>
      </c>
      <c r="C7229" s="48" t="str">
        <f t="shared" si="224"/>
        <v>ק טירה</v>
      </c>
      <c r="D7229" s="1" t="s">
        <v>12676</v>
      </c>
      <c r="E7229" s="1"/>
      <c r="F7229" s="2">
        <v>5</v>
      </c>
      <c r="G7229" s="2">
        <f>INDEX(תוצאות_בחירות,MATCH(C7229,siot!$F$3:$F$1887,0),27)</f>
        <v>0</v>
      </c>
      <c r="H7229" s="2" t="b">
        <f t="shared" si="225"/>
        <v>0</v>
      </c>
      <c r="I7229" s="1" t="s">
        <v>2</v>
      </c>
      <c r="J7229" s="1" t="s">
        <v>12681</v>
      </c>
      <c r="K7229" s="1"/>
    </row>
    <row r="7230" spans="1:11" hidden="1">
      <c r="A7230" s="1" t="s">
        <v>12646</v>
      </c>
      <c r="B7230" s="1" t="s">
        <v>259</v>
      </c>
      <c r="C7230" s="48" t="str">
        <f t="shared" si="224"/>
        <v>ק טירה</v>
      </c>
      <c r="D7230" s="1" t="s">
        <v>12676</v>
      </c>
      <c r="E7230" s="1"/>
      <c r="F7230" s="2">
        <v>6</v>
      </c>
      <c r="G7230" s="2">
        <f>INDEX(תוצאות_בחירות,MATCH(C7230,siot!$F$3:$F$1887,0),27)</f>
        <v>0</v>
      </c>
      <c r="H7230" s="2" t="b">
        <f t="shared" si="225"/>
        <v>0</v>
      </c>
      <c r="I7230" s="1" t="s">
        <v>2</v>
      </c>
      <c r="J7230" s="1" t="s">
        <v>12680</v>
      </c>
      <c r="K7230" s="1"/>
    </row>
    <row r="7231" spans="1:11" hidden="1">
      <c r="A7231" s="1" t="s">
        <v>12646</v>
      </c>
      <c r="B7231" s="1" t="s">
        <v>259</v>
      </c>
      <c r="C7231" s="48" t="str">
        <f t="shared" si="224"/>
        <v>ק טירה</v>
      </c>
      <c r="D7231" s="1" t="s">
        <v>12676</v>
      </c>
      <c r="E7231" s="1"/>
      <c r="F7231" s="2">
        <v>7</v>
      </c>
      <c r="G7231" s="2">
        <f>INDEX(תוצאות_בחירות,MATCH(C7231,siot!$F$3:$F$1887,0),27)</f>
        <v>0</v>
      </c>
      <c r="H7231" s="2" t="b">
        <f t="shared" si="225"/>
        <v>0</v>
      </c>
      <c r="I7231" s="1" t="s">
        <v>2</v>
      </c>
      <c r="J7231" s="1" t="s">
        <v>12679</v>
      </c>
      <c r="K7231" s="1"/>
    </row>
    <row r="7232" spans="1:11" hidden="1">
      <c r="A7232" s="1" t="s">
        <v>12646</v>
      </c>
      <c r="B7232" s="1" t="s">
        <v>259</v>
      </c>
      <c r="C7232" s="48" t="str">
        <f t="shared" si="224"/>
        <v>ק טירה</v>
      </c>
      <c r="D7232" s="1" t="s">
        <v>12676</v>
      </c>
      <c r="E7232" s="1"/>
      <c r="F7232" s="2">
        <v>8</v>
      </c>
      <c r="G7232" s="2">
        <f>INDEX(תוצאות_בחירות,MATCH(C7232,siot!$F$3:$F$1887,0),27)</f>
        <v>0</v>
      </c>
      <c r="H7232" s="2" t="b">
        <f t="shared" si="225"/>
        <v>0</v>
      </c>
      <c r="I7232" s="1" t="s">
        <v>2</v>
      </c>
      <c r="J7232" s="1" t="s">
        <v>12678</v>
      </c>
      <c r="K7232" s="1"/>
    </row>
    <row r="7233" spans="1:11" hidden="1">
      <c r="A7233" s="1" t="s">
        <v>12646</v>
      </c>
      <c r="B7233" s="1" t="s">
        <v>259</v>
      </c>
      <c r="C7233" s="48" t="str">
        <f t="shared" si="224"/>
        <v>ק טירה</v>
      </c>
      <c r="D7233" s="1" t="s">
        <v>12676</v>
      </c>
      <c r="E7233" s="1"/>
      <c r="F7233" s="2">
        <v>9</v>
      </c>
      <c r="G7233" s="2">
        <f>INDEX(תוצאות_בחירות,MATCH(C7233,siot!$F$3:$F$1887,0),27)</f>
        <v>0</v>
      </c>
      <c r="H7233" s="2" t="b">
        <f t="shared" si="225"/>
        <v>0</v>
      </c>
      <c r="I7233" s="1" t="s">
        <v>2</v>
      </c>
      <c r="J7233" s="1" t="s">
        <v>12677</v>
      </c>
      <c r="K7233" s="1"/>
    </row>
    <row r="7234" spans="1:11" hidden="1">
      <c r="A7234" s="1" t="s">
        <v>12646</v>
      </c>
      <c r="B7234" s="1" t="s">
        <v>259</v>
      </c>
      <c r="C7234" s="48" t="str">
        <f t="shared" si="224"/>
        <v>ק טירה</v>
      </c>
      <c r="D7234" s="1" t="s">
        <v>12676</v>
      </c>
      <c r="E7234" s="1"/>
      <c r="F7234" s="2">
        <v>10</v>
      </c>
      <c r="G7234" s="2">
        <f>INDEX(תוצאות_בחירות,MATCH(C7234,siot!$F$3:$F$1887,0),27)</f>
        <v>0</v>
      </c>
      <c r="H7234" s="2" t="b">
        <f t="shared" si="225"/>
        <v>0</v>
      </c>
      <c r="I7234" s="1" t="s">
        <v>2</v>
      </c>
      <c r="J7234" s="1" t="s">
        <v>12675</v>
      </c>
      <c r="K7234" s="1"/>
    </row>
    <row r="7235" spans="1:11" hidden="1">
      <c r="A7235" s="1" t="s">
        <v>12646</v>
      </c>
      <c r="B7235" s="1" t="s">
        <v>658</v>
      </c>
      <c r="C7235" s="48" t="str">
        <f t="shared" si="224"/>
        <v>קנ טירה</v>
      </c>
      <c r="D7235" s="1" t="s">
        <v>1326</v>
      </c>
      <c r="E7235" s="1" t="s">
        <v>3</v>
      </c>
      <c r="F7235" s="2" t="s">
        <v>19548</v>
      </c>
      <c r="G7235" s="2">
        <f>INDEX(תוצאות_בחירות,MATCH(C7235,siot!$F$3:$F$1887,0),27)</f>
        <v>1</v>
      </c>
      <c r="H7235" s="2" t="b">
        <f t="shared" si="225"/>
        <v>0</v>
      </c>
      <c r="I7235" s="1"/>
      <c r="J7235" s="1"/>
      <c r="K7235" s="1"/>
    </row>
    <row r="7236" spans="1:11">
      <c r="A7236" s="1" t="s">
        <v>12646</v>
      </c>
      <c r="B7236" s="1" t="s">
        <v>658</v>
      </c>
      <c r="C7236" s="48" t="str">
        <f t="shared" ref="C7236:C7299" si="226">B7236&amp;" "&amp;A7236</f>
        <v>קנ טירה</v>
      </c>
      <c r="D7236" s="1" t="s">
        <v>1326</v>
      </c>
      <c r="E7236" s="1"/>
      <c r="F7236" s="2">
        <v>1</v>
      </c>
      <c r="G7236" s="2">
        <f>INDEX(תוצאות_בחירות,MATCH(C7236,siot!$F$3:$F$1887,0),27)</f>
        <v>1</v>
      </c>
      <c r="H7236" s="2" t="b">
        <f t="shared" ref="H7236:H7299" si="227">IF(OR(F7236&lt;G7236,G7236=F7236),TRUE,FALSE)</f>
        <v>1</v>
      </c>
      <c r="I7236" s="1" t="s">
        <v>2</v>
      </c>
      <c r="J7236" s="1" t="s">
        <v>12673</v>
      </c>
      <c r="K7236" s="1"/>
    </row>
    <row r="7237" spans="1:11" hidden="1">
      <c r="A7237" s="1" t="s">
        <v>12646</v>
      </c>
      <c r="B7237" s="1" t="s">
        <v>658</v>
      </c>
      <c r="C7237" s="48" t="str">
        <f t="shared" si="226"/>
        <v>קנ טירה</v>
      </c>
      <c r="D7237" s="1" t="s">
        <v>1326</v>
      </c>
      <c r="E7237" s="1"/>
      <c r="F7237" s="2">
        <v>2</v>
      </c>
      <c r="G7237" s="2">
        <f>INDEX(תוצאות_בחירות,MATCH(C7237,siot!$F$3:$F$1887,0),27)</f>
        <v>1</v>
      </c>
      <c r="H7237" s="2" t="b">
        <f t="shared" si="227"/>
        <v>0</v>
      </c>
      <c r="I7237" s="1" t="s">
        <v>2</v>
      </c>
      <c r="J7237" s="1" t="s">
        <v>12672</v>
      </c>
      <c r="K7237" s="1"/>
    </row>
    <row r="7238" spans="1:11" hidden="1">
      <c r="A7238" s="1" t="s">
        <v>12646</v>
      </c>
      <c r="B7238" s="1" t="s">
        <v>658</v>
      </c>
      <c r="C7238" s="48" t="str">
        <f t="shared" si="226"/>
        <v>קנ טירה</v>
      </c>
      <c r="D7238" s="1" t="s">
        <v>1326</v>
      </c>
      <c r="E7238" s="1"/>
      <c r="F7238" s="2">
        <v>3</v>
      </c>
      <c r="G7238" s="2">
        <f>INDEX(תוצאות_בחירות,MATCH(C7238,siot!$F$3:$F$1887,0),27)</f>
        <v>1</v>
      </c>
      <c r="H7238" s="2" t="b">
        <f t="shared" si="227"/>
        <v>0</v>
      </c>
      <c r="I7238" s="1" t="s">
        <v>2</v>
      </c>
      <c r="J7238" s="1" t="s">
        <v>12671</v>
      </c>
      <c r="K7238" s="1"/>
    </row>
    <row r="7239" spans="1:11" hidden="1">
      <c r="A7239" s="1" t="s">
        <v>12646</v>
      </c>
      <c r="B7239" s="1" t="s">
        <v>658</v>
      </c>
      <c r="C7239" s="48" t="str">
        <f t="shared" si="226"/>
        <v>קנ טירה</v>
      </c>
      <c r="D7239" s="1" t="s">
        <v>1326</v>
      </c>
      <c r="E7239" s="1"/>
      <c r="F7239" s="2">
        <v>4</v>
      </c>
      <c r="G7239" s="2">
        <f>INDEX(תוצאות_בחירות,MATCH(C7239,siot!$F$3:$F$1887,0),27)</f>
        <v>1</v>
      </c>
      <c r="H7239" s="2" t="b">
        <f t="shared" si="227"/>
        <v>0</v>
      </c>
      <c r="I7239" s="1" t="s">
        <v>2</v>
      </c>
      <c r="J7239" s="1" t="s">
        <v>12670</v>
      </c>
      <c r="K7239" s="1"/>
    </row>
    <row r="7240" spans="1:11" hidden="1">
      <c r="A7240" s="1" t="s">
        <v>12646</v>
      </c>
      <c r="B7240" s="1" t="s">
        <v>658</v>
      </c>
      <c r="C7240" s="48" t="str">
        <f t="shared" si="226"/>
        <v>קנ טירה</v>
      </c>
      <c r="D7240" s="1" t="s">
        <v>1326</v>
      </c>
      <c r="E7240" s="1"/>
      <c r="F7240" s="2">
        <v>5</v>
      </c>
      <c r="G7240" s="2">
        <f>INDEX(תוצאות_בחירות,MATCH(C7240,siot!$F$3:$F$1887,0),27)</f>
        <v>1</v>
      </c>
      <c r="H7240" s="2" t="b">
        <f t="shared" si="227"/>
        <v>0</v>
      </c>
      <c r="I7240" s="1" t="s">
        <v>2</v>
      </c>
      <c r="J7240" s="1" t="s">
        <v>12669</v>
      </c>
      <c r="K7240" s="1"/>
    </row>
    <row r="7241" spans="1:11" hidden="1">
      <c r="A7241" s="1" t="s">
        <v>12646</v>
      </c>
      <c r="B7241" s="1" t="s">
        <v>658</v>
      </c>
      <c r="C7241" s="48" t="str">
        <f t="shared" si="226"/>
        <v>קנ טירה</v>
      </c>
      <c r="D7241" s="1" t="s">
        <v>1326</v>
      </c>
      <c r="E7241" s="1"/>
      <c r="F7241" s="2">
        <v>6</v>
      </c>
      <c r="G7241" s="2">
        <f>INDEX(תוצאות_בחירות,MATCH(C7241,siot!$F$3:$F$1887,0),27)</f>
        <v>1</v>
      </c>
      <c r="H7241" s="2" t="b">
        <f t="shared" si="227"/>
        <v>0</v>
      </c>
      <c r="I7241" s="1" t="s">
        <v>2</v>
      </c>
      <c r="J7241" s="1" t="s">
        <v>12668</v>
      </c>
      <c r="K7241" s="1"/>
    </row>
    <row r="7242" spans="1:11" hidden="1">
      <c r="A7242" s="1" t="s">
        <v>12646</v>
      </c>
      <c r="B7242" s="1" t="s">
        <v>658</v>
      </c>
      <c r="C7242" s="48" t="str">
        <f t="shared" si="226"/>
        <v>קנ טירה</v>
      </c>
      <c r="D7242" s="1" t="s">
        <v>1326</v>
      </c>
      <c r="E7242" s="1"/>
      <c r="F7242" s="2">
        <v>7</v>
      </c>
      <c r="G7242" s="2">
        <f>INDEX(תוצאות_בחירות,MATCH(C7242,siot!$F$3:$F$1887,0),27)</f>
        <v>1</v>
      </c>
      <c r="H7242" s="2" t="b">
        <f t="shared" si="227"/>
        <v>0</v>
      </c>
      <c r="I7242" s="1" t="s">
        <v>2</v>
      </c>
      <c r="J7242" s="1" t="s">
        <v>12667</v>
      </c>
      <c r="K7242" s="1"/>
    </row>
    <row r="7243" spans="1:11" hidden="1">
      <c r="A7243" s="1" t="s">
        <v>12646</v>
      </c>
      <c r="B7243" s="1" t="s">
        <v>2375</v>
      </c>
      <c r="C7243" s="48" t="str">
        <f t="shared" si="226"/>
        <v>רצ טירה</v>
      </c>
      <c r="D7243" s="1" t="s">
        <v>1318</v>
      </c>
      <c r="E7243" s="1" t="s">
        <v>3</v>
      </c>
      <c r="F7243" s="2" t="s">
        <v>19548</v>
      </c>
      <c r="G7243" s="2">
        <f>INDEX(תוצאות_בחירות,MATCH(C7243,siot!$F$3:$F$1887,0),27)</f>
        <v>0</v>
      </c>
      <c r="H7243" s="2" t="b">
        <f t="shared" si="227"/>
        <v>0</v>
      </c>
      <c r="I7243" s="1"/>
      <c r="J7243" s="1"/>
      <c r="K7243" s="1"/>
    </row>
    <row r="7244" spans="1:11" hidden="1">
      <c r="A7244" s="1" t="s">
        <v>12646</v>
      </c>
      <c r="B7244" s="1" t="s">
        <v>2375</v>
      </c>
      <c r="C7244" s="48" t="str">
        <f t="shared" si="226"/>
        <v>רצ טירה</v>
      </c>
      <c r="D7244" s="1" t="s">
        <v>1318</v>
      </c>
      <c r="E7244" s="1"/>
      <c r="F7244" s="2">
        <v>1</v>
      </c>
      <c r="G7244" s="2">
        <f>INDEX(תוצאות_בחירות,MATCH(C7244,siot!$F$3:$F$1887,0),27)</f>
        <v>0</v>
      </c>
      <c r="H7244" s="2" t="b">
        <f t="shared" si="227"/>
        <v>0</v>
      </c>
      <c r="I7244" s="1" t="s">
        <v>2</v>
      </c>
      <c r="J7244" s="1" t="s">
        <v>12666</v>
      </c>
      <c r="K7244" s="1"/>
    </row>
    <row r="7245" spans="1:11" hidden="1">
      <c r="A7245" s="1" t="s">
        <v>12646</v>
      </c>
      <c r="B7245" s="1" t="s">
        <v>2375</v>
      </c>
      <c r="C7245" s="48" t="str">
        <f t="shared" si="226"/>
        <v>רצ טירה</v>
      </c>
      <c r="D7245" s="1" t="s">
        <v>1318</v>
      </c>
      <c r="E7245" s="1"/>
      <c r="F7245" s="2">
        <v>2</v>
      </c>
      <c r="G7245" s="2">
        <f>INDEX(תוצאות_בחירות,MATCH(C7245,siot!$F$3:$F$1887,0),27)</f>
        <v>0</v>
      </c>
      <c r="H7245" s="2" t="b">
        <f t="shared" si="227"/>
        <v>0</v>
      </c>
      <c r="I7245" s="1" t="s">
        <v>2</v>
      </c>
      <c r="J7245" s="1" t="s">
        <v>12665</v>
      </c>
      <c r="K7245" s="1"/>
    </row>
    <row r="7246" spans="1:11" hidden="1">
      <c r="A7246" s="1" t="s">
        <v>12646</v>
      </c>
      <c r="B7246" s="1" t="s">
        <v>2375</v>
      </c>
      <c r="C7246" s="48" t="str">
        <f t="shared" si="226"/>
        <v>רצ טירה</v>
      </c>
      <c r="D7246" s="1" t="s">
        <v>1318</v>
      </c>
      <c r="E7246" s="1"/>
      <c r="F7246" s="2">
        <v>3</v>
      </c>
      <c r="G7246" s="2">
        <f>INDEX(תוצאות_בחירות,MATCH(C7246,siot!$F$3:$F$1887,0),27)</f>
        <v>0</v>
      </c>
      <c r="H7246" s="2" t="b">
        <f t="shared" si="227"/>
        <v>0</v>
      </c>
      <c r="I7246" s="1" t="s">
        <v>2</v>
      </c>
      <c r="J7246" s="1" t="s">
        <v>12664</v>
      </c>
      <c r="K7246" s="1"/>
    </row>
    <row r="7247" spans="1:11" hidden="1">
      <c r="A7247" s="1" t="s">
        <v>12646</v>
      </c>
      <c r="B7247" s="1" t="s">
        <v>2375</v>
      </c>
      <c r="C7247" s="48" t="str">
        <f t="shared" si="226"/>
        <v>רצ טירה</v>
      </c>
      <c r="D7247" s="1" t="s">
        <v>1318</v>
      </c>
      <c r="E7247" s="1"/>
      <c r="F7247" s="2">
        <v>4</v>
      </c>
      <c r="G7247" s="2">
        <f>INDEX(תוצאות_בחירות,MATCH(C7247,siot!$F$3:$F$1887,0),27)</f>
        <v>0</v>
      </c>
      <c r="H7247" s="2" t="b">
        <f t="shared" si="227"/>
        <v>0</v>
      </c>
      <c r="I7247" s="1" t="s">
        <v>2</v>
      </c>
      <c r="J7247" s="1" t="s">
        <v>12663</v>
      </c>
      <c r="K7247" s="1"/>
    </row>
    <row r="7248" spans="1:11" hidden="1">
      <c r="A7248" s="1" t="s">
        <v>12646</v>
      </c>
      <c r="B7248" s="1" t="s">
        <v>2375</v>
      </c>
      <c r="C7248" s="48" t="str">
        <f t="shared" si="226"/>
        <v>רצ טירה</v>
      </c>
      <c r="D7248" s="1" t="s">
        <v>1318</v>
      </c>
      <c r="E7248" s="1"/>
      <c r="F7248" s="2">
        <v>5</v>
      </c>
      <c r="G7248" s="2">
        <f>INDEX(תוצאות_בחירות,MATCH(C7248,siot!$F$3:$F$1887,0),27)</f>
        <v>0</v>
      </c>
      <c r="H7248" s="2" t="b">
        <f t="shared" si="227"/>
        <v>0</v>
      </c>
      <c r="I7248" s="1" t="s">
        <v>2</v>
      </c>
      <c r="J7248" s="1" t="s">
        <v>12662</v>
      </c>
      <c r="K7248" s="1"/>
    </row>
    <row r="7249" spans="1:11" hidden="1">
      <c r="A7249" s="1" t="s">
        <v>12646</v>
      </c>
      <c r="B7249" s="1" t="s">
        <v>12655</v>
      </c>
      <c r="C7249" s="48" t="str">
        <f t="shared" si="226"/>
        <v>שע טירה</v>
      </c>
      <c r="D7249" s="1" t="s">
        <v>12654</v>
      </c>
      <c r="E7249" s="1" t="s">
        <v>3</v>
      </c>
      <c r="F7249" s="2" t="s">
        <v>19548</v>
      </c>
      <c r="G7249" s="2">
        <f>INDEX(תוצאות_בחירות,MATCH(C7249,siot!$F$3:$F$1887,0),27)</f>
        <v>0</v>
      </c>
      <c r="H7249" s="2" t="b">
        <f t="shared" si="227"/>
        <v>0</v>
      </c>
      <c r="I7249" s="1"/>
      <c r="J7249" s="1"/>
      <c r="K7249" s="1"/>
    </row>
    <row r="7250" spans="1:11" hidden="1">
      <c r="A7250" s="1" t="s">
        <v>12646</v>
      </c>
      <c r="B7250" s="1" t="s">
        <v>12655</v>
      </c>
      <c r="C7250" s="48" t="str">
        <f t="shared" si="226"/>
        <v>שע טירה</v>
      </c>
      <c r="D7250" s="1" t="s">
        <v>12654</v>
      </c>
      <c r="E7250" s="1"/>
      <c r="F7250" s="2">
        <v>1</v>
      </c>
      <c r="G7250" s="2">
        <f>INDEX(תוצאות_בחירות,MATCH(C7250,siot!$F$3:$F$1887,0),27)</f>
        <v>0</v>
      </c>
      <c r="H7250" s="2" t="b">
        <f t="shared" si="227"/>
        <v>0</v>
      </c>
      <c r="I7250" s="1" t="s">
        <v>2</v>
      </c>
      <c r="J7250" s="1" t="s">
        <v>12661</v>
      </c>
      <c r="K7250" s="1"/>
    </row>
    <row r="7251" spans="1:11" hidden="1">
      <c r="A7251" s="1" t="s">
        <v>12646</v>
      </c>
      <c r="B7251" s="1" t="s">
        <v>12655</v>
      </c>
      <c r="C7251" s="48" t="str">
        <f t="shared" si="226"/>
        <v>שע טירה</v>
      </c>
      <c r="D7251" s="1" t="s">
        <v>12654</v>
      </c>
      <c r="E7251" s="1"/>
      <c r="F7251" s="2">
        <v>2</v>
      </c>
      <c r="G7251" s="2">
        <f>INDEX(תוצאות_בחירות,MATCH(C7251,siot!$F$3:$F$1887,0),27)</f>
        <v>0</v>
      </c>
      <c r="H7251" s="2" t="b">
        <f t="shared" si="227"/>
        <v>0</v>
      </c>
      <c r="I7251" s="1" t="s">
        <v>2</v>
      </c>
      <c r="J7251" s="1" t="s">
        <v>12660</v>
      </c>
      <c r="K7251" s="1"/>
    </row>
    <row r="7252" spans="1:11" hidden="1">
      <c r="A7252" s="1" t="s">
        <v>12646</v>
      </c>
      <c r="B7252" s="1" t="s">
        <v>12655</v>
      </c>
      <c r="C7252" s="48" t="str">
        <f t="shared" si="226"/>
        <v>שע טירה</v>
      </c>
      <c r="D7252" s="1" t="s">
        <v>12654</v>
      </c>
      <c r="E7252" s="1"/>
      <c r="F7252" s="2">
        <v>3</v>
      </c>
      <c r="G7252" s="2">
        <f>INDEX(תוצאות_בחירות,MATCH(C7252,siot!$F$3:$F$1887,0),27)</f>
        <v>0</v>
      </c>
      <c r="H7252" s="2" t="b">
        <f t="shared" si="227"/>
        <v>0</v>
      </c>
      <c r="I7252" s="1" t="s">
        <v>2</v>
      </c>
      <c r="J7252" s="1" t="s">
        <v>12659</v>
      </c>
      <c r="K7252" s="1"/>
    </row>
    <row r="7253" spans="1:11" hidden="1">
      <c r="A7253" s="1" t="s">
        <v>12646</v>
      </c>
      <c r="B7253" s="1" t="s">
        <v>12655</v>
      </c>
      <c r="C7253" s="48" t="str">
        <f t="shared" si="226"/>
        <v>שע טירה</v>
      </c>
      <c r="D7253" s="1" t="s">
        <v>12654</v>
      </c>
      <c r="E7253" s="1"/>
      <c r="F7253" s="2">
        <v>4</v>
      </c>
      <c r="G7253" s="2">
        <f>INDEX(תוצאות_בחירות,MATCH(C7253,siot!$F$3:$F$1887,0),27)</f>
        <v>0</v>
      </c>
      <c r="H7253" s="2" t="b">
        <f t="shared" si="227"/>
        <v>0</v>
      </c>
      <c r="I7253" s="1" t="s">
        <v>2</v>
      </c>
      <c r="J7253" s="1" t="s">
        <v>12658</v>
      </c>
      <c r="K7253" s="1"/>
    </row>
    <row r="7254" spans="1:11" hidden="1">
      <c r="A7254" s="1" t="s">
        <v>12646</v>
      </c>
      <c r="B7254" s="1" t="s">
        <v>12655</v>
      </c>
      <c r="C7254" s="48" t="str">
        <f t="shared" si="226"/>
        <v>שע טירה</v>
      </c>
      <c r="D7254" s="1" t="s">
        <v>12654</v>
      </c>
      <c r="E7254" s="1"/>
      <c r="F7254" s="2">
        <v>5</v>
      </c>
      <c r="G7254" s="2">
        <f>INDEX(תוצאות_בחירות,MATCH(C7254,siot!$F$3:$F$1887,0),27)</f>
        <v>0</v>
      </c>
      <c r="H7254" s="2" t="b">
        <f t="shared" si="227"/>
        <v>0</v>
      </c>
      <c r="I7254" s="1" t="s">
        <v>2</v>
      </c>
      <c r="J7254" s="1" t="s">
        <v>12657</v>
      </c>
      <c r="K7254" s="1"/>
    </row>
    <row r="7255" spans="1:11" hidden="1">
      <c r="A7255" s="1" t="s">
        <v>12646</v>
      </c>
      <c r="B7255" s="1" t="s">
        <v>12655</v>
      </c>
      <c r="C7255" s="48" t="str">
        <f t="shared" si="226"/>
        <v>שע טירה</v>
      </c>
      <c r="D7255" s="1" t="s">
        <v>12654</v>
      </c>
      <c r="E7255" s="1"/>
      <c r="F7255" s="2">
        <v>6</v>
      </c>
      <c r="G7255" s="2">
        <f>INDEX(תוצאות_בחירות,MATCH(C7255,siot!$F$3:$F$1887,0),27)</f>
        <v>0</v>
      </c>
      <c r="H7255" s="2" t="b">
        <f t="shared" si="227"/>
        <v>0</v>
      </c>
      <c r="I7255" s="1" t="s">
        <v>2</v>
      </c>
      <c r="J7255" s="1" t="s">
        <v>12656</v>
      </c>
      <c r="K7255" s="1"/>
    </row>
    <row r="7256" spans="1:11" hidden="1">
      <c r="A7256" s="1" t="s">
        <v>12646</v>
      </c>
      <c r="B7256" s="1" t="s">
        <v>12655</v>
      </c>
      <c r="C7256" s="48" t="str">
        <f t="shared" si="226"/>
        <v>שע טירה</v>
      </c>
      <c r="D7256" s="1" t="s">
        <v>12654</v>
      </c>
      <c r="E7256" s="1"/>
      <c r="F7256" s="2">
        <v>7</v>
      </c>
      <c r="G7256" s="2">
        <f>INDEX(תוצאות_בחירות,MATCH(C7256,siot!$F$3:$F$1887,0),27)</f>
        <v>0</v>
      </c>
      <c r="H7256" s="2" t="b">
        <f t="shared" si="227"/>
        <v>0</v>
      </c>
      <c r="I7256" s="1" t="s">
        <v>2</v>
      </c>
      <c r="J7256" s="1" t="s">
        <v>12653</v>
      </c>
      <c r="K7256" s="1"/>
    </row>
    <row r="7257" spans="1:11" hidden="1">
      <c r="A7257" s="1" t="s">
        <v>12646</v>
      </c>
      <c r="B7257" s="1" t="s">
        <v>84</v>
      </c>
      <c r="C7257" s="48" t="str">
        <f t="shared" si="226"/>
        <v>ת טירה</v>
      </c>
      <c r="D7257" s="1" t="s">
        <v>7875</v>
      </c>
      <c r="E7257" s="1" t="s">
        <v>3</v>
      </c>
      <c r="F7257" s="2" t="s">
        <v>19548</v>
      </c>
      <c r="G7257" s="2">
        <f>INDEX(תוצאות_בחירות,MATCH(C7257,siot!$F$3:$F$1887,0),27)</f>
        <v>0</v>
      </c>
      <c r="H7257" s="2" t="b">
        <f t="shared" si="227"/>
        <v>0</v>
      </c>
      <c r="I7257" s="1"/>
      <c r="J7257" s="1"/>
      <c r="K7257" s="1"/>
    </row>
    <row r="7258" spans="1:11" hidden="1">
      <c r="A7258" s="1" t="s">
        <v>12646</v>
      </c>
      <c r="B7258" s="1" t="s">
        <v>84</v>
      </c>
      <c r="C7258" s="48" t="str">
        <f t="shared" si="226"/>
        <v>ת טירה</v>
      </c>
      <c r="D7258" s="1" t="s">
        <v>7875</v>
      </c>
      <c r="E7258" s="1"/>
      <c r="F7258" s="2">
        <v>1</v>
      </c>
      <c r="G7258" s="2">
        <f>INDEX(תוצאות_בחירות,MATCH(C7258,siot!$F$3:$F$1887,0),27)</f>
        <v>0</v>
      </c>
      <c r="H7258" s="2" t="b">
        <f t="shared" si="227"/>
        <v>0</v>
      </c>
      <c r="I7258" s="1" t="s">
        <v>2</v>
      </c>
      <c r="J7258" s="1" t="s">
        <v>12652</v>
      </c>
      <c r="K7258" s="1"/>
    </row>
    <row r="7259" spans="1:11" hidden="1">
      <c r="A7259" s="1" t="s">
        <v>12646</v>
      </c>
      <c r="B7259" s="1" t="s">
        <v>84</v>
      </c>
      <c r="C7259" s="48" t="str">
        <f t="shared" si="226"/>
        <v>ת טירה</v>
      </c>
      <c r="D7259" s="1" t="s">
        <v>7875</v>
      </c>
      <c r="E7259" s="1"/>
      <c r="F7259" s="2">
        <v>2</v>
      </c>
      <c r="G7259" s="2">
        <f>INDEX(תוצאות_בחירות,MATCH(C7259,siot!$F$3:$F$1887,0),27)</f>
        <v>0</v>
      </c>
      <c r="H7259" s="2" t="b">
        <f t="shared" si="227"/>
        <v>0</v>
      </c>
      <c r="I7259" s="1" t="s">
        <v>2</v>
      </c>
      <c r="J7259" s="1" t="s">
        <v>12651</v>
      </c>
      <c r="K7259" s="1"/>
    </row>
    <row r="7260" spans="1:11" hidden="1">
      <c r="A7260" s="1" t="s">
        <v>12646</v>
      </c>
      <c r="B7260" s="1" t="s">
        <v>84</v>
      </c>
      <c r="C7260" s="48" t="str">
        <f t="shared" si="226"/>
        <v>ת טירה</v>
      </c>
      <c r="D7260" s="1" t="s">
        <v>7875</v>
      </c>
      <c r="E7260" s="1"/>
      <c r="F7260" s="2">
        <v>3</v>
      </c>
      <c r="G7260" s="2">
        <f>INDEX(תוצאות_בחירות,MATCH(C7260,siot!$F$3:$F$1887,0),27)</f>
        <v>0</v>
      </c>
      <c r="H7260" s="2" t="b">
        <f t="shared" si="227"/>
        <v>0</v>
      </c>
      <c r="I7260" s="1" t="s">
        <v>2</v>
      </c>
      <c r="J7260" s="1" t="s">
        <v>12650</v>
      </c>
      <c r="K7260" s="1"/>
    </row>
    <row r="7261" spans="1:11" hidden="1">
      <c r="A7261" s="1" t="s">
        <v>12646</v>
      </c>
      <c r="B7261" s="1" t="s">
        <v>84</v>
      </c>
      <c r="C7261" s="48" t="str">
        <f t="shared" si="226"/>
        <v>ת טירה</v>
      </c>
      <c r="D7261" s="1" t="s">
        <v>7875</v>
      </c>
      <c r="E7261" s="1"/>
      <c r="F7261" s="2">
        <v>4</v>
      </c>
      <c r="G7261" s="2">
        <f>INDEX(תוצאות_בחירות,MATCH(C7261,siot!$F$3:$F$1887,0),27)</f>
        <v>0</v>
      </c>
      <c r="H7261" s="2" t="b">
        <f t="shared" si="227"/>
        <v>0</v>
      </c>
      <c r="I7261" s="1" t="s">
        <v>2</v>
      </c>
      <c r="J7261" s="1" t="s">
        <v>12649</v>
      </c>
      <c r="K7261" s="1"/>
    </row>
    <row r="7262" spans="1:11" hidden="1">
      <c r="A7262" s="1" t="s">
        <v>12646</v>
      </c>
      <c r="B7262" s="1" t="s">
        <v>84</v>
      </c>
      <c r="C7262" s="48" t="str">
        <f t="shared" si="226"/>
        <v>ת טירה</v>
      </c>
      <c r="D7262" s="1" t="s">
        <v>7875</v>
      </c>
      <c r="E7262" s="1"/>
      <c r="F7262" s="2">
        <v>5</v>
      </c>
      <c r="G7262" s="2">
        <f>INDEX(תוצאות_בחירות,MATCH(C7262,siot!$F$3:$F$1887,0),27)</f>
        <v>0</v>
      </c>
      <c r="H7262" s="2" t="b">
        <f t="shared" si="227"/>
        <v>0</v>
      </c>
      <c r="I7262" s="1" t="s">
        <v>2</v>
      </c>
      <c r="J7262" s="1" t="s">
        <v>12648</v>
      </c>
      <c r="K7262" s="1"/>
    </row>
    <row r="7263" spans="1:11" hidden="1">
      <c r="A7263" s="1" t="s">
        <v>12646</v>
      </c>
      <c r="B7263" s="1" t="s">
        <v>84</v>
      </c>
      <c r="C7263" s="48" t="str">
        <f t="shared" si="226"/>
        <v>ת טירה</v>
      </c>
      <c r="D7263" s="1" t="s">
        <v>7875</v>
      </c>
      <c r="E7263" s="1"/>
      <c r="F7263" s="2">
        <v>6</v>
      </c>
      <c r="G7263" s="2">
        <f>INDEX(תוצאות_בחירות,MATCH(C7263,siot!$F$3:$F$1887,0),27)</f>
        <v>0</v>
      </c>
      <c r="H7263" s="2" t="b">
        <f t="shared" si="227"/>
        <v>0</v>
      </c>
      <c r="I7263" s="1" t="s">
        <v>2</v>
      </c>
      <c r="J7263" s="1" t="s">
        <v>12647</v>
      </c>
      <c r="K7263" s="1"/>
    </row>
    <row r="7264" spans="1:11" hidden="1">
      <c r="A7264" s="1" t="s">
        <v>12646</v>
      </c>
      <c r="B7264" s="1" t="s">
        <v>84</v>
      </c>
      <c r="C7264" s="48" t="str">
        <f t="shared" si="226"/>
        <v>ת טירה</v>
      </c>
      <c r="D7264" s="1" t="s">
        <v>7875</v>
      </c>
      <c r="E7264" s="1"/>
      <c r="F7264" s="2">
        <v>7</v>
      </c>
      <c r="G7264" s="2">
        <f>INDEX(תוצאות_בחירות,MATCH(C7264,siot!$F$3:$F$1887,0),27)</f>
        <v>0</v>
      </c>
      <c r="H7264" s="2" t="b">
        <f t="shared" si="227"/>
        <v>0</v>
      </c>
      <c r="I7264" s="1" t="s">
        <v>2</v>
      </c>
      <c r="J7264" s="1" t="s">
        <v>12645</v>
      </c>
      <c r="K7264" s="1"/>
    </row>
    <row r="7265" spans="1:11" hidden="1">
      <c r="A7265" s="1" t="s">
        <v>12549</v>
      </c>
      <c r="B7265" s="1" t="s">
        <v>3822</v>
      </c>
      <c r="C7265" s="48" t="str">
        <f t="shared" si="226"/>
        <v>ג טירת כרמל</v>
      </c>
      <c r="D7265" s="1" t="s">
        <v>3821</v>
      </c>
      <c r="E7265" s="1" t="s">
        <v>3</v>
      </c>
      <c r="F7265" s="2" t="s">
        <v>19548</v>
      </c>
      <c r="G7265" s="2">
        <f>INDEX(תוצאות_בחירות,MATCH(C7265,siot!$F$3:$F$1887,0),27)</f>
        <v>0</v>
      </c>
      <c r="H7265" s="2" t="b">
        <f t="shared" si="227"/>
        <v>0</v>
      </c>
      <c r="I7265" s="1"/>
      <c r="J7265" s="1"/>
      <c r="K7265" s="1"/>
    </row>
    <row r="7266" spans="1:11" hidden="1">
      <c r="A7266" s="1" t="s">
        <v>12549</v>
      </c>
      <c r="B7266" s="1" t="s">
        <v>3822</v>
      </c>
      <c r="C7266" s="48" t="str">
        <f t="shared" si="226"/>
        <v>ג טירת כרמל</v>
      </c>
      <c r="D7266" s="1" t="s">
        <v>3821</v>
      </c>
      <c r="E7266" s="1"/>
      <c r="F7266" s="2">
        <v>1</v>
      </c>
      <c r="G7266" s="2">
        <f>INDEX(תוצאות_בחירות,MATCH(C7266,siot!$F$3:$F$1887,0),27)</f>
        <v>0</v>
      </c>
      <c r="H7266" s="2" t="b">
        <f t="shared" si="227"/>
        <v>0</v>
      </c>
      <c r="I7266" s="1" t="s">
        <v>2</v>
      </c>
      <c r="J7266" s="1" t="s">
        <v>12644</v>
      </c>
      <c r="K7266" s="1"/>
    </row>
    <row r="7267" spans="1:11" hidden="1">
      <c r="A7267" s="1" t="s">
        <v>12549</v>
      </c>
      <c r="B7267" s="1" t="s">
        <v>3822</v>
      </c>
      <c r="C7267" s="48" t="str">
        <f t="shared" si="226"/>
        <v>ג טירת כרמל</v>
      </c>
      <c r="D7267" s="1" t="s">
        <v>3821</v>
      </c>
      <c r="E7267" s="1"/>
      <c r="F7267" s="2">
        <v>2</v>
      </c>
      <c r="G7267" s="2">
        <f>INDEX(תוצאות_בחירות,MATCH(C7267,siot!$F$3:$F$1887,0),27)</f>
        <v>0</v>
      </c>
      <c r="H7267" s="2" t="b">
        <f t="shared" si="227"/>
        <v>0</v>
      </c>
      <c r="I7267" s="1" t="s">
        <v>2</v>
      </c>
      <c r="J7267" s="1" t="s">
        <v>12643</v>
      </c>
      <c r="K7267" s="1"/>
    </row>
    <row r="7268" spans="1:11" hidden="1">
      <c r="A7268" s="1" t="s">
        <v>12549</v>
      </c>
      <c r="B7268" s="1" t="s">
        <v>3822</v>
      </c>
      <c r="C7268" s="48" t="str">
        <f t="shared" si="226"/>
        <v>ג טירת כרמל</v>
      </c>
      <c r="D7268" s="1" t="s">
        <v>3821</v>
      </c>
      <c r="E7268" s="1"/>
      <c r="F7268" s="2">
        <v>3</v>
      </c>
      <c r="G7268" s="2">
        <f>INDEX(תוצאות_בחירות,MATCH(C7268,siot!$F$3:$F$1887,0),27)</f>
        <v>0</v>
      </c>
      <c r="H7268" s="2" t="b">
        <f t="shared" si="227"/>
        <v>0</v>
      </c>
      <c r="I7268" s="1" t="s">
        <v>2</v>
      </c>
      <c r="J7268" s="1" t="s">
        <v>12642</v>
      </c>
      <c r="K7268" s="1"/>
    </row>
    <row r="7269" spans="1:11" hidden="1">
      <c r="A7269" s="1" t="s">
        <v>12549</v>
      </c>
      <c r="B7269" s="1" t="s">
        <v>3822</v>
      </c>
      <c r="C7269" s="48" t="str">
        <f t="shared" si="226"/>
        <v>ג טירת כרמל</v>
      </c>
      <c r="D7269" s="1" t="s">
        <v>3821</v>
      </c>
      <c r="E7269" s="1"/>
      <c r="F7269" s="2">
        <v>4</v>
      </c>
      <c r="G7269" s="2">
        <f>INDEX(תוצאות_בחירות,MATCH(C7269,siot!$F$3:$F$1887,0),27)</f>
        <v>0</v>
      </c>
      <c r="H7269" s="2" t="b">
        <f t="shared" si="227"/>
        <v>0</v>
      </c>
      <c r="I7269" s="1" t="s">
        <v>2</v>
      </c>
      <c r="J7269" s="1" t="s">
        <v>12641</v>
      </c>
      <c r="K7269" s="1"/>
    </row>
    <row r="7270" spans="1:11" hidden="1">
      <c r="A7270" s="1" t="s">
        <v>12549</v>
      </c>
      <c r="B7270" s="1" t="s">
        <v>3822</v>
      </c>
      <c r="C7270" s="48" t="str">
        <f t="shared" si="226"/>
        <v>ג טירת כרמל</v>
      </c>
      <c r="D7270" s="1" t="s">
        <v>3821</v>
      </c>
      <c r="E7270" s="1"/>
      <c r="F7270" s="2">
        <v>5</v>
      </c>
      <c r="G7270" s="2">
        <f>INDEX(תוצאות_בחירות,MATCH(C7270,siot!$F$3:$F$1887,0),27)</f>
        <v>0</v>
      </c>
      <c r="H7270" s="2" t="b">
        <f t="shared" si="227"/>
        <v>0</v>
      </c>
      <c r="I7270" s="1" t="s">
        <v>2</v>
      </c>
      <c r="J7270" s="1" t="s">
        <v>12640</v>
      </c>
      <c r="K7270" s="1"/>
    </row>
    <row r="7271" spans="1:11" hidden="1">
      <c r="A7271" s="1" t="s">
        <v>12549</v>
      </c>
      <c r="B7271" s="1" t="s">
        <v>3822</v>
      </c>
      <c r="C7271" s="48" t="str">
        <f t="shared" si="226"/>
        <v>ג טירת כרמל</v>
      </c>
      <c r="D7271" s="1" t="s">
        <v>3821</v>
      </c>
      <c r="E7271" s="1"/>
      <c r="F7271" s="2">
        <v>6</v>
      </c>
      <c r="G7271" s="2">
        <f>INDEX(תוצאות_בחירות,MATCH(C7271,siot!$F$3:$F$1887,0),27)</f>
        <v>0</v>
      </c>
      <c r="H7271" s="2" t="b">
        <f t="shared" si="227"/>
        <v>0</v>
      </c>
      <c r="I7271" s="1" t="s">
        <v>2</v>
      </c>
      <c r="J7271" s="1" t="s">
        <v>12639</v>
      </c>
      <c r="K7271" s="1"/>
    </row>
    <row r="7272" spans="1:11" hidden="1">
      <c r="A7272" s="1" t="s">
        <v>12549</v>
      </c>
      <c r="B7272" s="1" t="s">
        <v>573</v>
      </c>
      <c r="C7272" s="48" t="str">
        <f t="shared" si="226"/>
        <v>זך טירת כרמל</v>
      </c>
      <c r="D7272" s="1" t="s">
        <v>12632</v>
      </c>
      <c r="E7272" s="1" t="s">
        <v>3</v>
      </c>
      <c r="F7272" s="2" t="s">
        <v>19548</v>
      </c>
      <c r="G7272" s="2">
        <f>INDEX(תוצאות_בחירות,MATCH(C7272,siot!$F$3:$F$1887,0),27)</f>
        <v>0</v>
      </c>
      <c r="H7272" s="2" t="b">
        <f t="shared" si="227"/>
        <v>0</v>
      </c>
      <c r="I7272" s="1"/>
      <c r="J7272" s="1"/>
      <c r="K7272" s="1"/>
    </row>
    <row r="7273" spans="1:11" hidden="1">
      <c r="A7273" s="1" t="s">
        <v>12549</v>
      </c>
      <c r="B7273" s="1" t="s">
        <v>573</v>
      </c>
      <c r="C7273" s="48" t="str">
        <f t="shared" si="226"/>
        <v>זך טירת כרמל</v>
      </c>
      <c r="D7273" s="1" t="s">
        <v>12632</v>
      </c>
      <c r="E7273" s="1"/>
      <c r="F7273" s="2">
        <v>1</v>
      </c>
      <c r="G7273" s="2">
        <f>INDEX(תוצאות_בחירות,MATCH(C7273,siot!$F$3:$F$1887,0),27)</f>
        <v>0</v>
      </c>
      <c r="H7273" s="2" t="b">
        <f t="shared" si="227"/>
        <v>0</v>
      </c>
      <c r="I7273" s="1" t="s">
        <v>2</v>
      </c>
      <c r="J7273" s="1" t="s">
        <v>12638</v>
      </c>
      <c r="K7273" s="1"/>
    </row>
    <row r="7274" spans="1:11" hidden="1">
      <c r="A7274" s="1" t="s">
        <v>12549</v>
      </c>
      <c r="B7274" s="1" t="s">
        <v>573</v>
      </c>
      <c r="C7274" s="48" t="str">
        <f t="shared" si="226"/>
        <v>זך טירת כרמל</v>
      </c>
      <c r="D7274" s="1" t="s">
        <v>12632</v>
      </c>
      <c r="E7274" s="1"/>
      <c r="F7274" s="2">
        <v>2</v>
      </c>
      <c r="G7274" s="2">
        <f>INDEX(תוצאות_בחירות,MATCH(C7274,siot!$F$3:$F$1887,0),27)</f>
        <v>0</v>
      </c>
      <c r="H7274" s="2" t="b">
        <f t="shared" si="227"/>
        <v>0</v>
      </c>
      <c r="I7274" s="1" t="s">
        <v>2</v>
      </c>
      <c r="J7274" s="1" t="s">
        <v>12637</v>
      </c>
      <c r="K7274" s="1"/>
    </row>
    <row r="7275" spans="1:11" hidden="1">
      <c r="A7275" s="1" t="s">
        <v>12549</v>
      </c>
      <c r="B7275" s="1" t="s">
        <v>573</v>
      </c>
      <c r="C7275" s="48" t="str">
        <f t="shared" si="226"/>
        <v>זך טירת כרמל</v>
      </c>
      <c r="D7275" s="1" t="s">
        <v>12632</v>
      </c>
      <c r="E7275" s="1"/>
      <c r="F7275" s="2">
        <v>3</v>
      </c>
      <c r="G7275" s="2">
        <f>INDEX(תוצאות_בחירות,MATCH(C7275,siot!$F$3:$F$1887,0),27)</f>
        <v>0</v>
      </c>
      <c r="H7275" s="2" t="b">
        <f t="shared" si="227"/>
        <v>0</v>
      </c>
      <c r="I7275" s="1" t="s">
        <v>2</v>
      </c>
      <c r="J7275" s="1" t="s">
        <v>12636</v>
      </c>
      <c r="K7275" s="1"/>
    </row>
    <row r="7276" spans="1:11" hidden="1">
      <c r="A7276" s="1" t="s">
        <v>12549</v>
      </c>
      <c r="B7276" s="1" t="s">
        <v>573</v>
      </c>
      <c r="C7276" s="48" t="str">
        <f t="shared" si="226"/>
        <v>זך טירת כרמל</v>
      </c>
      <c r="D7276" s="1" t="s">
        <v>12632</v>
      </c>
      <c r="E7276" s="1"/>
      <c r="F7276" s="2">
        <v>4</v>
      </c>
      <c r="G7276" s="2">
        <f>INDEX(תוצאות_בחירות,MATCH(C7276,siot!$F$3:$F$1887,0),27)</f>
        <v>0</v>
      </c>
      <c r="H7276" s="2" t="b">
        <f t="shared" si="227"/>
        <v>0</v>
      </c>
      <c r="I7276" s="1" t="s">
        <v>2</v>
      </c>
      <c r="J7276" s="1" t="s">
        <v>12635</v>
      </c>
      <c r="K7276" s="1"/>
    </row>
    <row r="7277" spans="1:11" hidden="1">
      <c r="A7277" s="1" t="s">
        <v>12549</v>
      </c>
      <c r="B7277" s="1" t="s">
        <v>573</v>
      </c>
      <c r="C7277" s="48" t="str">
        <f t="shared" si="226"/>
        <v>זך טירת כרמל</v>
      </c>
      <c r="D7277" s="1" t="s">
        <v>12632</v>
      </c>
      <c r="E7277" s="1"/>
      <c r="F7277" s="2">
        <v>5</v>
      </c>
      <c r="G7277" s="2">
        <f>INDEX(תוצאות_בחירות,MATCH(C7277,siot!$F$3:$F$1887,0),27)</f>
        <v>0</v>
      </c>
      <c r="H7277" s="2" t="b">
        <f t="shared" si="227"/>
        <v>0</v>
      </c>
      <c r="I7277" s="1" t="s">
        <v>2</v>
      </c>
      <c r="J7277" s="1" t="s">
        <v>12634</v>
      </c>
      <c r="K7277" s="1"/>
    </row>
    <row r="7278" spans="1:11" hidden="1">
      <c r="A7278" s="1" t="s">
        <v>12549</v>
      </c>
      <c r="B7278" s="1" t="s">
        <v>573</v>
      </c>
      <c r="C7278" s="48" t="str">
        <f t="shared" si="226"/>
        <v>זך טירת כרמל</v>
      </c>
      <c r="D7278" s="1" t="s">
        <v>12632</v>
      </c>
      <c r="E7278" s="1"/>
      <c r="F7278" s="2">
        <v>6</v>
      </c>
      <c r="G7278" s="2">
        <f>INDEX(תוצאות_בחירות,MATCH(C7278,siot!$F$3:$F$1887,0),27)</f>
        <v>0</v>
      </c>
      <c r="H7278" s="2" t="b">
        <f t="shared" si="227"/>
        <v>0</v>
      </c>
      <c r="I7278" s="1" t="s">
        <v>2</v>
      </c>
      <c r="J7278" s="1" t="s">
        <v>199</v>
      </c>
      <c r="K7278" s="1"/>
    </row>
    <row r="7279" spans="1:11" hidden="1">
      <c r="A7279" s="1" t="s">
        <v>12549</v>
      </c>
      <c r="B7279" s="1" t="s">
        <v>573</v>
      </c>
      <c r="C7279" s="48" t="str">
        <f t="shared" si="226"/>
        <v>זך טירת כרמל</v>
      </c>
      <c r="D7279" s="1" t="s">
        <v>12632</v>
      </c>
      <c r="E7279" s="1"/>
      <c r="F7279" s="2">
        <v>7</v>
      </c>
      <c r="G7279" s="2">
        <f>INDEX(תוצאות_בחירות,MATCH(C7279,siot!$F$3:$F$1887,0),27)</f>
        <v>0</v>
      </c>
      <c r="H7279" s="2" t="b">
        <f t="shared" si="227"/>
        <v>0</v>
      </c>
      <c r="I7279" s="1" t="s">
        <v>2</v>
      </c>
      <c r="J7279" s="1" t="s">
        <v>12633</v>
      </c>
      <c r="K7279" s="1"/>
    </row>
    <row r="7280" spans="1:11" hidden="1">
      <c r="A7280" s="1" t="s">
        <v>12549</v>
      </c>
      <c r="B7280" s="1" t="s">
        <v>573</v>
      </c>
      <c r="C7280" s="48" t="str">
        <f t="shared" si="226"/>
        <v>זך טירת כרמל</v>
      </c>
      <c r="D7280" s="1" t="s">
        <v>12632</v>
      </c>
      <c r="E7280" s="1"/>
      <c r="F7280" s="2">
        <v>8</v>
      </c>
      <c r="G7280" s="2">
        <f>INDEX(תוצאות_בחירות,MATCH(C7280,siot!$F$3:$F$1887,0),27)</f>
        <v>0</v>
      </c>
      <c r="H7280" s="2" t="b">
        <f t="shared" si="227"/>
        <v>0</v>
      </c>
      <c r="I7280" s="1" t="s">
        <v>2</v>
      </c>
      <c r="J7280" s="1" t="s">
        <v>7439</v>
      </c>
      <c r="K7280" s="1"/>
    </row>
    <row r="7281" spans="1:11" hidden="1">
      <c r="A7281" s="1" t="s">
        <v>12549</v>
      </c>
      <c r="B7281" s="1" t="s">
        <v>553</v>
      </c>
      <c r="C7281" s="48" t="str">
        <f t="shared" si="226"/>
        <v>חי טירת כרמל</v>
      </c>
      <c r="D7281" s="1" t="s">
        <v>12615</v>
      </c>
      <c r="E7281" s="1" t="s">
        <v>18</v>
      </c>
      <c r="F7281" s="2" t="s">
        <v>19548</v>
      </c>
      <c r="G7281" s="2">
        <f>INDEX(תוצאות_בחירות,MATCH(C7281,siot!$F$3:$F$1887,0),27)</f>
        <v>1</v>
      </c>
      <c r="H7281" s="2" t="b">
        <f t="shared" si="227"/>
        <v>0</v>
      </c>
      <c r="I7281" s="1"/>
      <c r="J7281" s="1"/>
      <c r="K7281" s="1"/>
    </row>
    <row r="7282" spans="1:11">
      <c r="A7282" s="1" t="s">
        <v>12549</v>
      </c>
      <c r="B7282" s="1" t="s">
        <v>553</v>
      </c>
      <c r="C7282" s="48" t="str">
        <f t="shared" si="226"/>
        <v>חי טירת כרמל</v>
      </c>
      <c r="D7282" s="1" t="s">
        <v>12615</v>
      </c>
      <c r="E7282" s="1" t="s">
        <v>17</v>
      </c>
      <c r="F7282" s="2">
        <v>1</v>
      </c>
      <c r="G7282" s="2">
        <f>INDEX(תוצאות_בחירות,MATCH(C7282,siot!$F$3:$F$1887,0),27)</f>
        <v>1</v>
      </c>
      <c r="H7282" s="2" t="b">
        <f t="shared" si="227"/>
        <v>1</v>
      </c>
      <c r="I7282" s="1" t="s">
        <v>2</v>
      </c>
      <c r="J7282" s="1" t="s">
        <v>12631</v>
      </c>
      <c r="K7282" s="1"/>
    </row>
    <row r="7283" spans="1:11" hidden="1">
      <c r="A7283" s="1" t="s">
        <v>12549</v>
      </c>
      <c r="B7283" s="1" t="s">
        <v>553</v>
      </c>
      <c r="C7283" s="48" t="str">
        <f t="shared" si="226"/>
        <v>חי טירת כרמל</v>
      </c>
      <c r="D7283" s="1" t="s">
        <v>12615</v>
      </c>
      <c r="E7283" s="1"/>
      <c r="F7283" s="2">
        <v>2</v>
      </c>
      <c r="G7283" s="2">
        <f>INDEX(תוצאות_בחירות,MATCH(C7283,siot!$F$3:$F$1887,0),27)</f>
        <v>1</v>
      </c>
      <c r="H7283" s="2" t="b">
        <f t="shared" si="227"/>
        <v>0</v>
      </c>
      <c r="I7283" s="1" t="s">
        <v>2</v>
      </c>
      <c r="J7283" s="1" t="s">
        <v>12630</v>
      </c>
      <c r="K7283" s="1"/>
    </row>
    <row r="7284" spans="1:11" hidden="1">
      <c r="A7284" s="1" t="s">
        <v>12549</v>
      </c>
      <c r="B7284" s="1" t="s">
        <v>553</v>
      </c>
      <c r="C7284" s="48" t="str">
        <f t="shared" si="226"/>
        <v>חי טירת כרמל</v>
      </c>
      <c r="D7284" s="1" t="s">
        <v>12615</v>
      </c>
      <c r="E7284" s="1"/>
      <c r="F7284" s="2">
        <v>3</v>
      </c>
      <c r="G7284" s="2">
        <f>INDEX(תוצאות_בחירות,MATCH(C7284,siot!$F$3:$F$1887,0),27)</f>
        <v>1</v>
      </c>
      <c r="H7284" s="2" t="b">
        <f t="shared" si="227"/>
        <v>0</v>
      </c>
      <c r="I7284" s="1" t="s">
        <v>2</v>
      </c>
      <c r="J7284" s="1" t="s">
        <v>12629</v>
      </c>
      <c r="K7284" s="1"/>
    </row>
    <row r="7285" spans="1:11" hidden="1">
      <c r="A7285" s="1" t="s">
        <v>12549</v>
      </c>
      <c r="B7285" s="1" t="s">
        <v>553</v>
      </c>
      <c r="C7285" s="48" t="str">
        <f t="shared" si="226"/>
        <v>חי טירת כרמל</v>
      </c>
      <c r="D7285" s="1" t="s">
        <v>12615</v>
      </c>
      <c r="E7285" s="1"/>
      <c r="F7285" s="2">
        <v>4</v>
      </c>
      <c r="G7285" s="2">
        <f>INDEX(תוצאות_בחירות,MATCH(C7285,siot!$F$3:$F$1887,0),27)</f>
        <v>1</v>
      </c>
      <c r="H7285" s="2" t="b">
        <f t="shared" si="227"/>
        <v>0</v>
      </c>
      <c r="I7285" s="1" t="s">
        <v>2</v>
      </c>
      <c r="J7285" s="1" t="s">
        <v>1895</v>
      </c>
      <c r="K7285" s="1"/>
    </row>
    <row r="7286" spans="1:11" hidden="1">
      <c r="A7286" s="1" t="s">
        <v>12549</v>
      </c>
      <c r="B7286" s="1" t="s">
        <v>553</v>
      </c>
      <c r="C7286" s="48" t="str">
        <f t="shared" si="226"/>
        <v>חי טירת כרמל</v>
      </c>
      <c r="D7286" s="1" t="s">
        <v>12615</v>
      </c>
      <c r="E7286" s="1"/>
      <c r="F7286" s="2">
        <v>5</v>
      </c>
      <c r="G7286" s="2">
        <f>INDEX(תוצאות_בחירות,MATCH(C7286,siot!$F$3:$F$1887,0),27)</f>
        <v>1</v>
      </c>
      <c r="H7286" s="2" t="b">
        <f t="shared" si="227"/>
        <v>0</v>
      </c>
      <c r="I7286" s="1" t="s">
        <v>2</v>
      </c>
      <c r="J7286" s="1" t="s">
        <v>12628</v>
      </c>
      <c r="K7286" s="1"/>
    </row>
    <row r="7287" spans="1:11" hidden="1">
      <c r="A7287" s="1" t="s">
        <v>12549</v>
      </c>
      <c r="B7287" s="1" t="s">
        <v>553</v>
      </c>
      <c r="C7287" s="48" t="str">
        <f t="shared" si="226"/>
        <v>חי טירת כרמל</v>
      </c>
      <c r="D7287" s="1" t="s">
        <v>12615</v>
      </c>
      <c r="E7287" s="1"/>
      <c r="F7287" s="2">
        <v>6</v>
      </c>
      <c r="G7287" s="2">
        <f>INDEX(תוצאות_בחירות,MATCH(C7287,siot!$F$3:$F$1887,0),27)</f>
        <v>1</v>
      </c>
      <c r="H7287" s="2" t="b">
        <f t="shared" si="227"/>
        <v>0</v>
      </c>
      <c r="I7287" s="1" t="s">
        <v>2</v>
      </c>
      <c r="J7287" s="1" t="s">
        <v>12627</v>
      </c>
      <c r="K7287" s="1"/>
    </row>
    <row r="7288" spans="1:11" hidden="1">
      <c r="A7288" s="1" t="s">
        <v>12549</v>
      </c>
      <c r="B7288" s="1" t="s">
        <v>553</v>
      </c>
      <c r="C7288" s="48" t="str">
        <f t="shared" si="226"/>
        <v>חי טירת כרמל</v>
      </c>
      <c r="D7288" s="1" t="s">
        <v>12615</v>
      </c>
      <c r="E7288" s="1"/>
      <c r="F7288" s="2">
        <v>7</v>
      </c>
      <c r="G7288" s="2">
        <f>INDEX(תוצאות_בחירות,MATCH(C7288,siot!$F$3:$F$1887,0),27)</f>
        <v>1</v>
      </c>
      <c r="H7288" s="2" t="b">
        <f t="shared" si="227"/>
        <v>0</v>
      </c>
      <c r="I7288" s="1" t="s">
        <v>2</v>
      </c>
      <c r="J7288" s="1" t="s">
        <v>12626</v>
      </c>
      <c r="K7288" s="1"/>
    </row>
    <row r="7289" spans="1:11" hidden="1">
      <c r="A7289" s="1" t="s">
        <v>12549</v>
      </c>
      <c r="B7289" s="1" t="s">
        <v>553</v>
      </c>
      <c r="C7289" s="48" t="str">
        <f t="shared" si="226"/>
        <v>חי טירת כרמל</v>
      </c>
      <c r="D7289" s="1" t="s">
        <v>12615</v>
      </c>
      <c r="E7289" s="1"/>
      <c r="F7289" s="2">
        <v>8</v>
      </c>
      <c r="G7289" s="2">
        <f>INDEX(תוצאות_בחירות,MATCH(C7289,siot!$F$3:$F$1887,0),27)</f>
        <v>1</v>
      </c>
      <c r="H7289" s="2" t="b">
        <f t="shared" si="227"/>
        <v>0</v>
      </c>
      <c r="I7289" s="1" t="s">
        <v>2</v>
      </c>
      <c r="J7289" s="1" t="s">
        <v>12625</v>
      </c>
      <c r="K7289" s="1"/>
    </row>
    <row r="7290" spans="1:11" hidden="1">
      <c r="A7290" s="1" t="s">
        <v>12549</v>
      </c>
      <c r="B7290" s="1" t="s">
        <v>553</v>
      </c>
      <c r="C7290" s="48" t="str">
        <f t="shared" si="226"/>
        <v>חי טירת כרמל</v>
      </c>
      <c r="D7290" s="1" t="s">
        <v>12615</v>
      </c>
      <c r="E7290" s="1"/>
      <c r="F7290" s="2">
        <v>9</v>
      </c>
      <c r="G7290" s="2">
        <f>INDEX(תוצאות_בחירות,MATCH(C7290,siot!$F$3:$F$1887,0),27)</f>
        <v>1</v>
      </c>
      <c r="H7290" s="2" t="b">
        <f t="shared" si="227"/>
        <v>0</v>
      </c>
      <c r="I7290" s="1" t="s">
        <v>2</v>
      </c>
      <c r="J7290" s="1" t="s">
        <v>12624</v>
      </c>
      <c r="K7290" s="1"/>
    </row>
    <row r="7291" spans="1:11" hidden="1">
      <c r="A7291" s="1" t="s">
        <v>12549</v>
      </c>
      <c r="B7291" s="1" t="s">
        <v>553</v>
      </c>
      <c r="C7291" s="48" t="str">
        <f t="shared" si="226"/>
        <v>חי טירת כרמל</v>
      </c>
      <c r="D7291" s="1" t="s">
        <v>12615</v>
      </c>
      <c r="E7291" s="1"/>
      <c r="F7291" s="2">
        <v>10</v>
      </c>
      <c r="G7291" s="2">
        <f>INDEX(תוצאות_בחירות,MATCH(C7291,siot!$F$3:$F$1887,0),27)</f>
        <v>1</v>
      </c>
      <c r="H7291" s="2" t="b">
        <f t="shared" si="227"/>
        <v>0</v>
      </c>
      <c r="I7291" s="1" t="s">
        <v>2</v>
      </c>
      <c r="J7291" s="1" t="s">
        <v>12623</v>
      </c>
      <c r="K7291" s="1"/>
    </row>
    <row r="7292" spans="1:11" hidden="1">
      <c r="A7292" s="1" t="s">
        <v>12549</v>
      </c>
      <c r="B7292" s="1" t="s">
        <v>553</v>
      </c>
      <c r="C7292" s="48" t="str">
        <f t="shared" si="226"/>
        <v>חי טירת כרמל</v>
      </c>
      <c r="D7292" s="1" t="s">
        <v>12615</v>
      </c>
      <c r="E7292" s="1"/>
      <c r="F7292" s="2">
        <v>11</v>
      </c>
      <c r="G7292" s="2">
        <f>INDEX(תוצאות_בחירות,MATCH(C7292,siot!$F$3:$F$1887,0),27)</f>
        <v>1</v>
      </c>
      <c r="H7292" s="2" t="b">
        <f t="shared" si="227"/>
        <v>0</v>
      </c>
      <c r="I7292" s="1" t="s">
        <v>2</v>
      </c>
      <c r="J7292" s="1" t="s">
        <v>12622</v>
      </c>
      <c r="K7292" s="1"/>
    </row>
    <row r="7293" spans="1:11" hidden="1">
      <c r="A7293" s="1" t="s">
        <v>12549</v>
      </c>
      <c r="B7293" s="1" t="s">
        <v>553</v>
      </c>
      <c r="C7293" s="48" t="str">
        <f t="shared" si="226"/>
        <v>חי טירת כרמל</v>
      </c>
      <c r="D7293" s="1" t="s">
        <v>12615</v>
      </c>
      <c r="E7293" s="1"/>
      <c r="F7293" s="2">
        <v>12</v>
      </c>
      <c r="G7293" s="2">
        <f>INDEX(תוצאות_בחירות,MATCH(C7293,siot!$F$3:$F$1887,0),27)</f>
        <v>1</v>
      </c>
      <c r="H7293" s="2" t="b">
        <f t="shared" si="227"/>
        <v>0</v>
      </c>
      <c r="I7293" s="1" t="s">
        <v>2</v>
      </c>
      <c r="J7293" s="1" t="s">
        <v>12621</v>
      </c>
      <c r="K7293" s="1"/>
    </row>
    <row r="7294" spans="1:11" hidden="1">
      <c r="A7294" s="1" t="s">
        <v>12549</v>
      </c>
      <c r="B7294" s="1" t="s">
        <v>553</v>
      </c>
      <c r="C7294" s="48" t="str">
        <f t="shared" si="226"/>
        <v>חי טירת כרמל</v>
      </c>
      <c r="D7294" s="1" t="s">
        <v>12615</v>
      </c>
      <c r="E7294" s="1"/>
      <c r="F7294" s="2">
        <v>13</v>
      </c>
      <c r="G7294" s="2">
        <f>INDEX(תוצאות_בחירות,MATCH(C7294,siot!$F$3:$F$1887,0),27)</f>
        <v>1</v>
      </c>
      <c r="H7294" s="2" t="b">
        <f t="shared" si="227"/>
        <v>0</v>
      </c>
      <c r="I7294" s="1" t="s">
        <v>2</v>
      </c>
      <c r="J7294" s="1" t="s">
        <v>12620</v>
      </c>
      <c r="K7294" s="1"/>
    </row>
    <row r="7295" spans="1:11" hidden="1">
      <c r="A7295" s="1" t="s">
        <v>12549</v>
      </c>
      <c r="B7295" s="1" t="s">
        <v>553</v>
      </c>
      <c r="C7295" s="48" t="str">
        <f t="shared" si="226"/>
        <v>חי טירת כרמל</v>
      </c>
      <c r="D7295" s="1" t="s">
        <v>12615</v>
      </c>
      <c r="E7295" s="1"/>
      <c r="F7295" s="2">
        <v>14</v>
      </c>
      <c r="G7295" s="2">
        <f>INDEX(תוצאות_בחירות,MATCH(C7295,siot!$F$3:$F$1887,0),27)</f>
        <v>1</v>
      </c>
      <c r="H7295" s="2" t="b">
        <f t="shared" si="227"/>
        <v>0</v>
      </c>
      <c r="I7295" s="1" t="s">
        <v>2</v>
      </c>
      <c r="J7295" s="1" t="s">
        <v>12619</v>
      </c>
      <c r="K7295" s="1"/>
    </row>
    <row r="7296" spans="1:11" hidden="1">
      <c r="A7296" s="1" t="s">
        <v>12549</v>
      </c>
      <c r="B7296" s="1" t="s">
        <v>553</v>
      </c>
      <c r="C7296" s="48" t="str">
        <f t="shared" si="226"/>
        <v>חי טירת כרמל</v>
      </c>
      <c r="D7296" s="1" t="s">
        <v>12615</v>
      </c>
      <c r="E7296" s="1"/>
      <c r="F7296" s="2">
        <v>15</v>
      </c>
      <c r="G7296" s="2">
        <f>INDEX(תוצאות_בחירות,MATCH(C7296,siot!$F$3:$F$1887,0),27)</f>
        <v>1</v>
      </c>
      <c r="H7296" s="2" t="b">
        <f t="shared" si="227"/>
        <v>0</v>
      </c>
      <c r="I7296" s="1" t="s">
        <v>2</v>
      </c>
      <c r="J7296" s="1" t="s">
        <v>12618</v>
      </c>
      <c r="K7296" s="1"/>
    </row>
    <row r="7297" spans="1:11" hidden="1">
      <c r="A7297" s="1" t="s">
        <v>12549</v>
      </c>
      <c r="B7297" s="1" t="s">
        <v>553</v>
      </c>
      <c r="C7297" s="48" t="str">
        <f t="shared" si="226"/>
        <v>חי טירת כרמל</v>
      </c>
      <c r="D7297" s="1" t="s">
        <v>12615</v>
      </c>
      <c r="E7297" s="1"/>
      <c r="F7297" s="2">
        <v>16</v>
      </c>
      <c r="G7297" s="2">
        <f>INDEX(תוצאות_בחירות,MATCH(C7297,siot!$F$3:$F$1887,0),27)</f>
        <v>1</v>
      </c>
      <c r="H7297" s="2" t="b">
        <f t="shared" si="227"/>
        <v>0</v>
      </c>
      <c r="I7297" s="1" t="s">
        <v>2</v>
      </c>
      <c r="J7297" s="1" t="s">
        <v>12617</v>
      </c>
      <c r="K7297" s="1"/>
    </row>
    <row r="7298" spans="1:11" hidden="1">
      <c r="A7298" s="1" t="s">
        <v>12549</v>
      </c>
      <c r="B7298" s="1" t="s">
        <v>553</v>
      </c>
      <c r="C7298" s="48" t="str">
        <f t="shared" si="226"/>
        <v>חי טירת כרמל</v>
      </c>
      <c r="D7298" s="1" t="s">
        <v>12615</v>
      </c>
      <c r="E7298" s="1"/>
      <c r="F7298" s="2">
        <v>17</v>
      </c>
      <c r="G7298" s="2">
        <f>INDEX(תוצאות_בחירות,MATCH(C7298,siot!$F$3:$F$1887,0),27)</f>
        <v>1</v>
      </c>
      <c r="H7298" s="2" t="b">
        <f t="shared" si="227"/>
        <v>0</v>
      </c>
      <c r="I7298" s="1" t="s">
        <v>2</v>
      </c>
      <c r="J7298" s="1" t="s">
        <v>12616</v>
      </c>
      <c r="K7298" s="1"/>
    </row>
    <row r="7299" spans="1:11" hidden="1">
      <c r="A7299" s="1" t="s">
        <v>12549</v>
      </c>
      <c r="B7299" s="1" t="s">
        <v>553</v>
      </c>
      <c r="C7299" s="48" t="str">
        <f t="shared" si="226"/>
        <v>חי טירת כרמל</v>
      </c>
      <c r="D7299" s="1" t="s">
        <v>12615</v>
      </c>
      <c r="E7299" s="1"/>
      <c r="F7299" s="2">
        <v>18</v>
      </c>
      <c r="G7299" s="2">
        <f>INDEX(תוצאות_בחירות,MATCH(C7299,siot!$F$3:$F$1887,0),27)</f>
        <v>1</v>
      </c>
      <c r="H7299" s="2" t="b">
        <f t="shared" si="227"/>
        <v>0</v>
      </c>
      <c r="I7299" s="1" t="s">
        <v>2</v>
      </c>
      <c r="J7299" s="1" t="s">
        <v>12614</v>
      </c>
      <c r="K7299" s="1"/>
    </row>
    <row r="7300" spans="1:11" hidden="1">
      <c r="A7300" s="1" t="s">
        <v>12549</v>
      </c>
      <c r="B7300" s="1" t="s">
        <v>1007</v>
      </c>
      <c r="C7300" s="48" t="str">
        <f t="shared" ref="C7300:C7363" si="228">B7300&amp;" "&amp;A7300</f>
        <v>טב טירת כרמל</v>
      </c>
      <c r="D7300" s="1" t="s">
        <v>12605</v>
      </c>
      <c r="E7300" s="1" t="s">
        <v>18</v>
      </c>
      <c r="F7300" s="2" t="s">
        <v>19548</v>
      </c>
      <c r="G7300" s="2">
        <f>INDEX(תוצאות_בחירות,MATCH(C7300,siot!$F$3:$F$1887,0),27)</f>
        <v>2</v>
      </c>
      <c r="H7300" s="2" t="b">
        <f t="shared" ref="H7300:H7363" si="229">IF(OR(F7300&lt;G7300,G7300=F7300),TRUE,FALSE)</f>
        <v>0</v>
      </c>
      <c r="I7300" s="1"/>
      <c r="J7300" s="1"/>
      <c r="K7300" s="1"/>
    </row>
    <row r="7301" spans="1:11">
      <c r="A7301" s="1" t="s">
        <v>12549</v>
      </c>
      <c r="B7301" s="1" t="s">
        <v>1007</v>
      </c>
      <c r="C7301" s="48" t="str">
        <f t="shared" si="228"/>
        <v>טב טירת כרמל</v>
      </c>
      <c r="D7301" s="1" t="s">
        <v>12605</v>
      </c>
      <c r="E7301" s="1" t="s">
        <v>17</v>
      </c>
      <c r="F7301" s="2">
        <v>1</v>
      </c>
      <c r="G7301" s="2">
        <f>INDEX(תוצאות_בחירות,MATCH(C7301,siot!$F$3:$F$1887,0),27)</f>
        <v>2</v>
      </c>
      <c r="H7301" s="2" t="b">
        <f t="shared" si="229"/>
        <v>1</v>
      </c>
      <c r="I7301" s="1" t="s">
        <v>2</v>
      </c>
      <c r="J7301" s="1" t="s">
        <v>12613</v>
      </c>
      <c r="K7301" s="1"/>
    </row>
    <row r="7302" spans="1:11">
      <c r="A7302" s="1" t="s">
        <v>12549</v>
      </c>
      <c r="B7302" s="1" t="s">
        <v>1007</v>
      </c>
      <c r="C7302" s="48" t="str">
        <f t="shared" si="228"/>
        <v>טב טירת כרמל</v>
      </c>
      <c r="D7302" s="1" t="s">
        <v>12605</v>
      </c>
      <c r="E7302" s="1"/>
      <c r="F7302" s="2">
        <v>2</v>
      </c>
      <c r="G7302" s="2">
        <f>INDEX(תוצאות_בחירות,MATCH(C7302,siot!$F$3:$F$1887,0),27)</f>
        <v>2</v>
      </c>
      <c r="H7302" s="2" t="b">
        <f t="shared" si="229"/>
        <v>1</v>
      </c>
      <c r="I7302" s="1" t="s">
        <v>2</v>
      </c>
      <c r="J7302" s="1" t="s">
        <v>12612</v>
      </c>
      <c r="K7302" s="1"/>
    </row>
    <row r="7303" spans="1:11" hidden="1">
      <c r="A7303" s="1" t="s">
        <v>12549</v>
      </c>
      <c r="B7303" s="1" t="s">
        <v>1007</v>
      </c>
      <c r="C7303" s="48" t="str">
        <f t="shared" si="228"/>
        <v>טב טירת כרמל</v>
      </c>
      <c r="D7303" s="1" t="s">
        <v>12605</v>
      </c>
      <c r="E7303" s="1"/>
      <c r="F7303" s="2">
        <v>3</v>
      </c>
      <c r="G7303" s="2">
        <f>INDEX(תוצאות_בחירות,MATCH(C7303,siot!$F$3:$F$1887,0),27)</f>
        <v>2</v>
      </c>
      <c r="H7303" s="2" t="b">
        <f t="shared" si="229"/>
        <v>0</v>
      </c>
      <c r="I7303" s="1" t="s">
        <v>2</v>
      </c>
      <c r="J7303" s="1" t="s">
        <v>12611</v>
      </c>
      <c r="K7303" s="1"/>
    </row>
    <row r="7304" spans="1:11" hidden="1">
      <c r="A7304" s="1" t="s">
        <v>12549</v>
      </c>
      <c r="B7304" s="1" t="s">
        <v>1007</v>
      </c>
      <c r="C7304" s="48" t="str">
        <f t="shared" si="228"/>
        <v>טב טירת כרמל</v>
      </c>
      <c r="D7304" s="1" t="s">
        <v>12605</v>
      </c>
      <c r="E7304" s="1"/>
      <c r="F7304" s="2">
        <v>4</v>
      </c>
      <c r="G7304" s="2">
        <f>INDEX(תוצאות_בחירות,MATCH(C7304,siot!$F$3:$F$1887,0),27)</f>
        <v>2</v>
      </c>
      <c r="H7304" s="2" t="b">
        <f t="shared" si="229"/>
        <v>0</v>
      </c>
      <c r="I7304" s="1" t="s">
        <v>2</v>
      </c>
      <c r="J7304" s="1" t="s">
        <v>12610</v>
      </c>
      <c r="K7304" s="1"/>
    </row>
    <row r="7305" spans="1:11" hidden="1">
      <c r="A7305" s="1" t="s">
        <v>12549</v>
      </c>
      <c r="B7305" s="1" t="s">
        <v>1007</v>
      </c>
      <c r="C7305" s="48" t="str">
        <f t="shared" si="228"/>
        <v>טב טירת כרמל</v>
      </c>
      <c r="D7305" s="1" t="s">
        <v>12605</v>
      </c>
      <c r="E7305" s="1"/>
      <c r="F7305" s="2">
        <v>5</v>
      </c>
      <c r="G7305" s="2">
        <f>INDEX(תוצאות_בחירות,MATCH(C7305,siot!$F$3:$F$1887,0),27)</f>
        <v>2</v>
      </c>
      <c r="H7305" s="2" t="b">
        <f t="shared" si="229"/>
        <v>0</v>
      </c>
      <c r="I7305" s="1" t="s">
        <v>2</v>
      </c>
      <c r="J7305" s="1" t="s">
        <v>12609</v>
      </c>
      <c r="K7305" s="1"/>
    </row>
    <row r="7306" spans="1:11" hidden="1">
      <c r="A7306" s="1" t="s">
        <v>12549</v>
      </c>
      <c r="B7306" s="1" t="s">
        <v>1007</v>
      </c>
      <c r="C7306" s="48" t="str">
        <f t="shared" si="228"/>
        <v>טב טירת כרמל</v>
      </c>
      <c r="D7306" s="1" t="s">
        <v>12605</v>
      </c>
      <c r="E7306" s="1"/>
      <c r="F7306" s="2">
        <v>6</v>
      </c>
      <c r="G7306" s="2">
        <f>INDEX(תוצאות_בחירות,MATCH(C7306,siot!$F$3:$F$1887,0),27)</f>
        <v>2</v>
      </c>
      <c r="H7306" s="2" t="b">
        <f t="shared" si="229"/>
        <v>0</v>
      </c>
      <c r="I7306" s="1" t="s">
        <v>2</v>
      </c>
      <c r="J7306" s="1" t="s">
        <v>12608</v>
      </c>
      <c r="K7306" s="1"/>
    </row>
    <row r="7307" spans="1:11" hidden="1">
      <c r="A7307" s="1" t="s">
        <v>12549</v>
      </c>
      <c r="B7307" s="1" t="s">
        <v>1007</v>
      </c>
      <c r="C7307" s="48" t="str">
        <f t="shared" si="228"/>
        <v>טב טירת כרמל</v>
      </c>
      <c r="D7307" s="1" t="s">
        <v>12605</v>
      </c>
      <c r="E7307" s="1"/>
      <c r="F7307" s="2">
        <v>7</v>
      </c>
      <c r="G7307" s="2">
        <f>INDEX(תוצאות_בחירות,MATCH(C7307,siot!$F$3:$F$1887,0),27)</f>
        <v>2</v>
      </c>
      <c r="H7307" s="2" t="b">
        <f t="shared" si="229"/>
        <v>0</v>
      </c>
      <c r="I7307" s="1" t="s">
        <v>2</v>
      </c>
      <c r="J7307" s="1" t="s">
        <v>12607</v>
      </c>
      <c r="K7307" s="1"/>
    </row>
    <row r="7308" spans="1:11" hidden="1">
      <c r="A7308" s="1" t="s">
        <v>12549</v>
      </c>
      <c r="B7308" s="1" t="s">
        <v>1007</v>
      </c>
      <c r="C7308" s="48" t="str">
        <f t="shared" si="228"/>
        <v>טב טירת כרמל</v>
      </c>
      <c r="D7308" s="1" t="s">
        <v>12605</v>
      </c>
      <c r="E7308" s="1"/>
      <c r="F7308" s="2">
        <v>8</v>
      </c>
      <c r="G7308" s="2">
        <f>INDEX(תוצאות_בחירות,MATCH(C7308,siot!$F$3:$F$1887,0),27)</f>
        <v>2</v>
      </c>
      <c r="H7308" s="2" t="b">
        <f t="shared" si="229"/>
        <v>0</v>
      </c>
      <c r="I7308" s="1" t="s">
        <v>2</v>
      </c>
      <c r="J7308" s="1" t="s">
        <v>12606</v>
      </c>
      <c r="K7308" s="1"/>
    </row>
    <row r="7309" spans="1:11" hidden="1">
      <c r="A7309" s="1" t="s">
        <v>12549</v>
      </c>
      <c r="B7309" s="1" t="s">
        <v>1007</v>
      </c>
      <c r="C7309" s="48" t="str">
        <f t="shared" si="228"/>
        <v>טב טירת כרמל</v>
      </c>
      <c r="D7309" s="1" t="s">
        <v>12605</v>
      </c>
      <c r="E7309" s="1"/>
      <c r="F7309" s="2">
        <v>9</v>
      </c>
      <c r="G7309" s="2">
        <f>INDEX(תוצאות_בחירות,MATCH(C7309,siot!$F$3:$F$1887,0),27)</f>
        <v>2</v>
      </c>
      <c r="H7309" s="2" t="b">
        <f t="shared" si="229"/>
        <v>0</v>
      </c>
      <c r="I7309" s="1" t="s">
        <v>2</v>
      </c>
      <c r="J7309" s="1" t="s">
        <v>12604</v>
      </c>
      <c r="K7309" s="1"/>
    </row>
    <row r="7310" spans="1:11" hidden="1">
      <c r="A7310" s="1" t="s">
        <v>12549</v>
      </c>
      <c r="B7310" s="1" t="s">
        <v>2094</v>
      </c>
      <c r="C7310" s="48" t="str">
        <f t="shared" si="228"/>
        <v>כח טירת כרמל</v>
      </c>
      <c r="D7310" s="1" t="s">
        <v>12598</v>
      </c>
      <c r="E7310" s="1" t="s">
        <v>3</v>
      </c>
      <c r="F7310" s="2" t="s">
        <v>19548</v>
      </c>
      <c r="G7310" s="2">
        <f>INDEX(תוצאות_בחירות,MATCH(C7310,siot!$F$3:$F$1887,0),27)</f>
        <v>1</v>
      </c>
      <c r="H7310" s="2" t="b">
        <f t="shared" si="229"/>
        <v>0</v>
      </c>
      <c r="I7310" s="1"/>
      <c r="J7310" s="1"/>
      <c r="K7310" s="1"/>
    </row>
    <row r="7311" spans="1:11">
      <c r="A7311" s="1" t="s">
        <v>12549</v>
      </c>
      <c r="B7311" s="1" t="s">
        <v>2094</v>
      </c>
      <c r="C7311" s="48" t="str">
        <f t="shared" si="228"/>
        <v>כח טירת כרמל</v>
      </c>
      <c r="D7311" s="1" t="s">
        <v>12598</v>
      </c>
      <c r="E7311" s="1"/>
      <c r="F7311" s="2">
        <v>1</v>
      </c>
      <c r="G7311" s="2">
        <f>INDEX(תוצאות_בחירות,MATCH(C7311,siot!$F$3:$F$1887,0),27)</f>
        <v>1</v>
      </c>
      <c r="H7311" s="2" t="b">
        <f t="shared" si="229"/>
        <v>1</v>
      </c>
      <c r="I7311" s="1" t="s">
        <v>2</v>
      </c>
      <c r="J7311" s="1" t="s">
        <v>12603</v>
      </c>
      <c r="K7311" s="1">
        <v>1</v>
      </c>
    </row>
    <row r="7312" spans="1:11" hidden="1">
      <c r="A7312" s="1" t="s">
        <v>12549</v>
      </c>
      <c r="B7312" s="1" t="s">
        <v>2094</v>
      </c>
      <c r="C7312" s="48" t="str">
        <f t="shared" si="228"/>
        <v>כח טירת כרמל</v>
      </c>
      <c r="D7312" s="1" t="s">
        <v>12598</v>
      </c>
      <c r="E7312" s="1"/>
      <c r="F7312" s="2">
        <v>2</v>
      </c>
      <c r="G7312" s="2">
        <f>INDEX(תוצאות_בחירות,MATCH(C7312,siot!$F$3:$F$1887,0),27)</f>
        <v>1</v>
      </c>
      <c r="H7312" s="2" t="b">
        <f t="shared" si="229"/>
        <v>0</v>
      </c>
      <c r="I7312" s="1" t="s">
        <v>2</v>
      </c>
      <c r="J7312" s="1" t="s">
        <v>12602</v>
      </c>
      <c r="K7312" s="1"/>
    </row>
    <row r="7313" spans="1:11" hidden="1">
      <c r="A7313" s="1" t="s">
        <v>12549</v>
      </c>
      <c r="B7313" s="1" t="s">
        <v>2094</v>
      </c>
      <c r="C7313" s="48" t="str">
        <f t="shared" si="228"/>
        <v>כח טירת כרמל</v>
      </c>
      <c r="D7313" s="1" t="s">
        <v>12598</v>
      </c>
      <c r="E7313" s="1"/>
      <c r="F7313" s="2">
        <v>3</v>
      </c>
      <c r="G7313" s="2">
        <f>INDEX(תוצאות_בחירות,MATCH(C7313,siot!$F$3:$F$1887,0),27)</f>
        <v>1</v>
      </c>
      <c r="H7313" s="2" t="b">
        <f t="shared" si="229"/>
        <v>0</v>
      </c>
      <c r="I7313" s="1" t="s">
        <v>2</v>
      </c>
      <c r="J7313" s="1" t="s">
        <v>12601</v>
      </c>
      <c r="K7313" s="1"/>
    </row>
    <row r="7314" spans="1:11" hidden="1">
      <c r="A7314" s="1" t="s">
        <v>12549</v>
      </c>
      <c r="B7314" s="1" t="s">
        <v>2094</v>
      </c>
      <c r="C7314" s="48" t="str">
        <f t="shared" si="228"/>
        <v>כח טירת כרמל</v>
      </c>
      <c r="D7314" s="1" t="s">
        <v>12598</v>
      </c>
      <c r="E7314" s="1"/>
      <c r="F7314" s="2">
        <v>4</v>
      </c>
      <c r="G7314" s="2">
        <f>INDEX(תוצאות_בחירות,MATCH(C7314,siot!$F$3:$F$1887,0),27)</f>
        <v>1</v>
      </c>
      <c r="H7314" s="2" t="b">
        <f t="shared" si="229"/>
        <v>0</v>
      </c>
      <c r="I7314" s="1" t="s">
        <v>2</v>
      </c>
      <c r="J7314" s="1" t="s">
        <v>12600</v>
      </c>
      <c r="K7314" s="1"/>
    </row>
    <row r="7315" spans="1:11" hidden="1">
      <c r="A7315" s="1" t="s">
        <v>12549</v>
      </c>
      <c r="B7315" s="1" t="s">
        <v>2094</v>
      </c>
      <c r="C7315" s="48" t="str">
        <f t="shared" si="228"/>
        <v>כח טירת כרמל</v>
      </c>
      <c r="D7315" s="1" t="s">
        <v>12598</v>
      </c>
      <c r="E7315" s="1"/>
      <c r="F7315" s="2">
        <v>5</v>
      </c>
      <c r="G7315" s="2">
        <f>INDEX(תוצאות_בחירות,MATCH(C7315,siot!$F$3:$F$1887,0),27)</f>
        <v>1</v>
      </c>
      <c r="H7315" s="2" t="b">
        <f t="shared" si="229"/>
        <v>0</v>
      </c>
      <c r="I7315" s="1" t="s">
        <v>2</v>
      </c>
      <c r="J7315" s="1" t="s">
        <v>12599</v>
      </c>
      <c r="K7315" s="1"/>
    </row>
    <row r="7316" spans="1:11" hidden="1">
      <c r="A7316" s="1" t="s">
        <v>12549</v>
      </c>
      <c r="B7316" s="1" t="s">
        <v>2094</v>
      </c>
      <c r="C7316" s="48" t="str">
        <f t="shared" si="228"/>
        <v>כח טירת כרמל</v>
      </c>
      <c r="D7316" s="1" t="s">
        <v>12598</v>
      </c>
      <c r="E7316" s="1"/>
      <c r="F7316" s="2">
        <v>6</v>
      </c>
      <c r="G7316" s="2">
        <f>INDEX(תוצאות_בחירות,MATCH(C7316,siot!$F$3:$F$1887,0),27)</f>
        <v>1</v>
      </c>
      <c r="H7316" s="2" t="b">
        <f t="shared" si="229"/>
        <v>0</v>
      </c>
      <c r="I7316" s="1" t="s">
        <v>2</v>
      </c>
      <c r="J7316" s="1" t="s">
        <v>12597</v>
      </c>
      <c r="K7316" s="1"/>
    </row>
    <row r="7317" spans="1:11" hidden="1">
      <c r="A7317" s="1" t="s">
        <v>12549</v>
      </c>
      <c r="B7317" s="1" t="s">
        <v>3</v>
      </c>
      <c r="C7317" s="48" t="str">
        <f t="shared" si="228"/>
        <v>ל טירת כרמל</v>
      </c>
      <c r="D7317" s="1" t="s">
        <v>12591</v>
      </c>
      <c r="E7317" s="1" t="s">
        <v>3</v>
      </c>
      <c r="F7317" s="2" t="s">
        <v>19548</v>
      </c>
      <c r="G7317" s="2">
        <f>INDEX(תוצאות_בחירות,MATCH(C7317,siot!$F$3:$F$1887,0),27)</f>
        <v>1</v>
      </c>
      <c r="H7317" s="2" t="b">
        <f t="shared" si="229"/>
        <v>0</v>
      </c>
      <c r="I7317" s="1"/>
      <c r="J7317" s="1"/>
      <c r="K7317" s="1"/>
    </row>
    <row r="7318" spans="1:11">
      <c r="A7318" s="1" t="s">
        <v>12549</v>
      </c>
      <c r="B7318" s="1" t="s">
        <v>3</v>
      </c>
      <c r="C7318" s="48" t="str">
        <f t="shared" si="228"/>
        <v>ל טירת כרמל</v>
      </c>
      <c r="D7318" s="1" t="s">
        <v>12591</v>
      </c>
      <c r="E7318" s="1"/>
      <c r="F7318" s="2">
        <v>1</v>
      </c>
      <c r="G7318" s="2">
        <f>INDEX(תוצאות_בחירות,MATCH(C7318,siot!$F$3:$F$1887,0),27)</f>
        <v>1</v>
      </c>
      <c r="H7318" s="2" t="b">
        <f t="shared" si="229"/>
        <v>1</v>
      </c>
      <c r="I7318" s="1" t="s">
        <v>2</v>
      </c>
      <c r="J7318" s="1" t="s">
        <v>12596</v>
      </c>
      <c r="K7318" s="1"/>
    </row>
    <row r="7319" spans="1:11" hidden="1">
      <c r="A7319" s="1" t="s">
        <v>12549</v>
      </c>
      <c r="B7319" s="1" t="s">
        <v>3</v>
      </c>
      <c r="C7319" s="48" t="str">
        <f t="shared" si="228"/>
        <v>ל טירת כרמל</v>
      </c>
      <c r="D7319" s="1" t="s">
        <v>12591</v>
      </c>
      <c r="E7319" s="1"/>
      <c r="F7319" s="2">
        <v>2</v>
      </c>
      <c r="G7319" s="2">
        <f>INDEX(תוצאות_בחירות,MATCH(C7319,siot!$F$3:$F$1887,0),27)</f>
        <v>1</v>
      </c>
      <c r="H7319" s="2" t="b">
        <f t="shared" si="229"/>
        <v>0</v>
      </c>
      <c r="I7319" s="1" t="s">
        <v>2</v>
      </c>
      <c r="J7319" s="1" t="s">
        <v>12595</v>
      </c>
      <c r="K7319" s="1"/>
    </row>
    <row r="7320" spans="1:11" hidden="1">
      <c r="A7320" s="1" t="s">
        <v>12549</v>
      </c>
      <c r="B7320" s="1" t="s">
        <v>3</v>
      </c>
      <c r="C7320" s="48" t="str">
        <f t="shared" si="228"/>
        <v>ל טירת כרמל</v>
      </c>
      <c r="D7320" s="1" t="s">
        <v>12591</v>
      </c>
      <c r="E7320" s="1"/>
      <c r="F7320" s="2">
        <v>3</v>
      </c>
      <c r="G7320" s="2">
        <f>INDEX(תוצאות_בחירות,MATCH(C7320,siot!$F$3:$F$1887,0),27)</f>
        <v>1</v>
      </c>
      <c r="H7320" s="2" t="b">
        <f t="shared" si="229"/>
        <v>0</v>
      </c>
      <c r="I7320" s="1" t="s">
        <v>2</v>
      </c>
      <c r="J7320" s="1" t="s">
        <v>12594</v>
      </c>
      <c r="K7320" s="1"/>
    </row>
    <row r="7321" spans="1:11" hidden="1">
      <c r="A7321" s="1" t="s">
        <v>12549</v>
      </c>
      <c r="B7321" s="1" t="s">
        <v>3</v>
      </c>
      <c r="C7321" s="48" t="str">
        <f t="shared" si="228"/>
        <v>ל טירת כרמל</v>
      </c>
      <c r="D7321" s="1" t="s">
        <v>12591</v>
      </c>
      <c r="E7321" s="1"/>
      <c r="F7321" s="2">
        <v>4</v>
      </c>
      <c r="G7321" s="2">
        <f>INDEX(תוצאות_בחירות,MATCH(C7321,siot!$F$3:$F$1887,0),27)</f>
        <v>1</v>
      </c>
      <c r="H7321" s="2" t="b">
        <f t="shared" si="229"/>
        <v>0</v>
      </c>
      <c r="I7321" s="1" t="s">
        <v>2</v>
      </c>
      <c r="J7321" s="1" t="s">
        <v>12593</v>
      </c>
      <c r="K7321" s="1"/>
    </row>
    <row r="7322" spans="1:11" hidden="1">
      <c r="A7322" s="1" t="s">
        <v>12549</v>
      </c>
      <c r="B7322" s="1" t="s">
        <v>3</v>
      </c>
      <c r="C7322" s="48" t="str">
        <f t="shared" si="228"/>
        <v>ל טירת כרמל</v>
      </c>
      <c r="D7322" s="1" t="s">
        <v>12591</v>
      </c>
      <c r="E7322" s="1"/>
      <c r="F7322" s="2">
        <v>5</v>
      </c>
      <c r="G7322" s="2">
        <f>INDEX(תוצאות_בחירות,MATCH(C7322,siot!$F$3:$F$1887,0),27)</f>
        <v>1</v>
      </c>
      <c r="H7322" s="2" t="b">
        <f t="shared" si="229"/>
        <v>0</v>
      </c>
      <c r="I7322" s="1" t="s">
        <v>2</v>
      </c>
      <c r="J7322" s="1" t="s">
        <v>12592</v>
      </c>
      <c r="K7322" s="1"/>
    </row>
    <row r="7323" spans="1:11" hidden="1">
      <c r="A7323" s="1" t="s">
        <v>12549</v>
      </c>
      <c r="B7323" s="1" t="s">
        <v>3</v>
      </c>
      <c r="C7323" s="48" t="str">
        <f t="shared" si="228"/>
        <v>ל טירת כרמל</v>
      </c>
      <c r="D7323" s="1" t="s">
        <v>12591</v>
      </c>
      <c r="E7323" s="1"/>
      <c r="F7323" s="2">
        <v>6</v>
      </c>
      <c r="G7323" s="2">
        <f>INDEX(תוצאות_בחירות,MATCH(C7323,siot!$F$3:$F$1887,0),27)</f>
        <v>1</v>
      </c>
      <c r="H7323" s="2" t="b">
        <f t="shared" si="229"/>
        <v>0</v>
      </c>
      <c r="I7323" s="1" t="s">
        <v>2</v>
      </c>
      <c r="J7323" s="1" t="s">
        <v>12590</v>
      </c>
      <c r="K7323" s="1"/>
    </row>
    <row r="7324" spans="1:11" hidden="1">
      <c r="A7324" s="1" t="s">
        <v>12549</v>
      </c>
      <c r="B7324" s="1" t="s">
        <v>126</v>
      </c>
      <c r="C7324" s="48" t="str">
        <f t="shared" si="228"/>
        <v>מחל טירת כרמל</v>
      </c>
      <c r="D7324" s="1" t="s">
        <v>12584</v>
      </c>
      <c r="E7324" s="1" t="s">
        <v>18</v>
      </c>
      <c r="F7324" s="2" t="s">
        <v>19548</v>
      </c>
      <c r="G7324" s="2">
        <f>INDEX(תוצאות_בחירות,MATCH(C7324,siot!$F$3:$F$1887,0),27)</f>
        <v>4</v>
      </c>
      <c r="H7324" s="2" t="b">
        <f t="shared" si="229"/>
        <v>0</v>
      </c>
      <c r="I7324" s="1"/>
      <c r="J7324" s="1"/>
      <c r="K7324" s="1"/>
    </row>
    <row r="7325" spans="1:11">
      <c r="A7325" s="1" t="s">
        <v>12549</v>
      </c>
      <c r="B7325" s="1" t="s">
        <v>126</v>
      </c>
      <c r="C7325" s="48" t="str">
        <f t="shared" si="228"/>
        <v>מחל טירת כרמל</v>
      </c>
      <c r="D7325" s="1" t="s">
        <v>12584</v>
      </c>
      <c r="E7325" s="1" t="s">
        <v>17</v>
      </c>
      <c r="F7325" s="2">
        <v>1</v>
      </c>
      <c r="G7325" s="2">
        <f>INDEX(תוצאות_בחירות,MATCH(C7325,siot!$F$3:$F$1887,0),27)</f>
        <v>4</v>
      </c>
      <c r="H7325" s="2" t="b">
        <f t="shared" si="229"/>
        <v>1</v>
      </c>
      <c r="I7325" s="1" t="s">
        <v>2</v>
      </c>
      <c r="J7325" s="1" t="s">
        <v>11919</v>
      </c>
      <c r="K7325" s="1"/>
    </row>
    <row r="7326" spans="1:11">
      <c r="A7326" s="1" t="s">
        <v>12549</v>
      </c>
      <c r="B7326" s="1" t="s">
        <v>126</v>
      </c>
      <c r="C7326" s="48" t="str">
        <f t="shared" si="228"/>
        <v>מחל טירת כרמל</v>
      </c>
      <c r="D7326" s="1" t="s">
        <v>12584</v>
      </c>
      <c r="E7326" s="1"/>
      <c r="F7326" s="2">
        <v>2</v>
      </c>
      <c r="G7326" s="2">
        <f>INDEX(תוצאות_בחירות,MATCH(C7326,siot!$F$3:$F$1887,0),27)</f>
        <v>4</v>
      </c>
      <c r="H7326" s="2" t="b">
        <f t="shared" si="229"/>
        <v>1</v>
      </c>
      <c r="I7326" s="1" t="s">
        <v>2</v>
      </c>
      <c r="J7326" s="1" t="s">
        <v>12589</v>
      </c>
      <c r="K7326" s="1"/>
    </row>
    <row r="7327" spans="1:11">
      <c r="A7327" s="1" t="s">
        <v>12549</v>
      </c>
      <c r="B7327" s="1" t="s">
        <v>126</v>
      </c>
      <c r="C7327" s="48" t="str">
        <f t="shared" si="228"/>
        <v>מחל טירת כרמל</v>
      </c>
      <c r="D7327" s="1" t="s">
        <v>12584</v>
      </c>
      <c r="E7327" s="1"/>
      <c r="F7327" s="2">
        <v>3</v>
      </c>
      <c r="G7327" s="2">
        <f>INDEX(תוצאות_בחירות,MATCH(C7327,siot!$F$3:$F$1887,0),27)</f>
        <v>4</v>
      </c>
      <c r="H7327" s="2" t="b">
        <f t="shared" si="229"/>
        <v>1</v>
      </c>
      <c r="I7327" s="1" t="s">
        <v>2</v>
      </c>
      <c r="J7327" s="1" t="s">
        <v>12588</v>
      </c>
      <c r="K7327" s="1"/>
    </row>
    <row r="7328" spans="1:11">
      <c r="A7328" s="1" t="s">
        <v>12549</v>
      </c>
      <c r="B7328" s="1" t="s">
        <v>126</v>
      </c>
      <c r="C7328" s="48" t="str">
        <f t="shared" si="228"/>
        <v>מחל טירת כרמל</v>
      </c>
      <c r="D7328" s="1" t="s">
        <v>12584</v>
      </c>
      <c r="E7328" s="1"/>
      <c r="F7328" s="2">
        <v>4</v>
      </c>
      <c r="G7328" s="2">
        <f>INDEX(תוצאות_בחירות,MATCH(C7328,siot!$F$3:$F$1887,0),27)</f>
        <v>4</v>
      </c>
      <c r="H7328" s="2" t="b">
        <f t="shared" si="229"/>
        <v>1</v>
      </c>
      <c r="I7328" s="1" t="s">
        <v>2</v>
      </c>
      <c r="J7328" s="1" t="s">
        <v>12587</v>
      </c>
      <c r="K7328" s="1"/>
    </row>
    <row r="7329" spans="1:11" hidden="1">
      <c r="A7329" s="1" t="s">
        <v>12549</v>
      </c>
      <c r="B7329" s="1" t="s">
        <v>126</v>
      </c>
      <c r="C7329" s="48" t="str">
        <f t="shared" si="228"/>
        <v>מחל טירת כרמל</v>
      </c>
      <c r="D7329" s="1" t="s">
        <v>12584</v>
      </c>
      <c r="E7329" s="1"/>
      <c r="F7329" s="2">
        <v>5</v>
      </c>
      <c r="G7329" s="2">
        <f>INDEX(תוצאות_בחירות,MATCH(C7329,siot!$F$3:$F$1887,0),27)</f>
        <v>4</v>
      </c>
      <c r="H7329" s="2" t="b">
        <f t="shared" si="229"/>
        <v>0</v>
      </c>
      <c r="I7329" s="1" t="s">
        <v>2</v>
      </c>
      <c r="J7329" s="1" t="s">
        <v>12586</v>
      </c>
      <c r="K7329" s="1"/>
    </row>
    <row r="7330" spans="1:11" hidden="1">
      <c r="A7330" s="1" t="s">
        <v>12549</v>
      </c>
      <c r="B7330" s="1" t="s">
        <v>126</v>
      </c>
      <c r="C7330" s="48" t="str">
        <f t="shared" si="228"/>
        <v>מחל טירת כרמל</v>
      </c>
      <c r="D7330" s="1" t="s">
        <v>12584</v>
      </c>
      <c r="E7330" s="1"/>
      <c r="F7330" s="2">
        <v>6</v>
      </c>
      <c r="G7330" s="2">
        <f>INDEX(תוצאות_בחירות,MATCH(C7330,siot!$F$3:$F$1887,0),27)</f>
        <v>4</v>
      </c>
      <c r="H7330" s="2" t="b">
        <f t="shared" si="229"/>
        <v>0</v>
      </c>
      <c r="I7330" s="1" t="s">
        <v>2</v>
      </c>
      <c r="J7330" s="1" t="s">
        <v>12585</v>
      </c>
      <c r="K7330" s="1"/>
    </row>
    <row r="7331" spans="1:11" hidden="1">
      <c r="A7331" s="1" t="s">
        <v>12549</v>
      </c>
      <c r="B7331" s="1" t="s">
        <v>126</v>
      </c>
      <c r="C7331" s="48" t="str">
        <f t="shared" si="228"/>
        <v>מחל טירת כרמל</v>
      </c>
      <c r="D7331" s="1" t="s">
        <v>12584</v>
      </c>
      <c r="E7331" s="1"/>
      <c r="F7331" s="2">
        <v>7</v>
      </c>
      <c r="G7331" s="2">
        <f>INDEX(תוצאות_בחירות,MATCH(C7331,siot!$F$3:$F$1887,0),27)</f>
        <v>4</v>
      </c>
      <c r="H7331" s="2" t="b">
        <f t="shared" si="229"/>
        <v>0</v>
      </c>
      <c r="I7331" s="1" t="s">
        <v>2</v>
      </c>
      <c r="J7331" s="1" t="s">
        <v>12583</v>
      </c>
      <c r="K7331" s="1"/>
    </row>
    <row r="7332" spans="1:11" hidden="1">
      <c r="A7332" s="1" t="s">
        <v>12549</v>
      </c>
      <c r="B7332" s="1" t="s">
        <v>87</v>
      </c>
      <c r="C7332" s="48" t="str">
        <f t="shared" si="228"/>
        <v>נ טירת כרמל</v>
      </c>
      <c r="D7332" s="1" t="s">
        <v>12579</v>
      </c>
      <c r="E7332" s="1" t="s">
        <v>3</v>
      </c>
      <c r="F7332" s="2" t="s">
        <v>19548</v>
      </c>
      <c r="G7332" s="2">
        <f>INDEX(תוצאות_בחירות,MATCH(C7332,siot!$F$3:$F$1887,0),27)</f>
        <v>0</v>
      </c>
      <c r="H7332" s="2" t="b">
        <f t="shared" si="229"/>
        <v>0</v>
      </c>
      <c r="I7332" s="1"/>
      <c r="J7332" s="1"/>
      <c r="K7332" s="1"/>
    </row>
    <row r="7333" spans="1:11" hidden="1">
      <c r="A7333" s="1" t="s">
        <v>12549</v>
      </c>
      <c r="B7333" s="1" t="s">
        <v>87</v>
      </c>
      <c r="C7333" s="48" t="str">
        <f t="shared" si="228"/>
        <v>נ טירת כרמל</v>
      </c>
      <c r="D7333" s="1" t="s">
        <v>12579</v>
      </c>
      <c r="E7333" s="1"/>
      <c r="F7333" s="2">
        <v>1</v>
      </c>
      <c r="G7333" s="2">
        <f>INDEX(תוצאות_בחירות,MATCH(C7333,siot!$F$3:$F$1887,0),27)</f>
        <v>0</v>
      </c>
      <c r="H7333" s="2" t="b">
        <f t="shared" si="229"/>
        <v>0</v>
      </c>
      <c r="I7333" s="1" t="s">
        <v>2</v>
      </c>
      <c r="J7333" s="1" t="s">
        <v>12582</v>
      </c>
      <c r="K7333" s="1"/>
    </row>
    <row r="7334" spans="1:11" hidden="1">
      <c r="A7334" s="1" t="s">
        <v>12549</v>
      </c>
      <c r="B7334" s="1" t="s">
        <v>87</v>
      </c>
      <c r="C7334" s="48" t="str">
        <f t="shared" si="228"/>
        <v>נ טירת כרמל</v>
      </c>
      <c r="D7334" s="1" t="s">
        <v>12579</v>
      </c>
      <c r="E7334" s="1"/>
      <c r="F7334" s="2">
        <v>2</v>
      </c>
      <c r="G7334" s="2">
        <f>INDEX(תוצאות_בחירות,MATCH(C7334,siot!$F$3:$F$1887,0),27)</f>
        <v>0</v>
      </c>
      <c r="H7334" s="2" t="b">
        <f t="shared" si="229"/>
        <v>0</v>
      </c>
      <c r="I7334" s="1" t="s">
        <v>2</v>
      </c>
      <c r="J7334" s="1" t="s">
        <v>12581</v>
      </c>
      <c r="K7334" s="1"/>
    </row>
    <row r="7335" spans="1:11" hidden="1">
      <c r="A7335" s="1" t="s">
        <v>12549</v>
      </c>
      <c r="B7335" s="1" t="s">
        <v>87</v>
      </c>
      <c r="C7335" s="48" t="str">
        <f t="shared" si="228"/>
        <v>נ טירת כרמל</v>
      </c>
      <c r="D7335" s="1" t="s">
        <v>12579</v>
      </c>
      <c r="E7335" s="1"/>
      <c r="F7335" s="2">
        <v>3</v>
      </c>
      <c r="G7335" s="2">
        <f>INDEX(תוצאות_בחירות,MATCH(C7335,siot!$F$3:$F$1887,0),27)</f>
        <v>0</v>
      </c>
      <c r="H7335" s="2" t="b">
        <f t="shared" si="229"/>
        <v>0</v>
      </c>
      <c r="I7335" s="1" t="s">
        <v>2</v>
      </c>
      <c r="J7335" s="1" t="s">
        <v>12580</v>
      </c>
      <c r="K7335" s="1"/>
    </row>
    <row r="7336" spans="1:11" hidden="1">
      <c r="A7336" s="1" t="s">
        <v>12549</v>
      </c>
      <c r="B7336" s="1" t="s">
        <v>87</v>
      </c>
      <c r="C7336" s="48" t="str">
        <f t="shared" si="228"/>
        <v>נ טירת כרמל</v>
      </c>
      <c r="D7336" s="1" t="s">
        <v>12579</v>
      </c>
      <c r="E7336" s="1"/>
      <c r="F7336" s="2">
        <v>4</v>
      </c>
      <c r="G7336" s="2">
        <f>INDEX(תוצאות_בחירות,MATCH(C7336,siot!$F$3:$F$1887,0),27)</f>
        <v>0</v>
      </c>
      <c r="H7336" s="2" t="b">
        <f t="shared" si="229"/>
        <v>0</v>
      </c>
      <c r="I7336" s="1" t="s">
        <v>2</v>
      </c>
      <c r="J7336" s="1" t="s">
        <v>12578</v>
      </c>
      <c r="K7336" s="1"/>
    </row>
    <row r="7337" spans="1:11" hidden="1">
      <c r="A7337" s="1" t="s">
        <v>12549</v>
      </c>
      <c r="B7337" s="1" t="s">
        <v>738</v>
      </c>
      <c r="C7337" s="48" t="str">
        <f t="shared" si="228"/>
        <v>על טירת כרמל</v>
      </c>
      <c r="D7337" s="1" t="s">
        <v>12572</v>
      </c>
      <c r="E7337" s="1" t="s">
        <v>18</v>
      </c>
      <c r="F7337" s="2" t="s">
        <v>19548</v>
      </c>
      <c r="G7337" s="2">
        <f>INDEX(תוצאות_בחירות,MATCH(C7337,siot!$F$3:$F$1887,0),27)</f>
        <v>0</v>
      </c>
      <c r="H7337" s="2" t="b">
        <f t="shared" si="229"/>
        <v>0</v>
      </c>
      <c r="I7337" s="1"/>
      <c r="J7337" s="1"/>
      <c r="K7337" s="1"/>
    </row>
    <row r="7338" spans="1:11" hidden="1">
      <c r="A7338" s="1" t="s">
        <v>12549</v>
      </c>
      <c r="B7338" s="1" t="s">
        <v>738</v>
      </c>
      <c r="C7338" s="48" t="str">
        <f t="shared" si="228"/>
        <v>על טירת כרמל</v>
      </c>
      <c r="D7338" s="1" t="s">
        <v>12572</v>
      </c>
      <c r="E7338" s="1" t="s">
        <v>17</v>
      </c>
      <c r="F7338" s="2">
        <v>1</v>
      </c>
      <c r="G7338" s="2">
        <f>INDEX(תוצאות_בחירות,MATCH(C7338,siot!$F$3:$F$1887,0),27)</f>
        <v>0</v>
      </c>
      <c r="H7338" s="2" t="b">
        <f t="shared" si="229"/>
        <v>0</v>
      </c>
      <c r="I7338" s="1" t="s">
        <v>2</v>
      </c>
      <c r="J7338" s="1" t="s">
        <v>12577</v>
      </c>
      <c r="K7338" s="1"/>
    </row>
    <row r="7339" spans="1:11" hidden="1">
      <c r="A7339" s="1" t="s">
        <v>12549</v>
      </c>
      <c r="B7339" s="1" t="s">
        <v>738</v>
      </c>
      <c r="C7339" s="48" t="str">
        <f t="shared" si="228"/>
        <v>על טירת כרמל</v>
      </c>
      <c r="D7339" s="1" t="s">
        <v>12572</v>
      </c>
      <c r="E7339" s="1"/>
      <c r="F7339" s="2">
        <v>2</v>
      </c>
      <c r="G7339" s="2">
        <f>INDEX(תוצאות_בחירות,MATCH(C7339,siot!$F$3:$F$1887,0),27)</f>
        <v>0</v>
      </c>
      <c r="H7339" s="2" t="b">
        <f t="shared" si="229"/>
        <v>0</v>
      </c>
      <c r="I7339" s="1" t="s">
        <v>2</v>
      </c>
      <c r="J7339" s="1" t="s">
        <v>12576</v>
      </c>
      <c r="K7339" s="1"/>
    </row>
    <row r="7340" spans="1:11" hidden="1">
      <c r="A7340" s="1" t="s">
        <v>12549</v>
      </c>
      <c r="B7340" s="1" t="s">
        <v>738</v>
      </c>
      <c r="C7340" s="48" t="str">
        <f t="shared" si="228"/>
        <v>על טירת כרמל</v>
      </c>
      <c r="D7340" s="1" t="s">
        <v>12572</v>
      </c>
      <c r="E7340" s="1"/>
      <c r="F7340" s="2">
        <v>3</v>
      </c>
      <c r="G7340" s="2">
        <f>INDEX(תוצאות_בחירות,MATCH(C7340,siot!$F$3:$F$1887,0),27)</f>
        <v>0</v>
      </c>
      <c r="H7340" s="2" t="b">
        <f t="shared" si="229"/>
        <v>0</v>
      </c>
      <c r="I7340" s="1" t="s">
        <v>2</v>
      </c>
      <c r="J7340" s="1" t="s">
        <v>12575</v>
      </c>
      <c r="K7340" s="1"/>
    </row>
    <row r="7341" spans="1:11" hidden="1">
      <c r="A7341" s="1" t="s">
        <v>12549</v>
      </c>
      <c r="B7341" s="1" t="s">
        <v>738</v>
      </c>
      <c r="C7341" s="48" t="str">
        <f t="shared" si="228"/>
        <v>על טירת כרמל</v>
      </c>
      <c r="D7341" s="1" t="s">
        <v>12572</v>
      </c>
      <c r="E7341" s="1"/>
      <c r="F7341" s="2">
        <v>4</v>
      </c>
      <c r="G7341" s="2">
        <f>INDEX(תוצאות_בחירות,MATCH(C7341,siot!$F$3:$F$1887,0),27)</f>
        <v>0</v>
      </c>
      <c r="H7341" s="2" t="b">
        <f t="shared" si="229"/>
        <v>0</v>
      </c>
      <c r="I7341" s="1" t="s">
        <v>2</v>
      </c>
      <c r="J7341" s="1" t="s">
        <v>12574</v>
      </c>
      <c r="K7341" s="1"/>
    </row>
    <row r="7342" spans="1:11" hidden="1">
      <c r="A7342" s="1" t="s">
        <v>12549</v>
      </c>
      <c r="B7342" s="1" t="s">
        <v>738</v>
      </c>
      <c r="C7342" s="48" t="str">
        <f t="shared" si="228"/>
        <v>על טירת כרמל</v>
      </c>
      <c r="D7342" s="1" t="s">
        <v>12572</v>
      </c>
      <c r="E7342" s="1"/>
      <c r="F7342" s="2">
        <v>5</v>
      </c>
      <c r="G7342" s="2">
        <f>INDEX(תוצאות_בחירות,MATCH(C7342,siot!$F$3:$F$1887,0),27)</f>
        <v>0</v>
      </c>
      <c r="H7342" s="2" t="b">
        <f t="shared" si="229"/>
        <v>0</v>
      </c>
      <c r="I7342" s="1" t="s">
        <v>2</v>
      </c>
      <c r="J7342" s="1" t="s">
        <v>12573</v>
      </c>
      <c r="K7342" s="1"/>
    </row>
    <row r="7343" spans="1:11" hidden="1">
      <c r="A7343" s="1" t="s">
        <v>12549</v>
      </c>
      <c r="B7343" s="1" t="s">
        <v>738</v>
      </c>
      <c r="C7343" s="48" t="str">
        <f t="shared" si="228"/>
        <v>על טירת כרמל</v>
      </c>
      <c r="D7343" s="1" t="s">
        <v>12572</v>
      </c>
      <c r="E7343" s="1"/>
      <c r="F7343" s="2">
        <v>6</v>
      </c>
      <c r="G7343" s="2">
        <f>INDEX(תוצאות_בחירות,MATCH(C7343,siot!$F$3:$F$1887,0),27)</f>
        <v>0</v>
      </c>
      <c r="H7343" s="2" t="b">
        <f t="shared" si="229"/>
        <v>0</v>
      </c>
      <c r="I7343" s="1" t="s">
        <v>2</v>
      </c>
      <c r="J7343" s="1" t="s">
        <v>12571</v>
      </c>
      <c r="K7343" s="1"/>
    </row>
    <row r="7344" spans="1:11" hidden="1">
      <c r="A7344" s="1" t="s">
        <v>12549</v>
      </c>
      <c r="B7344" s="1" t="s">
        <v>683</v>
      </c>
      <c r="C7344" s="48" t="str">
        <f t="shared" si="228"/>
        <v>פ טירת כרמל</v>
      </c>
      <c r="D7344" s="1" t="s">
        <v>12566</v>
      </c>
      <c r="E7344" s="1" t="s">
        <v>3</v>
      </c>
      <c r="F7344" s="2" t="s">
        <v>19548</v>
      </c>
      <c r="G7344" s="2">
        <f>INDEX(תוצאות_בחירות,MATCH(C7344,siot!$F$3:$F$1887,0),27)</f>
        <v>1</v>
      </c>
      <c r="H7344" s="2" t="b">
        <f t="shared" si="229"/>
        <v>0</v>
      </c>
      <c r="I7344" s="1"/>
      <c r="J7344" s="1"/>
      <c r="K7344" s="1"/>
    </row>
    <row r="7345" spans="1:11">
      <c r="A7345" s="1" t="s">
        <v>12549</v>
      </c>
      <c r="B7345" s="1" t="s">
        <v>683</v>
      </c>
      <c r="C7345" s="48" t="str">
        <f t="shared" si="228"/>
        <v>פ טירת כרמל</v>
      </c>
      <c r="D7345" s="1" t="s">
        <v>12566</v>
      </c>
      <c r="E7345" s="1"/>
      <c r="F7345" s="2">
        <v>1</v>
      </c>
      <c r="G7345" s="2">
        <f>INDEX(תוצאות_בחירות,MATCH(C7345,siot!$F$3:$F$1887,0),27)</f>
        <v>1</v>
      </c>
      <c r="H7345" s="2" t="b">
        <f t="shared" si="229"/>
        <v>1</v>
      </c>
      <c r="I7345" s="1" t="s">
        <v>2</v>
      </c>
      <c r="J7345" s="1" t="s">
        <v>12570</v>
      </c>
      <c r="K7345" s="1"/>
    </row>
    <row r="7346" spans="1:11" hidden="1">
      <c r="A7346" s="1" t="s">
        <v>12549</v>
      </c>
      <c r="B7346" s="1" t="s">
        <v>683</v>
      </c>
      <c r="C7346" s="48" t="str">
        <f t="shared" si="228"/>
        <v>פ טירת כרמל</v>
      </c>
      <c r="D7346" s="1" t="s">
        <v>12566</v>
      </c>
      <c r="E7346" s="1"/>
      <c r="F7346" s="2">
        <v>2</v>
      </c>
      <c r="G7346" s="2">
        <f>INDEX(תוצאות_בחירות,MATCH(C7346,siot!$F$3:$F$1887,0),27)</f>
        <v>1</v>
      </c>
      <c r="H7346" s="2" t="b">
        <f t="shared" si="229"/>
        <v>0</v>
      </c>
      <c r="I7346" s="1" t="s">
        <v>2</v>
      </c>
      <c r="J7346" s="1" t="s">
        <v>12569</v>
      </c>
      <c r="K7346" s="1"/>
    </row>
    <row r="7347" spans="1:11" hidden="1">
      <c r="A7347" s="1" t="s">
        <v>12549</v>
      </c>
      <c r="B7347" s="1" t="s">
        <v>683</v>
      </c>
      <c r="C7347" s="48" t="str">
        <f t="shared" si="228"/>
        <v>פ טירת כרמל</v>
      </c>
      <c r="D7347" s="1" t="s">
        <v>12566</v>
      </c>
      <c r="E7347" s="1"/>
      <c r="F7347" s="2">
        <v>3</v>
      </c>
      <c r="G7347" s="2">
        <f>INDEX(תוצאות_בחירות,MATCH(C7347,siot!$F$3:$F$1887,0),27)</f>
        <v>1</v>
      </c>
      <c r="H7347" s="2" t="b">
        <f t="shared" si="229"/>
        <v>0</v>
      </c>
      <c r="I7347" s="1" t="s">
        <v>2</v>
      </c>
      <c r="J7347" s="1" t="s">
        <v>12568</v>
      </c>
      <c r="K7347" s="1"/>
    </row>
    <row r="7348" spans="1:11" hidden="1">
      <c r="A7348" s="1" t="s">
        <v>12549</v>
      </c>
      <c r="B7348" s="1" t="s">
        <v>683</v>
      </c>
      <c r="C7348" s="48" t="str">
        <f t="shared" si="228"/>
        <v>פ טירת כרמל</v>
      </c>
      <c r="D7348" s="1" t="s">
        <v>12566</v>
      </c>
      <c r="E7348" s="1"/>
      <c r="F7348" s="2">
        <v>4</v>
      </c>
      <c r="G7348" s="2">
        <f>INDEX(תוצאות_בחירות,MATCH(C7348,siot!$F$3:$F$1887,0),27)</f>
        <v>1</v>
      </c>
      <c r="H7348" s="2" t="b">
        <f t="shared" si="229"/>
        <v>0</v>
      </c>
      <c r="I7348" s="1" t="s">
        <v>2</v>
      </c>
      <c r="J7348" s="1" t="s">
        <v>12567</v>
      </c>
      <c r="K7348" s="1"/>
    </row>
    <row r="7349" spans="1:11" hidden="1">
      <c r="A7349" s="1" t="s">
        <v>12549</v>
      </c>
      <c r="B7349" s="1" t="s">
        <v>683</v>
      </c>
      <c r="C7349" s="48" t="str">
        <f t="shared" si="228"/>
        <v>פ טירת כרמל</v>
      </c>
      <c r="D7349" s="1" t="s">
        <v>12566</v>
      </c>
      <c r="E7349" s="1"/>
      <c r="F7349" s="2">
        <v>5</v>
      </c>
      <c r="G7349" s="2">
        <f>INDEX(תוצאות_בחירות,MATCH(C7349,siot!$F$3:$F$1887,0),27)</f>
        <v>1</v>
      </c>
      <c r="H7349" s="2" t="b">
        <f t="shared" si="229"/>
        <v>0</v>
      </c>
      <c r="I7349" s="1" t="s">
        <v>2</v>
      </c>
      <c r="J7349" s="1" t="s">
        <v>12565</v>
      </c>
      <c r="K7349" s="1"/>
    </row>
    <row r="7350" spans="1:11" hidden="1">
      <c r="A7350" s="1" t="s">
        <v>12549</v>
      </c>
      <c r="B7350" s="1" t="s">
        <v>339</v>
      </c>
      <c r="C7350" s="48" t="str">
        <f t="shared" si="228"/>
        <v>ץ טירת כרמל</v>
      </c>
      <c r="D7350" s="1" t="s">
        <v>12561</v>
      </c>
      <c r="E7350" s="1" t="s">
        <v>3</v>
      </c>
      <c r="F7350" s="2" t="s">
        <v>19548</v>
      </c>
      <c r="G7350" s="2">
        <f>INDEX(תוצאות_בחירות,MATCH(C7350,siot!$F$3:$F$1887,0),27)</f>
        <v>1</v>
      </c>
      <c r="H7350" s="2" t="b">
        <f t="shared" si="229"/>
        <v>0</v>
      </c>
      <c r="I7350" s="1"/>
      <c r="J7350" s="1"/>
      <c r="K7350" s="1"/>
    </row>
    <row r="7351" spans="1:11">
      <c r="A7351" s="1" t="s">
        <v>12549</v>
      </c>
      <c r="B7351" s="1" t="s">
        <v>339</v>
      </c>
      <c r="C7351" s="48" t="str">
        <f t="shared" si="228"/>
        <v>ץ טירת כרמל</v>
      </c>
      <c r="D7351" s="1" t="s">
        <v>12561</v>
      </c>
      <c r="E7351" s="1"/>
      <c r="F7351" s="2">
        <v>1</v>
      </c>
      <c r="G7351" s="2">
        <f>INDEX(תוצאות_בחירות,MATCH(C7351,siot!$F$3:$F$1887,0),27)</f>
        <v>1</v>
      </c>
      <c r="H7351" s="2" t="b">
        <f t="shared" si="229"/>
        <v>1</v>
      </c>
      <c r="I7351" s="1" t="s">
        <v>2</v>
      </c>
      <c r="J7351" s="1" t="s">
        <v>12564</v>
      </c>
      <c r="K7351" s="1"/>
    </row>
    <row r="7352" spans="1:11" hidden="1">
      <c r="A7352" s="1" t="s">
        <v>12549</v>
      </c>
      <c r="B7352" s="1" t="s">
        <v>339</v>
      </c>
      <c r="C7352" s="48" t="str">
        <f t="shared" si="228"/>
        <v>ץ טירת כרמל</v>
      </c>
      <c r="D7352" s="1" t="s">
        <v>12561</v>
      </c>
      <c r="E7352" s="1"/>
      <c r="F7352" s="2">
        <v>2</v>
      </c>
      <c r="G7352" s="2">
        <f>INDEX(תוצאות_בחירות,MATCH(C7352,siot!$F$3:$F$1887,0),27)</f>
        <v>1</v>
      </c>
      <c r="H7352" s="2" t="b">
        <f t="shared" si="229"/>
        <v>0</v>
      </c>
      <c r="I7352" s="1" t="s">
        <v>2</v>
      </c>
      <c r="J7352" s="1" t="s">
        <v>7412</v>
      </c>
      <c r="K7352" s="1"/>
    </row>
    <row r="7353" spans="1:11" hidden="1">
      <c r="A7353" s="1" t="s">
        <v>12549</v>
      </c>
      <c r="B7353" s="1" t="s">
        <v>339</v>
      </c>
      <c r="C7353" s="48" t="str">
        <f t="shared" si="228"/>
        <v>ץ טירת כרמל</v>
      </c>
      <c r="D7353" s="1" t="s">
        <v>12561</v>
      </c>
      <c r="E7353" s="1"/>
      <c r="F7353" s="2">
        <v>3</v>
      </c>
      <c r="G7353" s="2">
        <f>INDEX(תוצאות_בחירות,MATCH(C7353,siot!$F$3:$F$1887,0),27)</f>
        <v>1</v>
      </c>
      <c r="H7353" s="2" t="b">
        <f t="shared" si="229"/>
        <v>0</v>
      </c>
      <c r="I7353" s="1" t="s">
        <v>2</v>
      </c>
      <c r="J7353" s="1" t="s">
        <v>12563</v>
      </c>
      <c r="K7353" s="1"/>
    </row>
    <row r="7354" spans="1:11" hidden="1">
      <c r="A7354" s="1" t="s">
        <v>12549</v>
      </c>
      <c r="B7354" s="1" t="s">
        <v>339</v>
      </c>
      <c r="C7354" s="48" t="str">
        <f t="shared" si="228"/>
        <v>ץ טירת כרמל</v>
      </c>
      <c r="D7354" s="1" t="s">
        <v>12561</v>
      </c>
      <c r="E7354" s="1"/>
      <c r="F7354" s="2">
        <v>4</v>
      </c>
      <c r="G7354" s="2">
        <f>INDEX(תוצאות_בחירות,MATCH(C7354,siot!$F$3:$F$1887,0),27)</f>
        <v>1</v>
      </c>
      <c r="H7354" s="2" t="b">
        <f t="shared" si="229"/>
        <v>0</v>
      </c>
      <c r="I7354" s="1" t="s">
        <v>2</v>
      </c>
      <c r="J7354" s="1" t="s">
        <v>12562</v>
      </c>
      <c r="K7354" s="1"/>
    </row>
    <row r="7355" spans="1:11" hidden="1">
      <c r="A7355" s="1" t="s">
        <v>12549</v>
      </c>
      <c r="B7355" s="1" t="s">
        <v>339</v>
      </c>
      <c r="C7355" s="48" t="str">
        <f t="shared" si="228"/>
        <v>ץ טירת כרמל</v>
      </c>
      <c r="D7355" s="1" t="s">
        <v>12561</v>
      </c>
      <c r="E7355" s="1"/>
      <c r="F7355" s="2">
        <v>5</v>
      </c>
      <c r="G7355" s="2">
        <f>INDEX(תוצאות_בחירות,MATCH(C7355,siot!$F$3:$F$1887,0),27)</f>
        <v>1</v>
      </c>
      <c r="H7355" s="2" t="b">
        <f t="shared" si="229"/>
        <v>0</v>
      </c>
      <c r="I7355" s="1" t="s">
        <v>2</v>
      </c>
      <c r="J7355" s="1" t="s">
        <v>12560</v>
      </c>
      <c r="K7355" s="1"/>
    </row>
    <row r="7356" spans="1:11" hidden="1">
      <c r="A7356" s="1" t="s">
        <v>12549</v>
      </c>
      <c r="B7356" s="1" t="s">
        <v>259</v>
      </c>
      <c r="C7356" s="48" t="str">
        <f t="shared" si="228"/>
        <v>ק טירת כרמל</v>
      </c>
      <c r="D7356" s="1" t="s">
        <v>12555</v>
      </c>
      <c r="E7356" s="1" t="s">
        <v>3</v>
      </c>
      <c r="F7356" s="2" t="s">
        <v>19548</v>
      </c>
      <c r="G7356" s="2">
        <f>INDEX(תוצאות_בחירות,MATCH(C7356,siot!$F$3:$F$1887,0),27)</f>
        <v>0</v>
      </c>
      <c r="H7356" s="2" t="b">
        <f t="shared" si="229"/>
        <v>0</v>
      </c>
      <c r="I7356" s="1"/>
      <c r="J7356" s="1"/>
      <c r="K7356" s="1"/>
    </row>
    <row r="7357" spans="1:11" hidden="1">
      <c r="A7357" s="1" t="s">
        <v>12549</v>
      </c>
      <c r="B7357" s="1" t="s">
        <v>259</v>
      </c>
      <c r="C7357" s="48" t="str">
        <f t="shared" si="228"/>
        <v>ק טירת כרמל</v>
      </c>
      <c r="D7357" s="1" t="s">
        <v>12555</v>
      </c>
      <c r="E7357" s="1"/>
      <c r="F7357" s="2">
        <v>1</v>
      </c>
      <c r="G7357" s="2">
        <f>INDEX(תוצאות_בחירות,MATCH(C7357,siot!$F$3:$F$1887,0),27)</f>
        <v>0</v>
      </c>
      <c r="H7357" s="2" t="b">
        <f t="shared" si="229"/>
        <v>0</v>
      </c>
      <c r="I7357" s="1" t="s">
        <v>2</v>
      </c>
      <c r="J7357" s="1" t="s">
        <v>12559</v>
      </c>
      <c r="K7357" s="1"/>
    </row>
    <row r="7358" spans="1:11" hidden="1">
      <c r="A7358" s="1" t="s">
        <v>12549</v>
      </c>
      <c r="B7358" s="1" t="s">
        <v>259</v>
      </c>
      <c r="C7358" s="48" t="str">
        <f t="shared" si="228"/>
        <v>ק טירת כרמל</v>
      </c>
      <c r="D7358" s="1" t="s">
        <v>12555</v>
      </c>
      <c r="E7358" s="1"/>
      <c r="F7358" s="2">
        <v>2</v>
      </c>
      <c r="G7358" s="2">
        <f>INDEX(תוצאות_בחירות,MATCH(C7358,siot!$F$3:$F$1887,0),27)</f>
        <v>0</v>
      </c>
      <c r="H7358" s="2" t="b">
        <f t="shared" si="229"/>
        <v>0</v>
      </c>
      <c r="I7358" s="1" t="s">
        <v>2</v>
      </c>
      <c r="J7358" s="1" t="s">
        <v>12558</v>
      </c>
      <c r="K7358" s="1"/>
    </row>
    <row r="7359" spans="1:11" hidden="1">
      <c r="A7359" s="1" t="s">
        <v>12549</v>
      </c>
      <c r="B7359" s="1" t="s">
        <v>259</v>
      </c>
      <c r="C7359" s="48" t="str">
        <f t="shared" si="228"/>
        <v>ק טירת כרמל</v>
      </c>
      <c r="D7359" s="1" t="s">
        <v>12555</v>
      </c>
      <c r="E7359" s="1"/>
      <c r="F7359" s="2">
        <v>3</v>
      </c>
      <c r="G7359" s="2">
        <f>INDEX(תוצאות_בחירות,MATCH(C7359,siot!$F$3:$F$1887,0),27)</f>
        <v>0</v>
      </c>
      <c r="H7359" s="2" t="b">
        <f t="shared" si="229"/>
        <v>0</v>
      </c>
      <c r="I7359" s="1" t="s">
        <v>2</v>
      </c>
      <c r="J7359" s="1" t="s">
        <v>12557</v>
      </c>
      <c r="K7359" s="1"/>
    </row>
    <row r="7360" spans="1:11" hidden="1">
      <c r="A7360" s="1" t="s">
        <v>12549</v>
      </c>
      <c r="B7360" s="1" t="s">
        <v>259</v>
      </c>
      <c r="C7360" s="48" t="str">
        <f t="shared" si="228"/>
        <v>ק טירת כרמל</v>
      </c>
      <c r="D7360" s="1" t="s">
        <v>12555</v>
      </c>
      <c r="E7360" s="1"/>
      <c r="F7360" s="2">
        <v>4</v>
      </c>
      <c r="G7360" s="2">
        <f>INDEX(תוצאות_בחירות,MATCH(C7360,siot!$F$3:$F$1887,0),27)</f>
        <v>0</v>
      </c>
      <c r="H7360" s="2" t="b">
        <f t="shared" si="229"/>
        <v>0</v>
      </c>
      <c r="I7360" s="1" t="s">
        <v>2</v>
      </c>
      <c r="J7360" s="1" t="s">
        <v>12556</v>
      </c>
      <c r="K7360" s="1"/>
    </row>
    <row r="7361" spans="1:11" hidden="1">
      <c r="A7361" s="1" t="s">
        <v>12549</v>
      </c>
      <c r="B7361" s="1" t="s">
        <v>259</v>
      </c>
      <c r="C7361" s="48" t="str">
        <f t="shared" si="228"/>
        <v>ק טירת כרמל</v>
      </c>
      <c r="D7361" s="1" t="s">
        <v>12555</v>
      </c>
      <c r="E7361" s="1"/>
      <c r="F7361" s="2">
        <v>5</v>
      </c>
      <c r="G7361" s="2">
        <f>INDEX(תוצאות_בחירות,MATCH(C7361,siot!$F$3:$F$1887,0),27)</f>
        <v>0</v>
      </c>
      <c r="H7361" s="2" t="b">
        <f t="shared" si="229"/>
        <v>0</v>
      </c>
      <c r="I7361" s="1" t="s">
        <v>2</v>
      </c>
      <c r="J7361" s="1" t="s">
        <v>12554</v>
      </c>
      <c r="K7361" s="1"/>
    </row>
    <row r="7362" spans="1:11" hidden="1">
      <c r="A7362" s="1" t="s">
        <v>12549</v>
      </c>
      <c r="B7362" s="1" t="s">
        <v>963</v>
      </c>
      <c r="C7362" s="48" t="str">
        <f t="shared" si="228"/>
        <v>שס טירת כרמל</v>
      </c>
      <c r="D7362" s="1" t="s">
        <v>962</v>
      </c>
      <c r="E7362" s="1" t="s">
        <v>3</v>
      </c>
      <c r="F7362" s="2" t="s">
        <v>19548</v>
      </c>
      <c r="G7362" s="2">
        <f>INDEX(תוצאות_בחירות,MATCH(C7362,siot!$F$3:$F$1887,0),27)</f>
        <v>2</v>
      </c>
      <c r="H7362" s="2" t="b">
        <f t="shared" si="229"/>
        <v>0</v>
      </c>
      <c r="I7362" s="1"/>
      <c r="J7362" s="1"/>
      <c r="K7362" s="1"/>
    </row>
    <row r="7363" spans="1:11">
      <c r="A7363" s="1" t="s">
        <v>12549</v>
      </c>
      <c r="B7363" s="1" t="s">
        <v>963</v>
      </c>
      <c r="C7363" s="48" t="str">
        <f t="shared" si="228"/>
        <v>שס טירת כרמל</v>
      </c>
      <c r="D7363" s="1" t="s">
        <v>962</v>
      </c>
      <c r="E7363" s="1"/>
      <c r="F7363" s="2">
        <v>1</v>
      </c>
      <c r="G7363" s="2">
        <f>INDEX(תוצאות_בחירות,MATCH(C7363,siot!$F$3:$F$1887,0),27)</f>
        <v>2</v>
      </c>
      <c r="H7363" s="2" t="b">
        <f t="shared" si="229"/>
        <v>1</v>
      </c>
      <c r="I7363" s="1" t="s">
        <v>2</v>
      </c>
      <c r="J7363" s="1" t="s">
        <v>12553</v>
      </c>
      <c r="K7363" s="1"/>
    </row>
    <row r="7364" spans="1:11">
      <c r="A7364" s="1" t="s">
        <v>12549</v>
      </c>
      <c r="B7364" s="1" t="s">
        <v>963</v>
      </c>
      <c r="C7364" s="48" t="str">
        <f t="shared" ref="C7364:C7427" si="230">B7364&amp;" "&amp;A7364</f>
        <v>שס טירת כרמל</v>
      </c>
      <c r="D7364" s="1" t="s">
        <v>962</v>
      </c>
      <c r="E7364" s="1"/>
      <c r="F7364" s="2">
        <v>2</v>
      </c>
      <c r="G7364" s="2">
        <f>INDEX(תוצאות_בחירות,MATCH(C7364,siot!$F$3:$F$1887,0),27)</f>
        <v>2</v>
      </c>
      <c r="H7364" s="2" t="b">
        <f t="shared" ref="H7364:H7427" si="231">IF(OR(F7364&lt;G7364,G7364=F7364),TRUE,FALSE)</f>
        <v>1</v>
      </c>
      <c r="I7364" s="1" t="s">
        <v>2</v>
      </c>
      <c r="J7364" s="1" t="s">
        <v>12552</v>
      </c>
      <c r="K7364" s="1"/>
    </row>
    <row r="7365" spans="1:11" hidden="1">
      <c r="A7365" s="1" t="s">
        <v>12549</v>
      </c>
      <c r="B7365" s="1" t="s">
        <v>963</v>
      </c>
      <c r="C7365" s="48" t="str">
        <f t="shared" si="230"/>
        <v>שס טירת כרמל</v>
      </c>
      <c r="D7365" s="1" t="s">
        <v>962</v>
      </c>
      <c r="E7365" s="1"/>
      <c r="F7365" s="2">
        <v>3</v>
      </c>
      <c r="G7365" s="2">
        <f>INDEX(תוצאות_בחירות,MATCH(C7365,siot!$F$3:$F$1887,0),27)</f>
        <v>2</v>
      </c>
      <c r="H7365" s="2" t="b">
        <f t="shared" si="231"/>
        <v>0</v>
      </c>
      <c r="I7365" s="1" t="s">
        <v>2</v>
      </c>
      <c r="J7365" s="1" t="s">
        <v>12551</v>
      </c>
      <c r="K7365" s="1"/>
    </row>
    <row r="7366" spans="1:11" hidden="1">
      <c r="A7366" s="1" t="s">
        <v>12549</v>
      </c>
      <c r="B7366" s="1" t="s">
        <v>963</v>
      </c>
      <c r="C7366" s="48" t="str">
        <f t="shared" si="230"/>
        <v>שס טירת כרמל</v>
      </c>
      <c r="D7366" s="1" t="s">
        <v>962</v>
      </c>
      <c r="E7366" s="1"/>
      <c r="F7366" s="2">
        <v>4</v>
      </c>
      <c r="G7366" s="2">
        <f>INDEX(תוצאות_בחירות,MATCH(C7366,siot!$F$3:$F$1887,0),27)</f>
        <v>2</v>
      </c>
      <c r="H7366" s="2" t="b">
        <f t="shared" si="231"/>
        <v>0</v>
      </c>
      <c r="I7366" s="1" t="s">
        <v>2</v>
      </c>
      <c r="J7366" s="1" t="s">
        <v>12550</v>
      </c>
      <c r="K7366" s="1"/>
    </row>
    <row r="7367" spans="1:11" hidden="1">
      <c r="A7367" s="1" t="s">
        <v>12549</v>
      </c>
      <c r="B7367" s="1" t="s">
        <v>963</v>
      </c>
      <c r="C7367" s="48" t="str">
        <f t="shared" si="230"/>
        <v>שס טירת כרמל</v>
      </c>
      <c r="D7367" s="1" t="s">
        <v>962</v>
      </c>
      <c r="E7367" s="1"/>
      <c r="F7367" s="2">
        <v>5</v>
      </c>
      <c r="G7367" s="2">
        <f>INDEX(תוצאות_בחירות,MATCH(C7367,siot!$F$3:$F$1887,0),27)</f>
        <v>2</v>
      </c>
      <c r="H7367" s="2" t="b">
        <f t="shared" si="231"/>
        <v>0</v>
      </c>
      <c r="I7367" s="1" t="s">
        <v>2</v>
      </c>
      <c r="J7367" s="1" t="s">
        <v>12548</v>
      </c>
      <c r="K7367" s="1"/>
    </row>
    <row r="7368" spans="1:11" hidden="1">
      <c r="A7368" s="1" t="s">
        <v>12289</v>
      </c>
      <c r="B7368" s="1" t="s">
        <v>70</v>
      </c>
      <c r="C7368" s="48" t="str">
        <f t="shared" si="230"/>
        <v>א טמרה</v>
      </c>
      <c r="D7368" s="1" t="s">
        <v>12535</v>
      </c>
      <c r="E7368" s="1" t="s">
        <v>3</v>
      </c>
      <c r="F7368" s="2" t="s">
        <v>19548</v>
      </c>
      <c r="G7368" s="2">
        <f>INDEX(תוצאות_בחירות,MATCH(C7368,siot!$F$3:$F$1887,0),27)</f>
        <v>1</v>
      </c>
      <c r="H7368" s="2" t="b">
        <f t="shared" si="231"/>
        <v>0</v>
      </c>
      <c r="I7368" s="1"/>
      <c r="J7368" s="1"/>
      <c r="K7368" s="1"/>
    </row>
    <row r="7369" spans="1:11">
      <c r="A7369" s="1" t="s">
        <v>12289</v>
      </c>
      <c r="B7369" s="1" t="s">
        <v>70</v>
      </c>
      <c r="C7369" s="48" t="str">
        <f t="shared" si="230"/>
        <v>א טמרה</v>
      </c>
      <c r="D7369" s="1" t="s">
        <v>12535</v>
      </c>
      <c r="E7369" s="1"/>
      <c r="F7369" s="2">
        <v>1</v>
      </c>
      <c r="G7369" s="2">
        <f>INDEX(תוצאות_בחירות,MATCH(C7369,siot!$F$3:$F$1887,0),27)</f>
        <v>1</v>
      </c>
      <c r="H7369" s="2" t="b">
        <f t="shared" si="231"/>
        <v>1</v>
      </c>
      <c r="I7369" s="1" t="s">
        <v>2</v>
      </c>
      <c r="J7369" s="1" t="s">
        <v>12547</v>
      </c>
      <c r="K7369" s="1"/>
    </row>
    <row r="7370" spans="1:11" hidden="1">
      <c r="A7370" s="1" t="s">
        <v>12289</v>
      </c>
      <c r="B7370" s="1" t="s">
        <v>70</v>
      </c>
      <c r="C7370" s="48" t="str">
        <f t="shared" si="230"/>
        <v>א טמרה</v>
      </c>
      <c r="D7370" s="1" t="s">
        <v>12535</v>
      </c>
      <c r="E7370" s="1"/>
      <c r="F7370" s="2">
        <v>2</v>
      </c>
      <c r="G7370" s="2">
        <f>INDEX(תוצאות_בחירות,MATCH(C7370,siot!$F$3:$F$1887,0),27)</f>
        <v>1</v>
      </c>
      <c r="H7370" s="2" t="b">
        <f t="shared" si="231"/>
        <v>0</v>
      </c>
      <c r="I7370" s="1" t="s">
        <v>2</v>
      </c>
      <c r="J7370" s="1" t="s">
        <v>11164</v>
      </c>
      <c r="K7370" s="1"/>
    </row>
    <row r="7371" spans="1:11" hidden="1">
      <c r="A7371" s="1" t="s">
        <v>12289</v>
      </c>
      <c r="B7371" s="1" t="s">
        <v>70</v>
      </c>
      <c r="C7371" s="48" t="str">
        <f t="shared" si="230"/>
        <v>א טמרה</v>
      </c>
      <c r="D7371" s="1" t="s">
        <v>12535</v>
      </c>
      <c r="E7371" s="1"/>
      <c r="F7371" s="2">
        <v>3</v>
      </c>
      <c r="G7371" s="2">
        <f>INDEX(תוצאות_בחירות,MATCH(C7371,siot!$F$3:$F$1887,0),27)</f>
        <v>1</v>
      </c>
      <c r="H7371" s="2" t="b">
        <f t="shared" si="231"/>
        <v>0</v>
      </c>
      <c r="I7371" s="1" t="s">
        <v>2</v>
      </c>
      <c r="J7371" s="1" t="s">
        <v>12546</v>
      </c>
      <c r="K7371" s="1"/>
    </row>
    <row r="7372" spans="1:11" hidden="1">
      <c r="A7372" s="1" t="s">
        <v>12289</v>
      </c>
      <c r="B7372" s="1" t="s">
        <v>70</v>
      </c>
      <c r="C7372" s="48" t="str">
        <f t="shared" si="230"/>
        <v>א טמרה</v>
      </c>
      <c r="D7372" s="1" t="s">
        <v>12535</v>
      </c>
      <c r="E7372" s="1"/>
      <c r="F7372" s="2">
        <v>4</v>
      </c>
      <c r="G7372" s="2">
        <f>INDEX(תוצאות_בחירות,MATCH(C7372,siot!$F$3:$F$1887,0),27)</f>
        <v>1</v>
      </c>
      <c r="H7372" s="2" t="b">
        <f t="shared" si="231"/>
        <v>0</v>
      </c>
      <c r="I7372" s="1" t="s">
        <v>2</v>
      </c>
      <c r="J7372" s="1" t="s">
        <v>12545</v>
      </c>
      <c r="K7372" s="1"/>
    </row>
    <row r="7373" spans="1:11" hidden="1">
      <c r="A7373" s="1" t="s">
        <v>12289</v>
      </c>
      <c r="B7373" s="1" t="s">
        <v>70</v>
      </c>
      <c r="C7373" s="48" t="str">
        <f t="shared" si="230"/>
        <v>א טמרה</v>
      </c>
      <c r="D7373" s="1" t="s">
        <v>12535</v>
      </c>
      <c r="E7373" s="1"/>
      <c r="F7373" s="2">
        <v>5</v>
      </c>
      <c r="G7373" s="2">
        <f>INDEX(תוצאות_בחירות,MATCH(C7373,siot!$F$3:$F$1887,0),27)</f>
        <v>1</v>
      </c>
      <c r="H7373" s="2" t="b">
        <f t="shared" si="231"/>
        <v>0</v>
      </c>
      <c r="I7373" s="1" t="s">
        <v>2</v>
      </c>
      <c r="J7373" s="1" t="s">
        <v>12544</v>
      </c>
      <c r="K7373" s="1"/>
    </row>
    <row r="7374" spans="1:11" hidden="1">
      <c r="A7374" s="1" t="s">
        <v>12289</v>
      </c>
      <c r="B7374" s="1" t="s">
        <v>70</v>
      </c>
      <c r="C7374" s="48" t="str">
        <f t="shared" si="230"/>
        <v>א טמרה</v>
      </c>
      <c r="D7374" s="1" t="s">
        <v>12535</v>
      </c>
      <c r="E7374" s="1"/>
      <c r="F7374" s="2">
        <v>6</v>
      </c>
      <c r="G7374" s="2">
        <f>INDEX(תוצאות_בחירות,MATCH(C7374,siot!$F$3:$F$1887,0),27)</f>
        <v>1</v>
      </c>
      <c r="H7374" s="2" t="b">
        <f t="shared" si="231"/>
        <v>0</v>
      </c>
      <c r="I7374" s="1" t="s">
        <v>2</v>
      </c>
      <c r="J7374" s="1" t="s">
        <v>12543</v>
      </c>
      <c r="K7374" s="1"/>
    </row>
    <row r="7375" spans="1:11" hidden="1">
      <c r="A7375" s="1" t="s">
        <v>12289</v>
      </c>
      <c r="B7375" s="1" t="s">
        <v>70</v>
      </c>
      <c r="C7375" s="48" t="str">
        <f t="shared" si="230"/>
        <v>א טמרה</v>
      </c>
      <c r="D7375" s="1" t="s">
        <v>12535</v>
      </c>
      <c r="E7375" s="1"/>
      <c r="F7375" s="2">
        <v>7</v>
      </c>
      <c r="G7375" s="2">
        <f>INDEX(תוצאות_בחירות,MATCH(C7375,siot!$F$3:$F$1887,0),27)</f>
        <v>1</v>
      </c>
      <c r="H7375" s="2" t="b">
        <f t="shared" si="231"/>
        <v>0</v>
      </c>
      <c r="I7375" s="1" t="s">
        <v>2</v>
      </c>
      <c r="J7375" s="1" t="s">
        <v>12542</v>
      </c>
      <c r="K7375" s="1"/>
    </row>
    <row r="7376" spans="1:11" hidden="1">
      <c r="A7376" s="1" t="s">
        <v>12289</v>
      </c>
      <c r="B7376" s="1" t="s">
        <v>70</v>
      </c>
      <c r="C7376" s="48" t="str">
        <f t="shared" si="230"/>
        <v>א טמרה</v>
      </c>
      <c r="D7376" s="1" t="s">
        <v>12535</v>
      </c>
      <c r="E7376" s="1"/>
      <c r="F7376" s="2">
        <v>8</v>
      </c>
      <c r="G7376" s="2">
        <f>INDEX(תוצאות_בחירות,MATCH(C7376,siot!$F$3:$F$1887,0),27)</f>
        <v>1</v>
      </c>
      <c r="H7376" s="2" t="b">
        <f t="shared" si="231"/>
        <v>0</v>
      </c>
      <c r="I7376" s="1" t="s">
        <v>2</v>
      </c>
      <c r="J7376" s="1" t="s">
        <v>12541</v>
      </c>
      <c r="K7376" s="1"/>
    </row>
    <row r="7377" spans="1:11" hidden="1">
      <c r="A7377" s="1" t="s">
        <v>12289</v>
      </c>
      <c r="B7377" s="1" t="s">
        <v>70</v>
      </c>
      <c r="C7377" s="48" t="str">
        <f t="shared" si="230"/>
        <v>א טמרה</v>
      </c>
      <c r="D7377" s="1" t="s">
        <v>12535</v>
      </c>
      <c r="E7377" s="1"/>
      <c r="F7377" s="2">
        <v>9</v>
      </c>
      <c r="G7377" s="2">
        <f>INDEX(תוצאות_בחירות,MATCH(C7377,siot!$F$3:$F$1887,0),27)</f>
        <v>1</v>
      </c>
      <c r="H7377" s="2" t="b">
        <f t="shared" si="231"/>
        <v>0</v>
      </c>
      <c r="I7377" s="1" t="s">
        <v>2</v>
      </c>
      <c r="J7377" s="1" t="s">
        <v>12540</v>
      </c>
      <c r="K7377" s="1"/>
    </row>
    <row r="7378" spans="1:11" hidden="1">
      <c r="A7378" s="1" t="s">
        <v>12289</v>
      </c>
      <c r="B7378" s="1" t="s">
        <v>70</v>
      </c>
      <c r="C7378" s="48" t="str">
        <f t="shared" si="230"/>
        <v>א טמרה</v>
      </c>
      <c r="D7378" s="1" t="s">
        <v>12535</v>
      </c>
      <c r="E7378" s="1"/>
      <c r="F7378" s="2">
        <v>10</v>
      </c>
      <c r="G7378" s="2">
        <f>INDEX(תוצאות_בחירות,MATCH(C7378,siot!$F$3:$F$1887,0),27)</f>
        <v>1</v>
      </c>
      <c r="H7378" s="2" t="b">
        <f t="shared" si="231"/>
        <v>0</v>
      </c>
      <c r="I7378" s="1" t="s">
        <v>2</v>
      </c>
      <c r="J7378" s="1" t="s">
        <v>12539</v>
      </c>
      <c r="K7378" s="1"/>
    </row>
    <row r="7379" spans="1:11" hidden="1">
      <c r="A7379" s="1" t="s">
        <v>12289</v>
      </c>
      <c r="B7379" s="1" t="s">
        <v>70</v>
      </c>
      <c r="C7379" s="48" t="str">
        <f t="shared" si="230"/>
        <v>א טמרה</v>
      </c>
      <c r="D7379" s="1" t="s">
        <v>12535</v>
      </c>
      <c r="E7379" s="1"/>
      <c r="F7379" s="2">
        <v>11</v>
      </c>
      <c r="G7379" s="2">
        <f>INDEX(תוצאות_בחירות,MATCH(C7379,siot!$F$3:$F$1887,0),27)</f>
        <v>1</v>
      </c>
      <c r="H7379" s="2" t="b">
        <f t="shared" si="231"/>
        <v>0</v>
      </c>
      <c r="I7379" s="1" t="s">
        <v>2</v>
      </c>
      <c r="J7379" s="1" t="s">
        <v>12538</v>
      </c>
      <c r="K7379" s="1"/>
    </row>
    <row r="7380" spans="1:11" hidden="1">
      <c r="A7380" s="1" t="s">
        <v>12289</v>
      </c>
      <c r="B7380" s="1" t="s">
        <v>70</v>
      </c>
      <c r="C7380" s="48" t="str">
        <f t="shared" si="230"/>
        <v>א טמרה</v>
      </c>
      <c r="D7380" s="1" t="s">
        <v>12535</v>
      </c>
      <c r="E7380" s="1"/>
      <c r="F7380" s="2">
        <v>12</v>
      </c>
      <c r="G7380" s="2">
        <f>INDEX(תוצאות_בחירות,MATCH(C7380,siot!$F$3:$F$1887,0),27)</f>
        <v>1</v>
      </c>
      <c r="H7380" s="2" t="b">
        <f t="shared" si="231"/>
        <v>0</v>
      </c>
      <c r="I7380" s="1" t="s">
        <v>2</v>
      </c>
      <c r="J7380" s="1" t="s">
        <v>10897</v>
      </c>
      <c r="K7380" s="1"/>
    </row>
    <row r="7381" spans="1:11" hidden="1">
      <c r="A7381" s="1" t="s">
        <v>12289</v>
      </c>
      <c r="B7381" s="1" t="s">
        <v>70</v>
      </c>
      <c r="C7381" s="48" t="str">
        <f t="shared" si="230"/>
        <v>א טמרה</v>
      </c>
      <c r="D7381" s="1" t="s">
        <v>12535</v>
      </c>
      <c r="E7381" s="1"/>
      <c r="F7381" s="2">
        <v>13</v>
      </c>
      <c r="G7381" s="2">
        <f>INDEX(תוצאות_בחירות,MATCH(C7381,siot!$F$3:$F$1887,0),27)</f>
        <v>1</v>
      </c>
      <c r="H7381" s="2" t="b">
        <f t="shared" si="231"/>
        <v>0</v>
      </c>
      <c r="I7381" s="1" t="s">
        <v>2</v>
      </c>
      <c r="J7381" s="1" t="s">
        <v>12537</v>
      </c>
      <c r="K7381" s="1"/>
    </row>
    <row r="7382" spans="1:11" hidden="1">
      <c r="A7382" s="1" t="s">
        <v>12289</v>
      </c>
      <c r="B7382" s="1" t="s">
        <v>70</v>
      </c>
      <c r="C7382" s="48" t="str">
        <f t="shared" si="230"/>
        <v>א טמרה</v>
      </c>
      <c r="D7382" s="1" t="s">
        <v>12535</v>
      </c>
      <c r="E7382" s="1"/>
      <c r="F7382" s="2">
        <v>14</v>
      </c>
      <c r="G7382" s="2">
        <f>INDEX(תוצאות_בחירות,MATCH(C7382,siot!$F$3:$F$1887,0),27)</f>
        <v>1</v>
      </c>
      <c r="H7382" s="2" t="b">
        <f t="shared" si="231"/>
        <v>0</v>
      </c>
      <c r="I7382" s="1" t="s">
        <v>2</v>
      </c>
      <c r="J7382" s="1" t="s">
        <v>12536</v>
      </c>
      <c r="K7382" s="1"/>
    </row>
    <row r="7383" spans="1:11" hidden="1">
      <c r="A7383" s="1" t="s">
        <v>12289</v>
      </c>
      <c r="B7383" s="1" t="s">
        <v>70</v>
      </c>
      <c r="C7383" s="48" t="str">
        <f t="shared" si="230"/>
        <v>א טמרה</v>
      </c>
      <c r="D7383" s="1" t="s">
        <v>12535</v>
      </c>
      <c r="E7383" s="1"/>
      <c r="F7383" s="2">
        <v>15</v>
      </c>
      <c r="G7383" s="2">
        <f>INDEX(תוצאות_בחירות,MATCH(C7383,siot!$F$3:$F$1887,0),27)</f>
        <v>1</v>
      </c>
      <c r="H7383" s="2" t="b">
        <f t="shared" si="231"/>
        <v>0</v>
      </c>
      <c r="I7383" s="1" t="s">
        <v>2</v>
      </c>
      <c r="J7383" s="1" t="s">
        <v>12534</v>
      </c>
      <c r="K7383" s="1"/>
    </row>
    <row r="7384" spans="1:11" hidden="1">
      <c r="A7384" s="1" t="s">
        <v>12289</v>
      </c>
      <c r="B7384" s="1" t="s">
        <v>6731</v>
      </c>
      <c r="C7384" s="48" t="str">
        <f t="shared" si="230"/>
        <v>אה טמרה</v>
      </c>
      <c r="D7384" s="1" t="s">
        <v>12530</v>
      </c>
      <c r="E7384" s="1" t="s">
        <v>3</v>
      </c>
      <c r="F7384" s="2" t="s">
        <v>19548</v>
      </c>
      <c r="G7384" s="2">
        <f>INDEX(תוצאות_בחירות,MATCH(C7384,siot!$F$3:$F$1887,0),27)</f>
        <v>1</v>
      </c>
      <c r="H7384" s="2" t="b">
        <f t="shared" si="231"/>
        <v>0</v>
      </c>
      <c r="I7384" s="1"/>
      <c r="J7384" s="1"/>
      <c r="K7384" s="1"/>
    </row>
    <row r="7385" spans="1:11">
      <c r="A7385" s="1" t="s">
        <v>12289</v>
      </c>
      <c r="B7385" s="1" t="s">
        <v>6731</v>
      </c>
      <c r="C7385" s="48" t="str">
        <f t="shared" si="230"/>
        <v>אה טמרה</v>
      </c>
      <c r="D7385" s="1" t="s">
        <v>12530</v>
      </c>
      <c r="E7385" s="1"/>
      <c r="F7385" s="2">
        <v>1</v>
      </c>
      <c r="G7385" s="2">
        <f>INDEX(תוצאות_בחירות,MATCH(C7385,siot!$F$3:$F$1887,0),27)</f>
        <v>1</v>
      </c>
      <c r="H7385" s="2" t="b">
        <f t="shared" si="231"/>
        <v>1</v>
      </c>
      <c r="I7385" s="1" t="s">
        <v>2</v>
      </c>
      <c r="J7385" s="1" t="s">
        <v>12533</v>
      </c>
      <c r="K7385" s="1"/>
    </row>
    <row r="7386" spans="1:11" hidden="1">
      <c r="A7386" s="1" t="s">
        <v>12289</v>
      </c>
      <c r="B7386" s="1" t="s">
        <v>6731</v>
      </c>
      <c r="C7386" s="48" t="str">
        <f t="shared" si="230"/>
        <v>אה טמרה</v>
      </c>
      <c r="D7386" s="1" t="s">
        <v>12530</v>
      </c>
      <c r="E7386" s="1"/>
      <c r="F7386" s="2">
        <v>2</v>
      </c>
      <c r="G7386" s="2">
        <f>INDEX(תוצאות_בחירות,MATCH(C7386,siot!$F$3:$F$1887,0),27)</f>
        <v>1</v>
      </c>
      <c r="H7386" s="2" t="b">
        <f t="shared" si="231"/>
        <v>0</v>
      </c>
      <c r="I7386" s="1" t="s">
        <v>2</v>
      </c>
      <c r="J7386" s="1" t="s">
        <v>12532</v>
      </c>
      <c r="K7386" s="1"/>
    </row>
    <row r="7387" spans="1:11" hidden="1">
      <c r="A7387" s="1" t="s">
        <v>12289</v>
      </c>
      <c r="B7387" s="1" t="s">
        <v>6731</v>
      </c>
      <c r="C7387" s="48" t="str">
        <f t="shared" si="230"/>
        <v>אה טמרה</v>
      </c>
      <c r="D7387" s="1" t="s">
        <v>12530</v>
      </c>
      <c r="E7387" s="1"/>
      <c r="F7387" s="2">
        <v>3</v>
      </c>
      <c r="G7387" s="2">
        <f>INDEX(תוצאות_בחירות,MATCH(C7387,siot!$F$3:$F$1887,0),27)</f>
        <v>1</v>
      </c>
      <c r="H7387" s="2" t="b">
        <f t="shared" si="231"/>
        <v>0</v>
      </c>
      <c r="I7387" s="1" t="s">
        <v>2</v>
      </c>
      <c r="J7387" s="1" t="s">
        <v>12531</v>
      </c>
      <c r="K7387" s="1"/>
    </row>
    <row r="7388" spans="1:11" hidden="1">
      <c r="A7388" s="1" t="s">
        <v>12289</v>
      </c>
      <c r="B7388" s="1" t="s">
        <v>6731</v>
      </c>
      <c r="C7388" s="48" t="str">
        <f t="shared" si="230"/>
        <v>אה טמרה</v>
      </c>
      <c r="D7388" s="1" t="s">
        <v>12530</v>
      </c>
      <c r="E7388" s="1"/>
      <c r="F7388" s="2">
        <v>4</v>
      </c>
      <c r="G7388" s="2">
        <f>INDEX(תוצאות_בחירות,MATCH(C7388,siot!$F$3:$F$1887,0),27)</f>
        <v>1</v>
      </c>
      <c r="H7388" s="2" t="b">
        <f t="shared" si="231"/>
        <v>0</v>
      </c>
      <c r="I7388" s="1" t="s">
        <v>2</v>
      </c>
      <c r="J7388" s="1" t="s">
        <v>11140</v>
      </c>
      <c r="K7388" s="1"/>
    </row>
    <row r="7389" spans="1:11" hidden="1">
      <c r="A7389" s="1" t="s">
        <v>12289</v>
      </c>
      <c r="B7389" s="1" t="s">
        <v>6731</v>
      </c>
      <c r="C7389" s="48" t="str">
        <f t="shared" si="230"/>
        <v>אה טמרה</v>
      </c>
      <c r="D7389" s="1" t="s">
        <v>12530</v>
      </c>
      <c r="E7389" s="1"/>
      <c r="F7389" s="2">
        <v>5</v>
      </c>
      <c r="G7389" s="2">
        <f>INDEX(תוצאות_בחירות,MATCH(C7389,siot!$F$3:$F$1887,0),27)</f>
        <v>1</v>
      </c>
      <c r="H7389" s="2" t="b">
        <f t="shared" si="231"/>
        <v>0</v>
      </c>
      <c r="I7389" s="1" t="s">
        <v>2</v>
      </c>
      <c r="J7389" s="1" t="s">
        <v>940</v>
      </c>
      <c r="K7389" s="1"/>
    </row>
    <row r="7390" spans="1:11" hidden="1">
      <c r="A7390" s="1" t="s">
        <v>12289</v>
      </c>
      <c r="B7390" s="1" t="s">
        <v>12502</v>
      </c>
      <c r="C7390" s="48" t="str">
        <f t="shared" si="230"/>
        <v>גט טמרה</v>
      </c>
      <c r="D7390" s="1" t="s">
        <v>12501</v>
      </c>
      <c r="E7390" s="1" t="s">
        <v>3</v>
      </c>
      <c r="F7390" s="2" t="s">
        <v>19548</v>
      </c>
      <c r="G7390" s="2">
        <f>INDEX(תוצאות_בחירות,MATCH(C7390,siot!$F$3:$F$1887,0),27)</f>
        <v>1</v>
      </c>
      <c r="H7390" s="2" t="b">
        <f t="shared" si="231"/>
        <v>0</v>
      </c>
      <c r="I7390" s="1"/>
      <c r="J7390" s="1"/>
      <c r="K7390" s="1"/>
    </row>
    <row r="7391" spans="1:11">
      <c r="A7391" s="1" t="s">
        <v>12289</v>
      </c>
      <c r="B7391" s="1" t="s">
        <v>12502</v>
      </c>
      <c r="C7391" s="48" t="str">
        <f t="shared" si="230"/>
        <v>גט טמרה</v>
      </c>
      <c r="D7391" s="1" t="s">
        <v>12501</v>
      </c>
      <c r="E7391" s="1"/>
      <c r="F7391" s="2">
        <v>1</v>
      </c>
      <c r="G7391" s="2">
        <f>INDEX(תוצאות_בחירות,MATCH(C7391,siot!$F$3:$F$1887,0),27)</f>
        <v>1</v>
      </c>
      <c r="H7391" s="2" t="b">
        <f t="shared" si="231"/>
        <v>1</v>
      </c>
      <c r="I7391" s="1" t="s">
        <v>2</v>
      </c>
      <c r="J7391" s="1" t="s">
        <v>12529</v>
      </c>
      <c r="K7391" s="1"/>
    </row>
    <row r="7392" spans="1:11" hidden="1">
      <c r="A7392" s="1" t="s">
        <v>12289</v>
      </c>
      <c r="B7392" s="1" t="s">
        <v>12502</v>
      </c>
      <c r="C7392" s="48" t="str">
        <f t="shared" si="230"/>
        <v>גט טמרה</v>
      </c>
      <c r="D7392" s="1" t="s">
        <v>12501</v>
      </c>
      <c r="E7392" s="1"/>
      <c r="F7392" s="2">
        <v>2</v>
      </c>
      <c r="G7392" s="2">
        <f>INDEX(תוצאות_בחירות,MATCH(C7392,siot!$F$3:$F$1887,0),27)</f>
        <v>1</v>
      </c>
      <c r="H7392" s="2" t="b">
        <f t="shared" si="231"/>
        <v>0</v>
      </c>
      <c r="I7392" s="1" t="s">
        <v>2</v>
      </c>
      <c r="J7392" s="1" t="s">
        <v>12528</v>
      </c>
      <c r="K7392" s="1"/>
    </row>
    <row r="7393" spans="1:11" hidden="1">
      <c r="A7393" s="1" t="s">
        <v>12289</v>
      </c>
      <c r="B7393" s="1" t="s">
        <v>12502</v>
      </c>
      <c r="C7393" s="48" t="str">
        <f t="shared" si="230"/>
        <v>גט טמרה</v>
      </c>
      <c r="D7393" s="1" t="s">
        <v>12501</v>
      </c>
      <c r="E7393" s="1"/>
      <c r="F7393" s="2">
        <v>3</v>
      </c>
      <c r="G7393" s="2">
        <f>INDEX(תוצאות_בחירות,MATCH(C7393,siot!$F$3:$F$1887,0),27)</f>
        <v>1</v>
      </c>
      <c r="H7393" s="2" t="b">
        <f t="shared" si="231"/>
        <v>0</v>
      </c>
      <c r="I7393" s="1" t="s">
        <v>2</v>
      </c>
      <c r="J7393" s="1" t="s">
        <v>12527</v>
      </c>
      <c r="K7393" s="1"/>
    </row>
    <row r="7394" spans="1:11" hidden="1">
      <c r="A7394" s="1" t="s">
        <v>12289</v>
      </c>
      <c r="B7394" s="1" t="s">
        <v>12502</v>
      </c>
      <c r="C7394" s="48" t="str">
        <f t="shared" si="230"/>
        <v>גט טמרה</v>
      </c>
      <c r="D7394" s="1" t="s">
        <v>12501</v>
      </c>
      <c r="E7394" s="1"/>
      <c r="F7394" s="2">
        <v>4</v>
      </c>
      <c r="G7394" s="2">
        <f>INDEX(תוצאות_בחירות,MATCH(C7394,siot!$F$3:$F$1887,0),27)</f>
        <v>1</v>
      </c>
      <c r="H7394" s="2" t="b">
        <f t="shared" si="231"/>
        <v>0</v>
      </c>
      <c r="I7394" s="1" t="s">
        <v>2</v>
      </c>
      <c r="J7394" s="1" t="s">
        <v>12526</v>
      </c>
      <c r="K7394" s="1"/>
    </row>
    <row r="7395" spans="1:11" hidden="1">
      <c r="A7395" s="1" t="s">
        <v>12289</v>
      </c>
      <c r="B7395" s="1" t="s">
        <v>12502</v>
      </c>
      <c r="C7395" s="48" t="str">
        <f t="shared" si="230"/>
        <v>גט טמרה</v>
      </c>
      <c r="D7395" s="1" t="s">
        <v>12501</v>
      </c>
      <c r="E7395" s="1"/>
      <c r="F7395" s="2">
        <v>5</v>
      </c>
      <c r="G7395" s="2">
        <f>INDEX(תוצאות_בחירות,MATCH(C7395,siot!$F$3:$F$1887,0),27)</f>
        <v>1</v>
      </c>
      <c r="H7395" s="2" t="b">
        <f t="shared" si="231"/>
        <v>0</v>
      </c>
      <c r="I7395" s="1" t="s">
        <v>2</v>
      </c>
      <c r="J7395" s="1" t="s">
        <v>12525</v>
      </c>
      <c r="K7395" s="1"/>
    </row>
    <row r="7396" spans="1:11" hidden="1">
      <c r="A7396" s="1" t="s">
        <v>12289</v>
      </c>
      <c r="B7396" s="1" t="s">
        <v>12502</v>
      </c>
      <c r="C7396" s="48" t="str">
        <f t="shared" si="230"/>
        <v>גט טמרה</v>
      </c>
      <c r="D7396" s="1" t="s">
        <v>12501</v>
      </c>
      <c r="E7396" s="1"/>
      <c r="F7396" s="2">
        <v>6</v>
      </c>
      <c r="G7396" s="2">
        <f>INDEX(תוצאות_בחירות,MATCH(C7396,siot!$F$3:$F$1887,0),27)</f>
        <v>1</v>
      </c>
      <c r="H7396" s="2" t="b">
        <f t="shared" si="231"/>
        <v>0</v>
      </c>
      <c r="I7396" s="1" t="s">
        <v>2</v>
      </c>
      <c r="J7396" s="1" t="s">
        <v>12524</v>
      </c>
      <c r="K7396" s="1"/>
    </row>
    <row r="7397" spans="1:11" hidden="1">
      <c r="A7397" s="1" t="s">
        <v>12289</v>
      </c>
      <c r="B7397" s="1" t="s">
        <v>12502</v>
      </c>
      <c r="C7397" s="48" t="str">
        <f t="shared" si="230"/>
        <v>גט טמרה</v>
      </c>
      <c r="D7397" s="1" t="s">
        <v>12501</v>
      </c>
      <c r="E7397" s="1"/>
      <c r="F7397" s="2">
        <v>7</v>
      </c>
      <c r="G7397" s="2">
        <f>INDEX(תוצאות_בחירות,MATCH(C7397,siot!$F$3:$F$1887,0),27)</f>
        <v>1</v>
      </c>
      <c r="H7397" s="2" t="b">
        <f t="shared" si="231"/>
        <v>0</v>
      </c>
      <c r="I7397" s="1" t="s">
        <v>2</v>
      </c>
      <c r="J7397" s="1" t="s">
        <v>12523</v>
      </c>
      <c r="K7397" s="1"/>
    </row>
    <row r="7398" spans="1:11" hidden="1">
      <c r="A7398" s="1" t="s">
        <v>12289</v>
      </c>
      <c r="B7398" s="1" t="s">
        <v>12502</v>
      </c>
      <c r="C7398" s="48" t="str">
        <f t="shared" si="230"/>
        <v>גט טמרה</v>
      </c>
      <c r="D7398" s="1" t="s">
        <v>12501</v>
      </c>
      <c r="E7398" s="1"/>
      <c r="F7398" s="2">
        <v>8</v>
      </c>
      <c r="G7398" s="2">
        <f>INDEX(תוצאות_בחירות,MATCH(C7398,siot!$F$3:$F$1887,0),27)</f>
        <v>1</v>
      </c>
      <c r="H7398" s="2" t="b">
        <f t="shared" si="231"/>
        <v>0</v>
      </c>
      <c r="I7398" s="1" t="s">
        <v>2</v>
      </c>
      <c r="J7398" s="1" t="s">
        <v>12522</v>
      </c>
      <c r="K7398" s="1"/>
    </row>
    <row r="7399" spans="1:11" hidden="1">
      <c r="A7399" s="1" t="s">
        <v>12289</v>
      </c>
      <c r="B7399" s="1" t="s">
        <v>12502</v>
      </c>
      <c r="C7399" s="48" t="str">
        <f t="shared" si="230"/>
        <v>גט טמרה</v>
      </c>
      <c r="D7399" s="1" t="s">
        <v>12501</v>
      </c>
      <c r="E7399" s="1"/>
      <c r="F7399" s="2">
        <v>9</v>
      </c>
      <c r="G7399" s="2">
        <f>INDEX(תוצאות_בחירות,MATCH(C7399,siot!$F$3:$F$1887,0),27)</f>
        <v>1</v>
      </c>
      <c r="H7399" s="2" t="b">
        <f t="shared" si="231"/>
        <v>0</v>
      </c>
      <c r="I7399" s="1" t="s">
        <v>2</v>
      </c>
      <c r="J7399" s="1" t="s">
        <v>12521</v>
      </c>
      <c r="K7399" s="1"/>
    </row>
    <row r="7400" spans="1:11" hidden="1">
      <c r="A7400" s="1" t="s">
        <v>12289</v>
      </c>
      <c r="B7400" s="1" t="s">
        <v>12502</v>
      </c>
      <c r="C7400" s="48" t="str">
        <f t="shared" si="230"/>
        <v>גט טמרה</v>
      </c>
      <c r="D7400" s="1" t="s">
        <v>12501</v>
      </c>
      <c r="E7400" s="1"/>
      <c r="F7400" s="2">
        <v>10</v>
      </c>
      <c r="G7400" s="2">
        <f>INDEX(תוצאות_בחירות,MATCH(C7400,siot!$F$3:$F$1887,0),27)</f>
        <v>1</v>
      </c>
      <c r="H7400" s="2" t="b">
        <f t="shared" si="231"/>
        <v>0</v>
      </c>
      <c r="I7400" s="1" t="s">
        <v>2</v>
      </c>
      <c r="J7400" s="1" t="s">
        <v>12520</v>
      </c>
      <c r="K7400" s="1"/>
    </row>
    <row r="7401" spans="1:11" hidden="1">
      <c r="A7401" s="1" t="s">
        <v>12289</v>
      </c>
      <c r="B7401" s="1" t="s">
        <v>12502</v>
      </c>
      <c r="C7401" s="48" t="str">
        <f t="shared" si="230"/>
        <v>גט טמרה</v>
      </c>
      <c r="D7401" s="1" t="s">
        <v>12501</v>
      </c>
      <c r="E7401" s="1"/>
      <c r="F7401" s="2">
        <v>11</v>
      </c>
      <c r="G7401" s="2">
        <f>INDEX(תוצאות_בחירות,MATCH(C7401,siot!$F$3:$F$1887,0),27)</f>
        <v>1</v>
      </c>
      <c r="H7401" s="2" t="b">
        <f t="shared" si="231"/>
        <v>0</v>
      </c>
      <c r="I7401" s="1" t="s">
        <v>2</v>
      </c>
      <c r="J7401" s="1" t="s">
        <v>12519</v>
      </c>
      <c r="K7401" s="1"/>
    </row>
    <row r="7402" spans="1:11" hidden="1">
      <c r="A7402" s="1" t="s">
        <v>12289</v>
      </c>
      <c r="B7402" s="1" t="s">
        <v>12502</v>
      </c>
      <c r="C7402" s="48" t="str">
        <f t="shared" si="230"/>
        <v>גט טמרה</v>
      </c>
      <c r="D7402" s="1" t="s">
        <v>12501</v>
      </c>
      <c r="E7402" s="1"/>
      <c r="F7402" s="2">
        <v>12</v>
      </c>
      <c r="G7402" s="2">
        <f>INDEX(תוצאות_בחירות,MATCH(C7402,siot!$F$3:$F$1887,0),27)</f>
        <v>1</v>
      </c>
      <c r="H7402" s="2" t="b">
        <f t="shared" si="231"/>
        <v>0</v>
      </c>
      <c r="I7402" s="1" t="s">
        <v>2</v>
      </c>
      <c r="J7402" s="1" t="s">
        <v>12518</v>
      </c>
      <c r="K7402" s="1"/>
    </row>
    <row r="7403" spans="1:11" hidden="1">
      <c r="A7403" s="1" t="s">
        <v>12289</v>
      </c>
      <c r="B7403" s="1" t="s">
        <v>12502</v>
      </c>
      <c r="C7403" s="48" t="str">
        <f t="shared" si="230"/>
        <v>גט טמרה</v>
      </c>
      <c r="D7403" s="1" t="s">
        <v>12501</v>
      </c>
      <c r="E7403" s="1"/>
      <c r="F7403" s="2">
        <v>13</v>
      </c>
      <c r="G7403" s="2">
        <f>INDEX(תוצאות_בחירות,MATCH(C7403,siot!$F$3:$F$1887,0),27)</f>
        <v>1</v>
      </c>
      <c r="H7403" s="2" t="b">
        <f t="shared" si="231"/>
        <v>0</v>
      </c>
      <c r="I7403" s="1" t="s">
        <v>2</v>
      </c>
      <c r="J7403" s="1" t="s">
        <v>12517</v>
      </c>
      <c r="K7403" s="1"/>
    </row>
    <row r="7404" spans="1:11" hidden="1">
      <c r="A7404" s="1" t="s">
        <v>12289</v>
      </c>
      <c r="B7404" s="1" t="s">
        <v>12502</v>
      </c>
      <c r="C7404" s="48" t="str">
        <f t="shared" si="230"/>
        <v>גט טמרה</v>
      </c>
      <c r="D7404" s="1" t="s">
        <v>12501</v>
      </c>
      <c r="E7404" s="1"/>
      <c r="F7404" s="2">
        <v>14</v>
      </c>
      <c r="G7404" s="2">
        <f>INDEX(תוצאות_בחירות,MATCH(C7404,siot!$F$3:$F$1887,0),27)</f>
        <v>1</v>
      </c>
      <c r="H7404" s="2" t="b">
        <f t="shared" si="231"/>
        <v>0</v>
      </c>
      <c r="I7404" s="1" t="s">
        <v>2</v>
      </c>
      <c r="J7404" s="1" t="s">
        <v>12516</v>
      </c>
      <c r="K7404" s="1"/>
    </row>
    <row r="7405" spans="1:11" hidden="1">
      <c r="A7405" s="1" t="s">
        <v>12289</v>
      </c>
      <c r="B7405" s="1" t="s">
        <v>12502</v>
      </c>
      <c r="C7405" s="48" t="str">
        <f t="shared" si="230"/>
        <v>גט טמרה</v>
      </c>
      <c r="D7405" s="1" t="s">
        <v>12501</v>
      </c>
      <c r="E7405" s="1"/>
      <c r="F7405" s="2">
        <v>15</v>
      </c>
      <c r="G7405" s="2">
        <f>INDEX(תוצאות_בחירות,MATCH(C7405,siot!$F$3:$F$1887,0),27)</f>
        <v>1</v>
      </c>
      <c r="H7405" s="2" t="b">
        <f t="shared" si="231"/>
        <v>0</v>
      </c>
      <c r="I7405" s="1" t="s">
        <v>2</v>
      </c>
      <c r="J7405" s="1" t="s">
        <v>12515</v>
      </c>
      <c r="K7405" s="1"/>
    </row>
    <row r="7406" spans="1:11" hidden="1">
      <c r="A7406" s="1" t="s">
        <v>12289</v>
      </c>
      <c r="B7406" s="1" t="s">
        <v>12502</v>
      </c>
      <c r="C7406" s="48" t="str">
        <f t="shared" si="230"/>
        <v>גט טמרה</v>
      </c>
      <c r="D7406" s="1" t="s">
        <v>12501</v>
      </c>
      <c r="E7406" s="1"/>
      <c r="F7406" s="2">
        <v>16</v>
      </c>
      <c r="G7406" s="2">
        <f>INDEX(תוצאות_בחירות,MATCH(C7406,siot!$F$3:$F$1887,0),27)</f>
        <v>1</v>
      </c>
      <c r="H7406" s="2" t="b">
        <f t="shared" si="231"/>
        <v>0</v>
      </c>
      <c r="I7406" s="1" t="s">
        <v>2</v>
      </c>
      <c r="J7406" s="1" t="s">
        <v>12514</v>
      </c>
      <c r="K7406" s="1"/>
    </row>
    <row r="7407" spans="1:11" hidden="1">
      <c r="A7407" s="1" t="s">
        <v>12289</v>
      </c>
      <c r="B7407" s="1" t="s">
        <v>12502</v>
      </c>
      <c r="C7407" s="48" t="str">
        <f t="shared" si="230"/>
        <v>גט טמרה</v>
      </c>
      <c r="D7407" s="1" t="s">
        <v>12501</v>
      </c>
      <c r="E7407" s="1"/>
      <c r="F7407" s="2">
        <v>17</v>
      </c>
      <c r="G7407" s="2">
        <f>INDEX(תוצאות_בחירות,MATCH(C7407,siot!$F$3:$F$1887,0),27)</f>
        <v>1</v>
      </c>
      <c r="H7407" s="2" t="b">
        <f t="shared" si="231"/>
        <v>0</v>
      </c>
      <c r="I7407" s="1" t="s">
        <v>2</v>
      </c>
      <c r="J7407" s="1" t="s">
        <v>12513</v>
      </c>
      <c r="K7407" s="1"/>
    </row>
    <row r="7408" spans="1:11" hidden="1">
      <c r="A7408" s="1" t="s">
        <v>12289</v>
      </c>
      <c r="B7408" s="1" t="s">
        <v>12502</v>
      </c>
      <c r="C7408" s="48" t="str">
        <f t="shared" si="230"/>
        <v>גט טמרה</v>
      </c>
      <c r="D7408" s="1" t="s">
        <v>12501</v>
      </c>
      <c r="E7408" s="1"/>
      <c r="F7408" s="2">
        <v>18</v>
      </c>
      <c r="G7408" s="2">
        <f>INDEX(תוצאות_בחירות,MATCH(C7408,siot!$F$3:$F$1887,0),27)</f>
        <v>1</v>
      </c>
      <c r="H7408" s="2" t="b">
        <f t="shared" si="231"/>
        <v>0</v>
      </c>
      <c r="I7408" s="1" t="s">
        <v>2</v>
      </c>
      <c r="J7408" s="1" t="s">
        <v>12512</v>
      </c>
      <c r="K7408" s="1"/>
    </row>
    <row r="7409" spans="1:11" hidden="1">
      <c r="A7409" s="1" t="s">
        <v>12289</v>
      </c>
      <c r="B7409" s="1" t="s">
        <v>12502</v>
      </c>
      <c r="C7409" s="48" t="str">
        <f t="shared" si="230"/>
        <v>גט טמרה</v>
      </c>
      <c r="D7409" s="1" t="s">
        <v>12501</v>
      </c>
      <c r="E7409" s="1"/>
      <c r="F7409" s="2">
        <v>19</v>
      </c>
      <c r="G7409" s="2">
        <f>INDEX(תוצאות_בחירות,MATCH(C7409,siot!$F$3:$F$1887,0),27)</f>
        <v>1</v>
      </c>
      <c r="H7409" s="2" t="b">
        <f t="shared" si="231"/>
        <v>0</v>
      </c>
      <c r="I7409" s="1" t="s">
        <v>2</v>
      </c>
      <c r="J7409" s="1" t="s">
        <v>12511</v>
      </c>
      <c r="K7409" s="1"/>
    </row>
    <row r="7410" spans="1:11" hidden="1">
      <c r="A7410" s="1" t="s">
        <v>12289</v>
      </c>
      <c r="B7410" s="1" t="s">
        <v>12502</v>
      </c>
      <c r="C7410" s="48" t="str">
        <f t="shared" si="230"/>
        <v>גט טמרה</v>
      </c>
      <c r="D7410" s="1" t="s">
        <v>12501</v>
      </c>
      <c r="E7410" s="1"/>
      <c r="F7410" s="2">
        <v>20</v>
      </c>
      <c r="G7410" s="2">
        <f>INDEX(תוצאות_בחירות,MATCH(C7410,siot!$F$3:$F$1887,0),27)</f>
        <v>1</v>
      </c>
      <c r="H7410" s="2" t="b">
        <f t="shared" si="231"/>
        <v>0</v>
      </c>
      <c r="I7410" s="1" t="s">
        <v>2</v>
      </c>
      <c r="J7410" s="1" t="s">
        <v>12510</v>
      </c>
      <c r="K7410" s="1"/>
    </row>
    <row r="7411" spans="1:11" hidden="1">
      <c r="A7411" s="1" t="s">
        <v>12289</v>
      </c>
      <c r="B7411" s="1" t="s">
        <v>12502</v>
      </c>
      <c r="C7411" s="48" t="str">
        <f t="shared" si="230"/>
        <v>גט טמרה</v>
      </c>
      <c r="D7411" s="1" t="s">
        <v>12501</v>
      </c>
      <c r="E7411" s="1"/>
      <c r="F7411" s="2">
        <v>21</v>
      </c>
      <c r="G7411" s="2">
        <f>INDEX(תוצאות_בחירות,MATCH(C7411,siot!$F$3:$F$1887,0),27)</f>
        <v>1</v>
      </c>
      <c r="H7411" s="2" t="b">
        <f t="shared" si="231"/>
        <v>0</v>
      </c>
      <c r="I7411" s="1" t="s">
        <v>2</v>
      </c>
      <c r="J7411" s="1" t="s">
        <v>12509</v>
      </c>
      <c r="K7411" s="1"/>
    </row>
    <row r="7412" spans="1:11" hidden="1">
      <c r="A7412" s="1" t="s">
        <v>12289</v>
      </c>
      <c r="B7412" s="1" t="s">
        <v>12502</v>
      </c>
      <c r="C7412" s="48" t="str">
        <f t="shared" si="230"/>
        <v>גט טמרה</v>
      </c>
      <c r="D7412" s="1" t="s">
        <v>12501</v>
      </c>
      <c r="E7412" s="1"/>
      <c r="F7412" s="2">
        <v>22</v>
      </c>
      <c r="G7412" s="2">
        <f>INDEX(תוצאות_בחירות,MATCH(C7412,siot!$F$3:$F$1887,0),27)</f>
        <v>1</v>
      </c>
      <c r="H7412" s="2" t="b">
        <f t="shared" si="231"/>
        <v>0</v>
      </c>
      <c r="I7412" s="1" t="s">
        <v>2</v>
      </c>
      <c r="J7412" s="1" t="s">
        <v>12508</v>
      </c>
      <c r="K7412" s="1"/>
    </row>
    <row r="7413" spans="1:11" hidden="1">
      <c r="A7413" s="1" t="s">
        <v>12289</v>
      </c>
      <c r="B7413" s="1" t="s">
        <v>12502</v>
      </c>
      <c r="C7413" s="48" t="str">
        <f t="shared" si="230"/>
        <v>גט טמרה</v>
      </c>
      <c r="D7413" s="1" t="s">
        <v>12501</v>
      </c>
      <c r="E7413" s="1"/>
      <c r="F7413" s="2">
        <v>23</v>
      </c>
      <c r="G7413" s="2">
        <f>INDEX(תוצאות_בחירות,MATCH(C7413,siot!$F$3:$F$1887,0),27)</f>
        <v>1</v>
      </c>
      <c r="H7413" s="2" t="b">
        <f t="shared" si="231"/>
        <v>0</v>
      </c>
      <c r="I7413" s="1" t="s">
        <v>2</v>
      </c>
      <c r="J7413" s="1" t="s">
        <v>12507</v>
      </c>
      <c r="K7413" s="1"/>
    </row>
    <row r="7414" spans="1:11" hidden="1">
      <c r="A7414" s="1" t="s">
        <v>12289</v>
      </c>
      <c r="B7414" s="1" t="s">
        <v>12502</v>
      </c>
      <c r="C7414" s="48" t="str">
        <f t="shared" si="230"/>
        <v>גט טמרה</v>
      </c>
      <c r="D7414" s="1" t="s">
        <v>12501</v>
      </c>
      <c r="E7414" s="1"/>
      <c r="F7414" s="2">
        <v>24</v>
      </c>
      <c r="G7414" s="2">
        <f>INDEX(תוצאות_בחירות,MATCH(C7414,siot!$F$3:$F$1887,0),27)</f>
        <v>1</v>
      </c>
      <c r="H7414" s="2" t="b">
        <f t="shared" si="231"/>
        <v>0</v>
      </c>
      <c r="I7414" s="1" t="s">
        <v>2</v>
      </c>
      <c r="J7414" s="1" t="s">
        <v>12506</v>
      </c>
      <c r="K7414" s="1"/>
    </row>
    <row r="7415" spans="1:11" hidden="1">
      <c r="A7415" s="1" t="s">
        <v>12289</v>
      </c>
      <c r="B7415" s="1" t="s">
        <v>12502</v>
      </c>
      <c r="C7415" s="48" t="str">
        <f t="shared" si="230"/>
        <v>גט טמרה</v>
      </c>
      <c r="D7415" s="1" t="s">
        <v>12501</v>
      </c>
      <c r="E7415" s="1"/>
      <c r="F7415" s="2">
        <v>25</v>
      </c>
      <c r="G7415" s="2">
        <f>INDEX(תוצאות_בחירות,MATCH(C7415,siot!$F$3:$F$1887,0),27)</f>
        <v>1</v>
      </c>
      <c r="H7415" s="2" t="b">
        <f t="shared" si="231"/>
        <v>0</v>
      </c>
      <c r="I7415" s="1" t="s">
        <v>2</v>
      </c>
      <c r="J7415" s="1" t="s">
        <v>12505</v>
      </c>
      <c r="K7415" s="1"/>
    </row>
    <row r="7416" spans="1:11" hidden="1">
      <c r="A7416" s="1" t="s">
        <v>12289</v>
      </c>
      <c r="B7416" s="1" t="s">
        <v>12502</v>
      </c>
      <c r="C7416" s="48" t="str">
        <f t="shared" si="230"/>
        <v>גט טמרה</v>
      </c>
      <c r="D7416" s="1" t="s">
        <v>12501</v>
      </c>
      <c r="E7416" s="1"/>
      <c r="F7416" s="2">
        <v>26</v>
      </c>
      <c r="G7416" s="2">
        <f>INDEX(תוצאות_בחירות,MATCH(C7416,siot!$F$3:$F$1887,0),27)</f>
        <v>1</v>
      </c>
      <c r="H7416" s="2" t="b">
        <f t="shared" si="231"/>
        <v>0</v>
      </c>
      <c r="I7416" s="1" t="s">
        <v>2</v>
      </c>
      <c r="J7416" s="1" t="s">
        <v>12504</v>
      </c>
      <c r="K7416" s="1"/>
    </row>
    <row r="7417" spans="1:11" hidden="1">
      <c r="A7417" s="1" t="s">
        <v>12289</v>
      </c>
      <c r="B7417" s="1" t="s">
        <v>12502</v>
      </c>
      <c r="C7417" s="48" t="str">
        <f t="shared" si="230"/>
        <v>גט טמרה</v>
      </c>
      <c r="D7417" s="1" t="s">
        <v>12501</v>
      </c>
      <c r="E7417" s="1"/>
      <c r="F7417" s="2">
        <v>27</v>
      </c>
      <c r="G7417" s="2">
        <f>INDEX(תוצאות_בחירות,MATCH(C7417,siot!$F$3:$F$1887,0),27)</f>
        <v>1</v>
      </c>
      <c r="H7417" s="2" t="b">
        <f t="shared" si="231"/>
        <v>0</v>
      </c>
      <c r="I7417" s="1" t="s">
        <v>2</v>
      </c>
      <c r="J7417" s="1" t="s">
        <v>12503</v>
      </c>
      <c r="K7417" s="1"/>
    </row>
    <row r="7418" spans="1:11" hidden="1">
      <c r="A7418" s="1" t="s">
        <v>12289</v>
      </c>
      <c r="B7418" s="1" t="s">
        <v>12502</v>
      </c>
      <c r="C7418" s="48" t="str">
        <f t="shared" si="230"/>
        <v>גט טמרה</v>
      </c>
      <c r="D7418" s="1" t="s">
        <v>12501</v>
      </c>
      <c r="E7418" s="1"/>
      <c r="F7418" s="2">
        <v>28</v>
      </c>
      <c r="G7418" s="2">
        <f>INDEX(תוצאות_בחירות,MATCH(C7418,siot!$F$3:$F$1887,0),27)</f>
        <v>1</v>
      </c>
      <c r="H7418" s="2" t="b">
        <f t="shared" si="231"/>
        <v>0</v>
      </c>
      <c r="I7418" s="1" t="s">
        <v>2</v>
      </c>
      <c r="J7418" s="1" t="s">
        <v>653</v>
      </c>
      <c r="K7418" s="1"/>
    </row>
    <row r="7419" spans="1:11" hidden="1">
      <c r="A7419" s="1" t="s">
        <v>12289</v>
      </c>
      <c r="B7419" s="1" t="s">
        <v>12502</v>
      </c>
      <c r="C7419" s="48" t="str">
        <f t="shared" si="230"/>
        <v>גט טמרה</v>
      </c>
      <c r="D7419" s="1" t="s">
        <v>12501</v>
      </c>
      <c r="E7419" s="1"/>
      <c r="F7419" s="2">
        <v>29</v>
      </c>
      <c r="G7419" s="2">
        <f>INDEX(תוצאות_בחירות,MATCH(C7419,siot!$F$3:$F$1887,0),27)</f>
        <v>1</v>
      </c>
      <c r="H7419" s="2" t="b">
        <f t="shared" si="231"/>
        <v>0</v>
      </c>
      <c r="I7419" s="1" t="s">
        <v>2</v>
      </c>
      <c r="J7419" s="1" t="s">
        <v>12500</v>
      </c>
      <c r="K7419" s="1"/>
    </row>
    <row r="7420" spans="1:11" hidden="1">
      <c r="A7420" s="1" t="s">
        <v>12289</v>
      </c>
      <c r="B7420" s="1" t="s">
        <v>60</v>
      </c>
      <c r="C7420" s="48" t="str">
        <f t="shared" si="230"/>
        <v>ד טמרה</v>
      </c>
      <c r="D7420" s="1" t="s">
        <v>12488</v>
      </c>
      <c r="E7420" s="1" t="s">
        <v>3</v>
      </c>
      <c r="F7420" s="2" t="s">
        <v>19548</v>
      </c>
      <c r="G7420" s="2">
        <f>INDEX(תוצאות_בחירות,MATCH(C7420,siot!$F$3:$F$1887,0),27)</f>
        <v>1</v>
      </c>
      <c r="H7420" s="2" t="b">
        <f t="shared" si="231"/>
        <v>0</v>
      </c>
      <c r="I7420" s="1"/>
      <c r="J7420" s="1"/>
      <c r="K7420" s="1"/>
    </row>
    <row r="7421" spans="1:11">
      <c r="A7421" s="1" t="s">
        <v>12289</v>
      </c>
      <c r="B7421" s="1" t="s">
        <v>60</v>
      </c>
      <c r="C7421" s="48" t="str">
        <f t="shared" si="230"/>
        <v>ד טמרה</v>
      </c>
      <c r="D7421" s="1" t="s">
        <v>12488</v>
      </c>
      <c r="E7421" s="1"/>
      <c r="F7421" s="2">
        <v>1</v>
      </c>
      <c r="G7421" s="2">
        <f>INDEX(תוצאות_בחירות,MATCH(C7421,siot!$F$3:$F$1887,0),27)</f>
        <v>1</v>
      </c>
      <c r="H7421" s="2" t="b">
        <f t="shared" si="231"/>
        <v>1</v>
      </c>
      <c r="I7421" s="1" t="s">
        <v>2</v>
      </c>
      <c r="J7421" s="1" t="s">
        <v>12400</v>
      </c>
      <c r="K7421" s="1"/>
    </row>
    <row r="7422" spans="1:11" hidden="1">
      <c r="A7422" s="1" t="s">
        <v>12289</v>
      </c>
      <c r="B7422" s="1" t="s">
        <v>60</v>
      </c>
      <c r="C7422" s="48" t="str">
        <f t="shared" si="230"/>
        <v>ד טמרה</v>
      </c>
      <c r="D7422" s="1" t="s">
        <v>12488</v>
      </c>
      <c r="E7422" s="1"/>
      <c r="F7422" s="2">
        <v>2</v>
      </c>
      <c r="G7422" s="2">
        <f>INDEX(תוצאות_בחירות,MATCH(C7422,siot!$F$3:$F$1887,0),27)</f>
        <v>1</v>
      </c>
      <c r="H7422" s="2" t="b">
        <f t="shared" si="231"/>
        <v>0</v>
      </c>
      <c r="I7422" s="1" t="s">
        <v>2</v>
      </c>
      <c r="J7422" s="1" t="s">
        <v>12499</v>
      </c>
      <c r="K7422" s="1"/>
    </row>
    <row r="7423" spans="1:11" hidden="1">
      <c r="A7423" s="1" t="s">
        <v>12289</v>
      </c>
      <c r="B7423" s="1" t="s">
        <v>60</v>
      </c>
      <c r="C7423" s="48" t="str">
        <f t="shared" si="230"/>
        <v>ד טמרה</v>
      </c>
      <c r="D7423" s="1" t="s">
        <v>12488</v>
      </c>
      <c r="E7423" s="1"/>
      <c r="F7423" s="2">
        <v>3</v>
      </c>
      <c r="G7423" s="2">
        <f>INDEX(תוצאות_בחירות,MATCH(C7423,siot!$F$3:$F$1887,0),27)</f>
        <v>1</v>
      </c>
      <c r="H7423" s="2" t="b">
        <f t="shared" si="231"/>
        <v>0</v>
      </c>
      <c r="I7423" s="1" t="s">
        <v>2</v>
      </c>
      <c r="J7423" s="1" t="s">
        <v>12498</v>
      </c>
      <c r="K7423" s="1"/>
    </row>
    <row r="7424" spans="1:11" hidden="1">
      <c r="A7424" s="1" t="s">
        <v>12289</v>
      </c>
      <c r="B7424" s="1" t="s">
        <v>60</v>
      </c>
      <c r="C7424" s="48" t="str">
        <f t="shared" si="230"/>
        <v>ד טמרה</v>
      </c>
      <c r="D7424" s="1" t="s">
        <v>12488</v>
      </c>
      <c r="E7424" s="1"/>
      <c r="F7424" s="2">
        <v>4</v>
      </c>
      <c r="G7424" s="2">
        <f>INDEX(תוצאות_בחירות,MATCH(C7424,siot!$F$3:$F$1887,0),27)</f>
        <v>1</v>
      </c>
      <c r="H7424" s="2" t="b">
        <f t="shared" si="231"/>
        <v>0</v>
      </c>
      <c r="I7424" s="1" t="s">
        <v>2</v>
      </c>
      <c r="J7424" s="1" t="s">
        <v>12497</v>
      </c>
      <c r="K7424" s="1"/>
    </row>
    <row r="7425" spans="1:11" hidden="1">
      <c r="A7425" s="1" t="s">
        <v>12289</v>
      </c>
      <c r="B7425" s="1" t="s">
        <v>60</v>
      </c>
      <c r="C7425" s="48" t="str">
        <f t="shared" si="230"/>
        <v>ד טמרה</v>
      </c>
      <c r="D7425" s="1" t="s">
        <v>12488</v>
      </c>
      <c r="E7425" s="1"/>
      <c r="F7425" s="2">
        <v>5</v>
      </c>
      <c r="G7425" s="2">
        <f>INDEX(תוצאות_בחירות,MATCH(C7425,siot!$F$3:$F$1887,0),27)</f>
        <v>1</v>
      </c>
      <c r="H7425" s="2" t="b">
        <f t="shared" si="231"/>
        <v>0</v>
      </c>
      <c r="I7425" s="1" t="s">
        <v>2</v>
      </c>
      <c r="J7425" s="1" t="s">
        <v>12496</v>
      </c>
      <c r="K7425" s="1"/>
    </row>
    <row r="7426" spans="1:11" hidden="1">
      <c r="A7426" s="1" t="s">
        <v>12289</v>
      </c>
      <c r="B7426" s="1" t="s">
        <v>60</v>
      </c>
      <c r="C7426" s="48" t="str">
        <f t="shared" si="230"/>
        <v>ד טמרה</v>
      </c>
      <c r="D7426" s="1" t="s">
        <v>12488</v>
      </c>
      <c r="E7426" s="1"/>
      <c r="F7426" s="2">
        <v>6</v>
      </c>
      <c r="G7426" s="2">
        <f>INDEX(תוצאות_בחירות,MATCH(C7426,siot!$F$3:$F$1887,0),27)</f>
        <v>1</v>
      </c>
      <c r="H7426" s="2" t="b">
        <f t="shared" si="231"/>
        <v>0</v>
      </c>
      <c r="I7426" s="1" t="s">
        <v>2</v>
      </c>
      <c r="J7426" s="1" t="s">
        <v>12331</v>
      </c>
      <c r="K7426" s="1"/>
    </row>
    <row r="7427" spans="1:11" hidden="1">
      <c r="A7427" s="1" t="s">
        <v>12289</v>
      </c>
      <c r="B7427" s="1" t="s">
        <v>60</v>
      </c>
      <c r="C7427" s="48" t="str">
        <f t="shared" si="230"/>
        <v>ד טמרה</v>
      </c>
      <c r="D7427" s="1" t="s">
        <v>12488</v>
      </c>
      <c r="E7427" s="1"/>
      <c r="F7427" s="2">
        <v>7</v>
      </c>
      <c r="G7427" s="2">
        <f>INDEX(תוצאות_בחירות,MATCH(C7427,siot!$F$3:$F$1887,0),27)</f>
        <v>1</v>
      </c>
      <c r="H7427" s="2" t="b">
        <f t="shared" si="231"/>
        <v>0</v>
      </c>
      <c r="I7427" s="1" t="s">
        <v>2</v>
      </c>
      <c r="J7427" s="1" t="s">
        <v>12495</v>
      </c>
      <c r="K7427" s="1"/>
    </row>
    <row r="7428" spans="1:11" hidden="1">
      <c r="A7428" s="1" t="s">
        <v>12289</v>
      </c>
      <c r="B7428" s="1" t="s">
        <v>60</v>
      </c>
      <c r="C7428" s="48" t="str">
        <f t="shared" ref="C7428:C7491" si="232">B7428&amp;" "&amp;A7428</f>
        <v>ד טמרה</v>
      </c>
      <c r="D7428" s="1" t="s">
        <v>12488</v>
      </c>
      <c r="E7428" s="1"/>
      <c r="F7428" s="2">
        <v>8</v>
      </c>
      <c r="G7428" s="2">
        <f>INDEX(תוצאות_בחירות,MATCH(C7428,siot!$F$3:$F$1887,0),27)</f>
        <v>1</v>
      </c>
      <c r="H7428" s="2" t="b">
        <f t="shared" ref="H7428:H7491" si="233">IF(OR(F7428&lt;G7428,G7428=F7428),TRUE,FALSE)</f>
        <v>0</v>
      </c>
      <c r="I7428" s="1" t="s">
        <v>2</v>
      </c>
      <c r="J7428" s="1" t="s">
        <v>12494</v>
      </c>
      <c r="K7428" s="1"/>
    </row>
    <row r="7429" spans="1:11" hidden="1">
      <c r="A7429" s="1" t="s">
        <v>12289</v>
      </c>
      <c r="B7429" s="1" t="s">
        <v>60</v>
      </c>
      <c r="C7429" s="48" t="str">
        <f t="shared" si="232"/>
        <v>ד טמרה</v>
      </c>
      <c r="D7429" s="1" t="s">
        <v>12488</v>
      </c>
      <c r="E7429" s="1"/>
      <c r="F7429" s="2">
        <v>9</v>
      </c>
      <c r="G7429" s="2">
        <f>INDEX(תוצאות_בחירות,MATCH(C7429,siot!$F$3:$F$1887,0),27)</f>
        <v>1</v>
      </c>
      <c r="H7429" s="2" t="b">
        <f t="shared" si="233"/>
        <v>0</v>
      </c>
      <c r="I7429" s="1" t="s">
        <v>2</v>
      </c>
      <c r="J7429" s="1" t="s">
        <v>12493</v>
      </c>
      <c r="K7429" s="1"/>
    </row>
    <row r="7430" spans="1:11" hidden="1">
      <c r="A7430" s="1" t="s">
        <v>12289</v>
      </c>
      <c r="B7430" s="1" t="s">
        <v>60</v>
      </c>
      <c r="C7430" s="48" t="str">
        <f t="shared" si="232"/>
        <v>ד טמרה</v>
      </c>
      <c r="D7430" s="1" t="s">
        <v>12488</v>
      </c>
      <c r="E7430" s="1"/>
      <c r="F7430" s="2">
        <v>10</v>
      </c>
      <c r="G7430" s="2">
        <f>INDEX(תוצאות_בחירות,MATCH(C7430,siot!$F$3:$F$1887,0),27)</f>
        <v>1</v>
      </c>
      <c r="H7430" s="2" t="b">
        <f t="shared" si="233"/>
        <v>0</v>
      </c>
      <c r="I7430" s="1" t="s">
        <v>2</v>
      </c>
      <c r="J7430" s="1" t="s">
        <v>12492</v>
      </c>
      <c r="K7430" s="1"/>
    </row>
    <row r="7431" spans="1:11" hidden="1">
      <c r="A7431" s="1" t="s">
        <v>12289</v>
      </c>
      <c r="B7431" s="1" t="s">
        <v>60</v>
      </c>
      <c r="C7431" s="48" t="str">
        <f t="shared" si="232"/>
        <v>ד טמרה</v>
      </c>
      <c r="D7431" s="1" t="s">
        <v>12488</v>
      </c>
      <c r="E7431" s="1"/>
      <c r="F7431" s="2">
        <v>11</v>
      </c>
      <c r="G7431" s="2">
        <f>INDEX(תוצאות_בחירות,MATCH(C7431,siot!$F$3:$F$1887,0),27)</f>
        <v>1</v>
      </c>
      <c r="H7431" s="2" t="b">
        <f t="shared" si="233"/>
        <v>0</v>
      </c>
      <c r="I7431" s="1" t="s">
        <v>2</v>
      </c>
      <c r="J7431" s="1" t="s">
        <v>12491</v>
      </c>
      <c r="K7431" s="1"/>
    </row>
    <row r="7432" spans="1:11" hidden="1">
      <c r="A7432" s="1" t="s">
        <v>12289</v>
      </c>
      <c r="B7432" s="1" t="s">
        <v>60</v>
      </c>
      <c r="C7432" s="48" t="str">
        <f t="shared" si="232"/>
        <v>ד טמרה</v>
      </c>
      <c r="D7432" s="1" t="s">
        <v>12488</v>
      </c>
      <c r="E7432" s="1"/>
      <c r="F7432" s="2">
        <v>12</v>
      </c>
      <c r="G7432" s="2">
        <f>INDEX(תוצאות_בחירות,MATCH(C7432,siot!$F$3:$F$1887,0),27)</f>
        <v>1</v>
      </c>
      <c r="H7432" s="2" t="b">
        <f t="shared" si="233"/>
        <v>0</v>
      </c>
      <c r="I7432" s="1" t="s">
        <v>2</v>
      </c>
      <c r="J7432" s="1" t="s">
        <v>12490</v>
      </c>
      <c r="K7432" s="1"/>
    </row>
    <row r="7433" spans="1:11" hidden="1">
      <c r="A7433" s="1" t="s">
        <v>12289</v>
      </c>
      <c r="B7433" s="1" t="s">
        <v>60</v>
      </c>
      <c r="C7433" s="48" t="str">
        <f t="shared" si="232"/>
        <v>ד טמרה</v>
      </c>
      <c r="D7433" s="1" t="s">
        <v>12488</v>
      </c>
      <c r="E7433" s="1"/>
      <c r="F7433" s="2">
        <v>13</v>
      </c>
      <c r="G7433" s="2">
        <f>INDEX(תוצאות_בחירות,MATCH(C7433,siot!$F$3:$F$1887,0),27)</f>
        <v>1</v>
      </c>
      <c r="H7433" s="2" t="b">
        <f t="shared" si="233"/>
        <v>0</v>
      </c>
      <c r="I7433" s="1" t="s">
        <v>2</v>
      </c>
      <c r="J7433" s="1" t="s">
        <v>12348</v>
      </c>
      <c r="K7433" s="1"/>
    </row>
    <row r="7434" spans="1:11" hidden="1">
      <c r="A7434" s="1" t="s">
        <v>12289</v>
      </c>
      <c r="B7434" s="1" t="s">
        <v>60</v>
      </c>
      <c r="C7434" s="48" t="str">
        <f t="shared" si="232"/>
        <v>ד טמרה</v>
      </c>
      <c r="D7434" s="1" t="s">
        <v>12488</v>
      </c>
      <c r="E7434" s="1"/>
      <c r="F7434" s="2">
        <v>14</v>
      </c>
      <c r="G7434" s="2">
        <f>INDEX(תוצאות_בחירות,MATCH(C7434,siot!$F$3:$F$1887,0),27)</f>
        <v>1</v>
      </c>
      <c r="H7434" s="2" t="b">
        <f t="shared" si="233"/>
        <v>0</v>
      </c>
      <c r="I7434" s="1" t="s">
        <v>2</v>
      </c>
      <c r="J7434" s="1" t="s">
        <v>12489</v>
      </c>
      <c r="K7434" s="1"/>
    </row>
    <row r="7435" spans="1:11" hidden="1">
      <c r="A7435" s="1" t="s">
        <v>12289</v>
      </c>
      <c r="B7435" s="1" t="s">
        <v>60</v>
      </c>
      <c r="C7435" s="48" t="str">
        <f t="shared" si="232"/>
        <v>ד טמרה</v>
      </c>
      <c r="D7435" s="1" t="s">
        <v>12488</v>
      </c>
      <c r="E7435" s="1"/>
      <c r="F7435" s="2">
        <v>15</v>
      </c>
      <c r="G7435" s="2">
        <f>INDEX(תוצאות_בחירות,MATCH(C7435,siot!$F$3:$F$1887,0),27)</f>
        <v>1</v>
      </c>
      <c r="H7435" s="2" t="b">
        <f t="shared" si="233"/>
        <v>0</v>
      </c>
      <c r="I7435" s="1" t="s">
        <v>2</v>
      </c>
      <c r="J7435" s="1" t="s">
        <v>12487</v>
      </c>
      <c r="K7435" s="1"/>
    </row>
    <row r="7436" spans="1:11" hidden="1">
      <c r="A7436" s="1" t="s">
        <v>12289</v>
      </c>
      <c r="B7436" s="1" t="s">
        <v>49</v>
      </c>
      <c r="C7436" s="48" t="str">
        <f t="shared" si="232"/>
        <v>ו טמרה</v>
      </c>
      <c r="D7436" s="1" t="s">
        <v>12479</v>
      </c>
      <c r="E7436" s="1" t="s">
        <v>18</v>
      </c>
      <c r="F7436" s="2" t="s">
        <v>19548</v>
      </c>
      <c r="G7436" s="2">
        <f>INDEX(תוצאות_בחירות,MATCH(C7436,siot!$F$3:$F$1887,0),27)</f>
        <v>0</v>
      </c>
      <c r="H7436" s="2" t="b">
        <f t="shared" si="233"/>
        <v>0</v>
      </c>
      <c r="I7436" s="1"/>
      <c r="J7436" s="1"/>
      <c r="K7436" s="1"/>
    </row>
    <row r="7437" spans="1:11" hidden="1">
      <c r="A7437" s="1" t="s">
        <v>12289</v>
      </c>
      <c r="B7437" s="1" t="s">
        <v>49</v>
      </c>
      <c r="C7437" s="48" t="str">
        <f t="shared" si="232"/>
        <v>ו טמרה</v>
      </c>
      <c r="D7437" s="1" t="s">
        <v>12479</v>
      </c>
      <c r="E7437" s="1" t="s">
        <v>17</v>
      </c>
      <c r="F7437" s="2">
        <v>1</v>
      </c>
      <c r="G7437" s="2">
        <f>INDEX(תוצאות_בחירות,MATCH(C7437,siot!$F$3:$F$1887,0),27)</f>
        <v>0</v>
      </c>
      <c r="H7437" s="2" t="b">
        <f t="shared" si="233"/>
        <v>0</v>
      </c>
      <c r="I7437" s="1" t="s">
        <v>2</v>
      </c>
      <c r="J7437" s="1" t="s">
        <v>12486</v>
      </c>
      <c r="K7437" s="1"/>
    </row>
    <row r="7438" spans="1:11" hidden="1">
      <c r="A7438" s="1" t="s">
        <v>12289</v>
      </c>
      <c r="B7438" s="1" t="s">
        <v>49</v>
      </c>
      <c r="C7438" s="48" t="str">
        <f t="shared" si="232"/>
        <v>ו טמרה</v>
      </c>
      <c r="D7438" s="1" t="s">
        <v>12479</v>
      </c>
      <c r="E7438" s="1"/>
      <c r="F7438" s="2">
        <v>2</v>
      </c>
      <c r="G7438" s="2">
        <f>INDEX(תוצאות_בחירות,MATCH(C7438,siot!$F$3:$F$1887,0),27)</f>
        <v>0</v>
      </c>
      <c r="H7438" s="2" t="b">
        <f t="shared" si="233"/>
        <v>0</v>
      </c>
      <c r="I7438" s="1" t="s">
        <v>2</v>
      </c>
      <c r="J7438" s="1" t="s">
        <v>12485</v>
      </c>
      <c r="K7438" s="1"/>
    </row>
    <row r="7439" spans="1:11" hidden="1">
      <c r="A7439" s="1" t="s">
        <v>12289</v>
      </c>
      <c r="B7439" s="1" t="s">
        <v>49</v>
      </c>
      <c r="C7439" s="48" t="str">
        <f t="shared" si="232"/>
        <v>ו טמרה</v>
      </c>
      <c r="D7439" s="1" t="s">
        <v>12479</v>
      </c>
      <c r="E7439" s="1"/>
      <c r="F7439" s="2">
        <v>3</v>
      </c>
      <c r="G7439" s="2">
        <f>INDEX(תוצאות_בחירות,MATCH(C7439,siot!$F$3:$F$1887,0),27)</f>
        <v>0</v>
      </c>
      <c r="H7439" s="2" t="b">
        <f t="shared" si="233"/>
        <v>0</v>
      </c>
      <c r="I7439" s="1" t="s">
        <v>2</v>
      </c>
      <c r="J7439" s="1" t="s">
        <v>940</v>
      </c>
      <c r="K7439" s="1"/>
    </row>
    <row r="7440" spans="1:11" hidden="1">
      <c r="A7440" s="1" t="s">
        <v>12289</v>
      </c>
      <c r="B7440" s="1" t="s">
        <v>49</v>
      </c>
      <c r="C7440" s="48" t="str">
        <f t="shared" si="232"/>
        <v>ו טמרה</v>
      </c>
      <c r="D7440" s="1" t="s">
        <v>12479</v>
      </c>
      <c r="E7440" s="1"/>
      <c r="F7440" s="2">
        <v>4</v>
      </c>
      <c r="G7440" s="2">
        <f>INDEX(תוצאות_בחירות,MATCH(C7440,siot!$F$3:$F$1887,0),27)</f>
        <v>0</v>
      </c>
      <c r="H7440" s="2" t="b">
        <f t="shared" si="233"/>
        <v>0</v>
      </c>
      <c r="I7440" s="1" t="s">
        <v>2</v>
      </c>
      <c r="J7440" s="1" t="s">
        <v>12484</v>
      </c>
      <c r="K7440" s="1"/>
    </row>
    <row r="7441" spans="1:11" hidden="1">
      <c r="A7441" s="1" t="s">
        <v>12289</v>
      </c>
      <c r="B7441" s="1" t="s">
        <v>49</v>
      </c>
      <c r="C7441" s="48" t="str">
        <f t="shared" si="232"/>
        <v>ו טמרה</v>
      </c>
      <c r="D7441" s="1" t="s">
        <v>12479</v>
      </c>
      <c r="E7441" s="1"/>
      <c r="F7441" s="2">
        <v>5</v>
      </c>
      <c r="G7441" s="2">
        <f>INDEX(תוצאות_בחירות,MATCH(C7441,siot!$F$3:$F$1887,0),27)</f>
        <v>0</v>
      </c>
      <c r="H7441" s="2" t="b">
        <f t="shared" si="233"/>
        <v>0</v>
      </c>
      <c r="I7441" s="1" t="s">
        <v>2</v>
      </c>
      <c r="J7441" s="1" t="s">
        <v>12483</v>
      </c>
      <c r="K7441" s="1"/>
    </row>
    <row r="7442" spans="1:11" hidden="1">
      <c r="A7442" s="1" t="s">
        <v>12289</v>
      </c>
      <c r="B7442" s="1" t="s">
        <v>49</v>
      </c>
      <c r="C7442" s="48" t="str">
        <f t="shared" si="232"/>
        <v>ו טמרה</v>
      </c>
      <c r="D7442" s="1" t="s">
        <v>12479</v>
      </c>
      <c r="E7442" s="1"/>
      <c r="F7442" s="2">
        <v>6</v>
      </c>
      <c r="G7442" s="2">
        <f>INDEX(תוצאות_בחירות,MATCH(C7442,siot!$F$3:$F$1887,0),27)</f>
        <v>0</v>
      </c>
      <c r="H7442" s="2" t="b">
        <f t="shared" si="233"/>
        <v>0</v>
      </c>
      <c r="I7442" s="1" t="s">
        <v>2</v>
      </c>
      <c r="J7442" s="1" t="s">
        <v>12482</v>
      </c>
      <c r="K7442" s="1"/>
    </row>
    <row r="7443" spans="1:11" hidden="1">
      <c r="A7443" s="1" t="s">
        <v>12289</v>
      </c>
      <c r="B7443" s="1" t="s">
        <v>49</v>
      </c>
      <c r="C7443" s="48" t="str">
        <f t="shared" si="232"/>
        <v>ו טמרה</v>
      </c>
      <c r="D7443" s="1" t="s">
        <v>12479</v>
      </c>
      <c r="E7443" s="1"/>
      <c r="F7443" s="2">
        <v>7</v>
      </c>
      <c r="G7443" s="2">
        <f>INDEX(תוצאות_בחירות,MATCH(C7443,siot!$F$3:$F$1887,0),27)</f>
        <v>0</v>
      </c>
      <c r="H7443" s="2" t="b">
        <f t="shared" si="233"/>
        <v>0</v>
      </c>
      <c r="I7443" s="1" t="s">
        <v>2</v>
      </c>
      <c r="J7443" s="1" t="s">
        <v>12465</v>
      </c>
      <c r="K7443" s="1"/>
    </row>
    <row r="7444" spans="1:11" hidden="1">
      <c r="A7444" s="1" t="s">
        <v>12289</v>
      </c>
      <c r="B7444" s="1" t="s">
        <v>49</v>
      </c>
      <c r="C7444" s="48" t="str">
        <f t="shared" si="232"/>
        <v>ו טמרה</v>
      </c>
      <c r="D7444" s="1" t="s">
        <v>12479</v>
      </c>
      <c r="E7444" s="1"/>
      <c r="F7444" s="2">
        <v>8</v>
      </c>
      <c r="G7444" s="2">
        <f>INDEX(תוצאות_בחירות,MATCH(C7444,siot!$F$3:$F$1887,0),27)</f>
        <v>0</v>
      </c>
      <c r="H7444" s="2" t="b">
        <f t="shared" si="233"/>
        <v>0</v>
      </c>
      <c r="I7444" s="1" t="s">
        <v>2</v>
      </c>
      <c r="J7444" s="1" t="s">
        <v>12481</v>
      </c>
      <c r="K7444" s="1"/>
    </row>
    <row r="7445" spans="1:11" hidden="1">
      <c r="A7445" s="1" t="s">
        <v>12289</v>
      </c>
      <c r="B7445" s="1" t="s">
        <v>49</v>
      </c>
      <c r="C7445" s="48" t="str">
        <f t="shared" si="232"/>
        <v>ו טמרה</v>
      </c>
      <c r="D7445" s="1" t="s">
        <v>12479</v>
      </c>
      <c r="E7445" s="1"/>
      <c r="F7445" s="2">
        <v>9</v>
      </c>
      <c r="G7445" s="2">
        <f>INDEX(תוצאות_בחירות,MATCH(C7445,siot!$F$3:$F$1887,0),27)</f>
        <v>0</v>
      </c>
      <c r="H7445" s="2" t="b">
        <f t="shared" si="233"/>
        <v>0</v>
      </c>
      <c r="I7445" s="1" t="s">
        <v>2</v>
      </c>
      <c r="J7445" s="1" t="s">
        <v>12480</v>
      </c>
      <c r="K7445" s="1"/>
    </row>
    <row r="7446" spans="1:11" hidden="1">
      <c r="A7446" s="1" t="s">
        <v>12289</v>
      </c>
      <c r="B7446" s="1" t="s">
        <v>49</v>
      </c>
      <c r="C7446" s="48" t="str">
        <f t="shared" si="232"/>
        <v>ו טמרה</v>
      </c>
      <c r="D7446" s="1" t="s">
        <v>12479</v>
      </c>
      <c r="E7446" s="1"/>
      <c r="F7446" s="2">
        <v>10</v>
      </c>
      <c r="G7446" s="2">
        <f>INDEX(תוצאות_בחירות,MATCH(C7446,siot!$F$3:$F$1887,0),27)</f>
        <v>0</v>
      </c>
      <c r="H7446" s="2" t="b">
        <f t="shared" si="233"/>
        <v>0</v>
      </c>
      <c r="I7446" s="1" t="s">
        <v>2</v>
      </c>
      <c r="J7446" s="1" t="s">
        <v>8144</v>
      </c>
      <c r="K7446" s="1"/>
    </row>
    <row r="7447" spans="1:11" hidden="1">
      <c r="A7447" s="1" t="s">
        <v>12289</v>
      </c>
      <c r="B7447" s="1" t="s">
        <v>0</v>
      </c>
      <c r="C7447" s="48" t="str">
        <f t="shared" si="232"/>
        <v>ז טמרה</v>
      </c>
      <c r="D7447" s="1" t="s">
        <v>12474</v>
      </c>
      <c r="E7447" s="1" t="s">
        <v>3</v>
      </c>
      <c r="F7447" s="2" t="s">
        <v>19548</v>
      </c>
      <c r="G7447" s="2">
        <f>INDEX(תוצאות_בחירות,MATCH(C7447,siot!$F$3:$F$1887,0),27)</f>
        <v>2</v>
      </c>
      <c r="H7447" s="2" t="b">
        <f t="shared" si="233"/>
        <v>0</v>
      </c>
      <c r="I7447" s="1"/>
      <c r="J7447" s="1"/>
      <c r="K7447" s="1"/>
    </row>
    <row r="7448" spans="1:11">
      <c r="A7448" s="1" t="s">
        <v>12289</v>
      </c>
      <c r="B7448" s="1" t="s">
        <v>0</v>
      </c>
      <c r="C7448" s="48" t="str">
        <f t="shared" si="232"/>
        <v>ז טמרה</v>
      </c>
      <c r="D7448" s="1" t="s">
        <v>12474</v>
      </c>
      <c r="E7448" s="1"/>
      <c r="F7448" s="2">
        <v>1</v>
      </c>
      <c r="G7448" s="2">
        <f>INDEX(תוצאות_בחירות,MATCH(C7448,siot!$F$3:$F$1887,0),27)</f>
        <v>2</v>
      </c>
      <c r="H7448" s="2" t="b">
        <f t="shared" si="233"/>
        <v>1</v>
      </c>
      <c r="I7448" s="1" t="s">
        <v>2</v>
      </c>
      <c r="J7448" s="1" t="s">
        <v>12353</v>
      </c>
      <c r="K7448" s="1"/>
    </row>
    <row r="7449" spans="1:11">
      <c r="A7449" s="1" t="s">
        <v>12289</v>
      </c>
      <c r="B7449" s="1" t="s">
        <v>0</v>
      </c>
      <c r="C7449" s="48" t="str">
        <f t="shared" si="232"/>
        <v>ז טמרה</v>
      </c>
      <c r="D7449" s="1" t="s">
        <v>12474</v>
      </c>
      <c r="E7449" s="1"/>
      <c r="F7449" s="2">
        <v>2</v>
      </c>
      <c r="G7449" s="2">
        <f>INDEX(תוצאות_בחירות,MATCH(C7449,siot!$F$3:$F$1887,0),27)</f>
        <v>2</v>
      </c>
      <c r="H7449" s="2" t="b">
        <f t="shared" si="233"/>
        <v>1</v>
      </c>
      <c r="I7449" s="1" t="s">
        <v>2</v>
      </c>
      <c r="J7449" s="1" t="s">
        <v>11191</v>
      </c>
      <c r="K7449" s="1"/>
    </row>
    <row r="7450" spans="1:11" hidden="1">
      <c r="A7450" s="1" t="s">
        <v>12289</v>
      </c>
      <c r="B7450" s="1" t="s">
        <v>0</v>
      </c>
      <c r="C7450" s="48" t="str">
        <f t="shared" si="232"/>
        <v>ז טמרה</v>
      </c>
      <c r="D7450" s="1" t="s">
        <v>12474</v>
      </c>
      <c r="E7450" s="1"/>
      <c r="F7450" s="2">
        <v>3</v>
      </c>
      <c r="G7450" s="2">
        <f>INDEX(תוצאות_בחירות,MATCH(C7450,siot!$F$3:$F$1887,0),27)</f>
        <v>2</v>
      </c>
      <c r="H7450" s="2" t="b">
        <f t="shared" si="233"/>
        <v>0</v>
      </c>
      <c r="I7450" s="1" t="s">
        <v>2</v>
      </c>
      <c r="J7450" s="1" t="s">
        <v>12478</v>
      </c>
      <c r="K7450" s="1"/>
    </row>
    <row r="7451" spans="1:11" hidden="1">
      <c r="A7451" s="1" t="s">
        <v>12289</v>
      </c>
      <c r="B7451" s="1" t="s">
        <v>0</v>
      </c>
      <c r="C7451" s="48" t="str">
        <f t="shared" si="232"/>
        <v>ז טמרה</v>
      </c>
      <c r="D7451" s="1" t="s">
        <v>12474</v>
      </c>
      <c r="E7451" s="1"/>
      <c r="F7451" s="2">
        <v>4</v>
      </c>
      <c r="G7451" s="2">
        <f>INDEX(תוצאות_בחירות,MATCH(C7451,siot!$F$3:$F$1887,0),27)</f>
        <v>2</v>
      </c>
      <c r="H7451" s="2" t="b">
        <f t="shared" si="233"/>
        <v>0</v>
      </c>
      <c r="I7451" s="1" t="s">
        <v>2</v>
      </c>
      <c r="J7451" s="1" t="s">
        <v>12477</v>
      </c>
      <c r="K7451" s="1"/>
    </row>
    <row r="7452" spans="1:11" hidden="1">
      <c r="A7452" s="1" t="s">
        <v>12289</v>
      </c>
      <c r="B7452" s="1" t="s">
        <v>0</v>
      </c>
      <c r="C7452" s="48" t="str">
        <f t="shared" si="232"/>
        <v>ז טמרה</v>
      </c>
      <c r="D7452" s="1" t="s">
        <v>12474</v>
      </c>
      <c r="E7452" s="1"/>
      <c r="F7452" s="2">
        <v>5</v>
      </c>
      <c r="G7452" s="2">
        <f>INDEX(תוצאות_בחירות,MATCH(C7452,siot!$F$3:$F$1887,0),27)</f>
        <v>2</v>
      </c>
      <c r="H7452" s="2" t="b">
        <f t="shared" si="233"/>
        <v>0</v>
      </c>
      <c r="I7452" s="1" t="s">
        <v>2</v>
      </c>
      <c r="J7452" s="1" t="s">
        <v>12476</v>
      </c>
      <c r="K7452" s="1"/>
    </row>
    <row r="7453" spans="1:11" hidden="1">
      <c r="A7453" s="1" t="s">
        <v>12289</v>
      </c>
      <c r="B7453" s="1" t="s">
        <v>0</v>
      </c>
      <c r="C7453" s="48" t="str">
        <f t="shared" si="232"/>
        <v>ז טמרה</v>
      </c>
      <c r="D7453" s="1" t="s">
        <v>12474</v>
      </c>
      <c r="E7453" s="1"/>
      <c r="F7453" s="2">
        <v>6</v>
      </c>
      <c r="G7453" s="2">
        <f>INDEX(תוצאות_בחירות,MATCH(C7453,siot!$F$3:$F$1887,0),27)</f>
        <v>2</v>
      </c>
      <c r="H7453" s="2" t="b">
        <f t="shared" si="233"/>
        <v>0</v>
      </c>
      <c r="I7453" s="1" t="s">
        <v>2</v>
      </c>
      <c r="J7453" s="1" t="s">
        <v>12475</v>
      </c>
      <c r="K7453" s="1"/>
    </row>
    <row r="7454" spans="1:11" hidden="1">
      <c r="A7454" s="1" t="s">
        <v>12289</v>
      </c>
      <c r="B7454" s="1" t="s">
        <v>0</v>
      </c>
      <c r="C7454" s="48" t="str">
        <f t="shared" si="232"/>
        <v>ז טמרה</v>
      </c>
      <c r="D7454" s="1" t="s">
        <v>12474</v>
      </c>
      <c r="E7454" s="1"/>
      <c r="F7454" s="2">
        <v>7</v>
      </c>
      <c r="G7454" s="2">
        <f>INDEX(תוצאות_בחירות,MATCH(C7454,siot!$F$3:$F$1887,0),27)</f>
        <v>2</v>
      </c>
      <c r="H7454" s="2" t="b">
        <f t="shared" si="233"/>
        <v>0</v>
      </c>
      <c r="I7454" s="1" t="s">
        <v>2</v>
      </c>
      <c r="J7454" s="1" t="s">
        <v>11137</v>
      </c>
      <c r="K7454" s="1"/>
    </row>
    <row r="7455" spans="1:11" hidden="1">
      <c r="A7455" s="1" t="s">
        <v>12289</v>
      </c>
      <c r="B7455" s="1" t="s">
        <v>12468</v>
      </c>
      <c r="C7455" s="48" t="str">
        <f t="shared" si="232"/>
        <v>זי טמרה</v>
      </c>
      <c r="D7455" s="1" t="s">
        <v>12467</v>
      </c>
      <c r="E7455" s="1" t="s">
        <v>18</v>
      </c>
      <c r="F7455" s="2" t="s">
        <v>19548</v>
      </c>
      <c r="G7455" s="2">
        <f>INDEX(תוצאות_בחירות,MATCH(C7455,siot!$F$3:$F$1887,0),27)</f>
        <v>0</v>
      </c>
      <c r="H7455" s="2" t="b">
        <f t="shared" si="233"/>
        <v>0</v>
      </c>
      <c r="I7455" s="1"/>
      <c r="J7455" s="1"/>
      <c r="K7455" s="1"/>
    </row>
    <row r="7456" spans="1:11" hidden="1">
      <c r="A7456" s="1" t="s">
        <v>12289</v>
      </c>
      <c r="B7456" s="1" t="s">
        <v>12468</v>
      </c>
      <c r="C7456" s="48" t="str">
        <f t="shared" si="232"/>
        <v>זי טמרה</v>
      </c>
      <c r="D7456" s="1" t="s">
        <v>12467</v>
      </c>
      <c r="E7456" s="1" t="s">
        <v>17</v>
      </c>
      <c r="F7456" s="2">
        <v>1</v>
      </c>
      <c r="G7456" s="2">
        <f>INDEX(תוצאות_בחירות,MATCH(C7456,siot!$F$3:$F$1887,0),27)</f>
        <v>0</v>
      </c>
      <c r="H7456" s="2" t="b">
        <f t="shared" si="233"/>
        <v>0</v>
      </c>
      <c r="I7456" s="1" t="s">
        <v>2</v>
      </c>
      <c r="J7456" s="1" t="s">
        <v>12473</v>
      </c>
      <c r="K7456" s="1"/>
    </row>
    <row r="7457" spans="1:11" hidden="1">
      <c r="A7457" s="1" t="s">
        <v>12289</v>
      </c>
      <c r="B7457" s="1" t="s">
        <v>12468</v>
      </c>
      <c r="C7457" s="48" t="str">
        <f t="shared" si="232"/>
        <v>זי טמרה</v>
      </c>
      <c r="D7457" s="1" t="s">
        <v>12467</v>
      </c>
      <c r="E7457" s="1"/>
      <c r="F7457" s="2">
        <v>2</v>
      </c>
      <c r="G7457" s="2">
        <f>INDEX(תוצאות_בחירות,MATCH(C7457,siot!$F$3:$F$1887,0),27)</f>
        <v>0</v>
      </c>
      <c r="H7457" s="2" t="b">
        <f t="shared" si="233"/>
        <v>0</v>
      </c>
      <c r="I7457" s="1" t="s">
        <v>2</v>
      </c>
      <c r="J7457" s="1" t="s">
        <v>12471</v>
      </c>
      <c r="K7457" s="1"/>
    </row>
    <row r="7458" spans="1:11" hidden="1">
      <c r="A7458" s="1" t="s">
        <v>12289</v>
      </c>
      <c r="B7458" s="1" t="s">
        <v>12468</v>
      </c>
      <c r="C7458" s="48" t="str">
        <f t="shared" si="232"/>
        <v>זי טמרה</v>
      </c>
      <c r="D7458" s="1" t="s">
        <v>12467</v>
      </c>
      <c r="E7458" s="1"/>
      <c r="F7458" s="2">
        <v>3</v>
      </c>
      <c r="G7458" s="2">
        <f>INDEX(תוצאות_בחירות,MATCH(C7458,siot!$F$3:$F$1887,0),27)</f>
        <v>0</v>
      </c>
      <c r="H7458" s="2" t="b">
        <f t="shared" si="233"/>
        <v>0</v>
      </c>
      <c r="I7458" s="1" t="s">
        <v>2</v>
      </c>
      <c r="J7458" s="1" t="s">
        <v>12472</v>
      </c>
      <c r="K7458" s="1"/>
    </row>
    <row r="7459" spans="1:11" hidden="1">
      <c r="A7459" s="1" t="s">
        <v>12289</v>
      </c>
      <c r="B7459" s="1" t="s">
        <v>12468</v>
      </c>
      <c r="C7459" s="48" t="str">
        <f t="shared" si="232"/>
        <v>זי טמרה</v>
      </c>
      <c r="D7459" s="1" t="s">
        <v>12467</v>
      </c>
      <c r="E7459" s="1"/>
      <c r="F7459" s="2">
        <v>4</v>
      </c>
      <c r="G7459" s="2">
        <f>INDEX(תוצאות_בחירות,MATCH(C7459,siot!$F$3:$F$1887,0),27)</f>
        <v>0</v>
      </c>
      <c r="H7459" s="2" t="b">
        <f t="shared" si="233"/>
        <v>0</v>
      </c>
      <c r="I7459" s="1" t="s">
        <v>2</v>
      </c>
      <c r="J7459" s="1" t="s">
        <v>12471</v>
      </c>
      <c r="K7459" s="1"/>
    </row>
    <row r="7460" spans="1:11" hidden="1">
      <c r="A7460" s="1" t="s">
        <v>12289</v>
      </c>
      <c r="B7460" s="1" t="s">
        <v>12468</v>
      </c>
      <c r="C7460" s="48" t="str">
        <f t="shared" si="232"/>
        <v>זי טמרה</v>
      </c>
      <c r="D7460" s="1" t="s">
        <v>12467</v>
      </c>
      <c r="E7460" s="1"/>
      <c r="F7460" s="2">
        <v>5</v>
      </c>
      <c r="G7460" s="2">
        <f>INDEX(תוצאות_בחירות,MATCH(C7460,siot!$F$3:$F$1887,0),27)</f>
        <v>0</v>
      </c>
      <c r="H7460" s="2" t="b">
        <f t="shared" si="233"/>
        <v>0</v>
      </c>
      <c r="I7460" s="1" t="s">
        <v>2</v>
      </c>
      <c r="J7460" s="1" t="s">
        <v>12446</v>
      </c>
      <c r="K7460" s="1"/>
    </row>
    <row r="7461" spans="1:11" hidden="1">
      <c r="A7461" s="1" t="s">
        <v>12289</v>
      </c>
      <c r="B7461" s="1" t="s">
        <v>12468</v>
      </c>
      <c r="C7461" s="48" t="str">
        <f t="shared" si="232"/>
        <v>זי טמרה</v>
      </c>
      <c r="D7461" s="1" t="s">
        <v>12467</v>
      </c>
      <c r="E7461" s="1"/>
      <c r="F7461" s="2">
        <v>6</v>
      </c>
      <c r="G7461" s="2">
        <f>INDEX(תוצאות_בחירות,MATCH(C7461,siot!$F$3:$F$1887,0),27)</f>
        <v>0</v>
      </c>
      <c r="H7461" s="2" t="b">
        <f t="shared" si="233"/>
        <v>0</v>
      </c>
      <c r="I7461" s="1" t="s">
        <v>2</v>
      </c>
      <c r="J7461" s="1" t="s">
        <v>12470</v>
      </c>
      <c r="K7461" s="1"/>
    </row>
    <row r="7462" spans="1:11" hidden="1">
      <c r="A7462" s="1" t="s">
        <v>12289</v>
      </c>
      <c r="B7462" s="1" t="s">
        <v>12468</v>
      </c>
      <c r="C7462" s="48" t="str">
        <f t="shared" si="232"/>
        <v>זי טמרה</v>
      </c>
      <c r="D7462" s="1" t="s">
        <v>12467</v>
      </c>
      <c r="E7462" s="1"/>
      <c r="F7462" s="2">
        <v>7</v>
      </c>
      <c r="G7462" s="2">
        <f>INDEX(תוצאות_בחירות,MATCH(C7462,siot!$F$3:$F$1887,0),27)</f>
        <v>0</v>
      </c>
      <c r="H7462" s="2" t="b">
        <f t="shared" si="233"/>
        <v>0</v>
      </c>
      <c r="I7462" s="1" t="s">
        <v>2</v>
      </c>
      <c r="J7462" s="1" t="s">
        <v>12469</v>
      </c>
      <c r="K7462" s="1"/>
    </row>
    <row r="7463" spans="1:11" hidden="1">
      <c r="A7463" s="1" t="s">
        <v>12289</v>
      </c>
      <c r="B7463" s="1" t="s">
        <v>12468</v>
      </c>
      <c r="C7463" s="48" t="str">
        <f t="shared" si="232"/>
        <v>זי טמרה</v>
      </c>
      <c r="D7463" s="1" t="s">
        <v>12467</v>
      </c>
      <c r="E7463" s="1"/>
      <c r="F7463" s="2">
        <v>8</v>
      </c>
      <c r="G7463" s="2">
        <f>INDEX(תוצאות_בחירות,MATCH(C7463,siot!$F$3:$F$1887,0),27)</f>
        <v>0</v>
      </c>
      <c r="H7463" s="2" t="b">
        <f t="shared" si="233"/>
        <v>0</v>
      </c>
      <c r="I7463" s="1" t="s">
        <v>2</v>
      </c>
      <c r="J7463" s="1" t="s">
        <v>12466</v>
      </c>
      <c r="K7463" s="1"/>
    </row>
    <row r="7464" spans="1:11" hidden="1">
      <c r="A7464" s="1" t="s">
        <v>12289</v>
      </c>
      <c r="B7464" s="1" t="s">
        <v>12458</v>
      </c>
      <c r="C7464" s="48" t="str">
        <f t="shared" si="232"/>
        <v>חל טמרה</v>
      </c>
      <c r="D7464" s="1" t="s">
        <v>12457</v>
      </c>
      <c r="E7464" s="1" t="s">
        <v>3</v>
      </c>
      <c r="F7464" s="2" t="s">
        <v>19548</v>
      </c>
      <c r="G7464" s="2">
        <f>INDEX(תוצאות_בחירות,MATCH(C7464,siot!$F$3:$F$1887,0),27)</f>
        <v>1</v>
      </c>
      <c r="H7464" s="2" t="b">
        <f t="shared" si="233"/>
        <v>0</v>
      </c>
      <c r="I7464" s="1"/>
      <c r="J7464" s="1"/>
      <c r="K7464" s="1"/>
    </row>
    <row r="7465" spans="1:11">
      <c r="A7465" s="1" t="s">
        <v>12289</v>
      </c>
      <c r="B7465" s="1" t="s">
        <v>12458</v>
      </c>
      <c r="C7465" s="48" t="str">
        <f t="shared" si="232"/>
        <v>חל טמרה</v>
      </c>
      <c r="D7465" s="1" t="s">
        <v>12457</v>
      </c>
      <c r="E7465" s="1"/>
      <c r="F7465" s="2">
        <v>1</v>
      </c>
      <c r="G7465" s="2">
        <f>INDEX(תוצאות_בחירות,MATCH(C7465,siot!$F$3:$F$1887,0),27)</f>
        <v>1</v>
      </c>
      <c r="H7465" s="2" t="b">
        <f t="shared" si="233"/>
        <v>1</v>
      </c>
      <c r="I7465" s="1" t="s">
        <v>2</v>
      </c>
      <c r="J7465" s="1" t="s">
        <v>12464</v>
      </c>
      <c r="K7465" s="1"/>
    </row>
    <row r="7466" spans="1:11" hidden="1">
      <c r="A7466" s="1" t="s">
        <v>12289</v>
      </c>
      <c r="B7466" s="1" t="s">
        <v>12458</v>
      </c>
      <c r="C7466" s="48" t="str">
        <f t="shared" si="232"/>
        <v>חל טמרה</v>
      </c>
      <c r="D7466" s="1" t="s">
        <v>12457</v>
      </c>
      <c r="E7466" s="1"/>
      <c r="F7466" s="2">
        <v>2</v>
      </c>
      <c r="G7466" s="2">
        <f>INDEX(תוצאות_בחירות,MATCH(C7466,siot!$F$3:$F$1887,0),27)</f>
        <v>1</v>
      </c>
      <c r="H7466" s="2" t="b">
        <f t="shared" si="233"/>
        <v>0</v>
      </c>
      <c r="I7466" s="1" t="s">
        <v>2</v>
      </c>
      <c r="J7466" s="1" t="s">
        <v>12463</v>
      </c>
      <c r="K7466" s="1"/>
    </row>
    <row r="7467" spans="1:11" hidden="1">
      <c r="A7467" s="1" t="s">
        <v>12289</v>
      </c>
      <c r="B7467" s="1" t="s">
        <v>12458</v>
      </c>
      <c r="C7467" s="48" t="str">
        <f t="shared" si="232"/>
        <v>חל טמרה</v>
      </c>
      <c r="D7467" s="1" t="s">
        <v>12457</v>
      </c>
      <c r="E7467" s="1"/>
      <c r="F7467" s="2">
        <v>3</v>
      </c>
      <c r="G7467" s="2">
        <f>INDEX(תוצאות_בחירות,MATCH(C7467,siot!$F$3:$F$1887,0),27)</f>
        <v>1</v>
      </c>
      <c r="H7467" s="2" t="b">
        <f t="shared" si="233"/>
        <v>0</v>
      </c>
      <c r="I7467" s="1" t="s">
        <v>2</v>
      </c>
      <c r="J7467" s="1" t="s">
        <v>12462</v>
      </c>
      <c r="K7467" s="1"/>
    </row>
    <row r="7468" spans="1:11" hidden="1">
      <c r="A7468" s="1" t="s">
        <v>12289</v>
      </c>
      <c r="B7468" s="1" t="s">
        <v>12458</v>
      </c>
      <c r="C7468" s="48" t="str">
        <f t="shared" si="232"/>
        <v>חל טמרה</v>
      </c>
      <c r="D7468" s="1" t="s">
        <v>12457</v>
      </c>
      <c r="E7468" s="1"/>
      <c r="F7468" s="2">
        <v>4</v>
      </c>
      <c r="G7468" s="2">
        <f>INDEX(תוצאות_בחירות,MATCH(C7468,siot!$F$3:$F$1887,0),27)</f>
        <v>1</v>
      </c>
      <c r="H7468" s="2" t="b">
        <f t="shared" si="233"/>
        <v>0</v>
      </c>
      <c r="I7468" s="1" t="s">
        <v>2</v>
      </c>
      <c r="J7468" s="1" t="s">
        <v>12461</v>
      </c>
      <c r="K7468" s="1"/>
    </row>
    <row r="7469" spans="1:11" hidden="1">
      <c r="A7469" s="1" t="s">
        <v>12289</v>
      </c>
      <c r="B7469" s="1" t="s">
        <v>12458</v>
      </c>
      <c r="C7469" s="48" t="str">
        <f t="shared" si="232"/>
        <v>חל טמרה</v>
      </c>
      <c r="D7469" s="1" t="s">
        <v>12457</v>
      </c>
      <c r="E7469" s="1"/>
      <c r="F7469" s="2">
        <v>5</v>
      </c>
      <c r="G7469" s="2">
        <f>INDEX(תוצאות_בחירות,MATCH(C7469,siot!$F$3:$F$1887,0),27)</f>
        <v>1</v>
      </c>
      <c r="H7469" s="2" t="b">
        <f t="shared" si="233"/>
        <v>0</v>
      </c>
      <c r="I7469" s="1" t="s">
        <v>2</v>
      </c>
      <c r="J7469" s="1" t="s">
        <v>12460</v>
      </c>
      <c r="K7469" s="1"/>
    </row>
    <row r="7470" spans="1:11" hidden="1">
      <c r="A7470" s="1" t="s">
        <v>12289</v>
      </c>
      <c r="B7470" s="1" t="s">
        <v>12458</v>
      </c>
      <c r="C7470" s="48" t="str">
        <f t="shared" si="232"/>
        <v>חל טמרה</v>
      </c>
      <c r="D7470" s="1" t="s">
        <v>12457</v>
      </c>
      <c r="E7470" s="1"/>
      <c r="F7470" s="2">
        <v>6</v>
      </c>
      <c r="G7470" s="2">
        <f>INDEX(תוצאות_בחירות,MATCH(C7470,siot!$F$3:$F$1887,0),27)</f>
        <v>1</v>
      </c>
      <c r="H7470" s="2" t="b">
        <f t="shared" si="233"/>
        <v>0</v>
      </c>
      <c r="I7470" s="1" t="s">
        <v>2</v>
      </c>
      <c r="J7470" s="1" t="s">
        <v>12459</v>
      </c>
      <c r="K7470" s="1"/>
    </row>
    <row r="7471" spans="1:11" hidden="1">
      <c r="A7471" s="1" t="s">
        <v>12289</v>
      </c>
      <c r="B7471" s="1" t="s">
        <v>12458</v>
      </c>
      <c r="C7471" s="48" t="str">
        <f t="shared" si="232"/>
        <v>חל טמרה</v>
      </c>
      <c r="D7471" s="1" t="s">
        <v>12457</v>
      </c>
      <c r="E7471" s="1"/>
      <c r="F7471" s="2">
        <v>7</v>
      </c>
      <c r="G7471" s="2">
        <f>INDEX(תוצאות_בחירות,MATCH(C7471,siot!$F$3:$F$1887,0),27)</f>
        <v>1</v>
      </c>
      <c r="H7471" s="2" t="b">
        <f t="shared" si="233"/>
        <v>0</v>
      </c>
      <c r="I7471" s="1" t="s">
        <v>2</v>
      </c>
      <c r="J7471" s="1" t="s">
        <v>12456</v>
      </c>
      <c r="K7471" s="1"/>
    </row>
    <row r="7472" spans="1:11" hidden="1">
      <c r="A7472" s="1" t="s">
        <v>12289</v>
      </c>
      <c r="B7472" s="1" t="s">
        <v>12449</v>
      </c>
      <c r="C7472" s="48" t="str">
        <f t="shared" si="232"/>
        <v>חפ טמרה</v>
      </c>
      <c r="D7472" s="1" t="s">
        <v>12448</v>
      </c>
      <c r="E7472" s="1" t="s">
        <v>3</v>
      </c>
      <c r="F7472" s="2" t="s">
        <v>19548</v>
      </c>
      <c r="G7472" s="2">
        <f>INDEX(תוצאות_בחירות,MATCH(C7472,siot!$F$3:$F$1887,0),27)</f>
        <v>1</v>
      </c>
      <c r="H7472" s="2" t="b">
        <f t="shared" si="233"/>
        <v>0</v>
      </c>
      <c r="I7472" s="1"/>
      <c r="J7472" s="1"/>
      <c r="K7472" s="1"/>
    </row>
    <row r="7473" spans="1:11">
      <c r="A7473" s="1" t="s">
        <v>12289</v>
      </c>
      <c r="B7473" s="1" t="s">
        <v>12449</v>
      </c>
      <c r="C7473" s="48" t="str">
        <f t="shared" si="232"/>
        <v>חפ טמרה</v>
      </c>
      <c r="D7473" s="1" t="s">
        <v>12448</v>
      </c>
      <c r="E7473" s="1"/>
      <c r="F7473" s="2">
        <v>1</v>
      </c>
      <c r="G7473" s="2">
        <f>INDEX(תוצאות_בחירות,MATCH(C7473,siot!$F$3:$F$1887,0),27)</f>
        <v>1</v>
      </c>
      <c r="H7473" s="2" t="b">
        <f t="shared" si="233"/>
        <v>1</v>
      </c>
      <c r="I7473" s="1" t="s">
        <v>2</v>
      </c>
      <c r="J7473" s="1" t="s">
        <v>12455</v>
      </c>
      <c r="K7473" s="1"/>
    </row>
    <row r="7474" spans="1:11" hidden="1">
      <c r="A7474" s="1" t="s">
        <v>12289</v>
      </c>
      <c r="B7474" s="1" t="s">
        <v>12449</v>
      </c>
      <c r="C7474" s="48" t="str">
        <f t="shared" si="232"/>
        <v>חפ טמרה</v>
      </c>
      <c r="D7474" s="1" t="s">
        <v>12448</v>
      </c>
      <c r="E7474" s="1"/>
      <c r="F7474" s="2">
        <v>2</v>
      </c>
      <c r="G7474" s="2">
        <f>INDEX(תוצאות_בחירות,MATCH(C7474,siot!$F$3:$F$1887,0),27)</f>
        <v>1</v>
      </c>
      <c r="H7474" s="2" t="b">
        <f t="shared" si="233"/>
        <v>0</v>
      </c>
      <c r="I7474" s="1" t="s">
        <v>2</v>
      </c>
      <c r="J7474" s="1" t="s">
        <v>12454</v>
      </c>
      <c r="K7474" s="1"/>
    </row>
    <row r="7475" spans="1:11" hidden="1">
      <c r="A7475" s="1" t="s">
        <v>12289</v>
      </c>
      <c r="B7475" s="1" t="s">
        <v>12449</v>
      </c>
      <c r="C7475" s="48" t="str">
        <f t="shared" si="232"/>
        <v>חפ טמרה</v>
      </c>
      <c r="D7475" s="1" t="s">
        <v>12448</v>
      </c>
      <c r="E7475" s="1"/>
      <c r="F7475" s="2">
        <v>3</v>
      </c>
      <c r="G7475" s="2">
        <f>INDEX(תוצאות_בחירות,MATCH(C7475,siot!$F$3:$F$1887,0),27)</f>
        <v>1</v>
      </c>
      <c r="H7475" s="2" t="b">
        <f t="shared" si="233"/>
        <v>0</v>
      </c>
      <c r="I7475" s="1" t="s">
        <v>2</v>
      </c>
      <c r="J7475" s="1" t="s">
        <v>12453</v>
      </c>
      <c r="K7475" s="1"/>
    </row>
    <row r="7476" spans="1:11" hidden="1">
      <c r="A7476" s="1" t="s">
        <v>12289</v>
      </c>
      <c r="B7476" s="1" t="s">
        <v>12449</v>
      </c>
      <c r="C7476" s="48" t="str">
        <f t="shared" si="232"/>
        <v>חפ טמרה</v>
      </c>
      <c r="D7476" s="1" t="s">
        <v>12448</v>
      </c>
      <c r="E7476" s="1"/>
      <c r="F7476" s="2">
        <v>4</v>
      </c>
      <c r="G7476" s="2">
        <f>INDEX(תוצאות_בחירות,MATCH(C7476,siot!$F$3:$F$1887,0),27)</f>
        <v>1</v>
      </c>
      <c r="H7476" s="2" t="b">
        <f t="shared" si="233"/>
        <v>0</v>
      </c>
      <c r="I7476" s="1" t="s">
        <v>2</v>
      </c>
      <c r="J7476" s="1" t="s">
        <v>12452</v>
      </c>
      <c r="K7476" s="1"/>
    </row>
    <row r="7477" spans="1:11" hidden="1">
      <c r="A7477" s="1" t="s">
        <v>12289</v>
      </c>
      <c r="B7477" s="1" t="s">
        <v>12449</v>
      </c>
      <c r="C7477" s="48" t="str">
        <f t="shared" si="232"/>
        <v>חפ טמרה</v>
      </c>
      <c r="D7477" s="1" t="s">
        <v>12448</v>
      </c>
      <c r="E7477" s="1"/>
      <c r="F7477" s="2">
        <v>5</v>
      </c>
      <c r="G7477" s="2">
        <f>INDEX(תוצאות_בחירות,MATCH(C7477,siot!$F$3:$F$1887,0),27)</f>
        <v>1</v>
      </c>
      <c r="H7477" s="2" t="b">
        <f t="shared" si="233"/>
        <v>0</v>
      </c>
      <c r="I7477" s="1" t="s">
        <v>2</v>
      </c>
      <c r="J7477" s="1" t="s">
        <v>12451</v>
      </c>
      <c r="K7477" s="1"/>
    </row>
    <row r="7478" spans="1:11" hidden="1">
      <c r="A7478" s="1" t="s">
        <v>12289</v>
      </c>
      <c r="B7478" s="1" t="s">
        <v>12449</v>
      </c>
      <c r="C7478" s="48" t="str">
        <f t="shared" si="232"/>
        <v>חפ טמרה</v>
      </c>
      <c r="D7478" s="1" t="s">
        <v>12448</v>
      </c>
      <c r="E7478" s="1"/>
      <c r="F7478" s="2">
        <v>6</v>
      </c>
      <c r="G7478" s="2">
        <f>INDEX(תוצאות_בחירות,MATCH(C7478,siot!$F$3:$F$1887,0),27)</f>
        <v>1</v>
      </c>
      <c r="H7478" s="2" t="b">
        <f t="shared" si="233"/>
        <v>0</v>
      </c>
      <c r="I7478" s="1" t="s">
        <v>2</v>
      </c>
      <c r="J7478" s="1" t="s">
        <v>12450</v>
      </c>
      <c r="K7478" s="1"/>
    </row>
    <row r="7479" spans="1:11" hidden="1">
      <c r="A7479" s="1" t="s">
        <v>12289</v>
      </c>
      <c r="B7479" s="1" t="s">
        <v>12449</v>
      </c>
      <c r="C7479" s="48" t="str">
        <f t="shared" si="232"/>
        <v>חפ טמרה</v>
      </c>
      <c r="D7479" s="1" t="s">
        <v>12448</v>
      </c>
      <c r="E7479" s="1"/>
      <c r="F7479" s="2">
        <v>7</v>
      </c>
      <c r="G7479" s="2">
        <f>INDEX(תוצאות_בחירות,MATCH(C7479,siot!$F$3:$F$1887,0),27)</f>
        <v>1</v>
      </c>
      <c r="H7479" s="2" t="b">
        <f t="shared" si="233"/>
        <v>0</v>
      </c>
      <c r="I7479" s="1" t="s">
        <v>2</v>
      </c>
      <c r="J7479" s="1" t="s">
        <v>12447</v>
      </c>
      <c r="K7479" s="1"/>
    </row>
    <row r="7480" spans="1:11" hidden="1">
      <c r="A7480" s="1" t="s">
        <v>12289</v>
      </c>
      <c r="B7480" s="1" t="s">
        <v>778</v>
      </c>
      <c r="C7480" s="48" t="str">
        <f t="shared" si="232"/>
        <v>י טמרה</v>
      </c>
      <c r="D7480" s="1" t="s">
        <v>12440</v>
      </c>
      <c r="E7480" s="1" t="s">
        <v>3</v>
      </c>
      <c r="F7480" s="2" t="s">
        <v>19548</v>
      </c>
      <c r="G7480" s="2">
        <f>INDEX(תוצאות_בחירות,MATCH(C7480,siot!$F$3:$F$1887,0),27)</f>
        <v>0</v>
      </c>
      <c r="H7480" s="2" t="b">
        <f t="shared" si="233"/>
        <v>0</v>
      </c>
      <c r="I7480" s="1"/>
      <c r="J7480" s="1"/>
      <c r="K7480" s="1"/>
    </row>
    <row r="7481" spans="1:11" hidden="1">
      <c r="A7481" s="1" t="s">
        <v>12289</v>
      </c>
      <c r="B7481" s="1" t="s">
        <v>778</v>
      </c>
      <c r="C7481" s="48" t="str">
        <f t="shared" si="232"/>
        <v>י טמרה</v>
      </c>
      <c r="D7481" s="1" t="s">
        <v>12440</v>
      </c>
      <c r="E7481" s="1"/>
      <c r="F7481" s="2">
        <v>1</v>
      </c>
      <c r="G7481" s="2">
        <f>INDEX(תוצאות_בחירות,MATCH(C7481,siot!$F$3:$F$1887,0),27)</f>
        <v>0</v>
      </c>
      <c r="H7481" s="2" t="b">
        <f t="shared" si="233"/>
        <v>0</v>
      </c>
      <c r="I7481" s="1" t="s">
        <v>2</v>
      </c>
      <c r="J7481" s="1" t="s">
        <v>12445</v>
      </c>
      <c r="K7481" s="1"/>
    </row>
    <row r="7482" spans="1:11" hidden="1">
      <c r="A7482" s="1" t="s">
        <v>12289</v>
      </c>
      <c r="B7482" s="1" t="s">
        <v>778</v>
      </c>
      <c r="C7482" s="48" t="str">
        <f t="shared" si="232"/>
        <v>י טמרה</v>
      </c>
      <c r="D7482" s="1" t="s">
        <v>12440</v>
      </c>
      <c r="E7482" s="1"/>
      <c r="F7482" s="2">
        <v>2</v>
      </c>
      <c r="G7482" s="2">
        <f>INDEX(תוצאות_בחירות,MATCH(C7482,siot!$F$3:$F$1887,0),27)</f>
        <v>0</v>
      </c>
      <c r="H7482" s="2" t="b">
        <f t="shared" si="233"/>
        <v>0</v>
      </c>
      <c r="I7482" s="1" t="s">
        <v>2</v>
      </c>
      <c r="J7482" s="1" t="s">
        <v>12444</v>
      </c>
      <c r="K7482" s="1"/>
    </row>
    <row r="7483" spans="1:11" hidden="1">
      <c r="A7483" s="1" t="s">
        <v>12289</v>
      </c>
      <c r="B7483" s="1" t="s">
        <v>778</v>
      </c>
      <c r="C7483" s="48" t="str">
        <f t="shared" si="232"/>
        <v>י טמרה</v>
      </c>
      <c r="D7483" s="1" t="s">
        <v>12440</v>
      </c>
      <c r="E7483" s="1"/>
      <c r="F7483" s="2">
        <v>3</v>
      </c>
      <c r="G7483" s="2">
        <f>INDEX(תוצאות_בחירות,MATCH(C7483,siot!$F$3:$F$1887,0),27)</f>
        <v>0</v>
      </c>
      <c r="H7483" s="2" t="b">
        <f t="shared" si="233"/>
        <v>0</v>
      </c>
      <c r="I7483" s="1" t="s">
        <v>2</v>
      </c>
      <c r="J7483" s="1" t="s">
        <v>12443</v>
      </c>
      <c r="K7483" s="1"/>
    </row>
    <row r="7484" spans="1:11" hidden="1">
      <c r="A7484" s="1" t="s">
        <v>12289</v>
      </c>
      <c r="B7484" s="1" t="s">
        <v>778</v>
      </c>
      <c r="C7484" s="48" t="str">
        <f t="shared" si="232"/>
        <v>י טמרה</v>
      </c>
      <c r="D7484" s="1" t="s">
        <v>12440</v>
      </c>
      <c r="E7484" s="1"/>
      <c r="F7484" s="2">
        <v>4</v>
      </c>
      <c r="G7484" s="2">
        <f>INDEX(תוצאות_בחירות,MATCH(C7484,siot!$F$3:$F$1887,0),27)</f>
        <v>0</v>
      </c>
      <c r="H7484" s="2" t="b">
        <f t="shared" si="233"/>
        <v>0</v>
      </c>
      <c r="I7484" s="1" t="s">
        <v>2</v>
      </c>
      <c r="J7484" s="1" t="s">
        <v>12442</v>
      </c>
      <c r="K7484" s="1"/>
    </row>
    <row r="7485" spans="1:11" hidden="1">
      <c r="A7485" s="1" t="s">
        <v>12289</v>
      </c>
      <c r="B7485" s="1" t="s">
        <v>778</v>
      </c>
      <c r="C7485" s="48" t="str">
        <f t="shared" si="232"/>
        <v>י טמרה</v>
      </c>
      <c r="D7485" s="1" t="s">
        <v>12440</v>
      </c>
      <c r="E7485" s="1"/>
      <c r="F7485" s="2">
        <v>5</v>
      </c>
      <c r="G7485" s="2">
        <f>INDEX(תוצאות_בחירות,MATCH(C7485,siot!$F$3:$F$1887,0),27)</f>
        <v>0</v>
      </c>
      <c r="H7485" s="2" t="b">
        <f t="shared" si="233"/>
        <v>0</v>
      </c>
      <c r="I7485" s="1" t="s">
        <v>2</v>
      </c>
      <c r="J7485" s="1" t="s">
        <v>12421</v>
      </c>
      <c r="K7485" s="1"/>
    </row>
    <row r="7486" spans="1:11" hidden="1">
      <c r="A7486" s="1" t="s">
        <v>12289</v>
      </c>
      <c r="B7486" s="1" t="s">
        <v>778</v>
      </c>
      <c r="C7486" s="48" t="str">
        <f t="shared" si="232"/>
        <v>י טמרה</v>
      </c>
      <c r="D7486" s="1" t="s">
        <v>12440</v>
      </c>
      <c r="E7486" s="1"/>
      <c r="F7486" s="2">
        <v>6</v>
      </c>
      <c r="G7486" s="2">
        <f>INDEX(תוצאות_בחירות,MATCH(C7486,siot!$F$3:$F$1887,0),27)</f>
        <v>0</v>
      </c>
      <c r="H7486" s="2" t="b">
        <f t="shared" si="233"/>
        <v>0</v>
      </c>
      <c r="I7486" s="1" t="s">
        <v>2</v>
      </c>
      <c r="J7486" s="1" t="s">
        <v>12441</v>
      </c>
      <c r="K7486" s="1"/>
    </row>
    <row r="7487" spans="1:11" hidden="1">
      <c r="A7487" s="1" t="s">
        <v>12289</v>
      </c>
      <c r="B7487" s="1" t="s">
        <v>778</v>
      </c>
      <c r="C7487" s="48" t="str">
        <f t="shared" si="232"/>
        <v>י טמרה</v>
      </c>
      <c r="D7487" s="1" t="s">
        <v>12440</v>
      </c>
      <c r="E7487" s="1"/>
      <c r="F7487" s="2">
        <v>7</v>
      </c>
      <c r="G7487" s="2">
        <f>INDEX(תוצאות_בחירות,MATCH(C7487,siot!$F$3:$F$1887,0),27)</f>
        <v>0</v>
      </c>
      <c r="H7487" s="2" t="b">
        <f t="shared" si="233"/>
        <v>0</v>
      </c>
      <c r="I7487" s="1" t="s">
        <v>2</v>
      </c>
      <c r="J7487" s="1" t="s">
        <v>12421</v>
      </c>
      <c r="K7487" s="1"/>
    </row>
    <row r="7488" spans="1:11" hidden="1">
      <c r="A7488" s="1" t="s">
        <v>12289</v>
      </c>
      <c r="B7488" s="1" t="s">
        <v>4589</v>
      </c>
      <c r="C7488" s="48" t="str">
        <f t="shared" si="232"/>
        <v>יק טמרה</v>
      </c>
      <c r="D7488" s="1" t="s">
        <v>12434</v>
      </c>
      <c r="E7488" s="1" t="s">
        <v>3</v>
      </c>
      <c r="F7488" s="2" t="s">
        <v>19548</v>
      </c>
      <c r="G7488" s="2">
        <f>INDEX(תוצאות_בחירות,MATCH(C7488,siot!$F$3:$F$1887,0),27)</f>
        <v>0</v>
      </c>
      <c r="H7488" s="2" t="b">
        <f t="shared" si="233"/>
        <v>0</v>
      </c>
      <c r="I7488" s="1"/>
      <c r="J7488" s="1"/>
      <c r="K7488" s="1"/>
    </row>
    <row r="7489" spans="1:11" hidden="1">
      <c r="A7489" s="1" t="s">
        <v>12289</v>
      </c>
      <c r="B7489" s="1" t="s">
        <v>4589</v>
      </c>
      <c r="C7489" s="48" t="str">
        <f t="shared" si="232"/>
        <v>יק טמרה</v>
      </c>
      <c r="D7489" s="1" t="s">
        <v>12434</v>
      </c>
      <c r="E7489" s="1"/>
      <c r="F7489" s="2">
        <v>1</v>
      </c>
      <c r="G7489" s="2">
        <f>INDEX(תוצאות_בחירות,MATCH(C7489,siot!$F$3:$F$1887,0),27)</f>
        <v>0</v>
      </c>
      <c r="H7489" s="2" t="b">
        <f t="shared" si="233"/>
        <v>0</v>
      </c>
      <c r="I7489" s="1" t="s">
        <v>2</v>
      </c>
      <c r="J7489" s="1" t="s">
        <v>12293</v>
      </c>
      <c r="K7489" s="1"/>
    </row>
    <row r="7490" spans="1:11" hidden="1">
      <c r="A7490" s="1" t="s">
        <v>12289</v>
      </c>
      <c r="B7490" s="1" t="s">
        <v>4589</v>
      </c>
      <c r="C7490" s="48" t="str">
        <f t="shared" si="232"/>
        <v>יק טמרה</v>
      </c>
      <c r="D7490" s="1" t="s">
        <v>12434</v>
      </c>
      <c r="E7490" s="1"/>
      <c r="F7490" s="2">
        <v>2</v>
      </c>
      <c r="G7490" s="2">
        <f>INDEX(תוצאות_בחירות,MATCH(C7490,siot!$F$3:$F$1887,0),27)</f>
        <v>0</v>
      </c>
      <c r="H7490" s="2" t="b">
        <f t="shared" si="233"/>
        <v>0</v>
      </c>
      <c r="I7490" s="1" t="s">
        <v>2</v>
      </c>
      <c r="J7490" s="1" t="s">
        <v>12439</v>
      </c>
      <c r="K7490" s="1"/>
    </row>
    <row r="7491" spans="1:11" hidden="1">
      <c r="A7491" s="1" t="s">
        <v>12289</v>
      </c>
      <c r="B7491" s="1" t="s">
        <v>4589</v>
      </c>
      <c r="C7491" s="48" t="str">
        <f t="shared" si="232"/>
        <v>יק טמרה</v>
      </c>
      <c r="D7491" s="1" t="s">
        <v>12434</v>
      </c>
      <c r="E7491" s="1"/>
      <c r="F7491" s="2">
        <v>3</v>
      </c>
      <c r="G7491" s="2">
        <f>INDEX(תוצאות_בחירות,MATCH(C7491,siot!$F$3:$F$1887,0),27)</f>
        <v>0</v>
      </c>
      <c r="H7491" s="2" t="b">
        <f t="shared" si="233"/>
        <v>0</v>
      </c>
      <c r="I7491" s="1" t="s">
        <v>2</v>
      </c>
      <c r="J7491" s="1" t="s">
        <v>12438</v>
      </c>
      <c r="K7491" s="1"/>
    </row>
    <row r="7492" spans="1:11" hidden="1">
      <c r="A7492" s="1" t="s">
        <v>12289</v>
      </c>
      <c r="B7492" s="1" t="s">
        <v>4589</v>
      </c>
      <c r="C7492" s="48" t="str">
        <f t="shared" ref="C7492:C7555" si="234">B7492&amp;" "&amp;A7492</f>
        <v>יק טמרה</v>
      </c>
      <c r="D7492" s="1" t="s">
        <v>12434</v>
      </c>
      <c r="E7492" s="1"/>
      <c r="F7492" s="2">
        <v>4</v>
      </c>
      <c r="G7492" s="2">
        <f>INDEX(תוצאות_בחירות,MATCH(C7492,siot!$F$3:$F$1887,0),27)</f>
        <v>0</v>
      </c>
      <c r="H7492" s="2" t="b">
        <f t="shared" ref="H7492:H7555" si="235">IF(OR(F7492&lt;G7492,G7492=F7492),TRUE,FALSE)</f>
        <v>0</v>
      </c>
      <c r="I7492" s="1" t="s">
        <v>2</v>
      </c>
      <c r="J7492" s="1" t="s">
        <v>12437</v>
      </c>
      <c r="K7492" s="1"/>
    </row>
    <row r="7493" spans="1:11" hidden="1">
      <c r="A7493" s="1" t="s">
        <v>12289</v>
      </c>
      <c r="B7493" s="1" t="s">
        <v>4589</v>
      </c>
      <c r="C7493" s="48" t="str">
        <f t="shared" si="234"/>
        <v>יק טמרה</v>
      </c>
      <c r="D7493" s="1" t="s">
        <v>12434</v>
      </c>
      <c r="E7493" s="1"/>
      <c r="F7493" s="2">
        <v>5</v>
      </c>
      <c r="G7493" s="2">
        <f>INDEX(תוצאות_בחירות,MATCH(C7493,siot!$F$3:$F$1887,0),27)</f>
        <v>0</v>
      </c>
      <c r="H7493" s="2" t="b">
        <f t="shared" si="235"/>
        <v>0</v>
      </c>
      <c r="I7493" s="1" t="s">
        <v>2</v>
      </c>
      <c r="J7493" s="1" t="s">
        <v>12436</v>
      </c>
      <c r="K7493" s="1"/>
    </row>
    <row r="7494" spans="1:11" hidden="1">
      <c r="A7494" s="1" t="s">
        <v>12289</v>
      </c>
      <c r="B7494" s="1" t="s">
        <v>4589</v>
      </c>
      <c r="C7494" s="48" t="str">
        <f t="shared" si="234"/>
        <v>יק טמרה</v>
      </c>
      <c r="D7494" s="1" t="s">
        <v>12434</v>
      </c>
      <c r="E7494" s="1"/>
      <c r="F7494" s="2">
        <v>6</v>
      </c>
      <c r="G7494" s="2">
        <f>INDEX(תוצאות_בחירות,MATCH(C7494,siot!$F$3:$F$1887,0),27)</f>
        <v>0</v>
      </c>
      <c r="H7494" s="2" t="b">
        <f t="shared" si="235"/>
        <v>0</v>
      </c>
      <c r="I7494" s="1" t="s">
        <v>2</v>
      </c>
      <c r="J7494" s="1" t="s">
        <v>12435</v>
      </c>
      <c r="K7494" s="1"/>
    </row>
    <row r="7495" spans="1:11" hidden="1">
      <c r="A7495" s="1" t="s">
        <v>12289</v>
      </c>
      <c r="B7495" s="1" t="s">
        <v>4589</v>
      </c>
      <c r="C7495" s="48" t="str">
        <f t="shared" si="234"/>
        <v>יק טמרה</v>
      </c>
      <c r="D7495" s="1" t="s">
        <v>12434</v>
      </c>
      <c r="E7495" s="1"/>
      <c r="F7495" s="2">
        <v>7</v>
      </c>
      <c r="G7495" s="2">
        <f>INDEX(תוצאות_בחירות,MATCH(C7495,siot!$F$3:$F$1887,0),27)</f>
        <v>0</v>
      </c>
      <c r="H7495" s="2" t="b">
        <f t="shared" si="235"/>
        <v>0</v>
      </c>
      <c r="I7495" s="1" t="s">
        <v>2</v>
      </c>
      <c r="J7495" s="1" t="s">
        <v>12349</v>
      </c>
      <c r="K7495" s="1"/>
    </row>
    <row r="7496" spans="1:11" hidden="1">
      <c r="A7496" s="1" t="s">
        <v>12289</v>
      </c>
      <c r="B7496" s="1" t="s">
        <v>761</v>
      </c>
      <c r="C7496" s="48" t="str">
        <f t="shared" si="234"/>
        <v>ך טמרה</v>
      </c>
      <c r="D7496" s="1" t="s">
        <v>12423</v>
      </c>
      <c r="E7496" s="1" t="s">
        <v>3</v>
      </c>
      <c r="F7496" s="2" t="s">
        <v>19548</v>
      </c>
      <c r="G7496" s="2">
        <f>INDEX(תוצאות_בחירות,MATCH(C7496,siot!$F$3:$F$1887,0),27)</f>
        <v>1</v>
      </c>
      <c r="H7496" s="2" t="b">
        <f t="shared" si="235"/>
        <v>0</v>
      </c>
      <c r="I7496" s="1"/>
      <c r="J7496" s="1"/>
      <c r="K7496" s="1"/>
    </row>
    <row r="7497" spans="1:11">
      <c r="A7497" s="1" t="s">
        <v>12289</v>
      </c>
      <c r="B7497" s="1" t="s">
        <v>761</v>
      </c>
      <c r="C7497" s="48" t="str">
        <f t="shared" si="234"/>
        <v>ך טמרה</v>
      </c>
      <c r="D7497" s="1" t="s">
        <v>12423</v>
      </c>
      <c r="E7497" s="1"/>
      <c r="F7497" s="2">
        <v>1</v>
      </c>
      <c r="G7497" s="2">
        <f>INDEX(תוצאות_בחירות,MATCH(C7497,siot!$F$3:$F$1887,0),27)</f>
        <v>1</v>
      </c>
      <c r="H7497" s="2" t="b">
        <f t="shared" si="235"/>
        <v>1</v>
      </c>
      <c r="I7497" s="1" t="s">
        <v>2</v>
      </c>
      <c r="J7497" s="1" t="s">
        <v>12433</v>
      </c>
      <c r="K7497" s="1"/>
    </row>
    <row r="7498" spans="1:11" hidden="1">
      <c r="A7498" s="1" t="s">
        <v>12289</v>
      </c>
      <c r="B7498" s="1" t="s">
        <v>761</v>
      </c>
      <c r="C7498" s="48" t="str">
        <f t="shared" si="234"/>
        <v>ך טמרה</v>
      </c>
      <c r="D7498" s="1" t="s">
        <v>12423</v>
      </c>
      <c r="E7498" s="1"/>
      <c r="F7498" s="2">
        <v>2</v>
      </c>
      <c r="G7498" s="2">
        <f>INDEX(תוצאות_בחירות,MATCH(C7498,siot!$F$3:$F$1887,0),27)</f>
        <v>1</v>
      </c>
      <c r="H7498" s="2" t="b">
        <f t="shared" si="235"/>
        <v>0</v>
      </c>
      <c r="I7498" s="1" t="s">
        <v>2</v>
      </c>
      <c r="J7498" s="1" t="s">
        <v>12432</v>
      </c>
      <c r="K7498" s="1"/>
    </row>
    <row r="7499" spans="1:11" hidden="1">
      <c r="A7499" s="1" t="s">
        <v>12289</v>
      </c>
      <c r="B7499" s="1" t="s">
        <v>761</v>
      </c>
      <c r="C7499" s="48" t="str">
        <f t="shared" si="234"/>
        <v>ך טמרה</v>
      </c>
      <c r="D7499" s="1" t="s">
        <v>12423</v>
      </c>
      <c r="E7499" s="1"/>
      <c r="F7499" s="2">
        <v>3</v>
      </c>
      <c r="G7499" s="2">
        <f>INDEX(תוצאות_בחירות,MATCH(C7499,siot!$F$3:$F$1887,0),27)</f>
        <v>1</v>
      </c>
      <c r="H7499" s="2" t="b">
        <f t="shared" si="235"/>
        <v>0</v>
      </c>
      <c r="I7499" s="1" t="s">
        <v>2</v>
      </c>
      <c r="J7499" s="1" t="s">
        <v>12431</v>
      </c>
      <c r="K7499" s="1"/>
    </row>
    <row r="7500" spans="1:11" hidden="1">
      <c r="A7500" s="1" t="s">
        <v>12289</v>
      </c>
      <c r="B7500" s="1" t="s">
        <v>761</v>
      </c>
      <c r="C7500" s="48" t="str">
        <f t="shared" si="234"/>
        <v>ך טמרה</v>
      </c>
      <c r="D7500" s="1" t="s">
        <v>12423</v>
      </c>
      <c r="E7500" s="1"/>
      <c r="F7500" s="2">
        <v>4</v>
      </c>
      <c r="G7500" s="2">
        <f>INDEX(תוצאות_בחירות,MATCH(C7500,siot!$F$3:$F$1887,0),27)</f>
        <v>1</v>
      </c>
      <c r="H7500" s="2" t="b">
        <f t="shared" si="235"/>
        <v>0</v>
      </c>
      <c r="I7500" s="1" t="s">
        <v>2</v>
      </c>
      <c r="J7500" s="1" t="s">
        <v>12430</v>
      </c>
      <c r="K7500" s="1"/>
    </row>
    <row r="7501" spans="1:11" hidden="1">
      <c r="A7501" s="1" t="s">
        <v>12289</v>
      </c>
      <c r="B7501" s="1" t="s">
        <v>761</v>
      </c>
      <c r="C7501" s="48" t="str">
        <f t="shared" si="234"/>
        <v>ך טמרה</v>
      </c>
      <c r="D7501" s="1" t="s">
        <v>12423</v>
      </c>
      <c r="E7501" s="1"/>
      <c r="F7501" s="2">
        <v>5</v>
      </c>
      <c r="G7501" s="2">
        <f>INDEX(תוצאות_בחירות,MATCH(C7501,siot!$F$3:$F$1887,0),27)</f>
        <v>1</v>
      </c>
      <c r="H7501" s="2" t="b">
        <f t="shared" si="235"/>
        <v>0</v>
      </c>
      <c r="I7501" s="1" t="s">
        <v>2</v>
      </c>
      <c r="J7501" s="1" t="s">
        <v>12429</v>
      </c>
      <c r="K7501" s="1"/>
    </row>
    <row r="7502" spans="1:11" hidden="1">
      <c r="A7502" s="1" t="s">
        <v>12289</v>
      </c>
      <c r="B7502" s="1" t="s">
        <v>761</v>
      </c>
      <c r="C7502" s="48" t="str">
        <f t="shared" si="234"/>
        <v>ך טמרה</v>
      </c>
      <c r="D7502" s="1" t="s">
        <v>12423</v>
      </c>
      <c r="E7502" s="1"/>
      <c r="F7502" s="2">
        <v>6</v>
      </c>
      <c r="G7502" s="2">
        <f>INDEX(תוצאות_בחירות,MATCH(C7502,siot!$F$3:$F$1887,0),27)</f>
        <v>1</v>
      </c>
      <c r="H7502" s="2" t="b">
        <f t="shared" si="235"/>
        <v>0</v>
      </c>
      <c r="I7502" s="1" t="s">
        <v>2</v>
      </c>
      <c r="J7502" s="1" t="s">
        <v>12428</v>
      </c>
      <c r="K7502" s="1"/>
    </row>
    <row r="7503" spans="1:11" hidden="1">
      <c r="A7503" s="1" t="s">
        <v>12289</v>
      </c>
      <c r="B7503" s="1" t="s">
        <v>761</v>
      </c>
      <c r="C7503" s="48" t="str">
        <f t="shared" si="234"/>
        <v>ך טמרה</v>
      </c>
      <c r="D7503" s="1" t="s">
        <v>12423</v>
      </c>
      <c r="E7503" s="1"/>
      <c r="F7503" s="2">
        <v>7</v>
      </c>
      <c r="G7503" s="2">
        <f>INDEX(תוצאות_בחירות,MATCH(C7503,siot!$F$3:$F$1887,0),27)</f>
        <v>1</v>
      </c>
      <c r="H7503" s="2" t="b">
        <f t="shared" si="235"/>
        <v>0</v>
      </c>
      <c r="I7503" s="1" t="s">
        <v>2</v>
      </c>
      <c r="J7503" s="1" t="s">
        <v>12427</v>
      </c>
      <c r="K7503" s="1"/>
    </row>
    <row r="7504" spans="1:11" hidden="1">
      <c r="A7504" s="1" t="s">
        <v>12289</v>
      </c>
      <c r="B7504" s="1" t="s">
        <v>761</v>
      </c>
      <c r="C7504" s="48" t="str">
        <f t="shared" si="234"/>
        <v>ך טמרה</v>
      </c>
      <c r="D7504" s="1" t="s">
        <v>12423</v>
      </c>
      <c r="E7504" s="1"/>
      <c r="F7504" s="2">
        <v>8</v>
      </c>
      <c r="G7504" s="2">
        <f>INDEX(תוצאות_בחירות,MATCH(C7504,siot!$F$3:$F$1887,0),27)</f>
        <v>1</v>
      </c>
      <c r="H7504" s="2" t="b">
        <f t="shared" si="235"/>
        <v>0</v>
      </c>
      <c r="I7504" s="1" t="s">
        <v>2</v>
      </c>
      <c r="J7504" s="1" t="s">
        <v>12426</v>
      </c>
      <c r="K7504" s="1"/>
    </row>
    <row r="7505" spans="1:11" hidden="1">
      <c r="A7505" s="1" t="s">
        <v>12289</v>
      </c>
      <c r="B7505" s="1" t="s">
        <v>761</v>
      </c>
      <c r="C7505" s="48" t="str">
        <f t="shared" si="234"/>
        <v>ך טמרה</v>
      </c>
      <c r="D7505" s="1" t="s">
        <v>12423</v>
      </c>
      <c r="E7505" s="1"/>
      <c r="F7505" s="2">
        <v>9</v>
      </c>
      <c r="G7505" s="2">
        <f>INDEX(תוצאות_בחירות,MATCH(C7505,siot!$F$3:$F$1887,0),27)</f>
        <v>1</v>
      </c>
      <c r="H7505" s="2" t="b">
        <f t="shared" si="235"/>
        <v>0</v>
      </c>
      <c r="I7505" s="1" t="s">
        <v>2</v>
      </c>
      <c r="J7505" s="1" t="s">
        <v>12425</v>
      </c>
      <c r="K7505" s="1"/>
    </row>
    <row r="7506" spans="1:11" hidden="1">
      <c r="A7506" s="1" t="s">
        <v>12289</v>
      </c>
      <c r="B7506" s="1" t="s">
        <v>761</v>
      </c>
      <c r="C7506" s="48" t="str">
        <f t="shared" si="234"/>
        <v>ך טמרה</v>
      </c>
      <c r="D7506" s="1" t="s">
        <v>12423</v>
      </c>
      <c r="E7506" s="1"/>
      <c r="F7506" s="2">
        <v>10</v>
      </c>
      <c r="G7506" s="2">
        <f>INDEX(תוצאות_בחירות,MATCH(C7506,siot!$F$3:$F$1887,0),27)</f>
        <v>1</v>
      </c>
      <c r="H7506" s="2" t="b">
        <f t="shared" si="235"/>
        <v>0</v>
      </c>
      <c r="I7506" s="1" t="s">
        <v>2</v>
      </c>
      <c r="J7506" s="1" t="s">
        <v>12424</v>
      </c>
      <c r="K7506" s="1"/>
    </row>
    <row r="7507" spans="1:11" hidden="1">
      <c r="A7507" s="1" t="s">
        <v>12289</v>
      </c>
      <c r="B7507" s="1" t="s">
        <v>761</v>
      </c>
      <c r="C7507" s="48" t="str">
        <f t="shared" si="234"/>
        <v>ך טמרה</v>
      </c>
      <c r="D7507" s="1" t="s">
        <v>12423</v>
      </c>
      <c r="E7507" s="1"/>
      <c r="F7507" s="2">
        <v>11</v>
      </c>
      <c r="G7507" s="2">
        <f>INDEX(תוצאות_בחירות,MATCH(C7507,siot!$F$3:$F$1887,0),27)</f>
        <v>1</v>
      </c>
      <c r="H7507" s="2" t="b">
        <f t="shared" si="235"/>
        <v>0</v>
      </c>
      <c r="I7507" s="1" t="s">
        <v>2</v>
      </c>
      <c r="J7507" s="1" t="s">
        <v>12422</v>
      </c>
      <c r="K7507" s="1"/>
    </row>
    <row r="7508" spans="1:11" hidden="1">
      <c r="A7508" s="1" t="s">
        <v>12289</v>
      </c>
      <c r="B7508" s="1" t="s">
        <v>35</v>
      </c>
      <c r="C7508" s="48" t="str">
        <f t="shared" si="234"/>
        <v>ם טמרה</v>
      </c>
      <c r="D7508" s="1" t="s">
        <v>10440</v>
      </c>
      <c r="E7508" s="1" t="s">
        <v>18</v>
      </c>
      <c r="F7508" s="2" t="s">
        <v>19548</v>
      </c>
      <c r="G7508" s="2">
        <f>INDEX(תוצאות_בחירות,MATCH(C7508,siot!$F$3:$F$1887,0),27)</f>
        <v>0</v>
      </c>
      <c r="H7508" s="2" t="b">
        <f t="shared" si="235"/>
        <v>0</v>
      </c>
      <c r="I7508" s="1"/>
      <c r="J7508" s="1"/>
      <c r="K7508" s="1"/>
    </row>
    <row r="7509" spans="1:11" hidden="1">
      <c r="A7509" s="1" t="s">
        <v>12289</v>
      </c>
      <c r="B7509" s="1" t="s">
        <v>35</v>
      </c>
      <c r="C7509" s="48" t="str">
        <f t="shared" si="234"/>
        <v>ם טמרה</v>
      </c>
      <c r="D7509" s="1" t="s">
        <v>10440</v>
      </c>
      <c r="E7509" s="1" t="s">
        <v>17</v>
      </c>
      <c r="F7509" s="2">
        <v>1</v>
      </c>
      <c r="G7509" s="2">
        <f>INDEX(תוצאות_בחירות,MATCH(C7509,siot!$F$3:$F$1887,0),27)</f>
        <v>0</v>
      </c>
      <c r="H7509" s="2" t="b">
        <f t="shared" si="235"/>
        <v>0</v>
      </c>
      <c r="I7509" s="1" t="s">
        <v>2</v>
      </c>
      <c r="J7509" s="1" t="s">
        <v>12341</v>
      </c>
      <c r="K7509" s="1"/>
    </row>
    <row r="7510" spans="1:11" hidden="1">
      <c r="A7510" s="1" t="s">
        <v>12289</v>
      </c>
      <c r="B7510" s="1" t="s">
        <v>35</v>
      </c>
      <c r="C7510" s="48" t="str">
        <f t="shared" si="234"/>
        <v>ם טמרה</v>
      </c>
      <c r="D7510" s="1" t="s">
        <v>10440</v>
      </c>
      <c r="E7510" s="1"/>
      <c r="F7510" s="2">
        <v>2</v>
      </c>
      <c r="G7510" s="2">
        <f>INDEX(תוצאות_בחירות,MATCH(C7510,siot!$F$3:$F$1887,0),27)</f>
        <v>0</v>
      </c>
      <c r="H7510" s="2" t="b">
        <f t="shared" si="235"/>
        <v>0</v>
      </c>
      <c r="I7510" s="1" t="s">
        <v>2</v>
      </c>
      <c r="J7510" s="1" t="s">
        <v>11137</v>
      </c>
      <c r="K7510" s="1"/>
    </row>
    <row r="7511" spans="1:11" hidden="1">
      <c r="A7511" s="1" t="s">
        <v>12289</v>
      </c>
      <c r="B7511" s="1" t="s">
        <v>35</v>
      </c>
      <c r="C7511" s="48" t="str">
        <f t="shared" si="234"/>
        <v>ם טמרה</v>
      </c>
      <c r="D7511" s="1" t="s">
        <v>10440</v>
      </c>
      <c r="E7511" s="1"/>
      <c r="F7511" s="2">
        <v>3</v>
      </c>
      <c r="G7511" s="2">
        <f>INDEX(תוצאות_בחירות,MATCH(C7511,siot!$F$3:$F$1887,0),27)</f>
        <v>0</v>
      </c>
      <c r="H7511" s="2" t="b">
        <f t="shared" si="235"/>
        <v>0</v>
      </c>
      <c r="I7511" s="1" t="s">
        <v>2</v>
      </c>
      <c r="J7511" s="1" t="s">
        <v>12420</v>
      </c>
      <c r="K7511" s="1"/>
    </row>
    <row r="7512" spans="1:11" hidden="1">
      <c r="A7512" s="1" t="s">
        <v>12289</v>
      </c>
      <c r="B7512" s="1" t="s">
        <v>35</v>
      </c>
      <c r="C7512" s="48" t="str">
        <f t="shared" si="234"/>
        <v>ם טמרה</v>
      </c>
      <c r="D7512" s="1" t="s">
        <v>10440</v>
      </c>
      <c r="E7512" s="1"/>
      <c r="F7512" s="2">
        <v>4</v>
      </c>
      <c r="G7512" s="2">
        <f>INDEX(תוצאות_בחירות,MATCH(C7512,siot!$F$3:$F$1887,0),27)</f>
        <v>0</v>
      </c>
      <c r="H7512" s="2" t="b">
        <f t="shared" si="235"/>
        <v>0</v>
      </c>
      <c r="I7512" s="1" t="s">
        <v>2</v>
      </c>
      <c r="J7512" s="1" t="s">
        <v>12419</v>
      </c>
      <c r="K7512" s="1"/>
    </row>
    <row r="7513" spans="1:11" hidden="1">
      <c r="A7513" s="1" t="s">
        <v>12289</v>
      </c>
      <c r="B7513" s="1" t="s">
        <v>35</v>
      </c>
      <c r="C7513" s="48" t="str">
        <f t="shared" si="234"/>
        <v>ם טמרה</v>
      </c>
      <c r="D7513" s="1" t="s">
        <v>10440</v>
      </c>
      <c r="E7513" s="1"/>
      <c r="F7513" s="2">
        <v>5</v>
      </c>
      <c r="G7513" s="2">
        <f>INDEX(תוצאות_בחירות,MATCH(C7513,siot!$F$3:$F$1887,0),27)</f>
        <v>0</v>
      </c>
      <c r="H7513" s="2" t="b">
        <f t="shared" si="235"/>
        <v>0</v>
      </c>
      <c r="I7513" s="1" t="s">
        <v>2</v>
      </c>
      <c r="J7513" s="1" t="s">
        <v>11140</v>
      </c>
      <c r="K7513" s="1"/>
    </row>
    <row r="7514" spans="1:11" hidden="1">
      <c r="A7514" s="1" t="s">
        <v>12289</v>
      </c>
      <c r="B7514" s="1" t="s">
        <v>35</v>
      </c>
      <c r="C7514" s="48" t="str">
        <f t="shared" si="234"/>
        <v>ם טמרה</v>
      </c>
      <c r="D7514" s="1" t="s">
        <v>10440</v>
      </c>
      <c r="E7514" s="1"/>
      <c r="F7514" s="2">
        <v>6</v>
      </c>
      <c r="G7514" s="2">
        <f>INDEX(תוצאות_בחירות,MATCH(C7514,siot!$F$3:$F$1887,0),27)</f>
        <v>0</v>
      </c>
      <c r="H7514" s="2" t="b">
        <f t="shared" si="235"/>
        <v>0</v>
      </c>
      <c r="I7514" s="1" t="s">
        <v>2</v>
      </c>
      <c r="J7514" s="1" t="s">
        <v>12418</v>
      </c>
      <c r="K7514" s="1"/>
    </row>
    <row r="7515" spans="1:11" hidden="1">
      <c r="A7515" s="1" t="s">
        <v>12289</v>
      </c>
      <c r="B7515" s="1" t="s">
        <v>35</v>
      </c>
      <c r="C7515" s="48" t="str">
        <f t="shared" si="234"/>
        <v>ם טמרה</v>
      </c>
      <c r="D7515" s="1" t="s">
        <v>10440</v>
      </c>
      <c r="E7515" s="1"/>
      <c r="F7515" s="2">
        <v>7</v>
      </c>
      <c r="G7515" s="2">
        <f>INDEX(תוצאות_בחירות,MATCH(C7515,siot!$F$3:$F$1887,0),27)</f>
        <v>0</v>
      </c>
      <c r="H7515" s="2" t="b">
        <f t="shared" si="235"/>
        <v>0</v>
      </c>
      <c r="I7515" s="1" t="s">
        <v>2</v>
      </c>
      <c r="J7515" s="1" t="s">
        <v>12417</v>
      </c>
      <c r="K7515" s="1"/>
    </row>
    <row r="7516" spans="1:11" hidden="1">
      <c r="A7516" s="1" t="s">
        <v>12289</v>
      </c>
      <c r="B7516" s="1" t="s">
        <v>35</v>
      </c>
      <c r="C7516" s="48" t="str">
        <f t="shared" si="234"/>
        <v>ם טמרה</v>
      </c>
      <c r="D7516" s="1" t="s">
        <v>10440</v>
      </c>
      <c r="E7516" s="1"/>
      <c r="F7516" s="2">
        <v>8</v>
      </c>
      <c r="G7516" s="2">
        <f>INDEX(תוצאות_בחירות,MATCH(C7516,siot!$F$3:$F$1887,0),27)</f>
        <v>0</v>
      </c>
      <c r="H7516" s="2" t="b">
        <f t="shared" si="235"/>
        <v>0</v>
      </c>
      <c r="I7516" s="1" t="s">
        <v>2</v>
      </c>
      <c r="J7516" s="1" t="s">
        <v>12416</v>
      </c>
      <c r="K7516" s="1"/>
    </row>
    <row r="7517" spans="1:11" hidden="1">
      <c r="A7517" s="1" t="s">
        <v>12289</v>
      </c>
      <c r="B7517" s="1" t="s">
        <v>35</v>
      </c>
      <c r="C7517" s="48" t="str">
        <f t="shared" si="234"/>
        <v>ם טמרה</v>
      </c>
      <c r="D7517" s="1" t="s">
        <v>10440</v>
      </c>
      <c r="E7517" s="1"/>
      <c r="F7517" s="2">
        <v>9</v>
      </c>
      <c r="G7517" s="2">
        <f>INDEX(תוצאות_בחירות,MATCH(C7517,siot!$F$3:$F$1887,0),27)</f>
        <v>0</v>
      </c>
      <c r="H7517" s="2" t="b">
        <f t="shared" si="235"/>
        <v>0</v>
      </c>
      <c r="I7517" s="1" t="s">
        <v>2</v>
      </c>
      <c r="J7517" s="1" t="s">
        <v>12415</v>
      </c>
      <c r="K7517" s="1"/>
    </row>
    <row r="7518" spans="1:11" hidden="1">
      <c r="A7518" s="1" t="s">
        <v>12289</v>
      </c>
      <c r="B7518" s="1" t="s">
        <v>35</v>
      </c>
      <c r="C7518" s="48" t="str">
        <f t="shared" si="234"/>
        <v>ם טמרה</v>
      </c>
      <c r="D7518" s="1" t="s">
        <v>10440</v>
      </c>
      <c r="E7518" s="1"/>
      <c r="F7518" s="2">
        <v>10</v>
      </c>
      <c r="G7518" s="2">
        <f>INDEX(תוצאות_בחירות,MATCH(C7518,siot!$F$3:$F$1887,0),27)</f>
        <v>0</v>
      </c>
      <c r="H7518" s="2" t="b">
        <f t="shared" si="235"/>
        <v>0</v>
      </c>
      <c r="I7518" s="1" t="s">
        <v>2</v>
      </c>
      <c r="J7518" s="1" t="s">
        <v>12414</v>
      </c>
      <c r="K7518" s="1"/>
    </row>
    <row r="7519" spans="1:11" hidden="1">
      <c r="A7519" s="1" t="s">
        <v>12289</v>
      </c>
      <c r="B7519" s="1" t="s">
        <v>2072</v>
      </c>
      <c r="C7519" s="48" t="str">
        <f t="shared" si="234"/>
        <v>מ טמרה</v>
      </c>
      <c r="D7519" s="1" t="s">
        <v>12406</v>
      </c>
      <c r="E7519" s="1" t="s">
        <v>3</v>
      </c>
      <c r="F7519" s="2" t="s">
        <v>19548</v>
      </c>
      <c r="G7519" s="2">
        <f>INDEX(תוצאות_בחירות,MATCH(C7519,siot!$F$3:$F$1887,0),27)</f>
        <v>0</v>
      </c>
      <c r="H7519" s="2" t="b">
        <f t="shared" si="235"/>
        <v>0</v>
      </c>
      <c r="I7519" s="1"/>
      <c r="J7519" s="1"/>
      <c r="K7519" s="1"/>
    </row>
    <row r="7520" spans="1:11" hidden="1">
      <c r="A7520" s="1" t="s">
        <v>12289</v>
      </c>
      <c r="B7520" s="1" t="s">
        <v>2072</v>
      </c>
      <c r="C7520" s="48" t="str">
        <f t="shared" si="234"/>
        <v>מ טמרה</v>
      </c>
      <c r="D7520" s="1" t="s">
        <v>12406</v>
      </c>
      <c r="E7520" s="1"/>
      <c r="F7520" s="2">
        <v>1</v>
      </c>
      <c r="G7520" s="2">
        <f>INDEX(תוצאות_בחירות,MATCH(C7520,siot!$F$3:$F$1887,0),27)</f>
        <v>0</v>
      </c>
      <c r="H7520" s="2" t="b">
        <f t="shared" si="235"/>
        <v>0</v>
      </c>
      <c r="I7520" s="1" t="s">
        <v>2</v>
      </c>
      <c r="J7520" s="1" t="s">
        <v>12413</v>
      </c>
      <c r="K7520" s="1"/>
    </row>
    <row r="7521" spans="1:11" hidden="1">
      <c r="A7521" s="1" t="s">
        <v>12289</v>
      </c>
      <c r="B7521" s="1" t="s">
        <v>2072</v>
      </c>
      <c r="C7521" s="48" t="str">
        <f t="shared" si="234"/>
        <v>מ טמרה</v>
      </c>
      <c r="D7521" s="1" t="s">
        <v>12406</v>
      </c>
      <c r="E7521" s="1"/>
      <c r="F7521" s="2">
        <v>2</v>
      </c>
      <c r="G7521" s="2">
        <f>INDEX(תוצאות_בחירות,MATCH(C7521,siot!$F$3:$F$1887,0),27)</f>
        <v>0</v>
      </c>
      <c r="H7521" s="2" t="b">
        <f t="shared" si="235"/>
        <v>0</v>
      </c>
      <c r="I7521" s="1" t="s">
        <v>2</v>
      </c>
      <c r="J7521" s="1" t="s">
        <v>10275</v>
      </c>
      <c r="K7521" s="1"/>
    </row>
    <row r="7522" spans="1:11" hidden="1">
      <c r="A7522" s="1" t="s">
        <v>12289</v>
      </c>
      <c r="B7522" s="1" t="s">
        <v>2072</v>
      </c>
      <c r="C7522" s="48" t="str">
        <f t="shared" si="234"/>
        <v>מ טמרה</v>
      </c>
      <c r="D7522" s="1" t="s">
        <v>12406</v>
      </c>
      <c r="E7522" s="1"/>
      <c r="F7522" s="2">
        <v>3</v>
      </c>
      <c r="G7522" s="2">
        <f>INDEX(תוצאות_בחירות,MATCH(C7522,siot!$F$3:$F$1887,0),27)</f>
        <v>0</v>
      </c>
      <c r="H7522" s="2" t="b">
        <f t="shared" si="235"/>
        <v>0</v>
      </c>
      <c r="I7522" s="1" t="s">
        <v>2</v>
      </c>
      <c r="J7522" s="1" t="s">
        <v>12412</v>
      </c>
      <c r="K7522" s="1"/>
    </row>
    <row r="7523" spans="1:11" hidden="1">
      <c r="A7523" s="1" t="s">
        <v>12289</v>
      </c>
      <c r="B7523" s="1" t="s">
        <v>2072</v>
      </c>
      <c r="C7523" s="48" t="str">
        <f t="shared" si="234"/>
        <v>מ טמרה</v>
      </c>
      <c r="D7523" s="1" t="s">
        <v>12406</v>
      </c>
      <c r="E7523" s="1"/>
      <c r="F7523" s="2">
        <v>4</v>
      </c>
      <c r="G7523" s="2">
        <f>INDEX(תוצאות_בחירות,MATCH(C7523,siot!$F$3:$F$1887,0),27)</f>
        <v>0</v>
      </c>
      <c r="H7523" s="2" t="b">
        <f t="shared" si="235"/>
        <v>0</v>
      </c>
      <c r="I7523" s="1" t="s">
        <v>2</v>
      </c>
      <c r="J7523" s="1" t="s">
        <v>12411</v>
      </c>
      <c r="K7523" s="1"/>
    </row>
    <row r="7524" spans="1:11" hidden="1">
      <c r="A7524" s="1" t="s">
        <v>12289</v>
      </c>
      <c r="B7524" s="1" t="s">
        <v>2072</v>
      </c>
      <c r="C7524" s="48" t="str">
        <f t="shared" si="234"/>
        <v>מ טמרה</v>
      </c>
      <c r="D7524" s="1" t="s">
        <v>12406</v>
      </c>
      <c r="E7524" s="1"/>
      <c r="F7524" s="2">
        <v>5</v>
      </c>
      <c r="G7524" s="2">
        <f>INDEX(תוצאות_בחירות,MATCH(C7524,siot!$F$3:$F$1887,0),27)</f>
        <v>0</v>
      </c>
      <c r="H7524" s="2" t="b">
        <f t="shared" si="235"/>
        <v>0</v>
      </c>
      <c r="I7524" s="1" t="s">
        <v>2</v>
      </c>
      <c r="J7524" s="1" t="s">
        <v>12410</v>
      </c>
      <c r="K7524" s="1"/>
    </row>
    <row r="7525" spans="1:11" hidden="1">
      <c r="A7525" s="1" t="s">
        <v>12289</v>
      </c>
      <c r="B7525" s="1" t="s">
        <v>2072</v>
      </c>
      <c r="C7525" s="48" t="str">
        <f t="shared" si="234"/>
        <v>מ טמרה</v>
      </c>
      <c r="D7525" s="1" t="s">
        <v>12406</v>
      </c>
      <c r="E7525" s="1"/>
      <c r="F7525" s="2">
        <v>6</v>
      </c>
      <c r="G7525" s="2">
        <f>INDEX(תוצאות_בחירות,MATCH(C7525,siot!$F$3:$F$1887,0),27)</f>
        <v>0</v>
      </c>
      <c r="H7525" s="2" t="b">
        <f t="shared" si="235"/>
        <v>0</v>
      </c>
      <c r="I7525" s="1" t="s">
        <v>2</v>
      </c>
      <c r="J7525" s="1" t="s">
        <v>12309</v>
      </c>
      <c r="K7525" s="1"/>
    </row>
    <row r="7526" spans="1:11" hidden="1">
      <c r="A7526" s="1" t="s">
        <v>12289</v>
      </c>
      <c r="B7526" s="1" t="s">
        <v>2072</v>
      </c>
      <c r="C7526" s="48" t="str">
        <f t="shared" si="234"/>
        <v>מ טמרה</v>
      </c>
      <c r="D7526" s="1" t="s">
        <v>12406</v>
      </c>
      <c r="E7526" s="1"/>
      <c r="F7526" s="2">
        <v>7</v>
      </c>
      <c r="G7526" s="2">
        <f>INDEX(תוצאות_בחירות,MATCH(C7526,siot!$F$3:$F$1887,0),27)</f>
        <v>0</v>
      </c>
      <c r="H7526" s="2" t="b">
        <f t="shared" si="235"/>
        <v>0</v>
      </c>
      <c r="I7526" s="1" t="s">
        <v>2</v>
      </c>
      <c r="J7526" s="1" t="s">
        <v>12409</v>
      </c>
      <c r="K7526" s="1"/>
    </row>
    <row r="7527" spans="1:11" hidden="1">
      <c r="A7527" s="1" t="s">
        <v>12289</v>
      </c>
      <c r="B7527" s="1" t="s">
        <v>2072</v>
      </c>
      <c r="C7527" s="48" t="str">
        <f t="shared" si="234"/>
        <v>מ טמרה</v>
      </c>
      <c r="D7527" s="1" t="s">
        <v>12406</v>
      </c>
      <c r="E7527" s="1"/>
      <c r="F7527" s="2">
        <v>8</v>
      </c>
      <c r="G7527" s="2">
        <f>INDEX(תוצאות_בחירות,MATCH(C7527,siot!$F$3:$F$1887,0),27)</f>
        <v>0</v>
      </c>
      <c r="H7527" s="2" t="b">
        <f t="shared" si="235"/>
        <v>0</v>
      </c>
      <c r="I7527" s="1" t="s">
        <v>2</v>
      </c>
      <c r="J7527" s="1" t="s">
        <v>12408</v>
      </c>
      <c r="K7527" s="1"/>
    </row>
    <row r="7528" spans="1:11" hidden="1">
      <c r="A7528" s="1" t="s">
        <v>12289</v>
      </c>
      <c r="B7528" s="1" t="s">
        <v>2072</v>
      </c>
      <c r="C7528" s="48" t="str">
        <f t="shared" si="234"/>
        <v>מ טמרה</v>
      </c>
      <c r="D7528" s="1" t="s">
        <v>12406</v>
      </c>
      <c r="E7528" s="1"/>
      <c r="F7528" s="2">
        <v>9</v>
      </c>
      <c r="G7528" s="2">
        <f>INDEX(תוצאות_בחירות,MATCH(C7528,siot!$F$3:$F$1887,0),27)</f>
        <v>0</v>
      </c>
      <c r="H7528" s="2" t="b">
        <f t="shared" si="235"/>
        <v>0</v>
      </c>
      <c r="I7528" s="1" t="s">
        <v>2</v>
      </c>
      <c r="J7528" s="1" t="s">
        <v>12407</v>
      </c>
      <c r="K7528" s="1"/>
    </row>
    <row r="7529" spans="1:11" hidden="1">
      <c r="A7529" s="1" t="s">
        <v>12289</v>
      </c>
      <c r="B7529" s="1" t="s">
        <v>2072</v>
      </c>
      <c r="C7529" s="48" t="str">
        <f t="shared" si="234"/>
        <v>מ טמרה</v>
      </c>
      <c r="D7529" s="1" t="s">
        <v>12406</v>
      </c>
      <c r="E7529" s="1"/>
      <c r="F7529" s="2">
        <v>10</v>
      </c>
      <c r="G7529" s="2">
        <f>INDEX(תוצאות_בחירות,MATCH(C7529,siot!$F$3:$F$1887,0),27)</f>
        <v>0</v>
      </c>
      <c r="H7529" s="2" t="b">
        <f t="shared" si="235"/>
        <v>0</v>
      </c>
      <c r="I7529" s="1" t="s">
        <v>2</v>
      </c>
      <c r="J7529" s="1" t="s">
        <v>12405</v>
      </c>
      <c r="K7529" s="1"/>
    </row>
    <row r="7530" spans="1:11" hidden="1">
      <c r="A7530" s="1" t="s">
        <v>12289</v>
      </c>
      <c r="B7530" s="1" t="s">
        <v>12395</v>
      </c>
      <c r="C7530" s="48" t="str">
        <f t="shared" si="234"/>
        <v>מע טמרה</v>
      </c>
      <c r="D7530" s="1" t="s">
        <v>8180</v>
      </c>
      <c r="E7530" s="1" t="s">
        <v>3</v>
      </c>
      <c r="F7530" s="2" t="s">
        <v>19548</v>
      </c>
      <c r="G7530" s="2">
        <f>INDEX(תוצאות_בחירות,MATCH(C7530,siot!$F$3:$F$1887,0),27)</f>
        <v>0</v>
      </c>
      <c r="H7530" s="2" t="b">
        <f t="shared" si="235"/>
        <v>0</v>
      </c>
      <c r="I7530" s="1"/>
      <c r="J7530" s="1"/>
      <c r="K7530" s="1"/>
    </row>
    <row r="7531" spans="1:11" hidden="1">
      <c r="A7531" s="1" t="s">
        <v>12289</v>
      </c>
      <c r="B7531" s="1" t="s">
        <v>12395</v>
      </c>
      <c r="C7531" s="48" t="str">
        <f t="shared" si="234"/>
        <v>מע טמרה</v>
      </c>
      <c r="D7531" s="1" t="s">
        <v>8180</v>
      </c>
      <c r="E7531" s="1"/>
      <c r="F7531" s="2">
        <v>1</v>
      </c>
      <c r="G7531" s="2">
        <f>INDEX(תוצאות_בחירות,MATCH(C7531,siot!$F$3:$F$1887,0),27)</f>
        <v>0</v>
      </c>
      <c r="H7531" s="2" t="b">
        <f t="shared" si="235"/>
        <v>0</v>
      </c>
      <c r="I7531" s="1" t="s">
        <v>2</v>
      </c>
      <c r="J7531" s="1" t="s">
        <v>12404</v>
      </c>
      <c r="K7531" s="1"/>
    </row>
    <row r="7532" spans="1:11" hidden="1">
      <c r="A7532" s="1" t="s">
        <v>12289</v>
      </c>
      <c r="B7532" s="1" t="s">
        <v>12395</v>
      </c>
      <c r="C7532" s="48" t="str">
        <f t="shared" si="234"/>
        <v>מע טמרה</v>
      </c>
      <c r="D7532" s="1" t="s">
        <v>8180</v>
      </c>
      <c r="E7532" s="1"/>
      <c r="F7532" s="2">
        <v>2</v>
      </c>
      <c r="G7532" s="2">
        <f>INDEX(תוצאות_בחירות,MATCH(C7532,siot!$F$3:$F$1887,0),27)</f>
        <v>0</v>
      </c>
      <c r="H7532" s="2" t="b">
        <f t="shared" si="235"/>
        <v>0</v>
      </c>
      <c r="I7532" s="1" t="s">
        <v>2</v>
      </c>
      <c r="J7532" s="1" t="s">
        <v>12403</v>
      </c>
      <c r="K7532" s="1"/>
    </row>
    <row r="7533" spans="1:11" hidden="1">
      <c r="A7533" s="1" t="s">
        <v>12289</v>
      </c>
      <c r="B7533" s="1" t="s">
        <v>12395</v>
      </c>
      <c r="C7533" s="48" t="str">
        <f t="shared" si="234"/>
        <v>מע טמרה</v>
      </c>
      <c r="D7533" s="1" t="s">
        <v>8180</v>
      </c>
      <c r="E7533" s="1"/>
      <c r="F7533" s="2">
        <v>3</v>
      </c>
      <c r="G7533" s="2">
        <f>INDEX(תוצאות_בחירות,MATCH(C7533,siot!$F$3:$F$1887,0),27)</f>
        <v>0</v>
      </c>
      <c r="H7533" s="2" t="b">
        <f t="shared" si="235"/>
        <v>0</v>
      </c>
      <c r="I7533" s="1" t="s">
        <v>2</v>
      </c>
      <c r="J7533" s="1" t="s">
        <v>12402</v>
      </c>
      <c r="K7533" s="1"/>
    </row>
    <row r="7534" spans="1:11" hidden="1">
      <c r="A7534" s="1" t="s">
        <v>12289</v>
      </c>
      <c r="B7534" s="1" t="s">
        <v>12395</v>
      </c>
      <c r="C7534" s="48" t="str">
        <f t="shared" si="234"/>
        <v>מע טמרה</v>
      </c>
      <c r="D7534" s="1" t="s">
        <v>8180</v>
      </c>
      <c r="E7534" s="1"/>
      <c r="F7534" s="2">
        <v>4</v>
      </c>
      <c r="G7534" s="2">
        <f>INDEX(תוצאות_בחירות,MATCH(C7534,siot!$F$3:$F$1887,0),27)</f>
        <v>0</v>
      </c>
      <c r="H7534" s="2" t="b">
        <f t="shared" si="235"/>
        <v>0</v>
      </c>
      <c r="I7534" s="1" t="s">
        <v>2</v>
      </c>
      <c r="J7534" s="1" t="s">
        <v>12401</v>
      </c>
      <c r="K7534" s="1"/>
    </row>
    <row r="7535" spans="1:11" hidden="1">
      <c r="A7535" s="1" t="s">
        <v>12289</v>
      </c>
      <c r="B7535" s="1" t="s">
        <v>12395</v>
      </c>
      <c r="C7535" s="48" t="str">
        <f t="shared" si="234"/>
        <v>מע טמרה</v>
      </c>
      <c r="D7535" s="1" t="s">
        <v>8180</v>
      </c>
      <c r="E7535" s="1"/>
      <c r="F7535" s="2">
        <v>5</v>
      </c>
      <c r="G7535" s="2">
        <f>INDEX(תוצאות_בחירות,MATCH(C7535,siot!$F$3:$F$1887,0),27)</f>
        <v>0</v>
      </c>
      <c r="H7535" s="2" t="b">
        <f t="shared" si="235"/>
        <v>0</v>
      </c>
      <c r="I7535" s="1" t="s">
        <v>2</v>
      </c>
      <c r="J7535" s="1" t="s">
        <v>12400</v>
      </c>
      <c r="K7535" s="1"/>
    </row>
    <row r="7536" spans="1:11" hidden="1">
      <c r="A7536" s="1" t="s">
        <v>12289</v>
      </c>
      <c r="B7536" s="1" t="s">
        <v>12395</v>
      </c>
      <c r="C7536" s="48" t="str">
        <f t="shared" si="234"/>
        <v>מע טמרה</v>
      </c>
      <c r="D7536" s="1" t="s">
        <v>8180</v>
      </c>
      <c r="E7536" s="1"/>
      <c r="F7536" s="2">
        <v>6</v>
      </c>
      <c r="G7536" s="2">
        <f>INDEX(תוצאות_בחירות,MATCH(C7536,siot!$F$3:$F$1887,0),27)</f>
        <v>0</v>
      </c>
      <c r="H7536" s="2" t="b">
        <f t="shared" si="235"/>
        <v>0</v>
      </c>
      <c r="I7536" s="1" t="s">
        <v>2</v>
      </c>
      <c r="J7536" s="1" t="s">
        <v>12399</v>
      </c>
      <c r="K7536" s="1"/>
    </row>
    <row r="7537" spans="1:11" hidden="1">
      <c r="A7537" s="1" t="s">
        <v>12289</v>
      </c>
      <c r="B7537" s="1" t="s">
        <v>12395</v>
      </c>
      <c r="C7537" s="48" t="str">
        <f t="shared" si="234"/>
        <v>מע טמרה</v>
      </c>
      <c r="D7537" s="1" t="s">
        <v>8180</v>
      </c>
      <c r="E7537" s="1"/>
      <c r="F7537" s="2">
        <v>7</v>
      </c>
      <c r="G7537" s="2">
        <f>INDEX(תוצאות_בחירות,MATCH(C7537,siot!$F$3:$F$1887,0),27)</f>
        <v>0</v>
      </c>
      <c r="H7537" s="2" t="b">
        <f t="shared" si="235"/>
        <v>0</v>
      </c>
      <c r="I7537" s="1" t="s">
        <v>2</v>
      </c>
      <c r="J7537" s="1" t="s">
        <v>12398</v>
      </c>
      <c r="K7537" s="1"/>
    </row>
    <row r="7538" spans="1:11" hidden="1">
      <c r="A7538" s="1" t="s">
        <v>12289</v>
      </c>
      <c r="B7538" s="1" t="s">
        <v>12395</v>
      </c>
      <c r="C7538" s="48" t="str">
        <f t="shared" si="234"/>
        <v>מע טמרה</v>
      </c>
      <c r="D7538" s="1" t="s">
        <v>8180</v>
      </c>
      <c r="E7538" s="1"/>
      <c r="F7538" s="2">
        <v>8</v>
      </c>
      <c r="G7538" s="2">
        <f>INDEX(תוצאות_בחירות,MATCH(C7538,siot!$F$3:$F$1887,0),27)</f>
        <v>0</v>
      </c>
      <c r="H7538" s="2" t="b">
        <f t="shared" si="235"/>
        <v>0</v>
      </c>
      <c r="I7538" s="1" t="s">
        <v>2</v>
      </c>
      <c r="J7538" s="1" t="s">
        <v>12397</v>
      </c>
      <c r="K7538" s="1"/>
    </row>
    <row r="7539" spans="1:11" hidden="1">
      <c r="A7539" s="1" t="s">
        <v>12289</v>
      </c>
      <c r="B7539" s="1" t="s">
        <v>12395</v>
      </c>
      <c r="C7539" s="48" t="str">
        <f t="shared" si="234"/>
        <v>מע טמרה</v>
      </c>
      <c r="D7539" s="1" t="s">
        <v>8180</v>
      </c>
      <c r="E7539" s="1"/>
      <c r="F7539" s="2">
        <v>9</v>
      </c>
      <c r="G7539" s="2">
        <f>INDEX(תוצאות_בחירות,MATCH(C7539,siot!$F$3:$F$1887,0),27)</f>
        <v>0</v>
      </c>
      <c r="H7539" s="2" t="b">
        <f t="shared" si="235"/>
        <v>0</v>
      </c>
      <c r="I7539" s="1" t="s">
        <v>2</v>
      </c>
      <c r="J7539" s="1" t="s">
        <v>12396</v>
      </c>
      <c r="K7539" s="1"/>
    </row>
    <row r="7540" spans="1:11" hidden="1">
      <c r="A7540" s="1" t="s">
        <v>12289</v>
      </c>
      <c r="B7540" s="1" t="s">
        <v>12395</v>
      </c>
      <c r="C7540" s="48" t="str">
        <f t="shared" si="234"/>
        <v>מע טמרה</v>
      </c>
      <c r="D7540" s="1" t="s">
        <v>8180</v>
      </c>
      <c r="E7540" s="1"/>
      <c r="F7540" s="2">
        <v>10</v>
      </c>
      <c r="G7540" s="2">
        <f>INDEX(תוצאות_בחירות,MATCH(C7540,siot!$F$3:$F$1887,0),27)</f>
        <v>0</v>
      </c>
      <c r="H7540" s="2" t="b">
        <f t="shared" si="235"/>
        <v>0</v>
      </c>
      <c r="I7540" s="1" t="s">
        <v>2</v>
      </c>
      <c r="J7540" s="1" t="s">
        <v>12299</v>
      </c>
      <c r="K7540" s="1"/>
    </row>
    <row r="7541" spans="1:11" hidden="1">
      <c r="A7541" s="1" t="s">
        <v>12289</v>
      </c>
      <c r="B7541" s="1" t="s">
        <v>12395</v>
      </c>
      <c r="C7541" s="48" t="str">
        <f t="shared" si="234"/>
        <v>מע טמרה</v>
      </c>
      <c r="D7541" s="1" t="s">
        <v>8180</v>
      </c>
      <c r="E7541" s="1"/>
      <c r="F7541" s="2">
        <v>11</v>
      </c>
      <c r="G7541" s="2">
        <f>INDEX(תוצאות_בחירות,MATCH(C7541,siot!$F$3:$F$1887,0),27)</f>
        <v>0</v>
      </c>
      <c r="H7541" s="2" t="b">
        <f t="shared" si="235"/>
        <v>0</v>
      </c>
      <c r="I7541" s="1" t="s">
        <v>2</v>
      </c>
      <c r="J7541" s="1" t="s">
        <v>12394</v>
      </c>
      <c r="K7541" s="1"/>
    </row>
    <row r="7542" spans="1:11" hidden="1">
      <c r="A7542" s="1" t="s">
        <v>12289</v>
      </c>
      <c r="B7542" s="1" t="s">
        <v>87</v>
      </c>
      <c r="C7542" s="48" t="str">
        <f t="shared" si="234"/>
        <v>נ טמרה</v>
      </c>
      <c r="D7542" s="1" t="s">
        <v>12387</v>
      </c>
      <c r="E7542" s="1" t="s">
        <v>3</v>
      </c>
      <c r="F7542" s="2" t="s">
        <v>19548</v>
      </c>
      <c r="G7542" s="2">
        <f>INDEX(תוצאות_בחירות,MATCH(C7542,siot!$F$3:$F$1887,0),27)</f>
        <v>0</v>
      </c>
      <c r="H7542" s="2" t="b">
        <f t="shared" si="235"/>
        <v>0</v>
      </c>
      <c r="I7542" s="1"/>
      <c r="J7542" s="1"/>
      <c r="K7542" s="1"/>
    </row>
    <row r="7543" spans="1:11" hidden="1">
      <c r="A7543" s="1" t="s">
        <v>12289</v>
      </c>
      <c r="B7543" s="1" t="s">
        <v>87</v>
      </c>
      <c r="C7543" s="48" t="str">
        <f t="shared" si="234"/>
        <v>נ טמרה</v>
      </c>
      <c r="D7543" s="1" t="s">
        <v>12387</v>
      </c>
      <c r="E7543" s="1"/>
      <c r="F7543" s="2">
        <v>1</v>
      </c>
      <c r="G7543" s="2">
        <f>INDEX(תוצאות_בחירות,MATCH(C7543,siot!$F$3:$F$1887,0),27)</f>
        <v>0</v>
      </c>
      <c r="H7543" s="2" t="b">
        <f t="shared" si="235"/>
        <v>0</v>
      </c>
      <c r="I7543" s="1" t="s">
        <v>2</v>
      </c>
      <c r="J7543" s="1" t="s">
        <v>12393</v>
      </c>
      <c r="K7543" s="1"/>
    </row>
    <row r="7544" spans="1:11" hidden="1">
      <c r="A7544" s="1" t="s">
        <v>12289</v>
      </c>
      <c r="B7544" s="1" t="s">
        <v>87</v>
      </c>
      <c r="C7544" s="48" t="str">
        <f t="shared" si="234"/>
        <v>נ טמרה</v>
      </c>
      <c r="D7544" s="1" t="s">
        <v>12387</v>
      </c>
      <c r="E7544" s="1"/>
      <c r="F7544" s="2">
        <v>2</v>
      </c>
      <c r="G7544" s="2">
        <f>INDEX(תוצאות_בחירות,MATCH(C7544,siot!$F$3:$F$1887,0),27)</f>
        <v>0</v>
      </c>
      <c r="H7544" s="2" t="b">
        <f t="shared" si="235"/>
        <v>0</v>
      </c>
      <c r="I7544" s="1" t="s">
        <v>2</v>
      </c>
      <c r="J7544" s="1" t="s">
        <v>12392</v>
      </c>
      <c r="K7544" s="1"/>
    </row>
    <row r="7545" spans="1:11" hidden="1">
      <c r="A7545" s="1" t="s">
        <v>12289</v>
      </c>
      <c r="B7545" s="1" t="s">
        <v>87</v>
      </c>
      <c r="C7545" s="48" t="str">
        <f t="shared" si="234"/>
        <v>נ טמרה</v>
      </c>
      <c r="D7545" s="1" t="s">
        <v>12387</v>
      </c>
      <c r="E7545" s="1"/>
      <c r="F7545" s="2">
        <v>3</v>
      </c>
      <c r="G7545" s="2">
        <f>INDEX(תוצאות_בחירות,MATCH(C7545,siot!$F$3:$F$1887,0),27)</f>
        <v>0</v>
      </c>
      <c r="H7545" s="2" t="b">
        <f t="shared" si="235"/>
        <v>0</v>
      </c>
      <c r="I7545" s="1" t="s">
        <v>2</v>
      </c>
      <c r="J7545" s="1" t="s">
        <v>12391</v>
      </c>
      <c r="K7545" s="1"/>
    </row>
    <row r="7546" spans="1:11" hidden="1">
      <c r="A7546" s="1" t="s">
        <v>12289</v>
      </c>
      <c r="B7546" s="1" t="s">
        <v>87</v>
      </c>
      <c r="C7546" s="48" t="str">
        <f t="shared" si="234"/>
        <v>נ טמרה</v>
      </c>
      <c r="D7546" s="1" t="s">
        <v>12387</v>
      </c>
      <c r="E7546" s="1"/>
      <c r="F7546" s="2">
        <v>4</v>
      </c>
      <c r="G7546" s="2">
        <f>INDEX(תוצאות_בחירות,MATCH(C7546,siot!$F$3:$F$1887,0),27)</f>
        <v>0</v>
      </c>
      <c r="H7546" s="2" t="b">
        <f t="shared" si="235"/>
        <v>0</v>
      </c>
      <c r="I7546" s="1" t="s">
        <v>2</v>
      </c>
      <c r="J7546" s="1" t="s">
        <v>12390</v>
      </c>
      <c r="K7546" s="1"/>
    </row>
    <row r="7547" spans="1:11" hidden="1">
      <c r="A7547" s="1" t="s">
        <v>12289</v>
      </c>
      <c r="B7547" s="1" t="s">
        <v>87</v>
      </c>
      <c r="C7547" s="48" t="str">
        <f t="shared" si="234"/>
        <v>נ טמרה</v>
      </c>
      <c r="D7547" s="1" t="s">
        <v>12387</v>
      </c>
      <c r="E7547" s="1"/>
      <c r="F7547" s="2">
        <v>5</v>
      </c>
      <c r="G7547" s="2">
        <f>INDEX(תוצאות_בחירות,MATCH(C7547,siot!$F$3:$F$1887,0),27)</f>
        <v>0</v>
      </c>
      <c r="H7547" s="2" t="b">
        <f t="shared" si="235"/>
        <v>0</v>
      </c>
      <c r="I7547" s="1" t="s">
        <v>2</v>
      </c>
      <c r="J7547" s="1" t="s">
        <v>12389</v>
      </c>
      <c r="K7547" s="1"/>
    </row>
    <row r="7548" spans="1:11" hidden="1">
      <c r="A7548" s="1" t="s">
        <v>12289</v>
      </c>
      <c r="B7548" s="1" t="s">
        <v>87</v>
      </c>
      <c r="C7548" s="48" t="str">
        <f t="shared" si="234"/>
        <v>נ טמרה</v>
      </c>
      <c r="D7548" s="1" t="s">
        <v>12387</v>
      </c>
      <c r="E7548" s="1"/>
      <c r="F7548" s="2">
        <v>6</v>
      </c>
      <c r="G7548" s="2">
        <f>INDEX(תוצאות_בחירות,MATCH(C7548,siot!$F$3:$F$1887,0),27)</f>
        <v>0</v>
      </c>
      <c r="H7548" s="2" t="b">
        <f t="shared" si="235"/>
        <v>0</v>
      </c>
      <c r="I7548" s="1" t="s">
        <v>2</v>
      </c>
      <c r="J7548" s="1" t="s">
        <v>12388</v>
      </c>
      <c r="K7548" s="1"/>
    </row>
    <row r="7549" spans="1:11" hidden="1">
      <c r="A7549" s="1" t="s">
        <v>12289</v>
      </c>
      <c r="B7549" s="1" t="s">
        <v>87</v>
      </c>
      <c r="C7549" s="48" t="str">
        <f t="shared" si="234"/>
        <v>נ טמרה</v>
      </c>
      <c r="D7549" s="1" t="s">
        <v>12387</v>
      </c>
      <c r="E7549" s="1"/>
      <c r="F7549" s="2">
        <v>7</v>
      </c>
      <c r="G7549" s="2">
        <f>INDEX(תוצאות_בחירות,MATCH(C7549,siot!$F$3:$F$1887,0),27)</f>
        <v>0</v>
      </c>
      <c r="H7549" s="2" t="b">
        <f t="shared" si="235"/>
        <v>0</v>
      </c>
      <c r="I7549" s="1" t="s">
        <v>2</v>
      </c>
      <c r="J7549" s="1" t="s">
        <v>10306</v>
      </c>
      <c r="K7549" s="1"/>
    </row>
    <row r="7550" spans="1:11" hidden="1">
      <c r="A7550" s="1" t="s">
        <v>12289</v>
      </c>
      <c r="B7550" s="1" t="s">
        <v>380</v>
      </c>
      <c r="C7550" s="48" t="str">
        <f t="shared" si="234"/>
        <v>נץ טמרה</v>
      </c>
      <c r="D7550" s="1" t="s">
        <v>12380</v>
      </c>
      <c r="E7550" s="1" t="s">
        <v>3</v>
      </c>
      <c r="F7550" s="2" t="s">
        <v>19548</v>
      </c>
      <c r="G7550" s="2">
        <f>INDEX(תוצאות_בחירות,MATCH(C7550,siot!$F$3:$F$1887,0),27)</f>
        <v>0</v>
      </c>
      <c r="H7550" s="2" t="b">
        <f t="shared" si="235"/>
        <v>0</v>
      </c>
      <c r="I7550" s="1"/>
      <c r="J7550" s="1"/>
      <c r="K7550" s="1"/>
    </row>
    <row r="7551" spans="1:11" hidden="1">
      <c r="A7551" s="1" t="s">
        <v>12289</v>
      </c>
      <c r="B7551" s="1" t="s">
        <v>380</v>
      </c>
      <c r="C7551" s="48" t="str">
        <f t="shared" si="234"/>
        <v>נץ טמרה</v>
      </c>
      <c r="D7551" s="1" t="s">
        <v>12380</v>
      </c>
      <c r="E7551" s="1"/>
      <c r="F7551" s="2">
        <v>1</v>
      </c>
      <c r="G7551" s="2">
        <f>INDEX(תוצאות_בחירות,MATCH(C7551,siot!$F$3:$F$1887,0),27)</f>
        <v>0</v>
      </c>
      <c r="H7551" s="2" t="b">
        <f t="shared" si="235"/>
        <v>0</v>
      </c>
      <c r="I7551" s="1" t="s">
        <v>2</v>
      </c>
      <c r="J7551" s="1" t="s">
        <v>12386</v>
      </c>
      <c r="K7551" s="1"/>
    </row>
    <row r="7552" spans="1:11" hidden="1">
      <c r="A7552" s="1" t="s">
        <v>12289</v>
      </c>
      <c r="B7552" s="1" t="s">
        <v>380</v>
      </c>
      <c r="C7552" s="48" t="str">
        <f t="shared" si="234"/>
        <v>נץ טמרה</v>
      </c>
      <c r="D7552" s="1" t="s">
        <v>12380</v>
      </c>
      <c r="E7552" s="1"/>
      <c r="F7552" s="2">
        <v>2</v>
      </c>
      <c r="G7552" s="2">
        <f>INDEX(תוצאות_בחירות,MATCH(C7552,siot!$F$3:$F$1887,0),27)</f>
        <v>0</v>
      </c>
      <c r="H7552" s="2" t="b">
        <f t="shared" si="235"/>
        <v>0</v>
      </c>
      <c r="I7552" s="1" t="s">
        <v>2</v>
      </c>
      <c r="J7552" s="1" t="s">
        <v>12385</v>
      </c>
      <c r="K7552" s="1"/>
    </row>
    <row r="7553" spans="1:11" hidden="1">
      <c r="A7553" s="1" t="s">
        <v>12289</v>
      </c>
      <c r="B7553" s="1" t="s">
        <v>380</v>
      </c>
      <c r="C7553" s="48" t="str">
        <f t="shared" si="234"/>
        <v>נץ טמרה</v>
      </c>
      <c r="D7553" s="1" t="s">
        <v>12380</v>
      </c>
      <c r="E7553" s="1"/>
      <c r="F7553" s="2">
        <v>3</v>
      </c>
      <c r="G7553" s="2">
        <f>INDEX(תוצאות_בחירות,MATCH(C7553,siot!$F$3:$F$1887,0),27)</f>
        <v>0</v>
      </c>
      <c r="H7553" s="2" t="b">
        <f t="shared" si="235"/>
        <v>0</v>
      </c>
      <c r="I7553" s="1" t="s">
        <v>2</v>
      </c>
      <c r="J7553" s="1" t="s">
        <v>12384</v>
      </c>
      <c r="K7553" s="1"/>
    </row>
    <row r="7554" spans="1:11" hidden="1">
      <c r="A7554" s="1" t="s">
        <v>12289</v>
      </c>
      <c r="B7554" s="1" t="s">
        <v>380</v>
      </c>
      <c r="C7554" s="48" t="str">
        <f t="shared" si="234"/>
        <v>נץ טמרה</v>
      </c>
      <c r="D7554" s="1" t="s">
        <v>12380</v>
      </c>
      <c r="E7554" s="1"/>
      <c r="F7554" s="2">
        <v>4</v>
      </c>
      <c r="G7554" s="2">
        <f>INDEX(תוצאות_בחירות,MATCH(C7554,siot!$F$3:$F$1887,0),27)</f>
        <v>0</v>
      </c>
      <c r="H7554" s="2" t="b">
        <f t="shared" si="235"/>
        <v>0</v>
      </c>
      <c r="I7554" s="1" t="s">
        <v>2</v>
      </c>
      <c r="J7554" s="1" t="s">
        <v>12383</v>
      </c>
      <c r="K7554" s="1"/>
    </row>
    <row r="7555" spans="1:11" hidden="1">
      <c r="A7555" s="1" t="s">
        <v>12289</v>
      </c>
      <c r="B7555" s="1" t="s">
        <v>380</v>
      </c>
      <c r="C7555" s="48" t="str">
        <f t="shared" si="234"/>
        <v>נץ טמרה</v>
      </c>
      <c r="D7555" s="1" t="s">
        <v>12380</v>
      </c>
      <c r="E7555" s="1"/>
      <c r="F7555" s="2">
        <v>5</v>
      </c>
      <c r="G7555" s="2">
        <f>INDEX(תוצאות_בחירות,MATCH(C7555,siot!$F$3:$F$1887,0),27)</f>
        <v>0</v>
      </c>
      <c r="H7555" s="2" t="b">
        <f t="shared" si="235"/>
        <v>0</v>
      </c>
      <c r="I7555" s="1" t="s">
        <v>2</v>
      </c>
      <c r="J7555" s="1" t="s">
        <v>12382</v>
      </c>
      <c r="K7555" s="1"/>
    </row>
    <row r="7556" spans="1:11" hidden="1">
      <c r="A7556" s="1" t="s">
        <v>12289</v>
      </c>
      <c r="B7556" s="1" t="s">
        <v>380</v>
      </c>
      <c r="C7556" s="48" t="str">
        <f t="shared" ref="C7556:C7619" si="236">B7556&amp;" "&amp;A7556</f>
        <v>נץ טמרה</v>
      </c>
      <c r="D7556" s="1" t="s">
        <v>12380</v>
      </c>
      <c r="E7556" s="1"/>
      <c r="F7556" s="2">
        <v>6</v>
      </c>
      <c r="G7556" s="2">
        <f>INDEX(תוצאות_בחירות,MATCH(C7556,siot!$F$3:$F$1887,0),27)</f>
        <v>0</v>
      </c>
      <c r="H7556" s="2" t="b">
        <f t="shared" ref="H7556:H7619" si="237">IF(OR(F7556&lt;G7556,G7556=F7556),TRUE,FALSE)</f>
        <v>0</v>
      </c>
      <c r="I7556" s="1" t="s">
        <v>2</v>
      </c>
      <c r="J7556" s="1" t="s">
        <v>12381</v>
      </c>
      <c r="K7556" s="1"/>
    </row>
    <row r="7557" spans="1:11" hidden="1">
      <c r="A7557" s="1" t="s">
        <v>12289</v>
      </c>
      <c r="B7557" s="1" t="s">
        <v>380</v>
      </c>
      <c r="C7557" s="48" t="str">
        <f t="shared" si="236"/>
        <v>נץ טמרה</v>
      </c>
      <c r="D7557" s="1" t="s">
        <v>12380</v>
      </c>
      <c r="E7557" s="1"/>
      <c r="F7557" s="2">
        <v>7</v>
      </c>
      <c r="G7557" s="2">
        <f>INDEX(תוצאות_בחירות,MATCH(C7557,siot!$F$3:$F$1887,0),27)</f>
        <v>0</v>
      </c>
      <c r="H7557" s="2" t="b">
        <f t="shared" si="237"/>
        <v>0</v>
      </c>
      <c r="I7557" s="1" t="s">
        <v>2</v>
      </c>
      <c r="J7557" s="1" t="s">
        <v>12379</v>
      </c>
      <c r="K7557" s="1"/>
    </row>
    <row r="7558" spans="1:11" hidden="1">
      <c r="A7558" s="1" t="s">
        <v>12289</v>
      </c>
      <c r="B7558" s="1" t="s">
        <v>12369</v>
      </c>
      <c r="C7558" s="48" t="str">
        <f t="shared" si="236"/>
        <v>סנ טמרה</v>
      </c>
      <c r="D7558" s="1" t="s">
        <v>12368</v>
      </c>
      <c r="E7558" s="1" t="s">
        <v>18</v>
      </c>
      <c r="F7558" s="2" t="s">
        <v>19548</v>
      </c>
      <c r="G7558" s="2">
        <f>INDEX(תוצאות_בחירות,MATCH(C7558,siot!$F$3:$F$1887,0),27)</f>
        <v>0</v>
      </c>
      <c r="H7558" s="2" t="b">
        <f t="shared" si="237"/>
        <v>0</v>
      </c>
      <c r="I7558" s="1"/>
      <c r="J7558" s="1"/>
      <c r="K7558" s="1"/>
    </row>
    <row r="7559" spans="1:11" hidden="1">
      <c r="A7559" s="1" t="s">
        <v>12289</v>
      </c>
      <c r="B7559" s="1" t="s">
        <v>12369</v>
      </c>
      <c r="C7559" s="48" t="str">
        <f t="shared" si="236"/>
        <v>סנ טמרה</v>
      </c>
      <c r="D7559" s="1" t="s">
        <v>12368</v>
      </c>
      <c r="E7559" s="1" t="s">
        <v>17</v>
      </c>
      <c r="F7559" s="2">
        <v>1</v>
      </c>
      <c r="G7559" s="2">
        <f>INDEX(תוצאות_בחירות,MATCH(C7559,siot!$F$3:$F$1887,0),27)</f>
        <v>0</v>
      </c>
      <c r="H7559" s="2" t="b">
        <f t="shared" si="237"/>
        <v>0</v>
      </c>
      <c r="I7559" s="1" t="s">
        <v>2</v>
      </c>
      <c r="J7559" s="1" t="s">
        <v>12378</v>
      </c>
      <c r="K7559" s="1"/>
    </row>
    <row r="7560" spans="1:11" hidden="1">
      <c r="A7560" s="1" t="s">
        <v>12289</v>
      </c>
      <c r="B7560" s="1" t="s">
        <v>12369</v>
      </c>
      <c r="C7560" s="48" t="str">
        <f t="shared" si="236"/>
        <v>סנ טמרה</v>
      </c>
      <c r="D7560" s="1" t="s">
        <v>12368</v>
      </c>
      <c r="E7560" s="1"/>
      <c r="F7560" s="2">
        <v>2</v>
      </c>
      <c r="G7560" s="2">
        <f>INDEX(תוצאות_בחירות,MATCH(C7560,siot!$F$3:$F$1887,0),27)</f>
        <v>0</v>
      </c>
      <c r="H7560" s="2" t="b">
        <f t="shared" si="237"/>
        <v>0</v>
      </c>
      <c r="I7560" s="1" t="s">
        <v>2</v>
      </c>
      <c r="J7560" s="1" t="s">
        <v>12377</v>
      </c>
      <c r="K7560" s="1"/>
    </row>
    <row r="7561" spans="1:11" hidden="1">
      <c r="A7561" s="1" t="s">
        <v>12289</v>
      </c>
      <c r="B7561" s="1" t="s">
        <v>12369</v>
      </c>
      <c r="C7561" s="48" t="str">
        <f t="shared" si="236"/>
        <v>סנ טמרה</v>
      </c>
      <c r="D7561" s="1" t="s">
        <v>12368</v>
      </c>
      <c r="E7561" s="1"/>
      <c r="F7561" s="2">
        <v>3</v>
      </c>
      <c r="G7561" s="2">
        <f>INDEX(תוצאות_בחירות,MATCH(C7561,siot!$F$3:$F$1887,0),27)</f>
        <v>0</v>
      </c>
      <c r="H7561" s="2" t="b">
        <f t="shared" si="237"/>
        <v>0</v>
      </c>
      <c r="I7561" s="1" t="s">
        <v>2</v>
      </c>
      <c r="J7561" s="1" t="s">
        <v>12376</v>
      </c>
      <c r="K7561" s="1"/>
    </row>
    <row r="7562" spans="1:11" hidden="1">
      <c r="A7562" s="1" t="s">
        <v>12289</v>
      </c>
      <c r="B7562" s="1" t="s">
        <v>12369</v>
      </c>
      <c r="C7562" s="48" t="str">
        <f t="shared" si="236"/>
        <v>סנ טמרה</v>
      </c>
      <c r="D7562" s="1" t="s">
        <v>12368</v>
      </c>
      <c r="E7562" s="1"/>
      <c r="F7562" s="2">
        <v>4</v>
      </c>
      <c r="G7562" s="2">
        <f>INDEX(תוצאות_בחירות,MATCH(C7562,siot!$F$3:$F$1887,0),27)</f>
        <v>0</v>
      </c>
      <c r="H7562" s="2" t="b">
        <f t="shared" si="237"/>
        <v>0</v>
      </c>
      <c r="I7562" s="1" t="s">
        <v>2</v>
      </c>
      <c r="J7562" s="1" t="s">
        <v>12375</v>
      </c>
      <c r="K7562" s="1"/>
    </row>
    <row r="7563" spans="1:11" hidden="1">
      <c r="A7563" s="1" t="s">
        <v>12289</v>
      </c>
      <c r="B7563" s="1" t="s">
        <v>12369</v>
      </c>
      <c r="C7563" s="48" t="str">
        <f t="shared" si="236"/>
        <v>סנ טמרה</v>
      </c>
      <c r="D7563" s="1" t="s">
        <v>12368</v>
      </c>
      <c r="E7563" s="1"/>
      <c r="F7563" s="2">
        <v>5</v>
      </c>
      <c r="G7563" s="2">
        <f>INDEX(תוצאות_בחירות,MATCH(C7563,siot!$F$3:$F$1887,0),27)</f>
        <v>0</v>
      </c>
      <c r="H7563" s="2" t="b">
        <f t="shared" si="237"/>
        <v>0</v>
      </c>
      <c r="I7563" s="1" t="s">
        <v>2</v>
      </c>
      <c r="J7563" s="1" t="s">
        <v>12374</v>
      </c>
      <c r="K7563" s="1"/>
    </row>
    <row r="7564" spans="1:11" hidden="1">
      <c r="A7564" s="1" t="s">
        <v>12289</v>
      </c>
      <c r="B7564" s="1" t="s">
        <v>12369</v>
      </c>
      <c r="C7564" s="48" t="str">
        <f t="shared" si="236"/>
        <v>סנ טמרה</v>
      </c>
      <c r="D7564" s="1" t="s">
        <v>12368</v>
      </c>
      <c r="E7564" s="1"/>
      <c r="F7564" s="2">
        <v>6</v>
      </c>
      <c r="G7564" s="2">
        <f>INDEX(תוצאות_בחירות,MATCH(C7564,siot!$F$3:$F$1887,0),27)</f>
        <v>0</v>
      </c>
      <c r="H7564" s="2" t="b">
        <f t="shared" si="237"/>
        <v>0</v>
      </c>
      <c r="I7564" s="1" t="s">
        <v>2</v>
      </c>
      <c r="J7564" s="1" t="s">
        <v>12373</v>
      </c>
      <c r="K7564" s="1"/>
    </row>
    <row r="7565" spans="1:11" hidden="1">
      <c r="A7565" s="1" t="s">
        <v>12289</v>
      </c>
      <c r="B7565" s="1" t="s">
        <v>12369</v>
      </c>
      <c r="C7565" s="48" t="str">
        <f t="shared" si="236"/>
        <v>סנ טמרה</v>
      </c>
      <c r="D7565" s="1" t="s">
        <v>12368</v>
      </c>
      <c r="E7565" s="1"/>
      <c r="F7565" s="2">
        <v>7</v>
      </c>
      <c r="G7565" s="2">
        <f>INDEX(תוצאות_בחירות,MATCH(C7565,siot!$F$3:$F$1887,0),27)</f>
        <v>0</v>
      </c>
      <c r="H7565" s="2" t="b">
        <f t="shared" si="237"/>
        <v>0</v>
      </c>
      <c r="I7565" s="1" t="s">
        <v>2</v>
      </c>
      <c r="J7565" s="1" t="s">
        <v>12372</v>
      </c>
      <c r="K7565" s="1"/>
    </row>
    <row r="7566" spans="1:11" hidden="1">
      <c r="A7566" s="1" t="s">
        <v>12289</v>
      </c>
      <c r="B7566" s="1" t="s">
        <v>12369</v>
      </c>
      <c r="C7566" s="48" t="str">
        <f t="shared" si="236"/>
        <v>סנ טמרה</v>
      </c>
      <c r="D7566" s="1" t="s">
        <v>12368</v>
      </c>
      <c r="E7566" s="1"/>
      <c r="F7566" s="2">
        <v>8</v>
      </c>
      <c r="G7566" s="2">
        <f>INDEX(תוצאות_בחירות,MATCH(C7566,siot!$F$3:$F$1887,0),27)</f>
        <v>0</v>
      </c>
      <c r="H7566" s="2" t="b">
        <f t="shared" si="237"/>
        <v>0</v>
      </c>
      <c r="I7566" s="1" t="s">
        <v>2</v>
      </c>
      <c r="J7566" s="1" t="s">
        <v>12371</v>
      </c>
      <c r="K7566" s="1"/>
    </row>
    <row r="7567" spans="1:11" hidden="1">
      <c r="A7567" s="1" t="s">
        <v>12289</v>
      </c>
      <c r="B7567" s="1" t="s">
        <v>12369</v>
      </c>
      <c r="C7567" s="48" t="str">
        <f t="shared" si="236"/>
        <v>סנ טמרה</v>
      </c>
      <c r="D7567" s="1" t="s">
        <v>12368</v>
      </c>
      <c r="E7567" s="1"/>
      <c r="F7567" s="2">
        <v>9</v>
      </c>
      <c r="G7567" s="2">
        <f>INDEX(תוצאות_בחירות,MATCH(C7567,siot!$F$3:$F$1887,0),27)</f>
        <v>0</v>
      </c>
      <c r="H7567" s="2" t="b">
        <f t="shared" si="237"/>
        <v>0</v>
      </c>
      <c r="I7567" s="1" t="s">
        <v>2</v>
      </c>
      <c r="J7567" s="1" t="s">
        <v>12370</v>
      </c>
      <c r="K7567" s="1"/>
    </row>
    <row r="7568" spans="1:11" hidden="1">
      <c r="A7568" s="1" t="s">
        <v>12289</v>
      </c>
      <c r="B7568" s="1" t="s">
        <v>12369</v>
      </c>
      <c r="C7568" s="48" t="str">
        <f t="shared" si="236"/>
        <v>סנ טמרה</v>
      </c>
      <c r="D7568" s="1" t="s">
        <v>12368</v>
      </c>
      <c r="E7568" s="1"/>
      <c r="F7568" s="2">
        <v>10</v>
      </c>
      <c r="G7568" s="2">
        <f>INDEX(תוצאות_בחירות,MATCH(C7568,siot!$F$3:$F$1887,0),27)</f>
        <v>0</v>
      </c>
      <c r="H7568" s="2" t="b">
        <f t="shared" si="237"/>
        <v>0</v>
      </c>
      <c r="I7568" s="1" t="s">
        <v>2</v>
      </c>
      <c r="J7568" s="1" t="s">
        <v>12367</v>
      </c>
      <c r="K7568" s="1"/>
    </row>
    <row r="7569" spans="1:11" hidden="1">
      <c r="A7569" s="1" t="s">
        <v>12289</v>
      </c>
      <c r="B7569" s="1" t="s">
        <v>1059</v>
      </c>
      <c r="C7569" s="48" t="str">
        <f t="shared" si="236"/>
        <v>ע טמרה</v>
      </c>
      <c r="D7569" s="1" t="s">
        <v>12358</v>
      </c>
      <c r="E7569" s="1" t="s">
        <v>3</v>
      </c>
      <c r="F7569" s="2" t="s">
        <v>19548</v>
      </c>
      <c r="G7569" s="2">
        <f>INDEX(תוצאות_בחירות,MATCH(C7569,siot!$F$3:$F$1887,0),27)</f>
        <v>1</v>
      </c>
      <c r="H7569" s="2" t="b">
        <f t="shared" si="237"/>
        <v>0</v>
      </c>
      <c r="I7569" s="1"/>
      <c r="J7569" s="1"/>
      <c r="K7569" s="1"/>
    </row>
    <row r="7570" spans="1:11">
      <c r="A7570" s="1" t="s">
        <v>12289</v>
      </c>
      <c r="B7570" s="1" t="s">
        <v>1059</v>
      </c>
      <c r="C7570" s="48" t="str">
        <f t="shared" si="236"/>
        <v>ע טמרה</v>
      </c>
      <c r="D7570" s="1" t="s">
        <v>12358</v>
      </c>
      <c r="E7570" s="1"/>
      <c r="F7570" s="2">
        <v>1</v>
      </c>
      <c r="G7570" s="2">
        <f>INDEX(תוצאות_בחירות,MATCH(C7570,siot!$F$3:$F$1887,0),27)</f>
        <v>1</v>
      </c>
      <c r="H7570" s="2" t="b">
        <f t="shared" si="237"/>
        <v>1</v>
      </c>
      <c r="I7570" s="1" t="s">
        <v>2</v>
      </c>
      <c r="J7570" s="1" t="s">
        <v>12366</v>
      </c>
      <c r="K7570" s="1"/>
    </row>
    <row r="7571" spans="1:11" hidden="1">
      <c r="A7571" s="1" t="s">
        <v>12289</v>
      </c>
      <c r="B7571" s="1" t="s">
        <v>1059</v>
      </c>
      <c r="C7571" s="48" t="str">
        <f t="shared" si="236"/>
        <v>ע טמרה</v>
      </c>
      <c r="D7571" s="1" t="s">
        <v>12358</v>
      </c>
      <c r="E7571" s="1"/>
      <c r="F7571" s="2">
        <v>2</v>
      </c>
      <c r="G7571" s="2">
        <f>INDEX(תוצאות_בחירות,MATCH(C7571,siot!$F$3:$F$1887,0),27)</f>
        <v>1</v>
      </c>
      <c r="H7571" s="2" t="b">
        <f t="shared" si="237"/>
        <v>0</v>
      </c>
      <c r="I7571" s="1" t="s">
        <v>2</v>
      </c>
      <c r="J7571" s="1" t="s">
        <v>12365</v>
      </c>
      <c r="K7571" s="1"/>
    </row>
    <row r="7572" spans="1:11" hidden="1">
      <c r="A7572" s="1" t="s">
        <v>12289</v>
      </c>
      <c r="B7572" s="1" t="s">
        <v>1059</v>
      </c>
      <c r="C7572" s="48" t="str">
        <f t="shared" si="236"/>
        <v>ע טמרה</v>
      </c>
      <c r="D7572" s="1" t="s">
        <v>12358</v>
      </c>
      <c r="E7572" s="1"/>
      <c r="F7572" s="2">
        <v>3</v>
      </c>
      <c r="G7572" s="2">
        <f>INDEX(תוצאות_בחירות,MATCH(C7572,siot!$F$3:$F$1887,0),27)</f>
        <v>1</v>
      </c>
      <c r="H7572" s="2" t="b">
        <f t="shared" si="237"/>
        <v>0</v>
      </c>
      <c r="I7572" s="1" t="s">
        <v>2</v>
      </c>
      <c r="J7572" s="1" t="s">
        <v>12364</v>
      </c>
      <c r="K7572" s="1"/>
    </row>
    <row r="7573" spans="1:11" hidden="1">
      <c r="A7573" s="1" t="s">
        <v>12289</v>
      </c>
      <c r="B7573" s="1" t="s">
        <v>1059</v>
      </c>
      <c r="C7573" s="48" t="str">
        <f t="shared" si="236"/>
        <v>ע טמרה</v>
      </c>
      <c r="D7573" s="1" t="s">
        <v>12358</v>
      </c>
      <c r="E7573" s="1"/>
      <c r="F7573" s="2">
        <v>4</v>
      </c>
      <c r="G7573" s="2">
        <f>INDEX(תוצאות_בחירות,MATCH(C7573,siot!$F$3:$F$1887,0),27)</f>
        <v>1</v>
      </c>
      <c r="H7573" s="2" t="b">
        <f t="shared" si="237"/>
        <v>0</v>
      </c>
      <c r="I7573" s="1" t="s">
        <v>2</v>
      </c>
      <c r="J7573" s="1" t="s">
        <v>12363</v>
      </c>
      <c r="K7573" s="1"/>
    </row>
    <row r="7574" spans="1:11" hidden="1">
      <c r="A7574" s="1" t="s">
        <v>12289</v>
      </c>
      <c r="B7574" s="1" t="s">
        <v>1059</v>
      </c>
      <c r="C7574" s="48" t="str">
        <f t="shared" si="236"/>
        <v>ע טמרה</v>
      </c>
      <c r="D7574" s="1" t="s">
        <v>12358</v>
      </c>
      <c r="E7574" s="1"/>
      <c r="F7574" s="2">
        <v>5</v>
      </c>
      <c r="G7574" s="2">
        <f>INDEX(תוצאות_בחירות,MATCH(C7574,siot!$F$3:$F$1887,0),27)</f>
        <v>1</v>
      </c>
      <c r="H7574" s="2" t="b">
        <f t="shared" si="237"/>
        <v>0</v>
      </c>
      <c r="I7574" s="1" t="s">
        <v>2</v>
      </c>
      <c r="J7574" s="1" t="s">
        <v>12362</v>
      </c>
      <c r="K7574" s="1"/>
    </row>
    <row r="7575" spans="1:11" hidden="1">
      <c r="A7575" s="1" t="s">
        <v>12289</v>
      </c>
      <c r="B7575" s="1" t="s">
        <v>1059</v>
      </c>
      <c r="C7575" s="48" t="str">
        <f t="shared" si="236"/>
        <v>ע טמרה</v>
      </c>
      <c r="D7575" s="1" t="s">
        <v>12358</v>
      </c>
      <c r="E7575" s="1"/>
      <c r="F7575" s="2">
        <v>6</v>
      </c>
      <c r="G7575" s="2">
        <f>INDEX(תוצאות_בחירות,MATCH(C7575,siot!$F$3:$F$1887,0),27)</f>
        <v>1</v>
      </c>
      <c r="H7575" s="2" t="b">
        <f t="shared" si="237"/>
        <v>0</v>
      </c>
      <c r="I7575" s="1" t="s">
        <v>2</v>
      </c>
      <c r="J7575" s="1" t="s">
        <v>12361</v>
      </c>
      <c r="K7575" s="1"/>
    </row>
    <row r="7576" spans="1:11" hidden="1">
      <c r="A7576" s="1" t="s">
        <v>12289</v>
      </c>
      <c r="B7576" s="1" t="s">
        <v>1059</v>
      </c>
      <c r="C7576" s="48" t="str">
        <f t="shared" si="236"/>
        <v>ע טמרה</v>
      </c>
      <c r="D7576" s="1" t="s">
        <v>12358</v>
      </c>
      <c r="E7576" s="1"/>
      <c r="F7576" s="2">
        <v>7</v>
      </c>
      <c r="G7576" s="2">
        <f>INDEX(תוצאות_בחירות,MATCH(C7576,siot!$F$3:$F$1887,0),27)</f>
        <v>1</v>
      </c>
      <c r="H7576" s="2" t="b">
        <f t="shared" si="237"/>
        <v>0</v>
      </c>
      <c r="I7576" s="1" t="s">
        <v>2</v>
      </c>
      <c r="J7576" s="1" t="s">
        <v>5878</v>
      </c>
      <c r="K7576" s="1"/>
    </row>
    <row r="7577" spans="1:11" hidden="1">
      <c r="A7577" s="1" t="s">
        <v>12289</v>
      </c>
      <c r="B7577" s="1" t="s">
        <v>1059</v>
      </c>
      <c r="C7577" s="48" t="str">
        <f t="shared" si="236"/>
        <v>ע טמרה</v>
      </c>
      <c r="D7577" s="1" t="s">
        <v>12358</v>
      </c>
      <c r="E7577" s="1"/>
      <c r="F7577" s="2">
        <v>8</v>
      </c>
      <c r="G7577" s="2">
        <f>INDEX(תוצאות_בחירות,MATCH(C7577,siot!$F$3:$F$1887,0),27)</f>
        <v>1</v>
      </c>
      <c r="H7577" s="2" t="b">
        <f t="shared" si="237"/>
        <v>0</v>
      </c>
      <c r="I7577" s="1" t="s">
        <v>2</v>
      </c>
      <c r="J7577" s="1" t="s">
        <v>12360</v>
      </c>
      <c r="K7577" s="1"/>
    </row>
    <row r="7578" spans="1:11" hidden="1">
      <c r="A7578" s="1" t="s">
        <v>12289</v>
      </c>
      <c r="B7578" s="1" t="s">
        <v>1059</v>
      </c>
      <c r="C7578" s="48" t="str">
        <f t="shared" si="236"/>
        <v>ע טמרה</v>
      </c>
      <c r="D7578" s="1" t="s">
        <v>12358</v>
      </c>
      <c r="E7578" s="1"/>
      <c r="F7578" s="2">
        <v>9</v>
      </c>
      <c r="G7578" s="2">
        <f>INDEX(תוצאות_בחירות,MATCH(C7578,siot!$F$3:$F$1887,0),27)</f>
        <v>1</v>
      </c>
      <c r="H7578" s="2" t="b">
        <f t="shared" si="237"/>
        <v>0</v>
      </c>
      <c r="I7578" s="1" t="s">
        <v>2</v>
      </c>
      <c r="J7578" s="1" t="s">
        <v>12359</v>
      </c>
      <c r="K7578" s="1"/>
    </row>
    <row r="7579" spans="1:11" hidden="1">
      <c r="A7579" s="1" t="s">
        <v>12289</v>
      </c>
      <c r="B7579" s="1" t="s">
        <v>1059</v>
      </c>
      <c r="C7579" s="48" t="str">
        <f t="shared" si="236"/>
        <v>ע טמרה</v>
      </c>
      <c r="D7579" s="1" t="s">
        <v>12358</v>
      </c>
      <c r="E7579" s="1"/>
      <c r="F7579" s="2">
        <v>10</v>
      </c>
      <c r="G7579" s="2">
        <f>INDEX(תוצאות_בחירות,MATCH(C7579,siot!$F$3:$F$1887,0),27)</f>
        <v>1</v>
      </c>
      <c r="H7579" s="2" t="b">
        <f t="shared" si="237"/>
        <v>0</v>
      </c>
      <c r="I7579" s="1" t="s">
        <v>2</v>
      </c>
      <c r="J7579" s="1" t="s">
        <v>12357</v>
      </c>
      <c r="K7579" s="1"/>
    </row>
    <row r="7580" spans="1:11" hidden="1">
      <c r="A7580" s="1" t="s">
        <v>12289</v>
      </c>
      <c r="B7580" s="1" t="s">
        <v>364</v>
      </c>
      <c r="C7580" s="48" t="str">
        <f t="shared" si="236"/>
        <v>ף טמרה</v>
      </c>
      <c r="D7580" s="1" t="s">
        <v>12351</v>
      </c>
      <c r="E7580" s="1" t="s">
        <v>18</v>
      </c>
      <c r="F7580" s="2" t="s">
        <v>19548</v>
      </c>
      <c r="G7580" s="2">
        <f>INDEX(תוצאות_בחירות,MATCH(C7580,siot!$F$3:$F$1887,0),27)</f>
        <v>0</v>
      </c>
      <c r="H7580" s="2" t="b">
        <f t="shared" si="237"/>
        <v>0</v>
      </c>
      <c r="I7580" s="1"/>
      <c r="J7580" s="1"/>
      <c r="K7580" s="1"/>
    </row>
    <row r="7581" spans="1:11" hidden="1">
      <c r="A7581" s="1" t="s">
        <v>12289</v>
      </c>
      <c r="B7581" s="1" t="s">
        <v>364</v>
      </c>
      <c r="C7581" s="48" t="str">
        <f t="shared" si="236"/>
        <v>ף טמרה</v>
      </c>
      <c r="D7581" s="1" t="s">
        <v>12351</v>
      </c>
      <c r="E7581" s="1" t="s">
        <v>17</v>
      </c>
      <c r="F7581" s="2">
        <v>1</v>
      </c>
      <c r="G7581" s="2">
        <f>INDEX(תוצאות_בחירות,MATCH(C7581,siot!$F$3:$F$1887,0),27)</f>
        <v>0</v>
      </c>
      <c r="H7581" s="2" t="b">
        <f t="shared" si="237"/>
        <v>0</v>
      </c>
      <c r="I7581" s="1" t="s">
        <v>2</v>
      </c>
      <c r="J7581" s="1" t="s">
        <v>12356</v>
      </c>
      <c r="K7581" s="1"/>
    </row>
    <row r="7582" spans="1:11" hidden="1">
      <c r="A7582" s="1" t="s">
        <v>12289</v>
      </c>
      <c r="B7582" s="1" t="s">
        <v>364</v>
      </c>
      <c r="C7582" s="48" t="str">
        <f t="shared" si="236"/>
        <v>ף טמרה</v>
      </c>
      <c r="D7582" s="1" t="s">
        <v>12351</v>
      </c>
      <c r="E7582" s="1"/>
      <c r="F7582" s="2">
        <v>2</v>
      </c>
      <c r="G7582" s="2">
        <f>INDEX(תוצאות_בחירות,MATCH(C7582,siot!$F$3:$F$1887,0),27)</f>
        <v>0</v>
      </c>
      <c r="H7582" s="2" t="b">
        <f t="shared" si="237"/>
        <v>0</v>
      </c>
      <c r="I7582" s="1" t="s">
        <v>2</v>
      </c>
      <c r="J7582" s="1" t="s">
        <v>12355</v>
      </c>
      <c r="K7582" s="1"/>
    </row>
    <row r="7583" spans="1:11" hidden="1">
      <c r="A7583" s="1" t="s">
        <v>12289</v>
      </c>
      <c r="B7583" s="1" t="s">
        <v>364</v>
      </c>
      <c r="C7583" s="48" t="str">
        <f t="shared" si="236"/>
        <v>ף טמרה</v>
      </c>
      <c r="D7583" s="1" t="s">
        <v>12351</v>
      </c>
      <c r="E7583" s="1"/>
      <c r="F7583" s="2">
        <v>3</v>
      </c>
      <c r="G7583" s="2">
        <f>INDEX(תוצאות_בחירות,MATCH(C7583,siot!$F$3:$F$1887,0),27)</f>
        <v>0</v>
      </c>
      <c r="H7583" s="2" t="b">
        <f t="shared" si="237"/>
        <v>0</v>
      </c>
      <c r="I7583" s="1" t="s">
        <v>2</v>
      </c>
      <c r="J7583" s="1" t="s">
        <v>12354</v>
      </c>
      <c r="K7583" s="1"/>
    </row>
    <row r="7584" spans="1:11" hidden="1">
      <c r="A7584" s="1" t="s">
        <v>12289</v>
      </c>
      <c r="B7584" s="1" t="s">
        <v>364</v>
      </c>
      <c r="C7584" s="48" t="str">
        <f t="shared" si="236"/>
        <v>ף טמרה</v>
      </c>
      <c r="D7584" s="1" t="s">
        <v>12351</v>
      </c>
      <c r="E7584" s="1"/>
      <c r="F7584" s="2">
        <v>4</v>
      </c>
      <c r="G7584" s="2">
        <f>INDEX(תוצאות_בחירות,MATCH(C7584,siot!$F$3:$F$1887,0),27)</f>
        <v>0</v>
      </c>
      <c r="H7584" s="2" t="b">
        <f t="shared" si="237"/>
        <v>0</v>
      </c>
      <c r="I7584" s="1" t="s">
        <v>2</v>
      </c>
      <c r="J7584" s="1" t="s">
        <v>12353</v>
      </c>
      <c r="K7584" s="1"/>
    </row>
    <row r="7585" spans="1:11" hidden="1">
      <c r="A7585" s="1" t="s">
        <v>12289</v>
      </c>
      <c r="B7585" s="1" t="s">
        <v>364</v>
      </c>
      <c r="C7585" s="48" t="str">
        <f t="shared" si="236"/>
        <v>ף טמרה</v>
      </c>
      <c r="D7585" s="1" t="s">
        <v>12351</v>
      </c>
      <c r="E7585" s="1"/>
      <c r="F7585" s="2">
        <v>5</v>
      </c>
      <c r="G7585" s="2">
        <f>INDEX(תוצאות_בחירות,MATCH(C7585,siot!$F$3:$F$1887,0),27)</f>
        <v>0</v>
      </c>
      <c r="H7585" s="2" t="b">
        <f t="shared" si="237"/>
        <v>0</v>
      </c>
      <c r="I7585" s="1" t="s">
        <v>2</v>
      </c>
      <c r="J7585" s="1" t="s">
        <v>11140</v>
      </c>
      <c r="K7585" s="1"/>
    </row>
    <row r="7586" spans="1:11" hidden="1">
      <c r="A7586" s="1" t="s">
        <v>12289</v>
      </c>
      <c r="B7586" s="1" t="s">
        <v>364</v>
      </c>
      <c r="C7586" s="48" t="str">
        <f t="shared" si="236"/>
        <v>ף טמרה</v>
      </c>
      <c r="D7586" s="1" t="s">
        <v>12351</v>
      </c>
      <c r="E7586" s="1"/>
      <c r="F7586" s="2">
        <v>6</v>
      </c>
      <c r="G7586" s="2">
        <f>INDEX(תוצאות_בחירות,MATCH(C7586,siot!$F$3:$F$1887,0),27)</f>
        <v>0</v>
      </c>
      <c r="H7586" s="2" t="b">
        <f t="shared" si="237"/>
        <v>0</v>
      </c>
      <c r="I7586" s="1" t="s">
        <v>2</v>
      </c>
      <c r="J7586" s="1" t="s">
        <v>12352</v>
      </c>
      <c r="K7586" s="1"/>
    </row>
    <row r="7587" spans="1:11" hidden="1">
      <c r="A7587" s="1" t="s">
        <v>12289</v>
      </c>
      <c r="B7587" s="1" t="s">
        <v>364</v>
      </c>
      <c r="C7587" s="48" t="str">
        <f t="shared" si="236"/>
        <v>ף טמרה</v>
      </c>
      <c r="D7587" s="1" t="s">
        <v>12351</v>
      </c>
      <c r="E7587" s="1"/>
      <c r="F7587" s="2">
        <v>7</v>
      </c>
      <c r="G7587" s="2">
        <f>INDEX(תוצאות_בחירות,MATCH(C7587,siot!$F$3:$F$1887,0),27)</f>
        <v>0</v>
      </c>
      <c r="H7587" s="2" t="b">
        <f t="shared" si="237"/>
        <v>0</v>
      </c>
      <c r="I7587" s="1" t="s">
        <v>2</v>
      </c>
      <c r="J7587" s="1" t="s">
        <v>11191</v>
      </c>
      <c r="K7587" s="1"/>
    </row>
    <row r="7588" spans="1:11" hidden="1">
      <c r="A7588" s="1" t="s">
        <v>12289</v>
      </c>
      <c r="B7588" s="1" t="s">
        <v>364</v>
      </c>
      <c r="C7588" s="48" t="str">
        <f t="shared" si="236"/>
        <v>ף טמרה</v>
      </c>
      <c r="D7588" s="1" t="s">
        <v>12351</v>
      </c>
      <c r="E7588" s="1"/>
      <c r="F7588" s="2">
        <v>8</v>
      </c>
      <c r="G7588" s="2">
        <f>INDEX(תוצאות_בחירות,MATCH(C7588,siot!$F$3:$F$1887,0),27)</f>
        <v>0</v>
      </c>
      <c r="H7588" s="2" t="b">
        <f t="shared" si="237"/>
        <v>0</v>
      </c>
      <c r="I7588" s="1" t="s">
        <v>2</v>
      </c>
      <c r="J7588" s="1" t="s">
        <v>12350</v>
      </c>
      <c r="K7588" s="1"/>
    </row>
    <row r="7589" spans="1:11" hidden="1">
      <c r="A7589" s="1" t="s">
        <v>12289</v>
      </c>
      <c r="B7589" s="1" t="s">
        <v>339</v>
      </c>
      <c r="C7589" s="48" t="str">
        <f t="shared" si="236"/>
        <v>ץ טמרה</v>
      </c>
      <c r="D7589" s="1" t="s">
        <v>12345</v>
      </c>
      <c r="E7589" s="1" t="s">
        <v>3</v>
      </c>
      <c r="F7589" s="2" t="s">
        <v>19548</v>
      </c>
      <c r="G7589" s="2">
        <f>INDEX(תוצאות_בחירות,MATCH(C7589,siot!$F$3:$F$1887,0),27)</f>
        <v>1</v>
      </c>
      <c r="H7589" s="2" t="b">
        <f t="shared" si="237"/>
        <v>0</v>
      </c>
      <c r="I7589" s="1"/>
      <c r="J7589" s="1"/>
      <c r="K7589" s="1"/>
    </row>
    <row r="7590" spans="1:11">
      <c r="A7590" s="1" t="s">
        <v>12289</v>
      </c>
      <c r="B7590" s="1" t="s">
        <v>339</v>
      </c>
      <c r="C7590" s="48" t="str">
        <f t="shared" si="236"/>
        <v>ץ טמרה</v>
      </c>
      <c r="D7590" s="1" t="s">
        <v>12345</v>
      </c>
      <c r="E7590" s="1"/>
      <c r="F7590" s="2">
        <v>1</v>
      </c>
      <c r="G7590" s="2">
        <f>INDEX(תוצאות_בחירות,MATCH(C7590,siot!$F$3:$F$1887,0),27)</f>
        <v>1</v>
      </c>
      <c r="H7590" s="2" t="b">
        <f t="shared" si="237"/>
        <v>1</v>
      </c>
      <c r="I7590" s="1" t="s">
        <v>2</v>
      </c>
      <c r="J7590" s="1" t="s">
        <v>12348</v>
      </c>
      <c r="K7590" s="1"/>
    </row>
    <row r="7591" spans="1:11" hidden="1">
      <c r="A7591" s="1" t="s">
        <v>12289</v>
      </c>
      <c r="B7591" s="1" t="s">
        <v>339</v>
      </c>
      <c r="C7591" s="48" t="str">
        <f t="shared" si="236"/>
        <v>ץ טמרה</v>
      </c>
      <c r="D7591" s="1" t="s">
        <v>12345</v>
      </c>
      <c r="E7591" s="1"/>
      <c r="F7591" s="2">
        <v>2</v>
      </c>
      <c r="G7591" s="2">
        <f>INDEX(תוצאות_בחירות,MATCH(C7591,siot!$F$3:$F$1887,0),27)</f>
        <v>1</v>
      </c>
      <c r="H7591" s="2" t="b">
        <f t="shared" si="237"/>
        <v>0</v>
      </c>
      <c r="I7591" s="1" t="s">
        <v>2</v>
      </c>
      <c r="J7591" s="1" t="s">
        <v>12324</v>
      </c>
      <c r="K7591" s="1"/>
    </row>
    <row r="7592" spans="1:11" hidden="1">
      <c r="A7592" s="1" t="s">
        <v>12289</v>
      </c>
      <c r="B7592" s="1" t="s">
        <v>339</v>
      </c>
      <c r="C7592" s="48" t="str">
        <f t="shared" si="236"/>
        <v>ץ טמרה</v>
      </c>
      <c r="D7592" s="1" t="s">
        <v>12345</v>
      </c>
      <c r="E7592" s="1"/>
      <c r="F7592" s="2">
        <v>3</v>
      </c>
      <c r="G7592" s="2">
        <f>INDEX(תוצאות_בחירות,MATCH(C7592,siot!$F$3:$F$1887,0),27)</f>
        <v>1</v>
      </c>
      <c r="H7592" s="2" t="b">
        <f t="shared" si="237"/>
        <v>0</v>
      </c>
      <c r="I7592" s="1" t="s">
        <v>2</v>
      </c>
      <c r="J7592" s="1" t="s">
        <v>7833</v>
      </c>
      <c r="K7592" s="1"/>
    </row>
    <row r="7593" spans="1:11" hidden="1">
      <c r="A7593" s="1" t="s">
        <v>12289</v>
      </c>
      <c r="B7593" s="1" t="s">
        <v>339</v>
      </c>
      <c r="C7593" s="48" t="str">
        <f t="shared" si="236"/>
        <v>ץ טמרה</v>
      </c>
      <c r="D7593" s="1" t="s">
        <v>12345</v>
      </c>
      <c r="E7593" s="1"/>
      <c r="F7593" s="2">
        <v>4</v>
      </c>
      <c r="G7593" s="2">
        <f>INDEX(תוצאות_בחירות,MATCH(C7593,siot!$F$3:$F$1887,0),27)</f>
        <v>1</v>
      </c>
      <c r="H7593" s="2" t="b">
        <f t="shared" si="237"/>
        <v>0</v>
      </c>
      <c r="I7593" s="1" t="s">
        <v>2</v>
      </c>
      <c r="J7593" s="1" t="s">
        <v>12347</v>
      </c>
      <c r="K7593" s="1"/>
    </row>
    <row r="7594" spans="1:11" hidden="1">
      <c r="A7594" s="1" t="s">
        <v>12289</v>
      </c>
      <c r="B7594" s="1" t="s">
        <v>339</v>
      </c>
      <c r="C7594" s="48" t="str">
        <f t="shared" si="236"/>
        <v>ץ טמרה</v>
      </c>
      <c r="D7594" s="1" t="s">
        <v>12345</v>
      </c>
      <c r="E7594" s="1"/>
      <c r="F7594" s="2">
        <v>5</v>
      </c>
      <c r="G7594" s="2">
        <f>INDEX(תוצאות_בחירות,MATCH(C7594,siot!$F$3:$F$1887,0),27)</f>
        <v>1</v>
      </c>
      <c r="H7594" s="2" t="b">
        <f t="shared" si="237"/>
        <v>0</v>
      </c>
      <c r="I7594" s="1" t="s">
        <v>2</v>
      </c>
      <c r="J7594" s="1" t="s">
        <v>12346</v>
      </c>
      <c r="K7594" s="1"/>
    </row>
    <row r="7595" spans="1:11" hidden="1">
      <c r="A7595" s="1" t="s">
        <v>12289</v>
      </c>
      <c r="B7595" s="1" t="s">
        <v>339</v>
      </c>
      <c r="C7595" s="48" t="str">
        <f t="shared" si="236"/>
        <v>ץ טמרה</v>
      </c>
      <c r="D7595" s="1" t="s">
        <v>12345</v>
      </c>
      <c r="E7595" s="1"/>
      <c r="F7595" s="2">
        <v>6</v>
      </c>
      <c r="G7595" s="2">
        <f>INDEX(תוצאות_בחירות,MATCH(C7595,siot!$F$3:$F$1887,0),27)</f>
        <v>1</v>
      </c>
      <c r="H7595" s="2" t="b">
        <f t="shared" si="237"/>
        <v>0</v>
      </c>
      <c r="I7595" s="1" t="s">
        <v>2</v>
      </c>
      <c r="J7595" s="1" t="s">
        <v>12344</v>
      </c>
      <c r="K7595" s="1"/>
    </row>
    <row r="7596" spans="1:11" hidden="1">
      <c r="A7596" s="1" t="s">
        <v>12289</v>
      </c>
      <c r="B7596" s="1" t="s">
        <v>274</v>
      </c>
      <c r="C7596" s="48" t="str">
        <f t="shared" si="236"/>
        <v>צד טמרה</v>
      </c>
      <c r="D7596" s="1" t="s">
        <v>12338</v>
      </c>
      <c r="E7596" s="1" t="s">
        <v>18</v>
      </c>
      <c r="F7596" s="2" t="s">
        <v>19548</v>
      </c>
      <c r="G7596" s="2">
        <f>INDEX(תוצאות_בחירות,MATCH(C7596,siot!$F$3:$F$1887,0),27)</f>
        <v>0</v>
      </c>
      <c r="H7596" s="2" t="b">
        <f t="shared" si="237"/>
        <v>0</v>
      </c>
      <c r="I7596" s="1"/>
      <c r="J7596" s="1"/>
      <c r="K7596" s="1"/>
    </row>
    <row r="7597" spans="1:11" hidden="1">
      <c r="A7597" s="1" t="s">
        <v>12289</v>
      </c>
      <c r="B7597" s="1" t="s">
        <v>274</v>
      </c>
      <c r="C7597" s="48" t="str">
        <f t="shared" si="236"/>
        <v>צד טמרה</v>
      </c>
      <c r="D7597" s="1" t="s">
        <v>12338</v>
      </c>
      <c r="E7597" s="1" t="s">
        <v>17</v>
      </c>
      <c r="F7597" s="2">
        <v>1</v>
      </c>
      <c r="G7597" s="2">
        <f>INDEX(תוצאות_בחירות,MATCH(C7597,siot!$F$3:$F$1887,0),27)</f>
        <v>0</v>
      </c>
      <c r="H7597" s="2" t="b">
        <f t="shared" si="237"/>
        <v>0</v>
      </c>
      <c r="I7597" s="1" t="s">
        <v>2</v>
      </c>
      <c r="J7597" s="1" t="s">
        <v>12343</v>
      </c>
      <c r="K7597" s="1"/>
    </row>
    <row r="7598" spans="1:11" hidden="1">
      <c r="A7598" s="1" t="s">
        <v>12289</v>
      </c>
      <c r="B7598" s="1" t="s">
        <v>274</v>
      </c>
      <c r="C7598" s="48" t="str">
        <f t="shared" si="236"/>
        <v>צד טמרה</v>
      </c>
      <c r="D7598" s="1" t="s">
        <v>12338</v>
      </c>
      <c r="E7598" s="1"/>
      <c r="F7598" s="2">
        <v>2</v>
      </c>
      <c r="G7598" s="2">
        <f>INDEX(תוצאות_בחירות,MATCH(C7598,siot!$F$3:$F$1887,0),27)</f>
        <v>0</v>
      </c>
      <c r="H7598" s="2" t="b">
        <f t="shared" si="237"/>
        <v>0</v>
      </c>
      <c r="I7598" s="1" t="s">
        <v>2</v>
      </c>
      <c r="J7598" s="1" t="s">
        <v>12342</v>
      </c>
      <c r="K7598" s="1"/>
    </row>
    <row r="7599" spans="1:11" hidden="1">
      <c r="A7599" s="1" t="s">
        <v>12289</v>
      </c>
      <c r="B7599" s="1" t="s">
        <v>274</v>
      </c>
      <c r="C7599" s="48" t="str">
        <f t="shared" si="236"/>
        <v>צד טמרה</v>
      </c>
      <c r="D7599" s="1" t="s">
        <v>12338</v>
      </c>
      <c r="E7599" s="1"/>
      <c r="F7599" s="2">
        <v>3</v>
      </c>
      <c r="G7599" s="2">
        <f>INDEX(תוצאות_בחירות,MATCH(C7599,siot!$F$3:$F$1887,0),27)</f>
        <v>0</v>
      </c>
      <c r="H7599" s="2" t="b">
        <f t="shared" si="237"/>
        <v>0</v>
      </c>
      <c r="I7599" s="1" t="s">
        <v>2</v>
      </c>
      <c r="J7599" s="1" t="s">
        <v>12336</v>
      </c>
      <c r="K7599" s="1"/>
    </row>
    <row r="7600" spans="1:11" hidden="1">
      <c r="A7600" s="1" t="s">
        <v>12289</v>
      </c>
      <c r="B7600" s="1" t="s">
        <v>274</v>
      </c>
      <c r="C7600" s="48" t="str">
        <f t="shared" si="236"/>
        <v>צד טמרה</v>
      </c>
      <c r="D7600" s="1" t="s">
        <v>12338</v>
      </c>
      <c r="E7600" s="1"/>
      <c r="F7600" s="2">
        <v>4</v>
      </c>
      <c r="G7600" s="2">
        <f>INDEX(תוצאות_בחירות,MATCH(C7600,siot!$F$3:$F$1887,0),27)</f>
        <v>0</v>
      </c>
      <c r="H7600" s="2" t="b">
        <f t="shared" si="237"/>
        <v>0</v>
      </c>
      <c r="I7600" s="1" t="s">
        <v>2</v>
      </c>
      <c r="J7600" s="1" t="s">
        <v>12341</v>
      </c>
      <c r="K7600" s="1"/>
    </row>
    <row r="7601" spans="1:11" hidden="1">
      <c r="A7601" s="1" t="s">
        <v>12289</v>
      </c>
      <c r="B7601" s="1" t="s">
        <v>274</v>
      </c>
      <c r="C7601" s="48" t="str">
        <f t="shared" si="236"/>
        <v>צד טמרה</v>
      </c>
      <c r="D7601" s="1" t="s">
        <v>12338</v>
      </c>
      <c r="E7601" s="1"/>
      <c r="F7601" s="2">
        <v>5</v>
      </c>
      <c r="G7601" s="2">
        <f>INDEX(תוצאות_בחירות,MATCH(C7601,siot!$F$3:$F$1887,0),27)</f>
        <v>0</v>
      </c>
      <c r="H7601" s="2" t="b">
        <f t="shared" si="237"/>
        <v>0</v>
      </c>
      <c r="I7601" s="1" t="s">
        <v>2</v>
      </c>
      <c r="J7601" s="1" t="s">
        <v>12340</v>
      </c>
      <c r="K7601" s="1"/>
    </row>
    <row r="7602" spans="1:11" hidden="1">
      <c r="A7602" s="1" t="s">
        <v>12289</v>
      </c>
      <c r="B7602" s="1" t="s">
        <v>274</v>
      </c>
      <c r="C7602" s="48" t="str">
        <f t="shared" si="236"/>
        <v>צד טמרה</v>
      </c>
      <c r="D7602" s="1" t="s">
        <v>12338</v>
      </c>
      <c r="E7602" s="1"/>
      <c r="F7602" s="2">
        <v>6</v>
      </c>
      <c r="G7602" s="2">
        <f>INDEX(תוצאות_בחירות,MATCH(C7602,siot!$F$3:$F$1887,0),27)</f>
        <v>0</v>
      </c>
      <c r="H7602" s="2" t="b">
        <f t="shared" si="237"/>
        <v>0</v>
      </c>
      <c r="I7602" s="1" t="s">
        <v>2</v>
      </c>
      <c r="J7602" s="1" t="s">
        <v>12339</v>
      </c>
      <c r="K7602" s="1"/>
    </row>
    <row r="7603" spans="1:11" hidden="1">
      <c r="A7603" s="1" t="s">
        <v>12289</v>
      </c>
      <c r="B7603" s="1" t="s">
        <v>274</v>
      </c>
      <c r="C7603" s="48" t="str">
        <f t="shared" si="236"/>
        <v>צד טמרה</v>
      </c>
      <c r="D7603" s="1" t="s">
        <v>12338</v>
      </c>
      <c r="E7603" s="1"/>
      <c r="F7603" s="2">
        <v>7</v>
      </c>
      <c r="G7603" s="2">
        <f>INDEX(תוצאות_בחירות,MATCH(C7603,siot!$F$3:$F$1887,0),27)</f>
        <v>0</v>
      </c>
      <c r="H7603" s="2" t="b">
        <f t="shared" si="237"/>
        <v>0</v>
      </c>
      <c r="I7603" s="1" t="s">
        <v>2</v>
      </c>
      <c r="J7603" s="1" t="s">
        <v>12337</v>
      </c>
      <c r="K7603" s="1"/>
    </row>
    <row r="7604" spans="1:11" hidden="1">
      <c r="A7604" s="1" t="s">
        <v>12289</v>
      </c>
      <c r="B7604" s="1" t="s">
        <v>12328</v>
      </c>
      <c r="C7604" s="48" t="str">
        <f t="shared" si="236"/>
        <v>צק טמרה</v>
      </c>
      <c r="D7604" s="1" t="s">
        <v>12327</v>
      </c>
      <c r="E7604" s="1" t="s">
        <v>3</v>
      </c>
      <c r="F7604" s="2" t="s">
        <v>19548</v>
      </c>
      <c r="G7604" s="2">
        <f>INDEX(תוצאות_בחירות,MATCH(C7604,siot!$F$3:$F$1887,0),27)</f>
        <v>0</v>
      </c>
      <c r="H7604" s="2" t="b">
        <f t="shared" si="237"/>
        <v>0</v>
      </c>
      <c r="I7604" s="1"/>
      <c r="J7604" s="1"/>
      <c r="K7604" s="1"/>
    </row>
    <row r="7605" spans="1:11" hidden="1">
      <c r="A7605" s="1" t="s">
        <v>12289</v>
      </c>
      <c r="B7605" s="1" t="s">
        <v>12328</v>
      </c>
      <c r="C7605" s="48" t="str">
        <f t="shared" si="236"/>
        <v>צק טמרה</v>
      </c>
      <c r="D7605" s="1" t="s">
        <v>12327</v>
      </c>
      <c r="E7605" s="1"/>
      <c r="F7605" s="2">
        <v>1</v>
      </c>
      <c r="G7605" s="2">
        <f>INDEX(תוצאות_בחירות,MATCH(C7605,siot!$F$3:$F$1887,0),27)</f>
        <v>0</v>
      </c>
      <c r="H7605" s="2" t="b">
        <f t="shared" si="237"/>
        <v>0</v>
      </c>
      <c r="I7605" s="1" t="s">
        <v>2</v>
      </c>
      <c r="J7605" s="1" t="s">
        <v>12335</v>
      </c>
      <c r="K7605" s="1"/>
    </row>
    <row r="7606" spans="1:11" hidden="1">
      <c r="A7606" s="1" t="s">
        <v>12289</v>
      </c>
      <c r="B7606" s="1" t="s">
        <v>12328</v>
      </c>
      <c r="C7606" s="48" t="str">
        <f t="shared" si="236"/>
        <v>צק טמרה</v>
      </c>
      <c r="D7606" s="1" t="s">
        <v>12327</v>
      </c>
      <c r="E7606" s="1"/>
      <c r="F7606" s="2">
        <v>2</v>
      </c>
      <c r="G7606" s="2">
        <f>INDEX(תוצאות_בחירות,MATCH(C7606,siot!$F$3:$F$1887,0),27)</f>
        <v>0</v>
      </c>
      <c r="H7606" s="2" t="b">
        <f t="shared" si="237"/>
        <v>0</v>
      </c>
      <c r="I7606" s="1" t="s">
        <v>2</v>
      </c>
      <c r="J7606" s="1" t="s">
        <v>12334</v>
      </c>
      <c r="K7606" s="1"/>
    </row>
    <row r="7607" spans="1:11" hidden="1">
      <c r="A7607" s="1" t="s">
        <v>12289</v>
      </c>
      <c r="B7607" s="1" t="s">
        <v>12328</v>
      </c>
      <c r="C7607" s="48" t="str">
        <f t="shared" si="236"/>
        <v>צק טמרה</v>
      </c>
      <c r="D7607" s="1" t="s">
        <v>12327</v>
      </c>
      <c r="E7607" s="1"/>
      <c r="F7607" s="2">
        <v>3</v>
      </c>
      <c r="G7607" s="2">
        <f>INDEX(תוצאות_בחירות,MATCH(C7607,siot!$F$3:$F$1887,0),27)</f>
        <v>0</v>
      </c>
      <c r="H7607" s="2" t="b">
        <f t="shared" si="237"/>
        <v>0</v>
      </c>
      <c r="I7607" s="1" t="s">
        <v>2</v>
      </c>
      <c r="J7607" s="1" t="s">
        <v>12333</v>
      </c>
      <c r="K7607" s="1"/>
    </row>
    <row r="7608" spans="1:11" hidden="1">
      <c r="A7608" s="1" t="s">
        <v>12289</v>
      </c>
      <c r="B7608" s="1" t="s">
        <v>12328</v>
      </c>
      <c r="C7608" s="48" t="str">
        <f t="shared" si="236"/>
        <v>צק טמרה</v>
      </c>
      <c r="D7608" s="1" t="s">
        <v>12327</v>
      </c>
      <c r="E7608" s="1"/>
      <c r="F7608" s="2">
        <v>4</v>
      </c>
      <c r="G7608" s="2">
        <f>INDEX(תוצאות_בחירות,MATCH(C7608,siot!$F$3:$F$1887,0),27)</f>
        <v>0</v>
      </c>
      <c r="H7608" s="2" t="b">
        <f t="shared" si="237"/>
        <v>0</v>
      </c>
      <c r="I7608" s="1" t="s">
        <v>2</v>
      </c>
      <c r="J7608" s="1" t="s">
        <v>12332</v>
      </c>
      <c r="K7608" s="1"/>
    </row>
    <row r="7609" spans="1:11" hidden="1">
      <c r="A7609" s="1" t="s">
        <v>12289</v>
      </c>
      <c r="B7609" s="1" t="s">
        <v>12328</v>
      </c>
      <c r="C7609" s="48" t="str">
        <f t="shared" si="236"/>
        <v>צק טמרה</v>
      </c>
      <c r="D7609" s="1" t="s">
        <v>12327</v>
      </c>
      <c r="E7609" s="1"/>
      <c r="F7609" s="2">
        <v>5</v>
      </c>
      <c r="G7609" s="2">
        <f>INDEX(תוצאות_בחירות,MATCH(C7609,siot!$F$3:$F$1887,0),27)</f>
        <v>0</v>
      </c>
      <c r="H7609" s="2" t="b">
        <f t="shared" si="237"/>
        <v>0</v>
      </c>
      <c r="I7609" s="1" t="s">
        <v>2</v>
      </c>
      <c r="J7609" s="1" t="s">
        <v>12331</v>
      </c>
      <c r="K7609" s="1"/>
    </row>
    <row r="7610" spans="1:11" hidden="1">
      <c r="A7610" s="1" t="s">
        <v>12289</v>
      </c>
      <c r="B7610" s="1" t="s">
        <v>12328</v>
      </c>
      <c r="C7610" s="48" t="str">
        <f t="shared" si="236"/>
        <v>צק טמרה</v>
      </c>
      <c r="D7610" s="1" t="s">
        <v>12327</v>
      </c>
      <c r="E7610" s="1"/>
      <c r="F7610" s="2">
        <v>6</v>
      </c>
      <c r="G7610" s="2">
        <f>INDEX(תוצאות_בחירות,MATCH(C7610,siot!$F$3:$F$1887,0),27)</f>
        <v>0</v>
      </c>
      <c r="H7610" s="2" t="b">
        <f t="shared" si="237"/>
        <v>0</v>
      </c>
      <c r="I7610" s="1" t="s">
        <v>2</v>
      </c>
      <c r="J7610" s="1" t="s">
        <v>12330</v>
      </c>
      <c r="K7610" s="1"/>
    </row>
    <row r="7611" spans="1:11" hidden="1">
      <c r="A7611" s="1" t="s">
        <v>12289</v>
      </c>
      <c r="B7611" s="1" t="s">
        <v>12328</v>
      </c>
      <c r="C7611" s="48" t="str">
        <f t="shared" si="236"/>
        <v>צק טמרה</v>
      </c>
      <c r="D7611" s="1" t="s">
        <v>12327</v>
      </c>
      <c r="E7611" s="1"/>
      <c r="F7611" s="2">
        <v>7</v>
      </c>
      <c r="G7611" s="2">
        <f>INDEX(תוצאות_בחירות,MATCH(C7611,siot!$F$3:$F$1887,0),27)</f>
        <v>0</v>
      </c>
      <c r="H7611" s="2" t="b">
        <f t="shared" si="237"/>
        <v>0</v>
      </c>
      <c r="I7611" s="1" t="s">
        <v>2</v>
      </c>
      <c r="J7611" s="1" t="s">
        <v>12329</v>
      </c>
      <c r="K7611" s="1"/>
    </row>
    <row r="7612" spans="1:11" hidden="1">
      <c r="A7612" s="1" t="s">
        <v>12289</v>
      </c>
      <c r="B7612" s="1" t="s">
        <v>12328</v>
      </c>
      <c r="C7612" s="48" t="str">
        <f t="shared" si="236"/>
        <v>צק טמרה</v>
      </c>
      <c r="D7612" s="1" t="s">
        <v>12327</v>
      </c>
      <c r="E7612" s="1"/>
      <c r="F7612" s="2">
        <v>8</v>
      </c>
      <c r="G7612" s="2">
        <f>INDEX(תוצאות_בחירות,MATCH(C7612,siot!$F$3:$F$1887,0),27)</f>
        <v>0</v>
      </c>
      <c r="H7612" s="2" t="b">
        <f t="shared" si="237"/>
        <v>0</v>
      </c>
      <c r="I7612" s="1" t="s">
        <v>2</v>
      </c>
      <c r="J7612" s="1" t="s">
        <v>12299</v>
      </c>
      <c r="K7612" s="1"/>
    </row>
    <row r="7613" spans="1:11" hidden="1">
      <c r="A7613" s="1" t="s">
        <v>12289</v>
      </c>
      <c r="B7613" s="1" t="s">
        <v>12328</v>
      </c>
      <c r="C7613" s="48" t="str">
        <f t="shared" si="236"/>
        <v>צק טמרה</v>
      </c>
      <c r="D7613" s="1" t="s">
        <v>12327</v>
      </c>
      <c r="E7613" s="1"/>
      <c r="F7613" s="2">
        <v>9</v>
      </c>
      <c r="G7613" s="2">
        <f>INDEX(תוצאות_בחירות,MATCH(C7613,siot!$F$3:$F$1887,0),27)</f>
        <v>0</v>
      </c>
      <c r="H7613" s="2" t="b">
        <f t="shared" si="237"/>
        <v>0</v>
      </c>
      <c r="I7613" s="1" t="s">
        <v>2</v>
      </c>
      <c r="J7613" s="1" t="s">
        <v>12326</v>
      </c>
      <c r="K7613" s="1"/>
    </row>
    <row r="7614" spans="1:11" hidden="1">
      <c r="A7614" s="1" t="s">
        <v>12289</v>
      </c>
      <c r="B7614" s="1" t="s">
        <v>259</v>
      </c>
      <c r="C7614" s="48" t="str">
        <f t="shared" si="236"/>
        <v>ק טמרה</v>
      </c>
      <c r="D7614" s="1" t="s">
        <v>12320</v>
      </c>
      <c r="E7614" s="1" t="s">
        <v>3</v>
      </c>
      <c r="F7614" s="2" t="s">
        <v>19548</v>
      </c>
      <c r="G7614" s="2">
        <f>INDEX(תוצאות_בחירות,MATCH(C7614,siot!$F$3:$F$1887,0),27)</f>
        <v>0</v>
      </c>
      <c r="H7614" s="2" t="b">
        <f t="shared" si="237"/>
        <v>0</v>
      </c>
      <c r="I7614" s="1"/>
      <c r="J7614" s="1"/>
      <c r="K7614" s="1"/>
    </row>
    <row r="7615" spans="1:11" hidden="1">
      <c r="A7615" s="1" t="s">
        <v>12289</v>
      </c>
      <c r="B7615" s="1" t="s">
        <v>259</v>
      </c>
      <c r="C7615" s="48" t="str">
        <f t="shared" si="236"/>
        <v>ק טמרה</v>
      </c>
      <c r="D7615" s="1" t="s">
        <v>12320</v>
      </c>
      <c r="E7615" s="1"/>
      <c r="F7615" s="2">
        <v>1</v>
      </c>
      <c r="G7615" s="2">
        <f>INDEX(תוצאות_בחירות,MATCH(C7615,siot!$F$3:$F$1887,0),27)</f>
        <v>0</v>
      </c>
      <c r="H7615" s="2" t="b">
        <f t="shared" si="237"/>
        <v>0</v>
      </c>
      <c r="I7615" s="1" t="s">
        <v>2</v>
      </c>
      <c r="J7615" s="1" t="s">
        <v>12325</v>
      </c>
      <c r="K7615" s="1"/>
    </row>
    <row r="7616" spans="1:11" hidden="1">
      <c r="A7616" s="1" t="s">
        <v>12289</v>
      </c>
      <c r="B7616" s="1" t="s">
        <v>259</v>
      </c>
      <c r="C7616" s="48" t="str">
        <f t="shared" si="236"/>
        <v>ק טמרה</v>
      </c>
      <c r="D7616" s="1" t="s">
        <v>12320</v>
      </c>
      <c r="E7616" s="1"/>
      <c r="F7616" s="2">
        <v>2</v>
      </c>
      <c r="G7616" s="2">
        <f>INDEX(תוצאות_בחירות,MATCH(C7616,siot!$F$3:$F$1887,0),27)</f>
        <v>0</v>
      </c>
      <c r="H7616" s="2" t="b">
        <f t="shared" si="237"/>
        <v>0</v>
      </c>
      <c r="I7616" s="1" t="s">
        <v>2</v>
      </c>
      <c r="J7616" s="1" t="s">
        <v>12324</v>
      </c>
      <c r="K7616" s="1"/>
    </row>
    <row r="7617" spans="1:11" hidden="1">
      <c r="A7617" s="1" t="s">
        <v>12289</v>
      </c>
      <c r="B7617" s="1" t="s">
        <v>259</v>
      </c>
      <c r="C7617" s="48" t="str">
        <f t="shared" si="236"/>
        <v>ק טמרה</v>
      </c>
      <c r="D7617" s="1" t="s">
        <v>12320</v>
      </c>
      <c r="E7617" s="1"/>
      <c r="F7617" s="2">
        <v>3</v>
      </c>
      <c r="G7617" s="2">
        <f>INDEX(תוצאות_בחירות,MATCH(C7617,siot!$F$3:$F$1887,0),27)</f>
        <v>0</v>
      </c>
      <c r="H7617" s="2" t="b">
        <f t="shared" si="237"/>
        <v>0</v>
      </c>
      <c r="I7617" s="1" t="s">
        <v>2</v>
      </c>
      <c r="J7617" s="1" t="s">
        <v>12323</v>
      </c>
      <c r="K7617" s="1"/>
    </row>
    <row r="7618" spans="1:11" hidden="1">
      <c r="A7618" s="1" t="s">
        <v>12289</v>
      </c>
      <c r="B7618" s="1" t="s">
        <v>259</v>
      </c>
      <c r="C7618" s="48" t="str">
        <f t="shared" si="236"/>
        <v>ק טמרה</v>
      </c>
      <c r="D7618" s="1" t="s">
        <v>12320</v>
      </c>
      <c r="E7618" s="1"/>
      <c r="F7618" s="2">
        <v>4</v>
      </c>
      <c r="G7618" s="2">
        <f>INDEX(תוצאות_בחירות,MATCH(C7618,siot!$F$3:$F$1887,0),27)</f>
        <v>0</v>
      </c>
      <c r="H7618" s="2" t="b">
        <f t="shared" si="237"/>
        <v>0</v>
      </c>
      <c r="I7618" s="1" t="s">
        <v>2</v>
      </c>
      <c r="J7618" s="1" t="s">
        <v>12322</v>
      </c>
      <c r="K7618" s="1"/>
    </row>
    <row r="7619" spans="1:11" hidden="1">
      <c r="A7619" s="1" t="s">
        <v>12289</v>
      </c>
      <c r="B7619" s="1" t="s">
        <v>259</v>
      </c>
      <c r="C7619" s="48" t="str">
        <f t="shared" si="236"/>
        <v>ק טמרה</v>
      </c>
      <c r="D7619" s="1" t="s">
        <v>12320</v>
      </c>
      <c r="E7619" s="1"/>
      <c r="F7619" s="2">
        <v>5</v>
      </c>
      <c r="G7619" s="2">
        <f>INDEX(תוצאות_בחירות,MATCH(C7619,siot!$F$3:$F$1887,0),27)</f>
        <v>0</v>
      </c>
      <c r="H7619" s="2" t="b">
        <f t="shared" si="237"/>
        <v>0</v>
      </c>
      <c r="I7619" s="1" t="s">
        <v>2</v>
      </c>
      <c r="J7619" s="1" t="s">
        <v>12321</v>
      </c>
      <c r="K7619" s="1"/>
    </row>
    <row r="7620" spans="1:11" hidden="1">
      <c r="A7620" s="1" t="s">
        <v>12289</v>
      </c>
      <c r="B7620" s="1" t="s">
        <v>259</v>
      </c>
      <c r="C7620" s="48" t="str">
        <f t="shared" ref="C7620:C7683" si="238">B7620&amp;" "&amp;A7620</f>
        <v>ק טמרה</v>
      </c>
      <c r="D7620" s="1" t="s">
        <v>12320</v>
      </c>
      <c r="E7620" s="1"/>
      <c r="F7620" s="2">
        <v>6</v>
      </c>
      <c r="G7620" s="2">
        <f>INDEX(תוצאות_בחירות,MATCH(C7620,siot!$F$3:$F$1887,0),27)</f>
        <v>0</v>
      </c>
      <c r="H7620" s="2" t="b">
        <f t="shared" ref="H7620:H7683" si="239">IF(OR(F7620&lt;G7620,G7620=F7620),TRUE,FALSE)</f>
        <v>0</v>
      </c>
      <c r="I7620" s="1" t="s">
        <v>2</v>
      </c>
      <c r="J7620" s="1" t="s">
        <v>12319</v>
      </c>
      <c r="K7620" s="1"/>
    </row>
    <row r="7621" spans="1:11" hidden="1">
      <c r="A7621" s="1" t="s">
        <v>12289</v>
      </c>
      <c r="B7621" s="1" t="s">
        <v>658</v>
      </c>
      <c r="C7621" s="48" t="str">
        <f t="shared" si="238"/>
        <v>קנ טמרה</v>
      </c>
      <c r="D7621" s="1" t="s">
        <v>12311</v>
      </c>
      <c r="E7621" s="1" t="s">
        <v>18</v>
      </c>
      <c r="F7621" s="2" t="s">
        <v>19548</v>
      </c>
      <c r="G7621" s="2">
        <f>INDEX(תוצאות_בחירות,MATCH(C7621,siot!$F$3:$F$1887,0),27)</f>
        <v>0</v>
      </c>
      <c r="H7621" s="2" t="b">
        <f t="shared" si="239"/>
        <v>0</v>
      </c>
      <c r="I7621" s="1"/>
      <c r="J7621" s="1"/>
      <c r="K7621" s="1"/>
    </row>
    <row r="7622" spans="1:11" hidden="1">
      <c r="A7622" s="1" t="s">
        <v>12289</v>
      </c>
      <c r="B7622" s="1" t="s">
        <v>658</v>
      </c>
      <c r="C7622" s="48" t="str">
        <f t="shared" si="238"/>
        <v>קנ טמרה</v>
      </c>
      <c r="D7622" s="1" t="s">
        <v>12311</v>
      </c>
      <c r="E7622" s="1" t="s">
        <v>17</v>
      </c>
      <c r="F7622" s="2">
        <v>1</v>
      </c>
      <c r="G7622" s="2">
        <f>INDEX(תוצאות_בחירות,MATCH(C7622,siot!$F$3:$F$1887,0),27)</f>
        <v>0</v>
      </c>
      <c r="H7622" s="2" t="b">
        <f t="shared" si="239"/>
        <v>0</v>
      </c>
      <c r="I7622" s="1" t="s">
        <v>2</v>
      </c>
      <c r="J7622" s="1" t="s">
        <v>12318</v>
      </c>
      <c r="K7622" s="1"/>
    </row>
    <row r="7623" spans="1:11" hidden="1">
      <c r="A7623" s="1" t="s">
        <v>12289</v>
      </c>
      <c r="B7623" s="1" t="s">
        <v>658</v>
      </c>
      <c r="C7623" s="48" t="str">
        <f t="shared" si="238"/>
        <v>קנ טמרה</v>
      </c>
      <c r="D7623" s="1" t="s">
        <v>12311</v>
      </c>
      <c r="E7623" s="1"/>
      <c r="F7623" s="2">
        <v>2</v>
      </c>
      <c r="G7623" s="2">
        <f>INDEX(תוצאות_בחירות,MATCH(C7623,siot!$F$3:$F$1887,0),27)</f>
        <v>0</v>
      </c>
      <c r="H7623" s="2" t="b">
        <f t="shared" si="239"/>
        <v>0</v>
      </c>
      <c r="I7623" s="1" t="s">
        <v>2</v>
      </c>
      <c r="J7623" s="1" t="s">
        <v>12317</v>
      </c>
      <c r="K7623" s="1"/>
    </row>
    <row r="7624" spans="1:11" hidden="1">
      <c r="A7624" s="1" t="s">
        <v>12289</v>
      </c>
      <c r="B7624" s="1" t="s">
        <v>658</v>
      </c>
      <c r="C7624" s="48" t="str">
        <f t="shared" si="238"/>
        <v>קנ טמרה</v>
      </c>
      <c r="D7624" s="1" t="s">
        <v>12311</v>
      </c>
      <c r="E7624" s="1"/>
      <c r="F7624" s="2">
        <v>3</v>
      </c>
      <c r="G7624" s="2">
        <f>INDEX(תוצאות_בחירות,MATCH(C7624,siot!$F$3:$F$1887,0),27)</f>
        <v>0</v>
      </c>
      <c r="H7624" s="2" t="b">
        <f t="shared" si="239"/>
        <v>0</v>
      </c>
      <c r="I7624" s="1" t="s">
        <v>2</v>
      </c>
      <c r="J7624" s="1" t="s">
        <v>12316</v>
      </c>
      <c r="K7624" s="1"/>
    </row>
    <row r="7625" spans="1:11" hidden="1">
      <c r="A7625" s="1" t="s">
        <v>12289</v>
      </c>
      <c r="B7625" s="1" t="s">
        <v>658</v>
      </c>
      <c r="C7625" s="48" t="str">
        <f t="shared" si="238"/>
        <v>קנ טמרה</v>
      </c>
      <c r="D7625" s="1" t="s">
        <v>12311</v>
      </c>
      <c r="E7625" s="1"/>
      <c r="F7625" s="2">
        <v>4</v>
      </c>
      <c r="G7625" s="2">
        <f>INDEX(תוצאות_בחירות,MATCH(C7625,siot!$F$3:$F$1887,0),27)</f>
        <v>0</v>
      </c>
      <c r="H7625" s="2" t="b">
        <f t="shared" si="239"/>
        <v>0</v>
      </c>
      <c r="I7625" s="1" t="s">
        <v>2</v>
      </c>
      <c r="J7625" s="1" t="s">
        <v>12315</v>
      </c>
      <c r="K7625" s="1"/>
    </row>
    <row r="7626" spans="1:11" hidden="1">
      <c r="A7626" s="1" t="s">
        <v>12289</v>
      </c>
      <c r="B7626" s="1" t="s">
        <v>658</v>
      </c>
      <c r="C7626" s="48" t="str">
        <f t="shared" si="238"/>
        <v>קנ טמרה</v>
      </c>
      <c r="D7626" s="1" t="s">
        <v>12311</v>
      </c>
      <c r="E7626" s="1"/>
      <c r="F7626" s="2">
        <v>5</v>
      </c>
      <c r="G7626" s="2">
        <f>INDEX(תוצאות_בחירות,MATCH(C7626,siot!$F$3:$F$1887,0),27)</f>
        <v>0</v>
      </c>
      <c r="H7626" s="2" t="b">
        <f t="shared" si="239"/>
        <v>0</v>
      </c>
      <c r="I7626" s="1" t="s">
        <v>2</v>
      </c>
      <c r="J7626" s="1" t="s">
        <v>12314</v>
      </c>
      <c r="K7626" s="1"/>
    </row>
    <row r="7627" spans="1:11" hidden="1">
      <c r="A7627" s="1" t="s">
        <v>12289</v>
      </c>
      <c r="B7627" s="1" t="s">
        <v>658</v>
      </c>
      <c r="C7627" s="48" t="str">
        <f t="shared" si="238"/>
        <v>קנ טמרה</v>
      </c>
      <c r="D7627" s="1" t="s">
        <v>12311</v>
      </c>
      <c r="E7627" s="1"/>
      <c r="F7627" s="2">
        <v>6</v>
      </c>
      <c r="G7627" s="2">
        <f>INDEX(תוצאות_בחירות,MATCH(C7627,siot!$F$3:$F$1887,0),27)</f>
        <v>0</v>
      </c>
      <c r="H7627" s="2" t="b">
        <f t="shared" si="239"/>
        <v>0</v>
      </c>
      <c r="I7627" s="1" t="s">
        <v>2</v>
      </c>
      <c r="J7627" s="1" t="s">
        <v>12313</v>
      </c>
      <c r="K7627" s="1"/>
    </row>
    <row r="7628" spans="1:11" hidden="1">
      <c r="A7628" s="1" t="s">
        <v>12289</v>
      </c>
      <c r="B7628" s="1" t="s">
        <v>658</v>
      </c>
      <c r="C7628" s="48" t="str">
        <f t="shared" si="238"/>
        <v>קנ טמרה</v>
      </c>
      <c r="D7628" s="1" t="s">
        <v>12311</v>
      </c>
      <c r="E7628" s="1"/>
      <c r="F7628" s="2">
        <v>7</v>
      </c>
      <c r="G7628" s="2">
        <f>INDEX(תוצאות_בחירות,MATCH(C7628,siot!$F$3:$F$1887,0),27)</f>
        <v>0</v>
      </c>
      <c r="H7628" s="2" t="b">
        <f t="shared" si="239"/>
        <v>0</v>
      </c>
      <c r="I7628" s="1" t="s">
        <v>2</v>
      </c>
      <c r="J7628" s="1" t="s">
        <v>12312</v>
      </c>
      <c r="K7628" s="1"/>
    </row>
    <row r="7629" spans="1:11" hidden="1">
      <c r="A7629" s="1" t="s">
        <v>12289</v>
      </c>
      <c r="B7629" s="1" t="s">
        <v>658</v>
      </c>
      <c r="C7629" s="48" t="str">
        <f t="shared" si="238"/>
        <v>קנ טמרה</v>
      </c>
      <c r="D7629" s="1" t="s">
        <v>12311</v>
      </c>
      <c r="E7629" s="1"/>
      <c r="F7629" s="2">
        <v>8</v>
      </c>
      <c r="G7629" s="2">
        <f>INDEX(תוצאות_בחירות,MATCH(C7629,siot!$F$3:$F$1887,0),27)</f>
        <v>0</v>
      </c>
      <c r="H7629" s="2" t="b">
        <f t="shared" si="239"/>
        <v>0</v>
      </c>
      <c r="I7629" s="1" t="s">
        <v>2</v>
      </c>
      <c r="J7629" s="1" t="s">
        <v>12310</v>
      </c>
      <c r="K7629" s="1"/>
    </row>
    <row r="7630" spans="1:11" hidden="1">
      <c r="A7630" s="1" t="s">
        <v>12289</v>
      </c>
      <c r="B7630" s="1" t="s">
        <v>4537</v>
      </c>
      <c r="C7630" s="48" t="str">
        <f t="shared" si="238"/>
        <v>קף טמרה</v>
      </c>
      <c r="D7630" s="1" t="s">
        <v>12304</v>
      </c>
      <c r="E7630" s="1" t="s">
        <v>18</v>
      </c>
      <c r="F7630" s="2" t="s">
        <v>19548</v>
      </c>
      <c r="G7630" s="2">
        <f>INDEX(תוצאות_בחירות,MATCH(C7630,siot!$F$3:$F$1887,0),27)</f>
        <v>0</v>
      </c>
      <c r="H7630" s="2" t="b">
        <f t="shared" si="239"/>
        <v>0</v>
      </c>
      <c r="I7630" s="1"/>
      <c r="J7630" s="1"/>
      <c r="K7630" s="1"/>
    </row>
    <row r="7631" spans="1:11" hidden="1">
      <c r="A7631" s="1" t="s">
        <v>12289</v>
      </c>
      <c r="B7631" s="1" t="s">
        <v>4537</v>
      </c>
      <c r="C7631" s="48" t="str">
        <f t="shared" si="238"/>
        <v>קף טמרה</v>
      </c>
      <c r="D7631" s="1" t="s">
        <v>12304</v>
      </c>
      <c r="E7631" s="1" t="s">
        <v>17</v>
      </c>
      <c r="F7631" s="2">
        <v>1</v>
      </c>
      <c r="G7631" s="2">
        <f>INDEX(תוצאות_בחירות,MATCH(C7631,siot!$F$3:$F$1887,0),27)</f>
        <v>0</v>
      </c>
      <c r="H7631" s="2" t="b">
        <f t="shared" si="239"/>
        <v>0</v>
      </c>
      <c r="I7631" s="1" t="s">
        <v>2</v>
      </c>
      <c r="J7631" s="1" t="s">
        <v>12309</v>
      </c>
      <c r="K7631" s="1"/>
    </row>
    <row r="7632" spans="1:11" hidden="1">
      <c r="A7632" s="1" t="s">
        <v>12289</v>
      </c>
      <c r="B7632" s="1" t="s">
        <v>4537</v>
      </c>
      <c r="C7632" s="48" t="str">
        <f t="shared" si="238"/>
        <v>קף טמרה</v>
      </c>
      <c r="D7632" s="1" t="s">
        <v>12304</v>
      </c>
      <c r="E7632" s="1"/>
      <c r="F7632" s="2">
        <v>2</v>
      </c>
      <c r="G7632" s="2">
        <f>INDEX(תוצאות_בחירות,MATCH(C7632,siot!$F$3:$F$1887,0),27)</f>
        <v>0</v>
      </c>
      <c r="H7632" s="2" t="b">
        <f t="shared" si="239"/>
        <v>0</v>
      </c>
      <c r="I7632" s="1" t="s">
        <v>2</v>
      </c>
      <c r="J7632" s="1" t="s">
        <v>12308</v>
      </c>
      <c r="K7632" s="1"/>
    </row>
    <row r="7633" spans="1:11" hidden="1">
      <c r="A7633" s="1" t="s">
        <v>12289</v>
      </c>
      <c r="B7633" s="1" t="s">
        <v>4537</v>
      </c>
      <c r="C7633" s="48" t="str">
        <f t="shared" si="238"/>
        <v>קף טמרה</v>
      </c>
      <c r="D7633" s="1" t="s">
        <v>12304</v>
      </c>
      <c r="E7633" s="1"/>
      <c r="F7633" s="2">
        <v>3</v>
      </c>
      <c r="G7633" s="2">
        <f>INDEX(תוצאות_בחירות,MATCH(C7633,siot!$F$3:$F$1887,0),27)</f>
        <v>0</v>
      </c>
      <c r="H7633" s="2" t="b">
        <f t="shared" si="239"/>
        <v>0</v>
      </c>
      <c r="I7633" s="1" t="s">
        <v>2</v>
      </c>
      <c r="J7633" s="1" t="s">
        <v>12307</v>
      </c>
      <c r="K7633" s="1"/>
    </row>
    <row r="7634" spans="1:11" hidden="1">
      <c r="A7634" s="1" t="s">
        <v>12289</v>
      </c>
      <c r="B7634" s="1" t="s">
        <v>4537</v>
      </c>
      <c r="C7634" s="48" t="str">
        <f t="shared" si="238"/>
        <v>קף טמרה</v>
      </c>
      <c r="D7634" s="1" t="s">
        <v>12304</v>
      </c>
      <c r="E7634" s="1"/>
      <c r="F7634" s="2">
        <v>4</v>
      </c>
      <c r="G7634" s="2">
        <f>INDEX(תוצאות_בחירות,MATCH(C7634,siot!$F$3:$F$1887,0),27)</f>
        <v>0</v>
      </c>
      <c r="H7634" s="2" t="b">
        <f t="shared" si="239"/>
        <v>0</v>
      </c>
      <c r="I7634" s="1" t="s">
        <v>2</v>
      </c>
      <c r="J7634" s="1" t="s">
        <v>12306</v>
      </c>
      <c r="K7634" s="1"/>
    </row>
    <row r="7635" spans="1:11" hidden="1">
      <c r="A7635" s="1" t="s">
        <v>12289</v>
      </c>
      <c r="B7635" s="1" t="s">
        <v>4537</v>
      </c>
      <c r="C7635" s="48" t="str">
        <f t="shared" si="238"/>
        <v>קף טמרה</v>
      </c>
      <c r="D7635" s="1" t="s">
        <v>12304</v>
      </c>
      <c r="E7635" s="1"/>
      <c r="F7635" s="2">
        <v>5</v>
      </c>
      <c r="G7635" s="2">
        <f>INDEX(תוצאות_בחירות,MATCH(C7635,siot!$F$3:$F$1887,0),27)</f>
        <v>0</v>
      </c>
      <c r="H7635" s="2" t="b">
        <f t="shared" si="239"/>
        <v>0</v>
      </c>
      <c r="I7635" s="1" t="s">
        <v>2</v>
      </c>
      <c r="J7635" s="1" t="s">
        <v>12305</v>
      </c>
      <c r="K7635" s="1"/>
    </row>
    <row r="7636" spans="1:11" hidden="1">
      <c r="A7636" s="1" t="s">
        <v>12289</v>
      </c>
      <c r="B7636" s="1" t="s">
        <v>4537</v>
      </c>
      <c r="C7636" s="48" t="str">
        <f t="shared" si="238"/>
        <v>קף טמרה</v>
      </c>
      <c r="D7636" s="1" t="s">
        <v>12304</v>
      </c>
      <c r="E7636" s="1"/>
      <c r="F7636" s="2">
        <v>6</v>
      </c>
      <c r="G7636" s="2">
        <f>INDEX(תוצאות_בחירות,MATCH(C7636,siot!$F$3:$F$1887,0),27)</f>
        <v>0</v>
      </c>
      <c r="H7636" s="2" t="b">
        <f t="shared" si="239"/>
        <v>0</v>
      </c>
      <c r="I7636" s="1" t="s">
        <v>2</v>
      </c>
      <c r="J7636" s="1" t="s">
        <v>12303</v>
      </c>
      <c r="K7636" s="1"/>
    </row>
    <row r="7637" spans="1:11" hidden="1">
      <c r="A7637" s="1" t="s">
        <v>12289</v>
      </c>
      <c r="B7637" s="1" t="s">
        <v>12297</v>
      </c>
      <c r="C7637" s="48" t="str">
        <f t="shared" si="238"/>
        <v>שת טמרה</v>
      </c>
      <c r="D7637" s="1" t="s">
        <v>12296</v>
      </c>
      <c r="E7637" s="1" t="s">
        <v>3</v>
      </c>
      <c r="F7637" s="2" t="s">
        <v>19548</v>
      </c>
      <c r="G7637" s="2">
        <f>INDEX(תוצאות_בחירות,MATCH(C7637,siot!$F$3:$F$1887,0),27)</f>
        <v>2</v>
      </c>
      <c r="H7637" s="2" t="b">
        <f t="shared" si="239"/>
        <v>0</v>
      </c>
      <c r="I7637" s="1"/>
      <c r="J7637" s="1"/>
      <c r="K7637" s="1"/>
    </row>
    <row r="7638" spans="1:11">
      <c r="A7638" s="1" t="s">
        <v>12289</v>
      </c>
      <c r="B7638" s="1" t="s">
        <v>12297</v>
      </c>
      <c r="C7638" s="48" t="str">
        <f t="shared" si="238"/>
        <v>שת טמרה</v>
      </c>
      <c r="D7638" s="1" t="s">
        <v>12296</v>
      </c>
      <c r="E7638" s="1"/>
      <c r="F7638" s="2">
        <v>1</v>
      </c>
      <c r="G7638" s="2">
        <f>INDEX(תוצאות_בחירות,MATCH(C7638,siot!$F$3:$F$1887,0),27)</f>
        <v>2</v>
      </c>
      <c r="H7638" s="2" t="b">
        <f t="shared" si="239"/>
        <v>1</v>
      </c>
      <c r="I7638" s="1" t="s">
        <v>2</v>
      </c>
      <c r="J7638" s="1" t="s">
        <v>12302</v>
      </c>
      <c r="K7638" s="1"/>
    </row>
    <row r="7639" spans="1:11">
      <c r="A7639" s="1" t="s">
        <v>12289</v>
      </c>
      <c r="B7639" s="1" t="s">
        <v>12297</v>
      </c>
      <c r="C7639" s="48" t="str">
        <f t="shared" si="238"/>
        <v>שת טמרה</v>
      </c>
      <c r="D7639" s="1" t="s">
        <v>12296</v>
      </c>
      <c r="E7639" s="1"/>
      <c r="F7639" s="2">
        <v>2</v>
      </c>
      <c r="G7639" s="2">
        <f>INDEX(תוצאות_בחירות,MATCH(C7639,siot!$F$3:$F$1887,0),27)</f>
        <v>2</v>
      </c>
      <c r="H7639" s="2" t="b">
        <f t="shared" si="239"/>
        <v>1</v>
      </c>
      <c r="I7639" s="1" t="s">
        <v>2</v>
      </c>
      <c r="J7639" s="1" t="s">
        <v>12301</v>
      </c>
      <c r="K7639" s="1"/>
    </row>
    <row r="7640" spans="1:11" hidden="1">
      <c r="A7640" s="1" t="s">
        <v>12289</v>
      </c>
      <c r="B7640" s="1" t="s">
        <v>12297</v>
      </c>
      <c r="C7640" s="48" t="str">
        <f t="shared" si="238"/>
        <v>שת טמרה</v>
      </c>
      <c r="D7640" s="1" t="s">
        <v>12296</v>
      </c>
      <c r="E7640" s="1"/>
      <c r="F7640" s="2">
        <v>3</v>
      </c>
      <c r="G7640" s="2">
        <f>INDEX(תוצאות_בחירות,MATCH(C7640,siot!$F$3:$F$1887,0),27)</f>
        <v>2</v>
      </c>
      <c r="H7640" s="2" t="b">
        <f t="shared" si="239"/>
        <v>0</v>
      </c>
      <c r="I7640" s="1" t="s">
        <v>2</v>
      </c>
      <c r="J7640" s="1" t="s">
        <v>12300</v>
      </c>
      <c r="K7640" s="1"/>
    </row>
    <row r="7641" spans="1:11" hidden="1">
      <c r="A7641" s="1" t="s">
        <v>12289</v>
      </c>
      <c r="B7641" s="1" t="s">
        <v>12297</v>
      </c>
      <c r="C7641" s="48" t="str">
        <f t="shared" si="238"/>
        <v>שת טמרה</v>
      </c>
      <c r="D7641" s="1" t="s">
        <v>12296</v>
      </c>
      <c r="E7641" s="1"/>
      <c r="F7641" s="2">
        <v>4</v>
      </c>
      <c r="G7641" s="2">
        <f>INDEX(תוצאות_בחירות,MATCH(C7641,siot!$F$3:$F$1887,0),27)</f>
        <v>2</v>
      </c>
      <c r="H7641" s="2" t="b">
        <f t="shared" si="239"/>
        <v>0</v>
      </c>
      <c r="I7641" s="1" t="s">
        <v>2</v>
      </c>
      <c r="J7641" s="1" t="s">
        <v>12299</v>
      </c>
      <c r="K7641" s="1"/>
    </row>
    <row r="7642" spans="1:11" hidden="1">
      <c r="A7642" s="1" t="s">
        <v>12289</v>
      </c>
      <c r="B7642" s="1" t="s">
        <v>12297</v>
      </c>
      <c r="C7642" s="48" t="str">
        <f t="shared" si="238"/>
        <v>שת טמרה</v>
      </c>
      <c r="D7642" s="1" t="s">
        <v>12296</v>
      </c>
      <c r="E7642" s="1"/>
      <c r="F7642" s="2">
        <v>5</v>
      </c>
      <c r="G7642" s="2">
        <f>INDEX(תוצאות_בחירות,MATCH(C7642,siot!$F$3:$F$1887,0),27)</f>
        <v>2</v>
      </c>
      <c r="H7642" s="2" t="b">
        <f t="shared" si="239"/>
        <v>0</v>
      </c>
      <c r="I7642" s="1" t="s">
        <v>2</v>
      </c>
      <c r="J7642" s="1" t="s">
        <v>12298</v>
      </c>
      <c r="K7642" s="1"/>
    </row>
    <row r="7643" spans="1:11" hidden="1">
      <c r="A7643" s="1" t="s">
        <v>12289</v>
      </c>
      <c r="B7643" s="1" t="s">
        <v>12297</v>
      </c>
      <c r="C7643" s="48" t="str">
        <f t="shared" si="238"/>
        <v>שת טמרה</v>
      </c>
      <c r="D7643" s="1" t="s">
        <v>12296</v>
      </c>
      <c r="E7643" s="1"/>
      <c r="F7643" s="2">
        <v>6</v>
      </c>
      <c r="G7643" s="2">
        <f>INDEX(תוצאות_בחירות,MATCH(C7643,siot!$F$3:$F$1887,0),27)</f>
        <v>2</v>
      </c>
      <c r="H7643" s="2" t="b">
        <f t="shared" si="239"/>
        <v>0</v>
      </c>
      <c r="I7643" s="1" t="s">
        <v>2</v>
      </c>
      <c r="J7643" s="1" t="s">
        <v>9246</v>
      </c>
      <c r="K7643" s="1"/>
    </row>
    <row r="7644" spans="1:11" hidden="1">
      <c r="A7644" s="1" t="s">
        <v>12289</v>
      </c>
      <c r="B7644" s="1" t="s">
        <v>12297</v>
      </c>
      <c r="C7644" s="48" t="str">
        <f t="shared" si="238"/>
        <v>שת טמרה</v>
      </c>
      <c r="D7644" s="1" t="s">
        <v>12296</v>
      </c>
      <c r="E7644" s="1"/>
      <c r="F7644" s="2">
        <v>7</v>
      </c>
      <c r="G7644" s="2">
        <f>INDEX(תוצאות_בחירות,MATCH(C7644,siot!$F$3:$F$1887,0),27)</f>
        <v>2</v>
      </c>
      <c r="H7644" s="2" t="b">
        <f t="shared" si="239"/>
        <v>0</v>
      </c>
      <c r="I7644" s="1" t="s">
        <v>2</v>
      </c>
      <c r="J7644" s="1" t="s">
        <v>12295</v>
      </c>
      <c r="K7644" s="1"/>
    </row>
    <row r="7645" spans="1:11" hidden="1">
      <c r="A7645" s="1" t="s">
        <v>12289</v>
      </c>
      <c r="B7645" s="1" t="s">
        <v>84</v>
      </c>
      <c r="C7645" s="48" t="str">
        <f t="shared" si="238"/>
        <v>ת טמרה</v>
      </c>
      <c r="D7645" s="1" t="s">
        <v>12288</v>
      </c>
      <c r="E7645" s="1" t="s">
        <v>18</v>
      </c>
      <c r="F7645" s="2" t="s">
        <v>19548</v>
      </c>
      <c r="G7645" s="2">
        <f>INDEX(תוצאות_בחירות,MATCH(C7645,siot!$F$3:$F$1887,0),27)</f>
        <v>0</v>
      </c>
      <c r="H7645" s="2" t="b">
        <f t="shared" si="239"/>
        <v>0</v>
      </c>
      <c r="I7645" s="1"/>
      <c r="J7645" s="1"/>
      <c r="K7645" s="1"/>
    </row>
    <row r="7646" spans="1:11" hidden="1">
      <c r="A7646" s="1" t="s">
        <v>12289</v>
      </c>
      <c r="B7646" s="1" t="s">
        <v>84</v>
      </c>
      <c r="C7646" s="48" t="str">
        <f t="shared" si="238"/>
        <v>ת טמרה</v>
      </c>
      <c r="D7646" s="1" t="s">
        <v>12288</v>
      </c>
      <c r="E7646" s="1" t="s">
        <v>17</v>
      </c>
      <c r="F7646" s="2">
        <v>1</v>
      </c>
      <c r="G7646" s="2">
        <f>INDEX(תוצאות_בחירות,MATCH(C7646,siot!$F$3:$F$1887,0),27)</f>
        <v>0</v>
      </c>
      <c r="H7646" s="2" t="b">
        <f t="shared" si="239"/>
        <v>0</v>
      </c>
      <c r="I7646" s="1" t="s">
        <v>2</v>
      </c>
      <c r="J7646" s="1" t="s">
        <v>12294</v>
      </c>
      <c r="K7646" s="1"/>
    </row>
    <row r="7647" spans="1:11" hidden="1">
      <c r="A7647" s="1" t="s">
        <v>12289</v>
      </c>
      <c r="B7647" s="1" t="s">
        <v>84</v>
      </c>
      <c r="C7647" s="48" t="str">
        <f t="shared" si="238"/>
        <v>ת טמרה</v>
      </c>
      <c r="D7647" s="1" t="s">
        <v>12288</v>
      </c>
      <c r="E7647" s="1"/>
      <c r="F7647" s="2">
        <v>2</v>
      </c>
      <c r="G7647" s="2">
        <f>INDEX(תוצאות_בחירות,MATCH(C7647,siot!$F$3:$F$1887,0),27)</f>
        <v>0</v>
      </c>
      <c r="H7647" s="2" t="b">
        <f t="shared" si="239"/>
        <v>0</v>
      </c>
      <c r="I7647" s="1" t="s">
        <v>2</v>
      </c>
      <c r="J7647" s="1" t="s">
        <v>12293</v>
      </c>
      <c r="K7647" s="1"/>
    </row>
    <row r="7648" spans="1:11" hidden="1">
      <c r="A7648" s="1" t="s">
        <v>12289</v>
      </c>
      <c r="B7648" s="1" t="s">
        <v>84</v>
      </c>
      <c r="C7648" s="48" t="str">
        <f t="shared" si="238"/>
        <v>ת טמרה</v>
      </c>
      <c r="D7648" s="1" t="s">
        <v>12288</v>
      </c>
      <c r="E7648" s="1"/>
      <c r="F7648" s="2">
        <v>3</v>
      </c>
      <c r="G7648" s="2">
        <f>INDEX(תוצאות_בחירות,MATCH(C7648,siot!$F$3:$F$1887,0),27)</f>
        <v>0</v>
      </c>
      <c r="H7648" s="2" t="b">
        <f t="shared" si="239"/>
        <v>0</v>
      </c>
      <c r="I7648" s="1" t="s">
        <v>2</v>
      </c>
      <c r="J7648" s="1" t="s">
        <v>12292</v>
      </c>
      <c r="K7648" s="1"/>
    </row>
    <row r="7649" spans="1:11" hidden="1">
      <c r="A7649" s="1" t="s">
        <v>12289</v>
      </c>
      <c r="B7649" s="1" t="s">
        <v>84</v>
      </c>
      <c r="C7649" s="48" t="str">
        <f t="shared" si="238"/>
        <v>ת טמרה</v>
      </c>
      <c r="D7649" s="1" t="s">
        <v>12288</v>
      </c>
      <c r="E7649" s="1"/>
      <c r="F7649" s="2">
        <v>4</v>
      </c>
      <c r="G7649" s="2">
        <f>INDEX(תוצאות_בחירות,MATCH(C7649,siot!$F$3:$F$1887,0),27)</f>
        <v>0</v>
      </c>
      <c r="H7649" s="2" t="b">
        <f t="shared" si="239"/>
        <v>0</v>
      </c>
      <c r="I7649" s="1" t="s">
        <v>2</v>
      </c>
      <c r="J7649" s="1" t="s">
        <v>12291</v>
      </c>
      <c r="K7649" s="1"/>
    </row>
    <row r="7650" spans="1:11" hidden="1">
      <c r="A7650" s="1" t="s">
        <v>12289</v>
      </c>
      <c r="B7650" s="1" t="s">
        <v>84</v>
      </c>
      <c r="C7650" s="48" t="str">
        <f t="shared" si="238"/>
        <v>ת טמרה</v>
      </c>
      <c r="D7650" s="1" t="s">
        <v>12288</v>
      </c>
      <c r="E7650" s="1"/>
      <c r="F7650" s="2">
        <v>5</v>
      </c>
      <c r="G7650" s="2">
        <f>INDEX(תוצאות_בחירות,MATCH(C7650,siot!$F$3:$F$1887,0),27)</f>
        <v>0</v>
      </c>
      <c r="H7650" s="2" t="b">
        <f t="shared" si="239"/>
        <v>0</v>
      </c>
      <c r="I7650" s="1" t="s">
        <v>2</v>
      </c>
      <c r="J7650" s="1" t="s">
        <v>12290</v>
      </c>
      <c r="K7650" s="1"/>
    </row>
    <row r="7651" spans="1:11" hidden="1">
      <c r="A7651" s="1" t="s">
        <v>12289</v>
      </c>
      <c r="B7651" s="1" t="s">
        <v>84</v>
      </c>
      <c r="C7651" s="48" t="str">
        <f t="shared" si="238"/>
        <v>ת טמרה</v>
      </c>
      <c r="D7651" s="1" t="s">
        <v>12288</v>
      </c>
      <c r="E7651" s="1"/>
      <c r="F7651" s="2">
        <v>6</v>
      </c>
      <c r="G7651" s="2">
        <f>INDEX(תוצאות_בחירות,MATCH(C7651,siot!$F$3:$F$1887,0),27)</f>
        <v>0</v>
      </c>
      <c r="H7651" s="2" t="b">
        <f t="shared" si="239"/>
        <v>0</v>
      </c>
      <c r="I7651" s="1" t="s">
        <v>2</v>
      </c>
      <c r="J7651" s="1" t="s">
        <v>12287</v>
      </c>
      <c r="K7651" s="1"/>
    </row>
    <row r="7652" spans="1:11" hidden="1">
      <c r="A7652" s="1" t="s">
        <v>12200</v>
      </c>
      <c r="B7652" s="1" t="s">
        <v>70</v>
      </c>
      <c r="C7652" s="48" t="str">
        <f t="shared" si="238"/>
        <v>א יאנוח-ג'ת</v>
      </c>
      <c r="D7652" s="1" t="s">
        <v>12282</v>
      </c>
      <c r="E7652" s="1" t="s">
        <v>3</v>
      </c>
      <c r="F7652" s="2" t="s">
        <v>19548</v>
      </c>
      <c r="G7652" s="2">
        <f>INDEX(תוצאות_בחירות,MATCH(C7652,siot!$F$3:$F$1887,0),27)</f>
        <v>1</v>
      </c>
      <c r="H7652" s="2" t="b">
        <f t="shared" si="239"/>
        <v>0</v>
      </c>
      <c r="I7652" s="1"/>
      <c r="J7652" s="1"/>
      <c r="K7652" s="1"/>
    </row>
    <row r="7653" spans="1:11">
      <c r="A7653" s="1" t="s">
        <v>12200</v>
      </c>
      <c r="B7653" s="1" t="s">
        <v>70</v>
      </c>
      <c r="C7653" s="48" t="str">
        <f t="shared" si="238"/>
        <v>א יאנוח-ג'ת</v>
      </c>
      <c r="D7653" s="1" t="s">
        <v>12282</v>
      </c>
      <c r="E7653" s="1"/>
      <c r="F7653" s="2">
        <v>1</v>
      </c>
      <c r="G7653" s="2">
        <f>INDEX(תוצאות_בחירות,MATCH(C7653,siot!$F$3:$F$1887,0),27)</f>
        <v>1</v>
      </c>
      <c r="H7653" s="2" t="b">
        <f t="shared" si="239"/>
        <v>1</v>
      </c>
      <c r="I7653" s="1" t="s">
        <v>2</v>
      </c>
      <c r="J7653" s="1" t="s">
        <v>12286</v>
      </c>
      <c r="K7653" s="1"/>
    </row>
    <row r="7654" spans="1:11" hidden="1">
      <c r="A7654" s="1" t="s">
        <v>12200</v>
      </c>
      <c r="B7654" s="1" t="s">
        <v>70</v>
      </c>
      <c r="C7654" s="48" t="str">
        <f t="shared" si="238"/>
        <v>א יאנוח-ג'ת</v>
      </c>
      <c r="D7654" s="1" t="s">
        <v>12282</v>
      </c>
      <c r="E7654" s="1"/>
      <c r="F7654" s="2">
        <v>2</v>
      </c>
      <c r="G7654" s="2">
        <f>INDEX(תוצאות_בחירות,MATCH(C7654,siot!$F$3:$F$1887,0),27)</f>
        <v>1</v>
      </c>
      <c r="H7654" s="2" t="b">
        <f t="shared" si="239"/>
        <v>0</v>
      </c>
      <c r="I7654" s="1" t="s">
        <v>2</v>
      </c>
      <c r="J7654" s="1" t="s">
        <v>12285</v>
      </c>
      <c r="K7654" s="1"/>
    </row>
    <row r="7655" spans="1:11" hidden="1">
      <c r="A7655" s="1" t="s">
        <v>12200</v>
      </c>
      <c r="B7655" s="1" t="s">
        <v>70</v>
      </c>
      <c r="C7655" s="48" t="str">
        <f t="shared" si="238"/>
        <v>א יאנוח-ג'ת</v>
      </c>
      <c r="D7655" s="1" t="s">
        <v>12282</v>
      </c>
      <c r="E7655" s="1"/>
      <c r="F7655" s="2">
        <v>3</v>
      </c>
      <c r="G7655" s="2">
        <f>INDEX(תוצאות_בחירות,MATCH(C7655,siot!$F$3:$F$1887,0),27)</f>
        <v>1</v>
      </c>
      <c r="H7655" s="2" t="b">
        <f t="shared" si="239"/>
        <v>0</v>
      </c>
      <c r="I7655" s="1" t="s">
        <v>2</v>
      </c>
      <c r="J7655" s="1" t="s">
        <v>12284</v>
      </c>
      <c r="K7655" s="1"/>
    </row>
    <row r="7656" spans="1:11" hidden="1">
      <c r="A7656" s="1" t="s">
        <v>12200</v>
      </c>
      <c r="B7656" s="1" t="s">
        <v>70</v>
      </c>
      <c r="C7656" s="48" t="str">
        <f t="shared" si="238"/>
        <v>א יאנוח-ג'ת</v>
      </c>
      <c r="D7656" s="1" t="s">
        <v>12282</v>
      </c>
      <c r="E7656" s="1"/>
      <c r="F7656" s="2">
        <v>4</v>
      </c>
      <c r="G7656" s="2">
        <f>INDEX(תוצאות_בחירות,MATCH(C7656,siot!$F$3:$F$1887,0),27)</f>
        <v>1</v>
      </c>
      <c r="H7656" s="2" t="b">
        <f t="shared" si="239"/>
        <v>0</v>
      </c>
      <c r="I7656" s="1" t="s">
        <v>2</v>
      </c>
      <c r="J7656" s="1" t="s">
        <v>12283</v>
      </c>
      <c r="K7656" s="1"/>
    </row>
    <row r="7657" spans="1:11" hidden="1">
      <c r="A7657" s="1" t="s">
        <v>12200</v>
      </c>
      <c r="B7657" s="1" t="s">
        <v>70</v>
      </c>
      <c r="C7657" s="48" t="str">
        <f t="shared" si="238"/>
        <v>א יאנוח-ג'ת</v>
      </c>
      <c r="D7657" s="1" t="s">
        <v>12282</v>
      </c>
      <c r="E7657" s="1"/>
      <c r="F7657" s="2">
        <v>5</v>
      </c>
      <c r="G7657" s="2">
        <f>INDEX(תוצאות_בחירות,MATCH(C7657,siot!$F$3:$F$1887,0),27)</f>
        <v>1</v>
      </c>
      <c r="H7657" s="2" t="b">
        <f t="shared" si="239"/>
        <v>0</v>
      </c>
      <c r="I7657" s="1" t="s">
        <v>2</v>
      </c>
      <c r="J7657" s="1" t="s">
        <v>12281</v>
      </c>
      <c r="K7657" s="1"/>
    </row>
    <row r="7658" spans="1:11" hidden="1">
      <c r="A7658" s="1" t="s">
        <v>12200</v>
      </c>
      <c r="B7658" s="1" t="s">
        <v>0</v>
      </c>
      <c r="C7658" s="48" t="str">
        <f t="shared" si="238"/>
        <v>ז יאנוח-ג'ת</v>
      </c>
      <c r="D7658" s="1" t="s">
        <v>12271</v>
      </c>
      <c r="E7658" s="1" t="s">
        <v>3</v>
      </c>
      <c r="F7658" s="2" t="s">
        <v>19548</v>
      </c>
      <c r="G7658" s="2">
        <f>INDEX(תוצאות_בחירות,MATCH(C7658,siot!$F$3:$F$1887,0),27)</f>
        <v>1</v>
      </c>
      <c r="H7658" s="2" t="b">
        <f t="shared" si="239"/>
        <v>0</v>
      </c>
      <c r="I7658" s="1"/>
      <c r="J7658" s="1"/>
      <c r="K7658" s="1"/>
    </row>
    <row r="7659" spans="1:11">
      <c r="A7659" s="1" t="s">
        <v>12200</v>
      </c>
      <c r="B7659" s="1" t="s">
        <v>0</v>
      </c>
      <c r="C7659" s="48" t="str">
        <f t="shared" si="238"/>
        <v>ז יאנוח-ג'ת</v>
      </c>
      <c r="D7659" s="1" t="s">
        <v>12271</v>
      </c>
      <c r="E7659" s="1"/>
      <c r="F7659" s="2">
        <v>1</v>
      </c>
      <c r="G7659" s="2">
        <f>INDEX(תוצאות_בחירות,MATCH(C7659,siot!$F$3:$F$1887,0),27)</f>
        <v>1</v>
      </c>
      <c r="H7659" s="2" t="b">
        <f t="shared" si="239"/>
        <v>1</v>
      </c>
      <c r="I7659" s="1" t="s">
        <v>2</v>
      </c>
      <c r="J7659" s="1" t="s">
        <v>12280</v>
      </c>
      <c r="K7659" s="1"/>
    </row>
    <row r="7660" spans="1:11" hidden="1">
      <c r="A7660" s="1" t="s">
        <v>12200</v>
      </c>
      <c r="B7660" s="1" t="s">
        <v>0</v>
      </c>
      <c r="C7660" s="48" t="str">
        <f t="shared" si="238"/>
        <v>ז יאנוח-ג'ת</v>
      </c>
      <c r="D7660" s="1" t="s">
        <v>12271</v>
      </c>
      <c r="E7660" s="1"/>
      <c r="F7660" s="2">
        <v>2</v>
      </c>
      <c r="G7660" s="2">
        <f>INDEX(תוצאות_בחירות,MATCH(C7660,siot!$F$3:$F$1887,0),27)</f>
        <v>1</v>
      </c>
      <c r="H7660" s="2" t="b">
        <f t="shared" si="239"/>
        <v>0</v>
      </c>
      <c r="I7660" s="1" t="s">
        <v>2</v>
      </c>
      <c r="J7660" s="1" t="s">
        <v>12279</v>
      </c>
      <c r="K7660" s="1"/>
    </row>
    <row r="7661" spans="1:11" hidden="1">
      <c r="A7661" s="1" t="s">
        <v>12200</v>
      </c>
      <c r="B7661" s="1" t="s">
        <v>0</v>
      </c>
      <c r="C7661" s="48" t="str">
        <f t="shared" si="238"/>
        <v>ז יאנוח-ג'ת</v>
      </c>
      <c r="D7661" s="1" t="s">
        <v>12271</v>
      </c>
      <c r="E7661" s="1"/>
      <c r="F7661" s="2">
        <v>3</v>
      </c>
      <c r="G7661" s="2">
        <f>INDEX(תוצאות_בחירות,MATCH(C7661,siot!$F$3:$F$1887,0),27)</f>
        <v>1</v>
      </c>
      <c r="H7661" s="2" t="b">
        <f t="shared" si="239"/>
        <v>0</v>
      </c>
      <c r="I7661" s="1" t="s">
        <v>2</v>
      </c>
      <c r="J7661" s="1" t="s">
        <v>12278</v>
      </c>
      <c r="K7661" s="1"/>
    </row>
    <row r="7662" spans="1:11" hidden="1">
      <c r="A7662" s="1" t="s">
        <v>12200</v>
      </c>
      <c r="B7662" s="1" t="s">
        <v>0</v>
      </c>
      <c r="C7662" s="48" t="str">
        <f t="shared" si="238"/>
        <v>ז יאנוח-ג'ת</v>
      </c>
      <c r="D7662" s="1" t="s">
        <v>12271</v>
      </c>
      <c r="E7662" s="1"/>
      <c r="F7662" s="2">
        <v>4</v>
      </c>
      <c r="G7662" s="2">
        <f>INDEX(תוצאות_בחירות,MATCH(C7662,siot!$F$3:$F$1887,0),27)</f>
        <v>1</v>
      </c>
      <c r="H7662" s="2" t="b">
        <f t="shared" si="239"/>
        <v>0</v>
      </c>
      <c r="I7662" s="1" t="s">
        <v>2</v>
      </c>
      <c r="J7662" s="1" t="s">
        <v>12277</v>
      </c>
      <c r="K7662" s="1"/>
    </row>
    <row r="7663" spans="1:11" hidden="1">
      <c r="A7663" s="1" t="s">
        <v>12200</v>
      </c>
      <c r="B7663" s="1" t="s">
        <v>0</v>
      </c>
      <c r="C7663" s="48" t="str">
        <f t="shared" si="238"/>
        <v>ז יאנוח-ג'ת</v>
      </c>
      <c r="D7663" s="1" t="s">
        <v>12271</v>
      </c>
      <c r="E7663" s="1"/>
      <c r="F7663" s="2">
        <v>5</v>
      </c>
      <c r="G7663" s="2">
        <f>INDEX(תוצאות_בחירות,MATCH(C7663,siot!$F$3:$F$1887,0),27)</f>
        <v>1</v>
      </c>
      <c r="H7663" s="2" t="b">
        <f t="shared" si="239"/>
        <v>0</v>
      </c>
      <c r="I7663" s="1" t="s">
        <v>2</v>
      </c>
      <c r="J7663" s="1" t="s">
        <v>12276</v>
      </c>
      <c r="K7663" s="1"/>
    </row>
    <row r="7664" spans="1:11" hidden="1">
      <c r="A7664" s="1" t="s">
        <v>12200</v>
      </c>
      <c r="B7664" s="1" t="s">
        <v>0</v>
      </c>
      <c r="C7664" s="48" t="str">
        <f t="shared" si="238"/>
        <v>ז יאנוח-ג'ת</v>
      </c>
      <c r="D7664" s="1" t="s">
        <v>12271</v>
      </c>
      <c r="E7664" s="1"/>
      <c r="F7664" s="2">
        <v>6</v>
      </c>
      <c r="G7664" s="2">
        <f>INDEX(תוצאות_בחירות,MATCH(C7664,siot!$F$3:$F$1887,0),27)</f>
        <v>1</v>
      </c>
      <c r="H7664" s="2" t="b">
        <f t="shared" si="239"/>
        <v>0</v>
      </c>
      <c r="I7664" s="1" t="s">
        <v>2</v>
      </c>
      <c r="J7664" s="1" t="s">
        <v>12275</v>
      </c>
      <c r="K7664" s="1"/>
    </row>
    <row r="7665" spans="1:11" hidden="1">
      <c r="A7665" s="1" t="s">
        <v>12200</v>
      </c>
      <c r="B7665" s="1" t="s">
        <v>0</v>
      </c>
      <c r="C7665" s="48" t="str">
        <f t="shared" si="238"/>
        <v>ז יאנוח-ג'ת</v>
      </c>
      <c r="D7665" s="1" t="s">
        <v>12271</v>
      </c>
      <c r="E7665" s="1"/>
      <c r="F7665" s="2">
        <v>7</v>
      </c>
      <c r="G7665" s="2">
        <f>INDEX(תוצאות_בחירות,MATCH(C7665,siot!$F$3:$F$1887,0),27)</f>
        <v>1</v>
      </c>
      <c r="H7665" s="2" t="b">
        <f t="shared" si="239"/>
        <v>0</v>
      </c>
      <c r="I7665" s="1" t="s">
        <v>2</v>
      </c>
      <c r="J7665" s="1" t="s">
        <v>12274</v>
      </c>
      <c r="K7665" s="1"/>
    </row>
    <row r="7666" spans="1:11" hidden="1">
      <c r="A7666" s="1" t="s">
        <v>12200</v>
      </c>
      <c r="B7666" s="1" t="s">
        <v>0</v>
      </c>
      <c r="C7666" s="48" t="str">
        <f t="shared" si="238"/>
        <v>ז יאנוח-ג'ת</v>
      </c>
      <c r="D7666" s="1" t="s">
        <v>12271</v>
      </c>
      <c r="E7666" s="1"/>
      <c r="F7666" s="2">
        <v>8</v>
      </c>
      <c r="G7666" s="2">
        <f>INDEX(תוצאות_בחירות,MATCH(C7666,siot!$F$3:$F$1887,0),27)</f>
        <v>1</v>
      </c>
      <c r="H7666" s="2" t="b">
        <f t="shared" si="239"/>
        <v>0</v>
      </c>
      <c r="I7666" s="1" t="s">
        <v>2</v>
      </c>
      <c r="J7666" s="1" t="s">
        <v>12273</v>
      </c>
      <c r="K7666" s="1"/>
    </row>
    <row r="7667" spans="1:11" hidden="1">
      <c r="A7667" s="1" t="s">
        <v>12200</v>
      </c>
      <c r="B7667" s="1" t="s">
        <v>0</v>
      </c>
      <c r="C7667" s="48" t="str">
        <f t="shared" si="238"/>
        <v>ז יאנוח-ג'ת</v>
      </c>
      <c r="D7667" s="1" t="s">
        <v>12271</v>
      </c>
      <c r="E7667" s="1"/>
      <c r="F7667" s="2">
        <v>9</v>
      </c>
      <c r="G7667" s="2">
        <f>INDEX(תוצאות_בחירות,MATCH(C7667,siot!$F$3:$F$1887,0),27)</f>
        <v>1</v>
      </c>
      <c r="H7667" s="2" t="b">
        <f t="shared" si="239"/>
        <v>0</v>
      </c>
      <c r="I7667" s="1" t="s">
        <v>2</v>
      </c>
      <c r="J7667" s="1" t="s">
        <v>12272</v>
      </c>
      <c r="K7667" s="1"/>
    </row>
    <row r="7668" spans="1:11" hidden="1">
      <c r="A7668" s="1" t="s">
        <v>12200</v>
      </c>
      <c r="B7668" s="1" t="s">
        <v>0</v>
      </c>
      <c r="C7668" s="48" t="str">
        <f t="shared" si="238"/>
        <v>ז יאנוח-ג'ת</v>
      </c>
      <c r="D7668" s="1" t="s">
        <v>12271</v>
      </c>
      <c r="E7668" s="1"/>
      <c r="F7668" s="2">
        <v>10</v>
      </c>
      <c r="G7668" s="2">
        <f>INDEX(תוצאות_בחירות,MATCH(C7668,siot!$F$3:$F$1887,0),27)</f>
        <v>1</v>
      </c>
      <c r="H7668" s="2" t="b">
        <f t="shared" si="239"/>
        <v>0</v>
      </c>
      <c r="I7668" s="1" t="s">
        <v>2</v>
      </c>
      <c r="J7668" s="1" t="s">
        <v>12270</v>
      </c>
      <c r="K7668" s="1"/>
    </row>
    <row r="7669" spans="1:11" hidden="1">
      <c r="A7669" s="1" t="s">
        <v>12200</v>
      </c>
      <c r="B7669" s="1" t="s">
        <v>573</v>
      </c>
      <c r="C7669" s="48" t="str">
        <f t="shared" si="238"/>
        <v>זך יאנוח-ג'ת</v>
      </c>
      <c r="D7669" s="1" t="s">
        <v>69</v>
      </c>
      <c r="E7669" s="1" t="s">
        <v>18</v>
      </c>
      <c r="F7669" s="2" t="s">
        <v>19548</v>
      </c>
      <c r="G7669" s="2">
        <f>INDEX(תוצאות_בחירות,MATCH(C7669,siot!$F$3:$F$1887,0),27)</f>
        <v>0</v>
      </c>
      <c r="H7669" s="2" t="b">
        <f t="shared" si="239"/>
        <v>0</v>
      </c>
      <c r="I7669" s="1"/>
      <c r="J7669" s="1"/>
      <c r="K7669" s="1"/>
    </row>
    <row r="7670" spans="1:11" hidden="1">
      <c r="A7670" s="1" t="s">
        <v>12200</v>
      </c>
      <c r="B7670" s="1" t="s">
        <v>573</v>
      </c>
      <c r="C7670" s="48" t="str">
        <f t="shared" si="238"/>
        <v>זך יאנוח-ג'ת</v>
      </c>
      <c r="D7670" s="1" t="s">
        <v>69</v>
      </c>
      <c r="E7670" s="1" t="s">
        <v>17</v>
      </c>
      <c r="F7670" s="2">
        <v>1</v>
      </c>
      <c r="G7670" s="2">
        <f>INDEX(תוצאות_בחירות,MATCH(C7670,siot!$F$3:$F$1887,0),27)</f>
        <v>0</v>
      </c>
      <c r="H7670" s="2" t="b">
        <f t="shared" si="239"/>
        <v>0</v>
      </c>
      <c r="I7670" s="1" t="s">
        <v>2</v>
      </c>
      <c r="J7670" s="1" t="s">
        <v>12269</v>
      </c>
      <c r="K7670" s="1"/>
    </row>
    <row r="7671" spans="1:11" hidden="1">
      <c r="A7671" s="1" t="s">
        <v>12200</v>
      </c>
      <c r="B7671" s="1" t="s">
        <v>573</v>
      </c>
      <c r="C7671" s="48" t="str">
        <f t="shared" si="238"/>
        <v>זך יאנוח-ג'ת</v>
      </c>
      <c r="D7671" s="1" t="s">
        <v>69</v>
      </c>
      <c r="E7671" s="1"/>
      <c r="F7671" s="2">
        <v>2</v>
      </c>
      <c r="G7671" s="2">
        <f>INDEX(תוצאות_בחירות,MATCH(C7671,siot!$F$3:$F$1887,0),27)</f>
        <v>0</v>
      </c>
      <c r="H7671" s="2" t="b">
        <f t="shared" si="239"/>
        <v>0</v>
      </c>
      <c r="I7671" s="1" t="s">
        <v>2</v>
      </c>
      <c r="J7671" s="1" t="s">
        <v>12268</v>
      </c>
      <c r="K7671" s="1"/>
    </row>
    <row r="7672" spans="1:11" hidden="1">
      <c r="A7672" s="1" t="s">
        <v>12200</v>
      </c>
      <c r="B7672" s="1" t="s">
        <v>573</v>
      </c>
      <c r="C7672" s="48" t="str">
        <f t="shared" si="238"/>
        <v>זך יאנוח-ג'ת</v>
      </c>
      <c r="D7672" s="1" t="s">
        <v>69</v>
      </c>
      <c r="E7672" s="1"/>
      <c r="F7672" s="2">
        <v>3</v>
      </c>
      <c r="G7672" s="2">
        <f>INDEX(תוצאות_בחירות,MATCH(C7672,siot!$F$3:$F$1887,0),27)</f>
        <v>0</v>
      </c>
      <c r="H7672" s="2" t="b">
        <f t="shared" si="239"/>
        <v>0</v>
      </c>
      <c r="I7672" s="1" t="s">
        <v>2</v>
      </c>
      <c r="J7672" s="1" t="s">
        <v>12267</v>
      </c>
      <c r="K7672" s="1"/>
    </row>
    <row r="7673" spans="1:11" hidden="1">
      <c r="A7673" s="1" t="s">
        <v>12200</v>
      </c>
      <c r="B7673" s="1" t="s">
        <v>778</v>
      </c>
      <c r="C7673" s="48" t="str">
        <f t="shared" si="238"/>
        <v>י יאנוח-ג'ת</v>
      </c>
      <c r="D7673" s="1" t="s">
        <v>12260</v>
      </c>
      <c r="E7673" s="1" t="s">
        <v>3</v>
      </c>
      <c r="F7673" s="2" t="s">
        <v>19548</v>
      </c>
      <c r="G7673" s="2">
        <f>INDEX(תוצאות_בחירות,MATCH(C7673,siot!$F$3:$F$1887,0),27)</f>
        <v>1</v>
      </c>
      <c r="H7673" s="2" t="b">
        <f t="shared" si="239"/>
        <v>0</v>
      </c>
      <c r="I7673" s="1"/>
      <c r="J7673" s="1"/>
      <c r="K7673" s="1"/>
    </row>
    <row r="7674" spans="1:11">
      <c r="A7674" s="1" t="s">
        <v>12200</v>
      </c>
      <c r="B7674" s="1" t="s">
        <v>778</v>
      </c>
      <c r="C7674" s="48" t="str">
        <f t="shared" si="238"/>
        <v>י יאנוח-ג'ת</v>
      </c>
      <c r="D7674" s="1" t="s">
        <v>12260</v>
      </c>
      <c r="E7674" s="1"/>
      <c r="F7674" s="2">
        <v>1</v>
      </c>
      <c r="G7674" s="2">
        <f>INDEX(תוצאות_בחירות,MATCH(C7674,siot!$F$3:$F$1887,0),27)</f>
        <v>1</v>
      </c>
      <c r="H7674" s="2" t="b">
        <f t="shared" si="239"/>
        <v>1</v>
      </c>
      <c r="I7674" s="1" t="s">
        <v>2</v>
      </c>
      <c r="J7674" s="1" t="s">
        <v>12266</v>
      </c>
      <c r="K7674" s="1"/>
    </row>
    <row r="7675" spans="1:11" hidden="1">
      <c r="A7675" s="1" t="s">
        <v>12200</v>
      </c>
      <c r="B7675" s="1" t="s">
        <v>778</v>
      </c>
      <c r="C7675" s="48" t="str">
        <f t="shared" si="238"/>
        <v>י יאנוח-ג'ת</v>
      </c>
      <c r="D7675" s="1" t="s">
        <v>12260</v>
      </c>
      <c r="E7675" s="1"/>
      <c r="F7675" s="2">
        <v>2</v>
      </c>
      <c r="G7675" s="2">
        <f>INDEX(תוצאות_בחירות,MATCH(C7675,siot!$F$3:$F$1887,0),27)</f>
        <v>1</v>
      </c>
      <c r="H7675" s="2" t="b">
        <f t="shared" si="239"/>
        <v>0</v>
      </c>
      <c r="I7675" s="1" t="s">
        <v>2</v>
      </c>
      <c r="J7675" s="1" t="s">
        <v>12265</v>
      </c>
      <c r="K7675" s="1"/>
    </row>
    <row r="7676" spans="1:11" hidden="1">
      <c r="A7676" s="1" t="s">
        <v>12200</v>
      </c>
      <c r="B7676" s="1" t="s">
        <v>778</v>
      </c>
      <c r="C7676" s="48" t="str">
        <f t="shared" si="238"/>
        <v>י יאנוח-ג'ת</v>
      </c>
      <c r="D7676" s="1" t="s">
        <v>12260</v>
      </c>
      <c r="E7676" s="1"/>
      <c r="F7676" s="2">
        <v>3</v>
      </c>
      <c r="G7676" s="2">
        <f>INDEX(תוצאות_בחירות,MATCH(C7676,siot!$F$3:$F$1887,0),27)</f>
        <v>1</v>
      </c>
      <c r="H7676" s="2" t="b">
        <f t="shared" si="239"/>
        <v>0</v>
      </c>
      <c r="I7676" s="1" t="s">
        <v>2</v>
      </c>
      <c r="J7676" s="1" t="s">
        <v>12264</v>
      </c>
      <c r="K7676" s="1"/>
    </row>
    <row r="7677" spans="1:11" hidden="1">
      <c r="A7677" s="1" t="s">
        <v>12200</v>
      </c>
      <c r="B7677" s="1" t="s">
        <v>778</v>
      </c>
      <c r="C7677" s="48" t="str">
        <f t="shared" si="238"/>
        <v>י יאנוח-ג'ת</v>
      </c>
      <c r="D7677" s="1" t="s">
        <v>12260</v>
      </c>
      <c r="E7677" s="1"/>
      <c r="F7677" s="2">
        <v>4</v>
      </c>
      <c r="G7677" s="2">
        <f>INDEX(תוצאות_בחירות,MATCH(C7677,siot!$F$3:$F$1887,0),27)</f>
        <v>1</v>
      </c>
      <c r="H7677" s="2" t="b">
        <f t="shared" si="239"/>
        <v>0</v>
      </c>
      <c r="I7677" s="1" t="s">
        <v>2</v>
      </c>
      <c r="J7677" s="1" t="s">
        <v>12263</v>
      </c>
      <c r="K7677" s="1"/>
    </row>
    <row r="7678" spans="1:11" hidden="1">
      <c r="A7678" s="1" t="s">
        <v>12200</v>
      </c>
      <c r="B7678" s="1" t="s">
        <v>778</v>
      </c>
      <c r="C7678" s="48" t="str">
        <f t="shared" si="238"/>
        <v>י יאנוח-ג'ת</v>
      </c>
      <c r="D7678" s="1" t="s">
        <v>12260</v>
      </c>
      <c r="E7678" s="1"/>
      <c r="F7678" s="2">
        <v>5</v>
      </c>
      <c r="G7678" s="2">
        <f>INDEX(תוצאות_בחירות,MATCH(C7678,siot!$F$3:$F$1887,0),27)</f>
        <v>1</v>
      </c>
      <c r="H7678" s="2" t="b">
        <f t="shared" si="239"/>
        <v>0</v>
      </c>
      <c r="I7678" s="1" t="s">
        <v>2</v>
      </c>
      <c r="J7678" s="1" t="s">
        <v>12262</v>
      </c>
      <c r="K7678" s="1"/>
    </row>
    <row r="7679" spans="1:11" hidden="1">
      <c r="A7679" s="1" t="s">
        <v>12200</v>
      </c>
      <c r="B7679" s="1" t="s">
        <v>778</v>
      </c>
      <c r="C7679" s="48" t="str">
        <f t="shared" si="238"/>
        <v>י יאנוח-ג'ת</v>
      </c>
      <c r="D7679" s="1" t="s">
        <v>12260</v>
      </c>
      <c r="E7679" s="1"/>
      <c r="F7679" s="2">
        <v>6</v>
      </c>
      <c r="G7679" s="2">
        <f>INDEX(תוצאות_בחירות,MATCH(C7679,siot!$F$3:$F$1887,0),27)</f>
        <v>1</v>
      </c>
      <c r="H7679" s="2" t="b">
        <f t="shared" si="239"/>
        <v>0</v>
      </c>
      <c r="I7679" s="1" t="s">
        <v>2</v>
      </c>
      <c r="J7679" s="1" t="s">
        <v>12261</v>
      </c>
      <c r="K7679" s="1"/>
    </row>
    <row r="7680" spans="1:11" hidden="1">
      <c r="A7680" s="1" t="s">
        <v>12200</v>
      </c>
      <c r="B7680" s="1" t="s">
        <v>778</v>
      </c>
      <c r="C7680" s="48" t="str">
        <f t="shared" si="238"/>
        <v>י יאנוח-ג'ת</v>
      </c>
      <c r="D7680" s="1" t="s">
        <v>12260</v>
      </c>
      <c r="E7680" s="1"/>
      <c r="F7680" s="2">
        <v>7</v>
      </c>
      <c r="G7680" s="2">
        <f>INDEX(תוצאות_בחירות,MATCH(C7680,siot!$F$3:$F$1887,0),27)</f>
        <v>1</v>
      </c>
      <c r="H7680" s="2" t="b">
        <f t="shared" si="239"/>
        <v>0</v>
      </c>
      <c r="I7680" s="1" t="s">
        <v>2</v>
      </c>
      <c r="J7680" s="1" t="s">
        <v>12259</v>
      </c>
      <c r="K7680" s="1"/>
    </row>
    <row r="7681" spans="1:11" hidden="1">
      <c r="A7681" s="1" t="s">
        <v>12200</v>
      </c>
      <c r="B7681" s="1" t="s">
        <v>947</v>
      </c>
      <c r="C7681" s="48" t="str">
        <f t="shared" si="238"/>
        <v>ינ יאנוח-ג'ת</v>
      </c>
      <c r="D7681" s="1" t="s">
        <v>12252</v>
      </c>
      <c r="E7681" s="1" t="s">
        <v>3</v>
      </c>
      <c r="F7681" s="2" t="s">
        <v>19548</v>
      </c>
      <c r="G7681" s="2">
        <f>INDEX(תוצאות_בחירות,MATCH(C7681,siot!$F$3:$F$1887,0),27)</f>
        <v>1</v>
      </c>
      <c r="H7681" s="2" t="b">
        <f t="shared" si="239"/>
        <v>0</v>
      </c>
      <c r="I7681" s="1"/>
      <c r="J7681" s="1"/>
      <c r="K7681" s="1"/>
    </row>
    <row r="7682" spans="1:11">
      <c r="A7682" s="1" t="s">
        <v>12200</v>
      </c>
      <c r="B7682" s="1" t="s">
        <v>947</v>
      </c>
      <c r="C7682" s="48" t="str">
        <f t="shared" si="238"/>
        <v>ינ יאנוח-ג'ת</v>
      </c>
      <c r="D7682" s="1" t="s">
        <v>12252</v>
      </c>
      <c r="E7682" s="1"/>
      <c r="F7682" s="2">
        <v>1</v>
      </c>
      <c r="G7682" s="2">
        <f>INDEX(תוצאות_בחירות,MATCH(C7682,siot!$F$3:$F$1887,0),27)</f>
        <v>1</v>
      </c>
      <c r="H7682" s="2" t="b">
        <f t="shared" si="239"/>
        <v>1</v>
      </c>
      <c r="I7682" s="1" t="s">
        <v>2</v>
      </c>
      <c r="J7682" s="1" t="s">
        <v>12258</v>
      </c>
      <c r="K7682" s="1"/>
    </row>
    <row r="7683" spans="1:11" hidden="1">
      <c r="A7683" s="1" t="s">
        <v>12200</v>
      </c>
      <c r="B7683" s="1" t="s">
        <v>947</v>
      </c>
      <c r="C7683" s="48" t="str">
        <f t="shared" si="238"/>
        <v>ינ יאנוח-ג'ת</v>
      </c>
      <c r="D7683" s="1" t="s">
        <v>12252</v>
      </c>
      <c r="E7683" s="1"/>
      <c r="F7683" s="2">
        <v>2</v>
      </c>
      <c r="G7683" s="2">
        <f>INDEX(תוצאות_בחירות,MATCH(C7683,siot!$F$3:$F$1887,0),27)</f>
        <v>1</v>
      </c>
      <c r="H7683" s="2" t="b">
        <f t="shared" si="239"/>
        <v>0</v>
      </c>
      <c r="I7683" s="1" t="s">
        <v>2</v>
      </c>
      <c r="J7683" s="1" t="s">
        <v>12257</v>
      </c>
      <c r="K7683" s="1"/>
    </row>
    <row r="7684" spans="1:11" hidden="1">
      <c r="A7684" s="1" t="s">
        <v>12200</v>
      </c>
      <c r="B7684" s="1" t="s">
        <v>947</v>
      </c>
      <c r="C7684" s="48" t="str">
        <f t="shared" ref="C7684:C7747" si="240">B7684&amp;" "&amp;A7684</f>
        <v>ינ יאנוח-ג'ת</v>
      </c>
      <c r="D7684" s="1" t="s">
        <v>12252</v>
      </c>
      <c r="E7684" s="1"/>
      <c r="F7684" s="2">
        <v>3</v>
      </c>
      <c r="G7684" s="2">
        <f>INDEX(תוצאות_בחירות,MATCH(C7684,siot!$F$3:$F$1887,0),27)</f>
        <v>1</v>
      </c>
      <c r="H7684" s="2" t="b">
        <f t="shared" ref="H7684:H7747" si="241">IF(OR(F7684&lt;G7684,G7684=F7684),TRUE,FALSE)</f>
        <v>0</v>
      </c>
      <c r="I7684" s="1" t="s">
        <v>2</v>
      </c>
      <c r="J7684" s="1" t="s">
        <v>12256</v>
      </c>
      <c r="K7684" s="1"/>
    </row>
    <row r="7685" spans="1:11" hidden="1">
      <c r="A7685" s="1" t="s">
        <v>12200</v>
      </c>
      <c r="B7685" s="1" t="s">
        <v>947</v>
      </c>
      <c r="C7685" s="48" t="str">
        <f t="shared" si="240"/>
        <v>ינ יאנוח-ג'ת</v>
      </c>
      <c r="D7685" s="1" t="s">
        <v>12252</v>
      </c>
      <c r="E7685" s="1"/>
      <c r="F7685" s="2">
        <v>4</v>
      </c>
      <c r="G7685" s="2">
        <f>INDEX(תוצאות_בחירות,MATCH(C7685,siot!$F$3:$F$1887,0),27)</f>
        <v>1</v>
      </c>
      <c r="H7685" s="2" t="b">
        <f t="shared" si="241"/>
        <v>0</v>
      </c>
      <c r="I7685" s="1" t="s">
        <v>2</v>
      </c>
      <c r="J7685" s="1" t="s">
        <v>12255</v>
      </c>
      <c r="K7685" s="1"/>
    </row>
    <row r="7686" spans="1:11" hidden="1">
      <c r="A7686" s="1" t="s">
        <v>12200</v>
      </c>
      <c r="B7686" s="1" t="s">
        <v>947</v>
      </c>
      <c r="C7686" s="48" t="str">
        <f t="shared" si="240"/>
        <v>ינ יאנוח-ג'ת</v>
      </c>
      <c r="D7686" s="1" t="s">
        <v>12252</v>
      </c>
      <c r="E7686" s="1"/>
      <c r="F7686" s="2">
        <v>5</v>
      </c>
      <c r="G7686" s="2">
        <f>INDEX(תוצאות_בחירות,MATCH(C7686,siot!$F$3:$F$1887,0),27)</f>
        <v>1</v>
      </c>
      <c r="H7686" s="2" t="b">
        <f t="shared" si="241"/>
        <v>0</v>
      </c>
      <c r="I7686" s="1" t="s">
        <v>2</v>
      </c>
      <c r="J7686" s="1" t="s">
        <v>12254</v>
      </c>
      <c r="K7686" s="1"/>
    </row>
    <row r="7687" spans="1:11" hidden="1">
      <c r="A7687" s="1" t="s">
        <v>12200</v>
      </c>
      <c r="B7687" s="1" t="s">
        <v>947</v>
      </c>
      <c r="C7687" s="48" t="str">
        <f t="shared" si="240"/>
        <v>ינ יאנוח-ג'ת</v>
      </c>
      <c r="D7687" s="1" t="s">
        <v>12252</v>
      </c>
      <c r="E7687" s="1"/>
      <c r="F7687" s="2">
        <v>6</v>
      </c>
      <c r="G7687" s="2">
        <f>INDEX(תוצאות_בחירות,MATCH(C7687,siot!$F$3:$F$1887,0),27)</f>
        <v>1</v>
      </c>
      <c r="H7687" s="2" t="b">
        <f t="shared" si="241"/>
        <v>0</v>
      </c>
      <c r="I7687" s="1" t="s">
        <v>2</v>
      </c>
      <c r="J7687" s="1" t="s">
        <v>12253</v>
      </c>
      <c r="K7687" s="1"/>
    </row>
    <row r="7688" spans="1:11" hidden="1">
      <c r="A7688" s="1" t="s">
        <v>12200</v>
      </c>
      <c r="B7688" s="1" t="s">
        <v>947</v>
      </c>
      <c r="C7688" s="48" t="str">
        <f t="shared" si="240"/>
        <v>ינ יאנוח-ג'ת</v>
      </c>
      <c r="D7688" s="1" t="s">
        <v>12252</v>
      </c>
      <c r="E7688" s="1"/>
      <c r="F7688" s="2">
        <v>7</v>
      </c>
      <c r="G7688" s="2">
        <f>INDEX(תוצאות_בחירות,MATCH(C7688,siot!$F$3:$F$1887,0),27)</f>
        <v>1</v>
      </c>
      <c r="H7688" s="2" t="b">
        <f t="shared" si="241"/>
        <v>0</v>
      </c>
      <c r="I7688" s="1" t="s">
        <v>2</v>
      </c>
      <c r="J7688" s="1" t="s">
        <v>12251</v>
      </c>
      <c r="K7688" s="1"/>
    </row>
    <row r="7689" spans="1:11" hidden="1">
      <c r="A7689" s="1" t="s">
        <v>12200</v>
      </c>
      <c r="B7689" s="1" t="s">
        <v>87</v>
      </c>
      <c r="C7689" s="48" t="str">
        <f t="shared" si="240"/>
        <v>נ יאנוח-ג'ת</v>
      </c>
      <c r="D7689" s="1" t="s">
        <v>12245</v>
      </c>
      <c r="E7689" s="1" t="s">
        <v>3</v>
      </c>
      <c r="F7689" s="2" t="s">
        <v>19548</v>
      </c>
      <c r="G7689" s="2">
        <f>INDEX(תוצאות_בחירות,MATCH(C7689,siot!$F$3:$F$1887,0),27)</f>
        <v>1</v>
      </c>
      <c r="H7689" s="2" t="b">
        <f t="shared" si="241"/>
        <v>0</v>
      </c>
      <c r="I7689" s="1"/>
      <c r="J7689" s="1"/>
      <c r="K7689" s="1"/>
    </row>
    <row r="7690" spans="1:11">
      <c r="A7690" s="1" t="s">
        <v>12200</v>
      </c>
      <c r="B7690" s="1" t="s">
        <v>87</v>
      </c>
      <c r="C7690" s="48" t="str">
        <f t="shared" si="240"/>
        <v>נ יאנוח-ג'ת</v>
      </c>
      <c r="D7690" s="1" t="s">
        <v>12245</v>
      </c>
      <c r="E7690" s="1"/>
      <c r="F7690" s="2">
        <v>1</v>
      </c>
      <c r="G7690" s="2">
        <f>INDEX(תוצאות_בחירות,MATCH(C7690,siot!$F$3:$F$1887,0),27)</f>
        <v>1</v>
      </c>
      <c r="H7690" s="2" t="b">
        <f t="shared" si="241"/>
        <v>1</v>
      </c>
      <c r="I7690" s="1" t="s">
        <v>2</v>
      </c>
      <c r="J7690" s="1" t="s">
        <v>12249</v>
      </c>
      <c r="K7690" s="1"/>
    </row>
    <row r="7691" spans="1:11" hidden="1">
      <c r="A7691" s="1" t="s">
        <v>12200</v>
      </c>
      <c r="B7691" s="1" t="s">
        <v>87</v>
      </c>
      <c r="C7691" s="48" t="str">
        <f t="shared" si="240"/>
        <v>נ יאנוח-ג'ת</v>
      </c>
      <c r="D7691" s="1" t="s">
        <v>12245</v>
      </c>
      <c r="E7691" s="1"/>
      <c r="F7691" s="2">
        <v>2</v>
      </c>
      <c r="G7691" s="2">
        <f>INDEX(תוצאות_בחירות,MATCH(C7691,siot!$F$3:$F$1887,0),27)</f>
        <v>1</v>
      </c>
      <c r="H7691" s="2" t="b">
        <f t="shared" si="241"/>
        <v>0</v>
      </c>
      <c r="I7691" s="1" t="s">
        <v>2</v>
      </c>
      <c r="J7691" s="1" t="s">
        <v>12248</v>
      </c>
      <c r="K7691" s="1"/>
    </row>
    <row r="7692" spans="1:11" hidden="1">
      <c r="A7692" s="1" t="s">
        <v>12200</v>
      </c>
      <c r="B7692" s="1" t="s">
        <v>87</v>
      </c>
      <c r="C7692" s="48" t="str">
        <f t="shared" si="240"/>
        <v>נ יאנוח-ג'ת</v>
      </c>
      <c r="D7692" s="1" t="s">
        <v>12245</v>
      </c>
      <c r="E7692" s="1"/>
      <c r="F7692" s="2">
        <v>3</v>
      </c>
      <c r="G7692" s="2">
        <f>INDEX(תוצאות_בחירות,MATCH(C7692,siot!$F$3:$F$1887,0),27)</f>
        <v>1</v>
      </c>
      <c r="H7692" s="2" t="b">
        <f t="shared" si="241"/>
        <v>0</v>
      </c>
      <c r="I7692" s="1" t="s">
        <v>2</v>
      </c>
      <c r="J7692" s="1" t="s">
        <v>12247</v>
      </c>
      <c r="K7692" s="1"/>
    </row>
    <row r="7693" spans="1:11" hidden="1">
      <c r="A7693" s="1" t="s">
        <v>12200</v>
      </c>
      <c r="B7693" s="1" t="s">
        <v>87</v>
      </c>
      <c r="C7693" s="48" t="str">
        <f t="shared" si="240"/>
        <v>נ יאנוח-ג'ת</v>
      </c>
      <c r="D7693" s="1" t="s">
        <v>12245</v>
      </c>
      <c r="E7693" s="1"/>
      <c r="F7693" s="2">
        <v>4</v>
      </c>
      <c r="G7693" s="2">
        <f>INDEX(תוצאות_בחירות,MATCH(C7693,siot!$F$3:$F$1887,0),27)</f>
        <v>1</v>
      </c>
      <c r="H7693" s="2" t="b">
        <f t="shared" si="241"/>
        <v>0</v>
      </c>
      <c r="I7693" s="1" t="s">
        <v>2</v>
      </c>
      <c r="J7693" s="1" t="s">
        <v>12246</v>
      </c>
      <c r="K7693" s="1"/>
    </row>
    <row r="7694" spans="1:11" hidden="1">
      <c r="A7694" s="1" t="s">
        <v>12200</v>
      </c>
      <c r="B7694" s="1" t="s">
        <v>87</v>
      </c>
      <c r="C7694" s="48" t="str">
        <f t="shared" si="240"/>
        <v>נ יאנוח-ג'ת</v>
      </c>
      <c r="D7694" s="1" t="s">
        <v>12245</v>
      </c>
      <c r="E7694" s="1"/>
      <c r="F7694" s="2">
        <v>5</v>
      </c>
      <c r="G7694" s="2">
        <f>INDEX(תוצאות_בחירות,MATCH(C7694,siot!$F$3:$F$1887,0),27)</f>
        <v>1</v>
      </c>
      <c r="H7694" s="2" t="b">
        <f t="shared" si="241"/>
        <v>0</v>
      </c>
      <c r="I7694" s="1" t="s">
        <v>2</v>
      </c>
      <c r="J7694" s="1" t="s">
        <v>12244</v>
      </c>
      <c r="K7694" s="1"/>
    </row>
    <row r="7695" spans="1:11" hidden="1">
      <c r="A7695" s="1" t="s">
        <v>12200</v>
      </c>
      <c r="B7695" s="1" t="s">
        <v>380</v>
      </c>
      <c r="C7695" s="48" t="str">
        <f t="shared" si="240"/>
        <v>נץ יאנוח-ג'ת</v>
      </c>
      <c r="D7695" s="1" t="s">
        <v>12238</v>
      </c>
      <c r="E7695" s="1" t="s">
        <v>3</v>
      </c>
      <c r="F7695" s="2" t="s">
        <v>19548</v>
      </c>
      <c r="G7695" s="2">
        <f>INDEX(תוצאות_בחירות,MATCH(C7695,siot!$F$3:$F$1887,0),27)</f>
        <v>1</v>
      </c>
      <c r="H7695" s="2" t="b">
        <f t="shared" si="241"/>
        <v>0</v>
      </c>
      <c r="I7695" s="1"/>
      <c r="J7695" s="1"/>
      <c r="K7695" s="1"/>
    </row>
    <row r="7696" spans="1:11">
      <c r="A7696" s="1" t="s">
        <v>12200</v>
      </c>
      <c r="B7696" s="1" t="s">
        <v>380</v>
      </c>
      <c r="C7696" s="48" t="str">
        <f t="shared" si="240"/>
        <v>נץ יאנוח-ג'ת</v>
      </c>
      <c r="D7696" s="1" t="s">
        <v>12238</v>
      </c>
      <c r="E7696" s="1"/>
      <c r="F7696" s="2">
        <v>1</v>
      </c>
      <c r="G7696" s="2">
        <f>INDEX(תוצאות_בחירות,MATCH(C7696,siot!$F$3:$F$1887,0),27)</f>
        <v>1</v>
      </c>
      <c r="H7696" s="2" t="b">
        <f t="shared" si="241"/>
        <v>1</v>
      </c>
      <c r="I7696" s="1" t="s">
        <v>2</v>
      </c>
      <c r="J7696" s="1" t="s">
        <v>12243</v>
      </c>
      <c r="K7696" s="1"/>
    </row>
    <row r="7697" spans="1:11" hidden="1">
      <c r="A7697" s="1" t="s">
        <v>12200</v>
      </c>
      <c r="B7697" s="1" t="s">
        <v>380</v>
      </c>
      <c r="C7697" s="48" t="str">
        <f t="shared" si="240"/>
        <v>נץ יאנוח-ג'ת</v>
      </c>
      <c r="D7697" s="1" t="s">
        <v>12238</v>
      </c>
      <c r="E7697" s="1"/>
      <c r="F7697" s="2">
        <v>2</v>
      </c>
      <c r="G7697" s="2">
        <f>INDEX(תוצאות_בחירות,MATCH(C7697,siot!$F$3:$F$1887,0),27)</f>
        <v>1</v>
      </c>
      <c r="H7697" s="2" t="b">
        <f t="shared" si="241"/>
        <v>0</v>
      </c>
      <c r="I7697" s="1" t="s">
        <v>2</v>
      </c>
      <c r="J7697" s="1" t="s">
        <v>12242</v>
      </c>
      <c r="K7697" s="1"/>
    </row>
    <row r="7698" spans="1:11" hidden="1">
      <c r="A7698" s="1" t="s">
        <v>12200</v>
      </c>
      <c r="B7698" s="1" t="s">
        <v>380</v>
      </c>
      <c r="C7698" s="48" t="str">
        <f t="shared" si="240"/>
        <v>נץ יאנוח-ג'ת</v>
      </c>
      <c r="D7698" s="1" t="s">
        <v>12238</v>
      </c>
      <c r="E7698" s="1"/>
      <c r="F7698" s="2">
        <v>3</v>
      </c>
      <c r="G7698" s="2">
        <f>INDEX(תוצאות_בחירות,MATCH(C7698,siot!$F$3:$F$1887,0),27)</f>
        <v>1</v>
      </c>
      <c r="H7698" s="2" t="b">
        <f t="shared" si="241"/>
        <v>0</v>
      </c>
      <c r="I7698" s="1" t="s">
        <v>2</v>
      </c>
      <c r="J7698" s="1" t="s">
        <v>12241</v>
      </c>
      <c r="K7698" s="1"/>
    </row>
    <row r="7699" spans="1:11" hidden="1">
      <c r="A7699" s="1" t="s">
        <v>12200</v>
      </c>
      <c r="B7699" s="1" t="s">
        <v>380</v>
      </c>
      <c r="C7699" s="48" t="str">
        <f t="shared" si="240"/>
        <v>נץ יאנוח-ג'ת</v>
      </c>
      <c r="D7699" s="1" t="s">
        <v>12238</v>
      </c>
      <c r="E7699" s="1"/>
      <c r="F7699" s="2">
        <v>4</v>
      </c>
      <c r="G7699" s="2">
        <f>INDEX(תוצאות_בחירות,MATCH(C7699,siot!$F$3:$F$1887,0),27)</f>
        <v>1</v>
      </c>
      <c r="H7699" s="2" t="b">
        <f t="shared" si="241"/>
        <v>0</v>
      </c>
      <c r="I7699" s="1" t="s">
        <v>2</v>
      </c>
      <c r="J7699" s="1" t="s">
        <v>12240</v>
      </c>
      <c r="K7699" s="1"/>
    </row>
    <row r="7700" spans="1:11" hidden="1">
      <c r="A7700" s="1" t="s">
        <v>12200</v>
      </c>
      <c r="B7700" s="1" t="s">
        <v>380</v>
      </c>
      <c r="C7700" s="48" t="str">
        <f t="shared" si="240"/>
        <v>נץ יאנוח-ג'ת</v>
      </c>
      <c r="D7700" s="1" t="s">
        <v>12238</v>
      </c>
      <c r="E7700" s="1"/>
      <c r="F7700" s="2">
        <v>5</v>
      </c>
      <c r="G7700" s="2">
        <f>INDEX(תוצאות_בחירות,MATCH(C7700,siot!$F$3:$F$1887,0),27)</f>
        <v>1</v>
      </c>
      <c r="H7700" s="2" t="b">
        <f t="shared" si="241"/>
        <v>0</v>
      </c>
      <c r="I7700" s="1" t="s">
        <v>2</v>
      </c>
      <c r="J7700" s="1" t="s">
        <v>12239</v>
      </c>
      <c r="K7700" s="1"/>
    </row>
    <row r="7701" spans="1:11" hidden="1">
      <c r="A7701" s="1" t="s">
        <v>12200</v>
      </c>
      <c r="B7701" s="1" t="s">
        <v>380</v>
      </c>
      <c r="C7701" s="48" t="str">
        <f t="shared" si="240"/>
        <v>נץ יאנוח-ג'ת</v>
      </c>
      <c r="D7701" s="1" t="s">
        <v>12238</v>
      </c>
      <c r="E7701" s="1"/>
      <c r="F7701" s="2">
        <v>6</v>
      </c>
      <c r="G7701" s="2">
        <f>INDEX(תוצאות_בחירות,MATCH(C7701,siot!$F$3:$F$1887,0),27)</f>
        <v>1</v>
      </c>
      <c r="H7701" s="2" t="b">
        <f t="shared" si="241"/>
        <v>0</v>
      </c>
      <c r="I7701" s="1" t="s">
        <v>2</v>
      </c>
      <c r="J7701" s="1" t="s">
        <v>12237</v>
      </c>
      <c r="K7701" s="1"/>
    </row>
    <row r="7702" spans="1:11" hidden="1">
      <c r="A7702" s="1" t="s">
        <v>12200</v>
      </c>
      <c r="B7702" s="1" t="s">
        <v>8485</v>
      </c>
      <c r="C7702" s="48" t="str">
        <f t="shared" si="240"/>
        <v>ףי יאנוח-ג'ת</v>
      </c>
      <c r="D7702" s="1" t="s">
        <v>12230</v>
      </c>
      <c r="E7702" s="1" t="s">
        <v>3</v>
      </c>
      <c r="F7702" s="2" t="s">
        <v>19548</v>
      </c>
      <c r="G7702" s="2">
        <f>INDEX(תוצאות_בחירות,MATCH(C7702,siot!$F$3:$F$1887,0),27)</f>
        <v>1</v>
      </c>
      <c r="H7702" s="2" t="b">
        <f t="shared" si="241"/>
        <v>0</v>
      </c>
      <c r="I7702" s="1"/>
      <c r="J7702" s="1"/>
      <c r="K7702" s="1"/>
    </row>
    <row r="7703" spans="1:11">
      <c r="A7703" s="1" t="s">
        <v>12200</v>
      </c>
      <c r="B7703" s="1" t="s">
        <v>8485</v>
      </c>
      <c r="C7703" s="48" t="str">
        <f t="shared" si="240"/>
        <v>ףי יאנוח-ג'ת</v>
      </c>
      <c r="D7703" s="1" t="s">
        <v>12230</v>
      </c>
      <c r="E7703" s="1"/>
      <c r="F7703" s="2">
        <v>1</v>
      </c>
      <c r="G7703" s="2">
        <f>INDEX(תוצאות_בחירות,MATCH(C7703,siot!$F$3:$F$1887,0),27)</f>
        <v>1</v>
      </c>
      <c r="H7703" s="2" t="b">
        <f t="shared" si="241"/>
        <v>1</v>
      </c>
      <c r="I7703" s="1" t="s">
        <v>2</v>
      </c>
      <c r="J7703" s="1" t="s">
        <v>12236</v>
      </c>
      <c r="K7703" s="1"/>
    </row>
    <row r="7704" spans="1:11" hidden="1">
      <c r="A7704" s="1" t="s">
        <v>12200</v>
      </c>
      <c r="B7704" s="1" t="s">
        <v>8485</v>
      </c>
      <c r="C7704" s="48" t="str">
        <f t="shared" si="240"/>
        <v>ףי יאנוח-ג'ת</v>
      </c>
      <c r="D7704" s="1" t="s">
        <v>12230</v>
      </c>
      <c r="E7704" s="1"/>
      <c r="F7704" s="2">
        <v>2</v>
      </c>
      <c r="G7704" s="2">
        <f>INDEX(תוצאות_בחירות,MATCH(C7704,siot!$F$3:$F$1887,0),27)</f>
        <v>1</v>
      </c>
      <c r="H7704" s="2" t="b">
        <f t="shared" si="241"/>
        <v>0</v>
      </c>
      <c r="I7704" s="1" t="s">
        <v>2</v>
      </c>
      <c r="J7704" s="1" t="s">
        <v>12235</v>
      </c>
      <c r="K7704" s="1"/>
    </row>
    <row r="7705" spans="1:11" hidden="1">
      <c r="A7705" s="1" t="s">
        <v>12200</v>
      </c>
      <c r="B7705" s="1" t="s">
        <v>8485</v>
      </c>
      <c r="C7705" s="48" t="str">
        <f t="shared" si="240"/>
        <v>ףי יאנוח-ג'ת</v>
      </c>
      <c r="D7705" s="1" t="s">
        <v>12230</v>
      </c>
      <c r="E7705" s="1"/>
      <c r="F7705" s="2">
        <v>3</v>
      </c>
      <c r="G7705" s="2">
        <f>INDEX(תוצאות_בחירות,MATCH(C7705,siot!$F$3:$F$1887,0),27)</f>
        <v>1</v>
      </c>
      <c r="H7705" s="2" t="b">
        <f t="shared" si="241"/>
        <v>0</v>
      </c>
      <c r="I7705" s="1" t="s">
        <v>2</v>
      </c>
      <c r="J7705" s="1" t="s">
        <v>12234</v>
      </c>
      <c r="K7705" s="1"/>
    </row>
    <row r="7706" spans="1:11" hidden="1">
      <c r="A7706" s="1" t="s">
        <v>12200</v>
      </c>
      <c r="B7706" s="1" t="s">
        <v>8485</v>
      </c>
      <c r="C7706" s="48" t="str">
        <f t="shared" si="240"/>
        <v>ףי יאנוח-ג'ת</v>
      </c>
      <c r="D7706" s="1" t="s">
        <v>12230</v>
      </c>
      <c r="E7706" s="1"/>
      <c r="F7706" s="2">
        <v>4</v>
      </c>
      <c r="G7706" s="2">
        <f>INDEX(תוצאות_בחירות,MATCH(C7706,siot!$F$3:$F$1887,0),27)</f>
        <v>1</v>
      </c>
      <c r="H7706" s="2" t="b">
        <f t="shared" si="241"/>
        <v>0</v>
      </c>
      <c r="I7706" s="1" t="s">
        <v>2</v>
      </c>
      <c r="J7706" s="1" t="s">
        <v>12233</v>
      </c>
      <c r="K7706" s="1"/>
    </row>
    <row r="7707" spans="1:11" hidden="1">
      <c r="A7707" s="1" t="s">
        <v>12200</v>
      </c>
      <c r="B7707" s="1" t="s">
        <v>8485</v>
      </c>
      <c r="C7707" s="48" t="str">
        <f t="shared" si="240"/>
        <v>ףי יאנוח-ג'ת</v>
      </c>
      <c r="D7707" s="1" t="s">
        <v>12230</v>
      </c>
      <c r="E7707" s="1"/>
      <c r="F7707" s="2">
        <v>5</v>
      </c>
      <c r="G7707" s="2">
        <f>INDEX(תוצאות_בחירות,MATCH(C7707,siot!$F$3:$F$1887,0),27)</f>
        <v>1</v>
      </c>
      <c r="H7707" s="2" t="b">
        <f t="shared" si="241"/>
        <v>0</v>
      </c>
      <c r="I7707" s="1" t="s">
        <v>2</v>
      </c>
      <c r="J7707" s="1" t="s">
        <v>12232</v>
      </c>
      <c r="K7707" s="1"/>
    </row>
    <row r="7708" spans="1:11" hidden="1">
      <c r="A7708" s="1" t="s">
        <v>12200</v>
      </c>
      <c r="B7708" s="1" t="s">
        <v>8485</v>
      </c>
      <c r="C7708" s="48" t="str">
        <f t="shared" si="240"/>
        <v>ףי יאנוח-ג'ת</v>
      </c>
      <c r="D7708" s="1" t="s">
        <v>12230</v>
      </c>
      <c r="E7708" s="1"/>
      <c r="F7708" s="2">
        <v>6</v>
      </c>
      <c r="G7708" s="2">
        <f>INDEX(תוצאות_בחירות,MATCH(C7708,siot!$F$3:$F$1887,0),27)</f>
        <v>1</v>
      </c>
      <c r="H7708" s="2" t="b">
        <f t="shared" si="241"/>
        <v>0</v>
      </c>
      <c r="I7708" s="1" t="s">
        <v>2</v>
      </c>
      <c r="J7708" s="1" t="s">
        <v>12231</v>
      </c>
      <c r="K7708" s="1"/>
    </row>
    <row r="7709" spans="1:11" hidden="1">
      <c r="A7709" s="1" t="s">
        <v>12200</v>
      </c>
      <c r="B7709" s="1" t="s">
        <v>8485</v>
      </c>
      <c r="C7709" s="48" t="str">
        <f t="shared" si="240"/>
        <v>ףי יאנוח-ג'ת</v>
      </c>
      <c r="D7709" s="1" t="s">
        <v>12230</v>
      </c>
      <c r="E7709" s="1"/>
      <c r="F7709" s="2">
        <v>7</v>
      </c>
      <c r="G7709" s="2">
        <f>INDEX(תוצאות_בחירות,MATCH(C7709,siot!$F$3:$F$1887,0),27)</f>
        <v>1</v>
      </c>
      <c r="H7709" s="2" t="b">
        <f t="shared" si="241"/>
        <v>0</v>
      </c>
      <c r="I7709" s="1" t="s">
        <v>2</v>
      </c>
      <c r="J7709" s="1" t="s">
        <v>12229</v>
      </c>
      <c r="K7709" s="1"/>
    </row>
    <row r="7710" spans="1:11" hidden="1">
      <c r="A7710" s="1" t="s">
        <v>12200</v>
      </c>
      <c r="B7710" s="1" t="s">
        <v>8297</v>
      </c>
      <c r="C7710" s="48" t="str">
        <f t="shared" si="240"/>
        <v>ףנ יאנוח-ג'ת</v>
      </c>
      <c r="D7710" s="1" t="s">
        <v>12224</v>
      </c>
      <c r="E7710" s="1" t="s">
        <v>18</v>
      </c>
      <c r="F7710" s="2" t="s">
        <v>19548</v>
      </c>
      <c r="G7710" s="2">
        <f>INDEX(תוצאות_בחירות,MATCH(C7710,siot!$F$3:$F$1887,0),27)</f>
        <v>0</v>
      </c>
      <c r="H7710" s="2" t="b">
        <f t="shared" si="241"/>
        <v>0</v>
      </c>
      <c r="I7710" s="1"/>
      <c r="J7710" s="1"/>
      <c r="K7710" s="1"/>
    </row>
    <row r="7711" spans="1:11" hidden="1">
      <c r="A7711" s="1" t="s">
        <v>12200</v>
      </c>
      <c r="B7711" s="1" t="s">
        <v>8297</v>
      </c>
      <c r="C7711" s="48" t="str">
        <f t="shared" si="240"/>
        <v>ףנ יאנוח-ג'ת</v>
      </c>
      <c r="D7711" s="1" t="s">
        <v>12224</v>
      </c>
      <c r="E7711" s="1" t="s">
        <v>17</v>
      </c>
      <c r="F7711" s="2">
        <v>1</v>
      </c>
      <c r="G7711" s="2">
        <f>INDEX(תוצאות_בחירות,MATCH(C7711,siot!$F$3:$F$1887,0),27)</f>
        <v>0</v>
      </c>
      <c r="H7711" s="2" t="b">
        <f t="shared" si="241"/>
        <v>0</v>
      </c>
      <c r="I7711" s="1" t="s">
        <v>2</v>
      </c>
      <c r="J7711" s="1" t="s">
        <v>7874</v>
      </c>
      <c r="K7711" s="1"/>
    </row>
    <row r="7712" spans="1:11" hidden="1">
      <c r="A7712" s="1" t="s">
        <v>12200</v>
      </c>
      <c r="B7712" s="1" t="s">
        <v>8297</v>
      </c>
      <c r="C7712" s="48" t="str">
        <f t="shared" si="240"/>
        <v>ףנ יאנוח-ג'ת</v>
      </c>
      <c r="D7712" s="1" t="s">
        <v>12224</v>
      </c>
      <c r="E7712" s="1"/>
      <c r="F7712" s="2">
        <v>2</v>
      </c>
      <c r="G7712" s="2">
        <f>INDEX(תוצאות_בחירות,MATCH(C7712,siot!$F$3:$F$1887,0),27)</f>
        <v>0</v>
      </c>
      <c r="H7712" s="2" t="b">
        <f t="shared" si="241"/>
        <v>0</v>
      </c>
      <c r="I7712" s="1" t="s">
        <v>2</v>
      </c>
      <c r="J7712" s="1" t="s">
        <v>12228</v>
      </c>
      <c r="K7712" s="1"/>
    </row>
    <row r="7713" spans="1:11" hidden="1">
      <c r="A7713" s="1" t="s">
        <v>12200</v>
      </c>
      <c r="B7713" s="1" t="s">
        <v>8297</v>
      </c>
      <c r="C7713" s="48" t="str">
        <f t="shared" si="240"/>
        <v>ףנ יאנוח-ג'ת</v>
      </c>
      <c r="D7713" s="1" t="s">
        <v>12224</v>
      </c>
      <c r="E7713" s="1"/>
      <c r="F7713" s="2">
        <v>3</v>
      </c>
      <c r="G7713" s="2">
        <f>INDEX(תוצאות_בחירות,MATCH(C7713,siot!$F$3:$F$1887,0),27)</f>
        <v>0</v>
      </c>
      <c r="H7713" s="2" t="b">
        <f t="shared" si="241"/>
        <v>0</v>
      </c>
      <c r="I7713" s="1" t="s">
        <v>2</v>
      </c>
      <c r="J7713" s="1" t="s">
        <v>12227</v>
      </c>
      <c r="K7713" s="1"/>
    </row>
    <row r="7714" spans="1:11" hidden="1">
      <c r="A7714" s="1" t="s">
        <v>12200</v>
      </c>
      <c r="B7714" s="1" t="s">
        <v>8297</v>
      </c>
      <c r="C7714" s="48" t="str">
        <f t="shared" si="240"/>
        <v>ףנ יאנוח-ג'ת</v>
      </c>
      <c r="D7714" s="1" t="s">
        <v>12224</v>
      </c>
      <c r="E7714" s="1"/>
      <c r="F7714" s="2">
        <v>4</v>
      </c>
      <c r="G7714" s="2">
        <f>INDEX(תוצאות_בחירות,MATCH(C7714,siot!$F$3:$F$1887,0),27)</f>
        <v>0</v>
      </c>
      <c r="H7714" s="2" t="b">
        <f t="shared" si="241"/>
        <v>0</v>
      </c>
      <c r="I7714" s="1" t="s">
        <v>2</v>
      </c>
      <c r="J7714" s="1" t="s">
        <v>12226</v>
      </c>
      <c r="K7714" s="1"/>
    </row>
    <row r="7715" spans="1:11" hidden="1">
      <c r="A7715" s="1" t="s">
        <v>12200</v>
      </c>
      <c r="B7715" s="1" t="s">
        <v>8297</v>
      </c>
      <c r="C7715" s="48" t="str">
        <f t="shared" si="240"/>
        <v>ףנ יאנוח-ג'ת</v>
      </c>
      <c r="D7715" s="1" t="s">
        <v>12224</v>
      </c>
      <c r="E7715" s="1"/>
      <c r="F7715" s="2">
        <v>5</v>
      </c>
      <c r="G7715" s="2">
        <f>INDEX(תוצאות_בחירות,MATCH(C7715,siot!$F$3:$F$1887,0),27)</f>
        <v>0</v>
      </c>
      <c r="H7715" s="2" t="b">
        <f t="shared" si="241"/>
        <v>0</v>
      </c>
      <c r="I7715" s="1" t="s">
        <v>2</v>
      </c>
      <c r="J7715" s="1" t="s">
        <v>12225</v>
      </c>
      <c r="K7715" s="1"/>
    </row>
    <row r="7716" spans="1:11" hidden="1">
      <c r="A7716" s="1" t="s">
        <v>12200</v>
      </c>
      <c r="B7716" s="1" t="s">
        <v>8297</v>
      </c>
      <c r="C7716" s="48" t="str">
        <f t="shared" si="240"/>
        <v>ףנ יאנוח-ג'ת</v>
      </c>
      <c r="D7716" s="1" t="s">
        <v>12224</v>
      </c>
      <c r="E7716" s="1"/>
      <c r="F7716" s="2">
        <v>6</v>
      </c>
      <c r="G7716" s="2">
        <f>INDEX(תוצאות_בחירות,MATCH(C7716,siot!$F$3:$F$1887,0),27)</f>
        <v>0</v>
      </c>
      <c r="H7716" s="2" t="b">
        <f t="shared" si="241"/>
        <v>0</v>
      </c>
      <c r="I7716" s="1" t="s">
        <v>2</v>
      </c>
      <c r="J7716" s="1" t="s">
        <v>12223</v>
      </c>
      <c r="K7716" s="1"/>
    </row>
    <row r="7717" spans="1:11" hidden="1">
      <c r="A7717" s="1" t="s">
        <v>12200</v>
      </c>
      <c r="B7717" s="1" t="s">
        <v>339</v>
      </c>
      <c r="C7717" s="48" t="str">
        <f t="shared" si="240"/>
        <v>ץ יאנוח-ג'ת</v>
      </c>
      <c r="D7717" s="1" t="s">
        <v>12200</v>
      </c>
      <c r="E7717" s="1" t="s">
        <v>3</v>
      </c>
      <c r="F7717" s="2" t="s">
        <v>19548</v>
      </c>
      <c r="G7717" s="2">
        <f>INDEX(תוצאות_בחירות,MATCH(C7717,siot!$F$3:$F$1887,0),27)</f>
        <v>1</v>
      </c>
      <c r="H7717" s="2" t="b">
        <f t="shared" si="241"/>
        <v>0</v>
      </c>
      <c r="I7717" s="1"/>
      <c r="J7717" s="1"/>
      <c r="K7717" s="1"/>
    </row>
    <row r="7718" spans="1:11">
      <c r="A7718" s="1" t="s">
        <v>12200</v>
      </c>
      <c r="B7718" s="1" t="s">
        <v>339</v>
      </c>
      <c r="C7718" s="48" t="str">
        <f t="shared" si="240"/>
        <v>ץ יאנוח-ג'ת</v>
      </c>
      <c r="D7718" s="1" t="s">
        <v>12200</v>
      </c>
      <c r="E7718" s="1"/>
      <c r="F7718" s="2">
        <v>1</v>
      </c>
      <c r="G7718" s="2">
        <f>INDEX(תוצאות_בחירות,MATCH(C7718,siot!$F$3:$F$1887,0),27)</f>
        <v>1</v>
      </c>
      <c r="H7718" s="2" t="b">
        <f t="shared" si="241"/>
        <v>1</v>
      </c>
      <c r="I7718" s="1" t="s">
        <v>2</v>
      </c>
      <c r="J7718" s="1" t="s">
        <v>12222</v>
      </c>
      <c r="K7718" s="1"/>
    </row>
    <row r="7719" spans="1:11" hidden="1">
      <c r="A7719" s="1" t="s">
        <v>12200</v>
      </c>
      <c r="B7719" s="1" t="s">
        <v>339</v>
      </c>
      <c r="C7719" s="48" t="str">
        <f t="shared" si="240"/>
        <v>ץ יאנוח-ג'ת</v>
      </c>
      <c r="D7719" s="1" t="s">
        <v>12200</v>
      </c>
      <c r="E7719" s="1"/>
      <c r="F7719" s="2">
        <v>2</v>
      </c>
      <c r="G7719" s="2">
        <f>INDEX(תוצאות_בחירות,MATCH(C7719,siot!$F$3:$F$1887,0),27)</f>
        <v>1</v>
      </c>
      <c r="H7719" s="2" t="b">
        <f t="shared" si="241"/>
        <v>0</v>
      </c>
      <c r="I7719" s="1" t="s">
        <v>2</v>
      </c>
      <c r="J7719" s="1" t="s">
        <v>12221</v>
      </c>
      <c r="K7719" s="1"/>
    </row>
    <row r="7720" spans="1:11" hidden="1">
      <c r="A7720" s="1" t="s">
        <v>12200</v>
      </c>
      <c r="B7720" s="1" t="s">
        <v>339</v>
      </c>
      <c r="C7720" s="48" t="str">
        <f t="shared" si="240"/>
        <v>ץ יאנוח-ג'ת</v>
      </c>
      <c r="D7720" s="1" t="s">
        <v>12200</v>
      </c>
      <c r="E7720" s="1"/>
      <c r="F7720" s="2">
        <v>3</v>
      </c>
      <c r="G7720" s="2">
        <f>INDEX(תוצאות_בחירות,MATCH(C7720,siot!$F$3:$F$1887,0),27)</f>
        <v>1</v>
      </c>
      <c r="H7720" s="2" t="b">
        <f t="shared" si="241"/>
        <v>0</v>
      </c>
      <c r="I7720" s="1" t="s">
        <v>2</v>
      </c>
      <c r="J7720" s="1" t="s">
        <v>12220</v>
      </c>
      <c r="K7720" s="1"/>
    </row>
    <row r="7721" spans="1:11" hidden="1">
      <c r="A7721" s="1" t="s">
        <v>12200</v>
      </c>
      <c r="B7721" s="1" t="s">
        <v>339</v>
      </c>
      <c r="C7721" s="48" t="str">
        <f t="shared" si="240"/>
        <v>ץ יאנוח-ג'ת</v>
      </c>
      <c r="D7721" s="1" t="s">
        <v>12200</v>
      </c>
      <c r="E7721" s="1"/>
      <c r="F7721" s="2">
        <v>4</v>
      </c>
      <c r="G7721" s="2">
        <f>INDEX(תוצאות_בחירות,MATCH(C7721,siot!$F$3:$F$1887,0),27)</f>
        <v>1</v>
      </c>
      <c r="H7721" s="2" t="b">
        <f t="shared" si="241"/>
        <v>0</v>
      </c>
      <c r="I7721" s="1" t="s">
        <v>2</v>
      </c>
      <c r="J7721" s="1" t="s">
        <v>12219</v>
      </c>
      <c r="K7721" s="1"/>
    </row>
    <row r="7722" spans="1:11" hidden="1">
      <c r="A7722" s="1" t="s">
        <v>12200</v>
      </c>
      <c r="B7722" s="1" t="s">
        <v>339</v>
      </c>
      <c r="C7722" s="48" t="str">
        <f t="shared" si="240"/>
        <v>ץ יאנוח-ג'ת</v>
      </c>
      <c r="D7722" s="1" t="s">
        <v>12200</v>
      </c>
      <c r="E7722" s="1"/>
      <c r="F7722" s="2">
        <v>5</v>
      </c>
      <c r="G7722" s="2">
        <f>INDEX(תוצאות_בחירות,MATCH(C7722,siot!$F$3:$F$1887,0),27)</f>
        <v>1</v>
      </c>
      <c r="H7722" s="2" t="b">
        <f t="shared" si="241"/>
        <v>0</v>
      </c>
      <c r="I7722" s="1" t="s">
        <v>2</v>
      </c>
      <c r="J7722" s="1" t="s">
        <v>12218</v>
      </c>
      <c r="K7722" s="1"/>
    </row>
    <row r="7723" spans="1:11" hidden="1">
      <c r="A7723" s="1" t="s">
        <v>12200</v>
      </c>
      <c r="B7723" s="1" t="s">
        <v>339</v>
      </c>
      <c r="C7723" s="48" t="str">
        <f t="shared" si="240"/>
        <v>ץ יאנוח-ג'ת</v>
      </c>
      <c r="D7723" s="1" t="s">
        <v>12200</v>
      </c>
      <c r="E7723" s="1"/>
      <c r="F7723" s="2">
        <v>6</v>
      </c>
      <c r="G7723" s="2">
        <f>INDEX(תוצאות_בחירות,MATCH(C7723,siot!$F$3:$F$1887,0),27)</f>
        <v>1</v>
      </c>
      <c r="H7723" s="2" t="b">
        <f t="shared" si="241"/>
        <v>0</v>
      </c>
      <c r="I7723" s="1" t="s">
        <v>2</v>
      </c>
      <c r="J7723" s="1" t="s">
        <v>12217</v>
      </c>
      <c r="K7723" s="1"/>
    </row>
    <row r="7724" spans="1:11" hidden="1">
      <c r="A7724" s="1" t="s">
        <v>12200</v>
      </c>
      <c r="B7724" s="1" t="s">
        <v>259</v>
      </c>
      <c r="C7724" s="48" t="str">
        <f t="shared" si="240"/>
        <v>ק יאנוח-ג'ת</v>
      </c>
      <c r="D7724" s="1" t="s">
        <v>12207</v>
      </c>
      <c r="E7724" s="1" t="s">
        <v>3</v>
      </c>
      <c r="F7724" s="2" t="s">
        <v>19548</v>
      </c>
      <c r="G7724" s="2">
        <f>INDEX(תוצאות_בחירות,MATCH(C7724,siot!$F$3:$F$1887,0),27)</f>
        <v>1</v>
      </c>
      <c r="H7724" s="2" t="b">
        <f t="shared" si="241"/>
        <v>0</v>
      </c>
      <c r="I7724" s="1"/>
      <c r="J7724" s="1"/>
      <c r="K7724" s="1"/>
    </row>
    <row r="7725" spans="1:11">
      <c r="A7725" s="1" t="s">
        <v>12200</v>
      </c>
      <c r="B7725" s="1" t="s">
        <v>259</v>
      </c>
      <c r="C7725" s="48" t="str">
        <f t="shared" si="240"/>
        <v>ק יאנוח-ג'ת</v>
      </c>
      <c r="D7725" s="1" t="s">
        <v>12207</v>
      </c>
      <c r="E7725" s="1"/>
      <c r="F7725" s="2">
        <v>1</v>
      </c>
      <c r="G7725" s="2">
        <f>INDEX(תוצאות_בחירות,MATCH(C7725,siot!$F$3:$F$1887,0),27)</f>
        <v>1</v>
      </c>
      <c r="H7725" s="2" t="b">
        <f t="shared" si="241"/>
        <v>1</v>
      </c>
      <c r="I7725" s="1" t="s">
        <v>2</v>
      </c>
      <c r="J7725" s="1" t="s">
        <v>12216</v>
      </c>
      <c r="K7725" s="1"/>
    </row>
    <row r="7726" spans="1:11" hidden="1">
      <c r="A7726" s="1" t="s">
        <v>12200</v>
      </c>
      <c r="B7726" s="1" t="s">
        <v>259</v>
      </c>
      <c r="C7726" s="48" t="str">
        <f t="shared" si="240"/>
        <v>ק יאנוח-ג'ת</v>
      </c>
      <c r="D7726" s="1" t="s">
        <v>12207</v>
      </c>
      <c r="E7726" s="1"/>
      <c r="F7726" s="2">
        <v>2</v>
      </c>
      <c r="G7726" s="2">
        <f>INDEX(תוצאות_בחירות,MATCH(C7726,siot!$F$3:$F$1887,0),27)</f>
        <v>1</v>
      </c>
      <c r="H7726" s="2" t="b">
        <f t="shared" si="241"/>
        <v>0</v>
      </c>
      <c r="I7726" s="1" t="s">
        <v>2</v>
      </c>
      <c r="J7726" s="1" t="s">
        <v>12215</v>
      </c>
      <c r="K7726" s="1"/>
    </row>
    <row r="7727" spans="1:11" hidden="1">
      <c r="A7727" s="1" t="s">
        <v>12200</v>
      </c>
      <c r="B7727" s="1" t="s">
        <v>259</v>
      </c>
      <c r="C7727" s="48" t="str">
        <f t="shared" si="240"/>
        <v>ק יאנוח-ג'ת</v>
      </c>
      <c r="D7727" s="1" t="s">
        <v>12207</v>
      </c>
      <c r="E7727" s="1"/>
      <c r="F7727" s="2">
        <v>3</v>
      </c>
      <c r="G7727" s="2">
        <f>INDEX(תוצאות_בחירות,MATCH(C7727,siot!$F$3:$F$1887,0),27)</f>
        <v>1</v>
      </c>
      <c r="H7727" s="2" t="b">
        <f t="shared" si="241"/>
        <v>0</v>
      </c>
      <c r="I7727" s="1" t="s">
        <v>2</v>
      </c>
      <c r="J7727" s="1" t="s">
        <v>12214</v>
      </c>
      <c r="K7727" s="1"/>
    </row>
    <row r="7728" spans="1:11" hidden="1">
      <c r="A7728" s="1" t="s">
        <v>12200</v>
      </c>
      <c r="B7728" s="1" t="s">
        <v>259</v>
      </c>
      <c r="C7728" s="48" t="str">
        <f t="shared" si="240"/>
        <v>ק יאנוח-ג'ת</v>
      </c>
      <c r="D7728" s="1" t="s">
        <v>12207</v>
      </c>
      <c r="E7728" s="1"/>
      <c r="F7728" s="2">
        <v>4</v>
      </c>
      <c r="G7728" s="2">
        <f>INDEX(תוצאות_בחירות,MATCH(C7728,siot!$F$3:$F$1887,0),27)</f>
        <v>1</v>
      </c>
      <c r="H7728" s="2" t="b">
        <f t="shared" si="241"/>
        <v>0</v>
      </c>
      <c r="I7728" s="1" t="s">
        <v>2</v>
      </c>
      <c r="J7728" s="1" t="s">
        <v>12213</v>
      </c>
      <c r="K7728" s="1"/>
    </row>
    <row r="7729" spans="1:11" hidden="1">
      <c r="A7729" s="1" t="s">
        <v>12200</v>
      </c>
      <c r="B7729" s="1" t="s">
        <v>259</v>
      </c>
      <c r="C7729" s="48" t="str">
        <f t="shared" si="240"/>
        <v>ק יאנוח-ג'ת</v>
      </c>
      <c r="D7729" s="1" t="s">
        <v>12207</v>
      </c>
      <c r="E7729" s="1"/>
      <c r="F7729" s="2">
        <v>5</v>
      </c>
      <c r="G7729" s="2">
        <f>INDEX(תוצאות_בחירות,MATCH(C7729,siot!$F$3:$F$1887,0),27)</f>
        <v>1</v>
      </c>
      <c r="H7729" s="2" t="b">
        <f t="shared" si="241"/>
        <v>0</v>
      </c>
      <c r="I7729" s="1" t="s">
        <v>2</v>
      </c>
      <c r="J7729" s="1" t="s">
        <v>12212</v>
      </c>
      <c r="K7729" s="1"/>
    </row>
    <row r="7730" spans="1:11" hidden="1">
      <c r="A7730" s="1" t="s">
        <v>12200</v>
      </c>
      <c r="B7730" s="1" t="s">
        <v>259</v>
      </c>
      <c r="C7730" s="48" t="str">
        <f t="shared" si="240"/>
        <v>ק יאנוח-ג'ת</v>
      </c>
      <c r="D7730" s="1" t="s">
        <v>12207</v>
      </c>
      <c r="E7730" s="1"/>
      <c r="F7730" s="2">
        <v>6</v>
      </c>
      <c r="G7730" s="2">
        <f>INDEX(תוצאות_בחירות,MATCH(C7730,siot!$F$3:$F$1887,0),27)</f>
        <v>1</v>
      </c>
      <c r="H7730" s="2" t="b">
        <f t="shared" si="241"/>
        <v>0</v>
      </c>
      <c r="I7730" s="1" t="s">
        <v>2</v>
      </c>
      <c r="J7730" s="1" t="s">
        <v>12211</v>
      </c>
      <c r="K7730" s="1"/>
    </row>
    <row r="7731" spans="1:11" hidden="1">
      <c r="A7731" s="1" t="s">
        <v>12200</v>
      </c>
      <c r="B7731" s="1" t="s">
        <v>259</v>
      </c>
      <c r="C7731" s="48" t="str">
        <f t="shared" si="240"/>
        <v>ק יאנוח-ג'ת</v>
      </c>
      <c r="D7731" s="1" t="s">
        <v>12207</v>
      </c>
      <c r="E7731" s="1"/>
      <c r="F7731" s="2">
        <v>7</v>
      </c>
      <c r="G7731" s="2">
        <f>INDEX(תוצאות_בחירות,MATCH(C7731,siot!$F$3:$F$1887,0),27)</f>
        <v>1</v>
      </c>
      <c r="H7731" s="2" t="b">
        <f t="shared" si="241"/>
        <v>0</v>
      </c>
      <c r="I7731" s="1" t="s">
        <v>2</v>
      </c>
      <c r="J7731" s="1" t="s">
        <v>12210</v>
      </c>
      <c r="K7731" s="1"/>
    </row>
    <row r="7732" spans="1:11" hidden="1">
      <c r="A7732" s="1" t="s">
        <v>12200</v>
      </c>
      <c r="B7732" s="1" t="s">
        <v>259</v>
      </c>
      <c r="C7732" s="48" t="str">
        <f t="shared" si="240"/>
        <v>ק יאנוח-ג'ת</v>
      </c>
      <c r="D7732" s="1" t="s">
        <v>12207</v>
      </c>
      <c r="E7732" s="1"/>
      <c r="F7732" s="2">
        <v>8</v>
      </c>
      <c r="G7732" s="2">
        <f>INDEX(תוצאות_בחירות,MATCH(C7732,siot!$F$3:$F$1887,0),27)</f>
        <v>1</v>
      </c>
      <c r="H7732" s="2" t="b">
        <f t="shared" si="241"/>
        <v>0</v>
      </c>
      <c r="I7732" s="1" t="s">
        <v>2</v>
      </c>
      <c r="J7732" s="1" t="s">
        <v>12209</v>
      </c>
      <c r="K7732" s="1"/>
    </row>
    <row r="7733" spans="1:11" hidden="1">
      <c r="A7733" s="1" t="s">
        <v>12200</v>
      </c>
      <c r="B7733" s="1" t="s">
        <v>259</v>
      </c>
      <c r="C7733" s="48" t="str">
        <f t="shared" si="240"/>
        <v>ק יאנוח-ג'ת</v>
      </c>
      <c r="D7733" s="1" t="s">
        <v>12207</v>
      </c>
      <c r="E7733" s="1"/>
      <c r="F7733" s="2">
        <v>9</v>
      </c>
      <c r="G7733" s="2">
        <f>INDEX(תוצאות_בחירות,MATCH(C7733,siot!$F$3:$F$1887,0),27)</f>
        <v>1</v>
      </c>
      <c r="H7733" s="2" t="b">
        <f t="shared" si="241"/>
        <v>0</v>
      </c>
      <c r="I7733" s="1" t="s">
        <v>2</v>
      </c>
      <c r="J7733" s="1" t="s">
        <v>12208</v>
      </c>
      <c r="K7733" s="1"/>
    </row>
    <row r="7734" spans="1:11" hidden="1">
      <c r="A7734" s="1" t="s">
        <v>12200</v>
      </c>
      <c r="B7734" s="1" t="s">
        <v>259</v>
      </c>
      <c r="C7734" s="48" t="str">
        <f t="shared" si="240"/>
        <v>ק יאנוח-ג'ת</v>
      </c>
      <c r="D7734" s="1" t="s">
        <v>12207</v>
      </c>
      <c r="E7734" s="1"/>
      <c r="F7734" s="2">
        <v>10</v>
      </c>
      <c r="G7734" s="2">
        <f>INDEX(תוצאות_בחירות,MATCH(C7734,siot!$F$3:$F$1887,0),27)</f>
        <v>1</v>
      </c>
      <c r="H7734" s="2" t="b">
        <f t="shared" si="241"/>
        <v>0</v>
      </c>
      <c r="I7734" s="1" t="s">
        <v>2</v>
      </c>
      <c r="J7734" s="1" t="s">
        <v>12206</v>
      </c>
      <c r="K7734" s="1"/>
    </row>
    <row r="7735" spans="1:11" hidden="1">
      <c r="A7735" s="1" t="s">
        <v>12200</v>
      </c>
      <c r="B7735" s="1" t="s">
        <v>4537</v>
      </c>
      <c r="C7735" s="48" t="str">
        <f t="shared" si="240"/>
        <v>קף יאנוח-ג'ת</v>
      </c>
      <c r="D7735" s="1" t="s">
        <v>3333</v>
      </c>
      <c r="E7735" s="1" t="s">
        <v>3</v>
      </c>
      <c r="F7735" s="2" t="s">
        <v>19548</v>
      </c>
      <c r="G7735" s="2">
        <f>INDEX(תוצאות_בחירות,MATCH(C7735,siot!$F$3:$F$1887,0),27)</f>
        <v>1</v>
      </c>
      <c r="H7735" s="2" t="b">
        <f t="shared" si="241"/>
        <v>0</v>
      </c>
      <c r="I7735" s="1"/>
      <c r="J7735" s="1"/>
      <c r="K7735" s="1"/>
    </row>
    <row r="7736" spans="1:11">
      <c r="A7736" s="1" t="s">
        <v>12200</v>
      </c>
      <c r="B7736" s="1" t="s">
        <v>4537</v>
      </c>
      <c r="C7736" s="48" t="str">
        <f t="shared" si="240"/>
        <v>קף יאנוח-ג'ת</v>
      </c>
      <c r="D7736" s="1" t="s">
        <v>3333</v>
      </c>
      <c r="E7736" s="1"/>
      <c r="F7736" s="2">
        <v>1</v>
      </c>
      <c r="G7736" s="2">
        <f>INDEX(תוצאות_בחירות,MATCH(C7736,siot!$F$3:$F$1887,0),27)</f>
        <v>1</v>
      </c>
      <c r="H7736" s="2" t="b">
        <f t="shared" si="241"/>
        <v>1</v>
      </c>
      <c r="I7736" s="1" t="s">
        <v>2</v>
      </c>
      <c r="J7736" s="1" t="s">
        <v>12204</v>
      </c>
      <c r="K7736" s="1"/>
    </row>
    <row r="7737" spans="1:11" hidden="1">
      <c r="A7737" s="1" t="s">
        <v>12200</v>
      </c>
      <c r="B7737" s="1" t="s">
        <v>4537</v>
      </c>
      <c r="C7737" s="48" t="str">
        <f t="shared" si="240"/>
        <v>קף יאנוח-ג'ת</v>
      </c>
      <c r="D7737" s="1" t="s">
        <v>3333</v>
      </c>
      <c r="E7737" s="1"/>
      <c r="F7737" s="2">
        <v>2</v>
      </c>
      <c r="G7737" s="2">
        <f>INDEX(תוצאות_בחירות,MATCH(C7737,siot!$F$3:$F$1887,0),27)</f>
        <v>1</v>
      </c>
      <c r="H7737" s="2" t="b">
        <f t="shared" si="241"/>
        <v>0</v>
      </c>
      <c r="I7737" s="1" t="s">
        <v>2</v>
      </c>
      <c r="J7737" s="1" t="s">
        <v>12205</v>
      </c>
      <c r="K7737" s="1"/>
    </row>
    <row r="7738" spans="1:11" hidden="1">
      <c r="A7738" s="1" t="s">
        <v>12200</v>
      </c>
      <c r="B7738" s="1" t="s">
        <v>4537</v>
      </c>
      <c r="C7738" s="48" t="str">
        <f t="shared" si="240"/>
        <v>קף יאנוח-ג'ת</v>
      </c>
      <c r="D7738" s="1" t="s">
        <v>3333</v>
      </c>
      <c r="E7738" s="1"/>
      <c r="F7738" s="2">
        <v>3</v>
      </c>
      <c r="G7738" s="2">
        <f>INDEX(תוצאות_בחירות,MATCH(C7738,siot!$F$3:$F$1887,0),27)</f>
        <v>1</v>
      </c>
      <c r="H7738" s="2" t="b">
        <f t="shared" si="241"/>
        <v>0</v>
      </c>
      <c r="I7738" s="1" t="s">
        <v>2</v>
      </c>
      <c r="J7738" s="1" t="s">
        <v>12204</v>
      </c>
      <c r="K7738" s="1"/>
    </row>
    <row r="7739" spans="1:11" hidden="1">
      <c r="A7739" s="1" t="s">
        <v>12200</v>
      </c>
      <c r="B7739" s="1" t="s">
        <v>4537</v>
      </c>
      <c r="C7739" s="48" t="str">
        <f t="shared" si="240"/>
        <v>קף יאנוח-ג'ת</v>
      </c>
      <c r="D7739" s="1" t="s">
        <v>3333</v>
      </c>
      <c r="E7739" s="1"/>
      <c r="F7739" s="2">
        <v>4</v>
      </c>
      <c r="G7739" s="2">
        <f>INDEX(תוצאות_בחירות,MATCH(C7739,siot!$F$3:$F$1887,0),27)</f>
        <v>1</v>
      </c>
      <c r="H7739" s="2" t="b">
        <f t="shared" si="241"/>
        <v>0</v>
      </c>
      <c r="I7739" s="1" t="s">
        <v>2</v>
      </c>
      <c r="J7739" s="1" t="s">
        <v>12203</v>
      </c>
      <c r="K7739" s="1"/>
    </row>
    <row r="7740" spans="1:11" hidden="1">
      <c r="A7740" s="1" t="s">
        <v>12200</v>
      </c>
      <c r="B7740" s="1" t="s">
        <v>4537</v>
      </c>
      <c r="C7740" s="48" t="str">
        <f t="shared" si="240"/>
        <v>קף יאנוח-ג'ת</v>
      </c>
      <c r="D7740" s="1" t="s">
        <v>3333</v>
      </c>
      <c r="E7740" s="1"/>
      <c r="F7740" s="2">
        <v>5</v>
      </c>
      <c r="G7740" s="2">
        <f>INDEX(תוצאות_בחירות,MATCH(C7740,siot!$F$3:$F$1887,0),27)</f>
        <v>1</v>
      </c>
      <c r="H7740" s="2" t="b">
        <f t="shared" si="241"/>
        <v>0</v>
      </c>
      <c r="I7740" s="1" t="s">
        <v>2</v>
      </c>
      <c r="J7740" s="1" t="s">
        <v>12202</v>
      </c>
      <c r="K7740" s="1"/>
    </row>
    <row r="7741" spans="1:11" hidden="1">
      <c r="A7741" s="1" t="s">
        <v>12200</v>
      </c>
      <c r="B7741" s="1" t="s">
        <v>4537</v>
      </c>
      <c r="C7741" s="48" t="str">
        <f t="shared" si="240"/>
        <v>קף יאנוח-ג'ת</v>
      </c>
      <c r="D7741" s="1" t="s">
        <v>3333</v>
      </c>
      <c r="E7741" s="1"/>
      <c r="F7741" s="2">
        <v>6</v>
      </c>
      <c r="G7741" s="2">
        <f>INDEX(תוצאות_בחירות,MATCH(C7741,siot!$F$3:$F$1887,0),27)</f>
        <v>1</v>
      </c>
      <c r="H7741" s="2" t="b">
        <f t="shared" si="241"/>
        <v>0</v>
      </c>
      <c r="I7741" s="1" t="s">
        <v>2</v>
      </c>
      <c r="J7741" s="1" t="s">
        <v>12201</v>
      </c>
      <c r="K7741" s="1"/>
    </row>
    <row r="7742" spans="1:11" hidden="1">
      <c r="A7742" s="1" t="s">
        <v>12200</v>
      </c>
      <c r="B7742" s="1" t="s">
        <v>4537</v>
      </c>
      <c r="C7742" s="48" t="str">
        <f t="shared" si="240"/>
        <v>קף יאנוח-ג'ת</v>
      </c>
      <c r="D7742" s="1" t="s">
        <v>3333</v>
      </c>
      <c r="E7742" s="1"/>
      <c r="F7742" s="2">
        <v>7</v>
      </c>
      <c r="G7742" s="2">
        <f>INDEX(תוצאות_בחירות,MATCH(C7742,siot!$F$3:$F$1887,0),27)</f>
        <v>1</v>
      </c>
      <c r="H7742" s="2" t="b">
        <f t="shared" si="241"/>
        <v>0</v>
      </c>
      <c r="I7742" s="1" t="s">
        <v>2</v>
      </c>
      <c r="J7742" s="1" t="s">
        <v>12199</v>
      </c>
      <c r="K7742" s="1"/>
    </row>
    <row r="7743" spans="1:11" hidden="1">
      <c r="A7743" s="1" t="s">
        <v>12148</v>
      </c>
      <c r="B7743" s="1" t="s">
        <v>573</v>
      </c>
      <c r="C7743" s="48" t="str">
        <f t="shared" si="240"/>
        <v>זך יבנאל</v>
      </c>
      <c r="D7743" s="1" t="s">
        <v>12192</v>
      </c>
      <c r="E7743" s="1" t="s">
        <v>18</v>
      </c>
      <c r="F7743" s="2" t="s">
        <v>19548</v>
      </c>
      <c r="G7743" s="2">
        <f>INDEX(תוצאות_בחירות,MATCH(C7743,siot!$F$3:$F$1887,0),27)</f>
        <v>2</v>
      </c>
      <c r="H7743" s="2" t="b">
        <f t="shared" si="241"/>
        <v>0</v>
      </c>
      <c r="I7743" s="1"/>
      <c r="J7743" s="1"/>
      <c r="K7743" s="1"/>
    </row>
    <row r="7744" spans="1:11">
      <c r="A7744" s="1" t="s">
        <v>12148</v>
      </c>
      <c r="B7744" s="1" t="s">
        <v>573</v>
      </c>
      <c r="C7744" s="48" t="str">
        <f t="shared" si="240"/>
        <v>זך יבנאל</v>
      </c>
      <c r="D7744" s="1" t="s">
        <v>12192</v>
      </c>
      <c r="E7744" s="1" t="s">
        <v>17</v>
      </c>
      <c r="F7744" s="2">
        <v>1</v>
      </c>
      <c r="G7744" s="2">
        <f>INDEX(תוצאות_בחירות,MATCH(C7744,siot!$F$3:$F$1887,0),27)</f>
        <v>2</v>
      </c>
      <c r="H7744" s="2" t="b">
        <f t="shared" si="241"/>
        <v>1</v>
      </c>
      <c r="I7744" s="1" t="s">
        <v>2</v>
      </c>
      <c r="J7744" s="1" t="s">
        <v>12198</v>
      </c>
      <c r="K7744" s="1"/>
    </row>
    <row r="7745" spans="1:11">
      <c r="A7745" s="1" t="s">
        <v>12148</v>
      </c>
      <c r="B7745" s="1" t="s">
        <v>573</v>
      </c>
      <c r="C7745" s="48" t="str">
        <f t="shared" si="240"/>
        <v>זך יבנאל</v>
      </c>
      <c r="D7745" s="1" t="s">
        <v>12192</v>
      </c>
      <c r="E7745" s="1"/>
      <c r="F7745" s="2">
        <v>2</v>
      </c>
      <c r="G7745" s="2">
        <f>INDEX(תוצאות_בחירות,MATCH(C7745,siot!$F$3:$F$1887,0),27)</f>
        <v>2</v>
      </c>
      <c r="H7745" s="2" t="b">
        <f t="shared" si="241"/>
        <v>1</v>
      </c>
      <c r="I7745" s="1" t="s">
        <v>2</v>
      </c>
      <c r="J7745" s="1" t="s">
        <v>12197</v>
      </c>
      <c r="K7745" s="1"/>
    </row>
    <row r="7746" spans="1:11" hidden="1">
      <c r="A7746" s="1" t="s">
        <v>12148</v>
      </c>
      <c r="B7746" s="1" t="s">
        <v>573</v>
      </c>
      <c r="C7746" s="48" t="str">
        <f t="shared" si="240"/>
        <v>זך יבנאל</v>
      </c>
      <c r="D7746" s="1" t="s">
        <v>12192</v>
      </c>
      <c r="E7746" s="1"/>
      <c r="F7746" s="2">
        <v>3</v>
      </c>
      <c r="G7746" s="2">
        <f>INDEX(תוצאות_בחירות,MATCH(C7746,siot!$F$3:$F$1887,0),27)</f>
        <v>2</v>
      </c>
      <c r="H7746" s="2" t="b">
        <f t="shared" si="241"/>
        <v>0</v>
      </c>
      <c r="I7746" s="1" t="s">
        <v>2</v>
      </c>
      <c r="J7746" s="1" t="s">
        <v>12196</v>
      </c>
      <c r="K7746" s="1"/>
    </row>
    <row r="7747" spans="1:11" hidden="1">
      <c r="A7747" s="1" t="s">
        <v>12148</v>
      </c>
      <c r="B7747" s="1" t="s">
        <v>573</v>
      </c>
      <c r="C7747" s="48" t="str">
        <f t="shared" si="240"/>
        <v>זך יבנאל</v>
      </c>
      <c r="D7747" s="1" t="s">
        <v>12192</v>
      </c>
      <c r="E7747" s="1"/>
      <c r="F7747" s="2">
        <v>4</v>
      </c>
      <c r="G7747" s="2">
        <f>INDEX(תוצאות_בחירות,MATCH(C7747,siot!$F$3:$F$1887,0),27)</f>
        <v>2</v>
      </c>
      <c r="H7747" s="2" t="b">
        <f t="shared" si="241"/>
        <v>0</v>
      </c>
      <c r="I7747" s="1" t="s">
        <v>2</v>
      </c>
      <c r="J7747" s="1" t="s">
        <v>12195</v>
      </c>
      <c r="K7747" s="1"/>
    </row>
    <row r="7748" spans="1:11" hidden="1">
      <c r="A7748" s="1" t="s">
        <v>12148</v>
      </c>
      <c r="B7748" s="1" t="s">
        <v>573</v>
      </c>
      <c r="C7748" s="48" t="str">
        <f t="shared" ref="C7748:C7811" si="242">B7748&amp;" "&amp;A7748</f>
        <v>זך יבנאל</v>
      </c>
      <c r="D7748" s="1" t="s">
        <v>12192</v>
      </c>
      <c r="E7748" s="1"/>
      <c r="F7748" s="2">
        <v>5</v>
      </c>
      <c r="G7748" s="2">
        <f>INDEX(תוצאות_בחירות,MATCH(C7748,siot!$F$3:$F$1887,0),27)</f>
        <v>2</v>
      </c>
      <c r="H7748" s="2" t="b">
        <f t="shared" ref="H7748:H7811" si="243">IF(OR(F7748&lt;G7748,G7748=F7748),TRUE,FALSE)</f>
        <v>0</v>
      </c>
      <c r="I7748" s="1" t="s">
        <v>2</v>
      </c>
      <c r="J7748" s="1" t="s">
        <v>12194</v>
      </c>
      <c r="K7748" s="1"/>
    </row>
    <row r="7749" spans="1:11" hidden="1">
      <c r="A7749" s="1" t="s">
        <v>12148</v>
      </c>
      <c r="B7749" s="1" t="s">
        <v>573</v>
      </c>
      <c r="C7749" s="48" t="str">
        <f t="shared" si="242"/>
        <v>זך יבנאל</v>
      </c>
      <c r="D7749" s="1" t="s">
        <v>12192</v>
      </c>
      <c r="E7749" s="1"/>
      <c r="F7749" s="2">
        <v>6</v>
      </c>
      <c r="G7749" s="2">
        <f>INDEX(תוצאות_בחירות,MATCH(C7749,siot!$F$3:$F$1887,0),27)</f>
        <v>2</v>
      </c>
      <c r="H7749" s="2" t="b">
        <f t="shared" si="243"/>
        <v>0</v>
      </c>
      <c r="I7749" s="1" t="s">
        <v>2</v>
      </c>
      <c r="J7749" s="1" t="s">
        <v>12193</v>
      </c>
      <c r="K7749" s="1"/>
    </row>
    <row r="7750" spans="1:11" hidden="1">
      <c r="A7750" s="1" t="s">
        <v>12148</v>
      </c>
      <c r="B7750" s="1" t="s">
        <v>573</v>
      </c>
      <c r="C7750" s="48" t="str">
        <f t="shared" si="242"/>
        <v>זך יבנאל</v>
      </c>
      <c r="D7750" s="1" t="s">
        <v>12192</v>
      </c>
      <c r="E7750" s="1"/>
      <c r="F7750" s="2">
        <v>7</v>
      </c>
      <c r="G7750" s="2">
        <f>INDEX(תוצאות_בחירות,MATCH(C7750,siot!$F$3:$F$1887,0),27)</f>
        <v>2</v>
      </c>
      <c r="H7750" s="2" t="b">
        <f t="shared" si="243"/>
        <v>0</v>
      </c>
      <c r="I7750" s="1" t="s">
        <v>2</v>
      </c>
      <c r="J7750" s="1" t="s">
        <v>11905</v>
      </c>
      <c r="K7750" s="1"/>
    </row>
    <row r="7751" spans="1:11" hidden="1">
      <c r="A7751" s="1" t="s">
        <v>12148</v>
      </c>
      <c r="B7751" s="1" t="s">
        <v>573</v>
      </c>
      <c r="C7751" s="48" t="str">
        <f t="shared" si="242"/>
        <v>זך יבנאל</v>
      </c>
      <c r="D7751" s="1" t="s">
        <v>12192</v>
      </c>
      <c r="E7751" s="1"/>
      <c r="F7751" s="2">
        <v>8</v>
      </c>
      <c r="G7751" s="2">
        <f>INDEX(תוצאות_בחירות,MATCH(C7751,siot!$F$3:$F$1887,0),27)</f>
        <v>2</v>
      </c>
      <c r="H7751" s="2" t="b">
        <f t="shared" si="243"/>
        <v>0</v>
      </c>
      <c r="I7751" s="1" t="s">
        <v>2</v>
      </c>
      <c r="J7751" s="1" t="s">
        <v>12191</v>
      </c>
      <c r="K7751" s="1"/>
    </row>
    <row r="7752" spans="1:11" hidden="1">
      <c r="A7752" s="1" t="s">
        <v>12148</v>
      </c>
      <c r="B7752" s="1" t="s">
        <v>10842</v>
      </c>
      <c r="C7752" s="48" t="str">
        <f t="shared" si="242"/>
        <v>יח יבנאל</v>
      </c>
      <c r="D7752" s="1" t="s">
        <v>12182</v>
      </c>
      <c r="E7752" s="1" t="s">
        <v>18</v>
      </c>
      <c r="F7752" s="2" t="s">
        <v>19548</v>
      </c>
      <c r="G7752" s="2">
        <f>INDEX(תוצאות_בחירות,MATCH(C7752,siot!$F$3:$F$1887,0),27)</f>
        <v>0</v>
      </c>
      <c r="H7752" s="2" t="b">
        <f t="shared" si="243"/>
        <v>0</v>
      </c>
      <c r="I7752" s="1"/>
      <c r="J7752" s="1"/>
      <c r="K7752" s="1"/>
    </row>
    <row r="7753" spans="1:11" hidden="1">
      <c r="A7753" s="1" t="s">
        <v>12148</v>
      </c>
      <c r="B7753" s="1" t="s">
        <v>10842</v>
      </c>
      <c r="C7753" s="48" t="str">
        <f t="shared" si="242"/>
        <v>יח יבנאל</v>
      </c>
      <c r="D7753" s="1" t="s">
        <v>12182</v>
      </c>
      <c r="E7753" s="1" t="s">
        <v>17</v>
      </c>
      <c r="F7753" s="2">
        <v>1</v>
      </c>
      <c r="G7753" s="2">
        <f>INDEX(תוצאות_בחירות,MATCH(C7753,siot!$F$3:$F$1887,0),27)</f>
        <v>0</v>
      </c>
      <c r="H7753" s="2" t="b">
        <f t="shared" si="243"/>
        <v>0</v>
      </c>
      <c r="I7753" s="1" t="s">
        <v>2</v>
      </c>
      <c r="J7753" s="1" t="s">
        <v>12190</v>
      </c>
      <c r="K7753" s="1"/>
    </row>
    <row r="7754" spans="1:11" hidden="1">
      <c r="A7754" s="1" t="s">
        <v>12148</v>
      </c>
      <c r="B7754" s="1" t="s">
        <v>10842</v>
      </c>
      <c r="C7754" s="48" t="str">
        <f t="shared" si="242"/>
        <v>יח יבנאל</v>
      </c>
      <c r="D7754" s="1" t="s">
        <v>12182</v>
      </c>
      <c r="E7754" s="1"/>
      <c r="F7754" s="2">
        <v>2</v>
      </c>
      <c r="G7754" s="2">
        <f>INDEX(תוצאות_בחירות,MATCH(C7754,siot!$F$3:$F$1887,0),27)</f>
        <v>0</v>
      </c>
      <c r="H7754" s="2" t="b">
        <f t="shared" si="243"/>
        <v>0</v>
      </c>
      <c r="I7754" s="1" t="s">
        <v>2</v>
      </c>
      <c r="J7754" s="1" t="s">
        <v>12189</v>
      </c>
      <c r="K7754" s="1"/>
    </row>
    <row r="7755" spans="1:11" hidden="1">
      <c r="A7755" s="1" t="s">
        <v>12148</v>
      </c>
      <c r="B7755" s="1" t="s">
        <v>10842</v>
      </c>
      <c r="C7755" s="48" t="str">
        <f t="shared" si="242"/>
        <v>יח יבנאל</v>
      </c>
      <c r="D7755" s="1" t="s">
        <v>12182</v>
      </c>
      <c r="E7755" s="1"/>
      <c r="F7755" s="2">
        <v>3</v>
      </c>
      <c r="G7755" s="2">
        <f>INDEX(תוצאות_בחירות,MATCH(C7755,siot!$F$3:$F$1887,0),27)</f>
        <v>0</v>
      </c>
      <c r="H7755" s="2" t="b">
        <f t="shared" si="243"/>
        <v>0</v>
      </c>
      <c r="I7755" s="1" t="s">
        <v>2</v>
      </c>
      <c r="J7755" s="1" t="s">
        <v>12188</v>
      </c>
      <c r="K7755" s="1"/>
    </row>
    <row r="7756" spans="1:11" hidden="1">
      <c r="A7756" s="1" t="s">
        <v>12148</v>
      </c>
      <c r="B7756" s="1" t="s">
        <v>10842</v>
      </c>
      <c r="C7756" s="48" t="str">
        <f t="shared" si="242"/>
        <v>יח יבנאל</v>
      </c>
      <c r="D7756" s="1" t="s">
        <v>12182</v>
      </c>
      <c r="E7756" s="1"/>
      <c r="F7756" s="2">
        <v>4</v>
      </c>
      <c r="G7756" s="2">
        <f>INDEX(תוצאות_בחירות,MATCH(C7756,siot!$F$3:$F$1887,0),27)</f>
        <v>0</v>
      </c>
      <c r="H7756" s="2" t="b">
        <f t="shared" si="243"/>
        <v>0</v>
      </c>
      <c r="I7756" s="1" t="s">
        <v>2</v>
      </c>
      <c r="J7756" s="1" t="s">
        <v>12187</v>
      </c>
      <c r="K7756" s="1"/>
    </row>
    <row r="7757" spans="1:11" hidden="1">
      <c r="A7757" s="1" t="s">
        <v>12148</v>
      </c>
      <c r="B7757" s="1" t="s">
        <v>10842</v>
      </c>
      <c r="C7757" s="48" t="str">
        <f t="shared" si="242"/>
        <v>יח יבנאל</v>
      </c>
      <c r="D7757" s="1" t="s">
        <v>12182</v>
      </c>
      <c r="E7757" s="1"/>
      <c r="F7757" s="2">
        <v>5</v>
      </c>
      <c r="G7757" s="2">
        <f>INDEX(תוצאות_בחירות,MATCH(C7757,siot!$F$3:$F$1887,0),27)</f>
        <v>0</v>
      </c>
      <c r="H7757" s="2" t="b">
        <f t="shared" si="243"/>
        <v>0</v>
      </c>
      <c r="I7757" s="1" t="s">
        <v>2</v>
      </c>
      <c r="J7757" s="1" t="s">
        <v>12186</v>
      </c>
      <c r="K7757" s="1"/>
    </row>
    <row r="7758" spans="1:11" hidden="1">
      <c r="A7758" s="1" t="s">
        <v>12148</v>
      </c>
      <c r="B7758" s="1" t="s">
        <v>10842</v>
      </c>
      <c r="C7758" s="48" t="str">
        <f t="shared" si="242"/>
        <v>יח יבנאל</v>
      </c>
      <c r="D7758" s="1" t="s">
        <v>12182</v>
      </c>
      <c r="E7758" s="1"/>
      <c r="F7758" s="2">
        <v>6</v>
      </c>
      <c r="G7758" s="2">
        <f>INDEX(תוצאות_בחירות,MATCH(C7758,siot!$F$3:$F$1887,0),27)</f>
        <v>0</v>
      </c>
      <c r="H7758" s="2" t="b">
        <f t="shared" si="243"/>
        <v>0</v>
      </c>
      <c r="I7758" s="1" t="s">
        <v>2</v>
      </c>
      <c r="J7758" s="1" t="s">
        <v>12185</v>
      </c>
      <c r="K7758" s="1"/>
    </row>
    <row r="7759" spans="1:11" hidden="1">
      <c r="A7759" s="1" t="s">
        <v>12148</v>
      </c>
      <c r="B7759" s="1" t="s">
        <v>10842</v>
      </c>
      <c r="C7759" s="48" t="str">
        <f t="shared" si="242"/>
        <v>יח יבנאל</v>
      </c>
      <c r="D7759" s="1" t="s">
        <v>12182</v>
      </c>
      <c r="E7759" s="1"/>
      <c r="F7759" s="2">
        <v>7</v>
      </c>
      <c r="G7759" s="2">
        <f>INDEX(תוצאות_בחירות,MATCH(C7759,siot!$F$3:$F$1887,0),27)</f>
        <v>0</v>
      </c>
      <c r="H7759" s="2" t="b">
        <f t="shared" si="243"/>
        <v>0</v>
      </c>
      <c r="I7759" s="1" t="s">
        <v>2</v>
      </c>
      <c r="J7759" s="1" t="s">
        <v>12184</v>
      </c>
      <c r="K7759" s="1"/>
    </row>
    <row r="7760" spans="1:11" hidden="1">
      <c r="A7760" s="1" t="s">
        <v>12148</v>
      </c>
      <c r="B7760" s="1" t="s">
        <v>10842</v>
      </c>
      <c r="C7760" s="48" t="str">
        <f t="shared" si="242"/>
        <v>יח יבנאל</v>
      </c>
      <c r="D7760" s="1" t="s">
        <v>12182</v>
      </c>
      <c r="E7760" s="1"/>
      <c r="F7760" s="2">
        <v>8</v>
      </c>
      <c r="G7760" s="2">
        <f>INDEX(תוצאות_בחירות,MATCH(C7760,siot!$F$3:$F$1887,0),27)</f>
        <v>0</v>
      </c>
      <c r="H7760" s="2" t="b">
        <f t="shared" si="243"/>
        <v>0</v>
      </c>
      <c r="I7760" s="1" t="s">
        <v>2</v>
      </c>
      <c r="J7760" s="1" t="s">
        <v>12183</v>
      </c>
      <c r="K7760" s="1"/>
    </row>
    <row r="7761" spans="1:11" hidden="1">
      <c r="A7761" s="1" t="s">
        <v>12148</v>
      </c>
      <c r="B7761" s="1" t="s">
        <v>10842</v>
      </c>
      <c r="C7761" s="48" t="str">
        <f t="shared" si="242"/>
        <v>יח יבנאל</v>
      </c>
      <c r="D7761" s="1" t="s">
        <v>12182</v>
      </c>
      <c r="E7761" s="1"/>
      <c r="F7761" s="2">
        <v>9</v>
      </c>
      <c r="G7761" s="2">
        <f>INDEX(תוצאות_בחירות,MATCH(C7761,siot!$F$3:$F$1887,0),27)</f>
        <v>0</v>
      </c>
      <c r="H7761" s="2" t="b">
        <f t="shared" si="243"/>
        <v>0</v>
      </c>
      <c r="I7761" s="1" t="s">
        <v>2</v>
      </c>
      <c r="J7761" s="1" t="s">
        <v>12181</v>
      </c>
      <c r="K7761" s="1"/>
    </row>
    <row r="7762" spans="1:11" hidden="1">
      <c r="A7762" s="1" t="s">
        <v>12148</v>
      </c>
      <c r="B7762" s="1" t="s">
        <v>126</v>
      </c>
      <c r="C7762" s="48" t="str">
        <f t="shared" si="242"/>
        <v>מחל יבנאל</v>
      </c>
      <c r="D7762" s="1" t="s">
        <v>1624</v>
      </c>
      <c r="E7762" s="1" t="s">
        <v>18</v>
      </c>
      <c r="F7762" s="2" t="s">
        <v>19548</v>
      </c>
      <c r="G7762" s="2">
        <f>INDEX(תוצאות_בחירות,MATCH(C7762,siot!$F$3:$F$1887,0),27)</f>
        <v>1</v>
      </c>
      <c r="H7762" s="2" t="b">
        <f t="shared" si="243"/>
        <v>0</v>
      </c>
      <c r="I7762" s="1"/>
      <c r="J7762" s="1"/>
      <c r="K7762" s="1"/>
    </row>
    <row r="7763" spans="1:11">
      <c r="A7763" s="1" t="s">
        <v>12148</v>
      </c>
      <c r="B7763" s="1" t="s">
        <v>126</v>
      </c>
      <c r="C7763" s="48" t="str">
        <f t="shared" si="242"/>
        <v>מחל יבנאל</v>
      </c>
      <c r="D7763" s="1" t="s">
        <v>1624</v>
      </c>
      <c r="E7763" s="1" t="s">
        <v>17</v>
      </c>
      <c r="F7763" s="2">
        <v>1</v>
      </c>
      <c r="G7763" s="2">
        <f>INDEX(תוצאות_בחירות,MATCH(C7763,siot!$F$3:$F$1887,0),27)</f>
        <v>1</v>
      </c>
      <c r="H7763" s="2" t="b">
        <f t="shared" si="243"/>
        <v>1</v>
      </c>
      <c r="I7763" s="1" t="s">
        <v>2</v>
      </c>
      <c r="J7763" s="1" t="s">
        <v>12180</v>
      </c>
      <c r="K7763" s="1"/>
    </row>
    <row r="7764" spans="1:11" hidden="1">
      <c r="A7764" s="1" t="s">
        <v>12148</v>
      </c>
      <c r="B7764" s="1" t="s">
        <v>126</v>
      </c>
      <c r="C7764" s="48" t="str">
        <f t="shared" si="242"/>
        <v>מחל יבנאל</v>
      </c>
      <c r="D7764" s="1" t="s">
        <v>1624</v>
      </c>
      <c r="E7764" s="1"/>
      <c r="F7764" s="2">
        <v>2</v>
      </c>
      <c r="G7764" s="2">
        <f>INDEX(תוצאות_בחירות,MATCH(C7764,siot!$F$3:$F$1887,0),27)</f>
        <v>1</v>
      </c>
      <c r="H7764" s="2" t="b">
        <f t="shared" si="243"/>
        <v>0</v>
      </c>
      <c r="I7764" s="1" t="s">
        <v>2</v>
      </c>
      <c r="J7764" s="1" t="s">
        <v>12179</v>
      </c>
      <c r="K7764" s="1"/>
    </row>
    <row r="7765" spans="1:11" hidden="1">
      <c r="A7765" s="1" t="s">
        <v>12148</v>
      </c>
      <c r="B7765" s="1" t="s">
        <v>126</v>
      </c>
      <c r="C7765" s="48" t="str">
        <f t="shared" si="242"/>
        <v>מחל יבנאל</v>
      </c>
      <c r="D7765" s="1" t="s">
        <v>1624</v>
      </c>
      <c r="E7765" s="1"/>
      <c r="F7765" s="2">
        <v>3</v>
      </c>
      <c r="G7765" s="2">
        <f>INDEX(תוצאות_בחירות,MATCH(C7765,siot!$F$3:$F$1887,0),27)</f>
        <v>1</v>
      </c>
      <c r="H7765" s="2" t="b">
        <f t="shared" si="243"/>
        <v>0</v>
      </c>
      <c r="I7765" s="1" t="s">
        <v>2</v>
      </c>
      <c r="J7765" s="1" t="s">
        <v>12178</v>
      </c>
      <c r="K7765" s="1"/>
    </row>
    <row r="7766" spans="1:11" hidden="1">
      <c r="A7766" s="1" t="s">
        <v>12148</v>
      </c>
      <c r="B7766" s="1" t="s">
        <v>126</v>
      </c>
      <c r="C7766" s="48" t="str">
        <f t="shared" si="242"/>
        <v>מחל יבנאל</v>
      </c>
      <c r="D7766" s="1" t="s">
        <v>1624</v>
      </c>
      <c r="E7766" s="1"/>
      <c r="F7766" s="2">
        <v>4</v>
      </c>
      <c r="G7766" s="2">
        <f>INDEX(תוצאות_בחירות,MATCH(C7766,siot!$F$3:$F$1887,0),27)</f>
        <v>1</v>
      </c>
      <c r="H7766" s="2" t="b">
        <f t="shared" si="243"/>
        <v>0</v>
      </c>
      <c r="I7766" s="1" t="s">
        <v>2</v>
      </c>
      <c r="J7766" s="1" t="s">
        <v>12177</v>
      </c>
      <c r="K7766" s="1"/>
    </row>
    <row r="7767" spans="1:11" hidden="1">
      <c r="A7767" s="1" t="s">
        <v>12148</v>
      </c>
      <c r="B7767" s="1" t="s">
        <v>87</v>
      </c>
      <c r="C7767" s="48" t="str">
        <f t="shared" si="242"/>
        <v>נ יבנאל</v>
      </c>
      <c r="D7767" s="1" t="s">
        <v>12170</v>
      </c>
      <c r="E7767" s="1" t="s">
        <v>18</v>
      </c>
      <c r="F7767" s="2" t="s">
        <v>19548</v>
      </c>
      <c r="G7767" s="2">
        <f>INDEX(תוצאות_בחירות,MATCH(C7767,siot!$F$3:$F$1887,0),27)</f>
        <v>3</v>
      </c>
      <c r="H7767" s="2" t="b">
        <f t="shared" si="243"/>
        <v>0</v>
      </c>
      <c r="I7767" s="1"/>
      <c r="J7767" s="1"/>
      <c r="K7767" s="1"/>
    </row>
    <row r="7768" spans="1:11">
      <c r="A7768" s="1" t="s">
        <v>12148</v>
      </c>
      <c r="B7768" s="1" t="s">
        <v>87</v>
      </c>
      <c r="C7768" s="48" t="str">
        <f t="shared" si="242"/>
        <v>נ יבנאל</v>
      </c>
      <c r="D7768" s="1" t="s">
        <v>12170</v>
      </c>
      <c r="E7768" s="1" t="s">
        <v>17</v>
      </c>
      <c r="F7768" s="2">
        <v>1</v>
      </c>
      <c r="G7768" s="2">
        <f>INDEX(תוצאות_בחירות,MATCH(C7768,siot!$F$3:$F$1887,0),27)</f>
        <v>3</v>
      </c>
      <c r="H7768" s="2" t="b">
        <f t="shared" si="243"/>
        <v>1</v>
      </c>
      <c r="I7768" s="1" t="s">
        <v>2</v>
      </c>
      <c r="J7768" s="1" t="s">
        <v>12176</v>
      </c>
      <c r="K7768" s="1"/>
    </row>
    <row r="7769" spans="1:11">
      <c r="A7769" s="1" t="s">
        <v>12148</v>
      </c>
      <c r="B7769" s="1" t="s">
        <v>87</v>
      </c>
      <c r="C7769" s="48" t="str">
        <f t="shared" si="242"/>
        <v>נ יבנאל</v>
      </c>
      <c r="D7769" s="1" t="s">
        <v>12170</v>
      </c>
      <c r="E7769" s="1"/>
      <c r="F7769" s="2">
        <v>2</v>
      </c>
      <c r="G7769" s="2">
        <f>INDEX(תוצאות_בחירות,MATCH(C7769,siot!$F$3:$F$1887,0),27)</f>
        <v>3</v>
      </c>
      <c r="H7769" s="2" t="b">
        <f t="shared" si="243"/>
        <v>1</v>
      </c>
      <c r="I7769" s="1" t="s">
        <v>2</v>
      </c>
      <c r="J7769" s="1" t="s">
        <v>12175</v>
      </c>
      <c r="K7769" s="1">
        <v>1</v>
      </c>
    </row>
    <row r="7770" spans="1:11">
      <c r="A7770" s="1" t="s">
        <v>12148</v>
      </c>
      <c r="B7770" s="1" t="s">
        <v>87</v>
      </c>
      <c r="C7770" s="48" t="str">
        <f t="shared" si="242"/>
        <v>נ יבנאל</v>
      </c>
      <c r="D7770" s="1" t="s">
        <v>12170</v>
      </c>
      <c r="E7770" s="1"/>
      <c r="F7770" s="2">
        <v>3</v>
      </c>
      <c r="G7770" s="2">
        <f>INDEX(תוצאות_בחירות,MATCH(C7770,siot!$F$3:$F$1887,0),27)</f>
        <v>3</v>
      </c>
      <c r="H7770" s="2" t="b">
        <f t="shared" si="243"/>
        <v>1</v>
      </c>
      <c r="I7770" s="1" t="s">
        <v>2</v>
      </c>
      <c r="J7770" s="1" t="s">
        <v>12174</v>
      </c>
      <c r="K7770" s="1"/>
    </row>
    <row r="7771" spans="1:11" hidden="1">
      <c r="A7771" s="1" t="s">
        <v>12148</v>
      </c>
      <c r="B7771" s="1" t="s">
        <v>87</v>
      </c>
      <c r="C7771" s="48" t="str">
        <f t="shared" si="242"/>
        <v>נ יבנאל</v>
      </c>
      <c r="D7771" s="1" t="s">
        <v>12170</v>
      </c>
      <c r="E7771" s="1"/>
      <c r="F7771" s="2">
        <v>4</v>
      </c>
      <c r="G7771" s="2">
        <f>INDEX(תוצאות_בחירות,MATCH(C7771,siot!$F$3:$F$1887,0),27)</f>
        <v>3</v>
      </c>
      <c r="H7771" s="2" t="b">
        <f t="shared" si="243"/>
        <v>0</v>
      </c>
      <c r="I7771" s="1" t="s">
        <v>2</v>
      </c>
      <c r="J7771" s="1" t="s">
        <v>3118</v>
      </c>
      <c r="K7771" s="1"/>
    </row>
    <row r="7772" spans="1:11" hidden="1">
      <c r="A7772" s="1" t="s">
        <v>12148</v>
      </c>
      <c r="B7772" s="1" t="s">
        <v>87</v>
      </c>
      <c r="C7772" s="48" t="str">
        <f t="shared" si="242"/>
        <v>נ יבנאל</v>
      </c>
      <c r="D7772" s="1" t="s">
        <v>12170</v>
      </c>
      <c r="E7772" s="1"/>
      <c r="F7772" s="2">
        <v>5</v>
      </c>
      <c r="G7772" s="2">
        <f>INDEX(תוצאות_בחירות,MATCH(C7772,siot!$F$3:$F$1887,0),27)</f>
        <v>3</v>
      </c>
      <c r="H7772" s="2" t="b">
        <f t="shared" si="243"/>
        <v>0</v>
      </c>
      <c r="I7772" s="1" t="s">
        <v>2</v>
      </c>
      <c r="J7772" s="1" t="s">
        <v>12173</v>
      </c>
      <c r="K7772" s="1"/>
    </row>
    <row r="7773" spans="1:11" hidden="1">
      <c r="A7773" s="1" t="s">
        <v>12148</v>
      </c>
      <c r="B7773" s="1" t="s">
        <v>87</v>
      </c>
      <c r="C7773" s="48" t="str">
        <f t="shared" si="242"/>
        <v>נ יבנאל</v>
      </c>
      <c r="D7773" s="1" t="s">
        <v>12170</v>
      </c>
      <c r="E7773" s="1"/>
      <c r="F7773" s="2">
        <v>6</v>
      </c>
      <c r="G7773" s="2">
        <f>INDEX(תוצאות_בחירות,MATCH(C7773,siot!$F$3:$F$1887,0),27)</f>
        <v>3</v>
      </c>
      <c r="H7773" s="2" t="b">
        <f t="shared" si="243"/>
        <v>0</v>
      </c>
      <c r="I7773" s="1" t="s">
        <v>2</v>
      </c>
      <c r="J7773" s="1" t="s">
        <v>12172</v>
      </c>
      <c r="K7773" s="1"/>
    </row>
    <row r="7774" spans="1:11" hidden="1">
      <c r="A7774" s="1" t="s">
        <v>12148</v>
      </c>
      <c r="B7774" s="1" t="s">
        <v>87</v>
      </c>
      <c r="C7774" s="48" t="str">
        <f t="shared" si="242"/>
        <v>נ יבנאל</v>
      </c>
      <c r="D7774" s="1" t="s">
        <v>12170</v>
      </c>
      <c r="E7774" s="1"/>
      <c r="F7774" s="2">
        <v>7</v>
      </c>
      <c r="G7774" s="2">
        <f>INDEX(תוצאות_בחירות,MATCH(C7774,siot!$F$3:$F$1887,0),27)</f>
        <v>3</v>
      </c>
      <c r="H7774" s="2" t="b">
        <f t="shared" si="243"/>
        <v>0</v>
      </c>
      <c r="I7774" s="1" t="s">
        <v>2</v>
      </c>
      <c r="J7774" s="1" t="s">
        <v>12171</v>
      </c>
      <c r="K7774" s="1"/>
    </row>
    <row r="7775" spans="1:11" hidden="1">
      <c r="A7775" s="1" t="s">
        <v>12148</v>
      </c>
      <c r="B7775" s="1" t="s">
        <v>87</v>
      </c>
      <c r="C7775" s="48" t="str">
        <f t="shared" si="242"/>
        <v>נ יבנאל</v>
      </c>
      <c r="D7775" s="1" t="s">
        <v>12170</v>
      </c>
      <c r="E7775" s="1"/>
      <c r="F7775" s="2">
        <v>8</v>
      </c>
      <c r="G7775" s="2">
        <f>INDEX(תוצאות_בחירות,MATCH(C7775,siot!$F$3:$F$1887,0),27)</f>
        <v>3</v>
      </c>
      <c r="H7775" s="2" t="b">
        <f t="shared" si="243"/>
        <v>0</v>
      </c>
      <c r="I7775" s="1" t="s">
        <v>2</v>
      </c>
      <c r="J7775" s="1" t="s">
        <v>12169</v>
      </c>
      <c r="K7775" s="1"/>
    </row>
    <row r="7776" spans="1:11" hidden="1">
      <c r="A7776" s="1" t="s">
        <v>12148</v>
      </c>
      <c r="B7776" s="1" t="s">
        <v>339</v>
      </c>
      <c r="C7776" s="48" t="str">
        <f t="shared" si="242"/>
        <v>ץ יבנאל</v>
      </c>
      <c r="D7776" s="1" t="s">
        <v>150</v>
      </c>
      <c r="E7776" s="1" t="s">
        <v>18</v>
      </c>
      <c r="F7776" s="2" t="s">
        <v>19548</v>
      </c>
      <c r="G7776" s="2">
        <f>INDEX(תוצאות_בחירות,MATCH(C7776,siot!$F$3:$F$1887,0),27)</f>
        <v>0</v>
      </c>
      <c r="H7776" s="2" t="b">
        <f t="shared" si="243"/>
        <v>0</v>
      </c>
      <c r="I7776" s="1"/>
      <c r="J7776" s="1"/>
      <c r="K7776" s="1"/>
    </row>
    <row r="7777" spans="1:11" hidden="1">
      <c r="A7777" s="1" t="s">
        <v>12148</v>
      </c>
      <c r="B7777" s="1" t="s">
        <v>339</v>
      </c>
      <c r="C7777" s="48" t="str">
        <f t="shared" si="242"/>
        <v>ץ יבנאל</v>
      </c>
      <c r="D7777" s="1" t="s">
        <v>150</v>
      </c>
      <c r="E7777" s="1" t="s">
        <v>17</v>
      </c>
      <c r="F7777" s="2">
        <v>1</v>
      </c>
      <c r="G7777" s="2">
        <f>INDEX(תוצאות_בחירות,MATCH(C7777,siot!$F$3:$F$1887,0),27)</f>
        <v>0</v>
      </c>
      <c r="H7777" s="2" t="b">
        <f t="shared" si="243"/>
        <v>0</v>
      </c>
      <c r="I7777" s="1" t="s">
        <v>2</v>
      </c>
      <c r="J7777" s="1" t="s">
        <v>12168</v>
      </c>
      <c r="K7777" s="1"/>
    </row>
    <row r="7778" spans="1:11" hidden="1">
      <c r="A7778" s="1" t="s">
        <v>12148</v>
      </c>
      <c r="B7778" s="1" t="s">
        <v>339</v>
      </c>
      <c r="C7778" s="48" t="str">
        <f t="shared" si="242"/>
        <v>ץ יבנאל</v>
      </c>
      <c r="D7778" s="1" t="s">
        <v>150</v>
      </c>
      <c r="E7778" s="1"/>
      <c r="F7778" s="2">
        <v>2</v>
      </c>
      <c r="G7778" s="2">
        <f>INDEX(תוצאות_בחירות,MATCH(C7778,siot!$F$3:$F$1887,0),27)</f>
        <v>0</v>
      </c>
      <c r="H7778" s="2" t="b">
        <f t="shared" si="243"/>
        <v>0</v>
      </c>
      <c r="I7778" s="1" t="s">
        <v>2</v>
      </c>
      <c r="J7778" s="1" t="s">
        <v>12167</v>
      </c>
      <c r="K7778" s="1"/>
    </row>
    <row r="7779" spans="1:11" hidden="1">
      <c r="A7779" s="1" t="s">
        <v>12148</v>
      </c>
      <c r="B7779" s="1" t="s">
        <v>339</v>
      </c>
      <c r="C7779" s="48" t="str">
        <f t="shared" si="242"/>
        <v>ץ יבנאל</v>
      </c>
      <c r="D7779" s="1" t="s">
        <v>150</v>
      </c>
      <c r="E7779" s="1"/>
      <c r="F7779" s="2">
        <v>3</v>
      </c>
      <c r="G7779" s="2">
        <f>INDEX(תוצאות_בחירות,MATCH(C7779,siot!$F$3:$F$1887,0),27)</f>
        <v>0</v>
      </c>
      <c r="H7779" s="2" t="b">
        <f t="shared" si="243"/>
        <v>0</v>
      </c>
      <c r="I7779" s="1" t="s">
        <v>2</v>
      </c>
      <c r="J7779" s="1" t="s">
        <v>12166</v>
      </c>
      <c r="K7779" s="1"/>
    </row>
    <row r="7780" spans="1:11" hidden="1">
      <c r="A7780" s="1" t="s">
        <v>12148</v>
      </c>
      <c r="B7780" s="1" t="s">
        <v>339</v>
      </c>
      <c r="C7780" s="48" t="str">
        <f t="shared" si="242"/>
        <v>ץ יבנאל</v>
      </c>
      <c r="D7780" s="1" t="s">
        <v>150</v>
      </c>
      <c r="E7780" s="1"/>
      <c r="F7780" s="2">
        <v>4</v>
      </c>
      <c r="G7780" s="2">
        <f>INDEX(תוצאות_בחירות,MATCH(C7780,siot!$F$3:$F$1887,0),27)</f>
        <v>0</v>
      </c>
      <c r="H7780" s="2" t="b">
        <f t="shared" si="243"/>
        <v>0</v>
      </c>
      <c r="I7780" s="1" t="s">
        <v>2</v>
      </c>
      <c r="J7780" s="1" t="s">
        <v>12165</v>
      </c>
      <c r="K7780" s="1"/>
    </row>
    <row r="7781" spans="1:11" hidden="1">
      <c r="A7781" s="1" t="s">
        <v>12148</v>
      </c>
      <c r="B7781" s="1" t="s">
        <v>339</v>
      </c>
      <c r="C7781" s="48" t="str">
        <f t="shared" si="242"/>
        <v>ץ יבנאל</v>
      </c>
      <c r="D7781" s="1" t="s">
        <v>150</v>
      </c>
      <c r="E7781" s="1"/>
      <c r="F7781" s="2">
        <v>5</v>
      </c>
      <c r="G7781" s="2">
        <f>INDEX(תוצאות_בחירות,MATCH(C7781,siot!$F$3:$F$1887,0),27)</f>
        <v>0</v>
      </c>
      <c r="H7781" s="2" t="b">
        <f t="shared" si="243"/>
        <v>0</v>
      </c>
      <c r="I7781" s="1" t="s">
        <v>2</v>
      </c>
      <c r="J7781" s="1" t="s">
        <v>12164</v>
      </c>
      <c r="K7781" s="1"/>
    </row>
    <row r="7782" spans="1:11" hidden="1">
      <c r="A7782" s="1" t="s">
        <v>12148</v>
      </c>
      <c r="B7782" s="1" t="s">
        <v>339</v>
      </c>
      <c r="C7782" s="48" t="str">
        <f t="shared" si="242"/>
        <v>ץ יבנאל</v>
      </c>
      <c r="D7782" s="1" t="s">
        <v>150</v>
      </c>
      <c r="E7782" s="1"/>
      <c r="F7782" s="2">
        <v>6</v>
      </c>
      <c r="G7782" s="2">
        <f>INDEX(תוצאות_בחירות,MATCH(C7782,siot!$F$3:$F$1887,0),27)</f>
        <v>0</v>
      </c>
      <c r="H7782" s="2" t="b">
        <f t="shared" si="243"/>
        <v>0</v>
      </c>
      <c r="I7782" s="1" t="s">
        <v>2</v>
      </c>
      <c r="J7782" s="1" t="s">
        <v>12163</v>
      </c>
      <c r="K7782" s="1"/>
    </row>
    <row r="7783" spans="1:11" hidden="1">
      <c r="A7783" s="1" t="s">
        <v>12148</v>
      </c>
      <c r="B7783" s="1" t="s">
        <v>339</v>
      </c>
      <c r="C7783" s="48" t="str">
        <f t="shared" si="242"/>
        <v>ץ יבנאל</v>
      </c>
      <c r="D7783" s="1" t="s">
        <v>150</v>
      </c>
      <c r="E7783" s="1"/>
      <c r="F7783" s="2">
        <v>7</v>
      </c>
      <c r="G7783" s="2">
        <f>INDEX(תוצאות_בחירות,MATCH(C7783,siot!$F$3:$F$1887,0),27)</f>
        <v>0</v>
      </c>
      <c r="H7783" s="2" t="b">
        <f t="shared" si="243"/>
        <v>0</v>
      </c>
      <c r="I7783" s="1" t="s">
        <v>2</v>
      </c>
      <c r="J7783" s="1" t="s">
        <v>12162</v>
      </c>
      <c r="K7783" s="1"/>
    </row>
    <row r="7784" spans="1:11" hidden="1">
      <c r="A7784" s="1" t="s">
        <v>12148</v>
      </c>
      <c r="B7784" s="1" t="s">
        <v>259</v>
      </c>
      <c r="C7784" s="48" t="str">
        <f t="shared" si="242"/>
        <v>ק יבנאל</v>
      </c>
      <c r="D7784" s="1" t="s">
        <v>12155</v>
      </c>
      <c r="E7784" s="1" t="s">
        <v>18</v>
      </c>
      <c r="F7784" s="2" t="s">
        <v>19548</v>
      </c>
      <c r="G7784" s="2">
        <f>INDEX(תוצאות_בחירות,MATCH(C7784,siot!$F$3:$F$1887,0),27)</f>
        <v>0</v>
      </c>
      <c r="H7784" s="2" t="b">
        <f t="shared" si="243"/>
        <v>0</v>
      </c>
      <c r="I7784" s="1"/>
      <c r="J7784" s="1"/>
      <c r="K7784" s="1"/>
    </row>
    <row r="7785" spans="1:11" hidden="1">
      <c r="A7785" s="1" t="s">
        <v>12148</v>
      </c>
      <c r="B7785" s="1" t="s">
        <v>259</v>
      </c>
      <c r="C7785" s="48" t="str">
        <f t="shared" si="242"/>
        <v>ק יבנאל</v>
      </c>
      <c r="D7785" s="1" t="s">
        <v>12155</v>
      </c>
      <c r="E7785" s="1" t="s">
        <v>17</v>
      </c>
      <c r="F7785" s="2">
        <v>1</v>
      </c>
      <c r="G7785" s="2">
        <f>INDEX(תוצאות_בחירות,MATCH(C7785,siot!$F$3:$F$1887,0),27)</f>
        <v>0</v>
      </c>
      <c r="H7785" s="2" t="b">
        <f t="shared" si="243"/>
        <v>0</v>
      </c>
      <c r="I7785" s="1" t="s">
        <v>2</v>
      </c>
      <c r="J7785" s="1" t="s">
        <v>3498</v>
      </c>
      <c r="K7785" s="1"/>
    </row>
    <row r="7786" spans="1:11" hidden="1">
      <c r="A7786" s="1" t="s">
        <v>12148</v>
      </c>
      <c r="B7786" s="1" t="s">
        <v>259</v>
      </c>
      <c r="C7786" s="48" t="str">
        <f t="shared" si="242"/>
        <v>ק יבנאל</v>
      </c>
      <c r="D7786" s="1" t="s">
        <v>12155</v>
      </c>
      <c r="E7786" s="1"/>
      <c r="F7786" s="2">
        <v>2</v>
      </c>
      <c r="G7786" s="2">
        <f>INDEX(תוצאות_בחירות,MATCH(C7786,siot!$F$3:$F$1887,0),27)</f>
        <v>0</v>
      </c>
      <c r="H7786" s="2" t="b">
        <f t="shared" si="243"/>
        <v>0</v>
      </c>
      <c r="I7786" s="1" t="s">
        <v>2</v>
      </c>
      <c r="J7786" s="1" t="s">
        <v>12161</v>
      </c>
      <c r="K7786" s="1"/>
    </row>
    <row r="7787" spans="1:11" hidden="1">
      <c r="A7787" s="1" t="s">
        <v>12148</v>
      </c>
      <c r="B7787" s="1" t="s">
        <v>259</v>
      </c>
      <c r="C7787" s="48" t="str">
        <f t="shared" si="242"/>
        <v>ק יבנאל</v>
      </c>
      <c r="D7787" s="1" t="s">
        <v>12155</v>
      </c>
      <c r="E7787" s="1"/>
      <c r="F7787" s="2">
        <v>3</v>
      </c>
      <c r="G7787" s="2">
        <f>INDEX(תוצאות_בחירות,MATCH(C7787,siot!$F$3:$F$1887,0),27)</f>
        <v>0</v>
      </c>
      <c r="H7787" s="2" t="b">
        <f t="shared" si="243"/>
        <v>0</v>
      </c>
      <c r="I7787" s="1" t="s">
        <v>2</v>
      </c>
      <c r="J7787" s="1" t="s">
        <v>12160</v>
      </c>
      <c r="K7787" s="1"/>
    </row>
    <row r="7788" spans="1:11" hidden="1">
      <c r="A7788" s="1" t="s">
        <v>12148</v>
      </c>
      <c r="B7788" s="1" t="s">
        <v>259</v>
      </c>
      <c r="C7788" s="48" t="str">
        <f t="shared" si="242"/>
        <v>ק יבנאל</v>
      </c>
      <c r="D7788" s="1" t="s">
        <v>12155</v>
      </c>
      <c r="E7788" s="1"/>
      <c r="F7788" s="2">
        <v>4</v>
      </c>
      <c r="G7788" s="2">
        <f>INDEX(תוצאות_בחירות,MATCH(C7788,siot!$F$3:$F$1887,0),27)</f>
        <v>0</v>
      </c>
      <c r="H7788" s="2" t="b">
        <f t="shared" si="243"/>
        <v>0</v>
      </c>
      <c r="I7788" s="1" t="s">
        <v>2</v>
      </c>
      <c r="J7788" s="1" t="s">
        <v>12159</v>
      </c>
      <c r="K7788" s="1"/>
    </row>
    <row r="7789" spans="1:11" hidden="1">
      <c r="A7789" s="1" t="s">
        <v>12148</v>
      </c>
      <c r="B7789" s="1" t="s">
        <v>259</v>
      </c>
      <c r="C7789" s="48" t="str">
        <f t="shared" si="242"/>
        <v>ק יבנאל</v>
      </c>
      <c r="D7789" s="1" t="s">
        <v>12155</v>
      </c>
      <c r="E7789" s="1"/>
      <c r="F7789" s="2">
        <v>5</v>
      </c>
      <c r="G7789" s="2">
        <f>INDEX(תוצאות_בחירות,MATCH(C7789,siot!$F$3:$F$1887,0),27)</f>
        <v>0</v>
      </c>
      <c r="H7789" s="2" t="b">
        <f t="shared" si="243"/>
        <v>0</v>
      </c>
      <c r="I7789" s="1" t="s">
        <v>2</v>
      </c>
      <c r="J7789" s="1" t="s">
        <v>12158</v>
      </c>
      <c r="K7789" s="1"/>
    </row>
    <row r="7790" spans="1:11" hidden="1">
      <c r="A7790" s="1" t="s">
        <v>12148</v>
      </c>
      <c r="B7790" s="1" t="s">
        <v>259</v>
      </c>
      <c r="C7790" s="48" t="str">
        <f t="shared" si="242"/>
        <v>ק יבנאל</v>
      </c>
      <c r="D7790" s="1" t="s">
        <v>12155</v>
      </c>
      <c r="E7790" s="1"/>
      <c r="F7790" s="2">
        <v>6</v>
      </c>
      <c r="G7790" s="2">
        <f>INDEX(תוצאות_בחירות,MATCH(C7790,siot!$F$3:$F$1887,0),27)</f>
        <v>0</v>
      </c>
      <c r="H7790" s="2" t="b">
        <f t="shared" si="243"/>
        <v>0</v>
      </c>
      <c r="I7790" s="1" t="s">
        <v>2</v>
      </c>
      <c r="J7790" s="1" t="s">
        <v>12157</v>
      </c>
      <c r="K7790" s="1"/>
    </row>
    <row r="7791" spans="1:11" hidden="1">
      <c r="A7791" s="1" t="s">
        <v>12148</v>
      </c>
      <c r="B7791" s="1" t="s">
        <v>259</v>
      </c>
      <c r="C7791" s="48" t="str">
        <f t="shared" si="242"/>
        <v>ק יבנאל</v>
      </c>
      <c r="D7791" s="1" t="s">
        <v>12155</v>
      </c>
      <c r="E7791" s="1"/>
      <c r="F7791" s="2">
        <v>7</v>
      </c>
      <c r="G7791" s="2">
        <f>INDEX(תוצאות_בחירות,MATCH(C7791,siot!$F$3:$F$1887,0),27)</f>
        <v>0</v>
      </c>
      <c r="H7791" s="2" t="b">
        <f t="shared" si="243"/>
        <v>0</v>
      </c>
      <c r="I7791" s="1" t="s">
        <v>2</v>
      </c>
      <c r="J7791" s="1" t="s">
        <v>12156</v>
      </c>
      <c r="K7791" s="1"/>
    </row>
    <row r="7792" spans="1:11" hidden="1">
      <c r="A7792" s="1" t="s">
        <v>12148</v>
      </c>
      <c r="B7792" s="1" t="s">
        <v>259</v>
      </c>
      <c r="C7792" s="48" t="str">
        <f t="shared" si="242"/>
        <v>ק יבנאל</v>
      </c>
      <c r="D7792" s="1" t="s">
        <v>12155</v>
      </c>
      <c r="E7792" s="1"/>
      <c r="F7792" s="2">
        <v>8</v>
      </c>
      <c r="G7792" s="2">
        <f>INDEX(תוצאות_בחירות,MATCH(C7792,siot!$F$3:$F$1887,0),27)</f>
        <v>0</v>
      </c>
      <c r="H7792" s="2" t="b">
        <f t="shared" si="243"/>
        <v>0</v>
      </c>
      <c r="I7792" s="1" t="s">
        <v>2</v>
      </c>
      <c r="J7792" s="1" t="s">
        <v>12154</v>
      </c>
      <c r="K7792" s="1"/>
    </row>
    <row r="7793" spans="1:11" hidden="1">
      <c r="A7793" s="1" t="s">
        <v>12148</v>
      </c>
      <c r="B7793" s="1" t="s">
        <v>963</v>
      </c>
      <c r="C7793" s="48" t="str">
        <f t="shared" si="242"/>
        <v>שס יבנאל</v>
      </c>
      <c r="D7793" s="1" t="s">
        <v>962</v>
      </c>
      <c r="E7793" s="1" t="s">
        <v>3</v>
      </c>
      <c r="F7793" s="2" t="s">
        <v>19548</v>
      </c>
      <c r="G7793" s="2">
        <f>INDEX(תוצאות_בחירות,MATCH(C7793,siot!$F$3:$F$1887,0),27)</f>
        <v>4</v>
      </c>
      <c r="H7793" s="2" t="b">
        <f t="shared" si="243"/>
        <v>0</v>
      </c>
      <c r="I7793" s="1"/>
      <c r="J7793" s="1"/>
      <c r="K7793" s="1"/>
    </row>
    <row r="7794" spans="1:11">
      <c r="A7794" s="1" t="s">
        <v>12148</v>
      </c>
      <c r="B7794" s="1" t="s">
        <v>963</v>
      </c>
      <c r="C7794" s="48" t="str">
        <f t="shared" si="242"/>
        <v>שס יבנאל</v>
      </c>
      <c r="D7794" s="1" t="s">
        <v>962</v>
      </c>
      <c r="E7794" s="1"/>
      <c r="F7794" s="2">
        <v>1</v>
      </c>
      <c r="G7794" s="2">
        <f>INDEX(תוצאות_בחירות,MATCH(C7794,siot!$F$3:$F$1887,0),27)</f>
        <v>4</v>
      </c>
      <c r="H7794" s="2" t="b">
        <f t="shared" si="243"/>
        <v>1</v>
      </c>
      <c r="I7794" s="1" t="s">
        <v>2</v>
      </c>
      <c r="J7794" s="1" t="s">
        <v>12153</v>
      </c>
      <c r="K7794" s="1"/>
    </row>
    <row r="7795" spans="1:11">
      <c r="A7795" s="1" t="s">
        <v>12148</v>
      </c>
      <c r="B7795" s="1" t="s">
        <v>963</v>
      </c>
      <c r="C7795" s="48" t="str">
        <f t="shared" si="242"/>
        <v>שס יבנאל</v>
      </c>
      <c r="D7795" s="1" t="s">
        <v>962</v>
      </c>
      <c r="E7795" s="1"/>
      <c r="F7795" s="2">
        <v>2</v>
      </c>
      <c r="G7795" s="2">
        <f>INDEX(תוצאות_בחירות,MATCH(C7795,siot!$F$3:$F$1887,0),27)</f>
        <v>4</v>
      </c>
      <c r="H7795" s="2" t="b">
        <f t="shared" si="243"/>
        <v>1</v>
      </c>
      <c r="I7795" s="1" t="s">
        <v>2</v>
      </c>
      <c r="J7795" s="1" t="s">
        <v>12152</v>
      </c>
      <c r="K7795" s="1"/>
    </row>
    <row r="7796" spans="1:11">
      <c r="A7796" s="1" t="s">
        <v>12148</v>
      </c>
      <c r="B7796" s="1" t="s">
        <v>963</v>
      </c>
      <c r="C7796" s="48" t="str">
        <f t="shared" si="242"/>
        <v>שס יבנאל</v>
      </c>
      <c r="D7796" s="1" t="s">
        <v>962</v>
      </c>
      <c r="E7796" s="1"/>
      <c r="F7796" s="2">
        <v>3</v>
      </c>
      <c r="G7796" s="2">
        <f>INDEX(תוצאות_בחירות,MATCH(C7796,siot!$F$3:$F$1887,0),27)</f>
        <v>4</v>
      </c>
      <c r="H7796" s="2" t="b">
        <f t="shared" si="243"/>
        <v>1</v>
      </c>
      <c r="I7796" s="1" t="s">
        <v>2</v>
      </c>
      <c r="J7796" s="1" t="s">
        <v>12151</v>
      </c>
      <c r="K7796" s="1"/>
    </row>
    <row r="7797" spans="1:11">
      <c r="A7797" s="1" t="s">
        <v>12148</v>
      </c>
      <c r="B7797" s="1" t="s">
        <v>963</v>
      </c>
      <c r="C7797" s="48" t="str">
        <f t="shared" si="242"/>
        <v>שס יבנאל</v>
      </c>
      <c r="D7797" s="1" t="s">
        <v>962</v>
      </c>
      <c r="E7797" s="1"/>
      <c r="F7797" s="2">
        <v>4</v>
      </c>
      <c r="G7797" s="2">
        <f>INDEX(תוצאות_בחירות,MATCH(C7797,siot!$F$3:$F$1887,0),27)</f>
        <v>4</v>
      </c>
      <c r="H7797" s="2" t="b">
        <f t="shared" si="243"/>
        <v>1</v>
      </c>
      <c r="I7797" s="1" t="s">
        <v>2</v>
      </c>
      <c r="J7797" s="1" t="s">
        <v>12150</v>
      </c>
      <c r="K7797" s="1"/>
    </row>
    <row r="7798" spans="1:11" hidden="1">
      <c r="A7798" s="1" t="s">
        <v>12148</v>
      </c>
      <c r="B7798" s="1" t="s">
        <v>963</v>
      </c>
      <c r="C7798" s="48" t="str">
        <f t="shared" si="242"/>
        <v>שס יבנאל</v>
      </c>
      <c r="D7798" s="1" t="s">
        <v>962</v>
      </c>
      <c r="E7798" s="1"/>
      <c r="F7798" s="2">
        <v>5</v>
      </c>
      <c r="G7798" s="2">
        <f>INDEX(תוצאות_בחירות,MATCH(C7798,siot!$F$3:$F$1887,0),27)</f>
        <v>4</v>
      </c>
      <c r="H7798" s="2" t="b">
        <f t="shared" si="243"/>
        <v>0</v>
      </c>
      <c r="I7798" s="1" t="s">
        <v>2</v>
      </c>
      <c r="J7798" s="1" t="s">
        <v>199</v>
      </c>
      <c r="K7798" s="1"/>
    </row>
    <row r="7799" spans="1:11" hidden="1">
      <c r="A7799" s="1" t="s">
        <v>12148</v>
      </c>
      <c r="B7799" s="1" t="s">
        <v>963</v>
      </c>
      <c r="C7799" s="48" t="str">
        <f t="shared" si="242"/>
        <v>שס יבנאל</v>
      </c>
      <c r="D7799" s="1" t="s">
        <v>962</v>
      </c>
      <c r="E7799" s="1"/>
      <c r="F7799" s="2">
        <v>6</v>
      </c>
      <c r="G7799" s="2">
        <f>INDEX(תוצאות_בחירות,MATCH(C7799,siot!$F$3:$F$1887,0),27)</f>
        <v>4</v>
      </c>
      <c r="H7799" s="2" t="b">
        <f t="shared" si="243"/>
        <v>0</v>
      </c>
      <c r="I7799" s="1" t="s">
        <v>2</v>
      </c>
      <c r="J7799" s="1" t="s">
        <v>12149</v>
      </c>
      <c r="K7799" s="1"/>
    </row>
    <row r="7800" spans="1:11" hidden="1">
      <c r="A7800" s="1" t="s">
        <v>12148</v>
      </c>
      <c r="B7800" s="1" t="s">
        <v>963</v>
      </c>
      <c r="C7800" s="48" t="str">
        <f t="shared" si="242"/>
        <v>שס יבנאל</v>
      </c>
      <c r="D7800" s="1" t="s">
        <v>962</v>
      </c>
      <c r="E7800" s="1"/>
      <c r="F7800" s="2">
        <v>7</v>
      </c>
      <c r="G7800" s="2">
        <f>INDEX(תוצאות_בחירות,MATCH(C7800,siot!$F$3:$F$1887,0),27)</f>
        <v>4</v>
      </c>
      <c r="H7800" s="2" t="b">
        <f t="shared" si="243"/>
        <v>0</v>
      </c>
      <c r="I7800" s="1" t="s">
        <v>2</v>
      </c>
      <c r="J7800" s="1" t="s">
        <v>12147</v>
      </c>
      <c r="K7800" s="1"/>
    </row>
    <row r="7801" spans="1:11" hidden="1">
      <c r="A7801" s="1" t="s">
        <v>12046</v>
      </c>
      <c r="B7801" s="1" t="s">
        <v>2318</v>
      </c>
      <c r="C7801" s="48" t="str">
        <f t="shared" si="242"/>
        <v>אמ יבנה</v>
      </c>
      <c r="D7801" s="1" t="s">
        <v>12138</v>
      </c>
      <c r="E7801" s="1" t="s">
        <v>18</v>
      </c>
      <c r="F7801" s="2" t="s">
        <v>19548</v>
      </c>
      <c r="G7801" s="2">
        <f>INDEX(תוצאות_בחירות,MATCH(C7801,siot!$F$3:$F$1887,0),27)</f>
        <v>1</v>
      </c>
      <c r="H7801" s="2" t="b">
        <f t="shared" si="243"/>
        <v>0</v>
      </c>
      <c r="I7801" s="1"/>
      <c r="J7801" s="1"/>
      <c r="K7801" s="1"/>
    </row>
    <row r="7802" spans="1:11">
      <c r="A7802" s="1" t="s">
        <v>12046</v>
      </c>
      <c r="B7802" s="1" t="s">
        <v>2318</v>
      </c>
      <c r="C7802" s="48" t="str">
        <f t="shared" si="242"/>
        <v>אמ יבנה</v>
      </c>
      <c r="D7802" s="1" t="s">
        <v>12138</v>
      </c>
      <c r="E7802" s="1" t="s">
        <v>17</v>
      </c>
      <c r="F7802" s="2">
        <v>1</v>
      </c>
      <c r="G7802" s="2">
        <f>INDEX(תוצאות_בחירות,MATCH(C7802,siot!$F$3:$F$1887,0),27)</f>
        <v>1</v>
      </c>
      <c r="H7802" s="2" t="b">
        <f t="shared" si="243"/>
        <v>1</v>
      </c>
      <c r="I7802" s="1" t="s">
        <v>2</v>
      </c>
      <c r="J7802" s="1" t="s">
        <v>12146</v>
      </c>
      <c r="K7802" s="1"/>
    </row>
    <row r="7803" spans="1:11" hidden="1">
      <c r="A7803" s="1" t="s">
        <v>12046</v>
      </c>
      <c r="B7803" s="1" t="s">
        <v>2318</v>
      </c>
      <c r="C7803" s="48" t="str">
        <f t="shared" si="242"/>
        <v>אמ יבנה</v>
      </c>
      <c r="D7803" s="1" t="s">
        <v>12138</v>
      </c>
      <c r="E7803" s="1"/>
      <c r="F7803" s="2">
        <v>2</v>
      </c>
      <c r="G7803" s="2">
        <f>INDEX(תוצאות_בחירות,MATCH(C7803,siot!$F$3:$F$1887,0),27)</f>
        <v>1</v>
      </c>
      <c r="H7803" s="2" t="b">
        <f t="shared" si="243"/>
        <v>0</v>
      </c>
      <c r="I7803" s="1" t="s">
        <v>2</v>
      </c>
      <c r="J7803" s="1" t="s">
        <v>12145</v>
      </c>
      <c r="K7803" s="1"/>
    </row>
    <row r="7804" spans="1:11" hidden="1">
      <c r="A7804" s="1" t="s">
        <v>12046</v>
      </c>
      <c r="B7804" s="1" t="s">
        <v>2318</v>
      </c>
      <c r="C7804" s="48" t="str">
        <f t="shared" si="242"/>
        <v>אמ יבנה</v>
      </c>
      <c r="D7804" s="1" t="s">
        <v>12138</v>
      </c>
      <c r="E7804" s="1"/>
      <c r="F7804" s="2">
        <v>3</v>
      </c>
      <c r="G7804" s="2">
        <f>INDEX(תוצאות_בחירות,MATCH(C7804,siot!$F$3:$F$1887,0),27)</f>
        <v>1</v>
      </c>
      <c r="H7804" s="2" t="b">
        <f t="shared" si="243"/>
        <v>0</v>
      </c>
      <c r="I7804" s="1" t="s">
        <v>2</v>
      </c>
      <c r="J7804" s="1" t="s">
        <v>12144</v>
      </c>
      <c r="K7804" s="1"/>
    </row>
    <row r="7805" spans="1:11" hidden="1">
      <c r="A7805" s="1" t="s">
        <v>12046</v>
      </c>
      <c r="B7805" s="1" t="s">
        <v>2318</v>
      </c>
      <c r="C7805" s="48" t="str">
        <f t="shared" si="242"/>
        <v>אמ יבנה</v>
      </c>
      <c r="D7805" s="1" t="s">
        <v>12138</v>
      </c>
      <c r="E7805" s="1"/>
      <c r="F7805" s="2">
        <v>4</v>
      </c>
      <c r="G7805" s="2">
        <f>INDEX(תוצאות_בחירות,MATCH(C7805,siot!$F$3:$F$1887,0),27)</f>
        <v>1</v>
      </c>
      <c r="H7805" s="2" t="b">
        <f t="shared" si="243"/>
        <v>0</v>
      </c>
      <c r="I7805" s="1" t="s">
        <v>2</v>
      </c>
      <c r="J7805" s="1" t="s">
        <v>12143</v>
      </c>
      <c r="K7805" s="1"/>
    </row>
    <row r="7806" spans="1:11" hidden="1">
      <c r="A7806" s="1" t="s">
        <v>12046</v>
      </c>
      <c r="B7806" s="1" t="s">
        <v>2318</v>
      </c>
      <c r="C7806" s="48" t="str">
        <f t="shared" si="242"/>
        <v>אמ יבנה</v>
      </c>
      <c r="D7806" s="1" t="s">
        <v>12138</v>
      </c>
      <c r="E7806" s="1"/>
      <c r="F7806" s="2">
        <v>5</v>
      </c>
      <c r="G7806" s="2">
        <f>INDEX(תוצאות_בחירות,MATCH(C7806,siot!$F$3:$F$1887,0),27)</f>
        <v>1</v>
      </c>
      <c r="H7806" s="2" t="b">
        <f t="shared" si="243"/>
        <v>0</v>
      </c>
      <c r="I7806" s="1" t="s">
        <v>2</v>
      </c>
      <c r="J7806" s="1" t="s">
        <v>12142</v>
      </c>
      <c r="K7806" s="1"/>
    </row>
    <row r="7807" spans="1:11" hidden="1">
      <c r="A7807" s="1" t="s">
        <v>12046</v>
      </c>
      <c r="B7807" s="1" t="s">
        <v>2318</v>
      </c>
      <c r="C7807" s="48" t="str">
        <f t="shared" si="242"/>
        <v>אמ יבנה</v>
      </c>
      <c r="D7807" s="1" t="s">
        <v>12138</v>
      </c>
      <c r="E7807" s="1"/>
      <c r="F7807" s="2">
        <v>6</v>
      </c>
      <c r="G7807" s="2">
        <f>INDEX(תוצאות_בחירות,MATCH(C7807,siot!$F$3:$F$1887,0),27)</f>
        <v>1</v>
      </c>
      <c r="H7807" s="2" t="b">
        <f t="shared" si="243"/>
        <v>0</v>
      </c>
      <c r="I7807" s="1" t="s">
        <v>2</v>
      </c>
      <c r="J7807" s="1" t="s">
        <v>12141</v>
      </c>
      <c r="K7807" s="1"/>
    </row>
    <row r="7808" spans="1:11" hidden="1">
      <c r="A7808" s="1" t="s">
        <v>12046</v>
      </c>
      <c r="B7808" s="1" t="s">
        <v>2318</v>
      </c>
      <c r="C7808" s="48" t="str">
        <f t="shared" si="242"/>
        <v>אמ יבנה</v>
      </c>
      <c r="D7808" s="1" t="s">
        <v>12138</v>
      </c>
      <c r="E7808" s="1"/>
      <c r="F7808" s="2">
        <v>7</v>
      </c>
      <c r="G7808" s="2">
        <f>INDEX(תוצאות_בחירות,MATCH(C7808,siot!$F$3:$F$1887,0),27)</f>
        <v>1</v>
      </c>
      <c r="H7808" s="2" t="b">
        <f t="shared" si="243"/>
        <v>0</v>
      </c>
      <c r="I7808" s="1" t="s">
        <v>2</v>
      </c>
      <c r="J7808" s="1" t="s">
        <v>12140</v>
      </c>
      <c r="K7808" s="1"/>
    </row>
    <row r="7809" spans="1:11" hidden="1">
      <c r="A7809" s="1" t="s">
        <v>12046</v>
      </c>
      <c r="B7809" s="1" t="s">
        <v>2318</v>
      </c>
      <c r="C7809" s="48" t="str">
        <f t="shared" si="242"/>
        <v>אמ יבנה</v>
      </c>
      <c r="D7809" s="1" t="s">
        <v>12138</v>
      </c>
      <c r="E7809" s="1"/>
      <c r="F7809" s="2">
        <v>8</v>
      </c>
      <c r="G7809" s="2">
        <f>INDEX(תוצאות_בחירות,MATCH(C7809,siot!$F$3:$F$1887,0),27)</f>
        <v>1</v>
      </c>
      <c r="H7809" s="2" t="b">
        <f t="shared" si="243"/>
        <v>0</v>
      </c>
      <c r="I7809" s="1" t="s">
        <v>2</v>
      </c>
      <c r="J7809" s="1" t="s">
        <v>12139</v>
      </c>
      <c r="K7809" s="1"/>
    </row>
    <row r="7810" spans="1:11" hidden="1">
      <c r="A7810" s="1" t="s">
        <v>12046</v>
      </c>
      <c r="B7810" s="1" t="s">
        <v>2318</v>
      </c>
      <c r="C7810" s="48" t="str">
        <f t="shared" si="242"/>
        <v>אמ יבנה</v>
      </c>
      <c r="D7810" s="1" t="s">
        <v>12138</v>
      </c>
      <c r="E7810" s="1"/>
      <c r="F7810" s="2">
        <v>9</v>
      </c>
      <c r="G7810" s="2">
        <f>INDEX(תוצאות_בחירות,MATCH(C7810,siot!$F$3:$F$1887,0),27)</f>
        <v>1</v>
      </c>
      <c r="H7810" s="2" t="b">
        <f t="shared" si="243"/>
        <v>0</v>
      </c>
      <c r="I7810" s="1" t="s">
        <v>2</v>
      </c>
      <c r="J7810" s="1" t="s">
        <v>12137</v>
      </c>
      <c r="K7810" s="1"/>
    </row>
    <row r="7811" spans="1:11" hidden="1">
      <c r="A7811" s="1" t="s">
        <v>12046</v>
      </c>
      <c r="B7811" s="1" t="s">
        <v>553</v>
      </c>
      <c r="C7811" s="48" t="str">
        <f t="shared" si="242"/>
        <v>חי יבנה</v>
      </c>
      <c r="D7811" s="1" t="s">
        <v>8934</v>
      </c>
      <c r="E7811" s="1" t="s">
        <v>3</v>
      </c>
      <c r="F7811" s="2" t="s">
        <v>19548</v>
      </c>
      <c r="G7811" s="2">
        <f>INDEX(תוצאות_בחירות,MATCH(C7811,siot!$F$3:$F$1887,0),27)</f>
        <v>1</v>
      </c>
      <c r="H7811" s="2" t="b">
        <f t="shared" si="243"/>
        <v>0</v>
      </c>
      <c r="I7811" s="1"/>
      <c r="J7811" s="1"/>
      <c r="K7811" s="1"/>
    </row>
    <row r="7812" spans="1:11">
      <c r="A7812" s="1" t="s">
        <v>12046</v>
      </c>
      <c r="B7812" s="1" t="s">
        <v>553</v>
      </c>
      <c r="C7812" s="48" t="str">
        <f t="shared" ref="C7812:C7875" si="244">B7812&amp;" "&amp;A7812</f>
        <v>חי יבנה</v>
      </c>
      <c r="D7812" s="1" t="s">
        <v>8934</v>
      </c>
      <c r="E7812" s="1"/>
      <c r="F7812" s="2">
        <v>1</v>
      </c>
      <c r="G7812" s="2">
        <f>INDEX(תוצאות_בחירות,MATCH(C7812,siot!$F$3:$F$1887,0),27)</f>
        <v>1</v>
      </c>
      <c r="H7812" s="2" t="b">
        <f t="shared" ref="H7812:H7875" si="245">IF(OR(F7812&lt;G7812,G7812=F7812),TRUE,FALSE)</f>
        <v>1</v>
      </c>
      <c r="I7812" s="1" t="s">
        <v>2</v>
      </c>
      <c r="J7812" s="1" t="s">
        <v>12136</v>
      </c>
      <c r="K7812" s="1"/>
    </row>
    <row r="7813" spans="1:11" hidden="1">
      <c r="A7813" s="1" t="s">
        <v>12046</v>
      </c>
      <c r="B7813" s="1" t="s">
        <v>553</v>
      </c>
      <c r="C7813" s="48" t="str">
        <f t="shared" si="244"/>
        <v>חי יבנה</v>
      </c>
      <c r="D7813" s="1" t="s">
        <v>8934</v>
      </c>
      <c r="E7813" s="1"/>
      <c r="F7813" s="2">
        <v>2</v>
      </c>
      <c r="G7813" s="2">
        <f>INDEX(תוצאות_בחירות,MATCH(C7813,siot!$F$3:$F$1887,0),27)</f>
        <v>1</v>
      </c>
      <c r="H7813" s="2" t="b">
        <f t="shared" si="245"/>
        <v>0</v>
      </c>
      <c r="I7813" s="1" t="s">
        <v>2</v>
      </c>
      <c r="J7813" s="1" t="s">
        <v>12135</v>
      </c>
      <c r="K7813" s="1"/>
    </row>
    <row r="7814" spans="1:11" hidden="1">
      <c r="A7814" s="1" t="s">
        <v>12046</v>
      </c>
      <c r="B7814" s="1" t="s">
        <v>553</v>
      </c>
      <c r="C7814" s="48" t="str">
        <f t="shared" si="244"/>
        <v>חי יבנה</v>
      </c>
      <c r="D7814" s="1" t="s">
        <v>8934</v>
      </c>
      <c r="E7814" s="1"/>
      <c r="F7814" s="2">
        <v>3</v>
      </c>
      <c r="G7814" s="2">
        <f>INDEX(תוצאות_בחירות,MATCH(C7814,siot!$F$3:$F$1887,0),27)</f>
        <v>1</v>
      </c>
      <c r="H7814" s="2" t="b">
        <f t="shared" si="245"/>
        <v>0</v>
      </c>
      <c r="I7814" s="1" t="s">
        <v>2</v>
      </c>
      <c r="J7814" s="1" t="s">
        <v>12134</v>
      </c>
      <c r="K7814" s="1"/>
    </row>
    <row r="7815" spans="1:11" hidden="1">
      <c r="A7815" s="1" t="s">
        <v>12046</v>
      </c>
      <c r="B7815" s="1" t="s">
        <v>553</v>
      </c>
      <c r="C7815" s="48" t="str">
        <f t="shared" si="244"/>
        <v>חי יבנה</v>
      </c>
      <c r="D7815" s="1" t="s">
        <v>8934</v>
      </c>
      <c r="E7815" s="1"/>
      <c r="F7815" s="2">
        <v>4</v>
      </c>
      <c r="G7815" s="2">
        <f>INDEX(תוצאות_בחירות,MATCH(C7815,siot!$F$3:$F$1887,0),27)</f>
        <v>1</v>
      </c>
      <c r="H7815" s="2" t="b">
        <f t="shared" si="245"/>
        <v>0</v>
      </c>
      <c r="I7815" s="1" t="s">
        <v>2</v>
      </c>
      <c r="J7815" s="1" t="s">
        <v>12133</v>
      </c>
      <c r="K7815" s="1"/>
    </row>
    <row r="7816" spans="1:11" hidden="1">
      <c r="A7816" s="1" t="s">
        <v>12046</v>
      </c>
      <c r="B7816" s="1" t="s">
        <v>553</v>
      </c>
      <c r="C7816" s="48" t="str">
        <f t="shared" si="244"/>
        <v>חי יבנה</v>
      </c>
      <c r="D7816" s="1" t="s">
        <v>8934</v>
      </c>
      <c r="E7816" s="1"/>
      <c r="F7816" s="2">
        <v>5</v>
      </c>
      <c r="G7816" s="2">
        <f>INDEX(תוצאות_בחירות,MATCH(C7816,siot!$F$3:$F$1887,0),27)</f>
        <v>1</v>
      </c>
      <c r="H7816" s="2" t="b">
        <f t="shared" si="245"/>
        <v>0</v>
      </c>
      <c r="I7816" s="1" t="s">
        <v>2</v>
      </c>
      <c r="J7816" s="1" t="s">
        <v>12132</v>
      </c>
      <c r="K7816" s="1"/>
    </row>
    <row r="7817" spans="1:11" hidden="1">
      <c r="A7817" s="1" t="s">
        <v>12046</v>
      </c>
      <c r="B7817" s="1" t="s">
        <v>553</v>
      </c>
      <c r="C7817" s="48" t="str">
        <f t="shared" si="244"/>
        <v>חי יבנה</v>
      </c>
      <c r="D7817" s="1" t="s">
        <v>8934</v>
      </c>
      <c r="E7817" s="1"/>
      <c r="F7817" s="2">
        <v>6</v>
      </c>
      <c r="G7817" s="2">
        <f>INDEX(תוצאות_בחירות,MATCH(C7817,siot!$F$3:$F$1887,0),27)</f>
        <v>1</v>
      </c>
      <c r="H7817" s="2" t="b">
        <f t="shared" si="245"/>
        <v>0</v>
      </c>
      <c r="I7817" s="1" t="s">
        <v>2</v>
      </c>
      <c r="J7817" s="1" t="s">
        <v>12131</v>
      </c>
      <c r="K7817" s="1"/>
    </row>
    <row r="7818" spans="1:11" hidden="1">
      <c r="A7818" s="1" t="s">
        <v>12046</v>
      </c>
      <c r="B7818" s="1" t="s">
        <v>553</v>
      </c>
      <c r="C7818" s="48" t="str">
        <f t="shared" si="244"/>
        <v>חי יבנה</v>
      </c>
      <c r="D7818" s="1" t="s">
        <v>8934</v>
      </c>
      <c r="E7818" s="1"/>
      <c r="F7818" s="2">
        <v>7</v>
      </c>
      <c r="G7818" s="2">
        <f>INDEX(תוצאות_בחירות,MATCH(C7818,siot!$F$3:$F$1887,0),27)</f>
        <v>1</v>
      </c>
      <c r="H7818" s="2" t="b">
        <f t="shared" si="245"/>
        <v>0</v>
      </c>
      <c r="I7818" s="1" t="s">
        <v>2</v>
      </c>
      <c r="J7818" s="1" t="s">
        <v>12130</v>
      </c>
      <c r="K7818" s="1"/>
    </row>
    <row r="7819" spans="1:11" hidden="1">
      <c r="A7819" s="1" t="s">
        <v>12046</v>
      </c>
      <c r="B7819" s="1" t="s">
        <v>6223</v>
      </c>
      <c r="C7819" s="48" t="str">
        <f t="shared" si="244"/>
        <v>חץ יבנה</v>
      </c>
      <c r="D7819" s="1" t="s">
        <v>12122</v>
      </c>
      <c r="E7819" s="1" t="s">
        <v>3</v>
      </c>
      <c r="F7819" s="2" t="s">
        <v>19548</v>
      </c>
      <c r="G7819" s="2">
        <f>INDEX(תוצאות_בחירות,MATCH(C7819,siot!$F$3:$F$1887,0),27)</f>
        <v>0</v>
      </c>
      <c r="H7819" s="2" t="b">
        <f t="shared" si="245"/>
        <v>0</v>
      </c>
      <c r="I7819" s="1"/>
      <c r="J7819" s="1"/>
      <c r="K7819" s="1"/>
    </row>
    <row r="7820" spans="1:11" hidden="1">
      <c r="A7820" s="1" t="s">
        <v>12046</v>
      </c>
      <c r="B7820" s="1" t="s">
        <v>6223</v>
      </c>
      <c r="C7820" s="48" t="str">
        <f t="shared" si="244"/>
        <v>חץ יבנה</v>
      </c>
      <c r="D7820" s="1" t="s">
        <v>12122</v>
      </c>
      <c r="E7820" s="1"/>
      <c r="F7820" s="2">
        <v>1</v>
      </c>
      <c r="G7820" s="2">
        <f>INDEX(תוצאות_בחירות,MATCH(C7820,siot!$F$3:$F$1887,0),27)</f>
        <v>0</v>
      </c>
      <c r="H7820" s="2" t="b">
        <f t="shared" si="245"/>
        <v>0</v>
      </c>
      <c r="I7820" s="1" t="s">
        <v>2</v>
      </c>
      <c r="J7820" s="1" t="s">
        <v>12129</v>
      </c>
      <c r="K7820" s="1"/>
    </row>
    <row r="7821" spans="1:11" hidden="1">
      <c r="A7821" s="1" t="s">
        <v>12046</v>
      </c>
      <c r="B7821" s="1" t="s">
        <v>6223</v>
      </c>
      <c r="C7821" s="48" t="str">
        <f t="shared" si="244"/>
        <v>חץ יבנה</v>
      </c>
      <c r="D7821" s="1" t="s">
        <v>12122</v>
      </c>
      <c r="E7821" s="1"/>
      <c r="F7821" s="2">
        <v>2</v>
      </c>
      <c r="G7821" s="2">
        <f>INDEX(תוצאות_בחירות,MATCH(C7821,siot!$F$3:$F$1887,0),27)</f>
        <v>0</v>
      </c>
      <c r="H7821" s="2" t="b">
        <f t="shared" si="245"/>
        <v>0</v>
      </c>
      <c r="I7821" s="1" t="s">
        <v>2</v>
      </c>
      <c r="J7821" s="1" t="s">
        <v>12128</v>
      </c>
      <c r="K7821" s="1"/>
    </row>
    <row r="7822" spans="1:11" hidden="1">
      <c r="A7822" s="1" t="s">
        <v>12046</v>
      </c>
      <c r="B7822" s="1" t="s">
        <v>6223</v>
      </c>
      <c r="C7822" s="48" t="str">
        <f t="shared" si="244"/>
        <v>חץ יבנה</v>
      </c>
      <c r="D7822" s="1" t="s">
        <v>12122</v>
      </c>
      <c r="E7822" s="1"/>
      <c r="F7822" s="2">
        <v>3</v>
      </c>
      <c r="G7822" s="2">
        <f>INDEX(תוצאות_בחירות,MATCH(C7822,siot!$F$3:$F$1887,0),27)</f>
        <v>0</v>
      </c>
      <c r="H7822" s="2" t="b">
        <f t="shared" si="245"/>
        <v>0</v>
      </c>
      <c r="I7822" s="1" t="s">
        <v>2</v>
      </c>
      <c r="J7822" s="1" t="s">
        <v>12127</v>
      </c>
      <c r="K7822" s="1"/>
    </row>
    <row r="7823" spans="1:11" hidden="1">
      <c r="A7823" s="1" t="s">
        <v>12046</v>
      </c>
      <c r="B7823" s="1" t="s">
        <v>6223</v>
      </c>
      <c r="C7823" s="48" t="str">
        <f t="shared" si="244"/>
        <v>חץ יבנה</v>
      </c>
      <c r="D7823" s="1" t="s">
        <v>12122</v>
      </c>
      <c r="E7823" s="1"/>
      <c r="F7823" s="2">
        <v>4</v>
      </c>
      <c r="G7823" s="2">
        <f>INDEX(תוצאות_בחירות,MATCH(C7823,siot!$F$3:$F$1887,0),27)</f>
        <v>0</v>
      </c>
      <c r="H7823" s="2" t="b">
        <f t="shared" si="245"/>
        <v>0</v>
      </c>
      <c r="I7823" s="1" t="s">
        <v>2</v>
      </c>
      <c r="J7823" s="1" t="s">
        <v>12126</v>
      </c>
      <c r="K7823" s="1"/>
    </row>
    <row r="7824" spans="1:11" hidden="1">
      <c r="A7824" s="1" t="s">
        <v>12046</v>
      </c>
      <c r="B7824" s="1" t="s">
        <v>6223</v>
      </c>
      <c r="C7824" s="48" t="str">
        <f t="shared" si="244"/>
        <v>חץ יבנה</v>
      </c>
      <c r="D7824" s="1" t="s">
        <v>12122</v>
      </c>
      <c r="E7824" s="1"/>
      <c r="F7824" s="2">
        <v>5</v>
      </c>
      <c r="G7824" s="2">
        <f>INDEX(תוצאות_בחירות,MATCH(C7824,siot!$F$3:$F$1887,0),27)</f>
        <v>0</v>
      </c>
      <c r="H7824" s="2" t="b">
        <f t="shared" si="245"/>
        <v>0</v>
      </c>
      <c r="I7824" s="1" t="s">
        <v>2</v>
      </c>
      <c r="J7824" s="1" t="s">
        <v>12125</v>
      </c>
      <c r="K7824" s="1"/>
    </row>
    <row r="7825" spans="1:11" hidden="1">
      <c r="A7825" s="1" t="s">
        <v>12046</v>
      </c>
      <c r="B7825" s="1" t="s">
        <v>6223</v>
      </c>
      <c r="C7825" s="48" t="str">
        <f t="shared" si="244"/>
        <v>חץ יבנה</v>
      </c>
      <c r="D7825" s="1" t="s">
        <v>12122</v>
      </c>
      <c r="E7825" s="1"/>
      <c r="F7825" s="2">
        <v>6</v>
      </c>
      <c r="G7825" s="2">
        <f>INDEX(תוצאות_בחירות,MATCH(C7825,siot!$F$3:$F$1887,0),27)</f>
        <v>0</v>
      </c>
      <c r="H7825" s="2" t="b">
        <f t="shared" si="245"/>
        <v>0</v>
      </c>
      <c r="I7825" s="1" t="s">
        <v>2</v>
      </c>
      <c r="J7825" s="1" t="s">
        <v>12124</v>
      </c>
      <c r="K7825" s="1"/>
    </row>
    <row r="7826" spans="1:11" hidden="1">
      <c r="A7826" s="1" t="s">
        <v>12046</v>
      </c>
      <c r="B7826" s="1" t="s">
        <v>6223</v>
      </c>
      <c r="C7826" s="48" t="str">
        <f t="shared" si="244"/>
        <v>חץ יבנה</v>
      </c>
      <c r="D7826" s="1" t="s">
        <v>12122</v>
      </c>
      <c r="E7826" s="1"/>
      <c r="F7826" s="2">
        <v>7</v>
      </c>
      <c r="G7826" s="2">
        <f>INDEX(תוצאות_בחירות,MATCH(C7826,siot!$F$3:$F$1887,0),27)</f>
        <v>0</v>
      </c>
      <c r="H7826" s="2" t="b">
        <f t="shared" si="245"/>
        <v>0</v>
      </c>
      <c r="I7826" s="1" t="s">
        <v>2</v>
      </c>
      <c r="J7826" s="1" t="s">
        <v>12123</v>
      </c>
      <c r="K7826" s="1"/>
    </row>
    <row r="7827" spans="1:11" hidden="1">
      <c r="A7827" s="1" t="s">
        <v>12046</v>
      </c>
      <c r="B7827" s="1" t="s">
        <v>6223</v>
      </c>
      <c r="C7827" s="48" t="str">
        <f t="shared" si="244"/>
        <v>חץ יבנה</v>
      </c>
      <c r="D7827" s="1" t="s">
        <v>12122</v>
      </c>
      <c r="E7827" s="1"/>
      <c r="F7827" s="2">
        <v>8</v>
      </c>
      <c r="G7827" s="2">
        <f>INDEX(תוצאות_בחירות,MATCH(C7827,siot!$F$3:$F$1887,0),27)</f>
        <v>0</v>
      </c>
      <c r="H7827" s="2" t="b">
        <f t="shared" si="245"/>
        <v>0</v>
      </c>
      <c r="I7827" s="1" t="s">
        <v>2</v>
      </c>
      <c r="J7827" s="1" t="s">
        <v>12121</v>
      </c>
      <c r="K7827" s="1"/>
    </row>
    <row r="7828" spans="1:11" hidden="1">
      <c r="A7828" s="1" t="s">
        <v>12046</v>
      </c>
      <c r="B7828" s="1" t="s">
        <v>1007</v>
      </c>
      <c r="C7828" s="48" t="str">
        <f t="shared" si="244"/>
        <v>טב יבנה</v>
      </c>
      <c r="D7828" s="1" t="s">
        <v>12105</v>
      </c>
      <c r="E7828" s="1" t="s">
        <v>3</v>
      </c>
      <c r="F7828" s="2" t="s">
        <v>19548</v>
      </c>
      <c r="G7828" s="2">
        <f>INDEX(תוצאות_בחירות,MATCH(C7828,siot!$F$3:$F$1887,0),27)</f>
        <v>1</v>
      </c>
      <c r="H7828" s="2" t="b">
        <f t="shared" si="245"/>
        <v>0</v>
      </c>
      <c r="I7828" s="1"/>
      <c r="J7828" s="1"/>
      <c r="K7828" s="1"/>
    </row>
    <row r="7829" spans="1:11">
      <c r="A7829" s="1" t="s">
        <v>12046</v>
      </c>
      <c r="B7829" s="1" t="s">
        <v>1007</v>
      </c>
      <c r="C7829" s="48" t="str">
        <f t="shared" si="244"/>
        <v>טב יבנה</v>
      </c>
      <c r="D7829" s="1" t="s">
        <v>12105</v>
      </c>
      <c r="E7829" s="1"/>
      <c r="F7829" s="2">
        <v>1</v>
      </c>
      <c r="G7829" s="2">
        <f>INDEX(תוצאות_בחירות,MATCH(C7829,siot!$F$3:$F$1887,0),27)</f>
        <v>1</v>
      </c>
      <c r="H7829" s="2" t="b">
        <f t="shared" si="245"/>
        <v>1</v>
      </c>
      <c r="I7829" s="1" t="s">
        <v>2</v>
      </c>
      <c r="J7829" s="1" t="s">
        <v>12120</v>
      </c>
      <c r="K7829" s="1"/>
    </row>
    <row r="7830" spans="1:11" hidden="1">
      <c r="A7830" s="1" t="s">
        <v>12046</v>
      </c>
      <c r="B7830" s="1" t="s">
        <v>1007</v>
      </c>
      <c r="C7830" s="48" t="str">
        <f t="shared" si="244"/>
        <v>טב יבנה</v>
      </c>
      <c r="D7830" s="1" t="s">
        <v>12105</v>
      </c>
      <c r="E7830" s="1"/>
      <c r="F7830" s="2">
        <v>2</v>
      </c>
      <c r="G7830" s="2">
        <f>INDEX(תוצאות_בחירות,MATCH(C7830,siot!$F$3:$F$1887,0),27)</f>
        <v>1</v>
      </c>
      <c r="H7830" s="2" t="b">
        <f t="shared" si="245"/>
        <v>0</v>
      </c>
      <c r="I7830" s="1" t="s">
        <v>2</v>
      </c>
      <c r="J7830" s="1" t="s">
        <v>12119</v>
      </c>
      <c r="K7830" s="1"/>
    </row>
    <row r="7831" spans="1:11" hidden="1">
      <c r="A7831" s="1" t="s">
        <v>12046</v>
      </c>
      <c r="B7831" s="1" t="s">
        <v>1007</v>
      </c>
      <c r="C7831" s="48" t="str">
        <f t="shared" si="244"/>
        <v>טב יבנה</v>
      </c>
      <c r="D7831" s="1" t="s">
        <v>12105</v>
      </c>
      <c r="E7831" s="1"/>
      <c r="F7831" s="2">
        <v>3</v>
      </c>
      <c r="G7831" s="2">
        <f>INDEX(תוצאות_בחירות,MATCH(C7831,siot!$F$3:$F$1887,0),27)</f>
        <v>1</v>
      </c>
      <c r="H7831" s="2" t="b">
        <f t="shared" si="245"/>
        <v>0</v>
      </c>
      <c r="I7831" s="1" t="s">
        <v>2</v>
      </c>
      <c r="J7831" s="1" t="s">
        <v>12118</v>
      </c>
      <c r="K7831" s="1"/>
    </row>
    <row r="7832" spans="1:11" hidden="1">
      <c r="A7832" s="1" t="s">
        <v>12046</v>
      </c>
      <c r="B7832" s="1" t="s">
        <v>1007</v>
      </c>
      <c r="C7832" s="48" t="str">
        <f t="shared" si="244"/>
        <v>טב יבנה</v>
      </c>
      <c r="D7832" s="1" t="s">
        <v>12105</v>
      </c>
      <c r="E7832" s="1"/>
      <c r="F7832" s="2">
        <v>4</v>
      </c>
      <c r="G7832" s="2">
        <f>INDEX(תוצאות_בחירות,MATCH(C7832,siot!$F$3:$F$1887,0),27)</f>
        <v>1</v>
      </c>
      <c r="H7832" s="2" t="b">
        <f t="shared" si="245"/>
        <v>0</v>
      </c>
      <c r="I7832" s="1" t="s">
        <v>2</v>
      </c>
      <c r="J7832" s="1" t="s">
        <v>12117</v>
      </c>
      <c r="K7832" s="1"/>
    </row>
    <row r="7833" spans="1:11" hidden="1">
      <c r="A7833" s="1" t="s">
        <v>12046</v>
      </c>
      <c r="B7833" s="1" t="s">
        <v>1007</v>
      </c>
      <c r="C7833" s="48" t="str">
        <f t="shared" si="244"/>
        <v>טב יבנה</v>
      </c>
      <c r="D7833" s="1" t="s">
        <v>12105</v>
      </c>
      <c r="E7833" s="1"/>
      <c r="F7833" s="2">
        <v>5</v>
      </c>
      <c r="G7833" s="2">
        <f>INDEX(תוצאות_בחירות,MATCH(C7833,siot!$F$3:$F$1887,0),27)</f>
        <v>1</v>
      </c>
      <c r="H7833" s="2" t="b">
        <f t="shared" si="245"/>
        <v>0</v>
      </c>
      <c r="I7833" s="1" t="s">
        <v>2</v>
      </c>
      <c r="J7833" s="1" t="s">
        <v>12116</v>
      </c>
      <c r="K7833" s="1"/>
    </row>
    <row r="7834" spans="1:11" hidden="1">
      <c r="A7834" s="1" t="s">
        <v>12046</v>
      </c>
      <c r="B7834" s="1" t="s">
        <v>1007</v>
      </c>
      <c r="C7834" s="48" t="str">
        <f t="shared" si="244"/>
        <v>טב יבנה</v>
      </c>
      <c r="D7834" s="1" t="s">
        <v>12105</v>
      </c>
      <c r="E7834" s="1"/>
      <c r="F7834" s="2">
        <v>6</v>
      </c>
      <c r="G7834" s="2">
        <f>INDEX(תוצאות_בחירות,MATCH(C7834,siot!$F$3:$F$1887,0),27)</f>
        <v>1</v>
      </c>
      <c r="H7834" s="2" t="b">
        <f t="shared" si="245"/>
        <v>0</v>
      </c>
      <c r="I7834" s="1" t="s">
        <v>2</v>
      </c>
      <c r="J7834" s="1" t="s">
        <v>12115</v>
      </c>
      <c r="K7834" s="1"/>
    </row>
    <row r="7835" spans="1:11" hidden="1">
      <c r="A7835" s="1" t="s">
        <v>12046</v>
      </c>
      <c r="B7835" s="1" t="s">
        <v>1007</v>
      </c>
      <c r="C7835" s="48" t="str">
        <f t="shared" si="244"/>
        <v>טב יבנה</v>
      </c>
      <c r="D7835" s="1" t="s">
        <v>12105</v>
      </c>
      <c r="E7835" s="1"/>
      <c r="F7835" s="2">
        <v>7</v>
      </c>
      <c r="G7835" s="2">
        <f>INDEX(תוצאות_בחירות,MATCH(C7835,siot!$F$3:$F$1887,0),27)</f>
        <v>1</v>
      </c>
      <c r="H7835" s="2" t="b">
        <f t="shared" si="245"/>
        <v>0</v>
      </c>
      <c r="I7835" s="1" t="s">
        <v>2</v>
      </c>
      <c r="J7835" s="1" t="s">
        <v>12114</v>
      </c>
      <c r="K7835" s="1"/>
    </row>
    <row r="7836" spans="1:11" hidden="1">
      <c r="A7836" s="1" t="s">
        <v>12046</v>
      </c>
      <c r="B7836" s="1" t="s">
        <v>1007</v>
      </c>
      <c r="C7836" s="48" t="str">
        <f t="shared" si="244"/>
        <v>טב יבנה</v>
      </c>
      <c r="D7836" s="1" t="s">
        <v>12105</v>
      </c>
      <c r="E7836" s="1"/>
      <c r="F7836" s="2">
        <v>8</v>
      </c>
      <c r="G7836" s="2">
        <f>INDEX(תוצאות_בחירות,MATCH(C7836,siot!$F$3:$F$1887,0),27)</f>
        <v>1</v>
      </c>
      <c r="H7836" s="2" t="b">
        <f t="shared" si="245"/>
        <v>0</v>
      </c>
      <c r="I7836" s="1" t="s">
        <v>2</v>
      </c>
      <c r="J7836" s="1" t="s">
        <v>12113</v>
      </c>
      <c r="K7836" s="1"/>
    </row>
    <row r="7837" spans="1:11" hidden="1">
      <c r="A7837" s="1" t="s">
        <v>12046</v>
      </c>
      <c r="B7837" s="1" t="s">
        <v>1007</v>
      </c>
      <c r="C7837" s="48" t="str">
        <f t="shared" si="244"/>
        <v>טב יבנה</v>
      </c>
      <c r="D7837" s="1" t="s">
        <v>12105</v>
      </c>
      <c r="E7837" s="1"/>
      <c r="F7837" s="2">
        <v>9</v>
      </c>
      <c r="G7837" s="2">
        <f>INDEX(תוצאות_בחירות,MATCH(C7837,siot!$F$3:$F$1887,0),27)</f>
        <v>1</v>
      </c>
      <c r="H7837" s="2" t="b">
        <f t="shared" si="245"/>
        <v>0</v>
      </c>
      <c r="I7837" s="1" t="s">
        <v>2</v>
      </c>
      <c r="J7837" s="1" t="s">
        <v>12112</v>
      </c>
      <c r="K7837" s="1"/>
    </row>
    <row r="7838" spans="1:11" hidden="1">
      <c r="A7838" s="1" t="s">
        <v>12046</v>
      </c>
      <c r="B7838" s="1" t="s">
        <v>1007</v>
      </c>
      <c r="C7838" s="48" t="str">
        <f t="shared" si="244"/>
        <v>טב יבנה</v>
      </c>
      <c r="D7838" s="1" t="s">
        <v>12105</v>
      </c>
      <c r="E7838" s="1"/>
      <c r="F7838" s="2">
        <v>10</v>
      </c>
      <c r="G7838" s="2">
        <f>INDEX(תוצאות_בחירות,MATCH(C7838,siot!$F$3:$F$1887,0),27)</f>
        <v>1</v>
      </c>
      <c r="H7838" s="2" t="b">
        <f t="shared" si="245"/>
        <v>0</v>
      </c>
      <c r="I7838" s="1" t="s">
        <v>2</v>
      </c>
      <c r="J7838" s="1" t="s">
        <v>12111</v>
      </c>
      <c r="K7838" s="1"/>
    </row>
    <row r="7839" spans="1:11" hidden="1">
      <c r="A7839" s="1" t="s">
        <v>12046</v>
      </c>
      <c r="B7839" s="1" t="s">
        <v>1007</v>
      </c>
      <c r="C7839" s="48" t="str">
        <f t="shared" si="244"/>
        <v>טב יבנה</v>
      </c>
      <c r="D7839" s="1" t="s">
        <v>12105</v>
      </c>
      <c r="E7839" s="1"/>
      <c r="F7839" s="2">
        <v>11</v>
      </c>
      <c r="G7839" s="2">
        <f>INDEX(תוצאות_בחירות,MATCH(C7839,siot!$F$3:$F$1887,0),27)</f>
        <v>1</v>
      </c>
      <c r="H7839" s="2" t="b">
        <f t="shared" si="245"/>
        <v>0</v>
      </c>
      <c r="I7839" s="1" t="s">
        <v>2</v>
      </c>
      <c r="J7839" s="1" t="s">
        <v>12110</v>
      </c>
      <c r="K7839" s="1"/>
    </row>
    <row r="7840" spans="1:11" hidden="1">
      <c r="A7840" s="1" t="s">
        <v>12046</v>
      </c>
      <c r="B7840" s="1" t="s">
        <v>1007</v>
      </c>
      <c r="C7840" s="48" t="str">
        <f t="shared" si="244"/>
        <v>טב יבנה</v>
      </c>
      <c r="D7840" s="1" t="s">
        <v>12105</v>
      </c>
      <c r="E7840" s="1"/>
      <c r="F7840" s="2">
        <v>12</v>
      </c>
      <c r="G7840" s="2">
        <f>INDEX(תוצאות_בחירות,MATCH(C7840,siot!$F$3:$F$1887,0),27)</f>
        <v>1</v>
      </c>
      <c r="H7840" s="2" t="b">
        <f t="shared" si="245"/>
        <v>0</v>
      </c>
      <c r="I7840" s="1" t="s">
        <v>2</v>
      </c>
      <c r="J7840" s="1" t="s">
        <v>12109</v>
      </c>
      <c r="K7840" s="1"/>
    </row>
    <row r="7841" spans="1:11" hidden="1">
      <c r="A7841" s="1" t="s">
        <v>12046</v>
      </c>
      <c r="B7841" s="1" t="s">
        <v>1007</v>
      </c>
      <c r="C7841" s="48" t="str">
        <f t="shared" si="244"/>
        <v>טב יבנה</v>
      </c>
      <c r="D7841" s="1" t="s">
        <v>12105</v>
      </c>
      <c r="E7841" s="1"/>
      <c r="F7841" s="2">
        <v>13</v>
      </c>
      <c r="G7841" s="2">
        <f>INDEX(תוצאות_בחירות,MATCH(C7841,siot!$F$3:$F$1887,0),27)</f>
        <v>1</v>
      </c>
      <c r="H7841" s="2" t="b">
        <f t="shared" si="245"/>
        <v>0</v>
      </c>
      <c r="I7841" s="1" t="s">
        <v>2</v>
      </c>
      <c r="J7841" s="1" t="s">
        <v>12108</v>
      </c>
      <c r="K7841" s="1"/>
    </row>
    <row r="7842" spans="1:11" hidden="1">
      <c r="A7842" s="1" t="s">
        <v>12046</v>
      </c>
      <c r="B7842" s="1" t="s">
        <v>1007</v>
      </c>
      <c r="C7842" s="48" t="str">
        <f t="shared" si="244"/>
        <v>טב יבנה</v>
      </c>
      <c r="D7842" s="1" t="s">
        <v>12105</v>
      </c>
      <c r="E7842" s="1"/>
      <c r="F7842" s="2">
        <v>14</v>
      </c>
      <c r="G7842" s="2">
        <f>INDEX(תוצאות_בחירות,MATCH(C7842,siot!$F$3:$F$1887,0),27)</f>
        <v>1</v>
      </c>
      <c r="H7842" s="2" t="b">
        <f t="shared" si="245"/>
        <v>0</v>
      </c>
      <c r="I7842" s="1" t="s">
        <v>2</v>
      </c>
      <c r="J7842" s="1" t="s">
        <v>12107</v>
      </c>
      <c r="K7842" s="1"/>
    </row>
    <row r="7843" spans="1:11" hidden="1">
      <c r="A7843" s="1" t="s">
        <v>12046</v>
      </c>
      <c r="B7843" s="1" t="s">
        <v>1007</v>
      </c>
      <c r="C7843" s="48" t="str">
        <f t="shared" si="244"/>
        <v>טב יבנה</v>
      </c>
      <c r="D7843" s="1" t="s">
        <v>12105</v>
      </c>
      <c r="E7843" s="1"/>
      <c r="F7843" s="2">
        <v>15</v>
      </c>
      <c r="G7843" s="2">
        <f>INDEX(תוצאות_בחירות,MATCH(C7843,siot!$F$3:$F$1887,0),27)</f>
        <v>1</v>
      </c>
      <c r="H7843" s="2" t="b">
        <f t="shared" si="245"/>
        <v>0</v>
      </c>
      <c r="I7843" s="1" t="s">
        <v>2</v>
      </c>
      <c r="J7843" s="1" t="s">
        <v>12106</v>
      </c>
      <c r="K7843" s="1"/>
    </row>
    <row r="7844" spans="1:11" hidden="1">
      <c r="A7844" s="1" t="s">
        <v>12046</v>
      </c>
      <c r="B7844" s="1" t="s">
        <v>1007</v>
      </c>
      <c r="C7844" s="48" t="str">
        <f t="shared" si="244"/>
        <v>טב יבנה</v>
      </c>
      <c r="D7844" s="1" t="s">
        <v>12105</v>
      </c>
      <c r="E7844" s="1"/>
      <c r="F7844" s="2">
        <v>16</v>
      </c>
      <c r="G7844" s="2">
        <f>INDEX(תוצאות_בחירות,MATCH(C7844,siot!$F$3:$F$1887,0),27)</f>
        <v>1</v>
      </c>
      <c r="H7844" s="2" t="b">
        <f t="shared" si="245"/>
        <v>0</v>
      </c>
      <c r="I7844" s="1" t="s">
        <v>2</v>
      </c>
      <c r="J7844" s="1" t="s">
        <v>12104</v>
      </c>
      <c r="K7844" s="1"/>
    </row>
    <row r="7845" spans="1:11" hidden="1">
      <c r="A7845" s="1" t="s">
        <v>12046</v>
      </c>
      <c r="B7845" s="1" t="s">
        <v>1186</v>
      </c>
      <c r="C7845" s="48" t="str">
        <f t="shared" si="244"/>
        <v>יש יבנה</v>
      </c>
      <c r="D7845" s="1" t="s">
        <v>12092</v>
      </c>
      <c r="E7845" s="1" t="s">
        <v>18</v>
      </c>
      <c r="F7845" s="2" t="s">
        <v>19548</v>
      </c>
      <c r="G7845" s="2">
        <f>INDEX(תוצאות_בחירות,MATCH(C7845,siot!$F$3:$F$1887,0),27)</f>
        <v>6</v>
      </c>
      <c r="H7845" s="2" t="b">
        <f t="shared" si="245"/>
        <v>0</v>
      </c>
      <c r="I7845" s="1"/>
      <c r="J7845" s="1"/>
      <c r="K7845" s="1"/>
    </row>
    <row r="7846" spans="1:11">
      <c r="A7846" s="1" t="s">
        <v>12046</v>
      </c>
      <c r="B7846" s="1" t="s">
        <v>1186</v>
      </c>
      <c r="C7846" s="48" t="str">
        <f t="shared" si="244"/>
        <v>יש יבנה</v>
      </c>
      <c r="D7846" s="1" t="s">
        <v>12092</v>
      </c>
      <c r="E7846" s="1" t="s">
        <v>17</v>
      </c>
      <c r="F7846" s="2">
        <v>1</v>
      </c>
      <c r="G7846" s="2">
        <f>INDEX(תוצאות_בחירות,MATCH(C7846,siot!$F$3:$F$1887,0),27)</f>
        <v>6</v>
      </c>
      <c r="H7846" s="2" t="b">
        <f t="shared" si="245"/>
        <v>1</v>
      </c>
      <c r="I7846" s="1" t="s">
        <v>2</v>
      </c>
      <c r="J7846" s="1" t="s">
        <v>12103</v>
      </c>
      <c r="K7846" s="1"/>
    </row>
    <row r="7847" spans="1:11">
      <c r="A7847" s="1" t="s">
        <v>12046</v>
      </c>
      <c r="B7847" s="1" t="s">
        <v>1186</v>
      </c>
      <c r="C7847" s="48" t="str">
        <f t="shared" si="244"/>
        <v>יש יבנה</v>
      </c>
      <c r="D7847" s="1" t="s">
        <v>12092</v>
      </c>
      <c r="E7847" s="1"/>
      <c r="F7847" s="2">
        <v>2</v>
      </c>
      <c r="G7847" s="2">
        <f>INDEX(תוצאות_בחירות,MATCH(C7847,siot!$F$3:$F$1887,0),27)</f>
        <v>6</v>
      </c>
      <c r="H7847" s="2" t="b">
        <f t="shared" si="245"/>
        <v>1</v>
      </c>
      <c r="I7847" s="1" t="s">
        <v>2</v>
      </c>
      <c r="J7847" s="1" t="s">
        <v>12102</v>
      </c>
      <c r="K7847" s="1"/>
    </row>
    <row r="7848" spans="1:11">
      <c r="A7848" s="1" t="s">
        <v>12046</v>
      </c>
      <c r="B7848" s="1" t="s">
        <v>1186</v>
      </c>
      <c r="C7848" s="48" t="str">
        <f t="shared" si="244"/>
        <v>יש יבנה</v>
      </c>
      <c r="D7848" s="1" t="s">
        <v>12092</v>
      </c>
      <c r="E7848" s="1"/>
      <c r="F7848" s="2">
        <v>3</v>
      </c>
      <c r="G7848" s="2">
        <f>INDEX(תוצאות_בחירות,MATCH(C7848,siot!$F$3:$F$1887,0),27)</f>
        <v>6</v>
      </c>
      <c r="H7848" s="2" t="b">
        <f t="shared" si="245"/>
        <v>1</v>
      </c>
      <c r="I7848" s="1" t="s">
        <v>2</v>
      </c>
      <c r="J7848" s="1" t="s">
        <v>12101</v>
      </c>
      <c r="K7848" s="1"/>
    </row>
    <row r="7849" spans="1:11">
      <c r="A7849" s="1" t="s">
        <v>12046</v>
      </c>
      <c r="B7849" s="1" t="s">
        <v>1186</v>
      </c>
      <c r="C7849" s="48" t="str">
        <f t="shared" si="244"/>
        <v>יש יבנה</v>
      </c>
      <c r="D7849" s="1" t="s">
        <v>12092</v>
      </c>
      <c r="E7849" s="1"/>
      <c r="F7849" s="2">
        <v>4</v>
      </c>
      <c r="G7849" s="2">
        <f>INDEX(תוצאות_בחירות,MATCH(C7849,siot!$F$3:$F$1887,0),27)</f>
        <v>6</v>
      </c>
      <c r="H7849" s="2" t="b">
        <f t="shared" si="245"/>
        <v>1</v>
      </c>
      <c r="I7849" s="1" t="s">
        <v>2</v>
      </c>
      <c r="J7849" s="1" t="s">
        <v>12100</v>
      </c>
      <c r="K7849" s="1"/>
    </row>
    <row r="7850" spans="1:11">
      <c r="A7850" s="1" t="s">
        <v>12046</v>
      </c>
      <c r="B7850" s="1" t="s">
        <v>1186</v>
      </c>
      <c r="C7850" s="48" t="str">
        <f t="shared" si="244"/>
        <v>יש יבנה</v>
      </c>
      <c r="D7850" s="1" t="s">
        <v>12092</v>
      </c>
      <c r="E7850" s="1"/>
      <c r="F7850" s="2">
        <v>5</v>
      </c>
      <c r="G7850" s="2">
        <f>INDEX(תוצאות_בחירות,MATCH(C7850,siot!$F$3:$F$1887,0),27)</f>
        <v>6</v>
      </c>
      <c r="H7850" s="2" t="b">
        <f t="shared" si="245"/>
        <v>1</v>
      </c>
      <c r="I7850" s="1" t="s">
        <v>2</v>
      </c>
      <c r="J7850" s="1" t="s">
        <v>12099</v>
      </c>
      <c r="K7850" s="1"/>
    </row>
    <row r="7851" spans="1:11">
      <c r="A7851" s="1" t="s">
        <v>12046</v>
      </c>
      <c r="B7851" s="1" t="s">
        <v>1186</v>
      </c>
      <c r="C7851" s="48" t="str">
        <f t="shared" si="244"/>
        <v>יש יבנה</v>
      </c>
      <c r="D7851" s="1" t="s">
        <v>12092</v>
      </c>
      <c r="E7851" s="1"/>
      <c r="F7851" s="2">
        <v>6</v>
      </c>
      <c r="G7851" s="2">
        <f>INDEX(תוצאות_בחירות,MATCH(C7851,siot!$F$3:$F$1887,0),27)</f>
        <v>6</v>
      </c>
      <c r="H7851" s="2" t="b">
        <f t="shared" si="245"/>
        <v>1</v>
      </c>
      <c r="I7851" s="1" t="s">
        <v>2</v>
      </c>
      <c r="J7851" s="1" t="s">
        <v>12098</v>
      </c>
      <c r="K7851" s="1"/>
    </row>
    <row r="7852" spans="1:11" hidden="1">
      <c r="A7852" s="1" t="s">
        <v>12046</v>
      </c>
      <c r="B7852" s="1" t="s">
        <v>1186</v>
      </c>
      <c r="C7852" s="48" t="str">
        <f t="shared" si="244"/>
        <v>יש יבנה</v>
      </c>
      <c r="D7852" s="1" t="s">
        <v>12092</v>
      </c>
      <c r="E7852" s="1"/>
      <c r="F7852" s="2">
        <v>7</v>
      </c>
      <c r="G7852" s="2">
        <f>INDEX(תוצאות_בחירות,MATCH(C7852,siot!$F$3:$F$1887,0),27)</f>
        <v>6</v>
      </c>
      <c r="H7852" s="2" t="b">
        <f t="shared" si="245"/>
        <v>0</v>
      </c>
      <c r="I7852" s="1" t="s">
        <v>2</v>
      </c>
      <c r="J7852" s="1" t="s">
        <v>12097</v>
      </c>
      <c r="K7852" s="1"/>
    </row>
    <row r="7853" spans="1:11" hidden="1">
      <c r="A7853" s="1" t="s">
        <v>12046</v>
      </c>
      <c r="B7853" s="1" t="s">
        <v>1186</v>
      </c>
      <c r="C7853" s="48" t="str">
        <f t="shared" si="244"/>
        <v>יש יבנה</v>
      </c>
      <c r="D7853" s="1" t="s">
        <v>12092</v>
      </c>
      <c r="E7853" s="1"/>
      <c r="F7853" s="2">
        <v>8</v>
      </c>
      <c r="G7853" s="2">
        <f>INDEX(תוצאות_בחירות,MATCH(C7853,siot!$F$3:$F$1887,0),27)</f>
        <v>6</v>
      </c>
      <c r="H7853" s="2" t="b">
        <f t="shared" si="245"/>
        <v>0</v>
      </c>
      <c r="I7853" s="1" t="s">
        <v>2</v>
      </c>
      <c r="J7853" s="1" t="s">
        <v>12096</v>
      </c>
      <c r="K7853" s="1"/>
    </row>
    <row r="7854" spans="1:11" hidden="1">
      <c r="A7854" s="1" t="s">
        <v>12046</v>
      </c>
      <c r="B7854" s="1" t="s">
        <v>1186</v>
      </c>
      <c r="C7854" s="48" t="str">
        <f t="shared" si="244"/>
        <v>יש יבנה</v>
      </c>
      <c r="D7854" s="1" t="s">
        <v>12092</v>
      </c>
      <c r="E7854" s="1"/>
      <c r="F7854" s="2">
        <v>9</v>
      </c>
      <c r="G7854" s="2">
        <f>INDEX(תוצאות_בחירות,MATCH(C7854,siot!$F$3:$F$1887,0),27)</f>
        <v>6</v>
      </c>
      <c r="H7854" s="2" t="b">
        <f t="shared" si="245"/>
        <v>0</v>
      </c>
      <c r="I7854" s="1" t="s">
        <v>2</v>
      </c>
      <c r="J7854" s="1" t="s">
        <v>12095</v>
      </c>
      <c r="K7854" s="1"/>
    </row>
    <row r="7855" spans="1:11" hidden="1">
      <c r="A7855" s="1" t="s">
        <v>12046</v>
      </c>
      <c r="B7855" s="1" t="s">
        <v>1186</v>
      </c>
      <c r="C7855" s="48" t="str">
        <f t="shared" si="244"/>
        <v>יש יבנה</v>
      </c>
      <c r="D7855" s="1" t="s">
        <v>12092</v>
      </c>
      <c r="E7855" s="1"/>
      <c r="F7855" s="2">
        <v>10</v>
      </c>
      <c r="G7855" s="2">
        <f>INDEX(תוצאות_בחירות,MATCH(C7855,siot!$F$3:$F$1887,0),27)</f>
        <v>6</v>
      </c>
      <c r="H7855" s="2" t="b">
        <f t="shared" si="245"/>
        <v>0</v>
      </c>
      <c r="I7855" s="1" t="s">
        <v>2</v>
      </c>
      <c r="J7855" s="1" t="s">
        <v>12094</v>
      </c>
      <c r="K7855" s="1"/>
    </row>
    <row r="7856" spans="1:11" hidden="1">
      <c r="A7856" s="1" t="s">
        <v>12046</v>
      </c>
      <c r="B7856" s="1" t="s">
        <v>1186</v>
      </c>
      <c r="C7856" s="48" t="str">
        <f t="shared" si="244"/>
        <v>יש יבנה</v>
      </c>
      <c r="D7856" s="1" t="s">
        <v>12092</v>
      </c>
      <c r="E7856" s="1"/>
      <c r="F7856" s="2">
        <v>11</v>
      </c>
      <c r="G7856" s="2">
        <f>INDEX(תוצאות_בחירות,MATCH(C7856,siot!$F$3:$F$1887,0),27)</f>
        <v>6</v>
      </c>
      <c r="H7856" s="2" t="b">
        <f t="shared" si="245"/>
        <v>0</v>
      </c>
      <c r="I7856" s="1" t="s">
        <v>2</v>
      </c>
      <c r="J7856" s="1" t="s">
        <v>12093</v>
      </c>
      <c r="K7856" s="1"/>
    </row>
    <row r="7857" spans="1:11" hidden="1">
      <c r="A7857" s="1" t="s">
        <v>12046</v>
      </c>
      <c r="B7857" s="1" t="s">
        <v>1186</v>
      </c>
      <c r="C7857" s="48" t="str">
        <f t="shared" si="244"/>
        <v>יש יבנה</v>
      </c>
      <c r="D7857" s="1" t="s">
        <v>12092</v>
      </c>
      <c r="E7857" s="1"/>
      <c r="F7857" s="2">
        <v>12</v>
      </c>
      <c r="G7857" s="2">
        <f>INDEX(תוצאות_בחירות,MATCH(C7857,siot!$F$3:$F$1887,0),27)</f>
        <v>6</v>
      </c>
      <c r="H7857" s="2" t="b">
        <f t="shared" si="245"/>
        <v>0</v>
      </c>
      <c r="I7857" s="1" t="s">
        <v>2</v>
      </c>
      <c r="J7857" s="1" t="s">
        <v>12091</v>
      </c>
      <c r="K7857" s="1"/>
    </row>
    <row r="7858" spans="1:11" hidden="1">
      <c r="A7858" s="1" t="s">
        <v>12046</v>
      </c>
      <c r="B7858" s="1" t="s">
        <v>126</v>
      </c>
      <c r="C7858" s="48" t="str">
        <f t="shared" si="244"/>
        <v>מחל יבנה</v>
      </c>
      <c r="D7858" s="1" t="s">
        <v>1624</v>
      </c>
      <c r="E7858" s="1" t="s">
        <v>3</v>
      </c>
      <c r="F7858" s="2" t="s">
        <v>19548</v>
      </c>
      <c r="G7858" s="2">
        <f>INDEX(תוצאות_בחירות,MATCH(C7858,siot!$F$3:$F$1887,0),27)</f>
        <v>1</v>
      </c>
      <c r="H7858" s="2" t="b">
        <f t="shared" si="245"/>
        <v>0</v>
      </c>
      <c r="I7858" s="1"/>
      <c r="J7858" s="1"/>
      <c r="K7858" s="1"/>
    </row>
    <row r="7859" spans="1:11">
      <c r="A7859" s="1" t="s">
        <v>12046</v>
      </c>
      <c r="B7859" s="1" t="s">
        <v>126</v>
      </c>
      <c r="C7859" s="48" t="str">
        <f t="shared" si="244"/>
        <v>מחל יבנה</v>
      </c>
      <c r="D7859" s="1" t="s">
        <v>1624</v>
      </c>
      <c r="E7859" s="1"/>
      <c r="F7859" s="2">
        <v>1</v>
      </c>
      <c r="G7859" s="2">
        <f>INDEX(תוצאות_בחירות,MATCH(C7859,siot!$F$3:$F$1887,0),27)</f>
        <v>1</v>
      </c>
      <c r="H7859" s="2" t="b">
        <f t="shared" si="245"/>
        <v>1</v>
      </c>
      <c r="I7859" s="1" t="s">
        <v>2</v>
      </c>
      <c r="J7859" s="1" t="s">
        <v>12090</v>
      </c>
      <c r="K7859" s="1"/>
    </row>
    <row r="7860" spans="1:11" hidden="1">
      <c r="A7860" s="1" t="s">
        <v>12046</v>
      </c>
      <c r="B7860" s="1" t="s">
        <v>126</v>
      </c>
      <c r="C7860" s="48" t="str">
        <f t="shared" si="244"/>
        <v>מחל יבנה</v>
      </c>
      <c r="D7860" s="1" t="s">
        <v>1624</v>
      </c>
      <c r="E7860" s="1"/>
      <c r="F7860" s="2">
        <v>2</v>
      </c>
      <c r="G7860" s="2">
        <f>INDEX(תוצאות_בחירות,MATCH(C7860,siot!$F$3:$F$1887,0),27)</f>
        <v>1</v>
      </c>
      <c r="H7860" s="2" t="b">
        <f t="shared" si="245"/>
        <v>0</v>
      </c>
      <c r="I7860" s="1" t="s">
        <v>2</v>
      </c>
      <c r="J7860" s="1" t="s">
        <v>12089</v>
      </c>
      <c r="K7860" s="1"/>
    </row>
    <row r="7861" spans="1:11" hidden="1">
      <c r="A7861" s="1" t="s">
        <v>12046</v>
      </c>
      <c r="B7861" s="1" t="s">
        <v>126</v>
      </c>
      <c r="C7861" s="48" t="str">
        <f t="shared" si="244"/>
        <v>מחל יבנה</v>
      </c>
      <c r="D7861" s="1" t="s">
        <v>1624</v>
      </c>
      <c r="E7861" s="1"/>
      <c r="F7861" s="2">
        <v>3</v>
      </c>
      <c r="G7861" s="2">
        <f>INDEX(תוצאות_בחירות,MATCH(C7861,siot!$F$3:$F$1887,0),27)</f>
        <v>1</v>
      </c>
      <c r="H7861" s="2" t="b">
        <f t="shared" si="245"/>
        <v>0</v>
      </c>
      <c r="I7861" s="1" t="s">
        <v>2</v>
      </c>
      <c r="J7861" s="1" t="s">
        <v>12088</v>
      </c>
      <c r="K7861" s="1"/>
    </row>
    <row r="7862" spans="1:11" hidden="1">
      <c r="A7862" s="1" t="s">
        <v>12046</v>
      </c>
      <c r="B7862" s="1" t="s">
        <v>126</v>
      </c>
      <c r="C7862" s="48" t="str">
        <f t="shared" si="244"/>
        <v>מחל יבנה</v>
      </c>
      <c r="D7862" s="1" t="s">
        <v>1624</v>
      </c>
      <c r="E7862" s="1"/>
      <c r="F7862" s="2">
        <v>4</v>
      </c>
      <c r="G7862" s="2">
        <f>INDEX(תוצאות_בחירות,MATCH(C7862,siot!$F$3:$F$1887,0),27)</f>
        <v>1</v>
      </c>
      <c r="H7862" s="2" t="b">
        <f t="shared" si="245"/>
        <v>0</v>
      </c>
      <c r="I7862" s="1" t="s">
        <v>2</v>
      </c>
      <c r="J7862" s="1" t="s">
        <v>12087</v>
      </c>
      <c r="K7862" s="1"/>
    </row>
    <row r="7863" spans="1:11" hidden="1">
      <c r="A7863" s="1" t="s">
        <v>12046</v>
      </c>
      <c r="B7863" s="1" t="s">
        <v>126</v>
      </c>
      <c r="C7863" s="48" t="str">
        <f t="shared" si="244"/>
        <v>מחל יבנה</v>
      </c>
      <c r="D7863" s="1" t="s">
        <v>1624</v>
      </c>
      <c r="E7863" s="1"/>
      <c r="F7863" s="2">
        <v>5</v>
      </c>
      <c r="G7863" s="2">
        <f>INDEX(תוצאות_בחירות,MATCH(C7863,siot!$F$3:$F$1887,0),27)</f>
        <v>1</v>
      </c>
      <c r="H7863" s="2" t="b">
        <f t="shared" si="245"/>
        <v>0</v>
      </c>
      <c r="I7863" s="1" t="s">
        <v>2</v>
      </c>
      <c r="J7863" s="1" t="s">
        <v>12086</v>
      </c>
      <c r="K7863" s="1"/>
    </row>
    <row r="7864" spans="1:11" hidden="1">
      <c r="A7864" s="1" t="s">
        <v>12046</v>
      </c>
      <c r="B7864" s="1" t="s">
        <v>126</v>
      </c>
      <c r="C7864" s="48" t="str">
        <f t="shared" si="244"/>
        <v>מחל יבנה</v>
      </c>
      <c r="D7864" s="1" t="s">
        <v>1624</v>
      </c>
      <c r="E7864" s="1"/>
      <c r="F7864" s="2">
        <v>6</v>
      </c>
      <c r="G7864" s="2">
        <f>INDEX(תוצאות_בחירות,MATCH(C7864,siot!$F$3:$F$1887,0),27)</f>
        <v>1</v>
      </c>
      <c r="H7864" s="2" t="b">
        <f t="shared" si="245"/>
        <v>0</v>
      </c>
      <c r="I7864" s="1" t="s">
        <v>2</v>
      </c>
      <c r="J7864" s="1" t="s">
        <v>5085</v>
      </c>
      <c r="K7864" s="1"/>
    </row>
    <row r="7865" spans="1:11" hidden="1">
      <c r="A7865" s="1" t="s">
        <v>12046</v>
      </c>
      <c r="B7865" s="1" t="s">
        <v>126</v>
      </c>
      <c r="C7865" s="48" t="str">
        <f t="shared" si="244"/>
        <v>מחל יבנה</v>
      </c>
      <c r="D7865" s="1" t="s">
        <v>1624</v>
      </c>
      <c r="E7865" s="1"/>
      <c r="F7865" s="2">
        <v>7</v>
      </c>
      <c r="G7865" s="2">
        <f>INDEX(תוצאות_בחירות,MATCH(C7865,siot!$F$3:$F$1887,0),27)</f>
        <v>1</v>
      </c>
      <c r="H7865" s="2" t="b">
        <f t="shared" si="245"/>
        <v>0</v>
      </c>
      <c r="I7865" s="1" t="s">
        <v>2</v>
      </c>
      <c r="J7865" s="1" t="s">
        <v>12085</v>
      </c>
      <c r="K7865" s="1"/>
    </row>
    <row r="7866" spans="1:11" hidden="1">
      <c r="A7866" s="1" t="s">
        <v>12046</v>
      </c>
      <c r="B7866" s="1" t="s">
        <v>1059</v>
      </c>
      <c r="C7866" s="48" t="str">
        <f t="shared" si="244"/>
        <v>ע יבנה</v>
      </c>
      <c r="D7866" s="1" t="s">
        <v>12080</v>
      </c>
      <c r="E7866" s="1" t="s">
        <v>3</v>
      </c>
      <c r="F7866" s="2" t="s">
        <v>19548</v>
      </c>
      <c r="G7866" s="2">
        <f>INDEX(תוצאות_בחירות,MATCH(C7866,siot!$F$3:$F$1887,0),27)</f>
        <v>0</v>
      </c>
      <c r="H7866" s="2" t="b">
        <f t="shared" si="245"/>
        <v>0</v>
      </c>
      <c r="I7866" s="1"/>
      <c r="J7866" s="1"/>
      <c r="K7866" s="1"/>
    </row>
    <row r="7867" spans="1:11" hidden="1">
      <c r="A7867" s="1" t="s">
        <v>12046</v>
      </c>
      <c r="B7867" s="1" t="s">
        <v>1059</v>
      </c>
      <c r="C7867" s="48" t="str">
        <f t="shared" si="244"/>
        <v>ע יבנה</v>
      </c>
      <c r="D7867" s="1" t="s">
        <v>12080</v>
      </c>
      <c r="E7867" s="1"/>
      <c r="F7867" s="2">
        <v>1</v>
      </c>
      <c r="G7867" s="2">
        <f>INDEX(תוצאות_בחירות,MATCH(C7867,siot!$F$3:$F$1887,0),27)</f>
        <v>0</v>
      </c>
      <c r="H7867" s="2" t="b">
        <f t="shared" si="245"/>
        <v>0</v>
      </c>
      <c r="I7867" s="1" t="s">
        <v>2</v>
      </c>
      <c r="J7867" s="1" t="s">
        <v>12084</v>
      </c>
      <c r="K7867" s="1"/>
    </row>
    <row r="7868" spans="1:11" hidden="1">
      <c r="A7868" s="1" t="s">
        <v>12046</v>
      </c>
      <c r="B7868" s="1" t="s">
        <v>1059</v>
      </c>
      <c r="C7868" s="48" t="str">
        <f t="shared" si="244"/>
        <v>ע יבנה</v>
      </c>
      <c r="D7868" s="1" t="s">
        <v>12080</v>
      </c>
      <c r="E7868" s="1"/>
      <c r="F7868" s="2">
        <v>2</v>
      </c>
      <c r="G7868" s="2">
        <f>INDEX(תוצאות_בחירות,MATCH(C7868,siot!$F$3:$F$1887,0),27)</f>
        <v>0</v>
      </c>
      <c r="H7868" s="2" t="b">
        <f t="shared" si="245"/>
        <v>0</v>
      </c>
      <c r="I7868" s="1" t="s">
        <v>2</v>
      </c>
      <c r="J7868" s="1" t="s">
        <v>9694</v>
      </c>
      <c r="K7868" s="1"/>
    </row>
    <row r="7869" spans="1:11" hidden="1">
      <c r="A7869" s="1" t="s">
        <v>12046</v>
      </c>
      <c r="B7869" s="1" t="s">
        <v>1059</v>
      </c>
      <c r="C7869" s="48" t="str">
        <f t="shared" si="244"/>
        <v>ע יבנה</v>
      </c>
      <c r="D7869" s="1" t="s">
        <v>12080</v>
      </c>
      <c r="E7869" s="1"/>
      <c r="F7869" s="2">
        <v>3</v>
      </c>
      <c r="G7869" s="2">
        <f>INDEX(תוצאות_בחירות,MATCH(C7869,siot!$F$3:$F$1887,0),27)</f>
        <v>0</v>
      </c>
      <c r="H7869" s="2" t="b">
        <f t="shared" si="245"/>
        <v>0</v>
      </c>
      <c r="I7869" s="1" t="s">
        <v>2</v>
      </c>
      <c r="J7869" s="1" t="s">
        <v>12083</v>
      </c>
      <c r="K7869" s="1"/>
    </row>
    <row r="7870" spans="1:11" hidden="1">
      <c r="A7870" s="1" t="s">
        <v>12046</v>
      </c>
      <c r="B7870" s="1" t="s">
        <v>1059</v>
      </c>
      <c r="C7870" s="48" t="str">
        <f t="shared" si="244"/>
        <v>ע יבנה</v>
      </c>
      <c r="D7870" s="1" t="s">
        <v>12080</v>
      </c>
      <c r="E7870" s="1"/>
      <c r="F7870" s="2">
        <v>4</v>
      </c>
      <c r="G7870" s="2">
        <f>INDEX(תוצאות_בחירות,MATCH(C7870,siot!$F$3:$F$1887,0),27)</f>
        <v>0</v>
      </c>
      <c r="H7870" s="2" t="b">
        <f t="shared" si="245"/>
        <v>0</v>
      </c>
      <c r="I7870" s="1" t="s">
        <v>2</v>
      </c>
      <c r="J7870" s="1" t="s">
        <v>12082</v>
      </c>
      <c r="K7870" s="1"/>
    </row>
    <row r="7871" spans="1:11" hidden="1">
      <c r="A7871" s="1" t="s">
        <v>12046</v>
      </c>
      <c r="B7871" s="1" t="s">
        <v>1059</v>
      </c>
      <c r="C7871" s="48" t="str">
        <f t="shared" si="244"/>
        <v>ע יבנה</v>
      </c>
      <c r="D7871" s="1" t="s">
        <v>12080</v>
      </c>
      <c r="E7871" s="1"/>
      <c r="F7871" s="2">
        <v>5</v>
      </c>
      <c r="G7871" s="2">
        <f>INDEX(תוצאות_בחירות,MATCH(C7871,siot!$F$3:$F$1887,0),27)</f>
        <v>0</v>
      </c>
      <c r="H7871" s="2" t="b">
        <f t="shared" si="245"/>
        <v>0</v>
      </c>
      <c r="I7871" s="1" t="s">
        <v>2</v>
      </c>
      <c r="J7871" s="1" t="s">
        <v>12081</v>
      </c>
      <c r="K7871" s="1"/>
    </row>
    <row r="7872" spans="1:11" hidden="1">
      <c r="A7872" s="1" t="s">
        <v>12046</v>
      </c>
      <c r="B7872" s="1" t="s">
        <v>1059</v>
      </c>
      <c r="C7872" s="48" t="str">
        <f t="shared" si="244"/>
        <v>ע יבנה</v>
      </c>
      <c r="D7872" s="1" t="s">
        <v>12080</v>
      </c>
      <c r="E7872" s="1"/>
      <c r="F7872" s="2">
        <v>6</v>
      </c>
      <c r="G7872" s="2">
        <f>INDEX(תוצאות_בחירות,MATCH(C7872,siot!$F$3:$F$1887,0),27)</f>
        <v>0</v>
      </c>
      <c r="H7872" s="2" t="b">
        <f t="shared" si="245"/>
        <v>0</v>
      </c>
      <c r="I7872" s="1" t="s">
        <v>2</v>
      </c>
      <c r="J7872" s="1" t="s">
        <v>12079</v>
      </c>
      <c r="K7872" s="1"/>
    </row>
    <row r="7873" spans="1:11" hidden="1">
      <c r="A7873" s="1" t="s">
        <v>12046</v>
      </c>
      <c r="B7873" s="1" t="s">
        <v>9842</v>
      </c>
      <c r="C7873" s="48" t="str">
        <f t="shared" si="244"/>
        <v>עד יבנה</v>
      </c>
      <c r="D7873" s="1" t="s">
        <v>12073</v>
      </c>
      <c r="E7873" s="1" t="s">
        <v>3</v>
      </c>
      <c r="F7873" s="2" t="s">
        <v>19548</v>
      </c>
      <c r="G7873" s="2">
        <f>INDEX(תוצאות_בחירות,MATCH(C7873,siot!$F$3:$F$1887,0),27)</f>
        <v>0</v>
      </c>
      <c r="H7873" s="2" t="b">
        <f t="shared" si="245"/>
        <v>0</v>
      </c>
      <c r="I7873" s="1"/>
      <c r="J7873" s="1"/>
      <c r="K7873" s="1"/>
    </row>
    <row r="7874" spans="1:11" hidden="1">
      <c r="A7874" s="1" t="s">
        <v>12046</v>
      </c>
      <c r="B7874" s="1" t="s">
        <v>9842</v>
      </c>
      <c r="C7874" s="48" t="str">
        <f t="shared" si="244"/>
        <v>עד יבנה</v>
      </c>
      <c r="D7874" s="1" t="s">
        <v>12073</v>
      </c>
      <c r="E7874" s="1"/>
      <c r="F7874" s="2">
        <v>1</v>
      </c>
      <c r="G7874" s="2">
        <f>INDEX(תוצאות_בחירות,MATCH(C7874,siot!$F$3:$F$1887,0),27)</f>
        <v>0</v>
      </c>
      <c r="H7874" s="2" t="b">
        <f t="shared" si="245"/>
        <v>0</v>
      </c>
      <c r="I7874" s="1" t="s">
        <v>2</v>
      </c>
      <c r="J7874" s="1" t="s">
        <v>12078</v>
      </c>
      <c r="K7874" s="1"/>
    </row>
    <row r="7875" spans="1:11" hidden="1">
      <c r="A7875" s="1" t="s">
        <v>12046</v>
      </c>
      <c r="B7875" s="1" t="s">
        <v>9842</v>
      </c>
      <c r="C7875" s="48" t="str">
        <f t="shared" si="244"/>
        <v>עד יבנה</v>
      </c>
      <c r="D7875" s="1" t="s">
        <v>12073</v>
      </c>
      <c r="E7875" s="1"/>
      <c r="F7875" s="2">
        <v>2</v>
      </c>
      <c r="G7875" s="2">
        <f>INDEX(תוצאות_בחירות,MATCH(C7875,siot!$F$3:$F$1887,0),27)</f>
        <v>0</v>
      </c>
      <c r="H7875" s="2" t="b">
        <f t="shared" si="245"/>
        <v>0</v>
      </c>
      <c r="I7875" s="1" t="s">
        <v>2</v>
      </c>
      <c r="J7875" s="1" t="s">
        <v>12077</v>
      </c>
      <c r="K7875" s="1"/>
    </row>
    <row r="7876" spans="1:11" hidden="1">
      <c r="A7876" s="1" t="s">
        <v>12046</v>
      </c>
      <c r="B7876" s="1" t="s">
        <v>9842</v>
      </c>
      <c r="C7876" s="48" t="str">
        <f t="shared" ref="C7876:C7939" si="246">B7876&amp;" "&amp;A7876</f>
        <v>עד יבנה</v>
      </c>
      <c r="D7876" s="1" t="s">
        <v>12073</v>
      </c>
      <c r="E7876" s="1"/>
      <c r="F7876" s="2">
        <v>3</v>
      </c>
      <c r="G7876" s="2">
        <f>INDEX(תוצאות_בחירות,MATCH(C7876,siot!$F$3:$F$1887,0),27)</f>
        <v>0</v>
      </c>
      <c r="H7876" s="2" t="b">
        <f t="shared" ref="H7876:H7939" si="247">IF(OR(F7876&lt;G7876,G7876=F7876),TRUE,FALSE)</f>
        <v>0</v>
      </c>
      <c r="I7876" s="1" t="s">
        <v>2</v>
      </c>
      <c r="J7876" s="1" t="s">
        <v>12076</v>
      </c>
      <c r="K7876" s="1"/>
    </row>
    <row r="7877" spans="1:11" hidden="1">
      <c r="A7877" s="1" t="s">
        <v>12046</v>
      </c>
      <c r="B7877" s="1" t="s">
        <v>9842</v>
      </c>
      <c r="C7877" s="48" t="str">
        <f t="shared" si="246"/>
        <v>עד יבנה</v>
      </c>
      <c r="D7877" s="1" t="s">
        <v>12073</v>
      </c>
      <c r="E7877" s="1"/>
      <c r="F7877" s="2">
        <v>4</v>
      </c>
      <c r="G7877" s="2">
        <f>INDEX(תוצאות_בחירות,MATCH(C7877,siot!$F$3:$F$1887,0),27)</f>
        <v>0</v>
      </c>
      <c r="H7877" s="2" t="b">
        <f t="shared" si="247"/>
        <v>0</v>
      </c>
      <c r="I7877" s="1" t="s">
        <v>2</v>
      </c>
      <c r="J7877" s="1" t="s">
        <v>12075</v>
      </c>
      <c r="K7877" s="1"/>
    </row>
    <row r="7878" spans="1:11" hidden="1">
      <c r="A7878" s="1" t="s">
        <v>12046</v>
      </c>
      <c r="B7878" s="1" t="s">
        <v>9842</v>
      </c>
      <c r="C7878" s="48" t="str">
        <f t="shared" si="246"/>
        <v>עד יבנה</v>
      </c>
      <c r="D7878" s="1" t="s">
        <v>12073</v>
      </c>
      <c r="E7878" s="1"/>
      <c r="F7878" s="2">
        <v>5</v>
      </c>
      <c r="G7878" s="2">
        <f>INDEX(תוצאות_בחירות,MATCH(C7878,siot!$F$3:$F$1887,0),27)</f>
        <v>0</v>
      </c>
      <c r="H7878" s="2" t="b">
        <f t="shared" si="247"/>
        <v>0</v>
      </c>
      <c r="I7878" s="1" t="s">
        <v>2</v>
      </c>
      <c r="J7878" s="1" t="s">
        <v>12074</v>
      </c>
      <c r="K7878" s="1"/>
    </row>
    <row r="7879" spans="1:11" hidden="1">
      <c r="A7879" s="1" t="s">
        <v>12046</v>
      </c>
      <c r="B7879" s="1" t="s">
        <v>9842</v>
      </c>
      <c r="C7879" s="48" t="str">
        <f t="shared" si="246"/>
        <v>עד יבנה</v>
      </c>
      <c r="D7879" s="1" t="s">
        <v>12073</v>
      </c>
      <c r="E7879" s="1"/>
      <c r="F7879" s="2">
        <v>6</v>
      </c>
      <c r="G7879" s="2">
        <f>INDEX(תוצאות_בחירות,MATCH(C7879,siot!$F$3:$F$1887,0),27)</f>
        <v>0</v>
      </c>
      <c r="H7879" s="2" t="b">
        <f t="shared" si="247"/>
        <v>0</v>
      </c>
      <c r="I7879" s="1" t="s">
        <v>2</v>
      </c>
      <c r="J7879" s="1" t="s">
        <v>12072</v>
      </c>
      <c r="K7879" s="1"/>
    </row>
    <row r="7880" spans="1:11" hidden="1">
      <c r="A7880" s="1" t="s">
        <v>12046</v>
      </c>
      <c r="B7880" s="1" t="s">
        <v>639</v>
      </c>
      <c r="C7880" s="48" t="str">
        <f t="shared" si="246"/>
        <v>ר יבנה</v>
      </c>
      <c r="D7880" s="1" t="s">
        <v>12059</v>
      </c>
      <c r="E7880" s="1" t="s">
        <v>18</v>
      </c>
      <c r="F7880" s="2" t="s">
        <v>19548</v>
      </c>
      <c r="G7880" s="2">
        <f>INDEX(תוצאות_בחירות,MATCH(C7880,siot!$F$3:$F$1887,0),27)</f>
        <v>2</v>
      </c>
      <c r="H7880" s="2" t="b">
        <f t="shared" si="247"/>
        <v>0</v>
      </c>
      <c r="I7880" s="1"/>
      <c r="J7880" s="1"/>
      <c r="K7880" s="1"/>
    </row>
    <row r="7881" spans="1:11">
      <c r="A7881" s="1" t="s">
        <v>12046</v>
      </c>
      <c r="B7881" s="1" t="s">
        <v>639</v>
      </c>
      <c r="C7881" s="48" t="str">
        <f t="shared" si="246"/>
        <v>ר יבנה</v>
      </c>
      <c r="D7881" s="1" t="s">
        <v>12059</v>
      </c>
      <c r="E7881" s="1" t="s">
        <v>17</v>
      </c>
      <c r="F7881" s="2">
        <v>1</v>
      </c>
      <c r="G7881" s="2">
        <f>INDEX(תוצאות_בחירות,MATCH(C7881,siot!$F$3:$F$1887,0),27)</f>
        <v>2</v>
      </c>
      <c r="H7881" s="2" t="b">
        <f t="shared" si="247"/>
        <v>1</v>
      </c>
      <c r="I7881" s="1" t="s">
        <v>2</v>
      </c>
      <c r="J7881" s="1" t="s">
        <v>12071</v>
      </c>
      <c r="K7881" s="1">
        <v>1</v>
      </c>
    </row>
    <row r="7882" spans="1:11">
      <c r="A7882" s="1" t="s">
        <v>12046</v>
      </c>
      <c r="B7882" s="1" t="s">
        <v>639</v>
      </c>
      <c r="C7882" s="48" t="str">
        <f t="shared" si="246"/>
        <v>ר יבנה</v>
      </c>
      <c r="D7882" s="1" t="s">
        <v>12059</v>
      </c>
      <c r="E7882" s="1"/>
      <c r="F7882" s="2">
        <v>2</v>
      </c>
      <c r="G7882" s="2">
        <f>INDEX(תוצאות_בחירות,MATCH(C7882,siot!$F$3:$F$1887,0),27)</f>
        <v>2</v>
      </c>
      <c r="H7882" s="2" t="b">
        <f t="shared" si="247"/>
        <v>1</v>
      </c>
      <c r="I7882" s="1" t="s">
        <v>2</v>
      </c>
      <c r="J7882" s="1" t="s">
        <v>12070</v>
      </c>
      <c r="K7882" s="1"/>
    </row>
    <row r="7883" spans="1:11" hidden="1">
      <c r="A7883" s="1" t="s">
        <v>12046</v>
      </c>
      <c r="B7883" s="1" t="s">
        <v>639</v>
      </c>
      <c r="C7883" s="48" t="str">
        <f t="shared" si="246"/>
        <v>ר יבנה</v>
      </c>
      <c r="D7883" s="1" t="s">
        <v>12059</v>
      </c>
      <c r="E7883" s="1"/>
      <c r="F7883" s="2">
        <v>3</v>
      </c>
      <c r="G7883" s="2">
        <f>INDEX(תוצאות_בחירות,MATCH(C7883,siot!$F$3:$F$1887,0),27)</f>
        <v>2</v>
      </c>
      <c r="H7883" s="2" t="b">
        <f t="shared" si="247"/>
        <v>0</v>
      </c>
      <c r="I7883" s="1" t="s">
        <v>2</v>
      </c>
      <c r="J7883" s="1" t="s">
        <v>12069</v>
      </c>
      <c r="K7883" s="1"/>
    </row>
    <row r="7884" spans="1:11" hidden="1">
      <c r="A7884" s="1" t="s">
        <v>12046</v>
      </c>
      <c r="B7884" s="1" t="s">
        <v>639</v>
      </c>
      <c r="C7884" s="48" t="str">
        <f t="shared" si="246"/>
        <v>ר יבנה</v>
      </c>
      <c r="D7884" s="1" t="s">
        <v>12059</v>
      </c>
      <c r="E7884" s="1"/>
      <c r="F7884" s="2">
        <v>4</v>
      </c>
      <c r="G7884" s="2">
        <f>INDEX(תוצאות_בחירות,MATCH(C7884,siot!$F$3:$F$1887,0),27)</f>
        <v>2</v>
      </c>
      <c r="H7884" s="2" t="b">
        <f t="shared" si="247"/>
        <v>0</v>
      </c>
      <c r="I7884" s="1" t="s">
        <v>2</v>
      </c>
      <c r="J7884" s="1" t="s">
        <v>12068</v>
      </c>
      <c r="K7884" s="1"/>
    </row>
    <row r="7885" spans="1:11" hidden="1">
      <c r="A7885" s="1" t="s">
        <v>12046</v>
      </c>
      <c r="B7885" s="1" t="s">
        <v>639</v>
      </c>
      <c r="C7885" s="48" t="str">
        <f t="shared" si="246"/>
        <v>ר יבנה</v>
      </c>
      <c r="D7885" s="1" t="s">
        <v>12059</v>
      </c>
      <c r="E7885" s="1"/>
      <c r="F7885" s="2">
        <v>5</v>
      </c>
      <c r="G7885" s="2">
        <f>INDEX(תוצאות_בחירות,MATCH(C7885,siot!$F$3:$F$1887,0),27)</f>
        <v>2</v>
      </c>
      <c r="H7885" s="2" t="b">
        <f t="shared" si="247"/>
        <v>0</v>
      </c>
      <c r="I7885" s="1" t="s">
        <v>2</v>
      </c>
      <c r="J7885" s="1" t="s">
        <v>12067</v>
      </c>
      <c r="K7885" s="1"/>
    </row>
    <row r="7886" spans="1:11" hidden="1">
      <c r="A7886" s="1" t="s">
        <v>12046</v>
      </c>
      <c r="B7886" s="1" t="s">
        <v>639</v>
      </c>
      <c r="C7886" s="48" t="str">
        <f t="shared" si="246"/>
        <v>ר יבנה</v>
      </c>
      <c r="D7886" s="1" t="s">
        <v>12059</v>
      </c>
      <c r="E7886" s="1"/>
      <c r="F7886" s="2">
        <v>6</v>
      </c>
      <c r="G7886" s="2">
        <f>INDEX(תוצאות_בחירות,MATCH(C7886,siot!$F$3:$F$1887,0),27)</f>
        <v>2</v>
      </c>
      <c r="H7886" s="2" t="b">
        <f t="shared" si="247"/>
        <v>0</v>
      </c>
      <c r="I7886" s="1" t="s">
        <v>2</v>
      </c>
      <c r="J7886" s="1" t="s">
        <v>12066</v>
      </c>
      <c r="K7886" s="1"/>
    </row>
    <row r="7887" spans="1:11" hidden="1">
      <c r="A7887" s="1" t="s">
        <v>12046</v>
      </c>
      <c r="B7887" s="1" t="s">
        <v>639</v>
      </c>
      <c r="C7887" s="48" t="str">
        <f t="shared" si="246"/>
        <v>ר יבנה</v>
      </c>
      <c r="D7887" s="1" t="s">
        <v>12059</v>
      </c>
      <c r="E7887" s="1"/>
      <c r="F7887" s="2">
        <v>7</v>
      </c>
      <c r="G7887" s="2">
        <f>INDEX(תוצאות_בחירות,MATCH(C7887,siot!$F$3:$F$1887,0),27)</f>
        <v>2</v>
      </c>
      <c r="H7887" s="2" t="b">
        <f t="shared" si="247"/>
        <v>0</v>
      </c>
      <c r="I7887" s="1" t="s">
        <v>2</v>
      </c>
      <c r="J7887" s="1" t="s">
        <v>12065</v>
      </c>
      <c r="K7887" s="1"/>
    </row>
    <row r="7888" spans="1:11" hidden="1">
      <c r="A7888" s="1" t="s">
        <v>12046</v>
      </c>
      <c r="B7888" s="1" t="s">
        <v>639</v>
      </c>
      <c r="C7888" s="48" t="str">
        <f t="shared" si="246"/>
        <v>ר יבנה</v>
      </c>
      <c r="D7888" s="1" t="s">
        <v>12059</v>
      </c>
      <c r="E7888" s="1"/>
      <c r="F7888" s="2">
        <v>8</v>
      </c>
      <c r="G7888" s="2">
        <f>INDEX(תוצאות_בחירות,MATCH(C7888,siot!$F$3:$F$1887,0),27)</f>
        <v>2</v>
      </c>
      <c r="H7888" s="2" t="b">
        <f t="shared" si="247"/>
        <v>0</v>
      </c>
      <c r="I7888" s="1" t="s">
        <v>2</v>
      </c>
      <c r="J7888" s="1" t="s">
        <v>12064</v>
      </c>
      <c r="K7888" s="1"/>
    </row>
    <row r="7889" spans="1:11" hidden="1">
      <c r="A7889" s="1" t="s">
        <v>12046</v>
      </c>
      <c r="B7889" s="1" t="s">
        <v>639</v>
      </c>
      <c r="C7889" s="48" t="str">
        <f t="shared" si="246"/>
        <v>ר יבנה</v>
      </c>
      <c r="D7889" s="1" t="s">
        <v>12059</v>
      </c>
      <c r="E7889" s="1"/>
      <c r="F7889" s="2">
        <v>9</v>
      </c>
      <c r="G7889" s="2">
        <f>INDEX(תוצאות_בחירות,MATCH(C7889,siot!$F$3:$F$1887,0),27)</f>
        <v>2</v>
      </c>
      <c r="H7889" s="2" t="b">
        <f t="shared" si="247"/>
        <v>0</v>
      </c>
      <c r="I7889" s="1" t="s">
        <v>2</v>
      </c>
      <c r="J7889" s="1" t="s">
        <v>12063</v>
      </c>
      <c r="K7889" s="1"/>
    </row>
    <row r="7890" spans="1:11" hidden="1">
      <c r="A7890" s="1" t="s">
        <v>12046</v>
      </c>
      <c r="B7890" s="1" t="s">
        <v>639</v>
      </c>
      <c r="C7890" s="48" t="str">
        <f t="shared" si="246"/>
        <v>ר יבנה</v>
      </c>
      <c r="D7890" s="1" t="s">
        <v>12059</v>
      </c>
      <c r="E7890" s="1"/>
      <c r="F7890" s="2">
        <v>10</v>
      </c>
      <c r="G7890" s="2">
        <f>INDEX(תוצאות_בחירות,MATCH(C7890,siot!$F$3:$F$1887,0),27)</f>
        <v>2</v>
      </c>
      <c r="H7890" s="2" t="b">
        <f t="shared" si="247"/>
        <v>0</v>
      </c>
      <c r="I7890" s="1" t="s">
        <v>2</v>
      </c>
      <c r="J7890" s="1" t="s">
        <v>12062</v>
      </c>
      <c r="K7890" s="1"/>
    </row>
    <row r="7891" spans="1:11" hidden="1">
      <c r="A7891" s="1" t="s">
        <v>12046</v>
      </c>
      <c r="B7891" s="1" t="s">
        <v>639</v>
      </c>
      <c r="C7891" s="48" t="str">
        <f t="shared" si="246"/>
        <v>ר יבנה</v>
      </c>
      <c r="D7891" s="1" t="s">
        <v>12059</v>
      </c>
      <c r="E7891" s="1"/>
      <c r="F7891" s="2">
        <v>11</v>
      </c>
      <c r="G7891" s="2">
        <f>INDEX(תוצאות_בחירות,MATCH(C7891,siot!$F$3:$F$1887,0),27)</f>
        <v>2</v>
      </c>
      <c r="H7891" s="2" t="b">
        <f t="shared" si="247"/>
        <v>0</v>
      </c>
      <c r="I7891" s="1" t="s">
        <v>2</v>
      </c>
      <c r="J7891" s="1" t="s">
        <v>12061</v>
      </c>
      <c r="K7891" s="1"/>
    </row>
    <row r="7892" spans="1:11" hidden="1">
      <c r="A7892" s="1" t="s">
        <v>12046</v>
      </c>
      <c r="B7892" s="1" t="s">
        <v>639</v>
      </c>
      <c r="C7892" s="48" t="str">
        <f t="shared" si="246"/>
        <v>ר יבנה</v>
      </c>
      <c r="D7892" s="1" t="s">
        <v>12059</v>
      </c>
      <c r="E7892" s="1"/>
      <c r="F7892" s="2">
        <v>12</v>
      </c>
      <c r="G7892" s="2">
        <f>INDEX(תוצאות_בחירות,MATCH(C7892,siot!$F$3:$F$1887,0),27)</f>
        <v>2</v>
      </c>
      <c r="H7892" s="2" t="b">
        <f t="shared" si="247"/>
        <v>0</v>
      </c>
      <c r="I7892" s="1" t="s">
        <v>2</v>
      </c>
      <c r="J7892" s="1" t="s">
        <v>12060</v>
      </c>
      <c r="K7892" s="1"/>
    </row>
    <row r="7893" spans="1:11" hidden="1">
      <c r="A7893" s="1" t="s">
        <v>12046</v>
      </c>
      <c r="B7893" s="1" t="s">
        <v>639</v>
      </c>
      <c r="C7893" s="48" t="str">
        <f t="shared" si="246"/>
        <v>ר יבנה</v>
      </c>
      <c r="D7893" s="1" t="s">
        <v>12059</v>
      </c>
      <c r="E7893" s="1"/>
      <c r="F7893" s="2">
        <v>13</v>
      </c>
      <c r="G7893" s="2">
        <f>INDEX(תוצאות_בחירות,MATCH(C7893,siot!$F$3:$F$1887,0),27)</f>
        <v>2</v>
      </c>
      <c r="H7893" s="2" t="b">
        <f t="shared" si="247"/>
        <v>0</v>
      </c>
      <c r="I7893" s="1" t="s">
        <v>2</v>
      </c>
      <c r="J7893" s="1" t="s">
        <v>12058</v>
      </c>
      <c r="K7893" s="1"/>
    </row>
    <row r="7894" spans="1:11" hidden="1">
      <c r="A7894" s="1" t="s">
        <v>12046</v>
      </c>
      <c r="B7894" s="1" t="s">
        <v>213</v>
      </c>
      <c r="C7894" s="48" t="str">
        <f t="shared" si="246"/>
        <v>רק יבנה</v>
      </c>
      <c r="D7894" s="1" t="s">
        <v>12053</v>
      </c>
      <c r="E7894" s="1" t="s">
        <v>3</v>
      </c>
      <c r="F7894" s="2" t="s">
        <v>19548</v>
      </c>
      <c r="G7894" s="2">
        <f>INDEX(תוצאות_בחירות,MATCH(C7894,siot!$F$3:$F$1887,0),27)</f>
        <v>1</v>
      </c>
      <c r="H7894" s="2" t="b">
        <f t="shared" si="247"/>
        <v>0</v>
      </c>
      <c r="I7894" s="1"/>
      <c r="J7894" s="1"/>
      <c r="K7894" s="1"/>
    </row>
    <row r="7895" spans="1:11">
      <c r="A7895" s="1" t="s">
        <v>12046</v>
      </c>
      <c r="B7895" s="1" t="s">
        <v>213</v>
      </c>
      <c r="C7895" s="48" t="str">
        <f t="shared" si="246"/>
        <v>רק יבנה</v>
      </c>
      <c r="D7895" s="1" t="s">
        <v>12053</v>
      </c>
      <c r="E7895" s="1"/>
      <c r="F7895" s="2">
        <v>1</v>
      </c>
      <c r="G7895" s="2">
        <f>INDEX(תוצאות_בחירות,MATCH(C7895,siot!$F$3:$F$1887,0),27)</f>
        <v>1</v>
      </c>
      <c r="H7895" s="2" t="b">
        <f t="shared" si="247"/>
        <v>1</v>
      </c>
      <c r="I7895" s="1" t="s">
        <v>2</v>
      </c>
      <c r="J7895" s="1" t="s">
        <v>12057</v>
      </c>
      <c r="K7895" s="1"/>
    </row>
    <row r="7896" spans="1:11" hidden="1">
      <c r="A7896" s="1" t="s">
        <v>12046</v>
      </c>
      <c r="B7896" s="1" t="s">
        <v>213</v>
      </c>
      <c r="C7896" s="48" t="str">
        <f t="shared" si="246"/>
        <v>רק יבנה</v>
      </c>
      <c r="D7896" s="1" t="s">
        <v>12053</v>
      </c>
      <c r="E7896" s="1"/>
      <c r="F7896" s="2">
        <v>2</v>
      </c>
      <c r="G7896" s="2">
        <f>INDEX(תוצאות_בחירות,MATCH(C7896,siot!$F$3:$F$1887,0),27)</f>
        <v>1</v>
      </c>
      <c r="H7896" s="2" t="b">
        <f t="shared" si="247"/>
        <v>0</v>
      </c>
      <c r="I7896" s="1" t="s">
        <v>2</v>
      </c>
      <c r="J7896" s="1" t="s">
        <v>12056</v>
      </c>
      <c r="K7896" s="1"/>
    </row>
    <row r="7897" spans="1:11" hidden="1">
      <c r="A7897" s="1" t="s">
        <v>12046</v>
      </c>
      <c r="B7897" s="1" t="s">
        <v>213</v>
      </c>
      <c r="C7897" s="48" t="str">
        <f t="shared" si="246"/>
        <v>רק יבנה</v>
      </c>
      <c r="D7897" s="1" t="s">
        <v>12053</v>
      </c>
      <c r="E7897" s="1"/>
      <c r="F7897" s="2">
        <v>3</v>
      </c>
      <c r="G7897" s="2">
        <f>INDEX(תוצאות_בחירות,MATCH(C7897,siot!$F$3:$F$1887,0),27)</f>
        <v>1</v>
      </c>
      <c r="H7897" s="2" t="b">
        <f t="shared" si="247"/>
        <v>0</v>
      </c>
      <c r="I7897" s="1" t="s">
        <v>2</v>
      </c>
      <c r="J7897" s="1" t="s">
        <v>12055</v>
      </c>
      <c r="K7897" s="1"/>
    </row>
    <row r="7898" spans="1:11" hidden="1">
      <c r="A7898" s="1" t="s">
        <v>12046</v>
      </c>
      <c r="B7898" s="1" t="s">
        <v>213</v>
      </c>
      <c r="C7898" s="48" t="str">
        <f t="shared" si="246"/>
        <v>רק יבנה</v>
      </c>
      <c r="D7898" s="1" t="s">
        <v>12053</v>
      </c>
      <c r="E7898" s="1"/>
      <c r="F7898" s="2">
        <v>4</v>
      </c>
      <c r="G7898" s="2">
        <f>INDEX(תוצאות_בחירות,MATCH(C7898,siot!$F$3:$F$1887,0),27)</f>
        <v>1</v>
      </c>
      <c r="H7898" s="2" t="b">
        <f t="shared" si="247"/>
        <v>0</v>
      </c>
      <c r="I7898" s="1" t="s">
        <v>2</v>
      </c>
      <c r="J7898" s="1" t="s">
        <v>12054</v>
      </c>
      <c r="K7898" s="1"/>
    </row>
    <row r="7899" spans="1:11" hidden="1">
      <c r="A7899" s="1" t="s">
        <v>12046</v>
      </c>
      <c r="B7899" s="1" t="s">
        <v>213</v>
      </c>
      <c r="C7899" s="48" t="str">
        <f t="shared" si="246"/>
        <v>רק יבנה</v>
      </c>
      <c r="D7899" s="1" t="s">
        <v>12053</v>
      </c>
      <c r="E7899" s="1"/>
      <c r="F7899" s="2">
        <v>5</v>
      </c>
      <c r="G7899" s="2">
        <f>INDEX(תוצאות_בחירות,MATCH(C7899,siot!$F$3:$F$1887,0),27)</f>
        <v>1</v>
      </c>
      <c r="H7899" s="2" t="b">
        <f t="shared" si="247"/>
        <v>0</v>
      </c>
      <c r="I7899" s="1" t="s">
        <v>2</v>
      </c>
      <c r="J7899" s="1" t="s">
        <v>12052</v>
      </c>
      <c r="K7899" s="1"/>
    </row>
    <row r="7900" spans="1:11" hidden="1">
      <c r="A7900" s="1" t="s">
        <v>12046</v>
      </c>
      <c r="B7900" s="1" t="s">
        <v>963</v>
      </c>
      <c r="C7900" s="48" t="str">
        <f t="shared" si="246"/>
        <v>שס יבנה</v>
      </c>
      <c r="D7900" s="1" t="s">
        <v>12045</v>
      </c>
      <c r="E7900" s="1" t="s">
        <v>3</v>
      </c>
      <c r="F7900" s="2" t="s">
        <v>19548</v>
      </c>
      <c r="G7900" s="2">
        <f>INDEX(תוצאות_בחירות,MATCH(C7900,siot!$F$3:$F$1887,0),27)</f>
        <v>3</v>
      </c>
      <c r="H7900" s="2" t="b">
        <f t="shared" si="247"/>
        <v>0</v>
      </c>
      <c r="I7900" s="1"/>
      <c r="J7900" s="1"/>
      <c r="K7900" s="1"/>
    </row>
    <row r="7901" spans="1:11">
      <c r="A7901" s="1" t="s">
        <v>12046</v>
      </c>
      <c r="B7901" s="1" t="s">
        <v>963</v>
      </c>
      <c r="C7901" s="48" t="str">
        <f t="shared" si="246"/>
        <v>שס יבנה</v>
      </c>
      <c r="D7901" s="1" t="s">
        <v>12045</v>
      </c>
      <c r="E7901" s="1"/>
      <c r="F7901" s="2">
        <v>1</v>
      </c>
      <c r="G7901" s="2">
        <f>INDEX(תוצאות_בחירות,MATCH(C7901,siot!$F$3:$F$1887,0),27)</f>
        <v>3</v>
      </c>
      <c r="H7901" s="2" t="b">
        <f t="shared" si="247"/>
        <v>1</v>
      </c>
      <c r="I7901" s="1" t="s">
        <v>2</v>
      </c>
      <c r="J7901" s="1" t="s">
        <v>7045</v>
      </c>
      <c r="K7901" s="1"/>
    </row>
    <row r="7902" spans="1:11">
      <c r="A7902" s="1" t="s">
        <v>12046</v>
      </c>
      <c r="B7902" s="1" t="s">
        <v>963</v>
      </c>
      <c r="C7902" s="48" t="str">
        <f t="shared" si="246"/>
        <v>שס יבנה</v>
      </c>
      <c r="D7902" s="1" t="s">
        <v>12045</v>
      </c>
      <c r="E7902" s="1"/>
      <c r="F7902" s="2">
        <v>2</v>
      </c>
      <c r="G7902" s="2">
        <f>INDEX(תוצאות_בחירות,MATCH(C7902,siot!$F$3:$F$1887,0),27)</f>
        <v>3</v>
      </c>
      <c r="H7902" s="2" t="b">
        <f t="shared" si="247"/>
        <v>1</v>
      </c>
      <c r="I7902" s="1" t="s">
        <v>2</v>
      </c>
      <c r="J7902" s="1" t="s">
        <v>12051</v>
      </c>
      <c r="K7902" s="1"/>
    </row>
    <row r="7903" spans="1:11">
      <c r="A7903" s="1" t="s">
        <v>12046</v>
      </c>
      <c r="B7903" s="1" t="s">
        <v>963</v>
      </c>
      <c r="C7903" s="48" t="str">
        <f t="shared" si="246"/>
        <v>שס יבנה</v>
      </c>
      <c r="D7903" s="1" t="s">
        <v>12045</v>
      </c>
      <c r="E7903" s="1"/>
      <c r="F7903" s="2">
        <v>3</v>
      </c>
      <c r="G7903" s="2">
        <f>INDEX(תוצאות_בחירות,MATCH(C7903,siot!$F$3:$F$1887,0),27)</f>
        <v>3</v>
      </c>
      <c r="H7903" s="2" t="b">
        <f t="shared" si="247"/>
        <v>1</v>
      </c>
      <c r="I7903" s="1" t="s">
        <v>2</v>
      </c>
      <c r="J7903" s="1" t="s">
        <v>12050</v>
      </c>
      <c r="K7903" s="1"/>
    </row>
    <row r="7904" spans="1:11" hidden="1">
      <c r="A7904" s="1" t="s">
        <v>12046</v>
      </c>
      <c r="B7904" s="1" t="s">
        <v>963</v>
      </c>
      <c r="C7904" s="48" t="str">
        <f t="shared" si="246"/>
        <v>שס יבנה</v>
      </c>
      <c r="D7904" s="1" t="s">
        <v>12045</v>
      </c>
      <c r="E7904" s="1"/>
      <c r="F7904" s="2">
        <v>4</v>
      </c>
      <c r="G7904" s="2">
        <f>INDEX(תוצאות_בחירות,MATCH(C7904,siot!$F$3:$F$1887,0),27)</f>
        <v>3</v>
      </c>
      <c r="H7904" s="2" t="b">
        <f t="shared" si="247"/>
        <v>0</v>
      </c>
      <c r="I7904" s="1" t="s">
        <v>2</v>
      </c>
      <c r="J7904" s="1" t="s">
        <v>12049</v>
      </c>
      <c r="K7904" s="1"/>
    </row>
    <row r="7905" spans="1:11" hidden="1">
      <c r="A7905" s="1" t="s">
        <v>12046</v>
      </c>
      <c r="B7905" s="1" t="s">
        <v>963</v>
      </c>
      <c r="C7905" s="48" t="str">
        <f t="shared" si="246"/>
        <v>שס יבנה</v>
      </c>
      <c r="D7905" s="1" t="s">
        <v>12045</v>
      </c>
      <c r="E7905" s="1"/>
      <c r="F7905" s="2">
        <v>5</v>
      </c>
      <c r="G7905" s="2">
        <f>INDEX(תוצאות_בחירות,MATCH(C7905,siot!$F$3:$F$1887,0),27)</f>
        <v>3</v>
      </c>
      <c r="H7905" s="2" t="b">
        <f t="shared" si="247"/>
        <v>0</v>
      </c>
      <c r="I7905" s="1" t="s">
        <v>2</v>
      </c>
      <c r="J7905" s="1" t="s">
        <v>8591</v>
      </c>
      <c r="K7905" s="1"/>
    </row>
    <row r="7906" spans="1:11" hidden="1">
      <c r="A7906" s="1" t="s">
        <v>12046</v>
      </c>
      <c r="B7906" s="1" t="s">
        <v>963</v>
      </c>
      <c r="C7906" s="48" t="str">
        <f t="shared" si="246"/>
        <v>שס יבנה</v>
      </c>
      <c r="D7906" s="1" t="s">
        <v>12045</v>
      </c>
      <c r="E7906" s="1"/>
      <c r="F7906" s="2">
        <v>6</v>
      </c>
      <c r="G7906" s="2">
        <f>INDEX(תוצאות_בחירות,MATCH(C7906,siot!$F$3:$F$1887,0),27)</f>
        <v>3</v>
      </c>
      <c r="H7906" s="2" t="b">
        <f t="shared" si="247"/>
        <v>0</v>
      </c>
      <c r="I7906" s="1" t="s">
        <v>2</v>
      </c>
      <c r="J7906" s="1" t="s">
        <v>12048</v>
      </c>
      <c r="K7906" s="1"/>
    </row>
    <row r="7907" spans="1:11" hidden="1">
      <c r="A7907" s="1" t="s">
        <v>12046</v>
      </c>
      <c r="B7907" s="1" t="s">
        <v>963</v>
      </c>
      <c r="C7907" s="48" t="str">
        <f t="shared" si="246"/>
        <v>שס יבנה</v>
      </c>
      <c r="D7907" s="1" t="s">
        <v>12045</v>
      </c>
      <c r="E7907" s="1"/>
      <c r="F7907" s="2">
        <v>7</v>
      </c>
      <c r="G7907" s="2">
        <f>INDEX(תוצאות_בחירות,MATCH(C7907,siot!$F$3:$F$1887,0),27)</f>
        <v>3</v>
      </c>
      <c r="H7907" s="2" t="b">
        <f t="shared" si="247"/>
        <v>0</v>
      </c>
      <c r="I7907" s="1" t="s">
        <v>2</v>
      </c>
      <c r="J7907" s="1" t="s">
        <v>12047</v>
      </c>
      <c r="K7907" s="1"/>
    </row>
    <row r="7908" spans="1:11" hidden="1">
      <c r="A7908" s="1" t="s">
        <v>12046</v>
      </c>
      <c r="B7908" s="1" t="s">
        <v>963</v>
      </c>
      <c r="C7908" s="48" t="str">
        <f t="shared" si="246"/>
        <v>שס יבנה</v>
      </c>
      <c r="D7908" s="1" t="s">
        <v>12045</v>
      </c>
      <c r="E7908" s="1"/>
      <c r="F7908" s="2">
        <v>8</v>
      </c>
      <c r="G7908" s="2">
        <f>INDEX(תוצאות_בחירות,MATCH(C7908,siot!$F$3:$F$1887,0),27)</f>
        <v>3</v>
      </c>
      <c r="H7908" s="2" t="b">
        <f t="shared" si="247"/>
        <v>0</v>
      </c>
      <c r="I7908" s="1" t="s">
        <v>2</v>
      </c>
      <c r="J7908" s="1" t="s">
        <v>7045</v>
      </c>
      <c r="K7908" s="1"/>
    </row>
    <row r="7909" spans="1:11" hidden="1">
      <c r="A7909" s="1" t="s">
        <v>11903</v>
      </c>
      <c r="B7909" s="1" t="s">
        <v>3378</v>
      </c>
      <c r="C7909" s="48" t="str">
        <f t="shared" si="246"/>
        <v>אב יהוד-מונוסון</v>
      </c>
      <c r="D7909" s="1" t="s">
        <v>12031</v>
      </c>
      <c r="E7909" s="1" t="s">
        <v>18</v>
      </c>
      <c r="F7909" s="2" t="s">
        <v>19548</v>
      </c>
      <c r="G7909" s="2">
        <f>INDEX(תוצאות_בחירות,MATCH(C7909,siot!$F$3:$F$1887,0),27)</f>
        <v>3</v>
      </c>
      <c r="H7909" s="2" t="b">
        <f t="shared" si="247"/>
        <v>0</v>
      </c>
      <c r="I7909" s="1"/>
      <c r="J7909" s="1"/>
      <c r="K7909" s="1"/>
    </row>
    <row r="7910" spans="1:11">
      <c r="A7910" s="1" t="s">
        <v>11903</v>
      </c>
      <c r="B7910" s="1" t="s">
        <v>3378</v>
      </c>
      <c r="C7910" s="48" t="str">
        <f t="shared" si="246"/>
        <v>אב יהוד-מונוסון</v>
      </c>
      <c r="D7910" s="1" t="s">
        <v>12031</v>
      </c>
      <c r="E7910" s="1" t="s">
        <v>17</v>
      </c>
      <c r="F7910" s="2">
        <v>1</v>
      </c>
      <c r="G7910" s="2">
        <f>INDEX(תוצאות_בחירות,MATCH(C7910,siot!$F$3:$F$1887,0),27)</f>
        <v>3</v>
      </c>
      <c r="H7910" s="2" t="b">
        <f t="shared" si="247"/>
        <v>1</v>
      </c>
      <c r="I7910" s="1" t="s">
        <v>2</v>
      </c>
      <c r="J7910" s="1" t="s">
        <v>12044</v>
      </c>
      <c r="K7910" s="1"/>
    </row>
    <row r="7911" spans="1:11">
      <c r="A7911" s="1" t="s">
        <v>11903</v>
      </c>
      <c r="B7911" s="1" t="s">
        <v>3378</v>
      </c>
      <c r="C7911" s="48" t="str">
        <f t="shared" si="246"/>
        <v>אב יהוד-מונוסון</v>
      </c>
      <c r="D7911" s="1" t="s">
        <v>12031</v>
      </c>
      <c r="E7911" s="1"/>
      <c r="F7911" s="2">
        <v>2</v>
      </c>
      <c r="G7911" s="2">
        <f>INDEX(תוצאות_בחירות,MATCH(C7911,siot!$F$3:$F$1887,0),27)</f>
        <v>3</v>
      </c>
      <c r="H7911" s="2" t="b">
        <f t="shared" si="247"/>
        <v>1</v>
      </c>
      <c r="I7911" s="1" t="s">
        <v>2</v>
      </c>
      <c r="J7911" s="1" t="s">
        <v>12043</v>
      </c>
      <c r="K7911" s="1"/>
    </row>
    <row r="7912" spans="1:11">
      <c r="A7912" s="1" t="s">
        <v>11903</v>
      </c>
      <c r="B7912" s="1" t="s">
        <v>3378</v>
      </c>
      <c r="C7912" s="48" t="str">
        <f t="shared" si="246"/>
        <v>אב יהוד-מונוסון</v>
      </c>
      <c r="D7912" s="1" t="s">
        <v>12031</v>
      </c>
      <c r="E7912" s="1"/>
      <c r="F7912" s="2">
        <v>3</v>
      </c>
      <c r="G7912" s="2">
        <f>INDEX(תוצאות_בחירות,MATCH(C7912,siot!$F$3:$F$1887,0),27)</f>
        <v>3</v>
      </c>
      <c r="H7912" s="2" t="b">
        <f t="shared" si="247"/>
        <v>1</v>
      </c>
      <c r="I7912" s="1" t="s">
        <v>2</v>
      </c>
      <c r="J7912" s="1" t="s">
        <v>12042</v>
      </c>
      <c r="K7912" s="1">
        <v>1</v>
      </c>
    </row>
    <row r="7913" spans="1:11" hidden="1">
      <c r="A7913" s="1" t="s">
        <v>11903</v>
      </c>
      <c r="B7913" s="1" t="s">
        <v>3378</v>
      </c>
      <c r="C7913" s="48" t="str">
        <f t="shared" si="246"/>
        <v>אב יהוד-מונוסון</v>
      </c>
      <c r="D7913" s="1" t="s">
        <v>12031</v>
      </c>
      <c r="E7913" s="1"/>
      <c r="F7913" s="2">
        <v>4</v>
      </c>
      <c r="G7913" s="2">
        <f>INDEX(תוצאות_בחירות,MATCH(C7913,siot!$F$3:$F$1887,0),27)</f>
        <v>3</v>
      </c>
      <c r="H7913" s="2" t="b">
        <f t="shared" si="247"/>
        <v>0</v>
      </c>
      <c r="I7913" s="1" t="s">
        <v>2</v>
      </c>
      <c r="J7913" s="1" t="s">
        <v>12041</v>
      </c>
      <c r="K7913" s="1"/>
    </row>
    <row r="7914" spans="1:11" hidden="1">
      <c r="A7914" s="1" t="s">
        <v>11903</v>
      </c>
      <c r="B7914" s="1" t="s">
        <v>3378</v>
      </c>
      <c r="C7914" s="48" t="str">
        <f t="shared" si="246"/>
        <v>אב יהוד-מונוסון</v>
      </c>
      <c r="D7914" s="1" t="s">
        <v>12031</v>
      </c>
      <c r="E7914" s="1"/>
      <c r="F7914" s="2">
        <v>5</v>
      </c>
      <c r="G7914" s="2">
        <f>INDEX(תוצאות_בחירות,MATCH(C7914,siot!$F$3:$F$1887,0),27)</f>
        <v>3</v>
      </c>
      <c r="H7914" s="2" t="b">
        <f t="shared" si="247"/>
        <v>0</v>
      </c>
      <c r="I7914" s="1" t="s">
        <v>2</v>
      </c>
      <c r="J7914" s="1" t="s">
        <v>12040</v>
      </c>
      <c r="K7914" s="1"/>
    </row>
    <row r="7915" spans="1:11" hidden="1">
      <c r="A7915" s="1" t="s">
        <v>11903</v>
      </c>
      <c r="B7915" s="1" t="s">
        <v>3378</v>
      </c>
      <c r="C7915" s="48" t="str">
        <f t="shared" si="246"/>
        <v>אב יהוד-מונוסון</v>
      </c>
      <c r="D7915" s="1" t="s">
        <v>12031</v>
      </c>
      <c r="E7915" s="1"/>
      <c r="F7915" s="2">
        <v>6</v>
      </c>
      <c r="G7915" s="2">
        <f>INDEX(תוצאות_בחירות,MATCH(C7915,siot!$F$3:$F$1887,0),27)</f>
        <v>3</v>
      </c>
      <c r="H7915" s="2" t="b">
        <f t="shared" si="247"/>
        <v>0</v>
      </c>
      <c r="I7915" s="1" t="s">
        <v>2</v>
      </c>
      <c r="J7915" s="1" t="s">
        <v>12039</v>
      </c>
      <c r="K7915" s="1"/>
    </row>
    <row r="7916" spans="1:11" hidden="1">
      <c r="A7916" s="1" t="s">
        <v>11903</v>
      </c>
      <c r="B7916" s="1" t="s">
        <v>3378</v>
      </c>
      <c r="C7916" s="48" t="str">
        <f t="shared" si="246"/>
        <v>אב יהוד-מונוסון</v>
      </c>
      <c r="D7916" s="1" t="s">
        <v>12031</v>
      </c>
      <c r="E7916" s="1"/>
      <c r="F7916" s="2">
        <v>7</v>
      </c>
      <c r="G7916" s="2">
        <f>INDEX(תוצאות_בחירות,MATCH(C7916,siot!$F$3:$F$1887,0),27)</f>
        <v>3</v>
      </c>
      <c r="H7916" s="2" t="b">
        <f t="shared" si="247"/>
        <v>0</v>
      </c>
      <c r="I7916" s="1" t="s">
        <v>2</v>
      </c>
      <c r="J7916" s="1" t="s">
        <v>12038</v>
      </c>
      <c r="K7916" s="1"/>
    </row>
    <row r="7917" spans="1:11" hidden="1">
      <c r="A7917" s="1" t="s">
        <v>11903</v>
      </c>
      <c r="B7917" s="1" t="s">
        <v>3378</v>
      </c>
      <c r="C7917" s="48" t="str">
        <f t="shared" si="246"/>
        <v>אב יהוד-מונוסון</v>
      </c>
      <c r="D7917" s="1" t="s">
        <v>12031</v>
      </c>
      <c r="E7917" s="1"/>
      <c r="F7917" s="2">
        <v>8</v>
      </c>
      <c r="G7917" s="2">
        <f>INDEX(תוצאות_בחירות,MATCH(C7917,siot!$F$3:$F$1887,0),27)</f>
        <v>3</v>
      </c>
      <c r="H7917" s="2" t="b">
        <f t="shared" si="247"/>
        <v>0</v>
      </c>
      <c r="I7917" s="1" t="s">
        <v>2</v>
      </c>
      <c r="J7917" s="1" t="s">
        <v>12037</v>
      </c>
      <c r="K7917" s="1"/>
    </row>
    <row r="7918" spans="1:11" hidden="1">
      <c r="A7918" s="1" t="s">
        <v>11903</v>
      </c>
      <c r="B7918" s="1" t="s">
        <v>3378</v>
      </c>
      <c r="C7918" s="48" t="str">
        <f t="shared" si="246"/>
        <v>אב יהוד-מונוסון</v>
      </c>
      <c r="D7918" s="1" t="s">
        <v>12031</v>
      </c>
      <c r="E7918" s="1"/>
      <c r="F7918" s="2">
        <v>9</v>
      </c>
      <c r="G7918" s="2">
        <f>INDEX(תוצאות_בחירות,MATCH(C7918,siot!$F$3:$F$1887,0),27)</f>
        <v>3</v>
      </c>
      <c r="H7918" s="2" t="b">
        <f t="shared" si="247"/>
        <v>0</v>
      </c>
      <c r="I7918" s="1" t="s">
        <v>2</v>
      </c>
      <c r="J7918" s="1" t="s">
        <v>12036</v>
      </c>
      <c r="K7918" s="1"/>
    </row>
    <row r="7919" spans="1:11" hidden="1">
      <c r="A7919" s="1" t="s">
        <v>11903</v>
      </c>
      <c r="B7919" s="1" t="s">
        <v>3378</v>
      </c>
      <c r="C7919" s="48" t="str">
        <f t="shared" si="246"/>
        <v>אב יהוד-מונוסון</v>
      </c>
      <c r="D7919" s="1" t="s">
        <v>12031</v>
      </c>
      <c r="E7919" s="1"/>
      <c r="F7919" s="2">
        <v>10</v>
      </c>
      <c r="G7919" s="2">
        <f>INDEX(תוצאות_בחירות,MATCH(C7919,siot!$F$3:$F$1887,0),27)</f>
        <v>3</v>
      </c>
      <c r="H7919" s="2" t="b">
        <f t="shared" si="247"/>
        <v>0</v>
      </c>
      <c r="I7919" s="1" t="s">
        <v>2</v>
      </c>
      <c r="J7919" s="1" t="s">
        <v>12035</v>
      </c>
      <c r="K7919" s="1"/>
    </row>
    <row r="7920" spans="1:11" hidden="1">
      <c r="A7920" s="1" t="s">
        <v>11903</v>
      </c>
      <c r="B7920" s="1" t="s">
        <v>3378</v>
      </c>
      <c r="C7920" s="48" t="str">
        <f t="shared" si="246"/>
        <v>אב יהוד-מונוסון</v>
      </c>
      <c r="D7920" s="1" t="s">
        <v>12031</v>
      </c>
      <c r="E7920" s="1"/>
      <c r="F7920" s="2">
        <v>11</v>
      </c>
      <c r="G7920" s="2">
        <f>INDEX(תוצאות_בחירות,MATCH(C7920,siot!$F$3:$F$1887,0),27)</f>
        <v>3</v>
      </c>
      <c r="H7920" s="2" t="b">
        <f t="shared" si="247"/>
        <v>0</v>
      </c>
      <c r="I7920" s="1" t="s">
        <v>2</v>
      </c>
      <c r="J7920" s="1" t="s">
        <v>12034</v>
      </c>
      <c r="K7920" s="1"/>
    </row>
    <row r="7921" spans="1:11" hidden="1">
      <c r="A7921" s="1" t="s">
        <v>11903</v>
      </c>
      <c r="B7921" s="1" t="s">
        <v>3378</v>
      </c>
      <c r="C7921" s="48" t="str">
        <f t="shared" si="246"/>
        <v>אב יהוד-מונוסון</v>
      </c>
      <c r="D7921" s="1" t="s">
        <v>12031</v>
      </c>
      <c r="E7921" s="1"/>
      <c r="F7921" s="2">
        <v>12</v>
      </c>
      <c r="G7921" s="2">
        <f>INDEX(תוצאות_בחירות,MATCH(C7921,siot!$F$3:$F$1887,0),27)</f>
        <v>3</v>
      </c>
      <c r="H7921" s="2" t="b">
        <f t="shared" si="247"/>
        <v>0</v>
      </c>
      <c r="I7921" s="1" t="s">
        <v>2</v>
      </c>
      <c r="J7921" s="1" t="s">
        <v>12033</v>
      </c>
      <c r="K7921" s="1"/>
    </row>
    <row r="7922" spans="1:11" hidden="1">
      <c r="A7922" s="1" t="s">
        <v>11903</v>
      </c>
      <c r="B7922" s="1" t="s">
        <v>3378</v>
      </c>
      <c r="C7922" s="48" t="str">
        <f t="shared" si="246"/>
        <v>אב יהוד-מונוסון</v>
      </c>
      <c r="D7922" s="1" t="s">
        <v>12031</v>
      </c>
      <c r="E7922" s="1"/>
      <c r="F7922" s="2">
        <v>13</v>
      </c>
      <c r="G7922" s="2">
        <f>INDEX(תוצאות_בחירות,MATCH(C7922,siot!$F$3:$F$1887,0),27)</f>
        <v>3</v>
      </c>
      <c r="H7922" s="2" t="b">
        <f t="shared" si="247"/>
        <v>0</v>
      </c>
      <c r="I7922" s="1" t="s">
        <v>2</v>
      </c>
      <c r="J7922" s="1" t="s">
        <v>12032</v>
      </c>
      <c r="K7922" s="1"/>
    </row>
    <row r="7923" spans="1:11" hidden="1">
      <c r="A7923" s="1" t="s">
        <v>11903</v>
      </c>
      <c r="B7923" s="1" t="s">
        <v>3378</v>
      </c>
      <c r="C7923" s="48" t="str">
        <f t="shared" si="246"/>
        <v>אב יהוד-מונוסון</v>
      </c>
      <c r="D7923" s="1" t="s">
        <v>12031</v>
      </c>
      <c r="E7923" s="1"/>
      <c r="F7923" s="2">
        <v>14</v>
      </c>
      <c r="G7923" s="2">
        <f>INDEX(תוצאות_בחירות,MATCH(C7923,siot!$F$3:$F$1887,0),27)</f>
        <v>3</v>
      </c>
      <c r="H7923" s="2" t="b">
        <f t="shared" si="247"/>
        <v>0</v>
      </c>
      <c r="I7923" s="1" t="s">
        <v>2</v>
      </c>
      <c r="J7923" s="1" t="s">
        <v>12030</v>
      </c>
      <c r="K7923" s="1"/>
    </row>
    <row r="7924" spans="1:11" hidden="1">
      <c r="A7924" s="1" t="s">
        <v>11903</v>
      </c>
      <c r="B7924" s="1" t="s">
        <v>617</v>
      </c>
      <c r="C7924" s="48" t="str">
        <f t="shared" si="246"/>
        <v>אמת יהוד-מונוסון</v>
      </c>
      <c r="D7924" s="1" t="s">
        <v>12024</v>
      </c>
      <c r="E7924" s="1" t="s">
        <v>3</v>
      </c>
      <c r="F7924" s="2" t="s">
        <v>19548</v>
      </c>
      <c r="G7924" s="2">
        <f>INDEX(תוצאות_בחירות,MATCH(C7924,siot!$F$3:$F$1887,0),27)</f>
        <v>0</v>
      </c>
      <c r="H7924" s="2" t="b">
        <f t="shared" si="247"/>
        <v>0</v>
      </c>
      <c r="I7924" s="1"/>
      <c r="J7924" s="1"/>
      <c r="K7924" s="1"/>
    </row>
    <row r="7925" spans="1:11" hidden="1">
      <c r="A7925" s="1" t="s">
        <v>11903</v>
      </c>
      <c r="B7925" s="1" t="s">
        <v>617</v>
      </c>
      <c r="C7925" s="48" t="str">
        <f t="shared" si="246"/>
        <v>אמת יהוד-מונוסון</v>
      </c>
      <c r="D7925" s="1" t="s">
        <v>12024</v>
      </c>
      <c r="E7925" s="1"/>
      <c r="F7925" s="2">
        <v>1</v>
      </c>
      <c r="G7925" s="2">
        <f>INDEX(תוצאות_בחירות,MATCH(C7925,siot!$F$3:$F$1887,0),27)</f>
        <v>0</v>
      </c>
      <c r="H7925" s="2" t="b">
        <f t="shared" si="247"/>
        <v>0</v>
      </c>
      <c r="I7925" s="1" t="s">
        <v>2</v>
      </c>
      <c r="J7925" s="1" t="s">
        <v>12029</v>
      </c>
      <c r="K7925" s="1"/>
    </row>
    <row r="7926" spans="1:11" hidden="1">
      <c r="A7926" s="1" t="s">
        <v>11903</v>
      </c>
      <c r="B7926" s="1" t="s">
        <v>617</v>
      </c>
      <c r="C7926" s="48" t="str">
        <f t="shared" si="246"/>
        <v>אמת יהוד-מונוסון</v>
      </c>
      <c r="D7926" s="1" t="s">
        <v>12024</v>
      </c>
      <c r="E7926" s="1"/>
      <c r="F7926" s="2">
        <v>2</v>
      </c>
      <c r="G7926" s="2">
        <f>INDEX(תוצאות_בחירות,MATCH(C7926,siot!$F$3:$F$1887,0),27)</f>
        <v>0</v>
      </c>
      <c r="H7926" s="2" t="b">
        <f t="shared" si="247"/>
        <v>0</v>
      </c>
      <c r="I7926" s="1" t="s">
        <v>2</v>
      </c>
      <c r="J7926" s="1" t="s">
        <v>12028</v>
      </c>
      <c r="K7926" s="1"/>
    </row>
    <row r="7927" spans="1:11" hidden="1">
      <c r="A7927" s="1" t="s">
        <v>11903</v>
      </c>
      <c r="B7927" s="1" t="s">
        <v>617</v>
      </c>
      <c r="C7927" s="48" t="str">
        <f t="shared" si="246"/>
        <v>אמת יהוד-מונוסון</v>
      </c>
      <c r="D7927" s="1" t="s">
        <v>12024</v>
      </c>
      <c r="E7927" s="1"/>
      <c r="F7927" s="2">
        <v>3</v>
      </c>
      <c r="G7927" s="2">
        <f>INDEX(תוצאות_בחירות,MATCH(C7927,siot!$F$3:$F$1887,0),27)</f>
        <v>0</v>
      </c>
      <c r="H7927" s="2" t="b">
        <f t="shared" si="247"/>
        <v>0</v>
      </c>
      <c r="I7927" s="1" t="s">
        <v>2</v>
      </c>
      <c r="J7927" s="1" t="s">
        <v>12027</v>
      </c>
      <c r="K7927" s="1"/>
    </row>
    <row r="7928" spans="1:11" hidden="1">
      <c r="A7928" s="1" t="s">
        <v>11903</v>
      </c>
      <c r="B7928" s="1" t="s">
        <v>617</v>
      </c>
      <c r="C7928" s="48" t="str">
        <f t="shared" si="246"/>
        <v>אמת יהוד-מונוסון</v>
      </c>
      <c r="D7928" s="1" t="s">
        <v>12024</v>
      </c>
      <c r="E7928" s="1"/>
      <c r="F7928" s="2">
        <v>4</v>
      </c>
      <c r="G7928" s="2">
        <f>INDEX(תוצאות_בחירות,MATCH(C7928,siot!$F$3:$F$1887,0),27)</f>
        <v>0</v>
      </c>
      <c r="H7928" s="2" t="b">
        <f t="shared" si="247"/>
        <v>0</v>
      </c>
      <c r="I7928" s="1" t="s">
        <v>2</v>
      </c>
      <c r="J7928" s="1" t="s">
        <v>12026</v>
      </c>
      <c r="K7928" s="1"/>
    </row>
    <row r="7929" spans="1:11" hidden="1">
      <c r="A7929" s="1" t="s">
        <v>11903</v>
      </c>
      <c r="B7929" s="1" t="s">
        <v>617</v>
      </c>
      <c r="C7929" s="48" t="str">
        <f t="shared" si="246"/>
        <v>אמת יהוד-מונוסון</v>
      </c>
      <c r="D7929" s="1" t="s">
        <v>12024</v>
      </c>
      <c r="E7929" s="1"/>
      <c r="F7929" s="2">
        <v>5</v>
      </c>
      <c r="G7929" s="2">
        <f>INDEX(תוצאות_בחירות,MATCH(C7929,siot!$F$3:$F$1887,0),27)</f>
        <v>0</v>
      </c>
      <c r="H7929" s="2" t="b">
        <f t="shared" si="247"/>
        <v>0</v>
      </c>
      <c r="I7929" s="1" t="s">
        <v>2</v>
      </c>
      <c r="J7929" s="1" t="s">
        <v>12025</v>
      </c>
      <c r="K7929" s="1"/>
    </row>
    <row r="7930" spans="1:11" hidden="1">
      <c r="A7930" s="1" t="s">
        <v>11903</v>
      </c>
      <c r="B7930" s="1" t="s">
        <v>617</v>
      </c>
      <c r="C7930" s="48" t="str">
        <f t="shared" si="246"/>
        <v>אמת יהוד-מונוסון</v>
      </c>
      <c r="D7930" s="1" t="s">
        <v>12024</v>
      </c>
      <c r="E7930" s="1"/>
      <c r="F7930" s="2">
        <v>6</v>
      </c>
      <c r="G7930" s="2">
        <f>INDEX(תוצאות_בחירות,MATCH(C7930,siot!$F$3:$F$1887,0),27)</f>
        <v>0</v>
      </c>
      <c r="H7930" s="2" t="b">
        <f t="shared" si="247"/>
        <v>0</v>
      </c>
      <c r="I7930" s="1" t="s">
        <v>2</v>
      </c>
      <c r="J7930" s="1" t="s">
        <v>12023</v>
      </c>
      <c r="K7930" s="1"/>
    </row>
    <row r="7931" spans="1:11" hidden="1">
      <c r="A7931" s="1" t="s">
        <v>11903</v>
      </c>
      <c r="B7931" s="1" t="s">
        <v>3065</v>
      </c>
      <c r="C7931" s="48" t="str">
        <f t="shared" si="246"/>
        <v>דף יהוד-מונוסון</v>
      </c>
      <c r="D7931" s="1" t="s">
        <v>12014</v>
      </c>
      <c r="E7931" s="1" t="s">
        <v>18</v>
      </c>
      <c r="F7931" s="2" t="s">
        <v>19548</v>
      </c>
      <c r="G7931" s="2">
        <f>INDEX(תוצאות_בחירות,MATCH(C7931,siot!$F$3:$F$1887,0),27)</f>
        <v>3</v>
      </c>
      <c r="H7931" s="2" t="b">
        <f t="shared" si="247"/>
        <v>0</v>
      </c>
      <c r="I7931" s="1"/>
      <c r="J7931" s="1"/>
      <c r="K7931" s="1"/>
    </row>
    <row r="7932" spans="1:11">
      <c r="A7932" s="1" t="s">
        <v>11903</v>
      </c>
      <c r="B7932" s="1" t="s">
        <v>3065</v>
      </c>
      <c r="C7932" s="48" t="str">
        <f t="shared" si="246"/>
        <v>דף יהוד-מונוסון</v>
      </c>
      <c r="D7932" s="1" t="s">
        <v>12014</v>
      </c>
      <c r="E7932" s="1" t="s">
        <v>17</v>
      </c>
      <c r="F7932" s="2">
        <v>1</v>
      </c>
      <c r="G7932" s="2">
        <f>INDEX(תוצאות_בחירות,MATCH(C7932,siot!$F$3:$F$1887,0),27)</f>
        <v>3</v>
      </c>
      <c r="H7932" s="2" t="b">
        <f t="shared" si="247"/>
        <v>1</v>
      </c>
      <c r="I7932" s="1" t="s">
        <v>2</v>
      </c>
      <c r="J7932" s="1" t="s">
        <v>12022</v>
      </c>
      <c r="K7932" s="1">
        <v>1</v>
      </c>
    </row>
    <row r="7933" spans="1:11">
      <c r="A7933" s="1" t="s">
        <v>11903</v>
      </c>
      <c r="B7933" s="1" t="s">
        <v>3065</v>
      </c>
      <c r="C7933" s="48" t="str">
        <f t="shared" si="246"/>
        <v>דף יהוד-מונוסון</v>
      </c>
      <c r="D7933" s="1" t="s">
        <v>12014</v>
      </c>
      <c r="E7933" s="1"/>
      <c r="F7933" s="2">
        <v>2</v>
      </c>
      <c r="G7933" s="2">
        <f>INDEX(תוצאות_בחירות,MATCH(C7933,siot!$F$3:$F$1887,0),27)</f>
        <v>3</v>
      </c>
      <c r="H7933" s="2" t="b">
        <f t="shared" si="247"/>
        <v>1</v>
      </c>
      <c r="I7933" s="1" t="s">
        <v>2</v>
      </c>
      <c r="J7933" s="1" t="s">
        <v>12021</v>
      </c>
      <c r="K7933" s="1">
        <v>1</v>
      </c>
    </row>
    <row r="7934" spans="1:11">
      <c r="A7934" s="1" t="s">
        <v>11903</v>
      </c>
      <c r="B7934" s="1" t="s">
        <v>3065</v>
      </c>
      <c r="C7934" s="48" t="str">
        <f t="shared" si="246"/>
        <v>דף יהוד-מונוסון</v>
      </c>
      <c r="D7934" s="1" t="s">
        <v>12014</v>
      </c>
      <c r="E7934" s="1"/>
      <c r="F7934" s="2">
        <v>3</v>
      </c>
      <c r="G7934" s="2">
        <f>INDEX(תוצאות_בחירות,MATCH(C7934,siot!$F$3:$F$1887,0),27)</f>
        <v>3</v>
      </c>
      <c r="H7934" s="2" t="b">
        <f t="shared" si="247"/>
        <v>1</v>
      </c>
      <c r="I7934" s="1" t="s">
        <v>2</v>
      </c>
      <c r="J7934" s="1" t="s">
        <v>12020</v>
      </c>
      <c r="K7934" s="1"/>
    </row>
    <row r="7935" spans="1:11" hidden="1">
      <c r="A7935" s="1" t="s">
        <v>11903</v>
      </c>
      <c r="B7935" s="1" t="s">
        <v>3065</v>
      </c>
      <c r="C7935" s="48" t="str">
        <f t="shared" si="246"/>
        <v>דף יהוד-מונוסון</v>
      </c>
      <c r="D7935" s="1" t="s">
        <v>12014</v>
      </c>
      <c r="E7935" s="1"/>
      <c r="F7935" s="2">
        <v>4</v>
      </c>
      <c r="G7935" s="2">
        <f>INDEX(תוצאות_בחירות,MATCH(C7935,siot!$F$3:$F$1887,0),27)</f>
        <v>3</v>
      </c>
      <c r="H7935" s="2" t="b">
        <f t="shared" si="247"/>
        <v>0</v>
      </c>
      <c r="I7935" s="1" t="s">
        <v>2</v>
      </c>
      <c r="J7935" s="1" t="s">
        <v>12019</v>
      </c>
      <c r="K7935" s="1"/>
    </row>
    <row r="7936" spans="1:11" hidden="1">
      <c r="A7936" s="1" t="s">
        <v>11903</v>
      </c>
      <c r="B7936" s="1" t="s">
        <v>3065</v>
      </c>
      <c r="C7936" s="48" t="str">
        <f t="shared" si="246"/>
        <v>דף יהוד-מונוסון</v>
      </c>
      <c r="D7936" s="1" t="s">
        <v>12014</v>
      </c>
      <c r="E7936" s="1"/>
      <c r="F7936" s="2">
        <v>5</v>
      </c>
      <c r="G7936" s="2">
        <f>INDEX(תוצאות_בחירות,MATCH(C7936,siot!$F$3:$F$1887,0),27)</f>
        <v>3</v>
      </c>
      <c r="H7936" s="2" t="b">
        <f t="shared" si="247"/>
        <v>0</v>
      </c>
      <c r="I7936" s="1" t="s">
        <v>2</v>
      </c>
      <c r="J7936" s="1" t="s">
        <v>12018</v>
      </c>
      <c r="K7936" s="1"/>
    </row>
    <row r="7937" spans="1:11" hidden="1">
      <c r="A7937" s="1" t="s">
        <v>11903</v>
      </c>
      <c r="B7937" s="1" t="s">
        <v>3065</v>
      </c>
      <c r="C7937" s="48" t="str">
        <f t="shared" si="246"/>
        <v>דף יהוד-מונוסון</v>
      </c>
      <c r="D7937" s="1" t="s">
        <v>12014</v>
      </c>
      <c r="E7937" s="1"/>
      <c r="F7937" s="2">
        <v>6</v>
      </c>
      <c r="G7937" s="2">
        <f>INDEX(תוצאות_בחירות,MATCH(C7937,siot!$F$3:$F$1887,0),27)</f>
        <v>3</v>
      </c>
      <c r="H7937" s="2" t="b">
        <f t="shared" si="247"/>
        <v>0</v>
      </c>
      <c r="I7937" s="1" t="s">
        <v>2</v>
      </c>
      <c r="J7937" s="1" t="s">
        <v>12017</v>
      </c>
      <c r="K7937" s="1"/>
    </row>
    <row r="7938" spans="1:11" hidden="1">
      <c r="A7938" s="1" t="s">
        <v>11903</v>
      </c>
      <c r="B7938" s="1" t="s">
        <v>3065</v>
      </c>
      <c r="C7938" s="48" t="str">
        <f t="shared" si="246"/>
        <v>דף יהוד-מונוסון</v>
      </c>
      <c r="D7938" s="1" t="s">
        <v>12014</v>
      </c>
      <c r="E7938" s="1"/>
      <c r="F7938" s="2">
        <v>7</v>
      </c>
      <c r="G7938" s="2">
        <f>INDEX(תוצאות_בחירות,MATCH(C7938,siot!$F$3:$F$1887,0),27)</f>
        <v>3</v>
      </c>
      <c r="H7938" s="2" t="b">
        <f t="shared" si="247"/>
        <v>0</v>
      </c>
      <c r="I7938" s="1" t="s">
        <v>2</v>
      </c>
      <c r="J7938" s="1" t="s">
        <v>12016</v>
      </c>
      <c r="K7938" s="1"/>
    </row>
    <row r="7939" spans="1:11" hidden="1">
      <c r="A7939" s="1" t="s">
        <v>11903</v>
      </c>
      <c r="B7939" s="1" t="s">
        <v>3065</v>
      </c>
      <c r="C7939" s="48" t="str">
        <f t="shared" si="246"/>
        <v>דף יהוד-מונוסון</v>
      </c>
      <c r="D7939" s="1" t="s">
        <v>12014</v>
      </c>
      <c r="E7939" s="1"/>
      <c r="F7939" s="2">
        <v>8</v>
      </c>
      <c r="G7939" s="2">
        <f>INDEX(תוצאות_בחירות,MATCH(C7939,siot!$F$3:$F$1887,0),27)</f>
        <v>3</v>
      </c>
      <c r="H7939" s="2" t="b">
        <f t="shared" si="247"/>
        <v>0</v>
      </c>
      <c r="I7939" s="1" t="s">
        <v>2</v>
      </c>
      <c r="J7939" s="1" t="s">
        <v>12015</v>
      </c>
      <c r="K7939" s="1"/>
    </row>
    <row r="7940" spans="1:11" hidden="1">
      <c r="A7940" s="1" t="s">
        <v>11903</v>
      </c>
      <c r="B7940" s="1" t="s">
        <v>3065</v>
      </c>
      <c r="C7940" s="48" t="str">
        <f t="shared" ref="C7940:C8003" si="248">B7940&amp;" "&amp;A7940</f>
        <v>דף יהוד-מונוסון</v>
      </c>
      <c r="D7940" s="1" t="s">
        <v>12014</v>
      </c>
      <c r="E7940" s="1"/>
      <c r="F7940" s="2">
        <v>9</v>
      </c>
      <c r="G7940" s="2">
        <f>INDEX(תוצאות_בחירות,MATCH(C7940,siot!$F$3:$F$1887,0),27)</f>
        <v>3</v>
      </c>
      <c r="H7940" s="2" t="b">
        <f t="shared" ref="H7940:H8003" si="249">IF(OR(F7940&lt;G7940,G7940=F7940),TRUE,FALSE)</f>
        <v>0</v>
      </c>
      <c r="I7940" s="1" t="s">
        <v>2</v>
      </c>
      <c r="J7940" s="1" t="s">
        <v>12013</v>
      </c>
      <c r="K7940" s="1"/>
    </row>
    <row r="7941" spans="1:11" hidden="1">
      <c r="A7941" s="1" t="s">
        <v>11903</v>
      </c>
      <c r="B7941" s="1" t="s">
        <v>0</v>
      </c>
      <c r="C7941" s="48" t="str">
        <f t="shared" si="248"/>
        <v>ז יהוד-מונוסון</v>
      </c>
      <c r="D7941" s="1" t="s">
        <v>12003</v>
      </c>
      <c r="E7941" s="1" t="s">
        <v>18</v>
      </c>
      <c r="F7941" s="2" t="s">
        <v>19548</v>
      </c>
      <c r="G7941" s="2">
        <f>INDEX(תוצאות_בחירות,MATCH(C7941,siot!$F$3:$F$1887,0),27)</f>
        <v>0</v>
      </c>
      <c r="H7941" s="2" t="b">
        <f t="shared" si="249"/>
        <v>0</v>
      </c>
      <c r="I7941" s="1"/>
      <c r="J7941" s="1"/>
      <c r="K7941" s="1"/>
    </row>
    <row r="7942" spans="1:11" hidden="1">
      <c r="A7942" s="1" t="s">
        <v>11903</v>
      </c>
      <c r="B7942" s="1" t="s">
        <v>0</v>
      </c>
      <c r="C7942" s="48" t="str">
        <f t="shared" si="248"/>
        <v>ז יהוד-מונוסון</v>
      </c>
      <c r="D7942" s="1" t="s">
        <v>12003</v>
      </c>
      <c r="E7942" s="1" t="s">
        <v>17</v>
      </c>
      <c r="F7942" s="2">
        <v>1</v>
      </c>
      <c r="G7942" s="2">
        <f>INDEX(תוצאות_בחירות,MATCH(C7942,siot!$F$3:$F$1887,0),27)</f>
        <v>0</v>
      </c>
      <c r="H7942" s="2" t="b">
        <f t="shared" si="249"/>
        <v>0</v>
      </c>
      <c r="I7942" s="1" t="s">
        <v>2</v>
      </c>
      <c r="J7942" s="1" t="s">
        <v>12012</v>
      </c>
      <c r="K7942" s="1"/>
    </row>
    <row r="7943" spans="1:11" hidden="1">
      <c r="A7943" s="1" t="s">
        <v>11903</v>
      </c>
      <c r="B7943" s="1" t="s">
        <v>0</v>
      </c>
      <c r="C7943" s="48" t="str">
        <f t="shared" si="248"/>
        <v>ז יהוד-מונוסון</v>
      </c>
      <c r="D7943" s="1" t="s">
        <v>12003</v>
      </c>
      <c r="E7943" s="1"/>
      <c r="F7943" s="2">
        <v>2</v>
      </c>
      <c r="G7943" s="2">
        <f>INDEX(תוצאות_בחירות,MATCH(C7943,siot!$F$3:$F$1887,0),27)</f>
        <v>0</v>
      </c>
      <c r="H7943" s="2" t="b">
        <f t="shared" si="249"/>
        <v>0</v>
      </c>
      <c r="I7943" s="1" t="s">
        <v>2</v>
      </c>
      <c r="J7943" s="1" t="s">
        <v>12011</v>
      </c>
      <c r="K7943" s="1"/>
    </row>
    <row r="7944" spans="1:11" hidden="1">
      <c r="A7944" s="1" t="s">
        <v>11903</v>
      </c>
      <c r="B7944" s="1" t="s">
        <v>0</v>
      </c>
      <c r="C7944" s="48" t="str">
        <f t="shared" si="248"/>
        <v>ז יהוד-מונוסון</v>
      </c>
      <c r="D7944" s="1" t="s">
        <v>12003</v>
      </c>
      <c r="E7944" s="1"/>
      <c r="F7944" s="2">
        <v>3</v>
      </c>
      <c r="G7944" s="2">
        <f>INDEX(תוצאות_בחירות,MATCH(C7944,siot!$F$3:$F$1887,0),27)</f>
        <v>0</v>
      </c>
      <c r="H7944" s="2" t="b">
        <f t="shared" si="249"/>
        <v>0</v>
      </c>
      <c r="I7944" s="1" t="s">
        <v>2</v>
      </c>
      <c r="J7944" s="1" t="s">
        <v>12010</v>
      </c>
      <c r="K7944" s="1"/>
    </row>
    <row r="7945" spans="1:11" hidden="1">
      <c r="A7945" s="1" t="s">
        <v>11903</v>
      </c>
      <c r="B7945" s="1" t="s">
        <v>0</v>
      </c>
      <c r="C7945" s="48" t="str">
        <f t="shared" si="248"/>
        <v>ז יהוד-מונוסון</v>
      </c>
      <c r="D7945" s="1" t="s">
        <v>12003</v>
      </c>
      <c r="E7945" s="1"/>
      <c r="F7945" s="2">
        <v>4</v>
      </c>
      <c r="G7945" s="2">
        <f>INDEX(תוצאות_בחירות,MATCH(C7945,siot!$F$3:$F$1887,0),27)</f>
        <v>0</v>
      </c>
      <c r="H7945" s="2" t="b">
        <f t="shared" si="249"/>
        <v>0</v>
      </c>
      <c r="I7945" s="1" t="s">
        <v>2</v>
      </c>
      <c r="J7945" s="1" t="s">
        <v>12009</v>
      </c>
      <c r="K7945" s="1"/>
    </row>
    <row r="7946" spans="1:11" hidden="1">
      <c r="A7946" s="1" t="s">
        <v>11903</v>
      </c>
      <c r="B7946" s="1" t="s">
        <v>0</v>
      </c>
      <c r="C7946" s="48" t="str">
        <f t="shared" si="248"/>
        <v>ז יהוד-מונוסון</v>
      </c>
      <c r="D7946" s="1" t="s">
        <v>12003</v>
      </c>
      <c r="E7946" s="1"/>
      <c r="F7946" s="2">
        <v>5</v>
      </c>
      <c r="G7946" s="2">
        <f>INDEX(תוצאות_בחירות,MATCH(C7946,siot!$F$3:$F$1887,0),27)</f>
        <v>0</v>
      </c>
      <c r="H7946" s="2" t="b">
        <f t="shared" si="249"/>
        <v>0</v>
      </c>
      <c r="I7946" s="1" t="s">
        <v>2</v>
      </c>
      <c r="J7946" s="1" t="s">
        <v>12008</v>
      </c>
      <c r="K7946" s="1"/>
    </row>
    <row r="7947" spans="1:11" hidden="1">
      <c r="A7947" s="1" t="s">
        <v>11903</v>
      </c>
      <c r="B7947" s="1" t="s">
        <v>0</v>
      </c>
      <c r="C7947" s="48" t="str">
        <f t="shared" si="248"/>
        <v>ז יהוד-מונוסון</v>
      </c>
      <c r="D7947" s="1" t="s">
        <v>12003</v>
      </c>
      <c r="E7947" s="1"/>
      <c r="F7947" s="2">
        <v>6</v>
      </c>
      <c r="G7947" s="2">
        <f>INDEX(תוצאות_בחירות,MATCH(C7947,siot!$F$3:$F$1887,0),27)</f>
        <v>0</v>
      </c>
      <c r="H7947" s="2" t="b">
        <f t="shared" si="249"/>
        <v>0</v>
      </c>
      <c r="I7947" s="1" t="s">
        <v>2</v>
      </c>
      <c r="J7947" s="1" t="s">
        <v>12007</v>
      </c>
      <c r="K7947" s="1"/>
    </row>
    <row r="7948" spans="1:11" hidden="1">
      <c r="A7948" s="1" t="s">
        <v>11903</v>
      </c>
      <c r="B7948" s="1" t="s">
        <v>0</v>
      </c>
      <c r="C7948" s="48" t="str">
        <f t="shared" si="248"/>
        <v>ז יהוד-מונוסון</v>
      </c>
      <c r="D7948" s="1" t="s">
        <v>12003</v>
      </c>
      <c r="E7948" s="1"/>
      <c r="F7948" s="2">
        <v>7</v>
      </c>
      <c r="G7948" s="2">
        <f>INDEX(תוצאות_בחירות,MATCH(C7948,siot!$F$3:$F$1887,0),27)</f>
        <v>0</v>
      </c>
      <c r="H7948" s="2" t="b">
        <f t="shared" si="249"/>
        <v>0</v>
      </c>
      <c r="I7948" s="1" t="s">
        <v>2</v>
      </c>
      <c r="J7948" s="1" t="s">
        <v>12006</v>
      </c>
      <c r="K7948" s="1"/>
    </row>
    <row r="7949" spans="1:11" hidden="1">
      <c r="A7949" s="1" t="s">
        <v>11903</v>
      </c>
      <c r="B7949" s="1" t="s">
        <v>0</v>
      </c>
      <c r="C7949" s="48" t="str">
        <f t="shared" si="248"/>
        <v>ז יהוד-מונוסון</v>
      </c>
      <c r="D7949" s="1" t="s">
        <v>12003</v>
      </c>
      <c r="E7949" s="1"/>
      <c r="F7949" s="2">
        <v>8</v>
      </c>
      <c r="G7949" s="2">
        <f>INDEX(תוצאות_בחירות,MATCH(C7949,siot!$F$3:$F$1887,0),27)</f>
        <v>0</v>
      </c>
      <c r="H7949" s="2" t="b">
        <f t="shared" si="249"/>
        <v>0</v>
      </c>
      <c r="I7949" s="1" t="s">
        <v>2</v>
      </c>
      <c r="J7949" s="1" t="s">
        <v>12005</v>
      </c>
      <c r="K7949" s="1"/>
    </row>
    <row r="7950" spans="1:11" hidden="1">
      <c r="A7950" s="1" t="s">
        <v>11903</v>
      </c>
      <c r="B7950" s="1" t="s">
        <v>0</v>
      </c>
      <c r="C7950" s="48" t="str">
        <f t="shared" si="248"/>
        <v>ז יהוד-מונוסון</v>
      </c>
      <c r="D7950" s="1" t="s">
        <v>12003</v>
      </c>
      <c r="E7950" s="1"/>
      <c r="F7950" s="2">
        <v>9</v>
      </c>
      <c r="G7950" s="2">
        <f>INDEX(תוצאות_בחירות,MATCH(C7950,siot!$F$3:$F$1887,0),27)</f>
        <v>0</v>
      </c>
      <c r="H7950" s="2" t="b">
        <f t="shared" si="249"/>
        <v>0</v>
      </c>
      <c r="I7950" s="1" t="s">
        <v>2</v>
      </c>
      <c r="J7950" s="1" t="s">
        <v>12004</v>
      </c>
      <c r="K7950" s="1"/>
    </row>
    <row r="7951" spans="1:11" hidden="1">
      <c r="A7951" s="1" t="s">
        <v>11903</v>
      </c>
      <c r="B7951" s="1" t="s">
        <v>0</v>
      </c>
      <c r="C7951" s="48" t="str">
        <f t="shared" si="248"/>
        <v>ז יהוד-מונוסון</v>
      </c>
      <c r="D7951" s="1" t="s">
        <v>12003</v>
      </c>
      <c r="E7951" s="1"/>
      <c r="F7951" s="2">
        <v>10</v>
      </c>
      <c r="G7951" s="2">
        <f>INDEX(תוצאות_בחירות,MATCH(C7951,siot!$F$3:$F$1887,0),27)</f>
        <v>0</v>
      </c>
      <c r="H7951" s="2" t="b">
        <f t="shared" si="249"/>
        <v>0</v>
      </c>
      <c r="I7951" s="1" t="s">
        <v>2</v>
      </c>
      <c r="J7951" s="1" t="s">
        <v>12002</v>
      </c>
      <c r="K7951" s="1"/>
    </row>
    <row r="7952" spans="1:11" hidden="1">
      <c r="A7952" s="1" t="s">
        <v>11903</v>
      </c>
      <c r="B7952" s="1" t="s">
        <v>1007</v>
      </c>
      <c r="C7952" s="48" t="str">
        <f t="shared" si="248"/>
        <v>טב יהוד-מונוסון</v>
      </c>
      <c r="D7952" s="1" t="s">
        <v>11995</v>
      </c>
      <c r="E7952" s="1" t="s">
        <v>3</v>
      </c>
      <c r="F7952" s="2" t="s">
        <v>19548</v>
      </c>
      <c r="G7952" s="2">
        <f>INDEX(תוצאות_בחירות,MATCH(C7952,siot!$F$3:$F$1887,0),27)</f>
        <v>1</v>
      </c>
      <c r="H7952" s="2" t="b">
        <f t="shared" si="249"/>
        <v>0</v>
      </c>
      <c r="I7952" s="1"/>
      <c r="J7952" s="1"/>
      <c r="K7952" s="1"/>
    </row>
    <row r="7953" spans="1:11">
      <c r="A7953" s="1" t="s">
        <v>11903</v>
      </c>
      <c r="B7953" s="1" t="s">
        <v>1007</v>
      </c>
      <c r="C7953" s="48" t="str">
        <f t="shared" si="248"/>
        <v>טב יהוד-מונוסון</v>
      </c>
      <c r="D7953" s="1" t="s">
        <v>11995</v>
      </c>
      <c r="E7953" s="1"/>
      <c r="F7953" s="2">
        <v>1</v>
      </c>
      <c r="G7953" s="2">
        <f>INDEX(תוצאות_בחירות,MATCH(C7953,siot!$F$3:$F$1887,0),27)</f>
        <v>1</v>
      </c>
      <c r="H7953" s="2" t="b">
        <f t="shared" si="249"/>
        <v>1</v>
      </c>
      <c r="I7953" s="1" t="s">
        <v>2</v>
      </c>
      <c r="J7953" s="1" t="s">
        <v>12001</v>
      </c>
      <c r="K7953" s="1"/>
    </row>
    <row r="7954" spans="1:11" hidden="1">
      <c r="A7954" s="1" t="s">
        <v>11903</v>
      </c>
      <c r="B7954" s="1" t="s">
        <v>1007</v>
      </c>
      <c r="C7954" s="48" t="str">
        <f t="shared" si="248"/>
        <v>טב יהוד-מונוסון</v>
      </c>
      <c r="D7954" s="1" t="s">
        <v>11995</v>
      </c>
      <c r="E7954" s="1"/>
      <c r="F7954" s="2">
        <v>2</v>
      </c>
      <c r="G7954" s="2">
        <f>INDEX(תוצאות_בחירות,MATCH(C7954,siot!$F$3:$F$1887,0),27)</f>
        <v>1</v>
      </c>
      <c r="H7954" s="2" t="b">
        <f t="shared" si="249"/>
        <v>0</v>
      </c>
      <c r="I7954" s="1" t="s">
        <v>2</v>
      </c>
      <c r="J7954" s="1" t="s">
        <v>12000</v>
      </c>
      <c r="K7954" s="1"/>
    </row>
    <row r="7955" spans="1:11" hidden="1">
      <c r="A7955" s="1" t="s">
        <v>11903</v>
      </c>
      <c r="B7955" s="1" t="s">
        <v>1007</v>
      </c>
      <c r="C7955" s="48" t="str">
        <f t="shared" si="248"/>
        <v>טב יהוד-מונוסון</v>
      </c>
      <c r="D7955" s="1" t="s">
        <v>11995</v>
      </c>
      <c r="E7955" s="1"/>
      <c r="F7955" s="2">
        <v>3</v>
      </c>
      <c r="G7955" s="2">
        <f>INDEX(תוצאות_בחירות,MATCH(C7955,siot!$F$3:$F$1887,0),27)</f>
        <v>1</v>
      </c>
      <c r="H7955" s="2" t="b">
        <f t="shared" si="249"/>
        <v>0</v>
      </c>
      <c r="I7955" s="1" t="s">
        <v>2</v>
      </c>
      <c r="J7955" s="1" t="s">
        <v>11999</v>
      </c>
      <c r="K7955" s="1"/>
    </row>
    <row r="7956" spans="1:11" hidden="1">
      <c r="A7956" s="1" t="s">
        <v>11903</v>
      </c>
      <c r="B7956" s="1" t="s">
        <v>1007</v>
      </c>
      <c r="C7956" s="48" t="str">
        <f t="shared" si="248"/>
        <v>טב יהוד-מונוסון</v>
      </c>
      <c r="D7956" s="1" t="s">
        <v>11995</v>
      </c>
      <c r="E7956" s="1"/>
      <c r="F7956" s="2">
        <v>4</v>
      </c>
      <c r="G7956" s="2">
        <f>INDEX(תוצאות_בחירות,MATCH(C7956,siot!$F$3:$F$1887,0),27)</f>
        <v>1</v>
      </c>
      <c r="H7956" s="2" t="b">
        <f t="shared" si="249"/>
        <v>0</v>
      </c>
      <c r="I7956" s="1" t="s">
        <v>2</v>
      </c>
      <c r="J7956" s="1" t="s">
        <v>11998</v>
      </c>
      <c r="K7956" s="1"/>
    </row>
    <row r="7957" spans="1:11" hidden="1">
      <c r="A7957" s="1" t="s">
        <v>11903</v>
      </c>
      <c r="B7957" s="1" t="s">
        <v>1007</v>
      </c>
      <c r="C7957" s="48" t="str">
        <f t="shared" si="248"/>
        <v>טב יהוד-מונוסון</v>
      </c>
      <c r="D7957" s="1" t="s">
        <v>11995</v>
      </c>
      <c r="E7957" s="1"/>
      <c r="F7957" s="2">
        <v>5</v>
      </c>
      <c r="G7957" s="2">
        <f>INDEX(תוצאות_בחירות,MATCH(C7957,siot!$F$3:$F$1887,0),27)</f>
        <v>1</v>
      </c>
      <c r="H7957" s="2" t="b">
        <f t="shared" si="249"/>
        <v>0</v>
      </c>
      <c r="I7957" s="1" t="s">
        <v>2</v>
      </c>
      <c r="J7957" s="1" t="s">
        <v>11997</v>
      </c>
      <c r="K7957" s="1"/>
    </row>
    <row r="7958" spans="1:11" hidden="1">
      <c r="A7958" s="1" t="s">
        <v>11903</v>
      </c>
      <c r="B7958" s="1" t="s">
        <v>1007</v>
      </c>
      <c r="C7958" s="48" t="str">
        <f t="shared" si="248"/>
        <v>טב יהוד-מונוסון</v>
      </c>
      <c r="D7958" s="1" t="s">
        <v>11995</v>
      </c>
      <c r="E7958" s="1"/>
      <c r="F7958" s="2">
        <v>6</v>
      </c>
      <c r="G7958" s="2">
        <f>INDEX(תוצאות_בחירות,MATCH(C7958,siot!$F$3:$F$1887,0),27)</f>
        <v>1</v>
      </c>
      <c r="H7958" s="2" t="b">
        <f t="shared" si="249"/>
        <v>0</v>
      </c>
      <c r="I7958" s="1" t="s">
        <v>2</v>
      </c>
      <c r="J7958" s="1" t="s">
        <v>11996</v>
      </c>
      <c r="K7958" s="1"/>
    </row>
    <row r="7959" spans="1:11" hidden="1">
      <c r="A7959" s="1" t="s">
        <v>11903</v>
      </c>
      <c r="B7959" s="1" t="s">
        <v>1007</v>
      </c>
      <c r="C7959" s="48" t="str">
        <f t="shared" si="248"/>
        <v>טב יהוד-מונוסון</v>
      </c>
      <c r="D7959" s="1" t="s">
        <v>11995</v>
      </c>
      <c r="E7959" s="1"/>
      <c r="F7959" s="2">
        <v>7</v>
      </c>
      <c r="G7959" s="2">
        <f>INDEX(תוצאות_בחירות,MATCH(C7959,siot!$F$3:$F$1887,0),27)</f>
        <v>1</v>
      </c>
      <c r="H7959" s="2" t="b">
        <f t="shared" si="249"/>
        <v>0</v>
      </c>
      <c r="I7959" s="1" t="s">
        <v>2</v>
      </c>
      <c r="J7959" s="1" t="s">
        <v>11994</v>
      </c>
      <c r="K7959" s="1"/>
    </row>
    <row r="7960" spans="1:11" hidden="1">
      <c r="A7960" s="1" t="s">
        <v>11903</v>
      </c>
      <c r="B7960" s="1" t="s">
        <v>3496</v>
      </c>
      <c r="C7960" s="48" t="str">
        <f t="shared" si="248"/>
        <v>ימ יהוד-מונוסון</v>
      </c>
      <c r="D7960" s="1" t="s">
        <v>11989</v>
      </c>
      <c r="E7960" s="1" t="s">
        <v>18</v>
      </c>
      <c r="F7960" s="2" t="s">
        <v>19548</v>
      </c>
      <c r="G7960" s="2">
        <f>INDEX(תוצאות_בחירות,MATCH(C7960,siot!$F$3:$F$1887,0),27)</f>
        <v>0</v>
      </c>
      <c r="H7960" s="2" t="b">
        <f t="shared" si="249"/>
        <v>0</v>
      </c>
      <c r="I7960" s="1"/>
      <c r="J7960" s="1"/>
      <c r="K7960" s="1"/>
    </row>
    <row r="7961" spans="1:11" hidden="1">
      <c r="A7961" s="1" t="s">
        <v>11903</v>
      </c>
      <c r="B7961" s="1" t="s">
        <v>3496</v>
      </c>
      <c r="C7961" s="48" t="str">
        <f t="shared" si="248"/>
        <v>ימ יהוד-מונוסון</v>
      </c>
      <c r="D7961" s="1" t="s">
        <v>11989</v>
      </c>
      <c r="E7961" s="1" t="s">
        <v>17</v>
      </c>
      <c r="F7961" s="2">
        <v>1</v>
      </c>
      <c r="G7961" s="2">
        <f>INDEX(תוצאות_בחירות,MATCH(C7961,siot!$F$3:$F$1887,0),27)</f>
        <v>0</v>
      </c>
      <c r="H7961" s="2" t="b">
        <f t="shared" si="249"/>
        <v>0</v>
      </c>
      <c r="I7961" s="1" t="s">
        <v>2</v>
      </c>
      <c r="J7961" s="1" t="s">
        <v>11993</v>
      </c>
      <c r="K7961" s="1"/>
    </row>
    <row r="7962" spans="1:11" hidden="1">
      <c r="A7962" s="1" t="s">
        <v>11903</v>
      </c>
      <c r="B7962" s="1" t="s">
        <v>3496</v>
      </c>
      <c r="C7962" s="48" t="str">
        <f t="shared" si="248"/>
        <v>ימ יהוד-מונוסון</v>
      </c>
      <c r="D7962" s="1" t="s">
        <v>11989</v>
      </c>
      <c r="E7962" s="1"/>
      <c r="F7962" s="2">
        <v>2</v>
      </c>
      <c r="G7962" s="2">
        <f>INDEX(תוצאות_בחירות,MATCH(C7962,siot!$F$3:$F$1887,0),27)</f>
        <v>0</v>
      </c>
      <c r="H7962" s="2" t="b">
        <f t="shared" si="249"/>
        <v>0</v>
      </c>
      <c r="I7962" s="1" t="s">
        <v>2</v>
      </c>
      <c r="J7962" s="1" t="s">
        <v>11992</v>
      </c>
      <c r="K7962" s="1"/>
    </row>
    <row r="7963" spans="1:11" hidden="1">
      <c r="A7963" s="1" t="s">
        <v>11903</v>
      </c>
      <c r="B7963" s="1" t="s">
        <v>3496</v>
      </c>
      <c r="C7963" s="48" t="str">
        <f t="shared" si="248"/>
        <v>ימ יהוד-מונוסון</v>
      </c>
      <c r="D7963" s="1" t="s">
        <v>11989</v>
      </c>
      <c r="E7963" s="1"/>
      <c r="F7963" s="2">
        <v>3</v>
      </c>
      <c r="G7963" s="2">
        <f>INDEX(תוצאות_בחירות,MATCH(C7963,siot!$F$3:$F$1887,0),27)</f>
        <v>0</v>
      </c>
      <c r="H7963" s="2" t="b">
        <f t="shared" si="249"/>
        <v>0</v>
      </c>
      <c r="I7963" s="1" t="s">
        <v>2</v>
      </c>
      <c r="J7963" s="1" t="s">
        <v>11991</v>
      </c>
      <c r="K7963" s="1"/>
    </row>
    <row r="7964" spans="1:11" hidden="1">
      <c r="A7964" s="1" t="s">
        <v>11903</v>
      </c>
      <c r="B7964" s="1" t="s">
        <v>3496</v>
      </c>
      <c r="C7964" s="48" t="str">
        <f t="shared" si="248"/>
        <v>ימ יהוד-מונוסון</v>
      </c>
      <c r="D7964" s="1" t="s">
        <v>11989</v>
      </c>
      <c r="E7964" s="1"/>
      <c r="F7964" s="2">
        <v>4</v>
      </c>
      <c r="G7964" s="2">
        <f>INDEX(תוצאות_בחירות,MATCH(C7964,siot!$F$3:$F$1887,0),27)</f>
        <v>0</v>
      </c>
      <c r="H7964" s="2" t="b">
        <f t="shared" si="249"/>
        <v>0</v>
      </c>
      <c r="I7964" s="1" t="s">
        <v>2</v>
      </c>
      <c r="J7964" s="1" t="s">
        <v>11990</v>
      </c>
      <c r="K7964" s="1"/>
    </row>
    <row r="7965" spans="1:11" hidden="1">
      <c r="A7965" s="1" t="s">
        <v>11903</v>
      </c>
      <c r="B7965" s="1" t="s">
        <v>3496</v>
      </c>
      <c r="C7965" s="48" t="str">
        <f t="shared" si="248"/>
        <v>ימ יהוד-מונוסון</v>
      </c>
      <c r="D7965" s="1" t="s">
        <v>11989</v>
      </c>
      <c r="E7965" s="1"/>
      <c r="F7965" s="2">
        <v>5</v>
      </c>
      <c r="G7965" s="2">
        <f>INDEX(תוצאות_בחירות,MATCH(C7965,siot!$F$3:$F$1887,0),27)</f>
        <v>0</v>
      </c>
      <c r="H7965" s="2" t="b">
        <f t="shared" si="249"/>
        <v>0</v>
      </c>
      <c r="I7965" s="1" t="s">
        <v>2</v>
      </c>
      <c r="J7965" s="1" t="s">
        <v>11988</v>
      </c>
      <c r="K7965" s="1"/>
    </row>
    <row r="7966" spans="1:11" hidden="1">
      <c r="A7966" s="1" t="s">
        <v>11903</v>
      </c>
      <c r="B7966" s="1" t="s">
        <v>126</v>
      </c>
      <c r="C7966" s="48" t="str">
        <f t="shared" si="248"/>
        <v>מחל יהוד-מונוסון</v>
      </c>
      <c r="D7966" s="1" t="s">
        <v>11980</v>
      </c>
      <c r="E7966" s="1" t="s">
        <v>3</v>
      </c>
      <c r="F7966" s="2" t="s">
        <v>19548</v>
      </c>
      <c r="G7966" s="2">
        <f>INDEX(תוצאות_בחירות,MATCH(C7966,siot!$F$3:$F$1887,0),27)</f>
        <v>1</v>
      </c>
      <c r="H7966" s="2" t="b">
        <f t="shared" si="249"/>
        <v>0</v>
      </c>
      <c r="I7966" s="1"/>
      <c r="J7966" s="1"/>
      <c r="K7966" s="1"/>
    </row>
    <row r="7967" spans="1:11">
      <c r="A7967" s="1" t="s">
        <v>11903</v>
      </c>
      <c r="B7967" s="1" t="s">
        <v>126</v>
      </c>
      <c r="C7967" s="48" t="str">
        <f t="shared" si="248"/>
        <v>מחל יהוד-מונוסון</v>
      </c>
      <c r="D7967" s="1" t="s">
        <v>11980</v>
      </c>
      <c r="E7967" s="1"/>
      <c r="F7967" s="2">
        <v>1</v>
      </c>
      <c r="G7967" s="2">
        <f>INDEX(תוצאות_בחירות,MATCH(C7967,siot!$F$3:$F$1887,0),27)</f>
        <v>1</v>
      </c>
      <c r="H7967" s="2" t="b">
        <f t="shared" si="249"/>
        <v>1</v>
      </c>
      <c r="I7967" s="1" t="s">
        <v>2</v>
      </c>
      <c r="J7967" s="1" t="s">
        <v>11987</v>
      </c>
      <c r="K7967" s="1"/>
    </row>
    <row r="7968" spans="1:11" hidden="1">
      <c r="A7968" s="1" t="s">
        <v>11903</v>
      </c>
      <c r="B7968" s="1" t="s">
        <v>126</v>
      </c>
      <c r="C7968" s="48" t="str">
        <f t="shared" si="248"/>
        <v>מחל יהוד-מונוסון</v>
      </c>
      <c r="D7968" s="1" t="s">
        <v>11980</v>
      </c>
      <c r="E7968" s="1"/>
      <c r="F7968" s="2">
        <v>2</v>
      </c>
      <c r="G7968" s="2">
        <f>INDEX(תוצאות_בחירות,MATCH(C7968,siot!$F$3:$F$1887,0),27)</f>
        <v>1</v>
      </c>
      <c r="H7968" s="2" t="b">
        <f t="shared" si="249"/>
        <v>0</v>
      </c>
      <c r="I7968" s="1" t="s">
        <v>2</v>
      </c>
      <c r="J7968" s="1" t="s">
        <v>11986</v>
      </c>
      <c r="K7968" s="1"/>
    </row>
    <row r="7969" spans="1:11" hidden="1">
      <c r="A7969" s="1" t="s">
        <v>11903</v>
      </c>
      <c r="B7969" s="1" t="s">
        <v>126</v>
      </c>
      <c r="C7969" s="48" t="str">
        <f t="shared" si="248"/>
        <v>מחל יהוד-מונוסון</v>
      </c>
      <c r="D7969" s="1" t="s">
        <v>11980</v>
      </c>
      <c r="E7969" s="1"/>
      <c r="F7969" s="2">
        <v>3</v>
      </c>
      <c r="G7969" s="2">
        <f>INDEX(תוצאות_בחירות,MATCH(C7969,siot!$F$3:$F$1887,0),27)</f>
        <v>1</v>
      </c>
      <c r="H7969" s="2" t="b">
        <f t="shared" si="249"/>
        <v>0</v>
      </c>
      <c r="I7969" s="1" t="s">
        <v>2</v>
      </c>
      <c r="J7969" s="1" t="s">
        <v>11985</v>
      </c>
      <c r="K7969" s="1"/>
    </row>
    <row r="7970" spans="1:11" hidden="1">
      <c r="A7970" s="1" t="s">
        <v>11903</v>
      </c>
      <c r="B7970" s="1" t="s">
        <v>126</v>
      </c>
      <c r="C7970" s="48" t="str">
        <f t="shared" si="248"/>
        <v>מחל יהוד-מונוסון</v>
      </c>
      <c r="D7970" s="1" t="s">
        <v>11980</v>
      </c>
      <c r="E7970" s="1"/>
      <c r="F7970" s="2">
        <v>4</v>
      </c>
      <c r="G7970" s="2">
        <f>INDEX(תוצאות_בחירות,MATCH(C7970,siot!$F$3:$F$1887,0),27)</f>
        <v>1</v>
      </c>
      <c r="H7970" s="2" t="b">
        <f t="shared" si="249"/>
        <v>0</v>
      </c>
      <c r="I7970" s="1" t="s">
        <v>2</v>
      </c>
      <c r="J7970" s="1" t="s">
        <v>11984</v>
      </c>
      <c r="K7970" s="1"/>
    </row>
    <row r="7971" spans="1:11" hidden="1">
      <c r="A7971" s="1" t="s">
        <v>11903</v>
      </c>
      <c r="B7971" s="1" t="s">
        <v>126</v>
      </c>
      <c r="C7971" s="48" t="str">
        <f t="shared" si="248"/>
        <v>מחל יהוד-מונוסון</v>
      </c>
      <c r="D7971" s="1" t="s">
        <v>11980</v>
      </c>
      <c r="E7971" s="1"/>
      <c r="F7971" s="2">
        <v>5</v>
      </c>
      <c r="G7971" s="2">
        <f>INDEX(תוצאות_בחירות,MATCH(C7971,siot!$F$3:$F$1887,0),27)</f>
        <v>1</v>
      </c>
      <c r="H7971" s="2" t="b">
        <f t="shared" si="249"/>
        <v>0</v>
      </c>
      <c r="I7971" s="1" t="s">
        <v>2</v>
      </c>
      <c r="J7971" s="1" t="s">
        <v>11983</v>
      </c>
      <c r="K7971" s="1"/>
    </row>
    <row r="7972" spans="1:11" hidden="1">
      <c r="A7972" s="1" t="s">
        <v>11903</v>
      </c>
      <c r="B7972" s="1" t="s">
        <v>126</v>
      </c>
      <c r="C7972" s="48" t="str">
        <f t="shared" si="248"/>
        <v>מחל יהוד-מונוסון</v>
      </c>
      <c r="D7972" s="1" t="s">
        <v>11980</v>
      </c>
      <c r="E7972" s="1"/>
      <c r="F7972" s="2">
        <v>6</v>
      </c>
      <c r="G7972" s="2">
        <f>INDEX(תוצאות_בחירות,MATCH(C7972,siot!$F$3:$F$1887,0),27)</f>
        <v>1</v>
      </c>
      <c r="H7972" s="2" t="b">
        <f t="shared" si="249"/>
        <v>0</v>
      </c>
      <c r="I7972" s="1" t="s">
        <v>2</v>
      </c>
      <c r="J7972" s="1" t="s">
        <v>11982</v>
      </c>
      <c r="K7972" s="1"/>
    </row>
    <row r="7973" spans="1:11" hidden="1">
      <c r="A7973" s="1" t="s">
        <v>11903</v>
      </c>
      <c r="B7973" s="1" t="s">
        <v>126</v>
      </c>
      <c r="C7973" s="48" t="str">
        <f t="shared" si="248"/>
        <v>מחל יהוד-מונוסון</v>
      </c>
      <c r="D7973" s="1" t="s">
        <v>11980</v>
      </c>
      <c r="E7973" s="1"/>
      <c r="F7973" s="2">
        <v>7</v>
      </c>
      <c r="G7973" s="2">
        <f>INDEX(תוצאות_בחירות,MATCH(C7973,siot!$F$3:$F$1887,0),27)</f>
        <v>1</v>
      </c>
      <c r="H7973" s="2" t="b">
        <f t="shared" si="249"/>
        <v>0</v>
      </c>
      <c r="I7973" s="1" t="s">
        <v>2</v>
      </c>
      <c r="J7973" s="1" t="s">
        <v>11981</v>
      </c>
      <c r="K7973" s="1"/>
    </row>
    <row r="7974" spans="1:11" hidden="1">
      <c r="A7974" s="1" t="s">
        <v>11903</v>
      </c>
      <c r="B7974" s="1" t="s">
        <v>126</v>
      </c>
      <c r="C7974" s="48" t="str">
        <f t="shared" si="248"/>
        <v>מחל יהוד-מונוסון</v>
      </c>
      <c r="D7974" s="1" t="s">
        <v>11980</v>
      </c>
      <c r="E7974" s="1"/>
      <c r="F7974" s="2">
        <v>8</v>
      </c>
      <c r="G7974" s="2">
        <f>INDEX(תוצאות_בחירות,MATCH(C7974,siot!$F$3:$F$1887,0),27)</f>
        <v>1</v>
      </c>
      <c r="H7974" s="2" t="b">
        <f t="shared" si="249"/>
        <v>0</v>
      </c>
      <c r="I7974" s="1" t="s">
        <v>2</v>
      </c>
      <c r="J7974" s="1" t="s">
        <v>11979</v>
      </c>
      <c r="K7974" s="1"/>
    </row>
    <row r="7975" spans="1:11" hidden="1">
      <c r="A7975" s="1" t="s">
        <v>11903</v>
      </c>
      <c r="B7975" s="1" t="s">
        <v>1059</v>
      </c>
      <c r="C7975" s="48" t="str">
        <f t="shared" si="248"/>
        <v>ע יהוד-מונוסון</v>
      </c>
      <c r="D7975" s="1" t="s">
        <v>11959</v>
      </c>
      <c r="E7975" s="1" t="s">
        <v>18</v>
      </c>
      <c r="F7975" s="2" t="s">
        <v>19548</v>
      </c>
      <c r="G7975" s="2">
        <f>INDEX(תוצאות_בחירות,MATCH(C7975,siot!$F$3:$F$1887,0),27)</f>
        <v>2</v>
      </c>
      <c r="H7975" s="2" t="b">
        <f t="shared" si="249"/>
        <v>0</v>
      </c>
      <c r="I7975" s="1"/>
      <c r="J7975" s="1"/>
      <c r="K7975" s="1"/>
    </row>
    <row r="7976" spans="1:11">
      <c r="A7976" s="1" t="s">
        <v>11903</v>
      </c>
      <c r="B7976" s="1" t="s">
        <v>1059</v>
      </c>
      <c r="C7976" s="48" t="str">
        <f t="shared" si="248"/>
        <v>ע יהוד-מונוסון</v>
      </c>
      <c r="D7976" s="1" t="s">
        <v>11959</v>
      </c>
      <c r="E7976" s="1" t="s">
        <v>17</v>
      </c>
      <c r="F7976" s="2">
        <v>1</v>
      </c>
      <c r="G7976" s="2">
        <f>INDEX(תוצאות_בחירות,MATCH(C7976,siot!$F$3:$F$1887,0),27)</f>
        <v>2</v>
      </c>
      <c r="H7976" s="2" t="b">
        <f t="shared" si="249"/>
        <v>1</v>
      </c>
      <c r="I7976" s="1" t="s">
        <v>2</v>
      </c>
      <c r="J7976" s="1" t="s">
        <v>11978</v>
      </c>
      <c r="K7976" s="1"/>
    </row>
    <row r="7977" spans="1:11">
      <c r="A7977" s="1" t="s">
        <v>11903</v>
      </c>
      <c r="B7977" s="1" t="s">
        <v>1059</v>
      </c>
      <c r="C7977" s="48" t="str">
        <f t="shared" si="248"/>
        <v>ע יהוד-מונוסון</v>
      </c>
      <c r="D7977" s="1" t="s">
        <v>11959</v>
      </c>
      <c r="E7977" s="1"/>
      <c r="F7977" s="2">
        <v>2</v>
      </c>
      <c r="G7977" s="2">
        <f>INDEX(תוצאות_בחירות,MATCH(C7977,siot!$F$3:$F$1887,0),27)</f>
        <v>2</v>
      </c>
      <c r="H7977" s="2" t="b">
        <f t="shared" si="249"/>
        <v>1</v>
      </c>
      <c r="I7977" s="1" t="s">
        <v>2</v>
      </c>
      <c r="J7977" s="1" t="s">
        <v>131</v>
      </c>
      <c r="K7977" s="1"/>
    </row>
    <row r="7978" spans="1:11" hidden="1">
      <c r="A7978" s="1" t="s">
        <v>11903</v>
      </c>
      <c r="B7978" s="1" t="s">
        <v>1059</v>
      </c>
      <c r="C7978" s="48" t="str">
        <f t="shared" si="248"/>
        <v>ע יהוד-מונוסון</v>
      </c>
      <c r="D7978" s="1" t="s">
        <v>11959</v>
      </c>
      <c r="E7978" s="1"/>
      <c r="F7978" s="2">
        <v>3</v>
      </c>
      <c r="G7978" s="2">
        <f>INDEX(תוצאות_בחירות,MATCH(C7978,siot!$F$3:$F$1887,0),27)</f>
        <v>2</v>
      </c>
      <c r="H7978" s="2" t="b">
        <f t="shared" si="249"/>
        <v>0</v>
      </c>
      <c r="I7978" s="1" t="s">
        <v>2</v>
      </c>
      <c r="J7978" s="1" t="s">
        <v>11977</v>
      </c>
      <c r="K7978" s="1"/>
    </row>
    <row r="7979" spans="1:11" hidden="1">
      <c r="A7979" s="1" t="s">
        <v>11903</v>
      </c>
      <c r="B7979" s="1" t="s">
        <v>1059</v>
      </c>
      <c r="C7979" s="48" t="str">
        <f t="shared" si="248"/>
        <v>ע יהוד-מונוסון</v>
      </c>
      <c r="D7979" s="1" t="s">
        <v>11959</v>
      </c>
      <c r="E7979" s="1"/>
      <c r="F7979" s="2">
        <v>4</v>
      </c>
      <c r="G7979" s="2">
        <f>INDEX(תוצאות_בחירות,MATCH(C7979,siot!$F$3:$F$1887,0),27)</f>
        <v>2</v>
      </c>
      <c r="H7979" s="2" t="b">
        <f t="shared" si="249"/>
        <v>0</v>
      </c>
      <c r="I7979" s="1" t="s">
        <v>2</v>
      </c>
      <c r="J7979" s="1" t="s">
        <v>11976</v>
      </c>
      <c r="K7979" s="1"/>
    </row>
    <row r="7980" spans="1:11" hidden="1">
      <c r="A7980" s="1" t="s">
        <v>11903</v>
      </c>
      <c r="B7980" s="1" t="s">
        <v>1059</v>
      </c>
      <c r="C7980" s="48" t="str">
        <f t="shared" si="248"/>
        <v>ע יהוד-מונוסון</v>
      </c>
      <c r="D7980" s="1" t="s">
        <v>11959</v>
      </c>
      <c r="E7980" s="1"/>
      <c r="F7980" s="2">
        <v>5</v>
      </c>
      <c r="G7980" s="2">
        <f>INDEX(תוצאות_בחירות,MATCH(C7980,siot!$F$3:$F$1887,0),27)</f>
        <v>2</v>
      </c>
      <c r="H7980" s="2" t="b">
        <f t="shared" si="249"/>
        <v>0</v>
      </c>
      <c r="I7980" s="1" t="s">
        <v>2</v>
      </c>
      <c r="J7980" s="1" t="s">
        <v>11975</v>
      </c>
      <c r="K7980" s="1"/>
    </row>
    <row r="7981" spans="1:11" hidden="1">
      <c r="A7981" s="1" t="s">
        <v>11903</v>
      </c>
      <c r="B7981" s="1" t="s">
        <v>1059</v>
      </c>
      <c r="C7981" s="48" t="str">
        <f t="shared" si="248"/>
        <v>ע יהוד-מונוסון</v>
      </c>
      <c r="D7981" s="1" t="s">
        <v>11959</v>
      </c>
      <c r="E7981" s="1"/>
      <c r="F7981" s="2">
        <v>6</v>
      </c>
      <c r="G7981" s="2">
        <f>INDEX(תוצאות_בחירות,MATCH(C7981,siot!$F$3:$F$1887,0),27)</f>
        <v>2</v>
      </c>
      <c r="H7981" s="2" t="b">
        <f t="shared" si="249"/>
        <v>0</v>
      </c>
      <c r="I7981" s="1" t="s">
        <v>2</v>
      </c>
      <c r="J7981" s="1" t="s">
        <v>11974</v>
      </c>
      <c r="K7981" s="1"/>
    </row>
    <row r="7982" spans="1:11" hidden="1">
      <c r="A7982" s="1" t="s">
        <v>11903</v>
      </c>
      <c r="B7982" s="1" t="s">
        <v>1059</v>
      </c>
      <c r="C7982" s="48" t="str">
        <f t="shared" si="248"/>
        <v>ע יהוד-מונוסון</v>
      </c>
      <c r="D7982" s="1" t="s">
        <v>11959</v>
      </c>
      <c r="E7982" s="1"/>
      <c r="F7982" s="2">
        <v>7</v>
      </c>
      <c r="G7982" s="2">
        <f>INDEX(תוצאות_בחירות,MATCH(C7982,siot!$F$3:$F$1887,0),27)</f>
        <v>2</v>
      </c>
      <c r="H7982" s="2" t="b">
        <f t="shared" si="249"/>
        <v>0</v>
      </c>
      <c r="I7982" s="1" t="s">
        <v>2</v>
      </c>
      <c r="J7982" s="1" t="s">
        <v>11973</v>
      </c>
      <c r="K7982" s="1"/>
    </row>
    <row r="7983" spans="1:11" hidden="1">
      <c r="A7983" s="1" t="s">
        <v>11903</v>
      </c>
      <c r="B7983" s="1" t="s">
        <v>1059</v>
      </c>
      <c r="C7983" s="48" t="str">
        <f t="shared" si="248"/>
        <v>ע יהוד-מונוסון</v>
      </c>
      <c r="D7983" s="1" t="s">
        <v>11959</v>
      </c>
      <c r="E7983" s="1"/>
      <c r="F7983" s="2">
        <v>8</v>
      </c>
      <c r="G7983" s="2">
        <f>INDEX(תוצאות_בחירות,MATCH(C7983,siot!$F$3:$F$1887,0),27)</f>
        <v>2</v>
      </c>
      <c r="H7983" s="2" t="b">
        <f t="shared" si="249"/>
        <v>0</v>
      </c>
      <c r="I7983" s="1" t="s">
        <v>2</v>
      </c>
      <c r="J7983" s="1" t="s">
        <v>11972</v>
      </c>
      <c r="K7983" s="1"/>
    </row>
    <row r="7984" spans="1:11" hidden="1">
      <c r="A7984" s="1" t="s">
        <v>11903</v>
      </c>
      <c r="B7984" s="1" t="s">
        <v>1059</v>
      </c>
      <c r="C7984" s="48" t="str">
        <f t="shared" si="248"/>
        <v>ע יהוד-מונוסון</v>
      </c>
      <c r="D7984" s="1" t="s">
        <v>11959</v>
      </c>
      <c r="E7984" s="1"/>
      <c r="F7984" s="2">
        <v>9</v>
      </c>
      <c r="G7984" s="2">
        <f>INDEX(תוצאות_בחירות,MATCH(C7984,siot!$F$3:$F$1887,0),27)</f>
        <v>2</v>
      </c>
      <c r="H7984" s="2" t="b">
        <f t="shared" si="249"/>
        <v>0</v>
      </c>
      <c r="I7984" s="1" t="s">
        <v>2</v>
      </c>
      <c r="J7984" s="1" t="s">
        <v>11971</v>
      </c>
      <c r="K7984" s="1"/>
    </row>
    <row r="7985" spans="1:11" hidden="1">
      <c r="A7985" s="1" t="s">
        <v>11903</v>
      </c>
      <c r="B7985" s="1" t="s">
        <v>1059</v>
      </c>
      <c r="C7985" s="48" t="str">
        <f t="shared" si="248"/>
        <v>ע יהוד-מונוסון</v>
      </c>
      <c r="D7985" s="1" t="s">
        <v>11959</v>
      </c>
      <c r="E7985" s="1"/>
      <c r="F7985" s="2">
        <v>10</v>
      </c>
      <c r="G7985" s="2">
        <f>INDEX(תוצאות_בחירות,MATCH(C7985,siot!$F$3:$F$1887,0),27)</f>
        <v>2</v>
      </c>
      <c r="H7985" s="2" t="b">
        <f t="shared" si="249"/>
        <v>0</v>
      </c>
      <c r="I7985" s="1" t="s">
        <v>2</v>
      </c>
      <c r="J7985" s="1" t="s">
        <v>11970</v>
      </c>
      <c r="K7985" s="1"/>
    </row>
    <row r="7986" spans="1:11" hidden="1">
      <c r="A7986" s="1" t="s">
        <v>11903</v>
      </c>
      <c r="B7986" s="1" t="s">
        <v>1059</v>
      </c>
      <c r="C7986" s="48" t="str">
        <f t="shared" si="248"/>
        <v>ע יהוד-מונוסון</v>
      </c>
      <c r="D7986" s="1" t="s">
        <v>11959</v>
      </c>
      <c r="E7986" s="1"/>
      <c r="F7986" s="2">
        <v>11</v>
      </c>
      <c r="G7986" s="2">
        <f>INDEX(תוצאות_בחירות,MATCH(C7986,siot!$F$3:$F$1887,0),27)</f>
        <v>2</v>
      </c>
      <c r="H7986" s="2" t="b">
        <f t="shared" si="249"/>
        <v>0</v>
      </c>
      <c r="I7986" s="1" t="s">
        <v>2</v>
      </c>
      <c r="J7986" s="1" t="s">
        <v>11969</v>
      </c>
      <c r="K7986" s="1"/>
    </row>
    <row r="7987" spans="1:11" hidden="1">
      <c r="A7987" s="1" t="s">
        <v>11903</v>
      </c>
      <c r="B7987" s="1" t="s">
        <v>1059</v>
      </c>
      <c r="C7987" s="48" t="str">
        <f t="shared" si="248"/>
        <v>ע יהוד-מונוסון</v>
      </c>
      <c r="D7987" s="1" t="s">
        <v>11959</v>
      </c>
      <c r="E7987" s="1"/>
      <c r="F7987" s="2">
        <v>12</v>
      </c>
      <c r="G7987" s="2">
        <f>INDEX(תוצאות_בחירות,MATCH(C7987,siot!$F$3:$F$1887,0),27)</f>
        <v>2</v>
      </c>
      <c r="H7987" s="2" t="b">
        <f t="shared" si="249"/>
        <v>0</v>
      </c>
      <c r="I7987" s="1" t="s">
        <v>2</v>
      </c>
      <c r="J7987" s="1" t="s">
        <v>11968</v>
      </c>
      <c r="K7987" s="1"/>
    </row>
    <row r="7988" spans="1:11" hidden="1">
      <c r="A7988" s="1" t="s">
        <v>11903</v>
      </c>
      <c r="B7988" s="1" t="s">
        <v>1059</v>
      </c>
      <c r="C7988" s="48" t="str">
        <f t="shared" si="248"/>
        <v>ע יהוד-מונוסון</v>
      </c>
      <c r="D7988" s="1" t="s">
        <v>11959</v>
      </c>
      <c r="E7988" s="1"/>
      <c r="F7988" s="2">
        <v>13</v>
      </c>
      <c r="G7988" s="2">
        <f>INDEX(תוצאות_בחירות,MATCH(C7988,siot!$F$3:$F$1887,0),27)</f>
        <v>2</v>
      </c>
      <c r="H7988" s="2" t="b">
        <f t="shared" si="249"/>
        <v>0</v>
      </c>
      <c r="I7988" s="1" t="s">
        <v>2</v>
      </c>
      <c r="J7988" s="1" t="s">
        <v>11967</v>
      </c>
      <c r="K7988" s="1"/>
    </row>
    <row r="7989" spans="1:11" hidden="1">
      <c r="A7989" s="1" t="s">
        <v>11903</v>
      </c>
      <c r="B7989" s="1" t="s">
        <v>1059</v>
      </c>
      <c r="C7989" s="48" t="str">
        <f t="shared" si="248"/>
        <v>ע יהוד-מונוסון</v>
      </c>
      <c r="D7989" s="1" t="s">
        <v>11959</v>
      </c>
      <c r="E7989" s="1"/>
      <c r="F7989" s="2">
        <v>14</v>
      </c>
      <c r="G7989" s="2">
        <f>INDEX(תוצאות_בחירות,MATCH(C7989,siot!$F$3:$F$1887,0),27)</f>
        <v>2</v>
      </c>
      <c r="H7989" s="2" t="b">
        <f t="shared" si="249"/>
        <v>0</v>
      </c>
      <c r="I7989" s="1" t="s">
        <v>2</v>
      </c>
      <c r="J7989" s="1" t="s">
        <v>11966</v>
      </c>
      <c r="K7989" s="1"/>
    </row>
    <row r="7990" spans="1:11" hidden="1">
      <c r="A7990" s="1" t="s">
        <v>11903</v>
      </c>
      <c r="B7990" s="1" t="s">
        <v>1059</v>
      </c>
      <c r="C7990" s="48" t="str">
        <f t="shared" si="248"/>
        <v>ע יהוד-מונוסון</v>
      </c>
      <c r="D7990" s="1" t="s">
        <v>11959</v>
      </c>
      <c r="E7990" s="1"/>
      <c r="F7990" s="2">
        <v>15</v>
      </c>
      <c r="G7990" s="2">
        <f>INDEX(תוצאות_בחירות,MATCH(C7990,siot!$F$3:$F$1887,0),27)</f>
        <v>2</v>
      </c>
      <c r="H7990" s="2" t="b">
        <f t="shared" si="249"/>
        <v>0</v>
      </c>
      <c r="I7990" s="1" t="s">
        <v>2</v>
      </c>
      <c r="J7990" s="1" t="s">
        <v>11965</v>
      </c>
      <c r="K7990" s="1"/>
    </row>
    <row r="7991" spans="1:11" hidden="1">
      <c r="A7991" s="1" t="s">
        <v>11903</v>
      </c>
      <c r="B7991" s="1" t="s">
        <v>1059</v>
      </c>
      <c r="C7991" s="48" t="str">
        <f t="shared" si="248"/>
        <v>ע יהוד-מונוסון</v>
      </c>
      <c r="D7991" s="1" t="s">
        <v>11959</v>
      </c>
      <c r="E7991" s="1"/>
      <c r="F7991" s="2">
        <v>16</v>
      </c>
      <c r="G7991" s="2">
        <f>INDEX(תוצאות_בחירות,MATCH(C7991,siot!$F$3:$F$1887,0),27)</f>
        <v>2</v>
      </c>
      <c r="H7991" s="2" t="b">
        <f t="shared" si="249"/>
        <v>0</v>
      </c>
      <c r="I7991" s="1" t="s">
        <v>2</v>
      </c>
      <c r="J7991" s="1" t="s">
        <v>11964</v>
      </c>
      <c r="K7991" s="1"/>
    </row>
    <row r="7992" spans="1:11" hidden="1">
      <c r="A7992" s="1" t="s">
        <v>11903</v>
      </c>
      <c r="B7992" s="1" t="s">
        <v>1059</v>
      </c>
      <c r="C7992" s="48" t="str">
        <f t="shared" si="248"/>
        <v>ע יהוד-מונוסון</v>
      </c>
      <c r="D7992" s="1" t="s">
        <v>11959</v>
      </c>
      <c r="E7992" s="1"/>
      <c r="F7992" s="2">
        <v>17</v>
      </c>
      <c r="G7992" s="2">
        <f>INDEX(תוצאות_בחירות,MATCH(C7992,siot!$F$3:$F$1887,0),27)</f>
        <v>2</v>
      </c>
      <c r="H7992" s="2" t="b">
        <f t="shared" si="249"/>
        <v>0</v>
      </c>
      <c r="I7992" s="1" t="s">
        <v>2</v>
      </c>
      <c r="J7992" s="1" t="s">
        <v>11963</v>
      </c>
      <c r="K7992" s="1"/>
    </row>
    <row r="7993" spans="1:11" hidden="1">
      <c r="A7993" s="1" t="s">
        <v>11903</v>
      </c>
      <c r="B7993" s="1" t="s">
        <v>1059</v>
      </c>
      <c r="C7993" s="48" t="str">
        <f t="shared" si="248"/>
        <v>ע יהוד-מונוסון</v>
      </c>
      <c r="D7993" s="1" t="s">
        <v>11959</v>
      </c>
      <c r="E7993" s="1"/>
      <c r="F7993" s="2">
        <v>18</v>
      </c>
      <c r="G7993" s="2">
        <f>INDEX(תוצאות_בחירות,MATCH(C7993,siot!$F$3:$F$1887,0),27)</f>
        <v>2</v>
      </c>
      <c r="H7993" s="2" t="b">
        <f t="shared" si="249"/>
        <v>0</v>
      </c>
      <c r="I7993" s="1" t="s">
        <v>2</v>
      </c>
      <c r="J7993" s="1" t="s">
        <v>11962</v>
      </c>
      <c r="K7993" s="1"/>
    </row>
    <row r="7994" spans="1:11" hidden="1">
      <c r="A7994" s="1" t="s">
        <v>11903</v>
      </c>
      <c r="B7994" s="1" t="s">
        <v>1059</v>
      </c>
      <c r="C7994" s="48" t="str">
        <f t="shared" si="248"/>
        <v>ע יהוד-מונוסון</v>
      </c>
      <c r="D7994" s="1" t="s">
        <v>11959</v>
      </c>
      <c r="E7994" s="1"/>
      <c r="F7994" s="2">
        <v>19</v>
      </c>
      <c r="G7994" s="2">
        <f>INDEX(תוצאות_בחירות,MATCH(C7994,siot!$F$3:$F$1887,0),27)</f>
        <v>2</v>
      </c>
      <c r="H7994" s="2" t="b">
        <f t="shared" si="249"/>
        <v>0</v>
      </c>
      <c r="I7994" s="1" t="s">
        <v>2</v>
      </c>
      <c r="J7994" s="1" t="s">
        <v>11961</v>
      </c>
      <c r="K7994" s="1"/>
    </row>
    <row r="7995" spans="1:11" hidden="1">
      <c r="A7995" s="1" t="s">
        <v>11903</v>
      </c>
      <c r="B7995" s="1" t="s">
        <v>1059</v>
      </c>
      <c r="C7995" s="48" t="str">
        <f t="shared" si="248"/>
        <v>ע יהוד-מונוסון</v>
      </c>
      <c r="D7995" s="1" t="s">
        <v>11959</v>
      </c>
      <c r="E7995" s="1"/>
      <c r="F7995" s="2">
        <v>20</v>
      </c>
      <c r="G7995" s="2">
        <f>INDEX(תוצאות_בחירות,MATCH(C7995,siot!$F$3:$F$1887,0),27)</f>
        <v>2</v>
      </c>
      <c r="H7995" s="2" t="b">
        <f t="shared" si="249"/>
        <v>0</v>
      </c>
      <c r="I7995" s="1" t="s">
        <v>2</v>
      </c>
      <c r="J7995" s="1" t="s">
        <v>11960</v>
      </c>
      <c r="K7995" s="1"/>
    </row>
    <row r="7996" spans="1:11" hidden="1">
      <c r="A7996" s="1" t="s">
        <v>11903</v>
      </c>
      <c r="B7996" s="1" t="s">
        <v>1059</v>
      </c>
      <c r="C7996" s="48" t="str">
        <f t="shared" si="248"/>
        <v>ע יהוד-מונוסון</v>
      </c>
      <c r="D7996" s="1" t="s">
        <v>11959</v>
      </c>
      <c r="E7996" s="1"/>
      <c r="F7996" s="2">
        <v>21</v>
      </c>
      <c r="G7996" s="2">
        <f>INDEX(תוצאות_בחירות,MATCH(C7996,siot!$F$3:$F$1887,0),27)</f>
        <v>2</v>
      </c>
      <c r="H7996" s="2" t="b">
        <f t="shared" si="249"/>
        <v>0</v>
      </c>
      <c r="I7996" s="1" t="s">
        <v>2</v>
      </c>
      <c r="J7996" s="1" t="s">
        <v>11958</v>
      </c>
      <c r="K7996" s="1"/>
    </row>
    <row r="7997" spans="1:11" hidden="1">
      <c r="A7997" s="1" t="s">
        <v>11903</v>
      </c>
      <c r="B7997" s="1" t="s">
        <v>11951</v>
      </c>
      <c r="C7997" s="48" t="str">
        <f t="shared" si="248"/>
        <v>עז יהוד-מונוסון</v>
      </c>
      <c r="D7997" s="1" t="s">
        <v>11950</v>
      </c>
      <c r="E7997" s="1" t="s">
        <v>3</v>
      </c>
      <c r="F7997" s="2" t="s">
        <v>19548</v>
      </c>
      <c r="G7997" s="2">
        <f>INDEX(תוצאות_בחירות,MATCH(C7997,siot!$F$3:$F$1887,0),27)</f>
        <v>0</v>
      </c>
      <c r="H7997" s="2" t="b">
        <f t="shared" si="249"/>
        <v>0</v>
      </c>
      <c r="I7997" s="1"/>
      <c r="J7997" s="1"/>
      <c r="K7997" s="1"/>
    </row>
    <row r="7998" spans="1:11" hidden="1">
      <c r="A7998" s="1" t="s">
        <v>11903</v>
      </c>
      <c r="B7998" s="1" t="s">
        <v>11951</v>
      </c>
      <c r="C7998" s="48" t="str">
        <f t="shared" si="248"/>
        <v>עז יהוד-מונוסון</v>
      </c>
      <c r="D7998" s="1" t="s">
        <v>11950</v>
      </c>
      <c r="E7998" s="1"/>
      <c r="F7998" s="2">
        <v>1</v>
      </c>
      <c r="G7998" s="2">
        <f>INDEX(תוצאות_בחירות,MATCH(C7998,siot!$F$3:$F$1887,0),27)</f>
        <v>0</v>
      </c>
      <c r="H7998" s="2" t="b">
        <f t="shared" si="249"/>
        <v>0</v>
      </c>
      <c r="I7998" s="1" t="s">
        <v>2</v>
      </c>
      <c r="J7998" s="1" t="s">
        <v>11957</v>
      </c>
      <c r="K7998" s="1"/>
    </row>
    <row r="7999" spans="1:11" hidden="1">
      <c r="A7999" s="1" t="s">
        <v>11903</v>
      </c>
      <c r="B7999" s="1" t="s">
        <v>11951</v>
      </c>
      <c r="C7999" s="48" t="str">
        <f t="shared" si="248"/>
        <v>עז יהוד-מונוסון</v>
      </c>
      <c r="D7999" s="1" t="s">
        <v>11950</v>
      </c>
      <c r="E7999" s="1"/>
      <c r="F7999" s="2">
        <v>2</v>
      </c>
      <c r="G7999" s="2">
        <f>INDEX(תוצאות_בחירות,MATCH(C7999,siot!$F$3:$F$1887,0),27)</f>
        <v>0</v>
      </c>
      <c r="H7999" s="2" t="b">
        <f t="shared" si="249"/>
        <v>0</v>
      </c>
      <c r="I7999" s="1" t="s">
        <v>2</v>
      </c>
      <c r="J7999" s="1" t="s">
        <v>11956</v>
      </c>
      <c r="K7999" s="1"/>
    </row>
    <row r="8000" spans="1:11" hidden="1">
      <c r="A8000" s="1" t="s">
        <v>11903</v>
      </c>
      <c r="B8000" s="1" t="s">
        <v>11951</v>
      </c>
      <c r="C8000" s="48" t="str">
        <f t="shared" si="248"/>
        <v>עז יהוד-מונוסון</v>
      </c>
      <c r="D8000" s="1" t="s">
        <v>11950</v>
      </c>
      <c r="E8000" s="1"/>
      <c r="F8000" s="2">
        <v>3</v>
      </c>
      <c r="G8000" s="2">
        <f>INDEX(תוצאות_בחירות,MATCH(C8000,siot!$F$3:$F$1887,0),27)</f>
        <v>0</v>
      </c>
      <c r="H8000" s="2" t="b">
        <f t="shared" si="249"/>
        <v>0</v>
      </c>
      <c r="I8000" s="1" t="s">
        <v>2</v>
      </c>
      <c r="J8000" s="1" t="s">
        <v>11955</v>
      </c>
      <c r="K8000" s="1"/>
    </row>
    <row r="8001" spans="1:11" hidden="1">
      <c r="A8001" s="1" t="s">
        <v>11903</v>
      </c>
      <c r="B8001" s="1" t="s">
        <v>11951</v>
      </c>
      <c r="C8001" s="48" t="str">
        <f t="shared" si="248"/>
        <v>עז יהוד-מונוסון</v>
      </c>
      <c r="D8001" s="1" t="s">
        <v>11950</v>
      </c>
      <c r="E8001" s="1"/>
      <c r="F8001" s="2">
        <v>4</v>
      </c>
      <c r="G8001" s="2">
        <f>INDEX(תוצאות_בחירות,MATCH(C8001,siot!$F$3:$F$1887,0),27)</f>
        <v>0</v>
      </c>
      <c r="H8001" s="2" t="b">
        <f t="shared" si="249"/>
        <v>0</v>
      </c>
      <c r="I8001" s="1" t="s">
        <v>2</v>
      </c>
      <c r="J8001" s="1" t="s">
        <v>11954</v>
      </c>
      <c r="K8001" s="1"/>
    </row>
    <row r="8002" spans="1:11" hidden="1">
      <c r="A8002" s="1" t="s">
        <v>11903</v>
      </c>
      <c r="B8002" s="1" t="s">
        <v>11951</v>
      </c>
      <c r="C8002" s="48" t="str">
        <f t="shared" si="248"/>
        <v>עז יהוד-מונוסון</v>
      </c>
      <c r="D8002" s="1" t="s">
        <v>11950</v>
      </c>
      <c r="E8002" s="1"/>
      <c r="F8002" s="2">
        <v>5</v>
      </c>
      <c r="G8002" s="2">
        <f>INDEX(תוצאות_בחירות,MATCH(C8002,siot!$F$3:$F$1887,0),27)</f>
        <v>0</v>
      </c>
      <c r="H8002" s="2" t="b">
        <f t="shared" si="249"/>
        <v>0</v>
      </c>
      <c r="I8002" s="1" t="s">
        <v>2</v>
      </c>
      <c r="J8002" s="1" t="s">
        <v>11953</v>
      </c>
      <c r="K8002" s="1"/>
    </row>
    <row r="8003" spans="1:11" hidden="1">
      <c r="A8003" s="1" t="s">
        <v>11903</v>
      </c>
      <c r="B8003" s="1" t="s">
        <v>11951</v>
      </c>
      <c r="C8003" s="48" t="str">
        <f t="shared" si="248"/>
        <v>עז יהוד-מונוסון</v>
      </c>
      <c r="D8003" s="1" t="s">
        <v>11950</v>
      </c>
      <c r="E8003" s="1"/>
      <c r="F8003" s="2">
        <v>6</v>
      </c>
      <c r="G8003" s="2">
        <f>INDEX(תוצאות_בחירות,MATCH(C8003,siot!$F$3:$F$1887,0),27)</f>
        <v>0</v>
      </c>
      <c r="H8003" s="2" t="b">
        <f t="shared" si="249"/>
        <v>0</v>
      </c>
      <c r="I8003" s="1" t="s">
        <v>2</v>
      </c>
      <c r="J8003" s="1" t="s">
        <v>8592</v>
      </c>
      <c r="K8003" s="1"/>
    </row>
    <row r="8004" spans="1:11" hidden="1">
      <c r="A8004" s="1" t="s">
        <v>11903</v>
      </c>
      <c r="B8004" s="1" t="s">
        <v>11951</v>
      </c>
      <c r="C8004" s="48" t="str">
        <f t="shared" ref="C8004:C8067" si="250">B8004&amp;" "&amp;A8004</f>
        <v>עז יהוד-מונוסון</v>
      </c>
      <c r="D8004" s="1" t="s">
        <v>11950</v>
      </c>
      <c r="E8004" s="1"/>
      <c r="F8004" s="2">
        <v>7</v>
      </c>
      <c r="G8004" s="2">
        <f>INDEX(תוצאות_בחירות,MATCH(C8004,siot!$F$3:$F$1887,0),27)</f>
        <v>0</v>
      </c>
      <c r="H8004" s="2" t="b">
        <f t="shared" ref="H8004:H8067" si="251">IF(OR(F8004&lt;G8004,G8004=F8004),TRUE,FALSE)</f>
        <v>0</v>
      </c>
      <c r="I8004" s="1" t="s">
        <v>2</v>
      </c>
      <c r="J8004" s="1" t="s">
        <v>11952</v>
      </c>
      <c r="K8004" s="1"/>
    </row>
    <row r="8005" spans="1:11" hidden="1">
      <c r="A8005" s="1" t="s">
        <v>11903</v>
      </c>
      <c r="B8005" s="1" t="s">
        <v>11951</v>
      </c>
      <c r="C8005" s="48" t="str">
        <f t="shared" si="250"/>
        <v>עז יהוד-מונוסון</v>
      </c>
      <c r="D8005" s="1" t="s">
        <v>11950</v>
      </c>
      <c r="E8005" s="1"/>
      <c r="F8005" s="2">
        <v>8</v>
      </c>
      <c r="G8005" s="2">
        <f>INDEX(תוצאות_בחירות,MATCH(C8005,siot!$F$3:$F$1887,0),27)</f>
        <v>0</v>
      </c>
      <c r="H8005" s="2" t="b">
        <f t="shared" si="251"/>
        <v>0</v>
      </c>
      <c r="I8005" s="1" t="s">
        <v>2</v>
      </c>
      <c r="J8005" s="1" t="s">
        <v>11949</v>
      </c>
      <c r="K8005" s="1"/>
    </row>
    <row r="8006" spans="1:11" hidden="1">
      <c r="A8006" s="1" t="s">
        <v>11903</v>
      </c>
      <c r="B8006" s="1" t="s">
        <v>339</v>
      </c>
      <c r="C8006" s="48" t="str">
        <f t="shared" si="250"/>
        <v>ץ יהוד-מונוסון</v>
      </c>
      <c r="D8006" s="1" t="s">
        <v>11940</v>
      </c>
      <c r="E8006" s="1" t="s">
        <v>18</v>
      </c>
      <c r="F8006" s="2" t="s">
        <v>19548</v>
      </c>
      <c r="G8006" s="2">
        <f>INDEX(תוצאות_בחירות,MATCH(C8006,siot!$F$3:$F$1887,0),27)</f>
        <v>1</v>
      </c>
      <c r="H8006" s="2" t="b">
        <f t="shared" si="251"/>
        <v>0</v>
      </c>
      <c r="I8006" s="1"/>
      <c r="J8006" s="1"/>
      <c r="K8006" s="1"/>
    </row>
    <row r="8007" spans="1:11">
      <c r="A8007" s="1" t="s">
        <v>11903</v>
      </c>
      <c r="B8007" s="1" t="s">
        <v>339</v>
      </c>
      <c r="C8007" s="48" t="str">
        <f t="shared" si="250"/>
        <v>ץ יהוד-מונוסון</v>
      </c>
      <c r="D8007" s="1" t="s">
        <v>11940</v>
      </c>
      <c r="E8007" s="1" t="s">
        <v>17</v>
      </c>
      <c r="F8007" s="2">
        <v>1</v>
      </c>
      <c r="G8007" s="2">
        <f>INDEX(תוצאות_בחירות,MATCH(C8007,siot!$F$3:$F$1887,0),27)</f>
        <v>1</v>
      </c>
      <c r="H8007" s="2" t="b">
        <f t="shared" si="251"/>
        <v>1</v>
      </c>
      <c r="I8007" s="1" t="s">
        <v>2</v>
      </c>
      <c r="J8007" s="1" t="s">
        <v>11948</v>
      </c>
      <c r="K8007" s="1"/>
    </row>
    <row r="8008" spans="1:11" hidden="1">
      <c r="A8008" s="1" t="s">
        <v>11903</v>
      </c>
      <c r="B8008" s="1" t="s">
        <v>339</v>
      </c>
      <c r="C8008" s="48" t="str">
        <f t="shared" si="250"/>
        <v>ץ יהוד-מונוסון</v>
      </c>
      <c r="D8008" s="1" t="s">
        <v>11940</v>
      </c>
      <c r="E8008" s="1"/>
      <c r="F8008" s="2">
        <v>2</v>
      </c>
      <c r="G8008" s="2">
        <f>INDEX(תוצאות_בחירות,MATCH(C8008,siot!$F$3:$F$1887,0),27)</f>
        <v>1</v>
      </c>
      <c r="H8008" s="2" t="b">
        <f t="shared" si="251"/>
        <v>0</v>
      </c>
      <c r="I8008" s="1" t="s">
        <v>2</v>
      </c>
      <c r="J8008" s="1" t="s">
        <v>11947</v>
      </c>
      <c r="K8008" s="1"/>
    </row>
    <row r="8009" spans="1:11" hidden="1">
      <c r="A8009" s="1" t="s">
        <v>11903</v>
      </c>
      <c r="B8009" s="1" t="s">
        <v>339</v>
      </c>
      <c r="C8009" s="48" t="str">
        <f t="shared" si="250"/>
        <v>ץ יהוד-מונוסון</v>
      </c>
      <c r="D8009" s="1" t="s">
        <v>11940</v>
      </c>
      <c r="E8009" s="1"/>
      <c r="F8009" s="2">
        <v>3</v>
      </c>
      <c r="G8009" s="2">
        <f>INDEX(תוצאות_בחירות,MATCH(C8009,siot!$F$3:$F$1887,0),27)</f>
        <v>1</v>
      </c>
      <c r="H8009" s="2" t="b">
        <f t="shared" si="251"/>
        <v>0</v>
      </c>
      <c r="I8009" s="1" t="s">
        <v>2</v>
      </c>
      <c r="J8009" s="1" t="s">
        <v>11946</v>
      </c>
      <c r="K8009" s="1"/>
    </row>
    <row r="8010" spans="1:11" hidden="1">
      <c r="A8010" s="1" t="s">
        <v>11903</v>
      </c>
      <c r="B8010" s="1" t="s">
        <v>339</v>
      </c>
      <c r="C8010" s="48" t="str">
        <f t="shared" si="250"/>
        <v>ץ יהוד-מונוסון</v>
      </c>
      <c r="D8010" s="1" t="s">
        <v>11940</v>
      </c>
      <c r="E8010" s="1"/>
      <c r="F8010" s="2">
        <v>4</v>
      </c>
      <c r="G8010" s="2">
        <f>INDEX(תוצאות_בחירות,MATCH(C8010,siot!$F$3:$F$1887,0),27)</f>
        <v>1</v>
      </c>
      <c r="H8010" s="2" t="b">
        <f t="shared" si="251"/>
        <v>0</v>
      </c>
      <c r="I8010" s="1" t="s">
        <v>2</v>
      </c>
      <c r="J8010" s="1" t="s">
        <v>11945</v>
      </c>
      <c r="K8010" s="1"/>
    </row>
    <row r="8011" spans="1:11" hidden="1">
      <c r="A8011" s="1" t="s">
        <v>11903</v>
      </c>
      <c r="B8011" s="1" t="s">
        <v>339</v>
      </c>
      <c r="C8011" s="48" t="str">
        <f t="shared" si="250"/>
        <v>ץ יהוד-מונוסון</v>
      </c>
      <c r="D8011" s="1" t="s">
        <v>11940</v>
      </c>
      <c r="E8011" s="1"/>
      <c r="F8011" s="2">
        <v>5</v>
      </c>
      <c r="G8011" s="2">
        <f>INDEX(תוצאות_בחירות,MATCH(C8011,siot!$F$3:$F$1887,0),27)</f>
        <v>1</v>
      </c>
      <c r="H8011" s="2" t="b">
        <f t="shared" si="251"/>
        <v>0</v>
      </c>
      <c r="I8011" s="1" t="s">
        <v>2</v>
      </c>
      <c r="J8011" s="1" t="s">
        <v>11944</v>
      </c>
      <c r="K8011" s="1"/>
    </row>
    <row r="8012" spans="1:11" hidden="1">
      <c r="A8012" s="1" t="s">
        <v>11903</v>
      </c>
      <c r="B8012" s="1" t="s">
        <v>339</v>
      </c>
      <c r="C8012" s="48" t="str">
        <f t="shared" si="250"/>
        <v>ץ יהוד-מונוסון</v>
      </c>
      <c r="D8012" s="1" t="s">
        <v>11940</v>
      </c>
      <c r="E8012" s="1"/>
      <c r="F8012" s="2">
        <v>6</v>
      </c>
      <c r="G8012" s="2">
        <f>INDEX(תוצאות_בחירות,MATCH(C8012,siot!$F$3:$F$1887,0),27)</f>
        <v>1</v>
      </c>
      <c r="H8012" s="2" t="b">
        <f t="shared" si="251"/>
        <v>0</v>
      </c>
      <c r="I8012" s="1" t="s">
        <v>2</v>
      </c>
      <c r="J8012" s="1" t="s">
        <v>11943</v>
      </c>
      <c r="K8012" s="1"/>
    </row>
    <row r="8013" spans="1:11" hidden="1">
      <c r="A8013" s="1" t="s">
        <v>11903</v>
      </c>
      <c r="B8013" s="1" t="s">
        <v>339</v>
      </c>
      <c r="C8013" s="48" t="str">
        <f t="shared" si="250"/>
        <v>ץ יהוד-מונוסון</v>
      </c>
      <c r="D8013" s="1" t="s">
        <v>11940</v>
      </c>
      <c r="E8013" s="1"/>
      <c r="F8013" s="2">
        <v>7</v>
      </c>
      <c r="G8013" s="2">
        <f>INDEX(תוצאות_בחירות,MATCH(C8013,siot!$F$3:$F$1887,0),27)</f>
        <v>1</v>
      </c>
      <c r="H8013" s="2" t="b">
        <f t="shared" si="251"/>
        <v>0</v>
      </c>
      <c r="I8013" s="1" t="s">
        <v>2</v>
      </c>
      <c r="J8013" s="1" t="s">
        <v>11942</v>
      </c>
      <c r="K8013" s="1"/>
    </row>
    <row r="8014" spans="1:11" hidden="1">
      <c r="A8014" s="1" t="s">
        <v>11903</v>
      </c>
      <c r="B8014" s="1" t="s">
        <v>339</v>
      </c>
      <c r="C8014" s="48" t="str">
        <f t="shared" si="250"/>
        <v>ץ יהוד-מונוסון</v>
      </c>
      <c r="D8014" s="1" t="s">
        <v>11940</v>
      </c>
      <c r="E8014" s="1"/>
      <c r="F8014" s="2">
        <v>8</v>
      </c>
      <c r="G8014" s="2">
        <f>INDEX(תוצאות_בחירות,MATCH(C8014,siot!$F$3:$F$1887,0),27)</f>
        <v>1</v>
      </c>
      <c r="H8014" s="2" t="b">
        <f t="shared" si="251"/>
        <v>0</v>
      </c>
      <c r="I8014" s="1" t="s">
        <v>2</v>
      </c>
      <c r="J8014" s="1" t="s">
        <v>11941</v>
      </c>
      <c r="K8014" s="1"/>
    </row>
    <row r="8015" spans="1:11" hidden="1">
      <c r="A8015" s="1" t="s">
        <v>11903</v>
      </c>
      <c r="B8015" s="1" t="s">
        <v>339</v>
      </c>
      <c r="C8015" s="48" t="str">
        <f t="shared" si="250"/>
        <v>ץ יהוד-מונוסון</v>
      </c>
      <c r="D8015" s="1" t="s">
        <v>11940</v>
      </c>
      <c r="E8015" s="1"/>
      <c r="F8015" s="2">
        <v>9</v>
      </c>
      <c r="G8015" s="2">
        <f>INDEX(תוצאות_בחירות,MATCH(C8015,siot!$F$3:$F$1887,0),27)</f>
        <v>1</v>
      </c>
      <c r="H8015" s="2" t="b">
        <f t="shared" si="251"/>
        <v>0</v>
      </c>
      <c r="I8015" s="1" t="s">
        <v>2</v>
      </c>
      <c r="J8015" s="1" t="s">
        <v>11939</v>
      </c>
      <c r="K8015" s="1"/>
    </row>
    <row r="8016" spans="1:11" hidden="1">
      <c r="A8016" s="1" t="s">
        <v>11903</v>
      </c>
      <c r="B8016" s="1" t="s">
        <v>274</v>
      </c>
      <c r="C8016" s="48" t="str">
        <f t="shared" si="250"/>
        <v>צד יהוד-מונוסון</v>
      </c>
      <c r="D8016" s="1" t="s">
        <v>11930</v>
      </c>
      <c r="E8016" s="1" t="s">
        <v>18</v>
      </c>
      <c r="F8016" s="2" t="s">
        <v>19548</v>
      </c>
      <c r="G8016" s="2">
        <f>INDEX(תוצאות_בחירות,MATCH(C8016,siot!$F$3:$F$1887,0),27)</f>
        <v>1</v>
      </c>
      <c r="H8016" s="2" t="b">
        <f t="shared" si="251"/>
        <v>0</v>
      </c>
      <c r="I8016" s="1"/>
      <c r="J8016" s="1"/>
      <c r="K8016" s="1"/>
    </row>
    <row r="8017" spans="1:11">
      <c r="A8017" s="1" t="s">
        <v>11903</v>
      </c>
      <c r="B8017" s="1" t="s">
        <v>274</v>
      </c>
      <c r="C8017" s="48" t="str">
        <f t="shared" si="250"/>
        <v>צד יהוד-מונוסון</v>
      </c>
      <c r="D8017" s="1" t="s">
        <v>11930</v>
      </c>
      <c r="E8017" s="1" t="s">
        <v>17</v>
      </c>
      <c r="F8017" s="2">
        <v>1</v>
      </c>
      <c r="G8017" s="2">
        <f>INDEX(תוצאות_בחירות,MATCH(C8017,siot!$F$3:$F$1887,0),27)</f>
        <v>1</v>
      </c>
      <c r="H8017" s="2" t="b">
        <f t="shared" si="251"/>
        <v>1</v>
      </c>
      <c r="I8017" s="1" t="s">
        <v>2</v>
      </c>
      <c r="J8017" s="1" t="s">
        <v>11938</v>
      </c>
      <c r="K8017" s="1"/>
    </row>
    <row r="8018" spans="1:11" hidden="1">
      <c r="A8018" s="1" t="s">
        <v>11903</v>
      </c>
      <c r="B8018" s="1" t="s">
        <v>274</v>
      </c>
      <c r="C8018" s="48" t="str">
        <f t="shared" si="250"/>
        <v>צד יהוד-מונוסון</v>
      </c>
      <c r="D8018" s="1" t="s">
        <v>11930</v>
      </c>
      <c r="E8018" s="1"/>
      <c r="F8018" s="2">
        <v>2</v>
      </c>
      <c r="G8018" s="2">
        <f>INDEX(תוצאות_בחירות,MATCH(C8018,siot!$F$3:$F$1887,0),27)</f>
        <v>1</v>
      </c>
      <c r="H8018" s="2" t="b">
        <f t="shared" si="251"/>
        <v>0</v>
      </c>
      <c r="I8018" s="1" t="s">
        <v>2</v>
      </c>
      <c r="J8018" s="1" t="s">
        <v>11937</v>
      </c>
      <c r="K8018" s="1"/>
    </row>
    <row r="8019" spans="1:11" hidden="1">
      <c r="A8019" s="1" t="s">
        <v>11903</v>
      </c>
      <c r="B8019" s="1" t="s">
        <v>274</v>
      </c>
      <c r="C8019" s="48" t="str">
        <f t="shared" si="250"/>
        <v>צד יהוד-מונוסון</v>
      </c>
      <c r="D8019" s="1" t="s">
        <v>11930</v>
      </c>
      <c r="E8019" s="1"/>
      <c r="F8019" s="2">
        <v>3</v>
      </c>
      <c r="G8019" s="2">
        <f>INDEX(תוצאות_בחירות,MATCH(C8019,siot!$F$3:$F$1887,0),27)</f>
        <v>1</v>
      </c>
      <c r="H8019" s="2" t="b">
        <f t="shared" si="251"/>
        <v>0</v>
      </c>
      <c r="I8019" s="1" t="s">
        <v>2</v>
      </c>
      <c r="J8019" s="1" t="s">
        <v>11936</v>
      </c>
      <c r="K8019" s="1"/>
    </row>
    <row r="8020" spans="1:11" hidden="1">
      <c r="A8020" s="1" t="s">
        <v>11903</v>
      </c>
      <c r="B8020" s="1" t="s">
        <v>274</v>
      </c>
      <c r="C8020" s="48" t="str">
        <f t="shared" si="250"/>
        <v>צד יהוד-מונוסון</v>
      </c>
      <c r="D8020" s="1" t="s">
        <v>11930</v>
      </c>
      <c r="E8020" s="1"/>
      <c r="F8020" s="2">
        <v>4</v>
      </c>
      <c r="G8020" s="2">
        <f>INDEX(תוצאות_בחירות,MATCH(C8020,siot!$F$3:$F$1887,0),27)</f>
        <v>1</v>
      </c>
      <c r="H8020" s="2" t="b">
        <f t="shared" si="251"/>
        <v>0</v>
      </c>
      <c r="I8020" s="1" t="s">
        <v>2</v>
      </c>
      <c r="J8020" s="1" t="s">
        <v>11935</v>
      </c>
      <c r="K8020" s="1"/>
    </row>
    <row r="8021" spans="1:11" hidden="1">
      <c r="A8021" s="1" t="s">
        <v>11903</v>
      </c>
      <c r="B8021" s="1" t="s">
        <v>274</v>
      </c>
      <c r="C8021" s="48" t="str">
        <f t="shared" si="250"/>
        <v>צד יהוד-מונוסון</v>
      </c>
      <c r="D8021" s="1" t="s">
        <v>11930</v>
      </c>
      <c r="E8021" s="1"/>
      <c r="F8021" s="2">
        <v>5</v>
      </c>
      <c r="G8021" s="2">
        <f>INDEX(תוצאות_בחירות,MATCH(C8021,siot!$F$3:$F$1887,0),27)</f>
        <v>1</v>
      </c>
      <c r="H8021" s="2" t="b">
        <f t="shared" si="251"/>
        <v>0</v>
      </c>
      <c r="I8021" s="1" t="s">
        <v>2</v>
      </c>
      <c r="J8021" s="1" t="s">
        <v>11934</v>
      </c>
      <c r="K8021" s="1"/>
    </row>
    <row r="8022" spans="1:11" hidden="1">
      <c r="A8022" s="1" t="s">
        <v>11903</v>
      </c>
      <c r="B8022" s="1" t="s">
        <v>274</v>
      </c>
      <c r="C8022" s="48" t="str">
        <f t="shared" si="250"/>
        <v>צד יהוד-מונוסון</v>
      </c>
      <c r="D8022" s="1" t="s">
        <v>11930</v>
      </c>
      <c r="E8022" s="1"/>
      <c r="F8022" s="2">
        <v>6</v>
      </c>
      <c r="G8022" s="2">
        <f>INDEX(תוצאות_בחירות,MATCH(C8022,siot!$F$3:$F$1887,0),27)</f>
        <v>1</v>
      </c>
      <c r="H8022" s="2" t="b">
        <f t="shared" si="251"/>
        <v>0</v>
      </c>
      <c r="I8022" s="1" t="s">
        <v>2</v>
      </c>
      <c r="J8022" s="1" t="s">
        <v>11933</v>
      </c>
      <c r="K8022" s="1"/>
    </row>
    <row r="8023" spans="1:11" hidden="1">
      <c r="A8023" s="1" t="s">
        <v>11903</v>
      </c>
      <c r="B8023" s="1" t="s">
        <v>274</v>
      </c>
      <c r="C8023" s="48" t="str">
        <f t="shared" si="250"/>
        <v>צד יהוד-מונוסון</v>
      </c>
      <c r="D8023" s="1" t="s">
        <v>11930</v>
      </c>
      <c r="E8023" s="1"/>
      <c r="F8023" s="2">
        <v>7</v>
      </c>
      <c r="G8023" s="2">
        <f>INDEX(תוצאות_בחירות,MATCH(C8023,siot!$F$3:$F$1887,0),27)</f>
        <v>1</v>
      </c>
      <c r="H8023" s="2" t="b">
        <f t="shared" si="251"/>
        <v>0</v>
      </c>
      <c r="I8023" s="1" t="s">
        <v>2</v>
      </c>
      <c r="J8023" s="1" t="s">
        <v>11932</v>
      </c>
      <c r="K8023" s="1"/>
    </row>
    <row r="8024" spans="1:11" hidden="1">
      <c r="A8024" s="1" t="s">
        <v>11903</v>
      </c>
      <c r="B8024" s="1" t="s">
        <v>274</v>
      </c>
      <c r="C8024" s="48" t="str">
        <f t="shared" si="250"/>
        <v>צד יהוד-מונוסון</v>
      </c>
      <c r="D8024" s="1" t="s">
        <v>11930</v>
      </c>
      <c r="E8024" s="1"/>
      <c r="F8024" s="2">
        <v>8</v>
      </c>
      <c r="G8024" s="2">
        <f>INDEX(תוצאות_בחירות,MATCH(C8024,siot!$F$3:$F$1887,0),27)</f>
        <v>1</v>
      </c>
      <c r="H8024" s="2" t="b">
        <f t="shared" si="251"/>
        <v>0</v>
      </c>
      <c r="I8024" s="1" t="s">
        <v>2</v>
      </c>
      <c r="J8024" s="1" t="s">
        <v>11931</v>
      </c>
      <c r="K8024" s="1"/>
    </row>
    <row r="8025" spans="1:11" hidden="1">
      <c r="A8025" s="1" t="s">
        <v>11903</v>
      </c>
      <c r="B8025" s="1" t="s">
        <v>274</v>
      </c>
      <c r="C8025" s="48" t="str">
        <f t="shared" si="250"/>
        <v>צד יהוד-מונוסון</v>
      </c>
      <c r="D8025" s="1" t="s">
        <v>11930</v>
      </c>
      <c r="E8025" s="1"/>
      <c r="F8025" s="2">
        <v>9</v>
      </c>
      <c r="G8025" s="2">
        <f>INDEX(תוצאות_בחירות,MATCH(C8025,siot!$F$3:$F$1887,0),27)</f>
        <v>1</v>
      </c>
      <c r="H8025" s="2" t="b">
        <f t="shared" si="251"/>
        <v>0</v>
      </c>
      <c r="I8025" s="1" t="s">
        <v>2</v>
      </c>
      <c r="J8025" s="1" t="s">
        <v>11929</v>
      </c>
      <c r="K8025" s="1"/>
    </row>
    <row r="8026" spans="1:11" hidden="1">
      <c r="A8026" s="1" t="s">
        <v>11903</v>
      </c>
      <c r="B8026" s="1" t="s">
        <v>658</v>
      </c>
      <c r="C8026" s="48" t="str">
        <f t="shared" si="250"/>
        <v>קנ יהוד-מונוסון</v>
      </c>
      <c r="D8026" s="1" t="s">
        <v>11918</v>
      </c>
      <c r="E8026" s="1" t="s">
        <v>3</v>
      </c>
      <c r="F8026" s="2" t="s">
        <v>19548</v>
      </c>
      <c r="G8026" s="2">
        <f>INDEX(תוצאות_בחירות,MATCH(C8026,siot!$F$3:$F$1887,0),27)</f>
        <v>2</v>
      </c>
      <c r="H8026" s="2" t="b">
        <f t="shared" si="251"/>
        <v>0</v>
      </c>
      <c r="I8026" s="1"/>
      <c r="J8026" s="1"/>
      <c r="K8026" s="1"/>
    </row>
    <row r="8027" spans="1:11">
      <c r="A8027" s="1" t="s">
        <v>11903</v>
      </c>
      <c r="B8027" s="1" t="s">
        <v>658</v>
      </c>
      <c r="C8027" s="48" t="str">
        <f t="shared" si="250"/>
        <v>קנ יהוד-מונוסון</v>
      </c>
      <c r="D8027" s="1" t="s">
        <v>11918</v>
      </c>
      <c r="E8027" s="1"/>
      <c r="F8027" s="2">
        <v>1</v>
      </c>
      <c r="G8027" s="2">
        <f>INDEX(תוצאות_בחירות,MATCH(C8027,siot!$F$3:$F$1887,0),27)</f>
        <v>2</v>
      </c>
      <c r="H8027" s="2" t="b">
        <f t="shared" si="251"/>
        <v>1</v>
      </c>
      <c r="I8027" s="1" t="s">
        <v>2</v>
      </c>
      <c r="J8027" s="1" t="s">
        <v>11928</v>
      </c>
      <c r="K8027" s="1"/>
    </row>
    <row r="8028" spans="1:11">
      <c r="A8028" s="1" t="s">
        <v>11903</v>
      </c>
      <c r="B8028" s="1" t="s">
        <v>658</v>
      </c>
      <c r="C8028" s="48" t="str">
        <f t="shared" si="250"/>
        <v>קנ יהוד-מונוסון</v>
      </c>
      <c r="D8028" s="1" t="s">
        <v>11918</v>
      </c>
      <c r="E8028" s="1"/>
      <c r="F8028" s="2">
        <v>2</v>
      </c>
      <c r="G8028" s="2">
        <f>INDEX(תוצאות_בחירות,MATCH(C8028,siot!$F$3:$F$1887,0),27)</f>
        <v>2</v>
      </c>
      <c r="H8028" s="2" t="b">
        <f t="shared" si="251"/>
        <v>1</v>
      </c>
      <c r="I8028" s="1" t="s">
        <v>2</v>
      </c>
      <c r="J8028" s="1" t="s">
        <v>11927</v>
      </c>
      <c r="K8028" s="1"/>
    </row>
    <row r="8029" spans="1:11" hidden="1">
      <c r="A8029" s="1" t="s">
        <v>11903</v>
      </c>
      <c r="B8029" s="1" t="s">
        <v>658</v>
      </c>
      <c r="C8029" s="48" t="str">
        <f t="shared" si="250"/>
        <v>קנ יהוד-מונוסון</v>
      </c>
      <c r="D8029" s="1" t="s">
        <v>11918</v>
      </c>
      <c r="E8029" s="1"/>
      <c r="F8029" s="2">
        <v>3</v>
      </c>
      <c r="G8029" s="2">
        <f>INDEX(תוצאות_בחירות,MATCH(C8029,siot!$F$3:$F$1887,0),27)</f>
        <v>2</v>
      </c>
      <c r="H8029" s="2" t="b">
        <f t="shared" si="251"/>
        <v>0</v>
      </c>
      <c r="I8029" s="1" t="s">
        <v>2</v>
      </c>
      <c r="J8029" s="1" t="s">
        <v>11926</v>
      </c>
      <c r="K8029" s="1"/>
    </row>
    <row r="8030" spans="1:11" hidden="1">
      <c r="A8030" s="1" t="s">
        <v>11903</v>
      </c>
      <c r="B8030" s="1" t="s">
        <v>658</v>
      </c>
      <c r="C8030" s="48" t="str">
        <f t="shared" si="250"/>
        <v>קנ יהוד-מונוסון</v>
      </c>
      <c r="D8030" s="1" t="s">
        <v>11918</v>
      </c>
      <c r="E8030" s="1"/>
      <c r="F8030" s="2">
        <v>4</v>
      </c>
      <c r="G8030" s="2">
        <f>INDEX(תוצאות_בחירות,MATCH(C8030,siot!$F$3:$F$1887,0),27)</f>
        <v>2</v>
      </c>
      <c r="H8030" s="2" t="b">
        <f t="shared" si="251"/>
        <v>0</v>
      </c>
      <c r="I8030" s="1" t="s">
        <v>2</v>
      </c>
      <c r="J8030" s="1" t="s">
        <v>11925</v>
      </c>
      <c r="K8030" s="1"/>
    </row>
    <row r="8031" spans="1:11" hidden="1">
      <c r="A8031" s="1" t="s">
        <v>11903</v>
      </c>
      <c r="B8031" s="1" t="s">
        <v>658</v>
      </c>
      <c r="C8031" s="48" t="str">
        <f t="shared" si="250"/>
        <v>קנ יהוד-מונוסון</v>
      </c>
      <c r="D8031" s="1" t="s">
        <v>11918</v>
      </c>
      <c r="E8031" s="1"/>
      <c r="F8031" s="2">
        <v>5</v>
      </c>
      <c r="G8031" s="2">
        <f>INDEX(תוצאות_בחירות,MATCH(C8031,siot!$F$3:$F$1887,0),27)</f>
        <v>2</v>
      </c>
      <c r="H8031" s="2" t="b">
        <f t="shared" si="251"/>
        <v>0</v>
      </c>
      <c r="I8031" s="1" t="s">
        <v>2</v>
      </c>
      <c r="J8031" s="1" t="s">
        <v>11924</v>
      </c>
      <c r="K8031" s="1"/>
    </row>
    <row r="8032" spans="1:11" hidden="1">
      <c r="A8032" s="1" t="s">
        <v>11903</v>
      </c>
      <c r="B8032" s="1" t="s">
        <v>658</v>
      </c>
      <c r="C8032" s="48" t="str">
        <f t="shared" si="250"/>
        <v>קנ יהוד-מונוסון</v>
      </c>
      <c r="D8032" s="1" t="s">
        <v>11918</v>
      </c>
      <c r="E8032" s="1"/>
      <c r="F8032" s="2">
        <v>6</v>
      </c>
      <c r="G8032" s="2">
        <f>INDEX(תוצאות_בחירות,MATCH(C8032,siot!$F$3:$F$1887,0),27)</f>
        <v>2</v>
      </c>
      <c r="H8032" s="2" t="b">
        <f t="shared" si="251"/>
        <v>0</v>
      </c>
      <c r="I8032" s="1" t="s">
        <v>2</v>
      </c>
      <c r="J8032" s="1" t="s">
        <v>11923</v>
      </c>
      <c r="K8032" s="1"/>
    </row>
    <row r="8033" spans="1:11" hidden="1">
      <c r="A8033" s="1" t="s">
        <v>11903</v>
      </c>
      <c r="B8033" s="1" t="s">
        <v>658</v>
      </c>
      <c r="C8033" s="48" t="str">
        <f t="shared" si="250"/>
        <v>קנ יהוד-מונוסון</v>
      </c>
      <c r="D8033" s="1" t="s">
        <v>11918</v>
      </c>
      <c r="E8033" s="1"/>
      <c r="F8033" s="2">
        <v>7</v>
      </c>
      <c r="G8033" s="2">
        <f>INDEX(תוצאות_בחירות,MATCH(C8033,siot!$F$3:$F$1887,0),27)</f>
        <v>2</v>
      </c>
      <c r="H8033" s="2" t="b">
        <f t="shared" si="251"/>
        <v>0</v>
      </c>
      <c r="I8033" s="1" t="s">
        <v>2</v>
      </c>
      <c r="J8033" s="1" t="s">
        <v>11922</v>
      </c>
      <c r="K8033" s="1"/>
    </row>
    <row r="8034" spans="1:11" hidden="1">
      <c r="A8034" s="1" t="s">
        <v>11903</v>
      </c>
      <c r="B8034" s="1" t="s">
        <v>658</v>
      </c>
      <c r="C8034" s="48" t="str">
        <f t="shared" si="250"/>
        <v>קנ יהוד-מונוסון</v>
      </c>
      <c r="D8034" s="1" t="s">
        <v>11918</v>
      </c>
      <c r="E8034" s="1"/>
      <c r="F8034" s="2">
        <v>8</v>
      </c>
      <c r="G8034" s="2">
        <f>INDEX(תוצאות_בחירות,MATCH(C8034,siot!$F$3:$F$1887,0),27)</f>
        <v>2</v>
      </c>
      <c r="H8034" s="2" t="b">
        <f t="shared" si="251"/>
        <v>0</v>
      </c>
      <c r="I8034" s="1" t="s">
        <v>2</v>
      </c>
      <c r="J8034" s="1" t="s">
        <v>11921</v>
      </c>
      <c r="K8034" s="1"/>
    </row>
    <row r="8035" spans="1:11" hidden="1">
      <c r="A8035" s="1" t="s">
        <v>11903</v>
      </c>
      <c r="B8035" s="1" t="s">
        <v>658</v>
      </c>
      <c r="C8035" s="48" t="str">
        <f t="shared" si="250"/>
        <v>קנ יהוד-מונוסון</v>
      </c>
      <c r="D8035" s="1" t="s">
        <v>11918</v>
      </c>
      <c r="E8035" s="1"/>
      <c r="F8035" s="2">
        <v>9</v>
      </c>
      <c r="G8035" s="2">
        <f>INDEX(תוצאות_בחירות,MATCH(C8035,siot!$F$3:$F$1887,0),27)</f>
        <v>2</v>
      </c>
      <c r="H8035" s="2" t="b">
        <f t="shared" si="251"/>
        <v>0</v>
      </c>
      <c r="I8035" s="1" t="s">
        <v>2</v>
      </c>
      <c r="J8035" s="1" t="s">
        <v>11920</v>
      </c>
      <c r="K8035" s="1"/>
    </row>
    <row r="8036" spans="1:11" hidden="1">
      <c r="A8036" s="1" t="s">
        <v>11903</v>
      </c>
      <c r="B8036" s="1" t="s">
        <v>658</v>
      </c>
      <c r="C8036" s="48" t="str">
        <f t="shared" si="250"/>
        <v>קנ יהוד-מונוסון</v>
      </c>
      <c r="D8036" s="1" t="s">
        <v>11918</v>
      </c>
      <c r="E8036" s="1"/>
      <c r="F8036" s="2">
        <v>10</v>
      </c>
      <c r="G8036" s="2">
        <f>INDEX(תוצאות_בחירות,MATCH(C8036,siot!$F$3:$F$1887,0),27)</f>
        <v>2</v>
      </c>
      <c r="H8036" s="2" t="b">
        <f t="shared" si="251"/>
        <v>0</v>
      </c>
      <c r="I8036" s="1" t="s">
        <v>2</v>
      </c>
      <c r="J8036" s="1" t="s">
        <v>11919</v>
      </c>
      <c r="K8036" s="1"/>
    </row>
    <row r="8037" spans="1:11" hidden="1">
      <c r="A8037" s="1" t="s">
        <v>11903</v>
      </c>
      <c r="B8037" s="1" t="s">
        <v>658</v>
      </c>
      <c r="C8037" s="48" t="str">
        <f t="shared" si="250"/>
        <v>קנ יהוד-מונוסון</v>
      </c>
      <c r="D8037" s="1" t="s">
        <v>11918</v>
      </c>
      <c r="E8037" s="1"/>
      <c r="F8037" s="2">
        <v>11</v>
      </c>
      <c r="G8037" s="2">
        <f>INDEX(תוצאות_בחירות,MATCH(C8037,siot!$F$3:$F$1887,0),27)</f>
        <v>2</v>
      </c>
      <c r="H8037" s="2" t="b">
        <f t="shared" si="251"/>
        <v>0</v>
      </c>
      <c r="I8037" s="1" t="s">
        <v>2</v>
      </c>
      <c r="J8037" s="1" t="s">
        <v>11917</v>
      </c>
      <c r="K8037" s="1"/>
    </row>
    <row r="8038" spans="1:11" hidden="1">
      <c r="A8038" s="1" t="s">
        <v>11903</v>
      </c>
      <c r="B8038" s="1" t="s">
        <v>639</v>
      </c>
      <c r="C8038" s="48" t="str">
        <f t="shared" si="250"/>
        <v>ר יהוד-מונוסון</v>
      </c>
      <c r="D8038" s="1" t="s">
        <v>11910</v>
      </c>
      <c r="E8038" s="1" t="s">
        <v>3</v>
      </c>
      <c r="F8038" s="2" t="s">
        <v>19548</v>
      </c>
      <c r="G8038" s="2">
        <f>INDEX(תוצאות_בחירות,MATCH(C8038,siot!$F$3:$F$1887,0),27)</f>
        <v>0</v>
      </c>
      <c r="H8038" s="2" t="b">
        <f t="shared" si="251"/>
        <v>0</v>
      </c>
      <c r="I8038" s="1"/>
      <c r="J8038" s="1"/>
      <c r="K8038" s="1"/>
    </row>
    <row r="8039" spans="1:11" hidden="1">
      <c r="A8039" s="1" t="s">
        <v>11903</v>
      </c>
      <c r="B8039" s="1" t="s">
        <v>639</v>
      </c>
      <c r="C8039" s="48" t="str">
        <f t="shared" si="250"/>
        <v>ר יהוד-מונוסון</v>
      </c>
      <c r="D8039" s="1" t="s">
        <v>11910</v>
      </c>
      <c r="E8039" s="1"/>
      <c r="F8039" s="2">
        <v>1</v>
      </c>
      <c r="G8039" s="2">
        <f>INDEX(תוצאות_בחירות,MATCH(C8039,siot!$F$3:$F$1887,0),27)</f>
        <v>0</v>
      </c>
      <c r="H8039" s="2" t="b">
        <f t="shared" si="251"/>
        <v>0</v>
      </c>
      <c r="I8039" s="1" t="s">
        <v>2</v>
      </c>
      <c r="J8039" s="1" t="s">
        <v>11916</v>
      </c>
      <c r="K8039" s="1"/>
    </row>
    <row r="8040" spans="1:11" hidden="1">
      <c r="A8040" s="1" t="s">
        <v>11903</v>
      </c>
      <c r="B8040" s="1" t="s">
        <v>639</v>
      </c>
      <c r="C8040" s="48" t="str">
        <f t="shared" si="250"/>
        <v>ר יהוד-מונוסון</v>
      </c>
      <c r="D8040" s="1" t="s">
        <v>11910</v>
      </c>
      <c r="E8040" s="1"/>
      <c r="F8040" s="2">
        <v>2</v>
      </c>
      <c r="G8040" s="2">
        <f>INDEX(תוצאות_בחירות,MATCH(C8040,siot!$F$3:$F$1887,0),27)</f>
        <v>0</v>
      </c>
      <c r="H8040" s="2" t="b">
        <f t="shared" si="251"/>
        <v>0</v>
      </c>
      <c r="I8040" s="1" t="s">
        <v>2</v>
      </c>
      <c r="J8040" s="1" t="s">
        <v>11915</v>
      </c>
      <c r="K8040" s="1"/>
    </row>
    <row r="8041" spans="1:11" hidden="1">
      <c r="A8041" s="1" t="s">
        <v>11903</v>
      </c>
      <c r="B8041" s="1" t="s">
        <v>639</v>
      </c>
      <c r="C8041" s="48" t="str">
        <f t="shared" si="250"/>
        <v>ר יהוד-מונוסון</v>
      </c>
      <c r="D8041" s="1" t="s">
        <v>11910</v>
      </c>
      <c r="E8041" s="1"/>
      <c r="F8041" s="2">
        <v>3</v>
      </c>
      <c r="G8041" s="2">
        <f>INDEX(תוצאות_בחירות,MATCH(C8041,siot!$F$3:$F$1887,0),27)</f>
        <v>0</v>
      </c>
      <c r="H8041" s="2" t="b">
        <f t="shared" si="251"/>
        <v>0</v>
      </c>
      <c r="I8041" s="1" t="s">
        <v>2</v>
      </c>
      <c r="J8041" s="1" t="s">
        <v>1697</v>
      </c>
      <c r="K8041" s="1"/>
    </row>
    <row r="8042" spans="1:11" hidden="1">
      <c r="A8042" s="1" t="s">
        <v>11903</v>
      </c>
      <c r="B8042" s="1" t="s">
        <v>639</v>
      </c>
      <c r="C8042" s="48" t="str">
        <f t="shared" si="250"/>
        <v>ר יהוד-מונוסון</v>
      </c>
      <c r="D8042" s="1" t="s">
        <v>11910</v>
      </c>
      <c r="E8042" s="1"/>
      <c r="F8042" s="2">
        <v>4</v>
      </c>
      <c r="G8042" s="2">
        <f>INDEX(תוצאות_בחירות,MATCH(C8042,siot!$F$3:$F$1887,0),27)</f>
        <v>0</v>
      </c>
      <c r="H8042" s="2" t="b">
        <f t="shared" si="251"/>
        <v>0</v>
      </c>
      <c r="I8042" s="1" t="s">
        <v>2</v>
      </c>
      <c r="J8042" s="1" t="s">
        <v>11914</v>
      </c>
      <c r="K8042" s="1"/>
    </row>
    <row r="8043" spans="1:11" hidden="1">
      <c r="A8043" s="1" t="s">
        <v>11903</v>
      </c>
      <c r="B8043" s="1" t="s">
        <v>639</v>
      </c>
      <c r="C8043" s="48" t="str">
        <f t="shared" si="250"/>
        <v>ר יהוד-מונוסון</v>
      </c>
      <c r="D8043" s="1" t="s">
        <v>11910</v>
      </c>
      <c r="E8043" s="1"/>
      <c r="F8043" s="2">
        <v>5</v>
      </c>
      <c r="G8043" s="2">
        <f>INDEX(תוצאות_בחירות,MATCH(C8043,siot!$F$3:$F$1887,0),27)</f>
        <v>0</v>
      </c>
      <c r="H8043" s="2" t="b">
        <f t="shared" si="251"/>
        <v>0</v>
      </c>
      <c r="I8043" s="1" t="s">
        <v>2</v>
      </c>
      <c r="J8043" s="1" t="s">
        <v>11913</v>
      </c>
      <c r="K8043" s="1"/>
    </row>
    <row r="8044" spans="1:11" hidden="1">
      <c r="A8044" s="1" t="s">
        <v>11903</v>
      </c>
      <c r="B8044" s="1" t="s">
        <v>639</v>
      </c>
      <c r="C8044" s="48" t="str">
        <f t="shared" si="250"/>
        <v>ר יהוד-מונוסון</v>
      </c>
      <c r="D8044" s="1" t="s">
        <v>11910</v>
      </c>
      <c r="E8044" s="1"/>
      <c r="F8044" s="2">
        <v>6</v>
      </c>
      <c r="G8044" s="2">
        <f>INDEX(תוצאות_בחירות,MATCH(C8044,siot!$F$3:$F$1887,0),27)</f>
        <v>0</v>
      </c>
      <c r="H8044" s="2" t="b">
        <f t="shared" si="251"/>
        <v>0</v>
      </c>
      <c r="I8044" s="1" t="s">
        <v>2</v>
      </c>
      <c r="J8044" s="1" t="s">
        <v>11912</v>
      </c>
      <c r="K8044" s="1"/>
    </row>
    <row r="8045" spans="1:11" hidden="1">
      <c r="A8045" s="1" t="s">
        <v>11903</v>
      </c>
      <c r="B8045" s="1" t="s">
        <v>639</v>
      </c>
      <c r="C8045" s="48" t="str">
        <f t="shared" si="250"/>
        <v>ר יהוד-מונוסון</v>
      </c>
      <c r="D8045" s="1" t="s">
        <v>11910</v>
      </c>
      <c r="E8045" s="1"/>
      <c r="F8045" s="2">
        <v>7</v>
      </c>
      <c r="G8045" s="2">
        <f>INDEX(תוצאות_בחירות,MATCH(C8045,siot!$F$3:$F$1887,0),27)</f>
        <v>0</v>
      </c>
      <c r="H8045" s="2" t="b">
        <f t="shared" si="251"/>
        <v>0</v>
      </c>
      <c r="I8045" s="1" t="s">
        <v>2</v>
      </c>
      <c r="J8045" s="1" t="s">
        <v>11911</v>
      </c>
      <c r="K8045" s="1"/>
    </row>
    <row r="8046" spans="1:11" hidden="1">
      <c r="A8046" s="1" t="s">
        <v>11903</v>
      </c>
      <c r="B8046" s="1" t="s">
        <v>639</v>
      </c>
      <c r="C8046" s="48" t="str">
        <f t="shared" si="250"/>
        <v>ר יהוד-מונוסון</v>
      </c>
      <c r="D8046" s="1" t="s">
        <v>11910</v>
      </c>
      <c r="E8046" s="1"/>
      <c r="F8046" s="2">
        <v>8</v>
      </c>
      <c r="G8046" s="2">
        <f>INDEX(תוצאות_בחירות,MATCH(C8046,siot!$F$3:$F$1887,0),27)</f>
        <v>0</v>
      </c>
      <c r="H8046" s="2" t="b">
        <f t="shared" si="251"/>
        <v>0</v>
      </c>
      <c r="I8046" s="1" t="s">
        <v>2</v>
      </c>
      <c r="J8046" s="1" t="s">
        <v>11909</v>
      </c>
      <c r="K8046" s="1"/>
    </row>
    <row r="8047" spans="1:11" hidden="1">
      <c r="A8047" s="1" t="s">
        <v>11903</v>
      </c>
      <c r="B8047" s="1" t="s">
        <v>963</v>
      </c>
      <c r="C8047" s="48" t="str">
        <f t="shared" si="250"/>
        <v>שס יהוד-מונוסון</v>
      </c>
      <c r="D8047" s="1" t="s">
        <v>11902</v>
      </c>
      <c r="E8047" s="1" t="s">
        <v>3</v>
      </c>
      <c r="F8047" s="2" t="s">
        <v>19548</v>
      </c>
      <c r="G8047" s="2">
        <f>INDEX(תוצאות_בחירות,MATCH(C8047,siot!$F$3:$F$1887,0),27)</f>
        <v>1</v>
      </c>
      <c r="H8047" s="2" t="b">
        <f t="shared" si="251"/>
        <v>0</v>
      </c>
      <c r="I8047" s="1"/>
      <c r="J8047" s="1"/>
      <c r="K8047" s="1"/>
    </row>
    <row r="8048" spans="1:11">
      <c r="A8048" s="1" t="s">
        <v>11903</v>
      </c>
      <c r="B8048" s="1" t="s">
        <v>963</v>
      </c>
      <c r="C8048" s="48" t="str">
        <f t="shared" si="250"/>
        <v>שס יהוד-מונוסון</v>
      </c>
      <c r="D8048" s="1" t="s">
        <v>11902</v>
      </c>
      <c r="E8048" s="1"/>
      <c r="F8048" s="2">
        <v>1</v>
      </c>
      <c r="G8048" s="2">
        <f>INDEX(תוצאות_בחירות,MATCH(C8048,siot!$F$3:$F$1887,0),27)</f>
        <v>1</v>
      </c>
      <c r="H8048" s="2" t="b">
        <f t="shared" si="251"/>
        <v>1</v>
      </c>
      <c r="I8048" s="1" t="s">
        <v>2</v>
      </c>
      <c r="J8048" s="1" t="s">
        <v>11908</v>
      </c>
      <c r="K8048" s="1"/>
    </row>
    <row r="8049" spans="1:11" hidden="1">
      <c r="A8049" s="1" t="s">
        <v>11903</v>
      </c>
      <c r="B8049" s="1" t="s">
        <v>963</v>
      </c>
      <c r="C8049" s="48" t="str">
        <f t="shared" si="250"/>
        <v>שס יהוד-מונוסון</v>
      </c>
      <c r="D8049" s="1" t="s">
        <v>11902</v>
      </c>
      <c r="E8049" s="1"/>
      <c r="F8049" s="2">
        <v>2</v>
      </c>
      <c r="G8049" s="2">
        <f>INDEX(תוצאות_בחירות,MATCH(C8049,siot!$F$3:$F$1887,0),27)</f>
        <v>1</v>
      </c>
      <c r="H8049" s="2" t="b">
        <f t="shared" si="251"/>
        <v>0</v>
      </c>
      <c r="I8049" s="1" t="s">
        <v>2</v>
      </c>
      <c r="J8049" s="1" t="s">
        <v>11907</v>
      </c>
      <c r="K8049" s="1"/>
    </row>
    <row r="8050" spans="1:11" hidden="1">
      <c r="A8050" s="1" t="s">
        <v>11903</v>
      </c>
      <c r="B8050" s="1" t="s">
        <v>963</v>
      </c>
      <c r="C8050" s="48" t="str">
        <f t="shared" si="250"/>
        <v>שס יהוד-מונוסון</v>
      </c>
      <c r="D8050" s="1" t="s">
        <v>11902</v>
      </c>
      <c r="E8050" s="1"/>
      <c r="F8050" s="2">
        <v>3</v>
      </c>
      <c r="G8050" s="2">
        <f>INDEX(תוצאות_בחירות,MATCH(C8050,siot!$F$3:$F$1887,0),27)</f>
        <v>1</v>
      </c>
      <c r="H8050" s="2" t="b">
        <f t="shared" si="251"/>
        <v>0</v>
      </c>
      <c r="I8050" s="1" t="s">
        <v>2</v>
      </c>
      <c r="J8050" s="1" t="s">
        <v>11906</v>
      </c>
      <c r="K8050" s="1"/>
    </row>
    <row r="8051" spans="1:11" hidden="1">
      <c r="A8051" s="1" t="s">
        <v>11903</v>
      </c>
      <c r="B8051" s="1" t="s">
        <v>963</v>
      </c>
      <c r="C8051" s="48" t="str">
        <f t="shared" si="250"/>
        <v>שס יהוד-מונוסון</v>
      </c>
      <c r="D8051" s="1" t="s">
        <v>11902</v>
      </c>
      <c r="E8051" s="1"/>
      <c r="F8051" s="2">
        <v>4</v>
      </c>
      <c r="G8051" s="2">
        <f>INDEX(תוצאות_בחירות,MATCH(C8051,siot!$F$3:$F$1887,0),27)</f>
        <v>1</v>
      </c>
      <c r="H8051" s="2" t="b">
        <f t="shared" si="251"/>
        <v>0</v>
      </c>
      <c r="I8051" s="1" t="s">
        <v>2</v>
      </c>
      <c r="J8051" s="1" t="s">
        <v>11905</v>
      </c>
      <c r="K8051" s="1"/>
    </row>
    <row r="8052" spans="1:11" hidden="1">
      <c r="A8052" s="1" t="s">
        <v>11903</v>
      </c>
      <c r="B8052" s="1" t="s">
        <v>963</v>
      </c>
      <c r="C8052" s="48" t="str">
        <f t="shared" si="250"/>
        <v>שס יהוד-מונוסון</v>
      </c>
      <c r="D8052" s="1" t="s">
        <v>11902</v>
      </c>
      <c r="E8052" s="1"/>
      <c r="F8052" s="2">
        <v>5</v>
      </c>
      <c r="G8052" s="2">
        <f>INDEX(תוצאות_בחירות,MATCH(C8052,siot!$F$3:$F$1887,0),27)</f>
        <v>1</v>
      </c>
      <c r="H8052" s="2" t="b">
        <f t="shared" si="251"/>
        <v>0</v>
      </c>
      <c r="I8052" s="1" t="s">
        <v>2</v>
      </c>
      <c r="J8052" s="1" t="s">
        <v>11904</v>
      </c>
      <c r="K8052" s="1"/>
    </row>
    <row r="8053" spans="1:11" hidden="1">
      <c r="A8053" s="1" t="s">
        <v>11903</v>
      </c>
      <c r="B8053" s="1" t="s">
        <v>963</v>
      </c>
      <c r="C8053" s="48" t="str">
        <f t="shared" si="250"/>
        <v>שס יהוד-מונוסון</v>
      </c>
      <c r="D8053" s="1" t="s">
        <v>11902</v>
      </c>
      <c r="E8053" s="1"/>
      <c r="F8053" s="2">
        <v>6</v>
      </c>
      <c r="G8053" s="2">
        <f>INDEX(תוצאות_בחירות,MATCH(C8053,siot!$F$3:$F$1887,0),27)</f>
        <v>1</v>
      </c>
      <c r="H8053" s="2" t="b">
        <f t="shared" si="251"/>
        <v>0</v>
      </c>
      <c r="I8053" s="1" t="s">
        <v>2</v>
      </c>
      <c r="J8053" s="1" t="s">
        <v>4437</v>
      </c>
      <c r="K8053" s="1"/>
    </row>
    <row r="8054" spans="1:11" hidden="1">
      <c r="A8054" s="1" t="s">
        <v>11873</v>
      </c>
      <c r="B8054" s="1" t="s">
        <v>573</v>
      </c>
      <c r="C8054" s="48" t="str">
        <f t="shared" si="250"/>
        <v>זך יסוד המעלה</v>
      </c>
      <c r="D8054" s="1" t="s">
        <v>11895</v>
      </c>
      <c r="E8054" s="1" t="s">
        <v>18</v>
      </c>
      <c r="F8054" s="2" t="s">
        <v>19548</v>
      </c>
      <c r="G8054" s="2">
        <f>INDEX(תוצאות_בחירות,MATCH(C8054,siot!$F$3:$F$1887,0),27)</f>
        <v>4</v>
      </c>
      <c r="H8054" s="2" t="b">
        <f t="shared" si="251"/>
        <v>0</v>
      </c>
      <c r="I8054" s="1"/>
      <c r="J8054" s="1"/>
      <c r="K8054" s="1"/>
    </row>
    <row r="8055" spans="1:11">
      <c r="A8055" s="1" t="s">
        <v>11873</v>
      </c>
      <c r="B8055" s="1" t="s">
        <v>573</v>
      </c>
      <c r="C8055" s="48" t="str">
        <f t="shared" si="250"/>
        <v>זך יסוד המעלה</v>
      </c>
      <c r="D8055" s="1" t="s">
        <v>11895</v>
      </c>
      <c r="E8055" s="1" t="s">
        <v>17</v>
      </c>
      <c r="F8055" s="2">
        <v>1</v>
      </c>
      <c r="G8055" s="2">
        <f>INDEX(תוצאות_בחירות,MATCH(C8055,siot!$F$3:$F$1887,0),27)</f>
        <v>4</v>
      </c>
      <c r="H8055" s="2" t="b">
        <f t="shared" si="251"/>
        <v>1</v>
      </c>
      <c r="I8055" s="1" t="s">
        <v>2</v>
      </c>
      <c r="J8055" s="1" t="s">
        <v>11901</v>
      </c>
      <c r="K8055" s="1"/>
    </row>
    <row r="8056" spans="1:11">
      <c r="A8056" s="1" t="s">
        <v>11873</v>
      </c>
      <c r="B8056" s="1" t="s">
        <v>573</v>
      </c>
      <c r="C8056" s="48" t="str">
        <f t="shared" si="250"/>
        <v>זך יסוד המעלה</v>
      </c>
      <c r="D8056" s="1" t="s">
        <v>11895</v>
      </c>
      <c r="E8056" s="1"/>
      <c r="F8056" s="2">
        <v>2</v>
      </c>
      <c r="G8056" s="2">
        <f>INDEX(תוצאות_בחירות,MATCH(C8056,siot!$F$3:$F$1887,0),27)</f>
        <v>4</v>
      </c>
      <c r="H8056" s="2" t="b">
        <f t="shared" si="251"/>
        <v>1</v>
      </c>
      <c r="I8056" s="1" t="s">
        <v>2</v>
      </c>
      <c r="J8056" s="1" t="s">
        <v>11900</v>
      </c>
      <c r="K8056" s="1">
        <v>1</v>
      </c>
    </row>
    <row r="8057" spans="1:11">
      <c r="A8057" s="1" t="s">
        <v>11873</v>
      </c>
      <c r="B8057" s="1" t="s">
        <v>573</v>
      </c>
      <c r="C8057" s="48" t="str">
        <f t="shared" si="250"/>
        <v>זך יסוד המעלה</v>
      </c>
      <c r="D8057" s="1" t="s">
        <v>11895</v>
      </c>
      <c r="E8057" s="1"/>
      <c r="F8057" s="2">
        <v>3</v>
      </c>
      <c r="G8057" s="2">
        <f>INDEX(תוצאות_בחירות,MATCH(C8057,siot!$F$3:$F$1887,0),27)</f>
        <v>4</v>
      </c>
      <c r="H8057" s="2" t="b">
        <f t="shared" si="251"/>
        <v>1</v>
      </c>
      <c r="I8057" s="1" t="s">
        <v>2</v>
      </c>
      <c r="J8057" s="1" t="s">
        <v>11899</v>
      </c>
      <c r="K8057" s="1"/>
    </row>
    <row r="8058" spans="1:11">
      <c r="A8058" s="1" t="s">
        <v>11873</v>
      </c>
      <c r="B8058" s="1" t="s">
        <v>573</v>
      </c>
      <c r="C8058" s="48" t="str">
        <f t="shared" si="250"/>
        <v>זך יסוד המעלה</v>
      </c>
      <c r="D8058" s="1" t="s">
        <v>11895</v>
      </c>
      <c r="E8058" s="1"/>
      <c r="F8058" s="2">
        <v>4</v>
      </c>
      <c r="G8058" s="2">
        <f>INDEX(תוצאות_בחירות,MATCH(C8058,siot!$F$3:$F$1887,0),27)</f>
        <v>4</v>
      </c>
      <c r="H8058" s="2" t="b">
        <f t="shared" si="251"/>
        <v>1</v>
      </c>
      <c r="I8058" s="1" t="s">
        <v>2</v>
      </c>
      <c r="J8058" s="1" t="s">
        <v>11898</v>
      </c>
      <c r="K8058" s="1"/>
    </row>
    <row r="8059" spans="1:11" hidden="1">
      <c r="A8059" s="1" t="s">
        <v>11873</v>
      </c>
      <c r="B8059" s="1" t="s">
        <v>573</v>
      </c>
      <c r="C8059" s="48" t="str">
        <f t="shared" si="250"/>
        <v>זך יסוד המעלה</v>
      </c>
      <c r="D8059" s="1" t="s">
        <v>11895</v>
      </c>
      <c r="E8059" s="1"/>
      <c r="F8059" s="2">
        <v>5</v>
      </c>
      <c r="G8059" s="2">
        <f>INDEX(תוצאות_בחירות,MATCH(C8059,siot!$F$3:$F$1887,0),27)</f>
        <v>4</v>
      </c>
      <c r="H8059" s="2" t="b">
        <f t="shared" si="251"/>
        <v>0</v>
      </c>
      <c r="I8059" s="1" t="s">
        <v>2</v>
      </c>
      <c r="J8059" s="1" t="s">
        <v>11897</v>
      </c>
      <c r="K8059" s="1"/>
    </row>
    <row r="8060" spans="1:11" hidden="1">
      <c r="A8060" s="1" t="s">
        <v>11873</v>
      </c>
      <c r="B8060" s="1" t="s">
        <v>573</v>
      </c>
      <c r="C8060" s="48" t="str">
        <f t="shared" si="250"/>
        <v>זך יסוד המעלה</v>
      </c>
      <c r="D8060" s="1" t="s">
        <v>11895</v>
      </c>
      <c r="E8060" s="1"/>
      <c r="F8060" s="2">
        <v>6</v>
      </c>
      <c r="G8060" s="2">
        <f>INDEX(תוצאות_בחירות,MATCH(C8060,siot!$F$3:$F$1887,0),27)</f>
        <v>4</v>
      </c>
      <c r="H8060" s="2" t="b">
        <f t="shared" si="251"/>
        <v>0</v>
      </c>
      <c r="I8060" s="1" t="s">
        <v>2</v>
      </c>
      <c r="J8060" s="1" t="s">
        <v>11896</v>
      </c>
      <c r="K8060" s="1"/>
    </row>
    <row r="8061" spans="1:11" hidden="1">
      <c r="A8061" s="1" t="s">
        <v>11873</v>
      </c>
      <c r="B8061" s="1" t="s">
        <v>573</v>
      </c>
      <c r="C8061" s="48" t="str">
        <f t="shared" si="250"/>
        <v>זך יסוד המעלה</v>
      </c>
      <c r="D8061" s="1" t="s">
        <v>11895</v>
      </c>
      <c r="E8061" s="1"/>
      <c r="F8061" s="2">
        <v>7</v>
      </c>
      <c r="G8061" s="2">
        <f>INDEX(תוצאות_בחירות,MATCH(C8061,siot!$F$3:$F$1887,0),27)</f>
        <v>4</v>
      </c>
      <c r="H8061" s="2" t="b">
        <f t="shared" si="251"/>
        <v>0</v>
      </c>
      <c r="I8061" s="1" t="s">
        <v>2</v>
      </c>
      <c r="J8061" s="1" t="s">
        <v>11894</v>
      </c>
      <c r="K8061" s="1"/>
    </row>
    <row r="8062" spans="1:11" hidden="1">
      <c r="A8062" s="1" t="s">
        <v>11873</v>
      </c>
      <c r="B8062" s="1" t="s">
        <v>4611</v>
      </c>
      <c r="C8062" s="48" t="str">
        <f t="shared" si="250"/>
        <v>יס יסוד המעלה</v>
      </c>
      <c r="D8062" s="1" t="s">
        <v>11887</v>
      </c>
      <c r="E8062" s="1" t="s">
        <v>18</v>
      </c>
      <c r="F8062" s="2" t="s">
        <v>19548</v>
      </c>
      <c r="G8062" s="2">
        <f>INDEX(תוצאות_בחירות,MATCH(C8062,siot!$F$3:$F$1887,0),27)</f>
        <v>2</v>
      </c>
      <c r="H8062" s="2" t="b">
        <f t="shared" si="251"/>
        <v>0</v>
      </c>
      <c r="I8062" s="1"/>
      <c r="J8062" s="1"/>
      <c r="K8062" s="1"/>
    </row>
    <row r="8063" spans="1:11">
      <c r="A8063" s="1" t="s">
        <v>11873</v>
      </c>
      <c r="B8063" s="1" t="s">
        <v>4611</v>
      </c>
      <c r="C8063" s="48" t="str">
        <f t="shared" si="250"/>
        <v>יס יסוד המעלה</v>
      </c>
      <c r="D8063" s="1" t="s">
        <v>11887</v>
      </c>
      <c r="E8063" s="1" t="s">
        <v>17</v>
      </c>
      <c r="F8063" s="2">
        <v>1</v>
      </c>
      <c r="G8063" s="2">
        <f>INDEX(תוצאות_בחירות,MATCH(C8063,siot!$F$3:$F$1887,0),27)</f>
        <v>2</v>
      </c>
      <c r="H8063" s="2" t="b">
        <f t="shared" si="251"/>
        <v>1</v>
      </c>
      <c r="I8063" s="1" t="s">
        <v>2</v>
      </c>
      <c r="J8063" s="1" t="s">
        <v>11893</v>
      </c>
      <c r="K8063" s="1"/>
    </row>
    <row r="8064" spans="1:11">
      <c r="A8064" s="1" t="s">
        <v>11873</v>
      </c>
      <c r="B8064" s="1" t="s">
        <v>4611</v>
      </c>
      <c r="C8064" s="48" t="str">
        <f t="shared" si="250"/>
        <v>יס יסוד המעלה</v>
      </c>
      <c r="D8064" s="1" t="s">
        <v>11887</v>
      </c>
      <c r="E8064" s="1"/>
      <c r="F8064" s="2">
        <v>2</v>
      </c>
      <c r="G8064" s="2">
        <f>INDEX(תוצאות_בחירות,MATCH(C8064,siot!$F$3:$F$1887,0),27)</f>
        <v>2</v>
      </c>
      <c r="H8064" s="2" t="b">
        <f t="shared" si="251"/>
        <v>1</v>
      </c>
      <c r="I8064" s="1" t="s">
        <v>2</v>
      </c>
      <c r="J8064" s="1" t="s">
        <v>11892</v>
      </c>
      <c r="K8064" s="1"/>
    </row>
    <row r="8065" spans="1:11" hidden="1">
      <c r="A8065" s="1" t="s">
        <v>11873</v>
      </c>
      <c r="B8065" s="1" t="s">
        <v>4611</v>
      </c>
      <c r="C8065" s="48" t="str">
        <f t="shared" si="250"/>
        <v>יס יסוד המעלה</v>
      </c>
      <c r="D8065" s="1" t="s">
        <v>11887</v>
      </c>
      <c r="E8065" s="1"/>
      <c r="F8065" s="2">
        <v>3</v>
      </c>
      <c r="G8065" s="2">
        <f>INDEX(תוצאות_בחירות,MATCH(C8065,siot!$F$3:$F$1887,0),27)</f>
        <v>2</v>
      </c>
      <c r="H8065" s="2" t="b">
        <f t="shared" si="251"/>
        <v>0</v>
      </c>
      <c r="I8065" s="1" t="s">
        <v>2</v>
      </c>
      <c r="J8065" s="1" t="s">
        <v>11891</v>
      </c>
      <c r="K8065" s="1"/>
    </row>
    <row r="8066" spans="1:11" hidden="1">
      <c r="A8066" s="1" t="s">
        <v>11873</v>
      </c>
      <c r="B8066" s="1" t="s">
        <v>4611</v>
      </c>
      <c r="C8066" s="48" t="str">
        <f t="shared" si="250"/>
        <v>יס יסוד המעלה</v>
      </c>
      <c r="D8066" s="1" t="s">
        <v>11887</v>
      </c>
      <c r="E8066" s="1"/>
      <c r="F8066" s="2">
        <v>4</v>
      </c>
      <c r="G8066" s="2">
        <f>INDEX(תוצאות_בחירות,MATCH(C8066,siot!$F$3:$F$1887,0),27)</f>
        <v>2</v>
      </c>
      <c r="H8066" s="2" t="b">
        <f t="shared" si="251"/>
        <v>0</v>
      </c>
      <c r="I8066" s="1" t="s">
        <v>2</v>
      </c>
      <c r="J8066" s="1" t="s">
        <v>11890</v>
      </c>
      <c r="K8066" s="1"/>
    </row>
    <row r="8067" spans="1:11" hidden="1">
      <c r="A8067" s="1" t="s">
        <v>11873</v>
      </c>
      <c r="B8067" s="1" t="s">
        <v>4611</v>
      </c>
      <c r="C8067" s="48" t="str">
        <f t="shared" si="250"/>
        <v>יס יסוד המעלה</v>
      </c>
      <c r="D8067" s="1" t="s">
        <v>11887</v>
      </c>
      <c r="E8067" s="1"/>
      <c r="F8067" s="2">
        <v>5</v>
      </c>
      <c r="G8067" s="2">
        <f>INDEX(תוצאות_בחירות,MATCH(C8067,siot!$F$3:$F$1887,0),27)</f>
        <v>2</v>
      </c>
      <c r="H8067" s="2" t="b">
        <f t="shared" si="251"/>
        <v>0</v>
      </c>
      <c r="I8067" s="1" t="s">
        <v>2</v>
      </c>
      <c r="J8067" s="1" t="s">
        <v>11889</v>
      </c>
      <c r="K8067" s="1"/>
    </row>
    <row r="8068" spans="1:11" hidden="1">
      <c r="A8068" s="1" t="s">
        <v>11873</v>
      </c>
      <c r="B8068" s="1" t="s">
        <v>4611</v>
      </c>
      <c r="C8068" s="48" t="str">
        <f t="shared" ref="C8068:C8131" si="252">B8068&amp;" "&amp;A8068</f>
        <v>יס יסוד המעלה</v>
      </c>
      <c r="D8068" s="1" t="s">
        <v>11887</v>
      </c>
      <c r="E8068" s="1"/>
      <c r="F8068" s="2">
        <v>6</v>
      </c>
      <c r="G8068" s="2">
        <f>INDEX(תוצאות_בחירות,MATCH(C8068,siot!$F$3:$F$1887,0),27)</f>
        <v>2</v>
      </c>
      <c r="H8068" s="2" t="b">
        <f t="shared" ref="H8068:H8131" si="253">IF(OR(F8068&lt;G8068,G8068=F8068),TRUE,FALSE)</f>
        <v>0</v>
      </c>
      <c r="I8068" s="1" t="s">
        <v>2</v>
      </c>
      <c r="J8068" s="1" t="s">
        <v>11888</v>
      </c>
      <c r="K8068" s="1"/>
    </row>
    <row r="8069" spans="1:11" hidden="1">
      <c r="A8069" s="1" t="s">
        <v>11873</v>
      </c>
      <c r="B8069" s="1" t="s">
        <v>4611</v>
      </c>
      <c r="C8069" s="48" t="str">
        <f t="shared" si="252"/>
        <v>יס יסוד המעלה</v>
      </c>
      <c r="D8069" s="1" t="s">
        <v>11887</v>
      </c>
      <c r="E8069" s="1"/>
      <c r="F8069" s="2">
        <v>7</v>
      </c>
      <c r="G8069" s="2">
        <f>INDEX(תוצאות_בחירות,MATCH(C8069,siot!$F$3:$F$1887,0),27)</f>
        <v>2</v>
      </c>
      <c r="H8069" s="2" t="b">
        <f t="shared" si="253"/>
        <v>0</v>
      </c>
      <c r="I8069" s="1" t="s">
        <v>2</v>
      </c>
      <c r="J8069" s="1" t="s">
        <v>11886</v>
      </c>
      <c r="K8069" s="1"/>
    </row>
    <row r="8070" spans="1:11" hidden="1">
      <c r="A8070" s="1" t="s">
        <v>11873</v>
      </c>
      <c r="B8070" s="1" t="s">
        <v>133</v>
      </c>
      <c r="C8070" s="48" t="str">
        <f t="shared" si="252"/>
        <v>לב יסוד המעלה</v>
      </c>
      <c r="D8070" s="1" t="s">
        <v>11882</v>
      </c>
      <c r="E8070" s="1" t="s">
        <v>18</v>
      </c>
      <c r="F8070" s="2" t="s">
        <v>19548</v>
      </c>
      <c r="G8070" s="2">
        <f>INDEX(תוצאות_בחירות,MATCH(C8070,siot!$F$3:$F$1887,0),27)</f>
        <v>0</v>
      </c>
      <c r="H8070" s="2" t="b">
        <f t="shared" si="253"/>
        <v>0</v>
      </c>
      <c r="I8070" s="1"/>
      <c r="J8070" s="1"/>
      <c r="K8070" s="1"/>
    </row>
    <row r="8071" spans="1:11" hidden="1">
      <c r="A8071" s="1" t="s">
        <v>11873</v>
      </c>
      <c r="B8071" s="1" t="s">
        <v>133</v>
      </c>
      <c r="C8071" s="48" t="str">
        <f t="shared" si="252"/>
        <v>לב יסוד המעלה</v>
      </c>
      <c r="D8071" s="1" t="s">
        <v>11882</v>
      </c>
      <c r="E8071" s="1" t="s">
        <v>17</v>
      </c>
      <c r="F8071" s="2">
        <v>1</v>
      </c>
      <c r="G8071" s="2">
        <f>INDEX(תוצאות_בחירות,MATCH(C8071,siot!$F$3:$F$1887,0),27)</f>
        <v>0</v>
      </c>
      <c r="H8071" s="2" t="b">
        <f t="shared" si="253"/>
        <v>0</v>
      </c>
      <c r="I8071" s="1" t="s">
        <v>2</v>
      </c>
      <c r="J8071" s="1" t="s">
        <v>11885</v>
      </c>
      <c r="K8071" s="1"/>
    </row>
    <row r="8072" spans="1:11" hidden="1">
      <c r="A8072" s="1" t="s">
        <v>11873</v>
      </c>
      <c r="B8072" s="1" t="s">
        <v>133</v>
      </c>
      <c r="C8072" s="48" t="str">
        <f t="shared" si="252"/>
        <v>לב יסוד המעלה</v>
      </c>
      <c r="D8072" s="1" t="s">
        <v>11882</v>
      </c>
      <c r="E8072" s="1"/>
      <c r="F8072" s="2">
        <v>2</v>
      </c>
      <c r="G8072" s="2">
        <f>INDEX(תוצאות_בחירות,MATCH(C8072,siot!$F$3:$F$1887,0),27)</f>
        <v>0</v>
      </c>
      <c r="H8072" s="2" t="b">
        <f t="shared" si="253"/>
        <v>0</v>
      </c>
      <c r="I8072" s="1" t="s">
        <v>2</v>
      </c>
      <c r="J8072" s="1" t="s">
        <v>11884</v>
      </c>
      <c r="K8072" s="1"/>
    </row>
    <row r="8073" spans="1:11" hidden="1">
      <c r="A8073" s="1" t="s">
        <v>11873</v>
      </c>
      <c r="B8073" s="1" t="s">
        <v>133</v>
      </c>
      <c r="C8073" s="48" t="str">
        <f t="shared" si="252"/>
        <v>לב יסוד המעלה</v>
      </c>
      <c r="D8073" s="1" t="s">
        <v>11882</v>
      </c>
      <c r="E8073" s="1"/>
      <c r="F8073" s="2">
        <v>3</v>
      </c>
      <c r="G8073" s="2">
        <f>INDEX(תוצאות_בחירות,MATCH(C8073,siot!$F$3:$F$1887,0),27)</f>
        <v>0</v>
      </c>
      <c r="H8073" s="2" t="b">
        <f t="shared" si="253"/>
        <v>0</v>
      </c>
      <c r="I8073" s="1" t="s">
        <v>2</v>
      </c>
      <c r="J8073" s="1" t="s">
        <v>11883</v>
      </c>
      <c r="K8073" s="1"/>
    </row>
    <row r="8074" spans="1:11" hidden="1">
      <c r="A8074" s="1" t="s">
        <v>11873</v>
      </c>
      <c r="B8074" s="1" t="s">
        <v>133</v>
      </c>
      <c r="C8074" s="48" t="str">
        <f t="shared" si="252"/>
        <v>לב יסוד המעלה</v>
      </c>
      <c r="D8074" s="1" t="s">
        <v>11882</v>
      </c>
      <c r="E8074" s="1"/>
      <c r="F8074" s="2">
        <v>4</v>
      </c>
      <c r="G8074" s="2">
        <f>INDEX(תוצאות_בחירות,MATCH(C8074,siot!$F$3:$F$1887,0),27)</f>
        <v>0</v>
      </c>
      <c r="H8074" s="2" t="b">
        <f t="shared" si="253"/>
        <v>0</v>
      </c>
      <c r="I8074" s="1" t="s">
        <v>2</v>
      </c>
      <c r="J8074" s="1" t="s">
        <v>11881</v>
      </c>
      <c r="K8074" s="1"/>
    </row>
    <row r="8075" spans="1:11" hidden="1">
      <c r="A8075" s="1" t="s">
        <v>11873</v>
      </c>
      <c r="B8075" s="1" t="s">
        <v>339</v>
      </c>
      <c r="C8075" s="48" t="str">
        <f t="shared" si="252"/>
        <v>ץ יסוד המעלה</v>
      </c>
      <c r="D8075" s="1" t="s">
        <v>11878</v>
      </c>
      <c r="E8075" s="1" t="s">
        <v>3</v>
      </c>
      <c r="F8075" s="2" t="s">
        <v>19548</v>
      </c>
      <c r="G8075" s="2">
        <f>INDEX(תוצאות_בחירות,MATCH(C8075,siot!$F$3:$F$1887,0),27)</f>
        <v>2</v>
      </c>
      <c r="H8075" s="2" t="b">
        <f t="shared" si="253"/>
        <v>0</v>
      </c>
      <c r="I8075" s="1"/>
      <c r="J8075" s="1"/>
      <c r="K8075" s="1"/>
    </row>
    <row r="8076" spans="1:11">
      <c r="A8076" s="1" t="s">
        <v>11873</v>
      </c>
      <c r="B8076" s="1" t="s">
        <v>339</v>
      </c>
      <c r="C8076" s="48" t="str">
        <f t="shared" si="252"/>
        <v>ץ יסוד המעלה</v>
      </c>
      <c r="D8076" s="1" t="s">
        <v>11878</v>
      </c>
      <c r="E8076" s="1"/>
      <c r="F8076" s="2">
        <v>1</v>
      </c>
      <c r="G8076" s="2">
        <f>INDEX(תוצאות_בחירות,MATCH(C8076,siot!$F$3:$F$1887,0),27)</f>
        <v>2</v>
      </c>
      <c r="H8076" s="2" t="b">
        <f t="shared" si="253"/>
        <v>1</v>
      </c>
      <c r="I8076" s="1" t="s">
        <v>2</v>
      </c>
      <c r="J8076" s="1" t="s">
        <v>11880</v>
      </c>
      <c r="K8076" s="1"/>
    </row>
    <row r="8077" spans="1:11">
      <c r="A8077" s="1" t="s">
        <v>11873</v>
      </c>
      <c r="B8077" s="1" t="s">
        <v>339</v>
      </c>
      <c r="C8077" s="48" t="str">
        <f t="shared" si="252"/>
        <v>ץ יסוד המעלה</v>
      </c>
      <c r="D8077" s="1" t="s">
        <v>11878</v>
      </c>
      <c r="E8077" s="1"/>
      <c r="F8077" s="2">
        <v>2</v>
      </c>
      <c r="G8077" s="2">
        <f>INDEX(תוצאות_בחירות,MATCH(C8077,siot!$F$3:$F$1887,0),27)</f>
        <v>2</v>
      </c>
      <c r="H8077" s="2" t="b">
        <f t="shared" si="253"/>
        <v>1</v>
      </c>
      <c r="I8077" s="1" t="s">
        <v>2</v>
      </c>
      <c r="J8077" s="1" t="s">
        <v>11879</v>
      </c>
      <c r="K8077" s="1">
        <v>1</v>
      </c>
    </row>
    <row r="8078" spans="1:11" hidden="1">
      <c r="A8078" s="1" t="s">
        <v>11873</v>
      </c>
      <c r="B8078" s="1" t="s">
        <v>339</v>
      </c>
      <c r="C8078" s="48" t="str">
        <f t="shared" si="252"/>
        <v>ץ יסוד המעלה</v>
      </c>
      <c r="D8078" s="1" t="s">
        <v>11878</v>
      </c>
      <c r="E8078" s="1"/>
      <c r="F8078" s="2">
        <v>3</v>
      </c>
      <c r="G8078" s="2">
        <f>INDEX(תוצאות_בחירות,MATCH(C8078,siot!$F$3:$F$1887,0),27)</f>
        <v>2</v>
      </c>
      <c r="H8078" s="2" t="b">
        <f t="shared" si="253"/>
        <v>0</v>
      </c>
      <c r="I8078" s="1" t="s">
        <v>2</v>
      </c>
      <c r="J8078" s="1" t="s">
        <v>11877</v>
      </c>
      <c r="K8078" s="1"/>
    </row>
    <row r="8079" spans="1:11" hidden="1">
      <c r="A8079" s="1" t="s">
        <v>11873</v>
      </c>
      <c r="B8079" s="1" t="s">
        <v>259</v>
      </c>
      <c r="C8079" s="48" t="str">
        <f t="shared" si="252"/>
        <v>ק יסוד המעלה</v>
      </c>
      <c r="D8079" s="1" t="s">
        <v>11872</v>
      </c>
      <c r="E8079" s="1" t="s">
        <v>3</v>
      </c>
      <c r="F8079" s="2" t="s">
        <v>19548</v>
      </c>
      <c r="G8079" s="2" t="e">
        <f>INDEX(תוצאות_בחירות,MATCH(C8079,siot!$F$3:$F$1887,0),27)</f>
        <v>#N/A</v>
      </c>
      <c r="H8079" s="2" t="e">
        <f t="shared" si="253"/>
        <v>#N/A</v>
      </c>
      <c r="I8079" s="1"/>
      <c r="J8079" s="1"/>
      <c r="K8079" s="1"/>
    </row>
    <row r="8080" spans="1:11" hidden="1">
      <c r="A8080" s="1" t="s">
        <v>11873</v>
      </c>
      <c r="B8080" s="1" t="s">
        <v>259</v>
      </c>
      <c r="C8080" s="48" t="str">
        <f t="shared" si="252"/>
        <v>ק יסוד המעלה</v>
      </c>
      <c r="D8080" s="1" t="s">
        <v>11872</v>
      </c>
      <c r="E8080" s="1"/>
      <c r="F8080" s="2">
        <v>1</v>
      </c>
      <c r="G8080" s="2" t="e">
        <f>INDEX(תוצאות_בחירות,MATCH(C8080,siot!$F$3:$F$1887,0),27)</f>
        <v>#N/A</v>
      </c>
      <c r="H8080" s="2" t="e">
        <f t="shared" si="253"/>
        <v>#N/A</v>
      </c>
      <c r="I8080" s="1" t="s">
        <v>2</v>
      </c>
      <c r="J8080" s="1" t="s">
        <v>11876</v>
      </c>
      <c r="K8080" s="1"/>
    </row>
    <row r="8081" spans="1:11" hidden="1">
      <c r="A8081" s="1" t="s">
        <v>11873</v>
      </c>
      <c r="B8081" s="1" t="s">
        <v>259</v>
      </c>
      <c r="C8081" s="48" t="str">
        <f t="shared" si="252"/>
        <v>ק יסוד המעלה</v>
      </c>
      <c r="D8081" s="1" t="s">
        <v>11872</v>
      </c>
      <c r="E8081" s="1"/>
      <c r="F8081" s="2">
        <v>2</v>
      </c>
      <c r="G8081" s="2" t="e">
        <f>INDEX(תוצאות_בחירות,MATCH(C8081,siot!$F$3:$F$1887,0),27)</f>
        <v>#N/A</v>
      </c>
      <c r="H8081" s="2" t="e">
        <f t="shared" si="253"/>
        <v>#N/A</v>
      </c>
      <c r="I8081" s="1" t="s">
        <v>2</v>
      </c>
      <c r="J8081" s="1" t="s">
        <v>11875</v>
      </c>
      <c r="K8081" s="1"/>
    </row>
    <row r="8082" spans="1:11" hidden="1">
      <c r="A8082" s="1" t="s">
        <v>11873</v>
      </c>
      <c r="B8082" s="1" t="s">
        <v>259</v>
      </c>
      <c r="C8082" s="48" t="str">
        <f t="shared" si="252"/>
        <v>ק יסוד המעלה</v>
      </c>
      <c r="D8082" s="1" t="s">
        <v>11872</v>
      </c>
      <c r="E8082" s="1"/>
      <c r="F8082" s="2">
        <v>3</v>
      </c>
      <c r="G8082" s="2" t="e">
        <f>INDEX(תוצאות_בחירות,MATCH(C8082,siot!$F$3:$F$1887,0),27)</f>
        <v>#N/A</v>
      </c>
      <c r="H8082" s="2" t="e">
        <f t="shared" si="253"/>
        <v>#N/A</v>
      </c>
      <c r="I8082" s="1" t="s">
        <v>2</v>
      </c>
      <c r="J8082" s="1" t="s">
        <v>11874</v>
      </c>
      <c r="K8082" s="1"/>
    </row>
    <row r="8083" spans="1:11" hidden="1">
      <c r="A8083" s="1" t="s">
        <v>11873</v>
      </c>
      <c r="B8083" s="1" t="s">
        <v>259</v>
      </c>
      <c r="C8083" s="48" t="str">
        <f t="shared" si="252"/>
        <v>ק יסוד המעלה</v>
      </c>
      <c r="D8083" s="1" t="s">
        <v>11872</v>
      </c>
      <c r="E8083" s="1"/>
      <c r="F8083" s="2">
        <v>4</v>
      </c>
      <c r="G8083" s="2" t="e">
        <f>INDEX(תוצאות_בחירות,MATCH(C8083,siot!$F$3:$F$1887,0),27)</f>
        <v>#N/A</v>
      </c>
      <c r="H8083" s="2" t="e">
        <f t="shared" si="253"/>
        <v>#N/A</v>
      </c>
      <c r="I8083" s="1" t="s">
        <v>2</v>
      </c>
      <c r="J8083" s="1" t="s">
        <v>11871</v>
      </c>
      <c r="K8083" s="1"/>
    </row>
    <row r="8084" spans="1:11" hidden="1">
      <c r="A8084" s="1" t="s">
        <v>11749</v>
      </c>
      <c r="B8084" s="1" t="s">
        <v>2679</v>
      </c>
      <c r="C8084" s="48" t="str">
        <f t="shared" si="252"/>
        <v>גד יפיע</v>
      </c>
      <c r="D8084" s="1" t="s">
        <v>11847</v>
      </c>
      <c r="E8084" s="1" t="s">
        <v>3</v>
      </c>
      <c r="F8084" s="2" t="s">
        <v>19548</v>
      </c>
      <c r="G8084" s="2">
        <f>INDEX(תוצאות_בחירות,MATCH(C8084,siot!$F$3:$F$1887,0),27)</f>
        <v>4</v>
      </c>
      <c r="H8084" s="2" t="b">
        <f t="shared" si="253"/>
        <v>0</v>
      </c>
      <c r="I8084" s="1"/>
      <c r="J8084" s="1"/>
      <c r="K8084" s="1"/>
    </row>
    <row r="8085" spans="1:11">
      <c r="A8085" s="1" t="s">
        <v>11749</v>
      </c>
      <c r="B8085" s="1" t="s">
        <v>2679</v>
      </c>
      <c r="C8085" s="48" t="str">
        <f t="shared" si="252"/>
        <v>גד יפיע</v>
      </c>
      <c r="D8085" s="1" t="s">
        <v>11847</v>
      </c>
      <c r="E8085" s="1"/>
      <c r="F8085" s="2">
        <v>1</v>
      </c>
      <c r="G8085" s="2">
        <f>INDEX(תוצאות_בחירות,MATCH(C8085,siot!$F$3:$F$1887,0),27)</f>
        <v>4</v>
      </c>
      <c r="H8085" s="2" t="b">
        <f t="shared" si="253"/>
        <v>1</v>
      </c>
      <c r="I8085" s="1" t="s">
        <v>2</v>
      </c>
      <c r="J8085" s="1" t="s">
        <v>11870</v>
      </c>
      <c r="K8085" s="1"/>
    </row>
    <row r="8086" spans="1:11">
      <c r="A8086" s="1" t="s">
        <v>11749</v>
      </c>
      <c r="B8086" s="1" t="s">
        <v>2679</v>
      </c>
      <c r="C8086" s="48" t="str">
        <f t="shared" si="252"/>
        <v>גד יפיע</v>
      </c>
      <c r="D8086" s="1" t="s">
        <v>11847</v>
      </c>
      <c r="E8086" s="1"/>
      <c r="F8086" s="2">
        <v>2</v>
      </c>
      <c r="G8086" s="2">
        <f>INDEX(תוצאות_בחירות,MATCH(C8086,siot!$F$3:$F$1887,0),27)</f>
        <v>4</v>
      </c>
      <c r="H8086" s="2" t="b">
        <f t="shared" si="253"/>
        <v>1</v>
      </c>
      <c r="I8086" s="1" t="s">
        <v>2</v>
      </c>
      <c r="J8086" s="1" t="s">
        <v>11869</v>
      </c>
      <c r="K8086" s="1"/>
    </row>
    <row r="8087" spans="1:11">
      <c r="A8087" s="1" t="s">
        <v>11749</v>
      </c>
      <c r="B8087" s="1" t="s">
        <v>2679</v>
      </c>
      <c r="C8087" s="48" t="str">
        <f t="shared" si="252"/>
        <v>גד יפיע</v>
      </c>
      <c r="D8087" s="1" t="s">
        <v>11847</v>
      </c>
      <c r="E8087" s="1"/>
      <c r="F8087" s="2">
        <v>3</v>
      </c>
      <c r="G8087" s="2">
        <f>INDEX(תוצאות_בחירות,MATCH(C8087,siot!$F$3:$F$1887,0),27)</f>
        <v>4</v>
      </c>
      <c r="H8087" s="2" t="b">
        <f t="shared" si="253"/>
        <v>1</v>
      </c>
      <c r="I8087" s="1" t="s">
        <v>2</v>
      </c>
      <c r="J8087" s="1" t="s">
        <v>11868</v>
      </c>
      <c r="K8087" s="1"/>
    </row>
    <row r="8088" spans="1:11">
      <c r="A8088" s="1" t="s">
        <v>11749</v>
      </c>
      <c r="B8088" s="1" t="s">
        <v>2679</v>
      </c>
      <c r="C8088" s="48" t="str">
        <f t="shared" si="252"/>
        <v>גד יפיע</v>
      </c>
      <c r="D8088" s="1" t="s">
        <v>11847</v>
      </c>
      <c r="E8088" s="1"/>
      <c r="F8088" s="2">
        <v>4</v>
      </c>
      <c r="G8088" s="2">
        <f>INDEX(תוצאות_בחירות,MATCH(C8088,siot!$F$3:$F$1887,0),27)</f>
        <v>4</v>
      </c>
      <c r="H8088" s="2" t="b">
        <f t="shared" si="253"/>
        <v>1</v>
      </c>
      <c r="I8088" s="1" t="s">
        <v>2</v>
      </c>
      <c r="J8088" s="1" t="s">
        <v>11867</v>
      </c>
      <c r="K8088" s="1"/>
    </row>
    <row r="8089" spans="1:11" hidden="1">
      <c r="A8089" s="1" t="s">
        <v>11749</v>
      </c>
      <c r="B8089" s="1" t="s">
        <v>2679</v>
      </c>
      <c r="C8089" s="48" t="str">
        <f t="shared" si="252"/>
        <v>גד יפיע</v>
      </c>
      <c r="D8089" s="1" t="s">
        <v>11847</v>
      </c>
      <c r="E8089" s="1"/>
      <c r="F8089" s="2">
        <v>5</v>
      </c>
      <c r="G8089" s="2">
        <f>INDEX(תוצאות_בחירות,MATCH(C8089,siot!$F$3:$F$1887,0),27)</f>
        <v>4</v>
      </c>
      <c r="H8089" s="2" t="b">
        <f t="shared" si="253"/>
        <v>0</v>
      </c>
      <c r="I8089" s="1" t="s">
        <v>2</v>
      </c>
      <c r="J8089" s="1" t="s">
        <v>5870</v>
      </c>
      <c r="K8089" s="1"/>
    </row>
    <row r="8090" spans="1:11" hidden="1">
      <c r="A8090" s="1" t="s">
        <v>11749</v>
      </c>
      <c r="B8090" s="1" t="s">
        <v>2679</v>
      </c>
      <c r="C8090" s="48" t="str">
        <f t="shared" si="252"/>
        <v>גד יפיע</v>
      </c>
      <c r="D8090" s="1" t="s">
        <v>11847</v>
      </c>
      <c r="E8090" s="1"/>
      <c r="F8090" s="2">
        <v>6</v>
      </c>
      <c r="G8090" s="2">
        <f>INDEX(תוצאות_בחירות,MATCH(C8090,siot!$F$3:$F$1887,0),27)</f>
        <v>4</v>
      </c>
      <c r="H8090" s="2" t="b">
        <f t="shared" si="253"/>
        <v>0</v>
      </c>
      <c r="I8090" s="1" t="s">
        <v>2</v>
      </c>
      <c r="J8090" s="1" t="s">
        <v>11866</v>
      </c>
      <c r="K8090" s="1"/>
    </row>
    <row r="8091" spans="1:11" hidden="1">
      <c r="A8091" s="1" t="s">
        <v>11749</v>
      </c>
      <c r="B8091" s="1" t="s">
        <v>2679</v>
      </c>
      <c r="C8091" s="48" t="str">
        <f t="shared" si="252"/>
        <v>גד יפיע</v>
      </c>
      <c r="D8091" s="1" t="s">
        <v>11847</v>
      </c>
      <c r="E8091" s="1"/>
      <c r="F8091" s="2">
        <v>7</v>
      </c>
      <c r="G8091" s="2">
        <f>INDEX(תוצאות_בחירות,MATCH(C8091,siot!$F$3:$F$1887,0),27)</f>
        <v>4</v>
      </c>
      <c r="H8091" s="2" t="b">
        <f t="shared" si="253"/>
        <v>0</v>
      </c>
      <c r="I8091" s="1" t="s">
        <v>2</v>
      </c>
      <c r="J8091" s="1" t="s">
        <v>11865</v>
      </c>
      <c r="K8091" s="1"/>
    </row>
    <row r="8092" spans="1:11" hidden="1">
      <c r="A8092" s="1" t="s">
        <v>11749</v>
      </c>
      <c r="B8092" s="1" t="s">
        <v>2679</v>
      </c>
      <c r="C8092" s="48" t="str">
        <f t="shared" si="252"/>
        <v>גד יפיע</v>
      </c>
      <c r="D8092" s="1" t="s">
        <v>11847</v>
      </c>
      <c r="E8092" s="1"/>
      <c r="F8092" s="2">
        <v>8</v>
      </c>
      <c r="G8092" s="2">
        <f>INDEX(תוצאות_בחירות,MATCH(C8092,siot!$F$3:$F$1887,0),27)</f>
        <v>4</v>
      </c>
      <c r="H8092" s="2" t="b">
        <f t="shared" si="253"/>
        <v>0</v>
      </c>
      <c r="I8092" s="1" t="s">
        <v>2</v>
      </c>
      <c r="J8092" s="1" t="s">
        <v>11864</v>
      </c>
      <c r="K8092" s="1"/>
    </row>
    <row r="8093" spans="1:11" hidden="1">
      <c r="A8093" s="1" t="s">
        <v>11749</v>
      </c>
      <c r="B8093" s="1" t="s">
        <v>2679</v>
      </c>
      <c r="C8093" s="48" t="str">
        <f t="shared" si="252"/>
        <v>גד יפיע</v>
      </c>
      <c r="D8093" s="1" t="s">
        <v>11847</v>
      </c>
      <c r="E8093" s="1"/>
      <c r="F8093" s="2">
        <v>9</v>
      </c>
      <c r="G8093" s="2">
        <f>INDEX(תוצאות_בחירות,MATCH(C8093,siot!$F$3:$F$1887,0),27)</f>
        <v>4</v>
      </c>
      <c r="H8093" s="2" t="b">
        <f t="shared" si="253"/>
        <v>0</v>
      </c>
      <c r="I8093" s="1" t="s">
        <v>2</v>
      </c>
      <c r="J8093" s="1" t="s">
        <v>11863</v>
      </c>
      <c r="K8093" s="1"/>
    </row>
    <row r="8094" spans="1:11" hidden="1">
      <c r="A8094" s="1" t="s">
        <v>11749</v>
      </c>
      <c r="B8094" s="1" t="s">
        <v>2679</v>
      </c>
      <c r="C8094" s="48" t="str">
        <f t="shared" si="252"/>
        <v>גד יפיע</v>
      </c>
      <c r="D8094" s="1" t="s">
        <v>11847</v>
      </c>
      <c r="E8094" s="1"/>
      <c r="F8094" s="2">
        <v>10</v>
      </c>
      <c r="G8094" s="2">
        <f>INDEX(תוצאות_בחירות,MATCH(C8094,siot!$F$3:$F$1887,0),27)</f>
        <v>4</v>
      </c>
      <c r="H8094" s="2" t="b">
        <f t="shared" si="253"/>
        <v>0</v>
      </c>
      <c r="I8094" s="1" t="s">
        <v>2</v>
      </c>
      <c r="J8094" s="1" t="s">
        <v>11862</v>
      </c>
      <c r="K8094" s="1"/>
    </row>
    <row r="8095" spans="1:11" hidden="1">
      <c r="A8095" s="1" t="s">
        <v>11749</v>
      </c>
      <c r="B8095" s="1" t="s">
        <v>2679</v>
      </c>
      <c r="C8095" s="48" t="str">
        <f t="shared" si="252"/>
        <v>גד יפיע</v>
      </c>
      <c r="D8095" s="1" t="s">
        <v>11847</v>
      </c>
      <c r="E8095" s="1"/>
      <c r="F8095" s="2">
        <v>11</v>
      </c>
      <c r="G8095" s="2">
        <f>INDEX(תוצאות_בחירות,MATCH(C8095,siot!$F$3:$F$1887,0),27)</f>
        <v>4</v>
      </c>
      <c r="H8095" s="2" t="b">
        <f t="shared" si="253"/>
        <v>0</v>
      </c>
      <c r="I8095" s="1" t="s">
        <v>2</v>
      </c>
      <c r="J8095" s="1" t="s">
        <v>11861</v>
      </c>
      <c r="K8095" s="1"/>
    </row>
    <row r="8096" spans="1:11" hidden="1">
      <c r="A8096" s="1" t="s">
        <v>11749</v>
      </c>
      <c r="B8096" s="1" t="s">
        <v>2679</v>
      </c>
      <c r="C8096" s="48" t="str">
        <f t="shared" si="252"/>
        <v>גד יפיע</v>
      </c>
      <c r="D8096" s="1" t="s">
        <v>11847</v>
      </c>
      <c r="E8096" s="1"/>
      <c r="F8096" s="2">
        <v>12</v>
      </c>
      <c r="G8096" s="2">
        <f>INDEX(תוצאות_בחירות,MATCH(C8096,siot!$F$3:$F$1887,0),27)</f>
        <v>4</v>
      </c>
      <c r="H8096" s="2" t="b">
        <f t="shared" si="253"/>
        <v>0</v>
      </c>
      <c r="I8096" s="1" t="s">
        <v>2</v>
      </c>
      <c r="J8096" s="1" t="s">
        <v>11860</v>
      </c>
      <c r="K8096" s="1"/>
    </row>
    <row r="8097" spans="1:11" hidden="1">
      <c r="A8097" s="1" t="s">
        <v>11749</v>
      </c>
      <c r="B8097" s="1" t="s">
        <v>2679</v>
      </c>
      <c r="C8097" s="48" t="str">
        <f t="shared" si="252"/>
        <v>גד יפיע</v>
      </c>
      <c r="D8097" s="1" t="s">
        <v>11847</v>
      </c>
      <c r="E8097" s="1"/>
      <c r="F8097" s="2">
        <v>13</v>
      </c>
      <c r="G8097" s="2">
        <f>INDEX(תוצאות_בחירות,MATCH(C8097,siot!$F$3:$F$1887,0),27)</f>
        <v>4</v>
      </c>
      <c r="H8097" s="2" t="b">
        <f t="shared" si="253"/>
        <v>0</v>
      </c>
      <c r="I8097" s="1" t="s">
        <v>2</v>
      </c>
      <c r="J8097" s="1" t="s">
        <v>11859</v>
      </c>
      <c r="K8097" s="1"/>
    </row>
    <row r="8098" spans="1:11" hidden="1">
      <c r="A8098" s="1" t="s">
        <v>11749</v>
      </c>
      <c r="B8098" s="1" t="s">
        <v>2679</v>
      </c>
      <c r="C8098" s="48" t="str">
        <f t="shared" si="252"/>
        <v>גד יפיע</v>
      </c>
      <c r="D8098" s="1" t="s">
        <v>11847</v>
      </c>
      <c r="E8098" s="1"/>
      <c r="F8098" s="2">
        <v>14</v>
      </c>
      <c r="G8098" s="2">
        <f>INDEX(תוצאות_בחירות,MATCH(C8098,siot!$F$3:$F$1887,0),27)</f>
        <v>4</v>
      </c>
      <c r="H8098" s="2" t="b">
        <f t="shared" si="253"/>
        <v>0</v>
      </c>
      <c r="I8098" s="1" t="s">
        <v>2</v>
      </c>
      <c r="J8098" s="1" t="s">
        <v>11858</v>
      </c>
      <c r="K8098" s="1"/>
    </row>
    <row r="8099" spans="1:11" hidden="1">
      <c r="A8099" s="1" t="s">
        <v>11749</v>
      </c>
      <c r="B8099" s="1" t="s">
        <v>2679</v>
      </c>
      <c r="C8099" s="48" t="str">
        <f t="shared" si="252"/>
        <v>גד יפיע</v>
      </c>
      <c r="D8099" s="1" t="s">
        <v>11847</v>
      </c>
      <c r="E8099" s="1"/>
      <c r="F8099" s="2">
        <v>15</v>
      </c>
      <c r="G8099" s="2">
        <f>INDEX(תוצאות_בחירות,MATCH(C8099,siot!$F$3:$F$1887,0),27)</f>
        <v>4</v>
      </c>
      <c r="H8099" s="2" t="b">
        <f t="shared" si="253"/>
        <v>0</v>
      </c>
      <c r="I8099" s="1" t="s">
        <v>2</v>
      </c>
      <c r="J8099" s="1" t="s">
        <v>11857</v>
      </c>
      <c r="K8099" s="1"/>
    </row>
    <row r="8100" spans="1:11" hidden="1">
      <c r="A8100" s="1" t="s">
        <v>11749</v>
      </c>
      <c r="B8100" s="1" t="s">
        <v>2679</v>
      </c>
      <c r="C8100" s="48" t="str">
        <f t="shared" si="252"/>
        <v>גד יפיע</v>
      </c>
      <c r="D8100" s="1" t="s">
        <v>11847</v>
      </c>
      <c r="E8100" s="1"/>
      <c r="F8100" s="2">
        <v>16</v>
      </c>
      <c r="G8100" s="2">
        <f>INDEX(תוצאות_בחירות,MATCH(C8100,siot!$F$3:$F$1887,0),27)</f>
        <v>4</v>
      </c>
      <c r="H8100" s="2" t="b">
        <f t="shared" si="253"/>
        <v>0</v>
      </c>
      <c r="I8100" s="1" t="s">
        <v>2</v>
      </c>
      <c r="J8100" s="1" t="s">
        <v>11856</v>
      </c>
      <c r="K8100" s="1"/>
    </row>
    <row r="8101" spans="1:11" hidden="1">
      <c r="A8101" s="1" t="s">
        <v>11749</v>
      </c>
      <c r="B8101" s="1" t="s">
        <v>2679</v>
      </c>
      <c r="C8101" s="48" t="str">
        <f t="shared" si="252"/>
        <v>גד יפיע</v>
      </c>
      <c r="D8101" s="1" t="s">
        <v>11847</v>
      </c>
      <c r="E8101" s="1"/>
      <c r="F8101" s="2">
        <v>17</v>
      </c>
      <c r="G8101" s="2">
        <f>INDEX(תוצאות_בחירות,MATCH(C8101,siot!$F$3:$F$1887,0),27)</f>
        <v>4</v>
      </c>
      <c r="H8101" s="2" t="b">
        <f t="shared" si="253"/>
        <v>0</v>
      </c>
      <c r="I8101" s="1" t="s">
        <v>2</v>
      </c>
      <c r="J8101" s="1" t="s">
        <v>11855</v>
      </c>
      <c r="K8101" s="1"/>
    </row>
    <row r="8102" spans="1:11" hidden="1">
      <c r="A8102" s="1" t="s">
        <v>11749</v>
      </c>
      <c r="B8102" s="1" t="s">
        <v>2679</v>
      </c>
      <c r="C8102" s="48" t="str">
        <f t="shared" si="252"/>
        <v>גד יפיע</v>
      </c>
      <c r="D8102" s="1" t="s">
        <v>11847</v>
      </c>
      <c r="E8102" s="1"/>
      <c r="F8102" s="2">
        <v>18</v>
      </c>
      <c r="G8102" s="2">
        <f>INDEX(תוצאות_בחירות,MATCH(C8102,siot!$F$3:$F$1887,0),27)</f>
        <v>4</v>
      </c>
      <c r="H8102" s="2" t="b">
        <f t="shared" si="253"/>
        <v>0</v>
      </c>
      <c r="I8102" s="1" t="s">
        <v>2</v>
      </c>
      <c r="J8102" s="1" t="s">
        <v>11854</v>
      </c>
      <c r="K8102" s="1"/>
    </row>
    <row r="8103" spans="1:11" hidden="1">
      <c r="A8103" s="1" t="s">
        <v>11749</v>
      </c>
      <c r="B8103" s="1" t="s">
        <v>2679</v>
      </c>
      <c r="C8103" s="48" t="str">
        <f t="shared" si="252"/>
        <v>גד יפיע</v>
      </c>
      <c r="D8103" s="1" t="s">
        <v>11847</v>
      </c>
      <c r="E8103" s="1"/>
      <c r="F8103" s="2">
        <v>19</v>
      </c>
      <c r="G8103" s="2">
        <f>INDEX(תוצאות_בחירות,MATCH(C8103,siot!$F$3:$F$1887,0),27)</f>
        <v>4</v>
      </c>
      <c r="H8103" s="2" t="b">
        <f t="shared" si="253"/>
        <v>0</v>
      </c>
      <c r="I8103" s="1" t="s">
        <v>2</v>
      </c>
      <c r="J8103" s="1" t="s">
        <v>11853</v>
      </c>
      <c r="K8103" s="1"/>
    </row>
    <row r="8104" spans="1:11" hidden="1">
      <c r="A8104" s="1" t="s">
        <v>11749</v>
      </c>
      <c r="B8104" s="1" t="s">
        <v>2679</v>
      </c>
      <c r="C8104" s="48" t="str">
        <f t="shared" si="252"/>
        <v>גד יפיע</v>
      </c>
      <c r="D8104" s="1" t="s">
        <v>11847</v>
      </c>
      <c r="E8104" s="1"/>
      <c r="F8104" s="2">
        <v>20</v>
      </c>
      <c r="G8104" s="2">
        <f>INDEX(תוצאות_בחירות,MATCH(C8104,siot!$F$3:$F$1887,0),27)</f>
        <v>4</v>
      </c>
      <c r="H8104" s="2" t="b">
        <f t="shared" si="253"/>
        <v>0</v>
      </c>
      <c r="I8104" s="1" t="s">
        <v>2</v>
      </c>
      <c r="J8104" s="1" t="s">
        <v>11852</v>
      </c>
      <c r="K8104" s="1"/>
    </row>
    <row r="8105" spans="1:11" hidden="1">
      <c r="A8105" s="1" t="s">
        <v>11749</v>
      </c>
      <c r="B8105" s="1" t="s">
        <v>2679</v>
      </c>
      <c r="C8105" s="48" t="str">
        <f t="shared" si="252"/>
        <v>גד יפיע</v>
      </c>
      <c r="D8105" s="1" t="s">
        <v>11847</v>
      </c>
      <c r="E8105" s="1"/>
      <c r="F8105" s="2">
        <v>21</v>
      </c>
      <c r="G8105" s="2">
        <f>INDEX(תוצאות_בחירות,MATCH(C8105,siot!$F$3:$F$1887,0),27)</f>
        <v>4</v>
      </c>
      <c r="H8105" s="2" t="b">
        <f t="shared" si="253"/>
        <v>0</v>
      </c>
      <c r="I8105" s="1" t="s">
        <v>2</v>
      </c>
      <c r="J8105" s="1" t="s">
        <v>11851</v>
      </c>
      <c r="K8105" s="1"/>
    </row>
    <row r="8106" spans="1:11" hidden="1">
      <c r="A8106" s="1" t="s">
        <v>11749</v>
      </c>
      <c r="B8106" s="1" t="s">
        <v>2679</v>
      </c>
      <c r="C8106" s="48" t="str">
        <f t="shared" si="252"/>
        <v>גד יפיע</v>
      </c>
      <c r="D8106" s="1" t="s">
        <v>11847</v>
      </c>
      <c r="E8106" s="1"/>
      <c r="F8106" s="2">
        <v>22</v>
      </c>
      <c r="G8106" s="2">
        <f>INDEX(תוצאות_בחירות,MATCH(C8106,siot!$F$3:$F$1887,0),27)</f>
        <v>4</v>
      </c>
      <c r="H8106" s="2" t="b">
        <f t="shared" si="253"/>
        <v>0</v>
      </c>
      <c r="I8106" s="1" t="s">
        <v>2</v>
      </c>
      <c r="J8106" s="1" t="s">
        <v>11850</v>
      </c>
      <c r="K8106" s="1"/>
    </row>
    <row r="8107" spans="1:11" hidden="1">
      <c r="A8107" s="1" t="s">
        <v>11749</v>
      </c>
      <c r="B8107" s="1" t="s">
        <v>2679</v>
      </c>
      <c r="C8107" s="48" t="str">
        <f t="shared" si="252"/>
        <v>גד יפיע</v>
      </c>
      <c r="D8107" s="1" t="s">
        <v>11847</v>
      </c>
      <c r="E8107" s="1"/>
      <c r="F8107" s="2">
        <v>23</v>
      </c>
      <c r="G8107" s="2">
        <f>INDEX(תוצאות_בחירות,MATCH(C8107,siot!$F$3:$F$1887,0),27)</f>
        <v>4</v>
      </c>
      <c r="H8107" s="2" t="b">
        <f t="shared" si="253"/>
        <v>0</v>
      </c>
      <c r="I8107" s="1" t="s">
        <v>2</v>
      </c>
      <c r="J8107" s="1" t="s">
        <v>11849</v>
      </c>
      <c r="K8107" s="1"/>
    </row>
    <row r="8108" spans="1:11" hidden="1">
      <c r="A8108" s="1" t="s">
        <v>11749</v>
      </c>
      <c r="B8108" s="1" t="s">
        <v>2679</v>
      </c>
      <c r="C8108" s="48" t="str">
        <f t="shared" si="252"/>
        <v>גד יפיע</v>
      </c>
      <c r="D8108" s="1" t="s">
        <v>11847</v>
      </c>
      <c r="E8108" s="1"/>
      <c r="F8108" s="2">
        <v>24</v>
      </c>
      <c r="G8108" s="2">
        <f>INDEX(תוצאות_בחירות,MATCH(C8108,siot!$F$3:$F$1887,0),27)</f>
        <v>4</v>
      </c>
      <c r="H8108" s="2" t="b">
        <f t="shared" si="253"/>
        <v>0</v>
      </c>
      <c r="I8108" s="1" t="s">
        <v>2</v>
      </c>
      <c r="J8108" s="1" t="s">
        <v>11848</v>
      </c>
      <c r="K8108" s="1"/>
    </row>
    <row r="8109" spans="1:11" hidden="1">
      <c r="A8109" s="1" t="s">
        <v>11749</v>
      </c>
      <c r="B8109" s="1" t="s">
        <v>2679</v>
      </c>
      <c r="C8109" s="48" t="str">
        <f t="shared" si="252"/>
        <v>גד יפיע</v>
      </c>
      <c r="D8109" s="1" t="s">
        <v>11847</v>
      </c>
      <c r="E8109" s="1"/>
      <c r="F8109" s="2">
        <v>25</v>
      </c>
      <c r="G8109" s="2">
        <f>INDEX(תוצאות_בחירות,MATCH(C8109,siot!$F$3:$F$1887,0),27)</f>
        <v>4</v>
      </c>
      <c r="H8109" s="2" t="b">
        <f t="shared" si="253"/>
        <v>0</v>
      </c>
      <c r="I8109" s="1" t="s">
        <v>2</v>
      </c>
      <c r="J8109" s="1" t="s">
        <v>11782</v>
      </c>
      <c r="K8109" s="1"/>
    </row>
    <row r="8110" spans="1:11" hidden="1">
      <c r="A8110" s="1" t="s">
        <v>11749</v>
      </c>
      <c r="B8110" s="1" t="s">
        <v>2679</v>
      </c>
      <c r="C8110" s="48" t="str">
        <f t="shared" si="252"/>
        <v>גד יפיע</v>
      </c>
      <c r="D8110" s="1" t="s">
        <v>11847</v>
      </c>
      <c r="E8110" s="1"/>
      <c r="F8110" s="2">
        <v>26</v>
      </c>
      <c r="G8110" s="2">
        <f>INDEX(תוצאות_בחירות,MATCH(C8110,siot!$F$3:$F$1887,0),27)</f>
        <v>4</v>
      </c>
      <c r="H8110" s="2" t="b">
        <f t="shared" si="253"/>
        <v>0</v>
      </c>
      <c r="I8110" s="1" t="s">
        <v>2</v>
      </c>
      <c r="J8110" s="1" t="s">
        <v>11781</v>
      </c>
      <c r="K8110" s="1"/>
    </row>
    <row r="8111" spans="1:11" hidden="1">
      <c r="A8111" s="1" t="s">
        <v>11749</v>
      </c>
      <c r="B8111" s="1" t="s">
        <v>11824</v>
      </c>
      <c r="C8111" s="48" t="str">
        <f t="shared" si="252"/>
        <v>יפ יפיע</v>
      </c>
      <c r="D8111" s="1" t="s">
        <v>11823</v>
      </c>
      <c r="E8111" s="1" t="s">
        <v>3</v>
      </c>
      <c r="F8111" s="2" t="s">
        <v>19548</v>
      </c>
      <c r="G8111" s="2">
        <f>INDEX(תוצאות_בחירות,MATCH(C8111,siot!$F$3:$F$1887,0),27)</f>
        <v>1</v>
      </c>
      <c r="H8111" s="2" t="b">
        <f t="shared" si="253"/>
        <v>0</v>
      </c>
      <c r="I8111" s="1"/>
      <c r="J8111" s="1"/>
      <c r="K8111" s="1"/>
    </row>
    <row r="8112" spans="1:11">
      <c r="A8112" s="1" t="s">
        <v>11749</v>
      </c>
      <c r="B8112" s="1" t="s">
        <v>11824</v>
      </c>
      <c r="C8112" s="48" t="str">
        <f t="shared" si="252"/>
        <v>יפ יפיע</v>
      </c>
      <c r="D8112" s="1" t="s">
        <v>11823</v>
      </c>
      <c r="E8112" s="1"/>
      <c r="F8112" s="2">
        <v>1</v>
      </c>
      <c r="G8112" s="2">
        <f>INDEX(תוצאות_בחירות,MATCH(C8112,siot!$F$3:$F$1887,0),27)</f>
        <v>1</v>
      </c>
      <c r="H8112" s="2" t="b">
        <f t="shared" si="253"/>
        <v>1</v>
      </c>
      <c r="I8112" s="1" t="s">
        <v>2</v>
      </c>
      <c r="J8112" s="1" t="s">
        <v>11846</v>
      </c>
      <c r="K8112" s="1"/>
    </row>
    <row r="8113" spans="1:11" hidden="1">
      <c r="A8113" s="1" t="s">
        <v>11749</v>
      </c>
      <c r="B8113" s="1" t="s">
        <v>11824</v>
      </c>
      <c r="C8113" s="48" t="str">
        <f t="shared" si="252"/>
        <v>יפ יפיע</v>
      </c>
      <c r="D8113" s="1" t="s">
        <v>11823</v>
      </c>
      <c r="E8113" s="1"/>
      <c r="F8113" s="2">
        <v>2</v>
      </c>
      <c r="G8113" s="2">
        <f>INDEX(תוצאות_בחירות,MATCH(C8113,siot!$F$3:$F$1887,0),27)</f>
        <v>1</v>
      </c>
      <c r="H8113" s="2" t="b">
        <f t="shared" si="253"/>
        <v>0</v>
      </c>
      <c r="I8113" s="1" t="s">
        <v>2</v>
      </c>
      <c r="J8113" s="1" t="s">
        <v>11845</v>
      </c>
      <c r="K8113" s="1"/>
    </row>
    <row r="8114" spans="1:11" hidden="1">
      <c r="A8114" s="1" t="s">
        <v>11749</v>
      </c>
      <c r="B8114" s="1" t="s">
        <v>11824</v>
      </c>
      <c r="C8114" s="48" t="str">
        <f t="shared" si="252"/>
        <v>יפ יפיע</v>
      </c>
      <c r="D8114" s="1" t="s">
        <v>11823</v>
      </c>
      <c r="E8114" s="1"/>
      <c r="F8114" s="2">
        <v>3</v>
      </c>
      <c r="G8114" s="2">
        <f>INDEX(תוצאות_בחירות,MATCH(C8114,siot!$F$3:$F$1887,0),27)</f>
        <v>1</v>
      </c>
      <c r="H8114" s="2" t="b">
        <f t="shared" si="253"/>
        <v>0</v>
      </c>
      <c r="I8114" s="1" t="s">
        <v>2</v>
      </c>
      <c r="J8114" s="1" t="s">
        <v>11844</v>
      </c>
      <c r="K8114" s="1"/>
    </row>
    <row r="8115" spans="1:11" hidden="1">
      <c r="A8115" s="1" t="s">
        <v>11749</v>
      </c>
      <c r="B8115" s="1" t="s">
        <v>11824</v>
      </c>
      <c r="C8115" s="48" t="str">
        <f t="shared" si="252"/>
        <v>יפ יפיע</v>
      </c>
      <c r="D8115" s="1" t="s">
        <v>11823</v>
      </c>
      <c r="E8115" s="1"/>
      <c r="F8115" s="2">
        <v>4</v>
      </c>
      <c r="G8115" s="2">
        <f>INDEX(תוצאות_בחירות,MATCH(C8115,siot!$F$3:$F$1887,0),27)</f>
        <v>1</v>
      </c>
      <c r="H8115" s="2" t="b">
        <f t="shared" si="253"/>
        <v>0</v>
      </c>
      <c r="I8115" s="1" t="s">
        <v>2</v>
      </c>
      <c r="J8115" s="1" t="s">
        <v>11843</v>
      </c>
      <c r="K8115" s="1"/>
    </row>
    <row r="8116" spans="1:11" hidden="1">
      <c r="A8116" s="1" t="s">
        <v>11749</v>
      </c>
      <c r="B8116" s="1" t="s">
        <v>11824</v>
      </c>
      <c r="C8116" s="48" t="str">
        <f t="shared" si="252"/>
        <v>יפ יפיע</v>
      </c>
      <c r="D8116" s="1" t="s">
        <v>11823</v>
      </c>
      <c r="E8116" s="1"/>
      <c r="F8116" s="2">
        <v>5</v>
      </c>
      <c r="G8116" s="2">
        <f>INDEX(תוצאות_בחירות,MATCH(C8116,siot!$F$3:$F$1887,0),27)</f>
        <v>1</v>
      </c>
      <c r="H8116" s="2" t="b">
        <f t="shared" si="253"/>
        <v>0</v>
      </c>
      <c r="I8116" s="1" t="s">
        <v>2</v>
      </c>
      <c r="J8116" s="1" t="s">
        <v>2350</v>
      </c>
      <c r="K8116" s="1"/>
    </row>
    <row r="8117" spans="1:11" hidden="1">
      <c r="A8117" s="1" t="s">
        <v>11749</v>
      </c>
      <c r="B8117" s="1" t="s">
        <v>11824</v>
      </c>
      <c r="C8117" s="48" t="str">
        <f t="shared" si="252"/>
        <v>יפ יפיע</v>
      </c>
      <c r="D8117" s="1" t="s">
        <v>11823</v>
      </c>
      <c r="E8117" s="1"/>
      <c r="F8117" s="2">
        <v>6</v>
      </c>
      <c r="G8117" s="2">
        <f>INDEX(תוצאות_בחירות,MATCH(C8117,siot!$F$3:$F$1887,0),27)</f>
        <v>1</v>
      </c>
      <c r="H8117" s="2" t="b">
        <f t="shared" si="253"/>
        <v>0</v>
      </c>
      <c r="I8117" s="1" t="s">
        <v>2</v>
      </c>
      <c r="J8117" s="1" t="s">
        <v>11842</v>
      </c>
      <c r="K8117" s="1"/>
    </row>
    <row r="8118" spans="1:11" hidden="1">
      <c r="A8118" s="1" t="s">
        <v>11749</v>
      </c>
      <c r="B8118" s="1" t="s">
        <v>11824</v>
      </c>
      <c r="C8118" s="48" t="str">
        <f t="shared" si="252"/>
        <v>יפ יפיע</v>
      </c>
      <c r="D8118" s="1" t="s">
        <v>11823</v>
      </c>
      <c r="E8118" s="1"/>
      <c r="F8118" s="2">
        <v>7</v>
      </c>
      <c r="G8118" s="2">
        <f>INDEX(תוצאות_בחירות,MATCH(C8118,siot!$F$3:$F$1887,0),27)</f>
        <v>1</v>
      </c>
      <c r="H8118" s="2" t="b">
        <f t="shared" si="253"/>
        <v>0</v>
      </c>
      <c r="I8118" s="1" t="s">
        <v>2</v>
      </c>
      <c r="J8118" s="1" t="s">
        <v>5484</v>
      </c>
      <c r="K8118" s="1"/>
    </row>
    <row r="8119" spans="1:11" hidden="1">
      <c r="A8119" s="1" t="s">
        <v>11749</v>
      </c>
      <c r="B8119" s="1" t="s">
        <v>11824</v>
      </c>
      <c r="C8119" s="48" t="str">
        <f t="shared" si="252"/>
        <v>יפ יפיע</v>
      </c>
      <c r="D8119" s="1" t="s">
        <v>11823</v>
      </c>
      <c r="E8119" s="1"/>
      <c r="F8119" s="2">
        <v>8</v>
      </c>
      <c r="G8119" s="2">
        <f>INDEX(תוצאות_בחירות,MATCH(C8119,siot!$F$3:$F$1887,0),27)</f>
        <v>1</v>
      </c>
      <c r="H8119" s="2" t="b">
        <f t="shared" si="253"/>
        <v>0</v>
      </c>
      <c r="I8119" s="1" t="s">
        <v>2</v>
      </c>
      <c r="J8119" s="1" t="s">
        <v>11841</v>
      </c>
      <c r="K8119" s="1"/>
    </row>
    <row r="8120" spans="1:11" hidden="1">
      <c r="A8120" s="1" t="s">
        <v>11749</v>
      </c>
      <c r="B8120" s="1" t="s">
        <v>11824</v>
      </c>
      <c r="C8120" s="48" t="str">
        <f t="shared" si="252"/>
        <v>יפ יפיע</v>
      </c>
      <c r="D8120" s="1" t="s">
        <v>11823</v>
      </c>
      <c r="E8120" s="1"/>
      <c r="F8120" s="2">
        <v>9</v>
      </c>
      <c r="G8120" s="2">
        <f>INDEX(תוצאות_בחירות,MATCH(C8120,siot!$F$3:$F$1887,0),27)</f>
        <v>1</v>
      </c>
      <c r="H8120" s="2" t="b">
        <f t="shared" si="253"/>
        <v>0</v>
      </c>
      <c r="I8120" s="1" t="s">
        <v>2</v>
      </c>
      <c r="J8120" s="1" t="s">
        <v>11840</v>
      </c>
      <c r="K8120" s="1"/>
    </row>
    <row r="8121" spans="1:11" hidden="1">
      <c r="A8121" s="1" t="s">
        <v>11749</v>
      </c>
      <c r="B8121" s="1" t="s">
        <v>11824</v>
      </c>
      <c r="C8121" s="48" t="str">
        <f t="shared" si="252"/>
        <v>יפ יפיע</v>
      </c>
      <c r="D8121" s="1" t="s">
        <v>11823</v>
      </c>
      <c r="E8121" s="1"/>
      <c r="F8121" s="2">
        <v>10</v>
      </c>
      <c r="G8121" s="2">
        <f>INDEX(תוצאות_בחירות,MATCH(C8121,siot!$F$3:$F$1887,0),27)</f>
        <v>1</v>
      </c>
      <c r="H8121" s="2" t="b">
        <f t="shared" si="253"/>
        <v>0</v>
      </c>
      <c r="I8121" s="1" t="s">
        <v>2</v>
      </c>
      <c r="J8121" s="1" t="s">
        <v>11839</v>
      </c>
      <c r="K8121" s="1"/>
    </row>
    <row r="8122" spans="1:11" hidden="1">
      <c r="A8122" s="1" t="s">
        <v>11749</v>
      </c>
      <c r="B8122" s="1" t="s">
        <v>11824</v>
      </c>
      <c r="C8122" s="48" t="str">
        <f t="shared" si="252"/>
        <v>יפ יפיע</v>
      </c>
      <c r="D8122" s="1" t="s">
        <v>11823</v>
      </c>
      <c r="E8122" s="1"/>
      <c r="F8122" s="2">
        <v>11</v>
      </c>
      <c r="G8122" s="2">
        <f>INDEX(תוצאות_בחירות,MATCH(C8122,siot!$F$3:$F$1887,0),27)</f>
        <v>1</v>
      </c>
      <c r="H8122" s="2" t="b">
        <f t="shared" si="253"/>
        <v>0</v>
      </c>
      <c r="I8122" s="1" t="s">
        <v>2</v>
      </c>
      <c r="J8122" s="1" t="s">
        <v>11838</v>
      </c>
      <c r="K8122" s="1"/>
    </row>
    <row r="8123" spans="1:11" hidden="1">
      <c r="A8123" s="1" t="s">
        <v>11749</v>
      </c>
      <c r="B8123" s="1" t="s">
        <v>11824</v>
      </c>
      <c r="C8123" s="48" t="str">
        <f t="shared" si="252"/>
        <v>יפ יפיע</v>
      </c>
      <c r="D8123" s="1" t="s">
        <v>11823</v>
      </c>
      <c r="E8123" s="1"/>
      <c r="F8123" s="2">
        <v>12</v>
      </c>
      <c r="G8123" s="2">
        <f>INDEX(תוצאות_בחירות,MATCH(C8123,siot!$F$3:$F$1887,0),27)</f>
        <v>1</v>
      </c>
      <c r="H8123" s="2" t="b">
        <f t="shared" si="253"/>
        <v>0</v>
      </c>
      <c r="I8123" s="1" t="s">
        <v>2</v>
      </c>
      <c r="J8123" s="1" t="s">
        <v>11837</v>
      </c>
      <c r="K8123" s="1"/>
    </row>
    <row r="8124" spans="1:11" hidden="1">
      <c r="A8124" s="1" t="s">
        <v>11749</v>
      </c>
      <c r="B8124" s="1" t="s">
        <v>11824</v>
      </c>
      <c r="C8124" s="48" t="str">
        <f t="shared" si="252"/>
        <v>יפ יפיע</v>
      </c>
      <c r="D8124" s="1" t="s">
        <v>11823</v>
      </c>
      <c r="E8124" s="1"/>
      <c r="F8124" s="2">
        <v>13</v>
      </c>
      <c r="G8124" s="2">
        <f>INDEX(תוצאות_בחירות,MATCH(C8124,siot!$F$3:$F$1887,0),27)</f>
        <v>1</v>
      </c>
      <c r="H8124" s="2" t="b">
        <f t="shared" si="253"/>
        <v>0</v>
      </c>
      <c r="I8124" s="1" t="s">
        <v>2</v>
      </c>
      <c r="J8124" s="1" t="s">
        <v>11836</v>
      </c>
      <c r="K8124" s="1"/>
    </row>
    <row r="8125" spans="1:11" hidden="1">
      <c r="A8125" s="1" t="s">
        <v>11749</v>
      </c>
      <c r="B8125" s="1" t="s">
        <v>11824</v>
      </c>
      <c r="C8125" s="48" t="str">
        <f t="shared" si="252"/>
        <v>יפ יפיע</v>
      </c>
      <c r="D8125" s="1" t="s">
        <v>11823</v>
      </c>
      <c r="E8125" s="1"/>
      <c r="F8125" s="2">
        <v>14</v>
      </c>
      <c r="G8125" s="2">
        <f>INDEX(תוצאות_בחירות,MATCH(C8125,siot!$F$3:$F$1887,0),27)</f>
        <v>1</v>
      </c>
      <c r="H8125" s="2" t="b">
        <f t="shared" si="253"/>
        <v>0</v>
      </c>
      <c r="I8125" s="1" t="s">
        <v>2</v>
      </c>
      <c r="J8125" s="1" t="s">
        <v>11835</v>
      </c>
      <c r="K8125" s="1"/>
    </row>
    <row r="8126" spans="1:11" hidden="1">
      <c r="A8126" s="1" t="s">
        <v>11749</v>
      </c>
      <c r="B8126" s="1" t="s">
        <v>11824</v>
      </c>
      <c r="C8126" s="48" t="str">
        <f t="shared" si="252"/>
        <v>יפ יפיע</v>
      </c>
      <c r="D8126" s="1" t="s">
        <v>11823</v>
      </c>
      <c r="E8126" s="1"/>
      <c r="F8126" s="2">
        <v>15</v>
      </c>
      <c r="G8126" s="2">
        <f>INDEX(תוצאות_בחירות,MATCH(C8126,siot!$F$3:$F$1887,0),27)</f>
        <v>1</v>
      </c>
      <c r="H8126" s="2" t="b">
        <f t="shared" si="253"/>
        <v>0</v>
      </c>
      <c r="I8126" s="1" t="s">
        <v>2</v>
      </c>
      <c r="J8126" s="1" t="s">
        <v>11834</v>
      </c>
      <c r="K8126" s="1"/>
    </row>
    <row r="8127" spans="1:11" hidden="1">
      <c r="A8127" s="1" t="s">
        <v>11749</v>
      </c>
      <c r="B8127" s="1" t="s">
        <v>11824</v>
      </c>
      <c r="C8127" s="48" t="str">
        <f t="shared" si="252"/>
        <v>יפ יפיע</v>
      </c>
      <c r="D8127" s="1" t="s">
        <v>11823</v>
      </c>
      <c r="E8127" s="1"/>
      <c r="F8127" s="2">
        <v>16</v>
      </c>
      <c r="G8127" s="2">
        <f>INDEX(תוצאות_בחירות,MATCH(C8127,siot!$F$3:$F$1887,0),27)</f>
        <v>1</v>
      </c>
      <c r="H8127" s="2" t="b">
        <f t="shared" si="253"/>
        <v>0</v>
      </c>
      <c r="I8127" s="1" t="s">
        <v>2</v>
      </c>
      <c r="J8127" s="1" t="s">
        <v>11833</v>
      </c>
      <c r="K8127" s="1"/>
    </row>
    <row r="8128" spans="1:11" hidden="1">
      <c r="A8128" s="1" t="s">
        <v>11749</v>
      </c>
      <c r="B8128" s="1" t="s">
        <v>11824</v>
      </c>
      <c r="C8128" s="48" t="str">
        <f t="shared" si="252"/>
        <v>יפ יפיע</v>
      </c>
      <c r="D8128" s="1" t="s">
        <v>11823</v>
      </c>
      <c r="E8128" s="1"/>
      <c r="F8128" s="2">
        <v>17</v>
      </c>
      <c r="G8128" s="2">
        <f>INDEX(תוצאות_בחירות,MATCH(C8128,siot!$F$3:$F$1887,0),27)</f>
        <v>1</v>
      </c>
      <c r="H8128" s="2" t="b">
        <f t="shared" si="253"/>
        <v>0</v>
      </c>
      <c r="I8128" s="1" t="s">
        <v>2</v>
      </c>
      <c r="J8128" s="1" t="s">
        <v>11832</v>
      </c>
      <c r="K8128" s="1"/>
    </row>
    <row r="8129" spans="1:11" hidden="1">
      <c r="A8129" s="1" t="s">
        <v>11749</v>
      </c>
      <c r="B8129" s="1" t="s">
        <v>11824</v>
      </c>
      <c r="C8129" s="48" t="str">
        <f t="shared" si="252"/>
        <v>יפ יפיע</v>
      </c>
      <c r="D8129" s="1" t="s">
        <v>11823</v>
      </c>
      <c r="E8129" s="1"/>
      <c r="F8129" s="2">
        <v>18</v>
      </c>
      <c r="G8129" s="2">
        <f>INDEX(תוצאות_בחירות,MATCH(C8129,siot!$F$3:$F$1887,0),27)</f>
        <v>1</v>
      </c>
      <c r="H8129" s="2" t="b">
        <f t="shared" si="253"/>
        <v>0</v>
      </c>
      <c r="I8129" s="1" t="s">
        <v>2</v>
      </c>
      <c r="J8129" s="1" t="s">
        <v>11831</v>
      </c>
      <c r="K8129" s="1"/>
    </row>
    <row r="8130" spans="1:11" hidden="1">
      <c r="A8130" s="1" t="s">
        <v>11749</v>
      </c>
      <c r="B8130" s="1" t="s">
        <v>11824</v>
      </c>
      <c r="C8130" s="48" t="str">
        <f t="shared" si="252"/>
        <v>יפ יפיע</v>
      </c>
      <c r="D8130" s="1" t="s">
        <v>11823</v>
      </c>
      <c r="E8130" s="1"/>
      <c r="F8130" s="2">
        <v>19</v>
      </c>
      <c r="G8130" s="2">
        <f>INDEX(תוצאות_בחירות,MATCH(C8130,siot!$F$3:$F$1887,0),27)</f>
        <v>1</v>
      </c>
      <c r="H8130" s="2" t="b">
        <f t="shared" si="253"/>
        <v>0</v>
      </c>
      <c r="I8130" s="1" t="s">
        <v>2</v>
      </c>
      <c r="J8130" s="1" t="s">
        <v>11830</v>
      </c>
      <c r="K8130" s="1"/>
    </row>
    <row r="8131" spans="1:11" hidden="1">
      <c r="A8131" s="1" t="s">
        <v>11749</v>
      </c>
      <c r="B8131" s="1" t="s">
        <v>11824</v>
      </c>
      <c r="C8131" s="48" t="str">
        <f t="shared" si="252"/>
        <v>יפ יפיע</v>
      </c>
      <c r="D8131" s="1" t="s">
        <v>11823</v>
      </c>
      <c r="E8131" s="1"/>
      <c r="F8131" s="2">
        <v>20</v>
      </c>
      <c r="G8131" s="2">
        <f>INDEX(תוצאות_בחירות,MATCH(C8131,siot!$F$3:$F$1887,0),27)</f>
        <v>1</v>
      </c>
      <c r="H8131" s="2" t="b">
        <f t="shared" si="253"/>
        <v>0</v>
      </c>
      <c r="I8131" s="1" t="s">
        <v>2</v>
      </c>
      <c r="J8131" s="1" t="s">
        <v>11829</v>
      </c>
      <c r="K8131" s="1"/>
    </row>
    <row r="8132" spans="1:11" hidden="1">
      <c r="A8132" s="1" t="s">
        <v>11749</v>
      </c>
      <c r="B8132" s="1" t="s">
        <v>11824</v>
      </c>
      <c r="C8132" s="48" t="str">
        <f t="shared" ref="C8132:C8195" si="254">B8132&amp;" "&amp;A8132</f>
        <v>יפ יפיע</v>
      </c>
      <c r="D8132" s="1" t="s">
        <v>11823</v>
      </c>
      <c r="E8132" s="1"/>
      <c r="F8132" s="2">
        <v>21</v>
      </c>
      <c r="G8132" s="2">
        <f>INDEX(תוצאות_בחירות,MATCH(C8132,siot!$F$3:$F$1887,0),27)</f>
        <v>1</v>
      </c>
      <c r="H8132" s="2" t="b">
        <f t="shared" ref="H8132:H8195" si="255">IF(OR(F8132&lt;G8132,G8132=F8132),TRUE,FALSE)</f>
        <v>0</v>
      </c>
      <c r="I8132" s="1" t="s">
        <v>2</v>
      </c>
      <c r="J8132" s="1" t="s">
        <v>11828</v>
      </c>
      <c r="K8132" s="1"/>
    </row>
    <row r="8133" spans="1:11" hidden="1">
      <c r="A8133" s="1" t="s">
        <v>11749</v>
      </c>
      <c r="B8133" s="1" t="s">
        <v>11824</v>
      </c>
      <c r="C8133" s="48" t="str">
        <f t="shared" si="254"/>
        <v>יפ יפיע</v>
      </c>
      <c r="D8133" s="1" t="s">
        <v>11823</v>
      </c>
      <c r="E8133" s="1"/>
      <c r="F8133" s="2">
        <v>22</v>
      </c>
      <c r="G8133" s="2">
        <f>INDEX(תוצאות_בחירות,MATCH(C8133,siot!$F$3:$F$1887,0),27)</f>
        <v>1</v>
      </c>
      <c r="H8133" s="2" t="b">
        <f t="shared" si="255"/>
        <v>0</v>
      </c>
      <c r="I8133" s="1" t="s">
        <v>2</v>
      </c>
      <c r="J8133" s="1" t="s">
        <v>11827</v>
      </c>
      <c r="K8133" s="1"/>
    </row>
    <row r="8134" spans="1:11" hidden="1">
      <c r="A8134" s="1" t="s">
        <v>11749</v>
      </c>
      <c r="B8134" s="1" t="s">
        <v>11824</v>
      </c>
      <c r="C8134" s="48" t="str">
        <f t="shared" si="254"/>
        <v>יפ יפיע</v>
      </c>
      <c r="D8134" s="1" t="s">
        <v>11823</v>
      </c>
      <c r="E8134" s="1"/>
      <c r="F8134" s="2">
        <v>23</v>
      </c>
      <c r="G8134" s="2">
        <f>INDEX(תוצאות_בחירות,MATCH(C8134,siot!$F$3:$F$1887,0),27)</f>
        <v>1</v>
      </c>
      <c r="H8134" s="2" t="b">
        <f t="shared" si="255"/>
        <v>0</v>
      </c>
      <c r="I8134" s="1" t="s">
        <v>2</v>
      </c>
      <c r="J8134" s="1" t="s">
        <v>11826</v>
      </c>
      <c r="K8134" s="1"/>
    </row>
    <row r="8135" spans="1:11" hidden="1">
      <c r="A8135" s="1" t="s">
        <v>11749</v>
      </c>
      <c r="B8135" s="1" t="s">
        <v>11824</v>
      </c>
      <c r="C8135" s="48" t="str">
        <f t="shared" si="254"/>
        <v>יפ יפיע</v>
      </c>
      <c r="D8135" s="1" t="s">
        <v>11823</v>
      </c>
      <c r="E8135" s="1"/>
      <c r="F8135" s="2">
        <v>24</v>
      </c>
      <c r="G8135" s="2">
        <f>INDEX(תוצאות_בחירות,MATCH(C8135,siot!$F$3:$F$1887,0),27)</f>
        <v>1</v>
      </c>
      <c r="H8135" s="2" t="b">
        <f t="shared" si="255"/>
        <v>0</v>
      </c>
      <c r="I8135" s="1" t="s">
        <v>2</v>
      </c>
      <c r="J8135" s="1" t="s">
        <v>11825</v>
      </c>
      <c r="K8135" s="1"/>
    </row>
    <row r="8136" spans="1:11" hidden="1">
      <c r="A8136" s="1" t="s">
        <v>11749</v>
      </c>
      <c r="B8136" s="1" t="s">
        <v>11824</v>
      </c>
      <c r="C8136" s="48" t="str">
        <f t="shared" si="254"/>
        <v>יפ יפיע</v>
      </c>
      <c r="D8136" s="1" t="s">
        <v>11823</v>
      </c>
      <c r="E8136" s="1"/>
      <c r="F8136" s="2">
        <v>25</v>
      </c>
      <c r="G8136" s="2">
        <f>INDEX(תוצאות_בחירות,MATCH(C8136,siot!$F$3:$F$1887,0),27)</f>
        <v>1</v>
      </c>
      <c r="H8136" s="2" t="b">
        <f t="shared" si="255"/>
        <v>0</v>
      </c>
      <c r="I8136" s="1" t="s">
        <v>2</v>
      </c>
      <c r="J8136" s="1" t="s">
        <v>11822</v>
      </c>
      <c r="K8136" s="1"/>
    </row>
    <row r="8137" spans="1:11" hidden="1">
      <c r="A8137" s="1" t="s">
        <v>11749</v>
      </c>
      <c r="B8137" s="1" t="s">
        <v>11809</v>
      </c>
      <c r="C8137" s="48" t="str">
        <f t="shared" si="254"/>
        <v>לם יפיע</v>
      </c>
      <c r="D8137" s="1" t="s">
        <v>11808</v>
      </c>
      <c r="E8137" s="1" t="s">
        <v>18</v>
      </c>
      <c r="F8137" s="2" t="s">
        <v>19548</v>
      </c>
      <c r="G8137" s="2">
        <f>INDEX(תוצאות_בחירות,MATCH(C8137,siot!$F$3:$F$1887,0),27)</f>
        <v>3</v>
      </c>
      <c r="H8137" s="2" t="b">
        <f t="shared" si="255"/>
        <v>0</v>
      </c>
      <c r="I8137" s="1"/>
      <c r="J8137" s="1"/>
      <c r="K8137" s="1"/>
    </row>
    <row r="8138" spans="1:11">
      <c r="A8138" s="1" t="s">
        <v>11749</v>
      </c>
      <c r="B8138" s="1" t="s">
        <v>11809</v>
      </c>
      <c r="C8138" s="48" t="str">
        <f t="shared" si="254"/>
        <v>לם יפיע</v>
      </c>
      <c r="D8138" s="1" t="s">
        <v>11808</v>
      </c>
      <c r="E8138" s="1" t="s">
        <v>17</v>
      </c>
      <c r="F8138" s="2">
        <v>1</v>
      </c>
      <c r="G8138" s="2">
        <f>INDEX(תוצאות_בחירות,MATCH(C8138,siot!$F$3:$F$1887,0),27)</f>
        <v>3</v>
      </c>
      <c r="H8138" s="2" t="b">
        <f t="shared" si="255"/>
        <v>1</v>
      </c>
      <c r="I8138" s="1" t="s">
        <v>2</v>
      </c>
      <c r="J8138" s="1" t="s">
        <v>11821</v>
      </c>
      <c r="K8138" s="1"/>
    </row>
    <row r="8139" spans="1:11">
      <c r="A8139" s="1" t="s">
        <v>11749</v>
      </c>
      <c r="B8139" s="1" t="s">
        <v>11809</v>
      </c>
      <c r="C8139" s="48" t="str">
        <f t="shared" si="254"/>
        <v>לם יפיע</v>
      </c>
      <c r="D8139" s="1" t="s">
        <v>11808</v>
      </c>
      <c r="E8139" s="1"/>
      <c r="F8139" s="2">
        <v>2</v>
      </c>
      <c r="G8139" s="2">
        <f>INDEX(תוצאות_בחירות,MATCH(C8139,siot!$F$3:$F$1887,0),27)</f>
        <v>3</v>
      </c>
      <c r="H8139" s="2" t="b">
        <f t="shared" si="255"/>
        <v>1</v>
      </c>
      <c r="I8139" s="1" t="s">
        <v>2</v>
      </c>
      <c r="J8139" s="1" t="s">
        <v>11820</v>
      </c>
      <c r="K8139" s="1"/>
    </row>
    <row r="8140" spans="1:11">
      <c r="A8140" s="1" t="s">
        <v>11749</v>
      </c>
      <c r="B8140" s="1" t="s">
        <v>11809</v>
      </c>
      <c r="C8140" s="48" t="str">
        <f t="shared" si="254"/>
        <v>לם יפיע</v>
      </c>
      <c r="D8140" s="1" t="s">
        <v>11808</v>
      </c>
      <c r="E8140" s="1"/>
      <c r="F8140" s="2">
        <v>3</v>
      </c>
      <c r="G8140" s="2">
        <f>INDEX(תוצאות_בחירות,MATCH(C8140,siot!$F$3:$F$1887,0),27)</f>
        <v>3</v>
      </c>
      <c r="H8140" s="2" t="b">
        <f t="shared" si="255"/>
        <v>1</v>
      </c>
      <c r="I8140" s="1" t="s">
        <v>2</v>
      </c>
      <c r="J8140" s="1" t="s">
        <v>11819</v>
      </c>
      <c r="K8140" s="1"/>
    </row>
    <row r="8141" spans="1:11" hidden="1">
      <c r="A8141" s="1" t="s">
        <v>11749</v>
      </c>
      <c r="B8141" s="1" t="s">
        <v>11809</v>
      </c>
      <c r="C8141" s="48" t="str">
        <f t="shared" si="254"/>
        <v>לם יפיע</v>
      </c>
      <c r="D8141" s="1" t="s">
        <v>11808</v>
      </c>
      <c r="E8141" s="1"/>
      <c r="F8141" s="2">
        <v>4</v>
      </c>
      <c r="G8141" s="2">
        <f>INDEX(תוצאות_בחירות,MATCH(C8141,siot!$F$3:$F$1887,0),27)</f>
        <v>3</v>
      </c>
      <c r="H8141" s="2" t="b">
        <f t="shared" si="255"/>
        <v>0</v>
      </c>
      <c r="I8141" s="1" t="s">
        <v>2</v>
      </c>
      <c r="J8141" s="1" t="s">
        <v>11818</v>
      </c>
      <c r="K8141" s="1"/>
    </row>
    <row r="8142" spans="1:11" hidden="1">
      <c r="A8142" s="1" t="s">
        <v>11749</v>
      </c>
      <c r="B8142" s="1" t="s">
        <v>11809</v>
      </c>
      <c r="C8142" s="48" t="str">
        <f t="shared" si="254"/>
        <v>לם יפיע</v>
      </c>
      <c r="D8142" s="1" t="s">
        <v>11808</v>
      </c>
      <c r="E8142" s="1"/>
      <c r="F8142" s="2">
        <v>5</v>
      </c>
      <c r="G8142" s="2">
        <f>INDEX(תוצאות_בחירות,MATCH(C8142,siot!$F$3:$F$1887,0),27)</f>
        <v>3</v>
      </c>
      <c r="H8142" s="2" t="b">
        <f t="shared" si="255"/>
        <v>0</v>
      </c>
      <c r="I8142" s="1" t="s">
        <v>2</v>
      </c>
      <c r="J8142" s="1" t="s">
        <v>11817</v>
      </c>
      <c r="K8142" s="1"/>
    </row>
    <row r="8143" spans="1:11" hidden="1">
      <c r="A8143" s="1" t="s">
        <v>11749</v>
      </c>
      <c r="B8143" s="1" t="s">
        <v>11809</v>
      </c>
      <c r="C8143" s="48" t="str">
        <f t="shared" si="254"/>
        <v>לם יפיע</v>
      </c>
      <c r="D8143" s="1" t="s">
        <v>11808</v>
      </c>
      <c r="E8143" s="1"/>
      <c r="F8143" s="2">
        <v>6</v>
      </c>
      <c r="G8143" s="2">
        <f>INDEX(תוצאות_בחירות,MATCH(C8143,siot!$F$3:$F$1887,0),27)</f>
        <v>3</v>
      </c>
      <c r="H8143" s="2" t="b">
        <f t="shared" si="255"/>
        <v>0</v>
      </c>
      <c r="I8143" s="1" t="s">
        <v>2</v>
      </c>
      <c r="J8143" s="1" t="s">
        <v>11816</v>
      </c>
      <c r="K8143" s="1"/>
    </row>
    <row r="8144" spans="1:11" hidden="1">
      <c r="A8144" s="1" t="s">
        <v>11749</v>
      </c>
      <c r="B8144" s="1" t="s">
        <v>11809</v>
      </c>
      <c r="C8144" s="48" t="str">
        <f t="shared" si="254"/>
        <v>לם יפיע</v>
      </c>
      <c r="D8144" s="1" t="s">
        <v>11808</v>
      </c>
      <c r="E8144" s="1"/>
      <c r="F8144" s="2">
        <v>7</v>
      </c>
      <c r="G8144" s="2">
        <f>INDEX(תוצאות_בחירות,MATCH(C8144,siot!$F$3:$F$1887,0),27)</f>
        <v>3</v>
      </c>
      <c r="H8144" s="2" t="b">
        <f t="shared" si="255"/>
        <v>0</v>
      </c>
      <c r="I8144" s="1" t="s">
        <v>2</v>
      </c>
      <c r="J8144" s="1" t="s">
        <v>11815</v>
      </c>
      <c r="K8144" s="1"/>
    </row>
    <row r="8145" spans="1:11" hidden="1">
      <c r="A8145" s="1" t="s">
        <v>11749</v>
      </c>
      <c r="B8145" s="1" t="s">
        <v>11809</v>
      </c>
      <c r="C8145" s="48" t="str">
        <f t="shared" si="254"/>
        <v>לם יפיע</v>
      </c>
      <c r="D8145" s="1" t="s">
        <v>11808</v>
      </c>
      <c r="E8145" s="1"/>
      <c r="F8145" s="2">
        <v>8</v>
      </c>
      <c r="G8145" s="2">
        <f>INDEX(תוצאות_בחירות,MATCH(C8145,siot!$F$3:$F$1887,0),27)</f>
        <v>3</v>
      </c>
      <c r="H8145" s="2" t="b">
        <f t="shared" si="255"/>
        <v>0</v>
      </c>
      <c r="I8145" s="1" t="s">
        <v>2</v>
      </c>
      <c r="J8145" s="1" t="s">
        <v>11814</v>
      </c>
      <c r="K8145" s="1"/>
    </row>
    <row r="8146" spans="1:11" hidden="1">
      <c r="A8146" s="1" t="s">
        <v>11749</v>
      </c>
      <c r="B8146" s="1" t="s">
        <v>11809</v>
      </c>
      <c r="C8146" s="48" t="str">
        <f t="shared" si="254"/>
        <v>לם יפיע</v>
      </c>
      <c r="D8146" s="1" t="s">
        <v>11808</v>
      </c>
      <c r="E8146" s="1"/>
      <c r="F8146" s="2">
        <v>9</v>
      </c>
      <c r="G8146" s="2">
        <f>INDEX(תוצאות_בחירות,MATCH(C8146,siot!$F$3:$F$1887,0),27)</f>
        <v>3</v>
      </c>
      <c r="H8146" s="2" t="b">
        <f t="shared" si="255"/>
        <v>0</v>
      </c>
      <c r="I8146" s="1" t="s">
        <v>2</v>
      </c>
      <c r="J8146" s="1" t="s">
        <v>11813</v>
      </c>
      <c r="K8146" s="1"/>
    </row>
    <row r="8147" spans="1:11" hidden="1">
      <c r="A8147" s="1" t="s">
        <v>11749</v>
      </c>
      <c r="B8147" s="1" t="s">
        <v>11809</v>
      </c>
      <c r="C8147" s="48" t="str">
        <f t="shared" si="254"/>
        <v>לם יפיע</v>
      </c>
      <c r="D8147" s="1" t="s">
        <v>11808</v>
      </c>
      <c r="E8147" s="1"/>
      <c r="F8147" s="2">
        <v>10</v>
      </c>
      <c r="G8147" s="2">
        <f>INDEX(תוצאות_בחירות,MATCH(C8147,siot!$F$3:$F$1887,0),27)</f>
        <v>3</v>
      </c>
      <c r="H8147" s="2" t="b">
        <f t="shared" si="255"/>
        <v>0</v>
      </c>
      <c r="I8147" s="1" t="s">
        <v>2</v>
      </c>
      <c r="J8147" s="1" t="s">
        <v>11812</v>
      </c>
      <c r="K8147" s="1"/>
    </row>
    <row r="8148" spans="1:11" hidden="1">
      <c r="A8148" s="1" t="s">
        <v>11749</v>
      </c>
      <c r="B8148" s="1" t="s">
        <v>11809</v>
      </c>
      <c r="C8148" s="48" t="str">
        <f t="shared" si="254"/>
        <v>לם יפיע</v>
      </c>
      <c r="D8148" s="1" t="s">
        <v>11808</v>
      </c>
      <c r="E8148" s="1"/>
      <c r="F8148" s="2">
        <v>11</v>
      </c>
      <c r="G8148" s="2">
        <f>INDEX(תוצאות_בחירות,MATCH(C8148,siot!$F$3:$F$1887,0),27)</f>
        <v>3</v>
      </c>
      <c r="H8148" s="2" t="b">
        <f t="shared" si="255"/>
        <v>0</v>
      </c>
      <c r="I8148" s="1" t="s">
        <v>2</v>
      </c>
      <c r="J8148" s="1" t="s">
        <v>11811</v>
      </c>
      <c r="K8148" s="1"/>
    </row>
    <row r="8149" spans="1:11" hidden="1">
      <c r="A8149" s="1" t="s">
        <v>11749</v>
      </c>
      <c r="B8149" s="1" t="s">
        <v>11809</v>
      </c>
      <c r="C8149" s="48" t="str">
        <f t="shared" si="254"/>
        <v>לם יפיע</v>
      </c>
      <c r="D8149" s="1" t="s">
        <v>11808</v>
      </c>
      <c r="E8149" s="1"/>
      <c r="F8149" s="2">
        <v>12</v>
      </c>
      <c r="G8149" s="2">
        <f>INDEX(תוצאות_בחירות,MATCH(C8149,siot!$F$3:$F$1887,0),27)</f>
        <v>3</v>
      </c>
      <c r="H8149" s="2" t="b">
        <f t="shared" si="255"/>
        <v>0</v>
      </c>
      <c r="I8149" s="1" t="s">
        <v>2</v>
      </c>
      <c r="J8149" s="1" t="s">
        <v>11810</v>
      </c>
      <c r="K8149" s="1"/>
    </row>
    <row r="8150" spans="1:11" hidden="1">
      <c r="A8150" s="1" t="s">
        <v>11749</v>
      </c>
      <c r="B8150" s="1" t="s">
        <v>11809</v>
      </c>
      <c r="C8150" s="48" t="str">
        <f t="shared" si="254"/>
        <v>לם יפיע</v>
      </c>
      <c r="D8150" s="1" t="s">
        <v>11808</v>
      </c>
      <c r="E8150" s="1"/>
      <c r="F8150" s="2">
        <v>13</v>
      </c>
      <c r="G8150" s="2">
        <f>INDEX(תוצאות_בחירות,MATCH(C8150,siot!$F$3:$F$1887,0),27)</f>
        <v>3</v>
      </c>
      <c r="H8150" s="2" t="b">
        <f t="shared" si="255"/>
        <v>0</v>
      </c>
      <c r="I8150" s="1" t="s">
        <v>2</v>
      </c>
      <c r="J8150" s="1" t="s">
        <v>11807</v>
      </c>
      <c r="K8150" s="1"/>
    </row>
    <row r="8151" spans="1:11" hidden="1">
      <c r="A8151" s="1" t="s">
        <v>11749</v>
      </c>
      <c r="B8151" s="1" t="s">
        <v>87</v>
      </c>
      <c r="C8151" s="48" t="str">
        <f t="shared" si="254"/>
        <v>נ יפיע</v>
      </c>
      <c r="D8151" s="1" t="s">
        <v>11784</v>
      </c>
      <c r="E8151" s="1" t="s">
        <v>3</v>
      </c>
      <c r="F8151" s="2" t="s">
        <v>19548</v>
      </c>
      <c r="G8151" s="2">
        <f>INDEX(תוצאות_בחירות,MATCH(C8151,siot!$F$3:$F$1887,0),27)</f>
        <v>4</v>
      </c>
      <c r="H8151" s="2" t="b">
        <f t="shared" si="255"/>
        <v>0</v>
      </c>
      <c r="I8151" s="1"/>
      <c r="J8151" s="1"/>
      <c r="K8151" s="1"/>
    </row>
    <row r="8152" spans="1:11">
      <c r="A8152" s="1" t="s">
        <v>11749</v>
      </c>
      <c r="B8152" s="1" t="s">
        <v>87</v>
      </c>
      <c r="C8152" s="48" t="str">
        <f t="shared" si="254"/>
        <v>נ יפיע</v>
      </c>
      <c r="D8152" s="1" t="s">
        <v>11784</v>
      </c>
      <c r="E8152" s="1"/>
      <c r="F8152" s="2">
        <v>1</v>
      </c>
      <c r="G8152" s="2">
        <f>INDEX(תוצאות_בחירות,MATCH(C8152,siot!$F$3:$F$1887,0),27)</f>
        <v>4</v>
      </c>
      <c r="H8152" s="2" t="b">
        <f t="shared" si="255"/>
        <v>1</v>
      </c>
      <c r="I8152" s="1" t="s">
        <v>2</v>
      </c>
      <c r="J8152" s="1" t="s">
        <v>11806</v>
      </c>
      <c r="K8152" s="1"/>
    </row>
    <row r="8153" spans="1:11">
      <c r="A8153" s="1" t="s">
        <v>11749</v>
      </c>
      <c r="B8153" s="1" t="s">
        <v>87</v>
      </c>
      <c r="C8153" s="48" t="str">
        <f t="shared" si="254"/>
        <v>נ יפיע</v>
      </c>
      <c r="D8153" s="1" t="s">
        <v>11784</v>
      </c>
      <c r="E8153" s="1"/>
      <c r="F8153" s="2">
        <v>2</v>
      </c>
      <c r="G8153" s="2">
        <f>INDEX(תוצאות_בחירות,MATCH(C8153,siot!$F$3:$F$1887,0),27)</f>
        <v>4</v>
      </c>
      <c r="H8153" s="2" t="b">
        <f t="shared" si="255"/>
        <v>1</v>
      </c>
      <c r="I8153" s="1" t="s">
        <v>2</v>
      </c>
      <c r="J8153" s="1" t="s">
        <v>11805</v>
      </c>
      <c r="K8153" s="1"/>
    </row>
    <row r="8154" spans="1:11">
      <c r="A8154" s="1" t="s">
        <v>11749</v>
      </c>
      <c r="B8154" s="1" t="s">
        <v>87</v>
      </c>
      <c r="C8154" s="48" t="str">
        <f t="shared" si="254"/>
        <v>נ יפיע</v>
      </c>
      <c r="D8154" s="1" t="s">
        <v>11784</v>
      </c>
      <c r="E8154" s="1"/>
      <c r="F8154" s="2">
        <v>3</v>
      </c>
      <c r="G8154" s="2">
        <f>INDEX(תוצאות_בחירות,MATCH(C8154,siot!$F$3:$F$1887,0),27)</f>
        <v>4</v>
      </c>
      <c r="H8154" s="2" t="b">
        <f t="shared" si="255"/>
        <v>1</v>
      </c>
      <c r="I8154" s="1" t="s">
        <v>2</v>
      </c>
      <c r="J8154" s="1" t="s">
        <v>11804</v>
      </c>
      <c r="K8154" s="1"/>
    </row>
    <row r="8155" spans="1:11">
      <c r="A8155" s="1" t="s">
        <v>11749</v>
      </c>
      <c r="B8155" s="1" t="s">
        <v>87</v>
      </c>
      <c r="C8155" s="48" t="str">
        <f t="shared" si="254"/>
        <v>נ יפיע</v>
      </c>
      <c r="D8155" s="1" t="s">
        <v>11784</v>
      </c>
      <c r="E8155" s="1"/>
      <c r="F8155" s="2">
        <v>4</v>
      </c>
      <c r="G8155" s="2">
        <f>INDEX(תוצאות_בחירות,MATCH(C8155,siot!$F$3:$F$1887,0),27)</f>
        <v>4</v>
      </c>
      <c r="H8155" s="2" t="b">
        <f t="shared" si="255"/>
        <v>1</v>
      </c>
      <c r="I8155" s="1" t="s">
        <v>2</v>
      </c>
      <c r="J8155" s="1" t="s">
        <v>11803</v>
      </c>
      <c r="K8155" s="1"/>
    </row>
    <row r="8156" spans="1:11" hidden="1">
      <c r="A8156" s="1" t="s">
        <v>11749</v>
      </c>
      <c r="B8156" s="1" t="s">
        <v>87</v>
      </c>
      <c r="C8156" s="48" t="str">
        <f t="shared" si="254"/>
        <v>נ יפיע</v>
      </c>
      <c r="D8156" s="1" t="s">
        <v>11784</v>
      </c>
      <c r="E8156" s="1"/>
      <c r="F8156" s="2">
        <v>5</v>
      </c>
      <c r="G8156" s="2">
        <f>INDEX(תוצאות_בחירות,MATCH(C8156,siot!$F$3:$F$1887,0),27)</f>
        <v>4</v>
      </c>
      <c r="H8156" s="2" t="b">
        <f t="shared" si="255"/>
        <v>0</v>
      </c>
      <c r="I8156" s="1" t="s">
        <v>2</v>
      </c>
      <c r="J8156" s="1" t="s">
        <v>11802</v>
      </c>
      <c r="K8156" s="1"/>
    </row>
    <row r="8157" spans="1:11" hidden="1">
      <c r="A8157" s="1" t="s">
        <v>11749</v>
      </c>
      <c r="B8157" s="1" t="s">
        <v>87</v>
      </c>
      <c r="C8157" s="48" t="str">
        <f t="shared" si="254"/>
        <v>נ יפיע</v>
      </c>
      <c r="D8157" s="1" t="s">
        <v>11784</v>
      </c>
      <c r="E8157" s="1"/>
      <c r="F8157" s="2">
        <v>6</v>
      </c>
      <c r="G8157" s="2">
        <f>INDEX(תוצאות_בחירות,MATCH(C8157,siot!$F$3:$F$1887,0),27)</f>
        <v>4</v>
      </c>
      <c r="H8157" s="2" t="b">
        <f t="shared" si="255"/>
        <v>0</v>
      </c>
      <c r="I8157" s="1" t="s">
        <v>2</v>
      </c>
      <c r="J8157" s="1" t="s">
        <v>11801</v>
      </c>
      <c r="K8157" s="1"/>
    </row>
    <row r="8158" spans="1:11" hidden="1">
      <c r="A8158" s="1" t="s">
        <v>11749</v>
      </c>
      <c r="B8158" s="1" t="s">
        <v>87</v>
      </c>
      <c r="C8158" s="48" t="str">
        <f t="shared" si="254"/>
        <v>נ יפיע</v>
      </c>
      <c r="D8158" s="1" t="s">
        <v>11784</v>
      </c>
      <c r="E8158" s="1"/>
      <c r="F8158" s="2">
        <v>7</v>
      </c>
      <c r="G8158" s="2">
        <f>INDEX(תוצאות_בחירות,MATCH(C8158,siot!$F$3:$F$1887,0),27)</f>
        <v>4</v>
      </c>
      <c r="H8158" s="2" t="b">
        <f t="shared" si="255"/>
        <v>0</v>
      </c>
      <c r="I8158" s="1" t="s">
        <v>2</v>
      </c>
      <c r="J8158" s="1" t="s">
        <v>11800</v>
      </c>
      <c r="K8158" s="1"/>
    </row>
    <row r="8159" spans="1:11" hidden="1">
      <c r="A8159" s="1" t="s">
        <v>11749</v>
      </c>
      <c r="B8159" s="1" t="s">
        <v>87</v>
      </c>
      <c r="C8159" s="48" t="str">
        <f t="shared" si="254"/>
        <v>נ יפיע</v>
      </c>
      <c r="D8159" s="1" t="s">
        <v>11784</v>
      </c>
      <c r="E8159" s="1"/>
      <c r="F8159" s="2">
        <v>8</v>
      </c>
      <c r="G8159" s="2">
        <f>INDEX(תוצאות_בחירות,MATCH(C8159,siot!$F$3:$F$1887,0),27)</f>
        <v>4</v>
      </c>
      <c r="H8159" s="2" t="b">
        <f t="shared" si="255"/>
        <v>0</v>
      </c>
      <c r="I8159" s="1" t="s">
        <v>2</v>
      </c>
      <c r="J8159" s="1" t="s">
        <v>11799</v>
      </c>
      <c r="K8159" s="1"/>
    </row>
    <row r="8160" spans="1:11" hidden="1">
      <c r="A8160" s="1" t="s">
        <v>11749</v>
      </c>
      <c r="B8160" s="1" t="s">
        <v>87</v>
      </c>
      <c r="C8160" s="48" t="str">
        <f t="shared" si="254"/>
        <v>נ יפיע</v>
      </c>
      <c r="D8160" s="1" t="s">
        <v>11784</v>
      </c>
      <c r="E8160" s="1"/>
      <c r="F8160" s="2">
        <v>9</v>
      </c>
      <c r="G8160" s="2">
        <f>INDEX(תוצאות_בחירות,MATCH(C8160,siot!$F$3:$F$1887,0),27)</f>
        <v>4</v>
      </c>
      <c r="H8160" s="2" t="b">
        <f t="shared" si="255"/>
        <v>0</v>
      </c>
      <c r="I8160" s="1" t="s">
        <v>2</v>
      </c>
      <c r="J8160" s="1" t="s">
        <v>11798</v>
      </c>
      <c r="K8160" s="1"/>
    </row>
    <row r="8161" spans="1:11" hidden="1">
      <c r="A8161" s="1" t="s">
        <v>11749</v>
      </c>
      <c r="B8161" s="1" t="s">
        <v>87</v>
      </c>
      <c r="C8161" s="48" t="str">
        <f t="shared" si="254"/>
        <v>נ יפיע</v>
      </c>
      <c r="D8161" s="1" t="s">
        <v>11784</v>
      </c>
      <c r="E8161" s="1"/>
      <c r="F8161" s="2">
        <v>10</v>
      </c>
      <c r="G8161" s="2">
        <f>INDEX(תוצאות_בחירות,MATCH(C8161,siot!$F$3:$F$1887,0),27)</f>
        <v>4</v>
      </c>
      <c r="H8161" s="2" t="b">
        <f t="shared" si="255"/>
        <v>0</v>
      </c>
      <c r="I8161" s="1" t="s">
        <v>2</v>
      </c>
      <c r="J8161" s="1" t="s">
        <v>11797</v>
      </c>
      <c r="K8161" s="1"/>
    </row>
    <row r="8162" spans="1:11" hidden="1">
      <c r="A8162" s="1" t="s">
        <v>11749</v>
      </c>
      <c r="B8162" s="1" t="s">
        <v>87</v>
      </c>
      <c r="C8162" s="48" t="str">
        <f t="shared" si="254"/>
        <v>נ יפיע</v>
      </c>
      <c r="D8162" s="1" t="s">
        <v>11784</v>
      </c>
      <c r="E8162" s="1"/>
      <c r="F8162" s="2">
        <v>11</v>
      </c>
      <c r="G8162" s="2">
        <f>INDEX(תוצאות_בחירות,MATCH(C8162,siot!$F$3:$F$1887,0),27)</f>
        <v>4</v>
      </c>
      <c r="H8162" s="2" t="b">
        <f t="shared" si="255"/>
        <v>0</v>
      </c>
      <c r="I8162" s="1" t="s">
        <v>2</v>
      </c>
      <c r="J8162" s="1" t="s">
        <v>11796</v>
      </c>
      <c r="K8162" s="1"/>
    </row>
    <row r="8163" spans="1:11" hidden="1">
      <c r="A8163" s="1" t="s">
        <v>11749</v>
      </c>
      <c r="B8163" s="1" t="s">
        <v>87</v>
      </c>
      <c r="C8163" s="48" t="str">
        <f t="shared" si="254"/>
        <v>נ יפיע</v>
      </c>
      <c r="D8163" s="1" t="s">
        <v>11784</v>
      </c>
      <c r="E8163" s="1"/>
      <c r="F8163" s="2">
        <v>12</v>
      </c>
      <c r="G8163" s="2">
        <f>INDEX(תוצאות_בחירות,MATCH(C8163,siot!$F$3:$F$1887,0),27)</f>
        <v>4</v>
      </c>
      <c r="H8163" s="2" t="b">
        <f t="shared" si="255"/>
        <v>0</v>
      </c>
      <c r="I8163" s="1" t="s">
        <v>2</v>
      </c>
      <c r="J8163" s="1" t="s">
        <v>10737</v>
      </c>
      <c r="K8163" s="1"/>
    </row>
    <row r="8164" spans="1:11" hidden="1">
      <c r="A8164" s="1" t="s">
        <v>11749</v>
      </c>
      <c r="B8164" s="1" t="s">
        <v>87</v>
      </c>
      <c r="C8164" s="48" t="str">
        <f t="shared" si="254"/>
        <v>נ יפיע</v>
      </c>
      <c r="D8164" s="1" t="s">
        <v>11784</v>
      </c>
      <c r="E8164" s="1"/>
      <c r="F8164" s="2">
        <v>13</v>
      </c>
      <c r="G8164" s="2">
        <f>INDEX(תוצאות_בחירות,MATCH(C8164,siot!$F$3:$F$1887,0),27)</f>
        <v>4</v>
      </c>
      <c r="H8164" s="2" t="b">
        <f t="shared" si="255"/>
        <v>0</v>
      </c>
      <c r="I8164" s="1" t="s">
        <v>2</v>
      </c>
      <c r="J8164" s="1" t="s">
        <v>11795</v>
      </c>
      <c r="K8164" s="1"/>
    </row>
    <row r="8165" spans="1:11" hidden="1">
      <c r="A8165" s="1" t="s">
        <v>11749</v>
      </c>
      <c r="B8165" s="1" t="s">
        <v>87</v>
      </c>
      <c r="C8165" s="48" t="str">
        <f t="shared" si="254"/>
        <v>נ יפיע</v>
      </c>
      <c r="D8165" s="1" t="s">
        <v>11784</v>
      </c>
      <c r="E8165" s="1"/>
      <c r="F8165" s="2">
        <v>14</v>
      </c>
      <c r="G8165" s="2">
        <f>INDEX(תוצאות_בחירות,MATCH(C8165,siot!$F$3:$F$1887,0),27)</f>
        <v>4</v>
      </c>
      <c r="H8165" s="2" t="b">
        <f t="shared" si="255"/>
        <v>0</v>
      </c>
      <c r="I8165" s="1" t="s">
        <v>2</v>
      </c>
      <c r="J8165" s="1" t="s">
        <v>11794</v>
      </c>
      <c r="K8165" s="1"/>
    </row>
    <row r="8166" spans="1:11" hidden="1">
      <c r="A8166" s="1" t="s">
        <v>11749</v>
      </c>
      <c r="B8166" s="1" t="s">
        <v>87</v>
      </c>
      <c r="C8166" s="48" t="str">
        <f t="shared" si="254"/>
        <v>נ יפיע</v>
      </c>
      <c r="D8166" s="1" t="s">
        <v>11784</v>
      </c>
      <c r="E8166" s="1"/>
      <c r="F8166" s="2">
        <v>15</v>
      </c>
      <c r="G8166" s="2">
        <f>INDEX(תוצאות_בחירות,MATCH(C8166,siot!$F$3:$F$1887,0),27)</f>
        <v>4</v>
      </c>
      <c r="H8166" s="2" t="b">
        <f t="shared" si="255"/>
        <v>0</v>
      </c>
      <c r="I8166" s="1" t="s">
        <v>2</v>
      </c>
      <c r="J8166" s="1" t="s">
        <v>11793</v>
      </c>
      <c r="K8166" s="1"/>
    </row>
    <row r="8167" spans="1:11" hidden="1">
      <c r="A8167" s="1" t="s">
        <v>11749</v>
      </c>
      <c r="B8167" s="1" t="s">
        <v>87</v>
      </c>
      <c r="C8167" s="48" t="str">
        <f t="shared" si="254"/>
        <v>נ יפיע</v>
      </c>
      <c r="D8167" s="1" t="s">
        <v>11784</v>
      </c>
      <c r="E8167" s="1"/>
      <c r="F8167" s="2">
        <v>16</v>
      </c>
      <c r="G8167" s="2">
        <f>INDEX(תוצאות_בחירות,MATCH(C8167,siot!$F$3:$F$1887,0),27)</f>
        <v>4</v>
      </c>
      <c r="H8167" s="2" t="b">
        <f t="shared" si="255"/>
        <v>0</v>
      </c>
      <c r="I8167" s="1" t="s">
        <v>2</v>
      </c>
      <c r="J8167" s="1" t="s">
        <v>11792</v>
      </c>
      <c r="K8167" s="1"/>
    </row>
    <row r="8168" spans="1:11" hidden="1">
      <c r="A8168" s="1" t="s">
        <v>11749</v>
      </c>
      <c r="B8168" s="1" t="s">
        <v>87</v>
      </c>
      <c r="C8168" s="48" t="str">
        <f t="shared" si="254"/>
        <v>נ יפיע</v>
      </c>
      <c r="D8168" s="1" t="s">
        <v>11784</v>
      </c>
      <c r="E8168" s="1"/>
      <c r="F8168" s="2">
        <v>17</v>
      </c>
      <c r="G8168" s="2">
        <f>INDEX(תוצאות_בחירות,MATCH(C8168,siot!$F$3:$F$1887,0),27)</f>
        <v>4</v>
      </c>
      <c r="H8168" s="2" t="b">
        <f t="shared" si="255"/>
        <v>0</v>
      </c>
      <c r="I8168" s="1" t="s">
        <v>2</v>
      </c>
      <c r="J8168" s="1" t="s">
        <v>11791</v>
      </c>
      <c r="K8168" s="1"/>
    </row>
    <row r="8169" spans="1:11" hidden="1">
      <c r="A8169" s="1" t="s">
        <v>11749</v>
      </c>
      <c r="B8169" s="1" t="s">
        <v>87</v>
      </c>
      <c r="C8169" s="48" t="str">
        <f t="shared" si="254"/>
        <v>נ יפיע</v>
      </c>
      <c r="D8169" s="1" t="s">
        <v>11784</v>
      </c>
      <c r="E8169" s="1"/>
      <c r="F8169" s="2">
        <v>18</v>
      </c>
      <c r="G8169" s="2">
        <f>INDEX(תוצאות_בחירות,MATCH(C8169,siot!$F$3:$F$1887,0),27)</f>
        <v>4</v>
      </c>
      <c r="H8169" s="2" t="b">
        <f t="shared" si="255"/>
        <v>0</v>
      </c>
      <c r="I8169" s="1" t="s">
        <v>2</v>
      </c>
      <c r="J8169" s="1" t="s">
        <v>11790</v>
      </c>
      <c r="K8169" s="1"/>
    </row>
    <row r="8170" spans="1:11" hidden="1">
      <c r="A8170" s="1" t="s">
        <v>11749</v>
      </c>
      <c r="B8170" s="1" t="s">
        <v>87</v>
      </c>
      <c r="C8170" s="48" t="str">
        <f t="shared" si="254"/>
        <v>נ יפיע</v>
      </c>
      <c r="D8170" s="1" t="s">
        <v>11784</v>
      </c>
      <c r="E8170" s="1"/>
      <c r="F8170" s="2">
        <v>19</v>
      </c>
      <c r="G8170" s="2">
        <f>INDEX(תוצאות_בחירות,MATCH(C8170,siot!$F$3:$F$1887,0),27)</f>
        <v>4</v>
      </c>
      <c r="H8170" s="2" t="b">
        <f t="shared" si="255"/>
        <v>0</v>
      </c>
      <c r="I8170" s="1" t="s">
        <v>2</v>
      </c>
      <c r="J8170" s="1" t="s">
        <v>11789</v>
      </c>
      <c r="K8170" s="1"/>
    </row>
    <row r="8171" spans="1:11" hidden="1">
      <c r="A8171" s="1" t="s">
        <v>11749</v>
      </c>
      <c r="B8171" s="1" t="s">
        <v>87</v>
      </c>
      <c r="C8171" s="48" t="str">
        <f t="shared" si="254"/>
        <v>נ יפיע</v>
      </c>
      <c r="D8171" s="1" t="s">
        <v>11784</v>
      </c>
      <c r="E8171" s="1"/>
      <c r="F8171" s="2">
        <v>20</v>
      </c>
      <c r="G8171" s="2">
        <f>INDEX(תוצאות_בחירות,MATCH(C8171,siot!$F$3:$F$1887,0),27)</f>
        <v>4</v>
      </c>
      <c r="H8171" s="2" t="b">
        <f t="shared" si="255"/>
        <v>0</v>
      </c>
      <c r="I8171" s="1" t="s">
        <v>2</v>
      </c>
      <c r="J8171" s="1" t="s">
        <v>11788</v>
      </c>
      <c r="K8171" s="1"/>
    </row>
    <row r="8172" spans="1:11" hidden="1">
      <c r="A8172" s="1" t="s">
        <v>11749</v>
      </c>
      <c r="B8172" s="1" t="s">
        <v>87</v>
      </c>
      <c r="C8172" s="48" t="str">
        <f t="shared" si="254"/>
        <v>נ יפיע</v>
      </c>
      <c r="D8172" s="1" t="s">
        <v>11784</v>
      </c>
      <c r="E8172" s="1"/>
      <c r="F8172" s="2">
        <v>21</v>
      </c>
      <c r="G8172" s="2">
        <f>INDEX(תוצאות_בחירות,MATCH(C8172,siot!$F$3:$F$1887,0),27)</f>
        <v>4</v>
      </c>
      <c r="H8172" s="2" t="b">
        <f t="shared" si="255"/>
        <v>0</v>
      </c>
      <c r="I8172" s="1" t="s">
        <v>2</v>
      </c>
      <c r="J8172" s="1" t="s">
        <v>11787</v>
      </c>
      <c r="K8172" s="1"/>
    </row>
    <row r="8173" spans="1:11" hidden="1">
      <c r="A8173" s="1" t="s">
        <v>11749</v>
      </c>
      <c r="B8173" s="1" t="s">
        <v>87</v>
      </c>
      <c r="C8173" s="48" t="str">
        <f t="shared" si="254"/>
        <v>נ יפיע</v>
      </c>
      <c r="D8173" s="1" t="s">
        <v>11784</v>
      </c>
      <c r="E8173" s="1"/>
      <c r="F8173" s="2">
        <v>22</v>
      </c>
      <c r="G8173" s="2">
        <f>INDEX(תוצאות_בחירות,MATCH(C8173,siot!$F$3:$F$1887,0),27)</f>
        <v>4</v>
      </c>
      <c r="H8173" s="2" t="b">
        <f t="shared" si="255"/>
        <v>0</v>
      </c>
      <c r="I8173" s="1" t="s">
        <v>2</v>
      </c>
      <c r="J8173" s="1" t="s">
        <v>11786</v>
      </c>
      <c r="K8173" s="1"/>
    </row>
    <row r="8174" spans="1:11" hidden="1">
      <c r="A8174" s="1" t="s">
        <v>11749</v>
      </c>
      <c r="B8174" s="1" t="s">
        <v>87</v>
      </c>
      <c r="C8174" s="48" t="str">
        <f t="shared" si="254"/>
        <v>נ יפיע</v>
      </c>
      <c r="D8174" s="1" t="s">
        <v>11784</v>
      </c>
      <c r="E8174" s="1"/>
      <c r="F8174" s="2">
        <v>23</v>
      </c>
      <c r="G8174" s="2">
        <f>INDEX(תוצאות_בחירות,MATCH(C8174,siot!$F$3:$F$1887,0),27)</f>
        <v>4</v>
      </c>
      <c r="H8174" s="2" t="b">
        <f t="shared" si="255"/>
        <v>0</v>
      </c>
      <c r="I8174" s="1" t="s">
        <v>2</v>
      </c>
      <c r="J8174" s="1" t="s">
        <v>11785</v>
      </c>
      <c r="K8174" s="1"/>
    </row>
    <row r="8175" spans="1:11" hidden="1">
      <c r="A8175" s="1" t="s">
        <v>11749</v>
      </c>
      <c r="B8175" s="1" t="s">
        <v>87</v>
      </c>
      <c r="C8175" s="48" t="str">
        <f t="shared" si="254"/>
        <v>נ יפיע</v>
      </c>
      <c r="D8175" s="1" t="s">
        <v>11784</v>
      </c>
      <c r="E8175" s="1"/>
      <c r="F8175" s="2">
        <v>24</v>
      </c>
      <c r="G8175" s="2">
        <f>INDEX(תוצאות_בחירות,MATCH(C8175,siot!$F$3:$F$1887,0),27)</f>
        <v>4</v>
      </c>
      <c r="H8175" s="2" t="b">
        <f t="shared" si="255"/>
        <v>0</v>
      </c>
      <c r="I8175" s="1" t="s">
        <v>2</v>
      </c>
      <c r="J8175" s="1" t="s">
        <v>11783</v>
      </c>
      <c r="K8175" s="1"/>
    </row>
    <row r="8176" spans="1:11" hidden="1">
      <c r="A8176" s="1" t="s">
        <v>11749</v>
      </c>
      <c r="B8176" s="1" t="s">
        <v>6633</v>
      </c>
      <c r="C8176" s="48" t="str">
        <f t="shared" si="254"/>
        <v>ס יפיע</v>
      </c>
      <c r="D8176" s="1" t="s">
        <v>11770</v>
      </c>
      <c r="E8176" s="1" t="s">
        <v>18</v>
      </c>
      <c r="F8176" s="2" t="s">
        <v>19548</v>
      </c>
      <c r="G8176" s="2">
        <f>INDEX(תוצאות_בחירות,MATCH(C8176,siot!$F$3:$F$1887,0),27)</f>
        <v>1</v>
      </c>
      <c r="H8176" s="2" t="b">
        <f t="shared" si="255"/>
        <v>0</v>
      </c>
      <c r="I8176" s="1"/>
      <c r="J8176" s="1"/>
      <c r="K8176" s="1"/>
    </row>
    <row r="8177" spans="1:11">
      <c r="A8177" s="1" t="s">
        <v>11749</v>
      </c>
      <c r="B8177" s="1" t="s">
        <v>6633</v>
      </c>
      <c r="C8177" s="48" t="str">
        <f t="shared" si="254"/>
        <v>ס יפיע</v>
      </c>
      <c r="D8177" s="1" t="s">
        <v>11770</v>
      </c>
      <c r="E8177" s="1" t="s">
        <v>17</v>
      </c>
      <c r="F8177" s="2">
        <v>1</v>
      </c>
      <c r="G8177" s="2">
        <f>INDEX(תוצאות_בחירות,MATCH(C8177,siot!$F$3:$F$1887,0),27)</f>
        <v>1</v>
      </c>
      <c r="H8177" s="2" t="b">
        <f t="shared" si="255"/>
        <v>1</v>
      </c>
      <c r="I8177" s="1" t="s">
        <v>2</v>
      </c>
      <c r="J8177" s="1" t="s">
        <v>11780</v>
      </c>
      <c r="K8177" s="1"/>
    </row>
    <row r="8178" spans="1:11" hidden="1">
      <c r="A8178" s="1" t="s">
        <v>11749</v>
      </c>
      <c r="B8178" s="1" t="s">
        <v>6633</v>
      </c>
      <c r="C8178" s="48" t="str">
        <f t="shared" si="254"/>
        <v>ס יפיע</v>
      </c>
      <c r="D8178" s="1" t="s">
        <v>11770</v>
      </c>
      <c r="E8178" s="1"/>
      <c r="F8178" s="2">
        <v>2</v>
      </c>
      <c r="G8178" s="2">
        <f>INDEX(תוצאות_בחירות,MATCH(C8178,siot!$F$3:$F$1887,0),27)</f>
        <v>1</v>
      </c>
      <c r="H8178" s="2" t="b">
        <f t="shared" si="255"/>
        <v>0</v>
      </c>
      <c r="I8178" s="1" t="s">
        <v>2</v>
      </c>
      <c r="J8178" s="1" t="s">
        <v>11779</v>
      </c>
      <c r="K8178" s="1"/>
    </row>
    <row r="8179" spans="1:11" hidden="1">
      <c r="A8179" s="1" t="s">
        <v>11749</v>
      </c>
      <c r="B8179" s="1" t="s">
        <v>6633</v>
      </c>
      <c r="C8179" s="48" t="str">
        <f t="shared" si="254"/>
        <v>ס יפיע</v>
      </c>
      <c r="D8179" s="1" t="s">
        <v>11770</v>
      </c>
      <c r="E8179" s="1"/>
      <c r="F8179" s="2">
        <v>3</v>
      </c>
      <c r="G8179" s="2">
        <f>INDEX(תוצאות_בחירות,MATCH(C8179,siot!$F$3:$F$1887,0),27)</f>
        <v>1</v>
      </c>
      <c r="H8179" s="2" t="b">
        <f t="shared" si="255"/>
        <v>0</v>
      </c>
      <c r="I8179" s="1" t="s">
        <v>2</v>
      </c>
      <c r="J8179" s="1" t="s">
        <v>11778</v>
      </c>
      <c r="K8179" s="1"/>
    </row>
    <row r="8180" spans="1:11" hidden="1">
      <c r="A8180" s="1" t="s">
        <v>11749</v>
      </c>
      <c r="B8180" s="1" t="s">
        <v>6633</v>
      </c>
      <c r="C8180" s="48" t="str">
        <f t="shared" si="254"/>
        <v>ס יפיע</v>
      </c>
      <c r="D8180" s="1" t="s">
        <v>11770</v>
      </c>
      <c r="E8180" s="1"/>
      <c r="F8180" s="2">
        <v>4</v>
      </c>
      <c r="G8180" s="2">
        <f>INDEX(תוצאות_בחירות,MATCH(C8180,siot!$F$3:$F$1887,0),27)</f>
        <v>1</v>
      </c>
      <c r="H8180" s="2" t="b">
        <f t="shared" si="255"/>
        <v>0</v>
      </c>
      <c r="I8180" s="1" t="s">
        <v>2</v>
      </c>
      <c r="J8180" s="1" t="s">
        <v>11777</v>
      </c>
      <c r="K8180" s="1"/>
    </row>
    <row r="8181" spans="1:11" hidden="1">
      <c r="A8181" s="1" t="s">
        <v>11749</v>
      </c>
      <c r="B8181" s="1" t="s">
        <v>6633</v>
      </c>
      <c r="C8181" s="48" t="str">
        <f t="shared" si="254"/>
        <v>ס יפיע</v>
      </c>
      <c r="D8181" s="1" t="s">
        <v>11770</v>
      </c>
      <c r="E8181" s="1"/>
      <c r="F8181" s="2">
        <v>5</v>
      </c>
      <c r="G8181" s="2">
        <f>INDEX(תוצאות_בחירות,MATCH(C8181,siot!$F$3:$F$1887,0),27)</f>
        <v>1</v>
      </c>
      <c r="H8181" s="2" t="b">
        <f t="shared" si="255"/>
        <v>0</v>
      </c>
      <c r="I8181" s="1" t="s">
        <v>2</v>
      </c>
      <c r="J8181" s="1" t="s">
        <v>11776</v>
      </c>
      <c r="K8181" s="1"/>
    </row>
    <row r="8182" spans="1:11" hidden="1">
      <c r="A8182" s="1" t="s">
        <v>11749</v>
      </c>
      <c r="B8182" s="1" t="s">
        <v>6633</v>
      </c>
      <c r="C8182" s="48" t="str">
        <f t="shared" si="254"/>
        <v>ס יפיע</v>
      </c>
      <c r="D8182" s="1" t="s">
        <v>11770</v>
      </c>
      <c r="E8182" s="1"/>
      <c r="F8182" s="2">
        <v>6</v>
      </c>
      <c r="G8182" s="2">
        <f>INDEX(תוצאות_בחירות,MATCH(C8182,siot!$F$3:$F$1887,0),27)</f>
        <v>1</v>
      </c>
      <c r="H8182" s="2" t="b">
        <f t="shared" si="255"/>
        <v>0</v>
      </c>
      <c r="I8182" s="1" t="s">
        <v>2</v>
      </c>
      <c r="J8182" s="1" t="s">
        <v>11775</v>
      </c>
      <c r="K8182" s="1"/>
    </row>
    <row r="8183" spans="1:11" hidden="1">
      <c r="A8183" s="1" t="s">
        <v>11749</v>
      </c>
      <c r="B8183" s="1" t="s">
        <v>6633</v>
      </c>
      <c r="C8183" s="48" t="str">
        <f t="shared" si="254"/>
        <v>ס יפיע</v>
      </c>
      <c r="D8183" s="1" t="s">
        <v>11770</v>
      </c>
      <c r="E8183" s="1"/>
      <c r="F8183" s="2">
        <v>7</v>
      </c>
      <c r="G8183" s="2">
        <f>INDEX(תוצאות_בחירות,MATCH(C8183,siot!$F$3:$F$1887,0),27)</f>
        <v>1</v>
      </c>
      <c r="H8183" s="2" t="b">
        <f t="shared" si="255"/>
        <v>0</v>
      </c>
      <c r="I8183" s="1" t="s">
        <v>2</v>
      </c>
      <c r="J8183" s="1" t="s">
        <v>11774</v>
      </c>
      <c r="K8183" s="1"/>
    </row>
    <row r="8184" spans="1:11" hidden="1">
      <c r="A8184" s="1" t="s">
        <v>11749</v>
      </c>
      <c r="B8184" s="1" t="s">
        <v>6633</v>
      </c>
      <c r="C8184" s="48" t="str">
        <f t="shared" si="254"/>
        <v>ס יפיע</v>
      </c>
      <c r="D8184" s="1" t="s">
        <v>11770</v>
      </c>
      <c r="E8184" s="1"/>
      <c r="F8184" s="2">
        <v>8</v>
      </c>
      <c r="G8184" s="2">
        <f>INDEX(תוצאות_בחירות,MATCH(C8184,siot!$F$3:$F$1887,0),27)</f>
        <v>1</v>
      </c>
      <c r="H8184" s="2" t="b">
        <f t="shared" si="255"/>
        <v>0</v>
      </c>
      <c r="I8184" s="1" t="s">
        <v>2</v>
      </c>
      <c r="J8184" s="1" t="s">
        <v>11773</v>
      </c>
      <c r="K8184" s="1"/>
    </row>
    <row r="8185" spans="1:11" hidden="1">
      <c r="A8185" s="1" t="s">
        <v>11749</v>
      </c>
      <c r="B8185" s="1" t="s">
        <v>6633</v>
      </c>
      <c r="C8185" s="48" t="str">
        <f t="shared" si="254"/>
        <v>ס יפיע</v>
      </c>
      <c r="D8185" s="1" t="s">
        <v>11770</v>
      </c>
      <c r="E8185" s="1"/>
      <c r="F8185" s="2">
        <v>9</v>
      </c>
      <c r="G8185" s="2">
        <f>INDEX(תוצאות_בחירות,MATCH(C8185,siot!$F$3:$F$1887,0),27)</f>
        <v>1</v>
      </c>
      <c r="H8185" s="2" t="b">
        <f t="shared" si="255"/>
        <v>0</v>
      </c>
      <c r="I8185" s="1" t="s">
        <v>2</v>
      </c>
      <c r="J8185" s="1" t="s">
        <v>11772</v>
      </c>
      <c r="K8185" s="1"/>
    </row>
    <row r="8186" spans="1:11" hidden="1">
      <c r="A8186" s="1" t="s">
        <v>11749</v>
      </c>
      <c r="B8186" s="1" t="s">
        <v>6633</v>
      </c>
      <c r="C8186" s="48" t="str">
        <f t="shared" si="254"/>
        <v>ס יפיע</v>
      </c>
      <c r="D8186" s="1" t="s">
        <v>11770</v>
      </c>
      <c r="E8186" s="1"/>
      <c r="F8186" s="2">
        <v>10</v>
      </c>
      <c r="G8186" s="2">
        <f>INDEX(תוצאות_בחירות,MATCH(C8186,siot!$F$3:$F$1887,0),27)</f>
        <v>1</v>
      </c>
      <c r="H8186" s="2" t="b">
        <f t="shared" si="255"/>
        <v>0</v>
      </c>
      <c r="I8186" s="1" t="s">
        <v>2</v>
      </c>
      <c r="J8186" s="1" t="s">
        <v>11771</v>
      </c>
      <c r="K8186" s="1"/>
    </row>
    <row r="8187" spans="1:11" hidden="1">
      <c r="A8187" s="1" t="s">
        <v>11749</v>
      </c>
      <c r="B8187" s="1" t="s">
        <v>6633</v>
      </c>
      <c r="C8187" s="48" t="str">
        <f t="shared" si="254"/>
        <v>ס יפיע</v>
      </c>
      <c r="D8187" s="1" t="s">
        <v>11770</v>
      </c>
      <c r="E8187" s="1"/>
      <c r="F8187" s="2">
        <v>11</v>
      </c>
      <c r="G8187" s="2">
        <f>INDEX(תוצאות_בחירות,MATCH(C8187,siot!$F$3:$F$1887,0),27)</f>
        <v>1</v>
      </c>
      <c r="H8187" s="2" t="b">
        <f t="shared" si="255"/>
        <v>0</v>
      </c>
      <c r="I8187" s="1" t="s">
        <v>2</v>
      </c>
      <c r="J8187" s="1" t="s">
        <v>11769</v>
      </c>
      <c r="K8187" s="1"/>
    </row>
    <row r="8188" spans="1:11" hidden="1">
      <c r="A8188" s="1" t="s">
        <v>11749</v>
      </c>
      <c r="B8188" s="1" t="s">
        <v>339</v>
      </c>
      <c r="C8188" s="48" t="str">
        <f t="shared" si="254"/>
        <v>ץ יפיע</v>
      </c>
      <c r="D8188" s="1" t="s">
        <v>11761</v>
      </c>
      <c r="E8188" s="1" t="s">
        <v>3</v>
      </c>
      <c r="F8188" s="2" t="s">
        <v>19548</v>
      </c>
      <c r="G8188" s="2">
        <f>INDEX(תוצאות_בחירות,MATCH(C8188,siot!$F$3:$F$1887,0),27)</f>
        <v>0</v>
      </c>
      <c r="H8188" s="2" t="b">
        <f t="shared" si="255"/>
        <v>0</v>
      </c>
      <c r="I8188" s="1"/>
      <c r="J8188" s="1"/>
      <c r="K8188" s="1"/>
    </row>
    <row r="8189" spans="1:11" hidden="1">
      <c r="A8189" s="1" t="s">
        <v>11749</v>
      </c>
      <c r="B8189" s="1" t="s">
        <v>339</v>
      </c>
      <c r="C8189" s="48" t="str">
        <f t="shared" si="254"/>
        <v>ץ יפיע</v>
      </c>
      <c r="D8189" s="1" t="s">
        <v>11761</v>
      </c>
      <c r="E8189" s="1"/>
      <c r="F8189" s="2">
        <v>1</v>
      </c>
      <c r="G8189" s="2">
        <f>INDEX(תוצאות_בחירות,MATCH(C8189,siot!$F$3:$F$1887,0),27)</f>
        <v>0</v>
      </c>
      <c r="H8189" s="2" t="b">
        <f t="shared" si="255"/>
        <v>0</v>
      </c>
      <c r="I8189" s="1" t="s">
        <v>2</v>
      </c>
      <c r="J8189" s="1" t="s">
        <v>11768</v>
      </c>
      <c r="K8189" s="1"/>
    </row>
    <row r="8190" spans="1:11" hidden="1">
      <c r="A8190" s="1" t="s">
        <v>11749</v>
      </c>
      <c r="B8190" s="1" t="s">
        <v>339</v>
      </c>
      <c r="C8190" s="48" t="str">
        <f t="shared" si="254"/>
        <v>ץ יפיע</v>
      </c>
      <c r="D8190" s="1" t="s">
        <v>11761</v>
      </c>
      <c r="E8190" s="1"/>
      <c r="F8190" s="2">
        <v>2</v>
      </c>
      <c r="G8190" s="2">
        <f>INDEX(תוצאות_בחירות,MATCH(C8190,siot!$F$3:$F$1887,0),27)</f>
        <v>0</v>
      </c>
      <c r="H8190" s="2" t="b">
        <f t="shared" si="255"/>
        <v>0</v>
      </c>
      <c r="I8190" s="1" t="s">
        <v>2</v>
      </c>
      <c r="J8190" s="1" t="s">
        <v>11767</v>
      </c>
      <c r="K8190" s="1"/>
    </row>
    <row r="8191" spans="1:11" hidden="1">
      <c r="A8191" s="1" t="s">
        <v>11749</v>
      </c>
      <c r="B8191" s="1" t="s">
        <v>339</v>
      </c>
      <c r="C8191" s="48" t="str">
        <f t="shared" si="254"/>
        <v>ץ יפיע</v>
      </c>
      <c r="D8191" s="1" t="s">
        <v>11761</v>
      </c>
      <c r="E8191" s="1"/>
      <c r="F8191" s="2">
        <v>3</v>
      </c>
      <c r="G8191" s="2">
        <f>INDEX(תוצאות_בחירות,MATCH(C8191,siot!$F$3:$F$1887,0),27)</f>
        <v>0</v>
      </c>
      <c r="H8191" s="2" t="b">
        <f t="shared" si="255"/>
        <v>0</v>
      </c>
      <c r="I8191" s="1" t="s">
        <v>2</v>
      </c>
      <c r="J8191" s="1" t="s">
        <v>11766</v>
      </c>
      <c r="K8191" s="1"/>
    </row>
    <row r="8192" spans="1:11" hidden="1">
      <c r="A8192" s="1" t="s">
        <v>11749</v>
      </c>
      <c r="B8192" s="1" t="s">
        <v>339</v>
      </c>
      <c r="C8192" s="48" t="str">
        <f t="shared" si="254"/>
        <v>ץ יפיע</v>
      </c>
      <c r="D8192" s="1" t="s">
        <v>11761</v>
      </c>
      <c r="E8192" s="1"/>
      <c r="F8192" s="2">
        <v>4</v>
      </c>
      <c r="G8192" s="2">
        <f>INDEX(תוצאות_בחירות,MATCH(C8192,siot!$F$3:$F$1887,0),27)</f>
        <v>0</v>
      </c>
      <c r="H8192" s="2" t="b">
        <f t="shared" si="255"/>
        <v>0</v>
      </c>
      <c r="I8192" s="1" t="s">
        <v>2</v>
      </c>
      <c r="J8192" s="1" t="s">
        <v>11765</v>
      </c>
      <c r="K8192" s="1"/>
    </row>
    <row r="8193" spans="1:11" hidden="1">
      <c r="A8193" s="1" t="s">
        <v>11749</v>
      </c>
      <c r="B8193" s="1" t="s">
        <v>339</v>
      </c>
      <c r="C8193" s="48" t="str">
        <f t="shared" si="254"/>
        <v>ץ יפיע</v>
      </c>
      <c r="D8193" s="1" t="s">
        <v>11761</v>
      </c>
      <c r="E8193" s="1"/>
      <c r="F8193" s="2">
        <v>5</v>
      </c>
      <c r="G8193" s="2">
        <f>INDEX(תוצאות_בחירות,MATCH(C8193,siot!$F$3:$F$1887,0),27)</f>
        <v>0</v>
      </c>
      <c r="H8193" s="2" t="b">
        <f t="shared" si="255"/>
        <v>0</v>
      </c>
      <c r="I8193" s="1" t="s">
        <v>2</v>
      </c>
      <c r="J8193" s="1" t="s">
        <v>11764</v>
      </c>
      <c r="K8193" s="1"/>
    </row>
    <row r="8194" spans="1:11" hidden="1">
      <c r="A8194" s="1" t="s">
        <v>11749</v>
      </c>
      <c r="B8194" s="1" t="s">
        <v>339</v>
      </c>
      <c r="C8194" s="48" t="str">
        <f t="shared" si="254"/>
        <v>ץ יפיע</v>
      </c>
      <c r="D8194" s="1" t="s">
        <v>11761</v>
      </c>
      <c r="E8194" s="1"/>
      <c r="F8194" s="2">
        <v>6</v>
      </c>
      <c r="G8194" s="2">
        <f>INDEX(תוצאות_בחירות,MATCH(C8194,siot!$F$3:$F$1887,0),27)</f>
        <v>0</v>
      </c>
      <c r="H8194" s="2" t="b">
        <f t="shared" si="255"/>
        <v>0</v>
      </c>
      <c r="I8194" s="1" t="s">
        <v>2</v>
      </c>
      <c r="J8194" s="1" t="s">
        <v>11763</v>
      </c>
      <c r="K8194" s="1"/>
    </row>
    <row r="8195" spans="1:11" hidden="1">
      <c r="A8195" s="1" t="s">
        <v>11749</v>
      </c>
      <c r="B8195" s="1" t="s">
        <v>339</v>
      </c>
      <c r="C8195" s="48" t="str">
        <f t="shared" si="254"/>
        <v>ץ יפיע</v>
      </c>
      <c r="D8195" s="1" t="s">
        <v>11761</v>
      </c>
      <c r="E8195" s="1"/>
      <c r="F8195" s="2">
        <v>7</v>
      </c>
      <c r="G8195" s="2">
        <f>INDEX(תוצאות_בחירות,MATCH(C8195,siot!$F$3:$F$1887,0),27)</f>
        <v>0</v>
      </c>
      <c r="H8195" s="2" t="b">
        <f t="shared" si="255"/>
        <v>0</v>
      </c>
      <c r="I8195" s="1" t="s">
        <v>2</v>
      </c>
      <c r="J8195" s="1" t="s">
        <v>11762</v>
      </c>
      <c r="K8195" s="1"/>
    </row>
    <row r="8196" spans="1:11" hidden="1">
      <c r="A8196" s="1" t="s">
        <v>11749</v>
      </c>
      <c r="B8196" s="1" t="s">
        <v>339</v>
      </c>
      <c r="C8196" s="48" t="str">
        <f t="shared" ref="C8196:C8259" si="256">B8196&amp;" "&amp;A8196</f>
        <v>ץ יפיע</v>
      </c>
      <c r="D8196" s="1" t="s">
        <v>11761</v>
      </c>
      <c r="E8196" s="1"/>
      <c r="F8196" s="2">
        <v>8</v>
      </c>
      <c r="G8196" s="2">
        <f>INDEX(תוצאות_בחירות,MATCH(C8196,siot!$F$3:$F$1887,0),27)</f>
        <v>0</v>
      </c>
      <c r="H8196" s="2" t="b">
        <f t="shared" ref="H8196:H8259" si="257">IF(OR(F8196&lt;G8196,G8196=F8196),TRUE,FALSE)</f>
        <v>0</v>
      </c>
      <c r="I8196" s="1" t="s">
        <v>2</v>
      </c>
      <c r="J8196" s="1" t="s">
        <v>11760</v>
      </c>
      <c r="K8196" s="1"/>
    </row>
    <row r="8197" spans="1:11" hidden="1">
      <c r="A8197" s="1" t="s">
        <v>11749</v>
      </c>
      <c r="B8197" s="1" t="s">
        <v>259</v>
      </c>
      <c r="C8197" s="48" t="str">
        <f t="shared" si="256"/>
        <v>ק יפיע</v>
      </c>
      <c r="D8197" s="1" t="s">
        <v>11748</v>
      </c>
      <c r="E8197" s="1" t="s">
        <v>3</v>
      </c>
      <c r="F8197" s="2" t="s">
        <v>19548</v>
      </c>
      <c r="G8197" s="2">
        <f>INDEX(תוצאות_בחירות,MATCH(C8197,siot!$F$3:$F$1887,0),27)</f>
        <v>1</v>
      </c>
      <c r="H8197" s="2" t="b">
        <f t="shared" si="257"/>
        <v>0</v>
      </c>
      <c r="I8197" s="1"/>
      <c r="J8197" s="1"/>
      <c r="K8197" s="1"/>
    </row>
    <row r="8198" spans="1:11">
      <c r="A8198" s="1" t="s">
        <v>11749</v>
      </c>
      <c r="B8198" s="1" t="s">
        <v>259</v>
      </c>
      <c r="C8198" s="48" t="str">
        <f t="shared" si="256"/>
        <v>ק יפיע</v>
      </c>
      <c r="D8198" s="1" t="s">
        <v>11748</v>
      </c>
      <c r="E8198" s="1"/>
      <c r="F8198" s="2">
        <v>1</v>
      </c>
      <c r="G8198" s="2">
        <f>INDEX(תוצאות_בחירות,MATCH(C8198,siot!$F$3:$F$1887,0),27)</f>
        <v>1</v>
      </c>
      <c r="H8198" s="2" t="b">
        <f t="shared" si="257"/>
        <v>1</v>
      </c>
      <c r="I8198" s="1" t="s">
        <v>2</v>
      </c>
      <c r="J8198" s="1" t="s">
        <v>11759</v>
      </c>
      <c r="K8198" s="1"/>
    </row>
    <row r="8199" spans="1:11" hidden="1">
      <c r="A8199" s="1" t="s">
        <v>11749</v>
      </c>
      <c r="B8199" s="1" t="s">
        <v>259</v>
      </c>
      <c r="C8199" s="48" t="str">
        <f t="shared" si="256"/>
        <v>ק יפיע</v>
      </c>
      <c r="D8199" s="1" t="s">
        <v>11748</v>
      </c>
      <c r="E8199" s="1"/>
      <c r="F8199" s="2">
        <v>2</v>
      </c>
      <c r="G8199" s="2">
        <f>INDEX(תוצאות_בחירות,MATCH(C8199,siot!$F$3:$F$1887,0),27)</f>
        <v>1</v>
      </c>
      <c r="H8199" s="2" t="b">
        <f t="shared" si="257"/>
        <v>0</v>
      </c>
      <c r="I8199" s="1" t="s">
        <v>2</v>
      </c>
      <c r="J8199" s="1" t="s">
        <v>11758</v>
      </c>
      <c r="K8199" s="1"/>
    </row>
    <row r="8200" spans="1:11" hidden="1">
      <c r="A8200" s="1" t="s">
        <v>11749</v>
      </c>
      <c r="B8200" s="1" t="s">
        <v>259</v>
      </c>
      <c r="C8200" s="48" t="str">
        <f t="shared" si="256"/>
        <v>ק יפיע</v>
      </c>
      <c r="D8200" s="1" t="s">
        <v>11748</v>
      </c>
      <c r="E8200" s="1"/>
      <c r="F8200" s="2">
        <v>3</v>
      </c>
      <c r="G8200" s="2">
        <f>INDEX(תוצאות_בחירות,MATCH(C8200,siot!$F$3:$F$1887,0),27)</f>
        <v>1</v>
      </c>
      <c r="H8200" s="2" t="b">
        <f t="shared" si="257"/>
        <v>0</v>
      </c>
      <c r="I8200" s="1" t="s">
        <v>2</v>
      </c>
      <c r="J8200" s="1" t="s">
        <v>11757</v>
      </c>
      <c r="K8200" s="1"/>
    </row>
    <row r="8201" spans="1:11" hidden="1">
      <c r="A8201" s="1" t="s">
        <v>11749</v>
      </c>
      <c r="B8201" s="1" t="s">
        <v>259</v>
      </c>
      <c r="C8201" s="48" t="str">
        <f t="shared" si="256"/>
        <v>ק יפיע</v>
      </c>
      <c r="D8201" s="1" t="s">
        <v>11748</v>
      </c>
      <c r="E8201" s="1"/>
      <c r="F8201" s="2">
        <v>4</v>
      </c>
      <c r="G8201" s="2">
        <f>INDEX(תוצאות_בחירות,MATCH(C8201,siot!$F$3:$F$1887,0),27)</f>
        <v>1</v>
      </c>
      <c r="H8201" s="2" t="b">
        <f t="shared" si="257"/>
        <v>0</v>
      </c>
      <c r="I8201" s="1" t="s">
        <v>2</v>
      </c>
      <c r="J8201" s="1" t="s">
        <v>11756</v>
      </c>
      <c r="K8201" s="1"/>
    </row>
    <row r="8202" spans="1:11" hidden="1">
      <c r="A8202" s="1" t="s">
        <v>11749</v>
      </c>
      <c r="B8202" s="1" t="s">
        <v>259</v>
      </c>
      <c r="C8202" s="48" t="str">
        <f t="shared" si="256"/>
        <v>ק יפיע</v>
      </c>
      <c r="D8202" s="1" t="s">
        <v>11748</v>
      </c>
      <c r="E8202" s="1"/>
      <c r="F8202" s="2">
        <v>5</v>
      </c>
      <c r="G8202" s="2">
        <f>INDEX(תוצאות_בחירות,MATCH(C8202,siot!$F$3:$F$1887,0),27)</f>
        <v>1</v>
      </c>
      <c r="H8202" s="2" t="b">
        <f t="shared" si="257"/>
        <v>0</v>
      </c>
      <c r="I8202" s="1" t="s">
        <v>2</v>
      </c>
      <c r="J8202" s="1" t="s">
        <v>11755</v>
      </c>
      <c r="K8202" s="1"/>
    </row>
    <row r="8203" spans="1:11" hidden="1">
      <c r="A8203" s="1" t="s">
        <v>11749</v>
      </c>
      <c r="B8203" s="1" t="s">
        <v>259</v>
      </c>
      <c r="C8203" s="48" t="str">
        <f t="shared" si="256"/>
        <v>ק יפיע</v>
      </c>
      <c r="D8203" s="1" t="s">
        <v>11748</v>
      </c>
      <c r="E8203" s="1"/>
      <c r="F8203" s="2">
        <v>6</v>
      </c>
      <c r="G8203" s="2">
        <f>INDEX(תוצאות_בחירות,MATCH(C8203,siot!$F$3:$F$1887,0),27)</f>
        <v>1</v>
      </c>
      <c r="H8203" s="2" t="b">
        <f t="shared" si="257"/>
        <v>0</v>
      </c>
      <c r="I8203" s="1" t="s">
        <v>2</v>
      </c>
      <c r="J8203" s="1" t="s">
        <v>11754</v>
      </c>
      <c r="K8203" s="1"/>
    </row>
    <row r="8204" spans="1:11" hidden="1">
      <c r="A8204" s="1" t="s">
        <v>11749</v>
      </c>
      <c r="B8204" s="1" t="s">
        <v>259</v>
      </c>
      <c r="C8204" s="48" t="str">
        <f t="shared" si="256"/>
        <v>ק יפיע</v>
      </c>
      <c r="D8204" s="1" t="s">
        <v>11748</v>
      </c>
      <c r="E8204" s="1"/>
      <c r="F8204" s="2">
        <v>7</v>
      </c>
      <c r="G8204" s="2">
        <f>INDEX(תוצאות_בחירות,MATCH(C8204,siot!$F$3:$F$1887,0),27)</f>
        <v>1</v>
      </c>
      <c r="H8204" s="2" t="b">
        <f t="shared" si="257"/>
        <v>0</v>
      </c>
      <c r="I8204" s="1" t="s">
        <v>2</v>
      </c>
      <c r="J8204" s="1" t="s">
        <v>11753</v>
      </c>
      <c r="K8204" s="1"/>
    </row>
    <row r="8205" spans="1:11" hidden="1">
      <c r="A8205" s="1" t="s">
        <v>11749</v>
      </c>
      <c r="B8205" s="1" t="s">
        <v>259</v>
      </c>
      <c r="C8205" s="48" t="str">
        <f t="shared" si="256"/>
        <v>ק יפיע</v>
      </c>
      <c r="D8205" s="1" t="s">
        <v>11748</v>
      </c>
      <c r="E8205" s="1"/>
      <c r="F8205" s="2">
        <v>8</v>
      </c>
      <c r="G8205" s="2">
        <f>INDEX(תוצאות_בחירות,MATCH(C8205,siot!$F$3:$F$1887,0),27)</f>
        <v>1</v>
      </c>
      <c r="H8205" s="2" t="b">
        <f t="shared" si="257"/>
        <v>0</v>
      </c>
      <c r="I8205" s="1" t="s">
        <v>2</v>
      </c>
      <c r="J8205" s="1" t="s">
        <v>11752</v>
      </c>
      <c r="K8205" s="1"/>
    </row>
    <row r="8206" spans="1:11" hidden="1">
      <c r="A8206" s="1" t="s">
        <v>11749</v>
      </c>
      <c r="B8206" s="1" t="s">
        <v>259</v>
      </c>
      <c r="C8206" s="48" t="str">
        <f t="shared" si="256"/>
        <v>ק יפיע</v>
      </c>
      <c r="D8206" s="1" t="s">
        <v>11748</v>
      </c>
      <c r="E8206" s="1"/>
      <c r="F8206" s="2">
        <v>9</v>
      </c>
      <c r="G8206" s="2">
        <f>INDEX(תוצאות_בחירות,MATCH(C8206,siot!$F$3:$F$1887,0),27)</f>
        <v>1</v>
      </c>
      <c r="H8206" s="2" t="b">
        <f t="shared" si="257"/>
        <v>0</v>
      </c>
      <c r="I8206" s="1" t="s">
        <v>2</v>
      </c>
      <c r="J8206" s="1" t="s">
        <v>11751</v>
      </c>
      <c r="K8206" s="1"/>
    </row>
    <row r="8207" spans="1:11" hidden="1">
      <c r="A8207" s="1" t="s">
        <v>11749</v>
      </c>
      <c r="B8207" s="1" t="s">
        <v>259</v>
      </c>
      <c r="C8207" s="48" t="str">
        <f t="shared" si="256"/>
        <v>ק יפיע</v>
      </c>
      <c r="D8207" s="1" t="s">
        <v>11748</v>
      </c>
      <c r="E8207" s="1"/>
      <c r="F8207" s="2">
        <v>10</v>
      </c>
      <c r="G8207" s="2">
        <f>INDEX(תוצאות_בחירות,MATCH(C8207,siot!$F$3:$F$1887,0),27)</f>
        <v>1</v>
      </c>
      <c r="H8207" s="2" t="b">
        <f t="shared" si="257"/>
        <v>0</v>
      </c>
      <c r="I8207" s="1" t="s">
        <v>2</v>
      </c>
      <c r="J8207" s="1" t="s">
        <v>11750</v>
      </c>
      <c r="K8207" s="1"/>
    </row>
    <row r="8208" spans="1:11" hidden="1">
      <c r="A8208" s="1" t="s">
        <v>11749</v>
      </c>
      <c r="B8208" s="1" t="s">
        <v>259</v>
      </c>
      <c r="C8208" s="48" t="str">
        <f t="shared" si="256"/>
        <v>ק יפיע</v>
      </c>
      <c r="D8208" s="1" t="s">
        <v>11748</v>
      </c>
      <c r="E8208" s="1"/>
      <c r="F8208" s="2">
        <v>11</v>
      </c>
      <c r="G8208" s="2">
        <f>INDEX(תוצאות_בחירות,MATCH(C8208,siot!$F$3:$F$1887,0),27)</f>
        <v>1</v>
      </c>
      <c r="H8208" s="2" t="b">
        <f t="shared" si="257"/>
        <v>0</v>
      </c>
      <c r="I8208" s="1" t="s">
        <v>2</v>
      </c>
      <c r="J8208" s="1" t="s">
        <v>10973</v>
      </c>
      <c r="K8208" s="1"/>
    </row>
    <row r="8209" spans="1:11" hidden="1">
      <c r="A8209" s="1" t="s">
        <v>11749</v>
      </c>
      <c r="B8209" s="1" t="s">
        <v>259</v>
      </c>
      <c r="C8209" s="48" t="str">
        <f t="shared" si="256"/>
        <v>ק יפיע</v>
      </c>
      <c r="D8209" s="1" t="s">
        <v>11748</v>
      </c>
      <c r="E8209" s="1"/>
      <c r="F8209" s="2">
        <v>12</v>
      </c>
      <c r="G8209" s="2">
        <f>INDEX(תוצאות_בחירות,MATCH(C8209,siot!$F$3:$F$1887,0),27)</f>
        <v>1</v>
      </c>
      <c r="H8209" s="2" t="b">
        <f t="shared" si="257"/>
        <v>0</v>
      </c>
      <c r="I8209" s="1" t="s">
        <v>2</v>
      </c>
      <c r="J8209" s="1" t="s">
        <v>11747</v>
      </c>
      <c r="K8209" s="1"/>
    </row>
    <row r="8210" spans="1:11" hidden="1">
      <c r="A8210" s="1" t="s">
        <v>11660</v>
      </c>
      <c r="B8210" s="1" t="s">
        <v>1327</v>
      </c>
      <c r="C8210" s="48" t="str">
        <f t="shared" si="256"/>
        <v>אס יקנעם עילית</v>
      </c>
      <c r="D8210" s="1" t="s">
        <v>11735</v>
      </c>
      <c r="E8210" s="1" t="s">
        <v>18</v>
      </c>
      <c r="F8210" s="2" t="s">
        <v>19548</v>
      </c>
      <c r="G8210" s="2">
        <f>INDEX(תוצאות_בחירות,MATCH(C8210,siot!$F$3:$F$1887,0),27)</f>
        <v>4</v>
      </c>
      <c r="H8210" s="2" t="b">
        <f t="shared" si="257"/>
        <v>0</v>
      </c>
      <c r="I8210" s="1"/>
      <c r="J8210" s="1"/>
      <c r="K8210" s="1"/>
    </row>
    <row r="8211" spans="1:11">
      <c r="A8211" s="1" t="s">
        <v>11660</v>
      </c>
      <c r="B8211" s="1" t="s">
        <v>1327</v>
      </c>
      <c r="C8211" s="48" t="str">
        <f t="shared" si="256"/>
        <v>אס יקנעם עילית</v>
      </c>
      <c r="D8211" s="1" t="s">
        <v>11735</v>
      </c>
      <c r="E8211" s="1" t="s">
        <v>17</v>
      </c>
      <c r="F8211" s="2">
        <v>1</v>
      </c>
      <c r="G8211" s="2">
        <f>INDEX(תוצאות_בחירות,MATCH(C8211,siot!$F$3:$F$1887,0),27)</f>
        <v>4</v>
      </c>
      <c r="H8211" s="2" t="b">
        <f t="shared" si="257"/>
        <v>1</v>
      </c>
      <c r="I8211" s="1" t="s">
        <v>2</v>
      </c>
      <c r="J8211" s="1" t="s">
        <v>11746</v>
      </c>
      <c r="K8211" s="1"/>
    </row>
    <row r="8212" spans="1:11">
      <c r="A8212" s="1" t="s">
        <v>11660</v>
      </c>
      <c r="B8212" s="1" t="s">
        <v>1327</v>
      </c>
      <c r="C8212" s="48" t="str">
        <f t="shared" si="256"/>
        <v>אס יקנעם עילית</v>
      </c>
      <c r="D8212" s="1" t="s">
        <v>11735</v>
      </c>
      <c r="E8212" s="1"/>
      <c r="F8212" s="2">
        <v>2</v>
      </c>
      <c r="G8212" s="2">
        <f>INDEX(תוצאות_בחירות,MATCH(C8212,siot!$F$3:$F$1887,0),27)</f>
        <v>4</v>
      </c>
      <c r="H8212" s="2" t="b">
        <f t="shared" si="257"/>
        <v>1</v>
      </c>
      <c r="I8212" s="1" t="s">
        <v>2</v>
      </c>
      <c r="J8212" s="1" t="s">
        <v>11745</v>
      </c>
      <c r="K8212" s="1">
        <v>1</v>
      </c>
    </row>
    <row r="8213" spans="1:11">
      <c r="A8213" s="1" t="s">
        <v>11660</v>
      </c>
      <c r="B8213" s="1" t="s">
        <v>1327</v>
      </c>
      <c r="C8213" s="48" t="str">
        <f t="shared" si="256"/>
        <v>אס יקנעם עילית</v>
      </c>
      <c r="D8213" s="1" t="s">
        <v>11735</v>
      </c>
      <c r="E8213" s="1"/>
      <c r="F8213" s="2">
        <v>3</v>
      </c>
      <c r="G8213" s="2">
        <f>INDEX(תוצאות_בחירות,MATCH(C8213,siot!$F$3:$F$1887,0),27)</f>
        <v>4</v>
      </c>
      <c r="H8213" s="2" t="b">
        <f t="shared" si="257"/>
        <v>1</v>
      </c>
      <c r="I8213" s="1" t="s">
        <v>2</v>
      </c>
      <c r="J8213" s="1" t="s">
        <v>11744</v>
      </c>
      <c r="K8213" s="1"/>
    </row>
    <row r="8214" spans="1:11">
      <c r="A8214" s="1" t="s">
        <v>11660</v>
      </c>
      <c r="B8214" s="1" t="s">
        <v>1327</v>
      </c>
      <c r="C8214" s="48" t="str">
        <f t="shared" si="256"/>
        <v>אס יקנעם עילית</v>
      </c>
      <c r="D8214" s="1" t="s">
        <v>11735</v>
      </c>
      <c r="E8214" s="1"/>
      <c r="F8214" s="2">
        <v>4</v>
      </c>
      <c r="G8214" s="2">
        <f>INDEX(תוצאות_בחירות,MATCH(C8214,siot!$F$3:$F$1887,0),27)</f>
        <v>4</v>
      </c>
      <c r="H8214" s="2" t="b">
        <f t="shared" si="257"/>
        <v>1</v>
      </c>
      <c r="I8214" s="1" t="s">
        <v>2</v>
      </c>
      <c r="J8214" s="1" t="s">
        <v>11743</v>
      </c>
      <c r="K8214" s="1"/>
    </row>
    <row r="8215" spans="1:11" hidden="1">
      <c r="A8215" s="1" t="s">
        <v>11660</v>
      </c>
      <c r="B8215" s="1" t="s">
        <v>1327</v>
      </c>
      <c r="C8215" s="48" t="str">
        <f t="shared" si="256"/>
        <v>אס יקנעם עילית</v>
      </c>
      <c r="D8215" s="1" t="s">
        <v>11735</v>
      </c>
      <c r="E8215" s="1"/>
      <c r="F8215" s="2">
        <v>5</v>
      </c>
      <c r="G8215" s="2">
        <f>INDEX(תוצאות_בחירות,MATCH(C8215,siot!$F$3:$F$1887,0),27)</f>
        <v>4</v>
      </c>
      <c r="H8215" s="2" t="b">
        <f t="shared" si="257"/>
        <v>0</v>
      </c>
      <c r="I8215" s="1" t="s">
        <v>2</v>
      </c>
      <c r="J8215" s="1" t="s">
        <v>11742</v>
      </c>
      <c r="K8215" s="1"/>
    </row>
    <row r="8216" spans="1:11" hidden="1">
      <c r="A8216" s="1" t="s">
        <v>11660</v>
      </c>
      <c r="B8216" s="1" t="s">
        <v>1327</v>
      </c>
      <c r="C8216" s="48" t="str">
        <f t="shared" si="256"/>
        <v>אס יקנעם עילית</v>
      </c>
      <c r="D8216" s="1" t="s">
        <v>11735</v>
      </c>
      <c r="E8216" s="1"/>
      <c r="F8216" s="2">
        <v>6</v>
      </c>
      <c r="G8216" s="2">
        <f>INDEX(תוצאות_בחירות,MATCH(C8216,siot!$F$3:$F$1887,0),27)</f>
        <v>4</v>
      </c>
      <c r="H8216" s="2" t="b">
        <f t="shared" si="257"/>
        <v>0</v>
      </c>
      <c r="I8216" s="1" t="s">
        <v>2</v>
      </c>
      <c r="J8216" s="1" t="s">
        <v>11741</v>
      </c>
      <c r="K8216" s="1"/>
    </row>
    <row r="8217" spans="1:11" hidden="1">
      <c r="A8217" s="1" t="s">
        <v>11660</v>
      </c>
      <c r="B8217" s="1" t="s">
        <v>1327</v>
      </c>
      <c r="C8217" s="48" t="str">
        <f t="shared" si="256"/>
        <v>אס יקנעם עילית</v>
      </c>
      <c r="D8217" s="1" t="s">
        <v>11735</v>
      </c>
      <c r="E8217" s="1"/>
      <c r="F8217" s="2">
        <v>7</v>
      </c>
      <c r="G8217" s="2">
        <f>INDEX(תוצאות_בחירות,MATCH(C8217,siot!$F$3:$F$1887,0),27)</f>
        <v>4</v>
      </c>
      <c r="H8217" s="2" t="b">
        <f t="shared" si="257"/>
        <v>0</v>
      </c>
      <c r="I8217" s="1" t="s">
        <v>2</v>
      </c>
      <c r="J8217" s="1" t="s">
        <v>11740</v>
      </c>
      <c r="K8217" s="1"/>
    </row>
    <row r="8218" spans="1:11" hidden="1">
      <c r="A8218" s="1" t="s">
        <v>11660</v>
      </c>
      <c r="B8218" s="1" t="s">
        <v>1327</v>
      </c>
      <c r="C8218" s="48" t="str">
        <f t="shared" si="256"/>
        <v>אס יקנעם עילית</v>
      </c>
      <c r="D8218" s="1" t="s">
        <v>11735</v>
      </c>
      <c r="E8218" s="1"/>
      <c r="F8218" s="2">
        <v>8</v>
      </c>
      <c r="G8218" s="2">
        <f>INDEX(תוצאות_בחירות,MATCH(C8218,siot!$F$3:$F$1887,0),27)</f>
        <v>4</v>
      </c>
      <c r="H8218" s="2" t="b">
        <f t="shared" si="257"/>
        <v>0</v>
      </c>
      <c r="I8218" s="1" t="s">
        <v>2</v>
      </c>
      <c r="J8218" s="1" t="s">
        <v>11739</v>
      </c>
      <c r="K8218" s="1"/>
    </row>
    <row r="8219" spans="1:11" hidden="1">
      <c r="A8219" s="1" t="s">
        <v>11660</v>
      </c>
      <c r="B8219" s="1" t="s">
        <v>1327</v>
      </c>
      <c r="C8219" s="48" t="str">
        <f t="shared" si="256"/>
        <v>אס יקנעם עילית</v>
      </c>
      <c r="D8219" s="1" t="s">
        <v>11735</v>
      </c>
      <c r="E8219" s="1"/>
      <c r="F8219" s="2">
        <v>9</v>
      </c>
      <c r="G8219" s="2">
        <f>INDEX(תוצאות_בחירות,MATCH(C8219,siot!$F$3:$F$1887,0),27)</f>
        <v>4</v>
      </c>
      <c r="H8219" s="2" t="b">
        <f t="shared" si="257"/>
        <v>0</v>
      </c>
      <c r="I8219" s="1" t="s">
        <v>2</v>
      </c>
      <c r="J8219" s="1" t="s">
        <v>11738</v>
      </c>
      <c r="K8219" s="1"/>
    </row>
    <row r="8220" spans="1:11" hidden="1">
      <c r="A8220" s="1" t="s">
        <v>11660</v>
      </c>
      <c r="B8220" s="1" t="s">
        <v>1327</v>
      </c>
      <c r="C8220" s="48" t="str">
        <f t="shared" si="256"/>
        <v>אס יקנעם עילית</v>
      </c>
      <c r="D8220" s="1" t="s">
        <v>11735</v>
      </c>
      <c r="E8220" s="1"/>
      <c r="F8220" s="2">
        <v>10</v>
      </c>
      <c r="G8220" s="2">
        <f>INDEX(תוצאות_בחירות,MATCH(C8220,siot!$F$3:$F$1887,0),27)</f>
        <v>4</v>
      </c>
      <c r="H8220" s="2" t="b">
        <f t="shared" si="257"/>
        <v>0</v>
      </c>
      <c r="I8220" s="1" t="s">
        <v>2</v>
      </c>
      <c r="J8220" s="1" t="s">
        <v>3118</v>
      </c>
      <c r="K8220" s="1"/>
    </row>
    <row r="8221" spans="1:11" hidden="1">
      <c r="A8221" s="1" t="s">
        <v>11660</v>
      </c>
      <c r="B8221" s="1" t="s">
        <v>1327</v>
      </c>
      <c r="C8221" s="48" t="str">
        <f t="shared" si="256"/>
        <v>אס יקנעם עילית</v>
      </c>
      <c r="D8221" s="1" t="s">
        <v>11735</v>
      </c>
      <c r="E8221" s="1"/>
      <c r="F8221" s="2">
        <v>11</v>
      </c>
      <c r="G8221" s="2">
        <f>INDEX(תוצאות_בחירות,MATCH(C8221,siot!$F$3:$F$1887,0),27)</f>
        <v>4</v>
      </c>
      <c r="H8221" s="2" t="b">
        <f t="shared" si="257"/>
        <v>0</v>
      </c>
      <c r="I8221" s="1" t="s">
        <v>2</v>
      </c>
      <c r="J8221" s="1" t="s">
        <v>11737</v>
      </c>
      <c r="K8221" s="1"/>
    </row>
    <row r="8222" spans="1:11" hidden="1">
      <c r="A8222" s="1" t="s">
        <v>11660</v>
      </c>
      <c r="B8222" s="1" t="s">
        <v>1327</v>
      </c>
      <c r="C8222" s="48" t="str">
        <f t="shared" si="256"/>
        <v>אס יקנעם עילית</v>
      </c>
      <c r="D8222" s="1" t="s">
        <v>11735</v>
      </c>
      <c r="E8222" s="1"/>
      <c r="F8222" s="2">
        <v>12</v>
      </c>
      <c r="G8222" s="2">
        <f>INDEX(תוצאות_בחירות,MATCH(C8222,siot!$F$3:$F$1887,0),27)</f>
        <v>4</v>
      </c>
      <c r="H8222" s="2" t="b">
        <f t="shared" si="257"/>
        <v>0</v>
      </c>
      <c r="I8222" s="1" t="s">
        <v>2</v>
      </c>
      <c r="J8222" s="1" t="s">
        <v>11736</v>
      </c>
      <c r="K8222" s="1"/>
    </row>
    <row r="8223" spans="1:11" hidden="1">
      <c r="A8223" s="1" t="s">
        <v>11660</v>
      </c>
      <c r="B8223" s="1" t="s">
        <v>1327</v>
      </c>
      <c r="C8223" s="48" t="str">
        <f t="shared" si="256"/>
        <v>אס יקנעם עילית</v>
      </c>
      <c r="D8223" s="1" t="s">
        <v>11735</v>
      </c>
      <c r="E8223" s="1"/>
      <c r="F8223" s="2">
        <v>13</v>
      </c>
      <c r="G8223" s="2">
        <f>INDEX(תוצאות_בחירות,MATCH(C8223,siot!$F$3:$F$1887,0),27)</f>
        <v>4</v>
      </c>
      <c r="H8223" s="2" t="b">
        <f t="shared" si="257"/>
        <v>0</v>
      </c>
      <c r="I8223" s="1" t="s">
        <v>2</v>
      </c>
      <c r="J8223" s="1" t="s">
        <v>11734</v>
      </c>
      <c r="K8223" s="1"/>
    </row>
    <row r="8224" spans="1:11" hidden="1">
      <c r="A8224" s="1" t="s">
        <v>11660</v>
      </c>
      <c r="B8224" s="1" t="s">
        <v>11729</v>
      </c>
      <c r="C8224" s="48" t="str">
        <f t="shared" si="256"/>
        <v>דן יקנעם עילית</v>
      </c>
      <c r="D8224" s="1" t="s">
        <v>11728</v>
      </c>
      <c r="E8224" s="1" t="s">
        <v>3</v>
      </c>
      <c r="F8224" s="2" t="s">
        <v>19548</v>
      </c>
      <c r="G8224" s="2">
        <f>INDEX(תוצאות_בחירות,MATCH(C8224,siot!$F$3:$F$1887,0),27)</f>
        <v>1</v>
      </c>
      <c r="H8224" s="2" t="b">
        <f t="shared" si="257"/>
        <v>0</v>
      </c>
      <c r="I8224" s="1"/>
      <c r="J8224" s="1"/>
      <c r="K8224" s="1"/>
    </row>
    <row r="8225" spans="1:11">
      <c r="A8225" s="1" t="s">
        <v>11660</v>
      </c>
      <c r="B8225" s="1" t="s">
        <v>11729</v>
      </c>
      <c r="C8225" s="48" t="str">
        <f t="shared" si="256"/>
        <v>דן יקנעם עילית</v>
      </c>
      <c r="D8225" s="1" t="s">
        <v>11728</v>
      </c>
      <c r="E8225" s="1"/>
      <c r="F8225" s="2">
        <v>1</v>
      </c>
      <c r="G8225" s="2">
        <f>INDEX(תוצאות_בחירות,MATCH(C8225,siot!$F$3:$F$1887,0),27)</f>
        <v>1</v>
      </c>
      <c r="H8225" s="2" t="b">
        <f t="shared" si="257"/>
        <v>1</v>
      </c>
      <c r="I8225" s="1" t="s">
        <v>2</v>
      </c>
      <c r="J8225" s="1" t="s">
        <v>11733</v>
      </c>
      <c r="K8225" s="1"/>
    </row>
    <row r="8226" spans="1:11" hidden="1">
      <c r="A8226" s="1" t="s">
        <v>11660</v>
      </c>
      <c r="B8226" s="1" t="s">
        <v>11729</v>
      </c>
      <c r="C8226" s="48" t="str">
        <f t="shared" si="256"/>
        <v>דן יקנעם עילית</v>
      </c>
      <c r="D8226" s="1" t="s">
        <v>11728</v>
      </c>
      <c r="E8226" s="1"/>
      <c r="F8226" s="2">
        <v>2</v>
      </c>
      <c r="G8226" s="2">
        <f>INDEX(תוצאות_בחירות,MATCH(C8226,siot!$F$3:$F$1887,0),27)</f>
        <v>1</v>
      </c>
      <c r="H8226" s="2" t="b">
        <f t="shared" si="257"/>
        <v>0</v>
      </c>
      <c r="I8226" s="1" t="s">
        <v>2</v>
      </c>
      <c r="J8226" s="1" t="s">
        <v>11732</v>
      </c>
      <c r="K8226" s="1"/>
    </row>
    <row r="8227" spans="1:11" hidden="1">
      <c r="A8227" s="1" t="s">
        <v>11660</v>
      </c>
      <c r="B8227" s="1" t="s">
        <v>11729</v>
      </c>
      <c r="C8227" s="48" t="str">
        <f t="shared" si="256"/>
        <v>דן יקנעם עילית</v>
      </c>
      <c r="D8227" s="1" t="s">
        <v>11728</v>
      </c>
      <c r="E8227" s="1"/>
      <c r="F8227" s="2">
        <v>3</v>
      </c>
      <c r="G8227" s="2">
        <f>INDEX(תוצאות_בחירות,MATCH(C8227,siot!$F$3:$F$1887,0),27)</f>
        <v>1</v>
      </c>
      <c r="H8227" s="2" t="b">
        <f t="shared" si="257"/>
        <v>0</v>
      </c>
      <c r="I8227" s="1" t="s">
        <v>2</v>
      </c>
      <c r="J8227" s="1" t="s">
        <v>11731</v>
      </c>
      <c r="K8227" s="1"/>
    </row>
    <row r="8228" spans="1:11" hidden="1">
      <c r="A8228" s="1" t="s">
        <v>11660</v>
      </c>
      <c r="B8228" s="1" t="s">
        <v>11729</v>
      </c>
      <c r="C8228" s="48" t="str">
        <f t="shared" si="256"/>
        <v>דן יקנעם עילית</v>
      </c>
      <c r="D8228" s="1" t="s">
        <v>11728</v>
      </c>
      <c r="E8228" s="1"/>
      <c r="F8228" s="2">
        <v>4</v>
      </c>
      <c r="G8228" s="2">
        <f>INDEX(תוצאות_בחירות,MATCH(C8228,siot!$F$3:$F$1887,0),27)</f>
        <v>1</v>
      </c>
      <c r="H8228" s="2" t="b">
        <f t="shared" si="257"/>
        <v>0</v>
      </c>
      <c r="I8228" s="1" t="s">
        <v>2</v>
      </c>
      <c r="J8228" s="1" t="s">
        <v>11730</v>
      </c>
      <c r="K8228" s="1"/>
    </row>
    <row r="8229" spans="1:11" hidden="1">
      <c r="A8229" s="1" t="s">
        <v>11660</v>
      </c>
      <c r="B8229" s="1" t="s">
        <v>11729</v>
      </c>
      <c r="C8229" s="48" t="str">
        <f t="shared" si="256"/>
        <v>דן יקנעם עילית</v>
      </c>
      <c r="D8229" s="1" t="s">
        <v>11728</v>
      </c>
      <c r="E8229" s="1"/>
      <c r="F8229" s="2">
        <v>5</v>
      </c>
      <c r="G8229" s="2">
        <f>INDEX(תוצאות_בחירות,MATCH(C8229,siot!$F$3:$F$1887,0),27)</f>
        <v>1</v>
      </c>
      <c r="H8229" s="2" t="b">
        <f t="shared" si="257"/>
        <v>0</v>
      </c>
      <c r="I8229" s="1" t="s">
        <v>2</v>
      </c>
      <c r="J8229" s="1" t="s">
        <v>11727</v>
      </c>
      <c r="K8229" s="1"/>
    </row>
    <row r="8230" spans="1:11" hidden="1">
      <c r="A8230" s="1" t="s">
        <v>11660</v>
      </c>
      <c r="B8230" s="1" t="s">
        <v>1007</v>
      </c>
      <c r="C8230" s="48" t="str">
        <f t="shared" si="256"/>
        <v>טב יקנעם עילית</v>
      </c>
      <c r="D8230" s="1" t="s">
        <v>11722</v>
      </c>
      <c r="E8230" s="1" t="s">
        <v>3</v>
      </c>
      <c r="F8230" s="2" t="s">
        <v>19548</v>
      </c>
      <c r="G8230" s="2">
        <f>INDEX(תוצאות_בחירות,MATCH(C8230,siot!$F$3:$F$1887,0),27)</f>
        <v>1</v>
      </c>
      <c r="H8230" s="2" t="b">
        <f t="shared" si="257"/>
        <v>0</v>
      </c>
      <c r="I8230" s="1"/>
      <c r="J8230" s="1"/>
      <c r="K8230" s="1"/>
    </row>
    <row r="8231" spans="1:11">
      <c r="A8231" s="1" t="s">
        <v>11660</v>
      </c>
      <c r="B8231" s="1" t="s">
        <v>1007</v>
      </c>
      <c r="C8231" s="48" t="str">
        <f t="shared" si="256"/>
        <v>טב יקנעם עילית</v>
      </c>
      <c r="D8231" s="1" t="s">
        <v>11722</v>
      </c>
      <c r="E8231" s="1"/>
      <c r="F8231" s="2">
        <v>1</v>
      </c>
      <c r="G8231" s="2">
        <f>INDEX(תוצאות_בחירות,MATCH(C8231,siot!$F$3:$F$1887,0),27)</f>
        <v>1</v>
      </c>
      <c r="H8231" s="2" t="b">
        <f t="shared" si="257"/>
        <v>1</v>
      </c>
      <c r="I8231" s="1" t="s">
        <v>2</v>
      </c>
      <c r="J8231" s="1" t="s">
        <v>11726</v>
      </c>
      <c r="K8231" s="1"/>
    </row>
    <row r="8232" spans="1:11" hidden="1">
      <c r="A8232" s="1" t="s">
        <v>11660</v>
      </c>
      <c r="B8232" s="1" t="s">
        <v>1007</v>
      </c>
      <c r="C8232" s="48" t="str">
        <f t="shared" si="256"/>
        <v>טב יקנעם עילית</v>
      </c>
      <c r="D8232" s="1" t="s">
        <v>11722</v>
      </c>
      <c r="E8232" s="1"/>
      <c r="F8232" s="2">
        <v>2</v>
      </c>
      <c r="G8232" s="2">
        <f>INDEX(תוצאות_בחירות,MATCH(C8232,siot!$F$3:$F$1887,0),27)</f>
        <v>1</v>
      </c>
      <c r="H8232" s="2" t="b">
        <f t="shared" si="257"/>
        <v>0</v>
      </c>
      <c r="I8232" s="1" t="s">
        <v>2</v>
      </c>
      <c r="J8232" s="1" t="s">
        <v>11725</v>
      </c>
      <c r="K8232" s="1"/>
    </row>
    <row r="8233" spans="1:11" hidden="1">
      <c r="A8233" s="1" t="s">
        <v>11660</v>
      </c>
      <c r="B8233" s="1" t="s">
        <v>1007</v>
      </c>
      <c r="C8233" s="48" t="str">
        <f t="shared" si="256"/>
        <v>טב יקנעם עילית</v>
      </c>
      <c r="D8233" s="1" t="s">
        <v>11722</v>
      </c>
      <c r="E8233" s="1"/>
      <c r="F8233" s="2">
        <v>3</v>
      </c>
      <c r="G8233" s="2">
        <f>INDEX(תוצאות_בחירות,MATCH(C8233,siot!$F$3:$F$1887,0),27)</f>
        <v>1</v>
      </c>
      <c r="H8233" s="2" t="b">
        <f t="shared" si="257"/>
        <v>0</v>
      </c>
      <c r="I8233" s="1" t="s">
        <v>2</v>
      </c>
      <c r="J8233" s="1" t="s">
        <v>11724</v>
      </c>
      <c r="K8233" s="1"/>
    </row>
    <row r="8234" spans="1:11" hidden="1">
      <c r="A8234" s="1" t="s">
        <v>11660</v>
      </c>
      <c r="B8234" s="1" t="s">
        <v>1007</v>
      </c>
      <c r="C8234" s="48" t="str">
        <f t="shared" si="256"/>
        <v>טב יקנעם עילית</v>
      </c>
      <c r="D8234" s="1" t="s">
        <v>11722</v>
      </c>
      <c r="E8234" s="1"/>
      <c r="F8234" s="2">
        <v>4</v>
      </c>
      <c r="G8234" s="2">
        <f>INDEX(תוצאות_בחירות,MATCH(C8234,siot!$F$3:$F$1887,0),27)</f>
        <v>1</v>
      </c>
      <c r="H8234" s="2" t="b">
        <f t="shared" si="257"/>
        <v>0</v>
      </c>
      <c r="I8234" s="1" t="s">
        <v>2</v>
      </c>
      <c r="J8234" s="1" t="s">
        <v>11723</v>
      </c>
      <c r="K8234" s="1"/>
    </row>
    <row r="8235" spans="1:11" hidden="1">
      <c r="A8235" s="1" t="s">
        <v>11660</v>
      </c>
      <c r="B8235" s="1" t="s">
        <v>1007</v>
      </c>
      <c r="C8235" s="48" t="str">
        <f t="shared" si="256"/>
        <v>טב יקנעם עילית</v>
      </c>
      <c r="D8235" s="1" t="s">
        <v>11722</v>
      </c>
      <c r="E8235" s="1"/>
      <c r="F8235" s="2">
        <v>5</v>
      </c>
      <c r="G8235" s="2">
        <f>INDEX(תוצאות_בחירות,MATCH(C8235,siot!$F$3:$F$1887,0),27)</f>
        <v>1</v>
      </c>
      <c r="H8235" s="2" t="b">
        <f t="shared" si="257"/>
        <v>0</v>
      </c>
      <c r="I8235" s="1" t="s">
        <v>2</v>
      </c>
      <c r="J8235" s="1" t="s">
        <v>11721</v>
      </c>
      <c r="K8235" s="1"/>
    </row>
    <row r="8236" spans="1:11" hidden="1">
      <c r="A8236" s="1" t="s">
        <v>11660</v>
      </c>
      <c r="B8236" s="1" t="s">
        <v>778</v>
      </c>
      <c r="C8236" s="48" t="str">
        <f t="shared" si="256"/>
        <v>י יקנעם עילית</v>
      </c>
      <c r="D8236" s="1" t="s">
        <v>11711</v>
      </c>
      <c r="E8236" s="1" t="s">
        <v>18</v>
      </c>
      <c r="F8236" s="2" t="s">
        <v>19548</v>
      </c>
      <c r="G8236" s="2">
        <f>INDEX(תוצאות_בחירות,MATCH(C8236,siot!$F$3:$F$1887,0),27)</f>
        <v>1</v>
      </c>
      <c r="H8236" s="2" t="b">
        <f t="shared" si="257"/>
        <v>0</v>
      </c>
      <c r="I8236" s="1"/>
      <c r="J8236" s="1"/>
      <c r="K8236" s="1"/>
    </row>
    <row r="8237" spans="1:11">
      <c r="A8237" s="1" t="s">
        <v>11660</v>
      </c>
      <c r="B8237" s="1" t="s">
        <v>778</v>
      </c>
      <c r="C8237" s="48" t="str">
        <f t="shared" si="256"/>
        <v>י יקנעם עילית</v>
      </c>
      <c r="D8237" s="1" t="s">
        <v>11711</v>
      </c>
      <c r="E8237" s="1" t="s">
        <v>17</v>
      </c>
      <c r="F8237" s="2">
        <v>1</v>
      </c>
      <c r="G8237" s="2">
        <f>INDEX(תוצאות_בחירות,MATCH(C8237,siot!$F$3:$F$1887,0),27)</f>
        <v>1</v>
      </c>
      <c r="H8237" s="2" t="b">
        <f t="shared" si="257"/>
        <v>1</v>
      </c>
      <c r="I8237" s="1" t="s">
        <v>2</v>
      </c>
      <c r="J8237" s="1" t="s">
        <v>11720</v>
      </c>
      <c r="K8237" s="1"/>
    </row>
    <row r="8238" spans="1:11" hidden="1">
      <c r="A8238" s="1" t="s">
        <v>11660</v>
      </c>
      <c r="B8238" s="1" t="s">
        <v>778</v>
      </c>
      <c r="C8238" s="48" t="str">
        <f t="shared" si="256"/>
        <v>י יקנעם עילית</v>
      </c>
      <c r="D8238" s="1" t="s">
        <v>11711</v>
      </c>
      <c r="E8238" s="1"/>
      <c r="F8238" s="2">
        <v>2</v>
      </c>
      <c r="G8238" s="2">
        <f>INDEX(תוצאות_בחירות,MATCH(C8238,siot!$F$3:$F$1887,0),27)</f>
        <v>1</v>
      </c>
      <c r="H8238" s="2" t="b">
        <f t="shared" si="257"/>
        <v>0</v>
      </c>
      <c r="I8238" s="1" t="s">
        <v>2</v>
      </c>
      <c r="J8238" s="1" t="s">
        <v>11719</v>
      </c>
      <c r="K8238" s="1"/>
    </row>
    <row r="8239" spans="1:11" hidden="1">
      <c r="A8239" s="1" t="s">
        <v>11660</v>
      </c>
      <c r="B8239" s="1" t="s">
        <v>778</v>
      </c>
      <c r="C8239" s="48" t="str">
        <f t="shared" si="256"/>
        <v>י יקנעם עילית</v>
      </c>
      <c r="D8239" s="1" t="s">
        <v>11711</v>
      </c>
      <c r="E8239" s="1"/>
      <c r="F8239" s="2">
        <v>3</v>
      </c>
      <c r="G8239" s="2">
        <f>INDEX(תוצאות_בחירות,MATCH(C8239,siot!$F$3:$F$1887,0),27)</f>
        <v>1</v>
      </c>
      <c r="H8239" s="2" t="b">
        <f t="shared" si="257"/>
        <v>0</v>
      </c>
      <c r="I8239" s="1" t="s">
        <v>2</v>
      </c>
      <c r="J8239" s="1" t="s">
        <v>11718</v>
      </c>
      <c r="K8239" s="1"/>
    </row>
    <row r="8240" spans="1:11" hidden="1">
      <c r="A8240" s="1" t="s">
        <v>11660</v>
      </c>
      <c r="B8240" s="1" t="s">
        <v>778</v>
      </c>
      <c r="C8240" s="48" t="str">
        <f t="shared" si="256"/>
        <v>י יקנעם עילית</v>
      </c>
      <c r="D8240" s="1" t="s">
        <v>11711</v>
      </c>
      <c r="E8240" s="1"/>
      <c r="F8240" s="2">
        <v>4</v>
      </c>
      <c r="G8240" s="2">
        <f>INDEX(תוצאות_בחירות,MATCH(C8240,siot!$F$3:$F$1887,0),27)</f>
        <v>1</v>
      </c>
      <c r="H8240" s="2" t="b">
        <f t="shared" si="257"/>
        <v>0</v>
      </c>
      <c r="I8240" s="1" t="s">
        <v>2</v>
      </c>
      <c r="J8240" s="1" t="s">
        <v>11717</v>
      </c>
      <c r="K8240" s="1"/>
    </row>
    <row r="8241" spans="1:11" hidden="1">
      <c r="A8241" s="1" t="s">
        <v>11660</v>
      </c>
      <c r="B8241" s="1" t="s">
        <v>778</v>
      </c>
      <c r="C8241" s="48" t="str">
        <f t="shared" si="256"/>
        <v>י יקנעם עילית</v>
      </c>
      <c r="D8241" s="1" t="s">
        <v>11711</v>
      </c>
      <c r="E8241" s="1"/>
      <c r="F8241" s="2">
        <v>5</v>
      </c>
      <c r="G8241" s="2">
        <f>INDEX(תוצאות_בחירות,MATCH(C8241,siot!$F$3:$F$1887,0),27)</f>
        <v>1</v>
      </c>
      <c r="H8241" s="2" t="b">
        <f t="shared" si="257"/>
        <v>0</v>
      </c>
      <c r="I8241" s="1" t="s">
        <v>2</v>
      </c>
      <c r="J8241" s="1" t="s">
        <v>11716</v>
      </c>
      <c r="K8241" s="1"/>
    </row>
    <row r="8242" spans="1:11" hidden="1">
      <c r="A8242" s="1" t="s">
        <v>11660</v>
      </c>
      <c r="B8242" s="1" t="s">
        <v>778</v>
      </c>
      <c r="C8242" s="48" t="str">
        <f t="shared" si="256"/>
        <v>י יקנעם עילית</v>
      </c>
      <c r="D8242" s="1" t="s">
        <v>11711</v>
      </c>
      <c r="E8242" s="1"/>
      <c r="F8242" s="2">
        <v>6</v>
      </c>
      <c r="G8242" s="2">
        <f>INDEX(תוצאות_בחירות,MATCH(C8242,siot!$F$3:$F$1887,0),27)</f>
        <v>1</v>
      </c>
      <c r="H8242" s="2" t="b">
        <f t="shared" si="257"/>
        <v>0</v>
      </c>
      <c r="I8242" s="1" t="s">
        <v>2</v>
      </c>
      <c r="J8242" s="1" t="s">
        <v>11715</v>
      </c>
      <c r="K8242" s="1"/>
    </row>
    <row r="8243" spans="1:11" hidden="1">
      <c r="A8243" s="1" t="s">
        <v>11660</v>
      </c>
      <c r="B8243" s="1" t="s">
        <v>778</v>
      </c>
      <c r="C8243" s="48" t="str">
        <f t="shared" si="256"/>
        <v>י יקנעם עילית</v>
      </c>
      <c r="D8243" s="1" t="s">
        <v>11711</v>
      </c>
      <c r="E8243" s="1"/>
      <c r="F8243" s="2">
        <v>7</v>
      </c>
      <c r="G8243" s="2">
        <f>INDEX(תוצאות_בחירות,MATCH(C8243,siot!$F$3:$F$1887,0),27)</f>
        <v>1</v>
      </c>
      <c r="H8243" s="2" t="b">
        <f t="shared" si="257"/>
        <v>0</v>
      </c>
      <c r="I8243" s="1" t="s">
        <v>2</v>
      </c>
      <c r="J8243" s="1" t="s">
        <v>11714</v>
      </c>
      <c r="K8243" s="1"/>
    </row>
    <row r="8244" spans="1:11" hidden="1">
      <c r="A8244" s="1" t="s">
        <v>11660</v>
      </c>
      <c r="B8244" s="1" t="s">
        <v>778</v>
      </c>
      <c r="C8244" s="48" t="str">
        <f t="shared" si="256"/>
        <v>י יקנעם עילית</v>
      </c>
      <c r="D8244" s="1" t="s">
        <v>11711</v>
      </c>
      <c r="E8244" s="1"/>
      <c r="F8244" s="2">
        <v>8</v>
      </c>
      <c r="G8244" s="2">
        <f>INDEX(תוצאות_בחירות,MATCH(C8244,siot!$F$3:$F$1887,0),27)</f>
        <v>1</v>
      </c>
      <c r="H8244" s="2" t="b">
        <f t="shared" si="257"/>
        <v>0</v>
      </c>
      <c r="I8244" s="1" t="s">
        <v>2</v>
      </c>
      <c r="J8244" s="1" t="s">
        <v>11713</v>
      </c>
      <c r="K8244" s="1"/>
    </row>
    <row r="8245" spans="1:11" hidden="1">
      <c r="A8245" s="1" t="s">
        <v>11660</v>
      </c>
      <c r="B8245" s="1" t="s">
        <v>778</v>
      </c>
      <c r="C8245" s="48" t="str">
        <f t="shared" si="256"/>
        <v>י יקנעם עילית</v>
      </c>
      <c r="D8245" s="1" t="s">
        <v>11711</v>
      </c>
      <c r="E8245" s="1"/>
      <c r="F8245" s="2">
        <v>9</v>
      </c>
      <c r="G8245" s="2">
        <f>INDEX(תוצאות_בחירות,MATCH(C8245,siot!$F$3:$F$1887,0),27)</f>
        <v>1</v>
      </c>
      <c r="H8245" s="2" t="b">
        <f t="shared" si="257"/>
        <v>0</v>
      </c>
      <c r="I8245" s="1" t="s">
        <v>2</v>
      </c>
      <c r="J8245" s="1" t="s">
        <v>11712</v>
      </c>
      <c r="K8245" s="1"/>
    </row>
    <row r="8246" spans="1:11" hidden="1">
      <c r="A8246" s="1" t="s">
        <v>11660</v>
      </c>
      <c r="B8246" s="1" t="s">
        <v>778</v>
      </c>
      <c r="C8246" s="48" t="str">
        <f t="shared" si="256"/>
        <v>י יקנעם עילית</v>
      </c>
      <c r="D8246" s="1" t="s">
        <v>11711</v>
      </c>
      <c r="E8246" s="1"/>
      <c r="F8246" s="2">
        <v>10</v>
      </c>
      <c r="G8246" s="2">
        <f>INDEX(תוצאות_בחירות,MATCH(C8246,siot!$F$3:$F$1887,0),27)</f>
        <v>1</v>
      </c>
      <c r="H8246" s="2" t="b">
        <f t="shared" si="257"/>
        <v>0</v>
      </c>
      <c r="I8246" s="1" t="s">
        <v>2</v>
      </c>
      <c r="J8246" s="1" t="s">
        <v>11710</v>
      </c>
      <c r="K8246" s="1"/>
    </row>
    <row r="8247" spans="1:11" hidden="1">
      <c r="A8247" s="1" t="s">
        <v>11660</v>
      </c>
      <c r="B8247" s="1" t="s">
        <v>3</v>
      </c>
      <c r="C8247" s="48" t="str">
        <f t="shared" si="256"/>
        <v>ל יקנעם עילית</v>
      </c>
      <c r="D8247" s="1" t="s">
        <v>11697</v>
      </c>
      <c r="E8247" s="1" t="s">
        <v>3</v>
      </c>
      <c r="F8247" s="2" t="s">
        <v>19548</v>
      </c>
      <c r="G8247" s="2">
        <f>INDEX(תוצאות_בחירות,MATCH(C8247,siot!$F$3:$F$1887,0),27)</f>
        <v>3</v>
      </c>
      <c r="H8247" s="2" t="b">
        <f t="shared" si="257"/>
        <v>0</v>
      </c>
      <c r="I8247" s="1"/>
      <c r="J8247" s="1"/>
      <c r="K8247" s="1"/>
    </row>
    <row r="8248" spans="1:11">
      <c r="A8248" s="1" t="s">
        <v>11660</v>
      </c>
      <c r="B8248" s="1" t="s">
        <v>3</v>
      </c>
      <c r="C8248" s="48" t="str">
        <f t="shared" si="256"/>
        <v>ל יקנעם עילית</v>
      </c>
      <c r="D8248" s="1" t="s">
        <v>11697</v>
      </c>
      <c r="E8248" s="1"/>
      <c r="F8248" s="2">
        <v>1</v>
      </c>
      <c r="G8248" s="2">
        <f>INDEX(תוצאות_בחירות,MATCH(C8248,siot!$F$3:$F$1887,0),27)</f>
        <v>3</v>
      </c>
      <c r="H8248" s="2" t="b">
        <f t="shared" si="257"/>
        <v>1</v>
      </c>
      <c r="I8248" s="1" t="s">
        <v>2</v>
      </c>
      <c r="J8248" s="1" t="s">
        <v>11709</v>
      </c>
      <c r="K8248" s="1"/>
    </row>
    <row r="8249" spans="1:11">
      <c r="A8249" s="1" t="s">
        <v>11660</v>
      </c>
      <c r="B8249" s="1" t="s">
        <v>3</v>
      </c>
      <c r="C8249" s="48" t="str">
        <f t="shared" si="256"/>
        <v>ל יקנעם עילית</v>
      </c>
      <c r="D8249" s="1" t="s">
        <v>11697</v>
      </c>
      <c r="E8249" s="1"/>
      <c r="F8249" s="2">
        <v>2</v>
      </c>
      <c r="G8249" s="2">
        <f>INDEX(תוצאות_בחירות,MATCH(C8249,siot!$F$3:$F$1887,0),27)</f>
        <v>3</v>
      </c>
      <c r="H8249" s="2" t="b">
        <f t="shared" si="257"/>
        <v>1</v>
      </c>
      <c r="I8249" s="1" t="s">
        <v>2</v>
      </c>
      <c r="J8249" s="1" t="s">
        <v>11708</v>
      </c>
      <c r="K8249" s="1"/>
    </row>
    <row r="8250" spans="1:11">
      <c r="A8250" s="1" t="s">
        <v>11660</v>
      </c>
      <c r="B8250" s="1" t="s">
        <v>3</v>
      </c>
      <c r="C8250" s="48" t="str">
        <f t="shared" si="256"/>
        <v>ל יקנעם עילית</v>
      </c>
      <c r="D8250" s="1" t="s">
        <v>11697</v>
      </c>
      <c r="E8250" s="1"/>
      <c r="F8250" s="2">
        <v>3</v>
      </c>
      <c r="G8250" s="2">
        <f>INDEX(תוצאות_בחירות,MATCH(C8250,siot!$F$3:$F$1887,0),27)</f>
        <v>3</v>
      </c>
      <c r="H8250" s="2" t="b">
        <f t="shared" si="257"/>
        <v>1</v>
      </c>
      <c r="I8250" s="1" t="s">
        <v>2</v>
      </c>
      <c r="J8250" s="1" t="s">
        <v>11707</v>
      </c>
      <c r="K8250" s="1">
        <v>1</v>
      </c>
    </row>
    <row r="8251" spans="1:11" hidden="1">
      <c r="A8251" s="1" t="s">
        <v>11660</v>
      </c>
      <c r="B8251" s="1" t="s">
        <v>3</v>
      </c>
      <c r="C8251" s="48" t="str">
        <f t="shared" si="256"/>
        <v>ל יקנעם עילית</v>
      </c>
      <c r="D8251" s="1" t="s">
        <v>11697</v>
      </c>
      <c r="E8251" s="1"/>
      <c r="F8251" s="2">
        <v>4</v>
      </c>
      <c r="G8251" s="2">
        <f>INDEX(תוצאות_בחירות,MATCH(C8251,siot!$F$3:$F$1887,0),27)</f>
        <v>3</v>
      </c>
      <c r="H8251" s="2" t="b">
        <f t="shared" si="257"/>
        <v>0</v>
      </c>
      <c r="I8251" s="1" t="s">
        <v>2</v>
      </c>
      <c r="J8251" s="1" t="s">
        <v>11706</v>
      </c>
      <c r="K8251" s="1"/>
    </row>
    <row r="8252" spans="1:11" hidden="1">
      <c r="A8252" s="1" t="s">
        <v>11660</v>
      </c>
      <c r="B8252" s="1" t="s">
        <v>3</v>
      </c>
      <c r="C8252" s="48" t="str">
        <f t="shared" si="256"/>
        <v>ל יקנעם עילית</v>
      </c>
      <c r="D8252" s="1" t="s">
        <v>11697</v>
      </c>
      <c r="E8252" s="1"/>
      <c r="F8252" s="2">
        <v>5</v>
      </c>
      <c r="G8252" s="2">
        <f>INDEX(תוצאות_בחירות,MATCH(C8252,siot!$F$3:$F$1887,0),27)</f>
        <v>3</v>
      </c>
      <c r="H8252" s="2" t="b">
        <f t="shared" si="257"/>
        <v>0</v>
      </c>
      <c r="I8252" s="1" t="s">
        <v>2</v>
      </c>
      <c r="J8252" s="1" t="s">
        <v>11705</v>
      </c>
      <c r="K8252" s="1"/>
    </row>
    <row r="8253" spans="1:11" hidden="1">
      <c r="A8253" s="1" t="s">
        <v>11660</v>
      </c>
      <c r="B8253" s="1" t="s">
        <v>3</v>
      </c>
      <c r="C8253" s="48" t="str">
        <f t="shared" si="256"/>
        <v>ל יקנעם עילית</v>
      </c>
      <c r="D8253" s="1" t="s">
        <v>11697</v>
      </c>
      <c r="E8253" s="1"/>
      <c r="F8253" s="2">
        <v>6</v>
      </c>
      <c r="G8253" s="2">
        <f>INDEX(תוצאות_בחירות,MATCH(C8253,siot!$F$3:$F$1887,0),27)</f>
        <v>3</v>
      </c>
      <c r="H8253" s="2" t="b">
        <f t="shared" si="257"/>
        <v>0</v>
      </c>
      <c r="I8253" s="1" t="s">
        <v>2</v>
      </c>
      <c r="J8253" s="1" t="s">
        <v>11704</v>
      </c>
      <c r="K8253" s="1"/>
    </row>
    <row r="8254" spans="1:11" hidden="1">
      <c r="A8254" s="1" t="s">
        <v>11660</v>
      </c>
      <c r="B8254" s="1" t="s">
        <v>3</v>
      </c>
      <c r="C8254" s="48" t="str">
        <f t="shared" si="256"/>
        <v>ל יקנעם עילית</v>
      </c>
      <c r="D8254" s="1" t="s">
        <v>11697</v>
      </c>
      <c r="E8254" s="1"/>
      <c r="F8254" s="2">
        <v>7</v>
      </c>
      <c r="G8254" s="2">
        <f>INDEX(תוצאות_בחירות,MATCH(C8254,siot!$F$3:$F$1887,0),27)</f>
        <v>3</v>
      </c>
      <c r="H8254" s="2" t="b">
        <f t="shared" si="257"/>
        <v>0</v>
      </c>
      <c r="I8254" s="1" t="s">
        <v>2</v>
      </c>
      <c r="J8254" s="1" t="s">
        <v>11703</v>
      </c>
      <c r="K8254" s="1"/>
    </row>
    <row r="8255" spans="1:11" hidden="1">
      <c r="A8255" s="1" t="s">
        <v>11660</v>
      </c>
      <c r="B8255" s="1" t="s">
        <v>3</v>
      </c>
      <c r="C8255" s="48" t="str">
        <f t="shared" si="256"/>
        <v>ל יקנעם עילית</v>
      </c>
      <c r="D8255" s="1" t="s">
        <v>11697</v>
      </c>
      <c r="E8255" s="1"/>
      <c r="F8255" s="2">
        <v>8</v>
      </c>
      <c r="G8255" s="2">
        <f>INDEX(תוצאות_בחירות,MATCH(C8255,siot!$F$3:$F$1887,0),27)</f>
        <v>3</v>
      </c>
      <c r="H8255" s="2" t="b">
        <f t="shared" si="257"/>
        <v>0</v>
      </c>
      <c r="I8255" s="1" t="s">
        <v>2</v>
      </c>
      <c r="J8255" s="1" t="s">
        <v>11702</v>
      </c>
      <c r="K8255" s="1"/>
    </row>
    <row r="8256" spans="1:11" hidden="1">
      <c r="A8256" s="1" t="s">
        <v>11660</v>
      </c>
      <c r="B8256" s="1" t="s">
        <v>3</v>
      </c>
      <c r="C8256" s="48" t="str">
        <f t="shared" si="256"/>
        <v>ל יקנעם עילית</v>
      </c>
      <c r="D8256" s="1" t="s">
        <v>11697</v>
      </c>
      <c r="E8256" s="1"/>
      <c r="F8256" s="2">
        <v>9</v>
      </c>
      <c r="G8256" s="2">
        <f>INDEX(תוצאות_בחירות,MATCH(C8256,siot!$F$3:$F$1887,0),27)</f>
        <v>3</v>
      </c>
      <c r="H8256" s="2" t="b">
        <f t="shared" si="257"/>
        <v>0</v>
      </c>
      <c r="I8256" s="1" t="s">
        <v>2</v>
      </c>
      <c r="J8256" s="1" t="s">
        <v>11701</v>
      </c>
      <c r="K8256" s="1"/>
    </row>
    <row r="8257" spans="1:11" hidden="1">
      <c r="A8257" s="1" t="s">
        <v>11660</v>
      </c>
      <c r="B8257" s="1" t="s">
        <v>3</v>
      </c>
      <c r="C8257" s="48" t="str">
        <f t="shared" si="256"/>
        <v>ל יקנעם עילית</v>
      </c>
      <c r="D8257" s="1" t="s">
        <v>11697</v>
      </c>
      <c r="E8257" s="1"/>
      <c r="F8257" s="2">
        <v>10</v>
      </c>
      <c r="G8257" s="2">
        <f>INDEX(תוצאות_בחירות,MATCH(C8257,siot!$F$3:$F$1887,0),27)</f>
        <v>3</v>
      </c>
      <c r="H8257" s="2" t="b">
        <f t="shared" si="257"/>
        <v>0</v>
      </c>
      <c r="I8257" s="1" t="s">
        <v>2</v>
      </c>
      <c r="J8257" s="1" t="s">
        <v>11700</v>
      </c>
      <c r="K8257" s="1"/>
    </row>
    <row r="8258" spans="1:11" hidden="1">
      <c r="A8258" s="1" t="s">
        <v>11660</v>
      </c>
      <c r="B8258" s="1" t="s">
        <v>3</v>
      </c>
      <c r="C8258" s="48" t="str">
        <f t="shared" si="256"/>
        <v>ל יקנעם עילית</v>
      </c>
      <c r="D8258" s="1" t="s">
        <v>11697</v>
      </c>
      <c r="E8258" s="1"/>
      <c r="F8258" s="2">
        <v>11</v>
      </c>
      <c r="G8258" s="2">
        <f>INDEX(תוצאות_בחירות,MATCH(C8258,siot!$F$3:$F$1887,0),27)</f>
        <v>3</v>
      </c>
      <c r="H8258" s="2" t="b">
        <f t="shared" si="257"/>
        <v>0</v>
      </c>
      <c r="I8258" s="1" t="s">
        <v>2</v>
      </c>
      <c r="J8258" s="1" t="s">
        <v>11699</v>
      </c>
      <c r="K8258" s="1"/>
    </row>
    <row r="8259" spans="1:11" hidden="1">
      <c r="A8259" s="1" t="s">
        <v>11660</v>
      </c>
      <c r="B8259" s="1" t="s">
        <v>3</v>
      </c>
      <c r="C8259" s="48" t="str">
        <f t="shared" si="256"/>
        <v>ל יקנעם עילית</v>
      </c>
      <c r="D8259" s="1" t="s">
        <v>11697</v>
      </c>
      <c r="E8259" s="1"/>
      <c r="F8259" s="2">
        <v>12</v>
      </c>
      <c r="G8259" s="2">
        <f>INDEX(תוצאות_בחירות,MATCH(C8259,siot!$F$3:$F$1887,0),27)</f>
        <v>3</v>
      </c>
      <c r="H8259" s="2" t="b">
        <f t="shared" si="257"/>
        <v>0</v>
      </c>
      <c r="I8259" s="1" t="s">
        <v>2</v>
      </c>
      <c r="J8259" s="1" t="s">
        <v>11698</v>
      </c>
      <c r="K8259" s="1"/>
    </row>
    <row r="8260" spans="1:11" hidden="1">
      <c r="A8260" s="1" t="s">
        <v>11660</v>
      </c>
      <c r="B8260" s="1" t="s">
        <v>3</v>
      </c>
      <c r="C8260" s="48" t="str">
        <f t="shared" ref="C8260:C8323" si="258">B8260&amp;" "&amp;A8260</f>
        <v>ל יקנעם עילית</v>
      </c>
      <c r="D8260" s="1" t="s">
        <v>11697</v>
      </c>
      <c r="E8260" s="1"/>
      <c r="F8260" s="2">
        <v>13</v>
      </c>
      <c r="G8260" s="2">
        <f>INDEX(תוצאות_בחירות,MATCH(C8260,siot!$F$3:$F$1887,0),27)</f>
        <v>3</v>
      </c>
      <c r="H8260" s="2" t="b">
        <f t="shared" ref="H8260:H8323" si="259">IF(OR(F8260&lt;G8260,G8260=F8260),TRUE,FALSE)</f>
        <v>0</v>
      </c>
      <c r="I8260" s="1" t="s">
        <v>2</v>
      </c>
      <c r="J8260" s="1" t="s">
        <v>11696</v>
      </c>
      <c r="K8260" s="1"/>
    </row>
    <row r="8261" spans="1:11" hidden="1">
      <c r="A8261" s="1" t="s">
        <v>11660</v>
      </c>
      <c r="B8261" s="1" t="s">
        <v>2072</v>
      </c>
      <c r="C8261" s="48" t="str">
        <f t="shared" si="258"/>
        <v>מ יקנעם עילית</v>
      </c>
      <c r="D8261" s="1" t="s">
        <v>11687</v>
      </c>
      <c r="E8261" s="1" t="s">
        <v>3</v>
      </c>
      <c r="F8261" s="2" t="s">
        <v>19548</v>
      </c>
      <c r="G8261" s="2">
        <f>INDEX(תוצאות_בחירות,MATCH(C8261,siot!$F$3:$F$1887,0),27)</f>
        <v>1</v>
      </c>
      <c r="H8261" s="2" t="b">
        <f t="shared" si="259"/>
        <v>0</v>
      </c>
      <c r="I8261" s="1"/>
      <c r="J8261" s="1"/>
      <c r="K8261" s="1"/>
    </row>
    <row r="8262" spans="1:11">
      <c r="A8262" s="1" t="s">
        <v>11660</v>
      </c>
      <c r="B8262" s="1" t="s">
        <v>2072</v>
      </c>
      <c r="C8262" s="48" t="str">
        <f t="shared" si="258"/>
        <v>מ יקנעם עילית</v>
      </c>
      <c r="D8262" s="1" t="s">
        <v>11687</v>
      </c>
      <c r="E8262" s="1"/>
      <c r="F8262" s="2">
        <v>1</v>
      </c>
      <c r="G8262" s="2">
        <f>INDEX(תוצאות_בחירות,MATCH(C8262,siot!$F$3:$F$1887,0),27)</f>
        <v>1</v>
      </c>
      <c r="H8262" s="2" t="b">
        <f t="shared" si="259"/>
        <v>1</v>
      </c>
      <c r="I8262" s="1" t="s">
        <v>2</v>
      </c>
      <c r="J8262" s="1" t="s">
        <v>11695</v>
      </c>
      <c r="K8262" s="1"/>
    </row>
    <row r="8263" spans="1:11" hidden="1">
      <c r="A8263" s="1" t="s">
        <v>11660</v>
      </c>
      <c r="B8263" s="1" t="s">
        <v>2072</v>
      </c>
      <c r="C8263" s="48" t="str">
        <f t="shared" si="258"/>
        <v>מ יקנעם עילית</v>
      </c>
      <c r="D8263" s="1" t="s">
        <v>11687</v>
      </c>
      <c r="E8263" s="1"/>
      <c r="F8263" s="2">
        <v>2</v>
      </c>
      <c r="G8263" s="2">
        <f>INDEX(תוצאות_בחירות,MATCH(C8263,siot!$F$3:$F$1887,0),27)</f>
        <v>1</v>
      </c>
      <c r="H8263" s="2" t="b">
        <f t="shared" si="259"/>
        <v>0</v>
      </c>
      <c r="I8263" s="1" t="s">
        <v>2</v>
      </c>
      <c r="J8263" s="1" t="s">
        <v>11694</v>
      </c>
      <c r="K8263" s="1"/>
    </row>
    <row r="8264" spans="1:11" hidden="1">
      <c r="A8264" s="1" t="s">
        <v>11660</v>
      </c>
      <c r="B8264" s="1" t="s">
        <v>2072</v>
      </c>
      <c r="C8264" s="48" t="str">
        <f t="shared" si="258"/>
        <v>מ יקנעם עילית</v>
      </c>
      <c r="D8264" s="1" t="s">
        <v>11687</v>
      </c>
      <c r="E8264" s="1"/>
      <c r="F8264" s="2">
        <v>3</v>
      </c>
      <c r="G8264" s="2">
        <f>INDEX(תוצאות_בחירות,MATCH(C8264,siot!$F$3:$F$1887,0),27)</f>
        <v>1</v>
      </c>
      <c r="H8264" s="2" t="b">
        <f t="shared" si="259"/>
        <v>0</v>
      </c>
      <c r="I8264" s="1" t="s">
        <v>2</v>
      </c>
      <c r="J8264" s="1" t="s">
        <v>11693</v>
      </c>
      <c r="K8264" s="1"/>
    </row>
    <row r="8265" spans="1:11" hidden="1">
      <c r="A8265" s="1" t="s">
        <v>11660</v>
      </c>
      <c r="B8265" s="1" t="s">
        <v>2072</v>
      </c>
      <c r="C8265" s="48" t="str">
        <f t="shared" si="258"/>
        <v>מ יקנעם עילית</v>
      </c>
      <c r="D8265" s="1" t="s">
        <v>11687</v>
      </c>
      <c r="E8265" s="1"/>
      <c r="F8265" s="2">
        <v>4</v>
      </c>
      <c r="G8265" s="2">
        <f>INDEX(תוצאות_בחירות,MATCH(C8265,siot!$F$3:$F$1887,0),27)</f>
        <v>1</v>
      </c>
      <c r="H8265" s="2" t="b">
        <f t="shared" si="259"/>
        <v>0</v>
      </c>
      <c r="I8265" s="1" t="s">
        <v>2</v>
      </c>
      <c r="J8265" s="1" t="s">
        <v>11692</v>
      </c>
      <c r="K8265" s="1"/>
    </row>
    <row r="8266" spans="1:11" hidden="1">
      <c r="A8266" s="1" t="s">
        <v>11660</v>
      </c>
      <c r="B8266" s="1" t="s">
        <v>2072</v>
      </c>
      <c r="C8266" s="48" t="str">
        <f t="shared" si="258"/>
        <v>מ יקנעם עילית</v>
      </c>
      <c r="D8266" s="1" t="s">
        <v>11687</v>
      </c>
      <c r="E8266" s="1"/>
      <c r="F8266" s="2">
        <v>5</v>
      </c>
      <c r="G8266" s="2">
        <f>INDEX(תוצאות_בחירות,MATCH(C8266,siot!$F$3:$F$1887,0),27)</f>
        <v>1</v>
      </c>
      <c r="H8266" s="2" t="b">
        <f t="shared" si="259"/>
        <v>0</v>
      </c>
      <c r="I8266" s="1" t="s">
        <v>2</v>
      </c>
      <c r="J8266" s="1" t="s">
        <v>11691</v>
      </c>
      <c r="K8266" s="1"/>
    </row>
    <row r="8267" spans="1:11" hidden="1">
      <c r="A8267" s="1" t="s">
        <v>11660</v>
      </c>
      <c r="B8267" s="1" t="s">
        <v>2072</v>
      </c>
      <c r="C8267" s="48" t="str">
        <f t="shared" si="258"/>
        <v>מ יקנעם עילית</v>
      </c>
      <c r="D8267" s="1" t="s">
        <v>11687</v>
      </c>
      <c r="E8267" s="1"/>
      <c r="F8267" s="2">
        <v>6</v>
      </c>
      <c r="G8267" s="2">
        <f>INDEX(תוצאות_בחירות,MATCH(C8267,siot!$F$3:$F$1887,0),27)</f>
        <v>1</v>
      </c>
      <c r="H8267" s="2" t="b">
        <f t="shared" si="259"/>
        <v>0</v>
      </c>
      <c r="I8267" s="1" t="s">
        <v>2</v>
      </c>
      <c r="J8267" s="1" t="s">
        <v>11690</v>
      </c>
      <c r="K8267" s="1"/>
    </row>
    <row r="8268" spans="1:11" hidden="1">
      <c r="A8268" s="1" t="s">
        <v>11660</v>
      </c>
      <c r="B8268" s="1" t="s">
        <v>2072</v>
      </c>
      <c r="C8268" s="48" t="str">
        <f t="shared" si="258"/>
        <v>מ יקנעם עילית</v>
      </c>
      <c r="D8268" s="1" t="s">
        <v>11687</v>
      </c>
      <c r="E8268" s="1"/>
      <c r="F8268" s="2">
        <v>7</v>
      </c>
      <c r="G8268" s="2">
        <f>INDEX(תוצאות_בחירות,MATCH(C8268,siot!$F$3:$F$1887,0),27)</f>
        <v>1</v>
      </c>
      <c r="H8268" s="2" t="b">
        <f t="shared" si="259"/>
        <v>0</v>
      </c>
      <c r="I8268" s="1" t="s">
        <v>2</v>
      </c>
      <c r="J8268" s="1" t="s">
        <v>11689</v>
      </c>
      <c r="K8268" s="1"/>
    </row>
    <row r="8269" spans="1:11" hidden="1">
      <c r="A8269" s="1" t="s">
        <v>11660</v>
      </c>
      <c r="B8269" s="1" t="s">
        <v>2072</v>
      </c>
      <c r="C8269" s="48" t="str">
        <f t="shared" si="258"/>
        <v>מ יקנעם עילית</v>
      </c>
      <c r="D8269" s="1" t="s">
        <v>11687</v>
      </c>
      <c r="E8269" s="1"/>
      <c r="F8269" s="2">
        <v>8</v>
      </c>
      <c r="G8269" s="2">
        <f>INDEX(תוצאות_בחירות,MATCH(C8269,siot!$F$3:$F$1887,0),27)</f>
        <v>1</v>
      </c>
      <c r="H8269" s="2" t="b">
        <f t="shared" si="259"/>
        <v>0</v>
      </c>
      <c r="I8269" s="1" t="s">
        <v>2</v>
      </c>
      <c r="J8269" s="1" t="s">
        <v>11688</v>
      </c>
      <c r="K8269" s="1"/>
    </row>
    <row r="8270" spans="1:11" hidden="1">
      <c r="A8270" s="1" t="s">
        <v>11660</v>
      </c>
      <c r="B8270" s="1" t="s">
        <v>2072</v>
      </c>
      <c r="C8270" s="48" t="str">
        <f t="shared" si="258"/>
        <v>מ יקנעם עילית</v>
      </c>
      <c r="D8270" s="1" t="s">
        <v>11687</v>
      </c>
      <c r="E8270" s="1"/>
      <c r="F8270" s="2">
        <v>9</v>
      </c>
      <c r="G8270" s="2">
        <f>INDEX(תוצאות_בחירות,MATCH(C8270,siot!$F$3:$F$1887,0),27)</f>
        <v>1</v>
      </c>
      <c r="H8270" s="2" t="b">
        <f t="shared" si="259"/>
        <v>0</v>
      </c>
      <c r="I8270" s="1" t="s">
        <v>2</v>
      </c>
      <c r="J8270" s="1" t="s">
        <v>11686</v>
      </c>
      <c r="K8270" s="1"/>
    </row>
    <row r="8271" spans="1:11" hidden="1">
      <c r="A8271" s="1" t="s">
        <v>11660</v>
      </c>
      <c r="B8271" s="1" t="s">
        <v>108</v>
      </c>
      <c r="C8271" s="48" t="str">
        <f t="shared" si="258"/>
        <v>פה יקנעם עילית</v>
      </c>
      <c r="D8271" s="1" t="s">
        <v>11675</v>
      </c>
      <c r="E8271" s="1" t="s">
        <v>18</v>
      </c>
      <c r="F8271" s="2" t="s">
        <v>19548</v>
      </c>
      <c r="G8271" s="2">
        <f>INDEX(תוצאות_בחירות,MATCH(C8271,siot!$F$3:$F$1887,0),27)</f>
        <v>1</v>
      </c>
      <c r="H8271" s="2" t="b">
        <f t="shared" si="259"/>
        <v>0</v>
      </c>
      <c r="I8271" s="1"/>
      <c r="J8271" s="1"/>
      <c r="K8271" s="1"/>
    </row>
    <row r="8272" spans="1:11">
      <c r="A8272" s="1" t="s">
        <v>11660</v>
      </c>
      <c r="B8272" s="1" t="s">
        <v>108</v>
      </c>
      <c r="C8272" s="48" t="str">
        <f t="shared" si="258"/>
        <v>פה יקנעם עילית</v>
      </c>
      <c r="D8272" s="1" t="s">
        <v>11675</v>
      </c>
      <c r="E8272" s="1" t="s">
        <v>17</v>
      </c>
      <c r="F8272" s="2">
        <v>1</v>
      </c>
      <c r="G8272" s="2">
        <f>INDEX(תוצאות_בחירות,MATCH(C8272,siot!$F$3:$F$1887,0),27)</f>
        <v>1</v>
      </c>
      <c r="H8272" s="2" t="b">
        <f t="shared" si="259"/>
        <v>1</v>
      </c>
      <c r="I8272" s="1" t="s">
        <v>2</v>
      </c>
      <c r="J8272" s="1" t="s">
        <v>11685</v>
      </c>
      <c r="K8272" s="1"/>
    </row>
    <row r="8273" spans="1:11" hidden="1">
      <c r="A8273" s="1" t="s">
        <v>11660</v>
      </c>
      <c r="B8273" s="1" t="s">
        <v>108</v>
      </c>
      <c r="C8273" s="48" t="str">
        <f t="shared" si="258"/>
        <v>פה יקנעם עילית</v>
      </c>
      <c r="D8273" s="1" t="s">
        <v>11675</v>
      </c>
      <c r="E8273" s="1"/>
      <c r="F8273" s="2">
        <v>2</v>
      </c>
      <c r="G8273" s="2">
        <f>INDEX(תוצאות_בחירות,MATCH(C8273,siot!$F$3:$F$1887,0),27)</f>
        <v>1</v>
      </c>
      <c r="H8273" s="2" t="b">
        <f t="shared" si="259"/>
        <v>0</v>
      </c>
      <c r="I8273" s="1" t="s">
        <v>2</v>
      </c>
      <c r="J8273" s="1" t="s">
        <v>11684</v>
      </c>
      <c r="K8273" s="1"/>
    </row>
    <row r="8274" spans="1:11" hidden="1">
      <c r="A8274" s="1" t="s">
        <v>11660</v>
      </c>
      <c r="B8274" s="1" t="s">
        <v>108</v>
      </c>
      <c r="C8274" s="48" t="str">
        <f t="shared" si="258"/>
        <v>פה יקנעם עילית</v>
      </c>
      <c r="D8274" s="1" t="s">
        <v>11675</v>
      </c>
      <c r="E8274" s="1"/>
      <c r="F8274" s="2">
        <v>3</v>
      </c>
      <c r="G8274" s="2">
        <f>INDEX(תוצאות_בחירות,MATCH(C8274,siot!$F$3:$F$1887,0),27)</f>
        <v>1</v>
      </c>
      <c r="H8274" s="2" t="b">
        <f t="shared" si="259"/>
        <v>0</v>
      </c>
      <c r="I8274" s="1" t="s">
        <v>2</v>
      </c>
      <c r="J8274" s="1" t="s">
        <v>11683</v>
      </c>
      <c r="K8274" s="1"/>
    </row>
    <row r="8275" spans="1:11" hidden="1">
      <c r="A8275" s="1" t="s">
        <v>11660</v>
      </c>
      <c r="B8275" s="1" t="s">
        <v>108</v>
      </c>
      <c r="C8275" s="48" t="str">
        <f t="shared" si="258"/>
        <v>פה יקנעם עילית</v>
      </c>
      <c r="D8275" s="1" t="s">
        <v>11675</v>
      </c>
      <c r="E8275" s="1"/>
      <c r="F8275" s="2">
        <v>4</v>
      </c>
      <c r="G8275" s="2">
        <f>INDEX(תוצאות_בחירות,MATCH(C8275,siot!$F$3:$F$1887,0),27)</f>
        <v>1</v>
      </c>
      <c r="H8275" s="2" t="b">
        <f t="shared" si="259"/>
        <v>0</v>
      </c>
      <c r="I8275" s="1" t="s">
        <v>2</v>
      </c>
      <c r="J8275" s="1" t="s">
        <v>11682</v>
      </c>
      <c r="K8275" s="1"/>
    </row>
    <row r="8276" spans="1:11" hidden="1">
      <c r="A8276" s="1" t="s">
        <v>11660</v>
      </c>
      <c r="B8276" s="1" t="s">
        <v>108</v>
      </c>
      <c r="C8276" s="48" t="str">
        <f t="shared" si="258"/>
        <v>פה יקנעם עילית</v>
      </c>
      <c r="D8276" s="1" t="s">
        <v>11675</v>
      </c>
      <c r="E8276" s="1"/>
      <c r="F8276" s="2">
        <v>5</v>
      </c>
      <c r="G8276" s="2">
        <f>INDEX(תוצאות_בחירות,MATCH(C8276,siot!$F$3:$F$1887,0),27)</f>
        <v>1</v>
      </c>
      <c r="H8276" s="2" t="b">
        <f t="shared" si="259"/>
        <v>0</v>
      </c>
      <c r="I8276" s="1" t="s">
        <v>2</v>
      </c>
      <c r="J8276" s="1" t="s">
        <v>11681</v>
      </c>
      <c r="K8276" s="1"/>
    </row>
    <row r="8277" spans="1:11" hidden="1">
      <c r="A8277" s="1" t="s">
        <v>11660</v>
      </c>
      <c r="B8277" s="1" t="s">
        <v>108</v>
      </c>
      <c r="C8277" s="48" t="str">
        <f t="shared" si="258"/>
        <v>פה יקנעם עילית</v>
      </c>
      <c r="D8277" s="1" t="s">
        <v>11675</v>
      </c>
      <c r="E8277" s="1"/>
      <c r="F8277" s="2">
        <v>6</v>
      </c>
      <c r="G8277" s="2">
        <f>INDEX(תוצאות_בחירות,MATCH(C8277,siot!$F$3:$F$1887,0),27)</f>
        <v>1</v>
      </c>
      <c r="H8277" s="2" t="b">
        <f t="shared" si="259"/>
        <v>0</v>
      </c>
      <c r="I8277" s="1" t="s">
        <v>2</v>
      </c>
      <c r="J8277" s="1" t="s">
        <v>11680</v>
      </c>
      <c r="K8277" s="1"/>
    </row>
    <row r="8278" spans="1:11" hidden="1">
      <c r="A8278" s="1" t="s">
        <v>11660</v>
      </c>
      <c r="B8278" s="1" t="s">
        <v>108</v>
      </c>
      <c r="C8278" s="48" t="str">
        <f t="shared" si="258"/>
        <v>פה יקנעם עילית</v>
      </c>
      <c r="D8278" s="1" t="s">
        <v>11675</v>
      </c>
      <c r="E8278" s="1"/>
      <c r="F8278" s="2">
        <v>7</v>
      </c>
      <c r="G8278" s="2">
        <f>INDEX(תוצאות_בחירות,MATCH(C8278,siot!$F$3:$F$1887,0),27)</f>
        <v>1</v>
      </c>
      <c r="H8278" s="2" t="b">
        <f t="shared" si="259"/>
        <v>0</v>
      </c>
      <c r="I8278" s="1" t="s">
        <v>2</v>
      </c>
      <c r="J8278" s="1" t="s">
        <v>11679</v>
      </c>
      <c r="K8278" s="1"/>
    </row>
    <row r="8279" spans="1:11" hidden="1">
      <c r="A8279" s="1" t="s">
        <v>11660</v>
      </c>
      <c r="B8279" s="1" t="s">
        <v>108</v>
      </c>
      <c r="C8279" s="48" t="str">
        <f t="shared" si="258"/>
        <v>פה יקנעם עילית</v>
      </c>
      <c r="D8279" s="1" t="s">
        <v>11675</v>
      </c>
      <c r="E8279" s="1"/>
      <c r="F8279" s="2">
        <v>8</v>
      </c>
      <c r="G8279" s="2">
        <f>INDEX(תוצאות_בחירות,MATCH(C8279,siot!$F$3:$F$1887,0),27)</f>
        <v>1</v>
      </c>
      <c r="H8279" s="2" t="b">
        <f t="shared" si="259"/>
        <v>0</v>
      </c>
      <c r="I8279" s="1" t="s">
        <v>2</v>
      </c>
      <c r="J8279" s="1" t="s">
        <v>11678</v>
      </c>
      <c r="K8279" s="1"/>
    </row>
    <row r="8280" spans="1:11" hidden="1">
      <c r="A8280" s="1" t="s">
        <v>11660</v>
      </c>
      <c r="B8280" s="1" t="s">
        <v>108</v>
      </c>
      <c r="C8280" s="48" t="str">
        <f t="shared" si="258"/>
        <v>פה יקנעם עילית</v>
      </c>
      <c r="D8280" s="1" t="s">
        <v>11675</v>
      </c>
      <c r="E8280" s="1"/>
      <c r="F8280" s="2">
        <v>9</v>
      </c>
      <c r="G8280" s="2">
        <f>INDEX(תוצאות_בחירות,MATCH(C8280,siot!$F$3:$F$1887,0),27)</f>
        <v>1</v>
      </c>
      <c r="H8280" s="2" t="b">
        <f t="shared" si="259"/>
        <v>0</v>
      </c>
      <c r="I8280" s="1" t="s">
        <v>2</v>
      </c>
      <c r="J8280" s="1" t="s">
        <v>11677</v>
      </c>
      <c r="K8280" s="1"/>
    </row>
    <row r="8281" spans="1:11" hidden="1">
      <c r="A8281" s="1" t="s">
        <v>11660</v>
      </c>
      <c r="B8281" s="1" t="s">
        <v>108</v>
      </c>
      <c r="C8281" s="48" t="str">
        <f t="shared" si="258"/>
        <v>פה יקנעם עילית</v>
      </c>
      <c r="D8281" s="1" t="s">
        <v>11675</v>
      </c>
      <c r="E8281" s="1"/>
      <c r="F8281" s="2">
        <v>10</v>
      </c>
      <c r="G8281" s="2">
        <f>INDEX(תוצאות_בחירות,MATCH(C8281,siot!$F$3:$F$1887,0),27)</f>
        <v>1</v>
      </c>
      <c r="H8281" s="2" t="b">
        <f t="shared" si="259"/>
        <v>0</v>
      </c>
      <c r="I8281" s="1" t="s">
        <v>2</v>
      </c>
      <c r="J8281" s="1" t="s">
        <v>11676</v>
      </c>
      <c r="K8281" s="1"/>
    </row>
    <row r="8282" spans="1:11" hidden="1">
      <c r="A8282" s="1" t="s">
        <v>11660</v>
      </c>
      <c r="B8282" s="1" t="s">
        <v>108</v>
      </c>
      <c r="C8282" s="48" t="str">
        <f t="shared" si="258"/>
        <v>פה יקנעם עילית</v>
      </c>
      <c r="D8282" s="1" t="s">
        <v>11675</v>
      </c>
      <c r="E8282" s="1"/>
      <c r="F8282" s="2">
        <v>11</v>
      </c>
      <c r="G8282" s="2">
        <f>INDEX(תוצאות_בחירות,MATCH(C8282,siot!$F$3:$F$1887,0),27)</f>
        <v>1</v>
      </c>
      <c r="H8282" s="2" t="b">
        <f t="shared" si="259"/>
        <v>0</v>
      </c>
      <c r="I8282" s="1" t="s">
        <v>2</v>
      </c>
      <c r="J8282" s="1" t="s">
        <v>11674</v>
      </c>
      <c r="K8282" s="1"/>
    </row>
    <row r="8283" spans="1:11" hidden="1">
      <c r="A8283" s="1" t="s">
        <v>11660</v>
      </c>
      <c r="B8283" s="1" t="s">
        <v>295</v>
      </c>
      <c r="C8283" s="48" t="str">
        <f t="shared" si="258"/>
        <v>צ יקנעם עילית</v>
      </c>
      <c r="D8283" s="1" t="s">
        <v>11667</v>
      </c>
      <c r="E8283" s="1" t="s">
        <v>3</v>
      </c>
      <c r="F8283" s="2" t="s">
        <v>19548</v>
      </c>
      <c r="G8283" s="2">
        <f>INDEX(תוצאות_בחירות,MATCH(C8283,siot!$F$3:$F$1887,0),27)</f>
        <v>2</v>
      </c>
      <c r="H8283" s="2" t="b">
        <f t="shared" si="259"/>
        <v>0</v>
      </c>
      <c r="I8283" s="1"/>
      <c r="J8283" s="1"/>
      <c r="K8283" s="1"/>
    </row>
    <row r="8284" spans="1:11">
      <c r="A8284" s="1" t="s">
        <v>11660</v>
      </c>
      <c r="B8284" s="1" t="s">
        <v>295</v>
      </c>
      <c r="C8284" s="48" t="str">
        <f t="shared" si="258"/>
        <v>צ יקנעם עילית</v>
      </c>
      <c r="D8284" s="1" t="s">
        <v>11667</v>
      </c>
      <c r="E8284" s="1"/>
      <c r="F8284" s="2">
        <v>1</v>
      </c>
      <c r="G8284" s="2">
        <f>INDEX(תוצאות_בחירות,MATCH(C8284,siot!$F$3:$F$1887,0),27)</f>
        <v>2</v>
      </c>
      <c r="H8284" s="2" t="b">
        <f t="shared" si="259"/>
        <v>1</v>
      </c>
      <c r="I8284" s="1" t="s">
        <v>2</v>
      </c>
      <c r="J8284" s="1" t="s">
        <v>11673</v>
      </c>
      <c r="K8284" s="1"/>
    </row>
    <row r="8285" spans="1:11">
      <c r="A8285" s="1" t="s">
        <v>11660</v>
      </c>
      <c r="B8285" s="1" t="s">
        <v>295</v>
      </c>
      <c r="C8285" s="48" t="str">
        <f t="shared" si="258"/>
        <v>צ יקנעם עילית</v>
      </c>
      <c r="D8285" s="1" t="s">
        <v>11667</v>
      </c>
      <c r="E8285" s="1"/>
      <c r="F8285" s="2">
        <v>2</v>
      </c>
      <c r="G8285" s="2">
        <f>INDEX(תוצאות_בחירות,MATCH(C8285,siot!$F$3:$F$1887,0),27)</f>
        <v>2</v>
      </c>
      <c r="H8285" s="2" t="b">
        <f t="shared" si="259"/>
        <v>1</v>
      </c>
      <c r="I8285" s="1" t="s">
        <v>2</v>
      </c>
      <c r="J8285" s="1" t="s">
        <v>11672</v>
      </c>
      <c r="K8285" s="1"/>
    </row>
    <row r="8286" spans="1:11" hidden="1">
      <c r="A8286" s="1" t="s">
        <v>11660</v>
      </c>
      <c r="B8286" s="1" t="s">
        <v>295</v>
      </c>
      <c r="C8286" s="48" t="str">
        <f t="shared" si="258"/>
        <v>צ יקנעם עילית</v>
      </c>
      <c r="D8286" s="1" t="s">
        <v>11667</v>
      </c>
      <c r="E8286" s="1"/>
      <c r="F8286" s="2">
        <v>3</v>
      </c>
      <c r="G8286" s="2">
        <f>INDEX(תוצאות_בחירות,MATCH(C8286,siot!$F$3:$F$1887,0),27)</f>
        <v>2</v>
      </c>
      <c r="H8286" s="2" t="b">
        <f t="shared" si="259"/>
        <v>0</v>
      </c>
      <c r="I8286" s="1" t="s">
        <v>2</v>
      </c>
      <c r="J8286" s="1" t="s">
        <v>11671</v>
      </c>
      <c r="K8286" s="1"/>
    </row>
    <row r="8287" spans="1:11" hidden="1">
      <c r="A8287" s="1" t="s">
        <v>11660</v>
      </c>
      <c r="B8287" s="1" t="s">
        <v>295</v>
      </c>
      <c r="C8287" s="48" t="str">
        <f t="shared" si="258"/>
        <v>צ יקנעם עילית</v>
      </c>
      <c r="D8287" s="1" t="s">
        <v>11667</v>
      </c>
      <c r="E8287" s="1"/>
      <c r="F8287" s="2">
        <v>4</v>
      </c>
      <c r="G8287" s="2">
        <f>INDEX(תוצאות_בחירות,MATCH(C8287,siot!$F$3:$F$1887,0),27)</f>
        <v>2</v>
      </c>
      <c r="H8287" s="2" t="b">
        <f t="shared" si="259"/>
        <v>0</v>
      </c>
      <c r="I8287" s="1" t="s">
        <v>2</v>
      </c>
      <c r="J8287" s="1" t="s">
        <v>11670</v>
      </c>
      <c r="K8287" s="1"/>
    </row>
    <row r="8288" spans="1:11" hidden="1">
      <c r="A8288" s="1" t="s">
        <v>11660</v>
      </c>
      <c r="B8288" s="1" t="s">
        <v>295</v>
      </c>
      <c r="C8288" s="48" t="str">
        <f t="shared" si="258"/>
        <v>צ יקנעם עילית</v>
      </c>
      <c r="D8288" s="1" t="s">
        <v>11667</v>
      </c>
      <c r="E8288" s="1"/>
      <c r="F8288" s="2">
        <v>5</v>
      </c>
      <c r="G8288" s="2">
        <f>INDEX(תוצאות_בחירות,MATCH(C8288,siot!$F$3:$F$1887,0),27)</f>
        <v>2</v>
      </c>
      <c r="H8288" s="2" t="b">
        <f t="shared" si="259"/>
        <v>0</v>
      </c>
      <c r="I8288" s="1" t="s">
        <v>2</v>
      </c>
      <c r="J8288" s="1" t="s">
        <v>11669</v>
      </c>
      <c r="K8288" s="1"/>
    </row>
    <row r="8289" spans="1:11" hidden="1">
      <c r="A8289" s="1" t="s">
        <v>11660</v>
      </c>
      <c r="B8289" s="1" t="s">
        <v>295</v>
      </c>
      <c r="C8289" s="48" t="str">
        <f t="shared" si="258"/>
        <v>צ יקנעם עילית</v>
      </c>
      <c r="D8289" s="1" t="s">
        <v>11667</v>
      </c>
      <c r="E8289" s="1"/>
      <c r="F8289" s="2">
        <v>6</v>
      </c>
      <c r="G8289" s="2">
        <f>INDEX(תוצאות_בחירות,MATCH(C8289,siot!$F$3:$F$1887,0),27)</f>
        <v>2</v>
      </c>
      <c r="H8289" s="2" t="b">
        <f t="shared" si="259"/>
        <v>0</v>
      </c>
      <c r="I8289" s="1" t="s">
        <v>2</v>
      </c>
      <c r="J8289" s="1" t="s">
        <v>11668</v>
      </c>
      <c r="K8289" s="1"/>
    </row>
    <row r="8290" spans="1:11" hidden="1">
      <c r="A8290" s="1" t="s">
        <v>11660</v>
      </c>
      <c r="B8290" s="1" t="s">
        <v>295</v>
      </c>
      <c r="C8290" s="48" t="str">
        <f t="shared" si="258"/>
        <v>צ יקנעם עילית</v>
      </c>
      <c r="D8290" s="1" t="s">
        <v>11667</v>
      </c>
      <c r="E8290" s="1"/>
      <c r="F8290" s="2">
        <v>7</v>
      </c>
      <c r="G8290" s="2">
        <f>INDEX(תוצאות_בחירות,MATCH(C8290,siot!$F$3:$F$1887,0),27)</f>
        <v>2</v>
      </c>
      <c r="H8290" s="2" t="b">
        <f t="shared" si="259"/>
        <v>0</v>
      </c>
      <c r="I8290" s="1" t="s">
        <v>2</v>
      </c>
      <c r="J8290" s="1" t="s">
        <v>11666</v>
      </c>
      <c r="K8290" s="1"/>
    </row>
    <row r="8291" spans="1:11" hidden="1">
      <c r="A8291" s="1" t="s">
        <v>11660</v>
      </c>
      <c r="B8291" s="1" t="s">
        <v>963</v>
      </c>
      <c r="C8291" s="48" t="str">
        <f t="shared" si="258"/>
        <v>שס יקנעם עילית</v>
      </c>
      <c r="D8291" s="1" t="s">
        <v>962</v>
      </c>
      <c r="E8291" s="1" t="s">
        <v>3</v>
      </c>
      <c r="F8291" s="2" t="s">
        <v>19548</v>
      </c>
      <c r="G8291" s="2">
        <f>INDEX(תוצאות_בחירות,MATCH(C8291,siot!$F$3:$F$1887,0),27)</f>
        <v>0</v>
      </c>
      <c r="H8291" s="2" t="b">
        <f t="shared" si="259"/>
        <v>0</v>
      </c>
      <c r="I8291" s="1"/>
      <c r="J8291" s="1"/>
      <c r="K8291" s="1"/>
    </row>
    <row r="8292" spans="1:11" hidden="1">
      <c r="A8292" s="1" t="s">
        <v>11660</v>
      </c>
      <c r="B8292" s="1" t="s">
        <v>963</v>
      </c>
      <c r="C8292" s="48" t="str">
        <f t="shared" si="258"/>
        <v>שס יקנעם עילית</v>
      </c>
      <c r="D8292" s="1" t="s">
        <v>962</v>
      </c>
      <c r="E8292" s="1"/>
      <c r="F8292" s="2">
        <v>1</v>
      </c>
      <c r="G8292" s="2">
        <f>INDEX(תוצאות_בחירות,MATCH(C8292,siot!$F$3:$F$1887,0),27)</f>
        <v>0</v>
      </c>
      <c r="H8292" s="2" t="b">
        <f t="shared" si="259"/>
        <v>0</v>
      </c>
      <c r="I8292" s="1" t="s">
        <v>2</v>
      </c>
      <c r="J8292" s="1" t="s">
        <v>11665</v>
      </c>
      <c r="K8292" s="1"/>
    </row>
    <row r="8293" spans="1:11" hidden="1">
      <c r="A8293" s="1" t="s">
        <v>11660</v>
      </c>
      <c r="B8293" s="1" t="s">
        <v>963</v>
      </c>
      <c r="C8293" s="48" t="str">
        <f t="shared" si="258"/>
        <v>שס יקנעם עילית</v>
      </c>
      <c r="D8293" s="1" t="s">
        <v>962</v>
      </c>
      <c r="E8293" s="1"/>
      <c r="F8293" s="2">
        <v>2</v>
      </c>
      <c r="G8293" s="2">
        <f>INDEX(תוצאות_בחירות,MATCH(C8293,siot!$F$3:$F$1887,0),27)</f>
        <v>0</v>
      </c>
      <c r="H8293" s="2" t="b">
        <f t="shared" si="259"/>
        <v>0</v>
      </c>
      <c r="I8293" s="1" t="s">
        <v>2</v>
      </c>
      <c r="J8293" s="1" t="s">
        <v>11664</v>
      </c>
      <c r="K8293" s="1"/>
    </row>
    <row r="8294" spans="1:11" hidden="1">
      <c r="A8294" s="1" t="s">
        <v>11660</v>
      </c>
      <c r="B8294" s="1" t="s">
        <v>963</v>
      </c>
      <c r="C8294" s="48" t="str">
        <f t="shared" si="258"/>
        <v>שס יקנעם עילית</v>
      </c>
      <c r="D8294" s="1" t="s">
        <v>962</v>
      </c>
      <c r="E8294" s="1"/>
      <c r="F8294" s="2">
        <v>3</v>
      </c>
      <c r="G8294" s="2">
        <f>INDEX(תוצאות_בחירות,MATCH(C8294,siot!$F$3:$F$1887,0),27)</f>
        <v>0</v>
      </c>
      <c r="H8294" s="2" t="b">
        <f t="shared" si="259"/>
        <v>0</v>
      </c>
      <c r="I8294" s="1" t="s">
        <v>2</v>
      </c>
      <c r="J8294" s="1" t="s">
        <v>11663</v>
      </c>
      <c r="K8294" s="1"/>
    </row>
    <row r="8295" spans="1:11" hidden="1">
      <c r="A8295" s="1" t="s">
        <v>11660</v>
      </c>
      <c r="B8295" s="1" t="s">
        <v>963</v>
      </c>
      <c r="C8295" s="48" t="str">
        <f t="shared" si="258"/>
        <v>שס יקנעם עילית</v>
      </c>
      <c r="D8295" s="1" t="s">
        <v>962</v>
      </c>
      <c r="E8295" s="1"/>
      <c r="F8295" s="2">
        <v>4</v>
      </c>
      <c r="G8295" s="2">
        <f>INDEX(תוצאות_בחירות,MATCH(C8295,siot!$F$3:$F$1887,0),27)</f>
        <v>0</v>
      </c>
      <c r="H8295" s="2" t="b">
        <f t="shared" si="259"/>
        <v>0</v>
      </c>
      <c r="I8295" s="1" t="s">
        <v>2</v>
      </c>
      <c r="J8295" s="1" t="s">
        <v>11662</v>
      </c>
      <c r="K8295" s="1"/>
    </row>
    <row r="8296" spans="1:11" hidden="1">
      <c r="A8296" s="1" t="s">
        <v>11660</v>
      </c>
      <c r="B8296" s="1" t="s">
        <v>963</v>
      </c>
      <c r="C8296" s="48" t="str">
        <f t="shared" si="258"/>
        <v>שס יקנעם עילית</v>
      </c>
      <c r="D8296" s="1" t="s">
        <v>962</v>
      </c>
      <c r="E8296" s="1"/>
      <c r="F8296" s="2">
        <v>5</v>
      </c>
      <c r="G8296" s="2">
        <f>INDEX(תוצאות_בחירות,MATCH(C8296,siot!$F$3:$F$1887,0),27)</f>
        <v>0</v>
      </c>
      <c r="H8296" s="2" t="b">
        <f t="shared" si="259"/>
        <v>0</v>
      </c>
      <c r="I8296" s="1" t="s">
        <v>2</v>
      </c>
      <c r="J8296" s="1" t="s">
        <v>11661</v>
      </c>
      <c r="K8296" s="1"/>
    </row>
    <row r="8297" spans="1:11" hidden="1">
      <c r="A8297" s="1" t="s">
        <v>11660</v>
      </c>
      <c r="B8297" s="1" t="s">
        <v>963</v>
      </c>
      <c r="C8297" s="48" t="str">
        <f t="shared" si="258"/>
        <v>שס יקנעם עילית</v>
      </c>
      <c r="D8297" s="1" t="s">
        <v>962</v>
      </c>
      <c r="E8297" s="1"/>
      <c r="F8297" s="2">
        <v>6</v>
      </c>
      <c r="G8297" s="2">
        <f>INDEX(תוצאות_בחירות,MATCH(C8297,siot!$F$3:$F$1887,0),27)</f>
        <v>0</v>
      </c>
      <c r="H8297" s="2" t="b">
        <f t="shared" si="259"/>
        <v>0</v>
      </c>
      <c r="I8297" s="1" t="s">
        <v>2</v>
      </c>
      <c r="J8297" s="1" t="s">
        <v>11659</v>
      </c>
      <c r="K8297" s="1"/>
    </row>
    <row r="8298" spans="1:11" hidden="1">
      <c r="A8298" s="1" t="s">
        <v>11365</v>
      </c>
      <c r="B8298" s="1" t="s">
        <v>3822</v>
      </c>
      <c r="C8298" s="48" t="str">
        <f t="shared" si="258"/>
        <v>ג ירושלים</v>
      </c>
      <c r="D8298" s="1" t="s">
        <v>11628</v>
      </c>
      <c r="E8298" s="1" t="s">
        <v>3</v>
      </c>
      <c r="F8298" s="2" t="s">
        <v>19548</v>
      </c>
      <c r="G8298" s="2">
        <f>INDEX(תוצאות_בחירות,MATCH(C8298,siot!$F$3:$F$1887,0),27)</f>
        <v>8</v>
      </c>
      <c r="H8298" s="2" t="b">
        <f t="shared" si="259"/>
        <v>0</v>
      </c>
      <c r="I8298" s="1"/>
      <c r="J8298" s="1"/>
      <c r="K8298" s="1"/>
    </row>
    <row r="8299" spans="1:11">
      <c r="A8299" s="1" t="s">
        <v>11365</v>
      </c>
      <c r="B8299" s="1" t="s">
        <v>3822</v>
      </c>
      <c r="C8299" s="48" t="str">
        <f t="shared" si="258"/>
        <v>ג ירושלים</v>
      </c>
      <c r="D8299" s="1" t="s">
        <v>11628</v>
      </c>
      <c r="E8299" s="1"/>
      <c r="F8299" s="2">
        <v>1</v>
      </c>
      <c r="G8299" s="2">
        <f>INDEX(תוצאות_בחירות,MATCH(C8299,siot!$F$3:$F$1887,0),27)</f>
        <v>8</v>
      </c>
      <c r="H8299" s="2" t="b">
        <f t="shared" si="259"/>
        <v>1</v>
      </c>
      <c r="I8299" s="1" t="s">
        <v>2</v>
      </c>
      <c r="J8299" s="1" t="s">
        <v>11658</v>
      </c>
      <c r="K8299" s="1"/>
    </row>
    <row r="8300" spans="1:11">
      <c r="A8300" s="1" t="s">
        <v>11365</v>
      </c>
      <c r="B8300" s="1" t="s">
        <v>3822</v>
      </c>
      <c r="C8300" s="48" t="str">
        <f t="shared" si="258"/>
        <v>ג ירושלים</v>
      </c>
      <c r="D8300" s="1" t="s">
        <v>11628</v>
      </c>
      <c r="E8300" s="1"/>
      <c r="F8300" s="2">
        <v>2</v>
      </c>
      <c r="G8300" s="2">
        <f>INDEX(תוצאות_בחירות,MATCH(C8300,siot!$F$3:$F$1887,0),27)</f>
        <v>8</v>
      </c>
      <c r="H8300" s="2" t="b">
        <f t="shared" si="259"/>
        <v>1</v>
      </c>
      <c r="I8300" s="1" t="s">
        <v>2</v>
      </c>
      <c r="J8300" s="1" t="s">
        <v>11657</v>
      </c>
      <c r="K8300" s="1"/>
    </row>
    <row r="8301" spans="1:11">
      <c r="A8301" s="1" t="s">
        <v>11365</v>
      </c>
      <c r="B8301" s="1" t="s">
        <v>3822</v>
      </c>
      <c r="C8301" s="48" t="str">
        <f t="shared" si="258"/>
        <v>ג ירושלים</v>
      </c>
      <c r="D8301" s="1" t="s">
        <v>11628</v>
      </c>
      <c r="E8301" s="1"/>
      <c r="F8301" s="2">
        <v>3</v>
      </c>
      <c r="G8301" s="2">
        <f>INDEX(תוצאות_בחירות,MATCH(C8301,siot!$F$3:$F$1887,0),27)</f>
        <v>8</v>
      </c>
      <c r="H8301" s="2" t="b">
        <f t="shared" si="259"/>
        <v>1</v>
      </c>
      <c r="I8301" s="1" t="s">
        <v>2</v>
      </c>
      <c r="J8301" s="1" t="s">
        <v>11656</v>
      </c>
      <c r="K8301" s="1"/>
    </row>
    <row r="8302" spans="1:11">
      <c r="A8302" s="1" t="s">
        <v>11365</v>
      </c>
      <c r="B8302" s="1" t="s">
        <v>3822</v>
      </c>
      <c r="C8302" s="48" t="str">
        <f t="shared" si="258"/>
        <v>ג ירושלים</v>
      </c>
      <c r="D8302" s="1" t="s">
        <v>11628</v>
      </c>
      <c r="E8302" s="1"/>
      <c r="F8302" s="2">
        <v>4</v>
      </c>
      <c r="G8302" s="2">
        <f>INDEX(תוצאות_בחירות,MATCH(C8302,siot!$F$3:$F$1887,0),27)</f>
        <v>8</v>
      </c>
      <c r="H8302" s="2" t="b">
        <f t="shared" si="259"/>
        <v>1</v>
      </c>
      <c r="I8302" s="1" t="s">
        <v>2</v>
      </c>
      <c r="J8302" s="1" t="s">
        <v>11655</v>
      </c>
      <c r="K8302" s="1"/>
    </row>
    <row r="8303" spans="1:11">
      <c r="A8303" s="1" t="s">
        <v>11365</v>
      </c>
      <c r="B8303" s="1" t="s">
        <v>3822</v>
      </c>
      <c r="C8303" s="48" t="str">
        <f t="shared" si="258"/>
        <v>ג ירושלים</v>
      </c>
      <c r="D8303" s="1" t="s">
        <v>11628</v>
      </c>
      <c r="E8303" s="1"/>
      <c r="F8303" s="2">
        <v>5</v>
      </c>
      <c r="G8303" s="2">
        <f>INDEX(תוצאות_בחירות,MATCH(C8303,siot!$F$3:$F$1887,0),27)</f>
        <v>8</v>
      </c>
      <c r="H8303" s="2" t="b">
        <f t="shared" si="259"/>
        <v>1</v>
      </c>
      <c r="I8303" s="1" t="s">
        <v>2</v>
      </c>
      <c r="J8303" s="1" t="s">
        <v>11654</v>
      </c>
      <c r="K8303" s="1"/>
    </row>
    <row r="8304" spans="1:11">
      <c r="A8304" s="1" t="s">
        <v>11365</v>
      </c>
      <c r="B8304" s="1" t="s">
        <v>3822</v>
      </c>
      <c r="C8304" s="48" t="str">
        <f t="shared" si="258"/>
        <v>ג ירושלים</v>
      </c>
      <c r="D8304" s="1" t="s">
        <v>11628</v>
      </c>
      <c r="E8304" s="1"/>
      <c r="F8304" s="2">
        <v>6</v>
      </c>
      <c r="G8304" s="2">
        <f>INDEX(תוצאות_בחירות,MATCH(C8304,siot!$F$3:$F$1887,0),27)</f>
        <v>8</v>
      </c>
      <c r="H8304" s="2" t="b">
        <f t="shared" si="259"/>
        <v>1</v>
      </c>
      <c r="I8304" s="1" t="s">
        <v>2</v>
      </c>
      <c r="J8304" s="1" t="s">
        <v>11653</v>
      </c>
      <c r="K8304" s="1"/>
    </row>
    <row r="8305" spans="1:11">
      <c r="A8305" s="1" t="s">
        <v>11365</v>
      </c>
      <c r="B8305" s="1" t="s">
        <v>3822</v>
      </c>
      <c r="C8305" s="48" t="str">
        <f t="shared" si="258"/>
        <v>ג ירושלים</v>
      </c>
      <c r="D8305" s="1" t="s">
        <v>11628</v>
      </c>
      <c r="E8305" s="1"/>
      <c r="F8305" s="2">
        <v>7</v>
      </c>
      <c r="G8305" s="2">
        <f>INDEX(תוצאות_בחירות,MATCH(C8305,siot!$F$3:$F$1887,0),27)</f>
        <v>8</v>
      </c>
      <c r="H8305" s="2" t="b">
        <f t="shared" si="259"/>
        <v>1</v>
      </c>
      <c r="I8305" s="1" t="s">
        <v>2</v>
      </c>
      <c r="J8305" s="1" t="s">
        <v>11652</v>
      </c>
      <c r="K8305" s="1"/>
    </row>
    <row r="8306" spans="1:11">
      <c r="A8306" s="1" t="s">
        <v>11365</v>
      </c>
      <c r="B8306" s="1" t="s">
        <v>3822</v>
      </c>
      <c r="C8306" s="48" t="str">
        <f t="shared" si="258"/>
        <v>ג ירושלים</v>
      </c>
      <c r="D8306" s="1" t="s">
        <v>11628</v>
      </c>
      <c r="E8306" s="1"/>
      <c r="F8306" s="2">
        <v>8</v>
      </c>
      <c r="G8306" s="2">
        <f>INDEX(תוצאות_בחירות,MATCH(C8306,siot!$F$3:$F$1887,0),27)</f>
        <v>8</v>
      </c>
      <c r="H8306" s="2" t="b">
        <f t="shared" si="259"/>
        <v>1</v>
      </c>
      <c r="I8306" s="1" t="s">
        <v>2</v>
      </c>
      <c r="J8306" s="1" t="s">
        <v>11651</v>
      </c>
      <c r="K8306" s="1"/>
    </row>
    <row r="8307" spans="1:11" hidden="1">
      <c r="A8307" s="1" t="s">
        <v>11365</v>
      </c>
      <c r="B8307" s="1" t="s">
        <v>3822</v>
      </c>
      <c r="C8307" s="48" t="str">
        <f t="shared" si="258"/>
        <v>ג ירושלים</v>
      </c>
      <c r="D8307" s="1" t="s">
        <v>11628</v>
      </c>
      <c r="E8307" s="1"/>
      <c r="F8307" s="2">
        <v>9</v>
      </c>
      <c r="G8307" s="2">
        <f>INDEX(תוצאות_בחירות,MATCH(C8307,siot!$F$3:$F$1887,0),27)</f>
        <v>8</v>
      </c>
      <c r="H8307" s="2" t="b">
        <f t="shared" si="259"/>
        <v>0</v>
      </c>
      <c r="I8307" s="1" t="s">
        <v>2</v>
      </c>
      <c r="J8307" s="1" t="s">
        <v>11650</v>
      </c>
      <c r="K8307" s="1"/>
    </row>
    <row r="8308" spans="1:11" hidden="1">
      <c r="A8308" s="1" t="s">
        <v>11365</v>
      </c>
      <c r="B8308" s="1" t="s">
        <v>3822</v>
      </c>
      <c r="C8308" s="48" t="str">
        <f t="shared" si="258"/>
        <v>ג ירושלים</v>
      </c>
      <c r="D8308" s="1" t="s">
        <v>11628</v>
      </c>
      <c r="E8308" s="1"/>
      <c r="F8308" s="2">
        <v>10</v>
      </c>
      <c r="G8308" s="2">
        <f>INDEX(תוצאות_בחירות,MATCH(C8308,siot!$F$3:$F$1887,0),27)</f>
        <v>8</v>
      </c>
      <c r="H8308" s="2" t="b">
        <f t="shared" si="259"/>
        <v>0</v>
      </c>
      <c r="I8308" s="1" t="s">
        <v>2</v>
      </c>
      <c r="J8308" s="1" t="s">
        <v>11649</v>
      </c>
      <c r="K8308" s="1"/>
    </row>
    <row r="8309" spans="1:11" hidden="1">
      <c r="A8309" s="1" t="s">
        <v>11365</v>
      </c>
      <c r="B8309" s="1" t="s">
        <v>3822</v>
      </c>
      <c r="C8309" s="48" t="str">
        <f t="shared" si="258"/>
        <v>ג ירושלים</v>
      </c>
      <c r="D8309" s="1" t="s">
        <v>11628</v>
      </c>
      <c r="E8309" s="1"/>
      <c r="F8309" s="2">
        <v>11</v>
      </c>
      <c r="G8309" s="2">
        <f>INDEX(תוצאות_בחירות,MATCH(C8309,siot!$F$3:$F$1887,0),27)</f>
        <v>8</v>
      </c>
      <c r="H8309" s="2" t="b">
        <f t="shared" si="259"/>
        <v>0</v>
      </c>
      <c r="I8309" s="1" t="s">
        <v>2</v>
      </c>
      <c r="J8309" s="1" t="s">
        <v>11648</v>
      </c>
      <c r="K8309" s="1"/>
    </row>
    <row r="8310" spans="1:11" hidden="1">
      <c r="A8310" s="1" t="s">
        <v>11365</v>
      </c>
      <c r="B8310" s="1" t="s">
        <v>3822</v>
      </c>
      <c r="C8310" s="48" t="str">
        <f t="shared" si="258"/>
        <v>ג ירושלים</v>
      </c>
      <c r="D8310" s="1" t="s">
        <v>11628</v>
      </c>
      <c r="E8310" s="1"/>
      <c r="F8310" s="2">
        <v>12</v>
      </c>
      <c r="G8310" s="2">
        <f>INDEX(תוצאות_בחירות,MATCH(C8310,siot!$F$3:$F$1887,0),27)</f>
        <v>8</v>
      </c>
      <c r="H8310" s="2" t="b">
        <f t="shared" si="259"/>
        <v>0</v>
      </c>
      <c r="I8310" s="1" t="s">
        <v>2</v>
      </c>
      <c r="J8310" s="1" t="s">
        <v>11647</v>
      </c>
      <c r="K8310" s="1"/>
    </row>
    <row r="8311" spans="1:11" hidden="1">
      <c r="A8311" s="1" t="s">
        <v>11365</v>
      </c>
      <c r="B8311" s="1" t="s">
        <v>3822</v>
      </c>
      <c r="C8311" s="48" t="str">
        <f t="shared" si="258"/>
        <v>ג ירושלים</v>
      </c>
      <c r="D8311" s="1" t="s">
        <v>11628</v>
      </c>
      <c r="E8311" s="1"/>
      <c r="F8311" s="2">
        <v>13</v>
      </c>
      <c r="G8311" s="2">
        <f>INDEX(תוצאות_בחירות,MATCH(C8311,siot!$F$3:$F$1887,0),27)</f>
        <v>8</v>
      </c>
      <c r="H8311" s="2" t="b">
        <f t="shared" si="259"/>
        <v>0</v>
      </c>
      <c r="I8311" s="1" t="s">
        <v>2</v>
      </c>
      <c r="J8311" s="1" t="s">
        <v>11646</v>
      </c>
      <c r="K8311" s="1"/>
    </row>
    <row r="8312" spans="1:11" hidden="1">
      <c r="A8312" s="1" t="s">
        <v>11365</v>
      </c>
      <c r="B8312" s="1" t="s">
        <v>3822</v>
      </c>
      <c r="C8312" s="48" t="str">
        <f t="shared" si="258"/>
        <v>ג ירושלים</v>
      </c>
      <c r="D8312" s="1" t="s">
        <v>11628</v>
      </c>
      <c r="E8312" s="1"/>
      <c r="F8312" s="2">
        <v>14</v>
      </c>
      <c r="G8312" s="2">
        <f>INDEX(תוצאות_בחירות,MATCH(C8312,siot!$F$3:$F$1887,0),27)</f>
        <v>8</v>
      </c>
      <c r="H8312" s="2" t="b">
        <f t="shared" si="259"/>
        <v>0</v>
      </c>
      <c r="I8312" s="1" t="s">
        <v>2</v>
      </c>
      <c r="J8312" s="1" t="s">
        <v>11645</v>
      </c>
      <c r="K8312" s="1"/>
    </row>
    <row r="8313" spans="1:11" hidden="1">
      <c r="A8313" s="1" t="s">
        <v>11365</v>
      </c>
      <c r="B8313" s="1" t="s">
        <v>3822</v>
      </c>
      <c r="C8313" s="48" t="str">
        <f t="shared" si="258"/>
        <v>ג ירושלים</v>
      </c>
      <c r="D8313" s="1" t="s">
        <v>11628</v>
      </c>
      <c r="E8313" s="1"/>
      <c r="F8313" s="2">
        <v>15</v>
      </c>
      <c r="G8313" s="2">
        <f>INDEX(תוצאות_בחירות,MATCH(C8313,siot!$F$3:$F$1887,0),27)</f>
        <v>8</v>
      </c>
      <c r="H8313" s="2" t="b">
        <f t="shared" si="259"/>
        <v>0</v>
      </c>
      <c r="I8313" s="1" t="s">
        <v>2</v>
      </c>
      <c r="J8313" s="1" t="s">
        <v>11644</v>
      </c>
      <c r="K8313" s="1"/>
    </row>
    <row r="8314" spans="1:11" hidden="1">
      <c r="A8314" s="1" t="s">
        <v>11365</v>
      </c>
      <c r="B8314" s="1" t="s">
        <v>3822</v>
      </c>
      <c r="C8314" s="48" t="str">
        <f t="shared" si="258"/>
        <v>ג ירושלים</v>
      </c>
      <c r="D8314" s="1" t="s">
        <v>11628</v>
      </c>
      <c r="E8314" s="1"/>
      <c r="F8314" s="2">
        <v>16</v>
      </c>
      <c r="G8314" s="2">
        <f>INDEX(תוצאות_בחירות,MATCH(C8314,siot!$F$3:$F$1887,0),27)</f>
        <v>8</v>
      </c>
      <c r="H8314" s="2" t="b">
        <f t="shared" si="259"/>
        <v>0</v>
      </c>
      <c r="I8314" s="1" t="s">
        <v>2</v>
      </c>
      <c r="J8314" s="1" t="s">
        <v>11643</v>
      </c>
      <c r="K8314" s="1"/>
    </row>
    <row r="8315" spans="1:11" hidden="1">
      <c r="A8315" s="1" t="s">
        <v>11365</v>
      </c>
      <c r="B8315" s="1" t="s">
        <v>3822</v>
      </c>
      <c r="C8315" s="48" t="str">
        <f t="shared" si="258"/>
        <v>ג ירושלים</v>
      </c>
      <c r="D8315" s="1" t="s">
        <v>11628</v>
      </c>
      <c r="E8315" s="1"/>
      <c r="F8315" s="2">
        <v>17</v>
      </c>
      <c r="G8315" s="2">
        <f>INDEX(תוצאות_בחירות,MATCH(C8315,siot!$F$3:$F$1887,0),27)</f>
        <v>8</v>
      </c>
      <c r="H8315" s="2" t="b">
        <f t="shared" si="259"/>
        <v>0</v>
      </c>
      <c r="I8315" s="1" t="s">
        <v>2</v>
      </c>
      <c r="J8315" s="1" t="s">
        <v>11642</v>
      </c>
      <c r="K8315" s="1"/>
    </row>
    <row r="8316" spans="1:11" hidden="1">
      <c r="A8316" s="1" t="s">
        <v>11365</v>
      </c>
      <c r="B8316" s="1" t="s">
        <v>3822</v>
      </c>
      <c r="C8316" s="48" t="str">
        <f t="shared" si="258"/>
        <v>ג ירושלים</v>
      </c>
      <c r="D8316" s="1" t="s">
        <v>11628</v>
      </c>
      <c r="E8316" s="1"/>
      <c r="F8316" s="2">
        <v>18</v>
      </c>
      <c r="G8316" s="2">
        <f>INDEX(תוצאות_בחירות,MATCH(C8316,siot!$F$3:$F$1887,0),27)</f>
        <v>8</v>
      </c>
      <c r="H8316" s="2" t="b">
        <f t="shared" si="259"/>
        <v>0</v>
      </c>
      <c r="I8316" s="1" t="s">
        <v>2</v>
      </c>
      <c r="J8316" s="1" t="s">
        <v>11641</v>
      </c>
      <c r="K8316" s="1"/>
    </row>
    <row r="8317" spans="1:11" hidden="1">
      <c r="A8317" s="1" t="s">
        <v>11365</v>
      </c>
      <c r="B8317" s="1" t="s">
        <v>3822</v>
      </c>
      <c r="C8317" s="48" t="str">
        <f t="shared" si="258"/>
        <v>ג ירושלים</v>
      </c>
      <c r="D8317" s="1" t="s">
        <v>11628</v>
      </c>
      <c r="E8317" s="1"/>
      <c r="F8317" s="2">
        <v>19</v>
      </c>
      <c r="G8317" s="2">
        <f>INDEX(תוצאות_בחירות,MATCH(C8317,siot!$F$3:$F$1887,0),27)</f>
        <v>8</v>
      </c>
      <c r="H8317" s="2" t="b">
        <f t="shared" si="259"/>
        <v>0</v>
      </c>
      <c r="I8317" s="1" t="s">
        <v>2</v>
      </c>
      <c r="J8317" s="1" t="s">
        <v>11640</v>
      </c>
      <c r="K8317" s="1"/>
    </row>
    <row r="8318" spans="1:11" hidden="1">
      <c r="A8318" s="1" t="s">
        <v>11365</v>
      </c>
      <c r="B8318" s="1" t="s">
        <v>3822</v>
      </c>
      <c r="C8318" s="48" t="str">
        <f t="shared" si="258"/>
        <v>ג ירושלים</v>
      </c>
      <c r="D8318" s="1" t="s">
        <v>11628</v>
      </c>
      <c r="E8318" s="1"/>
      <c r="F8318" s="2">
        <v>20</v>
      </c>
      <c r="G8318" s="2">
        <f>INDEX(תוצאות_בחירות,MATCH(C8318,siot!$F$3:$F$1887,0),27)</f>
        <v>8</v>
      </c>
      <c r="H8318" s="2" t="b">
        <f t="shared" si="259"/>
        <v>0</v>
      </c>
      <c r="I8318" s="1" t="s">
        <v>2</v>
      </c>
      <c r="J8318" s="1" t="s">
        <v>11639</v>
      </c>
      <c r="K8318" s="1"/>
    </row>
    <row r="8319" spans="1:11" hidden="1">
      <c r="A8319" s="1" t="s">
        <v>11365</v>
      </c>
      <c r="B8319" s="1" t="s">
        <v>3822</v>
      </c>
      <c r="C8319" s="48" t="str">
        <f t="shared" si="258"/>
        <v>ג ירושלים</v>
      </c>
      <c r="D8319" s="1" t="s">
        <v>11628</v>
      </c>
      <c r="E8319" s="1"/>
      <c r="F8319" s="2">
        <v>21</v>
      </c>
      <c r="G8319" s="2">
        <f>INDEX(תוצאות_בחירות,MATCH(C8319,siot!$F$3:$F$1887,0),27)</f>
        <v>8</v>
      </c>
      <c r="H8319" s="2" t="b">
        <f t="shared" si="259"/>
        <v>0</v>
      </c>
      <c r="I8319" s="1" t="s">
        <v>2</v>
      </c>
      <c r="J8319" s="1" t="s">
        <v>11638</v>
      </c>
      <c r="K8319" s="1"/>
    </row>
    <row r="8320" spans="1:11" hidden="1">
      <c r="A8320" s="1" t="s">
        <v>11365</v>
      </c>
      <c r="B8320" s="1" t="s">
        <v>3822</v>
      </c>
      <c r="C8320" s="48" t="str">
        <f t="shared" si="258"/>
        <v>ג ירושלים</v>
      </c>
      <c r="D8320" s="1" t="s">
        <v>11628</v>
      </c>
      <c r="E8320" s="1"/>
      <c r="F8320" s="2">
        <v>22</v>
      </c>
      <c r="G8320" s="2">
        <f>INDEX(תוצאות_בחירות,MATCH(C8320,siot!$F$3:$F$1887,0),27)</f>
        <v>8</v>
      </c>
      <c r="H8320" s="2" t="b">
        <f t="shared" si="259"/>
        <v>0</v>
      </c>
      <c r="I8320" s="1" t="s">
        <v>2</v>
      </c>
      <c r="J8320" s="1" t="s">
        <v>11637</v>
      </c>
      <c r="K8320" s="1"/>
    </row>
    <row r="8321" spans="1:11" hidden="1">
      <c r="A8321" s="1" t="s">
        <v>11365</v>
      </c>
      <c r="B8321" s="1" t="s">
        <v>3822</v>
      </c>
      <c r="C8321" s="48" t="str">
        <f t="shared" si="258"/>
        <v>ג ירושלים</v>
      </c>
      <c r="D8321" s="1" t="s">
        <v>11628</v>
      </c>
      <c r="E8321" s="1"/>
      <c r="F8321" s="2">
        <v>23</v>
      </c>
      <c r="G8321" s="2">
        <f>INDEX(תוצאות_בחירות,MATCH(C8321,siot!$F$3:$F$1887,0),27)</f>
        <v>8</v>
      </c>
      <c r="H8321" s="2" t="b">
        <f t="shared" si="259"/>
        <v>0</v>
      </c>
      <c r="I8321" s="1" t="s">
        <v>2</v>
      </c>
      <c r="J8321" s="1" t="s">
        <v>11636</v>
      </c>
      <c r="K8321" s="1"/>
    </row>
    <row r="8322" spans="1:11" hidden="1">
      <c r="A8322" s="1" t="s">
        <v>11365</v>
      </c>
      <c r="B8322" s="1" t="s">
        <v>3822</v>
      </c>
      <c r="C8322" s="48" t="str">
        <f t="shared" si="258"/>
        <v>ג ירושלים</v>
      </c>
      <c r="D8322" s="1" t="s">
        <v>11628</v>
      </c>
      <c r="E8322" s="1"/>
      <c r="F8322" s="2">
        <v>24</v>
      </c>
      <c r="G8322" s="2">
        <f>INDEX(תוצאות_בחירות,MATCH(C8322,siot!$F$3:$F$1887,0),27)</f>
        <v>8</v>
      </c>
      <c r="H8322" s="2" t="b">
        <f t="shared" si="259"/>
        <v>0</v>
      </c>
      <c r="I8322" s="1" t="s">
        <v>2</v>
      </c>
      <c r="J8322" s="1" t="s">
        <v>11635</v>
      </c>
      <c r="K8322" s="1"/>
    </row>
    <row r="8323" spans="1:11" hidden="1">
      <c r="A8323" s="1" t="s">
        <v>11365</v>
      </c>
      <c r="B8323" s="1" t="s">
        <v>3822</v>
      </c>
      <c r="C8323" s="48" t="str">
        <f t="shared" si="258"/>
        <v>ג ירושלים</v>
      </c>
      <c r="D8323" s="1" t="s">
        <v>11628</v>
      </c>
      <c r="E8323" s="1"/>
      <c r="F8323" s="2">
        <v>25</v>
      </c>
      <c r="G8323" s="2">
        <f>INDEX(תוצאות_בחירות,MATCH(C8323,siot!$F$3:$F$1887,0),27)</f>
        <v>8</v>
      </c>
      <c r="H8323" s="2" t="b">
        <f t="shared" si="259"/>
        <v>0</v>
      </c>
      <c r="I8323" s="1" t="s">
        <v>2</v>
      </c>
      <c r="J8323" s="1" t="s">
        <v>11634</v>
      </c>
      <c r="K8323" s="1"/>
    </row>
    <row r="8324" spans="1:11" hidden="1">
      <c r="A8324" s="1" t="s">
        <v>11365</v>
      </c>
      <c r="B8324" s="1" t="s">
        <v>3822</v>
      </c>
      <c r="C8324" s="48" t="str">
        <f t="shared" ref="C8324:C8387" si="260">B8324&amp;" "&amp;A8324</f>
        <v>ג ירושלים</v>
      </c>
      <c r="D8324" s="1" t="s">
        <v>11628</v>
      </c>
      <c r="E8324" s="1"/>
      <c r="F8324" s="2">
        <v>26</v>
      </c>
      <c r="G8324" s="2">
        <f>INDEX(תוצאות_בחירות,MATCH(C8324,siot!$F$3:$F$1887,0),27)</f>
        <v>8</v>
      </c>
      <c r="H8324" s="2" t="b">
        <f t="shared" ref="H8324:H8387" si="261">IF(OR(F8324&lt;G8324,G8324=F8324),TRUE,FALSE)</f>
        <v>0</v>
      </c>
      <c r="I8324" s="1" t="s">
        <v>2</v>
      </c>
      <c r="J8324" s="1" t="s">
        <v>11633</v>
      </c>
      <c r="K8324" s="1"/>
    </row>
    <row r="8325" spans="1:11" hidden="1">
      <c r="A8325" s="1" t="s">
        <v>11365</v>
      </c>
      <c r="B8325" s="1" t="s">
        <v>3822</v>
      </c>
      <c r="C8325" s="48" t="str">
        <f t="shared" si="260"/>
        <v>ג ירושלים</v>
      </c>
      <c r="D8325" s="1" t="s">
        <v>11628</v>
      </c>
      <c r="E8325" s="1"/>
      <c r="F8325" s="2">
        <v>27</v>
      </c>
      <c r="G8325" s="2">
        <f>INDEX(תוצאות_בחירות,MATCH(C8325,siot!$F$3:$F$1887,0),27)</f>
        <v>8</v>
      </c>
      <c r="H8325" s="2" t="b">
        <f t="shared" si="261"/>
        <v>0</v>
      </c>
      <c r="I8325" s="1" t="s">
        <v>2</v>
      </c>
      <c r="J8325" s="1" t="s">
        <v>11632</v>
      </c>
      <c r="K8325" s="1"/>
    </row>
    <row r="8326" spans="1:11" hidden="1">
      <c r="A8326" s="1" t="s">
        <v>11365</v>
      </c>
      <c r="B8326" s="1" t="s">
        <v>3822</v>
      </c>
      <c r="C8326" s="48" t="str">
        <f t="shared" si="260"/>
        <v>ג ירושלים</v>
      </c>
      <c r="D8326" s="1" t="s">
        <v>11628</v>
      </c>
      <c r="E8326" s="1"/>
      <c r="F8326" s="2">
        <v>28</v>
      </c>
      <c r="G8326" s="2">
        <f>INDEX(תוצאות_בחירות,MATCH(C8326,siot!$F$3:$F$1887,0),27)</f>
        <v>8</v>
      </c>
      <c r="H8326" s="2" t="b">
        <f t="shared" si="261"/>
        <v>0</v>
      </c>
      <c r="I8326" s="1" t="s">
        <v>2</v>
      </c>
      <c r="J8326" s="1" t="s">
        <v>11631</v>
      </c>
      <c r="K8326" s="1"/>
    </row>
    <row r="8327" spans="1:11" hidden="1">
      <c r="A8327" s="1" t="s">
        <v>11365</v>
      </c>
      <c r="B8327" s="1" t="s">
        <v>3822</v>
      </c>
      <c r="C8327" s="48" t="str">
        <f t="shared" si="260"/>
        <v>ג ירושלים</v>
      </c>
      <c r="D8327" s="1" t="s">
        <v>11628</v>
      </c>
      <c r="E8327" s="1"/>
      <c r="F8327" s="2">
        <v>29</v>
      </c>
      <c r="G8327" s="2">
        <f>INDEX(תוצאות_בחירות,MATCH(C8327,siot!$F$3:$F$1887,0),27)</f>
        <v>8</v>
      </c>
      <c r="H8327" s="2" t="b">
        <f t="shared" si="261"/>
        <v>0</v>
      </c>
      <c r="I8327" s="1" t="s">
        <v>2</v>
      </c>
      <c r="J8327" s="1" t="s">
        <v>11630</v>
      </c>
      <c r="K8327" s="1"/>
    </row>
    <row r="8328" spans="1:11" hidden="1">
      <c r="A8328" s="1" t="s">
        <v>11365</v>
      </c>
      <c r="B8328" s="1" t="s">
        <v>3822</v>
      </c>
      <c r="C8328" s="48" t="str">
        <f t="shared" si="260"/>
        <v>ג ירושלים</v>
      </c>
      <c r="D8328" s="1" t="s">
        <v>11628</v>
      </c>
      <c r="E8328" s="1"/>
      <c r="F8328" s="2">
        <v>30</v>
      </c>
      <c r="G8328" s="2">
        <f>INDEX(תוצאות_בחירות,MATCH(C8328,siot!$F$3:$F$1887,0),27)</f>
        <v>8</v>
      </c>
      <c r="H8328" s="2" t="b">
        <f t="shared" si="261"/>
        <v>0</v>
      </c>
      <c r="I8328" s="1" t="s">
        <v>2</v>
      </c>
      <c r="J8328" s="1" t="s">
        <v>11629</v>
      </c>
      <c r="K8328" s="1"/>
    </row>
    <row r="8329" spans="1:11" hidden="1">
      <c r="A8329" s="1" t="s">
        <v>11365</v>
      </c>
      <c r="B8329" s="1" t="s">
        <v>3822</v>
      </c>
      <c r="C8329" s="48" t="str">
        <f t="shared" si="260"/>
        <v>ג ירושלים</v>
      </c>
      <c r="D8329" s="1" t="s">
        <v>11628</v>
      </c>
      <c r="E8329" s="1"/>
      <c r="F8329" s="2">
        <v>31</v>
      </c>
      <c r="G8329" s="2">
        <f>INDEX(תוצאות_בחירות,MATCH(C8329,siot!$F$3:$F$1887,0),27)</f>
        <v>8</v>
      </c>
      <c r="H8329" s="2" t="b">
        <f t="shared" si="261"/>
        <v>0</v>
      </c>
      <c r="I8329" s="1" t="s">
        <v>2</v>
      </c>
      <c r="J8329" s="1" t="s">
        <v>11627</v>
      </c>
      <c r="K8329" s="1"/>
    </row>
    <row r="8330" spans="1:11" hidden="1">
      <c r="A8330" s="1" t="s">
        <v>11365</v>
      </c>
      <c r="B8330" s="1" t="s">
        <v>11611</v>
      </c>
      <c r="C8330" s="48" t="str">
        <f t="shared" si="260"/>
        <v>הת ירושלים</v>
      </c>
      <c r="D8330" s="1" t="s">
        <v>11610</v>
      </c>
      <c r="E8330" s="1" t="s">
        <v>3</v>
      </c>
      <c r="F8330" s="2" t="s">
        <v>19548</v>
      </c>
      <c r="G8330" s="2">
        <f>INDEX(תוצאות_בחירות,MATCH(C8330,siot!$F$3:$F$1887,0),27)</f>
        <v>4</v>
      </c>
      <c r="H8330" s="2" t="b">
        <f t="shared" si="261"/>
        <v>0</v>
      </c>
      <c r="I8330" s="1"/>
      <c r="J8330" s="1"/>
      <c r="K8330" s="1"/>
    </row>
    <row r="8331" spans="1:11">
      <c r="A8331" s="1" t="s">
        <v>11365</v>
      </c>
      <c r="B8331" s="1" t="s">
        <v>11611</v>
      </c>
      <c r="C8331" s="48" t="str">
        <f t="shared" si="260"/>
        <v>הת ירושלים</v>
      </c>
      <c r="D8331" s="1" t="s">
        <v>11610</v>
      </c>
      <c r="E8331" s="1"/>
      <c r="F8331" s="2">
        <v>1</v>
      </c>
      <c r="G8331" s="2">
        <f>INDEX(תוצאות_בחירות,MATCH(C8331,siot!$F$3:$F$1887,0),27)</f>
        <v>4</v>
      </c>
      <c r="H8331" s="2" t="b">
        <f t="shared" si="261"/>
        <v>1</v>
      </c>
      <c r="I8331" s="1" t="s">
        <v>2</v>
      </c>
      <c r="J8331" s="1" t="s">
        <v>11626</v>
      </c>
      <c r="K8331" s="1"/>
    </row>
    <row r="8332" spans="1:11">
      <c r="A8332" s="1" t="s">
        <v>11365</v>
      </c>
      <c r="B8332" s="1" t="s">
        <v>11611</v>
      </c>
      <c r="C8332" s="48" t="str">
        <f t="shared" si="260"/>
        <v>הת ירושלים</v>
      </c>
      <c r="D8332" s="1" t="s">
        <v>11610</v>
      </c>
      <c r="E8332" s="1"/>
      <c r="F8332" s="2">
        <v>2</v>
      </c>
      <c r="G8332" s="2">
        <f>INDEX(תוצאות_בחירות,MATCH(C8332,siot!$F$3:$F$1887,0),27)</f>
        <v>4</v>
      </c>
      <c r="H8332" s="2" t="b">
        <f t="shared" si="261"/>
        <v>1</v>
      </c>
      <c r="I8332" s="1" t="s">
        <v>2</v>
      </c>
      <c r="J8332" s="1" t="s">
        <v>11625</v>
      </c>
      <c r="K8332" s="1"/>
    </row>
    <row r="8333" spans="1:11">
      <c r="A8333" s="1" t="s">
        <v>11365</v>
      </c>
      <c r="B8333" s="1" t="s">
        <v>11611</v>
      </c>
      <c r="C8333" s="48" t="str">
        <f t="shared" si="260"/>
        <v>הת ירושלים</v>
      </c>
      <c r="D8333" s="1" t="s">
        <v>11610</v>
      </c>
      <c r="E8333" s="1"/>
      <c r="F8333" s="2">
        <v>3</v>
      </c>
      <c r="G8333" s="2">
        <f>INDEX(תוצאות_בחירות,MATCH(C8333,siot!$F$3:$F$1887,0),27)</f>
        <v>4</v>
      </c>
      <c r="H8333" s="2" t="b">
        <f t="shared" si="261"/>
        <v>1</v>
      </c>
      <c r="I8333" s="1" t="s">
        <v>2</v>
      </c>
      <c r="J8333" s="1" t="s">
        <v>11624</v>
      </c>
      <c r="K8333" s="1"/>
    </row>
    <row r="8334" spans="1:11">
      <c r="A8334" s="1" t="s">
        <v>11365</v>
      </c>
      <c r="B8334" s="1" t="s">
        <v>11611</v>
      </c>
      <c r="C8334" s="48" t="str">
        <f t="shared" si="260"/>
        <v>הת ירושלים</v>
      </c>
      <c r="D8334" s="1" t="s">
        <v>11610</v>
      </c>
      <c r="E8334" s="1"/>
      <c r="F8334" s="2">
        <v>4</v>
      </c>
      <c r="G8334" s="2">
        <f>INDEX(תוצאות_בחירות,MATCH(C8334,siot!$F$3:$F$1887,0),27)</f>
        <v>4</v>
      </c>
      <c r="H8334" s="2" t="b">
        <f t="shared" si="261"/>
        <v>1</v>
      </c>
      <c r="I8334" s="1" t="s">
        <v>2</v>
      </c>
      <c r="J8334" s="1" t="s">
        <v>11623</v>
      </c>
      <c r="K8334" s="1"/>
    </row>
    <row r="8335" spans="1:11" hidden="1">
      <c r="A8335" s="1" t="s">
        <v>11365</v>
      </c>
      <c r="B8335" s="1" t="s">
        <v>11611</v>
      </c>
      <c r="C8335" s="48" t="str">
        <f t="shared" si="260"/>
        <v>הת ירושלים</v>
      </c>
      <c r="D8335" s="1" t="s">
        <v>11610</v>
      </c>
      <c r="E8335" s="1"/>
      <c r="F8335" s="2">
        <v>5</v>
      </c>
      <c r="G8335" s="2">
        <f>INDEX(תוצאות_בחירות,MATCH(C8335,siot!$F$3:$F$1887,0),27)</f>
        <v>4</v>
      </c>
      <c r="H8335" s="2" t="b">
        <f t="shared" si="261"/>
        <v>0</v>
      </c>
      <c r="I8335" s="1" t="s">
        <v>2</v>
      </c>
      <c r="J8335" s="1" t="s">
        <v>11622</v>
      </c>
      <c r="K8335" s="1"/>
    </row>
    <row r="8336" spans="1:11" hidden="1">
      <c r="A8336" s="1" t="s">
        <v>11365</v>
      </c>
      <c r="B8336" s="1" t="s">
        <v>11611</v>
      </c>
      <c r="C8336" s="48" t="str">
        <f t="shared" si="260"/>
        <v>הת ירושלים</v>
      </c>
      <c r="D8336" s="1" t="s">
        <v>11610</v>
      </c>
      <c r="E8336" s="1"/>
      <c r="F8336" s="2">
        <v>6</v>
      </c>
      <c r="G8336" s="2">
        <f>INDEX(תוצאות_בחירות,MATCH(C8336,siot!$F$3:$F$1887,0),27)</f>
        <v>4</v>
      </c>
      <c r="H8336" s="2" t="b">
        <f t="shared" si="261"/>
        <v>0</v>
      </c>
      <c r="I8336" s="1" t="s">
        <v>2</v>
      </c>
      <c r="J8336" s="1" t="s">
        <v>11621</v>
      </c>
      <c r="K8336" s="1"/>
    </row>
    <row r="8337" spans="1:11" hidden="1">
      <c r="A8337" s="1" t="s">
        <v>11365</v>
      </c>
      <c r="B8337" s="1" t="s">
        <v>11611</v>
      </c>
      <c r="C8337" s="48" t="str">
        <f t="shared" si="260"/>
        <v>הת ירושלים</v>
      </c>
      <c r="D8337" s="1" t="s">
        <v>11610</v>
      </c>
      <c r="E8337" s="1"/>
      <c r="F8337" s="2">
        <v>7</v>
      </c>
      <c r="G8337" s="2">
        <f>INDEX(תוצאות_בחירות,MATCH(C8337,siot!$F$3:$F$1887,0),27)</f>
        <v>4</v>
      </c>
      <c r="H8337" s="2" t="b">
        <f t="shared" si="261"/>
        <v>0</v>
      </c>
      <c r="I8337" s="1" t="s">
        <v>2</v>
      </c>
      <c r="J8337" s="1" t="s">
        <v>11620</v>
      </c>
      <c r="K8337" s="1"/>
    </row>
    <row r="8338" spans="1:11" hidden="1">
      <c r="A8338" s="1" t="s">
        <v>11365</v>
      </c>
      <c r="B8338" s="1" t="s">
        <v>11611</v>
      </c>
      <c r="C8338" s="48" t="str">
        <f t="shared" si="260"/>
        <v>הת ירושלים</v>
      </c>
      <c r="D8338" s="1" t="s">
        <v>11610</v>
      </c>
      <c r="E8338" s="1"/>
      <c r="F8338" s="2">
        <v>8</v>
      </c>
      <c r="G8338" s="2">
        <f>INDEX(תוצאות_בחירות,MATCH(C8338,siot!$F$3:$F$1887,0),27)</f>
        <v>4</v>
      </c>
      <c r="H8338" s="2" t="b">
        <f t="shared" si="261"/>
        <v>0</v>
      </c>
      <c r="I8338" s="1" t="s">
        <v>2</v>
      </c>
      <c r="J8338" s="1" t="s">
        <v>11619</v>
      </c>
      <c r="K8338" s="1"/>
    </row>
    <row r="8339" spans="1:11" hidden="1">
      <c r="A8339" s="1" t="s">
        <v>11365</v>
      </c>
      <c r="B8339" s="1" t="s">
        <v>11611</v>
      </c>
      <c r="C8339" s="48" t="str">
        <f t="shared" si="260"/>
        <v>הת ירושלים</v>
      </c>
      <c r="D8339" s="1" t="s">
        <v>11610</v>
      </c>
      <c r="E8339" s="1"/>
      <c r="F8339" s="2">
        <v>9</v>
      </c>
      <c r="G8339" s="2">
        <f>INDEX(תוצאות_בחירות,MATCH(C8339,siot!$F$3:$F$1887,0),27)</f>
        <v>4</v>
      </c>
      <c r="H8339" s="2" t="b">
        <f t="shared" si="261"/>
        <v>0</v>
      </c>
      <c r="I8339" s="1" t="s">
        <v>2</v>
      </c>
      <c r="J8339" s="1" t="s">
        <v>11618</v>
      </c>
      <c r="K8339" s="1"/>
    </row>
    <row r="8340" spans="1:11" hidden="1">
      <c r="A8340" s="1" t="s">
        <v>11365</v>
      </c>
      <c r="B8340" s="1" t="s">
        <v>11611</v>
      </c>
      <c r="C8340" s="48" t="str">
        <f t="shared" si="260"/>
        <v>הת ירושלים</v>
      </c>
      <c r="D8340" s="1" t="s">
        <v>11610</v>
      </c>
      <c r="E8340" s="1"/>
      <c r="F8340" s="2">
        <v>10</v>
      </c>
      <c r="G8340" s="2">
        <f>INDEX(תוצאות_בחירות,MATCH(C8340,siot!$F$3:$F$1887,0),27)</f>
        <v>4</v>
      </c>
      <c r="H8340" s="2" t="b">
        <f t="shared" si="261"/>
        <v>0</v>
      </c>
      <c r="I8340" s="1" t="s">
        <v>2</v>
      </c>
      <c r="J8340" s="1" t="s">
        <v>11617</v>
      </c>
      <c r="K8340" s="1"/>
    </row>
    <row r="8341" spans="1:11" hidden="1">
      <c r="A8341" s="1" t="s">
        <v>11365</v>
      </c>
      <c r="B8341" s="1" t="s">
        <v>11611</v>
      </c>
      <c r="C8341" s="48" t="str">
        <f t="shared" si="260"/>
        <v>הת ירושלים</v>
      </c>
      <c r="D8341" s="1" t="s">
        <v>11610</v>
      </c>
      <c r="E8341" s="1"/>
      <c r="F8341" s="2">
        <v>11</v>
      </c>
      <c r="G8341" s="2">
        <f>INDEX(תוצאות_בחירות,MATCH(C8341,siot!$F$3:$F$1887,0),27)</f>
        <v>4</v>
      </c>
      <c r="H8341" s="2" t="b">
        <f t="shared" si="261"/>
        <v>0</v>
      </c>
      <c r="I8341" s="1" t="s">
        <v>2</v>
      </c>
      <c r="J8341" s="1" t="s">
        <v>11616</v>
      </c>
      <c r="K8341" s="1"/>
    </row>
    <row r="8342" spans="1:11" hidden="1">
      <c r="A8342" s="1" t="s">
        <v>11365</v>
      </c>
      <c r="B8342" s="1" t="s">
        <v>11611</v>
      </c>
      <c r="C8342" s="48" t="str">
        <f t="shared" si="260"/>
        <v>הת ירושלים</v>
      </c>
      <c r="D8342" s="1" t="s">
        <v>11610</v>
      </c>
      <c r="E8342" s="1"/>
      <c r="F8342" s="2">
        <v>12</v>
      </c>
      <c r="G8342" s="2">
        <f>INDEX(תוצאות_בחירות,MATCH(C8342,siot!$F$3:$F$1887,0),27)</f>
        <v>4</v>
      </c>
      <c r="H8342" s="2" t="b">
        <f t="shared" si="261"/>
        <v>0</v>
      </c>
      <c r="I8342" s="1" t="s">
        <v>2</v>
      </c>
      <c r="J8342" s="1" t="s">
        <v>11615</v>
      </c>
      <c r="K8342" s="1"/>
    </row>
    <row r="8343" spans="1:11" hidden="1">
      <c r="A8343" s="1" t="s">
        <v>11365</v>
      </c>
      <c r="B8343" s="1" t="s">
        <v>11611</v>
      </c>
      <c r="C8343" s="48" t="str">
        <f t="shared" si="260"/>
        <v>הת ירושלים</v>
      </c>
      <c r="D8343" s="1" t="s">
        <v>11610</v>
      </c>
      <c r="E8343" s="1"/>
      <c r="F8343" s="2">
        <v>13</v>
      </c>
      <c r="G8343" s="2">
        <f>INDEX(תוצאות_בחירות,MATCH(C8343,siot!$F$3:$F$1887,0),27)</f>
        <v>4</v>
      </c>
      <c r="H8343" s="2" t="b">
        <f t="shared" si="261"/>
        <v>0</v>
      </c>
      <c r="I8343" s="1" t="s">
        <v>2</v>
      </c>
      <c r="J8343" s="1" t="s">
        <v>11614</v>
      </c>
      <c r="K8343" s="1"/>
    </row>
    <row r="8344" spans="1:11" hidden="1">
      <c r="A8344" s="1" t="s">
        <v>11365</v>
      </c>
      <c r="B8344" s="1" t="s">
        <v>11611</v>
      </c>
      <c r="C8344" s="48" t="str">
        <f t="shared" si="260"/>
        <v>הת ירושלים</v>
      </c>
      <c r="D8344" s="1" t="s">
        <v>11610</v>
      </c>
      <c r="E8344" s="1"/>
      <c r="F8344" s="2">
        <v>14</v>
      </c>
      <c r="G8344" s="2">
        <f>INDEX(תוצאות_בחירות,MATCH(C8344,siot!$F$3:$F$1887,0),27)</f>
        <v>4</v>
      </c>
      <c r="H8344" s="2" t="b">
        <f t="shared" si="261"/>
        <v>0</v>
      </c>
      <c r="I8344" s="1" t="s">
        <v>2</v>
      </c>
      <c r="J8344" s="1" t="s">
        <v>11613</v>
      </c>
      <c r="K8344" s="1"/>
    </row>
    <row r="8345" spans="1:11" hidden="1">
      <c r="A8345" s="1" t="s">
        <v>11365</v>
      </c>
      <c r="B8345" s="1" t="s">
        <v>11611</v>
      </c>
      <c r="C8345" s="48" t="str">
        <f t="shared" si="260"/>
        <v>הת ירושלים</v>
      </c>
      <c r="D8345" s="1" t="s">
        <v>11610</v>
      </c>
      <c r="E8345" s="1"/>
      <c r="F8345" s="2">
        <v>15</v>
      </c>
      <c r="G8345" s="2">
        <f>INDEX(תוצאות_בחירות,MATCH(C8345,siot!$F$3:$F$1887,0),27)</f>
        <v>4</v>
      </c>
      <c r="H8345" s="2" t="b">
        <f t="shared" si="261"/>
        <v>0</v>
      </c>
      <c r="I8345" s="1" t="s">
        <v>2</v>
      </c>
      <c r="J8345" s="1" t="s">
        <v>11612</v>
      </c>
      <c r="K8345" s="1"/>
    </row>
    <row r="8346" spans="1:11" hidden="1">
      <c r="A8346" s="1" t="s">
        <v>11365</v>
      </c>
      <c r="B8346" s="1" t="s">
        <v>11611</v>
      </c>
      <c r="C8346" s="48" t="str">
        <f t="shared" si="260"/>
        <v>הת ירושלים</v>
      </c>
      <c r="D8346" s="1" t="s">
        <v>11610</v>
      </c>
      <c r="E8346" s="1"/>
      <c r="F8346" s="2">
        <v>16</v>
      </c>
      <c r="G8346" s="2">
        <f>INDEX(תוצאות_בחירות,MATCH(C8346,siot!$F$3:$F$1887,0),27)</f>
        <v>4</v>
      </c>
      <c r="H8346" s="2" t="b">
        <f t="shared" si="261"/>
        <v>0</v>
      </c>
      <c r="I8346" s="1" t="s">
        <v>2</v>
      </c>
      <c r="J8346" s="1" t="s">
        <v>11609</v>
      </c>
      <c r="K8346" s="1"/>
    </row>
    <row r="8347" spans="1:11" hidden="1">
      <c r="A8347" s="1" t="s">
        <v>11365</v>
      </c>
      <c r="B8347" s="1" t="s">
        <v>573</v>
      </c>
      <c r="C8347" s="48" t="str">
        <f t="shared" si="260"/>
        <v>זך ירושלים</v>
      </c>
      <c r="D8347" s="1" t="s">
        <v>11596</v>
      </c>
      <c r="E8347" s="1" t="s">
        <v>3</v>
      </c>
      <c r="F8347" s="2" t="s">
        <v>19548</v>
      </c>
      <c r="G8347" s="2">
        <f>INDEX(תוצאות_בחירות,MATCH(C8347,siot!$F$3:$F$1887,0),27)</f>
        <v>0</v>
      </c>
      <c r="H8347" s="2" t="b">
        <f t="shared" si="261"/>
        <v>0</v>
      </c>
      <c r="I8347" s="1"/>
      <c r="J8347" s="1"/>
      <c r="K8347" s="1"/>
    </row>
    <row r="8348" spans="1:11" hidden="1">
      <c r="A8348" s="1" t="s">
        <v>11365</v>
      </c>
      <c r="B8348" s="1" t="s">
        <v>573</v>
      </c>
      <c r="C8348" s="48" t="str">
        <f t="shared" si="260"/>
        <v>זך ירושלים</v>
      </c>
      <c r="D8348" s="1" t="s">
        <v>11596</v>
      </c>
      <c r="E8348" s="1"/>
      <c r="F8348" s="2">
        <v>1</v>
      </c>
      <c r="G8348" s="2">
        <f>INDEX(תוצאות_בחירות,MATCH(C8348,siot!$F$3:$F$1887,0),27)</f>
        <v>0</v>
      </c>
      <c r="H8348" s="2" t="b">
        <f t="shared" si="261"/>
        <v>0</v>
      </c>
      <c r="I8348" s="1" t="s">
        <v>2</v>
      </c>
      <c r="J8348" s="1" t="s">
        <v>11608</v>
      </c>
      <c r="K8348" s="1"/>
    </row>
    <row r="8349" spans="1:11" hidden="1">
      <c r="A8349" s="1" t="s">
        <v>11365</v>
      </c>
      <c r="B8349" s="1" t="s">
        <v>573</v>
      </c>
      <c r="C8349" s="48" t="str">
        <f t="shared" si="260"/>
        <v>זך ירושלים</v>
      </c>
      <c r="D8349" s="1" t="s">
        <v>11596</v>
      </c>
      <c r="E8349" s="1"/>
      <c r="F8349" s="2">
        <v>2</v>
      </c>
      <c r="G8349" s="2">
        <f>INDEX(תוצאות_בחירות,MATCH(C8349,siot!$F$3:$F$1887,0),27)</f>
        <v>0</v>
      </c>
      <c r="H8349" s="2" t="b">
        <f t="shared" si="261"/>
        <v>0</v>
      </c>
      <c r="I8349" s="1" t="s">
        <v>2</v>
      </c>
      <c r="J8349" s="1" t="s">
        <v>11607</v>
      </c>
      <c r="K8349" s="1"/>
    </row>
    <row r="8350" spans="1:11" hidden="1">
      <c r="A8350" s="1" t="s">
        <v>11365</v>
      </c>
      <c r="B8350" s="1" t="s">
        <v>573</v>
      </c>
      <c r="C8350" s="48" t="str">
        <f t="shared" si="260"/>
        <v>זך ירושלים</v>
      </c>
      <c r="D8350" s="1" t="s">
        <v>11596</v>
      </c>
      <c r="E8350" s="1"/>
      <c r="F8350" s="2">
        <v>3</v>
      </c>
      <c r="G8350" s="2">
        <f>INDEX(תוצאות_בחירות,MATCH(C8350,siot!$F$3:$F$1887,0),27)</f>
        <v>0</v>
      </c>
      <c r="H8350" s="2" t="b">
        <f t="shared" si="261"/>
        <v>0</v>
      </c>
      <c r="I8350" s="1" t="s">
        <v>2</v>
      </c>
      <c r="J8350" s="1" t="s">
        <v>11606</v>
      </c>
      <c r="K8350" s="1"/>
    </row>
    <row r="8351" spans="1:11" hidden="1">
      <c r="A8351" s="1" t="s">
        <v>11365</v>
      </c>
      <c r="B8351" s="1" t="s">
        <v>573</v>
      </c>
      <c r="C8351" s="48" t="str">
        <f t="shared" si="260"/>
        <v>זך ירושלים</v>
      </c>
      <c r="D8351" s="1" t="s">
        <v>11596</v>
      </c>
      <c r="E8351" s="1"/>
      <c r="F8351" s="2">
        <v>4</v>
      </c>
      <c r="G8351" s="2">
        <f>INDEX(תוצאות_בחירות,MATCH(C8351,siot!$F$3:$F$1887,0),27)</f>
        <v>0</v>
      </c>
      <c r="H8351" s="2" t="b">
        <f t="shared" si="261"/>
        <v>0</v>
      </c>
      <c r="I8351" s="1" t="s">
        <v>2</v>
      </c>
      <c r="J8351" s="1" t="s">
        <v>11605</v>
      </c>
      <c r="K8351" s="1"/>
    </row>
    <row r="8352" spans="1:11" hidden="1">
      <c r="A8352" s="1" t="s">
        <v>11365</v>
      </c>
      <c r="B8352" s="1" t="s">
        <v>573</v>
      </c>
      <c r="C8352" s="48" t="str">
        <f t="shared" si="260"/>
        <v>זך ירושלים</v>
      </c>
      <c r="D8352" s="1" t="s">
        <v>11596</v>
      </c>
      <c r="E8352" s="1"/>
      <c r="F8352" s="2">
        <v>5</v>
      </c>
      <c r="G8352" s="2">
        <f>INDEX(תוצאות_בחירות,MATCH(C8352,siot!$F$3:$F$1887,0),27)</f>
        <v>0</v>
      </c>
      <c r="H8352" s="2" t="b">
        <f t="shared" si="261"/>
        <v>0</v>
      </c>
      <c r="I8352" s="1" t="s">
        <v>2</v>
      </c>
      <c r="J8352" s="1" t="s">
        <v>11604</v>
      </c>
      <c r="K8352" s="1"/>
    </row>
    <row r="8353" spans="1:11" hidden="1">
      <c r="A8353" s="1" t="s">
        <v>11365</v>
      </c>
      <c r="B8353" s="1" t="s">
        <v>573</v>
      </c>
      <c r="C8353" s="48" t="str">
        <f t="shared" si="260"/>
        <v>זך ירושלים</v>
      </c>
      <c r="D8353" s="1" t="s">
        <v>11596</v>
      </c>
      <c r="E8353" s="1"/>
      <c r="F8353" s="2">
        <v>6</v>
      </c>
      <c r="G8353" s="2">
        <f>INDEX(תוצאות_בחירות,MATCH(C8353,siot!$F$3:$F$1887,0),27)</f>
        <v>0</v>
      </c>
      <c r="H8353" s="2" t="b">
        <f t="shared" si="261"/>
        <v>0</v>
      </c>
      <c r="I8353" s="1" t="s">
        <v>2</v>
      </c>
      <c r="J8353" s="1" t="s">
        <v>11603</v>
      </c>
      <c r="K8353" s="1"/>
    </row>
    <row r="8354" spans="1:11" hidden="1">
      <c r="A8354" s="1" t="s">
        <v>11365</v>
      </c>
      <c r="B8354" s="1" t="s">
        <v>573</v>
      </c>
      <c r="C8354" s="48" t="str">
        <f t="shared" si="260"/>
        <v>זך ירושלים</v>
      </c>
      <c r="D8354" s="1" t="s">
        <v>11596</v>
      </c>
      <c r="E8354" s="1"/>
      <c r="F8354" s="2">
        <v>7</v>
      </c>
      <c r="G8354" s="2">
        <f>INDEX(תוצאות_בחירות,MATCH(C8354,siot!$F$3:$F$1887,0),27)</f>
        <v>0</v>
      </c>
      <c r="H8354" s="2" t="b">
        <f t="shared" si="261"/>
        <v>0</v>
      </c>
      <c r="I8354" s="1" t="s">
        <v>2</v>
      </c>
      <c r="J8354" s="1" t="s">
        <v>11602</v>
      </c>
      <c r="K8354" s="1"/>
    </row>
    <row r="8355" spans="1:11" hidden="1">
      <c r="A8355" s="1" t="s">
        <v>11365</v>
      </c>
      <c r="B8355" s="1" t="s">
        <v>573</v>
      </c>
      <c r="C8355" s="48" t="str">
        <f t="shared" si="260"/>
        <v>זך ירושלים</v>
      </c>
      <c r="D8355" s="1" t="s">
        <v>11596</v>
      </c>
      <c r="E8355" s="1"/>
      <c r="F8355" s="2">
        <v>8</v>
      </c>
      <c r="G8355" s="2">
        <f>INDEX(תוצאות_בחירות,MATCH(C8355,siot!$F$3:$F$1887,0),27)</f>
        <v>0</v>
      </c>
      <c r="H8355" s="2" t="b">
        <f t="shared" si="261"/>
        <v>0</v>
      </c>
      <c r="I8355" s="1" t="s">
        <v>2</v>
      </c>
      <c r="J8355" s="1" t="s">
        <v>11601</v>
      </c>
      <c r="K8355" s="1"/>
    </row>
    <row r="8356" spans="1:11" hidden="1">
      <c r="A8356" s="1" t="s">
        <v>11365</v>
      </c>
      <c r="B8356" s="1" t="s">
        <v>573</v>
      </c>
      <c r="C8356" s="48" t="str">
        <f t="shared" si="260"/>
        <v>זך ירושלים</v>
      </c>
      <c r="D8356" s="1" t="s">
        <v>11596</v>
      </c>
      <c r="E8356" s="1"/>
      <c r="F8356" s="2">
        <v>9</v>
      </c>
      <c r="G8356" s="2">
        <f>INDEX(תוצאות_בחירות,MATCH(C8356,siot!$F$3:$F$1887,0),27)</f>
        <v>0</v>
      </c>
      <c r="H8356" s="2" t="b">
        <f t="shared" si="261"/>
        <v>0</v>
      </c>
      <c r="I8356" s="1" t="s">
        <v>2</v>
      </c>
      <c r="J8356" s="1" t="s">
        <v>11600</v>
      </c>
      <c r="K8356" s="1"/>
    </row>
    <row r="8357" spans="1:11" hidden="1">
      <c r="A8357" s="1" t="s">
        <v>11365</v>
      </c>
      <c r="B8357" s="1" t="s">
        <v>573</v>
      </c>
      <c r="C8357" s="48" t="str">
        <f t="shared" si="260"/>
        <v>זך ירושלים</v>
      </c>
      <c r="D8357" s="1" t="s">
        <v>11596</v>
      </c>
      <c r="E8357" s="1"/>
      <c r="F8357" s="2">
        <v>10</v>
      </c>
      <c r="G8357" s="2">
        <f>INDEX(תוצאות_בחירות,MATCH(C8357,siot!$F$3:$F$1887,0),27)</f>
        <v>0</v>
      </c>
      <c r="H8357" s="2" t="b">
        <f t="shared" si="261"/>
        <v>0</v>
      </c>
      <c r="I8357" s="1" t="s">
        <v>2</v>
      </c>
      <c r="J8357" s="1" t="s">
        <v>11599</v>
      </c>
      <c r="K8357" s="1"/>
    </row>
    <row r="8358" spans="1:11" hidden="1">
      <c r="A8358" s="1" t="s">
        <v>11365</v>
      </c>
      <c r="B8358" s="1" t="s">
        <v>573</v>
      </c>
      <c r="C8358" s="48" t="str">
        <f t="shared" si="260"/>
        <v>זך ירושלים</v>
      </c>
      <c r="D8358" s="1" t="s">
        <v>11596</v>
      </c>
      <c r="E8358" s="1"/>
      <c r="F8358" s="2">
        <v>11</v>
      </c>
      <c r="G8358" s="2">
        <f>INDEX(תוצאות_בחירות,MATCH(C8358,siot!$F$3:$F$1887,0),27)</f>
        <v>0</v>
      </c>
      <c r="H8358" s="2" t="b">
        <f t="shared" si="261"/>
        <v>0</v>
      </c>
      <c r="I8358" s="1" t="s">
        <v>2</v>
      </c>
      <c r="J8358" s="1" t="s">
        <v>11598</v>
      </c>
      <c r="K8358" s="1"/>
    </row>
    <row r="8359" spans="1:11" hidden="1">
      <c r="A8359" s="1" t="s">
        <v>11365</v>
      </c>
      <c r="B8359" s="1" t="s">
        <v>573</v>
      </c>
      <c r="C8359" s="48" t="str">
        <f t="shared" si="260"/>
        <v>זך ירושלים</v>
      </c>
      <c r="D8359" s="1" t="s">
        <v>11596</v>
      </c>
      <c r="E8359" s="1"/>
      <c r="F8359" s="2">
        <v>12</v>
      </c>
      <c r="G8359" s="2">
        <f>INDEX(תוצאות_בחירות,MATCH(C8359,siot!$F$3:$F$1887,0),27)</f>
        <v>0</v>
      </c>
      <c r="H8359" s="2" t="b">
        <f t="shared" si="261"/>
        <v>0</v>
      </c>
      <c r="I8359" s="1" t="s">
        <v>2</v>
      </c>
      <c r="J8359" s="1" t="s">
        <v>11597</v>
      </c>
      <c r="K8359" s="1"/>
    </row>
    <row r="8360" spans="1:11" hidden="1">
      <c r="A8360" s="1" t="s">
        <v>11365</v>
      </c>
      <c r="B8360" s="1" t="s">
        <v>573</v>
      </c>
      <c r="C8360" s="48" t="str">
        <f t="shared" si="260"/>
        <v>זך ירושלים</v>
      </c>
      <c r="D8360" s="1" t="s">
        <v>11596</v>
      </c>
      <c r="E8360" s="1"/>
      <c r="F8360" s="2">
        <v>13</v>
      </c>
      <c r="G8360" s="2">
        <f>INDEX(תוצאות_בחירות,MATCH(C8360,siot!$F$3:$F$1887,0),27)</f>
        <v>0</v>
      </c>
      <c r="H8360" s="2" t="b">
        <f t="shared" si="261"/>
        <v>0</v>
      </c>
      <c r="I8360" s="1" t="s">
        <v>2</v>
      </c>
      <c r="J8360" s="1" t="s">
        <v>11595</v>
      </c>
      <c r="K8360" s="1"/>
    </row>
    <row r="8361" spans="1:11" hidden="1">
      <c r="A8361" s="1" t="s">
        <v>11365</v>
      </c>
      <c r="B8361" s="1" t="s">
        <v>1007</v>
      </c>
      <c r="C8361" s="48" t="str">
        <f t="shared" si="260"/>
        <v>טב ירושלים</v>
      </c>
      <c r="D8361" s="1" t="s">
        <v>3568</v>
      </c>
      <c r="E8361" s="1" t="s">
        <v>3</v>
      </c>
      <c r="F8361" s="2" t="s">
        <v>19548</v>
      </c>
      <c r="G8361" s="2">
        <f>INDEX(תוצאות_בחירות,MATCH(C8361,siot!$F$3:$F$1887,0),27)</f>
        <v>1</v>
      </c>
      <c r="H8361" s="2" t="b">
        <f t="shared" si="261"/>
        <v>0</v>
      </c>
      <c r="I8361" s="1"/>
      <c r="J8361" s="1"/>
      <c r="K8361" s="1"/>
    </row>
    <row r="8362" spans="1:11">
      <c r="A8362" s="1" t="s">
        <v>11365</v>
      </c>
      <c r="B8362" s="1" t="s">
        <v>1007</v>
      </c>
      <c r="C8362" s="48" t="str">
        <f t="shared" si="260"/>
        <v>טב ירושלים</v>
      </c>
      <c r="D8362" s="1" t="s">
        <v>3568</v>
      </c>
      <c r="E8362" s="1"/>
      <c r="F8362" s="2">
        <v>1</v>
      </c>
      <c r="G8362" s="2">
        <f>INDEX(תוצאות_בחירות,MATCH(C8362,siot!$F$3:$F$1887,0),27)</f>
        <v>1</v>
      </c>
      <c r="H8362" s="2" t="b">
        <f t="shared" si="261"/>
        <v>1</v>
      </c>
      <c r="I8362" s="1" t="s">
        <v>2</v>
      </c>
      <c r="J8362" s="1" t="s">
        <v>11594</v>
      </c>
      <c r="K8362" s="1"/>
    </row>
    <row r="8363" spans="1:11" hidden="1">
      <c r="A8363" s="1" t="s">
        <v>11365</v>
      </c>
      <c r="B8363" s="1" t="s">
        <v>1007</v>
      </c>
      <c r="C8363" s="48" t="str">
        <f t="shared" si="260"/>
        <v>טב ירושלים</v>
      </c>
      <c r="D8363" s="1" t="s">
        <v>3568</v>
      </c>
      <c r="E8363" s="1"/>
      <c r="F8363" s="2">
        <v>2</v>
      </c>
      <c r="G8363" s="2">
        <f>INDEX(תוצאות_בחירות,MATCH(C8363,siot!$F$3:$F$1887,0),27)</f>
        <v>1</v>
      </c>
      <c r="H8363" s="2" t="b">
        <f t="shared" si="261"/>
        <v>0</v>
      </c>
      <c r="I8363" s="1" t="s">
        <v>2</v>
      </c>
      <c r="J8363" s="1" t="s">
        <v>11593</v>
      </c>
      <c r="K8363" s="1"/>
    </row>
    <row r="8364" spans="1:11" hidden="1">
      <c r="A8364" s="1" t="s">
        <v>11365</v>
      </c>
      <c r="B8364" s="1" t="s">
        <v>1007</v>
      </c>
      <c r="C8364" s="48" t="str">
        <f t="shared" si="260"/>
        <v>טב ירושלים</v>
      </c>
      <c r="D8364" s="1" t="s">
        <v>3568</v>
      </c>
      <c r="E8364" s="1"/>
      <c r="F8364" s="2">
        <v>3</v>
      </c>
      <c r="G8364" s="2">
        <f>INDEX(תוצאות_בחירות,MATCH(C8364,siot!$F$3:$F$1887,0),27)</f>
        <v>1</v>
      </c>
      <c r="H8364" s="2" t="b">
        <f t="shared" si="261"/>
        <v>0</v>
      </c>
      <c r="I8364" s="1" t="s">
        <v>2</v>
      </c>
      <c r="J8364" s="1" t="s">
        <v>11592</v>
      </c>
      <c r="K8364" s="1"/>
    </row>
    <row r="8365" spans="1:11" hidden="1">
      <c r="A8365" s="1" t="s">
        <v>11365</v>
      </c>
      <c r="B8365" s="1" t="s">
        <v>1007</v>
      </c>
      <c r="C8365" s="48" t="str">
        <f t="shared" si="260"/>
        <v>טב ירושלים</v>
      </c>
      <c r="D8365" s="1" t="s">
        <v>3568</v>
      </c>
      <c r="E8365" s="1"/>
      <c r="F8365" s="2">
        <v>4</v>
      </c>
      <c r="G8365" s="2">
        <f>INDEX(תוצאות_בחירות,MATCH(C8365,siot!$F$3:$F$1887,0),27)</f>
        <v>1</v>
      </c>
      <c r="H8365" s="2" t="b">
        <f t="shared" si="261"/>
        <v>0</v>
      </c>
      <c r="I8365" s="1" t="s">
        <v>2</v>
      </c>
      <c r="J8365" s="1" t="s">
        <v>11591</v>
      </c>
      <c r="K8365" s="1"/>
    </row>
    <row r="8366" spans="1:11" hidden="1">
      <c r="A8366" s="1" t="s">
        <v>11365</v>
      </c>
      <c r="B8366" s="1" t="s">
        <v>1007</v>
      </c>
      <c r="C8366" s="48" t="str">
        <f t="shared" si="260"/>
        <v>טב ירושלים</v>
      </c>
      <c r="D8366" s="1" t="s">
        <v>3568</v>
      </c>
      <c r="E8366" s="1"/>
      <c r="F8366" s="2">
        <v>5</v>
      </c>
      <c r="G8366" s="2">
        <f>INDEX(תוצאות_בחירות,MATCH(C8366,siot!$F$3:$F$1887,0),27)</f>
        <v>1</v>
      </c>
      <c r="H8366" s="2" t="b">
        <f t="shared" si="261"/>
        <v>0</v>
      </c>
      <c r="I8366" s="1" t="s">
        <v>2</v>
      </c>
      <c r="J8366" s="1" t="s">
        <v>11590</v>
      </c>
      <c r="K8366" s="1"/>
    </row>
    <row r="8367" spans="1:11" hidden="1">
      <c r="A8367" s="1" t="s">
        <v>11365</v>
      </c>
      <c r="B8367" s="1" t="s">
        <v>1007</v>
      </c>
      <c r="C8367" s="48" t="str">
        <f t="shared" si="260"/>
        <v>טב ירושלים</v>
      </c>
      <c r="D8367" s="1" t="s">
        <v>3568</v>
      </c>
      <c r="E8367" s="1"/>
      <c r="F8367" s="2">
        <v>6</v>
      </c>
      <c r="G8367" s="2">
        <f>INDEX(תוצאות_בחירות,MATCH(C8367,siot!$F$3:$F$1887,0),27)</f>
        <v>1</v>
      </c>
      <c r="H8367" s="2" t="b">
        <f t="shared" si="261"/>
        <v>0</v>
      </c>
      <c r="I8367" s="1" t="s">
        <v>2</v>
      </c>
      <c r="J8367" s="1" t="s">
        <v>1717</v>
      </c>
      <c r="K8367" s="1"/>
    </row>
    <row r="8368" spans="1:11" hidden="1">
      <c r="A8368" s="1" t="s">
        <v>11365</v>
      </c>
      <c r="B8368" s="1" t="s">
        <v>1007</v>
      </c>
      <c r="C8368" s="48" t="str">
        <f t="shared" si="260"/>
        <v>טב ירושלים</v>
      </c>
      <c r="D8368" s="1" t="s">
        <v>3568</v>
      </c>
      <c r="E8368" s="1"/>
      <c r="F8368" s="2">
        <v>7</v>
      </c>
      <c r="G8368" s="2">
        <f>INDEX(תוצאות_בחירות,MATCH(C8368,siot!$F$3:$F$1887,0),27)</f>
        <v>1</v>
      </c>
      <c r="H8368" s="2" t="b">
        <f t="shared" si="261"/>
        <v>0</v>
      </c>
      <c r="I8368" s="1" t="s">
        <v>2</v>
      </c>
      <c r="J8368" s="1" t="s">
        <v>11589</v>
      </c>
      <c r="K8368" s="1"/>
    </row>
    <row r="8369" spans="1:11" hidden="1">
      <c r="A8369" s="1" t="s">
        <v>11365</v>
      </c>
      <c r="B8369" s="1" t="s">
        <v>1007</v>
      </c>
      <c r="C8369" s="48" t="str">
        <f t="shared" si="260"/>
        <v>טב ירושלים</v>
      </c>
      <c r="D8369" s="1" t="s">
        <v>3568</v>
      </c>
      <c r="E8369" s="1"/>
      <c r="F8369" s="2">
        <v>8</v>
      </c>
      <c r="G8369" s="2">
        <f>INDEX(תוצאות_בחירות,MATCH(C8369,siot!$F$3:$F$1887,0),27)</f>
        <v>1</v>
      </c>
      <c r="H8369" s="2" t="b">
        <f t="shared" si="261"/>
        <v>0</v>
      </c>
      <c r="I8369" s="1" t="s">
        <v>2</v>
      </c>
      <c r="J8369" s="1" t="s">
        <v>11588</v>
      </c>
      <c r="K8369" s="1"/>
    </row>
    <row r="8370" spans="1:11" hidden="1">
      <c r="A8370" s="1" t="s">
        <v>11365</v>
      </c>
      <c r="B8370" s="1" t="s">
        <v>1007</v>
      </c>
      <c r="C8370" s="48" t="str">
        <f t="shared" si="260"/>
        <v>טב ירושלים</v>
      </c>
      <c r="D8370" s="1" t="s">
        <v>3568</v>
      </c>
      <c r="E8370" s="1"/>
      <c r="F8370" s="2">
        <v>9</v>
      </c>
      <c r="G8370" s="2">
        <f>INDEX(תוצאות_בחירות,MATCH(C8370,siot!$F$3:$F$1887,0),27)</f>
        <v>1</v>
      </c>
      <c r="H8370" s="2" t="b">
        <f t="shared" si="261"/>
        <v>0</v>
      </c>
      <c r="I8370" s="1" t="s">
        <v>2</v>
      </c>
      <c r="J8370" s="1" t="s">
        <v>11587</v>
      </c>
      <c r="K8370" s="1"/>
    </row>
    <row r="8371" spans="1:11" hidden="1">
      <c r="A8371" s="1" t="s">
        <v>11365</v>
      </c>
      <c r="B8371" s="1" t="s">
        <v>1007</v>
      </c>
      <c r="C8371" s="48" t="str">
        <f t="shared" si="260"/>
        <v>טב ירושלים</v>
      </c>
      <c r="D8371" s="1" t="s">
        <v>3568</v>
      </c>
      <c r="E8371" s="1"/>
      <c r="F8371" s="2">
        <v>10</v>
      </c>
      <c r="G8371" s="2">
        <f>INDEX(תוצאות_בחירות,MATCH(C8371,siot!$F$3:$F$1887,0),27)</f>
        <v>1</v>
      </c>
      <c r="H8371" s="2" t="b">
        <f t="shared" si="261"/>
        <v>0</v>
      </c>
      <c r="I8371" s="1" t="s">
        <v>2</v>
      </c>
      <c r="J8371" s="1" t="s">
        <v>11586</v>
      </c>
      <c r="K8371" s="1"/>
    </row>
    <row r="8372" spans="1:11" hidden="1">
      <c r="A8372" s="1" t="s">
        <v>11365</v>
      </c>
      <c r="B8372" s="1" t="s">
        <v>1007</v>
      </c>
      <c r="C8372" s="48" t="str">
        <f t="shared" si="260"/>
        <v>טב ירושלים</v>
      </c>
      <c r="D8372" s="1" t="s">
        <v>3568</v>
      </c>
      <c r="E8372" s="1"/>
      <c r="F8372" s="2">
        <v>11</v>
      </c>
      <c r="G8372" s="2">
        <f>INDEX(תוצאות_בחירות,MATCH(C8372,siot!$F$3:$F$1887,0),27)</f>
        <v>1</v>
      </c>
      <c r="H8372" s="2" t="b">
        <f t="shared" si="261"/>
        <v>0</v>
      </c>
      <c r="I8372" s="1" t="s">
        <v>2</v>
      </c>
      <c r="J8372" s="1" t="s">
        <v>11585</v>
      </c>
      <c r="K8372" s="1"/>
    </row>
    <row r="8373" spans="1:11" hidden="1">
      <c r="A8373" s="1" t="s">
        <v>11365</v>
      </c>
      <c r="B8373" s="1" t="s">
        <v>778</v>
      </c>
      <c r="C8373" s="48" t="str">
        <f t="shared" si="260"/>
        <v>י ירושלים</v>
      </c>
      <c r="D8373" s="1" t="s">
        <v>11573</v>
      </c>
      <c r="E8373" s="1" t="s">
        <v>3</v>
      </c>
      <c r="F8373" s="2" t="s">
        <v>19548</v>
      </c>
      <c r="G8373" s="2">
        <f>INDEX(תוצאות_בחירות,MATCH(C8373,siot!$F$3:$F$1887,0),27)</f>
        <v>0</v>
      </c>
      <c r="H8373" s="2" t="b">
        <f t="shared" si="261"/>
        <v>0</v>
      </c>
      <c r="I8373" s="1"/>
      <c r="J8373" s="1"/>
      <c r="K8373" s="1"/>
    </row>
    <row r="8374" spans="1:11" hidden="1">
      <c r="A8374" s="1" t="s">
        <v>11365</v>
      </c>
      <c r="B8374" s="1" t="s">
        <v>778</v>
      </c>
      <c r="C8374" s="48" t="str">
        <f t="shared" si="260"/>
        <v>י ירושלים</v>
      </c>
      <c r="D8374" s="1" t="s">
        <v>11573</v>
      </c>
      <c r="E8374" s="1"/>
      <c r="F8374" s="2">
        <v>1</v>
      </c>
      <c r="G8374" s="2">
        <f>INDEX(תוצאות_בחירות,MATCH(C8374,siot!$F$3:$F$1887,0),27)</f>
        <v>0</v>
      </c>
      <c r="H8374" s="2" t="b">
        <f t="shared" si="261"/>
        <v>0</v>
      </c>
      <c r="I8374" s="1" t="s">
        <v>2</v>
      </c>
      <c r="J8374" s="1" t="s">
        <v>11584</v>
      </c>
      <c r="K8374" s="1"/>
    </row>
    <row r="8375" spans="1:11" hidden="1">
      <c r="A8375" s="1" t="s">
        <v>11365</v>
      </c>
      <c r="B8375" s="1" t="s">
        <v>778</v>
      </c>
      <c r="C8375" s="48" t="str">
        <f t="shared" si="260"/>
        <v>י ירושלים</v>
      </c>
      <c r="D8375" s="1" t="s">
        <v>11573</v>
      </c>
      <c r="E8375" s="1"/>
      <c r="F8375" s="2">
        <v>2</v>
      </c>
      <c r="G8375" s="2">
        <f>INDEX(תוצאות_בחירות,MATCH(C8375,siot!$F$3:$F$1887,0),27)</f>
        <v>0</v>
      </c>
      <c r="H8375" s="2" t="b">
        <f t="shared" si="261"/>
        <v>0</v>
      </c>
      <c r="I8375" s="1" t="s">
        <v>2</v>
      </c>
      <c r="J8375" s="1" t="s">
        <v>11583</v>
      </c>
      <c r="K8375" s="1"/>
    </row>
    <row r="8376" spans="1:11" hidden="1">
      <c r="A8376" s="1" t="s">
        <v>11365</v>
      </c>
      <c r="B8376" s="1" t="s">
        <v>778</v>
      </c>
      <c r="C8376" s="48" t="str">
        <f t="shared" si="260"/>
        <v>י ירושלים</v>
      </c>
      <c r="D8376" s="1" t="s">
        <v>11573</v>
      </c>
      <c r="E8376" s="1"/>
      <c r="F8376" s="2">
        <v>3</v>
      </c>
      <c r="G8376" s="2">
        <f>INDEX(תוצאות_בחירות,MATCH(C8376,siot!$F$3:$F$1887,0),27)</f>
        <v>0</v>
      </c>
      <c r="H8376" s="2" t="b">
        <f t="shared" si="261"/>
        <v>0</v>
      </c>
      <c r="I8376" s="1" t="s">
        <v>2</v>
      </c>
      <c r="J8376" s="1" t="s">
        <v>3707</v>
      </c>
      <c r="K8376" s="1"/>
    </row>
    <row r="8377" spans="1:11" hidden="1">
      <c r="A8377" s="1" t="s">
        <v>11365</v>
      </c>
      <c r="B8377" s="1" t="s">
        <v>778</v>
      </c>
      <c r="C8377" s="48" t="str">
        <f t="shared" si="260"/>
        <v>י ירושלים</v>
      </c>
      <c r="D8377" s="1" t="s">
        <v>11573</v>
      </c>
      <c r="E8377" s="1"/>
      <c r="F8377" s="2">
        <v>4</v>
      </c>
      <c r="G8377" s="2">
        <f>INDEX(תוצאות_בחירות,MATCH(C8377,siot!$F$3:$F$1887,0),27)</f>
        <v>0</v>
      </c>
      <c r="H8377" s="2" t="b">
        <f t="shared" si="261"/>
        <v>0</v>
      </c>
      <c r="I8377" s="1" t="s">
        <v>2</v>
      </c>
      <c r="J8377" s="1" t="s">
        <v>11582</v>
      </c>
      <c r="K8377" s="1"/>
    </row>
    <row r="8378" spans="1:11" hidden="1">
      <c r="A8378" s="1" t="s">
        <v>11365</v>
      </c>
      <c r="B8378" s="1" t="s">
        <v>778</v>
      </c>
      <c r="C8378" s="48" t="str">
        <f t="shared" si="260"/>
        <v>י ירושלים</v>
      </c>
      <c r="D8378" s="1" t="s">
        <v>11573</v>
      </c>
      <c r="E8378" s="1"/>
      <c r="F8378" s="2">
        <v>5</v>
      </c>
      <c r="G8378" s="2">
        <f>INDEX(תוצאות_בחירות,MATCH(C8378,siot!$F$3:$F$1887,0),27)</f>
        <v>0</v>
      </c>
      <c r="H8378" s="2" t="b">
        <f t="shared" si="261"/>
        <v>0</v>
      </c>
      <c r="I8378" s="1" t="s">
        <v>2</v>
      </c>
      <c r="J8378" s="1" t="s">
        <v>11581</v>
      </c>
      <c r="K8378" s="1"/>
    </row>
    <row r="8379" spans="1:11" hidden="1">
      <c r="A8379" s="1" t="s">
        <v>11365</v>
      </c>
      <c r="B8379" s="1" t="s">
        <v>778</v>
      </c>
      <c r="C8379" s="48" t="str">
        <f t="shared" si="260"/>
        <v>י ירושלים</v>
      </c>
      <c r="D8379" s="1" t="s">
        <v>11573</v>
      </c>
      <c r="E8379" s="1"/>
      <c r="F8379" s="2">
        <v>6</v>
      </c>
      <c r="G8379" s="2">
        <f>INDEX(תוצאות_בחירות,MATCH(C8379,siot!$F$3:$F$1887,0),27)</f>
        <v>0</v>
      </c>
      <c r="H8379" s="2" t="b">
        <f t="shared" si="261"/>
        <v>0</v>
      </c>
      <c r="I8379" s="1" t="s">
        <v>2</v>
      </c>
      <c r="J8379" s="1" t="s">
        <v>11580</v>
      </c>
      <c r="K8379" s="1"/>
    </row>
    <row r="8380" spans="1:11" hidden="1">
      <c r="A8380" s="1" t="s">
        <v>11365</v>
      </c>
      <c r="B8380" s="1" t="s">
        <v>778</v>
      </c>
      <c r="C8380" s="48" t="str">
        <f t="shared" si="260"/>
        <v>י ירושלים</v>
      </c>
      <c r="D8380" s="1" t="s">
        <v>11573</v>
      </c>
      <c r="E8380" s="1"/>
      <c r="F8380" s="2">
        <v>7</v>
      </c>
      <c r="G8380" s="2">
        <f>INDEX(תוצאות_בחירות,MATCH(C8380,siot!$F$3:$F$1887,0),27)</f>
        <v>0</v>
      </c>
      <c r="H8380" s="2" t="b">
        <f t="shared" si="261"/>
        <v>0</v>
      </c>
      <c r="I8380" s="1" t="s">
        <v>2</v>
      </c>
      <c r="J8380" s="1" t="s">
        <v>11579</v>
      </c>
      <c r="K8380" s="1"/>
    </row>
    <row r="8381" spans="1:11" hidden="1">
      <c r="A8381" s="1" t="s">
        <v>11365</v>
      </c>
      <c r="B8381" s="1" t="s">
        <v>778</v>
      </c>
      <c r="C8381" s="48" t="str">
        <f t="shared" si="260"/>
        <v>י ירושלים</v>
      </c>
      <c r="D8381" s="1" t="s">
        <v>11573</v>
      </c>
      <c r="E8381" s="1"/>
      <c r="F8381" s="2">
        <v>8</v>
      </c>
      <c r="G8381" s="2">
        <f>INDEX(תוצאות_בחירות,MATCH(C8381,siot!$F$3:$F$1887,0),27)</f>
        <v>0</v>
      </c>
      <c r="H8381" s="2" t="b">
        <f t="shared" si="261"/>
        <v>0</v>
      </c>
      <c r="I8381" s="1" t="s">
        <v>2</v>
      </c>
      <c r="J8381" s="1" t="s">
        <v>11578</v>
      </c>
      <c r="K8381" s="1"/>
    </row>
    <row r="8382" spans="1:11" hidden="1">
      <c r="A8382" s="1" t="s">
        <v>11365</v>
      </c>
      <c r="B8382" s="1" t="s">
        <v>778</v>
      </c>
      <c r="C8382" s="48" t="str">
        <f t="shared" si="260"/>
        <v>י ירושלים</v>
      </c>
      <c r="D8382" s="1" t="s">
        <v>11573</v>
      </c>
      <c r="E8382" s="1"/>
      <c r="F8382" s="2">
        <v>9</v>
      </c>
      <c r="G8382" s="2">
        <f>INDEX(תוצאות_בחירות,MATCH(C8382,siot!$F$3:$F$1887,0),27)</f>
        <v>0</v>
      </c>
      <c r="H8382" s="2" t="b">
        <f t="shared" si="261"/>
        <v>0</v>
      </c>
      <c r="I8382" s="1" t="s">
        <v>2</v>
      </c>
      <c r="J8382" s="1" t="s">
        <v>11577</v>
      </c>
      <c r="K8382" s="1"/>
    </row>
    <row r="8383" spans="1:11" hidden="1">
      <c r="A8383" s="1" t="s">
        <v>11365</v>
      </c>
      <c r="B8383" s="1" t="s">
        <v>778</v>
      </c>
      <c r="C8383" s="48" t="str">
        <f t="shared" si="260"/>
        <v>י ירושלים</v>
      </c>
      <c r="D8383" s="1" t="s">
        <v>11573</v>
      </c>
      <c r="E8383" s="1"/>
      <c r="F8383" s="2">
        <v>10</v>
      </c>
      <c r="G8383" s="2">
        <f>INDEX(תוצאות_בחירות,MATCH(C8383,siot!$F$3:$F$1887,0),27)</f>
        <v>0</v>
      </c>
      <c r="H8383" s="2" t="b">
        <f t="shared" si="261"/>
        <v>0</v>
      </c>
      <c r="I8383" s="1" t="s">
        <v>2</v>
      </c>
      <c r="J8383" s="1" t="s">
        <v>11576</v>
      </c>
      <c r="K8383" s="1"/>
    </row>
    <row r="8384" spans="1:11" hidden="1">
      <c r="A8384" s="1" t="s">
        <v>11365</v>
      </c>
      <c r="B8384" s="1" t="s">
        <v>778</v>
      </c>
      <c r="C8384" s="48" t="str">
        <f t="shared" si="260"/>
        <v>י ירושלים</v>
      </c>
      <c r="D8384" s="1" t="s">
        <v>11573</v>
      </c>
      <c r="E8384" s="1"/>
      <c r="F8384" s="2">
        <v>11</v>
      </c>
      <c r="G8384" s="2">
        <f>INDEX(תוצאות_בחירות,MATCH(C8384,siot!$F$3:$F$1887,0),27)</f>
        <v>0</v>
      </c>
      <c r="H8384" s="2" t="b">
        <f t="shared" si="261"/>
        <v>0</v>
      </c>
      <c r="I8384" s="1" t="s">
        <v>2</v>
      </c>
      <c r="J8384" s="1" t="s">
        <v>11575</v>
      </c>
      <c r="K8384" s="1"/>
    </row>
    <row r="8385" spans="1:11" hidden="1">
      <c r="A8385" s="1" t="s">
        <v>11365</v>
      </c>
      <c r="B8385" s="1" t="s">
        <v>778</v>
      </c>
      <c r="C8385" s="48" t="str">
        <f t="shared" si="260"/>
        <v>י ירושלים</v>
      </c>
      <c r="D8385" s="1" t="s">
        <v>11573</v>
      </c>
      <c r="E8385" s="1"/>
      <c r="F8385" s="2">
        <v>12</v>
      </c>
      <c r="G8385" s="2">
        <f>INDEX(תוצאות_בחירות,MATCH(C8385,siot!$F$3:$F$1887,0),27)</f>
        <v>0</v>
      </c>
      <c r="H8385" s="2" t="b">
        <f t="shared" si="261"/>
        <v>0</v>
      </c>
      <c r="I8385" s="1" t="s">
        <v>2</v>
      </c>
      <c r="J8385" s="1" t="s">
        <v>11574</v>
      </c>
      <c r="K8385" s="1"/>
    </row>
    <row r="8386" spans="1:11" hidden="1">
      <c r="A8386" s="1" t="s">
        <v>11365</v>
      </c>
      <c r="B8386" s="1" t="s">
        <v>778</v>
      </c>
      <c r="C8386" s="48" t="str">
        <f t="shared" si="260"/>
        <v>י ירושלים</v>
      </c>
      <c r="D8386" s="1" t="s">
        <v>11573</v>
      </c>
      <c r="E8386" s="1"/>
      <c r="F8386" s="2">
        <v>13</v>
      </c>
      <c r="G8386" s="2">
        <f>INDEX(תוצאות_בחירות,MATCH(C8386,siot!$F$3:$F$1887,0),27)</f>
        <v>0</v>
      </c>
      <c r="H8386" s="2" t="b">
        <f t="shared" si="261"/>
        <v>0</v>
      </c>
      <c r="I8386" s="1" t="s">
        <v>2</v>
      </c>
      <c r="J8386" s="1" t="s">
        <v>11572</v>
      </c>
      <c r="K8386" s="1"/>
    </row>
    <row r="8387" spans="1:11" hidden="1">
      <c r="A8387" s="1" t="s">
        <v>11365</v>
      </c>
      <c r="B8387" s="1" t="s">
        <v>2104</v>
      </c>
      <c r="C8387" s="48" t="str">
        <f t="shared" si="260"/>
        <v>ים ירושלים</v>
      </c>
      <c r="D8387" s="1" t="s">
        <v>11559</v>
      </c>
      <c r="E8387" s="1" t="s">
        <v>3</v>
      </c>
      <c r="F8387" s="2" t="s">
        <v>19548</v>
      </c>
      <c r="G8387" s="2">
        <f>INDEX(תוצאות_בחירות,MATCH(C8387,siot!$F$3:$F$1887,0),27)</f>
        <v>2</v>
      </c>
      <c r="H8387" s="2" t="b">
        <f t="shared" si="261"/>
        <v>0</v>
      </c>
      <c r="I8387" s="1"/>
      <c r="J8387" s="1"/>
      <c r="K8387" s="1"/>
    </row>
    <row r="8388" spans="1:11">
      <c r="A8388" s="1" t="s">
        <v>11365</v>
      </c>
      <c r="B8388" s="1" t="s">
        <v>2104</v>
      </c>
      <c r="C8388" s="48" t="str">
        <f t="shared" ref="C8388:C8451" si="262">B8388&amp;" "&amp;A8388</f>
        <v>ים ירושלים</v>
      </c>
      <c r="D8388" s="1" t="s">
        <v>11559</v>
      </c>
      <c r="E8388" s="1"/>
      <c r="F8388" s="2">
        <v>1</v>
      </c>
      <c r="G8388" s="2">
        <f>INDEX(תוצאות_בחירות,MATCH(C8388,siot!$F$3:$F$1887,0),27)</f>
        <v>2</v>
      </c>
      <c r="H8388" s="2" t="b">
        <f t="shared" ref="H8388:H8451" si="263">IF(OR(F8388&lt;G8388,G8388=F8388),TRUE,FALSE)</f>
        <v>1</v>
      </c>
      <c r="I8388" s="1" t="s">
        <v>2</v>
      </c>
      <c r="J8388" s="1" t="s">
        <v>11571</v>
      </c>
      <c r="K8388" s="1">
        <v>1</v>
      </c>
    </row>
    <row r="8389" spans="1:11">
      <c r="A8389" s="1" t="s">
        <v>11365</v>
      </c>
      <c r="B8389" s="1" t="s">
        <v>2104</v>
      </c>
      <c r="C8389" s="48" t="str">
        <f t="shared" si="262"/>
        <v>ים ירושלים</v>
      </c>
      <c r="D8389" s="1" t="s">
        <v>11559</v>
      </c>
      <c r="E8389" s="1"/>
      <c r="F8389" s="2">
        <v>2</v>
      </c>
      <c r="G8389" s="2">
        <f>INDEX(תוצאות_בחירות,MATCH(C8389,siot!$F$3:$F$1887,0),27)</f>
        <v>2</v>
      </c>
      <c r="H8389" s="2" t="b">
        <f t="shared" si="263"/>
        <v>1</v>
      </c>
      <c r="I8389" s="1" t="s">
        <v>2</v>
      </c>
      <c r="J8389" s="1" t="s">
        <v>11570</v>
      </c>
      <c r="K8389" s="1"/>
    </row>
    <row r="8390" spans="1:11" hidden="1">
      <c r="A8390" s="1" t="s">
        <v>11365</v>
      </c>
      <c r="B8390" s="1" t="s">
        <v>2104</v>
      </c>
      <c r="C8390" s="48" t="str">
        <f t="shared" si="262"/>
        <v>ים ירושלים</v>
      </c>
      <c r="D8390" s="1" t="s">
        <v>11559</v>
      </c>
      <c r="E8390" s="1"/>
      <c r="F8390" s="2">
        <v>3</v>
      </c>
      <c r="G8390" s="2">
        <f>INDEX(תוצאות_בחירות,MATCH(C8390,siot!$F$3:$F$1887,0),27)</f>
        <v>2</v>
      </c>
      <c r="H8390" s="2" t="b">
        <f t="shared" si="263"/>
        <v>0</v>
      </c>
      <c r="I8390" s="1" t="s">
        <v>2</v>
      </c>
      <c r="J8390" s="1" t="s">
        <v>11569</v>
      </c>
      <c r="K8390" s="1"/>
    </row>
    <row r="8391" spans="1:11" hidden="1">
      <c r="A8391" s="1" t="s">
        <v>11365</v>
      </c>
      <c r="B8391" s="1" t="s">
        <v>2104</v>
      </c>
      <c r="C8391" s="48" t="str">
        <f t="shared" si="262"/>
        <v>ים ירושלים</v>
      </c>
      <c r="D8391" s="1" t="s">
        <v>11559</v>
      </c>
      <c r="E8391" s="1"/>
      <c r="F8391" s="2">
        <v>4</v>
      </c>
      <c r="G8391" s="2">
        <f>INDEX(תוצאות_בחירות,MATCH(C8391,siot!$F$3:$F$1887,0),27)</f>
        <v>2</v>
      </c>
      <c r="H8391" s="2" t="b">
        <f t="shared" si="263"/>
        <v>0</v>
      </c>
      <c r="I8391" s="1" t="s">
        <v>2</v>
      </c>
      <c r="J8391" s="1" t="s">
        <v>11568</v>
      </c>
      <c r="K8391" s="1"/>
    </row>
    <row r="8392" spans="1:11" hidden="1">
      <c r="A8392" s="1" t="s">
        <v>11365</v>
      </c>
      <c r="B8392" s="1" t="s">
        <v>2104</v>
      </c>
      <c r="C8392" s="48" t="str">
        <f t="shared" si="262"/>
        <v>ים ירושלים</v>
      </c>
      <c r="D8392" s="1" t="s">
        <v>11559</v>
      </c>
      <c r="E8392" s="1"/>
      <c r="F8392" s="2">
        <v>5</v>
      </c>
      <c r="G8392" s="2">
        <f>INDEX(תוצאות_בחירות,MATCH(C8392,siot!$F$3:$F$1887,0),27)</f>
        <v>2</v>
      </c>
      <c r="H8392" s="2" t="b">
        <f t="shared" si="263"/>
        <v>0</v>
      </c>
      <c r="I8392" s="1" t="s">
        <v>2</v>
      </c>
      <c r="J8392" s="1" t="s">
        <v>11567</v>
      </c>
      <c r="K8392" s="1"/>
    </row>
    <row r="8393" spans="1:11" hidden="1">
      <c r="A8393" s="1" t="s">
        <v>11365</v>
      </c>
      <c r="B8393" s="1" t="s">
        <v>2104</v>
      </c>
      <c r="C8393" s="48" t="str">
        <f t="shared" si="262"/>
        <v>ים ירושלים</v>
      </c>
      <c r="D8393" s="1" t="s">
        <v>11559</v>
      </c>
      <c r="E8393" s="1"/>
      <c r="F8393" s="2">
        <v>6</v>
      </c>
      <c r="G8393" s="2">
        <f>INDEX(תוצאות_בחירות,MATCH(C8393,siot!$F$3:$F$1887,0),27)</f>
        <v>2</v>
      </c>
      <c r="H8393" s="2" t="b">
        <f t="shared" si="263"/>
        <v>0</v>
      </c>
      <c r="I8393" s="1" t="s">
        <v>2</v>
      </c>
      <c r="J8393" s="1" t="s">
        <v>11566</v>
      </c>
      <c r="K8393" s="1"/>
    </row>
    <row r="8394" spans="1:11" hidden="1">
      <c r="A8394" s="1" t="s">
        <v>11365</v>
      </c>
      <c r="B8394" s="1" t="s">
        <v>2104</v>
      </c>
      <c r="C8394" s="48" t="str">
        <f t="shared" si="262"/>
        <v>ים ירושלים</v>
      </c>
      <c r="D8394" s="1" t="s">
        <v>11559</v>
      </c>
      <c r="E8394" s="1"/>
      <c r="F8394" s="2">
        <v>7</v>
      </c>
      <c r="G8394" s="2">
        <f>INDEX(תוצאות_בחירות,MATCH(C8394,siot!$F$3:$F$1887,0),27)</f>
        <v>2</v>
      </c>
      <c r="H8394" s="2" t="b">
        <f t="shared" si="263"/>
        <v>0</v>
      </c>
      <c r="I8394" s="1" t="s">
        <v>2</v>
      </c>
      <c r="J8394" s="1" t="s">
        <v>11565</v>
      </c>
      <c r="K8394" s="1"/>
    </row>
    <row r="8395" spans="1:11" hidden="1">
      <c r="A8395" s="1" t="s">
        <v>11365</v>
      </c>
      <c r="B8395" s="1" t="s">
        <v>2104</v>
      </c>
      <c r="C8395" s="48" t="str">
        <f t="shared" si="262"/>
        <v>ים ירושלים</v>
      </c>
      <c r="D8395" s="1" t="s">
        <v>11559</v>
      </c>
      <c r="E8395" s="1"/>
      <c r="F8395" s="2">
        <v>8</v>
      </c>
      <c r="G8395" s="2">
        <f>INDEX(תוצאות_בחירות,MATCH(C8395,siot!$F$3:$F$1887,0),27)</f>
        <v>2</v>
      </c>
      <c r="H8395" s="2" t="b">
        <f t="shared" si="263"/>
        <v>0</v>
      </c>
      <c r="I8395" s="1" t="s">
        <v>2</v>
      </c>
      <c r="J8395" s="1" t="s">
        <v>11564</v>
      </c>
      <c r="K8395" s="1"/>
    </row>
    <row r="8396" spans="1:11" hidden="1">
      <c r="A8396" s="1" t="s">
        <v>11365</v>
      </c>
      <c r="B8396" s="1" t="s">
        <v>2104</v>
      </c>
      <c r="C8396" s="48" t="str">
        <f t="shared" si="262"/>
        <v>ים ירושלים</v>
      </c>
      <c r="D8396" s="1" t="s">
        <v>11559</v>
      </c>
      <c r="E8396" s="1"/>
      <c r="F8396" s="2">
        <v>9</v>
      </c>
      <c r="G8396" s="2">
        <f>INDEX(תוצאות_בחירות,MATCH(C8396,siot!$F$3:$F$1887,0),27)</f>
        <v>2</v>
      </c>
      <c r="H8396" s="2" t="b">
        <f t="shared" si="263"/>
        <v>0</v>
      </c>
      <c r="I8396" s="1" t="s">
        <v>2</v>
      </c>
      <c r="J8396" s="1" t="s">
        <v>11563</v>
      </c>
      <c r="K8396" s="1"/>
    </row>
    <row r="8397" spans="1:11" hidden="1">
      <c r="A8397" s="1" t="s">
        <v>11365</v>
      </c>
      <c r="B8397" s="1" t="s">
        <v>2104</v>
      </c>
      <c r="C8397" s="48" t="str">
        <f t="shared" si="262"/>
        <v>ים ירושלים</v>
      </c>
      <c r="D8397" s="1" t="s">
        <v>11559</v>
      </c>
      <c r="E8397" s="1"/>
      <c r="F8397" s="2">
        <v>10</v>
      </c>
      <c r="G8397" s="2">
        <f>INDEX(תוצאות_בחירות,MATCH(C8397,siot!$F$3:$F$1887,0),27)</f>
        <v>2</v>
      </c>
      <c r="H8397" s="2" t="b">
        <f t="shared" si="263"/>
        <v>0</v>
      </c>
      <c r="I8397" s="1" t="s">
        <v>2</v>
      </c>
      <c r="J8397" s="1" t="s">
        <v>11562</v>
      </c>
      <c r="K8397" s="1"/>
    </row>
    <row r="8398" spans="1:11" hidden="1">
      <c r="A8398" s="1" t="s">
        <v>11365</v>
      </c>
      <c r="B8398" s="1" t="s">
        <v>2104</v>
      </c>
      <c r="C8398" s="48" t="str">
        <f t="shared" si="262"/>
        <v>ים ירושלים</v>
      </c>
      <c r="D8398" s="1" t="s">
        <v>11559</v>
      </c>
      <c r="E8398" s="1"/>
      <c r="F8398" s="2">
        <v>11</v>
      </c>
      <c r="G8398" s="2">
        <f>INDEX(תוצאות_בחירות,MATCH(C8398,siot!$F$3:$F$1887,0),27)</f>
        <v>2</v>
      </c>
      <c r="H8398" s="2" t="b">
        <f t="shared" si="263"/>
        <v>0</v>
      </c>
      <c r="I8398" s="1" t="s">
        <v>2</v>
      </c>
      <c r="J8398" s="1" t="s">
        <v>11561</v>
      </c>
      <c r="K8398" s="1"/>
    </row>
    <row r="8399" spans="1:11" hidden="1">
      <c r="A8399" s="1" t="s">
        <v>11365</v>
      </c>
      <c r="B8399" s="1" t="s">
        <v>2104</v>
      </c>
      <c r="C8399" s="48" t="str">
        <f t="shared" si="262"/>
        <v>ים ירושלים</v>
      </c>
      <c r="D8399" s="1" t="s">
        <v>11559</v>
      </c>
      <c r="E8399" s="1"/>
      <c r="F8399" s="2">
        <v>12</v>
      </c>
      <c r="G8399" s="2">
        <f>INDEX(תוצאות_בחירות,MATCH(C8399,siot!$F$3:$F$1887,0),27)</f>
        <v>2</v>
      </c>
      <c r="H8399" s="2" t="b">
        <f t="shared" si="263"/>
        <v>0</v>
      </c>
      <c r="I8399" s="1" t="s">
        <v>2</v>
      </c>
      <c r="J8399" s="1" t="s">
        <v>11560</v>
      </c>
      <c r="K8399" s="1"/>
    </row>
    <row r="8400" spans="1:11" hidden="1">
      <c r="A8400" s="1" t="s">
        <v>11365</v>
      </c>
      <c r="B8400" s="1" t="s">
        <v>2104</v>
      </c>
      <c r="C8400" s="48" t="str">
        <f t="shared" si="262"/>
        <v>ים ירושלים</v>
      </c>
      <c r="D8400" s="1" t="s">
        <v>11559</v>
      </c>
      <c r="E8400" s="1"/>
      <c r="F8400" s="2">
        <v>13</v>
      </c>
      <c r="G8400" s="2">
        <f>INDEX(תוצאות_בחירות,MATCH(C8400,siot!$F$3:$F$1887,0),27)</f>
        <v>2</v>
      </c>
      <c r="H8400" s="2" t="b">
        <f t="shared" si="263"/>
        <v>0</v>
      </c>
      <c r="I8400" s="1" t="s">
        <v>2</v>
      </c>
      <c r="J8400" s="1" t="s">
        <v>11558</v>
      </c>
      <c r="K8400" s="1"/>
    </row>
    <row r="8401" spans="1:11" hidden="1">
      <c r="A8401" s="1" t="s">
        <v>11365</v>
      </c>
      <c r="B8401" s="1" t="s">
        <v>126</v>
      </c>
      <c r="C8401" s="48" t="str">
        <f t="shared" si="262"/>
        <v>מחל ירושלים</v>
      </c>
      <c r="D8401" s="1" t="s">
        <v>11543</v>
      </c>
      <c r="E8401" s="1" t="s">
        <v>18</v>
      </c>
      <c r="F8401" s="2" t="s">
        <v>19548</v>
      </c>
      <c r="G8401" s="2">
        <f>INDEX(תוצאות_בחירות,MATCH(C8401,siot!$F$3:$F$1887,0),27)</f>
        <v>1</v>
      </c>
      <c r="H8401" s="2" t="b">
        <f t="shared" si="263"/>
        <v>0</v>
      </c>
      <c r="I8401" s="1"/>
      <c r="J8401" s="1"/>
      <c r="K8401" s="1"/>
    </row>
    <row r="8402" spans="1:11">
      <c r="A8402" s="1" t="s">
        <v>11365</v>
      </c>
      <c r="B8402" s="1" t="s">
        <v>126</v>
      </c>
      <c r="C8402" s="48" t="str">
        <f t="shared" si="262"/>
        <v>מחל ירושלים</v>
      </c>
      <c r="D8402" s="1" t="s">
        <v>11543</v>
      </c>
      <c r="E8402" s="1" t="s">
        <v>17</v>
      </c>
      <c r="F8402" s="2">
        <v>1</v>
      </c>
      <c r="G8402" s="2">
        <f>INDEX(תוצאות_בחירות,MATCH(C8402,siot!$F$3:$F$1887,0),27)</f>
        <v>1</v>
      </c>
      <c r="H8402" s="2" t="b">
        <f t="shared" si="263"/>
        <v>1</v>
      </c>
      <c r="I8402" s="1" t="s">
        <v>2</v>
      </c>
      <c r="J8402" s="1" t="s">
        <v>11557</v>
      </c>
      <c r="K8402" s="1"/>
    </row>
    <row r="8403" spans="1:11" hidden="1">
      <c r="A8403" s="1" t="s">
        <v>11365</v>
      </c>
      <c r="B8403" s="1" t="s">
        <v>126</v>
      </c>
      <c r="C8403" s="48" t="str">
        <f t="shared" si="262"/>
        <v>מחל ירושלים</v>
      </c>
      <c r="D8403" s="1" t="s">
        <v>11543</v>
      </c>
      <c r="E8403" s="1"/>
      <c r="F8403" s="2">
        <v>2</v>
      </c>
      <c r="G8403" s="2">
        <f>INDEX(תוצאות_בחירות,MATCH(C8403,siot!$F$3:$F$1887,0),27)</f>
        <v>1</v>
      </c>
      <c r="H8403" s="2" t="b">
        <f t="shared" si="263"/>
        <v>0</v>
      </c>
      <c r="I8403" s="1" t="s">
        <v>2</v>
      </c>
      <c r="J8403" s="1" t="s">
        <v>11556</v>
      </c>
      <c r="K8403" s="1"/>
    </row>
    <row r="8404" spans="1:11" hidden="1">
      <c r="A8404" s="1" t="s">
        <v>11365</v>
      </c>
      <c r="B8404" s="1" t="s">
        <v>126</v>
      </c>
      <c r="C8404" s="48" t="str">
        <f t="shared" si="262"/>
        <v>מחל ירושלים</v>
      </c>
      <c r="D8404" s="1" t="s">
        <v>11543</v>
      </c>
      <c r="E8404" s="1"/>
      <c r="F8404" s="2">
        <v>3</v>
      </c>
      <c r="G8404" s="2">
        <f>INDEX(תוצאות_בחירות,MATCH(C8404,siot!$F$3:$F$1887,0),27)</f>
        <v>1</v>
      </c>
      <c r="H8404" s="2" t="b">
        <f t="shared" si="263"/>
        <v>0</v>
      </c>
      <c r="I8404" s="1" t="s">
        <v>2</v>
      </c>
      <c r="J8404" s="1" t="s">
        <v>11555</v>
      </c>
      <c r="K8404" s="1"/>
    </row>
    <row r="8405" spans="1:11" hidden="1">
      <c r="A8405" s="1" t="s">
        <v>11365</v>
      </c>
      <c r="B8405" s="1" t="s">
        <v>126</v>
      </c>
      <c r="C8405" s="48" t="str">
        <f t="shared" si="262"/>
        <v>מחל ירושלים</v>
      </c>
      <c r="D8405" s="1" t="s">
        <v>11543</v>
      </c>
      <c r="E8405" s="1"/>
      <c r="F8405" s="2">
        <v>4</v>
      </c>
      <c r="G8405" s="2">
        <f>INDEX(תוצאות_בחירות,MATCH(C8405,siot!$F$3:$F$1887,0),27)</f>
        <v>1</v>
      </c>
      <c r="H8405" s="2" t="b">
        <f t="shared" si="263"/>
        <v>0</v>
      </c>
      <c r="I8405" s="1" t="s">
        <v>2</v>
      </c>
      <c r="J8405" s="1" t="s">
        <v>11554</v>
      </c>
      <c r="K8405" s="1"/>
    </row>
    <row r="8406" spans="1:11" hidden="1">
      <c r="A8406" s="1" t="s">
        <v>11365</v>
      </c>
      <c r="B8406" s="1" t="s">
        <v>126</v>
      </c>
      <c r="C8406" s="48" t="str">
        <f t="shared" si="262"/>
        <v>מחל ירושלים</v>
      </c>
      <c r="D8406" s="1" t="s">
        <v>11543</v>
      </c>
      <c r="E8406" s="1"/>
      <c r="F8406" s="2">
        <v>5</v>
      </c>
      <c r="G8406" s="2">
        <f>INDEX(תוצאות_בחירות,MATCH(C8406,siot!$F$3:$F$1887,0),27)</f>
        <v>1</v>
      </c>
      <c r="H8406" s="2" t="b">
        <f t="shared" si="263"/>
        <v>0</v>
      </c>
      <c r="I8406" s="1" t="s">
        <v>2</v>
      </c>
      <c r="J8406" s="1" t="s">
        <v>11553</v>
      </c>
      <c r="K8406" s="1"/>
    </row>
    <row r="8407" spans="1:11" hidden="1">
      <c r="A8407" s="1" t="s">
        <v>11365</v>
      </c>
      <c r="B8407" s="1" t="s">
        <v>126</v>
      </c>
      <c r="C8407" s="48" t="str">
        <f t="shared" si="262"/>
        <v>מחל ירושלים</v>
      </c>
      <c r="D8407" s="1" t="s">
        <v>11543</v>
      </c>
      <c r="E8407" s="1"/>
      <c r="F8407" s="2">
        <v>6</v>
      </c>
      <c r="G8407" s="2">
        <f>INDEX(תוצאות_בחירות,MATCH(C8407,siot!$F$3:$F$1887,0),27)</f>
        <v>1</v>
      </c>
      <c r="H8407" s="2" t="b">
        <f t="shared" si="263"/>
        <v>0</v>
      </c>
      <c r="I8407" s="1" t="s">
        <v>2</v>
      </c>
      <c r="J8407" s="1" t="s">
        <v>11552</v>
      </c>
      <c r="K8407" s="1"/>
    </row>
    <row r="8408" spans="1:11" hidden="1">
      <c r="A8408" s="1" t="s">
        <v>11365</v>
      </c>
      <c r="B8408" s="1" t="s">
        <v>126</v>
      </c>
      <c r="C8408" s="48" t="str">
        <f t="shared" si="262"/>
        <v>מחל ירושלים</v>
      </c>
      <c r="D8408" s="1" t="s">
        <v>11543</v>
      </c>
      <c r="E8408" s="1"/>
      <c r="F8408" s="2">
        <v>7</v>
      </c>
      <c r="G8408" s="2">
        <f>INDEX(תוצאות_בחירות,MATCH(C8408,siot!$F$3:$F$1887,0),27)</f>
        <v>1</v>
      </c>
      <c r="H8408" s="2" t="b">
        <f t="shared" si="263"/>
        <v>0</v>
      </c>
      <c r="I8408" s="1" t="s">
        <v>2</v>
      </c>
      <c r="J8408" s="1" t="s">
        <v>11551</v>
      </c>
      <c r="K8408" s="1"/>
    </row>
    <row r="8409" spans="1:11" hidden="1">
      <c r="A8409" s="1" t="s">
        <v>11365</v>
      </c>
      <c r="B8409" s="1" t="s">
        <v>126</v>
      </c>
      <c r="C8409" s="48" t="str">
        <f t="shared" si="262"/>
        <v>מחל ירושלים</v>
      </c>
      <c r="D8409" s="1" t="s">
        <v>11543</v>
      </c>
      <c r="E8409" s="1"/>
      <c r="F8409" s="2">
        <v>8</v>
      </c>
      <c r="G8409" s="2">
        <f>INDEX(תוצאות_בחירות,MATCH(C8409,siot!$F$3:$F$1887,0),27)</f>
        <v>1</v>
      </c>
      <c r="H8409" s="2" t="b">
        <f t="shared" si="263"/>
        <v>0</v>
      </c>
      <c r="I8409" s="1" t="s">
        <v>2</v>
      </c>
      <c r="J8409" s="1" t="s">
        <v>11550</v>
      </c>
      <c r="K8409" s="1"/>
    </row>
    <row r="8410" spans="1:11" hidden="1">
      <c r="A8410" s="1" t="s">
        <v>11365</v>
      </c>
      <c r="B8410" s="1" t="s">
        <v>126</v>
      </c>
      <c r="C8410" s="48" t="str">
        <f t="shared" si="262"/>
        <v>מחל ירושלים</v>
      </c>
      <c r="D8410" s="1" t="s">
        <v>11543</v>
      </c>
      <c r="E8410" s="1"/>
      <c r="F8410" s="2">
        <v>9</v>
      </c>
      <c r="G8410" s="2">
        <f>INDEX(תוצאות_בחירות,MATCH(C8410,siot!$F$3:$F$1887,0),27)</f>
        <v>1</v>
      </c>
      <c r="H8410" s="2" t="b">
        <f t="shared" si="263"/>
        <v>0</v>
      </c>
      <c r="I8410" s="1" t="s">
        <v>2</v>
      </c>
      <c r="J8410" s="1" t="s">
        <v>11549</v>
      </c>
      <c r="K8410" s="1"/>
    </row>
    <row r="8411" spans="1:11" hidden="1">
      <c r="A8411" s="1" t="s">
        <v>11365</v>
      </c>
      <c r="B8411" s="1" t="s">
        <v>126</v>
      </c>
      <c r="C8411" s="48" t="str">
        <f t="shared" si="262"/>
        <v>מחל ירושלים</v>
      </c>
      <c r="D8411" s="1" t="s">
        <v>11543</v>
      </c>
      <c r="E8411" s="1"/>
      <c r="F8411" s="2">
        <v>10</v>
      </c>
      <c r="G8411" s="2">
        <f>INDEX(תוצאות_בחירות,MATCH(C8411,siot!$F$3:$F$1887,0),27)</f>
        <v>1</v>
      </c>
      <c r="H8411" s="2" t="b">
        <f t="shared" si="263"/>
        <v>0</v>
      </c>
      <c r="I8411" s="1" t="s">
        <v>2</v>
      </c>
      <c r="J8411" s="1" t="s">
        <v>11548</v>
      </c>
      <c r="K8411" s="1"/>
    </row>
    <row r="8412" spans="1:11" hidden="1">
      <c r="A8412" s="1" t="s">
        <v>11365</v>
      </c>
      <c r="B8412" s="1" t="s">
        <v>126</v>
      </c>
      <c r="C8412" s="48" t="str">
        <f t="shared" si="262"/>
        <v>מחל ירושלים</v>
      </c>
      <c r="D8412" s="1" t="s">
        <v>11543</v>
      </c>
      <c r="E8412" s="1"/>
      <c r="F8412" s="2">
        <v>11</v>
      </c>
      <c r="G8412" s="2">
        <f>INDEX(תוצאות_בחירות,MATCH(C8412,siot!$F$3:$F$1887,0),27)</f>
        <v>1</v>
      </c>
      <c r="H8412" s="2" t="b">
        <f t="shared" si="263"/>
        <v>0</v>
      </c>
      <c r="I8412" s="1" t="s">
        <v>2</v>
      </c>
      <c r="J8412" s="1" t="s">
        <v>11547</v>
      </c>
      <c r="K8412" s="1"/>
    </row>
    <row r="8413" spans="1:11" hidden="1">
      <c r="A8413" s="1" t="s">
        <v>11365</v>
      </c>
      <c r="B8413" s="1" t="s">
        <v>126</v>
      </c>
      <c r="C8413" s="48" t="str">
        <f t="shared" si="262"/>
        <v>מחל ירושלים</v>
      </c>
      <c r="D8413" s="1" t="s">
        <v>11543</v>
      </c>
      <c r="E8413" s="1"/>
      <c r="F8413" s="2">
        <v>12</v>
      </c>
      <c r="G8413" s="2">
        <f>INDEX(תוצאות_בחירות,MATCH(C8413,siot!$F$3:$F$1887,0),27)</f>
        <v>1</v>
      </c>
      <c r="H8413" s="2" t="b">
        <f t="shared" si="263"/>
        <v>0</v>
      </c>
      <c r="I8413" s="1" t="s">
        <v>2</v>
      </c>
      <c r="J8413" s="1" t="s">
        <v>11546</v>
      </c>
      <c r="K8413" s="1"/>
    </row>
    <row r="8414" spans="1:11" hidden="1">
      <c r="A8414" s="1" t="s">
        <v>11365</v>
      </c>
      <c r="B8414" s="1" t="s">
        <v>126</v>
      </c>
      <c r="C8414" s="48" t="str">
        <f t="shared" si="262"/>
        <v>מחל ירושלים</v>
      </c>
      <c r="D8414" s="1" t="s">
        <v>11543</v>
      </c>
      <c r="E8414" s="1"/>
      <c r="F8414" s="2">
        <v>13</v>
      </c>
      <c r="G8414" s="2">
        <f>INDEX(תוצאות_בחירות,MATCH(C8414,siot!$F$3:$F$1887,0),27)</f>
        <v>1</v>
      </c>
      <c r="H8414" s="2" t="b">
        <f t="shared" si="263"/>
        <v>0</v>
      </c>
      <c r="I8414" s="1" t="s">
        <v>2</v>
      </c>
      <c r="J8414" s="1" t="s">
        <v>11545</v>
      </c>
      <c r="K8414" s="1"/>
    </row>
    <row r="8415" spans="1:11" hidden="1">
      <c r="A8415" s="1" t="s">
        <v>11365</v>
      </c>
      <c r="B8415" s="1" t="s">
        <v>126</v>
      </c>
      <c r="C8415" s="48" t="str">
        <f t="shared" si="262"/>
        <v>מחל ירושלים</v>
      </c>
      <c r="D8415" s="1" t="s">
        <v>11543</v>
      </c>
      <c r="E8415" s="1"/>
      <c r="F8415" s="2">
        <v>14</v>
      </c>
      <c r="G8415" s="2">
        <f>INDEX(תוצאות_בחירות,MATCH(C8415,siot!$F$3:$F$1887,0),27)</f>
        <v>1</v>
      </c>
      <c r="H8415" s="2" t="b">
        <f t="shared" si="263"/>
        <v>0</v>
      </c>
      <c r="I8415" s="1" t="s">
        <v>2</v>
      </c>
      <c r="J8415" s="1" t="s">
        <v>11544</v>
      </c>
      <c r="K8415" s="1"/>
    </row>
    <row r="8416" spans="1:11" hidden="1">
      <c r="A8416" s="1" t="s">
        <v>11365</v>
      </c>
      <c r="B8416" s="1" t="s">
        <v>126</v>
      </c>
      <c r="C8416" s="48" t="str">
        <f t="shared" si="262"/>
        <v>מחל ירושלים</v>
      </c>
      <c r="D8416" s="1" t="s">
        <v>11543</v>
      </c>
      <c r="E8416" s="1"/>
      <c r="F8416" s="2">
        <v>15</v>
      </c>
      <c r="G8416" s="2">
        <f>INDEX(תוצאות_בחירות,MATCH(C8416,siot!$F$3:$F$1887,0),27)</f>
        <v>1</v>
      </c>
      <c r="H8416" s="2" t="b">
        <f t="shared" si="263"/>
        <v>0</v>
      </c>
      <c r="I8416" s="1" t="s">
        <v>2</v>
      </c>
      <c r="J8416" s="1" t="s">
        <v>11542</v>
      </c>
      <c r="K8416" s="1"/>
    </row>
    <row r="8417" spans="1:11" hidden="1">
      <c r="A8417" s="1" t="s">
        <v>11365</v>
      </c>
      <c r="B8417" s="1" t="s">
        <v>413</v>
      </c>
      <c r="C8417" s="48" t="str">
        <f t="shared" si="262"/>
        <v>מרצ ירושלים</v>
      </c>
      <c r="D8417" s="1" t="s">
        <v>11510</v>
      </c>
      <c r="E8417" s="1" t="s">
        <v>18</v>
      </c>
      <c r="F8417" s="2" t="s">
        <v>19548</v>
      </c>
      <c r="G8417" s="2">
        <f>INDEX(תוצאות_בחירות,MATCH(C8417,siot!$F$3:$F$1887,0),27)</f>
        <v>2</v>
      </c>
      <c r="H8417" s="2" t="b">
        <f t="shared" si="263"/>
        <v>0</v>
      </c>
      <c r="I8417" s="1"/>
      <c r="J8417" s="1"/>
      <c r="K8417" s="1"/>
    </row>
    <row r="8418" spans="1:11">
      <c r="A8418" s="1" t="s">
        <v>11365</v>
      </c>
      <c r="B8418" s="1" t="s">
        <v>413</v>
      </c>
      <c r="C8418" s="48" t="str">
        <f t="shared" si="262"/>
        <v>מרצ ירושלים</v>
      </c>
      <c r="D8418" s="1" t="s">
        <v>11510</v>
      </c>
      <c r="E8418" s="1" t="s">
        <v>17</v>
      </c>
      <c r="F8418" s="2">
        <v>1</v>
      </c>
      <c r="G8418" s="2">
        <f>INDEX(תוצאות_בחירות,MATCH(C8418,siot!$F$3:$F$1887,0),27)</f>
        <v>2</v>
      </c>
      <c r="H8418" s="2" t="b">
        <f t="shared" si="263"/>
        <v>1</v>
      </c>
      <c r="I8418" s="1" t="s">
        <v>2</v>
      </c>
      <c r="J8418" s="1" t="s">
        <v>11541</v>
      </c>
      <c r="K8418" s="1"/>
    </row>
    <row r="8419" spans="1:11">
      <c r="A8419" s="1" t="s">
        <v>11365</v>
      </c>
      <c r="B8419" s="1" t="s">
        <v>413</v>
      </c>
      <c r="C8419" s="48" t="str">
        <f t="shared" si="262"/>
        <v>מרצ ירושלים</v>
      </c>
      <c r="D8419" s="1" t="s">
        <v>11510</v>
      </c>
      <c r="E8419" s="1"/>
      <c r="F8419" s="2">
        <v>2</v>
      </c>
      <c r="G8419" s="2">
        <f>INDEX(תוצאות_בחירות,MATCH(C8419,siot!$F$3:$F$1887,0),27)</f>
        <v>2</v>
      </c>
      <c r="H8419" s="2" t="b">
        <f t="shared" si="263"/>
        <v>1</v>
      </c>
      <c r="I8419" s="1" t="s">
        <v>2</v>
      </c>
      <c r="J8419" s="1" t="s">
        <v>11540</v>
      </c>
      <c r="K8419" s="1">
        <v>1</v>
      </c>
    </row>
    <row r="8420" spans="1:11" hidden="1">
      <c r="A8420" s="1" t="s">
        <v>11365</v>
      </c>
      <c r="B8420" s="1" t="s">
        <v>413</v>
      </c>
      <c r="C8420" s="48" t="str">
        <f t="shared" si="262"/>
        <v>מרצ ירושלים</v>
      </c>
      <c r="D8420" s="1" t="s">
        <v>11510</v>
      </c>
      <c r="E8420" s="1"/>
      <c r="F8420" s="2">
        <v>3</v>
      </c>
      <c r="G8420" s="2">
        <f>INDEX(תוצאות_בחירות,MATCH(C8420,siot!$F$3:$F$1887,0),27)</f>
        <v>2</v>
      </c>
      <c r="H8420" s="2" t="b">
        <f t="shared" si="263"/>
        <v>0</v>
      </c>
      <c r="I8420" s="1" t="s">
        <v>2</v>
      </c>
      <c r="J8420" s="1" t="s">
        <v>11539</v>
      </c>
      <c r="K8420" s="1"/>
    </row>
    <row r="8421" spans="1:11" hidden="1">
      <c r="A8421" s="1" t="s">
        <v>11365</v>
      </c>
      <c r="B8421" s="1" t="s">
        <v>413</v>
      </c>
      <c r="C8421" s="48" t="str">
        <f t="shared" si="262"/>
        <v>מרצ ירושלים</v>
      </c>
      <c r="D8421" s="1" t="s">
        <v>11510</v>
      </c>
      <c r="E8421" s="1"/>
      <c r="F8421" s="2">
        <v>4</v>
      </c>
      <c r="G8421" s="2">
        <f>INDEX(תוצאות_בחירות,MATCH(C8421,siot!$F$3:$F$1887,0),27)</f>
        <v>2</v>
      </c>
      <c r="H8421" s="2" t="b">
        <f t="shared" si="263"/>
        <v>0</v>
      </c>
      <c r="I8421" s="1" t="s">
        <v>2</v>
      </c>
      <c r="J8421" s="1" t="s">
        <v>11538</v>
      </c>
      <c r="K8421" s="1"/>
    </row>
    <row r="8422" spans="1:11" hidden="1">
      <c r="A8422" s="1" t="s">
        <v>11365</v>
      </c>
      <c r="B8422" s="1" t="s">
        <v>413</v>
      </c>
      <c r="C8422" s="48" t="str">
        <f t="shared" si="262"/>
        <v>מרצ ירושלים</v>
      </c>
      <c r="D8422" s="1" t="s">
        <v>11510</v>
      </c>
      <c r="E8422" s="1"/>
      <c r="F8422" s="2">
        <v>5</v>
      </c>
      <c r="G8422" s="2">
        <f>INDEX(תוצאות_בחירות,MATCH(C8422,siot!$F$3:$F$1887,0),27)</f>
        <v>2</v>
      </c>
      <c r="H8422" s="2" t="b">
        <f t="shared" si="263"/>
        <v>0</v>
      </c>
      <c r="I8422" s="1" t="s">
        <v>2</v>
      </c>
      <c r="J8422" s="1" t="s">
        <v>11537</v>
      </c>
      <c r="K8422" s="1"/>
    </row>
    <row r="8423" spans="1:11" hidden="1">
      <c r="A8423" s="1" t="s">
        <v>11365</v>
      </c>
      <c r="B8423" s="1" t="s">
        <v>413</v>
      </c>
      <c r="C8423" s="48" t="str">
        <f t="shared" si="262"/>
        <v>מרצ ירושלים</v>
      </c>
      <c r="D8423" s="1" t="s">
        <v>11510</v>
      </c>
      <c r="E8423" s="1"/>
      <c r="F8423" s="2">
        <v>6</v>
      </c>
      <c r="G8423" s="2">
        <f>INDEX(תוצאות_בחירות,MATCH(C8423,siot!$F$3:$F$1887,0),27)</f>
        <v>2</v>
      </c>
      <c r="H8423" s="2" t="b">
        <f t="shared" si="263"/>
        <v>0</v>
      </c>
      <c r="I8423" s="1" t="s">
        <v>2</v>
      </c>
      <c r="J8423" s="1" t="s">
        <v>11536</v>
      </c>
      <c r="K8423" s="1"/>
    </row>
    <row r="8424" spans="1:11" hidden="1">
      <c r="A8424" s="1" t="s">
        <v>11365</v>
      </c>
      <c r="B8424" s="1" t="s">
        <v>413</v>
      </c>
      <c r="C8424" s="48" t="str">
        <f t="shared" si="262"/>
        <v>מרצ ירושלים</v>
      </c>
      <c r="D8424" s="1" t="s">
        <v>11510</v>
      </c>
      <c r="E8424" s="1"/>
      <c r="F8424" s="2">
        <v>7</v>
      </c>
      <c r="G8424" s="2">
        <f>INDEX(תוצאות_בחירות,MATCH(C8424,siot!$F$3:$F$1887,0),27)</f>
        <v>2</v>
      </c>
      <c r="H8424" s="2" t="b">
        <f t="shared" si="263"/>
        <v>0</v>
      </c>
      <c r="I8424" s="1" t="s">
        <v>2</v>
      </c>
      <c r="J8424" s="1" t="s">
        <v>11535</v>
      </c>
      <c r="K8424" s="1"/>
    </row>
    <row r="8425" spans="1:11" hidden="1">
      <c r="A8425" s="1" t="s">
        <v>11365</v>
      </c>
      <c r="B8425" s="1" t="s">
        <v>413</v>
      </c>
      <c r="C8425" s="48" t="str">
        <f t="shared" si="262"/>
        <v>מרצ ירושלים</v>
      </c>
      <c r="D8425" s="1" t="s">
        <v>11510</v>
      </c>
      <c r="E8425" s="1"/>
      <c r="F8425" s="2">
        <v>8</v>
      </c>
      <c r="G8425" s="2">
        <f>INDEX(תוצאות_בחירות,MATCH(C8425,siot!$F$3:$F$1887,0),27)</f>
        <v>2</v>
      </c>
      <c r="H8425" s="2" t="b">
        <f t="shared" si="263"/>
        <v>0</v>
      </c>
      <c r="I8425" s="1" t="s">
        <v>2</v>
      </c>
      <c r="J8425" s="1" t="s">
        <v>11534</v>
      </c>
      <c r="K8425" s="1"/>
    </row>
    <row r="8426" spans="1:11" hidden="1">
      <c r="A8426" s="1" t="s">
        <v>11365</v>
      </c>
      <c r="B8426" s="1" t="s">
        <v>413</v>
      </c>
      <c r="C8426" s="48" t="str">
        <f t="shared" si="262"/>
        <v>מרצ ירושלים</v>
      </c>
      <c r="D8426" s="1" t="s">
        <v>11510</v>
      </c>
      <c r="E8426" s="1"/>
      <c r="F8426" s="2">
        <v>9</v>
      </c>
      <c r="G8426" s="2">
        <f>INDEX(תוצאות_בחירות,MATCH(C8426,siot!$F$3:$F$1887,0),27)</f>
        <v>2</v>
      </c>
      <c r="H8426" s="2" t="b">
        <f t="shared" si="263"/>
        <v>0</v>
      </c>
      <c r="I8426" s="1" t="s">
        <v>2</v>
      </c>
      <c r="J8426" s="1" t="s">
        <v>11533</v>
      </c>
      <c r="K8426" s="1"/>
    </row>
    <row r="8427" spans="1:11" hidden="1">
      <c r="A8427" s="1" t="s">
        <v>11365</v>
      </c>
      <c r="B8427" s="1" t="s">
        <v>413</v>
      </c>
      <c r="C8427" s="48" t="str">
        <f t="shared" si="262"/>
        <v>מרצ ירושלים</v>
      </c>
      <c r="D8427" s="1" t="s">
        <v>11510</v>
      </c>
      <c r="E8427" s="1"/>
      <c r="F8427" s="2">
        <v>10</v>
      </c>
      <c r="G8427" s="2">
        <f>INDEX(תוצאות_בחירות,MATCH(C8427,siot!$F$3:$F$1887,0),27)</f>
        <v>2</v>
      </c>
      <c r="H8427" s="2" t="b">
        <f t="shared" si="263"/>
        <v>0</v>
      </c>
      <c r="I8427" s="1" t="s">
        <v>2</v>
      </c>
      <c r="J8427" s="1" t="s">
        <v>11532</v>
      </c>
      <c r="K8427" s="1"/>
    </row>
    <row r="8428" spans="1:11" hidden="1">
      <c r="A8428" s="1" t="s">
        <v>11365</v>
      </c>
      <c r="B8428" s="1" t="s">
        <v>413</v>
      </c>
      <c r="C8428" s="48" t="str">
        <f t="shared" si="262"/>
        <v>מרצ ירושלים</v>
      </c>
      <c r="D8428" s="1" t="s">
        <v>11510</v>
      </c>
      <c r="E8428" s="1"/>
      <c r="F8428" s="2">
        <v>11</v>
      </c>
      <c r="G8428" s="2">
        <f>INDEX(תוצאות_בחירות,MATCH(C8428,siot!$F$3:$F$1887,0),27)</f>
        <v>2</v>
      </c>
      <c r="H8428" s="2" t="b">
        <f t="shared" si="263"/>
        <v>0</v>
      </c>
      <c r="I8428" s="1" t="s">
        <v>2</v>
      </c>
      <c r="J8428" s="1" t="s">
        <v>11531</v>
      </c>
      <c r="K8428" s="1"/>
    </row>
    <row r="8429" spans="1:11" hidden="1">
      <c r="A8429" s="1" t="s">
        <v>11365</v>
      </c>
      <c r="B8429" s="1" t="s">
        <v>413</v>
      </c>
      <c r="C8429" s="48" t="str">
        <f t="shared" si="262"/>
        <v>מרצ ירושלים</v>
      </c>
      <c r="D8429" s="1" t="s">
        <v>11510</v>
      </c>
      <c r="E8429" s="1"/>
      <c r="F8429" s="2">
        <v>12</v>
      </c>
      <c r="G8429" s="2">
        <f>INDEX(תוצאות_בחירות,MATCH(C8429,siot!$F$3:$F$1887,0),27)</f>
        <v>2</v>
      </c>
      <c r="H8429" s="2" t="b">
        <f t="shared" si="263"/>
        <v>0</v>
      </c>
      <c r="I8429" s="1" t="s">
        <v>2</v>
      </c>
      <c r="J8429" s="1" t="s">
        <v>11530</v>
      </c>
      <c r="K8429" s="1"/>
    </row>
    <row r="8430" spans="1:11" hidden="1">
      <c r="A8430" s="1" t="s">
        <v>11365</v>
      </c>
      <c r="B8430" s="1" t="s">
        <v>413</v>
      </c>
      <c r="C8430" s="48" t="str">
        <f t="shared" si="262"/>
        <v>מרצ ירושלים</v>
      </c>
      <c r="D8430" s="1" t="s">
        <v>11510</v>
      </c>
      <c r="E8430" s="1"/>
      <c r="F8430" s="2">
        <v>13</v>
      </c>
      <c r="G8430" s="2">
        <f>INDEX(תוצאות_בחירות,MATCH(C8430,siot!$F$3:$F$1887,0),27)</f>
        <v>2</v>
      </c>
      <c r="H8430" s="2" t="b">
        <f t="shared" si="263"/>
        <v>0</v>
      </c>
      <c r="I8430" s="1" t="s">
        <v>2</v>
      </c>
      <c r="J8430" s="1" t="s">
        <v>11529</v>
      </c>
      <c r="K8430" s="1"/>
    </row>
    <row r="8431" spans="1:11" hidden="1">
      <c r="A8431" s="1" t="s">
        <v>11365</v>
      </c>
      <c r="B8431" s="1" t="s">
        <v>413</v>
      </c>
      <c r="C8431" s="48" t="str">
        <f t="shared" si="262"/>
        <v>מרצ ירושלים</v>
      </c>
      <c r="D8431" s="1" t="s">
        <v>11510</v>
      </c>
      <c r="E8431" s="1"/>
      <c r="F8431" s="2">
        <v>14</v>
      </c>
      <c r="G8431" s="2">
        <f>INDEX(תוצאות_בחירות,MATCH(C8431,siot!$F$3:$F$1887,0),27)</f>
        <v>2</v>
      </c>
      <c r="H8431" s="2" t="b">
        <f t="shared" si="263"/>
        <v>0</v>
      </c>
      <c r="I8431" s="1" t="s">
        <v>2</v>
      </c>
      <c r="J8431" s="1" t="s">
        <v>11528</v>
      </c>
      <c r="K8431" s="1"/>
    </row>
    <row r="8432" spans="1:11" hidden="1">
      <c r="A8432" s="1" t="s">
        <v>11365</v>
      </c>
      <c r="B8432" s="1" t="s">
        <v>413</v>
      </c>
      <c r="C8432" s="48" t="str">
        <f t="shared" si="262"/>
        <v>מרצ ירושלים</v>
      </c>
      <c r="D8432" s="1" t="s">
        <v>11510</v>
      </c>
      <c r="E8432" s="1"/>
      <c r="F8432" s="2">
        <v>15</v>
      </c>
      <c r="G8432" s="2">
        <f>INDEX(תוצאות_בחירות,MATCH(C8432,siot!$F$3:$F$1887,0),27)</f>
        <v>2</v>
      </c>
      <c r="H8432" s="2" t="b">
        <f t="shared" si="263"/>
        <v>0</v>
      </c>
      <c r="I8432" s="1" t="s">
        <v>2</v>
      </c>
      <c r="J8432" s="1" t="s">
        <v>11527</v>
      </c>
      <c r="K8432" s="1"/>
    </row>
    <row r="8433" spans="1:11" hidden="1">
      <c r="A8433" s="1" t="s">
        <v>11365</v>
      </c>
      <c r="B8433" s="1" t="s">
        <v>413</v>
      </c>
      <c r="C8433" s="48" t="str">
        <f t="shared" si="262"/>
        <v>מרצ ירושלים</v>
      </c>
      <c r="D8433" s="1" t="s">
        <v>11510</v>
      </c>
      <c r="E8433" s="1"/>
      <c r="F8433" s="2">
        <v>16</v>
      </c>
      <c r="G8433" s="2">
        <f>INDEX(תוצאות_בחירות,MATCH(C8433,siot!$F$3:$F$1887,0),27)</f>
        <v>2</v>
      </c>
      <c r="H8433" s="2" t="b">
        <f t="shared" si="263"/>
        <v>0</v>
      </c>
      <c r="I8433" s="1" t="s">
        <v>2</v>
      </c>
      <c r="J8433" s="1" t="s">
        <v>11526</v>
      </c>
      <c r="K8433" s="1"/>
    </row>
    <row r="8434" spans="1:11" hidden="1">
      <c r="A8434" s="1" t="s">
        <v>11365</v>
      </c>
      <c r="B8434" s="1" t="s">
        <v>413</v>
      </c>
      <c r="C8434" s="48" t="str">
        <f t="shared" si="262"/>
        <v>מרצ ירושלים</v>
      </c>
      <c r="D8434" s="1" t="s">
        <v>11510</v>
      </c>
      <c r="E8434" s="1"/>
      <c r="F8434" s="2">
        <v>17</v>
      </c>
      <c r="G8434" s="2">
        <f>INDEX(תוצאות_בחירות,MATCH(C8434,siot!$F$3:$F$1887,0),27)</f>
        <v>2</v>
      </c>
      <c r="H8434" s="2" t="b">
        <f t="shared" si="263"/>
        <v>0</v>
      </c>
      <c r="I8434" s="1" t="s">
        <v>2</v>
      </c>
      <c r="J8434" s="1" t="s">
        <v>11525</v>
      </c>
      <c r="K8434" s="1"/>
    </row>
    <row r="8435" spans="1:11" hidden="1">
      <c r="A8435" s="1" t="s">
        <v>11365</v>
      </c>
      <c r="B8435" s="1" t="s">
        <v>413</v>
      </c>
      <c r="C8435" s="48" t="str">
        <f t="shared" si="262"/>
        <v>מרצ ירושלים</v>
      </c>
      <c r="D8435" s="1" t="s">
        <v>11510</v>
      </c>
      <c r="E8435" s="1"/>
      <c r="F8435" s="2">
        <v>18</v>
      </c>
      <c r="G8435" s="2">
        <f>INDEX(תוצאות_בחירות,MATCH(C8435,siot!$F$3:$F$1887,0),27)</f>
        <v>2</v>
      </c>
      <c r="H8435" s="2" t="b">
        <f t="shared" si="263"/>
        <v>0</v>
      </c>
      <c r="I8435" s="1" t="s">
        <v>2</v>
      </c>
      <c r="J8435" s="1" t="s">
        <v>11524</v>
      </c>
      <c r="K8435" s="1"/>
    </row>
    <row r="8436" spans="1:11" hidden="1">
      <c r="A8436" s="1" t="s">
        <v>11365</v>
      </c>
      <c r="B8436" s="1" t="s">
        <v>413</v>
      </c>
      <c r="C8436" s="48" t="str">
        <f t="shared" si="262"/>
        <v>מרצ ירושלים</v>
      </c>
      <c r="D8436" s="1" t="s">
        <v>11510</v>
      </c>
      <c r="E8436" s="1"/>
      <c r="F8436" s="2">
        <v>19</v>
      </c>
      <c r="G8436" s="2">
        <f>INDEX(תוצאות_בחירות,MATCH(C8436,siot!$F$3:$F$1887,0),27)</f>
        <v>2</v>
      </c>
      <c r="H8436" s="2" t="b">
        <f t="shared" si="263"/>
        <v>0</v>
      </c>
      <c r="I8436" s="1" t="s">
        <v>2</v>
      </c>
      <c r="J8436" s="1" t="s">
        <v>11523</v>
      </c>
      <c r="K8436" s="1"/>
    </row>
    <row r="8437" spans="1:11" hidden="1">
      <c r="A8437" s="1" t="s">
        <v>11365</v>
      </c>
      <c r="B8437" s="1" t="s">
        <v>413</v>
      </c>
      <c r="C8437" s="48" t="str">
        <f t="shared" si="262"/>
        <v>מרצ ירושלים</v>
      </c>
      <c r="D8437" s="1" t="s">
        <v>11510</v>
      </c>
      <c r="E8437" s="1"/>
      <c r="F8437" s="2">
        <v>20</v>
      </c>
      <c r="G8437" s="2">
        <f>INDEX(תוצאות_בחירות,MATCH(C8437,siot!$F$3:$F$1887,0),27)</f>
        <v>2</v>
      </c>
      <c r="H8437" s="2" t="b">
        <f t="shared" si="263"/>
        <v>0</v>
      </c>
      <c r="I8437" s="1" t="s">
        <v>2</v>
      </c>
      <c r="J8437" s="1" t="s">
        <v>11522</v>
      </c>
      <c r="K8437" s="1"/>
    </row>
    <row r="8438" spans="1:11" hidden="1">
      <c r="A8438" s="1" t="s">
        <v>11365</v>
      </c>
      <c r="B8438" s="1" t="s">
        <v>413</v>
      </c>
      <c r="C8438" s="48" t="str">
        <f t="shared" si="262"/>
        <v>מרצ ירושלים</v>
      </c>
      <c r="D8438" s="1" t="s">
        <v>11510</v>
      </c>
      <c r="E8438" s="1"/>
      <c r="F8438" s="2">
        <v>21</v>
      </c>
      <c r="G8438" s="2">
        <f>INDEX(תוצאות_בחירות,MATCH(C8438,siot!$F$3:$F$1887,0),27)</f>
        <v>2</v>
      </c>
      <c r="H8438" s="2" t="b">
        <f t="shared" si="263"/>
        <v>0</v>
      </c>
      <c r="I8438" s="1" t="s">
        <v>2</v>
      </c>
      <c r="J8438" s="1" t="s">
        <v>11521</v>
      </c>
      <c r="K8438" s="1"/>
    </row>
    <row r="8439" spans="1:11" hidden="1">
      <c r="A8439" s="1" t="s">
        <v>11365</v>
      </c>
      <c r="B8439" s="1" t="s">
        <v>413</v>
      </c>
      <c r="C8439" s="48" t="str">
        <f t="shared" si="262"/>
        <v>מרצ ירושלים</v>
      </c>
      <c r="D8439" s="1" t="s">
        <v>11510</v>
      </c>
      <c r="E8439" s="1"/>
      <c r="F8439" s="2">
        <v>22</v>
      </c>
      <c r="G8439" s="2">
        <f>INDEX(תוצאות_בחירות,MATCH(C8439,siot!$F$3:$F$1887,0),27)</f>
        <v>2</v>
      </c>
      <c r="H8439" s="2" t="b">
        <f t="shared" si="263"/>
        <v>0</v>
      </c>
      <c r="I8439" s="1" t="s">
        <v>2</v>
      </c>
      <c r="J8439" s="1" t="s">
        <v>11520</v>
      </c>
      <c r="K8439" s="1"/>
    </row>
    <row r="8440" spans="1:11" hidden="1">
      <c r="A8440" s="1" t="s">
        <v>11365</v>
      </c>
      <c r="B8440" s="1" t="s">
        <v>413</v>
      </c>
      <c r="C8440" s="48" t="str">
        <f t="shared" si="262"/>
        <v>מרצ ירושלים</v>
      </c>
      <c r="D8440" s="1" t="s">
        <v>11510</v>
      </c>
      <c r="E8440" s="1"/>
      <c r="F8440" s="2">
        <v>23</v>
      </c>
      <c r="G8440" s="2">
        <f>INDEX(תוצאות_בחירות,MATCH(C8440,siot!$F$3:$F$1887,0),27)</f>
        <v>2</v>
      </c>
      <c r="H8440" s="2" t="b">
        <f t="shared" si="263"/>
        <v>0</v>
      </c>
      <c r="I8440" s="1" t="s">
        <v>2</v>
      </c>
      <c r="J8440" s="1" t="s">
        <v>11519</v>
      </c>
      <c r="K8440" s="1"/>
    </row>
    <row r="8441" spans="1:11" hidden="1">
      <c r="A8441" s="1" t="s">
        <v>11365</v>
      </c>
      <c r="B8441" s="1" t="s">
        <v>413</v>
      </c>
      <c r="C8441" s="48" t="str">
        <f t="shared" si="262"/>
        <v>מרצ ירושלים</v>
      </c>
      <c r="D8441" s="1" t="s">
        <v>11510</v>
      </c>
      <c r="E8441" s="1"/>
      <c r="F8441" s="2">
        <v>24</v>
      </c>
      <c r="G8441" s="2">
        <f>INDEX(תוצאות_בחירות,MATCH(C8441,siot!$F$3:$F$1887,0),27)</f>
        <v>2</v>
      </c>
      <c r="H8441" s="2" t="b">
        <f t="shared" si="263"/>
        <v>0</v>
      </c>
      <c r="I8441" s="1" t="s">
        <v>2</v>
      </c>
      <c r="J8441" s="1" t="s">
        <v>11518</v>
      </c>
      <c r="K8441" s="1"/>
    </row>
    <row r="8442" spans="1:11" hidden="1">
      <c r="A8442" s="1" t="s">
        <v>11365</v>
      </c>
      <c r="B8442" s="1" t="s">
        <v>413</v>
      </c>
      <c r="C8442" s="48" t="str">
        <f t="shared" si="262"/>
        <v>מרצ ירושלים</v>
      </c>
      <c r="D8442" s="1" t="s">
        <v>11510</v>
      </c>
      <c r="E8442" s="1"/>
      <c r="F8442" s="2">
        <v>25</v>
      </c>
      <c r="G8442" s="2">
        <f>INDEX(תוצאות_בחירות,MATCH(C8442,siot!$F$3:$F$1887,0),27)</f>
        <v>2</v>
      </c>
      <c r="H8442" s="2" t="b">
        <f t="shared" si="263"/>
        <v>0</v>
      </c>
      <c r="I8442" s="1" t="s">
        <v>2</v>
      </c>
      <c r="J8442" s="1" t="s">
        <v>11517</v>
      </c>
      <c r="K8442" s="1"/>
    </row>
    <row r="8443" spans="1:11" hidden="1">
      <c r="A8443" s="1" t="s">
        <v>11365</v>
      </c>
      <c r="B8443" s="1" t="s">
        <v>413</v>
      </c>
      <c r="C8443" s="48" t="str">
        <f t="shared" si="262"/>
        <v>מרצ ירושלים</v>
      </c>
      <c r="D8443" s="1" t="s">
        <v>11510</v>
      </c>
      <c r="E8443" s="1"/>
      <c r="F8443" s="2">
        <v>26</v>
      </c>
      <c r="G8443" s="2">
        <f>INDEX(תוצאות_בחירות,MATCH(C8443,siot!$F$3:$F$1887,0),27)</f>
        <v>2</v>
      </c>
      <c r="H8443" s="2" t="b">
        <f t="shared" si="263"/>
        <v>0</v>
      </c>
      <c r="I8443" s="1" t="s">
        <v>2</v>
      </c>
      <c r="J8443" s="1" t="s">
        <v>11516</v>
      </c>
      <c r="K8443" s="1"/>
    </row>
    <row r="8444" spans="1:11" hidden="1">
      <c r="A8444" s="1" t="s">
        <v>11365</v>
      </c>
      <c r="B8444" s="1" t="s">
        <v>413</v>
      </c>
      <c r="C8444" s="48" t="str">
        <f t="shared" si="262"/>
        <v>מרצ ירושלים</v>
      </c>
      <c r="D8444" s="1" t="s">
        <v>11510</v>
      </c>
      <c r="E8444" s="1"/>
      <c r="F8444" s="2">
        <v>27</v>
      </c>
      <c r="G8444" s="2">
        <f>INDEX(תוצאות_בחירות,MATCH(C8444,siot!$F$3:$F$1887,0),27)</f>
        <v>2</v>
      </c>
      <c r="H8444" s="2" t="b">
        <f t="shared" si="263"/>
        <v>0</v>
      </c>
      <c r="I8444" s="1" t="s">
        <v>2</v>
      </c>
      <c r="J8444" s="1" t="s">
        <v>11515</v>
      </c>
      <c r="K8444" s="1"/>
    </row>
    <row r="8445" spans="1:11" hidden="1">
      <c r="A8445" s="1" t="s">
        <v>11365</v>
      </c>
      <c r="B8445" s="1" t="s">
        <v>413</v>
      </c>
      <c r="C8445" s="48" t="str">
        <f t="shared" si="262"/>
        <v>מרצ ירושלים</v>
      </c>
      <c r="D8445" s="1" t="s">
        <v>11510</v>
      </c>
      <c r="E8445" s="1"/>
      <c r="F8445" s="2">
        <v>28</v>
      </c>
      <c r="G8445" s="2">
        <f>INDEX(תוצאות_בחירות,MATCH(C8445,siot!$F$3:$F$1887,0),27)</f>
        <v>2</v>
      </c>
      <c r="H8445" s="2" t="b">
        <f t="shared" si="263"/>
        <v>0</v>
      </c>
      <c r="I8445" s="1" t="s">
        <v>2</v>
      </c>
      <c r="J8445" s="1" t="s">
        <v>11514</v>
      </c>
      <c r="K8445" s="1"/>
    </row>
    <row r="8446" spans="1:11" hidden="1">
      <c r="A8446" s="1" t="s">
        <v>11365</v>
      </c>
      <c r="B8446" s="1" t="s">
        <v>413</v>
      </c>
      <c r="C8446" s="48" t="str">
        <f t="shared" si="262"/>
        <v>מרצ ירושלים</v>
      </c>
      <c r="D8446" s="1" t="s">
        <v>11510</v>
      </c>
      <c r="E8446" s="1"/>
      <c r="F8446" s="2">
        <v>29</v>
      </c>
      <c r="G8446" s="2">
        <f>INDEX(תוצאות_בחירות,MATCH(C8446,siot!$F$3:$F$1887,0),27)</f>
        <v>2</v>
      </c>
      <c r="H8446" s="2" t="b">
        <f t="shared" si="263"/>
        <v>0</v>
      </c>
      <c r="I8446" s="1" t="s">
        <v>2</v>
      </c>
      <c r="J8446" s="1" t="s">
        <v>11513</v>
      </c>
      <c r="K8446" s="1"/>
    </row>
    <row r="8447" spans="1:11" hidden="1">
      <c r="A8447" s="1" t="s">
        <v>11365</v>
      </c>
      <c r="B8447" s="1" t="s">
        <v>413</v>
      </c>
      <c r="C8447" s="48" t="str">
        <f t="shared" si="262"/>
        <v>מרצ ירושלים</v>
      </c>
      <c r="D8447" s="1" t="s">
        <v>11510</v>
      </c>
      <c r="E8447" s="1"/>
      <c r="F8447" s="2">
        <v>30</v>
      </c>
      <c r="G8447" s="2">
        <f>INDEX(תוצאות_בחירות,MATCH(C8447,siot!$F$3:$F$1887,0),27)</f>
        <v>2</v>
      </c>
      <c r="H8447" s="2" t="b">
        <f t="shared" si="263"/>
        <v>0</v>
      </c>
      <c r="I8447" s="1" t="s">
        <v>2</v>
      </c>
      <c r="J8447" s="1" t="s">
        <v>11512</v>
      </c>
      <c r="K8447" s="1"/>
    </row>
    <row r="8448" spans="1:11" hidden="1">
      <c r="A8448" s="1" t="s">
        <v>11365</v>
      </c>
      <c r="B8448" s="1" t="s">
        <v>413</v>
      </c>
      <c r="C8448" s="48" t="str">
        <f t="shared" si="262"/>
        <v>מרצ ירושלים</v>
      </c>
      <c r="D8448" s="1" t="s">
        <v>11510</v>
      </c>
      <c r="E8448" s="1"/>
      <c r="F8448" s="2">
        <v>31</v>
      </c>
      <c r="G8448" s="2">
        <f>INDEX(תוצאות_בחירות,MATCH(C8448,siot!$F$3:$F$1887,0),27)</f>
        <v>2</v>
      </c>
      <c r="H8448" s="2" t="b">
        <f t="shared" si="263"/>
        <v>0</v>
      </c>
      <c r="I8448" s="1" t="s">
        <v>2</v>
      </c>
      <c r="J8448" s="1" t="s">
        <v>11511</v>
      </c>
      <c r="K8448" s="1"/>
    </row>
    <row r="8449" spans="1:11" hidden="1">
      <c r="A8449" s="1" t="s">
        <v>11365</v>
      </c>
      <c r="B8449" s="1" t="s">
        <v>413</v>
      </c>
      <c r="C8449" s="48" t="str">
        <f t="shared" si="262"/>
        <v>מרצ ירושלים</v>
      </c>
      <c r="D8449" s="1" t="s">
        <v>11510</v>
      </c>
      <c r="E8449" s="1"/>
      <c r="F8449" s="2">
        <v>32</v>
      </c>
      <c r="G8449" s="2">
        <f>INDEX(תוצאות_בחירות,MATCH(C8449,siot!$F$3:$F$1887,0),27)</f>
        <v>2</v>
      </c>
      <c r="H8449" s="2" t="b">
        <f t="shared" si="263"/>
        <v>0</v>
      </c>
      <c r="I8449" s="1" t="s">
        <v>2</v>
      </c>
      <c r="J8449" s="1" t="s">
        <v>11509</v>
      </c>
      <c r="K8449" s="1"/>
    </row>
    <row r="8450" spans="1:11" hidden="1">
      <c r="A8450" s="1" t="s">
        <v>11365</v>
      </c>
      <c r="B8450" s="1" t="s">
        <v>3121</v>
      </c>
      <c r="C8450" s="48" t="str">
        <f t="shared" si="262"/>
        <v>נר ירושלים</v>
      </c>
      <c r="D8450" s="1" t="s">
        <v>11479</v>
      </c>
      <c r="E8450" s="1" t="s">
        <v>18</v>
      </c>
      <c r="F8450" s="2" t="s">
        <v>19548</v>
      </c>
      <c r="G8450" s="2">
        <f>INDEX(תוצאות_בחירות,MATCH(C8450,siot!$F$3:$F$1887,0),27)</f>
        <v>5</v>
      </c>
      <c r="H8450" s="2" t="b">
        <f t="shared" si="263"/>
        <v>0</v>
      </c>
      <c r="I8450" s="1"/>
      <c r="J8450" s="1"/>
      <c r="K8450" s="1"/>
    </row>
    <row r="8451" spans="1:11">
      <c r="A8451" s="1" t="s">
        <v>11365</v>
      </c>
      <c r="B8451" s="1" t="s">
        <v>3121</v>
      </c>
      <c r="C8451" s="48" t="str">
        <f t="shared" si="262"/>
        <v>נר ירושלים</v>
      </c>
      <c r="D8451" s="1" t="s">
        <v>11479</v>
      </c>
      <c r="E8451" s="1" t="s">
        <v>17</v>
      </c>
      <c r="F8451" s="2">
        <v>1</v>
      </c>
      <c r="G8451" s="2">
        <f>INDEX(תוצאות_בחירות,MATCH(C8451,siot!$F$3:$F$1887,0),27)</f>
        <v>5</v>
      </c>
      <c r="H8451" s="2" t="b">
        <f t="shared" si="263"/>
        <v>1</v>
      </c>
      <c r="I8451" s="1" t="s">
        <v>2</v>
      </c>
      <c r="J8451" s="1" t="s">
        <v>11508</v>
      </c>
      <c r="K8451" s="1"/>
    </row>
    <row r="8452" spans="1:11">
      <c r="A8452" s="1" t="s">
        <v>11365</v>
      </c>
      <c r="B8452" s="1" t="s">
        <v>3121</v>
      </c>
      <c r="C8452" s="48" t="str">
        <f t="shared" ref="C8452:C8515" si="264">B8452&amp;" "&amp;A8452</f>
        <v>נר ירושלים</v>
      </c>
      <c r="D8452" s="1" t="s">
        <v>11479</v>
      </c>
      <c r="E8452" s="1"/>
      <c r="F8452" s="2">
        <v>2</v>
      </c>
      <c r="G8452" s="2">
        <f>INDEX(תוצאות_בחירות,MATCH(C8452,siot!$F$3:$F$1887,0),27)</f>
        <v>5</v>
      </c>
      <c r="H8452" s="2" t="b">
        <f t="shared" ref="H8452:H8515" si="265">IF(OR(F8452&lt;G8452,G8452=F8452),TRUE,FALSE)</f>
        <v>1</v>
      </c>
      <c r="I8452" s="1" t="s">
        <v>2</v>
      </c>
      <c r="J8452" s="1" t="s">
        <v>11507</v>
      </c>
      <c r="K8452" s="1"/>
    </row>
    <row r="8453" spans="1:11">
      <c r="A8453" s="1" t="s">
        <v>11365</v>
      </c>
      <c r="B8453" s="1" t="s">
        <v>3121</v>
      </c>
      <c r="C8453" s="48" t="str">
        <f t="shared" si="264"/>
        <v>נר ירושלים</v>
      </c>
      <c r="D8453" s="1" t="s">
        <v>11479</v>
      </c>
      <c r="E8453" s="1"/>
      <c r="F8453" s="2">
        <v>3</v>
      </c>
      <c r="G8453" s="2">
        <f>INDEX(תוצאות_בחירות,MATCH(C8453,siot!$F$3:$F$1887,0),27)</f>
        <v>5</v>
      </c>
      <c r="H8453" s="2" t="b">
        <f t="shared" si="265"/>
        <v>1</v>
      </c>
      <c r="I8453" s="1" t="s">
        <v>2</v>
      </c>
      <c r="J8453" s="1" t="s">
        <v>7474</v>
      </c>
      <c r="K8453" s="1"/>
    </row>
    <row r="8454" spans="1:11">
      <c r="A8454" s="1" t="s">
        <v>11365</v>
      </c>
      <c r="B8454" s="1" t="s">
        <v>3121</v>
      </c>
      <c r="C8454" s="48" t="str">
        <f t="shared" si="264"/>
        <v>נר ירושלים</v>
      </c>
      <c r="D8454" s="1" t="s">
        <v>11479</v>
      </c>
      <c r="E8454" s="1"/>
      <c r="F8454" s="2">
        <v>4</v>
      </c>
      <c r="G8454" s="2">
        <f>INDEX(תוצאות_בחירות,MATCH(C8454,siot!$F$3:$F$1887,0),27)</f>
        <v>5</v>
      </c>
      <c r="H8454" s="2" t="b">
        <f t="shared" si="265"/>
        <v>1</v>
      </c>
      <c r="I8454" s="1" t="s">
        <v>2</v>
      </c>
      <c r="J8454" s="1" t="s">
        <v>11506</v>
      </c>
      <c r="K8454" s="1"/>
    </row>
    <row r="8455" spans="1:11">
      <c r="A8455" s="1" t="s">
        <v>11365</v>
      </c>
      <c r="B8455" s="1" t="s">
        <v>3121</v>
      </c>
      <c r="C8455" s="48" t="str">
        <f t="shared" si="264"/>
        <v>נר ירושלים</v>
      </c>
      <c r="D8455" s="1" t="s">
        <v>11479</v>
      </c>
      <c r="E8455" s="1"/>
      <c r="F8455" s="2">
        <v>5</v>
      </c>
      <c r="G8455" s="2">
        <f>INDEX(תוצאות_בחירות,MATCH(C8455,siot!$F$3:$F$1887,0),27)</f>
        <v>5</v>
      </c>
      <c r="H8455" s="2" t="b">
        <f t="shared" si="265"/>
        <v>1</v>
      </c>
      <c r="I8455" s="1" t="s">
        <v>2</v>
      </c>
      <c r="J8455" s="1" t="s">
        <v>11505</v>
      </c>
      <c r="K8455" s="1">
        <v>1</v>
      </c>
    </row>
    <row r="8456" spans="1:11" hidden="1">
      <c r="A8456" s="1" t="s">
        <v>11365</v>
      </c>
      <c r="B8456" s="1" t="s">
        <v>3121</v>
      </c>
      <c r="C8456" s="48" t="str">
        <f t="shared" si="264"/>
        <v>נר ירושלים</v>
      </c>
      <c r="D8456" s="1" t="s">
        <v>11479</v>
      </c>
      <c r="E8456" s="1"/>
      <c r="F8456" s="2">
        <v>6</v>
      </c>
      <c r="G8456" s="2">
        <f>INDEX(תוצאות_בחירות,MATCH(C8456,siot!$F$3:$F$1887,0),27)</f>
        <v>5</v>
      </c>
      <c r="H8456" s="2" t="b">
        <f t="shared" si="265"/>
        <v>0</v>
      </c>
      <c r="I8456" s="1" t="s">
        <v>2</v>
      </c>
      <c r="J8456" s="1" t="s">
        <v>11504</v>
      </c>
      <c r="K8456" s="1"/>
    </row>
    <row r="8457" spans="1:11" hidden="1">
      <c r="A8457" s="1" t="s">
        <v>11365</v>
      </c>
      <c r="B8457" s="1" t="s">
        <v>3121</v>
      </c>
      <c r="C8457" s="48" t="str">
        <f t="shared" si="264"/>
        <v>נר ירושלים</v>
      </c>
      <c r="D8457" s="1" t="s">
        <v>11479</v>
      </c>
      <c r="E8457" s="1"/>
      <c r="F8457" s="2">
        <v>7</v>
      </c>
      <c r="G8457" s="2">
        <f>INDEX(תוצאות_בחירות,MATCH(C8457,siot!$F$3:$F$1887,0),27)</f>
        <v>5</v>
      </c>
      <c r="H8457" s="2" t="b">
        <f t="shared" si="265"/>
        <v>0</v>
      </c>
      <c r="I8457" s="1" t="s">
        <v>2</v>
      </c>
      <c r="J8457" s="1" t="s">
        <v>11503</v>
      </c>
      <c r="K8457" s="1"/>
    </row>
    <row r="8458" spans="1:11" hidden="1">
      <c r="A8458" s="1" t="s">
        <v>11365</v>
      </c>
      <c r="B8458" s="1" t="s">
        <v>3121</v>
      </c>
      <c r="C8458" s="48" t="str">
        <f t="shared" si="264"/>
        <v>נר ירושלים</v>
      </c>
      <c r="D8458" s="1" t="s">
        <v>11479</v>
      </c>
      <c r="E8458" s="1"/>
      <c r="F8458" s="2">
        <v>8</v>
      </c>
      <c r="G8458" s="2">
        <f>INDEX(תוצאות_בחירות,MATCH(C8458,siot!$F$3:$F$1887,0),27)</f>
        <v>5</v>
      </c>
      <c r="H8458" s="2" t="b">
        <f t="shared" si="265"/>
        <v>0</v>
      </c>
      <c r="I8458" s="1" t="s">
        <v>2</v>
      </c>
      <c r="J8458" s="1" t="s">
        <v>11502</v>
      </c>
      <c r="K8458" s="1"/>
    </row>
    <row r="8459" spans="1:11" hidden="1">
      <c r="A8459" s="1" t="s">
        <v>11365</v>
      </c>
      <c r="B8459" s="1" t="s">
        <v>3121</v>
      </c>
      <c r="C8459" s="48" t="str">
        <f t="shared" si="264"/>
        <v>נר ירושלים</v>
      </c>
      <c r="D8459" s="1" t="s">
        <v>11479</v>
      </c>
      <c r="E8459" s="1"/>
      <c r="F8459" s="2">
        <v>9</v>
      </c>
      <c r="G8459" s="2">
        <f>INDEX(תוצאות_בחירות,MATCH(C8459,siot!$F$3:$F$1887,0),27)</f>
        <v>5</v>
      </c>
      <c r="H8459" s="2" t="b">
        <f t="shared" si="265"/>
        <v>0</v>
      </c>
      <c r="I8459" s="1" t="s">
        <v>2</v>
      </c>
      <c r="J8459" s="1" t="s">
        <v>11501</v>
      </c>
      <c r="K8459" s="1"/>
    </row>
    <row r="8460" spans="1:11" hidden="1">
      <c r="A8460" s="1" t="s">
        <v>11365</v>
      </c>
      <c r="B8460" s="1" t="s">
        <v>3121</v>
      </c>
      <c r="C8460" s="48" t="str">
        <f t="shared" si="264"/>
        <v>נר ירושלים</v>
      </c>
      <c r="D8460" s="1" t="s">
        <v>11479</v>
      </c>
      <c r="E8460" s="1"/>
      <c r="F8460" s="2">
        <v>10</v>
      </c>
      <c r="G8460" s="2">
        <f>INDEX(תוצאות_בחירות,MATCH(C8460,siot!$F$3:$F$1887,0),27)</f>
        <v>5</v>
      </c>
      <c r="H8460" s="2" t="b">
        <f t="shared" si="265"/>
        <v>0</v>
      </c>
      <c r="I8460" s="1" t="s">
        <v>2</v>
      </c>
      <c r="J8460" s="1" t="s">
        <v>11500</v>
      </c>
      <c r="K8460" s="1"/>
    </row>
    <row r="8461" spans="1:11" hidden="1">
      <c r="A8461" s="1" t="s">
        <v>11365</v>
      </c>
      <c r="B8461" s="1" t="s">
        <v>3121</v>
      </c>
      <c r="C8461" s="48" t="str">
        <f t="shared" si="264"/>
        <v>נר ירושלים</v>
      </c>
      <c r="D8461" s="1" t="s">
        <v>11479</v>
      </c>
      <c r="E8461" s="1"/>
      <c r="F8461" s="2">
        <v>11</v>
      </c>
      <c r="G8461" s="2">
        <f>INDEX(תוצאות_בחירות,MATCH(C8461,siot!$F$3:$F$1887,0),27)</f>
        <v>5</v>
      </c>
      <c r="H8461" s="2" t="b">
        <f t="shared" si="265"/>
        <v>0</v>
      </c>
      <c r="I8461" s="1" t="s">
        <v>2</v>
      </c>
      <c r="J8461" s="1" t="s">
        <v>11499</v>
      </c>
      <c r="K8461" s="1"/>
    </row>
    <row r="8462" spans="1:11" hidden="1">
      <c r="A8462" s="1" t="s">
        <v>11365</v>
      </c>
      <c r="B8462" s="1" t="s">
        <v>3121</v>
      </c>
      <c r="C8462" s="48" t="str">
        <f t="shared" si="264"/>
        <v>נר ירושלים</v>
      </c>
      <c r="D8462" s="1" t="s">
        <v>11479</v>
      </c>
      <c r="E8462" s="1"/>
      <c r="F8462" s="2">
        <v>12</v>
      </c>
      <c r="G8462" s="2">
        <f>INDEX(תוצאות_בחירות,MATCH(C8462,siot!$F$3:$F$1887,0),27)</f>
        <v>5</v>
      </c>
      <c r="H8462" s="2" t="b">
        <f t="shared" si="265"/>
        <v>0</v>
      </c>
      <c r="I8462" s="1" t="s">
        <v>2</v>
      </c>
      <c r="J8462" s="1" t="s">
        <v>11498</v>
      </c>
      <c r="K8462" s="1"/>
    </row>
    <row r="8463" spans="1:11" hidden="1">
      <c r="A8463" s="1" t="s">
        <v>11365</v>
      </c>
      <c r="B8463" s="1" t="s">
        <v>3121</v>
      </c>
      <c r="C8463" s="48" t="str">
        <f t="shared" si="264"/>
        <v>נר ירושלים</v>
      </c>
      <c r="D8463" s="1" t="s">
        <v>11479</v>
      </c>
      <c r="E8463" s="1"/>
      <c r="F8463" s="2">
        <v>13</v>
      </c>
      <c r="G8463" s="2">
        <f>INDEX(תוצאות_בחירות,MATCH(C8463,siot!$F$3:$F$1887,0),27)</f>
        <v>5</v>
      </c>
      <c r="H8463" s="2" t="b">
        <f t="shared" si="265"/>
        <v>0</v>
      </c>
      <c r="I8463" s="1" t="s">
        <v>2</v>
      </c>
      <c r="J8463" s="1" t="s">
        <v>11497</v>
      </c>
      <c r="K8463" s="1"/>
    </row>
    <row r="8464" spans="1:11" hidden="1">
      <c r="A8464" s="1" t="s">
        <v>11365</v>
      </c>
      <c r="B8464" s="1" t="s">
        <v>3121</v>
      </c>
      <c r="C8464" s="48" t="str">
        <f t="shared" si="264"/>
        <v>נר ירושלים</v>
      </c>
      <c r="D8464" s="1" t="s">
        <v>11479</v>
      </c>
      <c r="E8464" s="1"/>
      <c r="F8464" s="2">
        <v>14</v>
      </c>
      <c r="G8464" s="2">
        <f>INDEX(תוצאות_בחירות,MATCH(C8464,siot!$F$3:$F$1887,0),27)</f>
        <v>5</v>
      </c>
      <c r="H8464" s="2" t="b">
        <f t="shared" si="265"/>
        <v>0</v>
      </c>
      <c r="I8464" s="1" t="s">
        <v>2</v>
      </c>
      <c r="J8464" s="1" t="s">
        <v>11496</v>
      </c>
      <c r="K8464" s="1"/>
    </row>
    <row r="8465" spans="1:11" hidden="1">
      <c r="A8465" s="1" t="s">
        <v>11365</v>
      </c>
      <c r="B8465" s="1" t="s">
        <v>3121</v>
      </c>
      <c r="C8465" s="48" t="str">
        <f t="shared" si="264"/>
        <v>נר ירושלים</v>
      </c>
      <c r="D8465" s="1" t="s">
        <v>11479</v>
      </c>
      <c r="E8465" s="1"/>
      <c r="F8465" s="2">
        <v>15</v>
      </c>
      <c r="G8465" s="2">
        <f>INDEX(תוצאות_בחירות,MATCH(C8465,siot!$F$3:$F$1887,0),27)</f>
        <v>5</v>
      </c>
      <c r="H8465" s="2" t="b">
        <f t="shared" si="265"/>
        <v>0</v>
      </c>
      <c r="I8465" s="1" t="s">
        <v>2</v>
      </c>
      <c r="J8465" s="1" t="s">
        <v>11495</v>
      </c>
      <c r="K8465" s="1"/>
    </row>
    <row r="8466" spans="1:11" hidden="1">
      <c r="A8466" s="1" t="s">
        <v>11365</v>
      </c>
      <c r="B8466" s="1" t="s">
        <v>3121</v>
      </c>
      <c r="C8466" s="48" t="str">
        <f t="shared" si="264"/>
        <v>נר ירושלים</v>
      </c>
      <c r="D8466" s="1" t="s">
        <v>11479</v>
      </c>
      <c r="E8466" s="1"/>
      <c r="F8466" s="2">
        <v>16</v>
      </c>
      <c r="G8466" s="2">
        <f>INDEX(תוצאות_בחירות,MATCH(C8466,siot!$F$3:$F$1887,0),27)</f>
        <v>5</v>
      </c>
      <c r="H8466" s="2" t="b">
        <f t="shared" si="265"/>
        <v>0</v>
      </c>
      <c r="I8466" s="1" t="s">
        <v>2</v>
      </c>
      <c r="J8466" s="1" t="s">
        <v>11494</v>
      </c>
      <c r="K8466" s="1"/>
    </row>
    <row r="8467" spans="1:11" hidden="1">
      <c r="A8467" s="1" t="s">
        <v>11365</v>
      </c>
      <c r="B8467" s="1" t="s">
        <v>3121</v>
      </c>
      <c r="C8467" s="48" t="str">
        <f t="shared" si="264"/>
        <v>נר ירושלים</v>
      </c>
      <c r="D8467" s="1" t="s">
        <v>11479</v>
      </c>
      <c r="E8467" s="1"/>
      <c r="F8467" s="2">
        <v>17</v>
      </c>
      <c r="G8467" s="2">
        <f>INDEX(תוצאות_בחירות,MATCH(C8467,siot!$F$3:$F$1887,0),27)</f>
        <v>5</v>
      </c>
      <c r="H8467" s="2" t="b">
        <f t="shared" si="265"/>
        <v>0</v>
      </c>
      <c r="I8467" s="1" t="s">
        <v>2</v>
      </c>
      <c r="J8467" s="1" t="s">
        <v>11493</v>
      </c>
      <c r="K8467" s="1"/>
    </row>
    <row r="8468" spans="1:11" hidden="1">
      <c r="A8468" s="1" t="s">
        <v>11365</v>
      </c>
      <c r="B8468" s="1" t="s">
        <v>3121</v>
      </c>
      <c r="C8468" s="48" t="str">
        <f t="shared" si="264"/>
        <v>נר ירושלים</v>
      </c>
      <c r="D8468" s="1" t="s">
        <v>11479</v>
      </c>
      <c r="E8468" s="1"/>
      <c r="F8468" s="2">
        <v>18</v>
      </c>
      <c r="G8468" s="2">
        <f>INDEX(תוצאות_בחירות,MATCH(C8468,siot!$F$3:$F$1887,0),27)</f>
        <v>5</v>
      </c>
      <c r="H8468" s="2" t="b">
        <f t="shared" si="265"/>
        <v>0</v>
      </c>
      <c r="I8468" s="1" t="s">
        <v>2</v>
      </c>
      <c r="J8468" s="1" t="s">
        <v>11492</v>
      </c>
      <c r="K8468" s="1"/>
    </row>
    <row r="8469" spans="1:11" hidden="1">
      <c r="A8469" s="1" t="s">
        <v>11365</v>
      </c>
      <c r="B8469" s="1" t="s">
        <v>3121</v>
      </c>
      <c r="C8469" s="48" t="str">
        <f t="shared" si="264"/>
        <v>נר ירושלים</v>
      </c>
      <c r="D8469" s="1" t="s">
        <v>11479</v>
      </c>
      <c r="E8469" s="1"/>
      <c r="F8469" s="2">
        <v>19</v>
      </c>
      <c r="G8469" s="2">
        <f>INDEX(תוצאות_בחירות,MATCH(C8469,siot!$F$3:$F$1887,0),27)</f>
        <v>5</v>
      </c>
      <c r="H8469" s="2" t="b">
        <f t="shared" si="265"/>
        <v>0</v>
      </c>
      <c r="I8469" s="1" t="s">
        <v>2</v>
      </c>
      <c r="J8469" s="1" t="s">
        <v>11491</v>
      </c>
      <c r="K8469" s="1"/>
    </row>
    <row r="8470" spans="1:11" hidden="1">
      <c r="A8470" s="1" t="s">
        <v>11365</v>
      </c>
      <c r="B8470" s="1" t="s">
        <v>3121</v>
      </c>
      <c r="C8470" s="48" t="str">
        <f t="shared" si="264"/>
        <v>נר ירושלים</v>
      </c>
      <c r="D8470" s="1" t="s">
        <v>11479</v>
      </c>
      <c r="E8470" s="1"/>
      <c r="F8470" s="2">
        <v>20</v>
      </c>
      <c r="G8470" s="2">
        <f>INDEX(תוצאות_בחירות,MATCH(C8470,siot!$F$3:$F$1887,0),27)</f>
        <v>5</v>
      </c>
      <c r="H8470" s="2" t="b">
        <f t="shared" si="265"/>
        <v>0</v>
      </c>
      <c r="I8470" s="1" t="s">
        <v>2</v>
      </c>
      <c r="J8470" s="1" t="s">
        <v>11490</v>
      </c>
      <c r="K8470" s="1"/>
    </row>
    <row r="8471" spans="1:11" hidden="1">
      <c r="A8471" s="1" t="s">
        <v>11365</v>
      </c>
      <c r="B8471" s="1" t="s">
        <v>3121</v>
      </c>
      <c r="C8471" s="48" t="str">
        <f t="shared" si="264"/>
        <v>נר ירושלים</v>
      </c>
      <c r="D8471" s="1" t="s">
        <v>11479</v>
      </c>
      <c r="E8471" s="1"/>
      <c r="F8471" s="2">
        <v>21</v>
      </c>
      <c r="G8471" s="2">
        <f>INDEX(תוצאות_בחירות,MATCH(C8471,siot!$F$3:$F$1887,0),27)</f>
        <v>5</v>
      </c>
      <c r="H8471" s="2" t="b">
        <f t="shared" si="265"/>
        <v>0</v>
      </c>
      <c r="I8471" s="1" t="s">
        <v>2</v>
      </c>
      <c r="J8471" s="1" t="s">
        <v>11489</v>
      </c>
      <c r="K8471" s="1"/>
    </row>
    <row r="8472" spans="1:11" hidden="1">
      <c r="A8472" s="1" t="s">
        <v>11365</v>
      </c>
      <c r="B8472" s="1" t="s">
        <v>3121</v>
      </c>
      <c r="C8472" s="48" t="str">
        <f t="shared" si="264"/>
        <v>נר ירושלים</v>
      </c>
      <c r="D8472" s="1" t="s">
        <v>11479</v>
      </c>
      <c r="E8472" s="1"/>
      <c r="F8472" s="2">
        <v>22</v>
      </c>
      <c r="G8472" s="2">
        <f>INDEX(תוצאות_בחירות,MATCH(C8472,siot!$F$3:$F$1887,0),27)</f>
        <v>5</v>
      </c>
      <c r="H8472" s="2" t="b">
        <f t="shared" si="265"/>
        <v>0</v>
      </c>
      <c r="I8472" s="1" t="s">
        <v>2</v>
      </c>
      <c r="J8472" s="1" t="s">
        <v>11488</v>
      </c>
      <c r="K8472" s="1"/>
    </row>
    <row r="8473" spans="1:11" hidden="1">
      <c r="A8473" s="1" t="s">
        <v>11365</v>
      </c>
      <c r="B8473" s="1" t="s">
        <v>3121</v>
      </c>
      <c r="C8473" s="48" t="str">
        <f t="shared" si="264"/>
        <v>נר ירושלים</v>
      </c>
      <c r="D8473" s="1" t="s">
        <v>11479</v>
      </c>
      <c r="E8473" s="1"/>
      <c r="F8473" s="2">
        <v>23</v>
      </c>
      <c r="G8473" s="2">
        <f>INDEX(תוצאות_בחירות,MATCH(C8473,siot!$F$3:$F$1887,0),27)</f>
        <v>5</v>
      </c>
      <c r="H8473" s="2" t="b">
        <f t="shared" si="265"/>
        <v>0</v>
      </c>
      <c r="I8473" s="1" t="s">
        <v>2</v>
      </c>
      <c r="J8473" s="1" t="s">
        <v>11487</v>
      </c>
      <c r="K8473" s="1"/>
    </row>
    <row r="8474" spans="1:11" hidden="1">
      <c r="A8474" s="1" t="s">
        <v>11365</v>
      </c>
      <c r="B8474" s="1" t="s">
        <v>3121</v>
      </c>
      <c r="C8474" s="48" t="str">
        <f t="shared" si="264"/>
        <v>נר ירושלים</v>
      </c>
      <c r="D8474" s="1" t="s">
        <v>11479</v>
      </c>
      <c r="E8474" s="1"/>
      <c r="F8474" s="2">
        <v>24</v>
      </c>
      <c r="G8474" s="2">
        <f>INDEX(תוצאות_בחירות,MATCH(C8474,siot!$F$3:$F$1887,0),27)</f>
        <v>5</v>
      </c>
      <c r="H8474" s="2" t="b">
        <f t="shared" si="265"/>
        <v>0</v>
      </c>
      <c r="I8474" s="1" t="s">
        <v>2</v>
      </c>
      <c r="J8474" s="1" t="s">
        <v>11486</v>
      </c>
      <c r="K8474" s="1"/>
    </row>
    <row r="8475" spans="1:11" hidden="1">
      <c r="A8475" s="1" t="s">
        <v>11365</v>
      </c>
      <c r="B8475" s="1" t="s">
        <v>3121</v>
      </c>
      <c r="C8475" s="48" t="str">
        <f t="shared" si="264"/>
        <v>נר ירושלים</v>
      </c>
      <c r="D8475" s="1" t="s">
        <v>11479</v>
      </c>
      <c r="E8475" s="1"/>
      <c r="F8475" s="2">
        <v>25</v>
      </c>
      <c r="G8475" s="2">
        <f>INDEX(תוצאות_בחירות,MATCH(C8475,siot!$F$3:$F$1887,0),27)</f>
        <v>5</v>
      </c>
      <c r="H8475" s="2" t="b">
        <f t="shared" si="265"/>
        <v>0</v>
      </c>
      <c r="I8475" s="1" t="s">
        <v>2</v>
      </c>
      <c r="J8475" s="1" t="s">
        <v>11485</v>
      </c>
      <c r="K8475" s="1"/>
    </row>
    <row r="8476" spans="1:11" hidden="1">
      <c r="A8476" s="1" t="s">
        <v>11365</v>
      </c>
      <c r="B8476" s="1" t="s">
        <v>3121</v>
      </c>
      <c r="C8476" s="48" t="str">
        <f t="shared" si="264"/>
        <v>נר ירושלים</v>
      </c>
      <c r="D8476" s="1" t="s">
        <v>11479</v>
      </c>
      <c r="E8476" s="1"/>
      <c r="F8476" s="2">
        <v>26</v>
      </c>
      <c r="G8476" s="2">
        <f>INDEX(תוצאות_בחירות,MATCH(C8476,siot!$F$3:$F$1887,0),27)</f>
        <v>5</v>
      </c>
      <c r="H8476" s="2" t="b">
        <f t="shared" si="265"/>
        <v>0</v>
      </c>
      <c r="I8476" s="1" t="s">
        <v>2</v>
      </c>
      <c r="J8476" s="1" t="s">
        <v>11484</v>
      </c>
      <c r="K8476" s="1"/>
    </row>
    <row r="8477" spans="1:11" hidden="1">
      <c r="A8477" s="1" t="s">
        <v>11365</v>
      </c>
      <c r="B8477" s="1" t="s">
        <v>3121</v>
      </c>
      <c r="C8477" s="48" t="str">
        <f t="shared" si="264"/>
        <v>נר ירושלים</v>
      </c>
      <c r="D8477" s="1" t="s">
        <v>11479</v>
      </c>
      <c r="E8477" s="1"/>
      <c r="F8477" s="2">
        <v>27</v>
      </c>
      <c r="G8477" s="2">
        <f>INDEX(תוצאות_בחירות,MATCH(C8477,siot!$F$3:$F$1887,0),27)</f>
        <v>5</v>
      </c>
      <c r="H8477" s="2" t="b">
        <f t="shared" si="265"/>
        <v>0</v>
      </c>
      <c r="I8477" s="1" t="s">
        <v>2</v>
      </c>
      <c r="J8477" s="1" t="s">
        <v>11483</v>
      </c>
      <c r="K8477" s="1"/>
    </row>
    <row r="8478" spans="1:11" hidden="1">
      <c r="A8478" s="1" t="s">
        <v>11365</v>
      </c>
      <c r="B8478" s="1" t="s">
        <v>3121</v>
      </c>
      <c r="C8478" s="48" t="str">
        <f t="shared" si="264"/>
        <v>נר ירושלים</v>
      </c>
      <c r="D8478" s="1" t="s">
        <v>11479</v>
      </c>
      <c r="E8478" s="1"/>
      <c r="F8478" s="2">
        <v>28</v>
      </c>
      <c r="G8478" s="2">
        <f>INDEX(תוצאות_בחירות,MATCH(C8478,siot!$F$3:$F$1887,0),27)</f>
        <v>5</v>
      </c>
      <c r="H8478" s="2" t="b">
        <f t="shared" si="265"/>
        <v>0</v>
      </c>
      <c r="I8478" s="1" t="s">
        <v>2</v>
      </c>
      <c r="J8478" s="1" t="s">
        <v>11482</v>
      </c>
      <c r="K8478" s="1"/>
    </row>
    <row r="8479" spans="1:11" hidden="1">
      <c r="A8479" s="1" t="s">
        <v>11365</v>
      </c>
      <c r="B8479" s="1" t="s">
        <v>3121</v>
      </c>
      <c r="C8479" s="48" t="str">
        <f t="shared" si="264"/>
        <v>נר ירושלים</v>
      </c>
      <c r="D8479" s="1" t="s">
        <v>11479</v>
      </c>
      <c r="E8479" s="1"/>
      <c r="F8479" s="2">
        <v>29</v>
      </c>
      <c r="G8479" s="2">
        <f>INDEX(תוצאות_בחירות,MATCH(C8479,siot!$F$3:$F$1887,0),27)</f>
        <v>5</v>
      </c>
      <c r="H8479" s="2" t="b">
        <f t="shared" si="265"/>
        <v>0</v>
      </c>
      <c r="I8479" s="1" t="s">
        <v>2</v>
      </c>
      <c r="J8479" s="1" t="s">
        <v>11481</v>
      </c>
      <c r="K8479" s="1"/>
    </row>
    <row r="8480" spans="1:11" hidden="1">
      <c r="A8480" s="1" t="s">
        <v>11365</v>
      </c>
      <c r="B8480" s="1" t="s">
        <v>3121</v>
      </c>
      <c r="C8480" s="48" t="str">
        <f t="shared" si="264"/>
        <v>נר ירושלים</v>
      </c>
      <c r="D8480" s="1" t="s">
        <v>11479</v>
      </c>
      <c r="E8480" s="1"/>
      <c r="F8480" s="2">
        <v>30</v>
      </c>
      <c r="G8480" s="2">
        <f>INDEX(תוצאות_בחירות,MATCH(C8480,siot!$F$3:$F$1887,0),27)</f>
        <v>5</v>
      </c>
      <c r="H8480" s="2" t="b">
        <f t="shared" si="265"/>
        <v>0</v>
      </c>
      <c r="I8480" s="1" t="s">
        <v>2</v>
      </c>
      <c r="J8480" s="1" t="s">
        <v>11480</v>
      </c>
      <c r="K8480" s="1"/>
    </row>
    <row r="8481" spans="1:11" hidden="1">
      <c r="A8481" s="1" t="s">
        <v>11365</v>
      </c>
      <c r="B8481" s="1" t="s">
        <v>3121</v>
      </c>
      <c r="C8481" s="48" t="str">
        <f t="shared" si="264"/>
        <v>נר ירושלים</v>
      </c>
      <c r="D8481" s="1" t="s">
        <v>11479</v>
      </c>
      <c r="E8481" s="1"/>
      <c r="F8481" s="2">
        <v>31</v>
      </c>
      <c r="G8481" s="2">
        <f>INDEX(תוצאות_בחירות,MATCH(C8481,siot!$F$3:$F$1887,0),27)</f>
        <v>5</v>
      </c>
      <c r="H8481" s="2" t="b">
        <f t="shared" si="265"/>
        <v>0</v>
      </c>
      <c r="I8481" s="1" t="s">
        <v>2</v>
      </c>
      <c r="J8481" s="1" t="s">
        <v>11478</v>
      </c>
      <c r="K8481" s="1"/>
    </row>
    <row r="8482" spans="1:11" hidden="1">
      <c r="A8482" s="1" t="s">
        <v>11365</v>
      </c>
      <c r="B8482" s="1" t="s">
        <v>9842</v>
      </c>
      <c r="C8482" s="48" t="str">
        <f t="shared" si="264"/>
        <v>עד ירושלים</v>
      </c>
      <c r="D8482" s="1" t="s">
        <v>11463</v>
      </c>
      <c r="E8482" s="1" t="s">
        <v>3</v>
      </c>
      <c r="F8482" s="2" t="s">
        <v>19548</v>
      </c>
      <c r="G8482" s="2">
        <f>INDEX(תוצאות_בחירות,MATCH(C8482,siot!$F$3:$F$1887,0),27)</f>
        <v>0</v>
      </c>
      <c r="H8482" s="2" t="b">
        <f t="shared" si="265"/>
        <v>0</v>
      </c>
      <c r="I8482" s="1"/>
      <c r="J8482" s="1"/>
      <c r="K8482" s="1"/>
    </row>
    <row r="8483" spans="1:11" hidden="1">
      <c r="A8483" s="1" t="s">
        <v>11365</v>
      </c>
      <c r="B8483" s="1" t="s">
        <v>9842</v>
      </c>
      <c r="C8483" s="48" t="str">
        <f t="shared" si="264"/>
        <v>עד ירושלים</v>
      </c>
      <c r="D8483" s="1" t="s">
        <v>11463</v>
      </c>
      <c r="E8483" s="1"/>
      <c r="F8483" s="2">
        <v>1</v>
      </c>
      <c r="G8483" s="2">
        <f>INDEX(תוצאות_בחירות,MATCH(C8483,siot!$F$3:$F$1887,0),27)</f>
        <v>0</v>
      </c>
      <c r="H8483" s="2" t="b">
        <f t="shared" si="265"/>
        <v>0</v>
      </c>
      <c r="I8483" s="1" t="s">
        <v>2</v>
      </c>
      <c r="J8483" s="1" t="s">
        <v>11477</v>
      </c>
      <c r="K8483" s="1"/>
    </row>
    <row r="8484" spans="1:11" hidden="1">
      <c r="A8484" s="1" t="s">
        <v>11365</v>
      </c>
      <c r="B8484" s="1" t="s">
        <v>9842</v>
      </c>
      <c r="C8484" s="48" t="str">
        <f t="shared" si="264"/>
        <v>עד ירושלים</v>
      </c>
      <c r="D8484" s="1" t="s">
        <v>11463</v>
      </c>
      <c r="E8484" s="1"/>
      <c r="F8484" s="2">
        <v>2</v>
      </c>
      <c r="G8484" s="2">
        <f>INDEX(תוצאות_בחירות,MATCH(C8484,siot!$F$3:$F$1887,0),27)</f>
        <v>0</v>
      </c>
      <c r="H8484" s="2" t="b">
        <f t="shared" si="265"/>
        <v>0</v>
      </c>
      <c r="I8484" s="1" t="s">
        <v>2</v>
      </c>
      <c r="J8484" s="1" t="s">
        <v>11476</v>
      </c>
      <c r="K8484" s="1"/>
    </row>
    <row r="8485" spans="1:11" hidden="1">
      <c r="A8485" s="1" t="s">
        <v>11365</v>
      </c>
      <c r="B8485" s="1" t="s">
        <v>9842</v>
      </c>
      <c r="C8485" s="48" t="str">
        <f t="shared" si="264"/>
        <v>עד ירושלים</v>
      </c>
      <c r="D8485" s="1" t="s">
        <v>11463</v>
      </c>
      <c r="E8485" s="1"/>
      <c r="F8485" s="2">
        <v>3</v>
      </c>
      <c r="G8485" s="2">
        <f>INDEX(תוצאות_בחירות,MATCH(C8485,siot!$F$3:$F$1887,0),27)</f>
        <v>0</v>
      </c>
      <c r="H8485" s="2" t="b">
        <f t="shared" si="265"/>
        <v>0</v>
      </c>
      <c r="I8485" s="1" t="s">
        <v>2</v>
      </c>
      <c r="J8485" s="1" t="s">
        <v>11475</v>
      </c>
      <c r="K8485" s="1"/>
    </row>
    <row r="8486" spans="1:11" hidden="1">
      <c r="A8486" s="1" t="s">
        <v>11365</v>
      </c>
      <c r="B8486" s="1" t="s">
        <v>9842</v>
      </c>
      <c r="C8486" s="48" t="str">
        <f t="shared" si="264"/>
        <v>עד ירושלים</v>
      </c>
      <c r="D8486" s="1" t="s">
        <v>11463</v>
      </c>
      <c r="E8486" s="1"/>
      <c r="F8486" s="2">
        <v>4</v>
      </c>
      <c r="G8486" s="2">
        <f>INDEX(תוצאות_בחירות,MATCH(C8486,siot!$F$3:$F$1887,0),27)</f>
        <v>0</v>
      </c>
      <c r="H8486" s="2" t="b">
        <f t="shared" si="265"/>
        <v>0</v>
      </c>
      <c r="I8486" s="1" t="s">
        <v>2</v>
      </c>
      <c r="J8486" s="1" t="s">
        <v>11474</v>
      </c>
      <c r="K8486" s="1"/>
    </row>
    <row r="8487" spans="1:11" hidden="1">
      <c r="A8487" s="1" t="s">
        <v>11365</v>
      </c>
      <c r="B8487" s="1" t="s">
        <v>9842</v>
      </c>
      <c r="C8487" s="48" t="str">
        <f t="shared" si="264"/>
        <v>עד ירושלים</v>
      </c>
      <c r="D8487" s="1" t="s">
        <v>11463</v>
      </c>
      <c r="E8487" s="1"/>
      <c r="F8487" s="2">
        <v>5</v>
      </c>
      <c r="G8487" s="2">
        <f>INDEX(תוצאות_בחירות,MATCH(C8487,siot!$F$3:$F$1887,0),27)</f>
        <v>0</v>
      </c>
      <c r="H8487" s="2" t="b">
        <f t="shared" si="265"/>
        <v>0</v>
      </c>
      <c r="I8487" s="1" t="s">
        <v>2</v>
      </c>
      <c r="J8487" s="1" t="s">
        <v>11473</v>
      </c>
      <c r="K8487" s="1"/>
    </row>
    <row r="8488" spans="1:11" hidden="1">
      <c r="A8488" s="1" t="s">
        <v>11365</v>
      </c>
      <c r="B8488" s="1" t="s">
        <v>9842</v>
      </c>
      <c r="C8488" s="48" t="str">
        <f t="shared" si="264"/>
        <v>עד ירושלים</v>
      </c>
      <c r="D8488" s="1" t="s">
        <v>11463</v>
      </c>
      <c r="E8488" s="1"/>
      <c r="F8488" s="2">
        <v>6</v>
      </c>
      <c r="G8488" s="2">
        <f>INDEX(תוצאות_בחירות,MATCH(C8488,siot!$F$3:$F$1887,0),27)</f>
        <v>0</v>
      </c>
      <c r="H8488" s="2" t="b">
        <f t="shared" si="265"/>
        <v>0</v>
      </c>
      <c r="I8488" s="1" t="s">
        <v>2</v>
      </c>
      <c r="J8488" s="1" t="s">
        <v>11472</v>
      </c>
      <c r="K8488" s="1"/>
    </row>
    <row r="8489" spans="1:11" hidden="1">
      <c r="A8489" s="1" t="s">
        <v>11365</v>
      </c>
      <c r="B8489" s="1" t="s">
        <v>9842</v>
      </c>
      <c r="C8489" s="48" t="str">
        <f t="shared" si="264"/>
        <v>עד ירושלים</v>
      </c>
      <c r="D8489" s="1" t="s">
        <v>11463</v>
      </c>
      <c r="E8489" s="1"/>
      <c r="F8489" s="2">
        <v>7</v>
      </c>
      <c r="G8489" s="2">
        <f>INDEX(תוצאות_בחירות,MATCH(C8489,siot!$F$3:$F$1887,0),27)</f>
        <v>0</v>
      </c>
      <c r="H8489" s="2" t="b">
        <f t="shared" si="265"/>
        <v>0</v>
      </c>
      <c r="I8489" s="1" t="s">
        <v>2</v>
      </c>
      <c r="J8489" s="1" t="s">
        <v>11471</v>
      </c>
      <c r="K8489" s="1"/>
    </row>
    <row r="8490" spans="1:11" hidden="1">
      <c r="A8490" s="1" t="s">
        <v>11365</v>
      </c>
      <c r="B8490" s="1" t="s">
        <v>9842</v>
      </c>
      <c r="C8490" s="48" t="str">
        <f t="shared" si="264"/>
        <v>עד ירושלים</v>
      </c>
      <c r="D8490" s="1" t="s">
        <v>11463</v>
      </c>
      <c r="E8490" s="1"/>
      <c r="F8490" s="2">
        <v>8</v>
      </c>
      <c r="G8490" s="2">
        <f>INDEX(תוצאות_בחירות,MATCH(C8490,siot!$F$3:$F$1887,0),27)</f>
        <v>0</v>
      </c>
      <c r="H8490" s="2" t="b">
        <f t="shared" si="265"/>
        <v>0</v>
      </c>
      <c r="I8490" s="1" t="s">
        <v>2</v>
      </c>
      <c r="J8490" s="1" t="s">
        <v>11470</v>
      </c>
      <c r="K8490" s="1"/>
    </row>
    <row r="8491" spans="1:11" hidden="1">
      <c r="A8491" s="1" t="s">
        <v>11365</v>
      </c>
      <c r="B8491" s="1" t="s">
        <v>9842</v>
      </c>
      <c r="C8491" s="48" t="str">
        <f t="shared" si="264"/>
        <v>עד ירושלים</v>
      </c>
      <c r="D8491" s="1" t="s">
        <v>11463</v>
      </c>
      <c r="E8491" s="1"/>
      <c r="F8491" s="2">
        <v>9</v>
      </c>
      <c r="G8491" s="2">
        <f>INDEX(תוצאות_בחירות,MATCH(C8491,siot!$F$3:$F$1887,0),27)</f>
        <v>0</v>
      </c>
      <c r="H8491" s="2" t="b">
        <f t="shared" si="265"/>
        <v>0</v>
      </c>
      <c r="I8491" s="1" t="s">
        <v>2</v>
      </c>
      <c r="J8491" s="1" t="s">
        <v>11469</v>
      </c>
      <c r="K8491" s="1"/>
    </row>
    <row r="8492" spans="1:11" hidden="1">
      <c r="A8492" s="1" t="s">
        <v>11365</v>
      </c>
      <c r="B8492" s="1" t="s">
        <v>9842</v>
      </c>
      <c r="C8492" s="48" t="str">
        <f t="shared" si="264"/>
        <v>עד ירושלים</v>
      </c>
      <c r="D8492" s="1" t="s">
        <v>11463</v>
      </c>
      <c r="E8492" s="1"/>
      <c r="F8492" s="2">
        <v>10</v>
      </c>
      <c r="G8492" s="2">
        <f>INDEX(תוצאות_בחירות,MATCH(C8492,siot!$F$3:$F$1887,0),27)</f>
        <v>0</v>
      </c>
      <c r="H8492" s="2" t="b">
        <f t="shared" si="265"/>
        <v>0</v>
      </c>
      <c r="I8492" s="1" t="s">
        <v>2</v>
      </c>
      <c r="J8492" s="1" t="s">
        <v>11468</v>
      </c>
      <c r="K8492" s="1"/>
    </row>
    <row r="8493" spans="1:11" hidden="1">
      <c r="A8493" s="1" t="s">
        <v>11365</v>
      </c>
      <c r="B8493" s="1" t="s">
        <v>9842</v>
      </c>
      <c r="C8493" s="48" t="str">
        <f t="shared" si="264"/>
        <v>עד ירושלים</v>
      </c>
      <c r="D8493" s="1" t="s">
        <v>11463</v>
      </c>
      <c r="E8493" s="1"/>
      <c r="F8493" s="2">
        <v>11</v>
      </c>
      <c r="G8493" s="2">
        <f>INDEX(תוצאות_בחירות,MATCH(C8493,siot!$F$3:$F$1887,0),27)</f>
        <v>0</v>
      </c>
      <c r="H8493" s="2" t="b">
        <f t="shared" si="265"/>
        <v>0</v>
      </c>
      <c r="I8493" s="1" t="s">
        <v>2</v>
      </c>
      <c r="J8493" s="1" t="s">
        <v>11467</v>
      </c>
      <c r="K8493" s="1"/>
    </row>
    <row r="8494" spans="1:11" hidden="1">
      <c r="A8494" s="1" t="s">
        <v>11365</v>
      </c>
      <c r="B8494" s="1" t="s">
        <v>9842</v>
      </c>
      <c r="C8494" s="48" t="str">
        <f t="shared" si="264"/>
        <v>עד ירושלים</v>
      </c>
      <c r="D8494" s="1" t="s">
        <v>11463</v>
      </c>
      <c r="E8494" s="1"/>
      <c r="F8494" s="2">
        <v>12</v>
      </c>
      <c r="G8494" s="2">
        <f>INDEX(תוצאות_בחירות,MATCH(C8494,siot!$F$3:$F$1887,0),27)</f>
        <v>0</v>
      </c>
      <c r="H8494" s="2" t="b">
        <f t="shared" si="265"/>
        <v>0</v>
      </c>
      <c r="I8494" s="1" t="s">
        <v>2</v>
      </c>
      <c r="J8494" s="1" t="s">
        <v>11466</v>
      </c>
      <c r="K8494" s="1"/>
    </row>
    <row r="8495" spans="1:11" hidden="1">
      <c r="A8495" s="1" t="s">
        <v>11365</v>
      </c>
      <c r="B8495" s="1" t="s">
        <v>9842</v>
      </c>
      <c r="C8495" s="48" t="str">
        <f t="shared" si="264"/>
        <v>עד ירושלים</v>
      </c>
      <c r="D8495" s="1" t="s">
        <v>11463</v>
      </c>
      <c r="E8495" s="1"/>
      <c r="F8495" s="2">
        <v>13</v>
      </c>
      <c r="G8495" s="2">
        <f>INDEX(תוצאות_בחירות,MATCH(C8495,siot!$F$3:$F$1887,0),27)</f>
        <v>0</v>
      </c>
      <c r="H8495" s="2" t="b">
        <f t="shared" si="265"/>
        <v>0</v>
      </c>
      <c r="I8495" s="1" t="s">
        <v>2</v>
      </c>
      <c r="J8495" s="1" t="s">
        <v>11465</v>
      </c>
      <c r="K8495" s="1"/>
    </row>
    <row r="8496" spans="1:11" hidden="1">
      <c r="A8496" s="1" t="s">
        <v>11365</v>
      </c>
      <c r="B8496" s="1" t="s">
        <v>9842</v>
      </c>
      <c r="C8496" s="48" t="str">
        <f t="shared" si="264"/>
        <v>עד ירושלים</v>
      </c>
      <c r="D8496" s="1" t="s">
        <v>11463</v>
      </c>
      <c r="E8496" s="1"/>
      <c r="F8496" s="2">
        <v>14</v>
      </c>
      <c r="G8496" s="2">
        <f>INDEX(תוצאות_בחירות,MATCH(C8496,siot!$F$3:$F$1887,0),27)</f>
        <v>0</v>
      </c>
      <c r="H8496" s="2" t="b">
        <f t="shared" si="265"/>
        <v>0</v>
      </c>
      <c r="I8496" s="1" t="s">
        <v>2</v>
      </c>
      <c r="J8496" s="1" t="s">
        <v>11464</v>
      </c>
      <c r="K8496" s="1"/>
    </row>
    <row r="8497" spans="1:11" hidden="1">
      <c r="A8497" s="1" t="s">
        <v>11365</v>
      </c>
      <c r="B8497" s="1" t="s">
        <v>9842</v>
      </c>
      <c r="C8497" s="48" t="str">
        <f t="shared" si="264"/>
        <v>עד ירושלים</v>
      </c>
      <c r="D8497" s="1" t="s">
        <v>11463</v>
      </c>
      <c r="E8497" s="1"/>
      <c r="F8497" s="2">
        <v>15</v>
      </c>
      <c r="G8497" s="2">
        <f>INDEX(תוצאות_בחירות,MATCH(C8497,siot!$F$3:$F$1887,0),27)</f>
        <v>0</v>
      </c>
      <c r="H8497" s="2" t="b">
        <f t="shared" si="265"/>
        <v>0</v>
      </c>
      <c r="I8497" s="1" t="s">
        <v>2</v>
      </c>
      <c r="J8497" s="1" t="s">
        <v>11462</v>
      </c>
      <c r="K8497" s="1"/>
    </row>
    <row r="8498" spans="1:11" hidden="1">
      <c r="A8498" s="1" t="s">
        <v>11365</v>
      </c>
      <c r="B8498" s="1" t="s">
        <v>711</v>
      </c>
      <c r="C8498" s="48" t="str">
        <f t="shared" si="264"/>
        <v>עץ ירושלים</v>
      </c>
      <c r="D8498" s="1" t="s">
        <v>8934</v>
      </c>
      <c r="E8498" s="1" t="s">
        <v>18</v>
      </c>
      <c r="F8498" s="2" t="s">
        <v>19548</v>
      </c>
      <c r="G8498" s="2">
        <f>INDEX(תוצאות_בחירות,MATCH(C8498,siot!$F$3:$F$1887,0),27)</f>
        <v>1</v>
      </c>
      <c r="H8498" s="2" t="b">
        <f t="shared" si="265"/>
        <v>0</v>
      </c>
      <c r="I8498" s="1"/>
      <c r="J8498" s="1"/>
      <c r="K8498" s="1"/>
    </row>
    <row r="8499" spans="1:11">
      <c r="A8499" s="1" t="s">
        <v>11365</v>
      </c>
      <c r="B8499" s="1" t="s">
        <v>711</v>
      </c>
      <c r="C8499" s="48" t="str">
        <f t="shared" si="264"/>
        <v>עץ ירושלים</v>
      </c>
      <c r="D8499" s="1" t="s">
        <v>8934</v>
      </c>
      <c r="E8499" s="1" t="s">
        <v>17</v>
      </c>
      <c r="F8499" s="2">
        <v>1</v>
      </c>
      <c r="G8499" s="2">
        <f>INDEX(תוצאות_בחירות,MATCH(C8499,siot!$F$3:$F$1887,0),27)</f>
        <v>1</v>
      </c>
      <c r="H8499" s="2" t="b">
        <f t="shared" si="265"/>
        <v>1</v>
      </c>
      <c r="I8499" s="1" t="s">
        <v>2</v>
      </c>
      <c r="J8499" s="1" t="s">
        <v>11461</v>
      </c>
      <c r="K8499" s="1"/>
    </row>
    <row r="8500" spans="1:11" hidden="1">
      <c r="A8500" s="1" t="s">
        <v>11365</v>
      </c>
      <c r="B8500" s="1" t="s">
        <v>711</v>
      </c>
      <c r="C8500" s="48" t="str">
        <f t="shared" si="264"/>
        <v>עץ ירושלים</v>
      </c>
      <c r="D8500" s="1" t="s">
        <v>8934</v>
      </c>
      <c r="E8500" s="1"/>
      <c r="F8500" s="2">
        <v>2</v>
      </c>
      <c r="G8500" s="2">
        <f>INDEX(תוצאות_בחירות,MATCH(C8500,siot!$F$3:$F$1887,0),27)</f>
        <v>1</v>
      </c>
      <c r="H8500" s="2" t="b">
        <f t="shared" si="265"/>
        <v>0</v>
      </c>
      <c r="I8500" s="1" t="s">
        <v>2</v>
      </c>
      <c r="J8500" s="1" t="s">
        <v>11460</v>
      </c>
      <c r="K8500" s="1"/>
    </row>
    <row r="8501" spans="1:11" hidden="1">
      <c r="A8501" s="1" t="s">
        <v>11365</v>
      </c>
      <c r="B8501" s="1" t="s">
        <v>711</v>
      </c>
      <c r="C8501" s="48" t="str">
        <f t="shared" si="264"/>
        <v>עץ ירושלים</v>
      </c>
      <c r="D8501" s="1" t="s">
        <v>8934</v>
      </c>
      <c r="E8501" s="1"/>
      <c r="F8501" s="2">
        <v>3</v>
      </c>
      <c r="G8501" s="2">
        <f>INDEX(תוצאות_בחירות,MATCH(C8501,siot!$F$3:$F$1887,0),27)</f>
        <v>1</v>
      </c>
      <c r="H8501" s="2" t="b">
        <f t="shared" si="265"/>
        <v>0</v>
      </c>
      <c r="I8501" s="1" t="s">
        <v>2</v>
      </c>
      <c r="J8501" s="1" t="s">
        <v>11459</v>
      </c>
      <c r="K8501" s="1"/>
    </row>
    <row r="8502" spans="1:11" hidden="1">
      <c r="A8502" s="1" t="s">
        <v>11365</v>
      </c>
      <c r="B8502" s="1" t="s">
        <v>711</v>
      </c>
      <c r="C8502" s="48" t="str">
        <f t="shared" si="264"/>
        <v>עץ ירושלים</v>
      </c>
      <c r="D8502" s="1" t="s">
        <v>8934</v>
      </c>
      <c r="E8502" s="1"/>
      <c r="F8502" s="2">
        <v>4</v>
      </c>
      <c r="G8502" s="2">
        <f>INDEX(תוצאות_בחירות,MATCH(C8502,siot!$F$3:$F$1887,0),27)</f>
        <v>1</v>
      </c>
      <c r="H8502" s="2" t="b">
        <f t="shared" si="265"/>
        <v>0</v>
      </c>
      <c r="I8502" s="1" t="s">
        <v>2</v>
      </c>
      <c r="J8502" s="1" t="s">
        <v>11458</v>
      </c>
      <c r="K8502" s="1"/>
    </row>
    <row r="8503" spans="1:11" hidden="1">
      <c r="A8503" s="1" t="s">
        <v>11365</v>
      </c>
      <c r="B8503" s="1" t="s">
        <v>711</v>
      </c>
      <c r="C8503" s="48" t="str">
        <f t="shared" si="264"/>
        <v>עץ ירושלים</v>
      </c>
      <c r="D8503" s="1" t="s">
        <v>8934</v>
      </c>
      <c r="E8503" s="1"/>
      <c r="F8503" s="2">
        <v>5</v>
      </c>
      <c r="G8503" s="2">
        <f>INDEX(תוצאות_בחירות,MATCH(C8503,siot!$F$3:$F$1887,0),27)</f>
        <v>1</v>
      </c>
      <c r="H8503" s="2" t="b">
        <f t="shared" si="265"/>
        <v>0</v>
      </c>
      <c r="I8503" s="1" t="s">
        <v>2</v>
      </c>
      <c r="J8503" s="1" t="s">
        <v>11457</v>
      </c>
      <c r="K8503" s="1"/>
    </row>
    <row r="8504" spans="1:11" hidden="1">
      <c r="A8504" s="1" t="s">
        <v>11365</v>
      </c>
      <c r="B8504" s="1" t="s">
        <v>711</v>
      </c>
      <c r="C8504" s="48" t="str">
        <f t="shared" si="264"/>
        <v>עץ ירושלים</v>
      </c>
      <c r="D8504" s="1" t="s">
        <v>8934</v>
      </c>
      <c r="E8504" s="1"/>
      <c r="F8504" s="2">
        <v>6</v>
      </c>
      <c r="G8504" s="2">
        <f>INDEX(תוצאות_בחירות,MATCH(C8504,siot!$F$3:$F$1887,0),27)</f>
        <v>1</v>
      </c>
      <c r="H8504" s="2" t="b">
        <f t="shared" si="265"/>
        <v>0</v>
      </c>
      <c r="I8504" s="1" t="s">
        <v>2</v>
      </c>
      <c r="J8504" s="1" t="s">
        <v>11456</v>
      </c>
      <c r="K8504" s="1"/>
    </row>
    <row r="8505" spans="1:11" hidden="1">
      <c r="A8505" s="1" t="s">
        <v>11365</v>
      </c>
      <c r="B8505" s="1" t="s">
        <v>711</v>
      </c>
      <c r="C8505" s="48" t="str">
        <f t="shared" si="264"/>
        <v>עץ ירושלים</v>
      </c>
      <c r="D8505" s="1" t="s">
        <v>8934</v>
      </c>
      <c r="E8505" s="1"/>
      <c r="F8505" s="2">
        <v>7</v>
      </c>
      <c r="G8505" s="2">
        <f>INDEX(תוצאות_בחירות,MATCH(C8505,siot!$F$3:$F$1887,0),27)</f>
        <v>1</v>
      </c>
      <c r="H8505" s="2" t="b">
        <f t="shared" si="265"/>
        <v>0</v>
      </c>
      <c r="I8505" s="1" t="s">
        <v>2</v>
      </c>
      <c r="J8505" s="1" t="s">
        <v>11455</v>
      </c>
      <c r="K8505" s="1"/>
    </row>
    <row r="8506" spans="1:11" hidden="1">
      <c r="A8506" s="1" t="s">
        <v>11365</v>
      </c>
      <c r="B8506" s="1" t="s">
        <v>711</v>
      </c>
      <c r="C8506" s="48" t="str">
        <f t="shared" si="264"/>
        <v>עץ ירושלים</v>
      </c>
      <c r="D8506" s="1" t="s">
        <v>8934</v>
      </c>
      <c r="E8506" s="1"/>
      <c r="F8506" s="2">
        <v>8</v>
      </c>
      <c r="G8506" s="2">
        <f>INDEX(תוצאות_בחירות,MATCH(C8506,siot!$F$3:$F$1887,0),27)</f>
        <v>1</v>
      </c>
      <c r="H8506" s="2" t="b">
        <f t="shared" si="265"/>
        <v>0</v>
      </c>
      <c r="I8506" s="1" t="s">
        <v>2</v>
      </c>
      <c r="J8506" s="1" t="s">
        <v>11454</v>
      </c>
      <c r="K8506" s="1"/>
    </row>
    <row r="8507" spans="1:11" hidden="1">
      <c r="A8507" s="1" t="s">
        <v>11365</v>
      </c>
      <c r="B8507" s="1" t="s">
        <v>711</v>
      </c>
      <c r="C8507" s="48" t="str">
        <f t="shared" si="264"/>
        <v>עץ ירושלים</v>
      </c>
      <c r="D8507" s="1" t="s">
        <v>8934</v>
      </c>
      <c r="E8507" s="1"/>
      <c r="F8507" s="2">
        <v>9</v>
      </c>
      <c r="G8507" s="2">
        <f>INDEX(תוצאות_בחירות,MATCH(C8507,siot!$F$3:$F$1887,0),27)</f>
        <v>1</v>
      </c>
      <c r="H8507" s="2" t="b">
        <f t="shared" si="265"/>
        <v>0</v>
      </c>
      <c r="I8507" s="1" t="s">
        <v>2</v>
      </c>
      <c r="J8507" s="1" t="s">
        <v>11453</v>
      </c>
      <c r="K8507" s="1"/>
    </row>
    <row r="8508" spans="1:11" hidden="1">
      <c r="A8508" s="1" t="s">
        <v>11365</v>
      </c>
      <c r="B8508" s="1" t="s">
        <v>711</v>
      </c>
      <c r="C8508" s="48" t="str">
        <f t="shared" si="264"/>
        <v>עץ ירושלים</v>
      </c>
      <c r="D8508" s="1" t="s">
        <v>8934</v>
      </c>
      <c r="E8508" s="1"/>
      <c r="F8508" s="2">
        <v>10</v>
      </c>
      <c r="G8508" s="2">
        <f>INDEX(תוצאות_בחירות,MATCH(C8508,siot!$F$3:$F$1887,0),27)</f>
        <v>1</v>
      </c>
      <c r="H8508" s="2" t="b">
        <f t="shared" si="265"/>
        <v>0</v>
      </c>
      <c r="I8508" s="1" t="s">
        <v>2</v>
      </c>
      <c r="J8508" s="1" t="s">
        <v>11452</v>
      </c>
      <c r="K8508" s="1"/>
    </row>
    <row r="8509" spans="1:11" hidden="1">
      <c r="A8509" s="1" t="s">
        <v>11365</v>
      </c>
      <c r="B8509" s="1" t="s">
        <v>711</v>
      </c>
      <c r="C8509" s="48" t="str">
        <f t="shared" si="264"/>
        <v>עץ ירושלים</v>
      </c>
      <c r="D8509" s="1" t="s">
        <v>8934</v>
      </c>
      <c r="E8509" s="1"/>
      <c r="F8509" s="2">
        <v>11</v>
      </c>
      <c r="G8509" s="2">
        <f>INDEX(תוצאות_בחירות,MATCH(C8509,siot!$F$3:$F$1887,0),27)</f>
        <v>1</v>
      </c>
      <c r="H8509" s="2" t="b">
        <f t="shared" si="265"/>
        <v>0</v>
      </c>
      <c r="I8509" s="1" t="s">
        <v>2</v>
      </c>
      <c r="J8509" s="1" t="s">
        <v>11451</v>
      </c>
      <c r="K8509" s="1"/>
    </row>
    <row r="8510" spans="1:11" hidden="1">
      <c r="A8510" s="1" t="s">
        <v>11365</v>
      </c>
      <c r="B8510" s="1" t="s">
        <v>711</v>
      </c>
      <c r="C8510" s="48" t="str">
        <f t="shared" si="264"/>
        <v>עץ ירושלים</v>
      </c>
      <c r="D8510" s="1" t="s">
        <v>8934</v>
      </c>
      <c r="E8510" s="1"/>
      <c r="F8510" s="2">
        <v>12</v>
      </c>
      <c r="G8510" s="2">
        <f>INDEX(תוצאות_בחירות,MATCH(C8510,siot!$F$3:$F$1887,0),27)</f>
        <v>1</v>
      </c>
      <c r="H8510" s="2" t="b">
        <f t="shared" si="265"/>
        <v>0</v>
      </c>
      <c r="I8510" s="1" t="s">
        <v>2</v>
      </c>
      <c r="J8510" s="1" t="s">
        <v>11450</v>
      </c>
      <c r="K8510" s="1"/>
    </row>
    <row r="8511" spans="1:11" hidden="1">
      <c r="A8511" s="1" t="s">
        <v>11365</v>
      </c>
      <c r="B8511" s="1" t="s">
        <v>711</v>
      </c>
      <c r="C8511" s="48" t="str">
        <f t="shared" si="264"/>
        <v>עץ ירושלים</v>
      </c>
      <c r="D8511" s="1" t="s">
        <v>8934</v>
      </c>
      <c r="E8511" s="1"/>
      <c r="F8511" s="2">
        <v>13</v>
      </c>
      <c r="G8511" s="2">
        <f>INDEX(תוצאות_בחירות,MATCH(C8511,siot!$F$3:$F$1887,0),27)</f>
        <v>1</v>
      </c>
      <c r="H8511" s="2" t="b">
        <f t="shared" si="265"/>
        <v>0</v>
      </c>
      <c r="I8511" s="1" t="s">
        <v>2</v>
      </c>
      <c r="J8511" s="1" t="s">
        <v>11449</v>
      </c>
      <c r="K8511" s="1"/>
    </row>
    <row r="8512" spans="1:11" hidden="1">
      <c r="A8512" s="1" t="s">
        <v>11365</v>
      </c>
      <c r="B8512" s="1" t="s">
        <v>711</v>
      </c>
      <c r="C8512" s="48" t="str">
        <f t="shared" si="264"/>
        <v>עץ ירושלים</v>
      </c>
      <c r="D8512" s="1" t="s">
        <v>8934</v>
      </c>
      <c r="E8512" s="1"/>
      <c r="F8512" s="2">
        <v>14</v>
      </c>
      <c r="G8512" s="2">
        <f>INDEX(תוצאות_בחירות,MATCH(C8512,siot!$F$3:$F$1887,0),27)</f>
        <v>1</v>
      </c>
      <c r="H8512" s="2" t="b">
        <f t="shared" si="265"/>
        <v>0</v>
      </c>
      <c r="I8512" s="1" t="s">
        <v>2</v>
      </c>
      <c r="J8512" s="1" t="s">
        <v>11448</v>
      </c>
      <c r="K8512" s="1"/>
    </row>
    <row r="8513" spans="1:11" hidden="1">
      <c r="A8513" s="1" t="s">
        <v>11365</v>
      </c>
      <c r="B8513" s="1" t="s">
        <v>1046</v>
      </c>
      <c r="C8513" s="48" t="str">
        <f t="shared" si="264"/>
        <v>פז ירושלים</v>
      </c>
      <c r="D8513" s="1" t="s">
        <v>11431</v>
      </c>
      <c r="E8513" s="1" t="s">
        <v>3</v>
      </c>
      <c r="F8513" s="2" t="s">
        <v>19548</v>
      </c>
      <c r="G8513" s="2">
        <f>INDEX(תוצאות_בחירות,MATCH(C8513,siot!$F$3:$F$1887,0),27)</f>
        <v>1</v>
      </c>
      <c r="H8513" s="2" t="b">
        <f t="shared" si="265"/>
        <v>0</v>
      </c>
      <c r="I8513" s="1"/>
      <c r="J8513" s="1"/>
      <c r="K8513" s="1"/>
    </row>
    <row r="8514" spans="1:11">
      <c r="A8514" s="1" t="s">
        <v>11365</v>
      </c>
      <c r="B8514" s="1" t="s">
        <v>1046</v>
      </c>
      <c r="C8514" s="48" t="str">
        <f t="shared" si="264"/>
        <v>פז ירושלים</v>
      </c>
      <c r="D8514" s="1" t="s">
        <v>11431</v>
      </c>
      <c r="E8514" s="1"/>
      <c r="F8514" s="2">
        <v>1</v>
      </c>
      <c r="G8514" s="2">
        <f>INDEX(תוצאות_בחירות,MATCH(C8514,siot!$F$3:$F$1887,0),27)</f>
        <v>1</v>
      </c>
      <c r="H8514" s="2" t="b">
        <f t="shared" si="265"/>
        <v>1</v>
      </c>
      <c r="I8514" s="1" t="s">
        <v>2</v>
      </c>
      <c r="J8514" s="1" t="s">
        <v>11447</v>
      </c>
      <c r="K8514" s="1">
        <v>1</v>
      </c>
    </row>
    <row r="8515" spans="1:11" hidden="1">
      <c r="A8515" s="1" t="s">
        <v>11365</v>
      </c>
      <c r="B8515" s="1" t="s">
        <v>1046</v>
      </c>
      <c r="C8515" s="48" t="str">
        <f t="shared" si="264"/>
        <v>פז ירושלים</v>
      </c>
      <c r="D8515" s="1" t="s">
        <v>11431</v>
      </c>
      <c r="E8515" s="1"/>
      <c r="F8515" s="2">
        <v>2</v>
      </c>
      <c r="G8515" s="2">
        <f>INDEX(תוצאות_בחירות,MATCH(C8515,siot!$F$3:$F$1887,0),27)</f>
        <v>1</v>
      </c>
      <c r="H8515" s="2" t="b">
        <f t="shared" si="265"/>
        <v>0</v>
      </c>
      <c r="I8515" s="1" t="s">
        <v>2</v>
      </c>
      <c r="J8515" s="1" t="s">
        <v>11446</v>
      </c>
      <c r="K8515" s="1"/>
    </row>
    <row r="8516" spans="1:11" hidden="1">
      <c r="A8516" s="1" t="s">
        <v>11365</v>
      </c>
      <c r="B8516" s="1" t="s">
        <v>1046</v>
      </c>
      <c r="C8516" s="48" t="str">
        <f t="shared" ref="C8516:C8579" si="266">B8516&amp;" "&amp;A8516</f>
        <v>פז ירושלים</v>
      </c>
      <c r="D8516" s="1" t="s">
        <v>11431</v>
      </c>
      <c r="E8516" s="1"/>
      <c r="F8516" s="2">
        <v>3</v>
      </c>
      <c r="G8516" s="2">
        <f>INDEX(תוצאות_בחירות,MATCH(C8516,siot!$F$3:$F$1887,0),27)</f>
        <v>1</v>
      </c>
      <c r="H8516" s="2" t="b">
        <f t="shared" ref="H8516:H8579" si="267">IF(OR(F8516&lt;G8516,G8516=F8516),TRUE,FALSE)</f>
        <v>0</v>
      </c>
      <c r="I8516" s="1" t="s">
        <v>2</v>
      </c>
      <c r="J8516" s="1" t="s">
        <v>11445</v>
      </c>
      <c r="K8516" s="1"/>
    </row>
    <row r="8517" spans="1:11" hidden="1">
      <c r="A8517" s="1" t="s">
        <v>11365</v>
      </c>
      <c r="B8517" s="1" t="s">
        <v>1046</v>
      </c>
      <c r="C8517" s="48" t="str">
        <f t="shared" si="266"/>
        <v>פז ירושלים</v>
      </c>
      <c r="D8517" s="1" t="s">
        <v>11431</v>
      </c>
      <c r="E8517" s="1"/>
      <c r="F8517" s="2">
        <v>4</v>
      </c>
      <c r="G8517" s="2">
        <f>INDEX(תוצאות_בחירות,MATCH(C8517,siot!$F$3:$F$1887,0),27)</f>
        <v>1</v>
      </c>
      <c r="H8517" s="2" t="b">
        <f t="shared" si="267"/>
        <v>0</v>
      </c>
      <c r="I8517" s="1" t="s">
        <v>2</v>
      </c>
      <c r="J8517" s="1" t="s">
        <v>11444</v>
      </c>
      <c r="K8517" s="1"/>
    </row>
    <row r="8518" spans="1:11" hidden="1">
      <c r="A8518" s="1" t="s">
        <v>11365</v>
      </c>
      <c r="B8518" s="1" t="s">
        <v>1046</v>
      </c>
      <c r="C8518" s="48" t="str">
        <f t="shared" si="266"/>
        <v>פז ירושלים</v>
      </c>
      <c r="D8518" s="1" t="s">
        <v>11431</v>
      </c>
      <c r="E8518" s="1"/>
      <c r="F8518" s="2">
        <v>5</v>
      </c>
      <c r="G8518" s="2">
        <f>INDEX(תוצאות_בחירות,MATCH(C8518,siot!$F$3:$F$1887,0),27)</f>
        <v>1</v>
      </c>
      <c r="H8518" s="2" t="b">
        <f t="shared" si="267"/>
        <v>0</v>
      </c>
      <c r="I8518" s="1" t="s">
        <v>2</v>
      </c>
      <c r="J8518" s="1" t="s">
        <v>11443</v>
      </c>
      <c r="K8518" s="1"/>
    </row>
    <row r="8519" spans="1:11" hidden="1">
      <c r="A8519" s="1" t="s">
        <v>11365</v>
      </c>
      <c r="B8519" s="1" t="s">
        <v>1046</v>
      </c>
      <c r="C8519" s="48" t="str">
        <f t="shared" si="266"/>
        <v>פז ירושלים</v>
      </c>
      <c r="D8519" s="1" t="s">
        <v>11431</v>
      </c>
      <c r="E8519" s="1"/>
      <c r="F8519" s="2">
        <v>6</v>
      </c>
      <c r="G8519" s="2">
        <f>INDEX(תוצאות_בחירות,MATCH(C8519,siot!$F$3:$F$1887,0),27)</f>
        <v>1</v>
      </c>
      <c r="H8519" s="2" t="b">
        <f t="shared" si="267"/>
        <v>0</v>
      </c>
      <c r="I8519" s="1" t="s">
        <v>2</v>
      </c>
      <c r="J8519" s="1" t="s">
        <v>11442</v>
      </c>
      <c r="K8519" s="1"/>
    </row>
    <row r="8520" spans="1:11" hidden="1">
      <c r="A8520" s="1" t="s">
        <v>11365</v>
      </c>
      <c r="B8520" s="1" t="s">
        <v>1046</v>
      </c>
      <c r="C8520" s="48" t="str">
        <f t="shared" si="266"/>
        <v>פז ירושלים</v>
      </c>
      <c r="D8520" s="1" t="s">
        <v>11431</v>
      </c>
      <c r="E8520" s="1"/>
      <c r="F8520" s="2">
        <v>7</v>
      </c>
      <c r="G8520" s="2">
        <f>INDEX(תוצאות_בחירות,MATCH(C8520,siot!$F$3:$F$1887,0),27)</f>
        <v>1</v>
      </c>
      <c r="H8520" s="2" t="b">
        <f t="shared" si="267"/>
        <v>0</v>
      </c>
      <c r="I8520" s="1" t="s">
        <v>2</v>
      </c>
      <c r="J8520" s="1" t="s">
        <v>11441</v>
      </c>
      <c r="K8520" s="1"/>
    </row>
    <row r="8521" spans="1:11" hidden="1">
      <c r="A8521" s="1" t="s">
        <v>11365</v>
      </c>
      <c r="B8521" s="1" t="s">
        <v>1046</v>
      </c>
      <c r="C8521" s="48" t="str">
        <f t="shared" si="266"/>
        <v>פז ירושלים</v>
      </c>
      <c r="D8521" s="1" t="s">
        <v>11431</v>
      </c>
      <c r="E8521" s="1"/>
      <c r="F8521" s="2">
        <v>8</v>
      </c>
      <c r="G8521" s="2">
        <f>INDEX(תוצאות_בחירות,MATCH(C8521,siot!$F$3:$F$1887,0),27)</f>
        <v>1</v>
      </c>
      <c r="H8521" s="2" t="b">
        <f t="shared" si="267"/>
        <v>0</v>
      </c>
      <c r="I8521" s="1" t="s">
        <v>2</v>
      </c>
      <c r="J8521" s="1" t="s">
        <v>11440</v>
      </c>
      <c r="K8521" s="1"/>
    </row>
    <row r="8522" spans="1:11" hidden="1">
      <c r="A8522" s="1" t="s">
        <v>11365</v>
      </c>
      <c r="B8522" s="1" t="s">
        <v>1046</v>
      </c>
      <c r="C8522" s="48" t="str">
        <f t="shared" si="266"/>
        <v>פז ירושלים</v>
      </c>
      <c r="D8522" s="1" t="s">
        <v>11431</v>
      </c>
      <c r="E8522" s="1"/>
      <c r="F8522" s="2">
        <v>9</v>
      </c>
      <c r="G8522" s="2">
        <f>INDEX(תוצאות_בחירות,MATCH(C8522,siot!$F$3:$F$1887,0),27)</f>
        <v>1</v>
      </c>
      <c r="H8522" s="2" t="b">
        <f t="shared" si="267"/>
        <v>0</v>
      </c>
      <c r="I8522" s="1" t="s">
        <v>2</v>
      </c>
      <c r="J8522" s="1" t="s">
        <v>11439</v>
      </c>
      <c r="K8522" s="1"/>
    </row>
    <row r="8523" spans="1:11" hidden="1">
      <c r="A8523" s="1" t="s">
        <v>11365</v>
      </c>
      <c r="B8523" s="1" t="s">
        <v>1046</v>
      </c>
      <c r="C8523" s="48" t="str">
        <f t="shared" si="266"/>
        <v>פז ירושלים</v>
      </c>
      <c r="D8523" s="1" t="s">
        <v>11431</v>
      </c>
      <c r="E8523" s="1"/>
      <c r="F8523" s="2">
        <v>10</v>
      </c>
      <c r="G8523" s="2">
        <f>INDEX(תוצאות_בחירות,MATCH(C8523,siot!$F$3:$F$1887,0),27)</f>
        <v>1</v>
      </c>
      <c r="H8523" s="2" t="b">
        <f t="shared" si="267"/>
        <v>0</v>
      </c>
      <c r="I8523" s="1" t="s">
        <v>2</v>
      </c>
      <c r="J8523" s="1" t="s">
        <v>11438</v>
      </c>
      <c r="K8523" s="1"/>
    </row>
    <row r="8524" spans="1:11" hidden="1">
      <c r="A8524" s="1" t="s">
        <v>11365</v>
      </c>
      <c r="B8524" s="1" t="s">
        <v>1046</v>
      </c>
      <c r="C8524" s="48" t="str">
        <f t="shared" si="266"/>
        <v>פז ירושלים</v>
      </c>
      <c r="D8524" s="1" t="s">
        <v>11431</v>
      </c>
      <c r="E8524" s="1"/>
      <c r="F8524" s="2">
        <v>11</v>
      </c>
      <c r="G8524" s="2">
        <f>INDEX(תוצאות_בחירות,MATCH(C8524,siot!$F$3:$F$1887,0),27)</f>
        <v>1</v>
      </c>
      <c r="H8524" s="2" t="b">
        <f t="shared" si="267"/>
        <v>0</v>
      </c>
      <c r="I8524" s="1" t="s">
        <v>2</v>
      </c>
      <c r="J8524" s="1" t="s">
        <v>11437</v>
      </c>
      <c r="K8524" s="1"/>
    </row>
    <row r="8525" spans="1:11" hidden="1">
      <c r="A8525" s="1" t="s">
        <v>11365</v>
      </c>
      <c r="B8525" s="1" t="s">
        <v>1046</v>
      </c>
      <c r="C8525" s="48" t="str">
        <f t="shared" si="266"/>
        <v>פז ירושלים</v>
      </c>
      <c r="D8525" s="1" t="s">
        <v>11431</v>
      </c>
      <c r="E8525" s="1"/>
      <c r="F8525" s="2">
        <v>12</v>
      </c>
      <c r="G8525" s="2">
        <f>INDEX(תוצאות_בחירות,MATCH(C8525,siot!$F$3:$F$1887,0),27)</f>
        <v>1</v>
      </c>
      <c r="H8525" s="2" t="b">
        <f t="shared" si="267"/>
        <v>0</v>
      </c>
      <c r="I8525" s="1" t="s">
        <v>2</v>
      </c>
      <c r="J8525" s="1" t="s">
        <v>11436</v>
      </c>
      <c r="K8525" s="1"/>
    </row>
    <row r="8526" spans="1:11" hidden="1">
      <c r="A8526" s="1" t="s">
        <v>11365</v>
      </c>
      <c r="B8526" s="1" t="s">
        <v>1046</v>
      </c>
      <c r="C8526" s="48" t="str">
        <f t="shared" si="266"/>
        <v>פז ירושלים</v>
      </c>
      <c r="D8526" s="1" t="s">
        <v>11431</v>
      </c>
      <c r="E8526" s="1"/>
      <c r="F8526" s="2">
        <v>13</v>
      </c>
      <c r="G8526" s="2">
        <f>INDEX(תוצאות_בחירות,MATCH(C8526,siot!$F$3:$F$1887,0),27)</f>
        <v>1</v>
      </c>
      <c r="H8526" s="2" t="b">
        <f t="shared" si="267"/>
        <v>0</v>
      </c>
      <c r="I8526" s="1" t="s">
        <v>2</v>
      </c>
      <c r="J8526" s="1" t="s">
        <v>9512</v>
      </c>
      <c r="K8526" s="1"/>
    </row>
    <row r="8527" spans="1:11" hidden="1">
      <c r="A8527" s="1" t="s">
        <v>11365</v>
      </c>
      <c r="B8527" s="1" t="s">
        <v>1046</v>
      </c>
      <c r="C8527" s="48" t="str">
        <f t="shared" si="266"/>
        <v>פז ירושלים</v>
      </c>
      <c r="D8527" s="1" t="s">
        <v>11431</v>
      </c>
      <c r="E8527" s="1"/>
      <c r="F8527" s="2">
        <v>14</v>
      </c>
      <c r="G8527" s="2">
        <f>INDEX(תוצאות_בחירות,MATCH(C8527,siot!$F$3:$F$1887,0),27)</f>
        <v>1</v>
      </c>
      <c r="H8527" s="2" t="b">
        <f t="shared" si="267"/>
        <v>0</v>
      </c>
      <c r="I8527" s="1" t="s">
        <v>2</v>
      </c>
      <c r="J8527" s="1" t="s">
        <v>11435</v>
      </c>
      <c r="K8527" s="1"/>
    </row>
    <row r="8528" spans="1:11" hidden="1">
      <c r="A8528" s="1" t="s">
        <v>11365</v>
      </c>
      <c r="B8528" s="1" t="s">
        <v>1046</v>
      </c>
      <c r="C8528" s="48" t="str">
        <f t="shared" si="266"/>
        <v>פז ירושלים</v>
      </c>
      <c r="D8528" s="1" t="s">
        <v>11431</v>
      </c>
      <c r="E8528" s="1"/>
      <c r="F8528" s="2">
        <v>15</v>
      </c>
      <c r="G8528" s="2">
        <f>INDEX(תוצאות_בחירות,MATCH(C8528,siot!$F$3:$F$1887,0),27)</f>
        <v>1</v>
      </c>
      <c r="H8528" s="2" t="b">
        <f t="shared" si="267"/>
        <v>0</v>
      </c>
      <c r="I8528" s="1" t="s">
        <v>2</v>
      </c>
      <c r="J8528" s="1" t="s">
        <v>11434</v>
      </c>
      <c r="K8528" s="1"/>
    </row>
    <row r="8529" spans="1:11" hidden="1">
      <c r="A8529" s="1" t="s">
        <v>11365</v>
      </c>
      <c r="B8529" s="1" t="s">
        <v>1046</v>
      </c>
      <c r="C8529" s="48" t="str">
        <f t="shared" si="266"/>
        <v>פז ירושלים</v>
      </c>
      <c r="D8529" s="1" t="s">
        <v>11431</v>
      </c>
      <c r="E8529" s="1"/>
      <c r="F8529" s="2">
        <v>16</v>
      </c>
      <c r="G8529" s="2">
        <f>INDEX(תוצאות_בחירות,MATCH(C8529,siot!$F$3:$F$1887,0),27)</f>
        <v>1</v>
      </c>
      <c r="H8529" s="2" t="b">
        <f t="shared" si="267"/>
        <v>0</v>
      </c>
      <c r="I8529" s="1" t="s">
        <v>2</v>
      </c>
      <c r="J8529" s="1" t="s">
        <v>9819</v>
      </c>
      <c r="K8529" s="1"/>
    </row>
    <row r="8530" spans="1:11" hidden="1">
      <c r="A8530" s="1" t="s">
        <v>11365</v>
      </c>
      <c r="B8530" s="1" t="s">
        <v>1046</v>
      </c>
      <c r="C8530" s="48" t="str">
        <f t="shared" si="266"/>
        <v>פז ירושלים</v>
      </c>
      <c r="D8530" s="1" t="s">
        <v>11431</v>
      </c>
      <c r="E8530" s="1"/>
      <c r="F8530" s="2">
        <v>17</v>
      </c>
      <c r="G8530" s="2">
        <f>INDEX(תוצאות_בחירות,MATCH(C8530,siot!$F$3:$F$1887,0),27)</f>
        <v>1</v>
      </c>
      <c r="H8530" s="2" t="b">
        <f t="shared" si="267"/>
        <v>0</v>
      </c>
      <c r="I8530" s="1" t="s">
        <v>2</v>
      </c>
      <c r="J8530" s="1" t="s">
        <v>11433</v>
      </c>
      <c r="K8530" s="1"/>
    </row>
    <row r="8531" spans="1:11" hidden="1">
      <c r="A8531" s="1" t="s">
        <v>11365</v>
      </c>
      <c r="B8531" s="1" t="s">
        <v>1046</v>
      </c>
      <c r="C8531" s="48" t="str">
        <f t="shared" si="266"/>
        <v>פז ירושלים</v>
      </c>
      <c r="D8531" s="1" t="s">
        <v>11431</v>
      </c>
      <c r="E8531" s="1"/>
      <c r="F8531" s="2">
        <v>18</v>
      </c>
      <c r="G8531" s="2">
        <f>INDEX(תוצאות_בחירות,MATCH(C8531,siot!$F$3:$F$1887,0),27)</f>
        <v>1</v>
      </c>
      <c r="H8531" s="2" t="b">
        <f t="shared" si="267"/>
        <v>0</v>
      </c>
      <c r="I8531" s="1" t="s">
        <v>2</v>
      </c>
      <c r="J8531" s="1" t="s">
        <v>11432</v>
      </c>
      <c r="K8531" s="1"/>
    </row>
    <row r="8532" spans="1:11" hidden="1">
      <c r="A8532" s="1" t="s">
        <v>11365</v>
      </c>
      <c r="B8532" s="1" t="s">
        <v>1046</v>
      </c>
      <c r="C8532" s="48" t="str">
        <f t="shared" si="266"/>
        <v>פז ירושלים</v>
      </c>
      <c r="D8532" s="1" t="s">
        <v>11431</v>
      </c>
      <c r="E8532" s="1"/>
      <c r="F8532" s="2">
        <v>19</v>
      </c>
      <c r="G8532" s="2">
        <f>INDEX(תוצאות_בחירות,MATCH(C8532,siot!$F$3:$F$1887,0),27)</f>
        <v>1</v>
      </c>
      <c r="H8532" s="2" t="b">
        <f t="shared" si="267"/>
        <v>0</v>
      </c>
      <c r="I8532" s="1" t="s">
        <v>2</v>
      </c>
      <c r="J8532" s="1" t="s">
        <v>3118</v>
      </c>
      <c r="K8532" s="1"/>
    </row>
    <row r="8533" spans="1:11" hidden="1">
      <c r="A8533" s="1" t="s">
        <v>11365</v>
      </c>
      <c r="B8533" s="1" t="s">
        <v>1046</v>
      </c>
      <c r="C8533" s="48" t="str">
        <f t="shared" si="266"/>
        <v>פז ירושלים</v>
      </c>
      <c r="D8533" s="1" t="s">
        <v>11431</v>
      </c>
      <c r="E8533" s="1"/>
      <c r="F8533" s="2">
        <v>20</v>
      </c>
      <c r="G8533" s="2">
        <f>INDEX(תוצאות_בחירות,MATCH(C8533,siot!$F$3:$F$1887,0),27)</f>
        <v>1</v>
      </c>
      <c r="H8533" s="2" t="b">
        <f t="shared" si="267"/>
        <v>0</v>
      </c>
      <c r="I8533" s="1" t="s">
        <v>2</v>
      </c>
      <c r="J8533" s="1" t="s">
        <v>11430</v>
      </c>
      <c r="K8533" s="1"/>
    </row>
    <row r="8534" spans="1:11" hidden="1">
      <c r="A8534" s="1" t="s">
        <v>11365</v>
      </c>
      <c r="B8534" s="1" t="s">
        <v>339</v>
      </c>
      <c r="C8534" s="48" t="str">
        <f t="shared" si="266"/>
        <v>ץ ירושלים</v>
      </c>
      <c r="D8534" s="1" t="s">
        <v>11406</v>
      </c>
      <c r="E8534" s="1" t="s">
        <v>3</v>
      </c>
      <c r="F8534" s="2" t="s">
        <v>19548</v>
      </c>
      <c r="G8534" s="2">
        <f>INDEX(תוצאות_בחירות,MATCH(C8534,siot!$F$3:$F$1887,0),27)</f>
        <v>0</v>
      </c>
      <c r="H8534" s="2" t="b">
        <f t="shared" si="267"/>
        <v>0</v>
      </c>
      <c r="I8534" s="1"/>
      <c r="J8534" s="1"/>
      <c r="K8534" s="1"/>
    </row>
    <row r="8535" spans="1:11" hidden="1">
      <c r="A8535" s="1" t="s">
        <v>11365</v>
      </c>
      <c r="B8535" s="1" t="s">
        <v>339</v>
      </c>
      <c r="C8535" s="48" t="str">
        <f t="shared" si="266"/>
        <v>ץ ירושלים</v>
      </c>
      <c r="D8535" s="1" t="s">
        <v>11406</v>
      </c>
      <c r="E8535" s="1"/>
      <c r="F8535" s="2">
        <v>1</v>
      </c>
      <c r="G8535" s="2">
        <f>INDEX(תוצאות_בחירות,MATCH(C8535,siot!$F$3:$F$1887,0),27)</f>
        <v>0</v>
      </c>
      <c r="H8535" s="2" t="b">
        <f t="shared" si="267"/>
        <v>0</v>
      </c>
      <c r="I8535" s="1" t="s">
        <v>2</v>
      </c>
      <c r="J8535" s="1" t="s">
        <v>11429</v>
      </c>
      <c r="K8535" s="1"/>
    </row>
    <row r="8536" spans="1:11" hidden="1">
      <c r="A8536" s="1" t="s">
        <v>11365</v>
      </c>
      <c r="B8536" s="1" t="s">
        <v>339</v>
      </c>
      <c r="C8536" s="48" t="str">
        <f t="shared" si="266"/>
        <v>ץ ירושלים</v>
      </c>
      <c r="D8536" s="1" t="s">
        <v>11406</v>
      </c>
      <c r="E8536" s="1"/>
      <c r="F8536" s="2">
        <v>2</v>
      </c>
      <c r="G8536" s="2">
        <f>INDEX(תוצאות_בחירות,MATCH(C8536,siot!$F$3:$F$1887,0),27)</f>
        <v>0</v>
      </c>
      <c r="H8536" s="2" t="b">
        <f t="shared" si="267"/>
        <v>0</v>
      </c>
      <c r="I8536" s="1" t="s">
        <v>2</v>
      </c>
      <c r="J8536" s="1" t="s">
        <v>11428</v>
      </c>
      <c r="K8536" s="1"/>
    </row>
    <row r="8537" spans="1:11" hidden="1">
      <c r="A8537" s="1" t="s">
        <v>11365</v>
      </c>
      <c r="B8537" s="1" t="s">
        <v>339</v>
      </c>
      <c r="C8537" s="48" t="str">
        <f t="shared" si="266"/>
        <v>ץ ירושלים</v>
      </c>
      <c r="D8537" s="1" t="s">
        <v>11406</v>
      </c>
      <c r="E8537" s="1"/>
      <c r="F8537" s="2">
        <v>3</v>
      </c>
      <c r="G8537" s="2">
        <f>INDEX(תוצאות_בחירות,MATCH(C8537,siot!$F$3:$F$1887,0),27)</f>
        <v>0</v>
      </c>
      <c r="H8537" s="2" t="b">
        <f t="shared" si="267"/>
        <v>0</v>
      </c>
      <c r="I8537" s="1" t="s">
        <v>2</v>
      </c>
      <c r="J8537" s="1" t="s">
        <v>11427</v>
      </c>
      <c r="K8537" s="1"/>
    </row>
    <row r="8538" spans="1:11" hidden="1">
      <c r="A8538" s="1" t="s">
        <v>11365</v>
      </c>
      <c r="B8538" s="1" t="s">
        <v>339</v>
      </c>
      <c r="C8538" s="48" t="str">
        <f t="shared" si="266"/>
        <v>ץ ירושלים</v>
      </c>
      <c r="D8538" s="1" t="s">
        <v>11406</v>
      </c>
      <c r="E8538" s="1"/>
      <c r="F8538" s="2">
        <v>4</v>
      </c>
      <c r="G8538" s="2">
        <f>INDEX(תוצאות_בחירות,MATCH(C8538,siot!$F$3:$F$1887,0),27)</f>
        <v>0</v>
      </c>
      <c r="H8538" s="2" t="b">
        <f t="shared" si="267"/>
        <v>0</v>
      </c>
      <c r="I8538" s="1" t="s">
        <v>2</v>
      </c>
      <c r="J8538" s="1" t="s">
        <v>11426</v>
      </c>
      <c r="K8538" s="1"/>
    </row>
    <row r="8539" spans="1:11" hidden="1">
      <c r="A8539" s="1" t="s">
        <v>11365</v>
      </c>
      <c r="B8539" s="1" t="s">
        <v>339</v>
      </c>
      <c r="C8539" s="48" t="str">
        <f t="shared" si="266"/>
        <v>ץ ירושלים</v>
      </c>
      <c r="D8539" s="1" t="s">
        <v>11406</v>
      </c>
      <c r="E8539" s="1"/>
      <c r="F8539" s="2">
        <v>5</v>
      </c>
      <c r="G8539" s="2">
        <f>INDEX(תוצאות_בחירות,MATCH(C8539,siot!$F$3:$F$1887,0),27)</f>
        <v>0</v>
      </c>
      <c r="H8539" s="2" t="b">
        <f t="shared" si="267"/>
        <v>0</v>
      </c>
      <c r="I8539" s="1" t="s">
        <v>2</v>
      </c>
      <c r="J8539" s="1" t="s">
        <v>11425</v>
      </c>
      <c r="K8539" s="1"/>
    </row>
    <row r="8540" spans="1:11" hidden="1">
      <c r="A8540" s="1" t="s">
        <v>11365</v>
      </c>
      <c r="B8540" s="1" t="s">
        <v>339</v>
      </c>
      <c r="C8540" s="48" t="str">
        <f t="shared" si="266"/>
        <v>ץ ירושלים</v>
      </c>
      <c r="D8540" s="1" t="s">
        <v>11406</v>
      </c>
      <c r="E8540" s="1"/>
      <c r="F8540" s="2">
        <v>6</v>
      </c>
      <c r="G8540" s="2">
        <f>INDEX(תוצאות_בחירות,MATCH(C8540,siot!$F$3:$F$1887,0),27)</f>
        <v>0</v>
      </c>
      <c r="H8540" s="2" t="b">
        <f t="shared" si="267"/>
        <v>0</v>
      </c>
      <c r="I8540" s="1" t="s">
        <v>2</v>
      </c>
      <c r="J8540" s="1" t="s">
        <v>11424</v>
      </c>
      <c r="K8540" s="1"/>
    </row>
    <row r="8541" spans="1:11" hidden="1">
      <c r="A8541" s="1" t="s">
        <v>11365</v>
      </c>
      <c r="B8541" s="1" t="s">
        <v>339</v>
      </c>
      <c r="C8541" s="48" t="str">
        <f t="shared" si="266"/>
        <v>ץ ירושלים</v>
      </c>
      <c r="D8541" s="1" t="s">
        <v>11406</v>
      </c>
      <c r="E8541" s="1"/>
      <c r="F8541" s="2">
        <v>7</v>
      </c>
      <c r="G8541" s="2">
        <f>INDEX(תוצאות_בחירות,MATCH(C8541,siot!$F$3:$F$1887,0),27)</f>
        <v>0</v>
      </c>
      <c r="H8541" s="2" t="b">
        <f t="shared" si="267"/>
        <v>0</v>
      </c>
      <c r="I8541" s="1" t="s">
        <v>2</v>
      </c>
      <c r="J8541" s="1" t="s">
        <v>11423</v>
      </c>
      <c r="K8541" s="1"/>
    </row>
    <row r="8542" spans="1:11" hidden="1">
      <c r="A8542" s="1" t="s">
        <v>11365</v>
      </c>
      <c r="B8542" s="1" t="s">
        <v>339</v>
      </c>
      <c r="C8542" s="48" t="str">
        <f t="shared" si="266"/>
        <v>ץ ירושלים</v>
      </c>
      <c r="D8542" s="1" t="s">
        <v>11406</v>
      </c>
      <c r="E8542" s="1"/>
      <c r="F8542" s="2">
        <v>8</v>
      </c>
      <c r="G8542" s="2">
        <f>INDEX(תוצאות_בחירות,MATCH(C8542,siot!$F$3:$F$1887,0),27)</f>
        <v>0</v>
      </c>
      <c r="H8542" s="2" t="b">
        <f t="shared" si="267"/>
        <v>0</v>
      </c>
      <c r="I8542" s="1" t="s">
        <v>2</v>
      </c>
      <c r="J8542" s="1" t="s">
        <v>11422</v>
      </c>
      <c r="K8542" s="1"/>
    </row>
    <row r="8543" spans="1:11" hidden="1">
      <c r="A8543" s="1" t="s">
        <v>11365</v>
      </c>
      <c r="B8543" s="1" t="s">
        <v>339</v>
      </c>
      <c r="C8543" s="48" t="str">
        <f t="shared" si="266"/>
        <v>ץ ירושלים</v>
      </c>
      <c r="D8543" s="1" t="s">
        <v>11406</v>
      </c>
      <c r="E8543" s="1"/>
      <c r="F8543" s="2">
        <v>9</v>
      </c>
      <c r="G8543" s="2">
        <f>INDEX(תוצאות_בחירות,MATCH(C8543,siot!$F$3:$F$1887,0),27)</f>
        <v>0</v>
      </c>
      <c r="H8543" s="2" t="b">
        <f t="shared" si="267"/>
        <v>0</v>
      </c>
      <c r="I8543" s="1" t="s">
        <v>2</v>
      </c>
      <c r="J8543" s="1" t="s">
        <v>11421</v>
      </c>
      <c r="K8543" s="1"/>
    </row>
    <row r="8544" spans="1:11" hidden="1">
      <c r="A8544" s="1" t="s">
        <v>11365</v>
      </c>
      <c r="B8544" s="1" t="s">
        <v>339</v>
      </c>
      <c r="C8544" s="48" t="str">
        <f t="shared" si="266"/>
        <v>ץ ירושלים</v>
      </c>
      <c r="D8544" s="1" t="s">
        <v>11406</v>
      </c>
      <c r="E8544" s="1"/>
      <c r="F8544" s="2">
        <v>10</v>
      </c>
      <c r="G8544" s="2">
        <f>INDEX(תוצאות_בחירות,MATCH(C8544,siot!$F$3:$F$1887,0),27)</f>
        <v>0</v>
      </c>
      <c r="H8544" s="2" t="b">
        <f t="shared" si="267"/>
        <v>0</v>
      </c>
      <c r="I8544" s="1" t="s">
        <v>2</v>
      </c>
      <c r="J8544" s="1" t="s">
        <v>11420</v>
      </c>
      <c r="K8544" s="1"/>
    </row>
    <row r="8545" spans="1:11" hidden="1">
      <c r="A8545" s="1" t="s">
        <v>11365</v>
      </c>
      <c r="B8545" s="1" t="s">
        <v>339</v>
      </c>
      <c r="C8545" s="48" t="str">
        <f t="shared" si="266"/>
        <v>ץ ירושלים</v>
      </c>
      <c r="D8545" s="1" t="s">
        <v>11406</v>
      </c>
      <c r="E8545" s="1"/>
      <c r="F8545" s="2">
        <v>11</v>
      </c>
      <c r="G8545" s="2">
        <f>INDEX(תוצאות_בחירות,MATCH(C8545,siot!$F$3:$F$1887,0),27)</f>
        <v>0</v>
      </c>
      <c r="H8545" s="2" t="b">
        <f t="shared" si="267"/>
        <v>0</v>
      </c>
      <c r="I8545" s="1" t="s">
        <v>2</v>
      </c>
      <c r="J8545" s="1" t="s">
        <v>11419</v>
      </c>
      <c r="K8545" s="1"/>
    </row>
    <row r="8546" spans="1:11" hidden="1">
      <c r="A8546" s="1" t="s">
        <v>11365</v>
      </c>
      <c r="B8546" s="1" t="s">
        <v>339</v>
      </c>
      <c r="C8546" s="48" t="str">
        <f t="shared" si="266"/>
        <v>ץ ירושלים</v>
      </c>
      <c r="D8546" s="1" t="s">
        <v>11406</v>
      </c>
      <c r="E8546" s="1"/>
      <c r="F8546" s="2">
        <v>12</v>
      </c>
      <c r="G8546" s="2">
        <f>INDEX(תוצאות_בחירות,MATCH(C8546,siot!$F$3:$F$1887,0),27)</f>
        <v>0</v>
      </c>
      <c r="H8546" s="2" t="b">
        <f t="shared" si="267"/>
        <v>0</v>
      </c>
      <c r="I8546" s="1" t="s">
        <v>2</v>
      </c>
      <c r="J8546" s="1" t="s">
        <v>11418</v>
      </c>
      <c r="K8546" s="1"/>
    </row>
    <row r="8547" spans="1:11" hidden="1">
      <c r="A8547" s="1" t="s">
        <v>11365</v>
      </c>
      <c r="B8547" s="1" t="s">
        <v>339</v>
      </c>
      <c r="C8547" s="48" t="str">
        <f t="shared" si="266"/>
        <v>ץ ירושלים</v>
      </c>
      <c r="D8547" s="1" t="s">
        <v>11406</v>
      </c>
      <c r="E8547" s="1"/>
      <c r="F8547" s="2">
        <v>13</v>
      </c>
      <c r="G8547" s="2">
        <f>INDEX(תוצאות_בחירות,MATCH(C8547,siot!$F$3:$F$1887,0),27)</f>
        <v>0</v>
      </c>
      <c r="H8547" s="2" t="b">
        <f t="shared" si="267"/>
        <v>0</v>
      </c>
      <c r="I8547" s="1" t="s">
        <v>2</v>
      </c>
      <c r="J8547" s="1" t="s">
        <v>11417</v>
      </c>
      <c r="K8547" s="1"/>
    </row>
    <row r="8548" spans="1:11" hidden="1">
      <c r="A8548" s="1" t="s">
        <v>11365</v>
      </c>
      <c r="B8548" s="1" t="s">
        <v>339</v>
      </c>
      <c r="C8548" s="48" t="str">
        <f t="shared" si="266"/>
        <v>ץ ירושלים</v>
      </c>
      <c r="D8548" s="1" t="s">
        <v>11406</v>
      </c>
      <c r="E8548" s="1"/>
      <c r="F8548" s="2">
        <v>14</v>
      </c>
      <c r="G8548" s="2">
        <f>INDEX(תוצאות_בחירות,MATCH(C8548,siot!$F$3:$F$1887,0),27)</f>
        <v>0</v>
      </c>
      <c r="H8548" s="2" t="b">
        <f t="shared" si="267"/>
        <v>0</v>
      </c>
      <c r="I8548" s="1" t="s">
        <v>2</v>
      </c>
      <c r="J8548" s="1" t="s">
        <v>11416</v>
      </c>
      <c r="K8548" s="1"/>
    </row>
    <row r="8549" spans="1:11" hidden="1">
      <c r="A8549" s="1" t="s">
        <v>11365</v>
      </c>
      <c r="B8549" s="1" t="s">
        <v>339</v>
      </c>
      <c r="C8549" s="48" t="str">
        <f t="shared" si="266"/>
        <v>ץ ירושלים</v>
      </c>
      <c r="D8549" s="1" t="s">
        <v>11406</v>
      </c>
      <c r="E8549" s="1"/>
      <c r="F8549" s="2">
        <v>15</v>
      </c>
      <c r="G8549" s="2">
        <f>INDEX(תוצאות_בחירות,MATCH(C8549,siot!$F$3:$F$1887,0),27)</f>
        <v>0</v>
      </c>
      <c r="H8549" s="2" t="b">
        <f t="shared" si="267"/>
        <v>0</v>
      </c>
      <c r="I8549" s="1" t="s">
        <v>2</v>
      </c>
      <c r="J8549" s="1" t="s">
        <v>11415</v>
      </c>
      <c r="K8549" s="1"/>
    </row>
    <row r="8550" spans="1:11" hidden="1">
      <c r="A8550" s="1" t="s">
        <v>11365</v>
      </c>
      <c r="B8550" s="1" t="s">
        <v>339</v>
      </c>
      <c r="C8550" s="48" t="str">
        <f t="shared" si="266"/>
        <v>ץ ירושלים</v>
      </c>
      <c r="D8550" s="1" t="s">
        <v>11406</v>
      </c>
      <c r="E8550" s="1"/>
      <c r="F8550" s="2">
        <v>16</v>
      </c>
      <c r="G8550" s="2">
        <f>INDEX(תוצאות_בחירות,MATCH(C8550,siot!$F$3:$F$1887,0),27)</f>
        <v>0</v>
      </c>
      <c r="H8550" s="2" t="b">
        <f t="shared" si="267"/>
        <v>0</v>
      </c>
      <c r="I8550" s="1" t="s">
        <v>2</v>
      </c>
      <c r="J8550" s="1" t="s">
        <v>11414</v>
      </c>
      <c r="K8550" s="1"/>
    </row>
    <row r="8551" spans="1:11" hidden="1">
      <c r="A8551" s="1" t="s">
        <v>11365</v>
      </c>
      <c r="B8551" s="1" t="s">
        <v>339</v>
      </c>
      <c r="C8551" s="48" t="str">
        <f t="shared" si="266"/>
        <v>ץ ירושלים</v>
      </c>
      <c r="D8551" s="1" t="s">
        <v>11406</v>
      </c>
      <c r="E8551" s="1"/>
      <c r="F8551" s="2">
        <v>17</v>
      </c>
      <c r="G8551" s="2">
        <f>INDEX(תוצאות_בחירות,MATCH(C8551,siot!$F$3:$F$1887,0),27)</f>
        <v>0</v>
      </c>
      <c r="H8551" s="2" t="b">
        <f t="shared" si="267"/>
        <v>0</v>
      </c>
      <c r="I8551" s="1" t="s">
        <v>2</v>
      </c>
      <c r="J8551" s="1" t="s">
        <v>11413</v>
      </c>
      <c r="K8551" s="1"/>
    </row>
    <row r="8552" spans="1:11" hidden="1">
      <c r="A8552" s="1" t="s">
        <v>11365</v>
      </c>
      <c r="B8552" s="1" t="s">
        <v>339</v>
      </c>
      <c r="C8552" s="48" t="str">
        <f t="shared" si="266"/>
        <v>ץ ירושלים</v>
      </c>
      <c r="D8552" s="1" t="s">
        <v>11406</v>
      </c>
      <c r="E8552" s="1"/>
      <c r="F8552" s="2">
        <v>18</v>
      </c>
      <c r="G8552" s="2">
        <f>INDEX(תוצאות_בחירות,MATCH(C8552,siot!$F$3:$F$1887,0),27)</f>
        <v>0</v>
      </c>
      <c r="H8552" s="2" t="b">
        <f t="shared" si="267"/>
        <v>0</v>
      </c>
      <c r="I8552" s="1" t="s">
        <v>2</v>
      </c>
      <c r="J8552" s="1" t="s">
        <v>11412</v>
      </c>
      <c r="K8552" s="1"/>
    </row>
    <row r="8553" spans="1:11" hidden="1">
      <c r="A8553" s="1" t="s">
        <v>11365</v>
      </c>
      <c r="B8553" s="1" t="s">
        <v>339</v>
      </c>
      <c r="C8553" s="48" t="str">
        <f t="shared" si="266"/>
        <v>ץ ירושלים</v>
      </c>
      <c r="D8553" s="1" t="s">
        <v>11406</v>
      </c>
      <c r="E8553" s="1"/>
      <c r="F8553" s="2">
        <v>19</v>
      </c>
      <c r="G8553" s="2">
        <f>INDEX(תוצאות_בחירות,MATCH(C8553,siot!$F$3:$F$1887,0),27)</f>
        <v>0</v>
      </c>
      <c r="H8553" s="2" t="b">
        <f t="shared" si="267"/>
        <v>0</v>
      </c>
      <c r="I8553" s="1" t="s">
        <v>2</v>
      </c>
      <c r="J8553" s="1" t="s">
        <v>11411</v>
      </c>
      <c r="K8553" s="1"/>
    </row>
    <row r="8554" spans="1:11" hidden="1">
      <c r="A8554" s="1" t="s">
        <v>11365</v>
      </c>
      <c r="B8554" s="1" t="s">
        <v>339</v>
      </c>
      <c r="C8554" s="48" t="str">
        <f t="shared" si="266"/>
        <v>ץ ירושלים</v>
      </c>
      <c r="D8554" s="1" t="s">
        <v>11406</v>
      </c>
      <c r="E8554" s="1"/>
      <c r="F8554" s="2">
        <v>20</v>
      </c>
      <c r="G8554" s="2">
        <f>INDEX(תוצאות_בחירות,MATCH(C8554,siot!$F$3:$F$1887,0),27)</f>
        <v>0</v>
      </c>
      <c r="H8554" s="2" t="b">
        <f t="shared" si="267"/>
        <v>0</v>
      </c>
      <c r="I8554" s="1" t="s">
        <v>2</v>
      </c>
      <c r="J8554" s="1" t="s">
        <v>11410</v>
      </c>
      <c r="K8554" s="1"/>
    </row>
    <row r="8555" spans="1:11" hidden="1">
      <c r="A8555" s="1" t="s">
        <v>11365</v>
      </c>
      <c r="B8555" s="1" t="s">
        <v>339</v>
      </c>
      <c r="C8555" s="48" t="str">
        <f t="shared" si="266"/>
        <v>ץ ירושלים</v>
      </c>
      <c r="D8555" s="1" t="s">
        <v>11406</v>
      </c>
      <c r="E8555" s="1"/>
      <c r="F8555" s="2">
        <v>21</v>
      </c>
      <c r="G8555" s="2">
        <f>INDEX(תוצאות_בחירות,MATCH(C8555,siot!$F$3:$F$1887,0),27)</f>
        <v>0</v>
      </c>
      <c r="H8555" s="2" t="b">
        <f t="shared" si="267"/>
        <v>0</v>
      </c>
      <c r="I8555" s="1" t="s">
        <v>2</v>
      </c>
      <c r="J8555" s="1" t="s">
        <v>11409</v>
      </c>
      <c r="K8555" s="1"/>
    </row>
    <row r="8556" spans="1:11" hidden="1">
      <c r="A8556" s="1" t="s">
        <v>11365</v>
      </c>
      <c r="B8556" s="1" t="s">
        <v>339</v>
      </c>
      <c r="C8556" s="48" t="str">
        <f t="shared" si="266"/>
        <v>ץ ירושלים</v>
      </c>
      <c r="D8556" s="1" t="s">
        <v>11406</v>
      </c>
      <c r="E8556" s="1"/>
      <c r="F8556" s="2">
        <v>22</v>
      </c>
      <c r="G8556" s="2">
        <f>INDEX(תוצאות_בחירות,MATCH(C8556,siot!$F$3:$F$1887,0),27)</f>
        <v>0</v>
      </c>
      <c r="H8556" s="2" t="b">
        <f t="shared" si="267"/>
        <v>0</v>
      </c>
      <c r="I8556" s="1" t="s">
        <v>2</v>
      </c>
      <c r="J8556" s="1" t="s">
        <v>11408</v>
      </c>
      <c r="K8556" s="1"/>
    </row>
    <row r="8557" spans="1:11" hidden="1">
      <c r="A8557" s="1" t="s">
        <v>11365</v>
      </c>
      <c r="B8557" s="1" t="s">
        <v>339</v>
      </c>
      <c r="C8557" s="48" t="str">
        <f t="shared" si="266"/>
        <v>ץ ירושלים</v>
      </c>
      <c r="D8557" s="1" t="s">
        <v>11406</v>
      </c>
      <c r="E8557" s="1"/>
      <c r="F8557" s="2">
        <v>23</v>
      </c>
      <c r="G8557" s="2">
        <f>INDEX(תוצאות_בחירות,MATCH(C8557,siot!$F$3:$F$1887,0),27)</f>
        <v>0</v>
      </c>
      <c r="H8557" s="2" t="b">
        <f t="shared" si="267"/>
        <v>0</v>
      </c>
      <c r="I8557" s="1" t="s">
        <v>2</v>
      </c>
      <c r="J8557" s="1" t="s">
        <v>11407</v>
      </c>
      <c r="K8557" s="1"/>
    </row>
    <row r="8558" spans="1:11" hidden="1">
      <c r="A8558" s="1" t="s">
        <v>11365</v>
      </c>
      <c r="B8558" s="1" t="s">
        <v>339</v>
      </c>
      <c r="C8558" s="48" t="str">
        <f t="shared" si="266"/>
        <v>ץ ירושלים</v>
      </c>
      <c r="D8558" s="1" t="s">
        <v>11406</v>
      </c>
      <c r="E8558" s="1"/>
      <c r="F8558" s="2">
        <v>24</v>
      </c>
      <c r="G8558" s="2">
        <f>INDEX(תוצאות_בחירות,MATCH(C8558,siot!$F$3:$F$1887,0),27)</f>
        <v>0</v>
      </c>
      <c r="H8558" s="2" t="b">
        <f t="shared" si="267"/>
        <v>0</v>
      </c>
      <c r="I8558" s="1" t="s">
        <v>2</v>
      </c>
      <c r="J8558" s="1" t="s">
        <v>11405</v>
      </c>
      <c r="K8558" s="1"/>
    </row>
    <row r="8559" spans="1:11" hidden="1">
      <c r="A8559" s="1" t="s">
        <v>11365</v>
      </c>
      <c r="B8559" s="1" t="s">
        <v>259</v>
      </c>
      <c r="C8559" s="48" t="str">
        <f t="shared" si="266"/>
        <v>ק ירושלים</v>
      </c>
      <c r="D8559" s="1" t="s">
        <v>11392</v>
      </c>
      <c r="E8559" s="1" t="s">
        <v>3</v>
      </c>
      <c r="F8559" s="2" t="s">
        <v>19548</v>
      </c>
      <c r="G8559" s="2">
        <f>INDEX(תוצאות_בחירות,MATCH(C8559,siot!$F$3:$F$1887,0),27)</f>
        <v>1</v>
      </c>
      <c r="H8559" s="2" t="b">
        <f t="shared" si="267"/>
        <v>0</v>
      </c>
      <c r="I8559" s="1"/>
      <c r="J8559" s="1"/>
      <c r="K8559" s="1"/>
    </row>
    <row r="8560" spans="1:11">
      <c r="A8560" s="1" t="s">
        <v>11365</v>
      </c>
      <c r="B8560" s="1" t="s">
        <v>259</v>
      </c>
      <c r="C8560" s="48" t="str">
        <f t="shared" si="266"/>
        <v>ק ירושלים</v>
      </c>
      <c r="D8560" s="1" t="s">
        <v>11392</v>
      </c>
      <c r="E8560" s="1"/>
      <c r="F8560" s="2">
        <v>1</v>
      </c>
      <c r="G8560" s="2">
        <f>INDEX(תוצאות_בחירות,MATCH(C8560,siot!$F$3:$F$1887,0),27)</f>
        <v>1</v>
      </c>
      <c r="H8560" s="2" t="b">
        <f t="shared" si="267"/>
        <v>1</v>
      </c>
      <c r="I8560" s="1" t="s">
        <v>2</v>
      </c>
      <c r="J8560" s="1" t="s">
        <v>11404</v>
      </c>
      <c r="K8560" s="1"/>
    </row>
    <row r="8561" spans="1:11" hidden="1">
      <c r="A8561" s="1" t="s">
        <v>11365</v>
      </c>
      <c r="B8561" s="1" t="s">
        <v>259</v>
      </c>
      <c r="C8561" s="48" t="str">
        <f t="shared" si="266"/>
        <v>ק ירושלים</v>
      </c>
      <c r="D8561" s="1" t="s">
        <v>11392</v>
      </c>
      <c r="E8561" s="1"/>
      <c r="F8561" s="2">
        <v>2</v>
      </c>
      <c r="G8561" s="2">
        <f>INDEX(תוצאות_בחירות,MATCH(C8561,siot!$F$3:$F$1887,0),27)</f>
        <v>1</v>
      </c>
      <c r="H8561" s="2" t="b">
        <f t="shared" si="267"/>
        <v>0</v>
      </c>
      <c r="I8561" s="1" t="s">
        <v>2</v>
      </c>
      <c r="J8561" s="1" t="s">
        <v>11403</v>
      </c>
      <c r="K8561" s="1"/>
    </row>
    <row r="8562" spans="1:11" hidden="1">
      <c r="A8562" s="1" t="s">
        <v>11365</v>
      </c>
      <c r="B8562" s="1" t="s">
        <v>259</v>
      </c>
      <c r="C8562" s="48" t="str">
        <f t="shared" si="266"/>
        <v>ק ירושלים</v>
      </c>
      <c r="D8562" s="1" t="s">
        <v>11392</v>
      </c>
      <c r="E8562" s="1"/>
      <c r="F8562" s="2">
        <v>3</v>
      </c>
      <c r="G8562" s="2">
        <f>INDEX(תוצאות_בחירות,MATCH(C8562,siot!$F$3:$F$1887,0),27)</f>
        <v>1</v>
      </c>
      <c r="H8562" s="2" t="b">
        <f t="shared" si="267"/>
        <v>0</v>
      </c>
      <c r="I8562" s="1" t="s">
        <v>2</v>
      </c>
      <c r="J8562" s="1" t="s">
        <v>11402</v>
      </c>
      <c r="K8562" s="1"/>
    </row>
    <row r="8563" spans="1:11" hidden="1">
      <c r="A8563" s="1" t="s">
        <v>11365</v>
      </c>
      <c r="B8563" s="1" t="s">
        <v>259</v>
      </c>
      <c r="C8563" s="48" t="str">
        <f t="shared" si="266"/>
        <v>ק ירושלים</v>
      </c>
      <c r="D8563" s="1" t="s">
        <v>11392</v>
      </c>
      <c r="E8563" s="1"/>
      <c r="F8563" s="2">
        <v>4</v>
      </c>
      <c r="G8563" s="2">
        <f>INDEX(תוצאות_בחירות,MATCH(C8563,siot!$F$3:$F$1887,0),27)</f>
        <v>1</v>
      </c>
      <c r="H8563" s="2" t="b">
        <f t="shared" si="267"/>
        <v>0</v>
      </c>
      <c r="I8563" s="1" t="s">
        <v>2</v>
      </c>
      <c r="J8563" s="1" t="s">
        <v>11401</v>
      </c>
      <c r="K8563" s="1"/>
    </row>
    <row r="8564" spans="1:11" hidden="1">
      <c r="A8564" s="1" t="s">
        <v>11365</v>
      </c>
      <c r="B8564" s="1" t="s">
        <v>259</v>
      </c>
      <c r="C8564" s="48" t="str">
        <f t="shared" si="266"/>
        <v>ק ירושלים</v>
      </c>
      <c r="D8564" s="1" t="s">
        <v>11392</v>
      </c>
      <c r="E8564" s="1"/>
      <c r="F8564" s="2">
        <v>5</v>
      </c>
      <c r="G8564" s="2">
        <f>INDEX(תוצאות_בחירות,MATCH(C8564,siot!$F$3:$F$1887,0),27)</f>
        <v>1</v>
      </c>
      <c r="H8564" s="2" t="b">
        <f t="shared" si="267"/>
        <v>0</v>
      </c>
      <c r="I8564" s="1" t="s">
        <v>2</v>
      </c>
      <c r="J8564" s="1" t="s">
        <v>11400</v>
      </c>
      <c r="K8564" s="1"/>
    </row>
    <row r="8565" spans="1:11" hidden="1">
      <c r="A8565" s="1" t="s">
        <v>11365</v>
      </c>
      <c r="B8565" s="1" t="s">
        <v>259</v>
      </c>
      <c r="C8565" s="48" t="str">
        <f t="shared" si="266"/>
        <v>ק ירושלים</v>
      </c>
      <c r="D8565" s="1" t="s">
        <v>11392</v>
      </c>
      <c r="E8565" s="1"/>
      <c r="F8565" s="2">
        <v>6</v>
      </c>
      <c r="G8565" s="2">
        <f>INDEX(תוצאות_בחירות,MATCH(C8565,siot!$F$3:$F$1887,0),27)</f>
        <v>1</v>
      </c>
      <c r="H8565" s="2" t="b">
        <f t="shared" si="267"/>
        <v>0</v>
      </c>
      <c r="I8565" s="1" t="s">
        <v>2</v>
      </c>
      <c r="J8565" s="1" t="s">
        <v>11399</v>
      </c>
      <c r="K8565" s="1"/>
    </row>
    <row r="8566" spans="1:11" hidden="1">
      <c r="A8566" s="1" t="s">
        <v>11365</v>
      </c>
      <c r="B8566" s="1" t="s">
        <v>259</v>
      </c>
      <c r="C8566" s="48" t="str">
        <f t="shared" si="266"/>
        <v>ק ירושלים</v>
      </c>
      <c r="D8566" s="1" t="s">
        <v>11392</v>
      </c>
      <c r="E8566" s="1"/>
      <c r="F8566" s="2">
        <v>7</v>
      </c>
      <c r="G8566" s="2">
        <f>INDEX(תוצאות_בחירות,MATCH(C8566,siot!$F$3:$F$1887,0),27)</f>
        <v>1</v>
      </c>
      <c r="H8566" s="2" t="b">
        <f t="shared" si="267"/>
        <v>0</v>
      </c>
      <c r="I8566" s="1" t="s">
        <v>2</v>
      </c>
      <c r="J8566" s="1" t="s">
        <v>11398</v>
      </c>
      <c r="K8566" s="1"/>
    </row>
    <row r="8567" spans="1:11" hidden="1">
      <c r="A8567" s="1" t="s">
        <v>11365</v>
      </c>
      <c r="B8567" s="1" t="s">
        <v>259</v>
      </c>
      <c r="C8567" s="48" t="str">
        <f t="shared" si="266"/>
        <v>ק ירושלים</v>
      </c>
      <c r="D8567" s="1" t="s">
        <v>11392</v>
      </c>
      <c r="E8567" s="1"/>
      <c r="F8567" s="2">
        <v>8</v>
      </c>
      <c r="G8567" s="2">
        <f>INDEX(תוצאות_בחירות,MATCH(C8567,siot!$F$3:$F$1887,0),27)</f>
        <v>1</v>
      </c>
      <c r="H8567" s="2" t="b">
        <f t="shared" si="267"/>
        <v>0</v>
      </c>
      <c r="I8567" s="1" t="s">
        <v>2</v>
      </c>
      <c r="J8567" s="1" t="s">
        <v>11397</v>
      </c>
      <c r="K8567" s="1"/>
    </row>
    <row r="8568" spans="1:11" hidden="1">
      <c r="A8568" s="1" t="s">
        <v>11365</v>
      </c>
      <c r="B8568" s="1" t="s">
        <v>259</v>
      </c>
      <c r="C8568" s="48" t="str">
        <f t="shared" si="266"/>
        <v>ק ירושלים</v>
      </c>
      <c r="D8568" s="1" t="s">
        <v>11392</v>
      </c>
      <c r="E8568" s="1"/>
      <c r="F8568" s="2">
        <v>9</v>
      </c>
      <c r="G8568" s="2">
        <f>INDEX(תוצאות_בחירות,MATCH(C8568,siot!$F$3:$F$1887,0),27)</f>
        <v>1</v>
      </c>
      <c r="H8568" s="2" t="b">
        <f t="shared" si="267"/>
        <v>0</v>
      </c>
      <c r="I8568" s="1" t="s">
        <v>2</v>
      </c>
      <c r="J8568" s="1" t="s">
        <v>11396</v>
      </c>
      <c r="K8568" s="1"/>
    </row>
    <row r="8569" spans="1:11" hidden="1">
      <c r="A8569" s="1" t="s">
        <v>11365</v>
      </c>
      <c r="B8569" s="1" t="s">
        <v>259</v>
      </c>
      <c r="C8569" s="48" t="str">
        <f t="shared" si="266"/>
        <v>ק ירושלים</v>
      </c>
      <c r="D8569" s="1" t="s">
        <v>11392</v>
      </c>
      <c r="E8569" s="1"/>
      <c r="F8569" s="2">
        <v>10</v>
      </c>
      <c r="G8569" s="2">
        <f>INDEX(תוצאות_בחירות,MATCH(C8569,siot!$F$3:$F$1887,0),27)</f>
        <v>1</v>
      </c>
      <c r="H8569" s="2" t="b">
        <f t="shared" si="267"/>
        <v>0</v>
      </c>
      <c r="I8569" s="1" t="s">
        <v>2</v>
      </c>
      <c r="J8569" s="1" t="s">
        <v>11395</v>
      </c>
      <c r="K8569" s="1"/>
    </row>
    <row r="8570" spans="1:11" hidden="1">
      <c r="A8570" s="1" t="s">
        <v>11365</v>
      </c>
      <c r="B8570" s="1" t="s">
        <v>259</v>
      </c>
      <c r="C8570" s="48" t="str">
        <f t="shared" si="266"/>
        <v>ק ירושלים</v>
      </c>
      <c r="D8570" s="1" t="s">
        <v>11392</v>
      </c>
      <c r="E8570" s="1"/>
      <c r="F8570" s="2">
        <v>11</v>
      </c>
      <c r="G8570" s="2">
        <f>INDEX(תוצאות_בחירות,MATCH(C8570,siot!$F$3:$F$1887,0),27)</f>
        <v>1</v>
      </c>
      <c r="H8570" s="2" t="b">
        <f t="shared" si="267"/>
        <v>0</v>
      </c>
      <c r="I8570" s="1" t="s">
        <v>2</v>
      </c>
      <c r="J8570" s="1" t="s">
        <v>11394</v>
      </c>
      <c r="K8570" s="1"/>
    </row>
    <row r="8571" spans="1:11" hidden="1">
      <c r="A8571" s="1" t="s">
        <v>11365</v>
      </c>
      <c r="B8571" s="1" t="s">
        <v>259</v>
      </c>
      <c r="C8571" s="48" t="str">
        <f t="shared" si="266"/>
        <v>ק ירושלים</v>
      </c>
      <c r="D8571" s="1" t="s">
        <v>11392</v>
      </c>
      <c r="E8571" s="1"/>
      <c r="F8571" s="2">
        <v>12</v>
      </c>
      <c r="G8571" s="2">
        <f>INDEX(תוצאות_בחירות,MATCH(C8571,siot!$F$3:$F$1887,0),27)</f>
        <v>1</v>
      </c>
      <c r="H8571" s="2" t="b">
        <f t="shared" si="267"/>
        <v>0</v>
      </c>
      <c r="I8571" s="1" t="s">
        <v>2</v>
      </c>
      <c r="J8571" s="1" t="s">
        <v>11393</v>
      </c>
      <c r="K8571" s="1"/>
    </row>
    <row r="8572" spans="1:11" hidden="1">
      <c r="A8572" s="1" t="s">
        <v>11365</v>
      </c>
      <c r="B8572" s="1" t="s">
        <v>259</v>
      </c>
      <c r="C8572" s="48" t="str">
        <f t="shared" si="266"/>
        <v>ק ירושלים</v>
      </c>
      <c r="D8572" s="1" t="s">
        <v>11392</v>
      </c>
      <c r="E8572" s="1"/>
      <c r="F8572" s="2">
        <v>13</v>
      </c>
      <c r="G8572" s="2">
        <f>INDEX(תוצאות_בחירות,MATCH(C8572,siot!$F$3:$F$1887,0),27)</f>
        <v>1</v>
      </c>
      <c r="H8572" s="2" t="b">
        <f t="shared" si="267"/>
        <v>0</v>
      </c>
      <c r="I8572" s="1" t="s">
        <v>2</v>
      </c>
      <c r="J8572" s="1" t="s">
        <v>11391</v>
      </c>
      <c r="K8572" s="1"/>
    </row>
    <row r="8573" spans="1:11" hidden="1">
      <c r="A8573" s="1" t="s">
        <v>11365</v>
      </c>
      <c r="B8573" s="1" t="s">
        <v>658</v>
      </c>
      <c r="C8573" s="48" t="str">
        <f t="shared" si="266"/>
        <v>קנ ירושלים</v>
      </c>
      <c r="D8573" s="1" t="s">
        <v>11379</v>
      </c>
      <c r="E8573" s="1" t="s">
        <v>3</v>
      </c>
      <c r="F8573" s="2" t="s">
        <v>19548</v>
      </c>
      <c r="G8573" s="2">
        <f>INDEX(תוצאות_בחירות,MATCH(C8573,siot!$F$3:$F$1887,0),27)</f>
        <v>0</v>
      </c>
      <c r="H8573" s="2" t="b">
        <f t="shared" si="267"/>
        <v>0</v>
      </c>
      <c r="I8573" s="1"/>
      <c r="J8573" s="1"/>
      <c r="K8573" s="1"/>
    </row>
    <row r="8574" spans="1:11" hidden="1">
      <c r="A8574" s="1" t="s">
        <v>11365</v>
      </c>
      <c r="B8574" s="1" t="s">
        <v>658</v>
      </c>
      <c r="C8574" s="48" t="str">
        <f t="shared" si="266"/>
        <v>קנ ירושלים</v>
      </c>
      <c r="D8574" s="1" t="s">
        <v>11379</v>
      </c>
      <c r="E8574" s="1"/>
      <c r="F8574" s="2">
        <v>1</v>
      </c>
      <c r="G8574" s="2">
        <f>INDEX(תוצאות_בחירות,MATCH(C8574,siot!$F$3:$F$1887,0),27)</f>
        <v>0</v>
      </c>
      <c r="H8574" s="2" t="b">
        <f t="shared" si="267"/>
        <v>0</v>
      </c>
      <c r="I8574" s="1" t="s">
        <v>2</v>
      </c>
      <c r="J8574" s="1" t="s">
        <v>11390</v>
      </c>
      <c r="K8574" s="1"/>
    </row>
    <row r="8575" spans="1:11" hidden="1">
      <c r="A8575" s="1" t="s">
        <v>11365</v>
      </c>
      <c r="B8575" s="1" t="s">
        <v>658</v>
      </c>
      <c r="C8575" s="48" t="str">
        <f t="shared" si="266"/>
        <v>קנ ירושלים</v>
      </c>
      <c r="D8575" s="1" t="s">
        <v>11379</v>
      </c>
      <c r="E8575" s="1"/>
      <c r="F8575" s="2">
        <v>2</v>
      </c>
      <c r="G8575" s="2">
        <f>INDEX(תוצאות_בחירות,MATCH(C8575,siot!$F$3:$F$1887,0),27)</f>
        <v>0</v>
      </c>
      <c r="H8575" s="2" t="b">
        <f t="shared" si="267"/>
        <v>0</v>
      </c>
      <c r="I8575" s="1" t="s">
        <v>2</v>
      </c>
      <c r="J8575" s="1" t="s">
        <v>11389</v>
      </c>
      <c r="K8575" s="1"/>
    </row>
    <row r="8576" spans="1:11" hidden="1">
      <c r="A8576" s="1" t="s">
        <v>11365</v>
      </c>
      <c r="B8576" s="1" t="s">
        <v>658</v>
      </c>
      <c r="C8576" s="48" t="str">
        <f t="shared" si="266"/>
        <v>קנ ירושלים</v>
      </c>
      <c r="D8576" s="1" t="s">
        <v>11379</v>
      </c>
      <c r="E8576" s="1"/>
      <c r="F8576" s="2">
        <v>3</v>
      </c>
      <c r="G8576" s="2">
        <f>INDEX(תוצאות_בחירות,MATCH(C8576,siot!$F$3:$F$1887,0),27)</f>
        <v>0</v>
      </c>
      <c r="H8576" s="2" t="b">
        <f t="shared" si="267"/>
        <v>0</v>
      </c>
      <c r="I8576" s="1" t="s">
        <v>2</v>
      </c>
      <c r="J8576" s="1" t="s">
        <v>11388</v>
      </c>
      <c r="K8576" s="1"/>
    </row>
    <row r="8577" spans="1:11" hidden="1">
      <c r="A8577" s="1" t="s">
        <v>11365</v>
      </c>
      <c r="B8577" s="1" t="s">
        <v>658</v>
      </c>
      <c r="C8577" s="48" t="str">
        <f t="shared" si="266"/>
        <v>קנ ירושלים</v>
      </c>
      <c r="D8577" s="1" t="s">
        <v>11379</v>
      </c>
      <c r="E8577" s="1"/>
      <c r="F8577" s="2">
        <v>4</v>
      </c>
      <c r="G8577" s="2">
        <f>INDEX(תוצאות_בחירות,MATCH(C8577,siot!$F$3:$F$1887,0),27)</f>
        <v>0</v>
      </c>
      <c r="H8577" s="2" t="b">
        <f t="shared" si="267"/>
        <v>0</v>
      </c>
      <c r="I8577" s="1" t="s">
        <v>2</v>
      </c>
      <c r="J8577" s="1" t="s">
        <v>11387</v>
      </c>
      <c r="K8577" s="1"/>
    </row>
    <row r="8578" spans="1:11" hidden="1">
      <c r="A8578" s="1" t="s">
        <v>11365</v>
      </c>
      <c r="B8578" s="1" t="s">
        <v>658</v>
      </c>
      <c r="C8578" s="48" t="str">
        <f t="shared" si="266"/>
        <v>קנ ירושלים</v>
      </c>
      <c r="D8578" s="1" t="s">
        <v>11379</v>
      </c>
      <c r="E8578" s="1"/>
      <c r="F8578" s="2">
        <v>5</v>
      </c>
      <c r="G8578" s="2">
        <f>INDEX(תוצאות_בחירות,MATCH(C8578,siot!$F$3:$F$1887,0),27)</f>
        <v>0</v>
      </c>
      <c r="H8578" s="2" t="b">
        <f t="shared" si="267"/>
        <v>0</v>
      </c>
      <c r="I8578" s="1" t="s">
        <v>2</v>
      </c>
      <c r="J8578" s="1" t="s">
        <v>11386</v>
      </c>
      <c r="K8578" s="1"/>
    </row>
    <row r="8579" spans="1:11" hidden="1">
      <c r="A8579" s="1" t="s">
        <v>11365</v>
      </c>
      <c r="B8579" s="1" t="s">
        <v>658</v>
      </c>
      <c r="C8579" s="48" t="str">
        <f t="shared" si="266"/>
        <v>קנ ירושלים</v>
      </c>
      <c r="D8579" s="1" t="s">
        <v>11379</v>
      </c>
      <c r="E8579" s="1"/>
      <c r="F8579" s="2">
        <v>6</v>
      </c>
      <c r="G8579" s="2">
        <f>INDEX(תוצאות_בחירות,MATCH(C8579,siot!$F$3:$F$1887,0),27)</f>
        <v>0</v>
      </c>
      <c r="H8579" s="2" t="b">
        <f t="shared" si="267"/>
        <v>0</v>
      </c>
      <c r="I8579" s="1" t="s">
        <v>2</v>
      </c>
      <c r="J8579" s="1" t="s">
        <v>11385</v>
      </c>
      <c r="K8579" s="1"/>
    </row>
    <row r="8580" spans="1:11" hidden="1">
      <c r="A8580" s="1" t="s">
        <v>11365</v>
      </c>
      <c r="B8580" s="1" t="s">
        <v>658</v>
      </c>
      <c r="C8580" s="48" t="str">
        <f t="shared" ref="C8580:C8643" si="268">B8580&amp;" "&amp;A8580</f>
        <v>קנ ירושלים</v>
      </c>
      <c r="D8580" s="1" t="s">
        <v>11379</v>
      </c>
      <c r="E8580" s="1"/>
      <c r="F8580" s="2">
        <v>7</v>
      </c>
      <c r="G8580" s="2">
        <f>INDEX(תוצאות_בחירות,MATCH(C8580,siot!$F$3:$F$1887,0),27)</f>
        <v>0</v>
      </c>
      <c r="H8580" s="2" t="b">
        <f t="shared" ref="H8580:H8643" si="269">IF(OR(F8580&lt;G8580,G8580=F8580),TRUE,FALSE)</f>
        <v>0</v>
      </c>
      <c r="I8580" s="1" t="s">
        <v>2</v>
      </c>
      <c r="J8580" s="1" t="s">
        <v>11384</v>
      </c>
      <c r="K8580" s="1"/>
    </row>
    <row r="8581" spans="1:11" hidden="1">
      <c r="A8581" s="1" t="s">
        <v>11365</v>
      </c>
      <c r="B8581" s="1" t="s">
        <v>658</v>
      </c>
      <c r="C8581" s="48" t="str">
        <f t="shared" si="268"/>
        <v>קנ ירושלים</v>
      </c>
      <c r="D8581" s="1" t="s">
        <v>11379</v>
      </c>
      <c r="E8581" s="1"/>
      <c r="F8581" s="2">
        <v>8</v>
      </c>
      <c r="G8581" s="2">
        <f>INDEX(תוצאות_בחירות,MATCH(C8581,siot!$F$3:$F$1887,0),27)</f>
        <v>0</v>
      </c>
      <c r="H8581" s="2" t="b">
        <f t="shared" si="269"/>
        <v>0</v>
      </c>
      <c r="I8581" s="1" t="s">
        <v>2</v>
      </c>
      <c r="J8581" s="1" t="s">
        <v>11383</v>
      </c>
      <c r="K8581" s="1"/>
    </row>
    <row r="8582" spans="1:11" hidden="1">
      <c r="A8582" s="1" t="s">
        <v>11365</v>
      </c>
      <c r="B8582" s="1" t="s">
        <v>658</v>
      </c>
      <c r="C8582" s="48" t="str">
        <f t="shared" si="268"/>
        <v>קנ ירושלים</v>
      </c>
      <c r="D8582" s="1" t="s">
        <v>11379</v>
      </c>
      <c r="E8582" s="1"/>
      <c r="F8582" s="2">
        <v>9</v>
      </c>
      <c r="G8582" s="2">
        <f>INDEX(תוצאות_בחירות,MATCH(C8582,siot!$F$3:$F$1887,0),27)</f>
        <v>0</v>
      </c>
      <c r="H8582" s="2" t="b">
        <f t="shared" si="269"/>
        <v>0</v>
      </c>
      <c r="I8582" s="1" t="s">
        <v>2</v>
      </c>
      <c r="J8582" s="1" t="s">
        <v>11382</v>
      </c>
      <c r="K8582" s="1"/>
    </row>
    <row r="8583" spans="1:11" hidden="1">
      <c r="A8583" s="1" t="s">
        <v>11365</v>
      </c>
      <c r="B8583" s="1" t="s">
        <v>658</v>
      </c>
      <c r="C8583" s="48" t="str">
        <f t="shared" si="268"/>
        <v>קנ ירושלים</v>
      </c>
      <c r="D8583" s="1" t="s">
        <v>11379</v>
      </c>
      <c r="E8583" s="1"/>
      <c r="F8583" s="2">
        <v>10</v>
      </c>
      <c r="G8583" s="2">
        <f>INDEX(תוצאות_בחירות,MATCH(C8583,siot!$F$3:$F$1887,0),27)</f>
        <v>0</v>
      </c>
      <c r="H8583" s="2" t="b">
        <f t="shared" si="269"/>
        <v>0</v>
      </c>
      <c r="I8583" s="1" t="s">
        <v>2</v>
      </c>
      <c r="J8583" s="1" t="s">
        <v>11381</v>
      </c>
      <c r="K8583" s="1"/>
    </row>
    <row r="8584" spans="1:11" hidden="1">
      <c r="A8584" s="1" t="s">
        <v>11365</v>
      </c>
      <c r="B8584" s="1" t="s">
        <v>658</v>
      </c>
      <c r="C8584" s="48" t="str">
        <f t="shared" si="268"/>
        <v>קנ ירושלים</v>
      </c>
      <c r="D8584" s="1" t="s">
        <v>11379</v>
      </c>
      <c r="E8584" s="1"/>
      <c r="F8584" s="2">
        <v>11</v>
      </c>
      <c r="G8584" s="2">
        <f>INDEX(תוצאות_בחירות,MATCH(C8584,siot!$F$3:$F$1887,0),27)</f>
        <v>0</v>
      </c>
      <c r="H8584" s="2" t="b">
        <f t="shared" si="269"/>
        <v>0</v>
      </c>
      <c r="I8584" s="1" t="s">
        <v>2</v>
      </c>
      <c r="J8584" s="1" t="s">
        <v>11380</v>
      </c>
      <c r="K8584" s="1"/>
    </row>
    <row r="8585" spans="1:11" hidden="1">
      <c r="A8585" s="1" t="s">
        <v>11365</v>
      </c>
      <c r="B8585" s="1" t="s">
        <v>658</v>
      </c>
      <c r="C8585" s="48" t="str">
        <f t="shared" si="268"/>
        <v>קנ ירושלים</v>
      </c>
      <c r="D8585" s="1" t="s">
        <v>11379</v>
      </c>
      <c r="E8585" s="1"/>
      <c r="F8585" s="2">
        <v>12</v>
      </c>
      <c r="G8585" s="2">
        <f>INDEX(תוצאות_בחירות,MATCH(C8585,siot!$F$3:$F$1887,0),27)</f>
        <v>0</v>
      </c>
      <c r="H8585" s="2" t="b">
        <f t="shared" si="269"/>
        <v>0</v>
      </c>
      <c r="I8585" s="1" t="s">
        <v>2</v>
      </c>
      <c r="J8585" s="1" t="s">
        <v>11378</v>
      </c>
      <c r="K8585" s="1"/>
    </row>
    <row r="8586" spans="1:11" hidden="1">
      <c r="A8586" s="1" t="s">
        <v>11365</v>
      </c>
      <c r="B8586" s="1" t="s">
        <v>963</v>
      </c>
      <c r="C8586" s="48" t="str">
        <f t="shared" si="268"/>
        <v>שס ירושלים</v>
      </c>
      <c r="D8586" s="1" t="s">
        <v>962</v>
      </c>
      <c r="E8586" s="1" t="s">
        <v>3</v>
      </c>
      <c r="F8586" s="2" t="s">
        <v>19548</v>
      </c>
      <c r="G8586" s="2">
        <f>INDEX(תוצאות_בחירות,MATCH(C8586,siot!$F$3:$F$1887,0),27)</f>
        <v>5</v>
      </c>
      <c r="H8586" s="2" t="b">
        <f t="shared" si="269"/>
        <v>0</v>
      </c>
      <c r="I8586" s="1"/>
      <c r="J8586" s="1"/>
      <c r="K8586" s="1"/>
    </row>
    <row r="8587" spans="1:11">
      <c r="A8587" s="1" t="s">
        <v>11365</v>
      </c>
      <c r="B8587" s="1" t="s">
        <v>963</v>
      </c>
      <c r="C8587" s="48" t="str">
        <f t="shared" si="268"/>
        <v>שס ירושלים</v>
      </c>
      <c r="D8587" s="1" t="s">
        <v>962</v>
      </c>
      <c r="E8587" s="1"/>
      <c r="F8587" s="2">
        <v>1</v>
      </c>
      <c r="G8587" s="2">
        <f>INDEX(תוצאות_בחירות,MATCH(C8587,siot!$F$3:$F$1887,0),27)</f>
        <v>5</v>
      </c>
      <c r="H8587" s="2" t="b">
        <f t="shared" si="269"/>
        <v>1</v>
      </c>
      <c r="I8587" s="1" t="s">
        <v>2</v>
      </c>
      <c r="J8587" s="1" t="s">
        <v>11377</v>
      </c>
      <c r="K8587" s="1"/>
    </row>
    <row r="8588" spans="1:11">
      <c r="A8588" s="1" t="s">
        <v>11365</v>
      </c>
      <c r="B8588" s="1" t="s">
        <v>963</v>
      </c>
      <c r="C8588" s="48" t="str">
        <f t="shared" si="268"/>
        <v>שס ירושלים</v>
      </c>
      <c r="D8588" s="1" t="s">
        <v>962</v>
      </c>
      <c r="E8588" s="1"/>
      <c r="F8588" s="2">
        <v>2</v>
      </c>
      <c r="G8588" s="2">
        <f>INDEX(תוצאות_בחירות,MATCH(C8588,siot!$F$3:$F$1887,0),27)</f>
        <v>5</v>
      </c>
      <c r="H8588" s="2" t="b">
        <f t="shared" si="269"/>
        <v>1</v>
      </c>
      <c r="I8588" s="1" t="s">
        <v>2</v>
      </c>
      <c r="J8588" s="1" t="s">
        <v>11376</v>
      </c>
      <c r="K8588" s="1"/>
    </row>
    <row r="8589" spans="1:11">
      <c r="A8589" s="1" t="s">
        <v>11365</v>
      </c>
      <c r="B8589" s="1" t="s">
        <v>963</v>
      </c>
      <c r="C8589" s="48" t="str">
        <f t="shared" si="268"/>
        <v>שס ירושלים</v>
      </c>
      <c r="D8589" s="1" t="s">
        <v>962</v>
      </c>
      <c r="E8589" s="1"/>
      <c r="F8589" s="2">
        <v>3</v>
      </c>
      <c r="G8589" s="2">
        <f>INDEX(תוצאות_בחירות,MATCH(C8589,siot!$F$3:$F$1887,0),27)</f>
        <v>5</v>
      </c>
      <c r="H8589" s="2" t="b">
        <f t="shared" si="269"/>
        <v>1</v>
      </c>
      <c r="I8589" s="1" t="s">
        <v>2</v>
      </c>
      <c r="J8589" s="1" t="s">
        <v>11375</v>
      </c>
      <c r="K8589" s="1"/>
    </row>
    <row r="8590" spans="1:11">
      <c r="A8590" s="1" t="s">
        <v>11365</v>
      </c>
      <c r="B8590" s="1" t="s">
        <v>963</v>
      </c>
      <c r="C8590" s="48" t="str">
        <f t="shared" si="268"/>
        <v>שס ירושלים</v>
      </c>
      <c r="D8590" s="1" t="s">
        <v>962</v>
      </c>
      <c r="E8590" s="1"/>
      <c r="F8590" s="2">
        <v>4</v>
      </c>
      <c r="G8590" s="2">
        <f>INDEX(תוצאות_בחירות,MATCH(C8590,siot!$F$3:$F$1887,0),27)</f>
        <v>5</v>
      </c>
      <c r="H8590" s="2" t="b">
        <f t="shared" si="269"/>
        <v>1</v>
      </c>
      <c r="I8590" s="1" t="s">
        <v>2</v>
      </c>
      <c r="J8590" s="1" t="s">
        <v>11374</v>
      </c>
      <c r="K8590" s="1"/>
    </row>
    <row r="8591" spans="1:11">
      <c r="A8591" s="1" t="s">
        <v>11365</v>
      </c>
      <c r="B8591" s="1" t="s">
        <v>963</v>
      </c>
      <c r="C8591" s="48" t="str">
        <f t="shared" si="268"/>
        <v>שס ירושלים</v>
      </c>
      <c r="D8591" s="1" t="s">
        <v>962</v>
      </c>
      <c r="E8591" s="1"/>
      <c r="F8591" s="2">
        <v>5</v>
      </c>
      <c r="G8591" s="2">
        <f>INDEX(תוצאות_בחירות,MATCH(C8591,siot!$F$3:$F$1887,0),27)</f>
        <v>5</v>
      </c>
      <c r="H8591" s="2" t="b">
        <f t="shared" si="269"/>
        <v>1</v>
      </c>
      <c r="I8591" s="1" t="s">
        <v>2</v>
      </c>
      <c r="J8591" s="1" t="s">
        <v>11373</v>
      </c>
      <c r="K8591" s="1"/>
    </row>
    <row r="8592" spans="1:11" hidden="1">
      <c r="A8592" s="1" t="s">
        <v>11365</v>
      </c>
      <c r="B8592" s="1" t="s">
        <v>963</v>
      </c>
      <c r="C8592" s="48" t="str">
        <f t="shared" si="268"/>
        <v>שס ירושלים</v>
      </c>
      <c r="D8592" s="1" t="s">
        <v>962</v>
      </c>
      <c r="E8592" s="1"/>
      <c r="F8592" s="2">
        <v>6</v>
      </c>
      <c r="G8592" s="2">
        <f>INDEX(תוצאות_בחירות,MATCH(C8592,siot!$F$3:$F$1887,0),27)</f>
        <v>5</v>
      </c>
      <c r="H8592" s="2" t="b">
        <f t="shared" si="269"/>
        <v>0</v>
      </c>
      <c r="I8592" s="1" t="s">
        <v>2</v>
      </c>
      <c r="J8592" s="1" t="s">
        <v>11372</v>
      </c>
      <c r="K8592" s="1"/>
    </row>
    <row r="8593" spans="1:11" hidden="1">
      <c r="A8593" s="1" t="s">
        <v>11365</v>
      </c>
      <c r="B8593" s="1" t="s">
        <v>963</v>
      </c>
      <c r="C8593" s="48" t="str">
        <f t="shared" si="268"/>
        <v>שס ירושלים</v>
      </c>
      <c r="D8593" s="1" t="s">
        <v>962</v>
      </c>
      <c r="E8593" s="1"/>
      <c r="F8593" s="2">
        <v>7</v>
      </c>
      <c r="G8593" s="2">
        <f>INDEX(תוצאות_בחירות,MATCH(C8593,siot!$F$3:$F$1887,0),27)</f>
        <v>5</v>
      </c>
      <c r="H8593" s="2" t="b">
        <f t="shared" si="269"/>
        <v>0</v>
      </c>
      <c r="I8593" s="1" t="s">
        <v>2</v>
      </c>
      <c r="J8593" s="1" t="s">
        <v>11371</v>
      </c>
      <c r="K8593" s="1"/>
    </row>
    <row r="8594" spans="1:11" hidden="1">
      <c r="A8594" s="1" t="s">
        <v>11365</v>
      </c>
      <c r="B8594" s="1" t="s">
        <v>963</v>
      </c>
      <c r="C8594" s="48" t="str">
        <f t="shared" si="268"/>
        <v>שס ירושלים</v>
      </c>
      <c r="D8594" s="1" t="s">
        <v>962</v>
      </c>
      <c r="E8594" s="1"/>
      <c r="F8594" s="2">
        <v>8</v>
      </c>
      <c r="G8594" s="2">
        <f>INDEX(תוצאות_בחירות,MATCH(C8594,siot!$F$3:$F$1887,0),27)</f>
        <v>5</v>
      </c>
      <c r="H8594" s="2" t="b">
        <f t="shared" si="269"/>
        <v>0</v>
      </c>
      <c r="I8594" s="1" t="s">
        <v>2</v>
      </c>
      <c r="J8594" s="1" t="s">
        <v>11370</v>
      </c>
      <c r="K8594" s="1"/>
    </row>
    <row r="8595" spans="1:11" hidden="1">
      <c r="A8595" s="1" t="s">
        <v>11365</v>
      </c>
      <c r="B8595" s="1" t="s">
        <v>963</v>
      </c>
      <c r="C8595" s="48" t="str">
        <f t="shared" si="268"/>
        <v>שס ירושלים</v>
      </c>
      <c r="D8595" s="1" t="s">
        <v>962</v>
      </c>
      <c r="E8595" s="1"/>
      <c r="F8595" s="2">
        <v>9</v>
      </c>
      <c r="G8595" s="2">
        <f>INDEX(תוצאות_בחירות,MATCH(C8595,siot!$F$3:$F$1887,0),27)</f>
        <v>5</v>
      </c>
      <c r="H8595" s="2" t="b">
        <f t="shared" si="269"/>
        <v>0</v>
      </c>
      <c r="I8595" s="1" t="s">
        <v>2</v>
      </c>
      <c r="J8595" s="1" t="s">
        <v>11369</v>
      </c>
      <c r="K8595" s="1"/>
    </row>
    <row r="8596" spans="1:11" hidden="1">
      <c r="A8596" s="1" t="s">
        <v>11365</v>
      </c>
      <c r="B8596" s="1" t="s">
        <v>963</v>
      </c>
      <c r="C8596" s="48" t="str">
        <f t="shared" si="268"/>
        <v>שס ירושלים</v>
      </c>
      <c r="D8596" s="1" t="s">
        <v>962</v>
      </c>
      <c r="E8596" s="1"/>
      <c r="F8596" s="2">
        <v>10</v>
      </c>
      <c r="G8596" s="2">
        <f>INDEX(תוצאות_בחירות,MATCH(C8596,siot!$F$3:$F$1887,0),27)</f>
        <v>5</v>
      </c>
      <c r="H8596" s="2" t="b">
        <f t="shared" si="269"/>
        <v>0</v>
      </c>
      <c r="I8596" s="1" t="s">
        <v>2</v>
      </c>
      <c r="J8596" s="1" t="s">
        <v>11368</v>
      </c>
      <c r="K8596" s="1"/>
    </row>
    <row r="8597" spans="1:11" hidden="1">
      <c r="A8597" s="1" t="s">
        <v>11365</v>
      </c>
      <c r="B8597" s="1" t="s">
        <v>963</v>
      </c>
      <c r="C8597" s="48" t="str">
        <f t="shared" si="268"/>
        <v>שס ירושלים</v>
      </c>
      <c r="D8597" s="1" t="s">
        <v>962</v>
      </c>
      <c r="E8597" s="1"/>
      <c r="F8597" s="2">
        <v>11</v>
      </c>
      <c r="G8597" s="2">
        <f>INDEX(תוצאות_בחירות,MATCH(C8597,siot!$F$3:$F$1887,0),27)</f>
        <v>5</v>
      </c>
      <c r="H8597" s="2" t="b">
        <f t="shared" si="269"/>
        <v>0</v>
      </c>
      <c r="I8597" s="1" t="s">
        <v>2</v>
      </c>
      <c r="J8597" s="1" t="s">
        <v>11367</v>
      </c>
      <c r="K8597" s="1"/>
    </row>
    <row r="8598" spans="1:11" hidden="1">
      <c r="A8598" s="1" t="s">
        <v>11365</v>
      </c>
      <c r="B8598" s="1" t="s">
        <v>963</v>
      </c>
      <c r="C8598" s="48" t="str">
        <f t="shared" si="268"/>
        <v>שס ירושלים</v>
      </c>
      <c r="D8598" s="1" t="s">
        <v>962</v>
      </c>
      <c r="E8598" s="1"/>
      <c r="F8598" s="2">
        <v>12</v>
      </c>
      <c r="G8598" s="2">
        <f>INDEX(תוצאות_בחירות,MATCH(C8598,siot!$F$3:$F$1887,0),27)</f>
        <v>5</v>
      </c>
      <c r="H8598" s="2" t="b">
        <f t="shared" si="269"/>
        <v>0</v>
      </c>
      <c r="I8598" s="1" t="s">
        <v>2</v>
      </c>
      <c r="J8598" s="1" t="s">
        <v>11366</v>
      </c>
      <c r="K8598" s="1"/>
    </row>
    <row r="8599" spans="1:11" hidden="1">
      <c r="A8599" s="1" t="s">
        <v>11365</v>
      </c>
      <c r="B8599" s="1" t="s">
        <v>963</v>
      </c>
      <c r="C8599" s="48" t="str">
        <f t="shared" si="268"/>
        <v>שס ירושלים</v>
      </c>
      <c r="D8599" s="1" t="s">
        <v>962</v>
      </c>
      <c r="E8599" s="1"/>
      <c r="F8599" s="2">
        <v>13</v>
      </c>
      <c r="G8599" s="2">
        <f>INDEX(תוצאות_בחירות,MATCH(C8599,siot!$F$3:$F$1887,0),27)</f>
        <v>5</v>
      </c>
      <c r="H8599" s="2" t="b">
        <f t="shared" si="269"/>
        <v>0</v>
      </c>
      <c r="I8599" s="1" t="s">
        <v>2</v>
      </c>
      <c r="J8599" s="1" t="s">
        <v>11364</v>
      </c>
      <c r="K8599" s="1"/>
    </row>
    <row r="8600" spans="1:11" hidden="1">
      <c r="A8600" s="1" t="s">
        <v>11275</v>
      </c>
      <c r="B8600" s="1" t="s">
        <v>3378</v>
      </c>
      <c r="C8600" s="48" t="str">
        <f t="shared" si="268"/>
        <v>אב ירכא</v>
      </c>
      <c r="D8600" s="1" t="s">
        <v>11358</v>
      </c>
      <c r="E8600" s="1" t="s">
        <v>18</v>
      </c>
      <c r="F8600" s="2" t="s">
        <v>19548</v>
      </c>
      <c r="G8600" s="2">
        <f>INDEX(תוצאות_בחירות,MATCH(C8600,siot!$F$3:$F$1887,0),27)</f>
        <v>0</v>
      </c>
      <c r="H8600" s="2" t="b">
        <f t="shared" si="269"/>
        <v>0</v>
      </c>
      <c r="I8600" s="1"/>
      <c r="J8600" s="1"/>
      <c r="K8600" s="1"/>
    </row>
    <row r="8601" spans="1:11" hidden="1">
      <c r="A8601" s="1" t="s">
        <v>11275</v>
      </c>
      <c r="B8601" s="1" t="s">
        <v>3378</v>
      </c>
      <c r="C8601" s="48" t="str">
        <f t="shared" si="268"/>
        <v>אב ירכא</v>
      </c>
      <c r="D8601" s="1" t="s">
        <v>11358</v>
      </c>
      <c r="E8601" s="1" t="s">
        <v>17</v>
      </c>
      <c r="F8601" s="2">
        <v>1</v>
      </c>
      <c r="G8601" s="2">
        <f>INDEX(תוצאות_בחירות,MATCH(C8601,siot!$F$3:$F$1887,0),27)</f>
        <v>0</v>
      </c>
      <c r="H8601" s="2" t="b">
        <f t="shared" si="269"/>
        <v>0</v>
      </c>
      <c r="I8601" s="1" t="s">
        <v>2</v>
      </c>
      <c r="J8601" s="1" t="s">
        <v>11363</v>
      </c>
      <c r="K8601" s="1"/>
    </row>
    <row r="8602" spans="1:11" hidden="1">
      <c r="A8602" s="1" t="s">
        <v>11275</v>
      </c>
      <c r="B8602" s="1" t="s">
        <v>3378</v>
      </c>
      <c r="C8602" s="48" t="str">
        <f t="shared" si="268"/>
        <v>אב ירכא</v>
      </c>
      <c r="D8602" s="1" t="s">
        <v>11358</v>
      </c>
      <c r="E8602" s="1"/>
      <c r="F8602" s="2">
        <v>2</v>
      </c>
      <c r="G8602" s="2">
        <f>INDEX(תוצאות_בחירות,MATCH(C8602,siot!$F$3:$F$1887,0),27)</f>
        <v>0</v>
      </c>
      <c r="H8602" s="2" t="b">
        <f t="shared" si="269"/>
        <v>0</v>
      </c>
      <c r="I8602" s="1" t="s">
        <v>2</v>
      </c>
      <c r="J8602" s="1" t="s">
        <v>11362</v>
      </c>
      <c r="K8602" s="1"/>
    </row>
    <row r="8603" spans="1:11" hidden="1">
      <c r="A8603" s="1" t="s">
        <v>11275</v>
      </c>
      <c r="B8603" s="1" t="s">
        <v>3378</v>
      </c>
      <c r="C8603" s="48" t="str">
        <f t="shared" si="268"/>
        <v>אב ירכא</v>
      </c>
      <c r="D8603" s="1" t="s">
        <v>11358</v>
      </c>
      <c r="E8603" s="1"/>
      <c r="F8603" s="2">
        <v>3</v>
      </c>
      <c r="G8603" s="2">
        <f>INDEX(תוצאות_בחירות,MATCH(C8603,siot!$F$3:$F$1887,0),27)</f>
        <v>0</v>
      </c>
      <c r="H8603" s="2" t="b">
        <f t="shared" si="269"/>
        <v>0</v>
      </c>
      <c r="I8603" s="1" t="s">
        <v>2</v>
      </c>
      <c r="J8603" s="1" t="s">
        <v>11361</v>
      </c>
      <c r="K8603" s="1"/>
    </row>
    <row r="8604" spans="1:11" hidden="1">
      <c r="A8604" s="1" t="s">
        <v>11275</v>
      </c>
      <c r="B8604" s="1" t="s">
        <v>3378</v>
      </c>
      <c r="C8604" s="48" t="str">
        <f t="shared" si="268"/>
        <v>אב ירכא</v>
      </c>
      <c r="D8604" s="1" t="s">
        <v>11358</v>
      </c>
      <c r="E8604" s="1"/>
      <c r="F8604" s="2">
        <v>4</v>
      </c>
      <c r="G8604" s="2">
        <f>INDEX(תוצאות_בחירות,MATCH(C8604,siot!$F$3:$F$1887,0),27)</f>
        <v>0</v>
      </c>
      <c r="H8604" s="2" t="b">
        <f t="shared" si="269"/>
        <v>0</v>
      </c>
      <c r="I8604" s="1" t="s">
        <v>2</v>
      </c>
      <c r="J8604" s="1" t="s">
        <v>11360</v>
      </c>
      <c r="K8604" s="1"/>
    </row>
    <row r="8605" spans="1:11" hidden="1">
      <c r="A8605" s="1" t="s">
        <v>11275</v>
      </c>
      <c r="B8605" s="1" t="s">
        <v>3378</v>
      </c>
      <c r="C8605" s="48" t="str">
        <f t="shared" si="268"/>
        <v>אב ירכא</v>
      </c>
      <c r="D8605" s="1" t="s">
        <v>11358</v>
      </c>
      <c r="E8605" s="1"/>
      <c r="F8605" s="2">
        <v>5</v>
      </c>
      <c r="G8605" s="2">
        <f>INDEX(תוצאות_בחירות,MATCH(C8605,siot!$F$3:$F$1887,0),27)</f>
        <v>0</v>
      </c>
      <c r="H8605" s="2" t="b">
        <f t="shared" si="269"/>
        <v>0</v>
      </c>
      <c r="I8605" s="1" t="s">
        <v>2</v>
      </c>
      <c r="J8605" s="1" t="s">
        <v>11359</v>
      </c>
      <c r="K8605" s="1"/>
    </row>
    <row r="8606" spans="1:11" hidden="1">
      <c r="A8606" s="1" t="s">
        <v>11275</v>
      </c>
      <c r="B8606" s="1" t="s">
        <v>3378</v>
      </c>
      <c r="C8606" s="48" t="str">
        <f t="shared" si="268"/>
        <v>אב ירכא</v>
      </c>
      <c r="D8606" s="1" t="s">
        <v>11358</v>
      </c>
      <c r="E8606" s="1"/>
      <c r="F8606" s="2">
        <v>6</v>
      </c>
      <c r="G8606" s="2">
        <f>INDEX(תוצאות_בחירות,MATCH(C8606,siot!$F$3:$F$1887,0),27)</f>
        <v>0</v>
      </c>
      <c r="H8606" s="2" t="b">
        <f t="shared" si="269"/>
        <v>0</v>
      </c>
      <c r="I8606" s="1" t="s">
        <v>2</v>
      </c>
      <c r="J8606" s="1" t="s">
        <v>7653</v>
      </c>
      <c r="K8606" s="1"/>
    </row>
    <row r="8607" spans="1:11" hidden="1">
      <c r="A8607" s="1" t="s">
        <v>11275</v>
      </c>
      <c r="B8607" s="1" t="s">
        <v>11345</v>
      </c>
      <c r="C8607" s="48" t="str">
        <f t="shared" si="268"/>
        <v>יב ירכא</v>
      </c>
      <c r="D8607" s="1" t="s">
        <v>11344</v>
      </c>
      <c r="E8607" s="1" t="s">
        <v>3</v>
      </c>
      <c r="F8607" s="2" t="s">
        <v>19548</v>
      </c>
      <c r="G8607" s="2">
        <f>INDEX(תוצאות_בחירות,MATCH(C8607,siot!$F$3:$F$1887,0),27)</f>
        <v>1</v>
      </c>
      <c r="H8607" s="2" t="b">
        <f t="shared" si="269"/>
        <v>0</v>
      </c>
      <c r="I8607" s="1"/>
      <c r="J8607" s="1"/>
      <c r="K8607" s="1"/>
    </row>
    <row r="8608" spans="1:11">
      <c r="A8608" s="1" t="s">
        <v>11275</v>
      </c>
      <c r="B8608" s="1" t="s">
        <v>11345</v>
      </c>
      <c r="C8608" s="48" t="str">
        <f t="shared" si="268"/>
        <v>יב ירכא</v>
      </c>
      <c r="D8608" s="1" t="s">
        <v>11344</v>
      </c>
      <c r="E8608" s="1"/>
      <c r="F8608" s="2">
        <v>1</v>
      </c>
      <c r="G8608" s="2">
        <f>INDEX(תוצאות_בחירות,MATCH(C8608,siot!$F$3:$F$1887,0),27)</f>
        <v>1</v>
      </c>
      <c r="H8608" s="2" t="b">
        <f t="shared" si="269"/>
        <v>1</v>
      </c>
      <c r="I8608" s="1" t="s">
        <v>2</v>
      </c>
      <c r="J8608" s="1" t="s">
        <v>11357</v>
      </c>
      <c r="K8608" s="1"/>
    </row>
    <row r="8609" spans="1:11" hidden="1">
      <c r="A8609" s="1" t="s">
        <v>11275</v>
      </c>
      <c r="B8609" s="1" t="s">
        <v>11345</v>
      </c>
      <c r="C8609" s="48" t="str">
        <f t="shared" si="268"/>
        <v>יב ירכא</v>
      </c>
      <c r="D8609" s="1" t="s">
        <v>11344</v>
      </c>
      <c r="E8609" s="1"/>
      <c r="F8609" s="2">
        <v>2</v>
      </c>
      <c r="G8609" s="2">
        <f>INDEX(תוצאות_בחירות,MATCH(C8609,siot!$F$3:$F$1887,0),27)</f>
        <v>1</v>
      </c>
      <c r="H8609" s="2" t="b">
        <f t="shared" si="269"/>
        <v>0</v>
      </c>
      <c r="I8609" s="1" t="s">
        <v>2</v>
      </c>
      <c r="J8609" s="1" t="s">
        <v>11356</v>
      </c>
      <c r="K8609" s="1"/>
    </row>
    <row r="8610" spans="1:11" hidden="1">
      <c r="A8610" s="1" t="s">
        <v>11275</v>
      </c>
      <c r="B8610" s="1" t="s">
        <v>11345</v>
      </c>
      <c r="C8610" s="48" t="str">
        <f t="shared" si="268"/>
        <v>יב ירכא</v>
      </c>
      <c r="D8610" s="1" t="s">
        <v>11344</v>
      </c>
      <c r="E8610" s="1"/>
      <c r="F8610" s="2">
        <v>3</v>
      </c>
      <c r="G8610" s="2">
        <f>INDEX(תוצאות_בחירות,MATCH(C8610,siot!$F$3:$F$1887,0),27)</f>
        <v>1</v>
      </c>
      <c r="H8610" s="2" t="b">
        <f t="shared" si="269"/>
        <v>0</v>
      </c>
      <c r="I8610" s="1" t="s">
        <v>2</v>
      </c>
      <c r="J8610" s="1" t="s">
        <v>11355</v>
      </c>
      <c r="K8610" s="1"/>
    </row>
    <row r="8611" spans="1:11" hidden="1">
      <c r="A8611" s="1" t="s">
        <v>11275</v>
      </c>
      <c r="B8611" s="1" t="s">
        <v>11345</v>
      </c>
      <c r="C8611" s="48" t="str">
        <f t="shared" si="268"/>
        <v>יב ירכא</v>
      </c>
      <c r="D8611" s="1" t="s">
        <v>11344</v>
      </c>
      <c r="E8611" s="1"/>
      <c r="F8611" s="2">
        <v>4</v>
      </c>
      <c r="G8611" s="2">
        <f>INDEX(תוצאות_בחירות,MATCH(C8611,siot!$F$3:$F$1887,0),27)</f>
        <v>1</v>
      </c>
      <c r="H8611" s="2" t="b">
        <f t="shared" si="269"/>
        <v>0</v>
      </c>
      <c r="I8611" s="1" t="s">
        <v>2</v>
      </c>
      <c r="J8611" s="1" t="s">
        <v>11354</v>
      </c>
      <c r="K8611" s="1"/>
    </row>
    <row r="8612" spans="1:11" hidden="1">
      <c r="A8612" s="1" t="s">
        <v>11275</v>
      </c>
      <c r="B8612" s="1" t="s">
        <v>11345</v>
      </c>
      <c r="C8612" s="48" t="str">
        <f t="shared" si="268"/>
        <v>יב ירכא</v>
      </c>
      <c r="D8612" s="1" t="s">
        <v>11344</v>
      </c>
      <c r="E8612" s="1"/>
      <c r="F8612" s="2">
        <v>5</v>
      </c>
      <c r="G8612" s="2">
        <f>INDEX(תוצאות_בחירות,MATCH(C8612,siot!$F$3:$F$1887,0),27)</f>
        <v>1</v>
      </c>
      <c r="H8612" s="2" t="b">
        <f t="shared" si="269"/>
        <v>0</v>
      </c>
      <c r="I8612" s="1" t="s">
        <v>2</v>
      </c>
      <c r="J8612" s="1" t="s">
        <v>11353</v>
      </c>
      <c r="K8612" s="1"/>
    </row>
    <row r="8613" spans="1:11" hidden="1">
      <c r="A8613" s="1" t="s">
        <v>11275</v>
      </c>
      <c r="B8613" s="1" t="s">
        <v>11345</v>
      </c>
      <c r="C8613" s="48" t="str">
        <f t="shared" si="268"/>
        <v>יב ירכא</v>
      </c>
      <c r="D8613" s="1" t="s">
        <v>11344</v>
      </c>
      <c r="E8613" s="1"/>
      <c r="F8613" s="2">
        <v>6</v>
      </c>
      <c r="G8613" s="2">
        <f>INDEX(תוצאות_בחירות,MATCH(C8613,siot!$F$3:$F$1887,0),27)</f>
        <v>1</v>
      </c>
      <c r="H8613" s="2" t="b">
        <f t="shared" si="269"/>
        <v>0</v>
      </c>
      <c r="I8613" s="1" t="s">
        <v>2</v>
      </c>
      <c r="J8613" s="1" t="s">
        <v>11352</v>
      </c>
      <c r="K8613" s="1"/>
    </row>
    <row r="8614" spans="1:11" hidden="1">
      <c r="A8614" s="1" t="s">
        <v>11275</v>
      </c>
      <c r="B8614" s="1" t="s">
        <v>11345</v>
      </c>
      <c r="C8614" s="48" t="str">
        <f t="shared" si="268"/>
        <v>יב ירכא</v>
      </c>
      <c r="D8614" s="1" t="s">
        <v>11344</v>
      </c>
      <c r="E8614" s="1"/>
      <c r="F8614" s="2">
        <v>7</v>
      </c>
      <c r="G8614" s="2">
        <f>INDEX(תוצאות_בחירות,MATCH(C8614,siot!$F$3:$F$1887,0),27)</f>
        <v>1</v>
      </c>
      <c r="H8614" s="2" t="b">
        <f t="shared" si="269"/>
        <v>0</v>
      </c>
      <c r="I8614" s="1" t="s">
        <v>2</v>
      </c>
      <c r="J8614" s="1" t="s">
        <v>11351</v>
      </c>
      <c r="K8614" s="1"/>
    </row>
    <row r="8615" spans="1:11" hidden="1">
      <c r="A8615" s="1" t="s">
        <v>11275</v>
      </c>
      <c r="B8615" s="1" t="s">
        <v>11345</v>
      </c>
      <c r="C8615" s="48" t="str">
        <f t="shared" si="268"/>
        <v>יב ירכא</v>
      </c>
      <c r="D8615" s="1" t="s">
        <v>11344</v>
      </c>
      <c r="E8615" s="1"/>
      <c r="F8615" s="2">
        <v>8</v>
      </c>
      <c r="G8615" s="2">
        <f>INDEX(תוצאות_בחירות,MATCH(C8615,siot!$F$3:$F$1887,0),27)</f>
        <v>1</v>
      </c>
      <c r="H8615" s="2" t="b">
        <f t="shared" si="269"/>
        <v>0</v>
      </c>
      <c r="I8615" s="1" t="s">
        <v>2</v>
      </c>
      <c r="J8615" s="1" t="s">
        <v>11350</v>
      </c>
      <c r="K8615" s="1"/>
    </row>
    <row r="8616" spans="1:11" hidden="1">
      <c r="A8616" s="1" t="s">
        <v>11275</v>
      </c>
      <c r="B8616" s="1" t="s">
        <v>11345</v>
      </c>
      <c r="C8616" s="48" t="str">
        <f t="shared" si="268"/>
        <v>יב ירכא</v>
      </c>
      <c r="D8616" s="1" t="s">
        <v>11344</v>
      </c>
      <c r="E8616" s="1"/>
      <c r="F8616" s="2">
        <v>9</v>
      </c>
      <c r="G8616" s="2">
        <f>INDEX(תוצאות_בחירות,MATCH(C8616,siot!$F$3:$F$1887,0),27)</f>
        <v>1</v>
      </c>
      <c r="H8616" s="2" t="b">
        <f t="shared" si="269"/>
        <v>0</v>
      </c>
      <c r="I8616" s="1" t="s">
        <v>2</v>
      </c>
      <c r="J8616" s="1" t="s">
        <v>11349</v>
      </c>
      <c r="K8616" s="1"/>
    </row>
    <row r="8617" spans="1:11" hidden="1">
      <c r="A8617" s="1" t="s">
        <v>11275</v>
      </c>
      <c r="B8617" s="1" t="s">
        <v>11345</v>
      </c>
      <c r="C8617" s="48" t="str">
        <f t="shared" si="268"/>
        <v>יב ירכא</v>
      </c>
      <c r="D8617" s="1" t="s">
        <v>11344</v>
      </c>
      <c r="E8617" s="1"/>
      <c r="F8617" s="2">
        <v>10</v>
      </c>
      <c r="G8617" s="2">
        <f>INDEX(תוצאות_בחירות,MATCH(C8617,siot!$F$3:$F$1887,0),27)</f>
        <v>1</v>
      </c>
      <c r="H8617" s="2" t="b">
        <f t="shared" si="269"/>
        <v>0</v>
      </c>
      <c r="I8617" s="1" t="s">
        <v>2</v>
      </c>
      <c r="J8617" s="1" t="s">
        <v>11348</v>
      </c>
      <c r="K8617" s="1"/>
    </row>
    <row r="8618" spans="1:11" hidden="1">
      <c r="A8618" s="1" t="s">
        <v>11275</v>
      </c>
      <c r="B8618" s="1" t="s">
        <v>11345</v>
      </c>
      <c r="C8618" s="48" t="str">
        <f t="shared" si="268"/>
        <v>יב ירכא</v>
      </c>
      <c r="D8618" s="1" t="s">
        <v>11344</v>
      </c>
      <c r="E8618" s="1"/>
      <c r="F8618" s="2">
        <v>11</v>
      </c>
      <c r="G8618" s="2">
        <f>INDEX(תוצאות_בחירות,MATCH(C8618,siot!$F$3:$F$1887,0),27)</f>
        <v>1</v>
      </c>
      <c r="H8618" s="2" t="b">
        <f t="shared" si="269"/>
        <v>0</v>
      </c>
      <c r="I8618" s="1" t="s">
        <v>2</v>
      </c>
      <c r="J8618" s="1" t="s">
        <v>11347</v>
      </c>
      <c r="K8618" s="1"/>
    </row>
    <row r="8619" spans="1:11" hidden="1">
      <c r="A8619" s="1" t="s">
        <v>11275</v>
      </c>
      <c r="B8619" s="1" t="s">
        <v>11345</v>
      </c>
      <c r="C8619" s="48" t="str">
        <f t="shared" si="268"/>
        <v>יב ירכא</v>
      </c>
      <c r="D8619" s="1" t="s">
        <v>11344</v>
      </c>
      <c r="E8619" s="1"/>
      <c r="F8619" s="2">
        <v>12</v>
      </c>
      <c r="G8619" s="2">
        <f>INDEX(תוצאות_בחירות,MATCH(C8619,siot!$F$3:$F$1887,0),27)</f>
        <v>1</v>
      </c>
      <c r="H8619" s="2" t="b">
        <f t="shared" si="269"/>
        <v>0</v>
      </c>
      <c r="I8619" s="1" t="s">
        <v>2</v>
      </c>
      <c r="J8619" s="1" t="s">
        <v>11346</v>
      </c>
      <c r="K8619" s="1"/>
    </row>
    <row r="8620" spans="1:11" hidden="1">
      <c r="A8620" s="1" t="s">
        <v>11275</v>
      </c>
      <c r="B8620" s="1" t="s">
        <v>11345</v>
      </c>
      <c r="C8620" s="48" t="str">
        <f t="shared" si="268"/>
        <v>יב ירכא</v>
      </c>
      <c r="D8620" s="1" t="s">
        <v>11344</v>
      </c>
      <c r="E8620" s="1"/>
      <c r="F8620" s="2">
        <v>13</v>
      </c>
      <c r="G8620" s="2">
        <f>INDEX(תוצאות_בחירות,MATCH(C8620,siot!$F$3:$F$1887,0),27)</f>
        <v>1</v>
      </c>
      <c r="H8620" s="2" t="b">
        <f t="shared" si="269"/>
        <v>0</v>
      </c>
      <c r="I8620" s="1" t="s">
        <v>2</v>
      </c>
      <c r="J8620" s="1" t="s">
        <v>11343</v>
      </c>
      <c r="K8620" s="1"/>
    </row>
    <row r="8621" spans="1:11" hidden="1">
      <c r="A8621" s="1" t="s">
        <v>11275</v>
      </c>
      <c r="B8621" s="1" t="s">
        <v>1933</v>
      </c>
      <c r="C8621" s="48" t="str">
        <f t="shared" si="268"/>
        <v>יז ירכא</v>
      </c>
      <c r="D8621" s="1" t="s">
        <v>11325</v>
      </c>
      <c r="E8621" s="1" t="s">
        <v>3</v>
      </c>
      <c r="F8621" s="2" t="s">
        <v>19548</v>
      </c>
      <c r="G8621" s="2">
        <f>INDEX(תוצאות_בחירות,MATCH(C8621,siot!$F$3:$F$1887,0),27)</f>
        <v>4</v>
      </c>
      <c r="H8621" s="2" t="b">
        <f t="shared" si="269"/>
        <v>0</v>
      </c>
      <c r="I8621" s="1"/>
      <c r="J8621" s="1"/>
      <c r="K8621" s="1"/>
    </row>
    <row r="8622" spans="1:11">
      <c r="A8622" s="1" t="s">
        <v>11275</v>
      </c>
      <c r="B8622" s="1" t="s">
        <v>1933</v>
      </c>
      <c r="C8622" s="48" t="str">
        <f t="shared" si="268"/>
        <v>יז ירכא</v>
      </c>
      <c r="D8622" s="1" t="s">
        <v>11325</v>
      </c>
      <c r="E8622" s="1"/>
      <c r="F8622" s="2">
        <v>1</v>
      </c>
      <c r="G8622" s="2">
        <f>INDEX(תוצאות_בחירות,MATCH(C8622,siot!$F$3:$F$1887,0),27)</f>
        <v>4</v>
      </c>
      <c r="H8622" s="2" t="b">
        <f t="shared" si="269"/>
        <v>1</v>
      </c>
      <c r="I8622" s="1" t="s">
        <v>2</v>
      </c>
      <c r="J8622" s="1" t="s">
        <v>11342</v>
      </c>
      <c r="K8622" s="1"/>
    </row>
    <row r="8623" spans="1:11">
      <c r="A8623" s="1" t="s">
        <v>11275</v>
      </c>
      <c r="B8623" s="1" t="s">
        <v>1933</v>
      </c>
      <c r="C8623" s="48" t="str">
        <f t="shared" si="268"/>
        <v>יז ירכא</v>
      </c>
      <c r="D8623" s="1" t="s">
        <v>11325</v>
      </c>
      <c r="E8623" s="1"/>
      <c r="F8623" s="2">
        <v>2</v>
      </c>
      <c r="G8623" s="2">
        <f>INDEX(תוצאות_בחירות,MATCH(C8623,siot!$F$3:$F$1887,0),27)</f>
        <v>4</v>
      </c>
      <c r="H8623" s="2" t="b">
        <f t="shared" si="269"/>
        <v>1</v>
      </c>
      <c r="I8623" s="1" t="s">
        <v>2</v>
      </c>
      <c r="J8623" s="1" t="s">
        <v>11341</v>
      </c>
      <c r="K8623" s="1"/>
    </row>
    <row r="8624" spans="1:11">
      <c r="A8624" s="1" t="s">
        <v>11275</v>
      </c>
      <c r="B8624" s="1" t="s">
        <v>1933</v>
      </c>
      <c r="C8624" s="48" t="str">
        <f t="shared" si="268"/>
        <v>יז ירכא</v>
      </c>
      <c r="D8624" s="1" t="s">
        <v>11325</v>
      </c>
      <c r="E8624" s="1"/>
      <c r="F8624" s="2">
        <v>3</v>
      </c>
      <c r="G8624" s="2">
        <f>INDEX(תוצאות_בחירות,MATCH(C8624,siot!$F$3:$F$1887,0),27)</f>
        <v>4</v>
      </c>
      <c r="H8624" s="2" t="b">
        <f t="shared" si="269"/>
        <v>1</v>
      </c>
      <c r="I8624" s="1" t="s">
        <v>2</v>
      </c>
      <c r="J8624" s="1" t="s">
        <v>11340</v>
      </c>
      <c r="K8624" s="1"/>
    </row>
    <row r="8625" spans="1:11">
      <c r="A8625" s="1" t="s">
        <v>11275</v>
      </c>
      <c r="B8625" s="1" t="s">
        <v>1933</v>
      </c>
      <c r="C8625" s="48" t="str">
        <f t="shared" si="268"/>
        <v>יז ירכא</v>
      </c>
      <c r="D8625" s="1" t="s">
        <v>11325</v>
      </c>
      <c r="E8625" s="1"/>
      <c r="F8625" s="2">
        <v>4</v>
      </c>
      <c r="G8625" s="2">
        <f>INDEX(תוצאות_בחירות,MATCH(C8625,siot!$F$3:$F$1887,0),27)</f>
        <v>4</v>
      </c>
      <c r="H8625" s="2" t="b">
        <f t="shared" si="269"/>
        <v>1</v>
      </c>
      <c r="I8625" s="1" t="s">
        <v>2</v>
      </c>
      <c r="J8625" s="1" t="s">
        <v>11339</v>
      </c>
      <c r="K8625" s="1"/>
    </row>
    <row r="8626" spans="1:11" hidden="1">
      <c r="A8626" s="1" t="s">
        <v>11275</v>
      </c>
      <c r="B8626" s="1" t="s">
        <v>1933</v>
      </c>
      <c r="C8626" s="48" t="str">
        <f t="shared" si="268"/>
        <v>יז ירכא</v>
      </c>
      <c r="D8626" s="1" t="s">
        <v>11325</v>
      </c>
      <c r="E8626" s="1"/>
      <c r="F8626" s="2">
        <v>5</v>
      </c>
      <c r="G8626" s="2">
        <f>INDEX(תוצאות_בחירות,MATCH(C8626,siot!$F$3:$F$1887,0),27)</f>
        <v>4</v>
      </c>
      <c r="H8626" s="2" t="b">
        <f t="shared" si="269"/>
        <v>0</v>
      </c>
      <c r="I8626" s="1" t="s">
        <v>2</v>
      </c>
      <c r="J8626" s="1" t="s">
        <v>11338</v>
      </c>
      <c r="K8626" s="1"/>
    </row>
    <row r="8627" spans="1:11" hidden="1">
      <c r="A8627" s="1" t="s">
        <v>11275</v>
      </c>
      <c r="B8627" s="1" t="s">
        <v>1933</v>
      </c>
      <c r="C8627" s="48" t="str">
        <f t="shared" si="268"/>
        <v>יז ירכא</v>
      </c>
      <c r="D8627" s="1" t="s">
        <v>11325</v>
      </c>
      <c r="E8627" s="1"/>
      <c r="F8627" s="2">
        <v>6</v>
      </c>
      <c r="G8627" s="2">
        <f>INDEX(תוצאות_בחירות,MATCH(C8627,siot!$F$3:$F$1887,0),27)</f>
        <v>4</v>
      </c>
      <c r="H8627" s="2" t="b">
        <f t="shared" si="269"/>
        <v>0</v>
      </c>
      <c r="I8627" s="1" t="s">
        <v>2</v>
      </c>
      <c r="J8627" s="1" t="s">
        <v>11337</v>
      </c>
      <c r="K8627" s="1"/>
    </row>
    <row r="8628" spans="1:11" hidden="1">
      <c r="A8628" s="1" t="s">
        <v>11275</v>
      </c>
      <c r="B8628" s="1" t="s">
        <v>1933</v>
      </c>
      <c r="C8628" s="48" t="str">
        <f t="shared" si="268"/>
        <v>יז ירכא</v>
      </c>
      <c r="D8628" s="1" t="s">
        <v>11325</v>
      </c>
      <c r="E8628" s="1"/>
      <c r="F8628" s="2">
        <v>7</v>
      </c>
      <c r="G8628" s="2">
        <f>INDEX(תוצאות_בחירות,MATCH(C8628,siot!$F$3:$F$1887,0),27)</f>
        <v>4</v>
      </c>
      <c r="H8628" s="2" t="b">
        <f t="shared" si="269"/>
        <v>0</v>
      </c>
      <c r="I8628" s="1" t="s">
        <v>2</v>
      </c>
      <c r="J8628" s="1" t="s">
        <v>11336</v>
      </c>
      <c r="K8628" s="1"/>
    </row>
    <row r="8629" spans="1:11" hidden="1">
      <c r="A8629" s="1" t="s">
        <v>11275</v>
      </c>
      <c r="B8629" s="1" t="s">
        <v>1933</v>
      </c>
      <c r="C8629" s="48" t="str">
        <f t="shared" si="268"/>
        <v>יז ירכא</v>
      </c>
      <c r="D8629" s="1" t="s">
        <v>11325</v>
      </c>
      <c r="E8629" s="1"/>
      <c r="F8629" s="2">
        <v>8</v>
      </c>
      <c r="G8629" s="2">
        <f>INDEX(תוצאות_בחירות,MATCH(C8629,siot!$F$3:$F$1887,0),27)</f>
        <v>4</v>
      </c>
      <c r="H8629" s="2" t="b">
        <f t="shared" si="269"/>
        <v>0</v>
      </c>
      <c r="I8629" s="1" t="s">
        <v>2</v>
      </c>
      <c r="J8629" s="1" t="s">
        <v>11335</v>
      </c>
      <c r="K8629" s="1"/>
    </row>
    <row r="8630" spans="1:11" hidden="1">
      <c r="A8630" s="1" t="s">
        <v>11275</v>
      </c>
      <c r="B8630" s="1" t="s">
        <v>1933</v>
      </c>
      <c r="C8630" s="48" t="str">
        <f t="shared" si="268"/>
        <v>יז ירכא</v>
      </c>
      <c r="D8630" s="1" t="s">
        <v>11325</v>
      </c>
      <c r="E8630" s="1"/>
      <c r="F8630" s="2">
        <v>9</v>
      </c>
      <c r="G8630" s="2">
        <f>INDEX(תוצאות_בחירות,MATCH(C8630,siot!$F$3:$F$1887,0),27)</f>
        <v>4</v>
      </c>
      <c r="H8630" s="2" t="b">
        <f t="shared" si="269"/>
        <v>0</v>
      </c>
      <c r="I8630" s="1" t="s">
        <v>2</v>
      </c>
      <c r="J8630" s="1" t="s">
        <v>11334</v>
      </c>
      <c r="K8630" s="1"/>
    </row>
    <row r="8631" spans="1:11" hidden="1">
      <c r="A8631" s="1" t="s">
        <v>11275</v>
      </c>
      <c r="B8631" s="1" t="s">
        <v>1933</v>
      </c>
      <c r="C8631" s="48" t="str">
        <f t="shared" si="268"/>
        <v>יז ירכא</v>
      </c>
      <c r="D8631" s="1" t="s">
        <v>11325</v>
      </c>
      <c r="E8631" s="1"/>
      <c r="F8631" s="2">
        <v>10</v>
      </c>
      <c r="G8631" s="2">
        <f>INDEX(תוצאות_בחירות,MATCH(C8631,siot!$F$3:$F$1887,0),27)</f>
        <v>4</v>
      </c>
      <c r="H8631" s="2" t="b">
        <f t="shared" si="269"/>
        <v>0</v>
      </c>
      <c r="I8631" s="1" t="s">
        <v>2</v>
      </c>
      <c r="J8631" s="1" t="s">
        <v>11333</v>
      </c>
      <c r="K8631" s="1"/>
    </row>
    <row r="8632" spans="1:11" hidden="1">
      <c r="A8632" s="1" t="s">
        <v>11275</v>
      </c>
      <c r="B8632" s="1" t="s">
        <v>1933</v>
      </c>
      <c r="C8632" s="48" t="str">
        <f t="shared" si="268"/>
        <v>יז ירכא</v>
      </c>
      <c r="D8632" s="1" t="s">
        <v>11325</v>
      </c>
      <c r="E8632" s="1"/>
      <c r="F8632" s="2">
        <v>11</v>
      </c>
      <c r="G8632" s="2">
        <f>INDEX(תוצאות_בחירות,MATCH(C8632,siot!$F$3:$F$1887,0),27)</f>
        <v>4</v>
      </c>
      <c r="H8632" s="2" t="b">
        <f t="shared" si="269"/>
        <v>0</v>
      </c>
      <c r="I8632" s="1" t="s">
        <v>2</v>
      </c>
      <c r="J8632" s="1" t="s">
        <v>11332</v>
      </c>
      <c r="K8632" s="1"/>
    </row>
    <row r="8633" spans="1:11" hidden="1">
      <c r="A8633" s="1" t="s">
        <v>11275</v>
      </c>
      <c r="B8633" s="1" t="s">
        <v>1933</v>
      </c>
      <c r="C8633" s="48" t="str">
        <f t="shared" si="268"/>
        <v>יז ירכא</v>
      </c>
      <c r="D8633" s="1" t="s">
        <v>11325</v>
      </c>
      <c r="E8633" s="1"/>
      <c r="F8633" s="2">
        <v>12</v>
      </c>
      <c r="G8633" s="2">
        <f>INDEX(תוצאות_בחירות,MATCH(C8633,siot!$F$3:$F$1887,0),27)</f>
        <v>4</v>
      </c>
      <c r="H8633" s="2" t="b">
        <f t="shared" si="269"/>
        <v>0</v>
      </c>
      <c r="I8633" s="1" t="s">
        <v>2</v>
      </c>
      <c r="J8633" s="1" t="s">
        <v>11331</v>
      </c>
      <c r="K8633" s="1"/>
    </row>
    <row r="8634" spans="1:11" hidden="1">
      <c r="A8634" s="1" t="s">
        <v>11275</v>
      </c>
      <c r="B8634" s="1" t="s">
        <v>1933</v>
      </c>
      <c r="C8634" s="48" t="str">
        <f t="shared" si="268"/>
        <v>יז ירכא</v>
      </c>
      <c r="D8634" s="1" t="s">
        <v>11325</v>
      </c>
      <c r="E8634" s="1"/>
      <c r="F8634" s="2">
        <v>13</v>
      </c>
      <c r="G8634" s="2">
        <f>INDEX(תוצאות_בחירות,MATCH(C8634,siot!$F$3:$F$1887,0),27)</f>
        <v>4</v>
      </c>
      <c r="H8634" s="2" t="b">
        <f t="shared" si="269"/>
        <v>0</v>
      </c>
      <c r="I8634" s="1" t="s">
        <v>2</v>
      </c>
      <c r="J8634" s="1" t="s">
        <v>11330</v>
      </c>
      <c r="K8634" s="1"/>
    </row>
    <row r="8635" spans="1:11" hidden="1">
      <c r="A8635" s="1" t="s">
        <v>11275</v>
      </c>
      <c r="B8635" s="1" t="s">
        <v>1933</v>
      </c>
      <c r="C8635" s="48" t="str">
        <f t="shared" si="268"/>
        <v>יז ירכא</v>
      </c>
      <c r="D8635" s="1" t="s">
        <v>11325</v>
      </c>
      <c r="E8635" s="1"/>
      <c r="F8635" s="2">
        <v>14</v>
      </c>
      <c r="G8635" s="2">
        <f>INDEX(תוצאות_בחירות,MATCH(C8635,siot!$F$3:$F$1887,0),27)</f>
        <v>4</v>
      </c>
      <c r="H8635" s="2" t="b">
        <f t="shared" si="269"/>
        <v>0</v>
      </c>
      <c r="I8635" s="1" t="s">
        <v>2</v>
      </c>
      <c r="J8635" s="1" t="s">
        <v>11329</v>
      </c>
      <c r="K8635" s="1"/>
    </row>
    <row r="8636" spans="1:11" hidden="1">
      <c r="A8636" s="1" t="s">
        <v>11275</v>
      </c>
      <c r="B8636" s="1" t="s">
        <v>1933</v>
      </c>
      <c r="C8636" s="48" t="str">
        <f t="shared" si="268"/>
        <v>יז ירכא</v>
      </c>
      <c r="D8636" s="1" t="s">
        <v>11325</v>
      </c>
      <c r="E8636" s="1"/>
      <c r="F8636" s="2">
        <v>15</v>
      </c>
      <c r="G8636" s="2">
        <f>INDEX(תוצאות_בחירות,MATCH(C8636,siot!$F$3:$F$1887,0),27)</f>
        <v>4</v>
      </c>
      <c r="H8636" s="2" t="b">
        <f t="shared" si="269"/>
        <v>0</v>
      </c>
      <c r="I8636" s="1" t="s">
        <v>2</v>
      </c>
      <c r="J8636" s="1" t="s">
        <v>11328</v>
      </c>
      <c r="K8636" s="1"/>
    </row>
    <row r="8637" spans="1:11" hidden="1">
      <c r="A8637" s="1" t="s">
        <v>11275</v>
      </c>
      <c r="B8637" s="1" t="s">
        <v>1933</v>
      </c>
      <c r="C8637" s="48" t="str">
        <f t="shared" si="268"/>
        <v>יז ירכא</v>
      </c>
      <c r="D8637" s="1" t="s">
        <v>11325</v>
      </c>
      <c r="E8637" s="1"/>
      <c r="F8637" s="2">
        <v>16</v>
      </c>
      <c r="G8637" s="2">
        <f>INDEX(תוצאות_בחירות,MATCH(C8637,siot!$F$3:$F$1887,0),27)</f>
        <v>4</v>
      </c>
      <c r="H8637" s="2" t="b">
        <f t="shared" si="269"/>
        <v>0</v>
      </c>
      <c r="I8637" s="1" t="s">
        <v>2</v>
      </c>
      <c r="J8637" s="1" t="s">
        <v>11327</v>
      </c>
      <c r="K8637" s="1"/>
    </row>
    <row r="8638" spans="1:11" hidden="1">
      <c r="A8638" s="1" t="s">
        <v>11275</v>
      </c>
      <c r="B8638" s="1" t="s">
        <v>1933</v>
      </c>
      <c r="C8638" s="48" t="str">
        <f t="shared" si="268"/>
        <v>יז ירכא</v>
      </c>
      <c r="D8638" s="1" t="s">
        <v>11325</v>
      </c>
      <c r="E8638" s="1"/>
      <c r="F8638" s="2">
        <v>17</v>
      </c>
      <c r="G8638" s="2">
        <f>INDEX(תוצאות_בחירות,MATCH(C8638,siot!$F$3:$F$1887,0),27)</f>
        <v>4</v>
      </c>
      <c r="H8638" s="2" t="b">
        <f t="shared" si="269"/>
        <v>0</v>
      </c>
      <c r="I8638" s="1" t="s">
        <v>2</v>
      </c>
      <c r="J8638" s="1" t="s">
        <v>11326</v>
      </c>
      <c r="K8638" s="1"/>
    </row>
    <row r="8639" spans="1:11" hidden="1">
      <c r="A8639" s="1" t="s">
        <v>11275</v>
      </c>
      <c r="B8639" s="1" t="s">
        <v>1933</v>
      </c>
      <c r="C8639" s="48" t="str">
        <f t="shared" si="268"/>
        <v>יז ירכא</v>
      </c>
      <c r="D8639" s="1" t="s">
        <v>11325</v>
      </c>
      <c r="E8639" s="1"/>
      <c r="F8639" s="2">
        <v>18</v>
      </c>
      <c r="G8639" s="2">
        <f>INDEX(תוצאות_בחירות,MATCH(C8639,siot!$F$3:$F$1887,0),27)</f>
        <v>4</v>
      </c>
      <c r="H8639" s="2" t="b">
        <f t="shared" si="269"/>
        <v>0</v>
      </c>
      <c r="I8639" s="1" t="s">
        <v>2</v>
      </c>
      <c r="J8639" s="1" t="s">
        <v>11324</v>
      </c>
      <c r="K8639" s="1"/>
    </row>
    <row r="8640" spans="1:11" hidden="1">
      <c r="A8640" s="1" t="s">
        <v>11275</v>
      </c>
      <c r="B8640" s="1" t="s">
        <v>4589</v>
      </c>
      <c r="C8640" s="48" t="str">
        <f t="shared" si="268"/>
        <v>יק ירכא</v>
      </c>
      <c r="D8640" s="1" t="s">
        <v>11321</v>
      </c>
      <c r="E8640" s="1" t="s">
        <v>3</v>
      </c>
      <c r="F8640" s="2" t="s">
        <v>19548</v>
      </c>
      <c r="G8640" s="2">
        <f>INDEX(תוצאות_בחירות,MATCH(C8640,siot!$F$3:$F$1887,0),27)</f>
        <v>0</v>
      </c>
      <c r="H8640" s="2" t="b">
        <f t="shared" si="269"/>
        <v>0</v>
      </c>
      <c r="I8640" s="1"/>
      <c r="J8640" s="1"/>
      <c r="K8640" s="1"/>
    </row>
    <row r="8641" spans="1:11" hidden="1">
      <c r="A8641" s="1" t="s">
        <v>11275</v>
      </c>
      <c r="B8641" s="1" t="s">
        <v>4589</v>
      </c>
      <c r="C8641" s="48" t="str">
        <f t="shared" si="268"/>
        <v>יק ירכא</v>
      </c>
      <c r="D8641" s="1" t="s">
        <v>11321</v>
      </c>
      <c r="E8641" s="1"/>
      <c r="F8641" s="2">
        <v>1</v>
      </c>
      <c r="G8641" s="2">
        <f>INDEX(תוצאות_בחירות,MATCH(C8641,siot!$F$3:$F$1887,0),27)</f>
        <v>0</v>
      </c>
      <c r="H8641" s="2" t="b">
        <f t="shared" si="269"/>
        <v>0</v>
      </c>
      <c r="I8641" s="1" t="s">
        <v>2</v>
      </c>
      <c r="J8641" s="1" t="s">
        <v>11323</v>
      </c>
      <c r="K8641" s="1"/>
    </row>
    <row r="8642" spans="1:11" hidden="1">
      <c r="A8642" s="1" t="s">
        <v>11275</v>
      </c>
      <c r="B8642" s="1" t="s">
        <v>4589</v>
      </c>
      <c r="C8642" s="48" t="str">
        <f t="shared" si="268"/>
        <v>יק ירכא</v>
      </c>
      <c r="D8642" s="1" t="s">
        <v>11321</v>
      </c>
      <c r="E8642" s="1"/>
      <c r="F8642" s="2">
        <v>2</v>
      </c>
      <c r="G8642" s="2">
        <f>INDEX(תוצאות_בחירות,MATCH(C8642,siot!$F$3:$F$1887,0),27)</f>
        <v>0</v>
      </c>
      <c r="H8642" s="2" t="b">
        <f t="shared" si="269"/>
        <v>0</v>
      </c>
      <c r="I8642" s="1" t="s">
        <v>2</v>
      </c>
      <c r="J8642" s="1" t="s">
        <v>11322</v>
      </c>
      <c r="K8642" s="1"/>
    </row>
    <row r="8643" spans="1:11" hidden="1">
      <c r="A8643" s="1" t="s">
        <v>11275</v>
      </c>
      <c r="B8643" s="1" t="s">
        <v>4589</v>
      </c>
      <c r="C8643" s="48" t="str">
        <f t="shared" si="268"/>
        <v>יק ירכא</v>
      </c>
      <c r="D8643" s="1" t="s">
        <v>11321</v>
      </c>
      <c r="E8643" s="1"/>
      <c r="F8643" s="2">
        <v>3</v>
      </c>
      <c r="G8643" s="2">
        <f>INDEX(תוצאות_בחירות,MATCH(C8643,siot!$F$3:$F$1887,0),27)</f>
        <v>0</v>
      </c>
      <c r="H8643" s="2" t="b">
        <f t="shared" si="269"/>
        <v>0</v>
      </c>
      <c r="I8643" s="1" t="s">
        <v>2</v>
      </c>
      <c r="J8643" s="1" t="s">
        <v>11320</v>
      </c>
      <c r="K8643" s="1"/>
    </row>
    <row r="8644" spans="1:11" hidden="1">
      <c r="A8644" s="1" t="s">
        <v>11275</v>
      </c>
      <c r="B8644" s="1" t="s">
        <v>11298</v>
      </c>
      <c r="C8644" s="48" t="str">
        <f t="shared" ref="C8644:C8707" si="270">B8644&amp;" "&amp;A8644</f>
        <v>מי ירכא</v>
      </c>
      <c r="D8644" s="1" t="s">
        <v>11297</v>
      </c>
      <c r="E8644" s="1" t="s">
        <v>3</v>
      </c>
      <c r="F8644" s="2" t="s">
        <v>19548</v>
      </c>
      <c r="G8644" s="2">
        <f>INDEX(תוצאות_בחירות,MATCH(C8644,siot!$F$3:$F$1887,0),27)</f>
        <v>4</v>
      </c>
      <c r="H8644" s="2" t="b">
        <f t="shared" ref="H8644:H8707" si="271">IF(OR(F8644&lt;G8644,G8644=F8644),TRUE,FALSE)</f>
        <v>0</v>
      </c>
      <c r="I8644" s="1"/>
      <c r="J8644" s="1"/>
      <c r="K8644" s="1"/>
    </row>
    <row r="8645" spans="1:11">
      <c r="A8645" s="1" t="s">
        <v>11275</v>
      </c>
      <c r="B8645" s="1" t="s">
        <v>11298</v>
      </c>
      <c r="C8645" s="48" t="str">
        <f t="shared" si="270"/>
        <v>מי ירכא</v>
      </c>
      <c r="D8645" s="1" t="s">
        <v>11297</v>
      </c>
      <c r="E8645" s="1"/>
      <c r="F8645" s="2">
        <v>1</v>
      </c>
      <c r="G8645" s="2">
        <f>INDEX(תוצאות_בחירות,MATCH(C8645,siot!$F$3:$F$1887,0),27)</f>
        <v>4</v>
      </c>
      <c r="H8645" s="2" t="b">
        <f t="shared" si="271"/>
        <v>1</v>
      </c>
      <c r="I8645" s="1" t="s">
        <v>2</v>
      </c>
      <c r="J8645" s="1" t="s">
        <v>11319</v>
      </c>
      <c r="K8645" s="1"/>
    </row>
    <row r="8646" spans="1:11">
      <c r="A8646" s="1" t="s">
        <v>11275</v>
      </c>
      <c r="B8646" s="1" t="s">
        <v>11298</v>
      </c>
      <c r="C8646" s="48" t="str">
        <f t="shared" si="270"/>
        <v>מי ירכא</v>
      </c>
      <c r="D8646" s="1" t="s">
        <v>11297</v>
      </c>
      <c r="E8646" s="1"/>
      <c r="F8646" s="2">
        <v>2</v>
      </c>
      <c r="G8646" s="2">
        <f>INDEX(תוצאות_בחירות,MATCH(C8646,siot!$F$3:$F$1887,0),27)</f>
        <v>4</v>
      </c>
      <c r="H8646" s="2" t="b">
        <f t="shared" si="271"/>
        <v>1</v>
      </c>
      <c r="I8646" s="1" t="s">
        <v>2</v>
      </c>
      <c r="J8646" s="1" t="s">
        <v>11318</v>
      </c>
      <c r="K8646" s="1"/>
    </row>
    <row r="8647" spans="1:11">
      <c r="A8647" s="1" t="s">
        <v>11275</v>
      </c>
      <c r="B8647" s="1" t="s">
        <v>11298</v>
      </c>
      <c r="C8647" s="48" t="str">
        <f t="shared" si="270"/>
        <v>מי ירכא</v>
      </c>
      <c r="D8647" s="1" t="s">
        <v>11297</v>
      </c>
      <c r="E8647" s="1"/>
      <c r="F8647" s="2">
        <v>3</v>
      </c>
      <c r="G8647" s="2">
        <f>INDEX(תוצאות_בחירות,MATCH(C8647,siot!$F$3:$F$1887,0),27)</f>
        <v>4</v>
      </c>
      <c r="H8647" s="2" t="b">
        <f t="shared" si="271"/>
        <v>1</v>
      </c>
      <c r="I8647" s="1" t="s">
        <v>2</v>
      </c>
      <c r="J8647" s="1" t="s">
        <v>11317</v>
      </c>
      <c r="K8647" s="1"/>
    </row>
    <row r="8648" spans="1:11">
      <c r="A8648" s="1" t="s">
        <v>11275</v>
      </c>
      <c r="B8648" s="1" t="s">
        <v>11298</v>
      </c>
      <c r="C8648" s="48" t="str">
        <f t="shared" si="270"/>
        <v>מי ירכא</v>
      </c>
      <c r="D8648" s="1" t="s">
        <v>11297</v>
      </c>
      <c r="E8648" s="1"/>
      <c r="F8648" s="2">
        <v>4</v>
      </c>
      <c r="G8648" s="2">
        <f>INDEX(תוצאות_בחירות,MATCH(C8648,siot!$F$3:$F$1887,0),27)</f>
        <v>4</v>
      </c>
      <c r="H8648" s="2" t="b">
        <f t="shared" si="271"/>
        <v>1</v>
      </c>
      <c r="I8648" s="1" t="s">
        <v>2</v>
      </c>
      <c r="J8648" s="1" t="s">
        <v>11316</v>
      </c>
      <c r="K8648" s="1"/>
    </row>
    <row r="8649" spans="1:11" hidden="1">
      <c r="A8649" s="1" t="s">
        <v>11275</v>
      </c>
      <c r="B8649" s="1" t="s">
        <v>11298</v>
      </c>
      <c r="C8649" s="48" t="str">
        <f t="shared" si="270"/>
        <v>מי ירכא</v>
      </c>
      <c r="D8649" s="1" t="s">
        <v>11297</v>
      </c>
      <c r="E8649" s="1"/>
      <c r="F8649" s="2">
        <v>5</v>
      </c>
      <c r="G8649" s="2">
        <f>INDEX(תוצאות_בחירות,MATCH(C8649,siot!$F$3:$F$1887,0),27)</f>
        <v>4</v>
      </c>
      <c r="H8649" s="2" t="b">
        <f t="shared" si="271"/>
        <v>0</v>
      </c>
      <c r="I8649" s="1" t="s">
        <v>2</v>
      </c>
      <c r="J8649" s="1" t="s">
        <v>11315</v>
      </c>
      <c r="K8649" s="1"/>
    </row>
    <row r="8650" spans="1:11" hidden="1">
      <c r="A8650" s="1" t="s">
        <v>11275</v>
      </c>
      <c r="B8650" s="1" t="s">
        <v>11298</v>
      </c>
      <c r="C8650" s="48" t="str">
        <f t="shared" si="270"/>
        <v>מי ירכא</v>
      </c>
      <c r="D8650" s="1" t="s">
        <v>11297</v>
      </c>
      <c r="E8650" s="1"/>
      <c r="F8650" s="2">
        <v>6</v>
      </c>
      <c r="G8650" s="2">
        <f>INDEX(תוצאות_בחירות,MATCH(C8650,siot!$F$3:$F$1887,0),27)</f>
        <v>4</v>
      </c>
      <c r="H8650" s="2" t="b">
        <f t="shared" si="271"/>
        <v>0</v>
      </c>
      <c r="I8650" s="1" t="s">
        <v>2</v>
      </c>
      <c r="J8650" s="1" t="s">
        <v>11314</v>
      </c>
      <c r="K8650" s="1"/>
    </row>
    <row r="8651" spans="1:11" hidden="1">
      <c r="A8651" s="1" t="s">
        <v>11275</v>
      </c>
      <c r="B8651" s="1" t="s">
        <v>11298</v>
      </c>
      <c r="C8651" s="48" t="str">
        <f t="shared" si="270"/>
        <v>מי ירכא</v>
      </c>
      <c r="D8651" s="1" t="s">
        <v>11297</v>
      </c>
      <c r="E8651" s="1"/>
      <c r="F8651" s="2">
        <v>7</v>
      </c>
      <c r="G8651" s="2">
        <f>INDEX(תוצאות_בחירות,MATCH(C8651,siot!$F$3:$F$1887,0),27)</f>
        <v>4</v>
      </c>
      <c r="H8651" s="2" t="b">
        <f t="shared" si="271"/>
        <v>0</v>
      </c>
      <c r="I8651" s="1" t="s">
        <v>2</v>
      </c>
      <c r="J8651" s="1" t="s">
        <v>11313</v>
      </c>
      <c r="K8651" s="1"/>
    </row>
    <row r="8652" spans="1:11" hidden="1">
      <c r="A8652" s="1" t="s">
        <v>11275</v>
      </c>
      <c r="B8652" s="1" t="s">
        <v>11298</v>
      </c>
      <c r="C8652" s="48" t="str">
        <f t="shared" si="270"/>
        <v>מי ירכא</v>
      </c>
      <c r="D8652" s="1" t="s">
        <v>11297</v>
      </c>
      <c r="E8652" s="1"/>
      <c r="F8652" s="2">
        <v>8</v>
      </c>
      <c r="G8652" s="2">
        <f>INDEX(תוצאות_בחירות,MATCH(C8652,siot!$F$3:$F$1887,0),27)</f>
        <v>4</v>
      </c>
      <c r="H8652" s="2" t="b">
        <f t="shared" si="271"/>
        <v>0</v>
      </c>
      <c r="I8652" s="1" t="s">
        <v>2</v>
      </c>
      <c r="J8652" s="1" t="s">
        <v>11312</v>
      </c>
      <c r="K8652" s="1"/>
    </row>
    <row r="8653" spans="1:11" hidden="1">
      <c r="A8653" s="1" t="s">
        <v>11275</v>
      </c>
      <c r="B8653" s="1" t="s">
        <v>11298</v>
      </c>
      <c r="C8653" s="48" t="str">
        <f t="shared" si="270"/>
        <v>מי ירכא</v>
      </c>
      <c r="D8653" s="1" t="s">
        <v>11297</v>
      </c>
      <c r="E8653" s="1"/>
      <c r="F8653" s="2">
        <v>9</v>
      </c>
      <c r="G8653" s="2">
        <f>INDEX(תוצאות_בחירות,MATCH(C8653,siot!$F$3:$F$1887,0),27)</f>
        <v>4</v>
      </c>
      <c r="H8653" s="2" t="b">
        <f t="shared" si="271"/>
        <v>0</v>
      </c>
      <c r="I8653" s="1" t="s">
        <v>2</v>
      </c>
      <c r="J8653" s="1" t="s">
        <v>11311</v>
      </c>
      <c r="K8653" s="1"/>
    </row>
    <row r="8654" spans="1:11" hidden="1">
      <c r="A8654" s="1" t="s">
        <v>11275</v>
      </c>
      <c r="B8654" s="1" t="s">
        <v>11298</v>
      </c>
      <c r="C8654" s="48" t="str">
        <f t="shared" si="270"/>
        <v>מי ירכא</v>
      </c>
      <c r="D8654" s="1" t="s">
        <v>11297</v>
      </c>
      <c r="E8654" s="1"/>
      <c r="F8654" s="2">
        <v>10</v>
      </c>
      <c r="G8654" s="2">
        <f>INDEX(תוצאות_בחירות,MATCH(C8654,siot!$F$3:$F$1887,0),27)</f>
        <v>4</v>
      </c>
      <c r="H8654" s="2" t="b">
        <f t="shared" si="271"/>
        <v>0</v>
      </c>
      <c r="I8654" s="1" t="s">
        <v>2</v>
      </c>
      <c r="J8654" s="1" t="s">
        <v>11310</v>
      </c>
      <c r="K8654" s="1"/>
    </row>
    <row r="8655" spans="1:11" hidden="1">
      <c r="A8655" s="1" t="s">
        <v>11275</v>
      </c>
      <c r="B8655" s="1" t="s">
        <v>11298</v>
      </c>
      <c r="C8655" s="48" t="str">
        <f t="shared" si="270"/>
        <v>מי ירכא</v>
      </c>
      <c r="D8655" s="1" t="s">
        <v>11297</v>
      </c>
      <c r="E8655" s="1"/>
      <c r="F8655" s="2">
        <v>11</v>
      </c>
      <c r="G8655" s="2">
        <f>INDEX(תוצאות_בחירות,MATCH(C8655,siot!$F$3:$F$1887,0),27)</f>
        <v>4</v>
      </c>
      <c r="H8655" s="2" t="b">
        <f t="shared" si="271"/>
        <v>0</v>
      </c>
      <c r="I8655" s="1" t="s">
        <v>2</v>
      </c>
      <c r="J8655" s="1" t="s">
        <v>11309</v>
      </c>
      <c r="K8655" s="1"/>
    </row>
    <row r="8656" spans="1:11" hidden="1">
      <c r="A8656" s="1" t="s">
        <v>11275</v>
      </c>
      <c r="B8656" s="1" t="s">
        <v>11298</v>
      </c>
      <c r="C8656" s="48" t="str">
        <f t="shared" si="270"/>
        <v>מי ירכא</v>
      </c>
      <c r="D8656" s="1" t="s">
        <v>11297</v>
      </c>
      <c r="E8656" s="1"/>
      <c r="F8656" s="2">
        <v>12</v>
      </c>
      <c r="G8656" s="2">
        <f>INDEX(תוצאות_בחירות,MATCH(C8656,siot!$F$3:$F$1887,0),27)</f>
        <v>4</v>
      </c>
      <c r="H8656" s="2" t="b">
        <f t="shared" si="271"/>
        <v>0</v>
      </c>
      <c r="I8656" s="1" t="s">
        <v>2</v>
      </c>
      <c r="J8656" s="1" t="s">
        <v>11308</v>
      </c>
      <c r="K8656" s="1"/>
    </row>
    <row r="8657" spans="1:11" hidden="1">
      <c r="A8657" s="1" t="s">
        <v>11275</v>
      </c>
      <c r="B8657" s="1" t="s">
        <v>11298</v>
      </c>
      <c r="C8657" s="48" t="str">
        <f t="shared" si="270"/>
        <v>מי ירכא</v>
      </c>
      <c r="D8657" s="1" t="s">
        <v>11297</v>
      </c>
      <c r="E8657" s="1"/>
      <c r="F8657" s="2">
        <v>13</v>
      </c>
      <c r="G8657" s="2">
        <f>INDEX(תוצאות_בחירות,MATCH(C8657,siot!$F$3:$F$1887,0),27)</f>
        <v>4</v>
      </c>
      <c r="H8657" s="2" t="b">
        <f t="shared" si="271"/>
        <v>0</v>
      </c>
      <c r="I8657" s="1" t="s">
        <v>2</v>
      </c>
      <c r="J8657" s="1" t="s">
        <v>11307</v>
      </c>
      <c r="K8657" s="1"/>
    </row>
    <row r="8658" spans="1:11" hidden="1">
      <c r="A8658" s="1" t="s">
        <v>11275</v>
      </c>
      <c r="B8658" s="1" t="s">
        <v>11298</v>
      </c>
      <c r="C8658" s="48" t="str">
        <f t="shared" si="270"/>
        <v>מי ירכא</v>
      </c>
      <c r="D8658" s="1" t="s">
        <v>11297</v>
      </c>
      <c r="E8658" s="1"/>
      <c r="F8658" s="2">
        <v>14</v>
      </c>
      <c r="G8658" s="2">
        <f>INDEX(תוצאות_בחירות,MATCH(C8658,siot!$F$3:$F$1887,0),27)</f>
        <v>4</v>
      </c>
      <c r="H8658" s="2" t="b">
        <f t="shared" si="271"/>
        <v>0</v>
      </c>
      <c r="I8658" s="1" t="s">
        <v>2</v>
      </c>
      <c r="J8658" s="1" t="s">
        <v>11306</v>
      </c>
      <c r="K8658" s="1"/>
    </row>
    <row r="8659" spans="1:11" hidden="1">
      <c r="A8659" s="1" t="s">
        <v>11275</v>
      </c>
      <c r="B8659" s="1" t="s">
        <v>11298</v>
      </c>
      <c r="C8659" s="48" t="str">
        <f t="shared" si="270"/>
        <v>מי ירכא</v>
      </c>
      <c r="D8659" s="1" t="s">
        <v>11297</v>
      </c>
      <c r="E8659" s="1"/>
      <c r="F8659" s="2">
        <v>15</v>
      </c>
      <c r="G8659" s="2">
        <f>INDEX(תוצאות_בחירות,MATCH(C8659,siot!$F$3:$F$1887,0),27)</f>
        <v>4</v>
      </c>
      <c r="H8659" s="2" t="b">
        <f t="shared" si="271"/>
        <v>0</v>
      </c>
      <c r="I8659" s="1" t="s">
        <v>2</v>
      </c>
      <c r="J8659" s="1" t="s">
        <v>11305</v>
      </c>
      <c r="K8659" s="1"/>
    </row>
    <row r="8660" spans="1:11" hidden="1">
      <c r="A8660" s="1" t="s">
        <v>11275</v>
      </c>
      <c r="B8660" s="1" t="s">
        <v>11298</v>
      </c>
      <c r="C8660" s="48" t="str">
        <f t="shared" si="270"/>
        <v>מי ירכא</v>
      </c>
      <c r="D8660" s="1" t="s">
        <v>11297</v>
      </c>
      <c r="E8660" s="1"/>
      <c r="F8660" s="2">
        <v>16</v>
      </c>
      <c r="G8660" s="2">
        <f>INDEX(תוצאות_בחירות,MATCH(C8660,siot!$F$3:$F$1887,0),27)</f>
        <v>4</v>
      </c>
      <c r="H8660" s="2" t="b">
        <f t="shared" si="271"/>
        <v>0</v>
      </c>
      <c r="I8660" s="1" t="s">
        <v>2</v>
      </c>
      <c r="J8660" s="1" t="s">
        <v>11304</v>
      </c>
      <c r="K8660" s="1"/>
    </row>
    <row r="8661" spans="1:11" hidden="1">
      <c r="A8661" s="1" t="s">
        <v>11275</v>
      </c>
      <c r="B8661" s="1" t="s">
        <v>11298</v>
      </c>
      <c r="C8661" s="48" t="str">
        <f t="shared" si="270"/>
        <v>מי ירכא</v>
      </c>
      <c r="D8661" s="1" t="s">
        <v>11297</v>
      </c>
      <c r="E8661" s="1"/>
      <c r="F8661" s="2">
        <v>17</v>
      </c>
      <c r="G8661" s="2">
        <f>INDEX(תוצאות_בחירות,MATCH(C8661,siot!$F$3:$F$1887,0),27)</f>
        <v>4</v>
      </c>
      <c r="H8661" s="2" t="b">
        <f t="shared" si="271"/>
        <v>0</v>
      </c>
      <c r="I8661" s="1" t="s">
        <v>2</v>
      </c>
      <c r="J8661" s="1" t="s">
        <v>11303</v>
      </c>
      <c r="K8661" s="1"/>
    </row>
    <row r="8662" spans="1:11" hidden="1">
      <c r="A8662" s="1" t="s">
        <v>11275</v>
      </c>
      <c r="B8662" s="1" t="s">
        <v>11298</v>
      </c>
      <c r="C8662" s="48" t="str">
        <f t="shared" si="270"/>
        <v>מי ירכא</v>
      </c>
      <c r="D8662" s="1" t="s">
        <v>11297</v>
      </c>
      <c r="E8662" s="1"/>
      <c r="F8662" s="2">
        <v>18</v>
      </c>
      <c r="G8662" s="2">
        <f>INDEX(תוצאות_בחירות,MATCH(C8662,siot!$F$3:$F$1887,0),27)</f>
        <v>4</v>
      </c>
      <c r="H8662" s="2" t="b">
        <f t="shared" si="271"/>
        <v>0</v>
      </c>
      <c r="I8662" s="1" t="s">
        <v>2</v>
      </c>
      <c r="J8662" s="1" t="s">
        <v>11302</v>
      </c>
      <c r="K8662" s="1"/>
    </row>
    <row r="8663" spans="1:11" hidden="1">
      <c r="A8663" s="1" t="s">
        <v>11275</v>
      </c>
      <c r="B8663" s="1" t="s">
        <v>11298</v>
      </c>
      <c r="C8663" s="48" t="str">
        <f t="shared" si="270"/>
        <v>מי ירכא</v>
      </c>
      <c r="D8663" s="1" t="s">
        <v>11297</v>
      </c>
      <c r="E8663" s="1"/>
      <c r="F8663" s="2">
        <v>19</v>
      </c>
      <c r="G8663" s="2">
        <f>INDEX(תוצאות_בחירות,MATCH(C8663,siot!$F$3:$F$1887,0),27)</f>
        <v>4</v>
      </c>
      <c r="H8663" s="2" t="b">
        <f t="shared" si="271"/>
        <v>0</v>
      </c>
      <c r="I8663" s="1" t="s">
        <v>2</v>
      </c>
      <c r="J8663" s="1" t="s">
        <v>11301</v>
      </c>
      <c r="K8663" s="1"/>
    </row>
    <row r="8664" spans="1:11" hidden="1">
      <c r="A8664" s="1" t="s">
        <v>11275</v>
      </c>
      <c r="B8664" s="1" t="s">
        <v>11298</v>
      </c>
      <c r="C8664" s="48" t="str">
        <f t="shared" si="270"/>
        <v>מי ירכא</v>
      </c>
      <c r="D8664" s="1" t="s">
        <v>11297</v>
      </c>
      <c r="E8664" s="1"/>
      <c r="F8664" s="2">
        <v>20</v>
      </c>
      <c r="G8664" s="2">
        <f>INDEX(תוצאות_בחירות,MATCH(C8664,siot!$F$3:$F$1887,0),27)</f>
        <v>4</v>
      </c>
      <c r="H8664" s="2" t="b">
        <f t="shared" si="271"/>
        <v>0</v>
      </c>
      <c r="I8664" s="1" t="s">
        <v>2</v>
      </c>
      <c r="J8664" s="1" t="s">
        <v>11300</v>
      </c>
      <c r="K8664" s="1"/>
    </row>
    <row r="8665" spans="1:11" hidden="1">
      <c r="A8665" s="1" t="s">
        <v>11275</v>
      </c>
      <c r="B8665" s="1" t="s">
        <v>11298</v>
      </c>
      <c r="C8665" s="48" t="str">
        <f t="shared" si="270"/>
        <v>מי ירכא</v>
      </c>
      <c r="D8665" s="1" t="s">
        <v>11297</v>
      </c>
      <c r="E8665" s="1"/>
      <c r="F8665" s="2">
        <v>21</v>
      </c>
      <c r="G8665" s="2">
        <f>INDEX(תוצאות_בחירות,MATCH(C8665,siot!$F$3:$F$1887,0),27)</f>
        <v>4</v>
      </c>
      <c r="H8665" s="2" t="b">
        <f t="shared" si="271"/>
        <v>0</v>
      </c>
      <c r="I8665" s="1" t="s">
        <v>2</v>
      </c>
      <c r="J8665" s="1" t="s">
        <v>11299</v>
      </c>
      <c r="K8665" s="1"/>
    </row>
    <row r="8666" spans="1:11" hidden="1">
      <c r="A8666" s="1" t="s">
        <v>11275</v>
      </c>
      <c r="B8666" s="1" t="s">
        <v>11298</v>
      </c>
      <c r="C8666" s="48" t="str">
        <f t="shared" si="270"/>
        <v>מי ירכא</v>
      </c>
      <c r="D8666" s="1" t="s">
        <v>11297</v>
      </c>
      <c r="E8666" s="1"/>
      <c r="F8666" s="2">
        <v>22</v>
      </c>
      <c r="G8666" s="2">
        <f>INDEX(תוצאות_בחירות,MATCH(C8666,siot!$F$3:$F$1887,0),27)</f>
        <v>4</v>
      </c>
      <c r="H8666" s="2" t="b">
        <f t="shared" si="271"/>
        <v>0</v>
      </c>
      <c r="I8666" s="1" t="s">
        <v>2</v>
      </c>
      <c r="J8666" s="1" t="s">
        <v>11296</v>
      </c>
      <c r="K8666" s="1"/>
    </row>
    <row r="8667" spans="1:11" hidden="1">
      <c r="A8667" s="1" t="s">
        <v>11275</v>
      </c>
      <c r="B8667" s="1" t="s">
        <v>21</v>
      </c>
      <c r="C8667" s="48" t="str">
        <f t="shared" si="270"/>
        <v>ני ירכא</v>
      </c>
      <c r="D8667" s="1" t="s">
        <v>11285</v>
      </c>
      <c r="E8667" s="1" t="s">
        <v>3</v>
      </c>
      <c r="F8667" s="2" t="s">
        <v>19548</v>
      </c>
      <c r="G8667" s="2">
        <f>INDEX(תוצאות_בחירות,MATCH(C8667,siot!$F$3:$F$1887,0),27)</f>
        <v>2</v>
      </c>
      <c r="H8667" s="2" t="b">
        <f t="shared" si="271"/>
        <v>0</v>
      </c>
      <c r="I8667" s="1"/>
      <c r="J8667" s="1"/>
      <c r="K8667" s="1"/>
    </row>
    <row r="8668" spans="1:11">
      <c r="A8668" s="1" t="s">
        <v>11275</v>
      </c>
      <c r="B8668" s="1" t="s">
        <v>21</v>
      </c>
      <c r="C8668" s="48" t="str">
        <f t="shared" si="270"/>
        <v>ני ירכא</v>
      </c>
      <c r="D8668" s="1" t="s">
        <v>11285</v>
      </c>
      <c r="E8668" s="1"/>
      <c r="F8668" s="2">
        <v>1</v>
      </c>
      <c r="G8668" s="2">
        <f>INDEX(תוצאות_בחירות,MATCH(C8668,siot!$F$3:$F$1887,0),27)</f>
        <v>2</v>
      </c>
      <c r="H8668" s="2" t="b">
        <f t="shared" si="271"/>
        <v>1</v>
      </c>
      <c r="I8668" s="1" t="s">
        <v>2</v>
      </c>
      <c r="J8668" s="1" t="s">
        <v>11295</v>
      </c>
      <c r="K8668" s="1"/>
    </row>
    <row r="8669" spans="1:11">
      <c r="A8669" s="1" t="s">
        <v>11275</v>
      </c>
      <c r="B8669" s="1" t="s">
        <v>21</v>
      </c>
      <c r="C8669" s="48" t="str">
        <f t="shared" si="270"/>
        <v>ני ירכא</v>
      </c>
      <c r="D8669" s="1" t="s">
        <v>11285</v>
      </c>
      <c r="E8669" s="1"/>
      <c r="F8669" s="2">
        <v>2</v>
      </c>
      <c r="G8669" s="2">
        <f>INDEX(תוצאות_בחירות,MATCH(C8669,siot!$F$3:$F$1887,0),27)</f>
        <v>2</v>
      </c>
      <c r="H8669" s="2" t="b">
        <f t="shared" si="271"/>
        <v>1</v>
      </c>
      <c r="I8669" s="1" t="s">
        <v>2</v>
      </c>
      <c r="J8669" s="1" t="s">
        <v>11294</v>
      </c>
      <c r="K8669" s="1"/>
    </row>
    <row r="8670" spans="1:11" hidden="1">
      <c r="A8670" s="1" t="s">
        <v>11275</v>
      </c>
      <c r="B8670" s="1" t="s">
        <v>21</v>
      </c>
      <c r="C8670" s="48" t="str">
        <f t="shared" si="270"/>
        <v>ני ירכא</v>
      </c>
      <c r="D8670" s="1" t="s">
        <v>11285</v>
      </c>
      <c r="E8670" s="1"/>
      <c r="F8670" s="2">
        <v>3</v>
      </c>
      <c r="G8670" s="2">
        <f>INDEX(תוצאות_בחירות,MATCH(C8670,siot!$F$3:$F$1887,0),27)</f>
        <v>2</v>
      </c>
      <c r="H8670" s="2" t="b">
        <f t="shared" si="271"/>
        <v>0</v>
      </c>
      <c r="I8670" s="1" t="s">
        <v>2</v>
      </c>
      <c r="J8670" s="1" t="s">
        <v>11293</v>
      </c>
      <c r="K8670" s="1"/>
    </row>
    <row r="8671" spans="1:11" hidden="1">
      <c r="A8671" s="1" t="s">
        <v>11275</v>
      </c>
      <c r="B8671" s="1" t="s">
        <v>21</v>
      </c>
      <c r="C8671" s="48" t="str">
        <f t="shared" si="270"/>
        <v>ני ירכא</v>
      </c>
      <c r="D8671" s="1" t="s">
        <v>11285</v>
      </c>
      <c r="E8671" s="1"/>
      <c r="F8671" s="2">
        <v>4</v>
      </c>
      <c r="G8671" s="2">
        <f>INDEX(תוצאות_בחירות,MATCH(C8671,siot!$F$3:$F$1887,0),27)</f>
        <v>2</v>
      </c>
      <c r="H8671" s="2" t="b">
        <f t="shared" si="271"/>
        <v>0</v>
      </c>
      <c r="I8671" s="1" t="s">
        <v>2</v>
      </c>
      <c r="J8671" s="1" t="s">
        <v>11292</v>
      </c>
      <c r="K8671" s="1"/>
    </row>
    <row r="8672" spans="1:11" hidden="1">
      <c r="A8672" s="1" t="s">
        <v>11275</v>
      </c>
      <c r="B8672" s="1" t="s">
        <v>21</v>
      </c>
      <c r="C8672" s="48" t="str">
        <f t="shared" si="270"/>
        <v>ני ירכא</v>
      </c>
      <c r="D8672" s="1" t="s">
        <v>11285</v>
      </c>
      <c r="E8672" s="1"/>
      <c r="F8672" s="2">
        <v>5</v>
      </c>
      <c r="G8672" s="2">
        <f>INDEX(תוצאות_בחירות,MATCH(C8672,siot!$F$3:$F$1887,0),27)</f>
        <v>2</v>
      </c>
      <c r="H8672" s="2" t="b">
        <f t="shared" si="271"/>
        <v>0</v>
      </c>
      <c r="I8672" s="1" t="s">
        <v>2</v>
      </c>
      <c r="J8672" s="1" t="s">
        <v>11291</v>
      </c>
      <c r="K8672" s="1"/>
    </row>
    <row r="8673" spans="1:11" hidden="1">
      <c r="A8673" s="1" t="s">
        <v>11275</v>
      </c>
      <c r="B8673" s="1" t="s">
        <v>21</v>
      </c>
      <c r="C8673" s="48" t="str">
        <f t="shared" si="270"/>
        <v>ני ירכא</v>
      </c>
      <c r="D8673" s="1" t="s">
        <v>11285</v>
      </c>
      <c r="E8673" s="1"/>
      <c r="F8673" s="2">
        <v>6</v>
      </c>
      <c r="G8673" s="2">
        <f>INDEX(תוצאות_בחירות,MATCH(C8673,siot!$F$3:$F$1887,0),27)</f>
        <v>2</v>
      </c>
      <c r="H8673" s="2" t="b">
        <f t="shared" si="271"/>
        <v>0</v>
      </c>
      <c r="I8673" s="1" t="s">
        <v>2</v>
      </c>
      <c r="J8673" s="1" t="s">
        <v>11290</v>
      </c>
      <c r="K8673" s="1"/>
    </row>
    <row r="8674" spans="1:11" hidden="1">
      <c r="A8674" s="1" t="s">
        <v>11275</v>
      </c>
      <c r="B8674" s="1" t="s">
        <v>21</v>
      </c>
      <c r="C8674" s="48" t="str">
        <f t="shared" si="270"/>
        <v>ני ירכא</v>
      </c>
      <c r="D8674" s="1" t="s">
        <v>11285</v>
      </c>
      <c r="E8674" s="1"/>
      <c r="F8674" s="2">
        <v>7</v>
      </c>
      <c r="G8674" s="2">
        <f>INDEX(תוצאות_בחירות,MATCH(C8674,siot!$F$3:$F$1887,0),27)</f>
        <v>2</v>
      </c>
      <c r="H8674" s="2" t="b">
        <f t="shared" si="271"/>
        <v>0</v>
      </c>
      <c r="I8674" s="1" t="s">
        <v>2</v>
      </c>
      <c r="J8674" s="1" t="s">
        <v>11289</v>
      </c>
      <c r="K8674" s="1"/>
    </row>
    <row r="8675" spans="1:11" hidden="1">
      <c r="A8675" s="1" t="s">
        <v>11275</v>
      </c>
      <c r="B8675" s="1" t="s">
        <v>21</v>
      </c>
      <c r="C8675" s="48" t="str">
        <f t="shared" si="270"/>
        <v>ני ירכא</v>
      </c>
      <c r="D8675" s="1" t="s">
        <v>11285</v>
      </c>
      <c r="E8675" s="1"/>
      <c r="F8675" s="2">
        <v>8</v>
      </c>
      <c r="G8675" s="2">
        <f>INDEX(תוצאות_בחירות,MATCH(C8675,siot!$F$3:$F$1887,0),27)</f>
        <v>2</v>
      </c>
      <c r="H8675" s="2" t="b">
        <f t="shared" si="271"/>
        <v>0</v>
      </c>
      <c r="I8675" s="1" t="s">
        <v>2</v>
      </c>
      <c r="J8675" s="1" t="s">
        <v>11288</v>
      </c>
      <c r="K8675" s="1"/>
    </row>
    <row r="8676" spans="1:11" hidden="1">
      <c r="A8676" s="1" t="s">
        <v>11275</v>
      </c>
      <c r="B8676" s="1" t="s">
        <v>21</v>
      </c>
      <c r="C8676" s="48" t="str">
        <f t="shared" si="270"/>
        <v>ני ירכא</v>
      </c>
      <c r="D8676" s="1" t="s">
        <v>11285</v>
      </c>
      <c r="E8676" s="1"/>
      <c r="F8676" s="2">
        <v>9</v>
      </c>
      <c r="G8676" s="2">
        <f>INDEX(תוצאות_בחירות,MATCH(C8676,siot!$F$3:$F$1887,0),27)</f>
        <v>2</v>
      </c>
      <c r="H8676" s="2" t="b">
        <f t="shared" si="271"/>
        <v>0</v>
      </c>
      <c r="I8676" s="1" t="s">
        <v>2</v>
      </c>
      <c r="J8676" s="1" t="s">
        <v>11287</v>
      </c>
      <c r="K8676" s="1"/>
    </row>
    <row r="8677" spans="1:11" hidden="1">
      <c r="A8677" s="1" t="s">
        <v>11275</v>
      </c>
      <c r="B8677" s="1" t="s">
        <v>21</v>
      </c>
      <c r="C8677" s="48" t="str">
        <f t="shared" si="270"/>
        <v>ני ירכא</v>
      </c>
      <c r="D8677" s="1" t="s">
        <v>11285</v>
      </c>
      <c r="E8677" s="1"/>
      <c r="F8677" s="2">
        <v>10</v>
      </c>
      <c r="G8677" s="2">
        <f>INDEX(תוצאות_בחירות,MATCH(C8677,siot!$F$3:$F$1887,0),27)</f>
        <v>2</v>
      </c>
      <c r="H8677" s="2" t="b">
        <f t="shared" si="271"/>
        <v>0</v>
      </c>
      <c r="I8677" s="1" t="s">
        <v>2</v>
      </c>
      <c r="J8677" s="1" t="s">
        <v>11286</v>
      </c>
      <c r="K8677" s="1"/>
    </row>
    <row r="8678" spans="1:11" hidden="1">
      <c r="A8678" s="1" t="s">
        <v>11275</v>
      </c>
      <c r="B8678" s="1" t="s">
        <v>21</v>
      </c>
      <c r="C8678" s="48" t="str">
        <f t="shared" si="270"/>
        <v>ני ירכא</v>
      </c>
      <c r="D8678" s="1" t="s">
        <v>11285</v>
      </c>
      <c r="E8678" s="1"/>
      <c r="F8678" s="2">
        <v>11</v>
      </c>
      <c r="G8678" s="2">
        <f>INDEX(תוצאות_בחירות,MATCH(C8678,siot!$F$3:$F$1887,0),27)</f>
        <v>2</v>
      </c>
      <c r="H8678" s="2" t="b">
        <f t="shared" si="271"/>
        <v>0</v>
      </c>
      <c r="I8678" s="1" t="s">
        <v>2</v>
      </c>
      <c r="J8678" s="1" t="s">
        <v>11284</v>
      </c>
      <c r="K8678" s="1"/>
    </row>
    <row r="8679" spans="1:11" hidden="1">
      <c r="A8679" s="1" t="s">
        <v>11275</v>
      </c>
      <c r="B8679" s="1" t="s">
        <v>11281</v>
      </c>
      <c r="C8679" s="48" t="str">
        <f t="shared" si="270"/>
        <v>סמ ירכא</v>
      </c>
      <c r="D8679" s="1" t="s">
        <v>11280</v>
      </c>
      <c r="E8679" s="1" t="s">
        <v>18</v>
      </c>
      <c r="F8679" s="2" t="s">
        <v>19548</v>
      </c>
      <c r="G8679" s="2">
        <f>INDEX(תוצאות_בחירות,MATCH(C8679,siot!$F$3:$F$1887,0),27)</f>
        <v>0</v>
      </c>
      <c r="H8679" s="2" t="b">
        <f t="shared" si="271"/>
        <v>0</v>
      </c>
      <c r="I8679" s="1"/>
      <c r="J8679" s="1"/>
      <c r="K8679" s="1"/>
    </row>
    <row r="8680" spans="1:11" hidden="1">
      <c r="A8680" s="1" t="s">
        <v>11275</v>
      </c>
      <c r="B8680" s="1" t="s">
        <v>11281</v>
      </c>
      <c r="C8680" s="48" t="str">
        <f t="shared" si="270"/>
        <v>סמ ירכא</v>
      </c>
      <c r="D8680" s="1" t="s">
        <v>11280</v>
      </c>
      <c r="E8680" s="1" t="s">
        <v>17</v>
      </c>
      <c r="F8680" s="2">
        <v>1</v>
      </c>
      <c r="G8680" s="2">
        <f>INDEX(תוצאות_בחירות,MATCH(C8680,siot!$F$3:$F$1887,0),27)</f>
        <v>0</v>
      </c>
      <c r="H8680" s="2" t="b">
        <f t="shared" si="271"/>
        <v>0</v>
      </c>
      <c r="I8680" s="1" t="s">
        <v>2</v>
      </c>
      <c r="J8680" s="1" t="s">
        <v>11283</v>
      </c>
      <c r="K8680" s="1"/>
    </row>
    <row r="8681" spans="1:11" hidden="1">
      <c r="A8681" s="1" t="s">
        <v>11275</v>
      </c>
      <c r="B8681" s="1" t="s">
        <v>11281</v>
      </c>
      <c r="C8681" s="48" t="str">
        <f t="shared" si="270"/>
        <v>סמ ירכא</v>
      </c>
      <c r="D8681" s="1" t="s">
        <v>11280</v>
      </c>
      <c r="E8681" s="1"/>
      <c r="F8681" s="2">
        <v>2</v>
      </c>
      <c r="G8681" s="2">
        <f>INDEX(תוצאות_בחירות,MATCH(C8681,siot!$F$3:$F$1887,0),27)</f>
        <v>0</v>
      </c>
      <c r="H8681" s="2" t="b">
        <f t="shared" si="271"/>
        <v>0</v>
      </c>
      <c r="I8681" s="1" t="s">
        <v>2</v>
      </c>
      <c r="J8681" s="1" t="s">
        <v>10421</v>
      </c>
      <c r="K8681" s="1"/>
    </row>
    <row r="8682" spans="1:11" hidden="1">
      <c r="A8682" s="1" t="s">
        <v>11275</v>
      </c>
      <c r="B8682" s="1" t="s">
        <v>11281</v>
      </c>
      <c r="C8682" s="48" t="str">
        <f t="shared" si="270"/>
        <v>סמ ירכא</v>
      </c>
      <c r="D8682" s="1" t="s">
        <v>11280</v>
      </c>
      <c r="E8682" s="1"/>
      <c r="F8682" s="2">
        <v>3</v>
      </c>
      <c r="G8682" s="2">
        <f>INDEX(תוצאות_בחירות,MATCH(C8682,siot!$F$3:$F$1887,0),27)</f>
        <v>0</v>
      </c>
      <c r="H8682" s="2" t="b">
        <f t="shared" si="271"/>
        <v>0</v>
      </c>
      <c r="I8682" s="1" t="s">
        <v>2</v>
      </c>
      <c r="J8682" s="1" t="s">
        <v>11282</v>
      </c>
      <c r="K8682" s="1"/>
    </row>
    <row r="8683" spans="1:11" hidden="1">
      <c r="A8683" s="1" t="s">
        <v>11275</v>
      </c>
      <c r="B8683" s="1" t="s">
        <v>11281</v>
      </c>
      <c r="C8683" s="48" t="str">
        <f t="shared" si="270"/>
        <v>סמ ירכא</v>
      </c>
      <c r="D8683" s="1" t="s">
        <v>11280</v>
      </c>
      <c r="E8683" s="1"/>
      <c r="F8683" s="2">
        <v>4</v>
      </c>
      <c r="G8683" s="2">
        <f>INDEX(תוצאות_בחירות,MATCH(C8683,siot!$F$3:$F$1887,0),27)</f>
        <v>0</v>
      </c>
      <c r="H8683" s="2" t="b">
        <f t="shared" si="271"/>
        <v>0</v>
      </c>
      <c r="I8683" s="1" t="s">
        <v>2</v>
      </c>
      <c r="J8683" s="1" t="s">
        <v>11279</v>
      </c>
      <c r="K8683" s="1"/>
    </row>
    <row r="8684" spans="1:11" hidden="1">
      <c r="A8684" s="1" t="s">
        <v>11275</v>
      </c>
      <c r="B8684" s="1" t="s">
        <v>5807</v>
      </c>
      <c r="C8684" s="48" t="str">
        <f t="shared" si="270"/>
        <v>רא ירכא</v>
      </c>
      <c r="D8684" s="1" t="s">
        <v>11274</v>
      </c>
      <c r="E8684" s="1" t="s">
        <v>18</v>
      </c>
      <c r="F8684" s="2" t="s">
        <v>19548</v>
      </c>
      <c r="G8684" s="2">
        <f>INDEX(תוצאות_בחירות,MATCH(C8684,siot!$F$3:$F$1887,0),27)</f>
        <v>1</v>
      </c>
      <c r="H8684" s="2" t="b">
        <f t="shared" si="271"/>
        <v>0</v>
      </c>
      <c r="I8684" s="1"/>
      <c r="J8684" s="1"/>
      <c r="K8684" s="1"/>
    </row>
    <row r="8685" spans="1:11">
      <c r="A8685" s="1" t="s">
        <v>11275</v>
      </c>
      <c r="B8685" s="1" t="s">
        <v>5807</v>
      </c>
      <c r="C8685" s="48" t="str">
        <f t="shared" si="270"/>
        <v>רא ירכא</v>
      </c>
      <c r="D8685" s="1" t="s">
        <v>11274</v>
      </c>
      <c r="E8685" s="1" t="s">
        <v>17</v>
      </c>
      <c r="F8685" s="2">
        <v>1</v>
      </c>
      <c r="G8685" s="2">
        <f>INDEX(תוצאות_בחירות,MATCH(C8685,siot!$F$3:$F$1887,0),27)</f>
        <v>1</v>
      </c>
      <c r="H8685" s="2" t="b">
        <f t="shared" si="271"/>
        <v>1</v>
      </c>
      <c r="I8685" s="1" t="s">
        <v>2</v>
      </c>
      <c r="J8685" s="1" t="s">
        <v>11278</v>
      </c>
      <c r="K8685" s="1"/>
    </row>
    <row r="8686" spans="1:11" hidden="1">
      <c r="A8686" s="1" t="s">
        <v>11275</v>
      </c>
      <c r="B8686" s="1" t="s">
        <v>5807</v>
      </c>
      <c r="C8686" s="48" t="str">
        <f t="shared" si="270"/>
        <v>רא ירכא</v>
      </c>
      <c r="D8686" s="1" t="s">
        <v>11274</v>
      </c>
      <c r="E8686" s="1"/>
      <c r="F8686" s="2">
        <v>2</v>
      </c>
      <c r="G8686" s="2">
        <f>INDEX(תוצאות_בחירות,MATCH(C8686,siot!$F$3:$F$1887,0),27)</f>
        <v>1</v>
      </c>
      <c r="H8686" s="2" t="b">
        <f t="shared" si="271"/>
        <v>0</v>
      </c>
      <c r="I8686" s="1" t="s">
        <v>2</v>
      </c>
      <c r="J8686" s="1" t="s">
        <v>11277</v>
      </c>
      <c r="K8686" s="1"/>
    </row>
    <row r="8687" spans="1:11" hidden="1">
      <c r="A8687" s="1" t="s">
        <v>11275</v>
      </c>
      <c r="B8687" s="1" t="s">
        <v>5807</v>
      </c>
      <c r="C8687" s="48" t="str">
        <f t="shared" si="270"/>
        <v>רא ירכא</v>
      </c>
      <c r="D8687" s="1" t="s">
        <v>11274</v>
      </c>
      <c r="E8687" s="1"/>
      <c r="F8687" s="2">
        <v>3</v>
      </c>
      <c r="G8687" s="2">
        <f>INDEX(תוצאות_בחירות,MATCH(C8687,siot!$F$3:$F$1887,0),27)</f>
        <v>1</v>
      </c>
      <c r="H8687" s="2" t="b">
        <f t="shared" si="271"/>
        <v>0</v>
      </c>
      <c r="I8687" s="1" t="s">
        <v>2</v>
      </c>
      <c r="J8687" s="1" t="s">
        <v>11276</v>
      </c>
      <c r="K8687" s="1"/>
    </row>
    <row r="8688" spans="1:11" hidden="1">
      <c r="A8688" s="1" t="s">
        <v>11275</v>
      </c>
      <c r="B8688" s="1" t="s">
        <v>5807</v>
      </c>
      <c r="C8688" s="48" t="str">
        <f t="shared" si="270"/>
        <v>רא ירכא</v>
      </c>
      <c r="D8688" s="1" t="s">
        <v>11274</v>
      </c>
      <c r="E8688" s="1"/>
      <c r="F8688" s="2">
        <v>4</v>
      </c>
      <c r="G8688" s="2">
        <f>INDEX(תוצאות_בחירות,MATCH(C8688,siot!$F$3:$F$1887,0),27)</f>
        <v>1</v>
      </c>
      <c r="H8688" s="2" t="b">
        <f t="shared" si="271"/>
        <v>0</v>
      </c>
      <c r="I8688" s="1" t="s">
        <v>2</v>
      </c>
      <c r="J8688" s="1" t="s">
        <v>11273</v>
      </c>
      <c r="K8688" s="1"/>
    </row>
    <row r="8689" spans="1:11" hidden="1">
      <c r="A8689" s="1" t="s">
        <v>11205</v>
      </c>
      <c r="B8689" s="1" t="s">
        <v>60</v>
      </c>
      <c r="C8689" s="48" t="str">
        <f t="shared" si="270"/>
        <v>ד כאבול</v>
      </c>
      <c r="D8689" s="1" t="s">
        <v>11264</v>
      </c>
      <c r="E8689" s="1" t="s">
        <v>18</v>
      </c>
      <c r="F8689" s="2" t="s">
        <v>19548</v>
      </c>
      <c r="G8689" s="2">
        <f>INDEX(תוצאות_בחירות,MATCH(C8689,siot!$F$3:$F$1887,0),27)</f>
        <v>1</v>
      </c>
      <c r="H8689" s="2" t="b">
        <f t="shared" si="271"/>
        <v>0</v>
      </c>
      <c r="I8689" s="1"/>
      <c r="J8689" s="1"/>
      <c r="K8689" s="1"/>
    </row>
    <row r="8690" spans="1:11">
      <c r="A8690" s="1" t="s">
        <v>11205</v>
      </c>
      <c r="B8690" s="1" t="s">
        <v>60</v>
      </c>
      <c r="C8690" s="48" t="str">
        <f t="shared" si="270"/>
        <v>ד כאבול</v>
      </c>
      <c r="D8690" s="1" t="s">
        <v>11264</v>
      </c>
      <c r="E8690" s="1" t="s">
        <v>17</v>
      </c>
      <c r="F8690" s="2">
        <v>1</v>
      </c>
      <c r="G8690" s="2">
        <f>INDEX(תוצאות_בחירות,MATCH(C8690,siot!$F$3:$F$1887,0),27)</f>
        <v>1</v>
      </c>
      <c r="H8690" s="2" t="b">
        <f t="shared" si="271"/>
        <v>1</v>
      </c>
      <c r="I8690" s="1" t="s">
        <v>2</v>
      </c>
      <c r="J8690" s="1" t="s">
        <v>11272</v>
      </c>
      <c r="K8690" s="1"/>
    </row>
    <row r="8691" spans="1:11" hidden="1">
      <c r="A8691" s="1" t="s">
        <v>11205</v>
      </c>
      <c r="B8691" s="1" t="s">
        <v>60</v>
      </c>
      <c r="C8691" s="48" t="str">
        <f t="shared" si="270"/>
        <v>ד כאבול</v>
      </c>
      <c r="D8691" s="1" t="s">
        <v>11264</v>
      </c>
      <c r="E8691" s="1"/>
      <c r="F8691" s="2">
        <v>2</v>
      </c>
      <c r="G8691" s="2">
        <f>INDEX(תוצאות_בחירות,MATCH(C8691,siot!$F$3:$F$1887,0),27)</f>
        <v>1</v>
      </c>
      <c r="H8691" s="2" t="b">
        <f t="shared" si="271"/>
        <v>0</v>
      </c>
      <c r="I8691" s="1" t="s">
        <v>2</v>
      </c>
      <c r="J8691" s="1" t="s">
        <v>11271</v>
      </c>
      <c r="K8691" s="1"/>
    </row>
    <row r="8692" spans="1:11" hidden="1">
      <c r="A8692" s="1" t="s">
        <v>11205</v>
      </c>
      <c r="B8692" s="1" t="s">
        <v>60</v>
      </c>
      <c r="C8692" s="48" t="str">
        <f t="shared" si="270"/>
        <v>ד כאבול</v>
      </c>
      <c r="D8692" s="1" t="s">
        <v>11264</v>
      </c>
      <c r="E8692" s="1"/>
      <c r="F8692" s="2">
        <v>3</v>
      </c>
      <c r="G8692" s="2">
        <f>INDEX(תוצאות_בחירות,MATCH(C8692,siot!$F$3:$F$1887,0),27)</f>
        <v>1</v>
      </c>
      <c r="H8692" s="2" t="b">
        <f t="shared" si="271"/>
        <v>0</v>
      </c>
      <c r="I8692" s="1" t="s">
        <v>2</v>
      </c>
      <c r="J8692" s="1" t="s">
        <v>11270</v>
      </c>
      <c r="K8692" s="1"/>
    </row>
    <row r="8693" spans="1:11" hidden="1">
      <c r="A8693" s="1" t="s">
        <v>11205</v>
      </c>
      <c r="B8693" s="1" t="s">
        <v>60</v>
      </c>
      <c r="C8693" s="48" t="str">
        <f t="shared" si="270"/>
        <v>ד כאבול</v>
      </c>
      <c r="D8693" s="1" t="s">
        <v>11264</v>
      </c>
      <c r="E8693" s="1"/>
      <c r="F8693" s="2">
        <v>4</v>
      </c>
      <c r="G8693" s="2">
        <f>INDEX(תוצאות_בחירות,MATCH(C8693,siot!$F$3:$F$1887,0),27)</f>
        <v>1</v>
      </c>
      <c r="H8693" s="2" t="b">
        <f t="shared" si="271"/>
        <v>0</v>
      </c>
      <c r="I8693" s="1" t="s">
        <v>2</v>
      </c>
      <c r="J8693" s="1" t="s">
        <v>11269</v>
      </c>
      <c r="K8693" s="1"/>
    </row>
    <row r="8694" spans="1:11" hidden="1">
      <c r="A8694" s="1" t="s">
        <v>11205</v>
      </c>
      <c r="B8694" s="1" t="s">
        <v>60</v>
      </c>
      <c r="C8694" s="48" t="str">
        <f t="shared" si="270"/>
        <v>ד כאבול</v>
      </c>
      <c r="D8694" s="1" t="s">
        <v>11264</v>
      </c>
      <c r="E8694" s="1"/>
      <c r="F8694" s="2">
        <v>5</v>
      </c>
      <c r="G8694" s="2">
        <f>INDEX(תוצאות_בחירות,MATCH(C8694,siot!$F$3:$F$1887,0),27)</f>
        <v>1</v>
      </c>
      <c r="H8694" s="2" t="b">
        <f t="shared" si="271"/>
        <v>0</v>
      </c>
      <c r="I8694" s="1" t="s">
        <v>2</v>
      </c>
      <c r="J8694" s="1" t="s">
        <v>11268</v>
      </c>
      <c r="K8694" s="1"/>
    </row>
    <row r="8695" spans="1:11" hidden="1">
      <c r="A8695" s="1" t="s">
        <v>11205</v>
      </c>
      <c r="B8695" s="1" t="s">
        <v>60</v>
      </c>
      <c r="C8695" s="48" t="str">
        <f t="shared" si="270"/>
        <v>ד כאבול</v>
      </c>
      <c r="D8695" s="1" t="s">
        <v>11264</v>
      </c>
      <c r="E8695" s="1"/>
      <c r="F8695" s="2">
        <v>6</v>
      </c>
      <c r="G8695" s="2">
        <f>INDEX(תוצאות_בחירות,MATCH(C8695,siot!$F$3:$F$1887,0),27)</f>
        <v>1</v>
      </c>
      <c r="H8695" s="2" t="b">
        <f t="shared" si="271"/>
        <v>0</v>
      </c>
      <c r="I8695" s="1" t="s">
        <v>2</v>
      </c>
      <c r="J8695" s="1" t="s">
        <v>11267</v>
      </c>
      <c r="K8695" s="1"/>
    </row>
    <row r="8696" spans="1:11" hidden="1">
      <c r="A8696" s="1" t="s">
        <v>11205</v>
      </c>
      <c r="B8696" s="1" t="s">
        <v>60</v>
      </c>
      <c r="C8696" s="48" t="str">
        <f t="shared" si="270"/>
        <v>ד כאבול</v>
      </c>
      <c r="D8696" s="1" t="s">
        <v>11264</v>
      </c>
      <c r="E8696" s="1"/>
      <c r="F8696" s="2">
        <v>7</v>
      </c>
      <c r="G8696" s="2">
        <f>INDEX(תוצאות_בחירות,MATCH(C8696,siot!$F$3:$F$1887,0),27)</f>
        <v>1</v>
      </c>
      <c r="H8696" s="2" t="b">
        <f t="shared" si="271"/>
        <v>0</v>
      </c>
      <c r="I8696" s="1" t="s">
        <v>2</v>
      </c>
      <c r="J8696" s="1" t="s">
        <v>11266</v>
      </c>
      <c r="K8696" s="1"/>
    </row>
    <row r="8697" spans="1:11" hidden="1">
      <c r="A8697" s="1" t="s">
        <v>11205</v>
      </c>
      <c r="B8697" s="1" t="s">
        <v>60</v>
      </c>
      <c r="C8697" s="48" t="str">
        <f t="shared" si="270"/>
        <v>ד כאבול</v>
      </c>
      <c r="D8697" s="1" t="s">
        <v>11264</v>
      </c>
      <c r="E8697" s="1"/>
      <c r="F8697" s="2">
        <v>8</v>
      </c>
      <c r="G8697" s="2">
        <f>INDEX(תוצאות_בחירות,MATCH(C8697,siot!$F$3:$F$1887,0),27)</f>
        <v>1</v>
      </c>
      <c r="H8697" s="2" t="b">
        <f t="shared" si="271"/>
        <v>0</v>
      </c>
      <c r="I8697" s="1" t="s">
        <v>2</v>
      </c>
      <c r="J8697" s="1" t="s">
        <v>11265</v>
      </c>
      <c r="K8697" s="1"/>
    </row>
    <row r="8698" spans="1:11" hidden="1">
      <c r="A8698" s="1" t="s">
        <v>11205</v>
      </c>
      <c r="B8698" s="1" t="s">
        <v>60</v>
      </c>
      <c r="C8698" s="48" t="str">
        <f t="shared" si="270"/>
        <v>ד כאבול</v>
      </c>
      <c r="D8698" s="1" t="s">
        <v>11264</v>
      </c>
      <c r="E8698" s="1"/>
      <c r="F8698" s="2">
        <v>9</v>
      </c>
      <c r="G8698" s="2">
        <f>INDEX(תוצאות_בחירות,MATCH(C8698,siot!$F$3:$F$1887,0),27)</f>
        <v>1</v>
      </c>
      <c r="H8698" s="2" t="b">
        <f t="shared" si="271"/>
        <v>0</v>
      </c>
      <c r="I8698" s="1" t="s">
        <v>2</v>
      </c>
      <c r="J8698" s="1" t="s">
        <v>6709</v>
      </c>
      <c r="K8698" s="1"/>
    </row>
    <row r="8699" spans="1:11" hidden="1">
      <c r="A8699" s="1" t="s">
        <v>11205</v>
      </c>
      <c r="B8699" s="1" t="s">
        <v>60</v>
      </c>
      <c r="C8699" s="48" t="str">
        <f t="shared" si="270"/>
        <v>ד כאבול</v>
      </c>
      <c r="D8699" s="1" t="s">
        <v>11264</v>
      </c>
      <c r="E8699" s="1"/>
      <c r="F8699" s="2">
        <v>10</v>
      </c>
      <c r="G8699" s="2">
        <f>INDEX(תוצאות_בחירות,MATCH(C8699,siot!$F$3:$F$1887,0),27)</f>
        <v>1</v>
      </c>
      <c r="H8699" s="2" t="b">
        <f t="shared" si="271"/>
        <v>0</v>
      </c>
      <c r="I8699" s="1" t="s">
        <v>2</v>
      </c>
      <c r="J8699" s="1" t="s">
        <v>11263</v>
      </c>
      <c r="K8699" s="1"/>
    </row>
    <row r="8700" spans="1:11" hidden="1">
      <c r="A8700" s="1" t="s">
        <v>11205</v>
      </c>
      <c r="B8700" s="1" t="s">
        <v>151</v>
      </c>
      <c r="C8700" s="48" t="str">
        <f t="shared" si="270"/>
        <v>ה כאבול</v>
      </c>
      <c r="D8700" s="1" t="s">
        <v>11258</v>
      </c>
      <c r="E8700" s="1" t="s">
        <v>3</v>
      </c>
      <c r="F8700" s="2" t="s">
        <v>19548</v>
      </c>
      <c r="G8700" s="2">
        <f>INDEX(תוצאות_בחירות,MATCH(C8700,siot!$F$3:$F$1887,0),27)</f>
        <v>2</v>
      </c>
      <c r="H8700" s="2" t="b">
        <f t="shared" si="271"/>
        <v>0</v>
      </c>
      <c r="I8700" s="1"/>
      <c r="J8700" s="1"/>
      <c r="K8700" s="1"/>
    </row>
    <row r="8701" spans="1:11">
      <c r="A8701" s="1" t="s">
        <v>11205</v>
      </c>
      <c r="B8701" s="1" t="s">
        <v>151</v>
      </c>
      <c r="C8701" s="48" t="str">
        <f t="shared" si="270"/>
        <v>ה כאבול</v>
      </c>
      <c r="D8701" s="1" t="s">
        <v>11258</v>
      </c>
      <c r="E8701" s="1"/>
      <c r="F8701" s="2">
        <v>1</v>
      </c>
      <c r="G8701" s="2">
        <f>INDEX(תוצאות_בחירות,MATCH(C8701,siot!$F$3:$F$1887,0),27)</f>
        <v>2</v>
      </c>
      <c r="H8701" s="2" t="b">
        <f t="shared" si="271"/>
        <v>1</v>
      </c>
      <c r="I8701" s="1" t="s">
        <v>2</v>
      </c>
      <c r="J8701" s="1" t="s">
        <v>11262</v>
      </c>
      <c r="K8701" s="1"/>
    </row>
    <row r="8702" spans="1:11">
      <c r="A8702" s="1" t="s">
        <v>11205</v>
      </c>
      <c r="B8702" s="1" t="s">
        <v>151</v>
      </c>
      <c r="C8702" s="48" t="str">
        <f t="shared" si="270"/>
        <v>ה כאבול</v>
      </c>
      <c r="D8702" s="1" t="s">
        <v>11258</v>
      </c>
      <c r="E8702" s="1"/>
      <c r="F8702" s="2">
        <v>2</v>
      </c>
      <c r="G8702" s="2">
        <f>INDEX(תוצאות_בחירות,MATCH(C8702,siot!$F$3:$F$1887,0),27)</f>
        <v>2</v>
      </c>
      <c r="H8702" s="2" t="b">
        <f t="shared" si="271"/>
        <v>1</v>
      </c>
      <c r="I8702" s="1" t="s">
        <v>2</v>
      </c>
      <c r="J8702" s="1" t="s">
        <v>11261</v>
      </c>
      <c r="K8702" s="1"/>
    </row>
    <row r="8703" spans="1:11" hidden="1">
      <c r="A8703" s="1" t="s">
        <v>11205</v>
      </c>
      <c r="B8703" s="1" t="s">
        <v>151</v>
      </c>
      <c r="C8703" s="48" t="str">
        <f t="shared" si="270"/>
        <v>ה כאבול</v>
      </c>
      <c r="D8703" s="1" t="s">
        <v>11258</v>
      </c>
      <c r="E8703" s="1"/>
      <c r="F8703" s="2">
        <v>3</v>
      </c>
      <c r="G8703" s="2">
        <f>INDEX(תוצאות_בחירות,MATCH(C8703,siot!$F$3:$F$1887,0),27)</f>
        <v>2</v>
      </c>
      <c r="H8703" s="2" t="b">
        <f t="shared" si="271"/>
        <v>0</v>
      </c>
      <c r="I8703" s="1" t="s">
        <v>2</v>
      </c>
      <c r="J8703" s="1" t="s">
        <v>11260</v>
      </c>
      <c r="K8703" s="1"/>
    </row>
    <row r="8704" spans="1:11" hidden="1">
      <c r="A8704" s="1" t="s">
        <v>11205</v>
      </c>
      <c r="B8704" s="1" t="s">
        <v>151</v>
      </c>
      <c r="C8704" s="48" t="str">
        <f t="shared" si="270"/>
        <v>ה כאבול</v>
      </c>
      <c r="D8704" s="1" t="s">
        <v>11258</v>
      </c>
      <c r="E8704" s="1"/>
      <c r="F8704" s="2">
        <v>4</v>
      </c>
      <c r="G8704" s="2">
        <f>INDEX(תוצאות_בחירות,MATCH(C8704,siot!$F$3:$F$1887,0),27)</f>
        <v>2</v>
      </c>
      <c r="H8704" s="2" t="b">
        <f t="shared" si="271"/>
        <v>0</v>
      </c>
      <c r="I8704" s="1" t="s">
        <v>2</v>
      </c>
      <c r="J8704" s="1" t="s">
        <v>11259</v>
      </c>
      <c r="K8704" s="1"/>
    </row>
    <row r="8705" spans="1:11" hidden="1">
      <c r="A8705" s="1" t="s">
        <v>11205</v>
      </c>
      <c r="B8705" s="1" t="s">
        <v>151</v>
      </c>
      <c r="C8705" s="48" t="str">
        <f t="shared" si="270"/>
        <v>ה כאבול</v>
      </c>
      <c r="D8705" s="1" t="s">
        <v>11258</v>
      </c>
      <c r="E8705" s="1"/>
      <c r="F8705" s="2">
        <v>5</v>
      </c>
      <c r="G8705" s="2">
        <f>INDEX(תוצאות_בחירות,MATCH(C8705,siot!$F$3:$F$1887,0),27)</f>
        <v>2</v>
      </c>
      <c r="H8705" s="2" t="b">
        <f t="shared" si="271"/>
        <v>0</v>
      </c>
      <c r="I8705" s="1" t="s">
        <v>2</v>
      </c>
      <c r="J8705" s="1" t="s">
        <v>11257</v>
      </c>
      <c r="K8705" s="1"/>
    </row>
    <row r="8706" spans="1:11" hidden="1">
      <c r="A8706" s="1" t="s">
        <v>11205</v>
      </c>
      <c r="B8706" s="1" t="s">
        <v>49</v>
      </c>
      <c r="C8706" s="48" t="str">
        <f t="shared" si="270"/>
        <v>ו כאבול</v>
      </c>
      <c r="D8706" s="1" t="s">
        <v>11253</v>
      </c>
      <c r="E8706" s="1" t="s">
        <v>3</v>
      </c>
      <c r="F8706" s="2" t="s">
        <v>19548</v>
      </c>
      <c r="G8706" s="2">
        <f>INDEX(תוצאות_בחירות,MATCH(C8706,siot!$F$3:$F$1887,0),27)</f>
        <v>1</v>
      </c>
      <c r="H8706" s="2" t="b">
        <f t="shared" si="271"/>
        <v>0</v>
      </c>
      <c r="I8706" s="1"/>
      <c r="J8706" s="1"/>
      <c r="K8706" s="1"/>
    </row>
    <row r="8707" spans="1:11">
      <c r="A8707" s="1" t="s">
        <v>11205</v>
      </c>
      <c r="B8707" s="1" t="s">
        <v>49</v>
      </c>
      <c r="C8707" s="48" t="str">
        <f t="shared" si="270"/>
        <v>ו כאבול</v>
      </c>
      <c r="D8707" s="1" t="s">
        <v>11253</v>
      </c>
      <c r="E8707" s="1"/>
      <c r="F8707" s="2">
        <v>1</v>
      </c>
      <c r="G8707" s="2">
        <f>INDEX(תוצאות_בחירות,MATCH(C8707,siot!$F$3:$F$1887,0),27)</f>
        <v>1</v>
      </c>
      <c r="H8707" s="2" t="b">
        <f t="shared" si="271"/>
        <v>1</v>
      </c>
      <c r="I8707" s="1" t="s">
        <v>2</v>
      </c>
      <c r="J8707" s="1" t="s">
        <v>10016</v>
      </c>
      <c r="K8707" s="1"/>
    </row>
    <row r="8708" spans="1:11" hidden="1">
      <c r="A8708" s="1" t="s">
        <v>11205</v>
      </c>
      <c r="B8708" s="1" t="s">
        <v>49</v>
      </c>
      <c r="C8708" s="48" t="str">
        <f t="shared" ref="C8708:C8771" si="272">B8708&amp;" "&amp;A8708</f>
        <v>ו כאבול</v>
      </c>
      <c r="D8708" s="1" t="s">
        <v>11253</v>
      </c>
      <c r="E8708" s="1"/>
      <c r="F8708" s="2">
        <v>2</v>
      </c>
      <c r="G8708" s="2">
        <f>INDEX(תוצאות_בחירות,MATCH(C8708,siot!$F$3:$F$1887,0),27)</f>
        <v>1</v>
      </c>
      <c r="H8708" s="2" t="b">
        <f t="shared" ref="H8708:H8771" si="273">IF(OR(F8708&lt;G8708,G8708=F8708),TRUE,FALSE)</f>
        <v>0</v>
      </c>
      <c r="I8708" s="1" t="s">
        <v>2</v>
      </c>
      <c r="J8708" s="1" t="s">
        <v>10016</v>
      </c>
      <c r="K8708" s="1"/>
    </row>
    <row r="8709" spans="1:11" hidden="1">
      <c r="A8709" s="1" t="s">
        <v>11205</v>
      </c>
      <c r="B8709" s="1" t="s">
        <v>49</v>
      </c>
      <c r="C8709" s="48" t="str">
        <f t="shared" si="272"/>
        <v>ו כאבול</v>
      </c>
      <c r="D8709" s="1" t="s">
        <v>11253</v>
      </c>
      <c r="E8709" s="1"/>
      <c r="F8709" s="2">
        <v>3</v>
      </c>
      <c r="G8709" s="2">
        <f>INDEX(תוצאות_בחירות,MATCH(C8709,siot!$F$3:$F$1887,0),27)</f>
        <v>1</v>
      </c>
      <c r="H8709" s="2" t="b">
        <f t="shared" si="273"/>
        <v>0</v>
      </c>
      <c r="I8709" s="1" t="s">
        <v>2</v>
      </c>
      <c r="J8709" s="1" t="s">
        <v>11256</v>
      </c>
      <c r="K8709" s="1"/>
    </row>
    <row r="8710" spans="1:11" hidden="1">
      <c r="A8710" s="1" t="s">
        <v>11205</v>
      </c>
      <c r="B8710" s="1" t="s">
        <v>49</v>
      </c>
      <c r="C8710" s="48" t="str">
        <f t="shared" si="272"/>
        <v>ו כאבול</v>
      </c>
      <c r="D8710" s="1" t="s">
        <v>11253</v>
      </c>
      <c r="E8710" s="1"/>
      <c r="F8710" s="2">
        <v>4</v>
      </c>
      <c r="G8710" s="2">
        <f>INDEX(תוצאות_בחירות,MATCH(C8710,siot!$F$3:$F$1887,0),27)</f>
        <v>1</v>
      </c>
      <c r="H8710" s="2" t="b">
        <f t="shared" si="273"/>
        <v>0</v>
      </c>
      <c r="I8710" s="1" t="s">
        <v>2</v>
      </c>
      <c r="J8710" s="1" t="s">
        <v>11255</v>
      </c>
      <c r="K8710" s="1"/>
    </row>
    <row r="8711" spans="1:11" hidden="1">
      <c r="A8711" s="1" t="s">
        <v>11205</v>
      </c>
      <c r="B8711" s="1" t="s">
        <v>49</v>
      </c>
      <c r="C8711" s="48" t="str">
        <f t="shared" si="272"/>
        <v>ו כאבול</v>
      </c>
      <c r="D8711" s="1" t="s">
        <v>11253</v>
      </c>
      <c r="E8711" s="1"/>
      <c r="F8711" s="2">
        <v>5</v>
      </c>
      <c r="G8711" s="2">
        <f>INDEX(תוצאות_בחירות,MATCH(C8711,siot!$F$3:$F$1887,0),27)</f>
        <v>1</v>
      </c>
      <c r="H8711" s="2" t="b">
        <f t="shared" si="273"/>
        <v>0</v>
      </c>
      <c r="I8711" s="1" t="s">
        <v>2</v>
      </c>
      <c r="J8711" s="1" t="s">
        <v>11254</v>
      </c>
      <c r="K8711" s="1"/>
    </row>
    <row r="8712" spans="1:11" hidden="1">
      <c r="A8712" s="1" t="s">
        <v>11205</v>
      </c>
      <c r="B8712" s="1" t="s">
        <v>49</v>
      </c>
      <c r="C8712" s="48" t="str">
        <f t="shared" si="272"/>
        <v>ו כאבול</v>
      </c>
      <c r="D8712" s="1" t="s">
        <v>11253</v>
      </c>
      <c r="E8712" s="1"/>
      <c r="F8712" s="2">
        <v>6</v>
      </c>
      <c r="G8712" s="2">
        <f>INDEX(תוצאות_בחירות,MATCH(C8712,siot!$F$3:$F$1887,0),27)</f>
        <v>1</v>
      </c>
      <c r="H8712" s="2" t="b">
        <f t="shared" si="273"/>
        <v>0</v>
      </c>
      <c r="I8712" s="1" t="s">
        <v>2</v>
      </c>
      <c r="J8712" s="1" t="s">
        <v>11252</v>
      </c>
      <c r="K8712" s="1"/>
    </row>
    <row r="8713" spans="1:11" hidden="1">
      <c r="A8713" s="1" t="s">
        <v>11205</v>
      </c>
      <c r="B8713" s="1" t="s">
        <v>778</v>
      </c>
      <c r="C8713" s="48" t="str">
        <f t="shared" si="272"/>
        <v>י כאבול</v>
      </c>
      <c r="D8713" s="1" t="s">
        <v>11247</v>
      </c>
      <c r="E8713" s="1" t="s">
        <v>18</v>
      </c>
      <c r="F8713" s="2" t="s">
        <v>19548</v>
      </c>
      <c r="G8713" s="2">
        <f>INDEX(תוצאות_בחירות,MATCH(C8713,siot!$F$3:$F$1887,0),27)</f>
        <v>0</v>
      </c>
      <c r="H8713" s="2" t="b">
        <f t="shared" si="273"/>
        <v>0</v>
      </c>
      <c r="I8713" s="1"/>
      <c r="J8713" s="1"/>
      <c r="K8713" s="1"/>
    </row>
    <row r="8714" spans="1:11" hidden="1">
      <c r="A8714" s="1" t="s">
        <v>11205</v>
      </c>
      <c r="B8714" s="1" t="s">
        <v>778</v>
      </c>
      <c r="C8714" s="48" t="str">
        <f t="shared" si="272"/>
        <v>י כאבול</v>
      </c>
      <c r="D8714" s="1" t="s">
        <v>11247</v>
      </c>
      <c r="E8714" s="1" t="s">
        <v>17</v>
      </c>
      <c r="F8714" s="2">
        <v>1</v>
      </c>
      <c r="G8714" s="2">
        <f>INDEX(תוצאות_בחירות,MATCH(C8714,siot!$F$3:$F$1887,0),27)</f>
        <v>0</v>
      </c>
      <c r="H8714" s="2" t="b">
        <f t="shared" si="273"/>
        <v>0</v>
      </c>
      <c r="I8714" s="1" t="s">
        <v>2</v>
      </c>
      <c r="J8714" s="1" t="s">
        <v>11251</v>
      </c>
      <c r="K8714" s="1"/>
    </row>
    <row r="8715" spans="1:11" hidden="1">
      <c r="A8715" s="1" t="s">
        <v>11205</v>
      </c>
      <c r="B8715" s="1" t="s">
        <v>778</v>
      </c>
      <c r="C8715" s="48" t="str">
        <f t="shared" si="272"/>
        <v>י כאבול</v>
      </c>
      <c r="D8715" s="1" t="s">
        <v>11247</v>
      </c>
      <c r="E8715" s="1"/>
      <c r="F8715" s="2">
        <v>2</v>
      </c>
      <c r="G8715" s="2">
        <f>INDEX(תוצאות_בחירות,MATCH(C8715,siot!$F$3:$F$1887,0),27)</f>
        <v>0</v>
      </c>
      <c r="H8715" s="2" t="b">
        <f t="shared" si="273"/>
        <v>0</v>
      </c>
      <c r="I8715" s="1" t="s">
        <v>2</v>
      </c>
      <c r="J8715" s="1" t="s">
        <v>11250</v>
      </c>
      <c r="K8715" s="1"/>
    </row>
    <row r="8716" spans="1:11" hidden="1">
      <c r="A8716" s="1" t="s">
        <v>11205</v>
      </c>
      <c r="B8716" s="1" t="s">
        <v>778</v>
      </c>
      <c r="C8716" s="48" t="str">
        <f t="shared" si="272"/>
        <v>י כאבול</v>
      </c>
      <c r="D8716" s="1" t="s">
        <v>11247</v>
      </c>
      <c r="E8716" s="1"/>
      <c r="F8716" s="2">
        <v>3</v>
      </c>
      <c r="G8716" s="2">
        <f>INDEX(תוצאות_בחירות,MATCH(C8716,siot!$F$3:$F$1887,0),27)</f>
        <v>0</v>
      </c>
      <c r="H8716" s="2" t="b">
        <f t="shared" si="273"/>
        <v>0</v>
      </c>
      <c r="I8716" s="1" t="s">
        <v>2</v>
      </c>
      <c r="J8716" s="1" t="s">
        <v>11249</v>
      </c>
      <c r="K8716" s="1"/>
    </row>
    <row r="8717" spans="1:11" hidden="1">
      <c r="A8717" s="1" t="s">
        <v>11205</v>
      </c>
      <c r="B8717" s="1" t="s">
        <v>778</v>
      </c>
      <c r="C8717" s="48" t="str">
        <f t="shared" si="272"/>
        <v>י כאבול</v>
      </c>
      <c r="D8717" s="1" t="s">
        <v>11247</v>
      </c>
      <c r="E8717" s="1"/>
      <c r="F8717" s="2">
        <v>4</v>
      </c>
      <c r="G8717" s="2">
        <f>INDEX(תוצאות_בחירות,MATCH(C8717,siot!$F$3:$F$1887,0),27)</f>
        <v>0</v>
      </c>
      <c r="H8717" s="2" t="b">
        <f t="shared" si="273"/>
        <v>0</v>
      </c>
      <c r="I8717" s="1" t="s">
        <v>2</v>
      </c>
      <c r="J8717" s="1" t="s">
        <v>11248</v>
      </c>
      <c r="K8717" s="1"/>
    </row>
    <row r="8718" spans="1:11" hidden="1">
      <c r="A8718" s="1" t="s">
        <v>11205</v>
      </c>
      <c r="B8718" s="1" t="s">
        <v>778</v>
      </c>
      <c r="C8718" s="48" t="str">
        <f t="shared" si="272"/>
        <v>י כאבול</v>
      </c>
      <c r="D8718" s="1" t="s">
        <v>11247</v>
      </c>
      <c r="E8718" s="1"/>
      <c r="F8718" s="2">
        <v>5</v>
      </c>
      <c r="G8718" s="2">
        <f>INDEX(תוצאות_בחירות,MATCH(C8718,siot!$F$3:$F$1887,0),27)</f>
        <v>0</v>
      </c>
      <c r="H8718" s="2" t="b">
        <f t="shared" si="273"/>
        <v>0</v>
      </c>
      <c r="I8718" s="1" t="s">
        <v>2</v>
      </c>
      <c r="J8718" s="1" t="s">
        <v>11246</v>
      </c>
      <c r="K8718" s="1"/>
    </row>
    <row r="8719" spans="1:11" hidden="1">
      <c r="A8719" s="1" t="s">
        <v>11205</v>
      </c>
      <c r="B8719" s="1" t="s">
        <v>35</v>
      </c>
      <c r="C8719" s="48" t="str">
        <f t="shared" si="272"/>
        <v>ם כאבול</v>
      </c>
      <c r="D8719" s="1" t="s">
        <v>11242</v>
      </c>
      <c r="E8719" s="1" t="s">
        <v>18</v>
      </c>
      <c r="F8719" s="2" t="s">
        <v>19548</v>
      </c>
      <c r="G8719" s="2">
        <f>INDEX(תוצאות_בחירות,MATCH(C8719,siot!$F$3:$F$1887,0),27)</f>
        <v>1</v>
      </c>
      <c r="H8719" s="2" t="b">
        <f t="shared" si="273"/>
        <v>0</v>
      </c>
      <c r="I8719" s="1"/>
      <c r="J8719" s="1"/>
      <c r="K8719" s="1"/>
    </row>
    <row r="8720" spans="1:11">
      <c r="A8720" s="1" t="s">
        <v>11205</v>
      </c>
      <c r="B8720" s="1" t="s">
        <v>35</v>
      </c>
      <c r="C8720" s="48" t="str">
        <f t="shared" si="272"/>
        <v>ם כאבול</v>
      </c>
      <c r="D8720" s="1" t="s">
        <v>11242</v>
      </c>
      <c r="E8720" s="1" t="s">
        <v>17</v>
      </c>
      <c r="F8720" s="2">
        <v>1</v>
      </c>
      <c r="G8720" s="2">
        <f>INDEX(תוצאות_בחירות,MATCH(C8720,siot!$F$3:$F$1887,0),27)</f>
        <v>1</v>
      </c>
      <c r="H8720" s="2" t="b">
        <f t="shared" si="273"/>
        <v>1</v>
      </c>
      <c r="I8720" s="1" t="s">
        <v>2</v>
      </c>
      <c r="J8720" s="1" t="s">
        <v>11228</v>
      </c>
      <c r="K8720" s="1"/>
    </row>
    <row r="8721" spans="1:11" hidden="1">
      <c r="A8721" s="1" t="s">
        <v>11205</v>
      </c>
      <c r="B8721" s="1" t="s">
        <v>35</v>
      </c>
      <c r="C8721" s="48" t="str">
        <f t="shared" si="272"/>
        <v>ם כאבול</v>
      </c>
      <c r="D8721" s="1" t="s">
        <v>11242</v>
      </c>
      <c r="E8721" s="1"/>
      <c r="F8721" s="2">
        <v>2</v>
      </c>
      <c r="G8721" s="2">
        <f>INDEX(תוצאות_בחירות,MATCH(C8721,siot!$F$3:$F$1887,0),27)</f>
        <v>1</v>
      </c>
      <c r="H8721" s="2" t="b">
        <f t="shared" si="273"/>
        <v>0</v>
      </c>
      <c r="I8721" s="1" t="s">
        <v>2</v>
      </c>
      <c r="J8721" s="1" t="s">
        <v>11245</v>
      </c>
      <c r="K8721" s="1"/>
    </row>
    <row r="8722" spans="1:11" hidden="1">
      <c r="A8722" s="1" t="s">
        <v>11205</v>
      </c>
      <c r="B8722" s="1" t="s">
        <v>35</v>
      </c>
      <c r="C8722" s="48" t="str">
        <f t="shared" si="272"/>
        <v>ם כאבול</v>
      </c>
      <c r="D8722" s="1" t="s">
        <v>11242</v>
      </c>
      <c r="E8722" s="1"/>
      <c r="F8722" s="2">
        <v>3</v>
      </c>
      <c r="G8722" s="2">
        <f>INDEX(תוצאות_בחירות,MATCH(C8722,siot!$F$3:$F$1887,0),27)</f>
        <v>1</v>
      </c>
      <c r="H8722" s="2" t="b">
        <f t="shared" si="273"/>
        <v>0</v>
      </c>
      <c r="I8722" s="1" t="s">
        <v>2</v>
      </c>
      <c r="J8722" s="1" t="s">
        <v>11244</v>
      </c>
      <c r="K8722" s="1"/>
    </row>
    <row r="8723" spans="1:11" hidden="1">
      <c r="A8723" s="1" t="s">
        <v>11205</v>
      </c>
      <c r="B8723" s="1" t="s">
        <v>35</v>
      </c>
      <c r="C8723" s="48" t="str">
        <f t="shared" si="272"/>
        <v>ם כאבול</v>
      </c>
      <c r="D8723" s="1" t="s">
        <v>11242</v>
      </c>
      <c r="E8723" s="1"/>
      <c r="F8723" s="2">
        <v>4</v>
      </c>
      <c r="G8723" s="2">
        <f>INDEX(תוצאות_בחירות,MATCH(C8723,siot!$F$3:$F$1887,0),27)</f>
        <v>1</v>
      </c>
      <c r="H8723" s="2" t="b">
        <f t="shared" si="273"/>
        <v>0</v>
      </c>
      <c r="I8723" s="1" t="s">
        <v>2</v>
      </c>
      <c r="J8723" s="1" t="s">
        <v>11243</v>
      </c>
      <c r="K8723" s="1"/>
    </row>
    <row r="8724" spans="1:11" hidden="1">
      <c r="A8724" s="1" t="s">
        <v>11205</v>
      </c>
      <c r="B8724" s="1" t="s">
        <v>35</v>
      </c>
      <c r="C8724" s="48" t="str">
        <f t="shared" si="272"/>
        <v>ם כאבול</v>
      </c>
      <c r="D8724" s="1" t="s">
        <v>11242</v>
      </c>
      <c r="E8724" s="1"/>
      <c r="F8724" s="2">
        <v>5</v>
      </c>
      <c r="G8724" s="2">
        <f>INDEX(תוצאות_בחירות,MATCH(C8724,siot!$F$3:$F$1887,0),27)</f>
        <v>1</v>
      </c>
      <c r="H8724" s="2" t="b">
        <f t="shared" si="273"/>
        <v>0</v>
      </c>
      <c r="I8724" s="1" t="s">
        <v>2</v>
      </c>
      <c r="J8724" s="1" t="s">
        <v>10861</v>
      </c>
      <c r="K8724" s="1"/>
    </row>
    <row r="8725" spans="1:11" hidden="1">
      <c r="A8725" s="1" t="s">
        <v>11205</v>
      </c>
      <c r="B8725" s="1" t="s">
        <v>35</v>
      </c>
      <c r="C8725" s="48" t="str">
        <f t="shared" si="272"/>
        <v>ם כאבול</v>
      </c>
      <c r="D8725" s="1" t="s">
        <v>11242</v>
      </c>
      <c r="E8725" s="1"/>
      <c r="F8725" s="2">
        <v>6</v>
      </c>
      <c r="G8725" s="2">
        <f>INDEX(תוצאות_בחירות,MATCH(C8725,siot!$F$3:$F$1887,0),27)</f>
        <v>1</v>
      </c>
      <c r="H8725" s="2" t="b">
        <f t="shared" si="273"/>
        <v>0</v>
      </c>
      <c r="I8725" s="1" t="s">
        <v>2</v>
      </c>
      <c r="J8725" s="1" t="s">
        <v>11233</v>
      </c>
      <c r="K8725" s="1"/>
    </row>
    <row r="8726" spans="1:11" hidden="1">
      <c r="A8726" s="1" t="s">
        <v>11205</v>
      </c>
      <c r="B8726" s="1" t="s">
        <v>5515</v>
      </c>
      <c r="C8726" s="48" t="str">
        <f t="shared" si="272"/>
        <v>מנ כאבול</v>
      </c>
      <c r="D8726" s="1" t="s">
        <v>5758</v>
      </c>
      <c r="E8726" s="1" t="s">
        <v>3</v>
      </c>
      <c r="F8726" s="2" t="s">
        <v>19548</v>
      </c>
      <c r="G8726" s="2">
        <f>INDEX(תוצאות_בחירות,MATCH(C8726,siot!$F$3:$F$1887,0),27)</f>
        <v>2</v>
      </c>
      <c r="H8726" s="2" t="b">
        <f t="shared" si="273"/>
        <v>0</v>
      </c>
      <c r="I8726" s="1"/>
      <c r="J8726" s="1"/>
      <c r="K8726" s="1"/>
    </row>
    <row r="8727" spans="1:11">
      <c r="A8727" s="1" t="s">
        <v>11205</v>
      </c>
      <c r="B8727" s="1" t="s">
        <v>5515</v>
      </c>
      <c r="C8727" s="48" t="str">
        <f t="shared" si="272"/>
        <v>מנ כאבול</v>
      </c>
      <c r="D8727" s="1" t="s">
        <v>5758</v>
      </c>
      <c r="E8727" s="1"/>
      <c r="F8727" s="2">
        <v>1</v>
      </c>
      <c r="G8727" s="2">
        <f>INDEX(תוצאות_בחירות,MATCH(C8727,siot!$F$3:$F$1887,0),27)</f>
        <v>2</v>
      </c>
      <c r="H8727" s="2" t="b">
        <f t="shared" si="273"/>
        <v>1</v>
      </c>
      <c r="I8727" s="1" t="s">
        <v>2</v>
      </c>
      <c r="J8727" s="1" t="s">
        <v>11241</v>
      </c>
      <c r="K8727" s="1"/>
    </row>
    <row r="8728" spans="1:11">
      <c r="A8728" s="1" t="s">
        <v>11205</v>
      </c>
      <c r="B8728" s="1" t="s">
        <v>5515</v>
      </c>
      <c r="C8728" s="48" t="str">
        <f t="shared" si="272"/>
        <v>מנ כאבול</v>
      </c>
      <c r="D8728" s="1" t="s">
        <v>5758</v>
      </c>
      <c r="E8728" s="1"/>
      <c r="F8728" s="2">
        <v>2</v>
      </c>
      <c r="G8728" s="2">
        <f>INDEX(תוצאות_בחירות,MATCH(C8728,siot!$F$3:$F$1887,0),27)</f>
        <v>2</v>
      </c>
      <c r="H8728" s="2" t="b">
        <f t="shared" si="273"/>
        <v>1</v>
      </c>
      <c r="I8728" s="1" t="s">
        <v>2</v>
      </c>
      <c r="J8728" s="1" t="s">
        <v>11240</v>
      </c>
      <c r="K8728" s="1"/>
    </row>
    <row r="8729" spans="1:11" hidden="1">
      <c r="A8729" s="1" t="s">
        <v>11205</v>
      </c>
      <c r="B8729" s="1" t="s">
        <v>5515</v>
      </c>
      <c r="C8729" s="48" t="str">
        <f t="shared" si="272"/>
        <v>מנ כאבול</v>
      </c>
      <c r="D8729" s="1" t="s">
        <v>5758</v>
      </c>
      <c r="E8729" s="1"/>
      <c r="F8729" s="2">
        <v>3</v>
      </c>
      <c r="G8729" s="2">
        <f>INDEX(תוצאות_בחירות,MATCH(C8729,siot!$F$3:$F$1887,0),27)</f>
        <v>2</v>
      </c>
      <c r="H8729" s="2" t="b">
        <f t="shared" si="273"/>
        <v>0</v>
      </c>
      <c r="I8729" s="1" t="s">
        <v>2</v>
      </c>
      <c r="J8729" s="1" t="s">
        <v>11239</v>
      </c>
      <c r="K8729" s="1"/>
    </row>
    <row r="8730" spans="1:11" hidden="1">
      <c r="A8730" s="1" t="s">
        <v>11205</v>
      </c>
      <c r="B8730" s="1" t="s">
        <v>5515</v>
      </c>
      <c r="C8730" s="48" t="str">
        <f t="shared" si="272"/>
        <v>מנ כאבול</v>
      </c>
      <c r="D8730" s="1" t="s">
        <v>5758</v>
      </c>
      <c r="E8730" s="1"/>
      <c r="F8730" s="2">
        <v>4</v>
      </c>
      <c r="G8730" s="2">
        <f>INDEX(תוצאות_בחירות,MATCH(C8730,siot!$F$3:$F$1887,0),27)</f>
        <v>2</v>
      </c>
      <c r="H8730" s="2" t="b">
        <f t="shared" si="273"/>
        <v>0</v>
      </c>
      <c r="I8730" s="1" t="s">
        <v>2</v>
      </c>
      <c r="J8730" s="1" t="s">
        <v>11238</v>
      </c>
      <c r="K8730" s="1"/>
    </row>
    <row r="8731" spans="1:11" hidden="1">
      <c r="A8731" s="1" t="s">
        <v>11205</v>
      </c>
      <c r="B8731" s="1" t="s">
        <v>5515</v>
      </c>
      <c r="C8731" s="48" t="str">
        <f t="shared" si="272"/>
        <v>מנ כאבול</v>
      </c>
      <c r="D8731" s="1" t="s">
        <v>5758</v>
      </c>
      <c r="E8731" s="1"/>
      <c r="F8731" s="2">
        <v>5</v>
      </c>
      <c r="G8731" s="2">
        <f>INDEX(תוצאות_בחירות,MATCH(C8731,siot!$F$3:$F$1887,0),27)</f>
        <v>2</v>
      </c>
      <c r="H8731" s="2" t="b">
        <f t="shared" si="273"/>
        <v>0</v>
      </c>
      <c r="I8731" s="1" t="s">
        <v>2</v>
      </c>
      <c r="J8731" s="1" t="s">
        <v>11237</v>
      </c>
      <c r="K8731" s="1"/>
    </row>
    <row r="8732" spans="1:11" hidden="1">
      <c r="A8732" s="1" t="s">
        <v>11205</v>
      </c>
      <c r="B8732" s="1" t="s">
        <v>5515</v>
      </c>
      <c r="C8732" s="48" t="str">
        <f t="shared" si="272"/>
        <v>מנ כאבול</v>
      </c>
      <c r="D8732" s="1" t="s">
        <v>5758</v>
      </c>
      <c r="E8732" s="1"/>
      <c r="F8732" s="2">
        <v>6</v>
      </c>
      <c r="G8732" s="2">
        <f>INDEX(תוצאות_בחירות,MATCH(C8732,siot!$F$3:$F$1887,0),27)</f>
        <v>2</v>
      </c>
      <c r="H8732" s="2" t="b">
        <f t="shared" si="273"/>
        <v>0</v>
      </c>
      <c r="I8732" s="1" t="s">
        <v>2</v>
      </c>
      <c r="J8732" s="1" t="s">
        <v>11236</v>
      </c>
      <c r="K8732" s="1"/>
    </row>
    <row r="8733" spans="1:11" hidden="1">
      <c r="A8733" s="1" t="s">
        <v>11205</v>
      </c>
      <c r="B8733" s="1" t="s">
        <v>5515</v>
      </c>
      <c r="C8733" s="48" t="str">
        <f t="shared" si="272"/>
        <v>מנ כאבול</v>
      </c>
      <c r="D8733" s="1" t="s">
        <v>5758</v>
      </c>
      <c r="E8733" s="1"/>
      <c r="F8733" s="2">
        <v>7</v>
      </c>
      <c r="G8733" s="2">
        <f>INDEX(תוצאות_בחירות,MATCH(C8733,siot!$F$3:$F$1887,0),27)</f>
        <v>2</v>
      </c>
      <c r="H8733" s="2" t="b">
        <f t="shared" si="273"/>
        <v>0</v>
      </c>
      <c r="I8733" s="1" t="s">
        <v>2</v>
      </c>
      <c r="J8733" s="1" t="s">
        <v>11235</v>
      </c>
      <c r="K8733" s="1"/>
    </row>
    <row r="8734" spans="1:11" hidden="1">
      <c r="A8734" s="1" t="s">
        <v>11205</v>
      </c>
      <c r="B8734" s="1" t="s">
        <v>5515</v>
      </c>
      <c r="C8734" s="48" t="str">
        <f t="shared" si="272"/>
        <v>מנ כאבול</v>
      </c>
      <c r="D8734" s="1" t="s">
        <v>5758</v>
      </c>
      <c r="E8734" s="1"/>
      <c r="F8734" s="2">
        <v>8</v>
      </c>
      <c r="G8734" s="2">
        <f>INDEX(תוצאות_בחירות,MATCH(C8734,siot!$F$3:$F$1887,0),27)</f>
        <v>2</v>
      </c>
      <c r="H8734" s="2" t="b">
        <f t="shared" si="273"/>
        <v>0</v>
      </c>
      <c r="I8734" s="1" t="s">
        <v>2</v>
      </c>
      <c r="J8734" s="1" t="s">
        <v>11234</v>
      </c>
      <c r="K8734" s="1"/>
    </row>
    <row r="8735" spans="1:11" hidden="1">
      <c r="A8735" s="1" t="s">
        <v>11205</v>
      </c>
      <c r="B8735" s="1" t="s">
        <v>87</v>
      </c>
      <c r="C8735" s="48" t="str">
        <f t="shared" si="272"/>
        <v>נ כאבול</v>
      </c>
      <c r="D8735" s="1" t="s">
        <v>4554</v>
      </c>
      <c r="E8735" s="1" t="s">
        <v>3</v>
      </c>
      <c r="F8735" s="2" t="s">
        <v>19548</v>
      </c>
      <c r="G8735" s="2">
        <f>INDEX(תוצאות_בחירות,MATCH(C8735,siot!$F$3:$F$1887,0),27)</f>
        <v>3</v>
      </c>
      <c r="H8735" s="2" t="b">
        <f t="shared" si="273"/>
        <v>0</v>
      </c>
      <c r="I8735" s="1"/>
      <c r="J8735" s="1"/>
      <c r="K8735" s="1"/>
    </row>
    <row r="8736" spans="1:11">
      <c r="A8736" s="1" t="s">
        <v>11205</v>
      </c>
      <c r="B8736" s="1" t="s">
        <v>87</v>
      </c>
      <c r="C8736" s="48" t="str">
        <f t="shared" si="272"/>
        <v>נ כאבול</v>
      </c>
      <c r="D8736" s="1" t="s">
        <v>4554</v>
      </c>
      <c r="E8736" s="1"/>
      <c r="F8736" s="2">
        <v>1</v>
      </c>
      <c r="G8736" s="2">
        <f>INDEX(תוצאות_בחירות,MATCH(C8736,siot!$F$3:$F$1887,0),27)</f>
        <v>3</v>
      </c>
      <c r="H8736" s="2" t="b">
        <f t="shared" si="273"/>
        <v>1</v>
      </c>
      <c r="I8736" s="1" t="s">
        <v>2</v>
      </c>
      <c r="J8736" s="1" t="s">
        <v>11232</v>
      </c>
      <c r="K8736" s="1"/>
    </row>
    <row r="8737" spans="1:11">
      <c r="A8737" s="1" t="s">
        <v>11205</v>
      </c>
      <c r="B8737" s="1" t="s">
        <v>87</v>
      </c>
      <c r="C8737" s="48" t="str">
        <f t="shared" si="272"/>
        <v>נ כאבול</v>
      </c>
      <c r="D8737" s="1" t="s">
        <v>4554</v>
      </c>
      <c r="E8737" s="1"/>
      <c r="F8737" s="2">
        <v>2</v>
      </c>
      <c r="G8737" s="2">
        <f>INDEX(תוצאות_בחירות,MATCH(C8737,siot!$F$3:$F$1887,0),27)</f>
        <v>3</v>
      </c>
      <c r="H8737" s="2" t="b">
        <f t="shared" si="273"/>
        <v>1</v>
      </c>
      <c r="I8737" s="1" t="s">
        <v>2</v>
      </c>
      <c r="J8737" s="1" t="s">
        <v>10022</v>
      </c>
      <c r="K8737" s="1"/>
    </row>
    <row r="8738" spans="1:11">
      <c r="A8738" s="1" t="s">
        <v>11205</v>
      </c>
      <c r="B8738" s="1" t="s">
        <v>87</v>
      </c>
      <c r="C8738" s="48" t="str">
        <f t="shared" si="272"/>
        <v>נ כאבול</v>
      </c>
      <c r="D8738" s="1" t="s">
        <v>4554</v>
      </c>
      <c r="E8738" s="1"/>
      <c r="F8738" s="2">
        <v>3</v>
      </c>
      <c r="G8738" s="2">
        <f>INDEX(תוצאות_בחירות,MATCH(C8738,siot!$F$3:$F$1887,0),27)</f>
        <v>3</v>
      </c>
      <c r="H8738" s="2" t="b">
        <f t="shared" si="273"/>
        <v>1</v>
      </c>
      <c r="I8738" s="1" t="s">
        <v>2</v>
      </c>
      <c r="J8738" s="1" t="s">
        <v>11231</v>
      </c>
      <c r="K8738" s="1"/>
    </row>
    <row r="8739" spans="1:11" hidden="1">
      <c r="A8739" s="1" t="s">
        <v>11205</v>
      </c>
      <c r="B8739" s="1" t="s">
        <v>87</v>
      </c>
      <c r="C8739" s="48" t="str">
        <f t="shared" si="272"/>
        <v>נ כאבול</v>
      </c>
      <c r="D8739" s="1" t="s">
        <v>4554</v>
      </c>
      <c r="E8739" s="1"/>
      <c r="F8739" s="2">
        <v>4</v>
      </c>
      <c r="G8739" s="2">
        <f>INDEX(תוצאות_בחירות,MATCH(C8739,siot!$F$3:$F$1887,0),27)</f>
        <v>3</v>
      </c>
      <c r="H8739" s="2" t="b">
        <f t="shared" si="273"/>
        <v>0</v>
      </c>
      <c r="I8739" s="1" t="s">
        <v>2</v>
      </c>
      <c r="J8739" s="1" t="s">
        <v>11230</v>
      </c>
      <c r="K8739" s="1"/>
    </row>
    <row r="8740" spans="1:11" hidden="1">
      <c r="A8740" s="1" t="s">
        <v>11205</v>
      </c>
      <c r="B8740" s="1" t="s">
        <v>87</v>
      </c>
      <c r="C8740" s="48" t="str">
        <f t="shared" si="272"/>
        <v>נ כאבול</v>
      </c>
      <c r="D8740" s="1" t="s">
        <v>4554</v>
      </c>
      <c r="E8740" s="1"/>
      <c r="F8740" s="2">
        <v>5</v>
      </c>
      <c r="G8740" s="2">
        <f>INDEX(תוצאות_בחירות,MATCH(C8740,siot!$F$3:$F$1887,0),27)</f>
        <v>3</v>
      </c>
      <c r="H8740" s="2" t="b">
        <f t="shared" si="273"/>
        <v>0</v>
      </c>
      <c r="I8740" s="1" t="s">
        <v>2</v>
      </c>
      <c r="J8740" s="1" t="s">
        <v>11229</v>
      </c>
      <c r="K8740" s="1"/>
    </row>
    <row r="8741" spans="1:11" hidden="1">
      <c r="A8741" s="1" t="s">
        <v>11205</v>
      </c>
      <c r="B8741" s="1" t="s">
        <v>87</v>
      </c>
      <c r="C8741" s="48" t="str">
        <f t="shared" si="272"/>
        <v>נ כאבול</v>
      </c>
      <c r="D8741" s="1" t="s">
        <v>4554</v>
      </c>
      <c r="E8741" s="1"/>
      <c r="F8741" s="2">
        <v>6</v>
      </c>
      <c r="G8741" s="2">
        <f>INDEX(תוצאות_בחירות,MATCH(C8741,siot!$F$3:$F$1887,0),27)</f>
        <v>3</v>
      </c>
      <c r="H8741" s="2" t="b">
        <f t="shared" si="273"/>
        <v>0</v>
      </c>
      <c r="I8741" s="1" t="s">
        <v>2</v>
      </c>
      <c r="J8741" s="1" t="s">
        <v>11228</v>
      </c>
      <c r="K8741" s="1"/>
    </row>
    <row r="8742" spans="1:11" hidden="1">
      <c r="A8742" s="1" t="s">
        <v>11205</v>
      </c>
      <c r="B8742" s="1" t="s">
        <v>87</v>
      </c>
      <c r="C8742" s="48" t="str">
        <f t="shared" si="272"/>
        <v>נ כאבול</v>
      </c>
      <c r="D8742" s="1" t="s">
        <v>4554</v>
      </c>
      <c r="E8742" s="1"/>
      <c r="F8742" s="2">
        <v>7</v>
      </c>
      <c r="G8742" s="2">
        <f>INDEX(תוצאות_בחירות,MATCH(C8742,siot!$F$3:$F$1887,0),27)</f>
        <v>3</v>
      </c>
      <c r="H8742" s="2" t="b">
        <f t="shared" si="273"/>
        <v>0</v>
      </c>
      <c r="I8742" s="1" t="s">
        <v>2</v>
      </c>
      <c r="J8742" s="1" t="s">
        <v>11227</v>
      </c>
      <c r="K8742" s="1"/>
    </row>
    <row r="8743" spans="1:11" hidden="1">
      <c r="A8743" s="1" t="s">
        <v>11205</v>
      </c>
      <c r="B8743" s="1" t="s">
        <v>87</v>
      </c>
      <c r="C8743" s="48" t="str">
        <f t="shared" si="272"/>
        <v>נ כאבול</v>
      </c>
      <c r="D8743" s="1" t="s">
        <v>4554</v>
      </c>
      <c r="E8743" s="1"/>
      <c r="F8743" s="2">
        <v>8</v>
      </c>
      <c r="G8743" s="2">
        <f>INDEX(תוצאות_בחירות,MATCH(C8743,siot!$F$3:$F$1887,0),27)</f>
        <v>3</v>
      </c>
      <c r="H8743" s="2" t="b">
        <f t="shared" si="273"/>
        <v>0</v>
      </c>
      <c r="I8743" s="1" t="s">
        <v>2</v>
      </c>
      <c r="J8743" s="1" t="s">
        <v>10861</v>
      </c>
      <c r="K8743" s="1"/>
    </row>
    <row r="8744" spans="1:11" hidden="1">
      <c r="A8744" s="1" t="s">
        <v>11205</v>
      </c>
      <c r="B8744" s="1" t="s">
        <v>87</v>
      </c>
      <c r="C8744" s="48" t="str">
        <f t="shared" si="272"/>
        <v>נ כאבול</v>
      </c>
      <c r="D8744" s="1" t="s">
        <v>4554</v>
      </c>
      <c r="E8744" s="1"/>
      <c r="F8744" s="2">
        <v>9</v>
      </c>
      <c r="G8744" s="2">
        <f>INDEX(תוצאות_בחירות,MATCH(C8744,siot!$F$3:$F$1887,0),27)</f>
        <v>3</v>
      </c>
      <c r="H8744" s="2" t="b">
        <f t="shared" si="273"/>
        <v>0</v>
      </c>
      <c r="I8744" s="1" t="s">
        <v>2</v>
      </c>
      <c r="J8744" s="1" t="s">
        <v>11226</v>
      </c>
      <c r="K8744" s="1"/>
    </row>
    <row r="8745" spans="1:11" hidden="1">
      <c r="A8745" s="1" t="s">
        <v>11205</v>
      </c>
      <c r="B8745" s="1" t="s">
        <v>87</v>
      </c>
      <c r="C8745" s="48" t="str">
        <f t="shared" si="272"/>
        <v>נ כאבול</v>
      </c>
      <c r="D8745" s="1" t="s">
        <v>4554</v>
      </c>
      <c r="E8745" s="1"/>
      <c r="F8745" s="2">
        <v>10</v>
      </c>
      <c r="G8745" s="2">
        <f>INDEX(תוצאות_בחירות,MATCH(C8745,siot!$F$3:$F$1887,0),27)</f>
        <v>3</v>
      </c>
      <c r="H8745" s="2" t="b">
        <f t="shared" si="273"/>
        <v>0</v>
      </c>
      <c r="I8745" s="1" t="s">
        <v>2</v>
      </c>
      <c r="J8745" s="1" t="s">
        <v>11225</v>
      </c>
      <c r="K8745" s="1"/>
    </row>
    <row r="8746" spans="1:11" hidden="1">
      <c r="A8746" s="1" t="s">
        <v>11205</v>
      </c>
      <c r="B8746" s="1" t="s">
        <v>1059</v>
      </c>
      <c r="C8746" s="48" t="str">
        <f t="shared" si="272"/>
        <v>ע כאבול</v>
      </c>
      <c r="D8746" s="1" t="s">
        <v>11221</v>
      </c>
      <c r="E8746" s="1" t="s">
        <v>3</v>
      </c>
      <c r="F8746" s="2" t="s">
        <v>19548</v>
      </c>
      <c r="G8746" s="2">
        <f>INDEX(תוצאות_בחירות,MATCH(C8746,siot!$F$3:$F$1887,0),27)</f>
        <v>0</v>
      </c>
      <c r="H8746" s="2" t="b">
        <f t="shared" si="273"/>
        <v>0</v>
      </c>
      <c r="I8746" s="1"/>
      <c r="J8746" s="1"/>
      <c r="K8746" s="1"/>
    </row>
    <row r="8747" spans="1:11" hidden="1">
      <c r="A8747" s="1" t="s">
        <v>11205</v>
      </c>
      <c r="B8747" s="1" t="s">
        <v>1059</v>
      </c>
      <c r="C8747" s="48" t="str">
        <f t="shared" si="272"/>
        <v>ע כאבול</v>
      </c>
      <c r="D8747" s="1" t="s">
        <v>11221</v>
      </c>
      <c r="E8747" s="1"/>
      <c r="F8747" s="2">
        <v>1</v>
      </c>
      <c r="G8747" s="2">
        <f>INDEX(תוצאות_בחירות,MATCH(C8747,siot!$F$3:$F$1887,0),27)</f>
        <v>0</v>
      </c>
      <c r="H8747" s="2" t="b">
        <f t="shared" si="273"/>
        <v>0</v>
      </c>
      <c r="I8747" s="1" t="s">
        <v>2</v>
      </c>
      <c r="J8747" s="1" t="s">
        <v>11224</v>
      </c>
      <c r="K8747" s="1"/>
    </row>
    <row r="8748" spans="1:11" hidden="1">
      <c r="A8748" s="1" t="s">
        <v>11205</v>
      </c>
      <c r="B8748" s="1" t="s">
        <v>1059</v>
      </c>
      <c r="C8748" s="48" t="str">
        <f t="shared" si="272"/>
        <v>ע כאבול</v>
      </c>
      <c r="D8748" s="1" t="s">
        <v>11221</v>
      </c>
      <c r="E8748" s="1"/>
      <c r="F8748" s="2">
        <v>2</v>
      </c>
      <c r="G8748" s="2">
        <f>INDEX(תוצאות_בחירות,MATCH(C8748,siot!$F$3:$F$1887,0),27)</f>
        <v>0</v>
      </c>
      <c r="H8748" s="2" t="b">
        <f t="shared" si="273"/>
        <v>0</v>
      </c>
      <c r="I8748" s="1" t="s">
        <v>2</v>
      </c>
      <c r="J8748" s="1" t="s">
        <v>11223</v>
      </c>
      <c r="K8748" s="1"/>
    </row>
    <row r="8749" spans="1:11" hidden="1">
      <c r="A8749" s="1" t="s">
        <v>11205</v>
      </c>
      <c r="B8749" s="1" t="s">
        <v>1059</v>
      </c>
      <c r="C8749" s="48" t="str">
        <f t="shared" si="272"/>
        <v>ע כאבול</v>
      </c>
      <c r="D8749" s="1" t="s">
        <v>11221</v>
      </c>
      <c r="E8749" s="1"/>
      <c r="F8749" s="2">
        <v>3</v>
      </c>
      <c r="G8749" s="2">
        <f>INDEX(תוצאות_בחירות,MATCH(C8749,siot!$F$3:$F$1887,0),27)</f>
        <v>0</v>
      </c>
      <c r="H8749" s="2" t="b">
        <f t="shared" si="273"/>
        <v>0</v>
      </c>
      <c r="I8749" s="1" t="s">
        <v>2</v>
      </c>
      <c r="J8749" s="1" t="s">
        <v>11222</v>
      </c>
      <c r="K8749" s="1"/>
    </row>
    <row r="8750" spans="1:11" hidden="1">
      <c r="A8750" s="1" t="s">
        <v>11205</v>
      </c>
      <c r="B8750" s="1" t="s">
        <v>1059</v>
      </c>
      <c r="C8750" s="48" t="str">
        <f t="shared" si="272"/>
        <v>ע כאבול</v>
      </c>
      <c r="D8750" s="1" t="s">
        <v>11221</v>
      </c>
      <c r="E8750" s="1"/>
      <c r="F8750" s="2">
        <v>4</v>
      </c>
      <c r="G8750" s="2">
        <f>INDEX(תוצאות_בחירות,MATCH(C8750,siot!$F$3:$F$1887,0),27)</f>
        <v>0</v>
      </c>
      <c r="H8750" s="2" t="b">
        <f t="shared" si="273"/>
        <v>0</v>
      </c>
      <c r="I8750" s="1" t="s">
        <v>2</v>
      </c>
      <c r="J8750" s="1" t="s">
        <v>10275</v>
      </c>
      <c r="K8750" s="1"/>
    </row>
    <row r="8751" spans="1:11" hidden="1">
      <c r="A8751" s="1" t="s">
        <v>11205</v>
      </c>
      <c r="B8751" s="1" t="s">
        <v>1059</v>
      </c>
      <c r="C8751" s="48" t="str">
        <f t="shared" si="272"/>
        <v>ע כאבול</v>
      </c>
      <c r="D8751" s="1" t="s">
        <v>11221</v>
      </c>
      <c r="E8751" s="1"/>
      <c r="F8751" s="2">
        <v>5</v>
      </c>
      <c r="G8751" s="2">
        <f>INDEX(תוצאות_בחירות,MATCH(C8751,siot!$F$3:$F$1887,0),27)</f>
        <v>0</v>
      </c>
      <c r="H8751" s="2" t="b">
        <f t="shared" si="273"/>
        <v>0</v>
      </c>
      <c r="I8751" s="1" t="s">
        <v>2</v>
      </c>
      <c r="J8751" s="1" t="s">
        <v>3367</v>
      </c>
      <c r="K8751" s="1"/>
    </row>
    <row r="8752" spans="1:11" hidden="1">
      <c r="A8752" s="1" t="s">
        <v>11205</v>
      </c>
      <c r="B8752" s="1" t="s">
        <v>364</v>
      </c>
      <c r="C8752" s="48" t="str">
        <f t="shared" si="272"/>
        <v>ף כאבול</v>
      </c>
      <c r="D8752" s="1" t="s">
        <v>11216</v>
      </c>
      <c r="E8752" s="1" t="s">
        <v>3</v>
      </c>
      <c r="F8752" s="2" t="s">
        <v>19548</v>
      </c>
      <c r="G8752" s="2">
        <f>INDEX(תוצאות_בחירות,MATCH(C8752,siot!$F$3:$F$1887,0),27)</f>
        <v>0</v>
      </c>
      <c r="H8752" s="2" t="b">
        <f t="shared" si="273"/>
        <v>0</v>
      </c>
      <c r="I8752" s="1"/>
      <c r="J8752" s="1"/>
      <c r="K8752" s="1"/>
    </row>
    <row r="8753" spans="1:11" hidden="1">
      <c r="A8753" s="1" t="s">
        <v>11205</v>
      </c>
      <c r="B8753" s="1" t="s">
        <v>364</v>
      </c>
      <c r="C8753" s="48" t="str">
        <f t="shared" si="272"/>
        <v>ף כאבול</v>
      </c>
      <c r="D8753" s="1" t="s">
        <v>11216</v>
      </c>
      <c r="E8753" s="1"/>
      <c r="F8753" s="2">
        <v>1</v>
      </c>
      <c r="G8753" s="2">
        <f>INDEX(תוצאות_בחירות,MATCH(C8753,siot!$F$3:$F$1887,0),27)</f>
        <v>0</v>
      </c>
      <c r="H8753" s="2" t="b">
        <f t="shared" si="273"/>
        <v>0</v>
      </c>
      <c r="I8753" s="1" t="s">
        <v>2</v>
      </c>
      <c r="J8753" s="1" t="s">
        <v>11220</v>
      </c>
      <c r="K8753" s="1"/>
    </row>
    <row r="8754" spans="1:11" hidden="1">
      <c r="A8754" s="1" t="s">
        <v>11205</v>
      </c>
      <c r="B8754" s="1" t="s">
        <v>364</v>
      </c>
      <c r="C8754" s="48" t="str">
        <f t="shared" si="272"/>
        <v>ף כאבול</v>
      </c>
      <c r="D8754" s="1" t="s">
        <v>11216</v>
      </c>
      <c r="E8754" s="1"/>
      <c r="F8754" s="2">
        <v>2</v>
      </c>
      <c r="G8754" s="2">
        <f>INDEX(תוצאות_בחירות,MATCH(C8754,siot!$F$3:$F$1887,0),27)</f>
        <v>0</v>
      </c>
      <c r="H8754" s="2" t="b">
        <f t="shared" si="273"/>
        <v>0</v>
      </c>
      <c r="I8754" s="1" t="s">
        <v>2</v>
      </c>
      <c r="J8754" s="1" t="s">
        <v>11219</v>
      </c>
      <c r="K8754" s="1"/>
    </row>
    <row r="8755" spans="1:11" hidden="1">
      <c r="A8755" s="1" t="s">
        <v>11205</v>
      </c>
      <c r="B8755" s="1" t="s">
        <v>364</v>
      </c>
      <c r="C8755" s="48" t="str">
        <f t="shared" si="272"/>
        <v>ף כאבול</v>
      </c>
      <c r="D8755" s="1" t="s">
        <v>11216</v>
      </c>
      <c r="E8755" s="1"/>
      <c r="F8755" s="2">
        <v>3</v>
      </c>
      <c r="G8755" s="2">
        <f>INDEX(תוצאות_בחירות,MATCH(C8755,siot!$F$3:$F$1887,0),27)</f>
        <v>0</v>
      </c>
      <c r="H8755" s="2" t="b">
        <f t="shared" si="273"/>
        <v>0</v>
      </c>
      <c r="I8755" s="1" t="s">
        <v>2</v>
      </c>
      <c r="J8755" s="1" t="s">
        <v>11218</v>
      </c>
      <c r="K8755" s="1"/>
    </row>
    <row r="8756" spans="1:11" hidden="1">
      <c r="A8756" s="1" t="s">
        <v>11205</v>
      </c>
      <c r="B8756" s="1" t="s">
        <v>364</v>
      </c>
      <c r="C8756" s="48" t="str">
        <f t="shared" si="272"/>
        <v>ף כאבול</v>
      </c>
      <c r="D8756" s="1" t="s">
        <v>11216</v>
      </c>
      <c r="E8756" s="1"/>
      <c r="F8756" s="2">
        <v>4</v>
      </c>
      <c r="G8756" s="2">
        <f>INDEX(תוצאות_בחירות,MATCH(C8756,siot!$F$3:$F$1887,0),27)</f>
        <v>0</v>
      </c>
      <c r="H8756" s="2" t="b">
        <f t="shared" si="273"/>
        <v>0</v>
      </c>
      <c r="I8756" s="1" t="s">
        <v>2</v>
      </c>
      <c r="J8756" s="1" t="s">
        <v>11217</v>
      </c>
      <c r="K8756" s="1"/>
    </row>
    <row r="8757" spans="1:11" hidden="1">
      <c r="A8757" s="1" t="s">
        <v>11205</v>
      </c>
      <c r="B8757" s="1" t="s">
        <v>364</v>
      </c>
      <c r="C8757" s="48" t="str">
        <f t="shared" si="272"/>
        <v>ף כאבול</v>
      </c>
      <c r="D8757" s="1" t="s">
        <v>11216</v>
      </c>
      <c r="E8757" s="1"/>
      <c r="F8757" s="2">
        <v>5</v>
      </c>
      <c r="G8757" s="2">
        <f>INDEX(תוצאות_בחירות,MATCH(C8757,siot!$F$3:$F$1887,0),27)</f>
        <v>0</v>
      </c>
      <c r="H8757" s="2" t="b">
        <f t="shared" si="273"/>
        <v>0</v>
      </c>
      <c r="I8757" s="1" t="s">
        <v>2</v>
      </c>
      <c r="J8757" s="1" t="s">
        <v>11215</v>
      </c>
      <c r="K8757" s="1"/>
    </row>
    <row r="8758" spans="1:11" hidden="1">
      <c r="A8758" s="1" t="s">
        <v>11205</v>
      </c>
      <c r="B8758" s="1" t="s">
        <v>339</v>
      </c>
      <c r="C8758" s="48" t="str">
        <f t="shared" si="272"/>
        <v>ץ כאבול</v>
      </c>
      <c r="D8758" s="1" t="s">
        <v>11211</v>
      </c>
      <c r="E8758" s="1" t="s">
        <v>18</v>
      </c>
      <c r="F8758" s="2" t="s">
        <v>19548</v>
      </c>
      <c r="G8758" s="2">
        <f>INDEX(תוצאות_בחירות,MATCH(C8758,siot!$F$3:$F$1887,0),27)</f>
        <v>0</v>
      </c>
      <c r="H8758" s="2" t="b">
        <f t="shared" si="273"/>
        <v>0</v>
      </c>
      <c r="I8758" s="1"/>
      <c r="J8758" s="1"/>
      <c r="K8758" s="1"/>
    </row>
    <row r="8759" spans="1:11" hidden="1">
      <c r="A8759" s="1" t="s">
        <v>11205</v>
      </c>
      <c r="B8759" s="1" t="s">
        <v>339</v>
      </c>
      <c r="C8759" s="48" t="str">
        <f t="shared" si="272"/>
        <v>ץ כאבול</v>
      </c>
      <c r="D8759" s="1" t="s">
        <v>11211</v>
      </c>
      <c r="E8759" s="1" t="s">
        <v>17</v>
      </c>
      <c r="F8759" s="2">
        <v>1</v>
      </c>
      <c r="G8759" s="2">
        <f>INDEX(תוצאות_בחירות,MATCH(C8759,siot!$F$3:$F$1887,0),27)</f>
        <v>0</v>
      </c>
      <c r="H8759" s="2" t="b">
        <f t="shared" si="273"/>
        <v>0</v>
      </c>
      <c r="I8759" s="1" t="s">
        <v>2</v>
      </c>
      <c r="J8759" s="1" t="s">
        <v>11214</v>
      </c>
      <c r="K8759" s="1"/>
    </row>
    <row r="8760" spans="1:11" hidden="1">
      <c r="A8760" s="1" t="s">
        <v>11205</v>
      </c>
      <c r="B8760" s="1" t="s">
        <v>339</v>
      </c>
      <c r="C8760" s="48" t="str">
        <f t="shared" si="272"/>
        <v>ץ כאבול</v>
      </c>
      <c r="D8760" s="1" t="s">
        <v>11211</v>
      </c>
      <c r="E8760" s="1"/>
      <c r="F8760" s="2">
        <v>2</v>
      </c>
      <c r="G8760" s="2">
        <f>INDEX(תוצאות_בחירות,MATCH(C8760,siot!$F$3:$F$1887,0),27)</f>
        <v>0</v>
      </c>
      <c r="H8760" s="2" t="b">
        <f t="shared" si="273"/>
        <v>0</v>
      </c>
      <c r="I8760" s="1" t="s">
        <v>2</v>
      </c>
      <c r="J8760" s="1" t="s">
        <v>11213</v>
      </c>
      <c r="K8760" s="1"/>
    </row>
    <row r="8761" spans="1:11" hidden="1">
      <c r="A8761" s="1" t="s">
        <v>11205</v>
      </c>
      <c r="B8761" s="1" t="s">
        <v>339</v>
      </c>
      <c r="C8761" s="48" t="str">
        <f t="shared" si="272"/>
        <v>ץ כאבול</v>
      </c>
      <c r="D8761" s="1" t="s">
        <v>11211</v>
      </c>
      <c r="E8761" s="1"/>
      <c r="F8761" s="2">
        <v>3</v>
      </c>
      <c r="G8761" s="2">
        <f>INDEX(תוצאות_בחירות,MATCH(C8761,siot!$F$3:$F$1887,0),27)</f>
        <v>0</v>
      </c>
      <c r="H8761" s="2" t="b">
        <f t="shared" si="273"/>
        <v>0</v>
      </c>
      <c r="I8761" s="1" t="s">
        <v>2</v>
      </c>
      <c r="J8761" s="1" t="s">
        <v>11212</v>
      </c>
      <c r="K8761" s="1"/>
    </row>
    <row r="8762" spans="1:11" hidden="1">
      <c r="A8762" s="1" t="s">
        <v>11205</v>
      </c>
      <c r="B8762" s="1" t="s">
        <v>339</v>
      </c>
      <c r="C8762" s="48" t="str">
        <f t="shared" si="272"/>
        <v>ץ כאבול</v>
      </c>
      <c r="D8762" s="1" t="s">
        <v>11211</v>
      </c>
      <c r="E8762" s="1"/>
      <c r="F8762" s="2">
        <v>4</v>
      </c>
      <c r="G8762" s="2">
        <f>INDEX(תוצאות_בחירות,MATCH(C8762,siot!$F$3:$F$1887,0),27)</f>
        <v>0</v>
      </c>
      <c r="H8762" s="2" t="b">
        <f t="shared" si="273"/>
        <v>0</v>
      </c>
      <c r="I8762" s="1" t="s">
        <v>2</v>
      </c>
      <c r="J8762" s="1" t="s">
        <v>11210</v>
      </c>
      <c r="K8762" s="1"/>
    </row>
    <row r="8763" spans="1:11" hidden="1">
      <c r="A8763" s="1" t="s">
        <v>11205</v>
      </c>
      <c r="B8763" s="1" t="s">
        <v>259</v>
      </c>
      <c r="C8763" s="48" t="str">
        <f t="shared" si="272"/>
        <v>ק כאבול</v>
      </c>
      <c r="D8763" s="1" t="s">
        <v>1326</v>
      </c>
      <c r="E8763" s="1" t="s">
        <v>3</v>
      </c>
      <c r="F8763" s="2" t="s">
        <v>19548</v>
      </c>
      <c r="G8763" s="2">
        <f>INDEX(תוצאות_בחירות,MATCH(C8763,siot!$F$3:$F$1887,0),27)</f>
        <v>1</v>
      </c>
      <c r="H8763" s="2" t="b">
        <f t="shared" si="273"/>
        <v>0</v>
      </c>
      <c r="I8763" s="1"/>
      <c r="J8763" s="1"/>
      <c r="K8763" s="1"/>
    </row>
    <row r="8764" spans="1:11">
      <c r="A8764" s="1" t="s">
        <v>11205</v>
      </c>
      <c r="B8764" s="1" t="s">
        <v>259</v>
      </c>
      <c r="C8764" s="48" t="str">
        <f t="shared" si="272"/>
        <v>ק כאבול</v>
      </c>
      <c r="D8764" s="1" t="s">
        <v>1326</v>
      </c>
      <c r="E8764" s="1"/>
      <c r="F8764" s="2">
        <v>1</v>
      </c>
      <c r="G8764" s="2">
        <f>INDEX(תוצאות_בחירות,MATCH(C8764,siot!$F$3:$F$1887,0),27)</f>
        <v>1</v>
      </c>
      <c r="H8764" s="2" t="b">
        <f t="shared" si="273"/>
        <v>1</v>
      </c>
      <c r="I8764" s="1" t="s">
        <v>2</v>
      </c>
      <c r="J8764" s="1" t="s">
        <v>9304</v>
      </c>
      <c r="K8764" s="1"/>
    </row>
    <row r="8765" spans="1:11" hidden="1">
      <c r="A8765" s="1" t="s">
        <v>11205</v>
      </c>
      <c r="B8765" s="1" t="s">
        <v>259</v>
      </c>
      <c r="C8765" s="48" t="str">
        <f t="shared" si="272"/>
        <v>ק כאבול</v>
      </c>
      <c r="D8765" s="1" t="s">
        <v>1326</v>
      </c>
      <c r="E8765" s="1"/>
      <c r="F8765" s="2">
        <v>2</v>
      </c>
      <c r="G8765" s="2">
        <f>INDEX(תוצאות_בחירות,MATCH(C8765,siot!$F$3:$F$1887,0),27)</f>
        <v>1</v>
      </c>
      <c r="H8765" s="2" t="b">
        <f t="shared" si="273"/>
        <v>0</v>
      </c>
      <c r="I8765" s="1" t="s">
        <v>2</v>
      </c>
      <c r="J8765" s="1" t="s">
        <v>11209</v>
      </c>
      <c r="K8765" s="1"/>
    </row>
    <row r="8766" spans="1:11" hidden="1">
      <c r="A8766" s="1" t="s">
        <v>11205</v>
      </c>
      <c r="B8766" s="1" t="s">
        <v>259</v>
      </c>
      <c r="C8766" s="48" t="str">
        <f t="shared" si="272"/>
        <v>ק כאבול</v>
      </c>
      <c r="D8766" s="1" t="s">
        <v>1326</v>
      </c>
      <c r="E8766" s="1"/>
      <c r="F8766" s="2">
        <v>3</v>
      </c>
      <c r="G8766" s="2">
        <f>INDEX(תוצאות_בחירות,MATCH(C8766,siot!$F$3:$F$1887,0),27)</f>
        <v>1</v>
      </c>
      <c r="H8766" s="2" t="b">
        <f t="shared" si="273"/>
        <v>0</v>
      </c>
      <c r="I8766" s="1" t="s">
        <v>2</v>
      </c>
      <c r="J8766" s="1" t="s">
        <v>11208</v>
      </c>
      <c r="K8766" s="1"/>
    </row>
    <row r="8767" spans="1:11" hidden="1">
      <c r="A8767" s="1" t="s">
        <v>11205</v>
      </c>
      <c r="B8767" s="1" t="s">
        <v>259</v>
      </c>
      <c r="C8767" s="48" t="str">
        <f t="shared" si="272"/>
        <v>ק כאבול</v>
      </c>
      <c r="D8767" s="1" t="s">
        <v>1326</v>
      </c>
      <c r="E8767" s="1"/>
      <c r="F8767" s="2">
        <v>4</v>
      </c>
      <c r="G8767" s="2">
        <f>INDEX(תוצאות_בחירות,MATCH(C8767,siot!$F$3:$F$1887,0),27)</f>
        <v>1</v>
      </c>
      <c r="H8767" s="2" t="b">
        <f t="shared" si="273"/>
        <v>0</v>
      </c>
      <c r="I8767" s="1" t="s">
        <v>2</v>
      </c>
      <c r="J8767" s="1" t="s">
        <v>11207</v>
      </c>
      <c r="K8767" s="1"/>
    </row>
    <row r="8768" spans="1:11" hidden="1">
      <c r="A8768" s="1" t="s">
        <v>11205</v>
      </c>
      <c r="B8768" s="1" t="s">
        <v>259</v>
      </c>
      <c r="C8768" s="48" t="str">
        <f t="shared" si="272"/>
        <v>ק כאבול</v>
      </c>
      <c r="D8768" s="1" t="s">
        <v>1326</v>
      </c>
      <c r="E8768" s="1"/>
      <c r="F8768" s="2">
        <v>5</v>
      </c>
      <c r="G8768" s="2">
        <f>INDEX(תוצאות_בחירות,MATCH(C8768,siot!$F$3:$F$1887,0),27)</f>
        <v>1</v>
      </c>
      <c r="H8768" s="2" t="b">
        <f t="shared" si="273"/>
        <v>0</v>
      </c>
      <c r="I8768" s="1" t="s">
        <v>2</v>
      </c>
      <c r="J8768" s="1" t="s">
        <v>11206</v>
      </c>
      <c r="K8768" s="1"/>
    </row>
    <row r="8769" spans="1:11" hidden="1">
      <c r="A8769" s="1" t="s">
        <v>11205</v>
      </c>
      <c r="B8769" s="1" t="s">
        <v>259</v>
      </c>
      <c r="C8769" s="48" t="str">
        <f t="shared" si="272"/>
        <v>ק כאבול</v>
      </c>
      <c r="D8769" s="1" t="s">
        <v>1326</v>
      </c>
      <c r="E8769" s="1"/>
      <c r="F8769" s="2">
        <v>6</v>
      </c>
      <c r="G8769" s="2">
        <f>INDEX(תוצאות_בחירות,MATCH(C8769,siot!$F$3:$F$1887,0),27)</f>
        <v>1</v>
      </c>
      <c r="H8769" s="2" t="b">
        <f t="shared" si="273"/>
        <v>0</v>
      </c>
      <c r="I8769" s="1" t="s">
        <v>2</v>
      </c>
      <c r="J8769" s="1" t="s">
        <v>11204</v>
      </c>
      <c r="K8769" s="1"/>
    </row>
    <row r="8770" spans="1:11" hidden="1">
      <c r="A8770" s="1" t="s">
        <v>11130</v>
      </c>
      <c r="B8770" s="1" t="s">
        <v>11202</v>
      </c>
      <c r="C8770" s="48" t="str">
        <f t="shared" si="272"/>
        <v>את כאוכב אבו אל-היג'א</v>
      </c>
      <c r="D8770" s="1" t="s">
        <v>11201</v>
      </c>
      <c r="E8770" s="1" t="s">
        <v>3</v>
      </c>
      <c r="F8770" s="2" t="s">
        <v>19548</v>
      </c>
      <c r="G8770" s="2">
        <f>INDEX(תוצאות_בחירות,MATCH(C8770,siot!$F$3:$F$1887,0),27)</f>
        <v>1</v>
      </c>
      <c r="H8770" s="2" t="b">
        <f t="shared" si="273"/>
        <v>0</v>
      </c>
      <c r="I8770" s="1"/>
      <c r="J8770" s="1"/>
      <c r="K8770" s="1"/>
    </row>
    <row r="8771" spans="1:11">
      <c r="A8771" s="1" t="s">
        <v>11130</v>
      </c>
      <c r="B8771" s="1" t="s">
        <v>11202</v>
      </c>
      <c r="C8771" s="48" t="str">
        <f t="shared" si="272"/>
        <v>את כאוכב אבו אל-היג'א</v>
      </c>
      <c r="D8771" s="1" t="s">
        <v>11201</v>
      </c>
      <c r="E8771" s="1"/>
      <c r="F8771" s="2">
        <v>1</v>
      </c>
      <c r="G8771" s="2">
        <f>INDEX(תוצאות_בחירות,MATCH(C8771,siot!$F$3:$F$1887,0),27)</f>
        <v>1</v>
      </c>
      <c r="H8771" s="2" t="b">
        <f t="shared" si="273"/>
        <v>1</v>
      </c>
      <c r="I8771" s="1" t="s">
        <v>2</v>
      </c>
      <c r="J8771" s="1" t="s">
        <v>11171</v>
      </c>
      <c r="K8771" s="1"/>
    </row>
    <row r="8772" spans="1:11" hidden="1">
      <c r="A8772" s="1" t="s">
        <v>11130</v>
      </c>
      <c r="B8772" s="1" t="s">
        <v>11202</v>
      </c>
      <c r="C8772" s="48" t="str">
        <f t="shared" ref="C8772:C8835" si="274">B8772&amp;" "&amp;A8772</f>
        <v>את כאוכב אבו אל-היג'א</v>
      </c>
      <c r="D8772" s="1" t="s">
        <v>11201</v>
      </c>
      <c r="E8772" s="1"/>
      <c r="F8772" s="2">
        <v>2</v>
      </c>
      <c r="G8772" s="2">
        <f>INDEX(תוצאות_בחירות,MATCH(C8772,siot!$F$3:$F$1887,0),27)</f>
        <v>1</v>
      </c>
      <c r="H8772" s="2" t="b">
        <f t="shared" ref="H8772:H8835" si="275">IF(OR(F8772&lt;G8772,G8772=F8772),TRUE,FALSE)</f>
        <v>0</v>
      </c>
      <c r="I8772" s="1" t="s">
        <v>2</v>
      </c>
      <c r="J8772" s="1" t="s">
        <v>11203</v>
      </c>
      <c r="K8772" s="1"/>
    </row>
    <row r="8773" spans="1:11" hidden="1">
      <c r="A8773" s="1" t="s">
        <v>11130</v>
      </c>
      <c r="B8773" s="1" t="s">
        <v>11202</v>
      </c>
      <c r="C8773" s="48" t="str">
        <f t="shared" si="274"/>
        <v>את כאוכב אבו אל-היג'א</v>
      </c>
      <c r="D8773" s="1" t="s">
        <v>11201</v>
      </c>
      <c r="E8773" s="1"/>
      <c r="F8773" s="2">
        <v>3</v>
      </c>
      <c r="G8773" s="2">
        <f>INDEX(תוצאות_בחירות,MATCH(C8773,siot!$F$3:$F$1887,0),27)</f>
        <v>1</v>
      </c>
      <c r="H8773" s="2" t="b">
        <f t="shared" si="275"/>
        <v>0</v>
      </c>
      <c r="I8773" s="1" t="s">
        <v>2</v>
      </c>
      <c r="J8773" s="1" t="s">
        <v>11200</v>
      </c>
      <c r="K8773" s="1"/>
    </row>
    <row r="8774" spans="1:11" hidden="1">
      <c r="A8774" s="1" t="s">
        <v>11130</v>
      </c>
      <c r="B8774" s="1" t="s">
        <v>60</v>
      </c>
      <c r="C8774" s="48" t="str">
        <f t="shared" si="274"/>
        <v>ד כאוכב אבו אל-היג'א</v>
      </c>
      <c r="D8774" s="1" t="s">
        <v>11194</v>
      </c>
      <c r="E8774" s="1" t="s">
        <v>3</v>
      </c>
      <c r="F8774" s="2" t="s">
        <v>19548</v>
      </c>
      <c r="G8774" s="2">
        <f>INDEX(תוצאות_בחירות,MATCH(C8774,siot!$F$3:$F$1887,0),27)</f>
        <v>1</v>
      </c>
      <c r="H8774" s="2" t="b">
        <f t="shared" si="275"/>
        <v>0</v>
      </c>
      <c r="I8774" s="1"/>
      <c r="J8774" s="1"/>
      <c r="K8774" s="1"/>
    </row>
    <row r="8775" spans="1:11">
      <c r="A8775" s="1" t="s">
        <v>11130</v>
      </c>
      <c r="B8775" s="1" t="s">
        <v>60</v>
      </c>
      <c r="C8775" s="48" t="str">
        <f t="shared" si="274"/>
        <v>ד כאוכב אבו אל-היג'א</v>
      </c>
      <c r="D8775" s="1" t="s">
        <v>11194</v>
      </c>
      <c r="E8775" s="1"/>
      <c r="F8775" s="2">
        <v>1</v>
      </c>
      <c r="G8775" s="2">
        <f>INDEX(תוצאות_בחירות,MATCH(C8775,siot!$F$3:$F$1887,0),27)</f>
        <v>1</v>
      </c>
      <c r="H8775" s="2" t="b">
        <f t="shared" si="275"/>
        <v>1</v>
      </c>
      <c r="I8775" s="1" t="s">
        <v>2</v>
      </c>
      <c r="J8775" s="1" t="s">
        <v>11199</v>
      </c>
      <c r="K8775" s="1"/>
    </row>
    <row r="8776" spans="1:11" hidden="1">
      <c r="A8776" s="1" t="s">
        <v>11130</v>
      </c>
      <c r="B8776" s="1" t="s">
        <v>60</v>
      </c>
      <c r="C8776" s="48" t="str">
        <f t="shared" si="274"/>
        <v>ד כאוכב אבו אל-היג'א</v>
      </c>
      <c r="D8776" s="1" t="s">
        <v>11194</v>
      </c>
      <c r="E8776" s="1"/>
      <c r="F8776" s="2">
        <v>2</v>
      </c>
      <c r="G8776" s="2">
        <f>INDEX(תוצאות_בחירות,MATCH(C8776,siot!$F$3:$F$1887,0),27)</f>
        <v>1</v>
      </c>
      <c r="H8776" s="2" t="b">
        <f t="shared" si="275"/>
        <v>0</v>
      </c>
      <c r="I8776" s="1" t="s">
        <v>2</v>
      </c>
      <c r="J8776" s="1" t="s">
        <v>11198</v>
      </c>
      <c r="K8776" s="1"/>
    </row>
    <row r="8777" spans="1:11" hidden="1">
      <c r="A8777" s="1" t="s">
        <v>11130</v>
      </c>
      <c r="B8777" s="1" t="s">
        <v>60</v>
      </c>
      <c r="C8777" s="48" t="str">
        <f t="shared" si="274"/>
        <v>ד כאוכב אבו אל-היג'א</v>
      </c>
      <c r="D8777" s="1" t="s">
        <v>11194</v>
      </c>
      <c r="E8777" s="1"/>
      <c r="F8777" s="2">
        <v>3</v>
      </c>
      <c r="G8777" s="2">
        <f>INDEX(תוצאות_בחירות,MATCH(C8777,siot!$F$3:$F$1887,0),27)</f>
        <v>1</v>
      </c>
      <c r="H8777" s="2" t="b">
        <f t="shared" si="275"/>
        <v>0</v>
      </c>
      <c r="I8777" s="1" t="s">
        <v>2</v>
      </c>
      <c r="J8777" s="1" t="s">
        <v>11197</v>
      </c>
      <c r="K8777" s="1"/>
    </row>
    <row r="8778" spans="1:11" hidden="1">
      <c r="A8778" s="1" t="s">
        <v>11130</v>
      </c>
      <c r="B8778" s="1" t="s">
        <v>60</v>
      </c>
      <c r="C8778" s="48" t="str">
        <f t="shared" si="274"/>
        <v>ד כאוכב אבו אל-היג'א</v>
      </c>
      <c r="D8778" s="1" t="s">
        <v>11194</v>
      </c>
      <c r="E8778" s="1"/>
      <c r="F8778" s="2">
        <v>4</v>
      </c>
      <c r="G8778" s="2">
        <f>INDEX(תוצאות_בחירות,MATCH(C8778,siot!$F$3:$F$1887,0),27)</f>
        <v>1</v>
      </c>
      <c r="H8778" s="2" t="b">
        <f t="shared" si="275"/>
        <v>0</v>
      </c>
      <c r="I8778" s="1" t="s">
        <v>2</v>
      </c>
      <c r="J8778" s="1" t="s">
        <v>11196</v>
      </c>
      <c r="K8778" s="1"/>
    </row>
    <row r="8779" spans="1:11" hidden="1">
      <c r="A8779" s="1" t="s">
        <v>11130</v>
      </c>
      <c r="B8779" s="1" t="s">
        <v>60</v>
      </c>
      <c r="C8779" s="48" t="str">
        <f t="shared" si="274"/>
        <v>ד כאוכב אבו אל-היג'א</v>
      </c>
      <c r="D8779" s="1" t="s">
        <v>11194</v>
      </c>
      <c r="E8779" s="1"/>
      <c r="F8779" s="2">
        <v>5</v>
      </c>
      <c r="G8779" s="2">
        <f>INDEX(תוצאות_בחירות,MATCH(C8779,siot!$F$3:$F$1887,0),27)</f>
        <v>1</v>
      </c>
      <c r="H8779" s="2" t="b">
        <f t="shared" si="275"/>
        <v>0</v>
      </c>
      <c r="I8779" s="1" t="s">
        <v>2</v>
      </c>
      <c r="J8779" s="1" t="s">
        <v>11195</v>
      </c>
      <c r="K8779" s="1"/>
    </row>
    <row r="8780" spans="1:11" hidden="1">
      <c r="A8780" s="1" t="s">
        <v>11130</v>
      </c>
      <c r="B8780" s="1" t="s">
        <v>60</v>
      </c>
      <c r="C8780" s="48" t="str">
        <f t="shared" si="274"/>
        <v>ד כאוכב אבו אל-היג'א</v>
      </c>
      <c r="D8780" s="1" t="s">
        <v>11194</v>
      </c>
      <c r="E8780" s="1"/>
      <c r="F8780" s="2">
        <v>6</v>
      </c>
      <c r="G8780" s="2">
        <f>INDEX(תוצאות_בחירות,MATCH(C8780,siot!$F$3:$F$1887,0),27)</f>
        <v>1</v>
      </c>
      <c r="H8780" s="2" t="b">
        <f t="shared" si="275"/>
        <v>0</v>
      </c>
      <c r="I8780" s="1" t="s">
        <v>2</v>
      </c>
      <c r="J8780" s="1" t="s">
        <v>11193</v>
      </c>
      <c r="K8780" s="1"/>
    </row>
    <row r="8781" spans="1:11" hidden="1">
      <c r="A8781" s="1" t="s">
        <v>11130</v>
      </c>
      <c r="B8781" s="1" t="s">
        <v>151</v>
      </c>
      <c r="C8781" s="48" t="str">
        <f t="shared" si="274"/>
        <v>ה כאוכב אבו אל-היג'א</v>
      </c>
      <c r="D8781" s="1" t="s">
        <v>5546</v>
      </c>
      <c r="E8781" s="1" t="s">
        <v>18</v>
      </c>
      <c r="F8781" s="2" t="s">
        <v>19548</v>
      </c>
      <c r="G8781" s="2">
        <f>INDEX(תוצאות_בחירות,MATCH(C8781,siot!$F$3:$F$1887,0),27)</f>
        <v>0</v>
      </c>
      <c r="H8781" s="2" t="b">
        <f t="shared" si="275"/>
        <v>0</v>
      </c>
      <c r="I8781" s="1"/>
      <c r="J8781" s="1"/>
      <c r="K8781" s="1"/>
    </row>
    <row r="8782" spans="1:11" hidden="1">
      <c r="A8782" s="1" t="s">
        <v>11130</v>
      </c>
      <c r="B8782" s="1" t="s">
        <v>151</v>
      </c>
      <c r="C8782" s="48" t="str">
        <f t="shared" si="274"/>
        <v>ה כאוכב אבו אל-היג'א</v>
      </c>
      <c r="D8782" s="1" t="s">
        <v>5546</v>
      </c>
      <c r="E8782" s="1" t="s">
        <v>17</v>
      </c>
      <c r="F8782" s="2">
        <v>1</v>
      </c>
      <c r="G8782" s="2">
        <f>INDEX(תוצאות_בחירות,MATCH(C8782,siot!$F$3:$F$1887,0),27)</f>
        <v>0</v>
      </c>
      <c r="H8782" s="2" t="b">
        <f t="shared" si="275"/>
        <v>0</v>
      </c>
      <c r="I8782" s="1" t="s">
        <v>2</v>
      </c>
      <c r="J8782" s="1" t="s">
        <v>11192</v>
      </c>
      <c r="K8782" s="1"/>
    </row>
    <row r="8783" spans="1:11" hidden="1">
      <c r="A8783" s="1" t="s">
        <v>11130</v>
      </c>
      <c r="B8783" s="1" t="s">
        <v>151</v>
      </c>
      <c r="C8783" s="48" t="str">
        <f t="shared" si="274"/>
        <v>ה כאוכב אבו אל-היג'א</v>
      </c>
      <c r="D8783" s="1" t="s">
        <v>5546</v>
      </c>
      <c r="E8783" s="1"/>
      <c r="F8783" s="2">
        <v>2</v>
      </c>
      <c r="G8783" s="2">
        <f>INDEX(תוצאות_בחירות,MATCH(C8783,siot!$F$3:$F$1887,0),27)</f>
        <v>0</v>
      </c>
      <c r="H8783" s="2" t="b">
        <f t="shared" si="275"/>
        <v>0</v>
      </c>
      <c r="I8783" s="1" t="s">
        <v>2</v>
      </c>
      <c r="J8783" s="1" t="s">
        <v>11191</v>
      </c>
      <c r="K8783" s="1"/>
    </row>
    <row r="8784" spans="1:11" hidden="1">
      <c r="A8784" s="1" t="s">
        <v>11130</v>
      </c>
      <c r="B8784" s="1" t="s">
        <v>151</v>
      </c>
      <c r="C8784" s="48" t="str">
        <f t="shared" si="274"/>
        <v>ה כאוכב אבו אל-היג'א</v>
      </c>
      <c r="D8784" s="1" t="s">
        <v>5546</v>
      </c>
      <c r="E8784" s="1"/>
      <c r="F8784" s="2">
        <v>3</v>
      </c>
      <c r="G8784" s="2">
        <f>INDEX(תוצאות_בחירות,MATCH(C8784,siot!$F$3:$F$1887,0),27)</f>
        <v>0</v>
      </c>
      <c r="H8784" s="2" t="b">
        <f t="shared" si="275"/>
        <v>0</v>
      </c>
      <c r="I8784" s="1" t="s">
        <v>2</v>
      </c>
      <c r="J8784" s="1" t="s">
        <v>11190</v>
      </c>
      <c r="K8784" s="1"/>
    </row>
    <row r="8785" spans="1:11" hidden="1">
      <c r="A8785" s="1" t="s">
        <v>11130</v>
      </c>
      <c r="B8785" s="1" t="s">
        <v>49</v>
      </c>
      <c r="C8785" s="48" t="str">
        <f t="shared" si="274"/>
        <v>ו כאוכב אבו אל-היג'א</v>
      </c>
      <c r="D8785" s="1" t="s">
        <v>11174</v>
      </c>
      <c r="E8785" s="1" t="s">
        <v>3</v>
      </c>
      <c r="F8785" s="2" t="s">
        <v>19548</v>
      </c>
      <c r="G8785" s="2">
        <f>INDEX(תוצאות_בחירות,MATCH(C8785,siot!$F$3:$F$1887,0),27)</f>
        <v>2</v>
      </c>
      <c r="H8785" s="2" t="b">
        <f t="shared" si="275"/>
        <v>0</v>
      </c>
      <c r="I8785" s="1"/>
      <c r="J8785" s="1"/>
      <c r="K8785" s="1"/>
    </row>
    <row r="8786" spans="1:11">
      <c r="A8786" s="1" t="s">
        <v>11130</v>
      </c>
      <c r="B8786" s="1" t="s">
        <v>49</v>
      </c>
      <c r="C8786" s="48" t="str">
        <f t="shared" si="274"/>
        <v>ו כאוכב אבו אל-היג'א</v>
      </c>
      <c r="D8786" s="1" t="s">
        <v>11174</v>
      </c>
      <c r="E8786" s="1"/>
      <c r="F8786" s="2">
        <v>1</v>
      </c>
      <c r="G8786" s="2">
        <f>INDEX(תוצאות_בחירות,MATCH(C8786,siot!$F$3:$F$1887,0),27)</f>
        <v>2</v>
      </c>
      <c r="H8786" s="2" t="b">
        <f t="shared" si="275"/>
        <v>1</v>
      </c>
      <c r="I8786" s="1" t="s">
        <v>2</v>
      </c>
      <c r="J8786" s="1" t="s">
        <v>11189</v>
      </c>
      <c r="K8786" s="1"/>
    </row>
    <row r="8787" spans="1:11">
      <c r="A8787" s="1" t="s">
        <v>11130</v>
      </c>
      <c r="B8787" s="1" t="s">
        <v>49</v>
      </c>
      <c r="C8787" s="48" t="str">
        <f t="shared" si="274"/>
        <v>ו כאוכב אבו אל-היג'א</v>
      </c>
      <c r="D8787" s="1" t="s">
        <v>11174</v>
      </c>
      <c r="E8787" s="1"/>
      <c r="F8787" s="2">
        <v>2</v>
      </c>
      <c r="G8787" s="2">
        <f>INDEX(תוצאות_בחירות,MATCH(C8787,siot!$F$3:$F$1887,0),27)</f>
        <v>2</v>
      </c>
      <c r="H8787" s="2" t="b">
        <f t="shared" si="275"/>
        <v>1</v>
      </c>
      <c r="I8787" s="1" t="s">
        <v>2</v>
      </c>
      <c r="J8787" s="1" t="s">
        <v>11188</v>
      </c>
      <c r="K8787" s="1"/>
    </row>
    <row r="8788" spans="1:11" hidden="1">
      <c r="A8788" s="1" t="s">
        <v>11130</v>
      </c>
      <c r="B8788" s="1" t="s">
        <v>49</v>
      </c>
      <c r="C8788" s="48" t="str">
        <f t="shared" si="274"/>
        <v>ו כאוכב אבו אל-היג'א</v>
      </c>
      <c r="D8788" s="1" t="s">
        <v>11174</v>
      </c>
      <c r="E8788" s="1"/>
      <c r="F8788" s="2">
        <v>3</v>
      </c>
      <c r="G8788" s="2">
        <f>INDEX(תוצאות_בחירות,MATCH(C8788,siot!$F$3:$F$1887,0),27)</f>
        <v>2</v>
      </c>
      <c r="H8788" s="2" t="b">
        <f t="shared" si="275"/>
        <v>0</v>
      </c>
      <c r="I8788" s="1" t="s">
        <v>2</v>
      </c>
      <c r="J8788" s="1" t="s">
        <v>11187</v>
      </c>
      <c r="K8788" s="1"/>
    </row>
    <row r="8789" spans="1:11" hidden="1">
      <c r="A8789" s="1" t="s">
        <v>11130</v>
      </c>
      <c r="B8789" s="1" t="s">
        <v>49</v>
      </c>
      <c r="C8789" s="48" t="str">
        <f t="shared" si="274"/>
        <v>ו כאוכב אבו אל-היג'א</v>
      </c>
      <c r="D8789" s="1" t="s">
        <v>11174</v>
      </c>
      <c r="E8789" s="1"/>
      <c r="F8789" s="2">
        <v>4</v>
      </c>
      <c r="G8789" s="2">
        <f>INDEX(תוצאות_בחירות,MATCH(C8789,siot!$F$3:$F$1887,0),27)</f>
        <v>2</v>
      </c>
      <c r="H8789" s="2" t="b">
        <f t="shared" si="275"/>
        <v>0</v>
      </c>
      <c r="I8789" s="1" t="s">
        <v>2</v>
      </c>
      <c r="J8789" s="1" t="s">
        <v>11186</v>
      </c>
      <c r="K8789" s="1"/>
    </row>
    <row r="8790" spans="1:11" hidden="1">
      <c r="A8790" s="1" t="s">
        <v>11130</v>
      </c>
      <c r="B8790" s="1" t="s">
        <v>49</v>
      </c>
      <c r="C8790" s="48" t="str">
        <f t="shared" si="274"/>
        <v>ו כאוכב אבו אל-היג'א</v>
      </c>
      <c r="D8790" s="1" t="s">
        <v>11174</v>
      </c>
      <c r="E8790" s="1"/>
      <c r="F8790" s="2">
        <v>5</v>
      </c>
      <c r="G8790" s="2">
        <f>INDEX(תוצאות_בחירות,MATCH(C8790,siot!$F$3:$F$1887,0),27)</f>
        <v>2</v>
      </c>
      <c r="H8790" s="2" t="b">
        <f t="shared" si="275"/>
        <v>0</v>
      </c>
      <c r="I8790" s="1" t="s">
        <v>2</v>
      </c>
      <c r="J8790" s="1" t="s">
        <v>11185</v>
      </c>
      <c r="K8790" s="1"/>
    </row>
    <row r="8791" spans="1:11" hidden="1">
      <c r="A8791" s="1" t="s">
        <v>11130</v>
      </c>
      <c r="B8791" s="1" t="s">
        <v>49</v>
      </c>
      <c r="C8791" s="48" t="str">
        <f t="shared" si="274"/>
        <v>ו כאוכב אבו אל-היג'א</v>
      </c>
      <c r="D8791" s="1" t="s">
        <v>11174</v>
      </c>
      <c r="E8791" s="1"/>
      <c r="F8791" s="2">
        <v>6</v>
      </c>
      <c r="G8791" s="2">
        <f>INDEX(תוצאות_בחירות,MATCH(C8791,siot!$F$3:$F$1887,0),27)</f>
        <v>2</v>
      </c>
      <c r="H8791" s="2" t="b">
        <f t="shared" si="275"/>
        <v>0</v>
      </c>
      <c r="I8791" s="1" t="s">
        <v>2</v>
      </c>
      <c r="J8791" s="1" t="s">
        <v>11184</v>
      </c>
      <c r="K8791" s="1"/>
    </row>
    <row r="8792" spans="1:11" hidden="1">
      <c r="A8792" s="1" t="s">
        <v>11130</v>
      </c>
      <c r="B8792" s="1" t="s">
        <v>49</v>
      </c>
      <c r="C8792" s="48" t="str">
        <f t="shared" si="274"/>
        <v>ו כאוכב אבו אל-היג'א</v>
      </c>
      <c r="D8792" s="1" t="s">
        <v>11174</v>
      </c>
      <c r="E8792" s="1"/>
      <c r="F8792" s="2">
        <v>7</v>
      </c>
      <c r="G8792" s="2">
        <f>INDEX(תוצאות_בחירות,MATCH(C8792,siot!$F$3:$F$1887,0),27)</f>
        <v>2</v>
      </c>
      <c r="H8792" s="2" t="b">
        <f t="shared" si="275"/>
        <v>0</v>
      </c>
      <c r="I8792" s="1" t="s">
        <v>2</v>
      </c>
      <c r="J8792" s="1" t="s">
        <v>11183</v>
      </c>
      <c r="K8792" s="1"/>
    </row>
    <row r="8793" spans="1:11" hidden="1">
      <c r="A8793" s="1" t="s">
        <v>11130</v>
      </c>
      <c r="B8793" s="1" t="s">
        <v>49</v>
      </c>
      <c r="C8793" s="48" t="str">
        <f t="shared" si="274"/>
        <v>ו כאוכב אבו אל-היג'א</v>
      </c>
      <c r="D8793" s="1" t="s">
        <v>11174</v>
      </c>
      <c r="E8793" s="1"/>
      <c r="F8793" s="2">
        <v>8</v>
      </c>
      <c r="G8793" s="2">
        <f>INDEX(תוצאות_בחירות,MATCH(C8793,siot!$F$3:$F$1887,0),27)</f>
        <v>2</v>
      </c>
      <c r="H8793" s="2" t="b">
        <f t="shared" si="275"/>
        <v>0</v>
      </c>
      <c r="I8793" s="1" t="s">
        <v>2</v>
      </c>
      <c r="J8793" s="1" t="s">
        <v>11182</v>
      </c>
      <c r="K8793" s="1"/>
    </row>
    <row r="8794" spans="1:11" hidden="1">
      <c r="A8794" s="1" t="s">
        <v>11130</v>
      </c>
      <c r="B8794" s="1" t="s">
        <v>49</v>
      </c>
      <c r="C8794" s="48" t="str">
        <f t="shared" si="274"/>
        <v>ו כאוכב אבו אל-היג'א</v>
      </c>
      <c r="D8794" s="1" t="s">
        <v>11174</v>
      </c>
      <c r="E8794" s="1"/>
      <c r="F8794" s="2">
        <v>9</v>
      </c>
      <c r="G8794" s="2">
        <f>INDEX(תוצאות_בחירות,MATCH(C8794,siot!$F$3:$F$1887,0),27)</f>
        <v>2</v>
      </c>
      <c r="H8794" s="2" t="b">
        <f t="shared" si="275"/>
        <v>0</v>
      </c>
      <c r="I8794" s="1" t="s">
        <v>2</v>
      </c>
      <c r="J8794" s="1" t="s">
        <v>11181</v>
      </c>
      <c r="K8794" s="1"/>
    </row>
    <row r="8795" spans="1:11" hidden="1">
      <c r="A8795" s="1" t="s">
        <v>11130</v>
      </c>
      <c r="B8795" s="1" t="s">
        <v>49</v>
      </c>
      <c r="C8795" s="48" t="str">
        <f t="shared" si="274"/>
        <v>ו כאוכב אבו אל-היג'א</v>
      </c>
      <c r="D8795" s="1" t="s">
        <v>11174</v>
      </c>
      <c r="E8795" s="1"/>
      <c r="F8795" s="2">
        <v>10</v>
      </c>
      <c r="G8795" s="2">
        <f>INDEX(תוצאות_בחירות,MATCH(C8795,siot!$F$3:$F$1887,0),27)</f>
        <v>2</v>
      </c>
      <c r="H8795" s="2" t="b">
        <f t="shared" si="275"/>
        <v>0</v>
      </c>
      <c r="I8795" s="1" t="s">
        <v>2</v>
      </c>
      <c r="J8795" s="1" t="s">
        <v>10016</v>
      </c>
      <c r="K8795" s="1"/>
    </row>
    <row r="8796" spans="1:11" hidden="1">
      <c r="A8796" s="1" t="s">
        <v>11130</v>
      </c>
      <c r="B8796" s="1" t="s">
        <v>49</v>
      </c>
      <c r="C8796" s="48" t="str">
        <f t="shared" si="274"/>
        <v>ו כאוכב אבו אל-היג'א</v>
      </c>
      <c r="D8796" s="1" t="s">
        <v>11174</v>
      </c>
      <c r="E8796" s="1"/>
      <c r="F8796" s="2">
        <v>11</v>
      </c>
      <c r="G8796" s="2">
        <f>INDEX(תוצאות_בחירות,MATCH(C8796,siot!$F$3:$F$1887,0),27)</f>
        <v>2</v>
      </c>
      <c r="H8796" s="2" t="b">
        <f t="shared" si="275"/>
        <v>0</v>
      </c>
      <c r="I8796" s="1" t="s">
        <v>2</v>
      </c>
      <c r="J8796" s="1" t="s">
        <v>11180</v>
      </c>
      <c r="K8796" s="1"/>
    </row>
    <row r="8797" spans="1:11" hidden="1">
      <c r="A8797" s="1" t="s">
        <v>11130</v>
      </c>
      <c r="B8797" s="1" t="s">
        <v>49</v>
      </c>
      <c r="C8797" s="48" t="str">
        <f t="shared" si="274"/>
        <v>ו כאוכב אבו אל-היג'א</v>
      </c>
      <c r="D8797" s="1" t="s">
        <v>11174</v>
      </c>
      <c r="E8797" s="1"/>
      <c r="F8797" s="2">
        <v>12</v>
      </c>
      <c r="G8797" s="2">
        <f>INDEX(תוצאות_בחירות,MATCH(C8797,siot!$F$3:$F$1887,0),27)</f>
        <v>2</v>
      </c>
      <c r="H8797" s="2" t="b">
        <f t="shared" si="275"/>
        <v>0</v>
      </c>
      <c r="I8797" s="1" t="s">
        <v>2</v>
      </c>
      <c r="J8797" s="1" t="s">
        <v>11179</v>
      </c>
      <c r="K8797" s="1"/>
    </row>
    <row r="8798" spans="1:11" hidden="1">
      <c r="A8798" s="1" t="s">
        <v>11130</v>
      </c>
      <c r="B8798" s="1" t="s">
        <v>49</v>
      </c>
      <c r="C8798" s="48" t="str">
        <f t="shared" si="274"/>
        <v>ו כאוכב אבו אל-היג'א</v>
      </c>
      <c r="D8798" s="1" t="s">
        <v>11174</v>
      </c>
      <c r="E8798" s="1"/>
      <c r="F8798" s="2">
        <v>13</v>
      </c>
      <c r="G8798" s="2">
        <f>INDEX(תוצאות_בחירות,MATCH(C8798,siot!$F$3:$F$1887,0),27)</f>
        <v>2</v>
      </c>
      <c r="H8798" s="2" t="b">
        <f t="shared" si="275"/>
        <v>0</v>
      </c>
      <c r="I8798" s="1" t="s">
        <v>2</v>
      </c>
      <c r="J8798" s="1" t="s">
        <v>11178</v>
      </c>
      <c r="K8798" s="1"/>
    </row>
    <row r="8799" spans="1:11" hidden="1">
      <c r="A8799" s="1" t="s">
        <v>11130</v>
      </c>
      <c r="B8799" s="1" t="s">
        <v>49</v>
      </c>
      <c r="C8799" s="48" t="str">
        <f t="shared" si="274"/>
        <v>ו כאוכב אבו אל-היג'א</v>
      </c>
      <c r="D8799" s="1" t="s">
        <v>11174</v>
      </c>
      <c r="E8799" s="1"/>
      <c r="F8799" s="2">
        <v>14</v>
      </c>
      <c r="G8799" s="2">
        <f>INDEX(תוצאות_בחירות,MATCH(C8799,siot!$F$3:$F$1887,0),27)</f>
        <v>2</v>
      </c>
      <c r="H8799" s="2" t="b">
        <f t="shared" si="275"/>
        <v>0</v>
      </c>
      <c r="I8799" s="1" t="s">
        <v>2</v>
      </c>
      <c r="J8799" s="1" t="s">
        <v>11177</v>
      </c>
      <c r="K8799" s="1"/>
    </row>
    <row r="8800" spans="1:11" hidden="1">
      <c r="A8800" s="1" t="s">
        <v>11130</v>
      </c>
      <c r="B8800" s="1" t="s">
        <v>49</v>
      </c>
      <c r="C8800" s="48" t="str">
        <f t="shared" si="274"/>
        <v>ו כאוכב אבו אל-היג'א</v>
      </c>
      <c r="D8800" s="1" t="s">
        <v>11174</v>
      </c>
      <c r="E8800" s="1"/>
      <c r="F8800" s="2">
        <v>15</v>
      </c>
      <c r="G8800" s="2">
        <f>INDEX(תוצאות_בחירות,MATCH(C8800,siot!$F$3:$F$1887,0),27)</f>
        <v>2</v>
      </c>
      <c r="H8800" s="2" t="b">
        <f t="shared" si="275"/>
        <v>0</v>
      </c>
      <c r="I8800" s="1" t="s">
        <v>2</v>
      </c>
      <c r="J8800" s="1" t="s">
        <v>11176</v>
      </c>
      <c r="K8800" s="1"/>
    </row>
    <row r="8801" spans="1:11" hidden="1">
      <c r="A8801" s="1" t="s">
        <v>11130</v>
      </c>
      <c r="B8801" s="1" t="s">
        <v>49</v>
      </c>
      <c r="C8801" s="48" t="str">
        <f t="shared" si="274"/>
        <v>ו כאוכב אבו אל-היג'א</v>
      </c>
      <c r="D8801" s="1" t="s">
        <v>11174</v>
      </c>
      <c r="E8801" s="1"/>
      <c r="F8801" s="2">
        <v>16</v>
      </c>
      <c r="G8801" s="2">
        <f>INDEX(תוצאות_בחירות,MATCH(C8801,siot!$F$3:$F$1887,0),27)</f>
        <v>2</v>
      </c>
      <c r="H8801" s="2" t="b">
        <f t="shared" si="275"/>
        <v>0</v>
      </c>
      <c r="I8801" s="1" t="s">
        <v>2</v>
      </c>
      <c r="J8801" s="1" t="s">
        <v>11175</v>
      </c>
      <c r="K8801" s="1"/>
    </row>
    <row r="8802" spans="1:11" hidden="1">
      <c r="A8802" s="1" t="s">
        <v>11130</v>
      </c>
      <c r="B8802" s="1" t="s">
        <v>49</v>
      </c>
      <c r="C8802" s="48" t="str">
        <f t="shared" si="274"/>
        <v>ו כאוכב אבו אל-היג'א</v>
      </c>
      <c r="D8802" s="1" t="s">
        <v>11174</v>
      </c>
      <c r="E8802" s="1"/>
      <c r="F8802" s="2">
        <v>17</v>
      </c>
      <c r="G8802" s="2">
        <f>INDEX(תוצאות_בחירות,MATCH(C8802,siot!$F$3:$F$1887,0),27)</f>
        <v>2</v>
      </c>
      <c r="H8802" s="2" t="b">
        <f t="shared" si="275"/>
        <v>0</v>
      </c>
      <c r="I8802" s="1" t="s">
        <v>2</v>
      </c>
      <c r="J8802" s="1" t="s">
        <v>11173</v>
      </c>
      <c r="K8802" s="1"/>
    </row>
    <row r="8803" spans="1:11" hidden="1">
      <c r="A8803" s="1" t="s">
        <v>11130</v>
      </c>
      <c r="B8803" s="1" t="s">
        <v>11170</v>
      </c>
      <c r="C8803" s="48" t="str">
        <f t="shared" si="274"/>
        <v>זק כאוכב אבו אל-היג'א</v>
      </c>
      <c r="D8803" s="1" t="s">
        <v>11169</v>
      </c>
      <c r="E8803" s="1" t="s">
        <v>18</v>
      </c>
      <c r="F8803" s="2" t="s">
        <v>19548</v>
      </c>
      <c r="G8803" s="2">
        <f>INDEX(תוצאות_בחירות,MATCH(C8803,siot!$F$3:$F$1887,0),27)</f>
        <v>0</v>
      </c>
      <c r="H8803" s="2" t="b">
        <f t="shared" si="275"/>
        <v>0</v>
      </c>
      <c r="I8803" s="1"/>
      <c r="J8803" s="1"/>
      <c r="K8803" s="1"/>
    </row>
    <row r="8804" spans="1:11" hidden="1">
      <c r="A8804" s="1" t="s">
        <v>11130</v>
      </c>
      <c r="B8804" s="1" t="s">
        <v>11170</v>
      </c>
      <c r="C8804" s="48" t="str">
        <f t="shared" si="274"/>
        <v>זק כאוכב אבו אל-היג'א</v>
      </c>
      <c r="D8804" s="1" t="s">
        <v>11169</v>
      </c>
      <c r="E8804" s="1" t="s">
        <v>17</v>
      </c>
      <c r="F8804" s="2">
        <v>1</v>
      </c>
      <c r="G8804" s="2">
        <f>INDEX(תוצאות_בחירות,MATCH(C8804,siot!$F$3:$F$1887,0),27)</f>
        <v>0</v>
      </c>
      <c r="H8804" s="2" t="b">
        <f t="shared" si="275"/>
        <v>0</v>
      </c>
      <c r="I8804" s="1" t="s">
        <v>2</v>
      </c>
      <c r="J8804" s="1" t="s">
        <v>11172</v>
      </c>
      <c r="K8804" s="1"/>
    </row>
    <row r="8805" spans="1:11" hidden="1">
      <c r="A8805" s="1" t="s">
        <v>11130</v>
      </c>
      <c r="B8805" s="1" t="s">
        <v>11170</v>
      </c>
      <c r="C8805" s="48" t="str">
        <f t="shared" si="274"/>
        <v>זק כאוכב אבו אל-היג'א</v>
      </c>
      <c r="D8805" s="1" t="s">
        <v>11169</v>
      </c>
      <c r="E8805" s="1"/>
      <c r="F8805" s="2">
        <v>2</v>
      </c>
      <c r="G8805" s="2">
        <f>INDEX(תוצאות_בחירות,MATCH(C8805,siot!$F$3:$F$1887,0),27)</f>
        <v>0</v>
      </c>
      <c r="H8805" s="2" t="b">
        <f t="shared" si="275"/>
        <v>0</v>
      </c>
      <c r="I8805" s="1" t="s">
        <v>2</v>
      </c>
      <c r="J8805" s="1" t="s">
        <v>11171</v>
      </c>
      <c r="K8805" s="1"/>
    </row>
    <row r="8806" spans="1:11" hidden="1">
      <c r="A8806" s="1" t="s">
        <v>11130</v>
      </c>
      <c r="B8806" s="1" t="s">
        <v>11170</v>
      </c>
      <c r="C8806" s="48" t="str">
        <f t="shared" si="274"/>
        <v>זק כאוכב אבו אל-היג'א</v>
      </c>
      <c r="D8806" s="1" t="s">
        <v>11169</v>
      </c>
      <c r="E8806" s="1"/>
      <c r="F8806" s="2">
        <v>3</v>
      </c>
      <c r="G8806" s="2">
        <f>INDEX(תוצאות_בחירות,MATCH(C8806,siot!$F$3:$F$1887,0),27)</f>
        <v>0</v>
      </c>
      <c r="H8806" s="2" t="b">
        <f t="shared" si="275"/>
        <v>0</v>
      </c>
      <c r="I8806" s="1" t="s">
        <v>2</v>
      </c>
      <c r="J8806" s="1" t="s">
        <v>11140</v>
      </c>
      <c r="K8806" s="1"/>
    </row>
    <row r="8807" spans="1:11" hidden="1">
      <c r="A8807" s="1" t="s">
        <v>11130</v>
      </c>
      <c r="B8807" s="1" t="s">
        <v>11170</v>
      </c>
      <c r="C8807" s="48" t="str">
        <f t="shared" si="274"/>
        <v>זק כאוכב אבו אל-היג'א</v>
      </c>
      <c r="D8807" s="1" t="s">
        <v>11169</v>
      </c>
      <c r="E8807" s="1"/>
      <c r="F8807" s="2">
        <v>4</v>
      </c>
      <c r="G8807" s="2">
        <f>INDEX(תוצאות_בחירות,MATCH(C8807,siot!$F$3:$F$1887,0),27)</f>
        <v>0</v>
      </c>
      <c r="H8807" s="2" t="b">
        <f t="shared" si="275"/>
        <v>0</v>
      </c>
      <c r="I8807" s="1" t="s">
        <v>2</v>
      </c>
      <c r="J8807" s="1" t="s">
        <v>11168</v>
      </c>
      <c r="K8807" s="1"/>
    </row>
    <row r="8808" spans="1:11" hidden="1">
      <c r="A8808" s="1" t="s">
        <v>11130</v>
      </c>
      <c r="B8808" s="1" t="s">
        <v>778</v>
      </c>
      <c r="C8808" s="48" t="str">
        <f t="shared" si="274"/>
        <v>י כאוכב אבו אל-היג'א</v>
      </c>
      <c r="D8808" s="1" t="s">
        <v>11165</v>
      </c>
      <c r="E8808" s="1" t="s">
        <v>3</v>
      </c>
      <c r="F8808" s="2" t="s">
        <v>19548</v>
      </c>
      <c r="G8808" s="2">
        <f>INDEX(תוצאות_בחירות,MATCH(C8808,siot!$F$3:$F$1887,0),27)</f>
        <v>2</v>
      </c>
      <c r="H8808" s="2" t="b">
        <f t="shared" si="275"/>
        <v>0</v>
      </c>
      <c r="I8808" s="1"/>
      <c r="J8808" s="1"/>
      <c r="K8808" s="1"/>
    </row>
    <row r="8809" spans="1:11">
      <c r="A8809" s="1" t="s">
        <v>11130</v>
      </c>
      <c r="B8809" s="1" t="s">
        <v>778</v>
      </c>
      <c r="C8809" s="48" t="str">
        <f t="shared" si="274"/>
        <v>י כאוכב אבו אל-היג'א</v>
      </c>
      <c r="D8809" s="1" t="s">
        <v>11165</v>
      </c>
      <c r="E8809" s="1"/>
      <c r="F8809" s="2">
        <v>1</v>
      </c>
      <c r="G8809" s="2">
        <f>INDEX(תוצאות_בחירות,MATCH(C8809,siot!$F$3:$F$1887,0),27)</f>
        <v>2</v>
      </c>
      <c r="H8809" s="2" t="b">
        <f t="shared" si="275"/>
        <v>1</v>
      </c>
      <c r="I8809" s="1" t="s">
        <v>2</v>
      </c>
      <c r="J8809" s="1" t="s">
        <v>11167</v>
      </c>
      <c r="K8809" s="1"/>
    </row>
    <row r="8810" spans="1:11">
      <c r="A8810" s="1" t="s">
        <v>11130</v>
      </c>
      <c r="B8810" s="1" t="s">
        <v>778</v>
      </c>
      <c r="C8810" s="48" t="str">
        <f t="shared" si="274"/>
        <v>י כאוכב אבו אל-היג'א</v>
      </c>
      <c r="D8810" s="1" t="s">
        <v>11165</v>
      </c>
      <c r="E8810" s="1"/>
      <c r="F8810" s="2">
        <v>2</v>
      </c>
      <c r="G8810" s="2">
        <f>INDEX(תוצאות_בחירות,MATCH(C8810,siot!$F$3:$F$1887,0),27)</f>
        <v>2</v>
      </c>
      <c r="H8810" s="2" t="b">
        <f t="shared" si="275"/>
        <v>1</v>
      </c>
      <c r="I8810" s="1" t="s">
        <v>2</v>
      </c>
      <c r="J8810" s="1" t="s">
        <v>11166</v>
      </c>
      <c r="K8810" s="1"/>
    </row>
    <row r="8811" spans="1:11" hidden="1">
      <c r="A8811" s="1" t="s">
        <v>11130</v>
      </c>
      <c r="B8811" s="1" t="s">
        <v>778</v>
      </c>
      <c r="C8811" s="48" t="str">
        <f t="shared" si="274"/>
        <v>י כאוכב אבו אל-היג'א</v>
      </c>
      <c r="D8811" s="1" t="s">
        <v>11165</v>
      </c>
      <c r="E8811" s="1"/>
      <c r="F8811" s="2">
        <v>3</v>
      </c>
      <c r="G8811" s="2">
        <f>INDEX(תוצאות_בחירות,MATCH(C8811,siot!$F$3:$F$1887,0),27)</f>
        <v>2</v>
      </c>
      <c r="H8811" s="2" t="b">
        <f t="shared" si="275"/>
        <v>0</v>
      </c>
      <c r="I8811" s="1" t="s">
        <v>2</v>
      </c>
      <c r="J8811" s="1" t="s">
        <v>857</v>
      </c>
      <c r="K8811" s="1"/>
    </row>
    <row r="8812" spans="1:11" hidden="1">
      <c r="A8812" s="1" t="s">
        <v>11130</v>
      </c>
      <c r="B8812" s="1" t="s">
        <v>526</v>
      </c>
      <c r="C8812" s="48" t="str">
        <f t="shared" si="274"/>
        <v>יף כאוכב אבו אל-היג'א</v>
      </c>
      <c r="D8812" s="1" t="s">
        <v>11162</v>
      </c>
      <c r="E8812" s="1" t="s">
        <v>18</v>
      </c>
      <c r="F8812" s="2" t="s">
        <v>19548</v>
      </c>
      <c r="G8812" s="2">
        <f>INDEX(תוצאות_בחירות,MATCH(C8812,siot!$F$3:$F$1887,0),27)</f>
        <v>0</v>
      </c>
      <c r="H8812" s="2" t="b">
        <f t="shared" si="275"/>
        <v>0</v>
      </c>
      <c r="I8812" s="1"/>
      <c r="J8812" s="1"/>
      <c r="K8812" s="1"/>
    </row>
    <row r="8813" spans="1:11" hidden="1">
      <c r="A8813" s="1" t="s">
        <v>11130</v>
      </c>
      <c r="B8813" s="1" t="s">
        <v>526</v>
      </c>
      <c r="C8813" s="48" t="str">
        <f t="shared" si="274"/>
        <v>יף כאוכב אבו אל-היג'א</v>
      </c>
      <c r="D8813" s="1" t="s">
        <v>11162</v>
      </c>
      <c r="E8813" s="1" t="s">
        <v>17</v>
      </c>
      <c r="F8813" s="2">
        <v>1</v>
      </c>
      <c r="G8813" s="2">
        <f>INDEX(תוצאות_בחירות,MATCH(C8813,siot!$F$3:$F$1887,0),27)</f>
        <v>0</v>
      </c>
      <c r="H8813" s="2" t="b">
        <f t="shared" si="275"/>
        <v>0</v>
      </c>
      <c r="I8813" s="1" t="s">
        <v>2</v>
      </c>
      <c r="J8813" s="1" t="s">
        <v>5484</v>
      </c>
      <c r="K8813" s="1"/>
    </row>
    <row r="8814" spans="1:11" hidden="1">
      <c r="A8814" s="1" t="s">
        <v>11130</v>
      </c>
      <c r="B8814" s="1" t="s">
        <v>526</v>
      </c>
      <c r="C8814" s="48" t="str">
        <f t="shared" si="274"/>
        <v>יף כאוכב אבו אל-היג'א</v>
      </c>
      <c r="D8814" s="1" t="s">
        <v>11162</v>
      </c>
      <c r="E8814" s="1"/>
      <c r="F8814" s="2">
        <v>2</v>
      </c>
      <c r="G8814" s="2">
        <f>INDEX(תוצאות_בחירות,MATCH(C8814,siot!$F$3:$F$1887,0),27)</f>
        <v>0</v>
      </c>
      <c r="H8814" s="2" t="b">
        <f t="shared" si="275"/>
        <v>0</v>
      </c>
      <c r="I8814" s="1" t="s">
        <v>2</v>
      </c>
      <c r="J8814" s="1" t="s">
        <v>11163</v>
      </c>
      <c r="K8814" s="1"/>
    </row>
    <row r="8815" spans="1:11" hidden="1">
      <c r="A8815" s="1" t="s">
        <v>11130</v>
      </c>
      <c r="B8815" s="1" t="s">
        <v>526</v>
      </c>
      <c r="C8815" s="48" t="str">
        <f t="shared" si="274"/>
        <v>יף כאוכב אבו אל-היג'א</v>
      </c>
      <c r="D8815" s="1" t="s">
        <v>11162</v>
      </c>
      <c r="E8815" s="1"/>
      <c r="F8815" s="2">
        <v>3</v>
      </c>
      <c r="G8815" s="2">
        <f>INDEX(תוצאות_בחירות,MATCH(C8815,siot!$F$3:$F$1887,0),27)</f>
        <v>0</v>
      </c>
      <c r="H8815" s="2" t="b">
        <f t="shared" si="275"/>
        <v>0</v>
      </c>
      <c r="I8815" s="1" t="s">
        <v>2</v>
      </c>
      <c r="J8815" s="1" t="s">
        <v>11161</v>
      </c>
      <c r="K8815" s="1"/>
    </row>
    <row r="8816" spans="1:11" hidden="1">
      <c r="A8816" s="1" t="s">
        <v>11130</v>
      </c>
      <c r="B8816" s="1" t="s">
        <v>87</v>
      </c>
      <c r="C8816" s="48" t="str">
        <f t="shared" si="274"/>
        <v>נ כאוכב אבו אל-היג'א</v>
      </c>
      <c r="D8816" s="1" t="s">
        <v>5561</v>
      </c>
      <c r="E8816" s="1" t="s">
        <v>3</v>
      </c>
      <c r="F8816" s="2" t="s">
        <v>19548</v>
      </c>
      <c r="G8816" s="2">
        <f>INDEX(תוצאות_בחירות,MATCH(C8816,siot!$F$3:$F$1887,0),27)</f>
        <v>1</v>
      </c>
      <c r="H8816" s="2" t="b">
        <f t="shared" si="275"/>
        <v>0</v>
      </c>
      <c r="I8816" s="1"/>
      <c r="J8816" s="1"/>
      <c r="K8816" s="1"/>
    </row>
    <row r="8817" spans="1:11">
      <c r="A8817" s="1" t="s">
        <v>11130</v>
      </c>
      <c r="B8817" s="1" t="s">
        <v>87</v>
      </c>
      <c r="C8817" s="48" t="str">
        <f t="shared" si="274"/>
        <v>נ כאוכב אבו אל-היג'א</v>
      </c>
      <c r="D8817" s="1" t="s">
        <v>5561</v>
      </c>
      <c r="E8817" s="1"/>
      <c r="F8817" s="2">
        <v>1</v>
      </c>
      <c r="G8817" s="2">
        <f>INDEX(תוצאות_בחירות,MATCH(C8817,siot!$F$3:$F$1887,0),27)</f>
        <v>1</v>
      </c>
      <c r="H8817" s="2" t="b">
        <f t="shared" si="275"/>
        <v>1</v>
      </c>
      <c r="I8817" s="1" t="s">
        <v>2</v>
      </c>
      <c r="J8817" s="1" t="s">
        <v>11160</v>
      </c>
      <c r="K8817" s="1"/>
    </row>
    <row r="8818" spans="1:11" hidden="1">
      <c r="A8818" s="1" t="s">
        <v>11130</v>
      </c>
      <c r="B8818" s="1" t="s">
        <v>87</v>
      </c>
      <c r="C8818" s="48" t="str">
        <f t="shared" si="274"/>
        <v>נ כאוכב אבו אל-היג'א</v>
      </c>
      <c r="D8818" s="1" t="s">
        <v>5561</v>
      </c>
      <c r="E8818" s="1"/>
      <c r="F8818" s="2">
        <v>2</v>
      </c>
      <c r="G8818" s="2">
        <f>INDEX(תוצאות_בחירות,MATCH(C8818,siot!$F$3:$F$1887,0),27)</f>
        <v>1</v>
      </c>
      <c r="H8818" s="2" t="b">
        <f t="shared" si="275"/>
        <v>0</v>
      </c>
      <c r="I8818" s="1" t="s">
        <v>2</v>
      </c>
      <c r="J8818" s="1" t="s">
        <v>11159</v>
      </c>
      <c r="K8818" s="1"/>
    </row>
    <row r="8819" spans="1:11" hidden="1">
      <c r="A8819" s="1" t="s">
        <v>11130</v>
      </c>
      <c r="B8819" s="1" t="s">
        <v>87</v>
      </c>
      <c r="C8819" s="48" t="str">
        <f t="shared" si="274"/>
        <v>נ כאוכב אבו אל-היג'א</v>
      </c>
      <c r="D8819" s="1" t="s">
        <v>5561</v>
      </c>
      <c r="E8819" s="1"/>
      <c r="F8819" s="2">
        <v>3</v>
      </c>
      <c r="G8819" s="2">
        <f>INDEX(תוצאות_בחירות,MATCH(C8819,siot!$F$3:$F$1887,0),27)</f>
        <v>1</v>
      </c>
      <c r="H8819" s="2" t="b">
        <f t="shared" si="275"/>
        <v>0</v>
      </c>
      <c r="I8819" s="1" t="s">
        <v>2</v>
      </c>
      <c r="J8819" s="1" t="s">
        <v>11158</v>
      </c>
      <c r="K8819" s="1"/>
    </row>
    <row r="8820" spans="1:11" hidden="1">
      <c r="A8820" s="1" t="s">
        <v>11130</v>
      </c>
      <c r="B8820" s="1" t="s">
        <v>87</v>
      </c>
      <c r="C8820" s="48" t="str">
        <f t="shared" si="274"/>
        <v>נ כאוכב אבו אל-היג'א</v>
      </c>
      <c r="D8820" s="1" t="s">
        <v>5561</v>
      </c>
      <c r="E8820" s="1"/>
      <c r="F8820" s="2">
        <v>4</v>
      </c>
      <c r="G8820" s="2">
        <f>INDEX(תוצאות_בחירות,MATCH(C8820,siot!$F$3:$F$1887,0),27)</f>
        <v>1</v>
      </c>
      <c r="H8820" s="2" t="b">
        <f t="shared" si="275"/>
        <v>0</v>
      </c>
      <c r="I8820" s="1" t="s">
        <v>2</v>
      </c>
      <c r="J8820" s="1" t="s">
        <v>11157</v>
      </c>
      <c r="K8820" s="1"/>
    </row>
    <row r="8821" spans="1:11" hidden="1">
      <c r="A8821" s="1" t="s">
        <v>11130</v>
      </c>
      <c r="B8821" s="1" t="s">
        <v>87</v>
      </c>
      <c r="C8821" s="48" t="str">
        <f t="shared" si="274"/>
        <v>נ כאוכב אבו אל-היג'א</v>
      </c>
      <c r="D8821" s="1" t="s">
        <v>5561</v>
      </c>
      <c r="E8821" s="1"/>
      <c r="F8821" s="2">
        <v>5</v>
      </c>
      <c r="G8821" s="2">
        <f>INDEX(תוצאות_בחירות,MATCH(C8821,siot!$F$3:$F$1887,0),27)</f>
        <v>1</v>
      </c>
      <c r="H8821" s="2" t="b">
        <f t="shared" si="275"/>
        <v>0</v>
      </c>
      <c r="I8821" s="1" t="s">
        <v>2</v>
      </c>
      <c r="J8821" s="1" t="s">
        <v>11156</v>
      </c>
      <c r="K8821" s="1"/>
    </row>
    <row r="8822" spans="1:11" hidden="1">
      <c r="A8822" s="1" t="s">
        <v>11130</v>
      </c>
      <c r="B8822" s="1" t="s">
        <v>87</v>
      </c>
      <c r="C8822" s="48" t="str">
        <f t="shared" si="274"/>
        <v>נ כאוכב אבו אל-היג'א</v>
      </c>
      <c r="D8822" s="1" t="s">
        <v>5561</v>
      </c>
      <c r="E8822" s="1"/>
      <c r="F8822" s="2">
        <v>6</v>
      </c>
      <c r="G8822" s="2">
        <f>INDEX(תוצאות_בחירות,MATCH(C8822,siot!$F$3:$F$1887,0),27)</f>
        <v>1</v>
      </c>
      <c r="H8822" s="2" t="b">
        <f t="shared" si="275"/>
        <v>0</v>
      </c>
      <c r="I8822" s="1" t="s">
        <v>2</v>
      </c>
      <c r="J8822" s="1" t="s">
        <v>11155</v>
      </c>
      <c r="K8822" s="1"/>
    </row>
    <row r="8823" spans="1:11" hidden="1">
      <c r="A8823" s="1" t="s">
        <v>11130</v>
      </c>
      <c r="B8823" s="1" t="s">
        <v>380</v>
      </c>
      <c r="C8823" s="48" t="str">
        <f t="shared" si="274"/>
        <v>נץ כאוכב אבו אל-היג'א</v>
      </c>
      <c r="D8823" s="1" t="s">
        <v>638</v>
      </c>
      <c r="E8823" s="1" t="s">
        <v>18</v>
      </c>
      <c r="F8823" s="2" t="s">
        <v>19548</v>
      </c>
      <c r="G8823" s="2">
        <f>INDEX(תוצאות_בחירות,MATCH(C8823,siot!$F$3:$F$1887,0),27)</f>
        <v>0</v>
      </c>
      <c r="H8823" s="2" t="b">
        <f t="shared" si="275"/>
        <v>0</v>
      </c>
      <c r="I8823" s="1"/>
      <c r="J8823" s="1"/>
      <c r="K8823" s="1"/>
    </row>
    <row r="8824" spans="1:11" hidden="1">
      <c r="A8824" s="1" t="s">
        <v>11130</v>
      </c>
      <c r="B8824" s="1" t="s">
        <v>380</v>
      </c>
      <c r="C8824" s="48" t="str">
        <f t="shared" si="274"/>
        <v>נץ כאוכב אבו אל-היג'א</v>
      </c>
      <c r="D8824" s="1" t="s">
        <v>638</v>
      </c>
      <c r="E8824" s="1" t="s">
        <v>17</v>
      </c>
      <c r="F8824" s="2">
        <v>1</v>
      </c>
      <c r="G8824" s="2">
        <f>INDEX(תוצאות_בחירות,MATCH(C8824,siot!$F$3:$F$1887,0),27)</f>
        <v>0</v>
      </c>
      <c r="H8824" s="2" t="b">
        <f t="shared" si="275"/>
        <v>0</v>
      </c>
      <c r="I8824" s="1" t="s">
        <v>2</v>
      </c>
      <c r="J8824" s="1" t="s">
        <v>11154</v>
      </c>
      <c r="K8824" s="1"/>
    </row>
    <row r="8825" spans="1:11" hidden="1">
      <c r="A8825" s="1" t="s">
        <v>11130</v>
      </c>
      <c r="B8825" s="1" t="s">
        <v>380</v>
      </c>
      <c r="C8825" s="48" t="str">
        <f t="shared" si="274"/>
        <v>נץ כאוכב אבו אל-היג'א</v>
      </c>
      <c r="D8825" s="1" t="s">
        <v>638</v>
      </c>
      <c r="E8825" s="1"/>
      <c r="F8825" s="2">
        <v>2</v>
      </c>
      <c r="G8825" s="2">
        <f>INDEX(תוצאות_בחירות,MATCH(C8825,siot!$F$3:$F$1887,0),27)</f>
        <v>0</v>
      </c>
      <c r="H8825" s="2" t="b">
        <f t="shared" si="275"/>
        <v>0</v>
      </c>
      <c r="I8825" s="1" t="s">
        <v>2</v>
      </c>
      <c r="J8825" s="1" t="s">
        <v>11153</v>
      </c>
      <c r="K8825" s="1"/>
    </row>
    <row r="8826" spans="1:11" hidden="1">
      <c r="A8826" s="1" t="s">
        <v>11130</v>
      </c>
      <c r="B8826" s="1" t="s">
        <v>380</v>
      </c>
      <c r="C8826" s="48" t="str">
        <f t="shared" si="274"/>
        <v>נץ כאוכב אבו אל-היג'א</v>
      </c>
      <c r="D8826" s="1" t="s">
        <v>638</v>
      </c>
      <c r="E8826" s="1"/>
      <c r="F8826" s="2">
        <v>3</v>
      </c>
      <c r="G8826" s="2">
        <f>INDEX(תוצאות_בחירות,MATCH(C8826,siot!$F$3:$F$1887,0),27)</f>
        <v>0</v>
      </c>
      <c r="H8826" s="2" t="b">
        <f t="shared" si="275"/>
        <v>0</v>
      </c>
      <c r="I8826" s="1" t="s">
        <v>2</v>
      </c>
      <c r="J8826" s="1" t="s">
        <v>11152</v>
      </c>
      <c r="K8826" s="1"/>
    </row>
    <row r="8827" spans="1:11" hidden="1">
      <c r="A8827" s="1" t="s">
        <v>11130</v>
      </c>
      <c r="B8827" s="1" t="s">
        <v>11149</v>
      </c>
      <c r="C8827" s="48" t="str">
        <f t="shared" si="274"/>
        <v>עש כאוכב אבו אל-היג'א</v>
      </c>
      <c r="D8827" s="1" t="s">
        <v>11148</v>
      </c>
      <c r="E8827" s="1" t="s">
        <v>18</v>
      </c>
      <c r="F8827" s="2" t="s">
        <v>19548</v>
      </c>
      <c r="G8827" s="2">
        <f>INDEX(תוצאות_בחירות,MATCH(C8827,siot!$F$3:$F$1887,0),27)</f>
        <v>0</v>
      </c>
      <c r="H8827" s="2" t="b">
        <f t="shared" si="275"/>
        <v>0</v>
      </c>
      <c r="I8827" s="1"/>
      <c r="J8827" s="1"/>
      <c r="K8827" s="1"/>
    </row>
    <row r="8828" spans="1:11" hidden="1">
      <c r="A8828" s="1" t="s">
        <v>11130</v>
      </c>
      <c r="B8828" s="1" t="s">
        <v>11149</v>
      </c>
      <c r="C8828" s="48" t="str">
        <f t="shared" si="274"/>
        <v>עש כאוכב אבו אל-היג'א</v>
      </c>
      <c r="D8828" s="1" t="s">
        <v>11148</v>
      </c>
      <c r="E8828" s="1" t="s">
        <v>17</v>
      </c>
      <c r="F8828" s="2">
        <v>1</v>
      </c>
      <c r="G8828" s="2">
        <f>INDEX(תוצאות_בחירות,MATCH(C8828,siot!$F$3:$F$1887,0),27)</f>
        <v>0</v>
      </c>
      <c r="H8828" s="2" t="b">
        <f t="shared" si="275"/>
        <v>0</v>
      </c>
      <c r="I8828" s="1" t="s">
        <v>2</v>
      </c>
      <c r="J8828" s="1" t="s">
        <v>11151</v>
      </c>
      <c r="K8828" s="1"/>
    </row>
    <row r="8829" spans="1:11" hidden="1">
      <c r="A8829" s="1" t="s">
        <v>11130</v>
      </c>
      <c r="B8829" s="1" t="s">
        <v>11149</v>
      </c>
      <c r="C8829" s="48" t="str">
        <f t="shared" si="274"/>
        <v>עש כאוכב אבו אל-היג'א</v>
      </c>
      <c r="D8829" s="1" t="s">
        <v>11148</v>
      </c>
      <c r="E8829" s="1"/>
      <c r="F8829" s="2">
        <v>2</v>
      </c>
      <c r="G8829" s="2">
        <f>INDEX(תוצאות_בחירות,MATCH(C8829,siot!$F$3:$F$1887,0),27)</f>
        <v>0</v>
      </c>
      <c r="H8829" s="2" t="b">
        <f t="shared" si="275"/>
        <v>0</v>
      </c>
      <c r="I8829" s="1" t="s">
        <v>2</v>
      </c>
      <c r="J8829" s="1" t="s">
        <v>11150</v>
      </c>
      <c r="K8829" s="1"/>
    </row>
    <row r="8830" spans="1:11" hidden="1">
      <c r="A8830" s="1" t="s">
        <v>11130</v>
      </c>
      <c r="B8830" s="1" t="s">
        <v>11149</v>
      </c>
      <c r="C8830" s="48" t="str">
        <f t="shared" si="274"/>
        <v>עש כאוכב אבו אל-היג'א</v>
      </c>
      <c r="D8830" s="1" t="s">
        <v>11148</v>
      </c>
      <c r="E8830" s="1"/>
      <c r="F8830" s="2">
        <v>3</v>
      </c>
      <c r="G8830" s="2">
        <f>INDEX(תוצאות_בחירות,MATCH(C8830,siot!$F$3:$F$1887,0),27)</f>
        <v>0</v>
      </c>
      <c r="H8830" s="2" t="b">
        <f t="shared" si="275"/>
        <v>0</v>
      </c>
      <c r="I8830" s="1" t="s">
        <v>2</v>
      </c>
      <c r="J8830" s="1" t="s">
        <v>11147</v>
      </c>
      <c r="K8830" s="1"/>
    </row>
    <row r="8831" spans="1:11" hidden="1">
      <c r="A8831" s="1" t="s">
        <v>11130</v>
      </c>
      <c r="B8831" s="1" t="s">
        <v>364</v>
      </c>
      <c r="C8831" s="48" t="str">
        <f t="shared" si="274"/>
        <v>ף כאוכב אבו אל-היג'א</v>
      </c>
      <c r="D8831" s="1" t="s">
        <v>1326</v>
      </c>
      <c r="E8831" s="1" t="s">
        <v>3</v>
      </c>
      <c r="F8831" s="2" t="s">
        <v>19548</v>
      </c>
      <c r="G8831" s="2">
        <f>INDEX(תוצאות_בחירות,MATCH(C8831,siot!$F$3:$F$1887,0),27)</f>
        <v>1</v>
      </c>
      <c r="H8831" s="2" t="b">
        <f t="shared" si="275"/>
        <v>0</v>
      </c>
      <c r="I8831" s="1"/>
      <c r="J8831" s="1"/>
      <c r="K8831" s="1"/>
    </row>
    <row r="8832" spans="1:11">
      <c r="A8832" s="1" t="s">
        <v>11130</v>
      </c>
      <c r="B8832" s="1" t="s">
        <v>364</v>
      </c>
      <c r="C8832" s="48" t="str">
        <f t="shared" si="274"/>
        <v>ף כאוכב אבו אל-היג'א</v>
      </c>
      <c r="D8832" s="1" t="s">
        <v>1326</v>
      </c>
      <c r="E8832" s="1"/>
      <c r="F8832" s="2">
        <v>1</v>
      </c>
      <c r="G8832" s="2">
        <f>INDEX(תוצאות_בחירות,MATCH(C8832,siot!$F$3:$F$1887,0),27)</f>
        <v>1</v>
      </c>
      <c r="H8832" s="2" t="b">
        <f t="shared" si="275"/>
        <v>1</v>
      </c>
      <c r="I8832" s="1" t="s">
        <v>2</v>
      </c>
      <c r="J8832" s="1" t="s">
        <v>11146</v>
      </c>
      <c r="K8832" s="1"/>
    </row>
    <row r="8833" spans="1:11" hidden="1">
      <c r="A8833" s="1" t="s">
        <v>11130</v>
      </c>
      <c r="B8833" s="1" t="s">
        <v>364</v>
      </c>
      <c r="C8833" s="48" t="str">
        <f t="shared" si="274"/>
        <v>ף כאוכב אבו אל-היג'א</v>
      </c>
      <c r="D8833" s="1" t="s">
        <v>1326</v>
      </c>
      <c r="E8833" s="1"/>
      <c r="F8833" s="2">
        <v>2</v>
      </c>
      <c r="G8833" s="2">
        <f>INDEX(תוצאות_בחירות,MATCH(C8833,siot!$F$3:$F$1887,0),27)</f>
        <v>1</v>
      </c>
      <c r="H8833" s="2" t="b">
        <f t="shared" si="275"/>
        <v>0</v>
      </c>
      <c r="I8833" s="1" t="s">
        <v>2</v>
      </c>
      <c r="J8833" s="1" t="s">
        <v>11145</v>
      </c>
      <c r="K8833" s="1"/>
    </row>
    <row r="8834" spans="1:11" hidden="1">
      <c r="A8834" s="1" t="s">
        <v>11130</v>
      </c>
      <c r="B8834" s="1" t="s">
        <v>364</v>
      </c>
      <c r="C8834" s="48" t="str">
        <f t="shared" si="274"/>
        <v>ף כאוכב אבו אל-היג'א</v>
      </c>
      <c r="D8834" s="1" t="s">
        <v>1326</v>
      </c>
      <c r="E8834" s="1"/>
      <c r="F8834" s="2">
        <v>3</v>
      </c>
      <c r="G8834" s="2">
        <f>INDEX(תוצאות_בחירות,MATCH(C8834,siot!$F$3:$F$1887,0),27)</f>
        <v>1</v>
      </c>
      <c r="H8834" s="2" t="b">
        <f t="shared" si="275"/>
        <v>0</v>
      </c>
      <c r="I8834" s="1" t="s">
        <v>2</v>
      </c>
      <c r="J8834" s="1" t="s">
        <v>11144</v>
      </c>
      <c r="K8834" s="1"/>
    </row>
    <row r="8835" spans="1:11" hidden="1">
      <c r="A8835" s="1" t="s">
        <v>11130</v>
      </c>
      <c r="B8835" s="1" t="s">
        <v>364</v>
      </c>
      <c r="C8835" s="48" t="str">
        <f t="shared" si="274"/>
        <v>ף כאוכב אבו אל-היג'א</v>
      </c>
      <c r="D8835" s="1" t="s">
        <v>1326</v>
      </c>
      <c r="E8835" s="1"/>
      <c r="F8835" s="2">
        <v>4</v>
      </c>
      <c r="G8835" s="2">
        <f>INDEX(תוצאות_בחירות,MATCH(C8835,siot!$F$3:$F$1887,0),27)</f>
        <v>1</v>
      </c>
      <c r="H8835" s="2" t="b">
        <f t="shared" si="275"/>
        <v>0</v>
      </c>
      <c r="I8835" s="1" t="s">
        <v>2</v>
      </c>
      <c r="J8835" s="1" t="s">
        <v>11143</v>
      </c>
      <c r="K8835" s="1"/>
    </row>
    <row r="8836" spans="1:11" hidden="1">
      <c r="A8836" s="1" t="s">
        <v>11130</v>
      </c>
      <c r="B8836" s="1" t="s">
        <v>339</v>
      </c>
      <c r="C8836" s="48" t="str">
        <f t="shared" ref="C8836:C8899" si="276">B8836&amp;" "&amp;A8836</f>
        <v>ץ כאוכב אבו אל-היג'א</v>
      </c>
      <c r="D8836" s="1" t="s">
        <v>11138</v>
      </c>
      <c r="E8836" s="1" t="s">
        <v>3</v>
      </c>
      <c r="F8836" s="2" t="s">
        <v>19548</v>
      </c>
      <c r="G8836" s="2">
        <f>INDEX(תוצאות_בחירות,MATCH(C8836,siot!$F$3:$F$1887,0),27)</f>
        <v>1</v>
      </c>
      <c r="H8836" s="2" t="b">
        <f t="shared" ref="H8836:H8899" si="277">IF(OR(F8836&lt;G8836,G8836=F8836),TRUE,FALSE)</f>
        <v>0</v>
      </c>
      <c r="I8836" s="1"/>
      <c r="J8836" s="1"/>
      <c r="K8836" s="1"/>
    </row>
    <row r="8837" spans="1:11">
      <c r="A8837" s="1" t="s">
        <v>11130</v>
      </c>
      <c r="B8837" s="1" t="s">
        <v>339</v>
      </c>
      <c r="C8837" s="48" t="str">
        <f t="shared" si="276"/>
        <v>ץ כאוכב אבו אל-היג'א</v>
      </c>
      <c r="D8837" s="1" t="s">
        <v>11138</v>
      </c>
      <c r="E8837" s="1"/>
      <c r="F8837" s="2">
        <v>1</v>
      </c>
      <c r="G8837" s="2">
        <f>INDEX(תוצאות_בחירות,MATCH(C8837,siot!$F$3:$F$1887,0),27)</f>
        <v>1</v>
      </c>
      <c r="H8837" s="2" t="b">
        <f t="shared" si="277"/>
        <v>1</v>
      </c>
      <c r="I8837" s="1" t="s">
        <v>2</v>
      </c>
      <c r="J8837" s="1" t="s">
        <v>11142</v>
      </c>
      <c r="K8837" s="1"/>
    </row>
    <row r="8838" spans="1:11" hidden="1">
      <c r="A8838" s="1" t="s">
        <v>11130</v>
      </c>
      <c r="B8838" s="1" t="s">
        <v>339</v>
      </c>
      <c r="C8838" s="48" t="str">
        <f t="shared" si="276"/>
        <v>ץ כאוכב אבו אל-היג'א</v>
      </c>
      <c r="D8838" s="1" t="s">
        <v>11138</v>
      </c>
      <c r="E8838" s="1"/>
      <c r="F8838" s="2">
        <v>2</v>
      </c>
      <c r="G8838" s="2">
        <f>INDEX(תוצאות_בחירות,MATCH(C8838,siot!$F$3:$F$1887,0),27)</f>
        <v>1</v>
      </c>
      <c r="H8838" s="2" t="b">
        <f t="shared" si="277"/>
        <v>0</v>
      </c>
      <c r="I8838" s="1" t="s">
        <v>2</v>
      </c>
      <c r="J8838" s="1" t="s">
        <v>11141</v>
      </c>
      <c r="K8838" s="1"/>
    </row>
    <row r="8839" spans="1:11" hidden="1">
      <c r="A8839" s="1" t="s">
        <v>11130</v>
      </c>
      <c r="B8839" s="1" t="s">
        <v>339</v>
      </c>
      <c r="C8839" s="48" t="str">
        <f t="shared" si="276"/>
        <v>ץ כאוכב אבו אל-היג'א</v>
      </c>
      <c r="D8839" s="1" t="s">
        <v>11138</v>
      </c>
      <c r="E8839" s="1"/>
      <c r="F8839" s="2">
        <v>3</v>
      </c>
      <c r="G8839" s="2">
        <f>INDEX(תוצאות_בחירות,MATCH(C8839,siot!$F$3:$F$1887,0),27)</f>
        <v>1</v>
      </c>
      <c r="H8839" s="2" t="b">
        <f t="shared" si="277"/>
        <v>0</v>
      </c>
      <c r="I8839" s="1" t="s">
        <v>2</v>
      </c>
      <c r="J8839" s="1" t="s">
        <v>11140</v>
      </c>
      <c r="K8839" s="1"/>
    </row>
    <row r="8840" spans="1:11" hidden="1">
      <c r="A8840" s="1" t="s">
        <v>11130</v>
      </c>
      <c r="B8840" s="1" t="s">
        <v>339</v>
      </c>
      <c r="C8840" s="48" t="str">
        <f t="shared" si="276"/>
        <v>ץ כאוכב אבו אל-היג'א</v>
      </c>
      <c r="D8840" s="1" t="s">
        <v>11138</v>
      </c>
      <c r="E8840" s="1"/>
      <c r="F8840" s="2">
        <v>4</v>
      </c>
      <c r="G8840" s="2">
        <f>INDEX(תוצאות_בחירות,MATCH(C8840,siot!$F$3:$F$1887,0),27)</f>
        <v>1</v>
      </c>
      <c r="H8840" s="2" t="b">
        <f t="shared" si="277"/>
        <v>0</v>
      </c>
      <c r="I8840" s="1" t="s">
        <v>2</v>
      </c>
      <c r="J8840" s="1" t="s">
        <v>11139</v>
      </c>
      <c r="K8840" s="1"/>
    </row>
    <row r="8841" spans="1:11" hidden="1">
      <c r="A8841" s="1" t="s">
        <v>11130</v>
      </c>
      <c r="B8841" s="1" t="s">
        <v>339</v>
      </c>
      <c r="C8841" s="48" t="str">
        <f t="shared" si="276"/>
        <v>ץ כאוכב אבו אל-היג'א</v>
      </c>
      <c r="D8841" s="1" t="s">
        <v>11138</v>
      </c>
      <c r="E8841" s="1"/>
      <c r="F8841" s="2">
        <v>5</v>
      </c>
      <c r="G8841" s="2">
        <f>INDEX(תוצאות_בחירות,MATCH(C8841,siot!$F$3:$F$1887,0),27)</f>
        <v>1</v>
      </c>
      <c r="H8841" s="2" t="b">
        <f t="shared" si="277"/>
        <v>0</v>
      </c>
      <c r="I8841" s="1" t="s">
        <v>2</v>
      </c>
      <c r="J8841" s="1" t="s">
        <v>11137</v>
      </c>
      <c r="K8841" s="1"/>
    </row>
    <row r="8842" spans="1:11" hidden="1">
      <c r="A8842" s="1" t="s">
        <v>11130</v>
      </c>
      <c r="B8842" s="1" t="s">
        <v>259</v>
      </c>
      <c r="C8842" s="48" t="str">
        <f t="shared" si="276"/>
        <v>ק כאוכב אבו אל-היג'א</v>
      </c>
      <c r="D8842" s="1" t="s">
        <v>11134</v>
      </c>
      <c r="E8842" s="1" t="s">
        <v>18</v>
      </c>
      <c r="F8842" s="2" t="s">
        <v>19548</v>
      </c>
      <c r="G8842" s="2">
        <f>INDEX(תוצאות_בחירות,MATCH(C8842,siot!$F$3:$F$1887,0),27)</f>
        <v>0</v>
      </c>
      <c r="H8842" s="2" t="b">
        <f t="shared" si="277"/>
        <v>0</v>
      </c>
      <c r="I8842" s="1"/>
      <c r="J8842" s="1"/>
      <c r="K8842" s="1"/>
    </row>
    <row r="8843" spans="1:11" hidden="1">
      <c r="A8843" s="1" t="s">
        <v>11130</v>
      </c>
      <c r="B8843" s="1" t="s">
        <v>259</v>
      </c>
      <c r="C8843" s="48" t="str">
        <f t="shared" si="276"/>
        <v>ק כאוכב אבו אל-היג'א</v>
      </c>
      <c r="D8843" s="1" t="s">
        <v>11134</v>
      </c>
      <c r="E8843" s="1" t="s">
        <v>17</v>
      </c>
      <c r="F8843" s="2">
        <v>1</v>
      </c>
      <c r="G8843" s="2">
        <f>INDEX(תוצאות_בחירות,MATCH(C8843,siot!$F$3:$F$1887,0),27)</f>
        <v>0</v>
      </c>
      <c r="H8843" s="2" t="b">
        <f t="shared" si="277"/>
        <v>0</v>
      </c>
      <c r="I8843" s="1" t="s">
        <v>2</v>
      </c>
      <c r="J8843" s="1" t="s">
        <v>11136</v>
      </c>
      <c r="K8843" s="1"/>
    </row>
    <row r="8844" spans="1:11" hidden="1">
      <c r="A8844" s="1" t="s">
        <v>11130</v>
      </c>
      <c r="B8844" s="1" t="s">
        <v>259</v>
      </c>
      <c r="C8844" s="48" t="str">
        <f t="shared" si="276"/>
        <v>ק כאוכב אבו אל-היג'א</v>
      </c>
      <c r="D8844" s="1" t="s">
        <v>11134</v>
      </c>
      <c r="E8844" s="1"/>
      <c r="F8844" s="2">
        <v>2</v>
      </c>
      <c r="G8844" s="2">
        <f>INDEX(תוצאות_בחירות,MATCH(C8844,siot!$F$3:$F$1887,0),27)</f>
        <v>0</v>
      </c>
      <c r="H8844" s="2" t="b">
        <f t="shared" si="277"/>
        <v>0</v>
      </c>
      <c r="I8844" s="1" t="s">
        <v>2</v>
      </c>
      <c r="J8844" s="1" t="s">
        <v>11135</v>
      </c>
      <c r="K8844" s="1"/>
    </row>
    <row r="8845" spans="1:11" hidden="1">
      <c r="A8845" s="1" t="s">
        <v>11130</v>
      </c>
      <c r="B8845" s="1" t="s">
        <v>259</v>
      </c>
      <c r="C8845" s="48" t="str">
        <f t="shared" si="276"/>
        <v>ק כאוכב אבו אל-היג'א</v>
      </c>
      <c r="D8845" s="1" t="s">
        <v>11134</v>
      </c>
      <c r="E8845" s="1"/>
      <c r="F8845" s="2">
        <v>3</v>
      </c>
      <c r="G8845" s="2">
        <f>INDEX(תוצאות_בחירות,MATCH(C8845,siot!$F$3:$F$1887,0),27)</f>
        <v>0</v>
      </c>
      <c r="H8845" s="2" t="b">
        <f t="shared" si="277"/>
        <v>0</v>
      </c>
      <c r="I8845" s="1" t="s">
        <v>2</v>
      </c>
      <c r="J8845" s="1" t="s">
        <v>11133</v>
      </c>
      <c r="K8845" s="1"/>
    </row>
    <row r="8846" spans="1:11" hidden="1">
      <c r="A8846" s="1" t="s">
        <v>11130</v>
      </c>
      <c r="B8846" s="1" t="s">
        <v>11129</v>
      </c>
      <c r="C8846" s="48" t="str">
        <f t="shared" si="276"/>
        <v>קח כאוכב אבו אל-היג'א</v>
      </c>
      <c r="D8846" s="1" t="s">
        <v>11128</v>
      </c>
      <c r="E8846" s="1" t="s">
        <v>3</v>
      </c>
      <c r="F8846" s="2" t="s">
        <v>19548</v>
      </c>
      <c r="G8846" s="2">
        <f>INDEX(תוצאות_בחירות,MATCH(C8846,siot!$F$3:$F$1887,0),27)</f>
        <v>0</v>
      </c>
      <c r="H8846" s="2" t="b">
        <f t="shared" si="277"/>
        <v>0</v>
      </c>
      <c r="I8846" s="1"/>
      <c r="J8846" s="1"/>
      <c r="K8846" s="1"/>
    </row>
    <row r="8847" spans="1:11" hidden="1">
      <c r="A8847" s="1" t="s">
        <v>11130</v>
      </c>
      <c r="B8847" s="1" t="s">
        <v>11129</v>
      </c>
      <c r="C8847" s="48" t="str">
        <f t="shared" si="276"/>
        <v>קח כאוכב אבו אל-היג'א</v>
      </c>
      <c r="D8847" s="1" t="s">
        <v>11128</v>
      </c>
      <c r="E8847" s="1"/>
      <c r="F8847" s="2">
        <v>1</v>
      </c>
      <c r="G8847" s="2">
        <f>INDEX(תוצאות_בחירות,MATCH(C8847,siot!$F$3:$F$1887,0),27)</f>
        <v>0</v>
      </c>
      <c r="H8847" s="2" t="b">
        <f t="shared" si="277"/>
        <v>0</v>
      </c>
      <c r="I8847" s="1" t="s">
        <v>2</v>
      </c>
      <c r="J8847" s="1" t="s">
        <v>11132</v>
      </c>
      <c r="K8847" s="1"/>
    </row>
    <row r="8848" spans="1:11" hidden="1">
      <c r="A8848" s="1" t="s">
        <v>11130</v>
      </c>
      <c r="B8848" s="1" t="s">
        <v>11129</v>
      </c>
      <c r="C8848" s="48" t="str">
        <f t="shared" si="276"/>
        <v>קח כאוכב אבו אל-היג'א</v>
      </c>
      <c r="D8848" s="1" t="s">
        <v>11128</v>
      </c>
      <c r="E8848" s="1"/>
      <c r="F8848" s="2">
        <v>2</v>
      </c>
      <c r="G8848" s="2">
        <f>INDEX(תוצאות_בחירות,MATCH(C8848,siot!$F$3:$F$1887,0),27)</f>
        <v>0</v>
      </c>
      <c r="H8848" s="2" t="b">
        <f t="shared" si="277"/>
        <v>0</v>
      </c>
      <c r="I8848" s="1" t="s">
        <v>2</v>
      </c>
      <c r="J8848" s="1" t="s">
        <v>11131</v>
      </c>
      <c r="K8848" s="1"/>
    </row>
    <row r="8849" spans="1:11" hidden="1">
      <c r="A8849" s="1" t="s">
        <v>11130</v>
      </c>
      <c r="B8849" s="1" t="s">
        <v>11129</v>
      </c>
      <c r="C8849" s="48" t="str">
        <f t="shared" si="276"/>
        <v>קח כאוכב אבו אל-היג'א</v>
      </c>
      <c r="D8849" s="1" t="s">
        <v>11128</v>
      </c>
      <c r="E8849" s="1"/>
      <c r="F8849" s="2">
        <v>3</v>
      </c>
      <c r="G8849" s="2">
        <f>INDEX(תוצאות_בחירות,MATCH(C8849,siot!$F$3:$F$1887,0),27)</f>
        <v>0</v>
      </c>
      <c r="H8849" s="2" t="b">
        <f t="shared" si="277"/>
        <v>0</v>
      </c>
      <c r="I8849" s="1" t="s">
        <v>2</v>
      </c>
      <c r="J8849" s="1" t="s">
        <v>11127</v>
      </c>
      <c r="K8849" s="1"/>
    </row>
    <row r="8850" spans="1:11" hidden="1">
      <c r="A8850" s="1" t="s">
        <v>11089</v>
      </c>
      <c r="B8850" s="1" t="s">
        <v>4731</v>
      </c>
      <c r="C8850" s="48" t="str">
        <f t="shared" si="276"/>
        <v>גל כוכב יאיר</v>
      </c>
      <c r="D8850" s="1" t="s">
        <v>11117</v>
      </c>
      <c r="E8850" s="1" t="s">
        <v>18</v>
      </c>
      <c r="F8850" s="2" t="s">
        <v>19548</v>
      </c>
      <c r="G8850" s="2">
        <f>INDEX(תוצאות_בחירות,MATCH(C8850,siot!$F$3:$F$1887,0),27)</f>
        <v>2</v>
      </c>
      <c r="H8850" s="2" t="b">
        <f t="shared" si="277"/>
        <v>0</v>
      </c>
      <c r="I8850" s="1"/>
      <c r="J8850" s="1"/>
      <c r="K8850" s="1"/>
    </row>
    <row r="8851" spans="1:11">
      <c r="A8851" s="1" t="s">
        <v>11089</v>
      </c>
      <c r="B8851" s="1" t="s">
        <v>4731</v>
      </c>
      <c r="C8851" s="48" t="str">
        <f t="shared" si="276"/>
        <v>גל כוכב יאיר</v>
      </c>
      <c r="D8851" s="1" t="s">
        <v>11117</v>
      </c>
      <c r="E8851" s="1" t="s">
        <v>17</v>
      </c>
      <c r="F8851" s="2">
        <v>1</v>
      </c>
      <c r="G8851" s="2">
        <f>INDEX(תוצאות_בחירות,MATCH(C8851,siot!$F$3:$F$1887,0),27)</f>
        <v>2</v>
      </c>
      <c r="H8851" s="2" t="b">
        <f t="shared" si="277"/>
        <v>1</v>
      </c>
      <c r="I8851" s="1" t="s">
        <v>2</v>
      </c>
      <c r="J8851" s="1" t="s">
        <v>11126</v>
      </c>
      <c r="K8851" s="1"/>
    </row>
    <row r="8852" spans="1:11">
      <c r="A8852" s="1" t="s">
        <v>11089</v>
      </c>
      <c r="B8852" s="1" t="s">
        <v>4731</v>
      </c>
      <c r="C8852" s="48" t="str">
        <f t="shared" si="276"/>
        <v>גל כוכב יאיר</v>
      </c>
      <c r="D8852" s="1" t="s">
        <v>11117</v>
      </c>
      <c r="E8852" s="1"/>
      <c r="F8852" s="2">
        <v>2</v>
      </c>
      <c r="G8852" s="2">
        <f>INDEX(תוצאות_בחירות,MATCH(C8852,siot!$F$3:$F$1887,0),27)</f>
        <v>2</v>
      </c>
      <c r="H8852" s="2" t="b">
        <f t="shared" si="277"/>
        <v>1</v>
      </c>
      <c r="I8852" s="1" t="s">
        <v>2</v>
      </c>
      <c r="J8852" s="1" t="s">
        <v>11125</v>
      </c>
      <c r="K8852" s="1">
        <v>1</v>
      </c>
    </row>
    <row r="8853" spans="1:11" hidden="1">
      <c r="A8853" s="1" t="s">
        <v>11089</v>
      </c>
      <c r="B8853" s="1" t="s">
        <v>4731</v>
      </c>
      <c r="C8853" s="48" t="str">
        <f t="shared" si="276"/>
        <v>גל כוכב יאיר</v>
      </c>
      <c r="D8853" s="1" t="s">
        <v>11117</v>
      </c>
      <c r="E8853" s="1"/>
      <c r="F8853" s="2">
        <v>3</v>
      </c>
      <c r="G8853" s="2">
        <f>INDEX(תוצאות_בחירות,MATCH(C8853,siot!$F$3:$F$1887,0),27)</f>
        <v>2</v>
      </c>
      <c r="H8853" s="2" t="b">
        <f t="shared" si="277"/>
        <v>0</v>
      </c>
      <c r="I8853" s="1" t="s">
        <v>2</v>
      </c>
      <c r="J8853" s="1" t="s">
        <v>11124</v>
      </c>
      <c r="K8853" s="1"/>
    </row>
    <row r="8854" spans="1:11" hidden="1">
      <c r="A8854" s="1" t="s">
        <v>11089</v>
      </c>
      <c r="B8854" s="1" t="s">
        <v>4731</v>
      </c>
      <c r="C8854" s="48" t="str">
        <f t="shared" si="276"/>
        <v>גל כוכב יאיר</v>
      </c>
      <c r="D8854" s="1" t="s">
        <v>11117</v>
      </c>
      <c r="E8854" s="1"/>
      <c r="F8854" s="2">
        <v>4</v>
      </c>
      <c r="G8854" s="2">
        <f>INDEX(תוצאות_בחירות,MATCH(C8854,siot!$F$3:$F$1887,0),27)</f>
        <v>2</v>
      </c>
      <c r="H8854" s="2" t="b">
        <f t="shared" si="277"/>
        <v>0</v>
      </c>
      <c r="I8854" s="1" t="s">
        <v>2</v>
      </c>
      <c r="J8854" s="1" t="s">
        <v>11123</v>
      </c>
      <c r="K8854" s="1"/>
    </row>
    <row r="8855" spans="1:11" hidden="1">
      <c r="A8855" s="1" t="s">
        <v>11089</v>
      </c>
      <c r="B8855" s="1" t="s">
        <v>4731</v>
      </c>
      <c r="C8855" s="48" t="str">
        <f t="shared" si="276"/>
        <v>גל כוכב יאיר</v>
      </c>
      <c r="D8855" s="1" t="s">
        <v>11117</v>
      </c>
      <c r="E8855" s="1"/>
      <c r="F8855" s="2">
        <v>5</v>
      </c>
      <c r="G8855" s="2">
        <f>INDEX(תוצאות_בחירות,MATCH(C8855,siot!$F$3:$F$1887,0),27)</f>
        <v>2</v>
      </c>
      <c r="H8855" s="2" t="b">
        <f t="shared" si="277"/>
        <v>0</v>
      </c>
      <c r="I8855" s="1" t="s">
        <v>2</v>
      </c>
      <c r="J8855" s="1" t="s">
        <v>11122</v>
      </c>
      <c r="K8855" s="1"/>
    </row>
    <row r="8856" spans="1:11" hidden="1">
      <c r="A8856" s="1" t="s">
        <v>11089</v>
      </c>
      <c r="B8856" s="1" t="s">
        <v>4731</v>
      </c>
      <c r="C8856" s="48" t="str">
        <f t="shared" si="276"/>
        <v>גל כוכב יאיר</v>
      </c>
      <c r="D8856" s="1" t="s">
        <v>11117</v>
      </c>
      <c r="E8856" s="1"/>
      <c r="F8856" s="2">
        <v>6</v>
      </c>
      <c r="G8856" s="2">
        <f>INDEX(תוצאות_בחירות,MATCH(C8856,siot!$F$3:$F$1887,0),27)</f>
        <v>2</v>
      </c>
      <c r="H8856" s="2" t="b">
        <f t="shared" si="277"/>
        <v>0</v>
      </c>
      <c r="I8856" s="1" t="s">
        <v>2</v>
      </c>
      <c r="J8856" s="1" t="s">
        <v>11121</v>
      </c>
      <c r="K8856" s="1"/>
    </row>
    <row r="8857" spans="1:11" hidden="1">
      <c r="A8857" s="1" t="s">
        <v>11089</v>
      </c>
      <c r="B8857" s="1" t="s">
        <v>4731</v>
      </c>
      <c r="C8857" s="48" t="str">
        <f t="shared" si="276"/>
        <v>גל כוכב יאיר</v>
      </c>
      <c r="D8857" s="1" t="s">
        <v>11117</v>
      </c>
      <c r="E8857" s="1"/>
      <c r="F8857" s="2">
        <v>7</v>
      </c>
      <c r="G8857" s="2">
        <f>INDEX(תוצאות_בחירות,MATCH(C8857,siot!$F$3:$F$1887,0),27)</f>
        <v>2</v>
      </c>
      <c r="H8857" s="2" t="b">
        <f t="shared" si="277"/>
        <v>0</v>
      </c>
      <c r="I8857" s="1" t="s">
        <v>2</v>
      </c>
      <c r="J8857" s="1" t="s">
        <v>11120</v>
      </c>
      <c r="K8857" s="1"/>
    </row>
    <row r="8858" spans="1:11" hidden="1">
      <c r="A8858" s="1" t="s">
        <v>11089</v>
      </c>
      <c r="B8858" s="1" t="s">
        <v>4731</v>
      </c>
      <c r="C8858" s="48" t="str">
        <f t="shared" si="276"/>
        <v>גל כוכב יאיר</v>
      </c>
      <c r="D8858" s="1" t="s">
        <v>11117</v>
      </c>
      <c r="E8858" s="1"/>
      <c r="F8858" s="2">
        <v>8</v>
      </c>
      <c r="G8858" s="2">
        <f>INDEX(תוצאות_בחירות,MATCH(C8858,siot!$F$3:$F$1887,0),27)</f>
        <v>2</v>
      </c>
      <c r="H8858" s="2" t="b">
        <f t="shared" si="277"/>
        <v>0</v>
      </c>
      <c r="I8858" s="1" t="s">
        <v>2</v>
      </c>
      <c r="J8858" s="1" t="s">
        <v>11119</v>
      </c>
      <c r="K8858" s="1"/>
    </row>
    <row r="8859" spans="1:11" hidden="1">
      <c r="A8859" s="1" t="s">
        <v>11089</v>
      </c>
      <c r="B8859" s="1" t="s">
        <v>4731</v>
      </c>
      <c r="C8859" s="48" t="str">
        <f t="shared" si="276"/>
        <v>גל כוכב יאיר</v>
      </c>
      <c r="D8859" s="1" t="s">
        <v>11117</v>
      </c>
      <c r="E8859" s="1"/>
      <c r="F8859" s="2">
        <v>9</v>
      </c>
      <c r="G8859" s="2">
        <f>INDEX(תוצאות_בחירות,MATCH(C8859,siot!$F$3:$F$1887,0),27)</f>
        <v>2</v>
      </c>
      <c r="H8859" s="2" t="b">
        <f t="shared" si="277"/>
        <v>0</v>
      </c>
      <c r="I8859" s="1" t="s">
        <v>2</v>
      </c>
      <c r="J8859" s="1" t="s">
        <v>11118</v>
      </c>
      <c r="K8859" s="1"/>
    </row>
    <row r="8860" spans="1:11" hidden="1">
      <c r="A8860" s="1" t="s">
        <v>11089</v>
      </c>
      <c r="B8860" s="1" t="s">
        <v>4731</v>
      </c>
      <c r="C8860" s="48" t="str">
        <f t="shared" si="276"/>
        <v>גל כוכב יאיר</v>
      </c>
      <c r="D8860" s="1" t="s">
        <v>11117</v>
      </c>
      <c r="E8860" s="1"/>
      <c r="F8860" s="2">
        <v>10</v>
      </c>
      <c r="G8860" s="2">
        <f>INDEX(תוצאות_בחירות,MATCH(C8860,siot!$F$3:$F$1887,0),27)</f>
        <v>2</v>
      </c>
      <c r="H8860" s="2" t="b">
        <f t="shared" si="277"/>
        <v>0</v>
      </c>
      <c r="I8860" s="1" t="s">
        <v>2</v>
      </c>
      <c r="J8860" s="1" t="s">
        <v>11116</v>
      </c>
      <c r="K8860" s="1"/>
    </row>
    <row r="8861" spans="1:11" hidden="1">
      <c r="A8861" s="1" t="s">
        <v>11089</v>
      </c>
      <c r="B8861" s="1" t="s">
        <v>11105</v>
      </c>
      <c r="C8861" s="48" t="str">
        <f t="shared" si="276"/>
        <v>קא כוכב יאיר</v>
      </c>
      <c r="D8861" s="1" t="s">
        <v>11104</v>
      </c>
      <c r="E8861" s="1" t="s">
        <v>18</v>
      </c>
      <c r="F8861" s="2" t="s">
        <v>19548</v>
      </c>
      <c r="G8861" s="2">
        <f>INDEX(תוצאות_בחירות,MATCH(C8861,siot!$F$3:$F$1887,0),27)</f>
        <v>8</v>
      </c>
      <c r="H8861" s="2" t="b">
        <f t="shared" si="277"/>
        <v>0</v>
      </c>
      <c r="I8861" s="1"/>
      <c r="J8861" s="1"/>
      <c r="K8861" s="1"/>
    </row>
    <row r="8862" spans="1:11">
      <c r="A8862" s="1" t="s">
        <v>11089</v>
      </c>
      <c r="B8862" s="1" t="s">
        <v>11105</v>
      </c>
      <c r="C8862" s="48" t="str">
        <f t="shared" si="276"/>
        <v>קא כוכב יאיר</v>
      </c>
      <c r="D8862" s="1" t="s">
        <v>11104</v>
      </c>
      <c r="E8862" s="1" t="s">
        <v>17</v>
      </c>
      <c r="F8862" s="2">
        <v>1</v>
      </c>
      <c r="G8862" s="2">
        <f>INDEX(תוצאות_בחירות,MATCH(C8862,siot!$F$3:$F$1887,0),27)</f>
        <v>8</v>
      </c>
      <c r="H8862" s="2" t="b">
        <f t="shared" si="277"/>
        <v>1</v>
      </c>
      <c r="I8862" s="1" t="s">
        <v>2</v>
      </c>
      <c r="J8862" s="1" t="s">
        <v>11115</v>
      </c>
      <c r="K8862" s="1"/>
    </row>
    <row r="8863" spans="1:11">
      <c r="A8863" s="1" t="s">
        <v>11089</v>
      </c>
      <c r="B8863" s="1" t="s">
        <v>11105</v>
      </c>
      <c r="C8863" s="48" t="str">
        <f t="shared" si="276"/>
        <v>קא כוכב יאיר</v>
      </c>
      <c r="D8863" s="1" t="s">
        <v>11104</v>
      </c>
      <c r="E8863" s="1"/>
      <c r="F8863" s="2">
        <v>2</v>
      </c>
      <c r="G8863" s="2">
        <f>INDEX(תוצאות_בחירות,MATCH(C8863,siot!$F$3:$F$1887,0),27)</f>
        <v>8</v>
      </c>
      <c r="H8863" s="2" t="b">
        <f t="shared" si="277"/>
        <v>1</v>
      </c>
      <c r="I8863" s="1" t="s">
        <v>2</v>
      </c>
      <c r="J8863" s="1" t="s">
        <v>11114</v>
      </c>
      <c r="K8863" s="1"/>
    </row>
    <row r="8864" spans="1:11">
      <c r="A8864" s="1" t="s">
        <v>11089</v>
      </c>
      <c r="B8864" s="1" t="s">
        <v>11105</v>
      </c>
      <c r="C8864" s="48" t="str">
        <f t="shared" si="276"/>
        <v>קא כוכב יאיר</v>
      </c>
      <c r="D8864" s="1" t="s">
        <v>11104</v>
      </c>
      <c r="E8864" s="1"/>
      <c r="F8864" s="2">
        <v>3</v>
      </c>
      <c r="G8864" s="2">
        <f>INDEX(תוצאות_בחירות,MATCH(C8864,siot!$F$3:$F$1887,0),27)</f>
        <v>8</v>
      </c>
      <c r="H8864" s="2" t="b">
        <f t="shared" si="277"/>
        <v>1</v>
      </c>
      <c r="I8864" s="1" t="s">
        <v>2</v>
      </c>
      <c r="J8864" s="1" t="s">
        <v>11113</v>
      </c>
      <c r="K8864" s="1">
        <v>1</v>
      </c>
    </row>
    <row r="8865" spans="1:11">
      <c r="A8865" s="1" t="s">
        <v>11089</v>
      </c>
      <c r="B8865" s="1" t="s">
        <v>11105</v>
      </c>
      <c r="C8865" s="48" t="str">
        <f t="shared" si="276"/>
        <v>קא כוכב יאיר</v>
      </c>
      <c r="D8865" s="1" t="s">
        <v>11104</v>
      </c>
      <c r="E8865" s="1"/>
      <c r="F8865" s="2">
        <v>4</v>
      </c>
      <c r="G8865" s="2">
        <f>INDEX(תוצאות_בחירות,MATCH(C8865,siot!$F$3:$F$1887,0),27)</f>
        <v>8</v>
      </c>
      <c r="H8865" s="2" t="b">
        <f t="shared" si="277"/>
        <v>1</v>
      </c>
      <c r="I8865" s="1" t="s">
        <v>2</v>
      </c>
      <c r="J8865" s="1" t="s">
        <v>11112</v>
      </c>
      <c r="K8865" s="1">
        <v>1</v>
      </c>
    </row>
    <row r="8866" spans="1:11">
      <c r="A8866" s="1" t="s">
        <v>11089</v>
      </c>
      <c r="B8866" s="1" t="s">
        <v>11105</v>
      </c>
      <c r="C8866" s="48" t="str">
        <f t="shared" si="276"/>
        <v>קא כוכב יאיר</v>
      </c>
      <c r="D8866" s="1" t="s">
        <v>11104</v>
      </c>
      <c r="E8866" s="1"/>
      <c r="F8866" s="2">
        <v>5</v>
      </c>
      <c r="G8866" s="2">
        <f>INDEX(תוצאות_בחירות,MATCH(C8866,siot!$F$3:$F$1887,0),27)</f>
        <v>8</v>
      </c>
      <c r="H8866" s="2" t="b">
        <f t="shared" si="277"/>
        <v>1</v>
      </c>
      <c r="I8866" s="1" t="s">
        <v>2</v>
      </c>
      <c r="J8866" s="1" t="s">
        <v>11111</v>
      </c>
      <c r="K8866" s="1"/>
    </row>
    <row r="8867" spans="1:11">
      <c r="A8867" s="1" t="s">
        <v>11089</v>
      </c>
      <c r="B8867" s="1" t="s">
        <v>11105</v>
      </c>
      <c r="C8867" s="48" t="str">
        <f t="shared" si="276"/>
        <v>קא כוכב יאיר</v>
      </c>
      <c r="D8867" s="1" t="s">
        <v>11104</v>
      </c>
      <c r="E8867" s="1"/>
      <c r="F8867" s="2">
        <v>6</v>
      </c>
      <c r="G8867" s="2">
        <f>INDEX(תוצאות_בחירות,MATCH(C8867,siot!$F$3:$F$1887,0),27)</f>
        <v>8</v>
      </c>
      <c r="H8867" s="2" t="b">
        <f t="shared" si="277"/>
        <v>1</v>
      </c>
      <c r="I8867" s="1" t="s">
        <v>2</v>
      </c>
      <c r="J8867" s="1" t="s">
        <v>11110</v>
      </c>
      <c r="K8867" s="1"/>
    </row>
    <row r="8868" spans="1:11">
      <c r="A8868" s="1" t="s">
        <v>11089</v>
      </c>
      <c r="B8868" s="1" t="s">
        <v>11105</v>
      </c>
      <c r="C8868" s="48" t="str">
        <f t="shared" si="276"/>
        <v>קא כוכב יאיר</v>
      </c>
      <c r="D8868" s="1" t="s">
        <v>11104</v>
      </c>
      <c r="E8868" s="1"/>
      <c r="F8868" s="2">
        <v>7</v>
      </c>
      <c r="G8868" s="2">
        <f>INDEX(תוצאות_בחירות,MATCH(C8868,siot!$F$3:$F$1887,0),27)</f>
        <v>8</v>
      </c>
      <c r="H8868" s="2" t="b">
        <f t="shared" si="277"/>
        <v>1</v>
      </c>
      <c r="I8868" s="1" t="s">
        <v>2</v>
      </c>
      <c r="J8868" s="1" t="s">
        <v>11109</v>
      </c>
      <c r="K8868" s="1"/>
    </row>
    <row r="8869" spans="1:11">
      <c r="A8869" s="1" t="s">
        <v>11089</v>
      </c>
      <c r="B8869" s="1" t="s">
        <v>11105</v>
      </c>
      <c r="C8869" s="48" t="str">
        <f t="shared" si="276"/>
        <v>קא כוכב יאיר</v>
      </c>
      <c r="D8869" s="1" t="s">
        <v>11104</v>
      </c>
      <c r="E8869" s="1"/>
      <c r="F8869" s="2">
        <v>8</v>
      </c>
      <c r="G8869" s="2">
        <f>INDEX(תוצאות_בחירות,MATCH(C8869,siot!$F$3:$F$1887,0),27)</f>
        <v>8</v>
      </c>
      <c r="H8869" s="2" t="b">
        <f t="shared" si="277"/>
        <v>1</v>
      </c>
      <c r="I8869" s="1" t="s">
        <v>2</v>
      </c>
      <c r="J8869" s="1" t="s">
        <v>11108</v>
      </c>
      <c r="K8869" s="1">
        <v>1</v>
      </c>
    </row>
    <row r="8870" spans="1:11" hidden="1">
      <c r="A8870" s="1" t="s">
        <v>11089</v>
      </c>
      <c r="B8870" s="1" t="s">
        <v>11105</v>
      </c>
      <c r="C8870" s="48" t="str">
        <f t="shared" si="276"/>
        <v>קא כוכב יאיר</v>
      </c>
      <c r="D8870" s="1" t="s">
        <v>11104</v>
      </c>
      <c r="E8870" s="1"/>
      <c r="F8870" s="2">
        <v>9</v>
      </c>
      <c r="G8870" s="2">
        <f>INDEX(תוצאות_בחירות,MATCH(C8870,siot!$F$3:$F$1887,0),27)</f>
        <v>8</v>
      </c>
      <c r="H8870" s="2" t="b">
        <f t="shared" si="277"/>
        <v>0</v>
      </c>
      <c r="I8870" s="1" t="s">
        <v>2</v>
      </c>
      <c r="J8870" s="1" t="s">
        <v>11107</v>
      </c>
      <c r="K8870" s="1"/>
    </row>
    <row r="8871" spans="1:11" hidden="1">
      <c r="A8871" s="1" t="s">
        <v>11089</v>
      </c>
      <c r="B8871" s="1" t="s">
        <v>11105</v>
      </c>
      <c r="C8871" s="48" t="str">
        <f t="shared" si="276"/>
        <v>קא כוכב יאיר</v>
      </c>
      <c r="D8871" s="1" t="s">
        <v>11104</v>
      </c>
      <c r="E8871" s="1"/>
      <c r="F8871" s="2">
        <v>10</v>
      </c>
      <c r="G8871" s="2">
        <f>INDEX(תוצאות_בחירות,MATCH(C8871,siot!$F$3:$F$1887,0),27)</f>
        <v>8</v>
      </c>
      <c r="H8871" s="2" t="b">
        <f t="shared" si="277"/>
        <v>0</v>
      </c>
      <c r="I8871" s="1" t="s">
        <v>2</v>
      </c>
      <c r="J8871" s="1" t="s">
        <v>11106</v>
      </c>
      <c r="K8871" s="1"/>
    </row>
    <row r="8872" spans="1:11" hidden="1">
      <c r="A8872" s="1" t="s">
        <v>11089</v>
      </c>
      <c r="B8872" s="1" t="s">
        <v>11105</v>
      </c>
      <c r="C8872" s="48" t="str">
        <f t="shared" si="276"/>
        <v>קא כוכב יאיר</v>
      </c>
      <c r="D8872" s="1" t="s">
        <v>11104</v>
      </c>
      <c r="E8872" s="1"/>
      <c r="F8872" s="2">
        <v>11</v>
      </c>
      <c r="G8872" s="2">
        <f>INDEX(תוצאות_בחירות,MATCH(C8872,siot!$F$3:$F$1887,0),27)</f>
        <v>8</v>
      </c>
      <c r="H8872" s="2" t="b">
        <f t="shared" si="277"/>
        <v>0</v>
      </c>
      <c r="I8872" s="1" t="s">
        <v>2</v>
      </c>
      <c r="J8872" s="1" t="s">
        <v>11103</v>
      </c>
      <c r="K8872" s="1"/>
    </row>
    <row r="8873" spans="1:11" hidden="1">
      <c r="A8873" s="1" t="s">
        <v>11089</v>
      </c>
      <c r="B8873" s="1" t="s">
        <v>213</v>
      </c>
      <c r="C8873" s="48" t="str">
        <f t="shared" si="276"/>
        <v>רק כוכב יאיר</v>
      </c>
      <c r="D8873" s="1" t="s">
        <v>11096</v>
      </c>
      <c r="E8873" s="1" t="s">
        <v>18</v>
      </c>
      <c r="F8873" s="2" t="s">
        <v>19548</v>
      </c>
      <c r="G8873" s="2">
        <f>INDEX(תוצאות_בחירות,MATCH(C8873,siot!$F$3:$F$1887,0),27)</f>
        <v>2</v>
      </c>
      <c r="H8873" s="2" t="b">
        <f t="shared" si="277"/>
        <v>0</v>
      </c>
      <c r="I8873" s="1"/>
      <c r="J8873" s="1"/>
      <c r="K8873" s="1"/>
    </row>
    <row r="8874" spans="1:11">
      <c r="A8874" s="1" t="s">
        <v>11089</v>
      </c>
      <c r="B8874" s="1" t="s">
        <v>213</v>
      </c>
      <c r="C8874" s="48" t="str">
        <f t="shared" si="276"/>
        <v>רק כוכב יאיר</v>
      </c>
      <c r="D8874" s="1" t="s">
        <v>11096</v>
      </c>
      <c r="E8874" s="1" t="s">
        <v>17</v>
      </c>
      <c r="F8874" s="2">
        <v>1</v>
      </c>
      <c r="G8874" s="2">
        <f>INDEX(תוצאות_בחירות,MATCH(C8874,siot!$F$3:$F$1887,0),27)</f>
        <v>2</v>
      </c>
      <c r="H8874" s="2" t="b">
        <f t="shared" si="277"/>
        <v>1</v>
      </c>
      <c r="I8874" s="1" t="s">
        <v>2</v>
      </c>
      <c r="J8874" s="1" t="s">
        <v>11102</v>
      </c>
      <c r="K8874" s="1">
        <v>1</v>
      </c>
    </row>
    <row r="8875" spans="1:11">
      <c r="A8875" s="1" t="s">
        <v>11089</v>
      </c>
      <c r="B8875" s="1" t="s">
        <v>213</v>
      </c>
      <c r="C8875" s="48" t="str">
        <f t="shared" si="276"/>
        <v>רק כוכב יאיר</v>
      </c>
      <c r="D8875" s="1" t="s">
        <v>11096</v>
      </c>
      <c r="E8875" s="1"/>
      <c r="F8875" s="2">
        <v>2</v>
      </c>
      <c r="G8875" s="2">
        <f>INDEX(תוצאות_בחירות,MATCH(C8875,siot!$F$3:$F$1887,0),27)</f>
        <v>2</v>
      </c>
      <c r="H8875" s="2" t="b">
        <f t="shared" si="277"/>
        <v>1</v>
      </c>
      <c r="I8875" s="1" t="s">
        <v>2</v>
      </c>
      <c r="J8875" s="1" t="s">
        <v>11101</v>
      </c>
      <c r="K8875" s="1"/>
    </row>
    <row r="8876" spans="1:11" hidden="1">
      <c r="A8876" s="1" t="s">
        <v>11089</v>
      </c>
      <c r="B8876" s="1" t="s">
        <v>213</v>
      </c>
      <c r="C8876" s="48" t="str">
        <f t="shared" si="276"/>
        <v>רק כוכב יאיר</v>
      </c>
      <c r="D8876" s="1" t="s">
        <v>11096</v>
      </c>
      <c r="E8876" s="1"/>
      <c r="F8876" s="2">
        <v>3</v>
      </c>
      <c r="G8876" s="2">
        <f>INDEX(תוצאות_בחירות,MATCH(C8876,siot!$F$3:$F$1887,0),27)</f>
        <v>2</v>
      </c>
      <c r="H8876" s="2" t="b">
        <f t="shared" si="277"/>
        <v>0</v>
      </c>
      <c r="I8876" s="1" t="s">
        <v>2</v>
      </c>
      <c r="J8876" s="1" t="s">
        <v>11100</v>
      </c>
      <c r="K8876" s="1"/>
    </row>
    <row r="8877" spans="1:11" hidden="1">
      <c r="A8877" s="1" t="s">
        <v>11089</v>
      </c>
      <c r="B8877" s="1" t="s">
        <v>213</v>
      </c>
      <c r="C8877" s="48" t="str">
        <f t="shared" si="276"/>
        <v>רק כוכב יאיר</v>
      </c>
      <c r="D8877" s="1" t="s">
        <v>11096</v>
      </c>
      <c r="E8877" s="1"/>
      <c r="F8877" s="2">
        <v>4</v>
      </c>
      <c r="G8877" s="2">
        <f>INDEX(תוצאות_בחירות,MATCH(C8877,siot!$F$3:$F$1887,0),27)</f>
        <v>2</v>
      </c>
      <c r="H8877" s="2" t="b">
        <f t="shared" si="277"/>
        <v>0</v>
      </c>
      <c r="I8877" s="1" t="s">
        <v>2</v>
      </c>
      <c r="J8877" s="1" t="s">
        <v>1717</v>
      </c>
      <c r="K8877" s="1"/>
    </row>
    <row r="8878" spans="1:11" hidden="1">
      <c r="A8878" s="1" t="s">
        <v>11089</v>
      </c>
      <c r="B8878" s="1" t="s">
        <v>213</v>
      </c>
      <c r="C8878" s="48" t="str">
        <f t="shared" si="276"/>
        <v>רק כוכב יאיר</v>
      </c>
      <c r="D8878" s="1" t="s">
        <v>11096</v>
      </c>
      <c r="E8878" s="1"/>
      <c r="F8878" s="2">
        <v>5</v>
      </c>
      <c r="G8878" s="2">
        <f>INDEX(תוצאות_בחירות,MATCH(C8878,siot!$F$3:$F$1887,0),27)</f>
        <v>2</v>
      </c>
      <c r="H8878" s="2" t="b">
        <f t="shared" si="277"/>
        <v>0</v>
      </c>
      <c r="I8878" s="1" t="s">
        <v>2</v>
      </c>
      <c r="J8878" s="1" t="s">
        <v>11099</v>
      </c>
      <c r="K8878" s="1"/>
    </row>
    <row r="8879" spans="1:11" hidden="1">
      <c r="A8879" s="1" t="s">
        <v>11089</v>
      </c>
      <c r="B8879" s="1" t="s">
        <v>213</v>
      </c>
      <c r="C8879" s="48" t="str">
        <f t="shared" si="276"/>
        <v>רק כוכב יאיר</v>
      </c>
      <c r="D8879" s="1" t="s">
        <v>11096</v>
      </c>
      <c r="E8879" s="1"/>
      <c r="F8879" s="2">
        <v>6</v>
      </c>
      <c r="G8879" s="2">
        <f>INDEX(תוצאות_בחירות,MATCH(C8879,siot!$F$3:$F$1887,0),27)</f>
        <v>2</v>
      </c>
      <c r="H8879" s="2" t="b">
        <f t="shared" si="277"/>
        <v>0</v>
      </c>
      <c r="I8879" s="1" t="s">
        <v>2</v>
      </c>
      <c r="J8879" s="1" t="s">
        <v>11098</v>
      </c>
      <c r="K8879" s="1"/>
    </row>
    <row r="8880" spans="1:11" hidden="1">
      <c r="A8880" s="1" t="s">
        <v>11089</v>
      </c>
      <c r="B8880" s="1" t="s">
        <v>213</v>
      </c>
      <c r="C8880" s="48" t="str">
        <f t="shared" si="276"/>
        <v>רק כוכב יאיר</v>
      </c>
      <c r="D8880" s="1" t="s">
        <v>11096</v>
      </c>
      <c r="E8880" s="1"/>
      <c r="F8880" s="2">
        <v>7</v>
      </c>
      <c r="G8880" s="2">
        <f>INDEX(תוצאות_בחירות,MATCH(C8880,siot!$F$3:$F$1887,0),27)</f>
        <v>2</v>
      </c>
      <c r="H8880" s="2" t="b">
        <f t="shared" si="277"/>
        <v>0</v>
      </c>
      <c r="I8880" s="1" t="s">
        <v>2</v>
      </c>
      <c r="J8880" s="1" t="s">
        <v>11097</v>
      </c>
      <c r="K8880" s="1"/>
    </row>
    <row r="8881" spans="1:11" hidden="1">
      <c r="A8881" s="1" t="s">
        <v>11089</v>
      </c>
      <c r="B8881" s="1" t="s">
        <v>213</v>
      </c>
      <c r="C8881" s="48" t="str">
        <f t="shared" si="276"/>
        <v>רק כוכב יאיר</v>
      </c>
      <c r="D8881" s="1" t="s">
        <v>11096</v>
      </c>
      <c r="E8881" s="1"/>
      <c r="F8881" s="2">
        <v>8</v>
      </c>
      <c r="G8881" s="2">
        <f>INDEX(תוצאות_בחירות,MATCH(C8881,siot!$F$3:$F$1887,0),27)</f>
        <v>2</v>
      </c>
      <c r="H8881" s="2" t="b">
        <f t="shared" si="277"/>
        <v>0</v>
      </c>
      <c r="I8881" s="1" t="s">
        <v>2</v>
      </c>
      <c r="J8881" s="1" t="s">
        <v>11095</v>
      </c>
      <c r="K8881" s="1"/>
    </row>
    <row r="8882" spans="1:11" hidden="1">
      <c r="A8882" s="1" t="s">
        <v>11089</v>
      </c>
      <c r="B8882" s="1" t="s">
        <v>2150</v>
      </c>
      <c r="C8882" s="48" t="str">
        <f t="shared" si="276"/>
        <v>שי כוכב יאיר</v>
      </c>
      <c r="D8882" s="1" t="s">
        <v>11088</v>
      </c>
      <c r="E8882" s="1" t="s">
        <v>18</v>
      </c>
      <c r="F8882" s="2" t="s">
        <v>19548</v>
      </c>
      <c r="G8882" s="2">
        <f>INDEX(תוצאות_בחירות,MATCH(C8882,siot!$F$3:$F$1887,0),27)</f>
        <v>0</v>
      </c>
      <c r="H8882" s="2" t="b">
        <f t="shared" si="277"/>
        <v>0</v>
      </c>
      <c r="I8882" s="1"/>
      <c r="J8882" s="1"/>
      <c r="K8882" s="1"/>
    </row>
    <row r="8883" spans="1:11" hidden="1">
      <c r="A8883" s="1" t="s">
        <v>11089</v>
      </c>
      <c r="B8883" s="1" t="s">
        <v>2150</v>
      </c>
      <c r="C8883" s="48" t="str">
        <f t="shared" si="276"/>
        <v>שי כוכב יאיר</v>
      </c>
      <c r="D8883" s="1" t="s">
        <v>11088</v>
      </c>
      <c r="E8883" s="1" t="s">
        <v>17</v>
      </c>
      <c r="F8883" s="2">
        <v>1</v>
      </c>
      <c r="G8883" s="2">
        <f>INDEX(תוצאות_בחירות,MATCH(C8883,siot!$F$3:$F$1887,0),27)</f>
        <v>0</v>
      </c>
      <c r="H8883" s="2" t="b">
        <f t="shared" si="277"/>
        <v>0</v>
      </c>
      <c r="I8883" s="1" t="s">
        <v>2</v>
      </c>
      <c r="J8883" s="1" t="s">
        <v>11094</v>
      </c>
      <c r="K8883" s="1"/>
    </row>
    <row r="8884" spans="1:11" hidden="1">
      <c r="A8884" s="1" t="s">
        <v>11089</v>
      </c>
      <c r="B8884" s="1" t="s">
        <v>2150</v>
      </c>
      <c r="C8884" s="48" t="str">
        <f t="shared" si="276"/>
        <v>שי כוכב יאיר</v>
      </c>
      <c r="D8884" s="1" t="s">
        <v>11088</v>
      </c>
      <c r="E8884" s="1"/>
      <c r="F8884" s="2">
        <v>2</v>
      </c>
      <c r="G8884" s="2">
        <f>INDEX(תוצאות_בחירות,MATCH(C8884,siot!$F$3:$F$1887,0),27)</f>
        <v>0</v>
      </c>
      <c r="H8884" s="2" t="b">
        <f t="shared" si="277"/>
        <v>0</v>
      </c>
      <c r="I8884" s="1" t="s">
        <v>2</v>
      </c>
      <c r="J8884" s="1" t="s">
        <v>11093</v>
      </c>
      <c r="K8884" s="1"/>
    </row>
    <row r="8885" spans="1:11" hidden="1">
      <c r="A8885" s="1" t="s">
        <v>11089</v>
      </c>
      <c r="B8885" s="1" t="s">
        <v>2150</v>
      </c>
      <c r="C8885" s="48" t="str">
        <f t="shared" si="276"/>
        <v>שי כוכב יאיר</v>
      </c>
      <c r="D8885" s="1" t="s">
        <v>11088</v>
      </c>
      <c r="E8885" s="1"/>
      <c r="F8885" s="2">
        <v>3</v>
      </c>
      <c r="G8885" s="2">
        <f>INDEX(תוצאות_בחירות,MATCH(C8885,siot!$F$3:$F$1887,0),27)</f>
        <v>0</v>
      </c>
      <c r="H8885" s="2" t="b">
        <f t="shared" si="277"/>
        <v>0</v>
      </c>
      <c r="I8885" s="1" t="s">
        <v>2</v>
      </c>
      <c r="J8885" s="1" t="s">
        <v>11092</v>
      </c>
      <c r="K8885" s="1"/>
    </row>
    <row r="8886" spans="1:11" hidden="1">
      <c r="A8886" s="1" t="s">
        <v>11089</v>
      </c>
      <c r="B8886" s="1" t="s">
        <v>2150</v>
      </c>
      <c r="C8886" s="48" t="str">
        <f t="shared" si="276"/>
        <v>שי כוכב יאיר</v>
      </c>
      <c r="D8886" s="1" t="s">
        <v>11088</v>
      </c>
      <c r="E8886" s="1"/>
      <c r="F8886" s="2">
        <v>4</v>
      </c>
      <c r="G8886" s="2">
        <f>INDEX(תוצאות_בחירות,MATCH(C8886,siot!$F$3:$F$1887,0),27)</f>
        <v>0</v>
      </c>
      <c r="H8886" s="2" t="b">
        <f t="shared" si="277"/>
        <v>0</v>
      </c>
      <c r="I8886" s="1" t="s">
        <v>2</v>
      </c>
      <c r="J8886" s="1" t="s">
        <v>11091</v>
      </c>
      <c r="K8886" s="1"/>
    </row>
    <row r="8887" spans="1:11" hidden="1">
      <c r="A8887" s="1" t="s">
        <v>11089</v>
      </c>
      <c r="B8887" s="1" t="s">
        <v>2150</v>
      </c>
      <c r="C8887" s="48" t="str">
        <f t="shared" si="276"/>
        <v>שי כוכב יאיר</v>
      </c>
      <c r="D8887" s="1" t="s">
        <v>11088</v>
      </c>
      <c r="E8887" s="1"/>
      <c r="F8887" s="2">
        <v>5</v>
      </c>
      <c r="G8887" s="2">
        <f>INDEX(תוצאות_בחירות,MATCH(C8887,siot!$F$3:$F$1887,0),27)</f>
        <v>0</v>
      </c>
      <c r="H8887" s="2" t="b">
        <f t="shared" si="277"/>
        <v>0</v>
      </c>
      <c r="I8887" s="1" t="s">
        <v>2</v>
      </c>
      <c r="J8887" s="1" t="s">
        <v>11090</v>
      </c>
      <c r="K8887" s="1"/>
    </row>
    <row r="8888" spans="1:11" hidden="1">
      <c r="A8888" s="1" t="s">
        <v>11089</v>
      </c>
      <c r="B8888" s="1" t="s">
        <v>2150</v>
      </c>
      <c r="C8888" s="48" t="str">
        <f t="shared" si="276"/>
        <v>שי כוכב יאיר</v>
      </c>
      <c r="D8888" s="1" t="s">
        <v>11088</v>
      </c>
      <c r="E8888" s="1"/>
      <c r="F8888" s="2">
        <v>6</v>
      </c>
      <c r="G8888" s="2">
        <f>INDEX(תוצאות_בחירות,MATCH(C8888,siot!$F$3:$F$1887,0),27)</f>
        <v>0</v>
      </c>
      <c r="H8888" s="2" t="b">
        <f t="shared" si="277"/>
        <v>0</v>
      </c>
      <c r="I8888" s="1" t="s">
        <v>2</v>
      </c>
      <c r="J8888" s="1" t="s">
        <v>6200</v>
      </c>
      <c r="K8888" s="1"/>
    </row>
    <row r="8889" spans="1:11" hidden="1">
      <c r="A8889" s="1" t="s">
        <v>11036</v>
      </c>
      <c r="B8889" s="1" t="s">
        <v>70</v>
      </c>
      <c r="C8889" s="48" t="str">
        <f t="shared" si="276"/>
        <v>א כסיפה</v>
      </c>
      <c r="D8889" s="1" t="s">
        <v>4598</v>
      </c>
      <c r="E8889" s="1" t="s">
        <v>3</v>
      </c>
      <c r="F8889" s="2" t="s">
        <v>19548</v>
      </c>
      <c r="G8889" s="2">
        <f>INDEX(תוצאות_בחירות,MATCH(C8889,siot!$F$3:$F$1887,0),27)</f>
        <v>1</v>
      </c>
      <c r="H8889" s="2" t="b">
        <f t="shared" si="277"/>
        <v>0</v>
      </c>
      <c r="I8889" s="1"/>
      <c r="J8889" s="1"/>
      <c r="K8889" s="1"/>
    </row>
    <row r="8890" spans="1:11">
      <c r="A8890" s="1" t="s">
        <v>11036</v>
      </c>
      <c r="B8890" s="1" t="s">
        <v>70</v>
      </c>
      <c r="C8890" s="48" t="str">
        <f t="shared" si="276"/>
        <v>א כסיפה</v>
      </c>
      <c r="D8890" s="1" t="s">
        <v>4598</v>
      </c>
      <c r="E8890" s="1"/>
      <c r="F8890" s="2">
        <v>1</v>
      </c>
      <c r="G8890" s="2">
        <f>INDEX(תוצאות_בחירות,MATCH(C8890,siot!$F$3:$F$1887,0),27)</f>
        <v>1</v>
      </c>
      <c r="H8890" s="2" t="b">
        <f t="shared" si="277"/>
        <v>1</v>
      </c>
      <c r="I8890" s="1" t="s">
        <v>2</v>
      </c>
      <c r="J8890" s="1" t="s">
        <v>11087</v>
      </c>
      <c r="K8890" s="1"/>
    </row>
    <row r="8891" spans="1:11" hidden="1">
      <c r="A8891" s="1" t="s">
        <v>11036</v>
      </c>
      <c r="B8891" s="1" t="s">
        <v>70</v>
      </c>
      <c r="C8891" s="48" t="str">
        <f t="shared" si="276"/>
        <v>א כסיפה</v>
      </c>
      <c r="D8891" s="1" t="s">
        <v>4598</v>
      </c>
      <c r="E8891" s="1"/>
      <c r="F8891" s="2">
        <v>2</v>
      </c>
      <c r="G8891" s="2">
        <f>INDEX(תוצאות_בחירות,MATCH(C8891,siot!$F$3:$F$1887,0),27)</f>
        <v>1</v>
      </c>
      <c r="H8891" s="2" t="b">
        <f t="shared" si="277"/>
        <v>0</v>
      </c>
      <c r="I8891" s="1" t="s">
        <v>2</v>
      </c>
      <c r="J8891" s="1" t="s">
        <v>11086</v>
      </c>
      <c r="K8891" s="1"/>
    </row>
    <row r="8892" spans="1:11" hidden="1">
      <c r="A8892" s="1" t="s">
        <v>11036</v>
      </c>
      <c r="B8892" s="1" t="s">
        <v>70</v>
      </c>
      <c r="C8892" s="48" t="str">
        <f t="shared" si="276"/>
        <v>א כסיפה</v>
      </c>
      <c r="D8892" s="1" t="s">
        <v>4598</v>
      </c>
      <c r="E8892" s="1"/>
      <c r="F8892" s="2">
        <v>3</v>
      </c>
      <c r="G8892" s="2">
        <f>INDEX(תוצאות_בחירות,MATCH(C8892,siot!$F$3:$F$1887,0),27)</f>
        <v>1</v>
      </c>
      <c r="H8892" s="2" t="b">
        <f t="shared" si="277"/>
        <v>0</v>
      </c>
      <c r="I8892" s="1" t="s">
        <v>2</v>
      </c>
      <c r="J8892" s="1" t="s">
        <v>11085</v>
      </c>
      <c r="K8892" s="1"/>
    </row>
    <row r="8893" spans="1:11" hidden="1">
      <c r="A8893" s="1" t="s">
        <v>11036</v>
      </c>
      <c r="B8893" s="1" t="s">
        <v>70</v>
      </c>
      <c r="C8893" s="48" t="str">
        <f t="shared" si="276"/>
        <v>א כסיפה</v>
      </c>
      <c r="D8893" s="1" t="s">
        <v>4598</v>
      </c>
      <c r="E8893" s="1"/>
      <c r="F8893" s="2">
        <v>4</v>
      </c>
      <c r="G8893" s="2">
        <f>INDEX(תוצאות_בחירות,MATCH(C8893,siot!$F$3:$F$1887,0),27)</f>
        <v>1</v>
      </c>
      <c r="H8893" s="2" t="b">
        <f t="shared" si="277"/>
        <v>0</v>
      </c>
      <c r="I8893" s="1" t="s">
        <v>2</v>
      </c>
      <c r="J8893" s="1" t="s">
        <v>11084</v>
      </c>
      <c r="K8893" s="1"/>
    </row>
    <row r="8894" spans="1:11" hidden="1">
      <c r="A8894" s="1" t="s">
        <v>11036</v>
      </c>
      <c r="B8894" s="1" t="s">
        <v>70</v>
      </c>
      <c r="C8894" s="48" t="str">
        <f t="shared" si="276"/>
        <v>א כסיפה</v>
      </c>
      <c r="D8894" s="1" t="s">
        <v>4598</v>
      </c>
      <c r="E8894" s="1"/>
      <c r="F8894" s="2">
        <v>5</v>
      </c>
      <c r="G8894" s="2">
        <f>INDEX(תוצאות_בחירות,MATCH(C8894,siot!$F$3:$F$1887,0),27)</f>
        <v>1</v>
      </c>
      <c r="H8894" s="2" t="b">
        <f t="shared" si="277"/>
        <v>0</v>
      </c>
      <c r="I8894" s="1" t="s">
        <v>2</v>
      </c>
      <c r="J8894" s="1" t="s">
        <v>11083</v>
      </c>
      <c r="K8894" s="1"/>
    </row>
    <row r="8895" spans="1:11" hidden="1">
      <c r="A8895" s="1" t="s">
        <v>11036</v>
      </c>
      <c r="B8895" s="1" t="s">
        <v>70</v>
      </c>
      <c r="C8895" s="48" t="str">
        <f t="shared" si="276"/>
        <v>א כסיפה</v>
      </c>
      <c r="D8895" s="1" t="s">
        <v>4598</v>
      </c>
      <c r="E8895" s="1"/>
      <c r="F8895" s="2">
        <v>6</v>
      </c>
      <c r="G8895" s="2">
        <f>INDEX(תוצאות_בחירות,MATCH(C8895,siot!$F$3:$F$1887,0),27)</f>
        <v>1</v>
      </c>
      <c r="H8895" s="2" t="b">
        <f t="shared" si="277"/>
        <v>0</v>
      </c>
      <c r="I8895" s="1" t="s">
        <v>2</v>
      </c>
      <c r="J8895" s="1" t="s">
        <v>11082</v>
      </c>
      <c r="K8895" s="1"/>
    </row>
    <row r="8896" spans="1:11" hidden="1">
      <c r="A8896" s="1" t="s">
        <v>11036</v>
      </c>
      <c r="B8896" s="1" t="s">
        <v>60</v>
      </c>
      <c r="C8896" s="48" t="str">
        <f t="shared" si="276"/>
        <v>ד כסיפה</v>
      </c>
      <c r="D8896" s="1" t="s">
        <v>11077</v>
      </c>
      <c r="E8896" s="1" t="s">
        <v>3</v>
      </c>
      <c r="F8896" s="2" t="s">
        <v>19548</v>
      </c>
      <c r="G8896" s="2">
        <f>INDEX(תוצאות_בחירות,MATCH(C8896,siot!$F$3:$F$1887,0),27)</f>
        <v>1</v>
      </c>
      <c r="H8896" s="2" t="b">
        <f t="shared" si="277"/>
        <v>0</v>
      </c>
      <c r="I8896" s="1"/>
      <c r="J8896" s="1"/>
      <c r="K8896" s="1"/>
    </row>
    <row r="8897" spans="1:11">
      <c r="A8897" s="1" t="s">
        <v>11036</v>
      </c>
      <c r="B8897" s="1" t="s">
        <v>60</v>
      </c>
      <c r="C8897" s="48" t="str">
        <f t="shared" si="276"/>
        <v>ד כסיפה</v>
      </c>
      <c r="D8897" s="1" t="s">
        <v>11077</v>
      </c>
      <c r="E8897" s="1"/>
      <c r="F8897" s="2">
        <v>1</v>
      </c>
      <c r="G8897" s="2">
        <f>INDEX(תוצאות_בחירות,MATCH(C8897,siot!$F$3:$F$1887,0),27)</f>
        <v>1</v>
      </c>
      <c r="H8897" s="2" t="b">
        <f t="shared" si="277"/>
        <v>1</v>
      </c>
      <c r="I8897" s="1" t="s">
        <v>2</v>
      </c>
      <c r="J8897" s="1" t="s">
        <v>2652</v>
      </c>
      <c r="K8897" s="1"/>
    </row>
    <row r="8898" spans="1:11" hidden="1">
      <c r="A8898" s="1" t="s">
        <v>11036</v>
      </c>
      <c r="B8898" s="1" t="s">
        <v>60</v>
      </c>
      <c r="C8898" s="48" t="str">
        <f t="shared" si="276"/>
        <v>ד כסיפה</v>
      </c>
      <c r="D8898" s="1" t="s">
        <v>11077</v>
      </c>
      <c r="E8898" s="1"/>
      <c r="F8898" s="2">
        <v>2</v>
      </c>
      <c r="G8898" s="2">
        <f>INDEX(תוצאות_בחירות,MATCH(C8898,siot!$F$3:$F$1887,0),27)</f>
        <v>1</v>
      </c>
      <c r="H8898" s="2" t="b">
        <f t="shared" si="277"/>
        <v>0</v>
      </c>
      <c r="I8898" s="1" t="s">
        <v>2</v>
      </c>
      <c r="J8898" s="1" t="s">
        <v>11081</v>
      </c>
      <c r="K8898" s="1"/>
    </row>
    <row r="8899" spans="1:11" hidden="1">
      <c r="A8899" s="1" t="s">
        <v>11036</v>
      </c>
      <c r="B8899" s="1" t="s">
        <v>60</v>
      </c>
      <c r="C8899" s="48" t="str">
        <f t="shared" si="276"/>
        <v>ד כסיפה</v>
      </c>
      <c r="D8899" s="1" t="s">
        <v>11077</v>
      </c>
      <c r="E8899" s="1"/>
      <c r="F8899" s="2">
        <v>3</v>
      </c>
      <c r="G8899" s="2">
        <f>INDEX(תוצאות_בחירות,MATCH(C8899,siot!$F$3:$F$1887,0),27)</f>
        <v>1</v>
      </c>
      <c r="H8899" s="2" t="b">
        <f t="shared" si="277"/>
        <v>0</v>
      </c>
      <c r="I8899" s="1" t="s">
        <v>2</v>
      </c>
      <c r="J8899" s="1" t="s">
        <v>11080</v>
      </c>
      <c r="K8899" s="1"/>
    </row>
    <row r="8900" spans="1:11" hidden="1">
      <c r="A8900" s="1" t="s">
        <v>11036</v>
      </c>
      <c r="B8900" s="1" t="s">
        <v>60</v>
      </c>
      <c r="C8900" s="48" t="str">
        <f t="shared" ref="C8900:C8963" si="278">B8900&amp;" "&amp;A8900</f>
        <v>ד כסיפה</v>
      </c>
      <c r="D8900" s="1" t="s">
        <v>11077</v>
      </c>
      <c r="E8900" s="1"/>
      <c r="F8900" s="2">
        <v>4</v>
      </c>
      <c r="G8900" s="2">
        <f>INDEX(תוצאות_בחירות,MATCH(C8900,siot!$F$3:$F$1887,0),27)</f>
        <v>1</v>
      </c>
      <c r="H8900" s="2" t="b">
        <f t="shared" ref="H8900:H8963" si="279">IF(OR(F8900&lt;G8900,G8900=F8900),TRUE,FALSE)</f>
        <v>0</v>
      </c>
      <c r="I8900" s="1" t="s">
        <v>2</v>
      </c>
      <c r="J8900" s="1" t="s">
        <v>11079</v>
      </c>
      <c r="K8900" s="1"/>
    </row>
    <row r="8901" spans="1:11" hidden="1">
      <c r="A8901" s="1" t="s">
        <v>11036</v>
      </c>
      <c r="B8901" s="1" t="s">
        <v>60</v>
      </c>
      <c r="C8901" s="48" t="str">
        <f t="shared" si="278"/>
        <v>ד כסיפה</v>
      </c>
      <c r="D8901" s="1" t="s">
        <v>11077</v>
      </c>
      <c r="E8901" s="1"/>
      <c r="F8901" s="2">
        <v>5</v>
      </c>
      <c r="G8901" s="2">
        <f>INDEX(תוצאות_בחירות,MATCH(C8901,siot!$F$3:$F$1887,0),27)</f>
        <v>1</v>
      </c>
      <c r="H8901" s="2" t="b">
        <f t="shared" si="279"/>
        <v>0</v>
      </c>
      <c r="I8901" s="1" t="s">
        <v>2</v>
      </c>
      <c r="J8901" s="1" t="s">
        <v>11078</v>
      </c>
      <c r="K8901" s="1"/>
    </row>
    <row r="8902" spans="1:11" hidden="1">
      <c r="A8902" s="1" t="s">
        <v>11036</v>
      </c>
      <c r="B8902" s="1" t="s">
        <v>60</v>
      </c>
      <c r="C8902" s="48" t="str">
        <f t="shared" si="278"/>
        <v>ד כסיפה</v>
      </c>
      <c r="D8902" s="1" t="s">
        <v>11077</v>
      </c>
      <c r="E8902" s="1"/>
      <c r="F8902" s="2">
        <v>6</v>
      </c>
      <c r="G8902" s="2">
        <f>INDEX(תוצאות_בחירות,MATCH(C8902,siot!$F$3:$F$1887,0),27)</f>
        <v>1</v>
      </c>
      <c r="H8902" s="2" t="b">
        <f t="shared" si="279"/>
        <v>0</v>
      </c>
      <c r="I8902" s="1" t="s">
        <v>2</v>
      </c>
      <c r="J8902" s="1" t="s">
        <v>11076</v>
      </c>
      <c r="K8902" s="1"/>
    </row>
    <row r="8903" spans="1:11" hidden="1">
      <c r="A8903" s="1" t="s">
        <v>11036</v>
      </c>
      <c r="B8903" s="1" t="s">
        <v>2502</v>
      </c>
      <c r="C8903" s="48" t="str">
        <f t="shared" si="278"/>
        <v>כן כסיפה</v>
      </c>
      <c r="D8903" s="1" t="s">
        <v>11069</v>
      </c>
      <c r="E8903" s="1" t="s">
        <v>18</v>
      </c>
      <c r="F8903" s="2" t="s">
        <v>19548</v>
      </c>
      <c r="G8903" s="2">
        <f>INDEX(תוצאות_בחירות,MATCH(C8903,siot!$F$3:$F$1887,0),27)</f>
        <v>1</v>
      </c>
      <c r="H8903" s="2" t="b">
        <f t="shared" si="279"/>
        <v>0</v>
      </c>
      <c r="I8903" s="1"/>
      <c r="J8903" s="1"/>
      <c r="K8903" s="1"/>
    </row>
    <row r="8904" spans="1:11">
      <c r="A8904" s="1" t="s">
        <v>11036</v>
      </c>
      <c r="B8904" s="1" t="s">
        <v>2502</v>
      </c>
      <c r="C8904" s="48" t="str">
        <f t="shared" si="278"/>
        <v>כן כסיפה</v>
      </c>
      <c r="D8904" s="1" t="s">
        <v>11069</v>
      </c>
      <c r="E8904" s="1" t="s">
        <v>17</v>
      </c>
      <c r="F8904" s="2">
        <v>1</v>
      </c>
      <c r="G8904" s="2">
        <f>INDEX(תוצאות_בחירות,MATCH(C8904,siot!$F$3:$F$1887,0),27)</f>
        <v>1</v>
      </c>
      <c r="H8904" s="2" t="b">
        <f t="shared" si="279"/>
        <v>1</v>
      </c>
      <c r="I8904" s="1" t="s">
        <v>2</v>
      </c>
      <c r="J8904" s="1" t="s">
        <v>11075</v>
      </c>
      <c r="K8904" s="1"/>
    </row>
    <row r="8905" spans="1:11" hidden="1">
      <c r="A8905" s="1" t="s">
        <v>11036</v>
      </c>
      <c r="B8905" s="1" t="s">
        <v>2502</v>
      </c>
      <c r="C8905" s="48" t="str">
        <f t="shared" si="278"/>
        <v>כן כסיפה</v>
      </c>
      <c r="D8905" s="1" t="s">
        <v>11069</v>
      </c>
      <c r="E8905" s="1"/>
      <c r="F8905" s="2">
        <v>2</v>
      </c>
      <c r="G8905" s="2">
        <f>INDEX(תוצאות_בחירות,MATCH(C8905,siot!$F$3:$F$1887,0),27)</f>
        <v>1</v>
      </c>
      <c r="H8905" s="2" t="b">
        <f t="shared" si="279"/>
        <v>0</v>
      </c>
      <c r="I8905" s="1" t="s">
        <v>2</v>
      </c>
      <c r="J8905" s="1" t="s">
        <v>11074</v>
      </c>
      <c r="K8905" s="1"/>
    </row>
    <row r="8906" spans="1:11" hidden="1">
      <c r="A8906" s="1" t="s">
        <v>11036</v>
      </c>
      <c r="B8906" s="1" t="s">
        <v>2502</v>
      </c>
      <c r="C8906" s="48" t="str">
        <f t="shared" si="278"/>
        <v>כן כסיפה</v>
      </c>
      <c r="D8906" s="1" t="s">
        <v>11069</v>
      </c>
      <c r="E8906" s="1"/>
      <c r="F8906" s="2">
        <v>3</v>
      </c>
      <c r="G8906" s="2">
        <f>INDEX(תוצאות_בחירות,MATCH(C8906,siot!$F$3:$F$1887,0),27)</f>
        <v>1</v>
      </c>
      <c r="H8906" s="2" t="b">
        <f t="shared" si="279"/>
        <v>0</v>
      </c>
      <c r="I8906" s="1" t="s">
        <v>2</v>
      </c>
      <c r="J8906" s="1" t="s">
        <v>11073</v>
      </c>
      <c r="K8906" s="1"/>
    </row>
    <row r="8907" spans="1:11" hidden="1">
      <c r="A8907" s="1" t="s">
        <v>11036</v>
      </c>
      <c r="B8907" s="1" t="s">
        <v>2502</v>
      </c>
      <c r="C8907" s="48" t="str">
        <f t="shared" si="278"/>
        <v>כן כסיפה</v>
      </c>
      <c r="D8907" s="1" t="s">
        <v>11069</v>
      </c>
      <c r="E8907" s="1"/>
      <c r="F8907" s="2">
        <v>4</v>
      </c>
      <c r="G8907" s="2">
        <f>INDEX(תוצאות_בחירות,MATCH(C8907,siot!$F$3:$F$1887,0),27)</f>
        <v>1</v>
      </c>
      <c r="H8907" s="2" t="b">
        <f t="shared" si="279"/>
        <v>0</v>
      </c>
      <c r="I8907" s="1" t="s">
        <v>2</v>
      </c>
      <c r="J8907" s="1" t="s">
        <v>11072</v>
      </c>
      <c r="K8907" s="1"/>
    </row>
    <row r="8908" spans="1:11" hidden="1">
      <c r="A8908" s="1" t="s">
        <v>11036</v>
      </c>
      <c r="B8908" s="1" t="s">
        <v>2502</v>
      </c>
      <c r="C8908" s="48" t="str">
        <f t="shared" si="278"/>
        <v>כן כסיפה</v>
      </c>
      <c r="D8908" s="1" t="s">
        <v>11069</v>
      </c>
      <c r="E8908" s="1"/>
      <c r="F8908" s="2">
        <v>5</v>
      </c>
      <c r="G8908" s="2">
        <f>INDEX(תוצאות_בחירות,MATCH(C8908,siot!$F$3:$F$1887,0),27)</f>
        <v>1</v>
      </c>
      <c r="H8908" s="2" t="b">
        <f t="shared" si="279"/>
        <v>0</v>
      </c>
      <c r="I8908" s="1" t="s">
        <v>2</v>
      </c>
      <c r="J8908" s="1" t="s">
        <v>11071</v>
      </c>
      <c r="K8908" s="1"/>
    </row>
    <row r="8909" spans="1:11" hidden="1">
      <c r="A8909" s="1" t="s">
        <v>11036</v>
      </c>
      <c r="B8909" s="1" t="s">
        <v>2502</v>
      </c>
      <c r="C8909" s="48" t="str">
        <f t="shared" si="278"/>
        <v>כן כסיפה</v>
      </c>
      <c r="D8909" s="1" t="s">
        <v>11069</v>
      </c>
      <c r="E8909" s="1"/>
      <c r="F8909" s="2">
        <v>6</v>
      </c>
      <c r="G8909" s="2">
        <f>INDEX(תוצאות_בחירות,MATCH(C8909,siot!$F$3:$F$1887,0),27)</f>
        <v>1</v>
      </c>
      <c r="H8909" s="2" t="b">
        <f t="shared" si="279"/>
        <v>0</v>
      </c>
      <c r="I8909" s="1" t="s">
        <v>2</v>
      </c>
      <c r="J8909" s="1" t="s">
        <v>11070</v>
      </c>
      <c r="K8909" s="1"/>
    </row>
    <row r="8910" spans="1:11" hidden="1">
      <c r="A8910" s="1" t="s">
        <v>11036</v>
      </c>
      <c r="B8910" s="1" t="s">
        <v>2502</v>
      </c>
      <c r="C8910" s="48" t="str">
        <f t="shared" si="278"/>
        <v>כן כסיפה</v>
      </c>
      <c r="D8910" s="1" t="s">
        <v>11069</v>
      </c>
      <c r="E8910" s="1"/>
      <c r="F8910" s="2">
        <v>7</v>
      </c>
      <c r="G8910" s="2">
        <f>INDEX(תוצאות_בחירות,MATCH(C8910,siot!$F$3:$F$1887,0),27)</f>
        <v>1</v>
      </c>
      <c r="H8910" s="2" t="b">
        <f t="shared" si="279"/>
        <v>0</v>
      </c>
      <c r="I8910" s="1" t="s">
        <v>2</v>
      </c>
      <c r="J8910" s="1" t="s">
        <v>11068</v>
      </c>
      <c r="K8910" s="1"/>
    </row>
    <row r="8911" spans="1:11" hidden="1">
      <c r="A8911" s="1" t="s">
        <v>11036</v>
      </c>
      <c r="B8911" s="1" t="s">
        <v>87</v>
      </c>
      <c r="C8911" s="48" t="str">
        <f t="shared" si="278"/>
        <v>נ כסיפה</v>
      </c>
      <c r="D8911" s="1" t="s">
        <v>11059</v>
      </c>
      <c r="E8911" s="1" t="s">
        <v>18</v>
      </c>
      <c r="F8911" s="2" t="s">
        <v>19548</v>
      </c>
      <c r="G8911" s="2">
        <f>INDEX(תוצאות_בחירות,MATCH(C8911,siot!$F$3:$F$1887,0),27)</f>
        <v>5</v>
      </c>
      <c r="H8911" s="2" t="b">
        <f t="shared" si="279"/>
        <v>0</v>
      </c>
      <c r="I8911" s="1"/>
      <c r="J8911" s="1"/>
      <c r="K8911" s="1"/>
    </row>
    <row r="8912" spans="1:11">
      <c r="A8912" s="1" t="s">
        <v>11036</v>
      </c>
      <c r="B8912" s="1" t="s">
        <v>87</v>
      </c>
      <c r="C8912" s="48" t="str">
        <f t="shared" si="278"/>
        <v>נ כסיפה</v>
      </c>
      <c r="D8912" s="1" t="s">
        <v>11059</v>
      </c>
      <c r="E8912" s="1" t="s">
        <v>17</v>
      </c>
      <c r="F8912" s="2">
        <v>1</v>
      </c>
      <c r="G8912" s="2">
        <f>INDEX(תוצאות_בחירות,MATCH(C8912,siot!$F$3:$F$1887,0),27)</f>
        <v>5</v>
      </c>
      <c r="H8912" s="2" t="b">
        <f t="shared" si="279"/>
        <v>1</v>
      </c>
      <c r="I8912" s="1" t="s">
        <v>2</v>
      </c>
      <c r="J8912" s="1" t="s">
        <v>11067</v>
      </c>
      <c r="K8912" s="1"/>
    </row>
    <row r="8913" spans="1:11">
      <c r="A8913" s="1" t="s">
        <v>11036</v>
      </c>
      <c r="B8913" s="1" t="s">
        <v>87</v>
      </c>
      <c r="C8913" s="48" t="str">
        <f t="shared" si="278"/>
        <v>נ כסיפה</v>
      </c>
      <c r="D8913" s="1" t="s">
        <v>11059</v>
      </c>
      <c r="E8913" s="1"/>
      <c r="F8913" s="2">
        <v>2</v>
      </c>
      <c r="G8913" s="2">
        <f>INDEX(תוצאות_בחירות,MATCH(C8913,siot!$F$3:$F$1887,0),27)</f>
        <v>5</v>
      </c>
      <c r="H8913" s="2" t="b">
        <f t="shared" si="279"/>
        <v>1</v>
      </c>
      <c r="I8913" s="1" t="s">
        <v>2</v>
      </c>
      <c r="J8913" s="1" t="s">
        <v>11066</v>
      </c>
      <c r="K8913" s="1"/>
    </row>
    <row r="8914" spans="1:11">
      <c r="A8914" s="1" t="s">
        <v>11036</v>
      </c>
      <c r="B8914" s="1" t="s">
        <v>87</v>
      </c>
      <c r="C8914" s="48" t="str">
        <f t="shared" si="278"/>
        <v>נ כסיפה</v>
      </c>
      <c r="D8914" s="1" t="s">
        <v>11059</v>
      </c>
      <c r="E8914" s="1"/>
      <c r="F8914" s="2">
        <v>3</v>
      </c>
      <c r="G8914" s="2">
        <f>INDEX(תוצאות_בחירות,MATCH(C8914,siot!$F$3:$F$1887,0),27)</f>
        <v>5</v>
      </c>
      <c r="H8914" s="2" t="b">
        <f t="shared" si="279"/>
        <v>1</v>
      </c>
      <c r="I8914" s="1" t="s">
        <v>2</v>
      </c>
      <c r="J8914" s="1" t="s">
        <v>11065</v>
      </c>
      <c r="K8914" s="1"/>
    </row>
    <row r="8915" spans="1:11">
      <c r="A8915" s="1" t="s">
        <v>11036</v>
      </c>
      <c r="B8915" s="1" t="s">
        <v>87</v>
      </c>
      <c r="C8915" s="48" t="str">
        <f t="shared" si="278"/>
        <v>נ כסיפה</v>
      </c>
      <c r="D8915" s="1" t="s">
        <v>11059</v>
      </c>
      <c r="E8915" s="1"/>
      <c r="F8915" s="2">
        <v>4</v>
      </c>
      <c r="G8915" s="2">
        <f>INDEX(תוצאות_בחירות,MATCH(C8915,siot!$F$3:$F$1887,0),27)</f>
        <v>5</v>
      </c>
      <c r="H8915" s="2" t="b">
        <f t="shared" si="279"/>
        <v>1</v>
      </c>
      <c r="I8915" s="1" t="s">
        <v>2</v>
      </c>
      <c r="J8915" s="1" t="s">
        <v>11064</v>
      </c>
      <c r="K8915" s="1"/>
    </row>
    <row r="8916" spans="1:11">
      <c r="A8916" s="1" t="s">
        <v>11036</v>
      </c>
      <c r="B8916" s="1" t="s">
        <v>87</v>
      </c>
      <c r="C8916" s="48" t="str">
        <f t="shared" si="278"/>
        <v>נ כסיפה</v>
      </c>
      <c r="D8916" s="1" t="s">
        <v>11059</v>
      </c>
      <c r="E8916" s="1"/>
      <c r="F8916" s="2">
        <v>5</v>
      </c>
      <c r="G8916" s="2">
        <f>INDEX(תוצאות_בחירות,MATCH(C8916,siot!$F$3:$F$1887,0),27)</f>
        <v>5</v>
      </c>
      <c r="H8916" s="2" t="b">
        <f t="shared" si="279"/>
        <v>1</v>
      </c>
      <c r="I8916" s="1" t="s">
        <v>2</v>
      </c>
      <c r="J8916" s="1" t="s">
        <v>11063</v>
      </c>
      <c r="K8916" s="1"/>
    </row>
    <row r="8917" spans="1:11" hidden="1">
      <c r="A8917" s="1" t="s">
        <v>11036</v>
      </c>
      <c r="B8917" s="1" t="s">
        <v>87</v>
      </c>
      <c r="C8917" s="48" t="str">
        <f t="shared" si="278"/>
        <v>נ כסיפה</v>
      </c>
      <c r="D8917" s="1" t="s">
        <v>11059</v>
      </c>
      <c r="E8917" s="1"/>
      <c r="F8917" s="2">
        <v>6</v>
      </c>
      <c r="G8917" s="2">
        <f>INDEX(תוצאות_בחירות,MATCH(C8917,siot!$F$3:$F$1887,0),27)</f>
        <v>5</v>
      </c>
      <c r="H8917" s="2" t="b">
        <f t="shared" si="279"/>
        <v>0</v>
      </c>
      <c r="I8917" s="1" t="s">
        <v>2</v>
      </c>
      <c r="J8917" s="1" t="s">
        <v>11062</v>
      </c>
      <c r="K8917" s="1"/>
    </row>
    <row r="8918" spans="1:11" hidden="1">
      <c r="A8918" s="1" t="s">
        <v>11036</v>
      </c>
      <c r="B8918" s="1" t="s">
        <v>87</v>
      </c>
      <c r="C8918" s="48" t="str">
        <f t="shared" si="278"/>
        <v>נ כסיפה</v>
      </c>
      <c r="D8918" s="1" t="s">
        <v>11059</v>
      </c>
      <c r="E8918" s="1"/>
      <c r="F8918" s="2">
        <v>7</v>
      </c>
      <c r="G8918" s="2">
        <f>INDEX(תוצאות_בחירות,MATCH(C8918,siot!$F$3:$F$1887,0),27)</f>
        <v>5</v>
      </c>
      <c r="H8918" s="2" t="b">
        <f t="shared" si="279"/>
        <v>0</v>
      </c>
      <c r="I8918" s="1" t="s">
        <v>2</v>
      </c>
      <c r="J8918" s="1" t="s">
        <v>11061</v>
      </c>
      <c r="K8918" s="1"/>
    </row>
    <row r="8919" spans="1:11" hidden="1">
      <c r="A8919" s="1" t="s">
        <v>11036</v>
      </c>
      <c r="B8919" s="1" t="s">
        <v>87</v>
      </c>
      <c r="C8919" s="48" t="str">
        <f t="shared" si="278"/>
        <v>נ כסיפה</v>
      </c>
      <c r="D8919" s="1" t="s">
        <v>11059</v>
      </c>
      <c r="E8919" s="1"/>
      <c r="F8919" s="2">
        <v>8</v>
      </c>
      <c r="G8919" s="2">
        <f>INDEX(תוצאות_בחירות,MATCH(C8919,siot!$F$3:$F$1887,0),27)</f>
        <v>5</v>
      </c>
      <c r="H8919" s="2" t="b">
        <f t="shared" si="279"/>
        <v>0</v>
      </c>
      <c r="I8919" s="1" t="s">
        <v>2</v>
      </c>
      <c r="J8919" s="1" t="s">
        <v>11060</v>
      </c>
      <c r="K8919" s="1"/>
    </row>
    <row r="8920" spans="1:11" hidden="1">
      <c r="A8920" s="1" t="s">
        <v>11036</v>
      </c>
      <c r="B8920" s="1" t="s">
        <v>87</v>
      </c>
      <c r="C8920" s="48" t="str">
        <f t="shared" si="278"/>
        <v>נ כסיפה</v>
      </c>
      <c r="D8920" s="1" t="s">
        <v>11059</v>
      </c>
      <c r="E8920" s="1"/>
      <c r="F8920" s="2">
        <v>9</v>
      </c>
      <c r="G8920" s="2">
        <f>INDEX(תוצאות_בחירות,MATCH(C8920,siot!$F$3:$F$1887,0),27)</f>
        <v>5</v>
      </c>
      <c r="H8920" s="2" t="b">
        <f t="shared" si="279"/>
        <v>0</v>
      </c>
      <c r="I8920" s="1" t="s">
        <v>2</v>
      </c>
      <c r="J8920" s="1" t="s">
        <v>11058</v>
      </c>
      <c r="K8920" s="1"/>
    </row>
    <row r="8921" spans="1:11" hidden="1">
      <c r="A8921" s="1" t="s">
        <v>11036</v>
      </c>
      <c r="B8921" s="1" t="s">
        <v>1059</v>
      </c>
      <c r="C8921" s="48" t="str">
        <f t="shared" si="278"/>
        <v>ע כסיפה</v>
      </c>
      <c r="D8921" s="1" t="s">
        <v>8277</v>
      </c>
      <c r="E8921" s="1" t="s">
        <v>3</v>
      </c>
      <c r="F8921" s="2" t="s">
        <v>19548</v>
      </c>
      <c r="G8921" s="2">
        <f>INDEX(תוצאות_בחירות,MATCH(C8921,siot!$F$3:$F$1887,0),27)</f>
        <v>0</v>
      </c>
      <c r="H8921" s="2" t="b">
        <f t="shared" si="279"/>
        <v>0</v>
      </c>
      <c r="I8921" s="1"/>
      <c r="J8921" s="1"/>
      <c r="K8921" s="1"/>
    </row>
    <row r="8922" spans="1:11" hidden="1">
      <c r="A8922" s="1" t="s">
        <v>11036</v>
      </c>
      <c r="B8922" s="1" t="s">
        <v>1059</v>
      </c>
      <c r="C8922" s="48" t="str">
        <f t="shared" si="278"/>
        <v>ע כסיפה</v>
      </c>
      <c r="D8922" s="1" t="s">
        <v>8277</v>
      </c>
      <c r="E8922" s="1"/>
      <c r="F8922" s="2">
        <v>1</v>
      </c>
      <c r="G8922" s="2">
        <f>INDEX(תוצאות_בחירות,MATCH(C8922,siot!$F$3:$F$1887,0),27)</f>
        <v>0</v>
      </c>
      <c r="H8922" s="2" t="b">
        <f t="shared" si="279"/>
        <v>0</v>
      </c>
      <c r="I8922" s="1" t="s">
        <v>2</v>
      </c>
      <c r="J8922" s="1" t="s">
        <v>11057</v>
      </c>
      <c r="K8922" s="1"/>
    </row>
    <row r="8923" spans="1:11" hidden="1">
      <c r="A8923" s="1" t="s">
        <v>11036</v>
      </c>
      <c r="B8923" s="1" t="s">
        <v>1059</v>
      </c>
      <c r="C8923" s="48" t="str">
        <f t="shared" si="278"/>
        <v>ע כסיפה</v>
      </c>
      <c r="D8923" s="1" t="s">
        <v>8277</v>
      </c>
      <c r="E8923" s="1"/>
      <c r="F8923" s="2">
        <v>2</v>
      </c>
      <c r="G8923" s="2">
        <f>INDEX(תוצאות_בחירות,MATCH(C8923,siot!$F$3:$F$1887,0),27)</f>
        <v>0</v>
      </c>
      <c r="H8923" s="2" t="b">
        <f t="shared" si="279"/>
        <v>0</v>
      </c>
      <c r="I8923" s="1" t="s">
        <v>2</v>
      </c>
      <c r="J8923" s="1" t="s">
        <v>11046</v>
      </c>
      <c r="K8923" s="1"/>
    </row>
    <row r="8924" spans="1:11" hidden="1">
      <c r="A8924" s="1" t="s">
        <v>11036</v>
      </c>
      <c r="B8924" s="1" t="s">
        <v>1059</v>
      </c>
      <c r="C8924" s="48" t="str">
        <f t="shared" si="278"/>
        <v>ע כסיפה</v>
      </c>
      <c r="D8924" s="1" t="s">
        <v>8277</v>
      </c>
      <c r="E8924" s="1"/>
      <c r="F8924" s="2">
        <v>3</v>
      </c>
      <c r="G8924" s="2">
        <f>INDEX(תוצאות_בחירות,MATCH(C8924,siot!$F$3:$F$1887,0),27)</f>
        <v>0</v>
      </c>
      <c r="H8924" s="2" t="b">
        <f t="shared" si="279"/>
        <v>0</v>
      </c>
      <c r="I8924" s="1" t="s">
        <v>2</v>
      </c>
      <c r="J8924" s="1" t="s">
        <v>11056</v>
      </c>
      <c r="K8924" s="1"/>
    </row>
    <row r="8925" spans="1:11" hidden="1">
      <c r="A8925" s="1" t="s">
        <v>11036</v>
      </c>
      <c r="B8925" s="1" t="s">
        <v>1059</v>
      </c>
      <c r="C8925" s="48" t="str">
        <f t="shared" si="278"/>
        <v>ע כסיפה</v>
      </c>
      <c r="D8925" s="1" t="s">
        <v>8277</v>
      </c>
      <c r="E8925" s="1"/>
      <c r="F8925" s="2">
        <v>4</v>
      </c>
      <c r="G8925" s="2">
        <f>INDEX(תוצאות_בחירות,MATCH(C8925,siot!$F$3:$F$1887,0),27)</f>
        <v>0</v>
      </c>
      <c r="H8925" s="2" t="b">
        <f t="shared" si="279"/>
        <v>0</v>
      </c>
      <c r="I8925" s="1" t="s">
        <v>2</v>
      </c>
      <c r="J8925" s="1" t="s">
        <v>11055</v>
      </c>
      <c r="K8925" s="1"/>
    </row>
    <row r="8926" spans="1:11" hidden="1">
      <c r="A8926" s="1" t="s">
        <v>11036</v>
      </c>
      <c r="B8926" s="1" t="s">
        <v>364</v>
      </c>
      <c r="C8926" s="48" t="str">
        <f t="shared" si="278"/>
        <v>ף כסיפה</v>
      </c>
      <c r="D8926" s="1" t="s">
        <v>4657</v>
      </c>
      <c r="E8926" s="1" t="s">
        <v>3</v>
      </c>
      <c r="F8926" s="2" t="s">
        <v>19548</v>
      </c>
      <c r="G8926" s="2">
        <f>INDEX(תוצאות_בחירות,MATCH(C8926,siot!$F$3:$F$1887,0),27)</f>
        <v>0</v>
      </c>
      <c r="H8926" s="2" t="b">
        <f t="shared" si="279"/>
        <v>0</v>
      </c>
      <c r="I8926" s="1"/>
      <c r="J8926" s="1"/>
      <c r="K8926" s="1"/>
    </row>
    <row r="8927" spans="1:11" hidden="1">
      <c r="A8927" s="1" t="s">
        <v>11036</v>
      </c>
      <c r="B8927" s="1" t="s">
        <v>364</v>
      </c>
      <c r="C8927" s="48" t="str">
        <f t="shared" si="278"/>
        <v>ף כסיפה</v>
      </c>
      <c r="D8927" s="1" t="s">
        <v>4657</v>
      </c>
      <c r="E8927" s="1"/>
      <c r="F8927" s="2">
        <v>1</v>
      </c>
      <c r="G8927" s="2">
        <f>INDEX(תוצאות_בחירות,MATCH(C8927,siot!$F$3:$F$1887,0),27)</f>
        <v>0</v>
      </c>
      <c r="H8927" s="2" t="b">
        <f t="shared" si="279"/>
        <v>0</v>
      </c>
      <c r="I8927" s="1" t="s">
        <v>2</v>
      </c>
      <c r="J8927" s="1" t="s">
        <v>11049</v>
      </c>
      <c r="K8927" s="1"/>
    </row>
    <row r="8928" spans="1:11" hidden="1">
      <c r="A8928" s="1" t="s">
        <v>11036</v>
      </c>
      <c r="B8928" s="1" t="s">
        <v>364</v>
      </c>
      <c r="C8928" s="48" t="str">
        <f t="shared" si="278"/>
        <v>ף כסיפה</v>
      </c>
      <c r="D8928" s="1" t="s">
        <v>4657</v>
      </c>
      <c r="E8928" s="1"/>
      <c r="F8928" s="2">
        <v>2</v>
      </c>
      <c r="G8928" s="2">
        <f>INDEX(תוצאות_בחירות,MATCH(C8928,siot!$F$3:$F$1887,0),27)</f>
        <v>0</v>
      </c>
      <c r="H8928" s="2" t="b">
        <f t="shared" si="279"/>
        <v>0</v>
      </c>
      <c r="I8928" s="1" t="s">
        <v>2</v>
      </c>
      <c r="J8928" s="1" t="s">
        <v>11054</v>
      </c>
      <c r="K8928" s="1"/>
    </row>
    <row r="8929" spans="1:11" hidden="1">
      <c r="A8929" s="1" t="s">
        <v>11036</v>
      </c>
      <c r="B8929" s="1" t="s">
        <v>364</v>
      </c>
      <c r="C8929" s="48" t="str">
        <f t="shared" si="278"/>
        <v>ף כסיפה</v>
      </c>
      <c r="D8929" s="1" t="s">
        <v>4657</v>
      </c>
      <c r="E8929" s="1"/>
      <c r="F8929" s="2">
        <v>3</v>
      </c>
      <c r="G8929" s="2">
        <f>INDEX(תוצאות_בחירות,MATCH(C8929,siot!$F$3:$F$1887,0),27)</f>
        <v>0</v>
      </c>
      <c r="H8929" s="2" t="b">
        <f t="shared" si="279"/>
        <v>0</v>
      </c>
      <c r="I8929" s="1" t="s">
        <v>2</v>
      </c>
      <c r="J8929" s="1" t="s">
        <v>11053</v>
      </c>
      <c r="K8929" s="1"/>
    </row>
    <row r="8930" spans="1:11" hidden="1">
      <c r="A8930" s="1" t="s">
        <v>11036</v>
      </c>
      <c r="B8930" s="1" t="s">
        <v>364</v>
      </c>
      <c r="C8930" s="48" t="str">
        <f t="shared" si="278"/>
        <v>ף כסיפה</v>
      </c>
      <c r="D8930" s="1" t="s">
        <v>4657</v>
      </c>
      <c r="E8930" s="1"/>
      <c r="F8930" s="2">
        <v>4</v>
      </c>
      <c r="G8930" s="2">
        <f>INDEX(תוצאות_בחירות,MATCH(C8930,siot!$F$3:$F$1887,0),27)</f>
        <v>0</v>
      </c>
      <c r="H8930" s="2" t="b">
        <f t="shared" si="279"/>
        <v>0</v>
      </c>
      <c r="I8930" s="1" t="s">
        <v>2</v>
      </c>
      <c r="J8930" s="1" t="s">
        <v>11052</v>
      </c>
      <c r="K8930" s="1"/>
    </row>
    <row r="8931" spans="1:11" hidden="1">
      <c r="A8931" s="1" t="s">
        <v>11036</v>
      </c>
      <c r="B8931" s="1" t="s">
        <v>364</v>
      </c>
      <c r="C8931" s="48" t="str">
        <f t="shared" si="278"/>
        <v>ף כסיפה</v>
      </c>
      <c r="D8931" s="1" t="s">
        <v>4657</v>
      </c>
      <c r="E8931" s="1"/>
      <c r="F8931" s="2">
        <v>5</v>
      </c>
      <c r="G8931" s="2">
        <f>INDEX(תוצאות_בחירות,MATCH(C8931,siot!$F$3:$F$1887,0),27)</f>
        <v>0</v>
      </c>
      <c r="H8931" s="2" t="b">
        <f t="shared" si="279"/>
        <v>0</v>
      </c>
      <c r="I8931" s="1" t="s">
        <v>2</v>
      </c>
      <c r="J8931" s="1" t="s">
        <v>11051</v>
      </c>
      <c r="K8931" s="1"/>
    </row>
    <row r="8932" spans="1:11" hidden="1">
      <c r="A8932" s="1" t="s">
        <v>11036</v>
      </c>
      <c r="B8932" s="1" t="s">
        <v>339</v>
      </c>
      <c r="C8932" s="48" t="str">
        <f t="shared" si="278"/>
        <v>ץ כסיפה</v>
      </c>
      <c r="D8932" s="1" t="s">
        <v>11047</v>
      </c>
      <c r="E8932" s="1" t="s">
        <v>3</v>
      </c>
      <c r="F8932" s="2" t="s">
        <v>19548</v>
      </c>
      <c r="G8932" s="2">
        <f>INDEX(תוצאות_בחירות,MATCH(C8932,siot!$F$3:$F$1887,0),27)</f>
        <v>1</v>
      </c>
      <c r="H8932" s="2" t="b">
        <f t="shared" si="279"/>
        <v>0</v>
      </c>
      <c r="I8932" s="1"/>
      <c r="J8932" s="1"/>
      <c r="K8932" s="1"/>
    </row>
    <row r="8933" spans="1:11">
      <c r="A8933" s="1" t="s">
        <v>11036</v>
      </c>
      <c r="B8933" s="1" t="s">
        <v>339</v>
      </c>
      <c r="C8933" s="48" t="str">
        <f t="shared" si="278"/>
        <v>ץ כסיפה</v>
      </c>
      <c r="D8933" s="1" t="s">
        <v>11047</v>
      </c>
      <c r="E8933" s="1"/>
      <c r="F8933" s="2">
        <v>1</v>
      </c>
      <c r="G8933" s="2">
        <f>INDEX(תוצאות_בחירות,MATCH(C8933,siot!$F$3:$F$1887,0),27)</f>
        <v>1</v>
      </c>
      <c r="H8933" s="2" t="b">
        <f t="shared" si="279"/>
        <v>1</v>
      </c>
      <c r="I8933" s="1" t="s">
        <v>2</v>
      </c>
      <c r="J8933" s="1" t="s">
        <v>11050</v>
      </c>
      <c r="K8933" s="1"/>
    </row>
    <row r="8934" spans="1:11" hidden="1">
      <c r="A8934" s="1" t="s">
        <v>11036</v>
      </c>
      <c r="B8934" s="1" t="s">
        <v>339</v>
      </c>
      <c r="C8934" s="48" t="str">
        <f t="shared" si="278"/>
        <v>ץ כסיפה</v>
      </c>
      <c r="D8934" s="1" t="s">
        <v>11047</v>
      </c>
      <c r="E8934" s="1"/>
      <c r="F8934" s="2">
        <v>2</v>
      </c>
      <c r="G8934" s="2">
        <f>INDEX(תוצאות_בחירות,MATCH(C8934,siot!$F$3:$F$1887,0),27)</f>
        <v>1</v>
      </c>
      <c r="H8934" s="2" t="b">
        <f t="shared" si="279"/>
        <v>0</v>
      </c>
      <c r="I8934" s="1" t="s">
        <v>2</v>
      </c>
      <c r="J8934" s="1" t="s">
        <v>11049</v>
      </c>
      <c r="K8934" s="1"/>
    </row>
    <row r="8935" spans="1:11" hidden="1">
      <c r="A8935" s="1" t="s">
        <v>11036</v>
      </c>
      <c r="B8935" s="1" t="s">
        <v>339</v>
      </c>
      <c r="C8935" s="48" t="str">
        <f t="shared" si="278"/>
        <v>ץ כסיפה</v>
      </c>
      <c r="D8935" s="1" t="s">
        <v>11047</v>
      </c>
      <c r="E8935" s="1"/>
      <c r="F8935" s="2">
        <v>3</v>
      </c>
      <c r="G8935" s="2">
        <f>INDEX(תוצאות_בחירות,MATCH(C8935,siot!$F$3:$F$1887,0),27)</f>
        <v>1</v>
      </c>
      <c r="H8935" s="2" t="b">
        <f t="shared" si="279"/>
        <v>0</v>
      </c>
      <c r="I8935" s="1" t="s">
        <v>2</v>
      </c>
      <c r="J8935" s="1" t="s">
        <v>11048</v>
      </c>
      <c r="K8935" s="1"/>
    </row>
    <row r="8936" spans="1:11" hidden="1">
      <c r="A8936" s="1" t="s">
        <v>11036</v>
      </c>
      <c r="B8936" s="1" t="s">
        <v>339</v>
      </c>
      <c r="C8936" s="48" t="str">
        <f t="shared" si="278"/>
        <v>ץ כסיפה</v>
      </c>
      <c r="D8936" s="1" t="s">
        <v>11047</v>
      </c>
      <c r="E8936" s="1"/>
      <c r="F8936" s="2">
        <v>4</v>
      </c>
      <c r="G8936" s="2">
        <f>INDEX(תוצאות_בחירות,MATCH(C8936,siot!$F$3:$F$1887,0),27)</f>
        <v>1</v>
      </c>
      <c r="H8936" s="2" t="b">
        <f t="shared" si="279"/>
        <v>0</v>
      </c>
      <c r="I8936" s="1" t="s">
        <v>2</v>
      </c>
      <c r="J8936" s="1" t="s">
        <v>11046</v>
      </c>
      <c r="K8936" s="1"/>
    </row>
    <row r="8937" spans="1:11" hidden="1">
      <c r="A8937" s="1" t="s">
        <v>11036</v>
      </c>
      <c r="B8937" s="1" t="s">
        <v>259</v>
      </c>
      <c r="C8937" s="48" t="str">
        <f t="shared" si="278"/>
        <v>ק כסיפה</v>
      </c>
      <c r="D8937" s="1" t="s">
        <v>11035</v>
      </c>
      <c r="E8937" s="1" t="s">
        <v>18</v>
      </c>
      <c r="F8937" s="2" t="s">
        <v>19548</v>
      </c>
      <c r="G8937" s="2">
        <f>INDEX(תוצאות_בחירות,MATCH(C8937,siot!$F$3:$F$1887,0),27)</f>
        <v>2</v>
      </c>
      <c r="H8937" s="2" t="b">
        <f t="shared" si="279"/>
        <v>0</v>
      </c>
      <c r="I8937" s="1"/>
      <c r="J8937" s="1"/>
      <c r="K8937" s="1"/>
    </row>
    <row r="8938" spans="1:11">
      <c r="A8938" s="1" t="s">
        <v>11036</v>
      </c>
      <c r="B8938" s="1" t="s">
        <v>259</v>
      </c>
      <c r="C8938" s="48" t="str">
        <f t="shared" si="278"/>
        <v>ק כסיפה</v>
      </c>
      <c r="D8938" s="1" t="s">
        <v>11035</v>
      </c>
      <c r="E8938" s="1" t="s">
        <v>17</v>
      </c>
      <c r="F8938" s="2">
        <v>1</v>
      </c>
      <c r="G8938" s="2">
        <f>INDEX(תוצאות_בחירות,MATCH(C8938,siot!$F$3:$F$1887,0),27)</f>
        <v>2</v>
      </c>
      <c r="H8938" s="2" t="b">
        <f t="shared" si="279"/>
        <v>1</v>
      </c>
      <c r="I8938" s="1" t="s">
        <v>2</v>
      </c>
      <c r="J8938" s="1" t="s">
        <v>11045</v>
      </c>
      <c r="K8938" s="1"/>
    </row>
    <row r="8939" spans="1:11">
      <c r="A8939" s="1" t="s">
        <v>11036</v>
      </c>
      <c r="B8939" s="1" t="s">
        <v>259</v>
      </c>
      <c r="C8939" s="48" t="str">
        <f t="shared" si="278"/>
        <v>ק כסיפה</v>
      </c>
      <c r="D8939" s="1" t="s">
        <v>11035</v>
      </c>
      <c r="E8939" s="1"/>
      <c r="F8939" s="2">
        <v>2</v>
      </c>
      <c r="G8939" s="2">
        <f>INDEX(תוצאות_בחירות,MATCH(C8939,siot!$F$3:$F$1887,0),27)</f>
        <v>2</v>
      </c>
      <c r="H8939" s="2" t="b">
        <f t="shared" si="279"/>
        <v>1</v>
      </c>
      <c r="I8939" s="1" t="s">
        <v>2</v>
      </c>
      <c r="J8939" s="1" t="s">
        <v>11044</v>
      </c>
      <c r="K8939" s="1"/>
    </row>
    <row r="8940" spans="1:11" hidden="1">
      <c r="A8940" s="1" t="s">
        <v>11036</v>
      </c>
      <c r="B8940" s="1" t="s">
        <v>259</v>
      </c>
      <c r="C8940" s="48" t="str">
        <f t="shared" si="278"/>
        <v>ק כסיפה</v>
      </c>
      <c r="D8940" s="1" t="s">
        <v>11035</v>
      </c>
      <c r="E8940" s="1"/>
      <c r="F8940" s="2">
        <v>3</v>
      </c>
      <c r="G8940" s="2">
        <f>INDEX(תוצאות_בחירות,MATCH(C8940,siot!$F$3:$F$1887,0),27)</f>
        <v>2</v>
      </c>
      <c r="H8940" s="2" t="b">
        <f t="shared" si="279"/>
        <v>0</v>
      </c>
      <c r="I8940" s="1" t="s">
        <v>2</v>
      </c>
      <c r="J8940" s="1" t="s">
        <v>11043</v>
      </c>
      <c r="K8940" s="1"/>
    </row>
    <row r="8941" spans="1:11" hidden="1">
      <c r="A8941" s="1" t="s">
        <v>11036</v>
      </c>
      <c r="B8941" s="1" t="s">
        <v>259</v>
      </c>
      <c r="C8941" s="48" t="str">
        <f t="shared" si="278"/>
        <v>ק כסיפה</v>
      </c>
      <c r="D8941" s="1" t="s">
        <v>11035</v>
      </c>
      <c r="E8941" s="1"/>
      <c r="F8941" s="2">
        <v>4</v>
      </c>
      <c r="G8941" s="2">
        <f>INDEX(תוצאות_בחירות,MATCH(C8941,siot!$F$3:$F$1887,0),27)</f>
        <v>2</v>
      </c>
      <c r="H8941" s="2" t="b">
        <f t="shared" si="279"/>
        <v>0</v>
      </c>
      <c r="I8941" s="1" t="s">
        <v>2</v>
      </c>
      <c r="J8941" s="1" t="s">
        <v>11042</v>
      </c>
      <c r="K8941" s="1"/>
    </row>
    <row r="8942" spans="1:11" hidden="1">
      <c r="A8942" s="1" t="s">
        <v>11036</v>
      </c>
      <c r="B8942" s="1" t="s">
        <v>259</v>
      </c>
      <c r="C8942" s="48" t="str">
        <f t="shared" si="278"/>
        <v>ק כסיפה</v>
      </c>
      <c r="D8942" s="1" t="s">
        <v>11035</v>
      </c>
      <c r="E8942" s="1"/>
      <c r="F8942" s="2">
        <v>5</v>
      </c>
      <c r="G8942" s="2">
        <f>INDEX(תוצאות_בחירות,MATCH(C8942,siot!$F$3:$F$1887,0),27)</f>
        <v>2</v>
      </c>
      <c r="H8942" s="2" t="b">
        <f t="shared" si="279"/>
        <v>0</v>
      </c>
      <c r="I8942" s="1" t="s">
        <v>2</v>
      </c>
      <c r="J8942" s="1" t="s">
        <v>11041</v>
      </c>
      <c r="K8942" s="1"/>
    </row>
    <row r="8943" spans="1:11" hidden="1">
      <c r="A8943" s="1" t="s">
        <v>11036</v>
      </c>
      <c r="B8943" s="1" t="s">
        <v>259</v>
      </c>
      <c r="C8943" s="48" t="str">
        <f t="shared" si="278"/>
        <v>ק כסיפה</v>
      </c>
      <c r="D8943" s="1" t="s">
        <v>11035</v>
      </c>
      <c r="E8943" s="1"/>
      <c r="F8943" s="2">
        <v>6</v>
      </c>
      <c r="G8943" s="2">
        <f>INDEX(תוצאות_בחירות,MATCH(C8943,siot!$F$3:$F$1887,0),27)</f>
        <v>2</v>
      </c>
      <c r="H8943" s="2" t="b">
        <f t="shared" si="279"/>
        <v>0</v>
      </c>
      <c r="I8943" s="1" t="s">
        <v>2</v>
      </c>
      <c r="J8943" s="1" t="s">
        <v>11040</v>
      </c>
      <c r="K8943" s="1"/>
    </row>
    <row r="8944" spans="1:11" hidden="1">
      <c r="A8944" s="1" t="s">
        <v>11036</v>
      </c>
      <c r="B8944" s="1" t="s">
        <v>259</v>
      </c>
      <c r="C8944" s="48" t="str">
        <f t="shared" si="278"/>
        <v>ק כסיפה</v>
      </c>
      <c r="D8944" s="1" t="s">
        <v>11035</v>
      </c>
      <c r="E8944" s="1"/>
      <c r="F8944" s="2">
        <v>7</v>
      </c>
      <c r="G8944" s="2">
        <f>INDEX(תוצאות_בחירות,MATCH(C8944,siot!$F$3:$F$1887,0),27)</f>
        <v>2</v>
      </c>
      <c r="H8944" s="2" t="b">
        <f t="shared" si="279"/>
        <v>0</v>
      </c>
      <c r="I8944" s="1" t="s">
        <v>2</v>
      </c>
      <c r="J8944" s="1" t="s">
        <v>11039</v>
      </c>
      <c r="K8944" s="1"/>
    </row>
    <row r="8945" spans="1:11" hidden="1">
      <c r="A8945" s="1" t="s">
        <v>11036</v>
      </c>
      <c r="B8945" s="1" t="s">
        <v>259</v>
      </c>
      <c r="C8945" s="48" t="str">
        <f t="shared" si="278"/>
        <v>ק כסיפה</v>
      </c>
      <c r="D8945" s="1" t="s">
        <v>11035</v>
      </c>
      <c r="E8945" s="1"/>
      <c r="F8945" s="2">
        <v>8</v>
      </c>
      <c r="G8945" s="2">
        <f>INDEX(תוצאות_בחירות,MATCH(C8945,siot!$F$3:$F$1887,0),27)</f>
        <v>2</v>
      </c>
      <c r="H8945" s="2" t="b">
        <f t="shared" si="279"/>
        <v>0</v>
      </c>
      <c r="I8945" s="1" t="s">
        <v>2</v>
      </c>
      <c r="J8945" s="1" t="s">
        <v>11038</v>
      </c>
      <c r="K8945" s="1"/>
    </row>
    <row r="8946" spans="1:11" hidden="1">
      <c r="A8946" s="1" t="s">
        <v>11036</v>
      </c>
      <c r="B8946" s="1" t="s">
        <v>259</v>
      </c>
      <c r="C8946" s="48" t="str">
        <f t="shared" si="278"/>
        <v>ק כסיפה</v>
      </c>
      <c r="D8946" s="1" t="s">
        <v>11035</v>
      </c>
      <c r="E8946" s="1"/>
      <c r="F8946" s="2">
        <v>9</v>
      </c>
      <c r="G8946" s="2">
        <f>INDEX(תוצאות_בחירות,MATCH(C8946,siot!$F$3:$F$1887,0),27)</f>
        <v>2</v>
      </c>
      <c r="H8946" s="2" t="b">
        <f t="shared" si="279"/>
        <v>0</v>
      </c>
      <c r="I8946" s="1" t="s">
        <v>2</v>
      </c>
      <c r="J8946" s="1" t="s">
        <v>11037</v>
      </c>
      <c r="K8946" s="1"/>
    </row>
    <row r="8947" spans="1:11" hidden="1">
      <c r="A8947" s="1" t="s">
        <v>11036</v>
      </c>
      <c r="B8947" s="1" t="s">
        <v>259</v>
      </c>
      <c r="C8947" s="48" t="str">
        <f t="shared" si="278"/>
        <v>ק כסיפה</v>
      </c>
      <c r="D8947" s="1" t="s">
        <v>11035</v>
      </c>
      <c r="E8947" s="1"/>
      <c r="F8947" s="2">
        <v>10</v>
      </c>
      <c r="G8947" s="2">
        <f>INDEX(תוצאות_בחירות,MATCH(C8947,siot!$F$3:$F$1887,0),27)</f>
        <v>2</v>
      </c>
      <c r="H8947" s="2" t="b">
        <f t="shared" si="279"/>
        <v>0</v>
      </c>
      <c r="I8947" s="1" t="s">
        <v>2</v>
      </c>
      <c r="J8947" s="1" t="s">
        <v>11034</v>
      </c>
      <c r="K8947" s="1"/>
    </row>
    <row r="8948" spans="1:11" hidden="1">
      <c r="A8948" s="1" t="s">
        <v>10988</v>
      </c>
      <c r="B8948" s="1" t="s">
        <v>617</v>
      </c>
      <c r="C8948" s="48" t="str">
        <f t="shared" si="278"/>
        <v>אמת כסרא-סמיע</v>
      </c>
      <c r="D8948" s="1" t="s">
        <v>11026</v>
      </c>
      <c r="E8948" s="1" t="s">
        <v>18</v>
      </c>
      <c r="F8948" s="2" t="s">
        <v>19548</v>
      </c>
      <c r="G8948" s="2">
        <f>INDEX(תוצאות_בחירות,MATCH(C8948,siot!$F$3:$F$1887,0),27)</f>
        <v>1</v>
      </c>
      <c r="H8948" s="2" t="b">
        <f t="shared" si="279"/>
        <v>0</v>
      </c>
      <c r="I8948" s="1"/>
      <c r="J8948" s="1"/>
      <c r="K8948" s="1"/>
    </row>
    <row r="8949" spans="1:11">
      <c r="A8949" s="1" t="s">
        <v>10988</v>
      </c>
      <c r="B8949" s="1" t="s">
        <v>617</v>
      </c>
      <c r="C8949" s="48" t="str">
        <f t="shared" si="278"/>
        <v>אמת כסרא-סמיע</v>
      </c>
      <c r="D8949" s="1" t="s">
        <v>11026</v>
      </c>
      <c r="E8949" s="1" t="s">
        <v>17</v>
      </c>
      <c r="F8949" s="2">
        <v>1</v>
      </c>
      <c r="G8949" s="2">
        <f>INDEX(תוצאות_בחירות,MATCH(C8949,siot!$F$3:$F$1887,0),27)</f>
        <v>1</v>
      </c>
      <c r="H8949" s="2" t="b">
        <f t="shared" si="279"/>
        <v>1</v>
      </c>
      <c r="I8949" s="1" t="s">
        <v>2</v>
      </c>
      <c r="J8949" s="1" t="s">
        <v>11033</v>
      </c>
      <c r="K8949" s="1"/>
    </row>
    <row r="8950" spans="1:11" hidden="1">
      <c r="A8950" s="1" t="s">
        <v>10988</v>
      </c>
      <c r="B8950" s="1" t="s">
        <v>617</v>
      </c>
      <c r="C8950" s="48" t="str">
        <f t="shared" si="278"/>
        <v>אמת כסרא-סמיע</v>
      </c>
      <c r="D8950" s="1" t="s">
        <v>11026</v>
      </c>
      <c r="E8950" s="1"/>
      <c r="F8950" s="2">
        <v>2</v>
      </c>
      <c r="G8950" s="2">
        <f>INDEX(תוצאות_בחירות,MATCH(C8950,siot!$F$3:$F$1887,0),27)</f>
        <v>1</v>
      </c>
      <c r="H8950" s="2" t="b">
        <f t="shared" si="279"/>
        <v>0</v>
      </c>
      <c r="I8950" s="1" t="s">
        <v>2</v>
      </c>
      <c r="J8950" s="1" t="s">
        <v>11032</v>
      </c>
      <c r="K8950" s="1"/>
    </row>
    <row r="8951" spans="1:11" hidden="1">
      <c r="A8951" s="1" t="s">
        <v>10988</v>
      </c>
      <c r="B8951" s="1" t="s">
        <v>617</v>
      </c>
      <c r="C8951" s="48" t="str">
        <f t="shared" si="278"/>
        <v>אמת כסרא-סמיע</v>
      </c>
      <c r="D8951" s="1" t="s">
        <v>11026</v>
      </c>
      <c r="E8951" s="1"/>
      <c r="F8951" s="2">
        <v>3</v>
      </c>
      <c r="G8951" s="2">
        <f>INDEX(תוצאות_בחירות,MATCH(C8951,siot!$F$3:$F$1887,0),27)</f>
        <v>1</v>
      </c>
      <c r="H8951" s="2" t="b">
        <f t="shared" si="279"/>
        <v>0</v>
      </c>
      <c r="I8951" s="1" t="s">
        <v>2</v>
      </c>
      <c r="J8951" s="1" t="s">
        <v>11031</v>
      </c>
      <c r="K8951" s="1"/>
    </row>
    <row r="8952" spans="1:11" hidden="1">
      <c r="A8952" s="1" t="s">
        <v>10988</v>
      </c>
      <c r="B8952" s="1" t="s">
        <v>617</v>
      </c>
      <c r="C8952" s="48" t="str">
        <f t="shared" si="278"/>
        <v>אמת כסרא-סמיע</v>
      </c>
      <c r="D8952" s="1" t="s">
        <v>11026</v>
      </c>
      <c r="E8952" s="1"/>
      <c r="F8952" s="2">
        <v>4</v>
      </c>
      <c r="G8952" s="2">
        <f>INDEX(תוצאות_בחירות,MATCH(C8952,siot!$F$3:$F$1887,0),27)</f>
        <v>1</v>
      </c>
      <c r="H8952" s="2" t="b">
        <f t="shared" si="279"/>
        <v>0</v>
      </c>
      <c r="I8952" s="1" t="s">
        <v>2</v>
      </c>
      <c r="J8952" s="1" t="s">
        <v>11030</v>
      </c>
      <c r="K8952" s="1"/>
    </row>
    <row r="8953" spans="1:11" hidden="1">
      <c r="A8953" s="1" t="s">
        <v>10988</v>
      </c>
      <c r="B8953" s="1" t="s">
        <v>617</v>
      </c>
      <c r="C8953" s="48" t="str">
        <f t="shared" si="278"/>
        <v>אמת כסרא-סמיע</v>
      </c>
      <c r="D8953" s="1" t="s">
        <v>11026</v>
      </c>
      <c r="E8953" s="1"/>
      <c r="F8953" s="2">
        <v>5</v>
      </c>
      <c r="G8953" s="2">
        <f>INDEX(תוצאות_בחירות,MATCH(C8953,siot!$F$3:$F$1887,0),27)</f>
        <v>1</v>
      </c>
      <c r="H8953" s="2" t="b">
        <f t="shared" si="279"/>
        <v>0</v>
      </c>
      <c r="I8953" s="1" t="s">
        <v>2</v>
      </c>
      <c r="J8953" s="1" t="s">
        <v>11029</v>
      </c>
      <c r="K8953" s="1"/>
    </row>
    <row r="8954" spans="1:11" hidden="1">
      <c r="A8954" s="1" t="s">
        <v>10988</v>
      </c>
      <c r="B8954" s="1" t="s">
        <v>617</v>
      </c>
      <c r="C8954" s="48" t="str">
        <f t="shared" si="278"/>
        <v>אמת כסרא-סמיע</v>
      </c>
      <c r="D8954" s="1" t="s">
        <v>11026</v>
      </c>
      <c r="E8954" s="1"/>
      <c r="F8954" s="2">
        <v>6</v>
      </c>
      <c r="G8954" s="2">
        <f>INDEX(תוצאות_בחירות,MATCH(C8954,siot!$F$3:$F$1887,0),27)</f>
        <v>1</v>
      </c>
      <c r="H8954" s="2" t="b">
        <f t="shared" si="279"/>
        <v>0</v>
      </c>
      <c r="I8954" s="1" t="s">
        <v>2</v>
      </c>
      <c r="J8954" s="1" t="s">
        <v>11028</v>
      </c>
      <c r="K8954" s="1"/>
    </row>
    <row r="8955" spans="1:11" hidden="1">
      <c r="A8955" s="1" t="s">
        <v>10988</v>
      </c>
      <c r="B8955" s="1" t="s">
        <v>617</v>
      </c>
      <c r="C8955" s="48" t="str">
        <f t="shared" si="278"/>
        <v>אמת כסרא-סמיע</v>
      </c>
      <c r="D8955" s="1" t="s">
        <v>11026</v>
      </c>
      <c r="E8955" s="1"/>
      <c r="F8955" s="2">
        <v>7</v>
      </c>
      <c r="G8955" s="2">
        <f>INDEX(תוצאות_בחירות,MATCH(C8955,siot!$F$3:$F$1887,0),27)</f>
        <v>1</v>
      </c>
      <c r="H8955" s="2" t="b">
        <f t="shared" si="279"/>
        <v>0</v>
      </c>
      <c r="I8955" s="1" t="s">
        <v>2</v>
      </c>
      <c r="J8955" s="1" t="s">
        <v>11027</v>
      </c>
      <c r="K8955" s="1"/>
    </row>
    <row r="8956" spans="1:11" hidden="1">
      <c r="A8956" s="1" t="s">
        <v>10988</v>
      </c>
      <c r="B8956" s="1" t="s">
        <v>617</v>
      </c>
      <c r="C8956" s="48" t="str">
        <f t="shared" si="278"/>
        <v>אמת כסרא-סמיע</v>
      </c>
      <c r="D8956" s="1" t="s">
        <v>11026</v>
      </c>
      <c r="E8956" s="1"/>
      <c r="F8956" s="2">
        <v>8</v>
      </c>
      <c r="G8956" s="2">
        <f>INDEX(תוצאות_בחירות,MATCH(C8956,siot!$F$3:$F$1887,0),27)</f>
        <v>1</v>
      </c>
      <c r="H8956" s="2" t="b">
        <f t="shared" si="279"/>
        <v>0</v>
      </c>
      <c r="I8956" s="1" t="s">
        <v>2</v>
      </c>
      <c r="J8956" s="1" t="s">
        <v>11025</v>
      </c>
      <c r="K8956" s="1"/>
    </row>
    <row r="8957" spans="1:11" hidden="1">
      <c r="A8957" s="1" t="s">
        <v>10988</v>
      </c>
      <c r="B8957" s="1" t="s">
        <v>778</v>
      </c>
      <c r="C8957" s="48" t="str">
        <f t="shared" si="278"/>
        <v>י כסרא-סמיע</v>
      </c>
      <c r="D8957" s="1" t="s">
        <v>6824</v>
      </c>
      <c r="E8957" s="1" t="s">
        <v>3</v>
      </c>
      <c r="F8957" s="2" t="s">
        <v>19548</v>
      </c>
      <c r="G8957" s="2">
        <f>INDEX(תוצאות_בחירות,MATCH(C8957,siot!$F$3:$F$1887,0),27)</f>
        <v>1</v>
      </c>
      <c r="H8957" s="2" t="b">
        <f t="shared" si="279"/>
        <v>0</v>
      </c>
      <c r="I8957" s="1"/>
      <c r="J8957" s="1"/>
      <c r="K8957" s="1"/>
    </row>
    <row r="8958" spans="1:11">
      <c r="A8958" s="1" t="s">
        <v>10988</v>
      </c>
      <c r="B8958" s="1" t="s">
        <v>778</v>
      </c>
      <c r="C8958" s="48" t="str">
        <f t="shared" si="278"/>
        <v>י כסרא-סמיע</v>
      </c>
      <c r="D8958" s="1" t="s">
        <v>6824</v>
      </c>
      <c r="E8958" s="1"/>
      <c r="F8958" s="2">
        <v>1</v>
      </c>
      <c r="G8958" s="2">
        <f>INDEX(תוצאות_בחירות,MATCH(C8958,siot!$F$3:$F$1887,0),27)</f>
        <v>1</v>
      </c>
      <c r="H8958" s="2" t="b">
        <f t="shared" si="279"/>
        <v>1</v>
      </c>
      <c r="I8958" s="1" t="s">
        <v>2</v>
      </c>
      <c r="J8958" s="1" t="s">
        <v>11024</v>
      </c>
      <c r="K8958" s="1"/>
    </row>
    <row r="8959" spans="1:11" hidden="1">
      <c r="A8959" s="1" t="s">
        <v>10988</v>
      </c>
      <c r="B8959" s="1" t="s">
        <v>778</v>
      </c>
      <c r="C8959" s="48" t="str">
        <f t="shared" si="278"/>
        <v>י כסרא-סמיע</v>
      </c>
      <c r="D8959" s="1" t="s">
        <v>6824</v>
      </c>
      <c r="E8959" s="1"/>
      <c r="F8959" s="2">
        <v>2</v>
      </c>
      <c r="G8959" s="2">
        <f>INDEX(תוצאות_בחירות,MATCH(C8959,siot!$F$3:$F$1887,0),27)</f>
        <v>1</v>
      </c>
      <c r="H8959" s="2" t="b">
        <f t="shared" si="279"/>
        <v>0</v>
      </c>
      <c r="I8959" s="1" t="s">
        <v>2</v>
      </c>
      <c r="J8959" s="1" t="s">
        <v>11023</v>
      </c>
      <c r="K8959" s="1"/>
    </row>
    <row r="8960" spans="1:11" hidden="1">
      <c r="A8960" s="1" t="s">
        <v>10988</v>
      </c>
      <c r="B8960" s="1" t="s">
        <v>778</v>
      </c>
      <c r="C8960" s="48" t="str">
        <f t="shared" si="278"/>
        <v>י כסרא-סמיע</v>
      </c>
      <c r="D8960" s="1" t="s">
        <v>6824</v>
      </c>
      <c r="E8960" s="1"/>
      <c r="F8960" s="2">
        <v>3</v>
      </c>
      <c r="G8960" s="2">
        <f>INDEX(תוצאות_בחירות,MATCH(C8960,siot!$F$3:$F$1887,0),27)</f>
        <v>1</v>
      </c>
      <c r="H8960" s="2" t="b">
        <f t="shared" si="279"/>
        <v>0</v>
      </c>
      <c r="I8960" s="1" t="s">
        <v>2</v>
      </c>
      <c r="J8960" s="1" t="s">
        <v>11022</v>
      </c>
      <c r="K8960" s="1"/>
    </row>
    <row r="8961" spans="1:11" hidden="1">
      <c r="A8961" s="1" t="s">
        <v>10988</v>
      </c>
      <c r="B8961" s="1" t="s">
        <v>778</v>
      </c>
      <c r="C8961" s="48" t="str">
        <f t="shared" si="278"/>
        <v>י כסרא-סמיע</v>
      </c>
      <c r="D8961" s="1" t="s">
        <v>6824</v>
      </c>
      <c r="E8961" s="1"/>
      <c r="F8961" s="2">
        <v>4</v>
      </c>
      <c r="G8961" s="2">
        <f>INDEX(תוצאות_בחירות,MATCH(C8961,siot!$F$3:$F$1887,0),27)</f>
        <v>1</v>
      </c>
      <c r="H8961" s="2" t="b">
        <f t="shared" si="279"/>
        <v>0</v>
      </c>
      <c r="I8961" s="1" t="s">
        <v>2</v>
      </c>
      <c r="J8961" s="1" t="s">
        <v>11021</v>
      </c>
      <c r="K8961" s="1"/>
    </row>
    <row r="8962" spans="1:11" hidden="1">
      <c r="A8962" s="1" t="s">
        <v>10988</v>
      </c>
      <c r="B8962" s="1" t="s">
        <v>778</v>
      </c>
      <c r="C8962" s="48" t="str">
        <f t="shared" si="278"/>
        <v>י כסרא-סמיע</v>
      </c>
      <c r="D8962" s="1" t="s">
        <v>6824</v>
      </c>
      <c r="E8962" s="1"/>
      <c r="F8962" s="2">
        <v>5</v>
      </c>
      <c r="G8962" s="2">
        <f>INDEX(תוצאות_בחירות,MATCH(C8962,siot!$F$3:$F$1887,0),27)</f>
        <v>1</v>
      </c>
      <c r="H8962" s="2" t="b">
        <f t="shared" si="279"/>
        <v>0</v>
      </c>
      <c r="I8962" s="1" t="s">
        <v>2</v>
      </c>
      <c r="J8962" s="1" t="s">
        <v>11020</v>
      </c>
      <c r="K8962" s="1"/>
    </row>
    <row r="8963" spans="1:11" hidden="1">
      <c r="A8963" s="1" t="s">
        <v>10988</v>
      </c>
      <c r="B8963" s="1" t="s">
        <v>761</v>
      </c>
      <c r="C8963" s="48" t="str">
        <f t="shared" si="278"/>
        <v>ך כסרא-סמיע</v>
      </c>
      <c r="D8963" s="1" t="s">
        <v>11017</v>
      </c>
      <c r="E8963" s="1" t="s">
        <v>3</v>
      </c>
      <c r="F8963" s="2" t="s">
        <v>19548</v>
      </c>
      <c r="G8963" s="2">
        <f>INDEX(תוצאות_בחירות,MATCH(C8963,siot!$F$3:$F$1887,0),27)</f>
        <v>1</v>
      </c>
      <c r="H8963" s="2" t="b">
        <f t="shared" si="279"/>
        <v>0</v>
      </c>
      <c r="I8963" s="1"/>
      <c r="J8963" s="1"/>
      <c r="K8963" s="1"/>
    </row>
    <row r="8964" spans="1:11">
      <c r="A8964" s="1" t="s">
        <v>10988</v>
      </c>
      <c r="B8964" s="1" t="s">
        <v>761</v>
      </c>
      <c r="C8964" s="48" t="str">
        <f t="shared" ref="C8964:C9027" si="280">B8964&amp;" "&amp;A8964</f>
        <v>ך כסרא-סמיע</v>
      </c>
      <c r="D8964" s="1" t="s">
        <v>11017</v>
      </c>
      <c r="E8964" s="1"/>
      <c r="F8964" s="2">
        <v>1</v>
      </c>
      <c r="G8964" s="2">
        <f>INDEX(תוצאות_בחירות,MATCH(C8964,siot!$F$3:$F$1887,0),27)</f>
        <v>1</v>
      </c>
      <c r="H8964" s="2" t="b">
        <f t="shared" ref="H8964:H9027" si="281">IF(OR(F8964&lt;G8964,G8964=F8964),TRUE,FALSE)</f>
        <v>1</v>
      </c>
      <c r="I8964" s="1" t="s">
        <v>2</v>
      </c>
      <c r="J8964" s="1" t="s">
        <v>11019</v>
      </c>
      <c r="K8964" s="1"/>
    </row>
    <row r="8965" spans="1:11" hidden="1">
      <c r="A8965" s="1" t="s">
        <v>10988</v>
      </c>
      <c r="B8965" s="1" t="s">
        <v>761</v>
      </c>
      <c r="C8965" s="48" t="str">
        <f t="shared" si="280"/>
        <v>ך כסרא-סמיע</v>
      </c>
      <c r="D8965" s="1" t="s">
        <v>11017</v>
      </c>
      <c r="E8965" s="1"/>
      <c r="F8965" s="2">
        <v>2</v>
      </c>
      <c r="G8965" s="2">
        <f>INDEX(תוצאות_בחירות,MATCH(C8965,siot!$F$3:$F$1887,0),27)</f>
        <v>1</v>
      </c>
      <c r="H8965" s="2" t="b">
        <f t="shared" si="281"/>
        <v>0</v>
      </c>
      <c r="I8965" s="1" t="s">
        <v>2</v>
      </c>
      <c r="J8965" s="1" t="s">
        <v>11018</v>
      </c>
      <c r="K8965" s="1"/>
    </row>
    <row r="8966" spans="1:11" hidden="1">
      <c r="A8966" s="1" t="s">
        <v>10988</v>
      </c>
      <c r="B8966" s="1" t="s">
        <v>761</v>
      </c>
      <c r="C8966" s="48" t="str">
        <f t="shared" si="280"/>
        <v>ך כסרא-סמיע</v>
      </c>
      <c r="D8966" s="1" t="s">
        <v>11017</v>
      </c>
      <c r="E8966" s="1"/>
      <c r="F8966" s="2">
        <v>3</v>
      </c>
      <c r="G8966" s="2">
        <f>INDEX(תוצאות_בחירות,MATCH(C8966,siot!$F$3:$F$1887,0),27)</f>
        <v>1</v>
      </c>
      <c r="H8966" s="2" t="b">
        <f t="shared" si="281"/>
        <v>0</v>
      </c>
      <c r="I8966" s="1" t="s">
        <v>2</v>
      </c>
      <c r="J8966" s="1" t="s">
        <v>11016</v>
      </c>
      <c r="K8966" s="1"/>
    </row>
    <row r="8967" spans="1:11" hidden="1">
      <c r="A8967" s="1" t="s">
        <v>10988</v>
      </c>
      <c r="B8967" s="1" t="s">
        <v>10909</v>
      </c>
      <c r="C8967" s="48" t="str">
        <f t="shared" si="280"/>
        <v>מן כסרא-סמיע</v>
      </c>
      <c r="D8967" s="1" t="s">
        <v>11012</v>
      </c>
      <c r="E8967" s="1" t="s">
        <v>3</v>
      </c>
      <c r="F8967" s="2" t="s">
        <v>19548</v>
      </c>
      <c r="G8967" s="2">
        <f>INDEX(תוצאות_בחירות,MATCH(C8967,siot!$F$3:$F$1887,0),27)</f>
        <v>1</v>
      </c>
      <c r="H8967" s="2" t="b">
        <f t="shared" si="281"/>
        <v>0</v>
      </c>
      <c r="I8967" s="1"/>
      <c r="J8967" s="1"/>
      <c r="K8967" s="1"/>
    </row>
    <row r="8968" spans="1:11">
      <c r="A8968" s="1" t="s">
        <v>10988</v>
      </c>
      <c r="B8968" s="1" t="s">
        <v>10909</v>
      </c>
      <c r="C8968" s="48" t="str">
        <f t="shared" si="280"/>
        <v>מן כסרא-סמיע</v>
      </c>
      <c r="D8968" s="1" t="s">
        <v>11012</v>
      </c>
      <c r="E8968" s="1"/>
      <c r="F8968" s="2">
        <v>1</v>
      </c>
      <c r="G8968" s="2">
        <f>INDEX(תוצאות_בחירות,MATCH(C8968,siot!$F$3:$F$1887,0),27)</f>
        <v>1</v>
      </c>
      <c r="H8968" s="2" t="b">
        <f t="shared" si="281"/>
        <v>1</v>
      </c>
      <c r="I8968" s="1" t="s">
        <v>2</v>
      </c>
      <c r="J8968" s="1" t="s">
        <v>10275</v>
      </c>
      <c r="K8968" s="1"/>
    </row>
    <row r="8969" spans="1:11" hidden="1">
      <c r="A8969" s="1" t="s">
        <v>10988</v>
      </c>
      <c r="B8969" s="1" t="s">
        <v>10909</v>
      </c>
      <c r="C8969" s="48" t="str">
        <f t="shared" si="280"/>
        <v>מן כסרא-סמיע</v>
      </c>
      <c r="D8969" s="1" t="s">
        <v>11012</v>
      </c>
      <c r="E8969" s="1"/>
      <c r="F8969" s="2">
        <v>2</v>
      </c>
      <c r="G8969" s="2">
        <f>INDEX(תוצאות_בחירות,MATCH(C8969,siot!$F$3:$F$1887,0),27)</f>
        <v>1</v>
      </c>
      <c r="H8969" s="2" t="b">
        <f t="shared" si="281"/>
        <v>0</v>
      </c>
      <c r="I8969" s="1" t="s">
        <v>2</v>
      </c>
      <c r="J8969" s="1" t="s">
        <v>11015</v>
      </c>
      <c r="K8969" s="1"/>
    </row>
    <row r="8970" spans="1:11" hidden="1">
      <c r="A8970" s="1" t="s">
        <v>10988</v>
      </c>
      <c r="B8970" s="1" t="s">
        <v>10909</v>
      </c>
      <c r="C8970" s="48" t="str">
        <f t="shared" si="280"/>
        <v>מן כסרא-סמיע</v>
      </c>
      <c r="D8970" s="1" t="s">
        <v>11012</v>
      </c>
      <c r="E8970" s="1"/>
      <c r="F8970" s="2">
        <v>3</v>
      </c>
      <c r="G8970" s="2">
        <f>INDEX(תוצאות_בחירות,MATCH(C8970,siot!$F$3:$F$1887,0),27)</f>
        <v>1</v>
      </c>
      <c r="H8970" s="2" t="b">
        <f t="shared" si="281"/>
        <v>0</v>
      </c>
      <c r="I8970" s="1" t="s">
        <v>2</v>
      </c>
      <c r="J8970" s="1" t="s">
        <v>11014</v>
      </c>
      <c r="K8970" s="1"/>
    </row>
    <row r="8971" spans="1:11" hidden="1">
      <c r="A8971" s="1" t="s">
        <v>10988</v>
      </c>
      <c r="B8971" s="1" t="s">
        <v>10909</v>
      </c>
      <c r="C8971" s="48" t="str">
        <f t="shared" si="280"/>
        <v>מן כסרא-סמיע</v>
      </c>
      <c r="D8971" s="1" t="s">
        <v>11012</v>
      </c>
      <c r="E8971" s="1"/>
      <c r="F8971" s="2">
        <v>4</v>
      </c>
      <c r="G8971" s="2">
        <f>INDEX(תוצאות_בחירות,MATCH(C8971,siot!$F$3:$F$1887,0),27)</f>
        <v>1</v>
      </c>
      <c r="H8971" s="2" t="b">
        <f t="shared" si="281"/>
        <v>0</v>
      </c>
      <c r="I8971" s="1" t="s">
        <v>2</v>
      </c>
      <c r="J8971" s="1" t="s">
        <v>11013</v>
      </c>
      <c r="K8971" s="1"/>
    </row>
    <row r="8972" spans="1:11" hidden="1">
      <c r="A8972" s="1" t="s">
        <v>10988</v>
      </c>
      <c r="B8972" s="1" t="s">
        <v>10909</v>
      </c>
      <c r="C8972" s="48" t="str">
        <f t="shared" si="280"/>
        <v>מן כסרא-סמיע</v>
      </c>
      <c r="D8972" s="1" t="s">
        <v>11012</v>
      </c>
      <c r="E8972" s="1"/>
      <c r="F8972" s="2">
        <v>5</v>
      </c>
      <c r="G8972" s="2">
        <f>INDEX(תוצאות_בחירות,MATCH(C8972,siot!$F$3:$F$1887,0),27)</f>
        <v>1</v>
      </c>
      <c r="H8972" s="2" t="b">
        <f t="shared" si="281"/>
        <v>0</v>
      </c>
      <c r="I8972" s="1" t="s">
        <v>2</v>
      </c>
      <c r="J8972" s="1" t="s">
        <v>9262</v>
      </c>
      <c r="K8972" s="1"/>
    </row>
    <row r="8973" spans="1:11" hidden="1">
      <c r="A8973" s="1" t="s">
        <v>10988</v>
      </c>
      <c r="B8973" s="1" t="s">
        <v>10909</v>
      </c>
      <c r="C8973" s="48" t="str">
        <f t="shared" si="280"/>
        <v>מן כסרא-סמיע</v>
      </c>
      <c r="D8973" s="1" t="s">
        <v>11012</v>
      </c>
      <c r="E8973" s="1"/>
      <c r="F8973" s="2">
        <v>6</v>
      </c>
      <c r="G8973" s="2">
        <f>INDEX(תוצאות_בחירות,MATCH(C8973,siot!$F$3:$F$1887,0),27)</f>
        <v>1</v>
      </c>
      <c r="H8973" s="2" t="b">
        <f t="shared" si="281"/>
        <v>0</v>
      </c>
      <c r="I8973" s="1" t="s">
        <v>2</v>
      </c>
      <c r="J8973" s="1" t="s">
        <v>11011</v>
      </c>
      <c r="K8973" s="1"/>
    </row>
    <row r="8974" spans="1:11" hidden="1">
      <c r="A8974" s="1" t="s">
        <v>10988</v>
      </c>
      <c r="B8974" s="1" t="s">
        <v>1867</v>
      </c>
      <c r="C8974" s="48" t="str">
        <f t="shared" si="280"/>
        <v>נא כסרא-סמיע</v>
      </c>
      <c r="D8974" s="1" t="s">
        <v>5546</v>
      </c>
      <c r="E8974" s="1" t="s">
        <v>3</v>
      </c>
      <c r="F8974" s="2" t="s">
        <v>19548</v>
      </c>
      <c r="G8974" s="2">
        <f>INDEX(תוצאות_בחירות,MATCH(C8974,siot!$F$3:$F$1887,0),27)</f>
        <v>1</v>
      </c>
      <c r="H8974" s="2" t="b">
        <f t="shared" si="281"/>
        <v>0</v>
      </c>
      <c r="I8974" s="1"/>
      <c r="J8974" s="1"/>
      <c r="K8974" s="1"/>
    </row>
    <row r="8975" spans="1:11">
      <c r="A8975" s="1" t="s">
        <v>10988</v>
      </c>
      <c r="B8975" s="1" t="s">
        <v>1867</v>
      </c>
      <c r="C8975" s="48" t="str">
        <f t="shared" si="280"/>
        <v>נא כסרא-סמיע</v>
      </c>
      <c r="D8975" s="1" t="s">
        <v>5546</v>
      </c>
      <c r="E8975" s="1"/>
      <c r="F8975" s="2">
        <v>1</v>
      </c>
      <c r="G8975" s="2">
        <f>INDEX(תוצאות_בחירות,MATCH(C8975,siot!$F$3:$F$1887,0),27)</f>
        <v>1</v>
      </c>
      <c r="H8975" s="2" t="b">
        <f t="shared" si="281"/>
        <v>1</v>
      </c>
      <c r="I8975" s="1" t="s">
        <v>2</v>
      </c>
      <c r="J8975" s="1" t="s">
        <v>11010</v>
      </c>
      <c r="K8975" s="1"/>
    </row>
    <row r="8976" spans="1:11" hidden="1">
      <c r="A8976" s="1" t="s">
        <v>10988</v>
      </c>
      <c r="B8976" s="1" t="s">
        <v>1867</v>
      </c>
      <c r="C8976" s="48" t="str">
        <f t="shared" si="280"/>
        <v>נא כסרא-סמיע</v>
      </c>
      <c r="D8976" s="1" t="s">
        <v>5546</v>
      </c>
      <c r="E8976" s="1"/>
      <c r="F8976" s="2">
        <v>2</v>
      </c>
      <c r="G8976" s="2">
        <f>INDEX(תוצאות_בחירות,MATCH(C8976,siot!$F$3:$F$1887,0),27)</f>
        <v>1</v>
      </c>
      <c r="H8976" s="2" t="b">
        <f t="shared" si="281"/>
        <v>0</v>
      </c>
      <c r="I8976" s="1" t="s">
        <v>2</v>
      </c>
      <c r="J8976" s="1" t="s">
        <v>11009</v>
      </c>
      <c r="K8976" s="1"/>
    </row>
    <row r="8977" spans="1:11" hidden="1">
      <c r="A8977" s="1" t="s">
        <v>10988</v>
      </c>
      <c r="B8977" s="1" t="s">
        <v>1867</v>
      </c>
      <c r="C8977" s="48" t="str">
        <f t="shared" si="280"/>
        <v>נא כסרא-סמיע</v>
      </c>
      <c r="D8977" s="1" t="s">
        <v>5546</v>
      </c>
      <c r="E8977" s="1"/>
      <c r="F8977" s="2">
        <v>3</v>
      </c>
      <c r="G8977" s="2">
        <f>INDEX(תוצאות_בחירות,MATCH(C8977,siot!$F$3:$F$1887,0),27)</f>
        <v>1</v>
      </c>
      <c r="H8977" s="2" t="b">
        <f t="shared" si="281"/>
        <v>0</v>
      </c>
      <c r="I8977" s="1" t="s">
        <v>2</v>
      </c>
      <c r="J8977" s="1" t="s">
        <v>11008</v>
      </c>
      <c r="K8977" s="1"/>
    </row>
    <row r="8978" spans="1:11" hidden="1">
      <c r="A8978" s="1" t="s">
        <v>10988</v>
      </c>
      <c r="B8978" s="1" t="s">
        <v>1867</v>
      </c>
      <c r="C8978" s="48" t="str">
        <f t="shared" si="280"/>
        <v>נא כסרא-סמיע</v>
      </c>
      <c r="D8978" s="1" t="s">
        <v>5546</v>
      </c>
      <c r="E8978" s="1"/>
      <c r="F8978" s="2">
        <v>4</v>
      </c>
      <c r="G8978" s="2">
        <f>INDEX(תוצאות_בחירות,MATCH(C8978,siot!$F$3:$F$1887,0),27)</f>
        <v>1</v>
      </c>
      <c r="H8978" s="2" t="b">
        <f t="shared" si="281"/>
        <v>0</v>
      </c>
      <c r="I8978" s="1" t="s">
        <v>2</v>
      </c>
      <c r="J8978" s="1" t="s">
        <v>11007</v>
      </c>
      <c r="K8978" s="1"/>
    </row>
    <row r="8979" spans="1:11" hidden="1">
      <c r="A8979" s="1" t="s">
        <v>10988</v>
      </c>
      <c r="B8979" s="1" t="s">
        <v>1867</v>
      </c>
      <c r="C8979" s="48" t="str">
        <f t="shared" si="280"/>
        <v>נא כסרא-סמיע</v>
      </c>
      <c r="D8979" s="1" t="s">
        <v>5546</v>
      </c>
      <c r="E8979" s="1"/>
      <c r="F8979" s="2">
        <v>5</v>
      </c>
      <c r="G8979" s="2">
        <f>INDEX(תוצאות_בחירות,MATCH(C8979,siot!$F$3:$F$1887,0),27)</f>
        <v>1</v>
      </c>
      <c r="H8979" s="2" t="b">
        <f t="shared" si="281"/>
        <v>0</v>
      </c>
      <c r="I8979" s="1" t="s">
        <v>2</v>
      </c>
      <c r="J8979" s="1" t="s">
        <v>11006</v>
      </c>
      <c r="K8979" s="1"/>
    </row>
    <row r="8980" spans="1:11" hidden="1">
      <c r="A8980" s="1" t="s">
        <v>10988</v>
      </c>
      <c r="B8980" s="1" t="s">
        <v>364</v>
      </c>
      <c r="C8980" s="48" t="str">
        <f t="shared" si="280"/>
        <v>ף כסרא-סמיע</v>
      </c>
      <c r="D8980" s="1" t="s">
        <v>1318</v>
      </c>
      <c r="E8980" s="1" t="s">
        <v>3</v>
      </c>
      <c r="F8980" s="2" t="s">
        <v>19548</v>
      </c>
      <c r="G8980" s="2">
        <f>INDEX(תוצאות_בחירות,MATCH(C8980,siot!$F$3:$F$1887,0),27)</f>
        <v>1</v>
      </c>
      <c r="H8980" s="2" t="b">
        <f t="shared" si="281"/>
        <v>0</v>
      </c>
      <c r="I8980" s="1"/>
      <c r="J8980" s="1"/>
      <c r="K8980" s="1"/>
    </row>
    <row r="8981" spans="1:11">
      <c r="A8981" s="1" t="s">
        <v>10988</v>
      </c>
      <c r="B8981" s="1" t="s">
        <v>364</v>
      </c>
      <c r="C8981" s="48" t="str">
        <f t="shared" si="280"/>
        <v>ף כסרא-סמיע</v>
      </c>
      <c r="D8981" s="1" t="s">
        <v>1318</v>
      </c>
      <c r="E8981" s="1"/>
      <c r="F8981" s="2">
        <v>1</v>
      </c>
      <c r="G8981" s="2">
        <f>INDEX(תוצאות_בחירות,MATCH(C8981,siot!$F$3:$F$1887,0),27)</f>
        <v>1</v>
      </c>
      <c r="H8981" s="2" t="b">
        <f t="shared" si="281"/>
        <v>1</v>
      </c>
      <c r="I8981" s="1" t="s">
        <v>2</v>
      </c>
      <c r="J8981" s="1" t="s">
        <v>11004</v>
      </c>
      <c r="K8981" s="1"/>
    </row>
    <row r="8982" spans="1:11" hidden="1">
      <c r="A8982" s="1" t="s">
        <v>10988</v>
      </c>
      <c r="B8982" s="1" t="s">
        <v>364</v>
      </c>
      <c r="C8982" s="48" t="str">
        <f t="shared" si="280"/>
        <v>ף כסרא-סמיע</v>
      </c>
      <c r="D8982" s="1" t="s">
        <v>1318</v>
      </c>
      <c r="E8982" s="1"/>
      <c r="F8982" s="2">
        <v>2</v>
      </c>
      <c r="G8982" s="2">
        <f>INDEX(תוצאות_בחירות,MATCH(C8982,siot!$F$3:$F$1887,0),27)</f>
        <v>1</v>
      </c>
      <c r="H8982" s="2" t="b">
        <f t="shared" si="281"/>
        <v>0</v>
      </c>
      <c r="I8982" s="1" t="s">
        <v>2</v>
      </c>
      <c r="J8982" s="1" t="s">
        <v>11003</v>
      </c>
      <c r="K8982" s="1"/>
    </row>
    <row r="8983" spans="1:11" hidden="1">
      <c r="A8983" s="1" t="s">
        <v>10988</v>
      </c>
      <c r="B8983" s="1" t="s">
        <v>364</v>
      </c>
      <c r="C8983" s="48" t="str">
        <f t="shared" si="280"/>
        <v>ף כסרא-סמיע</v>
      </c>
      <c r="D8983" s="1" t="s">
        <v>1318</v>
      </c>
      <c r="E8983" s="1"/>
      <c r="F8983" s="2">
        <v>3</v>
      </c>
      <c r="G8983" s="2">
        <f>INDEX(תוצאות_בחירות,MATCH(C8983,siot!$F$3:$F$1887,0),27)</f>
        <v>1</v>
      </c>
      <c r="H8983" s="2" t="b">
        <f t="shared" si="281"/>
        <v>0</v>
      </c>
      <c r="I8983" s="1" t="s">
        <v>2</v>
      </c>
      <c r="J8983" s="1" t="s">
        <v>11002</v>
      </c>
      <c r="K8983" s="1"/>
    </row>
    <row r="8984" spans="1:11" hidden="1">
      <c r="A8984" s="1" t="s">
        <v>10988</v>
      </c>
      <c r="B8984" s="1" t="s">
        <v>364</v>
      </c>
      <c r="C8984" s="48" t="str">
        <f t="shared" si="280"/>
        <v>ף כסרא-סמיע</v>
      </c>
      <c r="D8984" s="1" t="s">
        <v>1318</v>
      </c>
      <c r="E8984" s="1"/>
      <c r="F8984" s="2">
        <v>4</v>
      </c>
      <c r="G8984" s="2">
        <f>INDEX(תוצאות_בחירות,MATCH(C8984,siot!$F$3:$F$1887,0),27)</f>
        <v>1</v>
      </c>
      <c r="H8984" s="2" t="b">
        <f t="shared" si="281"/>
        <v>0</v>
      </c>
      <c r="I8984" s="1" t="s">
        <v>2</v>
      </c>
      <c r="J8984" s="1" t="s">
        <v>11001</v>
      </c>
      <c r="K8984" s="1"/>
    </row>
    <row r="8985" spans="1:11" hidden="1">
      <c r="A8985" s="1" t="s">
        <v>10988</v>
      </c>
      <c r="B8985" s="1" t="s">
        <v>364</v>
      </c>
      <c r="C8985" s="48" t="str">
        <f t="shared" si="280"/>
        <v>ף כסרא-סמיע</v>
      </c>
      <c r="D8985" s="1" t="s">
        <v>1318</v>
      </c>
      <c r="E8985" s="1"/>
      <c r="F8985" s="2">
        <v>5</v>
      </c>
      <c r="G8985" s="2">
        <f>INDEX(תוצאות_בחירות,MATCH(C8985,siot!$F$3:$F$1887,0),27)</f>
        <v>1</v>
      </c>
      <c r="H8985" s="2" t="b">
        <f t="shared" si="281"/>
        <v>0</v>
      </c>
      <c r="I8985" s="1" t="s">
        <v>2</v>
      </c>
      <c r="J8985" s="1" t="s">
        <v>11000</v>
      </c>
      <c r="K8985" s="1"/>
    </row>
    <row r="8986" spans="1:11" hidden="1">
      <c r="A8986" s="1" t="s">
        <v>10988</v>
      </c>
      <c r="B8986" s="1" t="s">
        <v>339</v>
      </c>
      <c r="C8986" s="48" t="str">
        <f t="shared" si="280"/>
        <v>ץ כסרא-סמיע</v>
      </c>
      <c r="D8986" s="1" t="s">
        <v>4610</v>
      </c>
      <c r="E8986" s="1" t="s">
        <v>18</v>
      </c>
      <c r="F8986" s="2" t="s">
        <v>19548</v>
      </c>
      <c r="G8986" s="2">
        <f>INDEX(תוצאות_בחירות,MATCH(C8986,siot!$F$3:$F$1887,0),27)</f>
        <v>1</v>
      </c>
      <c r="H8986" s="2" t="b">
        <f t="shared" si="281"/>
        <v>0</v>
      </c>
      <c r="I8986" s="1"/>
      <c r="J8986" s="1"/>
      <c r="K8986" s="1"/>
    </row>
    <row r="8987" spans="1:11">
      <c r="A8987" s="1" t="s">
        <v>10988</v>
      </c>
      <c r="B8987" s="1" t="s">
        <v>339</v>
      </c>
      <c r="C8987" s="48" t="str">
        <f t="shared" si="280"/>
        <v>ץ כסרא-סמיע</v>
      </c>
      <c r="D8987" s="1" t="s">
        <v>4610</v>
      </c>
      <c r="E8987" s="1" t="s">
        <v>17</v>
      </c>
      <c r="F8987" s="2">
        <v>1</v>
      </c>
      <c r="G8987" s="2">
        <f>INDEX(תוצאות_בחירות,MATCH(C8987,siot!$F$3:$F$1887,0),27)</f>
        <v>1</v>
      </c>
      <c r="H8987" s="2" t="b">
        <f t="shared" si="281"/>
        <v>1</v>
      </c>
      <c r="I8987" s="1" t="s">
        <v>2</v>
      </c>
      <c r="J8987" s="1" t="s">
        <v>10999</v>
      </c>
      <c r="K8987" s="1"/>
    </row>
    <row r="8988" spans="1:11" hidden="1">
      <c r="A8988" s="1" t="s">
        <v>10988</v>
      </c>
      <c r="B8988" s="1" t="s">
        <v>339</v>
      </c>
      <c r="C8988" s="48" t="str">
        <f t="shared" si="280"/>
        <v>ץ כסרא-סמיע</v>
      </c>
      <c r="D8988" s="1" t="s">
        <v>4610</v>
      </c>
      <c r="E8988" s="1"/>
      <c r="F8988" s="2">
        <v>2</v>
      </c>
      <c r="G8988" s="2">
        <f>INDEX(תוצאות_בחירות,MATCH(C8988,siot!$F$3:$F$1887,0),27)</f>
        <v>1</v>
      </c>
      <c r="H8988" s="2" t="b">
        <f t="shared" si="281"/>
        <v>0</v>
      </c>
      <c r="I8988" s="1" t="s">
        <v>2</v>
      </c>
      <c r="J8988" s="1" t="s">
        <v>10998</v>
      </c>
      <c r="K8988" s="1"/>
    </row>
    <row r="8989" spans="1:11" hidden="1">
      <c r="A8989" s="1" t="s">
        <v>10988</v>
      </c>
      <c r="B8989" s="1" t="s">
        <v>339</v>
      </c>
      <c r="C8989" s="48" t="str">
        <f t="shared" si="280"/>
        <v>ץ כסרא-סמיע</v>
      </c>
      <c r="D8989" s="1" t="s">
        <v>4610</v>
      </c>
      <c r="E8989" s="1"/>
      <c r="F8989" s="2">
        <v>3</v>
      </c>
      <c r="G8989" s="2">
        <f>INDEX(תוצאות_בחירות,MATCH(C8989,siot!$F$3:$F$1887,0),27)</f>
        <v>1</v>
      </c>
      <c r="H8989" s="2" t="b">
        <f t="shared" si="281"/>
        <v>0</v>
      </c>
      <c r="I8989" s="1" t="s">
        <v>2</v>
      </c>
      <c r="J8989" s="1" t="s">
        <v>10997</v>
      </c>
      <c r="K8989" s="1"/>
    </row>
    <row r="8990" spans="1:11" hidden="1">
      <c r="A8990" s="1" t="s">
        <v>10988</v>
      </c>
      <c r="B8990" s="1" t="s">
        <v>10994</v>
      </c>
      <c r="C8990" s="48" t="str">
        <f t="shared" si="280"/>
        <v>צה כסרא-סמיע</v>
      </c>
      <c r="D8990" s="1" t="s">
        <v>10993</v>
      </c>
      <c r="E8990" s="1" t="s">
        <v>3</v>
      </c>
      <c r="F8990" s="2" t="s">
        <v>19548</v>
      </c>
      <c r="G8990" s="2">
        <f>INDEX(תוצאות_בחירות,MATCH(C8990,siot!$F$3:$F$1887,0),27)</f>
        <v>1</v>
      </c>
      <c r="H8990" s="2" t="b">
        <f t="shared" si="281"/>
        <v>0</v>
      </c>
      <c r="I8990" s="1"/>
      <c r="J8990" s="1"/>
      <c r="K8990" s="1"/>
    </row>
    <row r="8991" spans="1:11">
      <c r="A8991" s="1" t="s">
        <v>10988</v>
      </c>
      <c r="B8991" s="1" t="s">
        <v>10994</v>
      </c>
      <c r="C8991" s="48" t="str">
        <f t="shared" si="280"/>
        <v>צה כסרא-סמיע</v>
      </c>
      <c r="D8991" s="1" t="s">
        <v>10993</v>
      </c>
      <c r="E8991" s="1"/>
      <c r="F8991" s="2">
        <v>1</v>
      </c>
      <c r="G8991" s="2">
        <f>INDEX(תוצאות_בחירות,MATCH(C8991,siot!$F$3:$F$1887,0),27)</f>
        <v>1</v>
      </c>
      <c r="H8991" s="2" t="b">
        <f t="shared" si="281"/>
        <v>1</v>
      </c>
      <c r="I8991" s="1" t="s">
        <v>2</v>
      </c>
      <c r="J8991" s="1" t="s">
        <v>10996</v>
      </c>
      <c r="K8991" s="1"/>
    </row>
    <row r="8992" spans="1:11" hidden="1">
      <c r="A8992" s="1" t="s">
        <v>10988</v>
      </c>
      <c r="B8992" s="1" t="s">
        <v>10994</v>
      </c>
      <c r="C8992" s="48" t="str">
        <f t="shared" si="280"/>
        <v>צה כסרא-סמיע</v>
      </c>
      <c r="D8992" s="1" t="s">
        <v>10993</v>
      </c>
      <c r="E8992" s="1"/>
      <c r="F8992" s="2">
        <v>2</v>
      </c>
      <c r="G8992" s="2">
        <f>INDEX(תוצאות_בחירות,MATCH(C8992,siot!$F$3:$F$1887,0),27)</f>
        <v>1</v>
      </c>
      <c r="H8992" s="2" t="b">
        <f t="shared" si="281"/>
        <v>0</v>
      </c>
      <c r="I8992" s="1" t="s">
        <v>2</v>
      </c>
      <c r="J8992" s="1" t="s">
        <v>10995</v>
      </c>
      <c r="K8992" s="1"/>
    </row>
    <row r="8993" spans="1:11" hidden="1">
      <c r="A8993" s="1" t="s">
        <v>10988</v>
      </c>
      <c r="B8993" s="1" t="s">
        <v>10994</v>
      </c>
      <c r="C8993" s="48" t="str">
        <f t="shared" si="280"/>
        <v>צה כסרא-סמיע</v>
      </c>
      <c r="D8993" s="1" t="s">
        <v>10993</v>
      </c>
      <c r="E8993" s="1"/>
      <c r="F8993" s="2">
        <v>3</v>
      </c>
      <c r="G8993" s="2">
        <f>INDEX(תוצאות_בחירות,MATCH(C8993,siot!$F$3:$F$1887,0),27)</f>
        <v>1</v>
      </c>
      <c r="H8993" s="2" t="b">
        <f t="shared" si="281"/>
        <v>0</v>
      </c>
      <c r="I8993" s="1" t="s">
        <v>2</v>
      </c>
      <c r="J8993" s="1" t="s">
        <v>2344</v>
      </c>
      <c r="K8993" s="1"/>
    </row>
    <row r="8994" spans="1:11" hidden="1">
      <c r="A8994" s="1" t="s">
        <v>10988</v>
      </c>
      <c r="B8994" s="1" t="s">
        <v>10994</v>
      </c>
      <c r="C8994" s="48" t="str">
        <f t="shared" si="280"/>
        <v>צה כסרא-סמיע</v>
      </c>
      <c r="D8994" s="1" t="s">
        <v>10993</v>
      </c>
      <c r="E8994" s="1"/>
      <c r="F8994" s="2">
        <v>4</v>
      </c>
      <c r="G8994" s="2">
        <f>INDEX(תוצאות_בחירות,MATCH(C8994,siot!$F$3:$F$1887,0),27)</f>
        <v>1</v>
      </c>
      <c r="H8994" s="2" t="b">
        <f t="shared" si="281"/>
        <v>0</v>
      </c>
      <c r="I8994" s="1" t="s">
        <v>2</v>
      </c>
      <c r="J8994" s="1" t="s">
        <v>10992</v>
      </c>
      <c r="K8994" s="1"/>
    </row>
    <row r="8995" spans="1:11" hidden="1">
      <c r="A8995" s="1" t="s">
        <v>10988</v>
      </c>
      <c r="B8995" s="1" t="s">
        <v>259</v>
      </c>
      <c r="C8995" s="48" t="str">
        <f t="shared" si="280"/>
        <v>ק כסרא-סמיע</v>
      </c>
      <c r="D8995" s="1" t="s">
        <v>10987</v>
      </c>
      <c r="E8995" s="1" t="s">
        <v>3</v>
      </c>
      <c r="F8995" s="2" t="s">
        <v>19548</v>
      </c>
      <c r="G8995" s="2">
        <f>INDEX(תוצאות_בחירות,MATCH(C8995,siot!$F$3:$F$1887,0),27)</f>
        <v>1</v>
      </c>
      <c r="H8995" s="2" t="b">
        <f t="shared" si="281"/>
        <v>0</v>
      </c>
      <c r="I8995" s="1"/>
      <c r="J8995" s="1"/>
      <c r="K8995" s="1"/>
    </row>
    <row r="8996" spans="1:11">
      <c r="A8996" s="1" t="s">
        <v>10988</v>
      </c>
      <c r="B8996" s="1" t="s">
        <v>259</v>
      </c>
      <c r="C8996" s="48" t="str">
        <f t="shared" si="280"/>
        <v>ק כסרא-סמיע</v>
      </c>
      <c r="D8996" s="1" t="s">
        <v>10987</v>
      </c>
      <c r="E8996" s="1"/>
      <c r="F8996" s="2">
        <v>1</v>
      </c>
      <c r="G8996" s="2">
        <f>INDEX(תוצאות_בחירות,MATCH(C8996,siot!$F$3:$F$1887,0),27)</f>
        <v>1</v>
      </c>
      <c r="H8996" s="2" t="b">
        <f t="shared" si="281"/>
        <v>1</v>
      </c>
      <c r="I8996" s="1" t="s">
        <v>2</v>
      </c>
      <c r="J8996" s="1" t="s">
        <v>10991</v>
      </c>
      <c r="K8996" s="1"/>
    </row>
    <row r="8997" spans="1:11" hidden="1">
      <c r="A8997" s="1" t="s">
        <v>10988</v>
      </c>
      <c r="B8997" s="1" t="s">
        <v>259</v>
      </c>
      <c r="C8997" s="48" t="str">
        <f t="shared" si="280"/>
        <v>ק כסרא-סמיע</v>
      </c>
      <c r="D8997" s="1" t="s">
        <v>10987</v>
      </c>
      <c r="E8997" s="1"/>
      <c r="F8997" s="2">
        <v>2</v>
      </c>
      <c r="G8997" s="2">
        <f>INDEX(תוצאות_בחירות,MATCH(C8997,siot!$F$3:$F$1887,0),27)</f>
        <v>1</v>
      </c>
      <c r="H8997" s="2" t="b">
        <f t="shared" si="281"/>
        <v>0</v>
      </c>
      <c r="I8997" s="1" t="s">
        <v>2</v>
      </c>
      <c r="J8997" s="1" t="s">
        <v>10687</v>
      </c>
      <c r="K8997" s="1"/>
    </row>
    <row r="8998" spans="1:11" hidden="1">
      <c r="A8998" s="1" t="s">
        <v>10988</v>
      </c>
      <c r="B8998" s="1" t="s">
        <v>259</v>
      </c>
      <c r="C8998" s="48" t="str">
        <f t="shared" si="280"/>
        <v>ק כסרא-סמיע</v>
      </c>
      <c r="D8998" s="1" t="s">
        <v>10987</v>
      </c>
      <c r="E8998" s="1"/>
      <c r="F8998" s="2">
        <v>3</v>
      </c>
      <c r="G8998" s="2">
        <f>INDEX(תוצאות_בחירות,MATCH(C8998,siot!$F$3:$F$1887,0),27)</f>
        <v>1</v>
      </c>
      <c r="H8998" s="2" t="b">
        <f t="shared" si="281"/>
        <v>0</v>
      </c>
      <c r="I8998" s="1" t="s">
        <v>2</v>
      </c>
      <c r="J8998" s="1" t="s">
        <v>10990</v>
      </c>
      <c r="K8998" s="1"/>
    </row>
    <row r="8999" spans="1:11" hidden="1">
      <c r="A8999" s="1" t="s">
        <v>10988</v>
      </c>
      <c r="B8999" s="1" t="s">
        <v>259</v>
      </c>
      <c r="C8999" s="48" t="str">
        <f t="shared" si="280"/>
        <v>ק כסרא-סמיע</v>
      </c>
      <c r="D8999" s="1" t="s">
        <v>10987</v>
      </c>
      <c r="E8999" s="1"/>
      <c r="F8999" s="2">
        <v>4</v>
      </c>
      <c r="G8999" s="2">
        <f>INDEX(תוצאות_בחירות,MATCH(C8999,siot!$F$3:$F$1887,0),27)</f>
        <v>1</v>
      </c>
      <c r="H8999" s="2" t="b">
        <f t="shared" si="281"/>
        <v>0</v>
      </c>
      <c r="I8999" s="1" t="s">
        <v>2</v>
      </c>
      <c r="J8999" s="1" t="s">
        <v>10989</v>
      </c>
      <c r="K8999" s="1"/>
    </row>
    <row r="9000" spans="1:11" hidden="1">
      <c r="A9000" s="1" t="s">
        <v>10988</v>
      </c>
      <c r="B9000" s="1" t="s">
        <v>259</v>
      </c>
      <c r="C9000" s="48" t="str">
        <f t="shared" si="280"/>
        <v>ק כסרא-סמיע</v>
      </c>
      <c r="D9000" s="1" t="s">
        <v>10987</v>
      </c>
      <c r="E9000" s="1"/>
      <c r="F9000" s="2">
        <v>5</v>
      </c>
      <c r="G9000" s="2">
        <f>INDEX(תוצאות_בחירות,MATCH(C9000,siot!$F$3:$F$1887,0),27)</f>
        <v>1</v>
      </c>
      <c r="H9000" s="2" t="b">
        <f t="shared" si="281"/>
        <v>0</v>
      </c>
      <c r="I9000" s="1" t="s">
        <v>2</v>
      </c>
      <c r="J9000" s="1" t="s">
        <v>10986</v>
      </c>
      <c r="K9000" s="1"/>
    </row>
    <row r="9001" spans="1:11" hidden="1">
      <c r="A9001" s="1" t="s">
        <v>10936</v>
      </c>
      <c r="B9001" s="1" t="s">
        <v>0</v>
      </c>
      <c r="C9001" s="48" t="str">
        <f t="shared" si="280"/>
        <v>ז כעביה-טבאש-חג'אג'רה</v>
      </c>
      <c r="D9001" s="1" t="s">
        <v>10983</v>
      </c>
      <c r="E9001" s="1" t="s">
        <v>3</v>
      </c>
      <c r="F9001" s="2" t="s">
        <v>19548</v>
      </c>
      <c r="G9001" s="2">
        <f>INDEX(תוצאות_בחירות,MATCH(C9001,siot!$F$3:$F$1887,0),27)</f>
        <v>1</v>
      </c>
      <c r="H9001" s="2" t="b">
        <f t="shared" si="281"/>
        <v>0</v>
      </c>
      <c r="I9001" s="1"/>
      <c r="J9001" s="1"/>
      <c r="K9001" s="1"/>
    </row>
    <row r="9002" spans="1:11">
      <c r="A9002" s="1" t="s">
        <v>10936</v>
      </c>
      <c r="B9002" s="1" t="s">
        <v>0</v>
      </c>
      <c r="C9002" s="48" t="str">
        <f t="shared" si="280"/>
        <v>ז כעביה-טבאש-חג'אג'רה</v>
      </c>
      <c r="D9002" s="1" t="s">
        <v>10983</v>
      </c>
      <c r="E9002" s="1"/>
      <c r="F9002" s="2">
        <v>1</v>
      </c>
      <c r="G9002" s="2">
        <f>INDEX(תוצאות_בחירות,MATCH(C9002,siot!$F$3:$F$1887,0),27)</f>
        <v>1</v>
      </c>
      <c r="H9002" s="2" t="b">
        <f t="shared" si="281"/>
        <v>1</v>
      </c>
      <c r="I9002" s="1" t="s">
        <v>2</v>
      </c>
      <c r="J9002" s="1" t="s">
        <v>10985</v>
      </c>
      <c r="K9002" s="1"/>
    </row>
    <row r="9003" spans="1:11" hidden="1">
      <c r="A9003" s="1" t="s">
        <v>10936</v>
      </c>
      <c r="B9003" s="1" t="s">
        <v>0</v>
      </c>
      <c r="C9003" s="48" t="str">
        <f t="shared" si="280"/>
        <v>ז כעביה-טבאש-חג'אג'רה</v>
      </c>
      <c r="D9003" s="1" t="s">
        <v>10983</v>
      </c>
      <c r="E9003" s="1"/>
      <c r="F9003" s="2">
        <v>2</v>
      </c>
      <c r="G9003" s="2">
        <f>INDEX(תוצאות_בחירות,MATCH(C9003,siot!$F$3:$F$1887,0),27)</f>
        <v>1</v>
      </c>
      <c r="H9003" s="2" t="b">
        <f t="shared" si="281"/>
        <v>0</v>
      </c>
      <c r="I9003" s="1" t="s">
        <v>2</v>
      </c>
      <c r="J9003" s="1" t="s">
        <v>10984</v>
      </c>
      <c r="K9003" s="1"/>
    </row>
    <row r="9004" spans="1:11" hidden="1">
      <c r="A9004" s="1" t="s">
        <v>10936</v>
      </c>
      <c r="B9004" s="1" t="s">
        <v>0</v>
      </c>
      <c r="C9004" s="48" t="str">
        <f t="shared" si="280"/>
        <v>ז כעביה-טבאש-חג'אג'רה</v>
      </c>
      <c r="D9004" s="1" t="s">
        <v>10983</v>
      </c>
      <c r="E9004" s="1"/>
      <c r="F9004" s="2">
        <v>3</v>
      </c>
      <c r="G9004" s="2">
        <f>INDEX(תוצאות_בחירות,MATCH(C9004,siot!$F$3:$F$1887,0),27)</f>
        <v>1</v>
      </c>
      <c r="H9004" s="2" t="b">
        <f t="shared" si="281"/>
        <v>0</v>
      </c>
      <c r="I9004" s="1" t="s">
        <v>2</v>
      </c>
      <c r="J9004" s="1" t="s">
        <v>10982</v>
      </c>
      <c r="K9004" s="1"/>
    </row>
    <row r="9005" spans="1:11" hidden="1">
      <c r="A9005" s="1" t="s">
        <v>10936</v>
      </c>
      <c r="B9005" s="1" t="s">
        <v>783</v>
      </c>
      <c r="C9005" s="48" t="str">
        <f t="shared" si="280"/>
        <v>חק כעביה-טבאש-חג'אג'רה</v>
      </c>
      <c r="D9005" s="1" t="s">
        <v>10979</v>
      </c>
      <c r="E9005" s="1" t="s">
        <v>3</v>
      </c>
      <c r="F9005" s="2" t="s">
        <v>19548</v>
      </c>
      <c r="G9005" s="2">
        <f>INDEX(תוצאות_בחירות,MATCH(C9005,siot!$F$3:$F$1887,0),27)</f>
        <v>2</v>
      </c>
      <c r="H9005" s="2" t="b">
        <f t="shared" si="281"/>
        <v>0</v>
      </c>
      <c r="I9005" s="1"/>
      <c r="J9005" s="1"/>
      <c r="K9005" s="1"/>
    </row>
    <row r="9006" spans="1:11">
      <c r="A9006" s="1" t="s">
        <v>10936</v>
      </c>
      <c r="B9006" s="1" t="s">
        <v>783</v>
      </c>
      <c r="C9006" s="48" t="str">
        <f t="shared" si="280"/>
        <v>חק כעביה-טבאש-חג'אג'רה</v>
      </c>
      <c r="D9006" s="1" t="s">
        <v>10979</v>
      </c>
      <c r="E9006" s="1"/>
      <c r="F9006" s="2">
        <v>1</v>
      </c>
      <c r="G9006" s="2">
        <f>INDEX(תוצאות_בחירות,MATCH(C9006,siot!$F$3:$F$1887,0),27)</f>
        <v>2</v>
      </c>
      <c r="H9006" s="2" t="b">
        <f t="shared" si="281"/>
        <v>1</v>
      </c>
      <c r="I9006" s="1" t="s">
        <v>2</v>
      </c>
      <c r="J9006" s="1" t="s">
        <v>10947</v>
      </c>
      <c r="K9006" s="1"/>
    </row>
    <row r="9007" spans="1:11">
      <c r="A9007" s="1" t="s">
        <v>10936</v>
      </c>
      <c r="B9007" s="1" t="s">
        <v>783</v>
      </c>
      <c r="C9007" s="48" t="str">
        <f t="shared" si="280"/>
        <v>חק כעביה-טבאש-חג'אג'רה</v>
      </c>
      <c r="D9007" s="1" t="s">
        <v>10979</v>
      </c>
      <c r="E9007" s="1"/>
      <c r="F9007" s="2">
        <v>2</v>
      </c>
      <c r="G9007" s="2">
        <f>INDEX(תוצאות_בחירות,MATCH(C9007,siot!$F$3:$F$1887,0),27)</f>
        <v>2</v>
      </c>
      <c r="H9007" s="2" t="b">
        <f t="shared" si="281"/>
        <v>1</v>
      </c>
      <c r="I9007" s="1" t="s">
        <v>2</v>
      </c>
      <c r="J9007" s="1" t="s">
        <v>10981</v>
      </c>
      <c r="K9007" s="1"/>
    </row>
    <row r="9008" spans="1:11" hidden="1">
      <c r="A9008" s="1" t="s">
        <v>10936</v>
      </c>
      <c r="B9008" s="1" t="s">
        <v>783</v>
      </c>
      <c r="C9008" s="48" t="str">
        <f t="shared" si="280"/>
        <v>חק כעביה-טבאש-חג'אג'רה</v>
      </c>
      <c r="D9008" s="1" t="s">
        <v>10979</v>
      </c>
      <c r="E9008" s="1"/>
      <c r="F9008" s="2">
        <v>3</v>
      </c>
      <c r="G9008" s="2">
        <f>INDEX(תוצאות_בחירות,MATCH(C9008,siot!$F$3:$F$1887,0),27)</f>
        <v>2</v>
      </c>
      <c r="H9008" s="2" t="b">
        <f t="shared" si="281"/>
        <v>0</v>
      </c>
      <c r="I9008" s="1" t="s">
        <v>2</v>
      </c>
      <c r="J9008" s="1" t="s">
        <v>10980</v>
      </c>
      <c r="K9008" s="1"/>
    </row>
    <row r="9009" spans="1:11" hidden="1">
      <c r="A9009" s="1" t="s">
        <v>10936</v>
      </c>
      <c r="B9009" s="1" t="s">
        <v>783</v>
      </c>
      <c r="C9009" s="48" t="str">
        <f t="shared" si="280"/>
        <v>חק כעביה-טבאש-חג'אג'רה</v>
      </c>
      <c r="D9009" s="1" t="s">
        <v>10979</v>
      </c>
      <c r="E9009" s="1"/>
      <c r="F9009" s="2">
        <v>4</v>
      </c>
      <c r="G9009" s="2">
        <f>INDEX(תוצאות_בחירות,MATCH(C9009,siot!$F$3:$F$1887,0),27)</f>
        <v>2</v>
      </c>
      <c r="H9009" s="2" t="b">
        <f t="shared" si="281"/>
        <v>0</v>
      </c>
      <c r="I9009" s="1" t="s">
        <v>2</v>
      </c>
      <c r="J9009" s="1" t="s">
        <v>10978</v>
      </c>
      <c r="K9009" s="1"/>
    </row>
    <row r="9010" spans="1:11" hidden="1">
      <c r="A9010" s="1" t="s">
        <v>10936</v>
      </c>
      <c r="B9010" s="1" t="s">
        <v>126</v>
      </c>
      <c r="C9010" s="48" t="str">
        <f t="shared" si="280"/>
        <v>מחל כעביה-טבאש-חג'אג'רה</v>
      </c>
      <c r="D9010" s="1" t="s">
        <v>1624</v>
      </c>
      <c r="E9010" s="1" t="s">
        <v>18</v>
      </c>
      <c r="F9010" s="2" t="s">
        <v>19548</v>
      </c>
      <c r="G9010" s="2">
        <f>INDEX(תוצאות_בחירות,MATCH(C9010,siot!$F$3:$F$1887,0),27)</f>
        <v>1</v>
      </c>
      <c r="H9010" s="2" t="b">
        <f t="shared" si="281"/>
        <v>0</v>
      </c>
      <c r="I9010" s="1"/>
      <c r="J9010" s="1"/>
      <c r="K9010" s="1"/>
    </row>
    <row r="9011" spans="1:11">
      <c r="A9011" s="1" t="s">
        <v>10936</v>
      </c>
      <c r="B9011" s="1" t="s">
        <v>126</v>
      </c>
      <c r="C9011" s="48" t="str">
        <f t="shared" si="280"/>
        <v>מחל כעביה-טבאש-חג'אג'רה</v>
      </c>
      <c r="D9011" s="1" t="s">
        <v>1624</v>
      </c>
      <c r="E9011" s="1" t="s">
        <v>17</v>
      </c>
      <c r="F9011" s="2">
        <v>1</v>
      </c>
      <c r="G9011" s="2">
        <f>INDEX(תוצאות_בחירות,MATCH(C9011,siot!$F$3:$F$1887,0),27)</f>
        <v>1</v>
      </c>
      <c r="H9011" s="2" t="b">
        <f t="shared" si="281"/>
        <v>1</v>
      </c>
      <c r="I9011" s="1" t="s">
        <v>2</v>
      </c>
      <c r="J9011" s="1" t="s">
        <v>10947</v>
      </c>
      <c r="K9011" s="1"/>
    </row>
    <row r="9012" spans="1:11" hidden="1">
      <c r="A9012" s="1" t="s">
        <v>10936</v>
      </c>
      <c r="B9012" s="1" t="s">
        <v>126</v>
      </c>
      <c r="C9012" s="48" t="str">
        <f t="shared" si="280"/>
        <v>מחל כעביה-טבאש-חג'אג'רה</v>
      </c>
      <c r="D9012" s="1" t="s">
        <v>1624</v>
      </c>
      <c r="E9012" s="1"/>
      <c r="F9012" s="2">
        <v>2</v>
      </c>
      <c r="G9012" s="2">
        <f>INDEX(תוצאות_בחירות,MATCH(C9012,siot!$F$3:$F$1887,0),27)</f>
        <v>1</v>
      </c>
      <c r="H9012" s="2" t="b">
        <f t="shared" si="281"/>
        <v>0</v>
      </c>
      <c r="I9012" s="1" t="s">
        <v>2</v>
      </c>
      <c r="J9012" s="1" t="s">
        <v>10974</v>
      </c>
      <c r="K9012" s="1"/>
    </row>
    <row r="9013" spans="1:11" hidden="1">
      <c r="A9013" s="1" t="s">
        <v>10936</v>
      </c>
      <c r="B9013" s="1" t="s">
        <v>126</v>
      </c>
      <c r="C9013" s="48" t="str">
        <f t="shared" si="280"/>
        <v>מחל כעביה-טבאש-חג'אג'רה</v>
      </c>
      <c r="D9013" s="1" t="s">
        <v>1624</v>
      </c>
      <c r="E9013" s="1"/>
      <c r="F9013" s="2">
        <v>3</v>
      </c>
      <c r="G9013" s="2">
        <f>INDEX(תוצאות_בחירות,MATCH(C9013,siot!$F$3:$F$1887,0),27)</f>
        <v>1</v>
      </c>
      <c r="H9013" s="2" t="b">
        <f t="shared" si="281"/>
        <v>0</v>
      </c>
      <c r="I9013" s="1" t="s">
        <v>2</v>
      </c>
      <c r="J9013" s="1" t="s">
        <v>10977</v>
      </c>
      <c r="K9013" s="1"/>
    </row>
    <row r="9014" spans="1:11" hidden="1">
      <c r="A9014" s="1" t="s">
        <v>10936</v>
      </c>
      <c r="B9014" s="1" t="s">
        <v>126</v>
      </c>
      <c r="C9014" s="48" t="str">
        <f t="shared" si="280"/>
        <v>מחל כעביה-טבאש-חג'אג'רה</v>
      </c>
      <c r="D9014" s="1" t="s">
        <v>1624</v>
      </c>
      <c r="E9014" s="1"/>
      <c r="F9014" s="2">
        <v>4</v>
      </c>
      <c r="G9014" s="2">
        <f>INDEX(תוצאות_בחירות,MATCH(C9014,siot!$F$3:$F$1887,0),27)</f>
        <v>1</v>
      </c>
      <c r="H9014" s="2" t="b">
        <f t="shared" si="281"/>
        <v>0</v>
      </c>
      <c r="I9014" s="1" t="s">
        <v>2</v>
      </c>
      <c r="J9014" s="1" t="s">
        <v>10976</v>
      </c>
      <c r="K9014" s="1"/>
    </row>
    <row r="9015" spans="1:11" hidden="1">
      <c r="A9015" s="1" t="s">
        <v>10936</v>
      </c>
      <c r="B9015" s="1" t="s">
        <v>87</v>
      </c>
      <c r="C9015" s="48" t="str">
        <f t="shared" si="280"/>
        <v>נ כעביה-טבאש-חג'אג'רה</v>
      </c>
      <c r="D9015" s="1" t="s">
        <v>10972</v>
      </c>
      <c r="E9015" s="1" t="s">
        <v>3</v>
      </c>
      <c r="F9015" s="2" t="s">
        <v>19548</v>
      </c>
      <c r="G9015" s="2">
        <f>INDEX(תוצאות_בחירות,MATCH(C9015,siot!$F$3:$F$1887,0),27)</f>
        <v>2</v>
      </c>
      <c r="H9015" s="2" t="b">
        <f t="shared" si="281"/>
        <v>0</v>
      </c>
      <c r="I9015" s="1"/>
      <c r="J9015" s="1"/>
      <c r="K9015" s="1"/>
    </row>
    <row r="9016" spans="1:11">
      <c r="A9016" s="1" t="s">
        <v>10936</v>
      </c>
      <c r="B9016" s="1" t="s">
        <v>87</v>
      </c>
      <c r="C9016" s="48" t="str">
        <f t="shared" si="280"/>
        <v>נ כעביה-טבאש-חג'אג'רה</v>
      </c>
      <c r="D9016" s="1" t="s">
        <v>10972</v>
      </c>
      <c r="E9016" s="1"/>
      <c r="F9016" s="2">
        <v>1</v>
      </c>
      <c r="G9016" s="2">
        <f>INDEX(תוצאות_בחירות,MATCH(C9016,siot!$F$3:$F$1887,0),27)</f>
        <v>2</v>
      </c>
      <c r="H9016" s="2" t="b">
        <f t="shared" si="281"/>
        <v>1</v>
      </c>
      <c r="I9016" s="1" t="s">
        <v>2</v>
      </c>
      <c r="J9016" s="1" t="s">
        <v>10975</v>
      </c>
      <c r="K9016" s="1"/>
    </row>
    <row r="9017" spans="1:11">
      <c r="A9017" s="1" t="s">
        <v>10936</v>
      </c>
      <c r="B9017" s="1" t="s">
        <v>87</v>
      </c>
      <c r="C9017" s="48" t="str">
        <f t="shared" si="280"/>
        <v>נ כעביה-טבאש-חג'אג'רה</v>
      </c>
      <c r="D9017" s="1" t="s">
        <v>10972</v>
      </c>
      <c r="E9017" s="1"/>
      <c r="F9017" s="2">
        <v>2</v>
      </c>
      <c r="G9017" s="2">
        <f>INDEX(תוצאות_בחירות,MATCH(C9017,siot!$F$3:$F$1887,0),27)</f>
        <v>2</v>
      </c>
      <c r="H9017" s="2" t="b">
        <f t="shared" si="281"/>
        <v>1</v>
      </c>
      <c r="I9017" s="1" t="s">
        <v>2</v>
      </c>
      <c r="J9017" s="1" t="s">
        <v>10974</v>
      </c>
      <c r="K9017" s="1"/>
    </row>
    <row r="9018" spans="1:11" hidden="1">
      <c r="A9018" s="1" t="s">
        <v>10936</v>
      </c>
      <c r="B9018" s="1" t="s">
        <v>87</v>
      </c>
      <c r="C9018" s="48" t="str">
        <f t="shared" si="280"/>
        <v>נ כעביה-טבאש-חג'אג'רה</v>
      </c>
      <c r="D9018" s="1" t="s">
        <v>10972</v>
      </c>
      <c r="E9018" s="1"/>
      <c r="F9018" s="2">
        <v>3</v>
      </c>
      <c r="G9018" s="2">
        <f>INDEX(תוצאות_בחירות,MATCH(C9018,siot!$F$3:$F$1887,0),27)</f>
        <v>2</v>
      </c>
      <c r="H9018" s="2" t="b">
        <f t="shared" si="281"/>
        <v>0</v>
      </c>
      <c r="I9018" s="1" t="s">
        <v>2</v>
      </c>
      <c r="J9018" s="1" t="s">
        <v>10973</v>
      </c>
      <c r="K9018" s="1"/>
    </row>
    <row r="9019" spans="1:11" hidden="1">
      <c r="A9019" s="1" t="s">
        <v>10936</v>
      </c>
      <c r="B9019" s="1" t="s">
        <v>87</v>
      </c>
      <c r="C9019" s="48" t="str">
        <f t="shared" si="280"/>
        <v>נ כעביה-טבאש-חג'אג'רה</v>
      </c>
      <c r="D9019" s="1" t="s">
        <v>10972</v>
      </c>
      <c r="E9019" s="1"/>
      <c r="F9019" s="2">
        <v>4</v>
      </c>
      <c r="G9019" s="2">
        <f>INDEX(תוצאות_בחירות,MATCH(C9019,siot!$F$3:$F$1887,0),27)</f>
        <v>2</v>
      </c>
      <c r="H9019" s="2" t="b">
        <f t="shared" si="281"/>
        <v>0</v>
      </c>
      <c r="I9019" s="1" t="s">
        <v>2</v>
      </c>
      <c r="J9019" s="1" t="s">
        <v>10971</v>
      </c>
      <c r="K9019" s="1"/>
    </row>
    <row r="9020" spans="1:11" hidden="1">
      <c r="A9020" s="1" t="s">
        <v>10936</v>
      </c>
      <c r="B9020" s="1" t="s">
        <v>6633</v>
      </c>
      <c r="C9020" s="48" t="str">
        <f t="shared" si="280"/>
        <v>ס כעביה-טבאש-חג'אג'רה</v>
      </c>
      <c r="D9020" s="1" t="s">
        <v>10965</v>
      </c>
      <c r="E9020" s="1" t="s">
        <v>3</v>
      </c>
      <c r="F9020" s="2" t="s">
        <v>19548</v>
      </c>
      <c r="G9020" s="2">
        <f>INDEX(תוצאות_בחירות,MATCH(C9020,siot!$F$3:$F$1887,0),27)</f>
        <v>1</v>
      </c>
      <c r="H9020" s="2" t="b">
        <f t="shared" si="281"/>
        <v>0</v>
      </c>
      <c r="I9020" s="1"/>
      <c r="J9020" s="1"/>
      <c r="K9020" s="1"/>
    </row>
    <row r="9021" spans="1:11">
      <c r="A9021" s="1" t="s">
        <v>10936</v>
      </c>
      <c r="B9021" s="1" t="s">
        <v>6633</v>
      </c>
      <c r="C9021" s="48" t="str">
        <f t="shared" si="280"/>
        <v>ס כעביה-טבאש-חג'אג'רה</v>
      </c>
      <c r="D9021" s="1" t="s">
        <v>10965</v>
      </c>
      <c r="E9021" s="1"/>
      <c r="F9021" s="2">
        <v>1</v>
      </c>
      <c r="G9021" s="2">
        <f>INDEX(תוצאות_בחירות,MATCH(C9021,siot!$F$3:$F$1887,0),27)</f>
        <v>1</v>
      </c>
      <c r="H9021" s="2" t="b">
        <f t="shared" si="281"/>
        <v>1</v>
      </c>
      <c r="I9021" s="1" t="s">
        <v>2</v>
      </c>
      <c r="J9021" s="1" t="s">
        <v>10970</v>
      </c>
      <c r="K9021" s="1"/>
    </row>
    <row r="9022" spans="1:11" hidden="1">
      <c r="A9022" s="1" t="s">
        <v>10936</v>
      </c>
      <c r="B9022" s="1" t="s">
        <v>6633</v>
      </c>
      <c r="C9022" s="48" t="str">
        <f t="shared" si="280"/>
        <v>ס כעביה-טבאש-חג'אג'רה</v>
      </c>
      <c r="D9022" s="1" t="s">
        <v>10965</v>
      </c>
      <c r="E9022" s="1"/>
      <c r="F9022" s="2">
        <v>2</v>
      </c>
      <c r="G9022" s="2">
        <f>INDEX(תוצאות_בחירות,MATCH(C9022,siot!$F$3:$F$1887,0),27)</f>
        <v>1</v>
      </c>
      <c r="H9022" s="2" t="b">
        <f t="shared" si="281"/>
        <v>0</v>
      </c>
      <c r="I9022" s="1" t="s">
        <v>2</v>
      </c>
      <c r="J9022" s="1" t="s">
        <v>10969</v>
      </c>
      <c r="K9022" s="1"/>
    </row>
    <row r="9023" spans="1:11" hidden="1">
      <c r="A9023" s="1" t="s">
        <v>10936</v>
      </c>
      <c r="B9023" s="1" t="s">
        <v>6633</v>
      </c>
      <c r="C9023" s="48" t="str">
        <f t="shared" si="280"/>
        <v>ס כעביה-טבאש-חג'אג'רה</v>
      </c>
      <c r="D9023" s="1" t="s">
        <v>10965</v>
      </c>
      <c r="E9023" s="1"/>
      <c r="F9023" s="2">
        <v>3</v>
      </c>
      <c r="G9023" s="2">
        <f>INDEX(תוצאות_בחירות,MATCH(C9023,siot!$F$3:$F$1887,0),27)</f>
        <v>1</v>
      </c>
      <c r="H9023" s="2" t="b">
        <f t="shared" si="281"/>
        <v>0</v>
      </c>
      <c r="I9023" s="1" t="s">
        <v>2</v>
      </c>
      <c r="J9023" s="1" t="s">
        <v>10968</v>
      </c>
      <c r="K9023" s="1"/>
    </row>
    <row r="9024" spans="1:11" hidden="1">
      <c r="A9024" s="1" t="s">
        <v>10936</v>
      </c>
      <c r="B9024" s="1" t="s">
        <v>6633</v>
      </c>
      <c r="C9024" s="48" t="str">
        <f t="shared" si="280"/>
        <v>ס כעביה-טבאש-חג'אג'רה</v>
      </c>
      <c r="D9024" s="1" t="s">
        <v>10965</v>
      </c>
      <c r="E9024" s="1"/>
      <c r="F9024" s="2">
        <v>4</v>
      </c>
      <c r="G9024" s="2">
        <f>INDEX(תוצאות_בחירות,MATCH(C9024,siot!$F$3:$F$1887,0),27)</f>
        <v>1</v>
      </c>
      <c r="H9024" s="2" t="b">
        <f t="shared" si="281"/>
        <v>0</v>
      </c>
      <c r="I9024" s="1" t="s">
        <v>2</v>
      </c>
      <c r="J9024" s="1" t="s">
        <v>10947</v>
      </c>
      <c r="K9024" s="1"/>
    </row>
    <row r="9025" spans="1:11" hidden="1">
      <c r="A9025" s="1" t="s">
        <v>10936</v>
      </c>
      <c r="B9025" s="1" t="s">
        <v>6633</v>
      </c>
      <c r="C9025" s="48" t="str">
        <f t="shared" si="280"/>
        <v>ס כעביה-טבאש-חג'אג'רה</v>
      </c>
      <c r="D9025" s="1" t="s">
        <v>10965</v>
      </c>
      <c r="E9025" s="1"/>
      <c r="F9025" s="2">
        <v>5</v>
      </c>
      <c r="G9025" s="2">
        <f>INDEX(תוצאות_בחירות,MATCH(C9025,siot!$F$3:$F$1887,0),27)</f>
        <v>1</v>
      </c>
      <c r="H9025" s="2" t="b">
        <f t="shared" si="281"/>
        <v>0</v>
      </c>
      <c r="I9025" s="1" t="s">
        <v>2</v>
      </c>
      <c r="J9025" s="1" t="s">
        <v>10967</v>
      </c>
      <c r="K9025" s="1"/>
    </row>
    <row r="9026" spans="1:11" hidden="1">
      <c r="A9026" s="1" t="s">
        <v>10936</v>
      </c>
      <c r="B9026" s="1" t="s">
        <v>6633</v>
      </c>
      <c r="C9026" s="48" t="str">
        <f t="shared" si="280"/>
        <v>ס כעביה-טבאש-חג'אג'רה</v>
      </c>
      <c r="D9026" s="1" t="s">
        <v>10965</v>
      </c>
      <c r="E9026" s="1"/>
      <c r="F9026" s="2">
        <v>6</v>
      </c>
      <c r="G9026" s="2">
        <f>INDEX(תוצאות_בחירות,MATCH(C9026,siot!$F$3:$F$1887,0),27)</f>
        <v>1</v>
      </c>
      <c r="H9026" s="2" t="b">
        <f t="shared" si="281"/>
        <v>0</v>
      </c>
      <c r="I9026" s="1" t="s">
        <v>2</v>
      </c>
      <c r="J9026" s="1" t="s">
        <v>10966</v>
      </c>
      <c r="K9026" s="1"/>
    </row>
    <row r="9027" spans="1:11" hidden="1">
      <c r="A9027" s="1" t="s">
        <v>10936</v>
      </c>
      <c r="B9027" s="1" t="s">
        <v>6633</v>
      </c>
      <c r="C9027" s="48" t="str">
        <f t="shared" si="280"/>
        <v>ס כעביה-טבאש-חג'אג'רה</v>
      </c>
      <c r="D9027" s="1" t="s">
        <v>10965</v>
      </c>
      <c r="E9027" s="1"/>
      <c r="F9027" s="2">
        <v>7</v>
      </c>
      <c r="G9027" s="2">
        <f>INDEX(תוצאות_בחירות,MATCH(C9027,siot!$F$3:$F$1887,0),27)</f>
        <v>1</v>
      </c>
      <c r="H9027" s="2" t="b">
        <f t="shared" si="281"/>
        <v>0</v>
      </c>
      <c r="I9027" s="1" t="s">
        <v>2</v>
      </c>
      <c r="J9027" s="1" t="s">
        <v>10964</v>
      </c>
      <c r="K9027" s="1"/>
    </row>
    <row r="9028" spans="1:11" hidden="1">
      <c r="A9028" s="1" t="s">
        <v>10936</v>
      </c>
      <c r="B9028" s="1" t="s">
        <v>711</v>
      </c>
      <c r="C9028" s="48" t="str">
        <f t="shared" ref="C9028:C9091" si="282">B9028&amp;" "&amp;A9028</f>
        <v>עץ כעביה-טבאש-חג'אג'רה</v>
      </c>
      <c r="D9028" s="1" t="s">
        <v>10961</v>
      </c>
      <c r="E9028" s="1" t="s">
        <v>18</v>
      </c>
      <c r="F9028" s="2" t="s">
        <v>19548</v>
      </c>
      <c r="G9028" s="2">
        <f>INDEX(תוצאות_בחירות,MATCH(C9028,siot!$F$3:$F$1887,0),27)</f>
        <v>0</v>
      </c>
      <c r="H9028" s="2" t="b">
        <f t="shared" ref="H9028:H9091" si="283">IF(OR(F9028&lt;G9028,G9028=F9028),TRUE,FALSE)</f>
        <v>0</v>
      </c>
      <c r="I9028" s="1"/>
      <c r="J9028" s="1"/>
      <c r="K9028" s="1"/>
    </row>
    <row r="9029" spans="1:11" hidden="1">
      <c r="A9029" s="1" t="s">
        <v>10936</v>
      </c>
      <c r="B9029" s="1" t="s">
        <v>711</v>
      </c>
      <c r="C9029" s="48" t="str">
        <f t="shared" si="282"/>
        <v>עץ כעביה-טבאש-חג'אג'רה</v>
      </c>
      <c r="D9029" s="1" t="s">
        <v>10961</v>
      </c>
      <c r="E9029" s="1" t="s">
        <v>17</v>
      </c>
      <c r="F9029" s="2">
        <v>1</v>
      </c>
      <c r="G9029" s="2">
        <f>INDEX(תוצאות_בחירות,MATCH(C9029,siot!$F$3:$F$1887,0),27)</f>
        <v>0</v>
      </c>
      <c r="H9029" s="2" t="b">
        <f t="shared" si="283"/>
        <v>0</v>
      </c>
      <c r="I9029" s="1" t="s">
        <v>2</v>
      </c>
      <c r="J9029" s="1" t="s">
        <v>10963</v>
      </c>
      <c r="K9029" s="1"/>
    </row>
    <row r="9030" spans="1:11" hidden="1">
      <c r="A9030" s="1" t="s">
        <v>10936</v>
      </c>
      <c r="B9030" s="1" t="s">
        <v>711</v>
      </c>
      <c r="C9030" s="48" t="str">
        <f t="shared" si="282"/>
        <v>עץ כעביה-טבאש-חג'אג'רה</v>
      </c>
      <c r="D9030" s="1" t="s">
        <v>10961</v>
      </c>
      <c r="E9030" s="1"/>
      <c r="F9030" s="2">
        <v>2</v>
      </c>
      <c r="G9030" s="2">
        <f>INDEX(תוצאות_בחירות,MATCH(C9030,siot!$F$3:$F$1887,0),27)</f>
        <v>0</v>
      </c>
      <c r="H9030" s="2" t="b">
        <f t="shared" si="283"/>
        <v>0</v>
      </c>
      <c r="I9030" s="1" t="s">
        <v>2</v>
      </c>
      <c r="J9030" s="1" t="s">
        <v>10962</v>
      </c>
      <c r="K9030" s="1"/>
    </row>
    <row r="9031" spans="1:11" hidden="1">
      <c r="A9031" s="1" t="s">
        <v>10936</v>
      </c>
      <c r="B9031" s="1" t="s">
        <v>711</v>
      </c>
      <c r="C9031" s="48" t="str">
        <f t="shared" si="282"/>
        <v>עץ כעביה-טבאש-חג'אג'רה</v>
      </c>
      <c r="D9031" s="1" t="s">
        <v>10961</v>
      </c>
      <c r="E9031" s="1"/>
      <c r="F9031" s="2">
        <v>3</v>
      </c>
      <c r="G9031" s="2">
        <f>INDEX(תוצאות_בחירות,MATCH(C9031,siot!$F$3:$F$1887,0),27)</f>
        <v>0</v>
      </c>
      <c r="H9031" s="2" t="b">
        <f t="shared" si="283"/>
        <v>0</v>
      </c>
      <c r="I9031" s="1" t="s">
        <v>2</v>
      </c>
      <c r="J9031" s="1" t="s">
        <v>10960</v>
      </c>
      <c r="K9031" s="1"/>
    </row>
    <row r="9032" spans="1:11" hidden="1">
      <c r="A9032" s="1" t="s">
        <v>10936</v>
      </c>
      <c r="B9032" s="1" t="s">
        <v>364</v>
      </c>
      <c r="C9032" s="48" t="str">
        <f t="shared" si="282"/>
        <v>ף כעביה-טבאש-חג'אג'רה</v>
      </c>
      <c r="D9032" s="1" t="s">
        <v>10954</v>
      </c>
      <c r="E9032" s="1" t="s">
        <v>18</v>
      </c>
      <c r="F9032" s="2" t="s">
        <v>19548</v>
      </c>
      <c r="G9032" s="2">
        <f>INDEX(תוצאות_בחירות,MATCH(C9032,siot!$F$3:$F$1887,0),27)</f>
        <v>0</v>
      </c>
      <c r="H9032" s="2" t="b">
        <f t="shared" si="283"/>
        <v>0</v>
      </c>
      <c r="I9032" s="1"/>
      <c r="J9032" s="1"/>
      <c r="K9032" s="1"/>
    </row>
    <row r="9033" spans="1:11" hidden="1">
      <c r="A9033" s="1" t="s">
        <v>10936</v>
      </c>
      <c r="B9033" s="1" t="s">
        <v>364</v>
      </c>
      <c r="C9033" s="48" t="str">
        <f t="shared" si="282"/>
        <v>ף כעביה-טבאש-חג'אג'רה</v>
      </c>
      <c r="D9033" s="1" t="s">
        <v>10954</v>
      </c>
      <c r="E9033" s="1" t="s">
        <v>17</v>
      </c>
      <c r="F9033" s="2">
        <v>1</v>
      </c>
      <c r="G9033" s="2">
        <f>INDEX(תוצאות_בחירות,MATCH(C9033,siot!$F$3:$F$1887,0),27)</f>
        <v>0</v>
      </c>
      <c r="H9033" s="2" t="b">
        <f t="shared" si="283"/>
        <v>0</v>
      </c>
      <c r="I9033" s="1" t="s">
        <v>2</v>
      </c>
      <c r="J9033" s="1" t="s">
        <v>10959</v>
      </c>
      <c r="K9033" s="1"/>
    </row>
    <row r="9034" spans="1:11" hidden="1">
      <c r="A9034" s="1" t="s">
        <v>10936</v>
      </c>
      <c r="B9034" s="1" t="s">
        <v>364</v>
      </c>
      <c r="C9034" s="48" t="str">
        <f t="shared" si="282"/>
        <v>ף כעביה-טבאש-חג'אג'רה</v>
      </c>
      <c r="D9034" s="1" t="s">
        <v>10954</v>
      </c>
      <c r="E9034" s="1"/>
      <c r="F9034" s="2">
        <v>2</v>
      </c>
      <c r="G9034" s="2">
        <f>INDEX(תוצאות_בחירות,MATCH(C9034,siot!$F$3:$F$1887,0),27)</f>
        <v>0</v>
      </c>
      <c r="H9034" s="2" t="b">
        <f t="shared" si="283"/>
        <v>0</v>
      </c>
      <c r="I9034" s="1" t="s">
        <v>2</v>
      </c>
      <c r="J9034" s="1" t="s">
        <v>10958</v>
      </c>
      <c r="K9034" s="1"/>
    </row>
    <row r="9035" spans="1:11" hidden="1">
      <c r="A9035" s="1" t="s">
        <v>10936</v>
      </c>
      <c r="B9035" s="1" t="s">
        <v>364</v>
      </c>
      <c r="C9035" s="48" t="str">
        <f t="shared" si="282"/>
        <v>ף כעביה-טבאש-חג'אג'רה</v>
      </c>
      <c r="D9035" s="1" t="s">
        <v>10954</v>
      </c>
      <c r="E9035" s="1"/>
      <c r="F9035" s="2">
        <v>3</v>
      </c>
      <c r="G9035" s="2">
        <f>INDEX(תוצאות_בחירות,MATCH(C9035,siot!$F$3:$F$1887,0),27)</f>
        <v>0</v>
      </c>
      <c r="H9035" s="2" t="b">
        <f t="shared" si="283"/>
        <v>0</v>
      </c>
      <c r="I9035" s="1" t="s">
        <v>2</v>
      </c>
      <c r="J9035" s="1" t="s">
        <v>10957</v>
      </c>
      <c r="K9035" s="1"/>
    </row>
    <row r="9036" spans="1:11" hidden="1">
      <c r="A9036" s="1" t="s">
        <v>10936</v>
      </c>
      <c r="B9036" s="1" t="s">
        <v>364</v>
      </c>
      <c r="C9036" s="48" t="str">
        <f t="shared" si="282"/>
        <v>ף כעביה-טבאש-חג'אג'רה</v>
      </c>
      <c r="D9036" s="1" t="s">
        <v>10954</v>
      </c>
      <c r="E9036" s="1"/>
      <c r="F9036" s="2">
        <v>4</v>
      </c>
      <c r="G9036" s="2">
        <f>INDEX(תוצאות_בחירות,MATCH(C9036,siot!$F$3:$F$1887,0),27)</f>
        <v>0</v>
      </c>
      <c r="H9036" s="2" t="b">
        <f t="shared" si="283"/>
        <v>0</v>
      </c>
      <c r="I9036" s="1" t="s">
        <v>2</v>
      </c>
      <c r="J9036" s="1" t="s">
        <v>10956</v>
      </c>
      <c r="K9036" s="1"/>
    </row>
    <row r="9037" spans="1:11" hidden="1">
      <c r="A9037" s="1" t="s">
        <v>10936</v>
      </c>
      <c r="B9037" s="1" t="s">
        <v>364</v>
      </c>
      <c r="C9037" s="48" t="str">
        <f t="shared" si="282"/>
        <v>ף כעביה-טבאש-חג'אג'רה</v>
      </c>
      <c r="D9037" s="1" t="s">
        <v>10954</v>
      </c>
      <c r="E9037" s="1"/>
      <c r="F9037" s="2">
        <v>5</v>
      </c>
      <c r="G9037" s="2">
        <f>INDEX(תוצאות_בחירות,MATCH(C9037,siot!$F$3:$F$1887,0),27)</f>
        <v>0</v>
      </c>
      <c r="H9037" s="2" t="b">
        <f t="shared" si="283"/>
        <v>0</v>
      </c>
      <c r="I9037" s="1" t="s">
        <v>2</v>
      </c>
      <c r="J9037" s="1" t="s">
        <v>10955</v>
      </c>
      <c r="K9037" s="1"/>
    </row>
    <row r="9038" spans="1:11" hidden="1">
      <c r="A9038" s="1" t="s">
        <v>10936</v>
      </c>
      <c r="B9038" s="1" t="s">
        <v>364</v>
      </c>
      <c r="C9038" s="48" t="str">
        <f t="shared" si="282"/>
        <v>ף כעביה-טבאש-חג'אג'רה</v>
      </c>
      <c r="D9038" s="1" t="s">
        <v>10954</v>
      </c>
      <c r="E9038" s="1"/>
      <c r="F9038" s="2">
        <v>6</v>
      </c>
      <c r="G9038" s="2">
        <f>INDEX(תוצאות_בחירות,MATCH(C9038,siot!$F$3:$F$1887,0),27)</f>
        <v>0</v>
      </c>
      <c r="H9038" s="2" t="b">
        <f t="shared" si="283"/>
        <v>0</v>
      </c>
      <c r="I9038" s="1" t="s">
        <v>2</v>
      </c>
      <c r="J9038" s="1" t="s">
        <v>10953</v>
      </c>
      <c r="K9038" s="1"/>
    </row>
    <row r="9039" spans="1:11" hidden="1">
      <c r="A9039" s="1" t="s">
        <v>10936</v>
      </c>
      <c r="B9039" s="1" t="s">
        <v>10949</v>
      </c>
      <c r="C9039" s="48" t="str">
        <f t="shared" si="282"/>
        <v>פי כעביה-טבאש-חג'אג'רה</v>
      </c>
      <c r="D9039" s="1" t="s">
        <v>10948</v>
      </c>
      <c r="E9039" s="1" t="s">
        <v>18</v>
      </c>
      <c r="F9039" s="2" t="s">
        <v>19548</v>
      </c>
      <c r="G9039" s="2">
        <f>INDEX(תוצאות_בחירות,MATCH(C9039,siot!$F$3:$F$1887,0),27)</f>
        <v>0</v>
      </c>
      <c r="H9039" s="2" t="b">
        <f t="shared" si="283"/>
        <v>0</v>
      </c>
      <c r="I9039" s="1"/>
      <c r="J9039" s="1"/>
      <c r="K9039" s="1"/>
    </row>
    <row r="9040" spans="1:11" hidden="1">
      <c r="A9040" s="1" t="s">
        <v>10936</v>
      </c>
      <c r="B9040" s="1" t="s">
        <v>10949</v>
      </c>
      <c r="C9040" s="48" t="str">
        <f t="shared" si="282"/>
        <v>פי כעביה-טבאש-חג'אג'רה</v>
      </c>
      <c r="D9040" s="1" t="s">
        <v>10948</v>
      </c>
      <c r="E9040" s="1" t="s">
        <v>17</v>
      </c>
      <c r="F9040" s="2">
        <v>1</v>
      </c>
      <c r="G9040" s="2">
        <f>INDEX(תוצאות_בחירות,MATCH(C9040,siot!$F$3:$F$1887,0),27)</f>
        <v>0</v>
      </c>
      <c r="H9040" s="2" t="b">
        <f t="shared" si="283"/>
        <v>0</v>
      </c>
      <c r="I9040" s="1" t="s">
        <v>2</v>
      </c>
      <c r="J9040" s="1" t="s">
        <v>10952</v>
      </c>
      <c r="K9040" s="1"/>
    </row>
    <row r="9041" spans="1:11" hidden="1">
      <c r="A9041" s="1" t="s">
        <v>10936</v>
      </c>
      <c r="B9041" s="1" t="s">
        <v>10949</v>
      </c>
      <c r="C9041" s="48" t="str">
        <f t="shared" si="282"/>
        <v>פי כעביה-טבאש-חג'אג'רה</v>
      </c>
      <c r="D9041" s="1" t="s">
        <v>10948</v>
      </c>
      <c r="E9041" s="1"/>
      <c r="F9041" s="2">
        <v>2</v>
      </c>
      <c r="G9041" s="2">
        <f>INDEX(תוצאות_בחירות,MATCH(C9041,siot!$F$3:$F$1887,0),27)</f>
        <v>0</v>
      </c>
      <c r="H9041" s="2" t="b">
        <f t="shared" si="283"/>
        <v>0</v>
      </c>
      <c r="I9041" s="1" t="s">
        <v>2</v>
      </c>
      <c r="J9041" s="1" t="s">
        <v>10951</v>
      </c>
      <c r="K9041" s="1"/>
    </row>
    <row r="9042" spans="1:11" hidden="1">
      <c r="A9042" s="1" t="s">
        <v>10936</v>
      </c>
      <c r="B9042" s="1" t="s">
        <v>10949</v>
      </c>
      <c r="C9042" s="48" t="str">
        <f t="shared" si="282"/>
        <v>פי כעביה-טבאש-חג'אג'רה</v>
      </c>
      <c r="D9042" s="1" t="s">
        <v>10948</v>
      </c>
      <c r="E9042" s="1"/>
      <c r="F9042" s="2">
        <v>3</v>
      </c>
      <c r="G9042" s="2">
        <f>INDEX(תוצאות_בחירות,MATCH(C9042,siot!$F$3:$F$1887,0),27)</f>
        <v>0</v>
      </c>
      <c r="H9042" s="2" t="b">
        <f t="shared" si="283"/>
        <v>0</v>
      </c>
      <c r="I9042" s="1" t="s">
        <v>2</v>
      </c>
      <c r="J9042" s="1" t="s">
        <v>10950</v>
      </c>
      <c r="K9042" s="1"/>
    </row>
    <row r="9043" spans="1:11" hidden="1">
      <c r="A9043" s="1" t="s">
        <v>10936</v>
      </c>
      <c r="B9043" s="1" t="s">
        <v>10949</v>
      </c>
      <c r="C9043" s="48" t="str">
        <f t="shared" si="282"/>
        <v>פי כעביה-טבאש-חג'אג'רה</v>
      </c>
      <c r="D9043" s="1" t="s">
        <v>10948</v>
      </c>
      <c r="E9043" s="1"/>
      <c r="F9043" s="2">
        <v>4</v>
      </c>
      <c r="G9043" s="2">
        <f>INDEX(תוצאות_בחירות,MATCH(C9043,siot!$F$3:$F$1887,0),27)</f>
        <v>0</v>
      </c>
      <c r="H9043" s="2" t="b">
        <f t="shared" si="283"/>
        <v>0</v>
      </c>
      <c r="I9043" s="1" t="s">
        <v>2</v>
      </c>
      <c r="J9043" s="1" t="s">
        <v>10947</v>
      </c>
      <c r="K9043" s="1"/>
    </row>
    <row r="9044" spans="1:11" hidden="1">
      <c r="A9044" s="1" t="s">
        <v>10936</v>
      </c>
      <c r="B9044" s="1" t="s">
        <v>339</v>
      </c>
      <c r="C9044" s="48" t="str">
        <f t="shared" si="282"/>
        <v>ץ כעביה-טבאש-חג'אג'רה</v>
      </c>
      <c r="D9044" s="1" t="s">
        <v>638</v>
      </c>
      <c r="E9044" s="1" t="s">
        <v>18</v>
      </c>
      <c r="F9044" s="2" t="s">
        <v>19548</v>
      </c>
      <c r="G9044" s="2">
        <f>INDEX(תוצאות_בחירות,MATCH(C9044,siot!$F$3:$F$1887,0),27)</f>
        <v>0</v>
      </c>
      <c r="H9044" s="2" t="b">
        <f t="shared" si="283"/>
        <v>0</v>
      </c>
      <c r="I9044" s="1"/>
      <c r="J9044" s="1"/>
      <c r="K9044" s="1"/>
    </row>
    <row r="9045" spans="1:11" hidden="1">
      <c r="A9045" s="1" t="s">
        <v>10936</v>
      </c>
      <c r="B9045" s="1" t="s">
        <v>339</v>
      </c>
      <c r="C9045" s="48" t="str">
        <f t="shared" si="282"/>
        <v>ץ כעביה-טבאש-חג'אג'רה</v>
      </c>
      <c r="D9045" s="1" t="s">
        <v>638</v>
      </c>
      <c r="E9045" s="1" t="s">
        <v>17</v>
      </c>
      <c r="F9045" s="2">
        <v>1</v>
      </c>
      <c r="G9045" s="2">
        <f>INDEX(תוצאות_בחירות,MATCH(C9045,siot!$F$3:$F$1887,0),27)</f>
        <v>0</v>
      </c>
      <c r="H9045" s="2" t="b">
        <f t="shared" si="283"/>
        <v>0</v>
      </c>
      <c r="I9045" s="1" t="s">
        <v>2</v>
      </c>
      <c r="J9045" s="1" t="s">
        <v>10946</v>
      </c>
      <c r="K9045" s="1"/>
    </row>
    <row r="9046" spans="1:11" hidden="1">
      <c r="A9046" s="1" t="s">
        <v>10936</v>
      </c>
      <c r="B9046" s="1" t="s">
        <v>339</v>
      </c>
      <c r="C9046" s="48" t="str">
        <f t="shared" si="282"/>
        <v>ץ כעביה-טבאש-חג'אג'רה</v>
      </c>
      <c r="D9046" s="1" t="s">
        <v>638</v>
      </c>
      <c r="E9046" s="1"/>
      <c r="F9046" s="2">
        <v>2</v>
      </c>
      <c r="G9046" s="2">
        <f>INDEX(תוצאות_בחירות,MATCH(C9046,siot!$F$3:$F$1887,0),27)</f>
        <v>0</v>
      </c>
      <c r="H9046" s="2" t="b">
        <f t="shared" si="283"/>
        <v>0</v>
      </c>
      <c r="I9046" s="1" t="s">
        <v>2</v>
      </c>
      <c r="J9046" s="1" t="s">
        <v>10945</v>
      </c>
      <c r="K9046" s="1"/>
    </row>
    <row r="9047" spans="1:11" hidden="1">
      <c r="A9047" s="1" t="s">
        <v>10936</v>
      </c>
      <c r="B9047" s="1" t="s">
        <v>339</v>
      </c>
      <c r="C9047" s="48" t="str">
        <f t="shared" si="282"/>
        <v>ץ כעביה-טבאש-חג'אג'רה</v>
      </c>
      <c r="D9047" s="1" t="s">
        <v>638</v>
      </c>
      <c r="E9047" s="1"/>
      <c r="F9047" s="2">
        <v>3</v>
      </c>
      <c r="G9047" s="2">
        <f>INDEX(תוצאות_בחירות,MATCH(C9047,siot!$F$3:$F$1887,0),27)</f>
        <v>0</v>
      </c>
      <c r="H9047" s="2" t="b">
        <f t="shared" si="283"/>
        <v>0</v>
      </c>
      <c r="I9047" s="1" t="s">
        <v>2</v>
      </c>
      <c r="J9047" s="1" t="s">
        <v>10944</v>
      </c>
      <c r="K9047" s="1"/>
    </row>
    <row r="9048" spans="1:11" hidden="1">
      <c r="A9048" s="1" t="s">
        <v>10936</v>
      </c>
      <c r="B9048" s="1" t="s">
        <v>658</v>
      </c>
      <c r="C9048" s="48" t="str">
        <f t="shared" si="282"/>
        <v>קנ כעביה-טבאש-חג'אג'רה</v>
      </c>
      <c r="D9048" s="1" t="s">
        <v>10935</v>
      </c>
      <c r="E9048" s="1" t="s">
        <v>3</v>
      </c>
      <c r="F9048" s="2" t="s">
        <v>19548</v>
      </c>
      <c r="G9048" s="2">
        <f>INDEX(תוצאות_בחירות,MATCH(C9048,siot!$F$3:$F$1887,0),27)</f>
        <v>2</v>
      </c>
      <c r="H9048" s="2" t="b">
        <f t="shared" si="283"/>
        <v>0</v>
      </c>
      <c r="I9048" s="1"/>
      <c r="J9048" s="1"/>
      <c r="K9048" s="1"/>
    </row>
    <row r="9049" spans="1:11">
      <c r="A9049" s="1" t="s">
        <v>10936</v>
      </c>
      <c r="B9049" s="1" t="s">
        <v>658</v>
      </c>
      <c r="C9049" s="48" t="str">
        <f t="shared" si="282"/>
        <v>קנ כעביה-טבאש-חג'אג'רה</v>
      </c>
      <c r="D9049" s="1" t="s">
        <v>10935</v>
      </c>
      <c r="E9049" s="1"/>
      <c r="F9049" s="2">
        <v>1</v>
      </c>
      <c r="G9049" s="2">
        <f>INDEX(תוצאות_בחירות,MATCH(C9049,siot!$F$3:$F$1887,0),27)</f>
        <v>2</v>
      </c>
      <c r="H9049" s="2" t="b">
        <f t="shared" si="283"/>
        <v>1</v>
      </c>
      <c r="I9049" s="1" t="s">
        <v>2</v>
      </c>
      <c r="J9049" s="1" t="s">
        <v>10943</v>
      </c>
      <c r="K9049" s="1"/>
    </row>
    <row r="9050" spans="1:11">
      <c r="A9050" s="1" t="s">
        <v>10936</v>
      </c>
      <c r="B9050" s="1" t="s">
        <v>658</v>
      </c>
      <c r="C9050" s="48" t="str">
        <f t="shared" si="282"/>
        <v>קנ כעביה-טבאש-חג'אג'רה</v>
      </c>
      <c r="D9050" s="1" t="s">
        <v>10935</v>
      </c>
      <c r="E9050" s="1"/>
      <c r="F9050" s="2">
        <v>2</v>
      </c>
      <c r="G9050" s="2">
        <f>INDEX(תוצאות_בחירות,MATCH(C9050,siot!$F$3:$F$1887,0),27)</f>
        <v>2</v>
      </c>
      <c r="H9050" s="2" t="b">
        <f t="shared" si="283"/>
        <v>1</v>
      </c>
      <c r="I9050" s="1" t="s">
        <v>2</v>
      </c>
      <c r="J9050" s="1" t="s">
        <v>10942</v>
      </c>
      <c r="K9050" s="1"/>
    </row>
    <row r="9051" spans="1:11" hidden="1">
      <c r="A9051" s="1" t="s">
        <v>10936</v>
      </c>
      <c r="B9051" s="1" t="s">
        <v>658</v>
      </c>
      <c r="C9051" s="48" t="str">
        <f t="shared" si="282"/>
        <v>קנ כעביה-טבאש-חג'אג'רה</v>
      </c>
      <c r="D9051" s="1" t="s">
        <v>10935</v>
      </c>
      <c r="E9051" s="1"/>
      <c r="F9051" s="2">
        <v>3</v>
      </c>
      <c r="G9051" s="2">
        <f>INDEX(תוצאות_בחירות,MATCH(C9051,siot!$F$3:$F$1887,0),27)</f>
        <v>2</v>
      </c>
      <c r="H9051" s="2" t="b">
        <f t="shared" si="283"/>
        <v>0</v>
      </c>
      <c r="I9051" s="1" t="s">
        <v>2</v>
      </c>
      <c r="J9051" s="1" t="s">
        <v>10941</v>
      </c>
      <c r="K9051" s="1"/>
    </row>
    <row r="9052" spans="1:11" hidden="1">
      <c r="A9052" s="1" t="s">
        <v>10936</v>
      </c>
      <c r="B9052" s="1" t="s">
        <v>658</v>
      </c>
      <c r="C9052" s="48" t="str">
        <f t="shared" si="282"/>
        <v>קנ כעביה-טבאש-חג'אג'רה</v>
      </c>
      <c r="D9052" s="1" t="s">
        <v>10935</v>
      </c>
      <c r="E9052" s="1"/>
      <c r="F9052" s="2">
        <v>4</v>
      </c>
      <c r="G9052" s="2">
        <f>INDEX(תוצאות_בחירות,MATCH(C9052,siot!$F$3:$F$1887,0),27)</f>
        <v>2</v>
      </c>
      <c r="H9052" s="2" t="b">
        <f t="shared" si="283"/>
        <v>0</v>
      </c>
      <c r="I9052" s="1" t="s">
        <v>2</v>
      </c>
      <c r="J9052" s="1" t="s">
        <v>10940</v>
      </c>
      <c r="K9052" s="1"/>
    </row>
    <row r="9053" spans="1:11" hidden="1">
      <c r="A9053" s="1" t="s">
        <v>10936</v>
      </c>
      <c r="B9053" s="1" t="s">
        <v>658</v>
      </c>
      <c r="C9053" s="48" t="str">
        <f t="shared" si="282"/>
        <v>קנ כעביה-טבאש-חג'אג'רה</v>
      </c>
      <c r="D9053" s="1" t="s">
        <v>10935</v>
      </c>
      <c r="E9053" s="1"/>
      <c r="F9053" s="2">
        <v>5</v>
      </c>
      <c r="G9053" s="2">
        <f>INDEX(תוצאות_בחירות,MATCH(C9053,siot!$F$3:$F$1887,0),27)</f>
        <v>2</v>
      </c>
      <c r="H9053" s="2" t="b">
        <f t="shared" si="283"/>
        <v>0</v>
      </c>
      <c r="I9053" s="1" t="s">
        <v>2</v>
      </c>
      <c r="J9053" s="1" t="s">
        <v>10939</v>
      </c>
      <c r="K9053" s="1"/>
    </row>
    <row r="9054" spans="1:11" hidden="1">
      <c r="A9054" s="1" t="s">
        <v>10936</v>
      </c>
      <c r="B9054" s="1" t="s">
        <v>658</v>
      </c>
      <c r="C9054" s="48" t="str">
        <f t="shared" si="282"/>
        <v>קנ כעביה-טבאש-חג'אג'רה</v>
      </c>
      <c r="D9054" s="1" t="s">
        <v>10935</v>
      </c>
      <c r="E9054" s="1"/>
      <c r="F9054" s="2">
        <v>6</v>
      </c>
      <c r="G9054" s="2">
        <f>INDEX(תוצאות_בחירות,MATCH(C9054,siot!$F$3:$F$1887,0),27)</f>
        <v>2</v>
      </c>
      <c r="H9054" s="2" t="b">
        <f t="shared" si="283"/>
        <v>0</v>
      </c>
      <c r="I9054" s="1" t="s">
        <v>2</v>
      </c>
      <c r="J9054" s="1" t="s">
        <v>10938</v>
      </c>
      <c r="K9054" s="1"/>
    </row>
    <row r="9055" spans="1:11" hidden="1">
      <c r="A9055" s="1" t="s">
        <v>10936</v>
      </c>
      <c r="B9055" s="1" t="s">
        <v>658</v>
      </c>
      <c r="C9055" s="48" t="str">
        <f t="shared" si="282"/>
        <v>קנ כעביה-טבאש-חג'אג'רה</v>
      </c>
      <c r="D9055" s="1" t="s">
        <v>10935</v>
      </c>
      <c r="E9055" s="1"/>
      <c r="F9055" s="2">
        <v>7</v>
      </c>
      <c r="G9055" s="2">
        <f>INDEX(תוצאות_בחירות,MATCH(C9055,siot!$F$3:$F$1887,0),27)</f>
        <v>2</v>
      </c>
      <c r="H9055" s="2" t="b">
        <f t="shared" si="283"/>
        <v>0</v>
      </c>
      <c r="I9055" s="1" t="s">
        <v>2</v>
      </c>
      <c r="J9055" s="1" t="s">
        <v>10937</v>
      </c>
      <c r="K9055" s="1"/>
    </row>
    <row r="9056" spans="1:11" hidden="1">
      <c r="A9056" s="1" t="s">
        <v>10936</v>
      </c>
      <c r="B9056" s="1" t="s">
        <v>658</v>
      </c>
      <c r="C9056" s="48" t="str">
        <f t="shared" si="282"/>
        <v>קנ כעביה-טבאש-חג'אג'רה</v>
      </c>
      <c r="D9056" s="1" t="s">
        <v>10935</v>
      </c>
      <c r="E9056" s="1"/>
      <c r="F9056" s="2">
        <v>8</v>
      </c>
      <c r="G9056" s="2">
        <f>INDEX(תוצאות_בחירות,MATCH(C9056,siot!$F$3:$F$1887,0),27)</f>
        <v>2</v>
      </c>
      <c r="H9056" s="2" t="b">
        <f t="shared" si="283"/>
        <v>0</v>
      </c>
      <c r="I9056" s="1" t="s">
        <v>2</v>
      </c>
      <c r="J9056" s="1" t="s">
        <v>10934</v>
      </c>
      <c r="K9056" s="1"/>
    </row>
    <row r="9057" spans="1:11" hidden="1">
      <c r="A9057" s="1" t="s">
        <v>10856</v>
      </c>
      <c r="B9057" s="1" t="s">
        <v>3339</v>
      </c>
      <c r="C9057" s="48" t="str">
        <f t="shared" si="282"/>
        <v>וד כפר ברא</v>
      </c>
      <c r="D9057" s="1" t="s">
        <v>10928</v>
      </c>
      <c r="E9057" s="1" t="s">
        <v>3</v>
      </c>
      <c r="F9057" s="2" t="s">
        <v>19548</v>
      </c>
      <c r="G9057" s="2">
        <f>INDEX(תוצאות_בחירות,MATCH(C9057,siot!$F$3:$F$1887,0),27)</f>
        <v>1</v>
      </c>
      <c r="H9057" s="2" t="b">
        <f t="shared" si="283"/>
        <v>0</v>
      </c>
      <c r="I9057" s="1"/>
      <c r="J9057" s="1"/>
      <c r="K9057" s="1"/>
    </row>
    <row r="9058" spans="1:11">
      <c r="A9058" s="1" t="s">
        <v>10856</v>
      </c>
      <c r="B9058" s="1" t="s">
        <v>3339</v>
      </c>
      <c r="C9058" s="48" t="str">
        <f t="shared" si="282"/>
        <v>וד כפר ברא</v>
      </c>
      <c r="D9058" s="1" t="s">
        <v>10928</v>
      </c>
      <c r="E9058" s="1"/>
      <c r="F9058" s="2">
        <v>1</v>
      </c>
      <c r="G9058" s="2">
        <f>INDEX(תוצאות_בחירות,MATCH(C9058,siot!$F$3:$F$1887,0),27)</f>
        <v>1</v>
      </c>
      <c r="H9058" s="2" t="b">
        <f t="shared" si="283"/>
        <v>1</v>
      </c>
      <c r="I9058" s="1" t="s">
        <v>2</v>
      </c>
      <c r="J9058" s="1" t="s">
        <v>10933</v>
      </c>
      <c r="K9058" s="1"/>
    </row>
    <row r="9059" spans="1:11" hidden="1">
      <c r="A9059" s="1" t="s">
        <v>10856</v>
      </c>
      <c r="B9059" s="1" t="s">
        <v>3339</v>
      </c>
      <c r="C9059" s="48" t="str">
        <f t="shared" si="282"/>
        <v>וד כפר ברא</v>
      </c>
      <c r="D9059" s="1" t="s">
        <v>10928</v>
      </c>
      <c r="E9059" s="1"/>
      <c r="F9059" s="2">
        <v>2</v>
      </c>
      <c r="G9059" s="2">
        <f>INDEX(תוצאות_בחירות,MATCH(C9059,siot!$F$3:$F$1887,0),27)</f>
        <v>1</v>
      </c>
      <c r="H9059" s="2" t="b">
        <f t="shared" si="283"/>
        <v>0</v>
      </c>
      <c r="I9059" s="1" t="s">
        <v>2</v>
      </c>
      <c r="J9059" s="1" t="s">
        <v>10932</v>
      </c>
      <c r="K9059" s="1"/>
    </row>
    <row r="9060" spans="1:11" hidden="1">
      <c r="A9060" s="1" t="s">
        <v>10856</v>
      </c>
      <c r="B9060" s="1" t="s">
        <v>3339</v>
      </c>
      <c r="C9060" s="48" t="str">
        <f t="shared" si="282"/>
        <v>וד כפר ברא</v>
      </c>
      <c r="D9060" s="1" t="s">
        <v>10928</v>
      </c>
      <c r="E9060" s="1"/>
      <c r="F9060" s="2">
        <v>3</v>
      </c>
      <c r="G9060" s="2">
        <f>INDEX(תוצאות_בחירות,MATCH(C9060,siot!$F$3:$F$1887,0),27)</f>
        <v>1</v>
      </c>
      <c r="H9060" s="2" t="b">
        <f t="shared" si="283"/>
        <v>0</v>
      </c>
      <c r="I9060" s="1" t="s">
        <v>2</v>
      </c>
      <c r="J9060" s="1" t="s">
        <v>10931</v>
      </c>
      <c r="K9060" s="1"/>
    </row>
    <row r="9061" spans="1:11" hidden="1">
      <c r="A9061" s="1" t="s">
        <v>10856</v>
      </c>
      <c r="B9061" s="1" t="s">
        <v>3339</v>
      </c>
      <c r="C9061" s="48" t="str">
        <f t="shared" si="282"/>
        <v>וד כפר ברא</v>
      </c>
      <c r="D9061" s="1" t="s">
        <v>10928</v>
      </c>
      <c r="E9061" s="1"/>
      <c r="F9061" s="2">
        <v>4</v>
      </c>
      <c r="G9061" s="2">
        <f>INDEX(תוצאות_בחירות,MATCH(C9061,siot!$F$3:$F$1887,0),27)</f>
        <v>1</v>
      </c>
      <c r="H9061" s="2" t="b">
        <f t="shared" si="283"/>
        <v>0</v>
      </c>
      <c r="I9061" s="1" t="s">
        <v>2</v>
      </c>
      <c r="J9061" s="1" t="s">
        <v>10930</v>
      </c>
      <c r="K9061" s="1"/>
    </row>
    <row r="9062" spans="1:11" hidden="1">
      <c r="A9062" s="1" t="s">
        <v>10856</v>
      </c>
      <c r="B9062" s="1" t="s">
        <v>3339</v>
      </c>
      <c r="C9062" s="48" t="str">
        <f t="shared" si="282"/>
        <v>וד כפר ברא</v>
      </c>
      <c r="D9062" s="1" t="s">
        <v>10928</v>
      </c>
      <c r="E9062" s="1"/>
      <c r="F9062" s="2">
        <v>5</v>
      </c>
      <c r="G9062" s="2">
        <f>INDEX(תוצאות_בחירות,MATCH(C9062,siot!$F$3:$F$1887,0),27)</f>
        <v>1</v>
      </c>
      <c r="H9062" s="2" t="b">
        <f t="shared" si="283"/>
        <v>0</v>
      </c>
      <c r="I9062" s="1" t="s">
        <v>2</v>
      </c>
      <c r="J9062" s="1" t="s">
        <v>10929</v>
      </c>
      <c r="K9062" s="1"/>
    </row>
    <row r="9063" spans="1:11" hidden="1">
      <c r="A9063" s="1" t="s">
        <v>10856</v>
      </c>
      <c r="B9063" s="1" t="s">
        <v>3339</v>
      </c>
      <c r="C9063" s="48" t="str">
        <f t="shared" si="282"/>
        <v>וד כפר ברא</v>
      </c>
      <c r="D9063" s="1" t="s">
        <v>10928</v>
      </c>
      <c r="E9063" s="1"/>
      <c r="F9063" s="2">
        <v>6</v>
      </c>
      <c r="G9063" s="2">
        <f>INDEX(תוצאות_בחירות,MATCH(C9063,siot!$F$3:$F$1887,0),27)</f>
        <v>1</v>
      </c>
      <c r="H9063" s="2" t="b">
        <f t="shared" si="283"/>
        <v>0</v>
      </c>
      <c r="I9063" s="1" t="s">
        <v>2</v>
      </c>
      <c r="J9063" s="1" t="s">
        <v>10927</v>
      </c>
      <c r="K9063" s="1"/>
    </row>
    <row r="9064" spans="1:11" hidden="1">
      <c r="A9064" s="1" t="s">
        <v>10856</v>
      </c>
      <c r="B9064" s="1" t="s">
        <v>4611</v>
      </c>
      <c r="C9064" s="48" t="str">
        <f t="shared" si="282"/>
        <v>יס כפר ברא</v>
      </c>
      <c r="D9064" s="1" t="s">
        <v>638</v>
      </c>
      <c r="E9064" s="1" t="s">
        <v>3</v>
      </c>
      <c r="F9064" s="2" t="s">
        <v>19548</v>
      </c>
      <c r="G9064" s="2">
        <f>INDEX(תוצאות_בחירות,MATCH(C9064,siot!$F$3:$F$1887,0),27)</f>
        <v>1</v>
      </c>
      <c r="H9064" s="2" t="b">
        <f t="shared" si="283"/>
        <v>0</v>
      </c>
      <c r="I9064" s="1"/>
      <c r="J9064" s="1"/>
      <c r="K9064" s="1"/>
    </row>
    <row r="9065" spans="1:11">
      <c r="A9065" s="1" t="s">
        <v>10856</v>
      </c>
      <c r="B9065" s="1" t="s">
        <v>4611</v>
      </c>
      <c r="C9065" s="48" t="str">
        <f t="shared" si="282"/>
        <v>יס כפר ברא</v>
      </c>
      <c r="D9065" s="1" t="s">
        <v>638</v>
      </c>
      <c r="E9065" s="1"/>
      <c r="F9065" s="2">
        <v>1</v>
      </c>
      <c r="G9065" s="2">
        <f>INDEX(תוצאות_בחירות,MATCH(C9065,siot!$F$3:$F$1887,0),27)</f>
        <v>1</v>
      </c>
      <c r="H9065" s="2" t="b">
        <f t="shared" si="283"/>
        <v>1</v>
      </c>
      <c r="I9065" s="1" t="s">
        <v>2</v>
      </c>
      <c r="J9065" s="1" t="s">
        <v>10924</v>
      </c>
      <c r="K9065" s="1"/>
    </row>
    <row r="9066" spans="1:11" hidden="1">
      <c r="A9066" s="1" t="s">
        <v>10856</v>
      </c>
      <c r="B9066" s="1" t="s">
        <v>4611</v>
      </c>
      <c r="C9066" s="48" t="str">
        <f t="shared" si="282"/>
        <v>יס כפר ברא</v>
      </c>
      <c r="D9066" s="1" t="s">
        <v>638</v>
      </c>
      <c r="E9066" s="1"/>
      <c r="F9066" s="2">
        <v>2</v>
      </c>
      <c r="G9066" s="2">
        <f>INDEX(תוצאות_בחירות,MATCH(C9066,siot!$F$3:$F$1887,0),27)</f>
        <v>1</v>
      </c>
      <c r="H9066" s="2" t="b">
        <f t="shared" si="283"/>
        <v>0</v>
      </c>
      <c r="I9066" s="1" t="s">
        <v>2</v>
      </c>
      <c r="J9066" s="1" t="s">
        <v>10926</v>
      </c>
      <c r="K9066" s="1"/>
    </row>
    <row r="9067" spans="1:11" hidden="1">
      <c r="A9067" s="1" t="s">
        <v>10856</v>
      </c>
      <c r="B9067" s="1" t="s">
        <v>4611</v>
      </c>
      <c r="C9067" s="48" t="str">
        <f t="shared" si="282"/>
        <v>יס כפר ברא</v>
      </c>
      <c r="D9067" s="1" t="s">
        <v>638</v>
      </c>
      <c r="E9067" s="1"/>
      <c r="F9067" s="2">
        <v>3</v>
      </c>
      <c r="G9067" s="2">
        <f>INDEX(תוצאות_בחירות,MATCH(C9067,siot!$F$3:$F$1887,0),27)</f>
        <v>1</v>
      </c>
      <c r="H9067" s="2" t="b">
        <f t="shared" si="283"/>
        <v>0</v>
      </c>
      <c r="I9067" s="1" t="s">
        <v>2</v>
      </c>
      <c r="J9067" s="1" t="s">
        <v>10858</v>
      </c>
      <c r="K9067" s="1"/>
    </row>
    <row r="9068" spans="1:11" hidden="1">
      <c r="A9068" s="1" t="s">
        <v>10856</v>
      </c>
      <c r="B9068" s="1" t="s">
        <v>4611</v>
      </c>
      <c r="C9068" s="48" t="str">
        <f t="shared" si="282"/>
        <v>יס כפר ברא</v>
      </c>
      <c r="D9068" s="1" t="s">
        <v>638</v>
      </c>
      <c r="E9068" s="1"/>
      <c r="F9068" s="2">
        <v>4</v>
      </c>
      <c r="G9068" s="2">
        <f>INDEX(תוצאות_בחירות,MATCH(C9068,siot!$F$3:$F$1887,0),27)</f>
        <v>1</v>
      </c>
      <c r="H9068" s="2" t="b">
        <f t="shared" si="283"/>
        <v>0</v>
      </c>
      <c r="I9068" s="1" t="s">
        <v>2</v>
      </c>
      <c r="J9068" s="1" t="s">
        <v>10925</v>
      </c>
      <c r="K9068" s="1"/>
    </row>
    <row r="9069" spans="1:11" hidden="1">
      <c r="A9069" s="1" t="s">
        <v>10856</v>
      </c>
      <c r="B9069" s="1" t="s">
        <v>4611</v>
      </c>
      <c r="C9069" s="48" t="str">
        <f t="shared" si="282"/>
        <v>יס כפר ברא</v>
      </c>
      <c r="D9069" s="1" t="s">
        <v>638</v>
      </c>
      <c r="E9069" s="1"/>
      <c r="F9069" s="2">
        <v>5</v>
      </c>
      <c r="G9069" s="2">
        <f>INDEX(תוצאות_בחירות,MATCH(C9069,siot!$F$3:$F$1887,0),27)</f>
        <v>1</v>
      </c>
      <c r="H9069" s="2" t="b">
        <f t="shared" si="283"/>
        <v>0</v>
      </c>
      <c r="I9069" s="1" t="s">
        <v>2</v>
      </c>
      <c r="J9069" s="1" t="s">
        <v>10861</v>
      </c>
      <c r="K9069" s="1"/>
    </row>
    <row r="9070" spans="1:11" hidden="1">
      <c r="A9070" s="1" t="s">
        <v>10856</v>
      </c>
      <c r="B9070" s="1" t="s">
        <v>4611</v>
      </c>
      <c r="C9070" s="48" t="str">
        <f t="shared" si="282"/>
        <v>יס כפר ברא</v>
      </c>
      <c r="D9070" s="1" t="s">
        <v>638</v>
      </c>
      <c r="E9070" s="1"/>
      <c r="F9070" s="2">
        <v>6</v>
      </c>
      <c r="G9070" s="2">
        <f>INDEX(תוצאות_בחירות,MATCH(C9070,siot!$F$3:$F$1887,0),27)</f>
        <v>1</v>
      </c>
      <c r="H9070" s="2" t="b">
        <f t="shared" si="283"/>
        <v>0</v>
      </c>
      <c r="I9070" s="1" t="s">
        <v>2</v>
      </c>
      <c r="J9070" s="1" t="s">
        <v>10924</v>
      </c>
      <c r="K9070" s="1"/>
    </row>
    <row r="9071" spans="1:11" hidden="1">
      <c r="A9071" s="1" t="s">
        <v>10856</v>
      </c>
      <c r="B9071" s="1" t="s">
        <v>761</v>
      </c>
      <c r="C9071" s="48" t="str">
        <f t="shared" si="282"/>
        <v>ך כפר ברא</v>
      </c>
      <c r="D9071" s="1" t="s">
        <v>10916</v>
      </c>
      <c r="E9071" s="1" t="s">
        <v>3</v>
      </c>
      <c r="F9071" s="2" t="s">
        <v>19548</v>
      </c>
      <c r="G9071" s="2">
        <f>INDEX(תוצאות_בחירות,MATCH(C9071,siot!$F$3:$F$1887,0),27)</f>
        <v>1</v>
      </c>
      <c r="H9071" s="2" t="b">
        <f t="shared" si="283"/>
        <v>0</v>
      </c>
      <c r="I9071" s="1"/>
      <c r="J9071" s="1"/>
      <c r="K9071" s="1"/>
    </row>
    <row r="9072" spans="1:11">
      <c r="A9072" s="1" t="s">
        <v>10856</v>
      </c>
      <c r="B9072" s="1" t="s">
        <v>761</v>
      </c>
      <c r="C9072" s="48" t="str">
        <f t="shared" si="282"/>
        <v>ך כפר ברא</v>
      </c>
      <c r="D9072" s="1" t="s">
        <v>10916</v>
      </c>
      <c r="E9072" s="1"/>
      <c r="F9072" s="2">
        <v>1</v>
      </c>
      <c r="G9072" s="2">
        <f>INDEX(תוצאות_בחירות,MATCH(C9072,siot!$F$3:$F$1887,0),27)</f>
        <v>1</v>
      </c>
      <c r="H9072" s="2" t="b">
        <f t="shared" si="283"/>
        <v>1</v>
      </c>
      <c r="I9072" s="1" t="s">
        <v>2</v>
      </c>
      <c r="J9072" s="1" t="s">
        <v>10923</v>
      </c>
      <c r="K9072" s="1"/>
    </row>
    <row r="9073" spans="1:11" hidden="1">
      <c r="A9073" s="1" t="s">
        <v>10856</v>
      </c>
      <c r="B9073" s="1" t="s">
        <v>761</v>
      </c>
      <c r="C9073" s="48" t="str">
        <f t="shared" si="282"/>
        <v>ך כפר ברא</v>
      </c>
      <c r="D9073" s="1" t="s">
        <v>10916</v>
      </c>
      <c r="E9073" s="1"/>
      <c r="F9073" s="2">
        <v>2</v>
      </c>
      <c r="G9073" s="2">
        <f>INDEX(תוצאות_בחירות,MATCH(C9073,siot!$F$3:$F$1887,0),27)</f>
        <v>1</v>
      </c>
      <c r="H9073" s="2" t="b">
        <f t="shared" si="283"/>
        <v>0</v>
      </c>
      <c r="I9073" s="1" t="s">
        <v>2</v>
      </c>
      <c r="J9073" s="1" t="s">
        <v>10877</v>
      </c>
      <c r="K9073" s="1"/>
    </row>
    <row r="9074" spans="1:11" hidden="1">
      <c r="A9074" s="1" t="s">
        <v>10856</v>
      </c>
      <c r="B9074" s="1" t="s">
        <v>761</v>
      </c>
      <c r="C9074" s="48" t="str">
        <f t="shared" si="282"/>
        <v>ך כפר ברא</v>
      </c>
      <c r="D9074" s="1" t="s">
        <v>10916</v>
      </c>
      <c r="E9074" s="1"/>
      <c r="F9074" s="2">
        <v>3</v>
      </c>
      <c r="G9074" s="2">
        <f>INDEX(תוצאות_בחירות,MATCH(C9074,siot!$F$3:$F$1887,0),27)</f>
        <v>1</v>
      </c>
      <c r="H9074" s="2" t="b">
        <f t="shared" si="283"/>
        <v>0</v>
      </c>
      <c r="I9074" s="1" t="s">
        <v>2</v>
      </c>
      <c r="J9074" s="1" t="s">
        <v>10922</v>
      </c>
      <c r="K9074" s="1"/>
    </row>
    <row r="9075" spans="1:11" hidden="1">
      <c r="A9075" s="1" t="s">
        <v>10856</v>
      </c>
      <c r="B9075" s="1" t="s">
        <v>761</v>
      </c>
      <c r="C9075" s="48" t="str">
        <f t="shared" si="282"/>
        <v>ך כפר ברא</v>
      </c>
      <c r="D9075" s="1" t="s">
        <v>10916</v>
      </c>
      <c r="E9075" s="1"/>
      <c r="F9075" s="2">
        <v>4</v>
      </c>
      <c r="G9075" s="2">
        <f>INDEX(תוצאות_בחירות,MATCH(C9075,siot!$F$3:$F$1887,0),27)</f>
        <v>1</v>
      </c>
      <c r="H9075" s="2" t="b">
        <f t="shared" si="283"/>
        <v>0</v>
      </c>
      <c r="I9075" s="1" t="s">
        <v>2</v>
      </c>
      <c r="J9075" s="1" t="s">
        <v>10921</v>
      </c>
      <c r="K9075" s="1"/>
    </row>
    <row r="9076" spans="1:11" hidden="1">
      <c r="A9076" s="1" t="s">
        <v>10856</v>
      </c>
      <c r="B9076" s="1" t="s">
        <v>761</v>
      </c>
      <c r="C9076" s="48" t="str">
        <f t="shared" si="282"/>
        <v>ך כפר ברא</v>
      </c>
      <c r="D9076" s="1" t="s">
        <v>10916</v>
      </c>
      <c r="E9076" s="1"/>
      <c r="F9076" s="2">
        <v>5</v>
      </c>
      <c r="G9076" s="2">
        <f>INDEX(תוצאות_בחירות,MATCH(C9076,siot!$F$3:$F$1887,0),27)</f>
        <v>1</v>
      </c>
      <c r="H9076" s="2" t="b">
        <f t="shared" si="283"/>
        <v>0</v>
      </c>
      <c r="I9076" s="1" t="s">
        <v>2</v>
      </c>
      <c r="J9076" s="1" t="s">
        <v>10920</v>
      </c>
      <c r="K9076" s="1"/>
    </row>
    <row r="9077" spans="1:11" hidden="1">
      <c r="A9077" s="1" t="s">
        <v>10856</v>
      </c>
      <c r="B9077" s="1" t="s">
        <v>761</v>
      </c>
      <c r="C9077" s="48" t="str">
        <f t="shared" si="282"/>
        <v>ך כפר ברא</v>
      </c>
      <c r="D9077" s="1" t="s">
        <v>10916</v>
      </c>
      <c r="E9077" s="1"/>
      <c r="F9077" s="2">
        <v>6</v>
      </c>
      <c r="G9077" s="2">
        <f>INDEX(תוצאות_בחירות,MATCH(C9077,siot!$F$3:$F$1887,0),27)</f>
        <v>1</v>
      </c>
      <c r="H9077" s="2" t="b">
        <f t="shared" si="283"/>
        <v>0</v>
      </c>
      <c r="I9077" s="1" t="s">
        <v>2</v>
      </c>
      <c r="J9077" s="1" t="s">
        <v>10919</v>
      </c>
      <c r="K9077" s="1"/>
    </row>
    <row r="9078" spans="1:11" hidden="1">
      <c r="A9078" s="1" t="s">
        <v>10856</v>
      </c>
      <c r="B9078" s="1" t="s">
        <v>761</v>
      </c>
      <c r="C9078" s="48" t="str">
        <f t="shared" si="282"/>
        <v>ך כפר ברא</v>
      </c>
      <c r="D9078" s="1" t="s">
        <v>10916</v>
      </c>
      <c r="E9078" s="1"/>
      <c r="F9078" s="2">
        <v>7</v>
      </c>
      <c r="G9078" s="2">
        <f>INDEX(תוצאות_בחירות,MATCH(C9078,siot!$F$3:$F$1887,0),27)</f>
        <v>1</v>
      </c>
      <c r="H9078" s="2" t="b">
        <f t="shared" si="283"/>
        <v>0</v>
      </c>
      <c r="I9078" s="1" t="s">
        <v>2</v>
      </c>
      <c r="J9078" s="1" t="s">
        <v>10918</v>
      </c>
      <c r="K9078" s="1"/>
    </row>
    <row r="9079" spans="1:11" hidden="1">
      <c r="A9079" s="1" t="s">
        <v>10856</v>
      </c>
      <c r="B9079" s="1" t="s">
        <v>761</v>
      </c>
      <c r="C9079" s="48" t="str">
        <f t="shared" si="282"/>
        <v>ך כפר ברא</v>
      </c>
      <c r="D9079" s="1" t="s">
        <v>10916</v>
      </c>
      <c r="E9079" s="1"/>
      <c r="F9079" s="2">
        <v>8</v>
      </c>
      <c r="G9079" s="2">
        <f>INDEX(תוצאות_בחירות,MATCH(C9079,siot!$F$3:$F$1887,0),27)</f>
        <v>1</v>
      </c>
      <c r="H9079" s="2" t="b">
        <f t="shared" si="283"/>
        <v>0</v>
      </c>
      <c r="I9079" s="1" t="s">
        <v>2</v>
      </c>
      <c r="J9079" s="1" t="s">
        <v>10917</v>
      </c>
      <c r="K9079" s="1"/>
    </row>
    <row r="9080" spans="1:11" hidden="1">
      <c r="A9080" s="1" t="s">
        <v>10856</v>
      </c>
      <c r="B9080" s="1" t="s">
        <v>761</v>
      </c>
      <c r="C9080" s="48" t="str">
        <f t="shared" si="282"/>
        <v>ך כפר ברא</v>
      </c>
      <c r="D9080" s="1" t="s">
        <v>10916</v>
      </c>
      <c r="E9080" s="1"/>
      <c r="F9080" s="2">
        <v>9</v>
      </c>
      <c r="G9080" s="2">
        <f>INDEX(תוצאות_בחירות,MATCH(C9080,siot!$F$3:$F$1887,0),27)</f>
        <v>1</v>
      </c>
      <c r="H9080" s="2" t="b">
        <f t="shared" si="283"/>
        <v>0</v>
      </c>
      <c r="I9080" s="1" t="s">
        <v>2</v>
      </c>
      <c r="J9080" s="1" t="s">
        <v>10915</v>
      </c>
      <c r="K9080" s="1"/>
    </row>
    <row r="9081" spans="1:11" hidden="1">
      <c r="A9081" s="1" t="s">
        <v>10856</v>
      </c>
      <c r="B9081" s="1" t="s">
        <v>10909</v>
      </c>
      <c r="C9081" s="48" t="str">
        <f t="shared" si="282"/>
        <v>מן כפר ברא</v>
      </c>
      <c r="D9081" s="1" t="s">
        <v>10908</v>
      </c>
      <c r="E9081" s="1" t="s">
        <v>3</v>
      </c>
      <c r="F9081" s="2" t="s">
        <v>19548</v>
      </c>
      <c r="G9081" s="2">
        <f>INDEX(תוצאות_בחירות,MATCH(C9081,siot!$F$3:$F$1887,0),27)</f>
        <v>1</v>
      </c>
      <c r="H9081" s="2" t="b">
        <f t="shared" si="283"/>
        <v>0</v>
      </c>
      <c r="I9081" s="1"/>
      <c r="J9081" s="1"/>
      <c r="K9081" s="1"/>
    </row>
    <row r="9082" spans="1:11">
      <c r="A9082" s="1" t="s">
        <v>10856</v>
      </c>
      <c r="B9082" s="1" t="s">
        <v>10909</v>
      </c>
      <c r="C9082" s="48" t="str">
        <f t="shared" si="282"/>
        <v>מן כפר ברא</v>
      </c>
      <c r="D9082" s="1" t="s">
        <v>10908</v>
      </c>
      <c r="E9082" s="1"/>
      <c r="F9082" s="2">
        <v>1</v>
      </c>
      <c r="G9082" s="2">
        <f>INDEX(תוצאות_בחירות,MATCH(C9082,siot!$F$3:$F$1887,0),27)</f>
        <v>1</v>
      </c>
      <c r="H9082" s="2" t="b">
        <f t="shared" si="283"/>
        <v>1</v>
      </c>
      <c r="I9082" s="1" t="s">
        <v>2</v>
      </c>
      <c r="J9082" s="1" t="s">
        <v>10914</v>
      </c>
      <c r="K9082" s="1"/>
    </row>
    <row r="9083" spans="1:11" hidden="1">
      <c r="A9083" s="1" t="s">
        <v>10856</v>
      </c>
      <c r="B9083" s="1" t="s">
        <v>10909</v>
      </c>
      <c r="C9083" s="48" t="str">
        <f t="shared" si="282"/>
        <v>מן כפר ברא</v>
      </c>
      <c r="D9083" s="1" t="s">
        <v>10908</v>
      </c>
      <c r="E9083" s="1"/>
      <c r="F9083" s="2">
        <v>2</v>
      </c>
      <c r="G9083" s="2">
        <f>INDEX(תוצאות_בחירות,MATCH(C9083,siot!$F$3:$F$1887,0),27)</f>
        <v>1</v>
      </c>
      <c r="H9083" s="2" t="b">
        <f t="shared" si="283"/>
        <v>0</v>
      </c>
      <c r="I9083" s="1" t="s">
        <v>2</v>
      </c>
      <c r="J9083" s="1" t="s">
        <v>10913</v>
      </c>
      <c r="K9083" s="1"/>
    </row>
    <row r="9084" spans="1:11" hidden="1">
      <c r="A9084" s="1" t="s">
        <v>10856</v>
      </c>
      <c r="B9084" s="1" t="s">
        <v>10909</v>
      </c>
      <c r="C9084" s="48" t="str">
        <f t="shared" si="282"/>
        <v>מן כפר ברא</v>
      </c>
      <c r="D9084" s="1" t="s">
        <v>10908</v>
      </c>
      <c r="E9084" s="1"/>
      <c r="F9084" s="2">
        <v>3</v>
      </c>
      <c r="G9084" s="2">
        <f>INDEX(תוצאות_בחירות,MATCH(C9084,siot!$F$3:$F$1887,0),27)</f>
        <v>1</v>
      </c>
      <c r="H9084" s="2" t="b">
        <f t="shared" si="283"/>
        <v>0</v>
      </c>
      <c r="I9084" s="1" t="s">
        <v>2</v>
      </c>
      <c r="J9084" s="1" t="s">
        <v>10912</v>
      </c>
      <c r="K9084" s="1"/>
    </row>
    <row r="9085" spans="1:11" hidden="1">
      <c r="A9085" s="1" t="s">
        <v>10856</v>
      </c>
      <c r="B9085" s="1" t="s">
        <v>10909</v>
      </c>
      <c r="C9085" s="48" t="str">
        <f t="shared" si="282"/>
        <v>מן כפר ברא</v>
      </c>
      <c r="D9085" s="1" t="s">
        <v>10908</v>
      </c>
      <c r="E9085" s="1"/>
      <c r="F9085" s="2">
        <v>4</v>
      </c>
      <c r="G9085" s="2">
        <f>INDEX(תוצאות_בחירות,MATCH(C9085,siot!$F$3:$F$1887,0),27)</f>
        <v>1</v>
      </c>
      <c r="H9085" s="2" t="b">
        <f t="shared" si="283"/>
        <v>0</v>
      </c>
      <c r="I9085" s="1" t="s">
        <v>2</v>
      </c>
      <c r="J9085" s="1" t="s">
        <v>10911</v>
      </c>
      <c r="K9085" s="1"/>
    </row>
    <row r="9086" spans="1:11" hidden="1">
      <c r="A9086" s="1" t="s">
        <v>10856</v>
      </c>
      <c r="B9086" s="1" t="s">
        <v>10909</v>
      </c>
      <c r="C9086" s="48" t="str">
        <f t="shared" si="282"/>
        <v>מן כפר ברא</v>
      </c>
      <c r="D9086" s="1" t="s">
        <v>10908</v>
      </c>
      <c r="E9086" s="1"/>
      <c r="F9086" s="2">
        <v>5</v>
      </c>
      <c r="G9086" s="2">
        <f>INDEX(תוצאות_בחירות,MATCH(C9086,siot!$F$3:$F$1887,0),27)</f>
        <v>1</v>
      </c>
      <c r="H9086" s="2" t="b">
        <f t="shared" si="283"/>
        <v>0</v>
      </c>
      <c r="I9086" s="1" t="s">
        <v>2</v>
      </c>
      <c r="J9086" s="1" t="s">
        <v>10910</v>
      </c>
      <c r="K9086" s="1"/>
    </row>
    <row r="9087" spans="1:11" hidden="1">
      <c r="A9087" s="1" t="s">
        <v>10856</v>
      </c>
      <c r="B9087" s="1" t="s">
        <v>10909</v>
      </c>
      <c r="C9087" s="48" t="str">
        <f t="shared" si="282"/>
        <v>מן כפר ברא</v>
      </c>
      <c r="D9087" s="1" t="s">
        <v>10908</v>
      </c>
      <c r="E9087" s="1"/>
      <c r="F9087" s="2">
        <v>6</v>
      </c>
      <c r="G9087" s="2">
        <f>INDEX(תוצאות_בחירות,MATCH(C9087,siot!$F$3:$F$1887,0),27)</f>
        <v>1</v>
      </c>
      <c r="H9087" s="2" t="b">
        <f t="shared" si="283"/>
        <v>0</v>
      </c>
      <c r="I9087" s="1" t="s">
        <v>2</v>
      </c>
      <c r="J9087" s="1" t="s">
        <v>10907</v>
      </c>
      <c r="K9087" s="1"/>
    </row>
    <row r="9088" spans="1:11" hidden="1">
      <c r="A9088" s="1" t="s">
        <v>10856</v>
      </c>
      <c r="B9088" s="1" t="s">
        <v>87</v>
      </c>
      <c r="C9088" s="48" t="str">
        <f t="shared" si="282"/>
        <v>נ כפר ברא</v>
      </c>
      <c r="D9088" s="1" t="s">
        <v>1318</v>
      </c>
      <c r="E9088" s="1" t="s">
        <v>3</v>
      </c>
      <c r="F9088" s="2" t="s">
        <v>19548</v>
      </c>
      <c r="G9088" s="2">
        <f>INDEX(תוצאות_בחירות,MATCH(C9088,siot!$F$3:$F$1887,0),27)</f>
        <v>1</v>
      </c>
      <c r="H9088" s="2" t="b">
        <f t="shared" si="283"/>
        <v>0</v>
      </c>
      <c r="I9088" s="1"/>
      <c r="J9088" s="1"/>
      <c r="K9088" s="1"/>
    </row>
    <row r="9089" spans="1:11">
      <c r="A9089" s="1" t="s">
        <v>10856</v>
      </c>
      <c r="B9089" s="1" t="s">
        <v>87</v>
      </c>
      <c r="C9089" s="48" t="str">
        <f t="shared" si="282"/>
        <v>נ כפר ברא</v>
      </c>
      <c r="D9089" s="1" t="s">
        <v>1318</v>
      </c>
      <c r="E9089" s="1"/>
      <c r="F9089" s="2">
        <v>1</v>
      </c>
      <c r="G9089" s="2">
        <f>INDEX(תוצאות_בחירות,MATCH(C9089,siot!$F$3:$F$1887,0),27)</f>
        <v>1</v>
      </c>
      <c r="H9089" s="2" t="b">
        <f t="shared" si="283"/>
        <v>1</v>
      </c>
      <c r="I9089" s="1" t="s">
        <v>2</v>
      </c>
      <c r="J9089" s="1" t="s">
        <v>10906</v>
      </c>
      <c r="K9089" s="1"/>
    </row>
    <row r="9090" spans="1:11" hidden="1">
      <c r="A9090" s="1" t="s">
        <v>10856</v>
      </c>
      <c r="B9090" s="1" t="s">
        <v>87</v>
      </c>
      <c r="C9090" s="48" t="str">
        <f t="shared" si="282"/>
        <v>נ כפר ברא</v>
      </c>
      <c r="D9090" s="1" t="s">
        <v>1318</v>
      </c>
      <c r="E9090" s="1"/>
      <c r="F9090" s="2">
        <v>2</v>
      </c>
      <c r="G9090" s="2">
        <f>INDEX(תוצאות_בחירות,MATCH(C9090,siot!$F$3:$F$1887,0),27)</f>
        <v>1</v>
      </c>
      <c r="H9090" s="2" t="b">
        <f t="shared" si="283"/>
        <v>0</v>
      </c>
      <c r="I9090" s="1" t="s">
        <v>2</v>
      </c>
      <c r="J9090" s="1" t="s">
        <v>10905</v>
      </c>
      <c r="K9090" s="1"/>
    </row>
    <row r="9091" spans="1:11" hidden="1">
      <c r="A9091" s="1" t="s">
        <v>10856</v>
      </c>
      <c r="B9091" s="1" t="s">
        <v>87</v>
      </c>
      <c r="C9091" s="48" t="str">
        <f t="shared" si="282"/>
        <v>נ כפר ברא</v>
      </c>
      <c r="D9091" s="1" t="s">
        <v>1318</v>
      </c>
      <c r="E9091" s="1"/>
      <c r="F9091" s="2">
        <v>3</v>
      </c>
      <c r="G9091" s="2">
        <f>INDEX(תוצאות_בחירות,MATCH(C9091,siot!$F$3:$F$1887,0),27)</f>
        <v>1</v>
      </c>
      <c r="H9091" s="2" t="b">
        <f t="shared" si="283"/>
        <v>0</v>
      </c>
      <c r="I9091" s="1" t="s">
        <v>2</v>
      </c>
      <c r="J9091" s="1" t="s">
        <v>10904</v>
      </c>
      <c r="K9091" s="1"/>
    </row>
    <row r="9092" spans="1:11" hidden="1">
      <c r="A9092" s="1" t="s">
        <v>10856</v>
      </c>
      <c r="B9092" s="1" t="s">
        <v>87</v>
      </c>
      <c r="C9092" s="48" t="str">
        <f t="shared" ref="C9092:C9155" si="284">B9092&amp;" "&amp;A9092</f>
        <v>נ כפר ברא</v>
      </c>
      <c r="D9092" s="1" t="s">
        <v>1318</v>
      </c>
      <c r="E9092" s="1"/>
      <c r="F9092" s="2">
        <v>4</v>
      </c>
      <c r="G9092" s="2">
        <f>INDEX(תוצאות_בחירות,MATCH(C9092,siot!$F$3:$F$1887,0),27)</f>
        <v>1</v>
      </c>
      <c r="H9092" s="2" t="b">
        <f t="shared" ref="H9092:H9155" si="285">IF(OR(F9092&lt;G9092,G9092=F9092),TRUE,FALSE)</f>
        <v>0</v>
      </c>
      <c r="I9092" s="1" t="s">
        <v>2</v>
      </c>
      <c r="J9092" s="1" t="s">
        <v>10903</v>
      </c>
      <c r="K9092" s="1"/>
    </row>
    <row r="9093" spans="1:11" hidden="1">
      <c r="A9093" s="1" t="s">
        <v>10856</v>
      </c>
      <c r="B9093" s="1" t="s">
        <v>1059</v>
      </c>
      <c r="C9093" s="48" t="str">
        <f t="shared" si="284"/>
        <v>ע כפר ברא</v>
      </c>
      <c r="D9093" s="1" t="s">
        <v>10899</v>
      </c>
      <c r="E9093" s="1" t="s">
        <v>3</v>
      </c>
      <c r="F9093" s="2" t="s">
        <v>19548</v>
      </c>
      <c r="G9093" s="2" t="e">
        <f>INDEX(תוצאות_בחירות,MATCH(C9093,siot!$F$3:$F$1887,0),27)</f>
        <v>#N/A</v>
      </c>
      <c r="H9093" s="2" t="e">
        <f t="shared" si="285"/>
        <v>#N/A</v>
      </c>
      <c r="I9093" s="1"/>
      <c r="J9093" s="1"/>
      <c r="K9093" s="1"/>
    </row>
    <row r="9094" spans="1:11" hidden="1">
      <c r="A9094" s="1" t="s">
        <v>10856</v>
      </c>
      <c r="B9094" s="1" t="s">
        <v>1059</v>
      </c>
      <c r="C9094" s="48" t="str">
        <f t="shared" si="284"/>
        <v>ע כפר ברא</v>
      </c>
      <c r="D9094" s="1" t="s">
        <v>10899</v>
      </c>
      <c r="E9094" s="1"/>
      <c r="F9094" s="2">
        <v>1</v>
      </c>
      <c r="G9094" s="2" t="e">
        <f>INDEX(תוצאות_בחירות,MATCH(C9094,siot!$F$3:$F$1887,0),27)</f>
        <v>#N/A</v>
      </c>
      <c r="H9094" s="2" t="e">
        <f t="shared" si="285"/>
        <v>#N/A</v>
      </c>
      <c r="I9094" s="1" t="s">
        <v>2</v>
      </c>
      <c r="J9094" s="1" t="s">
        <v>10902</v>
      </c>
      <c r="K9094" s="1"/>
    </row>
    <row r="9095" spans="1:11" hidden="1">
      <c r="A9095" s="1" t="s">
        <v>10856</v>
      </c>
      <c r="B9095" s="1" t="s">
        <v>1059</v>
      </c>
      <c r="C9095" s="48" t="str">
        <f t="shared" si="284"/>
        <v>ע כפר ברא</v>
      </c>
      <c r="D9095" s="1" t="s">
        <v>10899</v>
      </c>
      <c r="E9095" s="1"/>
      <c r="F9095" s="2">
        <v>2</v>
      </c>
      <c r="G9095" s="2" t="e">
        <f>INDEX(תוצאות_בחירות,MATCH(C9095,siot!$F$3:$F$1887,0),27)</f>
        <v>#N/A</v>
      </c>
      <c r="H9095" s="2" t="e">
        <f t="shared" si="285"/>
        <v>#N/A</v>
      </c>
      <c r="I9095" s="1" t="s">
        <v>2</v>
      </c>
      <c r="J9095" s="1" t="s">
        <v>10901</v>
      </c>
      <c r="K9095" s="1"/>
    </row>
    <row r="9096" spans="1:11" hidden="1">
      <c r="A9096" s="1" t="s">
        <v>10856</v>
      </c>
      <c r="B9096" s="1" t="s">
        <v>1059</v>
      </c>
      <c r="C9096" s="48" t="str">
        <f t="shared" si="284"/>
        <v>ע כפר ברא</v>
      </c>
      <c r="D9096" s="1" t="s">
        <v>10899</v>
      </c>
      <c r="E9096" s="1"/>
      <c r="F9096" s="2">
        <v>3</v>
      </c>
      <c r="G9096" s="2" t="e">
        <f>INDEX(תוצאות_בחירות,MATCH(C9096,siot!$F$3:$F$1887,0),27)</f>
        <v>#N/A</v>
      </c>
      <c r="H9096" s="2" t="e">
        <f t="shared" si="285"/>
        <v>#N/A</v>
      </c>
      <c r="I9096" s="1" t="s">
        <v>2</v>
      </c>
      <c r="J9096" s="1" t="s">
        <v>10900</v>
      </c>
      <c r="K9096" s="1"/>
    </row>
    <row r="9097" spans="1:11" hidden="1">
      <c r="A9097" s="1" t="s">
        <v>10856</v>
      </c>
      <c r="B9097" s="1" t="s">
        <v>1059</v>
      </c>
      <c r="C9097" s="48" t="str">
        <f t="shared" si="284"/>
        <v>ע כפר ברא</v>
      </c>
      <c r="D9097" s="1" t="s">
        <v>10899</v>
      </c>
      <c r="E9097" s="1"/>
      <c r="F9097" s="2">
        <v>4</v>
      </c>
      <c r="G9097" s="2" t="e">
        <f>INDEX(תוצאות_בחירות,MATCH(C9097,siot!$F$3:$F$1887,0),27)</f>
        <v>#N/A</v>
      </c>
      <c r="H9097" s="2" t="e">
        <f t="shared" si="285"/>
        <v>#N/A</v>
      </c>
      <c r="I9097" s="1" t="s">
        <v>2</v>
      </c>
      <c r="J9097" s="1" t="s">
        <v>10898</v>
      </c>
      <c r="K9097" s="1"/>
    </row>
    <row r="9098" spans="1:11" hidden="1">
      <c r="A9098" s="1" t="s">
        <v>10856</v>
      </c>
      <c r="B9098" s="1" t="s">
        <v>364</v>
      </c>
      <c r="C9098" s="48" t="str">
        <f t="shared" si="284"/>
        <v>ף כפר ברא</v>
      </c>
      <c r="D9098" s="1" t="s">
        <v>10280</v>
      </c>
      <c r="E9098" s="1" t="s">
        <v>18</v>
      </c>
      <c r="F9098" s="2" t="s">
        <v>19548</v>
      </c>
      <c r="G9098" s="2">
        <f>INDEX(תוצאות_בחירות,MATCH(C9098,siot!$F$3:$F$1887,0),27)</f>
        <v>0</v>
      </c>
      <c r="H9098" s="2" t="b">
        <f t="shared" si="285"/>
        <v>0</v>
      </c>
      <c r="I9098" s="1"/>
      <c r="J9098" s="1"/>
      <c r="K9098" s="1"/>
    </row>
    <row r="9099" spans="1:11" hidden="1">
      <c r="A9099" s="1" t="s">
        <v>10856</v>
      </c>
      <c r="B9099" s="1" t="s">
        <v>364</v>
      </c>
      <c r="C9099" s="48" t="str">
        <f t="shared" si="284"/>
        <v>ף כפר ברא</v>
      </c>
      <c r="D9099" s="1" t="s">
        <v>10280</v>
      </c>
      <c r="E9099" s="1" t="s">
        <v>17</v>
      </c>
      <c r="F9099" s="2">
        <v>1</v>
      </c>
      <c r="G9099" s="2">
        <f>INDEX(תוצאות_בחירות,MATCH(C9099,siot!$F$3:$F$1887,0),27)</f>
        <v>0</v>
      </c>
      <c r="H9099" s="2" t="b">
        <f t="shared" si="285"/>
        <v>0</v>
      </c>
      <c r="I9099" s="1" t="s">
        <v>2</v>
      </c>
      <c r="J9099" s="1" t="s">
        <v>10896</v>
      </c>
      <c r="K9099" s="1"/>
    </row>
    <row r="9100" spans="1:11" hidden="1">
      <c r="A9100" s="1" t="s">
        <v>10856</v>
      </c>
      <c r="B9100" s="1" t="s">
        <v>364</v>
      </c>
      <c r="C9100" s="48" t="str">
        <f t="shared" si="284"/>
        <v>ף כפר ברא</v>
      </c>
      <c r="D9100" s="1" t="s">
        <v>10280</v>
      </c>
      <c r="E9100" s="1"/>
      <c r="F9100" s="2">
        <v>2</v>
      </c>
      <c r="G9100" s="2">
        <f>INDEX(תוצאות_בחירות,MATCH(C9100,siot!$F$3:$F$1887,0),27)</f>
        <v>0</v>
      </c>
      <c r="H9100" s="2" t="b">
        <f t="shared" si="285"/>
        <v>0</v>
      </c>
      <c r="I9100" s="1" t="s">
        <v>2</v>
      </c>
      <c r="J9100" s="1" t="s">
        <v>10895</v>
      </c>
      <c r="K9100" s="1"/>
    </row>
    <row r="9101" spans="1:11" hidden="1">
      <c r="A9101" s="1" t="s">
        <v>10856</v>
      </c>
      <c r="B9101" s="1" t="s">
        <v>364</v>
      </c>
      <c r="C9101" s="48" t="str">
        <f t="shared" si="284"/>
        <v>ף כפר ברא</v>
      </c>
      <c r="D9101" s="1" t="s">
        <v>10280</v>
      </c>
      <c r="E9101" s="1"/>
      <c r="F9101" s="2">
        <v>3</v>
      </c>
      <c r="G9101" s="2">
        <f>INDEX(תוצאות_בחירות,MATCH(C9101,siot!$F$3:$F$1887,0),27)</f>
        <v>0</v>
      </c>
      <c r="H9101" s="2" t="b">
        <f t="shared" si="285"/>
        <v>0</v>
      </c>
      <c r="I9101" s="1" t="s">
        <v>2</v>
      </c>
      <c r="J9101" s="1" t="s">
        <v>10894</v>
      </c>
      <c r="K9101" s="1"/>
    </row>
    <row r="9102" spans="1:11" hidden="1">
      <c r="A9102" s="1" t="s">
        <v>10856</v>
      </c>
      <c r="B9102" s="1" t="s">
        <v>364</v>
      </c>
      <c r="C9102" s="48" t="str">
        <f t="shared" si="284"/>
        <v>ף כפר ברא</v>
      </c>
      <c r="D9102" s="1" t="s">
        <v>10280</v>
      </c>
      <c r="E9102" s="1"/>
      <c r="F9102" s="2">
        <v>4</v>
      </c>
      <c r="G9102" s="2">
        <f>INDEX(תוצאות_בחירות,MATCH(C9102,siot!$F$3:$F$1887,0),27)</f>
        <v>0</v>
      </c>
      <c r="H9102" s="2" t="b">
        <f t="shared" si="285"/>
        <v>0</v>
      </c>
      <c r="I9102" s="1" t="s">
        <v>2</v>
      </c>
      <c r="J9102" s="1" t="s">
        <v>10893</v>
      </c>
      <c r="K9102" s="1"/>
    </row>
    <row r="9103" spans="1:11" hidden="1">
      <c r="A9103" s="1" t="s">
        <v>10856</v>
      </c>
      <c r="B9103" s="1" t="s">
        <v>10889</v>
      </c>
      <c r="C9103" s="48" t="str">
        <f t="shared" si="284"/>
        <v>פמ כפר ברא</v>
      </c>
      <c r="D9103" s="1" t="s">
        <v>5572</v>
      </c>
      <c r="E9103" s="1" t="s">
        <v>3</v>
      </c>
      <c r="F9103" s="2" t="s">
        <v>19548</v>
      </c>
      <c r="G9103" s="2">
        <f>INDEX(תוצאות_בחירות,MATCH(C9103,siot!$F$3:$F$1887,0),27)</f>
        <v>1</v>
      </c>
      <c r="H9103" s="2" t="b">
        <f t="shared" si="285"/>
        <v>0</v>
      </c>
      <c r="I9103" s="1"/>
      <c r="J9103" s="1"/>
      <c r="K9103" s="1"/>
    </row>
    <row r="9104" spans="1:11">
      <c r="A9104" s="1" t="s">
        <v>10856</v>
      </c>
      <c r="B9104" s="1" t="s">
        <v>10889</v>
      </c>
      <c r="C9104" s="48" t="str">
        <f t="shared" si="284"/>
        <v>פמ כפר ברא</v>
      </c>
      <c r="D9104" s="1" t="s">
        <v>5572</v>
      </c>
      <c r="E9104" s="1"/>
      <c r="F9104" s="2">
        <v>1</v>
      </c>
      <c r="G9104" s="2">
        <f>INDEX(תוצאות_בחירות,MATCH(C9104,siot!$F$3:$F$1887,0),27)</f>
        <v>1</v>
      </c>
      <c r="H9104" s="2" t="b">
        <f t="shared" si="285"/>
        <v>1</v>
      </c>
      <c r="I9104" s="1" t="s">
        <v>2</v>
      </c>
      <c r="J9104" s="1" t="s">
        <v>10892</v>
      </c>
      <c r="K9104" s="1"/>
    </row>
    <row r="9105" spans="1:11" hidden="1">
      <c r="A9105" s="1" t="s">
        <v>10856</v>
      </c>
      <c r="B9105" s="1" t="s">
        <v>10889</v>
      </c>
      <c r="C9105" s="48" t="str">
        <f t="shared" si="284"/>
        <v>פמ כפר ברא</v>
      </c>
      <c r="D9105" s="1" t="s">
        <v>5572</v>
      </c>
      <c r="E9105" s="1"/>
      <c r="F9105" s="2">
        <v>2</v>
      </c>
      <c r="G9105" s="2">
        <f>INDEX(תוצאות_בחירות,MATCH(C9105,siot!$F$3:$F$1887,0),27)</f>
        <v>1</v>
      </c>
      <c r="H9105" s="2" t="b">
        <f t="shared" si="285"/>
        <v>0</v>
      </c>
      <c r="I9105" s="1" t="s">
        <v>2</v>
      </c>
      <c r="J9105" s="1" t="s">
        <v>10886</v>
      </c>
      <c r="K9105" s="1"/>
    </row>
    <row r="9106" spans="1:11" hidden="1">
      <c r="A9106" s="1" t="s">
        <v>10856</v>
      </c>
      <c r="B9106" s="1" t="s">
        <v>10889</v>
      </c>
      <c r="C9106" s="48" t="str">
        <f t="shared" si="284"/>
        <v>פמ כפר ברא</v>
      </c>
      <c r="D9106" s="1" t="s">
        <v>5572</v>
      </c>
      <c r="E9106" s="1"/>
      <c r="F9106" s="2">
        <v>3</v>
      </c>
      <c r="G9106" s="2">
        <f>INDEX(תוצאות_בחירות,MATCH(C9106,siot!$F$3:$F$1887,0),27)</f>
        <v>1</v>
      </c>
      <c r="H9106" s="2" t="b">
        <f t="shared" si="285"/>
        <v>0</v>
      </c>
      <c r="I9106" s="1" t="s">
        <v>2</v>
      </c>
      <c r="J9106" s="1" t="s">
        <v>10891</v>
      </c>
      <c r="K9106" s="1"/>
    </row>
    <row r="9107" spans="1:11" hidden="1">
      <c r="A9107" s="1" t="s">
        <v>10856</v>
      </c>
      <c r="B9107" s="1" t="s">
        <v>10889</v>
      </c>
      <c r="C9107" s="48" t="str">
        <f t="shared" si="284"/>
        <v>פמ כפר ברא</v>
      </c>
      <c r="D9107" s="1" t="s">
        <v>5572</v>
      </c>
      <c r="E9107" s="1"/>
      <c r="F9107" s="2">
        <v>4</v>
      </c>
      <c r="G9107" s="2">
        <f>INDEX(תוצאות_בחירות,MATCH(C9107,siot!$F$3:$F$1887,0),27)</f>
        <v>1</v>
      </c>
      <c r="H9107" s="2" t="b">
        <f t="shared" si="285"/>
        <v>0</v>
      </c>
      <c r="I9107" s="1" t="s">
        <v>2</v>
      </c>
      <c r="J9107" s="1" t="s">
        <v>10890</v>
      </c>
      <c r="K9107" s="1"/>
    </row>
    <row r="9108" spans="1:11" hidden="1">
      <c r="A9108" s="1" t="s">
        <v>10856</v>
      </c>
      <c r="B9108" s="1" t="s">
        <v>10889</v>
      </c>
      <c r="C9108" s="48" t="str">
        <f t="shared" si="284"/>
        <v>פמ כפר ברא</v>
      </c>
      <c r="D9108" s="1" t="s">
        <v>5572</v>
      </c>
      <c r="E9108" s="1"/>
      <c r="F9108" s="2">
        <v>5</v>
      </c>
      <c r="G9108" s="2">
        <f>INDEX(תוצאות_בחירות,MATCH(C9108,siot!$F$3:$F$1887,0),27)</f>
        <v>1</v>
      </c>
      <c r="H9108" s="2" t="b">
        <f t="shared" si="285"/>
        <v>0</v>
      </c>
      <c r="I9108" s="1" t="s">
        <v>2</v>
      </c>
      <c r="J9108" s="1" t="s">
        <v>10888</v>
      </c>
      <c r="K9108" s="1"/>
    </row>
    <row r="9109" spans="1:11" hidden="1">
      <c r="A9109" s="1" t="s">
        <v>10856</v>
      </c>
      <c r="B9109" s="1" t="s">
        <v>339</v>
      </c>
      <c r="C9109" s="48" t="str">
        <f t="shared" si="284"/>
        <v>ץ כפר ברא</v>
      </c>
      <c r="D9109" s="1" t="s">
        <v>10879</v>
      </c>
      <c r="E9109" s="1" t="s">
        <v>3</v>
      </c>
      <c r="F9109" s="2" t="s">
        <v>19548</v>
      </c>
      <c r="G9109" s="2">
        <f>INDEX(תוצאות_בחירות,MATCH(C9109,siot!$F$3:$F$1887,0),27)</f>
        <v>1</v>
      </c>
      <c r="H9109" s="2" t="b">
        <f t="shared" si="285"/>
        <v>0</v>
      </c>
      <c r="I9109" s="1"/>
      <c r="J9109" s="1"/>
      <c r="K9109" s="1"/>
    </row>
    <row r="9110" spans="1:11">
      <c r="A9110" s="1" t="s">
        <v>10856</v>
      </c>
      <c r="B9110" s="1" t="s">
        <v>339</v>
      </c>
      <c r="C9110" s="48" t="str">
        <f t="shared" si="284"/>
        <v>ץ כפר ברא</v>
      </c>
      <c r="D9110" s="1" t="s">
        <v>10879</v>
      </c>
      <c r="E9110" s="1"/>
      <c r="F9110" s="2">
        <v>1</v>
      </c>
      <c r="G9110" s="2">
        <f>INDEX(תוצאות_בחירות,MATCH(C9110,siot!$F$3:$F$1887,0),27)</f>
        <v>1</v>
      </c>
      <c r="H9110" s="2" t="b">
        <f t="shared" si="285"/>
        <v>1</v>
      </c>
      <c r="I9110" s="1" t="s">
        <v>2</v>
      </c>
      <c r="J9110" s="1" t="s">
        <v>10887</v>
      </c>
      <c r="K9110" s="1"/>
    </row>
    <row r="9111" spans="1:11" hidden="1">
      <c r="A9111" s="1" t="s">
        <v>10856</v>
      </c>
      <c r="B9111" s="1" t="s">
        <v>339</v>
      </c>
      <c r="C9111" s="48" t="str">
        <f t="shared" si="284"/>
        <v>ץ כפר ברא</v>
      </c>
      <c r="D9111" s="1" t="s">
        <v>10879</v>
      </c>
      <c r="E9111" s="1"/>
      <c r="F9111" s="2">
        <v>2</v>
      </c>
      <c r="G9111" s="2">
        <f>INDEX(תוצאות_בחירות,MATCH(C9111,siot!$F$3:$F$1887,0),27)</f>
        <v>1</v>
      </c>
      <c r="H9111" s="2" t="b">
        <f t="shared" si="285"/>
        <v>0</v>
      </c>
      <c r="I9111" s="1" t="s">
        <v>2</v>
      </c>
      <c r="J9111" s="1" t="s">
        <v>10886</v>
      </c>
      <c r="K9111" s="1"/>
    </row>
    <row r="9112" spans="1:11" hidden="1">
      <c r="A9112" s="1" t="s">
        <v>10856</v>
      </c>
      <c r="B9112" s="1" t="s">
        <v>339</v>
      </c>
      <c r="C9112" s="48" t="str">
        <f t="shared" si="284"/>
        <v>ץ כפר ברא</v>
      </c>
      <c r="D9112" s="1" t="s">
        <v>10879</v>
      </c>
      <c r="E9112" s="1"/>
      <c r="F9112" s="2">
        <v>3</v>
      </c>
      <c r="G9112" s="2">
        <f>INDEX(תוצאות_בחירות,MATCH(C9112,siot!$F$3:$F$1887,0),27)</f>
        <v>1</v>
      </c>
      <c r="H9112" s="2" t="b">
        <f t="shared" si="285"/>
        <v>0</v>
      </c>
      <c r="I9112" s="1" t="s">
        <v>2</v>
      </c>
      <c r="J9112" s="1" t="s">
        <v>10885</v>
      </c>
      <c r="K9112" s="1"/>
    </row>
    <row r="9113" spans="1:11" hidden="1">
      <c r="A9113" s="1" t="s">
        <v>10856</v>
      </c>
      <c r="B9113" s="1" t="s">
        <v>339</v>
      </c>
      <c r="C9113" s="48" t="str">
        <f t="shared" si="284"/>
        <v>ץ כפר ברא</v>
      </c>
      <c r="D9113" s="1" t="s">
        <v>10879</v>
      </c>
      <c r="E9113" s="1"/>
      <c r="F9113" s="2">
        <v>4</v>
      </c>
      <c r="G9113" s="2">
        <f>INDEX(תוצאות_בחירות,MATCH(C9113,siot!$F$3:$F$1887,0),27)</f>
        <v>1</v>
      </c>
      <c r="H9113" s="2" t="b">
        <f t="shared" si="285"/>
        <v>0</v>
      </c>
      <c r="I9113" s="1" t="s">
        <v>2</v>
      </c>
      <c r="J9113" s="1" t="s">
        <v>10884</v>
      </c>
      <c r="K9113" s="1"/>
    </row>
    <row r="9114" spans="1:11" hidden="1">
      <c r="A9114" s="1" t="s">
        <v>10856</v>
      </c>
      <c r="B9114" s="1" t="s">
        <v>339</v>
      </c>
      <c r="C9114" s="48" t="str">
        <f t="shared" si="284"/>
        <v>ץ כפר ברא</v>
      </c>
      <c r="D9114" s="1" t="s">
        <v>10879</v>
      </c>
      <c r="E9114" s="1"/>
      <c r="F9114" s="2">
        <v>5</v>
      </c>
      <c r="G9114" s="2">
        <f>INDEX(תוצאות_בחירות,MATCH(C9114,siot!$F$3:$F$1887,0),27)</f>
        <v>1</v>
      </c>
      <c r="H9114" s="2" t="b">
        <f t="shared" si="285"/>
        <v>0</v>
      </c>
      <c r="I9114" s="1" t="s">
        <v>2</v>
      </c>
      <c r="J9114" s="1" t="s">
        <v>10883</v>
      </c>
      <c r="K9114" s="1"/>
    </row>
    <row r="9115" spans="1:11" hidden="1">
      <c r="A9115" s="1" t="s">
        <v>10856</v>
      </c>
      <c r="B9115" s="1" t="s">
        <v>339</v>
      </c>
      <c r="C9115" s="48" t="str">
        <f t="shared" si="284"/>
        <v>ץ כפר ברא</v>
      </c>
      <c r="D9115" s="1" t="s">
        <v>10879</v>
      </c>
      <c r="E9115" s="1"/>
      <c r="F9115" s="2">
        <v>6</v>
      </c>
      <c r="G9115" s="2">
        <f>INDEX(תוצאות_בחירות,MATCH(C9115,siot!$F$3:$F$1887,0),27)</f>
        <v>1</v>
      </c>
      <c r="H9115" s="2" t="b">
        <f t="shared" si="285"/>
        <v>0</v>
      </c>
      <c r="I9115" s="1" t="s">
        <v>2</v>
      </c>
      <c r="J9115" s="1" t="s">
        <v>10882</v>
      </c>
      <c r="K9115" s="1"/>
    </row>
    <row r="9116" spans="1:11" hidden="1">
      <c r="A9116" s="1" t="s">
        <v>10856</v>
      </c>
      <c r="B9116" s="1" t="s">
        <v>339</v>
      </c>
      <c r="C9116" s="48" t="str">
        <f t="shared" si="284"/>
        <v>ץ כפר ברא</v>
      </c>
      <c r="D9116" s="1" t="s">
        <v>10879</v>
      </c>
      <c r="E9116" s="1"/>
      <c r="F9116" s="2">
        <v>7</v>
      </c>
      <c r="G9116" s="2">
        <f>INDEX(תוצאות_בחירות,MATCH(C9116,siot!$F$3:$F$1887,0),27)</f>
        <v>1</v>
      </c>
      <c r="H9116" s="2" t="b">
        <f t="shared" si="285"/>
        <v>0</v>
      </c>
      <c r="I9116" s="1" t="s">
        <v>2</v>
      </c>
      <c r="J9116" s="1" t="s">
        <v>10881</v>
      </c>
      <c r="K9116" s="1"/>
    </row>
    <row r="9117" spans="1:11" hidden="1">
      <c r="A9117" s="1" t="s">
        <v>10856</v>
      </c>
      <c r="B9117" s="1" t="s">
        <v>339</v>
      </c>
      <c r="C9117" s="48" t="str">
        <f t="shared" si="284"/>
        <v>ץ כפר ברא</v>
      </c>
      <c r="D9117" s="1" t="s">
        <v>10879</v>
      </c>
      <c r="E9117" s="1"/>
      <c r="F9117" s="2">
        <v>8</v>
      </c>
      <c r="G9117" s="2">
        <f>INDEX(תוצאות_בחירות,MATCH(C9117,siot!$F$3:$F$1887,0),27)</f>
        <v>1</v>
      </c>
      <c r="H9117" s="2" t="b">
        <f t="shared" si="285"/>
        <v>0</v>
      </c>
      <c r="I9117" s="1" t="s">
        <v>2</v>
      </c>
      <c r="J9117" s="1" t="s">
        <v>10880</v>
      </c>
      <c r="K9117" s="1"/>
    </row>
    <row r="9118" spans="1:11" hidden="1">
      <c r="A9118" s="1" t="s">
        <v>10856</v>
      </c>
      <c r="B9118" s="1" t="s">
        <v>339</v>
      </c>
      <c r="C9118" s="48" t="str">
        <f t="shared" si="284"/>
        <v>ץ כפר ברא</v>
      </c>
      <c r="D9118" s="1" t="s">
        <v>10879</v>
      </c>
      <c r="E9118" s="1"/>
      <c r="F9118" s="2">
        <v>9</v>
      </c>
      <c r="G9118" s="2">
        <f>INDEX(תוצאות_בחירות,MATCH(C9118,siot!$F$3:$F$1887,0),27)</f>
        <v>1</v>
      </c>
      <c r="H9118" s="2" t="b">
        <f t="shared" si="285"/>
        <v>0</v>
      </c>
      <c r="I9118" s="1" t="s">
        <v>2</v>
      </c>
      <c r="J9118" s="1" t="s">
        <v>10878</v>
      </c>
      <c r="K9118" s="1"/>
    </row>
    <row r="9119" spans="1:11" hidden="1">
      <c r="A9119" s="1" t="s">
        <v>10856</v>
      </c>
      <c r="B9119" s="1" t="s">
        <v>259</v>
      </c>
      <c r="C9119" s="48" t="str">
        <f t="shared" si="284"/>
        <v>ק כפר ברא</v>
      </c>
      <c r="D9119" s="1" t="s">
        <v>10873</v>
      </c>
      <c r="E9119" s="1" t="s">
        <v>18</v>
      </c>
      <c r="F9119" s="2" t="s">
        <v>19548</v>
      </c>
      <c r="G9119" s="2">
        <f>INDEX(תוצאות_בחירות,MATCH(C9119,siot!$F$3:$F$1887,0),27)</f>
        <v>1</v>
      </c>
      <c r="H9119" s="2" t="b">
        <f t="shared" si="285"/>
        <v>0</v>
      </c>
      <c r="I9119" s="1"/>
      <c r="J9119" s="1"/>
      <c r="K9119" s="1"/>
    </row>
    <row r="9120" spans="1:11">
      <c r="A9120" s="1" t="s">
        <v>10856</v>
      </c>
      <c r="B9120" s="1" t="s">
        <v>259</v>
      </c>
      <c r="C9120" s="48" t="str">
        <f t="shared" si="284"/>
        <v>ק כפר ברא</v>
      </c>
      <c r="D9120" s="1" t="s">
        <v>10873</v>
      </c>
      <c r="E9120" s="1" t="s">
        <v>17</v>
      </c>
      <c r="F9120" s="2">
        <v>1</v>
      </c>
      <c r="G9120" s="2">
        <f>INDEX(תוצאות_בחירות,MATCH(C9120,siot!$F$3:$F$1887,0),27)</f>
        <v>1</v>
      </c>
      <c r="H9120" s="2" t="b">
        <f t="shared" si="285"/>
        <v>1</v>
      </c>
      <c r="I9120" s="1" t="s">
        <v>2</v>
      </c>
      <c r="J9120" s="1" t="s">
        <v>10877</v>
      </c>
      <c r="K9120" s="1"/>
    </row>
    <row r="9121" spans="1:11" hidden="1">
      <c r="A9121" s="1" t="s">
        <v>10856</v>
      </c>
      <c r="B9121" s="1" t="s">
        <v>259</v>
      </c>
      <c r="C9121" s="48" t="str">
        <f t="shared" si="284"/>
        <v>ק כפר ברא</v>
      </c>
      <c r="D9121" s="1" t="s">
        <v>10873</v>
      </c>
      <c r="E9121" s="1"/>
      <c r="F9121" s="2">
        <v>2</v>
      </c>
      <c r="G9121" s="2">
        <f>INDEX(תוצאות_בחירות,MATCH(C9121,siot!$F$3:$F$1887,0),27)</f>
        <v>1</v>
      </c>
      <c r="H9121" s="2" t="b">
        <f t="shared" si="285"/>
        <v>0</v>
      </c>
      <c r="I9121" s="1" t="s">
        <v>2</v>
      </c>
      <c r="J9121" s="1" t="s">
        <v>10876</v>
      </c>
      <c r="K9121" s="1"/>
    </row>
    <row r="9122" spans="1:11" hidden="1">
      <c r="A9122" s="1" t="s">
        <v>10856</v>
      </c>
      <c r="B9122" s="1" t="s">
        <v>259</v>
      </c>
      <c r="C9122" s="48" t="str">
        <f t="shared" si="284"/>
        <v>ק כפר ברא</v>
      </c>
      <c r="D9122" s="1" t="s">
        <v>10873</v>
      </c>
      <c r="E9122" s="1"/>
      <c r="F9122" s="2">
        <v>3</v>
      </c>
      <c r="G9122" s="2">
        <f>INDEX(תוצאות_בחירות,MATCH(C9122,siot!$F$3:$F$1887,0),27)</f>
        <v>1</v>
      </c>
      <c r="H9122" s="2" t="b">
        <f t="shared" si="285"/>
        <v>0</v>
      </c>
      <c r="I9122" s="1" t="s">
        <v>2</v>
      </c>
      <c r="J9122" s="1" t="s">
        <v>10875</v>
      </c>
      <c r="K9122" s="1"/>
    </row>
    <row r="9123" spans="1:11" hidden="1">
      <c r="A9123" s="1" t="s">
        <v>10856</v>
      </c>
      <c r="B9123" s="1" t="s">
        <v>259</v>
      </c>
      <c r="C9123" s="48" t="str">
        <f t="shared" si="284"/>
        <v>ק כפר ברא</v>
      </c>
      <c r="D9123" s="1" t="s">
        <v>10873</v>
      </c>
      <c r="E9123" s="1"/>
      <c r="F9123" s="2">
        <v>4</v>
      </c>
      <c r="G9123" s="2">
        <f>INDEX(תוצאות_בחירות,MATCH(C9123,siot!$F$3:$F$1887,0),27)</f>
        <v>1</v>
      </c>
      <c r="H9123" s="2" t="b">
        <f t="shared" si="285"/>
        <v>0</v>
      </c>
      <c r="I9123" s="1" t="s">
        <v>2</v>
      </c>
      <c r="J9123" s="1" t="s">
        <v>10874</v>
      </c>
      <c r="K9123" s="1"/>
    </row>
    <row r="9124" spans="1:11" hidden="1">
      <c r="A9124" s="1" t="s">
        <v>10856</v>
      </c>
      <c r="B9124" s="1" t="s">
        <v>259</v>
      </c>
      <c r="C9124" s="48" t="str">
        <f t="shared" si="284"/>
        <v>ק כפר ברא</v>
      </c>
      <c r="D9124" s="1" t="s">
        <v>10873</v>
      </c>
      <c r="E9124" s="1"/>
      <c r="F9124" s="2">
        <v>5</v>
      </c>
      <c r="G9124" s="2">
        <f>INDEX(תוצאות_בחירות,MATCH(C9124,siot!$F$3:$F$1887,0),27)</f>
        <v>1</v>
      </c>
      <c r="H9124" s="2" t="b">
        <f t="shared" si="285"/>
        <v>0</v>
      </c>
      <c r="I9124" s="1" t="s">
        <v>2</v>
      </c>
      <c r="J9124" s="1" t="s">
        <v>10872</v>
      </c>
      <c r="K9124" s="1"/>
    </row>
    <row r="9125" spans="1:11" hidden="1">
      <c r="A9125" s="1" t="s">
        <v>10856</v>
      </c>
      <c r="B9125" s="1" t="s">
        <v>10868</v>
      </c>
      <c r="C9125" s="48" t="str">
        <f t="shared" si="284"/>
        <v>קפ כפר ברא</v>
      </c>
      <c r="D9125" s="1" t="s">
        <v>10867</v>
      </c>
      <c r="E9125" s="1" t="s">
        <v>18</v>
      </c>
      <c r="F9125" s="2" t="s">
        <v>19548</v>
      </c>
      <c r="G9125" s="2">
        <f>INDEX(תוצאות_בחירות,MATCH(C9125,siot!$F$3:$F$1887,0),27)</f>
        <v>0</v>
      </c>
      <c r="H9125" s="2" t="b">
        <f t="shared" si="285"/>
        <v>0</v>
      </c>
      <c r="I9125" s="1"/>
      <c r="J9125" s="1"/>
      <c r="K9125" s="1"/>
    </row>
    <row r="9126" spans="1:11" hidden="1">
      <c r="A9126" s="1" t="s">
        <v>10856</v>
      </c>
      <c r="B9126" s="1" t="s">
        <v>10868</v>
      </c>
      <c r="C9126" s="48" t="str">
        <f t="shared" si="284"/>
        <v>קפ כפר ברא</v>
      </c>
      <c r="D9126" s="1" t="s">
        <v>10867</v>
      </c>
      <c r="E9126" s="1" t="s">
        <v>17</v>
      </c>
      <c r="F9126" s="2">
        <v>1</v>
      </c>
      <c r="G9126" s="2">
        <f>INDEX(תוצאות_בחירות,MATCH(C9126,siot!$F$3:$F$1887,0),27)</f>
        <v>0</v>
      </c>
      <c r="H9126" s="2" t="b">
        <f t="shared" si="285"/>
        <v>0</v>
      </c>
      <c r="I9126" s="1" t="s">
        <v>2</v>
      </c>
      <c r="J9126" s="1" t="s">
        <v>10871</v>
      </c>
      <c r="K9126" s="1"/>
    </row>
    <row r="9127" spans="1:11" hidden="1">
      <c r="A9127" s="1" t="s">
        <v>10856</v>
      </c>
      <c r="B9127" s="1" t="s">
        <v>10868</v>
      </c>
      <c r="C9127" s="48" t="str">
        <f t="shared" si="284"/>
        <v>קפ כפר ברא</v>
      </c>
      <c r="D9127" s="1" t="s">
        <v>10867</v>
      </c>
      <c r="E9127" s="1"/>
      <c r="F9127" s="2">
        <v>2</v>
      </c>
      <c r="G9127" s="2">
        <f>INDEX(תוצאות_בחירות,MATCH(C9127,siot!$F$3:$F$1887,0),27)</f>
        <v>0</v>
      </c>
      <c r="H9127" s="2" t="b">
        <f t="shared" si="285"/>
        <v>0</v>
      </c>
      <c r="I9127" s="1" t="s">
        <v>2</v>
      </c>
      <c r="J9127" s="1" t="s">
        <v>10870</v>
      </c>
      <c r="K9127" s="1"/>
    </row>
    <row r="9128" spans="1:11" hidden="1">
      <c r="A9128" s="1" t="s">
        <v>10856</v>
      </c>
      <c r="B9128" s="1" t="s">
        <v>10868</v>
      </c>
      <c r="C9128" s="48" t="str">
        <f t="shared" si="284"/>
        <v>קפ כפר ברא</v>
      </c>
      <c r="D9128" s="1" t="s">
        <v>10867</v>
      </c>
      <c r="E9128" s="1"/>
      <c r="F9128" s="2">
        <v>3</v>
      </c>
      <c r="G9128" s="2">
        <f>INDEX(תוצאות_בחירות,MATCH(C9128,siot!$F$3:$F$1887,0),27)</f>
        <v>0</v>
      </c>
      <c r="H9128" s="2" t="b">
        <f t="shared" si="285"/>
        <v>0</v>
      </c>
      <c r="I9128" s="1" t="s">
        <v>2</v>
      </c>
      <c r="J9128" s="1" t="s">
        <v>10869</v>
      </c>
      <c r="K9128" s="1"/>
    </row>
    <row r="9129" spans="1:11" hidden="1">
      <c r="A9129" s="1" t="s">
        <v>10856</v>
      </c>
      <c r="B9129" s="1" t="s">
        <v>10868</v>
      </c>
      <c r="C9129" s="48" t="str">
        <f t="shared" si="284"/>
        <v>קפ כפר ברא</v>
      </c>
      <c r="D9129" s="1" t="s">
        <v>10867</v>
      </c>
      <c r="E9129" s="1"/>
      <c r="F9129" s="2">
        <v>4</v>
      </c>
      <c r="G9129" s="2">
        <f>INDEX(תוצאות_בחירות,MATCH(C9129,siot!$F$3:$F$1887,0),27)</f>
        <v>0</v>
      </c>
      <c r="H9129" s="2" t="b">
        <f t="shared" si="285"/>
        <v>0</v>
      </c>
      <c r="I9129" s="1" t="s">
        <v>2</v>
      </c>
      <c r="J9129" s="1" t="s">
        <v>10866</v>
      </c>
      <c r="K9129" s="1"/>
    </row>
    <row r="9130" spans="1:11" hidden="1">
      <c r="A9130" s="1" t="s">
        <v>10856</v>
      </c>
      <c r="B9130" s="1" t="s">
        <v>5702</v>
      </c>
      <c r="C9130" s="48" t="str">
        <f t="shared" si="284"/>
        <v>ש כפר ברא</v>
      </c>
      <c r="D9130" s="1" t="s">
        <v>10863</v>
      </c>
      <c r="E9130" s="1" t="s">
        <v>3</v>
      </c>
      <c r="F9130" s="2" t="s">
        <v>19548</v>
      </c>
      <c r="G9130" s="2">
        <f>INDEX(תוצאות_בחירות,MATCH(C9130,siot!$F$3:$F$1887,0),27)</f>
        <v>1</v>
      </c>
      <c r="H9130" s="2" t="b">
        <f t="shared" si="285"/>
        <v>0</v>
      </c>
      <c r="I9130" s="1"/>
      <c r="J9130" s="1"/>
      <c r="K9130" s="1"/>
    </row>
    <row r="9131" spans="1:11">
      <c r="A9131" s="1" t="s">
        <v>10856</v>
      </c>
      <c r="B9131" s="1" t="s">
        <v>5702</v>
      </c>
      <c r="C9131" s="48" t="str">
        <f t="shared" si="284"/>
        <v>ש כפר ברא</v>
      </c>
      <c r="D9131" s="1" t="s">
        <v>10863</v>
      </c>
      <c r="E9131" s="1"/>
      <c r="F9131" s="2">
        <v>1</v>
      </c>
      <c r="G9131" s="2">
        <f>INDEX(תוצאות_בחירות,MATCH(C9131,siot!$F$3:$F$1887,0),27)</f>
        <v>1</v>
      </c>
      <c r="H9131" s="2" t="b">
        <f t="shared" si="285"/>
        <v>1</v>
      </c>
      <c r="I9131" s="1" t="s">
        <v>2</v>
      </c>
      <c r="J9131" s="1" t="s">
        <v>10865</v>
      </c>
      <c r="K9131" s="1"/>
    </row>
    <row r="9132" spans="1:11" hidden="1">
      <c r="A9132" s="1" t="s">
        <v>10856</v>
      </c>
      <c r="B9132" s="1" t="s">
        <v>5702</v>
      </c>
      <c r="C9132" s="48" t="str">
        <f t="shared" si="284"/>
        <v>ש כפר ברא</v>
      </c>
      <c r="D9132" s="1" t="s">
        <v>10863</v>
      </c>
      <c r="E9132" s="1"/>
      <c r="F9132" s="2">
        <v>2</v>
      </c>
      <c r="G9132" s="2">
        <f>INDEX(תוצאות_בחירות,MATCH(C9132,siot!$F$3:$F$1887,0),27)</f>
        <v>1</v>
      </c>
      <c r="H9132" s="2" t="b">
        <f t="shared" si="285"/>
        <v>0</v>
      </c>
      <c r="I9132" s="1" t="s">
        <v>2</v>
      </c>
      <c r="J9132" s="1" t="s">
        <v>10861</v>
      </c>
      <c r="K9132" s="1"/>
    </row>
    <row r="9133" spans="1:11" hidden="1">
      <c r="A9133" s="1" t="s">
        <v>10856</v>
      </c>
      <c r="B9133" s="1" t="s">
        <v>5702</v>
      </c>
      <c r="C9133" s="48" t="str">
        <f t="shared" si="284"/>
        <v>ש כפר ברא</v>
      </c>
      <c r="D9133" s="1" t="s">
        <v>10863</v>
      </c>
      <c r="E9133" s="1"/>
      <c r="F9133" s="2">
        <v>3</v>
      </c>
      <c r="G9133" s="2">
        <f>INDEX(תוצאות_בחירות,MATCH(C9133,siot!$F$3:$F$1887,0),27)</f>
        <v>1</v>
      </c>
      <c r="H9133" s="2" t="b">
        <f t="shared" si="285"/>
        <v>0</v>
      </c>
      <c r="I9133" s="1" t="s">
        <v>2</v>
      </c>
      <c r="J9133" s="1" t="s">
        <v>10864</v>
      </c>
      <c r="K9133" s="1"/>
    </row>
    <row r="9134" spans="1:11" hidden="1">
      <c r="A9134" s="1" t="s">
        <v>10856</v>
      </c>
      <c r="B9134" s="1" t="s">
        <v>5702</v>
      </c>
      <c r="C9134" s="48" t="str">
        <f t="shared" si="284"/>
        <v>ש כפר ברא</v>
      </c>
      <c r="D9134" s="1" t="s">
        <v>10863</v>
      </c>
      <c r="E9134" s="1"/>
      <c r="F9134" s="2">
        <v>4</v>
      </c>
      <c r="G9134" s="2">
        <f>INDEX(תוצאות_בחירות,MATCH(C9134,siot!$F$3:$F$1887,0),27)</f>
        <v>1</v>
      </c>
      <c r="H9134" s="2" t="b">
        <f t="shared" si="285"/>
        <v>0</v>
      </c>
      <c r="I9134" s="1" t="s">
        <v>2</v>
      </c>
      <c r="J9134" s="1" t="s">
        <v>10862</v>
      </c>
      <c r="K9134" s="1"/>
    </row>
    <row r="9135" spans="1:11" hidden="1">
      <c r="A9135" s="1" t="s">
        <v>10856</v>
      </c>
      <c r="B9135" s="1" t="s">
        <v>6454</v>
      </c>
      <c r="C9135" s="48" t="str">
        <f t="shared" si="284"/>
        <v>תמ כפר ברא</v>
      </c>
      <c r="D9135" s="1" t="s">
        <v>10855</v>
      </c>
      <c r="E9135" s="1" t="s">
        <v>3</v>
      </c>
      <c r="F9135" s="2" t="s">
        <v>19548</v>
      </c>
      <c r="G9135" s="2">
        <f>INDEX(תוצאות_בחירות,MATCH(C9135,siot!$F$3:$F$1887,0),27)</f>
        <v>1</v>
      </c>
      <c r="H9135" s="2" t="b">
        <f t="shared" si="285"/>
        <v>0</v>
      </c>
      <c r="I9135" s="1"/>
      <c r="J9135" s="1"/>
      <c r="K9135" s="1"/>
    </row>
    <row r="9136" spans="1:11">
      <c r="A9136" s="1" t="s">
        <v>10856</v>
      </c>
      <c r="B9136" s="1" t="s">
        <v>6454</v>
      </c>
      <c r="C9136" s="48" t="str">
        <f t="shared" si="284"/>
        <v>תמ כפר ברא</v>
      </c>
      <c r="D9136" s="1" t="s">
        <v>10855</v>
      </c>
      <c r="E9136" s="1"/>
      <c r="F9136" s="2">
        <v>1</v>
      </c>
      <c r="G9136" s="2">
        <f>INDEX(תוצאות_בחירות,MATCH(C9136,siot!$F$3:$F$1887,0),27)</f>
        <v>1</v>
      </c>
      <c r="H9136" s="2" t="b">
        <f t="shared" si="285"/>
        <v>1</v>
      </c>
      <c r="I9136" s="1" t="s">
        <v>2</v>
      </c>
      <c r="J9136" s="1" t="s">
        <v>10861</v>
      </c>
      <c r="K9136" s="1"/>
    </row>
    <row r="9137" spans="1:11" hidden="1">
      <c r="A9137" s="1" t="s">
        <v>10856</v>
      </c>
      <c r="B9137" s="1" t="s">
        <v>6454</v>
      </c>
      <c r="C9137" s="48" t="str">
        <f t="shared" si="284"/>
        <v>תמ כפר ברא</v>
      </c>
      <c r="D9137" s="1" t="s">
        <v>10855</v>
      </c>
      <c r="E9137" s="1"/>
      <c r="F9137" s="2">
        <v>2</v>
      </c>
      <c r="G9137" s="2">
        <f>INDEX(תוצאות_בחירות,MATCH(C9137,siot!$F$3:$F$1887,0),27)</f>
        <v>1</v>
      </c>
      <c r="H9137" s="2" t="b">
        <f t="shared" si="285"/>
        <v>0</v>
      </c>
      <c r="I9137" s="1" t="s">
        <v>2</v>
      </c>
      <c r="J9137" s="1" t="s">
        <v>10860</v>
      </c>
      <c r="K9137" s="1"/>
    </row>
    <row r="9138" spans="1:11" hidden="1">
      <c r="A9138" s="1" t="s">
        <v>10856</v>
      </c>
      <c r="B9138" s="1" t="s">
        <v>6454</v>
      </c>
      <c r="C9138" s="48" t="str">
        <f t="shared" si="284"/>
        <v>תמ כפר ברא</v>
      </c>
      <c r="D9138" s="1" t="s">
        <v>10855</v>
      </c>
      <c r="E9138" s="1"/>
      <c r="F9138" s="2">
        <v>3</v>
      </c>
      <c r="G9138" s="2">
        <f>INDEX(תוצאות_בחירות,MATCH(C9138,siot!$F$3:$F$1887,0),27)</f>
        <v>1</v>
      </c>
      <c r="H9138" s="2" t="b">
        <f t="shared" si="285"/>
        <v>0</v>
      </c>
      <c r="I9138" s="1" t="s">
        <v>2</v>
      </c>
      <c r="J9138" s="1" t="s">
        <v>10859</v>
      </c>
      <c r="K9138" s="1"/>
    </row>
    <row r="9139" spans="1:11" hidden="1">
      <c r="A9139" s="1" t="s">
        <v>10856</v>
      </c>
      <c r="B9139" s="1" t="s">
        <v>6454</v>
      </c>
      <c r="C9139" s="48" t="str">
        <f t="shared" si="284"/>
        <v>תמ כפר ברא</v>
      </c>
      <c r="D9139" s="1" t="s">
        <v>10855</v>
      </c>
      <c r="E9139" s="1"/>
      <c r="F9139" s="2">
        <v>4</v>
      </c>
      <c r="G9139" s="2">
        <f>INDEX(תוצאות_בחירות,MATCH(C9139,siot!$F$3:$F$1887,0),27)</f>
        <v>1</v>
      </c>
      <c r="H9139" s="2" t="b">
        <f t="shared" si="285"/>
        <v>0</v>
      </c>
      <c r="I9139" s="1" t="s">
        <v>2</v>
      </c>
      <c r="J9139" s="1" t="s">
        <v>10858</v>
      </c>
      <c r="K9139" s="1"/>
    </row>
    <row r="9140" spans="1:11" hidden="1">
      <c r="A9140" s="1" t="s">
        <v>10856</v>
      </c>
      <c r="B9140" s="1" t="s">
        <v>6454</v>
      </c>
      <c r="C9140" s="48" t="str">
        <f t="shared" si="284"/>
        <v>תמ כפר ברא</v>
      </c>
      <c r="D9140" s="1" t="s">
        <v>10855</v>
      </c>
      <c r="E9140" s="1"/>
      <c r="F9140" s="2">
        <v>5</v>
      </c>
      <c r="G9140" s="2">
        <f>INDEX(תוצאות_בחירות,MATCH(C9140,siot!$F$3:$F$1887,0),27)</f>
        <v>1</v>
      </c>
      <c r="H9140" s="2" t="b">
        <f t="shared" si="285"/>
        <v>0</v>
      </c>
      <c r="I9140" s="1" t="s">
        <v>2</v>
      </c>
      <c r="J9140" s="1" t="s">
        <v>10857</v>
      </c>
      <c r="K9140" s="1"/>
    </row>
    <row r="9141" spans="1:11" hidden="1">
      <c r="A9141" s="1" t="s">
        <v>10856</v>
      </c>
      <c r="B9141" s="1" t="s">
        <v>6454</v>
      </c>
      <c r="C9141" s="48" t="str">
        <f t="shared" si="284"/>
        <v>תמ כפר ברא</v>
      </c>
      <c r="D9141" s="1" t="s">
        <v>10855</v>
      </c>
      <c r="E9141" s="1"/>
      <c r="F9141" s="2">
        <v>6</v>
      </c>
      <c r="G9141" s="2">
        <f>INDEX(תוצאות_בחירות,MATCH(C9141,siot!$F$3:$F$1887,0),27)</f>
        <v>1</v>
      </c>
      <c r="H9141" s="2" t="b">
        <f t="shared" si="285"/>
        <v>0</v>
      </c>
      <c r="I9141" s="1" t="s">
        <v>2</v>
      </c>
      <c r="J9141" s="1" t="s">
        <v>10854</v>
      </c>
      <c r="K9141" s="1"/>
    </row>
    <row r="9142" spans="1:11" hidden="1">
      <c r="A9142" s="1" t="s">
        <v>10809</v>
      </c>
      <c r="B9142" s="1" t="s">
        <v>10851</v>
      </c>
      <c r="C9142" s="48" t="str">
        <f t="shared" si="284"/>
        <v>זיו כפר ורדים</v>
      </c>
      <c r="D9142" s="1" t="s">
        <v>573</v>
      </c>
      <c r="E9142" s="1" t="s">
        <v>3</v>
      </c>
      <c r="F9142" s="2" t="s">
        <v>19548</v>
      </c>
      <c r="G9142" s="2">
        <f>INDEX(תוצאות_בחירות,MATCH(C9142,siot!$F$3:$F$1887,0),27)</f>
        <v>0</v>
      </c>
      <c r="H9142" s="2" t="b">
        <f t="shared" si="285"/>
        <v>0</v>
      </c>
      <c r="I9142" s="1"/>
      <c r="J9142" s="1"/>
      <c r="K9142" s="1"/>
    </row>
    <row r="9143" spans="1:11" hidden="1">
      <c r="A9143" s="1" t="s">
        <v>10809</v>
      </c>
      <c r="B9143" s="1" t="s">
        <v>10851</v>
      </c>
      <c r="C9143" s="48" t="str">
        <f t="shared" si="284"/>
        <v>זיו כפר ורדים</v>
      </c>
      <c r="D9143" s="1" t="s">
        <v>573</v>
      </c>
      <c r="E9143" s="1"/>
      <c r="F9143" s="2">
        <v>1</v>
      </c>
      <c r="G9143" s="2">
        <f>INDEX(תוצאות_בחירות,MATCH(C9143,siot!$F$3:$F$1887,0),27)</f>
        <v>0</v>
      </c>
      <c r="H9143" s="2" t="b">
        <f t="shared" si="285"/>
        <v>0</v>
      </c>
      <c r="I9143" s="1" t="s">
        <v>2</v>
      </c>
      <c r="J9143" s="1" t="s">
        <v>10853</v>
      </c>
      <c r="K9143" s="1"/>
    </row>
    <row r="9144" spans="1:11" hidden="1">
      <c r="A9144" s="1" t="s">
        <v>10809</v>
      </c>
      <c r="B9144" s="1" t="s">
        <v>10851</v>
      </c>
      <c r="C9144" s="48" t="str">
        <f t="shared" si="284"/>
        <v>זיו כפר ורדים</v>
      </c>
      <c r="D9144" s="1" t="s">
        <v>573</v>
      </c>
      <c r="E9144" s="1"/>
      <c r="F9144" s="2">
        <v>2</v>
      </c>
      <c r="G9144" s="2">
        <f>INDEX(תוצאות_בחירות,MATCH(C9144,siot!$F$3:$F$1887,0),27)</f>
        <v>0</v>
      </c>
      <c r="H9144" s="2" t="b">
        <f t="shared" si="285"/>
        <v>0</v>
      </c>
      <c r="I9144" s="1" t="s">
        <v>2</v>
      </c>
      <c r="J9144" s="1" t="s">
        <v>10852</v>
      </c>
      <c r="K9144" s="1"/>
    </row>
    <row r="9145" spans="1:11" hidden="1">
      <c r="A9145" s="1" t="s">
        <v>10809</v>
      </c>
      <c r="B9145" s="1" t="s">
        <v>10851</v>
      </c>
      <c r="C9145" s="48" t="str">
        <f t="shared" si="284"/>
        <v>זיו כפר ורדים</v>
      </c>
      <c r="D9145" s="1" t="s">
        <v>573</v>
      </c>
      <c r="E9145" s="1"/>
      <c r="F9145" s="2">
        <v>3</v>
      </c>
      <c r="G9145" s="2">
        <f>INDEX(תוצאות_בחירות,MATCH(C9145,siot!$F$3:$F$1887,0),27)</f>
        <v>0</v>
      </c>
      <c r="H9145" s="2" t="b">
        <f t="shared" si="285"/>
        <v>0</v>
      </c>
      <c r="I9145" s="1" t="s">
        <v>2</v>
      </c>
      <c r="J9145" s="1" t="s">
        <v>10850</v>
      </c>
      <c r="K9145" s="1"/>
    </row>
    <row r="9146" spans="1:11" hidden="1">
      <c r="A9146" s="1" t="s">
        <v>10809</v>
      </c>
      <c r="B9146" s="1" t="s">
        <v>10842</v>
      </c>
      <c r="C9146" s="48" t="str">
        <f t="shared" si="284"/>
        <v>יח כפר ורדים</v>
      </c>
      <c r="D9146" s="1" t="s">
        <v>150</v>
      </c>
      <c r="E9146" s="1" t="s">
        <v>18</v>
      </c>
      <c r="F9146" s="2" t="s">
        <v>19548</v>
      </c>
      <c r="G9146" s="2">
        <f>INDEX(תוצאות_בחירות,MATCH(C9146,siot!$F$3:$F$1887,0),27)</f>
        <v>2</v>
      </c>
      <c r="H9146" s="2" t="b">
        <f t="shared" si="285"/>
        <v>0</v>
      </c>
      <c r="I9146" s="1"/>
      <c r="J9146" s="1"/>
      <c r="K9146" s="1"/>
    </row>
    <row r="9147" spans="1:11">
      <c r="A9147" s="1" t="s">
        <v>10809</v>
      </c>
      <c r="B9147" s="1" t="s">
        <v>10842</v>
      </c>
      <c r="C9147" s="48" t="str">
        <f t="shared" si="284"/>
        <v>יח כפר ורדים</v>
      </c>
      <c r="D9147" s="1" t="s">
        <v>150</v>
      </c>
      <c r="E9147" s="1" t="s">
        <v>17</v>
      </c>
      <c r="F9147" s="2">
        <v>1</v>
      </c>
      <c r="G9147" s="2">
        <f>INDEX(תוצאות_בחירות,MATCH(C9147,siot!$F$3:$F$1887,0),27)</f>
        <v>2</v>
      </c>
      <c r="H9147" s="2" t="b">
        <f t="shared" si="285"/>
        <v>1</v>
      </c>
      <c r="I9147" s="1" t="s">
        <v>2</v>
      </c>
      <c r="J9147" s="1" t="s">
        <v>10849</v>
      </c>
      <c r="K9147" s="1"/>
    </row>
    <row r="9148" spans="1:11">
      <c r="A9148" s="1" t="s">
        <v>10809</v>
      </c>
      <c r="B9148" s="1" t="s">
        <v>10842</v>
      </c>
      <c r="C9148" s="48" t="str">
        <f t="shared" si="284"/>
        <v>יח כפר ורדים</v>
      </c>
      <c r="D9148" s="1" t="s">
        <v>150</v>
      </c>
      <c r="E9148" s="1"/>
      <c r="F9148" s="2">
        <v>2</v>
      </c>
      <c r="G9148" s="2">
        <f>INDEX(תוצאות_בחירות,MATCH(C9148,siot!$F$3:$F$1887,0),27)</f>
        <v>2</v>
      </c>
      <c r="H9148" s="2" t="b">
        <f t="shared" si="285"/>
        <v>1</v>
      </c>
      <c r="I9148" s="1" t="s">
        <v>2</v>
      </c>
      <c r="J9148" s="1" t="s">
        <v>10848</v>
      </c>
      <c r="K9148" s="1">
        <v>1</v>
      </c>
    </row>
    <row r="9149" spans="1:11" hidden="1">
      <c r="A9149" s="1" t="s">
        <v>10809</v>
      </c>
      <c r="B9149" s="1" t="s">
        <v>10842</v>
      </c>
      <c r="C9149" s="48" t="str">
        <f t="shared" si="284"/>
        <v>יח כפר ורדים</v>
      </c>
      <c r="D9149" s="1" t="s">
        <v>150</v>
      </c>
      <c r="E9149" s="1"/>
      <c r="F9149" s="2">
        <v>3</v>
      </c>
      <c r="G9149" s="2">
        <f>INDEX(תוצאות_בחירות,MATCH(C9149,siot!$F$3:$F$1887,0),27)</f>
        <v>2</v>
      </c>
      <c r="H9149" s="2" t="b">
        <f t="shared" si="285"/>
        <v>0</v>
      </c>
      <c r="I9149" s="1" t="s">
        <v>2</v>
      </c>
      <c r="J9149" s="1" t="s">
        <v>10847</v>
      </c>
      <c r="K9149" s="1"/>
    </row>
    <row r="9150" spans="1:11" hidden="1">
      <c r="A9150" s="1" t="s">
        <v>10809</v>
      </c>
      <c r="B9150" s="1" t="s">
        <v>10842</v>
      </c>
      <c r="C9150" s="48" t="str">
        <f t="shared" si="284"/>
        <v>יח כפר ורדים</v>
      </c>
      <c r="D9150" s="1" t="s">
        <v>150</v>
      </c>
      <c r="E9150" s="1"/>
      <c r="F9150" s="2">
        <v>4</v>
      </c>
      <c r="G9150" s="2">
        <f>INDEX(תוצאות_בחירות,MATCH(C9150,siot!$F$3:$F$1887,0),27)</f>
        <v>2</v>
      </c>
      <c r="H9150" s="2" t="b">
        <f t="shared" si="285"/>
        <v>0</v>
      </c>
      <c r="I9150" s="1" t="s">
        <v>2</v>
      </c>
      <c r="J9150" s="1" t="s">
        <v>10846</v>
      </c>
      <c r="K9150" s="1"/>
    </row>
    <row r="9151" spans="1:11" hidden="1">
      <c r="A9151" s="1" t="s">
        <v>10809</v>
      </c>
      <c r="B9151" s="1" t="s">
        <v>10842</v>
      </c>
      <c r="C9151" s="48" t="str">
        <f t="shared" si="284"/>
        <v>יח כפר ורדים</v>
      </c>
      <c r="D9151" s="1" t="s">
        <v>150</v>
      </c>
      <c r="E9151" s="1"/>
      <c r="F9151" s="2">
        <v>5</v>
      </c>
      <c r="G9151" s="2">
        <f>INDEX(תוצאות_בחירות,MATCH(C9151,siot!$F$3:$F$1887,0),27)</f>
        <v>2</v>
      </c>
      <c r="H9151" s="2" t="b">
        <f t="shared" si="285"/>
        <v>0</v>
      </c>
      <c r="I9151" s="1" t="s">
        <v>2</v>
      </c>
      <c r="J9151" s="1" t="s">
        <v>10845</v>
      </c>
      <c r="K9151" s="1"/>
    </row>
    <row r="9152" spans="1:11" hidden="1">
      <c r="A9152" s="1" t="s">
        <v>10809</v>
      </c>
      <c r="B9152" s="1" t="s">
        <v>10842</v>
      </c>
      <c r="C9152" s="48" t="str">
        <f t="shared" si="284"/>
        <v>יח כפר ורדים</v>
      </c>
      <c r="D9152" s="1" t="s">
        <v>150</v>
      </c>
      <c r="E9152" s="1"/>
      <c r="F9152" s="2">
        <v>6</v>
      </c>
      <c r="G9152" s="2">
        <f>INDEX(תוצאות_בחירות,MATCH(C9152,siot!$F$3:$F$1887,0),27)</f>
        <v>2</v>
      </c>
      <c r="H9152" s="2" t="b">
        <f t="shared" si="285"/>
        <v>0</v>
      </c>
      <c r="I9152" s="1" t="s">
        <v>2</v>
      </c>
      <c r="J9152" s="1" t="s">
        <v>10844</v>
      </c>
      <c r="K9152" s="1"/>
    </row>
    <row r="9153" spans="1:11" hidden="1">
      <c r="A9153" s="1" t="s">
        <v>10809</v>
      </c>
      <c r="B9153" s="1" t="s">
        <v>10842</v>
      </c>
      <c r="C9153" s="48" t="str">
        <f t="shared" si="284"/>
        <v>יח כפר ורדים</v>
      </c>
      <c r="D9153" s="1" t="s">
        <v>150</v>
      </c>
      <c r="E9153" s="1"/>
      <c r="F9153" s="2">
        <v>7</v>
      </c>
      <c r="G9153" s="2">
        <f>INDEX(תוצאות_בחירות,MATCH(C9153,siot!$F$3:$F$1887,0),27)</f>
        <v>2</v>
      </c>
      <c r="H9153" s="2" t="b">
        <f t="shared" si="285"/>
        <v>0</v>
      </c>
      <c r="I9153" s="1" t="s">
        <v>2</v>
      </c>
      <c r="J9153" s="1" t="s">
        <v>10843</v>
      </c>
      <c r="K9153" s="1"/>
    </row>
    <row r="9154" spans="1:11" hidden="1">
      <c r="A9154" s="1" t="s">
        <v>10809</v>
      </c>
      <c r="B9154" s="1" t="s">
        <v>10842</v>
      </c>
      <c r="C9154" s="48" t="str">
        <f t="shared" si="284"/>
        <v>יח כפר ורדים</v>
      </c>
      <c r="D9154" s="1" t="s">
        <v>150</v>
      </c>
      <c r="E9154" s="1"/>
      <c r="F9154" s="2">
        <v>8</v>
      </c>
      <c r="G9154" s="2">
        <f>INDEX(תוצאות_בחירות,MATCH(C9154,siot!$F$3:$F$1887,0),27)</f>
        <v>2</v>
      </c>
      <c r="H9154" s="2" t="b">
        <f t="shared" si="285"/>
        <v>0</v>
      </c>
      <c r="I9154" s="1" t="s">
        <v>2</v>
      </c>
      <c r="J9154" s="1" t="s">
        <v>10841</v>
      </c>
      <c r="K9154" s="1"/>
    </row>
    <row r="9155" spans="1:11" hidden="1">
      <c r="A9155" s="1" t="s">
        <v>10809</v>
      </c>
      <c r="B9155" s="1" t="s">
        <v>2072</v>
      </c>
      <c r="C9155" s="48" t="str">
        <f t="shared" si="284"/>
        <v>מ כפר ורדים</v>
      </c>
      <c r="D9155" s="1" t="s">
        <v>10831</v>
      </c>
      <c r="E9155" s="1" t="s">
        <v>18</v>
      </c>
      <c r="F9155" s="2" t="s">
        <v>19548</v>
      </c>
      <c r="G9155" s="2">
        <f>INDEX(תוצאות_בחירות,MATCH(C9155,siot!$F$3:$F$1887,0),27)</f>
        <v>5</v>
      </c>
      <c r="H9155" s="2" t="b">
        <f t="shared" si="285"/>
        <v>0</v>
      </c>
      <c r="I9155" s="1"/>
      <c r="J9155" s="1"/>
      <c r="K9155" s="1"/>
    </row>
    <row r="9156" spans="1:11">
      <c r="A9156" s="1" t="s">
        <v>10809</v>
      </c>
      <c r="B9156" s="1" t="s">
        <v>2072</v>
      </c>
      <c r="C9156" s="48" t="str">
        <f t="shared" ref="C9156:C9219" si="286">B9156&amp;" "&amp;A9156</f>
        <v>מ כפר ורדים</v>
      </c>
      <c r="D9156" s="1" t="s">
        <v>10831</v>
      </c>
      <c r="E9156" s="1" t="s">
        <v>17</v>
      </c>
      <c r="F9156" s="2">
        <v>1</v>
      </c>
      <c r="G9156" s="2">
        <f>INDEX(תוצאות_בחירות,MATCH(C9156,siot!$F$3:$F$1887,0),27)</f>
        <v>5</v>
      </c>
      <c r="H9156" s="2" t="b">
        <f t="shared" ref="H9156:H9219" si="287">IF(OR(F9156&lt;G9156,G9156=F9156),TRUE,FALSE)</f>
        <v>1</v>
      </c>
      <c r="I9156" s="1" t="s">
        <v>2</v>
      </c>
      <c r="J9156" s="1" t="s">
        <v>10840</v>
      </c>
      <c r="K9156" s="1">
        <v>1</v>
      </c>
    </row>
    <row r="9157" spans="1:11">
      <c r="A9157" s="1" t="s">
        <v>10809</v>
      </c>
      <c r="B9157" s="1" t="s">
        <v>2072</v>
      </c>
      <c r="C9157" s="48" t="str">
        <f t="shared" si="286"/>
        <v>מ כפר ורדים</v>
      </c>
      <c r="D9157" s="1" t="s">
        <v>10831</v>
      </c>
      <c r="E9157" s="1"/>
      <c r="F9157" s="2">
        <v>2</v>
      </c>
      <c r="G9157" s="2">
        <f>INDEX(תוצאות_בחירות,MATCH(C9157,siot!$F$3:$F$1887,0),27)</f>
        <v>5</v>
      </c>
      <c r="H9157" s="2" t="b">
        <f t="shared" si="287"/>
        <v>1</v>
      </c>
      <c r="I9157" s="1" t="s">
        <v>2</v>
      </c>
      <c r="J9157" s="1" t="s">
        <v>10839</v>
      </c>
      <c r="K9157" s="1">
        <v>1</v>
      </c>
    </row>
    <row r="9158" spans="1:11">
      <c r="A9158" s="1" t="s">
        <v>10809</v>
      </c>
      <c r="B9158" s="1" t="s">
        <v>2072</v>
      </c>
      <c r="C9158" s="48" t="str">
        <f t="shared" si="286"/>
        <v>מ כפר ורדים</v>
      </c>
      <c r="D9158" s="1" t="s">
        <v>10831</v>
      </c>
      <c r="E9158" s="1"/>
      <c r="F9158" s="2">
        <v>3</v>
      </c>
      <c r="G9158" s="2">
        <f>INDEX(תוצאות_בחירות,MATCH(C9158,siot!$F$3:$F$1887,0),27)</f>
        <v>5</v>
      </c>
      <c r="H9158" s="2" t="b">
        <f t="shared" si="287"/>
        <v>1</v>
      </c>
      <c r="I9158" s="1" t="s">
        <v>2</v>
      </c>
      <c r="J9158" s="1" t="s">
        <v>971</v>
      </c>
      <c r="K9158" s="1"/>
    </row>
    <row r="9159" spans="1:11">
      <c r="A9159" s="1" t="s">
        <v>10809</v>
      </c>
      <c r="B9159" s="1" t="s">
        <v>2072</v>
      </c>
      <c r="C9159" s="48" t="str">
        <f t="shared" si="286"/>
        <v>מ כפר ורדים</v>
      </c>
      <c r="D9159" s="1" t="s">
        <v>10831</v>
      </c>
      <c r="E9159" s="1"/>
      <c r="F9159" s="2">
        <v>4</v>
      </c>
      <c r="G9159" s="2">
        <f>INDEX(תוצאות_בחירות,MATCH(C9159,siot!$F$3:$F$1887,0),27)</f>
        <v>5</v>
      </c>
      <c r="H9159" s="2" t="b">
        <f t="shared" si="287"/>
        <v>1</v>
      </c>
      <c r="I9159" s="1" t="s">
        <v>2</v>
      </c>
      <c r="J9159" s="1" t="s">
        <v>10838</v>
      </c>
      <c r="K9159" s="1">
        <v>1</v>
      </c>
    </row>
    <row r="9160" spans="1:11">
      <c r="A9160" s="1" t="s">
        <v>10809</v>
      </c>
      <c r="B9160" s="1" t="s">
        <v>2072</v>
      </c>
      <c r="C9160" s="48" t="str">
        <f t="shared" si="286"/>
        <v>מ כפר ורדים</v>
      </c>
      <c r="D9160" s="1" t="s">
        <v>10831</v>
      </c>
      <c r="E9160" s="1"/>
      <c r="F9160" s="2">
        <v>5</v>
      </c>
      <c r="G9160" s="2">
        <f>INDEX(תוצאות_בחירות,MATCH(C9160,siot!$F$3:$F$1887,0),27)</f>
        <v>5</v>
      </c>
      <c r="H9160" s="2" t="b">
        <f t="shared" si="287"/>
        <v>1</v>
      </c>
      <c r="I9160" s="1" t="s">
        <v>2</v>
      </c>
      <c r="J9160" s="1" t="s">
        <v>10837</v>
      </c>
      <c r="K9160" s="1"/>
    </row>
    <row r="9161" spans="1:11" hidden="1">
      <c r="A9161" s="1" t="s">
        <v>10809</v>
      </c>
      <c r="B9161" s="1" t="s">
        <v>2072</v>
      </c>
      <c r="C9161" s="48" t="str">
        <f t="shared" si="286"/>
        <v>מ כפר ורדים</v>
      </c>
      <c r="D9161" s="1" t="s">
        <v>10831</v>
      </c>
      <c r="E9161" s="1"/>
      <c r="F9161" s="2">
        <v>6</v>
      </c>
      <c r="G9161" s="2">
        <f>INDEX(תוצאות_בחירות,MATCH(C9161,siot!$F$3:$F$1887,0),27)</f>
        <v>5</v>
      </c>
      <c r="H9161" s="2" t="b">
        <f t="shared" si="287"/>
        <v>0</v>
      </c>
      <c r="I9161" s="1" t="s">
        <v>2</v>
      </c>
      <c r="J9161" s="1" t="s">
        <v>10836</v>
      </c>
      <c r="K9161" s="1"/>
    </row>
    <row r="9162" spans="1:11" hidden="1">
      <c r="A9162" s="1" t="s">
        <v>10809</v>
      </c>
      <c r="B9162" s="1" t="s">
        <v>2072</v>
      </c>
      <c r="C9162" s="48" t="str">
        <f t="shared" si="286"/>
        <v>מ כפר ורדים</v>
      </c>
      <c r="D9162" s="1" t="s">
        <v>10831</v>
      </c>
      <c r="E9162" s="1"/>
      <c r="F9162" s="2">
        <v>7</v>
      </c>
      <c r="G9162" s="2">
        <f>INDEX(תוצאות_בחירות,MATCH(C9162,siot!$F$3:$F$1887,0),27)</f>
        <v>5</v>
      </c>
      <c r="H9162" s="2" t="b">
        <f t="shared" si="287"/>
        <v>0</v>
      </c>
      <c r="I9162" s="1" t="s">
        <v>2</v>
      </c>
      <c r="J9162" s="1" t="s">
        <v>10835</v>
      </c>
      <c r="K9162" s="1"/>
    </row>
    <row r="9163" spans="1:11" hidden="1">
      <c r="A9163" s="1" t="s">
        <v>10809</v>
      </c>
      <c r="B9163" s="1" t="s">
        <v>2072</v>
      </c>
      <c r="C9163" s="48" t="str">
        <f t="shared" si="286"/>
        <v>מ כפר ורדים</v>
      </c>
      <c r="D9163" s="1" t="s">
        <v>10831</v>
      </c>
      <c r="E9163" s="1"/>
      <c r="F9163" s="2">
        <v>8</v>
      </c>
      <c r="G9163" s="2">
        <f>INDEX(תוצאות_בחירות,MATCH(C9163,siot!$F$3:$F$1887,0),27)</f>
        <v>5</v>
      </c>
      <c r="H9163" s="2" t="b">
        <f t="shared" si="287"/>
        <v>0</v>
      </c>
      <c r="I9163" s="1" t="s">
        <v>2</v>
      </c>
      <c r="J9163" s="1" t="s">
        <v>10834</v>
      </c>
      <c r="K9163" s="1"/>
    </row>
    <row r="9164" spans="1:11" hidden="1">
      <c r="A9164" s="1" t="s">
        <v>10809</v>
      </c>
      <c r="B9164" s="1" t="s">
        <v>2072</v>
      </c>
      <c r="C9164" s="48" t="str">
        <f t="shared" si="286"/>
        <v>מ כפר ורדים</v>
      </c>
      <c r="D9164" s="1" t="s">
        <v>10831</v>
      </c>
      <c r="E9164" s="1"/>
      <c r="F9164" s="2">
        <v>9</v>
      </c>
      <c r="G9164" s="2">
        <f>INDEX(תוצאות_בחירות,MATCH(C9164,siot!$F$3:$F$1887,0),27)</f>
        <v>5</v>
      </c>
      <c r="H9164" s="2" t="b">
        <f t="shared" si="287"/>
        <v>0</v>
      </c>
      <c r="I9164" s="1" t="s">
        <v>2</v>
      </c>
      <c r="J9164" s="1" t="s">
        <v>10833</v>
      </c>
      <c r="K9164" s="1"/>
    </row>
    <row r="9165" spans="1:11" hidden="1">
      <c r="A9165" s="1" t="s">
        <v>10809</v>
      </c>
      <c r="B9165" s="1" t="s">
        <v>2072</v>
      </c>
      <c r="C9165" s="48" t="str">
        <f t="shared" si="286"/>
        <v>מ כפר ורדים</v>
      </c>
      <c r="D9165" s="1" t="s">
        <v>10831</v>
      </c>
      <c r="E9165" s="1"/>
      <c r="F9165" s="2">
        <v>10</v>
      </c>
      <c r="G9165" s="2">
        <f>INDEX(תוצאות_בחירות,MATCH(C9165,siot!$F$3:$F$1887,0),27)</f>
        <v>5</v>
      </c>
      <c r="H9165" s="2" t="b">
        <f t="shared" si="287"/>
        <v>0</v>
      </c>
      <c r="I9165" s="1" t="s">
        <v>2</v>
      </c>
      <c r="J9165" s="1" t="s">
        <v>10832</v>
      </c>
      <c r="K9165" s="1"/>
    </row>
    <row r="9166" spans="1:11" hidden="1">
      <c r="A9166" s="1" t="s">
        <v>10809</v>
      </c>
      <c r="B9166" s="1" t="s">
        <v>2072</v>
      </c>
      <c r="C9166" s="48" t="str">
        <f t="shared" si="286"/>
        <v>מ כפר ורדים</v>
      </c>
      <c r="D9166" s="1" t="s">
        <v>10831</v>
      </c>
      <c r="E9166" s="1"/>
      <c r="F9166" s="2">
        <v>11</v>
      </c>
      <c r="G9166" s="2">
        <f>INDEX(תוצאות_בחירות,MATCH(C9166,siot!$F$3:$F$1887,0),27)</f>
        <v>5</v>
      </c>
      <c r="H9166" s="2" t="b">
        <f t="shared" si="287"/>
        <v>0</v>
      </c>
      <c r="I9166" s="1" t="s">
        <v>2</v>
      </c>
      <c r="J9166" s="1" t="s">
        <v>10830</v>
      </c>
      <c r="K9166" s="1"/>
    </row>
    <row r="9167" spans="1:11" hidden="1">
      <c r="A9167" s="1" t="s">
        <v>10809</v>
      </c>
      <c r="B9167" s="1" t="s">
        <v>380</v>
      </c>
      <c r="C9167" s="48" t="str">
        <f t="shared" si="286"/>
        <v>נץ כפר ורדים</v>
      </c>
      <c r="D9167" s="1" t="s">
        <v>10820</v>
      </c>
      <c r="E9167" s="1" t="s">
        <v>3</v>
      </c>
      <c r="F9167" s="2" t="s">
        <v>19548</v>
      </c>
      <c r="G9167" s="2">
        <f>INDEX(תוצאות_בחירות,MATCH(C9167,siot!$F$3:$F$1887,0),27)</f>
        <v>1</v>
      </c>
      <c r="H9167" s="2" t="b">
        <f t="shared" si="287"/>
        <v>0</v>
      </c>
      <c r="I9167" s="1"/>
      <c r="J9167" s="1"/>
      <c r="K9167" s="1"/>
    </row>
    <row r="9168" spans="1:11">
      <c r="A9168" s="1" t="s">
        <v>10809</v>
      </c>
      <c r="B9168" s="1" t="s">
        <v>380</v>
      </c>
      <c r="C9168" s="48" t="str">
        <f t="shared" si="286"/>
        <v>נץ כפר ורדים</v>
      </c>
      <c r="D9168" s="1" t="s">
        <v>10820</v>
      </c>
      <c r="E9168" s="1"/>
      <c r="F9168" s="2">
        <v>1</v>
      </c>
      <c r="G9168" s="2">
        <f>INDEX(תוצאות_בחירות,MATCH(C9168,siot!$F$3:$F$1887,0),27)</f>
        <v>1</v>
      </c>
      <c r="H9168" s="2" t="b">
        <f t="shared" si="287"/>
        <v>1</v>
      </c>
      <c r="I9168" s="1" t="s">
        <v>2</v>
      </c>
      <c r="J9168" s="1" t="s">
        <v>10829</v>
      </c>
      <c r="K9168" s="1"/>
    </row>
    <row r="9169" spans="1:11" hidden="1">
      <c r="A9169" s="1" t="s">
        <v>10809</v>
      </c>
      <c r="B9169" s="1" t="s">
        <v>380</v>
      </c>
      <c r="C9169" s="48" t="str">
        <f t="shared" si="286"/>
        <v>נץ כפר ורדים</v>
      </c>
      <c r="D9169" s="1" t="s">
        <v>10820</v>
      </c>
      <c r="E9169" s="1"/>
      <c r="F9169" s="2">
        <v>2</v>
      </c>
      <c r="G9169" s="2">
        <f>INDEX(תוצאות_בחירות,MATCH(C9169,siot!$F$3:$F$1887,0),27)</f>
        <v>1</v>
      </c>
      <c r="H9169" s="2" t="b">
        <f t="shared" si="287"/>
        <v>0</v>
      </c>
      <c r="I9169" s="1" t="s">
        <v>2</v>
      </c>
      <c r="J9169" s="1" t="s">
        <v>10828</v>
      </c>
      <c r="K9169" s="1"/>
    </row>
    <row r="9170" spans="1:11" hidden="1">
      <c r="A9170" s="1" t="s">
        <v>10809</v>
      </c>
      <c r="B9170" s="1" t="s">
        <v>380</v>
      </c>
      <c r="C9170" s="48" t="str">
        <f t="shared" si="286"/>
        <v>נץ כפר ורדים</v>
      </c>
      <c r="D9170" s="1" t="s">
        <v>10820</v>
      </c>
      <c r="E9170" s="1"/>
      <c r="F9170" s="2">
        <v>3</v>
      </c>
      <c r="G9170" s="2">
        <f>INDEX(תוצאות_בחירות,MATCH(C9170,siot!$F$3:$F$1887,0),27)</f>
        <v>1</v>
      </c>
      <c r="H9170" s="2" t="b">
        <f t="shared" si="287"/>
        <v>0</v>
      </c>
      <c r="I9170" s="1" t="s">
        <v>2</v>
      </c>
      <c r="J9170" s="1" t="s">
        <v>10827</v>
      </c>
      <c r="K9170" s="1"/>
    </row>
    <row r="9171" spans="1:11" hidden="1">
      <c r="A9171" s="1" t="s">
        <v>10809</v>
      </c>
      <c r="B9171" s="1" t="s">
        <v>380</v>
      </c>
      <c r="C9171" s="48" t="str">
        <f t="shared" si="286"/>
        <v>נץ כפר ורדים</v>
      </c>
      <c r="D9171" s="1" t="s">
        <v>10820</v>
      </c>
      <c r="E9171" s="1"/>
      <c r="F9171" s="2">
        <v>4</v>
      </c>
      <c r="G9171" s="2">
        <f>INDEX(תוצאות_בחירות,MATCH(C9171,siot!$F$3:$F$1887,0),27)</f>
        <v>1</v>
      </c>
      <c r="H9171" s="2" t="b">
        <f t="shared" si="287"/>
        <v>0</v>
      </c>
      <c r="I9171" s="1" t="s">
        <v>2</v>
      </c>
      <c r="J9171" s="1" t="s">
        <v>10826</v>
      </c>
      <c r="K9171" s="1"/>
    </row>
    <row r="9172" spans="1:11" hidden="1">
      <c r="A9172" s="1" t="s">
        <v>10809</v>
      </c>
      <c r="B9172" s="1" t="s">
        <v>380</v>
      </c>
      <c r="C9172" s="48" t="str">
        <f t="shared" si="286"/>
        <v>נץ כפר ורדים</v>
      </c>
      <c r="D9172" s="1" t="s">
        <v>10820</v>
      </c>
      <c r="E9172" s="1"/>
      <c r="F9172" s="2">
        <v>5</v>
      </c>
      <c r="G9172" s="2">
        <f>INDEX(תוצאות_בחירות,MATCH(C9172,siot!$F$3:$F$1887,0),27)</f>
        <v>1</v>
      </c>
      <c r="H9172" s="2" t="b">
        <f t="shared" si="287"/>
        <v>0</v>
      </c>
      <c r="I9172" s="1" t="s">
        <v>2</v>
      </c>
      <c r="J9172" s="1" t="s">
        <v>10825</v>
      </c>
      <c r="K9172" s="1"/>
    </row>
    <row r="9173" spans="1:11" hidden="1">
      <c r="A9173" s="1" t="s">
        <v>10809</v>
      </c>
      <c r="B9173" s="1" t="s">
        <v>380</v>
      </c>
      <c r="C9173" s="48" t="str">
        <f t="shared" si="286"/>
        <v>נץ כפר ורדים</v>
      </c>
      <c r="D9173" s="1" t="s">
        <v>10820</v>
      </c>
      <c r="E9173" s="1"/>
      <c r="F9173" s="2">
        <v>6</v>
      </c>
      <c r="G9173" s="2">
        <f>INDEX(תוצאות_בחירות,MATCH(C9173,siot!$F$3:$F$1887,0),27)</f>
        <v>1</v>
      </c>
      <c r="H9173" s="2" t="b">
        <f t="shared" si="287"/>
        <v>0</v>
      </c>
      <c r="I9173" s="1" t="s">
        <v>2</v>
      </c>
      <c r="J9173" s="1" t="s">
        <v>10824</v>
      </c>
      <c r="K9173" s="1"/>
    </row>
    <row r="9174" spans="1:11" hidden="1">
      <c r="A9174" s="1" t="s">
        <v>10809</v>
      </c>
      <c r="B9174" s="1" t="s">
        <v>380</v>
      </c>
      <c r="C9174" s="48" t="str">
        <f t="shared" si="286"/>
        <v>נץ כפר ורדים</v>
      </c>
      <c r="D9174" s="1" t="s">
        <v>10820</v>
      </c>
      <c r="E9174" s="1"/>
      <c r="F9174" s="2">
        <v>7</v>
      </c>
      <c r="G9174" s="2">
        <f>INDEX(תוצאות_בחירות,MATCH(C9174,siot!$F$3:$F$1887,0),27)</f>
        <v>1</v>
      </c>
      <c r="H9174" s="2" t="b">
        <f t="shared" si="287"/>
        <v>0</v>
      </c>
      <c r="I9174" s="1" t="s">
        <v>2</v>
      </c>
      <c r="J9174" s="1" t="s">
        <v>10823</v>
      </c>
      <c r="K9174" s="1"/>
    </row>
    <row r="9175" spans="1:11" hidden="1">
      <c r="A9175" s="1" t="s">
        <v>10809</v>
      </c>
      <c r="B9175" s="1" t="s">
        <v>380</v>
      </c>
      <c r="C9175" s="48" t="str">
        <f t="shared" si="286"/>
        <v>נץ כפר ורדים</v>
      </c>
      <c r="D9175" s="1" t="s">
        <v>10820</v>
      </c>
      <c r="E9175" s="1"/>
      <c r="F9175" s="2">
        <v>8</v>
      </c>
      <c r="G9175" s="2">
        <f>INDEX(תוצאות_בחירות,MATCH(C9175,siot!$F$3:$F$1887,0),27)</f>
        <v>1</v>
      </c>
      <c r="H9175" s="2" t="b">
        <f t="shared" si="287"/>
        <v>0</v>
      </c>
      <c r="I9175" s="1" t="s">
        <v>2</v>
      </c>
      <c r="J9175" s="1" t="s">
        <v>10822</v>
      </c>
      <c r="K9175" s="1"/>
    </row>
    <row r="9176" spans="1:11" hidden="1">
      <c r="A9176" s="1" t="s">
        <v>10809</v>
      </c>
      <c r="B9176" s="1" t="s">
        <v>380</v>
      </c>
      <c r="C9176" s="48" t="str">
        <f t="shared" si="286"/>
        <v>נץ כפר ורדים</v>
      </c>
      <c r="D9176" s="1" t="s">
        <v>10820</v>
      </c>
      <c r="E9176" s="1"/>
      <c r="F9176" s="2">
        <v>9</v>
      </c>
      <c r="G9176" s="2">
        <f>INDEX(תוצאות_בחירות,MATCH(C9176,siot!$F$3:$F$1887,0),27)</f>
        <v>1</v>
      </c>
      <c r="H9176" s="2" t="b">
        <f t="shared" si="287"/>
        <v>0</v>
      </c>
      <c r="I9176" s="1" t="s">
        <v>2</v>
      </c>
      <c r="J9176" s="1" t="s">
        <v>10821</v>
      </c>
      <c r="K9176" s="1"/>
    </row>
    <row r="9177" spans="1:11" hidden="1">
      <c r="A9177" s="1" t="s">
        <v>10809</v>
      </c>
      <c r="B9177" s="1" t="s">
        <v>380</v>
      </c>
      <c r="C9177" s="48" t="str">
        <f t="shared" si="286"/>
        <v>נץ כפר ורדים</v>
      </c>
      <c r="D9177" s="1" t="s">
        <v>10820</v>
      </c>
      <c r="E9177" s="1"/>
      <c r="F9177" s="2">
        <v>10</v>
      </c>
      <c r="G9177" s="2">
        <f>INDEX(תוצאות_בחירות,MATCH(C9177,siot!$F$3:$F$1887,0),27)</f>
        <v>1</v>
      </c>
      <c r="H9177" s="2" t="b">
        <f t="shared" si="287"/>
        <v>0</v>
      </c>
      <c r="I9177" s="1" t="s">
        <v>2</v>
      </c>
      <c r="J9177" s="1" t="s">
        <v>10819</v>
      </c>
      <c r="K9177" s="1"/>
    </row>
    <row r="9178" spans="1:11" hidden="1">
      <c r="A9178" s="1" t="s">
        <v>10809</v>
      </c>
      <c r="B9178" s="1" t="s">
        <v>683</v>
      </c>
      <c r="C9178" s="48" t="str">
        <f t="shared" si="286"/>
        <v>פ כפר ורדים</v>
      </c>
      <c r="D9178" s="1" t="s">
        <v>4753</v>
      </c>
      <c r="E9178" s="1" t="s">
        <v>3</v>
      </c>
      <c r="F9178" s="2" t="s">
        <v>19548</v>
      </c>
      <c r="G9178" s="2">
        <f>INDEX(תוצאות_בחירות,MATCH(C9178,siot!$F$3:$F$1887,0),27)</f>
        <v>2</v>
      </c>
      <c r="H9178" s="2" t="b">
        <f t="shared" si="287"/>
        <v>0</v>
      </c>
      <c r="I9178" s="1"/>
      <c r="J9178" s="1"/>
      <c r="K9178" s="1"/>
    </row>
    <row r="9179" spans="1:11">
      <c r="A9179" s="1" t="s">
        <v>10809</v>
      </c>
      <c r="B9179" s="1" t="s">
        <v>683</v>
      </c>
      <c r="C9179" s="48" t="str">
        <f t="shared" si="286"/>
        <v>פ כפר ורדים</v>
      </c>
      <c r="D9179" s="1" t="s">
        <v>4753</v>
      </c>
      <c r="E9179" s="1"/>
      <c r="F9179" s="2">
        <v>1</v>
      </c>
      <c r="G9179" s="2">
        <f>INDEX(תוצאות_בחירות,MATCH(C9179,siot!$F$3:$F$1887,0),27)</f>
        <v>2</v>
      </c>
      <c r="H9179" s="2" t="b">
        <f t="shared" si="287"/>
        <v>1</v>
      </c>
      <c r="I9179" s="1" t="s">
        <v>2</v>
      </c>
      <c r="J9179" s="1" t="s">
        <v>10818</v>
      </c>
      <c r="K9179" s="1"/>
    </row>
    <row r="9180" spans="1:11">
      <c r="A9180" s="1" t="s">
        <v>10809</v>
      </c>
      <c r="B9180" s="1" t="s">
        <v>683</v>
      </c>
      <c r="C9180" s="48" t="str">
        <f t="shared" si="286"/>
        <v>פ כפר ורדים</v>
      </c>
      <c r="D9180" s="1" t="s">
        <v>4753</v>
      </c>
      <c r="E9180" s="1"/>
      <c r="F9180" s="2">
        <v>2</v>
      </c>
      <c r="G9180" s="2">
        <f>INDEX(תוצאות_בחירות,MATCH(C9180,siot!$F$3:$F$1887,0),27)</f>
        <v>2</v>
      </c>
      <c r="H9180" s="2" t="b">
        <f t="shared" si="287"/>
        <v>1</v>
      </c>
      <c r="I9180" s="1" t="s">
        <v>2</v>
      </c>
      <c r="J9180" s="1" t="s">
        <v>10817</v>
      </c>
      <c r="K9180" s="1">
        <v>1</v>
      </c>
    </row>
    <row r="9181" spans="1:11" hidden="1">
      <c r="A9181" s="1" t="s">
        <v>10809</v>
      </c>
      <c r="B9181" s="1" t="s">
        <v>683</v>
      </c>
      <c r="C9181" s="48" t="str">
        <f t="shared" si="286"/>
        <v>פ כפר ורדים</v>
      </c>
      <c r="D9181" s="1" t="s">
        <v>4753</v>
      </c>
      <c r="E9181" s="1"/>
      <c r="F9181" s="2">
        <v>3</v>
      </c>
      <c r="G9181" s="2">
        <f>INDEX(תוצאות_בחירות,MATCH(C9181,siot!$F$3:$F$1887,0),27)</f>
        <v>2</v>
      </c>
      <c r="H9181" s="2" t="b">
        <f t="shared" si="287"/>
        <v>0</v>
      </c>
      <c r="I9181" s="1" t="s">
        <v>2</v>
      </c>
      <c r="J9181" s="1" t="s">
        <v>10816</v>
      </c>
      <c r="K9181" s="1"/>
    </row>
    <row r="9182" spans="1:11" hidden="1">
      <c r="A9182" s="1" t="s">
        <v>10809</v>
      </c>
      <c r="B9182" s="1" t="s">
        <v>683</v>
      </c>
      <c r="C9182" s="48" t="str">
        <f t="shared" si="286"/>
        <v>פ כפר ורדים</v>
      </c>
      <c r="D9182" s="1" t="s">
        <v>4753</v>
      </c>
      <c r="E9182" s="1"/>
      <c r="F9182" s="2">
        <v>4</v>
      </c>
      <c r="G9182" s="2">
        <f>INDEX(תוצאות_בחירות,MATCH(C9182,siot!$F$3:$F$1887,0),27)</f>
        <v>2</v>
      </c>
      <c r="H9182" s="2" t="b">
        <f t="shared" si="287"/>
        <v>0</v>
      </c>
      <c r="I9182" s="1" t="s">
        <v>2</v>
      </c>
      <c r="J9182" s="1" t="s">
        <v>10815</v>
      </c>
      <c r="K9182" s="1"/>
    </row>
    <row r="9183" spans="1:11" hidden="1">
      <c r="A9183" s="1" t="s">
        <v>10809</v>
      </c>
      <c r="B9183" s="1" t="s">
        <v>683</v>
      </c>
      <c r="C9183" s="48" t="str">
        <f t="shared" si="286"/>
        <v>פ כפר ורדים</v>
      </c>
      <c r="D9183" s="1" t="s">
        <v>4753</v>
      </c>
      <c r="E9183" s="1"/>
      <c r="F9183" s="2">
        <v>5</v>
      </c>
      <c r="G9183" s="2">
        <f>INDEX(תוצאות_בחירות,MATCH(C9183,siot!$F$3:$F$1887,0),27)</f>
        <v>2</v>
      </c>
      <c r="H9183" s="2" t="b">
        <f t="shared" si="287"/>
        <v>0</v>
      </c>
      <c r="I9183" s="1" t="s">
        <v>2</v>
      </c>
      <c r="J9183" s="1" t="s">
        <v>10814</v>
      </c>
      <c r="K9183" s="1"/>
    </row>
    <row r="9184" spans="1:11" hidden="1">
      <c r="A9184" s="1" t="s">
        <v>10809</v>
      </c>
      <c r="B9184" s="1" t="s">
        <v>683</v>
      </c>
      <c r="C9184" s="48" t="str">
        <f t="shared" si="286"/>
        <v>פ כפר ורדים</v>
      </c>
      <c r="D9184" s="1" t="s">
        <v>4753</v>
      </c>
      <c r="E9184" s="1"/>
      <c r="F9184" s="2">
        <v>6</v>
      </c>
      <c r="G9184" s="2">
        <f>INDEX(תוצאות_בחירות,MATCH(C9184,siot!$F$3:$F$1887,0),27)</f>
        <v>2</v>
      </c>
      <c r="H9184" s="2" t="b">
        <f t="shared" si="287"/>
        <v>0</v>
      </c>
      <c r="I9184" s="1" t="s">
        <v>2</v>
      </c>
      <c r="J9184" s="1" t="s">
        <v>10813</v>
      </c>
      <c r="K9184" s="1"/>
    </row>
    <row r="9185" spans="1:11" hidden="1">
      <c r="A9185" s="1" t="s">
        <v>10809</v>
      </c>
      <c r="B9185" s="1" t="s">
        <v>683</v>
      </c>
      <c r="C9185" s="48" t="str">
        <f t="shared" si="286"/>
        <v>פ כפר ורדים</v>
      </c>
      <c r="D9185" s="1" t="s">
        <v>4753</v>
      </c>
      <c r="E9185" s="1"/>
      <c r="F9185" s="2">
        <v>7</v>
      </c>
      <c r="G9185" s="2">
        <f>INDEX(תוצאות_בחירות,MATCH(C9185,siot!$F$3:$F$1887,0),27)</f>
        <v>2</v>
      </c>
      <c r="H9185" s="2" t="b">
        <f t="shared" si="287"/>
        <v>0</v>
      </c>
      <c r="I9185" s="1" t="s">
        <v>2</v>
      </c>
      <c r="J9185" s="1" t="s">
        <v>10812</v>
      </c>
      <c r="K9185" s="1"/>
    </row>
    <row r="9186" spans="1:11" hidden="1">
      <c r="A9186" s="1" t="s">
        <v>10809</v>
      </c>
      <c r="B9186" s="1" t="s">
        <v>683</v>
      </c>
      <c r="C9186" s="48" t="str">
        <f t="shared" si="286"/>
        <v>פ כפר ורדים</v>
      </c>
      <c r="D9186" s="1" t="s">
        <v>4753</v>
      </c>
      <c r="E9186" s="1"/>
      <c r="F9186" s="2">
        <v>8</v>
      </c>
      <c r="G9186" s="2">
        <f>INDEX(תוצאות_בחירות,MATCH(C9186,siot!$F$3:$F$1887,0),27)</f>
        <v>2</v>
      </c>
      <c r="H9186" s="2" t="b">
        <f t="shared" si="287"/>
        <v>0</v>
      </c>
      <c r="I9186" s="1" t="s">
        <v>2</v>
      </c>
      <c r="J9186" s="1" t="s">
        <v>10811</v>
      </c>
      <c r="K9186" s="1"/>
    </row>
    <row r="9187" spans="1:11" hidden="1">
      <c r="A9187" s="1" t="s">
        <v>10809</v>
      </c>
      <c r="B9187" s="1" t="s">
        <v>683</v>
      </c>
      <c r="C9187" s="48" t="str">
        <f t="shared" si="286"/>
        <v>פ כפר ורדים</v>
      </c>
      <c r="D9187" s="1" t="s">
        <v>4753</v>
      </c>
      <c r="E9187" s="1"/>
      <c r="F9187" s="2">
        <v>9</v>
      </c>
      <c r="G9187" s="2">
        <f>INDEX(תוצאות_בחירות,MATCH(C9187,siot!$F$3:$F$1887,0),27)</f>
        <v>2</v>
      </c>
      <c r="H9187" s="2" t="b">
        <f t="shared" si="287"/>
        <v>0</v>
      </c>
      <c r="I9187" s="1" t="s">
        <v>2</v>
      </c>
      <c r="J9187" s="1" t="s">
        <v>10810</v>
      </c>
      <c r="K9187" s="1"/>
    </row>
    <row r="9188" spans="1:11" hidden="1">
      <c r="A9188" s="1" t="s">
        <v>10809</v>
      </c>
      <c r="B9188" s="1" t="s">
        <v>683</v>
      </c>
      <c r="C9188" s="48" t="str">
        <f t="shared" si="286"/>
        <v>פ כפר ורדים</v>
      </c>
      <c r="D9188" s="1" t="s">
        <v>4753</v>
      </c>
      <c r="E9188" s="1"/>
      <c r="F9188" s="2">
        <v>10</v>
      </c>
      <c r="G9188" s="2">
        <f>INDEX(תוצאות_בחירות,MATCH(C9188,siot!$F$3:$F$1887,0),27)</f>
        <v>2</v>
      </c>
      <c r="H9188" s="2" t="b">
        <f t="shared" si="287"/>
        <v>0</v>
      </c>
      <c r="I9188" s="1" t="s">
        <v>2</v>
      </c>
      <c r="J9188" s="1" t="s">
        <v>10808</v>
      </c>
      <c r="K9188" s="1"/>
    </row>
    <row r="9189" spans="1:11" hidden="1">
      <c r="A9189" s="1" t="s">
        <v>10638</v>
      </c>
      <c r="B9189" s="1" t="s">
        <v>60</v>
      </c>
      <c r="C9189" s="48" t="str">
        <f t="shared" si="286"/>
        <v>ד כפר יאסיף</v>
      </c>
      <c r="D9189" s="1" t="s">
        <v>10792</v>
      </c>
      <c r="E9189" s="1" t="s">
        <v>3</v>
      </c>
      <c r="F9189" s="2" t="s">
        <v>19548</v>
      </c>
      <c r="G9189" s="2">
        <f>INDEX(תוצאות_בחירות,MATCH(C9189,siot!$F$3:$F$1887,0),27)</f>
        <v>1</v>
      </c>
      <c r="H9189" s="2" t="b">
        <f t="shared" si="287"/>
        <v>0</v>
      </c>
      <c r="I9189" s="1"/>
      <c r="J9189" s="1"/>
      <c r="K9189" s="1"/>
    </row>
    <row r="9190" spans="1:11">
      <c r="A9190" s="1" t="s">
        <v>10638</v>
      </c>
      <c r="B9190" s="1" t="s">
        <v>60</v>
      </c>
      <c r="C9190" s="48" t="str">
        <f t="shared" si="286"/>
        <v>ד כפר יאסיף</v>
      </c>
      <c r="D9190" s="1" t="s">
        <v>10792</v>
      </c>
      <c r="E9190" s="1"/>
      <c r="F9190" s="2">
        <v>1</v>
      </c>
      <c r="G9190" s="2">
        <f>INDEX(תוצאות_בחירות,MATCH(C9190,siot!$F$3:$F$1887,0),27)</f>
        <v>1</v>
      </c>
      <c r="H9190" s="2" t="b">
        <f t="shared" si="287"/>
        <v>1</v>
      </c>
      <c r="I9190" s="1" t="s">
        <v>2</v>
      </c>
      <c r="J9190" s="1" t="s">
        <v>10807</v>
      </c>
      <c r="K9190" s="1"/>
    </row>
    <row r="9191" spans="1:11" hidden="1">
      <c r="A9191" s="1" t="s">
        <v>10638</v>
      </c>
      <c r="B9191" s="1" t="s">
        <v>60</v>
      </c>
      <c r="C9191" s="48" t="str">
        <f t="shared" si="286"/>
        <v>ד כפר יאסיף</v>
      </c>
      <c r="D9191" s="1" t="s">
        <v>10792</v>
      </c>
      <c r="E9191" s="1"/>
      <c r="F9191" s="2">
        <v>2</v>
      </c>
      <c r="G9191" s="2">
        <f>INDEX(תוצאות_בחירות,MATCH(C9191,siot!$F$3:$F$1887,0),27)</f>
        <v>1</v>
      </c>
      <c r="H9191" s="2" t="b">
        <f t="shared" si="287"/>
        <v>0</v>
      </c>
      <c r="I9191" s="1" t="s">
        <v>2</v>
      </c>
      <c r="J9191" s="1" t="s">
        <v>10806</v>
      </c>
      <c r="K9191" s="1"/>
    </row>
    <row r="9192" spans="1:11" hidden="1">
      <c r="A9192" s="1" t="s">
        <v>10638</v>
      </c>
      <c r="B9192" s="1" t="s">
        <v>60</v>
      </c>
      <c r="C9192" s="48" t="str">
        <f t="shared" si="286"/>
        <v>ד כפר יאסיף</v>
      </c>
      <c r="D9192" s="1" t="s">
        <v>10792</v>
      </c>
      <c r="E9192" s="1"/>
      <c r="F9192" s="2">
        <v>3</v>
      </c>
      <c r="G9192" s="2">
        <f>INDEX(תוצאות_בחירות,MATCH(C9192,siot!$F$3:$F$1887,0),27)</f>
        <v>1</v>
      </c>
      <c r="H9192" s="2" t="b">
        <f t="shared" si="287"/>
        <v>0</v>
      </c>
      <c r="I9192" s="1" t="s">
        <v>2</v>
      </c>
      <c r="J9192" s="1" t="s">
        <v>10805</v>
      </c>
      <c r="K9192" s="1"/>
    </row>
    <row r="9193" spans="1:11" hidden="1">
      <c r="A9193" s="1" t="s">
        <v>10638</v>
      </c>
      <c r="B9193" s="1" t="s">
        <v>60</v>
      </c>
      <c r="C9193" s="48" t="str">
        <f t="shared" si="286"/>
        <v>ד כפר יאסיף</v>
      </c>
      <c r="D9193" s="1" t="s">
        <v>10792</v>
      </c>
      <c r="E9193" s="1"/>
      <c r="F9193" s="2">
        <v>4</v>
      </c>
      <c r="G9193" s="2">
        <f>INDEX(תוצאות_בחירות,MATCH(C9193,siot!$F$3:$F$1887,0),27)</f>
        <v>1</v>
      </c>
      <c r="H9193" s="2" t="b">
        <f t="shared" si="287"/>
        <v>0</v>
      </c>
      <c r="I9193" s="1" t="s">
        <v>2</v>
      </c>
      <c r="J9193" s="1" t="s">
        <v>10804</v>
      </c>
      <c r="K9193" s="1"/>
    </row>
    <row r="9194" spans="1:11" hidden="1">
      <c r="A9194" s="1" t="s">
        <v>10638</v>
      </c>
      <c r="B9194" s="1" t="s">
        <v>60</v>
      </c>
      <c r="C9194" s="48" t="str">
        <f t="shared" si="286"/>
        <v>ד כפר יאסיף</v>
      </c>
      <c r="D9194" s="1" t="s">
        <v>10792</v>
      </c>
      <c r="E9194" s="1"/>
      <c r="F9194" s="2">
        <v>5</v>
      </c>
      <c r="G9194" s="2">
        <f>INDEX(תוצאות_בחירות,MATCH(C9194,siot!$F$3:$F$1887,0),27)</f>
        <v>1</v>
      </c>
      <c r="H9194" s="2" t="b">
        <f t="shared" si="287"/>
        <v>0</v>
      </c>
      <c r="I9194" s="1" t="s">
        <v>2</v>
      </c>
      <c r="J9194" s="1" t="s">
        <v>10803</v>
      </c>
      <c r="K9194" s="1"/>
    </row>
    <row r="9195" spans="1:11" hidden="1">
      <c r="A9195" s="1" t="s">
        <v>10638</v>
      </c>
      <c r="B9195" s="1" t="s">
        <v>60</v>
      </c>
      <c r="C9195" s="48" t="str">
        <f t="shared" si="286"/>
        <v>ד כפר יאסיף</v>
      </c>
      <c r="D9195" s="1" t="s">
        <v>10792</v>
      </c>
      <c r="E9195" s="1"/>
      <c r="F9195" s="2">
        <v>6</v>
      </c>
      <c r="G9195" s="2">
        <f>INDEX(תוצאות_בחירות,MATCH(C9195,siot!$F$3:$F$1887,0),27)</f>
        <v>1</v>
      </c>
      <c r="H9195" s="2" t="b">
        <f t="shared" si="287"/>
        <v>0</v>
      </c>
      <c r="I9195" s="1" t="s">
        <v>2</v>
      </c>
      <c r="J9195" s="1" t="s">
        <v>10802</v>
      </c>
      <c r="K9195" s="1"/>
    </row>
    <row r="9196" spans="1:11" hidden="1">
      <c r="A9196" s="1" t="s">
        <v>10638</v>
      </c>
      <c r="B9196" s="1" t="s">
        <v>60</v>
      </c>
      <c r="C9196" s="48" t="str">
        <f t="shared" si="286"/>
        <v>ד כפר יאסיף</v>
      </c>
      <c r="D9196" s="1" t="s">
        <v>10792</v>
      </c>
      <c r="E9196" s="1"/>
      <c r="F9196" s="2">
        <v>7</v>
      </c>
      <c r="G9196" s="2">
        <f>INDEX(תוצאות_בחירות,MATCH(C9196,siot!$F$3:$F$1887,0),27)</f>
        <v>1</v>
      </c>
      <c r="H9196" s="2" t="b">
        <f t="shared" si="287"/>
        <v>0</v>
      </c>
      <c r="I9196" s="1" t="s">
        <v>2</v>
      </c>
      <c r="J9196" s="1" t="s">
        <v>10801</v>
      </c>
      <c r="K9196" s="1"/>
    </row>
    <row r="9197" spans="1:11" hidden="1">
      <c r="A9197" s="1" t="s">
        <v>10638</v>
      </c>
      <c r="B9197" s="1" t="s">
        <v>60</v>
      </c>
      <c r="C9197" s="48" t="str">
        <f t="shared" si="286"/>
        <v>ד כפר יאסיף</v>
      </c>
      <c r="D9197" s="1" t="s">
        <v>10792</v>
      </c>
      <c r="E9197" s="1"/>
      <c r="F9197" s="2">
        <v>8</v>
      </c>
      <c r="G9197" s="2">
        <f>INDEX(תוצאות_בחירות,MATCH(C9197,siot!$F$3:$F$1887,0),27)</f>
        <v>1</v>
      </c>
      <c r="H9197" s="2" t="b">
        <f t="shared" si="287"/>
        <v>0</v>
      </c>
      <c r="I9197" s="1" t="s">
        <v>2</v>
      </c>
      <c r="J9197" s="1" t="s">
        <v>10800</v>
      </c>
      <c r="K9197" s="1"/>
    </row>
    <row r="9198" spans="1:11" hidden="1">
      <c r="A9198" s="1" t="s">
        <v>10638</v>
      </c>
      <c r="B9198" s="1" t="s">
        <v>60</v>
      </c>
      <c r="C9198" s="48" t="str">
        <f t="shared" si="286"/>
        <v>ד כפר יאסיף</v>
      </c>
      <c r="D9198" s="1" t="s">
        <v>10792</v>
      </c>
      <c r="E9198" s="1"/>
      <c r="F9198" s="2">
        <v>9</v>
      </c>
      <c r="G9198" s="2">
        <f>INDEX(תוצאות_בחירות,MATCH(C9198,siot!$F$3:$F$1887,0),27)</f>
        <v>1</v>
      </c>
      <c r="H9198" s="2" t="b">
        <f t="shared" si="287"/>
        <v>0</v>
      </c>
      <c r="I9198" s="1" t="s">
        <v>2</v>
      </c>
      <c r="J9198" s="1" t="s">
        <v>10799</v>
      </c>
      <c r="K9198" s="1"/>
    </row>
    <row r="9199" spans="1:11" hidden="1">
      <c r="A9199" s="1" t="s">
        <v>10638</v>
      </c>
      <c r="B9199" s="1" t="s">
        <v>60</v>
      </c>
      <c r="C9199" s="48" t="str">
        <f t="shared" si="286"/>
        <v>ד כפר יאסיף</v>
      </c>
      <c r="D9199" s="1" t="s">
        <v>10792</v>
      </c>
      <c r="E9199" s="1"/>
      <c r="F9199" s="2">
        <v>10</v>
      </c>
      <c r="G9199" s="2">
        <f>INDEX(תוצאות_בחירות,MATCH(C9199,siot!$F$3:$F$1887,0),27)</f>
        <v>1</v>
      </c>
      <c r="H9199" s="2" t="b">
        <f t="shared" si="287"/>
        <v>0</v>
      </c>
      <c r="I9199" s="1" t="s">
        <v>2</v>
      </c>
      <c r="J9199" s="1" t="s">
        <v>10798</v>
      </c>
      <c r="K9199" s="1"/>
    </row>
    <row r="9200" spans="1:11" hidden="1">
      <c r="A9200" s="1" t="s">
        <v>10638</v>
      </c>
      <c r="B9200" s="1" t="s">
        <v>60</v>
      </c>
      <c r="C9200" s="48" t="str">
        <f t="shared" si="286"/>
        <v>ד כפר יאסיף</v>
      </c>
      <c r="D9200" s="1" t="s">
        <v>10792</v>
      </c>
      <c r="E9200" s="1"/>
      <c r="F9200" s="2">
        <v>11</v>
      </c>
      <c r="G9200" s="2">
        <f>INDEX(תוצאות_בחירות,MATCH(C9200,siot!$F$3:$F$1887,0),27)</f>
        <v>1</v>
      </c>
      <c r="H9200" s="2" t="b">
        <f t="shared" si="287"/>
        <v>0</v>
      </c>
      <c r="I9200" s="1" t="s">
        <v>2</v>
      </c>
      <c r="J9200" s="1" t="s">
        <v>10797</v>
      </c>
      <c r="K9200" s="1"/>
    </row>
    <row r="9201" spans="1:11" hidden="1">
      <c r="A9201" s="1" t="s">
        <v>10638</v>
      </c>
      <c r="B9201" s="1" t="s">
        <v>60</v>
      </c>
      <c r="C9201" s="48" t="str">
        <f t="shared" si="286"/>
        <v>ד כפר יאסיף</v>
      </c>
      <c r="D9201" s="1" t="s">
        <v>10792</v>
      </c>
      <c r="E9201" s="1"/>
      <c r="F9201" s="2">
        <v>12</v>
      </c>
      <c r="G9201" s="2">
        <f>INDEX(תוצאות_בחירות,MATCH(C9201,siot!$F$3:$F$1887,0),27)</f>
        <v>1</v>
      </c>
      <c r="H9201" s="2" t="b">
        <f t="shared" si="287"/>
        <v>0</v>
      </c>
      <c r="I9201" s="1" t="s">
        <v>2</v>
      </c>
      <c r="J9201" s="1" t="s">
        <v>10796</v>
      </c>
      <c r="K9201" s="1"/>
    </row>
    <row r="9202" spans="1:11" hidden="1">
      <c r="A9202" s="1" t="s">
        <v>10638</v>
      </c>
      <c r="B9202" s="1" t="s">
        <v>60</v>
      </c>
      <c r="C9202" s="48" t="str">
        <f t="shared" si="286"/>
        <v>ד כפר יאסיף</v>
      </c>
      <c r="D9202" s="1" t="s">
        <v>10792</v>
      </c>
      <c r="E9202" s="1"/>
      <c r="F9202" s="2">
        <v>13</v>
      </c>
      <c r="G9202" s="2">
        <f>INDEX(תוצאות_בחירות,MATCH(C9202,siot!$F$3:$F$1887,0),27)</f>
        <v>1</v>
      </c>
      <c r="H9202" s="2" t="b">
        <f t="shared" si="287"/>
        <v>0</v>
      </c>
      <c r="I9202" s="1" t="s">
        <v>2</v>
      </c>
      <c r="J9202" s="1" t="s">
        <v>10795</v>
      </c>
      <c r="K9202" s="1"/>
    </row>
    <row r="9203" spans="1:11" hidden="1">
      <c r="A9203" s="1" t="s">
        <v>10638</v>
      </c>
      <c r="B9203" s="1" t="s">
        <v>60</v>
      </c>
      <c r="C9203" s="48" t="str">
        <f t="shared" si="286"/>
        <v>ד כפר יאסיף</v>
      </c>
      <c r="D9203" s="1" t="s">
        <v>10792</v>
      </c>
      <c r="E9203" s="1"/>
      <c r="F9203" s="2">
        <v>14</v>
      </c>
      <c r="G9203" s="2">
        <f>INDEX(תוצאות_בחירות,MATCH(C9203,siot!$F$3:$F$1887,0),27)</f>
        <v>1</v>
      </c>
      <c r="H9203" s="2" t="b">
        <f t="shared" si="287"/>
        <v>0</v>
      </c>
      <c r="I9203" s="1" t="s">
        <v>2</v>
      </c>
      <c r="J9203" s="1" t="s">
        <v>184</v>
      </c>
      <c r="K9203" s="1"/>
    </row>
    <row r="9204" spans="1:11" hidden="1">
      <c r="A9204" s="1" t="s">
        <v>10638</v>
      </c>
      <c r="B9204" s="1" t="s">
        <v>60</v>
      </c>
      <c r="C9204" s="48" t="str">
        <f t="shared" si="286"/>
        <v>ד כפר יאסיף</v>
      </c>
      <c r="D9204" s="1" t="s">
        <v>10792</v>
      </c>
      <c r="E9204" s="1"/>
      <c r="F9204" s="2">
        <v>15</v>
      </c>
      <c r="G9204" s="2">
        <f>INDEX(תוצאות_בחירות,MATCH(C9204,siot!$F$3:$F$1887,0),27)</f>
        <v>1</v>
      </c>
      <c r="H9204" s="2" t="b">
        <f t="shared" si="287"/>
        <v>0</v>
      </c>
      <c r="I9204" s="1" t="s">
        <v>2</v>
      </c>
      <c r="J9204" s="1" t="s">
        <v>10794</v>
      </c>
      <c r="K9204" s="1"/>
    </row>
    <row r="9205" spans="1:11" hidden="1">
      <c r="A9205" s="1" t="s">
        <v>10638</v>
      </c>
      <c r="B9205" s="1" t="s">
        <v>60</v>
      </c>
      <c r="C9205" s="48" t="str">
        <f t="shared" si="286"/>
        <v>ד כפר יאסיף</v>
      </c>
      <c r="D9205" s="1" t="s">
        <v>10792</v>
      </c>
      <c r="E9205" s="1"/>
      <c r="F9205" s="2">
        <v>16</v>
      </c>
      <c r="G9205" s="2">
        <f>INDEX(תוצאות_בחירות,MATCH(C9205,siot!$F$3:$F$1887,0),27)</f>
        <v>1</v>
      </c>
      <c r="H9205" s="2" t="b">
        <f t="shared" si="287"/>
        <v>0</v>
      </c>
      <c r="I9205" s="1" t="s">
        <v>2</v>
      </c>
      <c r="J9205" s="1" t="s">
        <v>10793</v>
      </c>
      <c r="K9205" s="1"/>
    </row>
    <row r="9206" spans="1:11" hidden="1">
      <c r="A9206" s="1" t="s">
        <v>10638</v>
      </c>
      <c r="B9206" s="1" t="s">
        <v>60</v>
      </c>
      <c r="C9206" s="48" t="str">
        <f t="shared" si="286"/>
        <v>ד כפר יאסיף</v>
      </c>
      <c r="D9206" s="1" t="s">
        <v>10792</v>
      </c>
      <c r="E9206" s="1"/>
      <c r="F9206" s="2">
        <v>17</v>
      </c>
      <c r="G9206" s="2">
        <f>INDEX(תוצאות_בחירות,MATCH(C9206,siot!$F$3:$F$1887,0),27)</f>
        <v>1</v>
      </c>
      <c r="H9206" s="2" t="b">
        <f t="shared" si="287"/>
        <v>0</v>
      </c>
      <c r="I9206" s="1" t="s">
        <v>2</v>
      </c>
      <c r="J9206" s="1" t="s">
        <v>10791</v>
      </c>
      <c r="K9206" s="1"/>
    </row>
    <row r="9207" spans="1:11" hidden="1">
      <c r="A9207" s="1" t="s">
        <v>10638</v>
      </c>
      <c r="B9207" s="1" t="s">
        <v>151</v>
      </c>
      <c r="C9207" s="48" t="str">
        <f t="shared" si="286"/>
        <v>ה כפר יאסיף</v>
      </c>
      <c r="D9207" s="1" t="s">
        <v>10774</v>
      </c>
      <c r="E9207" s="1" t="s">
        <v>3</v>
      </c>
      <c r="F9207" s="2" t="s">
        <v>19548</v>
      </c>
      <c r="G9207" s="2">
        <f>INDEX(תוצאות_בחירות,MATCH(C9207,siot!$F$3:$F$1887,0),27)</f>
        <v>2</v>
      </c>
      <c r="H9207" s="2" t="b">
        <f t="shared" si="287"/>
        <v>0</v>
      </c>
      <c r="I9207" s="1"/>
      <c r="J9207" s="1"/>
      <c r="K9207" s="1"/>
    </row>
    <row r="9208" spans="1:11">
      <c r="A9208" s="1" t="s">
        <v>10638</v>
      </c>
      <c r="B9208" s="1" t="s">
        <v>151</v>
      </c>
      <c r="C9208" s="48" t="str">
        <f t="shared" si="286"/>
        <v>ה כפר יאסיף</v>
      </c>
      <c r="D9208" s="1" t="s">
        <v>10774</v>
      </c>
      <c r="E9208" s="1"/>
      <c r="F9208" s="2">
        <v>1</v>
      </c>
      <c r="G9208" s="2">
        <f>INDEX(תוצאות_בחירות,MATCH(C9208,siot!$F$3:$F$1887,0),27)</f>
        <v>2</v>
      </c>
      <c r="H9208" s="2" t="b">
        <f t="shared" si="287"/>
        <v>1</v>
      </c>
      <c r="I9208" s="1" t="s">
        <v>2</v>
      </c>
      <c r="J9208" s="1" t="s">
        <v>10790</v>
      </c>
      <c r="K9208" s="1"/>
    </row>
    <row r="9209" spans="1:11">
      <c r="A9209" s="1" t="s">
        <v>10638</v>
      </c>
      <c r="B9209" s="1" t="s">
        <v>151</v>
      </c>
      <c r="C9209" s="48" t="str">
        <f t="shared" si="286"/>
        <v>ה כפר יאסיף</v>
      </c>
      <c r="D9209" s="1" t="s">
        <v>10774</v>
      </c>
      <c r="E9209" s="1"/>
      <c r="F9209" s="2">
        <v>2</v>
      </c>
      <c r="G9209" s="2">
        <f>INDEX(תוצאות_בחירות,MATCH(C9209,siot!$F$3:$F$1887,0),27)</f>
        <v>2</v>
      </c>
      <c r="H9209" s="2" t="b">
        <f t="shared" si="287"/>
        <v>1</v>
      </c>
      <c r="I9209" s="1" t="s">
        <v>2</v>
      </c>
      <c r="J9209" s="1" t="s">
        <v>10789</v>
      </c>
      <c r="K9209" s="1"/>
    </row>
    <row r="9210" spans="1:11" hidden="1">
      <c r="A9210" s="1" t="s">
        <v>10638</v>
      </c>
      <c r="B9210" s="1" t="s">
        <v>151</v>
      </c>
      <c r="C9210" s="48" t="str">
        <f t="shared" si="286"/>
        <v>ה כפר יאסיף</v>
      </c>
      <c r="D9210" s="1" t="s">
        <v>10774</v>
      </c>
      <c r="E9210" s="1"/>
      <c r="F9210" s="2">
        <v>3</v>
      </c>
      <c r="G9210" s="2">
        <f>INDEX(תוצאות_בחירות,MATCH(C9210,siot!$F$3:$F$1887,0),27)</f>
        <v>2</v>
      </c>
      <c r="H9210" s="2" t="b">
        <f t="shared" si="287"/>
        <v>0</v>
      </c>
      <c r="I9210" s="1" t="s">
        <v>2</v>
      </c>
      <c r="J9210" s="1" t="s">
        <v>10788</v>
      </c>
      <c r="K9210" s="1"/>
    </row>
    <row r="9211" spans="1:11" hidden="1">
      <c r="A9211" s="1" t="s">
        <v>10638</v>
      </c>
      <c r="B9211" s="1" t="s">
        <v>151</v>
      </c>
      <c r="C9211" s="48" t="str">
        <f t="shared" si="286"/>
        <v>ה כפר יאסיף</v>
      </c>
      <c r="D9211" s="1" t="s">
        <v>10774</v>
      </c>
      <c r="E9211" s="1"/>
      <c r="F9211" s="2">
        <v>4</v>
      </c>
      <c r="G9211" s="2">
        <f>INDEX(תוצאות_בחירות,MATCH(C9211,siot!$F$3:$F$1887,0),27)</f>
        <v>2</v>
      </c>
      <c r="H9211" s="2" t="b">
        <f t="shared" si="287"/>
        <v>0</v>
      </c>
      <c r="I9211" s="1" t="s">
        <v>2</v>
      </c>
      <c r="J9211" s="1" t="s">
        <v>10787</v>
      </c>
      <c r="K9211" s="1"/>
    </row>
    <row r="9212" spans="1:11" hidden="1">
      <c r="A9212" s="1" t="s">
        <v>10638</v>
      </c>
      <c r="B9212" s="1" t="s">
        <v>151</v>
      </c>
      <c r="C9212" s="48" t="str">
        <f t="shared" si="286"/>
        <v>ה כפר יאסיף</v>
      </c>
      <c r="D9212" s="1" t="s">
        <v>10774</v>
      </c>
      <c r="E9212" s="1"/>
      <c r="F9212" s="2">
        <v>5</v>
      </c>
      <c r="G9212" s="2">
        <f>INDEX(תוצאות_בחירות,MATCH(C9212,siot!$F$3:$F$1887,0),27)</f>
        <v>2</v>
      </c>
      <c r="H9212" s="2" t="b">
        <f t="shared" si="287"/>
        <v>0</v>
      </c>
      <c r="I9212" s="1" t="s">
        <v>2</v>
      </c>
      <c r="J9212" s="1" t="s">
        <v>10786</v>
      </c>
      <c r="K9212" s="1"/>
    </row>
    <row r="9213" spans="1:11" hidden="1">
      <c r="A9213" s="1" t="s">
        <v>10638</v>
      </c>
      <c r="B9213" s="1" t="s">
        <v>151</v>
      </c>
      <c r="C9213" s="48" t="str">
        <f t="shared" si="286"/>
        <v>ה כפר יאסיף</v>
      </c>
      <c r="D9213" s="1" t="s">
        <v>10774</v>
      </c>
      <c r="E9213" s="1"/>
      <c r="F9213" s="2">
        <v>6</v>
      </c>
      <c r="G9213" s="2">
        <f>INDEX(תוצאות_בחירות,MATCH(C9213,siot!$F$3:$F$1887,0),27)</f>
        <v>2</v>
      </c>
      <c r="H9213" s="2" t="b">
        <f t="shared" si="287"/>
        <v>0</v>
      </c>
      <c r="I9213" s="1" t="s">
        <v>2</v>
      </c>
      <c r="J9213" s="1" t="s">
        <v>10785</v>
      </c>
      <c r="K9213" s="1"/>
    </row>
    <row r="9214" spans="1:11" hidden="1">
      <c r="A9214" s="1" t="s">
        <v>10638</v>
      </c>
      <c r="B9214" s="1" t="s">
        <v>151</v>
      </c>
      <c r="C9214" s="48" t="str">
        <f t="shared" si="286"/>
        <v>ה כפר יאסיף</v>
      </c>
      <c r="D9214" s="1" t="s">
        <v>10774</v>
      </c>
      <c r="E9214" s="1"/>
      <c r="F9214" s="2">
        <v>7</v>
      </c>
      <c r="G9214" s="2">
        <f>INDEX(תוצאות_בחירות,MATCH(C9214,siot!$F$3:$F$1887,0),27)</f>
        <v>2</v>
      </c>
      <c r="H9214" s="2" t="b">
        <f t="shared" si="287"/>
        <v>0</v>
      </c>
      <c r="I9214" s="1" t="s">
        <v>2</v>
      </c>
      <c r="J9214" s="1" t="s">
        <v>10784</v>
      </c>
      <c r="K9214" s="1"/>
    </row>
    <row r="9215" spans="1:11" hidden="1">
      <c r="A9215" s="1" t="s">
        <v>10638</v>
      </c>
      <c r="B9215" s="1" t="s">
        <v>151</v>
      </c>
      <c r="C9215" s="48" t="str">
        <f t="shared" si="286"/>
        <v>ה כפר יאסיף</v>
      </c>
      <c r="D9215" s="1" t="s">
        <v>10774</v>
      </c>
      <c r="E9215" s="1"/>
      <c r="F9215" s="2">
        <v>8</v>
      </c>
      <c r="G9215" s="2">
        <f>INDEX(תוצאות_בחירות,MATCH(C9215,siot!$F$3:$F$1887,0),27)</f>
        <v>2</v>
      </c>
      <c r="H9215" s="2" t="b">
        <f t="shared" si="287"/>
        <v>0</v>
      </c>
      <c r="I9215" s="1" t="s">
        <v>2</v>
      </c>
      <c r="J9215" s="1" t="s">
        <v>10783</v>
      </c>
      <c r="K9215" s="1"/>
    </row>
    <row r="9216" spans="1:11" hidden="1">
      <c r="A9216" s="1" t="s">
        <v>10638</v>
      </c>
      <c r="B9216" s="1" t="s">
        <v>151</v>
      </c>
      <c r="C9216" s="48" t="str">
        <f t="shared" si="286"/>
        <v>ה כפר יאסיף</v>
      </c>
      <c r="D9216" s="1" t="s">
        <v>10774</v>
      </c>
      <c r="E9216" s="1"/>
      <c r="F9216" s="2">
        <v>9</v>
      </c>
      <c r="G9216" s="2">
        <f>INDEX(תוצאות_בחירות,MATCH(C9216,siot!$F$3:$F$1887,0),27)</f>
        <v>2</v>
      </c>
      <c r="H9216" s="2" t="b">
        <f t="shared" si="287"/>
        <v>0</v>
      </c>
      <c r="I9216" s="1" t="s">
        <v>2</v>
      </c>
      <c r="J9216" s="1" t="s">
        <v>10782</v>
      </c>
      <c r="K9216" s="1"/>
    </row>
    <row r="9217" spans="1:11" hidden="1">
      <c r="A9217" s="1" t="s">
        <v>10638</v>
      </c>
      <c r="B9217" s="1" t="s">
        <v>151</v>
      </c>
      <c r="C9217" s="48" t="str">
        <f t="shared" si="286"/>
        <v>ה כפר יאסיף</v>
      </c>
      <c r="D9217" s="1" t="s">
        <v>10774</v>
      </c>
      <c r="E9217" s="1"/>
      <c r="F9217" s="2">
        <v>10</v>
      </c>
      <c r="G9217" s="2">
        <f>INDEX(תוצאות_בחירות,MATCH(C9217,siot!$F$3:$F$1887,0),27)</f>
        <v>2</v>
      </c>
      <c r="H9217" s="2" t="b">
        <f t="shared" si="287"/>
        <v>0</v>
      </c>
      <c r="I9217" s="1" t="s">
        <v>2</v>
      </c>
      <c r="J9217" s="1" t="s">
        <v>10781</v>
      </c>
      <c r="K9217" s="1"/>
    </row>
    <row r="9218" spans="1:11" hidden="1">
      <c r="A9218" s="1" t="s">
        <v>10638</v>
      </c>
      <c r="B9218" s="1" t="s">
        <v>151</v>
      </c>
      <c r="C9218" s="48" t="str">
        <f t="shared" si="286"/>
        <v>ה כפר יאסיף</v>
      </c>
      <c r="D9218" s="1" t="s">
        <v>10774</v>
      </c>
      <c r="E9218" s="1"/>
      <c r="F9218" s="2">
        <v>11</v>
      </c>
      <c r="G9218" s="2">
        <f>INDEX(תוצאות_בחירות,MATCH(C9218,siot!$F$3:$F$1887,0),27)</f>
        <v>2</v>
      </c>
      <c r="H9218" s="2" t="b">
        <f t="shared" si="287"/>
        <v>0</v>
      </c>
      <c r="I9218" s="1" t="s">
        <v>2</v>
      </c>
      <c r="J9218" s="1" t="s">
        <v>10780</v>
      </c>
      <c r="K9218" s="1"/>
    </row>
    <row r="9219" spans="1:11" hidden="1">
      <c r="A9219" s="1" t="s">
        <v>10638</v>
      </c>
      <c r="B9219" s="1" t="s">
        <v>151</v>
      </c>
      <c r="C9219" s="48" t="str">
        <f t="shared" si="286"/>
        <v>ה כפר יאסיף</v>
      </c>
      <c r="D9219" s="1" t="s">
        <v>10774</v>
      </c>
      <c r="E9219" s="1"/>
      <c r="F9219" s="2">
        <v>12</v>
      </c>
      <c r="G9219" s="2">
        <f>INDEX(תוצאות_בחירות,MATCH(C9219,siot!$F$3:$F$1887,0),27)</f>
        <v>2</v>
      </c>
      <c r="H9219" s="2" t="b">
        <f t="shared" si="287"/>
        <v>0</v>
      </c>
      <c r="I9219" s="1" t="s">
        <v>2</v>
      </c>
      <c r="J9219" s="1" t="s">
        <v>10779</v>
      </c>
      <c r="K9219" s="1"/>
    </row>
    <row r="9220" spans="1:11" hidden="1">
      <c r="A9220" s="1" t="s">
        <v>10638</v>
      </c>
      <c r="B9220" s="1" t="s">
        <v>151</v>
      </c>
      <c r="C9220" s="48" t="str">
        <f t="shared" ref="C9220:C9283" si="288">B9220&amp;" "&amp;A9220</f>
        <v>ה כפר יאסיף</v>
      </c>
      <c r="D9220" s="1" t="s">
        <v>10774</v>
      </c>
      <c r="E9220" s="1"/>
      <c r="F9220" s="2">
        <v>13</v>
      </c>
      <c r="G9220" s="2">
        <f>INDEX(תוצאות_בחירות,MATCH(C9220,siot!$F$3:$F$1887,0),27)</f>
        <v>2</v>
      </c>
      <c r="H9220" s="2" t="b">
        <f t="shared" ref="H9220:H9283" si="289">IF(OR(F9220&lt;G9220,G9220=F9220),TRUE,FALSE)</f>
        <v>0</v>
      </c>
      <c r="I9220" s="1" t="s">
        <v>2</v>
      </c>
      <c r="J9220" s="1" t="s">
        <v>10778</v>
      </c>
      <c r="K9220" s="1"/>
    </row>
    <row r="9221" spans="1:11" hidden="1">
      <c r="A9221" s="1" t="s">
        <v>10638</v>
      </c>
      <c r="B9221" s="1" t="s">
        <v>151</v>
      </c>
      <c r="C9221" s="48" t="str">
        <f t="shared" si="288"/>
        <v>ה כפר יאסיף</v>
      </c>
      <c r="D9221" s="1" t="s">
        <v>10774</v>
      </c>
      <c r="E9221" s="1"/>
      <c r="F9221" s="2">
        <v>14</v>
      </c>
      <c r="G9221" s="2">
        <f>INDEX(תוצאות_בחירות,MATCH(C9221,siot!$F$3:$F$1887,0),27)</f>
        <v>2</v>
      </c>
      <c r="H9221" s="2" t="b">
        <f t="shared" si="289"/>
        <v>0</v>
      </c>
      <c r="I9221" s="1" t="s">
        <v>2</v>
      </c>
      <c r="J9221" s="1" t="s">
        <v>10777</v>
      </c>
      <c r="K9221" s="1"/>
    </row>
    <row r="9222" spans="1:11" hidden="1">
      <c r="A9222" s="1" t="s">
        <v>10638</v>
      </c>
      <c r="B9222" s="1" t="s">
        <v>151</v>
      </c>
      <c r="C9222" s="48" t="str">
        <f t="shared" si="288"/>
        <v>ה כפר יאסיף</v>
      </c>
      <c r="D9222" s="1" t="s">
        <v>10774</v>
      </c>
      <c r="E9222" s="1"/>
      <c r="F9222" s="2">
        <v>15</v>
      </c>
      <c r="G9222" s="2">
        <f>INDEX(תוצאות_בחירות,MATCH(C9222,siot!$F$3:$F$1887,0),27)</f>
        <v>2</v>
      </c>
      <c r="H9222" s="2" t="b">
        <f t="shared" si="289"/>
        <v>0</v>
      </c>
      <c r="I9222" s="1" t="s">
        <v>2</v>
      </c>
      <c r="J9222" s="1" t="s">
        <v>10776</v>
      </c>
      <c r="K9222" s="1"/>
    </row>
    <row r="9223" spans="1:11" hidden="1">
      <c r="A9223" s="1" t="s">
        <v>10638</v>
      </c>
      <c r="B9223" s="1" t="s">
        <v>151</v>
      </c>
      <c r="C9223" s="48" t="str">
        <f t="shared" si="288"/>
        <v>ה כפר יאסיף</v>
      </c>
      <c r="D9223" s="1" t="s">
        <v>10774</v>
      </c>
      <c r="E9223" s="1"/>
      <c r="F9223" s="2">
        <v>16</v>
      </c>
      <c r="G9223" s="2">
        <f>INDEX(תוצאות_בחירות,MATCH(C9223,siot!$F$3:$F$1887,0),27)</f>
        <v>2</v>
      </c>
      <c r="H9223" s="2" t="b">
        <f t="shared" si="289"/>
        <v>0</v>
      </c>
      <c r="I9223" s="1" t="s">
        <v>2</v>
      </c>
      <c r="J9223" s="1" t="s">
        <v>10775</v>
      </c>
      <c r="K9223" s="1"/>
    </row>
    <row r="9224" spans="1:11" hidden="1">
      <c r="A9224" s="1" t="s">
        <v>10638</v>
      </c>
      <c r="B9224" s="1" t="s">
        <v>151</v>
      </c>
      <c r="C9224" s="48" t="str">
        <f t="shared" si="288"/>
        <v>ה כפר יאסיף</v>
      </c>
      <c r="D9224" s="1" t="s">
        <v>10774</v>
      </c>
      <c r="E9224" s="1"/>
      <c r="F9224" s="2">
        <v>17</v>
      </c>
      <c r="G9224" s="2">
        <f>INDEX(תוצאות_בחירות,MATCH(C9224,siot!$F$3:$F$1887,0),27)</f>
        <v>2</v>
      </c>
      <c r="H9224" s="2" t="b">
        <f t="shared" si="289"/>
        <v>0</v>
      </c>
      <c r="I9224" s="1" t="s">
        <v>2</v>
      </c>
      <c r="J9224" s="1" t="s">
        <v>10773</v>
      </c>
      <c r="K9224" s="1"/>
    </row>
    <row r="9225" spans="1:11" hidden="1">
      <c r="A9225" s="1" t="s">
        <v>10638</v>
      </c>
      <c r="B9225" s="1" t="s">
        <v>49</v>
      </c>
      <c r="C9225" s="48" t="str">
        <f t="shared" si="288"/>
        <v>ו כפר יאסיף</v>
      </c>
      <c r="D9225" s="1" t="s">
        <v>791</v>
      </c>
      <c r="E9225" s="1" t="s">
        <v>18</v>
      </c>
      <c r="F9225" s="2" t="s">
        <v>19548</v>
      </c>
      <c r="G9225" s="2">
        <f>INDEX(תוצאות_בחירות,MATCH(C9225,siot!$F$3:$F$1887,0),27)</f>
        <v>1</v>
      </c>
      <c r="H9225" s="2" t="b">
        <f t="shared" si="289"/>
        <v>0</v>
      </c>
      <c r="I9225" s="1"/>
      <c r="J9225" s="1"/>
      <c r="K9225" s="1"/>
    </row>
    <row r="9226" spans="1:11">
      <c r="A9226" s="1" t="s">
        <v>10638</v>
      </c>
      <c r="B9226" s="1" t="s">
        <v>49</v>
      </c>
      <c r="C9226" s="48" t="str">
        <f t="shared" si="288"/>
        <v>ו כפר יאסיף</v>
      </c>
      <c r="D9226" s="1" t="s">
        <v>791</v>
      </c>
      <c r="E9226" s="1" t="s">
        <v>17</v>
      </c>
      <c r="F9226" s="2">
        <v>1</v>
      </c>
      <c r="G9226" s="2">
        <f>INDEX(תוצאות_בחירות,MATCH(C9226,siot!$F$3:$F$1887,0),27)</f>
        <v>1</v>
      </c>
      <c r="H9226" s="2" t="b">
        <f t="shared" si="289"/>
        <v>1</v>
      </c>
      <c r="I9226" s="1" t="s">
        <v>2</v>
      </c>
      <c r="J9226" s="1" t="s">
        <v>3361</v>
      </c>
      <c r="K9226" s="1"/>
    </row>
    <row r="9227" spans="1:11" hidden="1">
      <c r="A9227" s="1" t="s">
        <v>10638</v>
      </c>
      <c r="B9227" s="1" t="s">
        <v>49</v>
      </c>
      <c r="C9227" s="48" t="str">
        <f t="shared" si="288"/>
        <v>ו כפר יאסיף</v>
      </c>
      <c r="D9227" s="1" t="s">
        <v>791</v>
      </c>
      <c r="E9227" s="1"/>
      <c r="F9227" s="2">
        <v>2</v>
      </c>
      <c r="G9227" s="2">
        <f>INDEX(תוצאות_בחירות,MATCH(C9227,siot!$F$3:$F$1887,0),27)</f>
        <v>1</v>
      </c>
      <c r="H9227" s="2" t="b">
        <f t="shared" si="289"/>
        <v>0</v>
      </c>
      <c r="I9227" s="1" t="s">
        <v>2</v>
      </c>
      <c r="J9227" s="1" t="s">
        <v>10772</v>
      </c>
      <c r="K9227" s="1"/>
    </row>
    <row r="9228" spans="1:11" hidden="1">
      <c r="A9228" s="1" t="s">
        <v>10638</v>
      </c>
      <c r="B9228" s="1" t="s">
        <v>49</v>
      </c>
      <c r="C9228" s="48" t="str">
        <f t="shared" si="288"/>
        <v>ו כפר יאסיף</v>
      </c>
      <c r="D9228" s="1" t="s">
        <v>791</v>
      </c>
      <c r="E9228" s="1"/>
      <c r="F9228" s="2">
        <v>3</v>
      </c>
      <c r="G9228" s="2">
        <f>INDEX(תוצאות_בחירות,MATCH(C9228,siot!$F$3:$F$1887,0),27)</f>
        <v>1</v>
      </c>
      <c r="H9228" s="2" t="b">
        <f t="shared" si="289"/>
        <v>0</v>
      </c>
      <c r="I9228" s="1" t="s">
        <v>2</v>
      </c>
      <c r="J9228" s="1" t="s">
        <v>10771</v>
      </c>
      <c r="K9228" s="1"/>
    </row>
    <row r="9229" spans="1:11" hidden="1">
      <c r="A9229" s="1" t="s">
        <v>10638</v>
      </c>
      <c r="B9229" s="1" t="s">
        <v>49</v>
      </c>
      <c r="C9229" s="48" t="str">
        <f t="shared" si="288"/>
        <v>ו כפר יאסיף</v>
      </c>
      <c r="D9229" s="1" t="s">
        <v>791</v>
      </c>
      <c r="E9229" s="1"/>
      <c r="F9229" s="2">
        <v>4</v>
      </c>
      <c r="G9229" s="2">
        <f>INDEX(תוצאות_בחירות,MATCH(C9229,siot!$F$3:$F$1887,0),27)</f>
        <v>1</v>
      </c>
      <c r="H9229" s="2" t="b">
        <f t="shared" si="289"/>
        <v>0</v>
      </c>
      <c r="I9229" s="1" t="s">
        <v>2</v>
      </c>
      <c r="J9229" s="1" t="s">
        <v>10770</v>
      </c>
      <c r="K9229" s="1"/>
    </row>
    <row r="9230" spans="1:11" hidden="1">
      <c r="A9230" s="1" t="s">
        <v>10638</v>
      </c>
      <c r="B9230" s="1" t="s">
        <v>49</v>
      </c>
      <c r="C9230" s="48" t="str">
        <f t="shared" si="288"/>
        <v>ו כפר יאסיף</v>
      </c>
      <c r="D9230" s="1" t="s">
        <v>791</v>
      </c>
      <c r="E9230" s="1"/>
      <c r="F9230" s="2">
        <v>5</v>
      </c>
      <c r="G9230" s="2">
        <f>INDEX(תוצאות_בחירות,MATCH(C9230,siot!$F$3:$F$1887,0),27)</f>
        <v>1</v>
      </c>
      <c r="H9230" s="2" t="b">
        <f t="shared" si="289"/>
        <v>0</v>
      </c>
      <c r="I9230" s="1" t="s">
        <v>2</v>
      </c>
      <c r="J9230" s="1" t="s">
        <v>10769</v>
      </c>
      <c r="K9230" s="1"/>
    </row>
    <row r="9231" spans="1:11" hidden="1">
      <c r="A9231" s="1" t="s">
        <v>10638</v>
      </c>
      <c r="B9231" s="1" t="s">
        <v>49</v>
      </c>
      <c r="C9231" s="48" t="str">
        <f t="shared" si="288"/>
        <v>ו כפר יאסיף</v>
      </c>
      <c r="D9231" s="1" t="s">
        <v>791</v>
      </c>
      <c r="E9231" s="1"/>
      <c r="F9231" s="2">
        <v>6</v>
      </c>
      <c r="G9231" s="2">
        <f>INDEX(תוצאות_בחירות,MATCH(C9231,siot!$F$3:$F$1887,0),27)</f>
        <v>1</v>
      </c>
      <c r="H9231" s="2" t="b">
        <f t="shared" si="289"/>
        <v>0</v>
      </c>
      <c r="I9231" s="1" t="s">
        <v>2</v>
      </c>
      <c r="J9231" s="1" t="s">
        <v>10768</v>
      </c>
      <c r="K9231" s="1"/>
    </row>
    <row r="9232" spans="1:11" hidden="1">
      <c r="A9232" s="1" t="s">
        <v>10638</v>
      </c>
      <c r="B9232" s="1" t="s">
        <v>49</v>
      </c>
      <c r="C9232" s="48" t="str">
        <f t="shared" si="288"/>
        <v>ו כפר יאסיף</v>
      </c>
      <c r="D9232" s="1" t="s">
        <v>791</v>
      </c>
      <c r="E9232" s="1"/>
      <c r="F9232" s="2">
        <v>7</v>
      </c>
      <c r="G9232" s="2">
        <f>INDEX(תוצאות_בחירות,MATCH(C9232,siot!$F$3:$F$1887,0),27)</f>
        <v>1</v>
      </c>
      <c r="H9232" s="2" t="b">
        <f t="shared" si="289"/>
        <v>0</v>
      </c>
      <c r="I9232" s="1" t="s">
        <v>2</v>
      </c>
      <c r="J9232" s="1" t="s">
        <v>10767</v>
      </c>
      <c r="K9232" s="1"/>
    </row>
    <row r="9233" spans="1:11" hidden="1">
      <c r="A9233" s="1" t="s">
        <v>10638</v>
      </c>
      <c r="B9233" s="1" t="s">
        <v>49</v>
      </c>
      <c r="C9233" s="48" t="str">
        <f t="shared" si="288"/>
        <v>ו כפר יאסיף</v>
      </c>
      <c r="D9233" s="1" t="s">
        <v>791</v>
      </c>
      <c r="E9233" s="1"/>
      <c r="F9233" s="2">
        <v>8</v>
      </c>
      <c r="G9233" s="2">
        <f>INDEX(תוצאות_בחירות,MATCH(C9233,siot!$F$3:$F$1887,0),27)</f>
        <v>1</v>
      </c>
      <c r="H9233" s="2" t="b">
        <f t="shared" si="289"/>
        <v>0</v>
      </c>
      <c r="I9233" s="1" t="s">
        <v>2</v>
      </c>
      <c r="J9233" s="1" t="s">
        <v>10766</v>
      </c>
      <c r="K9233" s="1"/>
    </row>
    <row r="9234" spans="1:11" hidden="1">
      <c r="A9234" s="1" t="s">
        <v>10638</v>
      </c>
      <c r="B9234" s="1" t="s">
        <v>49</v>
      </c>
      <c r="C9234" s="48" t="str">
        <f t="shared" si="288"/>
        <v>ו כפר יאסיף</v>
      </c>
      <c r="D9234" s="1" t="s">
        <v>791</v>
      </c>
      <c r="E9234" s="1"/>
      <c r="F9234" s="2">
        <v>9</v>
      </c>
      <c r="G9234" s="2">
        <f>INDEX(תוצאות_בחירות,MATCH(C9234,siot!$F$3:$F$1887,0),27)</f>
        <v>1</v>
      </c>
      <c r="H9234" s="2" t="b">
        <f t="shared" si="289"/>
        <v>0</v>
      </c>
      <c r="I9234" s="1" t="s">
        <v>2</v>
      </c>
      <c r="J9234" s="1" t="s">
        <v>10765</v>
      </c>
      <c r="K9234" s="1"/>
    </row>
    <row r="9235" spans="1:11" hidden="1">
      <c r="A9235" s="1" t="s">
        <v>10638</v>
      </c>
      <c r="B9235" s="1" t="s">
        <v>49</v>
      </c>
      <c r="C9235" s="48" t="str">
        <f t="shared" si="288"/>
        <v>ו כפר יאסיף</v>
      </c>
      <c r="D9235" s="1" t="s">
        <v>791</v>
      </c>
      <c r="E9235" s="1"/>
      <c r="F9235" s="2">
        <v>10</v>
      </c>
      <c r="G9235" s="2">
        <f>INDEX(תוצאות_בחירות,MATCH(C9235,siot!$F$3:$F$1887,0),27)</f>
        <v>1</v>
      </c>
      <c r="H9235" s="2" t="b">
        <f t="shared" si="289"/>
        <v>0</v>
      </c>
      <c r="I9235" s="1" t="s">
        <v>2</v>
      </c>
      <c r="J9235" s="1" t="s">
        <v>10764</v>
      </c>
      <c r="K9235" s="1"/>
    </row>
    <row r="9236" spans="1:11" hidden="1">
      <c r="A9236" s="1" t="s">
        <v>10638</v>
      </c>
      <c r="B9236" s="1" t="s">
        <v>49</v>
      </c>
      <c r="C9236" s="48" t="str">
        <f t="shared" si="288"/>
        <v>ו כפר יאסיף</v>
      </c>
      <c r="D9236" s="1" t="s">
        <v>791</v>
      </c>
      <c r="E9236" s="1"/>
      <c r="F9236" s="2">
        <v>11</v>
      </c>
      <c r="G9236" s="2">
        <f>INDEX(תוצאות_בחירות,MATCH(C9236,siot!$F$3:$F$1887,0),27)</f>
        <v>1</v>
      </c>
      <c r="H9236" s="2" t="b">
        <f t="shared" si="289"/>
        <v>0</v>
      </c>
      <c r="I9236" s="1" t="s">
        <v>2</v>
      </c>
      <c r="J9236" s="1" t="s">
        <v>10763</v>
      </c>
      <c r="K9236" s="1"/>
    </row>
    <row r="9237" spans="1:11" hidden="1">
      <c r="A9237" s="1" t="s">
        <v>10638</v>
      </c>
      <c r="B9237" s="1" t="s">
        <v>49</v>
      </c>
      <c r="C9237" s="48" t="str">
        <f t="shared" si="288"/>
        <v>ו כפר יאסיף</v>
      </c>
      <c r="D9237" s="1" t="s">
        <v>791</v>
      </c>
      <c r="E9237" s="1"/>
      <c r="F9237" s="2">
        <v>12</v>
      </c>
      <c r="G9237" s="2">
        <f>INDEX(תוצאות_בחירות,MATCH(C9237,siot!$F$3:$F$1887,0),27)</f>
        <v>1</v>
      </c>
      <c r="H9237" s="2" t="b">
        <f t="shared" si="289"/>
        <v>0</v>
      </c>
      <c r="I9237" s="1" t="s">
        <v>2</v>
      </c>
      <c r="J9237" s="1" t="s">
        <v>10683</v>
      </c>
      <c r="K9237" s="1"/>
    </row>
    <row r="9238" spans="1:11" hidden="1">
      <c r="A9238" s="1" t="s">
        <v>10638</v>
      </c>
      <c r="B9238" s="1" t="s">
        <v>49</v>
      </c>
      <c r="C9238" s="48" t="str">
        <f t="shared" si="288"/>
        <v>ו כפר יאסיף</v>
      </c>
      <c r="D9238" s="1" t="s">
        <v>791</v>
      </c>
      <c r="E9238" s="1"/>
      <c r="F9238" s="2">
        <v>13</v>
      </c>
      <c r="G9238" s="2">
        <f>INDEX(תוצאות_בחירות,MATCH(C9238,siot!$F$3:$F$1887,0),27)</f>
        <v>1</v>
      </c>
      <c r="H9238" s="2" t="b">
        <f t="shared" si="289"/>
        <v>0</v>
      </c>
      <c r="I9238" s="1" t="s">
        <v>2</v>
      </c>
      <c r="J9238" s="1" t="s">
        <v>10762</v>
      </c>
      <c r="K9238" s="1"/>
    </row>
    <row r="9239" spans="1:11" hidden="1">
      <c r="A9239" s="1" t="s">
        <v>10638</v>
      </c>
      <c r="B9239" s="1" t="s">
        <v>49</v>
      </c>
      <c r="C9239" s="48" t="str">
        <f t="shared" si="288"/>
        <v>ו כפר יאסיף</v>
      </c>
      <c r="D9239" s="1" t="s">
        <v>791</v>
      </c>
      <c r="E9239" s="1"/>
      <c r="F9239" s="2">
        <v>14</v>
      </c>
      <c r="G9239" s="2">
        <f>INDEX(תוצאות_בחירות,MATCH(C9239,siot!$F$3:$F$1887,0),27)</f>
        <v>1</v>
      </c>
      <c r="H9239" s="2" t="b">
        <f t="shared" si="289"/>
        <v>0</v>
      </c>
      <c r="I9239" s="1" t="s">
        <v>2</v>
      </c>
      <c r="J9239" s="1" t="s">
        <v>10761</v>
      </c>
      <c r="K9239" s="1"/>
    </row>
    <row r="9240" spans="1:11" hidden="1">
      <c r="A9240" s="1" t="s">
        <v>10638</v>
      </c>
      <c r="B9240" s="1" t="s">
        <v>49</v>
      </c>
      <c r="C9240" s="48" t="str">
        <f t="shared" si="288"/>
        <v>ו כפר יאסיף</v>
      </c>
      <c r="D9240" s="1" t="s">
        <v>791</v>
      </c>
      <c r="E9240" s="1"/>
      <c r="F9240" s="2">
        <v>15</v>
      </c>
      <c r="G9240" s="2">
        <f>INDEX(תוצאות_בחירות,MATCH(C9240,siot!$F$3:$F$1887,0),27)</f>
        <v>1</v>
      </c>
      <c r="H9240" s="2" t="b">
        <f t="shared" si="289"/>
        <v>0</v>
      </c>
      <c r="I9240" s="1" t="s">
        <v>2</v>
      </c>
      <c r="J9240" s="1" t="s">
        <v>10760</v>
      </c>
      <c r="K9240" s="1"/>
    </row>
    <row r="9241" spans="1:11" hidden="1">
      <c r="A9241" s="1" t="s">
        <v>10638</v>
      </c>
      <c r="B9241" s="1" t="s">
        <v>49</v>
      </c>
      <c r="C9241" s="48" t="str">
        <f t="shared" si="288"/>
        <v>ו כפר יאסיף</v>
      </c>
      <c r="D9241" s="1" t="s">
        <v>791</v>
      </c>
      <c r="E9241" s="1"/>
      <c r="F9241" s="2">
        <v>16</v>
      </c>
      <c r="G9241" s="2">
        <f>INDEX(תוצאות_בחירות,MATCH(C9241,siot!$F$3:$F$1887,0),27)</f>
        <v>1</v>
      </c>
      <c r="H9241" s="2" t="b">
        <f t="shared" si="289"/>
        <v>0</v>
      </c>
      <c r="I9241" s="1" t="s">
        <v>2</v>
      </c>
      <c r="J9241" s="1" t="s">
        <v>10759</v>
      </c>
      <c r="K9241" s="1"/>
    </row>
    <row r="9242" spans="1:11" hidden="1">
      <c r="A9242" s="1" t="s">
        <v>10638</v>
      </c>
      <c r="B9242" s="1" t="s">
        <v>49</v>
      </c>
      <c r="C9242" s="48" t="str">
        <f t="shared" si="288"/>
        <v>ו כפר יאסיף</v>
      </c>
      <c r="D9242" s="1" t="s">
        <v>791</v>
      </c>
      <c r="E9242" s="1"/>
      <c r="F9242" s="2">
        <v>17</v>
      </c>
      <c r="G9242" s="2">
        <f>INDEX(תוצאות_בחירות,MATCH(C9242,siot!$F$3:$F$1887,0),27)</f>
        <v>1</v>
      </c>
      <c r="H9242" s="2" t="b">
        <f t="shared" si="289"/>
        <v>0</v>
      </c>
      <c r="I9242" s="1" t="s">
        <v>2</v>
      </c>
      <c r="J9242" s="1" t="s">
        <v>10758</v>
      </c>
      <c r="K9242" s="1"/>
    </row>
    <row r="9243" spans="1:11" hidden="1">
      <c r="A9243" s="1" t="s">
        <v>10638</v>
      </c>
      <c r="B9243" s="1" t="s">
        <v>49</v>
      </c>
      <c r="C9243" s="48" t="str">
        <f t="shared" si="288"/>
        <v>ו כפר יאסיף</v>
      </c>
      <c r="D9243" s="1" t="s">
        <v>791</v>
      </c>
      <c r="E9243" s="1"/>
      <c r="F9243" s="2">
        <v>18</v>
      </c>
      <c r="G9243" s="2">
        <f>INDEX(תוצאות_בחירות,MATCH(C9243,siot!$F$3:$F$1887,0),27)</f>
        <v>1</v>
      </c>
      <c r="H9243" s="2" t="b">
        <f t="shared" si="289"/>
        <v>0</v>
      </c>
      <c r="I9243" s="1" t="s">
        <v>2</v>
      </c>
      <c r="J9243" s="1" t="s">
        <v>10757</v>
      </c>
      <c r="K9243" s="1"/>
    </row>
    <row r="9244" spans="1:11" hidden="1">
      <c r="A9244" s="1" t="s">
        <v>10638</v>
      </c>
      <c r="B9244" s="1" t="s">
        <v>0</v>
      </c>
      <c r="C9244" s="48" t="str">
        <f t="shared" si="288"/>
        <v>ז כפר יאסיף</v>
      </c>
      <c r="D9244" s="1" t="s">
        <v>891</v>
      </c>
      <c r="E9244" s="1" t="s">
        <v>18</v>
      </c>
      <c r="F9244" s="2" t="s">
        <v>19548</v>
      </c>
      <c r="G9244" s="2">
        <f>INDEX(תוצאות_בחירות,MATCH(C9244,siot!$F$3:$F$1887,0),27)</f>
        <v>0</v>
      </c>
      <c r="H9244" s="2" t="b">
        <f t="shared" si="289"/>
        <v>0</v>
      </c>
      <c r="I9244" s="1"/>
      <c r="J9244" s="1"/>
      <c r="K9244" s="1"/>
    </row>
    <row r="9245" spans="1:11" hidden="1">
      <c r="A9245" s="1" t="s">
        <v>10638</v>
      </c>
      <c r="B9245" s="1" t="s">
        <v>0</v>
      </c>
      <c r="C9245" s="48" t="str">
        <f t="shared" si="288"/>
        <v>ז כפר יאסיף</v>
      </c>
      <c r="D9245" s="1" t="s">
        <v>891</v>
      </c>
      <c r="E9245" s="1" t="s">
        <v>17</v>
      </c>
      <c r="F9245" s="2">
        <v>1</v>
      </c>
      <c r="G9245" s="2">
        <f>INDEX(תוצאות_בחירות,MATCH(C9245,siot!$F$3:$F$1887,0),27)</f>
        <v>0</v>
      </c>
      <c r="H9245" s="2" t="b">
        <f t="shared" si="289"/>
        <v>0</v>
      </c>
      <c r="I9245" s="1" t="s">
        <v>2</v>
      </c>
      <c r="J9245" s="1" t="s">
        <v>10756</v>
      </c>
      <c r="K9245" s="1"/>
    </row>
    <row r="9246" spans="1:11" hidden="1">
      <c r="A9246" s="1" t="s">
        <v>10638</v>
      </c>
      <c r="B9246" s="1" t="s">
        <v>0</v>
      </c>
      <c r="C9246" s="48" t="str">
        <f t="shared" si="288"/>
        <v>ז כפר יאסיף</v>
      </c>
      <c r="D9246" s="1" t="s">
        <v>891</v>
      </c>
      <c r="E9246" s="1"/>
      <c r="F9246" s="2">
        <v>2</v>
      </c>
      <c r="G9246" s="2">
        <f>INDEX(תוצאות_בחירות,MATCH(C9246,siot!$F$3:$F$1887,0),27)</f>
        <v>0</v>
      </c>
      <c r="H9246" s="2" t="b">
        <f t="shared" si="289"/>
        <v>0</v>
      </c>
      <c r="I9246" s="1" t="s">
        <v>2</v>
      </c>
      <c r="J9246" s="1" t="s">
        <v>10755</v>
      </c>
      <c r="K9246" s="1"/>
    </row>
    <row r="9247" spans="1:11" hidden="1">
      <c r="A9247" s="1" t="s">
        <v>10638</v>
      </c>
      <c r="B9247" s="1" t="s">
        <v>0</v>
      </c>
      <c r="C9247" s="48" t="str">
        <f t="shared" si="288"/>
        <v>ז כפר יאסיף</v>
      </c>
      <c r="D9247" s="1" t="s">
        <v>891</v>
      </c>
      <c r="E9247" s="1"/>
      <c r="F9247" s="2">
        <v>3</v>
      </c>
      <c r="G9247" s="2">
        <f>INDEX(תוצאות_בחירות,MATCH(C9247,siot!$F$3:$F$1887,0),27)</f>
        <v>0</v>
      </c>
      <c r="H9247" s="2" t="b">
        <f t="shared" si="289"/>
        <v>0</v>
      </c>
      <c r="I9247" s="1" t="s">
        <v>2</v>
      </c>
      <c r="J9247" s="1" t="s">
        <v>10754</v>
      </c>
      <c r="K9247" s="1"/>
    </row>
    <row r="9248" spans="1:11" hidden="1">
      <c r="A9248" s="1" t="s">
        <v>10638</v>
      </c>
      <c r="B9248" s="1" t="s">
        <v>0</v>
      </c>
      <c r="C9248" s="48" t="str">
        <f t="shared" si="288"/>
        <v>ז כפר יאסיף</v>
      </c>
      <c r="D9248" s="1" t="s">
        <v>891</v>
      </c>
      <c r="E9248" s="1"/>
      <c r="F9248" s="2">
        <v>4</v>
      </c>
      <c r="G9248" s="2">
        <f>INDEX(תוצאות_בחירות,MATCH(C9248,siot!$F$3:$F$1887,0),27)</f>
        <v>0</v>
      </c>
      <c r="H9248" s="2" t="b">
        <f t="shared" si="289"/>
        <v>0</v>
      </c>
      <c r="I9248" s="1" t="s">
        <v>2</v>
      </c>
      <c r="J9248" s="1" t="s">
        <v>10753</v>
      </c>
      <c r="K9248" s="1"/>
    </row>
    <row r="9249" spans="1:11" hidden="1">
      <c r="A9249" s="1" t="s">
        <v>10638</v>
      </c>
      <c r="B9249" s="1" t="s">
        <v>0</v>
      </c>
      <c r="C9249" s="48" t="str">
        <f t="shared" si="288"/>
        <v>ז כפר יאסיף</v>
      </c>
      <c r="D9249" s="1" t="s">
        <v>891</v>
      </c>
      <c r="E9249" s="1"/>
      <c r="F9249" s="2">
        <v>5</v>
      </c>
      <c r="G9249" s="2">
        <f>INDEX(תוצאות_בחירות,MATCH(C9249,siot!$F$3:$F$1887,0),27)</f>
        <v>0</v>
      </c>
      <c r="H9249" s="2" t="b">
        <f t="shared" si="289"/>
        <v>0</v>
      </c>
      <c r="I9249" s="1" t="s">
        <v>2</v>
      </c>
      <c r="J9249" s="1" t="s">
        <v>10752</v>
      </c>
      <c r="K9249" s="1"/>
    </row>
    <row r="9250" spans="1:11" hidden="1">
      <c r="A9250" s="1" t="s">
        <v>10638</v>
      </c>
      <c r="B9250" s="1" t="s">
        <v>1068</v>
      </c>
      <c r="C9250" s="48" t="str">
        <f t="shared" si="288"/>
        <v>יא כפר יאסיף</v>
      </c>
      <c r="D9250" s="1" t="s">
        <v>10739</v>
      </c>
      <c r="E9250" s="1" t="s">
        <v>3</v>
      </c>
      <c r="F9250" s="2" t="s">
        <v>19548</v>
      </c>
      <c r="G9250" s="2">
        <f>INDEX(תוצאות_בחירות,MATCH(C9250,siot!$F$3:$F$1887,0),27)</f>
        <v>1</v>
      </c>
      <c r="H9250" s="2" t="b">
        <f t="shared" si="289"/>
        <v>0</v>
      </c>
      <c r="I9250" s="1"/>
      <c r="J9250" s="1"/>
      <c r="K9250" s="1"/>
    </row>
    <row r="9251" spans="1:11">
      <c r="A9251" s="1" t="s">
        <v>10638</v>
      </c>
      <c r="B9251" s="1" t="s">
        <v>1068</v>
      </c>
      <c r="C9251" s="48" t="str">
        <f t="shared" si="288"/>
        <v>יא כפר יאסיף</v>
      </c>
      <c r="D9251" s="1" t="s">
        <v>10739</v>
      </c>
      <c r="E9251" s="1"/>
      <c r="F9251" s="2">
        <v>1</v>
      </c>
      <c r="G9251" s="2">
        <f>INDEX(תוצאות_בחירות,MATCH(C9251,siot!$F$3:$F$1887,0),27)</f>
        <v>1</v>
      </c>
      <c r="H9251" s="2" t="b">
        <f t="shared" si="289"/>
        <v>1</v>
      </c>
      <c r="I9251" s="1" t="s">
        <v>2</v>
      </c>
      <c r="J9251" s="1" t="s">
        <v>10751</v>
      </c>
      <c r="K9251" s="1"/>
    </row>
    <row r="9252" spans="1:11" hidden="1">
      <c r="A9252" s="1" t="s">
        <v>10638</v>
      </c>
      <c r="B9252" s="1" t="s">
        <v>1068</v>
      </c>
      <c r="C9252" s="48" t="str">
        <f t="shared" si="288"/>
        <v>יא כפר יאסיף</v>
      </c>
      <c r="D9252" s="1" t="s">
        <v>10739</v>
      </c>
      <c r="E9252" s="1"/>
      <c r="F9252" s="2">
        <v>2</v>
      </c>
      <c r="G9252" s="2">
        <f>INDEX(תוצאות_בחירות,MATCH(C9252,siot!$F$3:$F$1887,0),27)</f>
        <v>1</v>
      </c>
      <c r="H9252" s="2" t="b">
        <f t="shared" si="289"/>
        <v>0</v>
      </c>
      <c r="I9252" s="1" t="s">
        <v>2</v>
      </c>
      <c r="J9252" s="1" t="s">
        <v>10750</v>
      </c>
      <c r="K9252" s="1"/>
    </row>
    <row r="9253" spans="1:11" hidden="1">
      <c r="A9253" s="1" t="s">
        <v>10638</v>
      </c>
      <c r="B9253" s="1" t="s">
        <v>1068</v>
      </c>
      <c r="C9253" s="48" t="str">
        <f t="shared" si="288"/>
        <v>יא כפר יאסיף</v>
      </c>
      <c r="D9253" s="1" t="s">
        <v>10739</v>
      </c>
      <c r="E9253" s="1"/>
      <c r="F9253" s="2">
        <v>3</v>
      </c>
      <c r="G9253" s="2">
        <f>INDEX(תוצאות_בחירות,MATCH(C9253,siot!$F$3:$F$1887,0),27)</f>
        <v>1</v>
      </c>
      <c r="H9253" s="2" t="b">
        <f t="shared" si="289"/>
        <v>0</v>
      </c>
      <c r="I9253" s="1" t="s">
        <v>2</v>
      </c>
      <c r="J9253" s="1" t="s">
        <v>10749</v>
      </c>
      <c r="K9253" s="1"/>
    </row>
    <row r="9254" spans="1:11" hidden="1">
      <c r="A9254" s="1" t="s">
        <v>10638</v>
      </c>
      <c r="B9254" s="1" t="s">
        <v>1068</v>
      </c>
      <c r="C9254" s="48" t="str">
        <f t="shared" si="288"/>
        <v>יא כפר יאסיף</v>
      </c>
      <c r="D9254" s="1" t="s">
        <v>10739</v>
      </c>
      <c r="E9254" s="1"/>
      <c r="F9254" s="2">
        <v>4</v>
      </c>
      <c r="G9254" s="2">
        <f>INDEX(תוצאות_בחירות,MATCH(C9254,siot!$F$3:$F$1887,0),27)</f>
        <v>1</v>
      </c>
      <c r="H9254" s="2" t="b">
        <f t="shared" si="289"/>
        <v>0</v>
      </c>
      <c r="I9254" s="1" t="s">
        <v>2</v>
      </c>
      <c r="J9254" s="1" t="s">
        <v>10748</v>
      </c>
      <c r="K9254" s="1"/>
    </row>
    <row r="9255" spans="1:11" hidden="1">
      <c r="A9255" s="1" t="s">
        <v>10638</v>
      </c>
      <c r="B9255" s="1" t="s">
        <v>1068</v>
      </c>
      <c r="C9255" s="48" t="str">
        <f t="shared" si="288"/>
        <v>יא כפר יאסיף</v>
      </c>
      <c r="D9255" s="1" t="s">
        <v>10739</v>
      </c>
      <c r="E9255" s="1"/>
      <c r="F9255" s="2">
        <v>5</v>
      </c>
      <c r="G9255" s="2">
        <f>INDEX(תוצאות_בחירות,MATCH(C9255,siot!$F$3:$F$1887,0),27)</f>
        <v>1</v>
      </c>
      <c r="H9255" s="2" t="b">
        <f t="shared" si="289"/>
        <v>0</v>
      </c>
      <c r="I9255" s="1" t="s">
        <v>2</v>
      </c>
      <c r="J9255" s="1" t="s">
        <v>10747</v>
      </c>
      <c r="K9255" s="1"/>
    </row>
    <row r="9256" spans="1:11" hidden="1">
      <c r="A9256" s="1" t="s">
        <v>10638</v>
      </c>
      <c r="B9256" s="1" t="s">
        <v>1068</v>
      </c>
      <c r="C9256" s="48" t="str">
        <f t="shared" si="288"/>
        <v>יא כפר יאסיף</v>
      </c>
      <c r="D9256" s="1" t="s">
        <v>10739</v>
      </c>
      <c r="E9256" s="1"/>
      <c r="F9256" s="2">
        <v>6</v>
      </c>
      <c r="G9256" s="2">
        <f>INDEX(תוצאות_בחירות,MATCH(C9256,siot!$F$3:$F$1887,0),27)</f>
        <v>1</v>
      </c>
      <c r="H9256" s="2" t="b">
        <f t="shared" si="289"/>
        <v>0</v>
      </c>
      <c r="I9256" s="1" t="s">
        <v>2</v>
      </c>
      <c r="J9256" s="1" t="s">
        <v>10746</v>
      </c>
      <c r="K9256" s="1"/>
    </row>
    <row r="9257" spans="1:11" hidden="1">
      <c r="A9257" s="1" t="s">
        <v>10638</v>
      </c>
      <c r="B9257" s="1" t="s">
        <v>1068</v>
      </c>
      <c r="C9257" s="48" t="str">
        <f t="shared" si="288"/>
        <v>יא כפר יאסיף</v>
      </c>
      <c r="D9257" s="1" t="s">
        <v>10739</v>
      </c>
      <c r="E9257" s="1"/>
      <c r="F9257" s="2">
        <v>7</v>
      </c>
      <c r="G9257" s="2">
        <f>INDEX(תוצאות_בחירות,MATCH(C9257,siot!$F$3:$F$1887,0),27)</f>
        <v>1</v>
      </c>
      <c r="H9257" s="2" t="b">
        <f t="shared" si="289"/>
        <v>0</v>
      </c>
      <c r="I9257" s="1" t="s">
        <v>2</v>
      </c>
      <c r="J9257" s="1" t="s">
        <v>10745</v>
      </c>
      <c r="K9257" s="1"/>
    </row>
    <row r="9258" spans="1:11" hidden="1">
      <c r="A9258" s="1" t="s">
        <v>10638</v>
      </c>
      <c r="B9258" s="1" t="s">
        <v>1068</v>
      </c>
      <c r="C9258" s="48" t="str">
        <f t="shared" si="288"/>
        <v>יא כפר יאסיף</v>
      </c>
      <c r="D9258" s="1" t="s">
        <v>10739</v>
      </c>
      <c r="E9258" s="1"/>
      <c r="F9258" s="2">
        <v>8</v>
      </c>
      <c r="G9258" s="2">
        <f>INDEX(תוצאות_בחירות,MATCH(C9258,siot!$F$3:$F$1887,0),27)</f>
        <v>1</v>
      </c>
      <c r="H9258" s="2" t="b">
        <f t="shared" si="289"/>
        <v>0</v>
      </c>
      <c r="I9258" s="1" t="s">
        <v>2</v>
      </c>
      <c r="J9258" s="1" t="s">
        <v>10744</v>
      </c>
      <c r="K9258" s="1"/>
    </row>
    <row r="9259" spans="1:11" hidden="1">
      <c r="A9259" s="1" t="s">
        <v>10638</v>
      </c>
      <c r="B9259" s="1" t="s">
        <v>1068</v>
      </c>
      <c r="C9259" s="48" t="str">
        <f t="shared" si="288"/>
        <v>יא כפר יאסיף</v>
      </c>
      <c r="D9259" s="1" t="s">
        <v>10739</v>
      </c>
      <c r="E9259" s="1"/>
      <c r="F9259" s="2">
        <v>9</v>
      </c>
      <c r="G9259" s="2">
        <f>INDEX(תוצאות_בחירות,MATCH(C9259,siot!$F$3:$F$1887,0),27)</f>
        <v>1</v>
      </c>
      <c r="H9259" s="2" t="b">
        <f t="shared" si="289"/>
        <v>0</v>
      </c>
      <c r="I9259" s="1" t="s">
        <v>2</v>
      </c>
      <c r="J9259" s="1" t="s">
        <v>10743</v>
      </c>
      <c r="K9259" s="1"/>
    </row>
    <row r="9260" spans="1:11" hidden="1">
      <c r="A9260" s="1" t="s">
        <v>10638</v>
      </c>
      <c r="B9260" s="1" t="s">
        <v>1068</v>
      </c>
      <c r="C9260" s="48" t="str">
        <f t="shared" si="288"/>
        <v>יא כפר יאסיף</v>
      </c>
      <c r="D9260" s="1" t="s">
        <v>10739</v>
      </c>
      <c r="E9260" s="1"/>
      <c r="F9260" s="2">
        <v>10</v>
      </c>
      <c r="G9260" s="2">
        <f>INDEX(תוצאות_בחירות,MATCH(C9260,siot!$F$3:$F$1887,0),27)</f>
        <v>1</v>
      </c>
      <c r="H9260" s="2" t="b">
        <f t="shared" si="289"/>
        <v>0</v>
      </c>
      <c r="I9260" s="1" t="s">
        <v>2</v>
      </c>
      <c r="J9260" s="1" t="s">
        <v>10742</v>
      </c>
      <c r="K9260" s="1"/>
    </row>
    <row r="9261" spans="1:11" hidden="1">
      <c r="A9261" s="1" t="s">
        <v>10638</v>
      </c>
      <c r="B9261" s="1" t="s">
        <v>1068</v>
      </c>
      <c r="C9261" s="48" t="str">
        <f t="shared" si="288"/>
        <v>יא כפר יאסיף</v>
      </c>
      <c r="D9261" s="1" t="s">
        <v>10739</v>
      </c>
      <c r="E9261" s="1"/>
      <c r="F9261" s="2">
        <v>11</v>
      </c>
      <c r="G9261" s="2">
        <f>INDEX(תוצאות_בחירות,MATCH(C9261,siot!$F$3:$F$1887,0),27)</f>
        <v>1</v>
      </c>
      <c r="H9261" s="2" t="b">
        <f t="shared" si="289"/>
        <v>0</v>
      </c>
      <c r="I9261" s="1" t="s">
        <v>2</v>
      </c>
      <c r="J9261" s="1" t="s">
        <v>10741</v>
      </c>
      <c r="K9261" s="1"/>
    </row>
    <row r="9262" spans="1:11" hidden="1">
      <c r="A9262" s="1" t="s">
        <v>10638</v>
      </c>
      <c r="B9262" s="1" t="s">
        <v>1068</v>
      </c>
      <c r="C9262" s="48" t="str">
        <f t="shared" si="288"/>
        <v>יא כפר יאסיף</v>
      </c>
      <c r="D9262" s="1" t="s">
        <v>10739</v>
      </c>
      <c r="E9262" s="1"/>
      <c r="F9262" s="2">
        <v>12</v>
      </c>
      <c r="G9262" s="2">
        <f>INDEX(תוצאות_בחירות,MATCH(C9262,siot!$F$3:$F$1887,0),27)</f>
        <v>1</v>
      </c>
      <c r="H9262" s="2" t="b">
        <f t="shared" si="289"/>
        <v>0</v>
      </c>
      <c r="I9262" s="1" t="s">
        <v>2</v>
      </c>
      <c r="J9262" s="1" t="s">
        <v>10740</v>
      </c>
      <c r="K9262" s="1"/>
    </row>
    <row r="9263" spans="1:11" hidden="1">
      <c r="A9263" s="1" t="s">
        <v>10638</v>
      </c>
      <c r="B9263" s="1" t="s">
        <v>1068</v>
      </c>
      <c r="C9263" s="48" t="str">
        <f t="shared" si="288"/>
        <v>יא כפר יאסיף</v>
      </c>
      <c r="D9263" s="1" t="s">
        <v>10739</v>
      </c>
      <c r="E9263" s="1"/>
      <c r="F9263" s="2">
        <v>13</v>
      </c>
      <c r="G9263" s="2">
        <f>INDEX(תוצאות_בחירות,MATCH(C9263,siot!$F$3:$F$1887,0),27)</f>
        <v>1</v>
      </c>
      <c r="H9263" s="2" t="b">
        <f t="shared" si="289"/>
        <v>0</v>
      </c>
      <c r="I9263" s="1" t="s">
        <v>2</v>
      </c>
      <c r="J9263" s="1" t="s">
        <v>10738</v>
      </c>
      <c r="K9263" s="1"/>
    </row>
    <row r="9264" spans="1:11" hidden="1">
      <c r="A9264" s="1" t="s">
        <v>10638</v>
      </c>
      <c r="B9264" s="1" t="s">
        <v>761</v>
      </c>
      <c r="C9264" s="48" t="str">
        <f t="shared" si="288"/>
        <v>ך כפר יאסיף</v>
      </c>
      <c r="D9264" s="1" t="s">
        <v>10732</v>
      </c>
      <c r="E9264" s="1" t="s">
        <v>18</v>
      </c>
      <c r="F9264" s="2" t="s">
        <v>19548</v>
      </c>
      <c r="G9264" s="2">
        <f>INDEX(תוצאות_בחירות,MATCH(C9264,siot!$F$3:$F$1887,0),27)</f>
        <v>0</v>
      </c>
      <c r="H9264" s="2" t="b">
        <f t="shared" si="289"/>
        <v>0</v>
      </c>
      <c r="I9264" s="1"/>
      <c r="J9264" s="1"/>
      <c r="K9264" s="1"/>
    </row>
    <row r="9265" spans="1:11" hidden="1">
      <c r="A9265" s="1" t="s">
        <v>10638</v>
      </c>
      <c r="B9265" s="1" t="s">
        <v>761</v>
      </c>
      <c r="C9265" s="48" t="str">
        <f t="shared" si="288"/>
        <v>ך כפר יאסיף</v>
      </c>
      <c r="D9265" s="1" t="s">
        <v>10732</v>
      </c>
      <c r="E9265" s="1" t="s">
        <v>17</v>
      </c>
      <c r="F9265" s="2">
        <v>1</v>
      </c>
      <c r="G9265" s="2">
        <f>INDEX(תוצאות_בחירות,MATCH(C9265,siot!$F$3:$F$1887,0),27)</f>
        <v>0</v>
      </c>
      <c r="H9265" s="2" t="b">
        <f t="shared" si="289"/>
        <v>0</v>
      </c>
      <c r="I9265" s="1" t="s">
        <v>2</v>
      </c>
      <c r="J9265" s="1" t="s">
        <v>10737</v>
      </c>
      <c r="K9265" s="1"/>
    </row>
    <row r="9266" spans="1:11" hidden="1">
      <c r="A9266" s="1" t="s">
        <v>10638</v>
      </c>
      <c r="B9266" s="1" t="s">
        <v>761</v>
      </c>
      <c r="C9266" s="48" t="str">
        <f t="shared" si="288"/>
        <v>ך כפר יאסיף</v>
      </c>
      <c r="D9266" s="1" t="s">
        <v>10732</v>
      </c>
      <c r="E9266" s="1"/>
      <c r="F9266" s="2">
        <v>2</v>
      </c>
      <c r="G9266" s="2">
        <f>INDEX(תוצאות_בחירות,MATCH(C9266,siot!$F$3:$F$1887,0),27)</f>
        <v>0</v>
      </c>
      <c r="H9266" s="2" t="b">
        <f t="shared" si="289"/>
        <v>0</v>
      </c>
      <c r="I9266" s="1" t="s">
        <v>2</v>
      </c>
      <c r="J9266" s="1" t="s">
        <v>10736</v>
      </c>
      <c r="K9266" s="1"/>
    </row>
    <row r="9267" spans="1:11" hidden="1">
      <c r="A9267" s="1" t="s">
        <v>10638</v>
      </c>
      <c r="B9267" s="1" t="s">
        <v>761</v>
      </c>
      <c r="C9267" s="48" t="str">
        <f t="shared" si="288"/>
        <v>ך כפר יאסיף</v>
      </c>
      <c r="D9267" s="1" t="s">
        <v>10732</v>
      </c>
      <c r="E9267" s="1"/>
      <c r="F9267" s="2">
        <v>3</v>
      </c>
      <c r="G9267" s="2">
        <f>INDEX(תוצאות_בחירות,MATCH(C9267,siot!$F$3:$F$1887,0),27)</f>
        <v>0</v>
      </c>
      <c r="H9267" s="2" t="b">
        <f t="shared" si="289"/>
        <v>0</v>
      </c>
      <c r="I9267" s="1" t="s">
        <v>2</v>
      </c>
      <c r="J9267" s="1" t="s">
        <v>10735</v>
      </c>
      <c r="K9267" s="1"/>
    </row>
    <row r="9268" spans="1:11" hidden="1">
      <c r="A9268" s="1" t="s">
        <v>10638</v>
      </c>
      <c r="B9268" s="1" t="s">
        <v>761</v>
      </c>
      <c r="C9268" s="48" t="str">
        <f t="shared" si="288"/>
        <v>ך כפר יאסיף</v>
      </c>
      <c r="D9268" s="1" t="s">
        <v>10732</v>
      </c>
      <c r="E9268" s="1"/>
      <c r="F9268" s="2">
        <v>4</v>
      </c>
      <c r="G9268" s="2">
        <f>INDEX(תוצאות_בחירות,MATCH(C9268,siot!$F$3:$F$1887,0),27)</f>
        <v>0</v>
      </c>
      <c r="H9268" s="2" t="b">
        <f t="shared" si="289"/>
        <v>0</v>
      </c>
      <c r="I9268" s="1" t="s">
        <v>2</v>
      </c>
      <c r="J9268" s="1" t="s">
        <v>10734</v>
      </c>
      <c r="K9268" s="1"/>
    </row>
    <row r="9269" spans="1:11" hidden="1">
      <c r="A9269" s="1" t="s">
        <v>10638</v>
      </c>
      <c r="B9269" s="1" t="s">
        <v>761</v>
      </c>
      <c r="C9269" s="48" t="str">
        <f t="shared" si="288"/>
        <v>ך כפר יאסיף</v>
      </c>
      <c r="D9269" s="1" t="s">
        <v>10732</v>
      </c>
      <c r="E9269" s="1"/>
      <c r="F9269" s="2">
        <v>5</v>
      </c>
      <c r="G9269" s="2">
        <f>INDEX(תוצאות_בחירות,MATCH(C9269,siot!$F$3:$F$1887,0),27)</f>
        <v>0</v>
      </c>
      <c r="H9269" s="2" t="b">
        <f t="shared" si="289"/>
        <v>0</v>
      </c>
      <c r="I9269" s="1" t="s">
        <v>2</v>
      </c>
      <c r="J9269" s="1" t="s">
        <v>10733</v>
      </c>
      <c r="K9269" s="1"/>
    </row>
    <row r="9270" spans="1:11" hidden="1">
      <c r="A9270" s="1" t="s">
        <v>10638</v>
      </c>
      <c r="B9270" s="1" t="s">
        <v>761</v>
      </c>
      <c r="C9270" s="48" t="str">
        <f t="shared" si="288"/>
        <v>ך כפר יאסיף</v>
      </c>
      <c r="D9270" s="1" t="s">
        <v>10732</v>
      </c>
      <c r="E9270" s="1"/>
      <c r="F9270" s="2">
        <v>6</v>
      </c>
      <c r="G9270" s="2">
        <f>INDEX(תוצאות_בחירות,MATCH(C9270,siot!$F$3:$F$1887,0),27)</f>
        <v>0</v>
      </c>
      <c r="H9270" s="2" t="b">
        <f t="shared" si="289"/>
        <v>0</v>
      </c>
      <c r="I9270" s="1" t="s">
        <v>2</v>
      </c>
      <c r="J9270" s="1" t="s">
        <v>10731</v>
      </c>
      <c r="K9270" s="1"/>
    </row>
    <row r="9271" spans="1:11" hidden="1">
      <c r="A9271" s="1" t="s">
        <v>10638</v>
      </c>
      <c r="B9271" s="1" t="s">
        <v>3</v>
      </c>
      <c r="C9271" s="48" t="str">
        <f t="shared" si="288"/>
        <v>ל כפר יאסיף</v>
      </c>
      <c r="D9271" s="1" t="s">
        <v>1334</v>
      </c>
      <c r="E9271" s="1" t="s">
        <v>3</v>
      </c>
      <c r="F9271" s="2" t="s">
        <v>19548</v>
      </c>
      <c r="G9271" s="2">
        <f>INDEX(תוצאות_בחירות,MATCH(C9271,siot!$F$3:$F$1887,0),27)</f>
        <v>1</v>
      </c>
      <c r="H9271" s="2" t="b">
        <f t="shared" si="289"/>
        <v>0</v>
      </c>
      <c r="I9271" s="1"/>
      <c r="J9271" s="1"/>
      <c r="K9271" s="1"/>
    </row>
    <row r="9272" spans="1:11">
      <c r="A9272" s="1" t="s">
        <v>10638</v>
      </c>
      <c r="B9272" s="1" t="s">
        <v>3</v>
      </c>
      <c r="C9272" s="48" t="str">
        <f t="shared" si="288"/>
        <v>ל כפר יאסיף</v>
      </c>
      <c r="D9272" s="1" t="s">
        <v>1334</v>
      </c>
      <c r="E9272" s="1"/>
      <c r="F9272" s="2">
        <v>1</v>
      </c>
      <c r="G9272" s="2">
        <f>INDEX(תוצאות_בחירות,MATCH(C9272,siot!$F$3:$F$1887,0),27)</f>
        <v>1</v>
      </c>
      <c r="H9272" s="2" t="b">
        <f t="shared" si="289"/>
        <v>1</v>
      </c>
      <c r="I9272" s="1" t="s">
        <v>2</v>
      </c>
      <c r="J9272" s="1" t="s">
        <v>10730</v>
      </c>
      <c r="K9272" s="1"/>
    </row>
    <row r="9273" spans="1:11" hidden="1">
      <c r="A9273" s="1" t="s">
        <v>10638</v>
      </c>
      <c r="B9273" s="1" t="s">
        <v>3</v>
      </c>
      <c r="C9273" s="48" t="str">
        <f t="shared" si="288"/>
        <v>ל כפר יאסיף</v>
      </c>
      <c r="D9273" s="1" t="s">
        <v>1334</v>
      </c>
      <c r="E9273" s="1"/>
      <c r="F9273" s="2">
        <v>2</v>
      </c>
      <c r="G9273" s="2">
        <f>INDEX(תוצאות_בחירות,MATCH(C9273,siot!$F$3:$F$1887,0),27)</f>
        <v>1</v>
      </c>
      <c r="H9273" s="2" t="b">
        <f t="shared" si="289"/>
        <v>0</v>
      </c>
      <c r="I9273" s="1" t="s">
        <v>2</v>
      </c>
      <c r="J9273" s="1" t="s">
        <v>10729</v>
      </c>
      <c r="K9273" s="1"/>
    </row>
    <row r="9274" spans="1:11" hidden="1">
      <c r="A9274" s="1" t="s">
        <v>10638</v>
      </c>
      <c r="B9274" s="1" t="s">
        <v>3</v>
      </c>
      <c r="C9274" s="48" t="str">
        <f t="shared" si="288"/>
        <v>ל כפר יאסיף</v>
      </c>
      <c r="D9274" s="1" t="s">
        <v>1334</v>
      </c>
      <c r="E9274" s="1"/>
      <c r="F9274" s="2">
        <v>3</v>
      </c>
      <c r="G9274" s="2">
        <f>INDEX(תוצאות_בחירות,MATCH(C9274,siot!$F$3:$F$1887,0),27)</f>
        <v>1</v>
      </c>
      <c r="H9274" s="2" t="b">
        <f t="shared" si="289"/>
        <v>0</v>
      </c>
      <c r="I9274" s="1" t="s">
        <v>2</v>
      </c>
      <c r="J9274" s="1" t="s">
        <v>10728</v>
      </c>
      <c r="K9274" s="1"/>
    </row>
    <row r="9275" spans="1:11" hidden="1">
      <c r="A9275" s="1" t="s">
        <v>10638</v>
      </c>
      <c r="B9275" s="1" t="s">
        <v>3</v>
      </c>
      <c r="C9275" s="48" t="str">
        <f t="shared" si="288"/>
        <v>ל כפר יאסיף</v>
      </c>
      <c r="D9275" s="1" t="s">
        <v>1334</v>
      </c>
      <c r="E9275" s="1"/>
      <c r="F9275" s="2">
        <v>4</v>
      </c>
      <c r="G9275" s="2">
        <f>INDEX(תוצאות_בחירות,MATCH(C9275,siot!$F$3:$F$1887,0),27)</f>
        <v>1</v>
      </c>
      <c r="H9275" s="2" t="b">
        <f t="shared" si="289"/>
        <v>0</v>
      </c>
      <c r="I9275" s="1" t="s">
        <v>2</v>
      </c>
      <c r="J9275" s="1" t="s">
        <v>10727</v>
      </c>
      <c r="K9275" s="1"/>
    </row>
    <row r="9276" spans="1:11" hidden="1">
      <c r="A9276" s="1" t="s">
        <v>10638</v>
      </c>
      <c r="B9276" s="1" t="s">
        <v>3</v>
      </c>
      <c r="C9276" s="48" t="str">
        <f t="shared" si="288"/>
        <v>ל כפר יאסיף</v>
      </c>
      <c r="D9276" s="1" t="s">
        <v>1334</v>
      </c>
      <c r="E9276" s="1"/>
      <c r="F9276" s="2">
        <v>5</v>
      </c>
      <c r="G9276" s="2">
        <f>INDEX(תוצאות_בחירות,MATCH(C9276,siot!$F$3:$F$1887,0),27)</f>
        <v>1</v>
      </c>
      <c r="H9276" s="2" t="b">
        <f t="shared" si="289"/>
        <v>0</v>
      </c>
      <c r="I9276" s="1" t="s">
        <v>2</v>
      </c>
      <c r="J9276" s="1" t="s">
        <v>10726</v>
      </c>
      <c r="K9276" s="1"/>
    </row>
    <row r="9277" spans="1:11" hidden="1">
      <c r="A9277" s="1" t="s">
        <v>10638</v>
      </c>
      <c r="B9277" s="1" t="s">
        <v>3</v>
      </c>
      <c r="C9277" s="48" t="str">
        <f t="shared" si="288"/>
        <v>ל כפר יאסיף</v>
      </c>
      <c r="D9277" s="1" t="s">
        <v>1334</v>
      </c>
      <c r="E9277" s="1"/>
      <c r="F9277" s="2">
        <v>6</v>
      </c>
      <c r="G9277" s="2">
        <f>INDEX(תוצאות_בחירות,MATCH(C9277,siot!$F$3:$F$1887,0),27)</f>
        <v>1</v>
      </c>
      <c r="H9277" s="2" t="b">
        <f t="shared" si="289"/>
        <v>0</v>
      </c>
      <c r="I9277" s="1" t="s">
        <v>2</v>
      </c>
      <c r="J9277" s="1" t="s">
        <v>10725</v>
      </c>
      <c r="K9277" s="1"/>
    </row>
    <row r="9278" spans="1:11" hidden="1">
      <c r="A9278" s="1" t="s">
        <v>10638</v>
      </c>
      <c r="B9278" s="1" t="s">
        <v>3</v>
      </c>
      <c r="C9278" s="48" t="str">
        <f t="shared" si="288"/>
        <v>ל כפר יאסיף</v>
      </c>
      <c r="D9278" s="1" t="s">
        <v>1334</v>
      </c>
      <c r="E9278" s="1"/>
      <c r="F9278" s="2">
        <v>7</v>
      </c>
      <c r="G9278" s="2">
        <f>INDEX(תוצאות_בחירות,MATCH(C9278,siot!$F$3:$F$1887,0),27)</f>
        <v>1</v>
      </c>
      <c r="H9278" s="2" t="b">
        <f t="shared" si="289"/>
        <v>0</v>
      </c>
      <c r="I9278" s="1" t="s">
        <v>2</v>
      </c>
      <c r="J9278" s="1" t="s">
        <v>10724</v>
      </c>
      <c r="K9278" s="1"/>
    </row>
    <row r="9279" spans="1:11" hidden="1">
      <c r="A9279" s="1" t="s">
        <v>10638</v>
      </c>
      <c r="B9279" s="1" t="s">
        <v>3</v>
      </c>
      <c r="C9279" s="48" t="str">
        <f t="shared" si="288"/>
        <v>ל כפר יאסיף</v>
      </c>
      <c r="D9279" s="1" t="s">
        <v>1334</v>
      </c>
      <c r="E9279" s="1"/>
      <c r="F9279" s="2">
        <v>8</v>
      </c>
      <c r="G9279" s="2">
        <f>INDEX(תוצאות_בחירות,MATCH(C9279,siot!$F$3:$F$1887,0),27)</f>
        <v>1</v>
      </c>
      <c r="H9279" s="2" t="b">
        <f t="shared" si="289"/>
        <v>0</v>
      </c>
      <c r="I9279" s="1" t="s">
        <v>2</v>
      </c>
      <c r="J9279" s="1" t="s">
        <v>10723</v>
      </c>
      <c r="K9279" s="1"/>
    </row>
    <row r="9280" spans="1:11" hidden="1">
      <c r="A9280" s="1" t="s">
        <v>10638</v>
      </c>
      <c r="B9280" s="1" t="s">
        <v>3</v>
      </c>
      <c r="C9280" s="48" t="str">
        <f t="shared" si="288"/>
        <v>ל כפר יאסיף</v>
      </c>
      <c r="D9280" s="1" t="s">
        <v>1334</v>
      </c>
      <c r="E9280" s="1"/>
      <c r="F9280" s="2">
        <v>9</v>
      </c>
      <c r="G9280" s="2">
        <f>INDEX(תוצאות_בחירות,MATCH(C9280,siot!$F$3:$F$1887,0),27)</f>
        <v>1</v>
      </c>
      <c r="H9280" s="2" t="b">
        <f t="shared" si="289"/>
        <v>0</v>
      </c>
      <c r="I9280" s="1" t="s">
        <v>2</v>
      </c>
      <c r="J9280" s="1" t="s">
        <v>10722</v>
      </c>
      <c r="K9280" s="1"/>
    </row>
    <row r="9281" spans="1:11" hidden="1">
      <c r="A9281" s="1" t="s">
        <v>10638</v>
      </c>
      <c r="B9281" s="1" t="s">
        <v>3</v>
      </c>
      <c r="C9281" s="48" t="str">
        <f t="shared" si="288"/>
        <v>ל כפר יאסיף</v>
      </c>
      <c r="D9281" s="1" t="s">
        <v>1334</v>
      </c>
      <c r="E9281" s="1"/>
      <c r="F9281" s="2">
        <v>10</v>
      </c>
      <c r="G9281" s="2">
        <f>INDEX(תוצאות_בחירות,MATCH(C9281,siot!$F$3:$F$1887,0),27)</f>
        <v>1</v>
      </c>
      <c r="H9281" s="2" t="b">
        <f t="shared" si="289"/>
        <v>0</v>
      </c>
      <c r="I9281" s="1" t="s">
        <v>2</v>
      </c>
      <c r="J9281" s="1" t="s">
        <v>10721</v>
      </c>
      <c r="K9281" s="1"/>
    </row>
    <row r="9282" spans="1:11" hidden="1">
      <c r="A9282" s="1" t="s">
        <v>10638</v>
      </c>
      <c r="B9282" s="1" t="s">
        <v>3</v>
      </c>
      <c r="C9282" s="48" t="str">
        <f t="shared" si="288"/>
        <v>ל כפר יאסיף</v>
      </c>
      <c r="D9282" s="1" t="s">
        <v>1334</v>
      </c>
      <c r="E9282" s="1"/>
      <c r="F9282" s="2">
        <v>11</v>
      </c>
      <c r="G9282" s="2">
        <f>INDEX(תוצאות_בחירות,MATCH(C9282,siot!$F$3:$F$1887,0),27)</f>
        <v>1</v>
      </c>
      <c r="H9282" s="2" t="b">
        <f t="shared" si="289"/>
        <v>0</v>
      </c>
      <c r="I9282" s="1" t="s">
        <v>2</v>
      </c>
      <c r="J9282" s="1" t="s">
        <v>10720</v>
      </c>
      <c r="K9282" s="1"/>
    </row>
    <row r="9283" spans="1:11" hidden="1">
      <c r="A9283" s="1" t="s">
        <v>10638</v>
      </c>
      <c r="B9283" s="1" t="s">
        <v>3</v>
      </c>
      <c r="C9283" s="48" t="str">
        <f t="shared" si="288"/>
        <v>ל כפר יאסיף</v>
      </c>
      <c r="D9283" s="1" t="s">
        <v>1334</v>
      </c>
      <c r="E9283" s="1"/>
      <c r="F9283" s="2">
        <v>12</v>
      </c>
      <c r="G9283" s="2">
        <f>INDEX(תוצאות_בחירות,MATCH(C9283,siot!$F$3:$F$1887,0),27)</f>
        <v>1</v>
      </c>
      <c r="H9283" s="2" t="b">
        <f t="shared" si="289"/>
        <v>0</v>
      </c>
      <c r="I9283" s="1" t="s">
        <v>2</v>
      </c>
      <c r="J9283" s="1" t="s">
        <v>10719</v>
      </c>
      <c r="K9283" s="1"/>
    </row>
    <row r="9284" spans="1:11" hidden="1">
      <c r="A9284" s="1" t="s">
        <v>10638</v>
      </c>
      <c r="B9284" s="1" t="s">
        <v>3</v>
      </c>
      <c r="C9284" s="48" t="str">
        <f t="shared" ref="C9284:C9347" si="290">B9284&amp;" "&amp;A9284</f>
        <v>ל כפר יאסיף</v>
      </c>
      <c r="D9284" s="1" t="s">
        <v>1334</v>
      </c>
      <c r="E9284" s="1"/>
      <c r="F9284" s="2">
        <v>13</v>
      </c>
      <c r="G9284" s="2">
        <f>INDEX(תוצאות_בחירות,MATCH(C9284,siot!$F$3:$F$1887,0),27)</f>
        <v>1</v>
      </c>
      <c r="H9284" s="2" t="b">
        <f t="shared" ref="H9284:H9347" si="291">IF(OR(F9284&lt;G9284,G9284=F9284),TRUE,FALSE)</f>
        <v>0</v>
      </c>
      <c r="I9284" s="1" t="s">
        <v>2</v>
      </c>
      <c r="J9284" s="1" t="s">
        <v>10718</v>
      </c>
      <c r="K9284" s="1"/>
    </row>
    <row r="9285" spans="1:11" hidden="1">
      <c r="A9285" s="1" t="s">
        <v>10638</v>
      </c>
      <c r="B9285" s="1" t="s">
        <v>3</v>
      </c>
      <c r="C9285" s="48" t="str">
        <f t="shared" si="290"/>
        <v>ל כפר יאסיף</v>
      </c>
      <c r="D9285" s="1" t="s">
        <v>1334</v>
      </c>
      <c r="E9285" s="1"/>
      <c r="F9285" s="2">
        <v>14</v>
      </c>
      <c r="G9285" s="2">
        <f>INDEX(תוצאות_בחירות,MATCH(C9285,siot!$F$3:$F$1887,0),27)</f>
        <v>1</v>
      </c>
      <c r="H9285" s="2" t="b">
        <f t="shared" si="291"/>
        <v>0</v>
      </c>
      <c r="I9285" s="1" t="s">
        <v>2</v>
      </c>
      <c r="J9285" s="1" t="s">
        <v>10717</v>
      </c>
      <c r="K9285" s="1"/>
    </row>
    <row r="9286" spans="1:11" hidden="1">
      <c r="A9286" s="1" t="s">
        <v>10638</v>
      </c>
      <c r="B9286" s="1" t="s">
        <v>3</v>
      </c>
      <c r="C9286" s="48" t="str">
        <f t="shared" si="290"/>
        <v>ל כפר יאסיף</v>
      </c>
      <c r="D9286" s="1" t="s">
        <v>1334</v>
      </c>
      <c r="E9286" s="1"/>
      <c r="F9286" s="2">
        <v>15</v>
      </c>
      <c r="G9286" s="2">
        <f>INDEX(תוצאות_בחירות,MATCH(C9286,siot!$F$3:$F$1887,0),27)</f>
        <v>1</v>
      </c>
      <c r="H9286" s="2" t="b">
        <f t="shared" si="291"/>
        <v>0</v>
      </c>
      <c r="I9286" s="1" t="s">
        <v>2</v>
      </c>
      <c r="J9286" s="1" t="s">
        <v>10716</v>
      </c>
      <c r="K9286" s="1"/>
    </row>
    <row r="9287" spans="1:11" hidden="1">
      <c r="A9287" s="1" t="s">
        <v>10638</v>
      </c>
      <c r="B9287" s="1" t="s">
        <v>3</v>
      </c>
      <c r="C9287" s="48" t="str">
        <f t="shared" si="290"/>
        <v>ל כפר יאסיף</v>
      </c>
      <c r="D9287" s="1" t="s">
        <v>1334</v>
      </c>
      <c r="E9287" s="1"/>
      <c r="F9287" s="2">
        <v>16</v>
      </c>
      <c r="G9287" s="2">
        <f>INDEX(תוצאות_בחירות,MATCH(C9287,siot!$F$3:$F$1887,0),27)</f>
        <v>1</v>
      </c>
      <c r="H9287" s="2" t="b">
        <f t="shared" si="291"/>
        <v>0</v>
      </c>
      <c r="I9287" s="1" t="s">
        <v>2</v>
      </c>
      <c r="J9287" s="1" t="s">
        <v>10715</v>
      </c>
      <c r="K9287" s="1"/>
    </row>
    <row r="9288" spans="1:11" hidden="1">
      <c r="A9288" s="1" t="s">
        <v>10638</v>
      </c>
      <c r="B9288" s="1" t="s">
        <v>3</v>
      </c>
      <c r="C9288" s="48" t="str">
        <f t="shared" si="290"/>
        <v>ל כפר יאסיף</v>
      </c>
      <c r="D9288" s="1" t="s">
        <v>1334</v>
      </c>
      <c r="E9288" s="1"/>
      <c r="F9288" s="2">
        <v>17</v>
      </c>
      <c r="G9288" s="2">
        <f>INDEX(תוצאות_בחירות,MATCH(C9288,siot!$F$3:$F$1887,0),27)</f>
        <v>1</v>
      </c>
      <c r="H9288" s="2" t="b">
        <f t="shared" si="291"/>
        <v>0</v>
      </c>
      <c r="I9288" s="1" t="s">
        <v>2</v>
      </c>
      <c r="J9288" s="1" t="s">
        <v>10714</v>
      </c>
      <c r="K9288" s="1"/>
    </row>
    <row r="9289" spans="1:11" hidden="1">
      <c r="A9289" s="1" t="s">
        <v>10638</v>
      </c>
      <c r="B9289" s="1" t="s">
        <v>87</v>
      </c>
      <c r="C9289" s="48" t="str">
        <f t="shared" si="290"/>
        <v>נ כפר יאסיף</v>
      </c>
      <c r="D9289" s="1" t="s">
        <v>10697</v>
      </c>
      <c r="E9289" s="1" t="s">
        <v>3</v>
      </c>
      <c r="F9289" s="2" t="s">
        <v>19548</v>
      </c>
      <c r="G9289" s="2">
        <f>INDEX(תוצאות_בחירות,MATCH(C9289,siot!$F$3:$F$1887,0),27)</f>
        <v>2</v>
      </c>
      <c r="H9289" s="2" t="b">
        <f t="shared" si="291"/>
        <v>0</v>
      </c>
      <c r="I9289" s="1"/>
      <c r="J9289" s="1"/>
      <c r="K9289" s="1"/>
    </row>
    <row r="9290" spans="1:11">
      <c r="A9290" s="1" t="s">
        <v>10638</v>
      </c>
      <c r="B9290" s="1" t="s">
        <v>87</v>
      </c>
      <c r="C9290" s="48" t="str">
        <f t="shared" si="290"/>
        <v>נ כפר יאסיף</v>
      </c>
      <c r="D9290" s="1" t="s">
        <v>10697</v>
      </c>
      <c r="E9290" s="1"/>
      <c r="F9290" s="2">
        <v>1</v>
      </c>
      <c r="G9290" s="2">
        <f>INDEX(תוצאות_בחירות,MATCH(C9290,siot!$F$3:$F$1887,0),27)</f>
        <v>2</v>
      </c>
      <c r="H9290" s="2" t="b">
        <f t="shared" si="291"/>
        <v>1</v>
      </c>
      <c r="I9290" s="1" t="s">
        <v>2</v>
      </c>
      <c r="J9290" s="1" t="s">
        <v>10713</v>
      </c>
      <c r="K9290" s="1"/>
    </row>
    <row r="9291" spans="1:11">
      <c r="A9291" s="1" t="s">
        <v>10638</v>
      </c>
      <c r="B9291" s="1" t="s">
        <v>87</v>
      </c>
      <c r="C9291" s="48" t="str">
        <f t="shared" si="290"/>
        <v>נ כפר יאסיף</v>
      </c>
      <c r="D9291" s="1" t="s">
        <v>10697</v>
      </c>
      <c r="E9291" s="1"/>
      <c r="F9291" s="2">
        <v>2</v>
      </c>
      <c r="G9291" s="2">
        <f>INDEX(תוצאות_בחירות,MATCH(C9291,siot!$F$3:$F$1887,0),27)</f>
        <v>2</v>
      </c>
      <c r="H9291" s="2" t="b">
        <f t="shared" si="291"/>
        <v>1</v>
      </c>
      <c r="I9291" s="1" t="s">
        <v>2</v>
      </c>
      <c r="J9291" s="1" t="s">
        <v>10712</v>
      </c>
      <c r="K9291" s="1"/>
    </row>
    <row r="9292" spans="1:11" hidden="1">
      <c r="A9292" s="1" t="s">
        <v>10638</v>
      </c>
      <c r="B9292" s="1" t="s">
        <v>87</v>
      </c>
      <c r="C9292" s="48" t="str">
        <f t="shared" si="290"/>
        <v>נ כפר יאסיף</v>
      </c>
      <c r="D9292" s="1" t="s">
        <v>10697</v>
      </c>
      <c r="E9292" s="1"/>
      <c r="F9292" s="2">
        <v>3</v>
      </c>
      <c r="G9292" s="2">
        <f>INDEX(תוצאות_בחירות,MATCH(C9292,siot!$F$3:$F$1887,0),27)</f>
        <v>2</v>
      </c>
      <c r="H9292" s="2" t="b">
        <f t="shared" si="291"/>
        <v>0</v>
      </c>
      <c r="I9292" s="1" t="s">
        <v>2</v>
      </c>
      <c r="J9292" s="1" t="s">
        <v>10711</v>
      </c>
      <c r="K9292" s="1"/>
    </row>
    <row r="9293" spans="1:11" hidden="1">
      <c r="A9293" s="1" t="s">
        <v>10638</v>
      </c>
      <c r="B9293" s="1" t="s">
        <v>87</v>
      </c>
      <c r="C9293" s="48" t="str">
        <f t="shared" si="290"/>
        <v>נ כפר יאסיף</v>
      </c>
      <c r="D9293" s="1" t="s">
        <v>10697</v>
      </c>
      <c r="E9293" s="1"/>
      <c r="F9293" s="2">
        <v>4</v>
      </c>
      <c r="G9293" s="2">
        <f>INDEX(תוצאות_בחירות,MATCH(C9293,siot!$F$3:$F$1887,0),27)</f>
        <v>2</v>
      </c>
      <c r="H9293" s="2" t="b">
        <f t="shared" si="291"/>
        <v>0</v>
      </c>
      <c r="I9293" s="1" t="s">
        <v>2</v>
      </c>
      <c r="J9293" s="1" t="s">
        <v>10710</v>
      </c>
      <c r="K9293" s="1"/>
    </row>
    <row r="9294" spans="1:11" hidden="1">
      <c r="A9294" s="1" t="s">
        <v>10638</v>
      </c>
      <c r="B9294" s="1" t="s">
        <v>87</v>
      </c>
      <c r="C9294" s="48" t="str">
        <f t="shared" si="290"/>
        <v>נ כפר יאסיף</v>
      </c>
      <c r="D9294" s="1" t="s">
        <v>10697</v>
      </c>
      <c r="E9294" s="1"/>
      <c r="F9294" s="2">
        <v>5</v>
      </c>
      <c r="G9294" s="2">
        <f>INDEX(תוצאות_בחירות,MATCH(C9294,siot!$F$3:$F$1887,0),27)</f>
        <v>2</v>
      </c>
      <c r="H9294" s="2" t="b">
        <f t="shared" si="291"/>
        <v>0</v>
      </c>
      <c r="I9294" s="1" t="s">
        <v>2</v>
      </c>
      <c r="J9294" s="1" t="s">
        <v>10709</v>
      </c>
      <c r="K9294" s="1"/>
    </row>
    <row r="9295" spans="1:11" hidden="1">
      <c r="A9295" s="1" t="s">
        <v>10638</v>
      </c>
      <c r="B9295" s="1" t="s">
        <v>87</v>
      </c>
      <c r="C9295" s="48" t="str">
        <f t="shared" si="290"/>
        <v>נ כפר יאסיף</v>
      </c>
      <c r="D9295" s="1" t="s">
        <v>10697</v>
      </c>
      <c r="E9295" s="1"/>
      <c r="F9295" s="2">
        <v>6</v>
      </c>
      <c r="G9295" s="2">
        <f>INDEX(תוצאות_בחירות,MATCH(C9295,siot!$F$3:$F$1887,0),27)</f>
        <v>2</v>
      </c>
      <c r="H9295" s="2" t="b">
        <f t="shared" si="291"/>
        <v>0</v>
      </c>
      <c r="I9295" s="1" t="s">
        <v>2</v>
      </c>
      <c r="J9295" s="1" t="s">
        <v>10708</v>
      </c>
      <c r="K9295" s="1"/>
    </row>
    <row r="9296" spans="1:11" hidden="1">
      <c r="A9296" s="1" t="s">
        <v>10638</v>
      </c>
      <c r="B9296" s="1" t="s">
        <v>87</v>
      </c>
      <c r="C9296" s="48" t="str">
        <f t="shared" si="290"/>
        <v>נ כפר יאסיף</v>
      </c>
      <c r="D9296" s="1" t="s">
        <v>10697</v>
      </c>
      <c r="E9296" s="1"/>
      <c r="F9296" s="2">
        <v>7</v>
      </c>
      <c r="G9296" s="2">
        <f>INDEX(תוצאות_בחירות,MATCH(C9296,siot!$F$3:$F$1887,0),27)</f>
        <v>2</v>
      </c>
      <c r="H9296" s="2" t="b">
        <f t="shared" si="291"/>
        <v>0</v>
      </c>
      <c r="I9296" s="1" t="s">
        <v>2</v>
      </c>
      <c r="J9296" s="1" t="s">
        <v>10707</v>
      </c>
      <c r="K9296" s="1"/>
    </row>
    <row r="9297" spans="1:11" hidden="1">
      <c r="A9297" s="1" t="s">
        <v>10638</v>
      </c>
      <c r="B9297" s="1" t="s">
        <v>87</v>
      </c>
      <c r="C9297" s="48" t="str">
        <f t="shared" si="290"/>
        <v>נ כפר יאסיף</v>
      </c>
      <c r="D9297" s="1" t="s">
        <v>10697</v>
      </c>
      <c r="E9297" s="1"/>
      <c r="F9297" s="2">
        <v>8</v>
      </c>
      <c r="G9297" s="2">
        <f>INDEX(תוצאות_בחירות,MATCH(C9297,siot!$F$3:$F$1887,0),27)</f>
        <v>2</v>
      </c>
      <c r="H9297" s="2" t="b">
        <f t="shared" si="291"/>
        <v>0</v>
      </c>
      <c r="I9297" s="1" t="s">
        <v>2</v>
      </c>
      <c r="J9297" s="1" t="s">
        <v>10706</v>
      </c>
      <c r="K9297" s="1"/>
    </row>
    <row r="9298" spans="1:11" hidden="1">
      <c r="A9298" s="1" t="s">
        <v>10638</v>
      </c>
      <c r="B9298" s="1" t="s">
        <v>87</v>
      </c>
      <c r="C9298" s="48" t="str">
        <f t="shared" si="290"/>
        <v>נ כפר יאסיף</v>
      </c>
      <c r="D9298" s="1" t="s">
        <v>10697</v>
      </c>
      <c r="E9298" s="1"/>
      <c r="F9298" s="2">
        <v>9</v>
      </c>
      <c r="G9298" s="2">
        <f>INDEX(תוצאות_בחירות,MATCH(C9298,siot!$F$3:$F$1887,0),27)</f>
        <v>2</v>
      </c>
      <c r="H9298" s="2" t="b">
        <f t="shared" si="291"/>
        <v>0</v>
      </c>
      <c r="I9298" s="1" t="s">
        <v>2</v>
      </c>
      <c r="J9298" s="1" t="s">
        <v>10705</v>
      </c>
      <c r="K9298" s="1"/>
    </row>
    <row r="9299" spans="1:11" hidden="1">
      <c r="A9299" s="1" t="s">
        <v>10638</v>
      </c>
      <c r="B9299" s="1" t="s">
        <v>87</v>
      </c>
      <c r="C9299" s="48" t="str">
        <f t="shared" si="290"/>
        <v>נ כפר יאסיף</v>
      </c>
      <c r="D9299" s="1" t="s">
        <v>10697</v>
      </c>
      <c r="E9299" s="1"/>
      <c r="F9299" s="2">
        <v>10</v>
      </c>
      <c r="G9299" s="2">
        <f>INDEX(תוצאות_בחירות,MATCH(C9299,siot!$F$3:$F$1887,0),27)</f>
        <v>2</v>
      </c>
      <c r="H9299" s="2" t="b">
        <f t="shared" si="291"/>
        <v>0</v>
      </c>
      <c r="I9299" s="1" t="s">
        <v>2</v>
      </c>
      <c r="J9299" s="1" t="s">
        <v>10704</v>
      </c>
      <c r="K9299" s="1"/>
    </row>
    <row r="9300" spans="1:11" hidden="1">
      <c r="A9300" s="1" t="s">
        <v>10638</v>
      </c>
      <c r="B9300" s="1" t="s">
        <v>87</v>
      </c>
      <c r="C9300" s="48" t="str">
        <f t="shared" si="290"/>
        <v>נ כפר יאסיף</v>
      </c>
      <c r="D9300" s="1" t="s">
        <v>10697</v>
      </c>
      <c r="E9300" s="1"/>
      <c r="F9300" s="2">
        <v>11</v>
      </c>
      <c r="G9300" s="2">
        <f>INDEX(תוצאות_בחירות,MATCH(C9300,siot!$F$3:$F$1887,0),27)</f>
        <v>2</v>
      </c>
      <c r="H9300" s="2" t="b">
        <f t="shared" si="291"/>
        <v>0</v>
      </c>
      <c r="I9300" s="1" t="s">
        <v>2</v>
      </c>
      <c r="J9300" s="1" t="s">
        <v>10703</v>
      </c>
      <c r="K9300" s="1"/>
    </row>
    <row r="9301" spans="1:11" hidden="1">
      <c r="A9301" s="1" t="s">
        <v>10638</v>
      </c>
      <c r="B9301" s="1" t="s">
        <v>87</v>
      </c>
      <c r="C9301" s="48" t="str">
        <f t="shared" si="290"/>
        <v>נ כפר יאסיף</v>
      </c>
      <c r="D9301" s="1" t="s">
        <v>10697</v>
      </c>
      <c r="E9301" s="1"/>
      <c r="F9301" s="2">
        <v>12</v>
      </c>
      <c r="G9301" s="2">
        <f>INDEX(תוצאות_בחירות,MATCH(C9301,siot!$F$3:$F$1887,0),27)</f>
        <v>2</v>
      </c>
      <c r="H9301" s="2" t="b">
        <f t="shared" si="291"/>
        <v>0</v>
      </c>
      <c r="I9301" s="1" t="s">
        <v>2</v>
      </c>
      <c r="J9301" s="1" t="s">
        <v>10702</v>
      </c>
      <c r="K9301" s="1"/>
    </row>
    <row r="9302" spans="1:11" hidden="1">
      <c r="A9302" s="1" t="s">
        <v>10638</v>
      </c>
      <c r="B9302" s="1" t="s">
        <v>87</v>
      </c>
      <c r="C9302" s="48" t="str">
        <f t="shared" si="290"/>
        <v>נ כפר יאסיף</v>
      </c>
      <c r="D9302" s="1" t="s">
        <v>10697</v>
      </c>
      <c r="E9302" s="1"/>
      <c r="F9302" s="2">
        <v>13</v>
      </c>
      <c r="G9302" s="2">
        <f>INDEX(תוצאות_בחירות,MATCH(C9302,siot!$F$3:$F$1887,0),27)</f>
        <v>2</v>
      </c>
      <c r="H9302" s="2" t="b">
        <f t="shared" si="291"/>
        <v>0</v>
      </c>
      <c r="I9302" s="1" t="s">
        <v>2</v>
      </c>
      <c r="J9302" s="1" t="s">
        <v>10701</v>
      </c>
      <c r="K9302" s="1"/>
    </row>
    <row r="9303" spans="1:11" hidden="1">
      <c r="A9303" s="1" t="s">
        <v>10638</v>
      </c>
      <c r="B9303" s="1" t="s">
        <v>87</v>
      </c>
      <c r="C9303" s="48" t="str">
        <f t="shared" si="290"/>
        <v>נ כפר יאסיף</v>
      </c>
      <c r="D9303" s="1" t="s">
        <v>10697</v>
      </c>
      <c r="E9303" s="1"/>
      <c r="F9303" s="2">
        <v>14</v>
      </c>
      <c r="G9303" s="2">
        <f>INDEX(תוצאות_בחירות,MATCH(C9303,siot!$F$3:$F$1887,0),27)</f>
        <v>2</v>
      </c>
      <c r="H9303" s="2" t="b">
        <f t="shared" si="291"/>
        <v>0</v>
      </c>
      <c r="I9303" s="1" t="s">
        <v>2</v>
      </c>
      <c r="J9303" s="1" t="s">
        <v>10700</v>
      </c>
      <c r="K9303" s="1"/>
    </row>
    <row r="9304" spans="1:11" hidden="1">
      <c r="A9304" s="1" t="s">
        <v>10638</v>
      </c>
      <c r="B9304" s="1" t="s">
        <v>87</v>
      </c>
      <c r="C9304" s="48" t="str">
        <f t="shared" si="290"/>
        <v>נ כפר יאסיף</v>
      </c>
      <c r="D9304" s="1" t="s">
        <v>10697</v>
      </c>
      <c r="E9304" s="1"/>
      <c r="F9304" s="2">
        <v>15</v>
      </c>
      <c r="G9304" s="2">
        <f>INDEX(תוצאות_בחירות,MATCH(C9304,siot!$F$3:$F$1887,0),27)</f>
        <v>2</v>
      </c>
      <c r="H9304" s="2" t="b">
        <f t="shared" si="291"/>
        <v>0</v>
      </c>
      <c r="I9304" s="1" t="s">
        <v>2</v>
      </c>
      <c r="J9304" s="1" t="s">
        <v>8536</v>
      </c>
      <c r="K9304" s="1"/>
    </row>
    <row r="9305" spans="1:11" hidden="1">
      <c r="A9305" s="1" t="s">
        <v>10638</v>
      </c>
      <c r="B9305" s="1" t="s">
        <v>87</v>
      </c>
      <c r="C9305" s="48" t="str">
        <f t="shared" si="290"/>
        <v>נ כפר יאסיף</v>
      </c>
      <c r="D9305" s="1" t="s">
        <v>10697</v>
      </c>
      <c r="E9305" s="1"/>
      <c r="F9305" s="2">
        <v>16</v>
      </c>
      <c r="G9305" s="2">
        <f>INDEX(תוצאות_בחירות,MATCH(C9305,siot!$F$3:$F$1887,0),27)</f>
        <v>2</v>
      </c>
      <c r="H9305" s="2" t="b">
        <f t="shared" si="291"/>
        <v>0</v>
      </c>
      <c r="I9305" s="1" t="s">
        <v>2</v>
      </c>
      <c r="J9305" s="1" t="s">
        <v>10699</v>
      </c>
      <c r="K9305" s="1"/>
    </row>
    <row r="9306" spans="1:11" hidden="1">
      <c r="A9306" s="1" t="s">
        <v>10638</v>
      </c>
      <c r="B9306" s="1" t="s">
        <v>87</v>
      </c>
      <c r="C9306" s="48" t="str">
        <f t="shared" si="290"/>
        <v>נ כפר יאסיף</v>
      </c>
      <c r="D9306" s="1" t="s">
        <v>10697</v>
      </c>
      <c r="E9306" s="1"/>
      <c r="F9306" s="2">
        <v>17</v>
      </c>
      <c r="G9306" s="2">
        <f>INDEX(תוצאות_בחירות,MATCH(C9306,siot!$F$3:$F$1887,0),27)</f>
        <v>2</v>
      </c>
      <c r="H9306" s="2" t="b">
        <f t="shared" si="291"/>
        <v>0</v>
      </c>
      <c r="I9306" s="1" t="s">
        <v>2</v>
      </c>
      <c r="J9306" s="1" t="s">
        <v>10698</v>
      </c>
      <c r="K9306" s="1"/>
    </row>
    <row r="9307" spans="1:11" hidden="1">
      <c r="A9307" s="1" t="s">
        <v>10638</v>
      </c>
      <c r="B9307" s="1" t="s">
        <v>87</v>
      </c>
      <c r="C9307" s="48" t="str">
        <f t="shared" si="290"/>
        <v>נ כפר יאסיף</v>
      </c>
      <c r="D9307" s="1" t="s">
        <v>10697</v>
      </c>
      <c r="E9307" s="1"/>
      <c r="F9307" s="2">
        <v>18</v>
      </c>
      <c r="G9307" s="2">
        <f>INDEX(תוצאות_בחירות,MATCH(C9307,siot!$F$3:$F$1887,0),27)</f>
        <v>2</v>
      </c>
      <c r="H9307" s="2" t="b">
        <f t="shared" si="291"/>
        <v>0</v>
      </c>
      <c r="I9307" s="1" t="s">
        <v>2</v>
      </c>
      <c r="J9307" s="1" t="s">
        <v>10696</v>
      </c>
      <c r="K9307" s="1"/>
    </row>
    <row r="9308" spans="1:11" hidden="1">
      <c r="A9308" s="1" t="s">
        <v>10638</v>
      </c>
      <c r="B9308" s="1" t="s">
        <v>1512</v>
      </c>
      <c r="C9308" s="48" t="str">
        <f t="shared" si="290"/>
        <v>עם כפר יאסיף</v>
      </c>
      <c r="D9308" s="1" t="s">
        <v>10685</v>
      </c>
      <c r="E9308" s="1" t="s">
        <v>3</v>
      </c>
      <c r="F9308" s="2" t="s">
        <v>19548</v>
      </c>
      <c r="G9308" s="2">
        <f>INDEX(תוצאות_בחירות,MATCH(C9308,siot!$F$3:$F$1887,0),27)</f>
        <v>1</v>
      </c>
      <c r="H9308" s="2" t="b">
        <f t="shared" si="291"/>
        <v>0</v>
      </c>
      <c r="I9308" s="1"/>
      <c r="J9308" s="1"/>
      <c r="K9308" s="1"/>
    </row>
    <row r="9309" spans="1:11">
      <c r="A9309" s="1" t="s">
        <v>10638</v>
      </c>
      <c r="B9309" s="1" t="s">
        <v>1512</v>
      </c>
      <c r="C9309" s="48" t="str">
        <f t="shared" si="290"/>
        <v>עם כפר יאסיף</v>
      </c>
      <c r="D9309" s="1" t="s">
        <v>10685</v>
      </c>
      <c r="E9309" s="1"/>
      <c r="F9309" s="2">
        <v>1</v>
      </c>
      <c r="G9309" s="2">
        <f>INDEX(תוצאות_בחירות,MATCH(C9309,siot!$F$3:$F$1887,0),27)</f>
        <v>1</v>
      </c>
      <c r="H9309" s="2" t="b">
        <f t="shared" si="291"/>
        <v>1</v>
      </c>
      <c r="I9309" s="1" t="s">
        <v>2</v>
      </c>
      <c r="J9309" s="1" t="s">
        <v>10695</v>
      </c>
      <c r="K9309" s="1"/>
    </row>
    <row r="9310" spans="1:11" hidden="1">
      <c r="A9310" s="1" t="s">
        <v>10638</v>
      </c>
      <c r="B9310" s="1" t="s">
        <v>1512</v>
      </c>
      <c r="C9310" s="48" t="str">
        <f t="shared" si="290"/>
        <v>עם כפר יאסיף</v>
      </c>
      <c r="D9310" s="1" t="s">
        <v>10685</v>
      </c>
      <c r="E9310" s="1"/>
      <c r="F9310" s="2">
        <v>2</v>
      </c>
      <c r="G9310" s="2">
        <f>INDEX(תוצאות_בחירות,MATCH(C9310,siot!$F$3:$F$1887,0),27)</f>
        <v>1</v>
      </c>
      <c r="H9310" s="2" t="b">
        <f t="shared" si="291"/>
        <v>0</v>
      </c>
      <c r="I9310" s="1" t="s">
        <v>2</v>
      </c>
      <c r="J9310" s="1" t="s">
        <v>10694</v>
      </c>
      <c r="K9310" s="1"/>
    </row>
    <row r="9311" spans="1:11" hidden="1">
      <c r="A9311" s="1" t="s">
        <v>10638</v>
      </c>
      <c r="B9311" s="1" t="s">
        <v>1512</v>
      </c>
      <c r="C9311" s="48" t="str">
        <f t="shared" si="290"/>
        <v>עם כפר יאסיף</v>
      </c>
      <c r="D9311" s="1" t="s">
        <v>10685</v>
      </c>
      <c r="E9311" s="1"/>
      <c r="F9311" s="2">
        <v>3</v>
      </c>
      <c r="G9311" s="2">
        <f>INDEX(תוצאות_בחירות,MATCH(C9311,siot!$F$3:$F$1887,0),27)</f>
        <v>1</v>
      </c>
      <c r="H9311" s="2" t="b">
        <f t="shared" si="291"/>
        <v>0</v>
      </c>
      <c r="I9311" s="1" t="s">
        <v>2</v>
      </c>
      <c r="J9311" s="1" t="s">
        <v>10693</v>
      </c>
      <c r="K9311" s="1"/>
    </row>
    <row r="9312" spans="1:11" hidden="1">
      <c r="A9312" s="1" t="s">
        <v>10638</v>
      </c>
      <c r="B9312" s="1" t="s">
        <v>1512</v>
      </c>
      <c r="C9312" s="48" t="str">
        <f t="shared" si="290"/>
        <v>עם כפר יאסיף</v>
      </c>
      <c r="D9312" s="1" t="s">
        <v>10685</v>
      </c>
      <c r="E9312" s="1"/>
      <c r="F9312" s="2">
        <v>4</v>
      </c>
      <c r="G9312" s="2">
        <f>INDEX(תוצאות_בחירות,MATCH(C9312,siot!$F$3:$F$1887,0),27)</f>
        <v>1</v>
      </c>
      <c r="H9312" s="2" t="b">
        <f t="shared" si="291"/>
        <v>0</v>
      </c>
      <c r="I9312" s="1" t="s">
        <v>2</v>
      </c>
      <c r="J9312" s="1" t="s">
        <v>10692</v>
      </c>
      <c r="K9312" s="1"/>
    </row>
    <row r="9313" spans="1:11" hidden="1">
      <c r="A9313" s="1" t="s">
        <v>10638</v>
      </c>
      <c r="B9313" s="1" t="s">
        <v>1512</v>
      </c>
      <c r="C9313" s="48" t="str">
        <f t="shared" si="290"/>
        <v>עם כפר יאסיף</v>
      </c>
      <c r="D9313" s="1" t="s">
        <v>10685</v>
      </c>
      <c r="E9313" s="1"/>
      <c r="F9313" s="2">
        <v>5</v>
      </c>
      <c r="G9313" s="2">
        <f>INDEX(תוצאות_בחירות,MATCH(C9313,siot!$F$3:$F$1887,0),27)</f>
        <v>1</v>
      </c>
      <c r="H9313" s="2" t="b">
        <f t="shared" si="291"/>
        <v>0</v>
      </c>
      <c r="I9313" s="1" t="s">
        <v>2</v>
      </c>
      <c r="J9313" s="1" t="s">
        <v>10691</v>
      </c>
      <c r="K9313" s="1"/>
    </row>
    <row r="9314" spans="1:11" hidden="1">
      <c r="A9314" s="1" t="s">
        <v>10638</v>
      </c>
      <c r="B9314" s="1" t="s">
        <v>1512</v>
      </c>
      <c r="C9314" s="48" t="str">
        <f t="shared" si="290"/>
        <v>עם כפר יאסיף</v>
      </c>
      <c r="D9314" s="1" t="s">
        <v>10685</v>
      </c>
      <c r="E9314" s="1"/>
      <c r="F9314" s="2">
        <v>6</v>
      </c>
      <c r="G9314" s="2">
        <f>INDEX(תוצאות_בחירות,MATCH(C9314,siot!$F$3:$F$1887,0),27)</f>
        <v>1</v>
      </c>
      <c r="H9314" s="2" t="b">
        <f t="shared" si="291"/>
        <v>0</v>
      </c>
      <c r="I9314" s="1" t="s">
        <v>2</v>
      </c>
      <c r="J9314" s="1" t="s">
        <v>10690</v>
      </c>
      <c r="K9314" s="1"/>
    </row>
    <row r="9315" spans="1:11" hidden="1">
      <c r="A9315" s="1" t="s">
        <v>10638</v>
      </c>
      <c r="B9315" s="1" t="s">
        <v>1512</v>
      </c>
      <c r="C9315" s="48" t="str">
        <f t="shared" si="290"/>
        <v>עם כפר יאסיף</v>
      </c>
      <c r="D9315" s="1" t="s">
        <v>10685</v>
      </c>
      <c r="E9315" s="1"/>
      <c r="F9315" s="2">
        <v>7</v>
      </c>
      <c r="G9315" s="2">
        <f>INDEX(תוצאות_בחירות,MATCH(C9315,siot!$F$3:$F$1887,0),27)</f>
        <v>1</v>
      </c>
      <c r="H9315" s="2" t="b">
        <f t="shared" si="291"/>
        <v>0</v>
      </c>
      <c r="I9315" s="1" t="s">
        <v>2</v>
      </c>
      <c r="J9315" s="1" t="s">
        <v>10689</v>
      </c>
      <c r="K9315" s="1"/>
    </row>
    <row r="9316" spans="1:11" hidden="1">
      <c r="A9316" s="1" t="s">
        <v>10638</v>
      </c>
      <c r="B9316" s="1" t="s">
        <v>1512</v>
      </c>
      <c r="C9316" s="48" t="str">
        <f t="shared" si="290"/>
        <v>עם כפר יאסיף</v>
      </c>
      <c r="D9316" s="1" t="s">
        <v>10685</v>
      </c>
      <c r="E9316" s="1"/>
      <c r="F9316" s="2">
        <v>8</v>
      </c>
      <c r="G9316" s="2">
        <f>INDEX(תוצאות_בחירות,MATCH(C9316,siot!$F$3:$F$1887,0),27)</f>
        <v>1</v>
      </c>
      <c r="H9316" s="2" t="b">
        <f t="shared" si="291"/>
        <v>0</v>
      </c>
      <c r="I9316" s="1" t="s">
        <v>2</v>
      </c>
      <c r="J9316" s="1" t="s">
        <v>10688</v>
      </c>
      <c r="K9316" s="1"/>
    </row>
    <row r="9317" spans="1:11" hidden="1">
      <c r="A9317" s="1" t="s">
        <v>10638</v>
      </c>
      <c r="B9317" s="1" t="s">
        <v>1512</v>
      </c>
      <c r="C9317" s="48" t="str">
        <f t="shared" si="290"/>
        <v>עם כפר יאסיף</v>
      </c>
      <c r="D9317" s="1" t="s">
        <v>10685</v>
      </c>
      <c r="E9317" s="1"/>
      <c r="F9317" s="2">
        <v>9</v>
      </c>
      <c r="G9317" s="2">
        <f>INDEX(תוצאות_בחירות,MATCH(C9317,siot!$F$3:$F$1887,0),27)</f>
        <v>1</v>
      </c>
      <c r="H9317" s="2" t="b">
        <f t="shared" si="291"/>
        <v>0</v>
      </c>
      <c r="I9317" s="1" t="s">
        <v>2</v>
      </c>
      <c r="J9317" s="1" t="s">
        <v>10687</v>
      </c>
      <c r="K9317" s="1"/>
    </row>
    <row r="9318" spans="1:11" hidden="1">
      <c r="A9318" s="1" t="s">
        <v>10638</v>
      </c>
      <c r="B9318" s="1" t="s">
        <v>1512</v>
      </c>
      <c r="C9318" s="48" t="str">
        <f t="shared" si="290"/>
        <v>עם כפר יאסיף</v>
      </c>
      <c r="D9318" s="1" t="s">
        <v>10685</v>
      </c>
      <c r="E9318" s="1"/>
      <c r="F9318" s="2">
        <v>10</v>
      </c>
      <c r="G9318" s="2">
        <f>INDEX(תוצאות_בחירות,MATCH(C9318,siot!$F$3:$F$1887,0),27)</f>
        <v>1</v>
      </c>
      <c r="H9318" s="2" t="b">
        <f t="shared" si="291"/>
        <v>0</v>
      </c>
      <c r="I9318" s="1" t="s">
        <v>2</v>
      </c>
      <c r="J9318" s="1" t="s">
        <v>10686</v>
      </c>
      <c r="K9318" s="1"/>
    </row>
    <row r="9319" spans="1:11" hidden="1">
      <c r="A9319" s="1" t="s">
        <v>10638</v>
      </c>
      <c r="B9319" s="1" t="s">
        <v>1512</v>
      </c>
      <c r="C9319" s="48" t="str">
        <f t="shared" si="290"/>
        <v>עם כפר יאסיף</v>
      </c>
      <c r="D9319" s="1" t="s">
        <v>10685</v>
      </c>
      <c r="E9319" s="1"/>
      <c r="F9319" s="2">
        <v>11</v>
      </c>
      <c r="G9319" s="2">
        <f>INDEX(תוצאות_בחירות,MATCH(C9319,siot!$F$3:$F$1887,0),27)</f>
        <v>1</v>
      </c>
      <c r="H9319" s="2" t="b">
        <f t="shared" si="291"/>
        <v>0</v>
      </c>
      <c r="I9319" s="1" t="s">
        <v>2</v>
      </c>
      <c r="J9319" s="1" t="s">
        <v>10684</v>
      </c>
      <c r="K9319" s="1"/>
    </row>
    <row r="9320" spans="1:11" hidden="1">
      <c r="A9320" s="1" t="s">
        <v>10638</v>
      </c>
      <c r="B9320" s="1" t="s">
        <v>364</v>
      </c>
      <c r="C9320" s="48" t="str">
        <f t="shared" si="290"/>
        <v>ף כפר יאסיף</v>
      </c>
      <c r="D9320" s="1" t="s">
        <v>10358</v>
      </c>
      <c r="E9320" s="1" t="s">
        <v>18</v>
      </c>
      <c r="F9320" s="2" t="s">
        <v>19548</v>
      </c>
      <c r="G9320" s="2" t="e">
        <f>INDEX(תוצאות_בחירות,MATCH(C9320,siot!$F$3:$F$1887,0),27)</f>
        <v>#N/A</v>
      </c>
      <c r="H9320" s="2" t="e">
        <f t="shared" si="291"/>
        <v>#N/A</v>
      </c>
      <c r="I9320" s="1"/>
      <c r="J9320" s="1"/>
      <c r="K9320" s="1"/>
    </row>
    <row r="9321" spans="1:11" hidden="1">
      <c r="A9321" s="1" t="s">
        <v>10638</v>
      </c>
      <c r="B9321" s="1" t="s">
        <v>364</v>
      </c>
      <c r="C9321" s="48" t="str">
        <f t="shared" si="290"/>
        <v>ף כפר יאסיף</v>
      </c>
      <c r="D9321" s="1" t="s">
        <v>10358</v>
      </c>
      <c r="E9321" s="1" t="s">
        <v>17</v>
      </c>
      <c r="F9321" s="2">
        <v>1</v>
      </c>
      <c r="G9321" s="2" t="e">
        <f>INDEX(תוצאות_בחירות,MATCH(C9321,siot!$F$3:$F$1887,0),27)</f>
        <v>#N/A</v>
      </c>
      <c r="H9321" s="2" t="e">
        <f t="shared" si="291"/>
        <v>#N/A</v>
      </c>
      <c r="I9321" s="1" t="s">
        <v>2</v>
      </c>
      <c r="J9321" s="1" t="s">
        <v>10682</v>
      </c>
      <c r="K9321" s="1"/>
    </row>
    <row r="9322" spans="1:11" hidden="1">
      <c r="A9322" s="1" t="s">
        <v>10638</v>
      </c>
      <c r="B9322" s="1" t="s">
        <v>364</v>
      </c>
      <c r="C9322" s="48" t="str">
        <f t="shared" si="290"/>
        <v>ף כפר יאסיף</v>
      </c>
      <c r="D9322" s="1" t="s">
        <v>10358</v>
      </c>
      <c r="E9322" s="1"/>
      <c r="F9322" s="2">
        <v>2</v>
      </c>
      <c r="G9322" s="2" t="e">
        <f>INDEX(תוצאות_בחירות,MATCH(C9322,siot!$F$3:$F$1887,0),27)</f>
        <v>#N/A</v>
      </c>
      <c r="H9322" s="2" t="e">
        <f t="shared" si="291"/>
        <v>#N/A</v>
      </c>
      <c r="I9322" s="1" t="s">
        <v>2</v>
      </c>
      <c r="J9322" s="1" t="s">
        <v>10681</v>
      </c>
      <c r="K9322" s="1"/>
    </row>
    <row r="9323" spans="1:11" hidden="1">
      <c r="A9323" s="1" t="s">
        <v>10638</v>
      </c>
      <c r="B9323" s="1" t="s">
        <v>364</v>
      </c>
      <c r="C9323" s="48" t="str">
        <f t="shared" si="290"/>
        <v>ף כפר יאסיף</v>
      </c>
      <c r="D9323" s="1" t="s">
        <v>10358</v>
      </c>
      <c r="E9323" s="1"/>
      <c r="F9323" s="2">
        <v>3</v>
      </c>
      <c r="G9323" s="2" t="e">
        <f>INDEX(תוצאות_בחירות,MATCH(C9323,siot!$F$3:$F$1887,0),27)</f>
        <v>#N/A</v>
      </c>
      <c r="H9323" s="2" t="e">
        <f t="shared" si="291"/>
        <v>#N/A</v>
      </c>
      <c r="I9323" s="1" t="s">
        <v>2</v>
      </c>
      <c r="J9323" s="1" t="s">
        <v>10680</v>
      </c>
      <c r="K9323" s="1"/>
    </row>
    <row r="9324" spans="1:11" hidden="1">
      <c r="A9324" s="1" t="s">
        <v>10638</v>
      </c>
      <c r="B9324" s="1" t="s">
        <v>364</v>
      </c>
      <c r="C9324" s="48" t="str">
        <f t="shared" si="290"/>
        <v>ף כפר יאסיף</v>
      </c>
      <c r="D9324" s="1" t="s">
        <v>10358</v>
      </c>
      <c r="E9324" s="1"/>
      <c r="F9324" s="2">
        <v>4</v>
      </c>
      <c r="G9324" s="2" t="e">
        <f>INDEX(תוצאות_בחירות,MATCH(C9324,siot!$F$3:$F$1887,0),27)</f>
        <v>#N/A</v>
      </c>
      <c r="H9324" s="2" t="e">
        <f t="shared" si="291"/>
        <v>#N/A</v>
      </c>
      <c r="I9324" s="1" t="s">
        <v>2</v>
      </c>
      <c r="J9324" s="1" t="s">
        <v>10679</v>
      </c>
      <c r="K9324" s="1"/>
    </row>
    <row r="9325" spans="1:11" hidden="1">
      <c r="A9325" s="1" t="s">
        <v>10638</v>
      </c>
      <c r="B9325" s="1" t="s">
        <v>364</v>
      </c>
      <c r="C9325" s="48" t="str">
        <f t="shared" si="290"/>
        <v>ף כפר יאסיף</v>
      </c>
      <c r="D9325" s="1" t="s">
        <v>10358</v>
      </c>
      <c r="E9325" s="1"/>
      <c r="F9325" s="2">
        <v>5</v>
      </c>
      <c r="G9325" s="2" t="e">
        <f>INDEX(תוצאות_בחירות,MATCH(C9325,siot!$F$3:$F$1887,0),27)</f>
        <v>#N/A</v>
      </c>
      <c r="H9325" s="2" t="e">
        <f t="shared" si="291"/>
        <v>#N/A</v>
      </c>
      <c r="I9325" s="1" t="s">
        <v>2</v>
      </c>
      <c r="J9325" s="1" t="s">
        <v>10678</v>
      </c>
      <c r="K9325" s="1"/>
    </row>
    <row r="9326" spans="1:11" hidden="1">
      <c r="A9326" s="1" t="s">
        <v>10638</v>
      </c>
      <c r="B9326" s="1" t="s">
        <v>683</v>
      </c>
      <c r="C9326" s="48" t="str">
        <f t="shared" si="290"/>
        <v>פ כפר יאסיף</v>
      </c>
      <c r="D9326" s="1" t="s">
        <v>10662</v>
      </c>
      <c r="E9326" s="1" t="s">
        <v>18</v>
      </c>
      <c r="F9326" s="2" t="s">
        <v>19548</v>
      </c>
      <c r="G9326" s="2">
        <f>INDEX(תוצאות_בחירות,MATCH(C9326,siot!$F$3:$F$1887,0),27)</f>
        <v>0</v>
      </c>
      <c r="H9326" s="2" t="b">
        <f t="shared" si="291"/>
        <v>0</v>
      </c>
      <c r="I9326" s="1"/>
      <c r="J9326" s="1"/>
      <c r="K9326" s="1"/>
    </row>
    <row r="9327" spans="1:11" hidden="1">
      <c r="A9327" s="1" t="s">
        <v>10638</v>
      </c>
      <c r="B9327" s="1" t="s">
        <v>683</v>
      </c>
      <c r="C9327" s="48" t="str">
        <f t="shared" si="290"/>
        <v>פ כפר יאסיף</v>
      </c>
      <c r="D9327" s="1" t="s">
        <v>10662</v>
      </c>
      <c r="E9327" s="1" t="s">
        <v>17</v>
      </c>
      <c r="F9327" s="2">
        <v>1</v>
      </c>
      <c r="G9327" s="2">
        <f>INDEX(תוצאות_בחירות,MATCH(C9327,siot!$F$3:$F$1887,0),27)</f>
        <v>0</v>
      </c>
      <c r="H9327" s="2" t="b">
        <f t="shared" si="291"/>
        <v>0</v>
      </c>
      <c r="I9327" s="1" t="s">
        <v>2</v>
      </c>
      <c r="J9327" s="1" t="s">
        <v>10677</v>
      </c>
      <c r="K9327" s="1"/>
    </row>
    <row r="9328" spans="1:11" hidden="1">
      <c r="A9328" s="1" t="s">
        <v>10638</v>
      </c>
      <c r="B9328" s="1" t="s">
        <v>683</v>
      </c>
      <c r="C9328" s="48" t="str">
        <f t="shared" si="290"/>
        <v>פ כפר יאסיף</v>
      </c>
      <c r="D9328" s="1" t="s">
        <v>10662</v>
      </c>
      <c r="E9328" s="1"/>
      <c r="F9328" s="2">
        <v>2</v>
      </c>
      <c r="G9328" s="2">
        <f>INDEX(תוצאות_בחירות,MATCH(C9328,siot!$F$3:$F$1887,0),27)</f>
        <v>0</v>
      </c>
      <c r="H9328" s="2" t="b">
        <f t="shared" si="291"/>
        <v>0</v>
      </c>
      <c r="I9328" s="1" t="s">
        <v>2</v>
      </c>
      <c r="J9328" s="1" t="s">
        <v>10676</v>
      </c>
      <c r="K9328" s="1"/>
    </row>
    <row r="9329" spans="1:11" hidden="1">
      <c r="A9329" s="1" t="s">
        <v>10638</v>
      </c>
      <c r="B9329" s="1" t="s">
        <v>683</v>
      </c>
      <c r="C9329" s="48" t="str">
        <f t="shared" si="290"/>
        <v>פ כפר יאסיף</v>
      </c>
      <c r="D9329" s="1" t="s">
        <v>10662</v>
      </c>
      <c r="E9329" s="1"/>
      <c r="F9329" s="2">
        <v>3</v>
      </c>
      <c r="G9329" s="2">
        <f>INDEX(תוצאות_בחירות,MATCH(C9329,siot!$F$3:$F$1887,0),27)</f>
        <v>0</v>
      </c>
      <c r="H9329" s="2" t="b">
        <f t="shared" si="291"/>
        <v>0</v>
      </c>
      <c r="I9329" s="1" t="s">
        <v>2</v>
      </c>
      <c r="J9329" s="1" t="s">
        <v>10675</v>
      </c>
      <c r="K9329" s="1"/>
    </row>
    <row r="9330" spans="1:11" hidden="1">
      <c r="A9330" s="1" t="s">
        <v>10638</v>
      </c>
      <c r="B9330" s="1" t="s">
        <v>683</v>
      </c>
      <c r="C9330" s="48" t="str">
        <f t="shared" si="290"/>
        <v>פ כפר יאסיף</v>
      </c>
      <c r="D9330" s="1" t="s">
        <v>10662</v>
      </c>
      <c r="E9330" s="1"/>
      <c r="F9330" s="2">
        <v>4</v>
      </c>
      <c r="G9330" s="2">
        <f>INDEX(תוצאות_בחירות,MATCH(C9330,siot!$F$3:$F$1887,0),27)</f>
        <v>0</v>
      </c>
      <c r="H9330" s="2" t="b">
        <f t="shared" si="291"/>
        <v>0</v>
      </c>
      <c r="I9330" s="1" t="s">
        <v>2</v>
      </c>
      <c r="J9330" s="1" t="s">
        <v>10674</v>
      </c>
      <c r="K9330" s="1"/>
    </row>
    <row r="9331" spans="1:11" hidden="1">
      <c r="A9331" s="1" t="s">
        <v>10638</v>
      </c>
      <c r="B9331" s="1" t="s">
        <v>683</v>
      </c>
      <c r="C9331" s="48" t="str">
        <f t="shared" si="290"/>
        <v>פ כפר יאסיף</v>
      </c>
      <c r="D9331" s="1" t="s">
        <v>10662</v>
      </c>
      <c r="E9331" s="1"/>
      <c r="F9331" s="2">
        <v>5</v>
      </c>
      <c r="G9331" s="2">
        <f>INDEX(תוצאות_בחירות,MATCH(C9331,siot!$F$3:$F$1887,0),27)</f>
        <v>0</v>
      </c>
      <c r="H9331" s="2" t="b">
        <f t="shared" si="291"/>
        <v>0</v>
      </c>
      <c r="I9331" s="1" t="s">
        <v>2</v>
      </c>
      <c r="J9331" s="1" t="s">
        <v>10673</v>
      </c>
      <c r="K9331" s="1"/>
    </row>
    <row r="9332" spans="1:11" hidden="1">
      <c r="A9332" s="1" t="s">
        <v>10638</v>
      </c>
      <c r="B9332" s="1" t="s">
        <v>683</v>
      </c>
      <c r="C9332" s="48" t="str">
        <f t="shared" si="290"/>
        <v>פ כפר יאסיף</v>
      </c>
      <c r="D9332" s="1" t="s">
        <v>10662</v>
      </c>
      <c r="E9332" s="1"/>
      <c r="F9332" s="2">
        <v>6</v>
      </c>
      <c r="G9332" s="2">
        <f>INDEX(תוצאות_בחירות,MATCH(C9332,siot!$F$3:$F$1887,0),27)</f>
        <v>0</v>
      </c>
      <c r="H9332" s="2" t="b">
        <f t="shared" si="291"/>
        <v>0</v>
      </c>
      <c r="I9332" s="1" t="s">
        <v>2</v>
      </c>
      <c r="J9332" s="1" t="s">
        <v>10672</v>
      </c>
      <c r="K9332" s="1"/>
    </row>
    <row r="9333" spans="1:11" hidden="1">
      <c r="A9333" s="1" t="s">
        <v>10638</v>
      </c>
      <c r="B9333" s="1" t="s">
        <v>683</v>
      </c>
      <c r="C9333" s="48" t="str">
        <f t="shared" si="290"/>
        <v>פ כפר יאסיף</v>
      </c>
      <c r="D9333" s="1" t="s">
        <v>10662</v>
      </c>
      <c r="E9333" s="1"/>
      <c r="F9333" s="2">
        <v>7</v>
      </c>
      <c r="G9333" s="2">
        <f>INDEX(תוצאות_בחירות,MATCH(C9333,siot!$F$3:$F$1887,0),27)</f>
        <v>0</v>
      </c>
      <c r="H9333" s="2" t="b">
        <f t="shared" si="291"/>
        <v>0</v>
      </c>
      <c r="I9333" s="1" t="s">
        <v>2</v>
      </c>
      <c r="J9333" s="1" t="s">
        <v>8057</v>
      </c>
      <c r="K9333" s="1"/>
    </row>
    <row r="9334" spans="1:11" hidden="1">
      <c r="A9334" s="1" t="s">
        <v>10638</v>
      </c>
      <c r="B9334" s="1" t="s">
        <v>683</v>
      </c>
      <c r="C9334" s="48" t="str">
        <f t="shared" si="290"/>
        <v>פ כפר יאסיף</v>
      </c>
      <c r="D9334" s="1" t="s">
        <v>10662</v>
      </c>
      <c r="E9334" s="1"/>
      <c r="F9334" s="2">
        <v>8</v>
      </c>
      <c r="G9334" s="2">
        <f>INDEX(תוצאות_בחירות,MATCH(C9334,siot!$F$3:$F$1887,0),27)</f>
        <v>0</v>
      </c>
      <c r="H9334" s="2" t="b">
        <f t="shared" si="291"/>
        <v>0</v>
      </c>
      <c r="I9334" s="1" t="s">
        <v>2</v>
      </c>
      <c r="J9334" s="1" t="s">
        <v>10671</v>
      </c>
      <c r="K9334" s="1"/>
    </row>
    <row r="9335" spans="1:11" hidden="1">
      <c r="A9335" s="1" t="s">
        <v>10638</v>
      </c>
      <c r="B9335" s="1" t="s">
        <v>683</v>
      </c>
      <c r="C9335" s="48" t="str">
        <f t="shared" si="290"/>
        <v>פ כפר יאסיף</v>
      </c>
      <c r="D9335" s="1" t="s">
        <v>10662</v>
      </c>
      <c r="E9335" s="1"/>
      <c r="F9335" s="2">
        <v>9</v>
      </c>
      <c r="G9335" s="2">
        <f>INDEX(תוצאות_בחירות,MATCH(C9335,siot!$F$3:$F$1887,0),27)</f>
        <v>0</v>
      </c>
      <c r="H9335" s="2" t="b">
        <f t="shared" si="291"/>
        <v>0</v>
      </c>
      <c r="I9335" s="1" t="s">
        <v>2</v>
      </c>
      <c r="J9335" s="1" t="s">
        <v>10670</v>
      </c>
      <c r="K9335" s="1"/>
    </row>
    <row r="9336" spans="1:11" hidden="1">
      <c r="A9336" s="1" t="s">
        <v>10638</v>
      </c>
      <c r="B9336" s="1" t="s">
        <v>683</v>
      </c>
      <c r="C9336" s="48" t="str">
        <f t="shared" si="290"/>
        <v>פ כפר יאסיף</v>
      </c>
      <c r="D9336" s="1" t="s">
        <v>10662</v>
      </c>
      <c r="E9336" s="1"/>
      <c r="F9336" s="2">
        <v>10</v>
      </c>
      <c r="G9336" s="2">
        <f>INDEX(תוצאות_בחירות,MATCH(C9336,siot!$F$3:$F$1887,0),27)</f>
        <v>0</v>
      </c>
      <c r="H9336" s="2" t="b">
        <f t="shared" si="291"/>
        <v>0</v>
      </c>
      <c r="I9336" s="1" t="s">
        <v>2</v>
      </c>
      <c r="J9336" s="1" t="s">
        <v>10669</v>
      </c>
      <c r="K9336" s="1"/>
    </row>
    <row r="9337" spans="1:11" hidden="1">
      <c r="A9337" s="1" t="s">
        <v>10638</v>
      </c>
      <c r="B9337" s="1" t="s">
        <v>683</v>
      </c>
      <c r="C9337" s="48" t="str">
        <f t="shared" si="290"/>
        <v>פ כפר יאסיף</v>
      </c>
      <c r="D9337" s="1" t="s">
        <v>10662</v>
      </c>
      <c r="E9337" s="1"/>
      <c r="F9337" s="2">
        <v>11</v>
      </c>
      <c r="G9337" s="2">
        <f>INDEX(תוצאות_בחירות,MATCH(C9337,siot!$F$3:$F$1887,0),27)</f>
        <v>0</v>
      </c>
      <c r="H9337" s="2" t="b">
        <f t="shared" si="291"/>
        <v>0</v>
      </c>
      <c r="I9337" s="1" t="s">
        <v>2</v>
      </c>
      <c r="J9337" s="1" t="s">
        <v>10668</v>
      </c>
      <c r="K9337" s="1"/>
    </row>
    <row r="9338" spans="1:11" hidden="1">
      <c r="A9338" s="1" t="s">
        <v>10638</v>
      </c>
      <c r="B9338" s="1" t="s">
        <v>683</v>
      </c>
      <c r="C9338" s="48" t="str">
        <f t="shared" si="290"/>
        <v>פ כפר יאסיף</v>
      </c>
      <c r="D9338" s="1" t="s">
        <v>10662</v>
      </c>
      <c r="E9338" s="1"/>
      <c r="F9338" s="2">
        <v>12</v>
      </c>
      <c r="G9338" s="2">
        <f>INDEX(תוצאות_בחירות,MATCH(C9338,siot!$F$3:$F$1887,0),27)</f>
        <v>0</v>
      </c>
      <c r="H9338" s="2" t="b">
        <f t="shared" si="291"/>
        <v>0</v>
      </c>
      <c r="I9338" s="1" t="s">
        <v>2</v>
      </c>
      <c r="J9338" s="1" t="s">
        <v>10667</v>
      </c>
      <c r="K9338" s="1"/>
    </row>
    <row r="9339" spans="1:11" hidden="1">
      <c r="A9339" s="1" t="s">
        <v>10638</v>
      </c>
      <c r="B9339" s="1" t="s">
        <v>683</v>
      </c>
      <c r="C9339" s="48" t="str">
        <f t="shared" si="290"/>
        <v>פ כפר יאסיף</v>
      </c>
      <c r="D9339" s="1" t="s">
        <v>10662</v>
      </c>
      <c r="E9339" s="1"/>
      <c r="F9339" s="2">
        <v>13</v>
      </c>
      <c r="G9339" s="2">
        <f>INDEX(תוצאות_בחירות,MATCH(C9339,siot!$F$3:$F$1887,0),27)</f>
        <v>0</v>
      </c>
      <c r="H9339" s="2" t="b">
        <f t="shared" si="291"/>
        <v>0</v>
      </c>
      <c r="I9339" s="1" t="s">
        <v>2</v>
      </c>
      <c r="J9339" s="1" t="s">
        <v>10666</v>
      </c>
      <c r="K9339" s="1"/>
    </row>
    <row r="9340" spans="1:11" hidden="1">
      <c r="A9340" s="1" t="s">
        <v>10638</v>
      </c>
      <c r="B9340" s="1" t="s">
        <v>683</v>
      </c>
      <c r="C9340" s="48" t="str">
        <f t="shared" si="290"/>
        <v>פ כפר יאסיף</v>
      </c>
      <c r="D9340" s="1" t="s">
        <v>10662</v>
      </c>
      <c r="E9340" s="1"/>
      <c r="F9340" s="2">
        <v>14</v>
      </c>
      <c r="G9340" s="2">
        <f>INDEX(תוצאות_בחירות,MATCH(C9340,siot!$F$3:$F$1887,0),27)</f>
        <v>0</v>
      </c>
      <c r="H9340" s="2" t="b">
        <f t="shared" si="291"/>
        <v>0</v>
      </c>
      <c r="I9340" s="1" t="s">
        <v>2</v>
      </c>
      <c r="J9340" s="1" t="s">
        <v>10665</v>
      </c>
      <c r="K9340" s="1"/>
    </row>
    <row r="9341" spans="1:11" hidden="1">
      <c r="A9341" s="1" t="s">
        <v>10638</v>
      </c>
      <c r="B9341" s="1" t="s">
        <v>683</v>
      </c>
      <c r="C9341" s="48" t="str">
        <f t="shared" si="290"/>
        <v>פ כפר יאסיף</v>
      </c>
      <c r="D9341" s="1" t="s">
        <v>10662</v>
      </c>
      <c r="E9341" s="1"/>
      <c r="F9341" s="2">
        <v>15</v>
      </c>
      <c r="G9341" s="2">
        <f>INDEX(תוצאות_בחירות,MATCH(C9341,siot!$F$3:$F$1887,0),27)</f>
        <v>0</v>
      </c>
      <c r="H9341" s="2" t="b">
        <f t="shared" si="291"/>
        <v>0</v>
      </c>
      <c r="I9341" s="1" t="s">
        <v>2</v>
      </c>
      <c r="J9341" s="1" t="s">
        <v>10664</v>
      </c>
      <c r="K9341" s="1"/>
    </row>
    <row r="9342" spans="1:11" hidden="1">
      <c r="A9342" s="1" t="s">
        <v>10638</v>
      </c>
      <c r="B9342" s="1" t="s">
        <v>683</v>
      </c>
      <c r="C9342" s="48" t="str">
        <f t="shared" si="290"/>
        <v>פ כפר יאסיף</v>
      </c>
      <c r="D9342" s="1" t="s">
        <v>10662</v>
      </c>
      <c r="E9342" s="1"/>
      <c r="F9342" s="2">
        <v>16</v>
      </c>
      <c r="G9342" s="2">
        <f>INDEX(תוצאות_בחירות,MATCH(C9342,siot!$F$3:$F$1887,0),27)</f>
        <v>0</v>
      </c>
      <c r="H9342" s="2" t="b">
        <f t="shared" si="291"/>
        <v>0</v>
      </c>
      <c r="I9342" s="1" t="s">
        <v>2</v>
      </c>
      <c r="J9342" s="1" t="s">
        <v>10663</v>
      </c>
      <c r="K9342" s="1"/>
    </row>
    <row r="9343" spans="1:11" hidden="1">
      <c r="A9343" s="1" t="s">
        <v>10638</v>
      </c>
      <c r="B9343" s="1" t="s">
        <v>683</v>
      </c>
      <c r="C9343" s="48" t="str">
        <f t="shared" si="290"/>
        <v>פ כפר יאסיף</v>
      </c>
      <c r="D9343" s="1" t="s">
        <v>10662</v>
      </c>
      <c r="E9343" s="1"/>
      <c r="F9343" s="2">
        <v>17</v>
      </c>
      <c r="G9343" s="2">
        <f>INDEX(תוצאות_בחירות,MATCH(C9343,siot!$F$3:$F$1887,0),27)</f>
        <v>0</v>
      </c>
      <c r="H9343" s="2" t="b">
        <f t="shared" si="291"/>
        <v>0</v>
      </c>
      <c r="I9343" s="1" t="s">
        <v>2</v>
      </c>
      <c r="J9343" s="1" t="s">
        <v>5538</v>
      </c>
      <c r="K9343" s="1"/>
    </row>
    <row r="9344" spans="1:11" hidden="1">
      <c r="A9344" s="1" t="s">
        <v>10638</v>
      </c>
      <c r="B9344" s="1" t="s">
        <v>683</v>
      </c>
      <c r="C9344" s="48" t="str">
        <f t="shared" si="290"/>
        <v>פ כפר יאסיף</v>
      </c>
      <c r="D9344" s="1" t="s">
        <v>10662</v>
      </c>
      <c r="E9344" s="1"/>
      <c r="F9344" s="2">
        <v>18</v>
      </c>
      <c r="G9344" s="2">
        <f>INDEX(תוצאות_בחירות,MATCH(C9344,siot!$F$3:$F$1887,0),27)</f>
        <v>0</v>
      </c>
      <c r="H9344" s="2" t="b">
        <f t="shared" si="291"/>
        <v>0</v>
      </c>
      <c r="I9344" s="1" t="s">
        <v>2</v>
      </c>
      <c r="J9344" s="1" t="s">
        <v>10661</v>
      </c>
      <c r="K9344" s="1"/>
    </row>
    <row r="9345" spans="1:11" hidden="1">
      <c r="A9345" s="1" t="s">
        <v>10638</v>
      </c>
      <c r="B9345" s="1" t="s">
        <v>259</v>
      </c>
      <c r="C9345" s="48" t="str">
        <f t="shared" si="290"/>
        <v>ק כפר יאסיף</v>
      </c>
      <c r="D9345" s="1" t="s">
        <v>10650</v>
      </c>
      <c r="E9345" s="1" t="s">
        <v>3</v>
      </c>
      <c r="F9345" s="2" t="s">
        <v>19548</v>
      </c>
      <c r="G9345" s="2">
        <f>INDEX(תוצאות_בחירות,MATCH(C9345,siot!$F$3:$F$1887,0),27)</f>
        <v>0</v>
      </c>
      <c r="H9345" s="2" t="b">
        <f t="shared" si="291"/>
        <v>0</v>
      </c>
      <c r="I9345" s="1"/>
      <c r="J9345" s="1"/>
      <c r="K9345" s="1"/>
    </row>
    <row r="9346" spans="1:11" hidden="1">
      <c r="A9346" s="1" t="s">
        <v>10638</v>
      </c>
      <c r="B9346" s="1" t="s">
        <v>259</v>
      </c>
      <c r="C9346" s="48" t="str">
        <f t="shared" si="290"/>
        <v>ק כפר יאסיף</v>
      </c>
      <c r="D9346" s="1" t="s">
        <v>10650</v>
      </c>
      <c r="E9346" s="1"/>
      <c r="F9346" s="2">
        <v>1</v>
      </c>
      <c r="G9346" s="2">
        <f>INDEX(תוצאות_בחירות,MATCH(C9346,siot!$F$3:$F$1887,0),27)</f>
        <v>0</v>
      </c>
      <c r="H9346" s="2" t="b">
        <f t="shared" si="291"/>
        <v>0</v>
      </c>
      <c r="I9346" s="1" t="s">
        <v>2</v>
      </c>
      <c r="J9346" s="1" t="s">
        <v>10660</v>
      </c>
      <c r="K9346" s="1"/>
    </row>
    <row r="9347" spans="1:11" hidden="1">
      <c r="A9347" s="1" t="s">
        <v>10638</v>
      </c>
      <c r="B9347" s="1" t="s">
        <v>259</v>
      </c>
      <c r="C9347" s="48" t="str">
        <f t="shared" si="290"/>
        <v>ק כפר יאסיף</v>
      </c>
      <c r="D9347" s="1" t="s">
        <v>10650</v>
      </c>
      <c r="E9347" s="1"/>
      <c r="F9347" s="2">
        <v>2</v>
      </c>
      <c r="G9347" s="2">
        <f>INDEX(תוצאות_בחירות,MATCH(C9347,siot!$F$3:$F$1887,0),27)</f>
        <v>0</v>
      </c>
      <c r="H9347" s="2" t="b">
        <f t="shared" si="291"/>
        <v>0</v>
      </c>
      <c r="I9347" s="1" t="s">
        <v>2</v>
      </c>
      <c r="J9347" s="1" t="s">
        <v>10659</v>
      </c>
      <c r="K9347" s="1"/>
    </row>
    <row r="9348" spans="1:11" hidden="1">
      <c r="A9348" s="1" t="s">
        <v>10638</v>
      </c>
      <c r="B9348" s="1" t="s">
        <v>259</v>
      </c>
      <c r="C9348" s="48" t="str">
        <f t="shared" ref="C9348:C9411" si="292">B9348&amp;" "&amp;A9348</f>
        <v>ק כפר יאסיף</v>
      </c>
      <c r="D9348" s="1" t="s">
        <v>10650</v>
      </c>
      <c r="E9348" s="1"/>
      <c r="F9348" s="2">
        <v>3</v>
      </c>
      <c r="G9348" s="2">
        <f>INDEX(תוצאות_בחירות,MATCH(C9348,siot!$F$3:$F$1887,0),27)</f>
        <v>0</v>
      </c>
      <c r="H9348" s="2" t="b">
        <f t="shared" ref="H9348:H9411" si="293">IF(OR(F9348&lt;G9348,G9348=F9348),TRUE,FALSE)</f>
        <v>0</v>
      </c>
      <c r="I9348" s="1" t="s">
        <v>2</v>
      </c>
      <c r="J9348" s="1" t="s">
        <v>10658</v>
      </c>
      <c r="K9348" s="1"/>
    </row>
    <row r="9349" spans="1:11" hidden="1">
      <c r="A9349" s="1" t="s">
        <v>10638</v>
      </c>
      <c r="B9349" s="1" t="s">
        <v>259</v>
      </c>
      <c r="C9349" s="48" t="str">
        <f t="shared" si="292"/>
        <v>ק כפר יאסיף</v>
      </c>
      <c r="D9349" s="1" t="s">
        <v>10650</v>
      </c>
      <c r="E9349" s="1"/>
      <c r="F9349" s="2">
        <v>4</v>
      </c>
      <c r="G9349" s="2">
        <f>INDEX(תוצאות_בחירות,MATCH(C9349,siot!$F$3:$F$1887,0),27)</f>
        <v>0</v>
      </c>
      <c r="H9349" s="2" t="b">
        <f t="shared" si="293"/>
        <v>0</v>
      </c>
      <c r="I9349" s="1" t="s">
        <v>2</v>
      </c>
      <c r="J9349" s="1" t="s">
        <v>10657</v>
      </c>
      <c r="K9349" s="1"/>
    </row>
    <row r="9350" spans="1:11" hidden="1">
      <c r="A9350" s="1" t="s">
        <v>10638</v>
      </c>
      <c r="B9350" s="1" t="s">
        <v>259</v>
      </c>
      <c r="C9350" s="48" t="str">
        <f t="shared" si="292"/>
        <v>ק כפר יאסיף</v>
      </c>
      <c r="D9350" s="1" t="s">
        <v>10650</v>
      </c>
      <c r="E9350" s="1"/>
      <c r="F9350" s="2">
        <v>5</v>
      </c>
      <c r="G9350" s="2">
        <f>INDEX(תוצאות_בחירות,MATCH(C9350,siot!$F$3:$F$1887,0),27)</f>
        <v>0</v>
      </c>
      <c r="H9350" s="2" t="b">
        <f t="shared" si="293"/>
        <v>0</v>
      </c>
      <c r="I9350" s="1" t="s">
        <v>2</v>
      </c>
      <c r="J9350" s="1" t="s">
        <v>10656</v>
      </c>
      <c r="K9350" s="1"/>
    </row>
    <row r="9351" spans="1:11" hidden="1">
      <c r="A9351" s="1" t="s">
        <v>10638</v>
      </c>
      <c r="B9351" s="1" t="s">
        <v>259</v>
      </c>
      <c r="C9351" s="48" t="str">
        <f t="shared" si="292"/>
        <v>ק כפר יאסיף</v>
      </c>
      <c r="D9351" s="1" t="s">
        <v>10650</v>
      </c>
      <c r="E9351" s="1"/>
      <c r="F9351" s="2">
        <v>6</v>
      </c>
      <c r="G9351" s="2">
        <f>INDEX(תוצאות_בחירות,MATCH(C9351,siot!$F$3:$F$1887,0),27)</f>
        <v>0</v>
      </c>
      <c r="H9351" s="2" t="b">
        <f t="shared" si="293"/>
        <v>0</v>
      </c>
      <c r="I9351" s="1" t="s">
        <v>2</v>
      </c>
      <c r="J9351" s="1" t="s">
        <v>10655</v>
      </c>
      <c r="K9351" s="1"/>
    </row>
    <row r="9352" spans="1:11" hidden="1">
      <c r="A9352" s="1" t="s">
        <v>10638</v>
      </c>
      <c r="B9352" s="1" t="s">
        <v>259</v>
      </c>
      <c r="C9352" s="48" t="str">
        <f t="shared" si="292"/>
        <v>ק כפר יאסיף</v>
      </c>
      <c r="D9352" s="1" t="s">
        <v>10650</v>
      </c>
      <c r="E9352" s="1"/>
      <c r="F9352" s="2">
        <v>7</v>
      </c>
      <c r="G9352" s="2">
        <f>INDEX(תוצאות_בחירות,MATCH(C9352,siot!$F$3:$F$1887,0),27)</f>
        <v>0</v>
      </c>
      <c r="H9352" s="2" t="b">
        <f t="shared" si="293"/>
        <v>0</v>
      </c>
      <c r="I9352" s="1" t="s">
        <v>2</v>
      </c>
      <c r="J9352" s="1" t="s">
        <v>10654</v>
      </c>
      <c r="K9352" s="1"/>
    </row>
    <row r="9353" spans="1:11" hidden="1">
      <c r="A9353" s="1" t="s">
        <v>10638</v>
      </c>
      <c r="B9353" s="1" t="s">
        <v>259</v>
      </c>
      <c r="C9353" s="48" t="str">
        <f t="shared" si="292"/>
        <v>ק כפר יאסיף</v>
      </c>
      <c r="D9353" s="1" t="s">
        <v>10650</v>
      </c>
      <c r="E9353" s="1"/>
      <c r="F9353" s="2">
        <v>8</v>
      </c>
      <c r="G9353" s="2">
        <f>INDEX(תוצאות_בחירות,MATCH(C9353,siot!$F$3:$F$1887,0),27)</f>
        <v>0</v>
      </c>
      <c r="H9353" s="2" t="b">
        <f t="shared" si="293"/>
        <v>0</v>
      </c>
      <c r="I9353" s="1" t="s">
        <v>2</v>
      </c>
      <c r="J9353" s="1" t="s">
        <v>10653</v>
      </c>
      <c r="K9353" s="1"/>
    </row>
    <row r="9354" spans="1:11" hidden="1">
      <c r="A9354" s="1" t="s">
        <v>10638</v>
      </c>
      <c r="B9354" s="1" t="s">
        <v>259</v>
      </c>
      <c r="C9354" s="48" t="str">
        <f t="shared" si="292"/>
        <v>ק כפר יאסיף</v>
      </c>
      <c r="D9354" s="1" t="s">
        <v>10650</v>
      </c>
      <c r="E9354" s="1"/>
      <c r="F9354" s="2">
        <v>9</v>
      </c>
      <c r="G9354" s="2">
        <f>INDEX(תוצאות_בחירות,MATCH(C9354,siot!$F$3:$F$1887,0),27)</f>
        <v>0</v>
      </c>
      <c r="H9354" s="2" t="b">
        <f t="shared" si="293"/>
        <v>0</v>
      </c>
      <c r="I9354" s="1" t="s">
        <v>2</v>
      </c>
      <c r="J9354" s="1" t="s">
        <v>10652</v>
      </c>
      <c r="K9354" s="1"/>
    </row>
    <row r="9355" spans="1:11" hidden="1">
      <c r="A9355" s="1" t="s">
        <v>10638</v>
      </c>
      <c r="B9355" s="1" t="s">
        <v>259</v>
      </c>
      <c r="C9355" s="48" t="str">
        <f t="shared" si="292"/>
        <v>ק כפר יאסיף</v>
      </c>
      <c r="D9355" s="1" t="s">
        <v>10650</v>
      </c>
      <c r="E9355" s="1"/>
      <c r="F9355" s="2">
        <v>10</v>
      </c>
      <c r="G9355" s="2">
        <f>INDEX(תוצאות_בחירות,MATCH(C9355,siot!$F$3:$F$1887,0),27)</f>
        <v>0</v>
      </c>
      <c r="H9355" s="2" t="b">
        <f t="shared" si="293"/>
        <v>0</v>
      </c>
      <c r="I9355" s="1" t="s">
        <v>2</v>
      </c>
      <c r="J9355" s="1" t="s">
        <v>10651</v>
      </c>
      <c r="K9355" s="1"/>
    </row>
    <row r="9356" spans="1:11" hidden="1">
      <c r="A9356" s="1" t="s">
        <v>10638</v>
      </c>
      <c r="B9356" s="1" t="s">
        <v>259</v>
      </c>
      <c r="C9356" s="48" t="str">
        <f t="shared" si="292"/>
        <v>ק כפר יאסיף</v>
      </c>
      <c r="D9356" s="1" t="s">
        <v>10650</v>
      </c>
      <c r="E9356" s="1"/>
      <c r="F9356" s="2">
        <v>11</v>
      </c>
      <c r="G9356" s="2">
        <f>INDEX(תוצאות_בחירות,MATCH(C9356,siot!$F$3:$F$1887,0),27)</f>
        <v>0</v>
      </c>
      <c r="H9356" s="2" t="b">
        <f t="shared" si="293"/>
        <v>0</v>
      </c>
      <c r="I9356" s="1" t="s">
        <v>2</v>
      </c>
      <c r="J9356" s="1" t="s">
        <v>10649</v>
      </c>
      <c r="K9356" s="1"/>
    </row>
    <row r="9357" spans="1:11" hidden="1">
      <c r="A9357" s="1" t="s">
        <v>10638</v>
      </c>
      <c r="B9357" s="1" t="s">
        <v>102</v>
      </c>
      <c r="C9357" s="48" t="str">
        <f t="shared" si="292"/>
        <v>קץ כפר יאסיף</v>
      </c>
      <c r="D9357" s="1" t="s">
        <v>10637</v>
      </c>
      <c r="E9357" s="1" t="s">
        <v>3</v>
      </c>
      <c r="F9357" s="2" t="s">
        <v>19548</v>
      </c>
      <c r="G9357" s="2">
        <f>INDEX(תוצאות_בחירות,MATCH(C9357,siot!$F$3:$F$1887,0),27)</f>
        <v>1</v>
      </c>
      <c r="H9357" s="2" t="b">
        <f t="shared" si="293"/>
        <v>0</v>
      </c>
      <c r="I9357" s="1"/>
      <c r="J9357" s="1"/>
      <c r="K9357" s="1"/>
    </row>
    <row r="9358" spans="1:11">
      <c r="A9358" s="1" t="s">
        <v>10638</v>
      </c>
      <c r="B9358" s="1" t="s">
        <v>102</v>
      </c>
      <c r="C9358" s="48" t="str">
        <f t="shared" si="292"/>
        <v>קץ כפר יאסיף</v>
      </c>
      <c r="D9358" s="1" t="s">
        <v>10637</v>
      </c>
      <c r="E9358" s="1"/>
      <c r="F9358" s="2">
        <v>1</v>
      </c>
      <c r="G9358" s="2">
        <f>INDEX(תוצאות_בחירות,MATCH(C9358,siot!$F$3:$F$1887,0),27)</f>
        <v>1</v>
      </c>
      <c r="H9358" s="2" t="b">
        <f t="shared" si="293"/>
        <v>1</v>
      </c>
      <c r="I9358" s="1" t="s">
        <v>2</v>
      </c>
      <c r="J9358" s="1" t="s">
        <v>10648</v>
      </c>
      <c r="K9358" s="1"/>
    </row>
    <row r="9359" spans="1:11" hidden="1">
      <c r="A9359" s="1" t="s">
        <v>10638</v>
      </c>
      <c r="B9359" s="1" t="s">
        <v>102</v>
      </c>
      <c r="C9359" s="48" t="str">
        <f t="shared" si="292"/>
        <v>קץ כפר יאסיף</v>
      </c>
      <c r="D9359" s="1" t="s">
        <v>10637</v>
      </c>
      <c r="E9359" s="1"/>
      <c r="F9359" s="2">
        <v>2</v>
      </c>
      <c r="G9359" s="2">
        <f>INDEX(תוצאות_בחירות,MATCH(C9359,siot!$F$3:$F$1887,0),27)</f>
        <v>1</v>
      </c>
      <c r="H9359" s="2" t="b">
        <f t="shared" si="293"/>
        <v>0</v>
      </c>
      <c r="I9359" s="1" t="s">
        <v>2</v>
      </c>
      <c r="J9359" s="1" t="s">
        <v>10647</v>
      </c>
      <c r="K9359" s="1"/>
    </row>
    <row r="9360" spans="1:11" hidden="1">
      <c r="A9360" s="1" t="s">
        <v>10638</v>
      </c>
      <c r="B9360" s="1" t="s">
        <v>102</v>
      </c>
      <c r="C9360" s="48" t="str">
        <f t="shared" si="292"/>
        <v>קץ כפר יאסיף</v>
      </c>
      <c r="D9360" s="1" t="s">
        <v>10637</v>
      </c>
      <c r="E9360" s="1"/>
      <c r="F9360" s="2">
        <v>3</v>
      </c>
      <c r="G9360" s="2">
        <f>INDEX(תוצאות_בחירות,MATCH(C9360,siot!$F$3:$F$1887,0),27)</f>
        <v>1</v>
      </c>
      <c r="H9360" s="2" t="b">
        <f t="shared" si="293"/>
        <v>0</v>
      </c>
      <c r="I9360" s="1" t="s">
        <v>2</v>
      </c>
      <c r="J9360" s="1" t="s">
        <v>10646</v>
      </c>
      <c r="K9360" s="1"/>
    </row>
    <row r="9361" spans="1:11" hidden="1">
      <c r="A9361" s="1" t="s">
        <v>10638</v>
      </c>
      <c r="B9361" s="1" t="s">
        <v>102</v>
      </c>
      <c r="C9361" s="48" t="str">
        <f t="shared" si="292"/>
        <v>קץ כפר יאסיף</v>
      </c>
      <c r="D9361" s="1" t="s">
        <v>10637</v>
      </c>
      <c r="E9361" s="1"/>
      <c r="F9361" s="2">
        <v>4</v>
      </c>
      <c r="G9361" s="2">
        <f>INDEX(תוצאות_בחירות,MATCH(C9361,siot!$F$3:$F$1887,0),27)</f>
        <v>1</v>
      </c>
      <c r="H9361" s="2" t="b">
        <f t="shared" si="293"/>
        <v>0</v>
      </c>
      <c r="I9361" s="1" t="s">
        <v>2</v>
      </c>
      <c r="J9361" s="1" t="s">
        <v>10645</v>
      </c>
      <c r="K9361" s="1"/>
    </row>
    <row r="9362" spans="1:11" hidden="1">
      <c r="A9362" s="1" t="s">
        <v>10638</v>
      </c>
      <c r="B9362" s="1" t="s">
        <v>102</v>
      </c>
      <c r="C9362" s="48" t="str">
        <f t="shared" si="292"/>
        <v>קץ כפר יאסיף</v>
      </c>
      <c r="D9362" s="1" t="s">
        <v>10637</v>
      </c>
      <c r="E9362" s="1"/>
      <c r="F9362" s="2">
        <v>5</v>
      </c>
      <c r="G9362" s="2">
        <f>INDEX(תוצאות_בחירות,MATCH(C9362,siot!$F$3:$F$1887,0),27)</f>
        <v>1</v>
      </c>
      <c r="H9362" s="2" t="b">
        <f t="shared" si="293"/>
        <v>0</v>
      </c>
      <c r="I9362" s="1" t="s">
        <v>2</v>
      </c>
      <c r="J9362" s="1" t="s">
        <v>10644</v>
      </c>
      <c r="K9362" s="1"/>
    </row>
    <row r="9363" spans="1:11" hidden="1">
      <c r="A9363" s="1" t="s">
        <v>10638</v>
      </c>
      <c r="B9363" s="1" t="s">
        <v>102</v>
      </c>
      <c r="C9363" s="48" t="str">
        <f t="shared" si="292"/>
        <v>קץ כפר יאסיף</v>
      </c>
      <c r="D9363" s="1" t="s">
        <v>10637</v>
      </c>
      <c r="E9363" s="1"/>
      <c r="F9363" s="2">
        <v>6</v>
      </c>
      <c r="G9363" s="2">
        <f>INDEX(תוצאות_בחירות,MATCH(C9363,siot!$F$3:$F$1887,0),27)</f>
        <v>1</v>
      </c>
      <c r="H9363" s="2" t="b">
        <f t="shared" si="293"/>
        <v>0</v>
      </c>
      <c r="I9363" s="1" t="s">
        <v>2</v>
      </c>
      <c r="J9363" s="1" t="s">
        <v>10643</v>
      </c>
      <c r="K9363" s="1"/>
    </row>
    <row r="9364" spans="1:11" hidden="1">
      <c r="A9364" s="1" t="s">
        <v>10638</v>
      </c>
      <c r="B9364" s="1" t="s">
        <v>102</v>
      </c>
      <c r="C9364" s="48" t="str">
        <f t="shared" si="292"/>
        <v>קץ כפר יאסיף</v>
      </c>
      <c r="D9364" s="1" t="s">
        <v>10637</v>
      </c>
      <c r="E9364" s="1"/>
      <c r="F9364" s="2">
        <v>7</v>
      </c>
      <c r="G9364" s="2">
        <f>INDEX(תוצאות_בחירות,MATCH(C9364,siot!$F$3:$F$1887,0),27)</f>
        <v>1</v>
      </c>
      <c r="H9364" s="2" t="b">
        <f t="shared" si="293"/>
        <v>0</v>
      </c>
      <c r="I9364" s="1" t="s">
        <v>2</v>
      </c>
      <c r="J9364" s="1" t="s">
        <v>10642</v>
      </c>
      <c r="K9364" s="1"/>
    </row>
    <row r="9365" spans="1:11" hidden="1">
      <c r="A9365" s="1" t="s">
        <v>10638</v>
      </c>
      <c r="B9365" s="1" t="s">
        <v>102</v>
      </c>
      <c r="C9365" s="48" t="str">
        <f t="shared" si="292"/>
        <v>קץ כפר יאסיף</v>
      </c>
      <c r="D9365" s="1" t="s">
        <v>10637</v>
      </c>
      <c r="E9365" s="1"/>
      <c r="F9365" s="2">
        <v>8</v>
      </c>
      <c r="G9365" s="2">
        <f>INDEX(תוצאות_בחירות,MATCH(C9365,siot!$F$3:$F$1887,0),27)</f>
        <v>1</v>
      </c>
      <c r="H9365" s="2" t="b">
        <f t="shared" si="293"/>
        <v>0</v>
      </c>
      <c r="I9365" s="1" t="s">
        <v>2</v>
      </c>
      <c r="J9365" s="1" t="s">
        <v>10641</v>
      </c>
      <c r="K9365" s="1"/>
    </row>
    <row r="9366" spans="1:11" hidden="1">
      <c r="A9366" s="1" t="s">
        <v>10638</v>
      </c>
      <c r="B9366" s="1" t="s">
        <v>102</v>
      </c>
      <c r="C9366" s="48" t="str">
        <f t="shared" si="292"/>
        <v>קץ כפר יאסיף</v>
      </c>
      <c r="D9366" s="1" t="s">
        <v>10637</v>
      </c>
      <c r="E9366" s="1"/>
      <c r="F9366" s="2">
        <v>9</v>
      </c>
      <c r="G9366" s="2">
        <f>INDEX(תוצאות_בחירות,MATCH(C9366,siot!$F$3:$F$1887,0),27)</f>
        <v>1</v>
      </c>
      <c r="H9366" s="2" t="b">
        <f t="shared" si="293"/>
        <v>0</v>
      </c>
      <c r="I9366" s="1" t="s">
        <v>2</v>
      </c>
      <c r="J9366" s="1" t="s">
        <v>10640</v>
      </c>
      <c r="K9366" s="1"/>
    </row>
    <row r="9367" spans="1:11" hidden="1">
      <c r="A9367" s="1" t="s">
        <v>10638</v>
      </c>
      <c r="B9367" s="1" t="s">
        <v>102</v>
      </c>
      <c r="C9367" s="48" t="str">
        <f t="shared" si="292"/>
        <v>קץ כפר יאסיף</v>
      </c>
      <c r="D9367" s="1" t="s">
        <v>10637</v>
      </c>
      <c r="E9367" s="1"/>
      <c r="F9367" s="2">
        <v>10</v>
      </c>
      <c r="G9367" s="2">
        <f>INDEX(תוצאות_בחירות,MATCH(C9367,siot!$F$3:$F$1887,0),27)</f>
        <v>1</v>
      </c>
      <c r="H9367" s="2" t="b">
        <f t="shared" si="293"/>
        <v>0</v>
      </c>
      <c r="I9367" s="1" t="s">
        <v>2</v>
      </c>
      <c r="J9367" s="1" t="s">
        <v>10639</v>
      </c>
      <c r="K9367" s="1"/>
    </row>
    <row r="9368" spans="1:11" hidden="1">
      <c r="A9368" s="1" t="s">
        <v>10638</v>
      </c>
      <c r="B9368" s="1" t="s">
        <v>102</v>
      </c>
      <c r="C9368" s="48" t="str">
        <f t="shared" si="292"/>
        <v>קץ כפר יאסיף</v>
      </c>
      <c r="D9368" s="1" t="s">
        <v>10637</v>
      </c>
      <c r="E9368" s="1"/>
      <c r="F9368" s="2">
        <v>11</v>
      </c>
      <c r="G9368" s="2">
        <f>INDEX(תוצאות_בחירות,MATCH(C9368,siot!$F$3:$F$1887,0),27)</f>
        <v>1</v>
      </c>
      <c r="H9368" s="2" t="b">
        <f t="shared" si="293"/>
        <v>0</v>
      </c>
      <c r="I9368" s="1" t="s">
        <v>2</v>
      </c>
      <c r="J9368" s="1" t="s">
        <v>10636</v>
      </c>
      <c r="K9368" s="1"/>
    </row>
    <row r="9369" spans="1:11" hidden="1">
      <c r="A9369" s="1" t="s">
        <v>10569</v>
      </c>
      <c r="B9369" s="1" t="s">
        <v>3586</v>
      </c>
      <c r="C9369" s="48" t="str">
        <f t="shared" si="292"/>
        <v>זה כפר יונה</v>
      </c>
      <c r="D9369" s="1" t="s">
        <v>10629</v>
      </c>
      <c r="E9369" s="1" t="s">
        <v>18</v>
      </c>
      <c r="F9369" s="2" t="s">
        <v>19548</v>
      </c>
      <c r="G9369" s="2">
        <f>INDEX(תוצאות_בחירות,MATCH(C9369,siot!$F$3:$F$1887,0),27)</f>
        <v>0</v>
      </c>
      <c r="H9369" s="2" t="b">
        <f t="shared" si="293"/>
        <v>0</v>
      </c>
      <c r="I9369" s="1"/>
      <c r="J9369" s="1"/>
      <c r="K9369" s="1"/>
    </row>
    <row r="9370" spans="1:11" hidden="1">
      <c r="A9370" s="1" t="s">
        <v>10569</v>
      </c>
      <c r="B9370" s="1" t="s">
        <v>3586</v>
      </c>
      <c r="C9370" s="48" t="str">
        <f t="shared" si="292"/>
        <v>זה כפר יונה</v>
      </c>
      <c r="D9370" s="1" t="s">
        <v>10629</v>
      </c>
      <c r="E9370" s="1" t="s">
        <v>17</v>
      </c>
      <c r="F9370" s="2">
        <v>1</v>
      </c>
      <c r="G9370" s="2">
        <f>INDEX(תוצאות_בחירות,MATCH(C9370,siot!$F$3:$F$1887,0),27)</f>
        <v>0</v>
      </c>
      <c r="H9370" s="2" t="b">
        <f t="shared" si="293"/>
        <v>0</v>
      </c>
      <c r="I9370" s="1" t="s">
        <v>2</v>
      </c>
      <c r="J9370" s="1" t="s">
        <v>10635</v>
      </c>
      <c r="K9370" s="1"/>
    </row>
    <row r="9371" spans="1:11" hidden="1">
      <c r="A9371" s="1" t="s">
        <v>10569</v>
      </c>
      <c r="B9371" s="1" t="s">
        <v>3586</v>
      </c>
      <c r="C9371" s="48" t="str">
        <f t="shared" si="292"/>
        <v>זה כפר יונה</v>
      </c>
      <c r="D9371" s="1" t="s">
        <v>10629</v>
      </c>
      <c r="E9371" s="1"/>
      <c r="F9371" s="2">
        <v>2</v>
      </c>
      <c r="G9371" s="2">
        <f>INDEX(תוצאות_בחירות,MATCH(C9371,siot!$F$3:$F$1887,0),27)</f>
        <v>0</v>
      </c>
      <c r="H9371" s="2" t="b">
        <f t="shared" si="293"/>
        <v>0</v>
      </c>
      <c r="I9371" s="1" t="s">
        <v>2</v>
      </c>
      <c r="J9371" s="1" t="s">
        <v>10634</v>
      </c>
      <c r="K9371" s="1"/>
    </row>
    <row r="9372" spans="1:11" hidden="1">
      <c r="A9372" s="1" t="s">
        <v>10569</v>
      </c>
      <c r="B9372" s="1" t="s">
        <v>3586</v>
      </c>
      <c r="C9372" s="48" t="str">
        <f t="shared" si="292"/>
        <v>זה כפר יונה</v>
      </c>
      <c r="D9372" s="1" t="s">
        <v>10629</v>
      </c>
      <c r="E9372" s="1"/>
      <c r="F9372" s="2">
        <v>3</v>
      </c>
      <c r="G9372" s="2">
        <f>INDEX(תוצאות_בחירות,MATCH(C9372,siot!$F$3:$F$1887,0),27)</f>
        <v>0</v>
      </c>
      <c r="H9372" s="2" t="b">
        <f t="shared" si="293"/>
        <v>0</v>
      </c>
      <c r="I9372" s="1" t="s">
        <v>2</v>
      </c>
      <c r="J9372" s="1" t="s">
        <v>10633</v>
      </c>
      <c r="K9372" s="1"/>
    </row>
    <row r="9373" spans="1:11" hidden="1">
      <c r="A9373" s="1" t="s">
        <v>10569</v>
      </c>
      <c r="B9373" s="1" t="s">
        <v>3586</v>
      </c>
      <c r="C9373" s="48" t="str">
        <f t="shared" si="292"/>
        <v>זה כפר יונה</v>
      </c>
      <c r="D9373" s="1" t="s">
        <v>10629</v>
      </c>
      <c r="E9373" s="1"/>
      <c r="F9373" s="2">
        <v>4</v>
      </c>
      <c r="G9373" s="2">
        <f>INDEX(תוצאות_בחירות,MATCH(C9373,siot!$F$3:$F$1887,0),27)</f>
        <v>0</v>
      </c>
      <c r="H9373" s="2" t="b">
        <f t="shared" si="293"/>
        <v>0</v>
      </c>
      <c r="I9373" s="1" t="s">
        <v>2</v>
      </c>
      <c r="J9373" s="1" t="s">
        <v>10632</v>
      </c>
      <c r="K9373" s="1"/>
    </row>
    <row r="9374" spans="1:11" hidden="1">
      <c r="A9374" s="1" t="s">
        <v>10569</v>
      </c>
      <c r="B9374" s="1" t="s">
        <v>3586</v>
      </c>
      <c r="C9374" s="48" t="str">
        <f t="shared" si="292"/>
        <v>זה כפר יונה</v>
      </c>
      <c r="D9374" s="1" t="s">
        <v>10629</v>
      </c>
      <c r="E9374" s="1"/>
      <c r="F9374" s="2">
        <v>5</v>
      </c>
      <c r="G9374" s="2">
        <f>INDEX(תוצאות_בחירות,MATCH(C9374,siot!$F$3:$F$1887,0),27)</f>
        <v>0</v>
      </c>
      <c r="H9374" s="2" t="b">
        <f t="shared" si="293"/>
        <v>0</v>
      </c>
      <c r="I9374" s="1" t="s">
        <v>2</v>
      </c>
      <c r="J9374" s="1" t="s">
        <v>10631</v>
      </c>
      <c r="K9374" s="1"/>
    </row>
    <row r="9375" spans="1:11" hidden="1">
      <c r="A9375" s="1" t="s">
        <v>10569</v>
      </c>
      <c r="B9375" s="1" t="s">
        <v>3586</v>
      </c>
      <c r="C9375" s="48" t="str">
        <f t="shared" si="292"/>
        <v>זה כפר יונה</v>
      </c>
      <c r="D9375" s="1" t="s">
        <v>10629</v>
      </c>
      <c r="E9375" s="1"/>
      <c r="F9375" s="2">
        <v>6</v>
      </c>
      <c r="G9375" s="2">
        <f>INDEX(תוצאות_בחירות,MATCH(C9375,siot!$F$3:$F$1887,0),27)</f>
        <v>0</v>
      </c>
      <c r="H9375" s="2" t="b">
        <f t="shared" si="293"/>
        <v>0</v>
      </c>
      <c r="I9375" s="1" t="s">
        <v>2</v>
      </c>
      <c r="J9375" s="1" t="s">
        <v>10630</v>
      </c>
      <c r="K9375" s="1"/>
    </row>
    <row r="9376" spans="1:11" hidden="1">
      <c r="A9376" s="1" t="s">
        <v>10569</v>
      </c>
      <c r="B9376" s="1" t="s">
        <v>3586</v>
      </c>
      <c r="C9376" s="48" t="str">
        <f t="shared" si="292"/>
        <v>זה כפר יונה</v>
      </c>
      <c r="D9376" s="1" t="s">
        <v>10629</v>
      </c>
      <c r="E9376" s="1"/>
      <c r="F9376" s="2">
        <v>7</v>
      </c>
      <c r="G9376" s="2">
        <f>INDEX(תוצאות_בחירות,MATCH(C9376,siot!$F$3:$F$1887,0),27)</f>
        <v>0</v>
      </c>
      <c r="H9376" s="2" t="b">
        <f t="shared" si="293"/>
        <v>0</v>
      </c>
      <c r="I9376" s="1" t="s">
        <v>2</v>
      </c>
      <c r="J9376" s="1" t="s">
        <v>10628</v>
      </c>
      <c r="K9376" s="1"/>
    </row>
    <row r="9377" spans="1:11" hidden="1">
      <c r="A9377" s="1" t="s">
        <v>10569</v>
      </c>
      <c r="B9377" s="1" t="s">
        <v>553</v>
      </c>
      <c r="C9377" s="48" t="str">
        <f t="shared" si="292"/>
        <v>חי כפר יונה</v>
      </c>
      <c r="D9377" s="1" t="s">
        <v>10623</v>
      </c>
      <c r="E9377" s="1" t="s">
        <v>3</v>
      </c>
      <c r="F9377" s="2" t="s">
        <v>19548</v>
      </c>
      <c r="G9377" s="2">
        <f>INDEX(תוצאות_בחירות,MATCH(C9377,siot!$F$3:$F$1887,0),27)</f>
        <v>1</v>
      </c>
      <c r="H9377" s="2" t="b">
        <f t="shared" si="293"/>
        <v>0</v>
      </c>
      <c r="I9377" s="1"/>
      <c r="J9377" s="1"/>
      <c r="K9377" s="1"/>
    </row>
    <row r="9378" spans="1:11">
      <c r="A9378" s="1" t="s">
        <v>10569</v>
      </c>
      <c r="B9378" s="1" t="s">
        <v>553</v>
      </c>
      <c r="C9378" s="48" t="str">
        <f t="shared" si="292"/>
        <v>חי כפר יונה</v>
      </c>
      <c r="D9378" s="1" t="s">
        <v>10623</v>
      </c>
      <c r="E9378" s="1"/>
      <c r="F9378" s="2">
        <v>1</v>
      </c>
      <c r="G9378" s="2">
        <f>INDEX(תוצאות_בחירות,MATCH(C9378,siot!$F$3:$F$1887,0),27)</f>
        <v>1</v>
      </c>
      <c r="H9378" s="2" t="b">
        <f t="shared" si="293"/>
        <v>1</v>
      </c>
      <c r="I9378" s="1" t="s">
        <v>2</v>
      </c>
      <c r="J9378" s="1" t="s">
        <v>10627</v>
      </c>
      <c r="K9378" s="1"/>
    </row>
    <row r="9379" spans="1:11" hidden="1">
      <c r="A9379" s="1" t="s">
        <v>10569</v>
      </c>
      <c r="B9379" s="1" t="s">
        <v>553</v>
      </c>
      <c r="C9379" s="48" t="str">
        <f t="shared" si="292"/>
        <v>חי כפר יונה</v>
      </c>
      <c r="D9379" s="1" t="s">
        <v>10623</v>
      </c>
      <c r="E9379" s="1"/>
      <c r="F9379" s="2">
        <v>2</v>
      </c>
      <c r="G9379" s="2">
        <f>INDEX(תוצאות_בחירות,MATCH(C9379,siot!$F$3:$F$1887,0),27)</f>
        <v>1</v>
      </c>
      <c r="H9379" s="2" t="b">
        <f t="shared" si="293"/>
        <v>0</v>
      </c>
      <c r="I9379" s="1" t="s">
        <v>2</v>
      </c>
      <c r="J9379" s="1" t="s">
        <v>10626</v>
      </c>
      <c r="K9379" s="1"/>
    </row>
    <row r="9380" spans="1:11" hidden="1">
      <c r="A9380" s="1" t="s">
        <v>10569</v>
      </c>
      <c r="B9380" s="1" t="s">
        <v>553</v>
      </c>
      <c r="C9380" s="48" t="str">
        <f t="shared" si="292"/>
        <v>חי כפר יונה</v>
      </c>
      <c r="D9380" s="1" t="s">
        <v>10623</v>
      </c>
      <c r="E9380" s="1"/>
      <c r="F9380" s="2">
        <v>3</v>
      </c>
      <c r="G9380" s="2">
        <f>INDEX(תוצאות_בחירות,MATCH(C9380,siot!$F$3:$F$1887,0),27)</f>
        <v>1</v>
      </c>
      <c r="H9380" s="2" t="b">
        <f t="shared" si="293"/>
        <v>0</v>
      </c>
      <c r="I9380" s="1" t="s">
        <v>2</v>
      </c>
      <c r="J9380" s="1" t="s">
        <v>10625</v>
      </c>
      <c r="K9380" s="1"/>
    </row>
    <row r="9381" spans="1:11" hidden="1">
      <c r="A9381" s="1" t="s">
        <v>10569</v>
      </c>
      <c r="B9381" s="1" t="s">
        <v>553</v>
      </c>
      <c r="C9381" s="48" t="str">
        <f t="shared" si="292"/>
        <v>חי כפר יונה</v>
      </c>
      <c r="D9381" s="1" t="s">
        <v>10623</v>
      </c>
      <c r="E9381" s="1"/>
      <c r="F9381" s="2">
        <v>4</v>
      </c>
      <c r="G9381" s="2">
        <f>INDEX(תוצאות_בחירות,MATCH(C9381,siot!$F$3:$F$1887,0),27)</f>
        <v>1</v>
      </c>
      <c r="H9381" s="2" t="b">
        <f t="shared" si="293"/>
        <v>0</v>
      </c>
      <c r="I9381" s="1" t="s">
        <v>2</v>
      </c>
      <c r="J9381" s="1" t="s">
        <v>10624</v>
      </c>
      <c r="K9381" s="1"/>
    </row>
    <row r="9382" spans="1:11" hidden="1">
      <c r="A9382" s="1" t="s">
        <v>10569</v>
      </c>
      <c r="B9382" s="1" t="s">
        <v>553</v>
      </c>
      <c r="C9382" s="48" t="str">
        <f t="shared" si="292"/>
        <v>חי כפר יונה</v>
      </c>
      <c r="D9382" s="1" t="s">
        <v>10623</v>
      </c>
      <c r="E9382" s="1"/>
      <c r="F9382" s="2">
        <v>5</v>
      </c>
      <c r="G9382" s="2">
        <f>INDEX(תוצאות_בחירות,MATCH(C9382,siot!$F$3:$F$1887,0),27)</f>
        <v>1</v>
      </c>
      <c r="H9382" s="2" t="b">
        <f t="shared" si="293"/>
        <v>0</v>
      </c>
      <c r="I9382" s="1" t="s">
        <v>2</v>
      </c>
      <c r="J9382" s="1" t="s">
        <v>10622</v>
      </c>
      <c r="K9382" s="1"/>
    </row>
    <row r="9383" spans="1:11" hidden="1">
      <c r="A9383" s="1" t="s">
        <v>10569</v>
      </c>
      <c r="B9383" s="1" t="s">
        <v>1007</v>
      </c>
      <c r="C9383" s="48" t="str">
        <f t="shared" si="292"/>
        <v>טב כפר יונה</v>
      </c>
      <c r="D9383" s="1" t="s">
        <v>10616</v>
      </c>
      <c r="E9383" s="1" t="s">
        <v>18</v>
      </c>
      <c r="F9383" s="2" t="s">
        <v>19548</v>
      </c>
      <c r="G9383" s="2">
        <f>INDEX(תוצאות_בחירות,MATCH(C9383,siot!$F$3:$F$1887,0),27)</f>
        <v>0</v>
      </c>
      <c r="H9383" s="2" t="b">
        <f t="shared" si="293"/>
        <v>0</v>
      </c>
      <c r="I9383" s="1"/>
      <c r="J9383" s="1"/>
      <c r="K9383" s="1"/>
    </row>
    <row r="9384" spans="1:11" hidden="1">
      <c r="A9384" s="1" t="s">
        <v>10569</v>
      </c>
      <c r="B9384" s="1" t="s">
        <v>1007</v>
      </c>
      <c r="C9384" s="48" t="str">
        <f t="shared" si="292"/>
        <v>טב כפר יונה</v>
      </c>
      <c r="D9384" s="1" t="s">
        <v>10616</v>
      </c>
      <c r="E9384" s="1" t="s">
        <v>17</v>
      </c>
      <c r="F9384" s="2">
        <v>1</v>
      </c>
      <c r="G9384" s="2">
        <f>INDEX(תוצאות_בחירות,MATCH(C9384,siot!$F$3:$F$1887,0),27)</f>
        <v>0</v>
      </c>
      <c r="H9384" s="2" t="b">
        <f t="shared" si="293"/>
        <v>0</v>
      </c>
      <c r="I9384" s="1" t="s">
        <v>2</v>
      </c>
      <c r="J9384" s="1" t="s">
        <v>10621</v>
      </c>
      <c r="K9384" s="1"/>
    </row>
    <row r="9385" spans="1:11" hidden="1">
      <c r="A9385" s="1" t="s">
        <v>10569</v>
      </c>
      <c r="B9385" s="1" t="s">
        <v>1007</v>
      </c>
      <c r="C9385" s="48" t="str">
        <f t="shared" si="292"/>
        <v>טב כפר יונה</v>
      </c>
      <c r="D9385" s="1" t="s">
        <v>10616</v>
      </c>
      <c r="E9385" s="1"/>
      <c r="F9385" s="2">
        <v>2</v>
      </c>
      <c r="G9385" s="2">
        <f>INDEX(תוצאות_בחירות,MATCH(C9385,siot!$F$3:$F$1887,0),27)</f>
        <v>0</v>
      </c>
      <c r="H9385" s="2" t="b">
        <f t="shared" si="293"/>
        <v>0</v>
      </c>
      <c r="I9385" s="1" t="s">
        <v>2</v>
      </c>
      <c r="J9385" s="1" t="s">
        <v>10620</v>
      </c>
      <c r="K9385" s="1"/>
    </row>
    <row r="9386" spans="1:11" hidden="1">
      <c r="A9386" s="1" t="s">
        <v>10569</v>
      </c>
      <c r="B9386" s="1" t="s">
        <v>1007</v>
      </c>
      <c r="C9386" s="48" t="str">
        <f t="shared" si="292"/>
        <v>טב כפר יונה</v>
      </c>
      <c r="D9386" s="1" t="s">
        <v>10616</v>
      </c>
      <c r="E9386" s="1"/>
      <c r="F9386" s="2">
        <v>3</v>
      </c>
      <c r="G9386" s="2">
        <f>INDEX(תוצאות_בחירות,MATCH(C9386,siot!$F$3:$F$1887,0),27)</f>
        <v>0</v>
      </c>
      <c r="H9386" s="2" t="b">
        <f t="shared" si="293"/>
        <v>0</v>
      </c>
      <c r="I9386" s="1" t="s">
        <v>2</v>
      </c>
      <c r="J9386" s="1" t="s">
        <v>10619</v>
      </c>
      <c r="K9386" s="1"/>
    </row>
    <row r="9387" spans="1:11" hidden="1">
      <c r="A9387" s="1" t="s">
        <v>10569</v>
      </c>
      <c r="B9387" s="1" t="s">
        <v>1007</v>
      </c>
      <c r="C9387" s="48" t="str">
        <f t="shared" si="292"/>
        <v>טב כפר יונה</v>
      </c>
      <c r="D9387" s="1" t="s">
        <v>10616</v>
      </c>
      <c r="E9387" s="1"/>
      <c r="F9387" s="2">
        <v>4</v>
      </c>
      <c r="G9387" s="2">
        <f>INDEX(תוצאות_בחירות,MATCH(C9387,siot!$F$3:$F$1887,0),27)</f>
        <v>0</v>
      </c>
      <c r="H9387" s="2" t="b">
        <f t="shared" si="293"/>
        <v>0</v>
      </c>
      <c r="I9387" s="1" t="s">
        <v>2</v>
      </c>
      <c r="J9387" s="1" t="s">
        <v>10618</v>
      </c>
      <c r="K9387" s="1"/>
    </row>
    <row r="9388" spans="1:11" hidden="1">
      <c r="A9388" s="1" t="s">
        <v>10569</v>
      </c>
      <c r="B9388" s="1" t="s">
        <v>1007</v>
      </c>
      <c r="C9388" s="48" t="str">
        <f t="shared" si="292"/>
        <v>טב כפר יונה</v>
      </c>
      <c r="D9388" s="1" t="s">
        <v>10616</v>
      </c>
      <c r="E9388" s="1"/>
      <c r="F9388" s="2">
        <v>5</v>
      </c>
      <c r="G9388" s="2">
        <f>INDEX(תוצאות_בחירות,MATCH(C9388,siot!$F$3:$F$1887,0),27)</f>
        <v>0</v>
      </c>
      <c r="H9388" s="2" t="b">
        <f t="shared" si="293"/>
        <v>0</v>
      </c>
      <c r="I9388" s="1" t="s">
        <v>2</v>
      </c>
      <c r="J9388" s="1" t="s">
        <v>10617</v>
      </c>
      <c r="K9388" s="1"/>
    </row>
    <row r="9389" spans="1:11" hidden="1">
      <c r="A9389" s="1" t="s">
        <v>10569</v>
      </c>
      <c r="B9389" s="1" t="s">
        <v>1007</v>
      </c>
      <c r="C9389" s="48" t="str">
        <f t="shared" si="292"/>
        <v>טב כפר יונה</v>
      </c>
      <c r="D9389" s="1" t="s">
        <v>10616</v>
      </c>
      <c r="E9389" s="1"/>
      <c r="F9389" s="2">
        <v>6</v>
      </c>
      <c r="G9389" s="2">
        <f>INDEX(תוצאות_בחירות,MATCH(C9389,siot!$F$3:$F$1887,0),27)</f>
        <v>0</v>
      </c>
      <c r="H9389" s="2" t="b">
        <f t="shared" si="293"/>
        <v>0</v>
      </c>
      <c r="I9389" s="1" t="s">
        <v>2</v>
      </c>
      <c r="J9389" s="1" t="s">
        <v>10615</v>
      </c>
      <c r="K9389" s="1"/>
    </row>
    <row r="9390" spans="1:11" hidden="1">
      <c r="A9390" s="1" t="s">
        <v>10569</v>
      </c>
      <c r="B9390" s="1" t="s">
        <v>5531</v>
      </c>
      <c r="C9390" s="48" t="str">
        <f t="shared" si="292"/>
        <v>טל כפר יונה</v>
      </c>
      <c r="D9390" s="1" t="s">
        <v>10606</v>
      </c>
      <c r="E9390" s="1" t="s">
        <v>18</v>
      </c>
      <c r="F9390" s="2" t="s">
        <v>19548</v>
      </c>
      <c r="G9390" s="2">
        <f>INDEX(תוצאות_בחירות,MATCH(C9390,siot!$F$3:$F$1887,0),27)</f>
        <v>2</v>
      </c>
      <c r="H9390" s="2" t="b">
        <f t="shared" si="293"/>
        <v>0</v>
      </c>
      <c r="I9390" s="1"/>
      <c r="J9390" s="1"/>
      <c r="K9390" s="1"/>
    </row>
    <row r="9391" spans="1:11">
      <c r="A9391" s="1" t="s">
        <v>10569</v>
      </c>
      <c r="B9391" s="1" t="s">
        <v>5531</v>
      </c>
      <c r="C9391" s="48" t="str">
        <f t="shared" si="292"/>
        <v>טל כפר יונה</v>
      </c>
      <c r="D9391" s="1" t="s">
        <v>10606</v>
      </c>
      <c r="E9391" s="1" t="s">
        <v>17</v>
      </c>
      <c r="F9391" s="2">
        <v>1</v>
      </c>
      <c r="G9391" s="2">
        <f>INDEX(תוצאות_בחירות,MATCH(C9391,siot!$F$3:$F$1887,0),27)</f>
        <v>2</v>
      </c>
      <c r="H9391" s="2" t="b">
        <f t="shared" si="293"/>
        <v>1</v>
      </c>
      <c r="I9391" s="1" t="s">
        <v>2</v>
      </c>
      <c r="J9391" s="1" t="s">
        <v>10614</v>
      </c>
      <c r="K9391" s="1">
        <v>1</v>
      </c>
    </row>
    <row r="9392" spans="1:11">
      <c r="A9392" s="1" t="s">
        <v>10569</v>
      </c>
      <c r="B9392" s="1" t="s">
        <v>5531</v>
      </c>
      <c r="C9392" s="48" t="str">
        <f t="shared" si="292"/>
        <v>טל כפר יונה</v>
      </c>
      <c r="D9392" s="1" t="s">
        <v>10606</v>
      </c>
      <c r="E9392" s="1"/>
      <c r="F9392" s="2">
        <v>2</v>
      </c>
      <c r="G9392" s="2">
        <f>INDEX(תוצאות_בחירות,MATCH(C9392,siot!$F$3:$F$1887,0),27)</f>
        <v>2</v>
      </c>
      <c r="H9392" s="2" t="b">
        <f t="shared" si="293"/>
        <v>1</v>
      </c>
      <c r="I9392" s="1" t="s">
        <v>2</v>
      </c>
      <c r="J9392" s="1" t="s">
        <v>10613</v>
      </c>
      <c r="K9392" s="1"/>
    </row>
    <row r="9393" spans="1:11" hidden="1">
      <c r="A9393" s="1" t="s">
        <v>10569</v>
      </c>
      <c r="B9393" s="1" t="s">
        <v>5531</v>
      </c>
      <c r="C9393" s="48" t="str">
        <f t="shared" si="292"/>
        <v>טל כפר יונה</v>
      </c>
      <c r="D9393" s="1" t="s">
        <v>10606</v>
      </c>
      <c r="E9393" s="1"/>
      <c r="F9393" s="2">
        <v>3</v>
      </c>
      <c r="G9393" s="2">
        <f>INDEX(תוצאות_בחירות,MATCH(C9393,siot!$F$3:$F$1887,0),27)</f>
        <v>2</v>
      </c>
      <c r="H9393" s="2" t="b">
        <f t="shared" si="293"/>
        <v>0</v>
      </c>
      <c r="I9393" s="1" t="s">
        <v>2</v>
      </c>
      <c r="J9393" s="1" t="s">
        <v>10612</v>
      </c>
      <c r="K9393" s="1"/>
    </row>
    <row r="9394" spans="1:11" hidden="1">
      <c r="A9394" s="1" t="s">
        <v>10569</v>
      </c>
      <c r="B9394" s="1" t="s">
        <v>5531</v>
      </c>
      <c r="C9394" s="48" t="str">
        <f t="shared" si="292"/>
        <v>טל כפר יונה</v>
      </c>
      <c r="D9394" s="1" t="s">
        <v>10606</v>
      </c>
      <c r="E9394" s="1"/>
      <c r="F9394" s="2">
        <v>4</v>
      </c>
      <c r="G9394" s="2">
        <f>INDEX(תוצאות_בחירות,MATCH(C9394,siot!$F$3:$F$1887,0),27)</f>
        <v>2</v>
      </c>
      <c r="H9394" s="2" t="b">
        <f t="shared" si="293"/>
        <v>0</v>
      </c>
      <c r="I9394" s="1" t="s">
        <v>2</v>
      </c>
      <c r="J9394" s="1" t="s">
        <v>10611</v>
      </c>
      <c r="K9394" s="1"/>
    </row>
    <row r="9395" spans="1:11" hidden="1">
      <c r="A9395" s="1" t="s">
        <v>10569</v>
      </c>
      <c r="B9395" s="1" t="s">
        <v>5531</v>
      </c>
      <c r="C9395" s="48" t="str">
        <f t="shared" si="292"/>
        <v>טל כפר יונה</v>
      </c>
      <c r="D9395" s="1" t="s">
        <v>10606</v>
      </c>
      <c r="E9395" s="1"/>
      <c r="F9395" s="2">
        <v>5</v>
      </c>
      <c r="G9395" s="2">
        <f>INDEX(תוצאות_בחירות,MATCH(C9395,siot!$F$3:$F$1887,0),27)</f>
        <v>2</v>
      </c>
      <c r="H9395" s="2" t="b">
        <f t="shared" si="293"/>
        <v>0</v>
      </c>
      <c r="I9395" s="1" t="s">
        <v>2</v>
      </c>
      <c r="J9395" s="1" t="s">
        <v>10610</v>
      </c>
      <c r="K9395" s="1"/>
    </row>
    <row r="9396" spans="1:11" hidden="1">
      <c r="A9396" s="1" t="s">
        <v>10569</v>
      </c>
      <c r="B9396" s="1" t="s">
        <v>5531</v>
      </c>
      <c r="C9396" s="48" t="str">
        <f t="shared" si="292"/>
        <v>טל כפר יונה</v>
      </c>
      <c r="D9396" s="1" t="s">
        <v>10606</v>
      </c>
      <c r="E9396" s="1"/>
      <c r="F9396" s="2">
        <v>6</v>
      </c>
      <c r="G9396" s="2">
        <f>INDEX(תוצאות_בחירות,MATCH(C9396,siot!$F$3:$F$1887,0),27)</f>
        <v>2</v>
      </c>
      <c r="H9396" s="2" t="b">
        <f t="shared" si="293"/>
        <v>0</v>
      </c>
      <c r="I9396" s="1" t="s">
        <v>2</v>
      </c>
      <c r="J9396" s="1" t="s">
        <v>10609</v>
      </c>
      <c r="K9396" s="1"/>
    </row>
    <row r="9397" spans="1:11" hidden="1">
      <c r="A9397" s="1" t="s">
        <v>10569</v>
      </c>
      <c r="B9397" s="1" t="s">
        <v>5531</v>
      </c>
      <c r="C9397" s="48" t="str">
        <f t="shared" si="292"/>
        <v>טל כפר יונה</v>
      </c>
      <c r="D9397" s="1" t="s">
        <v>10606</v>
      </c>
      <c r="E9397" s="1"/>
      <c r="F9397" s="2">
        <v>7</v>
      </c>
      <c r="G9397" s="2">
        <f>INDEX(תוצאות_בחירות,MATCH(C9397,siot!$F$3:$F$1887,0),27)</f>
        <v>2</v>
      </c>
      <c r="H9397" s="2" t="b">
        <f t="shared" si="293"/>
        <v>0</v>
      </c>
      <c r="I9397" s="1" t="s">
        <v>2</v>
      </c>
      <c r="J9397" s="1" t="s">
        <v>10608</v>
      </c>
      <c r="K9397" s="1"/>
    </row>
    <row r="9398" spans="1:11" hidden="1">
      <c r="A9398" s="1" t="s">
        <v>10569</v>
      </c>
      <c r="B9398" s="1" t="s">
        <v>5531</v>
      </c>
      <c r="C9398" s="48" t="str">
        <f t="shared" si="292"/>
        <v>טל כפר יונה</v>
      </c>
      <c r="D9398" s="1" t="s">
        <v>10606</v>
      </c>
      <c r="E9398" s="1"/>
      <c r="F9398" s="2">
        <v>8</v>
      </c>
      <c r="G9398" s="2">
        <f>INDEX(תוצאות_בחירות,MATCH(C9398,siot!$F$3:$F$1887,0),27)</f>
        <v>2</v>
      </c>
      <c r="H9398" s="2" t="b">
        <f t="shared" si="293"/>
        <v>0</v>
      </c>
      <c r="I9398" s="1" t="s">
        <v>2</v>
      </c>
      <c r="J9398" s="1" t="s">
        <v>10607</v>
      </c>
      <c r="K9398" s="1"/>
    </row>
    <row r="9399" spans="1:11" hidden="1">
      <c r="A9399" s="1" t="s">
        <v>10569</v>
      </c>
      <c r="B9399" s="1" t="s">
        <v>5531</v>
      </c>
      <c r="C9399" s="48" t="str">
        <f t="shared" si="292"/>
        <v>טל כפר יונה</v>
      </c>
      <c r="D9399" s="1" t="s">
        <v>10606</v>
      </c>
      <c r="E9399" s="1"/>
      <c r="F9399" s="2">
        <v>9</v>
      </c>
      <c r="G9399" s="2">
        <f>INDEX(תוצאות_בחירות,MATCH(C9399,siot!$F$3:$F$1887,0),27)</f>
        <v>2</v>
      </c>
      <c r="H9399" s="2" t="b">
        <f t="shared" si="293"/>
        <v>0</v>
      </c>
      <c r="I9399" s="1" t="s">
        <v>2</v>
      </c>
      <c r="J9399" s="1" t="s">
        <v>10605</v>
      </c>
      <c r="K9399" s="1"/>
    </row>
    <row r="9400" spans="1:11" hidden="1">
      <c r="A9400" s="1" t="s">
        <v>10569</v>
      </c>
      <c r="B9400" s="1" t="s">
        <v>1186</v>
      </c>
      <c r="C9400" s="48" t="str">
        <f t="shared" si="292"/>
        <v>יש כפר יונה</v>
      </c>
      <c r="D9400" s="1" t="s">
        <v>10594</v>
      </c>
      <c r="E9400" s="1" t="s">
        <v>18</v>
      </c>
      <c r="F9400" s="2" t="s">
        <v>19548</v>
      </c>
      <c r="G9400" s="2">
        <f>INDEX(תוצאות_בחירות,MATCH(C9400,siot!$F$3:$F$1887,0),27)</f>
        <v>4</v>
      </c>
      <c r="H9400" s="2" t="b">
        <f t="shared" si="293"/>
        <v>0</v>
      </c>
      <c r="I9400" s="1"/>
      <c r="J9400" s="1"/>
      <c r="K9400" s="1"/>
    </row>
    <row r="9401" spans="1:11">
      <c r="A9401" s="1" t="s">
        <v>10569</v>
      </c>
      <c r="B9401" s="1" t="s">
        <v>1186</v>
      </c>
      <c r="C9401" s="48" t="str">
        <f t="shared" si="292"/>
        <v>יש כפר יונה</v>
      </c>
      <c r="D9401" s="1" t="s">
        <v>10594</v>
      </c>
      <c r="E9401" s="1" t="s">
        <v>17</v>
      </c>
      <c r="F9401" s="2">
        <v>1</v>
      </c>
      <c r="G9401" s="2">
        <f>INDEX(תוצאות_בחירות,MATCH(C9401,siot!$F$3:$F$1887,0),27)</f>
        <v>4</v>
      </c>
      <c r="H9401" s="2" t="b">
        <f t="shared" si="293"/>
        <v>1</v>
      </c>
      <c r="I9401" s="1" t="s">
        <v>2</v>
      </c>
      <c r="J9401" s="1" t="s">
        <v>10604</v>
      </c>
      <c r="K9401" s="1"/>
    </row>
    <row r="9402" spans="1:11">
      <c r="A9402" s="1" t="s">
        <v>10569</v>
      </c>
      <c r="B9402" s="1" t="s">
        <v>1186</v>
      </c>
      <c r="C9402" s="48" t="str">
        <f t="shared" si="292"/>
        <v>יש כפר יונה</v>
      </c>
      <c r="D9402" s="1" t="s">
        <v>10594</v>
      </c>
      <c r="E9402" s="1"/>
      <c r="F9402" s="2">
        <v>2</v>
      </c>
      <c r="G9402" s="2">
        <f>INDEX(תוצאות_בחירות,MATCH(C9402,siot!$F$3:$F$1887,0),27)</f>
        <v>4</v>
      </c>
      <c r="H9402" s="2" t="b">
        <f t="shared" si="293"/>
        <v>1</v>
      </c>
      <c r="I9402" s="1" t="s">
        <v>2</v>
      </c>
      <c r="J9402" s="1" t="s">
        <v>10603</v>
      </c>
      <c r="K9402" s="1"/>
    </row>
    <row r="9403" spans="1:11">
      <c r="A9403" s="1" t="s">
        <v>10569</v>
      </c>
      <c r="B9403" s="1" t="s">
        <v>1186</v>
      </c>
      <c r="C9403" s="48" t="str">
        <f t="shared" si="292"/>
        <v>יש כפר יונה</v>
      </c>
      <c r="D9403" s="1" t="s">
        <v>10594</v>
      </c>
      <c r="E9403" s="1"/>
      <c r="F9403" s="2">
        <v>3</v>
      </c>
      <c r="G9403" s="2">
        <f>INDEX(תוצאות_בחירות,MATCH(C9403,siot!$F$3:$F$1887,0),27)</f>
        <v>4</v>
      </c>
      <c r="H9403" s="2" t="b">
        <f t="shared" si="293"/>
        <v>1</v>
      </c>
      <c r="I9403" s="1" t="s">
        <v>2</v>
      </c>
      <c r="J9403" s="1" t="s">
        <v>10602</v>
      </c>
      <c r="K9403" s="1">
        <v>1</v>
      </c>
    </row>
    <row r="9404" spans="1:11">
      <c r="A9404" s="1" t="s">
        <v>10569</v>
      </c>
      <c r="B9404" s="1" t="s">
        <v>1186</v>
      </c>
      <c r="C9404" s="48" t="str">
        <f t="shared" si="292"/>
        <v>יש כפר יונה</v>
      </c>
      <c r="D9404" s="1" t="s">
        <v>10594</v>
      </c>
      <c r="E9404" s="1"/>
      <c r="F9404" s="2">
        <v>4</v>
      </c>
      <c r="G9404" s="2">
        <f>INDEX(תוצאות_בחירות,MATCH(C9404,siot!$F$3:$F$1887,0),27)</f>
        <v>4</v>
      </c>
      <c r="H9404" s="2" t="b">
        <f t="shared" si="293"/>
        <v>1</v>
      </c>
      <c r="I9404" s="1" t="s">
        <v>2</v>
      </c>
      <c r="J9404" s="1" t="s">
        <v>10601</v>
      </c>
      <c r="K9404" s="1"/>
    </row>
    <row r="9405" spans="1:11" hidden="1">
      <c r="A9405" s="1" t="s">
        <v>10569</v>
      </c>
      <c r="B9405" s="1" t="s">
        <v>1186</v>
      </c>
      <c r="C9405" s="48" t="str">
        <f t="shared" si="292"/>
        <v>יש כפר יונה</v>
      </c>
      <c r="D9405" s="1" t="s">
        <v>10594</v>
      </c>
      <c r="E9405" s="1"/>
      <c r="F9405" s="2">
        <v>5</v>
      </c>
      <c r="G9405" s="2">
        <f>INDEX(תוצאות_בחירות,MATCH(C9405,siot!$F$3:$F$1887,0),27)</f>
        <v>4</v>
      </c>
      <c r="H9405" s="2" t="b">
        <f t="shared" si="293"/>
        <v>0</v>
      </c>
      <c r="I9405" s="1" t="s">
        <v>2</v>
      </c>
      <c r="J9405" s="1" t="s">
        <v>10600</v>
      </c>
      <c r="K9405" s="1"/>
    </row>
    <row r="9406" spans="1:11" hidden="1">
      <c r="A9406" s="1" t="s">
        <v>10569</v>
      </c>
      <c r="B9406" s="1" t="s">
        <v>1186</v>
      </c>
      <c r="C9406" s="48" t="str">
        <f t="shared" si="292"/>
        <v>יש כפר יונה</v>
      </c>
      <c r="D9406" s="1" t="s">
        <v>10594</v>
      </c>
      <c r="E9406" s="1"/>
      <c r="F9406" s="2">
        <v>6</v>
      </c>
      <c r="G9406" s="2">
        <f>INDEX(תוצאות_בחירות,MATCH(C9406,siot!$F$3:$F$1887,0),27)</f>
        <v>4</v>
      </c>
      <c r="H9406" s="2" t="b">
        <f t="shared" si="293"/>
        <v>0</v>
      </c>
      <c r="I9406" s="1" t="s">
        <v>2</v>
      </c>
      <c r="J9406" s="1" t="s">
        <v>10599</v>
      </c>
      <c r="K9406" s="1"/>
    </row>
    <row r="9407" spans="1:11" hidden="1">
      <c r="A9407" s="1" t="s">
        <v>10569</v>
      </c>
      <c r="B9407" s="1" t="s">
        <v>1186</v>
      </c>
      <c r="C9407" s="48" t="str">
        <f t="shared" si="292"/>
        <v>יש כפר יונה</v>
      </c>
      <c r="D9407" s="1" t="s">
        <v>10594</v>
      </c>
      <c r="E9407" s="1"/>
      <c r="F9407" s="2">
        <v>7</v>
      </c>
      <c r="G9407" s="2">
        <f>INDEX(תוצאות_בחירות,MATCH(C9407,siot!$F$3:$F$1887,0),27)</f>
        <v>4</v>
      </c>
      <c r="H9407" s="2" t="b">
        <f t="shared" si="293"/>
        <v>0</v>
      </c>
      <c r="I9407" s="1" t="s">
        <v>2</v>
      </c>
      <c r="J9407" s="1" t="s">
        <v>10598</v>
      </c>
      <c r="K9407" s="1"/>
    </row>
    <row r="9408" spans="1:11" hidden="1">
      <c r="A9408" s="1" t="s">
        <v>10569</v>
      </c>
      <c r="B9408" s="1" t="s">
        <v>1186</v>
      </c>
      <c r="C9408" s="48" t="str">
        <f t="shared" si="292"/>
        <v>יש כפר יונה</v>
      </c>
      <c r="D9408" s="1" t="s">
        <v>10594</v>
      </c>
      <c r="E9408" s="1"/>
      <c r="F9408" s="2">
        <v>8</v>
      </c>
      <c r="G9408" s="2">
        <f>INDEX(תוצאות_בחירות,MATCH(C9408,siot!$F$3:$F$1887,0),27)</f>
        <v>4</v>
      </c>
      <c r="H9408" s="2" t="b">
        <f t="shared" si="293"/>
        <v>0</v>
      </c>
      <c r="I9408" s="1" t="s">
        <v>2</v>
      </c>
      <c r="J9408" s="1" t="s">
        <v>4737</v>
      </c>
      <c r="K9408" s="1"/>
    </row>
    <row r="9409" spans="1:11" hidden="1">
      <c r="A9409" s="1" t="s">
        <v>10569</v>
      </c>
      <c r="B9409" s="1" t="s">
        <v>1186</v>
      </c>
      <c r="C9409" s="48" t="str">
        <f t="shared" si="292"/>
        <v>יש כפר יונה</v>
      </c>
      <c r="D9409" s="1" t="s">
        <v>10594</v>
      </c>
      <c r="E9409" s="1"/>
      <c r="F9409" s="2">
        <v>9</v>
      </c>
      <c r="G9409" s="2">
        <f>INDEX(תוצאות_בחירות,MATCH(C9409,siot!$F$3:$F$1887,0),27)</f>
        <v>4</v>
      </c>
      <c r="H9409" s="2" t="b">
        <f t="shared" si="293"/>
        <v>0</v>
      </c>
      <c r="I9409" s="1" t="s">
        <v>2</v>
      </c>
      <c r="J9409" s="1" t="s">
        <v>10597</v>
      </c>
      <c r="K9409" s="1"/>
    </row>
    <row r="9410" spans="1:11" hidden="1">
      <c r="A9410" s="1" t="s">
        <v>10569</v>
      </c>
      <c r="B9410" s="1" t="s">
        <v>1186</v>
      </c>
      <c r="C9410" s="48" t="str">
        <f t="shared" si="292"/>
        <v>יש כפר יונה</v>
      </c>
      <c r="D9410" s="1" t="s">
        <v>10594</v>
      </c>
      <c r="E9410" s="1"/>
      <c r="F9410" s="2">
        <v>10</v>
      </c>
      <c r="G9410" s="2">
        <f>INDEX(תוצאות_בחירות,MATCH(C9410,siot!$F$3:$F$1887,0),27)</f>
        <v>4</v>
      </c>
      <c r="H9410" s="2" t="b">
        <f t="shared" si="293"/>
        <v>0</v>
      </c>
      <c r="I9410" s="1" t="s">
        <v>2</v>
      </c>
      <c r="J9410" s="1" t="s">
        <v>10596</v>
      </c>
      <c r="K9410" s="1"/>
    </row>
    <row r="9411" spans="1:11" hidden="1">
      <c r="A9411" s="1" t="s">
        <v>10569</v>
      </c>
      <c r="B9411" s="1" t="s">
        <v>1186</v>
      </c>
      <c r="C9411" s="48" t="str">
        <f t="shared" si="292"/>
        <v>יש כפר יונה</v>
      </c>
      <c r="D9411" s="1" t="s">
        <v>10594</v>
      </c>
      <c r="E9411" s="1"/>
      <c r="F9411" s="2">
        <v>11</v>
      </c>
      <c r="G9411" s="2">
        <f>INDEX(תוצאות_בחירות,MATCH(C9411,siot!$F$3:$F$1887,0),27)</f>
        <v>4</v>
      </c>
      <c r="H9411" s="2" t="b">
        <f t="shared" si="293"/>
        <v>0</v>
      </c>
      <c r="I9411" s="1" t="s">
        <v>2</v>
      </c>
      <c r="J9411" s="1" t="s">
        <v>10595</v>
      </c>
      <c r="K9411" s="1"/>
    </row>
    <row r="9412" spans="1:11" hidden="1">
      <c r="A9412" s="1" t="s">
        <v>10569</v>
      </c>
      <c r="B9412" s="1" t="s">
        <v>1186</v>
      </c>
      <c r="C9412" s="48" t="str">
        <f t="shared" ref="C9412:C9475" si="294">B9412&amp;" "&amp;A9412</f>
        <v>יש כפר יונה</v>
      </c>
      <c r="D9412" s="1" t="s">
        <v>10594</v>
      </c>
      <c r="E9412" s="1"/>
      <c r="F9412" s="2">
        <v>12</v>
      </c>
      <c r="G9412" s="2">
        <f>INDEX(תוצאות_בחירות,MATCH(C9412,siot!$F$3:$F$1887,0),27)</f>
        <v>4</v>
      </c>
      <c r="H9412" s="2" t="b">
        <f t="shared" ref="H9412:H9475" si="295">IF(OR(F9412&lt;G9412,G9412=F9412),TRUE,FALSE)</f>
        <v>0</v>
      </c>
      <c r="I9412" s="1" t="s">
        <v>2</v>
      </c>
      <c r="J9412" s="1" t="s">
        <v>10593</v>
      </c>
      <c r="K9412" s="1"/>
    </row>
    <row r="9413" spans="1:11" hidden="1">
      <c r="A9413" s="1" t="s">
        <v>10569</v>
      </c>
      <c r="B9413" s="1" t="s">
        <v>4772</v>
      </c>
      <c r="C9413" s="48" t="str">
        <f t="shared" si="294"/>
        <v>כי כפר יונה</v>
      </c>
      <c r="D9413" s="1" t="s">
        <v>10579</v>
      </c>
      <c r="E9413" s="1" t="s">
        <v>18</v>
      </c>
      <c r="F9413" s="2" t="s">
        <v>19548</v>
      </c>
      <c r="G9413" s="2">
        <f>INDEX(תוצאות_בחירות,MATCH(C9413,siot!$F$3:$F$1887,0),27)</f>
        <v>3</v>
      </c>
      <c r="H9413" s="2" t="b">
        <f t="shared" si="295"/>
        <v>0</v>
      </c>
      <c r="I9413" s="1"/>
      <c r="J9413" s="1"/>
      <c r="K9413" s="1"/>
    </row>
    <row r="9414" spans="1:11">
      <c r="A9414" s="1" t="s">
        <v>10569</v>
      </c>
      <c r="B9414" s="1" t="s">
        <v>4772</v>
      </c>
      <c r="C9414" s="48" t="str">
        <f t="shared" si="294"/>
        <v>כי כפר יונה</v>
      </c>
      <c r="D9414" s="1" t="s">
        <v>10579</v>
      </c>
      <c r="E9414" s="1" t="s">
        <v>17</v>
      </c>
      <c r="F9414" s="2">
        <v>1</v>
      </c>
      <c r="G9414" s="2">
        <f>INDEX(תוצאות_בחירות,MATCH(C9414,siot!$F$3:$F$1887,0),27)</f>
        <v>3</v>
      </c>
      <c r="H9414" s="2" t="b">
        <f t="shared" si="295"/>
        <v>1</v>
      </c>
      <c r="I9414" s="1" t="s">
        <v>2</v>
      </c>
      <c r="J9414" s="1" t="s">
        <v>10592</v>
      </c>
      <c r="K9414" s="1"/>
    </row>
    <row r="9415" spans="1:11">
      <c r="A9415" s="1" t="s">
        <v>10569</v>
      </c>
      <c r="B9415" s="1" t="s">
        <v>4772</v>
      </c>
      <c r="C9415" s="48" t="str">
        <f t="shared" si="294"/>
        <v>כי כפר יונה</v>
      </c>
      <c r="D9415" s="1" t="s">
        <v>10579</v>
      </c>
      <c r="E9415" s="1"/>
      <c r="F9415" s="2">
        <v>2</v>
      </c>
      <c r="G9415" s="2">
        <f>INDEX(תוצאות_בחירות,MATCH(C9415,siot!$F$3:$F$1887,0),27)</f>
        <v>3</v>
      </c>
      <c r="H9415" s="2" t="b">
        <f t="shared" si="295"/>
        <v>1</v>
      </c>
      <c r="I9415" s="1" t="s">
        <v>2</v>
      </c>
      <c r="J9415" s="1" t="s">
        <v>10591</v>
      </c>
      <c r="K9415" s="1">
        <v>1</v>
      </c>
    </row>
    <row r="9416" spans="1:11">
      <c r="A9416" s="1" t="s">
        <v>10569</v>
      </c>
      <c r="B9416" s="1" t="s">
        <v>4772</v>
      </c>
      <c r="C9416" s="48" t="str">
        <f t="shared" si="294"/>
        <v>כי כפר יונה</v>
      </c>
      <c r="D9416" s="1" t="s">
        <v>10579</v>
      </c>
      <c r="E9416" s="1"/>
      <c r="F9416" s="2">
        <v>3</v>
      </c>
      <c r="G9416" s="2">
        <f>INDEX(תוצאות_בחירות,MATCH(C9416,siot!$F$3:$F$1887,0),27)</f>
        <v>3</v>
      </c>
      <c r="H9416" s="2" t="b">
        <f t="shared" si="295"/>
        <v>1</v>
      </c>
      <c r="I9416" s="1" t="s">
        <v>2</v>
      </c>
      <c r="J9416" s="1" t="s">
        <v>10590</v>
      </c>
      <c r="K9416" s="1"/>
    </row>
    <row r="9417" spans="1:11" hidden="1">
      <c r="A9417" s="1" t="s">
        <v>10569</v>
      </c>
      <c r="B9417" s="1" t="s">
        <v>4772</v>
      </c>
      <c r="C9417" s="48" t="str">
        <f t="shared" si="294"/>
        <v>כי כפר יונה</v>
      </c>
      <c r="D9417" s="1" t="s">
        <v>10579</v>
      </c>
      <c r="E9417" s="1"/>
      <c r="F9417" s="2">
        <v>4</v>
      </c>
      <c r="G9417" s="2">
        <f>INDEX(תוצאות_בחירות,MATCH(C9417,siot!$F$3:$F$1887,0),27)</f>
        <v>3</v>
      </c>
      <c r="H9417" s="2" t="b">
        <f t="shared" si="295"/>
        <v>0</v>
      </c>
      <c r="I9417" s="1" t="s">
        <v>2</v>
      </c>
      <c r="J9417" s="1" t="s">
        <v>10589</v>
      </c>
      <c r="K9417" s="1"/>
    </row>
    <row r="9418" spans="1:11" hidden="1">
      <c r="A9418" s="1" t="s">
        <v>10569</v>
      </c>
      <c r="B9418" s="1" t="s">
        <v>4772</v>
      </c>
      <c r="C9418" s="48" t="str">
        <f t="shared" si="294"/>
        <v>כי כפר יונה</v>
      </c>
      <c r="D9418" s="1" t="s">
        <v>10579</v>
      </c>
      <c r="E9418" s="1"/>
      <c r="F9418" s="2">
        <v>5</v>
      </c>
      <c r="G9418" s="2">
        <f>INDEX(תוצאות_בחירות,MATCH(C9418,siot!$F$3:$F$1887,0),27)</f>
        <v>3</v>
      </c>
      <c r="H9418" s="2" t="b">
        <f t="shared" si="295"/>
        <v>0</v>
      </c>
      <c r="I9418" s="1" t="s">
        <v>2</v>
      </c>
      <c r="J9418" s="1" t="s">
        <v>10588</v>
      </c>
      <c r="K9418" s="1"/>
    </row>
    <row r="9419" spans="1:11" hidden="1">
      <c r="A9419" s="1" t="s">
        <v>10569</v>
      </c>
      <c r="B9419" s="1" t="s">
        <v>4772</v>
      </c>
      <c r="C9419" s="48" t="str">
        <f t="shared" si="294"/>
        <v>כי כפר יונה</v>
      </c>
      <c r="D9419" s="1" t="s">
        <v>10579</v>
      </c>
      <c r="E9419" s="1"/>
      <c r="F9419" s="2">
        <v>6</v>
      </c>
      <c r="G9419" s="2">
        <f>INDEX(תוצאות_בחירות,MATCH(C9419,siot!$F$3:$F$1887,0),27)</f>
        <v>3</v>
      </c>
      <c r="H9419" s="2" t="b">
        <f t="shared" si="295"/>
        <v>0</v>
      </c>
      <c r="I9419" s="1" t="s">
        <v>2</v>
      </c>
      <c r="J9419" s="1" t="s">
        <v>10587</v>
      </c>
      <c r="K9419" s="1"/>
    </row>
    <row r="9420" spans="1:11" hidden="1">
      <c r="A9420" s="1" t="s">
        <v>10569</v>
      </c>
      <c r="B9420" s="1" t="s">
        <v>4772</v>
      </c>
      <c r="C9420" s="48" t="str">
        <f t="shared" si="294"/>
        <v>כי כפר יונה</v>
      </c>
      <c r="D9420" s="1" t="s">
        <v>10579</v>
      </c>
      <c r="E9420" s="1"/>
      <c r="F9420" s="2">
        <v>7</v>
      </c>
      <c r="G9420" s="2">
        <f>INDEX(תוצאות_בחירות,MATCH(C9420,siot!$F$3:$F$1887,0),27)</f>
        <v>3</v>
      </c>
      <c r="H9420" s="2" t="b">
        <f t="shared" si="295"/>
        <v>0</v>
      </c>
      <c r="I9420" s="1" t="s">
        <v>2</v>
      </c>
      <c r="J9420" s="1" t="s">
        <v>10586</v>
      </c>
      <c r="K9420" s="1"/>
    </row>
    <row r="9421" spans="1:11" hidden="1">
      <c r="A9421" s="1" t="s">
        <v>10569</v>
      </c>
      <c r="B9421" s="1" t="s">
        <v>4772</v>
      </c>
      <c r="C9421" s="48" t="str">
        <f t="shared" si="294"/>
        <v>כי כפר יונה</v>
      </c>
      <c r="D9421" s="1" t="s">
        <v>10579</v>
      </c>
      <c r="E9421" s="1"/>
      <c r="F9421" s="2">
        <v>8</v>
      </c>
      <c r="G9421" s="2">
        <f>INDEX(תוצאות_בחירות,MATCH(C9421,siot!$F$3:$F$1887,0),27)</f>
        <v>3</v>
      </c>
      <c r="H9421" s="2" t="b">
        <f t="shared" si="295"/>
        <v>0</v>
      </c>
      <c r="I9421" s="1" t="s">
        <v>2</v>
      </c>
      <c r="J9421" s="1" t="s">
        <v>10585</v>
      </c>
      <c r="K9421" s="1"/>
    </row>
    <row r="9422" spans="1:11" hidden="1">
      <c r="A9422" s="1" t="s">
        <v>10569</v>
      </c>
      <c r="B9422" s="1" t="s">
        <v>4772</v>
      </c>
      <c r="C9422" s="48" t="str">
        <f t="shared" si="294"/>
        <v>כי כפר יונה</v>
      </c>
      <c r="D9422" s="1" t="s">
        <v>10579</v>
      </c>
      <c r="E9422" s="1"/>
      <c r="F9422" s="2">
        <v>9</v>
      </c>
      <c r="G9422" s="2">
        <f>INDEX(תוצאות_בחירות,MATCH(C9422,siot!$F$3:$F$1887,0),27)</f>
        <v>3</v>
      </c>
      <c r="H9422" s="2" t="b">
        <f t="shared" si="295"/>
        <v>0</v>
      </c>
      <c r="I9422" s="1" t="s">
        <v>2</v>
      </c>
      <c r="J9422" s="1" t="s">
        <v>10584</v>
      </c>
      <c r="K9422" s="1"/>
    </row>
    <row r="9423" spans="1:11" hidden="1">
      <c r="A9423" s="1" t="s">
        <v>10569</v>
      </c>
      <c r="B9423" s="1" t="s">
        <v>4772</v>
      </c>
      <c r="C9423" s="48" t="str">
        <f t="shared" si="294"/>
        <v>כי כפר יונה</v>
      </c>
      <c r="D9423" s="1" t="s">
        <v>10579</v>
      </c>
      <c r="E9423" s="1"/>
      <c r="F9423" s="2">
        <v>10</v>
      </c>
      <c r="G9423" s="2">
        <f>INDEX(תוצאות_בחירות,MATCH(C9423,siot!$F$3:$F$1887,0),27)</f>
        <v>3</v>
      </c>
      <c r="H9423" s="2" t="b">
        <f t="shared" si="295"/>
        <v>0</v>
      </c>
      <c r="I9423" s="1" t="s">
        <v>2</v>
      </c>
      <c r="J9423" s="1" t="s">
        <v>10583</v>
      </c>
      <c r="K9423" s="1"/>
    </row>
    <row r="9424" spans="1:11" hidden="1">
      <c r="A9424" s="1" t="s">
        <v>10569</v>
      </c>
      <c r="B9424" s="1" t="s">
        <v>4772</v>
      </c>
      <c r="C9424" s="48" t="str">
        <f t="shared" si="294"/>
        <v>כי כפר יונה</v>
      </c>
      <c r="D9424" s="1" t="s">
        <v>10579</v>
      </c>
      <c r="E9424" s="1"/>
      <c r="F9424" s="2">
        <v>11</v>
      </c>
      <c r="G9424" s="2">
        <f>INDEX(תוצאות_בחירות,MATCH(C9424,siot!$F$3:$F$1887,0),27)</f>
        <v>3</v>
      </c>
      <c r="H9424" s="2" t="b">
        <f t="shared" si="295"/>
        <v>0</v>
      </c>
      <c r="I9424" s="1" t="s">
        <v>2</v>
      </c>
      <c r="J9424" s="1" t="s">
        <v>10582</v>
      </c>
      <c r="K9424" s="1"/>
    </row>
    <row r="9425" spans="1:11" hidden="1">
      <c r="A9425" s="1" t="s">
        <v>10569</v>
      </c>
      <c r="B9425" s="1" t="s">
        <v>4772</v>
      </c>
      <c r="C9425" s="48" t="str">
        <f t="shared" si="294"/>
        <v>כי כפר יונה</v>
      </c>
      <c r="D9425" s="1" t="s">
        <v>10579</v>
      </c>
      <c r="E9425" s="1"/>
      <c r="F9425" s="2">
        <v>12</v>
      </c>
      <c r="G9425" s="2">
        <f>INDEX(תוצאות_בחירות,MATCH(C9425,siot!$F$3:$F$1887,0),27)</f>
        <v>3</v>
      </c>
      <c r="H9425" s="2" t="b">
        <f t="shared" si="295"/>
        <v>0</v>
      </c>
      <c r="I9425" s="1" t="s">
        <v>2</v>
      </c>
      <c r="J9425" s="1" t="s">
        <v>10581</v>
      </c>
      <c r="K9425" s="1"/>
    </row>
    <row r="9426" spans="1:11" hidden="1">
      <c r="A9426" s="1" t="s">
        <v>10569</v>
      </c>
      <c r="B9426" s="1" t="s">
        <v>4772</v>
      </c>
      <c r="C9426" s="48" t="str">
        <f t="shared" si="294"/>
        <v>כי כפר יונה</v>
      </c>
      <c r="D9426" s="1" t="s">
        <v>10579</v>
      </c>
      <c r="E9426" s="1"/>
      <c r="F9426" s="2">
        <v>13</v>
      </c>
      <c r="G9426" s="2">
        <f>INDEX(תוצאות_בחירות,MATCH(C9426,siot!$F$3:$F$1887,0),27)</f>
        <v>3</v>
      </c>
      <c r="H9426" s="2" t="b">
        <f t="shared" si="295"/>
        <v>0</v>
      </c>
      <c r="I9426" s="1" t="s">
        <v>2</v>
      </c>
      <c r="J9426" s="1" t="s">
        <v>10580</v>
      </c>
      <c r="K9426" s="1"/>
    </row>
    <row r="9427" spans="1:11" hidden="1">
      <c r="A9427" s="1" t="s">
        <v>10569</v>
      </c>
      <c r="B9427" s="1" t="s">
        <v>4772</v>
      </c>
      <c r="C9427" s="48" t="str">
        <f t="shared" si="294"/>
        <v>כי כפר יונה</v>
      </c>
      <c r="D9427" s="1" t="s">
        <v>10579</v>
      </c>
      <c r="E9427" s="1"/>
      <c r="F9427" s="2">
        <v>14</v>
      </c>
      <c r="G9427" s="2">
        <f>INDEX(תוצאות_בחירות,MATCH(C9427,siot!$F$3:$F$1887,0),27)</f>
        <v>3</v>
      </c>
      <c r="H9427" s="2" t="b">
        <f t="shared" si="295"/>
        <v>0</v>
      </c>
      <c r="I9427" s="1" t="s">
        <v>2</v>
      </c>
      <c r="J9427" s="1" t="s">
        <v>1850</v>
      </c>
      <c r="K9427" s="1"/>
    </row>
    <row r="9428" spans="1:11" hidden="1">
      <c r="A9428" s="1" t="s">
        <v>10569</v>
      </c>
      <c r="B9428" s="1" t="s">
        <v>1046</v>
      </c>
      <c r="C9428" s="48" t="str">
        <f t="shared" si="294"/>
        <v>פז כפר יונה</v>
      </c>
      <c r="D9428" s="1" t="s">
        <v>10574</v>
      </c>
      <c r="E9428" s="1" t="s">
        <v>18</v>
      </c>
      <c r="F9428" s="2" t="s">
        <v>19548</v>
      </c>
      <c r="G9428" s="2">
        <f>INDEX(תוצאות_בחירות,MATCH(C9428,siot!$F$3:$F$1887,0),27)</f>
        <v>0</v>
      </c>
      <c r="H9428" s="2" t="b">
        <f t="shared" si="295"/>
        <v>0</v>
      </c>
      <c r="I9428" s="1"/>
      <c r="J9428" s="1"/>
      <c r="K9428" s="1"/>
    </row>
    <row r="9429" spans="1:11" hidden="1">
      <c r="A9429" s="1" t="s">
        <v>10569</v>
      </c>
      <c r="B9429" s="1" t="s">
        <v>1046</v>
      </c>
      <c r="C9429" s="48" t="str">
        <f t="shared" si="294"/>
        <v>פז כפר יונה</v>
      </c>
      <c r="D9429" s="1" t="s">
        <v>10574</v>
      </c>
      <c r="E9429" s="1" t="s">
        <v>17</v>
      </c>
      <c r="F9429" s="2">
        <v>1</v>
      </c>
      <c r="G9429" s="2">
        <f>INDEX(תוצאות_בחירות,MATCH(C9429,siot!$F$3:$F$1887,0),27)</f>
        <v>0</v>
      </c>
      <c r="H9429" s="2" t="b">
        <f t="shared" si="295"/>
        <v>0</v>
      </c>
      <c r="I9429" s="1" t="s">
        <v>2</v>
      </c>
      <c r="J9429" s="1" t="s">
        <v>10578</v>
      </c>
      <c r="K9429" s="1"/>
    </row>
    <row r="9430" spans="1:11" hidden="1">
      <c r="A9430" s="1" t="s">
        <v>10569</v>
      </c>
      <c r="B9430" s="1" t="s">
        <v>1046</v>
      </c>
      <c r="C9430" s="48" t="str">
        <f t="shared" si="294"/>
        <v>פז כפר יונה</v>
      </c>
      <c r="D9430" s="1" t="s">
        <v>10574</v>
      </c>
      <c r="E9430" s="1"/>
      <c r="F9430" s="2">
        <v>2</v>
      </c>
      <c r="G9430" s="2">
        <f>INDEX(תוצאות_בחירות,MATCH(C9430,siot!$F$3:$F$1887,0),27)</f>
        <v>0</v>
      </c>
      <c r="H9430" s="2" t="b">
        <f t="shared" si="295"/>
        <v>0</v>
      </c>
      <c r="I9430" s="1" t="s">
        <v>2</v>
      </c>
      <c r="J9430" s="1" t="s">
        <v>10577</v>
      </c>
      <c r="K9430" s="1"/>
    </row>
    <row r="9431" spans="1:11" hidden="1">
      <c r="A9431" s="1" t="s">
        <v>10569</v>
      </c>
      <c r="B9431" s="1" t="s">
        <v>1046</v>
      </c>
      <c r="C9431" s="48" t="str">
        <f t="shared" si="294"/>
        <v>פז כפר יונה</v>
      </c>
      <c r="D9431" s="1" t="s">
        <v>10574</v>
      </c>
      <c r="E9431" s="1"/>
      <c r="F9431" s="2">
        <v>3</v>
      </c>
      <c r="G9431" s="2">
        <f>INDEX(תוצאות_בחירות,MATCH(C9431,siot!$F$3:$F$1887,0),27)</f>
        <v>0</v>
      </c>
      <c r="H9431" s="2" t="b">
        <f t="shared" si="295"/>
        <v>0</v>
      </c>
      <c r="I9431" s="1" t="s">
        <v>2</v>
      </c>
      <c r="J9431" s="1" t="s">
        <v>10576</v>
      </c>
      <c r="K9431" s="1"/>
    </row>
    <row r="9432" spans="1:11" hidden="1">
      <c r="A9432" s="1" t="s">
        <v>10569</v>
      </c>
      <c r="B9432" s="1" t="s">
        <v>1046</v>
      </c>
      <c r="C9432" s="48" t="str">
        <f t="shared" si="294"/>
        <v>פז כפר יונה</v>
      </c>
      <c r="D9432" s="1" t="s">
        <v>10574</v>
      </c>
      <c r="E9432" s="1"/>
      <c r="F9432" s="2">
        <v>4</v>
      </c>
      <c r="G9432" s="2">
        <f>INDEX(תוצאות_בחירות,MATCH(C9432,siot!$F$3:$F$1887,0),27)</f>
        <v>0</v>
      </c>
      <c r="H9432" s="2" t="b">
        <f t="shared" si="295"/>
        <v>0</v>
      </c>
      <c r="I9432" s="1" t="s">
        <v>2</v>
      </c>
      <c r="J9432" s="1" t="s">
        <v>10575</v>
      </c>
      <c r="K9432" s="1"/>
    </row>
    <row r="9433" spans="1:11" hidden="1">
      <c r="A9433" s="1" t="s">
        <v>10569</v>
      </c>
      <c r="B9433" s="1" t="s">
        <v>1046</v>
      </c>
      <c r="C9433" s="48" t="str">
        <f t="shared" si="294"/>
        <v>פז כפר יונה</v>
      </c>
      <c r="D9433" s="1" t="s">
        <v>10574</v>
      </c>
      <c r="E9433" s="1"/>
      <c r="F9433" s="2">
        <v>5</v>
      </c>
      <c r="G9433" s="2">
        <f>INDEX(תוצאות_בחירות,MATCH(C9433,siot!$F$3:$F$1887,0),27)</f>
        <v>0</v>
      </c>
      <c r="H9433" s="2" t="b">
        <f t="shared" si="295"/>
        <v>0</v>
      </c>
      <c r="I9433" s="1" t="s">
        <v>2</v>
      </c>
      <c r="J9433" s="1" t="s">
        <v>10573</v>
      </c>
      <c r="K9433" s="1"/>
    </row>
    <row r="9434" spans="1:11" hidden="1">
      <c r="A9434" s="1" t="s">
        <v>10569</v>
      </c>
      <c r="B9434" s="1" t="s">
        <v>963</v>
      </c>
      <c r="C9434" s="48" t="str">
        <f t="shared" si="294"/>
        <v>שס כפר יונה</v>
      </c>
      <c r="D9434" s="1" t="s">
        <v>962</v>
      </c>
      <c r="E9434" s="1" t="s">
        <v>3</v>
      </c>
      <c r="F9434" s="2" t="s">
        <v>19548</v>
      </c>
      <c r="G9434" s="2">
        <f>INDEX(תוצאות_בחירות,MATCH(C9434,siot!$F$3:$F$1887,0),27)</f>
        <v>2</v>
      </c>
      <c r="H9434" s="2" t="b">
        <f t="shared" si="295"/>
        <v>0</v>
      </c>
      <c r="I9434" s="1"/>
      <c r="J9434" s="1"/>
      <c r="K9434" s="1"/>
    </row>
    <row r="9435" spans="1:11">
      <c r="A9435" s="1" t="s">
        <v>10569</v>
      </c>
      <c r="B9435" s="1" t="s">
        <v>963</v>
      </c>
      <c r="C9435" s="48" t="str">
        <f t="shared" si="294"/>
        <v>שס כפר יונה</v>
      </c>
      <c r="D9435" s="1" t="s">
        <v>962</v>
      </c>
      <c r="E9435" s="1"/>
      <c r="F9435" s="2">
        <v>1</v>
      </c>
      <c r="G9435" s="2">
        <f>INDEX(תוצאות_בחירות,MATCH(C9435,siot!$F$3:$F$1887,0),27)</f>
        <v>2</v>
      </c>
      <c r="H9435" s="2" t="b">
        <f t="shared" si="295"/>
        <v>1</v>
      </c>
      <c r="I9435" s="1" t="s">
        <v>2</v>
      </c>
      <c r="J9435" s="1" t="s">
        <v>10572</v>
      </c>
      <c r="K9435" s="1"/>
    </row>
    <row r="9436" spans="1:11">
      <c r="A9436" s="1" t="s">
        <v>10569</v>
      </c>
      <c r="B9436" s="1" t="s">
        <v>963</v>
      </c>
      <c r="C9436" s="48" t="str">
        <f t="shared" si="294"/>
        <v>שס כפר יונה</v>
      </c>
      <c r="D9436" s="1" t="s">
        <v>962</v>
      </c>
      <c r="E9436" s="1"/>
      <c r="F9436" s="2">
        <v>2</v>
      </c>
      <c r="G9436" s="2">
        <f>INDEX(תוצאות_בחירות,MATCH(C9436,siot!$F$3:$F$1887,0),27)</f>
        <v>2</v>
      </c>
      <c r="H9436" s="2" t="b">
        <f t="shared" si="295"/>
        <v>1</v>
      </c>
      <c r="I9436" s="1" t="s">
        <v>2</v>
      </c>
      <c r="J9436" s="1" t="s">
        <v>10571</v>
      </c>
      <c r="K9436" s="1"/>
    </row>
    <row r="9437" spans="1:11" hidden="1">
      <c r="A9437" s="1" t="s">
        <v>10569</v>
      </c>
      <c r="B9437" s="1" t="s">
        <v>963</v>
      </c>
      <c r="C9437" s="48" t="str">
        <f t="shared" si="294"/>
        <v>שס כפר יונה</v>
      </c>
      <c r="D9437" s="1" t="s">
        <v>962</v>
      </c>
      <c r="E9437" s="1"/>
      <c r="F9437" s="2">
        <v>3</v>
      </c>
      <c r="G9437" s="2">
        <f>INDEX(תוצאות_בחירות,MATCH(C9437,siot!$F$3:$F$1887,0),27)</f>
        <v>2</v>
      </c>
      <c r="H9437" s="2" t="b">
        <f t="shared" si="295"/>
        <v>0</v>
      </c>
      <c r="I9437" s="1" t="s">
        <v>2</v>
      </c>
      <c r="J9437" s="1" t="s">
        <v>10570</v>
      </c>
      <c r="K9437" s="1"/>
    </row>
    <row r="9438" spans="1:11" hidden="1">
      <c r="A9438" s="1" t="s">
        <v>10569</v>
      </c>
      <c r="B9438" s="1" t="s">
        <v>963</v>
      </c>
      <c r="C9438" s="48" t="str">
        <f t="shared" si="294"/>
        <v>שס כפר יונה</v>
      </c>
      <c r="D9438" s="1" t="s">
        <v>962</v>
      </c>
      <c r="E9438" s="1"/>
      <c r="F9438" s="2">
        <v>4</v>
      </c>
      <c r="G9438" s="2">
        <f>INDEX(תוצאות_בחירות,MATCH(C9438,siot!$F$3:$F$1887,0),27)</f>
        <v>2</v>
      </c>
      <c r="H9438" s="2" t="b">
        <f t="shared" si="295"/>
        <v>0</v>
      </c>
      <c r="I9438" s="1" t="s">
        <v>2</v>
      </c>
      <c r="J9438" s="1" t="s">
        <v>8619</v>
      </c>
      <c r="K9438" s="1"/>
    </row>
    <row r="9439" spans="1:11" hidden="1">
      <c r="A9439" s="1" t="s">
        <v>10526</v>
      </c>
      <c r="B9439" s="1" t="s">
        <v>3586</v>
      </c>
      <c r="C9439" s="48" t="str">
        <f t="shared" si="294"/>
        <v>זה כפר כמא</v>
      </c>
      <c r="D9439" s="1" t="s">
        <v>10564</v>
      </c>
      <c r="E9439" s="1" t="s">
        <v>18</v>
      </c>
      <c r="F9439" s="2" t="s">
        <v>19548</v>
      </c>
      <c r="G9439" s="2">
        <f>INDEX(תוצאות_בחירות,MATCH(C9439,siot!$F$3:$F$1887,0),27)</f>
        <v>1</v>
      </c>
      <c r="H9439" s="2" t="b">
        <f t="shared" si="295"/>
        <v>0</v>
      </c>
      <c r="I9439" s="1"/>
      <c r="J9439" s="1"/>
      <c r="K9439" s="1"/>
    </row>
    <row r="9440" spans="1:11">
      <c r="A9440" s="1" t="s">
        <v>10526</v>
      </c>
      <c r="B9440" s="1" t="s">
        <v>3586</v>
      </c>
      <c r="C9440" s="48" t="str">
        <f t="shared" si="294"/>
        <v>זה כפר כמא</v>
      </c>
      <c r="D9440" s="1" t="s">
        <v>10564</v>
      </c>
      <c r="E9440" s="1" t="s">
        <v>17</v>
      </c>
      <c r="F9440" s="2">
        <v>1</v>
      </c>
      <c r="G9440" s="2">
        <f>INDEX(תוצאות_בחירות,MATCH(C9440,siot!$F$3:$F$1887,0),27)</f>
        <v>1</v>
      </c>
      <c r="H9440" s="2" t="b">
        <f t="shared" si="295"/>
        <v>1</v>
      </c>
      <c r="I9440" s="1" t="s">
        <v>2</v>
      </c>
      <c r="J9440" s="1" t="s">
        <v>10568</v>
      </c>
      <c r="K9440" s="1"/>
    </row>
    <row r="9441" spans="1:11" hidden="1">
      <c r="A9441" s="1" t="s">
        <v>10526</v>
      </c>
      <c r="B9441" s="1" t="s">
        <v>3586</v>
      </c>
      <c r="C9441" s="48" t="str">
        <f t="shared" si="294"/>
        <v>זה כפר כמא</v>
      </c>
      <c r="D9441" s="1" t="s">
        <v>10564</v>
      </c>
      <c r="E9441" s="1"/>
      <c r="F9441" s="2">
        <v>2</v>
      </c>
      <c r="G9441" s="2">
        <f>INDEX(תוצאות_בחירות,MATCH(C9441,siot!$F$3:$F$1887,0),27)</f>
        <v>1</v>
      </c>
      <c r="H9441" s="2" t="b">
        <f t="shared" si="295"/>
        <v>0</v>
      </c>
      <c r="I9441" s="1" t="s">
        <v>2</v>
      </c>
      <c r="J9441" s="1" t="s">
        <v>10567</v>
      </c>
      <c r="K9441" s="1"/>
    </row>
    <row r="9442" spans="1:11" hidden="1">
      <c r="A9442" s="1" t="s">
        <v>10526</v>
      </c>
      <c r="B9442" s="1" t="s">
        <v>3586</v>
      </c>
      <c r="C9442" s="48" t="str">
        <f t="shared" si="294"/>
        <v>זה כפר כמא</v>
      </c>
      <c r="D9442" s="1" t="s">
        <v>10564</v>
      </c>
      <c r="E9442" s="1"/>
      <c r="F9442" s="2">
        <v>3</v>
      </c>
      <c r="G9442" s="2">
        <f>INDEX(תוצאות_בחירות,MATCH(C9442,siot!$F$3:$F$1887,0),27)</f>
        <v>1</v>
      </c>
      <c r="H9442" s="2" t="b">
        <f t="shared" si="295"/>
        <v>0</v>
      </c>
      <c r="I9442" s="1" t="s">
        <v>2</v>
      </c>
      <c r="J9442" s="1" t="s">
        <v>10566</v>
      </c>
      <c r="K9442" s="1"/>
    </row>
    <row r="9443" spans="1:11" hidden="1">
      <c r="A9443" s="1" t="s">
        <v>10526</v>
      </c>
      <c r="B9443" s="1" t="s">
        <v>3586</v>
      </c>
      <c r="C9443" s="48" t="str">
        <f t="shared" si="294"/>
        <v>זה כפר כמא</v>
      </c>
      <c r="D9443" s="1" t="s">
        <v>10564</v>
      </c>
      <c r="E9443" s="1"/>
      <c r="F9443" s="2">
        <v>4</v>
      </c>
      <c r="G9443" s="2">
        <f>INDEX(תוצאות_בחירות,MATCH(C9443,siot!$F$3:$F$1887,0),27)</f>
        <v>1</v>
      </c>
      <c r="H9443" s="2" t="b">
        <f t="shared" si="295"/>
        <v>0</v>
      </c>
      <c r="I9443" s="1" t="s">
        <v>2</v>
      </c>
      <c r="J9443" s="1" t="s">
        <v>10565</v>
      </c>
      <c r="K9443" s="1"/>
    </row>
    <row r="9444" spans="1:11" hidden="1">
      <c r="A9444" s="1" t="s">
        <v>10526</v>
      </c>
      <c r="B9444" s="1" t="s">
        <v>3586</v>
      </c>
      <c r="C9444" s="48" t="str">
        <f t="shared" si="294"/>
        <v>זה כפר כמא</v>
      </c>
      <c r="D9444" s="1" t="s">
        <v>10564</v>
      </c>
      <c r="E9444" s="1"/>
      <c r="F9444" s="2">
        <v>5</v>
      </c>
      <c r="G9444" s="2">
        <f>INDEX(תוצאות_בחירות,MATCH(C9444,siot!$F$3:$F$1887,0),27)</f>
        <v>1</v>
      </c>
      <c r="H9444" s="2" t="b">
        <f t="shared" si="295"/>
        <v>0</v>
      </c>
      <c r="I9444" s="1" t="s">
        <v>2</v>
      </c>
      <c r="J9444" s="1" t="s">
        <v>10563</v>
      </c>
      <c r="K9444" s="1"/>
    </row>
    <row r="9445" spans="1:11" hidden="1">
      <c r="A9445" s="1" t="s">
        <v>10526</v>
      </c>
      <c r="B9445" s="1" t="s">
        <v>1194</v>
      </c>
      <c r="C9445" s="48" t="str">
        <f t="shared" si="294"/>
        <v>יד כפר כמא</v>
      </c>
      <c r="D9445" s="1" t="s">
        <v>10557</v>
      </c>
      <c r="E9445" s="1" t="s">
        <v>3</v>
      </c>
      <c r="F9445" s="2" t="s">
        <v>19548</v>
      </c>
      <c r="G9445" s="2">
        <f>INDEX(תוצאות_בחירות,MATCH(C9445,siot!$F$3:$F$1887,0),27)</f>
        <v>2</v>
      </c>
      <c r="H9445" s="2" t="b">
        <f t="shared" si="295"/>
        <v>0</v>
      </c>
      <c r="I9445" s="1"/>
      <c r="J9445" s="1"/>
      <c r="K9445" s="1"/>
    </row>
    <row r="9446" spans="1:11">
      <c r="A9446" s="1" t="s">
        <v>10526</v>
      </c>
      <c r="B9446" s="1" t="s">
        <v>1194</v>
      </c>
      <c r="C9446" s="48" t="str">
        <f t="shared" si="294"/>
        <v>יד כפר כמא</v>
      </c>
      <c r="D9446" s="1" t="s">
        <v>10557</v>
      </c>
      <c r="E9446" s="1"/>
      <c r="F9446" s="2">
        <v>1</v>
      </c>
      <c r="G9446" s="2">
        <f>INDEX(תוצאות_בחירות,MATCH(C9446,siot!$F$3:$F$1887,0),27)</f>
        <v>2</v>
      </c>
      <c r="H9446" s="2" t="b">
        <f t="shared" si="295"/>
        <v>1</v>
      </c>
      <c r="I9446" s="1" t="s">
        <v>2</v>
      </c>
      <c r="J9446" s="1" t="s">
        <v>10562</v>
      </c>
      <c r="K9446" s="1"/>
    </row>
    <row r="9447" spans="1:11">
      <c r="A9447" s="1" t="s">
        <v>10526</v>
      </c>
      <c r="B9447" s="1" t="s">
        <v>1194</v>
      </c>
      <c r="C9447" s="48" t="str">
        <f t="shared" si="294"/>
        <v>יד כפר כמא</v>
      </c>
      <c r="D9447" s="1" t="s">
        <v>10557</v>
      </c>
      <c r="E9447" s="1"/>
      <c r="F9447" s="2">
        <v>2</v>
      </c>
      <c r="G9447" s="2">
        <f>INDEX(תוצאות_בחירות,MATCH(C9447,siot!$F$3:$F$1887,0),27)</f>
        <v>2</v>
      </c>
      <c r="H9447" s="2" t="b">
        <f t="shared" si="295"/>
        <v>1</v>
      </c>
      <c r="I9447" s="1" t="s">
        <v>2</v>
      </c>
      <c r="J9447" s="1" t="s">
        <v>10561</v>
      </c>
      <c r="K9447" s="1"/>
    </row>
    <row r="9448" spans="1:11" hidden="1">
      <c r="A9448" s="1" t="s">
        <v>10526</v>
      </c>
      <c r="B9448" s="1" t="s">
        <v>1194</v>
      </c>
      <c r="C9448" s="48" t="str">
        <f t="shared" si="294"/>
        <v>יד כפר כמא</v>
      </c>
      <c r="D9448" s="1" t="s">
        <v>10557</v>
      </c>
      <c r="E9448" s="1"/>
      <c r="F9448" s="2">
        <v>3</v>
      </c>
      <c r="G9448" s="2">
        <f>INDEX(תוצאות_בחירות,MATCH(C9448,siot!$F$3:$F$1887,0),27)</f>
        <v>2</v>
      </c>
      <c r="H9448" s="2" t="b">
        <f t="shared" si="295"/>
        <v>0</v>
      </c>
      <c r="I9448" s="1" t="s">
        <v>2</v>
      </c>
      <c r="J9448" s="1" t="s">
        <v>10560</v>
      </c>
      <c r="K9448" s="1"/>
    </row>
    <row r="9449" spans="1:11" hidden="1">
      <c r="A9449" s="1" t="s">
        <v>10526</v>
      </c>
      <c r="B9449" s="1" t="s">
        <v>1194</v>
      </c>
      <c r="C9449" s="48" t="str">
        <f t="shared" si="294"/>
        <v>יד כפר כמא</v>
      </c>
      <c r="D9449" s="1" t="s">
        <v>10557</v>
      </c>
      <c r="E9449" s="1"/>
      <c r="F9449" s="2">
        <v>4</v>
      </c>
      <c r="G9449" s="2">
        <f>INDEX(תוצאות_בחירות,MATCH(C9449,siot!$F$3:$F$1887,0),27)</f>
        <v>2</v>
      </c>
      <c r="H9449" s="2" t="b">
        <f t="shared" si="295"/>
        <v>0</v>
      </c>
      <c r="I9449" s="1" t="s">
        <v>2</v>
      </c>
      <c r="J9449" s="1" t="s">
        <v>10559</v>
      </c>
      <c r="K9449" s="1"/>
    </row>
    <row r="9450" spans="1:11" hidden="1">
      <c r="A9450" s="1" t="s">
        <v>10526</v>
      </c>
      <c r="B9450" s="1" t="s">
        <v>1194</v>
      </c>
      <c r="C9450" s="48" t="str">
        <f t="shared" si="294"/>
        <v>יד כפר כמא</v>
      </c>
      <c r="D9450" s="1" t="s">
        <v>10557</v>
      </c>
      <c r="E9450" s="1"/>
      <c r="F9450" s="2">
        <v>5</v>
      </c>
      <c r="G9450" s="2">
        <f>INDEX(תוצאות_בחירות,MATCH(C9450,siot!$F$3:$F$1887,0),27)</f>
        <v>2</v>
      </c>
      <c r="H9450" s="2" t="b">
        <f t="shared" si="295"/>
        <v>0</v>
      </c>
      <c r="I9450" s="1" t="s">
        <v>2</v>
      </c>
      <c r="J9450" s="1" t="s">
        <v>10558</v>
      </c>
      <c r="K9450" s="1"/>
    </row>
    <row r="9451" spans="1:11" hidden="1">
      <c r="A9451" s="1" t="s">
        <v>10526</v>
      </c>
      <c r="B9451" s="1" t="s">
        <v>1194</v>
      </c>
      <c r="C9451" s="48" t="str">
        <f t="shared" si="294"/>
        <v>יד כפר כמא</v>
      </c>
      <c r="D9451" s="1" t="s">
        <v>10557</v>
      </c>
      <c r="E9451" s="1"/>
      <c r="F9451" s="2">
        <v>6</v>
      </c>
      <c r="G9451" s="2">
        <f>INDEX(תוצאות_בחירות,MATCH(C9451,siot!$F$3:$F$1887,0),27)</f>
        <v>2</v>
      </c>
      <c r="H9451" s="2" t="b">
        <f t="shared" si="295"/>
        <v>0</v>
      </c>
      <c r="I9451" s="1" t="s">
        <v>2</v>
      </c>
      <c r="J9451" s="1" t="s">
        <v>10556</v>
      </c>
      <c r="K9451" s="1"/>
    </row>
    <row r="9452" spans="1:11" hidden="1">
      <c r="A9452" s="1" t="s">
        <v>10526</v>
      </c>
      <c r="B9452" s="1" t="s">
        <v>87</v>
      </c>
      <c r="C9452" s="48" t="str">
        <f t="shared" si="294"/>
        <v>נ כפר כמא</v>
      </c>
      <c r="D9452" s="1" t="s">
        <v>10551</v>
      </c>
      <c r="E9452" s="1" t="s">
        <v>18</v>
      </c>
      <c r="F9452" s="2" t="s">
        <v>19548</v>
      </c>
      <c r="G9452" s="2">
        <f>INDEX(תוצאות_בחירות,MATCH(C9452,siot!$F$3:$F$1887,0),27)</f>
        <v>1</v>
      </c>
      <c r="H9452" s="2" t="b">
        <f t="shared" si="295"/>
        <v>0</v>
      </c>
      <c r="I9452" s="1"/>
      <c r="J9452" s="1"/>
      <c r="K9452" s="1"/>
    </row>
    <row r="9453" spans="1:11">
      <c r="A9453" s="1" t="s">
        <v>10526</v>
      </c>
      <c r="B9453" s="1" t="s">
        <v>87</v>
      </c>
      <c r="C9453" s="48" t="str">
        <f t="shared" si="294"/>
        <v>נ כפר כמא</v>
      </c>
      <c r="D9453" s="1" t="s">
        <v>10551</v>
      </c>
      <c r="E9453" s="1" t="s">
        <v>17</v>
      </c>
      <c r="F9453" s="2">
        <v>1</v>
      </c>
      <c r="G9453" s="2">
        <f>INDEX(תוצאות_בחירות,MATCH(C9453,siot!$F$3:$F$1887,0),27)</f>
        <v>1</v>
      </c>
      <c r="H9453" s="2" t="b">
        <f t="shared" si="295"/>
        <v>1</v>
      </c>
      <c r="I9453" s="1" t="s">
        <v>2</v>
      </c>
      <c r="J9453" s="1" t="s">
        <v>10555</v>
      </c>
      <c r="K9453" s="1"/>
    </row>
    <row r="9454" spans="1:11" hidden="1">
      <c r="A9454" s="1" t="s">
        <v>10526</v>
      </c>
      <c r="B9454" s="1" t="s">
        <v>87</v>
      </c>
      <c r="C9454" s="48" t="str">
        <f t="shared" si="294"/>
        <v>נ כפר כמא</v>
      </c>
      <c r="D9454" s="1" t="s">
        <v>10551</v>
      </c>
      <c r="E9454" s="1"/>
      <c r="F9454" s="2">
        <v>2</v>
      </c>
      <c r="G9454" s="2">
        <f>INDEX(תוצאות_בחירות,MATCH(C9454,siot!$F$3:$F$1887,0),27)</f>
        <v>1</v>
      </c>
      <c r="H9454" s="2" t="b">
        <f t="shared" si="295"/>
        <v>0</v>
      </c>
      <c r="I9454" s="1" t="s">
        <v>2</v>
      </c>
      <c r="J9454" s="1" t="s">
        <v>10554</v>
      </c>
      <c r="K9454" s="1"/>
    </row>
    <row r="9455" spans="1:11" hidden="1">
      <c r="A9455" s="1" t="s">
        <v>10526</v>
      </c>
      <c r="B9455" s="1" t="s">
        <v>87</v>
      </c>
      <c r="C9455" s="48" t="str">
        <f t="shared" si="294"/>
        <v>נ כפר כמא</v>
      </c>
      <c r="D9455" s="1" t="s">
        <v>10551</v>
      </c>
      <c r="E9455" s="1"/>
      <c r="F9455" s="2">
        <v>3</v>
      </c>
      <c r="G9455" s="2">
        <f>INDEX(תוצאות_בחירות,MATCH(C9455,siot!$F$3:$F$1887,0),27)</f>
        <v>1</v>
      </c>
      <c r="H9455" s="2" t="b">
        <f t="shared" si="295"/>
        <v>0</v>
      </c>
      <c r="I9455" s="1" t="s">
        <v>2</v>
      </c>
      <c r="J9455" s="1" t="s">
        <v>10553</v>
      </c>
      <c r="K9455" s="1"/>
    </row>
    <row r="9456" spans="1:11" hidden="1">
      <c r="A9456" s="1" t="s">
        <v>10526</v>
      </c>
      <c r="B9456" s="1" t="s">
        <v>87</v>
      </c>
      <c r="C9456" s="48" t="str">
        <f t="shared" si="294"/>
        <v>נ כפר כמא</v>
      </c>
      <c r="D9456" s="1" t="s">
        <v>10551</v>
      </c>
      <c r="E9456" s="1"/>
      <c r="F9456" s="2">
        <v>4</v>
      </c>
      <c r="G9456" s="2">
        <f>INDEX(תוצאות_בחירות,MATCH(C9456,siot!$F$3:$F$1887,0),27)</f>
        <v>1</v>
      </c>
      <c r="H9456" s="2" t="b">
        <f t="shared" si="295"/>
        <v>0</v>
      </c>
      <c r="I9456" s="1" t="s">
        <v>2</v>
      </c>
      <c r="J9456" s="1" t="s">
        <v>10552</v>
      </c>
      <c r="K9456" s="1"/>
    </row>
    <row r="9457" spans="1:11" hidden="1">
      <c r="A9457" s="1" t="s">
        <v>10526</v>
      </c>
      <c r="B9457" s="1" t="s">
        <v>87</v>
      </c>
      <c r="C9457" s="48" t="str">
        <f t="shared" si="294"/>
        <v>נ כפר כמא</v>
      </c>
      <c r="D9457" s="1" t="s">
        <v>10551</v>
      </c>
      <c r="E9457" s="1"/>
      <c r="F9457" s="2">
        <v>5</v>
      </c>
      <c r="G9457" s="2">
        <f>INDEX(תוצאות_בחירות,MATCH(C9457,siot!$F$3:$F$1887,0),27)</f>
        <v>1</v>
      </c>
      <c r="H9457" s="2" t="b">
        <f t="shared" si="295"/>
        <v>0</v>
      </c>
      <c r="I9457" s="1" t="s">
        <v>2</v>
      </c>
      <c r="J9457" s="1" t="s">
        <v>10550</v>
      </c>
      <c r="K9457" s="1"/>
    </row>
    <row r="9458" spans="1:11" hidden="1">
      <c r="A9458" s="1" t="s">
        <v>10526</v>
      </c>
      <c r="B9458" s="1" t="s">
        <v>364</v>
      </c>
      <c r="C9458" s="48" t="str">
        <f t="shared" si="294"/>
        <v>ף כפר כמא</v>
      </c>
      <c r="D9458" s="1" t="s">
        <v>10546</v>
      </c>
      <c r="E9458" s="1" t="s">
        <v>18</v>
      </c>
      <c r="F9458" s="2" t="s">
        <v>19548</v>
      </c>
      <c r="G9458" s="2">
        <f>INDEX(תוצאות_בחירות,MATCH(C9458,siot!$F$3:$F$1887,0),27)</f>
        <v>0</v>
      </c>
      <c r="H9458" s="2" t="b">
        <f t="shared" si="295"/>
        <v>0</v>
      </c>
      <c r="I9458" s="1"/>
      <c r="J9458" s="1"/>
      <c r="K9458" s="1"/>
    </row>
    <row r="9459" spans="1:11" hidden="1">
      <c r="A9459" s="1" t="s">
        <v>10526</v>
      </c>
      <c r="B9459" s="1" t="s">
        <v>364</v>
      </c>
      <c r="C9459" s="48" t="str">
        <f t="shared" si="294"/>
        <v>ף כפר כמא</v>
      </c>
      <c r="D9459" s="1" t="s">
        <v>10546</v>
      </c>
      <c r="E9459" s="1" t="s">
        <v>17</v>
      </c>
      <c r="F9459" s="2">
        <v>1</v>
      </c>
      <c r="G9459" s="2">
        <f>INDEX(תוצאות_בחירות,MATCH(C9459,siot!$F$3:$F$1887,0),27)</f>
        <v>0</v>
      </c>
      <c r="H9459" s="2" t="b">
        <f t="shared" si="295"/>
        <v>0</v>
      </c>
      <c r="I9459" s="1" t="s">
        <v>2</v>
      </c>
      <c r="J9459" s="1" t="s">
        <v>10549</v>
      </c>
      <c r="K9459" s="1"/>
    </row>
    <row r="9460" spans="1:11" hidden="1">
      <c r="A9460" s="1" t="s">
        <v>10526</v>
      </c>
      <c r="B9460" s="1" t="s">
        <v>364</v>
      </c>
      <c r="C9460" s="48" t="str">
        <f t="shared" si="294"/>
        <v>ף כפר כמא</v>
      </c>
      <c r="D9460" s="1" t="s">
        <v>10546</v>
      </c>
      <c r="E9460" s="1"/>
      <c r="F9460" s="2">
        <v>2</v>
      </c>
      <c r="G9460" s="2">
        <f>INDEX(תוצאות_בחירות,MATCH(C9460,siot!$F$3:$F$1887,0),27)</f>
        <v>0</v>
      </c>
      <c r="H9460" s="2" t="b">
        <f t="shared" si="295"/>
        <v>0</v>
      </c>
      <c r="I9460" s="1" t="s">
        <v>2</v>
      </c>
      <c r="J9460" s="1" t="s">
        <v>10548</v>
      </c>
      <c r="K9460" s="1"/>
    </row>
    <row r="9461" spans="1:11" hidden="1">
      <c r="A9461" s="1" t="s">
        <v>10526</v>
      </c>
      <c r="B9461" s="1" t="s">
        <v>364</v>
      </c>
      <c r="C9461" s="48" t="str">
        <f t="shared" si="294"/>
        <v>ף כפר כמא</v>
      </c>
      <c r="D9461" s="1" t="s">
        <v>10546</v>
      </c>
      <c r="E9461" s="1"/>
      <c r="F9461" s="2">
        <v>3</v>
      </c>
      <c r="G9461" s="2">
        <f>INDEX(תוצאות_בחירות,MATCH(C9461,siot!$F$3:$F$1887,0),27)</f>
        <v>0</v>
      </c>
      <c r="H9461" s="2" t="b">
        <f t="shared" si="295"/>
        <v>0</v>
      </c>
      <c r="I9461" s="1" t="s">
        <v>2</v>
      </c>
      <c r="J9461" s="1" t="s">
        <v>10547</v>
      </c>
      <c r="K9461" s="1"/>
    </row>
    <row r="9462" spans="1:11" hidden="1">
      <c r="A9462" s="1" t="s">
        <v>10526</v>
      </c>
      <c r="B9462" s="1" t="s">
        <v>364</v>
      </c>
      <c r="C9462" s="48" t="str">
        <f t="shared" si="294"/>
        <v>ף כפר כמא</v>
      </c>
      <c r="D9462" s="1" t="s">
        <v>10546</v>
      </c>
      <c r="E9462" s="1"/>
      <c r="F9462" s="2">
        <v>4</v>
      </c>
      <c r="G9462" s="2">
        <f>INDEX(תוצאות_בחירות,MATCH(C9462,siot!$F$3:$F$1887,0),27)</f>
        <v>0</v>
      </c>
      <c r="H9462" s="2" t="b">
        <f t="shared" si="295"/>
        <v>0</v>
      </c>
      <c r="I9462" s="1" t="s">
        <v>2</v>
      </c>
      <c r="J9462" s="1" t="s">
        <v>10545</v>
      </c>
      <c r="K9462" s="1"/>
    </row>
    <row r="9463" spans="1:11" hidden="1">
      <c r="A9463" s="1" t="s">
        <v>10526</v>
      </c>
      <c r="B9463" s="1" t="s">
        <v>1046</v>
      </c>
      <c r="C9463" s="48" t="str">
        <f t="shared" si="294"/>
        <v>פז כפר כמא</v>
      </c>
      <c r="D9463" s="1" t="s">
        <v>10540</v>
      </c>
      <c r="E9463" s="1" t="s">
        <v>18</v>
      </c>
      <c r="F9463" s="2" t="s">
        <v>19548</v>
      </c>
      <c r="G9463" s="2">
        <f>INDEX(תוצאות_בחירות,MATCH(C9463,siot!$F$3:$F$1887,0),27)</f>
        <v>1</v>
      </c>
      <c r="H9463" s="2" t="b">
        <f t="shared" si="295"/>
        <v>0</v>
      </c>
      <c r="I9463" s="1"/>
      <c r="J9463" s="1"/>
      <c r="K9463" s="1"/>
    </row>
    <row r="9464" spans="1:11">
      <c r="A9464" s="1" t="s">
        <v>10526</v>
      </c>
      <c r="B9464" s="1" t="s">
        <v>1046</v>
      </c>
      <c r="C9464" s="48" t="str">
        <f t="shared" si="294"/>
        <v>פז כפר כמא</v>
      </c>
      <c r="D9464" s="1" t="s">
        <v>10540</v>
      </c>
      <c r="E9464" s="1" t="s">
        <v>17</v>
      </c>
      <c r="F9464" s="2">
        <v>1</v>
      </c>
      <c r="G9464" s="2">
        <f>INDEX(תוצאות_בחירות,MATCH(C9464,siot!$F$3:$F$1887,0),27)</f>
        <v>1</v>
      </c>
      <c r="H9464" s="2" t="b">
        <f t="shared" si="295"/>
        <v>1</v>
      </c>
      <c r="I9464" s="1" t="s">
        <v>2</v>
      </c>
      <c r="J9464" s="1" t="s">
        <v>10544</v>
      </c>
      <c r="K9464" s="1"/>
    </row>
    <row r="9465" spans="1:11" hidden="1">
      <c r="A9465" s="1" t="s">
        <v>10526</v>
      </c>
      <c r="B9465" s="1" t="s">
        <v>1046</v>
      </c>
      <c r="C9465" s="48" t="str">
        <f t="shared" si="294"/>
        <v>פז כפר כמא</v>
      </c>
      <c r="D9465" s="1" t="s">
        <v>10540</v>
      </c>
      <c r="E9465" s="1"/>
      <c r="F9465" s="2">
        <v>2</v>
      </c>
      <c r="G9465" s="2">
        <f>INDEX(תוצאות_בחירות,MATCH(C9465,siot!$F$3:$F$1887,0),27)</f>
        <v>1</v>
      </c>
      <c r="H9465" s="2" t="b">
        <f t="shared" si="295"/>
        <v>0</v>
      </c>
      <c r="I9465" s="1" t="s">
        <v>2</v>
      </c>
      <c r="J9465" s="1" t="s">
        <v>10543</v>
      </c>
      <c r="K9465" s="1"/>
    </row>
    <row r="9466" spans="1:11" hidden="1">
      <c r="A9466" s="1" t="s">
        <v>10526</v>
      </c>
      <c r="B9466" s="1" t="s">
        <v>1046</v>
      </c>
      <c r="C9466" s="48" t="str">
        <f t="shared" si="294"/>
        <v>פז כפר כמא</v>
      </c>
      <c r="D9466" s="1" t="s">
        <v>10540</v>
      </c>
      <c r="E9466" s="1"/>
      <c r="F9466" s="2">
        <v>3</v>
      </c>
      <c r="G9466" s="2">
        <f>INDEX(תוצאות_בחירות,MATCH(C9466,siot!$F$3:$F$1887,0),27)</f>
        <v>1</v>
      </c>
      <c r="H9466" s="2" t="b">
        <f t="shared" si="295"/>
        <v>0</v>
      </c>
      <c r="I9466" s="1" t="s">
        <v>2</v>
      </c>
      <c r="J9466" s="1" t="s">
        <v>10542</v>
      </c>
      <c r="K9466" s="1"/>
    </row>
    <row r="9467" spans="1:11" hidden="1">
      <c r="A9467" s="1" t="s">
        <v>10526</v>
      </c>
      <c r="B9467" s="1" t="s">
        <v>1046</v>
      </c>
      <c r="C9467" s="48" t="str">
        <f t="shared" si="294"/>
        <v>פז כפר כמא</v>
      </c>
      <c r="D9467" s="1" t="s">
        <v>10540</v>
      </c>
      <c r="E9467" s="1"/>
      <c r="F9467" s="2">
        <v>4</v>
      </c>
      <c r="G9467" s="2">
        <f>INDEX(תוצאות_בחירות,MATCH(C9467,siot!$F$3:$F$1887,0),27)</f>
        <v>1</v>
      </c>
      <c r="H9467" s="2" t="b">
        <f t="shared" si="295"/>
        <v>0</v>
      </c>
      <c r="I9467" s="1" t="s">
        <v>2</v>
      </c>
      <c r="J9467" s="1" t="s">
        <v>10541</v>
      </c>
      <c r="K9467" s="1"/>
    </row>
    <row r="9468" spans="1:11" hidden="1">
      <c r="A9468" s="1" t="s">
        <v>10526</v>
      </c>
      <c r="B9468" s="1" t="s">
        <v>1046</v>
      </c>
      <c r="C9468" s="48" t="str">
        <f t="shared" si="294"/>
        <v>פז כפר כמא</v>
      </c>
      <c r="D9468" s="1" t="s">
        <v>10540</v>
      </c>
      <c r="E9468" s="1"/>
      <c r="F9468" s="2">
        <v>5</v>
      </c>
      <c r="G9468" s="2">
        <f>INDEX(תוצאות_בחירות,MATCH(C9468,siot!$F$3:$F$1887,0),27)</f>
        <v>1</v>
      </c>
      <c r="H9468" s="2" t="b">
        <f t="shared" si="295"/>
        <v>0</v>
      </c>
      <c r="I9468" s="1" t="s">
        <v>2</v>
      </c>
      <c r="J9468" s="1" t="s">
        <v>10539</v>
      </c>
      <c r="K9468" s="1"/>
    </row>
    <row r="9469" spans="1:11" hidden="1">
      <c r="A9469" s="1" t="s">
        <v>10526</v>
      </c>
      <c r="B9469" s="1" t="s">
        <v>339</v>
      </c>
      <c r="C9469" s="48" t="str">
        <f t="shared" si="294"/>
        <v>ץ כפר כמא</v>
      </c>
      <c r="D9469" s="1" t="s">
        <v>10533</v>
      </c>
      <c r="E9469" s="1" t="s">
        <v>18</v>
      </c>
      <c r="F9469" s="2" t="s">
        <v>19548</v>
      </c>
      <c r="G9469" s="2">
        <f>INDEX(תוצאות_בחירות,MATCH(C9469,siot!$F$3:$F$1887,0),27)</f>
        <v>3</v>
      </c>
      <c r="H9469" s="2" t="b">
        <f t="shared" si="295"/>
        <v>0</v>
      </c>
      <c r="I9469" s="1"/>
      <c r="J9469" s="1"/>
      <c r="K9469" s="1"/>
    </row>
    <row r="9470" spans="1:11">
      <c r="A9470" s="1" t="s">
        <v>10526</v>
      </c>
      <c r="B9470" s="1" t="s">
        <v>339</v>
      </c>
      <c r="C9470" s="48" t="str">
        <f t="shared" si="294"/>
        <v>ץ כפר כמא</v>
      </c>
      <c r="D9470" s="1" t="s">
        <v>10533</v>
      </c>
      <c r="E9470" s="1" t="s">
        <v>17</v>
      </c>
      <c r="F9470" s="2">
        <v>1</v>
      </c>
      <c r="G9470" s="2">
        <f>INDEX(תוצאות_בחירות,MATCH(C9470,siot!$F$3:$F$1887,0),27)</f>
        <v>3</v>
      </c>
      <c r="H9470" s="2" t="b">
        <f t="shared" si="295"/>
        <v>1</v>
      </c>
      <c r="I9470" s="1" t="s">
        <v>2</v>
      </c>
      <c r="J9470" s="1" t="s">
        <v>10538</v>
      </c>
      <c r="K9470" s="1"/>
    </row>
    <row r="9471" spans="1:11">
      <c r="A9471" s="1" t="s">
        <v>10526</v>
      </c>
      <c r="B9471" s="1" t="s">
        <v>339</v>
      </c>
      <c r="C9471" s="48" t="str">
        <f t="shared" si="294"/>
        <v>ץ כפר כמא</v>
      </c>
      <c r="D9471" s="1" t="s">
        <v>10533</v>
      </c>
      <c r="E9471" s="1"/>
      <c r="F9471" s="2">
        <v>2</v>
      </c>
      <c r="G9471" s="2">
        <f>INDEX(תוצאות_בחירות,MATCH(C9471,siot!$F$3:$F$1887,0),27)</f>
        <v>3</v>
      </c>
      <c r="H9471" s="2" t="b">
        <f t="shared" si="295"/>
        <v>1</v>
      </c>
      <c r="I9471" s="1" t="s">
        <v>2</v>
      </c>
      <c r="J9471" s="1" t="s">
        <v>10537</v>
      </c>
      <c r="K9471" s="1"/>
    </row>
    <row r="9472" spans="1:11">
      <c r="A9472" s="1" t="s">
        <v>10526</v>
      </c>
      <c r="B9472" s="1" t="s">
        <v>339</v>
      </c>
      <c r="C9472" s="48" t="str">
        <f t="shared" si="294"/>
        <v>ץ כפר כמא</v>
      </c>
      <c r="D9472" s="1" t="s">
        <v>10533</v>
      </c>
      <c r="E9472" s="1"/>
      <c r="F9472" s="2">
        <v>3</v>
      </c>
      <c r="G9472" s="2">
        <f>INDEX(תוצאות_בחירות,MATCH(C9472,siot!$F$3:$F$1887,0),27)</f>
        <v>3</v>
      </c>
      <c r="H9472" s="2" t="b">
        <f t="shared" si="295"/>
        <v>1</v>
      </c>
      <c r="I9472" s="1" t="s">
        <v>2</v>
      </c>
      <c r="J9472" s="1" t="s">
        <v>10536</v>
      </c>
      <c r="K9472" s="1"/>
    </row>
    <row r="9473" spans="1:11" hidden="1">
      <c r="A9473" s="1" t="s">
        <v>10526</v>
      </c>
      <c r="B9473" s="1" t="s">
        <v>339</v>
      </c>
      <c r="C9473" s="48" t="str">
        <f t="shared" si="294"/>
        <v>ץ כפר כמא</v>
      </c>
      <c r="D9473" s="1" t="s">
        <v>10533</v>
      </c>
      <c r="E9473" s="1"/>
      <c r="F9473" s="2">
        <v>4</v>
      </c>
      <c r="G9473" s="2">
        <f>INDEX(תוצאות_בחירות,MATCH(C9473,siot!$F$3:$F$1887,0),27)</f>
        <v>3</v>
      </c>
      <c r="H9473" s="2" t="b">
        <f t="shared" si="295"/>
        <v>0</v>
      </c>
      <c r="I9473" s="1" t="s">
        <v>2</v>
      </c>
      <c r="J9473" s="1" t="s">
        <v>10535</v>
      </c>
      <c r="K9473" s="1"/>
    </row>
    <row r="9474" spans="1:11" hidden="1">
      <c r="A9474" s="1" t="s">
        <v>10526</v>
      </c>
      <c r="B9474" s="1" t="s">
        <v>339</v>
      </c>
      <c r="C9474" s="48" t="str">
        <f t="shared" si="294"/>
        <v>ץ כפר כמא</v>
      </c>
      <c r="D9474" s="1" t="s">
        <v>10533</v>
      </c>
      <c r="E9474" s="1"/>
      <c r="F9474" s="2">
        <v>5</v>
      </c>
      <c r="G9474" s="2">
        <f>INDEX(תוצאות_בחירות,MATCH(C9474,siot!$F$3:$F$1887,0),27)</f>
        <v>3</v>
      </c>
      <c r="H9474" s="2" t="b">
        <f t="shared" si="295"/>
        <v>0</v>
      </c>
      <c r="I9474" s="1" t="s">
        <v>2</v>
      </c>
      <c r="J9474" s="1" t="s">
        <v>10534</v>
      </c>
      <c r="K9474" s="1"/>
    </row>
    <row r="9475" spans="1:11" hidden="1">
      <c r="A9475" s="1" t="s">
        <v>10526</v>
      </c>
      <c r="B9475" s="1" t="s">
        <v>339</v>
      </c>
      <c r="C9475" s="48" t="str">
        <f t="shared" si="294"/>
        <v>ץ כפר כמא</v>
      </c>
      <c r="D9475" s="1" t="s">
        <v>10533</v>
      </c>
      <c r="E9475" s="1"/>
      <c r="F9475" s="2">
        <v>6</v>
      </c>
      <c r="G9475" s="2">
        <f>INDEX(תוצאות_בחירות,MATCH(C9475,siot!$F$3:$F$1887,0),27)</f>
        <v>3</v>
      </c>
      <c r="H9475" s="2" t="b">
        <f t="shared" si="295"/>
        <v>0</v>
      </c>
      <c r="I9475" s="1" t="s">
        <v>2</v>
      </c>
      <c r="J9475" s="1" t="s">
        <v>10532</v>
      </c>
      <c r="K9475" s="1"/>
    </row>
    <row r="9476" spans="1:11" hidden="1">
      <c r="A9476" s="1" t="s">
        <v>10526</v>
      </c>
      <c r="B9476" s="1" t="s">
        <v>259</v>
      </c>
      <c r="C9476" s="48" t="str">
        <f t="shared" ref="C9476:C9539" si="296">B9476&amp;" "&amp;A9476</f>
        <v>ק כפר כמא</v>
      </c>
      <c r="D9476" s="1" t="s">
        <v>10525</v>
      </c>
      <c r="E9476" s="1" t="s">
        <v>18</v>
      </c>
      <c r="F9476" s="2" t="s">
        <v>19548</v>
      </c>
      <c r="G9476" s="2">
        <f>INDEX(תוצאות_בחירות,MATCH(C9476,siot!$F$3:$F$1887,0),27)</f>
        <v>1</v>
      </c>
      <c r="H9476" s="2" t="b">
        <f t="shared" ref="H9476:H9539" si="297">IF(OR(F9476&lt;G9476,G9476=F9476),TRUE,FALSE)</f>
        <v>0</v>
      </c>
      <c r="I9476" s="1"/>
      <c r="J9476" s="1"/>
      <c r="K9476" s="1"/>
    </row>
    <row r="9477" spans="1:11">
      <c r="A9477" s="1" t="s">
        <v>10526</v>
      </c>
      <c r="B9477" s="1" t="s">
        <v>259</v>
      </c>
      <c r="C9477" s="48" t="str">
        <f t="shared" si="296"/>
        <v>ק כפר כמא</v>
      </c>
      <c r="D9477" s="1" t="s">
        <v>10525</v>
      </c>
      <c r="E9477" s="1" t="s">
        <v>17</v>
      </c>
      <c r="F9477" s="2">
        <v>1</v>
      </c>
      <c r="G9477" s="2">
        <f>INDEX(תוצאות_בחירות,MATCH(C9477,siot!$F$3:$F$1887,0),27)</f>
        <v>1</v>
      </c>
      <c r="H9477" s="2" t="b">
        <f t="shared" si="297"/>
        <v>1</v>
      </c>
      <c r="I9477" s="1" t="s">
        <v>2</v>
      </c>
      <c r="J9477" s="1" t="s">
        <v>10531</v>
      </c>
      <c r="K9477" s="1"/>
    </row>
    <row r="9478" spans="1:11" hidden="1">
      <c r="A9478" s="1" t="s">
        <v>10526</v>
      </c>
      <c r="B9478" s="1" t="s">
        <v>259</v>
      </c>
      <c r="C9478" s="48" t="str">
        <f t="shared" si="296"/>
        <v>ק כפר כמא</v>
      </c>
      <c r="D9478" s="1" t="s">
        <v>10525</v>
      </c>
      <c r="E9478" s="1"/>
      <c r="F9478" s="2">
        <v>2</v>
      </c>
      <c r="G9478" s="2">
        <f>INDEX(תוצאות_בחירות,MATCH(C9478,siot!$F$3:$F$1887,0),27)</f>
        <v>1</v>
      </c>
      <c r="H9478" s="2" t="b">
        <f t="shared" si="297"/>
        <v>0</v>
      </c>
      <c r="I9478" s="1" t="s">
        <v>2</v>
      </c>
      <c r="J9478" s="1" t="s">
        <v>10530</v>
      </c>
      <c r="K9478" s="1"/>
    </row>
    <row r="9479" spans="1:11" hidden="1">
      <c r="A9479" s="1" t="s">
        <v>10526</v>
      </c>
      <c r="B9479" s="1" t="s">
        <v>259</v>
      </c>
      <c r="C9479" s="48" t="str">
        <f t="shared" si="296"/>
        <v>ק כפר כמא</v>
      </c>
      <c r="D9479" s="1" t="s">
        <v>10525</v>
      </c>
      <c r="E9479" s="1"/>
      <c r="F9479" s="2">
        <v>3</v>
      </c>
      <c r="G9479" s="2">
        <f>INDEX(תוצאות_בחירות,MATCH(C9479,siot!$F$3:$F$1887,0),27)</f>
        <v>1</v>
      </c>
      <c r="H9479" s="2" t="b">
        <f t="shared" si="297"/>
        <v>0</v>
      </c>
      <c r="I9479" s="1" t="s">
        <v>2</v>
      </c>
      <c r="J9479" s="1" t="s">
        <v>10529</v>
      </c>
      <c r="K9479" s="1"/>
    </row>
    <row r="9480" spans="1:11" hidden="1">
      <c r="A9480" s="1" t="s">
        <v>10526</v>
      </c>
      <c r="B9480" s="1" t="s">
        <v>259</v>
      </c>
      <c r="C9480" s="48" t="str">
        <f t="shared" si="296"/>
        <v>ק כפר כמא</v>
      </c>
      <c r="D9480" s="1" t="s">
        <v>10525</v>
      </c>
      <c r="E9480" s="1"/>
      <c r="F9480" s="2">
        <v>4</v>
      </c>
      <c r="G9480" s="2">
        <f>INDEX(תוצאות_בחירות,MATCH(C9480,siot!$F$3:$F$1887,0),27)</f>
        <v>1</v>
      </c>
      <c r="H9480" s="2" t="b">
        <f t="shared" si="297"/>
        <v>0</v>
      </c>
      <c r="I9480" s="1" t="s">
        <v>2</v>
      </c>
      <c r="J9480" s="1" t="s">
        <v>10528</v>
      </c>
      <c r="K9480" s="1"/>
    </row>
    <row r="9481" spans="1:11" hidden="1">
      <c r="A9481" s="1" t="s">
        <v>10526</v>
      </c>
      <c r="B9481" s="1" t="s">
        <v>259</v>
      </c>
      <c r="C9481" s="48" t="str">
        <f t="shared" si="296"/>
        <v>ק כפר כמא</v>
      </c>
      <c r="D9481" s="1" t="s">
        <v>10525</v>
      </c>
      <c r="E9481" s="1"/>
      <c r="F9481" s="2">
        <v>5</v>
      </c>
      <c r="G9481" s="2">
        <f>INDEX(תוצאות_בחירות,MATCH(C9481,siot!$F$3:$F$1887,0),27)</f>
        <v>1</v>
      </c>
      <c r="H9481" s="2" t="b">
        <f t="shared" si="297"/>
        <v>0</v>
      </c>
      <c r="I9481" s="1" t="s">
        <v>2</v>
      </c>
      <c r="J9481" s="1" t="s">
        <v>10527</v>
      </c>
      <c r="K9481" s="1"/>
    </row>
    <row r="9482" spans="1:11" hidden="1">
      <c r="A9482" s="1" t="s">
        <v>10526</v>
      </c>
      <c r="B9482" s="1" t="s">
        <v>259</v>
      </c>
      <c r="C9482" s="48" t="str">
        <f t="shared" si="296"/>
        <v>ק כפר כמא</v>
      </c>
      <c r="D9482" s="1" t="s">
        <v>10525</v>
      </c>
      <c r="E9482" s="1"/>
      <c r="F9482" s="2">
        <v>6</v>
      </c>
      <c r="G9482" s="2">
        <f>INDEX(תוצאות_בחירות,MATCH(C9482,siot!$F$3:$F$1887,0),27)</f>
        <v>1</v>
      </c>
      <c r="H9482" s="2" t="b">
        <f t="shared" si="297"/>
        <v>0</v>
      </c>
      <c r="I9482" s="1" t="s">
        <v>2</v>
      </c>
      <c r="J9482" s="1" t="s">
        <v>10524</v>
      </c>
      <c r="K9482" s="1"/>
    </row>
    <row r="9483" spans="1:11" hidden="1">
      <c r="A9483" s="1" t="s">
        <v>10412</v>
      </c>
      <c r="B9483" s="1" t="s">
        <v>70</v>
      </c>
      <c r="C9483" s="48" t="str">
        <f t="shared" si="296"/>
        <v>א כפר כנא</v>
      </c>
      <c r="D9483" s="1" t="s">
        <v>10512</v>
      </c>
      <c r="E9483" s="1" t="s">
        <v>18</v>
      </c>
      <c r="F9483" s="2" t="s">
        <v>19548</v>
      </c>
      <c r="G9483" s="2">
        <f>INDEX(תוצאות_בחירות,MATCH(C9483,siot!$F$3:$F$1887,0),27)</f>
        <v>2</v>
      </c>
      <c r="H9483" s="2" t="b">
        <f t="shared" si="297"/>
        <v>0</v>
      </c>
      <c r="I9483" s="1"/>
      <c r="J9483" s="1"/>
      <c r="K9483" s="1"/>
    </row>
    <row r="9484" spans="1:11">
      <c r="A9484" s="1" t="s">
        <v>10412</v>
      </c>
      <c r="B9484" s="1" t="s">
        <v>70</v>
      </c>
      <c r="C9484" s="48" t="str">
        <f t="shared" si="296"/>
        <v>א כפר כנא</v>
      </c>
      <c r="D9484" s="1" t="s">
        <v>10512</v>
      </c>
      <c r="E9484" s="1" t="s">
        <v>17</v>
      </c>
      <c r="F9484" s="2">
        <v>1</v>
      </c>
      <c r="G9484" s="2">
        <f>INDEX(תוצאות_בחירות,MATCH(C9484,siot!$F$3:$F$1887,0),27)</f>
        <v>2</v>
      </c>
      <c r="H9484" s="2" t="b">
        <f t="shared" si="297"/>
        <v>1</v>
      </c>
      <c r="I9484" s="1" t="s">
        <v>2</v>
      </c>
      <c r="J9484" s="1" t="s">
        <v>10523</v>
      </c>
      <c r="K9484" s="1"/>
    </row>
    <row r="9485" spans="1:11">
      <c r="A9485" s="1" t="s">
        <v>10412</v>
      </c>
      <c r="B9485" s="1" t="s">
        <v>70</v>
      </c>
      <c r="C9485" s="48" t="str">
        <f t="shared" si="296"/>
        <v>א כפר כנא</v>
      </c>
      <c r="D9485" s="1" t="s">
        <v>10512</v>
      </c>
      <c r="E9485" s="1"/>
      <c r="F9485" s="2">
        <v>2</v>
      </c>
      <c r="G9485" s="2">
        <f>INDEX(תוצאות_בחירות,MATCH(C9485,siot!$F$3:$F$1887,0),27)</f>
        <v>2</v>
      </c>
      <c r="H9485" s="2" t="b">
        <f t="shared" si="297"/>
        <v>1</v>
      </c>
      <c r="I9485" s="1" t="s">
        <v>2</v>
      </c>
      <c r="J9485" s="1" t="s">
        <v>10522</v>
      </c>
      <c r="K9485" s="1"/>
    </row>
    <row r="9486" spans="1:11" hidden="1">
      <c r="A9486" s="1" t="s">
        <v>10412</v>
      </c>
      <c r="B9486" s="1" t="s">
        <v>70</v>
      </c>
      <c r="C9486" s="48" t="str">
        <f t="shared" si="296"/>
        <v>א כפר כנא</v>
      </c>
      <c r="D9486" s="1" t="s">
        <v>10512</v>
      </c>
      <c r="E9486" s="1"/>
      <c r="F9486" s="2">
        <v>3</v>
      </c>
      <c r="G9486" s="2">
        <f>INDEX(תוצאות_בחירות,MATCH(C9486,siot!$F$3:$F$1887,0),27)</f>
        <v>2</v>
      </c>
      <c r="H9486" s="2" t="b">
        <f t="shared" si="297"/>
        <v>0</v>
      </c>
      <c r="I9486" s="1" t="s">
        <v>2</v>
      </c>
      <c r="J9486" s="1" t="s">
        <v>10521</v>
      </c>
      <c r="K9486" s="1"/>
    </row>
    <row r="9487" spans="1:11" hidden="1">
      <c r="A9487" s="1" t="s">
        <v>10412</v>
      </c>
      <c r="B9487" s="1" t="s">
        <v>70</v>
      </c>
      <c r="C9487" s="48" t="str">
        <f t="shared" si="296"/>
        <v>א כפר כנא</v>
      </c>
      <c r="D9487" s="1" t="s">
        <v>10512</v>
      </c>
      <c r="E9487" s="1"/>
      <c r="F9487" s="2">
        <v>4</v>
      </c>
      <c r="G9487" s="2">
        <f>INDEX(תוצאות_בחירות,MATCH(C9487,siot!$F$3:$F$1887,0),27)</f>
        <v>2</v>
      </c>
      <c r="H9487" s="2" t="b">
        <f t="shared" si="297"/>
        <v>0</v>
      </c>
      <c r="I9487" s="1" t="s">
        <v>2</v>
      </c>
      <c r="J9487" s="1" t="s">
        <v>10520</v>
      </c>
      <c r="K9487" s="1"/>
    </row>
    <row r="9488" spans="1:11" hidden="1">
      <c r="A9488" s="1" t="s">
        <v>10412</v>
      </c>
      <c r="B9488" s="1" t="s">
        <v>70</v>
      </c>
      <c r="C9488" s="48" t="str">
        <f t="shared" si="296"/>
        <v>א כפר כנא</v>
      </c>
      <c r="D9488" s="1" t="s">
        <v>10512</v>
      </c>
      <c r="E9488" s="1"/>
      <c r="F9488" s="2">
        <v>5</v>
      </c>
      <c r="G9488" s="2">
        <f>INDEX(תוצאות_בחירות,MATCH(C9488,siot!$F$3:$F$1887,0),27)</f>
        <v>2</v>
      </c>
      <c r="H9488" s="2" t="b">
        <f t="shared" si="297"/>
        <v>0</v>
      </c>
      <c r="I9488" s="1" t="s">
        <v>2</v>
      </c>
      <c r="J9488" s="1" t="s">
        <v>10519</v>
      </c>
      <c r="K9488" s="1"/>
    </row>
    <row r="9489" spans="1:11" hidden="1">
      <c r="A9489" s="1" t="s">
        <v>10412</v>
      </c>
      <c r="B9489" s="1" t="s">
        <v>70</v>
      </c>
      <c r="C9489" s="48" t="str">
        <f t="shared" si="296"/>
        <v>א כפר כנא</v>
      </c>
      <c r="D9489" s="1" t="s">
        <v>10512</v>
      </c>
      <c r="E9489" s="1"/>
      <c r="F9489" s="2">
        <v>6</v>
      </c>
      <c r="G9489" s="2">
        <f>INDEX(תוצאות_בחירות,MATCH(C9489,siot!$F$3:$F$1887,0),27)</f>
        <v>2</v>
      </c>
      <c r="H9489" s="2" t="b">
        <f t="shared" si="297"/>
        <v>0</v>
      </c>
      <c r="I9489" s="1" t="s">
        <v>2</v>
      </c>
      <c r="J9489" s="1" t="s">
        <v>10518</v>
      </c>
      <c r="K9489" s="1"/>
    </row>
    <row r="9490" spans="1:11" hidden="1">
      <c r="A9490" s="1" t="s">
        <v>10412</v>
      </c>
      <c r="B9490" s="1" t="s">
        <v>70</v>
      </c>
      <c r="C9490" s="48" t="str">
        <f t="shared" si="296"/>
        <v>א כפר כנא</v>
      </c>
      <c r="D9490" s="1" t="s">
        <v>10512</v>
      </c>
      <c r="E9490" s="1"/>
      <c r="F9490" s="2">
        <v>7</v>
      </c>
      <c r="G9490" s="2">
        <f>INDEX(תוצאות_בחירות,MATCH(C9490,siot!$F$3:$F$1887,0),27)</f>
        <v>2</v>
      </c>
      <c r="H9490" s="2" t="b">
        <f t="shared" si="297"/>
        <v>0</v>
      </c>
      <c r="I9490" s="1" t="s">
        <v>2</v>
      </c>
      <c r="J9490" s="1" t="s">
        <v>10517</v>
      </c>
      <c r="K9490" s="1"/>
    </row>
    <row r="9491" spans="1:11" hidden="1">
      <c r="A9491" s="1" t="s">
        <v>10412</v>
      </c>
      <c r="B9491" s="1" t="s">
        <v>70</v>
      </c>
      <c r="C9491" s="48" t="str">
        <f t="shared" si="296"/>
        <v>א כפר כנא</v>
      </c>
      <c r="D9491" s="1" t="s">
        <v>10512</v>
      </c>
      <c r="E9491" s="1"/>
      <c r="F9491" s="2">
        <v>8</v>
      </c>
      <c r="G9491" s="2">
        <f>INDEX(תוצאות_בחירות,MATCH(C9491,siot!$F$3:$F$1887,0),27)</f>
        <v>2</v>
      </c>
      <c r="H9491" s="2" t="b">
        <f t="shared" si="297"/>
        <v>0</v>
      </c>
      <c r="I9491" s="1" t="s">
        <v>2</v>
      </c>
      <c r="J9491" s="1" t="s">
        <v>10516</v>
      </c>
      <c r="K9491" s="1"/>
    </row>
    <row r="9492" spans="1:11" hidden="1">
      <c r="A9492" s="1" t="s">
        <v>10412</v>
      </c>
      <c r="B9492" s="1" t="s">
        <v>70</v>
      </c>
      <c r="C9492" s="48" t="str">
        <f t="shared" si="296"/>
        <v>א כפר כנא</v>
      </c>
      <c r="D9492" s="1" t="s">
        <v>10512</v>
      </c>
      <c r="E9492" s="1"/>
      <c r="F9492" s="2">
        <v>9</v>
      </c>
      <c r="G9492" s="2">
        <f>INDEX(תוצאות_בחירות,MATCH(C9492,siot!$F$3:$F$1887,0),27)</f>
        <v>2</v>
      </c>
      <c r="H9492" s="2" t="b">
        <f t="shared" si="297"/>
        <v>0</v>
      </c>
      <c r="I9492" s="1" t="s">
        <v>2</v>
      </c>
      <c r="J9492" s="1" t="s">
        <v>7632</v>
      </c>
      <c r="K9492" s="1"/>
    </row>
    <row r="9493" spans="1:11" hidden="1">
      <c r="A9493" s="1" t="s">
        <v>10412</v>
      </c>
      <c r="B9493" s="1" t="s">
        <v>70</v>
      </c>
      <c r="C9493" s="48" t="str">
        <f t="shared" si="296"/>
        <v>א כפר כנא</v>
      </c>
      <c r="D9493" s="1" t="s">
        <v>10512</v>
      </c>
      <c r="E9493" s="1"/>
      <c r="F9493" s="2">
        <v>10</v>
      </c>
      <c r="G9493" s="2">
        <f>INDEX(תוצאות_בחירות,MATCH(C9493,siot!$F$3:$F$1887,0),27)</f>
        <v>2</v>
      </c>
      <c r="H9493" s="2" t="b">
        <f t="shared" si="297"/>
        <v>0</v>
      </c>
      <c r="I9493" s="1" t="s">
        <v>2</v>
      </c>
      <c r="J9493" s="1" t="s">
        <v>10515</v>
      </c>
      <c r="K9493" s="1"/>
    </row>
    <row r="9494" spans="1:11" hidden="1">
      <c r="A9494" s="1" t="s">
        <v>10412</v>
      </c>
      <c r="B9494" s="1" t="s">
        <v>70</v>
      </c>
      <c r="C9494" s="48" t="str">
        <f t="shared" si="296"/>
        <v>א כפר כנא</v>
      </c>
      <c r="D9494" s="1" t="s">
        <v>10512</v>
      </c>
      <c r="E9494" s="1"/>
      <c r="F9494" s="2">
        <v>11</v>
      </c>
      <c r="G9494" s="2">
        <f>INDEX(תוצאות_בחירות,MATCH(C9494,siot!$F$3:$F$1887,0),27)</f>
        <v>2</v>
      </c>
      <c r="H9494" s="2" t="b">
        <f t="shared" si="297"/>
        <v>0</v>
      </c>
      <c r="I9494" s="1" t="s">
        <v>2</v>
      </c>
      <c r="J9494" s="1" t="s">
        <v>10514</v>
      </c>
      <c r="K9494" s="1"/>
    </row>
    <row r="9495" spans="1:11" hidden="1">
      <c r="A9495" s="1" t="s">
        <v>10412</v>
      </c>
      <c r="B9495" s="1" t="s">
        <v>70</v>
      </c>
      <c r="C9495" s="48" t="str">
        <f t="shared" si="296"/>
        <v>א כפר כנא</v>
      </c>
      <c r="D9495" s="1" t="s">
        <v>10512</v>
      </c>
      <c r="E9495" s="1"/>
      <c r="F9495" s="2">
        <v>12</v>
      </c>
      <c r="G9495" s="2">
        <f>INDEX(תוצאות_בחירות,MATCH(C9495,siot!$F$3:$F$1887,0),27)</f>
        <v>2</v>
      </c>
      <c r="H9495" s="2" t="b">
        <f t="shared" si="297"/>
        <v>0</v>
      </c>
      <c r="I9495" s="1" t="s">
        <v>2</v>
      </c>
      <c r="J9495" s="1" t="s">
        <v>10513</v>
      </c>
      <c r="K9495" s="1"/>
    </row>
    <row r="9496" spans="1:11" hidden="1">
      <c r="A9496" s="1" t="s">
        <v>10412</v>
      </c>
      <c r="B9496" s="1" t="s">
        <v>70</v>
      </c>
      <c r="C9496" s="48" t="str">
        <f t="shared" si="296"/>
        <v>א כפר כנא</v>
      </c>
      <c r="D9496" s="1" t="s">
        <v>10512</v>
      </c>
      <c r="E9496" s="1"/>
      <c r="F9496" s="2">
        <v>13</v>
      </c>
      <c r="G9496" s="2">
        <f>INDEX(תוצאות_בחירות,MATCH(C9496,siot!$F$3:$F$1887,0),27)</f>
        <v>2</v>
      </c>
      <c r="H9496" s="2" t="b">
        <f t="shared" si="297"/>
        <v>0</v>
      </c>
      <c r="I9496" s="1" t="s">
        <v>2</v>
      </c>
      <c r="J9496" s="1" t="s">
        <v>10511</v>
      </c>
      <c r="K9496" s="1"/>
    </row>
    <row r="9497" spans="1:11" hidden="1">
      <c r="A9497" s="1" t="s">
        <v>10412</v>
      </c>
      <c r="B9497" s="1" t="s">
        <v>5487</v>
      </c>
      <c r="C9497" s="48" t="str">
        <f t="shared" si="296"/>
        <v>אך כפר כנא</v>
      </c>
      <c r="D9497" s="1" t="s">
        <v>10505</v>
      </c>
      <c r="E9497" s="1" t="s">
        <v>3</v>
      </c>
      <c r="F9497" s="2" t="s">
        <v>19548</v>
      </c>
      <c r="G9497" s="2">
        <f>INDEX(תוצאות_בחירות,MATCH(C9497,siot!$F$3:$F$1887,0),27)</f>
        <v>1</v>
      </c>
      <c r="H9497" s="2" t="b">
        <f t="shared" si="297"/>
        <v>0</v>
      </c>
      <c r="I9497" s="1"/>
      <c r="J9497" s="1"/>
      <c r="K9497" s="1"/>
    </row>
    <row r="9498" spans="1:11">
      <c r="A9498" s="1" t="s">
        <v>10412</v>
      </c>
      <c r="B9498" s="1" t="s">
        <v>5487</v>
      </c>
      <c r="C9498" s="48" t="str">
        <f t="shared" si="296"/>
        <v>אך כפר כנא</v>
      </c>
      <c r="D9498" s="1" t="s">
        <v>10505</v>
      </c>
      <c r="E9498" s="1"/>
      <c r="F9498" s="2">
        <v>1</v>
      </c>
      <c r="G9498" s="2">
        <f>INDEX(תוצאות_בחירות,MATCH(C9498,siot!$F$3:$F$1887,0),27)</f>
        <v>1</v>
      </c>
      <c r="H9498" s="2" t="b">
        <f t="shared" si="297"/>
        <v>1</v>
      </c>
      <c r="I9498" s="1" t="s">
        <v>2</v>
      </c>
      <c r="J9498" s="1" t="s">
        <v>10510</v>
      </c>
      <c r="K9498" s="1"/>
    </row>
    <row r="9499" spans="1:11" hidden="1">
      <c r="A9499" s="1" t="s">
        <v>10412</v>
      </c>
      <c r="B9499" s="1" t="s">
        <v>5487</v>
      </c>
      <c r="C9499" s="48" t="str">
        <f t="shared" si="296"/>
        <v>אך כפר כנא</v>
      </c>
      <c r="D9499" s="1" t="s">
        <v>10505</v>
      </c>
      <c r="E9499" s="1"/>
      <c r="F9499" s="2">
        <v>2</v>
      </c>
      <c r="G9499" s="2">
        <f>INDEX(תוצאות_בחירות,MATCH(C9499,siot!$F$3:$F$1887,0),27)</f>
        <v>1</v>
      </c>
      <c r="H9499" s="2" t="b">
        <f t="shared" si="297"/>
        <v>0</v>
      </c>
      <c r="I9499" s="1" t="s">
        <v>2</v>
      </c>
      <c r="J9499" s="1" t="s">
        <v>10509</v>
      </c>
      <c r="K9499" s="1"/>
    </row>
    <row r="9500" spans="1:11" hidden="1">
      <c r="A9500" s="1" t="s">
        <v>10412</v>
      </c>
      <c r="B9500" s="1" t="s">
        <v>5487</v>
      </c>
      <c r="C9500" s="48" t="str">
        <f t="shared" si="296"/>
        <v>אך כפר כנא</v>
      </c>
      <c r="D9500" s="1" t="s">
        <v>10505</v>
      </c>
      <c r="E9500" s="1"/>
      <c r="F9500" s="2">
        <v>3</v>
      </c>
      <c r="G9500" s="2">
        <f>INDEX(תוצאות_בחירות,MATCH(C9500,siot!$F$3:$F$1887,0),27)</f>
        <v>1</v>
      </c>
      <c r="H9500" s="2" t="b">
        <f t="shared" si="297"/>
        <v>0</v>
      </c>
      <c r="I9500" s="1" t="s">
        <v>2</v>
      </c>
      <c r="J9500" s="1" t="s">
        <v>10508</v>
      </c>
      <c r="K9500" s="1"/>
    </row>
    <row r="9501" spans="1:11" hidden="1">
      <c r="A9501" s="1" t="s">
        <v>10412</v>
      </c>
      <c r="B9501" s="1" t="s">
        <v>5487</v>
      </c>
      <c r="C9501" s="48" t="str">
        <f t="shared" si="296"/>
        <v>אך כפר כנא</v>
      </c>
      <c r="D9501" s="1" t="s">
        <v>10505</v>
      </c>
      <c r="E9501" s="1"/>
      <c r="F9501" s="2">
        <v>4</v>
      </c>
      <c r="G9501" s="2">
        <f>INDEX(תוצאות_בחירות,MATCH(C9501,siot!$F$3:$F$1887,0),27)</f>
        <v>1</v>
      </c>
      <c r="H9501" s="2" t="b">
        <f t="shared" si="297"/>
        <v>0</v>
      </c>
      <c r="I9501" s="1" t="s">
        <v>2</v>
      </c>
      <c r="J9501" s="1" t="s">
        <v>10507</v>
      </c>
      <c r="K9501" s="1"/>
    </row>
    <row r="9502" spans="1:11" hidden="1">
      <c r="A9502" s="1" t="s">
        <v>10412</v>
      </c>
      <c r="B9502" s="1" t="s">
        <v>5487</v>
      </c>
      <c r="C9502" s="48" t="str">
        <f t="shared" si="296"/>
        <v>אך כפר כנא</v>
      </c>
      <c r="D9502" s="1" t="s">
        <v>10505</v>
      </c>
      <c r="E9502" s="1"/>
      <c r="F9502" s="2">
        <v>5</v>
      </c>
      <c r="G9502" s="2">
        <f>INDEX(תוצאות_בחירות,MATCH(C9502,siot!$F$3:$F$1887,0),27)</f>
        <v>1</v>
      </c>
      <c r="H9502" s="2" t="b">
        <f t="shared" si="297"/>
        <v>0</v>
      </c>
      <c r="I9502" s="1" t="s">
        <v>2</v>
      </c>
      <c r="J9502" s="1" t="s">
        <v>10506</v>
      </c>
      <c r="K9502" s="1"/>
    </row>
    <row r="9503" spans="1:11" hidden="1">
      <c r="A9503" s="1" t="s">
        <v>10412</v>
      </c>
      <c r="B9503" s="1" t="s">
        <v>5487</v>
      </c>
      <c r="C9503" s="48" t="str">
        <f t="shared" si="296"/>
        <v>אך כפר כנא</v>
      </c>
      <c r="D9503" s="1" t="s">
        <v>10505</v>
      </c>
      <c r="E9503" s="1"/>
      <c r="F9503" s="2">
        <v>6</v>
      </c>
      <c r="G9503" s="2">
        <f>INDEX(תוצאות_בחירות,MATCH(C9503,siot!$F$3:$F$1887,0),27)</f>
        <v>1</v>
      </c>
      <c r="H9503" s="2" t="b">
        <f t="shared" si="297"/>
        <v>0</v>
      </c>
      <c r="I9503" s="1" t="s">
        <v>2</v>
      </c>
      <c r="J9503" s="1" t="s">
        <v>10504</v>
      </c>
      <c r="K9503" s="1"/>
    </row>
    <row r="9504" spans="1:11" hidden="1">
      <c r="A9504" s="1" t="s">
        <v>10412</v>
      </c>
      <c r="B9504" s="1" t="s">
        <v>60</v>
      </c>
      <c r="C9504" s="48" t="str">
        <f t="shared" si="296"/>
        <v>ד כפר כנא</v>
      </c>
      <c r="D9504" s="1" t="s">
        <v>10492</v>
      </c>
      <c r="E9504" s="1" t="s">
        <v>18</v>
      </c>
      <c r="F9504" s="2" t="s">
        <v>19548</v>
      </c>
      <c r="G9504" s="2">
        <f>INDEX(תוצאות_בחירות,MATCH(C9504,siot!$F$3:$F$1887,0),27)</f>
        <v>2</v>
      </c>
      <c r="H9504" s="2" t="b">
        <f t="shared" si="297"/>
        <v>0</v>
      </c>
      <c r="I9504" s="1"/>
      <c r="J9504" s="1"/>
      <c r="K9504" s="1"/>
    </row>
    <row r="9505" spans="1:11">
      <c r="A9505" s="1" t="s">
        <v>10412</v>
      </c>
      <c r="B9505" s="1" t="s">
        <v>60</v>
      </c>
      <c r="C9505" s="48" t="str">
        <f t="shared" si="296"/>
        <v>ד כפר כנא</v>
      </c>
      <c r="D9505" s="1" t="s">
        <v>10492</v>
      </c>
      <c r="E9505" s="1" t="s">
        <v>17</v>
      </c>
      <c r="F9505" s="2">
        <v>1</v>
      </c>
      <c r="G9505" s="2">
        <f>INDEX(תוצאות_בחירות,MATCH(C9505,siot!$F$3:$F$1887,0),27)</f>
        <v>2</v>
      </c>
      <c r="H9505" s="2" t="b">
        <f t="shared" si="297"/>
        <v>1</v>
      </c>
      <c r="I9505" s="1" t="s">
        <v>2</v>
      </c>
      <c r="J9505" s="1" t="s">
        <v>10503</v>
      </c>
      <c r="K9505" s="1"/>
    </row>
    <row r="9506" spans="1:11">
      <c r="A9506" s="1" t="s">
        <v>10412</v>
      </c>
      <c r="B9506" s="1" t="s">
        <v>60</v>
      </c>
      <c r="C9506" s="48" t="str">
        <f t="shared" si="296"/>
        <v>ד כפר כנא</v>
      </c>
      <c r="D9506" s="1" t="s">
        <v>10492</v>
      </c>
      <c r="E9506" s="1"/>
      <c r="F9506" s="2">
        <v>2</v>
      </c>
      <c r="G9506" s="2">
        <f>INDEX(תוצאות_בחירות,MATCH(C9506,siot!$F$3:$F$1887,0),27)</f>
        <v>2</v>
      </c>
      <c r="H9506" s="2" t="b">
        <f t="shared" si="297"/>
        <v>1</v>
      </c>
      <c r="I9506" s="1" t="s">
        <v>2</v>
      </c>
      <c r="J9506" s="1" t="s">
        <v>10502</v>
      </c>
      <c r="K9506" s="1"/>
    </row>
    <row r="9507" spans="1:11" hidden="1">
      <c r="A9507" s="1" t="s">
        <v>10412</v>
      </c>
      <c r="B9507" s="1" t="s">
        <v>60</v>
      </c>
      <c r="C9507" s="48" t="str">
        <f t="shared" si="296"/>
        <v>ד כפר כנא</v>
      </c>
      <c r="D9507" s="1" t="s">
        <v>10492</v>
      </c>
      <c r="E9507" s="1"/>
      <c r="F9507" s="2">
        <v>3</v>
      </c>
      <c r="G9507" s="2">
        <f>INDEX(תוצאות_בחירות,MATCH(C9507,siot!$F$3:$F$1887,0),27)</f>
        <v>2</v>
      </c>
      <c r="H9507" s="2" t="b">
        <f t="shared" si="297"/>
        <v>0</v>
      </c>
      <c r="I9507" s="1" t="s">
        <v>2</v>
      </c>
      <c r="J9507" s="1" t="s">
        <v>10501</v>
      </c>
      <c r="K9507" s="1"/>
    </row>
    <row r="9508" spans="1:11" hidden="1">
      <c r="A9508" s="1" t="s">
        <v>10412</v>
      </c>
      <c r="B9508" s="1" t="s">
        <v>60</v>
      </c>
      <c r="C9508" s="48" t="str">
        <f t="shared" si="296"/>
        <v>ד כפר כנא</v>
      </c>
      <c r="D9508" s="1" t="s">
        <v>10492</v>
      </c>
      <c r="E9508" s="1"/>
      <c r="F9508" s="2">
        <v>4</v>
      </c>
      <c r="G9508" s="2">
        <f>INDEX(תוצאות_בחירות,MATCH(C9508,siot!$F$3:$F$1887,0),27)</f>
        <v>2</v>
      </c>
      <c r="H9508" s="2" t="b">
        <f t="shared" si="297"/>
        <v>0</v>
      </c>
      <c r="I9508" s="1" t="s">
        <v>2</v>
      </c>
      <c r="J9508" s="1" t="s">
        <v>10500</v>
      </c>
      <c r="K9508" s="1"/>
    </row>
    <row r="9509" spans="1:11" hidden="1">
      <c r="A9509" s="1" t="s">
        <v>10412</v>
      </c>
      <c r="B9509" s="1" t="s">
        <v>60</v>
      </c>
      <c r="C9509" s="48" t="str">
        <f t="shared" si="296"/>
        <v>ד כפר כנא</v>
      </c>
      <c r="D9509" s="1" t="s">
        <v>10492</v>
      </c>
      <c r="E9509" s="1"/>
      <c r="F9509" s="2">
        <v>5</v>
      </c>
      <c r="G9509" s="2">
        <f>INDEX(תוצאות_בחירות,MATCH(C9509,siot!$F$3:$F$1887,0),27)</f>
        <v>2</v>
      </c>
      <c r="H9509" s="2" t="b">
        <f t="shared" si="297"/>
        <v>0</v>
      </c>
      <c r="I9509" s="1" t="s">
        <v>2</v>
      </c>
      <c r="J9509" s="1" t="s">
        <v>10499</v>
      </c>
      <c r="K9509" s="1"/>
    </row>
    <row r="9510" spans="1:11" hidden="1">
      <c r="A9510" s="1" t="s">
        <v>10412</v>
      </c>
      <c r="B9510" s="1" t="s">
        <v>60</v>
      </c>
      <c r="C9510" s="48" t="str">
        <f t="shared" si="296"/>
        <v>ד כפר כנא</v>
      </c>
      <c r="D9510" s="1" t="s">
        <v>10492</v>
      </c>
      <c r="E9510" s="1"/>
      <c r="F9510" s="2">
        <v>6</v>
      </c>
      <c r="G9510" s="2">
        <f>INDEX(תוצאות_בחירות,MATCH(C9510,siot!$F$3:$F$1887,0),27)</f>
        <v>2</v>
      </c>
      <c r="H9510" s="2" t="b">
        <f t="shared" si="297"/>
        <v>0</v>
      </c>
      <c r="I9510" s="1" t="s">
        <v>2</v>
      </c>
      <c r="J9510" s="1" t="s">
        <v>10498</v>
      </c>
      <c r="K9510" s="1"/>
    </row>
    <row r="9511" spans="1:11" hidden="1">
      <c r="A9511" s="1" t="s">
        <v>10412</v>
      </c>
      <c r="B9511" s="1" t="s">
        <v>60</v>
      </c>
      <c r="C9511" s="48" t="str">
        <f t="shared" si="296"/>
        <v>ד כפר כנא</v>
      </c>
      <c r="D9511" s="1" t="s">
        <v>10492</v>
      </c>
      <c r="E9511" s="1"/>
      <c r="F9511" s="2">
        <v>7</v>
      </c>
      <c r="G9511" s="2">
        <f>INDEX(תוצאות_בחירות,MATCH(C9511,siot!$F$3:$F$1887,0),27)</f>
        <v>2</v>
      </c>
      <c r="H9511" s="2" t="b">
        <f t="shared" si="297"/>
        <v>0</v>
      </c>
      <c r="I9511" s="1" t="s">
        <v>2</v>
      </c>
      <c r="J9511" s="1" t="s">
        <v>10497</v>
      </c>
      <c r="K9511" s="1"/>
    </row>
    <row r="9512" spans="1:11" hidden="1">
      <c r="A9512" s="1" t="s">
        <v>10412</v>
      </c>
      <c r="B9512" s="1" t="s">
        <v>60</v>
      </c>
      <c r="C9512" s="48" t="str">
        <f t="shared" si="296"/>
        <v>ד כפר כנא</v>
      </c>
      <c r="D9512" s="1" t="s">
        <v>10492</v>
      </c>
      <c r="E9512" s="1"/>
      <c r="F9512" s="2">
        <v>8</v>
      </c>
      <c r="G9512" s="2">
        <f>INDEX(תוצאות_בחירות,MATCH(C9512,siot!$F$3:$F$1887,0),27)</f>
        <v>2</v>
      </c>
      <c r="H9512" s="2" t="b">
        <f t="shared" si="297"/>
        <v>0</v>
      </c>
      <c r="I9512" s="1" t="s">
        <v>2</v>
      </c>
      <c r="J9512" s="1" t="s">
        <v>10496</v>
      </c>
      <c r="K9512" s="1"/>
    </row>
    <row r="9513" spans="1:11" hidden="1">
      <c r="A9513" s="1" t="s">
        <v>10412</v>
      </c>
      <c r="B9513" s="1" t="s">
        <v>60</v>
      </c>
      <c r="C9513" s="48" t="str">
        <f t="shared" si="296"/>
        <v>ד כפר כנא</v>
      </c>
      <c r="D9513" s="1" t="s">
        <v>10492</v>
      </c>
      <c r="E9513" s="1"/>
      <c r="F9513" s="2">
        <v>9</v>
      </c>
      <c r="G9513" s="2">
        <f>INDEX(תוצאות_בחירות,MATCH(C9513,siot!$F$3:$F$1887,0),27)</f>
        <v>2</v>
      </c>
      <c r="H9513" s="2" t="b">
        <f t="shared" si="297"/>
        <v>0</v>
      </c>
      <c r="I9513" s="1" t="s">
        <v>2</v>
      </c>
      <c r="J9513" s="1" t="s">
        <v>10495</v>
      </c>
      <c r="K9513" s="1"/>
    </row>
    <row r="9514" spans="1:11" hidden="1">
      <c r="A9514" s="1" t="s">
        <v>10412</v>
      </c>
      <c r="B9514" s="1" t="s">
        <v>60</v>
      </c>
      <c r="C9514" s="48" t="str">
        <f t="shared" si="296"/>
        <v>ד כפר כנא</v>
      </c>
      <c r="D9514" s="1" t="s">
        <v>10492</v>
      </c>
      <c r="E9514" s="1"/>
      <c r="F9514" s="2">
        <v>10</v>
      </c>
      <c r="G9514" s="2">
        <f>INDEX(תוצאות_בחירות,MATCH(C9514,siot!$F$3:$F$1887,0),27)</f>
        <v>2</v>
      </c>
      <c r="H9514" s="2" t="b">
        <f t="shared" si="297"/>
        <v>0</v>
      </c>
      <c r="I9514" s="1" t="s">
        <v>2</v>
      </c>
      <c r="J9514" s="1" t="s">
        <v>10494</v>
      </c>
      <c r="K9514" s="1"/>
    </row>
    <row r="9515" spans="1:11" hidden="1">
      <c r="A9515" s="1" t="s">
        <v>10412</v>
      </c>
      <c r="B9515" s="1" t="s">
        <v>60</v>
      </c>
      <c r="C9515" s="48" t="str">
        <f t="shared" si="296"/>
        <v>ד כפר כנא</v>
      </c>
      <c r="D9515" s="1" t="s">
        <v>10492</v>
      </c>
      <c r="E9515" s="1"/>
      <c r="F9515" s="2">
        <v>11</v>
      </c>
      <c r="G9515" s="2">
        <f>INDEX(תוצאות_בחירות,MATCH(C9515,siot!$F$3:$F$1887,0),27)</f>
        <v>2</v>
      </c>
      <c r="H9515" s="2" t="b">
        <f t="shared" si="297"/>
        <v>0</v>
      </c>
      <c r="I9515" s="1" t="s">
        <v>2</v>
      </c>
      <c r="J9515" s="1" t="s">
        <v>10493</v>
      </c>
      <c r="K9515" s="1"/>
    </row>
    <row r="9516" spans="1:11" hidden="1">
      <c r="A9516" s="1" t="s">
        <v>10412</v>
      </c>
      <c r="B9516" s="1" t="s">
        <v>60</v>
      </c>
      <c r="C9516" s="48" t="str">
        <f t="shared" si="296"/>
        <v>ד כפר כנא</v>
      </c>
      <c r="D9516" s="1" t="s">
        <v>10492</v>
      </c>
      <c r="E9516" s="1"/>
      <c r="F9516" s="2">
        <v>12</v>
      </c>
      <c r="G9516" s="2">
        <f>INDEX(תוצאות_בחירות,MATCH(C9516,siot!$F$3:$F$1887,0),27)</f>
        <v>2</v>
      </c>
      <c r="H9516" s="2" t="b">
        <f t="shared" si="297"/>
        <v>0</v>
      </c>
      <c r="I9516" s="1" t="s">
        <v>2</v>
      </c>
      <c r="J9516" s="1" t="s">
        <v>10491</v>
      </c>
      <c r="K9516" s="1"/>
    </row>
    <row r="9517" spans="1:11" hidden="1">
      <c r="A9517" s="1" t="s">
        <v>10412</v>
      </c>
      <c r="B9517" s="1" t="s">
        <v>151</v>
      </c>
      <c r="C9517" s="48" t="str">
        <f t="shared" si="296"/>
        <v>ה כפר כנא</v>
      </c>
      <c r="D9517" s="1" t="s">
        <v>10476</v>
      </c>
      <c r="E9517" s="1" t="s">
        <v>18</v>
      </c>
      <c r="F9517" s="2" t="s">
        <v>19548</v>
      </c>
      <c r="G9517" s="2">
        <f>INDEX(תוצאות_בחירות,MATCH(C9517,siot!$F$3:$F$1887,0),27)</f>
        <v>2</v>
      </c>
      <c r="H9517" s="2" t="b">
        <f t="shared" si="297"/>
        <v>0</v>
      </c>
      <c r="I9517" s="1"/>
      <c r="J9517" s="1"/>
      <c r="K9517" s="1"/>
    </row>
    <row r="9518" spans="1:11">
      <c r="A9518" s="1" t="s">
        <v>10412</v>
      </c>
      <c r="B9518" s="1" t="s">
        <v>151</v>
      </c>
      <c r="C9518" s="48" t="str">
        <f t="shared" si="296"/>
        <v>ה כפר כנא</v>
      </c>
      <c r="D9518" s="1" t="s">
        <v>10476</v>
      </c>
      <c r="E9518" s="1" t="s">
        <v>17</v>
      </c>
      <c r="F9518" s="2">
        <v>1</v>
      </c>
      <c r="G9518" s="2">
        <f>INDEX(תוצאות_בחירות,MATCH(C9518,siot!$F$3:$F$1887,0),27)</f>
        <v>2</v>
      </c>
      <c r="H9518" s="2" t="b">
        <f t="shared" si="297"/>
        <v>1</v>
      </c>
      <c r="I9518" s="1" t="s">
        <v>2</v>
      </c>
      <c r="J9518" s="1" t="s">
        <v>10490</v>
      </c>
      <c r="K9518" s="1"/>
    </row>
    <row r="9519" spans="1:11">
      <c r="A9519" s="1" t="s">
        <v>10412</v>
      </c>
      <c r="B9519" s="1" t="s">
        <v>151</v>
      </c>
      <c r="C9519" s="48" t="str">
        <f t="shared" si="296"/>
        <v>ה כפר כנא</v>
      </c>
      <c r="D9519" s="1" t="s">
        <v>10476</v>
      </c>
      <c r="E9519" s="1"/>
      <c r="F9519" s="2">
        <v>2</v>
      </c>
      <c r="G9519" s="2">
        <f>INDEX(תוצאות_בחירות,MATCH(C9519,siot!$F$3:$F$1887,0),27)</f>
        <v>2</v>
      </c>
      <c r="H9519" s="2" t="b">
        <f t="shared" si="297"/>
        <v>1</v>
      </c>
      <c r="I9519" s="1" t="s">
        <v>2</v>
      </c>
      <c r="J9519" s="1" t="s">
        <v>10489</v>
      </c>
      <c r="K9519" s="1"/>
    </row>
    <row r="9520" spans="1:11" hidden="1">
      <c r="A9520" s="1" t="s">
        <v>10412</v>
      </c>
      <c r="B9520" s="1" t="s">
        <v>151</v>
      </c>
      <c r="C9520" s="48" t="str">
        <f t="shared" si="296"/>
        <v>ה כפר כנא</v>
      </c>
      <c r="D9520" s="1" t="s">
        <v>10476</v>
      </c>
      <c r="E9520" s="1"/>
      <c r="F9520" s="2">
        <v>3</v>
      </c>
      <c r="G9520" s="2">
        <f>INDEX(תוצאות_בחירות,MATCH(C9520,siot!$F$3:$F$1887,0),27)</f>
        <v>2</v>
      </c>
      <c r="H9520" s="2" t="b">
        <f t="shared" si="297"/>
        <v>0</v>
      </c>
      <c r="I9520" s="1" t="s">
        <v>2</v>
      </c>
      <c r="J9520" s="1" t="s">
        <v>10488</v>
      </c>
      <c r="K9520" s="1"/>
    </row>
    <row r="9521" spans="1:11" hidden="1">
      <c r="A9521" s="1" t="s">
        <v>10412</v>
      </c>
      <c r="B9521" s="1" t="s">
        <v>151</v>
      </c>
      <c r="C9521" s="48" t="str">
        <f t="shared" si="296"/>
        <v>ה כפר כנא</v>
      </c>
      <c r="D9521" s="1" t="s">
        <v>10476</v>
      </c>
      <c r="E9521" s="1"/>
      <c r="F9521" s="2">
        <v>4</v>
      </c>
      <c r="G9521" s="2">
        <f>INDEX(תוצאות_בחירות,MATCH(C9521,siot!$F$3:$F$1887,0),27)</f>
        <v>2</v>
      </c>
      <c r="H9521" s="2" t="b">
        <f t="shared" si="297"/>
        <v>0</v>
      </c>
      <c r="I9521" s="1" t="s">
        <v>2</v>
      </c>
      <c r="J9521" s="1" t="s">
        <v>10487</v>
      </c>
      <c r="K9521" s="1"/>
    </row>
    <row r="9522" spans="1:11" hidden="1">
      <c r="A9522" s="1" t="s">
        <v>10412</v>
      </c>
      <c r="B9522" s="1" t="s">
        <v>151</v>
      </c>
      <c r="C9522" s="48" t="str">
        <f t="shared" si="296"/>
        <v>ה כפר כנא</v>
      </c>
      <c r="D9522" s="1" t="s">
        <v>10476</v>
      </c>
      <c r="E9522" s="1"/>
      <c r="F9522" s="2">
        <v>5</v>
      </c>
      <c r="G9522" s="2">
        <f>INDEX(תוצאות_בחירות,MATCH(C9522,siot!$F$3:$F$1887,0),27)</f>
        <v>2</v>
      </c>
      <c r="H9522" s="2" t="b">
        <f t="shared" si="297"/>
        <v>0</v>
      </c>
      <c r="I9522" s="1" t="s">
        <v>2</v>
      </c>
      <c r="J9522" s="1" t="s">
        <v>10486</v>
      </c>
      <c r="K9522" s="1"/>
    </row>
    <row r="9523" spans="1:11" hidden="1">
      <c r="A9523" s="1" t="s">
        <v>10412</v>
      </c>
      <c r="B9523" s="1" t="s">
        <v>151</v>
      </c>
      <c r="C9523" s="48" t="str">
        <f t="shared" si="296"/>
        <v>ה כפר כנא</v>
      </c>
      <c r="D9523" s="1" t="s">
        <v>10476</v>
      </c>
      <c r="E9523" s="1"/>
      <c r="F9523" s="2">
        <v>6</v>
      </c>
      <c r="G9523" s="2">
        <f>INDEX(תוצאות_בחירות,MATCH(C9523,siot!$F$3:$F$1887,0),27)</f>
        <v>2</v>
      </c>
      <c r="H9523" s="2" t="b">
        <f t="shared" si="297"/>
        <v>0</v>
      </c>
      <c r="I9523" s="1" t="s">
        <v>2</v>
      </c>
      <c r="J9523" s="1" t="s">
        <v>10485</v>
      </c>
      <c r="K9523" s="1"/>
    </row>
    <row r="9524" spans="1:11" hidden="1">
      <c r="A9524" s="1" t="s">
        <v>10412</v>
      </c>
      <c r="B9524" s="1" t="s">
        <v>151</v>
      </c>
      <c r="C9524" s="48" t="str">
        <f t="shared" si="296"/>
        <v>ה כפר כנא</v>
      </c>
      <c r="D9524" s="1" t="s">
        <v>10476</v>
      </c>
      <c r="E9524" s="1"/>
      <c r="F9524" s="2">
        <v>7</v>
      </c>
      <c r="G9524" s="2">
        <f>INDEX(תוצאות_בחירות,MATCH(C9524,siot!$F$3:$F$1887,0),27)</f>
        <v>2</v>
      </c>
      <c r="H9524" s="2" t="b">
        <f t="shared" si="297"/>
        <v>0</v>
      </c>
      <c r="I9524" s="1" t="s">
        <v>2</v>
      </c>
      <c r="J9524" s="1" t="s">
        <v>10484</v>
      </c>
      <c r="K9524" s="1"/>
    </row>
    <row r="9525" spans="1:11" hidden="1">
      <c r="A9525" s="1" t="s">
        <v>10412</v>
      </c>
      <c r="B9525" s="1" t="s">
        <v>151</v>
      </c>
      <c r="C9525" s="48" t="str">
        <f t="shared" si="296"/>
        <v>ה כפר כנא</v>
      </c>
      <c r="D9525" s="1" t="s">
        <v>10476</v>
      </c>
      <c r="E9525" s="1"/>
      <c r="F9525" s="2">
        <v>8</v>
      </c>
      <c r="G9525" s="2">
        <f>INDEX(תוצאות_בחירות,MATCH(C9525,siot!$F$3:$F$1887,0),27)</f>
        <v>2</v>
      </c>
      <c r="H9525" s="2" t="b">
        <f t="shared" si="297"/>
        <v>0</v>
      </c>
      <c r="I9525" s="1" t="s">
        <v>2</v>
      </c>
      <c r="J9525" s="1" t="s">
        <v>10483</v>
      </c>
      <c r="K9525" s="1"/>
    </row>
    <row r="9526" spans="1:11" hidden="1">
      <c r="A9526" s="1" t="s">
        <v>10412</v>
      </c>
      <c r="B9526" s="1" t="s">
        <v>151</v>
      </c>
      <c r="C9526" s="48" t="str">
        <f t="shared" si="296"/>
        <v>ה כפר כנא</v>
      </c>
      <c r="D9526" s="1" t="s">
        <v>10476</v>
      </c>
      <c r="E9526" s="1"/>
      <c r="F9526" s="2">
        <v>9</v>
      </c>
      <c r="G9526" s="2">
        <f>INDEX(תוצאות_בחירות,MATCH(C9526,siot!$F$3:$F$1887,0),27)</f>
        <v>2</v>
      </c>
      <c r="H9526" s="2" t="b">
        <f t="shared" si="297"/>
        <v>0</v>
      </c>
      <c r="I9526" s="1" t="s">
        <v>2</v>
      </c>
      <c r="J9526" s="1" t="s">
        <v>10482</v>
      </c>
      <c r="K9526" s="1"/>
    </row>
    <row r="9527" spans="1:11" hidden="1">
      <c r="A9527" s="1" t="s">
        <v>10412</v>
      </c>
      <c r="B9527" s="1" t="s">
        <v>151</v>
      </c>
      <c r="C9527" s="48" t="str">
        <f t="shared" si="296"/>
        <v>ה כפר כנא</v>
      </c>
      <c r="D9527" s="1" t="s">
        <v>10476</v>
      </c>
      <c r="E9527" s="1"/>
      <c r="F9527" s="2">
        <v>10</v>
      </c>
      <c r="G9527" s="2">
        <f>INDEX(תוצאות_בחירות,MATCH(C9527,siot!$F$3:$F$1887,0),27)</f>
        <v>2</v>
      </c>
      <c r="H9527" s="2" t="b">
        <f t="shared" si="297"/>
        <v>0</v>
      </c>
      <c r="I9527" s="1" t="s">
        <v>2</v>
      </c>
      <c r="J9527" s="1" t="s">
        <v>10481</v>
      </c>
      <c r="K9527" s="1"/>
    </row>
    <row r="9528" spans="1:11" hidden="1">
      <c r="A9528" s="1" t="s">
        <v>10412</v>
      </c>
      <c r="B9528" s="1" t="s">
        <v>151</v>
      </c>
      <c r="C9528" s="48" t="str">
        <f t="shared" si="296"/>
        <v>ה כפר כנא</v>
      </c>
      <c r="D9528" s="1" t="s">
        <v>10476</v>
      </c>
      <c r="E9528" s="1"/>
      <c r="F9528" s="2">
        <v>11</v>
      </c>
      <c r="G9528" s="2">
        <f>INDEX(תוצאות_בחירות,MATCH(C9528,siot!$F$3:$F$1887,0),27)</f>
        <v>2</v>
      </c>
      <c r="H9528" s="2" t="b">
        <f t="shared" si="297"/>
        <v>0</v>
      </c>
      <c r="I9528" s="1" t="s">
        <v>2</v>
      </c>
      <c r="J9528" s="1" t="s">
        <v>10480</v>
      </c>
      <c r="K9528" s="1"/>
    </row>
    <row r="9529" spans="1:11" hidden="1">
      <c r="A9529" s="1" t="s">
        <v>10412</v>
      </c>
      <c r="B9529" s="1" t="s">
        <v>151</v>
      </c>
      <c r="C9529" s="48" t="str">
        <f t="shared" si="296"/>
        <v>ה כפר כנא</v>
      </c>
      <c r="D9529" s="1" t="s">
        <v>10476</v>
      </c>
      <c r="E9529" s="1"/>
      <c r="F9529" s="2">
        <v>12</v>
      </c>
      <c r="G9529" s="2">
        <f>INDEX(תוצאות_בחירות,MATCH(C9529,siot!$F$3:$F$1887,0),27)</f>
        <v>2</v>
      </c>
      <c r="H9529" s="2" t="b">
        <f t="shared" si="297"/>
        <v>0</v>
      </c>
      <c r="I9529" s="1" t="s">
        <v>2</v>
      </c>
      <c r="J9529" s="1" t="s">
        <v>10479</v>
      </c>
      <c r="K9529" s="1"/>
    </row>
    <row r="9530" spans="1:11" hidden="1">
      <c r="A9530" s="1" t="s">
        <v>10412</v>
      </c>
      <c r="B9530" s="1" t="s">
        <v>151</v>
      </c>
      <c r="C9530" s="48" t="str">
        <f t="shared" si="296"/>
        <v>ה כפר כנא</v>
      </c>
      <c r="D9530" s="1" t="s">
        <v>10476</v>
      </c>
      <c r="E9530" s="1"/>
      <c r="F9530" s="2">
        <v>13</v>
      </c>
      <c r="G9530" s="2">
        <f>INDEX(תוצאות_בחירות,MATCH(C9530,siot!$F$3:$F$1887,0),27)</f>
        <v>2</v>
      </c>
      <c r="H9530" s="2" t="b">
        <f t="shared" si="297"/>
        <v>0</v>
      </c>
      <c r="I9530" s="1" t="s">
        <v>2</v>
      </c>
      <c r="J9530" s="1" t="s">
        <v>10478</v>
      </c>
      <c r="K9530" s="1"/>
    </row>
    <row r="9531" spans="1:11" hidden="1">
      <c r="A9531" s="1" t="s">
        <v>10412</v>
      </c>
      <c r="B9531" s="1" t="s">
        <v>151</v>
      </c>
      <c r="C9531" s="48" t="str">
        <f t="shared" si="296"/>
        <v>ה כפר כנא</v>
      </c>
      <c r="D9531" s="1" t="s">
        <v>10476</v>
      </c>
      <c r="E9531" s="1"/>
      <c r="F9531" s="2">
        <v>14</v>
      </c>
      <c r="G9531" s="2">
        <f>INDEX(תוצאות_בחירות,MATCH(C9531,siot!$F$3:$F$1887,0),27)</f>
        <v>2</v>
      </c>
      <c r="H9531" s="2" t="b">
        <f t="shared" si="297"/>
        <v>0</v>
      </c>
      <c r="I9531" s="1" t="s">
        <v>2</v>
      </c>
      <c r="J9531" s="1" t="s">
        <v>10477</v>
      </c>
      <c r="K9531" s="1"/>
    </row>
    <row r="9532" spans="1:11" hidden="1">
      <c r="A9532" s="1" t="s">
        <v>10412</v>
      </c>
      <c r="B9532" s="1" t="s">
        <v>151</v>
      </c>
      <c r="C9532" s="48" t="str">
        <f t="shared" si="296"/>
        <v>ה כפר כנא</v>
      </c>
      <c r="D9532" s="1" t="s">
        <v>10476</v>
      </c>
      <c r="E9532" s="1"/>
      <c r="F9532" s="2">
        <v>15</v>
      </c>
      <c r="G9532" s="2">
        <f>INDEX(תוצאות_בחירות,MATCH(C9532,siot!$F$3:$F$1887,0),27)</f>
        <v>2</v>
      </c>
      <c r="H9532" s="2" t="b">
        <f t="shared" si="297"/>
        <v>0</v>
      </c>
      <c r="I9532" s="1" t="s">
        <v>2</v>
      </c>
      <c r="J9532" s="1" t="s">
        <v>10475</v>
      </c>
      <c r="K9532" s="1"/>
    </row>
    <row r="9533" spans="1:11" hidden="1">
      <c r="A9533" s="1" t="s">
        <v>10412</v>
      </c>
      <c r="B9533" s="1" t="s">
        <v>49</v>
      </c>
      <c r="C9533" s="48" t="str">
        <f t="shared" si="296"/>
        <v>ו כפר כנא</v>
      </c>
      <c r="D9533" s="1" t="s">
        <v>10450</v>
      </c>
      <c r="E9533" s="1" t="s">
        <v>18</v>
      </c>
      <c r="F9533" s="2" t="s">
        <v>19548</v>
      </c>
      <c r="G9533" s="2">
        <f>INDEX(תוצאות_בחירות,MATCH(C9533,siot!$F$3:$F$1887,0),27)</f>
        <v>1</v>
      </c>
      <c r="H9533" s="2" t="b">
        <f t="shared" si="297"/>
        <v>0</v>
      </c>
      <c r="I9533" s="1"/>
      <c r="J9533" s="1"/>
      <c r="K9533" s="1"/>
    </row>
    <row r="9534" spans="1:11">
      <c r="A9534" s="1" t="s">
        <v>10412</v>
      </c>
      <c r="B9534" s="1" t="s">
        <v>49</v>
      </c>
      <c r="C9534" s="48" t="str">
        <f t="shared" si="296"/>
        <v>ו כפר כנא</v>
      </c>
      <c r="D9534" s="1" t="s">
        <v>10450</v>
      </c>
      <c r="E9534" s="1" t="s">
        <v>17</v>
      </c>
      <c r="F9534" s="2">
        <v>1</v>
      </c>
      <c r="G9534" s="2">
        <f>INDEX(תוצאות_בחירות,MATCH(C9534,siot!$F$3:$F$1887,0),27)</f>
        <v>1</v>
      </c>
      <c r="H9534" s="2" t="b">
        <f t="shared" si="297"/>
        <v>1</v>
      </c>
      <c r="I9534" s="1" t="s">
        <v>2</v>
      </c>
      <c r="J9534" s="1" t="s">
        <v>10474</v>
      </c>
      <c r="K9534" s="1"/>
    </row>
    <row r="9535" spans="1:11" hidden="1">
      <c r="A9535" s="1" t="s">
        <v>10412</v>
      </c>
      <c r="B9535" s="1" t="s">
        <v>49</v>
      </c>
      <c r="C9535" s="48" t="str">
        <f t="shared" si="296"/>
        <v>ו כפר כנא</v>
      </c>
      <c r="D9535" s="1" t="s">
        <v>10450</v>
      </c>
      <c r="E9535" s="1"/>
      <c r="F9535" s="2">
        <v>2</v>
      </c>
      <c r="G9535" s="2">
        <f>INDEX(תוצאות_בחירות,MATCH(C9535,siot!$F$3:$F$1887,0),27)</f>
        <v>1</v>
      </c>
      <c r="H9535" s="2" t="b">
        <f t="shared" si="297"/>
        <v>0</v>
      </c>
      <c r="I9535" s="1" t="s">
        <v>2</v>
      </c>
      <c r="J9535" s="1" t="s">
        <v>10473</v>
      </c>
      <c r="K9535" s="1"/>
    </row>
    <row r="9536" spans="1:11" hidden="1">
      <c r="A9536" s="1" t="s">
        <v>10412</v>
      </c>
      <c r="B9536" s="1" t="s">
        <v>49</v>
      </c>
      <c r="C9536" s="48" t="str">
        <f t="shared" si="296"/>
        <v>ו כפר כנא</v>
      </c>
      <c r="D9536" s="1" t="s">
        <v>10450</v>
      </c>
      <c r="E9536" s="1"/>
      <c r="F9536" s="2">
        <v>3</v>
      </c>
      <c r="G9536" s="2">
        <f>INDEX(תוצאות_בחירות,MATCH(C9536,siot!$F$3:$F$1887,0),27)</f>
        <v>1</v>
      </c>
      <c r="H9536" s="2" t="b">
        <f t="shared" si="297"/>
        <v>0</v>
      </c>
      <c r="I9536" s="1" t="s">
        <v>2</v>
      </c>
      <c r="J9536" s="1" t="s">
        <v>10472</v>
      </c>
      <c r="K9536" s="1"/>
    </row>
    <row r="9537" spans="1:11" hidden="1">
      <c r="A9537" s="1" t="s">
        <v>10412</v>
      </c>
      <c r="B9537" s="1" t="s">
        <v>49</v>
      </c>
      <c r="C9537" s="48" t="str">
        <f t="shared" si="296"/>
        <v>ו כפר כנא</v>
      </c>
      <c r="D9537" s="1" t="s">
        <v>10450</v>
      </c>
      <c r="E9537" s="1"/>
      <c r="F9537" s="2">
        <v>4</v>
      </c>
      <c r="G9537" s="2">
        <f>INDEX(תוצאות_בחירות,MATCH(C9537,siot!$F$3:$F$1887,0),27)</f>
        <v>1</v>
      </c>
      <c r="H9537" s="2" t="b">
        <f t="shared" si="297"/>
        <v>0</v>
      </c>
      <c r="I9537" s="1" t="s">
        <v>2</v>
      </c>
      <c r="J9537" s="1" t="s">
        <v>10471</v>
      </c>
      <c r="K9537" s="1"/>
    </row>
    <row r="9538" spans="1:11" hidden="1">
      <c r="A9538" s="1" t="s">
        <v>10412</v>
      </c>
      <c r="B9538" s="1" t="s">
        <v>49</v>
      </c>
      <c r="C9538" s="48" t="str">
        <f t="shared" si="296"/>
        <v>ו כפר כנא</v>
      </c>
      <c r="D9538" s="1" t="s">
        <v>10450</v>
      </c>
      <c r="E9538" s="1"/>
      <c r="F9538" s="2">
        <v>5</v>
      </c>
      <c r="G9538" s="2">
        <f>INDEX(תוצאות_בחירות,MATCH(C9538,siot!$F$3:$F$1887,0),27)</f>
        <v>1</v>
      </c>
      <c r="H9538" s="2" t="b">
        <f t="shared" si="297"/>
        <v>0</v>
      </c>
      <c r="I9538" s="1" t="s">
        <v>2</v>
      </c>
      <c r="J9538" s="1" t="s">
        <v>10470</v>
      </c>
      <c r="K9538" s="1"/>
    </row>
    <row r="9539" spans="1:11" hidden="1">
      <c r="A9539" s="1" t="s">
        <v>10412</v>
      </c>
      <c r="B9539" s="1" t="s">
        <v>49</v>
      </c>
      <c r="C9539" s="48" t="str">
        <f t="shared" si="296"/>
        <v>ו כפר כנא</v>
      </c>
      <c r="D9539" s="1" t="s">
        <v>10450</v>
      </c>
      <c r="E9539" s="1"/>
      <c r="F9539" s="2">
        <v>6</v>
      </c>
      <c r="G9539" s="2">
        <f>INDEX(תוצאות_בחירות,MATCH(C9539,siot!$F$3:$F$1887,0),27)</f>
        <v>1</v>
      </c>
      <c r="H9539" s="2" t="b">
        <f t="shared" si="297"/>
        <v>0</v>
      </c>
      <c r="I9539" s="1" t="s">
        <v>2</v>
      </c>
      <c r="J9539" s="1" t="s">
        <v>10469</v>
      </c>
      <c r="K9539" s="1"/>
    </row>
    <row r="9540" spans="1:11" hidden="1">
      <c r="A9540" s="1" t="s">
        <v>10412</v>
      </c>
      <c r="B9540" s="1" t="s">
        <v>49</v>
      </c>
      <c r="C9540" s="48" t="str">
        <f t="shared" ref="C9540:C9603" si="298">B9540&amp;" "&amp;A9540</f>
        <v>ו כפר כנא</v>
      </c>
      <c r="D9540" s="1" t="s">
        <v>10450</v>
      </c>
      <c r="E9540" s="1"/>
      <c r="F9540" s="2">
        <v>7</v>
      </c>
      <c r="G9540" s="2">
        <f>INDEX(תוצאות_בחירות,MATCH(C9540,siot!$F$3:$F$1887,0),27)</f>
        <v>1</v>
      </c>
      <c r="H9540" s="2" t="b">
        <f t="shared" ref="H9540:H9603" si="299">IF(OR(F9540&lt;G9540,G9540=F9540),TRUE,FALSE)</f>
        <v>0</v>
      </c>
      <c r="I9540" s="1" t="s">
        <v>2</v>
      </c>
      <c r="J9540" s="1" t="s">
        <v>10468</v>
      </c>
      <c r="K9540" s="1"/>
    </row>
    <row r="9541" spans="1:11" hidden="1">
      <c r="A9541" s="1" t="s">
        <v>10412</v>
      </c>
      <c r="B9541" s="1" t="s">
        <v>49</v>
      </c>
      <c r="C9541" s="48" t="str">
        <f t="shared" si="298"/>
        <v>ו כפר כנא</v>
      </c>
      <c r="D9541" s="1" t="s">
        <v>10450</v>
      </c>
      <c r="E9541" s="1"/>
      <c r="F9541" s="2">
        <v>8</v>
      </c>
      <c r="G9541" s="2">
        <f>INDEX(תוצאות_בחירות,MATCH(C9541,siot!$F$3:$F$1887,0),27)</f>
        <v>1</v>
      </c>
      <c r="H9541" s="2" t="b">
        <f t="shared" si="299"/>
        <v>0</v>
      </c>
      <c r="I9541" s="1" t="s">
        <v>2</v>
      </c>
      <c r="J9541" s="1" t="s">
        <v>10467</v>
      </c>
      <c r="K9541" s="1"/>
    </row>
    <row r="9542" spans="1:11" hidden="1">
      <c r="A9542" s="1" t="s">
        <v>10412</v>
      </c>
      <c r="B9542" s="1" t="s">
        <v>49</v>
      </c>
      <c r="C9542" s="48" t="str">
        <f t="shared" si="298"/>
        <v>ו כפר כנא</v>
      </c>
      <c r="D9542" s="1" t="s">
        <v>10450</v>
      </c>
      <c r="E9542" s="1"/>
      <c r="F9542" s="2">
        <v>9</v>
      </c>
      <c r="G9542" s="2">
        <f>INDEX(תוצאות_בחירות,MATCH(C9542,siot!$F$3:$F$1887,0),27)</f>
        <v>1</v>
      </c>
      <c r="H9542" s="2" t="b">
        <f t="shared" si="299"/>
        <v>0</v>
      </c>
      <c r="I9542" s="1" t="s">
        <v>2</v>
      </c>
      <c r="J9542" s="1" t="s">
        <v>10466</v>
      </c>
      <c r="K9542" s="1"/>
    </row>
    <row r="9543" spans="1:11" hidden="1">
      <c r="A9543" s="1" t="s">
        <v>10412</v>
      </c>
      <c r="B9543" s="1" t="s">
        <v>49</v>
      </c>
      <c r="C9543" s="48" t="str">
        <f t="shared" si="298"/>
        <v>ו כפר כנא</v>
      </c>
      <c r="D9543" s="1" t="s">
        <v>10450</v>
      </c>
      <c r="E9543" s="1"/>
      <c r="F9543" s="2">
        <v>10</v>
      </c>
      <c r="G9543" s="2">
        <f>INDEX(תוצאות_בחירות,MATCH(C9543,siot!$F$3:$F$1887,0),27)</f>
        <v>1</v>
      </c>
      <c r="H9543" s="2" t="b">
        <f t="shared" si="299"/>
        <v>0</v>
      </c>
      <c r="I9543" s="1" t="s">
        <v>2</v>
      </c>
      <c r="J9543" s="1" t="s">
        <v>10465</v>
      </c>
      <c r="K9543" s="1"/>
    </row>
    <row r="9544" spans="1:11" hidden="1">
      <c r="A9544" s="1" t="s">
        <v>10412</v>
      </c>
      <c r="B9544" s="1" t="s">
        <v>49</v>
      </c>
      <c r="C9544" s="48" t="str">
        <f t="shared" si="298"/>
        <v>ו כפר כנא</v>
      </c>
      <c r="D9544" s="1" t="s">
        <v>10450</v>
      </c>
      <c r="E9544" s="1"/>
      <c r="F9544" s="2">
        <v>11</v>
      </c>
      <c r="G9544" s="2">
        <f>INDEX(תוצאות_בחירות,MATCH(C9544,siot!$F$3:$F$1887,0),27)</f>
        <v>1</v>
      </c>
      <c r="H9544" s="2" t="b">
        <f t="shared" si="299"/>
        <v>0</v>
      </c>
      <c r="I9544" s="1" t="s">
        <v>2</v>
      </c>
      <c r="J9544" s="1" t="s">
        <v>6326</v>
      </c>
      <c r="K9544" s="1"/>
    </row>
    <row r="9545" spans="1:11" hidden="1">
      <c r="A9545" s="1" t="s">
        <v>10412</v>
      </c>
      <c r="B9545" s="1" t="s">
        <v>49</v>
      </c>
      <c r="C9545" s="48" t="str">
        <f t="shared" si="298"/>
        <v>ו כפר כנא</v>
      </c>
      <c r="D9545" s="1" t="s">
        <v>10450</v>
      </c>
      <c r="E9545" s="1"/>
      <c r="F9545" s="2">
        <v>12</v>
      </c>
      <c r="G9545" s="2">
        <f>INDEX(תוצאות_בחירות,MATCH(C9545,siot!$F$3:$F$1887,0),27)</f>
        <v>1</v>
      </c>
      <c r="H9545" s="2" t="b">
        <f t="shared" si="299"/>
        <v>0</v>
      </c>
      <c r="I9545" s="1" t="s">
        <v>2</v>
      </c>
      <c r="J9545" s="1" t="s">
        <v>10464</v>
      </c>
      <c r="K9545" s="1"/>
    </row>
    <row r="9546" spans="1:11" hidden="1">
      <c r="A9546" s="1" t="s">
        <v>10412</v>
      </c>
      <c r="B9546" s="1" t="s">
        <v>49</v>
      </c>
      <c r="C9546" s="48" t="str">
        <f t="shared" si="298"/>
        <v>ו כפר כנא</v>
      </c>
      <c r="D9546" s="1" t="s">
        <v>10450</v>
      </c>
      <c r="E9546" s="1"/>
      <c r="F9546" s="2">
        <v>13</v>
      </c>
      <c r="G9546" s="2">
        <f>INDEX(תוצאות_בחירות,MATCH(C9546,siot!$F$3:$F$1887,0),27)</f>
        <v>1</v>
      </c>
      <c r="H9546" s="2" t="b">
        <f t="shared" si="299"/>
        <v>0</v>
      </c>
      <c r="I9546" s="1" t="s">
        <v>2</v>
      </c>
      <c r="J9546" s="1" t="s">
        <v>10463</v>
      </c>
      <c r="K9546" s="1"/>
    </row>
    <row r="9547" spans="1:11" hidden="1">
      <c r="A9547" s="1" t="s">
        <v>10412</v>
      </c>
      <c r="B9547" s="1" t="s">
        <v>49</v>
      </c>
      <c r="C9547" s="48" t="str">
        <f t="shared" si="298"/>
        <v>ו כפר כנא</v>
      </c>
      <c r="D9547" s="1" t="s">
        <v>10450</v>
      </c>
      <c r="E9547" s="1"/>
      <c r="F9547" s="2">
        <v>14</v>
      </c>
      <c r="G9547" s="2">
        <f>INDEX(תוצאות_בחירות,MATCH(C9547,siot!$F$3:$F$1887,0),27)</f>
        <v>1</v>
      </c>
      <c r="H9547" s="2" t="b">
        <f t="shared" si="299"/>
        <v>0</v>
      </c>
      <c r="I9547" s="1" t="s">
        <v>2</v>
      </c>
      <c r="J9547" s="1" t="s">
        <v>10462</v>
      </c>
      <c r="K9547" s="1"/>
    </row>
    <row r="9548" spans="1:11" hidden="1">
      <c r="A9548" s="1" t="s">
        <v>10412</v>
      </c>
      <c r="B9548" s="1" t="s">
        <v>49</v>
      </c>
      <c r="C9548" s="48" t="str">
        <f t="shared" si="298"/>
        <v>ו כפר כנא</v>
      </c>
      <c r="D9548" s="1" t="s">
        <v>10450</v>
      </c>
      <c r="E9548" s="1"/>
      <c r="F9548" s="2">
        <v>15</v>
      </c>
      <c r="G9548" s="2">
        <f>INDEX(תוצאות_בחירות,MATCH(C9548,siot!$F$3:$F$1887,0),27)</f>
        <v>1</v>
      </c>
      <c r="H9548" s="2" t="b">
        <f t="shared" si="299"/>
        <v>0</v>
      </c>
      <c r="I9548" s="1" t="s">
        <v>2</v>
      </c>
      <c r="J9548" s="1" t="s">
        <v>10461</v>
      </c>
      <c r="K9548" s="1"/>
    </row>
    <row r="9549" spans="1:11" hidden="1">
      <c r="A9549" s="1" t="s">
        <v>10412</v>
      </c>
      <c r="B9549" s="1" t="s">
        <v>49</v>
      </c>
      <c r="C9549" s="48" t="str">
        <f t="shared" si="298"/>
        <v>ו כפר כנא</v>
      </c>
      <c r="D9549" s="1" t="s">
        <v>10450</v>
      </c>
      <c r="E9549" s="1"/>
      <c r="F9549" s="2">
        <v>16</v>
      </c>
      <c r="G9549" s="2">
        <f>INDEX(תוצאות_בחירות,MATCH(C9549,siot!$F$3:$F$1887,0),27)</f>
        <v>1</v>
      </c>
      <c r="H9549" s="2" t="b">
        <f t="shared" si="299"/>
        <v>0</v>
      </c>
      <c r="I9549" s="1" t="s">
        <v>2</v>
      </c>
      <c r="J9549" s="1" t="s">
        <v>10460</v>
      </c>
      <c r="K9549" s="1"/>
    </row>
    <row r="9550" spans="1:11" hidden="1">
      <c r="A9550" s="1" t="s">
        <v>10412</v>
      </c>
      <c r="B9550" s="1" t="s">
        <v>49</v>
      </c>
      <c r="C9550" s="48" t="str">
        <f t="shared" si="298"/>
        <v>ו כפר כנא</v>
      </c>
      <c r="D9550" s="1" t="s">
        <v>10450</v>
      </c>
      <c r="E9550" s="1"/>
      <c r="F9550" s="2">
        <v>17</v>
      </c>
      <c r="G9550" s="2">
        <f>INDEX(תוצאות_בחירות,MATCH(C9550,siot!$F$3:$F$1887,0),27)</f>
        <v>1</v>
      </c>
      <c r="H9550" s="2" t="b">
        <f t="shared" si="299"/>
        <v>0</v>
      </c>
      <c r="I9550" s="1" t="s">
        <v>2</v>
      </c>
      <c r="J9550" s="1" t="s">
        <v>10459</v>
      </c>
      <c r="K9550" s="1"/>
    </row>
    <row r="9551" spans="1:11" hidden="1">
      <c r="A9551" s="1" t="s">
        <v>10412</v>
      </c>
      <c r="B9551" s="1" t="s">
        <v>49</v>
      </c>
      <c r="C9551" s="48" t="str">
        <f t="shared" si="298"/>
        <v>ו כפר כנא</v>
      </c>
      <c r="D9551" s="1" t="s">
        <v>10450</v>
      </c>
      <c r="E9551" s="1"/>
      <c r="F9551" s="2">
        <v>18</v>
      </c>
      <c r="G9551" s="2">
        <f>INDEX(תוצאות_בחירות,MATCH(C9551,siot!$F$3:$F$1887,0),27)</f>
        <v>1</v>
      </c>
      <c r="H9551" s="2" t="b">
        <f t="shared" si="299"/>
        <v>0</v>
      </c>
      <c r="I9551" s="1" t="s">
        <v>2</v>
      </c>
      <c r="J9551" s="1" t="s">
        <v>10458</v>
      </c>
      <c r="K9551" s="1"/>
    </row>
    <row r="9552" spans="1:11" hidden="1">
      <c r="A9552" s="1" t="s">
        <v>10412</v>
      </c>
      <c r="B9552" s="1" t="s">
        <v>49</v>
      </c>
      <c r="C9552" s="48" t="str">
        <f t="shared" si="298"/>
        <v>ו כפר כנא</v>
      </c>
      <c r="D9552" s="1" t="s">
        <v>10450</v>
      </c>
      <c r="E9552" s="1"/>
      <c r="F9552" s="2">
        <v>19</v>
      </c>
      <c r="G9552" s="2">
        <f>INDEX(תוצאות_בחירות,MATCH(C9552,siot!$F$3:$F$1887,0),27)</f>
        <v>1</v>
      </c>
      <c r="H9552" s="2" t="b">
        <f t="shared" si="299"/>
        <v>0</v>
      </c>
      <c r="I9552" s="1" t="s">
        <v>2</v>
      </c>
      <c r="J9552" s="1" t="s">
        <v>10457</v>
      </c>
      <c r="K9552" s="1"/>
    </row>
    <row r="9553" spans="1:11" hidden="1">
      <c r="A9553" s="1" t="s">
        <v>10412</v>
      </c>
      <c r="B9553" s="1" t="s">
        <v>49</v>
      </c>
      <c r="C9553" s="48" t="str">
        <f t="shared" si="298"/>
        <v>ו כפר כנא</v>
      </c>
      <c r="D9553" s="1" t="s">
        <v>10450</v>
      </c>
      <c r="E9553" s="1"/>
      <c r="F9553" s="2">
        <v>20</v>
      </c>
      <c r="G9553" s="2">
        <f>INDEX(תוצאות_בחירות,MATCH(C9553,siot!$F$3:$F$1887,0),27)</f>
        <v>1</v>
      </c>
      <c r="H9553" s="2" t="b">
        <f t="shared" si="299"/>
        <v>0</v>
      </c>
      <c r="I9553" s="1" t="s">
        <v>2</v>
      </c>
      <c r="J9553" s="1" t="s">
        <v>10456</v>
      </c>
      <c r="K9553" s="1"/>
    </row>
    <row r="9554" spans="1:11" hidden="1">
      <c r="A9554" s="1" t="s">
        <v>10412</v>
      </c>
      <c r="B9554" s="1" t="s">
        <v>49</v>
      </c>
      <c r="C9554" s="48" t="str">
        <f t="shared" si="298"/>
        <v>ו כפר כנא</v>
      </c>
      <c r="D9554" s="1" t="s">
        <v>10450</v>
      </c>
      <c r="E9554" s="1"/>
      <c r="F9554" s="2">
        <v>21</v>
      </c>
      <c r="G9554" s="2">
        <f>INDEX(תוצאות_בחירות,MATCH(C9554,siot!$F$3:$F$1887,0),27)</f>
        <v>1</v>
      </c>
      <c r="H9554" s="2" t="b">
        <f t="shared" si="299"/>
        <v>0</v>
      </c>
      <c r="I9554" s="1" t="s">
        <v>2</v>
      </c>
      <c r="J9554" s="1" t="s">
        <v>10455</v>
      </c>
      <c r="K9554" s="1"/>
    </row>
    <row r="9555" spans="1:11" hidden="1">
      <c r="A9555" s="1" t="s">
        <v>10412</v>
      </c>
      <c r="B9555" s="1" t="s">
        <v>49</v>
      </c>
      <c r="C9555" s="48" t="str">
        <f t="shared" si="298"/>
        <v>ו כפר כנא</v>
      </c>
      <c r="D9555" s="1" t="s">
        <v>10450</v>
      </c>
      <c r="E9555" s="1"/>
      <c r="F9555" s="2">
        <v>22</v>
      </c>
      <c r="G9555" s="2">
        <f>INDEX(תוצאות_בחירות,MATCH(C9555,siot!$F$3:$F$1887,0),27)</f>
        <v>1</v>
      </c>
      <c r="H9555" s="2" t="b">
        <f t="shared" si="299"/>
        <v>0</v>
      </c>
      <c r="I9555" s="1" t="s">
        <v>2</v>
      </c>
      <c r="J9555" s="1" t="s">
        <v>10454</v>
      </c>
      <c r="K9555" s="1"/>
    </row>
    <row r="9556" spans="1:11" hidden="1">
      <c r="A9556" s="1" t="s">
        <v>10412</v>
      </c>
      <c r="B9556" s="1" t="s">
        <v>49</v>
      </c>
      <c r="C9556" s="48" t="str">
        <f t="shared" si="298"/>
        <v>ו כפר כנא</v>
      </c>
      <c r="D9556" s="1" t="s">
        <v>10450</v>
      </c>
      <c r="E9556" s="1"/>
      <c r="F9556" s="2">
        <v>23</v>
      </c>
      <c r="G9556" s="2">
        <f>INDEX(תוצאות_בחירות,MATCH(C9556,siot!$F$3:$F$1887,0),27)</f>
        <v>1</v>
      </c>
      <c r="H9556" s="2" t="b">
        <f t="shared" si="299"/>
        <v>0</v>
      </c>
      <c r="I9556" s="1" t="s">
        <v>2</v>
      </c>
      <c r="J9556" s="1" t="s">
        <v>10453</v>
      </c>
      <c r="K9556" s="1"/>
    </row>
    <row r="9557" spans="1:11" hidden="1">
      <c r="A9557" s="1" t="s">
        <v>10412</v>
      </c>
      <c r="B9557" s="1" t="s">
        <v>49</v>
      </c>
      <c r="C9557" s="48" t="str">
        <f t="shared" si="298"/>
        <v>ו כפר כנא</v>
      </c>
      <c r="D9557" s="1" t="s">
        <v>10450</v>
      </c>
      <c r="E9557" s="1"/>
      <c r="F9557" s="2">
        <v>24</v>
      </c>
      <c r="G9557" s="2">
        <f>INDEX(תוצאות_בחירות,MATCH(C9557,siot!$F$3:$F$1887,0),27)</f>
        <v>1</v>
      </c>
      <c r="H9557" s="2" t="b">
        <f t="shared" si="299"/>
        <v>0</v>
      </c>
      <c r="I9557" s="1" t="s">
        <v>2</v>
      </c>
      <c r="J9557" s="1" t="s">
        <v>10452</v>
      </c>
      <c r="K9557" s="1"/>
    </row>
    <row r="9558" spans="1:11" hidden="1">
      <c r="A9558" s="1" t="s">
        <v>10412</v>
      </c>
      <c r="B9558" s="1" t="s">
        <v>49</v>
      </c>
      <c r="C9558" s="48" t="str">
        <f t="shared" si="298"/>
        <v>ו כפר כנא</v>
      </c>
      <c r="D9558" s="1" t="s">
        <v>10450</v>
      </c>
      <c r="E9558" s="1"/>
      <c r="F9558" s="2">
        <v>25</v>
      </c>
      <c r="G9558" s="2">
        <f>INDEX(תוצאות_בחירות,MATCH(C9558,siot!$F$3:$F$1887,0),27)</f>
        <v>1</v>
      </c>
      <c r="H9558" s="2" t="b">
        <f t="shared" si="299"/>
        <v>0</v>
      </c>
      <c r="I9558" s="1" t="s">
        <v>2</v>
      </c>
      <c r="J9558" s="1" t="s">
        <v>10451</v>
      </c>
      <c r="K9558" s="1"/>
    </row>
    <row r="9559" spans="1:11" hidden="1">
      <c r="A9559" s="1" t="s">
        <v>10412</v>
      </c>
      <c r="B9559" s="1" t="s">
        <v>49</v>
      </c>
      <c r="C9559" s="48" t="str">
        <f t="shared" si="298"/>
        <v>ו כפר כנא</v>
      </c>
      <c r="D9559" s="1" t="s">
        <v>10450</v>
      </c>
      <c r="E9559" s="1"/>
      <c r="F9559" s="2">
        <v>26</v>
      </c>
      <c r="G9559" s="2">
        <f>INDEX(תוצאות_בחירות,MATCH(C9559,siot!$F$3:$F$1887,0),27)</f>
        <v>1</v>
      </c>
      <c r="H9559" s="2" t="b">
        <f t="shared" si="299"/>
        <v>0</v>
      </c>
      <c r="I9559" s="1" t="s">
        <v>2</v>
      </c>
      <c r="J9559" s="1" t="s">
        <v>10449</v>
      </c>
      <c r="K9559" s="1"/>
    </row>
    <row r="9560" spans="1:11" hidden="1">
      <c r="A9560" s="1" t="s">
        <v>10412</v>
      </c>
      <c r="B9560" s="1" t="s">
        <v>35</v>
      </c>
      <c r="C9560" s="48" t="str">
        <f t="shared" si="298"/>
        <v>ם כפר כנא</v>
      </c>
      <c r="D9560" s="1" t="s">
        <v>10440</v>
      </c>
      <c r="E9560" s="1" t="s">
        <v>3</v>
      </c>
      <c r="F9560" s="2" t="s">
        <v>19548</v>
      </c>
      <c r="G9560" s="2">
        <f>INDEX(תוצאות_בחירות,MATCH(C9560,siot!$F$3:$F$1887,0),27)</f>
        <v>1</v>
      </c>
      <c r="H9560" s="2" t="b">
        <f t="shared" si="299"/>
        <v>0</v>
      </c>
      <c r="I9560" s="1"/>
      <c r="J9560" s="1"/>
      <c r="K9560" s="1"/>
    </row>
    <row r="9561" spans="1:11">
      <c r="A9561" s="1" t="s">
        <v>10412</v>
      </c>
      <c r="B9561" s="1" t="s">
        <v>35</v>
      </c>
      <c r="C9561" s="48" t="str">
        <f t="shared" si="298"/>
        <v>ם כפר כנא</v>
      </c>
      <c r="D9561" s="1" t="s">
        <v>10440</v>
      </c>
      <c r="E9561" s="1"/>
      <c r="F9561" s="2">
        <v>1</v>
      </c>
      <c r="G9561" s="2">
        <f>INDEX(תוצאות_בחירות,MATCH(C9561,siot!$F$3:$F$1887,0),27)</f>
        <v>1</v>
      </c>
      <c r="H9561" s="2" t="b">
        <f t="shared" si="299"/>
        <v>1</v>
      </c>
      <c r="I9561" s="1" t="s">
        <v>2</v>
      </c>
      <c r="J9561" s="1" t="s">
        <v>10448</v>
      </c>
      <c r="K9561" s="1"/>
    </row>
    <row r="9562" spans="1:11" hidden="1">
      <c r="A9562" s="1" t="s">
        <v>10412</v>
      </c>
      <c r="B9562" s="1" t="s">
        <v>35</v>
      </c>
      <c r="C9562" s="48" t="str">
        <f t="shared" si="298"/>
        <v>ם כפר כנא</v>
      </c>
      <c r="D9562" s="1" t="s">
        <v>10440</v>
      </c>
      <c r="E9562" s="1"/>
      <c r="F9562" s="2">
        <v>2</v>
      </c>
      <c r="G9562" s="2">
        <f>INDEX(תוצאות_בחירות,MATCH(C9562,siot!$F$3:$F$1887,0),27)</f>
        <v>1</v>
      </c>
      <c r="H9562" s="2" t="b">
        <f t="shared" si="299"/>
        <v>0</v>
      </c>
      <c r="I9562" s="1" t="s">
        <v>2</v>
      </c>
      <c r="J9562" s="1" t="s">
        <v>10447</v>
      </c>
      <c r="K9562" s="1"/>
    </row>
    <row r="9563" spans="1:11" hidden="1">
      <c r="A9563" s="1" t="s">
        <v>10412</v>
      </c>
      <c r="B9563" s="1" t="s">
        <v>35</v>
      </c>
      <c r="C9563" s="48" t="str">
        <f t="shared" si="298"/>
        <v>ם כפר כנא</v>
      </c>
      <c r="D9563" s="1" t="s">
        <v>10440</v>
      </c>
      <c r="E9563" s="1"/>
      <c r="F9563" s="2">
        <v>3</v>
      </c>
      <c r="G9563" s="2">
        <f>INDEX(תוצאות_בחירות,MATCH(C9563,siot!$F$3:$F$1887,0),27)</f>
        <v>1</v>
      </c>
      <c r="H9563" s="2" t="b">
        <f t="shared" si="299"/>
        <v>0</v>
      </c>
      <c r="I9563" s="1" t="s">
        <v>2</v>
      </c>
      <c r="J9563" s="1" t="s">
        <v>10446</v>
      </c>
      <c r="K9563" s="1"/>
    </row>
    <row r="9564" spans="1:11" hidden="1">
      <c r="A9564" s="1" t="s">
        <v>10412</v>
      </c>
      <c r="B9564" s="1" t="s">
        <v>35</v>
      </c>
      <c r="C9564" s="48" t="str">
        <f t="shared" si="298"/>
        <v>ם כפר כנא</v>
      </c>
      <c r="D9564" s="1" t="s">
        <v>10440</v>
      </c>
      <c r="E9564" s="1"/>
      <c r="F9564" s="2">
        <v>4</v>
      </c>
      <c r="G9564" s="2">
        <f>INDEX(תוצאות_בחירות,MATCH(C9564,siot!$F$3:$F$1887,0),27)</f>
        <v>1</v>
      </c>
      <c r="H9564" s="2" t="b">
        <f t="shared" si="299"/>
        <v>0</v>
      </c>
      <c r="I9564" s="1" t="s">
        <v>2</v>
      </c>
      <c r="J9564" s="1" t="s">
        <v>10445</v>
      </c>
      <c r="K9564" s="1"/>
    </row>
    <row r="9565" spans="1:11" hidden="1">
      <c r="A9565" s="1" t="s">
        <v>10412</v>
      </c>
      <c r="B9565" s="1" t="s">
        <v>35</v>
      </c>
      <c r="C9565" s="48" t="str">
        <f t="shared" si="298"/>
        <v>ם כפר כנא</v>
      </c>
      <c r="D9565" s="1" t="s">
        <v>10440</v>
      </c>
      <c r="E9565" s="1"/>
      <c r="F9565" s="2">
        <v>5</v>
      </c>
      <c r="G9565" s="2">
        <f>INDEX(תוצאות_בחירות,MATCH(C9565,siot!$F$3:$F$1887,0),27)</f>
        <v>1</v>
      </c>
      <c r="H9565" s="2" t="b">
        <f t="shared" si="299"/>
        <v>0</v>
      </c>
      <c r="I9565" s="1" t="s">
        <v>2</v>
      </c>
      <c r="J9565" s="1" t="s">
        <v>10444</v>
      </c>
      <c r="K9565" s="1"/>
    </row>
    <row r="9566" spans="1:11" hidden="1">
      <c r="A9566" s="1" t="s">
        <v>10412</v>
      </c>
      <c r="B9566" s="1" t="s">
        <v>35</v>
      </c>
      <c r="C9566" s="48" t="str">
        <f t="shared" si="298"/>
        <v>ם כפר כנא</v>
      </c>
      <c r="D9566" s="1" t="s">
        <v>10440</v>
      </c>
      <c r="E9566" s="1"/>
      <c r="F9566" s="2">
        <v>6</v>
      </c>
      <c r="G9566" s="2">
        <f>INDEX(תוצאות_בחירות,MATCH(C9566,siot!$F$3:$F$1887,0),27)</f>
        <v>1</v>
      </c>
      <c r="H9566" s="2" t="b">
        <f t="shared" si="299"/>
        <v>0</v>
      </c>
      <c r="I9566" s="1" t="s">
        <v>2</v>
      </c>
      <c r="J9566" s="1" t="s">
        <v>10443</v>
      </c>
      <c r="K9566" s="1"/>
    </row>
    <row r="9567" spans="1:11" hidden="1">
      <c r="A9567" s="1" t="s">
        <v>10412</v>
      </c>
      <c r="B9567" s="1" t="s">
        <v>35</v>
      </c>
      <c r="C9567" s="48" t="str">
        <f t="shared" si="298"/>
        <v>ם כפר כנא</v>
      </c>
      <c r="D9567" s="1" t="s">
        <v>10440</v>
      </c>
      <c r="E9567" s="1"/>
      <c r="F9567" s="2">
        <v>7</v>
      </c>
      <c r="G9567" s="2">
        <f>INDEX(תוצאות_בחירות,MATCH(C9567,siot!$F$3:$F$1887,0),27)</f>
        <v>1</v>
      </c>
      <c r="H9567" s="2" t="b">
        <f t="shared" si="299"/>
        <v>0</v>
      </c>
      <c r="I9567" s="1" t="s">
        <v>2</v>
      </c>
      <c r="J9567" s="1" t="s">
        <v>10442</v>
      </c>
      <c r="K9567" s="1"/>
    </row>
    <row r="9568" spans="1:11" hidden="1">
      <c r="A9568" s="1" t="s">
        <v>10412</v>
      </c>
      <c r="B9568" s="1" t="s">
        <v>35</v>
      </c>
      <c r="C9568" s="48" t="str">
        <f t="shared" si="298"/>
        <v>ם כפר כנא</v>
      </c>
      <c r="D9568" s="1" t="s">
        <v>10440</v>
      </c>
      <c r="E9568" s="1"/>
      <c r="F9568" s="2">
        <v>8</v>
      </c>
      <c r="G9568" s="2">
        <f>INDEX(תוצאות_בחירות,MATCH(C9568,siot!$F$3:$F$1887,0),27)</f>
        <v>1</v>
      </c>
      <c r="H9568" s="2" t="b">
        <f t="shared" si="299"/>
        <v>0</v>
      </c>
      <c r="I9568" s="1" t="s">
        <v>2</v>
      </c>
      <c r="J9568" s="1" t="s">
        <v>10441</v>
      </c>
      <c r="K9568" s="1"/>
    </row>
    <row r="9569" spans="1:11" hidden="1">
      <c r="A9569" s="1" t="s">
        <v>10412</v>
      </c>
      <c r="B9569" s="1" t="s">
        <v>35</v>
      </c>
      <c r="C9569" s="48" t="str">
        <f t="shared" si="298"/>
        <v>ם כפר כנא</v>
      </c>
      <c r="D9569" s="1" t="s">
        <v>10440</v>
      </c>
      <c r="E9569" s="1"/>
      <c r="F9569" s="2">
        <v>9</v>
      </c>
      <c r="G9569" s="2">
        <f>INDEX(תוצאות_בחירות,MATCH(C9569,siot!$F$3:$F$1887,0),27)</f>
        <v>1</v>
      </c>
      <c r="H9569" s="2" t="b">
        <f t="shared" si="299"/>
        <v>0</v>
      </c>
      <c r="I9569" s="1" t="s">
        <v>2</v>
      </c>
      <c r="J9569" s="1" t="s">
        <v>10439</v>
      </c>
      <c r="K9569" s="1"/>
    </row>
    <row r="9570" spans="1:11" hidden="1">
      <c r="A9570" s="1" t="s">
        <v>10412</v>
      </c>
      <c r="B9570" s="1" t="s">
        <v>87</v>
      </c>
      <c r="C9570" s="48" t="str">
        <f t="shared" si="298"/>
        <v>נ כפר כנא</v>
      </c>
      <c r="D9570" s="1" t="s">
        <v>10430</v>
      </c>
      <c r="E9570" s="1" t="s">
        <v>18</v>
      </c>
      <c r="F9570" s="2" t="s">
        <v>19548</v>
      </c>
      <c r="G9570" s="2">
        <f>INDEX(תוצאות_בחירות,MATCH(C9570,siot!$F$3:$F$1887,0),27)</f>
        <v>1</v>
      </c>
      <c r="H9570" s="2" t="b">
        <f t="shared" si="299"/>
        <v>0</v>
      </c>
      <c r="I9570" s="1"/>
      <c r="J9570" s="1"/>
      <c r="K9570" s="1"/>
    </row>
    <row r="9571" spans="1:11">
      <c r="A9571" s="1" t="s">
        <v>10412</v>
      </c>
      <c r="B9571" s="1" t="s">
        <v>87</v>
      </c>
      <c r="C9571" s="48" t="str">
        <f t="shared" si="298"/>
        <v>נ כפר כנא</v>
      </c>
      <c r="D9571" s="1" t="s">
        <v>10430</v>
      </c>
      <c r="E9571" s="1" t="s">
        <v>17</v>
      </c>
      <c r="F9571" s="2">
        <v>1</v>
      </c>
      <c r="G9571" s="2">
        <f>INDEX(תוצאות_בחירות,MATCH(C9571,siot!$F$3:$F$1887,0),27)</f>
        <v>1</v>
      </c>
      <c r="H9571" s="2" t="b">
        <f t="shared" si="299"/>
        <v>1</v>
      </c>
      <c r="I9571" s="1" t="s">
        <v>2</v>
      </c>
      <c r="J9571" s="1" t="s">
        <v>10438</v>
      </c>
      <c r="K9571" s="1"/>
    </row>
    <row r="9572" spans="1:11" hidden="1">
      <c r="A9572" s="1" t="s">
        <v>10412</v>
      </c>
      <c r="B9572" s="1" t="s">
        <v>87</v>
      </c>
      <c r="C9572" s="48" t="str">
        <f t="shared" si="298"/>
        <v>נ כפר כנא</v>
      </c>
      <c r="D9572" s="1" t="s">
        <v>10430</v>
      </c>
      <c r="E9572" s="1"/>
      <c r="F9572" s="2">
        <v>2</v>
      </c>
      <c r="G9572" s="2">
        <f>INDEX(תוצאות_בחירות,MATCH(C9572,siot!$F$3:$F$1887,0),27)</f>
        <v>1</v>
      </c>
      <c r="H9572" s="2" t="b">
        <f t="shared" si="299"/>
        <v>0</v>
      </c>
      <c r="I9572" s="1" t="s">
        <v>2</v>
      </c>
      <c r="J9572" s="1" t="s">
        <v>10437</v>
      </c>
      <c r="K9572" s="1"/>
    </row>
    <row r="9573" spans="1:11" hidden="1">
      <c r="A9573" s="1" t="s">
        <v>10412</v>
      </c>
      <c r="B9573" s="1" t="s">
        <v>87</v>
      </c>
      <c r="C9573" s="48" t="str">
        <f t="shared" si="298"/>
        <v>נ כפר כנא</v>
      </c>
      <c r="D9573" s="1" t="s">
        <v>10430</v>
      </c>
      <c r="E9573" s="1"/>
      <c r="F9573" s="2">
        <v>3</v>
      </c>
      <c r="G9573" s="2">
        <f>INDEX(תוצאות_בחירות,MATCH(C9573,siot!$F$3:$F$1887,0),27)</f>
        <v>1</v>
      </c>
      <c r="H9573" s="2" t="b">
        <f t="shared" si="299"/>
        <v>0</v>
      </c>
      <c r="I9573" s="1" t="s">
        <v>2</v>
      </c>
      <c r="J9573" s="1" t="s">
        <v>10436</v>
      </c>
      <c r="K9573" s="1"/>
    </row>
    <row r="9574" spans="1:11" hidden="1">
      <c r="A9574" s="1" t="s">
        <v>10412</v>
      </c>
      <c r="B9574" s="1" t="s">
        <v>87</v>
      </c>
      <c r="C9574" s="48" t="str">
        <f t="shared" si="298"/>
        <v>נ כפר כנא</v>
      </c>
      <c r="D9574" s="1" t="s">
        <v>10430</v>
      </c>
      <c r="E9574" s="1"/>
      <c r="F9574" s="2">
        <v>4</v>
      </c>
      <c r="G9574" s="2">
        <f>INDEX(תוצאות_בחירות,MATCH(C9574,siot!$F$3:$F$1887,0),27)</f>
        <v>1</v>
      </c>
      <c r="H9574" s="2" t="b">
        <f t="shared" si="299"/>
        <v>0</v>
      </c>
      <c r="I9574" s="1" t="s">
        <v>2</v>
      </c>
      <c r="J9574" s="1" t="s">
        <v>10435</v>
      </c>
      <c r="K9574" s="1"/>
    </row>
    <row r="9575" spans="1:11" hidden="1">
      <c r="A9575" s="1" t="s">
        <v>10412</v>
      </c>
      <c r="B9575" s="1" t="s">
        <v>87</v>
      </c>
      <c r="C9575" s="48" t="str">
        <f t="shared" si="298"/>
        <v>נ כפר כנא</v>
      </c>
      <c r="D9575" s="1" t="s">
        <v>10430</v>
      </c>
      <c r="E9575" s="1"/>
      <c r="F9575" s="2">
        <v>5</v>
      </c>
      <c r="G9575" s="2">
        <f>INDEX(תוצאות_בחירות,MATCH(C9575,siot!$F$3:$F$1887,0),27)</f>
        <v>1</v>
      </c>
      <c r="H9575" s="2" t="b">
        <f t="shared" si="299"/>
        <v>0</v>
      </c>
      <c r="I9575" s="1" t="s">
        <v>2</v>
      </c>
      <c r="J9575" s="1" t="s">
        <v>10434</v>
      </c>
      <c r="K9575" s="1"/>
    </row>
    <row r="9576" spans="1:11" hidden="1">
      <c r="A9576" s="1" t="s">
        <v>10412</v>
      </c>
      <c r="B9576" s="1" t="s">
        <v>87</v>
      </c>
      <c r="C9576" s="48" t="str">
        <f t="shared" si="298"/>
        <v>נ כפר כנא</v>
      </c>
      <c r="D9576" s="1" t="s">
        <v>10430</v>
      </c>
      <c r="E9576" s="1"/>
      <c r="F9576" s="2">
        <v>6</v>
      </c>
      <c r="G9576" s="2">
        <f>INDEX(תוצאות_בחירות,MATCH(C9576,siot!$F$3:$F$1887,0),27)</f>
        <v>1</v>
      </c>
      <c r="H9576" s="2" t="b">
        <f t="shared" si="299"/>
        <v>0</v>
      </c>
      <c r="I9576" s="1" t="s">
        <v>2</v>
      </c>
      <c r="J9576" s="1" t="s">
        <v>10433</v>
      </c>
      <c r="K9576" s="1"/>
    </row>
    <row r="9577" spans="1:11" hidden="1">
      <c r="A9577" s="1" t="s">
        <v>10412</v>
      </c>
      <c r="B9577" s="1" t="s">
        <v>87</v>
      </c>
      <c r="C9577" s="48" t="str">
        <f t="shared" si="298"/>
        <v>נ כפר כנא</v>
      </c>
      <c r="D9577" s="1" t="s">
        <v>10430</v>
      </c>
      <c r="E9577" s="1"/>
      <c r="F9577" s="2">
        <v>7</v>
      </c>
      <c r="G9577" s="2">
        <f>INDEX(תוצאות_בחירות,MATCH(C9577,siot!$F$3:$F$1887,0),27)</f>
        <v>1</v>
      </c>
      <c r="H9577" s="2" t="b">
        <f t="shared" si="299"/>
        <v>0</v>
      </c>
      <c r="I9577" s="1" t="s">
        <v>2</v>
      </c>
      <c r="J9577" s="1" t="s">
        <v>10432</v>
      </c>
      <c r="K9577" s="1"/>
    </row>
    <row r="9578" spans="1:11" hidden="1">
      <c r="A9578" s="1" t="s">
        <v>10412</v>
      </c>
      <c r="B9578" s="1" t="s">
        <v>87</v>
      </c>
      <c r="C9578" s="48" t="str">
        <f t="shared" si="298"/>
        <v>נ כפר כנא</v>
      </c>
      <c r="D9578" s="1" t="s">
        <v>10430</v>
      </c>
      <c r="E9578" s="1"/>
      <c r="F9578" s="2">
        <v>8</v>
      </c>
      <c r="G9578" s="2">
        <f>INDEX(תוצאות_בחירות,MATCH(C9578,siot!$F$3:$F$1887,0),27)</f>
        <v>1</v>
      </c>
      <c r="H9578" s="2" t="b">
        <f t="shared" si="299"/>
        <v>0</v>
      </c>
      <c r="I9578" s="1" t="s">
        <v>2</v>
      </c>
      <c r="J9578" s="1" t="s">
        <v>10431</v>
      </c>
      <c r="K9578" s="1"/>
    </row>
    <row r="9579" spans="1:11" hidden="1">
      <c r="A9579" s="1" t="s">
        <v>10412</v>
      </c>
      <c r="B9579" s="1" t="s">
        <v>87</v>
      </c>
      <c r="C9579" s="48" t="str">
        <f t="shared" si="298"/>
        <v>נ כפר כנא</v>
      </c>
      <c r="D9579" s="1" t="s">
        <v>10430</v>
      </c>
      <c r="E9579" s="1"/>
      <c r="F9579" s="2">
        <v>9</v>
      </c>
      <c r="G9579" s="2">
        <f>INDEX(תוצאות_בחירות,MATCH(C9579,siot!$F$3:$F$1887,0),27)</f>
        <v>1</v>
      </c>
      <c r="H9579" s="2" t="b">
        <f t="shared" si="299"/>
        <v>0</v>
      </c>
      <c r="I9579" s="1" t="s">
        <v>2</v>
      </c>
      <c r="J9579" s="1" t="s">
        <v>896</v>
      </c>
      <c r="K9579" s="1"/>
    </row>
    <row r="9580" spans="1:11" hidden="1">
      <c r="A9580" s="1" t="s">
        <v>10412</v>
      </c>
      <c r="B9580" s="1" t="s">
        <v>5233</v>
      </c>
      <c r="C9580" s="48" t="str">
        <f t="shared" si="298"/>
        <v>עת כפר כנא</v>
      </c>
      <c r="D9580" s="1" t="s">
        <v>10418</v>
      </c>
      <c r="E9580" s="1" t="s">
        <v>18</v>
      </c>
      <c r="F9580" s="2" t="s">
        <v>19548</v>
      </c>
      <c r="G9580" s="2">
        <f>INDEX(תוצאות_בחירות,MATCH(C9580,siot!$F$3:$F$1887,0),27)</f>
        <v>3</v>
      </c>
      <c r="H9580" s="2" t="b">
        <f t="shared" si="299"/>
        <v>0</v>
      </c>
      <c r="I9580" s="1"/>
      <c r="J9580" s="1"/>
      <c r="K9580" s="1"/>
    </row>
    <row r="9581" spans="1:11">
      <c r="A9581" s="1" t="s">
        <v>10412</v>
      </c>
      <c r="B9581" s="1" t="s">
        <v>5233</v>
      </c>
      <c r="C9581" s="48" t="str">
        <f t="shared" si="298"/>
        <v>עת כפר כנא</v>
      </c>
      <c r="D9581" s="1" t="s">
        <v>10418</v>
      </c>
      <c r="E9581" s="1" t="s">
        <v>17</v>
      </c>
      <c r="F9581" s="2">
        <v>1</v>
      </c>
      <c r="G9581" s="2">
        <f>INDEX(תוצאות_בחירות,MATCH(C9581,siot!$F$3:$F$1887,0),27)</f>
        <v>3</v>
      </c>
      <c r="H9581" s="2" t="b">
        <f t="shared" si="299"/>
        <v>1</v>
      </c>
      <c r="I9581" s="1" t="s">
        <v>2</v>
      </c>
      <c r="J9581" s="1" t="s">
        <v>10429</v>
      </c>
      <c r="K9581" s="1"/>
    </row>
    <row r="9582" spans="1:11">
      <c r="A9582" s="1" t="s">
        <v>10412</v>
      </c>
      <c r="B9582" s="1" t="s">
        <v>5233</v>
      </c>
      <c r="C9582" s="48" t="str">
        <f t="shared" si="298"/>
        <v>עת כפר כנא</v>
      </c>
      <c r="D9582" s="1" t="s">
        <v>10418</v>
      </c>
      <c r="E9582" s="1"/>
      <c r="F9582" s="2">
        <v>2</v>
      </c>
      <c r="G9582" s="2">
        <f>INDEX(תוצאות_בחירות,MATCH(C9582,siot!$F$3:$F$1887,0),27)</f>
        <v>3</v>
      </c>
      <c r="H9582" s="2" t="b">
        <f t="shared" si="299"/>
        <v>1</v>
      </c>
      <c r="I9582" s="1" t="s">
        <v>2</v>
      </c>
      <c r="J9582" s="1" t="s">
        <v>10428</v>
      </c>
      <c r="K9582" s="1"/>
    </row>
    <row r="9583" spans="1:11">
      <c r="A9583" s="1" t="s">
        <v>10412</v>
      </c>
      <c r="B9583" s="1" t="s">
        <v>5233</v>
      </c>
      <c r="C9583" s="48" t="str">
        <f t="shared" si="298"/>
        <v>עת כפר כנא</v>
      </c>
      <c r="D9583" s="1" t="s">
        <v>10418</v>
      </c>
      <c r="E9583" s="1"/>
      <c r="F9583" s="2">
        <v>3</v>
      </c>
      <c r="G9583" s="2">
        <f>INDEX(תוצאות_בחירות,MATCH(C9583,siot!$F$3:$F$1887,0),27)</f>
        <v>3</v>
      </c>
      <c r="H9583" s="2" t="b">
        <f t="shared" si="299"/>
        <v>1</v>
      </c>
      <c r="I9583" s="1" t="s">
        <v>2</v>
      </c>
      <c r="J9583" s="1" t="s">
        <v>10427</v>
      </c>
      <c r="K9583" s="1"/>
    </row>
    <row r="9584" spans="1:11" hidden="1">
      <c r="A9584" s="1" t="s">
        <v>10412</v>
      </c>
      <c r="B9584" s="1" t="s">
        <v>5233</v>
      </c>
      <c r="C9584" s="48" t="str">
        <f t="shared" si="298"/>
        <v>עת כפר כנא</v>
      </c>
      <c r="D9584" s="1" t="s">
        <v>10418</v>
      </c>
      <c r="E9584" s="1"/>
      <c r="F9584" s="2">
        <v>4</v>
      </c>
      <c r="G9584" s="2">
        <f>INDEX(תוצאות_בחירות,MATCH(C9584,siot!$F$3:$F$1887,0),27)</f>
        <v>3</v>
      </c>
      <c r="H9584" s="2" t="b">
        <f t="shared" si="299"/>
        <v>0</v>
      </c>
      <c r="I9584" s="1" t="s">
        <v>2</v>
      </c>
      <c r="J9584" s="1" t="s">
        <v>10426</v>
      </c>
      <c r="K9584" s="1"/>
    </row>
    <row r="9585" spans="1:11" hidden="1">
      <c r="A9585" s="1" t="s">
        <v>10412</v>
      </c>
      <c r="B9585" s="1" t="s">
        <v>5233</v>
      </c>
      <c r="C9585" s="48" t="str">
        <f t="shared" si="298"/>
        <v>עת כפר כנא</v>
      </c>
      <c r="D9585" s="1" t="s">
        <v>10418</v>
      </c>
      <c r="E9585" s="1"/>
      <c r="F9585" s="2">
        <v>5</v>
      </c>
      <c r="G9585" s="2">
        <f>INDEX(תוצאות_בחירות,MATCH(C9585,siot!$F$3:$F$1887,0),27)</f>
        <v>3</v>
      </c>
      <c r="H9585" s="2" t="b">
        <f t="shared" si="299"/>
        <v>0</v>
      </c>
      <c r="I9585" s="1" t="s">
        <v>2</v>
      </c>
      <c r="J9585" s="1" t="s">
        <v>10425</v>
      </c>
      <c r="K9585" s="1"/>
    </row>
    <row r="9586" spans="1:11" hidden="1">
      <c r="A9586" s="1" t="s">
        <v>10412</v>
      </c>
      <c r="B9586" s="1" t="s">
        <v>5233</v>
      </c>
      <c r="C9586" s="48" t="str">
        <f t="shared" si="298"/>
        <v>עת כפר כנא</v>
      </c>
      <c r="D9586" s="1" t="s">
        <v>10418</v>
      </c>
      <c r="E9586" s="1"/>
      <c r="F9586" s="2">
        <v>6</v>
      </c>
      <c r="G9586" s="2">
        <f>INDEX(תוצאות_בחירות,MATCH(C9586,siot!$F$3:$F$1887,0),27)</f>
        <v>3</v>
      </c>
      <c r="H9586" s="2" t="b">
        <f t="shared" si="299"/>
        <v>0</v>
      </c>
      <c r="I9586" s="1" t="s">
        <v>2</v>
      </c>
      <c r="J9586" s="1" t="s">
        <v>10424</v>
      </c>
      <c r="K9586" s="1"/>
    </row>
    <row r="9587" spans="1:11" hidden="1">
      <c r="A9587" s="1" t="s">
        <v>10412</v>
      </c>
      <c r="B9587" s="1" t="s">
        <v>5233</v>
      </c>
      <c r="C9587" s="48" t="str">
        <f t="shared" si="298"/>
        <v>עת כפר כנא</v>
      </c>
      <c r="D9587" s="1" t="s">
        <v>10418</v>
      </c>
      <c r="E9587" s="1"/>
      <c r="F9587" s="2">
        <v>7</v>
      </c>
      <c r="G9587" s="2">
        <f>INDEX(תוצאות_בחירות,MATCH(C9587,siot!$F$3:$F$1887,0),27)</f>
        <v>3</v>
      </c>
      <c r="H9587" s="2" t="b">
        <f t="shared" si="299"/>
        <v>0</v>
      </c>
      <c r="I9587" s="1" t="s">
        <v>2</v>
      </c>
      <c r="J9587" s="1" t="s">
        <v>10423</v>
      </c>
      <c r="K9587" s="1"/>
    </row>
    <row r="9588" spans="1:11" hidden="1">
      <c r="A9588" s="1" t="s">
        <v>10412</v>
      </c>
      <c r="B9588" s="1" t="s">
        <v>5233</v>
      </c>
      <c r="C9588" s="48" t="str">
        <f t="shared" si="298"/>
        <v>עת כפר כנא</v>
      </c>
      <c r="D9588" s="1" t="s">
        <v>10418</v>
      </c>
      <c r="E9588" s="1"/>
      <c r="F9588" s="2">
        <v>8</v>
      </c>
      <c r="G9588" s="2">
        <f>INDEX(תוצאות_בחירות,MATCH(C9588,siot!$F$3:$F$1887,0),27)</f>
        <v>3</v>
      </c>
      <c r="H9588" s="2" t="b">
        <f t="shared" si="299"/>
        <v>0</v>
      </c>
      <c r="I9588" s="1" t="s">
        <v>2</v>
      </c>
      <c r="J9588" s="1" t="s">
        <v>10422</v>
      </c>
      <c r="K9588" s="1"/>
    </row>
    <row r="9589" spans="1:11" hidden="1">
      <c r="A9589" s="1" t="s">
        <v>10412</v>
      </c>
      <c r="B9589" s="1" t="s">
        <v>5233</v>
      </c>
      <c r="C9589" s="48" t="str">
        <f t="shared" si="298"/>
        <v>עת כפר כנא</v>
      </c>
      <c r="D9589" s="1" t="s">
        <v>10418</v>
      </c>
      <c r="E9589" s="1"/>
      <c r="F9589" s="2">
        <v>9</v>
      </c>
      <c r="G9589" s="2">
        <f>INDEX(תוצאות_בחירות,MATCH(C9589,siot!$F$3:$F$1887,0),27)</f>
        <v>3</v>
      </c>
      <c r="H9589" s="2" t="b">
        <f t="shared" si="299"/>
        <v>0</v>
      </c>
      <c r="I9589" s="1" t="s">
        <v>2</v>
      </c>
      <c r="J9589" s="1" t="s">
        <v>10421</v>
      </c>
      <c r="K9589" s="1"/>
    </row>
    <row r="9590" spans="1:11" hidden="1">
      <c r="A9590" s="1" t="s">
        <v>10412</v>
      </c>
      <c r="B9590" s="1" t="s">
        <v>5233</v>
      </c>
      <c r="C9590" s="48" t="str">
        <f t="shared" si="298"/>
        <v>עת כפר כנא</v>
      </c>
      <c r="D9590" s="1" t="s">
        <v>10418</v>
      </c>
      <c r="E9590" s="1"/>
      <c r="F9590" s="2">
        <v>10</v>
      </c>
      <c r="G9590" s="2">
        <f>INDEX(תוצאות_בחירות,MATCH(C9590,siot!$F$3:$F$1887,0),27)</f>
        <v>3</v>
      </c>
      <c r="H9590" s="2" t="b">
        <f t="shared" si="299"/>
        <v>0</v>
      </c>
      <c r="I9590" s="1" t="s">
        <v>2</v>
      </c>
      <c r="J9590" s="1" t="s">
        <v>10420</v>
      </c>
      <c r="K9590" s="1"/>
    </row>
    <row r="9591" spans="1:11" hidden="1">
      <c r="A9591" s="1" t="s">
        <v>10412</v>
      </c>
      <c r="B9591" s="1" t="s">
        <v>5233</v>
      </c>
      <c r="C9591" s="48" t="str">
        <f t="shared" si="298"/>
        <v>עת כפר כנא</v>
      </c>
      <c r="D9591" s="1" t="s">
        <v>10418</v>
      </c>
      <c r="E9591" s="1"/>
      <c r="F9591" s="2">
        <v>11</v>
      </c>
      <c r="G9591" s="2">
        <f>INDEX(תוצאות_בחירות,MATCH(C9591,siot!$F$3:$F$1887,0),27)</f>
        <v>3</v>
      </c>
      <c r="H9591" s="2" t="b">
        <f t="shared" si="299"/>
        <v>0</v>
      </c>
      <c r="I9591" s="1" t="s">
        <v>2</v>
      </c>
      <c r="J9591" s="1" t="s">
        <v>10419</v>
      </c>
      <c r="K9591" s="1"/>
    </row>
    <row r="9592" spans="1:11" hidden="1">
      <c r="A9592" s="1" t="s">
        <v>10412</v>
      </c>
      <c r="B9592" s="1" t="s">
        <v>5233</v>
      </c>
      <c r="C9592" s="48" t="str">
        <f t="shared" si="298"/>
        <v>עת כפר כנא</v>
      </c>
      <c r="D9592" s="1" t="s">
        <v>10418</v>
      </c>
      <c r="E9592" s="1"/>
      <c r="F9592" s="2">
        <v>12</v>
      </c>
      <c r="G9592" s="2">
        <f>INDEX(תוצאות_בחירות,MATCH(C9592,siot!$F$3:$F$1887,0),27)</f>
        <v>3</v>
      </c>
      <c r="H9592" s="2" t="b">
        <f t="shared" si="299"/>
        <v>0</v>
      </c>
      <c r="I9592" s="1" t="s">
        <v>2</v>
      </c>
      <c r="J9592" s="1" t="s">
        <v>10417</v>
      </c>
      <c r="K9592" s="1"/>
    </row>
    <row r="9593" spans="1:11" hidden="1">
      <c r="A9593" s="1" t="s">
        <v>10412</v>
      </c>
      <c r="B9593" s="1" t="s">
        <v>10411</v>
      </c>
      <c r="C9593" s="48" t="str">
        <f t="shared" si="298"/>
        <v>קד כפר כנא</v>
      </c>
      <c r="D9593" s="1" t="s">
        <v>10410</v>
      </c>
      <c r="E9593" s="1" t="s">
        <v>18</v>
      </c>
      <c r="F9593" s="2" t="s">
        <v>19548</v>
      </c>
      <c r="G9593" s="2">
        <f>INDEX(תוצאות_בחירות,MATCH(C9593,siot!$F$3:$F$1887,0),27)</f>
        <v>1</v>
      </c>
      <c r="H9593" s="2" t="b">
        <f t="shared" si="299"/>
        <v>0</v>
      </c>
      <c r="I9593" s="1"/>
      <c r="J9593" s="1"/>
      <c r="K9593" s="1"/>
    </row>
    <row r="9594" spans="1:11">
      <c r="A9594" s="1" t="s">
        <v>10412</v>
      </c>
      <c r="B9594" s="1" t="s">
        <v>10411</v>
      </c>
      <c r="C9594" s="48" t="str">
        <f t="shared" si="298"/>
        <v>קד כפר כנא</v>
      </c>
      <c r="D9594" s="1" t="s">
        <v>10410</v>
      </c>
      <c r="E9594" s="1" t="s">
        <v>17</v>
      </c>
      <c r="F9594" s="2">
        <v>1</v>
      </c>
      <c r="G9594" s="2">
        <f>INDEX(תוצאות_בחירות,MATCH(C9594,siot!$F$3:$F$1887,0),27)</f>
        <v>1</v>
      </c>
      <c r="H9594" s="2" t="b">
        <f t="shared" si="299"/>
        <v>1</v>
      </c>
      <c r="I9594" s="1" t="s">
        <v>2</v>
      </c>
      <c r="J9594" s="1" t="s">
        <v>10416</v>
      </c>
      <c r="K9594" s="1"/>
    </row>
    <row r="9595" spans="1:11" hidden="1">
      <c r="A9595" s="1" t="s">
        <v>10412</v>
      </c>
      <c r="B9595" s="1" t="s">
        <v>10411</v>
      </c>
      <c r="C9595" s="48" t="str">
        <f t="shared" si="298"/>
        <v>קד כפר כנא</v>
      </c>
      <c r="D9595" s="1" t="s">
        <v>10410</v>
      </c>
      <c r="E9595" s="1"/>
      <c r="F9595" s="2">
        <v>2</v>
      </c>
      <c r="G9595" s="2">
        <f>INDEX(תוצאות_בחירות,MATCH(C9595,siot!$F$3:$F$1887,0),27)</f>
        <v>1</v>
      </c>
      <c r="H9595" s="2" t="b">
        <f t="shared" si="299"/>
        <v>0</v>
      </c>
      <c r="I9595" s="1" t="s">
        <v>2</v>
      </c>
      <c r="J9595" s="1" t="s">
        <v>10415</v>
      </c>
      <c r="K9595" s="1"/>
    </row>
    <row r="9596" spans="1:11" hidden="1">
      <c r="A9596" s="1" t="s">
        <v>10412</v>
      </c>
      <c r="B9596" s="1" t="s">
        <v>10411</v>
      </c>
      <c r="C9596" s="48" t="str">
        <f t="shared" si="298"/>
        <v>קד כפר כנא</v>
      </c>
      <c r="D9596" s="1" t="s">
        <v>10410</v>
      </c>
      <c r="E9596" s="1"/>
      <c r="F9596" s="2">
        <v>3</v>
      </c>
      <c r="G9596" s="2">
        <f>INDEX(תוצאות_בחירות,MATCH(C9596,siot!$F$3:$F$1887,0),27)</f>
        <v>1</v>
      </c>
      <c r="H9596" s="2" t="b">
        <f t="shared" si="299"/>
        <v>0</v>
      </c>
      <c r="I9596" s="1" t="s">
        <v>2</v>
      </c>
      <c r="J9596" s="1" t="s">
        <v>10414</v>
      </c>
      <c r="K9596" s="1"/>
    </row>
    <row r="9597" spans="1:11" hidden="1">
      <c r="A9597" s="1" t="s">
        <v>10412</v>
      </c>
      <c r="B9597" s="1" t="s">
        <v>10411</v>
      </c>
      <c r="C9597" s="48" t="str">
        <f t="shared" si="298"/>
        <v>קד כפר כנא</v>
      </c>
      <c r="D9597" s="1" t="s">
        <v>10410</v>
      </c>
      <c r="E9597" s="1"/>
      <c r="F9597" s="2">
        <v>4</v>
      </c>
      <c r="G9597" s="2">
        <f>INDEX(תוצאות_בחירות,MATCH(C9597,siot!$F$3:$F$1887,0),27)</f>
        <v>1</v>
      </c>
      <c r="H9597" s="2" t="b">
        <f t="shared" si="299"/>
        <v>0</v>
      </c>
      <c r="I9597" s="1" t="s">
        <v>2</v>
      </c>
      <c r="J9597" s="1" t="s">
        <v>10413</v>
      </c>
      <c r="K9597" s="1"/>
    </row>
    <row r="9598" spans="1:11" hidden="1">
      <c r="A9598" s="1" t="s">
        <v>10412</v>
      </c>
      <c r="B9598" s="1" t="s">
        <v>10411</v>
      </c>
      <c r="C9598" s="48" t="str">
        <f t="shared" si="298"/>
        <v>קד כפר כנא</v>
      </c>
      <c r="D9598" s="1" t="s">
        <v>10410</v>
      </c>
      <c r="E9598" s="1"/>
      <c r="F9598" s="2">
        <v>5</v>
      </c>
      <c r="G9598" s="2">
        <f>INDEX(תוצאות_בחירות,MATCH(C9598,siot!$F$3:$F$1887,0),27)</f>
        <v>1</v>
      </c>
      <c r="H9598" s="2" t="b">
        <f t="shared" si="299"/>
        <v>0</v>
      </c>
      <c r="I9598" s="1" t="s">
        <v>2</v>
      </c>
      <c r="J9598" s="1" t="s">
        <v>10409</v>
      </c>
      <c r="K9598" s="1"/>
    </row>
    <row r="9599" spans="1:11" hidden="1">
      <c r="A9599" s="1" t="s">
        <v>10272</v>
      </c>
      <c r="B9599" s="1" t="s">
        <v>70</v>
      </c>
      <c r="C9599" s="48" t="str">
        <f t="shared" si="298"/>
        <v>א כפר מנדא</v>
      </c>
      <c r="D9599" s="1" t="s">
        <v>10398</v>
      </c>
      <c r="E9599" s="1" t="s">
        <v>3</v>
      </c>
      <c r="F9599" s="2" t="s">
        <v>19548</v>
      </c>
      <c r="G9599" s="2">
        <f>INDEX(תוצאות_בחירות,MATCH(C9599,siot!$F$3:$F$1887,0),27)</f>
        <v>2</v>
      </c>
      <c r="H9599" s="2" t="b">
        <f t="shared" si="299"/>
        <v>0</v>
      </c>
      <c r="I9599" s="1"/>
      <c r="J9599" s="1"/>
      <c r="K9599" s="1"/>
    </row>
    <row r="9600" spans="1:11">
      <c r="A9600" s="1" t="s">
        <v>10272</v>
      </c>
      <c r="B9600" s="1" t="s">
        <v>70</v>
      </c>
      <c r="C9600" s="48" t="str">
        <f t="shared" si="298"/>
        <v>א כפר מנדא</v>
      </c>
      <c r="D9600" s="1" t="s">
        <v>10398</v>
      </c>
      <c r="E9600" s="1"/>
      <c r="F9600" s="2">
        <v>1</v>
      </c>
      <c r="G9600" s="2">
        <f>INDEX(תוצאות_בחירות,MATCH(C9600,siot!$F$3:$F$1887,0),27)</f>
        <v>2</v>
      </c>
      <c r="H9600" s="2" t="b">
        <f t="shared" si="299"/>
        <v>1</v>
      </c>
      <c r="I9600" s="1" t="s">
        <v>2</v>
      </c>
      <c r="J9600" s="1" t="s">
        <v>10408</v>
      </c>
      <c r="K9600" s="1"/>
    </row>
    <row r="9601" spans="1:11">
      <c r="A9601" s="1" t="s">
        <v>10272</v>
      </c>
      <c r="B9601" s="1" t="s">
        <v>70</v>
      </c>
      <c r="C9601" s="48" t="str">
        <f t="shared" si="298"/>
        <v>א כפר מנדא</v>
      </c>
      <c r="D9601" s="1" t="s">
        <v>10398</v>
      </c>
      <c r="E9601" s="1"/>
      <c r="F9601" s="2">
        <v>2</v>
      </c>
      <c r="G9601" s="2">
        <f>INDEX(תוצאות_בחירות,MATCH(C9601,siot!$F$3:$F$1887,0),27)</f>
        <v>2</v>
      </c>
      <c r="H9601" s="2" t="b">
        <f t="shared" si="299"/>
        <v>1</v>
      </c>
      <c r="I9601" s="1" t="s">
        <v>2</v>
      </c>
      <c r="J9601" s="1" t="s">
        <v>10407</v>
      </c>
      <c r="K9601" s="1"/>
    </row>
    <row r="9602" spans="1:11" hidden="1">
      <c r="A9602" s="1" t="s">
        <v>10272</v>
      </c>
      <c r="B9602" s="1" t="s">
        <v>70</v>
      </c>
      <c r="C9602" s="48" t="str">
        <f t="shared" si="298"/>
        <v>א כפר מנדא</v>
      </c>
      <c r="D9602" s="1" t="s">
        <v>10398</v>
      </c>
      <c r="E9602" s="1"/>
      <c r="F9602" s="2">
        <v>3</v>
      </c>
      <c r="G9602" s="2">
        <f>INDEX(תוצאות_בחירות,MATCH(C9602,siot!$F$3:$F$1887,0),27)</f>
        <v>2</v>
      </c>
      <c r="H9602" s="2" t="b">
        <f t="shared" si="299"/>
        <v>0</v>
      </c>
      <c r="I9602" s="1" t="s">
        <v>2</v>
      </c>
      <c r="J9602" s="1" t="s">
        <v>10406</v>
      </c>
      <c r="K9602" s="1"/>
    </row>
    <row r="9603" spans="1:11" hidden="1">
      <c r="A9603" s="1" t="s">
        <v>10272</v>
      </c>
      <c r="B9603" s="1" t="s">
        <v>70</v>
      </c>
      <c r="C9603" s="48" t="str">
        <f t="shared" si="298"/>
        <v>א כפר מנדא</v>
      </c>
      <c r="D9603" s="1" t="s">
        <v>10398</v>
      </c>
      <c r="E9603" s="1"/>
      <c r="F9603" s="2">
        <v>4</v>
      </c>
      <c r="G9603" s="2">
        <f>INDEX(תוצאות_בחירות,MATCH(C9603,siot!$F$3:$F$1887,0),27)</f>
        <v>2</v>
      </c>
      <c r="H9603" s="2" t="b">
        <f t="shared" si="299"/>
        <v>0</v>
      </c>
      <c r="I9603" s="1" t="s">
        <v>2</v>
      </c>
      <c r="J9603" s="1" t="s">
        <v>10405</v>
      </c>
      <c r="K9603" s="1"/>
    </row>
    <row r="9604" spans="1:11" hidden="1">
      <c r="A9604" s="1" t="s">
        <v>10272</v>
      </c>
      <c r="B9604" s="1" t="s">
        <v>70</v>
      </c>
      <c r="C9604" s="48" t="str">
        <f t="shared" ref="C9604:C9667" si="300">B9604&amp;" "&amp;A9604</f>
        <v>א כפר מנדא</v>
      </c>
      <c r="D9604" s="1" t="s">
        <v>10398</v>
      </c>
      <c r="E9604" s="1"/>
      <c r="F9604" s="2">
        <v>5</v>
      </c>
      <c r="G9604" s="2">
        <f>INDEX(תוצאות_בחירות,MATCH(C9604,siot!$F$3:$F$1887,0),27)</f>
        <v>2</v>
      </c>
      <c r="H9604" s="2" t="b">
        <f t="shared" ref="H9604:H9667" si="301">IF(OR(F9604&lt;G9604,G9604=F9604),TRUE,FALSE)</f>
        <v>0</v>
      </c>
      <c r="I9604" s="1" t="s">
        <v>2</v>
      </c>
      <c r="J9604" s="1" t="s">
        <v>10404</v>
      </c>
      <c r="K9604" s="1"/>
    </row>
    <row r="9605" spans="1:11" hidden="1">
      <c r="A9605" s="1" t="s">
        <v>10272</v>
      </c>
      <c r="B9605" s="1" t="s">
        <v>70</v>
      </c>
      <c r="C9605" s="48" t="str">
        <f t="shared" si="300"/>
        <v>א כפר מנדא</v>
      </c>
      <c r="D9605" s="1" t="s">
        <v>10398</v>
      </c>
      <c r="E9605" s="1"/>
      <c r="F9605" s="2">
        <v>6</v>
      </c>
      <c r="G9605" s="2">
        <f>INDEX(תוצאות_בחירות,MATCH(C9605,siot!$F$3:$F$1887,0),27)</f>
        <v>2</v>
      </c>
      <c r="H9605" s="2" t="b">
        <f t="shared" si="301"/>
        <v>0</v>
      </c>
      <c r="I9605" s="1" t="s">
        <v>2</v>
      </c>
      <c r="J9605" s="1" t="s">
        <v>10403</v>
      </c>
      <c r="K9605" s="1"/>
    </row>
    <row r="9606" spans="1:11" hidden="1">
      <c r="A9606" s="1" t="s">
        <v>10272</v>
      </c>
      <c r="B9606" s="1" t="s">
        <v>70</v>
      </c>
      <c r="C9606" s="48" t="str">
        <f t="shared" si="300"/>
        <v>א כפר מנדא</v>
      </c>
      <c r="D9606" s="1" t="s">
        <v>10398</v>
      </c>
      <c r="E9606" s="1"/>
      <c r="F9606" s="2">
        <v>7</v>
      </c>
      <c r="G9606" s="2">
        <f>INDEX(תוצאות_בחירות,MATCH(C9606,siot!$F$3:$F$1887,0),27)</f>
        <v>2</v>
      </c>
      <c r="H9606" s="2" t="b">
        <f t="shared" si="301"/>
        <v>0</v>
      </c>
      <c r="I9606" s="1" t="s">
        <v>2</v>
      </c>
      <c r="J9606" s="1" t="s">
        <v>10402</v>
      </c>
      <c r="K9606" s="1"/>
    </row>
    <row r="9607" spans="1:11" hidden="1">
      <c r="A9607" s="1" t="s">
        <v>10272</v>
      </c>
      <c r="B9607" s="1" t="s">
        <v>70</v>
      </c>
      <c r="C9607" s="48" t="str">
        <f t="shared" si="300"/>
        <v>א כפר מנדא</v>
      </c>
      <c r="D9607" s="1" t="s">
        <v>10398</v>
      </c>
      <c r="E9607" s="1"/>
      <c r="F9607" s="2">
        <v>8</v>
      </c>
      <c r="G9607" s="2">
        <f>INDEX(תוצאות_בחירות,MATCH(C9607,siot!$F$3:$F$1887,0),27)</f>
        <v>2</v>
      </c>
      <c r="H9607" s="2" t="b">
        <f t="shared" si="301"/>
        <v>0</v>
      </c>
      <c r="I9607" s="1" t="s">
        <v>2</v>
      </c>
      <c r="J9607" s="1" t="s">
        <v>10401</v>
      </c>
      <c r="K9607" s="1"/>
    </row>
    <row r="9608" spans="1:11" hidden="1">
      <c r="A9608" s="1" t="s">
        <v>10272</v>
      </c>
      <c r="B9608" s="1" t="s">
        <v>70</v>
      </c>
      <c r="C9608" s="48" t="str">
        <f t="shared" si="300"/>
        <v>א כפר מנדא</v>
      </c>
      <c r="D9608" s="1" t="s">
        <v>10398</v>
      </c>
      <c r="E9608" s="1"/>
      <c r="F9608" s="2">
        <v>9</v>
      </c>
      <c r="G9608" s="2">
        <f>INDEX(תוצאות_בחירות,MATCH(C9608,siot!$F$3:$F$1887,0),27)</f>
        <v>2</v>
      </c>
      <c r="H9608" s="2" t="b">
        <f t="shared" si="301"/>
        <v>0</v>
      </c>
      <c r="I9608" s="1" t="s">
        <v>2</v>
      </c>
      <c r="J9608" s="1" t="s">
        <v>10400</v>
      </c>
      <c r="K9608" s="1"/>
    </row>
    <row r="9609" spans="1:11" hidden="1">
      <c r="A9609" s="1" t="s">
        <v>10272</v>
      </c>
      <c r="B9609" s="1" t="s">
        <v>70</v>
      </c>
      <c r="C9609" s="48" t="str">
        <f t="shared" si="300"/>
        <v>א כפר מנדא</v>
      </c>
      <c r="D9609" s="1" t="s">
        <v>10398</v>
      </c>
      <c r="E9609" s="1"/>
      <c r="F9609" s="2">
        <v>10</v>
      </c>
      <c r="G9609" s="2">
        <f>INDEX(תוצאות_בחירות,MATCH(C9609,siot!$F$3:$F$1887,0),27)</f>
        <v>2</v>
      </c>
      <c r="H9609" s="2" t="b">
        <f t="shared" si="301"/>
        <v>0</v>
      </c>
      <c r="I9609" s="1" t="s">
        <v>2</v>
      </c>
      <c r="J9609" s="1" t="s">
        <v>10399</v>
      </c>
      <c r="K9609" s="1"/>
    </row>
    <row r="9610" spans="1:11" hidden="1">
      <c r="A9610" s="1" t="s">
        <v>10272</v>
      </c>
      <c r="B9610" s="1" t="s">
        <v>70</v>
      </c>
      <c r="C9610" s="48" t="str">
        <f t="shared" si="300"/>
        <v>א כפר מנדא</v>
      </c>
      <c r="D9610" s="1" t="s">
        <v>10398</v>
      </c>
      <c r="E9610" s="1"/>
      <c r="F9610" s="2">
        <v>11</v>
      </c>
      <c r="G9610" s="2">
        <f>INDEX(תוצאות_בחירות,MATCH(C9610,siot!$F$3:$F$1887,0),27)</f>
        <v>2</v>
      </c>
      <c r="H9610" s="2" t="b">
        <f t="shared" si="301"/>
        <v>0</v>
      </c>
      <c r="I9610" s="1" t="s">
        <v>2</v>
      </c>
      <c r="J9610" s="1" t="s">
        <v>10370</v>
      </c>
      <c r="K9610" s="1"/>
    </row>
    <row r="9611" spans="1:11" hidden="1">
      <c r="A9611" s="1" t="s">
        <v>10272</v>
      </c>
      <c r="B9611" s="1" t="s">
        <v>70</v>
      </c>
      <c r="C9611" s="48" t="str">
        <f t="shared" si="300"/>
        <v>א כפר מנדא</v>
      </c>
      <c r="D9611" s="1" t="s">
        <v>10398</v>
      </c>
      <c r="E9611" s="1"/>
      <c r="F9611" s="2">
        <v>12</v>
      </c>
      <c r="G9611" s="2">
        <f>INDEX(תוצאות_בחירות,MATCH(C9611,siot!$F$3:$F$1887,0),27)</f>
        <v>2</v>
      </c>
      <c r="H9611" s="2" t="b">
        <f t="shared" si="301"/>
        <v>0</v>
      </c>
      <c r="I9611" s="1" t="s">
        <v>2</v>
      </c>
      <c r="J9611" s="1" t="s">
        <v>10397</v>
      </c>
      <c r="K9611" s="1"/>
    </row>
    <row r="9612" spans="1:11" hidden="1">
      <c r="A9612" s="1" t="s">
        <v>10272</v>
      </c>
      <c r="B9612" s="1" t="s">
        <v>2679</v>
      </c>
      <c r="C9612" s="48" t="str">
        <f t="shared" si="300"/>
        <v>גד כפר מנדא</v>
      </c>
      <c r="D9612" s="1" t="s">
        <v>6500</v>
      </c>
      <c r="E9612" s="1" t="s">
        <v>3</v>
      </c>
      <c r="F9612" s="2" t="s">
        <v>19548</v>
      </c>
      <c r="G9612" s="2">
        <f>INDEX(תוצאות_בחירות,MATCH(C9612,siot!$F$3:$F$1887,0),27)</f>
        <v>0</v>
      </c>
      <c r="H9612" s="2" t="b">
        <f t="shared" si="301"/>
        <v>0</v>
      </c>
      <c r="I9612" s="1"/>
      <c r="J9612" s="1"/>
      <c r="K9612" s="1"/>
    </row>
    <row r="9613" spans="1:11" hidden="1">
      <c r="A9613" s="1" t="s">
        <v>10272</v>
      </c>
      <c r="B9613" s="1" t="s">
        <v>2679</v>
      </c>
      <c r="C9613" s="48" t="str">
        <f t="shared" si="300"/>
        <v>גד כפר מנדא</v>
      </c>
      <c r="D9613" s="1" t="s">
        <v>6500</v>
      </c>
      <c r="E9613" s="1"/>
      <c r="F9613" s="2">
        <v>1</v>
      </c>
      <c r="G9613" s="2">
        <f>INDEX(תוצאות_בחירות,MATCH(C9613,siot!$F$3:$F$1887,0),27)</f>
        <v>0</v>
      </c>
      <c r="H9613" s="2" t="b">
        <f t="shared" si="301"/>
        <v>0</v>
      </c>
      <c r="I9613" s="1" t="s">
        <v>2</v>
      </c>
      <c r="J9613" s="1" t="s">
        <v>10395</v>
      </c>
      <c r="K9613" s="1"/>
    </row>
    <row r="9614" spans="1:11" hidden="1">
      <c r="A9614" s="1" t="s">
        <v>10272</v>
      </c>
      <c r="B9614" s="1" t="s">
        <v>2679</v>
      </c>
      <c r="C9614" s="48" t="str">
        <f t="shared" si="300"/>
        <v>גד כפר מנדא</v>
      </c>
      <c r="D9614" s="1" t="s">
        <v>6500</v>
      </c>
      <c r="E9614" s="1"/>
      <c r="F9614" s="2">
        <v>2</v>
      </c>
      <c r="G9614" s="2">
        <f>INDEX(תוצאות_בחירות,MATCH(C9614,siot!$F$3:$F$1887,0),27)</f>
        <v>0</v>
      </c>
      <c r="H9614" s="2" t="b">
        <f t="shared" si="301"/>
        <v>0</v>
      </c>
      <c r="I9614" s="1" t="s">
        <v>2</v>
      </c>
      <c r="J9614" s="1" t="s">
        <v>10394</v>
      </c>
      <c r="K9614" s="1"/>
    </row>
    <row r="9615" spans="1:11" hidden="1">
      <c r="A9615" s="1" t="s">
        <v>10272</v>
      </c>
      <c r="B9615" s="1" t="s">
        <v>2679</v>
      </c>
      <c r="C9615" s="48" t="str">
        <f t="shared" si="300"/>
        <v>גד כפר מנדא</v>
      </c>
      <c r="D9615" s="1" t="s">
        <v>6500</v>
      </c>
      <c r="E9615" s="1"/>
      <c r="F9615" s="2">
        <v>3</v>
      </c>
      <c r="G9615" s="2">
        <f>INDEX(תוצאות_בחירות,MATCH(C9615,siot!$F$3:$F$1887,0),27)</f>
        <v>0</v>
      </c>
      <c r="H9615" s="2" t="b">
        <f t="shared" si="301"/>
        <v>0</v>
      </c>
      <c r="I9615" s="1" t="s">
        <v>2</v>
      </c>
      <c r="J9615" s="1" t="s">
        <v>10393</v>
      </c>
      <c r="K9615" s="1"/>
    </row>
    <row r="9616" spans="1:11" hidden="1">
      <c r="A9616" s="1" t="s">
        <v>10272</v>
      </c>
      <c r="B9616" s="1" t="s">
        <v>2679</v>
      </c>
      <c r="C9616" s="48" t="str">
        <f t="shared" si="300"/>
        <v>גד כפר מנדא</v>
      </c>
      <c r="D9616" s="1" t="s">
        <v>6500</v>
      </c>
      <c r="E9616" s="1"/>
      <c r="F9616" s="2">
        <v>4</v>
      </c>
      <c r="G9616" s="2">
        <f>INDEX(תוצאות_בחירות,MATCH(C9616,siot!$F$3:$F$1887,0),27)</f>
        <v>0</v>
      </c>
      <c r="H9616" s="2" t="b">
        <f t="shared" si="301"/>
        <v>0</v>
      </c>
      <c r="I9616" s="1" t="s">
        <v>2</v>
      </c>
      <c r="J9616" s="1" t="s">
        <v>10392</v>
      </c>
      <c r="K9616" s="1"/>
    </row>
    <row r="9617" spans="1:11" hidden="1">
      <c r="A9617" s="1" t="s">
        <v>10272</v>
      </c>
      <c r="B9617" s="1" t="s">
        <v>2679</v>
      </c>
      <c r="C9617" s="48" t="str">
        <f t="shared" si="300"/>
        <v>גד כפר מנדא</v>
      </c>
      <c r="D9617" s="1" t="s">
        <v>6500</v>
      </c>
      <c r="E9617" s="1"/>
      <c r="F9617" s="2">
        <v>5</v>
      </c>
      <c r="G9617" s="2">
        <f>INDEX(תוצאות_בחירות,MATCH(C9617,siot!$F$3:$F$1887,0),27)</f>
        <v>0</v>
      </c>
      <c r="H9617" s="2" t="b">
        <f t="shared" si="301"/>
        <v>0</v>
      </c>
      <c r="I9617" s="1" t="s">
        <v>2</v>
      </c>
      <c r="J9617" s="1" t="s">
        <v>10391</v>
      </c>
      <c r="K9617" s="1"/>
    </row>
    <row r="9618" spans="1:11" hidden="1">
      <c r="A9618" s="1" t="s">
        <v>10272</v>
      </c>
      <c r="B9618" s="1" t="s">
        <v>2679</v>
      </c>
      <c r="C9618" s="48" t="str">
        <f t="shared" si="300"/>
        <v>גד כפר מנדא</v>
      </c>
      <c r="D9618" s="1" t="s">
        <v>6500</v>
      </c>
      <c r="E9618" s="1"/>
      <c r="F9618" s="2">
        <v>6</v>
      </c>
      <c r="G9618" s="2">
        <f>INDEX(תוצאות_בחירות,MATCH(C9618,siot!$F$3:$F$1887,0),27)</f>
        <v>0</v>
      </c>
      <c r="H9618" s="2" t="b">
        <f t="shared" si="301"/>
        <v>0</v>
      </c>
      <c r="I9618" s="1" t="s">
        <v>2</v>
      </c>
      <c r="J9618" s="1" t="s">
        <v>10390</v>
      </c>
      <c r="K9618" s="1"/>
    </row>
    <row r="9619" spans="1:11" hidden="1">
      <c r="A9619" s="1" t="s">
        <v>10272</v>
      </c>
      <c r="B9619" s="1" t="s">
        <v>2679</v>
      </c>
      <c r="C9619" s="48" t="str">
        <f t="shared" si="300"/>
        <v>גד כפר מנדא</v>
      </c>
      <c r="D9619" s="1" t="s">
        <v>6500</v>
      </c>
      <c r="E9619" s="1"/>
      <c r="F9619" s="2">
        <v>7</v>
      </c>
      <c r="G9619" s="2">
        <f>INDEX(תוצאות_בחירות,MATCH(C9619,siot!$F$3:$F$1887,0),27)</f>
        <v>0</v>
      </c>
      <c r="H9619" s="2" t="b">
        <f t="shared" si="301"/>
        <v>0</v>
      </c>
      <c r="I9619" s="1" t="s">
        <v>2</v>
      </c>
      <c r="J9619" s="1" t="s">
        <v>10389</v>
      </c>
      <c r="K9619" s="1"/>
    </row>
    <row r="9620" spans="1:11" hidden="1">
      <c r="A9620" s="1" t="s">
        <v>10272</v>
      </c>
      <c r="B9620" s="1" t="s">
        <v>2679</v>
      </c>
      <c r="C9620" s="48" t="str">
        <f t="shared" si="300"/>
        <v>גד כפר מנדא</v>
      </c>
      <c r="D9620" s="1" t="s">
        <v>6500</v>
      </c>
      <c r="E9620" s="1"/>
      <c r="F9620" s="2">
        <v>8</v>
      </c>
      <c r="G9620" s="2">
        <f>INDEX(תוצאות_בחירות,MATCH(C9620,siot!$F$3:$F$1887,0),27)</f>
        <v>0</v>
      </c>
      <c r="H9620" s="2" t="b">
        <f t="shared" si="301"/>
        <v>0</v>
      </c>
      <c r="I9620" s="1" t="s">
        <v>2</v>
      </c>
      <c r="J9620" s="1" t="s">
        <v>10388</v>
      </c>
      <c r="K9620" s="1"/>
    </row>
    <row r="9621" spans="1:11" hidden="1">
      <c r="A9621" s="1" t="s">
        <v>10272</v>
      </c>
      <c r="B9621" s="1" t="s">
        <v>2679</v>
      </c>
      <c r="C9621" s="48" t="str">
        <f t="shared" si="300"/>
        <v>גד כפר מנדא</v>
      </c>
      <c r="D9621" s="1" t="s">
        <v>6500</v>
      </c>
      <c r="E9621" s="1"/>
      <c r="F9621" s="2">
        <v>9</v>
      </c>
      <c r="G9621" s="2">
        <f>INDEX(תוצאות_בחירות,MATCH(C9621,siot!$F$3:$F$1887,0),27)</f>
        <v>0</v>
      </c>
      <c r="H9621" s="2" t="b">
        <f t="shared" si="301"/>
        <v>0</v>
      </c>
      <c r="I9621" s="1" t="s">
        <v>2</v>
      </c>
      <c r="J9621" s="1" t="s">
        <v>10387</v>
      </c>
      <c r="K9621" s="1"/>
    </row>
    <row r="9622" spans="1:11" hidden="1">
      <c r="A9622" s="1" t="s">
        <v>10272</v>
      </c>
      <c r="B9622" s="1" t="s">
        <v>2679</v>
      </c>
      <c r="C9622" s="48" t="str">
        <f t="shared" si="300"/>
        <v>גד כפר מנדא</v>
      </c>
      <c r="D9622" s="1" t="s">
        <v>6500</v>
      </c>
      <c r="E9622" s="1"/>
      <c r="F9622" s="2">
        <v>10</v>
      </c>
      <c r="G9622" s="2">
        <f>INDEX(תוצאות_בחירות,MATCH(C9622,siot!$F$3:$F$1887,0),27)</f>
        <v>0</v>
      </c>
      <c r="H9622" s="2" t="b">
        <f t="shared" si="301"/>
        <v>0</v>
      </c>
      <c r="I9622" s="1" t="s">
        <v>2</v>
      </c>
      <c r="J9622" s="1" t="s">
        <v>10360</v>
      </c>
      <c r="K9622" s="1"/>
    </row>
    <row r="9623" spans="1:11" hidden="1">
      <c r="A9623" s="1" t="s">
        <v>10272</v>
      </c>
      <c r="B9623" s="1" t="s">
        <v>2679</v>
      </c>
      <c r="C9623" s="48" t="str">
        <f t="shared" si="300"/>
        <v>גד כפר מנדא</v>
      </c>
      <c r="D9623" s="1" t="s">
        <v>6500</v>
      </c>
      <c r="E9623" s="1"/>
      <c r="F9623" s="2">
        <v>11</v>
      </c>
      <c r="G9623" s="2">
        <f>INDEX(תוצאות_בחירות,MATCH(C9623,siot!$F$3:$F$1887,0),27)</f>
        <v>0</v>
      </c>
      <c r="H9623" s="2" t="b">
        <f t="shared" si="301"/>
        <v>0</v>
      </c>
      <c r="I9623" s="1" t="s">
        <v>2</v>
      </c>
      <c r="J9623" s="1" t="s">
        <v>10386</v>
      </c>
      <c r="K9623" s="1"/>
    </row>
    <row r="9624" spans="1:11" hidden="1">
      <c r="A9624" s="1" t="s">
        <v>10272</v>
      </c>
      <c r="B9624" s="1" t="s">
        <v>2679</v>
      </c>
      <c r="C9624" s="48" t="str">
        <f t="shared" si="300"/>
        <v>גד כפר מנדא</v>
      </c>
      <c r="D9624" s="1" t="s">
        <v>6500</v>
      </c>
      <c r="E9624" s="1"/>
      <c r="F9624" s="2">
        <v>12</v>
      </c>
      <c r="G9624" s="2">
        <f>INDEX(תוצאות_בחירות,MATCH(C9624,siot!$F$3:$F$1887,0),27)</f>
        <v>0</v>
      </c>
      <c r="H9624" s="2" t="b">
        <f t="shared" si="301"/>
        <v>0</v>
      </c>
      <c r="I9624" s="1" t="s">
        <v>2</v>
      </c>
      <c r="J9624" s="1" t="s">
        <v>10385</v>
      </c>
      <c r="K9624" s="1"/>
    </row>
    <row r="9625" spans="1:11" hidden="1">
      <c r="A9625" s="1" t="s">
        <v>10272</v>
      </c>
      <c r="B9625" s="1" t="s">
        <v>2679</v>
      </c>
      <c r="C9625" s="48" t="str">
        <f t="shared" si="300"/>
        <v>גד כפר מנדא</v>
      </c>
      <c r="D9625" s="1" t="s">
        <v>6500</v>
      </c>
      <c r="E9625" s="1"/>
      <c r="F9625" s="2">
        <v>13</v>
      </c>
      <c r="G9625" s="2">
        <f>INDEX(תוצאות_בחירות,MATCH(C9625,siot!$F$3:$F$1887,0),27)</f>
        <v>0</v>
      </c>
      <c r="H9625" s="2" t="b">
        <f t="shared" si="301"/>
        <v>0</v>
      </c>
      <c r="I9625" s="1" t="s">
        <v>2</v>
      </c>
      <c r="J9625" s="1" t="s">
        <v>10384</v>
      </c>
      <c r="K9625" s="1"/>
    </row>
    <row r="9626" spans="1:11" hidden="1">
      <c r="A9626" s="1" t="s">
        <v>10272</v>
      </c>
      <c r="B9626" s="1" t="s">
        <v>10373</v>
      </c>
      <c r="C9626" s="48" t="str">
        <f t="shared" si="300"/>
        <v>הד כפר מנדא</v>
      </c>
      <c r="D9626" s="1" t="s">
        <v>10372</v>
      </c>
      <c r="E9626" s="1" t="s">
        <v>18</v>
      </c>
      <c r="F9626" s="2" t="s">
        <v>19548</v>
      </c>
      <c r="G9626" s="2">
        <f>INDEX(תוצאות_בחירות,MATCH(C9626,siot!$F$3:$F$1887,0),27)</f>
        <v>1</v>
      </c>
      <c r="H9626" s="2" t="b">
        <f t="shared" si="301"/>
        <v>0</v>
      </c>
      <c r="I9626" s="1"/>
      <c r="J9626" s="1"/>
      <c r="K9626" s="1"/>
    </row>
    <row r="9627" spans="1:11">
      <c r="A9627" s="1" t="s">
        <v>10272</v>
      </c>
      <c r="B9627" s="1" t="s">
        <v>10373</v>
      </c>
      <c r="C9627" s="48" t="str">
        <f t="shared" si="300"/>
        <v>הד כפר מנדא</v>
      </c>
      <c r="D9627" s="1" t="s">
        <v>10372</v>
      </c>
      <c r="E9627" s="1" t="s">
        <v>17</v>
      </c>
      <c r="F9627" s="2">
        <v>1</v>
      </c>
      <c r="G9627" s="2">
        <f>INDEX(תוצאות_בחירות,MATCH(C9627,siot!$F$3:$F$1887,0),27)</f>
        <v>1</v>
      </c>
      <c r="H9627" s="2" t="b">
        <f t="shared" si="301"/>
        <v>1</v>
      </c>
      <c r="I9627" s="1" t="s">
        <v>2</v>
      </c>
      <c r="J9627" s="1" t="s">
        <v>10383</v>
      </c>
      <c r="K9627" s="1"/>
    </row>
    <row r="9628" spans="1:11" hidden="1">
      <c r="A9628" s="1" t="s">
        <v>10272</v>
      </c>
      <c r="B9628" s="1" t="s">
        <v>10373</v>
      </c>
      <c r="C9628" s="48" t="str">
        <f t="shared" si="300"/>
        <v>הד כפר מנדא</v>
      </c>
      <c r="D9628" s="1" t="s">
        <v>10372</v>
      </c>
      <c r="E9628" s="1"/>
      <c r="F9628" s="2">
        <v>2</v>
      </c>
      <c r="G9628" s="2">
        <f>INDEX(תוצאות_בחירות,MATCH(C9628,siot!$F$3:$F$1887,0),27)</f>
        <v>1</v>
      </c>
      <c r="H9628" s="2" t="b">
        <f t="shared" si="301"/>
        <v>0</v>
      </c>
      <c r="I9628" s="1" t="s">
        <v>2</v>
      </c>
      <c r="J9628" s="1" t="s">
        <v>10382</v>
      </c>
      <c r="K9628" s="1"/>
    </row>
    <row r="9629" spans="1:11" hidden="1">
      <c r="A9629" s="1" t="s">
        <v>10272</v>
      </c>
      <c r="B9629" s="1" t="s">
        <v>10373</v>
      </c>
      <c r="C9629" s="48" t="str">
        <f t="shared" si="300"/>
        <v>הד כפר מנדא</v>
      </c>
      <c r="D9629" s="1" t="s">
        <v>10372</v>
      </c>
      <c r="E9629" s="1"/>
      <c r="F9629" s="2">
        <v>3</v>
      </c>
      <c r="G9629" s="2">
        <f>INDEX(תוצאות_בחירות,MATCH(C9629,siot!$F$3:$F$1887,0),27)</f>
        <v>1</v>
      </c>
      <c r="H9629" s="2" t="b">
        <f t="shared" si="301"/>
        <v>0</v>
      </c>
      <c r="I9629" s="1" t="s">
        <v>2</v>
      </c>
      <c r="J9629" s="1" t="s">
        <v>10381</v>
      </c>
      <c r="K9629" s="1"/>
    </row>
    <row r="9630" spans="1:11" hidden="1">
      <c r="A9630" s="1" t="s">
        <v>10272</v>
      </c>
      <c r="B9630" s="1" t="s">
        <v>10373</v>
      </c>
      <c r="C9630" s="48" t="str">
        <f t="shared" si="300"/>
        <v>הד כפר מנדא</v>
      </c>
      <c r="D9630" s="1" t="s">
        <v>10372</v>
      </c>
      <c r="E9630" s="1"/>
      <c r="F9630" s="2">
        <v>4</v>
      </c>
      <c r="G9630" s="2">
        <f>INDEX(תוצאות_בחירות,MATCH(C9630,siot!$F$3:$F$1887,0),27)</f>
        <v>1</v>
      </c>
      <c r="H9630" s="2" t="b">
        <f t="shared" si="301"/>
        <v>0</v>
      </c>
      <c r="I9630" s="1" t="s">
        <v>2</v>
      </c>
      <c r="J9630" s="1" t="s">
        <v>10380</v>
      </c>
      <c r="K9630" s="1"/>
    </row>
    <row r="9631" spans="1:11" hidden="1">
      <c r="A9631" s="1" t="s">
        <v>10272</v>
      </c>
      <c r="B9631" s="1" t="s">
        <v>10373</v>
      </c>
      <c r="C9631" s="48" t="str">
        <f t="shared" si="300"/>
        <v>הד כפר מנדא</v>
      </c>
      <c r="D9631" s="1" t="s">
        <v>10372</v>
      </c>
      <c r="E9631" s="1"/>
      <c r="F9631" s="2">
        <v>5</v>
      </c>
      <c r="G9631" s="2">
        <f>INDEX(תוצאות_בחירות,MATCH(C9631,siot!$F$3:$F$1887,0),27)</f>
        <v>1</v>
      </c>
      <c r="H9631" s="2" t="b">
        <f t="shared" si="301"/>
        <v>0</v>
      </c>
      <c r="I9631" s="1" t="s">
        <v>2</v>
      </c>
      <c r="J9631" s="1" t="s">
        <v>10379</v>
      </c>
      <c r="K9631" s="1"/>
    </row>
    <row r="9632" spans="1:11" hidden="1">
      <c r="A9632" s="1" t="s">
        <v>10272</v>
      </c>
      <c r="B9632" s="1" t="s">
        <v>10373</v>
      </c>
      <c r="C9632" s="48" t="str">
        <f t="shared" si="300"/>
        <v>הד כפר מנדא</v>
      </c>
      <c r="D9632" s="1" t="s">
        <v>10372</v>
      </c>
      <c r="E9632" s="1"/>
      <c r="F9632" s="2">
        <v>6</v>
      </c>
      <c r="G9632" s="2">
        <f>INDEX(תוצאות_בחירות,MATCH(C9632,siot!$F$3:$F$1887,0),27)</f>
        <v>1</v>
      </c>
      <c r="H9632" s="2" t="b">
        <f t="shared" si="301"/>
        <v>0</v>
      </c>
      <c r="I9632" s="1" t="s">
        <v>2</v>
      </c>
      <c r="J9632" s="1" t="s">
        <v>10378</v>
      </c>
      <c r="K9632" s="1"/>
    </row>
    <row r="9633" spans="1:11" hidden="1">
      <c r="A9633" s="1" t="s">
        <v>10272</v>
      </c>
      <c r="B9633" s="1" t="s">
        <v>10373</v>
      </c>
      <c r="C9633" s="48" t="str">
        <f t="shared" si="300"/>
        <v>הד כפר מנדא</v>
      </c>
      <c r="D9633" s="1" t="s">
        <v>10372</v>
      </c>
      <c r="E9633" s="1"/>
      <c r="F9633" s="2">
        <v>7</v>
      </c>
      <c r="G9633" s="2">
        <f>INDEX(תוצאות_בחירות,MATCH(C9633,siot!$F$3:$F$1887,0),27)</f>
        <v>1</v>
      </c>
      <c r="H9633" s="2" t="b">
        <f t="shared" si="301"/>
        <v>0</v>
      </c>
      <c r="I9633" s="1" t="s">
        <v>2</v>
      </c>
      <c r="J9633" s="1" t="s">
        <v>10377</v>
      </c>
      <c r="K9633" s="1"/>
    </row>
    <row r="9634" spans="1:11" hidden="1">
      <c r="A9634" s="1" t="s">
        <v>10272</v>
      </c>
      <c r="B9634" s="1" t="s">
        <v>10373</v>
      </c>
      <c r="C9634" s="48" t="str">
        <f t="shared" si="300"/>
        <v>הד כפר מנדא</v>
      </c>
      <c r="D9634" s="1" t="s">
        <v>10372</v>
      </c>
      <c r="E9634" s="1"/>
      <c r="F9634" s="2">
        <v>8</v>
      </c>
      <c r="G9634" s="2">
        <f>INDEX(תוצאות_בחירות,MATCH(C9634,siot!$F$3:$F$1887,0),27)</f>
        <v>1</v>
      </c>
      <c r="H9634" s="2" t="b">
        <f t="shared" si="301"/>
        <v>0</v>
      </c>
      <c r="I9634" s="1" t="s">
        <v>2</v>
      </c>
      <c r="J9634" s="1" t="s">
        <v>10376</v>
      </c>
      <c r="K9634" s="1"/>
    </row>
    <row r="9635" spans="1:11" hidden="1">
      <c r="A9635" s="1" t="s">
        <v>10272</v>
      </c>
      <c r="B9635" s="1" t="s">
        <v>10373</v>
      </c>
      <c r="C9635" s="48" t="str">
        <f t="shared" si="300"/>
        <v>הד כפר מנדא</v>
      </c>
      <c r="D9635" s="1" t="s">
        <v>10372</v>
      </c>
      <c r="E9635" s="1"/>
      <c r="F9635" s="2">
        <v>9</v>
      </c>
      <c r="G9635" s="2">
        <f>INDEX(תוצאות_בחירות,MATCH(C9635,siot!$F$3:$F$1887,0),27)</f>
        <v>1</v>
      </c>
      <c r="H9635" s="2" t="b">
        <f t="shared" si="301"/>
        <v>0</v>
      </c>
      <c r="I9635" s="1" t="s">
        <v>2</v>
      </c>
      <c r="J9635" s="1" t="s">
        <v>10375</v>
      </c>
      <c r="K9635" s="1"/>
    </row>
    <row r="9636" spans="1:11" hidden="1">
      <c r="A9636" s="1" t="s">
        <v>10272</v>
      </c>
      <c r="B9636" s="1" t="s">
        <v>10373</v>
      </c>
      <c r="C9636" s="48" t="str">
        <f t="shared" si="300"/>
        <v>הד כפר מנדא</v>
      </c>
      <c r="D9636" s="1" t="s">
        <v>10372</v>
      </c>
      <c r="E9636" s="1"/>
      <c r="F9636" s="2">
        <v>10</v>
      </c>
      <c r="G9636" s="2">
        <f>INDEX(תוצאות_בחירות,MATCH(C9636,siot!$F$3:$F$1887,0),27)</f>
        <v>1</v>
      </c>
      <c r="H9636" s="2" t="b">
        <f t="shared" si="301"/>
        <v>0</v>
      </c>
      <c r="I9636" s="1" t="s">
        <v>2</v>
      </c>
      <c r="J9636" s="1" t="s">
        <v>10374</v>
      </c>
      <c r="K9636" s="1"/>
    </row>
    <row r="9637" spans="1:11" hidden="1">
      <c r="A9637" s="1" t="s">
        <v>10272</v>
      </c>
      <c r="B9637" s="1" t="s">
        <v>10373</v>
      </c>
      <c r="C9637" s="48" t="str">
        <f t="shared" si="300"/>
        <v>הד כפר מנדא</v>
      </c>
      <c r="D9637" s="1" t="s">
        <v>10372</v>
      </c>
      <c r="E9637" s="1"/>
      <c r="F9637" s="2">
        <v>11</v>
      </c>
      <c r="G9637" s="2">
        <f>INDEX(תוצאות_בחירות,MATCH(C9637,siot!$F$3:$F$1887,0),27)</f>
        <v>1</v>
      </c>
      <c r="H9637" s="2" t="b">
        <f t="shared" si="301"/>
        <v>0</v>
      </c>
      <c r="I9637" s="1" t="s">
        <v>2</v>
      </c>
      <c r="J9637" s="1" t="s">
        <v>10371</v>
      </c>
      <c r="K9637" s="1"/>
    </row>
    <row r="9638" spans="1:11" hidden="1">
      <c r="A9638" s="1" t="s">
        <v>10272</v>
      </c>
      <c r="B9638" s="1" t="s">
        <v>573</v>
      </c>
      <c r="C9638" s="48" t="str">
        <f t="shared" si="300"/>
        <v>זך כפר מנדא</v>
      </c>
      <c r="D9638" s="1" t="s">
        <v>946</v>
      </c>
      <c r="E9638" s="1" t="s">
        <v>18</v>
      </c>
      <c r="F9638" s="2" t="s">
        <v>19548</v>
      </c>
      <c r="G9638" s="2">
        <f>INDEX(תוצאות_בחירות,MATCH(C9638,siot!$F$3:$F$1887,0),27)</f>
        <v>1</v>
      </c>
      <c r="H9638" s="2" t="b">
        <f t="shared" si="301"/>
        <v>0</v>
      </c>
      <c r="I9638" s="1"/>
      <c r="J9638" s="1"/>
      <c r="K9638" s="1"/>
    </row>
    <row r="9639" spans="1:11">
      <c r="A9639" s="1" t="s">
        <v>10272</v>
      </c>
      <c r="B9639" s="1" t="s">
        <v>573</v>
      </c>
      <c r="C9639" s="48" t="str">
        <f t="shared" si="300"/>
        <v>זך כפר מנדא</v>
      </c>
      <c r="D9639" s="1" t="s">
        <v>946</v>
      </c>
      <c r="E9639" s="1" t="s">
        <v>17</v>
      </c>
      <c r="F9639" s="2">
        <v>1</v>
      </c>
      <c r="G9639" s="2">
        <f>INDEX(תוצאות_בחירות,MATCH(C9639,siot!$F$3:$F$1887,0),27)</f>
        <v>1</v>
      </c>
      <c r="H9639" s="2" t="b">
        <f t="shared" si="301"/>
        <v>1</v>
      </c>
      <c r="I9639" s="1" t="s">
        <v>2</v>
      </c>
      <c r="J9639" s="1" t="s">
        <v>10370</v>
      </c>
      <c r="K9639" s="1"/>
    </row>
    <row r="9640" spans="1:11" hidden="1">
      <c r="A9640" s="1" t="s">
        <v>10272</v>
      </c>
      <c r="B9640" s="1" t="s">
        <v>573</v>
      </c>
      <c r="C9640" s="48" t="str">
        <f t="shared" si="300"/>
        <v>זך כפר מנדא</v>
      </c>
      <c r="D9640" s="1" t="s">
        <v>946</v>
      </c>
      <c r="E9640" s="1"/>
      <c r="F9640" s="2">
        <v>2</v>
      </c>
      <c r="G9640" s="2">
        <f>INDEX(תוצאות_בחירות,MATCH(C9640,siot!$F$3:$F$1887,0),27)</f>
        <v>1</v>
      </c>
      <c r="H9640" s="2" t="b">
        <f t="shared" si="301"/>
        <v>0</v>
      </c>
      <c r="I9640" s="1" t="s">
        <v>2</v>
      </c>
      <c r="J9640" s="1" t="s">
        <v>10369</v>
      </c>
      <c r="K9640" s="1"/>
    </row>
    <row r="9641" spans="1:11" hidden="1">
      <c r="A9641" s="1" t="s">
        <v>10272</v>
      </c>
      <c r="B9641" s="1" t="s">
        <v>573</v>
      </c>
      <c r="C9641" s="48" t="str">
        <f t="shared" si="300"/>
        <v>זך כפר מנדא</v>
      </c>
      <c r="D9641" s="1" t="s">
        <v>946</v>
      </c>
      <c r="E9641" s="1"/>
      <c r="F9641" s="2">
        <v>3</v>
      </c>
      <c r="G9641" s="2">
        <f>INDEX(תוצאות_בחירות,MATCH(C9641,siot!$F$3:$F$1887,0),27)</f>
        <v>1</v>
      </c>
      <c r="H9641" s="2" t="b">
        <f t="shared" si="301"/>
        <v>0</v>
      </c>
      <c r="I9641" s="1" t="s">
        <v>2</v>
      </c>
      <c r="J9641" s="1" t="s">
        <v>10368</v>
      </c>
      <c r="K9641" s="1"/>
    </row>
    <row r="9642" spans="1:11" hidden="1">
      <c r="A9642" s="1" t="s">
        <v>10272</v>
      </c>
      <c r="B9642" s="1" t="s">
        <v>573</v>
      </c>
      <c r="C9642" s="48" t="str">
        <f t="shared" si="300"/>
        <v>זך כפר מנדא</v>
      </c>
      <c r="D9642" s="1" t="s">
        <v>946</v>
      </c>
      <c r="E9642" s="1"/>
      <c r="F9642" s="2">
        <v>4</v>
      </c>
      <c r="G9642" s="2">
        <f>INDEX(תוצאות_בחירות,MATCH(C9642,siot!$F$3:$F$1887,0),27)</f>
        <v>1</v>
      </c>
      <c r="H9642" s="2" t="b">
        <f t="shared" si="301"/>
        <v>0</v>
      </c>
      <c r="I9642" s="1" t="s">
        <v>2</v>
      </c>
      <c r="J9642" s="1" t="s">
        <v>10367</v>
      </c>
      <c r="K9642" s="1"/>
    </row>
    <row r="9643" spans="1:11" hidden="1">
      <c r="A9643" s="1" t="s">
        <v>10272</v>
      </c>
      <c r="B9643" s="1" t="s">
        <v>573</v>
      </c>
      <c r="C9643" s="48" t="str">
        <f t="shared" si="300"/>
        <v>זך כפר מנדא</v>
      </c>
      <c r="D9643" s="1" t="s">
        <v>946</v>
      </c>
      <c r="E9643" s="1"/>
      <c r="F9643" s="2">
        <v>5</v>
      </c>
      <c r="G9643" s="2">
        <f>INDEX(תוצאות_בחירות,MATCH(C9643,siot!$F$3:$F$1887,0),27)</f>
        <v>1</v>
      </c>
      <c r="H9643" s="2" t="b">
        <f t="shared" si="301"/>
        <v>0</v>
      </c>
      <c r="I9643" s="1" t="s">
        <v>2</v>
      </c>
      <c r="J9643" s="1" t="s">
        <v>10366</v>
      </c>
      <c r="K9643" s="1"/>
    </row>
    <row r="9644" spans="1:11" hidden="1">
      <c r="A9644" s="1" t="s">
        <v>10272</v>
      </c>
      <c r="B9644" s="1" t="s">
        <v>573</v>
      </c>
      <c r="C9644" s="48" t="str">
        <f t="shared" si="300"/>
        <v>זך כפר מנדא</v>
      </c>
      <c r="D9644" s="1" t="s">
        <v>946</v>
      </c>
      <c r="E9644" s="1"/>
      <c r="F9644" s="2">
        <v>6</v>
      </c>
      <c r="G9644" s="2">
        <f>INDEX(תוצאות_בחירות,MATCH(C9644,siot!$F$3:$F$1887,0),27)</f>
        <v>1</v>
      </c>
      <c r="H9644" s="2" t="b">
        <f t="shared" si="301"/>
        <v>0</v>
      </c>
      <c r="I9644" s="1" t="s">
        <v>2</v>
      </c>
      <c r="J9644" s="1" t="s">
        <v>10365</v>
      </c>
      <c r="K9644" s="1"/>
    </row>
    <row r="9645" spans="1:11" hidden="1">
      <c r="A9645" s="1" t="s">
        <v>10272</v>
      </c>
      <c r="B9645" s="1" t="s">
        <v>573</v>
      </c>
      <c r="C9645" s="48" t="str">
        <f t="shared" si="300"/>
        <v>זך כפר מנדא</v>
      </c>
      <c r="D9645" s="1" t="s">
        <v>946</v>
      </c>
      <c r="E9645" s="1"/>
      <c r="F9645" s="2">
        <v>7</v>
      </c>
      <c r="G9645" s="2">
        <f>INDEX(תוצאות_בחירות,MATCH(C9645,siot!$F$3:$F$1887,0),27)</f>
        <v>1</v>
      </c>
      <c r="H9645" s="2" t="b">
        <f t="shared" si="301"/>
        <v>0</v>
      </c>
      <c r="I9645" s="1" t="s">
        <v>2</v>
      </c>
      <c r="J9645" s="1" t="s">
        <v>10364</v>
      </c>
      <c r="K9645" s="1"/>
    </row>
    <row r="9646" spans="1:11" hidden="1">
      <c r="A9646" s="1" t="s">
        <v>10272</v>
      </c>
      <c r="B9646" s="1" t="s">
        <v>573</v>
      </c>
      <c r="C9646" s="48" t="str">
        <f t="shared" si="300"/>
        <v>זך כפר מנדא</v>
      </c>
      <c r="D9646" s="1" t="s">
        <v>946</v>
      </c>
      <c r="E9646" s="1"/>
      <c r="F9646" s="2">
        <v>8</v>
      </c>
      <c r="G9646" s="2">
        <f>INDEX(תוצאות_בחירות,MATCH(C9646,siot!$F$3:$F$1887,0),27)</f>
        <v>1</v>
      </c>
      <c r="H9646" s="2" t="b">
        <f t="shared" si="301"/>
        <v>0</v>
      </c>
      <c r="I9646" s="1" t="s">
        <v>2</v>
      </c>
      <c r="J9646" s="1" t="s">
        <v>10363</v>
      </c>
      <c r="K9646" s="1"/>
    </row>
    <row r="9647" spans="1:11" hidden="1">
      <c r="A9647" s="1" t="s">
        <v>10272</v>
      </c>
      <c r="B9647" s="1" t="s">
        <v>778</v>
      </c>
      <c r="C9647" s="48" t="str">
        <f t="shared" si="300"/>
        <v>י כפר מנדא</v>
      </c>
      <c r="D9647" s="1" t="s">
        <v>10358</v>
      </c>
      <c r="E9647" s="1" t="s">
        <v>18</v>
      </c>
      <c r="F9647" s="2" t="s">
        <v>19548</v>
      </c>
      <c r="G9647" s="2">
        <f>INDEX(תוצאות_בחירות,MATCH(C9647,siot!$F$3:$F$1887,0),27)</f>
        <v>0</v>
      </c>
      <c r="H9647" s="2" t="b">
        <f t="shared" si="301"/>
        <v>0</v>
      </c>
      <c r="I9647" s="1"/>
      <c r="J9647" s="1"/>
      <c r="K9647" s="1"/>
    </row>
    <row r="9648" spans="1:11" hidden="1">
      <c r="A9648" s="1" t="s">
        <v>10272</v>
      </c>
      <c r="B9648" s="1" t="s">
        <v>778</v>
      </c>
      <c r="C9648" s="48" t="str">
        <f t="shared" si="300"/>
        <v>י כפר מנדא</v>
      </c>
      <c r="D9648" s="1" t="s">
        <v>10358</v>
      </c>
      <c r="E9648" s="1" t="s">
        <v>17</v>
      </c>
      <c r="F9648" s="2">
        <v>1</v>
      </c>
      <c r="G9648" s="2">
        <f>INDEX(תוצאות_בחירות,MATCH(C9648,siot!$F$3:$F$1887,0),27)</f>
        <v>0</v>
      </c>
      <c r="H9648" s="2" t="b">
        <f t="shared" si="301"/>
        <v>0</v>
      </c>
      <c r="I9648" s="1" t="s">
        <v>2</v>
      </c>
      <c r="J9648" s="1" t="s">
        <v>10362</v>
      </c>
      <c r="K9648" s="1"/>
    </row>
    <row r="9649" spans="1:11" hidden="1">
      <c r="A9649" s="1" t="s">
        <v>10272</v>
      </c>
      <c r="B9649" s="1" t="s">
        <v>778</v>
      </c>
      <c r="C9649" s="48" t="str">
        <f t="shared" si="300"/>
        <v>י כפר מנדא</v>
      </c>
      <c r="D9649" s="1" t="s">
        <v>10358</v>
      </c>
      <c r="E9649" s="1"/>
      <c r="F9649" s="2">
        <v>2</v>
      </c>
      <c r="G9649" s="2">
        <f>INDEX(תוצאות_בחירות,MATCH(C9649,siot!$F$3:$F$1887,0),27)</f>
        <v>0</v>
      </c>
      <c r="H9649" s="2" t="b">
        <f t="shared" si="301"/>
        <v>0</v>
      </c>
      <c r="I9649" s="1" t="s">
        <v>2</v>
      </c>
      <c r="J9649" s="1" t="s">
        <v>10361</v>
      </c>
      <c r="K9649" s="1"/>
    </row>
    <row r="9650" spans="1:11" hidden="1">
      <c r="A9650" s="1" t="s">
        <v>10272</v>
      </c>
      <c r="B9650" s="1" t="s">
        <v>778</v>
      </c>
      <c r="C9650" s="48" t="str">
        <f t="shared" si="300"/>
        <v>י כפר מנדא</v>
      </c>
      <c r="D9650" s="1" t="s">
        <v>10358</v>
      </c>
      <c r="E9650" s="1"/>
      <c r="F9650" s="2">
        <v>3</v>
      </c>
      <c r="G9650" s="2">
        <f>INDEX(תוצאות_בחירות,MATCH(C9650,siot!$F$3:$F$1887,0),27)</f>
        <v>0</v>
      </c>
      <c r="H9650" s="2" t="b">
        <f t="shared" si="301"/>
        <v>0</v>
      </c>
      <c r="I9650" s="1" t="s">
        <v>2</v>
      </c>
      <c r="J9650" s="1" t="s">
        <v>10296</v>
      </c>
      <c r="K9650" s="1"/>
    </row>
    <row r="9651" spans="1:11" hidden="1">
      <c r="A9651" s="1" t="s">
        <v>10272</v>
      </c>
      <c r="B9651" s="1" t="s">
        <v>778</v>
      </c>
      <c r="C9651" s="48" t="str">
        <f t="shared" si="300"/>
        <v>י כפר מנדא</v>
      </c>
      <c r="D9651" s="1" t="s">
        <v>10358</v>
      </c>
      <c r="E9651" s="1"/>
      <c r="F9651" s="2">
        <v>4</v>
      </c>
      <c r="G9651" s="2">
        <f>INDEX(תוצאות_בחירות,MATCH(C9651,siot!$F$3:$F$1887,0),27)</f>
        <v>0</v>
      </c>
      <c r="H9651" s="2" t="b">
        <f t="shared" si="301"/>
        <v>0</v>
      </c>
      <c r="I9651" s="1" t="s">
        <v>2</v>
      </c>
      <c r="J9651" s="1" t="s">
        <v>10360</v>
      </c>
      <c r="K9651" s="1"/>
    </row>
    <row r="9652" spans="1:11" hidden="1">
      <c r="A9652" s="1" t="s">
        <v>10272</v>
      </c>
      <c r="B9652" s="1" t="s">
        <v>778</v>
      </c>
      <c r="C9652" s="48" t="str">
        <f t="shared" si="300"/>
        <v>י כפר מנדא</v>
      </c>
      <c r="D9652" s="1" t="s">
        <v>10358</v>
      </c>
      <c r="E9652" s="1"/>
      <c r="F9652" s="2">
        <v>5</v>
      </c>
      <c r="G9652" s="2">
        <f>INDEX(תוצאות_בחירות,MATCH(C9652,siot!$F$3:$F$1887,0),27)</f>
        <v>0</v>
      </c>
      <c r="H9652" s="2" t="b">
        <f t="shared" si="301"/>
        <v>0</v>
      </c>
      <c r="I9652" s="1" t="s">
        <v>2</v>
      </c>
      <c r="J9652" s="1" t="s">
        <v>10306</v>
      </c>
      <c r="K9652" s="1"/>
    </row>
    <row r="9653" spans="1:11" hidden="1">
      <c r="A9653" s="1" t="s">
        <v>10272</v>
      </c>
      <c r="B9653" s="1" t="s">
        <v>778</v>
      </c>
      <c r="C9653" s="48" t="str">
        <f t="shared" si="300"/>
        <v>י כפר מנדא</v>
      </c>
      <c r="D9653" s="1" t="s">
        <v>10358</v>
      </c>
      <c r="E9653" s="1"/>
      <c r="F9653" s="2">
        <v>6</v>
      </c>
      <c r="G9653" s="2">
        <f>INDEX(תוצאות_בחירות,MATCH(C9653,siot!$F$3:$F$1887,0),27)</f>
        <v>0</v>
      </c>
      <c r="H9653" s="2" t="b">
        <f t="shared" si="301"/>
        <v>0</v>
      </c>
      <c r="I9653" s="1" t="s">
        <v>2</v>
      </c>
      <c r="J9653" s="1" t="s">
        <v>10359</v>
      </c>
      <c r="K9653" s="1"/>
    </row>
    <row r="9654" spans="1:11" hidden="1">
      <c r="A9654" s="1" t="s">
        <v>10272</v>
      </c>
      <c r="B9654" s="1" t="s">
        <v>778</v>
      </c>
      <c r="C9654" s="48" t="str">
        <f t="shared" si="300"/>
        <v>י כפר מנדא</v>
      </c>
      <c r="D9654" s="1" t="s">
        <v>10358</v>
      </c>
      <c r="E9654" s="1"/>
      <c r="F9654" s="2">
        <v>7</v>
      </c>
      <c r="G9654" s="2">
        <f>INDEX(תוצאות_בחירות,MATCH(C9654,siot!$F$3:$F$1887,0),27)</f>
        <v>0</v>
      </c>
      <c r="H9654" s="2" t="b">
        <f t="shared" si="301"/>
        <v>0</v>
      </c>
      <c r="I9654" s="1" t="s">
        <v>2</v>
      </c>
      <c r="J9654" s="1" t="s">
        <v>10296</v>
      </c>
      <c r="K9654" s="1"/>
    </row>
    <row r="9655" spans="1:11" hidden="1">
      <c r="A9655" s="1" t="s">
        <v>10272</v>
      </c>
      <c r="B9655" s="1" t="s">
        <v>778</v>
      </c>
      <c r="C9655" s="48" t="str">
        <f t="shared" si="300"/>
        <v>י כפר מנדא</v>
      </c>
      <c r="D9655" s="1" t="s">
        <v>10358</v>
      </c>
      <c r="E9655" s="1"/>
      <c r="F9655" s="2">
        <v>8</v>
      </c>
      <c r="G9655" s="2">
        <f>INDEX(תוצאות_בחירות,MATCH(C9655,siot!$F$3:$F$1887,0),27)</f>
        <v>0</v>
      </c>
      <c r="H9655" s="2" t="b">
        <f t="shared" si="301"/>
        <v>0</v>
      </c>
      <c r="I9655" s="1" t="s">
        <v>2</v>
      </c>
      <c r="J9655" s="1" t="s">
        <v>10357</v>
      </c>
      <c r="K9655" s="1"/>
    </row>
    <row r="9656" spans="1:11" hidden="1">
      <c r="A9656" s="1" t="s">
        <v>10272</v>
      </c>
      <c r="B9656" s="1" t="s">
        <v>947</v>
      </c>
      <c r="C9656" s="48" t="str">
        <f t="shared" si="300"/>
        <v>ינ כפר מנדא</v>
      </c>
      <c r="D9656" s="1" t="s">
        <v>10346</v>
      </c>
      <c r="E9656" s="1" t="s">
        <v>3</v>
      </c>
      <c r="F9656" s="2" t="s">
        <v>19548</v>
      </c>
      <c r="G9656" s="2">
        <f>INDEX(תוצאות_בחירות,MATCH(C9656,siot!$F$3:$F$1887,0),27)</f>
        <v>1</v>
      </c>
      <c r="H9656" s="2" t="b">
        <f t="shared" si="301"/>
        <v>0</v>
      </c>
      <c r="I9656" s="1"/>
      <c r="J9656" s="1"/>
      <c r="K9656" s="1"/>
    </row>
    <row r="9657" spans="1:11">
      <c r="A9657" s="1" t="s">
        <v>10272</v>
      </c>
      <c r="B9657" s="1" t="s">
        <v>947</v>
      </c>
      <c r="C9657" s="48" t="str">
        <f t="shared" si="300"/>
        <v>ינ כפר מנדא</v>
      </c>
      <c r="D9657" s="1" t="s">
        <v>10346</v>
      </c>
      <c r="E9657" s="1"/>
      <c r="F9657" s="2">
        <v>1</v>
      </c>
      <c r="G9657" s="2">
        <f>INDEX(תוצאות_בחירות,MATCH(C9657,siot!$F$3:$F$1887,0),27)</f>
        <v>1</v>
      </c>
      <c r="H9657" s="2" t="b">
        <f t="shared" si="301"/>
        <v>1</v>
      </c>
      <c r="I9657" s="1" t="s">
        <v>2</v>
      </c>
      <c r="J9657" s="1" t="s">
        <v>10356</v>
      </c>
      <c r="K9657" s="1"/>
    </row>
    <row r="9658" spans="1:11" hidden="1">
      <c r="A9658" s="1" t="s">
        <v>10272</v>
      </c>
      <c r="B9658" s="1" t="s">
        <v>947</v>
      </c>
      <c r="C9658" s="48" t="str">
        <f t="shared" si="300"/>
        <v>ינ כפר מנדא</v>
      </c>
      <c r="D9658" s="1" t="s">
        <v>10346</v>
      </c>
      <c r="E9658" s="1"/>
      <c r="F9658" s="2">
        <v>2</v>
      </c>
      <c r="G9658" s="2">
        <f>INDEX(תוצאות_בחירות,MATCH(C9658,siot!$F$3:$F$1887,0),27)</f>
        <v>1</v>
      </c>
      <c r="H9658" s="2" t="b">
        <f t="shared" si="301"/>
        <v>0</v>
      </c>
      <c r="I9658" s="1" t="s">
        <v>2</v>
      </c>
      <c r="J9658" s="1" t="s">
        <v>10355</v>
      </c>
      <c r="K9658" s="1"/>
    </row>
    <row r="9659" spans="1:11" hidden="1">
      <c r="A9659" s="1" t="s">
        <v>10272</v>
      </c>
      <c r="B9659" s="1" t="s">
        <v>947</v>
      </c>
      <c r="C9659" s="48" t="str">
        <f t="shared" si="300"/>
        <v>ינ כפר מנדא</v>
      </c>
      <c r="D9659" s="1" t="s">
        <v>10346</v>
      </c>
      <c r="E9659" s="1"/>
      <c r="F9659" s="2">
        <v>3</v>
      </c>
      <c r="G9659" s="2">
        <f>INDEX(תוצאות_בחירות,MATCH(C9659,siot!$F$3:$F$1887,0),27)</f>
        <v>1</v>
      </c>
      <c r="H9659" s="2" t="b">
        <f t="shared" si="301"/>
        <v>0</v>
      </c>
      <c r="I9659" s="1" t="s">
        <v>2</v>
      </c>
      <c r="J9659" s="1" t="s">
        <v>10354</v>
      </c>
      <c r="K9659" s="1"/>
    </row>
    <row r="9660" spans="1:11" hidden="1">
      <c r="A9660" s="1" t="s">
        <v>10272</v>
      </c>
      <c r="B9660" s="1" t="s">
        <v>947</v>
      </c>
      <c r="C9660" s="48" t="str">
        <f t="shared" si="300"/>
        <v>ינ כפר מנדא</v>
      </c>
      <c r="D9660" s="1" t="s">
        <v>10346</v>
      </c>
      <c r="E9660" s="1"/>
      <c r="F9660" s="2">
        <v>4</v>
      </c>
      <c r="G9660" s="2">
        <f>INDEX(תוצאות_בחירות,MATCH(C9660,siot!$F$3:$F$1887,0),27)</f>
        <v>1</v>
      </c>
      <c r="H9660" s="2" t="b">
        <f t="shared" si="301"/>
        <v>0</v>
      </c>
      <c r="I9660" s="1" t="s">
        <v>2</v>
      </c>
      <c r="J9660" s="1" t="s">
        <v>10353</v>
      </c>
      <c r="K9660" s="1"/>
    </row>
    <row r="9661" spans="1:11" hidden="1">
      <c r="A9661" s="1" t="s">
        <v>10272</v>
      </c>
      <c r="B9661" s="1" t="s">
        <v>947</v>
      </c>
      <c r="C9661" s="48" t="str">
        <f t="shared" si="300"/>
        <v>ינ כפר מנדא</v>
      </c>
      <c r="D9661" s="1" t="s">
        <v>10346</v>
      </c>
      <c r="E9661" s="1"/>
      <c r="F9661" s="2">
        <v>5</v>
      </c>
      <c r="G9661" s="2">
        <f>INDEX(תוצאות_בחירות,MATCH(C9661,siot!$F$3:$F$1887,0),27)</f>
        <v>1</v>
      </c>
      <c r="H9661" s="2" t="b">
        <f t="shared" si="301"/>
        <v>0</v>
      </c>
      <c r="I9661" s="1" t="s">
        <v>2</v>
      </c>
      <c r="J9661" s="1" t="s">
        <v>10352</v>
      </c>
      <c r="K9661" s="1"/>
    </row>
    <row r="9662" spans="1:11" hidden="1">
      <c r="A9662" s="1" t="s">
        <v>10272</v>
      </c>
      <c r="B9662" s="1" t="s">
        <v>947</v>
      </c>
      <c r="C9662" s="48" t="str">
        <f t="shared" si="300"/>
        <v>ינ כפר מנדא</v>
      </c>
      <c r="D9662" s="1" t="s">
        <v>10346</v>
      </c>
      <c r="E9662" s="1"/>
      <c r="F9662" s="2">
        <v>6</v>
      </c>
      <c r="G9662" s="2">
        <f>INDEX(תוצאות_בחירות,MATCH(C9662,siot!$F$3:$F$1887,0),27)</f>
        <v>1</v>
      </c>
      <c r="H9662" s="2" t="b">
        <f t="shared" si="301"/>
        <v>0</v>
      </c>
      <c r="I9662" s="1" t="s">
        <v>2</v>
      </c>
      <c r="J9662" s="1" t="s">
        <v>10351</v>
      </c>
      <c r="K9662" s="1"/>
    </row>
    <row r="9663" spans="1:11" hidden="1">
      <c r="A9663" s="1" t="s">
        <v>10272</v>
      </c>
      <c r="B9663" s="1" t="s">
        <v>947</v>
      </c>
      <c r="C9663" s="48" t="str">
        <f t="shared" si="300"/>
        <v>ינ כפר מנדא</v>
      </c>
      <c r="D9663" s="1" t="s">
        <v>10346</v>
      </c>
      <c r="E9663" s="1"/>
      <c r="F9663" s="2">
        <v>7</v>
      </c>
      <c r="G9663" s="2">
        <f>INDEX(תוצאות_בחירות,MATCH(C9663,siot!$F$3:$F$1887,0),27)</f>
        <v>1</v>
      </c>
      <c r="H9663" s="2" t="b">
        <f t="shared" si="301"/>
        <v>0</v>
      </c>
      <c r="I9663" s="1" t="s">
        <v>2</v>
      </c>
      <c r="J9663" s="1" t="s">
        <v>10350</v>
      </c>
      <c r="K9663" s="1"/>
    </row>
    <row r="9664" spans="1:11" hidden="1">
      <c r="A9664" s="1" t="s">
        <v>10272</v>
      </c>
      <c r="B9664" s="1" t="s">
        <v>947</v>
      </c>
      <c r="C9664" s="48" t="str">
        <f t="shared" si="300"/>
        <v>ינ כפר מנדא</v>
      </c>
      <c r="D9664" s="1" t="s">
        <v>10346</v>
      </c>
      <c r="E9664" s="1"/>
      <c r="F9664" s="2">
        <v>8</v>
      </c>
      <c r="G9664" s="2">
        <f>INDEX(תוצאות_בחירות,MATCH(C9664,siot!$F$3:$F$1887,0),27)</f>
        <v>1</v>
      </c>
      <c r="H9664" s="2" t="b">
        <f t="shared" si="301"/>
        <v>0</v>
      </c>
      <c r="I9664" s="1" t="s">
        <v>2</v>
      </c>
      <c r="J9664" s="1" t="s">
        <v>10349</v>
      </c>
      <c r="K9664" s="1"/>
    </row>
    <row r="9665" spans="1:11" hidden="1">
      <c r="A9665" s="1" t="s">
        <v>10272</v>
      </c>
      <c r="B9665" s="1" t="s">
        <v>947</v>
      </c>
      <c r="C9665" s="48" t="str">
        <f t="shared" si="300"/>
        <v>ינ כפר מנדא</v>
      </c>
      <c r="D9665" s="1" t="s">
        <v>10346</v>
      </c>
      <c r="E9665" s="1"/>
      <c r="F9665" s="2">
        <v>9</v>
      </c>
      <c r="G9665" s="2">
        <f>INDEX(תוצאות_בחירות,MATCH(C9665,siot!$F$3:$F$1887,0),27)</f>
        <v>1</v>
      </c>
      <c r="H9665" s="2" t="b">
        <f t="shared" si="301"/>
        <v>0</v>
      </c>
      <c r="I9665" s="1" t="s">
        <v>2</v>
      </c>
      <c r="J9665" s="1" t="s">
        <v>10348</v>
      </c>
      <c r="K9665" s="1"/>
    </row>
    <row r="9666" spans="1:11" hidden="1">
      <c r="A9666" s="1" t="s">
        <v>10272</v>
      </c>
      <c r="B9666" s="1" t="s">
        <v>947</v>
      </c>
      <c r="C9666" s="48" t="str">
        <f t="shared" si="300"/>
        <v>ינ כפר מנדא</v>
      </c>
      <c r="D9666" s="1" t="s">
        <v>10346</v>
      </c>
      <c r="E9666" s="1"/>
      <c r="F9666" s="2">
        <v>10</v>
      </c>
      <c r="G9666" s="2">
        <f>INDEX(תוצאות_בחירות,MATCH(C9666,siot!$F$3:$F$1887,0),27)</f>
        <v>1</v>
      </c>
      <c r="H9666" s="2" t="b">
        <f t="shared" si="301"/>
        <v>0</v>
      </c>
      <c r="I9666" s="1" t="s">
        <v>2</v>
      </c>
      <c r="J9666" s="1" t="s">
        <v>10347</v>
      </c>
      <c r="K9666" s="1"/>
    </row>
    <row r="9667" spans="1:11" hidden="1">
      <c r="A9667" s="1" t="s">
        <v>10272</v>
      </c>
      <c r="B9667" s="1" t="s">
        <v>947</v>
      </c>
      <c r="C9667" s="48" t="str">
        <f t="shared" si="300"/>
        <v>ינ כפר מנדא</v>
      </c>
      <c r="D9667" s="1" t="s">
        <v>10346</v>
      </c>
      <c r="E9667" s="1"/>
      <c r="F9667" s="2">
        <v>11</v>
      </c>
      <c r="G9667" s="2">
        <f>INDEX(תוצאות_בחירות,MATCH(C9667,siot!$F$3:$F$1887,0),27)</f>
        <v>1</v>
      </c>
      <c r="H9667" s="2" t="b">
        <f t="shared" si="301"/>
        <v>0</v>
      </c>
      <c r="I9667" s="1" t="s">
        <v>2</v>
      </c>
      <c r="J9667" s="1" t="s">
        <v>10345</v>
      </c>
      <c r="K9667" s="1"/>
    </row>
    <row r="9668" spans="1:11" hidden="1">
      <c r="A9668" s="1" t="s">
        <v>10272</v>
      </c>
      <c r="B9668" s="1" t="s">
        <v>4611</v>
      </c>
      <c r="C9668" s="48" t="str">
        <f t="shared" ref="C9668:C9731" si="302">B9668&amp;" "&amp;A9668</f>
        <v>יס כפר מנדא</v>
      </c>
      <c r="D9668" s="1" t="s">
        <v>5418</v>
      </c>
      <c r="E9668" s="1" t="s">
        <v>3</v>
      </c>
      <c r="F9668" s="2" t="s">
        <v>19548</v>
      </c>
      <c r="G9668" s="2">
        <f>INDEX(תוצאות_בחירות,MATCH(C9668,siot!$F$3:$F$1887,0),27)</f>
        <v>1</v>
      </c>
      <c r="H9668" s="2" t="b">
        <f t="shared" ref="H9668:H9731" si="303">IF(OR(F9668&lt;G9668,G9668=F9668),TRUE,FALSE)</f>
        <v>0</v>
      </c>
      <c r="I9668" s="1"/>
      <c r="J9668" s="1"/>
      <c r="K9668" s="1"/>
    </row>
    <row r="9669" spans="1:11">
      <c r="A9669" s="1" t="s">
        <v>10272</v>
      </c>
      <c r="B9669" s="1" t="s">
        <v>4611</v>
      </c>
      <c r="C9669" s="48" t="str">
        <f t="shared" si="302"/>
        <v>יס כפר מנדא</v>
      </c>
      <c r="D9669" s="1" t="s">
        <v>5418</v>
      </c>
      <c r="E9669" s="1"/>
      <c r="F9669" s="2">
        <v>1</v>
      </c>
      <c r="G9669" s="2">
        <f>INDEX(תוצאות_בחירות,MATCH(C9669,siot!$F$3:$F$1887,0),27)</f>
        <v>1</v>
      </c>
      <c r="H9669" s="2" t="b">
        <f t="shared" si="303"/>
        <v>1</v>
      </c>
      <c r="I9669" s="1" t="s">
        <v>2</v>
      </c>
      <c r="J9669" s="1" t="s">
        <v>10344</v>
      </c>
      <c r="K9669" s="1"/>
    </row>
    <row r="9670" spans="1:11" hidden="1">
      <c r="A9670" s="1" t="s">
        <v>10272</v>
      </c>
      <c r="B9670" s="1" t="s">
        <v>4611</v>
      </c>
      <c r="C9670" s="48" t="str">
        <f t="shared" si="302"/>
        <v>יס כפר מנדא</v>
      </c>
      <c r="D9670" s="1" t="s">
        <v>5418</v>
      </c>
      <c r="E9670" s="1"/>
      <c r="F9670" s="2">
        <v>2</v>
      </c>
      <c r="G9670" s="2">
        <f>INDEX(תוצאות_בחירות,MATCH(C9670,siot!$F$3:$F$1887,0),27)</f>
        <v>1</v>
      </c>
      <c r="H9670" s="2" t="b">
        <f t="shared" si="303"/>
        <v>0</v>
      </c>
      <c r="I9670" s="1" t="s">
        <v>2</v>
      </c>
      <c r="J9670" s="1" t="s">
        <v>10343</v>
      </c>
      <c r="K9670" s="1"/>
    </row>
    <row r="9671" spans="1:11" hidden="1">
      <c r="A9671" s="1" t="s">
        <v>10272</v>
      </c>
      <c r="B9671" s="1" t="s">
        <v>4611</v>
      </c>
      <c r="C9671" s="48" t="str">
        <f t="shared" si="302"/>
        <v>יס כפר מנדא</v>
      </c>
      <c r="D9671" s="1" t="s">
        <v>5418</v>
      </c>
      <c r="E9671" s="1"/>
      <c r="F9671" s="2">
        <v>3</v>
      </c>
      <c r="G9671" s="2">
        <f>INDEX(תוצאות_בחירות,MATCH(C9671,siot!$F$3:$F$1887,0),27)</f>
        <v>1</v>
      </c>
      <c r="H9671" s="2" t="b">
        <f t="shared" si="303"/>
        <v>0</v>
      </c>
      <c r="I9671" s="1" t="s">
        <v>2</v>
      </c>
      <c r="J9671" s="1" t="s">
        <v>10342</v>
      </c>
      <c r="K9671" s="1"/>
    </row>
    <row r="9672" spans="1:11" hidden="1">
      <c r="A9672" s="1" t="s">
        <v>10272</v>
      </c>
      <c r="B9672" s="1" t="s">
        <v>4611</v>
      </c>
      <c r="C9672" s="48" t="str">
        <f t="shared" si="302"/>
        <v>יס כפר מנדא</v>
      </c>
      <c r="D9672" s="1" t="s">
        <v>5418</v>
      </c>
      <c r="E9672" s="1"/>
      <c r="F9672" s="2">
        <v>4</v>
      </c>
      <c r="G9672" s="2">
        <f>INDEX(תוצאות_בחירות,MATCH(C9672,siot!$F$3:$F$1887,0),27)</f>
        <v>1</v>
      </c>
      <c r="H9672" s="2" t="b">
        <f t="shared" si="303"/>
        <v>0</v>
      </c>
      <c r="I9672" s="1" t="s">
        <v>2</v>
      </c>
      <c r="J9672" s="1" t="s">
        <v>10341</v>
      </c>
      <c r="K9672" s="1"/>
    </row>
    <row r="9673" spans="1:11" hidden="1">
      <c r="A9673" s="1" t="s">
        <v>10272</v>
      </c>
      <c r="B9673" s="1" t="s">
        <v>4611</v>
      </c>
      <c r="C9673" s="48" t="str">
        <f t="shared" si="302"/>
        <v>יס כפר מנדא</v>
      </c>
      <c r="D9673" s="1" t="s">
        <v>5418</v>
      </c>
      <c r="E9673" s="1"/>
      <c r="F9673" s="2">
        <v>5</v>
      </c>
      <c r="G9673" s="2">
        <f>INDEX(תוצאות_בחירות,MATCH(C9673,siot!$F$3:$F$1887,0),27)</f>
        <v>1</v>
      </c>
      <c r="H9673" s="2" t="b">
        <f t="shared" si="303"/>
        <v>0</v>
      </c>
      <c r="I9673" s="1" t="s">
        <v>2</v>
      </c>
      <c r="J9673" s="1" t="s">
        <v>10340</v>
      </c>
      <c r="K9673" s="1"/>
    </row>
    <row r="9674" spans="1:11" hidden="1">
      <c r="A9674" s="1" t="s">
        <v>10272</v>
      </c>
      <c r="B9674" s="1" t="s">
        <v>4611</v>
      </c>
      <c r="C9674" s="48" t="str">
        <f t="shared" si="302"/>
        <v>יס כפר מנדא</v>
      </c>
      <c r="D9674" s="1" t="s">
        <v>5418</v>
      </c>
      <c r="E9674" s="1"/>
      <c r="F9674" s="2">
        <v>6</v>
      </c>
      <c r="G9674" s="2">
        <f>INDEX(תוצאות_בחירות,MATCH(C9674,siot!$F$3:$F$1887,0),27)</f>
        <v>1</v>
      </c>
      <c r="H9674" s="2" t="b">
        <f t="shared" si="303"/>
        <v>0</v>
      </c>
      <c r="I9674" s="1" t="s">
        <v>2</v>
      </c>
      <c r="J9674" s="1" t="s">
        <v>10295</v>
      </c>
      <c r="K9674" s="1"/>
    </row>
    <row r="9675" spans="1:11" hidden="1">
      <c r="A9675" s="1" t="s">
        <v>10272</v>
      </c>
      <c r="B9675" s="1" t="s">
        <v>18</v>
      </c>
      <c r="C9675" s="48" t="str">
        <f t="shared" si="302"/>
        <v>כ כפר מנדא</v>
      </c>
      <c r="D9675" s="1" t="s">
        <v>3333</v>
      </c>
      <c r="E9675" s="1" t="s">
        <v>3</v>
      </c>
      <c r="F9675" s="2" t="s">
        <v>19548</v>
      </c>
      <c r="G9675" s="2">
        <f>INDEX(תוצאות_בחירות,MATCH(C9675,siot!$F$3:$F$1887,0),27)</f>
        <v>1</v>
      </c>
      <c r="H9675" s="2" t="b">
        <f t="shared" si="303"/>
        <v>0</v>
      </c>
      <c r="I9675" s="1"/>
      <c r="J9675" s="1"/>
      <c r="K9675" s="1"/>
    </row>
    <row r="9676" spans="1:11">
      <c r="A9676" s="1" t="s">
        <v>10272</v>
      </c>
      <c r="B9676" s="1" t="s">
        <v>18</v>
      </c>
      <c r="C9676" s="48" t="str">
        <f t="shared" si="302"/>
        <v>כ כפר מנדא</v>
      </c>
      <c r="D9676" s="1" t="s">
        <v>3333</v>
      </c>
      <c r="E9676" s="1"/>
      <c r="F9676" s="2">
        <v>1</v>
      </c>
      <c r="G9676" s="2">
        <f>INDEX(תוצאות_בחירות,MATCH(C9676,siot!$F$3:$F$1887,0),27)</f>
        <v>1</v>
      </c>
      <c r="H9676" s="2" t="b">
        <f t="shared" si="303"/>
        <v>1</v>
      </c>
      <c r="I9676" s="1" t="s">
        <v>2</v>
      </c>
      <c r="J9676" s="1" t="s">
        <v>10339</v>
      </c>
      <c r="K9676" s="1"/>
    </row>
    <row r="9677" spans="1:11" hidden="1">
      <c r="A9677" s="1" t="s">
        <v>10272</v>
      </c>
      <c r="B9677" s="1" t="s">
        <v>18</v>
      </c>
      <c r="C9677" s="48" t="str">
        <f t="shared" si="302"/>
        <v>כ כפר מנדא</v>
      </c>
      <c r="D9677" s="1" t="s">
        <v>3333</v>
      </c>
      <c r="E9677" s="1"/>
      <c r="F9677" s="2">
        <v>2</v>
      </c>
      <c r="G9677" s="2">
        <f>INDEX(תוצאות_בחירות,MATCH(C9677,siot!$F$3:$F$1887,0),27)</f>
        <v>1</v>
      </c>
      <c r="H9677" s="2" t="b">
        <f t="shared" si="303"/>
        <v>0</v>
      </c>
      <c r="I9677" s="1" t="s">
        <v>2</v>
      </c>
      <c r="J9677" s="1" t="s">
        <v>10338</v>
      </c>
      <c r="K9677" s="1"/>
    </row>
    <row r="9678" spans="1:11" hidden="1">
      <c r="A9678" s="1" t="s">
        <v>10272</v>
      </c>
      <c r="B9678" s="1" t="s">
        <v>18</v>
      </c>
      <c r="C9678" s="48" t="str">
        <f t="shared" si="302"/>
        <v>כ כפר מנדא</v>
      </c>
      <c r="D9678" s="1" t="s">
        <v>3333</v>
      </c>
      <c r="E9678" s="1"/>
      <c r="F9678" s="2">
        <v>3</v>
      </c>
      <c r="G9678" s="2">
        <f>INDEX(תוצאות_בחירות,MATCH(C9678,siot!$F$3:$F$1887,0),27)</f>
        <v>1</v>
      </c>
      <c r="H9678" s="2" t="b">
        <f t="shared" si="303"/>
        <v>0</v>
      </c>
      <c r="I9678" s="1" t="s">
        <v>2</v>
      </c>
      <c r="J9678" s="1" t="s">
        <v>10017</v>
      </c>
      <c r="K9678" s="1"/>
    </row>
    <row r="9679" spans="1:11" hidden="1">
      <c r="A9679" s="1" t="s">
        <v>10272</v>
      </c>
      <c r="B9679" s="1" t="s">
        <v>18</v>
      </c>
      <c r="C9679" s="48" t="str">
        <f t="shared" si="302"/>
        <v>כ כפר מנדא</v>
      </c>
      <c r="D9679" s="1" t="s">
        <v>3333</v>
      </c>
      <c r="E9679" s="1"/>
      <c r="F9679" s="2">
        <v>4</v>
      </c>
      <c r="G9679" s="2">
        <f>INDEX(תוצאות_בחירות,MATCH(C9679,siot!$F$3:$F$1887,0),27)</f>
        <v>1</v>
      </c>
      <c r="H9679" s="2" t="b">
        <f t="shared" si="303"/>
        <v>0</v>
      </c>
      <c r="I9679" s="1" t="s">
        <v>2</v>
      </c>
      <c r="J9679" s="1" t="s">
        <v>10337</v>
      </c>
      <c r="K9679" s="1"/>
    </row>
    <row r="9680" spans="1:11" hidden="1">
      <c r="A9680" s="1" t="s">
        <v>10272</v>
      </c>
      <c r="B9680" s="1" t="s">
        <v>18</v>
      </c>
      <c r="C9680" s="48" t="str">
        <f t="shared" si="302"/>
        <v>כ כפר מנדא</v>
      </c>
      <c r="D9680" s="1" t="s">
        <v>3333</v>
      </c>
      <c r="E9680" s="1"/>
      <c r="F9680" s="2">
        <v>5</v>
      </c>
      <c r="G9680" s="2">
        <f>INDEX(תוצאות_בחירות,MATCH(C9680,siot!$F$3:$F$1887,0),27)</f>
        <v>1</v>
      </c>
      <c r="H9680" s="2" t="b">
        <f t="shared" si="303"/>
        <v>0</v>
      </c>
      <c r="I9680" s="1" t="s">
        <v>2</v>
      </c>
      <c r="J9680" s="1" t="s">
        <v>10017</v>
      </c>
      <c r="K9680" s="1"/>
    </row>
    <row r="9681" spans="1:11" hidden="1">
      <c r="A9681" s="1" t="s">
        <v>10272</v>
      </c>
      <c r="B9681" s="1" t="s">
        <v>18</v>
      </c>
      <c r="C9681" s="48" t="str">
        <f t="shared" si="302"/>
        <v>כ כפר מנדא</v>
      </c>
      <c r="D9681" s="1" t="s">
        <v>3333</v>
      </c>
      <c r="E9681" s="1"/>
      <c r="F9681" s="2">
        <v>6</v>
      </c>
      <c r="G9681" s="2">
        <f>INDEX(תוצאות_בחירות,MATCH(C9681,siot!$F$3:$F$1887,0),27)</f>
        <v>1</v>
      </c>
      <c r="H9681" s="2" t="b">
        <f t="shared" si="303"/>
        <v>0</v>
      </c>
      <c r="I9681" s="1" t="s">
        <v>2</v>
      </c>
      <c r="J9681" s="1" t="s">
        <v>10336</v>
      </c>
      <c r="K9681" s="1"/>
    </row>
    <row r="9682" spans="1:11" hidden="1">
      <c r="A9682" s="1" t="s">
        <v>10272</v>
      </c>
      <c r="B9682" s="1" t="s">
        <v>18</v>
      </c>
      <c r="C9682" s="48" t="str">
        <f t="shared" si="302"/>
        <v>כ כפר מנדא</v>
      </c>
      <c r="D9682" s="1" t="s">
        <v>3333</v>
      </c>
      <c r="E9682" s="1"/>
      <c r="F9682" s="2">
        <v>7</v>
      </c>
      <c r="G9682" s="2">
        <f>INDEX(תוצאות_בחירות,MATCH(C9682,siot!$F$3:$F$1887,0),27)</f>
        <v>1</v>
      </c>
      <c r="H9682" s="2" t="b">
        <f t="shared" si="303"/>
        <v>0</v>
      </c>
      <c r="I9682" s="1" t="s">
        <v>2</v>
      </c>
      <c r="J9682" s="1" t="s">
        <v>10335</v>
      </c>
      <c r="K9682" s="1"/>
    </row>
    <row r="9683" spans="1:11" hidden="1">
      <c r="A9683" s="1" t="s">
        <v>10272</v>
      </c>
      <c r="B9683" s="1" t="s">
        <v>18</v>
      </c>
      <c r="C9683" s="48" t="str">
        <f t="shared" si="302"/>
        <v>כ כפר מנדא</v>
      </c>
      <c r="D9683" s="1" t="s">
        <v>3333</v>
      </c>
      <c r="E9683" s="1"/>
      <c r="F9683" s="2">
        <v>8</v>
      </c>
      <c r="G9683" s="2">
        <f>INDEX(תוצאות_בחירות,MATCH(C9683,siot!$F$3:$F$1887,0),27)</f>
        <v>1</v>
      </c>
      <c r="H9683" s="2" t="b">
        <f t="shared" si="303"/>
        <v>0</v>
      </c>
      <c r="I9683" s="1" t="s">
        <v>2</v>
      </c>
      <c r="J9683" s="1" t="s">
        <v>10017</v>
      </c>
      <c r="K9683" s="1"/>
    </row>
    <row r="9684" spans="1:11" hidden="1">
      <c r="A9684" s="1" t="s">
        <v>10272</v>
      </c>
      <c r="B9684" s="1" t="s">
        <v>35</v>
      </c>
      <c r="C9684" s="48" t="str">
        <f t="shared" si="302"/>
        <v>ם כפר מנדא</v>
      </c>
      <c r="D9684" s="1" t="s">
        <v>69</v>
      </c>
      <c r="E9684" s="1" t="s">
        <v>3</v>
      </c>
      <c r="F9684" s="2" t="s">
        <v>19548</v>
      </c>
      <c r="G9684" s="2">
        <f>INDEX(תוצאות_בחירות,MATCH(C9684,siot!$F$3:$F$1887,0),27)</f>
        <v>1</v>
      </c>
      <c r="H9684" s="2" t="b">
        <f t="shared" si="303"/>
        <v>0</v>
      </c>
      <c r="I9684" s="1"/>
      <c r="J9684" s="1"/>
      <c r="K9684" s="1"/>
    </row>
    <row r="9685" spans="1:11">
      <c r="A9685" s="1" t="s">
        <v>10272</v>
      </c>
      <c r="B9685" s="1" t="s">
        <v>35</v>
      </c>
      <c r="C9685" s="48" t="str">
        <f t="shared" si="302"/>
        <v>ם כפר מנדא</v>
      </c>
      <c r="D9685" s="1" t="s">
        <v>69</v>
      </c>
      <c r="E9685" s="1"/>
      <c r="F9685" s="2">
        <v>1</v>
      </c>
      <c r="G9685" s="2">
        <f>INDEX(תוצאות_בחירות,MATCH(C9685,siot!$F$3:$F$1887,0),27)</f>
        <v>1</v>
      </c>
      <c r="H9685" s="2" t="b">
        <f t="shared" si="303"/>
        <v>1</v>
      </c>
      <c r="I9685" s="1" t="s">
        <v>2</v>
      </c>
      <c r="J9685" s="1" t="s">
        <v>10334</v>
      </c>
      <c r="K9685" s="1"/>
    </row>
    <row r="9686" spans="1:11" hidden="1">
      <c r="A9686" s="1" t="s">
        <v>10272</v>
      </c>
      <c r="B9686" s="1" t="s">
        <v>35</v>
      </c>
      <c r="C9686" s="48" t="str">
        <f t="shared" si="302"/>
        <v>ם כפר מנדא</v>
      </c>
      <c r="D9686" s="1" t="s">
        <v>69</v>
      </c>
      <c r="E9686" s="1"/>
      <c r="F9686" s="2">
        <v>2</v>
      </c>
      <c r="G9686" s="2">
        <f>INDEX(תוצאות_בחירות,MATCH(C9686,siot!$F$3:$F$1887,0),27)</f>
        <v>1</v>
      </c>
      <c r="H9686" s="2" t="b">
        <f t="shared" si="303"/>
        <v>0</v>
      </c>
      <c r="I9686" s="1" t="s">
        <v>2</v>
      </c>
      <c r="J9686" s="1" t="s">
        <v>10333</v>
      </c>
      <c r="K9686" s="1"/>
    </row>
    <row r="9687" spans="1:11" hidden="1">
      <c r="A9687" s="1" t="s">
        <v>10272</v>
      </c>
      <c r="B9687" s="1" t="s">
        <v>35</v>
      </c>
      <c r="C9687" s="48" t="str">
        <f t="shared" si="302"/>
        <v>ם כפר מנדא</v>
      </c>
      <c r="D9687" s="1" t="s">
        <v>69</v>
      </c>
      <c r="E9687" s="1"/>
      <c r="F9687" s="2">
        <v>3</v>
      </c>
      <c r="G9687" s="2">
        <f>INDEX(תוצאות_בחירות,MATCH(C9687,siot!$F$3:$F$1887,0),27)</f>
        <v>1</v>
      </c>
      <c r="H9687" s="2" t="b">
        <f t="shared" si="303"/>
        <v>0</v>
      </c>
      <c r="I9687" s="1" t="s">
        <v>2</v>
      </c>
      <c r="J9687" s="1" t="s">
        <v>10332</v>
      </c>
      <c r="K9687" s="1"/>
    </row>
    <row r="9688" spans="1:11" hidden="1">
      <c r="A9688" s="1" t="s">
        <v>10272</v>
      </c>
      <c r="B9688" s="1" t="s">
        <v>35</v>
      </c>
      <c r="C9688" s="48" t="str">
        <f t="shared" si="302"/>
        <v>ם כפר מנדא</v>
      </c>
      <c r="D9688" s="1" t="s">
        <v>69</v>
      </c>
      <c r="E9688" s="1"/>
      <c r="F9688" s="2">
        <v>4</v>
      </c>
      <c r="G9688" s="2">
        <f>INDEX(תוצאות_בחירות,MATCH(C9688,siot!$F$3:$F$1887,0),27)</f>
        <v>1</v>
      </c>
      <c r="H9688" s="2" t="b">
        <f t="shared" si="303"/>
        <v>0</v>
      </c>
      <c r="I9688" s="1" t="s">
        <v>2</v>
      </c>
      <c r="J9688" s="1" t="s">
        <v>10331</v>
      </c>
      <c r="K9688" s="1"/>
    </row>
    <row r="9689" spans="1:11" hidden="1">
      <c r="A9689" s="1" t="s">
        <v>10272</v>
      </c>
      <c r="B9689" s="1" t="s">
        <v>35</v>
      </c>
      <c r="C9689" s="48" t="str">
        <f t="shared" si="302"/>
        <v>ם כפר מנדא</v>
      </c>
      <c r="D9689" s="1" t="s">
        <v>69</v>
      </c>
      <c r="E9689" s="1"/>
      <c r="F9689" s="2">
        <v>5</v>
      </c>
      <c r="G9689" s="2">
        <f>INDEX(תוצאות_בחירות,MATCH(C9689,siot!$F$3:$F$1887,0),27)</f>
        <v>1</v>
      </c>
      <c r="H9689" s="2" t="b">
        <f t="shared" si="303"/>
        <v>0</v>
      </c>
      <c r="I9689" s="1" t="s">
        <v>2</v>
      </c>
      <c r="J9689" s="1" t="s">
        <v>10330</v>
      </c>
      <c r="K9689" s="1"/>
    </row>
    <row r="9690" spans="1:11" hidden="1">
      <c r="A9690" s="1" t="s">
        <v>10272</v>
      </c>
      <c r="B9690" s="1" t="s">
        <v>35</v>
      </c>
      <c r="C9690" s="48" t="str">
        <f t="shared" si="302"/>
        <v>ם כפר מנדא</v>
      </c>
      <c r="D9690" s="1" t="s">
        <v>69</v>
      </c>
      <c r="E9690" s="1"/>
      <c r="F9690" s="2">
        <v>6</v>
      </c>
      <c r="G9690" s="2">
        <f>INDEX(תוצאות_בחירות,MATCH(C9690,siot!$F$3:$F$1887,0),27)</f>
        <v>1</v>
      </c>
      <c r="H9690" s="2" t="b">
        <f t="shared" si="303"/>
        <v>0</v>
      </c>
      <c r="I9690" s="1" t="s">
        <v>2</v>
      </c>
      <c r="J9690" s="1" t="s">
        <v>10329</v>
      </c>
      <c r="K9690" s="1"/>
    </row>
    <row r="9691" spans="1:11" hidden="1">
      <c r="A9691" s="1" t="s">
        <v>10272</v>
      </c>
      <c r="B9691" s="1" t="s">
        <v>35</v>
      </c>
      <c r="C9691" s="48" t="str">
        <f t="shared" si="302"/>
        <v>ם כפר מנדא</v>
      </c>
      <c r="D9691" s="1" t="s">
        <v>69</v>
      </c>
      <c r="E9691" s="1"/>
      <c r="F9691" s="2">
        <v>7</v>
      </c>
      <c r="G9691" s="2">
        <f>INDEX(תוצאות_בחירות,MATCH(C9691,siot!$F$3:$F$1887,0),27)</f>
        <v>1</v>
      </c>
      <c r="H9691" s="2" t="b">
        <f t="shared" si="303"/>
        <v>0</v>
      </c>
      <c r="I9691" s="1" t="s">
        <v>2</v>
      </c>
      <c r="J9691" s="1" t="s">
        <v>10325</v>
      </c>
      <c r="K9691" s="1"/>
    </row>
    <row r="9692" spans="1:11" hidden="1">
      <c r="A9692" s="1" t="s">
        <v>10272</v>
      </c>
      <c r="B9692" s="1" t="s">
        <v>35</v>
      </c>
      <c r="C9692" s="48" t="str">
        <f t="shared" si="302"/>
        <v>ם כפר מנדא</v>
      </c>
      <c r="D9692" s="1" t="s">
        <v>69</v>
      </c>
      <c r="E9692" s="1"/>
      <c r="F9692" s="2">
        <v>8</v>
      </c>
      <c r="G9692" s="2">
        <f>INDEX(תוצאות_בחירות,MATCH(C9692,siot!$F$3:$F$1887,0),27)</f>
        <v>1</v>
      </c>
      <c r="H9692" s="2" t="b">
        <f t="shared" si="303"/>
        <v>0</v>
      </c>
      <c r="I9692" s="1" t="s">
        <v>2</v>
      </c>
      <c r="J9692" s="1" t="s">
        <v>10328</v>
      </c>
      <c r="K9692" s="1"/>
    </row>
    <row r="9693" spans="1:11" hidden="1">
      <c r="A9693" s="1" t="s">
        <v>10272</v>
      </c>
      <c r="B9693" s="1" t="s">
        <v>35</v>
      </c>
      <c r="C9693" s="48" t="str">
        <f t="shared" si="302"/>
        <v>ם כפר מנדא</v>
      </c>
      <c r="D9693" s="1" t="s">
        <v>69</v>
      </c>
      <c r="E9693" s="1"/>
      <c r="F9693" s="2">
        <v>9</v>
      </c>
      <c r="G9693" s="2">
        <f>INDEX(תוצאות_בחירות,MATCH(C9693,siot!$F$3:$F$1887,0),27)</f>
        <v>1</v>
      </c>
      <c r="H9693" s="2" t="b">
        <f t="shared" si="303"/>
        <v>0</v>
      </c>
      <c r="I9693" s="1" t="s">
        <v>2</v>
      </c>
      <c r="J9693" s="1" t="s">
        <v>10327</v>
      </c>
      <c r="K9693" s="1"/>
    </row>
    <row r="9694" spans="1:11" hidden="1">
      <c r="A9694" s="1" t="s">
        <v>10272</v>
      </c>
      <c r="B9694" s="1" t="s">
        <v>35</v>
      </c>
      <c r="C9694" s="48" t="str">
        <f t="shared" si="302"/>
        <v>ם כפר מנדא</v>
      </c>
      <c r="D9694" s="1" t="s">
        <v>69</v>
      </c>
      <c r="E9694" s="1"/>
      <c r="F9694" s="2">
        <v>10</v>
      </c>
      <c r="G9694" s="2">
        <f>INDEX(תוצאות_בחירות,MATCH(C9694,siot!$F$3:$F$1887,0),27)</f>
        <v>1</v>
      </c>
      <c r="H9694" s="2" t="b">
        <f t="shared" si="303"/>
        <v>0</v>
      </c>
      <c r="I9694" s="1" t="s">
        <v>2</v>
      </c>
      <c r="J9694" s="1" t="s">
        <v>10326</v>
      </c>
      <c r="K9694" s="1"/>
    </row>
    <row r="9695" spans="1:11" hidden="1">
      <c r="A9695" s="1" t="s">
        <v>10272</v>
      </c>
      <c r="B9695" s="1" t="s">
        <v>35</v>
      </c>
      <c r="C9695" s="48" t="str">
        <f t="shared" si="302"/>
        <v>ם כפר מנדא</v>
      </c>
      <c r="D9695" s="1" t="s">
        <v>69</v>
      </c>
      <c r="E9695" s="1"/>
      <c r="F9695" s="2">
        <v>11</v>
      </c>
      <c r="G9695" s="2">
        <f>INDEX(תוצאות_בחירות,MATCH(C9695,siot!$F$3:$F$1887,0),27)</f>
        <v>1</v>
      </c>
      <c r="H9695" s="2" t="b">
        <f t="shared" si="303"/>
        <v>0</v>
      </c>
      <c r="I9695" s="1" t="s">
        <v>2</v>
      </c>
      <c r="J9695" s="1" t="s">
        <v>10325</v>
      </c>
      <c r="K9695" s="1"/>
    </row>
    <row r="9696" spans="1:11" hidden="1">
      <c r="A9696" s="1" t="s">
        <v>10272</v>
      </c>
      <c r="B9696" s="1" t="s">
        <v>10315</v>
      </c>
      <c r="C9696" s="48" t="str">
        <f t="shared" si="302"/>
        <v>ן כפר מנדא</v>
      </c>
      <c r="D9696" s="1" t="s">
        <v>10314</v>
      </c>
      <c r="E9696" s="1" t="s">
        <v>3</v>
      </c>
      <c r="F9696" s="2" t="s">
        <v>19548</v>
      </c>
      <c r="G9696" s="2">
        <f>INDEX(תוצאות_בחירות,MATCH(C9696,siot!$F$3:$F$1887,0),27)</f>
        <v>2</v>
      </c>
      <c r="H9696" s="2" t="b">
        <f t="shared" si="303"/>
        <v>0</v>
      </c>
      <c r="I9696" s="1"/>
      <c r="J9696" s="1"/>
      <c r="K9696" s="1"/>
    </row>
    <row r="9697" spans="1:11">
      <c r="A9697" s="1" t="s">
        <v>10272</v>
      </c>
      <c r="B9697" s="1" t="s">
        <v>10315</v>
      </c>
      <c r="C9697" s="48" t="str">
        <f t="shared" si="302"/>
        <v>ן כפר מנדא</v>
      </c>
      <c r="D9697" s="1" t="s">
        <v>10314</v>
      </c>
      <c r="E9697" s="1"/>
      <c r="F9697" s="2">
        <v>1</v>
      </c>
      <c r="G9697" s="2">
        <f>INDEX(תוצאות_בחירות,MATCH(C9697,siot!$F$3:$F$1887,0),27)</f>
        <v>2</v>
      </c>
      <c r="H9697" s="2" t="b">
        <f t="shared" si="303"/>
        <v>1</v>
      </c>
      <c r="I9697" s="1" t="s">
        <v>2</v>
      </c>
      <c r="J9697" s="1" t="s">
        <v>10324</v>
      </c>
      <c r="K9697" s="1"/>
    </row>
    <row r="9698" spans="1:11">
      <c r="A9698" s="1" t="s">
        <v>10272</v>
      </c>
      <c r="B9698" s="1" t="s">
        <v>10315</v>
      </c>
      <c r="C9698" s="48" t="str">
        <f t="shared" si="302"/>
        <v>ן כפר מנדא</v>
      </c>
      <c r="D9698" s="1" t="s">
        <v>10314</v>
      </c>
      <c r="E9698" s="1"/>
      <c r="F9698" s="2">
        <v>2</v>
      </c>
      <c r="G9698" s="2">
        <f>INDEX(תוצאות_בחירות,MATCH(C9698,siot!$F$3:$F$1887,0),27)</f>
        <v>2</v>
      </c>
      <c r="H9698" s="2" t="b">
        <f t="shared" si="303"/>
        <v>1</v>
      </c>
      <c r="I9698" s="1" t="s">
        <v>2</v>
      </c>
      <c r="J9698" s="1" t="s">
        <v>10323</v>
      </c>
      <c r="K9698" s="1"/>
    </row>
    <row r="9699" spans="1:11" hidden="1">
      <c r="A9699" s="1" t="s">
        <v>10272</v>
      </c>
      <c r="B9699" s="1" t="s">
        <v>10315</v>
      </c>
      <c r="C9699" s="48" t="str">
        <f t="shared" si="302"/>
        <v>ן כפר מנדא</v>
      </c>
      <c r="D9699" s="1" t="s">
        <v>10314</v>
      </c>
      <c r="E9699" s="1"/>
      <c r="F9699" s="2">
        <v>3</v>
      </c>
      <c r="G9699" s="2">
        <f>INDEX(תוצאות_בחירות,MATCH(C9699,siot!$F$3:$F$1887,0),27)</f>
        <v>2</v>
      </c>
      <c r="H9699" s="2" t="b">
        <f t="shared" si="303"/>
        <v>0</v>
      </c>
      <c r="I9699" s="1" t="s">
        <v>2</v>
      </c>
      <c r="J9699" s="1" t="s">
        <v>10322</v>
      </c>
      <c r="K9699" s="1"/>
    </row>
    <row r="9700" spans="1:11" hidden="1">
      <c r="A9700" s="1" t="s">
        <v>10272</v>
      </c>
      <c r="B9700" s="1" t="s">
        <v>10315</v>
      </c>
      <c r="C9700" s="48" t="str">
        <f t="shared" si="302"/>
        <v>ן כפר מנדא</v>
      </c>
      <c r="D9700" s="1" t="s">
        <v>10314</v>
      </c>
      <c r="E9700" s="1"/>
      <c r="F9700" s="2">
        <v>4</v>
      </c>
      <c r="G9700" s="2">
        <f>INDEX(תוצאות_בחירות,MATCH(C9700,siot!$F$3:$F$1887,0),27)</f>
        <v>2</v>
      </c>
      <c r="H9700" s="2" t="b">
        <f t="shared" si="303"/>
        <v>0</v>
      </c>
      <c r="I9700" s="1" t="s">
        <v>2</v>
      </c>
      <c r="J9700" s="1" t="s">
        <v>10321</v>
      </c>
      <c r="K9700" s="1"/>
    </row>
    <row r="9701" spans="1:11" hidden="1">
      <c r="A9701" s="1" t="s">
        <v>10272</v>
      </c>
      <c r="B9701" s="1" t="s">
        <v>10315</v>
      </c>
      <c r="C9701" s="48" t="str">
        <f t="shared" si="302"/>
        <v>ן כפר מנדא</v>
      </c>
      <c r="D9701" s="1" t="s">
        <v>10314</v>
      </c>
      <c r="E9701" s="1"/>
      <c r="F9701" s="2">
        <v>5</v>
      </c>
      <c r="G9701" s="2">
        <f>INDEX(תוצאות_בחירות,MATCH(C9701,siot!$F$3:$F$1887,0),27)</f>
        <v>2</v>
      </c>
      <c r="H9701" s="2" t="b">
        <f t="shared" si="303"/>
        <v>0</v>
      </c>
      <c r="I9701" s="1" t="s">
        <v>2</v>
      </c>
      <c r="J9701" s="1" t="s">
        <v>10320</v>
      </c>
      <c r="K9701" s="1"/>
    </row>
    <row r="9702" spans="1:11" hidden="1">
      <c r="A9702" s="1" t="s">
        <v>10272</v>
      </c>
      <c r="B9702" s="1" t="s">
        <v>10315</v>
      </c>
      <c r="C9702" s="48" t="str">
        <f t="shared" si="302"/>
        <v>ן כפר מנדא</v>
      </c>
      <c r="D9702" s="1" t="s">
        <v>10314</v>
      </c>
      <c r="E9702" s="1"/>
      <c r="F9702" s="2">
        <v>6</v>
      </c>
      <c r="G9702" s="2">
        <f>INDEX(תוצאות_בחירות,MATCH(C9702,siot!$F$3:$F$1887,0),27)</f>
        <v>2</v>
      </c>
      <c r="H9702" s="2" t="b">
        <f t="shared" si="303"/>
        <v>0</v>
      </c>
      <c r="I9702" s="1" t="s">
        <v>2</v>
      </c>
      <c r="J9702" s="1" t="s">
        <v>10319</v>
      </c>
      <c r="K9702" s="1"/>
    </row>
    <row r="9703" spans="1:11" hidden="1">
      <c r="A9703" s="1" t="s">
        <v>10272</v>
      </c>
      <c r="B9703" s="1" t="s">
        <v>10315</v>
      </c>
      <c r="C9703" s="48" t="str">
        <f t="shared" si="302"/>
        <v>ן כפר מנדא</v>
      </c>
      <c r="D9703" s="1" t="s">
        <v>10314</v>
      </c>
      <c r="E9703" s="1"/>
      <c r="F9703" s="2">
        <v>7</v>
      </c>
      <c r="G9703" s="2">
        <f>INDEX(תוצאות_בחירות,MATCH(C9703,siot!$F$3:$F$1887,0),27)</f>
        <v>2</v>
      </c>
      <c r="H9703" s="2" t="b">
        <f t="shared" si="303"/>
        <v>0</v>
      </c>
      <c r="I9703" s="1" t="s">
        <v>2</v>
      </c>
      <c r="J9703" s="1" t="s">
        <v>10318</v>
      </c>
      <c r="K9703" s="1"/>
    </row>
    <row r="9704" spans="1:11" hidden="1">
      <c r="A9704" s="1" t="s">
        <v>10272</v>
      </c>
      <c r="B9704" s="1" t="s">
        <v>10315</v>
      </c>
      <c r="C9704" s="48" t="str">
        <f t="shared" si="302"/>
        <v>ן כפר מנדא</v>
      </c>
      <c r="D9704" s="1" t="s">
        <v>10314</v>
      </c>
      <c r="E9704" s="1"/>
      <c r="F9704" s="2">
        <v>8</v>
      </c>
      <c r="G9704" s="2">
        <f>INDEX(תוצאות_בחירות,MATCH(C9704,siot!$F$3:$F$1887,0),27)</f>
        <v>2</v>
      </c>
      <c r="H9704" s="2" t="b">
        <f t="shared" si="303"/>
        <v>0</v>
      </c>
      <c r="I9704" s="1" t="s">
        <v>2</v>
      </c>
      <c r="J9704" s="1" t="s">
        <v>10317</v>
      </c>
      <c r="K9704" s="1"/>
    </row>
    <row r="9705" spans="1:11" hidden="1">
      <c r="A9705" s="1" t="s">
        <v>10272</v>
      </c>
      <c r="B9705" s="1" t="s">
        <v>10315</v>
      </c>
      <c r="C9705" s="48" t="str">
        <f t="shared" si="302"/>
        <v>ן כפר מנדא</v>
      </c>
      <c r="D9705" s="1" t="s">
        <v>10314</v>
      </c>
      <c r="E9705" s="1"/>
      <c r="F9705" s="2">
        <v>9</v>
      </c>
      <c r="G9705" s="2">
        <f>INDEX(תוצאות_בחירות,MATCH(C9705,siot!$F$3:$F$1887,0),27)</f>
        <v>2</v>
      </c>
      <c r="H9705" s="2" t="b">
        <f t="shared" si="303"/>
        <v>0</v>
      </c>
      <c r="I9705" s="1" t="s">
        <v>2</v>
      </c>
      <c r="J9705" s="1" t="s">
        <v>10316</v>
      </c>
      <c r="K9705" s="1"/>
    </row>
    <row r="9706" spans="1:11" hidden="1">
      <c r="A9706" s="1" t="s">
        <v>10272</v>
      </c>
      <c r="B9706" s="1" t="s">
        <v>10315</v>
      </c>
      <c r="C9706" s="48" t="str">
        <f t="shared" si="302"/>
        <v>ן כפר מנדא</v>
      </c>
      <c r="D9706" s="1" t="s">
        <v>10314</v>
      </c>
      <c r="E9706" s="1"/>
      <c r="F9706" s="2">
        <v>10</v>
      </c>
      <c r="G9706" s="2">
        <f>INDEX(תוצאות_בחירות,MATCH(C9706,siot!$F$3:$F$1887,0),27)</f>
        <v>2</v>
      </c>
      <c r="H9706" s="2" t="b">
        <f t="shared" si="303"/>
        <v>0</v>
      </c>
      <c r="I9706" s="1" t="s">
        <v>2</v>
      </c>
      <c r="J9706" s="1" t="s">
        <v>10313</v>
      </c>
      <c r="K9706" s="1"/>
    </row>
    <row r="9707" spans="1:11" hidden="1">
      <c r="A9707" s="1" t="s">
        <v>10272</v>
      </c>
      <c r="B9707" s="1" t="s">
        <v>1059</v>
      </c>
      <c r="C9707" s="48" t="str">
        <f t="shared" si="302"/>
        <v>ע כפר מנדא</v>
      </c>
      <c r="D9707" s="1" t="s">
        <v>10297</v>
      </c>
      <c r="E9707" s="1" t="s">
        <v>3</v>
      </c>
      <c r="F9707" s="2" t="s">
        <v>19548</v>
      </c>
      <c r="G9707" s="2">
        <f>INDEX(תוצאות_בחירות,MATCH(C9707,siot!$F$3:$F$1887,0),27)</f>
        <v>3</v>
      </c>
      <c r="H9707" s="2" t="b">
        <f t="shared" si="303"/>
        <v>0</v>
      </c>
      <c r="I9707" s="1"/>
      <c r="J9707" s="1"/>
      <c r="K9707" s="1"/>
    </row>
    <row r="9708" spans="1:11">
      <c r="A9708" s="1" t="s">
        <v>10272</v>
      </c>
      <c r="B9708" s="1" t="s">
        <v>1059</v>
      </c>
      <c r="C9708" s="48" t="str">
        <f t="shared" si="302"/>
        <v>ע כפר מנדא</v>
      </c>
      <c r="D9708" s="1" t="s">
        <v>10297</v>
      </c>
      <c r="E9708" s="1"/>
      <c r="F9708" s="2">
        <v>1</v>
      </c>
      <c r="G9708" s="2">
        <f>INDEX(תוצאות_בחירות,MATCH(C9708,siot!$F$3:$F$1887,0),27)</f>
        <v>3</v>
      </c>
      <c r="H9708" s="2" t="b">
        <f t="shared" si="303"/>
        <v>1</v>
      </c>
      <c r="I9708" s="1" t="s">
        <v>2</v>
      </c>
      <c r="J9708" s="1" t="s">
        <v>10312</v>
      </c>
      <c r="K9708" s="1"/>
    </row>
    <row r="9709" spans="1:11">
      <c r="A9709" s="1" t="s">
        <v>10272</v>
      </c>
      <c r="B9709" s="1" t="s">
        <v>1059</v>
      </c>
      <c r="C9709" s="48" t="str">
        <f t="shared" si="302"/>
        <v>ע כפר מנדא</v>
      </c>
      <c r="D9709" s="1" t="s">
        <v>10297</v>
      </c>
      <c r="E9709" s="1"/>
      <c r="F9709" s="2">
        <v>2</v>
      </c>
      <c r="G9709" s="2">
        <f>INDEX(תוצאות_בחירות,MATCH(C9709,siot!$F$3:$F$1887,0),27)</f>
        <v>3</v>
      </c>
      <c r="H9709" s="2" t="b">
        <f t="shared" si="303"/>
        <v>1</v>
      </c>
      <c r="I9709" s="1" t="s">
        <v>2</v>
      </c>
      <c r="J9709" s="1" t="s">
        <v>10311</v>
      </c>
      <c r="K9709" s="1"/>
    </row>
    <row r="9710" spans="1:11">
      <c r="A9710" s="1" t="s">
        <v>10272</v>
      </c>
      <c r="B9710" s="1" t="s">
        <v>1059</v>
      </c>
      <c r="C9710" s="48" t="str">
        <f t="shared" si="302"/>
        <v>ע כפר מנדא</v>
      </c>
      <c r="D9710" s="1" t="s">
        <v>10297</v>
      </c>
      <c r="E9710" s="1"/>
      <c r="F9710" s="2">
        <v>3</v>
      </c>
      <c r="G9710" s="2">
        <f>INDEX(תוצאות_בחירות,MATCH(C9710,siot!$F$3:$F$1887,0),27)</f>
        <v>3</v>
      </c>
      <c r="H9710" s="2" t="b">
        <f t="shared" si="303"/>
        <v>1</v>
      </c>
      <c r="I9710" s="1" t="s">
        <v>2</v>
      </c>
      <c r="J9710" s="1" t="s">
        <v>10310</v>
      </c>
      <c r="K9710" s="1"/>
    </row>
    <row r="9711" spans="1:11" hidden="1">
      <c r="A9711" s="1" t="s">
        <v>10272</v>
      </c>
      <c r="B9711" s="1" t="s">
        <v>1059</v>
      </c>
      <c r="C9711" s="48" t="str">
        <f t="shared" si="302"/>
        <v>ע כפר מנדא</v>
      </c>
      <c r="D9711" s="1" t="s">
        <v>10297</v>
      </c>
      <c r="E9711" s="1"/>
      <c r="F9711" s="2">
        <v>4</v>
      </c>
      <c r="G9711" s="2">
        <f>INDEX(תוצאות_בחירות,MATCH(C9711,siot!$F$3:$F$1887,0),27)</f>
        <v>3</v>
      </c>
      <c r="H9711" s="2" t="b">
        <f t="shared" si="303"/>
        <v>0</v>
      </c>
      <c r="I9711" s="1" t="s">
        <v>2</v>
      </c>
      <c r="J9711" s="1" t="s">
        <v>10309</v>
      </c>
      <c r="K9711" s="1"/>
    </row>
    <row r="9712" spans="1:11" hidden="1">
      <c r="A9712" s="1" t="s">
        <v>10272</v>
      </c>
      <c r="B9712" s="1" t="s">
        <v>1059</v>
      </c>
      <c r="C9712" s="48" t="str">
        <f t="shared" si="302"/>
        <v>ע כפר מנדא</v>
      </c>
      <c r="D9712" s="1" t="s">
        <v>10297</v>
      </c>
      <c r="E9712" s="1"/>
      <c r="F9712" s="2">
        <v>5</v>
      </c>
      <c r="G9712" s="2">
        <f>INDEX(תוצאות_בחירות,MATCH(C9712,siot!$F$3:$F$1887,0),27)</f>
        <v>3</v>
      </c>
      <c r="H9712" s="2" t="b">
        <f t="shared" si="303"/>
        <v>0</v>
      </c>
      <c r="I9712" s="1" t="s">
        <v>2</v>
      </c>
      <c r="J9712" s="1" t="s">
        <v>10308</v>
      </c>
      <c r="K9712" s="1"/>
    </row>
    <row r="9713" spans="1:11" hidden="1">
      <c r="A9713" s="1" t="s">
        <v>10272</v>
      </c>
      <c r="B9713" s="1" t="s">
        <v>1059</v>
      </c>
      <c r="C9713" s="48" t="str">
        <f t="shared" si="302"/>
        <v>ע כפר מנדא</v>
      </c>
      <c r="D9713" s="1" t="s">
        <v>10297</v>
      </c>
      <c r="E9713" s="1"/>
      <c r="F9713" s="2">
        <v>6</v>
      </c>
      <c r="G9713" s="2">
        <f>INDEX(תוצאות_בחירות,MATCH(C9713,siot!$F$3:$F$1887,0),27)</f>
        <v>3</v>
      </c>
      <c r="H9713" s="2" t="b">
        <f t="shared" si="303"/>
        <v>0</v>
      </c>
      <c r="I9713" s="1" t="s">
        <v>2</v>
      </c>
      <c r="J9713" s="1" t="s">
        <v>10307</v>
      </c>
      <c r="K9713" s="1"/>
    </row>
    <row r="9714" spans="1:11" hidden="1">
      <c r="A9714" s="1" t="s">
        <v>10272</v>
      </c>
      <c r="B9714" s="1" t="s">
        <v>1059</v>
      </c>
      <c r="C9714" s="48" t="str">
        <f t="shared" si="302"/>
        <v>ע כפר מנדא</v>
      </c>
      <c r="D9714" s="1" t="s">
        <v>10297</v>
      </c>
      <c r="E9714" s="1"/>
      <c r="F9714" s="2">
        <v>7</v>
      </c>
      <c r="G9714" s="2">
        <f>INDEX(תוצאות_בחירות,MATCH(C9714,siot!$F$3:$F$1887,0),27)</f>
        <v>3</v>
      </c>
      <c r="H9714" s="2" t="b">
        <f t="shared" si="303"/>
        <v>0</v>
      </c>
      <c r="I9714" s="1" t="s">
        <v>2</v>
      </c>
      <c r="J9714" s="1" t="s">
        <v>10306</v>
      </c>
      <c r="K9714" s="1"/>
    </row>
    <row r="9715" spans="1:11" hidden="1">
      <c r="A9715" s="1" t="s">
        <v>10272</v>
      </c>
      <c r="B9715" s="1" t="s">
        <v>1059</v>
      </c>
      <c r="C9715" s="48" t="str">
        <f t="shared" si="302"/>
        <v>ע כפר מנדא</v>
      </c>
      <c r="D9715" s="1" t="s">
        <v>10297</v>
      </c>
      <c r="E9715" s="1"/>
      <c r="F9715" s="2">
        <v>8</v>
      </c>
      <c r="G9715" s="2">
        <f>INDEX(תוצאות_בחירות,MATCH(C9715,siot!$F$3:$F$1887,0),27)</f>
        <v>3</v>
      </c>
      <c r="H9715" s="2" t="b">
        <f t="shared" si="303"/>
        <v>0</v>
      </c>
      <c r="I9715" s="1" t="s">
        <v>2</v>
      </c>
      <c r="J9715" s="1" t="s">
        <v>10305</v>
      </c>
      <c r="K9715" s="1"/>
    </row>
    <row r="9716" spans="1:11" hidden="1">
      <c r="A9716" s="1" t="s">
        <v>10272</v>
      </c>
      <c r="B9716" s="1" t="s">
        <v>1059</v>
      </c>
      <c r="C9716" s="48" t="str">
        <f t="shared" si="302"/>
        <v>ע כפר מנדא</v>
      </c>
      <c r="D9716" s="1" t="s">
        <v>10297</v>
      </c>
      <c r="E9716" s="1"/>
      <c r="F9716" s="2">
        <v>9</v>
      </c>
      <c r="G9716" s="2">
        <f>INDEX(תוצאות_בחירות,MATCH(C9716,siot!$F$3:$F$1887,0),27)</f>
        <v>3</v>
      </c>
      <c r="H9716" s="2" t="b">
        <f t="shared" si="303"/>
        <v>0</v>
      </c>
      <c r="I9716" s="1" t="s">
        <v>2</v>
      </c>
      <c r="J9716" s="1" t="s">
        <v>10304</v>
      </c>
      <c r="K9716" s="1"/>
    </row>
    <row r="9717" spans="1:11" hidden="1">
      <c r="A9717" s="1" t="s">
        <v>10272</v>
      </c>
      <c r="B9717" s="1" t="s">
        <v>1059</v>
      </c>
      <c r="C9717" s="48" t="str">
        <f t="shared" si="302"/>
        <v>ע כפר מנדא</v>
      </c>
      <c r="D9717" s="1" t="s">
        <v>10297</v>
      </c>
      <c r="E9717" s="1"/>
      <c r="F9717" s="2">
        <v>10</v>
      </c>
      <c r="G9717" s="2">
        <f>INDEX(תוצאות_בחירות,MATCH(C9717,siot!$F$3:$F$1887,0),27)</f>
        <v>3</v>
      </c>
      <c r="H9717" s="2" t="b">
        <f t="shared" si="303"/>
        <v>0</v>
      </c>
      <c r="I9717" s="1" t="s">
        <v>2</v>
      </c>
      <c r="J9717" s="1" t="s">
        <v>10303</v>
      </c>
      <c r="K9717" s="1"/>
    </row>
    <row r="9718" spans="1:11" hidden="1">
      <c r="A9718" s="1" t="s">
        <v>10272</v>
      </c>
      <c r="B9718" s="1" t="s">
        <v>1059</v>
      </c>
      <c r="C9718" s="48" t="str">
        <f t="shared" si="302"/>
        <v>ע כפר מנדא</v>
      </c>
      <c r="D9718" s="1" t="s">
        <v>10297</v>
      </c>
      <c r="E9718" s="1"/>
      <c r="F9718" s="2">
        <v>11</v>
      </c>
      <c r="G9718" s="2">
        <f>INDEX(תוצאות_בחירות,MATCH(C9718,siot!$F$3:$F$1887,0),27)</f>
        <v>3</v>
      </c>
      <c r="H9718" s="2" t="b">
        <f t="shared" si="303"/>
        <v>0</v>
      </c>
      <c r="I9718" s="1" t="s">
        <v>2</v>
      </c>
      <c r="J9718" s="1" t="s">
        <v>10302</v>
      </c>
      <c r="K9718" s="1"/>
    </row>
    <row r="9719" spans="1:11" hidden="1">
      <c r="A9719" s="1" t="s">
        <v>10272</v>
      </c>
      <c r="B9719" s="1" t="s">
        <v>1059</v>
      </c>
      <c r="C9719" s="48" t="str">
        <f t="shared" si="302"/>
        <v>ע כפר מנדא</v>
      </c>
      <c r="D9719" s="1" t="s">
        <v>10297</v>
      </c>
      <c r="E9719" s="1"/>
      <c r="F9719" s="2">
        <v>12</v>
      </c>
      <c r="G9719" s="2">
        <f>INDEX(תוצאות_בחירות,MATCH(C9719,siot!$F$3:$F$1887,0),27)</f>
        <v>3</v>
      </c>
      <c r="H9719" s="2" t="b">
        <f t="shared" si="303"/>
        <v>0</v>
      </c>
      <c r="I9719" s="1" t="s">
        <v>2</v>
      </c>
      <c r="J9719" s="1" t="s">
        <v>10301</v>
      </c>
      <c r="K9719" s="1"/>
    </row>
    <row r="9720" spans="1:11" hidden="1">
      <c r="A9720" s="1" t="s">
        <v>10272</v>
      </c>
      <c r="B9720" s="1" t="s">
        <v>1059</v>
      </c>
      <c r="C9720" s="48" t="str">
        <f t="shared" si="302"/>
        <v>ע כפר מנדא</v>
      </c>
      <c r="D9720" s="1" t="s">
        <v>10297</v>
      </c>
      <c r="E9720" s="1"/>
      <c r="F9720" s="2">
        <v>13</v>
      </c>
      <c r="G9720" s="2">
        <f>INDEX(תוצאות_בחירות,MATCH(C9720,siot!$F$3:$F$1887,0),27)</f>
        <v>3</v>
      </c>
      <c r="H9720" s="2" t="b">
        <f t="shared" si="303"/>
        <v>0</v>
      </c>
      <c r="I9720" s="1" t="s">
        <v>2</v>
      </c>
      <c r="J9720" s="1" t="s">
        <v>10300</v>
      </c>
      <c r="K9720" s="1"/>
    </row>
    <row r="9721" spans="1:11" hidden="1">
      <c r="A9721" s="1" t="s">
        <v>10272</v>
      </c>
      <c r="B9721" s="1" t="s">
        <v>1059</v>
      </c>
      <c r="C9721" s="48" t="str">
        <f t="shared" si="302"/>
        <v>ע כפר מנדא</v>
      </c>
      <c r="D9721" s="1" t="s">
        <v>10297</v>
      </c>
      <c r="E9721" s="1"/>
      <c r="F9721" s="2">
        <v>14</v>
      </c>
      <c r="G9721" s="2">
        <f>INDEX(תוצאות_בחירות,MATCH(C9721,siot!$F$3:$F$1887,0),27)</f>
        <v>3</v>
      </c>
      <c r="H9721" s="2" t="b">
        <f t="shared" si="303"/>
        <v>0</v>
      </c>
      <c r="I9721" s="1" t="s">
        <v>2</v>
      </c>
      <c r="J9721" s="1" t="s">
        <v>10299</v>
      </c>
      <c r="K9721" s="1"/>
    </row>
    <row r="9722" spans="1:11" hidden="1">
      <c r="A9722" s="1" t="s">
        <v>10272</v>
      </c>
      <c r="B9722" s="1" t="s">
        <v>1059</v>
      </c>
      <c r="C9722" s="48" t="str">
        <f t="shared" si="302"/>
        <v>ע כפר מנדא</v>
      </c>
      <c r="D9722" s="1" t="s">
        <v>10297</v>
      </c>
      <c r="E9722" s="1"/>
      <c r="F9722" s="2">
        <v>15</v>
      </c>
      <c r="G9722" s="2">
        <f>INDEX(תוצאות_בחירות,MATCH(C9722,siot!$F$3:$F$1887,0),27)</f>
        <v>3</v>
      </c>
      <c r="H9722" s="2" t="b">
        <f t="shared" si="303"/>
        <v>0</v>
      </c>
      <c r="I9722" s="1" t="s">
        <v>2</v>
      </c>
      <c r="J9722" s="1" t="s">
        <v>10298</v>
      </c>
      <c r="K9722" s="1"/>
    </row>
    <row r="9723" spans="1:11" hidden="1">
      <c r="A9723" s="1" t="s">
        <v>10272</v>
      </c>
      <c r="B9723" s="1" t="s">
        <v>1059</v>
      </c>
      <c r="C9723" s="48" t="str">
        <f t="shared" si="302"/>
        <v>ע כפר מנדא</v>
      </c>
      <c r="D9723" s="1" t="s">
        <v>10297</v>
      </c>
      <c r="E9723" s="1"/>
      <c r="F9723" s="2">
        <v>16</v>
      </c>
      <c r="G9723" s="2">
        <f>INDEX(תוצאות_בחירות,MATCH(C9723,siot!$F$3:$F$1887,0),27)</f>
        <v>3</v>
      </c>
      <c r="H9723" s="2" t="b">
        <f t="shared" si="303"/>
        <v>0</v>
      </c>
      <c r="I9723" s="1" t="s">
        <v>2</v>
      </c>
      <c r="J9723" s="1" t="s">
        <v>10296</v>
      </c>
      <c r="K9723" s="1"/>
    </row>
    <row r="9724" spans="1:11" hidden="1">
      <c r="A9724" s="1" t="s">
        <v>10272</v>
      </c>
      <c r="B9724" s="1" t="s">
        <v>364</v>
      </c>
      <c r="C9724" s="48" t="str">
        <f t="shared" si="302"/>
        <v>ף כפר מנדא</v>
      </c>
      <c r="D9724" s="1" t="s">
        <v>10289</v>
      </c>
      <c r="E9724" s="1" t="s">
        <v>18</v>
      </c>
      <c r="F9724" s="2" t="s">
        <v>19548</v>
      </c>
      <c r="G9724" s="2">
        <f>INDEX(תוצאות_בחירות,MATCH(C9724,siot!$F$3:$F$1887,0),27)</f>
        <v>0</v>
      </c>
      <c r="H9724" s="2" t="b">
        <f t="shared" si="303"/>
        <v>0</v>
      </c>
      <c r="I9724" s="1"/>
      <c r="J9724" s="1"/>
      <c r="K9724" s="1"/>
    </row>
    <row r="9725" spans="1:11" hidden="1">
      <c r="A9725" s="1" t="s">
        <v>10272</v>
      </c>
      <c r="B9725" s="1" t="s">
        <v>364</v>
      </c>
      <c r="C9725" s="48" t="str">
        <f t="shared" si="302"/>
        <v>ף כפר מנדא</v>
      </c>
      <c r="D9725" s="1" t="s">
        <v>10289</v>
      </c>
      <c r="E9725" s="1" t="s">
        <v>17</v>
      </c>
      <c r="F9725" s="2">
        <v>1</v>
      </c>
      <c r="G9725" s="2">
        <f>INDEX(תוצאות_בחירות,MATCH(C9725,siot!$F$3:$F$1887,0),27)</f>
        <v>0</v>
      </c>
      <c r="H9725" s="2" t="b">
        <f t="shared" si="303"/>
        <v>0</v>
      </c>
      <c r="I9725" s="1" t="s">
        <v>2</v>
      </c>
      <c r="J9725" s="1" t="s">
        <v>10294</v>
      </c>
      <c r="K9725" s="1"/>
    </row>
    <row r="9726" spans="1:11" hidden="1">
      <c r="A9726" s="1" t="s">
        <v>10272</v>
      </c>
      <c r="B9726" s="1" t="s">
        <v>364</v>
      </c>
      <c r="C9726" s="48" t="str">
        <f t="shared" si="302"/>
        <v>ף כפר מנדא</v>
      </c>
      <c r="D9726" s="1" t="s">
        <v>10289</v>
      </c>
      <c r="E9726" s="1"/>
      <c r="F9726" s="2">
        <v>2</v>
      </c>
      <c r="G9726" s="2">
        <f>INDEX(תוצאות_בחירות,MATCH(C9726,siot!$F$3:$F$1887,0),27)</f>
        <v>0</v>
      </c>
      <c r="H9726" s="2" t="b">
        <f t="shared" si="303"/>
        <v>0</v>
      </c>
      <c r="I9726" s="1" t="s">
        <v>2</v>
      </c>
      <c r="J9726" s="1" t="s">
        <v>10290</v>
      </c>
      <c r="K9726" s="1"/>
    </row>
    <row r="9727" spans="1:11" hidden="1">
      <c r="A9727" s="1" t="s">
        <v>10272</v>
      </c>
      <c r="B9727" s="1" t="s">
        <v>364</v>
      </c>
      <c r="C9727" s="48" t="str">
        <f t="shared" si="302"/>
        <v>ף כפר מנדא</v>
      </c>
      <c r="D9727" s="1" t="s">
        <v>10289</v>
      </c>
      <c r="E9727" s="1"/>
      <c r="F9727" s="2">
        <v>3</v>
      </c>
      <c r="G9727" s="2">
        <f>INDEX(תוצאות_בחירות,MATCH(C9727,siot!$F$3:$F$1887,0),27)</f>
        <v>0</v>
      </c>
      <c r="H9727" s="2" t="b">
        <f t="shared" si="303"/>
        <v>0</v>
      </c>
      <c r="I9727" s="1" t="s">
        <v>2</v>
      </c>
      <c r="J9727" s="1" t="s">
        <v>10293</v>
      </c>
      <c r="K9727" s="1"/>
    </row>
    <row r="9728" spans="1:11" hidden="1">
      <c r="A9728" s="1" t="s">
        <v>10272</v>
      </c>
      <c r="B9728" s="1" t="s">
        <v>364</v>
      </c>
      <c r="C9728" s="48" t="str">
        <f t="shared" si="302"/>
        <v>ף כפר מנדא</v>
      </c>
      <c r="D9728" s="1" t="s">
        <v>10289</v>
      </c>
      <c r="E9728" s="1"/>
      <c r="F9728" s="2">
        <v>4</v>
      </c>
      <c r="G9728" s="2">
        <f>INDEX(תוצאות_בחירות,MATCH(C9728,siot!$F$3:$F$1887,0),27)</f>
        <v>0</v>
      </c>
      <c r="H9728" s="2" t="b">
        <f t="shared" si="303"/>
        <v>0</v>
      </c>
      <c r="I9728" s="1" t="s">
        <v>2</v>
      </c>
      <c r="J9728" s="1" t="s">
        <v>10292</v>
      </c>
      <c r="K9728" s="1"/>
    </row>
    <row r="9729" spans="1:11" hidden="1">
      <c r="A9729" s="1" t="s">
        <v>10272</v>
      </c>
      <c r="B9729" s="1" t="s">
        <v>364</v>
      </c>
      <c r="C9729" s="48" t="str">
        <f t="shared" si="302"/>
        <v>ף כפר מנדא</v>
      </c>
      <c r="D9729" s="1" t="s">
        <v>10289</v>
      </c>
      <c r="E9729" s="1"/>
      <c r="F9729" s="2">
        <v>5</v>
      </c>
      <c r="G9729" s="2">
        <f>INDEX(תוצאות_בחירות,MATCH(C9729,siot!$F$3:$F$1887,0),27)</f>
        <v>0</v>
      </c>
      <c r="H9729" s="2" t="b">
        <f t="shared" si="303"/>
        <v>0</v>
      </c>
      <c r="I9729" s="1" t="s">
        <v>2</v>
      </c>
      <c r="J9729" s="1" t="s">
        <v>10291</v>
      </c>
      <c r="K9729" s="1"/>
    </row>
    <row r="9730" spans="1:11" hidden="1">
      <c r="A9730" s="1" t="s">
        <v>10272</v>
      </c>
      <c r="B9730" s="1" t="s">
        <v>364</v>
      </c>
      <c r="C9730" s="48" t="str">
        <f t="shared" si="302"/>
        <v>ף כפר מנדא</v>
      </c>
      <c r="D9730" s="1" t="s">
        <v>10289</v>
      </c>
      <c r="E9730" s="1"/>
      <c r="F9730" s="2">
        <v>6</v>
      </c>
      <c r="G9730" s="2">
        <f>INDEX(תוצאות_בחירות,MATCH(C9730,siot!$F$3:$F$1887,0),27)</f>
        <v>0</v>
      </c>
      <c r="H9730" s="2" t="b">
        <f t="shared" si="303"/>
        <v>0</v>
      </c>
      <c r="I9730" s="1" t="s">
        <v>2</v>
      </c>
      <c r="J9730" s="1" t="s">
        <v>10290</v>
      </c>
      <c r="K9730" s="1"/>
    </row>
    <row r="9731" spans="1:11" hidden="1">
      <c r="A9731" s="1" t="s">
        <v>10272</v>
      </c>
      <c r="B9731" s="1" t="s">
        <v>364</v>
      </c>
      <c r="C9731" s="48" t="str">
        <f t="shared" si="302"/>
        <v>ף כפר מנדא</v>
      </c>
      <c r="D9731" s="1" t="s">
        <v>10289</v>
      </c>
      <c r="E9731" s="1"/>
      <c r="F9731" s="2">
        <v>7</v>
      </c>
      <c r="G9731" s="2">
        <f>INDEX(תוצאות_בחירות,MATCH(C9731,siot!$F$3:$F$1887,0),27)</f>
        <v>0</v>
      </c>
      <c r="H9731" s="2" t="b">
        <f t="shared" si="303"/>
        <v>0</v>
      </c>
      <c r="I9731" s="1" t="s">
        <v>2</v>
      </c>
      <c r="J9731" s="1" t="s">
        <v>10288</v>
      </c>
      <c r="K9731" s="1"/>
    </row>
    <row r="9732" spans="1:11" hidden="1">
      <c r="A9732" s="1" t="s">
        <v>10272</v>
      </c>
      <c r="B9732" s="1" t="s">
        <v>339</v>
      </c>
      <c r="C9732" s="48" t="str">
        <f t="shared" ref="C9732:C9795" si="304">B9732&amp;" "&amp;A9732</f>
        <v>ץ כפר מנדא</v>
      </c>
      <c r="D9732" s="1" t="s">
        <v>10280</v>
      </c>
      <c r="E9732" s="1" t="s">
        <v>3</v>
      </c>
      <c r="F9732" s="2" t="s">
        <v>19548</v>
      </c>
      <c r="G9732" s="2">
        <f>INDEX(תוצאות_בחירות,MATCH(C9732,siot!$F$3:$F$1887,0),27)</f>
        <v>0</v>
      </c>
      <c r="H9732" s="2" t="b">
        <f t="shared" ref="H9732:H9795" si="305">IF(OR(F9732&lt;G9732,G9732=F9732),TRUE,FALSE)</f>
        <v>0</v>
      </c>
      <c r="I9732" s="1"/>
      <c r="J9732" s="1"/>
      <c r="K9732" s="1"/>
    </row>
    <row r="9733" spans="1:11" hidden="1">
      <c r="A9733" s="1" t="s">
        <v>10272</v>
      </c>
      <c r="B9733" s="1" t="s">
        <v>339</v>
      </c>
      <c r="C9733" s="48" t="str">
        <f t="shared" si="304"/>
        <v>ץ כפר מנדא</v>
      </c>
      <c r="D9733" s="1" t="s">
        <v>10280</v>
      </c>
      <c r="E9733" s="1"/>
      <c r="F9733" s="2">
        <v>1</v>
      </c>
      <c r="G9733" s="2">
        <f>INDEX(תוצאות_בחירות,MATCH(C9733,siot!$F$3:$F$1887,0),27)</f>
        <v>0</v>
      </c>
      <c r="H9733" s="2" t="b">
        <f t="shared" si="305"/>
        <v>0</v>
      </c>
      <c r="I9733" s="1" t="s">
        <v>2</v>
      </c>
      <c r="J9733" s="1" t="s">
        <v>10287</v>
      </c>
      <c r="K9733" s="1"/>
    </row>
    <row r="9734" spans="1:11" hidden="1">
      <c r="A9734" s="1" t="s">
        <v>10272</v>
      </c>
      <c r="B9734" s="1" t="s">
        <v>339</v>
      </c>
      <c r="C9734" s="48" t="str">
        <f t="shared" si="304"/>
        <v>ץ כפר מנדא</v>
      </c>
      <c r="D9734" s="1" t="s">
        <v>10280</v>
      </c>
      <c r="E9734" s="1"/>
      <c r="F9734" s="2">
        <v>2</v>
      </c>
      <c r="G9734" s="2">
        <f>INDEX(תוצאות_בחירות,MATCH(C9734,siot!$F$3:$F$1887,0),27)</f>
        <v>0</v>
      </c>
      <c r="H9734" s="2" t="b">
        <f t="shared" si="305"/>
        <v>0</v>
      </c>
      <c r="I9734" s="1" t="s">
        <v>2</v>
      </c>
      <c r="J9734" s="1" t="s">
        <v>10286</v>
      </c>
      <c r="K9734" s="1"/>
    </row>
    <row r="9735" spans="1:11" hidden="1">
      <c r="A9735" s="1" t="s">
        <v>10272</v>
      </c>
      <c r="B9735" s="1" t="s">
        <v>339</v>
      </c>
      <c r="C9735" s="48" t="str">
        <f t="shared" si="304"/>
        <v>ץ כפר מנדא</v>
      </c>
      <c r="D9735" s="1" t="s">
        <v>10280</v>
      </c>
      <c r="E9735" s="1"/>
      <c r="F9735" s="2">
        <v>3</v>
      </c>
      <c r="G9735" s="2">
        <f>INDEX(תוצאות_בחירות,MATCH(C9735,siot!$F$3:$F$1887,0),27)</f>
        <v>0</v>
      </c>
      <c r="H9735" s="2" t="b">
        <f t="shared" si="305"/>
        <v>0</v>
      </c>
      <c r="I9735" s="1" t="s">
        <v>2</v>
      </c>
      <c r="J9735" s="1" t="s">
        <v>10285</v>
      </c>
      <c r="K9735" s="1"/>
    </row>
    <row r="9736" spans="1:11" hidden="1">
      <c r="A9736" s="1" t="s">
        <v>10272</v>
      </c>
      <c r="B9736" s="1" t="s">
        <v>339</v>
      </c>
      <c r="C9736" s="48" t="str">
        <f t="shared" si="304"/>
        <v>ץ כפר מנדא</v>
      </c>
      <c r="D9736" s="1" t="s">
        <v>10280</v>
      </c>
      <c r="E9736" s="1"/>
      <c r="F9736" s="2">
        <v>4</v>
      </c>
      <c r="G9736" s="2">
        <f>INDEX(תוצאות_בחירות,MATCH(C9736,siot!$F$3:$F$1887,0),27)</f>
        <v>0</v>
      </c>
      <c r="H9736" s="2" t="b">
        <f t="shared" si="305"/>
        <v>0</v>
      </c>
      <c r="I9736" s="1" t="s">
        <v>2</v>
      </c>
      <c r="J9736" s="1" t="s">
        <v>10284</v>
      </c>
      <c r="K9736" s="1"/>
    </row>
    <row r="9737" spans="1:11" hidden="1">
      <c r="A9737" s="1" t="s">
        <v>10272</v>
      </c>
      <c r="B9737" s="1" t="s">
        <v>339</v>
      </c>
      <c r="C9737" s="48" t="str">
        <f t="shared" si="304"/>
        <v>ץ כפר מנדא</v>
      </c>
      <c r="D9737" s="1" t="s">
        <v>10280</v>
      </c>
      <c r="E9737" s="1"/>
      <c r="F9737" s="2">
        <v>5</v>
      </c>
      <c r="G9737" s="2">
        <f>INDEX(תוצאות_בחירות,MATCH(C9737,siot!$F$3:$F$1887,0),27)</f>
        <v>0</v>
      </c>
      <c r="H9737" s="2" t="b">
        <f t="shared" si="305"/>
        <v>0</v>
      </c>
      <c r="I9737" s="1" t="s">
        <v>2</v>
      </c>
      <c r="J9737" s="1" t="s">
        <v>10283</v>
      </c>
      <c r="K9737" s="1"/>
    </row>
    <row r="9738" spans="1:11" hidden="1">
      <c r="A9738" s="1" t="s">
        <v>10272</v>
      </c>
      <c r="B9738" s="1" t="s">
        <v>339</v>
      </c>
      <c r="C9738" s="48" t="str">
        <f t="shared" si="304"/>
        <v>ץ כפר מנדא</v>
      </c>
      <c r="D9738" s="1" t="s">
        <v>10280</v>
      </c>
      <c r="E9738" s="1"/>
      <c r="F9738" s="2">
        <v>6</v>
      </c>
      <c r="G9738" s="2">
        <f>INDEX(תוצאות_בחירות,MATCH(C9738,siot!$F$3:$F$1887,0),27)</f>
        <v>0</v>
      </c>
      <c r="H9738" s="2" t="b">
        <f t="shared" si="305"/>
        <v>0</v>
      </c>
      <c r="I9738" s="1" t="s">
        <v>2</v>
      </c>
      <c r="J9738" s="1" t="s">
        <v>10282</v>
      </c>
      <c r="K9738" s="1"/>
    </row>
    <row r="9739" spans="1:11" hidden="1">
      <c r="A9739" s="1" t="s">
        <v>10272</v>
      </c>
      <c r="B9739" s="1" t="s">
        <v>339</v>
      </c>
      <c r="C9739" s="48" t="str">
        <f t="shared" si="304"/>
        <v>ץ כפר מנדא</v>
      </c>
      <c r="D9739" s="1" t="s">
        <v>10280</v>
      </c>
      <c r="E9739" s="1"/>
      <c r="F9739" s="2">
        <v>7</v>
      </c>
      <c r="G9739" s="2">
        <f>INDEX(תוצאות_בחירות,MATCH(C9739,siot!$F$3:$F$1887,0),27)</f>
        <v>0</v>
      </c>
      <c r="H9739" s="2" t="b">
        <f t="shared" si="305"/>
        <v>0</v>
      </c>
      <c r="I9739" s="1" t="s">
        <v>2</v>
      </c>
      <c r="J9739" s="1" t="s">
        <v>10281</v>
      </c>
      <c r="K9739" s="1"/>
    </row>
    <row r="9740" spans="1:11" hidden="1">
      <c r="A9740" s="1" t="s">
        <v>10272</v>
      </c>
      <c r="B9740" s="1" t="s">
        <v>339</v>
      </c>
      <c r="C9740" s="48" t="str">
        <f t="shared" si="304"/>
        <v>ץ כפר מנדא</v>
      </c>
      <c r="D9740" s="1" t="s">
        <v>10280</v>
      </c>
      <c r="E9740" s="1"/>
      <c r="F9740" s="2">
        <v>8</v>
      </c>
      <c r="G9740" s="2">
        <f>INDEX(תוצאות_בחירות,MATCH(C9740,siot!$F$3:$F$1887,0),27)</f>
        <v>0</v>
      </c>
      <c r="H9740" s="2" t="b">
        <f t="shared" si="305"/>
        <v>0</v>
      </c>
      <c r="I9740" s="1" t="s">
        <v>2</v>
      </c>
      <c r="J9740" s="1" t="s">
        <v>10279</v>
      </c>
      <c r="K9740" s="1"/>
    </row>
    <row r="9741" spans="1:11" hidden="1">
      <c r="A9741" s="1" t="s">
        <v>10272</v>
      </c>
      <c r="B9741" s="1" t="s">
        <v>259</v>
      </c>
      <c r="C9741" s="48" t="str">
        <f t="shared" si="304"/>
        <v>ק כפר מנדא</v>
      </c>
      <c r="D9741" s="1" t="s">
        <v>10271</v>
      </c>
      <c r="E9741" s="1" t="s">
        <v>3</v>
      </c>
      <c r="F9741" s="2" t="s">
        <v>19548</v>
      </c>
      <c r="G9741" s="2">
        <f>INDEX(תוצאות_בחירות,MATCH(C9741,siot!$F$3:$F$1887,0),27)</f>
        <v>1</v>
      </c>
      <c r="H9741" s="2" t="b">
        <f t="shared" si="305"/>
        <v>0</v>
      </c>
      <c r="I9741" s="1"/>
      <c r="J9741" s="1"/>
      <c r="K9741" s="1"/>
    </row>
    <row r="9742" spans="1:11">
      <c r="A9742" s="1" t="s">
        <v>10272</v>
      </c>
      <c r="B9742" s="1" t="s">
        <v>259</v>
      </c>
      <c r="C9742" s="48" t="str">
        <f t="shared" si="304"/>
        <v>ק כפר מנדא</v>
      </c>
      <c r="D9742" s="1" t="s">
        <v>10271</v>
      </c>
      <c r="E9742" s="1"/>
      <c r="F9742" s="2">
        <v>1</v>
      </c>
      <c r="G9742" s="2">
        <f>INDEX(תוצאות_בחירות,MATCH(C9742,siot!$F$3:$F$1887,0),27)</f>
        <v>1</v>
      </c>
      <c r="H9742" s="2" t="b">
        <f t="shared" si="305"/>
        <v>1</v>
      </c>
      <c r="I9742" s="1" t="s">
        <v>2</v>
      </c>
      <c r="J9742" s="1" t="s">
        <v>10277</v>
      </c>
      <c r="K9742" s="1"/>
    </row>
    <row r="9743" spans="1:11" hidden="1">
      <c r="A9743" s="1" t="s">
        <v>10272</v>
      </c>
      <c r="B9743" s="1" t="s">
        <v>259</v>
      </c>
      <c r="C9743" s="48" t="str">
        <f t="shared" si="304"/>
        <v>ק כפר מנדא</v>
      </c>
      <c r="D9743" s="1" t="s">
        <v>10271</v>
      </c>
      <c r="E9743" s="1"/>
      <c r="F9743" s="2">
        <v>2</v>
      </c>
      <c r="G9743" s="2">
        <f>INDEX(תוצאות_בחירות,MATCH(C9743,siot!$F$3:$F$1887,0),27)</f>
        <v>1</v>
      </c>
      <c r="H9743" s="2" t="b">
        <f t="shared" si="305"/>
        <v>0</v>
      </c>
      <c r="I9743" s="1" t="s">
        <v>2</v>
      </c>
      <c r="J9743" s="1" t="s">
        <v>10276</v>
      </c>
      <c r="K9743" s="1"/>
    </row>
    <row r="9744" spans="1:11" hidden="1">
      <c r="A9744" s="1" t="s">
        <v>10272</v>
      </c>
      <c r="B9744" s="1" t="s">
        <v>259</v>
      </c>
      <c r="C9744" s="48" t="str">
        <f t="shared" si="304"/>
        <v>ק כפר מנדא</v>
      </c>
      <c r="D9744" s="1" t="s">
        <v>10271</v>
      </c>
      <c r="E9744" s="1"/>
      <c r="F9744" s="2">
        <v>3</v>
      </c>
      <c r="G9744" s="2">
        <f>INDEX(תוצאות_בחירות,MATCH(C9744,siot!$F$3:$F$1887,0),27)</f>
        <v>1</v>
      </c>
      <c r="H9744" s="2" t="b">
        <f t="shared" si="305"/>
        <v>0</v>
      </c>
      <c r="I9744" s="1" t="s">
        <v>2</v>
      </c>
      <c r="J9744" s="1" t="s">
        <v>10275</v>
      </c>
      <c r="K9744" s="1"/>
    </row>
    <row r="9745" spans="1:11" hidden="1">
      <c r="A9745" s="1" t="s">
        <v>10272</v>
      </c>
      <c r="B9745" s="1" t="s">
        <v>259</v>
      </c>
      <c r="C9745" s="48" t="str">
        <f t="shared" si="304"/>
        <v>ק כפר מנדא</v>
      </c>
      <c r="D9745" s="1" t="s">
        <v>10271</v>
      </c>
      <c r="E9745" s="1"/>
      <c r="F9745" s="2">
        <v>4</v>
      </c>
      <c r="G9745" s="2">
        <f>INDEX(תוצאות_בחירות,MATCH(C9745,siot!$F$3:$F$1887,0),27)</f>
        <v>1</v>
      </c>
      <c r="H9745" s="2" t="b">
        <f t="shared" si="305"/>
        <v>0</v>
      </c>
      <c r="I9745" s="1" t="s">
        <v>2</v>
      </c>
      <c r="J9745" s="1" t="s">
        <v>10274</v>
      </c>
      <c r="K9745" s="1"/>
    </row>
    <row r="9746" spans="1:11" hidden="1">
      <c r="A9746" s="1" t="s">
        <v>10272</v>
      </c>
      <c r="B9746" s="1" t="s">
        <v>259</v>
      </c>
      <c r="C9746" s="48" t="str">
        <f t="shared" si="304"/>
        <v>ק כפר מנדא</v>
      </c>
      <c r="D9746" s="1" t="s">
        <v>10271</v>
      </c>
      <c r="E9746" s="1"/>
      <c r="F9746" s="2">
        <v>5</v>
      </c>
      <c r="G9746" s="2">
        <f>INDEX(תוצאות_בחירות,MATCH(C9746,siot!$F$3:$F$1887,0),27)</f>
        <v>1</v>
      </c>
      <c r="H9746" s="2" t="b">
        <f t="shared" si="305"/>
        <v>0</v>
      </c>
      <c r="I9746" s="1" t="s">
        <v>2</v>
      </c>
      <c r="J9746" s="1" t="s">
        <v>10273</v>
      </c>
      <c r="K9746" s="1"/>
    </row>
    <row r="9747" spans="1:11" hidden="1">
      <c r="A9747" s="1" t="s">
        <v>10272</v>
      </c>
      <c r="B9747" s="1" t="s">
        <v>259</v>
      </c>
      <c r="C9747" s="48" t="str">
        <f t="shared" si="304"/>
        <v>ק כפר מנדא</v>
      </c>
      <c r="D9747" s="1" t="s">
        <v>10271</v>
      </c>
      <c r="E9747" s="1"/>
      <c r="F9747" s="2">
        <v>6</v>
      </c>
      <c r="G9747" s="2">
        <f>INDEX(תוצאות_בחירות,MATCH(C9747,siot!$F$3:$F$1887,0),27)</f>
        <v>1</v>
      </c>
      <c r="H9747" s="2" t="b">
        <f t="shared" si="305"/>
        <v>0</v>
      </c>
      <c r="I9747" s="1" t="s">
        <v>2</v>
      </c>
      <c r="J9747" s="1" t="s">
        <v>10270</v>
      </c>
      <c r="K9747" s="1"/>
    </row>
    <row r="9748" spans="1:11" hidden="1">
      <c r="A9748" s="1" t="s">
        <v>10121</v>
      </c>
      <c r="B9748" s="1" t="s">
        <v>617</v>
      </c>
      <c r="C9748" s="48" t="str">
        <f t="shared" si="304"/>
        <v>אמת כפר סבא</v>
      </c>
      <c r="D9748" s="1" t="s">
        <v>10259</v>
      </c>
      <c r="E9748" s="1" t="s">
        <v>3</v>
      </c>
      <c r="F9748" s="2" t="s">
        <v>19548</v>
      </c>
      <c r="G9748" s="2">
        <f>INDEX(תוצאות_בחירות,MATCH(C9748,siot!$F$3:$F$1887,0),27)</f>
        <v>1</v>
      </c>
      <c r="H9748" s="2" t="b">
        <f t="shared" si="305"/>
        <v>0</v>
      </c>
      <c r="I9748" s="1"/>
      <c r="J9748" s="1"/>
      <c r="K9748" s="1"/>
    </row>
    <row r="9749" spans="1:11">
      <c r="A9749" s="1" t="s">
        <v>10121</v>
      </c>
      <c r="B9749" s="1" t="s">
        <v>617</v>
      </c>
      <c r="C9749" s="48" t="str">
        <f t="shared" si="304"/>
        <v>אמת כפר סבא</v>
      </c>
      <c r="D9749" s="1" t="s">
        <v>10259</v>
      </c>
      <c r="E9749" s="1"/>
      <c r="F9749" s="2">
        <v>1</v>
      </c>
      <c r="G9749" s="2">
        <f>INDEX(תוצאות_בחירות,MATCH(C9749,siot!$F$3:$F$1887,0),27)</f>
        <v>1</v>
      </c>
      <c r="H9749" s="2" t="b">
        <f t="shared" si="305"/>
        <v>1</v>
      </c>
      <c r="I9749" s="1" t="s">
        <v>2</v>
      </c>
      <c r="J9749" s="1" t="s">
        <v>10269</v>
      </c>
      <c r="K9749" s="1"/>
    </row>
    <row r="9750" spans="1:11" hidden="1">
      <c r="A9750" s="1" t="s">
        <v>10121</v>
      </c>
      <c r="B9750" s="1" t="s">
        <v>617</v>
      </c>
      <c r="C9750" s="48" t="str">
        <f t="shared" si="304"/>
        <v>אמת כפר סבא</v>
      </c>
      <c r="D9750" s="1" t="s">
        <v>10259</v>
      </c>
      <c r="E9750" s="1"/>
      <c r="F9750" s="2">
        <v>2</v>
      </c>
      <c r="G9750" s="2">
        <f>INDEX(תוצאות_בחירות,MATCH(C9750,siot!$F$3:$F$1887,0),27)</f>
        <v>1</v>
      </c>
      <c r="H9750" s="2" t="b">
        <f t="shared" si="305"/>
        <v>0</v>
      </c>
      <c r="I9750" s="1" t="s">
        <v>2</v>
      </c>
      <c r="J9750" s="1" t="s">
        <v>10268</v>
      </c>
      <c r="K9750" s="1"/>
    </row>
    <row r="9751" spans="1:11" hidden="1">
      <c r="A9751" s="1" t="s">
        <v>10121</v>
      </c>
      <c r="B9751" s="1" t="s">
        <v>617</v>
      </c>
      <c r="C9751" s="48" t="str">
        <f t="shared" si="304"/>
        <v>אמת כפר סבא</v>
      </c>
      <c r="D9751" s="1" t="s">
        <v>10259</v>
      </c>
      <c r="E9751" s="1"/>
      <c r="F9751" s="2">
        <v>3</v>
      </c>
      <c r="G9751" s="2">
        <f>INDEX(תוצאות_בחירות,MATCH(C9751,siot!$F$3:$F$1887,0),27)</f>
        <v>1</v>
      </c>
      <c r="H9751" s="2" t="b">
        <f t="shared" si="305"/>
        <v>0</v>
      </c>
      <c r="I9751" s="1" t="s">
        <v>2</v>
      </c>
      <c r="J9751" s="1" t="s">
        <v>10267</v>
      </c>
      <c r="K9751" s="1"/>
    </row>
    <row r="9752" spans="1:11" hidden="1">
      <c r="A9752" s="1" t="s">
        <v>10121</v>
      </c>
      <c r="B9752" s="1" t="s">
        <v>617</v>
      </c>
      <c r="C9752" s="48" t="str">
        <f t="shared" si="304"/>
        <v>אמת כפר סבא</v>
      </c>
      <c r="D9752" s="1" t="s">
        <v>10259</v>
      </c>
      <c r="E9752" s="1"/>
      <c r="F9752" s="2">
        <v>4</v>
      </c>
      <c r="G9752" s="2">
        <f>INDEX(תוצאות_בחירות,MATCH(C9752,siot!$F$3:$F$1887,0),27)</f>
        <v>1</v>
      </c>
      <c r="H9752" s="2" t="b">
        <f t="shared" si="305"/>
        <v>0</v>
      </c>
      <c r="I9752" s="1" t="s">
        <v>2</v>
      </c>
      <c r="J9752" s="1" t="s">
        <v>10266</v>
      </c>
      <c r="K9752" s="1"/>
    </row>
    <row r="9753" spans="1:11" hidden="1">
      <c r="A9753" s="1" t="s">
        <v>10121</v>
      </c>
      <c r="B9753" s="1" t="s">
        <v>617</v>
      </c>
      <c r="C9753" s="48" t="str">
        <f t="shared" si="304"/>
        <v>אמת כפר סבא</v>
      </c>
      <c r="D9753" s="1" t="s">
        <v>10259</v>
      </c>
      <c r="E9753" s="1"/>
      <c r="F9753" s="2">
        <v>5</v>
      </c>
      <c r="G9753" s="2">
        <f>INDEX(תוצאות_בחירות,MATCH(C9753,siot!$F$3:$F$1887,0),27)</f>
        <v>1</v>
      </c>
      <c r="H9753" s="2" t="b">
        <f t="shared" si="305"/>
        <v>0</v>
      </c>
      <c r="I9753" s="1" t="s">
        <v>2</v>
      </c>
      <c r="J9753" s="1" t="s">
        <v>10265</v>
      </c>
      <c r="K9753" s="1"/>
    </row>
    <row r="9754" spans="1:11" hidden="1">
      <c r="A9754" s="1" t="s">
        <v>10121</v>
      </c>
      <c r="B9754" s="1" t="s">
        <v>617</v>
      </c>
      <c r="C9754" s="48" t="str">
        <f t="shared" si="304"/>
        <v>אמת כפר סבא</v>
      </c>
      <c r="D9754" s="1" t="s">
        <v>10259</v>
      </c>
      <c r="E9754" s="1"/>
      <c r="F9754" s="2">
        <v>6</v>
      </c>
      <c r="G9754" s="2">
        <f>INDEX(תוצאות_בחירות,MATCH(C9754,siot!$F$3:$F$1887,0),27)</f>
        <v>1</v>
      </c>
      <c r="H9754" s="2" t="b">
        <f t="shared" si="305"/>
        <v>0</v>
      </c>
      <c r="I9754" s="1" t="s">
        <v>2</v>
      </c>
      <c r="J9754" s="1" t="s">
        <v>10264</v>
      </c>
      <c r="K9754" s="1"/>
    </row>
    <row r="9755" spans="1:11" hidden="1">
      <c r="A9755" s="1" t="s">
        <v>10121</v>
      </c>
      <c r="B9755" s="1" t="s">
        <v>617</v>
      </c>
      <c r="C9755" s="48" t="str">
        <f t="shared" si="304"/>
        <v>אמת כפר סבא</v>
      </c>
      <c r="D9755" s="1" t="s">
        <v>10259</v>
      </c>
      <c r="E9755" s="1"/>
      <c r="F9755" s="2">
        <v>7</v>
      </c>
      <c r="G9755" s="2">
        <f>INDEX(תוצאות_בחירות,MATCH(C9755,siot!$F$3:$F$1887,0),27)</f>
        <v>1</v>
      </c>
      <c r="H9755" s="2" t="b">
        <f t="shared" si="305"/>
        <v>0</v>
      </c>
      <c r="I9755" s="1" t="s">
        <v>2</v>
      </c>
      <c r="J9755" s="1" t="s">
        <v>10263</v>
      </c>
      <c r="K9755" s="1"/>
    </row>
    <row r="9756" spans="1:11" hidden="1">
      <c r="A9756" s="1" t="s">
        <v>10121</v>
      </c>
      <c r="B9756" s="1" t="s">
        <v>617</v>
      </c>
      <c r="C9756" s="48" t="str">
        <f t="shared" si="304"/>
        <v>אמת כפר סבא</v>
      </c>
      <c r="D9756" s="1" t="s">
        <v>10259</v>
      </c>
      <c r="E9756" s="1"/>
      <c r="F9756" s="2">
        <v>8</v>
      </c>
      <c r="G9756" s="2">
        <f>INDEX(תוצאות_בחירות,MATCH(C9756,siot!$F$3:$F$1887,0),27)</f>
        <v>1</v>
      </c>
      <c r="H9756" s="2" t="b">
        <f t="shared" si="305"/>
        <v>0</v>
      </c>
      <c r="I9756" s="1" t="s">
        <v>2</v>
      </c>
      <c r="J9756" s="1" t="s">
        <v>10262</v>
      </c>
      <c r="K9756" s="1"/>
    </row>
    <row r="9757" spans="1:11" hidden="1">
      <c r="A9757" s="1" t="s">
        <v>10121</v>
      </c>
      <c r="B9757" s="1" t="s">
        <v>617</v>
      </c>
      <c r="C9757" s="48" t="str">
        <f t="shared" si="304"/>
        <v>אמת כפר סבא</v>
      </c>
      <c r="D9757" s="1" t="s">
        <v>10259</v>
      </c>
      <c r="E9757" s="1"/>
      <c r="F9757" s="2">
        <v>9</v>
      </c>
      <c r="G9757" s="2">
        <f>INDEX(תוצאות_בחירות,MATCH(C9757,siot!$F$3:$F$1887,0),27)</f>
        <v>1</v>
      </c>
      <c r="H9757" s="2" t="b">
        <f t="shared" si="305"/>
        <v>0</v>
      </c>
      <c r="I9757" s="1" t="s">
        <v>2</v>
      </c>
      <c r="J9757" s="1" t="s">
        <v>10261</v>
      </c>
      <c r="K9757" s="1"/>
    </row>
    <row r="9758" spans="1:11" hidden="1">
      <c r="A9758" s="1" t="s">
        <v>10121</v>
      </c>
      <c r="B9758" s="1" t="s">
        <v>617</v>
      </c>
      <c r="C9758" s="48" t="str">
        <f t="shared" si="304"/>
        <v>אמת כפר סבא</v>
      </c>
      <c r="D9758" s="1" t="s">
        <v>10259</v>
      </c>
      <c r="E9758" s="1"/>
      <c r="F9758" s="2">
        <v>10</v>
      </c>
      <c r="G9758" s="2">
        <f>INDEX(תוצאות_בחירות,MATCH(C9758,siot!$F$3:$F$1887,0),27)</f>
        <v>1</v>
      </c>
      <c r="H9758" s="2" t="b">
        <f t="shared" si="305"/>
        <v>0</v>
      </c>
      <c r="I9758" s="1" t="s">
        <v>2</v>
      </c>
      <c r="J9758" s="1" t="s">
        <v>10260</v>
      </c>
      <c r="K9758" s="1"/>
    </row>
    <row r="9759" spans="1:11" hidden="1">
      <c r="A9759" s="1" t="s">
        <v>10121</v>
      </c>
      <c r="B9759" s="1" t="s">
        <v>617</v>
      </c>
      <c r="C9759" s="48" t="str">
        <f t="shared" si="304"/>
        <v>אמת כפר סבא</v>
      </c>
      <c r="D9759" s="1" t="s">
        <v>10259</v>
      </c>
      <c r="E9759" s="1"/>
      <c r="F9759" s="2">
        <v>11</v>
      </c>
      <c r="G9759" s="2">
        <f>INDEX(תוצאות_בחירות,MATCH(C9759,siot!$F$3:$F$1887,0),27)</f>
        <v>1</v>
      </c>
      <c r="H9759" s="2" t="b">
        <f t="shared" si="305"/>
        <v>0</v>
      </c>
      <c r="I9759" s="1" t="s">
        <v>2</v>
      </c>
      <c r="J9759" s="1" t="s">
        <v>10258</v>
      </c>
      <c r="K9759" s="1"/>
    </row>
    <row r="9760" spans="1:11" hidden="1">
      <c r="A9760" s="1" t="s">
        <v>10121</v>
      </c>
      <c r="B9760" s="1" t="s">
        <v>3677</v>
      </c>
      <c r="C9760" s="48" t="str">
        <f t="shared" si="304"/>
        <v>ב כפר סבא</v>
      </c>
      <c r="D9760" s="1" t="s">
        <v>10248</v>
      </c>
      <c r="E9760" s="1" t="s">
        <v>3</v>
      </c>
      <c r="F9760" s="2" t="s">
        <v>19548</v>
      </c>
      <c r="G9760" s="2">
        <f>INDEX(תוצאות_בחירות,MATCH(C9760,siot!$F$3:$F$1887,0),27)</f>
        <v>2</v>
      </c>
      <c r="H9760" s="2" t="b">
        <f t="shared" si="305"/>
        <v>0</v>
      </c>
      <c r="I9760" s="1"/>
      <c r="J9760" s="1"/>
      <c r="K9760" s="1"/>
    </row>
    <row r="9761" spans="1:11">
      <c r="A9761" s="1" t="s">
        <v>10121</v>
      </c>
      <c r="B9761" s="1" t="s">
        <v>3677</v>
      </c>
      <c r="C9761" s="48" t="str">
        <f t="shared" si="304"/>
        <v>ב כפר סבא</v>
      </c>
      <c r="D9761" s="1" t="s">
        <v>10248</v>
      </c>
      <c r="E9761" s="1"/>
      <c r="F9761" s="2">
        <v>1</v>
      </c>
      <c r="G9761" s="2">
        <f>INDEX(תוצאות_בחירות,MATCH(C9761,siot!$F$3:$F$1887,0),27)</f>
        <v>2</v>
      </c>
      <c r="H9761" s="2" t="b">
        <f t="shared" si="305"/>
        <v>1</v>
      </c>
      <c r="I9761" s="1" t="s">
        <v>2</v>
      </c>
      <c r="J9761" s="1" t="s">
        <v>10257</v>
      </c>
      <c r="K9761" s="1"/>
    </row>
    <row r="9762" spans="1:11">
      <c r="A9762" s="1" t="s">
        <v>10121</v>
      </c>
      <c r="B9762" s="1" t="s">
        <v>3677</v>
      </c>
      <c r="C9762" s="48" t="str">
        <f t="shared" si="304"/>
        <v>ב כפר סבא</v>
      </c>
      <c r="D9762" s="1" t="s">
        <v>10248</v>
      </c>
      <c r="E9762" s="1"/>
      <c r="F9762" s="2">
        <v>2</v>
      </c>
      <c r="G9762" s="2">
        <f>INDEX(תוצאות_בחירות,MATCH(C9762,siot!$F$3:$F$1887,0),27)</f>
        <v>2</v>
      </c>
      <c r="H9762" s="2" t="b">
        <f t="shared" si="305"/>
        <v>1</v>
      </c>
      <c r="I9762" s="1" t="s">
        <v>2</v>
      </c>
      <c r="J9762" s="1" t="s">
        <v>10256</v>
      </c>
      <c r="K9762" s="1"/>
    </row>
    <row r="9763" spans="1:11" hidden="1">
      <c r="A9763" s="1" t="s">
        <v>10121</v>
      </c>
      <c r="B9763" s="1" t="s">
        <v>3677</v>
      </c>
      <c r="C9763" s="48" t="str">
        <f t="shared" si="304"/>
        <v>ב כפר סבא</v>
      </c>
      <c r="D9763" s="1" t="s">
        <v>10248</v>
      </c>
      <c r="E9763" s="1"/>
      <c r="F9763" s="2">
        <v>3</v>
      </c>
      <c r="G9763" s="2">
        <f>INDEX(תוצאות_בחירות,MATCH(C9763,siot!$F$3:$F$1887,0),27)</f>
        <v>2</v>
      </c>
      <c r="H9763" s="2" t="b">
        <f t="shared" si="305"/>
        <v>0</v>
      </c>
      <c r="I9763" s="1" t="s">
        <v>2</v>
      </c>
      <c r="J9763" s="1" t="s">
        <v>10255</v>
      </c>
      <c r="K9763" s="1"/>
    </row>
    <row r="9764" spans="1:11" hidden="1">
      <c r="A9764" s="1" t="s">
        <v>10121</v>
      </c>
      <c r="B9764" s="1" t="s">
        <v>3677</v>
      </c>
      <c r="C9764" s="48" t="str">
        <f t="shared" si="304"/>
        <v>ב כפר סבא</v>
      </c>
      <c r="D9764" s="1" t="s">
        <v>10248</v>
      </c>
      <c r="E9764" s="1"/>
      <c r="F9764" s="2">
        <v>4</v>
      </c>
      <c r="G9764" s="2">
        <f>INDEX(תוצאות_בחירות,MATCH(C9764,siot!$F$3:$F$1887,0),27)</f>
        <v>2</v>
      </c>
      <c r="H9764" s="2" t="b">
        <f t="shared" si="305"/>
        <v>0</v>
      </c>
      <c r="I9764" s="1" t="s">
        <v>2</v>
      </c>
      <c r="J9764" s="1" t="s">
        <v>10254</v>
      </c>
      <c r="K9764" s="1"/>
    </row>
    <row r="9765" spans="1:11" hidden="1">
      <c r="A9765" s="1" t="s">
        <v>10121</v>
      </c>
      <c r="B9765" s="1" t="s">
        <v>3677</v>
      </c>
      <c r="C9765" s="48" t="str">
        <f t="shared" si="304"/>
        <v>ב כפר סבא</v>
      </c>
      <c r="D9765" s="1" t="s">
        <v>10248</v>
      </c>
      <c r="E9765" s="1"/>
      <c r="F9765" s="2">
        <v>5</v>
      </c>
      <c r="G9765" s="2">
        <f>INDEX(תוצאות_בחירות,MATCH(C9765,siot!$F$3:$F$1887,0),27)</f>
        <v>2</v>
      </c>
      <c r="H9765" s="2" t="b">
        <f t="shared" si="305"/>
        <v>0</v>
      </c>
      <c r="I9765" s="1" t="s">
        <v>2</v>
      </c>
      <c r="J9765" s="1" t="s">
        <v>10253</v>
      </c>
      <c r="K9765" s="1"/>
    </row>
    <row r="9766" spans="1:11" hidden="1">
      <c r="A9766" s="1" t="s">
        <v>10121</v>
      </c>
      <c r="B9766" s="1" t="s">
        <v>3677</v>
      </c>
      <c r="C9766" s="48" t="str">
        <f t="shared" si="304"/>
        <v>ב כפר סבא</v>
      </c>
      <c r="D9766" s="1" t="s">
        <v>10248</v>
      </c>
      <c r="E9766" s="1"/>
      <c r="F9766" s="2">
        <v>6</v>
      </c>
      <c r="G9766" s="2">
        <f>INDEX(תוצאות_בחירות,MATCH(C9766,siot!$F$3:$F$1887,0),27)</f>
        <v>2</v>
      </c>
      <c r="H9766" s="2" t="b">
        <f t="shared" si="305"/>
        <v>0</v>
      </c>
      <c r="I9766" s="1" t="s">
        <v>2</v>
      </c>
      <c r="J9766" s="1" t="s">
        <v>10252</v>
      </c>
      <c r="K9766" s="1"/>
    </row>
    <row r="9767" spans="1:11" hidden="1">
      <c r="A9767" s="1" t="s">
        <v>10121</v>
      </c>
      <c r="B9767" s="1" t="s">
        <v>3677</v>
      </c>
      <c r="C9767" s="48" t="str">
        <f t="shared" si="304"/>
        <v>ב כפר סבא</v>
      </c>
      <c r="D9767" s="1" t="s">
        <v>10248</v>
      </c>
      <c r="E9767" s="1"/>
      <c r="F9767" s="2">
        <v>7</v>
      </c>
      <c r="G9767" s="2">
        <f>INDEX(תוצאות_בחירות,MATCH(C9767,siot!$F$3:$F$1887,0),27)</f>
        <v>2</v>
      </c>
      <c r="H9767" s="2" t="b">
        <f t="shared" si="305"/>
        <v>0</v>
      </c>
      <c r="I9767" s="1" t="s">
        <v>2</v>
      </c>
      <c r="J9767" s="1" t="s">
        <v>10251</v>
      </c>
      <c r="K9767" s="1"/>
    </row>
    <row r="9768" spans="1:11" hidden="1">
      <c r="A9768" s="1" t="s">
        <v>10121</v>
      </c>
      <c r="B9768" s="1" t="s">
        <v>3677</v>
      </c>
      <c r="C9768" s="48" t="str">
        <f t="shared" si="304"/>
        <v>ב כפר סבא</v>
      </c>
      <c r="D9768" s="1" t="s">
        <v>10248</v>
      </c>
      <c r="E9768" s="1"/>
      <c r="F9768" s="2">
        <v>8</v>
      </c>
      <c r="G9768" s="2">
        <f>INDEX(תוצאות_בחירות,MATCH(C9768,siot!$F$3:$F$1887,0),27)</f>
        <v>2</v>
      </c>
      <c r="H9768" s="2" t="b">
        <f t="shared" si="305"/>
        <v>0</v>
      </c>
      <c r="I9768" s="1" t="s">
        <v>2</v>
      </c>
      <c r="J9768" s="1" t="s">
        <v>10250</v>
      </c>
      <c r="K9768" s="1"/>
    </row>
    <row r="9769" spans="1:11" hidden="1">
      <c r="A9769" s="1" t="s">
        <v>10121</v>
      </c>
      <c r="B9769" s="1" t="s">
        <v>3677</v>
      </c>
      <c r="C9769" s="48" t="str">
        <f t="shared" si="304"/>
        <v>ב כפר סבא</v>
      </c>
      <c r="D9769" s="1" t="s">
        <v>10248</v>
      </c>
      <c r="E9769" s="1"/>
      <c r="F9769" s="2">
        <v>9</v>
      </c>
      <c r="G9769" s="2">
        <f>INDEX(תוצאות_בחירות,MATCH(C9769,siot!$F$3:$F$1887,0),27)</f>
        <v>2</v>
      </c>
      <c r="H9769" s="2" t="b">
        <f t="shared" si="305"/>
        <v>0</v>
      </c>
      <c r="I9769" s="1" t="s">
        <v>2</v>
      </c>
      <c r="J9769" s="1" t="s">
        <v>10249</v>
      </c>
      <c r="K9769" s="1"/>
    </row>
    <row r="9770" spans="1:11" hidden="1">
      <c r="A9770" s="1" t="s">
        <v>10121</v>
      </c>
      <c r="B9770" s="1" t="s">
        <v>3677</v>
      </c>
      <c r="C9770" s="48" t="str">
        <f t="shared" si="304"/>
        <v>ב כפר סבא</v>
      </c>
      <c r="D9770" s="1" t="s">
        <v>10248</v>
      </c>
      <c r="E9770" s="1"/>
      <c r="F9770" s="2">
        <v>10</v>
      </c>
      <c r="G9770" s="2">
        <f>INDEX(תוצאות_בחירות,MATCH(C9770,siot!$F$3:$F$1887,0),27)</f>
        <v>2</v>
      </c>
      <c r="H9770" s="2" t="b">
        <f t="shared" si="305"/>
        <v>0</v>
      </c>
      <c r="I9770" s="1" t="s">
        <v>2</v>
      </c>
      <c r="J9770" s="1" t="s">
        <v>10247</v>
      </c>
      <c r="K9770" s="1"/>
    </row>
    <row r="9771" spans="1:11" hidden="1">
      <c r="A9771" s="1" t="s">
        <v>10121</v>
      </c>
      <c r="B9771" s="1" t="s">
        <v>573</v>
      </c>
      <c r="C9771" s="48" t="str">
        <f t="shared" si="304"/>
        <v>זך כפר סבא</v>
      </c>
      <c r="D9771" s="1" t="s">
        <v>10229</v>
      </c>
      <c r="E9771" s="1" t="s">
        <v>18</v>
      </c>
      <c r="F9771" s="2" t="s">
        <v>19548</v>
      </c>
      <c r="G9771" s="2">
        <f>INDEX(תוצאות_בחירות,MATCH(C9771,siot!$F$3:$F$1887,0),27)</f>
        <v>1</v>
      </c>
      <c r="H9771" s="2" t="b">
        <f t="shared" si="305"/>
        <v>0</v>
      </c>
      <c r="I9771" s="1"/>
      <c r="J9771" s="1"/>
      <c r="K9771" s="1"/>
    </row>
    <row r="9772" spans="1:11">
      <c r="A9772" s="1" t="s">
        <v>10121</v>
      </c>
      <c r="B9772" s="1" t="s">
        <v>573</v>
      </c>
      <c r="C9772" s="48" t="str">
        <f t="shared" si="304"/>
        <v>זך כפר סבא</v>
      </c>
      <c r="D9772" s="1" t="s">
        <v>10229</v>
      </c>
      <c r="E9772" s="1" t="s">
        <v>17</v>
      </c>
      <c r="F9772" s="2">
        <v>1</v>
      </c>
      <c r="G9772" s="2">
        <f>INDEX(תוצאות_בחירות,MATCH(C9772,siot!$F$3:$F$1887,0),27)</f>
        <v>1</v>
      </c>
      <c r="H9772" s="2" t="b">
        <f t="shared" si="305"/>
        <v>1</v>
      </c>
      <c r="I9772" s="1" t="s">
        <v>2</v>
      </c>
      <c r="J9772" s="1" t="s">
        <v>10246</v>
      </c>
      <c r="K9772" s="1"/>
    </row>
    <row r="9773" spans="1:11" hidden="1">
      <c r="A9773" s="1" t="s">
        <v>10121</v>
      </c>
      <c r="B9773" s="1" t="s">
        <v>573</v>
      </c>
      <c r="C9773" s="48" t="str">
        <f t="shared" si="304"/>
        <v>זך כפר סבא</v>
      </c>
      <c r="D9773" s="1" t="s">
        <v>10229</v>
      </c>
      <c r="E9773" s="1"/>
      <c r="F9773" s="2">
        <v>2</v>
      </c>
      <c r="G9773" s="2">
        <f>INDEX(תוצאות_בחירות,MATCH(C9773,siot!$F$3:$F$1887,0),27)</f>
        <v>1</v>
      </c>
      <c r="H9773" s="2" t="b">
        <f t="shared" si="305"/>
        <v>0</v>
      </c>
      <c r="I9773" s="1" t="s">
        <v>2</v>
      </c>
      <c r="J9773" s="1" t="s">
        <v>10245</v>
      </c>
      <c r="K9773" s="1"/>
    </row>
    <row r="9774" spans="1:11" hidden="1">
      <c r="A9774" s="1" t="s">
        <v>10121</v>
      </c>
      <c r="B9774" s="1" t="s">
        <v>573</v>
      </c>
      <c r="C9774" s="48" t="str">
        <f t="shared" si="304"/>
        <v>זך כפר סבא</v>
      </c>
      <c r="D9774" s="1" t="s">
        <v>10229</v>
      </c>
      <c r="E9774" s="1"/>
      <c r="F9774" s="2">
        <v>3</v>
      </c>
      <c r="G9774" s="2">
        <f>INDEX(תוצאות_בחירות,MATCH(C9774,siot!$F$3:$F$1887,0),27)</f>
        <v>1</v>
      </c>
      <c r="H9774" s="2" t="b">
        <f t="shared" si="305"/>
        <v>0</v>
      </c>
      <c r="I9774" s="1" t="s">
        <v>2</v>
      </c>
      <c r="J9774" s="1" t="s">
        <v>10244</v>
      </c>
      <c r="K9774" s="1"/>
    </row>
    <row r="9775" spans="1:11" hidden="1">
      <c r="A9775" s="1" t="s">
        <v>10121</v>
      </c>
      <c r="B9775" s="1" t="s">
        <v>573</v>
      </c>
      <c r="C9775" s="48" t="str">
        <f t="shared" si="304"/>
        <v>זך כפר סבא</v>
      </c>
      <c r="D9775" s="1" t="s">
        <v>10229</v>
      </c>
      <c r="E9775" s="1"/>
      <c r="F9775" s="2">
        <v>4</v>
      </c>
      <c r="G9775" s="2">
        <f>INDEX(תוצאות_בחירות,MATCH(C9775,siot!$F$3:$F$1887,0),27)</f>
        <v>1</v>
      </c>
      <c r="H9775" s="2" t="b">
        <f t="shared" si="305"/>
        <v>0</v>
      </c>
      <c r="I9775" s="1" t="s">
        <v>2</v>
      </c>
      <c r="J9775" s="1" t="s">
        <v>10243</v>
      </c>
      <c r="K9775" s="1"/>
    </row>
    <row r="9776" spans="1:11" hidden="1">
      <c r="A9776" s="1" t="s">
        <v>10121</v>
      </c>
      <c r="B9776" s="1" t="s">
        <v>573</v>
      </c>
      <c r="C9776" s="48" t="str">
        <f t="shared" si="304"/>
        <v>זך כפר סבא</v>
      </c>
      <c r="D9776" s="1" t="s">
        <v>10229</v>
      </c>
      <c r="E9776" s="1"/>
      <c r="F9776" s="2">
        <v>5</v>
      </c>
      <c r="G9776" s="2">
        <f>INDEX(תוצאות_בחירות,MATCH(C9776,siot!$F$3:$F$1887,0),27)</f>
        <v>1</v>
      </c>
      <c r="H9776" s="2" t="b">
        <f t="shared" si="305"/>
        <v>0</v>
      </c>
      <c r="I9776" s="1" t="s">
        <v>2</v>
      </c>
      <c r="J9776" s="1" t="s">
        <v>10242</v>
      </c>
      <c r="K9776" s="1"/>
    </row>
    <row r="9777" spans="1:11" hidden="1">
      <c r="A9777" s="1" t="s">
        <v>10121</v>
      </c>
      <c r="B9777" s="1" t="s">
        <v>573</v>
      </c>
      <c r="C9777" s="48" t="str">
        <f t="shared" si="304"/>
        <v>זך כפר סבא</v>
      </c>
      <c r="D9777" s="1" t="s">
        <v>10229</v>
      </c>
      <c r="E9777" s="1"/>
      <c r="F9777" s="2">
        <v>6</v>
      </c>
      <c r="G9777" s="2">
        <f>INDEX(תוצאות_בחירות,MATCH(C9777,siot!$F$3:$F$1887,0),27)</f>
        <v>1</v>
      </c>
      <c r="H9777" s="2" t="b">
        <f t="shared" si="305"/>
        <v>0</v>
      </c>
      <c r="I9777" s="1" t="s">
        <v>2</v>
      </c>
      <c r="J9777" s="1" t="s">
        <v>10241</v>
      </c>
      <c r="K9777" s="1"/>
    </row>
    <row r="9778" spans="1:11" hidden="1">
      <c r="A9778" s="1" t="s">
        <v>10121</v>
      </c>
      <c r="B9778" s="1" t="s">
        <v>573</v>
      </c>
      <c r="C9778" s="48" t="str">
        <f t="shared" si="304"/>
        <v>זך כפר סבא</v>
      </c>
      <c r="D9778" s="1" t="s">
        <v>10229</v>
      </c>
      <c r="E9778" s="1"/>
      <c r="F9778" s="2">
        <v>7</v>
      </c>
      <c r="G9778" s="2">
        <f>INDEX(תוצאות_בחירות,MATCH(C9778,siot!$F$3:$F$1887,0),27)</f>
        <v>1</v>
      </c>
      <c r="H9778" s="2" t="b">
        <f t="shared" si="305"/>
        <v>0</v>
      </c>
      <c r="I9778" s="1" t="s">
        <v>2</v>
      </c>
      <c r="J9778" s="1" t="s">
        <v>10240</v>
      </c>
      <c r="K9778" s="1"/>
    </row>
    <row r="9779" spans="1:11" hidden="1">
      <c r="A9779" s="1" t="s">
        <v>10121</v>
      </c>
      <c r="B9779" s="1" t="s">
        <v>573</v>
      </c>
      <c r="C9779" s="48" t="str">
        <f t="shared" si="304"/>
        <v>זך כפר סבא</v>
      </c>
      <c r="D9779" s="1" t="s">
        <v>10229</v>
      </c>
      <c r="E9779" s="1"/>
      <c r="F9779" s="2">
        <v>8</v>
      </c>
      <c r="G9779" s="2">
        <f>INDEX(תוצאות_בחירות,MATCH(C9779,siot!$F$3:$F$1887,0),27)</f>
        <v>1</v>
      </c>
      <c r="H9779" s="2" t="b">
        <f t="shared" si="305"/>
        <v>0</v>
      </c>
      <c r="I9779" s="1" t="s">
        <v>2</v>
      </c>
      <c r="J9779" s="1" t="s">
        <v>10239</v>
      </c>
      <c r="K9779" s="1"/>
    </row>
    <row r="9780" spans="1:11" hidden="1">
      <c r="A9780" s="1" t="s">
        <v>10121</v>
      </c>
      <c r="B9780" s="1" t="s">
        <v>573</v>
      </c>
      <c r="C9780" s="48" t="str">
        <f t="shared" si="304"/>
        <v>זך כפר סבא</v>
      </c>
      <c r="D9780" s="1" t="s">
        <v>10229</v>
      </c>
      <c r="E9780" s="1"/>
      <c r="F9780" s="2">
        <v>9</v>
      </c>
      <c r="G9780" s="2">
        <f>INDEX(תוצאות_בחירות,MATCH(C9780,siot!$F$3:$F$1887,0),27)</f>
        <v>1</v>
      </c>
      <c r="H9780" s="2" t="b">
        <f t="shared" si="305"/>
        <v>0</v>
      </c>
      <c r="I9780" s="1" t="s">
        <v>2</v>
      </c>
      <c r="J9780" s="1" t="s">
        <v>10238</v>
      </c>
      <c r="K9780" s="1"/>
    </row>
    <row r="9781" spans="1:11" hidden="1">
      <c r="A9781" s="1" t="s">
        <v>10121</v>
      </c>
      <c r="B9781" s="1" t="s">
        <v>573</v>
      </c>
      <c r="C9781" s="48" t="str">
        <f t="shared" si="304"/>
        <v>זך כפר סבא</v>
      </c>
      <c r="D9781" s="1" t="s">
        <v>10229</v>
      </c>
      <c r="E9781" s="1"/>
      <c r="F9781" s="2">
        <v>10</v>
      </c>
      <c r="G9781" s="2">
        <f>INDEX(תוצאות_בחירות,MATCH(C9781,siot!$F$3:$F$1887,0),27)</f>
        <v>1</v>
      </c>
      <c r="H9781" s="2" t="b">
        <f t="shared" si="305"/>
        <v>0</v>
      </c>
      <c r="I9781" s="1" t="s">
        <v>2</v>
      </c>
      <c r="J9781" s="1" t="s">
        <v>10237</v>
      </c>
      <c r="K9781" s="1"/>
    </row>
    <row r="9782" spans="1:11" hidden="1">
      <c r="A9782" s="1" t="s">
        <v>10121</v>
      </c>
      <c r="B9782" s="1" t="s">
        <v>573</v>
      </c>
      <c r="C9782" s="48" t="str">
        <f t="shared" si="304"/>
        <v>זך כפר סבא</v>
      </c>
      <c r="D9782" s="1" t="s">
        <v>10229</v>
      </c>
      <c r="E9782" s="1"/>
      <c r="F9782" s="2">
        <v>11</v>
      </c>
      <c r="G9782" s="2">
        <f>INDEX(תוצאות_בחירות,MATCH(C9782,siot!$F$3:$F$1887,0),27)</f>
        <v>1</v>
      </c>
      <c r="H9782" s="2" t="b">
        <f t="shared" si="305"/>
        <v>0</v>
      </c>
      <c r="I9782" s="1" t="s">
        <v>2</v>
      </c>
      <c r="J9782" s="1" t="s">
        <v>10236</v>
      </c>
      <c r="K9782" s="1"/>
    </row>
    <row r="9783" spans="1:11" hidden="1">
      <c r="A9783" s="1" t="s">
        <v>10121</v>
      </c>
      <c r="B9783" s="1" t="s">
        <v>573</v>
      </c>
      <c r="C9783" s="48" t="str">
        <f t="shared" si="304"/>
        <v>זך כפר סבא</v>
      </c>
      <c r="D9783" s="1" t="s">
        <v>10229</v>
      </c>
      <c r="E9783" s="1"/>
      <c r="F9783" s="2">
        <v>12</v>
      </c>
      <c r="G9783" s="2">
        <f>INDEX(תוצאות_בחירות,MATCH(C9783,siot!$F$3:$F$1887,0),27)</f>
        <v>1</v>
      </c>
      <c r="H9783" s="2" t="b">
        <f t="shared" si="305"/>
        <v>0</v>
      </c>
      <c r="I9783" s="1" t="s">
        <v>2</v>
      </c>
      <c r="J9783" s="1" t="s">
        <v>10235</v>
      </c>
      <c r="K9783" s="1"/>
    </row>
    <row r="9784" spans="1:11" hidden="1">
      <c r="A9784" s="1" t="s">
        <v>10121</v>
      </c>
      <c r="B9784" s="1" t="s">
        <v>573</v>
      </c>
      <c r="C9784" s="48" t="str">
        <f t="shared" si="304"/>
        <v>זך כפר סבא</v>
      </c>
      <c r="D9784" s="1" t="s">
        <v>10229</v>
      </c>
      <c r="E9784" s="1"/>
      <c r="F9784" s="2">
        <v>13</v>
      </c>
      <c r="G9784" s="2">
        <f>INDEX(תוצאות_בחירות,MATCH(C9784,siot!$F$3:$F$1887,0),27)</f>
        <v>1</v>
      </c>
      <c r="H9784" s="2" t="b">
        <f t="shared" si="305"/>
        <v>0</v>
      </c>
      <c r="I9784" s="1" t="s">
        <v>2</v>
      </c>
      <c r="J9784" s="1" t="s">
        <v>10234</v>
      </c>
      <c r="K9784" s="1"/>
    </row>
    <row r="9785" spans="1:11" hidden="1">
      <c r="A9785" s="1" t="s">
        <v>10121</v>
      </c>
      <c r="B9785" s="1" t="s">
        <v>573</v>
      </c>
      <c r="C9785" s="48" t="str">
        <f t="shared" si="304"/>
        <v>זך כפר סבא</v>
      </c>
      <c r="D9785" s="1" t="s">
        <v>10229</v>
      </c>
      <c r="E9785" s="1"/>
      <c r="F9785" s="2">
        <v>14</v>
      </c>
      <c r="G9785" s="2">
        <f>INDEX(תוצאות_בחירות,MATCH(C9785,siot!$F$3:$F$1887,0),27)</f>
        <v>1</v>
      </c>
      <c r="H9785" s="2" t="b">
        <f t="shared" si="305"/>
        <v>0</v>
      </c>
      <c r="I9785" s="1" t="s">
        <v>2</v>
      </c>
      <c r="J9785" s="1" t="s">
        <v>10233</v>
      </c>
      <c r="K9785" s="1"/>
    </row>
    <row r="9786" spans="1:11" hidden="1">
      <c r="A9786" s="1" t="s">
        <v>10121</v>
      </c>
      <c r="B9786" s="1" t="s">
        <v>573</v>
      </c>
      <c r="C9786" s="48" t="str">
        <f t="shared" si="304"/>
        <v>זך כפר סבא</v>
      </c>
      <c r="D9786" s="1" t="s">
        <v>10229</v>
      </c>
      <c r="E9786" s="1"/>
      <c r="F9786" s="2">
        <v>15</v>
      </c>
      <c r="G9786" s="2">
        <f>INDEX(תוצאות_בחירות,MATCH(C9786,siot!$F$3:$F$1887,0),27)</f>
        <v>1</v>
      </c>
      <c r="H9786" s="2" t="b">
        <f t="shared" si="305"/>
        <v>0</v>
      </c>
      <c r="I9786" s="1" t="s">
        <v>2</v>
      </c>
      <c r="J9786" s="1" t="s">
        <v>10232</v>
      </c>
      <c r="K9786" s="1"/>
    </row>
    <row r="9787" spans="1:11" hidden="1">
      <c r="A9787" s="1" t="s">
        <v>10121</v>
      </c>
      <c r="B9787" s="1" t="s">
        <v>573</v>
      </c>
      <c r="C9787" s="48" t="str">
        <f t="shared" si="304"/>
        <v>זך כפר סבא</v>
      </c>
      <c r="D9787" s="1" t="s">
        <v>10229</v>
      </c>
      <c r="E9787" s="1"/>
      <c r="F9787" s="2">
        <v>16</v>
      </c>
      <c r="G9787" s="2">
        <f>INDEX(תוצאות_בחירות,MATCH(C9787,siot!$F$3:$F$1887,0),27)</f>
        <v>1</v>
      </c>
      <c r="H9787" s="2" t="b">
        <f t="shared" si="305"/>
        <v>0</v>
      </c>
      <c r="I9787" s="1" t="s">
        <v>2</v>
      </c>
      <c r="J9787" s="1" t="s">
        <v>10231</v>
      </c>
      <c r="K9787" s="1"/>
    </row>
    <row r="9788" spans="1:11" hidden="1">
      <c r="A9788" s="1" t="s">
        <v>10121</v>
      </c>
      <c r="B9788" s="1" t="s">
        <v>573</v>
      </c>
      <c r="C9788" s="48" t="str">
        <f t="shared" si="304"/>
        <v>זך כפר סבא</v>
      </c>
      <c r="D9788" s="1" t="s">
        <v>10229</v>
      </c>
      <c r="E9788" s="1"/>
      <c r="F9788" s="2">
        <v>17</v>
      </c>
      <c r="G9788" s="2">
        <f>INDEX(תוצאות_בחירות,MATCH(C9788,siot!$F$3:$F$1887,0),27)</f>
        <v>1</v>
      </c>
      <c r="H9788" s="2" t="b">
        <f t="shared" si="305"/>
        <v>0</v>
      </c>
      <c r="I9788" s="1" t="s">
        <v>2</v>
      </c>
      <c r="J9788" s="1" t="s">
        <v>10230</v>
      </c>
      <c r="K9788" s="1"/>
    </row>
    <row r="9789" spans="1:11" hidden="1">
      <c r="A9789" s="1" t="s">
        <v>10121</v>
      </c>
      <c r="B9789" s="1" t="s">
        <v>573</v>
      </c>
      <c r="C9789" s="48" t="str">
        <f t="shared" si="304"/>
        <v>זך כפר סבא</v>
      </c>
      <c r="D9789" s="1" t="s">
        <v>10229</v>
      </c>
      <c r="E9789" s="1"/>
      <c r="F9789" s="2">
        <v>18</v>
      </c>
      <c r="G9789" s="2">
        <f>INDEX(תוצאות_בחירות,MATCH(C9789,siot!$F$3:$F$1887,0),27)</f>
        <v>1</v>
      </c>
      <c r="H9789" s="2" t="b">
        <f t="shared" si="305"/>
        <v>0</v>
      </c>
      <c r="I9789" s="1" t="s">
        <v>2</v>
      </c>
      <c r="J9789" s="1" t="s">
        <v>7241</v>
      </c>
      <c r="K9789" s="1"/>
    </row>
    <row r="9790" spans="1:11" hidden="1">
      <c r="A9790" s="1" t="s">
        <v>10121</v>
      </c>
      <c r="B9790" s="1" t="s">
        <v>573</v>
      </c>
      <c r="C9790" s="48" t="str">
        <f t="shared" si="304"/>
        <v>זך כפר סבא</v>
      </c>
      <c r="D9790" s="1" t="s">
        <v>10229</v>
      </c>
      <c r="E9790" s="1"/>
      <c r="F9790" s="2">
        <v>19</v>
      </c>
      <c r="G9790" s="2">
        <f>INDEX(תוצאות_בחירות,MATCH(C9790,siot!$F$3:$F$1887,0),27)</f>
        <v>1</v>
      </c>
      <c r="H9790" s="2" t="b">
        <f t="shared" si="305"/>
        <v>0</v>
      </c>
      <c r="I9790" s="1" t="s">
        <v>2</v>
      </c>
      <c r="J9790" s="1" t="s">
        <v>10228</v>
      </c>
      <c r="K9790" s="1"/>
    </row>
    <row r="9791" spans="1:11" hidden="1">
      <c r="A9791" s="1" t="s">
        <v>10121</v>
      </c>
      <c r="B9791" s="1" t="s">
        <v>3</v>
      </c>
      <c r="C9791" s="48" t="str">
        <f t="shared" si="304"/>
        <v>ל כפר סבא</v>
      </c>
      <c r="D9791" s="1" t="s">
        <v>10221</v>
      </c>
      <c r="E9791" s="1" t="s">
        <v>3</v>
      </c>
      <c r="F9791" s="2" t="s">
        <v>19548</v>
      </c>
      <c r="G9791" s="2">
        <f>INDEX(תוצאות_בחירות,MATCH(C9791,siot!$F$3:$F$1887,0),27)</f>
        <v>0</v>
      </c>
      <c r="H9791" s="2" t="b">
        <f t="shared" si="305"/>
        <v>0</v>
      </c>
      <c r="I9791" s="1"/>
      <c r="J9791" s="1"/>
      <c r="K9791" s="1"/>
    </row>
    <row r="9792" spans="1:11" hidden="1">
      <c r="A9792" s="1" t="s">
        <v>10121</v>
      </c>
      <c r="B9792" s="1" t="s">
        <v>3</v>
      </c>
      <c r="C9792" s="48" t="str">
        <f t="shared" si="304"/>
        <v>ל כפר סבא</v>
      </c>
      <c r="D9792" s="1" t="s">
        <v>10221</v>
      </c>
      <c r="E9792" s="1"/>
      <c r="F9792" s="2">
        <v>1</v>
      </c>
      <c r="G9792" s="2">
        <f>INDEX(תוצאות_בחירות,MATCH(C9792,siot!$F$3:$F$1887,0),27)</f>
        <v>0</v>
      </c>
      <c r="H9792" s="2" t="b">
        <f t="shared" si="305"/>
        <v>0</v>
      </c>
      <c r="I9792" s="1" t="s">
        <v>2</v>
      </c>
      <c r="J9792" s="1" t="s">
        <v>10227</v>
      </c>
      <c r="K9792" s="1"/>
    </row>
    <row r="9793" spans="1:11" hidden="1">
      <c r="A9793" s="1" t="s">
        <v>10121</v>
      </c>
      <c r="B9793" s="1" t="s">
        <v>3</v>
      </c>
      <c r="C9793" s="48" t="str">
        <f t="shared" si="304"/>
        <v>ל כפר סבא</v>
      </c>
      <c r="D9793" s="1" t="s">
        <v>10221</v>
      </c>
      <c r="E9793" s="1"/>
      <c r="F9793" s="2">
        <v>2</v>
      </c>
      <c r="G9793" s="2">
        <f>INDEX(תוצאות_בחירות,MATCH(C9793,siot!$F$3:$F$1887,0),27)</f>
        <v>0</v>
      </c>
      <c r="H9793" s="2" t="b">
        <f t="shared" si="305"/>
        <v>0</v>
      </c>
      <c r="I9793" s="1" t="s">
        <v>2</v>
      </c>
      <c r="J9793" s="1" t="s">
        <v>10226</v>
      </c>
      <c r="K9793" s="1"/>
    </row>
    <row r="9794" spans="1:11" hidden="1">
      <c r="A9794" s="1" t="s">
        <v>10121</v>
      </c>
      <c r="B9794" s="1" t="s">
        <v>3</v>
      </c>
      <c r="C9794" s="48" t="str">
        <f t="shared" si="304"/>
        <v>ל כפר סבא</v>
      </c>
      <c r="D9794" s="1" t="s">
        <v>10221</v>
      </c>
      <c r="E9794" s="1"/>
      <c r="F9794" s="2">
        <v>3</v>
      </c>
      <c r="G9794" s="2">
        <f>INDEX(תוצאות_בחירות,MATCH(C9794,siot!$F$3:$F$1887,0),27)</f>
        <v>0</v>
      </c>
      <c r="H9794" s="2" t="b">
        <f t="shared" si="305"/>
        <v>0</v>
      </c>
      <c r="I9794" s="1" t="s">
        <v>2</v>
      </c>
      <c r="J9794" s="1" t="s">
        <v>10225</v>
      </c>
      <c r="K9794" s="1"/>
    </row>
    <row r="9795" spans="1:11" hidden="1">
      <c r="A9795" s="1" t="s">
        <v>10121</v>
      </c>
      <c r="B9795" s="1" t="s">
        <v>3</v>
      </c>
      <c r="C9795" s="48" t="str">
        <f t="shared" si="304"/>
        <v>ל כפר סבא</v>
      </c>
      <c r="D9795" s="1" t="s">
        <v>10221</v>
      </c>
      <c r="E9795" s="1"/>
      <c r="F9795" s="2">
        <v>4</v>
      </c>
      <c r="G9795" s="2">
        <f>INDEX(תוצאות_בחירות,MATCH(C9795,siot!$F$3:$F$1887,0),27)</f>
        <v>0</v>
      </c>
      <c r="H9795" s="2" t="b">
        <f t="shared" si="305"/>
        <v>0</v>
      </c>
      <c r="I9795" s="1" t="s">
        <v>2</v>
      </c>
      <c r="J9795" s="1" t="s">
        <v>10224</v>
      </c>
      <c r="K9795" s="1"/>
    </row>
    <row r="9796" spans="1:11" hidden="1">
      <c r="A9796" s="1" t="s">
        <v>10121</v>
      </c>
      <c r="B9796" s="1" t="s">
        <v>3</v>
      </c>
      <c r="C9796" s="48" t="str">
        <f t="shared" ref="C9796:C9859" si="306">B9796&amp;" "&amp;A9796</f>
        <v>ל כפר סבא</v>
      </c>
      <c r="D9796" s="1" t="s">
        <v>10221</v>
      </c>
      <c r="E9796" s="1"/>
      <c r="F9796" s="2">
        <v>5</v>
      </c>
      <c r="G9796" s="2">
        <f>INDEX(תוצאות_בחירות,MATCH(C9796,siot!$F$3:$F$1887,0),27)</f>
        <v>0</v>
      </c>
      <c r="H9796" s="2" t="b">
        <f t="shared" ref="H9796:H9859" si="307">IF(OR(F9796&lt;G9796,G9796=F9796),TRUE,FALSE)</f>
        <v>0</v>
      </c>
      <c r="I9796" s="1" t="s">
        <v>2</v>
      </c>
      <c r="J9796" s="1" t="s">
        <v>10223</v>
      </c>
      <c r="K9796" s="1"/>
    </row>
    <row r="9797" spans="1:11" hidden="1">
      <c r="A9797" s="1" t="s">
        <v>10121</v>
      </c>
      <c r="B9797" s="1" t="s">
        <v>3</v>
      </c>
      <c r="C9797" s="48" t="str">
        <f t="shared" si="306"/>
        <v>ל כפר סבא</v>
      </c>
      <c r="D9797" s="1" t="s">
        <v>10221</v>
      </c>
      <c r="E9797" s="1"/>
      <c r="F9797" s="2">
        <v>6</v>
      </c>
      <c r="G9797" s="2">
        <f>INDEX(תוצאות_בחירות,MATCH(C9797,siot!$F$3:$F$1887,0),27)</f>
        <v>0</v>
      </c>
      <c r="H9797" s="2" t="b">
        <f t="shared" si="307"/>
        <v>0</v>
      </c>
      <c r="I9797" s="1" t="s">
        <v>2</v>
      </c>
      <c r="J9797" s="1" t="s">
        <v>10222</v>
      </c>
      <c r="K9797" s="1"/>
    </row>
    <row r="9798" spans="1:11" hidden="1">
      <c r="A9798" s="1" t="s">
        <v>10121</v>
      </c>
      <c r="B9798" s="1" t="s">
        <v>3</v>
      </c>
      <c r="C9798" s="48" t="str">
        <f t="shared" si="306"/>
        <v>ל כפר סבא</v>
      </c>
      <c r="D9798" s="1" t="s">
        <v>10221</v>
      </c>
      <c r="E9798" s="1"/>
      <c r="F9798" s="2">
        <v>7</v>
      </c>
      <c r="G9798" s="2">
        <f>INDEX(תוצאות_בחירות,MATCH(C9798,siot!$F$3:$F$1887,0),27)</f>
        <v>0</v>
      </c>
      <c r="H9798" s="2" t="b">
        <f t="shared" si="307"/>
        <v>0</v>
      </c>
      <c r="I9798" s="1" t="s">
        <v>2</v>
      </c>
      <c r="J9798" s="1" t="s">
        <v>10220</v>
      </c>
      <c r="K9798" s="1"/>
    </row>
    <row r="9799" spans="1:11" hidden="1">
      <c r="A9799" s="1" t="s">
        <v>10121</v>
      </c>
      <c r="B9799" s="1" t="s">
        <v>126</v>
      </c>
      <c r="C9799" s="48" t="str">
        <f t="shared" si="306"/>
        <v>מחל כפר סבא</v>
      </c>
      <c r="D9799" s="1" t="s">
        <v>10210</v>
      </c>
      <c r="E9799" s="1" t="s">
        <v>18</v>
      </c>
      <c r="F9799" s="2" t="s">
        <v>19548</v>
      </c>
      <c r="G9799" s="2">
        <f>INDEX(תוצאות_בחירות,MATCH(C9799,siot!$F$3:$F$1887,0),27)</f>
        <v>1</v>
      </c>
      <c r="H9799" s="2" t="b">
        <f t="shared" si="307"/>
        <v>0</v>
      </c>
      <c r="I9799" s="1"/>
      <c r="J9799" s="1"/>
      <c r="K9799" s="1"/>
    </row>
    <row r="9800" spans="1:11">
      <c r="A9800" s="1" t="s">
        <v>10121</v>
      </c>
      <c r="B9800" s="1" t="s">
        <v>126</v>
      </c>
      <c r="C9800" s="48" t="str">
        <f t="shared" si="306"/>
        <v>מחל כפר סבא</v>
      </c>
      <c r="D9800" s="1" t="s">
        <v>10210</v>
      </c>
      <c r="E9800" s="1" t="s">
        <v>17</v>
      </c>
      <c r="F9800" s="2">
        <v>1</v>
      </c>
      <c r="G9800" s="2">
        <f>INDEX(תוצאות_בחירות,MATCH(C9800,siot!$F$3:$F$1887,0),27)</f>
        <v>1</v>
      </c>
      <c r="H9800" s="2" t="b">
        <f t="shared" si="307"/>
        <v>1</v>
      </c>
      <c r="I9800" s="1" t="s">
        <v>2</v>
      </c>
      <c r="J9800" s="1" t="s">
        <v>10219</v>
      </c>
      <c r="K9800" s="1"/>
    </row>
    <row r="9801" spans="1:11" hidden="1">
      <c r="A9801" s="1" t="s">
        <v>10121</v>
      </c>
      <c r="B9801" s="1" t="s">
        <v>126</v>
      </c>
      <c r="C9801" s="48" t="str">
        <f t="shared" si="306"/>
        <v>מחל כפר סבא</v>
      </c>
      <c r="D9801" s="1" t="s">
        <v>10210</v>
      </c>
      <c r="E9801" s="1"/>
      <c r="F9801" s="2">
        <v>2</v>
      </c>
      <c r="G9801" s="2">
        <f>INDEX(תוצאות_בחירות,MATCH(C9801,siot!$F$3:$F$1887,0),27)</f>
        <v>1</v>
      </c>
      <c r="H9801" s="2" t="b">
        <f t="shared" si="307"/>
        <v>0</v>
      </c>
      <c r="I9801" s="1" t="s">
        <v>2</v>
      </c>
      <c r="J9801" s="1" t="s">
        <v>10218</v>
      </c>
      <c r="K9801" s="1"/>
    </row>
    <row r="9802" spans="1:11" hidden="1">
      <c r="A9802" s="1" t="s">
        <v>10121</v>
      </c>
      <c r="B9802" s="1" t="s">
        <v>126</v>
      </c>
      <c r="C9802" s="48" t="str">
        <f t="shared" si="306"/>
        <v>מחל כפר סבא</v>
      </c>
      <c r="D9802" s="1" t="s">
        <v>10210</v>
      </c>
      <c r="E9802" s="1"/>
      <c r="F9802" s="2">
        <v>3</v>
      </c>
      <c r="G9802" s="2">
        <f>INDEX(תוצאות_בחירות,MATCH(C9802,siot!$F$3:$F$1887,0),27)</f>
        <v>1</v>
      </c>
      <c r="H9802" s="2" t="b">
        <f t="shared" si="307"/>
        <v>0</v>
      </c>
      <c r="I9802" s="1" t="s">
        <v>2</v>
      </c>
      <c r="J9802" s="1" t="s">
        <v>10217</v>
      </c>
      <c r="K9802" s="1"/>
    </row>
    <row r="9803" spans="1:11" hidden="1">
      <c r="A9803" s="1" t="s">
        <v>10121</v>
      </c>
      <c r="B9803" s="1" t="s">
        <v>126</v>
      </c>
      <c r="C9803" s="48" t="str">
        <f t="shared" si="306"/>
        <v>מחל כפר סבא</v>
      </c>
      <c r="D9803" s="1" t="s">
        <v>10210</v>
      </c>
      <c r="E9803" s="1"/>
      <c r="F9803" s="2">
        <v>4</v>
      </c>
      <c r="G9803" s="2">
        <f>INDEX(תוצאות_בחירות,MATCH(C9803,siot!$F$3:$F$1887,0),27)</f>
        <v>1</v>
      </c>
      <c r="H9803" s="2" t="b">
        <f t="shared" si="307"/>
        <v>0</v>
      </c>
      <c r="I9803" s="1" t="s">
        <v>2</v>
      </c>
      <c r="J9803" s="1" t="s">
        <v>10216</v>
      </c>
      <c r="K9803" s="1"/>
    </row>
    <row r="9804" spans="1:11" hidden="1">
      <c r="A9804" s="1" t="s">
        <v>10121</v>
      </c>
      <c r="B9804" s="1" t="s">
        <v>126</v>
      </c>
      <c r="C9804" s="48" t="str">
        <f t="shared" si="306"/>
        <v>מחל כפר סבא</v>
      </c>
      <c r="D9804" s="1" t="s">
        <v>10210</v>
      </c>
      <c r="E9804" s="1"/>
      <c r="F9804" s="2">
        <v>5</v>
      </c>
      <c r="G9804" s="2">
        <f>INDEX(תוצאות_בחירות,MATCH(C9804,siot!$F$3:$F$1887,0),27)</f>
        <v>1</v>
      </c>
      <c r="H9804" s="2" t="b">
        <f t="shared" si="307"/>
        <v>0</v>
      </c>
      <c r="I9804" s="1" t="s">
        <v>2</v>
      </c>
      <c r="J9804" s="1" t="s">
        <v>10215</v>
      </c>
      <c r="K9804" s="1"/>
    </row>
    <row r="9805" spans="1:11" hidden="1">
      <c r="A9805" s="1" t="s">
        <v>10121</v>
      </c>
      <c r="B9805" s="1" t="s">
        <v>126</v>
      </c>
      <c r="C9805" s="48" t="str">
        <f t="shared" si="306"/>
        <v>מחל כפר סבא</v>
      </c>
      <c r="D9805" s="1" t="s">
        <v>10210</v>
      </c>
      <c r="E9805" s="1"/>
      <c r="F9805" s="2">
        <v>6</v>
      </c>
      <c r="G9805" s="2">
        <f>INDEX(תוצאות_בחירות,MATCH(C9805,siot!$F$3:$F$1887,0),27)</f>
        <v>1</v>
      </c>
      <c r="H9805" s="2" t="b">
        <f t="shared" si="307"/>
        <v>0</v>
      </c>
      <c r="I9805" s="1" t="s">
        <v>2</v>
      </c>
      <c r="J9805" s="1" t="s">
        <v>10214</v>
      </c>
      <c r="K9805" s="1"/>
    </row>
    <row r="9806" spans="1:11" hidden="1">
      <c r="A9806" s="1" t="s">
        <v>10121</v>
      </c>
      <c r="B9806" s="1" t="s">
        <v>126</v>
      </c>
      <c r="C9806" s="48" t="str">
        <f t="shared" si="306"/>
        <v>מחל כפר סבא</v>
      </c>
      <c r="D9806" s="1" t="s">
        <v>10210</v>
      </c>
      <c r="E9806" s="1"/>
      <c r="F9806" s="2">
        <v>7</v>
      </c>
      <c r="G9806" s="2">
        <f>INDEX(תוצאות_בחירות,MATCH(C9806,siot!$F$3:$F$1887,0),27)</f>
        <v>1</v>
      </c>
      <c r="H9806" s="2" t="b">
        <f t="shared" si="307"/>
        <v>0</v>
      </c>
      <c r="I9806" s="1" t="s">
        <v>2</v>
      </c>
      <c r="J9806" s="1" t="s">
        <v>10213</v>
      </c>
      <c r="K9806" s="1"/>
    </row>
    <row r="9807" spans="1:11" hidden="1">
      <c r="A9807" s="1" t="s">
        <v>10121</v>
      </c>
      <c r="B9807" s="1" t="s">
        <v>126</v>
      </c>
      <c r="C9807" s="48" t="str">
        <f t="shared" si="306"/>
        <v>מחל כפר סבא</v>
      </c>
      <c r="D9807" s="1" t="s">
        <v>10210</v>
      </c>
      <c r="E9807" s="1"/>
      <c r="F9807" s="2">
        <v>8</v>
      </c>
      <c r="G9807" s="2">
        <f>INDEX(תוצאות_בחירות,MATCH(C9807,siot!$F$3:$F$1887,0),27)</f>
        <v>1</v>
      </c>
      <c r="H9807" s="2" t="b">
        <f t="shared" si="307"/>
        <v>0</v>
      </c>
      <c r="I9807" s="1" t="s">
        <v>2</v>
      </c>
      <c r="J9807" s="1" t="s">
        <v>10212</v>
      </c>
      <c r="K9807" s="1"/>
    </row>
    <row r="9808" spans="1:11" hidden="1">
      <c r="A9808" s="1" t="s">
        <v>10121</v>
      </c>
      <c r="B9808" s="1" t="s">
        <v>126</v>
      </c>
      <c r="C9808" s="48" t="str">
        <f t="shared" si="306"/>
        <v>מחל כפר סבא</v>
      </c>
      <c r="D9808" s="1" t="s">
        <v>10210</v>
      </c>
      <c r="E9808" s="1"/>
      <c r="F9808" s="2">
        <v>9</v>
      </c>
      <c r="G9808" s="2">
        <f>INDEX(תוצאות_בחירות,MATCH(C9808,siot!$F$3:$F$1887,0),27)</f>
        <v>1</v>
      </c>
      <c r="H9808" s="2" t="b">
        <f t="shared" si="307"/>
        <v>0</v>
      </c>
      <c r="I9808" s="1" t="s">
        <v>2</v>
      </c>
      <c r="J9808" s="1" t="s">
        <v>10211</v>
      </c>
      <c r="K9808" s="1"/>
    </row>
    <row r="9809" spans="1:11" hidden="1">
      <c r="A9809" s="1" t="s">
        <v>10121</v>
      </c>
      <c r="B9809" s="1" t="s">
        <v>126</v>
      </c>
      <c r="C9809" s="48" t="str">
        <f t="shared" si="306"/>
        <v>מחל כפר סבא</v>
      </c>
      <c r="D9809" s="1" t="s">
        <v>10210</v>
      </c>
      <c r="E9809" s="1"/>
      <c r="F9809" s="2">
        <v>10</v>
      </c>
      <c r="G9809" s="2">
        <f>INDEX(תוצאות_בחירות,MATCH(C9809,siot!$F$3:$F$1887,0),27)</f>
        <v>1</v>
      </c>
      <c r="H9809" s="2" t="b">
        <f t="shared" si="307"/>
        <v>0</v>
      </c>
      <c r="I9809" s="1" t="s">
        <v>2</v>
      </c>
      <c r="J9809" s="1" t="s">
        <v>10209</v>
      </c>
      <c r="K9809" s="1"/>
    </row>
    <row r="9810" spans="1:11" hidden="1">
      <c r="A9810" s="1" t="s">
        <v>10121</v>
      </c>
      <c r="B9810" s="1" t="s">
        <v>413</v>
      </c>
      <c r="C9810" s="48" t="str">
        <f t="shared" si="306"/>
        <v>מרצ כפר סבא</v>
      </c>
      <c r="D9810" s="1" t="s">
        <v>10190</v>
      </c>
      <c r="E9810" s="1" t="s">
        <v>3</v>
      </c>
      <c r="F9810" s="2" t="s">
        <v>19548</v>
      </c>
      <c r="G9810" s="2">
        <f>INDEX(תוצאות_בחירות,MATCH(C9810,siot!$F$3:$F$1887,0),27)</f>
        <v>4</v>
      </c>
      <c r="H9810" s="2" t="b">
        <f t="shared" si="307"/>
        <v>0</v>
      </c>
      <c r="I9810" s="1"/>
      <c r="J9810" s="1"/>
      <c r="K9810" s="1"/>
    </row>
    <row r="9811" spans="1:11">
      <c r="A9811" s="1" t="s">
        <v>10121</v>
      </c>
      <c r="B9811" s="1" t="s">
        <v>413</v>
      </c>
      <c r="C9811" s="48" t="str">
        <f t="shared" si="306"/>
        <v>מרצ כפר סבא</v>
      </c>
      <c r="D9811" s="1" t="s">
        <v>10190</v>
      </c>
      <c r="E9811" s="1"/>
      <c r="F9811" s="2">
        <v>1</v>
      </c>
      <c r="G9811" s="2">
        <f>INDEX(תוצאות_בחירות,MATCH(C9811,siot!$F$3:$F$1887,0),27)</f>
        <v>4</v>
      </c>
      <c r="H9811" s="2" t="b">
        <f t="shared" si="307"/>
        <v>1</v>
      </c>
      <c r="I9811" s="1" t="s">
        <v>2</v>
      </c>
      <c r="J9811" s="1" t="s">
        <v>10208</v>
      </c>
      <c r="K9811" s="1"/>
    </row>
    <row r="9812" spans="1:11">
      <c r="A9812" s="1" t="s">
        <v>10121</v>
      </c>
      <c r="B9812" s="1" t="s">
        <v>413</v>
      </c>
      <c r="C9812" s="48" t="str">
        <f t="shared" si="306"/>
        <v>מרצ כפר סבא</v>
      </c>
      <c r="D9812" s="1" t="s">
        <v>10190</v>
      </c>
      <c r="E9812" s="1"/>
      <c r="F9812" s="2">
        <v>2</v>
      </c>
      <c r="G9812" s="2">
        <f>INDEX(תוצאות_בחירות,MATCH(C9812,siot!$F$3:$F$1887,0),27)</f>
        <v>4</v>
      </c>
      <c r="H9812" s="2" t="b">
        <f t="shared" si="307"/>
        <v>1</v>
      </c>
      <c r="I9812" s="1" t="s">
        <v>2</v>
      </c>
      <c r="J9812" s="1" t="s">
        <v>10207</v>
      </c>
      <c r="K9812" s="1">
        <v>1</v>
      </c>
    </row>
    <row r="9813" spans="1:11">
      <c r="A9813" s="1" t="s">
        <v>10121</v>
      </c>
      <c r="B9813" s="1" t="s">
        <v>413</v>
      </c>
      <c r="C9813" s="48" t="str">
        <f t="shared" si="306"/>
        <v>מרצ כפר סבא</v>
      </c>
      <c r="D9813" s="1" t="s">
        <v>10190</v>
      </c>
      <c r="E9813" s="1"/>
      <c r="F9813" s="2">
        <v>3</v>
      </c>
      <c r="G9813" s="2">
        <f>INDEX(תוצאות_בחירות,MATCH(C9813,siot!$F$3:$F$1887,0),27)</f>
        <v>4</v>
      </c>
      <c r="H9813" s="2" t="b">
        <f t="shared" si="307"/>
        <v>1</v>
      </c>
      <c r="I9813" s="1" t="s">
        <v>2</v>
      </c>
      <c r="J9813" s="1" t="s">
        <v>10206</v>
      </c>
      <c r="K9813" s="1">
        <v>1</v>
      </c>
    </row>
    <row r="9814" spans="1:11">
      <c r="A9814" s="1" t="s">
        <v>10121</v>
      </c>
      <c r="B9814" s="1" t="s">
        <v>413</v>
      </c>
      <c r="C9814" s="48" t="str">
        <f t="shared" si="306"/>
        <v>מרצ כפר סבא</v>
      </c>
      <c r="D9814" s="1" t="s">
        <v>10190</v>
      </c>
      <c r="E9814" s="1"/>
      <c r="F9814" s="2">
        <v>4</v>
      </c>
      <c r="G9814" s="2">
        <f>INDEX(תוצאות_בחירות,MATCH(C9814,siot!$F$3:$F$1887,0),27)</f>
        <v>4</v>
      </c>
      <c r="H9814" s="2" t="b">
        <f t="shared" si="307"/>
        <v>1</v>
      </c>
      <c r="I9814" s="1" t="s">
        <v>2</v>
      </c>
      <c r="J9814" s="1" t="s">
        <v>10205</v>
      </c>
      <c r="K9814" s="1"/>
    </row>
    <row r="9815" spans="1:11" hidden="1">
      <c r="A9815" s="1" t="s">
        <v>10121</v>
      </c>
      <c r="B9815" s="1" t="s">
        <v>413</v>
      </c>
      <c r="C9815" s="48" t="str">
        <f t="shared" si="306"/>
        <v>מרצ כפר סבא</v>
      </c>
      <c r="D9815" s="1" t="s">
        <v>10190</v>
      </c>
      <c r="E9815" s="1"/>
      <c r="F9815" s="2">
        <v>5</v>
      </c>
      <c r="G9815" s="2">
        <f>INDEX(תוצאות_בחירות,MATCH(C9815,siot!$F$3:$F$1887,0),27)</f>
        <v>4</v>
      </c>
      <c r="H9815" s="2" t="b">
        <f t="shared" si="307"/>
        <v>0</v>
      </c>
      <c r="I9815" s="1" t="s">
        <v>2</v>
      </c>
      <c r="J9815" s="1" t="s">
        <v>10204</v>
      </c>
      <c r="K9815" s="1"/>
    </row>
    <row r="9816" spans="1:11" hidden="1">
      <c r="A9816" s="1" t="s">
        <v>10121</v>
      </c>
      <c r="B9816" s="1" t="s">
        <v>413</v>
      </c>
      <c r="C9816" s="48" t="str">
        <f t="shared" si="306"/>
        <v>מרצ כפר סבא</v>
      </c>
      <c r="D9816" s="1" t="s">
        <v>10190</v>
      </c>
      <c r="E9816" s="1"/>
      <c r="F9816" s="2">
        <v>6</v>
      </c>
      <c r="G9816" s="2">
        <f>INDEX(תוצאות_בחירות,MATCH(C9816,siot!$F$3:$F$1887,0),27)</f>
        <v>4</v>
      </c>
      <c r="H9816" s="2" t="b">
        <f t="shared" si="307"/>
        <v>0</v>
      </c>
      <c r="I9816" s="1" t="s">
        <v>2</v>
      </c>
      <c r="J9816" s="1" t="s">
        <v>10203</v>
      </c>
      <c r="K9816" s="1"/>
    </row>
    <row r="9817" spans="1:11" hidden="1">
      <c r="A9817" s="1" t="s">
        <v>10121</v>
      </c>
      <c r="B9817" s="1" t="s">
        <v>413</v>
      </c>
      <c r="C9817" s="48" t="str">
        <f t="shared" si="306"/>
        <v>מרצ כפר סבא</v>
      </c>
      <c r="D9817" s="1" t="s">
        <v>10190</v>
      </c>
      <c r="E9817" s="1"/>
      <c r="F9817" s="2">
        <v>7</v>
      </c>
      <c r="G9817" s="2">
        <f>INDEX(תוצאות_בחירות,MATCH(C9817,siot!$F$3:$F$1887,0),27)</f>
        <v>4</v>
      </c>
      <c r="H9817" s="2" t="b">
        <f t="shared" si="307"/>
        <v>0</v>
      </c>
      <c r="I9817" s="1" t="s">
        <v>2</v>
      </c>
      <c r="J9817" s="1" t="s">
        <v>10202</v>
      </c>
      <c r="K9817" s="1"/>
    </row>
    <row r="9818" spans="1:11" hidden="1">
      <c r="A9818" s="1" t="s">
        <v>10121</v>
      </c>
      <c r="B9818" s="1" t="s">
        <v>413</v>
      </c>
      <c r="C9818" s="48" t="str">
        <f t="shared" si="306"/>
        <v>מרצ כפר סבא</v>
      </c>
      <c r="D9818" s="1" t="s">
        <v>10190</v>
      </c>
      <c r="E9818" s="1"/>
      <c r="F9818" s="2">
        <v>8</v>
      </c>
      <c r="G9818" s="2">
        <f>INDEX(תוצאות_בחירות,MATCH(C9818,siot!$F$3:$F$1887,0),27)</f>
        <v>4</v>
      </c>
      <c r="H9818" s="2" t="b">
        <f t="shared" si="307"/>
        <v>0</v>
      </c>
      <c r="I9818" s="1" t="s">
        <v>2</v>
      </c>
      <c r="J9818" s="1" t="s">
        <v>10201</v>
      </c>
      <c r="K9818" s="1"/>
    </row>
    <row r="9819" spans="1:11" hidden="1">
      <c r="A9819" s="1" t="s">
        <v>10121</v>
      </c>
      <c r="B9819" s="1" t="s">
        <v>413</v>
      </c>
      <c r="C9819" s="48" t="str">
        <f t="shared" si="306"/>
        <v>מרצ כפר סבא</v>
      </c>
      <c r="D9819" s="1" t="s">
        <v>10190</v>
      </c>
      <c r="E9819" s="1"/>
      <c r="F9819" s="2">
        <v>9</v>
      </c>
      <c r="G9819" s="2">
        <f>INDEX(תוצאות_בחירות,MATCH(C9819,siot!$F$3:$F$1887,0),27)</f>
        <v>4</v>
      </c>
      <c r="H9819" s="2" t="b">
        <f t="shared" si="307"/>
        <v>0</v>
      </c>
      <c r="I9819" s="1" t="s">
        <v>2</v>
      </c>
      <c r="J9819" s="1" t="s">
        <v>10200</v>
      </c>
      <c r="K9819" s="1"/>
    </row>
    <row r="9820" spans="1:11" hidden="1">
      <c r="A9820" s="1" t="s">
        <v>10121</v>
      </c>
      <c r="B9820" s="1" t="s">
        <v>413</v>
      </c>
      <c r="C9820" s="48" t="str">
        <f t="shared" si="306"/>
        <v>מרצ כפר סבא</v>
      </c>
      <c r="D9820" s="1" t="s">
        <v>10190</v>
      </c>
      <c r="E9820" s="1"/>
      <c r="F9820" s="2">
        <v>10</v>
      </c>
      <c r="G9820" s="2">
        <f>INDEX(תוצאות_בחירות,MATCH(C9820,siot!$F$3:$F$1887,0),27)</f>
        <v>4</v>
      </c>
      <c r="H9820" s="2" t="b">
        <f t="shared" si="307"/>
        <v>0</v>
      </c>
      <c r="I9820" s="1" t="s">
        <v>2</v>
      </c>
      <c r="J9820" s="1" t="s">
        <v>10199</v>
      </c>
      <c r="K9820" s="1"/>
    </row>
    <row r="9821" spans="1:11" hidden="1">
      <c r="A9821" s="1" t="s">
        <v>10121</v>
      </c>
      <c r="B9821" s="1" t="s">
        <v>413</v>
      </c>
      <c r="C9821" s="48" t="str">
        <f t="shared" si="306"/>
        <v>מרצ כפר סבא</v>
      </c>
      <c r="D9821" s="1" t="s">
        <v>10190</v>
      </c>
      <c r="E9821" s="1"/>
      <c r="F9821" s="2">
        <v>11</v>
      </c>
      <c r="G9821" s="2">
        <f>INDEX(תוצאות_בחירות,MATCH(C9821,siot!$F$3:$F$1887,0),27)</f>
        <v>4</v>
      </c>
      <c r="H9821" s="2" t="b">
        <f t="shared" si="307"/>
        <v>0</v>
      </c>
      <c r="I9821" s="1" t="s">
        <v>2</v>
      </c>
      <c r="J9821" s="1" t="s">
        <v>10198</v>
      </c>
      <c r="K9821" s="1"/>
    </row>
    <row r="9822" spans="1:11" hidden="1">
      <c r="A9822" s="1" t="s">
        <v>10121</v>
      </c>
      <c r="B9822" s="1" t="s">
        <v>413</v>
      </c>
      <c r="C9822" s="48" t="str">
        <f t="shared" si="306"/>
        <v>מרצ כפר סבא</v>
      </c>
      <c r="D9822" s="1" t="s">
        <v>10190</v>
      </c>
      <c r="E9822" s="1"/>
      <c r="F9822" s="2">
        <v>12</v>
      </c>
      <c r="G9822" s="2">
        <f>INDEX(תוצאות_בחירות,MATCH(C9822,siot!$F$3:$F$1887,0),27)</f>
        <v>4</v>
      </c>
      <c r="H9822" s="2" t="b">
        <f t="shared" si="307"/>
        <v>0</v>
      </c>
      <c r="I9822" s="1" t="s">
        <v>2</v>
      </c>
      <c r="J9822" s="1" t="s">
        <v>10197</v>
      </c>
      <c r="K9822" s="1"/>
    </row>
    <row r="9823" spans="1:11" hidden="1">
      <c r="A9823" s="1" t="s">
        <v>10121</v>
      </c>
      <c r="B9823" s="1" t="s">
        <v>413</v>
      </c>
      <c r="C9823" s="48" t="str">
        <f t="shared" si="306"/>
        <v>מרצ כפר סבא</v>
      </c>
      <c r="D9823" s="1" t="s">
        <v>10190</v>
      </c>
      <c r="E9823" s="1"/>
      <c r="F9823" s="2">
        <v>13</v>
      </c>
      <c r="G9823" s="2">
        <f>INDEX(תוצאות_בחירות,MATCH(C9823,siot!$F$3:$F$1887,0),27)</f>
        <v>4</v>
      </c>
      <c r="H9823" s="2" t="b">
        <f t="shared" si="307"/>
        <v>0</v>
      </c>
      <c r="I9823" s="1" t="s">
        <v>2</v>
      </c>
      <c r="J9823" s="1" t="s">
        <v>10196</v>
      </c>
      <c r="K9823" s="1"/>
    </row>
    <row r="9824" spans="1:11" hidden="1">
      <c r="A9824" s="1" t="s">
        <v>10121</v>
      </c>
      <c r="B9824" s="1" t="s">
        <v>413</v>
      </c>
      <c r="C9824" s="48" t="str">
        <f t="shared" si="306"/>
        <v>מרצ כפר סבא</v>
      </c>
      <c r="D9824" s="1" t="s">
        <v>10190</v>
      </c>
      <c r="E9824" s="1"/>
      <c r="F9824" s="2">
        <v>14</v>
      </c>
      <c r="G9824" s="2">
        <f>INDEX(תוצאות_בחירות,MATCH(C9824,siot!$F$3:$F$1887,0),27)</f>
        <v>4</v>
      </c>
      <c r="H9824" s="2" t="b">
        <f t="shared" si="307"/>
        <v>0</v>
      </c>
      <c r="I9824" s="1" t="s">
        <v>2</v>
      </c>
      <c r="J9824" s="1" t="s">
        <v>10195</v>
      </c>
      <c r="K9824" s="1"/>
    </row>
    <row r="9825" spans="1:11" hidden="1">
      <c r="A9825" s="1" t="s">
        <v>10121</v>
      </c>
      <c r="B9825" s="1" t="s">
        <v>413</v>
      </c>
      <c r="C9825" s="48" t="str">
        <f t="shared" si="306"/>
        <v>מרצ כפר סבא</v>
      </c>
      <c r="D9825" s="1" t="s">
        <v>10190</v>
      </c>
      <c r="E9825" s="1"/>
      <c r="F9825" s="2">
        <v>15</v>
      </c>
      <c r="G9825" s="2">
        <f>INDEX(תוצאות_בחירות,MATCH(C9825,siot!$F$3:$F$1887,0),27)</f>
        <v>4</v>
      </c>
      <c r="H9825" s="2" t="b">
        <f t="shared" si="307"/>
        <v>0</v>
      </c>
      <c r="I9825" s="1" t="s">
        <v>2</v>
      </c>
      <c r="J9825" s="1" t="s">
        <v>10194</v>
      </c>
      <c r="K9825" s="1"/>
    </row>
    <row r="9826" spans="1:11" hidden="1">
      <c r="A9826" s="1" t="s">
        <v>10121</v>
      </c>
      <c r="B9826" s="1" t="s">
        <v>413</v>
      </c>
      <c r="C9826" s="48" t="str">
        <f t="shared" si="306"/>
        <v>מרצ כפר סבא</v>
      </c>
      <c r="D9826" s="1" t="s">
        <v>10190</v>
      </c>
      <c r="E9826" s="1"/>
      <c r="F9826" s="2">
        <v>16</v>
      </c>
      <c r="G9826" s="2">
        <f>INDEX(תוצאות_בחירות,MATCH(C9826,siot!$F$3:$F$1887,0),27)</f>
        <v>4</v>
      </c>
      <c r="H9826" s="2" t="b">
        <f t="shared" si="307"/>
        <v>0</v>
      </c>
      <c r="I9826" s="1" t="s">
        <v>2</v>
      </c>
      <c r="J9826" s="1" t="s">
        <v>10193</v>
      </c>
      <c r="K9826" s="1"/>
    </row>
    <row r="9827" spans="1:11" hidden="1">
      <c r="A9827" s="1" t="s">
        <v>10121</v>
      </c>
      <c r="B9827" s="1" t="s">
        <v>413</v>
      </c>
      <c r="C9827" s="48" t="str">
        <f t="shared" si="306"/>
        <v>מרצ כפר סבא</v>
      </c>
      <c r="D9827" s="1" t="s">
        <v>10190</v>
      </c>
      <c r="E9827" s="1"/>
      <c r="F9827" s="2">
        <v>17</v>
      </c>
      <c r="G9827" s="2">
        <f>INDEX(תוצאות_בחירות,MATCH(C9827,siot!$F$3:$F$1887,0),27)</f>
        <v>4</v>
      </c>
      <c r="H9827" s="2" t="b">
        <f t="shared" si="307"/>
        <v>0</v>
      </c>
      <c r="I9827" s="1" t="s">
        <v>2</v>
      </c>
      <c r="J9827" s="1" t="s">
        <v>10192</v>
      </c>
      <c r="K9827" s="1"/>
    </row>
    <row r="9828" spans="1:11" hidden="1">
      <c r="A9828" s="1" t="s">
        <v>10121</v>
      </c>
      <c r="B9828" s="1" t="s">
        <v>413</v>
      </c>
      <c r="C9828" s="48" t="str">
        <f t="shared" si="306"/>
        <v>מרצ כפר סבא</v>
      </c>
      <c r="D9828" s="1" t="s">
        <v>10190</v>
      </c>
      <c r="E9828" s="1"/>
      <c r="F9828" s="2">
        <v>18</v>
      </c>
      <c r="G9828" s="2">
        <f>INDEX(תוצאות_בחירות,MATCH(C9828,siot!$F$3:$F$1887,0),27)</f>
        <v>4</v>
      </c>
      <c r="H9828" s="2" t="b">
        <f t="shared" si="307"/>
        <v>0</v>
      </c>
      <c r="I9828" s="1" t="s">
        <v>2</v>
      </c>
      <c r="J9828" s="1" t="s">
        <v>10191</v>
      </c>
      <c r="K9828" s="1"/>
    </row>
    <row r="9829" spans="1:11" hidden="1">
      <c r="A9829" s="1" t="s">
        <v>10121</v>
      </c>
      <c r="B9829" s="1" t="s">
        <v>413</v>
      </c>
      <c r="C9829" s="48" t="str">
        <f t="shared" si="306"/>
        <v>מרצ כפר סבא</v>
      </c>
      <c r="D9829" s="1" t="s">
        <v>10190</v>
      </c>
      <c r="E9829" s="1"/>
      <c r="F9829" s="2">
        <v>19</v>
      </c>
      <c r="G9829" s="2">
        <f>INDEX(תוצאות_בחירות,MATCH(C9829,siot!$F$3:$F$1887,0),27)</f>
        <v>4</v>
      </c>
      <c r="H9829" s="2" t="b">
        <f t="shared" si="307"/>
        <v>0</v>
      </c>
      <c r="I9829" s="1" t="s">
        <v>2</v>
      </c>
      <c r="J9829" s="1" t="s">
        <v>10189</v>
      </c>
      <c r="K9829" s="1"/>
    </row>
    <row r="9830" spans="1:11" hidden="1">
      <c r="A9830" s="1" t="s">
        <v>10121</v>
      </c>
      <c r="B9830" s="1" t="s">
        <v>87</v>
      </c>
      <c r="C9830" s="48" t="str">
        <f t="shared" si="306"/>
        <v>נ כפר סבא</v>
      </c>
      <c r="D9830" s="1" t="s">
        <v>10175</v>
      </c>
      <c r="E9830" s="1" t="s">
        <v>18</v>
      </c>
      <c r="F9830" s="2" t="s">
        <v>19548</v>
      </c>
      <c r="G9830" s="2">
        <f>INDEX(תוצאות_בחירות,MATCH(C9830,siot!$F$3:$F$1887,0),27)</f>
        <v>0</v>
      </c>
      <c r="H9830" s="2" t="b">
        <f t="shared" si="307"/>
        <v>0</v>
      </c>
      <c r="I9830" s="1"/>
      <c r="J9830" s="1"/>
      <c r="K9830" s="1"/>
    </row>
    <row r="9831" spans="1:11" hidden="1">
      <c r="A9831" s="1" t="s">
        <v>10121</v>
      </c>
      <c r="B9831" s="1" t="s">
        <v>87</v>
      </c>
      <c r="C9831" s="48" t="str">
        <f t="shared" si="306"/>
        <v>נ כפר סבא</v>
      </c>
      <c r="D9831" s="1" t="s">
        <v>10175</v>
      </c>
      <c r="E9831" s="1" t="s">
        <v>17</v>
      </c>
      <c r="F9831" s="2">
        <v>1</v>
      </c>
      <c r="G9831" s="2">
        <f>INDEX(תוצאות_בחירות,MATCH(C9831,siot!$F$3:$F$1887,0),27)</f>
        <v>0</v>
      </c>
      <c r="H9831" s="2" t="b">
        <f t="shared" si="307"/>
        <v>0</v>
      </c>
      <c r="I9831" s="1" t="s">
        <v>2</v>
      </c>
      <c r="J9831" s="1" t="s">
        <v>10188</v>
      </c>
      <c r="K9831" s="1"/>
    </row>
    <row r="9832" spans="1:11" hidden="1">
      <c r="A9832" s="1" t="s">
        <v>10121</v>
      </c>
      <c r="B9832" s="1" t="s">
        <v>87</v>
      </c>
      <c r="C9832" s="48" t="str">
        <f t="shared" si="306"/>
        <v>נ כפר סבא</v>
      </c>
      <c r="D9832" s="1" t="s">
        <v>10175</v>
      </c>
      <c r="E9832" s="1"/>
      <c r="F9832" s="2">
        <v>2</v>
      </c>
      <c r="G9832" s="2">
        <f>INDEX(תוצאות_בחירות,MATCH(C9832,siot!$F$3:$F$1887,0),27)</f>
        <v>0</v>
      </c>
      <c r="H9832" s="2" t="b">
        <f t="shared" si="307"/>
        <v>0</v>
      </c>
      <c r="I9832" s="1" t="s">
        <v>2</v>
      </c>
      <c r="J9832" s="1" t="s">
        <v>10187</v>
      </c>
      <c r="K9832" s="1"/>
    </row>
    <row r="9833" spans="1:11" hidden="1">
      <c r="A9833" s="1" t="s">
        <v>10121</v>
      </c>
      <c r="B9833" s="1" t="s">
        <v>87</v>
      </c>
      <c r="C9833" s="48" t="str">
        <f t="shared" si="306"/>
        <v>נ כפר סבא</v>
      </c>
      <c r="D9833" s="1" t="s">
        <v>10175</v>
      </c>
      <c r="E9833" s="1"/>
      <c r="F9833" s="2">
        <v>3</v>
      </c>
      <c r="G9833" s="2">
        <f>INDEX(תוצאות_בחירות,MATCH(C9833,siot!$F$3:$F$1887,0),27)</f>
        <v>0</v>
      </c>
      <c r="H9833" s="2" t="b">
        <f t="shared" si="307"/>
        <v>0</v>
      </c>
      <c r="I9833" s="1" t="s">
        <v>2</v>
      </c>
      <c r="J9833" s="1" t="s">
        <v>10186</v>
      </c>
      <c r="K9833" s="1"/>
    </row>
    <row r="9834" spans="1:11" hidden="1">
      <c r="A9834" s="1" t="s">
        <v>10121</v>
      </c>
      <c r="B9834" s="1" t="s">
        <v>87</v>
      </c>
      <c r="C9834" s="48" t="str">
        <f t="shared" si="306"/>
        <v>נ כפר סבא</v>
      </c>
      <c r="D9834" s="1" t="s">
        <v>10175</v>
      </c>
      <c r="E9834" s="1"/>
      <c r="F9834" s="2">
        <v>4</v>
      </c>
      <c r="G9834" s="2">
        <f>INDEX(תוצאות_בחירות,MATCH(C9834,siot!$F$3:$F$1887,0),27)</f>
        <v>0</v>
      </c>
      <c r="H9834" s="2" t="b">
        <f t="shared" si="307"/>
        <v>0</v>
      </c>
      <c r="I9834" s="1" t="s">
        <v>2</v>
      </c>
      <c r="J9834" s="1" t="s">
        <v>10185</v>
      </c>
      <c r="K9834" s="1"/>
    </row>
    <row r="9835" spans="1:11" hidden="1">
      <c r="A9835" s="1" t="s">
        <v>10121</v>
      </c>
      <c r="B9835" s="1" t="s">
        <v>87</v>
      </c>
      <c r="C9835" s="48" t="str">
        <f t="shared" si="306"/>
        <v>נ כפר סבא</v>
      </c>
      <c r="D9835" s="1" t="s">
        <v>10175</v>
      </c>
      <c r="E9835" s="1"/>
      <c r="F9835" s="2">
        <v>5</v>
      </c>
      <c r="G9835" s="2">
        <f>INDEX(תוצאות_בחירות,MATCH(C9835,siot!$F$3:$F$1887,0),27)</f>
        <v>0</v>
      </c>
      <c r="H9835" s="2" t="b">
        <f t="shared" si="307"/>
        <v>0</v>
      </c>
      <c r="I9835" s="1" t="s">
        <v>2</v>
      </c>
      <c r="J9835" s="1" t="s">
        <v>10184</v>
      </c>
      <c r="K9835" s="1"/>
    </row>
    <row r="9836" spans="1:11" hidden="1">
      <c r="A9836" s="1" t="s">
        <v>10121</v>
      </c>
      <c r="B9836" s="1" t="s">
        <v>87</v>
      </c>
      <c r="C9836" s="48" t="str">
        <f t="shared" si="306"/>
        <v>נ כפר סבא</v>
      </c>
      <c r="D9836" s="1" t="s">
        <v>10175</v>
      </c>
      <c r="E9836" s="1"/>
      <c r="F9836" s="2">
        <v>6</v>
      </c>
      <c r="G9836" s="2">
        <f>INDEX(תוצאות_בחירות,MATCH(C9836,siot!$F$3:$F$1887,0),27)</f>
        <v>0</v>
      </c>
      <c r="H9836" s="2" t="b">
        <f t="shared" si="307"/>
        <v>0</v>
      </c>
      <c r="I9836" s="1" t="s">
        <v>2</v>
      </c>
      <c r="J9836" s="1" t="s">
        <v>10183</v>
      </c>
      <c r="K9836" s="1"/>
    </row>
    <row r="9837" spans="1:11" hidden="1">
      <c r="A9837" s="1" t="s">
        <v>10121</v>
      </c>
      <c r="B9837" s="1" t="s">
        <v>87</v>
      </c>
      <c r="C9837" s="48" t="str">
        <f t="shared" si="306"/>
        <v>נ כפר סבא</v>
      </c>
      <c r="D9837" s="1" t="s">
        <v>10175</v>
      </c>
      <c r="E9837" s="1"/>
      <c r="F9837" s="2">
        <v>7</v>
      </c>
      <c r="G9837" s="2">
        <f>INDEX(תוצאות_בחירות,MATCH(C9837,siot!$F$3:$F$1887,0),27)</f>
        <v>0</v>
      </c>
      <c r="H9837" s="2" t="b">
        <f t="shared" si="307"/>
        <v>0</v>
      </c>
      <c r="I9837" s="1" t="s">
        <v>2</v>
      </c>
      <c r="J9837" s="1" t="s">
        <v>10182</v>
      </c>
      <c r="K9837" s="1"/>
    </row>
    <row r="9838" spans="1:11" hidden="1">
      <c r="A9838" s="1" t="s">
        <v>10121</v>
      </c>
      <c r="B9838" s="1" t="s">
        <v>87</v>
      </c>
      <c r="C9838" s="48" t="str">
        <f t="shared" si="306"/>
        <v>נ כפר סבא</v>
      </c>
      <c r="D9838" s="1" t="s">
        <v>10175</v>
      </c>
      <c r="E9838" s="1"/>
      <c r="F9838" s="2">
        <v>8</v>
      </c>
      <c r="G9838" s="2">
        <f>INDEX(תוצאות_בחירות,MATCH(C9838,siot!$F$3:$F$1887,0),27)</f>
        <v>0</v>
      </c>
      <c r="H9838" s="2" t="b">
        <f t="shared" si="307"/>
        <v>0</v>
      </c>
      <c r="I9838" s="1" t="s">
        <v>2</v>
      </c>
      <c r="J9838" s="1" t="s">
        <v>10181</v>
      </c>
      <c r="K9838" s="1"/>
    </row>
    <row r="9839" spans="1:11" hidden="1">
      <c r="A9839" s="1" t="s">
        <v>10121</v>
      </c>
      <c r="B9839" s="1" t="s">
        <v>87</v>
      </c>
      <c r="C9839" s="48" t="str">
        <f t="shared" si="306"/>
        <v>נ כפר סבא</v>
      </c>
      <c r="D9839" s="1" t="s">
        <v>10175</v>
      </c>
      <c r="E9839" s="1"/>
      <c r="F9839" s="2">
        <v>9</v>
      </c>
      <c r="G9839" s="2">
        <f>INDEX(תוצאות_בחירות,MATCH(C9839,siot!$F$3:$F$1887,0),27)</f>
        <v>0</v>
      </c>
      <c r="H9839" s="2" t="b">
        <f t="shared" si="307"/>
        <v>0</v>
      </c>
      <c r="I9839" s="1" t="s">
        <v>2</v>
      </c>
      <c r="J9839" s="1" t="s">
        <v>10180</v>
      </c>
      <c r="K9839" s="1"/>
    </row>
    <row r="9840" spans="1:11" hidden="1">
      <c r="A9840" s="1" t="s">
        <v>10121</v>
      </c>
      <c r="B9840" s="1" t="s">
        <v>87</v>
      </c>
      <c r="C9840" s="48" t="str">
        <f t="shared" si="306"/>
        <v>נ כפר סבא</v>
      </c>
      <c r="D9840" s="1" t="s">
        <v>10175</v>
      </c>
      <c r="E9840" s="1"/>
      <c r="F9840" s="2">
        <v>10</v>
      </c>
      <c r="G9840" s="2">
        <f>INDEX(תוצאות_בחירות,MATCH(C9840,siot!$F$3:$F$1887,0),27)</f>
        <v>0</v>
      </c>
      <c r="H9840" s="2" t="b">
        <f t="shared" si="307"/>
        <v>0</v>
      </c>
      <c r="I9840" s="1" t="s">
        <v>2</v>
      </c>
      <c r="J9840" s="1" t="s">
        <v>10179</v>
      </c>
      <c r="K9840" s="1"/>
    </row>
    <row r="9841" spans="1:11" hidden="1">
      <c r="A9841" s="1" t="s">
        <v>10121</v>
      </c>
      <c r="B9841" s="1" t="s">
        <v>87</v>
      </c>
      <c r="C9841" s="48" t="str">
        <f t="shared" si="306"/>
        <v>נ כפר סבא</v>
      </c>
      <c r="D9841" s="1" t="s">
        <v>10175</v>
      </c>
      <c r="E9841" s="1"/>
      <c r="F9841" s="2">
        <v>11</v>
      </c>
      <c r="G9841" s="2">
        <f>INDEX(תוצאות_בחירות,MATCH(C9841,siot!$F$3:$F$1887,0),27)</f>
        <v>0</v>
      </c>
      <c r="H9841" s="2" t="b">
        <f t="shared" si="307"/>
        <v>0</v>
      </c>
      <c r="I9841" s="1" t="s">
        <v>2</v>
      </c>
      <c r="J9841" s="1" t="s">
        <v>10178</v>
      </c>
      <c r="K9841" s="1"/>
    </row>
    <row r="9842" spans="1:11" hidden="1">
      <c r="A9842" s="1" t="s">
        <v>10121</v>
      </c>
      <c r="B9842" s="1" t="s">
        <v>87</v>
      </c>
      <c r="C9842" s="48" t="str">
        <f t="shared" si="306"/>
        <v>נ כפר סבא</v>
      </c>
      <c r="D9842" s="1" t="s">
        <v>10175</v>
      </c>
      <c r="E9842" s="1"/>
      <c r="F9842" s="2">
        <v>12</v>
      </c>
      <c r="G9842" s="2">
        <f>INDEX(תוצאות_בחירות,MATCH(C9842,siot!$F$3:$F$1887,0),27)</f>
        <v>0</v>
      </c>
      <c r="H9842" s="2" t="b">
        <f t="shared" si="307"/>
        <v>0</v>
      </c>
      <c r="I9842" s="1" t="s">
        <v>2</v>
      </c>
      <c r="J9842" s="1" t="s">
        <v>10177</v>
      </c>
      <c r="K9842" s="1"/>
    </row>
    <row r="9843" spans="1:11" hidden="1">
      <c r="A9843" s="1" t="s">
        <v>10121</v>
      </c>
      <c r="B9843" s="1" t="s">
        <v>87</v>
      </c>
      <c r="C9843" s="48" t="str">
        <f t="shared" si="306"/>
        <v>נ כפר סבא</v>
      </c>
      <c r="D9843" s="1" t="s">
        <v>10175</v>
      </c>
      <c r="E9843" s="1"/>
      <c r="F9843" s="2">
        <v>13</v>
      </c>
      <c r="G9843" s="2">
        <f>INDEX(תוצאות_בחירות,MATCH(C9843,siot!$F$3:$F$1887,0),27)</f>
        <v>0</v>
      </c>
      <c r="H9843" s="2" t="b">
        <f t="shared" si="307"/>
        <v>0</v>
      </c>
      <c r="I9843" s="1" t="s">
        <v>2</v>
      </c>
      <c r="J9843" s="1" t="s">
        <v>10176</v>
      </c>
      <c r="K9843" s="1"/>
    </row>
    <row r="9844" spans="1:11" hidden="1">
      <c r="A9844" s="1" t="s">
        <v>10121</v>
      </c>
      <c r="B9844" s="1" t="s">
        <v>87</v>
      </c>
      <c r="C9844" s="48" t="str">
        <f t="shared" si="306"/>
        <v>נ כפר סבא</v>
      </c>
      <c r="D9844" s="1" t="s">
        <v>10175</v>
      </c>
      <c r="E9844" s="1"/>
      <c r="F9844" s="2">
        <v>14</v>
      </c>
      <c r="G9844" s="2">
        <f>INDEX(תוצאות_בחירות,MATCH(C9844,siot!$F$3:$F$1887,0),27)</f>
        <v>0</v>
      </c>
      <c r="H9844" s="2" t="b">
        <f t="shared" si="307"/>
        <v>0</v>
      </c>
      <c r="I9844" s="1" t="s">
        <v>2</v>
      </c>
      <c r="J9844" s="1" t="s">
        <v>10174</v>
      </c>
      <c r="K9844" s="1"/>
    </row>
    <row r="9845" spans="1:11" hidden="1">
      <c r="A9845" s="1" t="s">
        <v>10121</v>
      </c>
      <c r="B9845" s="1" t="s">
        <v>6633</v>
      </c>
      <c r="C9845" s="48" t="str">
        <f t="shared" si="306"/>
        <v>ס כפר סבא</v>
      </c>
      <c r="D9845" s="1" t="s">
        <v>10157</v>
      </c>
      <c r="E9845" s="1" t="s">
        <v>18</v>
      </c>
      <c r="F9845" s="2" t="s">
        <v>19548</v>
      </c>
      <c r="G9845" s="2">
        <f>INDEX(תוצאות_בחירות,MATCH(C9845,siot!$F$3:$F$1887,0),27)</f>
        <v>3</v>
      </c>
      <c r="H9845" s="2" t="b">
        <f t="shared" si="307"/>
        <v>0</v>
      </c>
      <c r="I9845" s="1"/>
      <c r="J9845" s="1"/>
      <c r="K9845" s="1"/>
    </row>
    <row r="9846" spans="1:11">
      <c r="A9846" s="1" t="s">
        <v>10121</v>
      </c>
      <c r="B9846" s="1" t="s">
        <v>6633</v>
      </c>
      <c r="C9846" s="48" t="str">
        <f t="shared" si="306"/>
        <v>ס כפר סבא</v>
      </c>
      <c r="D9846" s="1" t="s">
        <v>10157</v>
      </c>
      <c r="E9846" s="1" t="s">
        <v>17</v>
      </c>
      <c r="F9846" s="2">
        <v>1</v>
      </c>
      <c r="G9846" s="2">
        <f>INDEX(תוצאות_בחירות,MATCH(C9846,siot!$F$3:$F$1887,0),27)</f>
        <v>3</v>
      </c>
      <c r="H9846" s="2" t="b">
        <f t="shared" si="307"/>
        <v>1</v>
      </c>
      <c r="I9846" s="1" t="s">
        <v>2</v>
      </c>
      <c r="J9846" s="1" t="s">
        <v>10173</v>
      </c>
      <c r="K9846" s="1"/>
    </row>
    <row r="9847" spans="1:11">
      <c r="A9847" s="1" t="s">
        <v>10121</v>
      </c>
      <c r="B9847" s="1" t="s">
        <v>6633</v>
      </c>
      <c r="C9847" s="48" t="str">
        <f t="shared" si="306"/>
        <v>ס כפר סבא</v>
      </c>
      <c r="D9847" s="1" t="s">
        <v>10157</v>
      </c>
      <c r="E9847" s="1"/>
      <c r="F9847" s="2">
        <v>2</v>
      </c>
      <c r="G9847" s="2">
        <f>INDEX(תוצאות_בחירות,MATCH(C9847,siot!$F$3:$F$1887,0),27)</f>
        <v>3</v>
      </c>
      <c r="H9847" s="2" t="b">
        <f t="shared" si="307"/>
        <v>1</v>
      </c>
      <c r="I9847" s="1" t="s">
        <v>2</v>
      </c>
      <c r="J9847" s="1" t="s">
        <v>1052</v>
      </c>
      <c r="K9847" s="1"/>
    </row>
    <row r="9848" spans="1:11">
      <c r="A9848" s="1" t="s">
        <v>10121</v>
      </c>
      <c r="B9848" s="1" t="s">
        <v>6633</v>
      </c>
      <c r="C9848" s="48" t="str">
        <f t="shared" si="306"/>
        <v>ס כפר סבא</v>
      </c>
      <c r="D9848" s="1" t="s">
        <v>10157</v>
      </c>
      <c r="E9848" s="1"/>
      <c r="F9848" s="2">
        <v>3</v>
      </c>
      <c r="G9848" s="2">
        <f>INDEX(תוצאות_בחירות,MATCH(C9848,siot!$F$3:$F$1887,0),27)</f>
        <v>3</v>
      </c>
      <c r="H9848" s="2" t="b">
        <f t="shared" si="307"/>
        <v>1</v>
      </c>
      <c r="I9848" s="1" t="s">
        <v>2</v>
      </c>
      <c r="J9848" s="1" t="s">
        <v>10172</v>
      </c>
      <c r="K9848" s="1">
        <v>1</v>
      </c>
    </row>
    <row r="9849" spans="1:11" hidden="1">
      <c r="A9849" s="1" t="s">
        <v>10121</v>
      </c>
      <c r="B9849" s="1" t="s">
        <v>6633</v>
      </c>
      <c r="C9849" s="48" t="str">
        <f t="shared" si="306"/>
        <v>ס כפר סבא</v>
      </c>
      <c r="D9849" s="1" t="s">
        <v>10157</v>
      </c>
      <c r="E9849" s="1"/>
      <c r="F9849" s="2">
        <v>4</v>
      </c>
      <c r="G9849" s="2">
        <f>INDEX(תוצאות_בחירות,MATCH(C9849,siot!$F$3:$F$1887,0),27)</f>
        <v>3</v>
      </c>
      <c r="H9849" s="2" t="b">
        <f t="shared" si="307"/>
        <v>0</v>
      </c>
      <c r="I9849" s="1" t="s">
        <v>2</v>
      </c>
      <c r="J9849" s="1" t="s">
        <v>10171</v>
      </c>
      <c r="K9849" s="1"/>
    </row>
    <row r="9850" spans="1:11" hidden="1">
      <c r="A9850" s="1" t="s">
        <v>10121</v>
      </c>
      <c r="B9850" s="1" t="s">
        <v>6633</v>
      </c>
      <c r="C9850" s="48" t="str">
        <f t="shared" si="306"/>
        <v>ס כפר סבא</v>
      </c>
      <c r="D9850" s="1" t="s">
        <v>10157</v>
      </c>
      <c r="E9850" s="1"/>
      <c r="F9850" s="2">
        <v>5</v>
      </c>
      <c r="G9850" s="2">
        <f>INDEX(תוצאות_בחירות,MATCH(C9850,siot!$F$3:$F$1887,0),27)</f>
        <v>3</v>
      </c>
      <c r="H9850" s="2" t="b">
        <f t="shared" si="307"/>
        <v>0</v>
      </c>
      <c r="I9850" s="1" t="s">
        <v>2</v>
      </c>
      <c r="J9850" s="1" t="s">
        <v>10170</v>
      </c>
      <c r="K9850" s="1"/>
    </row>
    <row r="9851" spans="1:11" hidden="1">
      <c r="A9851" s="1" t="s">
        <v>10121</v>
      </c>
      <c r="B9851" s="1" t="s">
        <v>6633</v>
      </c>
      <c r="C9851" s="48" t="str">
        <f t="shared" si="306"/>
        <v>ס כפר סבא</v>
      </c>
      <c r="D9851" s="1" t="s">
        <v>10157</v>
      </c>
      <c r="E9851" s="1"/>
      <c r="F9851" s="2">
        <v>6</v>
      </c>
      <c r="G9851" s="2">
        <f>INDEX(תוצאות_בחירות,MATCH(C9851,siot!$F$3:$F$1887,0),27)</f>
        <v>3</v>
      </c>
      <c r="H9851" s="2" t="b">
        <f t="shared" si="307"/>
        <v>0</v>
      </c>
      <c r="I9851" s="1" t="s">
        <v>2</v>
      </c>
      <c r="J9851" s="1" t="s">
        <v>10169</v>
      </c>
      <c r="K9851" s="1"/>
    </row>
    <row r="9852" spans="1:11" hidden="1">
      <c r="A9852" s="1" t="s">
        <v>10121</v>
      </c>
      <c r="B9852" s="1" t="s">
        <v>6633</v>
      </c>
      <c r="C9852" s="48" t="str">
        <f t="shared" si="306"/>
        <v>ס כפר סבא</v>
      </c>
      <c r="D9852" s="1" t="s">
        <v>10157</v>
      </c>
      <c r="E9852" s="1"/>
      <c r="F9852" s="2">
        <v>7</v>
      </c>
      <c r="G9852" s="2">
        <f>INDEX(תוצאות_בחירות,MATCH(C9852,siot!$F$3:$F$1887,0),27)</f>
        <v>3</v>
      </c>
      <c r="H9852" s="2" t="b">
        <f t="shared" si="307"/>
        <v>0</v>
      </c>
      <c r="I9852" s="1" t="s">
        <v>2</v>
      </c>
      <c r="J9852" s="1" t="s">
        <v>2832</v>
      </c>
      <c r="K9852" s="1"/>
    </row>
    <row r="9853" spans="1:11" hidden="1">
      <c r="A9853" s="1" t="s">
        <v>10121</v>
      </c>
      <c r="B9853" s="1" t="s">
        <v>6633</v>
      </c>
      <c r="C9853" s="48" t="str">
        <f t="shared" si="306"/>
        <v>ס כפר סבא</v>
      </c>
      <c r="D9853" s="1" t="s">
        <v>10157</v>
      </c>
      <c r="E9853" s="1"/>
      <c r="F9853" s="2">
        <v>8</v>
      </c>
      <c r="G9853" s="2">
        <f>INDEX(תוצאות_בחירות,MATCH(C9853,siot!$F$3:$F$1887,0),27)</f>
        <v>3</v>
      </c>
      <c r="H9853" s="2" t="b">
        <f t="shared" si="307"/>
        <v>0</v>
      </c>
      <c r="I9853" s="1" t="s">
        <v>2</v>
      </c>
      <c r="J9853" s="1" t="s">
        <v>10168</v>
      </c>
      <c r="K9853" s="1"/>
    </row>
    <row r="9854" spans="1:11" hidden="1">
      <c r="A9854" s="1" t="s">
        <v>10121</v>
      </c>
      <c r="B9854" s="1" t="s">
        <v>6633</v>
      </c>
      <c r="C9854" s="48" t="str">
        <f t="shared" si="306"/>
        <v>ס כפר סבא</v>
      </c>
      <c r="D9854" s="1" t="s">
        <v>10157</v>
      </c>
      <c r="E9854" s="1"/>
      <c r="F9854" s="2">
        <v>9</v>
      </c>
      <c r="G9854" s="2">
        <f>INDEX(תוצאות_בחירות,MATCH(C9854,siot!$F$3:$F$1887,0),27)</f>
        <v>3</v>
      </c>
      <c r="H9854" s="2" t="b">
        <f t="shared" si="307"/>
        <v>0</v>
      </c>
      <c r="I9854" s="1" t="s">
        <v>2</v>
      </c>
      <c r="J9854" s="1" t="s">
        <v>10167</v>
      </c>
      <c r="K9854" s="1"/>
    </row>
    <row r="9855" spans="1:11" hidden="1">
      <c r="A9855" s="1" t="s">
        <v>10121</v>
      </c>
      <c r="B9855" s="1" t="s">
        <v>6633</v>
      </c>
      <c r="C9855" s="48" t="str">
        <f t="shared" si="306"/>
        <v>ס כפר סבא</v>
      </c>
      <c r="D9855" s="1" t="s">
        <v>10157</v>
      </c>
      <c r="E9855" s="1"/>
      <c r="F9855" s="2">
        <v>10</v>
      </c>
      <c r="G9855" s="2">
        <f>INDEX(תוצאות_בחירות,MATCH(C9855,siot!$F$3:$F$1887,0),27)</f>
        <v>3</v>
      </c>
      <c r="H9855" s="2" t="b">
        <f t="shared" si="307"/>
        <v>0</v>
      </c>
      <c r="I9855" s="1" t="s">
        <v>2</v>
      </c>
      <c r="J9855" s="1" t="s">
        <v>10166</v>
      </c>
      <c r="K9855" s="1"/>
    </row>
    <row r="9856" spans="1:11" hidden="1">
      <c r="A9856" s="1" t="s">
        <v>10121</v>
      </c>
      <c r="B9856" s="1" t="s">
        <v>6633</v>
      </c>
      <c r="C9856" s="48" t="str">
        <f t="shared" si="306"/>
        <v>ס כפר סבא</v>
      </c>
      <c r="D9856" s="1" t="s">
        <v>10157</v>
      </c>
      <c r="E9856" s="1"/>
      <c r="F9856" s="2">
        <v>11</v>
      </c>
      <c r="G9856" s="2">
        <f>INDEX(תוצאות_בחירות,MATCH(C9856,siot!$F$3:$F$1887,0),27)</f>
        <v>3</v>
      </c>
      <c r="H9856" s="2" t="b">
        <f t="shared" si="307"/>
        <v>0</v>
      </c>
      <c r="I9856" s="1" t="s">
        <v>2</v>
      </c>
      <c r="J9856" s="1" t="s">
        <v>10165</v>
      </c>
      <c r="K9856" s="1"/>
    </row>
    <row r="9857" spans="1:11" hidden="1">
      <c r="A9857" s="1" t="s">
        <v>10121</v>
      </c>
      <c r="B9857" s="1" t="s">
        <v>6633</v>
      </c>
      <c r="C9857" s="48" t="str">
        <f t="shared" si="306"/>
        <v>ס כפר סבא</v>
      </c>
      <c r="D9857" s="1" t="s">
        <v>10157</v>
      </c>
      <c r="E9857" s="1"/>
      <c r="F9857" s="2">
        <v>12</v>
      </c>
      <c r="G9857" s="2">
        <f>INDEX(תוצאות_בחירות,MATCH(C9857,siot!$F$3:$F$1887,0),27)</f>
        <v>3</v>
      </c>
      <c r="H9857" s="2" t="b">
        <f t="shared" si="307"/>
        <v>0</v>
      </c>
      <c r="I9857" s="1" t="s">
        <v>2</v>
      </c>
      <c r="J9857" s="1" t="s">
        <v>10164</v>
      </c>
      <c r="K9857" s="1"/>
    </row>
    <row r="9858" spans="1:11" hidden="1">
      <c r="A9858" s="1" t="s">
        <v>10121</v>
      </c>
      <c r="B9858" s="1" t="s">
        <v>6633</v>
      </c>
      <c r="C9858" s="48" t="str">
        <f t="shared" si="306"/>
        <v>ס כפר סבא</v>
      </c>
      <c r="D9858" s="1" t="s">
        <v>10157</v>
      </c>
      <c r="E9858" s="1"/>
      <c r="F9858" s="2">
        <v>13</v>
      </c>
      <c r="G9858" s="2">
        <f>INDEX(תוצאות_בחירות,MATCH(C9858,siot!$F$3:$F$1887,0),27)</f>
        <v>3</v>
      </c>
      <c r="H9858" s="2" t="b">
        <f t="shared" si="307"/>
        <v>0</v>
      </c>
      <c r="I9858" s="1" t="s">
        <v>2</v>
      </c>
      <c r="J9858" s="1" t="s">
        <v>10163</v>
      </c>
      <c r="K9858" s="1"/>
    </row>
    <row r="9859" spans="1:11" hidden="1">
      <c r="A9859" s="1" t="s">
        <v>10121</v>
      </c>
      <c r="B9859" s="1" t="s">
        <v>6633</v>
      </c>
      <c r="C9859" s="48" t="str">
        <f t="shared" si="306"/>
        <v>ס כפר סבא</v>
      </c>
      <c r="D9859" s="1" t="s">
        <v>10157</v>
      </c>
      <c r="E9859" s="1"/>
      <c r="F9859" s="2">
        <v>14</v>
      </c>
      <c r="G9859" s="2">
        <f>INDEX(תוצאות_בחירות,MATCH(C9859,siot!$F$3:$F$1887,0),27)</f>
        <v>3</v>
      </c>
      <c r="H9859" s="2" t="b">
        <f t="shared" si="307"/>
        <v>0</v>
      </c>
      <c r="I9859" s="1" t="s">
        <v>2</v>
      </c>
      <c r="J9859" s="1" t="s">
        <v>10162</v>
      </c>
      <c r="K9859" s="1"/>
    </row>
    <row r="9860" spans="1:11" hidden="1">
      <c r="A9860" s="1" t="s">
        <v>10121</v>
      </c>
      <c r="B9860" s="1" t="s">
        <v>6633</v>
      </c>
      <c r="C9860" s="48" t="str">
        <f t="shared" ref="C9860:C9923" si="308">B9860&amp;" "&amp;A9860</f>
        <v>ס כפר סבא</v>
      </c>
      <c r="D9860" s="1" t="s">
        <v>10157</v>
      </c>
      <c r="E9860" s="1"/>
      <c r="F9860" s="2">
        <v>15</v>
      </c>
      <c r="G9860" s="2">
        <f>INDEX(תוצאות_בחירות,MATCH(C9860,siot!$F$3:$F$1887,0),27)</f>
        <v>3</v>
      </c>
      <c r="H9860" s="2" t="b">
        <f t="shared" ref="H9860:H9923" si="309">IF(OR(F9860&lt;G9860,G9860=F9860),TRUE,FALSE)</f>
        <v>0</v>
      </c>
      <c r="I9860" s="1" t="s">
        <v>2</v>
      </c>
      <c r="J9860" s="1" t="s">
        <v>10161</v>
      </c>
      <c r="K9860" s="1"/>
    </row>
    <row r="9861" spans="1:11" hidden="1">
      <c r="A9861" s="1" t="s">
        <v>10121</v>
      </c>
      <c r="B9861" s="1" t="s">
        <v>6633</v>
      </c>
      <c r="C9861" s="48" t="str">
        <f t="shared" si="308"/>
        <v>ס כפר סבא</v>
      </c>
      <c r="D9861" s="1" t="s">
        <v>10157</v>
      </c>
      <c r="E9861" s="1"/>
      <c r="F9861" s="2">
        <v>16</v>
      </c>
      <c r="G9861" s="2">
        <f>INDEX(תוצאות_בחירות,MATCH(C9861,siot!$F$3:$F$1887,0),27)</f>
        <v>3</v>
      </c>
      <c r="H9861" s="2" t="b">
        <f t="shared" si="309"/>
        <v>0</v>
      </c>
      <c r="I9861" s="1" t="s">
        <v>2</v>
      </c>
      <c r="J9861" s="1" t="s">
        <v>10160</v>
      </c>
      <c r="K9861" s="1"/>
    </row>
    <row r="9862" spans="1:11" hidden="1">
      <c r="A9862" s="1" t="s">
        <v>10121</v>
      </c>
      <c r="B9862" s="1" t="s">
        <v>6633</v>
      </c>
      <c r="C9862" s="48" t="str">
        <f t="shared" si="308"/>
        <v>ס כפר סבא</v>
      </c>
      <c r="D9862" s="1" t="s">
        <v>10157</v>
      </c>
      <c r="E9862" s="1"/>
      <c r="F9862" s="2">
        <v>17</v>
      </c>
      <c r="G9862" s="2">
        <f>INDEX(תוצאות_בחירות,MATCH(C9862,siot!$F$3:$F$1887,0),27)</f>
        <v>3</v>
      </c>
      <c r="H9862" s="2" t="b">
        <f t="shared" si="309"/>
        <v>0</v>
      </c>
      <c r="I9862" s="1" t="s">
        <v>2</v>
      </c>
      <c r="J9862" s="1" t="s">
        <v>10159</v>
      </c>
      <c r="K9862" s="1"/>
    </row>
    <row r="9863" spans="1:11" hidden="1">
      <c r="A9863" s="1" t="s">
        <v>10121</v>
      </c>
      <c r="B9863" s="1" t="s">
        <v>6633</v>
      </c>
      <c r="C9863" s="48" t="str">
        <f t="shared" si="308"/>
        <v>ס כפר סבא</v>
      </c>
      <c r="D9863" s="1" t="s">
        <v>10157</v>
      </c>
      <c r="E9863" s="1"/>
      <c r="F9863" s="2">
        <v>18</v>
      </c>
      <c r="G9863" s="2">
        <f>INDEX(תוצאות_בחירות,MATCH(C9863,siot!$F$3:$F$1887,0),27)</f>
        <v>3</v>
      </c>
      <c r="H9863" s="2" t="b">
        <f t="shared" si="309"/>
        <v>0</v>
      </c>
      <c r="I9863" s="1" t="s">
        <v>2</v>
      </c>
      <c r="J9863" s="1" t="s">
        <v>10158</v>
      </c>
      <c r="K9863" s="1"/>
    </row>
    <row r="9864" spans="1:11" hidden="1">
      <c r="A9864" s="1" t="s">
        <v>10121</v>
      </c>
      <c r="B9864" s="1" t="s">
        <v>6633</v>
      </c>
      <c r="C9864" s="48" t="str">
        <f t="shared" si="308"/>
        <v>ס כפר סבא</v>
      </c>
      <c r="D9864" s="1" t="s">
        <v>10157</v>
      </c>
      <c r="E9864" s="1"/>
      <c r="F9864" s="2">
        <v>19</v>
      </c>
      <c r="G9864" s="2">
        <f>INDEX(תוצאות_בחירות,MATCH(C9864,siot!$F$3:$F$1887,0),27)</f>
        <v>3</v>
      </c>
      <c r="H9864" s="2" t="b">
        <f t="shared" si="309"/>
        <v>0</v>
      </c>
      <c r="I9864" s="1" t="s">
        <v>2</v>
      </c>
      <c r="J9864" s="1" t="s">
        <v>10156</v>
      </c>
      <c r="K9864" s="1"/>
    </row>
    <row r="9865" spans="1:11" hidden="1">
      <c r="A9865" s="1" t="s">
        <v>10121</v>
      </c>
      <c r="B9865" s="1" t="s">
        <v>683</v>
      </c>
      <c r="C9865" s="48" t="str">
        <f t="shared" si="308"/>
        <v>פ כפר סבא</v>
      </c>
      <c r="D9865" s="1" t="s">
        <v>10137</v>
      </c>
      <c r="E9865" s="1" t="s">
        <v>18</v>
      </c>
      <c r="F9865" s="2" t="s">
        <v>19548</v>
      </c>
      <c r="G9865" s="2">
        <f>INDEX(תוצאות_בחירות,MATCH(C9865,siot!$F$3:$F$1887,0),27)</f>
        <v>7</v>
      </c>
      <c r="H9865" s="2" t="b">
        <f t="shared" si="309"/>
        <v>0</v>
      </c>
      <c r="I9865" s="1"/>
      <c r="J9865" s="1"/>
      <c r="K9865" s="1"/>
    </row>
    <row r="9866" spans="1:11">
      <c r="A9866" s="1" t="s">
        <v>10121</v>
      </c>
      <c r="B9866" s="1" t="s">
        <v>683</v>
      </c>
      <c r="C9866" s="48" t="str">
        <f t="shared" si="308"/>
        <v>פ כפר סבא</v>
      </c>
      <c r="D9866" s="1" t="s">
        <v>10137</v>
      </c>
      <c r="E9866" s="1" t="s">
        <v>17</v>
      </c>
      <c r="F9866" s="2">
        <v>1</v>
      </c>
      <c r="G9866" s="2">
        <f>INDEX(תוצאות_בחירות,MATCH(C9866,siot!$F$3:$F$1887,0),27)</f>
        <v>7</v>
      </c>
      <c r="H9866" s="2" t="b">
        <f t="shared" si="309"/>
        <v>1</v>
      </c>
      <c r="I9866" s="1" t="s">
        <v>2</v>
      </c>
      <c r="J9866" s="1" t="s">
        <v>10155</v>
      </c>
      <c r="K9866" s="1"/>
    </row>
    <row r="9867" spans="1:11">
      <c r="A9867" s="1" t="s">
        <v>10121</v>
      </c>
      <c r="B9867" s="1" t="s">
        <v>683</v>
      </c>
      <c r="C9867" s="48" t="str">
        <f t="shared" si="308"/>
        <v>פ כפר סבא</v>
      </c>
      <c r="D9867" s="1" t="s">
        <v>10137</v>
      </c>
      <c r="E9867" s="1"/>
      <c r="F9867" s="2">
        <v>2</v>
      </c>
      <c r="G9867" s="2">
        <f>INDEX(תוצאות_בחירות,MATCH(C9867,siot!$F$3:$F$1887,0),27)</f>
        <v>7</v>
      </c>
      <c r="H9867" s="2" t="b">
        <f t="shared" si="309"/>
        <v>1</v>
      </c>
      <c r="I9867" s="1" t="s">
        <v>2</v>
      </c>
      <c r="J9867" s="1" t="s">
        <v>10154</v>
      </c>
      <c r="K9867" s="1">
        <v>1</v>
      </c>
    </row>
    <row r="9868" spans="1:11">
      <c r="A9868" s="1" t="s">
        <v>10121</v>
      </c>
      <c r="B9868" s="1" t="s">
        <v>683</v>
      </c>
      <c r="C9868" s="48" t="str">
        <f t="shared" si="308"/>
        <v>פ כפר סבא</v>
      </c>
      <c r="D9868" s="1" t="s">
        <v>10137</v>
      </c>
      <c r="E9868" s="1"/>
      <c r="F9868" s="2">
        <v>3</v>
      </c>
      <c r="G9868" s="2">
        <f>INDEX(תוצאות_בחירות,MATCH(C9868,siot!$F$3:$F$1887,0),27)</f>
        <v>7</v>
      </c>
      <c r="H9868" s="2" t="b">
        <f t="shared" si="309"/>
        <v>1</v>
      </c>
      <c r="I9868" s="1" t="s">
        <v>2</v>
      </c>
      <c r="J9868" s="1" t="s">
        <v>10153</v>
      </c>
      <c r="K9868" s="1"/>
    </row>
    <row r="9869" spans="1:11">
      <c r="A9869" s="1" t="s">
        <v>10121</v>
      </c>
      <c r="B9869" s="1" t="s">
        <v>683</v>
      </c>
      <c r="C9869" s="48" t="str">
        <f t="shared" si="308"/>
        <v>פ כפר סבא</v>
      </c>
      <c r="D9869" s="1" t="s">
        <v>10137</v>
      </c>
      <c r="E9869" s="1"/>
      <c r="F9869" s="2">
        <v>4</v>
      </c>
      <c r="G9869" s="2">
        <f>INDEX(תוצאות_בחירות,MATCH(C9869,siot!$F$3:$F$1887,0),27)</f>
        <v>7</v>
      </c>
      <c r="H9869" s="2" t="b">
        <f t="shared" si="309"/>
        <v>1</v>
      </c>
      <c r="I9869" s="1" t="s">
        <v>2</v>
      </c>
      <c r="J9869" s="1" t="s">
        <v>10152</v>
      </c>
      <c r="K9869" s="1"/>
    </row>
    <row r="9870" spans="1:11">
      <c r="A9870" s="1" t="s">
        <v>10121</v>
      </c>
      <c r="B9870" s="1" t="s">
        <v>683</v>
      </c>
      <c r="C9870" s="48" t="str">
        <f t="shared" si="308"/>
        <v>פ כפר סבא</v>
      </c>
      <c r="D9870" s="1" t="s">
        <v>10137</v>
      </c>
      <c r="E9870" s="1"/>
      <c r="F9870" s="2">
        <v>5</v>
      </c>
      <c r="G9870" s="2">
        <f>INDEX(תוצאות_בחירות,MATCH(C9870,siot!$F$3:$F$1887,0),27)</f>
        <v>7</v>
      </c>
      <c r="H9870" s="2" t="b">
        <f t="shared" si="309"/>
        <v>1</v>
      </c>
      <c r="I9870" s="1" t="s">
        <v>2</v>
      </c>
      <c r="J9870" s="1" t="s">
        <v>10151</v>
      </c>
      <c r="K9870" s="1"/>
    </row>
    <row r="9871" spans="1:11">
      <c r="A9871" s="1" t="s">
        <v>10121</v>
      </c>
      <c r="B9871" s="1" t="s">
        <v>683</v>
      </c>
      <c r="C9871" s="48" t="str">
        <f t="shared" si="308"/>
        <v>פ כפר סבא</v>
      </c>
      <c r="D9871" s="1" t="s">
        <v>10137</v>
      </c>
      <c r="E9871" s="1"/>
      <c r="F9871" s="2">
        <v>6</v>
      </c>
      <c r="G9871" s="2">
        <f>INDEX(תוצאות_בחירות,MATCH(C9871,siot!$F$3:$F$1887,0),27)</f>
        <v>7</v>
      </c>
      <c r="H9871" s="2" t="b">
        <f t="shared" si="309"/>
        <v>1</v>
      </c>
      <c r="I9871" s="1" t="s">
        <v>2</v>
      </c>
      <c r="J9871" s="1" t="s">
        <v>10150</v>
      </c>
      <c r="K9871" s="1">
        <v>1</v>
      </c>
    </row>
    <row r="9872" spans="1:11">
      <c r="A9872" s="1" t="s">
        <v>10121</v>
      </c>
      <c r="B9872" s="1" t="s">
        <v>683</v>
      </c>
      <c r="C9872" s="48" t="str">
        <f t="shared" si="308"/>
        <v>פ כפר סבא</v>
      </c>
      <c r="D9872" s="1" t="s">
        <v>10137</v>
      </c>
      <c r="E9872" s="1"/>
      <c r="F9872" s="2">
        <v>7</v>
      </c>
      <c r="G9872" s="2">
        <f>INDEX(תוצאות_בחירות,MATCH(C9872,siot!$F$3:$F$1887,0),27)</f>
        <v>7</v>
      </c>
      <c r="H9872" s="2" t="b">
        <f t="shared" si="309"/>
        <v>1</v>
      </c>
      <c r="I9872" s="1" t="s">
        <v>2</v>
      </c>
      <c r="J9872" s="1" t="s">
        <v>10149</v>
      </c>
      <c r="K9872" s="1"/>
    </row>
    <row r="9873" spans="1:11" hidden="1">
      <c r="A9873" s="1" t="s">
        <v>10121</v>
      </c>
      <c r="B9873" s="1" t="s">
        <v>683</v>
      </c>
      <c r="C9873" s="48" t="str">
        <f t="shared" si="308"/>
        <v>פ כפר סבא</v>
      </c>
      <c r="D9873" s="1" t="s">
        <v>10137</v>
      </c>
      <c r="E9873" s="1"/>
      <c r="F9873" s="2">
        <v>8</v>
      </c>
      <c r="G9873" s="2">
        <f>INDEX(תוצאות_בחירות,MATCH(C9873,siot!$F$3:$F$1887,0),27)</f>
        <v>7</v>
      </c>
      <c r="H9873" s="2" t="b">
        <f t="shared" si="309"/>
        <v>0</v>
      </c>
      <c r="I9873" s="1" t="s">
        <v>2</v>
      </c>
      <c r="J9873" s="1" t="s">
        <v>10148</v>
      </c>
      <c r="K9873" s="1"/>
    </row>
    <row r="9874" spans="1:11" hidden="1">
      <c r="A9874" s="1" t="s">
        <v>10121</v>
      </c>
      <c r="B9874" s="1" t="s">
        <v>683</v>
      </c>
      <c r="C9874" s="48" t="str">
        <f t="shared" si="308"/>
        <v>פ כפר סבא</v>
      </c>
      <c r="D9874" s="1" t="s">
        <v>10137</v>
      </c>
      <c r="E9874" s="1"/>
      <c r="F9874" s="2">
        <v>9</v>
      </c>
      <c r="G9874" s="2">
        <f>INDEX(תוצאות_בחירות,MATCH(C9874,siot!$F$3:$F$1887,0),27)</f>
        <v>7</v>
      </c>
      <c r="H9874" s="2" t="b">
        <f t="shared" si="309"/>
        <v>0</v>
      </c>
      <c r="I9874" s="1" t="s">
        <v>2</v>
      </c>
      <c r="J9874" s="1" t="s">
        <v>10147</v>
      </c>
      <c r="K9874" s="1"/>
    </row>
    <row r="9875" spans="1:11" hidden="1">
      <c r="A9875" s="1" t="s">
        <v>10121</v>
      </c>
      <c r="B9875" s="1" t="s">
        <v>683</v>
      </c>
      <c r="C9875" s="48" t="str">
        <f t="shared" si="308"/>
        <v>פ כפר סבא</v>
      </c>
      <c r="D9875" s="1" t="s">
        <v>10137</v>
      </c>
      <c r="E9875" s="1"/>
      <c r="F9875" s="2">
        <v>10</v>
      </c>
      <c r="G9875" s="2">
        <f>INDEX(תוצאות_בחירות,MATCH(C9875,siot!$F$3:$F$1887,0),27)</f>
        <v>7</v>
      </c>
      <c r="H9875" s="2" t="b">
        <f t="shared" si="309"/>
        <v>0</v>
      </c>
      <c r="I9875" s="1" t="s">
        <v>2</v>
      </c>
      <c r="J9875" s="1" t="s">
        <v>10146</v>
      </c>
      <c r="K9875" s="1"/>
    </row>
    <row r="9876" spans="1:11" hidden="1">
      <c r="A9876" s="1" t="s">
        <v>10121</v>
      </c>
      <c r="B9876" s="1" t="s">
        <v>683</v>
      </c>
      <c r="C9876" s="48" t="str">
        <f t="shared" si="308"/>
        <v>פ כפר סבא</v>
      </c>
      <c r="D9876" s="1" t="s">
        <v>10137</v>
      </c>
      <c r="E9876" s="1"/>
      <c r="F9876" s="2">
        <v>11</v>
      </c>
      <c r="G9876" s="2">
        <f>INDEX(תוצאות_בחירות,MATCH(C9876,siot!$F$3:$F$1887,0),27)</f>
        <v>7</v>
      </c>
      <c r="H9876" s="2" t="b">
        <f t="shared" si="309"/>
        <v>0</v>
      </c>
      <c r="I9876" s="1" t="s">
        <v>2</v>
      </c>
      <c r="J9876" s="1" t="s">
        <v>10145</v>
      </c>
      <c r="K9876" s="1"/>
    </row>
    <row r="9877" spans="1:11" hidden="1">
      <c r="A9877" s="1" t="s">
        <v>10121</v>
      </c>
      <c r="B9877" s="1" t="s">
        <v>683</v>
      </c>
      <c r="C9877" s="48" t="str">
        <f t="shared" si="308"/>
        <v>פ כפר סבא</v>
      </c>
      <c r="D9877" s="1" t="s">
        <v>10137</v>
      </c>
      <c r="E9877" s="1"/>
      <c r="F9877" s="2">
        <v>12</v>
      </c>
      <c r="G9877" s="2">
        <f>INDEX(תוצאות_בחירות,MATCH(C9877,siot!$F$3:$F$1887,0),27)</f>
        <v>7</v>
      </c>
      <c r="H9877" s="2" t="b">
        <f t="shared" si="309"/>
        <v>0</v>
      </c>
      <c r="I9877" s="1" t="s">
        <v>2</v>
      </c>
      <c r="J9877" s="1" t="s">
        <v>10144</v>
      </c>
      <c r="K9877" s="1"/>
    </row>
    <row r="9878" spans="1:11" hidden="1">
      <c r="A9878" s="1" t="s">
        <v>10121</v>
      </c>
      <c r="B9878" s="1" t="s">
        <v>683</v>
      </c>
      <c r="C9878" s="48" t="str">
        <f t="shared" si="308"/>
        <v>פ כפר סבא</v>
      </c>
      <c r="D9878" s="1" t="s">
        <v>10137</v>
      </c>
      <c r="E9878" s="1"/>
      <c r="F9878" s="2">
        <v>13</v>
      </c>
      <c r="G9878" s="2">
        <f>INDEX(תוצאות_בחירות,MATCH(C9878,siot!$F$3:$F$1887,0),27)</f>
        <v>7</v>
      </c>
      <c r="H9878" s="2" t="b">
        <f t="shared" si="309"/>
        <v>0</v>
      </c>
      <c r="I9878" s="1" t="s">
        <v>2</v>
      </c>
      <c r="J9878" s="1" t="s">
        <v>10143</v>
      </c>
      <c r="K9878" s="1"/>
    </row>
    <row r="9879" spans="1:11" hidden="1">
      <c r="A9879" s="1" t="s">
        <v>10121</v>
      </c>
      <c r="B9879" s="1" t="s">
        <v>683</v>
      </c>
      <c r="C9879" s="48" t="str">
        <f t="shared" si="308"/>
        <v>פ כפר סבא</v>
      </c>
      <c r="D9879" s="1" t="s">
        <v>10137</v>
      </c>
      <c r="E9879" s="1"/>
      <c r="F9879" s="2">
        <v>14</v>
      </c>
      <c r="G9879" s="2">
        <f>INDEX(תוצאות_בחירות,MATCH(C9879,siot!$F$3:$F$1887,0),27)</f>
        <v>7</v>
      </c>
      <c r="H9879" s="2" t="b">
        <f t="shared" si="309"/>
        <v>0</v>
      </c>
      <c r="I9879" s="1" t="s">
        <v>2</v>
      </c>
      <c r="J9879" s="1" t="s">
        <v>10142</v>
      </c>
      <c r="K9879" s="1"/>
    </row>
    <row r="9880" spans="1:11" hidden="1">
      <c r="A9880" s="1" t="s">
        <v>10121</v>
      </c>
      <c r="B9880" s="1" t="s">
        <v>683</v>
      </c>
      <c r="C9880" s="48" t="str">
        <f t="shared" si="308"/>
        <v>פ כפר סבא</v>
      </c>
      <c r="D9880" s="1" t="s">
        <v>10137</v>
      </c>
      <c r="E9880" s="1"/>
      <c r="F9880" s="2">
        <v>15</v>
      </c>
      <c r="G9880" s="2">
        <f>INDEX(תוצאות_בחירות,MATCH(C9880,siot!$F$3:$F$1887,0),27)</f>
        <v>7</v>
      </c>
      <c r="H9880" s="2" t="b">
        <f t="shared" si="309"/>
        <v>0</v>
      </c>
      <c r="I9880" s="1" t="s">
        <v>2</v>
      </c>
      <c r="J9880" s="1" t="s">
        <v>10141</v>
      </c>
      <c r="K9880" s="1"/>
    </row>
    <row r="9881" spans="1:11" hidden="1">
      <c r="A9881" s="1" t="s">
        <v>10121</v>
      </c>
      <c r="B9881" s="1" t="s">
        <v>683</v>
      </c>
      <c r="C9881" s="48" t="str">
        <f t="shared" si="308"/>
        <v>פ כפר סבא</v>
      </c>
      <c r="D9881" s="1" t="s">
        <v>10137</v>
      </c>
      <c r="E9881" s="1"/>
      <c r="F9881" s="2">
        <v>16</v>
      </c>
      <c r="G9881" s="2">
        <f>INDEX(תוצאות_בחירות,MATCH(C9881,siot!$F$3:$F$1887,0),27)</f>
        <v>7</v>
      </c>
      <c r="H9881" s="2" t="b">
        <f t="shared" si="309"/>
        <v>0</v>
      </c>
      <c r="I9881" s="1" t="s">
        <v>2</v>
      </c>
      <c r="J9881" s="1" t="s">
        <v>10140</v>
      </c>
      <c r="K9881" s="1"/>
    </row>
    <row r="9882" spans="1:11" hidden="1">
      <c r="A9882" s="1" t="s">
        <v>10121</v>
      </c>
      <c r="B9882" s="1" t="s">
        <v>683</v>
      </c>
      <c r="C9882" s="48" t="str">
        <f t="shared" si="308"/>
        <v>פ כפר סבא</v>
      </c>
      <c r="D9882" s="1" t="s">
        <v>10137</v>
      </c>
      <c r="E9882" s="1"/>
      <c r="F9882" s="2">
        <v>17</v>
      </c>
      <c r="G9882" s="2">
        <f>INDEX(תוצאות_בחירות,MATCH(C9882,siot!$F$3:$F$1887,0),27)</f>
        <v>7</v>
      </c>
      <c r="H9882" s="2" t="b">
        <f t="shared" si="309"/>
        <v>0</v>
      </c>
      <c r="I9882" s="1" t="s">
        <v>2</v>
      </c>
      <c r="J9882" s="1" t="s">
        <v>10139</v>
      </c>
      <c r="K9882" s="1"/>
    </row>
    <row r="9883" spans="1:11" hidden="1">
      <c r="A9883" s="1" t="s">
        <v>10121</v>
      </c>
      <c r="B9883" s="1" t="s">
        <v>683</v>
      </c>
      <c r="C9883" s="48" t="str">
        <f t="shared" si="308"/>
        <v>פ כפר סבא</v>
      </c>
      <c r="D9883" s="1" t="s">
        <v>10137</v>
      </c>
      <c r="E9883" s="1"/>
      <c r="F9883" s="2">
        <v>18</v>
      </c>
      <c r="G9883" s="2">
        <f>INDEX(תוצאות_בחירות,MATCH(C9883,siot!$F$3:$F$1887,0),27)</f>
        <v>7</v>
      </c>
      <c r="H9883" s="2" t="b">
        <f t="shared" si="309"/>
        <v>0</v>
      </c>
      <c r="I9883" s="1" t="s">
        <v>2</v>
      </c>
      <c r="J9883" s="1" t="s">
        <v>10138</v>
      </c>
      <c r="K9883" s="1"/>
    </row>
    <row r="9884" spans="1:11" hidden="1">
      <c r="A9884" s="1" t="s">
        <v>10121</v>
      </c>
      <c r="B9884" s="1" t="s">
        <v>683</v>
      </c>
      <c r="C9884" s="48" t="str">
        <f t="shared" si="308"/>
        <v>פ כפר סבא</v>
      </c>
      <c r="D9884" s="1" t="s">
        <v>10137</v>
      </c>
      <c r="E9884" s="1"/>
      <c r="F9884" s="2">
        <v>19</v>
      </c>
      <c r="G9884" s="2">
        <f>INDEX(תוצאות_בחירות,MATCH(C9884,siot!$F$3:$F$1887,0),27)</f>
        <v>7</v>
      </c>
      <c r="H9884" s="2" t="b">
        <f t="shared" si="309"/>
        <v>0</v>
      </c>
      <c r="I9884" s="1" t="s">
        <v>2</v>
      </c>
      <c r="J9884" s="1" t="s">
        <v>10136</v>
      </c>
      <c r="K9884" s="1"/>
    </row>
    <row r="9885" spans="1:11" hidden="1">
      <c r="A9885" s="1" t="s">
        <v>10121</v>
      </c>
      <c r="B9885" s="1" t="s">
        <v>259</v>
      </c>
      <c r="C9885" s="48" t="str">
        <f t="shared" si="308"/>
        <v>ק כפר סבא</v>
      </c>
      <c r="D9885" s="1" t="s">
        <v>10129</v>
      </c>
      <c r="E9885" s="1" t="s">
        <v>3</v>
      </c>
      <c r="F9885" s="2" t="s">
        <v>19548</v>
      </c>
      <c r="G9885" s="2">
        <f>INDEX(תוצאות_בחירות,MATCH(C9885,siot!$F$3:$F$1887,0),27)</f>
        <v>0</v>
      </c>
      <c r="H9885" s="2" t="b">
        <f t="shared" si="309"/>
        <v>0</v>
      </c>
      <c r="I9885" s="1"/>
      <c r="J9885" s="1"/>
      <c r="K9885" s="1"/>
    </row>
    <row r="9886" spans="1:11" hidden="1">
      <c r="A9886" s="1" t="s">
        <v>10121</v>
      </c>
      <c r="B9886" s="1" t="s">
        <v>259</v>
      </c>
      <c r="C9886" s="48" t="str">
        <f t="shared" si="308"/>
        <v>ק כפר סבא</v>
      </c>
      <c r="D9886" s="1" t="s">
        <v>10129</v>
      </c>
      <c r="E9886" s="1"/>
      <c r="F9886" s="2">
        <v>1</v>
      </c>
      <c r="G9886" s="2">
        <f>INDEX(תוצאות_בחירות,MATCH(C9886,siot!$F$3:$F$1887,0),27)</f>
        <v>0</v>
      </c>
      <c r="H9886" s="2" t="b">
        <f t="shared" si="309"/>
        <v>0</v>
      </c>
      <c r="I9886" s="1" t="s">
        <v>2</v>
      </c>
      <c r="J9886" s="1" t="s">
        <v>3221</v>
      </c>
      <c r="K9886" s="1"/>
    </row>
    <row r="9887" spans="1:11" hidden="1">
      <c r="A9887" s="1" t="s">
        <v>10121</v>
      </c>
      <c r="B9887" s="1" t="s">
        <v>259</v>
      </c>
      <c r="C9887" s="48" t="str">
        <f t="shared" si="308"/>
        <v>ק כפר סבא</v>
      </c>
      <c r="D9887" s="1" t="s">
        <v>10129</v>
      </c>
      <c r="E9887" s="1"/>
      <c r="F9887" s="2">
        <v>2</v>
      </c>
      <c r="G9887" s="2">
        <f>INDEX(תוצאות_בחירות,MATCH(C9887,siot!$F$3:$F$1887,0),27)</f>
        <v>0</v>
      </c>
      <c r="H9887" s="2" t="b">
        <f t="shared" si="309"/>
        <v>0</v>
      </c>
      <c r="I9887" s="1" t="s">
        <v>2</v>
      </c>
      <c r="J9887" s="1" t="s">
        <v>10135</v>
      </c>
      <c r="K9887" s="1"/>
    </row>
    <row r="9888" spans="1:11" hidden="1">
      <c r="A9888" s="1" t="s">
        <v>10121</v>
      </c>
      <c r="B9888" s="1" t="s">
        <v>259</v>
      </c>
      <c r="C9888" s="48" t="str">
        <f t="shared" si="308"/>
        <v>ק כפר סבא</v>
      </c>
      <c r="D9888" s="1" t="s">
        <v>10129</v>
      </c>
      <c r="E9888" s="1"/>
      <c r="F9888" s="2">
        <v>3</v>
      </c>
      <c r="G9888" s="2">
        <f>INDEX(תוצאות_בחירות,MATCH(C9888,siot!$F$3:$F$1887,0),27)</f>
        <v>0</v>
      </c>
      <c r="H9888" s="2" t="b">
        <f t="shared" si="309"/>
        <v>0</v>
      </c>
      <c r="I9888" s="1" t="s">
        <v>2</v>
      </c>
      <c r="J9888" s="1" t="s">
        <v>10134</v>
      </c>
      <c r="K9888" s="1"/>
    </row>
    <row r="9889" spans="1:11" hidden="1">
      <c r="A9889" s="1" t="s">
        <v>10121</v>
      </c>
      <c r="B9889" s="1" t="s">
        <v>259</v>
      </c>
      <c r="C9889" s="48" t="str">
        <f t="shared" si="308"/>
        <v>ק כפר סבא</v>
      </c>
      <c r="D9889" s="1" t="s">
        <v>10129</v>
      </c>
      <c r="E9889" s="1"/>
      <c r="F9889" s="2">
        <v>4</v>
      </c>
      <c r="G9889" s="2">
        <f>INDEX(תוצאות_בחירות,MATCH(C9889,siot!$F$3:$F$1887,0),27)</f>
        <v>0</v>
      </c>
      <c r="H9889" s="2" t="b">
        <f t="shared" si="309"/>
        <v>0</v>
      </c>
      <c r="I9889" s="1" t="s">
        <v>2</v>
      </c>
      <c r="J9889" s="1" t="s">
        <v>10133</v>
      </c>
      <c r="K9889" s="1"/>
    </row>
    <row r="9890" spans="1:11" hidden="1">
      <c r="A9890" s="1" t="s">
        <v>10121</v>
      </c>
      <c r="B9890" s="1" t="s">
        <v>259</v>
      </c>
      <c r="C9890" s="48" t="str">
        <f t="shared" si="308"/>
        <v>ק כפר סבא</v>
      </c>
      <c r="D9890" s="1" t="s">
        <v>10129</v>
      </c>
      <c r="E9890" s="1"/>
      <c r="F9890" s="2">
        <v>5</v>
      </c>
      <c r="G9890" s="2">
        <f>INDEX(תוצאות_בחירות,MATCH(C9890,siot!$F$3:$F$1887,0),27)</f>
        <v>0</v>
      </c>
      <c r="H9890" s="2" t="b">
        <f t="shared" si="309"/>
        <v>0</v>
      </c>
      <c r="I9890" s="1" t="s">
        <v>2</v>
      </c>
      <c r="J9890" s="1" t="s">
        <v>10132</v>
      </c>
      <c r="K9890" s="1"/>
    </row>
    <row r="9891" spans="1:11" hidden="1">
      <c r="A9891" s="1" t="s">
        <v>10121</v>
      </c>
      <c r="B9891" s="1" t="s">
        <v>259</v>
      </c>
      <c r="C9891" s="48" t="str">
        <f t="shared" si="308"/>
        <v>ק כפר סבא</v>
      </c>
      <c r="D9891" s="1" t="s">
        <v>10129</v>
      </c>
      <c r="E9891" s="1"/>
      <c r="F9891" s="2">
        <v>6</v>
      </c>
      <c r="G9891" s="2">
        <f>INDEX(תוצאות_בחירות,MATCH(C9891,siot!$F$3:$F$1887,0),27)</f>
        <v>0</v>
      </c>
      <c r="H9891" s="2" t="b">
        <f t="shared" si="309"/>
        <v>0</v>
      </c>
      <c r="I9891" s="1" t="s">
        <v>2</v>
      </c>
      <c r="J9891" s="1" t="s">
        <v>10131</v>
      </c>
      <c r="K9891" s="1"/>
    </row>
    <row r="9892" spans="1:11" hidden="1">
      <c r="A9892" s="1" t="s">
        <v>10121</v>
      </c>
      <c r="B9892" s="1" t="s">
        <v>259</v>
      </c>
      <c r="C9892" s="48" t="str">
        <f t="shared" si="308"/>
        <v>ק כפר סבא</v>
      </c>
      <c r="D9892" s="1" t="s">
        <v>10129</v>
      </c>
      <c r="E9892" s="1"/>
      <c r="F9892" s="2">
        <v>7</v>
      </c>
      <c r="G9892" s="2">
        <f>INDEX(תוצאות_בחירות,MATCH(C9892,siot!$F$3:$F$1887,0),27)</f>
        <v>0</v>
      </c>
      <c r="H9892" s="2" t="b">
        <f t="shared" si="309"/>
        <v>0</v>
      </c>
      <c r="I9892" s="1" t="s">
        <v>2</v>
      </c>
      <c r="J9892" s="1" t="s">
        <v>10130</v>
      </c>
      <c r="K9892" s="1"/>
    </row>
    <row r="9893" spans="1:11" hidden="1">
      <c r="A9893" s="1" t="s">
        <v>10121</v>
      </c>
      <c r="B9893" s="1" t="s">
        <v>259</v>
      </c>
      <c r="C9893" s="48" t="str">
        <f t="shared" si="308"/>
        <v>ק כפר סבא</v>
      </c>
      <c r="D9893" s="1" t="s">
        <v>10129</v>
      </c>
      <c r="E9893" s="1"/>
      <c r="F9893" s="2">
        <v>8</v>
      </c>
      <c r="G9893" s="2">
        <f>INDEX(תוצאות_בחירות,MATCH(C9893,siot!$F$3:$F$1887,0),27)</f>
        <v>0</v>
      </c>
      <c r="H9893" s="2" t="b">
        <f t="shared" si="309"/>
        <v>0</v>
      </c>
      <c r="I9893" s="1" t="s">
        <v>2</v>
      </c>
      <c r="J9893" s="1" t="s">
        <v>10128</v>
      </c>
      <c r="K9893" s="1"/>
    </row>
    <row r="9894" spans="1:11" hidden="1">
      <c r="A9894" s="1" t="s">
        <v>10121</v>
      </c>
      <c r="B9894" s="1" t="s">
        <v>963</v>
      </c>
      <c r="C9894" s="48" t="str">
        <f t="shared" si="308"/>
        <v>שס כפר סבא</v>
      </c>
      <c r="D9894" s="1" t="s">
        <v>10120</v>
      </c>
      <c r="E9894" s="1" t="s">
        <v>3</v>
      </c>
      <c r="F9894" s="2" t="s">
        <v>19548</v>
      </c>
      <c r="G9894" s="2">
        <f>INDEX(תוצאות_בחירות,MATCH(C9894,siot!$F$3:$F$1887,0),27)</f>
        <v>1</v>
      </c>
      <c r="H9894" s="2" t="b">
        <f t="shared" si="309"/>
        <v>0</v>
      </c>
      <c r="I9894" s="1"/>
      <c r="J9894" s="1"/>
      <c r="K9894" s="1"/>
    </row>
    <row r="9895" spans="1:11">
      <c r="A9895" s="1" t="s">
        <v>10121</v>
      </c>
      <c r="B9895" s="1" t="s">
        <v>963</v>
      </c>
      <c r="C9895" s="48" t="str">
        <f t="shared" si="308"/>
        <v>שס כפר סבא</v>
      </c>
      <c r="D9895" s="1" t="s">
        <v>10120</v>
      </c>
      <c r="E9895" s="1"/>
      <c r="F9895" s="2">
        <v>1</v>
      </c>
      <c r="G9895" s="2">
        <f>INDEX(תוצאות_בחירות,MATCH(C9895,siot!$F$3:$F$1887,0),27)</f>
        <v>1</v>
      </c>
      <c r="H9895" s="2" t="b">
        <f t="shared" si="309"/>
        <v>1</v>
      </c>
      <c r="I9895" s="1" t="s">
        <v>2</v>
      </c>
      <c r="J9895" s="1" t="s">
        <v>8591</v>
      </c>
      <c r="K9895" s="1"/>
    </row>
    <row r="9896" spans="1:11" hidden="1">
      <c r="A9896" s="1" t="s">
        <v>10121</v>
      </c>
      <c r="B9896" s="1" t="s">
        <v>963</v>
      </c>
      <c r="C9896" s="48" t="str">
        <f t="shared" si="308"/>
        <v>שס כפר סבא</v>
      </c>
      <c r="D9896" s="1" t="s">
        <v>10120</v>
      </c>
      <c r="E9896" s="1"/>
      <c r="F9896" s="2">
        <v>2</v>
      </c>
      <c r="G9896" s="2">
        <f>INDEX(תוצאות_בחירות,MATCH(C9896,siot!$F$3:$F$1887,0),27)</f>
        <v>1</v>
      </c>
      <c r="H9896" s="2" t="b">
        <f t="shared" si="309"/>
        <v>0</v>
      </c>
      <c r="I9896" s="1" t="s">
        <v>2</v>
      </c>
      <c r="J9896" s="1" t="s">
        <v>10127</v>
      </c>
      <c r="K9896" s="1"/>
    </row>
    <row r="9897" spans="1:11" hidden="1">
      <c r="A9897" s="1" t="s">
        <v>10121</v>
      </c>
      <c r="B9897" s="1" t="s">
        <v>963</v>
      </c>
      <c r="C9897" s="48" t="str">
        <f t="shared" si="308"/>
        <v>שס כפר סבא</v>
      </c>
      <c r="D9897" s="1" t="s">
        <v>10120</v>
      </c>
      <c r="E9897" s="1"/>
      <c r="F9897" s="2">
        <v>3</v>
      </c>
      <c r="G9897" s="2">
        <f>INDEX(תוצאות_בחירות,MATCH(C9897,siot!$F$3:$F$1887,0),27)</f>
        <v>1</v>
      </c>
      <c r="H9897" s="2" t="b">
        <f t="shared" si="309"/>
        <v>0</v>
      </c>
      <c r="I9897" s="1" t="s">
        <v>2</v>
      </c>
      <c r="J9897" s="1" t="s">
        <v>10126</v>
      </c>
      <c r="K9897" s="1"/>
    </row>
    <row r="9898" spans="1:11" hidden="1">
      <c r="A9898" s="1" t="s">
        <v>10121</v>
      </c>
      <c r="B9898" s="1" t="s">
        <v>963</v>
      </c>
      <c r="C9898" s="48" t="str">
        <f t="shared" si="308"/>
        <v>שס כפר סבא</v>
      </c>
      <c r="D9898" s="1" t="s">
        <v>10120</v>
      </c>
      <c r="E9898" s="1"/>
      <c r="F9898" s="2">
        <v>4</v>
      </c>
      <c r="G9898" s="2">
        <f>INDEX(תוצאות_בחירות,MATCH(C9898,siot!$F$3:$F$1887,0),27)</f>
        <v>1</v>
      </c>
      <c r="H9898" s="2" t="b">
        <f t="shared" si="309"/>
        <v>0</v>
      </c>
      <c r="I9898" s="1" t="s">
        <v>2</v>
      </c>
      <c r="J9898" s="1" t="s">
        <v>10125</v>
      </c>
      <c r="K9898" s="1"/>
    </row>
    <row r="9899" spans="1:11" hidden="1">
      <c r="A9899" s="1" t="s">
        <v>10121</v>
      </c>
      <c r="B9899" s="1" t="s">
        <v>963</v>
      </c>
      <c r="C9899" s="48" t="str">
        <f t="shared" si="308"/>
        <v>שס כפר סבא</v>
      </c>
      <c r="D9899" s="1" t="s">
        <v>10120</v>
      </c>
      <c r="E9899" s="1"/>
      <c r="F9899" s="2">
        <v>5</v>
      </c>
      <c r="G9899" s="2">
        <f>INDEX(תוצאות_בחירות,MATCH(C9899,siot!$F$3:$F$1887,0),27)</f>
        <v>1</v>
      </c>
      <c r="H9899" s="2" t="b">
        <f t="shared" si="309"/>
        <v>0</v>
      </c>
      <c r="I9899" s="1" t="s">
        <v>2</v>
      </c>
      <c r="J9899" s="1" t="s">
        <v>10124</v>
      </c>
      <c r="K9899" s="1"/>
    </row>
    <row r="9900" spans="1:11" hidden="1">
      <c r="A9900" s="1" t="s">
        <v>10121</v>
      </c>
      <c r="B9900" s="1" t="s">
        <v>963</v>
      </c>
      <c r="C9900" s="48" t="str">
        <f t="shared" si="308"/>
        <v>שס כפר סבא</v>
      </c>
      <c r="D9900" s="1" t="s">
        <v>10120</v>
      </c>
      <c r="E9900" s="1"/>
      <c r="F9900" s="2">
        <v>6</v>
      </c>
      <c r="G9900" s="2">
        <f>INDEX(תוצאות_בחירות,MATCH(C9900,siot!$F$3:$F$1887,0),27)</f>
        <v>1</v>
      </c>
      <c r="H9900" s="2" t="b">
        <f t="shared" si="309"/>
        <v>0</v>
      </c>
      <c r="I9900" s="1" t="s">
        <v>2</v>
      </c>
      <c r="J9900" s="1" t="s">
        <v>10123</v>
      </c>
      <c r="K9900" s="1"/>
    </row>
    <row r="9901" spans="1:11" hidden="1">
      <c r="A9901" s="1" t="s">
        <v>10121</v>
      </c>
      <c r="B9901" s="1" t="s">
        <v>963</v>
      </c>
      <c r="C9901" s="48" t="str">
        <f t="shared" si="308"/>
        <v>שס כפר סבא</v>
      </c>
      <c r="D9901" s="1" t="s">
        <v>10120</v>
      </c>
      <c r="E9901" s="1"/>
      <c r="F9901" s="2">
        <v>7</v>
      </c>
      <c r="G9901" s="2">
        <f>INDEX(תוצאות_בחירות,MATCH(C9901,siot!$F$3:$F$1887,0),27)</f>
        <v>1</v>
      </c>
      <c r="H9901" s="2" t="b">
        <f t="shared" si="309"/>
        <v>0</v>
      </c>
      <c r="I9901" s="1" t="s">
        <v>2</v>
      </c>
      <c r="J9901" s="1" t="s">
        <v>10122</v>
      </c>
      <c r="K9901" s="1"/>
    </row>
    <row r="9902" spans="1:11" hidden="1">
      <c r="A9902" s="1" t="s">
        <v>10121</v>
      </c>
      <c r="B9902" s="1" t="s">
        <v>963</v>
      </c>
      <c r="C9902" s="48" t="str">
        <f t="shared" si="308"/>
        <v>שס כפר סבא</v>
      </c>
      <c r="D9902" s="1" t="s">
        <v>10120</v>
      </c>
      <c r="E9902" s="1"/>
      <c r="F9902" s="2">
        <v>8</v>
      </c>
      <c r="G9902" s="2">
        <f>INDEX(תוצאות_בחירות,MATCH(C9902,siot!$F$3:$F$1887,0),27)</f>
        <v>1</v>
      </c>
      <c r="H9902" s="2" t="b">
        <f t="shared" si="309"/>
        <v>0</v>
      </c>
      <c r="I9902" s="1" t="s">
        <v>2</v>
      </c>
      <c r="J9902" s="1" t="s">
        <v>10119</v>
      </c>
      <c r="K9902" s="1"/>
    </row>
    <row r="9903" spans="1:11" hidden="1">
      <c r="A9903" s="1" t="s">
        <v>9959</v>
      </c>
      <c r="B9903" s="1" t="s">
        <v>4526</v>
      </c>
      <c r="C9903" s="48" t="str">
        <f t="shared" si="308"/>
        <v>אז כפר קאסם</v>
      </c>
      <c r="D9903" s="1" t="s">
        <v>10113</v>
      </c>
      <c r="E9903" s="1" t="s">
        <v>3</v>
      </c>
      <c r="F9903" s="2" t="s">
        <v>19548</v>
      </c>
      <c r="G9903" s="2">
        <f>INDEX(תוצאות_בחירות,MATCH(C9903,siot!$F$3:$F$1887,0),27)</f>
        <v>1</v>
      </c>
      <c r="H9903" s="2" t="b">
        <f t="shared" si="309"/>
        <v>0</v>
      </c>
      <c r="I9903" s="1"/>
      <c r="J9903" s="1"/>
      <c r="K9903" s="1"/>
    </row>
    <row r="9904" spans="1:11">
      <c r="A9904" s="1" t="s">
        <v>9959</v>
      </c>
      <c r="B9904" s="1" t="s">
        <v>4526</v>
      </c>
      <c r="C9904" s="48" t="str">
        <f t="shared" si="308"/>
        <v>אז כפר קאסם</v>
      </c>
      <c r="D9904" s="1" t="s">
        <v>10113</v>
      </c>
      <c r="E9904" s="1"/>
      <c r="F9904" s="2">
        <v>1</v>
      </c>
      <c r="G9904" s="2">
        <f>INDEX(תוצאות_בחירות,MATCH(C9904,siot!$F$3:$F$1887,0),27)</f>
        <v>1</v>
      </c>
      <c r="H9904" s="2" t="b">
        <f t="shared" si="309"/>
        <v>1</v>
      </c>
      <c r="I9904" s="1" t="s">
        <v>2</v>
      </c>
      <c r="J9904" s="1" t="s">
        <v>10118</v>
      </c>
      <c r="K9904" s="1"/>
    </row>
    <row r="9905" spans="1:11" hidden="1">
      <c r="A9905" s="1" t="s">
        <v>9959</v>
      </c>
      <c r="B9905" s="1" t="s">
        <v>4526</v>
      </c>
      <c r="C9905" s="48" t="str">
        <f t="shared" si="308"/>
        <v>אז כפר קאסם</v>
      </c>
      <c r="D9905" s="1" t="s">
        <v>10113</v>
      </c>
      <c r="E9905" s="1"/>
      <c r="F9905" s="2">
        <v>2</v>
      </c>
      <c r="G9905" s="2">
        <f>INDEX(תוצאות_בחירות,MATCH(C9905,siot!$F$3:$F$1887,0),27)</f>
        <v>1</v>
      </c>
      <c r="H9905" s="2" t="b">
        <f t="shared" si="309"/>
        <v>0</v>
      </c>
      <c r="I9905" s="1" t="s">
        <v>2</v>
      </c>
      <c r="J9905" s="1" t="s">
        <v>10117</v>
      </c>
      <c r="K9905" s="1"/>
    </row>
    <row r="9906" spans="1:11" hidden="1">
      <c r="A9906" s="1" t="s">
        <v>9959</v>
      </c>
      <c r="B9906" s="1" t="s">
        <v>4526</v>
      </c>
      <c r="C9906" s="48" t="str">
        <f t="shared" si="308"/>
        <v>אז כפר קאסם</v>
      </c>
      <c r="D9906" s="1" t="s">
        <v>10113</v>
      </c>
      <c r="E9906" s="1"/>
      <c r="F9906" s="2">
        <v>3</v>
      </c>
      <c r="G9906" s="2">
        <f>INDEX(תוצאות_בחירות,MATCH(C9906,siot!$F$3:$F$1887,0),27)</f>
        <v>1</v>
      </c>
      <c r="H9906" s="2" t="b">
        <f t="shared" si="309"/>
        <v>0</v>
      </c>
      <c r="I9906" s="1" t="s">
        <v>2</v>
      </c>
      <c r="J9906" s="1" t="s">
        <v>10116</v>
      </c>
      <c r="K9906" s="1"/>
    </row>
    <row r="9907" spans="1:11" hidden="1">
      <c r="A9907" s="1" t="s">
        <v>9959</v>
      </c>
      <c r="B9907" s="1" t="s">
        <v>4526</v>
      </c>
      <c r="C9907" s="48" t="str">
        <f t="shared" si="308"/>
        <v>אז כפר קאסם</v>
      </c>
      <c r="D9907" s="1" t="s">
        <v>10113</v>
      </c>
      <c r="E9907" s="1"/>
      <c r="F9907" s="2">
        <v>4</v>
      </c>
      <c r="G9907" s="2">
        <f>INDEX(תוצאות_בחירות,MATCH(C9907,siot!$F$3:$F$1887,0),27)</f>
        <v>1</v>
      </c>
      <c r="H9907" s="2" t="b">
        <f t="shared" si="309"/>
        <v>0</v>
      </c>
      <c r="I9907" s="1" t="s">
        <v>2</v>
      </c>
      <c r="J9907" s="1" t="s">
        <v>10115</v>
      </c>
      <c r="K9907" s="1"/>
    </row>
    <row r="9908" spans="1:11" hidden="1">
      <c r="A9908" s="1" t="s">
        <v>9959</v>
      </c>
      <c r="B9908" s="1" t="s">
        <v>4526</v>
      </c>
      <c r="C9908" s="48" t="str">
        <f t="shared" si="308"/>
        <v>אז כפר קאסם</v>
      </c>
      <c r="D9908" s="1" t="s">
        <v>10113</v>
      </c>
      <c r="E9908" s="1"/>
      <c r="F9908" s="2">
        <v>5</v>
      </c>
      <c r="G9908" s="2">
        <f>INDEX(תוצאות_בחירות,MATCH(C9908,siot!$F$3:$F$1887,0),27)</f>
        <v>1</v>
      </c>
      <c r="H9908" s="2" t="b">
        <f t="shared" si="309"/>
        <v>0</v>
      </c>
      <c r="I9908" s="1" t="s">
        <v>2</v>
      </c>
      <c r="J9908" s="1" t="s">
        <v>10114</v>
      </c>
      <c r="K9908" s="1"/>
    </row>
    <row r="9909" spans="1:11" hidden="1">
      <c r="A9909" s="1" t="s">
        <v>9959</v>
      </c>
      <c r="B9909" s="1" t="s">
        <v>4526</v>
      </c>
      <c r="C9909" s="48" t="str">
        <f t="shared" si="308"/>
        <v>אז כפר קאסם</v>
      </c>
      <c r="D9909" s="1" t="s">
        <v>10113</v>
      </c>
      <c r="E9909" s="1"/>
      <c r="F9909" s="2">
        <v>6</v>
      </c>
      <c r="G9909" s="2">
        <f>INDEX(תוצאות_בחירות,MATCH(C9909,siot!$F$3:$F$1887,0),27)</f>
        <v>1</v>
      </c>
      <c r="H9909" s="2" t="b">
        <f t="shared" si="309"/>
        <v>0</v>
      </c>
      <c r="I9909" s="1" t="s">
        <v>2</v>
      </c>
      <c r="J9909" s="1" t="s">
        <v>10112</v>
      </c>
      <c r="K9909" s="1"/>
    </row>
    <row r="9910" spans="1:11" hidden="1">
      <c r="A9910" s="1" t="s">
        <v>9959</v>
      </c>
      <c r="B9910" s="1" t="s">
        <v>10105</v>
      </c>
      <c r="C9910" s="48" t="str">
        <f t="shared" si="308"/>
        <v>אצ כפר קאסם</v>
      </c>
      <c r="D9910" s="1" t="s">
        <v>10104</v>
      </c>
      <c r="E9910" s="1" t="s">
        <v>3</v>
      </c>
      <c r="F9910" s="2" t="s">
        <v>19548</v>
      </c>
      <c r="G9910" s="2">
        <f>INDEX(תוצאות_בחירות,MATCH(C9910,siot!$F$3:$F$1887,0),27)</f>
        <v>1</v>
      </c>
      <c r="H9910" s="2" t="b">
        <f t="shared" si="309"/>
        <v>0</v>
      </c>
      <c r="I9910" s="1"/>
      <c r="J9910" s="1"/>
      <c r="K9910" s="1"/>
    </row>
    <row r="9911" spans="1:11">
      <c r="A9911" s="1" t="s">
        <v>9959</v>
      </c>
      <c r="B9911" s="1" t="s">
        <v>10105</v>
      </c>
      <c r="C9911" s="48" t="str">
        <f t="shared" si="308"/>
        <v>אצ כפר קאסם</v>
      </c>
      <c r="D9911" s="1" t="s">
        <v>10104</v>
      </c>
      <c r="E9911" s="1"/>
      <c r="F9911" s="2">
        <v>1</v>
      </c>
      <c r="G9911" s="2">
        <f>INDEX(תוצאות_בחירות,MATCH(C9911,siot!$F$3:$F$1887,0),27)</f>
        <v>1</v>
      </c>
      <c r="H9911" s="2" t="b">
        <f t="shared" si="309"/>
        <v>1</v>
      </c>
      <c r="I9911" s="1" t="s">
        <v>2</v>
      </c>
      <c r="J9911" s="1" t="s">
        <v>10111</v>
      </c>
      <c r="K9911" s="1"/>
    </row>
    <row r="9912" spans="1:11" hidden="1">
      <c r="A9912" s="1" t="s">
        <v>9959</v>
      </c>
      <c r="B9912" s="1" t="s">
        <v>10105</v>
      </c>
      <c r="C9912" s="48" t="str">
        <f t="shared" si="308"/>
        <v>אצ כפר קאסם</v>
      </c>
      <c r="D9912" s="1" t="s">
        <v>10104</v>
      </c>
      <c r="E9912" s="1"/>
      <c r="F9912" s="2">
        <v>2</v>
      </c>
      <c r="G9912" s="2">
        <f>INDEX(תוצאות_בחירות,MATCH(C9912,siot!$F$3:$F$1887,0),27)</f>
        <v>1</v>
      </c>
      <c r="H9912" s="2" t="b">
        <f t="shared" si="309"/>
        <v>0</v>
      </c>
      <c r="I9912" s="1" t="s">
        <v>2</v>
      </c>
      <c r="J9912" s="1" t="s">
        <v>10110</v>
      </c>
      <c r="K9912" s="1"/>
    </row>
    <row r="9913" spans="1:11" hidden="1">
      <c r="A9913" s="1" t="s">
        <v>9959</v>
      </c>
      <c r="B9913" s="1" t="s">
        <v>10105</v>
      </c>
      <c r="C9913" s="48" t="str">
        <f t="shared" si="308"/>
        <v>אצ כפר קאסם</v>
      </c>
      <c r="D9913" s="1" t="s">
        <v>10104</v>
      </c>
      <c r="E9913" s="1"/>
      <c r="F9913" s="2">
        <v>3</v>
      </c>
      <c r="G9913" s="2">
        <f>INDEX(תוצאות_בחירות,MATCH(C9913,siot!$F$3:$F$1887,0),27)</f>
        <v>1</v>
      </c>
      <c r="H9913" s="2" t="b">
        <f t="shared" si="309"/>
        <v>0</v>
      </c>
      <c r="I9913" s="1" t="s">
        <v>2</v>
      </c>
      <c r="J9913" s="1" t="s">
        <v>10109</v>
      </c>
      <c r="K9913" s="1"/>
    </row>
    <row r="9914" spans="1:11" hidden="1">
      <c r="A9914" s="1" t="s">
        <v>9959</v>
      </c>
      <c r="B9914" s="1" t="s">
        <v>10105</v>
      </c>
      <c r="C9914" s="48" t="str">
        <f t="shared" si="308"/>
        <v>אצ כפר קאסם</v>
      </c>
      <c r="D9914" s="1" t="s">
        <v>10104</v>
      </c>
      <c r="E9914" s="1"/>
      <c r="F9914" s="2">
        <v>4</v>
      </c>
      <c r="G9914" s="2">
        <f>INDEX(תוצאות_בחירות,MATCH(C9914,siot!$F$3:$F$1887,0),27)</f>
        <v>1</v>
      </c>
      <c r="H9914" s="2" t="b">
        <f t="shared" si="309"/>
        <v>0</v>
      </c>
      <c r="I9914" s="1" t="s">
        <v>2</v>
      </c>
      <c r="J9914" s="1" t="s">
        <v>10108</v>
      </c>
      <c r="K9914" s="1"/>
    </row>
    <row r="9915" spans="1:11" hidden="1">
      <c r="A9915" s="1" t="s">
        <v>9959</v>
      </c>
      <c r="B9915" s="1" t="s">
        <v>10105</v>
      </c>
      <c r="C9915" s="48" t="str">
        <f t="shared" si="308"/>
        <v>אצ כפר קאסם</v>
      </c>
      <c r="D9915" s="1" t="s">
        <v>10104</v>
      </c>
      <c r="E9915" s="1"/>
      <c r="F9915" s="2">
        <v>5</v>
      </c>
      <c r="G9915" s="2">
        <f>INDEX(תוצאות_בחירות,MATCH(C9915,siot!$F$3:$F$1887,0),27)</f>
        <v>1</v>
      </c>
      <c r="H9915" s="2" t="b">
        <f t="shared" si="309"/>
        <v>0</v>
      </c>
      <c r="I9915" s="1" t="s">
        <v>2</v>
      </c>
      <c r="J9915" s="1" t="s">
        <v>10107</v>
      </c>
      <c r="K9915" s="1"/>
    </row>
    <row r="9916" spans="1:11" hidden="1">
      <c r="A9916" s="1" t="s">
        <v>9959</v>
      </c>
      <c r="B9916" s="1" t="s">
        <v>10105</v>
      </c>
      <c r="C9916" s="48" t="str">
        <f t="shared" si="308"/>
        <v>אצ כפר קאסם</v>
      </c>
      <c r="D9916" s="1" t="s">
        <v>10104</v>
      </c>
      <c r="E9916" s="1"/>
      <c r="F9916" s="2">
        <v>6</v>
      </c>
      <c r="G9916" s="2">
        <f>INDEX(תוצאות_בחירות,MATCH(C9916,siot!$F$3:$F$1887,0),27)</f>
        <v>1</v>
      </c>
      <c r="H9916" s="2" t="b">
        <f t="shared" si="309"/>
        <v>0</v>
      </c>
      <c r="I9916" s="1" t="s">
        <v>2</v>
      </c>
      <c r="J9916" s="1" t="s">
        <v>10106</v>
      </c>
      <c r="K9916" s="1"/>
    </row>
    <row r="9917" spans="1:11" hidden="1">
      <c r="A9917" s="1" t="s">
        <v>9959</v>
      </c>
      <c r="B9917" s="1" t="s">
        <v>10105</v>
      </c>
      <c r="C9917" s="48" t="str">
        <f t="shared" si="308"/>
        <v>אצ כפר קאסם</v>
      </c>
      <c r="D9917" s="1" t="s">
        <v>10104</v>
      </c>
      <c r="E9917" s="1"/>
      <c r="F9917" s="2">
        <v>7</v>
      </c>
      <c r="G9917" s="2">
        <f>INDEX(תוצאות_בחירות,MATCH(C9917,siot!$F$3:$F$1887,0),27)</f>
        <v>1</v>
      </c>
      <c r="H9917" s="2" t="b">
        <f t="shared" si="309"/>
        <v>0</v>
      </c>
      <c r="I9917" s="1" t="s">
        <v>2</v>
      </c>
      <c r="J9917" s="1" t="s">
        <v>10041</v>
      </c>
      <c r="K9917" s="1"/>
    </row>
    <row r="9918" spans="1:11" hidden="1">
      <c r="A9918" s="1" t="s">
        <v>9959</v>
      </c>
      <c r="B9918" s="1" t="s">
        <v>10105</v>
      </c>
      <c r="C9918" s="48" t="str">
        <f t="shared" si="308"/>
        <v>אצ כפר קאסם</v>
      </c>
      <c r="D9918" s="1" t="s">
        <v>10104</v>
      </c>
      <c r="E9918" s="1"/>
      <c r="F9918" s="2">
        <v>8</v>
      </c>
      <c r="G9918" s="2">
        <f>INDEX(תוצאות_בחירות,MATCH(C9918,siot!$F$3:$F$1887,0),27)</f>
        <v>1</v>
      </c>
      <c r="H9918" s="2" t="b">
        <f t="shared" si="309"/>
        <v>0</v>
      </c>
      <c r="I9918" s="1" t="s">
        <v>2</v>
      </c>
      <c r="J9918" s="1" t="s">
        <v>10103</v>
      </c>
      <c r="K9918" s="1"/>
    </row>
    <row r="9919" spans="1:11" hidden="1">
      <c r="A9919" s="1" t="s">
        <v>9959</v>
      </c>
      <c r="B9919" s="1" t="s">
        <v>1989</v>
      </c>
      <c r="C9919" s="48" t="str">
        <f t="shared" si="308"/>
        <v>בר כפר קאסם</v>
      </c>
      <c r="D9919" s="1" t="s">
        <v>10095</v>
      </c>
      <c r="E9919" s="1" t="s">
        <v>3</v>
      </c>
      <c r="F9919" s="2" t="s">
        <v>19548</v>
      </c>
      <c r="G9919" s="2">
        <f>INDEX(תוצאות_בחירות,MATCH(C9919,siot!$F$3:$F$1887,0),27)</f>
        <v>1</v>
      </c>
      <c r="H9919" s="2" t="b">
        <f t="shared" si="309"/>
        <v>0</v>
      </c>
      <c r="I9919" s="1"/>
      <c r="J9919" s="1"/>
      <c r="K9919" s="1"/>
    </row>
    <row r="9920" spans="1:11">
      <c r="A9920" s="1" t="s">
        <v>9959</v>
      </c>
      <c r="B9920" s="1" t="s">
        <v>1989</v>
      </c>
      <c r="C9920" s="48" t="str">
        <f t="shared" si="308"/>
        <v>בר כפר קאסם</v>
      </c>
      <c r="D9920" s="1" t="s">
        <v>10095</v>
      </c>
      <c r="E9920" s="1"/>
      <c r="F9920" s="2">
        <v>1</v>
      </c>
      <c r="G9920" s="2">
        <f>INDEX(תוצאות_בחירות,MATCH(C9920,siot!$F$3:$F$1887,0),27)</f>
        <v>1</v>
      </c>
      <c r="H9920" s="2" t="b">
        <f t="shared" si="309"/>
        <v>1</v>
      </c>
      <c r="I9920" s="1" t="s">
        <v>2</v>
      </c>
      <c r="J9920" s="1" t="s">
        <v>10102</v>
      </c>
      <c r="K9920" s="1"/>
    </row>
    <row r="9921" spans="1:11" hidden="1">
      <c r="A9921" s="1" t="s">
        <v>9959</v>
      </c>
      <c r="B9921" s="1" t="s">
        <v>1989</v>
      </c>
      <c r="C9921" s="48" t="str">
        <f t="shared" si="308"/>
        <v>בר כפר קאסם</v>
      </c>
      <c r="D9921" s="1" t="s">
        <v>10095</v>
      </c>
      <c r="E9921" s="1"/>
      <c r="F9921" s="2">
        <v>2</v>
      </c>
      <c r="G9921" s="2">
        <f>INDEX(תוצאות_בחירות,MATCH(C9921,siot!$F$3:$F$1887,0),27)</f>
        <v>1</v>
      </c>
      <c r="H9921" s="2" t="b">
        <f t="shared" si="309"/>
        <v>0</v>
      </c>
      <c r="I9921" s="1" t="s">
        <v>2</v>
      </c>
      <c r="J9921" s="1" t="s">
        <v>10101</v>
      </c>
      <c r="K9921" s="1"/>
    </row>
    <row r="9922" spans="1:11" hidden="1">
      <c r="A9922" s="1" t="s">
        <v>9959</v>
      </c>
      <c r="B9922" s="1" t="s">
        <v>1989</v>
      </c>
      <c r="C9922" s="48" t="str">
        <f t="shared" si="308"/>
        <v>בר כפר קאסם</v>
      </c>
      <c r="D9922" s="1" t="s">
        <v>10095</v>
      </c>
      <c r="E9922" s="1"/>
      <c r="F9922" s="2">
        <v>3</v>
      </c>
      <c r="G9922" s="2">
        <f>INDEX(תוצאות_בחירות,MATCH(C9922,siot!$F$3:$F$1887,0),27)</f>
        <v>1</v>
      </c>
      <c r="H9922" s="2" t="b">
        <f t="shared" si="309"/>
        <v>0</v>
      </c>
      <c r="I9922" s="1" t="s">
        <v>2</v>
      </c>
      <c r="J9922" s="1" t="s">
        <v>10100</v>
      </c>
      <c r="K9922" s="1"/>
    </row>
    <row r="9923" spans="1:11" hidden="1">
      <c r="A9923" s="1" t="s">
        <v>9959</v>
      </c>
      <c r="B9923" s="1" t="s">
        <v>1989</v>
      </c>
      <c r="C9923" s="48" t="str">
        <f t="shared" si="308"/>
        <v>בר כפר קאסם</v>
      </c>
      <c r="D9923" s="1" t="s">
        <v>10095</v>
      </c>
      <c r="E9923" s="1"/>
      <c r="F9923" s="2">
        <v>4</v>
      </c>
      <c r="G9923" s="2">
        <f>INDEX(תוצאות_בחירות,MATCH(C9923,siot!$F$3:$F$1887,0),27)</f>
        <v>1</v>
      </c>
      <c r="H9923" s="2" t="b">
        <f t="shared" si="309"/>
        <v>0</v>
      </c>
      <c r="I9923" s="1" t="s">
        <v>2</v>
      </c>
      <c r="J9923" s="1" t="s">
        <v>10099</v>
      </c>
      <c r="K9923" s="1"/>
    </row>
    <row r="9924" spans="1:11" hidden="1">
      <c r="A9924" s="1" t="s">
        <v>9959</v>
      </c>
      <c r="B9924" s="1" t="s">
        <v>1989</v>
      </c>
      <c r="C9924" s="48" t="str">
        <f t="shared" ref="C9924:C9987" si="310">B9924&amp;" "&amp;A9924</f>
        <v>בר כפר קאסם</v>
      </c>
      <c r="D9924" s="1" t="s">
        <v>10095</v>
      </c>
      <c r="E9924" s="1"/>
      <c r="F9924" s="2">
        <v>5</v>
      </c>
      <c r="G9924" s="2">
        <f>INDEX(תוצאות_בחירות,MATCH(C9924,siot!$F$3:$F$1887,0),27)</f>
        <v>1</v>
      </c>
      <c r="H9924" s="2" t="b">
        <f t="shared" ref="H9924:H9987" si="311">IF(OR(F9924&lt;G9924,G9924=F9924),TRUE,FALSE)</f>
        <v>0</v>
      </c>
      <c r="I9924" s="1" t="s">
        <v>2</v>
      </c>
      <c r="J9924" s="1" t="s">
        <v>10098</v>
      </c>
      <c r="K9924" s="1"/>
    </row>
    <row r="9925" spans="1:11" hidden="1">
      <c r="A9925" s="1" t="s">
        <v>9959</v>
      </c>
      <c r="B9925" s="1" t="s">
        <v>1989</v>
      </c>
      <c r="C9925" s="48" t="str">
        <f t="shared" si="310"/>
        <v>בר כפר קאסם</v>
      </c>
      <c r="D9925" s="1" t="s">
        <v>10095</v>
      </c>
      <c r="E9925" s="1"/>
      <c r="F9925" s="2">
        <v>6</v>
      </c>
      <c r="G9925" s="2">
        <f>INDEX(תוצאות_בחירות,MATCH(C9925,siot!$F$3:$F$1887,0),27)</f>
        <v>1</v>
      </c>
      <c r="H9925" s="2" t="b">
        <f t="shared" si="311"/>
        <v>0</v>
      </c>
      <c r="I9925" s="1" t="s">
        <v>2</v>
      </c>
      <c r="J9925" s="1" t="s">
        <v>10097</v>
      </c>
      <c r="K9925" s="1"/>
    </row>
    <row r="9926" spans="1:11" hidden="1">
      <c r="A9926" s="1" t="s">
        <v>9959</v>
      </c>
      <c r="B9926" s="1" t="s">
        <v>1989</v>
      </c>
      <c r="C9926" s="48" t="str">
        <f t="shared" si="310"/>
        <v>בר כפר קאסם</v>
      </c>
      <c r="D9926" s="1" t="s">
        <v>10095</v>
      </c>
      <c r="E9926" s="1"/>
      <c r="F9926" s="2">
        <v>7</v>
      </c>
      <c r="G9926" s="2">
        <f>INDEX(תוצאות_בחירות,MATCH(C9926,siot!$F$3:$F$1887,0),27)</f>
        <v>1</v>
      </c>
      <c r="H9926" s="2" t="b">
        <f t="shared" si="311"/>
        <v>0</v>
      </c>
      <c r="I9926" s="1" t="s">
        <v>2</v>
      </c>
      <c r="J9926" s="1" t="s">
        <v>10096</v>
      </c>
      <c r="K9926" s="1"/>
    </row>
    <row r="9927" spans="1:11" hidden="1">
      <c r="A9927" s="1" t="s">
        <v>9959</v>
      </c>
      <c r="B9927" s="1" t="s">
        <v>1989</v>
      </c>
      <c r="C9927" s="48" t="str">
        <f t="shared" si="310"/>
        <v>בר כפר קאסם</v>
      </c>
      <c r="D9927" s="1" t="s">
        <v>10095</v>
      </c>
      <c r="E9927" s="1"/>
      <c r="F9927" s="2">
        <v>8</v>
      </c>
      <c r="G9927" s="2">
        <f>INDEX(תוצאות_בחירות,MATCH(C9927,siot!$F$3:$F$1887,0),27)</f>
        <v>1</v>
      </c>
      <c r="H9927" s="2" t="b">
        <f t="shared" si="311"/>
        <v>0</v>
      </c>
      <c r="I9927" s="1" t="s">
        <v>2</v>
      </c>
      <c r="J9927" s="1" t="s">
        <v>10094</v>
      </c>
      <c r="K9927" s="1"/>
    </row>
    <row r="9928" spans="1:11" hidden="1">
      <c r="A9928" s="1" t="s">
        <v>9959</v>
      </c>
      <c r="B9928" s="1" t="s">
        <v>3822</v>
      </c>
      <c r="C9928" s="48" t="str">
        <f t="shared" si="310"/>
        <v>ג כפר קאסם</v>
      </c>
      <c r="D9928" s="1" t="s">
        <v>10088</v>
      </c>
      <c r="E9928" s="1" t="s">
        <v>3</v>
      </c>
      <c r="F9928" s="2" t="s">
        <v>19548</v>
      </c>
      <c r="G9928" s="2">
        <f>INDEX(תוצאות_בחירות,MATCH(C9928,siot!$F$3:$F$1887,0),27)</f>
        <v>1</v>
      </c>
      <c r="H9928" s="2" t="b">
        <f t="shared" si="311"/>
        <v>0</v>
      </c>
      <c r="I9928" s="1"/>
      <c r="J9928" s="1"/>
      <c r="K9928" s="1"/>
    </row>
    <row r="9929" spans="1:11">
      <c r="A9929" s="1" t="s">
        <v>9959</v>
      </c>
      <c r="B9929" s="1" t="s">
        <v>3822</v>
      </c>
      <c r="C9929" s="48" t="str">
        <f t="shared" si="310"/>
        <v>ג כפר קאסם</v>
      </c>
      <c r="D9929" s="1" t="s">
        <v>10088</v>
      </c>
      <c r="E9929" s="1"/>
      <c r="F9929" s="2">
        <v>1</v>
      </c>
      <c r="G9929" s="2">
        <f>INDEX(תוצאות_בחירות,MATCH(C9929,siot!$F$3:$F$1887,0),27)</f>
        <v>1</v>
      </c>
      <c r="H9929" s="2" t="b">
        <f t="shared" si="311"/>
        <v>1</v>
      </c>
      <c r="I9929" s="1" t="s">
        <v>2</v>
      </c>
      <c r="J9929" s="1" t="s">
        <v>10093</v>
      </c>
      <c r="K9929" s="1"/>
    </row>
    <row r="9930" spans="1:11" hidden="1">
      <c r="A9930" s="1" t="s">
        <v>9959</v>
      </c>
      <c r="B9930" s="1" t="s">
        <v>3822</v>
      </c>
      <c r="C9930" s="48" t="str">
        <f t="shared" si="310"/>
        <v>ג כפר קאסם</v>
      </c>
      <c r="D9930" s="1" t="s">
        <v>10088</v>
      </c>
      <c r="E9930" s="1"/>
      <c r="F9930" s="2">
        <v>2</v>
      </c>
      <c r="G9930" s="2">
        <f>INDEX(תוצאות_בחירות,MATCH(C9930,siot!$F$3:$F$1887,0),27)</f>
        <v>1</v>
      </c>
      <c r="H9930" s="2" t="b">
        <f t="shared" si="311"/>
        <v>0</v>
      </c>
      <c r="I9930" s="1" t="s">
        <v>2</v>
      </c>
      <c r="J9930" s="1" t="s">
        <v>10092</v>
      </c>
      <c r="K9930" s="1"/>
    </row>
    <row r="9931" spans="1:11" hidden="1">
      <c r="A9931" s="1" t="s">
        <v>9959</v>
      </c>
      <c r="B9931" s="1" t="s">
        <v>3822</v>
      </c>
      <c r="C9931" s="48" t="str">
        <f t="shared" si="310"/>
        <v>ג כפר קאסם</v>
      </c>
      <c r="D9931" s="1" t="s">
        <v>10088</v>
      </c>
      <c r="E9931" s="1"/>
      <c r="F9931" s="2">
        <v>3</v>
      </c>
      <c r="G9931" s="2">
        <f>INDEX(תוצאות_בחירות,MATCH(C9931,siot!$F$3:$F$1887,0),27)</f>
        <v>1</v>
      </c>
      <c r="H9931" s="2" t="b">
        <f t="shared" si="311"/>
        <v>0</v>
      </c>
      <c r="I9931" s="1" t="s">
        <v>2</v>
      </c>
      <c r="J9931" s="1" t="s">
        <v>10091</v>
      </c>
      <c r="K9931" s="1"/>
    </row>
    <row r="9932" spans="1:11" hidden="1">
      <c r="A9932" s="1" t="s">
        <v>9959</v>
      </c>
      <c r="B9932" s="1" t="s">
        <v>3822</v>
      </c>
      <c r="C9932" s="48" t="str">
        <f t="shared" si="310"/>
        <v>ג כפר קאסם</v>
      </c>
      <c r="D9932" s="1" t="s">
        <v>10088</v>
      </c>
      <c r="E9932" s="1"/>
      <c r="F9932" s="2">
        <v>4</v>
      </c>
      <c r="G9932" s="2">
        <f>INDEX(תוצאות_בחירות,MATCH(C9932,siot!$F$3:$F$1887,0),27)</f>
        <v>1</v>
      </c>
      <c r="H9932" s="2" t="b">
        <f t="shared" si="311"/>
        <v>0</v>
      </c>
      <c r="I9932" s="1" t="s">
        <v>2</v>
      </c>
      <c r="J9932" s="1" t="s">
        <v>10090</v>
      </c>
      <c r="K9932" s="1"/>
    </row>
    <row r="9933" spans="1:11" hidden="1">
      <c r="A9933" s="1" t="s">
        <v>9959</v>
      </c>
      <c r="B9933" s="1" t="s">
        <v>3822</v>
      </c>
      <c r="C9933" s="48" t="str">
        <f t="shared" si="310"/>
        <v>ג כפר קאסם</v>
      </c>
      <c r="D9933" s="1" t="s">
        <v>10088</v>
      </c>
      <c r="E9933" s="1"/>
      <c r="F9933" s="2">
        <v>5</v>
      </c>
      <c r="G9933" s="2">
        <f>INDEX(תוצאות_בחירות,MATCH(C9933,siot!$F$3:$F$1887,0),27)</f>
        <v>1</v>
      </c>
      <c r="H9933" s="2" t="b">
        <f t="shared" si="311"/>
        <v>0</v>
      </c>
      <c r="I9933" s="1" t="s">
        <v>2</v>
      </c>
      <c r="J9933" s="1" t="s">
        <v>10089</v>
      </c>
      <c r="K9933" s="1"/>
    </row>
    <row r="9934" spans="1:11" hidden="1">
      <c r="A9934" s="1" t="s">
        <v>9959</v>
      </c>
      <c r="B9934" s="1" t="s">
        <v>3822</v>
      </c>
      <c r="C9934" s="48" t="str">
        <f t="shared" si="310"/>
        <v>ג כפר קאסם</v>
      </c>
      <c r="D9934" s="1" t="s">
        <v>10088</v>
      </c>
      <c r="E9934" s="1"/>
      <c r="F9934" s="2">
        <v>6</v>
      </c>
      <c r="G9934" s="2">
        <f>INDEX(תוצאות_בחירות,MATCH(C9934,siot!$F$3:$F$1887,0),27)</f>
        <v>1</v>
      </c>
      <c r="H9934" s="2" t="b">
        <f t="shared" si="311"/>
        <v>0</v>
      </c>
      <c r="I9934" s="1" t="s">
        <v>2</v>
      </c>
      <c r="J9934" s="1" t="s">
        <v>10087</v>
      </c>
      <c r="K9934" s="1"/>
    </row>
    <row r="9935" spans="1:11" hidden="1">
      <c r="A9935" s="1" t="s">
        <v>9959</v>
      </c>
      <c r="B9935" s="1" t="s">
        <v>3359</v>
      </c>
      <c r="C9935" s="48" t="str">
        <f t="shared" si="310"/>
        <v>דא כפר קאסם</v>
      </c>
      <c r="D9935" s="1" t="s">
        <v>10082</v>
      </c>
      <c r="E9935" s="1" t="s">
        <v>18</v>
      </c>
      <c r="F9935" s="2" t="s">
        <v>19548</v>
      </c>
      <c r="G9935" s="2">
        <f>INDEX(תוצאות_בחירות,MATCH(C9935,siot!$F$3:$F$1887,0),27)</f>
        <v>0</v>
      </c>
      <c r="H9935" s="2" t="b">
        <f t="shared" si="311"/>
        <v>0</v>
      </c>
      <c r="I9935" s="1"/>
      <c r="J9935" s="1"/>
      <c r="K9935" s="1"/>
    </row>
    <row r="9936" spans="1:11" hidden="1">
      <c r="A9936" s="1" t="s">
        <v>9959</v>
      </c>
      <c r="B9936" s="1" t="s">
        <v>3359</v>
      </c>
      <c r="C9936" s="48" t="str">
        <f t="shared" si="310"/>
        <v>דא כפר קאסם</v>
      </c>
      <c r="D9936" s="1" t="s">
        <v>10082</v>
      </c>
      <c r="E9936" s="1" t="s">
        <v>17</v>
      </c>
      <c r="F9936" s="2">
        <v>1</v>
      </c>
      <c r="G9936" s="2">
        <f>INDEX(תוצאות_בחירות,MATCH(C9936,siot!$F$3:$F$1887,0),27)</f>
        <v>0</v>
      </c>
      <c r="H9936" s="2" t="b">
        <f t="shared" si="311"/>
        <v>0</v>
      </c>
      <c r="I9936" s="1" t="s">
        <v>2</v>
      </c>
      <c r="J9936" s="1" t="s">
        <v>10086</v>
      </c>
      <c r="K9936" s="1"/>
    </row>
    <row r="9937" spans="1:11" hidden="1">
      <c r="A9937" s="1" t="s">
        <v>9959</v>
      </c>
      <c r="B9937" s="1" t="s">
        <v>3359</v>
      </c>
      <c r="C9937" s="48" t="str">
        <f t="shared" si="310"/>
        <v>דא כפר קאסם</v>
      </c>
      <c r="D9937" s="1" t="s">
        <v>10082</v>
      </c>
      <c r="E9937" s="1"/>
      <c r="F9937" s="2">
        <v>2</v>
      </c>
      <c r="G9937" s="2">
        <f>INDEX(תוצאות_בחירות,MATCH(C9937,siot!$F$3:$F$1887,0),27)</f>
        <v>0</v>
      </c>
      <c r="H9937" s="2" t="b">
        <f t="shared" si="311"/>
        <v>0</v>
      </c>
      <c r="I9937" s="1" t="s">
        <v>2</v>
      </c>
      <c r="J9937" s="1" t="s">
        <v>10085</v>
      </c>
      <c r="K9937" s="1"/>
    </row>
    <row r="9938" spans="1:11" hidden="1">
      <c r="A9938" s="1" t="s">
        <v>9959</v>
      </c>
      <c r="B9938" s="1" t="s">
        <v>3359</v>
      </c>
      <c r="C9938" s="48" t="str">
        <f t="shared" si="310"/>
        <v>דא כפר קאסם</v>
      </c>
      <c r="D9938" s="1" t="s">
        <v>10082</v>
      </c>
      <c r="E9938" s="1"/>
      <c r="F9938" s="2">
        <v>3</v>
      </c>
      <c r="G9938" s="2">
        <f>INDEX(תוצאות_בחירות,MATCH(C9938,siot!$F$3:$F$1887,0),27)</f>
        <v>0</v>
      </c>
      <c r="H9938" s="2" t="b">
        <f t="shared" si="311"/>
        <v>0</v>
      </c>
      <c r="I9938" s="1" t="s">
        <v>2</v>
      </c>
      <c r="J9938" s="1" t="s">
        <v>10084</v>
      </c>
      <c r="K9938" s="1"/>
    </row>
    <row r="9939" spans="1:11" hidden="1">
      <c r="A9939" s="1" t="s">
        <v>9959</v>
      </c>
      <c r="B9939" s="1" t="s">
        <v>3359</v>
      </c>
      <c r="C9939" s="48" t="str">
        <f t="shared" si="310"/>
        <v>דא כפר קאסם</v>
      </c>
      <c r="D9939" s="1" t="s">
        <v>10082</v>
      </c>
      <c r="E9939" s="1"/>
      <c r="F9939" s="2">
        <v>4</v>
      </c>
      <c r="G9939" s="2">
        <f>INDEX(תוצאות_בחירות,MATCH(C9939,siot!$F$3:$F$1887,0),27)</f>
        <v>0</v>
      </c>
      <c r="H9939" s="2" t="b">
        <f t="shared" si="311"/>
        <v>0</v>
      </c>
      <c r="I9939" s="1" t="s">
        <v>2</v>
      </c>
      <c r="J9939" s="1" t="s">
        <v>9972</v>
      </c>
      <c r="K9939" s="1"/>
    </row>
    <row r="9940" spans="1:11" hidden="1">
      <c r="A9940" s="1" t="s">
        <v>9959</v>
      </c>
      <c r="B9940" s="1" t="s">
        <v>3359</v>
      </c>
      <c r="C9940" s="48" t="str">
        <f t="shared" si="310"/>
        <v>דא כפר קאסם</v>
      </c>
      <c r="D9940" s="1" t="s">
        <v>10082</v>
      </c>
      <c r="E9940" s="1"/>
      <c r="F9940" s="2">
        <v>5</v>
      </c>
      <c r="G9940" s="2">
        <f>INDEX(תוצאות_בחירות,MATCH(C9940,siot!$F$3:$F$1887,0),27)</f>
        <v>0</v>
      </c>
      <c r="H9940" s="2" t="b">
        <f t="shared" si="311"/>
        <v>0</v>
      </c>
      <c r="I9940" s="1" t="s">
        <v>2</v>
      </c>
      <c r="J9940" s="1" t="s">
        <v>10083</v>
      </c>
      <c r="K9940" s="1"/>
    </row>
    <row r="9941" spans="1:11" hidden="1">
      <c r="A9941" s="1" t="s">
        <v>9959</v>
      </c>
      <c r="B9941" s="1" t="s">
        <v>3359</v>
      </c>
      <c r="C9941" s="48" t="str">
        <f t="shared" si="310"/>
        <v>דא כפר קאסם</v>
      </c>
      <c r="D9941" s="1" t="s">
        <v>10082</v>
      </c>
      <c r="E9941" s="1"/>
      <c r="F9941" s="2">
        <v>6</v>
      </c>
      <c r="G9941" s="2">
        <f>INDEX(תוצאות_בחירות,MATCH(C9941,siot!$F$3:$F$1887,0),27)</f>
        <v>0</v>
      </c>
      <c r="H9941" s="2" t="b">
        <f t="shared" si="311"/>
        <v>0</v>
      </c>
      <c r="I9941" s="1" t="s">
        <v>2</v>
      </c>
      <c r="J9941" s="1" t="s">
        <v>10081</v>
      </c>
      <c r="K9941" s="1"/>
    </row>
    <row r="9942" spans="1:11" hidden="1">
      <c r="A9942" s="1" t="s">
        <v>9959</v>
      </c>
      <c r="B9942" s="1" t="s">
        <v>10070</v>
      </c>
      <c r="C9942" s="48" t="str">
        <f t="shared" si="310"/>
        <v>דב כפר קאסם</v>
      </c>
      <c r="D9942" s="1" t="s">
        <v>10069</v>
      </c>
      <c r="E9942" s="1" t="s">
        <v>3</v>
      </c>
      <c r="F9942" s="2" t="s">
        <v>19548</v>
      </c>
      <c r="G9942" s="2">
        <f>INDEX(תוצאות_בחירות,MATCH(C9942,siot!$F$3:$F$1887,0),27)</f>
        <v>0</v>
      </c>
      <c r="H9942" s="2" t="b">
        <f t="shared" si="311"/>
        <v>0</v>
      </c>
      <c r="I9942" s="1"/>
      <c r="J9942" s="1"/>
      <c r="K9942" s="1"/>
    </row>
    <row r="9943" spans="1:11" hidden="1">
      <c r="A9943" s="1" t="s">
        <v>9959</v>
      </c>
      <c r="B9943" s="1" t="s">
        <v>10070</v>
      </c>
      <c r="C9943" s="48" t="str">
        <f t="shared" si="310"/>
        <v>דב כפר קאסם</v>
      </c>
      <c r="D9943" s="1" t="s">
        <v>10069</v>
      </c>
      <c r="E9943" s="1"/>
      <c r="F9943" s="2">
        <v>1</v>
      </c>
      <c r="G9943" s="2">
        <f>INDEX(תוצאות_בחירות,MATCH(C9943,siot!$F$3:$F$1887,0),27)</f>
        <v>0</v>
      </c>
      <c r="H9943" s="2" t="b">
        <f t="shared" si="311"/>
        <v>0</v>
      </c>
      <c r="I9943" s="1" t="s">
        <v>2</v>
      </c>
      <c r="J9943" s="1" t="s">
        <v>10080</v>
      </c>
      <c r="K9943" s="1"/>
    </row>
    <row r="9944" spans="1:11" hidden="1">
      <c r="A9944" s="1" t="s">
        <v>9959</v>
      </c>
      <c r="B9944" s="1" t="s">
        <v>10070</v>
      </c>
      <c r="C9944" s="48" t="str">
        <f t="shared" si="310"/>
        <v>דב כפר קאסם</v>
      </c>
      <c r="D9944" s="1" t="s">
        <v>10069</v>
      </c>
      <c r="E9944" s="1"/>
      <c r="F9944" s="2">
        <v>2</v>
      </c>
      <c r="G9944" s="2">
        <f>INDEX(תוצאות_בחירות,MATCH(C9944,siot!$F$3:$F$1887,0),27)</f>
        <v>0</v>
      </c>
      <c r="H9944" s="2" t="b">
        <f t="shared" si="311"/>
        <v>0</v>
      </c>
      <c r="I9944" s="1" t="s">
        <v>2</v>
      </c>
      <c r="J9944" s="1" t="s">
        <v>10079</v>
      </c>
      <c r="K9944" s="1"/>
    </row>
    <row r="9945" spans="1:11" hidden="1">
      <c r="A9945" s="1" t="s">
        <v>9959</v>
      </c>
      <c r="B9945" s="1" t="s">
        <v>10070</v>
      </c>
      <c r="C9945" s="48" t="str">
        <f t="shared" si="310"/>
        <v>דב כפר קאסם</v>
      </c>
      <c r="D9945" s="1" t="s">
        <v>10069</v>
      </c>
      <c r="E9945" s="1"/>
      <c r="F9945" s="2">
        <v>3</v>
      </c>
      <c r="G9945" s="2">
        <f>INDEX(תוצאות_בחירות,MATCH(C9945,siot!$F$3:$F$1887,0),27)</f>
        <v>0</v>
      </c>
      <c r="H9945" s="2" t="b">
        <f t="shared" si="311"/>
        <v>0</v>
      </c>
      <c r="I9945" s="1" t="s">
        <v>2</v>
      </c>
      <c r="J9945" s="1" t="s">
        <v>10078</v>
      </c>
      <c r="K9945" s="1"/>
    </row>
    <row r="9946" spans="1:11" hidden="1">
      <c r="A9946" s="1" t="s">
        <v>9959</v>
      </c>
      <c r="B9946" s="1" t="s">
        <v>10070</v>
      </c>
      <c r="C9946" s="48" t="str">
        <f t="shared" si="310"/>
        <v>דב כפר קאסם</v>
      </c>
      <c r="D9946" s="1" t="s">
        <v>10069</v>
      </c>
      <c r="E9946" s="1"/>
      <c r="F9946" s="2">
        <v>4</v>
      </c>
      <c r="G9946" s="2">
        <f>INDEX(תוצאות_בחירות,MATCH(C9946,siot!$F$3:$F$1887,0),27)</f>
        <v>0</v>
      </c>
      <c r="H9946" s="2" t="b">
        <f t="shared" si="311"/>
        <v>0</v>
      </c>
      <c r="I9946" s="1" t="s">
        <v>2</v>
      </c>
      <c r="J9946" s="1" t="s">
        <v>10077</v>
      </c>
      <c r="K9946" s="1"/>
    </row>
    <row r="9947" spans="1:11" hidden="1">
      <c r="A9947" s="1" t="s">
        <v>9959</v>
      </c>
      <c r="B9947" s="1" t="s">
        <v>10070</v>
      </c>
      <c r="C9947" s="48" t="str">
        <f t="shared" si="310"/>
        <v>דב כפר קאסם</v>
      </c>
      <c r="D9947" s="1" t="s">
        <v>10069</v>
      </c>
      <c r="E9947" s="1"/>
      <c r="F9947" s="2">
        <v>5</v>
      </c>
      <c r="G9947" s="2">
        <f>INDEX(תוצאות_בחירות,MATCH(C9947,siot!$F$3:$F$1887,0),27)</f>
        <v>0</v>
      </c>
      <c r="H9947" s="2" t="b">
        <f t="shared" si="311"/>
        <v>0</v>
      </c>
      <c r="I9947" s="1" t="s">
        <v>2</v>
      </c>
      <c r="J9947" s="1" t="s">
        <v>10076</v>
      </c>
      <c r="K9947" s="1"/>
    </row>
    <row r="9948" spans="1:11" hidden="1">
      <c r="A9948" s="1" t="s">
        <v>9959</v>
      </c>
      <c r="B9948" s="1" t="s">
        <v>10070</v>
      </c>
      <c r="C9948" s="48" t="str">
        <f t="shared" si="310"/>
        <v>דב כפר קאסם</v>
      </c>
      <c r="D9948" s="1" t="s">
        <v>10069</v>
      </c>
      <c r="E9948" s="1"/>
      <c r="F9948" s="2">
        <v>6</v>
      </c>
      <c r="G9948" s="2">
        <f>INDEX(תוצאות_בחירות,MATCH(C9948,siot!$F$3:$F$1887,0),27)</f>
        <v>0</v>
      </c>
      <c r="H9948" s="2" t="b">
        <f t="shared" si="311"/>
        <v>0</v>
      </c>
      <c r="I9948" s="1" t="s">
        <v>2</v>
      </c>
      <c r="J9948" s="1" t="s">
        <v>10075</v>
      </c>
      <c r="K9948" s="1"/>
    </row>
    <row r="9949" spans="1:11" hidden="1">
      <c r="A9949" s="1" t="s">
        <v>9959</v>
      </c>
      <c r="B9949" s="1" t="s">
        <v>10070</v>
      </c>
      <c r="C9949" s="48" t="str">
        <f t="shared" si="310"/>
        <v>דב כפר קאסם</v>
      </c>
      <c r="D9949" s="1" t="s">
        <v>10069</v>
      </c>
      <c r="E9949" s="1"/>
      <c r="F9949" s="2">
        <v>7</v>
      </c>
      <c r="G9949" s="2">
        <f>INDEX(תוצאות_בחירות,MATCH(C9949,siot!$F$3:$F$1887,0),27)</f>
        <v>0</v>
      </c>
      <c r="H9949" s="2" t="b">
        <f t="shared" si="311"/>
        <v>0</v>
      </c>
      <c r="I9949" s="1" t="s">
        <v>2</v>
      </c>
      <c r="J9949" s="1" t="s">
        <v>10074</v>
      </c>
      <c r="K9949" s="1"/>
    </row>
    <row r="9950" spans="1:11" hidden="1">
      <c r="A9950" s="1" t="s">
        <v>9959</v>
      </c>
      <c r="B9950" s="1" t="s">
        <v>10070</v>
      </c>
      <c r="C9950" s="48" t="str">
        <f t="shared" si="310"/>
        <v>דב כפר קאסם</v>
      </c>
      <c r="D9950" s="1" t="s">
        <v>10069</v>
      </c>
      <c r="E9950" s="1"/>
      <c r="F9950" s="2">
        <v>8</v>
      </c>
      <c r="G9950" s="2">
        <f>INDEX(תוצאות_בחירות,MATCH(C9950,siot!$F$3:$F$1887,0),27)</f>
        <v>0</v>
      </c>
      <c r="H9950" s="2" t="b">
        <f t="shared" si="311"/>
        <v>0</v>
      </c>
      <c r="I9950" s="1" t="s">
        <v>2</v>
      </c>
      <c r="J9950" s="1" t="s">
        <v>10073</v>
      </c>
      <c r="K9950" s="1"/>
    </row>
    <row r="9951" spans="1:11" hidden="1">
      <c r="A9951" s="1" t="s">
        <v>9959</v>
      </c>
      <c r="B9951" s="1" t="s">
        <v>10070</v>
      </c>
      <c r="C9951" s="48" t="str">
        <f t="shared" si="310"/>
        <v>דב כפר קאסם</v>
      </c>
      <c r="D9951" s="1" t="s">
        <v>10069</v>
      </c>
      <c r="E9951" s="1"/>
      <c r="F9951" s="2">
        <v>9</v>
      </c>
      <c r="G9951" s="2">
        <f>INDEX(תוצאות_בחירות,MATCH(C9951,siot!$F$3:$F$1887,0),27)</f>
        <v>0</v>
      </c>
      <c r="H9951" s="2" t="b">
        <f t="shared" si="311"/>
        <v>0</v>
      </c>
      <c r="I9951" s="1" t="s">
        <v>2</v>
      </c>
      <c r="J9951" s="1" t="s">
        <v>10072</v>
      </c>
      <c r="K9951" s="1"/>
    </row>
    <row r="9952" spans="1:11" hidden="1">
      <c r="A9952" s="1" t="s">
        <v>9959</v>
      </c>
      <c r="B9952" s="1" t="s">
        <v>10070</v>
      </c>
      <c r="C9952" s="48" t="str">
        <f t="shared" si="310"/>
        <v>דב כפר קאסם</v>
      </c>
      <c r="D9952" s="1" t="s">
        <v>10069</v>
      </c>
      <c r="E9952" s="1"/>
      <c r="F9952" s="2">
        <v>10</v>
      </c>
      <c r="G9952" s="2">
        <f>INDEX(תוצאות_בחירות,MATCH(C9952,siot!$F$3:$F$1887,0),27)</f>
        <v>0</v>
      </c>
      <c r="H9952" s="2" t="b">
        <f t="shared" si="311"/>
        <v>0</v>
      </c>
      <c r="I9952" s="1" t="s">
        <v>2</v>
      </c>
      <c r="J9952" s="1" t="s">
        <v>10071</v>
      </c>
      <c r="K9952" s="1"/>
    </row>
    <row r="9953" spans="1:11" hidden="1">
      <c r="A9953" s="1" t="s">
        <v>9959</v>
      </c>
      <c r="B9953" s="1" t="s">
        <v>10070</v>
      </c>
      <c r="C9953" s="48" t="str">
        <f t="shared" si="310"/>
        <v>דב כפר קאסם</v>
      </c>
      <c r="D9953" s="1" t="s">
        <v>10069</v>
      </c>
      <c r="E9953" s="1"/>
      <c r="F9953" s="2">
        <v>11</v>
      </c>
      <c r="G9953" s="2">
        <f>INDEX(תוצאות_בחירות,MATCH(C9953,siot!$F$3:$F$1887,0),27)</f>
        <v>0</v>
      </c>
      <c r="H9953" s="2" t="b">
        <f t="shared" si="311"/>
        <v>0</v>
      </c>
      <c r="I9953" s="1" t="s">
        <v>2</v>
      </c>
      <c r="J9953" s="1" t="s">
        <v>10068</v>
      </c>
      <c r="K9953" s="1"/>
    </row>
    <row r="9954" spans="1:11" hidden="1">
      <c r="A9954" s="1" t="s">
        <v>9959</v>
      </c>
      <c r="B9954" s="1" t="s">
        <v>10063</v>
      </c>
      <c r="C9954" s="48" t="str">
        <f t="shared" si="310"/>
        <v>הים כפר קאסם</v>
      </c>
      <c r="D9954" s="1" t="s">
        <v>10062</v>
      </c>
      <c r="E9954" s="1" t="s">
        <v>3</v>
      </c>
      <c r="F9954" s="2" t="s">
        <v>19548</v>
      </c>
      <c r="G9954" s="2">
        <f>INDEX(תוצאות_בחירות,MATCH(C9954,siot!$F$3:$F$1887,0),27)</f>
        <v>0</v>
      </c>
      <c r="H9954" s="2" t="b">
        <f t="shared" si="311"/>
        <v>0</v>
      </c>
      <c r="I9954" s="1"/>
      <c r="J9954" s="1"/>
      <c r="K9954" s="1"/>
    </row>
    <row r="9955" spans="1:11" hidden="1">
      <c r="A9955" s="1" t="s">
        <v>9959</v>
      </c>
      <c r="B9955" s="1" t="s">
        <v>10063</v>
      </c>
      <c r="C9955" s="48" t="str">
        <f t="shared" si="310"/>
        <v>הים כפר קאסם</v>
      </c>
      <c r="D9955" s="1" t="s">
        <v>10062</v>
      </c>
      <c r="E9955" s="1"/>
      <c r="F9955" s="2">
        <v>1</v>
      </c>
      <c r="G9955" s="2">
        <f>INDEX(תוצאות_בחירות,MATCH(C9955,siot!$F$3:$F$1887,0),27)</f>
        <v>0</v>
      </c>
      <c r="H9955" s="2" t="b">
        <f t="shared" si="311"/>
        <v>0</v>
      </c>
      <c r="I9955" s="1" t="s">
        <v>2</v>
      </c>
      <c r="J9955" s="1" t="s">
        <v>10067</v>
      </c>
      <c r="K9955" s="1"/>
    </row>
    <row r="9956" spans="1:11" hidden="1">
      <c r="A9956" s="1" t="s">
        <v>9959</v>
      </c>
      <c r="B9956" s="1" t="s">
        <v>10063</v>
      </c>
      <c r="C9956" s="48" t="str">
        <f t="shared" si="310"/>
        <v>הים כפר קאסם</v>
      </c>
      <c r="D9956" s="1" t="s">
        <v>10062</v>
      </c>
      <c r="E9956" s="1"/>
      <c r="F9956" s="2">
        <v>2</v>
      </c>
      <c r="G9956" s="2">
        <f>INDEX(תוצאות_בחירות,MATCH(C9956,siot!$F$3:$F$1887,0),27)</f>
        <v>0</v>
      </c>
      <c r="H9956" s="2" t="b">
        <f t="shared" si="311"/>
        <v>0</v>
      </c>
      <c r="I9956" s="1" t="s">
        <v>2</v>
      </c>
      <c r="J9956" s="1" t="s">
        <v>10059</v>
      </c>
      <c r="K9956" s="1"/>
    </row>
    <row r="9957" spans="1:11" hidden="1">
      <c r="A9957" s="1" t="s">
        <v>9959</v>
      </c>
      <c r="B9957" s="1" t="s">
        <v>10063</v>
      </c>
      <c r="C9957" s="48" t="str">
        <f t="shared" si="310"/>
        <v>הים כפר קאסם</v>
      </c>
      <c r="D9957" s="1" t="s">
        <v>10062</v>
      </c>
      <c r="E9957" s="1"/>
      <c r="F9957" s="2">
        <v>3</v>
      </c>
      <c r="G9957" s="2">
        <f>INDEX(תוצאות_בחירות,MATCH(C9957,siot!$F$3:$F$1887,0),27)</f>
        <v>0</v>
      </c>
      <c r="H9957" s="2" t="b">
        <f t="shared" si="311"/>
        <v>0</v>
      </c>
      <c r="I9957" s="1" t="s">
        <v>2</v>
      </c>
      <c r="J9957" s="1" t="s">
        <v>10066</v>
      </c>
      <c r="K9957" s="1"/>
    </row>
    <row r="9958" spans="1:11" hidden="1">
      <c r="A9958" s="1" t="s">
        <v>9959</v>
      </c>
      <c r="B9958" s="1" t="s">
        <v>10063</v>
      </c>
      <c r="C9958" s="48" t="str">
        <f t="shared" si="310"/>
        <v>הים כפר קאסם</v>
      </c>
      <c r="D9958" s="1" t="s">
        <v>10062</v>
      </c>
      <c r="E9958" s="1"/>
      <c r="F9958" s="2">
        <v>4</v>
      </c>
      <c r="G9958" s="2">
        <f>INDEX(תוצאות_בחירות,MATCH(C9958,siot!$F$3:$F$1887,0),27)</f>
        <v>0</v>
      </c>
      <c r="H9958" s="2" t="b">
        <f t="shared" si="311"/>
        <v>0</v>
      </c>
      <c r="I9958" s="1" t="s">
        <v>2</v>
      </c>
      <c r="J9958" s="1" t="s">
        <v>10065</v>
      </c>
      <c r="K9958" s="1"/>
    </row>
    <row r="9959" spans="1:11" hidden="1">
      <c r="A9959" s="1" t="s">
        <v>9959</v>
      </c>
      <c r="B9959" s="1" t="s">
        <v>10063</v>
      </c>
      <c r="C9959" s="48" t="str">
        <f t="shared" si="310"/>
        <v>הים כפר קאסם</v>
      </c>
      <c r="D9959" s="1" t="s">
        <v>10062</v>
      </c>
      <c r="E9959" s="1"/>
      <c r="F9959" s="2">
        <v>5</v>
      </c>
      <c r="G9959" s="2">
        <f>INDEX(תוצאות_בחירות,MATCH(C9959,siot!$F$3:$F$1887,0),27)</f>
        <v>0</v>
      </c>
      <c r="H9959" s="2" t="b">
        <f t="shared" si="311"/>
        <v>0</v>
      </c>
      <c r="I9959" s="1" t="s">
        <v>2</v>
      </c>
      <c r="J9959" s="1" t="s">
        <v>10059</v>
      </c>
      <c r="K9959" s="1"/>
    </row>
    <row r="9960" spans="1:11" hidden="1">
      <c r="A9960" s="1" t="s">
        <v>9959</v>
      </c>
      <c r="B9960" s="1" t="s">
        <v>10063</v>
      </c>
      <c r="C9960" s="48" t="str">
        <f t="shared" si="310"/>
        <v>הים כפר קאסם</v>
      </c>
      <c r="D9960" s="1" t="s">
        <v>10062</v>
      </c>
      <c r="E9960" s="1"/>
      <c r="F9960" s="2">
        <v>6</v>
      </c>
      <c r="G9960" s="2">
        <f>INDEX(תוצאות_בחירות,MATCH(C9960,siot!$F$3:$F$1887,0),27)</f>
        <v>0</v>
      </c>
      <c r="H9960" s="2" t="b">
        <f t="shared" si="311"/>
        <v>0</v>
      </c>
      <c r="I9960" s="1" t="s">
        <v>2</v>
      </c>
      <c r="J9960" s="1" t="s">
        <v>10064</v>
      </c>
      <c r="K9960" s="1"/>
    </row>
    <row r="9961" spans="1:11" hidden="1">
      <c r="A9961" s="1" t="s">
        <v>9959</v>
      </c>
      <c r="B9961" s="1" t="s">
        <v>10063</v>
      </c>
      <c r="C9961" s="48" t="str">
        <f t="shared" si="310"/>
        <v>הים כפר קאסם</v>
      </c>
      <c r="D9961" s="1" t="s">
        <v>10062</v>
      </c>
      <c r="E9961" s="1"/>
      <c r="F9961" s="2">
        <v>7</v>
      </c>
      <c r="G9961" s="2">
        <f>INDEX(תוצאות_בחירות,MATCH(C9961,siot!$F$3:$F$1887,0),27)</f>
        <v>0</v>
      </c>
      <c r="H9961" s="2" t="b">
        <f t="shared" si="311"/>
        <v>0</v>
      </c>
      <c r="I9961" s="1" t="s">
        <v>2</v>
      </c>
      <c r="J9961" s="1" t="s">
        <v>10061</v>
      </c>
      <c r="K9961" s="1"/>
    </row>
    <row r="9962" spans="1:11" hidden="1">
      <c r="A9962" s="1" t="s">
        <v>9959</v>
      </c>
      <c r="B9962" s="1" t="s">
        <v>3339</v>
      </c>
      <c r="C9962" s="48" t="str">
        <f t="shared" si="310"/>
        <v>וד כפר קאסם</v>
      </c>
      <c r="D9962" s="1" t="s">
        <v>10051</v>
      </c>
      <c r="E9962" s="1" t="s">
        <v>3</v>
      </c>
      <c r="F9962" s="2" t="s">
        <v>19548</v>
      </c>
      <c r="G9962" s="2">
        <f>INDEX(תוצאות_בחירות,MATCH(C9962,siot!$F$3:$F$1887,0),27)</f>
        <v>1</v>
      </c>
      <c r="H9962" s="2" t="b">
        <f t="shared" si="311"/>
        <v>0</v>
      </c>
      <c r="I9962" s="1"/>
      <c r="J9962" s="1"/>
      <c r="K9962" s="1"/>
    </row>
    <row r="9963" spans="1:11">
      <c r="A9963" s="1" t="s">
        <v>9959</v>
      </c>
      <c r="B9963" s="1" t="s">
        <v>3339</v>
      </c>
      <c r="C9963" s="48" t="str">
        <f t="shared" si="310"/>
        <v>וד כפר קאסם</v>
      </c>
      <c r="D9963" s="1" t="s">
        <v>10051</v>
      </c>
      <c r="E9963" s="1"/>
      <c r="F9963" s="2">
        <v>1</v>
      </c>
      <c r="G9963" s="2">
        <f>INDEX(תוצאות_בחירות,MATCH(C9963,siot!$F$3:$F$1887,0),27)</f>
        <v>1</v>
      </c>
      <c r="H9963" s="2" t="b">
        <f t="shared" si="311"/>
        <v>1</v>
      </c>
      <c r="I9963" s="1" t="s">
        <v>2</v>
      </c>
      <c r="J9963" s="1" t="s">
        <v>10060</v>
      </c>
      <c r="K9963" s="1"/>
    </row>
    <row r="9964" spans="1:11" hidden="1">
      <c r="A9964" s="1" t="s">
        <v>9959</v>
      </c>
      <c r="B9964" s="1" t="s">
        <v>3339</v>
      </c>
      <c r="C9964" s="48" t="str">
        <f t="shared" si="310"/>
        <v>וד כפר קאסם</v>
      </c>
      <c r="D9964" s="1" t="s">
        <v>10051</v>
      </c>
      <c r="E9964" s="1"/>
      <c r="F9964" s="2">
        <v>2</v>
      </c>
      <c r="G9964" s="2">
        <f>INDEX(תוצאות_בחירות,MATCH(C9964,siot!$F$3:$F$1887,0),27)</f>
        <v>1</v>
      </c>
      <c r="H9964" s="2" t="b">
        <f t="shared" si="311"/>
        <v>0</v>
      </c>
      <c r="I9964" s="1" t="s">
        <v>2</v>
      </c>
      <c r="J9964" s="1" t="s">
        <v>10059</v>
      </c>
      <c r="K9964" s="1"/>
    </row>
    <row r="9965" spans="1:11" hidden="1">
      <c r="A9965" s="1" t="s">
        <v>9959</v>
      </c>
      <c r="B9965" s="1" t="s">
        <v>3339</v>
      </c>
      <c r="C9965" s="48" t="str">
        <f t="shared" si="310"/>
        <v>וד כפר קאסם</v>
      </c>
      <c r="D9965" s="1" t="s">
        <v>10051</v>
      </c>
      <c r="E9965" s="1"/>
      <c r="F9965" s="2">
        <v>3</v>
      </c>
      <c r="G9965" s="2">
        <f>INDEX(תוצאות_בחירות,MATCH(C9965,siot!$F$3:$F$1887,0),27)</f>
        <v>1</v>
      </c>
      <c r="H9965" s="2" t="b">
        <f t="shared" si="311"/>
        <v>0</v>
      </c>
      <c r="I9965" s="1" t="s">
        <v>2</v>
      </c>
      <c r="J9965" s="1" t="s">
        <v>10058</v>
      </c>
      <c r="K9965" s="1"/>
    </row>
    <row r="9966" spans="1:11" hidden="1">
      <c r="A9966" s="1" t="s">
        <v>9959</v>
      </c>
      <c r="B9966" s="1" t="s">
        <v>3339</v>
      </c>
      <c r="C9966" s="48" t="str">
        <f t="shared" si="310"/>
        <v>וד כפר קאסם</v>
      </c>
      <c r="D9966" s="1" t="s">
        <v>10051</v>
      </c>
      <c r="E9966" s="1"/>
      <c r="F9966" s="2">
        <v>4</v>
      </c>
      <c r="G9966" s="2">
        <f>INDEX(תוצאות_בחירות,MATCH(C9966,siot!$F$3:$F$1887,0),27)</f>
        <v>1</v>
      </c>
      <c r="H9966" s="2" t="b">
        <f t="shared" si="311"/>
        <v>0</v>
      </c>
      <c r="I9966" s="1" t="s">
        <v>2</v>
      </c>
      <c r="J9966" s="1" t="s">
        <v>10057</v>
      </c>
      <c r="K9966" s="1"/>
    </row>
    <row r="9967" spans="1:11" hidden="1">
      <c r="A9967" s="1" t="s">
        <v>9959</v>
      </c>
      <c r="B9967" s="1" t="s">
        <v>3339</v>
      </c>
      <c r="C9967" s="48" t="str">
        <f t="shared" si="310"/>
        <v>וד כפר קאסם</v>
      </c>
      <c r="D9967" s="1" t="s">
        <v>10051</v>
      </c>
      <c r="E9967" s="1"/>
      <c r="F9967" s="2">
        <v>5</v>
      </c>
      <c r="G9967" s="2">
        <f>INDEX(תוצאות_בחירות,MATCH(C9967,siot!$F$3:$F$1887,0),27)</f>
        <v>1</v>
      </c>
      <c r="H9967" s="2" t="b">
        <f t="shared" si="311"/>
        <v>0</v>
      </c>
      <c r="I9967" s="1" t="s">
        <v>2</v>
      </c>
      <c r="J9967" s="1" t="s">
        <v>10056</v>
      </c>
      <c r="K9967" s="1"/>
    </row>
    <row r="9968" spans="1:11" hidden="1">
      <c r="A9968" s="1" t="s">
        <v>9959</v>
      </c>
      <c r="B9968" s="1" t="s">
        <v>3339</v>
      </c>
      <c r="C9968" s="48" t="str">
        <f t="shared" si="310"/>
        <v>וד כפר קאסם</v>
      </c>
      <c r="D9968" s="1" t="s">
        <v>10051</v>
      </c>
      <c r="E9968" s="1"/>
      <c r="F9968" s="2">
        <v>6</v>
      </c>
      <c r="G9968" s="2">
        <f>INDEX(תוצאות_בחירות,MATCH(C9968,siot!$F$3:$F$1887,0),27)</f>
        <v>1</v>
      </c>
      <c r="H9968" s="2" t="b">
        <f t="shared" si="311"/>
        <v>0</v>
      </c>
      <c r="I9968" s="1" t="s">
        <v>2</v>
      </c>
      <c r="J9968" s="1" t="s">
        <v>10055</v>
      </c>
      <c r="K9968" s="1"/>
    </row>
    <row r="9969" spans="1:11" hidden="1">
      <c r="A9969" s="1" t="s">
        <v>9959</v>
      </c>
      <c r="B9969" s="1" t="s">
        <v>3339</v>
      </c>
      <c r="C9969" s="48" t="str">
        <f t="shared" si="310"/>
        <v>וד כפר קאסם</v>
      </c>
      <c r="D9969" s="1" t="s">
        <v>10051</v>
      </c>
      <c r="E9969" s="1"/>
      <c r="F9969" s="2">
        <v>7</v>
      </c>
      <c r="G9969" s="2">
        <f>INDEX(תוצאות_בחירות,MATCH(C9969,siot!$F$3:$F$1887,0),27)</f>
        <v>1</v>
      </c>
      <c r="H9969" s="2" t="b">
        <f t="shared" si="311"/>
        <v>0</v>
      </c>
      <c r="I9969" s="1" t="s">
        <v>2</v>
      </c>
      <c r="J9969" s="1" t="s">
        <v>10054</v>
      </c>
      <c r="K9969" s="1"/>
    </row>
    <row r="9970" spans="1:11" hidden="1">
      <c r="A9970" s="1" t="s">
        <v>9959</v>
      </c>
      <c r="B9970" s="1" t="s">
        <v>3339</v>
      </c>
      <c r="C9970" s="48" t="str">
        <f t="shared" si="310"/>
        <v>וד כפר קאסם</v>
      </c>
      <c r="D9970" s="1" t="s">
        <v>10051</v>
      </c>
      <c r="E9970" s="1"/>
      <c r="F9970" s="2">
        <v>8</v>
      </c>
      <c r="G9970" s="2">
        <f>INDEX(תוצאות_בחירות,MATCH(C9970,siot!$F$3:$F$1887,0),27)</f>
        <v>1</v>
      </c>
      <c r="H9970" s="2" t="b">
        <f t="shared" si="311"/>
        <v>0</v>
      </c>
      <c r="I9970" s="1" t="s">
        <v>2</v>
      </c>
      <c r="J9970" s="1" t="s">
        <v>10053</v>
      </c>
      <c r="K9970" s="1"/>
    </row>
    <row r="9971" spans="1:11" hidden="1">
      <c r="A9971" s="1" t="s">
        <v>9959</v>
      </c>
      <c r="B9971" s="1" t="s">
        <v>3339</v>
      </c>
      <c r="C9971" s="48" t="str">
        <f t="shared" si="310"/>
        <v>וד כפר קאסם</v>
      </c>
      <c r="D9971" s="1" t="s">
        <v>10051</v>
      </c>
      <c r="E9971" s="1"/>
      <c r="F9971" s="2">
        <v>9</v>
      </c>
      <c r="G9971" s="2">
        <f>INDEX(תוצאות_בחירות,MATCH(C9971,siot!$F$3:$F$1887,0),27)</f>
        <v>1</v>
      </c>
      <c r="H9971" s="2" t="b">
        <f t="shared" si="311"/>
        <v>0</v>
      </c>
      <c r="I9971" s="1" t="s">
        <v>2</v>
      </c>
      <c r="J9971" s="1" t="s">
        <v>10052</v>
      </c>
      <c r="K9971" s="1"/>
    </row>
    <row r="9972" spans="1:11" hidden="1">
      <c r="A9972" s="1" t="s">
        <v>9959</v>
      </c>
      <c r="B9972" s="1" t="s">
        <v>3339</v>
      </c>
      <c r="C9972" s="48" t="str">
        <f t="shared" si="310"/>
        <v>וד כפר קאסם</v>
      </c>
      <c r="D9972" s="1" t="s">
        <v>10051</v>
      </c>
      <c r="E9972" s="1"/>
      <c r="F9972" s="2">
        <v>10</v>
      </c>
      <c r="G9972" s="2">
        <f>INDEX(תוצאות_בחירות,MATCH(C9972,siot!$F$3:$F$1887,0),27)</f>
        <v>1</v>
      </c>
      <c r="H9972" s="2" t="b">
        <f t="shared" si="311"/>
        <v>0</v>
      </c>
      <c r="I9972" s="1" t="s">
        <v>2</v>
      </c>
      <c r="J9972" s="1" t="s">
        <v>6725</v>
      </c>
      <c r="K9972" s="1"/>
    </row>
    <row r="9973" spans="1:11" hidden="1">
      <c r="A9973" s="1" t="s">
        <v>9959</v>
      </c>
      <c r="B9973" s="1" t="s">
        <v>4649</v>
      </c>
      <c r="C9973" s="48" t="str">
        <f t="shared" si="310"/>
        <v>זנ כפר קאסם</v>
      </c>
      <c r="D9973" s="1" t="s">
        <v>638</v>
      </c>
      <c r="E9973" s="1" t="s">
        <v>3</v>
      </c>
      <c r="F9973" s="2" t="s">
        <v>19548</v>
      </c>
      <c r="G9973" s="2">
        <f>INDEX(תוצאות_בחירות,MATCH(C9973,siot!$F$3:$F$1887,0),27)</f>
        <v>1</v>
      </c>
      <c r="H9973" s="2" t="b">
        <f t="shared" si="311"/>
        <v>0</v>
      </c>
      <c r="I9973" s="1"/>
      <c r="J9973" s="1"/>
      <c r="K9973" s="1"/>
    </row>
    <row r="9974" spans="1:11">
      <c r="A9974" s="1" t="s">
        <v>9959</v>
      </c>
      <c r="B9974" s="1" t="s">
        <v>4649</v>
      </c>
      <c r="C9974" s="48" t="str">
        <f t="shared" si="310"/>
        <v>זנ כפר קאסם</v>
      </c>
      <c r="D9974" s="1" t="s">
        <v>638</v>
      </c>
      <c r="E9974" s="1"/>
      <c r="F9974" s="2">
        <v>1</v>
      </c>
      <c r="G9974" s="2">
        <f>INDEX(תוצאות_בחירות,MATCH(C9974,siot!$F$3:$F$1887,0),27)</f>
        <v>1</v>
      </c>
      <c r="H9974" s="2" t="b">
        <f t="shared" si="311"/>
        <v>1</v>
      </c>
      <c r="I9974" s="1" t="s">
        <v>2</v>
      </c>
      <c r="J9974" s="1" t="s">
        <v>10050</v>
      </c>
      <c r="K9974" s="1"/>
    </row>
    <row r="9975" spans="1:11" hidden="1">
      <c r="A9975" s="1" t="s">
        <v>9959</v>
      </c>
      <c r="B9975" s="1" t="s">
        <v>4649</v>
      </c>
      <c r="C9975" s="48" t="str">
        <f t="shared" si="310"/>
        <v>זנ כפר קאסם</v>
      </c>
      <c r="D9975" s="1" t="s">
        <v>638</v>
      </c>
      <c r="E9975" s="1"/>
      <c r="F9975" s="2">
        <v>2</v>
      </c>
      <c r="G9975" s="2">
        <f>INDEX(תוצאות_בחירות,MATCH(C9975,siot!$F$3:$F$1887,0),27)</f>
        <v>1</v>
      </c>
      <c r="H9975" s="2" t="b">
        <f t="shared" si="311"/>
        <v>0</v>
      </c>
      <c r="I9975" s="1" t="s">
        <v>2</v>
      </c>
      <c r="J9975" s="1" t="s">
        <v>10049</v>
      </c>
      <c r="K9975" s="1"/>
    </row>
    <row r="9976" spans="1:11" hidden="1">
      <c r="A9976" s="1" t="s">
        <v>9959</v>
      </c>
      <c r="B9976" s="1" t="s">
        <v>4649</v>
      </c>
      <c r="C9976" s="48" t="str">
        <f t="shared" si="310"/>
        <v>זנ כפר קאסם</v>
      </c>
      <c r="D9976" s="1" t="s">
        <v>638</v>
      </c>
      <c r="E9976" s="1"/>
      <c r="F9976" s="2">
        <v>3</v>
      </c>
      <c r="G9976" s="2">
        <f>INDEX(תוצאות_בחירות,MATCH(C9976,siot!$F$3:$F$1887,0),27)</f>
        <v>1</v>
      </c>
      <c r="H9976" s="2" t="b">
        <f t="shared" si="311"/>
        <v>0</v>
      </c>
      <c r="I9976" s="1" t="s">
        <v>2</v>
      </c>
      <c r="J9976" s="1" t="s">
        <v>10048</v>
      </c>
      <c r="K9976" s="1"/>
    </row>
    <row r="9977" spans="1:11" hidden="1">
      <c r="A9977" s="1" t="s">
        <v>9959</v>
      </c>
      <c r="B9977" s="1" t="s">
        <v>4649</v>
      </c>
      <c r="C9977" s="48" t="str">
        <f t="shared" si="310"/>
        <v>זנ כפר קאסם</v>
      </c>
      <c r="D9977" s="1" t="s">
        <v>638</v>
      </c>
      <c r="E9977" s="1"/>
      <c r="F9977" s="2">
        <v>4</v>
      </c>
      <c r="G9977" s="2">
        <f>INDEX(תוצאות_בחירות,MATCH(C9977,siot!$F$3:$F$1887,0),27)</f>
        <v>1</v>
      </c>
      <c r="H9977" s="2" t="b">
        <f t="shared" si="311"/>
        <v>0</v>
      </c>
      <c r="I9977" s="1" t="s">
        <v>2</v>
      </c>
      <c r="J9977" s="1" t="s">
        <v>10047</v>
      </c>
      <c r="K9977" s="1"/>
    </row>
    <row r="9978" spans="1:11" hidden="1">
      <c r="A9978" s="1" t="s">
        <v>9959</v>
      </c>
      <c r="B9978" s="1" t="s">
        <v>4649</v>
      </c>
      <c r="C9978" s="48" t="str">
        <f t="shared" si="310"/>
        <v>זנ כפר קאסם</v>
      </c>
      <c r="D9978" s="1" t="s">
        <v>638</v>
      </c>
      <c r="E9978" s="1"/>
      <c r="F9978" s="2">
        <v>5</v>
      </c>
      <c r="G9978" s="2">
        <f>INDEX(תוצאות_בחירות,MATCH(C9978,siot!$F$3:$F$1887,0),27)</f>
        <v>1</v>
      </c>
      <c r="H9978" s="2" t="b">
        <f t="shared" si="311"/>
        <v>0</v>
      </c>
      <c r="I9978" s="1" t="s">
        <v>2</v>
      </c>
      <c r="J9978" s="1" t="s">
        <v>10046</v>
      </c>
      <c r="K9978" s="1"/>
    </row>
    <row r="9979" spans="1:11" hidden="1">
      <c r="A9979" s="1" t="s">
        <v>9959</v>
      </c>
      <c r="B9979" s="1" t="s">
        <v>4649</v>
      </c>
      <c r="C9979" s="48" t="str">
        <f t="shared" si="310"/>
        <v>זנ כפר קאסם</v>
      </c>
      <c r="D9979" s="1" t="s">
        <v>638</v>
      </c>
      <c r="E9979" s="1"/>
      <c r="F9979" s="2">
        <v>6</v>
      </c>
      <c r="G9979" s="2">
        <f>INDEX(תוצאות_בחירות,MATCH(C9979,siot!$F$3:$F$1887,0),27)</f>
        <v>1</v>
      </c>
      <c r="H9979" s="2" t="b">
        <f t="shared" si="311"/>
        <v>0</v>
      </c>
      <c r="I9979" s="1" t="s">
        <v>2</v>
      </c>
      <c r="J9979" s="1" t="s">
        <v>10045</v>
      </c>
      <c r="K9979" s="1"/>
    </row>
    <row r="9980" spans="1:11" hidden="1">
      <c r="A9980" s="1" t="s">
        <v>9959</v>
      </c>
      <c r="B9980" s="1" t="s">
        <v>783</v>
      </c>
      <c r="C9980" s="48" t="str">
        <f t="shared" si="310"/>
        <v>חק כפר קאסם</v>
      </c>
      <c r="D9980" s="1" t="s">
        <v>10037</v>
      </c>
      <c r="E9980" s="1" t="s">
        <v>3</v>
      </c>
      <c r="F9980" s="2" t="s">
        <v>19548</v>
      </c>
      <c r="G9980" s="2">
        <f>INDEX(תוצאות_בחירות,MATCH(C9980,siot!$F$3:$F$1887,0),27)</f>
        <v>1</v>
      </c>
      <c r="H9980" s="2" t="b">
        <f t="shared" si="311"/>
        <v>0</v>
      </c>
      <c r="I9980" s="1"/>
      <c r="J9980" s="1"/>
      <c r="K9980" s="1"/>
    </row>
    <row r="9981" spans="1:11">
      <c r="A9981" s="1" t="s">
        <v>9959</v>
      </c>
      <c r="B9981" s="1" t="s">
        <v>783</v>
      </c>
      <c r="C9981" s="48" t="str">
        <f t="shared" si="310"/>
        <v>חק כפר קאסם</v>
      </c>
      <c r="D9981" s="1" t="s">
        <v>10037</v>
      </c>
      <c r="E9981" s="1"/>
      <c r="F9981" s="2">
        <v>1</v>
      </c>
      <c r="G9981" s="2">
        <f>INDEX(תוצאות_בחירות,MATCH(C9981,siot!$F$3:$F$1887,0),27)</f>
        <v>1</v>
      </c>
      <c r="H9981" s="2" t="b">
        <f t="shared" si="311"/>
        <v>1</v>
      </c>
      <c r="I9981" s="1" t="s">
        <v>2</v>
      </c>
      <c r="J9981" s="1" t="s">
        <v>10044</v>
      </c>
      <c r="K9981" s="1"/>
    </row>
    <row r="9982" spans="1:11" hidden="1">
      <c r="A9982" s="1" t="s">
        <v>9959</v>
      </c>
      <c r="B9982" s="1" t="s">
        <v>783</v>
      </c>
      <c r="C9982" s="48" t="str">
        <f t="shared" si="310"/>
        <v>חק כפר קאסם</v>
      </c>
      <c r="D9982" s="1" t="s">
        <v>10037</v>
      </c>
      <c r="E9982" s="1"/>
      <c r="F9982" s="2">
        <v>2</v>
      </c>
      <c r="G9982" s="2">
        <f>INDEX(תוצאות_בחירות,MATCH(C9982,siot!$F$3:$F$1887,0),27)</f>
        <v>1</v>
      </c>
      <c r="H9982" s="2" t="b">
        <f t="shared" si="311"/>
        <v>0</v>
      </c>
      <c r="I9982" s="1" t="s">
        <v>2</v>
      </c>
      <c r="J9982" s="1" t="s">
        <v>10043</v>
      </c>
      <c r="K9982" s="1"/>
    </row>
    <row r="9983" spans="1:11" hidden="1">
      <c r="A9983" s="1" t="s">
        <v>9959</v>
      </c>
      <c r="B9983" s="1" t="s">
        <v>783</v>
      </c>
      <c r="C9983" s="48" t="str">
        <f t="shared" si="310"/>
        <v>חק כפר קאסם</v>
      </c>
      <c r="D9983" s="1" t="s">
        <v>10037</v>
      </c>
      <c r="E9983" s="1"/>
      <c r="F9983" s="2">
        <v>3</v>
      </c>
      <c r="G9983" s="2">
        <f>INDEX(תוצאות_בחירות,MATCH(C9983,siot!$F$3:$F$1887,0),27)</f>
        <v>1</v>
      </c>
      <c r="H9983" s="2" t="b">
        <f t="shared" si="311"/>
        <v>0</v>
      </c>
      <c r="I9983" s="1" t="s">
        <v>2</v>
      </c>
      <c r="J9983" s="1" t="s">
        <v>10042</v>
      </c>
      <c r="K9983" s="1"/>
    </row>
    <row r="9984" spans="1:11" hidden="1">
      <c r="A9984" s="1" t="s">
        <v>9959</v>
      </c>
      <c r="B9984" s="1" t="s">
        <v>783</v>
      </c>
      <c r="C9984" s="48" t="str">
        <f t="shared" si="310"/>
        <v>חק כפר קאסם</v>
      </c>
      <c r="D9984" s="1" t="s">
        <v>10037</v>
      </c>
      <c r="E9984" s="1"/>
      <c r="F9984" s="2">
        <v>4</v>
      </c>
      <c r="G9984" s="2">
        <f>INDEX(תוצאות_בחירות,MATCH(C9984,siot!$F$3:$F$1887,0),27)</f>
        <v>1</v>
      </c>
      <c r="H9984" s="2" t="b">
        <f t="shared" si="311"/>
        <v>0</v>
      </c>
      <c r="I9984" s="1" t="s">
        <v>2</v>
      </c>
      <c r="J9984" s="1" t="s">
        <v>10041</v>
      </c>
      <c r="K9984" s="1"/>
    </row>
    <row r="9985" spans="1:11" hidden="1">
      <c r="A9985" s="1" t="s">
        <v>9959</v>
      </c>
      <c r="B9985" s="1" t="s">
        <v>783</v>
      </c>
      <c r="C9985" s="48" t="str">
        <f t="shared" si="310"/>
        <v>חק כפר קאסם</v>
      </c>
      <c r="D9985" s="1" t="s">
        <v>10037</v>
      </c>
      <c r="E9985" s="1"/>
      <c r="F9985" s="2">
        <v>5</v>
      </c>
      <c r="G9985" s="2">
        <f>INDEX(תוצאות_בחירות,MATCH(C9985,siot!$F$3:$F$1887,0),27)</f>
        <v>1</v>
      </c>
      <c r="H9985" s="2" t="b">
        <f t="shared" si="311"/>
        <v>0</v>
      </c>
      <c r="I9985" s="1" t="s">
        <v>2</v>
      </c>
      <c r="J9985" s="1" t="s">
        <v>10040</v>
      </c>
      <c r="K9985" s="1"/>
    </row>
    <row r="9986" spans="1:11" hidden="1">
      <c r="A9986" s="1" t="s">
        <v>9959</v>
      </c>
      <c r="B9986" s="1" t="s">
        <v>783</v>
      </c>
      <c r="C9986" s="48" t="str">
        <f t="shared" si="310"/>
        <v>חק כפר קאסם</v>
      </c>
      <c r="D9986" s="1" t="s">
        <v>10037</v>
      </c>
      <c r="E9986" s="1"/>
      <c r="F9986" s="2">
        <v>6</v>
      </c>
      <c r="G9986" s="2">
        <f>INDEX(תוצאות_בחירות,MATCH(C9986,siot!$F$3:$F$1887,0),27)</f>
        <v>1</v>
      </c>
      <c r="H9986" s="2" t="b">
        <f t="shared" si="311"/>
        <v>0</v>
      </c>
      <c r="I9986" s="1" t="s">
        <v>2</v>
      </c>
      <c r="J9986" s="1" t="s">
        <v>10039</v>
      </c>
      <c r="K9986" s="1"/>
    </row>
    <row r="9987" spans="1:11" hidden="1">
      <c r="A9987" s="1" t="s">
        <v>9959</v>
      </c>
      <c r="B9987" s="1" t="s">
        <v>783</v>
      </c>
      <c r="C9987" s="48" t="str">
        <f t="shared" si="310"/>
        <v>חק כפר קאסם</v>
      </c>
      <c r="D9987" s="1" t="s">
        <v>10037</v>
      </c>
      <c r="E9987" s="1"/>
      <c r="F9987" s="2">
        <v>7</v>
      </c>
      <c r="G9987" s="2">
        <f>INDEX(תוצאות_בחירות,MATCH(C9987,siot!$F$3:$F$1887,0),27)</f>
        <v>1</v>
      </c>
      <c r="H9987" s="2" t="b">
        <f t="shared" si="311"/>
        <v>0</v>
      </c>
      <c r="I9987" s="1" t="s">
        <v>2</v>
      </c>
      <c r="J9987" s="1" t="s">
        <v>10038</v>
      </c>
      <c r="K9987" s="1"/>
    </row>
    <row r="9988" spans="1:11" hidden="1">
      <c r="A9988" s="1" t="s">
        <v>9959</v>
      </c>
      <c r="B9988" s="1" t="s">
        <v>783</v>
      </c>
      <c r="C9988" s="48" t="str">
        <f t="shared" ref="C9988:C10051" si="312">B9988&amp;" "&amp;A9988</f>
        <v>חק כפר קאסם</v>
      </c>
      <c r="D9988" s="1" t="s">
        <v>10037</v>
      </c>
      <c r="E9988" s="1"/>
      <c r="F9988" s="2">
        <v>8</v>
      </c>
      <c r="G9988" s="2">
        <f>INDEX(תוצאות_בחירות,MATCH(C9988,siot!$F$3:$F$1887,0),27)</f>
        <v>1</v>
      </c>
      <c r="H9988" s="2" t="b">
        <f t="shared" ref="H9988:H10051" si="313">IF(OR(F9988&lt;G9988,G9988=F9988),TRUE,FALSE)</f>
        <v>0</v>
      </c>
      <c r="I9988" s="1" t="s">
        <v>2</v>
      </c>
      <c r="J9988" s="1" t="s">
        <v>10036</v>
      </c>
      <c r="K9988" s="1"/>
    </row>
    <row r="9989" spans="1:11" hidden="1">
      <c r="A9989" s="1" t="s">
        <v>9959</v>
      </c>
      <c r="B9989" s="1" t="s">
        <v>10025</v>
      </c>
      <c r="C9989" s="48" t="str">
        <f t="shared" si="312"/>
        <v>טהפ כפר קאסם</v>
      </c>
      <c r="D9989" s="1" t="s">
        <v>9935</v>
      </c>
      <c r="E9989" s="1" t="s">
        <v>3</v>
      </c>
      <c r="F9989" s="2" t="s">
        <v>19548</v>
      </c>
      <c r="G9989" s="2">
        <f>INDEX(תוצאות_בחירות,MATCH(C9989,siot!$F$3:$F$1887,0),27)</f>
        <v>1</v>
      </c>
      <c r="H9989" s="2" t="b">
        <f t="shared" si="313"/>
        <v>0</v>
      </c>
      <c r="I9989" s="1"/>
      <c r="J9989" s="1"/>
      <c r="K9989" s="1"/>
    </row>
    <row r="9990" spans="1:11">
      <c r="A9990" s="1" t="s">
        <v>9959</v>
      </c>
      <c r="B9990" s="1" t="s">
        <v>10025</v>
      </c>
      <c r="C9990" s="48" t="str">
        <f t="shared" si="312"/>
        <v>טהפ כפר קאסם</v>
      </c>
      <c r="D9990" s="1" t="s">
        <v>9935</v>
      </c>
      <c r="E9990" s="1"/>
      <c r="F9990" s="2">
        <v>1</v>
      </c>
      <c r="G9990" s="2">
        <f>INDEX(תוצאות_בחירות,MATCH(C9990,siot!$F$3:$F$1887,0),27)</f>
        <v>1</v>
      </c>
      <c r="H9990" s="2" t="b">
        <f t="shared" si="313"/>
        <v>1</v>
      </c>
      <c r="I9990" s="1" t="s">
        <v>2</v>
      </c>
      <c r="J9990" s="1" t="s">
        <v>10030</v>
      </c>
      <c r="K9990" s="1"/>
    </row>
    <row r="9991" spans="1:11" hidden="1">
      <c r="A9991" s="1" t="s">
        <v>9959</v>
      </c>
      <c r="B9991" s="1" t="s">
        <v>10025</v>
      </c>
      <c r="C9991" s="48" t="str">
        <f t="shared" si="312"/>
        <v>טהפ כפר קאסם</v>
      </c>
      <c r="D9991" s="1" t="s">
        <v>9935</v>
      </c>
      <c r="E9991" s="1"/>
      <c r="F9991" s="2">
        <v>2</v>
      </c>
      <c r="G9991" s="2">
        <f>INDEX(תוצאות_בחירות,MATCH(C9991,siot!$F$3:$F$1887,0),27)</f>
        <v>1</v>
      </c>
      <c r="H9991" s="2" t="b">
        <f t="shared" si="313"/>
        <v>0</v>
      </c>
      <c r="I9991" s="1" t="s">
        <v>2</v>
      </c>
      <c r="J9991" s="1" t="s">
        <v>10035</v>
      </c>
      <c r="K9991" s="1"/>
    </row>
    <row r="9992" spans="1:11" hidden="1">
      <c r="A9992" s="1" t="s">
        <v>9959</v>
      </c>
      <c r="B9992" s="1" t="s">
        <v>10025</v>
      </c>
      <c r="C9992" s="48" t="str">
        <f t="shared" si="312"/>
        <v>טהפ כפר קאסם</v>
      </c>
      <c r="D9992" s="1" t="s">
        <v>9935</v>
      </c>
      <c r="E9992" s="1"/>
      <c r="F9992" s="2">
        <v>3</v>
      </c>
      <c r="G9992" s="2">
        <f>INDEX(תוצאות_בחירות,MATCH(C9992,siot!$F$3:$F$1887,0),27)</f>
        <v>1</v>
      </c>
      <c r="H9992" s="2" t="b">
        <f t="shared" si="313"/>
        <v>0</v>
      </c>
      <c r="I9992" s="1" t="s">
        <v>2</v>
      </c>
      <c r="J9992" s="1" t="s">
        <v>10034</v>
      </c>
      <c r="K9992" s="1"/>
    </row>
    <row r="9993" spans="1:11" hidden="1">
      <c r="A9993" s="1" t="s">
        <v>9959</v>
      </c>
      <c r="B9993" s="1" t="s">
        <v>10025</v>
      </c>
      <c r="C9993" s="48" t="str">
        <f t="shared" si="312"/>
        <v>טהפ כפר קאסם</v>
      </c>
      <c r="D9993" s="1" t="s">
        <v>9935</v>
      </c>
      <c r="E9993" s="1"/>
      <c r="F9993" s="2">
        <v>4</v>
      </c>
      <c r="G9993" s="2">
        <f>INDEX(תוצאות_בחירות,MATCH(C9993,siot!$F$3:$F$1887,0),27)</f>
        <v>1</v>
      </c>
      <c r="H9993" s="2" t="b">
        <f t="shared" si="313"/>
        <v>0</v>
      </c>
      <c r="I9993" s="1" t="s">
        <v>2</v>
      </c>
      <c r="J9993" s="1" t="s">
        <v>10033</v>
      </c>
      <c r="K9993" s="1"/>
    </row>
    <row r="9994" spans="1:11" hidden="1">
      <c r="A9994" s="1" t="s">
        <v>9959</v>
      </c>
      <c r="B9994" s="1" t="s">
        <v>10025</v>
      </c>
      <c r="C9994" s="48" t="str">
        <f t="shared" si="312"/>
        <v>טהפ כפר קאסם</v>
      </c>
      <c r="D9994" s="1" t="s">
        <v>9935</v>
      </c>
      <c r="E9994" s="1"/>
      <c r="F9994" s="2">
        <v>5</v>
      </c>
      <c r="G9994" s="2">
        <f>INDEX(תוצאות_בחירות,MATCH(C9994,siot!$F$3:$F$1887,0),27)</f>
        <v>1</v>
      </c>
      <c r="H9994" s="2" t="b">
        <f t="shared" si="313"/>
        <v>0</v>
      </c>
      <c r="I9994" s="1" t="s">
        <v>2</v>
      </c>
      <c r="J9994" s="1" t="s">
        <v>10032</v>
      </c>
      <c r="K9994" s="1"/>
    </row>
    <row r="9995" spans="1:11" hidden="1">
      <c r="A9995" s="1" t="s">
        <v>9959</v>
      </c>
      <c r="B9995" s="1" t="s">
        <v>10025</v>
      </c>
      <c r="C9995" s="48" t="str">
        <f t="shared" si="312"/>
        <v>טהפ כפר קאסם</v>
      </c>
      <c r="D9995" s="1" t="s">
        <v>9935</v>
      </c>
      <c r="E9995" s="1"/>
      <c r="F9995" s="2">
        <v>6</v>
      </c>
      <c r="G9995" s="2">
        <f>INDEX(תוצאות_בחירות,MATCH(C9995,siot!$F$3:$F$1887,0),27)</f>
        <v>1</v>
      </c>
      <c r="H9995" s="2" t="b">
        <f t="shared" si="313"/>
        <v>0</v>
      </c>
      <c r="I9995" s="1" t="s">
        <v>2</v>
      </c>
      <c r="J9995" s="1" t="s">
        <v>10031</v>
      </c>
      <c r="K9995" s="1"/>
    </row>
    <row r="9996" spans="1:11" hidden="1">
      <c r="A9996" s="1" t="s">
        <v>9959</v>
      </c>
      <c r="B9996" s="1" t="s">
        <v>10025</v>
      </c>
      <c r="C9996" s="48" t="str">
        <f t="shared" si="312"/>
        <v>טהפ כפר קאסם</v>
      </c>
      <c r="D9996" s="1" t="s">
        <v>9935</v>
      </c>
      <c r="E9996" s="1"/>
      <c r="F9996" s="2">
        <v>7</v>
      </c>
      <c r="G9996" s="2">
        <f>INDEX(תוצאות_בחירות,MATCH(C9996,siot!$F$3:$F$1887,0),27)</f>
        <v>1</v>
      </c>
      <c r="H9996" s="2" t="b">
        <f t="shared" si="313"/>
        <v>0</v>
      </c>
      <c r="I9996" s="1" t="s">
        <v>2</v>
      </c>
      <c r="J9996" s="1" t="s">
        <v>10030</v>
      </c>
      <c r="K9996" s="1"/>
    </row>
    <row r="9997" spans="1:11" hidden="1">
      <c r="A9997" s="1" t="s">
        <v>9959</v>
      </c>
      <c r="B9997" s="1" t="s">
        <v>10025</v>
      </c>
      <c r="C9997" s="48" t="str">
        <f t="shared" si="312"/>
        <v>טהפ כפר קאסם</v>
      </c>
      <c r="D9997" s="1" t="s">
        <v>9935</v>
      </c>
      <c r="E9997" s="1"/>
      <c r="F9997" s="2">
        <v>8</v>
      </c>
      <c r="G9997" s="2">
        <f>INDEX(תוצאות_בחירות,MATCH(C9997,siot!$F$3:$F$1887,0),27)</f>
        <v>1</v>
      </c>
      <c r="H9997" s="2" t="b">
        <f t="shared" si="313"/>
        <v>0</v>
      </c>
      <c r="I9997" s="1" t="s">
        <v>2</v>
      </c>
      <c r="J9997" s="1" t="s">
        <v>10029</v>
      </c>
      <c r="K9997" s="1"/>
    </row>
    <row r="9998" spans="1:11" hidden="1">
      <c r="A9998" s="1" t="s">
        <v>9959</v>
      </c>
      <c r="B9998" s="1" t="s">
        <v>10025</v>
      </c>
      <c r="C9998" s="48" t="str">
        <f t="shared" si="312"/>
        <v>טהפ כפר קאסם</v>
      </c>
      <c r="D9998" s="1" t="s">
        <v>9935</v>
      </c>
      <c r="E9998" s="1"/>
      <c r="F9998" s="2">
        <v>9</v>
      </c>
      <c r="G9998" s="2">
        <f>INDEX(תוצאות_בחירות,MATCH(C9998,siot!$F$3:$F$1887,0),27)</f>
        <v>1</v>
      </c>
      <c r="H9998" s="2" t="b">
        <f t="shared" si="313"/>
        <v>0</v>
      </c>
      <c r="I9998" s="1" t="s">
        <v>2</v>
      </c>
      <c r="J9998" s="1" t="s">
        <v>10028</v>
      </c>
      <c r="K9998" s="1"/>
    </row>
    <row r="9999" spans="1:11" hidden="1">
      <c r="A9999" s="1" t="s">
        <v>9959</v>
      </c>
      <c r="B9999" s="1" t="s">
        <v>10025</v>
      </c>
      <c r="C9999" s="48" t="str">
        <f t="shared" si="312"/>
        <v>טהפ כפר קאסם</v>
      </c>
      <c r="D9999" s="1" t="s">
        <v>9935</v>
      </c>
      <c r="E9999" s="1"/>
      <c r="F9999" s="2">
        <v>10</v>
      </c>
      <c r="G9999" s="2">
        <f>INDEX(תוצאות_בחירות,MATCH(C9999,siot!$F$3:$F$1887,0),27)</f>
        <v>1</v>
      </c>
      <c r="H9999" s="2" t="b">
        <f t="shared" si="313"/>
        <v>0</v>
      </c>
      <c r="I9999" s="1" t="s">
        <v>2</v>
      </c>
      <c r="J9999" s="1" t="s">
        <v>10027</v>
      </c>
      <c r="K9999" s="1"/>
    </row>
    <row r="10000" spans="1:11" hidden="1">
      <c r="A10000" s="1" t="s">
        <v>9959</v>
      </c>
      <c r="B10000" s="1" t="s">
        <v>10025</v>
      </c>
      <c r="C10000" s="48" t="str">
        <f t="shared" si="312"/>
        <v>טהפ כפר קאסם</v>
      </c>
      <c r="D10000" s="1" t="s">
        <v>9935</v>
      </c>
      <c r="E10000" s="1"/>
      <c r="F10000" s="2">
        <v>11</v>
      </c>
      <c r="G10000" s="2">
        <f>INDEX(תוצאות_בחירות,MATCH(C10000,siot!$F$3:$F$1887,0),27)</f>
        <v>1</v>
      </c>
      <c r="H10000" s="2" t="b">
        <f t="shared" si="313"/>
        <v>0</v>
      </c>
      <c r="I10000" s="1" t="s">
        <v>2</v>
      </c>
      <c r="J10000" s="1" t="s">
        <v>10026</v>
      </c>
      <c r="K10000" s="1"/>
    </row>
    <row r="10001" spans="1:11" hidden="1">
      <c r="A10001" s="1" t="s">
        <v>9959</v>
      </c>
      <c r="B10001" s="1" t="s">
        <v>10025</v>
      </c>
      <c r="C10001" s="48" t="str">
        <f t="shared" si="312"/>
        <v>טהפ כפר קאסם</v>
      </c>
      <c r="D10001" s="1" t="s">
        <v>9935</v>
      </c>
      <c r="E10001" s="1"/>
      <c r="F10001" s="2">
        <v>12</v>
      </c>
      <c r="G10001" s="2">
        <f>INDEX(תוצאות_בחירות,MATCH(C10001,siot!$F$3:$F$1887,0),27)</f>
        <v>1</v>
      </c>
      <c r="H10001" s="2" t="b">
        <f t="shared" si="313"/>
        <v>0</v>
      </c>
      <c r="I10001" s="1" t="s">
        <v>2</v>
      </c>
      <c r="J10001" s="1" t="s">
        <v>10024</v>
      </c>
      <c r="K10001" s="1"/>
    </row>
    <row r="10002" spans="1:11" hidden="1">
      <c r="A10002" s="1" t="s">
        <v>9959</v>
      </c>
      <c r="B10002" s="1" t="s">
        <v>10019</v>
      </c>
      <c r="C10002" s="48" t="str">
        <f t="shared" si="312"/>
        <v>יו כפר קאסם</v>
      </c>
      <c r="D10002" s="1" t="s">
        <v>4554</v>
      </c>
      <c r="E10002" s="1" t="s">
        <v>3</v>
      </c>
      <c r="F10002" s="2" t="s">
        <v>19548</v>
      </c>
      <c r="G10002" s="2">
        <f>INDEX(תוצאות_בחירות,MATCH(C10002,siot!$F$3:$F$1887,0),27)</f>
        <v>0</v>
      </c>
      <c r="H10002" s="2" t="b">
        <f t="shared" si="313"/>
        <v>0</v>
      </c>
      <c r="I10002" s="1"/>
      <c r="J10002" s="1"/>
      <c r="K10002" s="1"/>
    </row>
    <row r="10003" spans="1:11" hidden="1">
      <c r="A10003" s="1" t="s">
        <v>9959</v>
      </c>
      <c r="B10003" s="1" t="s">
        <v>10019</v>
      </c>
      <c r="C10003" s="48" t="str">
        <f t="shared" si="312"/>
        <v>יו כפר קאסם</v>
      </c>
      <c r="D10003" s="1" t="s">
        <v>4554</v>
      </c>
      <c r="E10003" s="1"/>
      <c r="F10003" s="2">
        <v>1</v>
      </c>
      <c r="G10003" s="2">
        <f>INDEX(תוצאות_בחירות,MATCH(C10003,siot!$F$3:$F$1887,0),27)</f>
        <v>0</v>
      </c>
      <c r="H10003" s="2" t="b">
        <f t="shared" si="313"/>
        <v>0</v>
      </c>
      <c r="I10003" s="1" t="s">
        <v>2</v>
      </c>
      <c r="J10003" s="1" t="s">
        <v>10023</v>
      </c>
      <c r="K10003" s="1"/>
    </row>
    <row r="10004" spans="1:11" hidden="1">
      <c r="A10004" s="1" t="s">
        <v>9959</v>
      </c>
      <c r="B10004" s="1" t="s">
        <v>10019</v>
      </c>
      <c r="C10004" s="48" t="str">
        <f t="shared" si="312"/>
        <v>יו כפר קאסם</v>
      </c>
      <c r="D10004" s="1" t="s">
        <v>4554</v>
      </c>
      <c r="E10004" s="1"/>
      <c r="F10004" s="2">
        <v>2</v>
      </c>
      <c r="G10004" s="2">
        <f>INDEX(תוצאות_בחירות,MATCH(C10004,siot!$F$3:$F$1887,0),27)</f>
        <v>0</v>
      </c>
      <c r="H10004" s="2" t="b">
        <f t="shared" si="313"/>
        <v>0</v>
      </c>
      <c r="I10004" s="1" t="s">
        <v>2</v>
      </c>
      <c r="J10004" s="1" t="s">
        <v>10022</v>
      </c>
      <c r="K10004" s="1"/>
    </row>
    <row r="10005" spans="1:11" hidden="1">
      <c r="A10005" s="1" t="s">
        <v>9959</v>
      </c>
      <c r="B10005" s="1" t="s">
        <v>10019</v>
      </c>
      <c r="C10005" s="48" t="str">
        <f t="shared" si="312"/>
        <v>יו כפר קאסם</v>
      </c>
      <c r="D10005" s="1" t="s">
        <v>4554</v>
      </c>
      <c r="E10005" s="1"/>
      <c r="F10005" s="2">
        <v>3</v>
      </c>
      <c r="G10005" s="2">
        <f>INDEX(תוצאות_בחירות,MATCH(C10005,siot!$F$3:$F$1887,0),27)</f>
        <v>0</v>
      </c>
      <c r="H10005" s="2" t="b">
        <f t="shared" si="313"/>
        <v>0</v>
      </c>
      <c r="I10005" s="1" t="s">
        <v>2</v>
      </c>
      <c r="J10005" s="1" t="s">
        <v>10021</v>
      </c>
      <c r="K10005" s="1"/>
    </row>
    <row r="10006" spans="1:11" hidden="1">
      <c r="A10006" s="1" t="s">
        <v>9959</v>
      </c>
      <c r="B10006" s="1" t="s">
        <v>10019</v>
      </c>
      <c r="C10006" s="48" t="str">
        <f t="shared" si="312"/>
        <v>יו כפר קאסם</v>
      </c>
      <c r="D10006" s="1" t="s">
        <v>4554</v>
      </c>
      <c r="E10006" s="1"/>
      <c r="F10006" s="2">
        <v>4</v>
      </c>
      <c r="G10006" s="2">
        <f>INDEX(תוצאות_בחירות,MATCH(C10006,siot!$F$3:$F$1887,0),27)</f>
        <v>0</v>
      </c>
      <c r="H10006" s="2" t="b">
        <f t="shared" si="313"/>
        <v>0</v>
      </c>
      <c r="I10006" s="1" t="s">
        <v>2</v>
      </c>
      <c r="J10006" s="1" t="s">
        <v>10020</v>
      </c>
      <c r="K10006" s="1"/>
    </row>
    <row r="10007" spans="1:11" hidden="1">
      <c r="A10007" s="1" t="s">
        <v>9959</v>
      </c>
      <c r="B10007" s="1" t="s">
        <v>10019</v>
      </c>
      <c r="C10007" s="48" t="str">
        <f t="shared" si="312"/>
        <v>יו כפר קאסם</v>
      </c>
      <c r="D10007" s="1" t="s">
        <v>4554</v>
      </c>
      <c r="E10007" s="1"/>
      <c r="F10007" s="2">
        <v>5</v>
      </c>
      <c r="G10007" s="2">
        <f>INDEX(תוצאות_בחירות,MATCH(C10007,siot!$F$3:$F$1887,0),27)</f>
        <v>0</v>
      </c>
      <c r="H10007" s="2" t="b">
        <f t="shared" si="313"/>
        <v>0</v>
      </c>
      <c r="I10007" s="1" t="s">
        <v>2</v>
      </c>
      <c r="J10007" s="1" t="s">
        <v>10018</v>
      </c>
      <c r="K10007" s="1"/>
    </row>
    <row r="10008" spans="1:11" hidden="1">
      <c r="A10008" s="1" t="s">
        <v>9959</v>
      </c>
      <c r="B10008" s="1" t="s">
        <v>87</v>
      </c>
      <c r="C10008" s="48" t="str">
        <f t="shared" si="312"/>
        <v>נ כפר קאסם</v>
      </c>
      <c r="D10008" s="1" t="s">
        <v>10010</v>
      </c>
      <c r="E10008" s="1" t="s">
        <v>3</v>
      </c>
      <c r="F10008" s="2" t="s">
        <v>19548</v>
      </c>
      <c r="G10008" s="2">
        <f>INDEX(תוצאות_בחירות,MATCH(C10008,siot!$F$3:$F$1887,0),27)</f>
        <v>1</v>
      </c>
      <c r="H10008" s="2" t="b">
        <f t="shared" si="313"/>
        <v>0</v>
      </c>
      <c r="I10008" s="1"/>
      <c r="J10008" s="1"/>
      <c r="K10008" s="1"/>
    </row>
    <row r="10009" spans="1:11">
      <c r="A10009" s="1" t="s">
        <v>9959</v>
      </c>
      <c r="B10009" s="1" t="s">
        <v>87</v>
      </c>
      <c r="C10009" s="48" t="str">
        <f t="shared" si="312"/>
        <v>נ כפר קאסם</v>
      </c>
      <c r="D10009" s="1" t="s">
        <v>10010</v>
      </c>
      <c r="E10009" s="1"/>
      <c r="F10009" s="2">
        <v>1</v>
      </c>
      <c r="G10009" s="2">
        <f>INDEX(תוצאות_בחירות,MATCH(C10009,siot!$F$3:$F$1887,0),27)</f>
        <v>1</v>
      </c>
      <c r="H10009" s="2" t="b">
        <f t="shared" si="313"/>
        <v>1</v>
      </c>
      <c r="I10009" s="1" t="s">
        <v>2</v>
      </c>
      <c r="J10009" s="1" t="s">
        <v>10016</v>
      </c>
      <c r="K10009" s="1"/>
    </row>
    <row r="10010" spans="1:11" hidden="1">
      <c r="A10010" s="1" t="s">
        <v>9959</v>
      </c>
      <c r="B10010" s="1" t="s">
        <v>87</v>
      </c>
      <c r="C10010" s="48" t="str">
        <f t="shared" si="312"/>
        <v>נ כפר קאסם</v>
      </c>
      <c r="D10010" s="1" t="s">
        <v>10010</v>
      </c>
      <c r="E10010" s="1"/>
      <c r="F10010" s="2">
        <v>2</v>
      </c>
      <c r="G10010" s="2">
        <f>INDEX(תוצאות_בחירות,MATCH(C10010,siot!$F$3:$F$1887,0),27)</f>
        <v>1</v>
      </c>
      <c r="H10010" s="2" t="b">
        <f t="shared" si="313"/>
        <v>0</v>
      </c>
      <c r="I10010" s="1" t="s">
        <v>2</v>
      </c>
      <c r="J10010" s="1" t="s">
        <v>10015</v>
      </c>
      <c r="K10010" s="1"/>
    </row>
    <row r="10011" spans="1:11" hidden="1">
      <c r="A10011" s="1" t="s">
        <v>9959</v>
      </c>
      <c r="B10011" s="1" t="s">
        <v>87</v>
      </c>
      <c r="C10011" s="48" t="str">
        <f t="shared" si="312"/>
        <v>נ כפר קאסם</v>
      </c>
      <c r="D10011" s="1" t="s">
        <v>10010</v>
      </c>
      <c r="E10011" s="1"/>
      <c r="F10011" s="2">
        <v>3</v>
      </c>
      <c r="G10011" s="2">
        <f>INDEX(תוצאות_בחירות,MATCH(C10011,siot!$F$3:$F$1887,0),27)</f>
        <v>1</v>
      </c>
      <c r="H10011" s="2" t="b">
        <f t="shared" si="313"/>
        <v>0</v>
      </c>
      <c r="I10011" s="1" t="s">
        <v>2</v>
      </c>
      <c r="J10011" s="1" t="s">
        <v>10014</v>
      </c>
      <c r="K10011" s="1"/>
    </row>
    <row r="10012" spans="1:11" hidden="1">
      <c r="A10012" s="1" t="s">
        <v>9959</v>
      </c>
      <c r="B10012" s="1" t="s">
        <v>87</v>
      </c>
      <c r="C10012" s="48" t="str">
        <f t="shared" si="312"/>
        <v>נ כפר קאסם</v>
      </c>
      <c r="D10012" s="1" t="s">
        <v>10010</v>
      </c>
      <c r="E10012" s="1"/>
      <c r="F10012" s="2">
        <v>4</v>
      </c>
      <c r="G10012" s="2">
        <f>INDEX(תוצאות_בחירות,MATCH(C10012,siot!$F$3:$F$1887,0),27)</f>
        <v>1</v>
      </c>
      <c r="H10012" s="2" t="b">
        <f t="shared" si="313"/>
        <v>0</v>
      </c>
      <c r="I10012" s="1" t="s">
        <v>2</v>
      </c>
      <c r="J10012" s="1" t="s">
        <v>10013</v>
      </c>
      <c r="K10012" s="1"/>
    </row>
    <row r="10013" spans="1:11" hidden="1">
      <c r="A10013" s="1" t="s">
        <v>9959</v>
      </c>
      <c r="B10013" s="1" t="s">
        <v>87</v>
      </c>
      <c r="C10013" s="48" t="str">
        <f t="shared" si="312"/>
        <v>נ כפר קאסם</v>
      </c>
      <c r="D10013" s="1" t="s">
        <v>10010</v>
      </c>
      <c r="E10013" s="1"/>
      <c r="F10013" s="2">
        <v>5</v>
      </c>
      <c r="G10013" s="2">
        <f>INDEX(תוצאות_בחירות,MATCH(C10013,siot!$F$3:$F$1887,0),27)</f>
        <v>1</v>
      </c>
      <c r="H10013" s="2" t="b">
        <f t="shared" si="313"/>
        <v>0</v>
      </c>
      <c r="I10013" s="1" t="s">
        <v>2</v>
      </c>
      <c r="J10013" s="1" t="s">
        <v>10012</v>
      </c>
      <c r="K10013" s="1"/>
    </row>
    <row r="10014" spans="1:11" hidden="1">
      <c r="A10014" s="1" t="s">
        <v>9959</v>
      </c>
      <c r="B10014" s="1" t="s">
        <v>87</v>
      </c>
      <c r="C10014" s="48" t="str">
        <f t="shared" si="312"/>
        <v>נ כפר קאסם</v>
      </c>
      <c r="D10014" s="1" t="s">
        <v>10010</v>
      </c>
      <c r="E10014" s="1"/>
      <c r="F10014" s="2">
        <v>6</v>
      </c>
      <c r="G10014" s="2">
        <f>INDEX(תוצאות_בחירות,MATCH(C10014,siot!$F$3:$F$1887,0),27)</f>
        <v>1</v>
      </c>
      <c r="H10014" s="2" t="b">
        <f t="shared" si="313"/>
        <v>0</v>
      </c>
      <c r="I10014" s="1" t="s">
        <v>2</v>
      </c>
      <c r="J10014" s="1" t="s">
        <v>10011</v>
      </c>
      <c r="K10014" s="1"/>
    </row>
    <row r="10015" spans="1:11" hidden="1">
      <c r="A10015" s="1" t="s">
        <v>9959</v>
      </c>
      <c r="B10015" s="1" t="s">
        <v>87</v>
      </c>
      <c r="C10015" s="48" t="str">
        <f t="shared" si="312"/>
        <v>נ כפר קאסם</v>
      </c>
      <c r="D10015" s="1" t="s">
        <v>10010</v>
      </c>
      <c r="E10015" s="1"/>
      <c r="F10015" s="2">
        <v>7</v>
      </c>
      <c r="G10015" s="2">
        <f>INDEX(תוצאות_בחירות,MATCH(C10015,siot!$F$3:$F$1887,0),27)</f>
        <v>1</v>
      </c>
      <c r="H10015" s="2" t="b">
        <f t="shared" si="313"/>
        <v>0</v>
      </c>
      <c r="I10015" s="1" t="s">
        <v>2</v>
      </c>
      <c r="J10015" s="1" t="s">
        <v>10009</v>
      </c>
      <c r="K10015" s="1"/>
    </row>
    <row r="10016" spans="1:11" hidden="1">
      <c r="A10016" s="1" t="s">
        <v>9959</v>
      </c>
      <c r="B10016" s="1" t="s">
        <v>10003</v>
      </c>
      <c r="C10016" s="48" t="str">
        <f t="shared" si="312"/>
        <v>נס כפר קאסם</v>
      </c>
      <c r="D10016" s="1" t="s">
        <v>5561</v>
      </c>
      <c r="E10016" s="1" t="s">
        <v>3</v>
      </c>
      <c r="F10016" s="2" t="s">
        <v>19548</v>
      </c>
      <c r="G10016" s="2">
        <f>INDEX(תוצאות_בחירות,MATCH(C10016,siot!$F$3:$F$1887,0),27)</f>
        <v>1</v>
      </c>
      <c r="H10016" s="2" t="b">
        <f t="shared" si="313"/>
        <v>0</v>
      </c>
      <c r="I10016" s="1"/>
      <c r="J10016" s="1"/>
      <c r="K10016" s="1"/>
    </row>
    <row r="10017" spans="1:11">
      <c r="A10017" s="1" t="s">
        <v>9959</v>
      </c>
      <c r="B10017" s="1" t="s">
        <v>10003</v>
      </c>
      <c r="C10017" s="48" t="str">
        <f t="shared" si="312"/>
        <v>נס כפר קאסם</v>
      </c>
      <c r="D10017" s="1" t="s">
        <v>5561</v>
      </c>
      <c r="E10017" s="1"/>
      <c r="F10017" s="2">
        <v>1</v>
      </c>
      <c r="G10017" s="2">
        <f>INDEX(תוצאות_בחירות,MATCH(C10017,siot!$F$3:$F$1887,0),27)</f>
        <v>1</v>
      </c>
      <c r="H10017" s="2" t="b">
        <f t="shared" si="313"/>
        <v>1</v>
      </c>
      <c r="I10017" s="1" t="s">
        <v>2</v>
      </c>
      <c r="J10017" s="1" t="s">
        <v>10008</v>
      </c>
      <c r="K10017" s="1"/>
    </row>
    <row r="10018" spans="1:11" hidden="1">
      <c r="A10018" s="1" t="s">
        <v>9959</v>
      </c>
      <c r="B10018" s="1" t="s">
        <v>10003</v>
      </c>
      <c r="C10018" s="48" t="str">
        <f t="shared" si="312"/>
        <v>נס כפר קאסם</v>
      </c>
      <c r="D10018" s="1" t="s">
        <v>5561</v>
      </c>
      <c r="E10018" s="1"/>
      <c r="F10018" s="2">
        <v>2</v>
      </c>
      <c r="G10018" s="2">
        <f>INDEX(תוצאות_בחירות,MATCH(C10018,siot!$F$3:$F$1887,0),27)</f>
        <v>1</v>
      </c>
      <c r="H10018" s="2" t="b">
        <f t="shared" si="313"/>
        <v>0</v>
      </c>
      <c r="I10018" s="1" t="s">
        <v>2</v>
      </c>
      <c r="J10018" s="1" t="s">
        <v>10007</v>
      </c>
      <c r="K10018" s="1"/>
    </row>
    <row r="10019" spans="1:11" hidden="1">
      <c r="A10019" s="1" t="s">
        <v>9959</v>
      </c>
      <c r="B10019" s="1" t="s">
        <v>10003</v>
      </c>
      <c r="C10019" s="48" t="str">
        <f t="shared" si="312"/>
        <v>נס כפר קאסם</v>
      </c>
      <c r="D10019" s="1" t="s">
        <v>5561</v>
      </c>
      <c r="E10019" s="1"/>
      <c r="F10019" s="2">
        <v>3</v>
      </c>
      <c r="G10019" s="2">
        <f>INDEX(תוצאות_בחירות,MATCH(C10019,siot!$F$3:$F$1887,0),27)</f>
        <v>1</v>
      </c>
      <c r="H10019" s="2" t="b">
        <f t="shared" si="313"/>
        <v>0</v>
      </c>
      <c r="I10019" s="1" t="s">
        <v>2</v>
      </c>
      <c r="J10019" s="1" t="s">
        <v>10006</v>
      </c>
      <c r="K10019" s="1"/>
    </row>
    <row r="10020" spans="1:11" hidden="1">
      <c r="A10020" s="1" t="s">
        <v>9959</v>
      </c>
      <c r="B10020" s="1" t="s">
        <v>10003</v>
      </c>
      <c r="C10020" s="48" t="str">
        <f t="shared" si="312"/>
        <v>נס כפר קאסם</v>
      </c>
      <c r="D10020" s="1" t="s">
        <v>5561</v>
      </c>
      <c r="E10020" s="1"/>
      <c r="F10020" s="2">
        <v>4</v>
      </c>
      <c r="G10020" s="2">
        <f>INDEX(תוצאות_בחירות,MATCH(C10020,siot!$F$3:$F$1887,0),27)</f>
        <v>1</v>
      </c>
      <c r="H10020" s="2" t="b">
        <f t="shared" si="313"/>
        <v>0</v>
      </c>
      <c r="I10020" s="1" t="s">
        <v>2</v>
      </c>
      <c r="J10020" s="1" t="s">
        <v>10005</v>
      </c>
      <c r="K10020" s="1"/>
    </row>
    <row r="10021" spans="1:11" hidden="1">
      <c r="A10021" s="1" t="s">
        <v>9959</v>
      </c>
      <c r="B10021" s="1" t="s">
        <v>10003</v>
      </c>
      <c r="C10021" s="48" t="str">
        <f t="shared" si="312"/>
        <v>נס כפר קאסם</v>
      </c>
      <c r="D10021" s="1" t="s">
        <v>5561</v>
      </c>
      <c r="E10021" s="1"/>
      <c r="F10021" s="2">
        <v>5</v>
      </c>
      <c r="G10021" s="2">
        <f>INDEX(תוצאות_בחירות,MATCH(C10021,siot!$F$3:$F$1887,0),27)</f>
        <v>1</v>
      </c>
      <c r="H10021" s="2" t="b">
        <f t="shared" si="313"/>
        <v>0</v>
      </c>
      <c r="I10021" s="1" t="s">
        <v>2</v>
      </c>
      <c r="J10021" s="1" t="s">
        <v>10004</v>
      </c>
      <c r="K10021" s="1"/>
    </row>
    <row r="10022" spans="1:11" hidden="1">
      <c r="A10022" s="1" t="s">
        <v>9959</v>
      </c>
      <c r="B10022" s="1" t="s">
        <v>10003</v>
      </c>
      <c r="C10022" s="48" t="str">
        <f t="shared" si="312"/>
        <v>נס כפר קאסם</v>
      </c>
      <c r="D10022" s="1" t="s">
        <v>5561</v>
      </c>
      <c r="E10022" s="1"/>
      <c r="F10022" s="2">
        <v>6</v>
      </c>
      <c r="G10022" s="2">
        <f>INDEX(תוצאות_בחירות,MATCH(C10022,siot!$F$3:$F$1887,0),27)</f>
        <v>1</v>
      </c>
      <c r="H10022" s="2" t="b">
        <f t="shared" si="313"/>
        <v>0</v>
      </c>
      <c r="I10022" s="1" t="s">
        <v>2</v>
      </c>
      <c r="J10022" s="1" t="s">
        <v>10002</v>
      </c>
      <c r="K10022" s="1"/>
    </row>
    <row r="10023" spans="1:11" hidden="1">
      <c r="A10023" s="1" t="s">
        <v>9959</v>
      </c>
      <c r="B10023" s="1" t="s">
        <v>380</v>
      </c>
      <c r="C10023" s="48" t="str">
        <f t="shared" si="312"/>
        <v>נץ כפר קאסם</v>
      </c>
      <c r="D10023" s="1" t="s">
        <v>9994</v>
      </c>
      <c r="E10023" s="1" t="s">
        <v>18</v>
      </c>
      <c r="F10023" s="2" t="s">
        <v>19548</v>
      </c>
      <c r="G10023" s="2">
        <f>INDEX(תוצאות_בחירות,MATCH(C10023,siot!$F$3:$F$1887,0),27)</f>
        <v>0</v>
      </c>
      <c r="H10023" s="2" t="b">
        <f t="shared" si="313"/>
        <v>0</v>
      </c>
      <c r="I10023" s="1"/>
      <c r="J10023" s="1"/>
      <c r="K10023" s="1"/>
    </row>
    <row r="10024" spans="1:11" hidden="1">
      <c r="A10024" s="1" t="s">
        <v>9959</v>
      </c>
      <c r="B10024" s="1" t="s">
        <v>380</v>
      </c>
      <c r="C10024" s="48" t="str">
        <f t="shared" si="312"/>
        <v>נץ כפר קאסם</v>
      </c>
      <c r="D10024" s="1" t="s">
        <v>9994</v>
      </c>
      <c r="E10024" s="1" t="s">
        <v>17</v>
      </c>
      <c r="F10024" s="2">
        <v>1</v>
      </c>
      <c r="G10024" s="2">
        <f>INDEX(תוצאות_בחירות,MATCH(C10024,siot!$F$3:$F$1887,0),27)</f>
        <v>0</v>
      </c>
      <c r="H10024" s="2" t="b">
        <f t="shared" si="313"/>
        <v>0</v>
      </c>
      <c r="I10024" s="1" t="s">
        <v>2</v>
      </c>
      <c r="J10024" s="1" t="s">
        <v>10001</v>
      </c>
      <c r="K10024" s="1"/>
    </row>
    <row r="10025" spans="1:11" hidden="1">
      <c r="A10025" s="1" t="s">
        <v>9959</v>
      </c>
      <c r="B10025" s="1" t="s">
        <v>380</v>
      </c>
      <c r="C10025" s="48" t="str">
        <f t="shared" si="312"/>
        <v>נץ כפר קאסם</v>
      </c>
      <c r="D10025" s="1" t="s">
        <v>9994</v>
      </c>
      <c r="E10025" s="1"/>
      <c r="F10025" s="2">
        <v>2</v>
      </c>
      <c r="G10025" s="2">
        <f>INDEX(תוצאות_בחירות,MATCH(C10025,siot!$F$3:$F$1887,0),27)</f>
        <v>0</v>
      </c>
      <c r="H10025" s="2" t="b">
        <f t="shared" si="313"/>
        <v>0</v>
      </c>
      <c r="I10025" s="1" t="s">
        <v>2</v>
      </c>
      <c r="J10025" s="1" t="s">
        <v>9995</v>
      </c>
      <c r="K10025" s="1"/>
    </row>
    <row r="10026" spans="1:11" hidden="1">
      <c r="A10026" s="1" t="s">
        <v>9959</v>
      </c>
      <c r="B10026" s="1" t="s">
        <v>380</v>
      </c>
      <c r="C10026" s="48" t="str">
        <f t="shared" si="312"/>
        <v>נץ כפר קאסם</v>
      </c>
      <c r="D10026" s="1" t="s">
        <v>9994</v>
      </c>
      <c r="E10026" s="1"/>
      <c r="F10026" s="2">
        <v>3</v>
      </c>
      <c r="G10026" s="2">
        <f>INDEX(תוצאות_בחירות,MATCH(C10026,siot!$F$3:$F$1887,0),27)</f>
        <v>0</v>
      </c>
      <c r="H10026" s="2" t="b">
        <f t="shared" si="313"/>
        <v>0</v>
      </c>
      <c r="I10026" s="1" t="s">
        <v>2</v>
      </c>
      <c r="J10026" s="1" t="s">
        <v>10000</v>
      </c>
      <c r="K10026" s="1"/>
    </row>
    <row r="10027" spans="1:11" hidden="1">
      <c r="A10027" s="1" t="s">
        <v>9959</v>
      </c>
      <c r="B10027" s="1" t="s">
        <v>380</v>
      </c>
      <c r="C10027" s="48" t="str">
        <f t="shared" si="312"/>
        <v>נץ כפר קאסם</v>
      </c>
      <c r="D10027" s="1" t="s">
        <v>9994</v>
      </c>
      <c r="E10027" s="1"/>
      <c r="F10027" s="2">
        <v>4</v>
      </c>
      <c r="G10027" s="2">
        <f>INDEX(תוצאות_בחירות,MATCH(C10027,siot!$F$3:$F$1887,0),27)</f>
        <v>0</v>
      </c>
      <c r="H10027" s="2" t="b">
        <f t="shared" si="313"/>
        <v>0</v>
      </c>
      <c r="I10027" s="1" t="s">
        <v>2</v>
      </c>
      <c r="J10027" s="1" t="s">
        <v>9999</v>
      </c>
      <c r="K10027" s="1"/>
    </row>
    <row r="10028" spans="1:11" hidden="1">
      <c r="A10028" s="1" t="s">
        <v>9959</v>
      </c>
      <c r="B10028" s="1" t="s">
        <v>380</v>
      </c>
      <c r="C10028" s="48" t="str">
        <f t="shared" si="312"/>
        <v>נץ כפר קאסם</v>
      </c>
      <c r="D10028" s="1" t="s">
        <v>9994</v>
      </c>
      <c r="E10028" s="1"/>
      <c r="F10028" s="2">
        <v>5</v>
      </c>
      <c r="G10028" s="2">
        <f>INDEX(תוצאות_בחירות,MATCH(C10028,siot!$F$3:$F$1887,0),27)</f>
        <v>0</v>
      </c>
      <c r="H10028" s="2" t="b">
        <f t="shared" si="313"/>
        <v>0</v>
      </c>
      <c r="I10028" s="1" t="s">
        <v>2</v>
      </c>
      <c r="J10028" s="1" t="s">
        <v>9998</v>
      </c>
      <c r="K10028" s="1"/>
    </row>
    <row r="10029" spans="1:11" hidden="1">
      <c r="A10029" s="1" t="s">
        <v>9959</v>
      </c>
      <c r="B10029" s="1" t="s">
        <v>380</v>
      </c>
      <c r="C10029" s="48" t="str">
        <f t="shared" si="312"/>
        <v>נץ כפר קאסם</v>
      </c>
      <c r="D10029" s="1" t="s">
        <v>9994</v>
      </c>
      <c r="E10029" s="1"/>
      <c r="F10029" s="2">
        <v>6</v>
      </c>
      <c r="G10029" s="2">
        <f>INDEX(תוצאות_בחירות,MATCH(C10029,siot!$F$3:$F$1887,0),27)</f>
        <v>0</v>
      </c>
      <c r="H10029" s="2" t="b">
        <f t="shared" si="313"/>
        <v>0</v>
      </c>
      <c r="I10029" s="1" t="s">
        <v>2</v>
      </c>
      <c r="J10029" s="1" t="s">
        <v>9997</v>
      </c>
      <c r="K10029" s="1"/>
    </row>
    <row r="10030" spans="1:11" hidden="1">
      <c r="A10030" s="1" t="s">
        <v>9959</v>
      </c>
      <c r="B10030" s="1" t="s">
        <v>380</v>
      </c>
      <c r="C10030" s="48" t="str">
        <f t="shared" si="312"/>
        <v>נץ כפר קאסם</v>
      </c>
      <c r="D10030" s="1" t="s">
        <v>9994</v>
      </c>
      <c r="E10030" s="1"/>
      <c r="F10030" s="2">
        <v>7</v>
      </c>
      <c r="G10030" s="2">
        <f>INDEX(תוצאות_בחירות,MATCH(C10030,siot!$F$3:$F$1887,0),27)</f>
        <v>0</v>
      </c>
      <c r="H10030" s="2" t="b">
        <f t="shared" si="313"/>
        <v>0</v>
      </c>
      <c r="I10030" s="1" t="s">
        <v>2</v>
      </c>
      <c r="J10030" s="1" t="s">
        <v>9996</v>
      </c>
      <c r="K10030" s="1"/>
    </row>
    <row r="10031" spans="1:11" hidden="1">
      <c r="A10031" s="1" t="s">
        <v>9959</v>
      </c>
      <c r="B10031" s="1" t="s">
        <v>380</v>
      </c>
      <c r="C10031" s="48" t="str">
        <f t="shared" si="312"/>
        <v>נץ כפר קאסם</v>
      </c>
      <c r="D10031" s="1" t="s">
        <v>9994</v>
      </c>
      <c r="E10031" s="1"/>
      <c r="F10031" s="2">
        <v>8</v>
      </c>
      <c r="G10031" s="2">
        <f>INDEX(תוצאות_בחירות,MATCH(C10031,siot!$F$3:$F$1887,0),27)</f>
        <v>0</v>
      </c>
      <c r="H10031" s="2" t="b">
        <f t="shared" si="313"/>
        <v>0</v>
      </c>
      <c r="I10031" s="1" t="s">
        <v>2</v>
      </c>
      <c r="J10031" s="1" t="s">
        <v>9995</v>
      </c>
      <c r="K10031" s="1"/>
    </row>
    <row r="10032" spans="1:11" hidden="1">
      <c r="A10032" s="1" t="s">
        <v>9959</v>
      </c>
      <c r="B10032" s="1" t="s">
        <v>380</v>
      </c>
      <c r="C10032" s="48" t="str">
        <f t="shared" si="312"/>
        <v>נץ כפר קאסם</v>
      </c>
      <c r="D10032" s="1" t="s">
        <v>9994</v>
      </c>
      <c r="E10032" s="1"/>
      <c r="F10032" s="2">
        <v>9</v>
      </c>
      <c r="G10032" s="2">
        <f>INDEX(תוצאות_בחירות,MATCH(C10032,siot!$F$3:$F$1887,0),27)</f>
        <v>0</v>
      </c>
      <c r="H10032" s="2" t="b">
        <f t="shared" si="313"/>
        <v>0</v>
      </c>
      <c r="I10032" s="1" t="s">
        <v>2</v>
      </c>
      <c r="J10032" s="1" t="s">
        <v>9993</v>
      </c>
      <c r="K10032" s="1"/>
    </row>
    <row r="10033" spans="1:11" hidden="1">
      <c r="A10033" s="1" t="s">
        <v>9959</v>
      </c>
      <c r="B10033" s="1" t="s">
        <v>9988</v>
      </c>
      <c r="C10033" s="48" t="str">
        <f t="shared" si="312"/>
        <v>סק כפר קאסם</v>
      </c>
      <c r="D10033" s="1" t="s">
        <v>9987</v>
      </c>
      <c r="E10033" s="1" t="s">
        <v>18</v>
      </c>
      <c r="F10033" s="2" t="s">
        <v>19548</v>
      </c>
      <c r="G10033" s="2">
        <f>INDEX(תוצאות_בחירות,MATCH(C10033,siot!$F$3:$F$1887,0),27)</f>
        <v>1</v>
      </c>
      <c r="H10033" s="2" t="b">
        <f t="shared" si="313"/>
        <v>0</v>
      </c>
      <c r="I10033" s="1"/>
      <c r="J10033" s="1"/>
      <c r="K10033" s="1"/>
    </row>
    <row r="10034" spans="1:11">
      <c r="A10034" s="1" t="s">
        <v>9959</v>
      </c>
      <c r="B10034" s="1" t="s">
        <v>9988</v>
      </c>
      <c r="C10034" s="48" t="str">
        <f t="shared" si="312"/>
        <v>סק כפר קאסם</v>
      </c>
      <c r="D10034" s="1" t="s">
        <v>9987</v>
      </c>
      <c r="E10034" s="1" t="s">
        <v>17</v>
      </c>
      <c r="F10034" s="2">
        <v>1</v>
      </c>
      <c r="G10034" s="2">
        <f>INDEX(תוצאות_בחירות,MATCH(C10034,siot!$F$3:$F$1887,0),27)</f>
        <v>1</v>
      </c>
      <c r="H10034" s="2" t="b">
        <f t="shared" si="313"/>
        <v>1</v>
      </c>
      <c r="I10034" s="1" t="s">
        <v>2</v>
      </c>
      <c r="J10034" s="1" t="s">
        <v>9992</v>
      </c>
      <c r="K10034" s="1"/>
    </row>
    <row r="10035" spans="1:11" hidden="1">
      <c r="A10035" s="1" t="s">
        <v>9959</v>
      </c>
      <c r="B10035" s="1" t="s">
        <v>9988</v>
      </c>
      <c r="C10035" s="48" t="str">
        <f t="shared" si="312"/>
        <v>סק כפר קאסם</v>
      </c>
      <c r="D10035" s="1" t="s">
        <v>9987</v>
      </c>
      <c r="E10035" s="1"/>
      <c r="F10035" s="2">
        <v>2</v>
      </c>
      <c r="G10035" s="2">
        <f>INDEX(תוצאות_בחירות,MATCH(C10035,siot!$F$3:$F$1887,0),27)</f>
        <v>1</v>
      </c>
      <c r="H10035" s="2" t="b">
        <f t="shared" si="313"/>
        <v>0</v>
      </c>
      <c r="I10035" s="1" t="s">
        <v>2</v>
      </c>
      <c r="J10035" s="1" t="s">
        <v>9991</v>
      </c>
      <c r="K10035" s="1"/>
    </row>
    <row r="10036" spans="1:11" hidden="1">
      <c r="A10036" s="1" t="s">
        <v>9959</v>
      </c>
      <c r="B10036" s="1" t="s">
        <v>9988</v>
      </c>
      <c r="C10036" s="48" t="str">
        <f t="shared" si="312"/>
        <v>סק כפר קאסם</v>
      </c>
      <c r="D10036" s="1" t="s">
        <v>9987</v>
      </c>
      <c r="E10036" s="1"/>
      <c r="F10036" s="2">
        <v>3</v>
      </c>
      <c r="G10036" s="2">
        <f>INDEX(תוצאות_בחירות,MATCH(C10036,siot!$F$3:$F$1887,0),27)</f>
        <v>1</v>
      </c>
      <c r="H10036" s="2" t="b">
        <f t="shared" si="313"/>
        <v>0</v>
      </c>
      <c r="I10036" s="1" t="s">
        <v>2</v>
      </c>
      <c r="J10036" s="1" t="s">
        <v>9990</v>
      </c>
      <c r="K10036" s="1"/>
    </row>
    <row r="10037" spans="1:11" hidden="1">
      <c r="A10037" s="1" t="s">
        <v>9959</v>
      </c>
      <c r="B10037" s="1" t="s">
        <v>9988</v>
      </c>
      <c r="C10037" s="48" t="str">
        <f t="shared" si="312"/>
        <v>סק כפר קאסם</v>
      </c>
      <c r="D10037" s="1" t="s">
        <v>9987</v>
      </c>
      <c r="E10037" s="1"/>
      <c r="F10037" s="2">
        <v>4</v>
      </c>
      <c r="G10037" s="2">
        <f>INDEX(תוצאות_בחירות,MATCH(C10037,siot!$F$3:$F$1887,0),27)</f>
        <v>1</v>
      </c>
      <c r="H10037" s="2" t="b">
        <f t="shared" si="313"/>
        <v>0</v>
      </c>
      <c r="I10037" s="1" t="s">
        <v>2</v>
      </c>
      <c r="J10037" s="1" t="s">
        <v>9989</v>
      </c>
      <c r="K10037" s="1"/>
    </row>
    <row r="10038" spans="1:11" hidden="1">
      <c r="A10038" s="1" t="s">
        <v>9959</v>
      </c>
      <c r="B10038" s="1" t="s">
        <v>9988</v>
      </c>
      <c r="C10038" s="48" t="str">
        <f t="shared" si="312"/>
        <v>סק כפר קאסם</v>
      </c>
      <c r="D10038" s="1" t="s">
        <v>9987</v>
      </c>
      <c r="E10038" s="1"/>
      <c r="F10038" s="2">
        <v>5</v>
      </c>
      <c r="G10038" s="2">
        <f>INDEX(תוצאות_בחירות,MATCH(C10038,siot!$F$3:$F$1887,0),27)</f>
        <v>1</v>
      </c>
      <c r="H10038" s="2" t="b">
        <f t="shared" si="313"/>
        <v>0</v>
      </c>
      <c r="I10038" s="1" t="s">
        <v>2</v>
      </c>
      <c r="J10038" s="1" t="s">
        <v>9986</v>
      </c>
      <c r="K10038" s="1"/>
    </row>
    <row r="10039" spans="1:11" hidden="1">
      <c r="A10039" s="1" t="s">
        <v>9959</v>
      </c>
      <c r="B10039" s="1" t="s">
        <v>5603</v>
      </c>
      <c r="C10039" s="48" t="str">
        <f t="shared" si="312"/>
        <v>פא כפר קאסם</v>
      </c>
      <c r="D10039" s="1" t="s">
        <v>9980</v>
      </c>
      <c r="E10039" s="1" t="s">
        <v>3</v>
      </c>
      <c r="F10039" s="2" t="s">
        <v>19548</v>
      </c>
      <c r="G10039" s="2">
        <f>INDEX(תוצאות_בחירות,MATCH(C10039,siot!$F$3:$F$1887,0),27)</f>
        <v>0</v>
      </c>
      <c r="H10039" s="2" t="b">
        <f t="shared" si="313"/>
        <v>0</v>
      </c>
      <c r="I10039" s="1"/>
      <c r="J10039" s="1"/>
      <c r="K10039" s="1"/>
    </row>
    <row r="10040" spans="1:11" hidden="1">
      <c r="A10040" s="1" t="s">
        <v>9959</v>
      </c>
      <c r="B10040" s="1" t="s">
        <v>5603</v>
      </c>
      <c r="C10040" s="48" t="str">
        <f t="shared" si="312"/>
        <v>פא כפר קאסם</v>
      </c>
      <c r="D10040" s="1" t="s">
        <v>9980</v>
      </c>
      <c r="E10040" s="1"/>
      <c r="F10040" s="2">
        <v>1</v>
      </c>
      <c r="G10040" s="2">
        <f>INDEX(תוצאות_בחירות,MATCH(C10040,siot!$F$3:$F$1887,0),27)</f>
        <v>0</v>
      </c>
      <c r="H10040" s="2" t="b">
        <f t="shared" si="313"/>
        <v>0</v>
      </c>
      <c r="I10040" s="1" t="s">
        <v>2</v>
      </c>
      <c r="J10040" s="1" t="s">
        <v>9985</v>
      </c>
      <c r="K10040" s="1"/>
    </row>
    <row r="10041" spans="1:11" hidden="1">
      <c r="A10041" s="1" t="s">
        <v>9959</v>
      </c>
      <c r="B10041" s="1" t="s">
        <v>5603</v>
      </c>
      <c r="C10041" s="48" t="str">
        <f t="shared" si="312"/>
        <v>פא כפר קאסם</v>
      </c>
      <c r="D10041" s="1" t="s">
        <v>9980</v>
      </c>
      <c r="E10041" s="1"/>
      <c r="F10041" s="2">
        <v>2</v>
      </c>
      <c r="G10041" s="2">
        <f>INDEX(תוצאות_בחירות,MATCH(C10041,siot!$F$3:$F$1887,0),27)</f>
        <v>0</v>
      </c>
      <c r="H10041" s="2" t="b">
        <f t="shared" si="313"/>
        <v>0</v>
      </c>
      <c r="I10041" s="1" t="s">
        <v>2</v>
      </c>
      <c r="J10041" s="1" t="s">
        <v>9984</v>
      </c>
      <c r="K10041" s="1"/>
    </row>
    <row r="10042" spans="1:11" hidden="1">
      <c r="A10042" s="1" t="s">
        <v>9959</v>
      </c>
      <c r="B10042" s="1" t="s">
        <v>5603</v>
      </c>
      <c r="C10042" s="48" t="str">
        <f t="shared" si="312"/>
        <v>פא כפר קאסם</v>
      </c>
      <c r="D10042" s="1" t="s">
        <v>9980</v>
      </c>
      <c r="E10042" s="1"/>
      <c r="F10042" s="2">
        <v>3</v>
      </c>
      <c r="G10042" s="2">
        <f>INDEX(תוצאות_בחירות,MATCH(C10042,siot!$F$3:$F$1887,0),27)</f>
        <v>0</v>
      </c>
      <c r="H10042" s="2" t="b">
        <f t="shared" si="313"/>
        <v>0</v>
      </c>
      <c r="I10042" s="1" t="s">
        <v>2</v>
      </c>
      <c r="J10042" s="1" t="s">
        <v>9983</v>
      </c>
      <c r="K10042" s="1"/>
    </row>
    <row r="10043" spans="1:11" hidden="1">
      <c r="A10043" s="1" t="s">
        <v>9959</v>
      </c>
      <c r="B10043" s="1" t="s">
        <v>5603</v>
      </c>
      <c r="C10043" s="48" t="str">
        <f t="shared" si="312"/>
        <v>פא כפר קאסם</v>
      </c>
      <c r="D10043" s="1" t="s">
        <v>9980</v>
      </c>
      <c r="E10043" s="1"/>
      <c r="F10043" s="2">
        <v>4</v>
      </c>
      <c r="G10043" s="2">
        <f>INDEX(תוצאות_בחירות,MATCH(C10043,siot!$F$3:$F$1887,0),27)</f>
        <v>0</v>
      </c>
      <c r="H10043" s="2" t="b">
        <f t="shared" si="313"/>
        <v>0</v>
      </c>
      <c r="I10043" s="1" t="s">
        <v>2</v>
      </c>
      <c r="J10043" s="1" t="s">
        <v>9982</v>
      </c>
      <c r="K10043" s="1"/>
    </row>
    <row r="10044" spans="1:11" hidden="1">
      <c r="A10044" s="1" t="s">
        <v>9959</v>
      </c>
      <c r="B10044" s="1" t="s">
        <v>5603</v>
      </c>
      <c r="C10044" s="48" t="str">
        <f t="shared" si="312"/>
        <v>פא כפר קאסם</v>
      </c>
      <c r="D10044" s="1" t="s">
        <v>9980</v>
      </c>
      <c r="E10044" s="1"/>
      <c r="F10044" s="2">
        <v>5</v>
      </c>
      <c r="G10044" s="2">
        <f>INDEX(תוצאות_בחירות,MATCH(C10044,siot!$F$3:$F$1887,0),27)</f>
        <v>0</v>
      </c>
      <c r="H10044" s="2" t="b">
        <f t="shared" si="313"/>
        <v>0</v>
      </c>
      <c r="I10044" s="1" t="s">
        <v>2</v>
      </c>
      <c r="J10044" s="1" t="s">
        <v>9981</v>
      </c>
      <c r="K10044" s="1"/>
    </row>
    <row r="10045" spans="1:11" hidden="1">
      <c r="A10045" s="1" t="s">
        <v>9959</v>
      </c>
      <c r="B10045" s="1" t="s">
        <v>5603</v>
      </c>
      <c r="C10045" s="48" t="str">
        <f t="shared" si="312"/>
        <v>פא כפר קאסם</v>
      </c>
      <c r="D10045" s="1" t="s">
        <v>9980</v>
      </c>
      <c r="E10045" s="1"/>
      <c r="F10045" s="2">
        <v>6</v>
      </c>
      <c r="G10045" s="2">
        <f>INDEX(תוצאות_בחירות,MATCH(C10045,siot!$F$3:$F$1887,0),27)</f>
        <v>0</v>
      </c>
      <c r="H10045" s="2" t="b">
        <f t="shared" si="313"/>
        <v>0</v>
      </c>
      <c r="I10045" s="1" t="s">
        <v>2</v>
      </c>
      <c r="J10045" s="1" t="s">
        <v>9979</v>
      </c>
      <c r="K10045" s="1"/>
    </row>
    <row r="10046" spans="1:11" hidden="1">
      <c r="A10046" s="1" t="s">
        <v>9959</v>
      </c>
      <c r="B10046" s="1" t="s">
        <v>322</v>
      </c>
      <c r="C10046" s="48" t="str">
        <f t="shared" si="312"/>
        <v>ץף כפר קאסם</v>
      </c>
      <c r="D10046" s="1" t="s">
        <v>6824</v>
      </c>
      <c r="E10046" s="1" t="s">
        <v>3</v>
      </c>
      <c r="F10046" s="2" t="s">
        <v>19548</v>
      </c>
      <c r="G10046" s="2">
        <f>INDEX(תוצאות_בחירות,MATCH(C10046,siot!$F$3:$F$1887,0),27)</f>
        <v>1</v>
      </c>
      <c r="H10046" s="2" t="b">
        <f t="shared" si="313"/>
        <v>0</v>
      </c>
      <c r="I10046" s="1"/>
      <c r="J10046" s="1"/>
      <c r="K10046" s="1"/>
    </row>
    <row r="10047" spans="1:11">
      <c r="A10047" s="1" t="s">
        <v>9959</v>
      </c>
      <c r="B10047" s="1" t="s">
        <v>322</v>
      </c>
      <c r="C10047" s="48" t="str">
        <f t="shared" si="312"/>
        <v>ץף כפר קאסם</v>
      </c>
      <c r="D10047" s="1" t="s">
        <v>6824</v>
      </c>
      <c r="E10047" s="1"/>
      <c r="F10047" s="2">
        <v>1</v>
      </c>
      <c r="G10047" s="2">
        <f>INDEX(תוצאות_בחירות,MATCH(C10047,siot!$F$3:$F$1887,0),27)</f>
        <v>1</v>
      </c>
      <c r="H10047" s="2" t="b">
        <f t="shared" si="313"/>
        <v>1</v>
      </c>
      <c r="I10047" s="1" t="s">
        <v>2</v>
      </c>
      <c r="J10047" s="1" t="s">
        <v>9978</v>
      </c>
      <c r="K10047" s="1"/>
    </row>
    <row r="10048" spans="1:11" hidden="1">
      <c r="A10048" s="1" t="s">
        <v>9959</v>
      </c>
      <c r="B10048" s="1" t="s">
        <v>322</v>
      </c>
      <c r="C10048" s="48" t="str">
        <f t="shared" si="312"/>
        <v>ץף כפר קאסם</v>
      </c>
      <c r="D10048" s="1" t="s">
        <v>6824</v>
      </c>
      <c r="E10048" s="1"/>
      <c r="F10048" s="2">
        <v>2</v>
      </c>
      <c r="G10048" s="2">
        <f>INDEX(תוצאות_בחירות,MATCH(C10048,siot!$F$3:$F$1887,0),27)</f>
        <v>1</v>
      </c>
      <c r="H10048" s="2" t="b">
        <f t="shared" si="313"/>
        <v>0</v>
      </c>
      <c r="I10048" s="1" t="s">
        <v>2</v>
      </c>
      <c r="J10048" s="1" t="s">
        <v>9977</v>
      </c>
      <c r="K10048" s="1"/>
    </row>
    <row r="10049" spans="1:11" hidden="1">
      <c r="A10049" s="1" t="s">
        <v>9959</v>
      </c>
      <c r="B10049" s="1" t="s">
        <v>322</v>
      </c>
      <c r="C10049" s="48" t="str">
        <f t="shared" si="312"/>
        <v>ץף כפר קאסם</v>
      </c>
      <c r="D10049" s="1" t="s">
        <v>6824</v>
      </c>
      <c r="E10049" s="1"/>
      <c r="F10049" s="2">
        <v>3</v>
      </c>
      <c r="G10049" s="2">
        <f>INDEX(תוצאות_בחירות,MATCH(C10049,siot!$F$3:$F$1887,0),27)</f>
        <v>1</v>
      </c>
      <c r="H10049" s="2" t="b">
        <f t="shared" si="313"/>
        <v>0</v>
      </c>
      <c r="I10049" s="1" t="s">
        <v>2</v>
      </c>
      <c r="J10049" s="1" t="s">
        <v>9976</v>
      </c>
      <c r="K10049" s="1"/>
    </row>
    <row r="10050" spans="1:11" hidden="1">
      <c r="A10050" s="1" t="s">
        <v>9959</v>
      </c>
      <c r="B10050" s="1" t="s">
        <v>322</v>
      </c>
      <c r="C10050" s="48" t="str">
        <f t="shared" si="312"/>
        <v>ץף כפר קאסם</v>
      </c>
      <c r="D10050" s="1" t="s">
        <v>6824</v>
      </c>
      <c r="E10050" s="1"/>
      <c r="F10050" s="2">
        <v>4</v>
      </c>
      <c r="G10050" s="2">
        <f>INDEX(תוצאות_בחירות,MATCH(C10050,siot!$F$3:$F$1887,0),27)</f>
        <v>1</v>
      </c>
      <c r="H10050" s="2" t="b">
        <f t="shared" si="313"/>
        <v>0</v>
      </c>
      <c r="I10050" s="1" t="s">
        <v>2</v>
      </c>
      <c r="J10050" s="1" t="s">
        <v>9975</v>
      </c>
      <c r="K10050" s="1"/>
    </row>
    <row r="10051" spans="1:11" hidden="1">
      <c r="A10051" s="1" t="s">
        <v>9959</v>
      </c>
      <c r="B10051" s="1" t="s">
        <v>322</v>
      </c>
      <c r="C10051" s="48" t="str">
        <f t="shared" si="312"/>
        <v>ץף כפר קאסם</v>
      </c>
      <c r="D10051" s="1" t="s">
        <v>6824</v>
      </c>
      <c r="E10051" s="1"/>
      <c r="F10051" s="2">
        <v>5</v>
      </c>
      <c r="G10051" s="2">
        <f>INDEX(תוצאות_בחירות,MATCH(C10051,siot!$F$3:$F$1887,0),27)</f>
        <v>1</v>
      </c>
      <c r="H10051" s="2" t="b">
        <f t="shared" si="313"/>
        <v>0</v>
      </c>
      <c r="I10051" s="1" t="s">
        <v>2</v>
      </c>
      <c r="J10051" s="1" t="s">
        <v>9974</v>
      </c>
      <c r="K10051" s="1"/>
    </row>
    <row r="10052" spans="1:11" hidden="1">
      <c r="A10052" s="1" t="s">
        <v>9959</v>
      </c>
      <c r="B10052" s="1" t="s">
        <v>322</v>
      </c>
      <c r="C10052" s="48" t="str">
        <f t="shared" ref="C10052:C10115" si="314">B10052&amp;" "&amp;A10052</f>
        <v>ץף כפר קאסם</v>
      </c>
      <c r="D10052" s="1" t="s">
        <v>6824</v>
      </c>
      <c r="E10052" s="1"/>
      <c r="F10052" s="2">
        <v>6</v>
      </c>
      <c r="G10052" s="2">
        <f>INDEX(תוצאות_בחירות,MATCH(C10052,siot!$F$3:$F$1887,0),27)</f>
        <v>1</v>
      </c>
      <c r="H10052" s="2" t="b">
        <f t="shared" ref="H10052:H10115" si="315">IF(OR(F10052&lt;G10052,G10052=F10052),TRUE,FALSE)</f>
        <v>0</v>
      </c>
      <c r="I10052" s="1" t="s">
        <v>2</v>
      </c>
      <c r="J10052" s="1" t="s">
        <v>9973</v>
      </c>
      <c r="K10052" s="1"/>
    </row>
    <row r="10053" spans="1:11" hidden="1">
      <c r="A10053" s="1" t="s">
        <v>9959</v>
      </c>
      <c r="B10053" s="1" t="s">
        <v>4537</v>
      </c>
      <c r="C10053" s="48" t="str">
        <f t="shared" si="314"/>
        <v>קף כפר קאסם</v>
      </c>
      <c r="D10053" s="1" t="s">
        <v>8277</v>
      </c>
      <c r="E10053" s="1" t="s">
        <v>3</v>
      </c>
      <c r="F10053" s="2" t="s">
        <v>19548</v>
      </c>
      <c r="G10053" s="2">
        <f>INDEX(תוצאות_בחירות,MATCH(C10053,siot!$F$3:$F$1887,0),27)</f>
        <v>1</v>
      </c>
      <c r="H10053" s="2" t="b">
        <f t="shared" si="315"/>
        <v>0</v>
      </c>
      <c r="I10053" s="1"/>
      <c r="J10053" s="1"/>
      <c r="K10053" s="1"/>
    </row>
    <row r="10054" spans="1:11">
      <c r="A10054" s="1" t="s">
        <v>9959</v>
      </c>
      <c r="B10054" s="1" t="s">
        <v>4537</v>
      </c>
      <c r="C10054" s="48" t="str">
        <f t="shared" si="314"/>
        <v>קף כפר קאסם</v>
      </c>
      <c r="D10054" s="1" t="s">
        <v>8277</v>
      </c>
      <c r="E10054" s="1"/>
      <c r="F10054" s="2">
        <v>1</v>
      </c>
      <c r="G10054" s="2">
        <f>INDEX(תוצאות_בחירות,MATCH(C10054,siot!$F$3:$F$1887,0),27)</f>
        <v>1</v>
      </c>
      <c r="H10054" s="2" t="b">
        <f t="shared" si="315"/>
        <v>1</v>
      </c>
      <c r="I10054" s="1" t="s">
        <v>2</v>
      </c>
      <c r="J10054" s="1" t="s">
        <v>9971</v>
      </c>
      <c r="K10054" s="1"/>
    </row>
    <row r="10055" spans="1:11" hidden="1">
      <c r="A10055" s="1" t="s">
        <v>9959</v>
      </c>
      <c r="B10055" s="1" t="s">
        <v>4537</v>
      </c>
      <c r="C10055" s="48" t="str">
        <f t="shared" si="314"/>
        <v>קף כפר קאסם</v>
      </c>
      <c r="D10055" s="1" t="s">
        <v>8277</v>
      </c>
      <c r="E10055" s="1"/>
      <c r="F10055" s="2">
        <v>2</v>
      </c>
      <c r="G10055" s="2">
        <f>INDEX(תוצאות_בחירות,MATCH(C10055,siot!$F$3:$F$1887,0),27)</f>
        <v>1</v>
      </c>
      <c r="H10055" s="2" t="b">
        <f t="shared" si="315"/>
        <v>0</v>
      </c>
      <c r="I10055" s="1" t="s">
        <v>2</v>
      </c>
      <c r="J10055" s="1" t="s">
        <v>9970</v>
      </c>
      <c r="K10055" s="1"/>
    </row>
    <row r="10056" spans="1:11" hidden="1">
      <c r="A10056" s="1" t="s">
        <v>9959</v>
      </c>
      <c r="B10056" s="1" t="s">
        <v>4537</v>
      </c>
      <c r="C10056" s="48" t="str">
        <f t="shared" si="314"/>
        <v>קף כפר קאסם</v>
      </c>
      <c r="D10056" s="1" t="s">
        <v>8277</v>
      </c>
      <c r="E10056" s="1"/>
      <c r="F10056" s="2">
        <v>3</v>
      </c>
      <c r="G10056" s="2">
        <f>INDEX(תוצאות_בחירות,MATCH(C10056,siot!$F$3:$F$1887,0),27)</f>
        <v>1</v>
      </c>
      <c r="H10056" s="2" t="b">
        <f t="shared" si="315"/>
        <v>0</v>
      </c>
      <c r="I10056" s="1" t="s">
        <v>2</v>
      </c>
      <c r="J10056" s="1" t="s">
        <v>9969</v>
      </c>
      <c r="K10056" s="1"/>
    </row>
    <row r="10057" spans="1:11" hidden="1">
      <c r="A10057" s="1" t="s">
        <v>9959</v>
      </c>
      <c r="B10057" s="1" t="s">
        <v>4537</v>
      </c>
      <c r="C10057" s="48" t="str">
        <f t="shared" si="314"/>
        <v>קף כפר קאסם</v>
      </c>
      <c r="D10057" s="1" t="s">
        <v>8277</v>
      </c>
      <c r="E10057" s="1"/>
      <c r="F10057" s="2">
        <v>4</v>
      </c>
      <c r="G10057" s="2">
        <f>INDEX(תוצאות_בחירות,MATCH(C10057,siot!$F$3:$F$1887,0),27)</f>
        <v>1</v>
      </c>
      <c r="H10057" s="2" t="b">
        <f t="shared" si="315"/>
        <v>0</v>
      </c>
      <c r="I10057" s="1" t="s">
        <v>2</v>
      </c>
      <c r="J10057" s="1" t="s">
        <v>9968</v>
      </c>
      <c r="K10057" s="1"/>
    </row>
    <row r="10058" spans="1:11" hidden="1">
      <c r="A10058" s="1" t="s">
        <v>9959</v>
      </c>
      <c r="B10058" s="1" t="s">
        <v>4537</v>
      </c>
      <c r="C10058" s="48" t="str">
        <f t="shared" si="314"/>
        <v>קף כפר קאסם</v>
      </c>
      <c r="D10058" s="1" t="s">
        <v>8277</v>
      </c>
      <c r="E10058" s="1"/>
      <c r="F10058" s="2">
        <v>5</v>
      </c>
      <c r="G10058" s="2">
        <f>INDEX(תוצאות_בחירות,MATCH(C10058,siot!$F$3:$F$1887,0),27)</f>
        <v>1</v>
      </c>
      <c r="H10058" s="2" t="b">
        <f t="shared" si="315"/>
        <v>0</v>
      </c>
      <c r="I10058" s="1" t="s">
        <v>2</v>
      </c>
      <c r="J10058" s="1" t="s">
        <v>9967</v>
      </c>
      <c r="K10058" s="1"/>
    </row>
    <row r="10059" spans="1:11" hidden="1">
      <c r="A10059" s="1" t="s">
        <v>9959</v>
      </c>
      <c r="B10059" s="1" t="s">
        <v>2198</v>
      </c>
      <c r="C10059" s="48" t="str">
        <f t="shared" si="314"/>
        <v>קצ כפר קאסם</v>
      </c>
      <c r="D10059" s="1" t="s">
        <v>9958</v>
      </c>
      <c r="E10059" s="1" t="s">
        <v>3</v>
      </c>
      <c r="F10059" s="2" t="s">
        <v>19548</v>
      </c>
      <c r="G10059" s="2">
        <f>INDEX(תוצאות_בחירות,MATCH(C10059,siot!$F$3:$F$1887,0),27)</f>
        <v>0</v>
      </c>
      <c r="H10059" s="2" t="b">
        <f t="shared" si="315"/>
        <v>0</v>
      </c>
      <c r="I10059" s="1"/>
      <c r="J10059" s="1"/>
      <c r="K10059" s="1"/>
    </row>
    <row r="10060" spans="1:11" hidden="1">
      <c r="A10060" s="1" t="s">
        <v>9959</v>
      </c>
      <c r="B10060" s="1" t="s">
        <v>2198</v>
      </c>
      <c r="C10060" s="48" t="str">
        <f t="shared" si="314"/>
        <v>קצ כפר קאסם</v>
      </c>
      <c r="D10060" s="1" t="s">
        <v>9958</v>
      </c>
      <c r="E10060" s="1"/>
      <c r="F10060" s="2">
        <v>1</v>
      </c>
      <c r="G10060" s="2">
        <f>INDEX(תוצאות_בחירות,MATCH(C10060,siot!$F$3:$F$1887,0),27)</f>
        <v>0</v>
      </c>
      <c r="H10060" s="2" t="b">
        <f t="shared" si="315"/>
        <v>0</v>
      </c>
      <c r="I10060" s="1" t="s">
        <v>2</v>
      </c>
      <c r="J10060" s="1" t="s">
        <v>9966</v>
      </c>
      <c r="K10060" s="1"/>
    </row>
    <row r="10061" spans="1:11" hidden="1">
      <c r="A10061" s="1" t="s">
        <v>9959</v>
      </c>
      <c r="B10061" s="1" t="s">
        <v>2198</v>
      </c>
      <c r="C10061" s="48" t="str">
        <f t="shared" si="314"/>
        <v>קצ כפר קאסם</v>
      </c>
      <c r="D10061" s="1" t="s">
        <v>9958</v>
      </c>
      <c r="E10061" s="1"/>
      <c r="F10061" s="2">
        <v>2</v>
      </c>
      <c r="G10061" s="2">
        <f>INDEX(תוצאות_בחירות,MATCH(C10061,siot!$F$3:$F$1887,0),27)</f>
        <v>0</v>
      </c>
      <c r="H10061" s="2" t="b">
        <f t="shared" si="315"/>
        <v>0</v>
      </c>
      <c r="I10061" s="1" t="s">
        <v>2</v>
      </c>
      <c r="J10061" s="1" t="s">
        <v>9965</v>
      </c>
      <c r="K10061" s="1"/>
    </row>
    <row r="10062" spans="1:11" hidden="1">
      <c r="A10062" s="1" t="s">
        <v>9959</v>
      </c>
      <c r="B10062" s="1" t="s">
        <v>2198</v>
      </c>
      <c r="C10062" s="48" t="str">
        <f t="shared" si="314"/>
        <v>קצ כפר קאסם</v>
      </c>
      <c r="D10062" s="1" t="s">
        <v>9958</v>
      </c>
      <c r="E10062" s="1"/>
      <c r="F10062" s="2">
        <v>3</v>
      </c>
      <c r="G10062" s="2">
        <f>INDEX(תוצאות_בחירות,MATCH(C10062,siot!$F$3:$F$1887,0),27)</f>
        <v>0</v>
      </c>
      <c r="H10062" s="2" t="b">
        <f t="shared" si="315"/>
        <v>0</v>
      </c>
      <c r="I10062" s="1" t="s">
        <v>2</v>
      </c>
      <c r="J10062" s="1" t="s">
        <v>9964</v>
      </c>
      <c r="K10062" s="1"/>
    </row>
    <row r="10063" spans="1:11" hidden="1">
      <c r="A10063" s="1" t="s">
        <v>9959</v>
      </c>
      <c r="B10063" s="1" t="s">
        <v>2198</v>
      </c>
      <c r="C10063" s="48" t="str">
        <f t="shared" si="314"/>
        <v>קצ כפר קאסם</v>
      </c>
      <c r="D10063" s="1" t="s">
        <v>9958</v>
      </c>
      <c r="E10063" s="1"/>
      <c r="F10063" s="2">
        <v>4</v>
      </c>
      <c r="G10063" s="2">
        <f>INDEX(תוצאות_בחירות,MATCH(C10063,siot!$F$3:$F$1887,0),27)</f>
        <v>0</v>
      </c>
      <c r="H10063" s="2" t="b">
        <f t="shared" si="315"/>
        <v>0</v>
      </c>
      <c r="I10063" s="1" t="s">
        <v>2</v>
      </c>
      <c r="J10063" s="1" t="s">
        <v>9963</v>
      </c>
      <c r="K10063" s="1"/>
    </row>
    <row r="10064" spans="1:11" hidden="1">
      <c r="A10064" s="1" t="s">
        <v>9959</v>
      </c>
      <c r="B10064" s="1" t="s">
        <v>2198</v>
      </c>
      <c r="C10064" s="48" t="str">
        <f t="shared" si="314"/>
        <v>קצ כפר קאסם</v>
      </c>
      <c r="D10064" s="1" t="s">
        <v>9958</v>
      </c>
      <c r="E10064" s="1"/>
      <c r="F10064" s="2">
        <v>5</v>
      </c>
      <c r="G10064" s="2">
        <f>INDEX(תוצאות_בחירות,MATCH(C10064,siot!$F$3:$F$1887,0),27)</f>
        <v>0</v>
      </c>
      <c r="H10064" s="2" t="b">
        <f t="shared" si="315"/>
        <v>0</v>
      </c>
      <c r="I10064" s="1" t="s">
        <v>2</v>
      </c>
      <c r="J10064" s="1" t="s">
        <v>9962</v>
      </c>
      <c r="K10064" s="1"/>
    </row>
    <row r="10065" spans="1:11" hidden="1">
      <c r="A10065" s="1" t="s">
        <v>9959</v>
      </c>
      <c r="B10065" s="1" t="s">
        <v>2198</v>
      </c>
      <c r="C10065" s="48" t="str">
        <f t="shared" si="314"/>
        <v>קצ כפר קאסם</v>
      </c>
      <c r="D10065" s="1" t="s">
        <v>9958</v>
      </c>
      <c r="E10065" s="1"/>
      <c r="F10065" s="2">
        <v>6</v>
      </c>
      <c r="G10065" s="2">
        <f>INDEX(תוצאות_בחירות,MATCH(C10065,siot!$F$3:$F$1887,0),27)</f>
        <v>0</v>
      </c>
      <c r="H10065" s="2" t="b">
        <f t="shared" si="315"/>
        <v>0</v>
      </c>
      <c r="I10065" s="1" t="s">
        <v>2</v>
      </c>
      <c r="J10065" s="1" t="s">
        <v>9961</v>
      </c>
      <c r="K10065" s="1"/>
    </row>
    <row r="10066" spans="1:11" hidden="1">
      <c r="A10066" s="1" t="s">
        <v>9959</v>
      </c>
      <c r="B10066" s="1" t="s">
        <v>2198</v>
      </c>
      <c r="C10066" s="48" t="str">
        <f t="shared" si="314"/>
        <v>קצ כפר קאסם</v>
      </c>
      <c r="D10066" s="1" t="s">
        <v>9958</v>
      </c>
      <c r="E10066" s="1"/>
      <c r="F10066" s="2">
        <v>7</v>
      </c>
      <c r="G10066" s="2">
        <f>INDEX(תוצאות_בחירות,MATCH(C10066,siot!$F$3:$F$1887,0),27)</f>
        <v>0</v>
      </c>
      <c r="H10066" s="2" t="b">
        <f t="shared" si="315"/>
        <v>0</v>
      </c>
      <c r="I10066" s="1" t="s">
        <v>2</v>
      </c>
      <c r="J10066" s="1" t="s">
        <v>9960</v>
      </c>
      <c r="K10066" s="1"/>
    </row>
    <row r="10067" spans="1:11" hidden="1">
      <c r="A10067" s="1" t="s">
        <v>9959</v>
      </c>
      <c r="B10067" s="1" t="s">
        <v>2198</v>
      </c>
      <c r="C10067" s="48" t="str">
        <f t="shared" si="314"/>
        <v>קצ כפר קאסם</v>
      </c>
      <c r="D10067" s="1" t="s">
        <v>9958</v>
      </c>
      <c r="E10067" s="1"/>
      <c r="F10067" s="2">
        <v>8</v>
      </c>
      <c r="G10067" s="2">
        <f>INDEX(תוצאות_בחירות,MATCH(C10067,siot!$F$3:$F$1887,0),27)</f>
        <v>0</v>
      </c>
      <c r="H10067" s="2" t="b">
        <f t="shared" si="315"/>
        <v>0</v>
      </c>
      <c r="I10067" s="1" t="s">
        <v>2</v>
      </c>
      <c r="J10067" s="1" t="s">
        <v>9957</v>
      </c>
      <c r="K10067" s="1"/>
    </row>
    <row r="10068" spans="1:11" hidden="1">
      <c r="A10068" s="1" t="s">
        <v>9822</v>
      </c>
      <c r="B10068" s="1" t="s">
        <v>2318</v>
      </c>
      <c r="C10068" s="48" t="str">
        <f t="shared" si="314"/>
        <v>אמ כפר קרע</v>
      </c>
      <c r="D10068" s="1" t="s">
        <v>8286</v>
      </c>
      <c r="E10068" s="1" t="s">
        <v>3</v>
      </c>
      <c r="F10068" s="2" t="s">
        <v>19548</v>
      </c>
      <c r="G10068" s="2">
        <f>INDEX(תוצאות_בחירות,MATCH(C10068,siot!$F$3:$F$1887,0),27)</f>
        <v>2</v>
      </c>
      <c r="H10068" s="2" t="b">
        <f t="shared" si="315"/>
        <v>0</v>
      </c>
      <c r="I10068" s="1"/>
      <c r="J10068" s="1"/>
      <c r="K10068" s="1"/>
    </row>
    <row r="10069" spans="1:11">
      <c r="A10069" s="1" t="s">
        <v>9822</v>
      </c>
      <c r="B10069" s="1" t="s">
        <v>2318</v>
      </c>
      <c r="C10069" s="48" t="str">
        <f t="shared" si="314"/>
        <v>אמ כפר קרע</v>
      </c>
      <c r="D10069" s="1" t="s">
        <v>8286</v>
      </c>
      <c r="E10069" s="1"/>
      <c r="F10069" s="2">
        <v>1</v>
      </c>
      <c r="G10069" s="2">
        <f>INDEX(תוצאות_בחירות,MATCH(C10069,siot!$F$3:$F$1887,0),27)</f>
        <v>2</v>
      </c>
      <c r="H10069" s="2" t="b">
        <f t="shared" si="315"/>
        <v>1</v>
      </c>
      <c r="I10069" s="1" t="s">
        <v>2</v>
      </c>
      <c r="J10069" s="1" t="s">
        <v>9956</v>
      </c>
      <c r="K10069" s="1"/>
    </row>
    <row r="10070" spans="1:11">
      <c r="A10070" s="1" t="s">
        <v>9822</v>
      </c>
      <c r="B10070" s="1" t="s">
        <v>2318</v>
      </c>
      <c r="C10070" s="48" t="str">
        <f t="shared" si="314"/>
        <v>אמ כפר קרע</v>
      </c>
      <c r="D10070" s="1" t="s">
        <v>8286</v>
      </c>
      <c r="E10070" s="1"/>
      <c r="F10070" s="2">
        <v>2</v>
      </c>
      <c r="G10070" s="2">
        <f>INDEX(תוצאות_בחירות,MATCH(C10070,siot!$F$3:$F$1887,0),27)</f>
        <v>2</v>
      </c>
      <c r="H10070" s="2" t="b">
        <f t="shared" si="315"/>
        <v>1</v>
      </c>
      <c r="I10070" s="1" t="s">
        <v>2</v>
      </c>
      <c r="J10070" s="1" t="s">
        <v>9890</v>
      </c>
      <c r="K10070" s="1"/>
    </row>
    <row r="10071" spans="1:11" hidden="1">
      <c r="A10071" s="1" t="s">
        <v>9822</v>
      </c>
      <c r="B10071" s="1" t="s">
        <v>2318</v>
      </c>
      <c r="C10071" s="48" t="str">
        <f t="shared" si="314"/>
        <v>אמ כפר קרע</v>
      </c>
      <c r="D10071" s="1" t="s">
        <v>8286</v>
      </c>
      <c r="E10071" s="1"/>
      <c r="F10071" s="2">
        <v>3</v>
      </c>
      <c r="G10071" s="2">
        <f>INDEX(תוצאות_בחירות,MATCH(C10071,siot!$F$3:$F$1887,0),27)</f>
        <v>2</v>
      </c>
      <c r="H10071" s="2" t="b">
        <f t="shared" si="315"/>
        <v>0</v>
      </c>
      <c r="I10071" s="1" t="s">
        <v>2</v>
      </c>
      <c r="J10071" s="1" t="s">
        <v>9955</v>
      </c>
      <c r="K10071" s="1"/>
    </row>
    <row r="10072" spans="1:11" hidden="1">
      <c r="A10072" s="1" t="s">
        <v>9822</v>
      </c>
      <c r="B10072" s="1" t="s">
        <v>2318</v>
      </c>
      <c r="C10072" s="48" t="str">
        <f t="shared" si="314"/>
        <v>אמ כפר קרע</v>
      </c>
      <c r="D10072" s="1" t="s">
        <v>8286</v>
      </c>
      <c r="E10072" s="1"/>
      <c r="F10072" s="2">
        <v>4</v>
      </c>
      <c r="G10072" s="2">
        <f>INDEX(תוצאות_בחירות,MATCH(C10072,siot!$F$3:$F$1887,0),27)</f>
        <v>2</v>
      </c>
      <c r="H10072" s="2" t="b">
        <f t="shared" si="315"/>
        <v>0</v>
      </c>
      <c r="I10072" s="1" t="s">
        <v>2</v>
      </c>
      <c r="J10072" s="1" t="s">
        <v>9954</v>
      </c>
      <c r="K10072" s="1"/>
    </row>
    <row r="10073" spans="1:11" hidden="1">
      <c r="A10073" s="1" t="s">
        <v>9822</v>
      </c>
      <c r="B10073" s="1" t="s">
        <v>2318</v>
      </c>
      <c r="C10073" s="48" t="str">
        <f t="shared" si="314"/>
        <v>אמ כפר קרע</v>
      </c>
      <c r="D10073" s="1" t="s">
        <v>8286</v>
      </c>
      <c r="E10073" s="1"/>
      <c r="F10073" s="2">
        <v>5</v>
      </c>
      <c r="G10073" s="2">
        <f>INDEX(תוצאות_בחירות,MATCH(C10073,siot!$F$3:$F$1887,0),27)</f>
        <v>2</v>
      </c>
      <c r="H10073" s="2" t="b">
        <f t="shared" si="315"/>
        <v>0</v>
      </c>
      <c r="I10073" s="1" t="s">
        <v>2</v>
      </c>
      <c r="J10073" s="1" t="s">
        <v>9953</v>
      </c>
      <c r="K10073" s="1"/>
    </row>
    <row r="10074" spans="1:11" hidden="1">
      <c r="A10074" s="1" t="s">
        <v>9822</v>
      </c>
      <c r="B10074" s="1" t="s">
        <v>2318</v>
      </c>
      <c r="C10074" s="48" t="str">
        <f t="shared" si="314"/>
        <v>אמ כפר קרע</v>
      </c>
      <c r="D10074" s="1" t="s">
        <v>8286</v>
      </c>
      <c r="E10074" s="1"/>
      <c r="F10074" s="2">
        <v>6</v>
      </c>
      <c r="G10074" s="2">
        <f>INDEX(תוצאות_בחירות,MATCH(C10074,siot!$F$3:$F$1887,0),27)</f>
        <v>2</v>
      </c>
      <c r="H10074" s="2" t="b">
        <f t="shared" si="315"/>
        <v>0</v>
      </c>
      <c r="I10074" s="1" t="s">
        <v>2</v>
      </c>
      <c r="J10074" s="1" t="s">
        <v>9952</v>
      </c>
      <c r="K10074" s="1"/>
    </row>
    <row r="10075" spans="1:11" hidden="1">
      <c r="A10075" s="1" t="s">
        <v>9822</v>
      </c>
      <c r="B10075" s="1" t="s">
        <v>2318</v>
      </c>
      <c r="C10075" s="48" t="str">
        <f t="shared" si="314"/>
        <v>אמ כפר קרע</v>
      </c>
      <c r="D10075" s="1" t="s">
        <v>8286</v>
      </c>
      <c r="E10075" s="1"/>
      <c r="F10075" s="2">
        <v>7</v>
      </c>
      <c r="G10075" s="2">
        <f>INDEX(תוצאות_בחירות,MATCH(C10075,siot!$F$3:$F$1887,0),27)</f>
        <v>2</v>
      </c>
      <c r="H10075" s="2" t="b">
        <f t="shared" si="315"/>
        <v>0</v>
      </c>
      <c r="I10075" s="1" t="s">
        <v>2</v>
      </c>
      <c r="J10075" s="1" t="s">
        <v>9951</v>
      </c>
      <c r="K10075" s="1"/>
    </row>
    <row r="10076" spans="1:11" hidden="1">
      <c r="A10076" s="1" t="s">
        <v>9822</v>
      </c>
      <c r="B10076" s="1" t="s">
        <v>2318</v>
      </c>
      <c r="C10076" s="48" t="str">
        <f t="shared" si="314"/>
        <v>אמ כפר קרע</v>
      </c>
      <c r="D10076" s="1" t="s">
        <v>8286</v>
      </c>
      <c r="E10076" s="1"/>
      <c r="F10076" s="2">
        <v>8</v>
      </c>
      <c r="G10076" s="2">
        <f>INDEX(תוצאות_בחירות,MATCH(C10076,siot!$F$3:$F$1887,0),27)</f>
        <v>2</v>
      </c>
      <c r="H10076" s="2" t="b">
        <f t="shared" si="315"/>
        <v>0</v>
      </c>
      <c r="I10076" s="1" t="s">
        <v>2</v>
      </c>
      <c r="J10076" s="1" t="s">
        <v>9950</v>
      </c>
      <c r="K10076" s="1"/>
    </row>
    <row r="10077" spans="1:11" hidden="1">
      <c r="A10077" s="1" t="s">
        <v>9822</v>
      </c>
      <c r="B10077" s="1" t="s">
        <v>2318</v>
      </c>
      <c r="C10077" s="48" t="str">
        <f t="shared" si="314"/>
        <v>אמ כפר קרע</v>
      </c>
      <c r="D10077" s="1" t="s">
        <v>8286</v>
      </c>
      <c r="E10077" s="1"/>
      <c r="F10077" s="2">
        <v>9</v>
      </c>
      <c r="G10077" s="2">
        <f>INDEX(תוצאות_בחירות,MATCH(C10077,siot!$F$3:$F$1887,0),27)</f>
        <v>2</v>
      </c>
      <c r="H10077" s="2" t="b">
        <f t="shared" si="315"/>
        <v>0</v>
      </c>
      <c r="I10077" s="1" t="s">
        <v>2</v>
      </c>
      <c r="J10077" s="1" t="s">
        <v>9949</v>
      </c>
      <c r="K10077" s="1"/>
    </row>
    <row r="10078" spans="1:11" hidden="1">
      <c r="A10078" s="1" t="s">
        <v>9822</v>
      </c>
      <c r="B10078" s="1" t="s">
        <v>2318</v>
      </c>
      <c r="C10078" s="48" t="str">
        <f t="shared" si="314"/>
        <v>אמ כפר קרע</v>
      </c>
      <c r="D10078" s="1" t="s">
        <v>8286</v>
      </c>
      <c r="E10078" s="1"/>
      <c r="F10078" s="2">
        <v>10</v>
      </c>
      <c r="G10078" s="2">
        <f>INDEX(תוצאות_בחירות,MATCH(C10078,siot!$F$3:$F$1887,0),27)</f>
        <v>2</v>
      </c>
      <c r="H10078" s="2" t="b">
        <f t="shared" si="315"/>
        <v>0</v>
      </c>
      <c r="I10078" s="1" t="s">
        <v>2</v>
      </c>
      <c r="J10078" s="1" t="s">
        <v>9840</v>
      </c>
      <c r="K10078" s="1"/>
    </row>
    <row r="10079" spans="1:11" hidden="1">
      <c r="A10079" s="1" t="s">
        <v>9822</v>
      </c>
      <c r="B10079" s="1" t="s">
        <v>2318</v>
      </c>
      <c r="C10079" s="48" t="str">
        <f t="shared" si="314"/>
        <v>אמ כפר קרע</v>
      </c>
      <c r="D10079" s="1" t="s">
        <v>8286</v>
      </c>
      <c r="E10079" s="1"/>
      <c r="F10079" s="2">
        <v>11</v>
      </c>
      <c r="G10079" s="2">
        <f>INDEX(תוצאות_בחירות,MATCH(C10079,siot!$F$3:$F$1887,0),27)</f>
        <v>2</v>
      </c>
      <c r="H10079" s="2" t="b">
        <f t="shared" si="315"/>
        <v>0</v>
      </c>
      <c r="I10079" s="1" t="s">
        <v>2</v>
      </c>
      <c r="J10079" s="1" t="s">
        <v>9948</v>
      </c>
      <c r="K10079" s="1"/>
    </row>
    <row r="10080" spans="1:11" hidden="1">
      <c r="A10080" s="1" t="s">
        <v>9822</v>
      </c>
      <c r="B10080" s="1" t="s">
        <v>2318</v>
      </c>
      <c r="C10080" s="48" t="str">
        <f t="shared" si="314"/>
        <v>אמ כפר קרע</v>
      </c>
      <c r="D10080" s="1" t="s">
        <v>8286</v>
      </c>
      <c r="E10080" s="1"/>
      <c r="F10080" s="2">
        <v>12</v>
      </c>
      <c r="G10080" s="2">
        <f>INDEX(תוצאות_בחירות,MATCH(C10080,siot!$F$3:$F$1887,0),27)</f>
        <v>2</v>
      </c>
      <c r="H10080" s="2" t="b">
        <f t="shared" si="315"/>
        <v>0</v>
      </c>
      <c r="I10080" s="1" t="s">
        <v>2</v>
      </c>
      <c r="J10080" s="1" t="s">
        <v>9947</v>
      </c>
      <c r="K10080" s="1"/>
    </row>
    <row r="10081" spans="1:11" hidden="1">
      <c r="A10081" s="1" t="s">
        <v>9822</v>
      </c>
      <c r="B10081" s="1" t="s">
        <v>2318</v>
      </c>
      <c r="C10081" s="48" t="str">
        <f t="shared" si="314"/>
        <v>אמ כפר קרע</v>
      </c>
      <c r="D10081" s="1" t="s">
        <v>8286</v>
      </c>
      <c r="E10081" s="1"/>
      <c r="F10081" s="2">
        <v>13</v>
      </c>
      <c r="G10081" s="2">
        <f>INDEX(תוצאות_בחירות,MATCH(C10081,siot!$F$3:$F$1887,0),27)</f>
        <v>2</v>
      </c>
      <c r="H10081" s="2" t="b">
        <f t="shared" si="315"/>
        <v>0</v>
      </c>
      <c r="I10081" s="1" t="s">
        <v>2</v>
      </c>
      <c r="J10081" s="1" t="s">
        <v>9946</v>
      </c>
      <c r="K10081" s="1"/>
    </row>
    <row r="10082" spans="1:11" hidden="1">
      <c r="A10082" s="1" t="s">
        <v>9822</v>
      </c>
      <c r="B10082" s="1" t="s">
        <v>2318</v>
      </c>
      <c r="C10082" s="48" t="str">
        <f t="shared" si="314"/>
        <v>אמ כפר קרע</v>
      </c>
      <c r="D10082" s="1" t="s">
        <v>8286</v>
      </c>
      <c r="E10082" s="1"/>
      <c r="F10082" s="2">
        <v>14</v>
      </c>
      <c r="G10082" s="2">
        <f>INDEX(תוצאות_בחירות,MATCH(C10082,siot!$F$3:$F$1887,0),27)</f>
        <v>2</v>
      </c>
      <c r="H10082" s="2" t="b">
        <f t="shared" si="315"/>
        <v>0</v>
      </c>
      <c r="I10082" s="1" t="s">
        <v>2</v>
      </c>
      <c r="J10082" s="1" t="s">
        <v>9945</v>
      </c>
      <c r="K10082" s="1"/>
    </row>
    <row r="10083" spans="1:11" hidden="1">
      <c r="A10083" s="1" t="s">
        <v>9822</v>
      </c>
      <c r="B10083" s="1" t="s">
        <v>2318</v>
      </c>
      <c r="C10083" s="48" t="str">
        <f t="shared" si="314"/>
        <v>אמ כפר קרע</v>
      </c>
      <c r="D10083" s="1" t="s">
        <v>8286</v>
      </c>
      <c r="E10083" s="1"/>
      <c r="F10083" s="2">
        <v>15</v>
      </c>
      <c r="G10083" s="2">
        <f>INDEX(תוצאות_בחירות,MATCH(C10083,siot!$F$3:$F$1887,0),27)</f>
        <v>2</v>
      </c>
      <c r="H10083" s="2" t="b">
        <f t="shared" si="315"/>
        <v>0</v>
      </c>
      <c r="I10083" s="1" t="s">
        <v>2</v>
      </c>
      <c r="J10083" s="1" t="s">
        <v>9944</v>
      </c>
      <c r="K10083" s="1"/>
    </row>
    <row r="10084" spans="1:11" hidden="1">
      <c r="A10084" s="1" t="s">
        <v>9822</v>
      </c>
      <c r="B10084" s="1" t="s">
        <v>9936</v>
      </c>
      <c r="C10084" s="48" t="str">
        <f t="shared" si="314"/>
        <v>אר כפר קרע</v>
      </c>
      <c r="D10084" s="1" t="s">
        <v>9935</v>
      </c>
      <c r="E10084" s="1" t="s">
        <v>3</v>
      </c>
      <c r="F10084" s="2" t="s">
        <v>19548</v>
      </c>
      <c r="G10084" s="2">
        <f>INDEX(תוצאות_בחירות,MATCH(C10084,siot!$F$3:$F$1887,0),27)</f>
        <v>1</v>
      </c>
      <c r="H10084" s="2" t="b">
        <f t="shared" si="315"/>
        <v>0</v>
      </c>
      <c r="I10084" s="1"/>
      <c r="J10084" s="1"/>
      <c r="K10084" s="1"/>
    </row>
    <row r="10085" spans="1:11">
      <c r="A10085" s="1" t="s">
        <v>9822</v>
      </c>
      <c r="B10085" s="1" t="s">
        <v>9936</v>
      </c>
      <c r="C10085" s="48" t="str">
        <f t="shared" si="314"/>
        <v>אר כפר קרע</v>
      </c>
      <c r="D10085" s="1" t="s">
        <v>9935</v>
      </c>
      <c r="E10085" s="1"/>
      <c r="F10085" s="2">
        <v>1</v>
      </c>
      <c r="G10085" s="2">
        <f>INDEX(תוצאות_בחירות,MATCH(C10085,siot!$F$3:$F$1887,0),27)</f>
        <v>1</v>
      </c>
      <c r="H10085" s="2" t="b">
        <f t="shared" si="315"/>
        <v>1</v>
      </c>
      <c r="I10085" s="1" t="s">
        <v>2</v>
      </c>
      <c r="J10085" s="1" t="s">
        <v>9943</v>
      </c>
      <c r="K10085" s="1"/>
    </row>
    <row r="10086" spans="1:11" hidden="1">
      <c r="A10086" s="1" t="s">
        <v>9822</v>
      </c>
      <c r="B10086" s="1" t="s">
        <v>9936</v>
      </c>
      <c r="C10086" s="48" t="str">
        <f t="shared" si="314"/>
        <v>אר כפר קרע</v>
      </c>
      <c r="D10086" s="1" t="s">
        <v>9935</v>
      </c>
      <c r="E10086" s="1"/>
      <c r="F10086" s="2">
        <v>2</v>
      </c>
      <c r="G10086" s="2">
        <f>INDEX(תוצאות_בחירות,MATCH(C10086,siot!$F$3:$F$1887,0),27)</f>
        <v>1</v>
      </c>
      <c r="H10086" s="2" t="b">
        <f t="shared" si="315"/>
        <v>0</v>
      </c>
      <c r="I10086" s="1" t="s">
        <v>2</v>
      </c>
      <c r="J10086" s="1" t="s">
        <v>9942</v>
      </c>
      <c r="K10086" s="1"/>
    </row>
    <row r="10087" spans="1:11" hidden="1">
      <c r="A10087" s="1" t="s">
        <v>9822</v>
      </c>
      <c r="B10087" s="1" t="s">
        <v>9936</v>
      </c>
      <c r="C10087" s="48" t="str">
        <f t="shared" si="314"/>
        <v>אר כפר קרע</v>
      </c>
      <c r="D10087" s="1" t="s">
        <v>9935</v>
      </c>
      <c r="E10087" s="1"/>
      <c r="F10087" s="2">
        <v>3</v>
      </c>
      <c r="G10087" s="2">
        <f>INDEX(תוצאות_בחירות,MATCH(C10087,siot!$F$3:$F$1887,0),27)</f>
        <v>1</v>
      </c>
      <c r="H10087" s="2" t="b">
        <f t="shared" si="315"/>
        <v>0</v>
      </c>
      <c r="I10087" s="1" t="s">
        <v>2</v>
      </c>
      <c r="J10087" s="1" t="s">
        <v>9941</v>
      </c>
      <c r="K10087" s="1"/>
    </row>
    <row r="10088" spans="1:11" hidden="1">
      <c r="A10088" s="1" t="s">
        <v>9822</v>
      </c>
      <c r="B10088" s="1" t="s">
        <v>9936</v>
      </c>
      <c r="C10088" s="48" t="str">
        <f t="shared" si="314"/>
        <v>אר כפר קרע</v>
      </c>
      <c r="D10088" s="1" t="s">
        <v>9935</v>
      </c>
      <c r="E10088" s="1"/>
      <c r="F10088" s="2">
        <v>4</v>
      </c>
      <c r="G10088" s="2">
        <f>INDEX(תוצאות_בחירות,MATCH(C10088,siot!$F$3:$F$1887,0),27)</f>
        <v>1</v>
      </c>
      <c r="H10088" s="2" t="b">
        <f t="shared" si="315"/>
        <v>0</v>
      </c>
      <c r="I10088" s="1" t="s">
        <v>2</v>
      </c>
      <c r="J10088" s="1" t="s">
        <v>9940</v>
      </c>
      <c r="K10088" s="1"/>
    </row>
    <row r="10089" spans="1:11" hidden="1">
      <c r="A10089" s="1" t="s">
        <v>9822</v>
      </c>
      <c r="B10089" s="1" t="s">
        <v>9936</v>
      </c>
      <c r="C10089" s="48" t="str">
        <f t="shared" si="314"/>
        <v>אר כפר קרע</v>
      </c>
      <c r="D10089" s="1" t="s">
        <v>9935</v>
      </c>
      <c r="E10089" s="1"/>
      <c r="F10089" s="2">
        <v>5</v>
      </c>
      <c r="G10089" s="2">
        <f>INDEX(תוצאות_בחירות,MATCH(C10089,siot!$F$3:$F$1887,0),27)</f>
        <v>1</v>
      </c>
      <c r="H10089" s="2" t="b">
        <f t="shared" si="315"/>
        <v>0</v>
      </c>
      <c r="I10089" s="1" t="s">
        <v>2</v>
      </c>
      <c r="J10089" s="1" t="s">
        <v>9939</v>
      </c>
      <c r="K10089" s="1"/>
    </row>
    <row r="10090" spans="1:11" hidden="1">
      <c r="A10090" s="1" t="s">
        <v>9822</v>
      </c>
      <c r="B10090" s="1" t="s">
        <v>9936</v>
      </c>
      <c r="C10090" s="48" t="str">
        <f t="shared" si="314"/>
        <v>אר כפר קרע</v>
      </c>
      <c r="D10090" s="1" t="s">
        <v>9935</v>
      </c>
      <c r="E10090" s="1"/>
      <c r="F10090" s="2">
        <v>6</v>
      </c>
      <c r="G10090" s="2">
        <f>INDEX(תוצאות_בחירות,MATCH(C10090,siot!$F$3:$F$1887,0),27)</f>
        <v>1</v>
      </c>
      <c r="H10090" s="2" t="b">
        <f t="shared" si="315"/>
        <v>0</v>
      </c>
      <c r="I10090" s="1" t="s">
        <v>2</v>
      </c>
      <c r="J10090" s="1" t="s">
        <v>9938</v>
      </c>
      <c r="K10090" s="1"/>
    </row>
    <row r="10091" spans="1:11" hidden="1">
      <c r="A10091" s="1" t="s">
        <v>9822</v>
      </c>
      <c r="B10091" s="1" t="s">
        <v>9936</v>
      </c>
      <c r="C10091" s="48" t="str">
        <f t="shared" si="314"/>
        <v>אר כפר קרע</v>
      </c>
      <c r="D10091" s="1" t="s">
        <v>9935</v>
      </c>
      <c r="E10091" s="1"/>
      <c r="F10091" s="2">
        <v>7</v>
      </c>
      <c r="G10091" s="2">
        <f>INDEX(תוצאות_בחירות,MATCH(C10091,siot!$F$3:$F$1887,0),27)</f>
        <v>1</v>
      </c>
      <c r="H10091" s="2" t="b">
        <f t="shared" si="315"/>
        <v>0</v>
      </c>
      <c r="I10091" s="1" t="s">
        <v>2</v>
      </c>
      <c r="J10091" s="1" t="s">
        <v>9937</v>
      </c>
      <c r="K10091" s="1"/>
    </row>
    <row r="10092" spans="1:11" hidden="1">
      <c r="A10092" s="1" t="s">
        <v>9822</v>
      </c>
      <c r="B10092" s="1" t="s">
        <v>9936</v>
      </c>
      <c r="C10092" s="48" t="str">
        <f t="shared" si="314"/>
        <v>אר כפר קרע</v>
      </c>
      <c r="D10092" s="1" t="s">
        <v>9935</v>
      </c>
      <c r="E10092" s="1"/>
      <c r="F10092" s="2">
        <v>8</v>
      </c>
      <c r="G10092" s="2">
        <f>INDEX(תוצאות_בחירות,MATCH(C10092,siot!$F$3:$F$1887,0),27)</f>
        <v>1</v>
      </c>
      <c r="H10092" s="2" t="b">
        <f t="shared" si="315"/>
        <v>0</v>
      </c>
      <c r="I10092" s="1" t="s">
        <v>2</v>
      </c>
      <c r="J10092" s="1" t="s">
        <v>9934</v>
      </c>
      <c r="K10092" s="1"/>
    </row>
    <row r="10093" spans="1:11" hidden="1">
      <c r="A10093" s="1" t="s">
        <v>9822</v>
      </c>
      <c r="B10093" s="1" t="s">
        <v>2679</v>
      </c>
      <c r="C10093" s="48" t="str">
        <f t="shared" si="314"/>
        <v>גד כפר קרע</v>
      </c>
      <c r="D10093" s="1" t="s">
        <v>9926</v>
      </c>
      <c r="E10093" s="1" t="s">
        <v>3</v>
      </c>
      <c r="F10093" s="2" t="s">
        <v>19548</v>
      </c>
      <c r="G10093" s="2">
        <f>INDEX(תוצאות_בחירות,MATCH(C10093,siot!$F$3:$F$1887,0),27)</f>
        <v>1</v>
      </c>
      <c r="H10093" s="2" t="b">
        <f t="shared" si="315"/>
        <v>0</v>
      </c>
      <c r="I10093" s="1"/>
      <c r="J10093" s="1"/>
      <c r="K10093" s="1"/>
    </row>
    <row r="10094" spans="1:11">
      <c r="A10094" s="1" t="s">
        <v>9822</v>
      </c>
      <c r="B10094" s="1" t="s">
        <v>2679</v>
      </c>
      <c r="C10094" s="48" t="str">
        <f t="shared" si="314"/>
        <v>גד כפר קרע</v>
      </c>
      <c r="D10094" s="1" t="s">
        <v>9926</v>
      </c>
      <c r="E10094" s="1"/>
      <c r="F10094" s="2">
        <v>1</v>
      </c>
      <c r="G10094" s="2">
        <f>INDEX(תוצאות_בחירות,MATCH(C10094,siot!$F$3:$F$1887,0),27)</f>
        <v>1</v>
      </c>
      <c r="H10094" s="2" t="b">
        <f t="shared" si="315"/>
        <v>1</v>
      </c>
      <c r="I10094" s="1" t="s">
        <v>2</v>
      </c>
      <c r="J10094" s="1" t="s">
        <v>9933</v>
      </c>
      <c r="K10094" s="1"/>
    </row>
    <row r="10095" spans="1:11" hidden="1">
      <c r="A10095" s="1" t="s">
        <v>9822</v>
      </c>
      <c r="B10095" s="1" t="s">
        <v>2679</v>
      </c>
      <c r="C10095" s="48" t="str">
        <f t="shared" si="314"/>
        <v>גד כפר קרע</v>
      </c>
      <c r="D10095" s="1" t="s">
        <v>9926</v>
      </c>
      <c r="E10095" s="1"/>
      <c r="F10095" s="2">
        <v>2</v>
      </c>
      <c r="G10095" s="2">
        <f>INDEX(תוצאות_בחירות,MATCH(C10095,siot!$F$3:$F$1887,0),27)</f>
        <v>1</v>
      </c>
      <c r="H10095" s="2" t="b">
        <f t="shared" si="315"/>
        <v>0</v>
      </c>
      <c r="I10095" s="1" t="s">
        <v>2</v>
      </c>
      <c r="J10095" s="1" t="s">
        <v>9932</v>
      </c>
      <c r="K10095" s="1"/>
    </row>
    <row r="10096" spans="1:11" hidden="1">
      <c r="A10096" s="1" t="s">
        <v>9822</v>
      </c>
      <c r="B10096" s="1" t="s">
        <v>2679</v>
      </c>
      <c r="C10096" s="48" t="str">
        <f t="shared" si="314"/>
        <v>גד כפר קרע</v>
      </c>
      <c r="D10096" s="1" t="s">
        <v>9926</v>
      </c>
      <c r="E10096" s="1"/>
      <c r="F10096" s="2">
        <v>3</v>
      </c>
      <c r="G10096" s="2">
        <f>INDEX(תוצאות_בחירות,MATCH(C10096,siot!$F$3:$F$1887,0),27)</f>
        <v>1</v>
      </c>
      <c r="H10096" s="2" t="b">
        <f t="shared" si="315"/>
        <v>0</v>
      </c>
      <c r="I10096" s="1" t="s">
        <v>2</v>
      </c>
      <c r="J10096" s="1" t="s">
        <v>9931</v>
      </c>
      <c r="K10096" s="1"/>
    </row>
    <row r="10097" spans="1:11" hidden="1">
      <c r="A10097" s="1" t="s">
        <v>9822</v>
      </c>
      <c r="B10097" s="1" t="s">
        <v>2679</v>
      </c>
      <c r="C10097" s="48" t="str">
        <f t="shared" si="314"/>
        <v>גד כפר קרע</v>
      </c>
      <c r="D10097" s="1" t="s">
        <v>9926</v>
      </c>
      <c r="E10097" s="1"/>
      <c r="F10097" s="2">
        <v>4</v>
      </c>
      <c r="G10097" s="2">
        <f>INDEX(תוצאות_בחירות,MATCH(C10097,siot!$F$3:$F$1887,0),27)</f>
        <v>1</v>
      </c>
      <c r="H10097" s="2" t="b">
        <f t="shared" si="315"/>
        <v>0</v>
      </c>
      <c r="I10097" s="1" t="s">
        <v>2</v>
      </c>
      <c r="J10097" s="1" t="s">
        <v>9930</v>
      </c>
      <c r="K10097" s="1"/>
    </row>
    <row r="10098" spans="1:11" hidden="1">
      <c r="A10098" s="1" t="s">
        <v>9822</v>
      </c>
      <c r="B10098" s="1" t="s">
        <v>2679</v>
      </c>
      <c r="C10098" s="48" t="str">
        <f t="shared" si="314"/>
        <v>גד כפר קרע</v>
      </c>
      <c r="D10098" s="1" t="s">
        <v>9926</v>
      </c>
      <c r="E10098" s="1"/>
      <c r="F10098" s="2">
        <v>5</v>
      </c>
      <c r="G10098" s="2">
        <f>INDEX(תוצאות_בחירות,MATCH(C10098,siot!$F$3:$F$1887,0),27)</f>
        <v>1</v>
      </c>
      <c r="H10098" s="2" t="b">
        <f t="shared" si="315"/>
        <v>0</v>
      </c>
      <c r="I10098" s="1" t="s">
        <v>2</v>
      </c>
      <c r="J10098" s="1" t="s">
        <v>9929</v>
      </c>
      <c r="K10098" s="1"/>
    </row>
    <row r="10099" spans="1:11" hidden="1">
      <c r="A10099" s="1" t="s">
        <v>9822</v>
      </c>
      <c r="B10099" s="1" t="s">
        <v>2679</v>
      </c>
      <c r="C10099" s="48" t="str">
        <f t="shared" si="314"/>
        <v>גד כפר קרע</v>
      </c>
      <c r="D10099" s="1" t="s">
        <v>9926</v>
      </c>
      <c r="E10099" s="1"/>
      <c r="F10099" s="2">
        <v>6</v>
      </c>
      <c r="G10099" s="2">
        <f>INDEX(תוצאות_בחירות,MATCH(C10099,siot!$F$3:$F$1887,0),27)</f>
        <v>1</v>
      </c>
      <c r="H10099" s="2" t="b">
        <f t="shared" si="315"/>
        <v>0</v>
      </c>
      <c r="I10099" s="1" t="s">
        <v>2</v>
      </c>
      <c r="J10099" s="1" t="s">
        <v>9928</v>
      </c>
      <c r="K10099" s="1"/>
    </row>
    <row r="10100" spans="1:11" hidden="1">
      <c r="A10100" s="1" t="s">
        <v>9822</v>
      </c>
      <c r="B10100" s="1" t="s">
        <v>2679</v>
      </c>
      <c r="C10100" s="48" t="str">
        <f t="shared" si="314"/>
        <v>גד כפר קרע</v>
      </c>
      <c r="D10100" s="1" t="s">
        <v>9926</v>
      </c>
      <c r="E10100" s="1"/>
      <c r="F10100" s="2">
        <v>7</v>
      </c>
      <c r="G10100" s="2">
        <f>INDEX(תוצאות_בחירות,MATCH(C10100,siot!$F$3:$F$1887,0),27)</f>
        <v>1</v>
      </c>
      <c r="H10100" s="2" t="b">
        <f t="shared" si="315"/>
        <v>0</v>
      </c>
      <c r="I10100" s="1" t="s">
        <v>2</v>
      </c>
      <c r="J10100" s="1" t="s">
        <v>9927</v>
      </c>
      <c r="K10100" s="1"/>
    </row>
    <row r="10101" spans="1:11" hidden="1">
      <c r="A10101" s="1" t="s">
        <v>9822</v>
      </c>
      <c r="B10101" s="1" t="s">
        <v>2679</v>
      </c>
      <c r="C10101" s="48" t="str">
        <f t="shared" si="314"/>
        <v>גד כפר קרע</v>
      </c>
      <c r="D10101" s="1" t="s">
        <v>9926</v>
      </c>
      <c r="E10101" s="1"/>
      <c r="F10101" s="2">
        <v>8</v>
      </c>
      <c r="G10101" s="2">
        <f>INDEX(תוצאות_בחירות,MATCH(C10101,siot!$F$3:$F$1887,0),27)</f>
        <v>1</v>
      </c>
      <c r="H10101" s="2" t="b">
        <f t="shared" si="315"/>
        <v>0</v>
      </c>
      <c r="I10101" s="1" t="s">
        <v>2</v>
      </c>
      <c r="J10101" s="1" t="s">
        <v>9925</v>
      </c>
      <c r="K10101" s="1"/>
    </row>
    <row r="10102" spans="1:11" hidden="1">
      <c r="A10102" s="1" t="s">
        <v>9822</v>
      </c>
      <c r="B10102" s="1" t="s">
        <v>60</v>
      </c>
      <c r="C10102" s="48" t="str">
        <f t="shared" si="314"/>
        <v>ד כפר קרע</v>
      </c>
      <c r="D10102" s="1" t="s">
        <v>9920</v>
      </c>
      <c r="E10102" s="1" t="s">
        <v>18</v>
      </c>
      <c r="F10102" s="2" t="s">
        <v>19548</v>
      </c>
      <c r="G10102" s="2">
        <f>INDEX(תוצאות_בחירות,MATCH(C10102,siot!$F$3:$F$1887,0),27)</f>
        <v>0</v>
      </c>
      <c r="H10102" s="2" t="b">
        <f t="shared" si="315"/>
        <v>0</v>
      </c>
      <c r="I10102" s="1"/>
      <c r="J10102" s="1"/>
      <c r="K10102" s="1"/>
    </row>
    <row r="10103" spans="1:11" hidden="1">
      <c r="A10103" s="1" t="s">
        <v>9822</v>
      </c>
      <c r="B10103" s="1" t="s">
        <v>60</v>
      </c>
      <c r="C10103" s="48" t="str">
        <f t="shared" si="314"/>
        <v>ד כפר קרע</v>
      </c>
      <c r="D10103" s="1" t="s">
        <v>9920</v>
      </c>
      <c r="E10103" s="1" t="s">
        <v>17</v>
      </c>
      <c r="F10103" s="2">
        <v>1</v>
      </c>
      <c r="G10103" s="2">
        <f>INDEX(תוצאות_בחירות,MATCH(C10103,siot!$F$3:$F$1887,0),27)</f>
        <v>0</v>
      </c>
      <c r="H10103" s="2" t="b">
        <f t="shared" si="315"/>
        <v>0</v>
      </c>
      <c r="I10103" s="1" t="s">
        <v>2</v>
      </c>
      <c r="J10103" s="1" t="s">
        <v>9924</v>
      </c>
      <c r="K10103" s="1"/>
    </row>
    <row r="10104" spans="1:11" hidden="1">
      <c r="A10104" s="1" t="s">
        <v>9822</v>
      </c>
      <c r="B10104" s="1" t="s">
        <v>60</v>
      </c>
      <c r="C10104" s="48" t="str">
        <f t="shared" si="314"/>
        <v>ד כפר קרע</v>
      </c>
      <c r="D10104" s="1" t="s">
        <v>9920</v>
      </c>
      <c r="E10104" s="1"/>
      <c r="F10104" s="2">
        <v>2</v>
      </c>
      <c r="G10104" s="2">
        <f>INDEX(תוצאות_בחירות,MATCH(C10104,siot!$F$3:$F$1887,0),27)</f>
        <v>0</v>
      </c>
      <c r="H10104" s="2" t="b">
        <f t="shared" si="315"/>
        <v>0</v>
      </c>
      <c r="I10104" s="1" t="s">
        <v>2</v>
      </c>
      <c r="J10104" s="1" t="s">
        <v>9923</v>
      </c>
      <c r="K10104" s="1"/>
    </row>
    <row r="10105" spans="1:11" hidden="1">
      <c r="A10105" s="1" t="s">
        <v>9822</v>
      </c>
      <c r="B10105" s="1" t="s">
        <v>60</v>
      </c>
      <c r="C10105" s="48" t="str">
        <f t="shared" si="314"/>
        <v>ד כפר קרע</v>
      </c>
      <c r="D10105" s="1" t="s">
        <v>9920</v>
      </c>
      <c r="E10105" s="1"/>
      <c r="F10105" s="2">
        <v>3</v>
      </c>
      <c r="G10105" s="2">
        <f>INDEX(תוצאות_בחירות,MATCH(C10105,siot!$F$3:$F$1887,0),27)</f>
        <v>0</v>
      </c>
      <c r="H10105" s="2" t="b">
        <f t="shared" si="315"/>
        <v>0</v>
      </c>
      <c r="I10105" s="1" t="s">
        <v>2</v>
      </c>
      <c r="J10105" s="1" t="s">
        <v>9922</v>
      </c>
      <c r="K10105" s="1"/>
    </row>
    <row r="10106" spans="1:11" hidden="1">
      <c r="A10106" s="1" t="s">
        <v>9822</v>
      </c>
      <c r="B10106" s="1" t="s">
        <v>60</v>
      </c>
      <c r="C10106" s="48" t="str">
        <f t="shared" si="314"/>
        <v>ד כפר קרע</v>
      </c>
      <c r="D10106" s="1" t="s">
        <v>9920</v>
      </c>
      <c r="E10106" s="1"/>
      <c r="F10106" s="2">
        <v>4</v>
      </c>
      <c r="G10106" s="2">
        <f>INDEX(תוצאות_בחירות,MATCH(C10106,siot!$F$3:$F$1887,0),27)</f>
        <v>0</v>
      </c>
      <c r="H10106" s="2" t="b">
        <f t="shared" si="315"/>
        <v>0</v>
      </c>
      <c r="I10106" s="1" t="s">
        <v>2</v>
      </c>
      <c r="J10106" s="1" t="s">
        <v>9921</v>
      </c>
      <c r="K10106" s="1"/>
    </row>
    <row r="10107" spans="1:11" hidden="1">
      <c r="A10107" s="1" t="s">
        <v>9822</v>
      </c>
      <c r="B10107" s="1" t="s">
        <v>60</v>
      </c>
      <c r="C10107" s="48" t="str">
        <f t="shared" si="314"/>
        <v>ד כפר קרע</v>
      </c>
      <c r="D10107" s="1" t="s">
        <v>9920</v>
      </c>
      <c r="E10107" s="1"/>
      <c r="F10107" s="2">
        <v>5</v>
      </c>
      <c r="G10107" s="2">
        <f>INDEX(תוצאות_בחירות,MATCH(C10107,siot!$F$3:$F$1887,0),27)</f>
        <v>0</v>
      </c>
      <c r="H10107" s="2" t="b">
        <f t="shared" si="315"/>
        <v>0</v>
      </c>
      <c r="I10107" s="1" t="s">
        <v>2</v>
      </c>
      <c r="J10107" s="1" t="s">
        <v>9919</v>
      </c>
      <c r="K10107" s="1"/>
    </row>
    <row r="10108" spans="1:11" hidden="1">
      <c r="A10108" s="1" t="s">
        <v>9822</v>
      </c>
      <c r="B10108" s="1" t="s">
        <v>49</v>
      </c>
      <c r="C10108" s="48" t="str">
        <f t="shared" si="314"/>
        <v>ו כפר קרע</v>
      </c>
      <c r="D10108" s="1" t="s">
        <v>9912</v>
      </c>
      <c r="E10108" s="1" t="s">
        <v>18</v>
      </c>
      <c r="F10108" s="2" t="s">
        <v>19548</v>
      </c>
      <c r="G10108" s="2">
        <f>INDEX(תוצאות_בחירות,MATCH(C10108,siot!$F$3:$F$1887,0),27)</f>
        <v>0</v>
      </c>
      <c r="H10108" s="2" t="b">
        <f t="shared" si="315"/>
        <v>0</v>
      </c>
      <c r="I10108" s="1"/>
      <c r="J10108" s="1"/>
      <c r="K10108" s="1"/>
    </row>
    <row r="10109" spans="1:11" hidden="1">
      <c r="A10109" s="1" t="s">
        <v>9822</v>
      </c>
      <c r="B10109" s="1" t="s">
        <v>49</v>
      </c>
      <c r="C10109" s="48" t="str">
        <f t="shared" si="314"/>
        <v>ו כפר קרע</v>
      </c>
      <c r="D10109" s="1" t="s">
        <v>9912</v>
      </c>
      <c r="E10109" s="1" t="s">
        <v>17</v>
      </c>
      <c r="F10109" s="2">
        <v>1</v>
      </c>
      <c r="G10109" s="2">
        <f>INDEX(תוצאות_בחירות,MATCH(C10109,siot!$F$3:$F$1887,0),27)</f>
        <v>0</v>
      </c>
      <c r="H10109" s="2" t="b">
        <f t="shared" si="315"/>
        <v>0</v>
      </c>
      <c r="I10109" s="1" t="s">
        <v>2</v>
      </c>
      <c r="J10109" s="1" t="s">
        <v>9918</v>
      </c>
      <c r="K10109" s="1"/>
    </row>
    <row r="10110" spans="1:11" hidden="1">
      <c r="A10110" s="1" t="s">
        <v>9822</v>
      </c>
      <c r="B10110" s="1" t="s">
        <v>49</v>
      </c>
      <c r="C10110" s="48" t="str">
        <f t="shared" si="314"/>
        <v>ו כפר קרע</v>
      </c>
      <c r="D10110" s="1" t="s">
        <v>9912</v>
      </c>
      <c r="E10110" s="1"/>
      <c r="F10110" s="2">
        <v>2</v>
      </c>
      <c r="G10110" s="2">
        <f>INDEX(תוצאות_בחירות,MATCH(C10110,siot!$F$3:$F$1887,0),27)</f>
        <v>0</v>
      </c>
      <c r="H10110" s="2" t="b">
        <f t="shared" si="315"/>
        <v>0</v>
      </c>
      <c r="I10110" s="1" t="s">
        <v>2</v>
      </c>
      <c r="J10110" s="1" t="s">
        <v>9917</v>
      </c>
      <c r="K10110" s="1"/>
    </row>
    <row r="10111" spans="1:11" hidden="1">
      <c r="A10111" s="1" t="s">
        <v>9822</v>
      </c>
      <c r="B10111" s="1" t="s">
        <v>49</v>
      </c>
      <c r="C10111" s="48" t="str">
        <f t="shared" si="314"/>
        <v>ו כפר קרע</v>
      </c>
      <c r="D10111" s="1" t="s">
        <v>9912</v>
      </c>
      <c r="E10111" s="1"/>
      <c r="F10111" s="2">
        <v>3</v>
      </c>
      <c r="G10111" s="2">
        <f>INDEX(תוצאות_בחירות,MATCH(C10111,siot!$F$3:$F$1887,0),27)</f>
        <v>0</v>
      </c>
      <c r="H10111" s="2" t="b">
        <f t="shared" si="315"/>
        <v>0</v>
      </c>
      <c r="I10111" s="1" t="s">
        <v>2</v>
      </c>
      <c r="J10111" s="1" t="s">
        <v>9916</v>
      </c>
      <c r="K10111" s="1"/>
    </row>
    <row r="10112" spans="1:11" hidden="1">
      <c r="A10112" s="1" t="s">
        <v>9822</v>
      </c>
      <c r="B10112" s="1" t="s">
        <v>49</v>
      </c>
      <c r="C10112" s="48" t="str">
        <f t="shared" si="314"/>
        <v>ו כפר קרע</v>
      </c>
      <c r="D10112" s="1" t="s">
        <v>9912</v>
      </c>
      <c r="E10112" s="1"/>
      <c r="F10112" s="2">
        <v>4</v>
      </c>
      <c r="G10112" s="2">
        <f>INDEX(תוצאות_בחירות,MATCH(C10112,siot!$F$3:$F$1887,0),27)</f>
        <v>0</v>
      </c>
      <c r="H10112" s="2" t="b">
        <f t="shared" si="315"/>
        <v>0</v>
      </c>
      <c r="I10112" s="1" t="s">
        <v>2</v>
      </c>
      <c r="J10112" s="1" t="s">
        <v>9915</v>
      </c>
      <c r="K10112" s="1"/>
    </row>
    <row r="10113" spans="1:11" hidden="1">
      <c r="A10113" s="1" t="s">
        <v>9822</v>
      </c>
      <c r="B10113" s="1" t="s">
        <v>49</v>
      </c>
      <c r="C10113" s="48" t="str">
        <f t="shared" si="314"/>
        <v>ו כפר קרע</v>
      </c>
      <c r="D10113" s="1" t="s">
        <v>9912</v>
      </c>
      <c r="E10113" s="1"/>
      <c r="F10113" s="2">
        <v>5</v>
      </c>
      <c r="G10113" s="2">
        <f>INDEX(תוצאות_בחירות,MATCH(C10113,siot!$F$3:$F$1887,0),27)</f>
        <v>0</v>
      </c>
      <c r="H10113" s="2" t="b">
        <f t="shared" si="315"/>
        <v>0</v>
      </c>
      <c r="I10113" s="1" t="s">
        <v>2</v>
      </c>
      <c r="J10113" s="1" t="s">
        <v>9914</v>
      </c>
      <c r="K10113" s="1"/>
    </row>
    <row r="10114" spans="1:11" hidden="1">
      <c r="A10114" s="1" t="s">
        <v>9822</v>
      </c>
      <c r="B10114" s="1" t="s">
        <v>49</v>
      </c>
      <c r="C10114" s="48" t="str">
        <f t="shared" si="314"/>
        <v>ו כפר קרע</v>
      </c>
      <c r="D10114" s="1" t="s">
        <v>9912</v>
      </c>
      <c r="E10114" s="1"/>
      <c r="F10114" s="2">
        <v>6</v>
      </c>
      <c r="G10114" s="2">
        <f>INDEX(תוצאות_בחירות,MATCH(C10114,siot!$F$3:$F$1887,0),27)</f>
        <v>0</v>
      </c>
      <c r="H10114" s="2" t="b">
        <f t="shared" si="315"/>
        <v>0</v>
      </c>
      <c r="I10114" s="1" t="s">
        <v>2</v>
      </c>
      <c r="J10114" s="1" t="s">
        <v>9913</v>
      </c>
      <c r="K10114" s="1"/>
    </row>
    <row r="10115" spans="1:11" hidden="1">
      <c r="A10115" s="1" t="s">
        <v>9822</v>
      </c>
      <c r="B10115" s="1" t="s">
        <v>49</v>
      </c>
      <c r="C10115" s="48" t="str">
        <f t="shared" si="314"/>
        <v>ו כפר קרע</v>
      </c>
      <c r="D10115" s="1" t="s">
        <v>9912</v>
      </c>
      <c r="E10115" s="1"/>
      <c r="F10115" s="2">
        <v>7</v>
      </c>
      <c r="G10115" s="2">
        <f>INDEX(תוצאות_בחירות,MATCH(C10115,siot!$F$3:$F$1887,0),27)</f>
        <v>0</v>
      </c>
      <c r="H10115" s="2" t="b">
        <f t="shared" si="315"/>
        <v>0</v>
      </c>
      <c r="I10115" s="1" t="s">
        <v>2</v>
      </c>
      <c r="J10115" s="1" t="s">
        <v>9911</v>
      </c>
      <c r="K10115" s="1"/>
    </row>
    <row r="10116" spans="1:11" hidden="1">
      <c r="A10116" s="1" t="s">
        <v>9822</v>
      </c>
      <c r="B10116" s="1" t="s">
        <v>573</v>
      </c>
      <c r="C10116" s="48" t="str">
        <f t="shared" ref="C10116:C10179" si="316">B10116&amp;" "&amp;A10116</f>
        <v>זך כפר קרע</v>
      </c>
      <c r="D10116" s="1" t="s">
        <v>9901</v>
      </c>
      <c r="E10116" s="1" t="s">
        <v>3</v>
      </c>
      <c r="F10116" s="2" t="s">
        <v>19548</v>
      </c>
      <c r="G10116" s="2">
        <f>INDEX(תוצאות_בחירות,MATCH(C10116,siot!$F$3:$F$1887,0),27)</f>
        <v>1</v>
      </c>
      <c r="H10116" s="2" t="b">
        <f t="shared" ref="H10116:H10179" si="317">IF(OR(F10116&lt;G10116,G10116=F10116),TRUE,FALSE)</f>
        <v>0</v>
      </c>
      <c r="I10116" s="1"/>
      <c r="J10116" s="1"/>
      <c r="K10116" s="1"/>
    </row>
    <row r="10117" spans="1:11">
      <c r="A10117" s="1" t="s">
        <v>9822</v>
      </c>
      <c r="B10117" s="1" t="s">
        <v>573</v>
      </c>
      <c r="C10117" s="48" t="str">
        <f t="shared" si="316"/>
        <v>זך כפר קרע</v>
      </c>
      <c r="D10117" s="1" t="s">
        <v>9901</v>
      </c>
      <c r="E10117" s="1"/>
      <c r="F10117" s="2">
        <v>1</v>
      </c>
      <c r="G10117" s="2">
        <f>INDEX(תוצאות_בחירות,MATCH(C10117,siot!$F$3:$F$1887,0),27)</f>
        <v>1</v>
      </c>
      <c r="H10117" s="2" t="b">
        <f t="shared" si="317"/>
        <v>1</v>
      </c>
      <c r="I10117" s="1" t="s">
        <v>2</v>
      </c>
      <c r="J10117" s="1" t="s">
        <v>9910</v>
      </c>
      <c r="K10117" s="1"/>
    </row>
    <row r="10118" spans="1:11" hidden="1">
      <c r="A10118" s="1" t="s">
        <v>9822</v>
      </c>
      <c r="B10118" s="1" t="s">
        <v>573</v>
      </c>
      <c r="C10118" s="48" t="str">
        <f t="shared" si="316"/>
        <v>זך כפר קרע</v>
      </c>
      <c r="D10118" s="1" t="s">
        <v>9901</v>
      </c>
      <c r="E10118" s="1"/>
      <c r="F10118" s="2">
        <v>2</v>
      </c>
      <c r="G10118" s="2">
        <f>INDEX(תוצאות_בחירות,MATCH(C10118,siot!$F$3:$F$1887,0),27)</f>
        <v>1</v>
      </c>
      <c r="H10118" s="2" t="b">
        <f t="shared" si="317"/>
        <v>0</v>
      </c>
      <c r="I10118" s="1" t="s">
        <v>2</v>
      </c>
      <c r="J10118" s="1" t="s">
        <v>9909</v>
      </c>
      <c r="K10118" s="1"/>
    </row>
    <row r="10119" spans="1:11" hidden="1">
      <c r="A10119" s="1" t="s">
        <v>9822</v>
      </c>
      <c r="B10119" s="1" t="s">
        <v>573</v>
      </c>
      <c r="C10119" s="48" t="str">
        <f t="shared" si="316"/>
        <v>זך כפר קרע</v>
      </c>
      <c r="D10119" s="1" t="s">
        <v>9901</v>
      </c>
      <c r="E10119" s="1"/>
      <c r="F10119" s="2">
        <v>3</v>
      </c>
      <c r="G10119" s="2">
        <f>INDEX(תוצאות_בחירות,MATCH(C10119,siot!$F$3:$F$1887,0),27)</f>
        <v>1</v>
      </c>
      <c r="H10119" s="2" t="b">
        <f t="shared" si="317"/>
        <v>0</v>
      </c>
      <c r="I10119" s="1" t="s">
        <v>2</v>
      </c>
      <c r="J10119" s="1" t="s">
        <v>9908</v>
      </c>
      <c r="K10119" s="1"/>
    </row>
    <row r="10120" spans="1:11" hidden="1">
      <c r="A10120" s="1" t="s">
        <v>9822</v>
      </c>
      <c r="B10120" s="1" t="s">
        <v>573</v>
      </c>
      <c r="C10120" s="48" t="str">
        <f t="shared" si="316"/>
        <v>זך כפר קרע</v>
      </c>
      <c r="D10120" s="1" t="s">
        <v>9901</v>
      </c>
      <c r="E10120" s="1"/>
      <c r="F10120" s="2">
        <v>4</v>
      </c>
      <c r="G10120" s="2">
        <f>INDEX(תוצאות_בחירות,MATCH(C10120,siot!$F$3:$F$1887,0),27)</f>
        <v>1</v>
      </c>
      <c r="H10120" s="2" t="b">
        <f t="shared" si="317"/>
        <v>0</v>
      </c>
      <c r="I10120" s="1" t="s">
        <v>2</v>
      </c>
      <c r="J10120" s="1" t="s">
        <v>9907</v>
      </c>
      <c r="K10120" s="1"/>
    </row>
    <row r="10121" spans="1:11" hidden="1">
      <c r="A10121" s="1" t="s">
        <v>9822</v>
      </c>
      <c r="B10121" s="1" t="s">
        <v>573</v>
      </c>
      <c r="C10121" s="48" t="str">
        <f t="shared" si="316"/>
        <v>זך כפר קרע</v>
      </c>
      <c r="D10121" s="1" t="s">
        <v>9901</v>
      </c>
      <c r="E10121" s="1"/>
      <c r="F10121" s="2">
        <v>5</v>
      </c>
      <c r="G10121" s="2">
        <f>INDEX(תוצאות_בחירות,MATCH(C10121,siot!$F$3:$F$1887,0),27)</f>
        <v>1</v>
      </c>
      <c r="H10121" s="2" t="b">
        <f t="shared" si="317"/>
        <v>0</v>
      </c>
      <c r="I10121" s="1" t="s">
        <v>2</v>
      </c>
      <c r="J10121" s="1" t="s">
        <v>9906</v>
      </c>
      <c r="K10121" s="1"/>
    </row>
    <row r="10122" spans="1:11" hidden="1">
      <c r="A10122" s="1" t="s">
        <v>9822</v>
      </c>
      <c r="B10122" s="1" t="s">
        <v>573</v>
      </c>
      <c r="C10122" s="48" t="str">
        <f t="shared" si="316"/>
        <v>זך כפר קרע</v>
      </c>
      <c r="D10122" s="1" t="s">
        <v>9901</v>
      </c>
      <c r="E10122" s="1"/>
      <c r="F10122" s="2">
        <v>6</v>
      </c>
      <c r="G10122" s="2">
        <f>INDEX(תוצאות_בחירות,MATCH(C10122,siot!$F$3:$F$1887,0),27)</f>
        <v>1</v>
      </c>
      <c r="H10122" s="2" t="b">
        <f t="shared" si="317"/>
        <v>0</v>
      </c>
      <c r="I10122" s="1" t="s">
        <v>2</v>
      </c>
      <c r="J10122" s="1" t="s">
        <v>9905</v>
      </c>
      <c r="K10122" s="1"/>
    </row>
    <row r="10123" spans="1:11" hidden="1">
      <c r="A10123" s="1" t="s">
        <v>9822</v>
      </c>
      <c r="B10123" s="1" t="s">
        <v>573</v>
      </c>
      <c r="C10123" s="48" t="str">
        <f t="shared" si="316"/>
        <v>זך כפר קרע</v>
      </c>
      <c r="D10123" s="1" t="s">
        <v>9901</v>
      </c>
      <c r="E10123" s="1"/>
      <c r="F10123" s="2">
        <v>7</v>
      </c>
      <c r="G10123" s="2">
        <f>INDEX(תוצאות_בחירות,MATCH(C10123,siot!$F$3:$F$1887,0),27)</f>
        <v>1</v>
      </c>
      <c r="H10123" s="2" t="b">
        <f t="shared" si="317"/>
        <v>0</v>
      </c>
      <c r="I10123" s="1" t="s">
        <v>2</v>
      </c>
      <c r="J10123" s="1" t="s">
        <v>9904</v>
      </c>
      <c r="K10123" s="1"/>
    </row>
    <row r="10124" spans="1:11" hidden="1">
      <c r="A10124" s="1" t="s">
        <v>9822</v>
      </c>
      <c r="B10124" s="1" t="s">
        <v>573</v>
      </c>
      <c r="C10124" s="48" t="str">
        <f t="shared" si="316"/>
        <v>זך כפר קרע</v>
      </c>
      <c r="D10124" s="1" t="s">
        <v>9901</v>
      </c>
      <c r="E10124" s="1"/>
      <c r="F10124" s="2">
        <v>8</v>
      </c>
      <c r="G10124" s="2">
        <f>INDEX(תוצאות_בחירות,MATCH(C10124,siot!$F$3:$F$1887,0),27)</f>
        <v>1</v>
      </c>
      <c r="H10124" s="2" t="b">
        <f t="shared" si="317"/>
        <v>0</v>
      </c>
      <c r="I10124" s="1" t="s">
        <v>2</v>
      </c>
      <c r="J10124" s="1" t="s">
        <v>9903</v>
      </c>
      <c r="K10124" s="1"/>
    </row>
    <row r="10125" spans="1:11" hidden="1">
      <c r="A10125" s="1" t="s">
        <v>9822</v>
      </c>
      <c r="B10125" s="1" t="s">
        <v>573</v>
      </c>
      <c r="C10125" s="48" t="str">
        <f t="shared" si="316"/>
        <v>זך כפר קרע</v>
      </c>
      <c r="D10125" s="1" t="s">
        <v>9901</v>
      </c>
      <c r="E10125" s="1"/>
      <c r="F10125" s="2">
        <v>9</v>
      </c>
      <c r="G10125" s="2">
        <f>INDEX(תוצאות_בחירות,MATCH(C10125,siot!$F$3:$F$1887,0),27)</f>
        <v>1</v>
      </c>
      <c r="H10125" s="2" t="b">
        <f t="shared" si="317"/>
        <v>0</v>
      </c>
      <c r="I10125" s="1" t="s">
        <v>2</v>
      </c>
      <c r="J10125" s="1" t="s">
        <v>9902</v>
      </c>
      <c r="K10125" s="1"/>
    </row>
    <row r="10126" spans="1:11" hidden="1">
      <c r="A10126" s="1" t="s">
        <v>9822</v>
      </c>
      <c r="B10126" s="1" t="s">
        <v>573</v>
      </c>
      <c r="C10126" s="48" t="str">
        <f t="shared" si="316"/>
        <v>זך כפר קרע</v>
      </c>
      <c r="D10126" s="1" t="s">
        <v>9901</v>
      </c>
      <c r="E10126" s="1"/>
      <c r="F10126" s="2">
        <v>10</v>
      </c>
      <c r="G10126" s="2">
        <f>INDEX(תוצאות_בחירות,MATCH(C10126,siot!$F$3:$F$1887,0),27)</f>
        <v>1</v>
      </c>
      <c r="H10126" s="2" t="b">
        <f t="shared" si="317"/>
        <v>0</v>
      </c>
      <c r="I10126" s="1" t="s">
        <v>2</v>
      </c>
      <c r="J10126" s="1" t="s">
        <v>9900</v>
      </c>
      <c r="K10126" s="1"/>
    </row>
    <row r="10127" spans="1:11" hidden="1">
      <c r="A10127" s="1" t="s">
        <v>9822</v>
      </c>
      <c r="B10127" s="1" t="s">
        <v>526</v>
      </c>
      <c r="C10127" s="48" t="str">
        <f t="shared" si="316"/>
        <v>יף כפר קרע</v>
      </c>
      <c r="D10127" s="1" t="s">
        <v>9883</v>
      </c>
      <c r="E10127" s="1" t="s">
        <v>3</v>
      </c>
      <c r="F10127" s="2" t="s">
        <v>19548</v>
      </c>
      <c r="G10127" s="2">
        <f>INDEX(תוצאות_בחירות,MATCH(C10127,siot!$F$3:$F$1887,0),27)</f>
        <v>3</v>
      </c>
      <c r="H10127" s="2" t="b">
        <f t="shared" si="317"/>
        <v>0</v>
      </c>
      <c r="I10127" s="1"/>
      <c r="J10127" s="1"/>
      <c r="K10127" s="1"/>
    </row>
    <row r="10128" spans="1:11">
      <c r="A10128" s="1" t="s">
        <v>9822</v>
      </c>
      <c r="B10128" s="1" t="s">
        <v>526</v>
      </c>
      <c r="C10128" s="48" t="str">
        <f t="shared" si="316"/>
        <v>יף כפר קרע</v>
      </c>
      <c r="D10128" s="1" t="s">
        <v>9883</v>
      </c>
      <c r="E10128" s="1"/>
      <c r="F10128" s="2">
        <v>1</v>
      </c>
      <c r="G10128" s="2">
        <f>INDEX(תוצאות_בחירות,MATCH(C10128,siot!$F$3:$F$1887,0),27)</f>
        <v>3</v>
      </c>
      <c r="H10128" s="2" t="b">
        <f t="shared" si="317"/>
        <v>1</v>
      </c>
      <c r="I10128" s="1" t="s">
        <v>2</v>
      </c>
      <c r="J10128" s="1" t="s">
        <v>9899</v>
      </c>
      <c r="K10128" s="1"/>
    </row>
    <row r="10129" spans="1:11">
      <c r="A10129" s="1" t="s">
        <v>9822</v>
      </c>
      <c r="B10129" s="1" t="s">
        <v>526</v>
      </c>
      <c r="C10129" s="48" t="str">
        <f t="shared" si="316"/>
        <v>יף כפר קרע</v>
      </c>
      <c r="D10129" s="1" t="s">
        <v>9883</v>
      </c>
      <c r="E10129" s="1"/>
      <c r="F10129" s="2">
        <v>2</v>
      </c>
      <c r="G10129" s="2">
        <f>INDEX(תוצאות_בחירות,MATCH(C10129,siot!$F$3:$F$1887,0),27)</f>
        <v>3</v>
      </c>
      <c r="H10129" s="2" t="b">
        <f t="shared" si="317"/>
        <v>1</v>
      </c>
      <c r="I10129" s="1" t="s">
        <v>2</v>
      </c>
      <c r="J10129" s="1" t="s">
        <v>9898</v>
      </c>
      <c r="K10129" s="1"/>
    </row>
    <row r="10130" spans="1:11">
      <c r="A10130" s="1" t="s">
        <v>9822</v>
      </c>
      <c r="B10130" s="1" t="s">
        <v>526</v>
      </c>
      <c r="C10130" s="48" t="str">
        <f t="shared" si="316"/>
        <v>יף כפר קרע</v>
      </c>
      <c r="D10130" s="1" t="s">
        <v>9883</v>
      </c>
      <c r="E10130" s="1"/>
      <c r="F10130" s="2">
        <v>3</v>
      </c>
      <c r="G10130" s="2">
        <f>INDEX(תוצאות_בחירות,MATCH(C10130,siot!$F$3:$F$1887,0),27)</f>
        <v>3</v>
      </c>
      <c r="H10130" s="2" t="b">
        <f t="shared" si="317"/>
        <v>1</v>
      </c>
      <c r="I10130" s="1" t="s">
        <v>2</v>
      </c>
      <c r="J10130" s="1" t="s">
        <v>9897</v>
      </c>
      <c r="K10130" s="1"/>
    </row>
    <row r="10131" spans="1:11" hidden="1">
      <c r="A10131" s="1" t="s">
        <v>9822</v>
      </c>
      <c r="B10131" s="1" t="s">
        <v>526</v>
      </c>
      <c r="C10131" s="48" t="str">
        <f t="shared" si="316"/>
        <v>יף כפר קרע</v>
      </c>
      <c r="D10131" s="1" t="s">
        <v>9883</v>
      </c>
      <c r="E10131" s="1"/>
      <c r="F10131" s="2">
        <v>4</v>
      </c>
      <c r="G10131" s="2">
        <f>INDEX(תוצאות_בחירות,MATCH(C10131,siot!$F$3:$F$1887,0),27)</f>
        <v>3</v>
      </c>
      <c r="H10131" s="2" t="b">
        <f t="shared" si="317"/>
        <v>0</v>
      </c>
      <c r="I10131" s="1" t="s">
        <v>2</v>
      </c>
      <c r="J10131" s="1" t="s">
        <v>9896</v>
      </c>
      <c r="K10131" s="1"/>
    </row>
    <row r="10132" spans="1:11" hidden="1">
      <c r="A10132" s="1" t="s">
        <v>9822</v>
      </c>
      <c r="B10132" s="1" t="s">
        <v>526</v>
      </c>
      <c r="C10132" s="48" t="str">
        <f t="shared" si="316"/>
        <v>יף כפר קרע</v>
      </c>
      <c r="D10132" s="1" t="s">
        <v>9883</v>
      </c>
      <c r="E10132" s="1"/>
      <c r="F10132" s="2">
        <v>5</v>
      </c>
      <c r="G10132" s="2">
        <f>INDEX(תוצאות_בחירות,MATCH(C10132,siot!$F$3:$F$1887,0),27)</f>
        <v>3</v>
      </c>
      <c r="H10132" s="2" t="b">
        <f t="shared" si="317"/>
        <v>0</v>
      </c>
      <c r="I10132" s="1" t="s">
        <v>2</v>
      </c>
      <c r="J10132" s="1" t="s">
        <v>9895</v>
      </c>
      <c r="K10132" s="1"/>
    </row>
    <row r="10133" spans="1:11" hidden="1">
      <c r="A10133" s="1" t="s">
        <v>9822</v>
      </c>
      <c r="B10133" s="1" t="s">
        <v>526</v>
      </c>
      <c r="C10133" s="48" t="str">
        <f t="shared" si="316"/>
        <v>יף כפר קרע</v>
      </c>
      <c r="D10133" s="1" t="s">
        <v>9883</v>
      </c>
      <c r="E10133" s="1"/>
      <c r="F10133" s="2">
        <v>6</v>
      </c>
      <c r="G10133" s="2">
        <f>INDEX(תוצאות_בחירות,MATCH(C10133,siot!$F$3:$F$1887,0),27)</f>
        <v>3</v>
      </c>
      <c r="H10133" s="2" t="b">
        <f t="shared" si="317"/>
        <v>0</v>
      </c>
      <c r="I10133" s="1" t="s">
        <v>2</v>
      </c>
      <c r="J10133" s="1" t="s">
        <v>9894</v>
      </c>
      <c r="K10133" s="1"/>
    </row>
    <row r="10134" spans="1:11" hidden="1">
      <c r="A10134" s="1" t="s">
        <v>9822</v>
      </c>
      <c r="B10134" s="1" t="s">
        <v>526</v>
      </c>
      <c r="C10134" s="48" t="str">
        <f t="shared" si="316"/>
        <v>יף כפר קרע</v>
      </c>
      <c r="D10134" s="1" t="s">
        <v>9883</v>
      </c>
      <c r="E10134" s="1"/>
      <c r="F10134" s="2">
        <v>7</v>
      </c>
      <c r="G10134" s="2">
        <f>INDEX(תוצאות_בחירות,MATCH(C10134,siot!$F$3:$F$1887,0),27)</f>
        <v>3</v>
      </c>
      <c r="H10134" s="2" t="b">
        <f t="shared" si="317"/>
        <v>0</v>
      </c>
      <c r="I10134" s="1" t="s">
        <v>2</v>
      </c>
      <c r="J10134" s="1" t="s">
        <v>9893</v>
      </c>
      <c r="K10134" s="1"/>
    </row>
    <row r="10135" spans="1:11" hidden="1">
      <c r="A10135" s="1" t="s">
        <v>9822</v>
      </c>
      <c r="B10135" s="1" t="s">
        <v>526</v>
      </c>
      <c r="C10135" s="48" t="str">
        <f t="shared" si="316"/>
        <v>יף כפר קרע</v>
      </c>
      <c r="D10135" s="1" t="s">
        <v>9883</v>
      </c>
      <c r="E10135" s="1"/>
      <c r="F10135" s="2">
        <v>8</v>
      </c>
      <c r="G10135" s="2">
        <f>INDEX(תוצאות_בחירות,MATCH(C10135,siot!$F$3:$F$1887,0),27)</f>
        <v>3</v>
      </c>
      <c r="H10135" s="2" t="b">
        <f t="shared" si="317"/>
        <v>0</v>
      </c>
      <c r="I10135" s="1" t="s">
        <v>2</v>
      </c>
      <c r="J10135" s="1" t="s">
        <v>9892</v>
      </c>
      <c r="K10135" s="1"/>
    </row>
    <row r="10136" spans="1:11" hidden="1">
      <c r="A10136" s="1" t="s">
        <v>9822</v>
      </c>
      <c r="B10136" s="1" t="s">
        <v>526</v>
      </c>
      <c r="C10136" s="48" t="str">
        <f t="shared" si="316"/>
        <v>יף כפר קרע</v>
      </c>
      <c r="D10136" s="1" t="s">
        <v>9883</v>
      </c>
      <c r="E10136" s="1"/>
      <c r="F10136" s="2">
        <v>9</v>
      </c>
      <c r="G10136" s="2">
        <f>INDEX(תוצאות_בחירות,MATCH(C10136,siot!$F$3:$F$1887,0),27)</f>
        <v>3</v>
      </c>
      <c r="H10136" s="2" t="b">
        <f t="shared" si="317"/>
        <v>0</v>
      </c>
      <c r="I10136" s="1" t="s">
        <v>2</v>
      </c>
      <c r="J10136" s="1" t="s">
        <v>9891</v>
      </c>
      <c r="K10136" s="1"/>
    </row>
    <row r="10137" spans="1:11" hidden="1">
      <c r="A10137" s="1" t="s">
        <v>9822</v>
      </c>
      <c r="B10137" s="1" t="s">
        <v>526</v>
      </c>
      <c r="C10137" s="48" t="str">
        <f t="shared" si="316"/>
        <v>יף כפר קרע</v>
      </c>
      <c r="D10137" s="1" t="s">
        <v>9883</v>
      </c>
      <c r="E10137" s="1"/>
      <c r="F10137" s="2">
        <v>10</v>
      </c>
      <c r="G10137" s="2">
        <f>INDEX(תוצאות_בחירות,MATCH(C10137,siot!$F$3:$F$1887,0),27)</f>
        <v>3</v>
      </c>
      <c r="H10137" s="2" t="b">
        <f t="shared" si="317"/>
        <v>0</v>
      </c>
      <c r="I10137" s="1" t="s">
        <v>2</v>
      </c>
      <c r="J10137" s="1" t="s">
        <v>9890</v>
      </c>
      <c r="K10137" s="1"/>
    </row>
    <row r="10138" spans="1:11" hidden="1">
      <c r="A10138" s="1" t="s">
        <v>9822</v>
      </c>
      <c r="B10138" s="1" t="s">
        <v>526</v>
      </c>
      <c r="C10138" s="48" t="str">
        <f t="shared" si="316"/>
        <v>יף כפר קרע</v>
      </c>
      <c r="D10138" s="1" t="s">
        <v>9883</v>
      </c>
      <c r="E10138" s="1"/>
      <c r="F10138" s="2">
        <v>11</v>
      </c>
      <c r="G10138" s="2">
        <f>INDEX(תוצאות_בחירות,MATCH(C10138,siot!$F$3:$F$1887,0),27)</f>
        <v>3</v>
      </c>
      <c r="H10138" s="2" t="b">
        <f t="shared" si="317"/>
        <v>0</v>
      </c>
      <c r="I10138" s="1" t="s">
        <v>2</v>
      </c>
      <c r="J10138" s="1" t="s">
        <v>9889</v>
      </c>
      <c r="K10138" s="1"/>
    </row>
    <row r="10139" spans="1:11" hidden="1">
      <c r="A10139" s="1" t="s">
        <v>9822</v>
      </c>
      <c r="B10139" s="1" t="s">
        <v>526</v>
      </c>
      <c r="C10139" s="48" t="str">
        <f t="shared" si="316"/>
        <v>יף כפר קרע</v>
      </c>
      <c r="D10139" s="1" t="s">
        <v>9883</v>
      </c>
      <c r="E10139" s="1"/>
      <c r="F10139" s="2">
        <v>12</v>
      </c>
      <c r="G10139" s="2">
        <f>INDEX(תוצאות_בחירות,MATCH(C10139,siot!$F$3:$F$1887,0),27)</f>
        <v>3</v>
      </c>
      <c r="H10139" s="2" t="b">
        <f t="shared" si="317"/>
        <v>0</v>
      </c>
      <c r="I10139" s="1" t="s">
        <v>2</v>
      </c>
      <c r="J10139" s="1" t="s">
        <v>9888</v>
      </c>
      <c r="K10139" s="1"/>
    </row>
    <row r="10140" spans="1:11" hidden="1">
      <c r="A10140" s="1" t="s">
        <v>9822</v>
      </c>
      <c r="B10140" s="1" t="s">
        <v>526</v>
      </c>
      <c r="C10140" s="48" t="str">
        <f t="shared" si="316"/>
        <v>יף כפר קרע</v>
      </c>
      <c r="D10140" s="1" t="s">
        <v>9883</v>
      </c>
      <c r="E10140" s="1"/>
      <c r="F10140" s="2">
        <v>13</v>
      </c>
      <c r="G10140" s="2">
        <f>INDEX(תוצאות_בחירות,MATCH(C10140,siot!$F$3:$F$1887,0),27)</f>
        <v>3</v>
      </c>
      <c r="H10140" s="2" t="b">
        <f t="shared" si="317"/>
        <v>0</v>
      </c>
      <c r="I10140" s="1" t="s">
        <v>2</v>
      </c>
      <c r="J10140" s="1" t="s">
        <v>9887</v>
      </c>
      <c r="K10140" s="1"/>
    </row>
    <row r="10141" spans="1:11" hidden="1">
      <c r="A10141" s="1" t="s">
        <v>9822</v>
      </c>
      <c r="B10141" s="1" t="s">
        <v>526</v>
      </c>
      <c r="C10141" s="48" t="str">
        <f t="shared" si="316"/>
        <v>יף כפר קרע</v>
      </c>
      <c r="D10141" s="1" t="s">
        <v>9883</v>
      </c>
      <c r="E10141" s="1"/>
      <c r="F10141" s="2">
        <v>14</v>
      </c>
      <c r="G10141" s="2">
        <f>INDEX(תוצאות_בחירות,MATCH(C10141,siot!$F$3:$F$1887,0),27)</f>
        <v>3</v>
      </c>
      <c r="H10141" s="2" t="b">
        <f t="shared" si="317"/>
        <v>0</v>
      </c>
      <c r="I10141" s="1" t="s">
        <v>2</v>
      </c>
      <c r="J10141" s="1" t="s">
        <v>9886</v>
      </c>
      <c r="K10141" s="1"/>
    </row>
    <row r="10142" spans="1:11" hidden="1">
      <c r="A10142" s="1" t="s">
        <v>9822</v>
      </c>
      <c r="B10142" s="1" t="s">
        <v>526</v>
      </c>
      <c r="C10142" s="48" t="str">
        <f t="shared" si="316"/>
        <v>יף כפר קרע</v>
      </c>
      <c r="D10142" s="1" t="s">
        <v>9883</v>
      </c>
      <c r="E10142" s="1"/>
      <c r="F10142" s="2">
        <v>15</v>
      </c>
      <c r="G10142" s="2">
        <f>INDEX(תוצאות_בחירות,MATCH(C10142,siot!$F$3:$F$1887,0),27)</f>
        <v>3</v>
      </c>
      <c r="H10142" s="2" t="b">
        <f t="shared" si="317"/>
        <v>0</v>
      </c>
      <c r="I10142" s="1" t="s">
        <v>2</v>
      </c>
      <c r="J10142" s="1" t="s">
        <v>9885</v>
      </c>
      <c r="K10142" s="1"/>
    </row>
    <row r="10143" spans="1:11" hidden="1">
      <c r="A10143" s="1" t="s">
        <v>9822</v>
      </c>
      <c r="B10143" s="1" t="s">
        <v>526</v>
      </c>
      <c r="C10143" s="48" t="str">
        <f t="shared" si="316"/>
        <v>יף כפר קרע</v>
      </c>
      <c r="D10143" s="1" t="s">
        <v>9883</v>
      </c>
      <c r="E10143" s="1"/>
      <c r="F10143" s="2">
        <v>16</v>
      </c>
      <c r="G10143" s="2">
        <f>INDEX(תוצאות_בחירות,MATCH(C10143,siot!$F$3:$F$1887,0),27)</f>
        <v>3</v>
      </c>
      <c r="H10143" s="2" t="b">
        <f t="shared" si="317"/>
        <v>0</v>
      </c>
      <c r="I10143" s="1" t="s">
        <v>2</v>
      </c>
      <c r="J10143" s="1" t="s">
        <v>9884</v>
      </c>
      <c r="K10143" s="1"/>
    </row>
    <row r="10144" spans="1:11" hidden="1">
      <c r="A10144" s="1" t="s">
        <v>9822</v>
      </c>
      <c r="B10144" s="1" t="s">
        <v>526</v>
      </c>
      <c r="C10144" s="48" t="str">
        <f t="shared" si="316"/>
        <v>יף כפר קרע</v>
      </c>
      <c r="D10144" s="1" t="s">
        <v>9883</v>
      </c>
      <c r="E10144" s="1"/>
      <c r="F10144" s="2">
        <v>17</v>
      </c>
      <c r="G10144" s="2">
        <f>INDEX(תוצאות_בחירות,MATCH(C10144,siot!$F$3:$F$1887,0),27)</f>
        <v>3</v>
      </c>
      <c r="H10144" s="2" t="b">
        <f t="shared" si="317"/>
        <v>0</v>
      </c>
      <c r="I10144" s="1" t="s">
        <v>2</v>
      </c>
      <c r="J10144" s="1" t="s">
        <v>9882</v>
      </c>
      <c r="K10144" s="1"/>
    </row>
    <row r="10145" spans="1:11" hidden="1">
      <c r="A10145" s="1" t="s">
        <v>9822</v>
      </c>
      <c r="B10145" s="1" t="s">
        <v>87</v>
      </c>
      <c r="C10145" s="48" t="str">
        <f t="shared" si="316"/>
        <v>נ כפר קרע</v>
      </c>
      <c r="D10145" s="1" t="s">
        <v>5465</v>
      </c>
      <c r="E10145" s="1" t="s">
        <v>18</v>
      </c>
      <c r="F10145" s="2" t="s">
        <v>19548</v>
      </c>
      <c r="G10145" s="2">
        <f>INDEX(תוצאות_בחירות,MATCH(C10145,siot!$F$3:$F$1887,0),27)</f>
        <v>0</v>
      </c>
      <c r="H10145" s="2" t="b">
        <f t="shared" si="317"/>
        <v>0</v>
      </c>
      <c r="I10145" s="1"/>
      <c r="J10145" s="1"/>
      <c r="K10145" s="1"/>
    </row>
    <row r="10146" spans="1:11" hidden="1">
      <c r="A10146" s="1" t="s">
        <v>9822</v>
      </c>
      <c r="B10146" s="1" t="s">
        <v>87</v>
      </c>
      <c r="C10146" s="48" t="str">
        <f t="shared" si="316"/>
        <v>נ כפר קרע</v>
      </c>
      <c r="D10146" s="1" t="s">
        <v>5465</v>
      </c>
      <c r="E10146" s="1" t="s">
        <v>17</v>
      </c>
      <c r="F10146" s="2">
        <v>1</v>
      </c>
      <c r="G10146" s="2">
        <f>INDEX(תוצאות_בחירות,MATCH(C10146,siot!$F$3:$F$1887,0),27)</f>
        <v>0</v>
      </c>
      <c r="H10146" s="2" t="b">
        <f t="shared" si="317"/>
        <v>0</v>
      </c>
      <c r="I10146" s="1" t="s">
        <v>2</v>
      </c>
      <c r="J10146" s="1" t="s">
        <v>9881</v>
      </c>
      <c r="K10146" s="1"/>
    </row>
    <row r="10147" spans="1:11" hidden="1">
      <c r="A10147" s="1" t="s">
        <v>9822</v>
      </c>
      <c r="B10147" s="1" t="s">
        <v>87</v>
      </c>
      <c r="C10147" s="48" t="str">
        <f t="shared" si="316"/>
        <v>נ כפר קרע</v>
      </c>
      <c r="D10147" s="1" t="s">
        <v>5465</v>
      </c>
      <c r="E10147" s="1"/>
      <c r="F10147" s="2">
        <v>2</v>
      </c>
      <c r="G10147" s="2">
        <f>INDEX(תוצאות_בחירות,MATCH(C10147,siot!$F$3:$F$1887,0),27)</f>
        <v>0</v>
      </c>
      <c r="H10147" s="2" t="b">
        <f t="shared" si="317"/>
        <v>0</v>
      </c>
      <c r="I10147" s="1" t="s">
        <v>2</v>
      </c>
      <c r="J10147" s="1" t="s">
        <v>9880</v>
      </c>
      <c r="K10147" s="1"/>
    </row>
    <row r="10148" spans="1:11" hidden="1">
      <c r="A10148" s="1" t="s">
        <v>9822</v>
      </c>
      <c r="B10148" s="1" t="s">
        <v>87</v>
      </c>
      <c r="C10148" s="48" t="str">
        <f t="shared" si="316"/>
        <v>נ כפר קרע</v>
      </c>
      <c r="D10148" s="1" t="s">
        <v>5465</v>
      </c>
      <c r="E10148" s="1"/>
      <c r="F10148" s="2">
        <v>3</v>
      </c>
      <c r="G10148" s="2">
        <f>INDEX(תוצאות_בחירות,MATCH(C10148,siot!$F$3:$F$1887,0),27)</f>
        <v>0</v>
      </c>
      <c r="H10148" s="2" t="b">
        <f t="shared" si="317"/>
        <v>0</v>
      </c>
      <c r="I10148" s="1" t="s">
        <v>2</v>
      </c>
      <c r="J10148" s="1" t="s">
        <v>9879</v>
      </c>
      <c r="K10148" s="1"/>
    </row>
    <row r="10149" spans="1:11" hidden="1">
      <c r="A10149" s="1" t="s">
        <v>9822</v>
      </c>
      <c r="B10149" s="1" t="s">
        <v>87</v>
      </c>
      <c r="C10149" s="48" t="str">
        <f t="shared" si="316"/>
        <v>נ כפר קרע</v>
      </c>
      <c r="D10149" s="1" t="s">
        <v>5465</v>
      </c>
      <c r="E10149" s="1"/>
      <c r="F10149" s="2">
        <v>4</v>
      </c>
      <c r="G10149" s="2">
        <f>INDEX(תוצאות_בחירות,MATCH(C10149,siot!$F$3:$F$1887,0),27)</f>
        <v>0</v>
      </c>
      <c r="H10149" s="2" t="b">
        <f t="shared" si="317"/>
        <v>0</v>
      </c>
      <c r="I10149" s="1" t="s">
        <v>2</v>
      </c>
      <c r="J10149" s="1" t="s">
        <v>9878</v>
      </c>
      <c r="K10149" s="1"/>
    </row>
    <row r="10150" spans="1:11" hidden="1">
      <c r="A10150" s="1" t="s">
        <v>9822</v>
      </c>
      <c r="B10150" s="1" t="s">
        <v>87</v>
      </c>
      <c r="C10150" s="48" t="str">
        <f t="shared" si="316"/>
        <v>נ כפר קרע</v>
      </c>
      <c r="D10150" s="1" t="s">
        <v>5465</v>
      </c>
      <c r="E10150" s="1"/>
      <c r="F10150" s="2">
        <v>5</v>
      </c>
      <c r="G10150" s="2">
        <f>INDEX(תוצאות_בחירות,MATCH(C10150,siot!$F$3:$F$1887,0),27)</f>
        <v>0</v>
      </c>
      <c r="H10150" s="2" t="b">
        <f t="shared" si="317"/>
        <v>0</v>
      </c>
      <c r="I10150" s="1" t="s">
        <v>2</v>
      </c>
      <c r="J10150" s="1" t="s">
        <v>9877</v>
      </c>
      <c r="K10150" s="1"/>
    </row>
    <row r="10151" spans="1:11" hidden="1">
      <c r="A10151" s="1" t="s">
        <v>9822</v>
      </c>
      <c r="B10151" s="1" t="s">
        <v>87</v>
      </c>
      <c r="C10151" s="48" t="str">
        <f t="shared" si="316"/>
        <v>נ כפר קרע</v>
      </c>
      <c r="D10151" s="1" t="s">
        <v>5465</v>
      </c>
      <c r="E10151" s="1"/>
      <c r="F10151" s="2">
        <v>6</v>
      </c>
      <c r="G10151" s="2">
        <f>INDEX(תוצאות_בחירות,MATCH(C10151,siot!$F$3:$F$1887,0),27)</f>
        <v>0</v>
      </c>
      <c r="H10151" s="2" t="b">
        <f t="shared" si="317"/>
        <v>0</v>
      </c>
      <c r="I10151" s="1" t="s">
        <v>2</v>
      </c>
      <c r="J10151" s="1" t="s">
        <v>9876</v>
      </c>
      <c r="K10151" s="1"/>
    </row>
    <row r="10152" spans="1:11" hidden="1">
      <c r="A10152" s="1" t="s">
        <v>9822</v>
      </c>
      <c r="B10152" s="1" t="s">
        <v>87</v>
      </c>
      <c r="C10152" s="48" t="str">
        <f t="shared" si="316"/>
        <v>נ כפר קרע</v>
      </c>
      <c r="D10152" s="1" t="s">
        <v>5465</v>
      </c>
      <c r="E10152" s="1"/>
      <c r="F10152" s="2">
        <v>7</v>
      </c>
      <c r="G10152" s="2">
        <f>INDEX(תוצאות_בחירות,MATCH(C10152,siot!$F$3:$F$1887,0),27)</f>
        <v>0</v>
      </c>
      <c r="H10152" s="2" t="b">
        <f t="shared" si="317"/>
        <v>0</v>
      </c>
      <c r="I10152" s="1" t="s">
        <v>2</v>
      </c>
      <c r="J10152" s="1" t="s">
        <v>9875</v>
      </c>
      <c r="K10152" s="1"/>
    </row>
    <row r="10153" spans="1:11" hidden="1">
      <c r="A10153" s="1" t="s">
        <v>9822</v>
      </c>
      <c r="B10153" s="1" t="s">
        <v>1867</v>
      </c>
      <c r="C10153" s="48" t="str">
        <f t="shared" si="316"/>
        <v>נא כפר קרע</v>
      </c>
      <c r="D10153" s="1" t="s">
        <v>5561</v>
      </c>
      <c r="E10153" s="1" t="s">
        <v>18</v>
      </c>
      <c r="F10153" s="2" t="s">
        <v>19548</v>
      </c>
      <c r="G10153" s="2">
        <f>INDEX(תוצאות_בחירות,MATCH(C10153,siot!$F$3:$F$1887,0),27)</f>
        <v>0</v>
      </c>
      <c r="H10153" s="2" t="b">
        <f t="shared" si="317"/>
        <v>0</v>
      </c>
      <c r="I10153" s="1"/>
      <c r="J10153" s="1"/>
      <c r="K10153" s="1"/>
    </row>
    <row r="10154" spans="1:11" hidden="1">
      <c r="A10154" s="1" t="s">
        <v>9822</v>
      </c>
      <c r="B10154" s="1" t="s">
        <v>1867</v>
      </c>
      <c r="C10154" s="48" t="str">
        <f t="shared" si="316"/>
        <v>נא כפר קרע</v>
      </c>
      <c r="D10154" s="1" t="s">
        <v>5561</v>
      </c>
      <c r="E10154" s="1" t="s">
        <v>17</v>
      </c>
      <c r="F10154" s="2">
        <v>1</v>
      </c>
      <c r="G10154" s="2">
        <f>INDEX(תוצאות_בחירות,MATCH(C10154,siot!$F$3:$F$1887,0),27)</f>
        <v>0</v>
      </c>
      <c r="H10154" s="2" t="b">
        <f t="shared" si="317"/>
        <v>0</v>
      </c>
      <c r="I10154" s="1" t="s">
        <v>2</v>
      </c>
      <c r="J10154" s="1" t="s">
        <v>9874</v>
      </c>
      <c r="K10154" s="1"/>
    </row>
    <row r="10155" spans="1:11" hidden="1">
      <c r="A10155" s="1" t="s">
        <v>9822</v>
      </c>
      <c r="B10155" s="1" t="s">
        <v>1867</v>
      </c>
      <c r="C10155" s="48" t="str">
        <f t="shared" si="316"/>
        <v>נא כפר קרע</v>
      </c>
      <c r="D10155" s="1" t="s">
        <v>5561</v>
      </c>
      <c r="E10155" s="1"/>
      <c r="F10155" s="2">
        <v>2</v>
      </c>
      <c r="G10155" s="2">
        <f>INDEX(תוצאות_בחירות,MATCH(C10155,siot!$F$3:$F$1887,0),27)</f>
        <v>0</v>
      </c>
      <c r="H10155" s="2" t="b">
        <f t="shared" si="317"/>
        <v>0</v>
      </c>
      <c r="I10155" s="1" t="s">
        <v>2</v>
      </c>
      <c r="J10155" s="1" t="s">
        <v>9873</v>
      </c>
      <c r="K10155" s="1"/>
    </row>
    <row r="10156" spans="1:11" hidden="1">
      <c r="A10156" s="1" t="s">
        <v>9822</v>
      </c>
      <c r="B10156" s="1" t="s">
        <v>1867</v>
      </c>
      <c r="C10156" s="48" t="str">
        <f t="shared" si="316"/>
        <v>נא כפר קרע</v>
      </c>
      <c r="D10156" s="1" t="s">
        <v>5561</v>
      </c>
      <c r="E10156" s="1"/>
      <c r="F10156" s="2">
        <v>3</v>
      </c>
      <c r="G10156" s="2">
        <f>INDEX(תוצאות_בחירות,MATCH(C10156,siot!$F$3:$F$1887,0),27)</f>
        <v>0</v>
      </c>
      <c r="H10156" s="2" t="b">
        <f t="shared" si="317"/>
        <v>0</v>
      </c>
      <c r="I10156" s="1" t="s">
        <v>2</v>
      </c>
      <c r="J10156" s="1" t="s">
        <v>9872</v>
      </c>
      <c r="K10156" s="1"/>
    </row>
    <row r="10157" spans="1:11" hidden="1">
      <c r="A10157" s="1" t="s">
        <v>9822</v>
      </c>
      <c r="B10157" s="1" t="s">
        <v>1867</v>
      </c>
      <c r="C10157" s="48" t="str">
        <f t="shared" si="316"/>
        <v>נא כפר קרע</v>
      </c>
      <c r="D10157" s="1" t="s">
        <v>5561</v>
      </c>
      <c r="E10157" s="1"/>
      <c r="F10157" s="2">
        <v>4</v>
      </c>
      <c r="G10157" s="2">
        <f>INDEX(תוצאות_בחירות,MATCH(C10157,siot!$F$3:$F$1887,0),27)</f>
        <v>0</v>
      </c>
      <c r="H10157" s="2" t="b">
        <f t="shared" si="317"/>
        <v>0</v>
      </c>
      <c r="I10157" s="1" t="s">
        <v>2</v>
      </c>
      <c r="J10157" s="1" t="s">
        <v>9871</v>
      </c>
      <c r="K10157" s="1"/>
    </row>
    <row r="10158" spans="1:11" hidden="1">
      <c r="A10158" s="1" t="s">
        <v>9822</v>
      </c>
      <c r="B10158" s="1" t="s">
        <v>1867</v>
      </c>
      <c r="C10158" s="48" t="str">
        <f t="shared" si="316"/>
        <v>נא כפר קרע</v>
      </c>
      <c r="D10158" s="1" t="s">
        <v>5561</v>
      </c>
      <c r="E10158" s="1"/>
      <c r="F10158" s="2">
        <v>5</v>
      </c>
      <c r="G10158" s="2">
        <f>INDEX(תוצאות_בחירות,MATCH(C10158,siot!$F$3:$F$1887,0),27)</f>
        <v>0</v>
      </c>
      <c r="H10158" s="2" t="b">
        <f t="shared" si="317"/>
        <v>0</v>
      </c>
      <c r="I10158" s="1" t="s">
        <v>2</v>
      </c>
      <c r="J10158" s="1" t="s">
        <v>9870</v>
      </c>
      <c r="K10158" s="1"/>
    </row>
    <row r="10159" spans="1:11" hidden="1">
      <c r="A10159" s="1" t="s">
        <v>9822</v>
      </c>
      <c r="B10159" s="1" t="s">
        <v>1867</v>
      </c>
      <c r="C10159" s="48" t="str">
        <f t="shared" si="316"/>
        <v>נא כפר קרע</v>
      </c>
      <c r="D10159" s="1" t="s">
        <v>5561</v>
      </c>
      <c r="E10159" s="1"/>
      <c r="F10159" s="2">
        <v>6</v>
      </c>
      <c r="G10159" s="2">
        <f>INDEX(תוצאות_בחירות,MATCH(C10159,siot!$F$3:$F$1887,0),27)</f>
        <v>0</v>
      </c>
      <c r="H10159" s="2" t="b">
        <f t="shared" si="317"/>
        <v>0</v>
      </c>
      <c r="I10159" s="1" t="s">
        <v>2</v>
      </c>
      <c r="J10159" s="1" t="s">
        <v>9869</v>
      </c>
      <c r="K10159" s="1"/>
    </row>
    <row r="10160" spans="1:11" hidden="1">
      <c r="A10160" s="1" t="s">
        <v>9822</v>
      </c>
      <c r="B10160" s="1" t="s">
        <v>6633</v>
      </c>
      <c r="C10160" s="48" t="str">
        <f t="shared" si="316"/>
        <v>ס כפר קרע</v>
      </c>
      <c r="D10160" s="1" t="s">
        <v>1326</v>
      </c>
      <c r="E10160" s="1" t="s">
        <v>3</v>
      </c>
      <c r="F10160" s="2" t="s">
        <v>19548</v>
      </c>
      <c r="G10160" s="2">
        <f>INDEX(תוצאות_בחירות,MATCH(C10160,siot!$F$3:$F$1887,0),27)</f>
        <v>1</v>
      </c>
      <c r="H10160" s="2" t="b">
        <f t="shared" si="317"/>
        <v>0</v>
      </c>
      <c r="I10160" s="1"/>
      <c r="J10160" s="1"/>
      <c r="K10160" s="1"/>
    </row>
    <row r="10161" spans="1:11">
      <c r="A10161" s="1" t="s">
        <v>9822</v>
      </c>
      <c r="B10161" s="1" t="s">
        <v>6633</v>
      </c>
      <c r="C10161" s="48" t="str">
        <f t="shared" si="316"/>
        <v>ס כפר קרע</v>
      </c>
      <c r="D10161" s="1" t="s">
        <v>1326</v>
      </c>
      <c r="E10161" s="1"/>
      <c r="F10161" s="2">
        <v>1</v>
      </c>
      <c r="G10161" s="2">
        <f>INDEX(תוצאות_בחירות,MATCH(C10161,siot!$F$3:$F$1887,0),27)</f>
        <v>1</v>
      </c>
      <c r="H10161" s="2" t="b">
        <f t="shared" si="317"/>
        <v>1</v>
      </c>
      <c r="I10161" s="1" t="s">
        <v>2</v>
      </c>
      <c r="J10161" s="1" t="s">
        <v>9868</v>
      </c>
      <c r="K10161" s="1"/>
    </row>
    <row r="10162" spans="1:11" hidden="1">
      <c r="A10162" s="1" t="s">
        <v>9822</v>
      </c>
      <c r="B10162" s="1" t="s">
        <v>6633</v>
      </c>
      <c r="C10162" s="48" t="str">
        <f t="shared" si="316"/>
        <v>ס כפר קרע</v>
      </c>
      <c r="D10162" s="1" t="s">
        <v>1326</v>
      </c>
      <c r="E10162" s="1"/>
      <c r="F10162" s="2">
        <v>2</v>
      </c>
      <c r="G10162" s="2">
        <f>INDEX(תוצאות_בחירות,MATCH(C10162,siot!$F$3:$F$1887,0),27)</f>
        <v>1</v>
      </c>
      <c r="H10162" s="2" t="b">
        <f t="shared" si="317"/>
        <v>0</v>
      </c>
      <c r="I10162" s="1" t="s">
        <v>2</v>
      </c>
      <c r="J10162" s="1" t="s">
        <v>9867</v>
      </c>
      <c r="K10162" s="1"/>
    </row>
    <row r="10163" spans="1:11" hidden="1">
      <c r="A10163" s="1" t="s">
        <v>9822</v>
      </c>
      <c r="B10163" s="1" t="s">
        <v>6633</v>
      </c>
      <c r="C10163" s="48" t="str">
        <f t="shared" si="316"/>
        <v>ס כפר קרע</v>
      </c>
      <c r="D10163" s="1" t="s">
        <v>1326</v>
      </c>
      <c r="E10163" s="1"/>
      <c r="F10163" s="2">
        <v>3</v>
      </c>
      <c r="G10163" s="2">
        <f>INDEX(תוצאות_בחירות,MATCH(C10163,siot!$F$3:$F$1887,0),27)</f>
        <v>1</v>
      </c>
      <c r="H10163" s="2" t="b">
        <f t="shared" si="317"/>
        <v>0</v>
      </c>
      <c r="I10163" s="1" t="s">
        <v>2</v>
      </c>
      <c r="J10163" s="1" t="s">
        <v>9866</v>
      </c>
      <c r="K10163" s="1"/>
    </row>
    <row r="10164" spans="1:11" hidden="1">
      <c r="A10164" s="1" t="s">
        <v>9822</v>
      </c>
      <c r="B10164" s="1" t="s">
        <v>6633</v>
      </c>
      <c r="C10164" s="48" t="str">
        <f t="shared" si="316"/>
        <v>ס כפר קרע</v>
      </c>
      <c r="D10164" s="1" t="s">
        <v>1326</v>
      </c>
      <c r="E10164" s="1"/>
      <c r="F10164" s="2">
        <v>4</v>
      </c>
      <c r="G10164" s="2">
        <f>INDEX(תוצאות_בחירות,MATCH(C10164,siot!$F$3:$F$1887,0),27)</f>
        <v>1</v>
      </c>
      <c r="H10164" s="2" t="b">
        <f t="shared" si="317"/>
        <v>0</v>
      </c>
      <c r="I10164" s="1" t="s">
        <v>2</v>
      </c>
      <c r="J10164" s="1" t="s">
        <v>9865</v>
      </c>
      <c r="K10164" s="1"/>
    </row>
    <row r="10165" spans="1:11" hidden="1">
      <c r="A10165" s="1" t="s">
        <v>9822</v>
      </c>
      <c r="B10165" s="1" t="s">
        <v>6633</v>
      </c>
      <c r="C10165" s="48" t="str">
        <f t="shared" si="316"/>
        <v>ס כפר קרע</v>
      </c>
      <c r="D10165" s="1" t="s">
        <v>1326</v>
      </c>
      <c r="E10165" s="1"/>
      <c r="F10165" s="2">
        <v>5</v>
      </c>
      <c r="G10165" s="2">
        <f>INDEX(תוצאות_בחירות,MATCH(C10165,siot!$F$3:$F$1887,0),27)</f>
        <v>1</v>
      </c>
      <c r="H10165" s="2" t="b">
        <f t="shared" si="317"/>
        <v>0</v>
      </c>
      <c r="I10165" s="1" t="s">
        <v>2</v>
      </c>
      <c r="J10165" s="1" t="s">
        <v>9864</v>
      </c>
      <c r="K10165" s="1"/>
    </row>
    <row r="10166" spans="1:11" hidden="1">
      <c r="A10166" s="1" t="s">
        <v>9822</v>
      </c>
      <c r="B10166" s="1" t="s">
        <v>6633</v>
      </c>
      <c r="C10166" s="48" t="str">
        <f t="shared" si="316"/>
        <v>ס כפר קרע</v>
      </c>
      <c r="D10166" s="1" t="s">
        <v>1326</v>
      </c>
      <c r="E10166" s="1"/>
      <c r="F10166" s="2">
        <v>6</v>
      </c>
      <c r="G10166" s="2">
        <f>INDEX(תוצאות_בחירות,MATCH(C10166,siot!$F$3:$F$1887,0),27)</f>
        <v>1</v>
      </c>
      <c r="H10166" s="2" t="b">
        <f t="shared" si="317"/>
        <v>0</v>
      </c>
      <c r="I10166" s="1" t="s">
        <v>2</v>
      </c>
      <c r="J10166" s="1" t="s">
        <v>9863</v>
      </c>
      <c r="K10166" s="1"/>
    </row>
    <row r="10167" spans="1:11" hidden="1">
      <c r="A10167" s="1" t="s">
        <v>9822</v>
      </c>
      <c r="B10167" s="1" t="s">
        <v>6633</v>
      </c>
      <c r="C10167" s="48" t="str">
        <f t="shared" si="316"/>
        <v>ס כפר קרע</v>
      </c>
      <c r="D10167" s="1" t="s">
        <v>1326</v>
      </c>
      <c r="E10167" s="1"/>
      <c r="F10167" s="2">
        <v>7</v>
      </c>
      <c r="G10167" s="2">
        <f>INDEX(תוצאות_בחירות,MATCH(C10167,siot!$F$3:$F$1887,0),27)</f>
        <v>1</v>
      </c>
      <c r="H10167" s="2" t="b">
        <f t="shared" si="317"/>
        <v>0</v>
      </c>
      <c r="I10167" s="1" t="s">
        <v>2</v>
      </c>
      <c r="J10167" s="1" t="s">
        <v>9862</v>
      </c>
      <c r="K10167" s="1"/>
    </row>
    <row r="10168" spans="1:11" hidden="1">
      <c r="A10168" s="1" t="s">
        <v>9822</v>
      </c>
      <c r="B10168" s="1" t="s">
        <v>6633</v>
      </c>
      <c r="C10168" s="48" t="str">
        <f t="shared" si="316"/>
        <v>ס כפר קרע</v>
      </c>
      <c r="D10168" s="1" t="s">
        <v>1326</v>
      </c>
      <c r="E10168" s="1"/>
      <c r="F10168" s="2">
        <v>8</v>
      </c>
      <c r="G10168" s="2">
        <f>INDEX(תוצאות_בחירות,MATCH(C10168,siot!$F$3:$F$1887,0),27)</f>
        <v>1</v>
      </c>
      <c r="H10168" s="2" t="b">
        <f t="shared" si="317"/>
        <v>0</v>
      </c>
      <c r="I10168" s="1" t="s">
        <v>2</v>
      </c>
      <c r="J10168" s="1" t="s">
        <v>9861</v>
      </c>
      <c r="K10168" s="1"/>
    </row>
    <row r="10169" spans="1:11" hidden="1">
      <c r="A10169" s="1" t="s">
        <v>9822</v>
      </c>
      <c r="B10169" s="1" t="s">
        <v>6633</v>
      </c>
      <c r="C10169" s="48" t="str">
        <f t="shared" si="316"/>
        <v>ס כפר קרע</v>
      </c>
      <c r="D10169" s="1" t="s">
        <v>1326</v>
      </c>
      <c r="E10169" s="1"/>
      <c r="F10169" s="2">
        <v>9</v>
      </c>
      <c r="G10169" s="2">
        <f>INDEX(תוצאות_בחירות,MATCH(C10169,siot!$F$3:$F$1887,0),27)</f>
        <v>1</v>
      </c>
      <c r="H10169" s="2" t="b">
        <f t="shared" si="317"/>
        <v>0</v>
      </c>
      <c r="I10169" s="1" t="s">
        <v>2</v>
      </c>
      <c r="J10169" s="1" t="s">
        <v>9860</v>
      </c>
      <c r="K10169" s="1"/>
    </row>
    <row r="10170" spans="1:11" hidden="1">
      <c r="A10170" s="1" t="s">
        <v>9822</v>
      </c>
      <c r="B10170" s="1" t="s">
        <v>9129</v>
      </c>
      <c r="C10170" s="48" t="str">
        <f t="shared" si="316"/>
        <v>סר כפר קרע</v>
      </c>
      <c r="D10170" s="1" t="s">
        <v>9854</v>
      </c>
      <c r="E10170" s="1" t="s">
        <v>18</v>
      </c>
      <c r="F10170" s="2" t="s">
        <v>19548</v>
      </c>
      <c r="G10170" s="2">
        <f>INDEX(תוצאות_בחירות,MATCH(C10170,siot!$F$3:$F$1887,0),27)</f>
        <v>0</v>
      </c>
      <c r="H10170" s="2" t="b">
        <f t="shared" si="317"/>
        <v>0</v>
      </c>
      <c r="I10170" s="1"/>
      <c r="J10170" s="1"/>
      <c r="K10170" s="1"/>
    </row>
    <row r="10171" spans="1:11" hidden="1">
      <c r="A10171" s="1" t="s">
        <v>9822</v>
      </c>
      <c r="B10171" s="1" t="s">
        <v>9129</v>
      </c>
      <c r="C10171" s="48" t="str">
        <f t="shared" si="316"/>
        <v>סר כפר קרע</v>
      </c>
      <c r="D10171" s="1" t="s">
        <v>9854</v>
      </c>
      <c r="E10171" s="1" t="s">
        <v>17</v>
      </c>
      <c r="F10171" s="2">
        <v>1</v>
      </c>
      <c r="G10171" s="2">
        <f>INDEX(תוצאות_בחירות,MATCH(C10171,siot!$F$3:$F$1887,0),27)</f>
        <v>0</v>
      </c>
      <c r="H10171" s="2" t="b">
        <f t="shared" si="317"/>
        <v>0</v>
      </c>
      <c r="I10171" s="1" t="s">
        <v>2</v>
      </c>
      <c r="J10171" s="1" t="s">
        <v>9859</v>
      </c>
      <c r="K10171" s="1"/>
    </row>
    <row r="10172" spans="1:11" hidden="1">
      <c r="A10172" s="1" t="s">
        <v>9822</v>
      </c>
      <c r="B10172" s="1" t="s">
        <v>9129</v>
      </c>
      <c r="C10172" s="48" t="str">
        <f t="shared" si="316"/>
        <v>סר כפר קרע</v>
      </c>
      <c r="D10172" s="1" t="s">
        <v>9854</v>
      </c>
      <c r="E10172" s="1"/>
      <c r="F10172" s="2">
        <v>2</v>
      </c>
      <c r="G10172" s="2">
        <f>INDEX(תוצאות_בחירות,MATCH(C10172,siot!$F$3:$F$1887,0),27)</f>
        <v>0</v>
      </c>
      <c r="H10172" s="2" t="b">
        <f t="shared" si="317"/>
        <v>0</v>
      </c>
      <c r="I10172" s="1" t="s">
        <v>2</v>
      </c>
      <c r="J10172" s="1" t="s">
        <v>9858</v>
      </c>
      <c r="K10172" s="1"/>
    </row>
    <row r="10173" spans="1:11" hidden="1">
      <c r="A10173" s="1" t="s">
        <v>9822</v>
      </c>
      <c r="B10173" s="1" t="s">
        <v>9129</v>
      </c>
      <c r="C10173" s="48" t="str">
        <f t="shared" si="316"/>
        <v>סר כפר קרע</v>
      </c>
      <c r="D10173" s="1" t="s">
        <v>9854</v>
      </c>
      <c r="E10173" s="1"/>
      <c r="F10173" s="2">
        <v>3</v>
      </c>
      <c r="G10173" s="2">
        <f>INDEX(תוצאות_בחירות,MATCH(C10173,siot!$F$3:$F$1887,0),27)</f>
        <v>0</v>
      </c>
      <c r="H10173" s="2" t="b">
        <f t="shared" si="317"/>
        <v>0</v>
      </c>
      <c r="I10173" s="1" t="s">
        <v>2</v>
      </c>
      <c r="J10173" s="1" t="s">
        <v>9857</v>
      </c>
      <c r="K10173" s="1"/>
    </row>
    <row r="10174" spans="1:11" hidden="1">
      <c r="A10174" s="1" t="s">
        <v>9822</v>
      </c>
      <c r="B10174" s="1" t="s">
        <v>9129</v>
      </c>
      <c r="C10174" s="48" t="str">
        <f t="shared" si="316"/>
        <v>סר כפר קרע</v>
      </c>
      <c r="D10174" s="1" t="s">
        <v>9854</v>
      </c>
      <c r="E10174" s="1"/>
      <c r="F10174" s="2">
        <v>4</v>
      </c>
      <c r="G10174" s="2">
        <f>INDEX(תוצאות_בחירות,MATCH(C10174,siot!$F$3:$F$1887,0),27)</f>
        <v>0</v>
      </c>
      <c r="H10174" s="2" t="b">
        <f t="shared" si="317"/>
        <v>0</v>
      </c>
      <c r="I10174" s="1" t="s">
        <v>2</v>
      </c>
      <c r="J10174" s="1" t="s">
        <v>9856</v>
      </c>
      <c r="K10174" s="1"/>
    </row>
    <row r="10175" spans="1:11" hidden="1">
      <c r="A10175" s="1" t="s">
        <v>9822</v>
      </c>
      <c r="B10175" s="1" t="s">
        <v>9129</v>
      </c>
      <c r="C10175" s="48" t="str">
        <f t="shared" si="316"/>
        <v>סר כפר קרע</v>
      </c>
      <c r="D10175" s="1" t="s">
        <v>9854</v>
      </c>
      <c r="E10175" s="1"/>
      <c r="F10175" s="2">
        <v>5</v>
      </c>
      <c r="G10175" s="2">
        <f>INDEX(תוצאות_בחירות,MATCH(C10175,siot!$F$3:$F$1887,0),27)</f>
        <v>0</v>
      </c>
      <c r="H10175" s="2" t="b">
        <f t="shared" si="317"/>
        <v>0</v>
      </c>
      <c r="I10175" s="1" t="s">
        <v>2</v>
      </c>
      <c r="J10175" s="1" t="s">
        <v>9855</v>
      </c>
      <c r="K10175" s="1"/>
    </row>
    <row r="10176" spans="1:11" hidden="1">
      <c r="A10176" s="1" t="s">
        <v>9822</v>
      </c>
      <c r="B10176" s="1" t="s">
        <v>9129</v>
      </c>
      <c r="C10176" s="48" t="str">
        <f t="shared" si="316"/>
        <v>סר כפר קרע</v>
      </c>
      <c r="D10176" s="1" t="s">
        <v>9854</v>
      </c>
      <c r="E10176" s="1"/>
      <c r="F10176" s="2">
        <v>6</v>
      </c>
      <c r="G10176" s="2">
        <f>INDEX(תוצאות_בחירות,MATCH(C10176,siot!$F$3:$F$1887,0),27)</f>
        <v>0</v>
      </c>
      <c r="H10176" s="2" t="b">
        <f t="shared" si="317"/>
        <v>0</v>
      </c>
      <c r="I10176" s="1" t="s">
        <v>2</v>
      </c>
      <c r="J10176" s="1" t="s">
        <v>9853</v>
      </c>
      <c r="K10176" s="1"/>
    </row>
    <row r="10177" spans="1:11" hidden="1">
      <c r="A10177" s="1" t="s">
        <v>9822</v>
      </c>
      <c r="B10177" s="1" t="s">
        <v>9842</v>
      </c>
      <c r="C10177" s="48" t="str">
        <f t="shared" si="316"/>
        <v>עד כפר קרע</v>
      </c>
      <c r="D10177" s="1" t="s">
        <v>1334</v>
      </c>
      <c r="E10177" s="1" t="s">
        <v>3</v>
      </c>
      <c r="F10177" s="2" t="s">
        <v>19548</v>
      </c>
      <c r="G10177" s="2">
        <f>INDEX(תוצאות_בחירות,MATCH(C10177,siot!$F$3:$F$1887,0),27)</f>
        <v>2</v>
      </c>
      <c r="H10177" s="2" t="b">
        <f t="shared" si="317"/>
        <v>0</v>
      </c>
      <c r="I10177" s="1"/>
      <c r="J10177" s="1"/>
      <c r="K10177" s="1"/>
    </row>
    <row r="10178" spans="1:11">
      <c r="A10178" s="1" t="s">
        <v>9822</v>
      </c>
      <c r="B10178" s="1" t="s">
        <v>9842</v>
      </c>
      <c r="C10178" s="48" t="str">
        <f t="shared" si="316"/>
        <v>עד כפר קרע</v>
      </c>
      <c r="D10178" s="1" t="s">
        <v>1334</v>
      </c>
      <c r="E10178" s="1"/>
      <c r="F10178" s="2">
        <v>1</v>
      </c>
      <c r="G10178" s="2">
        <f>INDEX(תוצאות_בחירות,MATCH(C10178,siot!$F$3:$F$1887,0),27)</f>
        <v>2</v>
      </c>
      <c r="H10178" s="2" t="b">
        <f t="shared" si="317"/>
        <v>1</v>
      </c>
      <c r="I10178" s="1" t="s">
        <v>2</v>
      </c>
      <c r="J10178" s="1" t="s">
        <v>9852</v>
      </c>
      <c r="K10178" s="1"/>
    </row>
    <row r="10179" spans="1:11">
      <c r="A10179" s="1" t="s">
        <v>9822</v>
      </c>
      <c r="B10179" s="1" t="s">
        <v>9842</v>
      </c>
      <c r="C10179" s="48" t="str">
        <f t="shared" si="316"/>
        <v>עד כפר קרע</v>
      </c>
      <c r="D10179" s="1" t="s">
        <v>1334</v>
      </c>
      <c r="E10179" s="1"/>
      <c r="F10179" s="2">
        <v>2</v>
      </c>
      <c r="G10179" s="2">
        <f>INDEX(תוצאות_בחירות,MATCH(C10179,siot!$F$3:$F$1887,0),27)</f>
        <v>2</v>
      </c>
      <c r="H10179" s="2" t="b">
        <f t="shared" si="317"/>
        <v>1</v>
      </c>
      <c r="I10179" s="1" t="s">
        <v>2</v>
      </c>
      <c r="J10179" s="1" t="s">
        <v>9851</v>
      </c>
      <c r="K10179" s="1"/>
    </row>
    <row r="10180" spans="1:11" hidden="1">
      <c r="A10180" s="1" t="s">
        <v>9822</v>
      </c>
      <c r="B10180" s="1" t="s">
        <v>9842</v>
      </c>
      <c r="C10180" s="48" t="str">
        <f t="shared" ref="C10180:C10243" si="318">B10180&amp;" "&amp;A10180</f>
        <v>עד כפר קרע</v>
      </c>
      <c r="D10180" s="1" t="s">
        <v>1334</v>
      </c>
      <c r="E10180" s="1"/>
      <c r="F10180" s="2">
        <v>3</v>
      </c>
      <c r="G10180" s="2">
        <f>INDEX(תוצאות_בחירות,MATCH(C10180,siot!$F$3:$F$1887,0),27)</f>
        <v>2</v>
      </c>
      <c r="H10180" s="2" t="b">
        <f t="shared" ref="H10180:H10243" si="319">IF(OR(F10180&lt;G10180,G10180=F10180),TRUE,FALSE)</f>
        <v>0</v>
      </c>
      <c r="I10180" s="1" t="s">
        <v>2</v>
      </c>
      <c r="J10180" s="1" t="s">
        <v>9850</v>
      </c>
      <c r="K10180" s="1"/>
    </row>
    <row r="10181" spans="1:11" hidden="1">
      <c r="A10181" s="1" t="s">
        <v>9822</v>
      </c>
      <c r="B10181" s="1" t="s">
        <v>9842</v>
      </c>
      <c r="C10181" s="48" t="str">
        <f t="shared" si="318"/>
        <v>עד כפר קרע</v>
      </c>
      <c r="D10181" s="1" t="s">
        <v>1334</v>
      </c>
      <c r="E10181" s="1"/>
      <c r="F10181" s="2">
        <v>4</v>
      </c>
      <c r="G10181" s="2">
        <f>INDEX(תוצאות_בחירות,MATCH(C10181,siot!$F$3:$F$1887,0),27)</f>
        <v>2</v>
      </c>
      <c r="H10181" s="2" t="b">
        <f t="shared" si="319"/>
        <v>0</v>
      </c>
      <c r="I10181" s="1" t="s">
        <v>2</v>
      </c>
      <c r="J10181" s="1" t="s">
        <v>9849</v>
      </c>
      <c r="K10181" s="1"/>
    </row>
    <row r="10182" spans="1:11" hidden="1">
      <c r="A10182" s="1" t="s">
        <v>9822</v>
      </c>
      <c r="B10182" s="1" t="s">
        <v>9842</v>
      </c>
      <c r="C10182" s="48" t="str">
        <f t="shared" si="318"/>
        <v>עד כפר קרע</v>
      </c>
      <c r="D10182" s="1" t="s">
        <v>1334</v>
      </c>
      <c r="E10182" s="1"/>
      <c r="F10182" s="2">
        <v>5</v>
      </c>
      <c r="G10182" s="2">
        <f>INDEX(תוצאות_בחירות,MATCH(C10182,siot!$F$3:$F$1887,0),27)</f>
        <v>2</v>
      </c>
      <c r="H10182" s="2" t="b">
        <f t="shared" si="319"/>
        <v>0</v>
      </c>
      <c r="I10182" s="1" t="s">
        <v>2</v>
      </c>
      <c r="J10182" s="1" t="s">
        <v>9848</v>
      </c>
      <c r="K10182" s="1"/>
    </row>
    <row r="10183" spans="1:11" hidden="1">
      <c r="A10183" s="1" t="s">
        <v>9822</v>
      </c>
      <c r="B10183" s="1" t="s">
        <v>9842</v>
      </c>
      <c r="C10183" s="48" t="str">
        <f t="shared" si="318"/>
        <v>עד כפר קרע</v>
      </c>
      <c r="D10183" s="1" t="s">
        <v>1334</v>
      </c>
      <c r="E10183" s="1"/>
      <c r="F10183" s="2">
        <v>6</v>
      </c>
      <c r="G10183" s="2">
        <f>INDEX(תוצאות_בחירות,MATCH(C10183,siot!$F$3:$F$1887,0),27)</f>
        <v>2</v>
      </c>
      <c r="H10183" s="2" t="b">
        <f t="shared" si="319"/>
        <v>0</v>
      </c>
      <c r="I10183" s="1" t="s">
        <v>2</v>
      </c>
      <c r="J10183" s="1" t="s">
        <v>9847</v>
      </c>
      <c r="K10183" s="1"/>
    </row>
    <row r="10184" spans="1:11" hidden="1">
      <c r="A10184" s="1" t="s">
        <v>9822</v>
      </c>
      <c r="B10184" s="1" t="s">
        <v>9842</v>
      </c>
      <c r="C10184" s="48" t="str">
        <f t="shared" si="318"/>
        <v>עד כפר קרע</v>
      </c>
      <c r="D10184" s="1" t="s">
        <v>1334</v>
      </c>
      <c r="E10184" s="1"/>
      <c r="F10184" s="2">
        <v>7</v>
      </c>
      <c r="G10184" s="2">
        <f>INDEX(תוצאות_בחירות,MATCH(C10184,siot!$F$3:$F$1887,0),27)</f>
        <v>2</v>
      </c>
      <c r="H10184" s="2" t="b">
        <f t="shared" si="319"/>
        <v>0</v>
      </c>
      <c r="I10184" s="1" t="s">
        <v>2</v>
      </c>
      <c r="J10184" s="1" t="s">
        <v>9846</v>
      </c>
      <c r="K10184" s="1"/>
    </row>
    <row r="10185" spans="1:11" hidden="1">
      <c r="A10185" s="1" t="s">
        <v>9822</v>
      </c>
      <c r="B10185" s="1" t="s">
        <v>9842</v>
      </c>
      <c r="C10185" s="48" t="str">
        <f t="shared" si="318"/>
        <v>עד כפר קרע</v>
      </c>
      <c r="D10185" s="1" t="s">
        <v>1334</v>
      </c>
      <c r="E10185" s="1"/>
      <c r="F10185" s="2">
        <v>8</v>
      </c>
      <c r="G10185" s="2">
        <f>INDEX(תוצאות_בחירות,MATCH(C10185,siot!$F$3:$F$1887,0),27)</f>
        <v>2</v>
      </c>
      <c r="H10185" s="2" t="b">
        <f t="shared" si="319"/>
        <v>0</v>
      </c>
      <c r="I10185" s="1" t="s">
        <v>2</v>
      </c>
      <c r="J10185" s="1" t="s">
        <v>9845</v>
      </c>
      <c r="K10185" s="1"/>
    </row>
    <row r="10186" spans="1:11" hidden="1">
      <c r="A10186" s="1" t="s">
        <v>9822</v>
      </c>
      <c r="B10186" s="1" t="s">
        <v>9842</v>
      </c>
      <c r="C10186" s="48" t="str">
        <f t="shared" si="318"/>
        <v>עד כפר קרע</v>
      </c>
      <c r="D10186" s="1" t="s">
        <v>1334</v>
      </c>
      <c r="E10186" s="1"/>
      <c r="F10186" s="2">
        <v>9</v>
      </c>
      <c r="G10186" s="2">
        <f>INDEX(תוצאות_בחירות,MATCH(C10186,siot!$F$3:$F$1887,0),27)</f>
        <v>2</v>
      </c>
      <c r="H10186" s="2" t="b">
        <f t="shared" si="319"/>
        <v>0</v>
      </c>
      <c r="I10186" s="1" t="s">
        <v>2</v>
      </c>
      <c r="J10186" s="1" t="s">
        <v>9844</v>
      </c>
      <c r="K10186" s="1"/>
    </row>
    <row r="10187" spans="1:11" hidden="1">
      <c r="A10187" s="1" t="s">
        <v>9822</v>
      </c>
      <c r="B10187" s="1" t="s">
        <v>9842</v>
      </c>
      <c r="C10187" s="48" t="str">
        <f t="shared" si="318"/>
        <v>עד כפר קרע</v>
      </c>
      <c r="D10187" s="1" t="s">
        <v>1334</v>
      </c>
      <c r="E10187" s="1"/>
      <c r="F10187" s="2">
        <v>10</v>
      </c>
      <c r="G10187" s="2">
        <f>INDEX(תוצאות_בחירות,MATCH(C10187,siot!$F$3:$F$1887,0),27)</f>
        <v>2</v>
      </c>
      <c r="H10187" s="2" t="b">
        <f t="shared" si="319"/>
        <v>0</v>
      </c>
      <c r="I10187" s="1" t="s">
        <v>2</v>
      </c>
      <c r="J10187" s="1" t="s">
        <v>9843</v>
      </c>
      <c r="K10187" s="1"/>
    </row>
    <row r="10188" spans="1:11" hidden="1">
      <c r="A10188" s="1" t="s">
        <v>9822</v>
      </c>
      <c r="B10188" s="1" t="s">
        <v>9842</v>
      </c>
      <c r="C10188" s="48" t="str">
        <f t="shared" si="318"/>
        <v>עד כפר קרע</v>
      </c>
      <c r="D10188" s="1" t="s">
        <v>1334</v>
      </c>
      <c r="E10188" s="1"/>
      <c r="F10188" s="2">
        <v>11</v>
      </c>
      <c r="G10188" s="2">
        <f>INDEX(תוצאות_בחירות,MATCH(C10188,siot!$F$3:$F$1887,0),27)</f>
        <v>2</v>
      </c>
      <c r="H10188" s="2" t="b">
        <f t="shared" si="319"/>
        <v>0</v>
      </c>
      <c r="I10188" s="1" t="s">
        <v>2</v>
      </c>
      <c r="J10188" s="1" t="s">
        <v>9841</v>
      </c>
      <c r="K10188" s="1"/>
    </row>
    <row r="10189" spans="1:11" hidden="1">
      <c r="A10189" s="1" t="s">
        <v>9822</v>
      </c>
      <c r="B10189" s="1" t="s">
        <v>683</v>
      </c>
      <c r="C10189" s="48" t="str">
        <f t="shared" si="318"/>
        <v>פ כפר קרע</v>
      </c>
      <c r="D10189" s="1" t="s">
        <v>5486</v>
      </c>
      <c r="E10189" s="1" t="s">
        <v>18</v>
      </c>
      <c r="F10189" s="2" t="s">
        <v>19548</v>
      </c>
      <c r="G10189" s="2">
        <f>INDEX(תוצאות_בחירות,MATCH(C10189,siot!$F$3:$F$1887,0),27)</f>
        <v>0</v>
      </c>
      <c r="H10189" s="2" t="b">
        <f t="shared" si="319"/>
        <v>0</v>
      </c>
      <c r="I10189" s="1"/>
      <c r="J10189" s="1"/>
      <c r="K10189" s="1"/>
    </row>
    <row r="10190" spans="1:11" hidden="1">
      <c r="A10190" s="1" t="s">
        <v>9822</v>
      </c>
      <c r="B10190" s="1" t="s">
        <v>683</v>
      </c>
      <c r="C10190" s="48" t="str">
        <f t="shared" si="318"/>
        <v>פ כפר קרע</v>
      </c>
      <c r="D10190" s="1" t="s">
        <v>5486</v>
      </c>
      <c r="E10190" s="1" t="s">
        <v>17</v>
      </c>
      <c r="F10190" s="2">
        <v>1</v>
      </c>
      <c r="G10190" s="2">
        <f>INDEX(תוצאות_בחירות,MATCH(C10190,siot!$F$3:$F$1887,0),27)</f>
        <v>0</v>
      </c>
      <c r="H10190" s="2" t="b">
        <f t="shared" si="319"/>
        <v>0</v>
      </c>
      <c r="I10190" s="1" t="s">
        <v>2</v>
      </c>
      <c r="J10190" s="1" t="s">
        <v>9839</v>
      </c>
      <c r="K10190" s="1"/>
    </row>
    <row r="10191" spans="1:11" hidden="1">
      <c r="A10191" s="1" t="s">
        <v>9822</v>
      </c>
      <c r="B10191" s="1" t="s">
        <v>683</v>
      </c>
      <c r="C10191" s="48" t="str">
        <f t="shared" si="318"/>
        <v>פ כפר קרע</v>
      </c>
      <c r="D10191" s="1" t="s">
        <v>5486</v>
      </c>
      <c r="E10191" s="1"/>
      <c r="F10191" s="2">
        <v>2</v>
      </c>
      <c r="G10191" s="2">
        <f>INDEX(תוצאות_בחירות,MATCH(C10191,siot!$F$3:$F$1887,0),27)</f>
        <v>0</v>
      </c>
      <c r="H10191" s="2" t="b">
        <f t="shared" si="319"/>
        <v>0</v>
      </c>
      <c r="I10191" s="1" t="s">
        <v>2</v>
      </c>
      <c r="J10191" s="1" t="s">
        <v>9838</v>
      </c>
      <c r="K10191" s="1"/>
    </row>
    <row r="10192" spans="1:11" hidden="1">
      <c r="A10192" s="1" t="s">
        <v>9822</v>
      </c>
      <c r="B10192" s="1" t="s">
        <v>683</v>
      </c>
      <c r="C10192" s="48" t="str">
        <f t="shared" si="318"/>
        <v>פ כפר קרע</v>
      </c>
      <c r="D10192" s="1" t="s">
        <v>5486</v>
      </c>
      <c r="E10192" s="1"/>
      <c r="F10192" s="2">
        <v>3</v>
      </c>
      <c r="G10192" s="2">
        <f>INDEX(תוצאות_בחירות,MATCH(C10192,siot!$F$3:$F$1887,0),27)</f>
        <v>0</v>
      </c>
      <c r="H10192" s="2" t="b">
        <f t="shared" si="319"/>
        <v>0</v>
      </c>
      <c r="I10192" s="1" t="s">
        <v>2</v>
      </c>
      <c r="J10192" s="1" t="s">
        <v>9837</v>
      </c>
      <c r="K10192" s="1"/>
    </row>
    <row r="10193" spans="1:11" hidden="1">
      <c r="A10193" s="1" t="s">
        <v>9822</v>
      </c>
      <c r="B10193" s="1" t="s">
        <v>683</v>
      </c>
      <c r="C10193" s="48" t="str">
        <f t="shared" si="318"/>
        <v>פ כפר קרע</v>
      </c>
      <c r="D10193" s="1" t="s">
        <v>5486</v>
      </c>
      <c r="E10193" s="1"/>
      <c r="F10193" s="2">
        <v>4</v>
      </c>
      <c r="G10193" s="2">
        <f>INDEX(תוצאות_בחירות,MATCH(C10193,siot!$F$3:$F$1887,0),27)</f>
        <v>0</v>
      </c>
      <c r="H10193" s="2" t="b">
        <f t="shared" si="319"/>
        <v>0</v>
      </c>
      <c r="I10193" s="1" t="s">
        <v>2</v>
      </c>
      <c r="J10193" s="1" t="s">
        <v>9836</v>
      </c>
      <c r="K10193" s="1"/>
    </row>
    <row r="10194" spans="1:11" hidden="1">
      <c r="A10194" s="1" t="s">
        <v>9822</v>
      </c>
      <c r="B10194" s="1" t="s">
        <v>683</v>
      </c>
      <c r="C10194" s="48" t="str">
        <f t="shared" si="318"/>
        <v>פ כפר קרע</v>
      </c>
      <c r="D10194" s="1" t="s">
        <v>5486</v>
      </c>
      <c r="E10194" s="1"/>
      <c r="F10194" s="2">
        <v>5</v>
      </c>
      <c r="G10194" s="2">
        <f>INDEX(תוצאות_בחירות,MATCH(C10194,siot!$F$3:$F$1887,0),27)</f>
        <v>0</v>
      </c>
      <c r="H10194" s="2" t="b">
        <f t="shared" si="319"/>
        <v>0</v>
      </c>
      <c r="I10194" s="1" t="s">
        <v>2</v>
      </c>
      <c r="J10194" s="1" t="s">
        <v>9835</v>
      </c>
      <c r="K10194" s="1"/>
    </row>
    <row r="10195" spans="1:11" hidden="1">
      <c r="A10195" s="1" t="s">
        <v>9822</v>
      </c>
      <c r="B10195" s="1" t="s">
        <v>683</v>
      </c>
      <c r="C10195" s="48" t="str">
        <f t="shared" si="318"/>
        <v>פ כפר קרע</v>
      </c>
      <c r="D10195" s="1" t="s">
        <v>5486</v>
      </c>
      <c r="E10195" s="1"/>
      <c r="F10195" s="2">
        <v>6</v>
      </c>
      <c r="G10195" s="2">
        <f>INDEX(תוצאות_בחירות,MATCH(C10195,siot!$F$3:$F$1887,0),27)</f>
        <v>0</v>
      </c>
      <c r="H10195" s="2" t="b">
        <f t="shared" si="319"/>
        <v>0</v>
      </c>
      <c r="I10195" s="1" t="s">
        <v>2</v>
      </c>
      <c r="J10195" s="1" t="s">
        <v>9834</v>
      </c>
      <c r="K10195" s="1"/>
    </row>
    <row r="10196" spans="1:11" hidden="1">
      <c r="A10196" s="1" t="s">
        <v>9822</v>
      </c>
      <c r="B10196" s="1" t="s">
        <v>339</v>
      </c>
      <c r="C10196" s="48" t="str">
        <f t="shared" si="318"/>
        <v>ץ כפר קרע</v>
      </c>
      <c r="D10196" s="1" t="s">
        <v>9821</v>
      </c>
      <c r="E10196" s="1" t="s">
        <v>3</v>
      </c>
      <c r="F10196" s="2" t="s">
        <v>19548</v>
      </c>
      <c r="G10196" s="2">
        <f>INDEX(תוצאות_בחירות,MATCH(C10196,siot!$F$3:$F$1887,0),27)</f>
        <v>1</v>
      </c>
      <c r="H10196" s="2" t="b">
        <f t="shared" si="319"/>
        <v>0</v>
      </c>
      <c r="I10196" s="1"/>
      <c r="J10196" s="1"/>
      <c r="K10196" s="1"/>
    </row>
    <row r="10197" spans="1:11">
      <c r="A10197" s="1" t="s">
        <v>9822</v>
      </c>
      <c r="B10197" s="1" t="s">
        <v>339</v>
      </c>
      <c r="C10197" s="48" t="str">
        <f t="shared" si="318"/>
        <v>ץ כפר קרע</v>
      </c>
      <c r="D10197" s="1" t="s">
        <v>9821</v>
      </c>
      <c r="E10197" s="1"/>
      <c r="F10197" s="2">
        <v>1</v>
      </c>
      <c r="G10197" s="2">
        <f>INDEX(תוצאות_בחירות,MATCH(C10197,siot!$F$3:$F$1887,0),27)</f>
        <v>1</v>
      </c>
      <c r="H10197" s="2" t="b">
        <f t="shared" si="319"/>
        <v>1</v>
      </c>
      <c r="I10197" s="1" t="s">
        <v>2</v>
      </c>
      <c r="J10197" s="1" t="s">
        <v>9833</v>
      </c>
      <c r="K10197" s="1"/>
    </row>
    <row r="10198" spans="1:11" hidden="1">
      <c r="A10198" s="1" t="s">
        <v>9822</v>
      </c>
      <c r="B10198" s="1" t="s">
        <v>339</v>
      </c>
      <c r="C10198" s="48" t="str">
        <f t="shared" si="318"/>
        <v>ץ כפר קרע</v>
      </c>
      <c r="D10198" s="1" t="s">
        <v>9821</v>
      </c>
      <c r="E10198" s="1"/>
      <c r="F10198" s="2">
        <v>2</v>
      </c>
      <c r="G10198" s="2">
        <f>INDEX(תוצאות_בחירות,MATCH(C10198,siot!$F$3:$F$1887,0),27)</f>
        <v>1</v>
      </c>
      <c r="H10198" s="2" t="b">
        <f t="shared" si="319"/>
        <v>0</v>
      </c>
      <c r="I10198" s="1" t="s">
        <v>2</v>
      </c>
      <c r="J10198" s="1" t="s">
        <v>9832</v>
      </c>
      <c r="K10198" s="1"/>
    </row>
    <row r="10199" spans="1:11" hidden="1">
      <c r="A10199" s="1" t="s">
        <v>9822</v>
      </c>
      <c r="B10199" s="1" t="s">
        <v>339</v>
      </c>
      <c r="C10199" s="48" t="str">
        <f t="shared" si="318"/>
        <v>ץ כפר קרע</v>
      </c>
      <c r="D10199" s="1" t="s">
        <v>9821</v>
      </c>
      <c r="E10199" s="1"/>
      <c r="F10199" s="2">
        <v>3</v>
      </c>
      <c r="G10199" s="2">
        <f>INDEX(תוצאות_בחירות,MATCH(C10199,siot!$F$3:$F$1887,0),27)</f>
        <v>1</v>
      </c>
      <c r="H10199" s="2" t="b">
        <f t="shared" si="319"/>
        <v>0</v>
      </c>
      <c r="I10199" s="1" t="s">
        <v>2</v>
      </c>
      <c r="J10199" s="1" t="s">
        <v>9831</v>
      </c>
      <c r="K10199" s="1"/>
    </row>
    <row r="10200" spans="1:11" hidden="1">
      <c r="A10200" s="1" t="s">
        <v>9822</v>
      </c>
      <c r="B10200" s="1" t="s">
        <v>339</v>
      </c>
      <c r="C10200" s="48" t="str">
        <f t="shared" si="318"/>
        <v>ץ כפר קרע</v>
      </c>
      <c r="D10200" s="1" t="s">
        <v>9821</v>
      </c>
      <c r="E10200" s="1"/>
      <c r="F10200" s="2">
        <v>4</v>
      </c>
      <c r="G10200" s="2">
        <f>INDEX(תוצאות_בחירות,MATCH(C10200,siot!$F$3:$F$1887,0),27)</f>
        <v>1</v>
      </c>
      <c r="H10200" s="2" t="b">
        <f t="shared" si="319"/>
        <v>0</v>
      </c>
      <c r="I10200" s="1" t="s">
        <v>2</v>
      </c>
      <c r="J10200" s="1" t="s">
        <v>9830</v>
      </c>
      <c r="K10200" s="1"/>
    </row>
    <row r="10201" spans="1:11" hidden="1">
      <c r="A10201" s="1" t="s">
        <v>9822</v>
      </c>
      <c r="B10201" s="1" t="s">
        <v>339</v>
      </c>
      <c r="C10201" s="48" t="str">
        <f t="shared" si="318"/>
        <v>ץ כפר קרע</v>
      </c>
      <c r="D10201" s="1" t="s">
        <v>9821</v>
      </c>
      <c r="E10201" s="1"/>
      <c r="F10201" s="2">
        <v>5</v>
      </c>
      <c r="G10201" s="2">
        <f>INDEX(תוצאות_בחירות,MATCH(C10201,siot!$F$3:$F$1887,0),27)</f>
        <v>1</v>
      </c>
      <c r="H10201" s="2" t="b">
        <f t="shared" si="319"/>
        <v>0</v>
      </c>
      <c r="I10201" s="1" t="s">
        <v>2</v>
      </c>
      <c r="J10201" s="1" t="s">
        <v>9829</v>
      </c>
      <c r="K10201" s="1"/>
    </row>
    <row r="10202" spans="1:11" hidden="1">
      <c r="A10202" s="1" t="s">
        <v>9822</v>
      </c>
      <c r="B10202" s="1" t="s">
        <v>339</v>
      </c>
      <c r="C10202" s="48" t="str">
        <f t="shared" si="318"/>
        <v>ץ כפר קרע</v>
      </c>
      <c r="D10202" s="1" t="s">
        <v>9821</v>
      </c>
      <c r="E10202" s="1"/>
      <c r="F10202" s="2">
        <v>6</v>
      </c>
      <c r="G10202" s="2">
        <f>INDEX(תוצאות_בחירות,MATCH(C10202,siot!$F$3:$F$1887,0),27)</f>
        <v>1</v>
      </c>
      <c r="H10202" s="2" t="b">
        <f t="shared" si="319"/>
        <v>0</v>
      </c>
      <c r="I10202" s="1" t="s">
        <v>2</v>
      </c>
      <c r="J10202" s="1" t="s">
        <v>9828</v>
      </c>
      <c r="K10202" s="1"/>
    </row>
    <row r="10203" spans="1:11" hidden="1">
      <c r="A10203" s="1" t="s">
        <v>9822</v>
      </c>
      <c r="B10203" s="1" t="s">
        <v>339</v>
      </c>
      <c r="C10203" s="48" t="str">
        <f t="shared" si="318"/>
        <v>ץ כפר קרע</v>
      </c>
      <c r="D10203" s="1" t="s">
        <v>9821</v>
      </c>
      <c r="E10203" s="1"/>
      <c r="F10203" s="2">
        <v>7</v>
      </c>
      <c r="G10203" s="2">
        <f>INDEX(תוצאות_בחירות,MATCH(C10203,siot!$F$3:$F$1887,0),27)</f>
        <v>1</v>
      </c>
      <c r="H10203" s="2" t="b">
        <f t="shared" si="319"/>
        <v>0</v>
      </c>
      <c r="I10203" s="1" t="s">
        <v>2</v>
      </c>
      <c r="J10203" s="1" t="s">
        <v>9827</v>
      </c>
      <c r="K10203" s="1"/>
    </row>
    <row r="10204" spans="1:11" hidden="1">
      <c r="A10204" s="1" t="s">
        <v>9822</v>
      </c>
      <c r="B10204" s="1" t="s">
        <v>339</v>
      </c>
      <c r="C10204" s="48" t="str">
        <f t="shared" si="318"/>
        <v>ץ כפר קרע</v>
      </c>
      <c r="D10204" s="1" t="s">
        <v>9821</v>
      </c>
      <c r="E10204" s="1"/>
      <c r="F10204" s="2">
        <v>8</v>
      </c>
      <c r="G10204" s="2">
        <f>INDEX(תוצאות_בחירות,MATCH(C10204,siot!$F$3:$F$1887,0),27)</f>
        <v>1</v>
      </c>
      <c r="H10204" s="2" t="b">
        <f t="shared" si="319"/>
        <v>0</v>
      </c>
      <c r="I10204" s="1" t="s">
        <v>2</v>
      </c>
      <c r="J10204" s="1" t="s">
        <v>9826</v>
      </c>
      <c r="K10204" s="1"/>
    </row>
    <row r="10205" spans="1:11" hidden="1">
      <c r="A10205" s="1" t="s">
        <v>9822</v>
      </c>
      <c r="B10205" s="1" t="s">
        <v>339</v>
      </c>
      <c r="C10205" s="48" t="str">
        <f t="shared" si="318"/>
        <v>ץ כפר קרע</v>
      </c>
      <c r="D10205" s="1" t="s">
        <v>9821</v>
      </c>
      <c r="E10205" s="1"/>
      <c r="F10205" s="2">
        <v>9</v>
      </c>
      <c r="G10205" s="2">
        <f>INDEX(תוצאות_בחירות,MATCH(C10205,siot!$F$3:$F$1887,0),27)</f>
        <v>1</v>
      </c>
      <c r="H10205" s="2" t="b">
        <f t="shared" si="319"/>
        <v>0</v>
      </c>
      <c r="I10205" s="1" t="s">
        <v>2</v>
      </c>
      <c r="J10205" s="1" t="s">
        <v>9825</v>
      </c>
      <c r="K10205" s="1"/>
    </row>
    <row r="10206" spans="1:11" hidden="1">
      <c r="A10206" s="1" t="s">
        <v>9822</v>
      </c>
      <c r="B10206" s="1" t="s">
        <v>339</v>
      </c>
      <c r="C10206" s="48" t="str">
        <f t="shared" si="318"/>
        <v>ץ כפר קרע</v>
      </c>
      <c r="D10206" s="1" t="s">
        <v>9821</v>
      </c>
      <c r="E10206" s="1"/>
      <c r="F10206" s="2">
        <v>10</v>
      </c>
      <c r="G10206" s="2">
        <f>INDEX(תוצאות_בחירות,MATCH(C10206,siot!$F$3:$F$1887,0),27)</f>
        <v>1</v>
      </c>
      <c r="H10206" s="2" t="b">
        <f t="shared" si="319"/>
        <v>0</v>
      </c>
      <c r="I10206" s="1" t="s">
        <v>2</v>
      </c>
      <c r="J10206" s="1" t="s">
        <v>9824</v>
      </c>
      <c r="K10206" s="1"/>
    </row>
    <row r="10207" spans="1:11" hidden="1">
      <c r="A10207" s="1" t="s">
        <v>9822</v>
      </c>
      <c r="B10207" s="1" t="s">
        <v>339</v>
      </c>
      <c r="C10207" s="48" t="str">
        <f t="shared" si="318"/>
        <v>ץ כפר קרע</v>
      </c>
      <c r="D10207" s="1" t="s">
        <v>9821</v>
      </c>
      <c r="E10207" s="1"/>
      <c r="F10207" s="2">
        <v>11</v>
      </c>
      <c r="G10207" s="2">
        <f>INDEX(תוצאות_בחירות,MATCH(C10207,siot!$F$3:$F$1887,0),27)</f>
        <v>1</v>
      </c>
      <c r="H10207" s="2" t="b">
        <f t="shared" si="319"/>
        <v>0</v>
      </c>
      <c r="I10207" s="1" t="s">
        <v>2</v>
      </c>
      <c r="J10207" s="1" t="s">
        <v>9823</v>
      </c>
      <c r="K10207" s="1"/>
    </row>
    <row r="10208" spans="1:11" hidden="1">
      <c r="A10208" s="1" t="s">
        <v>9822</v>
      </c>
      <c r="B10208" s="1" t="s">
        <v>339</v>
      </c>
      <c r="C10208" s="48" t="str">
        <f t="shared" si="318"/>
        <v>ץ כפר קרע</v>
      </c>
      <c r="D10208" s="1" t="s">
        <v>9821</v>
      </c>
      <c r="E10208" s="1"/>
      <c r="F10208" s="2">
        <v>12</v>
      </c>
      <c r="G10208" s="2">
        <f>INDEX(תוצאות_בחירות,MATCH(C10208,siot!$F$3:$F$1887,0),27)</f>
        <v>1</v>
      </c>
      <c r="H10208" s="2" t="b">
        <f t="shared" si="319"/>
        <v>0</v>
      </c>
      <c r="I10208" s="1" t="s">
        <v>2</v>
      </c>
      <c r="J10208" s="1" t="s">
        <v>9820</v>
      </c>
      <c r="K10208" s="1"/>
    </row>
    <row r="10209" spans="1:11" hidden="1">
      <c r="A10209" s="1" t="s">
        <v>9810</v>
      </c>
      <c r="B10209" s="1" t="s">
        <v>9809</v>
      </c>
      <c r="C10209" s="48" t="str">
        <f t="shared" si="318"/>
        <v>רכש כפר שמריהו</v>
      </c>
      <c r="D10209" s="1" t="s">
        <v>9808</v>
      </c>
      <c r="E10209" s="1" t="s">
        <v>18</v>
      </c>
      <c r="F10209" s="2" t="s">
        <v>19548</v>
      </c>
      <c r="G10209" s="2" t="e">
        <f>INDEX(תוצאות_בחירות,MATCH(C10209,siot!$F$3:$F$1887,0),27)</f>
        <v>#N/A</v>
      </c>
      <c r="H10209" s="2" t="e">
        <f t="shared" si="319"/>
        <v>#N/A</v>
      </c>
      <c r="I10209" s="1"/>
      <c r="J10209" s="1"/>
      <c r="K10209" s="1"/>
    </row>
    <row r="10210" spans="1:11" hidden="1">
      <c r="A10210" s="1" t="s">
        <v>9810</v>
      </c>
      <c r="B10210" s="1" t="s">
        <v>9809</v>
      </c>
      <c r="C10210" s="48" t="str">
        <f t="shared" si="318"/>
        <v>רכש כפר שמריהו</v>
      </c>
      <c r="D10210" s="1" t="s">
        <v>9808</v>
      </c>
      <c r="E10210" s="1" t="s">
        <v>17</v>
      </c>
      <c r="F10210" s="2">
        <v>1</v>
      </c>
      <c r="G10210" s="2" t="e">
        <f>INDEX(תוצאות_בחירות,MATCH(C10210,siot!$F$3:$F$1887,0),27)</f>
        <v>#N/A</v>
      </c>
      <c r="H10210" s="2" t="e">
        <f t="shared" si="319"/>
        <v>#N/A</v>
      </c>
      <c r="I10210" s="1" t="s">
        <v>2</v>
      </c>
      <c r="J10210" s="1" t="s">
        <v>9819</v>
      </c>
      <c r="K10210" s="1"/>
    </row>
    <row r="10211" spans="1:11" hidden="1">
      <c r="A10211" s="1" t="s">
        <v>9810</v>
      </c>
      <c r="B10211" s="1" t="s">
        <v>9809</v>
      </c>
      <c r="C10211" s="48" t="str">
        <f t="shared" si="318"/>
        <v>רכש כפר שמריהו</v>
      </c>
      <c r="D10211" s="1" t="s">
        <v>9808</v>
      </c>
      <c r="E10211" s="1"/>
      <c r="F10211" s="2">
        <v>2</v>
      </c>
      <c r="G10211" s="2" t="e">
        <f>INDEX(תוצאות_בחירות,MATCH(C10211,siot!$F$3:$F$1887,0),27)</f>
        <v>#N/A</v>
      </c>
      <c r="H10211" s="2" t="e">
        <f t="shared" si="319"/>
        <v>#N/A</v>
      </c>
      <c r="I10211" s="1" t="s">
        <v>2</v>
      </c>
      <c r="J10211" s="1" t="s">
        <v>9818</v>
      </c>
      <c r="K10211" s="1"/>
    </row>
    <row r="10212" spans="1:11" hidden="1">
      <c r="A10212" s="1" t="s">
        <v>9810</v>
      </c>
      <c r="B10212" s="1" t="s">
        <v>9809</v>
      </c>
      <c r="C10212" s="48" t="str">
        <f t="shared" si="318"/>
        <v>רכש כפר שמריהו</v>
      </c>
      <c r="D10212" s="1" t="s">
        <v>9808</v>
      </c>
      <c r="E10212" s="1"/>
      <c r="F10212" s="2">
        <v>3</v>
      </c>
      <c r="G10212" s="2" t="e">
        <f>INDEX(תוצאות_בחירות,MATCH(C10212,siot!$F$3:$F$1887,0),27)</f>
        <v>#N/A</v>
      </c>
      <c r="H10212" s="2" t="e">
        <f t="shared" si="319"/>
        <v>#N/A</v>
      </c>
      <c r="I10212" s="1" t="s">
        <v>2</v>
      </c>
      <c r="J10212" s="1" t="s">
        <v>9817</v>
      </c>
      <c r="K10212" s="1"/>
    </row>
    <row r="10213" spans="1:11" hidden="1">
      <c r="A10213" s="1" t="s">
        <v>9810</v>
      </c>
      <c r="B10213" s="1" t="s">
        <v>9809</v>
      </c>
      <c r="C10213" s="48" t="str">
        <f t="shared" si="318"/>
        <v>רכש כפר שמריהו</v>
      </c>
      <c r="D10213" s="1" t="s">
        <v>9808</v>
      </c>
      <c r="E10213" s="1"/>
      <c r="F10213" s="2">
        <v>4</v>
      </c>
      <c r="G10213" s="2" t="e">
        <f>INDEX(תוצאות_בחירות,MATCH(C10213,siot!$F$3:$F$1887,0),27)</f>
        <v>#N/A</v>
      </c>
      <c r="H10213" s="2" t="e">
        <f t="shared" si="319"/>
        <v>#N/A</v>
      </c>
      <c r="I10213" s="1" t="s">
        <v>2</v>
      </c>
      <c r="J10213" s="1" t="s">
        <v>9816</v>
      </c>
      <c r="K10213" s="1"/>
    </row>
    <row r="10214" spans="1:11" hidden="1">
      <c r="A10214" s="1" t="s">
        <v>9810</v>
      </c>
      <c r="B10214" s="1" t="s">
        <v>9809</v>
      </c>
      <c r="C10214" s="48" t="str">
        <f t="shared" si="318"/>
        <v>רכש כפר שמריהו</v>
      </c>
      <c r="D10214" s="1" t="s">
        <v>9808</v>
      </c>
      <c r="E10214" s="1"/>
      <c r="F10214" s="2">
        <v>5</v>
      </c>
      <c r="G10214" s="2" t="e">
        <f>INDEX(תוצאות_בחירות,MATCH(C10214,siot!$F$3:$F$1887,0),27)</f>
        <v>#N/A</v>
      </c>
      <c r="H10214" s="2" t="e">
        <f t="shared" si="319"/>
        <v>#N/A</v>
      </c>
      <c r="I10214" s="1" t="s">
        <v>2</v>
      </c>
      <c r="J10214" s="1" t="s">
        <v>9815</v>
      </c>
      <c r="K10214" s="1"/>
    </row>
    <row r="10215" spans="1:11" hidden="1">
      <c r="A10215" s="1" t="s">
        <v>9810</v>
      </c>
      <c r="B10215" s="1" t="s">
        <v>9809</v>
      </c>
      <c r="C10215" s="48" t="str">
        <f t="shared" si="318"/>
        <v>רכש כפר שמריהו</v>
      </c>
      <c r="D10215" s="1" t="s">
        <v>9808</v>
      </c>
      <c r="E10215" s="1"/>
      <c r="F10215" s="2">
        <v>6</v>
      </c>
      <c r="G10215" s="2" t="e">
        <f>INDEX(תוצאות_בחירות,MATCH(C10215,siot!$F$3:$F$1887,0),27)</f>
        <v>#N/A</v>
      </c>
      <c r="H10215" s="2" t="e">
        <f t="shared" si="319"/>
        <v>#N/A</v>
      </c>
      <c r="I10215" s="1" t="s">
        <v>2</v>
      </c>
      <c r="J10215" s="1" t="s">
        <v>9814</v>
      </c>
      <c r="K10215" s="1"/>
    </row>
    <row r="10216" spans="1:11" hidden="1">
      <c r="A10216" s="1" t="s">
        <v>9810</v>
      </c>
      <c r="B10216" s="1" t="s">
        <v>9809</v>
      </c>
      <c r="C10216" s="48" t="str">
        <f t="shared" si="318"/>
        <v>רכש כפר שמריהו</v>
      </c>
      <c r="D10216" s="1" t="s">
        <v>9808</v>
      </c>
      <c r="E10216" s="1"/>
      <c r="F10216" s="2">
        <v>7</v>
      </c>
      <c r="G10216" s="2" t="e">
        <f>INDEX(תוצאות_בחירות,MATCH(C10216,siot!$F$3:$F$1887,0),27)</f>
        <v>#N/A</v>
      </c>
      <c r="H10216" s="2" t="e">
        <f t="shared" si="319"/>
        <v>#N/A</v>
      </c>
      <c r="I10216" s="1" t="s">
        <v>2</v>
      </c>
      <c r="J10216" s="1" t="s">
        <v>9813</v>
      </c>
      <c r="K10216" s="1"/>
    </row>
    <row r="10217" spans="1:11" hidden="1">
      <c r="A10217" s="1" t="s">
        <v>9810</v>
      </c>
      <c r="B10217" s="1" t="s">
        <v>9809</v>
      </c>
      <c r="C10217" s="48" t="str">
        <f t="shared" si="318"/>
        <v>רכש כפר שמריהו</v>
      </c>
      <c r="D10217" s="1" t="s">
        <v>9808</v>
      </c>
      <c r="E10217" s="1"/>
      <c r="F10217" s="2">
        <v>8</v>
      </c>
      <c r="G10217" s="2" t="e">
        <f>INDEX(תוצאות_בחירות,MATCH(C10217,siot!$F$3:$F$1887,0),27)</f>
        <v>#N/A</v>
      </c>
      <c r="H10217" s="2" t="e">
        <f t="shared" si="319"/>
        <v>#N/A</v>
      </c>
      <c r="I10217" s="1" t="s">
        <v>2</v>
      </c>
      <c r="J10217" s="1" t="s">
        <v>9812</v>
      </c>
      <c r="K10217" s="1"/>
    </row>
    <row r="10218" spans="1:11" hidden="1">
      <c r="A10218" s="1" t="s">
        <v>9810</v>
      </c>
      <c r="B10218" s="1" t="s">
        <v>9809</v>
      </c>
      <c r="C10218" s="48" t="str">
        <f t="shared" si="318"/>
        <v>רכש כפר שמריהו</v>
      </c>
      <c r="D10218" s="1" t="s">
        <v>9808</v>
      </c>
      <c r="E10218" s="1"/>
      <c r="F10218" s="2">
        <v>9</v>
      </c>
      <c r="G10218" s="2" t="e">
        <f>INDEX(תוצאות_בחירות,MATCH(C10218,siot!$F$3:$F$1887,0),27)</f>
        <v>#N/A</v>
      </c>
      <c r="H10218" s="2" t="e">
        <f t="shared" si="319"/>
        <v>#N/A</v>
      </c>
      <c r="I10218" s="1" t="s">
        <v>2</v>
      </c>
      <c r="J10218" s="1" t="s">
        <v>9811</v>
      </c>
      <c r="K10218" s="1"/>
    </row>
    <row r="10219" spans="1:11" hidden="1">
      <c r="A10219" s="1" t="s">
        <v>9810</v>
      </c>
      <c r="B10219" s="1" t="s">
        <v>9809</v>
      </c>
      <c r="C10219" s="48" t="str">
        <f t="shared" si="318"/>
        <v>רכש כפר שמריהו</v>
      </c>
      <c r="D10219" s="1" t="s">
        <v>9808</v>
      </c>
      <c r="E10219" s="1"/>
      <c r="F10219" s="2">
        <v>10</v>
      </c>
      <c r="G10219" s="2" t="e">
        <f>INDEX(תוצאות_בחירות,MATCH(C10219,siot!$F$3:$F$1887,0),27)</f>
        <v>#N/A</v>
      </c>
      <c r="H10219" s="2" t="e">
        <f t="shared" si="319"/>
        <v>#N/A</v>
      </c>
      <c r="I10219" s="1" t="s">
        <v>2</v>
      </c>
      <c r="J10219" s="1" t="s">
        <v>9807</v>
      </c>
      <c r="K10219" s="1"/>
    </row>
    <row r="10220" spans="1:11" hidden="1">
      <c r="A10220" s="1" t="s">
        <v>9777</v>
      </c>
      <c r="B10220" s="1" t="s">
        <v>70</v>
      </c>
      <c r="C10220" s="48" t="str">
        <f t="shared" si="318"/>
        <v>א כפר תבור</v>
      </c>
      <c r="D10220" s="1" t="s">
        <v>9797</v>
      </c>
      <c r="E10220" s="1" t="s">
        <v>18</v>
      </c>
      <c r="F10220" s="2" t="s">
        <v>19548</v>
      </c>
      <c r="G10220" s="2">
        <f>INDEX(תוצאות_בחירות,MATCH(C10220,siot!$F$3:$F$1887,0),27)</f>
        <v>3</v>
      </c>
      <c r="H10220" s="2" t="b">
        <f t="shared" si="319"/>
        <v>0</v>
      </c>
      <c r="I10220" s="1"/>
      <c r="J10220" s="1"/>
      <c r="K10220" s="1"/>
    </row>
    <row r="10221" spans="1:11">
      <c r="A10221" s="1" t="s">
        <v>9777</v>
      </c>
      <c r="B10221" s="1" t="s">
        <v>70</v>
      </c>
      <c r="C10221" s="48" t="str">
        <f t="shared" si="318"/>
        <v>א כפר תבור</v>
      </c>
      <c r="D10221" s="1" t="s">
        <v>9797</v>
      </c>
      <c r="E10221" s="1" t="s">
        <v>17</v>
      </c>
      <c r="F10221" s="2">
        <v>1</v>
      </c>
      <c r="G10221" s="2">
        <f>INDEX(תוצאות_בחירות,MATCH(C10221,siot!$F$3:$F$1887,0),27)</f>
        <v>3</v>
      </c>
      <c r="H10221" s="2" t="b">
        <f t="shared" si="319"/>
        <v>1</v>
      </c>
      <c r="I10221" s="1" t="s">
        <v>2</v>
      </c>
      <c r="J10221" s="1" t="s">
        <v>9806</v>
      </c>
      <c r="K10221" s="1"/>
    </row>
    <row r="10222" spans="1:11">
      <c r="A10222" s="1" t="s">
        <v>9777</v>
      </c>
      <c r="B10222" s="1" t="s">
        <v>70</v>
      </c>
      <c r="C10222" s="48" t="str">
        <f t="shared" si="318"/>
        <v>א כפר תבור</v>
      </c>
      <c r="D10222" s="1" t="s">
        <v>9797</v>
      </c>
      <c r="E10222" s="1"/>
      <c r="F10222" s="2">
        <v>2</v>
      </c>
      <c r="G10222" s="2">
        <f>INDEX(תוצאות_בחירות,MATCH(C10222,siot!$F$3:$F$1887,0),27)</f>
        <v>3</v>
      </c>
      <c r="H10222" s="2" t="b">
        <f t="shared" si="319"/>
        <v>1</v>
      </c>
      <c r="I10222" s="1" t="s">
        <v>2</v>
      </c>
      <c r="J10222" s="1" t="s">
        <v>9805</v>
      </c>
      <c r="K10222" s="1"/>
    </row>
    <row r="10223" spans="1:11">
      <c r="A10223" s="1" t="s">
        <v>9777</v>
      </c>
      <c r="B10223" s="1" t="s">
        <v>70</v>
      </c>
      <c r="C10223" s="48" t="str">
        <f t="shared" si="318"/>
        <v>א כפר תבור</v>
      </c>
      <c r="D10223" s="1" t="s">
        <v>9797</v>
      </c>
      <c r="E10223" s="1"/>
      <c r="F10223" s="2">
        <v>3</v>
      </c>
      <c r="G10223" s="2">
        <f>INDEX(תוצאות_בחירות,MATCH(C10223,siot!$F$3:$F$1887,0),27)</f>
        <v>3</v>
      </c>
      <c r="H10223" s="2" t="b">
        <f t="shared" si="319"/>
        <v>1</v>
      </c>
      <c r="I10223" s="1" t="s">
        <v>2</v>
      </c>
      <c r="J10223" s="1" t="s">
        <v>9804</v>
      </c>
      <c r="K10223" s="1"/>
    </row>
    <row r="10224" spans="1:11" hidden="1">
      <c r="A10224" s="1" t="s">
        <v>9777</v>
      </c>
      <c r="B10224" s="1" t="s">
        <v>70</v>
      </c>
      <c r="C10224" s="48" t="str">
        <f t="shared" si="318"/>
        <v>א כפר תבור</v>
      </c>
      <c r="D10224" s="1" t="s">
        <v>9797</v>
      </c>
      <c r="E10224" s="1"/>
      <c r="F10224" s="2">
        <v>4</v>
      </c>
      <c r="G10224" s="2">
        <f>INDEX(תוצאות_בחירות,MATCH(C10224,siot!$F$3:$F$1887,0),27)</f>
        <v>3</v>
      </c>
      <c r="H10224" s="2" t="b">
        <f t="shared" si="319"/>
        <v>0</v>
      </c>
      <c r="I10224" s="1" t="s">
        <v>2</v>
      </c>
      <c r="J10224" s="1" t="s">
        <v>9803</v>
      </c>
      <c r="K10224" s="1"/>
    </row>
    <row r="10225" spans="1:11" hidden="1">
      <c r="A10225" s="1" t="s">
        <v>9777</v>
      </c>
      <c r="B10225" s="1" t="s">
        <v>70</v>
      </c>
      <c r="C10225" s="48" t="str">
        <f t="shared" si="318"/>
        <v>א כפר תבור</v>
      </c>
      <c r="D10225" s="1" t="s">
        <v>9797</v>
      </c>
      <c r="E10225" s="1"/>
      <c r="F10225" s="2">
        <v>5</v>
      </c>
      <c r="G10225" s="2">
        <f>INDEX(תוצאות_בחירות,MATCH(C10225,siot!$F$3:$F$1887,0),27)</f>
        <v>3</v>
      </c>
      <c r="H10225" s="2" t="b">
        <f t="shared" si="319"/>
        <v>0</v>
      </c>
      <c r="I10225" s="1" t="s">
        <v>2</v>
      </c>
      <c r="J10225" s="1" t="s">
        <v>6011</v>
      </c>
      <c r="K10225" s="1"/>
    </row>
    <row r="10226" spans="1:11" hidden="1">
      <c r="A10226" s="1" t="s">
        <v>9777</v>
      </c>
      <c r="B10226" s="1" t="s">
        <v>70</v>
      </c>
      <c r="C10226" s="48" t="str">
        <f t="shared" si="318"/>
        <v>א כפר תבור</v>
      </c>
      <c r="D10226" s="1" t="s">
        <v>9797</v>
      </c>
      <c r="E10226" s="1"/>
      <c r="F10226" s="2">
        <v>6</v>
      </c>
      <c r="G10226" s="2">
        <f>INDEX(תוצאות_בחירות,MATCH(C10226,siot!$F$3:$F$1887,0),27)</f>
        <v>3</v>
      </c>
      <c r="H10226" s="2" t="b">
        <f t="shared" si="319"/>
        <v>0</v>
      </c>
      <c r="I10226" s="1" t="s">
        <v>2</v>
      </c>
      <c r="J10226" s="1" t="s">
        <v>9802</v>
      </c>
      <c r="K10226" s="1"/>
    </row>
    <row r="10227" spans="1:11" hidden="1">
      <c r="A10227" s="1" t="s">
        <v>9777</v>
      </c>
      <c r="B10227" s="1" t="s">
        <v>70</v>
      </c>
      <c r="C10227" s="48" t="str">
        <f t="shared" si="318"/>
        <v>א כפר תבור</v>
      </c>
      <c r="D10227" s="1" t="s">
        <v>9797</v>
      </c>
      <c r="E10227" s="1"/>
      <c r="F10227" s="2">
        <v>7</v>
      </c>
      <c r="G10227" s="2">
        <f>INDEX(תוצאות_בחירות,MATCH(C10227,siot!$F$3:$F$1887,0),27)</f>
        <v>3</v>
      </c>
      <c r="H10227" s="2" t="b">
        <f t="shared" si="319"/>
        <v>0</v>
      </c>
      <c r="I10227" s="1" t="s">
        <v>2</v>
      </c>
      <c r="J10227" s="1" t="s">
        <v>9801</v>
      </c>
      <c r="K10227" s="1"/>
    </row>
    <row r="10228" spans="1:11" hidden="1">
      <c r="A10228" s="1" t="s">
        <v>9777</v>
      </c>
      <c r="B10228" s="1" t="s">
        <v>70</v>
      </c>
      <c r="C10228" s="48" t="str">
        <f t="shared" si="318"/>
        <v>א כפר תבור</v>
      </c>
      <c r="D10228" s="1" t="s">
        <v>9797</v>
      </c>
      <c r="E10228" s="1"/>
      <c r="F10228" s="2">
        <v>8</v>
      </c>
      <c r="G10228" s="2">
        <f>INDEX(תוצאות_בחירות,MATCH(C10228,siot!$F$3:$F$1887,0),27)</f>
        <v>3</v>
      </c>
      <c r="H10228" s="2" t="b">
        <f t="shared" si="319"/>
        <v>0</v>
      </c>
      <c r="I10228" s="1" t="s">
        <v>2</v>
      </c>
      <c r="J10228" s="1" t="s">
        <v>9800</v>
      </c>
      <c r="K10228" s="1"/>
    </row>
    <row r="10229" spans="1:11" hidden="1">
      <c r="A10229" s="1" t="s">
        <v>9777</v>
      </c>
      <c r="B10229" s="1" t="s">
        <v>70</v>
      </c>
      <c r="C10229" s="48" t="str">
        <f t="shared" si="318"/>
        <v>א כפר תבור</v>
      </c>
      <c r="D10229" s="1" t="s">
        <v>9797</v>
      </c>
      <c r="E10229" s="1"/>
      <c r="F10229" s="2">
        <v>9</v>
      </c>
      <c r="G10229" s="2">
        <f>INDEX(תוצאות_בחירות,MATCH(C10229,siot!$F$3:$F$1887,0),27)</f>
        <v>3</v>
      </c>
      <c r="H10229" s="2" t="b">
        <f t="shared" si="319"/>
        <v>0</v>
      </c>
      <c r="I10229" s="1" t="s">
        <v>2</v>
      </c>
      <c r="J10229" s="1" t="s">
        <v>9799</v>
      </c>
      <c r="K10229" s="1"/>
    </row>
    <row r="10230" spans="1:11" hidden="1">
      <c r="A10230" s="1" t="s">
        <v>9777</v>
      </c>
      <c r="B10230" s="1" t="s">
        <v>70</v>
      </c>
      <c r="C10230" s="48" t="str">
        <f t="shared" si="318"/>
        <v>א כפר תבור</v>
      </c>
      <c r="D10230" s="1" t="s">
        <v>9797</v>
      </c>
      <c r="E10230" s="1"/>
      <c r="F10230" s="2">
        <v>10</v>
      </c>
      <c r="G10230" s="2">
        <f>INDEX(תוצאות_בחירות,MATCH(C10230,siot!$F$3:$F$1887,0),27)</f>
        <v>3</v>
      </c>
      <c r="H10230" s="2" t="b">
        <f t="shared" si="319"/>
        <v>0</v>
      </c>
      <c r="I10230" s="1" t="s">
        <v>2</v>
      </c>
      <c r="J10230" s="1" t="s">
        <v>9798</v>
      </c>
      <c r="K10230" s="1"/>
    </row>
    <row r="10231" spans="1:11" hidden="1">
      <c r="A10231" s="1" t="s">
        <v>9777</v>
      </c>
      <c r="B10231" s="1" t="s">
        <v>70</v>
      </c>
      <c r="C10231" s="48" t="str">
        <f t="shared" si="318"/>
        <v>א כפר תבור</v>
      </c>
      <c r="D10231" s="1" t="s">
        <v>9797</v>
      </c>
      <c r="E10231" s="1"/>
      <c r="F10231" s="2">
        <v>11</v>
      </c>
      <c r="G10231" s="2">
        <f>INDEX(תוצאות_בחירות,MATCH(C10231,siot!$F$3:$F$1887,0),27)</f>
        <v>3</v>
      </c>
      <c r="H10231" s="2" t="b">
        <f t="shared" si="319"/>
        <v>0</v>
      </c>
      <c r="I10231" s="1" t="s">
        <v>2</v>
      </c>
      <c r="J10231" s="1" t="s">
        <v>9796</v>
      </c>
      <c r="K10231" s="1"/>
    </row>
    <row r="10232" spans="1:11" hidden="1">
      <c r="A10232" s="1" t="s">
        <v>9777</v>
      </c>
      <c r="B10232" s="1" t="s">
        <v>87</v>
      </c>
      <c r="C10232" s="48" t="str">
        <f t="shared" si="318"/>
        <v>נ כפר תבור</v>
      </c>
      <c r="D10232" s="1" t="s">
        <v>9793</v>
      </c>
      <c r="E10232" s="1" t="s">
        <v>3</v>
      </c>
      <c r="F10232" s="2" t="s">
        <v>19548</v>
      </c>
      <c r="G10232" s="2">
        <f>INDEX(תוצאות_בחירות,MATCH(C10232,siot!$F$3:$F$1887,0),27)</f>
        <v>3</v>
      </c>
      <c r="H10232" s="2" t="b">
        <f t="shared" si="319"/>
        <v>0</v>
      </c>
      <c r="I10232" s="1"/>
      <c r="J10232" s="1"/>
      <c r="K10232" s="1"/>
    </row>
    <row r="10233" spans="1:11">
      <c r="A10233" s="1" t="s">
        <v>9777</v>
      </c>
      <c r="B10233" s="1" t="s">
        <v>87</v>
      </c>
      <c r="C10233" s="48" t="str">
        <f t="shared" si="318"/>
        <v>נ כפר תבור</v>
      </c>
      <c r="D10233" s="1" t="s">
        <v>9793</v>
      </c>
      <c r="E10233" s="1"/>
      <c r="F10233" s="2">
        <v>1</v>
      </c>
      <c r="G10233" s="2">
        <f>INDEX(תוצאות_בחירות,MATCH(C10233,siot!$F$3:$F$1887,0),27)</f>
        <v>3</v>
      </c>
      <c r="H10233" s="2" t="b">
        <f t="shared" si="319"/>
        <v>1</v>
      </c>
      <c r="I10233" s="1" t="s">
        <v>2</v>
      </c>
      <c r="J10233" s="1" t="s">
        <v>9795</v>
      </c>
      <c r="K10233" s="1"/>
    </row>
    <row r="10234" spans="1:11">
      <c r="A10234" s="1" t="s">
        <v>9777</v>
      </c>
      <c r="B10234" s="1" t="s">
        <v>87</v>
      </c>
      <c r="C10234" s="48" t="str">
        <f t="shared" si="318"/>
        <v>נ כפר תבור</v>
      </c>
      <c r="D10234" s="1" t="s">
        <v>9793</v>
      </c>
      <c r="E10234" s="1"/>
      <c r="F10234" s="2">
        <v>2</v>
      </c>
      <c r="G10234" s="2">
        <f>INDEX(תוצאות_בחירות,MATCH(C10234,siot!$F$3:$F$1887,0),27)</f>
        <v>3</v>
      </c>
      <c r="H10234" s="2" t="b">
        <f t="shared" si="319"/>
        <v>1</v>
      </c>
      <c r="I10234" s="1" t="s">
        <v>2</v>
      </c>
      <c r="J10234" s="1" t="s">
        <v>9794</v>
      </c>
      <c r="K10234" s="1"/>
    </row>
    <row r="10235" spans="1:11">
      <c r="A10235" s="1" t="s">
        <v>9777</v>
      </c>
      <c r="B10235" s="1" t="s">
        <v>87</v>
      </c>
      <c r="C10235" s="48" t="str">
        <f t="shared" si="318"/>
        <v>נ כפר תבור</v>
      </c>
      <c r="D10235" s="1" t="s">
        <v>9793</v>
      </c>
      <c r="E10235" s="1"/>
      <c r="F10235" s="2">
        <v>3</v>
      </c>
      <c r="G10235" s="2">
        <f>INDEX(תוצאות_בחירות,MATCH(C10235,siot!$F$3:$F$1887,0),27)</f>
        <v>3</v>
      </c>
      <c r="H10235" s="2" t="b">
        <f t="shared" si="319"/>
        <v>1</v>
      </c>
      <c r="I10235" s="1" t="s">
        <v>2</v>
      </c>
      <c r="J10235" s="1" t="s">
        <v>9792</v>
      </c>
      <c r="K10235" s="1"/>
    </row>
    <row r="10236" spans="1:11" hidden="1">
      <c r="A10236" s="1" t="s">
        <v>9777</v>
      </c>
      <c r="B10236" s="1" t="s">
        <v>6633</v>
      </c>
      <c r="C10236" s="48" t="str">
        <f t="shared" si="318"/>
        <v>ס כפר תבור</v>
      </c>
      <c r="D10236" s="1" t="s">
        <v>9783</v>
      </c>
      <c r="E10236" s="1" t="s">
        <v>18</v>
      </c>
      <c r="F10236" s="2" t="s">
        <v>19548</v>
      </c>
      <c r="G10236" s="2">
        <f>INDEX(תוצאות_בחירות,MATCH(C10236,siot!$F$3:$F$1887,0),27)</f>
        <v>4</v>
      </c>
      <c r="H10236" s="2" t="b">
        <f t="shared" si="319"/>
        <v>0</v>
      </c>
      <c r="I10236" s="1"/>
      <c r="J10236" s="1"/>
      <c r="K10236" s="1"/>
    </row>
    <row r="10237" spans="1:11">
      <c r="A10237" s="1" t="s">
        <v>9777</v>
      </c>
      <c r="B10237" s="1" t="s">
        <v>6633</v>
      </c>
      <c r="C10237" s="48" t="str">
        <f t="shared" si="318"/>
        <v>ס כפר תבור</v>
      </c>
      <c r="D10237" s="1" t="s">
        <v>9783</v>
      </c>
      <c r="E10237" s="1" t="s">
        <v>17</v>
      </c>
      <c r="F10237" s="2">
        <v>1</v>
      </c>
      <c r="G10237" s="2">
        <f>INDEX(תוצאות_בחירות,MATCH(C10237,siot!$F$3:$F$1887,0),27)</f>
        <v>4</v>
      </c>
      <c r="H10237" s="2" t="b">
        <f t="shared" si="319"/>
        <v>1</v>
      </c>
      <c r="I10237" s="1" t="s">
        <v>2</v>
      </c>
      <c r="J10237" s="1" t="s">
        <v>9791</v>
      </c>
      <c r="K10237" s="1"/>
    </row>
    <row r="10238" spans="1:11">
      <c r="A10238" s="1" t="s">
        <v>9777</v>
      </c>
      <c r="B10238" s="1" t="s">
        <v>6633</v>
      </c>
      <c r="C10238" s="48" t="str">
        <f t="shared" si="318"/>
        <v>ס כפר תבור</v>
      </c>
      <c r="D10238" s="1" t="s">
        <v>9783</v>
      </c>
      <c r="E10238" s="1"/>
      <c r="F10238" s="2">
        <v>2</v>
      </c>
      <c r="G10238" s="2">
        <f>INDEX(תוצאות_בחירות,MATCH(C10238,siot!$F$3:$F$1887,0),27)</f>
        <v>4</v>
      </c>
      <c r="H10238" s="2" t="b">
        <f t="shared" si="319"/>
        <v>1</v>
      </c>
      <c r="I10238" s="1" t="s">
        <v>2</v>
      </c>
      <c r="J10238" s="1" t="s">
        <v>9790</v>
      </c>
      <c r="K10238" s="1"/>
    </row>
    <row r="10239" spans="1:11">
      <c r="A10239" s="1" t="s">
        <v>9777</v>
      </c>
      <c r="B10239" s="1" t="s">
        <v>6633</v>
      </c>
      <c r="C10239" s="48" t="str">
        <f t="shared" si="318"/>
        <v>ס כפר תבור</v>
      </c>
      <c r="D10239" s="1" t="s">
        <v>9783</v>
      </c>
      <c r="E10239" s="1"/>
      <c r="F10239" s="2">
        <v>3</v>
      </c>
      <c r="G10239" s="2">
        <f>INDEX(תוצאות_בחירות,MATCH(C10239,siot!$F$3:$F$1887,0),27)</f>
        <v>4</v>
      </c>
      <c r="H10239" s="2" t="b">
        <f t="shared" si="319"/>
        <v>1</v>
      </c>
      <c r="I10239" s="1" t="s">
        <v>2</v>
      </c>
      <c r="J10239" s="1" t="s">
        <v>9789</v>
      </c>
      <c r="K10239" s="1"/>
    </row>
    <row r="10240" spans="1:11">
      <c r="A10240" s="1" t="s">
        <v>9777</v>
      </c>
      <c r="B10240" s="1" t="s">
        <v>6633</v>
      </c>
      <c r="C10240" s="48" t="str">
        <f t="shared" si="318"/>
        <v>ס כפר תבור</v>
      </c>
      <c r="D10240" s="1" t="s">
        <v>9783</v>
      </c>
      <c r="E10240" s="1"/>
      <c r="F10240" s="2">
        <v>4</v>
      </c>
      <c r="G10240" s="2">
        <f>INDEX(תוצאות_בחירות,MATCH(C10240,siot!$F$3:$F$1887,0),27)</f>
        <v>4</v>
      </c>
      <c r="H10240" s="2" t="b">
        <f t="shared" si="319"/>
        <v>1</v>
      </c>
      <c r="I10240" s="1" t="s">
        <v>2</v>
      </c>
      <c r="J10240" s="1" t="s">
        <v>9788</v>
      </c>
      <c r="K10240" s="1"/>
    </row>
    <row r="10241" spans="1:11" hidden="1">
      <c r="A10241" s="1" t="s">
        <v>9777</v>
      </c>
      <c r="B10241" s="1" t="s">
        <v>6633</v>
      </c>
      <c r="C10241" s="48" t="str">
        <f t="shared" si="318"/>
        <v>ס כפר תבור</v>
      </c>
      <c r="D10241" s="1" t="s">
        <v>9783</v>
      </c>
      <c r="E10241" s="1"/>
      <c r="F10241" s="2">
        <v>5</v>
      </c>
      <c r="G10241" s="2">
        <f>INDEX(תוצאות_בחירות,MATCH(C10241,siot!$F$3:$F$1887,0),27)</f>
        <v>4</v>
      </c>
      <c r="H10241" s="2" t="b">
        <f t="shared" si="319"/>
        <v>0</v>
      </c>
      <c r="I10241" s="1" t="s">
        <v>2</v>
      </c>
      <c r="J10241" s="1" t="s">
        <v>9787</v>
      </c>
      <c r="K10241" s="1"/>
    </row>
    <row r="10242" spans="1:11" hidden="1">
      <c r="A10242" s="1" t="s">
        <v>9777</v>
      </c>
      <c r="B10242" s="1" t="s">
        <v>6633</v>
      </c>
      <c r="C10242" s="48" t="str">
        <f t="shared" si="318"/>
        <v>ס כפר תבור</v>
      </c>
      <c r="D10242" s="1" t="s">
        <v>9783</v>
      </c>
      <c r="E10242" s="1"/>
      <c r="F10242" s="2">
        <v>6</v>
      </c>
      <c r="G10242" s="2">
        <f>INDEX(תוצאות_בחירות,MATCH(C10242,siot!$F$3:$F$1887,0),27)</f>
        <v>4</v>
      </c>
      <c r="H10242" s="2" t="b">
        <f t="shared" si="319"/>
        <v>0</v>
      </c>
      <c r="I10242" s="1" t="s">
        <v>2</v>
      </c>
      <c r="J10242" s="1" t="s">
        <v>9786</v>
      </c>
      <c r="K10242" s="1"/>
    </row>
    <row r="10243" spans="1:11" hidden="1">
      <c r="A10243" s="1" t="s">
        <v>9777</v>
      </c>
      <c r="B10243" s="1" t="s">
        <v>6633</v>
      </c>
      <c r="C10243" s="48" t="str">
        <f t="shared" si="318"/>
        <v>ס כפר תבור</v>
      </c>
      <c r="D10243" s="1" t="s">
        <v>9783</v>
      </c>
      <c r="E10243" s="1"/>
      <c r="F10243" s="2">
        <v>7</v>
      </c>
      <c r="G10243" s="2">
        <f>INDEX(תוצאות_בחירות,MATCH(C10243,siot!$F$3:$F$1887,0),27)</f>
        <v>4</v>
      </c>
      <c r="H10243" s="2" t="b">
        <f t="shared" si="319"/>
        <v>0</v>
      </c>
      <c r="I10243" s="1" t="s">
        <v>2</v>
      </c>
      <c r="J10243" s="1" t="s">
        <v>9785</v>
      </c>
      <c r="K10243" s="1"/>
    </row>
    <row r="10244" spans="1:11" hidden="1">
      <c r="A10244" s="1" t="s">
        <v>9777</v>
      </c>
      <c r="B10244" s="1" t="s">
        <v>6633</v>
      </c>
      <c r="C10244" s="48" t="str">
        <f t="shared" ref="C10244:C10307" si="320">B10244&amp;" "&amp;A10244</f>
        <v>ס כפר תבור</v>
      </c>
      <c r="D10244" s="1" t="s">
        <v>9783</v>
      </c>
      <c r="E10244" s="1"/>
      <c r="F10244" s="2">
        <v>8</v>
      </c>
      <c r="G10244" s="2">
        <f>INDEX(תוצאות_בחירות,MATCH(C10244,siot!$F$3:$F$1887,0),27)</f>
        <v>4</v>
      </c>
      <c r="H10244" s="2" t="b">
        <f t="shared" ref="H10244:H10307" si="321">IF(OR(F10244&lt;G10244,G10244=F10244),TRUE,FALSE)</f>
        <v>0</v>
      </c>
      <c r="I10244" s="1" t="s">
        <v>2</v>
      </c>
      <c r="J10244" s="1" t="s">
        <v>9784</v>
      </c>
      <c r="K10244" s="1"/>
    </row>
    <row r="10245" spans="1:11" hidden="1">
      <c r="A10245" s="1" t="s">
        <v>9777</v>
      </c>
      <c r="B10245" s="1" t="s">
        <v>6633</v>
      </c>
      <c r="C10245" s="48" t="str">
        <f t="shared" si="320"/>
        <v>ס כפר תבור</v>
      </c>
      <c r="D10245" s="1" t="s">
        <v>9783</v>
      </c>
      <c r="E10245" s="1"/>
      <c r="F10245" s="2">
        <v>9</v>
      </c>
      <c r="G10245" s="2">
        <f>INDEX(תוצאות_בחירות,MATCH(C10245,siot!$F$3:$F$1887,0),27)</f>
        <v>4</v>
      </c>
      <c r="H10245" s="2" t="b">
        <f t="shared" si="321"/>
        <v>0</v>
      </c>
      <c r="I10245" s="1" t="s">
        <v>2</v>
      </c>
      <c r="J10245" s="1" t="s">
        <v>9782</v>
      </c>
      <c r="K10245" s="1"/>
    </row>
    <row r="10246" spans="1:11" hidden="1">
      <c r="A10246" s="1" t="s">
        <v>9777</v>
      </c>
      <c r="B10246" s="1" t="s">
        <v>108</v>
      </c>
      <c r="C10246" s="48" t="str">
        <f t="shared" si="320"/>
        <v>פה כפר תבור</v>
      </c>
      <c r="D10246" s="1" t="s">
        <v>9776</v>
      </c>
      <c r="E10246" s="1" t="s">
        <v>3</v>
      </c>
      <c r="F10246" s="2" t="s">
        <v>19548</v>
      </c>
      <c r="G10246" s="2" t="e">
        <f>INDEX(תוצאות_בחירות,MATCH(C10246,siot!$F$3:$F$1887,0),27)</f>
        <v>#N/A</v>
      </c>
      <c r="H10246" s="2" t="e">
        <f t="shared" si="321"/>
        <v>#N/A</v>
      </c>
      <c r="I10246" s="1"/>
      <c r="J10246" s="1"/>
      <c r="K10246" s="1"/>
    </row>
    <row r="10247" spans="1:11" hidden="1">
      <c r="A10247" s="1" t="s">
        <v>9777</v>
      </c>
      <c r="B10247" s="1" t="s">
        <v>108</v>
      </c>
      <c r="C10247" s="48" t="str">
        <f t="shared" si="320"/>
        <v>פה כפר תבור</v>
      </c>
      <c r="D10247" s="1" t="s">
        <v>9776</v>
      </c>
      <c r="E10247" s="1"/>
      <c r="F10247" s="2">
        <v>1</v>
      </c>
      <c r="G10247" s="2" t="e">
        <f>INDEX(תוצאות_בחירות,MATCH(C10247,siot!$F$3:$F$1887,0),27)</f>
        <v>#N/A</v>
      </c>
      <c r="H10247" s="2" t="e">
        <f t="shared" si="321"/>
        <v>#N/A</v>
      </c>
      <c r="I10247" s="1" t="s">
        <v>2</v>
      </c>
      <c r="J10247" s="1" t="s">
        <v>9781</v>
      </c>
      <c r="K10247" s="1"/>
    </row>
    <row r="10248" spans="1:11" hidden="1">
      <c r="A10248" s="1" t="s">
        <v>9777</v>
      </c>
      <c r="B10248" s="1" t="s">
        <v>108</v>
      </c>
      <c r="C10248" s="48" t="str">
        <f t="shared" si="320"/>
        <v>פה כפר תבור</v>
      </c>
      <c r="D10248" s="1" t="s">
        <v>9776</v>
      </c>
      <c r="E10248" s="1"/>
      <c r="F10248" s="2">
        <v>2</v>
      </c>
      <c r="G10248" s="2" t="e">
        <f>INDEX(תוצאות_בחירות,MATCH(C10248,siot!$F$3:$F$1887,0),27)</f>
        <v>#N/A</v>
      </c>
      <c r="H10248" s="2" t="e">
        <f t="shared" si="321"/>
        <v>#N/A</v>
      </c>
      <c r="I10248" s="1" t="s">
        <v>2</v>
      </c>
      <c r="J10248" s="1" t="s">
        <v>9780</v>
      </c>
      <c r="K10248" s="1"/>
    </row>
    <row r="10249" spans="1:11" hidden="1">
      <c r="A10249" s="1" t="s">
        <v>9777</v>
      </c>
      <c r="B10249" s="1" t="s">
        <v>108</v>
      </c>
      <c r="C10249" s="48" t="str">
        <f t="shared" si="320"/>
        <v>פה כפר תבור</v>
      </c>
      <c r="D10249" s="1" t="s">
        <v>9776</v>
      </c>
      <c r="E10249" s="1"/>
      <c r="F10249" s="2">
        <v>3</v>
      </c>
      <c r="G10249" s="2" t="e">
        <f>INDEX(תוצאות_בחירות,MATCH(C10249,siot!$F$3:$F$1887,0),27)</f>
        <v>#N/A</v>
      </c>
      <c r="H10249" s="2" t="e">
        <f t="shared" si="321"/>
        <v>#N/A</v>
      </c>
      <c r="I10249" s="1" t="s">
        <v>2</v>
      </c>
      <c r="J10249" s="1" t="s">
        <v>9779</v>
      </c>
      <c r="K10249" s="1"/>
    </row>
    <row r="10250" spans="1:11" hidden="1">
      <c r="A10250" s="1" t="s">
        <v>9777</v>
      </c>
      <c r="B10250" s="1" t="s">
        <v>108</v>
      </c>
      <c r="C10250" s="48" t="str">
        <f t="shared" si="320"/>
        <v>פה כפר תבור</v>
      </c>
      <c r="D10250" s="1" t="s">
        <v>9776</v>
      </c>
      <c r="E10250" s="1"/>
      <c r="F10250" s="2">
        <v>4</v>
      </c>
      <c r="G10250" s="2" t="e">
        <f>INDEX(תוצאות_בחירות,MATCH(C10250,siot!$F$3:$F$1887,0),27)</f>
        <v>#N/A</v>
      </c>
      <c r="H10250" s="2" t="e">
        <f t="shared" si="321"/>
        <v>#N/A</v>
      </c>
      <c r="I10250" s="1" t="s">
        <v>2</v>
      </c>
      <c r="J10250" s="1" t="s">
        <v>9778</v>
      </c>
      <c r="K10250" s="1"/>
    </row>
    <row r="10251" spans="1:11" hidden="1">
      <c r="A10251" s="1" t="s">
        <v>9777</v>
      </c>
      <c r="B10251" s="1" t="s">
        <v>108</v>
      </c>
      <c r="C10251" s="48" t="str">
        <f t="shared" si="320"/>
        <v>פה כפר תבור</v>
      </c>
      <c r="D10251" s="1" t="s">
        <v>9776</v>
      </c>
      <c r="E10251" s="1"/>
      <c r="F10251" s="2">
        <v>5</v>
      </c>
      <c r="G10251" s="2" t="e">
        <f>INDEX(תוצאות_בחירות,MATCH(C10251,siot!$F$3:$F$1887,0),27)</f>
        <v>#N/A</v>
      </c>
      <c r="H10251" s="2" t="e">
        <f t="shared" si="321"/>
        <v>#N/A</v>
      </c>
      <c r="I10251" s="1" t="s">
        <v>2</v>
      </c>
      <c r="J10251" s="1" t="s">
        <v>9775</v>
      </c>
      <c r="K10251" s="1"/>
    </row>
    <row r="10252" spans="1:11" hidden="1">
      <c r="A10252" s="1" t="s">
        <v>9698</v>
      </c>
      <c r="B10252" s="1" t="s">
        <v>553</v>
      </c>
      <c r="C10252" s="48" t="str">
        <f t="shared" si="320"/>
        <v>חי כרמיאל</v>
      </c>
      <c r="D10252" s="1" t="s">
        <v>9763</v>
      </c>
      <c r="E10252" s="1" t="s">
        <v>3</v>
      </c>
      <c r="F10252" s="2" t="s">
        <v>19548</v>
      </c>
      <c r="G10252" s="2">
        <f>INDEX(תוצאות_בחירות,MATCH(C10252,siot!$F$3:$F$1887,0),27)</f>
        <v>3</v>
      </c>
      <c r="H10252" s="2" t="b">
        <f t="shared" si="321"/>
        <v>0</v>
      </c>
      <c r="I10252" s="1"/>
      <c r="J10252" s="1"/>
      <c r="K10252" s="1"/>
    </row>
    <row r="10253" spans="1:11">
      <c r="A10253" s="1" t="s">
        <v>9698</v>
      </c>
      <c r="B10253" s="1" t="s">
        <v>553</v>
      </c>
      <c r="C10253" s="48" t="str">
        <f t="shared" si="320"/>
        <v>חי כרמיאל</v>
      </c>
      <c r="D10253" s="1" t="s">
        <v>9763</v>
      </c>
      <c r="E10253" s="1"/>
      <c r="F10253" s="2">
        <v>1</v>
      </c>
      <c r="G10253" s="2">
        <f>INDEX(תוצאות_בחירות,MATCH(C10253,siot!$F$3:$F$1887,0),27)</f>
        <v>3</v>
      </c>
      <c r="H10253" s="2" t="b">
        <f t="shared" si="321"/>
        <v>1</v>
      </c>
      <c r="I10253" s="1" t="s">
        <v>2</v>
      </c>
      <c r="J10253" s="1" t="s">
        <v>9774</v>
      </c>
      <c r="K10253" s="1"/>
    </row>
    <row r="10254" spans="1:11">
      <c r="A10254" s="1" t="s">
        <v>9698</v>
      </c>
      <c r="B10254" s="1" t="s">
        <v>553</v>
      </c>
      <c r="C10254" s="48" t="str">
        <f t="shared" si="320"/>
        <v>חי כרמיאל</v>
      </c>
      <c r="D10254" s="1" t="s">
        <v>9763</v>
      </c>
      <c r="E10254" s="1"/>
      <c r="F10254" s="2">
        <v>2</v>
      </c>
      <c r="G10254" s="2">
        <f>INDEX(תוצאות_בחירות,MATCH(C10254,siot!$F$3:$F$1887,0),27)</f>
        <v>3</v>
      </c>
      <c r="H10254" s="2" t="b">
        <f t="shared" si="321"/>
        <v>1</v>
      </c>
      <c r="I10254" s="1" t="s">
        <v>2</v>
      </c>
      <c r="J10254" s="1" t="s">
        <v>9773</v>
      </c>
      <c r="K10254" s="1"/>
    </row>
    <row r="10255" spans="1:11">
      <c r="A10255" s="1" t="s">
        <v>9698</v>
      </c>
      <c r="B10255" s="1" t="s">
        <v>553</v>
      </c>
      <c r="C10255" s="48" t="str">
        <f t="shared" si="320"/>
        <v>חי כרמיאל</v>
      </c>
      <c r="D10255" s="1" t="s">
        <v>9763</v>
      </c>
      <c r="E10255" s="1"/>
      <c r="F10255" s="2">
        <v>3</v>
      </c>
      <c r="G10255" s="2">
        <f>INDEX(תוצאות_בחירות,MATCH(C10255,siot!$F$3:$F$1887,0),27)</f>
        <v>3</v>
      </c>
      <c r="H10255" s="2" t="b">
        <f t="shared" si="321"/>
        <v>1</v>
      </c>
      <c r="I10255" s="1" t="s">
        <v>2</v>
      </c>
      <c r="J10255" s="1" t="s">
        <v>9772</v>
      </c>
      <c r="K10255" s="1"/>
    </row>
    <row r="10256" spans="1:11" hidden="1">
      <c r="A10256" s="1" t="s">
        <v>9698</v>
      </c>
      <c r="B10256" s="1" t="s">
        <v>553</v>
      </c>
      <c r="C10256" s="48" t="str">
        <f t="shared" si="320"/>
        <v>חי כרמיאל</v>
      </c>
      <c r="D10256" s="1" t="s">
        <v>9763</v>
      </c>
      <c r="E10256" s="1"/>
      <c r="F10256" s="2">
        <v>4</v>
      </c>
      <c r="G10256" s="2">
        <f>INDEX(תוצאות_בחירות,MATCH(C10256,siot!$F$3:$F$1887,0),27)</f>
        <v>3</v>
      </c>
      <c r="H10256" s="2" t="b">
        <f t="shared" si="321"/>
        <v>0</v>
      </c>
      <c r="I10256" s="1" t="s">
        <v>2</v>
      </c>
      <c r="J10256" s="1" t="s">
        <v>9771</v>
      </c>
      <c r="K10256" s="1"/>
    </row>
    <row r="10257" spans="1:11" hidden="1">
      <c r="A10257" s="1" t="s">
        <v>9698</v>
      </c>
      <c r="B10257" s="1" t="s">
        <v>553</v>
      </c>
      <c r="C10257" s="48" t="str">
        <f t="shared" si="320"/>
        <v>חי כרמיאל</v>
      </c>
      <c r="D10257" s="1" t="s">
        <v>9763</v>
      </c>
      <c r="E10257" s="1"/>
      <c r="F10257" s="2">
        <v>5</v>
      </c>
      <c r="G10257" s="2">
        <f>INDEX(תוצאות_בחירות,MATCH(C10257,siot!$F$3:$F$1887,0),27)</f>
        <v>3</v>
      </c>
      <c r="H10257" s="2" t="b">
        <f t="shared" si="321"/>
        <v>0</v>
      </c>
      <c r="I10257" s="1" t="s">
        <v>2</v>
      </c>
      <c r="J10257" s="1" t="s">
        <v>9770</v>
      </c>
      <c r="K10257" s="1"/>
    </row>
    <row r="10258" spans="1:11" hidden="1">
      <c r="A10258" s="1" t="s">
        <v>9698</v>
      </c>
      <c r="B10258" s="1" t="s">
        <v>553</v>
      </c>
      <c r="C10258" s="48" t="str">
        <f t="shared" si="320"/>
        <v>חי כרמיאל</v>
      </c>
      <c r="D10258" s="1" t="s">
        <v>9763</v>
      </c>
      <c r="E10258" s="1"/>
      <c r="F10258" s="2">
        <v>6</v>
      </c>
      <c r="G10258" s="2">
        <f>INDEX(תוצאות_בחירות,MATCH(C10258,siot!$F$3:$F$1887,0),27)</f>
        <v>3</v>
      </c>
      <c r="H10258" s="2" t="b">
        <f t="shared" si="321"/>
        <v>0</v>
      </c>
      <c r="I10258" s="1" t="s">
        <v>2</v>
      </c>
      <c r="J10258" s="1" t="s">
        <v>9769</v>
      </c>
      <c r="K10258" s="1"/>
    </row>
    <row r="10259" spans="1:11" hidden="1">
      <c r="A10259" s="1" t="s">
        <v>9698</v>
      </c>
      <c r="B10259" s="1" t="s">
        <v>553</v>
      </c>
      <c r="C10259" s="48" t="str">
        <f t="shared" si="320"/>
        <v>חי כרמיאל</v>
      </c>
      <c r="D10259" s="1" t="s">
        <v>9763</v>
      </c>
      <c r="E10259" s="1"/>
      <c r="F10259" s="2">
        <v>7</v>
      </c>
      <c r="G10259" s="2">
        <f>INDEX(תוצאות_בחירות,MATCH(C10259,siot!$F$3:$F$1887,0),27)</f>
        <v>3</v>
      </c>
      <c r="H10259" s="2" t="b">
        <f t="shared" si="321"/>
        <v>0</v>
      </c>
      <c r="I10259" s="1" t="s">
        <v>2</v>
      </c>
      <c r="J10259" s="1" t="s">
        <v>9768</v>
      </c>
      <c r="K10259" s="1"/>
    </row>
    <row r="10260" spans="1:11" hidden="1">
      <c r="A10260" s="1" t="s">
        <v>9698</v>
      </c>
      <c r="B10260" s="1" t="s">
        <v>553</v>
      </c>
      <c r="C10260" s="48" t="str">
        <f t="shared" si="320"/>
        <v>חי כרמיאל</v>
      </c>
      <c r="D10260" s="1" t="s">
        <v>9763</v>
      </c>
      <c r="E10260" s="1"/>
      <c r="F10260" s="2">
        <v>8</v>
      </c>
      <c r="G10260" s="2">
        <f>INDEX(תוצאות_בחירות,MATCH(C10260,siot!$F$3:$F$1887,0),27)</f>
        <v>3</v>
      </c>
      <c r="H10260" s="2" t="b">
        <f t="shared" si="321"/>
        <v>0</v>
      </c>
      <c r="I10260" s="1" t="s">
        <v>2</v>
      </c>
      <c r="J10260" s="1" t="s">
        <v>9767</v>
      </c>
      <c r="K10260" s="1"/>
    </row>
    <row r="10261" spans="1:11" hidden="1">
      <c r="A10261" s="1" t="s">
        <v>9698</v>
      </c>
      <c r="B10261" s="1" t="s">
        <v>553</v>
      </c>
      <c r="C10261" s="48" t="str">
        <f t="shared" si="320"/>
        <v>חי כרמיאל</v>
      </c>
      <c r="D10261" s="1" t="s">
        <v>9763</v>
      </c>
      <c r="E10261" s="1"/>
      <c r="F10261" s="2">
        <v>9</v>
      </c>
      <c r="G10261" s="2">
        <f>INDEX(תוצאות_בחירות,MATCH(C10261,siot!$F$3:$F$1887,0),27)</f>
        <v>3</v>
      </c>
      <c r="H10261" s="2" t="b">
        <f t="shared" si="321"/>
        <v>0</v>
      </c>
      <c r="I10261" s="1" t="s">
        <v>2</v>
      </c>
      <c r="J10261" s="1" t="s">
        <v>9766</v>
      </c>
      <c r="K10261" s="1"/>
    </row>
    <row r="10262" spans="1:11" hidden="1">
      <c r="A10262" s="1" t="s">
        <v>9698</v>
      </c>
      <c r="B10262" s="1" t="s">
        <v>553</v>
      </c>
      <c r="C10262" s="48" t="str">
        <f t="shared" si="320"/>
        <v>חי כרמיאל</v>
      </c>
      <c r="D10262" s="1" t="s">
        <v>9763</v>
      </c>
      <c r="E10262" s="1"/>
      <c r="F10262" s="2">
        <v>10</v>
      </c>
      <c r="G10262" s="2">
        <f>INDEX(תוצאות_בחירות,MATCH(C10262,siot!$F$3:$F$1887,0),27)</f>
        <v>3</v>
      </c>
      <c r="H10262" s="2" t="b">
        <f t="shared" si="321"/>
        <v>0</v>
      </c>
      <c r="I10262" s="1" t="s">
        <v>2</v>
      </c>
      <c r="J10262" s="1" t="s">
        <v>9765</v>
      </c>
      <c r="K10262" s="1"/>
    </row>
    <row r="10263" spans="1:11" hidden="1">
      <c r="A10263" s="1" t="s">
        <v>9698</v>
      </c>
      <c r="B10263" s="1" t="s">
        <v>553</v>
      </c>
      <c r="C10263" s="48" t="str">
        <f t="shared" si="320"/>
        <v>חי כרמיאל</v>
      </c>
      <c r="D10263" s="1" t="s">
        <v>9763</v>
      </c>
      <c r="E10263" s="1"/>
      <c r="F10263" s="2">
        <v>11</v>
      </c>
      <c r="G10263" s="2">
        <f>INDEX(תוצאות_בחירות,MATCH(C10263,siot!$F$3:$F$1887,0),27)</f>
        <v>3</v>
      </c>
      <c r="H10263" s="2" t="b">
        <f t="shared" si="321"/>
        <v>0</v>
      </c>
      <c r="I10263" s="1" t="s">
        <v>2</v>
      </c>
      <c r="J10263" s="1" t="s">
        <v>9764</v>
      </c>
      <c r="K10263" s="1"/>
    </row>
    <row r="10264" spans="1:11" hidden="1">
      <c r="A10264" s="1" t="s">
        <v>9698</v>
      </c>
      <c r="B10264" s="1" t="s">
        <v>553</v>
      </c>
      <c r="C10264" s="48" t="str">
        <f t="shared" si="320"/>
        <v>חי כרמיאל</v>
      </c>
      <c r="D10264" s="1" t="s">
        <v>9763</v>
      </c>
      <c r="E10264" s="1"/>
      <c r="F10264" s="2">
        <v>12</v>
      </c>
      <c r="G10264" s="2">
        <f>INDEX(תוצאות_בחירות,MATCH(C10264,siot!$F$3:$F$1887,0),27)</f>
        <v>3</v>
      </c>
      <c r="H10264" s="2" t="b">
        <f t="shared" si="321"/>
        <v>0</v>
      </c>
      <c r="I10264" s="1" t="s">
        <v>2</v>
      </c>
      <c r="J10264" s="1" t="s">
        <v>9762</v>
      </c>
      <c r="K10264" s="1"/>
    </row>
    <row r="10265" spans="1:11" hidden="1">
      <c r="A10265" s="1" t="s">
        <v>9698</v>
      </c>
      <c r="B10265" s="1" t="s">
        <v>1007</v>
      </c>
      <c r="C10265" s="48" t="str">
        <f t="shared" si="320"/>
        <v>טב כרמיאל</v>
      </c>
      <c r="D10265" s="1" t="s">
        <v>3568</v>
      </c>
      <c r="E10265" s="1" t="s">
        <v>3</v>
      </c>
      <c r="F10265" s="2" t="s">
        <v>19548</v>
      </c>
      <c r="G10265" s="2">
        <f>INDEX(תוצאות_בחירות,MATCH(C10265,siot!$F$3:$F$1887,0),27)</f>
        <v>1</v>
      </c>
      <c r="H10265" s="2" t="b">
        <f t="shared" si="321"/>
        <v>0</v>
      </c>
      <c r="I10265" s="1"/>
      <c r="J10265" s="1"/>
      <c r="K10265" s="1"/>
    </row>
    <row r="10266" spans="1:11">
      <c r="A10266" s="1" t="s">
        <v>9698</v>
      </c>
      <c r="B10266" s="1" t="s">
        <v>1007</v>
      </c>
      <c r="C10266" s="48" t="str">
        <f t="shared" si="320"/>
        <v>טב כרמיאל</v>
      </c>
      <c r="D10266" s="1" t="s">
        <v>3568</v>
      </c>
      <c r="E10266" s="1"/>
      <c r="F10266" s="2">
        <v>1</v>
      </c>
      <c r="G10266" s="2">
        <f>INDEX(תוצאות_בחירות,MATCH(C10266,siot!$F$3:$F$1887,0),27)</f>
        <v>1</v>
      </c>
      <c r="H10266" s="2" t="b">
        <f t="shared" si="321"/>
        <v>1</v>
      </c>
      <c r="I10266" s="1" t="s">
        <v>2</v>
      </c>
      <c r="J10266" s="1" t="s">
        <v>9761</v>
      </c>
      <c r="K10266" s="1"/>
    </row>
    <row r="10267" spans="1:11" hidden="1">
      <c r="A10267" s="1" t="s">
        <v>9698</v>
      </c>
      <c r="B10267" s="1" t="s">
        <v>1007</v>
      </c>
      <c r="C10267" s="48" t="str">
        <f t="shared" si="320"/>
        <v>טב כרמיאל</v>
      </c>
      <c r="D10267" s="1" t="s">
        <v>3568</v>
      </c>
      <c r="E10267" s="1"/>
      <c r="F10267" s="2">
        <v>2</v>
      </c>
      <c r="G10267" s="2">
        <f>INDEX(תוצאות_בחירות,MATCH(C10267,siot!$F$3:$F$1887,0),27)</f>
        <v>1</v>
      </c>
      <c r="H10267" s="2" t="b">
        <f t="shared" si="321"/>
        <v>0</v>
      </c>
      <c r="I10267" s="1" t="s">
        <v>2</v>
      </c>
      <c r="J10267" s="1" t="s">
        <v>9760</v>
      </c>
      <c r="K10267" s="1"/>
    </row>
    <row r="10268" spans="1:11" hidden="1">
      <c r="A10268" s="1" t="s">
        <v>9698</v>
      </c>
      <c r="B10268" s="1" t="s">
        <v>1007</v>
      </c>
      <c r="C10268" s="48" t="str">
        <f t="shared" si="320"/>
        <v>טב כרמיאל</v>
      </c>
      <c r="D10268" s="1" t="s">
        <v>3568</v>
      </c>
      <c r="E10268" s="1"/>
      <c r="F10268" s="2">
        <v>3</v>
      </c>
      <c r="G10268" s="2">
        <f>INDEX(תוצאות_בחירות,MATCH(C10268,siot!$F$3:$F$1887,0),27)</f>
        <v>1</v>
      </c>
      <c r="H10268" s="2" t="b">
        <f t="shared" si="321"/>
        <v>0</v>
      </c>
      <c r="I10268" s="1" t="s">
        <v>2</v>
      </c>
      <c r="J10268" s="1" t="s">
        <v>9759</v>
      </c>
      <c r="K10268" s="1"/>
    </row>
    <row r="10269" spans="1:11" hidden="1">
      <c r="A10269" s="1" t="s">
        <v>9698</v>
      </c>
      <c r="B10269" s="1" t="s">
        <v>1007</v>
      </c>
      <c r="C10269" s="48" t="str">
        <f t="shared" si="320"/>
        <v>טב כרמיאל</v>
      </c>
      <c r="D10269" s="1" t="s">
        <v>3568</v>
      </c>
      <c r="E10269" s="1"/>
      <c r="F10269" s="2">
        <v>4</v>
      </c>
      <c r="G10269" s="2">
        <f>INDEX(תוצאות_בחירות,MATCH(C10269,siot!$F$3:$F$1887,0),27)</f>
        <v>1</v>
      </c>
      <c r="H10269" s="2" t="b">
        <f t="shared" si="321"/>
        <v>0</v>
      </c>
      <c r="I10269" s="1" t="s">
        <v>2</v>
      </c>
      <c r="J10269" s="1" t="s">
        <v>9758</v>
      </c>
      <c r="K10269" s="1"/>
    </row>
    <row r="10270" spans="1:11" hidden="1">
      <c r="A10270" s="1" t="s">
        <v>9698</v>
      </c>
      <c r="B10270" s="1" t="s">
        <v>1007</v>
      </c>
      <c r="C10270" s="48" t="str">
        <f t="shared" si="320"/>
        <v>טב כרמיאל</v>
      </c>
      <c r="D10270" s="1" t="s">
        <v>3568</v>
      </c>
      <c r="E10270" s="1"/>
      <c r="F10270" s="2">
        <v>5</v>
      </c>
      <c r="G10270" s="2">
        <f>INDEX(תוצאות_בחירות,MATCH(C10270,siot!$F$3:$F$1887,0),27)</f>
        <v>1</v>
      </c>
      <c r="H10270" s="2" t="b">
        <f t="shared" si="321"/>
        <v>0</v>
      </c>
      <c r="I10270" s="1" t="s">
        <v>2</v>
      </c>
      <c r="J10270" s="1" t="s">
        <v>9757</v>
      </c>
      <c r="K10270" s="1"/>
    </row>
    <row r="10271" spans="1:11" hidden="1">
      <c r="A10271" s="1" t="s">
        <v>9698</v>
      </c>
      <c r="B10271" s="1" t="s">
        <v>1007</v>
      </c>
      <c r="C10271" s="48" t="str">
        <f t="shared" si="320"/>
        <v>טב כרמיאל</v>
      </c>
      <c r="D10271" s="1" t="s">
        <v>3568</v>
      </c>
      <c r="E10271" s="1"/>
      <c r="F10271" s="2">
        <v>6</v>
      </c>
      <c r="G10271" s="2">
        <f>INDEX(תוצאות_בחירות,MATCH(C10271,siot!$F$3:$F$1887,0),27)</f>
        <v>1</v>
      </c>
      <c r="H10271" s="2" t="b">
        <f t="shared" si="321"/>
        <v>0</v>
      </c>
      <c r="I10271" s="1" t="s">
        <v>2</v>
      </c>
      <c r="J10271" s="1" t="s">
        <v>9756</v>
      </c>
      <c r="K10271" s="1"/>
    </row>
    <row r="10272" spans="1:11" hidden="1">
      <c r="A10272" s="1" t="s">
        <v>9698</v>
      </c>
      <c r="B10272" s="1" t="s">
        <v>1007</v>
      </c>
      <c r="C10272" s="48" t="str">
        <f t="shared" si="320"/>
        <v>טב כרמיאל</v>
      </c>
      <c r="D10272" s="1" t="s">
        <v>3568</v>
      </c>
      <c r="E10272" s="1"/>
      <c r="F10272" s="2">
        <v>7</v>
      </c>
      <c r="G10272" s="2">
        <f>INDEX(תוצאות_בחירות,MATCH(C10272,siot!$F$3:$F$1887,0),27)</f>
        <v>1</v>
      </c>
      <c r="H10272" s="2" t="b">
        <f t="shared" si="321"/>
        <v>0</v>
      </c>
      <c r="I10272" s="1" t="s">
        <v>2</v>
      </c>
      <c r="J10272" s="1" t="s">
        <v>9755</v>
      </c>
      <c r="K10272" s="1"/>
    </row>
    <row r="10273" spans="1:11" hidden="1">
      <c r="A10273" s="1" t="s">
        <v>9698</v>
      </c>
      <c r="B10273" s="1" t="s">
        <v>3</v>
      </c>
      <c r="C10273" s="48" t="str">
        <f t="shared" si="320"/>
        <v>ל כרמיאל</v>
      </c>
      <c r="D10273" s="1" t="s">
        <v>9738</v>
      </c>
      <c r="E10273" s="1" t="s">
        <v>18</v>
      </c>
      <c r="F10273" s="2" t="s">
        <v>19548</v>
      </c>
      <c r="G10273" s="2">
        <f>INDEX(תוצאות_בחירות,MATCH(C10273,siot!$F$3:$F$1887,0),27)</f>
        <v>8</v>
      </c>
      <c r="H10273" s="2" t="b">
        <f t="shared" si="321"/>
        <v>0</v>
      </c>
      <c r="I10273" s="1"/>
      <c r="J10273" s="1"/>
      <c r="K10273" s="1"/>
    </row>
    <row r="10274" spans="1:11">
      <c r="A10274" s="1" t="s">
        <v>9698</v>
      </c>
      <c r="B10274" s="1" t="s">
        <v>3</v>
      </c>
      <c r="C10274" s="48" t="str">
        <f t="shared" si="320"/>
        <v>ל כרמיאל</v>
      </c>
      <c r="D10274" s="1" t="s">
        <v>9738</v>
      </c>
      <c r="E10274" s="1" t="s">
        <v>17</v>
      </c>
      <c r="F10274" s="2">
        <v>1</v>
      </c>
      <c r="G10274" s="2">
        <f>INDEX(תוצאות_בחירות,MATCH(C10274,siot!$F$3:$F$1887,0),27)</f>
        <v>8</v>
      </c>
      <c r="H10274" s="2" t="b">
        <f t="shared" si="321"/>
        <v>1</v>
      </c>
      <c r="I10274" s="1" t="s">
        <v>2</v>
      </c>
      <c r="J10274" s="1" t="s">
        <v>9754</v>
      </c>
      <c r="K10274" s="1"/>
    </row>
    <row r="10275" spans="1:11">
      <c r="A10275" s="1" t="s">
        <v>9698</v>
      </c>
      <c r="B10275" s="1" t="s">
        <v>3</v>
      </c>
      <c r="C10275" s="48" t="str">
        <f t="shared" si="320"/>
        <v>ל כרמיאל</v>
      </c>
      <c r="D10275" s="1" t="s">
        <v>9738</v>
      </c>
      <c r="E10275" s="1"/>
      <c r="F10275" s="2">
        <v>2</v>
      </c>
      <c r="G10275" s="2">
        <f>INDEX(תוצאות_בחירות,MATCH(C10275,siot!$F$3:$F$1887,0),27)</f>
        <v>8</v>
      </c>
      <c r="H10275" s="2" t="b">
        <f t="shared" si="321"/>
        <v>1</v>
      </c>
      <c r="I10275" s="1" t="s">
        <v>2</v>
      </c>
      <c r="J10275" s="1" t="s">
        <v>9753</v>
      </c>
      <c r="K10275" s="1">
        <v>1</v>
      </c>
    </row>
    <row r="10276" spans="1:11">
      <c r="A10276" s="1" t="s">
        <v>9698</v>
      </c>
      <c r="B10276" s="1" t="s">
        <v>3</v>
      </c>
      <c r="C10276" s="48" t="str">
        <f t="shared" si="320"/>
        <v>ל כרמיאל</v>
      </c>
      <c r="D10276" s="1" t="s">
        <v>9738</v>
      </c>
      <c r="E10276" s="1"/>
      <c r="F10276" s="2">
        <v>3</v>
      </c>
      <c r="G10276" s="2">
        <f>INDEX(תוצאות_בחירות,MATCH(C10276,siot!$F$3:$F$1887,0),27)</f>
        <v>8</v>
      </c>
      <c r="H10276" s="2" t="b">
        <f t="shared" si="321"/>
        <v>1</v>
      </c>
      <c r="I10276" s="1" t="s">
        <v>2</v>
      </c>
      <c r="J10276" s="1" t="s">
        <v>9752</v>
      </c>
      <c r="K10276" s="1">
        <v>1</v>
      </c>
    </row>
    <row r="10277" spans="1:11">
      <c r="A10277" s="1" t="s">
        <v>9698</v>
      </c>
      <c r="B10277" s="1" t="s">
        <v>3</v>
      </c>
      <c r="C10277" s="48" t="str">
        <f t="shared" si="320"/>
        <v>ל כרמיאל</v>
      </c>
      <c r="D10277" s="1" t="s">
        <v>9738</v>
      </c>
      <c r="E10277" s="1"/>
      <c r="F10277" s="2">
        <v>4</v>
      </c>
      <c r="G10277" s="2">
        <f>INDEX(תוצאות_בחירות,MATCH(C10277,siot!$F$3:$F$1887,0),27)</f>
        <v>8</v>
      </c>
      <c r="H10277" s="2" t="b">
        <f t="shared" si="321"/>
        <v>1</v>
      </c>
      <c r="I10277" s="1" t="s">
        <v>2</v>
      </c>
      <c r="J10277" s="1" t="s">
        <v>9751</v>
      </c>
      <c r="K10277" s="1"/>
    </row>
    <row r="10278" spans="1:11">
      <c r="A10278" s="1" t="s">
        <v>9698</v>
      </c>
      <c r="B10278" s="1" t="s">
        <v>3</v>
      </c>
      <c r="C10278" s="48" t="str">
        <f t="shared" si="320"/>
        <v>ל כרמיאל</v>
      </c>
      <c r="D10278" s="1" t="s">
        <v>9738</v>
      </c>
      <c r="E10278" s="1"/>
      <c r="F10278" s="2">
        <v>5</v>
      </c>
      <c r="G10278" s="2">
        <f>INDEX(תוצאות_בחירות,MATCH(C10278,siot!$F$3:$F$1887,0),27)</f>
        <v>8</v>
      </c>
      <c r="H10278" s="2" t="b">
        <f t="shared" si="321"/>
        <v>1</v>
      </c>
      <c r="I10278" s="1" t="s">
        <v>2</v>
      </c>
      <c r="J10278" s="1" t="s">
        <v>9750</v>
      </c>
      <c r="K10278" s="1">
        <v>1</v>
      </c>
    </row>
    <row r="10279" spans="1:11">
      <c r="A10279" s="1" t="s">
        <v>9698</v>
      </c>
      <c r="B10279" s="1" t="s">
        <v>3</v>
      </c>
      <c r="C10279" s="48" t="str">
        <f t="shared" si="320"/>
        <v>ל כרמיאל</v>
      </c>
      <c r="D10279" s="1" t="s">
        <v>9738</v>
      </c>
      <c r="E10279" s="1"/>
      <c r="F10279" s="2">
        <v>6</v>
      </c>
      <c r="G10279" s="2">
        <f>INDEX(תוצאות_בחירות,MATCH(C10279,siot!$F$3:$F$1887,0),27)</f>
        <v>8</v>
      </c>
      <c r="H10279" s="2" t="b">
        <f t="shared" si="321"/>
        <v>1</v>
      </c>
      <c r="I10279" s="1" t="s">
        <v>2</v>
      </c>
      <c r="J10279" s="1" t="s">
        <v>9749</v>
      </c>
      <c r="K10279" s="1"/>
    </row>
    <row r="10280" spans="1:11">
      <c r="A10280" s="1" t="s">
        <v>9698</v>
      </c>
      <c r="B10280" s="1" t="s">
        <v>3</v>
      </c>
      <c r="C10280" s="48" t="str">
        <f t="shared" si="320"/>
        <v>ל כרמיאל</v>
      </c>
      <c r="D10280" s="1" t="s">
        <v>9738</v>
      </c>
      <c r="E10280" s="1"/>
      <c r="F10280" s="2">
        <v>7</v>
      </c>
      <c r="G10280" s="2">
        <f>INDEX(תוצאות_בחירות,MATCH(C10280,siot!$F$3:$F$1887,0),27)</f>
        <v>8</v>
      </c>
      <c r="H10280" s="2" t="b">
        <f t="shared" si="321"/>
        <v>1</v>
      </c>
      <c r="I10280" s="1" t="s">
        <v>2</v>
      </c>
      <c r="J10280" s="1" t="s">
        <v>9748</v>
      </c>
      <c r="K10280" s="1"/>
    </row>
    <row r="10281" spans="1:11">
      <c r="A10281" s="1" t="s">
        <v>9698</v>
      </c>
      <c r="B10281" s="1" t="s">
        <v>3</v>
      </c>
      <c r="C10281" s="48" t="str">
        <f t="shared" si="320"/>
        <v>ל כרמיאל</v>
      </c>
      <c r="D10281" s="1" t="s">
        <v>9738</v>
      </c>
      <c r="E10281" s="1"/>
      <c r="F10281" s="2">
        <v>8</v>
      </c>
      <c r="G10281" s="2">
        <f>INDEX(תוצאות_בחירות,MATCH(C10281,siot!$F$3:$F$1887,0),27)</f>
        <v>8</v>
      </c>
      <c r="H10281" s="2" t="b">
        <f t="shared" si="321"/>
        <v>1</v>
      </c>
      <c r="I10281" s="1" t="s">
        <v>2</v>
      </c>
      <c r="J10281" s="1" t="s">
        <v>9747</v>
      </c>
      <c r="K10281" s="1">
        <v>1</v>
      </c>
    </row>
    <row r="10282" spans="1:11" hidden="1">
      <c r="A10282" s="1" t="s">
        <v>9698</v>
      </c>
      <c r="B10282" s="1" t="s">
        <v>3</v>
      </c>
      <c r="C10282" s="48" t="str">
        <f t="shared" si="320"/>
        <v>ל כרמיאל</v>
      </c>
      <c r="D10282" s="1" t="s">
        <v>9738</v>
      </c>
      <c r="E10282" s="1"/>
      <c r="F10282" s="2">
        <v>9</v>
      </c>
      <c r="G10282" s="2">
        <f>INDEX(תוצאות_בחירות,MATCH(C10282,siot!$F$3:$F$1887,0),27)</f>
        <v>8</v>
      </c>
      <c r="H10282" s="2" t="b">
        <f t="shared" si="321"/>
        <v>0</v>
      </c>
      <c r="I10282" s="1" t="s">
        <v>2</v>
      </c>
      <c r="J10282" s="1" t="s">
        <v>9746</v>
      </c>
      <c r="K10282" s="1"/>
    </row>
    <row r="10283" spans="1:11" hidden="1">
      <c r="A10283" s="1" t="s">
        <v>9698</v>
      </c>
      <c r="B10283" s="1" t="s">
        <v>3</v>
      </c>
      <c r="C10283" s="48" t="str">
        <f t="shared" si="320"/>
        <v>ל כרמיאל</v>
      </c>
      <c r="D10283" s="1" t="s">
        <v>9738</v>
      </c>
      <c r="E10283" s="1"/>
      <c r="F10283" s="2">
        <v>10</v>
      </c>
      <c r="G10283" s="2">
        <f>INDEX(תוצאות_בחירות,MATCH(C10283,siot!$F$3:$F$1887,0),27)</f>
        <v>8</v>
      </c>
      <c r="H10283" s="2" t="b">
        <f t="shared" si="321"/>
        <v>0</v>
      </c>
      <c r="I10283" s="1" t="s">
        <v>2</v>
      </c>
      <c r="J10283" s="1" t="s">
        <v>9745</v>
      </c>
      <c r="K10283" s="1"/>
    </row>
    <row r="10284" spans="1:11" hidden="1">
      <c r="A10284" s="1" t="s">
        <v>9698</v>
      </c>
      <c r="B10284" s="1" t="s">
        <v>3</v>
      </c>
      <c r="C10284" s="48" t="str">
        <f t="shared" si="320"/>
        <v>ל כרמיאל</v>
      </c>
      <c r="D10284" s="1" t="s">
        <v>9738</v>
      </c>
      <c r="E10284" s="1"/>
      <c r="F10284" s="2">
        <v>11</v>
      </c>
      <c r="G10284" s="2">
        <f>INDEX(תוצאות_בחירות,MATCH(C10284,siot!$F$3:$F$1887,0),27)</f>
        <v>8</v>
      </c>
      <c r="H10284" s="2" t="b">
        <f t="shared" si="321"/>
        <v>0</v>
      </c>
      <c r="I10284" s="1" t="s">
        <v>2</v>
      </c>
      <c r="J10284" s="1" t="s">
        <v>9744</v>
      </c>
      <c r="K10284" s="1"/>
    </row>
    <row r="10285" spans="1:11" hidden="1">
      <c r="A10285" s="1" t="s">
        <v>9698</v>
      </c>
      <c r="B10285" s="1" t="s">
        <v>3</v>
      </c>
      <c r="C10285" s="48" t="str">
        <f t="shared" si="320"/>
        <v>ל כרמיאל</v>
      </c>
      <c r="D10285" s="1" t="s">
        <v>9738</v>
      </c>
      <c r="E10285" s="1"/>
      <c r="F10285" s="2">
        <v>12</v>
      </c>
      <c r="G10285" s="2">
        <f>INDEX(תוצאות_בחירות,MATCH(C10285,siot!$F$3:$F$1887,0),27)</f>
        <v>8</v>
      </c>
      <c r="H10285" s="2" t="b">
        <f t="shared" si="321"/>
        <v>0</v>
      </c>
      <c r="I10285" s="1" t="s">
        <v>2</v>
      </c>
      <c r="J10285" s="1" t="s">
        <v>9743</v>
      </c>
      <c r="K10285" s="1"/>
    </row>
    <row r="10286" spans="1:11" hidden="1">
      <c r="A10286" s="1" t="s">
        <v>9698</v>
      </c>
      <c r="B10286" s="1" t="s">
        <v>3</v>
      </c>
      <c r="C10286" s="48" t="str">
        <f t="shared" si="320"/>
        <v>ל כרמיאל</v>
      </c>
      <c r="D10286" s="1" t="s">
        <v>9738</v>
      </c>
      <c r="E10286" s="1"/>
      <c r="F10286" s="2">
        <v>13</v>
      </c>
      <c r="G10286" s="2">
        <f>INDEX(תוצאות_בחירות,MATCH(C10286,siot!$F$3:$F$1887,0),27)</f>
        <v>8</v>
      </c>
      <c r="H10286" s="2" t="b">
        <f t="shared" si="321"/>
        <v>0</v>
      </c>
      <c r="I10286" s="1" t="s">
        <v>2</v>
      </c>
      <c r="J10286" s="1" t="s">
        <v>9742</v>
      </c>
      <c r="K10286" s="1"/>
    </row>
    <row r="10287" spans="1:11" hidden="1">
      <c r="A10287" s="1" t="s">
        <v>9698</v>
      </c>
      <c r="B10287" s="1" t="s">
        <v>3</v>
      </c>
      <c r="C10287" s="48" t="str">
        <f t="shared" si="320"/>
        <v>ל כרמיאל</v>
      </c>
      <c r="D10287" s="1" t="s">
        <v>9738</v>
      </c>
      <c r="E10287" s="1"/>
      <c r="F10287" s="2">
        <v>14</v>
      </c>
      <c r="G10287" s="2">
        <f>INDEX(תוצאות_בחירות,MATCH(C10287,siot!$F$3:$F$1887,0),27)</f>
        <v>8</v>
      </c>
      <c r="H10287" s="2" t="b">
        <f t="shared" si="321"/>
        <v>0</v>
      </c>
      <c r="I10287" s="1" t="s">
        <v>2</v>
      </c>
      <c r="J10287" s="1" t="s">
        <v>9741</v>
      </c>
      <c r="K10287" s="1"/>
    </row>
    <row r="10288" spans="1:11" hidden="1">
      <c r="A10288" s="1" t="s">
        <v>9698</v>
      </c>
      <c r="B10288" s="1" t="s">
        <v>3</v>
      </c>
      <c r="C10288" s="48" t="str">
        <f t="shared" si="320"/>
        <v>ל כרמיאל</v>
      </c>
      <c r="D10288" s="1" t="s">
        <v>9738</v>
      </c>
      <c r="E10288" s="1"/>
      <c r="F10288" s="2">
        <v>15</v>
      </c>
      <c r="G10288" s="2">
        <f>INDEX(תוצאות_בחירות,MATCH(C10288,siot!$F$3:$F$1887,0),27)</f>
        <v>8</v>
      </c>
      <c r="H10288" s="2" t="b">
        <f t="shared" si="321"/>
        <v>0</v>
      </c>
      <c r="I10288" s="1" t="s">
        <v>2</v>
      </c>
      <c r="J10288" s="1" t="s">
        <v>9740</v>
      </c>
      <c r="K10288" s="1"/>
    </row>
    <row r="10289" spans="1:11" hidden="1">
      <c r="A10289" s="1" t="s">
        <v>9698</v>
      </c>
      <c r="B10289" s="1" t="s">
        <v>3</v>
      </c>
      <c r="C10289" s="48" t="str">
        <f t="shared" si="320"/>
        <v>ל כרמיאל</v>
      </c>
      <c r="D10289" s="1" t="s">
        <v>9738</v>
      </c>
      <c r="E10289" s="1"/>
      <c r="F10289" s="2">
        <v>16</v>
      </c>
      <c r="G10289" s="2">
        <f>INDEX(תוצאות_בחירות,MATCH(C10289,siot!$F$3:$F$1887,0),27)</f>
        <v>8</v>
      </c>
      <c r="H10289" s="2" t="b">
        <f t="shared" si="321"/>
        <v>0</v>
      </c>
      <c r="I10289" s="1" t="s">
        <v>2</v>
      </c>
      <c r="J10289" s="1" t="s">
        <v>9739</v>
      </c>
      <c r="K10289" s="1"/>
    </row>
    <row r="10290" spans="1:11" hidden="1">
      <c r="A10290" s="1" t="s">
        <v>9698</v>
      </c>
      <c r="B10290" s="1" t="s">
        <v>3</v>
      </c>
      <c r="C10290" s="48" t="str">
        <f t="shared" si="320"/>
        <v>ל כרמיאל</v>
      </c>
      <c r="D10290" s="1" t="s">
        <v>9738</v>
      </c>
      <c r="E10290" s="1"/>
      <c r="F10290" s="2">
        <v>17</v>
      </c>
      <c r="G10290" s="2">
        <f>INDEX(תוצאות_בחירות,MATCH(C10290,siot!$F$3:$F$1887,0),27)</f>
        <v>8</v>
      </c>
      <c r="H10290" s="2" t="b">
        <f t="shared" si="321"/>
        <v>0</v>
      </c>
      <c r="I10290" s="1" t="s">
        <v>2</v>
      </c>
      <c r="J10290" s="1" t="s">
        <v>9737</v>
      </c>
      <c r="K10290" s="1"/>
    </row>
    <row r="10291" spans="1:11" hidden="1">
      <c r="A10291" s="1" t="s">
        <v>9698</v>
      </c>
      <c r="B10291" s="1" t="s">
        <v>126</v>
      </c>
      <c r="C10291" s="48" t="str">
        <f t="shared" si="320"/>
        <v>מחל כרמיאל</v>
      </c>
      <c r="D10291" s="1" t="s">
        <v>1624</v>
      </c>
      <c r="E10291" s="1" t="s">
        <v>3</v>
      </c>
      <c r="F10291" s="2" t="s">
        <v>19548</v>
      </c>
      <c r="G10291" s="2">
        <f>INDEX(תוצאות_בחירות,MATCH(C10291,siot!$F$3:$F$1887,0),27)</f>
        <v>1</v>
      </c>
      <c r="H10291" s="2" t="b">
        <f t="shared" si="321"/>
        <v>0</v>
      </c>
      <c r="I10291" s="1"/>
      <c r="J10291" s="1"/>
      <c r="K10291" s="1"/>
    </row>
    <row r="10292" spans="1:11">
      <c r="A10292" s="1" t="s">
        <v>9698</v>
      </c>
      <c r="B10292" s="1" t="s">
        <v>126</v>
      </c>
      <c r="C10292" s="48" t="str">
        <f t="shared" si="320"/>
        <v>מחל כרמיאל</v>
      </c>
      <c r="D10292" s="1" t="s">
        <v>1624</v>
      </c>
      <c r="E10292" s="1"/>
      <c r="F10292" s="2">
        <v>1</v>
      </c>
      <c r="G10292" s="2">
        <f>INDEX(תוצאות_בחירות,MATCH(C10292,siot!$F$3:$F$1887,0),27)</f>
        <v>1</v>
      </c>
      <c r="H10292" s="2" t="b">
        <f t="shared" si="321"/>
        <v>1</v>
      </c>
      <c r="I10292" s="1" t="s">
        <v>2</v>
      </c>
      <c r="J10292" s="1" t="s">
        <v>9736</v>
      </c>
      <c r="K10292" s="1"/>
    </row>
    <row r="10293" spans="1:11" hidden="1">
      <c r="A10293" s="1" t="s">
        <v>9698</v>
      </c>
      <c r="B10293" s="1" t="s">
        <v>126</v>
      </c>
      <c r="C10293" s="48" t="str">
        <f t="shared" si="320"/>
        <v>מחל כרמיאל</v>
      </c>
      <c r="D10293" s="1" t="s">
        <v>1624</v>
      </c>
      <c r="E10293" s="1"/>
      <c r="F10293" s="2">
        <v>2</v>
      </c>
      <c r="G10293" s="2">
        <f>INDEX(תוצאות_בחירות,MATCH(C10293,siot!$F$3:$F$1887,0),27)</f>
        <v>1</v>
      </c>
      <c r="H10293" s="2" t="b">
        <f t="shared" si="321"/>
        <v>0</v>
      </c>
      <c r="I10293" s="1" t="s">
        <v>2</v>
      </c>
      <c r="J10293" s="1" t="s">
        <v>9735</v>
      </c>
      <c r="K10293" s="1"/>
    </row>
    <row r="10294" spans="1:11" hidden="1">
      <c r="A10294" s="1" t="s">
        <v>9698</v>
      </c>
      <c r="B10294" s="1" t="s">
        <v>126</v>
      </c>
      <c r="C10294" s="48" t="str">
        <f t="shared" si="320"/>
        <v>מחל כרמיאל</v>
      </c>
      <c r="D10294" s="1" t="s">
        <v>1624</v>
      </c>
      <c r="E10294" s="1"/>
      <c r="F10294" s="2">
        <v>3</v>
      </c>
      <c r="G10294" s="2">
        <f>INDEX(תוצאות_בחירות,MATCH(C10294,siot!$F$3:$F$1887,0),27)</f>
        <v>1</v>
      </c>
      <c r="H10294" s="2" t="b">
        <f t="shared" si="321"/>
        <v>0</v>
      </c>
      <c r="I10294" s="1" t="s">
        <v>2</v>
      </c>
      <c r="J10294" s="1" t="s">
        <v>9734</v>
      </c>
      <c r="K10294" s="1"/>
    </row>
    <row r="10295" spans="1:11" hidden="1">
      <c r="A10295" s="1" t="s">
        <v>9698</v>
      </c>
      <c r="B10295" s="1" t="s">
        <v>126</v>
      </c>
      <c r="C10295" s="48" t="str">
        <f t="shared" si="320"/>
        <v>מחל כרמיאל</v>
      </c>
      <c r="D10295" s="1" t="s">
        <v>1624</v>
      </c>
      <c r="E10295" s="1"/>
      <c r="F10295" s="2">
        <v>4</v>
      </c>
      <c r="G10295" s="2">
        <f>INDEX(תוצאות_בחירות,MATCH(C10295,siot!$F$3:$F$1887,0),27)</f>
        <v>1</v>
      </c>
      <c r="H10295" s="2" t="b">
        <f t="shared" si="321"/>
        <v>0</v>
      </c>
      <c r="I10295" s="1" t="s">
        <v>2</v>
      </c>
      <c r="J10295" s="1" t="s">
        <v>9733</v>
      </c>
      <c r="K10295" s="1"/>
    </row>
    <row r="10296" spans="1:11" hidden="1">
      <c r="A10296" s="1" t="s">
        <v>9698</v>
      </c>
      <c r="B10296" s="1" t="s">
        <v>126</v>
      </c>
      <c r="C10296" s="48" t="str">
        <f t="shared" si="320"/>
        <v>מחל כרמיאל</v>
      </c>
      <c r="D10296" s="1" t="s">
        <v>1624</v>
      </c>
      <c r="E10296" s="1"/>
      <c r="F10296" s="2">
        <v>5</v>
      </c>
      <c r="G10296" s="2">
        <f>INDEX(תוצאות_בחירות,MATCH(C10296,siot!$F$3:$F$1887,0),27)</f>
        <v>1</v>
      </c>
      <c r="H10296" s="2" t="b">
        <f t="shared" si="321"/>
        <v>0</v>
      </c>
      <c r="I10296" s="1" t="s">
        <v>2</v>
      </c>
      <c r="J10296" s="1" t="s">
        <v>9732</v>
      </c>
      <c r="K10296" s="1"/>
    </row>
    <row r="10297" spans="1:11" hidden="1">
      <c r="A10297" s="1" t="s">
        <v>9698</v>
      </c>
      <c r="B10297" s="1" t="s">
        <v>126</v>
      </c>
      <c r="C10297" s="48" t="str">
        <f t="shared" si="320"/>
        <v>מחל כרמיאל</v>
      </c>
      <c r="D10297" s="1" t="s">
        <v>1624</v>
      </c>
      <c r="E10297" s="1"/>
      <c r="F10297" s="2">
        <v>6</v>
      </c>
      <c r="G10297" s="2">
        <f>INDEX(תוצאות_בחירות,MATCH(C10297,siot!$F$3:$F$1887,0),27)</f>
        <v>1</v>
      </c>
      <c r="H10297" s="2" t="b">
        <f t="shared" si="321"/>
        <v>0</v>
      </c>
      <c r="I10297" s="1" t="s">
        <v>2</v>
      </c>
      <c r="J10297" s="1" t="s">
        <v>9731</v>
      </c>
      <c r="K10297" s="1"/>
    </row>
    <row r="10298" spans="1:11" hidden="1">
      <c r="A10298" s="1" t="s">
        <v>9698</v>
      </c>
      <c r="B10298" s="1" t="s">
        <v>126</v>
      </c>
      <c r="C10298" s="48" t="str">
        <f t="shared" si="320"/>
        <v>מחל כרמיאל</v>
      </c>
      <c r="D10298" s="1" t="s">
        <v>1624</v>
      </c>
      <c r="E10298" s="1"/>
      <c r="F10298" s="2">
        <v>7</v>
      </c>
      <c r="G10298" s="2">
        <f>INDEX(תוצאות_בחירות,MATCH(C10298,siot!$F$3:$F$1887,0),27)</f>
        <v>1</v>
      </c>
      <c r="H10298" s="2" t="b">
        <f t="shared" si="321"/>
        <v>0</v>
      </c>
      <c r="I10298" s="1" t="s">
        <v>2</v>
      </c>
      <c r="J10298" s="1" t="s">
        <v>9730</v>
      </c>
      <c r="K10298" s="1"/>
    </row>
    <row r="10299" spans="1:11" hidden="1">
      <c r="A10299" s="1" t="s">
        <v>9698</v>
      </c>
      <c r="B10299" s="1" t="s">
        <v>126</v>
      </c>
      <c r="C10299" s="48" t="str">
        <f t="shared" si="320"/>
        <v>מחל כרמיאל</v>
      </c>
      <c r="D10299" s="1" t="s">
        <v>1624</v>
      </c>
      <c r="E10299" s="1"/>
      <c r="F10299" s="2">
        <v>8</v>
      </c>
      <c r="G10299" s="2">
        <f>INDEX(תוצאות_בחירות,MATCH(C10299,siot!$F$3:$F$1887,0),27)</f>
        <v>1</v>
      </c>
      <c r="H10299" s="2" t="b">
        <f t="shared" si="321"/>
        <v>0</v>
      </c>
      <c r="I10299" s="1" t="s">
        <v>2</v>
      </c>
      <c r="J10299" s="1" t="s">
        <v>9729</v>
      </c>
      <c r="K10299" s="1"/>
    </row>
    <row r="10300" spans="1:11" hidden="1">
      <c r="A10300" s="1" t="s">
        <v>9698</v>
      </c>
      <c r="B10300" s="1" t="s">
        <v>126</v>
      </c>
      <c r="C10300" s="48" t="str">
        <f t="shared" si="320"/>
        <v>מחל כרמיאל</v>
      </c>
      <c r="D10300" s="1" t="s">
        <v>1624</v>
      </c>
      <c r="E10300" s="1"/>
      <c r="F10300" s="2">
        <v>9</v>
      </c>
      <c r="G10300" s="2">
        <f>INDEX(תוצאות_בחירות,MATCH(C10300,siot!$F$3:$F$1887,0),27)</f>
        <v>1</v>
      </c>
      <c r="H10300" s="2" t="b">
        <f t="shared" si="321"/>
        <v>0</v>
      </c>
      <c r="I10300" s="1" t="s">
        <v>2</v>
      </c>
      <c r="J10300" s="1" t="s">
        <v>9728</v>
      </c>
      <c r="K10300" s="1"/>
    </row>
    <row r="10301" spans="1:11" hidden="1">
      <c r="A10301" s="1" t="s">
        <v>9698</v>
      </c>
      <c r="B10301" s="1" t="s">
        <v>126</v>
      </c>
      <c r="C10301" s="48" t="str">
        <f t="shared" si="320"/>
        <v>מחל כרמיאל</v>
      </c>
      <c r="D10301" s="1" t="s">
        <v>1624</v>
      </c>
      <c r="E10301" s="1"/>
      <c r="F10301" s="2">
        <v>10</v>
      </c>
      <c r="G10301" s="2">
        <f>INDEX(תוצאות_בחירות,MATCH(C10301,siot!$F$3:$F$1887,0),27)</f>
        <v>1</v>
      </c>
      <c r="H10301" s="2" t="b">
        <f t="shared" si="321"/>
        <v>0</v>
      </c>
      <c r="I10301" s="1" t="s">
        <v>2</v>
      </c>
      <c r="J10301" s="1" t="s">
        <v>9727</v>
      </c>
      <c r="K10301" s="1"/>
    </row>
    <row r="10302" spans="1:11" hidden="1">
      <c r="A10302" s="1" t="s">
        <v>9698</v>
      </c>
      <c r="B10302" s="1" t="s">
        <v>126</v>
      </c>
      <c r="C10302" s="48" t="str">
        <f t="shared" si="320"/>
        <v>מחל כרמיאל</v>
      </c>
      <c r="D10302" s="1" t="s">
        <v>1624</v>
      </c>
      <c r="E10302" s="1"/>
      <c r="F10302" s="2">
        <v>11</v>
      </c>
      <c r="G10302" s="2">
        <f>INDEX(תוצאות_בחירות,MATCH(C10302,siot!$F$3:$F$1887,0),27)</f>
        <v>1</v>
      </c>
      <c r="H10302" s="2" t="b">
        <f t="shared" si="321"/>
        <v>0</v>
      </c>
      <c r="I10302" s="1" t="s">
        <v>2</v>
      </c>
      <c r="J10302" s="1" t="s">
        <v>9726</v>
      </c>
      <c r="K10302" s="1"/>
    </row>
    <row r="10303" spans="1:11" hidden="1">
      <c r="A10303" s="1" t="s">
        <v>9698</v>
      </c>
      <c r="B10303" s="1" t="s">
        <v>126</v>
      </c>
      <c r="C10303" s="48" t="str">
        <f t="shared" si="320"/>
        <v>מחל כרמיאל</v>
      </c>
      <c r="D10303" s="1" t="s">
        <v>1624</v>
      </c>
      <c r="E10303" s="1"/>
      <c r="F10303" s="2">
        <v>12</v>
      </c>
      <c r="G10303" s="2">
        <f>INDEX(תוצאות_בחירות,MATCH(C10303,siot!$F$3:$F$1887,0),27)</f>
        <v>1</v>
      </c>
      <c r="H10303" s="2" t="b">
        <f t="shared" si="321"/>
        <v>0</v>
      </c>
      <c r="I10303" s="1" t="s">
        <v>2</v>
      </c>
      <c r="J10303" s="1" t="s">
        <v>9725</v>
      </c>
      <c r="K10303" s="1"/>
    </row>
    <row r="10304" spans="1:11" hidden="1">
      <c r="A10304" s="1" t="s">
        <v>9698</v>
      </c>
      <c r="B10304" s="1" t="s">
        <v>295</v>
      </c>
      <c r="C10304" s="48" t="str">
        <f t="shared" si="320"/>
        <v>צ כרמיאל</v>
      </c>
      <c r="D10304" s="1" t="s">
        <v>9714</v>
      </c>
      <c r="E10304" s="1" t="s">
        <v>3</v>
      </c>
      <c r="F10304" s="2" t="s">
        <v>19548</v>
      </c>
      <c r="G10304" s="2">
        <f>INDEX(תוצאות_בחירות,MATCH(C10304,siot!$F$3:$F$1887,0),27)</f>
        <v>0</v>
      </c>
      <c r="H10304" s="2" t="b">
        <f t="shared" si="321"/>
        <v>0</v>
      </c>
      <c r="I10304" s="1"/>
      <c r="J10304" s="1"/>
      <c r="K10304" s="1"/>
    </row>
    <row r="10305" spans="1:11" hidden="1">
      <c r="A10305" s="1" t="s">
        <v>9698</v>
      </c>
      <c r="B10305" s="1" t="s">
        <v>295</v>
      </c>
      <c r="C10305" s="48" t="str">
        <f t="shared" si="320"/>
        <v>צ כרמיאל</v>
      </c>
      <c r="D10305" s="1" t="s">
        <v>9714</v>
      </c>
      <c r="E10305" s="1"/>
      <c r="F10305" s="2">
        <v>1</v>
      </c>
      <c r="G10305" s="2">
        <f>INDEX(תוצאות_בחירות,MATCH(C10305,siot!$F$3:$F$1887,0),27)</f>
        <v>0</v>
      </c>
      <c r="H10305" s="2" t="b">
        <f t="shared" si="321"/>
        <v>0</v>
      </c>
      <c r="I10305" s="1" t="s">
        <v>2</v>
      </c>
      <c r="J10305" s="1" t="s">
        <v>9724</v>
      </c>
      <c r="K10305" s="1"/>
    </row>
    <row r="10306" spans="1:11" hidden="1">
      <c r="A10306" s="1" t="s">
        <v>9698</v>
      </c>
      <c r="B10306" s="1" t="s">
        <v>295</v>
      </c>
      <c r="C10306" s="48" t="str">
        <f t="shared" si="320"/>
        <v>צ כרמיאל</v>
      </c>
      <c r="D10306" s="1" t="s">
        <v>9714</v>
      </c>
      <c r="E10306" s="1"/>
      <c r="F10306" s="2">
        <v>2</v>
      </c>
      <c r="G10306" s="2">
        <f>INDEX(תוצאות_בחירות,MATCH(C10306,siot!$F$3:$F$1887,0),27)</f>
        <v>0</v>
      </c>
      <c r="H10306" s="2" t="b">
        <f t="shared" si="321"/>
        <v>0</v>
      </c>
      <c r="I10306" s="1" t="s">
        <v>2</v>
      </c>
      <c r="J10306" s="1" t="s">
        <v>9723</v>
      </c>
      <c r="K10306" s="1"/>
    </row>
    <row r="10307" spans="1:11" hidden="1">
      <c r="A10307" s="1" t="s">
        <v>9698</v>
      </c>
      <c r="B10307" s="1" t="s">
        <v>295</v>
      </c>
      <c r="C10307" s="48" t="str">
        <f t="shared" si="320"/>
        <v>צ כרמיאל</v>
      </c>
      <c r="D10307" s="1" t="s">
        <v>9714</v>
      </c>
      <c r="E10307" s="1"/>
      <c r="F10307" s="2">
        <v>3</v>
      </c>
      <c r="G10307" s="2">
        <f>INDEX(תוצאות_בחירות,MATCH(C10307,siot!$F$3:$F$1887,0),27)</f>
        <v>0</v>
      </c>
      <c r="H10307" s="2" t="b">
        <f t="shared" si="321"/>
        <v>0</v>
      </c>
      <c r="I10307" s="1" t="s">
        <v>2</v>
      </c>
      <c r="J10307" s="1" t="s">
        <v>9722</v>
      </c>
      <c r="K10307" s="1"/>
    </row>
    <row r="10308" spans="1:11" hidden="1">
      <c r="A10308" s="1" t="s">
        <v>9698</v>
      </c>
      <c r="B10308" s="1" t="s">
        <v>295</v>
      </c>
      <c r="C10308" s="48" t="str">
        <f t="shared" ref="C10308:C10371" si="322">B10308&amp;" "&amp;A10308</f>
        <v>צ כרמיאל</v>
      </c>
      <c r="D10308" s="1" t="s">
        <v>9714</v>
      </c>
      <c r="E10308" s="1"/>
      <c r="F10308" s="2">
        <v>4</v>
      </c>
      <c r="G10308" s="2">
        <f>INDEX(תוצאות_בחירות,MATCH(C10308,siot!$F$3:$F$1887,0),27)</f>
        <v>0</v>
      </c>
      <c r="H10308" s="2" t="b">
        <f t="shared" ref="H10308:H10371" si="323">IF(OR(F10308&lt;G10308,G10308=F10308),TRUE,FALSE)</f>
        <v>0</v>
      </c>
      <c r="I10308" s="1" t="s">
        <v>2</v>
      </c>
      <c r="J10308" s="1" t="s">
        <v>9721</v>
      </c>
      <c r="K10308" s="1"/>
    </row>
    <row r="10309" spans="1:11" hidden="1">
      <c r="A10309" s="1" t="s">
        <v>9698</v>
      </c>
      <c r="B10309" s="1" t="s">
        <v>295</v>
      </c>
      <c r="C10309" s="48" t="str">
        <f t="shared" si="322"/>
        <v>צ כרמיאל</v>
      </c>
      <c r="D10309" s="1" t="s">
        <v>9714</v>
      </c>
      <c r="E10309" s="1"/>
      <c r="F10309" s="2">
        <v>5</v>
      </c>
      <c r="G10309" s="2">
        <f>INDEX(תוצאות_בחירות,MATCH(C10309,siot!$F$3:$F$1887,0),27)</f>
        <v>0</v>
      </c>
      <c r="H10309" s="2" t="b">
        <f t="shared" si="323"/>
        <v>0</v>
      </c>
      <c r="I10309" s="1" t="s">
        <v>2</v>
      </c>
      <c r="J10309" s="1" t="s">
        <v>9720</v>
      </c>
      <c r="K10309" s="1"/>
    </row>
    <row r="10310" spans="1:11" hidden="1">
      <c r="A10310" s="1" t="s">
        <v>9698</v>
      </c>
      <c r="B10310" s="1" t="s">
        <v>295</v>
      </c>
      <c r="C10310" s="48" t="str">
        <f t="shared" si="322"/>
        <v>צ כרמיאל</v>
      </c>
      <c r="D10310" s="1" t="s">
        <v>9714</v>
      </c>
      <c r="E10310" s="1"/>
      <c r="F10310" s="2">
        <v>6</v>
      </c>
      <c r="G10310" s="2">
        <f>INDEX(תוצאות_בחירות,MATCH(C10310,siot!$F$3:$F$1887,0),27)</f>
        <v>0</v>
      </c>
      <c r="H10310" s="2" t="b">
        <f t="shared" si="323"/>
        <v>0</v>
      </c>
      <c r="I10310" s="1" t="s">
        <v>2</v>
      </c>
      <c r="J10310" s="1" t="s">
        <v>9719</v>
      </c>
      <c r="K10310" s="1"/>
    </row>
    <row r="10311" spans="1:11" hidden="1">
      <c r="A10311" s="1" t="s">
        <v>9698</v>
      </c>
      <c r="B10311" s="1" t="s">
        <v>295</v>
      </c>
      <c r="C10311" s="48" t="str">
        <f t="shared" si="322"/>
        <v>צ כרמיאל</v>
      </c>
      <c r="D10311" s="1" t="s">
        <v>9714</v>
      </c>
      <c r="E10311" s="1"/>
      <c r="F10311" s="2">
        <v>7</v>
      </c>
      <c r="G10311" s="2">
        <f>INDEX(תוצאות_בחירות,MATCH(C10311,siot!$F$3:$F$1887,0),27)</f>
        <v>0</v>
      </c>
      <c r="H10311" s="2" t="b">
        <f t="shared" si="323"/>
        <v>0</v>
      </c>
      <c r="I10311" s="1" t="s">
        <v>2</v>
      </c>
      <c r="J10311" s="1" t="s">
        <v>9718</v>
      </c>
      <c r="K10311" s="1"/>
    </row>
    <row r="10312" spans="1:11" hidden="1">
      <c r="A10312" s="1" t="s">
        <v>9698</v>
      </c>
      <c r="B10312" s="1" t="s">
        <v>295</v>
      </c>
      <c r="C10312" s="48" t="str">
        <f t="shared" si="322"/>
        <v>צ כרמיאל</v>
      </c>
      <c r="D10312" s="1" t="s">
        <v>9714</v>
      </c>
      <c r="E10312" s="1"/>
      <c r="F10312" s="2">
        <v>8</v>
      </c>
      <c r="G10312" s="2">
        <f>INDEX(תוצאות_בחירות,MATCH(C10312,siot!$F$3:$F$1887,0),27)</f>
        <v>0</v>
      </c>
      <c r="H10312" s="2" t="b">
        <f t="shared" si="323"/>
        <v>0</v>
      </c>
      <c r="I10312" s="1" t="s">
        <v>2</v>
      </c>
      <c r="J10312" s="1" t="s">
        <v>9717</v>
      </c>
      <c r="K10312" s="1"/>
    </row>
    <row r="10313" spans="1:11" hidden="1">
      <c r="A10313" s="1" t="s">
        <v>9698</v>
      </c>
      <c r="B10313" s="1" t="s">
        <v>295</v>
      </c>
      <c r="C10313" s="48" t="str">
        <f t="shared" si="322"/>
        <v>צ כרמיאל</v>
      </c>
      <c r="D10313" s="1" t="s">
        <v>9714</v>
      </c>
      <c r="E10313" s="1"/>
      <c r="F10313" s="2">
        <v>9</v>
      </c>
      <c r="G10313" s="2">
        <f>INDEX(תוצאות_בחירות,MATCH(C10313,siot!$F$3:$F$1887,0),27)</f>
        <v>0</v>
      </c>
      <c r="H10313" s="2" t="b">
        <f t="shared" si="323"/>
        <v>0</v>
      </c>
      <c r="I10313" s="1" t="s">
        <v>2</v>
      </c>
      <c r="J10313" s="1" t="s">
        <v>9716</v>
      </c>
      <c r="K10313" s="1"/>
    </row>
    <row r="10314" spans="1:11" hidden="1">
      <c r="A10314" s="1" t="s">
        <v>9698</v>
      </c>
      <c r="B10314" s="1" t="s">
        <v>295</v>
      </c>
      <c r="C10314" s="48" t="str">
        <f t="shared" si="322"/>
        <v>צ כרמיאל</v>
      </c>
      <c r="D10314" s="1" t="s">
        <v>9714</v>
      </c>
      <c r="E10314" s="1"/>
      <c r="F10314" s="2">
        <v>10</v>
      </c>
      <c r="G10314" s="2">
        <f>INDEX(תוצאות_בחירות,MATCH(C10314,siot!$F$3:$F$1887,0),27)</f>
        <v>0</v>
      </c>
      <c r="H10314" s="2" t="b">
        <f t="shared" si="323"/>
        <v>0</v>
      </c>
      <c r="I10314" s="1" t="s">
        <v>2</v>
      </c>
      <c r="J10314" s="1" t="s">
        <v>9715</v>
      </c>
      <c r="K10314" s="1"/>
    </row>
    <row r="10315" spans="1:11" hidden="1">
      <c r="A10315" s="1" t="s">
        <v>9698</v>
      </c>
      <c r="B10315" s="1" t="s">
        <v>295</v>
      </c>
      <c r="C10315" s="48" t="str">
        <f t="shared" si="322"/>
        <v>צ כרמיאל</v>
      </c>
      <c r="D10315" s="1" t="s">
        <v>9714</v>
      </c>
      <c r="E10315" s="1"/>
      <c r="F10315" s="2">
        <v>11</v>
      </c>
      <c r="G10315" s="2">
        <f>INDEX(תוצאות_בחירות,MATCH(C10315,siot!$F$3:$F$1887,0),27)</f>
        <v>0</v>
      </c>
      <c r="H10315" s="2" t="b">
        <f t="shared" si="323"/>
        <v>0</v>
      </c>
      <c r="I10315" s="1" t="s">
        <v>2</v>
      </c>
      <c r="J10315" s="1" t="s">
        <v>9713</v>
      </c>
      <c r="K10315" s="1"/>
    </row>
    <row r="10316" spans="1:11" hidden="1">
      <c r="A10316" s="1" t="s">
        <v>9698</v>
      </c>
      <c r="B10316" s="1" t="s">
        <v>213</v>
      </c>
      <c r="C10316" s="48" t="str">
        <f t="shared" si="322"/>
        <v>רק כרמיאל</v>
      </c>
      <c r="D10316" s="1" t="s">
        <v>9697</v>
      </c>
      <c r="E10316" s="1" t="s">
        <v>18</v>
      </c>
      <c r="F10316" s="2" t="s">
        <v>19548</v>
      </c>
      <c r="G10316" s="2">
        <f>INDEX(תוצאות_בחירות,MATCH(C10316,siot!$F$3:$F$1887,0),27)</f>
        <v>4</v>
      </c>
      <c r="H10316" s="2" t="b">
        <f t="shared" si="323"/>
        <v>0</v>
      </c>
      <c r="I10316" s="1"/>
      <c r="J10316" s="1"/>
      <c r="K10316" s="1"/>
    </row>
    <row r="10317" spans="1:11">
      <c r="A10317" s="1" t="s">
        <v>9698</v>
      </c>
      <c r="B10317" s="1" t="s">
        <v>213</v>
      </c>
      <c r="C10317" s="48" t="str">
        <f t="shared" si="322"/>
        <v>רק כרמיאל</v>
      </c>
      <c r="D10317" s="1" t="s">
        <v>9697</v>
      </c>
      <c r="E10317" s="1" t="s">
        <v>17</v>
      </c>
      <c r="F10317" s="2">
        <v>1</v>
      </c>
      <c r="G10317" s="2">
        <f>INDEX(תוצאות_בחירות,MATCH(C10317,siot!$F$3:$F$1887,0),27)</f>
        <v>4</v>
      </c>
      <c r="H10317" s="2" t="b">
        <f t="shared" si="323"/>
        <v>1</v>
      </c>
      <c r="I10317" s="1" t="s">
        <v>2</v>
      </c>
      <c r="J10317" s="1" t="s">
        <v>9712</v>
      </c>
      <c r="K10317" s="1"/>
    </row>
    <row r="10318" spans="1:11">
      <c r="A10318" s="1" t="s">
        <v>9698</v>
      </c>
      <c r="B10318" s="1" t="s">
        <v>213</v>
      </c>
      <c r="C10318" s="48" t="str">
        <f t="shared" si="322"/>
        <v>רק כרמיאל</v>
      </c>
      <c r="D10318" s="1" t="s">
        <v>9697</v>
      </c>
      <c r="E10318" s="1"/>
      <c r="F10318" s="2">
        <v>2</v>
      </c>
      <c r="G10318" s="2">
        <f>INDEX(תוצאות_בחירות,MATCH(C10318,siot!$F$3:$F$1887,0),27)</f>
        <v>4</v>
      </c>
      <c r="H10318" s="2" t="b">
        <f t="shared" si="323"/>
        <v>1</v>
      </c>
      <c r="I10318" s="1" t="s">
        <v>2</v>
      </c>
      <c r="J10318" s="1" t="s">
        <v>9711</v>
      </c>
      <c r="K10318" s="1">
        <v>1</v>
      </c>
    </row>
    <row r="10319" spans="1:11">
      <c r="A10319" s="1" t="s">
        <v>9698</v>
      </c>
      <c r="B10319" s="1" t="s">
        <v>213</v>
      </c>
      <c r="C10319" s="48" t="str">
        <f t="shared" si="322"/>
        <v>רק כרמיאל</v>
      </c>
      <c r="D10319" s="1" t="s">
        <v>9697</v>
      </c>
      <c r="E10319" s="1"/>
      <c r="F10319" s="2">
        <v>3</v>
      </c>
      <c r="G10319" s="2">
        <f>INDEX(תוצאות_בחירות,MATCH(C10319,siot!$F$3:$F$1887,0),27)</f>
        <v>4</v>
      </c>
      <c r="H10319" s="2" t="b">
        <f t="shared" si="323"/>
        <v>1</v>
      </c>
      <c r="I10319" s="1" t="s">
        <v>2</v>
      </c>
      <c r="J10319" s="1" t="s">
        <v>9710</v>
      </c>
      <c r="K10319" s="1"/>
    </row>
    <row r="10320" spans="1:11">
      <c r="A10320" s="1" t="s">
        <v>9698</v>
      </c>
      <c r="B10320" s="1" t="s">
        <v>213</v>
      </c>
      <c r="C10320" s="48" t="str">
        <f t="shared" si="322"/>
        <v>רק כרמיאל</v>
      </c>
      <c r="D10320" s="1" t="s">
        <v>9697</v>
      </c>
      <c r="E10320" s="1"/>
      <c r="F10320" s="2">
        <v>4</v>
      </c>
      <c r="G10320" s="2">
        <f>INDEX(תוצאות_בחירות,MATCH(C10320,siot!$F$3:$F$1887,0),27)</f>
        <v>4</v>
      </c>
      <c r="H10320" s="2" t="b">
        <f t="shared" si="323"/>
        <v>1</v>
      </c>
      <c r="I10320" s="1" t="s">
        <v>2</v>
      </c>
      <c r="J10320" s="1" t="s">
        <v>9709</v>
      </c>
      <c r="K10320" s="1">
        <v>1</v>
      </c>
    </row>
    <row r="10321" spans="1:11" hidden="1">
      <c r="A10321" s="1" t="s">
        <v>9698</v>
      </c>
      <c r="B10321" s="1" t="s">
        <v>213</v>
      </c>
      <c r="C10321" s="48" t="str">
        <f t="shared" si="322"/>
        <v>רק כרמיאל</v>
      </c>
      <c r="D10321" s="1" t="s">
        <v>9697</v>
      </c>
      <c r="E10321" s="1"/>
      <c r="F10321" s="2">
        <v>5</v>
      </c>
      <c r="G10321" s="2">
        <f>INDEX(תוצאות_בחירות,MATCH(C10321,siot!$F$3:$F$1887,0),27)</f>
        <v>4</v>
      </c>
      <c r="H10321" s="2" t="b">
        <f t="shared" si="323"/>
        <v>0</v>
      </c>
      <c r="I10321" s="1" t="s">
        <v>2</v>
      </c>
      <c r="J10321" s="1" t="s">
        <v>9708</v>
      </c>
      <c r="K10321" s="1"/>
    </row>
    <row r="10322" spans="1:11" hidden="1">
      <c r="A10322" s="1" t="s">
        <v>9698</v>
      </c>
      <c r="B10322" s="1" t="s">
        <v>213</v>
      </c>
      <c r="C10322" s="48" t="str">
        <f t="shared" si="322"/>
        <v>רק כרמיאל</v>
      </c>
      <c r="D10322" s="1" t="s">
        <v>9697</v>
      </c>
      <c r="E10322" s="1"/>
      <c r="F10322" s="2">
        <v>6</v>
      </c>
      <c r="G10322" s="2">
        <f>INDEX(תוצאות_בחירות,MATCH(C10322,siot!$F$3:$F$1887,0),27)</f>
        <v>4</v>
      </c>
      <c r="H10322" s="2" t="b">
        <f t="shared" si="323"/>
        <v>0</v>
      </c>
      <c r="I10322" s="1" t="s">
        <v>2</v>
      </c>
      <c r="J10322" s="1" t="s">
        <v>9707</v>
      </c>
      <c r="K10322" s="1"/>
    </row>
    <row r="10323" spans="1:11" hidden="1">
      <c r="A10323" s="1" t="s">
        <v>9698</v>
      </c>
      <c r="B10323" s="1" t="s">
        <v>213</v>
      </c>
      <c r="C10323" s="48" t="str">
        <f t="shared" si="322"/>
        <v>רק כרמיאל</v>
      </c>
      <c r="D10323" s="1" t="s">
        <v>9697</v>
      </c>
      <c r="E10323" s="1"/>
      <c r="F10323" s="2">
        <v>7</v>
      </c>
      <c r="G10323" s="2">
        <f>INDEX(תוצאות_בחירות,MATCH(C10323,siot!$F$3:$F$1887,0),27)</f>
        <v>4</v>
      </c>
      <c r="H10323" s="2" t="b">
        <f t="shared" si="323"/>
        <v>0</v>
      </c>
      <c r="I10323" s="1" t="s">
        <v>2</v>
      </c>
      <c r="J10323" s="1" t="s">
        <v>9706</v>
      </c>
      <c r="K10323" s="1"/>
    </row>
    <row r="10324" spans="1:11" hidden="1">
      <c r="A10324" s="1" t="s">
        <v>9698</v>
      </c>
      <c r="B10324" s="1" t="s">
        <v>213</v>
      </c>
      <c r="C10324" s="48" t="str">
        <f t="shared" si="322"/>
        <v>רק כרמיאל</v>
      </c>
      <c r="D10324" s="1" t="s">
        <v>9697</v>
      </c>
      <c r="E10324" s="1"/>
      <c r="F10324" s="2">
        <v>8</v>
      </c>
      <c r="G10324" s="2">
        <f>INDEX(תוצאות_בחירות,MATCH(C10324,siot!$F$3:$F$1887,0),27)</f>
        <v>4</v>
      </c>
      <c r="H10324" s="2" t="b">
        <f t="shared" si="323"/>
        <v>0</v>
      </c>
      <c r="I10324" s="1" t="s">
        <v>2</v>
      </c>
      <c r="J10324" s="1" t="s">
        <v>9705</v>
      </c>
      <c r="K10324" s="1"/>
    </row>
    <row r="10325" spans="1:11" hidden="1">
      <c r="A10325" s="1" t="s">
        <v>9698</v>
      </c>
      <c r="B10325" s="1" t="s">
        <v>213</v>
      </c>
      <c r="C10325" s="48" t="str">
        <f t="shared" si="322"/>
        <v>רק כרמיאל</v>
      </c>
      <c r="D10325" s="1" t="s">
        <v>9697</v>
      </c>
      <c r="E10325" s="1"/>
      <c r="F10325" s="2">
        <v>9</v>
      </c>
      <c r="G10325" s="2">
        <f>INDEX(תוצאות_בחירות,MATCH(C10325,siot!$F$3:$F$1887,0),27)</f>
        <v>4</v>
      </c>
      <c r="H10325" s="2" t="b">
        <f t="shared" si="323"/>
        <v>0</v>
      </c>
      <c r="I10325" s="1" t="s">
        <v>2</v>
      </c>
      <c r="J10325" s="1" t="s">
        <v>9704</v>
      </c>
      <c r="K10325" s="1"/>
    </row>
    <row r="10326" spans="1:11" hidden="1">
      <c r="A10326" s="1" t="s">
        <v>9698</v>
      </c>
      <c r="B10326" s="1" t="s">
        <v>213</v>
      </c>
      <c r="C10326" s="48" t="str">
        <f t="shared" si="322"/>
        <v>רק כרמיאל</v>
      </c>
      <c r="D10326" s="1" t="s">
        <v>9697</v>
      </c>
      <c r="E10326" s="1"/>
      <c r="F10326" s="2">
        <v>10</v>
      </c>
      <c r="G10326" s="2">
        <f>INDEX(תוצאות_בחירות,MATCH(C10326,siot!$F$3:$F$1887,0),27)</f>
        <v>4</v>
      </c>
      <c r="H10326" s="2" t="b">
        <f t="shared" si="323"/>
        <v>0</v>
      </c>
      <c r="I10326" s="1" t="s">
        <v>2</v>
      </c>
      <c r="J10326" s="1" t="s">
        <v>9703</v>
      </c>
      <c r="K10326" s="1"/>
    </row>
    <row r="10327" spans="1:11" hidden="1">
      <c r="A10327" s="1" t="s">
        <v>9698</v>
      </c>
      <c r="B10327" s="1" t="s">
        <v>213</v>
      </c>
      <c r="C10327" s="48" t="str">
        <f t="shared" si="322"/>
        <v>רק כרמיאל</v>
      </c>
      <c r="D10327" s="1" t="s">
        <v>9697</v>
      </c>
      <c r="E10327" s="1"/>
      <c r="F10327" s="2">
        <v>11</v>
      </c>
      <c r="G10327" s="2">
        <f>INDEX(תוצאות_בחירות,MATCH(C10327,siot!$F$3:$F$1887,0),27)</f>
        <v>4</v>
      </c>
      <c r="H10327" s="2" t="b">
        <f t="shared" si="323"/>
        <v>0</v>
      </c>
      <c r="I10327" s="1" t="s">
        <v>2</v>
      </c>
      <c r="J10327" s="1" t="s">
        <v>9702</v>
      </c>
      <c r="K10327" s="1"/>
    </row>
    <row r="10328" spans="1:11" hidden="1">
      <c r="A10328" s="1" t="s">
        <v>9698</v>
      </c>
      <c r="B10328" s="1" t="s">
        <v>213</v>
      </c>
      <c r="C10328" s="48" t="str">
        <f t="shared" si="322"/>
        <v>רק כרמיאל</v>
      </c>
      <c r="D10328" s="1" t="s">
        <v>9697</v>
      </c>
      <c r="E10328" s="1"/>
      <c r="F10328" s="2">
        <v>12</v>
      </c>
      <c r="G10328" s="2">
        <f>INDEX(תוצאות_בחירות,MATCH(C10328,siot!$F$3:$F$1887,0),27)</f>
        <v>4</v>
      </c>
      <c r="H10328" s="2" t="b">
        <f t="shared" si="323"/>
        <v>0</v>
      </c>
      <c r="I10328" s="1" t="s">
        <v>2</v>
      </c>
      <c r="J10328" s="1" t="s">
        <v>9701</v>
      </c>
      <c r="K10328" s="1"/>
    </row>
    <row r="10329" spans="1:11" hidden="1">
      <c r="A10329" s="1" t="s">
        <v>9698</v>
      </c>
      <c r="B10329" s="1" t="s">
        <v>213</v>
      </c>
      <c r="C10329" s="48" t="str">
        <f t="shared" si="322"/>
        <v>רק כרמיאל</v>
      </c>
      <c r="D10329" s="1" t="s">
        <v>9697</v>
      </c>
      <c r="E10329" s="1"/>
      <c r="F10329" s="2">
        <v>13</v>
      </c>
      <c r="G10329" s="2">
        <f>INDEX(תוצאות_בחירות,MATCH(C10329,siot!$F$3:$F$1887,0),27)</f>
        <v>4</v>
      </c>
      <c r="H10329" s="2" t="b">
        <f t="shared" si="323"/>
        <v>0</v>
      </c>
      <c r="I10329" s="1" t="s">
        <v>2</v>
      </c>
      <c r="J10329" s="1" t="s">
        <v>9700</v>
      </c>
      <c r="K10329" s="1"/>
    </row>
    <row r="10330" spans="1:11" hidden="1">
      <c r="A10330" s="1" t="s">
        <v>9698</v>
      </c>
      <c r="B10330" s="1" t="s">
        <v>213</v>
      </c>
      <c r="C10330" s="48" t="str">
        <f t="shared" si="322"/>
        <v>רק כרמיאל</v>
      </c>
      <c r="D10330" s="1" t="s">
        <v>9697</v>
      </c>
      <c r="E10330" s="1"/>
      <c r="F10330" s="2">
        <v>14</v>
      </c>
      <c r="G10330" s="2">
        <f>INDEX(תוצאות_בחירות,MATCH(C10330,siot!$F$3:$F$1887,0),27)</f>
        <v>4</v>
      </c>
      <c r="H10330" s="2" t="b">
        <f t="shared" si="323"/>
        <v>0</v>
      </c>
      <c r="I10330" s="1" t="s">
        <v>2</v>
      </c>
      <c r="J10330" s="1" t="s">
        <v>9699</v>
      </c>
      <c r="K10330" s="1"/>
    </row>
    <row r="10331" spans="1:11" hidden="1">
      <c r="A10331" s="1" t="s">
        <v>9698</v>
      </c>
      <c r="B10331" s="1" t="s">
        <v>213</v>
      </c>
      <c r="C10331" s="48" t="str">
        <f t="shared" si="322"/>
        <v>רק כרמיאל</v>
      </c>
      <c r="D10331" s="1" t="s">
        <v>9697</v>
      </c>
      <c r="E10331" s="1"/>
      <c r="F10331" s="2">
        <v>15</v>
      </c>
      <c r="G10331" s="2">
        <f>INDEX(תוצאות_בחירות,MATCH(C10331,siot!$F$3:$F$1887,0),27)</f>
        <v>4</v>
      </c>
      <c r="H10331" s="2" t="b">
        <f t="shared" si="323"/>
        <v>0</v>
      </c>
      <c r="I10331" s="1" t="s">
        <v>2</v>
      </c>
      <c r="J10331" s="1" t="s">
        <v>9696</v>
      </c>
      <c r="K10331" s="1"/>
    </row>
    <row r="10332" spans="1:11" hidden="1">
      <c r="A10332" s="1" t="s">
        <v>9649</v>
      </c>
      <c r="B10332" s="1" t="s">
        <v>573</v>
      </c>
      <c r="C10332" s="48" t="str">
        <f t="shared" si="322"/>
        <v>זך להבים</v>
      </c>
      <c r="D10332" s="1" t="s">
        <v>9688</v>
      </c>
      <c r="E10332" s="1" t="s">
        <v>18</v>
      </c>
      <c r="F10332" s="2" t="s">
        <v>19548</v>
      </c>
      <c r="G10332" s="2">
        <f>INDEX(תוצאות_בחירות,MATCH(C10332,siot!$F$3:$F$1887,0),27)</f>
        <v>1</v>
      </c>
      <c r="H10332" s="2" t="b">
        <f t="shared" si="323"/>
        <v>0</v>
      </c>
      <c r="I10332" s="1"/>
      <c r="J10332" s="1"/>
      <c r="K10332" s="1"/>
    </row>
    <row r="10333" spans="1:11">
      <c r="A10333" s="1" t="s">
        <v>9649</v>
      </c>
      <c r="B10333" s="1" t="s">
        <v>573</v>
      </c>
      <c r="C10333" s="48" t="str">
        <f t="shared" si="322"/>
        <v>זך להבים</v>
      </c>
      <c r="D10333" s="1" t="s">
        <v>9688</v>
      </c>
      <c r="E10333" s="1" t="s">
        <v>17</v>
      </c>
      <c r="F10333" s="2">
        <v>1</v>
      </c>
      <c r="G10333" s="2">
        <f>INDEX(תוצאות_בחירות,MATCH(C10333,siot!$F$3:$F$1887,0),27)</f>
        <v>1</v>
      </c>
      <c r="H10333" s="2" t="b">
        <f t="shared" si="323"/>
        <v>1</v>
      </c>
      <c r="I10333" s="1" t="s">
        <v>2</v>
      </c>
      <c r="J10333" s="1" t="s">
        <v>9695</v>
      </c>
      <c r="K10333" s="1">
        <v>1</v>
      </c>
    </row>
    <row r="10334" spans="1:11" hidden="1">
      <c r="A10334" s="1" t="s">
        <v>9649</v>
      </c>
      <c r="B10334" s="1" t="s">
        <v>573</v>
      </c>
      <c r="C10334" s="48" t="str">
        <f t="shared" si="322"/>
        <v>זך להבים</v>
      </c>
      <c r="D10334" s="1" t="s">
        <v>9688</v>
      </c>
      <c r="E10334" s="1"/>
      <c r="F10334" s="2">
        <v>2</v>
      </c>
      <c r="G10334" s="2">
        <f>INDEX(תוצאות_בחירות,MATCH(C10334,siot!$F$3:$F$1887,0),27)</f>
        <v>1</v>
      </c>
      <c r="H10334" s="2" t="b">
        <f t="shared" si="323"/>
        <v>0</v>
      </c>
      <c r="I10334" s="1" t="s">
        <v>2</v>
      </c>
      <c r="J10334" s="1" t="s">
        <v>9694</v>
      </c>
      <c r="K10334" s="1"/>
    </row>
    <row r="10335" spans="1:11" hidden="1">
      <c r="A10335" s="1" t="s">
        <v>9649</v>
      </c>
      <c r="B10335" s="1" t="s">
        <v>573</v>
      </c>
      <c r="C10335" s="48" t="str">
        <f t="shared" si="322"/>
        <v>זך להבים</v>
      </c>
      <c r="D10335" s="1" t="s">
        <v>9688</v>
      </c>
      <c r="E10335" s="1"/>
      <c r="F10335" s="2">
        <v>3</v>
      </c>
      <c r="G10335" s="2">
        <f>INDEX(תוצאות_בחירות,MATCH(C10335,siot!$F$3:$F$1887,0),27)</f>
        <v>1</v>
      </c>
      <c r="H10335" s="2" t="b">
        <f t="shared" si="323"/>
        <v>0</v>
      </c>
      <c r="I10335" s="1" t="s">
        <v>2</v>
      </c>
      <c r="J10335" s="1" t="s">
        <v>9693</v>
      </c>
      <c r="K10335" s="1"/>
    </row>
    <row r="10336" spans="1:11" hidden="1">
      <c r="A10336" s="1" t="s">
        <v>9649</v>
      </c>
      <c r="B10336" s="1" t="s">
        <v>573</v>
      </c>
      <c r="C10336" s="48" t="str">
        <f t="shared" si="322"/>
        <v>זך להבים</v>
      </c>
      <c r="D10336" s="1" t="s">
        <v>9688</v>
      </c>
      <c r="E10336" s="1"/>
      <c r="F10336" s="2">
        <v>4</v>
      </c>
      <c r="G10336" s="2">
        <f>INDEX(תוצאות_בחירות,MATCH(C10336,siot!$F$3:$F$1887,0),27)</f>
        <v>1</v>
      </c>
      <c r="H10336" s="2" t="b">
        <f t="shared" si="323"/>
        <v>0</v>
      </c>
      <c r="I10336" s="1" t="s">
        <v>2</v>
      </c>
      <c r="J10336" s="1" t="s">
        <v>9692</v>
      </c>
      <c r="K10336" s="1"/>
    </row>
    <row r="10337" spans="1:11" hidden="1">
      <c r="A10337" s="1" t="s">
        <v>9649</v>
      </c>
      <c r="B10337" s="1" t="s">
        <v>573</v>
      </c>
      <c r="C10337" s="48" t="str">
        <f t="shared" si="322"/>
        <v>זך להבים</v>
      </c>
      <c r="D10337" s="1" t="s">
        <v>9688</v>
      </c>
      <c r="E10337" s="1"/>
      <c r="F10337" s="2">
        <v>5</v>
      </c>
      <c r="G10337" s="2">
        <f>INDEX(תוצאות_בחירות,MATCH(C10337,siot!$F$3:$F$1887,0),27)</f>
        <v>1</v>
      </c>
      <c r="H10337" s="2" t="b">
        <f t="shared" si="323"/>
        <v>0</v>
      </c>
      <c r="I10337" s="1" t="s">
        <v>2</v>
      </c>
      <c r="J10337" s="1" t="s">
        <v>9691</v>
      </c>
      <c r="K10337" s="1"/>
    </row>
    <row r="10338" spans="1:11" hidden="1">
      <c r="A10338" s="1" t="s">
        <v>9649</v>
      </c>
      <c r="B10338" s="1" t="s">
        <v>573</v>
      </c>
      <c r="C10338" s="48" t="str">
        <f t="shared" si="322"/>
        <v>זך להבים</v>
      </c>
      <c r="D10338" s="1" t="s">
        <v>9688</v>
      </c>
      <c r="E10338" s="1"/>
      <c r="F10338" s="2">
        <v>6</v>
      </c>
      <c r="G10338" s="2">
        <f>INDEX(תוצאות_בחירות,MATCH(C10338,siot!$F$3:$F$1887,0),27)</f>
        <v>1</v>
      </c>
      <c r="H10338" s="2" t="b">
        <f t="shared" si="323"/>
        <v>0</v>
      </c>
      <c r="I10338" s="1" t="s">
        <v>2</v>
      </c>
      <c r="J10338" s="1" t="s">
        <v>9690</v>
      </c>
      <c r="K10338" s="1"/>
    </row>
    <row r="10339" spans="1:11" hidden="1">
      <c r="A10339" s="1" t="s">
        <v>9649</v>
      </c>
      <c r="B10339" s="1" t="s">
        <v>573</v>
      </c>
      <c r="C10339" s="48" t="str">
        <f t="shared" si="322"/>
        <v>זך להבים</v>
      </c>
      <c r="D10339" s="1" t="s">
        <v>9688</v>
      </c>
      <c r="E10339" s="1"/>
      <c r="F10339" s="2">
        <v>7</v>
      </c>
      <c r="G10339" s="2">
        <f>INDEX(תוצאות_בחירות,MATCH(C10339,siot!$F$3:$F$1887,0),27)</f>
        <v>1</v>
      </c>
      <c r="H10339" s="2" t="b">
        <f t="shared" si="323"/>
        <v>0</v>
      </c>
      <c r="I10339" s="1" t="s">
        <v>2</v>
      </c>
      <c r="J10339" s="1" t="s">
        <v>9689</v>
      </c>
      <c r="K10339" s="1"/>
    </row>
    <row r="10340" spans="1:11" hidden="1">
      <c r="A10340" s="1" t="s">
        <v>9649</v>
      </c>
      <c r="B10340" s="1" t="s">
        <v>573</v>
      </c>
      <c r="C10340" s="48" t="str">
        <f t="shared" si="322"/>
        <v>זך להבים</v>
      </c>
      <c r="D10340" s="1" t="s">
        <v>9688</v>
      </c>
      <c r="E10340" s="1"/>
      <c r="F10340" s="2">
        <v>8</v>
      </c>
      <c r="G10340" s="2">
        <f>INDEX(תוצאות_בחירות,MATCH(C10340,siot!$F$3:$F$1887,0),27)</f>
        <v>1</v>
      </c>
      <c r="H10340" s="2" t="b">
        <f t="shared" si="323"/>
        <v>0</v>
      </c>
      <c r="I10340" s="1" t="s">
        <v>2</v>
      </c>
      <c r="J10340" s="1" t="s">
        <v>9687</v>
      </c>
      <c r="K10340" s="1"/>
    </row>
    <row r="10341" spans="1:11" hidden="1">
      <c r="A10341" s="1" t="s">
        <v>9649</v>
      </c>
      <c r="B10341" s="1" t="s">
        <v>133</v>
      </c>
      <c r="C10341" s="48" t="str">
        <f t="shared" si="322"/>
        <v>לב להבים</v>
      </c>
      <c r="D10341" s="1" t="s">
        <v>9675</v>
      </c>
      <c r="E10341" s="1" t="s">
        <v>18</v>
      </c>
      <c r="F10341" s="2" t="s">
        <v>19548</v>
      </c>
      <c r="G10341" s="2">
        <f>INDEX(תוצאות_בחירות,MATCH(C10341,siot!$F$3:$F$1887,0),27)</f>
        <v>4</v>
      </c>
      <c r="H10341" s="2" t="b">
        <f t="shared" si="323"/>
        <v>0</v>
      </c>
      <c r="I10341" s="1"/>
      <c r="J10341" s="1"/>
      <c r="K10341" s="1"/>
    </row>
    <row r="10342" spans="1:11">
      <c r="A10342" s="1" t="s">
        <v>9649</v>
      </c>
      <c r="B10342" s="1" t="s">
        <v>133</v>
      </c>
      <c r="C10342" s="48" t="str">
        <f t="shared" si="322"/>
        <v>לב להבים</v>
      </c>
      <c r="D10342" s="1" t="s">
        <v>9675</v>
      </c>
      <c r="E10342" s="1" t="s">
        <v>17</v>
      </c>
      <c r="F10342" s="2">
        <v>1</v>
      </c>
      <c r="G10342" s="2">
        <f>INDEX(תוצאות_בחירות,MATCH(C10342,siot!$F$3:$F$1887,0),27)</f>
        <v>4</v>
      </c>
      <c r="H10342" s="2" t="b">
        <f t="shared" si="323"/>
        <v>1</v>
      </c>
      <c r="I10342" s="1" t="s">
        <v>2</v>
      </c>
      <c r="J10342" s="1" t="s">
        <v>1532</v>
      </c>
      <c r="K10342" s="1"/>
    </row>
    <row r="10343" spans="1:11">
      <c r="A10343" s="1" t="s">
        <v>9649</v>
      </c>
      <c r="B10343" s="1" t="s">
        <v>133</v>
      </c>
      <c r="C10343" s="48" t="str">
        <f t="shared" si="322"/>
        <v>לב להבים</v>
      </c>
      <c r="D10343" s="1" t="s">
        <v>9675</v>
      </c>
      <c r="E10343" s="1"/>
      <c r="F10343" s="2">
        <v>2</v>
      </c>
      <c r="G10343" s="2">
        <f>INDEX(תוצאות_בחירות,MATCH(C10343,siot!$F$3:$F$1887,0),27)</f>
        <v>4</v>
      </c>
      <c r="H10343" s="2" t="b">
        <f t="shared" si="323"/>
        <v>1</v>
      </c>
      <c r="I10343" s="1" t="s">
        <v>2</v>
      </c>
      <c r="J10343" s="1" t="s">
        <v>9686</v>
      </c>
      <c r="K10343" s="1">
        <v>1</v>
      </c>
    </row>
    <row r="10344" spans="1:11">
      <c r="A10344" s="1" t="s">
        <v>9649</v>
      </c>
      <c r="B10344" s="1" t="s">
        <v>133</v>
      </c>
      <c r="C10344" s="48" t="str">
        <f t="shared" si="322"/>
        <v>לב להבים</v>
      </c>
      <c r="D10344" s="1" t="s">
        <v>9675</v>
      </c>
      <c r="E10344" s="1"/>
      <c r="F10344" s="2">
        <v>3</v>
      </c>
      <c r="G10344" s="2">
        <f>INDEX(תוצאות_בחירות,MATCH(C10344,siot!$F$3:$F$1887,0),27)</f>
        <v>4</v>
      </c>
      <c r="H10344" s="2" t="b">
        <f t="shared" si="323"/>
        <v>1</v>
      </c>
      <c r="I10344" s="1" t="s">
        <v>2</v>
      </c>
      <c r="J10344" s="1" t="s">
        <v>9685</v>
      </c>
      <c r="K10344" s="1"/>
    </row>
    <row r="10345" spans="1:11">
      <c r="A10345" s="1" t="s">
        <v>9649</v>
      </c>
      <c r="B10345" s="1" t="s">
        <v>133</v>
      </c>
      <c r="C10345" s="48" t="str">
        <f t="shared" si="322"/>
        <v>לב להבים</v>
      </c>
      <c r="D10345" s="1" t="s">
        <v>9675</v>
      </c>
      <c r="E10345" s="1"/>
      <c r="F10345" s="2">
        <v>4</v>
      </c>
      <c r="G10345" s="2">
        <f>INDEX(תוצאות_בחירות,MATCH(C10345,siot!$F$3:$F$1887,0),27)</f>
        <v>4</v>
      </c>
      <c r="H10345" s="2" t="b">
        <f t="shared" si="323"/>
        <v>1</v>
      </c>
      <c r="I10345" s="1" t="s">
        <v>2</v>
      </c>
      <c r="J10345" s="1" t="s">
        <v>9684</v>
      </c>
      <c r="K10345" s="1"/>
    </row>
    <row r="10346" spans="1:11" hidden="1">
      <c r="A10346" s="1" t="s">
        <v>9649</v>
      </c>
      <c r="B10346" s="1" t="s">
        <v>133</v>
      </c>
      <c r="C10346" s="48" t="str">
        <f t="shared" si="322"/>
        <v>לב להבים</v>
      </c>
      <c r="D10346" s="1" t="s">
        <v>9675</v>
      </c>
      <c r="E10346" s="1"/>
      <c r="F10346" s="2">
        <v>5</v>
      </c>
      <c r="G10346" s="2">
        <f>INDEX(תוצאות_בחירות,MATCH(C10346,siot!$F$3:$F$1887,0),27)</f>
        <v>4</v>
      </c>
      <c r="H10346" s="2" t="b">
        <f t="shared" si="323"/>
        <v>0</v>
      </c>
      <c r="I10346" s="1" t="s">
        <v>2</v>
      </c>
      <c r="J10346" s="1" t="s">
        <v>9683</v>
      </c>
      <c r="K10346" s="1"/>
    </row>
    <row r="10347" spans="1:11" hidden="1">
      <c r="A10347" s="1" t="s">
        <v>9649</v>
      </c>
      <c r="B10347" s="1" t="s">
        <v>133</v>
      </c>
      <c r="C10347" s="48" t="str">
        <f t="shared" si="322"/>
        <v>לב להבים</v>
      </c>
      <c r="D10347" s="1" t="s">
        <v>9675</v>
      </c>
      <c r="E10347" s="1"/>
      <c r="F10347" s="2">
        <v>6</v>
      </c>
      <c r="G10347" s="2">
        <f>INDEX(תוצאות_בחירות,MATCH(C10347,siot!$F$3:$F$1887,0),27)</f>
        <v>4</v>
      </c>
      <c r="H10347" s="2" t="b">
        <f t="shared" si="323"/>
        <v>0</v>
      </c>
      <c r="I10347" s="1" t="s">
        <v>2</v>
      </c>
      <c r="J10347" s="1" t="s">
        <v>9682</v>
      </c>
      <c r="K10347" s="1"/>
    </row>
    <row r="10348" spans="1:11" hidden="1">
      <c r="A10348" s="1" t="s">
        <v>9649</v>
      </c>
      <c r="B10348" s="1" t="s">
        <v>133</v>
      </c>
      <c r="C10348" s="48" t="str">
        <f t="shared" si="322"/>
        <v>לב להבים</v>
      </c>
      <c r="D10348" s="1" t="s">
        <v>9675</v>
      </c>
      <c r="E10348" s="1"/>
      <c r="F10348" s="2">
        <v>7</v>
      </c>
      <c r="G10348" s="2">
        <f>INDEX(תוצאות_בחירות,MATCH(C10348,siot!$F$3:$F$1887,0),27)</f>
        <v>4</v>
      </c>
      <c r="H10348" s="2" t="b">
        <f t="shared" si="323"/>
        <v>0</v>
      </c>
      <c r="I10348" s="1" t="s">
        <v>2</v>
      </c>
      <c r="J10348" s="1" t="s">
        <v>9681</v>
      </c>
      <c r="K10348" s="1"/>
    </row>
    <row r="10349" spans="1:11" hidden="1">
      <c r="A10349" s="1" t="s">
        <v>9649</v>
      </c>
      <c r="B10349" s="1" t="s">
        <v>133</v>
      </c>
      <c r="C10349" s="48" t="str">
        <f t="shared" si="322"/>
        <v>לב להבים</v>
      </c>
      <c r="D10349" s="1" t="s">
        <v>9675</v>
      </c>
      <c r="E10349" s="1"/>
      <c r="F10349" s="2">
        <v>8</v>
      </c>
      <c r="G10349" s="2">
        <f>INDEX(תוצאות_בחירות,MATCH(C10349,siot!$F$3:$F$1887,0),27)</f>
        <v>4</v>
      </c>
      <c r="H10349" s="2" t="b">
        <f t="shared" si="323"/>
        <v>0</v>
      </c>
      <c r="I10349" s="1" t="s">
        <v>2</v>
      </c>
      <c r="J10349" s="1" t="s">
        <v>9680</v>
      </c>
      <c r="K10349" s="1"/>
    </row>
    <row r="10350" spans="1:11" hidden="1">
      <c r="A10350" s="1" t="s">
        <v>9649</v>
      </c>
      <c r="B10350" s="1" t="s">
        <v>133</v>
      </c>
      <c r="C10350" s="48" t="str">
        <f t="shared" si="322"/>
        <v>לב להבים</v>
      </c>
      <c r="D10350" s="1" t="s">
        <v>9675</v>
      </c>
      <c r="E10350" s="1"/>
      <c r="F10350" s="2">
        <v>9</v>
      </c>
      <c r="G10350" s="2">
        <f>INDEX(תוצאות_בחירות,MATCH(C10350,siot!$F$3:$F$1887,0),27)</f>
        <v>4</v>
      </c>
      <c r="H10350" s="2" t="b">
        <f t="shared" si="323"/>
        <v>0</v>
      </c>
      <c r="I10350" s="1" t="s">
        <v>2</v>
      </c>
      <c r="J10350" s="1" t="s">
        <v>9679</v>
      </c>
      <c r="K10350" s="1"/>
    </row>
    <row r="10351" spans="1:11" hidden="1">
      <c r="A10351" s="1" t="s">
        <v>9649</v>
      </c>
      <c r="B10351" s="1" t="s">
        <v>133</v>
      </c>
      <c r="C10351" s="48" t="str">
        <f t="shared" si="322"/>
        <v>לב להבים</v>
      </c>
      <c r="D10351" s="1" t="s">
        <v>9675</v>
      </c>
      <c r="E10351" s="1"/>
      <c r="F10351" s="2">
        <v>10</v>
      </c>
      <c r="G10351" s="2">
        <f>INDEX(תוצאות_בחירות,MATCH(C10351,siot!$F$3:$F$1887,0),27)</f>
        <v>4</v>
      </c>
      <c r="H10351" s="2" t="b">
        <f t="shared" si="323"/>
        <v>0</v>
      </c>
      <c r="I10351" s="1" t="s">
        <v>2</v>
      </c>
      <c r="J10351" s="1" t="s">
        <v>9678</v>
      </c>
      <c r="K10351" s="1"/>
    </row>
    <row r="10352" spans="1:11" hidden="1">
      <c r="A10352" s="1" t="s">
        <v>9649</v>
      </c>
      <c r="B10352" s="1" t="s">
        <v>133</v>
      </c>
      <c r="C10352" s="48" t="str">
        <f t="shared" si="322"/>
        <v>לב להבים</v>
      </c>
      <c r="D10352" s="1" t="s">
        <v>9675</v>
      </c>
      <c r="E10352" s="1"/>
      <c r="F10352" s="2">
        <v>11</v>
      </c>
      <c r="G10352" s="2">
        <f>INDEX(תוצאות_בחירות,MATCH(C10352,siot!$F$3:$F$1887,0),27)</f>
        <v>4</v>
      </c>
      <c r="H10352" s="2" t="b">
        <f t="shared" si="323"/>
        <v>0</v>
      </c>
      <c r="I10352" s="1" t="s">
        <v>2</v>
      </c>
      <c r="J10352" s="1" t="s">
        <v>9677</v>
      </c>
      <c r="K10352" s="1"/>
    </row>
    <row r="10353" spans="1:11" hidden="1">
      <c r="A10353" s="1" t="s">
        <v>9649</v>
      </c>
      <c r="B10353" s="1" t="s">
        <v>133</v>
      </c>
      <c r="C10353" s="48" t="str">
        <f t="shared" si="322"/>
        <v>לב להבים</v>
      </c>
      <c r="D10353" s="1" t="s">
        <v>9675</v>
      </c>
      <c r="E10353" s="1"/>
      <c r="F10353" s="2">
        <v>12</v>
      </c>
      <c r="G10353" s="2">
        <f>INDEX(תוצאות_בחירות,MATCH(C10353,siot!$F$3:$F$1887,0),27)</f>
        <v>4</v>
      </c>
      <c r="H10353" s="2" t="b">
        <f t="shared" si="323"/>
        <v>0</v>
      </c>
      <c r="I10353" s="1" t="s">
        <v>2</v>
      </c>
      <c r="J10353" s="1" t="s">
        <v>9676</v>
      </c>
      <c r="K10353" s="1"/>
    </row>
    <row r="10354" spans="1:11" hidden="1">
      <c r="A10354" s="1" t="s">
        <v>9649</v>
      </c>
      <c r="B10354" s="1" t="s">
        <v>133</v>
      </c>
      <c r="C10354" s="48" t="str">
        <f t="shared" si="322"/>
        <v>לב להבים</v>
      </c>
      <c r="D10354" s="1" t="s">
        <v>9675</v>
      </c>
      <c r="E10354" s="1"/>
      <c r="F10354" s="2">
        <v>13</v>
      </c>
      <c r="G10354" s="2">
        <f>INDEX(תוצאות_בחירות,MATCH(C10354,siot!$F$3:$F$1887,0),27)</f>
        <v>4</v>
      </c>
      <c r="H10354" s="2" t="b">
        <f t="shared" si="323"/>
        <v>0</v>
      </c>
      <c r="I10354" s="1" t="s">
        <v>2</v>
      </c>
      <c r="J10354" s="1" t="s">
        <v>9674</v>
      </c>
      <c r="K10354" s="1"/>
    </row>
    <row r="10355" spans="1:11" hidden="1">
      <c r="A10355" s="1" t="s">
        <v>9649</v>
      </c>
      <c r="B10355" s="1" t="s">
        <v>259</v>
      </c>
      <c r="C10355" s="48" t="str">
        <f t="shared" si="322"/>
        <v>ק להבים</v>
      </c>
      <c r="D10355" s="1" t="s">
        <v>9668</v>
      </c>
      <c r="E10355" s="1" t="s">
        <v>18</v>
      </c>
      <c r="F10355" s="2" t="s">
        <v>19548</v>
      </c>
      <c r="G10355" s="2">
        <f>INDEX(תוצאות_בחירות,MATCH(C10355,siot!$F$3:$F$1887,0),27)</f>
        <v>0</v>
      </c>
      <c r="H10355" s="2" t="b">
        <f t="shared" si="323"/>
        <v>0</v>
      </c>
      <c r="I10355" s="1"/>
      <c r="J10355" s="1"/>
      <c r="K10355" s="1"/>
    </row>
    <row r="10356" spans="1:11" hidden="1">
      <c r="A10356" s="1" t="s">
        <v>9649</v>
      </c>
      <c r="B10356" s="1" t="s">
        <v>259</v>
      </c>
      <c r="C10356" s="48" t="str">
        <f t="shared" si="322"/>
        <v>ק להבים</v>
      </c>
      <c r="D10356" s="1" t="s">
        <v>9668</v>
      </c>
      <c r="E10356" s="1" t="s">
        <v>17</v>
      </c>
      <c r="F10356" s="2">
        <v>1</v>
      </c>
      <c r="G10356" s="2">
        <f>INDEX(תוצאות_בחירות,MATCH(C10356,siot!$F$3:$F$1887,0),27)</f>
        <v>0</v>
      </c>
      <c r="H10356" s="2" t="b">
        <f t="shared" si="323"/>
        <v>0</v>
      </c>
      <c r="I10356" s="1" t="s">
        <v>2</v>
      </c>
      <c r="J10356" s="1" t="s">
        <v>9673</v>
      </c>
      <c r="K10356" s="1"/>
    </row>
    <row r="10357" spans="1:11" hidden="1">
      <c r="A10357" s="1" t="s">
        <v>9649</v>
      </c>
      <c r="B10357" s="1" t="s">
        <v>259</v>
      </c>
      <c r="C10357" s="48" t="str">
        <f t="shared" si="322"/>
        <v>ק להבים</v>
      </c>
      <c r="D10357" s="1" t="s">
        <v>9668</v>
      </c>
      <c r="E10357" s="1"/>
      <c r="F10357" s="2">
        <v>2</v>
      </c>
      <c r="G10357" s="2">
        <f>INDEX(תוצאות_בחירות,MATCH(C10357,siot!$F$3:$F$1887,0),27)</f>
        <v>0</v>
      </c>
      <c r="H10357" s="2" t="b">
        <f t="shared" si="323"/>
        <v>0</v>
      </c>
      <c r="I10357" s="1" t="s">
        <v>2</v>
      </c>
      <c r="J10357" s="1" t="s">
        <v>9672</v>
      </c>
      <c r="K10357" s="1"/>
    </row>
    <row r="10358" spans="1:11" hidden="1">
      <c r="A10358" s="1" t="s">
        <v>9649</v>
      </c>
      <c r="B10358" s="1" t="s">
        <v>259</v>
      </c>
      <c r="C10358" s="48" t="str">
        <f t="shared" si="322"/>
        <v>ק להבים</v>
      </c>
      <c r="D10358" s="1" t="s">
        <v>9668</v>
      </c>
      <c r="E10358" s="1"/>
      <c r="F10358" s="2">
        <v>3</v>
      </c>
      <c r="G10358" s="2">
        <f>INDEX(תוצאות_בחירות,MATCH(C10358,siot!$F$3:$F$1887,0),27)</f>
        <v>0</v>
      </c>
      <c r="H10358" s="2" t="b">
        <f t="shared" si="323"/>
        <v>0</v>
      </c>
      <c r="I10358" s="1" t="s">
        <v>2</v>
      </c>
      <c r="J10358" s="1" t="s">
        <v>9671</v>
      </c>
      <c r="K10358" s="1"/>
    </row>
    <row r="10359" spans="1:11" hidden="1">
      <c r="A10359" s="1" t="s">
        <v>9649</v>
      </c>
      <c r="B10359" s="1" t="s">
        <v>259</v>
      </c>
      <c r="C10359" s="48" t="str">
        <f t="shared" si="322"/>
        <v>ק להבים</v>
      </c>
      <c r="D10359" s="1" t="s">
        <v>9668</v>
      </c>
      <c r="E10359" s="1"/>
      <c r="F10359" s="2">
        <v>4</v>
      </c>
      <c r="G10359" s="2">
        <f>INDEX(תוצאות_בחירות,MATCH(C10359,siot!$F$3:$F$1887,0),27)</f>
        <v>0</v>
      </c>
      <c r="H10359" s="2" t="b">
        <f t="shared" si="323"/>
        <v>0</v>
      </c>
      <c r="I10359" s="1" t="s">
        <v>2</v>
      </c>
      <c r="J10359" s="1" t="s">
        <v>9670</v>
      </c>
      <c r="K10359" s="1"/>
    </row>
    <row r="10360" spans="1:11" hidden="1">
      <c r="A10360" s="1" t="s">
        <v>9649</v>
      </c>
      <c r="B10360" s="1" t="s">
        <v>259</v>
      </c>
      <c r="C10360" s="48" t="str">
        <f t="shared" si="322"/>
        <v>ק להבים</v>
      </c>
      <c r="D10360" s="1" t="s">
        <v>9668</v>
      </c>
      <c r="E10360" s="1"/>
      <c r="F10360" s="2">
        <v>5</v>
      </c>
      <c r="G10360" s="2">
        <f>INDEX(תוצאות_בחירות,MATCH(C10360,siot!$F$3:$F$1887,0),27)</f>
        <v>0</v>
      </c>
      <c r="H10360" s="2" t="b">
        <f t="shared" si="323"/>
        <v>0</v>
      </c>
      <c r="I10360" s="1" t="s">
        <v>2</v>
      </c>
      <c r="J10360" s="1" t="s">
        <v>9669</v>
      </c>
      <c r="K10360" s="1"/>
    </row>
    <row r="10361" spans="1:11" hidden="1">
      <c r="A10361" s="1" t="s">
        <v>9649</v>
      </c>
      <c r="B10361" s="1" t="s">
        <v>259</v>
      </c>
      <c r="C10361" s="48" t="str">
        <f t="shared" si="322"/>
        <v>ק להבים</v>
      </c>
      <c r="D10361" s="1" t="s">
        <v>9668</v>
      </c>
      <c r="E10361" s="1"/>
      <c r="F10361" s="2">
        <v>6</v>
      </c>
      <c r="G10361" s="2">
        <f>INDEX(תוצאות_בחירות,MATCH(C10361,siot!$F$3:$F$1887,0),27)</f>
        <v>0</v>
      </c>
      <c r="H10361" s="2" t="b">
        <f t="shared" si="323"/>
        <v>0</v>
      </c>
      <c r="I10361" s="1" t="s">
        <v>2</v>
      </c>
      <c r="J10361" s="1" t="s">
        <v>9667</v>
      </c>
      <c r="K10361" s="1"/>
    </row>
    <row r="10362" spans="1:11" hidden="1">
      <c r="A10362" s="1" t="s">
        <v>9649</v>
      </c>
      <c r="B10362" s="1" t="s">
        <v>2150</v>
      </c>
      <c r="C10362" s="48" t="str">
        <f t="shared" si="322"/>
        <v>שי להבים</v>
      </c>
      <c r="D10362" s="1" t="s">
        <v>9658</v>
      </c>
      <c r="E10362" s="1" t="s">
        <v>18</v>
      </c>
      <c r="F10362" s="2" t="s">
        <v>19548</v>
      </c>
      <c r="G10362" s="2">
        <f>INDEX(תוצאות_בחירות,MATCH(C10362,siot!$F$3:$F$1887,0),27)</f>
        <v>3</v>
      </c>
      <c r="H10362" s="2" t="b">
        <f t="shared" si="323"/>
        <v>0</v>
      </c>
      <c r="I10362" s="1"/>
      <c r="J10362" s="1"/>
      <c r="K10362" s="1"/>
    </row>
    <row r="10363" spans="1:11">
      <c r="A10363" s="1" t="s">
        <v>9649</v>
      </c>
      <c r="B10363" s="1" t="s">
        <v>2150</v>
      </c>
      <c r="C10363" s="48" t="str">
        <f t="shared" si="322"/>
        <v>שי להבים</v>
      </c>
      <c r="D10363" s="1" t="s">
        <v>9658</v>
      </c>
      <c r="E10363" s="1" t="s">
        <v>17</v>
      </c>
      <c r="F10363" s="2">
        <v>1</v>
      </c>
      <c r="G10363" s="2">
        <f>INDEX(תוצאות_בחירות,MATCH(C10363,siot!$F$3:$F$1887,0),27)</f>
        <v>3</v>
      </c>
      <c r="H10363" s="2" t="b">
        <f t="shared" si="323"/>
        <v>1</v>
      </c>
      <c r="I10363" s="1" t="s">
        <v>2</v>
      </c>
      <c r="J10363" s="1" t="s">
        <v>9666</v>
      </c>
      <c r="K10363" s="1"/>
    </row>
    <row r="10364" spans="1:11">
      <c r="A10364" s="1" t="s">
        <v>9649</v>
      </c>
      <c r="B10364" s="1" t="s">
        <v>2150</v>
      </c>
      <c r="C10364" s="48" t="str">
        <f t="shared" si="322"/>
        <v>שי להבים</v>
      </c>
      <c r="D10364" s="1" t="s">
        <v>9658</v>
      </c>
      <c r="E10364" s="1"/>
      <c r="F10364" s="2">
        <v>2</v>
      </c>
      <c r="G10364" s="2">
        <f>INDEX(תוצאות_בחירות,MATCH(C10364,siot!$F$3:$F$1887,0),27)</f>
        <v>3</v>
      </c>
      <c r="H10364" s="2" t="b">
        <f t="shared" si="323"/>
        <v>1</v>
      </c>
      <c r="I10364" s="1" t="s">
        <v>2</v>
      </c>
      <c r="J10364" s="1" t="s">
        <v>9665</v>
      </c>
      <c r="K10364" s="1"/>
    </row>
    <row r="10365" spans="1:11">
      <c r="A10365" s="1" t="s">
        <v>9649</v>
      </c>
      <c r="B10365" s="1" t="s">
        <v>2150</v>
      </c>
      <c r="C10365" s="48" t="str">
        <f t="shared" si="322"/>
        <v>שי להבים</v>
      </c>
      <c r="D10365" s="1" t="s">
        <v>9658</v>
      </c>
      <c r="E10365" s="1"/>
      <c r="F10365" s="2">
        <v>3</v>
      </c>
      <c r="G10365" s="2">
        <f>INDEX(תוצאות_בחירות,MATCH(C10365,siot!$F$3:$F$1887,0),27)</f>
        <v>3</v>
      </c>
      <c r="H10365" s="2" t="b">
        <f t="shared" si="323"/>
        <v>1</v>
      </c>
      <c r="I10365" s="1" t="s">
        <v>2</v>
      </c>
      <c r="J10365" s="1" t="s">
        <v>9664</v>
      </c>
      <c r="K10365" s="1"/>
    </row>
    <row r="10366" spans="1:11" hidden="1">
      <c r="A10366" s="1" t="s">
        <v>9649</v>
      </c>
      <c r="B10366" s="1" t="s">
        <v>2150</v>
      </c>
      <c r="C10366" s="48" t="str">
        <f t="shared" si="322"/>
        <v>שי להבים</v>
      </c>
      <c r="D10366" s="1" t="s">
        <v>9658</v>
      </c>
      <c r="E10366" s="1"/>
      <c r="F10366" s="2">
        <v>4</v>
      </c>
      <c r="G10366" s="2">
        <f>INDEX(תוצאות_בחירות,MATCH(C10366,siot!$F$3:$F$1887,0),27)</f>
        <v>3</v>
      </c>
      <c r="H10366" s="2" t="b">
        <f t="shared" si="323"/>
        <v>0</v>
      </c>
      <c r="I10366" s="1" t="s">
        <v>2</v>
      </c>
      <c r="J10366" s="1" t="s">
        <v>9663</v>
      </c>
      <c r="K10366" s="1"/>
    </row>
    <row r="10367" spans="1:11" hidden="1">
      <c r="A10367" s="1" t="s">
        <v>9649</v>
      </c>
      <c r="B10367" s="1" t="s">
        <v>2150</v>
      </c>
      <c r="C10367" s="48" t="str">
        <f t="shared" si="322"/>
        <v>שי להבים</v>
      </c>
      <c r="D10367" s="1" t="s">
        <v>9658</v>
      </c>
      <c r="E10367" s="1"/>
      <c r="F10367" s="2">
        <v>5</v>
      </c>
      <c r="G10367" s="2">
        <f>INDEX(תוצאות_בחירות,MATCH(C10367,siot!$F$3:$F$1887,0),27)</f>
        <v>3</v>
      </c>
      <c r="H10367" s="2" t="b">
        <f t="shared" si="323"/>
        <v>0</v>
      </c>
      <c r="I10367" s="1" t="s">
        <v>2</v>
      </c>
      <c r="J10367" s="1" t="s">
        <v>9662</v>
      </c>
      <c r="K10367" s="1"/>
    </row>
    <row r="10368" spans="1:11" hidden="1">
      <c r="A10368" s="1" t="s">
        <v>9649</v>
      </c>
      <c r="B10368" s="1" t="s">
        <v>2150</v>
      </c>
      <c r="C10368" s="48" t="str">
        <f t="shared" si="322"/>
        <v>שי להבים</v>
      </c>
      <c r="D10368" s="1" t="s">
        <v>9658</v>
      </c>
      <c r="E10368" s="1"/>
      <c r="F10368" s="2">
        <v>6</v>
      </c>
      <c r="G10368" s="2">
        <f>INDEX(תוצאות_בחירות,MATCH(C10368,siot!$F$3:$F$1887,0),27)</f>
        <v>3</v>
      </c>
      <c r="H10368" s="2" t="b">
        <f t="shared" si="323"/>
        <v>0</v>
      </c>
      <c r="I10368" s="1" t="s">
        <v>2</v>
      </c>
      <c r="J10368" s="1" t="s">
        <v>9661</v>
      </c>
      <c r="K10368" s="1"/>
    </row>
    <row r="10369" spans="1:11" hidden="1">
      <c r="A10369" s="1" t="s">
        <v>9649</v>
      </c>
      <c r="B10369" s="1" t="s">
        <v>2150</v>
      </c>
      <c r="C10369" s="48" t="str">
        <f t="shared" si="322"/>
        <v>שי להבים</v>
      </c>
      <c r="D10369" s="1" t="s">
        <v>9658</v>
      </c>
      <c r="E10369" s="1"/>
      <c r="F10369" s="2">
        <v>7</v>
      </c>
      <c r="G10369" s="2">
        <f>INDEX(תוצאות_בחירות,MATCH(C10369,siot!$F$3:$F$1887,0),27)</f>
        <v>3</v>
      </c>
      <c r="H10369" s="2" t="b">
        <f t="shared" si="323"/>
        <v>0</v>
      </c>
      <c r="I10369" s="1" t="s">
        <v>2</v>
      </c>
      <c r="J10369" s="1" t="s">
        <v>3755</v>
      </c>
      <c r="K10369" s="1"/>
    </row>
    <row r="10370" spans="1:11" hidden="1">
      <c r="A10370" s="1" t="s">
        <v>9649</v>
      </c>
      <c r="B10370" s="1" t="s">
        <v>2150</v>
      </c>
      <c r="C10370" s="48" t="str">
        <f t="shared" si="322"/>
        <v>שי להבים</v>
      </c>
      <c r="D10370" s="1" t="s">
        <v>9658</v>
      </c>
      <c r="E10370" s="1"/>
      <c r="F10370" s="2">
        <v>8</v>
      </c>
      <c r="G10370" s="2">
        <f>INDEX(תוצאות_בחירות,MATCH(C10370,siot!$F$3:$F$1887,0),27)</f>
        <v>3</v>
      </c>
      <c r="H10370" s="2" t="b">
        <f t="shared" si="323"/>
        <v>0</v>
      </c>
      <c r="I10370" s="1" t="s">
        <v>2</v>
      </c>
      <c r="J10370" s="1" t="s">
        <v>9660</v>
      </c>
      <c r="K10370" s="1"/>
    </row>
    <row r="10371" spans="1:11" hidden="1">
      <c r="A10371" s="1" t="s">
        <v>9649</v>
      </c>
      <c r="B10371" s="1" t="s">
        <v>2150</v>
      </c>
      <c r="C10371" s="48" t="str">
        <f t="shared" si="322"/>
        <v>שי להבים</v>
      </c>
      <c r="D10371" s="1" t="s">
        <v>9658</v>
      </c>
      <c r="E10371" s="1"/>
      <c r="F10371" s="2">
        <v>9</v>
      </c>
      <c r="G10371" s="2">
        <f>INDEX(תוצאות_בחירות,MATCH(C10371,siot!$F$3:$F$1887,0),27)</f>
        <v>3</v>
      </c>
      <c r="H10371" s="2" t="b">
        <f t="shared" si="323"/>
        <v>0</v>
      </c>
      <c r="I10371" s="1" t="s">
        <v>2</v>
      </c>
      <c r="J10371" s="1" t="s">
        <v>9659</v>
      </c>
      <c r="K10371" s="1"/>
    </row>
    <row r="10372" spans="1:11" hidden="1">
      <c r="A10372" s="1" t="s">
        <v>9649</v>
      </c>
      <c r="B10372" s="1" t="s">
        <v>2150</v>
      </c>
      <c r="C10372" s="48" t="str">
        <f t="shared" ref="C10372:C10435" si="324">B10372&amp;" "&amp;A10372</f>
        <v>שי להבים</v>
      </c>
      <c r="D10372" s="1" t="s">
        <v>9658</v>
      </c>
      <c r="E10372" s="1"/>
      <c r="F10372" s="2">
        <v>10</v>
      </c>
      <c r="G10372" s="2">
        <f>INDEX(תוצאות_בחירות,MATCH(C10372,siot!$F$3:$F$1887,0),27)</f>
        <v>3</v>
      </c>
      <c r="H10372" s="2" t="b">
        <f t="shared" ref="H10372:H10435" si="325">IF(OR(F10372&lt;G10372,G10372=F10372),TRUE,FALSE)</f>
        <v>0</v>
      </c>
      <c r="I10372" s="1" t="s">
        <v>2</v>
      </c>
      <c r="J10372" s="1" t="s">
        <v>9657</v>
      </c>
      <c r="K10372" s="1"/>
    </row>
    <row r="10373" spans="1:11" hidden="1">
      <c r="A10373" s="1" t="s">
        <v>9649</v>
      </c>
      <c r="B10373" s="1" t="s">
        <v>84</v>
      </c>
      <c r="C10373" s="48" t="str">
        <f t="shared" si="324"/>
        <v>ת להבים</v>
      </c>
      <c r="D10373" s="1" t="s">
        <v>9641</v>
      </c>
      <c r="E10373" s="1" t="s">
        <v>18</v>
      </c>
      <c r="F10373" s="2" t="s">
        <v>19548</v>
      </c>
      <c r="G10373" s="2">
        <f>INDEX(תוצאות_בחירות,MATCH(C10373,siot!$F$3:$F$1887,0),27)</f>
        <v>2</v>
      </c>
      <c r="H10373" s="2" t="b">
        <f t="shared" si="325"/>
        <v>0</v>
      </c>
      <c r="I10373" s="1"/>
      <c r="J10373" s="1"/>
      <c r="K10373" s="1"/>
    </row>
    <row r="10374" spans="1:11">
      <c r="A10374" s="1" t="s">
        <v>9649</v>
      </c>
      <c r="B10374" s="1" t="s">
        <v>84</v>
      </c>
      <c r="C10374" s="48" t="str">
        <f t="shared" si="324"/>
        <v>ת להבים</v>
      </c>
      <c r="D10374" s="1" t="s">
        <v>9641</v>
      </c>
      <c r="E10374" s="1" t="s">
        <v>17</v>
      </c>
      <c r="F10374" s="2">
        <v>1</v>
      </c>
      <c r="G10374" s="2">
        <f>INDEX(תוצאות_בחירות,MATCH(C10374,siot!$F$3:$F$1887,0),27)</f>
        <v>2</v>
      </c>
      <c r="H10374" s="2" t="b">
        <f t="shared" si="325"/>
        <v>1</v>
      </c>
      <c r="I10374" s="1" t="s">
        <v>2</v>
      </c>
      <c r="J10374" s="1" t="s">
        <v>9656</v>
      </c>
      <c r="K10374" s="1"/>
    </row>
    <row r="10375" spans="1:11">
      <c r="A10375" s="1" t="s">
        <v>9649</v>
      </c>
      <c r="B10375" s="1" t="s">
        <v>84</v>
      </c>
      <c r="C10375" s="48" t="str">
        <f t="shared" si="324"/>
        <v>ת להבים</v>
      </c>
      <c r="D10375" s="1" t="s">
        <v>9641</v>
      </c>
      <c r="E10375" s="1"/>
      <c r="F10375" s="2">
        <v>2</v>
      </c>
      <c r="G10375" s="2">
        <f>INDEX(תוצאות_בחירות,MATCH(C10375,siot!$F$3:$F$1887,0),27)</f>
        <v>2</v>
      </c>
      <c r="H10375" s="2" t="b">
        <f t="shared" si="325"/>
        <v>1</v>
      </c>
      <c r="I10375" s="1" t="s">
        <v>2</v>
      </c>
      <c r="J10375" s="1" t="s">
        <v>9655</v>
      </c>
      <c r="K10375" s="1">
        <v>1</v>
      </c>
    </row>
    <row r="10376" spans="1:11" hidden="1">
      <c r="A10376" s="1" t="s">
        <v>9649</v>
      </c>
      <c r="B10376" s="1" t="s">
        <v>84</v>
      </c>
      <c r="C10376" s="48" t="str">
        <f t="shared" si="324"/>
        <v>ת להבים</v>
      </c>
      <c r="D10376" s="1" t="s">
        <v>9641</v>
      </c>
      <c r="E10376" s="1"/>
      <c r="F10376" s="2">
        <v>3</v>
      </c>
      <c r="G10376" s="2">
        <f>INDEX(תוצאות_בחירות,MATCH(C10376,siot!$F$3:$F$1887,0),27)</f>
        <v>2</v>
      </c>
      <c r="H10376" s="2" t="b">
        <f t="shared" si="325"/>
        <v>0</v>
      </c>
      <c r="I10376" s="1" t="s">
        <v>2</v>
      </c>
      <c r="J10376" s="1" t="s">
        <v>9654</v>
      </c>
      <c r="K10376" s="1"/>
    </row>
    <row r="10377" spans="1:11" hidden="1">
      <c r="A10377" s="1" t="s">
        <v>9649</v>
      </c>
      <c r="B10377" s="1" t="s">
        <v>84</v>
      </c>
      <c r="C10377" s="48" t="str">
        <f t="shared" si="324"/>
        <v>ת להבים</v>
      </c>
      <c r="D10377" s="1" t="s">
        <v>9641</v>
      </c>
      <c r="E10377" s="1"/>
      <c r="F10377" s="2">
        <v>4</v>
      </c>
      <c r="G10377" s="2">
        <f>INDEX(תוצאות_בחירות,MATCH(C10377,siot!$F$3:$F$1887,0),27)</f>
        <v>2</v>
      </c>
      <c r="H10377" s="2" t="b">
        <f t="shared" si="325"/>
        <v>0</v>
      </c>
      <c r="I10377" s="1" t="s">
        <v>2</v>
      </c>
      <c r="J10377" s="1" t="s">
        <v>9653</v>
      </c>
      <c r="K10377" s="1"/>
    </row>
    <row r="10378" spans="1:11" hidden="1">
      <c r="A10378" s="1" t="s">
        <v>9649</v>
      </c>
      <c r="B10378" s="1" t="s">
        <v>84</v>
      </c>
      <c r="C10378" s="48" t="str">
        <f t="shared" si="324"/>
        <v>ת להבים</v>
      </c>
      <c r="D10378" s="1" t="s">
        <v>9641</v>
      </c>
      <c r="E10378" s="1"/>
      <c r="F10378" s="2">
        <v>5</v>
      </c>
      <c r="G10378" s="2">
        <f>INDEX(תוצאות_בחירות,MATCH(C10378,siot!$F$3:$F$1887,0),27)</f>
        <v>2</v>
      </c>
      <c r="H10378" s="2" t="b">
        <f t="shared" si="325"/>
        <v>0</v>
      </c>
      <c r="I10378" s="1" t="s">
        <v>2</v>
      </c>
      <c r="J10378" s="1" t="s">
        <v>9652</v>
      </c>
      <c r="K10378" s="1"/>
    </row>
    <row r="10379" spans="1:11" hidden="1">
      <c r="A10379" s="1" t="s">
        <v>9649</v>
      </c>
      <c r="B10379" s="1" t="s">
        <v>84</v>
      </c>
      <c r="C10379" s="48" t="str">
        <f t="shared" si="324"/>
        <v>ת להבים</v>
      </c>
      <c r="D10379" s="1" t="s">
        <v>9641</v>
      </c>
      <c r="E10379" s="1"/>
      <c r="F10379" s="2">
        <v>6</v>
      </c>
      <c r="G10379" s="2">
        <f>INDEX(תוצאות_בחירות,MATCH(C10379,siot!$F$3:$F$1887,0),27)</f>
        <v>2</v>
      </c>
      <c r="H10379" s="2" t="b">
        <f t="shared" si="325"/>
        <v>0</v>
      </c>
      <c r="I10379" s="1" t="s">
        <v>2</v>
      </c>
      <c r="J10379" s="1" t="s">
        <v>9651</v>
      </c>
      <c r="K10379" s="1"/>
    </row>
    <row r="10380" spans="1:11" hidden="1">
      <c r="A10380" s="1" t="s">
        <v>9649</v>
      </c>
      <c r="B10380" s="1" t="s">
        <v>84</v>
      </c>
      <c r="C10380" s="48" t="str">
        <f t="shared" si="324"/>
        <v>ת להבים</v>
      </c>
      <c r="D10380" s="1" t="s">
        <v>9641</v>
      </c>
      <c r="E10380" s="1"/>
      <c r="F10380" s="2">
        <v>7</v>
      </c>
      <c r="G10380" s="2">
        <f>INDEX(תוצאות_בחירות,MATCH(C10380,siot!$F$3:$F$1887,0),27)</f>
        <v>2</v>
      </c>
      <c r="H10380" s="2" t="b">
        <f t="shared" si="325"/>
        <v>0</v>
      </c>
      <c r="I10380" s="1" t="s">
        <v>2</v>
      </c>
      <c r="J10380" s="1" t="s">
        <v>9650</v>
      </c>
      <c r="K10380" s="1"/>
    </row>
    <row r="10381" spans="1:11" hidden="1">
      <c r="A10381" s="1" t="s">
        <v>9649</v>
      </c>
      <c r="B10381" s="1" t="s">
        <v>84</v>
      </c>
      <c r="C10381" s="48" t="str">
        <f t="shared" si="324"/>
        <v>ת להבים</v>
      </c>
      <c r="D10381" s="1" t="s">
        <v>9641</v>
      </c>
      <c r="E10381" s="1"/>
      <c r="F10381" s="2">
        <v>8</v>
      </c>
      <c r="G10381" s="2">
        <f>INDEX(תוצאות_בחירות,MATCH(C10381,siot!$F$3:$F$1887,0),27)</f>
        <v>2</v>
      </c>
      <c r="H10381" s="2" t="b">
        <f t="shared" si="325"/>
        <v>0</v>
      </c>
      <c r="I10381" s="1" t="s">
        <v>2</v>
      </c>
      <c r="J10381" s="1" t="s">
        <v>9648</v>
      </c>
      <c r="K10381" s="1"/>
    </row>
    <row r="10382" spans="1:11" hidden="1">
      <c r="A10382" s="1" t="s">
        <v>9475</v>
      </c>
      <c r="B10382" s="1" t="s">
        <v>573</v>
      </c>
      <c r="C10382" s="48" t="str">
        <f t="shared" si="324"/>
        <v>זך לוד</v>
      </c>
      <c r="D10382" s="1" t="s">
        <v>9641</v>
      </c>
      <c r="E10382" s="1" t="s">
        <v>3</v>
      </c>
      <c r="F10382" s="2" t="s">
        <v>19548</v>
      </c>
      <c r="G10382" s="2">
        <f>INDEX(תוצאות_בחירות,MATCH(C10382,siot!$F$3:$F$1887,0),27)</f>
        <v>0</v>
      </c>
      <c r="H10382" s="2" t="b">
        <f t="shared" si="325"/>
        <v>0</v>
      </c>
      <c r="I10382" s="1"/>
      <c r="J10382" s="1"/>
      <c r="K10382" s="1"/>
    </row>
    <row r="10383" spans="1:11" hidden="1">
      <c r="A10383" s="1" t="s">
        <v>9475</v>
      </c>
      <c r="B10383" s="1" t="s">
        <v>573</v>
      </c>
      <c r="C10383" s="48" t="str">
        <f t="shared" si="324"/>
        <v>זך לוד</v>
      </c>
      <c r="D10383" s="1" t="s">
        <v>9641</v>
      </c>
      <c r="E10383" s="1"/>
      <c r="F10383" s="2">
        <v>1</v>
      </c>
      <c r="G10383" s="2">
        <f>INDEX(תוצאות_בחירות,MATCH(C10383,siot!$F$3:$F$1887,0),27)</f>
        <v>0</v>
      </c>
      <c r="H10383" s="2" t="b">
        <f t="shared" si="325"/>
        <v>0</v>
      </c>
      <c r="I10383" s="1" t="s">
        <v>2</v>
      </c>
      <c r="J10383" s="1" t="s">
        <v>9647</v>
      </c>
      <c r="K10383" s="1"/>
    </row>
    <row r="10384" spans="1:11" hidden="1">
      <c r="A10384" s="1" t="s">
        <v>9475</v>
      </c>
      <c r="B10384" s="1" t="s">
        <v>573</v>
      </c>
      <c r="C10384" s="48" t="str">
        <f t="shared" si="324"/>
        <v>זך לוד</v>
      </c>
      <c r="D10384" s="1" t="s">
        <v>9641</v>
      </c>
      <c r="E10384" s="1"/>
      <c r="F10384" s="2">
        <v>2</v>
      </c>
      <c r="G10384" s="2">
        <f>INDEX(תוצאות_בחירות,MATCH(C10384,siot!$F$3:$F$1887,0),27)</f>
        <v>0</v>
      </c>
      <c r="H10384" s="2" t="b">
        <f t="shared" si="325"/>
        <v>0</v>
      </c>
      <c r="I10384" s="1" t="s">
        <v>2</v>
      </c>
      <c r="J10384" s="1" t="s">
        <v>9646</v>
      </c>
      <c r="K10384" s="1"/>
    </row>
    <row r="10385" spans="1:11" hidden="1">
      <c r="A10385" s="1" t="s">
        <v>9475</v>
      </c>
      <c r="B10385" s="1" t="s">
        <v>573</v>
      </c>
      <c r="C10385" s="48" t="str">
        <f t="shared" si="324"/>
        <v>זך לוד</v>
      </c>
      <c r="D10385" s="1" t="s">
        <v>9641</v>
      </c>
      <c r="E10385" s="1"/>
      <c r="F10385" s="2">
        <v>3</v>
      </c>
      <c r="G10385" s="2">
        <f>INDEX(תוצאות_בחירות,MATCH(C10385,siot!$F$3:$F$1887,0),27)</f>
        <v>0</v>
      </c>
      <c r="H10385" s="2" t="b">
        <f t="shared" si="325"/>
        <v>0</v>
      </c>
      <c r="I10385" s="1" t="s">
        <v>2</v>
      </c>
      <c r="J10385" s="1" t="s">
        <v>9645</v>
      </c>
      <c r="K10385" s="1"/>
    </row>
    <row r="10386" spans="1:11" hidden="1">
      <c r="A10386" s="1" t="s">
        <v>9475</v>
      </c>
      <c r="B10386" s="1" t="s">
        <v>573</v>
      </c>
      <c r="C10386" s="48" t="str">
        <f t="shared" si="324"/>
        <v>זך לוד</v>
      </c>
      <c r="D10386" s="1" t="s">
        <v>9641</v>
      </c>
      <c r="E10386" s="1"/>
      <c r="F10386" s="2">
        <v>4</v>
      </c>
      <c r="G10386" s="2">
        <f>INDEX(תוצאות_בחירות,MATCH(C10386,siot!$F$3:$F$1887,0),27)</f>
        <v>0</v>
      </c>
      <c r="H10386" s="2" t="b">
        <f t="shared" si="325"/>
        <v>0</v>
      </c>
      <c r="I10386" s="1" t="s">
        <v>2</v>
      </c>
      <c r="J10386" s="1" t="s">
        <v>9644</v>
      </c>
      <c r="K10386" s="1"/>
    </row>
    <row r="10387" spans="1:11" hidden="1">
      <c r="A10387" s="1" t="s">
        <v>9475</v>
      </c>
      <c r="B10387" s="1" t="s">
        <v>573</v>
      </c>
      <c r="C10387" s="48" t="str">
        <f t="shared" si="324"/>
        <v>זך לוד</v>
      </c>
      <c r="D10387" s="1" t="s">
        <v>9641</v>
      </c>
      <c r="E10387" s="1"/>
      <c r="F10387" s="2">
        <v>5</v>
      </c>
      <c r="G10387" s="2">
        <f>INDEX(תוצאות_בחירות,MATCH(C10387,siot!$F$3:$F$1887,0),27)</f>
        <v>0</v>
      </c>
      <c r="H10387" s="2" t="b">
        <f t="shared" si="325"/>
        <v>0</v>
      </c>
      <c r="I10387" s="1" t="s">
        <v>2</v>
      </c>
      <c r="J10387" s="1" t="s">
        <v>9643</v>
      </c>
      <c r="K10387" s="1"/>
    </row>
    <row r="10388" spans="1:11" hidden="1">
      <c r="A10388" s="1" t="s">
        <v>9475</v>
      </c>
      <c r="B10388" s="1" t="s">
        <v>573</v>
      </c>
      <c r="C10388" s="48" t="str">
        <f t="shared" si="324"/>
        <v>זך לוד</v>
      </c>
      <c r="D10388" s="1" t="s">
        <v>9641</v>
      </c>
      <c r="E10388" s="1"/>
      <c r="F10388" s="2">
        <v>6</v>
      </c>
      <c r="G10388" s="2">
        <f>INDEX(תוצאות_בחירות,MATCH(C10388,siot!$F$3:$F$1887,0),27)</f>
        <v>0</v>
      </c>
      <c r="H10388" s="2" t="b">
        <f t="shared" si="325"/>
        <v>0</v>
      </c>
      <c r="I10388" s="1" t="s">
        <v>2</v>
      </c>
      <c r="J10388" s="1" t="s">
        <v>9642</v>
      </c>
      <c r="K10388" s="1"/>
    </row>
    <row r="10389" spans="1:11" hidden="1">
      <c r="A10389" s="1" t="s">
        <v>9475</v>
      </c>
      <c r="B10389" s="1" t="s">
        <v>573</v>
      </c>
      <c r="C10389" s="48" t="str">
        <f t="shared" si="324"/>
        <v>זך לוד</v>
      </c>
      <c r="D10389" s="1" t="s">
        <v>9641</v>
      </c>
      <c r="E10389" s="1"/>
      <c r="F10389" s="2">
        <v>7</v>
      </c>
      <c r="G10389" s="2">
        <f>INDEX(תוצאות_בחירות,MATCH(C10389,siot!$F$3:$F$1887,0),27)</f>
        <v>0</v>
      </c>
      <c r="H10389" s="2" t="b">
        <f t="shared" si="325"/>
        <v>0</v>
      </c>
      <c r="I10389" s="1" t="s">
        <v>2</v>
      </c>
      <c r="J10389" s="1" t="s">
        <v>9640</v>
      </c>
      <c r="K10389" s="1"/>
    </row>
    <row r="10390" spans="1:11" hidden="1">
      <c r="A10390" s="1" t="s">
        <v>9475</v>
      </c>
      <c r="B10390" s="1" t="s">
        <v>1210</v>
      </c>
      <c r="C10390" s="48" t="str">
        <f t="shared" si="324"/>
        <v>ח לוד</v>
      </c>
      <c r="D10390" s="1" t="s">
        <v>9633</v>
      </c>
      <c r="E10390" s="1" t="s">
        <v>3</v>
      </c>
      <c r="F10390" s="2" t="s">
        <v>19548</v>
      </c>
      <c r="G10390" s="2">
        <f>INDEX(תוצאות_בחירות,MATCH(C10390,siot!$F$3:$F$1887,0),27)</f>
        <v>0</v>
      </c>
      <c r="H10390" s="2" t="b">
        <f t="shared" si="325"/>
        <v>0</v>
      </c>
      <c r="I10390" s="1"/>
      <c r="J10390" s="1"/>
      <c r="K10390" s="1"/>
    </row>
    <row r="10391" spans="1:11" hidden="1">
      <c r="A10391" s="1" t="s">
        <v>9475</v>
      </c>
      <c r="B10391" s="1" t="s">
        <v>1210</v>
      </c>
      <c r="C10391" s="48" t="str">
        <f t="shared" si="324"/>
        <v>ח לוד</v>
      </c>
      <c r="D10391" s="1" t="s">
        <v>9633</v>
      </c>
      <c r="E10391" s="1"/>
      <c r="F10391" s="2">
        <v>1</v>
      </c>
      <c r="G10391" s="2">
        <f>INDEX(תוצאות_בחירות,MATCH(C10391,siot!$F$3:$F$1887,0),27)</f>
        <v>0</v>
      </c>
      <c r="H10391" s="2" t="b">
        <f t="shared" si="325"/>
        <v>0</v>
      </c>
      <c r="I10391" s="1" t="s">
        <v>2</v>
      </c>
      <c r="J10391" s="1" t="s">
        <v>9639</v>
      </c>
      <c r="K10391" s="1"/>
    </row>
    <row r="10392" spans="1:11" hidden="1">
      <c r="A10392" s="1" t="s">
        <v>9475</v>
      </c>
      <c r="B10392" s="1" t="s">
        <v>1210</v>
      </c>
      <c r="C10392" s="48" t="str">
        <f t="shared" si="324"/>
        <v>ח לוד</v>
      </c>
      <c r="D10392" s="1" t="s">
        <v>9633</v>
      </c>
      <c r="E10392" s="1"/>
      <c r="F10392" s="2">
        <v>2</v>
      </c>
      <c r="G10392" s="2">
        <f>INDEX(תוצאות_בחירות,MATCH(C10392,siot!$F$3:$F$1887,0),27)</f>
        <v>0</v>
      </c>
      <c r="H10392" s="2" t="b">
        <f t="shared" si="325"/>
        <v>0</v>
      </c>
      <c r="I10392" s="1" t="s">
        <v>2</v>
      </c>
      <c r="J10392" s="1" t="s">
        <v>9638</v>
      </c>
      <c r="K10392" s="1"/>
    </row>
    <row r="10393" spans="1:11" hidden="1">
      <c r="A10393" s="1" t="s">
        <v>9475</v>
      </c>
      <c r="B10393" s="1" t="s">
        <v>1210</v>
      </c>
      <c r="C10393" s="48" t="str">
        <f t="shared" si="324"/>
        <v>ח לוד</v>
      </c>
      <c r="D10393" s="1" t="s">
        <v>9633</v>
      </c>
      <c r="E10393" s="1"/>
      <c r="F10393" s="2">
        <v>3</v>
      </c>
      <c r="G10393" s="2">
        <f>INDEX(תוצאות_בחירות,MATCH(C10393,siot!$F$3:$F$1887,0),27)</f>
        <v>0</v>
      </c>
      <c r="H10393" s="2" t="b">
        <f t="shared" si="325"/>
        <v>0</v>
      </c>
      <c r="I10393" s="1" t="s">
        <v>2</v>
      </c>
      <c r="J10393" s="1" t="s">
        <v>9637</v>
      </c>
      <c r="K10393" s="1"/>
    </row>
    <row r="10394" spans="1:11" hidden="1">
      <c r="A10394" s="1" t="s">
        <v>9475</v>
      </c>
      <c r="B10394" s="1" t="s">
        <v>1210</v>
      </c>
      <c r="C10394" s="48" t="str">
        <f t="shared" si="324"/>
        <v>ח לוד</v>
      </c>
      <c r="D10394" s="1" t="s">
        <v>9633</v>
      </c>
      <c r="E10394" s="1"/>
      <c r="F10394" s="2">
        <v>4</v>
      </c>
      <c r="G10394" s="2">
        <f>INDEX(תוצאות_בחירות,MATCH(C10394,siot!$F$3:$F$1887,0),27)</f>
        <v>0</v>
      </c>
      <c r="H10394" s="2" t="b">
        <f t="shared" si="325"/>
        <v>0</v>
      </c>
      <c r="I10394" s="1" t="s">
        <v>2</v>
      </c>
      <c r="J10394" s="1" t="s">
        <v>9636</v>
      </c>
      <c r="K10394" s="1"/>
    </row>
    <row r="10395" spans="1:11" hidden="1">
      <c r="A10395" s="1" t="s">
        <v>9475</v>
      </c>
      <c r="B10395" s="1" t="s">
        <v>1210</v>
      </c>
      <c r="C10395" s="48" t="str">
        <f t="shared" si="324"/>
        <v>ח לוד</v>
      </c>
      <c r="D10395" s="1" t="s">
        <v>9633</v>
      </c>
      <c r="E10395" s="1"/>
      <c r="F10395" s="2">
        <v>5</v>
      </c>
      <c r="G10395" s="2">
        <f>INDEX(תוצאות_בחירות,MATCH(C10395,siot!$F$3:$F$1887,0),27)</f>
        <v>0</v>
      </c>
      <c r="H10395" s="2" t="b">
        <f t="shared" si="325"/>
        <v>0</v>
      </c>
      <c r="I10395" s="1" t="s">
        <v>2</v>
      </c>
      <c r="J10395" s="1" t="s">
        <v>9635</v>
      </c>
      <c r="K10395" s="1"/>
    </row>
    <row r="10396" spans="1:11" hidden="1">
      <c r="A10396" s="1" t="s">
        <v>9475</v>
      </c>
      <c r="B10396" s="1" t="s">
        <v>1210</v>
      </c>
      <c r="C10396" s="48" t="str">
        <f t="shared" si="324"/>
        <v>ח לוד</v>
      </c>
      <c r="D10396" s="1" t="s">
        <v>9633</v>
      </c>
      <c r="E10396" s="1"/>
      <c r="F10396" s="2">
        <v>6</v>
      </c>
      <c r="G10396" s="2">
        <f>INDEX(תוצאות_בחירות,MATCH(C10396,siot!$F$3:$F$1887,0),27)</f>
        <v>0</v>
      </c>
      <c r="H10396" s="2" t="b">
        <f t="shared" si="325"/>
        <v>0</v>
      </c>
      <c r="I10396" s="1" t="s">
        <v>2</v>
      </c>
      <c r="J10396" s="1" t="s">
        <v>9634</v>
      </c>
      <c r="K10396" s="1"/>
    </row>
    <row r="10397" spans="1:11" hidden="1">
      <c r="A10397" s="1" t="s">
        <v>9475</v>
      </c>
      <c r="B10397" s="1" t="s">
        <v>1210</v>
      </c>
      <c r="C10397" s="48" t="str">
        <f t="shared" si="324"/>
        <v>ח לוד</v>
      </c>
      <c r="D10397" s="1" t="s">
        <v>9633</v>
      </c>
      <c r="E10397" s="1"/>
      <c r="F10397" s="2">
        <v>7</v>
      </c>
      <c r="G10397" s="2">
        <f>INDEX(תוצאות_בחירות,MATCH(C10397,siot!$F$3:$F$1887,0),27)</f>
        <v>0</v>
      </c>
      <c r="H10397" s="2" t="b">
        <f t="shared" si="325"/>
        <v>0</v>
      </c>
      <c r="I10397" s="1" t="s">
        <v>2</v>
      </c>
      <c r="J10397" s="1" t="s">
        <v>9632</v>
      </c>
      <c r="K10397" s="1"/>
    </row>
    <row r="10398" spans="1:11" hidden="1">
      <c r="A10398" s="1" t="s">
        <v>9475</v>
      </c>
      <c r="B10398" s="1" t="s">
        <v>1007</v>
      </c>
      <c r="C10398" s="48" t="str">
        <f t="shared" si="324"/>
        <v>טב לוד</v>
      </c>
      <c r="D10398" s="1" t="s">
        <v>9624</v>
      </c>
      <c r="E10398" s="1" t="s">
        <v>3</v>
      </c>
      <c r="F10398" s="2" t="s">
        <v>19548</v>
      </c>
      <c r="G10398" s="2">
        <f>INDEX(תוצאות_בחירות,MATCH(C10398,siot!$F$3:$F$1887,0),27)</f>
        <v>2</v>
      </c>
      <c r="H10398" s="2" t="b">
        <f t="shared" si="325"/>
        <v>0</v>
      </c>
      <c r="I10398" s="1"/>
      <c r="J10398" s="1"/>
      <c r="K10398" s="1"/>
    </row>
    <row r="10399" spans="1:11">
      <c r="A10399" s="1" t="s">
        <v>9475</v>
      </c>
      <c r="B10399" s="1" t="s">
        <v>1007</v>
      </c>
      <c r="C10399" s="48" t="str">
        <f t="shared" si="324"/>
        <v>טב לוד</v>
      </c>
      <c r="D10399" s="1" t="s">
        <v>9624</v>
      </c>
      <c r="E10399" s="1"/>
      <c r="F10399" s="2">
        <v>1</v>
      </c>
      <c r="G10399" s="2">
        <f>INDEX(תוצאות_בחירות,MATCH(C10399,siot!$F$3:$F$1887,0),27)</f>
        <v>2</v>
      </c>
      <c r="H10399" s="2" t="b">
        <f t="shared" si="325"/>
        <v>1</v>
      </c>
      <c r="I10399" s="1" t="s">
        <v>2</v>
      </c>
      <c r="J10399" s="1" t="s">
        <v>9631</v>
      </c>
      <c r="K10399" s="1"/>
    </row>
    <row r="10400" spans="1:11">
      <c r="A10400" s="1" t="s">
        <v>9475</v>
      </c>
      <c r="B10400" s="1" t="s">
        <v>1007</v>
      </c>
      <c r="C10400" s="48" t="str">
        <f t="shared" si="324"/>
        <v>טב לוד</v>
      </c>
      <c r="D10400" s="1" t="s">
        <v>9624</v>
      </c>
      <c r="E10400" s="1"/>
      <c r="F10400" s="2">
        <v>2</v>
      </c>
      <c r="G10400" s="2">
        <f>INDEX(תוצאות_בחירות,MATCH(C10400,siot!$F$3:$F$1887,0),27)</f>
        <v>2</v>
      </c>
      <c r="H10400" s="2" t="b">
        <f t="shared" si="325"/>
        <v>1</v>
      </c>
      <c r="I10400" s="1" t="s">
        <v>2</v>
      </c>
      <c r="J10400" s="1" t="s">
        <v>9630</v>
      </c>
      <c r="K10400" s="1"/>
    </row>
    <row r="10401" spans="1:11" hidden="1">
      <c r="A10401" s="1" t="s">
        <v>9475</v>
      </c>
      <c r="B10401" s="1" t="s">
        <v>1007</v>
      </c>
      <c r="C10401" s="48" t="str">
        <f t="shared" si="324"/>
        <v>טב לוד</v>
      </c>
      <c r="D10401" s="1" t="s">
        <v>9624</v>
      </c>
      <c r="E10401" s="1"/>
      <c r="F10401" s="2">
        <v>3</v>
      </c>
      <c r="G10401" s="2">
        <f>INDEX(תוצאות_בחירות,MATCH(C10401,siot!$F$3:$F$1887,0),27)</f>
        <v>2</v>
      </c>
      <c r="H10401" s="2" t="b">
        <f t="shared" si="325"/>
        <v>0</v>
      </c>
      <c r="I10401" s="1" t="s">
        <v>2</v>
      </c>
      <c r="J10401" s="1" t="s">
        <v>9629</v>
      </c>
      <c r="K10401" s="1"/>
    </row>
    <row r="10402" spans="1:11" hidden="1">
      <c r="A10402" s="1" t="s">
        <v>9475</v>
      </c>
      <c r="B10402" s="1" t="s">
        <v>1007</v>
      </c>
      <c r="C10402" s="48" t="str">
        <f t="shared" si="324"/>
        <v>טב לוד</v>
      </c>
      <c r="D10402" s="1" t="s">
        <v>9624</v>
      </c>
      <c r="E10402" s="1"/>
      <c r="F10402" s="2">
        <v>4</v>
      </c>
      <c r="G10402" s="2">
        <f>INDEX(תוצאות_בחירות,MATCH(C10402,siot!$F$3:$F$1887,0),27)</f>
        <v>2</v>
      </c>
      <c r="H10402" s="2" t="b">
        <f t="shared" si="325"/>
        <v>0</v>
      </c>
      <c r="I10402" s="1" t="s">
        <v>2</v>
      </c>
      <c r="J10402" s="1" t="s">
        <v>9628</v>
      </c>
      <c r="K10402" s="1"/>
    </row>
    <row r="10403" spans="1:11" hidden="1">
      <c r="A10403" s="1" t="s">
        <v>9475</v>
      </c>
      <c r="B10403" s="1" t="s">
        <v>1007</v>
      </c>
      <c r="C10403" s="48" t="str">
        <f t="shared" si="324"/>
        <v>טב לוד</v>
      </c>
      <c r="D10403" s="1" t="s">
        <v>9624</v>
      </c>
      <c r="E10403" s="1"/>
      <c r="F10403" s="2">
        <v>5</v>
      </c>
      <c r="G10403" s="2">
        <f>INDEX(תוצאות_בחירות,MATCH(C10403,siot!$F$3:$F$1887,0),27)</f>
        <v>2</v>
      </c>
      <c r="H10403" s="2" t="b">
        <f t="shared" si="325"/>
        <v>0</v>
      </c>
      <c r="I10403" s="1" t="s">
        <v>2</v>
      </c>
      <c r="J10403" s="1" t="s">
        <v>9627</v>
      </c>
      <c r="K10403" s="1"/>
    </row>
    <row r="10404" spans="1:11" hidden="1">
      <c r="A10404" s="1" t="s">
        <v>9475</v>
      </c>
      <c r="B10404" s="1" t="s">
        <v>1007</v>
      </c>
      <c r="C10404" s="48" t="str">
        <f t="shared" si="324"/>
        <v>טב לוד</v>
      </c>
      <c r="D10404" s="1" t="s">
        <v>9624</v>
      </c>
      <c r="E10404" s="1"/>
      <c r="F10404" s="2">
        <v>6</v>
      </c>
      <c r="G10404" s="2">
        <f>INDEX(תוצאות_בחירות,MATCH(C10404,siot!$F$3:$F$1887,0),27)</f>
        <v>2</v>
      </c>
      <c r="H10404" s="2" t="b">
        <f t="shared" si="325"/>
        <v>0</v>
      </c>
      <c r="I10404" s="1" t="s">
        <v>2</v>
      </c>
      <c r="J10404" s="1" t="s">
        <v>9626</v>
      </c>
      <c r="K10404" s="1"/>
    </row>
    <row r="10405" spans="1:11" hidden="1">
      <c r="A10405" s="1" t="s">
        <v>9475</v>
      </c>
      <c r="B10405" s="1" t="s">
        <v>1007</v>
      </c>
      <c r="C10405" s="48" t="str">
        <f t="shared" si="324"/>
        <v>טב לוד</v>
      </c>
      <c r="D10405" s="1" t="s">
        <v>9624</v>
      </c>
      <c r="E10405" s="1"/>
      <c r="F10405" s="2">
        <v>7</v>
      </c>
      <c r="G10405" s="2">
        <f>INDEX(תוצאות_בחירות,MATCH(C10405,siot!$F$3:$F$1887,0),27)</f>
        <v>2</v>
      </c>
      <c r="H10405" s="2" t="b">
        <f t="shared" si="325"/>
        <v>0</v>
      </c>
      <c r="I10405" s="1" t="s">
        <v>2</v>
      </c>
      <c r="J10405" s="1" t="s">
        <v>9625</v>
      </c>
      <c r="K10405" s="1"/>
    </row>
    <row r="10406" spans="1:11" hidden="1">
      <c r="A10406" s="1" t="s">
        <v>9475</v>
      </c>
      <c r="B10406" s="1" t="s">
        <v>1007</v>
      </c>
      <c r="C10406" s="48" t="str">
        <f t="shared" si="324"/>
        <v>טב לוד</v>
      </c>
      <c r="D10406" s="1" t="s">
        <v>9624</v>
      </c>
      <c r="E10406" s="1"/>
      <c r="F10406" s="2">
        <v>8</v>
      </c>
      <c r="G10406" s="2">
        <f>INDEX(תוצאות_בחירות,MATCH(C10406,siot!$F$3:$F$1887,0),27)</f>
        <v>2</v>
      </c>
      <c r="H10406" s="2" t="b">
        <f t="shared" si="325"/>
        <v>0</v>
      </c>
      <c r="I10406" s="1" t="s">
        <v>2</v>
      </c>
      <c r="J10406" s="1" t="s">
        <v>9623</v>
      </c>
      <c r="K10406" s="1"/>
    </row>
    <row r="10407" spans="1:11" hidden="1">
      <c r="A10407" s="1" t="s">
        <v>9475</v>
      </c>
      <c r="B10407" s="1" t="s">
        <v>1194</v>
      </c>
      <c r="C10407" s="48" t="str">
        <f t="shared" si="324"/>
        <v>יד לוד</v>
      </c>
      <c r="D10407" s="1" t="s">
        <v>150</v>
      </c>
      <c r="E10407" s="1" t="s">
        <v>3</v>
      </c>
      <c r="F10407" s="2" t="s">
        <v>19548</v>
      </c>
      <c r="G10407" s="2">
        <f>INDEX(תוצאות_בחירות,MATCH(C10407,siot!$F$3:$F$1887,0),27)</f>
        <v>0</v>
      </c>
      <c r="H10407" s="2" t="b">
        <f t="shared" si="325"/>
        <v>0</v>
      </c>
      <c r="I10407" s="1"/>
      <c r="J10407" s="1"/>
      <c r="K10407" s="1"/>
    </row>
    <row r="10408" spans="1:11" hidden="1">
      <c r="A10408" s="1" t="s">
        <v>9475</v>
      </c>
      <c r="B10408" s="1" t="s">
        <v>1194</v>
      </c>
      <c r="C10408" s="48" t="str">
        <f t="shared" si="324"/>
        <v>יד לוד</v>
      </c>
      <c r="D10408" s="1" t="s">
        <v>150</v>
      </c>
      <c r="E10408" s="1"/>
      <c r="F10408" s="2">
        <v>1</v>
      </c>
      <c r="G10408" s="2">
        <f>INDEX(תוצאות_בחירות,MATCH(C10408,siot!$F$3:$F$1887,0),27)</f>
        <v>0</v>
      </c>
      <c r="H10408" s="2" t="b">
        <f t="shared" si="325"/>
        <v>0</v>
      </c>
      <c r="I10408" s="1" t="s">
        <v>2</v>
      </c>
      <c r="J10408" s="1" t="s">
        <v>9622</v>
      </c>
      <c r="K10408" s="1"/>
    </row>
    <row r="10409" spans="1:11" hidden="1">
      <c r="A10409" s="1" t="s">
        <v>9475</v>
      </c>
      <c r="B10409" s="1" t="s">
        <v>1194</v>
      </c>
      <c r="C10409" s="48" t="str">
        <f t="shared" si="324"/>
        <v>יד לוד</v>
      </c>
      <c r="D10409" s="1" t="s">
        <v>150</v>
      </c>
      <c r="E10409" s="1"/>
      <c r="F10409" s="2">
        <v>2</v>
      </c>
      <c r="G10409" s="2">
        <f>INDEX(תוצאות_בחירות,MATCH(C10409,siot!$F$3:$F$1887,0),27)</f>
        <v>0</v>
      </c>
      <c r="H10409" s="2" t="b">
        <f t="shared" si="325"/>
        <v>0</v>
      </c>
      <c r="I10409" s="1" t="s">
        <v>2</v>
      </c>
      <c r="J10409" s="1" t="s">
        <v>9621</v>
      </c>
      <c r="K10409" s="1"/>
    </row>
    <row r="10410" spans="1:11" hidden="1">
      <c r="A10410" s="1" t="s">
        <v>9475</v>
      </c>
      <c r="B10410" s="1" t="s">
        <v>1194</v>
      </c>
      <c r="C10410" s="48" t="str">
        <f t="shared" si="324"/>
        <v>יד לוד</v>
      </c>
      <c r="D10410" s="1" t="s">
        <v>150</v>
      </c>
      <c r="E10410" s="1"/>
      <c r="F10410" s="2">
        <v>3</v>
      </c>
      <c r="G10410" s="2">
        <f>INDEX(תוצאות_בחירות,MATCH(C10410,siot!$F$3:$F$1887,0),27)</f>
        <v>0</v>
      </c>
      <c r="H10410" s="2" t="b">
        <f t="shared" si="325"/>
        <v>0</v>
      </c>
      <c r="I10410" s="1" t="s">
        <v>2</v>
      </c>
      <c r="J10410" s="1" t="s">
        <v>9620</v>
      </c>
      <c r="K10410" s="1"/>
    </row>
    <row r="10411" spans="1:11" hidden="1">
      <c r="A10411" s="1" t="s">
        <v>9475</v>
      </c>
      <c r="B10411" s="1" t="s">
        <v>1194</v>
      </c>
      <c r="C10411" s="48" t="str">
        <f t="shared" si="324"/>
        <v>יד לוד</v>
      </c>
      <c r="D10411" s="1" t="s">
        <v>150</v>
      </c>
      <c r="E10411" s="1"/>
      <c r="F10411" s="2">
        <v>4</v>
      </c>
      <c r="G10411" s="2">
        <f>INDEX(תוצאות_בחירות,MATCH(C10411,siot!$F$3:$F$1887,0),27)</f>
        <v>0</v>
      </c>
      <c r="H10411" s="2" t="b">
        <f t="shared" si="325"/>
        <v>0</v>
      </c>
      <c r="I10411" s="1" t="s">
        <v>2</v>
      </c>
      <c r="J10411" s="1" t="s">
        <v>9619</v>
      </c>
      <c r="K10411" s="1"/>
    </row>
    <row r="10412" spans="1:11" hidden="1">
      <c r="A10412" s="1" t="s">
        <v>9475</v>
      </c>
      <c r="B10412" s="1" t="s">
        <v>1194</v>
      </c>
      <c r="C10412" s="48" t="str">
        <f t="shared" si="324"/>
        <v>יד לוד</v>
      </c>
      <c r="D10412" s="1" t="s">
        <v>150</v>
      </c>
      <c r="E10412" s="1"/>
      <c r="F10412" s="2">
        <v>5</v>
      </c>
      <c r="G10412" s="2">
        <f>INDEX(תוצאות_בחירות,MATCH(C10412,siot!$F$3:$F$1887,0),27)</f>
        <v>0</v>
      </c>
      <c r="H10412" s="2" t="b">
        <f t="shared" si="325"/>
        <v>0</v>
      </c>
      <c r="I10412" s="1" t="s">
        <v>2</v>
      </c>
      <c r="J10412" s="1" t="s">
        <v>9618</v>
      </c>
      <c r="K10412" s="1"/>
    </row>
    <row r="10413" spans="1:11" hidden="1">
      <c r="A10413" s="1" t="s">
        <v>9475</v>
      </c>
      <c r="B10413" s="1" t="s">
        <v>1194</v>
      </c>
      <c r="C10413" s="48" t="str">
        <f t="shared" si="324"/>
        <v>יד לוד</v>
      </c>
      <c r="D10413" s="1" t="s">
        <v>150</v>
      </c>
      <c r="E10413" s="1"/>
      <c r="F10413" s="2">
        <v>6</v>
      </c>
      <c r="G10413" s="2">
        <f>INDEX(תוצאות_בחירות,MATCH(C10413,siot!$F$3:$F$1887,0),27)</f>
        <v>0</v>
      </c>
      <c r="H10413" s="2" t="b">
        <f t="shared" si="325"/>
        <v>0</v>
      </c>
      <c r="I10413" s="1" t="s">
        <v>2</v>
      </c>
      <c r="J10413" s="1" t="s">
        <v>9617</v>
      </c>
      <c r="K10413" s="1"/>
    </row>
    <row r="10414" spans="1:11" hidden="1">
      <c r="A10414" s="1" t="s">
        <v>9475</v>
      </c>
      <c r="B10414" s="1" t="s">
        <v>1194</v>
      </c>
      <c r="C10414" s="48" t="str">
        <f t="shared" si="324"/>
        <v>יד לוד</v>
      </c>
      <c r="D10414" s="1" t="s">
        <v>150</v>
      </c>
      <c r="E10414" s="1"/>
      <c r="F10414" s="2">
        <v>7</v>
      </c>
      <c r="G10414" s="2">
        <f>INDEX(תוצאות_בחירות,MATCH(C10414,siot!$F$3:$F$1887,0),27)</f>
        <v>0</v>
      </c>
      <c r="H10414" s="2" t="b">
        <f t="shared" si="325"/>
        <v>0</v>
      </c>
      <c r="I10414" s="1" t="s">
        <v>2</v>
      </c>
      <c r="J10414" s="1" t="s">
        <v>9616</v>
      </c>
      <c r="K10414" s="1"/>
    </row>
    <row r="10415" spans="1:11" hidden="1">
      <c r="A10415" s="1" t="s">
        <v>9475</v>
      </c>
      <c r="B10415" s="1" t="s">
        <v>1194</v>
      </c>
      <c r="C10415" s="48" t="str">
        <f t="shared" si="324"/>
        <v>יד לוד</v>
      </c>
      <c r="D10415" s="1" t="s">
        <v>150</v>
      </c>
      <c r="E10415" s="1"/>
      <c r="F10415" s="2">
        <v>8</v>
      </c>
      <c r="G10415" s="2">
        <f>INDEX(תוצאות_בחירות,MATCH(C10415,siot!$F$3:$F$1887,0),27)</f>
        <v>0</v>
      </c>
      <c r="H10415" s="2" t="b">
        <f t="shared" si="325"/>
        <v>0</v>
      </c>
      <c r="I10415" s="1" t="s">
        <v>2</v>
      </c>
      <c r="J10415" s="1" t="s">
        <v>9615</v>
      </c>
      <c r="K10415" s="1"/>
    </row>
    <row r="10416" spans="1:11" hidden="1">
      <c r="A10416" s="1" t="s">
        <v>9475</v>
      </c>
      <c r="B10416" s="1" t="s">
        <v>1933</v>
      </c>
      <c r="C10416" s="48" t="str">
        <f t="shared" si="324"/>
        <v>יז לוד</v>
      </c>
      <c r="D10416" s="1" t="s">
        <v>9609</v>
      </c>
      <c r="E10416" s="1" t="s">
        <v>3</v>
      </c>
      <c r="F10416" s="2" t="s">
        <v>19548</v>
      </c>
      <c r="G10416" s="2" t="e">
        <f>INDEX(תוצאות_בחירות,MATCH(C10416,siot!$F$3:$F$1887,0),27)</f>
        <v>#N/A</v>
      </c>
      <c r="H10416" s="2" t="e">
        <f t="shared" si="325"/>
        <v>#N/A</v>
      </c>
      <c r="I10416" s="1"/>
      <c r="J10416" s="1"/>
      <c r="K10416" s="1"/>
    </row>
    <row r="10417" spans="1:11" hidden="1">
      <c r="A10417" s="1" t="s">
        <v>9475</v>
      </c>
      <c r="B10417" s="1" t="s">
        <v>1933</v>
      </c>
      <c r="C10417" s="48" t="str">
        <f t="shared" si="324"/>
        <v>יז לוד</v>
      </c>
      <c r="D10417" s="1" t="s">
        <v>9609</v>
      </c>
      <c r="E10417" s="1"/>
      <c r="F10417" s="2">
        <v>1</v>
      </c>
      <c r="G10417" s="2" t="e">
        <f>INDEX(תוצאות_בחירות,MATCH(C10417,siot!$F$3:$F$1887,0),27)</f>
        <v>#N/A</v>
      </c>
      <c r="H10417" s="2" t="e">
        <f t="shared" si="325"/>
        <v>#N/A</v>
      </c>
      <c r="I10417" s="1" t="s">
        <v>2</v>
      </c>
      <c r="J10417" s="1" t="s">
        <v>9614</v>
      </c>
      <c r="K10417" s="1"/>
    </row>
    <row r="10418" spans="1:11" hidden="1">
      <c r="A10418" s="1" t="s">
        <v>9475</v>
      </c>
      <c r="B10418" s="1" t="s">
        <v>1933</v>
      </c>
      <c r="C10418" s="48" t="str">
        <f t="shared" si="324"/>
        <v>יז לוד</v>
      </c>
      <c r="D10418" s="1" t="s">
        <v>9609</v>
      </c>
      <c r="E10418" s="1"/>
      <c r="F10418" s="2">
        <v>2</v>
      </c>
      <c r="G10418" s="2" t="e">
        <f>INDEX(תוצאות_בחירות,MATCH(C10418,siot!$F$3:$F$1887,0),27)</f>
        <v>#N/A</v>
      </c>
      <c r="H10418" s="2" t="e">
        <f t="shared" si="325"/>
        <v>#N/A</v>
      </c>
      <c r="I10418" s="1" t="s">
        <v>2</v>
      </c>
      <c r="J10418" s="1" t="s">
        <v>9613</v>
      </c>
      <c r="K10418" s="1"/>
    </row>
    <row r="10419" spans="1:11" hidden="1">
      <c r="A10419" s="1" t="s">
        <v>9475</v>
      </c>
      <c r="B10419" s="1" t="s">
        <v>1933</v>
      </c>
      <c r="C10419" s="48" t="str">
        <f t="shared" si="324"/>
        <v>יז לוד</v>
      </c>
      <c r="D10419" s="1" t="s">
        <v>9609</v>
      </c>
      <c r="E10419" s="1"/>
      <c r="F10419" s="2">
        <v>3</v>
      </c>
      <c r="G10419" s="2" t="e">
        <f>INDEX(תוצאות_בחירות,MATCH(C10419,siot!$F$3:$F$1887,0),27)</f>
        <v>#N/A</v>
      </c>
      <c r="H10419" s="2" t="e">
        <f t="shared" si="325"/>
        <v>#N/A</v>
      </c>
      <c r="I10419" s="1" t="s">
        <v>2</v>
      </c>
      <c r="J10419" s="1" t="s">
        <v>9612</v>
      </c>
      <c r="K10419" s="1"/>
    </row>
    <row r="10420" spans="1:11" hidden="1">
      <c r="A10420" s="1" t="s">
        <v>9475</v>
      </c>
      <c r="B10420" s="1" t="s">
        <v>1933</v>
      </c>
      <c r="C10420" s="48" t="str">
        <f t="shared" si="324"/>
        <v>יז לוד</v>
      </c>
      <c r="D10420" s="1" t="s">
        <v>9609</v>
      </c>
      <c r="E10420" s="1"/>
      <c r="F10420" s="2">
        <v>4</v>
      </c>
      <c r="G10420" s="2" t="e">
        <f>INDEX(תוצאות_בחירות,MATCH(C10420,siot!$F$3:$F$1887,0),27)</f>
        <v>#N/A</v>
      </c>
      <c r="H10420" s="2" t="e">
        <f t="shared" si="325"/>
        <v>#N/A</v>
      </c>
      <c r="I10420" s="1" t="s">
        <v>2</v>
      </c>
      <c r="J10420" s="1" t="s">
        <v>9611</v>
      </c>
      <c r="K10420" s="1"/>
    </row>
    <row r="10421" spans="1:11" hidden="1">
      <c r="A10421" s="1" t="s">
        <v>9475</v>
      </c>
      <c r="B10421" s="1" t="s">
        <v>1933</v>
      </c>
      <c r="C10421" s="48" t="str">
        <f t="shared" si="324"/>
        <v>יז לוד</v>
      </c>
      <c r="D10421" s="1" t="s">
        <v>9609</v>
      </c>
      <c r="E10421" s="1"/>
      <c r="F10421" s="2">
        <v>5</v>
      </c>
      <c r="G10421" s="2" t="e">
        <f>INDEX(תוצאות_בחירות,MATCH(C10421,siot!$F$3:$F$1887,0),27)</f>
        <v>#N/A</v>
      </c>
      <c r="H10421" s="2" t="e">
        <f t="shared" si="325"/>
        <v>#N/A</v>
      </c>
      <c r="I10421" s="1" t="s">
        <v>2</v>
      </c>
      <c r="J10421" s="1" t="s">
        <v>9610</v>
      </c>
      <c r="K10421" s="1"/>
    </row>
    <row r="10422" spans="1:11" hidden="1">
      <c r="A10422" s="1" t="s">
        <v>9475</v>
      </c>
      <c r="B10422" s="1" t="s">
        <v>1933</v>
      </c>
      <c r="C10422" s="48" t="str">
        <f t="shared" si="324"/>
        <v>יז לוד</v>
      </c>
      <c r="D10422" s="1" t="s">
        <v>9609</v>
      </c>
      <c r="E10422" s="1"/>
      <c r="F10422" s="2">
        <v>6</v>
      </c>
      <c r="G10422" s="2" t="e">
        <f>INDEX(תוצאות_בחירות,MATCH(C10422,siot!$F$3:$F$1887,0),27)</f>
        <v>#N/A</v>
      </c>
      <c r="H10422" s="2" t="e">
        <f t="shared" si="325"/>
        <v>#N/A</v>
      </c>
      <c r="I10422" s="1" t="s">
        <v>2</v>
      </c>
      <c r="J10422" s="1" t="s">
        <v>9608</v>
      </c>
      <c r="K10422" s="1"/>
    </row>
    <row r="10423" spans="1:11" hidden="1">
      <c r="A10423" s="1" t="s">
        <v>9475</v>
      </c>
      <c r="B10423" s="1" t="s">
        <v>9601</v>
      </c>
      <c r="C10423" s="48" t="str">
        <f t="shared" si="324"/>
        <v>יט לוד</v>
      </c>
      <c r="D10423" s="1" t="s">
        <v>9600</v>
      </c>
      <c r="E10423" s="1" t="s">
        <v>3</v>
      </c>
      <c r="F10423" s="2" t="s">
        <v>19548</v>
      </c>
      <c r="G10423" s="2">
        <f>INDEX(תוצאות_בחירות,MATCH(C10423,siot!$F$3:$F$1887,0),27)</f>
        <v>0</v>
      </c>
      <c r="H10423" s="2" t="b">
        <f t="shared" si="325"/>
        <v>0</v>
      </c>
      <c r="I10423" s="1"/>
      <c r="J10423" s="1"/>
      <c r="K10423" s="1"/>
    </row>
    <row r="10424" spans="1:11" hidden="1">
      <c r="A10424" s="1" t="s">
        <v>9475</v>
      </c>
      <c r="B10424" s="1" t="s">
        <v>9601</v>
      </c>
      <c r="C10424" s="48" t="str">
        <f t="shared" si="324"/>
        <v>יט לוד</v>
      </c>
      <c r="D10424" s="1" t="s">
        <v>9600</v>
      </c>
      <c r="E10424" s="1"/>
      <c r="F10424" s="2">
        <v>1</v>
      </c>
      <c r="G10424" s="2">
        <f>INDEX(תוצאות_בחירות,MATCH(C10424,siot!$F$3:$F$1887,0),27)</f>
        <v>0</v>
      </c>
      <c r="H10424" s="2" t="b">
        <f t="shared" si="325"/>
        <v>0</v>
      </c>
      <c r="I10424" s="1" t="s">
        <v>2</v>
      </c>
      <c r="J10424" s="1" t="s">
        <v>9607</v>
      </c>
      <c r="K10424" s="1"/>
    </row>
    <row r="10425" spans="1:11" hidden="1">
      <c r="A10425" s="1" t="s">
        <v>9475</v>
      </c>
      <c r="B10425" s="1" t="s">
        <v>9601</v>
      </c>
      <c r="C10425" s="48" t="str">
        <f t="shared" si="324"/>
        <v>יט לוד</v>
      </c>
      <c r="D10425" s="1" t="s">
        <v>9600</v>
      </c>
      <c r="E10425" s="1"/>
      <c r="F10425" s="2">
        <v>2</v>
      </c>
      <c r="G10425" s="2">
        <f>INDEX(תוצאות_בחירות,MATCH(C10425,siot!$F$3:$F$1887,0),27)</f>
        <v>0</v>
      </c>
      <c r="H10425" s="2" t="b">
        <f t="shared" si="325"/>
        <v>0</v>
      </c>
      <c r="I10425" s="1" t="s">
        <v>2</v>
      </c>
      <c r="J10425" s="1" t="s">
        <v>9606</v>
      </c>
      <c r="K10425" s="1"/>
    </row>
    <row r="10426" spans="1:11" hidden="1">
      <c r="A10426" s="1" t="s">
        <v>9475</v>
      </c>
      <c r="B10426" s="1" t="s">
        <v>9601</v>
      </c>
      <c r="C10426" s="48" t="str">
        <f t="shared" si="324"/>
        <v>יט לוד</v>
      </c>
      <c r="D10426" s="1" t="s">
        <v>9600</v>
      </c>
      <c r="E10426" s="1"/>
      <c r="F10426" s="2">
        <v>3</v>
      </c>
      <c r="G10426" s="2">
        <f>INDEX(תוצאות_בחירות,MATCH(C10426,siot!$F$3:$F$1887,0),27)</f>
        <v>0</v>
      </c>
      <c r="H10426" s="2" t="b">
        <f t="shared" si="325"/>
        <v>0</v>
      </c>
      <c r="I10426" s="1" t="s">
        <v>2</v>
      </c>
      <c r="J10426" s="1" t="s">
        <v>9605</v>
      </c>
      <c r="K10426" s="1"/>
    </row>
    <row r="10427" spans="1:11" hidden="1">
      <c r="A10427" s="1" t="s">
        <v>9475</v>
      </c>
      <c r="B10427" s="1" t="s">
        <v>9601</v>
      </c>
      <c r="C10427" s="48" t="str">
        <f t="shared" si="324"/>
        <v>יט לוד</v>
      </c>
      <c r="D10427" s="1" t="s">
        <v>9600</v>
      </c>
      <c r="E10427" s="1"/>
      <c r="F10427" s="2">
        <v>4</v>
      </c>
      <c r="G10427" s="2">
        <f>INDEX(תוצאות_בחירות,MATCH(C10427,siot!$F$3:$F$1887,0),27)</f>
        <v>0</v>
      </c>
      <c r="H10427" s="2" t="b">
        <f t="shared" si="325"/>
        <v>0</v>
      </c>
      <c r="I10427" s="1" t="s">
        <v>2</v>
      </c>
      <c r="J10427" s="1" t="s">
        <v>9604</v>
      </c>
      <c r="K10427" s="1"/>
    </row>
    <row r="10428" spans="1:11" hidden="1">
      <c r="A10428" s="1" t="s">
        <v>9475</v>
      </c>
      <c r="B10428" s="1" t="s">
        <v>9601</v>
      </c>
      <c r="C10428" s="48" t="str">
        <f t="shared" si="324"/>
        <v>יט לוד</v>
      </c>
      <c r="D10428" s="1" t="s">
        <v>9600</v>
      </c>
      <c r="E10428" s="1"/>
      <c r="F10428" s="2">
        <v>5</v>
      </c>
      <c r="G10428" s="2">
        <f>INDEX(תוצאות_בחירות,MATCH(C10428,siot!$F$3:$F$1887,0),27)</f>
        <v>0</v>
      </c>
      <c r="H10428" s="2" t="b">
        <f t="shared" si="325"/>
        <v>0</v>
      </c>
      <c r="I10428" s="1" t="s">
        <v>2</v>
      </c>
      <c r="J10428" s="1" t="s">
        <v>4703</v>
      </c>
      <c r="K10428" s="1"/>
    </row>
    <row r="10429" spans="1:11" hidden="1">
      <c r="A10429" s="1" t="s">
        <v>9475</v>
      </c>
      <c r="B10429" s="1" t="s">
        <v>9601</v>
      </c>
      <c r="C10429" s="48" t="str">
        <f t="shared" si="324"/>
        <v>יט לוד</v>
      </c>
      <c r="D10429" s="1" t="s">
        <v>9600</v>
      </c>
      <c r="E10429" s="1"/>
      <c r="F10429" s="2">
        <v>6</v>
      </c>
      <c r="G10429" s="2">
        <f>INDEX(תוצאות_בחירות,MATCH(C10429,siot!$F$3:$F$1887,0),27)</f>
        <v>0</v>
      </c>
      <c r="H10429" s="2" t="b">
        <f t="shared" si="325"/>
        <v>0</v>
      </c>
      <c r="I10429" s="1" t="s">
        <v>2</v>
      </c>
      <c r="J10429" s="1" t="s">
        <v>9603</v>
      </c>
      <c r="K10429" s="1"/>
    </row>
    <row r="10430" spans="1:11" hidden="1">
      <c r="A10430" s="1" t="s">
        <v>9475</v>
      </c>
      <c r="B10430" s="1" t="s">
        <v>9601</v>
      </c>
      <c r="C10430" s="48" t="str">
        <f t="shared" si="324"/>
        <v>יט לוד</v>
      </c>
      <c r="D10430" s="1" t="s">
        <v>9600</v>
      </c>
      <c r="E10430" s="1"/>
      <c r="F10430" s="2">
        <v>7</v>
      </c>
      <c r="G10430" s="2">
        <f>INDEX(תוצאות_בחירות,MATCH(C10430,siot!$F$3:$F$1887,0),27)</f>
        <v>0</v>
      </c>
      <c r="H10430" s="2" t="b">
        <f t="shared" si="325"/>
        <v>0</v>
      </c>
      <c r="I10430" s="1" t="s">
        <v>2</v>
      </c>
      <c r="J10430" s="1" t="s">
        <v>9602</v>
      </c>
      <c r="K10430" s="1"/>
    </row>
    <row r="10431" spans="1:11" hidden="1">
      <c r="A10431" s="1" t="s">
        <v>9475</v>
      </c>
      <c r="B10431" s="1" t="s">
        <v>9601</v>
      </c>
      <c r="C10431" s="48" t="str">
        <f t="shared" si="324"/>
        <v>יט לוד</v>
      </c>
      <c r="D10431" s="1" t="s">
        <v>9600</v>
      </c>
      <c r="E10431" s="1"/>
      <c r="F10431" s="2">
        <v>8</v>
      </c>
      <c r="G10431" s="2">
        <f>INDEX(תוצאות_בחירות,MATCH(C10431,siot!$F$3:$F$1887,0),27)</f>
        <v>0</v>
      </c>
      <c r="H10431" s="2" t="b">
        <f t="shared" si="325"/>
        <v>0</v>
      </c>
      <c r="I10431" s="1" t="s">
        <v>2</v>
      </c>
      <c r="J10431" s="1" t="s">
        <v>9599</v>
      </c>
      <c r="K10431" s="1"/>
    </row>
    <row r="10432" spans="1:11" hidden="1">
      <c r="A10432" s="1" t="s">
        <v>9475</v>
      </c>
      <c r="B10432" s="1" t="s">
        <v>2502</v>
      </c>
      <c r="C10432" s="48" t="str">
        <f t="shared" si="324"/>
        <v>כן לוד</v>
      </c>
      <c r="D10432" s="1" t="s">
        <v>9575</v>
      </c>
      <c r="E10432" s="1" t="s">
        <v>18</v>
      </c>
      <c r="F10432" s="2" t="s">
        <v>19548</v>
      </c>
      <c r="G10432" s="2">
        <f>INDEX(תוצאות_בחירות,MATCH(C10432,siot!$F$3:$F$1887,0),27)</f>
        <v>1</v>
      </c>
      <c r="H10432" s="2" t="b">
        <f t="shared" si="325"/>
        <v>0</v>
      </c>
      <c r="I10432" s="1"/>
      <c r="J10432" s="1"/>
      <c r="K10432" s="1"/>
    </row>
    <row r="10433" spans="1:11">
      <c r="A10433" s="1" t="s">
        <v>9475</v>
      </c>
      <c r="B10433" s="1" t="s">
        <v>2502</v>
      </c>
      <c r="C10433" s="48" t="str">
        <f t="shared" si="324"/>
        <v>כן לוד</v>
      </c>
      <c r="D10433" s="1" t="s">
        <v>9575</v>
      </c>
      <c r="E10433" s="1" t="s">
        <v>17</v>
      </c>
      <c r="F10433" s="2">
        <v>1</v>
      </c>
      <c r="G10433" s="2">
        <f>INDEX(תוצאות_בחירות,MATCH(C10433,siot!$F$3:$F$1887,0),27)</f>
        <v>1</v>
      </c>
      <c r="H10433" s="2" t="b">
        <f t="shared" si="325"/>
        <v>1</v>
      </c>
      <c r="I10433" s="1" t="s">
        <v>2</v>
      </c>
      <c r="J10433" s="1" t="s">
        <v>9598</v>
      </c>
      <c r="K10433" s="1"/>
    </row>
    <row r="10434" spans="1:11" hidden="1">
      <c r="A10434" s="1" t="s">
        <v>9475</v>
      </c>
      <c r="B10434" s="1" t="s">
        <v>2502</v>
      </c>
      <c r="C10434" s="48" t="str">
        <f t="shared" si="324"/>
        <v>כן לוד</v>
      </c>
      <c r="D10434" s="1" t="s">
        <v>9575</v>
      </c>
      <c r="E10434" s="1"/>
      <c r="F10434" s="2">
        <v>2</v>
      </c>
      <c r="G10434" s="2">
        <f>INDEX(תוצאות_בחירות,MATCH(C10434,siot!$F$3:$F$1887,0),27)</f>
        <v>1</v>
      </c>
      <c r="H10434" s="2" t="b">
        <f t="shared" si="325"/>
        <v>0</v>
      </c>
      <c r="I10434" s="1" t="s">
        <v>2</v>
      </c>
      <c r="J10434" s="1" t="s">
        <v>9597</v>
      </c>
      <c r="K10434" s="1"/>
    </row>
    <row r="10435" spans="1:11" hidden="1">
      <c r="A10435" s="1" t="s">
        <v>9475</v>
      </c>
      <c r="B10435" s="1" t="s">
        <v>2502</v>
      </c>
      <c r="C10435" s="48" t="str">
        <f t="shared" si="324"/>
        <v>כן לוד</v>
      </c>
      <c r="D10435" s="1" t="s">
        <v>9575</v>
      </c>
      <c r="E10435" s="1"/>
      <c r="F10435" s="2">
        <v>3</v>
      </c>
      <c r="G10435" s="2">
        <f>INDEX(תוצאות_בחירות,MATCH(C10435,siot!$F$3:$F$1887,0),27)</f>
        <v>1</v>
      </c>
      <c r="H10435" s="2" t="b">
        <f t="shared" si="325"/>
        <v>0</v>
      </c>
      <c r="I10435" s="1" t="s">
        <v>2</v>
      </c>
      <c r="J10435" s="1" t="s">
        <v>9596</v>
      </c>
      <c r="K10435" s="1"/>
    </row>
    <row r="10436" spans="1:11" hidden="1">
      <c r="A10436" s="1" t="s">
        <v>9475</v>
      </c>
      <c r="B10436" s="1" t="s">
        <v>2502</v>
      </c>
      <c r="C10436" s="48" t="str">
        <f t="shared" ref="C10436:C10499" si="326">B10436&amp;" "&amp;A10436</f>
        <v>כן לוד</v>
      </c>
      <c r="D10436" s="1" t="s">
        <v>9575</v>
      </c>
      <c r="E10436" s="1"/>
      <c r="F10436" s="2">
        <v>4</v>
      </c>
      <c r="G10436" s="2">
        <f>INDEX(תוצאות_בחירות,MATCH(C10436,siot!$F$3:$F$1887,0),27)</f>
        <v>1</v>
      </c>
      <c r="H10436" s="2" t="b">
        <f t="shared" ref="H10436:H10499" si="327">IF(OR(F10436&lt;G10436,G10436=F10436),TRUE,FALSE)</f>
        <v>0</v>
      </c>
      <c r="I10436" s="1" t="s">
        <v>2</v>
      </c>
      <c r="J10436" s="1" t="s">
        <v>9595</v>
      </c>
      <c r="K10436" s="1"/>
    </row>
    <row r="10437" spans="1:11" hidden="1">
      <c r="A10437" s="1" t="s">
        <v>9475</v>
      </c>
      <c r="B10437" s="1" t="s">
        <v>2502</v>
      </c>
      <c r="C10437" s="48" t="str">
        <f t="shared" si="326"/>
        <v>כן לוד</v>
      </c>
      <c r="D10437" s="1" t="s">
        <v>9575</v>
      </c>
      <c r="E10437" s="1"/>
      <c r="F10437" s="2">
        <v>5</v>
      </c>
      <c r="G10437" s="2">
        <f>INDEX(תוצאות_בחירות,MATCH(C10437,siot!$F$3:$F$1887,0),27)</f>
        <v>1</v>
      </c>
      <c r="H10437" s="2" t="b">
        <f t="shared" si="327"/>
        <v>0</v>
      </c>
      <c r="I10437" s="1" t="s">
        <v>2</v>
      </c>
      <c r="J10437" s="1" t="s">
        <v>9594</v>
      </c>
      <c r="K10437" s="1"/>
    </row>
    <row r="10438" spans="1:11" hidden="1">
      <c r="A10438" s="1" t="s">
        <v>9475</v>
      </c>
      <c r="B10438" s="1" t="s">
        <v>2502</v>
      </c>
      <c r="C10438" s="48" t="str">
        <f t="shared" si="326"/>
        <v>כן לוד</v>
      </c>
      <c r="D10438" s="1" t="s">
        <v>9575</v>
      </c>
      <c r="E10438" s="1"/>
      <c r="F10438" s="2">
        <v>6</v>
      </c>
      <c r="G10438" s="2">
        <f>INDEX(תוצאות_בחירות,MATCH(C10438,siot!$F$3:$F$1887,0),27)</f>
        <v>1</v>
      </c>
      <c r="H10438" s="2" t="b">
        <f t="shared" si="327"/>
        <v>0</v>
      </c>
      <c r="I10438" s="1" t="s">
        <v>2</v>
      </c>
      <c r="J10438" s="1" t="s">
        <v>9593</v>
      </c>
      <c r="K10438" s="1"/>
    </row>
    <row r="10439" spans="1:11" hidden="1">
      <c r="A10439" s="1" t="s">
        <v>9475</v>
      </c>
      <c r="B10439" s="1" t="s">
        <v>2502</v>
      </c>
      <c r="C10439" s="48" t="str">
        <f t="shared" si="326"/>
        <v>כן לוד</v>
      </c>
      <c r="D10439" s="1" t="s">
        <v>9575</v>
      </c>
      <c r="E10439" s="1"/>
      <c r="F10439" s="2">
        <v>7</v>
      </c>
      <c r="G10439" s="2">
        <f>INDEX(תוצאות_בחירות,MATCH(C10439,siot!$F$3:$F$1887,0),27)</f>
        <v>1</v>
      </c>
      <c r="H10439" s="2" t="b">
        <f t="shared" si="327"/>
        <v>0</v>
      </c>
      <c r="I10439" s="1" t="s">
        <v>2</v>
      </c>
      <c r="J10439" s="1" t="s">
        <v>9592</v>
      </c>
      <c r="K10439" s="1"/>
    </row>
    <row r="10440" spans="1:11" hidden="1">
      <c r="A10440" s="1" t="s">
        <v>9475</v>
      </c>
      <c r="B10440" s="1" t="s">
        <v>2502</v>
      </c>
      <c r="C10440" s="48" t="str">
        <f t="shared" si="326"/>
        <v>כן לוד</v>
      </c>
      <c r="D10440" s="1" t="s">
        <v>9575</v>
      </c>
      <c r="E10440" s="1"/>
      <c r="F10440" s="2">
        <v>8</v>
      </c>
      <c r="G10440" s="2">
        <f>INDEX(תוצאות_בחירות,MATCH(C10440,siot!$F$3:$F$1887,0),27)</f>
        <v>1</v>
      </c>
      <c r="H10440" s="2" t="b">
        <f t="shared" si="327"/>
        <v>0</v>
      </c>
      <c r="I10440" s="1" t="s">
        <v>2</v>
      </c>
      <c r="J10440" s="1" t="s">
        <v>9591</v>
      </c>
      <c r="K10440" s="1"/>
    </row>
    <row r="10441" spans="1:11" hidden="1">
      <c r="A10441" s="1" t="s">
        <v>9475</v>
      </c>
      <c r="B10441" s="1" t="s">
        <v>2502</v>
      </c>
      <c r="C10441" s="48" t="str">
        <f t="shared" si="326"/>
        <v>כן לוד</v>
      </c>
      <c r="D10441" s="1" t="s">
        <v>9575</v>
      </c>
      <c r="E10441" s="1"/>
      <c r="F10441" s="2">
        <v>9</v>
      </c>
      <c r="G10441" s="2">
        <f>INDEX(תוצאות_בחירות,MATCH(C10441,siot!$F$3:$F$1887,0),27)</f>
        <v>1</v>
      </c>
      <c r="H10441" s="2" t="b">
        <f t="shared" si="327"/>
        <v>0</v>
      </c>
      <c r="I10441" s="1" t="s">
        <v>2</v>
      </c>
      <c r="J10441" s="1" t="s">
        <v>9590</v>
      </c>
      <c r="K10441" s="1"/>
    </row>
    <row r="10442" spans="1:11" hidden="1">
      <c r="A10442" s="1" t="s">
        <v>9475</v>
      </c>
      <c r="B10442" s="1" t="s">
        <v>2502</v>
      </c>
      <c r="C10442" s="48" t="str">
        <f t="shared" si="326"/>
        <v>כן לוד</v>
      </c>
      <c r="D10442" s="1" t="s">
        <v>9575</v>
      </c>
      <c r="E10442" s="1"/>
      <c r="F10442" s="2">
        <v>10</v>
      </c>
      <c r="G10442" s="2">
        <f>INDEX(תוצאות_בחירות,MATCH(C10442,siot!$F$3:$F$1887,0),27)</f>
        <v>1</v>
      </c>
      <c r="H10442" s="2" t="b">
        <f t="shared" si="327"/>
        <v>0</v>
      </c>
      <c r="I10442" s="1" t="s">
        <v>2</v>
      </c>
      <c r="J10442" s="1" t="s">
        <v>9589</v>
      </c>
      <c r="K10442" s="1"/>
    </row>
    <row r="10443" spans="1:11" hidden="1">
      <c r="A10443" s="1" t="s">
        <v>9475</v>
      </c>
      <c r="B10443" s="1" t="s">
        <v>2502</v>
      </c>
      <c r="C10443" s="48" t="str">
        <f t="shared" si="326"/>
        <v>כן לוד</v>
      </c>
      <c r="D10443" s="1" t="s">
        <v>9575</v>
      </c>
      <c r="E10443" s="1"/>
      <c r="F10443" s="2">
        <v>11</v>
      </c>
      <c r="G10443" s="2">
        <f>INDEX(תוצאות_בחירות,MATCH(C10443,siot!$F$3:$F$1887,0),27)</f>
        <v>1</v>
      </c>
      <c r="H10443" s="2" t="b">
        <f t="shared" si="327"/>
        <v>0</v>
      </c>
      <c r="I10443" s="1" t="s">
        <v>2</v>
      </c>
      <c r="J10443" s="1" t="s">
        <v>9588</v>
      </c>
      <c r="K10443" s="1"/>
    </row>
    <row r="10444" spans="1:11" hidden="1">
      <c r="A10444" s="1" t="s">
        <v>9475</v>
      </c>
      <c r="B10444" s="1" t="s">
        <v>2502</v>
      </c>
      <c r="C10444" s="48" t="str">
        <f t="shared" si="326"/>
        <v>כן לוד</v>
      </c>
      <c r="D10444" s="1" t="s">
        <v>9575</v>
      </c>
      <c r="E10444" s="1"/>
      <c r="F10444" s="2">
        <v>12</v>
      </c>
      <c r="G10444" s="2">
        <f>INDEX(תוצאות_בחירות,MATCH(C10444,siot!$F$3:$F$1887,0),27)</f>
        <v>1</v>
      </c>
      <c r="H10444" s="2" t="b">
        <f t="shared" si="327"/>
        <v>0</v>
      </c>
      <c r="I10444" s="1" t="s">
        <v>2</v>
      </c>
      <c r="J10444" s="1" t="s">
        <v>5060</v>
      </c>
      <c r="K10444" s="1"/>
    </row>
    <row r="10445" spans="1:11" hidden="1">
      <c r="A10445" s="1" t="s">
        <v>9475</v>
      </c>
      <c r="B10445" s="1" t="s">
        <v>2502</v>
      </c>
      <c r="C10445" s="48" t="str">
        <f t="shared" si="326"/>
        <v>כן לוד</v>
      </c>
      <c r="D10445" s="1" t="s">
        <v>9575</v>
      </c>
      <c r="E10445" s="1"/>
      <c r="F10445" s="2">
        <v>13</v>
      </c>
      <c r="G10445" s="2">
        <f>INDEX(תוצאות_בחירות,MATCH(C10445,siot!$F$3:$F$1887,0),27)</f>
        <v>1</v>
      </c>
      <c r="H10445" s="2" t="b">
        <f t="shared" si="327"/>
        <v>0</v>
      </c>
      <c r="I10445" s="1" t="s">
        <v>2</v>
      </c>
      <c r="J10445" s="1" t="s">
        <v>9587</v>
      </c>
      <c r="K10445" s="1"/>
    </row>
    <row r="10446" spans="1:11" hidden="1">
      <c r="A10446" s="1" t="s">
        <v>9475</v>
      </c>
      <c r="B10446" s="1" t="s">
        <v>2502</v>
      </c>
      <c r="C10446" s="48" t="str">
        <f t="shared" si="326"/>
        <v>כן לוד</v>
      </c>
      <c r="D10446" s="1" t="s">
        <v>9575</v>
      </c>
      <c r="E10446" s="1"/>
      <c r="F10446" s="2">
        <v>14</v>
      </c>
      <c r="G10446" s="2">
        <f>INDEX(תוצאות_בחירות,MATCH(C10446,siot!$F$3:$F$1887,0),27)</f>
        <v>1</v>
      </c>
      <c r="H10446" s="2" t="b">
        <f t="shared" si="327"/>
        <v>0</v>
      </c>
      <c r="I10446" s="1" t="s">
        <v>2</v>
      </c>
      <c r="J10446" s="1" t="s">
        <v>9586</v>
      </c>
      <c r="K10446" s="1"/>
    </row>
    <row r="10447" spans="1:11" hidden="1">
      <c r="A10447" s="1" t="s">
        <v>9475</v>
      </c>
      <c r="B10447" s="1" t="s">
        <v>2502</v>
      </c>
      <c r="C10447" s="48" t="str">
        <f t="shared" si="326"/>
        <v>כן לוד</v>
      </c>
      <c r="D10447" s="1" t="s">
        <v>9575</v>
      </c>
      <c r="E10447" s="1"/>
      <c r="F10447" s="2">
        <v>15</v>
      </c>
      <c r="G10447" s="2">
        <f>INDEX(תוצאות_בחירות,MATCH(C10447,siot!$F$3:$F$1887,0),27)</f>
        <v>1</v>
      </c>
      <c r="H10447" s="2" t="b">
        <f t="shared" si="327"/>
        <v>0</v>
      </c>
      <c r="I10447" s="1" t="s">
        <v>2</v>
      </c>
      <c r="J10447" s="1" t="s">
        <v>9585</v>
      </c>
      <c r="K10447" s="1"/>
    </row>
    <row r="10448" spans="1:11" hidden="1">
      <c r="A10448" s="1" t="s">
        <v>9475</v>
      </c>
      <c r="B10448" s="1" t="s">
        <v>2502</v>
      </c>
      <c r="C10448" s="48" t="str">
        <f t="shared" si="326"/>
        <v>כן לוד</v>
      </c>
      <c r="D10448" s="1" t="s">
        <v>9575</v>
      </c>
      <c r="E10448" s="1"/>
      <c r="F10448" s="2">
        <v>16</v>
      </c>
      <c r="G10448" s="2">
        <f>INDEX(תוצאות_בחירות,MATCH(C10448,siot!$F$3:$F$1887,0),27)</f>
        <v>1</v>
      </c>
      <c r="H10448" s="2" t="b">
        <f t="shared" si="327"/>
        <v>0</v>
      </c>
      <c r="I10448" s="1" t="s">
        <v>2</v>
      </c>
      <c r="J10448" s="1" t="s">
        <v>9584</v>
      </c>
      <c r="K10448" s="1"/>
    </row>
    <row r="10449" spans="1:11" hidden="1">
      <c r="A10449" s="1" t="s">
        <v>9475</v>
      </c>
      <c r="B10449" s="1" t="s">
        <v>2502</v>
      </c>
      <c r="C10449" s="48" t="str">
        <f t="shared" si="326"/>
        <v>כן לוד</v>
      </c>
      <c r="D10449" s="1" t="s">
        <v>9575</v>
      </c>
      <c r="E10449" s="1"/>
      <c r="F10449" s="2">
        <v>17</v>
      </c>
      <c r="G10449" s="2">
        <f>INDEX(תוצאות_בחירות,MATCH(C10449,siot!$F$3:$F$1887,0),27)</f>
        <v>1</v>
      </c>
      <c r="H10449" s="2" t="b">
        <f t="shared" si="327"/>
        <v>0</v>
      </c>
      <c r="I10449" s="1" t="s">
        <v>2</v>
      </c>
      <c r="J10449" s="1" t="s">
        <v>9583</v>
      </c>
      <c r="K10449" s="1"/>
    </row>
    <row r="10450" spans="1:11" hidden="1">
      <c r="A10450" s="1" t="s">
        <v>9475</v>
      </c>
      <c r="B10450" s="1" t="s">
        <v>2502</v>
      </c>
      <c r="C10450" s="48" t="str">
        <f t="shared" si="326"/>
        <v>כן לוד</v>
      </c>
      <c r="D10450" s="1" t="s">
        <v>9575</v>
      </c>
      <c r="E10450" s="1"/>
      <c r="F10450" s="2">
        <v>18</v>
      </c>
      <c r="G10450" s="2">
        <f>INDEX(תוצאות_בחירות,MATCH(C10450,siot!$F$3:$F$1887,0),27)</f>
        <v>1</v>
      </c>
      <c r="H10450" s="2" t="b">
        <f t="shared" si="327"/>
        <v>0</v>
      </c>
      <c r="I10450" s="1" t="s">
        <v>2</v>
      </c>
      <c r="J10450" s="1" t="s">
        <v>9582</v>
      </c>
      <c r="K10450" s="1"/>
    </row>
    <row r="10451" spans="1:11" hidden="1">
      <c r="A10451" s="1" t="s">
        <v>9475</v>
      </c>
      <c r="B10451" s="1" t="s">
        <v>2502</v>
      </c>
      <c r="C10451" s="48" t="str">
        <f t="shared" si="326"/>
        <v>כן לוד</v>
      </c>
      <c r="D10451" s="1" t="s">
        <v>9575</v>
      </c>
      <c r="E10451" s="1"/>
      <c r="F10451" s="2">
        <v>19</v>
      </c>
      <c r="G10451" s="2">
        <f>INDEX(תוצאות_בחירות,MATCH(C10451,siot!$F$3:$F$1887,0),27)</f>
        <v>1</v>
      </c>
      <c r="H10451" s="2" t="b">
        <f t="shared" si="327"/>
        <v>0</v>
      </c>
      <c r="I10451" s="1" t="s">
        <v>2</v>
      </c>
      <c r="J10451" s="1" t="s">
        <v>9581</v>
      </c>
      <c r="K10451" s="1"/>
    </row>
    <row r="10452" spans="1:11" hidden="1">
      <c r="A10452" s="1" t="s">
        <v>9475</v>
      </c>
      <c r="B10452" s="1" t="s">
        <v>2502</v>
      </c>
      <c r="C10452" s="48" t="str">
        <f t="shared" si="326"/>
        <v>כן לוד</v>
      </c>
      <c r="D10452" s="1" t="s">
        <v>9575</v>
      </c>
      <c r="E10452" s="1"/>
      <c r="F10452" s="2">
        <v>20</v>
      </c>
      <c r="G10452" s="2">
        <f>INDEX(תוצאות_בחירות,MATCH(C10452,siot!$F$3:$F$1887,0),27)</f>
        <v>1</v>
      </c>
      <c r="H10452" s="2" t="b">
        <f t="shared" si="327"/>
        <v>0</v>
      </c>
      <c r="I10452" s="1" t="s">
        <v>2</v>
      </c>
      <c r="J10452" s="1" t="s">
        <v>9580</v>
      </c>
      <c r="K10452" s="1"/>
    </row>
    <row r="10453" spans="1:11" hidden="1">
      <c r="A10453" s="1" t="s">
        <v>9475</v>
      </c>
      <c r="B10453" s="1" t="s">
        <v>2502</v>
      </c>
      <c r="C10453" s="48" t="str">
        <f t="shared" si="326"/>
        <v>כן לוד</v>
      </c>
      <c r="D10453" s="1" t="s">
        <v>9575</v>
      </c>
      <c r="E10453" s="1"/>
      <c r="F10453" s="2">
        <v>21</v>
      </c>
      <c r="G10453" s="2">
        <f>INDEX(תוצאות_בחירות,MATCH(C10453,siot!$F$3:$F$1887,0),27)</f>
        <v>1</v>
      </c>
      <c r="H10453" s="2" t="b">
        <f t="shared" si="327"/>
        <v>0</v>
      </c>
      <c r="I10453" s="1" t="s">
        <v>2</v>
      </c>
      <c r="J10453" s="1" t="s">
        <v>9579</v>
      </c>
      <c r="K10453" s="1"/>
    </row>
    <row r="10454" spans="1:11" hidden="1">
      <c r="A10454" s="1" t="s">
        <v>9475</v>
      </c>
      <c r="B10454" s="1" t="s">
        <v>2502</v>
      </c>
      <c r="C10454" s="48" t="str">
        <f t="shared" si="326"/>
        <v>כן לוד</v>
      </c>
      <c r="D10454" s="1" t="s">
        <v>9575</v>
      </c>
      <c r="E10454" s="1"/>
      <c r="F10454" s="2">
        <v>22</v>
      </c>
      <c r="G10454" s="2">
        <f>INDEX(תוצאות_בחירות,MATCH(C10454,siot!$F$3:$F$1887,0),27)</f>
        <v>1</v>
      </c>
      <c r="H10454" s="2" t="b">
        <f t="shared" si="327"/>
        <v>0</v>
      </c>
      <c r="I10454" s="1" t="s">
        <v>2</v>
      </c>
      <c r="J10454" s="1" t="s">
        <v>9578</v>
      </c>
      <c r="K10454" s="1"/>
    </row>
    <row r="10455" spans="1:11" hidden="1">
      <c r="A10455" s="1" t="s">
        <v>9475</v>
      </c>
      <c r="B10455" s="1" t="s">
        <v>2502</v>
      </c>
      <c r="C10455" s="48" t="str">
        <f t="shared" si="326"/>
        <v>כן לוד</v>
      </c>
      <c r="D10455" s="1" t="s">
        <v>9575</v>
      </c>
      <c r="E10455" s="1"/>
      <c r="F10455" s="2">
        <v>23</v>
      </c>
      <c r="G10455" s="2">
        <f>INDEX(תוצאות_בחירות,MATCH(C10455,siot!$F$3:$F$1887,0),27)</f>
        <v>1</v>
      </c>
      <c r="H10455" s="2" t="b">
        <f t="shared" si="327"/>
        <v>0</v>
      </c>
      <c r="I10455" s="1" t="s">
        <v>2</v>
      </c>
      <c r="J10455" s="1" t="s">
        <v>9577</v>
      </c>
      <c r="K10455" s="1"/>
    </row>
    <row r="10456" spans="1:11" hidden="1">
      <c r="A10456" s="1" t="s">
        <v>9475</v>
      </c>
      <c r="B10456" s="1" t="s">
        <v>2502</v>
      </c>
      <c r="C10456" s="48" t="str">
        <f t="shared" si="326"/>
        <v>כן לוד</v>
      </c>
      <c r="D10456" s="1" t="s">
        <v>9575</v>
      </c>
      <c r="E10456" s="1"/>
      <c r="F10456" s="2">
        <v>24</v>
      </c>
      <c r="G10456" s="2">
        <f>INDEX(תוצאות_בחירות,MATCH(C10456,siot!$F$3:$F$1887,0),27)</f>
        <v>1</v>
      </c>
      <c r="H10456" s="2" t="b">
        <f t="shared" si="327"/>
        <v>0</v>
      </c>
      <c r="I10456" s="1" t="s">
        <v>2</v>
      </c>
      <c r="J10456" s="1" t="s">
        <v>9576</v>
      </c>
      <c r="K10456" s="1"/>
    </row>
    <row r="10457" spans="1:11" hidden="1">
      <c r="A10457" s="1" t="s">
        <v>9475</v>
      </c>
      <c r="B10457" s="1" t="s">
        <v>2502</v>
      </c>
      <c r="C10457" s="48" t="str">
        <f t="shared" si="326"/>
        <v>כן לוד</v>
      </c>
      <c r="D10457" s="1" t="s">
        <v>9575</v>
      </c>
      <c r="E10457" s="1"/>
      <c r="F10457" s="2">
        <v>25</v>
      </c>
      <c r="G10457" s="2">
        <f>INDEX(תוצאות_בחירות,MATCH(C10457,siot!$F$3:$F$1887,0),27)</f>
        <v>1</v>
      </c>
      <c r="H10457" s="2" t="b">
        <f t="shared" si="327"/>
        <v>0</v>
      </c>
      <c r="I10457" s="1" t="s">
        <v>2</v>
      </c>
      <c r="J10457" s="1" t="s">
        <v>9574</v>
      </c>
      <c r="K10457" s="1"/>
    </row>
    <row r="10458" spans="1:11" hidden="1">
      <c r="A10458" s="1" t="s">
        <v>9475</v>
      </c>
      <c r="B10458" s="1" t="s">
        <v>3</v>
      </c>
      <c r="C10458" s="48" t="str">
        <f t="shared" si="326"/>
        <v>ל לוד</v>
      </c>
      <c r="D10458" s="1" t="s">
        <v>9565</v>
      </c>
      <c r="E10458" s="1" t="s">
        <v>3</v>
      </c>
      <c r="F10458" s="2" t="s">
        <v>19548</v>
      </c>
      <c r="G10458" s="2">
        <f>INDEX(תוצאות_בחירות,MATCH(C10458,siot!$F$3:$F$1887,0),27)</f>
        <v>2</v>
      </c>
      <c r="H10458" s="2" t="b">
        <f t="shared" si="327"/>
        <v>0</v>
      </c>
      <c r="I10458" s="1"/>
      <c r="J10458" s="1"/>
      <c r="K10458" s="1"/>
    </row>
    <row r="10459" spans="1:11">
      <c r="A10459" s="1" t="s">
        <v>9475</v>
      </c>
      <c r="B10459" s="1" t="s">
        <v>3</v>
      </c>
      <c r="C10459" s="48" t="str">
        <f t="shared" si="326"/>
        <v>ל לוד</v>
      </c>
      <c r="D10459" s="1" t="s">
        <v>9565</v>
      </c>
      <c r="E10459" s="1"/>
      <c r="F10459" s="2">
        <v>1</v>
      </c>
      <c r="G10459" s="2">
        <f>INDEX(תוצאות_בחירות,MATCH(C10459,siot!$F$3:$F$1887,0),27)</f>
        <v>2</v>
      </c>
      <c r="H10459" s="2" t="b">
        <f t="shared" si="327"/>
        <v>1</v>
      </c>
      <c r="I10459" s="1" t="s">
        <v>2</v>
      </c>
      <c r="J10459" s="1" t="s">
        <v>9573</v>
      </c>
      <c r="K10459" s="1"/>
    </row>
    <row r="10460" spans="1:11">
      <c r="A10460" s="1" t="s">
        <v>9475</v>
      </c>
      <c r="B10460" s="1" t="s">
        <v>3</v>
      </c>
      <c r="C10460" s="48" t="str">
        <f t="shared" si="326"/>
        <v>ל לוד</v>
      </c>
      <c r="D10460" s="1" t="s">
        <v>9565</v>
      </c>
      <c r="E10460" s="1"/>
      <c r="F10460" s="2">
        <v>2</v>
      </c>
      <c r="G10460" s="2">
        <f>INDEX(תוצאות_בחירות,MATCH(C10460,siot!$F$3:$F$1887,0),27)</f>
        <v>2</v>
      </c>
      <c r="H10460" s="2" t="b">
        <f t="shared" si="327"/>
        <v>1</v>
      </c>
      <c r="I10460" s="1" t="s">
        <v>2</v>
      </c>
      <c r="J10460" s="1" t="s">
        <v>9572</v>
      </c>
      <c r="K10460" s="1"/>
    </row>
    <row r="10461" spans="1:11" hidden="1">
      <c r="A10461" s="1" t="s">
        <v>9475</v>
      </c>
      <c r="B10461" s="1" t="s">
        <v>3</v>
      </c>
      <c r="C10461" s="48" t="str">
        <f t="shared" si="326"/>
        <v>ל לוד</v>
      </c>
      <c r="D10461" s="1" t="s">
        <v>9565</v>
      </c>
      <c r="E10461" s="1"/>
      <c r="F10461" s="2">
        <v>3</v>
      </c>
      <c r="G10461" s="2">
        <f>INDEX(תוצאות_בחירות,MATCH(C10461,siot!$F$3:$F$1887,0),27)</f>
        <v>2</v>
      </c>
      <c r="H10461" s="2" t="b">
        <f t="shared" si="327"/>
        <v>0</v>
      </c>
      <c r="I10461" s="1" t="s">
        <v>2</v>
      </c>
      <c r="J10461" s="1" t="s">
        <v>9571</v>
      </c>
      <c r="K10461" s="1"/>
    </row>
    <row r="10462" spans="1:11" hidden="1">
      <c r="A10462" s="1" t="s">
        <v>9475</v>
      </c>
      <c r="B10462" s="1" t="s">
        <v>3</v>
      </c>
      <c r="C10462" s="48" t="str">
        <f t="shared" si="326"/>
        <v>ל לוד</v>
      </c>
      <c r="D10462" s="1" t="s">
        <v>9565</v>
      </c>
      <c r="E10462" s="1"/>
      <c r="F10462" s="2">
        <v>4</v>
      </c>
      <c r="G10462" s="2">
        <f>INDEX(תוצאות_בחירות,MATCH(C10462,siot!$F$3:$F$1887,0),27)</f>
        <v>2</v>
      </c>
      <c r="H10462" s="2" t="b">
        <f t="shared" si="327"/>
        <v>0</v>
      </c>
      <c r="I10462" s="1" t="s">
        <v>2</v>
      </c>
      <c r="J10462" s="1" t="s">
        <v>9570</v>
      </c>
      <c r="K10462" s="1"/>
    </row>
    <row r="10463" spans="1:11" hidden="1">
      <c r="A10463" s="1" t="s">
        <v>9475</v>
      </c>
      <c r="B10463" s="1" t="s">
        <v>3</v>
      </c>
      <c r="C10463" s="48" t="str">
        <f t="shared" si="326"/>
        <v>ל לוד</v>
      </c>
      <c r="D10463" s="1" t="s">
        <v>9565</v>
      </c>
      <c r="E10463" s="1"/>
      <c r="F10463" s="2">
        <v>5</v>
      </c>
      <c r="G10463" s="2">
        <f>INDEX(תוצאות_בחירות,MATCH(C10463,siot!$F$3:$F$1887,0),27)</f>
        <v>2</v>
      </c>
      <c r="H10463" s="2" t="b">
        <f t="shared" si="327"/>
        <v>0</v>
      </c>
      <c r="I10463" s="1" t="s">
        <v>2</v>
      </c>
      <c r="J10463" s="1" t="s">
        <v>9569</v>
      </c>
      <c r="K10463" s="1"/>
    </row>
    <row r="10464" spans="1:11" hidden="1">
      <c r="A10464" s="1" t="s">
        <v>9475</v>
      </c>
      <c r="B10464" s="1" t="s">
        <v>3</v>
      </c>
      <c r="C10464" s="48" t="str">
        <f t="shared" si="326"/>
        <v>ל לוד</v>
      </c>
      <c r="D10464" s="1" t="s">
        <v>9565</v>
      </c>
      <c r="E10464" s="1"/>
      <c r="F10464" s="2">
        <v>6</v>
      </c>
      <c r="G10464" s="2">
        <f>INDEX(תוצאות_בחירות,MATCH(C10464,siot!$F$3:$F$1887,0),27)</f>
        <v>2</v>
      </c>
      <c r="H10464" s="2" t="b">
        <f t="shared" si="327"/>
        <v>0</v>
      </c>
      <c r="I10464" s="1" t="s">
        <v>2</v>
      </c>
      <c r="J10464" s="1" t="s">
        <v>9568</v>
      </c>
      <c r="K10464" s="1"/>
    </row>
    <row r="10465" spans="1:11" hidden="1">
      <c r="A10465" s="1" t="s">
        <v>9475</v>
      </c>
      <c r="B10465" s="1" t="s">
        <v>3</v>
      </c>
      <c r="C10465" s="48" t="str">
        <f t="shared" si="326"/>
        <v>ל לוד</v>
      </c>
      <c r="D10465" s="1" t="s">
        <v>9565</v>
      </c>
      <c r="E10465" s="1"/>
      <c r="F10465" s="2">
        <v>7</v>
      </c>
      <c r="G10465" s="2">
        <f>INDEX(תוצאות_בחירות,MATCH(C10465,siot!$F$3:$F$1887,0),27)</f>
        <v>2</v>
      </c>
      <c r="H10465" s="2" t="b">
        <f t="shared" si="327"/>
        <v>0</v>
      </c>
      <c r="I10465" s="1" t="s">
        <v>2</v>
      </c>
      <c r="J10465" s="1" t="s">
        <v>9567</v>
      </c>
      <c r="K10465" s="1"/>
    </row>
    <row r="10466" spans="1:11" hidden="1">
      <c r="A10466" s="1" t="s">
        <v>9475</v>
      </c>
      <c r="B10466" s="1" t="s">
        <v>3</v>
      </c>
      <c r="C10466" s="48" t="str">
        <f t="shared" si="326"/>
        <v>ל לוד</v>
      </c>
      <c r="D10466" s="1" t="s">
        <v>9565</v>
      </c>
      <c r="E10466" s="1"/>
      <c r="F10466" s="2">
        <v>8</v>
      </c>
      <c r="G10466" s="2">
        <f>INDEX(תוצאות_בחירות,MATCH(C10466,siot!$F$3:$F$1887,0),27)</f>
        <v>2</v>
      </c>
      <c r="H10466" s="2" t="b">
        <f t="shared" si="327"/>
        <v>0</v>
      </c>
      <c r="I10466" s="1" t="s">
        <v>2</v>
      </c>
      <c r="J10466" s="1" t="s">
        <v>9566</v>
      </c>
      <c r="K10466" s="1"/>
    </row>
    <row r="10467" spans="1:11" hidden="1">
      <c r="A10467" s="1" t="s">
        <v>9475</v>
      </c>
      <c r="B10467" s="1" t="s">
        <v>3</v>
      </c>
      <c r="C10467" s="48" t="str">
        <f t="shared" si="326"/>
        <v>ל לוד</v>
      </c>
      <c r="D10467" s="1" t="s">
        <v>9565</v>
      </c>
      <c r="E10467" s="1"/>
      <c r="F10467" s="2">
        <v>9</v>
      </c>
      <c r="G10467" s="2">
        <f>INDEX(תוצאות_בחירות,MATCH(C10467,siot!$F$3:$F$1887,0),27)</f>
        <v>2</v>
      </c>
      <c r="H10467" s="2" t="b">
        <f t="shared" si="327"/>
        <v>0</v>
      </c>
      <c r="I10467" s="1" t="s">
        <v>2</v>
      </c>
      <c r="J10467" s="1" t="s">
        <v>9564</v>
      </c>
      <c r="K10467" s="1"/>
    </row>
    <row r="10468" spans="1:11" hidden="1">
      <c r="A10468" s="1" t="s">
        <v>9475</v>
      </c>
      <c r="B10468" s="1" t="s">
        <v>126</v>
      </c>
      <c r="C10468" s="48" t="str">
        <f t="shared" si="326"/>
        <v>מחל לוד</v>
      </c>
      <c r="D10468" s="1" t="s">
        <v>9547</v>
      </c>
      <c r="E10468" s="1" t="s">
        <v>18</v>
      </c>
      <c r="F10468" s="2" t="s">
        <v>19548</v>
      </c>
      <c r="G10468" s="2">
        <f>INDEX(תוצאות_בחירות,MATCH(C10468,siot!$F$3:$F$1887,0),27)</f>
        <v>4</v>
      </c>
      <c r="H10468" s="2" t="b">
        <f t="shared" si="327"/>
        <v>0</v>
      </c>
      <c r="I10468" s="1"/>
      <c r="J10468" s="1"/>
      <c r="K10468" s="1"/>
    </row>
    <row r="10469" spans="1:11">
      <c r="A10469" s="1" t="s">
        <v>9475</v>
      </c>
      <c r="B10469" s="1" t="s">
        <v>126</v>
      </c>
      <c r="C10469" s="48" t="str">
        <f t="shared" si="326"/>
        <v>מחל לוד</v>
      </c>
      <c r="D10469" s="1" t="s">
        <v>9547</v>
      </c>
      <c r="E10469" s="1" t="s">
        <v>17</v>
      </c>
      <c r="F10469" s="2">
        <v>1</v>
      </c>
      <c r="G10469" s="2">
        <f>INDEX(תוצאות_בחירות,MATCH(C10469,siot!$F$3:$F$1887,0),27)</f>
        <v>4</v>
      </c>
      <c r="H10469" s="2" t="b">
        <f t="shared" si="327"/>
        <v>1</v>
      </c>
      <c r="I10469" s="1" t="s">
        <v>2</v>
      </c>
      <c r="J10469" s="1" t="s">
        <v>9563</v>
      </c>
      <c r="K10469" s="1"/>
    </row>
    <row r="10470" spans="1:11">
      <c r="A10470" s="1" t="s">
        <v>9475</v>
      </c>
      <c r="B10470" s="1" t="s">
        <v>126</v>
      </c>
      <c r="C10470" s="48" t="str">
        <f t="shared" si="326"/>
        <v>מחל לוד</v>
      </c>
      <c r="D10470" s="1" t="s">
        <v>9547</v>
      </c>
      <c r="E10470" s="1"/>
      <c r="F10470" s="2">
        <v>2</v>
      </c>
      <c r="G10470" s="2">
        <f>INDEX(תוצאות_בחירות,MATCH(C10470,siot!$F$3:$F$1887,0),27)</f>
        <v>4</v>
      </c>
      <c r="H10470" s="2" t="b">
        <f t="shared" si="327"/>
        <v>1</v>
      </c>
      <c r="I10470" s="1" t="s">
        <v>2</v>
      </c>
      <c r="J10470" s="1" t="s">
        <v>9562</v>
      </c>
      <c r="K10470" s="1"/>
    </row>
    <row r="10471" spans="1:11">
      <c r="A10471" s="1" t="s">
        <v>9475</v>
      </c>
      <c r="B10471" s="1" t="s">
        <v>126</v>
      </c>
      <c r="C10471" s="48" t="str">
        <f t="shared" si="326"/>
        <v>מחל לוד</v>
      </c>
      <c r="D10471" s="1" t="s">
        <v>9547</v>
      </c>
      <c r="E10471" s="1"/>
      <c r="F10471" s="2">
        <v>3</v>
      </c>
      <c r="G10471" s="2">
        <f>INDEX(תוצאות_בחירות,MATCH(C10471,siot!$F$3:$F$1887,0),27)</f>
        <v>4</v>
      </c>
      <c r="H10471" s="2" t="b">
        <f t="shared" si="327"/>
        <v>1</v>
      </c>
      <c r="I10471" s="1" t="s">
        <v>2</v>
      </c>
      <c r="J10471" s="1" t="s">
        <v>9561</v>
      </c>
      <c r="K10471" s="1"/>
    </row>
    <row r="10472" spans="1:11">
      <c r="A10472" s="1" t="s">
        <v>9475</v>
      </c>
      <c r="B10472" s="1" t="s">
        <v>126</v>
      </c>
      <c r="C10472" s="48" t="str">
        <f t="shared" si="326"/>
        <v>מחל לוד</v>
      </c>
      <c r="D10472" s="1" t="s">
        <v>9547</v>
      </c>
      <c r="E10472" s="1"/>
      <c r="F10472" s="2">
        <v>4</v>
      </c>
      <c r="G10472" s="2">
        <f>INDEX(תוצאות_בחירות,MATCH(C10472,siot!$F$3:$F$1887,0),27)</f>
        <v>4</v>
      </c>
      <c r="H10472" s="2" t="b">
        <f t="shared" si="327"/>
        <v>1</v>
      </c>
      <c r="I10472" s="1" t="s">
        <v>2</v>
      </c>
      <c r="J10472" s="1" t="s">
        <v>9560</v>
      </c>
      <c r="K10472" s="1"/>
    </row>
    <row r="10473" spans="1:11" hidden="1">
      <c r="A10473" s="1" t="s">
        <v>9475</v>
      </c>
      <c r="B10473" s="1" t="s">
        <v>126</v>
      </c>
      <c r="C10473" s="48" t="str">
        <f t="shared" si="326"/>
        <v>מחל לוד</v>
      </c>
      <c r="D10473" s="1" t="s">
        <v>9547</v>
      </c>
      <c r="E10473" s="1"/>
      <c r="F10473" s="2">
        <v>5</v>
      </c>
      <c r="G10473" s="2">
        <f>INDEX(תוצאות_בחירות,MATCH(C10473,siot!$F$3:$F$1887,0),27)</f>
        <v>4</v>
      </c>
      <c r="H10473" s="2" t="b">
        <f t="shared" si="327"/>
        <v>0</v>
      </c>
      <c r="I10473" s="1" t="s">
        <v>2</v>
      </c>
      <c r="J10473" s="1" t="s">
        <v>9559</v>
      </c>
      <c r="K10473" s="1"/>
    </row>
    <row r="10474" spans="1:11" hidden="1">
      <c r="A10474" s="1" t="s">
        <v>9475</v>
      </c>
      <c r="B10474" s="1" t="s">
        <v>126</v>
      </c>
      <c r="C10474" s="48" t="str">
        <f t="shared" si="326"/>
        <v>מחל לוד</v>
      </c>
      <c r="D10474" s="1" t="s">
        <v>9547</v>
      </c>
      <c r="E10474" s="1"/>
      <c r="F10474" s="2">
        <v>6</v>
      </c>
      <c r="G10474" s="2">
        <f>INDEX(תוצאות_בחירות,MATCH(C10474,siot!$F$3:$F$1887,0),27)</f>
        <v>4</v>
      </c>
      <c r="H10474" s="2" t="b">
        <f t="shared" si="327"/>
        <v>0</v>
      </c>
      <c r="I10474" s="1" t="s">
        <v>2</v>
      </c>
      <c r="J10474" s="1" t="s">
        <v>9558</v>
      </c>
      <c r="K10474" s="1"/>
    </row>
    <row r="10475" spans="1:11" hidden="1">
      <c r="A10475" s="1" t="s">
        <v>9475</v>
      </c>
      <c r="B10475" s="1" t="s">
        <v>126</v>
      </c>
      <c r="C10475" s="48" t="str">
        <f t="shared" si="326"/>
        <v>מחל לוד</v>
      </c>
      <c r="D10475" s="1" t="s">
        <v>9547</v>
      </c>
      <c r="E10475" s="1"/>
      <c r="F10475" s="2">
        <v>7</v>
      </c>
      <c r="G10475" s="2">
        <f>INDEX(תוצאות_בחירות,MATCH(C10475,siot!$F$3:$F$1887,0),27)</f>
        <v>4</v>
      </c>
      <c r="H10475" s="2" t="b">
        <f t="shared" si="327"/>
        <v>0</v>
      </c>
      <c r="I10475" s="1" t="s">
        <v>2</v>
      </c>
      <c r="J10475" s="1" t="s">
        <v>9557</v>
      </c>
      <c r="K10475" s="1"/>
    </row>
    <row r="10476" spans="1:11" hidden="1">
      <c r="A10476" s="1" t="s">
        <v>9475</v>
      </c>
      <c r="B10476" s="1" t="s">
        <v>126</v>
      </c>
      <c r="C10476" s="48" t="str">
        <f t="shared" si="326"/>
        <v>מחל לוד</v>
      </c>
      <c r="D10476" s="1" t="s">
        <v>9547</v>
      </c>
      <c r="E10476" s="1"/>
      <c r="F10476" s="2">
        <v>8</v>
      </c>
      <c r="G10476" s="2">
        <f>INDEX(תוצאות_בחירות,MATCH(C10476,siot!$F$3:$F$1887,0),27)</f>
        <v>4</v>
      </c>
      <c r="H10476" s="2" t="b">
        <f t="shared" si="327"/>
        <v>0</v>
      </c>
      <c r="I10476" s="1" t="s">
        <v>2</v>
      </c>
      <c r="J10476" s="1" t="s">
        <v>9556</v>
      </c>
      <c r="K10476" s="1"/>
    </row>
    <row r="10477" spans="1:11" hidden="1">
      <c r="A10477" s="1" t="s">
        <v>9475</v>
      </c>
      <c r="B10477" s="1" t="s">
        <v>126</v>
      </c>
      <c r="C10477" s="48" t="str">
        <f t="shared" si="326"/>
        <v>מחל לוד</v>
      </c>
      <c r="D10477" s="1" t="s">
        <v>9547</v>
      </c>
      <c r="E10477" s="1"/>
      <c r="F10477" s="2">
        <v>9</v>
      </c>
      <c r="G10477" s="2">
        <f>INDEX(תוצאות_בחירות,MATCH(C10477,siot!$F$3:$F$1887,0),27)</f>
        <v>4</v>
      </c>
      <c r="H10477" s="2" t="b">
        <f t="shared" si="327"/>
        <v>0</v>
      </c>
      <c r="I10477" s="1" t="s">
        <v>2</v>
      </c>
      <c r="J10477" s="1" t="s">
        <v>9555</v>
      </c>
      <c r="K10477" s="1"/>
    </row>
    <row r="10478" spans="1:11" hidden="1">
      <c r="A10478" s="1" t="s">
        <v>9475</v>
      </c>
      <c r="B10478" s="1" t="s">
        <v>126</v>
      </c>
      <c r="C10478" s="48" t="str">
        <f t="shared" si="326"/>
        <v>מחל לוד</v>
      </c>
      <c r="D10478" s="1" t="s">
        <v>9547</v>
      </c>
      <c r="E10478" s="1"/>
      <c r="F10478" s="2">
        <v>10</v>
      </c>
      <c r="G10478" s="2">
        <f>INDEX(תוצאות_בחירות,MATCH(C10478,siot!$F$3:$F$1887,0),27)</f>
        <v>4</v>
      </c>
      <c r="H10478" s="2" t="b">
        <f t="shared" si="327"/>
        <v>0</v>
      </c>
      <c r="I10478" s="1" t="s">
        <v>2</v>
      </c>
      <c r="J10478" s="1" t="s">
        <v>9554</v>
      </c>
      <c r="K10478" s="1"/>
    </row>
    <row r="10479" spans="1:11" hidden="1">
      <c r="A10479" s="1" t="s">
        <v>9475</v>
      </c>
      <c r="B10479" s="1" t="s">
        <v>126</v>
      </c>
      <c r="C10479" s="48" t="str">
        <f t="shared" si="326"/>
        <v>מחל לוד</v>
      </c>
      <c r="D10479" s="1" t="s">
        <v>9547</v>
      </c>
      <c r="E10479" s="1"/>
      <c r="F10479" s="2">
        <v>11</v>
      </c>
      <c r="G10479" s="2">
        <f>INDEX(תוצאות_בחירות,MATCH(C10479,siot!$F$3:$F$1887,0),27)</f>
        <v>4</v>
      </c>
      <c r="H10479" s="2" t="b">
        <f t="shared" si="327"/>
        <v>0</v>
      </c>
      <c r="I10479" s="1" t="s">
        <v>2</v>
      </c>
      <c r="J10479" s="1" t="s">
        <v>9553</v>
      </c>
      <c r="K10479" s="1"/>
    </row>
    <row r="10480" spans="1:11" hidden="1">
      <c r="A10480" s="1" t="s">
        <v>9475</v>
      </c>
      <c r="B10480" s="1" t="s">
        <v>126</v>
      </c>
      <c r="C10480" s="48" t="str">
        <f t="shared" si="326"/>
        <v>מחל לוד</v>
      </c>
      <c r="D10480" s="1" t="s">
        <v>9547</v>
      </c>
      <c r="E10480" s="1"/>
      <c r="F10480" s="2">
        <v>12</v>
      </c>
      <c r="G10480" s="2">
        <f>INDEX(תוצאות_בחירות,MATCH(C10480,siot!$F$3:$F$1887,0),27)</f>
        <v>4</v>
      </c>
      <c r="H10480" s="2" t="b">
        <f t="shared" si="327"/>
        <v>0</v>
      </c>
      <c r="I10480" s="1" t="s">
        <v>2</v>
      </c>
      <c r="J10480" s="1" t="s">
        <v>9552</v>
      </c>
      <c r="K10480" s="1"/>
    </row>
    <row r="10481" spans="1:11" hidden="1">
      <c r="A10481" s="1" t="s">
        <v>9475</v>
      </c>
      <c r="B10481" s="1" t="s">
        <v>126</v>
      </c>
      <c r="C10481" s="48" t="str">
        <f t="shared" si="326"/>
        <v>מחל לוד</v>
      </c>
      <c r="D10481" s="1" t="s">
        <v>9547</v>
      </c>
      <c r="E10481" s="1"/>
      <c r="F10481" s="2">
        <v>13</v>
      </c>
      <c r="G10481" s="2">
        <f>INDEX(תוצאות_בחירות,MATCH(C10481,siot!$F$3:$F$1887,0),27)</f>
        <v>4</v>
      </c>
      <c r="H10481" s="2" t="b">
        <f t="shared" si="327"/>
        <v>0</v>
      </c>
      <c r="I10481" s="1" t="s">
        <v>2</v>
      </c>
      <c r="J10481" s="1" t="s">
        <v>9551</v>
      </c>
      <c r="K10481" s="1"/>
    </row>
    <row r="10482" spans="1:11" hidden="1">
      <c r="A10482" s="1" t="s">
        <v>9475</v>
      </c>
      <c r="B10482" s="1" t="s">
        <v>126</v>
      </c>
      <c r="C10482" s="48" t="str">
        <f t="shared" si="326"/>
        <v>מחל לוד</v>
      </c>
      <c r="D10482" s="1" t="s">
        <v>9547</v>
      </c>
      <c r="E10482" s="1"/>
      <c r="F10482" s="2">
        <v>14</v>
      </c>
      <c r="G10482" s="2">
        <f>INDEX(תוצאות_בחירות,MATCH(C10482,siot!$F$3:$F$1887,0),27)</f>
        <v>4</v>
      </c>
      <c r="H10482" s="2" t="b">
        <f t="shared" si="327"/>
        <v>0</v>
      </c>
      <c r="I10482" s="1" t="s">
        <v>2</v>
      </c>
      <c r="J10482" s="1" t="s">
        <v>9550</v>
      </c>
      <c r="K10482" s="1"/>
    </row>
    <row r="10483" spans="1:11" hidden="1">
      <c r="A10483" s="1" t="s">
        <v>9475</v>
      </c>
      <c r="B10483" s="1" t="s">
        <v>126</v>
      </c>
      <c r="C10483" s="48" t="str">
        <f t="shared" si="326"/>
        <v>מחל לוד</v>
      </c>
      <c r="D10483" s="1" t="s">
        <v>9547</v>
      </c>
      <c r="E10483" s="1"/>
      <c r="F10483" s="2">
        <v>15</v>
      </c>
      <c r="G10483" s="2">
        <f>INDEX(תוצאות_בחירות,MATCH(C10483,siot!$F$3:$F$1887,0),27)</f>
        <v>4</v>
      </c>
      <c r="H10483" s="2" t="b">
        <f t="shared" si="327"/>
        <v>0</v>
      </c>
      <c r="I10483" s="1" t="s">
        <v>2</v>
      </c>
      <c r="J10483" s="1" t="s">
        <v>9549</v>
      </c>
      <c r="K10483" s="1"/>
    </row>
    <row r="10484" spans="1:11" hidden="1">
      <c r="A10484" s="1" t="s">
        <v>9475</v>
      </c>
      <c r="B10484" s="1" t="s">
        <v>126</v>
      </c>
      <c r="C10484" s="48" t="str">
        <f t="shared" si="326"/>
        <v>מחל לוד</v>
      </c>
      <c r="D10484" s="1" t="s">
        <v>9547</v>
      </c>
      <c r="E10484" s="1"/>
      <c r="F10484" s="2">
        <v>16</v>
      </c>
      <c r="G10484" s="2">
        <f>INDEX(תוצאות_בחירות,MATCH(C10484,siot!$F$3:$F$1887,0),27)</f>
        <v>4</v>
      </c>
      <c r="H10484" s="2" t="b">
        <f t="shared" si="327"/>
        <v>0</v>
      </c>
      <c r="I10484" s="1" t="s">
        <v>2</v>
      </c>
      <c r="J10484" s="1" t="s">
        <v>9548</v>
      </c>
      <c r="K10484" s="1"/>
    </row>
    <row r="10485" spans="1:11" hidden="1">
      <c r="A10485" s="1" t="s">
        <v>9475</v>
      </c>
      <c r="B10485" s="1" t="s">
        <v>126</v>
      </c>
      <c r="C10485" s="48" t="str">
        <f t="shared" si="326"/>
        <v>מחל לוד</v>
      </c>
      <c r="D10485" s="1" t="s">
        <v>9547</v>
      </c>
      <c r="E10485" s="1"/>
      <c r="F10485" s="2">
        <v>17</v>
      </c>
      <c r="G10485" s="2">
        <f>INDEX(תוצאות_בחירות,MATCH(C10485,siot!$F$3:$F$1887,0),27)</f>
        <v>4</v>
      </c>
      <c r="H10485" s="2" t="b">
        <f t="shared" si="327"/>
        <v>0</v>
      </c>
      <c r="I10485" s="1" t="s">
        <v>2</v>
      </c>
      <c r="J10485" s="1" t="s">
        <v>5005</v>
      </c>
      <c r="K10485" s="1"/>
    </row>
    <row r="10486" spans="1:11" hidden="1">
      <c r="A10486" s="1" t="s">
        <v>9475</v>
      </c>
      <c r="B10486" s="1" t="s">
        <v>126</v>
      </c>
      <c r="C10486" s="48" t="str">
        <f t="shared" si="326"/>
        <v>מחל לוד</v>
      </c>
      <c r="D10486" s="1" t="s">
        <v>9547</v>
      </c>
      <c r="E10486" s="1"/>
      <c r="F10486" s="2">
        <v>18</v>
      </c>
      <c r="G10486" s="2">
        <f>INDEX(תוצאות_בחירות,MATCH(C10486,siot!$F$3:$F$1887,0),27)</f>
        <v>4</v>
      </c>
      <c r="H10486" s="2" t="b">
        <f t="shared" si="327"/>
        <v>0</v>
      </c>
      <c r="I10486" s="1" t="s">
        <v>2</v>
      </c>
      <c r="J10486" s="1" t="s">
        <v>9546</v>
      </c>
      <c r="K10486" s="1"/>
    </row>
    <row r="10487" spans="1:11" hidden="1">
      <c r="A10487" s="1" t="s">
        <v>9475</v>
      </c>
      <c r="B10487" s="1" t="s">
        <v>87</v>
      </c>
      <c r="C10487" s="48" t="str">
        <f t="shared" si="326"/>
        <v>נ לוד</v>
      </c>
      <c r="D10487" s="1" t="s">
        <v>9533</v>
      </c>
      <c r="E10487" s="1" t="s">
        <v>3</v>
      </c>
      <c r="F10487" s="2" t="s">
        <v>19548</v>
      </c>
      <c r="G10487" s="2">
        <f>INDEX(תוצאות_בחירות,MATCH(C10487,siot!$F$3:$F$1887,0),27)</f>
        <v>3</v>
      </c>
      <c r="H10487" s="2" t="b">
        <f t="shared" si="327"/>
        <v>0</v>
      </c>
      <c r="I10487" s="1"/>
      <c r="J10487" s="1"/>
      <c r="K10487" s="1"/>
    </row>
    <row r="10488" spans="1:11">
      <c r="A10488" s="1" t="s">
        <v>9475</v>
      </c>
      <c r="B10488" s="1" t="s">
        <v>87</v>
      </c>
      <c r="C10488" s="48" t="str">
        <f t="shared" si="326"/>
        <v>נ לוד</v>
      </c>
      <c r="D10488" s="1" t="s">
        <v>9533</v>
      </c>
      <c r="E10488" s="1"/>
      <c r="F10488" s="2">
        <v>1</v>
      </c>
      <c r="G10488" s="2">
        <f>INDEX(תוצאות_בחירות,MATCH(C10488,siot!$F$3:$F$1887,0),27)</f>
        <v>3</v>
      </c>
      <c r="H10488" s="2" t="b">
        <f t="shared" si="327"/>
        <v>1</v>
      </c>
      <c r="I10488" s="1" t="s">
        <v>2</v>
      </c>
      <c r="J10488" s="1" t="s">
        <v>9545</v>
      </c>
      <c r="K10488" s="1"/>
    </row>
    <row r="10489" spans="1:11">
      <c r="A10489" s="1" t="s">
        <v>9475</v>
      </c>
      <c r="B10489" s="1" t="s">
        <v>87</v>
      </c>
      <c r="C10489" s="48" t="str">
        <f t="shared" si="326"/>
        <v>נ לוד</v>
      </c>
      <c r="D10489" s="1" t="s">
        <v>9533</v>
      </c>
      <c r="E10489" s="1"/>
      <c r="F10489" s="2">
        <v>2</v>
      </c>
      <c r="G10489" s="2">
        <f>INDEX(תוצאות_בחירות,MATCH(C10489,siot!$F$3:$F$1887,0),27)</f>
        <v>3</v>
      </c>
      <c r="H10489" s="2" t="b">
        <f t="shared" si="327"/>
        <v>1</v>
      </c>
      <c r="I10489" s="1" t="s">
        <v>2</v>
      </c>
      <c r="J10489" s="1" t="s">
        <v>9544</v>
      </c>
      <c r="K10489" s="1"/>
    </row>
    <row r="10490" spans="1:11">
      <c r="A10490" s="1" t="s">
        <v>9475</v>
      </c>
      <c r="B10490" s="1" t="s">
        <v>87</v>
      </c>
      <c r="C10490" s="48" t="str">
        <f t="shared" si="326"/>
        <v>נ לוד</v>
      </c>
      <c r="D10490" s="1" t="s">
        <v>9533</v>
      </c>
      <c r="E10490" s="1"/>
      <c r="F10490" s="2">
        <v>3</v>
      </c>
      <c r="G10490" s="2">
        <f>INDEX(תוצאות_בחירות,MATCH(C10490,siot!$F$3:$F$1887,0),27)</f>
        <v>3</v>
      </c>
      <c r="H10490" s="2" t="b">
        <f t="shared" si="327"/>
        <v>1</v>
      </c>
      <c r="I10490" s="1" t="s">
        <v>2</v>
      </c>
      <c r="J10490" s="1" t="s">
        <v>9543</v>
      </c>
      <c r="K10490" s="1"/>
    </row>
    <row r="10491" spans="1:11" hidden="1">
      <c r="A10491" s="1" t="s">
        <v>9475</v>
      </c>
      <c r="B10491" s="1" t="s">
        <v>87</v>
      </c>
      <c r="C10491" s="48" t="str">
        <f t="shared" si="326"/>
        <v>נ לוד</v>
      </c>
      <c r="D10491" s="1" t="s">
        <v>9533</v>
      </c>
      <c r="E10491" s="1"/>
      <c r="F10491" s="2">
        <v>4</v>
      </c>
      <c r="G10491" s="2">
        <f>INDEX(תוצאות_בחירות,MATCH(C10491,siot!$F$3:$F$1887,0),27)</f>
        <v>3</v>
      </c>
      <c r="H10491" s="2" t="b">
        <f t="shared" si="327"/>
        <v>0</v>
      </c>
      <c r="I10491" s="1" t="s">
        <v>2</v>
      </c>
      <c r="J10491" s="1" t="s">
        <v>9542</v>
      </c>
      <c r="K10491" s="1"/>
    </row>
    <row r="10492" spans="1:11" hidden="1">
      <c r="A10492" s="1" t="s">
        <v>9475</v>
      </c>
      <c r="B10492" s="1" t="s">
        <v>87</v>
      </c>
      <c r="C10492" s="48" t="str">
        <f t="shared" si="326"/>
        <v>נ לוד</v>
      </c>
      <c r="D10492" s="1" t="s">
        <v>9533</v>
      </c>
      <c r="E10492" s="1"/>
      <c r="F10492" s="2">
        <v>5</v>
      </c>
      <c r="G10492" s="2">
        <f>INDEX(תוצאות_בחירות,MATCH(C10492,siot!$F$3:$F$1887,0),27)</f>
        <v>3</v>
      </c>
      <c r="H10492" s="2" t="b">
        <f t="shared" si="327"/>
        <v>0</v>
      </c>
      <c r="I10492" s="1" t="s">
        <v>2</v>
      </c>
      <c r="J10492" s="1" t="s">
        <v>9541</v>
      </c>
      <c r="K10492" s="1"/>
    </row>
    <row r="10493" spans="1:11" hidden="1">
      <c r="A10493" s="1" t="s">
        <v>9475</v>
      </c>
      <c r="B10493" s="1" t="s">
        <v>87</v>
      </c>
      <c r="C10493" s="48" t="str">
        <f t="shared" si="326"/>
        <v>נ לוד</v>
      </c>
      <c r="D10493" s="1" t="s">
        <v>9533</v>
      </c>
      <c r="E10493" s="1"/>
      <c r="F10493" s="2">
        <v>6</v>
      </c>
      <c r="G10493" s="2">
        <f>INDEX(תוצאות_בחירות,MATCH(C10493,siot!$F$3:$F$1887,0),27)</f>
        <v>3</v>
      </c>
      <c r="H10493" s="2" t="b">
        <f t="shared" si="327"/>
        <v>0</v>
      </c>
      <c r="I10493" s="1" t="s">
        <v>2</v>
      </c>
      <c r="J10493" s="1" t="s">
        <v>9540</v>
      </c>
      <c r="K10493" s="1"/>
    </row>
    <row r="10494" spans="1:11" hidden="1">
      <c r="A10494" s="1" t="s">
        <v>9475</v>
      </c>
      <c r="B10494" s="1" t="s">
        <v>87</v>
      </c>
      <c r="C10494" s="48" t="str">
        <f t="shared" si="326"/>
        <v>נ לוד</v>
      </c>
      <c r="D10494" s="1" t="s">
        <v>9533</v>
      </c>
      <c r="E10494" s="1"/>
      <c r="F10494" s="2">
        <v>7</v>
      </c>
      <c r="G10494" s="2">
        <f>INDEX(תוצאות_בחירות,MATCH(C10494,siot!$F$3:$F$1887,0),27)</f>
        <v>3</v>
      </c>
      <c r="H10494" s="2" t="b">
        <f t="shared" si="327"/>
        <v>0</v>
      </c>
      <c r="I10494" s="1" t="s">
        <v>2</v>
      </c>
      <c r="J10494" s="1" t="s">
        <v>9539</v>
      </c>
      <c r="K10494" s="1"/>
    </row>
    <row r="10495" spans="1:11" hidden="1">
      <c r="A10495" s="1" t="s">
        <v>9475</v>
      </c>
      <c r="B10495" s="1" t="s">
        <v>87</v>
      </c>
      <c r="C10495" s="48" t="str">
        <f t="shared" si="326"/>
        <v>נ לוד</v>
      </c>
      <c r="D10495" s="1" t="s">
        <v>9533</v>
      </c>
      <c r="E10495" s="1"/>
      <c r="F10495" s="2">
        <v>8</v>
      </c>
      <c r="G10495" s="2">
        <f>INDEX(תוצאות_בחירות,MATCH(C10495,siot!$F$3:$F$1887,0),27)</f>
        <v>3</v>
      </c>
      <c r="H10495" s="2" t="b">
        <f t="shared" si="327"/>
        <v>0</v>
      </c>
      <c r="I10495" s="1" t="s">
        <v>2</v>
      </c>
      <c r="J10495" s="1" t="s">
        <v>9538</v>
      </c>
      <c r="K10495" s="1"/>
    </row>
    <row r="10496" spans="1:11" hidden="1">
      <c r="A10496" s="1" t="s">
        <v>9475</v>
      </c>
      <c r="B10496" s="1" t="s">
        <v>87</v>
      </c>
      <c r="C10496" s="48" t="str">
        <f t="shared" si="326"/>
        <v>נ לוד</v>
      </c>
      <c r="D10496" s="1" t="s">
        <v>9533</v>
      </c>
      <c r="E10496" s="1"/>
      <c r="F10496" s="2">
        <v>9</v>
      </c>
      <c r="G10496" s="2">
        <f>INDEX(תוצאות_בחירות,MATCH(C10496,siot!$F$3:$F$1887,0),27)</f>
        <v>3</v>
      </c>
      <c r="H10496" s="2" t="b">
        <f t="shared" si="327"/>
        <v>0</v>
      </c>
      <c r="I10496" s="1" t="s">
        <v>2</v>
      </c>
      <c r="J10496" s="1" t="s">
        <v>9537</v>
      </c>
      <c r="K10496" s="1"/>
    </row>
    <row r="10497" spans="1:11" hidden="1">
      <c r="A10497" s="1" t="s">
        <v>9475</v>
      </c>
      <c r="B10497" s="1" t="s">
        <v>87</v>
      </c>
      <c r="C10497" s="48" t="str">
        <f t="shared" si="326"/>
        <v>נ לוד</v>
      </c>
      <c r="D10497" s="1" t="s">
        <v>9533</v>
      </c>
      <c r="E10497" s="1"/>
      <c r="F10497" s="2">
        <v>10</v>
      </c>
      <c r="G10497" s="2">
        <f>INDEX(תוצאות_בחירות,MATCH(C10497,siot!$F$3:$F$1887,0),27)</f>
        <v>3</v>
      </c>
      <c r="H10497" s="2" t="b">
        <f t="shared" si="327"/>
        <v>0</v>
      </c>
      <c r="I10497" s="1" t="s">
        <v>2</v>
      </c>
      <c r="J10497" s="1" t="s">
        <v>9536</v>
      </c>
      <c r="K10497" s="1"/>
    </row>
    <row r="10498" spans="1:11" hidden="1">
      <c r="A10498" s="1" t="s">
        <v>9475</v>
      </c>
      <c r="B10498" s="1" t="s">
        <v>87</v>
      </c>
      <c r="C10498" s="48" t="str">
        <f t="shared" si="326"/>
        <v>נ לוד</v>
      </c>
      <c r="D10498" s="1" t="s">
        <v>9533</v>
      </c>
      <c r="E10498" s="1"/>
      <c r="F10498" s="2">
        <v>11</v>
      </c>
      <c r="G10498" s="2">
        <f>INDEX(תוצאות_בחירות,MATCH(C10498,siot!$F$3:$F$1887,0),27)</f>
        <v>3</v>
      </c>
      <c r="H10498" s="2" t="b">
        <f t="shared" si="327"/>
        <v>0</v>
      </c>
      <c r="I10498" s="1" t="s">
        <v>2</v>
      </c>
      <c r="J10498" s="1" t="s">
        <v>9535</v>
      </c>
      <c r="K10498" s="1"/>
    </row>
    <row r="10499" spans="1:11" hidden="1">
      <c r="A10499" s="1" t="s">
        <v>9475</v>
      </c>
      <c r="B10499" s="1" t="s">
        <v>87</v>
      </c>
      <c r="C10499" s="48" t="str">
        <f t="shared" si="326"/>
        <v>נ לוד</v>
      </c>
      <c r="D10499" s="1" t="s">
        <v>9533</v>
      </c>
      <c r="E10499" s="1"/>
      <c r="F10499" s="2">
        <v>12</v>
      </c>
      <c r="G10499" s="2">
        <f>INDEX(תוצאות_בחירות,MATCH(C10499,siot!$F$3:$F$1887,0),27)</f>
        <v>3</v>
      </c>
      <c r="H10499" s="2" t="b">
        <f t="shared" si="327"/>
        <v>0</v>
      </c>
      <c r="I10499" s="1" t="s">
        <v>2</v>
      </c>
      <c r="J10499" s="1" t="s">
        <v>9534</v>
      </c>
      <c r="K10499" s="1"/>
    </row>
    <row r="10500" spans="1:11" hidden="1">
      <c r="A10500" s="1" t="s">
        <v>9475</v>
      </c>
      <c r="B10500" s="1" t="s">
        <v>87</v>
      </c>
      <c r="C10500" s="48" t="str">
        <f t="shared" ref="C10500:C10563" si="328">B10500&amp;" "&amp;A10500</f>
        <v>נ לוד</v>
      </c>
      <c r="D10500" s="1" t="s">
        <v>9533</v>
      </c>
      <c r="E10500" s="1"/>
      <c r="F10500" s="2">
        <v>13</v>
      </c>
      <c r="G10500" s="2">
        <f>INDEX(תוצאות_בחירות,MATCH(C10500,siot!$F$3:$F$1887,0),27)</f>
        <v>3</v>
      </c>
      <c r="H10500" s="2" t="b">
        <f t="shared" ref="H10500:H10563" si="329">IF(OR(F10500&lt;G10500,G10500=F10500),TRUE,FALSE)</f>
        <v>0</v>
      </c>
      <c r="I10500" s="1" t="s">
        <v>2</v>
      </c>
      <c r="J10500" s="1" t="s">
        <v>9532</v>
      </c>
      <c r="K10500" s="1"/>
    </row>
    <row r="10501" spans="1:11" hidden="1">
      <c r="A10501" s="1" t="s">
        <v>9475</v>
      </c>
      <c r="B10501" s="1" t="s">
        <v>21</v>
      </c>
      <c r="C10501" s="48" t="str">
        <f t="shared" si="328"/>
        <v>ני לוד</v>
      </c>
      <c r="D10501" s="1" t="s">
        <v>9525</v>
      </c>
      <c r="E10501" s="1" t="s">
        <v>3</v>
      </c>
      <c r="F10501" s="2" t="s">
        <v>19548</v>
      </c>
      <c r="G10501" s="2">
        <f>INDEX(תוצאות_בחירות,MATCH(C10501,siot!$F$3:$F$1887,0),27)</f>
        <v>1</v>
      </c>
      <c r="H10501" s="2" t="b">
        <f t="shared" si="329"/>
        <v>0</v>
      </c>
      <c r="I10501" s="1"/>
      <c r="J10501" s="1"/>
      <c r="K10501" s="1"/>
    </row>
    <row r="10502" spans="1:11">
      <c r="A10502" s="1" t="s">
        <v>9475</v>
      </c>
      <c r="B10502" s="1" t="s">
        <v>21</v>
      </c>
      <c r="C10502" s="48" t="str">
        <f t="shared" si="328"/>
        <v>ני לוד</v>
      </c>
      <c r="D10502" s="1" t="s">
        <v>9525</v>
      </c>
      <c r="E10502" s="1"/>
      <c r="F10502" s="2">
        <v>1</v>
      </c>
      <c r="G10502" s="2">
        <f>INDEX(תוצאות_בחירות,MATCH(C10502,siot!$F$3:$F$1887,0),27)</f>
        <v>1</v>
      </c>
      <c r="H10502" s="2" t="b">
        <f t="shared" si="329"/>
        <v>1</v>
      </c>
      <c r="I10502" s="1" t="s">
        <v>2</v>
      </c>
      <c r="J10502" s="1" t="s">
        <v>9531</v>
      </c>
      <c r="K10502" s="1"/>
    </row>
    <row r="10503" spans="1:11" hidden="1">
      <c r="A10503" s="1" t="s">
        <v>9475</v>
      </c>
      <c r="B10503" s="1" t="s">
        <v>21</v>
      </c>
      <c r="C10503" s="48" t="str">
        <f t="shared" si="328"/>
        <v>ני לוד</v>
      </c>
      <c r="D10503" s="1" t="s">
        <v>9525</v>
      </c>
      <c r="E10503" s="1"/>
      <c r="F10503" s="2">
        <v>2</v>
      </c>
      <c r="G10503" s="2">
        <f>INDEX(תוצאות_בחירות,MATCH(C10503,siot!$F$3:$F$1887,0),27)</f>
        <v>1</v>
      </c>
      <c r="H10503" s="2" t="b">
        <f t="shared" si="329"/>
        <v>0</v>
      </c>
      <c r="I10503" s="1" t="s">
        <v>2</v>
      </c>
      <c r="J10503" s="1" t="s">
        <v>9530</v>
      </c>
      <c r="K10503" s="1"/>
    </row>
    <row r="10504" spans="1:11" hidden="1">
      <c r="A10504" s="1" t="s">
        <v>9475</v>
      </c>
      <c r="B10504" s="1" t="s">
        <v>21</v>
      </c>
      <c r="C10504" s="48" t="str">
        <f t="shared" si="328"/>
        <v>ני לוד</v>
      </c>
      <c r="D10504" s="1" t="s">
        <v>9525</v>
      </c>
      <c r="E10504" s="1"/>
      <c r="F10504" s="2">
        <v>3</v>
      </c>
      <c r="G10504" s="2">
        <f>INDEX(תוצאות_בחירות,MATCH(C10504,siot!$F$3:$F$1887,0),27)</f>
        <v>1</v>
      </c>
      <c r="H10504" s="2" t="b">
        <f t="shared" si="329"/>
        <v>0</v>
      </c>
      <c r="I10504" s="1" t="s">
        <v>2</v>
      </c>
      <c r="J10504" s="1" t="s">
        <v>9529</v>
      </c>
      <c r="K10504" s="1"/>
    </row>
    <row r="10505" spans="1:11" hidden="1">
      <c r="A10505" s="1" t="s">
        <v>9475</v>
      </c>
      <c r="B10505" s="1" t="s">
        <v>21</v>
      </c>
      <c r="C10505" s="48" t="str">
        <f t="shared" si="328"/>
        <v>ני לוד</v>
      </c>
      <c r="D10505" s="1" t="s">
        <v>9525</v>
      </c>
      <c r="E10505" s="1"/>
      <c r="F10505" s="2">
        <v>4</v>
      </c>
      <c r="G10505" s="2">
        <f>INDEX(תוצאות_בחירות,MATCH(C10505,siot!$F$3:$F$1887,0),27)</f>
        <v>1</v>
      </c>
      <c r="H10505" s="2" t="b">
        <f t="shared" si="329"/>
        <v>0</v>
      </c>
      <c r="I10505" s="1" t="s">
        <v>2</v>
      </c>
      <c r="J10505" s="1" t="s">
        <v>9528</v>
      </c>
      <c r="K10505" s="1"/>
    </row>
    <row r="10506" spans="1:11" hidden="1">
      <c r="A10506" s="1" t="s">
        <v>9475</v>
      </c>
      <c r="B10506" s="1" t="s">
        <v>21</v>
      </c>
      <c r="C10506" s="48" t="str">
        <f t="shared" si="328"/>
        <v>ני לוד</v>
      </c>
      <c r="D10506" s="1" t="s">
        <v>9525</v>
      </c>
      <c r="E10506" s="1"/>
      <c r="F10506" s="2">
        <v>5</v>
      </c>
      <c r="G10506" s="2">
        <f>INDEX(תוצאות_בחירות,MATCH(C10506,siot!$F$3:$F$1887,0),27)</f>
        <v>1</v>
      </c>
      <c r="H10506" s="2" t="b">
        <f t="shared" si="329"/>
        <v>0</v>
      </c>
      <c r="I10506" s="1" t="s">
        <v>2</v>
      </c>
      <c r="J10506" s="1" t="s">
        <v>9527</v>
      </c>
      <c r="K10506" s="1"/>
    </row>
    <row r="10507" spans="1:11" hidden="1">
      <c r="A10507" s="1" t="s">
        <v>9475</v>
      </c>
      <c r="B10507" s="1" t="s">
        <v>21</v>
      </c>
      <c r="C10507" s="48" t="str">
        <f t="shared" si="328"/>
        <v>ני לוד</v>
      </c>
      <c r="D10507" s="1" t="s">
        <v>9525</v>
      </c>
      <c r="E10507" s="1"/>
      <c r="F10507" s="2">
        <v>6</v>
      </c>
      <c r="G10507" s="2">
        <f>INDEX(תוצאות_בחירות,MATCH(C10507,siot!$F$3:$F$1887,0),27)</f>
        <v>1</v>
      </c>
      <c r="H10507" s="2" t="b">
        <f t="shared" si="329"/>
        <v>0</v>
      </c>
      <c r="I10507" s="1" t="s">
        <v>2</v>
      </c>
      <c r="J10507" s="1" t="s">
        <v>9526</v>
      </c>
      <c r="K10507" s="1"/>
    </row>
    <row r="10508" spans="1:11" hidden="1">
      <c r="A10508" s="1" t="s">
        <v>9475</v>
      </c>
      <c r="B10508" s="1" t="s">
        <v>21</v>
      </c>
      <c r="C10508" s="48" t="str">
        <f t="shared" si="328"/>
        <v>ני לוד</v>
      </c>
      <c r="D10508" s="1" t="s">
        <v>9525</v>
      </c>
      <c r="E10508" s="1"/>
      <c r="F10508" s="2">
        <v>7</v>
      </c>
      <c r="G10508" s="2">
        <f>INDEX(תוצאות_בחירות,MATCH(C10508,siot!$F$3:$F$1887,0),27)</f>
        <v>1</v>
      </c>
      <c r="H10508" s="2" t="b">
        <f t="shared" si="329"/>
        <v>0</v>
      </c>
      <c r="I10508" s="1" t="s">
        <v>2</v>
      </c>
      <c r="J10508" s="1" t="s">
        <v>9524</v>
      </c>
      <c r="K10508" s="1"/>
    </row>
    <row r="10509" spans="1:11" hidden="1">
      <c r="A10509" s="1" t="s">
        <v>9475</v>
      </c>
      <c r="B10509" s="1" t="s">
        <v>380</v>
      </c>
      <c r="C10509" s="48" t="str">
        <f t="shared" si="328"/>
        <v>נץ לוד</v>
      </c>
      <c r="D10509" s="1" t="s">
        <v>9517</v>
      </c>
      <c r="E10509" s="1" t="s">
        <v>3</v>
      </c>
      <c r="F10509" s="2" t="s">
        <v>19548</v>
      </c>
      <c r="G10509" s="2">
        <f>INDEX(תוצאות_בחירות,MATCH(C10509,siot!$F$3:$F$1887,0),27)</f>
        <v>0</v>
      </c>
      <c r="H10509" s="2" t="b">
        <f t="shared" si="329"/>
        <v>0</v>
      </c>
      <c r="I10509" s="1"/>
      <c r="J10509" s="1"/>
      <c r="K10509" s="1"/>
    </row>
    <row r="10510" spans="1:11" hidden="1">
      <c r="A10510" s="1" t="s">
        <v>9475</v>
      </c>
      <c r="B10510" s="1" t="s">
        <v>380</v>
      </c>
      <c r="C10510" s="48" t="str">
        <f t="shared" si="328"/>
        <v>נץ לוד</v>
      </c>
      <c r="D10510" s="1" t="s">
        <v>9517</v>
      </c>
      <c r="E10510" s="1"/>
      <c r="F10510" s="2">
        <v>1</v>
      </c>
      <c r="G10510" s="2">
        <f>INDEX(תוצאות_בחירות,MATCH(C10510,siot!$F$3:$F$1887,0),27)</f>
        <v>0</v>
      </c>
      <c r="H10510" s="2" t="b">
        <f t="shared" si="329"/>
        <v>0</v>
      </c>
      <c r="I10510" s="1" t="s">
        <v>2</v>
      </c>
      <c r="J10510" s="1" t="s">
        <v>9523</v>
      </c>
      <c r="K10510" s="1"/>
    </row>
    <row r="10511" spans="1:11" hidden="1">
      <c r="A10511" s="1" t="s">
        <v>9475</v>
      </c>
      <c r="B10511" s="1" t="s">
        <v>380</v>
      </c>
      <c r="C10511" s="48" t="str">
        <f t="shared" si="328"/>
        <v>נץ לוד</v>
      </c>
      <c r="D10511" s="1" t="s">
        <v>9517</v>
      </c>
      <c r="E10511" s="1"/>
      <c r="F10511" s="2">
        <v>2</v>
      </c>
      <c r="G10511" s="2">
        <f>INDEX(תוצאות_בחירות,MATCH(C10511,siot!$F$3:$F$1887,0),27)</f>
        <v>0</v>
      </c>
      <c r="H10511" s="2" t="b">
        <f t="shared" si="329"/>
        <v>0</v>
      </c>
      <c r="I10511" s="1" t="s">
        <v>2</v>
      </c>
      <c r="J10511" s="1" t="s">
        <v>336</v>
      </c>
      <c r="K10511" s="1"/>
    </row>
    <row r="10512" spans="1:11" hidden="1">
      <c r="A10512" s="1" t="s">
        <v>9475</v>
      </c>
      <c r="B10512" s="1" t="s">
        <v>380</v>
      </c>
      <c r="C10512" s="48" t="str">
        <f t="shared" si="328"/>
        <v>נץ לוד</v>
      </c>
      <c r="D10512" s="1" t="s">
        <v>9517</v>
      </c>
      <c r="E10512" s="1"/>
      <c r="F10512" s="2">
        <v>3</v>
      </c>
      <c r="G10512" s="2">
        <f>INDEX(תוצאות_בחירות,MATCH(C10512,siot!$F$3:$F$1887,0),27)</f>
        <v>0</v>
      </c>
      <c r="H10512" s="2" t="b">
        <f t="shared" si="329"/>
        <v>0</v>
      </c>
      <c r="I10512" s="1" t="s">
        <v>2</v>
      </c>
      <c r="J10512" s="1" t="s">
        <v>9522</v>
      </c>
      <c r="K10512" s="1"/>
    </row>
    <row r="10513" spans="1:11" hidden="1">
      <c r="A10513" s="1" t="s">
        <v>9475</v>
      </c>
      <c r="B10513" s="1" t="s">
        <v>380</v>
      </c>
      <c r="C10513" s="48" t="str">
        <f t="shared" si="328"/>
        <v>נץ לוד</v>
      </c>
      <c r="D10513" s="1" t="s">
        <v>9517</v>
      </c>
      <c r="E10513" s="1"/>
      <c r="F10513" s="2">
        <v>4</v>
      </c>
      <c r="G10513" s="2">
        <f>INDEX(תוצאות_בחירות,MATCH(C10513,siot!$F$3:$F$1887,0),27)</f>
        <v>0</v>
      </c>
      <c r="H10513" s="2" t="b">
        <f t="shared" si="329"/>
        <v>0</v>
      </c>
      <c r="I10513" s="1" t="s">
        <v>2</v>
      </c>
      <c r="J10513" s="1" t="s">
        <v>9521</v>
      </c>
      <c r="K10513" s="1"/>
    </row>
    <row r="10514" spans="1:11" hidden="1">
      <c r="A10514" s="1" t="s">
        <v>9475</v>
      </c>
      <c r="B10514" s="1" t="s">
        <v>380</v>
      </c>
      <c r="C10514" s="48" t="str">
        <f t="shared" si="328"/>
        <v>נץ לוד</v>
      </c>
      <c r="D10514" s="1" t="s">
        <v>9517</v>
      </c>
      <c r="E10514" s="1"/>
      <c r="F10514" s="2">
        <v>5</v>
      </c>
      <c r="G10514" s="2">
        <f>INDEX(תוצאות_בחירות,MATCH(C10514,siot!$F$3:$F$1887,0),27)</f>
        <v>0</v>
      </c>
      <c r="H10514" s="2" t="b">
        <f t="shared" si="329"/>
        <v>0</v>
      </c>
      <c r="I10514" s="1" t="s">
        <v>2</v>
      </c>
      <c r="J10514" s="1" t="s">
        <v>9520</v>
      </c>
      <c r="K10514" s="1"/>
    </row>
    <row r="10515" spans="1:11" hidden="1">
      <c r="A10515" s="1" t="s">
        <v>9475</v>
      </c>
      <c r="B10515" s="1" t="s">
        <v>380</v>
      </c>
      <c r="C10515" s="48" t="str">
        <f t="shared" si="328"/>
        <v>נץ לוד</v>
      </c>
      <c r="D10515" s="1" t="s">
        <v>9517</v>
      </c>
      <c r="E10515" s="1"/>
      <c r="F10515" s="2">
        <v>6</v>
      </c>
      <c r="G10515" s="2">
        <f>INDEX(תוצאות_בחירות,MATCH(C10515,siot!$F$3:$F$1887,0),27)</f>
        <v>0</v>
      </c>
      <c r="H10515" s="2" t="b">
        <f t="shared" si="329"/>
        <v>0</v>
      </c>
      <c r="I10515" s="1" t="s">
        <v>2</v>
      </c>
      <c r="J10515" s="1" t="s">
        <v>9519</v>
      </c>
      <c r="K10515" s="1"/>
    </row>
    <row r="10516" spans="1:11" hidden="1">
      <c r="A10516" s="1" t="s">
        <v>9475</v>
      </c>
      <c r="B10516" s="1" t="s">
        <v>380</v>
      </c>
      <c r="C10516" s="48" t="str">
        <f t="shared" si="328"/>
        <v>נץ לוד</v>
      </c>
      <c r="D10516" s="1" t="s">
        <v>9517</v>
      </c>
      <c r="E10516" s="1"/>
      <c r="F10516" s="2">
        <v>7</v>
      </c>
      <c r="G10516" s="2">
        <f>INDEX(תוצאות_בחירות,MATCH(C10516,siot!$F$3:$F$1887,0),27)</f>
        <v>0</v>
      </c>
      <c r="H10516" s="2" t="b">
        <f t="shared" si="329"/>
        <v>0</v>
      </c>
      <c r="I10516" s="1" t="s">
        <v>2</v>
      </c>
      <c r="J10516" s="1" t="s">
        <v>9518</v>
      </c>
      <c r="K10516" s="1"/>
    </row>
    <row r="10517" spans="1:11" hidden="1">
      <c r="A10517" s="1" t="s">
        <v>9475</v>
      </c>
      <c r="B10517" s="1" t="s">
        <v>380</v>
      </c>
      <c r="C10517" s="48" t="str">
        <f t="shared" si="328"/>
        <v>נץ לוד</v>
      </c>
      <c r="D10517" s="1" t="s">
        <v>9517</v>
      </c>
      <c r="E10517" s="1"/>
      <c r="F10517" s="2">
        <v>8</v>
      </c>
      <c r="G10517" s="2">
        <f>INDEX(תוצאות_בחירות,MATCH(C10517,siot!$F$3:$F$1887,0),27)</f>
        <v>0</v>
      </c>
      <c r="H10517" s="2" t="b">
        <f t="shared" si="329"/>
        <v>0</v>
      </c>
      <c r="I10517" s="1" t="s">
        <v>2</v>
      </c>
      <c r="J10517" s="1" t="s">
        <v>9516</v>
      </c>
      <c r="K10517" s="1"/>
    </row>
    <row r="10518" spans="1:11" hidden="1">
      <c r="A10518" s="1" t="s">
        <v>9475</v>
      </c>
      <c r="B10518" s="1" t="s">
        <v>364</v>
      </c>
      <c r="C10518" s="48" t="str">
        <f t="shared" si="328"/>
        <v>ף לוד</v>
      </c>
      <c r="D10518" s="1" t="s">
        <v>9509</v>
      </c>
      <c r="E10518" s="1" t="s">
        <v>3</v>
      </c>
      <c r="F10518" s="2" t="s">
        <v>19548</v>
      </c>
      <c r="G10518" s="2">
        <f>INDEX(תוצאות_בחירות,MATCH(C10518,siot!$F$3:$F$1887,0),27)</f>
        <v>0</v>
      </c>
      <c r="H10518" s="2" t="b">
        <f t="shared" si="329"/>
        <v>0</v>
      </c>
      <c r="I10518" s="1"/>
      <c r="J10518" s="1"/>
      <c r="K10518" s="1"/>
    </row>
    <row r="10519" spans="1:11" hidden="1">
      <c r="A10519" s="1" t="s">
        <v>9475</v>
      </c>
      <c r="B10519" s="1" t="s">
        <v>364</v>
      </c>
      <c r="C10519" s="48" t="str">
        <f t="shared" si="328"/>
        <v>ף לוד</v>
      </c>
      <c r="D10519" s="1" t="s">
        <v>9509</v>
      </c>
      <c r="E10519" s="1"/>
      <c r="F10519" s="2">
        <v>1</v>
      </c>
      <c r="G10519" s="2">
        <f>INDEX(תוצאות_בחירות,MATCH(C10519,siot!$F$3:$F$1887,0),27)</f>
        <v>0</v>
      </c>
      <c r="H10519" s="2" t="b">
        <f t="shared" si="329"/>
        <v>0</v>
      </c>
      <c r="I10519" s="1" t="s">
        <v>2</v>
      </c>
      <c r="J10519" s="1" t="s">
        <v>9515</v>
      </c>
      <c r="K10519" s="1"/>
    </row>
    <row r="10520" spans="1:11" hidden="1">
      <c r="A10520" s="1" t="s">
        <v>9475</v>
      </c>
      <c r="B10520" s="1" t="s">
        <v>364</v>
      </c>
      <c r="C10520" s="48" t="str">
        <f t="shared" si="328"/>
        <v>ף לוד</v>
      </c>
      <c r="D10520" s="1" t="s">
        <v>9509</v>
      </c>
      <c r="E10520" s="1"/>
      <c r="F10520" s="2">
        <v>2</v>
      </c>
      <c r="G10520" s="2">
        <f>INDEX(תוצאות_בחירות,MATCH(C10520,siot!$F$3:$F$1887,0),27)</f>
        <v>0</v>
      </c>
      <c r="H10520" s="2" t="b">
        <f t="shared" si="329"/>
        <v>0</v>
      </c>
      <c r="I10520" s="1" t="s">
        <v>2</v>
      </c>
      <c r="J10520" s="1" t="s">
        <v>9514</v>
      </c>
      <c r="K10520" s="1"/>
    </row>
    <row r="10521" spans="1:11" hidden="1">
      <c r="A10521" s="1" t="s">
        <v>9475</v>
      </c>
      <c r="B10521" s="1" t="s">
        <v>364</v>
      </c>
      <c r="C10521" s="48" t="str">
        <f t="shared" si="328"/>
        <v>ף לוד</v>
      </c>
      <c r="D10521" s="1" t="s">
        <v>9509</v>
      </c>
      <c r="E10521" s="1"/>
      <c r="F10521" s="2">
        <v>3</v>
      </c>
      <c r="G10521" s="2">
        <f>INDEX(תוצאות_בחירות,MATCH(C10521,siot!$F$3:$F$1887,0),27)</f>
        <v>0</v>
      </c>
      <c r="H10521" s="2" t="b">
        <f t="shared" si="329"/>
        <v>0</v>
      </c>
      <c r="I10521" s="1" t="s">
        <v>2</v>
      </c>
      <c r="J10521" s="1" t="s">
        <v>9513</v>
      </c>
      <c r="K10521" s="1"/>
    </row>
    <row r="10522" spans="1:11" hidden="1">
      <c r="A10522" s="1" t="s">
        <v>9475</v>
      </c>
      <c r="B10522" s="1" t="s">
        <v>364</v>
      </c>
      <c r="C10522" s="48" t="str">
        <f t="shared" si="328"/>
        <v>ף לוד</v>
      </c>
      <c r="D10522" s="1" t="s">
        <v>9509</v>
      </c>
      <c r="E10522" s="1"/>
      <c r="F10522" s="2">
        <v>4</v>
      </c>
      <c r="G10522" s="2">
        <f>INDEX(תוצאות_בחירות,MATCH(C10522,siot!$F$3:$F$1887,0),27)</f>
        <v>0</v>
      </c>
      <c r="H10522" s="2" t="b">
        <f t="shared" si="329"/>
        <v>0</v>
      </c>
      <c r="I10522" s="1" t="s">
        <v>2</v>
      </c>
      <c r="J10522" s="1" t="s">
        <v>9512</v>
      </c>
      <c r="K10522" s="1"/>
    </row>
    <row r="10523" spans="1:11" hidden="1">
      <c r="A10523" s="1" t="s">
        <v>9475</v>
      </c>
      <c r="B10523" s="1" t="s">
        <v>364</v>
      </c>
      <c r="C10523" s="48" t="str">
        <f t="shared" si="328"/>
        <v>ף לוד</v>
      </c>
      <c r="D10523" s="1" t="s">
        <v>9509</v>
      </c>
      <c r="E10523" s="1"/>
      <c r="F10523" s="2">
        <v>5</v>
      </c>
      <c r="G10523" s="2">
        <f>INDEX(תוצאות_בחירות,MATCH(C10523,siot!$F$3:$F$1887,0),27)</f>
        <v>0</v>
      </c>
      <c r="H10523" s="2" t="b">
        <f t="shared" si="329"/>
        <v>0</v>
      </c>
      <c r="I10523" s="1" t="s">
        <v>2</v>
      </c>
      <c r="J10523" s="1" t="s">
        <v>9511</v>
      </c>
      <c r="K10523" s="1"/>
    </row>
    <row r="10524" spans="1:11" hidden="1">
      <c r="A10524" s="1" t="s">
        <v>9475</v>
      </c>
      <c r="B10524" s="1" t="s">
        <v>364</v>
      </c>
      <c r="C10524" s="48" t="str">
        <f t="shared" si="328"/>
        <v>ף לוד</v>
      </c>
      <c r="D10524" s="1" t="s">
        <v>9509</v>
      </c>
      <c r="E10524" s="1"/>
      <c r="F10524" s="2">
        <v>6</v>
      </c>
      <c r="G10524" s="2">
        <f>INDEX(תוצאות_בחירות,MATCH(C10524,siot!$F$3:$F$1887,0),27)</f>
        <v>0</v>
      </c>
      <c r="H10524" s="2" t="b">
        <f t="shared" si="329"/>
        <v>0</v>
      </c>
      <c r="I10524" s="1" t="s">
        <v>2</v>
      </c>
      <c r="J10524" s="1" t="s">
        <v>9510</v>
      </c>
      <c r="K10524" s="1"/>
    </row>
    <row r="10525" spans="1:11" hidden="1">
      <c r="A10525" s="1" t="s">
        <v>9475</v>
      </c>
      <c r="B10525" s="1" t="s">
        <v>364</v>
      </c>
      <c r="C10525" s="48" t="str">
        <f t="shared" si="328"/>
        <v>ף לוד</v>
      </c>
      <c r="D10525" s="1" t="s">
        <v>9509</v>
      </c>
      <c r="E10525" s="1"/>
      <c r="F10525" s="2">
        <v>7</v>
      </c>
      <c r="G10525" s="2">
        <f>INDEX(תוצאות_בחירות,MATCH(C10525,siot!$F$3:$F$1887,0),27)</f>
        <v>0</v>
      </c>
      <c r="H10525" s="2" t="b">
        <f t="shared" si="329"/>
        <v>0</v>
      </c>
      <c r="I10525" s="1" t="s">
        <v>2</v>
      </c>
      <c r="J10525" s="1" t="s">
        <v>9508</v>
      </c>
      <c r="K10525" s="1"/>
    </row>
    <row r="10526" spans="1:11" hidden="1">
      <c r="A10526" s="1" t="s">
        <v>9475</v>
      </c>
      <c r="B10526" s="1" t="s">
        <v>108</v>
      </c>
      <c r="C10526" s="48" t="str">
        <f t="shared" si="328"/>
        <v>פה לוד</v>
      </c>
      <c r="D10526" s="1" t="s">
        <v>9499</v>
      </c>
      <c r="E10526" s="1" t="s">
        <v>3</v>
      </c>
      <c r="F10526" s="2" t="s">
        <v>19548</v>
      </c>
      <c r="G10526" s="2">
        <f>INDEX(תוצאות_בחירות,MATCH(C10526,siot!$F$3:$F$1887,0),27)</f>
        <v>1</v>
      </c>
      <c r="H10526" s="2" t="b">
        <f t="shared" si="329"/>
        <v>0</v>
      </c>
      <c r="I10526" s="1"/>
      <c r="J10526" s="1"/>
      <c r="K10526" s="1"/>
    </row>
    <row r="10527" spans="1:11">
      <c r="A10527" s="1" t="s">
        <v>9475</v>
      </c>
      <c r="B10527" s="1" t="s">
        <v>108</v>
      </c>
      <c r="C10527" s="48" t="str">
        <f t="shared" si="328"/>
        <v>פה לוד</v>
      </c>
      <c r="D10527" s="1" t="s">
        <v>9499</v>
      </c>
      <c r="E10527" s="1"/>
      <c r="F10527" s="2">
        <v>1</v>
      </c>
      <c r="G10527" s="2">
        <f>INDEX(תוצאות_בחירות,MATCH(C10527,siot!$F$3:$F$1887,0),27)</f>
        <v>1</v>
      </c>
      <c r="H10527" s="2" t="b">
        <f t="shared" si="329"/>
        <v>1</v>
      </c>
      <c r="I10527" s="1" t="s">
        <v>2</v>
      </c>
      <c r="J10527" s="1" t="s">
        <v>9507</v>
      </c>
      <c r="K10527" s="1">
        <v>1</v>
      </c>
    </row>
    <row r="10528" spans="1:11" hidden="1">
      <c r="A10528" s="1" t="s">
        <v>9475</v>
      </c>
      <c r="B10528" s="1" t="s">
        <v>108</v>
      </c>
      <c r="C10528" s="48" t="str">
        <f t="shared" si="328"/>
        <v>פה לוד</v>
      </c>
      <c r="D10528" s="1" t="s">
        <v>9499</v>
      </c>
      <c r="E10528" s="1"/>
      <c r="F10528" s="2">
        <v>2</v>
      </c>
      <c r="G10528" s="2">
        <f>INDEX(תוצאות_בחירות,MATCH(C10528,siot!$F$3:$F$1887,0),27)</f>
        <v>1</v>
      </c>
      <c r="H10528" s="2" t="b">
        <f t="shared" si="329"/>
        <v>0</v>
      </c>
      <c r="I10528" s="1" t="s">
        <v>2</v>
      </c>
      <c r="J10528" s="1" t="s">
        <v>9506</v>
      </c>
      <c r="K10528" s="1"/>
    </row>
    <row r="10529" spans="1:11" hidden="1">
      <c r="A10529" s="1" t="s">
        <v>9475</v>
      </c>
      <c r="B10529" s="1" t="s">
        <v>108</v>
      </c>
      <c r="C10529" s="48" t="str">
        <f t="shared" si="328"/>
        <v>פה לוד</v>
      </c>
      <c r="D10529" s="1" t="s">
        <v>9499</v>
      </c>
      <c r="E10529" s="1"/>
      <c r="F10529" s="2">
        <v>3</v>
      </c>
      <c r="G10529" s="2">
        <f>INDEX(תוצאות_בחירות,MATCH(C10529,siot!$F$3:$F$1887,0),27)</f>
        <v>1</v>
      </c>
      <c r="H10529" s="2" t="b">
        <f t="shared" si="329"/>
        <v>0</v>
      </c>
      <c r="I10529" s="1" t="s">
        <v>2</v>
      </c>
      <c r="J10529" s="1" t="s">
        <v>9505</v>
      </c>
      <c r="K10529" s="1"/>
    </row>
    <row r="10530" spans="1:11" hidden="1">
      <c r="A10530" s="1" t="s">
        <v>9475</v>
      </c>
      <c r="B10530" s="1" t="s">
        <v>108</v>
      </c>
      <c r="C10530" s="48" t="str">
        <f t="shared" si="328"/>
        <v>פה לוד</v>
      </c>
      <c r="D10530" s="1" t="s">
        <v>9499</v>
      </c>
      <c r="E10530" s="1"/>
      <c r="F10530" s="2">
        <v>4</v>
      </c>
      <c r="G10530" s="2">
        <f>INDEX(תוצאות_בחירות,MATCH(C10530,siot!$F$3:$F$1887,0),27)</f>
        <v>1</v>
      </c>
      <c r="H10530" s="2" t="b">
        <f t="shared" si="329"/>
        <v>0</v>
      </c>
      <c r="I10530" s="1" t="s">
        <v>2</v>
      </c>
      <c r="J10530" s="1" t="s">
        <v>9504</v>
      </c>
      <c r="K10530" s="1"/>
    </row>
    <row r="10531" spans="1:11" hidden="1">
      <c r="A10531" s="1" t="s">
        <v>9475</v>
      </c>
      <c r="B10531" s="1" t="s">
        <v>108</v>
      </c>
      <c r="C10531" s="48" t="str">
        <f t="shared" si="328"/>
        <v>פה לוד</v>
      </c>
      <c r="D10531" s="1" t="s">
        <v>9499</v>
      </c>
      <c r="E10531" s="1"/>
      <c r="F10531" s="2">
        <v>5</v>
      </c>
      <c r="G10531" s="2">
        <f>INDEX(תוצאות_בחירות,MATCH(C10531,siot!$F$3:$F$1887,0),27)</f>
        <v>1</v>
      </c>
      <c r="H10531" s="2" t="b">
        <f t="shared" si="329"/>
        <v>0</v>
      </c>
      <c r="I10531" s="1" t="s">
        <v>2</v>
      </c>
      <c r="J10531" s="1" t="s">
        <v>9503</v>
      </c>
      <c r="K10531" s="1"/>
    </row>
    <row r="10532" spans="1:11" hidden="1">
      <c r="A10532" s="1" t="s">
        <v>9475</v>
      </c>
      <c r="B10532" s="1" t="s">
        <v>108</v>
      </c>
      <c r="C10532" s="48" t="str">
        <f t="shared" si="328"/>
        <v>פה לוד</v>
      </c>
      <c r="D10532" s="1" t="s">
        <v>9499</v>
      </c>
      <c r="E10532" s="1"/>
      <c r="F10532" s="2">
        <v>6</v>
      </c>
      <c r="G10532" s="2">
        <f>INDEX(תוצאות_בחירות,MATCH(C10532,siot!$F$3:$F$1887,0),27)</f>
        <v>1</v>
      </c>
      <c r="H10532" s="2" t="b">
        <f t="shared" si="329"/>
        <v>0</v>
      </c>
      <c r="I10532" s="1" t="s">
        <v>2</v>
      </c>
      <c r="J10532" s="1" t="s">
        <v>9502</v>
      </c>
      <c r="K10532" s="1"/>
    </row>
    <row r="10533" spans="1:11" hidden="1">
      <c r="A10533" s="1" t="s">
        <v>9475</v>
      </c>
      <c r="B10533" s="1" t="s">
        <v>108</v>
      </c>
      <c r="C10533" s="48" t="str">
        <f t="shared" si="328"/>
        <v>פה לוד</v>
      </c>
      <c r="D10533" s="1" t="s">
        <v>9499</v>
      </c>
      <c r="E10533" s="1"/>
      <c r="F10533" s="2">
        <v>7</v>
      </c>
      <c r="G10533" s="2">
        <f>INDEX(תוצאות_בחירות,MATCH(C10533,siot!$F$3:$F$1887,0),27)</f>
        <v>1</v>
      </c>
      <c r="H10533" s="2" t="b">
        <f t="shared" si="329"/>
        <v>0</v>
      </c>
      <c r="I10533" s="1" t="s">
        <v>2</v>
      </c>
      <c r="J10533" s="1" t="s">
        <v>9501</v>
      </c>
      <c r="K10533" s="1"/>
    </row>
    <row r="10534" spans="1:11" hidden="1">
      <c r="A10534" s="1" t="s">
        <v>9475</v>
      </c>
      <c r="B10534" s="1" t="s">
        <v>108</v>
      </c>
      <c r="C10534" s="48" t="str">
        <f t="shared" si="328"/>
        <v>פה לוד</v>
      </c>
      <c r="D10534" s="1" t="s">
        <v>9499</v>
      </c>
      <c r="E10534" s="1"/>
      <c r="F10534" s="2">
        <v>8</v>
      </c>
      <c r="G10534" s="2">
        <f>INDEX(תוצאות_בחירות,MATCH(C10534,siot!$F$3:$F$1887,0),27)</f>
        <v>1</v>
      </c>
      <c r="H10534" s="2" t="b">
        <f t="shared" si="329"/>
        <v>0</v>
      </c>
      <c r="I10534" s="1" t="s">
        <v>2</v>
      </c>
      <c r="J10534" s="1" t="s">
        <v>9500</v>
      </c>
      <c r="K10534" s="1"/>
    </row>
    <row r="10535" spans="1:11" hidden="1">
      <c r="A10535" s="1" t="s">
        <v>9475</v>
      </c>
      <c r="B10535" s="1" t="s">
        <v>108</v>
      </c>
      <c r="C10535" s="48" t="str">
        <f t="shared" si="328"/>
        <v>פה לוד</v>
      </c>
      <c r="D10535" s="1" t="s">
        <v>9499</v>
      </c>
      <c r="E10535" s="1"/>
      <c r="F10535" s="2">
        <v>9</v>
      </c>
      <c r="G10535" s="2">
        <f>INDEX(תוצאות_בחירות,MATCH(C10535,siot!$F$3:$F$1887,0),27)</f>
        <v>1</v>
      </c>
      <c r="H10535" s="2" t="b">
        <f t="shared" si="329"/>
        <v>0</v>
      </c>
      <c r="I10535" s="1" t="s">
        <v>2</v>
      </c>
      <c r="J10535" s="1" t="s">
        <v>9498</v>
      </c>
      <c r="K10535" s="1"/>
    </row>
    <row r="10536" spans="1:11" hidden="1">
      <c r="A10536" s="1" t="s">
        <v>9475</v>
      </c>
      <c r="B10536" s="1" t="s">
        <v>259</v>
      </c>
      <c r="C10536" s="48" t="str">
        <f t="shared" si="328"/>
        <v>ק לוד</v>
      </c>
      <c r="D10536" s="1" t="s">
        <v>5561</v>
      </c>
      <c r="E10536" s="1" t="s">
        <v>18</v>
      </c>
      <c r="F10536" s="2" t="s">
        <v>19548</v>
      </c>
      <c r="G10536" s="2">
        <f>INDEX(תוצאות_בחירות,MATCH(C10536,siot!$F$3:$F$1887,0),27)</f>
        <v>1</v>
      </c>
      <c r="H10536" s="2" t="b">
        <f t="shared" si="329"/>
        <v>0</v>
      </c>
      <c r="I10536" s="1"/>
      <c r="J10536" s="1"/>
      <c r="K10536" s="1"/>
    </row>
    <row r="10537" spans="1:11">
      <c r="A10537" s="1" t="s">
        <v>9475</v>
      </c>
      <c r="B10537" s="1" t="s">
        <v>259</v>
      </c>
      <c r="C10537" s="48" t="str">
        <f t="shared" si="328"/>
        <v>ק לוד</v>
      </c>
      <c r="D10537" s="1" t="s">
        <v>5561</v>
      </c>
      <c r="E10537" s="1" t="s">
        <v>17</v>
      </c>
      <c r="F10537" s="2">
        <v>1</v>
      </c>
      <c r="G10537" s="2">
        <f>INDEX(תוצאות_בחירות,MATCH(C10537,siot!$F$3:$F$1887,0),27)</f>
        <v>1</v>
      </c>
      <c r="H10537" s="2" t="b">
        <f t="shared" si="329"/>
        <v>1</v>
      </c>
      <c r="I10537" s="1" t="s">
        <v>2</v>
      </c>
      <c r="J10537" s="1" t="s">
        <v>9497</v>
      </c>
      <c r="K10537" s="1"/>
    </row>
    <row r="10538" spans="1:11" hidden="1">
      <c r="A10538" s="1" t="s">
        <v>9475</v>
      </c>
      <c r="B10538" s="1" t="s">
        <v>259</v>
      </c>
      <c r="C10538" s="48" t="str">
        <f t="shared" si="328"/>
        <v>ק לוד</v>
      </c>
      <c r="D10538" s="1" t="s">
        <v>5561</v>
      </c>
      <c r="E10538" s="1"/>
      <c r="F10538" s="2">
        <v>2</v>
      </c>
      <c r="G10538" s="2">
        <f>INDEX(תוצאות_בחירות,MATCH(C10538,siot!$F$3:$F$1887,0),27)</f>
        <v>1</v>
      </c>
      <c r="H10538" s="2" t="b">
        <f t="shared" si="329"/>
        <v>0</v>
      </c>
      <c r="I10538" s="1" t="s">
        <v>2</v>
      </c>
      <c r="J10538" s="1" t="s">
        <v>9496</v>
      </c>
      <c r="K10538" s="1"/>
    </row>
    <row r="10539" spans="1:11" hidden="1">
      <c r="A10539" s="1" t="s">
        <v>9475</v>
      </c>
      <c r="B10539" s="1" t="s">
        <v>259</v>
      </c>
      <c r="C10539" s="48" t="str">
        <f t="shared" si="328"/>
        <v>ק לוד</v>
      </c>
      <c r="D10539" s="1" t="s">
        <v>5561</v>
      </c>
      <c r="E10539" s="1"/>
      <c r="F10539" s="2">
        <v>3</v>
      </c>
      <c r="G10539" s="2">
        <f>INDEX(תוצאות_בחירות,MATCH(C10539,siot!$F$3:$F$1887,0),27)</f>
        <v>1</v>
      </c>
      <c r="H10539" s="2" t="b">
        <f t="shared" si="329"/>
        <v>0</v>
      </c>
      <c r="I10539" s="1" t="s">
        <v>2</v>
      </c>
      <c r="J10539" s="1" t="s">
        <v>9495</v>
      </c>
      <c r="K10539" s="1"/>
    </row>
    <row r="10540" spans="1:11" hidden="1">
      <c r="A10540" s="1" t="s">
        <v>9475</v>
      </c>
      <c r="B10540" s="1" t="s">
        <v>259</v>
      </c>
      <c r="C10540" s="48" t="str">
        <f t="shared" si="328"/>
        <v>ק לוד</v>
      </c>
      <c r="D10540" s="1" t="s">
        <v>5561</v>
      </c>
      <c r="E10540" s="1"/>
      <c r="F10540" s="2">
        <v>4</v>
      </c>
      <c r="G10540" s="2">
        <f>INDEX(תוצאות_בחירות,MATCH(C10540,siot!$F$3:$F$1887,0),27)</f>
        <v>1</v>
      </c>
      <c r="H10540" s="2" t="b">
        <f t="shared" si="329"/>
        <v>0</v>
      </c>
      <c r="I10540" s="1" t="s">
        <v>2</v>
      </c>
      <c r="J10540" s="1" t="s">
        <v>9494</v>
      </c>
      <c r="K10540" s="1"/>
    </row>
    <row r="10541" spans="1:11" hidden="1">
      <c r="A10541" s="1" t="s">
        <v>9475</v>
      </c>
      <c r="B10541" s="1" t="s">
        <v>259</v>
      </c>
      <c r="C10541" s="48" t="str">
        <f t="shared" si="328"/>
        <v>ק לוד</v>
      </c>
      <c r="D10541" s="1" t="s">
        <v>5561</v>
      </c>
      <c r="E10541" s="1"/>
      <c r="F10541" s="2">
        <v>5</v>
      </c>
      <c r="G10541" s="2">
        <f>INDEX(תוצאות_בחירות,MATCH(C10541,siot!$F$3:$F$1887,0),27)</f>
        <v>1</v>
      </c>
      <c r="H10541" s="2" t="b">
        <f t="shared" si="329"/>
        <v>0</v>
      </c>
      <c r="I10541" s="1" t="s">
        <v>2</v>
      </c>
      <c r="J10541" s="1" t="s">
        <v>9493</v>
      </c>
      <c r="K10541" s="1"/>
    </row>
    <row r="10542" spans="1:11" hidden="1">
      <c r="A10542" s="1" t="s">
        <v>9475</v>
      </c>
      <c r="B10542" s="1" t="s">
        <v>259</v>
      </c>
      <c r="C10542" s="48" t="str">
        <f t="shared" si="328"/>
        <v>ק לוד</v>
      </c>
      <c r="D10542" s="1" t="s">
        <v>5561</v>
      </c>
      <c r="E10542" s="1"/>
      <c r="F10542" s="2">
        <v>6</v>
      </c>
      <c r="G10542" s="2">
        <f>INDEX(תוצאות_בחירות,MATCH(C10542,siot!$F$3:$F$1887,0),27)</f>
        <v>1</v>
      </c>
      <c r="H10542" s="2" t="b">
        <f t="shared" si="329"/>
        <v>0</v>
      </c>
      <c r="I10542" s="1" t="s">
        <v>2</v>
      </c>
      <c r="J10542" s="1" t="s">
        <v>9492</v>
      </c>
      <c r="K10542" s="1"/>
    </row>
    <row r="10543" spans="1:11" hidden="1">
      <c r="A10543" s="1" t="s">
        <v>9475</v>
      </c>
      <c r="B10543" s="1" t="s">
        <v>259</v>
      </c>
      <c r="C10543" s="48" t="str">
        <f t="shared" si="328"/>
        <v>ק לוד</v>
      </c>
      <c r="D10543" s="1" t="s">
        <v>5561</v>
      </c>
      <c r="E10543" s="1"/>
      <c r="F10543" s="2">
        <v>7</v>
      </c>
      <c r="G10543" s="2">
        <f>INDEX(תוצאות_בחירות,MATCH(C10543,siot!$F$3:$F$1887,0),27)</f>
        <v>1</v>
      </c>
      <c r="H10543" s="2" t="b">
        <f t="shared" si="329"/>
        <v>0</v>
      </c>
      <c r="I10543" s="1" t="s">
        <v>2</v>
      </c>
      <c r="J10543" s="1" t="s">
        <v>9491</v>
      </c>
      <c r="K10543" s="1"/>
    </row>
    <row r="10544" spans="1:11" hidden="1">
      <c r="A10544" s="1" t="s">
        <v>9475</v>
      </c>
      <c r="B10544" s="1" t="s">
        <v>213</v>
      </c>
      <c r="C10544" s="48" t="str">
        <f t="shared" si="328"/>
        <v>רק לוד</v>
      </c>
      <c r="D10544" s="1" t="s">
        <v>9484</v>
      </c>
      <c r="E10544" s="1" t="s">
        <v>18</v>
      </c>
      <c r="F10544" s="2" t="s">
        <v>19548</v>
      </c>
      <c r="G10544" s="2">
        <f>INDEX(תוצאות_בחירות,MATCH(C10544,siot!$F$3:$F$1887,0),27)</f>
        <v>1</v>
      </c>
      <c r="H10544" s="2" t="b">
        <f t="shared" si="329"/>
        <v>0</v>
      </c>
      <c r="I10544" s="1"/>
      <c r="J10544" s="1"/>
      <c r="K10544" s="1"/>
    </row>
    <row r="10545" spans="1:11">
      <c r="A10545" s="1" t="s">
        <v>9475</v>
      </c>
      <c r="B10545" s="1" t="s">
        <v>213</v>
      </c>
      <c r="C10545" s="48" t="str">
        <f t="shared" si="328"/>
        <v>רק לוד</v>
      </c>
      <c r="D10545" s="1" t="s">
        <v>9484</v>
      </c>
      <c r="E10545" s="1" t="s">
        <v>17</v>
      </c>
      <c r="F10545" s="2">
        <v>1</v>
      </c>
      <c r="G10545" s="2">
        <f>INDEX(תוצאות_בחירות,MATCH(C10545,siot!$F$3:$F$1887,0),27)</f>
        <v>1</v>
      </c>
      <c r="H10545" s="2" t="b">
        <f t="shared" si="329"/>
        <v>1</v>
      </c>
      <c r="I10545" s="1" t="s">
        <v>2</v>
      </c>
      <c r="J10545" s="1" t="s">
        <v>9490</v>
      </c>
      <c r="K10545" s="1"/>
    </row>
    <row r="10546" spans="1:11" hidden="1">
      <c r="A10546" s="1" t="s">
        <v>9475</v>
      </c>
      <c r="B10546" s="1" t="s">
        <v>213</v>
      </c>
      <c r="C10546" s="48" t="str">
        <f t="shared" si="328"/>
        <v>רק לוד</v>
      </c>
      <c r="D10546" s="1" t="s">
        <v>9484</v>
      </c>
      <c r="E10546" s="1"/>
      <c r="F10546" s="2">
        <v>2</v>
      </c>
      <c r="G10546" s="2">
        <f>INDEX(תוצאות_בחירות,MATCH(C10546,siot!$F$3:$F$1887,0),27)</f>
        <v>1</v>
      </c>
      <c r="H10546" s="2" t="b">
        <f t="shared" si="329"/>
        <v>0</v>
      </c>
      <c r="I10546" s="1" t="s">
        <v>2</v>
      </c>
      <c r="J10546" s="1" t="s">
        <v>9489</v>
      </c>
      <c r="K10546" s="1"/>
    </row>
    <row r="10547" spans="1:11" hidden="1">
      <c r="A10547" s="1" t="s">
        <v>9475</v>
      </c>
      <c r="B10547" s="1" t="s">
        <v>213</v>
      </c>
      <c r="C10547" s="48" t="str">
        <f t="shared" si="328"/>
        <v>רק לוד</v>
      </c>
      <c r="D10547" s="1" t="s">
        <v>9484</v>
      </c>
      <c r="E10547" s="1"/>
      <c r="F10547" s="2">
        <v>3</v>
      </c>
      <c r="G10547" s="2">
        <f>INDEX(תוצאות_בחירות,MATCH(C10547,siot!$F$3:$F$1887,0),27)</f>
        <v>1</v>
      </c>
      <c r="H10547" s="2" t="b">
        <f t="shared" si="329"/>
        <v>0</v>
      </c>
      <c r="I10547" s="1" t="s">
        <v>2</v>
      </c>
      <c r="J10547" s="1" t="s">
        <v>9488</v>
      </c>
      <c r="K10547" s="1"/>
    </row>
    <row r="10548" spans="1:11" hidden="1">
      <c r="A10548" s="1" t="s">
        <v>9475</v>
      </c>
      <c r="B10548" s="1" t="s">
        <v>213</v>
      </c>
      <c r="C10548" s="48" t="str">
        <f t="shared" si="328"/>
        <v>רק לוד</v>
      </c>
      <c r="D10548" s="1" t="s">
        <v>9484</v>
      </c>
      <c r="E10548" s="1"/>
      <c r="F10548" s="2">
        <v>4</v>
      </c>
      <c r="G10548" s="2">
        <f>INDEX(תוצאות_בחירות,MATCH(C10548,siot!$F$3:$F$1887,0),27)</f>
        <v>1</v>
      </c>
      <c r="H10548" s="2" t="b">
        <f t="shared" si="329"/>
        <v>0</v>
      </c>
      <c r="I10548" s="1" t="s">
        <v>2</v>
      </c>
      <c r="J10548" s="1" t="s">
        <v>9487</v>
      </c>
      <c r="K10548" s="1"/>
    </row>
    <row r="10549" spans="1:11" hidden="1">
      <c r="A10549" s="1" t="s">
        <v>9475</v>
      </c>
      <c r="B10549" s="1" t="s">
        <v>213</v>
      </c>
      <c r="C10549" s="48" t="str">
        <f t="shared" si="328"/>
        <v>רק לוד</v>
      </c>
      <c r="D10549" s="1" t="s">
        <v>9484</v>
      </c>
      <c r="E10549" s="1"/>
      <c r="F10549" s="2">
        <v>5</v>
      </c>
      <c r="G10549" s="2">
        <f>INDEX(תוצאות_בחירות,MATCH(C10549,siot!$F$3:$F$1887,0),27)</f>
        <v>1</v>
      </c>
      <c r="H10549" s="2" t="b">
        <f t="shared" si="329"/>
        <v>0</v>
      </c>
      <c r="I10549" s="1" t="s">
        <v>2</v>
      </c>
      <c r="J10549" s="1" t="s">
        <v>9486</v>
      </c>
      <c r="K10549" s="1"/>
    </row>
    <row r="10550" spans="1:11" hidden="1">
      <c r="A10550" s="1" t="s">
        <v>9475</v>
      </c>
      <c r="B10550" s="1" t="s">
        <v>213</v>
      </c>
      <c r="C10550" s="48" t="str">
        <f t="shared" si="328"/>
        <v>רק לוד</v>
      </c>
      <c r="D10550" s="1" t="s">
        <v>9484</v>
      </c>
      <c r="E10550" s="1"/>
      <c r="F10550" s="2">
        <v>6</v>
      </c>
      <c r="G10550" s="2">
        <f>INDEX(תוצאות_בחירות,MATCH(C10550,siot!$F$3:$F$1887,0),27)</f>
        <v>1</v>
      </c>
      <c r="H10550" s="2" t="b">
        <f t="shared" si="329"/>
        <v>0</v>
      </c>
      <c r="I10550" s="1" t="s">
        <v>2</v>
      </c>
      <c r="J10550" s="1" t="s">
        <v>9485</v>
      </c>
      <c r="K10550" s="1"/>
    </row>
    <row r="10551" spans="1:11" hidden="1">
      <c r="A10551" s="1" t="s">
        <v>9475</v>
      </c>
      <c r="B10551" s="1" t="s">
        <v>213</v>
      </c>
      <c r="C10551" s="48" t="str">
        <f t="shared" si="328"/>
        <v>רק לוד</v>
      </c>
      <c r="D10551" s="1" t="s">
        <v>9484</v>
      </c>
      <c r="E10551" s="1"/>
      <c r="F10551" s="2">
        <v>7</v>
      </c>
      <c r="G10551" s="2">
        <f>INDEX(תוצאות_בחירות,MATCH(C10551,siot!$F$3:$F$1887,0),27)</f>
        <v>1</v>
      </c>
      <c r="H10551" s="2" t="b">
        <f t="shared" si="329"/>
        <v>0</v>
      </c>
      <c r="I10551" s="1" t="s">
        <v>2</v>
      </c>
      <c r="J10551" s="1" t="s">
        <v>9483</v>
      </c>
      <c r="K10551" s="1"/>
    </row>
    <row r="10552" spans="1:11" hidden="1">
      <c r="A10552" s="1" t="s">
        <v>9475</v>
      </c>
      <c r="B10552" s="1" t="s">
        <v>963</v>
      </c>
      <c r="C10552" s="48" t="str">
        <f t="shared" si="328"/>
        <v>שס לוד</v>
      </c>
      <c r="D10552" s="1" t="s">
        <v>962</v>
      </c>
      <c r="E10552" s="1" t="s">
        <v>3</v>
      </c>
      <c r="F10552" s="2" t="s">
        <v>19548</v>
      </c>
      <c r="G10552" s="2">
        <f>INDEX(תוצאות_בחירות,MATCH(C10552,siot!$F$3:$F$1887,0),27)</f>
        <v>2</v>
      </c>
      <c r="H10552" s="2" t="b">
        <f t="shared" si="329"/>
        <v>0</v>
      </c>
      <c r="I10552" s="1"/>
      <c r="J10552" s="1"/>
      <c r="K10552" s="1"/>
    </row>
    <row r="10553" spans="1:11">
      <c r="A10553" s="1" t="s">
        <v>9475</v>
      </c>
      <c r="B10553" s="1" t="s">
        <v>963</v>
      </c>
      <c r="C10553" s="48" t="str">
        <f t="shared" si="328"/>
        <v>שס לוד</v>
      </c>
      <c r="D10553" s="1" t="s">
        <v>962</v>
      </c>
      <c r="E10553" s="1"/>
      <c r="F10553" s="2">
        <v>1</v>
      </c>
      <c r="G10553" s="2">
        <f>INDEX(תוצאות_בחירות,MATCH(C10553,siot!$F$3:$F$1887,0),27)</f>
        <v>2</v>
      </c>
      <c r="H10553" s="2" t="b">
        <f t="shared" si="329"/>
        <v>1</v>
      </c>
      <c r="I10553" s="1" t="s">
        <v>2</v>
      </c>
      <c r="J10553" s="1" t="s">
        <v>9482</v>
      </c>
      <c r="K10553" s="1"/>
    </row>
    <row r="10554" spans="1:11">
      <c r="A10554" s="1" t="s">
        <v>9475</v>
      </c>
      <c r="B10554" s="1" t="s">
        <v>963</v>
      </c>
      <c r="C10554" s="48" t="str">
        <f t="shared" si="328"/>
        <v>שס לוד</v>
      </c>
      <c r="D10554" s="1" t="s">
        <v>962</v>
      </c>
      <c r="E10554" s="1"/>
      <c r="F10554" s="2">
        <v>2</v>
      </c>
      <c r="G10554" s="2">
        <f>INDEX(תוצאות_בחירות,MATCH(C10554,siot!$F$3:$F$1887,0),27)</f>
        <v>2</v>
      </c>
      <c r="H10554" s="2" t="b">
        <f t="shared" si="329"/>
        <v>1</v>
      </c>
      <c r="I10554" s="1" t="s">
        <v>2</v>
      </c>
      <c r="J10554" s="1" t="s">
        <v>9481</v>
      </c>
      <c r="K10554" s="1"/>
    </row>
    <row r="10555" spans="1:11" hidden="1">
      <c r="A10555" s="1" t="s">
        <v>9475</v>
      </c>
      <c r="B10555" s="1" t="s">
        <v>963</v>
      </c>
      <c r="C10555" s="48" t="str">
        <f t="shared" si="328"/>
        <v>שס לוד</v>
      </c>
      <c r="D10555" s="1" t="s">
        <v>962</v>
      </c>
      <c r="E10555" s="1"/>
      <c r="F10555" s="2">
        <v>3</v>
      </c>
      <c r="G10555" s="2">
        <f>INDEX(תוצאות_בחירות,MATCH(C10555,siot!$F$3:$F$1887,0),27)</f>
        <v>2</v>
      </c>
      <c r="H10555" s="2" t="b">
        <f t="shared" si="329"/>
        <v>0</v>
      </c>
      <c r="I10555" s="1" t="s">
        <v>2</v>
      </c>
      <c r="J10555" s="1" t="s">
        <v>9480</v>
      </c>
      <c r="K10555" s="1"/>
    </row>
    <row r="10556" spans="1:11" hidden="1">
      <c r="A10556" s="1" t="s">
        <v>9475</v>
      </c>
      <c r="B10556" s="1" t="s">
        <v>963</v>
      </c>
      <c r="C10556" s="48" t="str">
        <f t="shared" si="328"/>
        <v>שס לוד</v>
      </c>
      <c r="D10556" s="1" t="s">
        <v>962</v>
      </c>
      <c r="E10556" s="1"/>
      <c r="F10556" s="2">
        <v>4</v>
      </c>
      <c r="G10556" s="2">
        <f>INDEX(תוצאות_בחירות,MATCH(C10556,siot!$F$3:$F$1887,0),27)</f>
        <v>2</v>
      </c>
      <c r="H10556" s="2" t="b">
        <f t="shared" si="329"/>
        <v>0</v>
      </c>
      <c r="I10556" s="1" t="s">
        <v>2</v>
      </c>
      <c r="J10556" s="1" t="s">
        <v>9479</v>
      </c>
      <c r="K10556" s="1"/>
    </row>
    <row r="10557" spans="1:11" hidden="1">
      <c r="A10557" s="1" t="s">
        <v>9475</v>
      </c>
      <c r="B10557" s="1" t="s">
        <v>963</v>
      </c>
      <c r="C10557" s="48" t="str">
        <f t="shared" si="328"/>
        <v>שס לוד</v>
      </c>
      <c r="D10557" s="1" t="s">
        <v>962</v>
      </c>
      <c r="E10557" s="1"/>
      <c r="F10557" s="2">
        <v>5</v>
      </c>
      <c r="G10557" s="2">
        <f>INDEX(תוצאות_בחירות,MATCH(C10557,siot!$F$3:$F$1887,0),27)</f>
        <v>2</v>
      </c>
      <c r="H10557" s="2" t="b">
        <f t="shared" si="329"/>
        <v>0</v>
      </c>
      <c r="I10557" s="1" t="s">
        <v>2</v>
      </c>
      <c r="J10557" s="1" t="s">
        <v>9478</v>
      </c>
      <c r="K10557" s="1"/>
    </row>
    <row r="10558" spans="1:11" hidden="1">
      <c r="A10558" s="1" t="s">
        <v>9475</v>
      </c>
      <c r="B10558" s="1" t="s">
        <v>963</v>
      </c>
      <c r="C10558" s="48" t="str">
        <f t="shared" si="328"/>
        <v>שס לוד</v>
      </c>
      <c r="D10558" s="1" t="s">
        <v>962</v>
      </c>
      <c r="E10558" s="1"/>
      <c r="F10558" s="2">
        <v>6</v>
      </c>
      <c r="G10558" s="2">
        <f>INDEX(תוצאות_בחירות,MATCH(C10558,siot!$F$3:$F$1887,0),27)</f>
        <v>2</v>
      </c>
      <c r="H10558" s="2" t="b">
        <f t="shared" si="329"/>
        <v>0</v>
      </c>
      <c r="I10558" s="1" t="s">
        <v>2</v>
      </c>
      <c r="J10558" s="1" t="s">
        <v>9477</v>
      </c>
      <c r="K10558" s="1"/>
    </row>
    <row r="10559" spans="1:11" hidden="1">
      <c r="A10559" s="1" t="s">
        <v>9475</v>
      </c>
      <c r="B10559" s="1" t="s">
        <v>963</v>
      </c>
      <c r="C10559" s="48" t="str">
        <f t="shared" si="328"/>
        <v>שס לוד</v>
      </c>
      <c r="D10559" s="1" t="s">
        <v>962</v>
      </c>
      <c r="E10559" s="1"/>
      <c r="F10559" s="2">
        <v>7</v>
      </c>
      <c r="G10559" s="2">
        <f>INDEX(תוצאות_בחירות,MATCH(C10559,siot!$F$3:$F$1887,0),27)</f>
        <v>2</v>
      </c>
      <c r="H10559" s="2" t="b">
        <f t="shared" si="329"/>
        <v>0</v>
      </c>
      <c r="I10559" s="1" t="s">
        <v>2</v>
      </c>
      <c r="J10559" s="1" t="s">
        <v>7412</v>
      </c>
      <c r="K10559" s="1"/>
    </row>
    <row r="10560" spans="1:11" hidden="1">
      <c r="A10560" s="1" t="s">
        <v>9475</v>
      </c>
      <c r="B10560" s="1" t="s">
        <v>963</v>
      </c>
      <c r="C10560" s="48" t="str">
        <f t="shared" si="328"/>
        <v>שס לוד</v>
      </c>
      <c r="D10560" s="1" t="s">
        <v>962</v>
      </c>
      <c r="E10560" s="1"/>
      <c r="F10560" s="2">
        <v>8</v>
      </c>
      <c r="G10560" s="2">
        <f>INDEX(תוצאות_בחירות,MATCH(C10560,siot!$F$3:$F$1887,0),27)</f>
        <v>2</v>
      </c>
      <c r="H10560" s="2" t="b">
        <f t="shared" si="329"/>
        <v>0</v>
      </c>
      <c r="I10560" s="1" t="s">
        <v>2</v>
      </c>
      <c r="J10560" s="1" t="s">
        <v>9476</v>
      </c>
      <c r="K10560" s="1"/>
    </row>
    <row r="10561" spans="1:11" hidden="1">
      <c r="A10561" s="1" t="s">
        <v>9475</v>
      </c>
      <c r="B10561" s="1" t="s">
        <v>963</v>
      </c>
      <c r="C10561" s="48" t="str">
        <f t="shared" si="328"/>
        <v>שס לוד</v>
      </c>
      <c r="D10561" s="1" t="s">
        <v>962</v>
      </c>
      <c r="E10561" s="1"/>
      <c r="F10561" s="2">
        <v>9</v>
      </c>
      <c r="G10561" s="2">
        <f>INDEX(תוצאות_בחירות,MATCH(C10561,siot!$F$3:$F$1887,0),27)</f>
        <v>2</v>
      </c>
      <c r="H10561" s="2" t="b">
        <f t="shared" si="329"/>
        <v>0</v>
      </c>
      <c r="I10561" s="1" t="s">
        <v>2</v>
      </c>
      <c r="J10561" s="1" t="s">
        <v>9474</v>
      </c>
      <c r="K10561" s="1"/>
    </row>
    <row r="10562" spans="1:11" hidden="1">
      <c r="A10562" s="1" t="s">
        <v>9437</v>
      </c>
      <c r="B10562" s="1" t="s">
        <v>70</v>
      </c>
      <c r="C10562" s="48" t="str">
        <f t="shared" si="328"/>
        <v>א לקיה</v>
      </c>
      <c r="D10562" s="1" t="s">
        <v>9468</v>
      </c>
      <c r="E10562" s="1" t="s">
        <v>18</v>
      </c>
      <c r="F10562" s="2" t="s">
        <v>19548</v>
      </c>
      <c r="G10562" s="2">
        <f>INDEX(תוצאות_בחירות,MATCH(C10562,siot!$F$3:$F$1887,0),27)</f>
        <v>1</v>
      </c>
      <c r="H10562" s="2" t="b">
        <f t="shared" si="329"/>
        <v>0</v>
      </c>
      <c r="I10562" s="1"/>
      <c r="J10562" s="1"/>
      <c r="K10562" s="1"/>
    </row>
    <row r="10563" spans="1:11">
      <c r="A10563" s="1" t="s">
        <v>9437</v>
      </c>
      <c r="B10563" s="1" t="s">
        <v>70</v>
      </c>
      <c r="C10563" s="48" t="str">
        <f t="shared" si="328"/>
        <v>א לקיה</v>
      </c>
      <c r="D10563" s="1" t="s">
        <v>9468</v>
      </c>
      <c r="E10563" s="1" t="s">
        <v>17</v>
      </c>
      <c r="F10563" s="2">
        <v>1</v>
      </c>
      <c r="G10563" s="2">
        <f>INDEX(תוצאות_בחירות,MATCH(C10563,siot!$F$3:$F$1887,0),27)</f>
        <v>1</v>
      </c>
      <c r="H10563" s="2" t="b">
        <f t="shared" si="329"/>
        <v>1</v>
      </c>
      <c r="I10563" s="1" t="s">
        <v>2</v>
      </c>
      <c r="J10563" s="1" t="s">
        <v>9473</v>
      </c>
      <c r="K10563" s="1"/>
    </row>
    <row r="10564" spans="1:11" hidden="1">
      <c r="A10564" s="1" t="s">
        <v>9437</v>
      </c>
      <c r="B10564" s="1" t="s">
        <v>70</v>
      </c>
      <c r="C10564" s="48" t="str">
        <f t="shared" ref="C10564:C10627" si="330">B10564&amp;" "&amp;A10564</f>
        <v>א לקיה</v>
      </c>
      <c r="D10564" s="1" t="s">
        <v>9468</v>
      </c>
      <c r="E10564" s="1"/>
      <c r="F10564" s="2">
        <v>2</v>
      </c>
      <c r="G10564" s="2">
        <f>INDEX(תוצאות_בחירות,MATCH(C10564,siot!$F$3:$F$1887,0),27)</f>
        <v>1</v>
      </c>
      <c r="H10564" s="2" t="b">
        <f t="shared" ref="H10564:H10627" si="331">IF(OR(F10564&lt;G10564,G10564=F10564),TRUE,FALSE)</f>
        <v>0</v>
      </c>
      <c r="I10564" s="1" t="s">
        <v>2</v>
      </c>
      <c r="J10564" s="1" t="s">
        <v>9472</v>
      </c>
      <c r="K10564" s="1"/>
    </row>
    <row r="10565" spans="1:11" hidden="1">
      <c r="A10565" s="1" t="s">
        <v>9437</v>
      </c>
      <c r="B10565" s="1" t="s">
        <v>70</v>
      </c>
      <c r="C10565" s="48" t="str">
        <f t="shared" si="330"/>
        <v>א לקיה</v>
      </c>
      <c r="D10565" s="1" t="s">
        <v>9468</v>
      </c>
      <c r="E10565" s="1"/>
      <c r="F10565" s="2">
        <v>3</v>
      </c>
      <c r="G10565" s="2">
        <f>INDEX(תוצאות_בחירות,MATCH(C10565,siot!$F$3:$F$1887,0),27)</f>
        <v>1</v>
      </c>
      <c r="H10565" s="2" t="b">
        <f t="shared" si="331"/>
        <v>0</v>
      </c>
      <c r="I10565" s="1" t="s">
        <v>2</v>
      </c>
      <c r="J10565" s="1" t="s">
        <v>9471</v>
      </c>
      <c r="K10565" s="1"/>
    </row>
    <row r="10566" spans="1:11" hidden="1">
      <c r="A10566" s="1" t="s">
        <v>9437</v>
      </c>
      <c r="B10566" s="1" t="s">
        <v>70</v>
      </c>
      <c r="C10566" s="48" t="str">
        <f t="shared" si="330"/>
        <v>א לקיה</v>
      </c>
      <c r="D10566" s="1" t="s">
        <v>9468</v>
      </c>
      <c r="E10566" s="1"/>
      <c r="F10566" s="2">
        <v>4</v>
      </c>
      <c r="G10566" s="2">
        <f>INDEX(תוצאות_בחירות,MATCH(C10566,siot!$F$3:$F$1887,0),27)</f>
        <v>1</v>
      </c>
      <c r="H10566" s="2" t="b">
        <f t="shared" si="331"/>
        <v>0</v>
      </c>
      <c r="I10566" s="1" t="s">
        <v>2</v>
      </c>
      <c r="J10566" s="1" t="s">
        <v>9470</v>
      </c>
      <c r="K10566" s="1"/>
    </row>
    <row r="10567" spans="1:11" hidden="1">
      <c r="A10567" s="1" t="s">
        <v>9437</v>
      </c>
      <c r="B10567" s="1" t="s">
        <v>70</v>
      </c>
      <c r="C10567" s="48" t="str">
        <f t="shared" si="330"/>
        <v>א לקיה</v>
      </c>
      <c r="D10567" s="1" t="s">
        <v>9468</v>
      </c>
      <c r="E10567" s="1"/>
      <c r="F10567" s="2">
        <v>5</v>
      </c>
      <c r="G10567" s="2">
        <f>INDEX(תוצאות_בחירות,MATCH(C10567,siot!$F$3:$F$1887,0),27)</f>
        <v>1</v>
      </c>
      <c r="H10567" s="2" t="b">
        <f t="shared" si="331"/>
        <v>0</v>
      </c>
      <c r="I10567" s="1" t="s">
        <v>2</v>
      </c>
      <c r="J10567" s="1" t="s">
        <v>9469</v>
      </c>
      <c r="K10567" s="1"/>
    </row>
    <row r="10568" spans="1:11" hidden="1">
      <c r="A10568" s="1" t="s">
        <v>9437</v>
      </c>
      <c r="B10568" s="1" t="s">
        <v>70</v>
      </c>
      <c r="C10568" s="48" t="str">
        <f t="shared" si="330"/>
        <v>א לקיה</v>
      </c>
      <c r="D10568" s="1" t="s">
        <v>9468</v>
      </c>
      <c r="E10568" s="1"/>
      <c r="F10568" s="2">
        <v>6</v>
      </c>
      <c r="G10568" s="2">
        <f>INDEX(תוצאות_בחירות,MATCH(C10568,siot!$F$3:$F$1887,0),27)</f>
        <v>1</v>
      </c>
      <c r="H10568" s="2" t="b">
        <f t="shared" si="331"/>
        <v>0</v>
      </c>
      <c r="I10568" s="1" t="s">
        <v>2</v>
      </c>
      <c r="J10568" s="1" t="s">
        <v>9467</v>
      </c>
      <c r="K10568" s="1"/>
    </row>
    <row r="10569" spans="1:11" hidden="1">
      <c r="A10569" s="1" t="s">
        <v>9437</v>
      </c>
      <c r="B10569" s="1" t="s">
        <v>4611</v>
      </c>
      <c r="C10569" s="48" t="str">
        <f t="shared" si="330"/>
        <v>יס לקיה</v>
      </c>
      <c r="D10569" s="1" t="s">
        <v>9462</v>
      </c>
      <c r="E10569" s="1" t="s">
        <v>18</v>
      </c>
      <c r="F10569" s="2" t="s">
        <v>19548</v>
      </c>
      <c r="G10569" s="2">
        <f>INDEX(תוצאות_בחירות,MATCH(C10569,siot!$F$3:$F$1887,0),27)</f>
        <v>0</v>
      </c>
      <c r="H10569" s="2" t="b">
        <f t="shared" si="331"/>
        <v>0</v>
      </c>
      <c r="I10569" s="1"/>
      <c r="J10569" s="1"/>
      <c r="K10569" s="1"/>
    </row>
    <row r="10570" spans="1:11" hidden="1">
      <c r="A10570" s="1" t="s">
        <v>9437</v>
      </c>
      <c r="B10570" s="1" t="s">
        <v>4611</v>
      </c>
      <c r="C10570" s="48" t="str">
        <f t="shared" si="330"/>
        <v>יס לקיה</v>
      </c>
      <c r="D10570" s="1" t="s">
        <v>9462</v>
      </c>
      <c r="E10570" s="1" t="s">
        <v>17</v>
      </c>
      <c r="F10570" s="2">
        <v>1</v>
      </c>
      <c r="G10570" s="2">
        <f>INDEX(תוצאות_בחירות,MATCH(C10570,siot!$F$3:$F$1887,0),27)</f>
        <v>0</v>
      </c>
      <c r="H10570" s="2" t="b">
        <f t="shared" si="331"/>
        <v>0</v>
      </c>
      <c r="I10570" s="1" t="s">
        <v>2</v>
      </c>
      <c r="J10570" s="1" t="s">
        <v>9466</v>
      </c>
      <c r="K10570" s="1"/>
    </row>
    <row r="10571" spans="1:11" hidden="1">
      <c r="A10571" s="1" t="s">
        <v>9437</v>
      </c>
      <c r="B10571" s="1" t="s">
        <v>4611</v>
      </c>
      <c r="C10571" s="48" t="str">
        <f t="shared" si="330"/>
        <v>יס לקיה</v>
      </c>
      <c r="D10571" s="1" t="s">
        <v>9462</v>
      </c>
      <c r="E10571" s="1"/>
      <c r="F10571" s="2">
        <v>2</v>
      </c>
      <c r="G10571" s="2">
        <f>INDEX(תוצאות_בחירות,MATCH(C10571,siot!$F$3:$F$1887,0),27)</f>
        <v>0</v>
      </c>
      <c r="H10571" s="2" t="b">
        <f t="shared" si="331"/>
        <v>0</v>
      </c>
      <c r="I10571" s="1" t="s">
        <v>2</v>
      </c>
      <c r="J10571" s="1" t="s">
        <v>9463</v>
      </c>
      <c r="K10571" s="1"/>
    </row>
    <row r="10572" spans="1:11" hidden="1">
      <c r="A10572" s="1" t="s">
        <v>9437</v>
      </c>
      <c r="B10572" s="1" t="s">
        <v>4611</v>
      </c>
      <c r="C10572" s="48" t="str">
        <f t="shared" si="330"/>
        <v>יס לקיה</v>
      </c>
      <c r="D10572" s="1" t="s">
        <v>9462</v>
      </c>
      <c r="E10572" s="1"/>
      <c r="F10572" s="2">
        <v>3</v>
      </c>
      <c r="G10572" s="2">
        <f>INDEX(תוצאות_בחירות,MATCH(C10572,siot!$F$3:$F$1887,0),27)</f>
        <v>0</v>
      </c>
      <c r="H10572" s="2" t="b">
        <f t="shared" si="331"/>
        <v>0</v>
      </c>
      <c r="I10572" s="1" t="s">
        <v>2</v>
      </c>
      <c r="J10572" s="1" t="s">
        <v>9465</v>
      </c>
      <c r="K10572" s="1"/>
    </row>
    <row r="10573" spans="1:11" hidden="1">
      <c r="A10573" s="1" t="s">
        <v>9437</v>
      </c>
      <c r="B10573" s="1" t="s">
        <v>4611</v>
      </c>
      <c r="C10573" s="48" t="str">
        <f t="shared" si="330"/>
        <v>יס לקיה</v>
      </c>
      <c r="D10573" s="1" t="s">
        <v>9462</v>
      </c>
      <c r="E10573" s="1"/>
      <c r="F10573" s="2">
        <v>4</v>
      </c>
      <c r="G10573" s="2">
        <f>INDEX(תוצאות_בחירות,MATCH(C10573,siot!$F$3:$F$1887,0),27)</f>
        <v>0</v>
      </c>
      <c r="H10573" s="2" t="b">
        <f t="shared" si="331"/>
        <v>0</v>
      </c>
      <c r="I10573" s="1" t="s">
        <v>2</v>
      </c>
      <c r="J10573" s="1" t="s">
        <v>9464</v>
      </c>
      <c r="K10573" s="1"/>
    </row>
    <row r="10574" spans="1:11" hidden="1">
      <c r="A10574" s="1" t="s">
        <v>9437</v>
      </c>
      <c r="B10574" s="1" t="s">
        <v>4611</v>
      </c>
      <c r="C10574" s="48" t="str">
        <f t="shared" si="330"/>
        <v>יס לקיה</v>
      </c>
      <c r="D10574" s="1" t="s">
        <v>9462</v>
      </c>
      <c r="E10574" s="1"/>
      <c r="F10574" s="2">
        <v>5</v>
      </c>
      <c r="G10574" s="2">
        <f>INDEX(תוצאות_בחירות,MATCH(C10574,siot!$F$3:$F$1887,0),27)</f>
        <v>0</v>
      </c>
      <c r="H10574" s="2" t="b">
        <f t="shared" si="331"/>
        <v>0</v>
      </c>
      <c r="I10574" s="1" t="s">
        <v>2</v>
      </c>
      <c r="J10574" s="1" t="s">
        <v>9463</v>
      </c>
      <c r="K10574" s="1"/>
    </row>
    <row r="10575" spans="1:11" hidden="1">
      <c r="A10575" s="1" t="s">
        <v>9437</v>
      </c>
      <c r="B10575" s="1" t="s">
        <v>4611</v>
      </c>
      <c r="C10575" s="48" t="str">
        <f t="shared" si="330"/>
        <v>יס לקיה</v>
      </c>
      <c r="D10575" s="1" t="s">
        <v>9462</v>
      </c>
      <c r="E10575" s="1"/>
      <c r="F10575" s="2">
        <v>6</v>
      </c>
      <c r="G10575" s="2">
        <f>INDEX(תוצאות_בחירות,MATCH(C10575,siot!$F$3:$F$1887,0),27)</f>
        <v>0</v>
      </c>
      <c r="H10575" s="2" t="b">
        <f t="shared" si="331"/>
        <v>0</v>
      </c>
      <c r="I10575" s="1" t="s">
        <v>2</v>
      </c>
      <c r="J10575" s="1" t="s">
        <v>9461</v>
      </c>
      <c r="K10575" s="1"/>
    </row>
    <row r="10576" spans="1:11" hidden="1">
      <c r="A10576" s="1" t="s">
        <v>9437</v>
      </c>
      <c r="B10576" s="1" t="s">
        <v>2072</v>
      </c>
      <c r="C10576" s="48" t="str">
        <f t="shared" si="330"/>
        <v>מ לקיה</v>
      </c>
      <c r="D10576" s="1" t="s">
        <v>69</v>
      </c>
      <c r="E10576" s="1" t="s">
        <v>18</v>
      </c>
      <c r="F10576" s="2" t="s">
        <v>19548</v>
      </c>
      <c r="G10576" s="2">
        <f>INDEX(תוצאות_בחירות,MATCH(C10576,siot!$F$3:$F$1887,0),27)</f>
        <v>4</v>
      </c>
      <c r="H10576" s="2" t="b">
        <f t="shared" si="331"/>
        <v>0</v>
      </c>
      <c r="I10576" s="1"/>
      <c r="J10576" s="1"/>
      <c r="K10576" s="1"/>
    </row>
    <row r="10577" spans="1:11">
      <c r="A10577" s="1" t="s">
        <v>9437</v>
      </c>
      <c r="B10577" s="1" t="s">
        <v>2072</v>
      </c>
      <c r="C10577" s="48" t="str">
        <f t="shared" si="330"/>
        <v>מ לקיה</v>
      </c>
      <c r="D10577" s="1" t="s">
        <v>69</v>
      </c>
      <c r="E10577" s="1" t="s">
        <v>17</v>
      </c>
      <c r="F10577" s="2">
        <v>1</v>
      </c>
      <c r="G10577" s="2">
        <f>INDEX(תוצאות_בחירות,MATCH(C10577,siot!$F$3:$F$1887,0),27)</f>
        <v>4</v>
      </c>
      <c r="H10577" s="2" t="b">
        <f t="shared" si="331"/>
        <v>1</v>
      </c>
      <c r="I10577" s="1" t="s">
        <v>2</v>
      </c>
      <c r="J10577" s="1" t="s">
        <v>9460</v>
      </c>
      <c r="K10577" s="1"/>
    </row>
    <row r="10578" spans="1:11">
      <c r="A10578" s="1" t="s">
        <v>9437</v>
      </c>
      <c r="B10578" s="1" t="s">
        <v>2072</v>
      </c>
      <c r="C10578" s="48" t="str">
        <f t="shared" si="330"/>
        <v>מ לקיה</v>
      </c>
      <c r="D10578" s="1" t="s">
        <v>69</v>
      </c>
      <c r="E10578" s="1"/>
      <c r="F10578" s="2">
        <v>2</v>
      </c>
      <c r="G10578" s="2">
        <f>INDEX(תוצאות_בחירות,MATCH(C10578,siot!$F$3:$F$1887,0),27)</f>
        <v>4</v>
      </c>
      <c r="H10578" s="2" t="b">
        <f t="shared" si="331"/>
        <v>1</v>
      </c>
      <c r="I10578" s="1" t="s">
        <v>2</v>
      </c>
      <c r="J10578" s="1" t="s">
        <v>9459</v>
      </c>
      <c r="K10578" s="1"/>
    </row>
    <row r="10579" spans="1:11">
      <c r="A10579" s="1" t="s">
        <v>9437</v>
      </c>
      <c r="B10579" s="1" t="s">
        <v>2072</v>
      </c>
      <c r="C10579" s="48" t="str">
        <f t="shared" si="330"/>
        <v>מ לקיה</v>
      </c>
      <c r="D10579" s="1" t="s">
        <v>69</v>
      </c>
      <c r="E10579" s="1"/>
      <c r="F10579" s="2">
        <v>3</v>
      </c>
      <c r="G10579" s="2">
        <f>INDEX(תוצאות_בחירות,MATCH(C10579,siot!$F$3:$F$1887,0),27)</f>
        <v>4</v>
      </c>
      <c r="H10579" s="2" t="b">
        <f t="shared" si="331"/>
        <v>1</v>
      </c>
      <c r="I10579" s="1" t="s">
        <v>2</v>
      </c>
      <c r="J10579" s="1" t="s">
        <v>9458</v>
      </c>
      <c r="K10579" s="1"/>
    </row>
    <row r="10580" spans="1:11">
      <c r="A10580" s="1" t="s">
        <v>9437</v>
      </c>
      <c r="B10580" s="1" t="s">
        <v>2072</v>
      </c>
      <c r="C10580" s="48" t="str">
        <f t="shared" si="330"/>
        <v>מ לקיה</v>
      </c>
      <c r="D10580" s="1" t="s">
        <v>69</v>
      </c>
      <c r="E10580" s="1"/>
      <c r="F10580" s="2">
        <v>4</v>
      </c>
      <c r="G10580" s="2">
        <f>INDEX(תוצאות_בחירות,MATCH(C10580,siot!$F$3:$F$1887,0),27)</f>
        <v>4</v>
      </c>
      <c r="H10580" s="2" t="b">
        <f t="shared" si="331"/>
        <v>1</v>
      </c>
      <c r="I10580" s="1" t="s">
        <v>2</v>
      </c>
      <c r="J10580" s="1" t="s">
        <v>9457</v>
      </c>
      <c r="K10580" s="1"/>
    </row>
    <row r="10581" spans="1:11" hidden="1">
      <c r="A10581" s="1" t="s">
        <v>9437</v>
      </c>
      <c r="B10581" s="1" t="s">
        <v>2072</v>
      </c>
      <c r="C10581" s="48" t="str">
        <f t="shared" si="330"/>
        <v>מ לקיה</v>
      </c>
      <c r="D10581" s="1" t="s">
        <v>69</v>
      </c>
      <c r="E10581" s="1"/>
      <c r="F10581" s="2">
        <v>5</v>
      </c>
      <c r="G10581" s="2">
        <f>INDEX(תוצאות_בחירות,MATCH(C10581,siot!$F$3:$F$1887,0),27)</f>
        <v>4</v>
      </c>
      <c r="H10581" s="2" t="b">
        <f t="shared" si="331"/>
        <v>0</v>
      </c>
      <c r="I10581" s="1" t="s">
        <v>2</v>
      </c>
      <c r="J10581" s="1" t="s">
        <v>9456</v>
      </c>
      <c r="K10581" s="1"/>
    </row>
    <row r="10582" spans="1:11" hidden="1">
      <c r="A10582" s="1" t="s">
        <v>9437</v>
      </c>
      <c r="B10582" s="1" t="s">
        <v>2072</v>
      </c>
      <c r="C10582" s="48" t="str">
        <f t="shared" si="330"/>
        <v>מ לקיה</v>
      </c>
      <c r="D10582" s="1" t="s">
        <v>69</v>
      </c>
      <c r="E10582" s="1"/>
      <c r="F10582" s="2">
        <v>6</v>
      </c>
      <c r="G10582" s="2">
        <f>INDEX(תוצאות_בחירות,MATCH(C10582,siot!$F$3:$F$1887,0),27)</f>
        <v>4</v>
      </c>
      <c r="H10582" s="2" t="b">
        <f t="shared" si="331"/>
        <v>0</v>
      </c>
      <c r="I10582" s="1" t="s">
        <v>2</v>
      </c>
      <c r="J10582" s="1" t="s">
        <v>9455</v>
      </c>
      <c r="K10582" s="1"/>
    </row>
    <row r="10583" spans="1:11" hidden="1">
      <c r="A10583" s="1" t="s">
        <v>9437</v>
      </c>
      <c r="B10583" s="1" t="s">
        <v>87</v>
      </c>
      <c r="C10583" s="48" t="str">
        <f t="shared" si="330"/>
        <v>נ לקיה</v>
      </c>
      <c r="D10583" s="1" t="s">
        <v>9451</v>
      </c>
      <c r="E10583" s="1" t="s">
        <v>18</v>
      </c>
      <c r="F10583" s="2" t="s">
        <v>19548</v>
      </c>
      <c r="G10583" s="2">
        <f>INDEX(תוצאות_בחירות,MATCH(C10583,siot!$F$3:$F$1887,0),27)</f>
        <v>2</v>
      </c>
      <c r="H10583" s="2" t="b">
        <f t="shared" si="331"/>
        <v>0</v>
      </c>
      <c r="I10583" s="1"/>
      <c r="J10583" s="1"/>
      <c r="K10583" s="1"/>
    </row>
    <row r="10584" spans="1:11">
      <c r="A10584" s="1" t="s">
        <v>9437</v>
      </c>
      <c r="B10584" s="1" t="s">
        <v>87</v>
      </c>
      <c r="C10584" s="48" t="str">
        <f t="shared" si="330"/>
        <v>נ לקיה</v>
      </c>
      <c r="D10584" s="1" t="s">
        <v>9451</v>
      </c>
      <c r="E10584" s="1" t="s">
        <v>17</v>
      </c>
      <c r="F10584" s="2">
        <v>1</v>
      </c>
      <c r="G10584" s="2">
        <f>INDEX(תוצאות_בחירות,MATCH(C10584,siot!$F$3:$F$1887,0),27)</f>
        <v>2</v>
      </c>
      <c r="H10584" s="2" t="b">
        <f t="shared" si="331"/>
        <v>1</v>
      </c>
      <c r="I10584" s="1" t="s">
        <v>2</v>
      </c>
      <c r="J10584" s="1" t="s">
        <v>9454</v>
      </c>
      <c r="K10584" s="1"/>
    </row>
    <row r="10585" spans="1:11">
      <c r="A10585" s="1" t="s">
        <v>9437</v>
      </c>
      <c r="B10585" s="1" t="s">
        <v>87</v>
      </c>
      <c r="C10585" s="48" t="str">
        <f t="shared" si="330"/>
        <v>נ לקיה</v>
      </c>
      <c r="D10585" s="1" t="s">
        <v>9451</v>
      </c>
      <c r="E10585" s="1"/>
      <c r="F10585" s="2">
        <v>2</v>
      </c>
      <c r="G10585" s="2">
        <f>INDEX(תוצאות_בחירות,MATCH(C10585,siot!$F$3:$F$1887,0),27)</f>
        <v>2</v>
      </c>
      <c r="H10585" s="2" t="b">
        <f t="shared" si="331"/>
        <v>1</v>
      </c>
      <c r="I10585" s="1" t="s">
        <v>2</v>
      </c>
      <c r="J10585" s="1" t="s">
        <v>9453</v>
      </c>
      <c r="K10585" s="1"/>
    </row>
    <row r="10586" spans="1:11" hidden="1">
      <c r="A10586" s="1" t="s">
        <v>9437</v>
      </c>
      <c r="B10586" s="1" t="s">
        <v>87</v>
      </c>
      <c r="C10586" s="48" t="str">
        <f t="shared" si="330"/>
        <v>נ לקיה</v>
      </c>
      <c r="D10586" s="1" t="s">
        <v>9451</v>
      </c>
      <c r="E10586" s="1"/>
      <c r="F10586" s="2">
        <v>3</v>
      </c>
      <c r="G10586" s="2">
        <f>INDEX(תוצאות_בחירות,MATCH(C10586,siot!$F$3:$F$1887,0),27)</f>
        <v>2</v>
      </c>
      <c r="H10586" s="2" t="b">
        <f t="shared" si="331"/>
        <v>0</v>
      </c>
      <c r="I10586" s="1" t="s">
        <v>2</v>
      </c>
      <c r="J10586" s="1" t="s">
        <v>9452</v>
      </c>
      <c r="K10586" s="1"/>
    </row>
    <row r="10587" spans="1:11" hidden="1">
      <c r="A10587" s="1" t="s">
        <v>9437</v>
      </c>
      <c r="B10587" s="1" t="s">
        <v>87</v>
      </c>
      <c r="C10587" s="48" t="str">
        <f t="shared" si="330"/>
        <v>נ לקיה</v>
      </c>
      <c r="D10587" s="1" t="s">
        <v>9451</v>
      </c>
      <c r="E10587" s="1"/>
      <c r="F10587" s="2">
        <v>4</v>
      </c>
      <c r="G10587" s="2">
        <f>INDEX(תוצאות_בחירות,MATCH(C10587,siot!$F$3:$F$1887,0),27)</f>
        <v>2</v>
      </c>
      <c r="H10587" s="2" t="b">
        <f t="shared" si="331"/>
        <v>0</v>
      </c>
      <c r="I10587" s="1" t="s">
        <v>2</v>
      </c>
      <c r="J10587" s="1" t="s">
        <v>9450</v>
      </c>
      <c r="K10587" s="1"/>
    </row>
    <row r="10588" spans="1:11" hidden="1">
      <c r="A10588" s="1" t="s">
        <v>9437</v>
      </c>
      <c r="B10588" s="1" t="s">
        <v>6913</v>
      </c>
      <c r="C10588" s="48" t="str">
        <f t="shared" si="330"/>
        <v>נת לקיה</v>
      </c>
      <c r="D10588" s="1" t="s">
        <v>9443</v>
      </c>
      <c r="E10588" s="1" t="s">
        <v>18</v>
      </c>
      <c r="F10588" s="2" t="s">
        <v>19548</v>
      </c>
      <c r="G10588" s="2">
        <f>INDEX(תוצאות_בחירות,MATCH(C10588,siot!$F$3:$F$1887,0),27)</f>
        <v>4</v>
      </c>
      <c r="H10588" s="2" t="b">
        <f t="shared" si="331"/>
        <v>0</v>
      </c>
      <c r="I10588" s="1"/>
      <c r="J10588" s="1"/>
      <c r="K10588" s="1"/>
    </row>
    <row r="10589" spans="1:11">
      <c r="A10589" s="1" t="s">
        <v>9437</v>
      </c>
      <c r="B10589" s="1" t="s">
        <v>6913</v>
      </c>
      <c r="C10589" s="48" t="str">
        <f t="shared" si="330"/>
        <v>נת לקיה</v>
      </c>
      <c r="D10589" s="1" t="s">
        <v>9443</v>
      </c>
      <c r="E10589" s="1" t="s">
        <v>17</v>
      </c>
      <c r="F10589" s="2">
        <v>1</v>
      </c>
      <c r="G10589" s="2">
        <f>INDEX(תוצאות_בחירות,MATCH(C10589,siot!$F$3:$F$1887,0),27)</f>
        <v>4</v>
      </c>
      <c r="H10589" s="2" t="b">
        <f t="shared" si="331"/>
        <v>1</v>
      </c>
      <c r="I10589" s="1" t="s">
        <v>2</v>
      </c>
      <c r="J10589" s="1" t="s">
        <v>9449</v>
      </c>
      <c r="K10589" s="1"/>
    </row>
    <row r="10590" spans="1:11">
      <c r="A10590" s="1" t="s">
        <v>9437</v>
      </c>
      <c r="B10590" s="1" t="s">
        <v>6913</v>
      </c>
      <c r="C10590" s="48" t="str">
        <f t="shared" si="330"/>
        <v>נת לקיה</v>
      </c>
      <c r="D10590" s="1" t="s">
        <v>9443</v>
      </c>
      <c r="E10590" s="1"/>
      <c r="F10590" s="2">
        <v>2</v>
      </c>
      <c r="G10590" s="2">
        <f>INDEX(תוצאות_בחירות,MATCH(C10590,siot!$F$3:$F$1887,0),27)</f>
        <v>4</v>
      </c>
      <c r="H10590" s="2" t="b">
        <f t="shared" si="331"/>
        <v>1</v>
      </c>
      <c r="I10590" s="1" t="s">
        <v>2</v>
      </c>
      <c r="J10590" s="1" t="s">
        <v>9448</v>
      </c>
      <c r="K10590" s="1"/>
    </row>
    <row r="10591" spans="1:11">
      <c r="A10591" s="1" t="s">
        <v>9437</v>
      </c>
      <c r="B10591" s="1" t="s">
        <v>6913</v>
      </c>
      <c r="C10591" s="48" t="str">
        <f t="shared" si="330"/>
        <v>נת לקיה</v>
      </c>
      <c r="D10591" s="1" t="s">
        <v>9443</v>
      </c>
      <c r="E10591" s="1"/>
      <c r="F10591" s="2">
        <v>3</v>
      </c>
      <c r="G10591" s="2">
        <f>INDEX(תוצאות_בחירות,MATCH(C10591,siot!$F$3:$F$1887,0),27)</f>
        <v>4</v>
      </c>
      <c r="H10591" s="2" t="b">
        <f t="shared" si="331"/>
        <v>1</v>
      </c>
      <c r="I10591" s="1" t="s">
        <v>2</v>
      </c>
      <c r="J10591" s="1" t="s">
        <v>9447</v>
      </c>
      <c r="K10591" s="1"/>
    </row>
    <row r="10592" spans="1:11">
      <c r="A10592" s="1" t="s">
        <v>9437</v>
      </c>
      <c r="B10592" s="1" t="s">
        <v>6913</v>
      </c>
      <c r="C10592" s="48" t="str">
        <f t="shared" si="330"/>
        <v>נת לקיה</v>
      </c>
      <c r="D10592" s="1" t="s">
        <v>9443</v>
      </c>
      <c r="E10592" s="1"/>
      <c r="F10592" s="2">
        <v>4</v>
      </c>
      <c r="G10592" s="2">
        <f>INDEX(תוצאות_בחירות,MATCH(C10592,siot!$F$3:$F$1887,0),27)</f>
        <v>4</v>
      </c>
      <c r="H10592" s="2" t="b">
        <f t="shared" si="331"/>
        <v>1</v>
      </c>
      <c r="I10592" s="1" t="s">
        <v>2</v>
      </c>
      <c r="J10592" s="1" t="s">
        <v>9446</v>
      </c>
      <c r="K10592" s="1"/>
    </row>
    <row r="10593" spans="1:11" hidden="1">
      <c r="A10593" s="1" t="s">
        <v>9437</v>
      </c>
      <c r="B10593" s="1" t="s">
        <v>6913</v>
      </c>
      <c r="C10593" s="48" t="str">
        <f t="shared" si="330"/>
        <v>נת לקיה</v>
      </c>
      <c r="D10593" s="1" t="s">
        <v>9443</v>
      </c>
      <c r="E10593" s="1"/>
      <c r="F10593" s="2">
        <v>5</v>
      </c>
      <c r="G10593" s="2">
        <f>INDEX(תוצאות_בחירות,MATCH(C10593,siot!$F$3:$F$1887,0),27)</f>
        <v>4</v>
      </c>
      <c r="H10593" s="2" t="b">
        <f t="shared" si="331"/>
        <v>0</v>
      </c>
      <c r="I10593" s="1" t="s">
        <v>2</v>
      </c>
      <c r="J10593" s="1" t="s">
        <v>9445</v>
      </c>
      <c r="K10593" s="1"/>
    </row>
    <row r="10594" spans="1:11" hidden="1">
      <c r="A10594" s="1" t="s">
        <v>9437</v>
      </c>
      <c r="B10594" s="1" t="s">
        <v>6913</v>
      </c>
      <c r="C10594" s="48" t="str">
        <f t="shared" si="330"/>
        <v>נת לקיה</v>
      </c>
      <c r="D10594" s="1" t="s">
        <v>9443</v>
      </c>
      <c r="E10594" s="1"/>
      <c r="F10594" s="2">
        <v>6</v>
      </c>
      <c r="G10594" s="2">
        <f>INDEX(תוצאות_בחירות,MATCH(C10594,siot!$F$3:$F$1887,0),27)</f>
        <v>4</v>
      </c>
      <c r="H10594" s="2" t="b">
        <f t="shared" si="331"/>
        <v>0</v>
      </c>
      <c r="I10594" s="1" t="s">
        <v>2</v>
      </c>
      <c r="J10594" s="1" t="s">
        <v>9444</v>
      </c>
      <c r="K10594" s="1"/>
    </row>
    <row r="10595" spans="1:11" hidden="1">
      <c r="A10595" s="1" t="s">
        <v>9437</v>
      </c>
      <c r="B10595" s="1" t="s">
        <v>6913</v>
      </c>
      <c r="C10595" s="48" t="str">
        <f t="shared" si="330"/>
        <v>נת לקיה</v>
      </c>
      <c r="D10595" s="1" t="s">
        <v>9443</v>
      </c>
      <c r="E10595" s="1"/>
      <c r="F10595" s="2">
        <v>7</v>
      </c>
      <c r="G10595" s="2">
        <f>INDEX(תוצאות_בחירות,MATCH(C10595,siot!$F$3:$F$1887,0),27)</f>
        <v>4</v>
      </c>
      <c r="H10595" s="2" t="b">
        <f t="shared" si="331"/>
        <v>0</v>
      </c>
      <c r="I10595" s="1" t="s">
        <v>2</v>
      </c>
      <c r="J10595" s="1" t="s">
        <v>9442</v>
      </c>
      <c r="K10595" s="1"/>
    </row>
    <row r="10596" spans="1:11" hidden="1">
      <c r="A10596" s="1" t="s">
        <v>9437</v>
      </c>
      <c r="B10596" s="1" t="s">
        <v>1059</v>
      </c>
      <c r="C10596" s="48" t="str">
        <f t="shared" si="330"/>
        <v>ע לקיה</v>
      </c>
      <c r="D10596" s="1" t="s">
        <v>4598</v>
      </c>
      <c r="E10596" s="1" t="s">
        <v>18</v>
      </c>
      <c r="F10596" s="2" t="s">
        <v>19548</v>
      </c>
      <c r="G10596" s="2">
        <f>INDEX(תוצאות_בחירות,MATCH(C10596,siot!$F$3:$F$1887,0),27)</f>
        <v>0</v>
      </c>
      <c r="H10596" s="2" t="b">
        <f t="shared" si="331"/>
        <v>0</v>
      </c>
      <c r="I10596" s="1"/>
      <c r="J10596" s="1"/>
      <c r="K10596" s="1"/>
    </row>
    <row r="10597" spans="1:11" hidden="1">
      <c r="A10597" s="1" t="s">
        <v>9437</v>
      </c>
      <c r="B10597" s="1" t="s">
        <v>1059</v>
      </c>
      <c r="C10597" s="48" t="str">
        <f t="shared" si="330"/>
        <v>ע לקיה</v>
      </c>
      <c r="D10597" s="1" t="s">
        <v>4598</v>
      </c>
      <c r="E10597" s="1" t="s">
        <v>17</v>
      </c>
      <c r="F10597" s="2">
        <v>1</v>
      </c>
      <c r="G10597" s="2">
        <f>INDEX(תוצאות_בחירות,MATCH(C10597,siot!$F$3:$F$1887,0),27)</f>
        <v>0</v>
      </c>
      <c r="H10597" s="2" t="b">
        <f t="shared" si="331"/>
        <v>0</v>
      </c>
      <c r="I10597" s="1" t="s">
        <v>2</v>
      </c>
      <c r="J10597" s="1" t="s">
        <v>9441</v>
      </c>
      <c r="K10597" s="1"/>
    </row>
    <row r="10598" spans="1:11" hidden="1">
      <c r="A10598" s="1" t="s">
        <v>9437</v>
      </c>
      <c r="B10598" s="1" t="s">
        <v>1059</v>
      </c>
      <c r="C10598" s="48" t="str">
        <f t="shared" si="330"/>
        <v>ע לקיה</v>
      </c>
      <c r="D10598" s="1" t="s">
        <v>4598</v>
      </c>
      <c r="E10598" s="1"/>
      <c r="F10598" s="2">
        <v>2</v>
      </c>
      <c r="G10598" s="2">
        <f>INDEX(תוצאות_בחירות,MATCH(C10598,siot!$F$3:$F$1887,0),27)</f>
        <v>0</v>
      </c>
      <c r="H10598" s="2" t="b">
        <f t="shared" si="331"/>
        <v>0</v>
      </c>
      <c r="I10598" s="1" t="s">
        <v>2</v>
      </c>
      <c r="J10598" s="1" t="s">
        <v>9440</v>
      </c>
      <c r="K10598" s="1"/>
    </row>
    <row r="10599" spans="1:11" hidden="1">
      <c r="A10599" s="1" t="s">
        <v>9437</v>
      </c>
      <c r="B10599" s="1" t="s">
        <v>1059</v>
      </c>
      <c r="C10599" s="48" t="str">
        <f t="shared" si="330"/>
        <v>ע לקיה</v>
      </c>
      <c r="D10599" s="1" t="s">
        <v>4598</v>
      </c>
      <c r="E10599" s="1"/>
      <c r="F10599" s="2">
        <v>3</v>
      </c>
      <c r="G10599" s="2">
        <f>INDEX(תוצאות_בחירות,MATCH(C10599,siot!$F$3:$F$1887,0),27)</f>
        <v>0</v>
      </c>
      <c r="H10599" s="2" t="b">
        <f t="shared" si="331"/>
        <v>0</v>
      </c>
      <c r="I10599" s="1" t="s">
        <v>2</v>
      </c>
      <c r="J10599" s="1" t="s">
        <v>9439</v>
      </c>
      <c r="K10599" s="1"/>
    </row>
    <row r="10600" spans="1:11" hidden="1">
      <c r="A10600" s="1" t="s">
        <v>9437</v>
      </c>
      <c r="B10600" s="1" t="s">
        <v>1059</v>
      </c>
      <c r="C10600" s="48" t="str">
        <f t="shared" si="330"/>
        <v>ע לקיה</v>
      </c>
      <c r="D10600" s="1" t="s">
        <v>4598</v>
      </c>
      <c r="E10600" s="1"/>
      <c r="F10600" s="2">
        <v>4</v>
      </c>
      <c r="G10600" s="2">
        <f>INDEX(תוצאות_בחירות,MATCH(C10600,siot!$F$3:$F$1887,0),27)</f>
        <v>0</v>
      </c>
      <c r="H10600" s="2" t="b">
        <f t="shared" si="331"/>
        <v>0</v>
      </c>
      <c r="I10600" s="1" t="s">
        <v>2</v>
      </c>
      <c r="J10600" s="1" t="s">
        <v>9438</v>
      </c>
      <c r="K10600" s="1"/>
    </row>
    <row r="10601" spans="1:11" hidden="1">
      <c r="A10601" s="1" t="s">
        <v>9437</v>
      </c>
      <c r="B10601" s="1" t="s">
        <v>1059</v>
      </c>
      <c r="C10601" s="48" t="str">
        <f t="shared" si="330"/>
        <v>ע לקיה</v>
      </c>
      <c r="D10601" s="1" t="s">
        <v>4598</v>
      </c>
      <c r="E10601" s="1"/>
      <c r="F10601" s="2">
        <v>5</v>
      </c>
      <c r="G10601" s="2">
        <f>INDEX(תוצאות_בחירות,MATCH(C10601,siot!$F$3:$F$1887,0),27)</f>
        <v>0</v>
      </c>
      <c r="H10601" s="2" t="b">
        <f t="shared" si="331"/>
        <v>0</v>
      </c>
      <c r="I10601" s="1" t="s">
        <v>2</v>
      </c>
      <c r="J10601" s="1" t="s">
        <v>9436</v>
      </c>
      <c r="K10601" s="1"/>
    </row>
    <row r="10602" spans="1:11" hidden="1">
      <c r="A10602" s="1" t="s">
        <v>9329</v>
      </c>
      <c r="B10602" s="1" t="s">
        <v>553</v>
      </c>
      <c r="C10602" s="48" t="str">
        <f t="shared" si="330"/>
        <v>חי מבשרת ציון</v>
      </c>
      <c r="D10602" s="1" t="s">
        <v>9422</v>
      </c>
      <c r="E10602" s="1" t="s">
        <v>18</v>
      </c>
      <c r="F10602" s="2" t="s">
        <v>19548</v>
      </c>
      <c r="G10602" s="2">
        <f>INDEX(תוצאות_בחירות,MATCH(C10602,siot!$F$3:$F$1887,0),27)</f>
        <v>3</v>
      </c>
      <c r="H10602" s="2" t="b">
        <f t="shared" si="331"/>
        <v>0</v>
      </c>
      <c r="I10602" s="1"/>
      <c r="J10602" s="1"/>
      <c r="K10602" s="1"/>
    </row>
    <row r="10603" spans="1:11">
      <c r="A10603" s="1" t="s">
        <v>9329</v>
      </c>
      <c r="B10603" s="1" t="s">
        <v>553</v>
      </c>
      <c r="C10603" s="48" t="str">
        <f t="shared" si="330"/>
        <v>חי מבשרת ציון</v>
      </c>
      <c r="D10603" s="1" t="s">
        <v>9422</v>
      </c>
      <c r="E10603" s="1" t="s">
        <v>17</v>
      </c>
      <c r="F10603" s="2">
        <v>1</v>
      </c>
      <c r="G10603" s="2">
        <f>INDEX(תוצאות_בחירות,MATCH(C10603,siot!$F$3:$F$1887,0),27)</f>
        <v>3</v>
      </c>
      <c r="H10603" s="2" t="b">
        <f t="shared" si="331"/>
        <v>1</v>
      </c>
      <c r="I10603" s="1" t="s">
        <v>2</v>
      </c>
      <c r="J10603" s="1" t="s">
        <v>9434</v>
      </c>
      <c r="K10603" s="1"/>
    </row>
    <row r="10604" spans="1:11">
      <c r="A10604" s="1" t="s">
        <v>9329</v>
      </c>
      <c r="B10604" s="1" t="s">
        <v>553</v>
      </c>
      <c r="C10604" s="48" t="str">
        <f t="shared" si="330"/>
        <v>חי מבשרת ציון</v>
      </c>
      <c r="D10604" s="1" t="s">
        <v>9422</v>
      </c>
      <c r="E10604" s="1"/>
      <c r="F10604" s="2">
        <v>2</v>
      </c>
      <c r="G10604" s="2">
        <f>INDEX(תוצאות_בחירות,MATCH(C10604,siot!$F$3:$F$1887,0),27)</f>
        <v>3</v>
      </c>
      <c r="H10604" s="2" t="b">
        <f t="shared" si="331"/>
        <v>1</v>
      </c>
      <c r="I10604" s="1" t="s">
        <v>2</v>
      </c>
      <c r="J10604" s="1" t="s">
        <v>9433</v>
      </c>
      <c r="K10604" s="1"/>
    </row>
    <row r="10605" spans="1:11">
      <c r="A10605" s="1" t="s">
        <v>9329</v>
      </c>
      <c r="B10605" s="1" t="s">
        <v>553</v>
      </c>
      <c r="C10605" s="48" t="str">
        <f t="shared" si="330"/>
        <v>חי מבשרת ציון</v>
      </c>
      <c r="D10605" s="1" t="s">
        <v>9422</v>
      </c>
      <c r="E10605" s="1"/>
      <c r="F10605" s="2">
        <v>3</v>
      </c>
      <c r="G10605" s="2">
        <f>INDEX(תוצאות_בחירות,MATCH(C10605,siot!$F$3:$F$1887,0),27)</f>
        <v>3</v>
      </c>
      <c r="H10605" s="2" t="b">
        <f t="shared" si="331"/>
        <v>1</v>
      </c>
      <c r="I10605" s="1" t="s">
        <v>2</v>
      </c>
      <c r="J10605" s="1" t="s">
        <v>9432</v>
      </c>
      <c r="K10605" s="1">
        <v>1</v>
      </c>
    </row>
    <row r="10606" spans="1:11" hidden="1">
      <c r="A10606" s="1" t="s">
        <v>9329</v>
      </c>
      <c r="B10606" s="1" t="s">
        <v>553</v>
      </c>
      <c r="C10606" s="48" t="str">
        <f t="shared" si="330"/>
        <v>חי מבשרת ציון</v>
      </c>
      <c r="D10606" s="1" t="s">
        <v>9422</v>
      </c>
      <c r="E10606" s="1"/>
      <c r="F10606" s="2">
        <v>4</v>
      </c>
      <c r="G10606" s="2">
        <f>INDEX(תוצאות_בחירות,MATCH(C10606,siot!$F$3:$F$1887,0),27)</f>
        <v>3</v>
      </c>
      <c r="H10606" s="2" t="b">
        <f t="shared" si="331"/>
        <v>0</v>
      </c>
      <c r="I10606" s="1" t="s">
        <v>2</v>
      </c>
      <c r="J10606" s="1" t="s">
        <v>9431</v>
      </c>
      <c r="K10606" s="1"/>
    </row>
    <row r="10607" spans="1:11" hidden="1">
      <c r="A10607" s="1" t="s">
        <v>9329</v>
      </c>
      <c r="B10607" s="1" t="s">
        <v>553</v>
      </c>
      <c r="C10607" s="48" t="str">
        <f t="shared" si="330"/>
        <v>חי מבשרת ציון</v>
      </c>
      <c r="D10607" s="1" t="s">
        <v>9422</v>
      </c>
      <c r="E10607" s="1"/>
      <c r="F10607" s="2">
        <v>5</v>
      </c>
      <c r="G10607" s="2">
        <f>INDEX(תוצאות_בחירות,MATCH(C10607,siot!$F$3:$F$1887,0),27)</f>
        <v>3</v>
      </c>
      <c r="H10607" s="2" t="b">
        <f t="shared" si="331"/>
        <v>0</v>
      </c>
      <c r="I10607" s="1" t="s">
        <v>2</v>
      </c>
      <c r="J10607" s="1" t="s">
        <v>9430</v>
      </c>
      <c r="K10607" s="1"/>
    </row>
    <row r="10608" spans="1:11" hidden="1">
      <c r="A10608" s="1" t="s">
        <v>9329</v>
      </c>
      <c r="B10608" s="1" t="s">
        <v>553</v>
      </c>
      <c r="C10608" s="48" t="str">
        <f t="shared" si="330"/>
        <v>חי מבשרת ציון</v>
      </c>
      <c r="D10608" s="1" t="s">
        <v>9422</v>
      </c>
      <c r="E10608" s="1"/>
      <c r="F10608" s="2">
        <v>6</v>
      </c>
      <c r="G10608" s="2">
        <f>INDEX(תוצאות_בחירות,MATCH(C10608,siot!$F$3:$F$1887,0),27)</f>
        <v>3</v>
      </c>
      <c r="H10608" s="2" t="b">
        <f t="shared" si="331"/>
        <v>0</v>
      </c>
      <c r="I10608" s="1" t="s">
        <v>2</v>
      </c>
      <c r="J10608" s="1" t="s">
        <v>9429</v>
      </c>
      <c r="K10608" s="1"/>
    </row>
    <row r="10609" spans="1:11" hidden="1">
      <c r="A10609" s="1" t="s">
        <v>9329</v>
      </c>
      <c r="B10609" s="1" t="s">
        <v>553</v>
      </c>
      <c r="C10609" s="48" t="str">
        <f t="shared" si="330"/>
        <v>חי מבשרת ציון</v>
      </c>
      <c r="D10609" s="1" t="s">
        <v>9422</v>
      </c>
      <c r="E10609" s="1"/>
      <c r="F10609" s="2">
        <v>7</v>
      </c>
      <c r="G10609" s="2">
        <f>INDEX(תוצאות_בחירות,MATCH(C10609,siot!$F$3:$F$1887,0),27)</f>
        <v>3</v>
      </c>
      <c r="H10609" s="2" t="b">
        <f t="shared" si="331"/>
        <v>0</v>
      </c>
      <c r="I10609" s="1" t="s">
        <v>2</v>
      </c>
      <c r="J10609" s="1" t="s">
        <v>9428</v>
      </c>
      <c r="K10609" s="1"/>
    </row>
    <row r="10610" spans="1:11" hidden="1">
      <c r="A10610" s="1" t="s">
        <v>9329</v>
      </c>
      <c r="B10610" s="1" t="s">
        <v>553</v>
      </c>
      <c r="C10610" s="48" t="str">
        <f t="shared" si="330"/>
        <v>חי מבשרת ציון</v>
      </c>
      <c r="D10610" s="1" t="s">
        <v>9422</v>
      </c>
      <c r="E10610" s="1"/>
      <c r="F10610" s="2">
        <v>8</v>
      </c>
      <c r="G10610" s="2">
        <f>INDEX(תוצאות_בחירות,MATCH(C10610,siot!$F$3:$F$1887,0),27)</f>
        <v>3</v>
      </c>
      <c r="H10610" s="2" t="b">
        <f t="shared" si="331"/>
        <v>0</v>
      </c>
      <c r="I10610" s="1" t="s">
        <v>2</v>
      </c>
      <c r="J10610" s="1" t="s">
        <v>9427</v>
      </c>
      <c r="K10610" s="1"/>
    </row>
    <row r="10611" spans="1:11" hidden="1">
      <c r="A10611" s="1" t="s">
        <v>9329</v>
      </c>
      <c r="B10611" s="1" t="s">
        <v>553</v>
      </c>
      <c r="C10611" s="48" t="str">
        <f t="shared" si="330"/>
        <v>חי מבשרת ציון</v>
      </c>
      <c r="D10611" s="1" t="s">
        <v>9422</v>
      </c>
      <c r="E10611" s="1"/>
      <c r="F10611" s="2">
        <v>9</v>
      </c>
      <c r="G10611" s="2">
        <f>INDEX(תוצאות_בחירות,MATCH(C10611,siot!$F$3:$F$1887,0),27)</f>
        <v>3</v>
      </c>
      <c r="H10611" s="2" t="b">
        <f t="shared" si="331"/>
        <v>0</v>
      </c>
      <c r="I10611" s="1" t="s">
        <v>2</v>
      </c>
      <c r="J10611" s="1" t="s">
        <v>9426</v>
      </c>
      <c r="K10611" s="1"/>
    </row>
    <row r="10612" spans="1:11" hidden="1">
      <c r="A10612" s="1" t="s">
        <v>9329</v>
      </c>
      <c r="B10612" s="1" t="s">
        <v>553</v>
      </c>
      <c r="C10612" s="48" t="str">
        <f t="shared" si="330"/>
        <v>חי מבשרת ציון</v>
      </c>
      <c r="D10612" s="1" t="s">
        <v>9422</v>
      </c>
      <c r="E10612" s="1"/>
      <c r="F10612" s="2">
        <v>10</v>
      </c>
      <c r="G10612" s="2">
        <f>INDEX(תוצאות_בחירות,MATCH(C10612,siot!$F$3:$F$1887,0),27)</f>
        <v>3</v>
      </c>
      <c r="H10612" s="2" t="b">
        <f t="shared" si="331"/>
        <v>0</v>
      </c>
      <c r="I10612" s="1" t="s">
        <v>2</v>
      </c>
      <c r="J10612" s="1" t="s">
        <v>9425</v>
      </c>
      <c r="K10612" s="1"/>
    </row>
    <row r="10613" spans="1:11" hidden="1">
      <c r="A10613" s="1" t="s">
        <v>9329</v>
      </c>
      <c r="B10613" s="1" t="s">
        <v>553</v>
      </c>
      <c r="C10613" s="48" t="str">
        <f t="shared" si="330"/>
        <v>חי מבשרת ציון</v>
      </c>
      <c r="D10613" s="1" t="s">
        <v>9422</v>
      </c>
      <c r="E10613" s="1"/>
      <c r="F10613" s="2">
        <v>11</v>
      </c>
      <c r="G10613" s="2">
        <f>INDEX(תוצאות_בחירות,MATCH(C10613,siot!$F$3:$F$1887,0),27)</f>
        <v>3</v>
      </c>
      <c r="H10613" s="2" t="b">
        <f t="shared" si="331"/>
        <v>0</v>
      </c>
      <c r="I10613" s="1" t="s">
        <v>2</v>
      </c>
      <c r="J10613" s="1" t="s">
        <v>9424</v>
      </c>
      <c r="K10613" s="1"/>
    </row>
    <row r="10614" spans="1:11" hidden="1">
      <c r="A10614" s="1" t="s">
        <v>9329</v>
      </c>
      <c r="B10614" s="1" t="s">
        <v>553</v>
      </c>
      <c r="C10614" s="48" t="str">
        <f t="shared" si="330"/>
        <v>חי מבשרת ציון</v>
      </c>
      <c r="D10614" s="1" t="s">
        <v>9422</v>
      </c>
      <c r="E10614" s="1"/>
      <c r="F10614" s="2">
        <v>12</v>
      </c>
      <c r="G10614" s="2">
        <f>INDEX(תוצאות_בחירות,MATCH(C10614,siot!$F$3:$F$1887,0),27)</f>
        <v>3</v>
      </c>
      <c r="H10614" s="2" t="b">
        <f t="shared" si="331"/>
        <v>0</v>
      </c>
      <c r="I10614" s="1" t="s">
        <v>2</v>
      </c>
      <c r="J10614" s="1" t="s">
        <v>9423</v>
      </c>
      <c r="K10614" s="1"/>
    </row>
    <row r="10615" spans="1:11" hidden="1">
      <c r="A10615" s="1" t="s">
        <v>9329</v>
      </c>
      <c r="B10615" s="1" t="s">
        <v>553</v>
      </c>
      <c r="C10615" s="48" t="str">
        <f t="shared" si="330"/>
        <v>חי מבשרת ציון</v>
      </c>
      <c r="D10615" s="1" t="s">
        <v>9422</v>
      </c>
      <c r="E10615" s="1"/>
      <c r="F10615" s="2">
        <v>13</v>
      </c>
      <c r="G10615" s="2">
        <f>INDEX(תוצאות_בחירות,MATCH(C10615,siot!$F$3:$F$1887,0),27)</f>
        <v>3</v>
      </c>
      <c r="H10615" s="2" t="b">
        <f t="shared" si="331"/>
        <v>0</v>
      </c>
      <c r="I10615" s="1" t="s">
        <v>2</v>
      </c>
      <c r="J10615" s="1" t="s">
        <v>199</v>
      </c>
      <c r="K10615" s="1"/>
    </row>
    <row r="10616" spans="1:11" hidden="1">
      <c r="A10616" s="1" t="s">
        <v>9329</v>
      </c>
      <c r="B10616" s="1" t="s">
        <v>553</v>
      </c>
      <c r="C10616" s="48" t="str">
        <f t="shared" si="330"/>
        <v>חי מבשרת ציון</v>
      </c>
      <c r="D10616" s="1" t="s">
        <v>9422</v>
      </c>
      <c r="E10616" s="1"/>
      <c r="F10616" s="2">
        <v>14</v>
      </c>
      <c r="G10616" s="2">
        <f>INDEX(תוצאות_בחירות,MATCH(C10616,siot!$F$3:$F$1887,0),27)</f>
        <v>3</v>
      </c>
      <c r="H10616" s="2" t="b">
        <f t="shared" si="331"/>
        <v>0</v>
      </c>
      <c r="I10616" s="1" t="s">
        <v>2</v>
      </c>
      <c r="J10616" s="1" t="s">
        <v>9421</v>
      </c>
      <c r="K10616" s="1"/>
    </row>
    <row r="10617" spans="1:11" hidden="1">
      <c r="A10617" s="1" t="s">
        <v>9329</v>
      </c>
      <c r="B10617" s="1" t="s">
        <v>778</v>
      </c>
      <c r="C10617" s="48" t="str">
        <f t="shared" si="330"/>
        <v>י מבשרת ציון</v>
      </c>
      <c r="D10617" s="1" t="s">
        <v>9416</v>
      </c>
      <c r="E10617" s="1" t="s">
        <v>3</v>
      </c>
      <c r="F10617" s="2" t="s">
        <v>19548</v>
      </c>
      <c r="G10617" s="2">
        <f>INDEX(תוצאות_בחירות,MATCH(C10617,siot!$F$3:$F$1887,0),27)</f>
        <v>0</v>
      </c>
      <c r="H10617" s="2" t="b">
        <f t="shared" si="331"/>
        <v>0</v>
      </c>
      <c r="I10617" s="1"/>
      <c r="J10617" s="1"/>
      <c r="K10617" s="1"/>
    </row>
    <row r="10618" spans="1:11" hidden="1">
      <c r="A10618" s="1" t="s">
        <v>9329</v>
      </c>
      <c r="B10618" s="1" t="s">
        <v>778</v>
      </c>
      <c r="C10618" s="48" t="str">
        <f t="shared" si="330"/>
        <v>י מבשרת ציון</v>
      </c>
      <c r="D10618" s="1" t="s">
        <v>9416</v>
      </c>
      <c r="E10618" s="1"/>
      <c r="F10618" s="2">
        <v>1</v>
      </c>
      <c r="G10618" s="2">
        <f>INDEX(תוצאות_בחירות,MATCH(C10618,siot!$F$3:$F$1887,0),27)</f>
        <v>0</v>
      </c>
      <c r="H10618" s="2" t="b">
        <f t="shared" si="331"/>
        <v>0</v>
      </c>
      <c r="I10618" s="1" t="s">
        <v>2</v>
      </c>
      <c r="J10618" s="1" t="s">
        <v>9420</v>
      </c>
      <c r="K10618" s="1"/>
    </row>
    <row r="10619" spans="1:11" hidden="1">
      <c r="A10619" s="1" t="s">
        <v>9329</v>
      </c>
      <c r="B10619" s="1" t="s">
        <v>778</v>
      </c>
      <c r="C10619" s="48" t="str">
        <f t="shared" si="330"/>
        <v>י מבשרת ציון</v>
      </c>
      <c r="D10619" s="1" t="s">
        <v>9416</v>
      </c>
      <c r="E10619" s="1"/>
      <c r="F10619" s="2">
        <v>2</v>
      </c>
      <c r="G10619" s="2">
        <f>INDEX(תוצאות_בחירות,MATCH(C10619,siot!$F$3:$F$1887,0),27)</f>
        <v>0</v>
      </c>
      <c r="H10619" s="2" t="b">
        <f t="shared" si="331"/>
        <v>0</v>
      </c>
      <c r="I10619" s="1" t="s">
        <v>2</v>
      </c>
      <c r="J10619" s="1" t="s">
        <v>9419</v>
      </c>
      <c r="K10619" s="1"/>
    </row>
    <row r="10620" spans="1:11" hidden="1">
      <c r="A10620" s="1" t="s">
        <v>9329</v>
      </c>
      <c r="B10620" s="1" t="s">
        <v>778</v>
      </c>
      <c r="C10620" s="48" t="str">
        <f t="shared" si="330"/>
        <v>י מבשרת ציון</v>
      </c>
      <c r="D10620" s="1" t="s">
        <v>9416</v>
      </c>
      <c r="E10620" s="1"/>
      <c r="F10620" s="2">
        <v>3</v>
      </c>
      <c r="G10620" s="2">
        <f>INDEX(תוצאות_בחירות,MATCH(C10620,siot!$F$3:$F$1887,0),27)</f>
        <v>0</v>
      </c>
      <c r="H10620" s="2" t="b">
        <f t="shared" si="331"/>
        <v>0</v>
      </c>
      <c r="I10620" s="1" t="s">
        <v>2</v>
      </c>
      <c r="J10620" s="1" t="s">
        <v>9418</v>
      </c>
      <c r="K10620" s="1"/>
    </row>
    <row r="10621" spans="1:11" hidden="1">
      <c r="A10621" s="1" t="s">
        <v>9329</v>
      </c>
      <c r="B10621" s="1" t="s">
        <v>778</v>
      </c>
      <c r="C10621" s="48" t="str">
        <f t="shared" si="330"/>
        <v>י מבשרת ציון</v>
      </c>
      <c r="D10621" s="1" t="s">
        <v>9416</v>
      </c>
      <c r="E10621" s="1"/>
      <c r="F10621" s="2">
        <v>4</v>
      </c>
      <c r="G10621" s="2">
        <f>INDEX(תוצאות_בחירות,MATCH(C10621,siot!$F$3:$F$1887,0),27)</f>
        <v>0</v>
      </c>
      <c r="H10621" s="2" t="b">
        <f t="shared" si="331"/>
        <v>0</v>
      </c>
      <c r="I10621" s="1" t="s">
        <v>2</v>
      </c>
      <c r="J10621" s="1" t="s">
        <v>9417</v>
      </c>
      <c r="K10621" s="1"/>
    </row>
    <row r="10622" spans="1:11" hidden="1">
      <c r="A10622" s="1" t="s">
        <v>9329</v>
      </c>
      <c r="B10622" s="1" t="s">
        <v>778</v>
      </c>
      <c r="C10622" s="48" t="str">
        <f t="shared" si="330"/>
        <v>י מבשרת ציון</v>
      </c>
      <c r="D10622" s="1" t="s">
        <v>9416</v>
      </c>
      <c r="E10622" s="1"/>
      <c r="F10622" s="2">
        <v>5</v>
      </c>
      <c r="G10622" s="2">
        <f>INDEX(תוצאות_בחירות,MATCH(C10622,siot!$F$3:$F$1887,0),27)</f>
        <v>0</v>
      </c>
      <c r="H10622" s="2" t="b">
        <f t="shared" si="331"/>
        <v>0</v>
      </c>
      <c r="I10622" s="1" t="s">
        <v>2</v>
      </c>
      <c r="J10622" s="1" t="s">
        <v>9415</v>
      </c>
      <c r="K10622" s="1"/>
    </row>
    <row r="10623" spans="1:11" hidden="1">
      <c r="A10623" s="1" t="s">
        <v>9329</v>
      </c>
      <c r="B10623" s="1" t="s">
        <v>2502</v>
      </c>
      <c r="C10623" s="48" t="str">
        <f t="shared" si="330"/>
        <v>כן מבשרת ציון</v>
      </c>
      <c r="D10623" s="1" t="s">
        <v>9399</v>
      </c>
      <c r="E10623" s="1" t="s">
        <v>18</v>
      </c>
      <c r="F10623" s="2" t="s">
        <v>19548</v>
      </c>
      <c r="G10623" s="2">
        <f>INDEX(תוצאות_בחירות,MATCH(C10623,siot!$F$3:$F$1887,0),27)</f>
        <v>1</v>
      </c>
      <c r="H10623" s="2" t="b">
        <f t="shared" si="331"/>
        <v>0</v>
      </c>
      <c r="I10623" s="1"/>
      <c r="J10623" s="1"/>
      <c r="K10623" s="1"/>
    </row>
    <row r="10624" spans="1:11">
      <c r="A10624" s="1" t="s">
        <v>9329</v>
      </c>
      <c r="B10624" s="1" t="s">
        <v>2502</v>
      </c>
      <c r="C10624" s="48" t="str">
        <f t="shared" si="330"/>
        <v>כן מבשרת ציון</v>
      </c>
      <c r="D10624" s="1" t="s">
        <v>9399</v>
      </c>
      <c r="E10624" s="1" t="s">
        <v>17</v>
      </c>
      <c r="F10624" s="2">
        <v>1</v>
      </c>
      <c r="G10624" s="2">
        <f>INDEX(תוצאות_בחירות,MATCH(C10624,siot!$F$3:$F$1887,0),27)</f>
        <v>1</v>
      </c>
      <c r="H10624" s="2" t="b">
        <f t="shared" si="331"/>
        <v>1</v>
      </c>
      <c r="I10624" s="1" t="s">
        <v>2</v>
      </c>
      <c r="J10624" s="1" t="s">
        <v>9414</v>
      </c>
      <c r="K10624" s="1"/>
    </row>
    <row r="10625" spans="1:11" hidden="1">
      <c r="A10625" s="1" t="s">
        <v>9329</v>
      </c>
      <c r="B10625" s="1" t="s">
        <v>2502</v>
      </c>
      <c r="C10625" s="48" t="str">
        <f t="shared" si="330"/>
        <v>כן מבשרת ציון</v>
      </c>
      <c r="D10625" s="1" t="s">
        <v>9399</v>
      </c>
      <c r="E10625" s="1"/>
      <c r="F10625" s="2">
        <v>2</v>
      </c>
      <c r="G10625" s="2">
        <f>INDEX(תוצאות_בחירות,MATCH(C10625,siot!$F$3:$F$1887,0),27)</f>
        <v>1</v>
      </c>
      <c r="H10625" s="2" t="b">
        <f t="shared" si="331"/>
        <v>0</v>
      </c>
      <c r="I10625" s="1" t="s">
        <v>2</v>
      </c>
      <c r="J10625" s="1" t="s">
        <v>9413</v>
      </c>
      <c r="K10625" s="1"/>
    </row>
    <row r="10626" spans="1:11" hidden="1">
      <c r="A10626" s="1" t="s">
        <v>9329</v>
      </c>
      <c r="B10626" s="1" t="s">
        <v>2502</v>
      </c>
      <c r="C10626" s="48" t="str">
        <f t="shared" si="330"/>
        <v>כן מבשרת ציון</v>
      </c>
      <c r="D10626" s="1" t="s">
        <v>9399</v>
      </c>
      <c r="E10626" s="1"/>
      <c r="F10626" s="2">
        <v>3</v>
      </c>
      <c r="G10626" s="2">
        <f>INDEX(תוצאות_בחירות,MATCH(C10626,siot!$F$3:$F$1887,0),27)</f>
        <v>1</v>
      </c>
      <c r="H10626" s="2" t="b">
        <f t="shared" si="331"/>
        <v>0</v>
      </c>
      <c r="I10626" s="1" t="s">
        <v>2</v>
      </c>
      <c r="J10626" s="1" t="s">
        <v>9412</v>
      </c>
      <c r="K10626" s="1"/>
    </row>
    <row r="10627" spans="1:11" hidden="1">
      <c r="A10627" s="1" t="s">
        <v>9329</v>
      </c>
      <c r="B10627" s="1" t="s">
        <v>2502</v>
      </c>
      <c r="C10627" s="48" t="str">
        <f t="shared" si="330"/>
        <v>כן מבשרת ציון</v>
      </c>
      <c r="D10627" s="1" t="s">
        <v>9399</v>
      </c>
      <c r="E10627" s="1"/>
      <c r="F10627" s="2">
        <v>4</v>
      </c>
      <c r="G10627" s="2">
        <f>INDEX(תוצאות_בחירות,MATCH(C10627,siot!$F$3:$F$1887,0),27)</f>
        <v>1</v>
      </c>
      <c r="H10627" s="2" t="b">
        <f t="shared" si="331"/>
        <v>0</v>
      </c>
      <c r="I10627" s="1" t="s">
        <v>2</v>
      </c>
      <c r="J10627" s="1" t="s">
        <v>9411</v>
      </c>
      <c r="K10627" s="1"/>
    </row>
    <row r="10628" spans="1:11" hidden="1">
      <c r="A10628" s="1" t="s">
        <v>9329</v>
      </c>
      <c r="B10628" s="1" t="s">
        <v>2502</v>
      </c>
      <c r="C10628" s="48" t="str">
        <f t="shared" ref="C10628:C10691" si="332">B10628&amp;" "&amp;A10628</f>
        <v>כן מבשרת ציון</v>
      </c>
      <c r="D10628" s="1" t="s">
        <v>9399</v>
      </c>
      <c r="E10628" s="1"/>
      <c r="F10628" s="2">
        <v>5</v>
      </c>
      <c r="G10628" s="2">
        <f>INDEX(תוצאות_בחירות,MATCH(C10628,siot!$F$3:$F$1887,0),27)</f>
        <v>1</v>
      </c>
      <c r="H10628" s="2" t="b">
        <f t="shared" ref="H10628:H10691" si="333">IF(OR(F10628&lt;G10628,G10628=F10628),TRUE,FALSE)</f>
        <v>0</v>
      </c>
      <c r="I10628" s="1" t="s">
        <v>2</v>
      </c>
      <c r="J10628" s="1" t="s">
        <v>9410</v>
      </c>
      <c r="K10628" s="1"/>
    </row>
    <row r="10629" spans="1:11" hidden="1">
      <c r="A10629" s="1" t="s">
        <v>9329</v>
      </c>
      <c r="B10629" s="1" t="s">
        <v>2502</v>
      </c>
      <c r="C10629" s="48" t="str">
        <f t="shared" si="332"/>
        <v>כן מבשרת ציון</v>
      </c>
      <c r="D10629" s="1" t="s">
        <v>9399</v>
      </c>
      <c r="E10629" s="1"/>
      <c r="F10629" s="2">
        <v>6</v>
      </c>
      <c r="G10629" s="2">
        <f>INDEX(תוצאות_בחירות,MATCH(C10629,siot!$F$3:$F$1887,0),27)</f>
        <v>1</v>
      </c>
      <c r="H10629" s="2" t="b">
        <f t="shared" si="333"/>
        <v>0</v>
      </c>
      <c r="I10629" s="1" t="s">
        <v>2</v>
      </c>
      <c r="J10629" s="1" t="s">
        <v>9409</v>
      </c>
      <c r="K10629" s="1"/>
    </row>
    <row r="10630" spans="1:11" hidden="1">
      <c r="A10630" s="1" t="s">
        <v>9329</v>
      </c>
      <c r="B10630" s="1" t="s">
        <v>2502</v>
      </c>
      <c r="C10630" s="48" t="str">
        <f t="shared" si="332"/>
        <v>כן מבשרת ציון</v>
      </c>
      <c r="D10630" s="1" t="s">
        <v>9399</v>
      </c>
      <c r="E10630" s="1"/>
      <c r="F10630" s="2">
        <v>7</v>
      </c>
      <c r="G10630" s="2">
        <f>INDEX(תוצאות_בחירות,MATCH(C10630,siot!$F$3:$F$1887,0),27)</f>
        <v>1</v>
      </c>
      <c r="H10630" s="2" t="b">
        <f t="shared" si="333"/>
        <v>0</v>
      </c>
      <c r="I10630" s="1" t="s">
        <v>2</v>
      </c>
      <c r="J10630" s="1" t="s">
        <v>9408</v>
      </c>
      <c r="K10630" s="1"/>
    </row>
    <row r="10631" spans="1:11" hidden="1">
      <c r="A10631" s="1" t="s">
        <v>9329</v>
      </c>
      <c r="B10631" s="1" t="s">
        <v>2502</v>
      </c>
      <c r="C10631" s="48" t="str">
        <f t="shared" si="332"/>
        <v>כן מבשרת ציון</v>
      </c>
      <c r="D10631" s="1" t="s">
        <v>9399</v>
      </c>
      <c r="E10631" s="1"/>
      <c r="F10631" s="2">
        <v>8</v>
      </c>
      <c r="G10631" s="2">
        <f>INDEX(תוצאות_בחירות,MATCH(C10631,siot!$F$3:$F$1887,0),27)</f>
        <v>1</v>
      </c>
      <c r="H10631" s="2" t="b">
        <f t="shared" si="333"/>
        <v>0</v>
      </c>
      <c r="I10631" s="1" t="s">
        <v>2</v>
      </c>
      <c r="J10631" s="1" t="s">
        <v>9407</v>
      </c>
      <c r="K10631" s="1"/>
    </row>
    <row r="10632" spans="1:11" hidden="1">
      <c r="A10632" s="1" t="s">
        <v>9329</v>
      </c>
      <c r="B10632" s="1" t="s">
        <v>2502</v>
      </c>
      <c r="C10632" s="48" t="str">
        <f t="shared" si="332"/>
        <v>כן מבשרת ציון</v>
      </c>
      <c r="D10632" s="1" t="s">
        <v>9399</v>
      </c>
      <c r="E10632" s="1"/>
      <c r="F10632" s="2">
        <v>9</v>
      </c>
      <c r="G10632" s="2">
        <f>INDEX(תוצאות_בחירות,MATCH(C10632,siot!$F$3:$F$1887,0),27)</f>
        <v>1</v>
      </c>
      <c r="H10632" s="2" t="b">
        <f t="shared" si="333"/>
        <v>0</v>
      </c>
      <c r="I10632" s="1" t="s">
        <v>2</v>
      </c>
      <c r="J10632" s="1" t="s">
        <v>9406</v>
      </c>
      <c r="K10632" s="1"/>
    </row>
    <row r="10633" spans="1:11" hidden="1">
      <c r="A10633" s="1" t="s">
        <v>9329</v>
      </c>
      <c r="B10633" s="1" t="s">
        <v>2502</v>
      </c>
      <c r="C10633" s="48" t="str">
        <f t="shared" si="332"/>
        <v>כן מבשרת ציון</v>
      </c>
      <c r="D10633" s="1" t="s">
        <v>9399</v>
      </c>
      <c r="E10633" s="1"/>
      <c r="F10633" s="2">
        <v>10</v>
      </c>
      <c r="G10633" s="2">
        <f>INDEX(תוצאות_בחירות,MATCH(C10633,siot!$F$3:$F$1887,0),27)</f>
        <v>1</v>
      </c>
      <c r="H10633" s="2" t="b">
        <f t="shared" si="333"/>
        <v>0</v>
      </c>
      <c r="I10633" s="1" t="s">
        <v>2</v>
      </c>
      <c r="J10633" s="1" t="s">
        <v>9405</v>
      </c>
      <c r="K10633" s="1"/>
    </row>
    <row r="10634" spans="1:11" hidden="1">
      <c r="A10634" s="1" t="s">
        <v>9329</v>
      </c>
      <c r="B10634" s="1" t="s">
        <v>2502</v>
      </c>
      <c r="C10634" s="48" t="str">
        <f t="shared" si="332"/>
        <v>כן מבשרת ציון</v>
      </c>
      <c r="D10634" s="1" t="s">
        <v>9399</v>
      </c>
      <c r="E10634" s="1"/>
      <c r="F10634" s="2">
        <v>11</v>
      </c>
      <c r="G10634" s="2">
        <f>INDEX(תוצאות_בחירות,MATCH(C10634,siot!$F$3:$F$1887,0),27)</f>
        <v>1</v>
      </c>
      <c r="H10634" s="2" t="b">
        <f t="shared" si="333"/>
        <v>0</v>
      </c>
      <c r="I10634" s="1" t="s">
        <v>2</v>
      </c>
      <c r="J10634" s="1" t="s">
        <v>9404</v>
      </c>
      <c r="K10634" s="1"/>
    </row>
    <row r="10635" spans="1:11" hidden="1">
      <c r="A10635" s="1" t="s">
        <v>9329</v>
      </c>
      <c r="B10635" s="1" t="s">
        <v>2502</v>
      </c>
      <c r="C10635" s="48" t="str">
        <f t="shared" si="332"/>
        <v>כן מבשרת ציון</v>
      </c>
      <c r="D10635" s="1" t="s">
        <v>9399</v>
      </c>
      <c r="E10635" s="1"/>
      <c r="F10635" s="2">
        <v>12</v>
      </c>
      <c r="G10635" s="2">
        <f>INDEX(תוצאות_בחירות,MATCH(C10635,siot!$F$3:$F$1887,0),27)</f>
        <v>1</v>
      </c>
      <c r="H10635" s="2" t="b">
        <f t="shared" si="333"/>
        <v>0</v>
      </c>
      <c r="I10635" s="1" t="s">
        <v>2</v>
      </c>
      <c r="J10635" s="1" t="s">
        <v>9403</v>
      </c>
      <c r="K10635" s="1"/>
    </row>
    <row r="10636" spans="1:11" hidden="1">
      <c r="A10636" s="1" t="s">
        <v>9329</v>
      </c>
      <c r="B10636" s="1" t="s">
        <v>2502</v>
      </c>
      <c r="C10636" s="48" t="str">
        <f t="shared" si="332"/>
        <v>כן מבשרת ציון</v>
      </c>
      <c r="D10636" s="1" t="s">
        <v>9399</v>
      </c>
      <c r="E10636" s="1"/>
      <c r="F10636" s="2">
        <v>13</v>
      </c>
      <c r="G10636" s="2">
        <f>INDEX(תוצאות_בחירות,MATCH(C10636,siot!$F$3:$F$1887,0),27)</f>
        <v>1</v>
      </c>
      <c r="H10636" s="2" t="b">
        <f t="shared" si="333"/>
        <v>0</v>
      </c>
      <c r="I10636" s="1" t="s">
        <v>2</v>
      </c>
      <c r="J10636" s="1" t="s">
        <v>9402</v>
      </c>
      <c r="K10636" s="1"/>
    </row>
    <row r="10637" spans="1:11" hidden="1">
      <c r="A10637" s="1" t="s">
        <v>9329</v>
      </c>
      <c r="B10637" s="1" t="s">
        <v>2502</v>
      </c>
      <c r="C10637" s="48" t="str">
        <f t="shared" si="332"/>
        <v>כן מבשרת ציון</v>
      </c>
      <c r="D10637" s="1" t="s">
        <v>9399</v>
      </c>
      <c r="E10637" s="1"/>
      <c r="F10637" s="2">
        <v>14</v>
      </c>
      <c r="G10637" s="2">
        <f>INDEX(תוצאות_בחירות,MATCH(C10637,siot!$F$3:$F$1887,0),27)</f>
        <v>1</v>
      </c>
      <c r="H10637" s="2" t="b">
        <f t="shared" si="333"/>
        <v>0</v>
      </c>
      <c r="I10637" s="1" t="s">
        <v>2</v>
      </c>
      <c r="J10637" s="1" t="s">
        <v>9401</v>
      </c>
      <c r="K10637" s="1"/>
    </row>
    <row r="10638" spans="1:11" hidden="1">
      <c r="A10638" s="1" t="s">
        <v>9329</v>
      </c>
      <c r="B10638" s="1" t="s">
        <v>2502</v>
      </c>
      <c r="C10638" s="48" t="str">
        <f t="shared" si="332"/>
        <v>כן מבשרת ציון</v>
      </c>
      <c r="D10638" s="1" t="s">
        <v>9399</v>
      </c>
      <c r="E10638" s="1"/>
      <c r="F10638" s="2">
        <v>15</v>
      </c>
      <c r="G10638" s="2">
        <f>INDEX(תוצאות_בחירות,MATCH(C10638,siot!$F$3:$F$1887,0),27)</f>
        <v>1</v>
      </c>
      <c r="H10638" s="2" t="b">
        <f t="shared" si="333"/>
        <v>0</v>
      </c>
      <c r="I10638" s="1" t="s">
        <v>2</v>
      </c>
      <c r="J10638" s="1" t="s">
        <v>9400</v>
      </c>
      <c r="K10638" s="1"/>
    </row>
    <row r="10639" spans="1:11" hidden="1">
      <c r="A10639" s="1" t="s">
        <v>9329</v>
      </c>
      <c r="B10639" s="1" t="s">
        <v>2502</v>
      </c>
      <c r="C10639" s="48" t="str">
        <f t="shared" si="332"/>
        <v>כן מבשרת ציון</v>
      </c>
      <c r="D10639" s="1" t="s">
        <v>9399</v>
      </c>
      <c r="E10639" s="1"/>
      <c r="F10639" s="2">
        <v>16</v>
      </c>
      <c r="G10639" s="2">
        <f>INDEX(תוצאות_בחירות,MATCH(C10639,siot!$F$3:$F$1887,0),27)</f>
        <v>1</v>
      </c>
      <c r="H10639" s="2" t="b">
        <f t="shared" si="333"/>
        <v>0</v>
      </c>
      <c r="I10639" s="1" t="s">
        <v>2</v>
      </c>
      <c r="J10639" s="1" t="s">
        <v>9398</v>
      </c>
      <c r="K10639" s="1"/>
    </row>
    <row r="10640" spans="1:11" hidden="1">
      <c r="A10640" s="1" t="s">
        <v>9329</v>
      </c>
      <c r="B10640" s="1" t="s">
        <v>9387</v>
      </c>
      <c r="C10640" s="48" t="str">
        <f t="shared" si="332"/>
        <v>סד מבשרת ציון</v>
      </c>
      <c r="D10640" s="1" t="s">
        <v>9386</v>
      </c>
      <c r="E10640" s="1" t="s">
        <v>3</v>
      </c>
      <c r="F10640" s="2" t="s">
        <v>19548</v>
      </c>
      <c r="G10640" s="2">
        <f>INDEX(תוצאות_בחירות,MATCH(C10640,siot!$F$3:$F$1887,0),27)</f>
        <v>3</v>
      </c>
      <c r="H10640" s="2" t="b">
        <f t="shared" si="333"/>
        <v>0</v>
      </c>
      <c r="I10640" s="1"/>
      <c r="J10640" s="1"/>
      <c r="K10640" s="1"/>
    </row>
    <row r="10641" spans="1:11">
      <c r="A10641" s="1" t="s">
        <v>9329</v>
      </c>
      <c r="B10641" s="1" t="s">
        <v>9387</v>
      </c>
      <c r="C10641" s="48" t="str">
        <f t="shared" si="332"/>
        <v>סד מבשרת ציון</v>
      </c>
      <c r="D10641" s="1" t="s">
        <v>9386</v>
      </c>
      <c r="E10641" s="1"/>
      <c r="F10641" s="2">
        <v>1</v>
      </c>
      <c r="G10641" s="2">
        <f>INDEX(תוצאות_בחירות,MATCH(C10641,siot!$F$3:$F$1887,0),27)</f>
        <v>3</v>
      </c>
      <c r="H10641" s="2" t="b">
        <f t="shared" si="333"/>
        <v>1</v>
      </c>
      <c r="I10641" s="1" t="s">
        <v>2</v>
      </c>
      <c r="J10641" s="1" t="s">
        <v>9397</v>
      </c>
      <c r="K10641" s="1"/>
    </row>
    <row r="10642" spans="1:11">
      <c r="A10642" s="1" t="s">
        <v>9329</v>
      </c>
      <c r="B10642" s="1" t="s">
        <v>9387</v>
      </c>
      <c r="C10642" s="48" t="str">
        <f t="shared" si="332"/>
        <v>סד מבשרת ציון</v>
      </c>
      <c r="D10642" s="1" t="s">
        <v>9386</v>
      </c>
      <c r="E10642" s="1"/>
      <c r="F10642" s="2">
        <v>2</v>
      </c>
      <c r="G10642" s="2">
        <f>INDEX(תוצאות_בחירות,MATCH(C10642,siot!$F$3:$F$1887,0),27)</f>
        <v>3</v>
      </c>
      <c r="H10642" s="2" t="b">
        <f t="shared" si="333"/>
        <v>1</v>
      </c>
      <c r="I10642" s="1" t="s">
        <v>2</v>
      </c>
      <c r="J10642" s="1" t="s">
        <v>9396</v>
      </c>
      <c r="K10642" s="1"/>
    </row>
    <row r="10643" spans="1:11">
      <c r="A10643" s="1" t="s">
        <v>9329</v>
      </c>
      <c r="B10643" s="1" t="s">
        <v>9387</v>
      </c>
      <c r="C10643" s="48" t="str">
        <f t="shared" si="332"/>
        <v>סד מבשרת ציון</v>
      </c>
      <c r="D10643" s="1" t="s">
        <v>9386</v>
      </c>
      <c r="E10643" s="1"/>
      <c r="F10643" s="2">
        <v>3</v>
      </c>
      <c r="G10643" s="2">
        <f>INDEX(תוצאות_בחירות,MATCH(C10643,siot!$F$3:$F$1887,0),27)</f>
        <v>3</v>
      </c>
      <c r="H10643" s="2" t="b">
        <f t="shared" si="333"/>
        <v>1</v>
      </c>
      <c r="I10643" s="1" t="s">
        <v>2</v>
      </c>
      <c r="J10643" s="1" t="s">
        <v>9395</v>
      </c>
      <c r="K10643" s="1"/>
    </row>
    <row r="10644" spans="1:11" hidden="1">
      <c r="A10644" s="1" t="s">
        <v>9329</v>
      </c>
      <c r="B10644" s="1" t="s">
        <v>9387</v>
      </c>
      <c r="C10644" s="48" t="str">
        <f t="shared" si="332"/>
        <v>סד מבשרת ציון</v>
      </c>
      <c r="D10644" s="1" t="s">
        <v>9386</v>
      </c>
      <c r="E10644" s="1"/>
      <c r="F10644" s="2">
        <v>4</v>
      </c>
      <c r="G10644" s="2">
        <f>INDEX(תוצאות_בחירות,MATCH(C10644,siot!$F$3:$F$1887,0),27)</f>
        <v>3</v>
      </c>
      <c r="H10644" s="2" t="b">
        <f t="shared" si="333"/>
        <v>0</v>
      </c>
      <c r="I10644" s="1" t="s">
        <v>2</v>
      </c>
      <c r="J10644" s="1" t="s">
        <v>3058</v>
      </c>
      <c r="K10644" s="1"/>
    </row>
    <row r="10645" spans="1:11" hidden="1">
      <c r="A10645" s="1" t="s">
        <v>9329</v>
      </c>
      <c r="B10645" s="1" t="s">
        <v>9387</v>
      </c>
      <c r="C10645" s="48" t="str">
        <f t="shared" si="332"/>
        <v>סד מבשרת ציון</v>
      </c>
      <c r="D10645" s="1" t="s">
        <v>9386</v>
      </c>
      <c r="E10645" s="1"/>
      <c r="F10645" s="2">
        <v>5</v>
      </c>
      <c r="G10645" s="2">
        <f>INDEX(תוצאות_בחירות,MATCH(C10645,siot!$F$3:$F$1887,0),27)</f>
        <v>3</v>
      </c>
      <c r="H10645" s="2" t="b">
        <f t="shared" si="333"/>
        <v>0</v>
      </c>
      <c r="I10645" s="1" t="s">
        <v>2</v>
      </c>
      <c r="J10645" s="1" t="s">
        <v>9394</v>
      </c>
      <c r="K10645" s="1"/>
    </row>
    <row r="10646" spans="1:11" hidden="1">
      <c r="A10646" s="1" t="s">
        <v>9329</v>
      </c>
      <c r="B10646" s="1" t="s">
        <v>9387</v>
      </c>
      <c r="C10646" s="48" t="str">
        <f t="shared" si="332"/>
        <v>סד מבשרת ציון</v>
      </c>
      <c r="D10646" s="1" t="s">
        <v>9386</v>
      </c>
      <c r="E10646" s="1"/>
      <c r="F10646" s="2">
        <v>6</v>
      </c>
      <c r="G10646" s="2">
        <f>INDEX(תוצאות_בחירות,MATCH(C10646,siot!$F$3:$F$1887,0),27)</f>
        <v>3</v>
      </c>
      <c r="H10646" s="2" t="b">
        <f t="shared" si="333"/>
        <v>0</v>
      </c>
      <c r="I10646" s="1" t="s">
        <v>2</v>
      </c>
      <c r="J10646" s="1" t="s">
        <v>9393</v>
      </c>
      <c r="K10646" s="1"/>
    </row>
    <row r="10647" spans="1:11" hidden="1">
      <c r="A10647" s="1" t="s">
        <v>9329</v>
      </c>
      <c r="B10647" s="1" t="s">
        <v>9387</v>
      </c>
      <c r="C10647" s="48" t="str">
        <f t="shared" si="332"/>
        <v>סד מבשרת ציון</v>
      </c>
      <c r="D10647" s="1" t="s">
        <v>9386</v>
      </c>
      <c r="E10647" s="1"/>
      <c r="F10647" s="2">
        <v>7</v>
      </c>
      <c r="G10647" s="2">
        <f>INDEX(תוצאות_בחירות,MATCH(C10647,siot!$F$3:$F$1887,0),27)</f>
        <v>3</v>
      </c>
      <c r="H10647" s="2" t="b">
        <f t="shared" si="333"/>
        <v>0</v>
      </c>
      <c r="I10647" s="1" t="s">
        <v>2</v>
      </c>
      <c r="J10647" s="1" t="s">
        <v>9392</v>
      </c>
      <c r="K10647" s="1"/>
    </row>
    <row r="10648" spans="1:11" hidden="1">
      <c r="A10648" s="1" t="s">
        <v>9329</v>
      </c>
      <c r="B10648" s="1" t="s">
        <v>9387</v>
      </c>
      <c r="C10648" s="48" t="str">
        <f t="shared" si="332"/>
        <v>סד מבשרת ציון</v>
      </c>
      <c r="D10648" s="1" t="s">
        <v>9386</v>
      </c>
      <c r="E10648" s="1"/>
      <c r="F10648" s="2">
        <v>8</v>
      </c>
      <c r="G10648" s="2">
        <f>INDEX(תוצאות_בחירות,MATCH(C10648,siot!$F$3:$F$1887,0),27)</f>
        <v>3</v>
      </c>
      <c r="H10648" s="2" t="b">
        <f t="shared" si="333"/>
        <v>0</v>
      </c>
      <c r="I10648" s="1" t="s">
        <v>2</v>
      </c>
      <c r="J10648" s="1" t="s">
        <v>9391</v>
      </c>
      <c r="K10648" s="1"/>
    </row>
    <row r="10649" spans="1:11" hidden="1">
      <c r="A10649" s="1" t="s">
        <v>9329</v>
      </c>
      <c r="B10649" s="1" t="s">
        <v>9387</v>
      </c>
      <c r="C10649" s="48" t="str">
        <f t="shared" si="332"/>
        <v>סד מבשרת ציון</v>
      </c>
      <c r="D10649" s="1" t="s">
        <v>9386</v>
      </c>
      <c r="E10649" s="1"/>
      <c r="F10649" s="2">
        <v>9</v>
      </c>
      <c r="G10649" s="2">
        <f>INDEX(תוצאות_בחירות,MATCH(C10649,siot!$F$3:$F$1887,0),27)</f>
        <v>3</v>
      </c>
      <c r="H10649" s="2" t="b">
        <f t="shared" si="333"/>
        <v>0</v>
      </c>
      <c r="I10649" s="1" t="s">
        <v>2</v>
      </c>
      <c r="J10649" s="1" t="s">
        <v>9390</v>
      </c>
      <c r="K10649" s="1"/>
    </row>
    <row r="10650" spans="1:11" hidden="1">
      <c r="A10650" s="1" t="s">
        <v>9329</v>
      </c>
      <c r="B10650" s="1" t="s">
        <v>9387</v>
      </c>
      <c r="C10650" s="48" t="str">
        <f t="shared" si="332"/>
        <v>סד מבשרת ציון</v>
      </c>
      <c r="D10650" s="1" t="s">
        <v>9386</v>
      </c>
      <c r="E10650" s="1"/>
      <c r="F10650" s="2">
        <v>10</v>
      </c>
      <c r="G10650" s="2">
        <f>INDEX(תוצאות_בחירות,MATCH(C10650,siot!$F$3:$F$1887,0),27)</f>
        <v>3</v>
      </c>
      <c r="H10650" s="2" t="b">
        <f t="shared" si="333"/>
        <v>0</v>
      </c>
      <c r="I10650" s="1" t="s">
        <v>2</v>
      </c>
      <c r="J10650" s="1" t="s">
        <v>9389</v>
      </c>
      <c r="K10650" s="1"/>
    </row>
    <row r="10651" spans="1:11" hidden="1">
      <c r="A10651" s="1" t="s">
        <v>9329</v>
      </c>
      <c r="B10651" s="1" t="s">
        <v>9387</v>
      </c>
      <c r="C10651" s="48" t="str">
        <f t="shared" si="332"/>
        <v>סד מבשרת ציון</v>
      </c>
      <c r="D10651" s="1" t="s">
        <v>9386</v>
      </c>
      <c r="E10651" s="1"/>
      <c r="F10651" s="2">
        <v>11</v>
      </c>
      <c r="G10651" s="2">
        <f>INDEX(תוצאות_בחירות,MATCH(C10651,siot!$F$3:$F$1887,0),27)</f>
        <v>3</v>
      </c>
      <c r="H10651" s="2" t="b">
        <f t="shared" si="333"/>
        <v>0</v>
      </c>
      <c r="I10651" s="1" t="s">
        <v>2</v>
      </c>
      <c r="J10651" s="1" t="s">
        <v>9388</v>
      </c>
      <c r="K10651" s="1"/>
    </row>
    <row r="10652" spans="1:11" hidden="1">
      <c r="A10652" s="1" t="s">
        <v>9329</v>
      </c>
      <c r="B10652" s="1" t="s">
        <v>9387</v>
      </c>
      <c r="C10652" s="48" t="str">
        <f t="shared" si="332"/>
        <v>סד מבשרת ציון</v>
      </c>
      <c r="D10652" s="1" t="s">
        <v>9386</v>
      </c>
      <c r="E10652" s="1"/>
      <c r="F10652" s="2">
        <v>12</v>
      </c>
      <c r="G10652" s="2">
        <f>INDEX(תוצאות_בחירות,MATCH(C10652,siot!$F$3:$F$1887,0),27)</f>
        <v>3</v>
      </c>
      <c r="H10652" s="2" t="b">
        <f t="shared" si="333"/>
        <v>0</v>
      </c>
      <c r="I10652" s="1" t="s">
        <v>2</v>
      </c>
      <c r="J10652" s="1" t="s">
        <v>9385</v>
      </c>
      <c r="K10652" s="1"/>
    </row>
    <row r="10653" spans="1:11" hidden="1">
      <c r="A10653" s="1" t="s">
        <v>9329</v>
      </c>
      <c r="B10653" s="1" t="s">
        <v>5233</v>
      </c>
      <c r="C10653" s="48" t="str">
        <f t="shared" si="332"/>
        <v>עת מבשרת ציון</v>
      </c>
      <c r="D10653" s="1" t="s">
        <v>9374</v>
      </c>
      <c r="E10653" s="1" t="s">
        <v>18</v>
      </c>
      <c r="F10653" s="2" t="s">
        <v>19548</v>
      </c>
      <c r="G10653" s="2">
        <f>INDEX(תוצאות_בחירות,MATCH(C10653,siot!$F$3:$F$1887,0),27)</f>
        <v>2</v>
      </c>
      <c r="H10653" s="2" t="b">
        <f t="shared" si="333"/>
        <v>0</v>
      </c>
      <c r="I10653" s="1"/>
      <c r="J10653" s="1"/>
      <c r="K10653" s="1"/>
    </row>
    <row r="10654" spans="1:11">
      <c r="A10654" s="1" t="s">
        <v>9329</v>
      </c>
      <c r="B10654" s="1" t="s">
        <v>5233</v>
      </c>
      <c r="C10654" s="48" t="str">
        <f t="shared" si="332"/>
        <v>עת מבשרת ציון</v>
      </c>
      <c r="D10654" s="1" t="s">
        <v>9374</v>
      </c>
      <c r="E10654" s="1" t="s">
        <v>17</v>
      </c>
      <c r="F10654" s="2">
        <v>1</v>
      </c>
      <c r="G10654" s="2">
        <f>INDEX(תוצאות_בחירות,MATCH(C10654,siot!$F$3:$F$1887,0),27)</f>
        <v>2</v>
      </c>
      <c r="H10654" s="2" t="b">
        <f t="shared" si="333"/>
        <v>1</v>
      </c>
      <c r="I10654" s="1" t="s">
        <v>2</v>
      </c>
      <c r="J10654" s="1" t="s">
        <v>9384</v>
      </c>
      <c r="K10654" s="1"/>
    </row>
    <row r="10655" spans="1:11">
      <c r="A10655" s="1" t="s">
        <v>9329</v>
      </c>
      <c r="B10655" s="1" t="s">
        <v>5233</v>
      </c>
      <c r="C10655" s="48" t="str">
        <f t="shared" si="332"/>
        <v>עת מבשרת ציון</v>
      </c>
      <c r="D10655" s="1" t="s">
        <v>9374</v>
      </c>
      <c r="E10655" s="1"/>
      <c r="F10655" s="2">
        <v>2</v>
      </c>
      <c r="G10655" s="2">
        <f>INDEX(תוצאות_בחירות,MATCH(C10655,siot!$F$3:$F$1887,0),27)</f>
        <v>2</v>
      </c>
      <c r="H10655" s="2" t="b">
        <f t="shared" si="333"/>
        <v>1</v>
      </c>
      <c r="I10655" s="1" t="s">
        <v>2</v>
      </c>
      <c r="J10655" s="1" t="s">
        <v>9383</v>
      </c>
      <c r="K10655" s="1">
        <v>1</v>
      </c>
    </row>
    <row r="10656" spans="1:11" hidden="1">
      <c r="A10656" s="1" t="s">
        <v>9329</v>
      </c>
      <c r="B10656" s="1" t="s">
        <v>5233</v>
      </c>
      <c r="C10656" s="48" t="str">
        <f t="shared" si="332"/>
        <v>עת מבשרת ציון</v>
      </c>
      <c r="D10656" s="1" t="s">
        <v>9374</v>
      </c>
      <c r="E10656" s="1"/>
      <c r="F10656" s="2">
        <v>3</v>
      </c>
      <c r="G10656" s="2">
        <f>INDEX(תוצאות_בחירות,MATCH(C10656,siot!$F$3:$F$1887,0),27)</f>
        <v>2</v>
      </c>
      <c r="H10656" s="2" t="b">
        <f t="shared" si="333"/>
        <v>0</v>
      </c>
      <c r="I10656" s="1" t="s">
        <v>2</v>
      </c>
      <c r="J10656" s="1" t="s">
        <v>9382</v>
      </c>
      <c r="K10656" s="1"/>
    </row>
    <row r="10657" spans="1:11" hidden="1">
      <c r="A10657" s="1" t="s">
        <v>9329</v>
      </c>
      <c r="B10657" s="1" t="s">
        <v>5233</v>
      </c>
      <c r="C10657" s="48" t="str">
        <f t="shared" si="332"/>
        <v>עת מבשרת ציון</v>
      </c>
      <c r="D10657" s="1" t="s">
        <v>9374</v>
      </c>
      <c r="E10657" s="1"/>
      <c r="F10657" s="2">
        <v>4</v>
      </c>
      <c r="G10657" s="2">
        <f>INDEX(תוצאות_בחירות,MATCH(C10657,siot!$F$3:$F$1887,0),27)</f>
        <v>2</v>
      </c>
      <c r="H10657" s="2" t="b">
        <f t="shared" si="333"/>
        <v>0</v>
      </c>
      <c r="I10657" s="1" t="s">
        <v>2</v>
      </c>
      <c r="J10657" s="1" t="s">
        <v>9381</v>
      </c>
      <c r="K10657" s="1"/>
    </row>
    <row r="10658" spans="1:11" hidden="1">
      <c r="A10658" s="1" t="s">
        <v>9329</v>
      </c>
      <c r="B10658" s="1" t="s">
        <v>5233</v>
      </c>
      <c r="C10658" s="48" t="str">
        <f t="shared" si="332"/>
        <v>עת מבשרת ציון</v>
      </c>
      <c r="D10658" s="1" t="s">
        <v>9374</v>
      </c>
      <c r="E10658" s="1"/>
      <c r="F10658" s="2">
        <v>5</v>
      </c>
      <c r="G10658" s="2">
        <f>INDEX(תוצאות_בחירות,MATCH(C10658,siot!$F$3:$F$1887,0),27)</f>
        <v>2</v>
      </c>
      <c r="H10658" s="2" t="b">
        <f t="shared" si="333"/>
        <v>0</v>
      </c>
      <c r="I10658" s="1" t="s">
        <v>2</v>
      </c>
      <c r="J10658" s="1" t="s">
        <v>9380</v>
      </c>
      <c r="K10658" s="1"/>
    </row>
    <row r="10659" spans="1:11" hidden="1">
      <c r="A10659" s="1" t="s">
        <v>9329</v>
      </c>
      <c r="B10659" s="1" t="s">
        <v>5233</v>
      </c>
      <c r="C10659" s="48" t="str">
        <f t="shared" si="332"/>
        <v>עת מבשרת ציון</v>
      </c>
      <c r="D10659" s="1" t="s">
        <v>9374</v>
      </c>
      <c r="E10659" s="1"/>
      <c r="F10659" s="2">
        <v>6</v>
      </c>
      <c r="G10659" s="2">
        <f>INDEX(תוצאות_בחירות,MATCH(C10659,siot!$F$3:$F$1887,0),27)</f>
        <v>2</v>
      </c>
      <c r="H10659" s="2" t="b">
        <f t="shared" si="333"/>
        <v>0</v>
      </c>
      <c r="I10659" s="1" t="s">
        <v>2</v>
      </c>
      <c r="J10659" s="1" t="s">
        <v>9379</v>
      </c>
      <c r="K10659" s="1"/>
    </row>
    <row r="10660" spans="1:11" hidden="1">
      <c r="A10660" s="1" t="s">
        <v>9329</v>
      </c>
      <c r="B10660" s="1" t="s">
        <v>5233</v>
      </c>
      <c r="C10660" s="48" t="str">
        <f t="shared" si="332"/>
        <v>עת מבשרת ציון</v>
      </c>
      <c r="D10660" s="1" t="s">
        <v>9374</v>
      </c>
      <c r="E10660" s="1"/>
      <c r="F10660" s="2">
        <v>7</v>
      </c>
      <c r="G10660" s="2">
        <f>INDEX(תוצאות_בחירות,MATCH(C10660,siot!$F$3:$F$1887,0),27)</f>
        <v>2</v>
      </c>
      <c r="H10660" s="2" t="b">
        <f t="shared" si="333"/>
        <v>0</v>
      </c>
      <c r="I10660" s="1" t="s">
        <v>2</v>
      </c>
      <c r="J10660" s="1" t="s">
        <v>9378</v>
      </c>
      <c r="K10660" s="1"/>
    </row>
    <row r="10661" spans="1:11" hidden="1">
      <c r="A10661" s="1" t="s">
        <v>9329</v>
      </c>
      <c r="B10661" s="1" t="s">
        <v>5233</v>
      </c>
      <c r="C10661" s="48" t="str">
        <f t="shared" si="332"/>
        <v>עת מבשרת ציון</v>
      </c>
      <c r="D10661" s="1" t="s">
        <v>9374</v>
      </c>
      <c r="E10661" s="1"/>
      <c r="F10661" s="2">
        <v>8</v>
      </c>
      <c r="G10661" s="2">
        <f>INDEX(תוצאות_בחירות,MATCH(C10661,siot!$F$3:$F$1887,0),27)</f>
        <v>2</v>
      </c>
      <c r="H10661" s="2" t="b">
        <f t="shared" si="333"/>
        <v>0</v>
      </c>
      <c r="I10661" s="1" t="s">
        <v>2</v>
      </c>
      <c r="J10661" s="1" t="s">
        <v>9377</v>
      </c>
      <c r="K10661" s="1"/>
    </row>
    <row r="10662" spans="1:11" hidden="1">
      <c r="A10662" s="1" t="s">
        <v>9329</v>
      </c>
      <c r="B10662" s="1" t="s">
        <v>5233</v>
      </c>
      <c r="C10662" s="48" t="str">
        <f t="shared" si="332"/>
        <v>עת מבשרת ציון</v>
      </c>
      <c r="D10662" s="1" t="s">
        <v>9374</v>
      </c>
      <c r="E10662" s="1"/>
      <c r="F10662" s="2">
        <v>9</v>
      </c>
      <c r="G10662" s="2">
        <f>INDEX(תוצאות_בחירות,MATCH(C10662,siot!$F$3:$F$1887,0),27)</f>
        <v>2</v>
      </c>
      <c r="H10662" s="2" t="b">
        <f t="shared" si="333"/>
        <v>0</v>
      </c>
      <c r="I10662" s="1" t="s">
        <v>2</v>
      </c>
      <c r="J10662" s="1" t="s">
        <v>9376</v>
      </c>
      <c r="K10662" s="1"/>
    </row>
    <row r="10663" spans="1:11" hidden="1">
      <c r="A10663" s="1" t="s">
        <v>9329</v>
      </c>
      <c r="B10663" s="1" t="s">
        <v>5233</v>
      </c>
      <c r="C10663" s="48" t="str">
        <f t="shared" si="332"/>
        <v>עת מבשרת ציון</v>
      </c>
      <c r="D10663" s="1" t="s">
        <v>9374</v>
      </c>
      <c r="E10663" s="1"/>
      <c r="F10663" s="2">
        <v>10</v>
      </c>
      <c r="G10663" s="2">
        <f>INDEX(תוצאות_בחירות,MATCH(C10663,siot!$F$3:$F$1887,0),27)</f>
        <v>2</v>
      </c>
      <c r="H10663" s="2" t="b">
        <f t="shared" si="333"/>
        <v>0</v>
      </c>
      <c r="I10663" s="1" t="s">
        <v>2</v>
      </c>
      <c r="J10663" s="1" t="s">
        <v>9375</v>
      </c>
      <c r="K10663" s="1"/>
    </row>
    <row r="10664" spans="1:11" hidden="1">
      <c r="A10664" s="1" t="s">
        <v>9329</v>
      </c>
      <c r="B10664" s="1" t="s">
        <v>5233</v>
      </c>
      <c r="C10664" s="48" t="str">
        <f t="shared" si="332"/>
        <v>עת מבשרת ציון</v>
      </c>
      <c r="D10664" s="1" t="s">
        <v>9374</v>
      </c>
      <c r="E10664" s="1"/>
      <c r="F10664" s="2">
        <v>11</v>
      </c>
      <c r="G10664" s="2">
        <f>INDEX(תוצאות_בחירות,MATCH(C10664,siot!$F$3:$F$1887,0),27)</f>
        <v>2</v>
      </c>
      <c r="H10664" s="2" t="b">
        <f t="shared" si="333"/>
        <v>0</v>
      </c>
      <c r="I10664" s="1" t="s">
        <v>2</v>
      </c>
      <c r="J10664" s="1" t="s">
        <v>9373</v>
      </c>
      <c r="K10664" s="1"/>
    </row>
    <row r="10665" spans="1:11" hidden="1">
      <c r="A10665" s="1" t="s">
        <v>9329</v>
      </c>
      <c r="B10665" s="1" t="s">
        <v>683</v>
      </c>
      <c r="C10665" s="48" t="str">
        <f t="shared" si="332"/>
        <v>פ מבשרת ציון</v>
      </c>
      <c r="D10665" s="1" t="s">
        <v>9357</v>
      </c>
      <c r="E10665" s="1" t="s">
        <v>18</v>
      </c>
      <c r="F10665" s="2" t="s">
        <v>19548</v>
      </c>
      <c r="G10665" s="2">
        <f>INDEX(תוצאות_בחירות,MATCH(C10665,siot!$F$3:$F$1887,0),27)</f>
        <v>1</v>
      </c>
      <c r="H10665" s="2" t="b">
        <f t="shared" si="333"/>
        <v>0</v>
      </c>
      <c r="I10665" s="1"/>
      <c r="J10665" s="1"/>
      <c r="K10665" s="1"/>
    </row>
    <row r="10666" spans="1:11">
      <c r="A10666" s="1" t="s">
        <v>9329</v>
      </c>
      <c r="B10666" s="1" t="s">
        <v>683</v>
      </c>
      <c r="C10666" s="48" t="str">
        <f t="shared" si="332"/>
        <v>פ מבשרת ציון</v>
      </c>
      <c r="D10666" s="1" t="s">
        <v>9357</v>
      </c>
      <c r="E10666" s="1" t="s">
        <v>17</v>
      </c>
      <c r="F10666" s="2">
        <v>1</v>
      </c>
      <c r="G10666" s="2">
        <f>INDEX(תוצאות_בחירות,MATCH(C10666,siot!$F$3:$F$1887,0),27)</f>
        <v>1</v>
      </c>
      <c r="H10666" s="2" t="b">
        <f t="shared" si="333"/>
        <v>1</v>
      </c>
      <c r="I10666" s="1" t="s">
        <v>2</v>
      </c>
      <c r="J10666" s="1" t="s">
        <v>9372</v>
      </c>
      <c r="K10666" s="1"/>
    </row>
    <row r="10667" spans="1:11" hidden="1">
      <c r="A10667" s="1" t="s">
        <v>9329</v>
      </c>
      <c r="B10667" s="1" t="s">
        <v>683</v>
      </c>
      <c r="C10667" s="48" t="str">
        <f t="shared" si="332"/>
        <v>פ מבשרת ציון</v>
      </c>
      <c r="D10667" s="1" t="s">
        <v>9357</v>
      </c>
      <c r="E10667" s="1"/>
      <c r="F10667" s="2">
        <v>2</v>
      </c>
      <c r="G10667" s="2">
        <f>INDEX(תוצאות_בחירות,MATCH(C10667,siot!$F$3:$F$1887,0),27)</f>
        <v>1</v>
      </c>
      <c r="H10667" s="2" t="b">
        <f t="shared" si="333"/>
        <v>0</v>
      </c>
      <c r="I10667" s="1" t="s">
        <v>2</v>
      </c>
      <c r="J10667" s="1" t="s">
        <v>9371</v>
      </c>
      <c r="K10667" s="1"/>
    </row>
    <row r="10668" spans="1:11" hidden="1">
      <c r="A10668" s="1" t="s">
        <v>9329</v>
      </c>
      <c r="B10668" s="1" t="s">
        <v>683</v>
      </c>
      <c r="C10668" s="48" t="str">
        <f t="shared" si="332"/>
        <v>פ מבשרת ציון</v>
      </c>
      <c r="D10668" s="1" t="s">
        <v>9357</v>
      </c>
      <c r="E10668" s="1"/>
      <c r="F10668" s="2">
        <v>3</v>
      </c>
      <c r="G10668" s="2">
        <f>INDEX(תוצאות_בחירות,MATCH(C10668,siot!$F$3:$F$1887,0),27)</f>
        <v>1</v>
      </c>
      <c r="H10668" s="2" t="b">
        <f t="shared" si="333"/>
        <v>0</v>
      </c>
      <c r="I10668" s="1" t="s">
        <v>2</v>
      </c>
      <c r="J10668" s="1" t="s">
        <v>9370</v>
      </c>
      <c r="K10668" s="1"/>
    </row>
    <row r="10669" spans="1:11" hidden="1">
      <c r="A10669" s="1" t="s">
        <v>9329</v>
      </c>
      <c r="B10669" s="1" t="s">
        <v>683</v>
      </c>
      <c r="C10669" s="48" t="str">
        <f t="shared" si="332"/>
        <v>פ מבשרת ציון</v>
      </c>
      <c r="D10669" s="1" t="s">
        <v>9357</v>
      </c>
      <c r="E10669" s="1"/>
      <c r="F10669" s="2">
        <v>4</v>
      </c>
      <c r="G10669" s="2">
        <f>INDEX(תוצאות_בחירות,MATCH(C10669,siot!$F$3:$F$1887,0),27)</f>
        <v>1</v>
      </c>
      <c r="H10669" s="2" t="b">
        <f t="shared" si="333"/>
        <v>0</v>
      </c>
      <c r="I10669" s="1" t="s">
        <v>2</v>
      </c>
      <c r="J10669" s="1" t="s">
        <v>9369</v>
      </c>
      <c r="K10669" s="1"/>
    </row>
    <row r="10670" spans="1:11" hidden="1">
      <c r="A10670" s="1" t="s">
        <v>9329</v>
      </c>
      <c r="B10670" s="1" t="s">
        <v>683</v>
      </c>
      <c r="C10670" s="48" t="str">
        <f t="shared" si="332"/>
        <v>פ מבשרת ציון</v>
      </c>
      <c r="D10670" s="1" t="s">
        <v>9357</v>
      </c>
      <c r="E10670" s="1"/>
      <c r="F10670" s="2">
        <v>5</v>
      </c>
      <c r="G10670" s="2">
        <f>INDEX(תוצאות_בחירות,MATCH(C10670,siot!$F$3:$F$1887,0),27)</f>
        <v>1</v>
      </c>
      <c r="H10670" s="2" t="b">
        <f t="shared" si="333"/>
        <v>0</v>
      </c>
      <c r="I10670" s="1" t="s">
        <v>2</v>
      </c>
      <c r="J10670" s="1" t="s">
        <v>9368</v>
      </c>
      <c r="K10670" s="1"/>
    </row>
    <row r="10671" spans="1:11" hidden="1">
      <c r="A10671" s="1" t="s">
        <v>9329</v>
      </c>
      <c r="B10671" s="1" t="s">
        <v>683</v>
      </c>
      <c r="C10671" s="48" t="str">
        <f t="shared" si="332"/>
        <v>פ מבשרת ציון</v>
      </c>
      <c r="D10671" s="1" t="s">
        <v>9357</v>
      </c>
      <c r="E10671" s="1"/>
      <c r="F10671" s="2">
        <v>6</v>
      </c>
      <c r="G10671" s="2">
        <f>INDEX(תוצאות_בחירות,MATCH(C10671,siot!$F$3:$F$1887,0),27)</f>
        <v>1</v>
      </c>
      <c r="H10671" s="2" t="b">
        <f t="shared" si="333"/>
        <v>0</v>
      </c>
      <c r="I10671" s="1" t="s">
        <v>2</v>
      </c>
      <c r="J10671" s="1" t="s">
        <v>9367</v>
      </c>
      <c r="K10671" s="1"/>
    </row>
    <row r="10672" spans="1:11" hidden="1">
      <c r="A10672" s="1" t="s">
        <v>9329</v>
      </c>
      <c r="B10672" s="1" t="s">
        <v>683</v>
      </c>
      <c r="C10672" s="48" t="str">
        <f t="shared" si="332"/>
        <v>פ מבשרת ציון</v>
      </c>
      <c r="D10672" s="1" t="s">
        <v>9357</v>
      </c>
      <c r="E10672" s="1"/>
      <c r="F10672" s="2">
        <v>7</v>
      </c>
      <c r="G10672" s="2">
        <f>INDEX(תוצאות_בחירות,MATCH(C10672,siot!$F$3:$F$1887,0),27)</f>
        <v>1</v>
      </c>
      <c r="H10672" s="2" t="b">
        <f t="shared" si="333"/>
        <v>0</v>
      </c>
      <c r="I10672" s="1" t="s">
        <v>2</v>
      </c>
      <c r="J10672" s="1" t="s">
        <v>9366</v>
      </c>
      <c r="K10672" s="1"/>
    </row>
    <row r="10673" spans="1:11" hidden="1">
      <c r="A10673" s="1" t="s">
        <v>9329</v>
      </c>
      <c r="B10673" s="1" t="s">
        <v>683</v>
      </c>
      <c r="C10673" s="48" t="str">
        <f t="shared" si="332"/>
        <v>פ מבשרת ציון</v>
      </c>
      <c r="D10673" s="1" t="s">
        <v>9357</v>
      </c>
      <c r="E10673" s="1"/>
      <c r="F10673" s="2">
        <v>8</v>
      </c>
      <c r="G10673" s="2">
        <f>INDEX(תוצאות_בחירות,MATCH(C10673,siot!$F$3:$F$1887,0),27)</f>
        <v>1</v>
      </c>
      <c r="H10673" s="2" t="b">
        <f t="shared" si="333"/>
        <v>0</v>
      </c>
      <c r="I10673" s="1" t="s">
        <v>2</v>
      </c>
      <c r="J10673" s="1" t="s">
        <v>9365</v>
      </c>
      <c r="K10673" s="1"/>
    </row>
    <row r="10674" spans="1:11" hidden="1">
      <c r="A10674" s="1" t="s">
        <v>9329</v>
      </c>
      <c r="B10674" s="1" t="s">
        <v>683</v>
      </c>
      <c r="C10674" s="48" t="str">
        <f t="shared" si="332"/>
        <v>פ מבשרת ציון</v>
      </c>
      <c r="D10674" s="1" t="s">
        <v>9357</v>
      </c>
      <c r="E10674" s="1"/>
      <c r="F10674" s="2">
        <v>9</v>
      </c>
      <c r="G10674" s="2">
        <f>INDEX(תוצאות_בחירות,MATCH(C10674,siot!$F$3:$F$1887,0),27)</f>
        <v>1</v>
      </c>
      <c r="H10674" s="2" t="b">
        <f t="shared" si="333"/>
        <v>0</v>
      </c>
      <c r="I10674" s="1" t="s">
        <v>2</v>
      </c>
      <c r="J10674" s="1" t="s">
        <v>9364</v>
      </c>
      <c r="K10674" s="1"/>
    </row>
    <row r="10675" spans="1:11" hidden="1">
      <c r="A10675" s="1" t="s">
        <v>9329</v>
      </c>
      <c r="B10675" s="1" t="s">
        <v>683</v>
      </c>
      <c r="C10675" s="48" t="str">
        <f t="shared" si="332"/>
        <v>פ מבשרת ציון</v>
      </c>
      <c r="D10675" s="1" t="s">
        <v>9357</v>
      </c>
      <c r="E10675" s="1"/>
      <c r="F10675" s="2">
        <v>10</v>
      </c>
      <c r="G10675" s="2">
        <f>INDEX(תוצאות_בחירות,MATCH(C10675,siot!$F$3:$F$1887,0),27)</f>
        <v>1</v>
      </c>
      <c r="H10675" s="2" t="b">
        <f t="shared" si="333"/>
        <v>0</v>
      </c>
      <c r="I10675" s="1" t="s">
        <v>2</v>
      </c>
      <c r="J10675" s="1" t="s">
        <v>2750</v>
      </c>
      <c r="K10675" s="1"/>
    </row>
    <row r="10676" spans="1:11" hidden="1">
      <c r="A10676" s="1" t="s">
        <v>9329</v>
      </c>
      <c r="B10676" s="1" t="s">
        <v>683</v>
      </c>
      <c r="C10676" s="48" t="str">
        <f t="shared" si="332"/>
        <v>פ מבשרת ציון</v>
      </c>
      <c r="D10676" s="1" t="s">
        <v>9357</v>
      </c>
      <c r="E10676" s="1"/>
      <c r="F10676" s="2">
        <v>11</v>
      </c>
      <c r="G10676" s="2">
        <f>INDEX(תוצאות_בחירות,MATCH(C10676,siot!$F$3:$F$1887,0),27)</f>
        <v>1</v>
      </c>
      <c r="H10676" s="2" t="b">
        <f t="shared" si="333"/>
        <v>0</v>
      </c>
      <c r="I10676" s="1" t="s">
        <v>2</v>
      </c>
      <c r="J10676" s="1" t="s">
        <v>9363</v>
      </c>
      <c r="K10676" s="1"/>
    </row>
    <row r="10677" spans="1:11" hidden="1">
      <c r="A10677" s="1" t="s">
        <v>9329</v>
      </c>
      <c r="B10677" s="1" t="s">
        <v>683</v>
      </c>
      <c r="C10677" s="48" t="str">
        <f t="shared" si="332"/>
        <v>פ מבשרת ציון</v>
      </c>
      <c r="D10677" s="1" t="s">
        <v>9357</v>
      </c>
      <c r="E10677" s="1"/>
      <c r="F10677" s="2">
        <v>12</v>
      </c>
      <c r="G10677" s="2">
        <f>INDEX(תוצאות_בחירות,MATCH(C10677,siot!$F$3:$F$1887,0),27)</f>
        <v>1</v>
      </c>
      <c r="H10677" s="2" t="b">
        <f t="shared" si="333"/>
        <v>0</v>
      </c>
      <c r="I10677" s="1" t="s">
        <v>2</v>
      </c>
      <c r="J10677" s="1" t="s">
        <v>9362</v>
      </c>
      <c r="K10677" s="1"/>
    </row>
    <row r="10678" spans="1:11" hidden="1">
      <c r="A10678" s="1" t="s">
        <v>9329</v>
      </c>
      <c r="B10678" s="1" t="s">
        <v>683</v>
      </c>
      <c r="C10678" s="48" t="str">
        <f t="shared" si="332"/>
        <v>פ מבשרת ציון</v>
      </c>
      <c r="D10678" s="1" t="s">
        <v>9357</v>
      </c>
      <c r="E10678" s="1"/>
      <c r="F10678" s="2">
        <v>13</v>
      </c>
      <c r="G10678" s="2">
        <f>INDEX(תוצאות_בחירות,MATCH(C10678,siot!$F$3:$F$1887,0),27)</f>
        <v>1</v>
      </c>
      <c r="H10678" s="2" t="b">
        <f t="shared" si="333"/>
        <v>0</v>
      </c>
      <c r="I10678" s="1" t="s">
        <v>2</v>
      </c>
      <c r="J10678" s="1" t="s">
        <v>9361</v>
      </c>
      <c r="K10678" s="1"/>
    </row>
    <row r="10679" spans="1:11" hidden="1">
      <c r="A10679" s="1" t="s">
        <v>9329</v>
      </c>
      <c r="B10679" s="1" t="s">
        <v>683</v>
      </c>
      <c r="C10679" s="48" t="str">
        <f t="shared" si="332"/>
        <v>פ מבשרת ציון</v>
      </c>
      <c r="D10679" s="1" t="s">
        <v>9357</v>
      </c>
      <c r="E10679" s="1"/>
      <c r="F10679" s="2">
        <v>14</v>
      </c>
      <c r="G10679" s="2">
        <f>INDEX(תוצאות_בחירות,MATCH(C10679,siot!$F$3:$F$1887,0),27)</f>
        <v>1</v>
      </c>
      <c r="H10679" s="2" t="b">
        <f t="shared" si="333"/>
        <v>0</v>
      </c>
      <c r="I10679" s="1" t="s">
        <v>2</v>
      </c>
      <c r="J10679" s="1" t="s">
        <v>9360</v>
      </c>
      <c r="K10679" s="1"/>
    </row>
    <row r="10680" spans="1:11" hidden="1">
      <c r="A10680" s="1" t="s">
        <v>9329</v>
      </c>
      <c r="B10680" s="1" t="s">
        <v>683</v>
      </c>
      <c r="C10680" s="48" t="str">
        <f t="shared" si="332"/>
        <v>פ מבשרת ציון</v>
      </c>
      <c r="D10680" s="1" t="s">
        <v>9357</v>
      </c>
      <c r="E10680" s="1"/>
      <c r="F10680" s="2">
        <v>15</v>
      </c>
      <c r="G10680" s="2">
        <f>INDEX(תוצאות_בחירות,MATCH(C10680,siot!$F$3:$F$1887,0),27)</f>
        <v>1</v>
      </c>
      <c r="H10680" s="2" t="b">
        <f t="shared" si="333"/>
        <v>0</v>
      </c>
      <c r="I10680" s="1" t="s">
        <v>2</v>
      </c>
      <c r="J10680" s="1" t="s">
        <v>9359</v>
      </c>
      <c r="K10680" s="1"/>
    </row>
    <row r="10681" spans="1:11" hidden="1">
      <c r="A10681" s="1" t="s">
        <v>9329</v>
      </c>
      <c r="B10681" s="1" t="s">
        <v>683</v>
      </c>
      <c r="C10681" s="48" t="str">
        <f t="shared" si="332"/>
        <v>פ מבשרת ציון</v>
      </c>
      <c r="D10681" s="1" t="s">
        <v>9357</v>
      </c>
      <c r="E10681" s="1"/>
      <c r="F10681" s="2">
        <v>16</v>
      </c>
      <c r="G10681" s="2">
        <f>INDEX(תוצאות_בחירות,MATCH(C10681,siot!$F$3:$F$1887,0),27)</f>
        <v>1</v>
      </c>
      <c r="H10681" s="2" t="b">
        <f t="shared" si="333"/>
        <v>0</v>
      </c>
      <c r="I10681" s="1" t="s">
        <v>2</v>
      </c>
      <c r="J10681" s="1" t="s">
        <v>9358</v>
      </c>
      <c r="K10681" s="1"/>
    </row>
    <row r="10682" spans="1:11" hidden="1">
      <c r="A10682" s="1" t="s">
        <v>9329</v>
      </c>
      <c r="B10682" s="1" t="s">
        <v>683</v>
      </c>
      <c r="C10682" s="48" t="str">
        <f t="shared" si="332"/>
        <v>פ מבשרת ציון</v>
      </c>
      <c r="D10682" s="1" t="s">
        <v>9357</v>
      </c>
      <c r="E10682" s="1"/>
      <c r="F10682" s="2">
        <v>17</v>
      </c>
      <c r="G10682" s="2">
        <f>INDEX(תוצאות_בחירות,MATCH(C10682,siot!$F$3:$F$1887,0),27)</f>
        <v>1</v>
      </c>
      <c r="H10682" s="2" t="b">
        <f t="shared" si="333"/>
        <v>0</v>
      </c>
      <c r="I10682" s="1" t="s">
        <v>2</v>
      </c>
      <c r="J10682" s="1" t="s">
        <v>9356</v>
      </c>
      <c r="K10682" s="1"/>
    </row>
    <row r="10683" spans="1:11" hidden="1">
      <c r="A10683" s="1" t="s">
        <v>9329</v>
      </c>
      <c r="B10683" s="1" t="s">
        <v>339</v>
      </c>
      <c r="C10683" s="48" t="str">
        <f t="shared" si="332"/>
        <v>ץ מבשרת ציון</v>
      </c>
      <c r="D10683" s="1" t="s">
        <v>9350</v>
      </c>
      <c r="E10683" s="1" t="s">
        <v>3</v>
      </c>
      <c r="F10683" s="2" t="s">
        <v>19548</v>
      </c>
      <c r="G10683" s="2">
        <f>INDEX(תוצאות_בחירות,MATCH(C10683,siot!$F$3:$F$1887,0),27)</f>
        <v>1</v>
      </c>
      <c r="H10683" s="2" t="b">
        <f t="shared" si="333"/>
        <v>0</v>
      </c>
      <c r="I10683" s="1"/>
      <c r="J10683" s="1"/>
      <c r="K10683" s="1"/>
    </row>
    <row r="10684" spans="1:11">
      <c r="A10684" s="1" t="s">
        <v>9329</v>
      </c>
      <c r="B10684" s="1" t="s">
        <v>339</v>
      </c>
      <c r="C10684" s="48" t="str">
        <f t="shared" si="332"/>
        <v>ץ מבשרת ציון</v>
      </c>
      <c r="D10684" s="1" t="s">
        <v>9350</v>
      </c>
      <c r="E10684" s="1"/>
      <c r="F10684" s="2">
        <v>1</v>
      </c>
      <c r="G10684" s="2">
        <f>INDEX(תוצאות_בחירות,MATCH(C10684,siot!$F$3:$F$1887,0),27)</f>
        <v>1</v>
      </c>
      <c r="H10684" s="2" t="b">
        <f t="shared" si="333"/>
        <v>1</v>
      </c>
      <c r="I10684" s="1" t="s">
        <v>2</v>
      </c>
      <c r="J10684" s="1" t="s">
        <v>9355</v>
      </c>
      <c r="K10684" s="1"/>
    </row>
    <row r="10685" spans="1:11" hidden="1">
      <c r="A10685" s="1" t="s">
        <v>9329</v>
      </c>
      <c r="B10685" s="1" t="s">
        <v>339</v>
      </c>
      <c r="C10685" s="48" t="str">
        <f t="shared" si="332"/>
        <v>ץ מבשרת ציון</v>
      </c>
      <c r="D10685" s="1" t="s">
        <v>9350</v>
      </c>
      <c r="E10685" s="1"/>
      <c r="F10685" s="2">
        <v>2</v>
      </c>
      <c r="G10685" s="2">
        <f>INDEX(תוצאות_בחירות,MATCH(C10685,siot!$F$3:$F$1887,0),27)</f>
        <v>1</v>
      </c>
      <c r="H10685" s="2" t="b">
        <f t="shared" si="333"/>
        <v>0</v>
      </c>
      <c r="I10685" s="1" t="s">
        <v>2</v>
      </c>
      <c r="J10685" s="1" t="s">
        <v>9354</v>
      </c>
      <c r="K10685" s="1"/>
    </row>
    <row r="10686" spans="1:11" hidden="1">
      <c r="A10686" s="1" t="s">
        <v>9329</v>
      </c>
      <c r="B10686" s="1" t="s">
        <v>339</v>
      </c>
      <c r="C10686" s="48" t="str">
        <f t="shared" si="332"/>
        <v>ץ מבשרת ציון</v>
      </c>
      <c r="D10686" s="1" t="s">
        <v>9350</v>
      </c>
      <c r="E10686" s="1"/>
      <c r="F10686" s="2">
        <v>3</v>
      </c>
      <c r="G10686" s="2">
        <f>INDEX(תוצאות_בחירות,MATCH(C10686,siot!$F$3:$F$1887,0),27)</f>
        <v>1</v>
      </c>
      <c r="H10686" s="2" t="b">
        <f t="shared" si="333"/>
        <v>0</v>
      </c>
      <c r="I10686" s="1" t="s">
        <v>2</v>
      </c>
      <c r="J10686" s="1" t="s">
        <v>9353</v>
      </c>
      <c r="K10686" s="1"/>
    </row>
    <row r="10687" spans="1:11" hidden="1">
      <c r="A10687" s="1" t="s">
        <v>9329</v>
      </c>
      <c r="B10687" s="1" t="s">
        <v>339</v>
      </c>
      <c r="C10687" s="48" t="str">
        <f t="shared" si="332"/>
        <v>ץ מבשרת ציון</v>
      </c>
      <c r="D10687" s="1" t="s">
        <v>9350</v>
      </c>
      <c r="E10687" s="1"/>
      <c r="F10687" s="2">
        <v>4</v>
      </c>
      <c r="G10687" s="2">
        <f>INDEX(תוצאות_בחירות,MATCH(C10687,siot!$F$3:$F$1887,0),27)</f>
        <v>1</v>
      </c>
      <c r="H10687" s="2" t="b">
        <f t="shared" si="333"/>
        <v>0</v>
      </c>
      <c r="I10687" s="1" t="s">
        <v>2</v>
      </c>
      <c r="J10687" s="1" t="s">
        <v>9352</v>
      </c>
      <c r="K10687" s="1"/>
    </row>
    <row r="10688" spans="1:11" hidden="1">
      <c r="A10688" s="1" t="s">
        <v>9329</v>
      </c>
      <c r="B10688" s="1" t="s">
        <v>339</v>
      </c>
      <c r="C10688" s="48" t="str">
        <f t="shared" si="332"/>
        <v>ץ מבשרת ציון</v>
      </c>
      <c r="D10688" s="1" t="s">
        <v>9350</v>
      </c>
      <c r="E10688" s="1"/>
      <c r="F10688" s="2">
        <v>5</v>
      </c>
      <c r="G10688" s="2">
        <f>INDEX(תוצאות_בחירות,MATCH(C10688,siot!$F$3:$F$1887,0),27)</f>
        <v>1</v>
      </c>
      <c r="H10688" s="2" t="b">
        <f t="shared" si="333"/>
        <v>0</v>
      </c>
      <c r="I10688" s="1" t="s">
        <v>2</v>
      </c>
      <c r="J10688" s="1" t="s">
        <v>9351</v>
      </c>
      <c r="K10688" s="1"/>
    </row>
    <row r="10689" spans="1:11" hidden="1">
      <c r="A10689" s="1" t="s">
        <v>9329</v>
      </c>
      <c r="B10689" s="1" t="s">
        <v>339</v>
      </c>
      <c r="C10689" s="48" t="str">
        <f t="shared" si="332"/>
        <v>ץ מבשרת ציון</v>
      </c>
      <c r="D10689" s="1" t="s">
        <v>9350</v>
      </c>
      <c r="E10689" s="1"/>
      <c r="F10689" s="2">
        <v>6</v>
      </c>
      <c r="G10689" s="2">
        <f>INDEX(תוצאות_בחירות,MATCH(C10689,siot!$F$3:$F$1887,0),27)</f>
        <v>1</v>
      </c>
      <c r="H10689" s="2" t="b">
        <f t="shared" si="333"/>
        <v>0</v>
      </c>
      <c r="I10689" s="1" t="s">
        <v>2</v>
      </c>
      <c r="J10689" s="1" t="s">
        <v>9349</v>
      </c>
      <c r="K10689" s="1"/>
    </row>
    <row r="10690" spans="1:11" hidden="1">
      <c r="A10690" s="1" t="s">
        <v>9329</v>
      </c>
      <c r="B10690" s="1" t="s">
        <v>9343</v>
      </c>
      <c r="C10690" s="48" t="str">
        <f t="shared" si="332"/>
        <v>צם מבשרת ציון</v>
      </c>
      <c r="D10690" s="1" t="s">
        <v>9342</v>
      </c>
      <c r="E10690" s="1" t="s">
        <v>3</v>
      </c>
      <c r="F10690" s="2" t="s">
        <v>19548</v>
      </c>
      <c r="G10690" s="2">
        <f>INDEX(תוצאות_בחירות,MATCH(C10690,siot!$F$3:$F$1887,0),27)</f>
        <v>2</v>
      </c>
      <c r="H10690" s="2" t="b">
        <f t="shared" si="333"/>
        <v>0</v>
      </c>
      <c r="I10690" s="1"/>
      <c r="J10690" s="1"/>
      <c r="K10690" s="1"/>
    </row>
    <row r="10691" spans="1:11">
      <c r="A10691" s="1" t="s">
        <v>9329</v>
      </c>
      <c r="B10691" s="1" t="s">
        <v>9343</v>
      </c>
      <c r="C10691" s="48" t="str">
        <f t="shared" si="332"/>
        <v>צם מבשרת ציון</v>
      </c>
      <c r="D10691" s="1" t="s">
        <v>9342</v>
      </c>
      <c r="E10691" s="1"/>
      <c r="F10691" s="2">
        <v>1</v>
      </c>
      <c r="G10691" s="2">
        <f>INDEX(תוצאות_בחירות,MATCH(C10691,siot!$F$3:$F$1887,0),27)</f>
        <v>2</v>
      </c>
      <c r="H10691" s="2" t="b">
        <f t="shared" si="333"/>
        <v>1</v>
      </c>
      <c r="I10691" s="1" t="s">
        <v>2</v>
      </c>
      <c r="J10691" s="1" t="s">
        <v>9348</v>
      </c>
      <c r="K10691" s="1"/>
    </row>
    <row r="10692" spans="1:11">
      <c r="A10692" s="1" t="s">
        <v>9329</v>
      </c>
      <c r="B10692" s="1" t="s">
        <v>9343</v>
      </c>
      <c r="C10692" s="48" t="str">
        <f t="shared" ref="C10692:C10755" si="334">B10692&amp;" "&amp;A10692</f>
        <v>צם מבשרת ציון</v>
      </c>
      <c r="D10692" s="1" t="s">
        <v>9342</v>
      </c>
      <c r="E10692" s="1"/>
      <c r="F10692" s="2">
        <v>2</v>
      </c>
      <c r="G10692" s="2">
        <f>INDEX(תוצאות_בחירות,MATCH(C10692,siot!$F$3:$F$1887,0),27)</f>
        <v>2</v>
      </c>
      <c r="H10692" s="2" t="b">
        <f t="shared" ref="H10692:H10755" si="335">IF(OR(F10692&lt;G10692,G10692=F10692),TRUE,FALSE)</f>
        <v>1</v>
      </c>
      <c r="I10692" s="1" t="s">
        <v>2</v>
      </c>
      <c r="J10692" s="1" t="s">
        <v>2755</v>
      </c>
      <c r="K10692" s="1"/>
    </row>
    <row r="10693" spans="1:11" hidden="1">
      <c r="A10693" s="1" t="s">
        <v>9329</v>
      </c>
      <c r="B10693" s="1" t="s">
        <v>9343</v>
      </c>
      <c r="C10693" s="48" t="str">
        <f t="shared" si="334"/>
        <v>צם מבשרת ציון</v>
      </c>
      <c r="D10693" s="1" t="s">
        <v>9342</v>
      </c>
      <c r="E10693" s="1"/>
      <c r="F10693" s="2">
        <v>3</v>
      </c>
      <c r="G10693" s="2">
        <f>INDEX(תוצאות_בחירות,MATCH(C10693,siot!$F$3:$F$1887,0),27)</f>
        <v>2</v>
      </c>
      <c r="H10693" s="2" t="b">
        <f t="shared" si="335"/>
        <v>0</v>
      </c>
      <c r="I10693" s="1" t="s">
        <v>2</v>
      </c>
      <c r="J10693" s="1" t="s">
        <v>9347</v>
      </c>
      <c r="K10693" s="1"/>
    </row>
    <row r="10694" spans="1:11" hidden="1">
      <c r="A10694" s="1" t="s">
        <v>9329</v>
      </c>
      <c r="B10694" s="1" t="s">
        <v>9343</v>
      </c>
      <c r="C10694" s="48" t="str">
        <f t="shared" si="334"/>
        <v>צם מבשרת ציון</v>
      </c>
      <c r="D10694" s="1" t="s">
        <v>9342</v>
      </c>
      <c r="E10694" s="1"/>
      <c r="F10694" s="2">
        <v>4</v>
      </c>
      <c r="G10694" s="2">
        <f>INDEX(תוצאות_בחירות,MATCH(C10694,siot!$F$3:$F$1887,0),27)</f>
        <v>2</v>
      </c>
      <c r="H10694" s="2" t="b">
        <f t="shared" si="335"/>
        <v>0</v>
      </c>
      <c r="I10694" s="1" t="s">
        <v>2</v>
      </c>
      <c r="J10694" s="1" t="s">
        <v>9346</v>
      </c>
      <c r="K10694" s="1"/>
    </row>
    <row r="10695" spans="1:11" hidden="1">
      <c r="A10695" s="1" t="s">
        <v>9329</v>
      </c>
      <c r="B10695" s="1" t="s">
        <v>9343</v>
      </c>
      <c r="C10695" s="48" t="str">
        <f t="shared" si="334"/>
        <v>צם מבשרת ציון</v>
      </c>
      <c r="D10695" s="1" t="s">
        <v>9342</v>
      </c>
      <c r="E10695" s="1"/>
      <c r="F10695" s="2">
        <v>5</v>
      </c>
      <c r="G10695" s="2">
        <f>INDEX(תוצאות_בחירות,MATCH(C10695,siot!$F$3:$F$1887,0),27)</f>
        <v>2</v>
      </c>
      <c r="H10695" s="2" t="b">
        <f t="shared" si="335"/>
        <v>0</v>
      </c>
      <c r="I10695" s="1" t="s">
        <v>2</v>
      </c>
      <c r="J10695" s="1" t="s">
        <v>9345</v>
      </c>
      <c r="K10695" s="1"/>
    </row>
    <row r="10696" spans="1:11" hidden="1">
      <c r="A10696" s="1" t="s">
        <v>9329</v>
      </c>
      <c r="B10696" s="1" t="s">
        <v>9343</v>
      </c>
      <c r="C10696" s="48" t="str">
        <f t="shared" si="334"/>
        <v>צם מבשרת ציון</v>
      </c>
      <c r="D10696" s="1" t="s">
        <v>9342</v>
      </c>
      <c r="E10696" s="1"/>
      <c r="F10696" s="2">
        <v>6</v>
      </c>
      <c r="G10696" s="2">
        <f>INDEX(תוצאות_בחירות,MATCH(C10696,siot!$F$3:$F$1887,0),27)</f>
        <v>2</v>
      </c>
      <c r="H10696" s="2" t="b">
        <f t="shared" si="335"/>
        <v>0</v>
      </c>
      <c r="I10696" s="1" t="s">
        <v>2</v>
      </c>
      <c r="J10696" s="1" t="s">
        <v>9344</v>
      </c>
      <c r="K10696" s="1"/>
    </row>
    <row r="10697" spans="1:11" hidden="1">
      <c r="A10697" s="1" t="s">
        <v>9329</v>
      </c>
      <c r="B10697" s="1" t="s">
        <v>9343</v>
      </c>
      <c r="C10697" s="48" t="str">
        <f t="shared" si="334"/>
        <v>צם מבשרת ציון</v>
      </c>
      <c r="D10697" s="1" t="s">
        <v>9342</v>
      </c>
      <c r="E10697" s="1"/>
      <c r="F10697" s="2">
        <v>7</v>
      </c>
      <c r="G10697" s="2">
        <f>INDEX(תוצאות_בחירות,MATCH(C10697,siot!$F$3:$F$1887,0),27)</f>
        <v>2</v>
      </c>
      <c r="H10697" s="2" t="b">
        <f t="shared" si="335"/>
        <v>0</v>
      </c>
      <c r="I10697" s="1" t="s">
        <v>2</v>
      </c>
      <c r="J10697" s="1" t="s">
        <v>9341</v>
      </c>
      <c r="K10697" s="1"/>
    </row>
    <row r="10698" spans="1:11" hidden="1">
      <c r="A10698" s="1" t="s">
        <v>9329</v>
      </c>
      <c r="B10698" s="1" t="s">
        <v>9238</v>
      </c>
      <c r="C10698" s="48" t="str">
        <f t="shared" si="334"/>
        <v>רמ מבשרת ציון</v>
      </c>
      <c r="D10698" s="1" t="s">
        <v>9328</v>
      </c>
      <c r="E10698" s="1" t="s">
        <v>18</v>
      </c>
      <c r="F10698" s="2" t="s">
        <v>19548</v>
      </c>
      <c r="G10698" s="2">
        <f>INDEX(תוצאות_בחירות,MATCH(C10698,siot!$F$3:$F$1887,0),27)</f>
        <v>3</v>
      </c>
      <c r="H10698" s="2" t="b">
        <f t="shared" si="335"/>
        <v>0</v>
      </c>
      <c r="I10698" s="1"/>
      <c r="J10698" s="1"/>
      <c r="K10698" s="1"/>
    </row>
    <row r="10699" spans="1:11">
      <c r="A10699" s="1" t="s">
        <v>9329</v>
      </c>
      <c r="B10699" s="1" t="s">
        <v>9238</v>
      </c>
      <c r="C10699" s="48" t="str">
        <f t="shared" si="334"/>
        <v>רמ מבשרת ציון</v>
      </c>
      <c r="D10699" s="1" t="s">
        <v>9328</v>
      </c>
      <c r="E10699" s="1" t="s">
        <v>17</v>
      </c>
      <c r="F10699" s="2">
        <v>1</v>
      </c>
      <c r="G10699" s="2">
        <f>INDEX(תוצאות_בחירות,MATCH(C10699,siot!$F$3:$F$1887,0),27)</f>
        <v>3</v>
      </c>
      <c r="H10699" s="2" t="b">
        <f t="shared" si="335"/>
        <v>1</v>
      </c>
      <c r="I10699" s="1" t="s">
        <v>2</v>
      </c>
      <c r="J10699" s="1" t="s">
        <v>9340</v>
      </c>
      <c r="K10699" s="1"/>
    </row>
    <row r="10700" spans="1:11">
      <c r="A10700" s="1" t="s">
        <v>9329</v>
      </c>
      <c r="B10700" s="1" t="s">
        <v>9238</v>
      </c>
      <c r="C10700" s="48" t="str">
        <f t="shared" si="334"/>
        <v>רמ מבשרת ציון</v>
      </c>
      <c r="D10700" s="1" t="s">
        <v>9328</v>
      </c>
      <c r="E10700" s="1"/>
      <c r="F10700" s="2">
        <v>2</v>
      </c>
      <c r="G10700" s="2">
        <f>INDEX(תוצאות_בחירות,MATCH(C10700,siot!$F$3:$F$1887,0),27)</f>
        <v>3</v>
      </c>
      <c r="H10700" s="2" t="b">
        <f t="shared" si="335"/>
        <v>1</v>
      </c>
      <c r="I10700" s="1" t="s">
        <v>2</v>
      </c>
      <c r="J10700" s="1" t="s">
        <v>9339</v>
      </c>
      <c r="K10700" s="1">
        <v>1</v>
      </c>
    </row>
    <row r="10701" spans="1:11">
      <c r="A10701" s="1" t="s">
        <v>9329</v>
      </c>
      <c r="B10701" s="1" t="s">
        <v>9238</v>
      </c>
      <c r="C10701" s="48" t="str">
        <f t="shared" si="334"/>
        <v>רמ מבשרת ציון</v>
      </c>
      <c r="D10701" s="1" t="s">
        <v>9328</v>
      </c>
      <c r="E10701" s="1"/>
      <c r="F10701" s="2">
        <v>3</v>
      </c>
      <c r="G10701" s="2">
        <f>INDEX(תוצאות_בחירות,MATCH(C10701,siot!$F$3:$F$1887,0),27)</f>
        <v>3</v>
      </c>
      <c r="H10701" s="2" t="b">
        <f t="shared" si="335"/>
        <v>1</v>
      </c>
      <c r="I10701" s="1" t="s">
        <v>2</v>
      </c>
      <c r="J10701" s="1" t="s">
        <v>9338</v>
      </c>
      <c r="K10701" s="1"/>
    </row>
    <row r="10702" spans="1:11" hidden="1">
      <c r="A10702" s="1" t="s">
        <v>9329</v>
      </c>
      <c r="B10702" s="1" t="s">
        <v>9238</v>
      </c>
      <c r="C10702" s="48" t="str">
        <f t="shared" si="334"/>
        <v>רמ מבשרת ציון</v>
      </c>
      <c r="D10702" s="1" t="s">
        <v>9328</v>
      </c>
      <c r="E10702" s="1"/>
      <c r="F10702" s="2">
        <v>4</v>
      </c>
      <c r="G10702" s="2">
        <f>INDEX(תוצאות_בחירות,MATCH(C10702,siot!$F$3:$F$1887,0),27)</f>
        <v>3</v>
      </c>
      <c r="H10702" s="2" t="b">
        <f t="shared" si="335"/>
        <v>0</v>
      </c>
      <c r="I10702" s="1" t="s">
        <v>2</v>
      </c>
      <c r="J10702" s="1" t="s">
        <v>9337</v>
      </c>
      <c r="K10702" s="1"/>
    </row>
    <row r="10703" spans="1:11" hidden="1">
      <c r="A10703" s="1" t="s">
        <v>9329</v>
      </c>
      <c r="B10703" s="1" t="s">
        <v>9238</v>
      </c>
      <c r="C10703" s="48" t="str">
        <f t="shared" si="334"/>
        <v>רמ מבשרת ציון</v>
      </c>
      <c r="D10703" s="1" t="s">
        <v>9328</v>
      </c>
      <c r="E10703" s="1"/>
      <c r="F10703" s="2">
        <v>5</v>
      </c>
      <c r="G10703" s="2">
        <f>INDEX(תוצאות_בחירות,MATCH(C10703,siot!$F$3:$F$1887,0),27)</f>
        <v>3</v>
      </c>
      <c r="H10703" s="2" t="b">
        <f t="shared" si="335"/>
        <v>0</v>
      </c>
      <c r="I10703" s="1" t="s">
        <v>2</v>
      </c>
      <c r="J10703" s="1" t="s">
        <v>9336</v>
      </c>
      <c r="K10703" s="1"/>
    </row>
    <row r="10704" spans="1:11" hidden="1">
      <c r="A10704" s="1" t="s">
        <v>9329</v>
      </c>
      <c r="B10704" s="1" t="s">
        <v>9238</v>
      </c>
      <c r="C10704" s="48" t="str">
        <f t="shared" si="334"/>
        <v>רמ מבשרת ציון</v>
      </c>
      <c r="D10704" s="1" t="s">
        <v>9328</v>
      </c>
      <c r="E10704" s="1"/>
      <c r="F10704" s="2">
        <v>6</v>
      </c>
      <c r="G10704" s="2">
        <f>INDEX(תוצאות_בחירות,MATCH(C10704,siot!$F$3:$F$1887,0),27)</f>
        <v>3</v>
      </c>
      <c r="H10704" s="2" t="b">
        <f t="shared" si="335"/>
        <v>0</v>
      </c>
      <c r="I10704" s="1" t="s">
        <v>2</v>
      </c>
      <c r="J10704" s="1" t="s">
        <v>9335</v>
      </c>
      <c r="K10704" s="1"/>
    </row>
    <row r="10705" spans="1:11" hidden="1">
      <c r="A10705" s="1" t="s">
        <v>9329</v>
      </c>
      <c r="B10705" s="1" t="s">
        <v>9238</v>
      </c>
      <c r="C10705" s="48" t="str">
        <f t="shared" si="334"/>
        <v>רמ מבשרת ציון</v>
      </c>
      <c r="D10705" s="1" t="s">
        <v>9328</v>
      </c>
      <c r="E10705" s="1"/>
      <c r="F10705" s="2">
        <v>7</v>
      </c>
      <c r="G10705" s="2">
        <f>INDEX(תוצאות_בחירות,MATCH(C10705,siot!$F$3:$F$1887,0),27)</f>
        <v>3</v>
      </c>
      <c r="H10705" s="2" t="b">
        <f t="shared" si="335"/>
        <v>0</v>
      </c>
      <c r="I10705" s="1" t="s">
        <v>2</v>
      </c>
      <c r="J10705" s="1" t="s">
        <v>9334</v>
      </c>
      <c r="K10705" s="1"/>
    </row>
    <row r="10706" spans="1:11" hidden="1">
      <c r="A10706" s="1" t="s">
        <v>9329</v>
      </c>
      <c r="B10706" s="1" t="s">
        <v>9238</v>
      </c>
      <c r="C10706" s="48" t="str">
        <f t="shared" si="334"/>
        <v>רמ מבשרת ציון</v>
      </c>
      <c r="D10706" s="1" t="s">
        <v>9328</v>
      </c>
      <c r="E10706" s="1"/>
      <c r="F10706" s="2">
        <v>8</v>
      </c>
      <c r="G10706" s="2">
        <f>INDEX(תוצאות_בחירות,MATCH(C10706,siot!$F$3:$F$1887,0),27)</f>
        <v>3</v>
      </c>
      <c r="H10706" s="2" t="b">
        <f t="shared" si="335"/>
        <v>0</v>
      </c>
      <c r="I10706" s="1" t="s">
        <v>2</v>
      </c>
      <c r="J10706" s="1" t="s">
        <v>9333</v>
      </c>
      <c r="K10706" s="1"/>
    </row>
    <row r="10707" spans="1:11" hidden="1">
      <c r="A10707" s="1" t="s">
        <v>9329</v>
      </c>
      <c r="B10707" s="1" t="s">
        <v>9238</v>
      </c>
      <c r="C10707" s="48" t="str">
        <f t="shared" si="334"/>
        <v>רמ מבשרת ציון</v>
      </c>
      <c r="D10707" s="1" t="s">
        <v>9328</v>
      </c>
      <c r="E10707" s="1"/>
      <c r="F10707" s="2">
        <v>9</v>
      </c>
      <c r="G10707" s="2">
        <f>INDEX(תוצאות_בחירות,MATCH(C10707,siot!$F$3:$F$1887,0),27)</f>
        <v>3</v>
      </c>
      <c r="H10707" s="2" t="b">
        <f t="shared" si="335"/>
        <v>0</v>
      </c>
      <c r="I10707" s="1" t="s">
        <v>2</v>
      </c>
      <c r="J10707" s="1" t="s">
        <v>9332</v>
      </c>
      <c r="K10707" s="1"/>
    </row>
    <row r="10708" spans="1:11" hidden="1">
      <c r="A10708" s="1" t="s">
        <v>9329</v>
      </c>
      <c r="B10708" s="1" t="s">
        <v>9238</v>
      </c>
      <c r="C10708" s="48" t="str">
        <f t="shared" si="334"/>
        <v>רמ מבשרת ציון</v>
      </c>
      <c r="D10708" s="1" t="s">
        <v>9328</v>
      </c>
      <c r="E10708" s="1"/>
      <c r="F10708" s="2">
        <v>10</v>
      </c>
      <c r="G10708" s="2">
        <f>INDEX(תוצאות_בחירות,MATCH(C10708,siot!$F$3:$F$1887,0),27)</f>
        <v>3</v>
      </c>
      <c r="H10708" s="2" t="b">
        <f t="shared" si="335"/>
        <v>0</v>
      </c>
      <c r="I10708" s="1" t="s">
        <v>2</v>
      </c>
      <c r="J10708" s="1" t="s">
        <v>9331</v>
      </c>
      <c r="K10708" s="1"/>
    </row>
    <row r="10709" spans="1:11" hidden="1">
      <c r="A10709" s="1" t="s">
        <v>9329</v>
      </c>
      <c r="B10709" s="1" t="s">
        <v>9238</v>
      </c>
      <c r="C10709" s="48" t="str">
        <f t="shared" si="334"/>
        <v>רמ מבשרת ציון</v>
      </c>
      <c r="D10709" s="1" t="s">
        <v>9328</v>
      </c>
      <c r="E10709" s="1"/>
      <c r="F10709" s="2">
        <v>11</v>
      </c>
      <c r="G10709" s="2">
        <f>INDEX(תוצאות_בחירות,MATCH(C10709,siot!$F$3:$F$1887,0),27)</f>
        <v>3</v>
      </c>
      <c r="H10709" s="2" t="b">
        <f t="shared" si="335"/>
        <v>0</v>
      </c>
      <c r="I10709" s="1" t="s">
        <v>2</v>
      </c>
      <c r="J10709" s="1" t="s">
        <v>9330</v>
      </c>
      <c r="K10709" s="1"/>
    </row>
    <row r="10710" spans="1:11" hidden="1">
      <c r="A10710" s="1" t="s">
        <v>9329</v>
      </c>
      <c r="B10710" s="1" t="s">
        <v>9238</v>
      </c>
      <c r="C10710" s="48" t="str">
        <f t="shared" si="334"/>
        <v>רמ מבשרת ציון</v>
      </c>
      <c r="D10710" s="1" t="s">
        <v>9328</v>
      </c>
      <c r="E10710" s="1"/>
      <c r="F10710" s="2">
        <v>12</v>
      </c>
      <c r="G10710" s="2">
        <f>INDEX(תוצאות_בחירות,MATCH(C10710,siot!$F$3:$F$1887,0),27)</f>
        <v>3</v>
      </c>
      <c r="H10710" s="2" t="b">
        <f t="shared" si="335"/>
        <v>0</v>
      </c>
      <c r="I10710" s="1" t="s">
        <v>2</v>
      </c>
      <c r="J10710" s="1" t="s">
        <v>9327</v>
      </c>
      <c r="K10710" s="1"/>
    </row>
    <row r="10711" spans="1:11" hidden="1">
      <c r="A10711" s="1" t="s">
        <v>9232</v>
      </c>
      <c r="B10711" s="1" t="s">
        <v>5573</v>
      </c>
      <c r="C10711" s="48" t="str">
        <f t="shared" si="334"/>
        <v>אד מג'ד אל-כרום</v>
      </c>
      <c r="D10711" s="1" t="s">
        <v>9320</v>
      </c>
      <c r="E10711" s="1" t="s">
        <v>18</v>
      </c>
      <c r="F10711" s="2" t="s">
        <v>19548</v>
      </c>
      <c r="G10711" s="2">
        <f>INDEX(תוצאות_בחירות,MATCH(C10711,siot!$F$3:$F$1887,0),27)</f>
        <v>0</v>
      </c>
      <c r="H10711" s="2" t="b">
        <f t="shared" si="335"/>
        <v>0</v>
      </c>
      <c r="I10711" s="1"/>
      <c r="J10711" s="1"/>
      <c r="K10711" s="1"/>
    </row>
    <row r="10712" spans="1:11" hidden="1">
      <c r="A10712" s="1" t="s">
        <v>9232</v>
      </c>
      <c r="B10712" s="1" t="s">
        <v>5573</v>
      </c>
      <c r="C10712" s="48" t="str">
        <f t="shared" si="334"/>
        <v>אד מג'ד אל-כרום</v>
      </c>
      <c r="D10712" s="1" t="s">
        <v>9320</v>
      </c>
      <c r="E10712" s="1" t="s">
        <v>17</v>
      </c>
      <c r="F10712" s="2">
        <v>1</v>
      </c>
      <c r="G10712" s="2">
        <f>INDEX(תוצאות_בחירות,MATCH(C10712,siot!$F$3:$F$1887,0),27)</f>
        <v>0</v>
      </c>
      <c r="H10712" s="2" t="b">
        <f t="shared" si="335"/>
        <v>0</v>
      </c>
      <c r="I10712" s="1" t="s">
        <v>2</v>
      </c>
      <c r="J10712" s="1" t="s">
        <v>9326</v>
      </c>
      <c r="K10712" s="1"/>
    </row>
    <row r="10713" spans="1:11" hidden="1">
      <c r="A10713" s="1" t="s">
        <v>9232</v>
      </c>
      <c r="B10713" s="1" t="s">
        <v>5573</v>
      </c>
      <c r="C10713" s="48" t="str">
        <f t="shared" si="334"/>
        <v>אד מג'ד אל-כרום</v>
      </c>
      <c r="D10713" s="1" t="s">
        <v>9320</v>
      </c>
      <c r="E10713" s="1"/>
      <c r="F10713" s="2">
        <v>2</v>
      </c>
      <c r="G10713" s="2">
        <f>INDEX(תוצאות_בחירות,MATCH(C10713,siot!$F$3:$F$1887,0),27)</f>
        <v>0</v>
      </c>
      <c r="H10713" s="2" t="b">
        <f t="shared" si="335"/>
        <v>0</v>
      </c>
      <c r="I10713" s="1" t="s">
        <v>2</v>
      </c>
      <c r="J10713" s="1" t="s">
        <v>9325</v>
      </c>
      <c r="K10713" s="1"/>
    </row>
    <row r="10714" spans="1:11" hidden="1">
      <c r="A10714" s="1" t="s">
        <v>9232</v>
      </c>
      <c r="B10714" s="1" t="s">
        <v>5573</v>
      </c>
      <c r="C10714" s="48" t="str">
        <f t="shared" si="334"/>
        <v>אד מג'ד אל-כרום</v>
      </c>
      <c r="D10714" s="1" t="s">
        <v>9320</v>
      </c>
      <c r="E10714" s="1"/>
      <c r="F10714" s="2">
        <v>3</v>
      </c>
      <c r="G10714" s="2">
        <f>INDEX(תוצאות_בחירות,MATCH(C10714,siot!$F$3:$F$1887,0),27)</f>
        <v>0</v>
      </c>
      <c r="H10714" s="2" t="b">
        <f t="shared" si="335"/>
        <v>0</v>
      </c>
      <c r="I10714" s="1" t="s">
        <v>2</v>
      </c>
      <c r="J10714" s="1" t="s">
        <v>9324</v>
      </c>
      <c r="K10714" s="1"/>
    </row>
    <row r="10715" spans="1:11" hidden="1">
      <c r="A10715" s="1" t="s">
        <v>9232</v>
      </c>
      <c r="B10715" s="1" t="s">
        <v>5573</v>
      </c>
      <c r="C10715" s="48" t="str">
        <f t="shared" si="334"/>
        <v>אד מג'ד אל-כרום</v>
      </c>
      <c r="D10715" s="1" t="s">
        <v>9320</v>
      </c>
      <c r="E10715" s="1"/>
      <c r="F10715" s="2">
        <v>4</v>
      </c>
      <c r="G10715" s="2">
        <f>INDEX(תוצאות_בחירות,MATCH(C10715,siot!$F$3:$F$1887,0),27)</f>
        <v>0</v>
      </c>
      <c r="H10715" s="2" t="b">
        <f t="shared" si="335"/>
        <v>0</v>
      </c>
      <c r="I10715" s="1" t="s">
        <v>2</v>
      </c>
      <c r="J10715" s="1" t="s">
        <v>9323</v>
      </c>
      <c r="K10715" s="1"/>
    </row>
    <row r="10716" spans="1:11" hidden="1">
      <c r="A10716" s="1" t="s">
        <v>9232</v>
      </c>
      <c r="B10716" s="1" t="s">
        <v>5573</v>
      </c>
      <c r="C10716" s="48" t="str">
        <f t="shared" si="334"/>
        <v>אד מג'ד אל-כרום</v>
      </c>
      <c r="D10716" s="1" t="s">
        <v>9320</v>
      </c>
      <c r="E10716" s="1"/>
      <c r="F10716" s="2">
        <v>5</v>
      </c>
      <c r="G10716" s="2">
        <f>INDEX(תוצאות_בחירות,MATCH(C10716,siot!$F$3:$F$1887,0),27)</f>
        <v>0</v>
      </c>
      <c r="H10716" s="2" t="b">
        <f t="shared" si="335"/>
        <v>0</v>
      </c>
      <c r="I10716" s="1" t="s">
        <v>2</v>
      </c>
      <c r="J10716" s="1" t="s">
        <v>9322</v>
      </c>
      <c r="K10716" s="1"/>
    </row>
    <row r="10717" spans="1:11" hidden="1">
      <c r="A10717" s="1" t="s">
        <v>9232</v>
      </c>
      <c r="B10717" s="1" t="s">
        <v>5573</v>
      </c>
      <c r="C10717" s="48" t="str">
        <f t="shared" si="334"/>
        <v>אד מג'ד אל-כרום</v>
      </c>
      <c r="D10717" s="1" t="s">
        <v>9320</v>
      </c>
      <c r="E10717" s="1"/>
      <c r="F10717" s="2">
        <v>6</v>
      </c>
      <c r="G10717" s="2">
        <f>INDEX(תוצאות_בחירות,MATCH(C10717,siot!$F$3:$F$1887,0),27)</f>
        <v>0</v>
      </c>
      <c r="H10717" s="2" t="b">
        <f t="shared" si="335"/>
        <v>0</v>
      </c>
      <c r="I10717" s="1" t="s">
        <v>2</v>
      </c>
      <c r="J10717" s="1" t="s">
        <v>9321</v>
      </c>
      <c r="K10717" s="1"/>
    </row>
    <row r="10718" spans="1:11" hidden="1">
      <c r="A10718" s="1" t="s">
        <v>9232</v>
      </c>
      <c r="B10718" s="1" t="s">
        <v>5573</v>
      </c>
      <c r="C10718" s="48" t="str">
        <f t="shared" si="334"/>
        <v>אד מג'ד אל-כרום</v>
      </c>
      <c r="D10718" s="1" t="s">
        <v>9320</v>
      </c>
      <c r="E10718" s="1"/>
      <c r="F10718" s="2">
        <v>7</v>
      </c>
      <c r="G10718" s="2">
        <f>INDEX(תוצאות_בחירות,MATCH(C10718,siot!$F$3:$F$1887,0),27)</f>
        <v>0</v>
      </c>
      <c r="H10718" s="2" t="b">
        <f t="shared" si="335"/>
        <v>0</v>
      </c>
      <c r="I10718" s="1" t="s">
        <v>2</v>
      </c>
      <c r="J10718" s="1" t="s">
        <v>9319</v>
      </c>
      <c r="K10718" s="1"/>
    </row>
    <row r="10719" spans="1:11" hidden="1">
      <c r="A10719" s="1" t="s">
        <v>9232</v>
      </c>
      <c r="B10719" s="1" t="s">
        <v>2318</v>
      </c>
      <c r="C10719" s="48" t="str">
        <f t="shared" si="334"/>
        <v>אמ מג'ד אל-כרום</v>
      </c>
      <c r="D10719" s="1" t="s">
        <v>69</v>
      </c>
      <c r="E10719" s="1" t="s">
        <v>3</v>
      </c>
      <c r="F10719" s="2" t="s">
        <v>19548</v>
      </c>
      <c r="G10719" s="2">
        <f>INDEX(תוצאות_בחירות,MATCH(C10719,siot!$F$3:$F$1887,0),27)</f>
        <v>0</v>
      </c>
      <c r="H10719" s="2" t="b">
        <f t="shared" si="335"/>
        <v>0</v>
      </c>
      <c r="I10719" s="1"/>
      <c r="J10719" s="1"/>
      <c r="K10719" s="1"/>
    </row>
    <row r="10720" spans="1:11" hidden="1">
      <c r="A10720" s="1" t="s">
        <v>9232</v>
      </c>
      <c r="B10720" s="1" t="s">
        <v>2318</v>
      </c>
      <c r="C10720" s="48" t="str">
        <f t="shared" si="334"/>
        <v>אמ מג'ד אל-כרום</v>
      </c>
      <c r="D10720" s="1" t="s">
        <v>69</v>
      </c>
      <c r="E10720" s="1"/>
      <c r="F10720" s="2">
        <v>1</v>
      </c>
      <c r="G10720" s="2">
        <f>INDEX(תוצאות_בחירות,MATCH(C10720,siot!$F$3:$F$1887,0),27)</f>
        <v>0</v>
      </c>
      <c r="H10720" s="2" t="b">
        <f t="shared" si="335"/>
        <v>0</v>
      </c>
      <c r="I10720" s="1" t="s">
        <v>2</v>
      </c>
      <c r="J10720" s="1" t="s">
        <v>9318</v>
      </c>
      <c r="K10720" s="1"/>
    </row>
    <row r="10721" spans="1:11" hidden="1">
      <c r="A10721" s="1" t="s">
        <v>9232</v>
      </c>
      <c r="B10721" s="1" t="s">
        <v>2318</v>
      </c>
      <c r="C10721" s="48" t="str">
        <f t="shared" si="334"/>
        <v>אמ מג'ד אל-כרום</v>
      </c>
      <c r="D10721" s="1" t="s">
        <v>69</v>
      </c>
      <c r="E10721" s="1"/>
      <c r="F10721" s="2">
        <v>2</v>
      </c>
      <c r="G10721" s="2">
        <f>INDEX(תוצאות_בחירות,MATCH(C10721,siot!$F$3:$F$1887,0),27)</f>
        <v>0</v>
      </c>
      <c r="H10721" s="2" t="b">
        <f t="shared" si="335"/>
        <v>0</v>
      </c>
      <c r="I10721" s="1" t="s">
        <v>2</v>
      </c>
      <c r="J10721" s="1" t="s">
        <v>9317</v>
      </c>
      <c r="K10721" s="1"/>
    </row>
    <row r="10722" spans="1:11" hidden="1">
      <c r="A10722" s="1" t="s">
        <v>9232</v>
      </c>
      <c r="B10722" s="1" t="s">
        <v>2318</v>
      </c>
      <c r="C10722" s="48" t="str">
        <f t="shared" si="334"/>
        <v>אמ מג'ד אל-כרום</v>
      </c>
      <c r="D10722" s="1" t="s">
        <v>69</v>
      </c>
      <c r="E10722" s="1"/>
      <c r="F10722" s="2">
        <v>3</v>
      </c>
      <c r="G10722" s="2">
        <f>INDEX(תוצאות_בחירות,MATCH(C10722,siot!$F$3:$F$1887,0),27)</f>
        <v>0</v>
      </c>
      <c r="H10722" s="2" t="b">
        <f t="shared" si="335"/>
        <v>0</v>
      </c>
      <c r="I10722" s="1" t="s">
        <v>2</v>
      </c>
      <c r="J10722" s="1" t="s">
        <v>9316</v>
      </c>
      <c r="K10722" s="1"/>
    </row>
    <row r="10723" spans="1:11" hidden="1">
      <c r="A10723" s="1" t="s">
        <v>9232</v>
      </c>
      <c r="B10723" s="1" t="s">
        <v>2318</v>
      </c>
      <c r="C10723" s="48" t="str">
        <f t="shared" si="334"/>
        <v>אמ מג'ד אל-כרום</v>
      </c>
      <c r="D10723" s="1" t="s">
        <v>69</v>
      </c>
      <c r="E10723" s="1"/>
      <c r="F10723" s="2">
        <v>4</v>
      </c>
      <c r="G10723" s="2">
        <f>INDEX(תוצאות_בחירות,MATCH(C10723,siot!$F$3:$F$1887,0),27)</f>
        <v>0</v>
      </c>
      <c r="H10723" s="2" t="b">
        <f t="shared" si="335"/>
        <v>0</v>
      </c>
      <c r="I10723" s="1" t="s">
        <v>2</v>
      </c>
      <c r="J10723" s="1" t="s">
        <v>9315</v>
      </c>
      <c r="K10723" s="1"/>
    </row>
    <row r="10724" spans="1:11" hidden="1">
      <c r="A10724" s="1" t="s">
        <v>9232</v>
      </c>
      <c r="B10724" s="1" t="s">
        <v>2318</v>
      </c>
      <c r="C10724" s="48" t="str">
        <f t="shared" si="334"/>
        <v>אמ מג'ד אל-כרום</v>
      </c>
      <c r="D10724" s="1" t="s">
        <v>69</v>
      </c>
      <c r="E10724" s="1"/>
      <c r="F10724" s="2">
        <v>5</v>
      </c>
      <c r="G10724" s="2">
        <f>INDEX(תוצאות_בחירות,MATCH(C10724,siot!$F$3:$F$1887,0),27)</f>
        <v>0</v>
      </c>
      <c r="H10724" s="2" t="b">
        <f t="shared" si="335"/>
        <v>0</v>
      </c>
      <c r="I10724" s="1" t="s">
        <v>2</v>
      </c>
      <c r="J10724" s="1" t="s">
        <v>9314</v>
      </c>
      <c r="K10724" s="1"/>
    </row>
    <row r="10725" spans="1:11" hidden="1">
      <c r="A10725" s="1" t="s">
        <v>9232</v>
      </c>
      <c r="B10725" s="1" t="s">
        <v>3135</v>
      </c>
      <c r="C10725" s="48" t="str">
        <f t="shared" si="334"/>
        <v>גא מג'ד אל-כרום</v>
      </c>
      <c r="D10725" s="1" t="s">
        <v>9306</v>
      </c>
      <c r="E10725" s="1" t="s">
        <v>3</v>
      </c>
      <c r="F10725" s="2" t="s">
        <v>19548</v>
      </c>
      <c r="G10725" s="2">
        <f>INDEX(תוצאות_בחירות,MATCH(C10725,siot!$F$3:$F$1887,0),27)</f>
        <v>2</v>
      </c>
      <c r="H10725" s="2" t="b">
        <f t="shared" si="335"/>
        <v>0</v>
      </c>
      <c r="I10725" s="1"/>
      <c r="J10725" s="1"/>
      <c r="K10725" s="1"/>
    </row>
    <row r="10726" spans="1:11">
      <c r="A10726" s="1" t="s">
        <v>9232</v>
      </c>
      <c r="B10726" s="1" t="s">
        <v>3135</v>
      </c>
      <c r="C10726" s="48" t="str">
        <f t="shared" si="334"/>
        <v>גא מג'ד אל-כרום</v>
      </c>
      <c r="D10726" s="1" t="s">
        <v>9306</v>
      </c>
      <c r="E10726" s="1"/>
      <c r="F10726" s="2">
        <v>1</v>
      </c>
      <c r="G10726" s="2">
        <f>INDEX(תוצאות_בחירות,MATCH(C10726,siot!$F$3:$F$1887,0),27)</f>
        <v>2</v>
      </c>
      <c r="H10726" s="2" t="b">
        <f t="shared" si="335"/>
        <v>1</v>
      </c>
      <c r="I10726" s="1" t="s">
        <v>2</v>
      </c>
      <c r="J10726" s="1" t="s">
        <v>9313</v>
      </c>
      <c r="K10726" s="1"/>
    </row>
    <row r="10727" spans="1:11">
      <c r="A10727" s="1" t="s">
        <v>9232</v>
      </c>
      <c r="B10727" s="1" t="s">
        <v>3135</v>
      </c>
      <c r="C10727" s="48" t="str">
        <f t="shared" si="334"/>
        <v>גא מג'ד אל-כרום</v>
      </c>
      <c r="D10727" s="1" t="s">
        <v>9306</v>
      </c>
      <c r="E10727" s="1"/>
      <c r="F10727" s="2">
        <v>2</v>
      </c>
      <c r="G10727" s="2">
        <f>INDEX(תוצאות_בחירות,MATCH(C10727,siot!$F$3:$F$1887,0),27)</f>
        <v>2</v>
      </c>
      <c r="H10727" s="2" t="b">
        <f t="shared" si="335"/>
        <v>1</v>
      </c>
      <c r="I10727" s="1" t="s">
        <v>2</v>
      </c>
      <c r="J10727" s="1" t="s">
        <v>9312</v>
      </c>
      <c r="K10727" s="1"/>
    </row>
    <row r="10728" spans="1:11" hidden="1">
      <c r="A10728" s="1" t="s">
        <v>9232</v>
      </c>
      <c r="B10728" s="1" t="s">
        <v>3135</v>
      </c>
      <c r="C10728" s="48" t="str">
        <f t="shared" si="334"/>
        <v>גא מג'ד אל-כרום</v>
      </c>
      <c r="D10728" s="1" t="s">
        <v>9306</v>
      </c>
      <c r="E10728" s="1"/>
      <c r="F10728" s="2">
        <v>3</v>
      </c>
      <c r="G10728" s="2">
        <f>INDEX(תוצאות_בחירות,MATCH(C10728,siot!$F$3:$F$1887,0),27)</f>
        <v>2</v>
      </c>
      <c r="H10728" s="2" t="b">
        <f t="shared" si="335"/>
        <v>0</v>
      </c>
      <c r="I10728" s="1" t="s">
        <v>2</v>
      </c>
      <c r="J10728" s="1" t="s">
        <v>9311</v>
      </c>
      <c r="K10728" s="1"/>
    </row>
    <row r="10729" spans="1:11" hidden="1">
      <c r="A10729" s="1" t="s">
        <v>9232</v>
      </c>
      <c r="B10729" s="1" t="s">
        <v>3135</v>
      </c>
      <c r="C10729" s="48" t="str">
        <f t="shared" si="334"/>
        <v>גא מג'ד אל-כרום</v>
      </c>
      <c r="D10729" s="1" t="s">
        <v>9306</v>
      </c>
      <c r="E10729" s="1"/>
      <c r="F10729" s="2">
        <v>4</v>
      </c>
      <c r="G10729" s="2">
        <f>INDEX(תוצאות_בחירות,MATCH(C10729,siot!$F$3:$F$1887,0),27)</f>
        <v>2</v>
      </c>
      <c r="H10729" s="2" t="b">
        <f t="shared" si="335"/>
        <v>0</v>
      </c>
      <c r="I10729" s="1" t="s">
        <v>2</v>
      </c>
      <c r="J10729" s="1" t="s">
        <v>9310</v>
      </c>
      <c r="K10729" s="1"/>
    </row>
    <row r="10730" spans="1:11" hidden="1">
      <c r="A10730" s="1" t="s">
        <v>9232</v>
      </c>
      <c r="B10730" s="1" t="s">
        <v>3135</v>
      </c>
      <c r="C10730" s="48" t="str">
        <f t="shared" si="334"/>
        <v>גא מג'ד אל-כרום</v>
      </c>
      <c r="D10730" s="1" t="s">
        <v>9306</v>
      </c>
      <c r="E10730" s="1"/>
      <c r="F10730" s="2">
        <v>5</v>
      </c>
      <c r="G10730" s="2">
        <f>INDEX(תוצאות_בחירות,MATCH(C10730,siot!$F$3:$F$1887,0),27)</f>
        <v>2</v>
      </c>
      <c r="H10730" s="2" t="b">
        <f t="shared" si="335"/>
        <v>0</v>
      </c>
      <c r="I10730" s="1" t="s">
        <v>2</v>
      </c>
      <c r="J10730" s="1" t="s">
        <v>9309</v>
      </c>
      <c r="K10730" s="1"/>
    </row>
    <row r="10731" spans="1:11" hidden="1">
      <c r="A10731" s="1" t="s">
        <v>9232</v>
      </c>
      <c r="B10731" s="1" t="s">
        <v>3135</v>
      </c>
      <c r="C10731" s="48" t="str">
        <f t="shared" si="334"/>
        <v>גא מג'ד אל-כרום</v>
      </c>
      <c r="D10731" s="1" t="s">
        <v>9306</v>
      </c>
      <c r="E10731" s="1"/>
      <c r="F10731" s="2">
        <v>6</v>
      </c>
      <c r="G10731" s="2">
        <f>INDEX(תוצאות_בחירות,MATCH(C10731,siot!$F$3:$F$1887,0),27)</f>
        <v>2</v>
      </c>
      <c r="H10731" s="2" t="b">
        <f t="shared" si="335"/>
        <v>0</v>
      </c>
      <c r="I10731" s="1" t="s">
        <v>2</v>
      </c>
      <c r="J10731" s="1" t="s">
        <v>9308</v>
      </c>
      <c r="K10731" s="1"/>
    </row>
    <row r="10732" spans="1:11" hidden="1">
      <c r="A10732" s="1" t="s">
        <v>9232</v>
      </c>
      <c r="B10732" s="1" t="s">
        <v>3135</v>
      </c>
      <c r="C10732" s="48" t="str">
        <f t="shared" si="334"/>
        <v>גא מג'ד אל-כרום</v>
      </c>
      <c r="D10732" s="1" t="s">
        <v>9306</v>
      </c>
      <c r="E10732" s="1"/>
      <c r="F10732" s="2">
        <v>7</v>
      </c>
      <c r="G10732" s="2">
        <f>INDEX(תוצאות_בחירות,MATCH(C10732,siot!$F$3:$F$1887,0),27)</f>
        <v>2</v>
      </c>
      <c r="H10732" s="2" t="b">
        <f t="shared" si="335"/>
        <v>0</v>
      </c>
      <c r="I10732" s="1" t="s">
        <v>2</v>
      </c>
      <c r="J10732" s="1" t="s">
        <v>9307</v>
      </c>
      <c r="K10732" s="1"/>
    </row>
    <row r="10733" spans="1:11" hidden="1">
      <c r="A10733" s="1" t="s">
        <v>9232</v>
      </c>
      <c r="B10733" s="1" t="s">
        <v>3135</v>
      </c>
      <c r="C10733" s="48" t="str">
        <f t="shared" si="334"/>
        <v>גא מג'ד אל-כרום</v>
      </c>
      <c r="D10733" s="1" t="s">
        <v>9306</v>
      </c>
      <c r="E10733" s="1"/>
      <c r="F10733" s="2">
        <v>8</v>
      </c>
      <c r="G10733" s="2">
        <f>INDEX(תוצאות_בחירות,MATCH(C10733,siot!$F$3:$F$1887,0),27)</f>
        <v>2</v>
      </c>
      <c r="H10733" s="2" t="b">
        <f t="shared" si="335"/>
        <v>0</v>
      </c>
      <c r="I10733" s="1" t="s">
        <v>2</v>
      </c>
      <c r="J10733" s="1" t="s">
        <v>9305</v>
      </c>
      <c r="K10733" s="1"/>
    </row>
    <row r="10734" spans="1:11" hidden="1">
      <c r="A10734" s="1" t="s">
        <v>9232</v>
      </c>
      <c r="B10734" s="1" t="s">
        <v>60</v>
      </c>
      <c r="C10734" s="48" t="str">
        <f t="shared" si="334"/>
        <v>ד מג'ד אל-כרום</v>
      </c>
      <c r="D10734" s="1" t="s">
        <v>9292</v>
      </c>
      <c r="E10734" s="1" t="s">
        <v>3</v>
      </c>
      <c r="F10734" s="2" t="s">
        <v>19548</v>
      </c>
      <c r="G10734" s="2">
        <f>INDEX(תוצאות_בחירות,MATCH(C10734,siot!$F$3:$F$1887,0),27)</f>
        <v>0</v>
      </c>
      <c r="H10734" s="2" t="b">
        <f t="shared" si="335"/>
        <v>0</v>
      </c>
      <c r="I10734" s="1"/>
      <c r="J10734" s="1"/>
      <c r="K10734" s="1"/>
    </row>
    <row r="10735" spans="1:11" hidden="1">
      <c r="A10735" s="1" t="s">
        <v>9232</v>
      </c>
      <c r="B10735" s="1" t="s">
        <v>60</v>
      </c>
      <c r="C10735" s="48" t="str">
        <f t="shared" si="334"/>
        <v>ד מג'ד אל-כרום</v>
      </c>
      <c r="D10735" s="1" t="s">
        <v>9292</v>
      </c>
      <c r="E10735" s="1"/>
      <c r="F10735" s="2">
        <v>1</v>
      </c>
      <c r="G10735" s="2">
        <f>INDEX(תוצאות_בחירות,MATCH(C10735,siot!$F$3:$F$1887,0),27)</f>
        <v>0</v>
      </c>
      <c r="H10735" s="2" t="b">
        <f t="shared" si="335"/>
        <v>0</v>
      </c>
      <c r="I10735" s="1" t="s">
        <v>2</v>
      </c>
      <c r="J10735" s="1" t="s">
        <v>9304</v>
      </c>
      <c r="K10735" s="1"/>
    </row>
    <row r="10736" spans="1:11" hidden="1">
      <c r="A10736" s="1" t="s">
        <v>9232</v>
      </c>
      <c r="B10736" s="1" t="s">
        <v>60</v>
      </c>
      <c r="C10736" s="48" t="str">
        <f t="shared" si="334"/>
        <v>ד מג'ד אל-כרום</v>
      </c>
      <c r="D10736" s="1" t="s">
        <v>9292</v>
      </c>
      <c r="E10736" s="1"/>
      <c r="F10736" s="2">
        <v>2</v>
      </c>
      <c r="G10736" s="2">
        <f>INDEX(תוצאות_בחירות,MATCH(C10736,siot!$F$3:$F$1887,0),27)</f>
        <v>0</v>
      </c>
      <c r="H10736" s="2" t="b">
        <f t="shared" si="335"/>
        <v>0</v>
      </c>
      <c r="I10736" s="1" t="s">
        <v>2</v>
      </c>
      <c r="J10736" s="1" t="s">
        <v>9303</v>
      </c>
      <c r="K10736" s="1"/>
    </row>
    <row r="10737" spans="1:11" hidden="1">
      <c r="A10737" s="1" t="s">
        <v>9232</v>
      </c>
      <c r="B10737" s="1" t="s">
        <v>60</v>
      </c>
      <c r="C10737" s="48" t="str">
        <f t="shared" si="334"/>
        <v>ד מג'ד אל-כרום</v>
      </c>
      <c r="D10737" s="1" t="s">
        <v>9292</v>
      </c>
      <c r="E10737" s="1"/>
      <c r="F10737" s="2">
        <v>3</v>
      </c>
      <c r="G10737" s="2">
        <f>INDEX(תוצאות_בחירות,MATCH(C10737,siot!$F$3:$F$1887,0),27)</f>
        <v>0</v>
      </c>
      <c r="H10737" s="2" t="b">
        <f t="shared" si="335"/>
        <v>0</v>
      </c>
      <c r="I10737" s="1" t="s">
        <v>2</v>
      </c>
      <c r="J10737" s="1" t="s">
        <v>9302</v>
      </c>
      <c r="K10737" s="1"/>
    </row>
    <row r="10738" spans="1:11" hidden="1">
      <c r="A10738" s="1" t="s">
        <v>9232</v>
      </c>
      <c r="B10738" s="1" t="s">
        <v>60</v>
      </c>
      <c r="C10738" s="48" t="str">
        <f t="shared" si="334"/>
        <v>ד מג'ד אל-כרום</v>
      </c>
      <c r="D10738" s="1" t="s">
        <v>9292</v>
      </c>
      <c r="E10738" s="1"/>
      <c r="F10738" s="2">
        <v>4</v>
      </c>
      <c r="G10738" s="2">
        <f>INDEX(תוצאות_בחירות,MATCH(C10738,siot!$F$3:$F$1887,0),27)</f>
        <v>0</v>
      </c>
      <c r="H10738" s="2" t="b">
        <f t="shared" si="335"/>
        <v>0</v>
      </c>
      <c r="I10738" s="1" t="s">
        <v>2</v>
      </c>
      <c r="J10738" s="1" t="s">
        <v>9301</v>
      </c>
      <c r="K10738" s="1"/>
    </row>
    <row r="10739" spans="1:11" hidden="1">
      <c r="A10739" s="1" t="s">
        <v>9232</v>
      </c>
      <c r="B10739" s="1" t="s">
        <v>60</v>
      </c>
      <c r="C10739" s="48" t="str">
        <f t="shared" si="334"/>
        <v>ד מג'ד אל-כרום</v>
      </c>
      <c r="D10739" s="1" t="s">
        <v>9292</v>
      </c>
      <c r="E10739" s="1"/>
      <c r="F10739" s="2">
        <v>5</v>
      </c>
      <c r="G10739" s="2">
        <f>INDEX(תוצאות_בחירות,MATCH(C10739,siot!$F$3:$F$1887,0),27)</f>
        <v>0</v>
      </c>
      <c r="H10739" s="2" t="b">
        <f t="shared" si="335"/>
        <v>0</v>
      </c>
      <c r="I10739" s="1" t="s">
        <v>2</v>
      </c>
      <c r="J10739" s="1" t="s">
        <v>8174</v>
      </c>
      <c r="K10739" s="1"/>
    </row>
    <row r="10740" spans="1:11" hidden="1">
      <c r="A10740" s="1" t="s">
        <v>9232</v>
      </c>
      <c r="B10740" s="1" t="s">
        <v>60</v>
      </c>
      <c r="C10740" s="48" t="str">
        <f t="shared" si="334"/>
        <v>ד מג'ד אל-כרום</v>
      </c>
      <c r="D10740" s="1" t="s">
        <v>9292</v>
      </c>
      <c r="E10740" s="1"/>
      <c r="F10740" s="2">
        <v>6</v>
      </c>
      <c r="G10740" s="2">
        <f>INDEX(תוצאות_בחירות,MATCH(C10740,siot!$F$3:$F$1887,0),27)</f>
        <v>0</v>
      </c>
      <c r="H10740" s="2" t="b">
        <f t="shared" si="335"/>
        <v>0</v>
      </c>
      <c r="I10740" s="1" t="s">
        <v>2</v>
      </c>
      <c r="J10740" s="1" t="s">
        <v>9300</v>
      </c>
      <c r="K10740" s="1"/>
    </row>
    <row r="10741" spans="1:11" hidden="1">
      <c r="A10741" s="1" t="s">
        <v>9232</v>
      </c>
      <c r="B10741" s="1" t="s">
        <v>60</v>
      </c>
      <c r="C10741" s="48" t="str">
        <f t="shared" si="334"/>
        <v>ד מג'ד אל-כרום</v>
      </c>
      <c r="D10741" s="1" t="s">
        <v>9292</v>
      </c>
      <c r="E10741" s="1"/>
      <c r="F10741" s="2">
        <v>7</v>
      </c>
      <c r="G10741" s="2">
        <f>INDEX(תוצאות_בחירות,MATCH(C10741,siot!$F$3:$F$1887,0),27)</f>
        <v>0</v>
      </c>
      <c r="H10741" s="2" t="b">
        <f t="shared" si="335"/>
        <v>0</v>
      </c>
      <c r="I10741" s="1" t="s">
        <v>2</v>
      </c>
      <c r="J10741" s="1" t="s">
        <v>9299</v>
      </c>
      <c r="K10741" s="1"/>
    </row>
    <row r="10742" spans="1:11" hidden="1">
      <c r="A10742" s="1" t="s">
        <v>9232</v>
      </c>
      <c r="B10742" s="1" t="s">
        <v>60</v>
      </c>
      <c r="C10742" s="48" t="str">
        <f t="shared" si="334"/>
        <v>ד מג'ד אל-כרום</v>
      </c>
      <c r="D10742" s="1" t="s">
        <v>9292</v>
      </c>
      <c r="E10742" s="1"/>
      <c r="F10742" s="2">
        <v>8</v>
      </c>
      <c r="G10742" s="2">
        <f>INDEX(תוצאות_בחירות,MATCH(C10742,siot!$F$3:$F$1887,0),27)</f>
        <v>0</v>
      </c>
      <c r="H10742" s="2" t="b">
        <f t="shared" si="335"/>
        <v>0</v>
      </c>
      <c r="I10742" s="1" t="s">
        <v>2</v>
      </c>
      <c r="J10742" s="1" t="s">
        <v>9298</v>
      </c>
      <c r="K10742" s="1"/>
    </row>
    <row r="10743" spans="1:11" hidden="1">
      <c r="A10743" s="1" t="s">
        <v>9232</v>
      </c>
      <c r="B10743" s="1" t="s">
        <v>60</v>
      </c>
      <c r="C10743" s="48" t="str">
        <f t="shared" si="334"/>
        <v>ד מג'ד אל-כרום</v>
      </c>
      <c r="D10743" s="1" t="s">
        <v>9292</v>
      </c>
      <c r="E10743" s="1"/>
      <c r="F10743" s="2">
        <v>9</v>
      </c>
      <c r="G10743" s="2">
        <f>INDEX(תוצאות_בחירות,MATCH(C10743,siot!$F$3:$F$1887,0),27)</f>
        <v>0</v>
      </c>
      <c r="H10743" s="2" t="b">
        <f t="shared" si="335"/>
        <v>0</v>
      </c>
      <c r="I10743" s="1" t="s">
        <v>2</v>
      </c>
      <c r="J10743" s="1" t="s">
        <v>9297</v>
      </c>
      <c r="K10743" s="1"/>
    </row>
    <row r="10744" spans="1:11" hidden="1">
      <c r="A10744" s="1" t="s">
        <v>9232</v>
      </c>
      <c r="B10744" s="1" t="s">
        <v>60</v>
      </c>
      <c r="C10744" s="48" t="str">
        <f t="shared" si="334"/>
        <v>ד מג'ד אל-כרום</v>
      </c>
      <c r="D10744" s="1" t="s">
        <v>9292</v>
      </c>
      <c r="E10744" s="1"/>
      <c r="F10744" s="2">
        <v>10</v>
      </c>
      <c r="G10744" s="2">
        <f>INDEX(תוצאות_בחירות,MATCH(C10744,siot!$F$3:$F$1887,0),27)</f>
        <v>0</v>
      </c>
      <c r="H10744" s="2" t="b">
        <f t="shared" si="335"/>
        <v>0</v>
      </c>
      <c r="I10744" s="1" t="s">
        <v>2</v>
      </c>
      <c r="J10744" s="1" t="s">
        <v>9296</v>
      </c>
      <c r="K10744" s="1"/>
    </row>
    <row r="10745" spans="1:11" hidden="1">
      <c r="A10745" s="1" t="s">
        <v>9232</v>
      </c>
      <c r="B10745" s="1" t="s">
        <v>60</v>
      </c>
      <c r="C10745" s="48" t="str">
        <f t="shared" si="334"/>
        <v>ד מג'ד אל-כרום</v>
      </c>
      <c r="D10745" s="1" t="s">
        <v>9292</v>
      </c>
      <c r="E10745" s="1"/>
      <c r="F10745" s="2">
        <v>11</v>
      </c>
      <c r="G10745" s="2">
        <f>INDEX(תוצאות_בחירות,MATCH(C10745,siot!$F$3:$F$1887,0),27)</f>
        <v>0</v>
      </c>
      <c r="H10745" s="2" t="b">
        <f t="shared" si="335"/>
        <v>0</v>
      </c>
      <c r="I10745" s="1" t="s">
        <v>2</v>
      </c>
      <c r="J10745" s="1" t="s">
        <v>9295</v>
      </c>
      <c r="K10745" s="1"/>
    </row>
    <row r="10746" spans="1:11" hidden="1">
      <c r="A10746" s="1" t="s">
        <v>9232</v>
      </c>
      <c r="B10746" s="1" t="s">
        <v>60</v>
      </c>
      <c r="C10746" s="48" t="str">
        <f t="shared" si="334"/>
        <v>ד מג'ד אל-כרום</v>
      </c>
      <c r="D10746" s="1" t="s">
        <v>9292</v>
      </c>
      <c r="E10746" s="1"/>
      <c r="F10746" s="2">
        <v>12</v>
      </c>
      <c r="G10746" s="2">
        <f>INDEX(תוצאות_בחירות,MATCH(C10746,siot!$F$3:$F$1887,0),27)</f>
        <v>0</v>
      </c>
      <c r="H10746" s="2" t="b">
        <f t="shared" si="335"/>
        <v>0</v>
      </c>
      <c r="I10746" s="1" t="s">
        <v>2</v>
      </c>
      <c r="J10746" s="1" t="s">
        <v>9294</v>
      </c>
      <c r="K10746" s="1"/>
    </row>
    <row r="10747" spans="1:11" hidden="1">
      <c r="A10747" s="1" t="s">
        <v>9232</v>
      </c>
      <c r="B10747" s="1" t="s">
        <v>60</v>
      </c>
      <c r="C10747" s="48" t="str">
        <f t="shared" si="334"/>
        <v>ד מג'ד אל-כרום</v>
      </c>
      <c r="D10747" s="1" t="s">
        <v>9292</v>
      </c>
      <c r="E10747" s="1"/>
      <c r="F10747" s="2">
        <v>13</v>
      </c>
      <c r="G10747" s="2">
        <f>INDEX(תוצאות_בחירות,MATCH(C10747,siot!$F$3:$F$1887,0),27)</f>
        <v>0</v>
      </c>
      <c r="H10747" s="2" t="b">
        <f t="shared" si="335"/>
        <v>0</v>
      </c>
      <c r="I10747" s="1" t="s">
        <v>2</v>
      </c>
      <c r="J10747" s="1" t="s">
        <v>9293</v>
      </c>
      <c r="K10747" s="1"/>
    </row>
    <row r="10748" spans="1:11" hidden="1">
      <c r="A10748" s="1" t="s">
        <v>9232</v>
      </c>
      <c r="B10748" s="1" t="s">
        <v>60</v>
      </c>
      <c r="C10748" s="48" t="str">
        <f t="shared" si="334"/>
        <v>ד מג'ד אל-כרום</v>
      </c>
      <c r="D10748" s="1" t="s">
        <v>9292</v>
      </c>
      <c r="E10748" s="1"/>
      <c r="F10748" s="2">
        <v>14</v>
      </c>
      <c r="G10748" s="2">
        <f>INDEX(תוצאות_בחירות,MATCH(C10748,siot!$F$3:$F$1887,0),27)</f>
        <v>0</v>
      </c>
      <c r="H10748" s="2" t="b">
        <f t="shared" si="335"/>
        <v>0</v>
      </c>
      <c r="I10748" s="1" t="s">
        <v>2</v>
      </c>
      <c r="J10748" s="1" t="s">
        <v>9291</v>
      </c>
      <c r="K10748" s="1"/>
    </row>
    <row r="10749" spans="1:11" hidden="1">
      <c r="A10749" s="1" t="s">
        <v>9232</v>
      </c>
      <c r="B10749" s="1" t="s">
        <v>49</v>
      </c>
      <c r="C10749" s="48" t="str">
        <f t="shared" si="334"/>
        <v>ו מג'ד אל-כרום</v>
      </c>
      <c r="D10749" s="1" t="s">
        <v>6500</v>
      </c>
      <c r="E10749" s="1" t="s">
        <v>3</v>
      </c>
      <c r="F10749" s="2" t="s">
        <v>19548</v>
      </c>
      <c r="G10749" s="2">
        <f>INDEX(תוצאות_בחירות,MATCH(C10749,siot!$F$3:$F$1887,0),27)</f>
        <v>2</v>
      </c>
      <c r="H10749" s="2" t="b">
        <f t="shared" si="335"/>
        <v>0</v>
      </c>
      <c r="I10749" s="1"/>
      <c r="J10749" s="1"/>
      <c r="K10749" s="1"/>
    </row>
    <row r="10750" spans="1:11">
      <c r="A10750" s="1" t="s">
        <v>9232</v>
      </c>
      <c r="B10750" s="1" t="s">
        <v>49</v>
      </c>
      <c r="C10750" s="48" t="str">
        <f t="shared" si="334"/>
        <v>ו מג'ד אל-כרום</v>
      </c>
      <c r="D10750" s="1" t="s">
        <v>6500</v>
      </c>
      <c r="E10750" s="1"/>
      <c r="F10750" s="2">
        <v>1</v>
      </c>
      <c r="G10750" s="2">
        <f>INDEX(תוצאות_בחירות,MATCH(C10750,siot!$F$3:$F$1887,0),27)</f>
        <v>2</v>
      </c>
      <c r="H10750" s="2" t="b">
        <f t="shared" si="335"/>
        <v>1</v>
      </c>
      <c r="I10750" s="1" t="s">
        <v>2</v>
      </c>
      <c r="J10750" s="1" t="s">
        <v>9290</v>
      </c>
      <c r="K10750" s="1"/>
    </row>
    <row r="10751" spans="1:11">
      <c r="A10751" s="1" t="s">
        <v>9232</v>
      </c>
      <c r="B10751" s="1" t="s">
        <v>49</v>
      </c>
      <c r="C10751" s="48" t="str">
        <f t="shared" si="334"/>
        <v>ו מג'ד אל-כרום</v>
      </c>
      <c r="D10751" s="1" t="s">
        <v>6500</v>
      </c>
      <c r="E10751" s="1"/>
      <c r="F10751" s="2">
        <v>2</v>
      </c>
      <c r="G10751" s="2">
        <f>INDEX(תוצאות_בחירות,MATCH(C10751,siot!$F$3:$F$1887,0),27)</f>
        <v>2</v>
      </c>
      <c r="H10751" s="2" t="b">
        <f t="shared" si="335"/>
        <v>1</v>
      </c>
      <c r="I10751" s="1" t="s">
        <v>2</v>
      </c>
      <c r="J10751" s="1" t="s">
        <v>9289</v>
      </c>
      <c r="K10751" s="1"/>
    </row>
    <row r="10752" spans="1:11" hidden="1">
      <c r="A10752" s="1" t="s">
        <v>9232</v>
      </c>
      <c r="B10752" s="1" t="s">
        <v>49</v>
      </c>
      <c r="C10752" s="48" t="str">
        <f t="shared" si="334"/>
        <v>ו מג'ד אל-כרום</v>
      </c>
      <c r="D10752" s="1" t="s">
        <v>6500</v>
      </c>
      <c r="E10752" s="1"/>
      <c r="F10752" s="2">
        <v>3</v>
      </c>
      <c r="G10752" s="2">
        <f>INDEX(תוצאות_בחירות,MATCH(C10752,siot!$F$3:$F$1887,0),27)</f>
        <v>2</v>
      </c>
      <c r="H10752" s="2" t="b">
        <f t="shared" si="335"/>
        <v>0</v>
      </c>
      <c r="I10752" s="1" t="s">
        <v>2</v>
      </c>
      <c r="J10752" s="1" t="s">
        <v>9288</v>
      </c>
      <c r="K10752" s="1"/>
    </row>
    <row r="10753" spans="1:11" hidden="1">
      <c r="A10753" s="1" t="s">
        <v>9232</v>
      </c>
      <c r="B10753" s="1" t="s">
        <v>49</v>
      </c>
      <c r="C10753" s="48" t="str">
        <f t="shared" si="334"/>
        <v>ו מג'ד אל-כרום</v>
      </c>
      <c r="D10753" s="1" t="s">
        <v>6500</v>
      </c>
      <c r="E10753" s="1"/>
      <c r="F10753" s="2">
        <v>4</v>
      </c>
      <c r="G10753" s="2">
        <f>INDEX(תוצאות_בחירות,MATCH(C10753,siot!$F$3:$F$1887,0),27)</f>
        <v>2</v>
      </c>
      <c r="H10753" s="2" t="b">
        <f t="shared" si="335"/>
        <v>0</v>
      </c>
      <c r="I10753" s="1" t="s">
        <v>2</v>
      </c>
      <c r="J10753" s="1" t="s">
        <v>9287</v>
      </c>
      <c r="K10753" s="1"/>
    </row>
    <row r="10754" spans="1:11" hidden="1">
      <c r="A10754" s="1" t="s">
        <v>9232</v>
      </c>
      <c r="B10754" s="1" t="s">
        <v>49</v>
      </c>
      <c r="C10754" s="48" t="str">
        <f t="shared" si="334"/>
        <v>ו מג'ד אל-כרום</v>
      </c>
      <c r="D10754" s="1" t="s">
        <v>6500</v>
      </c>
      <c r="E10754" s="1"/>
      <c r="F10754" s="2">
        <v>5</v>
      </c>
      <c r="G10754" s="2">
        <f>INDEX(תוצאות_בחירות,MATCH(C10754,siot!$F$3:$F$1887,0),27)</f>
        <v>2</v>
      </c>
      <c r="H10754" s="2" t="b">
        <f t="shared" si="335"/>
        <v>0</v>
      </c>
      <c r="I10754" s="1" t="s">
        <v>2</v>
      </c>
      <c r="J10754" s="1" t="s">
        <v>9286</v>
      </c>
      <c r="K10754" s="1"/>
    </row>
    <row r="10755" spans="1:11" hidden="1">
      <c r="A10755" s="1" t="s">
        <v>9232</v>
      </c>
      <c r="B10755" s="1" t="s">
        <v>49</v>
      </c>
      <c r="C10755" s="48" t="str">
        <f t="shared" si="334"/>
        <v>ו מג'ד אל-כרום</v>
      </c>
      <c r="D10755" s="1" t="s">
        <v>6500</v>
      </c>
      <c r="E10755" s="1"/>
      <c r="F10755" s="2">
        <v>6</v>
      </c>
      <c r="G10755" s="2">
        <f>INDEX(תוצאות_בחירות,MATCH(C10755,siot!$F$3:$F$1887,0),27)</f>
        <v>2</v>
      </c>
      <c r="H10755" s="2" t="b">
        <f t="shared" si="335"/>
        <v>0</v>
      </c>
      <c r="I10755" s="1" t="s">
        <v>2</v>
      </c>
      <c r="J10755" s="1" t="s">
        <v>9285</v>
      </c>
      <c r="K10755" s="1"/>
    </row>
    <row r="10756" spans="1:11" hidden="1">
      <c r="A10756" s="1" t="s">
        <v>9232</v>
      </c>
      <c r="B10756" s="1" t="s">
        <v>49</v>
      </c>
      <c r="C10756" s="48" t="str">
        <f t="shared" ref="C10756:C10819" si="336">B10756&amp;" "&amp;A10756</f>
        <v>ו מג'ד אל-כרום</v>
      </c>
      <c r="D10756" s="1" t="s">
        <v>6500</v>
      </c>
      <c r="E10756" s="1"/>
      <c r="F10756" s="2">
        <v>7</v>
      </c>
      <c r="G10756" s="2">
        <f>INDEX(תוצאות_בחירות,MATCH(C10756,siot!$F$3:$F$1887,0),27)</f>
        <v>2</v>
      </c>
      <c r="H10756" s="2" t="b">
        <f t="shared" ref="H10756:H10819" si="337">IF(OR(F10756&lt;G10756,G10756=F10756),TRUE,FALSE)</f>
        <v>0</v>
      </c>
      <c r="I10756" s="1" t="s">
        <v>2</v>
      </c>
      <c r="J10756" s="1" t="s">
        <v>9284</v>
      </c>
      <c r="K10756" s="1"/>
    </row>
    <row r="10757" spans="1:11" hidden="1">
      <c r="A10757" s="1" t="s">
        <v>9232</v>
      </c>
      <c r="B10757" s="1" t="s">
        <v>49</v>
      </c>
      <c r="C10757" s="48" t="str">
        <f t="shared" si="336"/>
        <v>ו מג'ד אל-כרום</v>
      </c>
      <c r="D10757" s="1" t="s">
        <v>6500</v>
      </c>
      <c r="E10757" s="1"/>
      <c r="F10757" s="2">
        <v>8</v>
      </c>
      <c r="G10757" s="2">
        <f>INDEX(תוצאות_בחירות,MATCH(C10757,siot!$F$3:$F$1887,0),27)</f>
        <v>2</v>
      </c>
      <c r="H10757" s="2" t="b">
        <f t="shared" si="337"/>
        <v>0</v>
      </c>
      <c r="I10757" s="1" t="s">
        <v>2</v>
      </c>
      <c r="J10757" s="1" t="s">
        <v>9283</v>
      </c>
      <c r="K10757" s="1"/>
    </row>
    <row r="10758" spans="1:11" hidden="1">
      <c r="A10758" s="1" t="s">
        <v>9232</v>
      </c>
      <c r="B10758" s="1" t="s">
        <v>49</v>
      </c>
      <c r="C10758" s="48" t="str">
        <f t="shared" si="336"/>
        <v>ו מג'ד אל-כרום</v>
      </c>
      <c r="D10758" s="1" t="s">
        <v>6500</v>
      </c>
      <c r="E10758" s="1"/>
      <c r="F10758" s="2">
        <v>9</v>
      </c>
      <c r="G10758" s="2">
        <f>INDEX(תוצאות_בחירות,MATCH(C10758,siot!$F$3:$F$1887,0),27)</f>
        <v>2</v>
      </c>
      <c r="H10758" s="2" t="b">
        <f t="shared" si="337"/>
        <v>0</v>
      </c>
      <c r="I10758" s="1" t="s">
        <v>2</v>
      </c>
      <c r="J10758" s="1" t="s">
        <v>9282</v>
      </c>
      <c r="K10758" s="1"/>
    </row>
    <row r="10759" spans="1:11" hidden="1">
      <c r="A10759" s="1" t="s">
        <v>9232</v>
      </c>
      <c r="B10759" s="1" t="s">
        <v>49</v>
      </c>
      <c r="C10759" s="48" t="str">
        <f t="shared" si="336"/>
        <v>ו מג'ד אל-כרום</v>
      </c>
      <c r="D10759" s="1" t="s">
        <v>6500</v>
      </c>
      <c r="E10759" s="1"/>
      <c r="F10759" s="2">
        <v>10</v>
      </c>
      <c r="G10759" s="2">
        <f>INDEX(תוצאות_בחירות,MATCH(C10759,siot!$F$3:$F$1887,0),27)</f>
        <v>2</v>
      </c>
      <c r="H10759" s="2" t="b">
        <f t="shared" si="337"/>
        <v>0</v>
      </c>
      <c r="I10759" s="1" t="s">
        <v>2</v>
      </c>
      <c r="J10759" s="1" t="s">
        <v>9281</v>
      </c>
      <c r="K10759" s="1"/>
    </row>
    <row r="10760" spans="1:11" hidden="1">
      <c r="A10760" s="1" t="s">
        <v>9232</v>
      </c>
      <c r="B10760" s="1" t="s">
        <v>49</v>
      </c>
      <c r="C10760" s="48" t="str">
        <f t="shared" si="336"/>
        <v>ו מג'ד אל-כרום</v>
      </c>
      <c r="D10760" s="1" t="s">
        <v>6500</v>
      </c>
      <c r="E10760" s="1"/>
      <c r="F10760" s="2">
        <v>11</v>
      </c>
      <c r="G10760" s="2">
        <f>INDEX(תוצאות_בחירות,MATCH(C10760,siot!$F$3:$F$1887,0),27)</f>
        <v>2</v>
      </c>
      <c r="H10760" s="2" t="b">
        <f t="shared" si="337"/>
        <v>0</v>
      </c>
      <c r="I10760" s="1" t="s">
        <v>2</v>
      </c>
      <c r="J10760" s="1" t="s">
        <v>9280</v>
      </c>
      <c r="K10760" s="1"/>
    </row>
    <row r="10761" spans="1:11" hidden="1">
      <c r="A10761" s="1" t="s">
        <v>9232</v>
      </c>
      <c r="B10761" s="1" t="s">
        <v>49</v>
      </c>
      <c r="C10761" s="48" t="str">
        <f t="shared" si="336"/>
        <v>ו מג'ד אל-כרום</v>
      </c>
      <c r="D10761" s="1" t="s">
        <v>6500</v>
      </c>
      <c r="E10761" s="1"/>
      <c r="F10761" s="2">
        <v>12</v>
      </c>
      <c r="G10761" s="2">
        <f>INDEX(תוצאות_בחירות,MATCH(C10761,siot!$F$3:$F$1887,0),27)</f>
        <v>2</v>
      </c>
      <c r="H10761" s="2" t="b">
        <f t="shared" si="337"/>
        <v>0</v>
      </c>
      <c r="I10761" s="1" t="s">
        <v>2</v>
      </c>
      <c r="J10761" s="1" t="s">
        <v>9279</v>
      </c>
      <c r="K10761" s="1"/>
    </row>
    <row r="10762" spans="1:11" hidden="1">
      <c r="A10762" s="1" t="s">
        <v>9232</v>
      </c>
      <c r="B10762" s="1" t="s">
        <v>49</v>
      </c>
      <c r="C10762" s="48" t="str">
        <f t="shared" si="336"/>
        <v>ו מג'ד אל-כרום</v>
      </c>
      <c r="D10762" s="1" t="s">
        <v>6500</v>
      </c>
      <c r="E10762" s="1"/>
      <c r="F10762" s="2">
        <v>13</v>
      </c>
      <c r="G10762" s="2">
        <f>INDEX(תוצאות_בחירות,MATCH(C10762,siot!$F$3:$F$1887,0),27)</f>
        <v>2</v>
      </c>
      <c r="H10762" s="2" t="b">
        <f t="shared" si="337"/>
        <v>0</v>
      </c>
      <c r="I10762" s="1" t="s">
        <v>2</v>
      </c>
      <c r="J10762" s="1" t="s">
        <v>9278</v>
      </c>
      <c r="K10762" s="1"/>
    </row>
    <row r="10763" spans="1:11" hidden="1">
      <c r="A10763" s="1" t="s">
        <v>9232</v>
      </c>
      <c r="B10763" s="1" t="s">
        <v>49</v>
      </c>
      <c r="C10763" s="48" t="str">
        <f t="shared" si="336"/>
        <v>ו מג'ד אל-כרום</v>
      </c>
      <c r="D10763" s="1" t="s">
        <v>6500</v>
      </c>
      <c r="E10763" s="1"/>
      <c r="F10763" s="2">
        <v>14</v>
      </c>
      <c r="G10763" s="2">
        <f>INDEX(תוצאות_בחירות,MATCH(C10763,siot!$F$3:$F$1887,0),27)</f>
        <v>2</v>
      </c>
      <c r="H10763" s="2" t="b">
        <f t="shared" si="337"/>
        <v>0</v>
      </c>
      <c r="I10763" s="1" t="s">
        <v>2</v>
      </c>
      <c r="J10763" s="1" t="s">
        <v>9277</v>
      </c>
      <c r="K10763" s="1"/>
    </row>
    <row r="10764" spans="1:11" hidden="1">
      <c r="A10764" s="1" t="s">
        <v>9232</v>
      </c>
      <c r="B10764" s="1" t="s">
        <v>2072</v>
      </c>
      <c r="C10764" s="48" t="str">
        <f t="shared" si="336"/>
        <v>מ מג'ד אל-כרום</v>
      </c>
      <c r="D10764" s="1" t="s">
        <v>7875</v>
      </c>
      <c r="E10764" s="1" t="s">
        <v>18</v>
      </c>
      <c r="F10764" s="2" t="s">
        <v>19548</v>
      </c>
      <c r="G10764" s="2">
        <f>INDEX(תוצאות_בחירות,MATCH(C10764,siot!$F$3:$F$1887,0),27)</f>
        <v>1</v>
      </c>
      <c r="H10764" s="2" t="b">
        <f t="shared" si="337"/>
        <v>0</v>
      </c>
      <c r="I10764" s="1"/>
      <c r="J10764" s="1"/>
      <c r="K10764" s="1"/>
    </row>
    <row r="10765" spans="1:11">
      <c r="A10765" s="1" t="s">
        <v>9232</v>
      </c>
      <c r="B10765" s="1" t="s">
        <v>2072</v>
      </c>
      <c r="C10765" s="48" t="str">
        <f t="shared" si="336"/>
        <v>מ מג'ד אל-כרום</v>
      </c>
      <c r="D10765" s="1" t="s">
        <v>7875</v>
      </c>
      <c r="E10765" s="1" t="s">
        <v>17</v>
      </c>
      <c r="F10765" s="2">
        <v>1</v>
      </c>
      <c r="G10765" s="2">
        <f>INDEX(תוצאות_בחירות,MATCH(C10765,siot!$F$3:$F$1887,0),27)</f>
        <v>1</v>
      </c>
      <c r="H10765" s="2" t="b">
        <f t="shared" si="337"/>
        <v>1</v>
      </c>
      <c r="I10765" s="1" t="s">
        <v>2</v>
      </c>
      <c r="J10765" s="1" t="s">
        <v>3367</v>
      </c>
      <c r="K10765" s="1"/>
    </row>
    <row r="10766" spans="1:11" hidden="1">
      <c r="A10766" s="1" t="s">
        <v>9232</v>
      </c>
      <c r="B10766" s="1" t="s">
        <v>2072</v>
      </c>
      <c r="C10766" s="48" t="str">
        <f t="shared" si="336"/>
        <v>מ מג'ד אל-כרום</v>
      </c>
      <c r="D10766" s="1" t="s">
        <v>7875</v>
      </c>
      <c r="E10766" s="1"/>
      <c r="F10766" s="2">
        <v>2</v>
      </c>
      <c r="G10766" s="2">
        <f>INDEX(תוצאות_בחירות,MATCH(C10766,siot!$F$3:$F$1887,0),27)</f>
        <v>1</v>
      </c>
      <c r="H10766" s="2" t="b">
        <f t="shared" si="337"/>
        <v>0</v>
      </c>
      <c r="I10766" s="1" t="s">
        <v>2</v>
      </c>
      <c r="J10766" s="1" t="s">
        <v>9276</v>
      </c>
      <c r="K10766" s="1"/>
    </row>
    <row r="10767" spans="1:11" hidden="1">
      <c r="A10767" s="1" t="s">
        <v>9232</v>
      </c>
      <c r="B10767" s="1" t="s">
        <v>2072</v>
      </c>
      <c r="C10767" s="48" t="str">
        <f t="shared" si="336"/>
        <v>מ מג'ד אל-כרום</v>
      </c>
      <c r="D10767" s="1" t="s">
        <v>7875</v>
      </c>
      <c r="E10767" s="1"/>
      <c r="F10767" s="2">
        <v>3</v>
      </c>
      <c r="G10767" s="2">
        <f>INDEX(תוצאות_בחירות,MATCH(C10767,siot!$F$3:$F$1887,0),27)</f>
        <v>1</v>
      </c>
      <c r="H10767" s="2" t="b">
        <f t="shared" si="337"/>
        <v>0</v>
      </c>
      <c r="I10767" s="1" t="s">
        <v>2</v>
      </c>
      <c r="J10767" s="1" t="s">
        <v>9275</v>
      </c>
      <c r="K10767" s="1"/>
    </row>
    <row r="10768" spans="1:11" hidden="1">
      <c r="A10768" s="1" t="s">
        <v>9232</v>
      </c>
      <c r="B10768" s="1" t="s">
        <v>2072</v>
      </c>
      <c r="C10768" s="48" t="str">
        <f t="shared" si="336"/>
        <v>מ מג'ד אל-כרום</v>
      </c>
      <c r="D10768" s="1" t="s">
        <v>7875</v>
      </c>
      <c r="E10768" s="1"/>
      <c r="F10768" s="2">
        <v>4</v>
      </c>
      <c r="G10768" s="2">
        <f>INDEX(תוצאות_בחירות,MATCH(C10768,siot!$F$3:$F$1887,0),27)</f>
        <v>1</v>
      </c>
      <c r="H10768" s="2" t="b">
        <f t="shared" si="337"/>
        <v>0</v>
      </c>
      <c r="I10768" s="1" t="s">
        <v>2</v>
      </c>
      <c r="J10768" s="1" t="s">
        <v>9274</v>
      </c>
      <c r="K10768" s="1"/>
    </row>
    <row r="10769" spans="1:11" hidden="1">
      <c r="A10769" s="1" t="s">
        <v>9232</v>
      </c>
      <c r="B10769" s="1" t="s">
        <v>2072</v>
      </c>
      <c r="C10769" s="48" t="str">
        <f t="shared" si="336"/>
        <v>מ מג'ד אל-כרום</v>
      </c>
      <c r="D10769" s="1" t="s">
        <v>7875</v>
      </c>
      <c r="E10769" s="1"/>
      <c r="F10769" s="2">
        <v>5</v>
      </c>
      <c r="G10769" s="2">
        <f>INDEX(תוצאות_בחירות,MATCH(C10769,siot!$F$3:$F$1887,0),27)</f>
        <v>1</v>
      </c>
      <c r="H10769" s="2" t="b">
        <f t="shared" si="337"/>
        <v>0</v>
      </c>
      <c r="I10769" s="1" t="s">
        <v>2</v>
      </c>
      <c r="J10769" s="1" t="s">
        <v>9273</v>
      </c>
      <c r="K10769" s="1"/>
    </row>
    <row r="10770" spans="1:11" hidden="1">
      <c r="A10770" s="1" t="s">
        <v>9232</v>
      </c>
      <c r="B10770" s="1" t="s">
        <v>87</v>
      </c>
      <c r="C10770" s="48" t="str">
        <f t="shared" si="336"/>
        <v>נ מג'ד אל-כרום</v>
      </c>
      <c r="D10770" s="1" t="s">
        <v>9267</v>
      </c>
      <c r="E10770" s="1" t="s">
        <v>3</v>
      </c>
      <c r="F10770" s="2" t="s">
        <v>19548</v>
      </c>
      <c r="G10770" s="2">
        <f>INDEX(תוצאות_בחירות,MATCH(C10770,siot!$F$3:$F$1887,0),27)</f>
        <v>2</v>
      </c>
      <c r="H10770" s="2" t="b">
        <f t="shared" si="337"/>
        <v>0</v>
      </c>
      <c r="I10770" s="1"/>
      <c r="J10770" s="1"/>
      <c r="K10770" s="1"/>
    </row>
    <row r="10771" spans="1:11">
      <c r="A10771" s="1" t="s">
        <v>9232</v>
      </c>
      <c r="B10771" s="1" t="s">
        <v>87</v>
      </c>
      <c r="C10771" s="48" t="str">
        <f t="shared" si="336"/>
        <v>נ מג'ד אל-כרום</v>
      </c>
      <c r="D10771" s="1" t="s">
        <v>9267</v>
      </c>
      <c r="E10771" s="1"/>
      <c r="F10771" s="2">
        <v>1</v>
      </c>
      <c r="G10771" s="2">
        <f>INDEX(תוצאות_בחירות,MATCH(C10771,siot!$F$3:$F$1887,0),27)</f>
        <v>2</v>
      </c>
      <c r="H10771" s="2" t="b">
        <f t="shared" si="337"/>
        <v>1</v>
      </c>
      <c r="I10771" s="1" t="s">
        <v>2</v>
      </c>
      <c r="J10771" s="1" t="s">
        <v>9242</v>
      </c>
      <c r="K10771" s="1"/>
    </row>
    <row r="10772" spans="1:11">
      <c r="A10772" s="1" t="s">
        <v>9232</v>
      </c>
      <c r="B10772" s="1" t="s">
        <v>87</v>
      </c>
      <c r="C10772" s="48" t="str">
        <f t="shared" si="336"/>
        <v>נ מג'ד אל-כרום</v>
      </c>
      <c r="D10772" s="1" t="s">
        <v>9267</v>
      </c>
      <c r="E10772" s="1"/>
      <c r="F10772" s="2">
        <v>2</v>
      </c>
      <c r="G10772" s="2">
        <f>INDEX(תוצאות_בחירות,MATCH(C10772,siot!$F$3:$F$1887,0),27)</f>
        <v>2</v>
      </c>
      <c r="H10772" s="2" t="b">
        <f t="shared" si="337"/>
        <v>1</v>
      </c>
      <c r="I10772" s="1" t="s">
        <v>2</v>
      </c>
      <c r="J10772" s="1" t="s">
        <v>9272</v>
      </c>
      <c r="K10772" s="1"/>
    </row>
    <row r="10773" spans="1:11" hidden="1">
      <c r="A10773" s="1" t="s">
        <v>9232</v>
      </c>
      <c r="B10773" s="1" t="s">
        <v>87</v>
      </c>
      <c r="C10773" s="48" t="str">
        <f t="shared" si="336"/>
        <v>נ מג'ד אל-כרום</v>
      </c>
      <c r="D10773" s="1" t="s">
        <v>9267</v>
      </c>
      <c r="E10773" s="1"/>
      <c r="F10773" s="2">
        <v>3</v>
      </c>
      <c r="G10773" s="2">
        <f>INDEX(תוצאות_בחירות,MATCH(C10773,siot!$F$3:$F$1887,0),27)</f>
        <v>2</v>
      </c>
      <c r="H10773" s="2" t="b">
        <f t="shared" si="337"/>
        <v>0</v>
      </c>
      <c r="I10773" s="1" t="s">
        <v>2</v>
      </c>
      <c r="J10773" s="1" t="s">
        <v>9271</v>
      </c>
      <c r="K10773" s="1"/>
    </row>
    <row r="10774" spans="1:11" hidden="1">
      <c r="A10774" s="1" t="s">
        <v>9232</v>
      </c>
      <c r="B10774" s="1" t="s">
        <v>87</v>
      </c>
      <c r="C10774" s="48" t="str">
        <f t="shared" si="336"/>
        <v>נ מג'ד אל-כרום</v>
      </c>
      <c r="D10774" s="1" t="s">
        <v>9267</v>
      </c>
      <c r="E10774" s="1"/>
      <c r="F10774" s="2">
        <v>4</v>
      </c>
      <c r="G10774" s="2">
        <f>INDEX(תוצאות_בחירות,MATCH(C10774,siot!$F$3:$F$1887,0),27)</f>
        <v>2</v>
      </c>
      <c r="H10774" s="2" t="b">
        <f t="shared" si="337"/>
        <v>0</v>
      </c>
      <c r="I10774" s="1" t="s">
        <v>2</v>
      </c>
      <c r="J10774" s="1" t="s">
        <v>9270</v>
      </c>
      <c r="K10774" s="1"/>
    </row>
    <row r="10775" spans="1:11" hidden="1">
      <c r="A10775" s="1" t="s">
        <v>9232</v>
      </c>
      <c r="B10775" s="1" t="s">
        <v>87</v>
      </c>
      <c r="C10775" s="48" t="str">
        <f t="shared" si="336"/>
        <v>נ מג'ד אל-כרום</v>
      </c>
      <c r="D10775" s="1" t="s">
        <v>9267</v>
      </c>
      <c r="E10775" s="1"/>
      <c r="F10775" s="2">
        <v>5</v>
      </c>
      <c r="G10775" s="2">
        <f>INDEX(תוצאות_בחירות,MATCH(C10775,siot!$F$3:$F$1887,0),27)</f>
        <v>2</v>
      </c>
      <c r="H10775" s="2" t="b">
        <f t="shared" si="337"/>
        <v>0</v>
      </c>
      <c r="I10775" s="1" t="s">
        <v>2</v>
      </c>
      <c r="J10775" s="1" t="s">
        <v>9269</v>
      </c>
      <c r="K10775" s="1"/>
    </row>
    <row r="10776" spans="1:11" hidden="1">
      <c r="A10776" s="1" t="s">
        <v>9232</v>
      </c>
      <c r="B10776" s="1" t="s">
        <v>87</v>
      </c>
      <c r="C10776" s="48" t="str">
        <f t="shared" si="336"/>
        <v>נ מג'ד אל-כרום</v>
      </c>
      <c r="D10776" s="1" t="s">
        <v>9267</v>
      </c>
      <c r="E10776" s="1"/>
      <c r="F10776" s="2">
        <v>6</v>
      </c>
      <c r="G10776" s="2">
        <f>INDEX(תוצאות_בחירות,MATCH(C10776,siot!$F$3:$F$1887,0),27)</f>
        <v>2</v>
      </c>
      <c r="H10776" s="2" t="b">
        <f t="shared" si="337"/>
        <v>0</v>
      </c>
      <c r="I10776" s="1" t="s">
        <v>2</v>
      </c>
      <c r="J10776" s="1" t="s">
        <v>9268</v>
      </c>
      <c r="K10776" s="1"/>
    </row>
    <row r="10777" spans="1:11" hidden="1">
      <c r="A10777" s="1" t="s">
        <v>9232</v>
      </c>
      <c r="B10777" s="1" t="s">
        <v>87</v>
      </c>
      <c r="C10777" s="48" t="str">
        <f t="shared" si="336"/>
        <v>נ מג'ד אל-כרום</v>
      </c>
      <c r="D10777" s="1" t="s">
        <v>9267</v>
      </c>
      <c r="E10777" s="1"/>
      <c r="F10777" s="2">
        <v>7</v>
      </c>
      <c r="G10777" s="2">
        <f>INDEX(תוצאות_בחירות,MATCH(C10777,siot!$F$3:$F$1887,0),27)</f>
        <v>2</v>
      </c>
      <c r="H10777" s="2" t="b">
        <f t="shared" si="337"/>
        <v>0</v>
      </c>
      <c r="I10777" s="1" t="s">
        <v>2</v>
      </c>
      <c r="J10777" s="1" t="s">
        <v>9266</v>
      </c>
      <c r="K10777" s="1"/>
    </row>
    <row r="10778" spans="1:11" hidden="1">
      <c r="A10778" s="1" t="s">
        <v>9232</v>
      </c>
      <c r="B10778" s="1" t="s">
        <v>738</v>
      </c>
      <c r="C10778" s="48" t="str">
        <f t="shared" si="336"/>
        <v>על מג'ד אל-כרום</v>
      </c>
      <c r="D10778" s="1" t="s">
        <v>946</v>
      </c>
      <c r="E10778" s="1" t="s">
        <v>3</v>
      </c>
      <c r="F10778" s="2" t="s">
        <v>19548</v>
      </c>
      <c r="G10778" s="2">
        <f>INDEX(תוצאות_בחירות,MATCH(C10778,siot!$F$3:$F$1887,0),27)</f>
        <v>2</v>
      </c>
      <c r="H10778" s="2" t="b">
        <f t="shared" si="337"/>
        <v>0</v>
      </c>
      <c r="I10778" s="1"/>
      <c r="J10778" s="1"/>
      <c r="K10778" s="1"/>
    </row>
    <row r="10779" spans="1:11">
      <c r="A10779" s="1" t="s">
        <v>9232</v>
      </c>
      <c r="B10779" s="1" t="s">
        <v>738</v>
      </c>
      <c r="C10779" s="48" t="str">
        <f t="shared" si="336"/>
        <v>על מג'ד אל-כרום</v>
      </c>
      <c r="D10779" s="1" t="s">
        <v>946</v>
      </c>
      <c r="E10779" s="1"/>
      <c r="F10779" s="2">
        <v>1</v>
      </c>
      <c r="G10779" s="2">
        <f>INDEX(תוצאות_בחירות,MATCH(C10779,siot!$F$3:$F$1887,0),27)</f>
        <v>2</v>
      </c>
      <c r="H10779" s="2" t="b">
        <f t="shared" si="337"/>
        <v>1</v>
      </c>
      <c r="I10779" s="1" t="s">
        <v>2</v>
      </c>
      <c r="J10779" s="1" t="s">
        <v>9265</v>
      </c>
      <c r="K10779" s="1"/>
    </row>
    <row r="10780" spans="1:11">
      <c r="A10780" s="1" t="s">
        <v>9232</v>
      </c>
      <c r="B10780" s="1" t="s">
        <v>738</v>
      </c>
      <c r="C10780" s="48" t="str">
        <f t="shared" si="336"/>
        <v>על מג'ד אל-כרום</v>
      </c>
      <c r="D10780" s="1" t="s">
        <v>946</v>
      </c>
      <c r="E10780" s="1"/>
      <c r="F10780" s="2">
        <v>2</v>
      </c>
      <c r="G10780" s="2">
        <f>INDEX(תוצאות_בחירות,MATCH(C10780,siot!$F$3:$F$1887,0),27)</f>
        <v>2</v>
      </c>
      <c r="H10780" s="2" t="b">
        <f t="shared" si="337"/>
        <v>1</v>
      </c>
      <c r="I10780" s="1" t="s">
        <v>2</v>
      </c>
      <c r="J10780" s="1" t="s">
        <v>9264</v>
      </c>
      <c r="K10780" s="1"/>
    </row>
    <row r="10781" spans="1:11" hidden="1">
      <c r="A10781" s="1" t="s">
        <v>9232</v>
      </c>
      <c r="B10781" s="1" t="s">
        <v>738</v>
      </c>
      <c r="C10781" s="48" t="str">
        <f t="shared" si="336"/>
        <v>על מג'ד אל-כרום</v>
      </c>
      <c r="D10781" s="1" t="s">
        <v>946</v>
      </c>
      <c r="E10781" s="1"/>
      <c r="F10781" s="2">
        <v>3</v>
      </c>
      <c r="G10781" s="2">
        <f>INDEX(תוצאות_בחירות,MATCH(C10781,siot!$F$3:$F$1887,0),27)</f>
        <v>2</v>
      </c>
      <c r="H10781" s="2" t="b">
        <f t="shared" si="337"/>
        <v>0</v>
      </c>
      <c r="I10781" s="1" t="s">
        <v>2</v>
      </c>
      <c r="J10781" s="1" t="s">
        <v>9263</v>
      </c>
      <c r="K10781" s="1"/>
    </row>
    <row r="10782" spans="1:11" hidden="1">
      <c r="A10782" s="1" t="s">
        <v>9232</v>
      </c>
      <c r="B10782" s="1" t="s">
        <v>738</v>
      </c>
      <c r="C10782" s="48" t="str">
        <f t="shared" si="336"/>
        <v>על מג'ד אל-כרום</v>
      </c>
      <c r="D10782" s="1" t="s">
        <v>946</v>
      </c>
      <c r="E10782" s="1"/>
      <c r="F10782" s="2">
        <v>4</v>
      </c>
      <c r="G10782" s="2">
        <f>INDEX(תוצאות_בחירות,MATCH(C10782,siot!$F$3:$F$1887,0),27)</f>
        <v>2</v>
      </c>
      <c r="H10782" s="2" t="b">
        <f t="shared" si="337"/>
        <v>0</v>
      </c>
      <c r="I10782" s="1" t="s">
        <v>2</v>
      </c>
      <c r="J10782" s="1" t="s">
        <v>9262</v>
      </c>
      <c r="K10782" s="1"/>
    </row>
    <row r="10783" spans="1:11" hidden="1">
      <c r="A10783" s="1" t="s">
        <v>9232</v>
      </c>
      <c r="B10783" s="1" t="s">
        <v>738</v>
      </c>
      <c r="C10783" s="48" t="str">
        <f t="shared" si="336"/>
        <v>על מג'ד אל-כרום</v>
      </c>
      <c r="D10783" s="1" t="s">
        <v>946</v>
      </c>
      <c r="E10783" s="1"/>
      <c r="F10783" s="2">
        <v>5</v>
      </c>
      <c r="G10783" s="2">
        <f>INDEX(תוצאות_בחירות,MATCH(C10783,siot!$F$3:$F$1887,0),27)</f>
        <v>2</v>
      </c>
      <c r="H10783" s="2" t="b">
        <f t="shared" si="337"/>
        <v>0</v>
      </c>
      <c r="I10783" s="1" t="s">
        <v>2</v>
      </c>
      <c r="J10783" s="1" t="s">
        <v>9261</v>
      </c>
      <c r="K10783" s="1"/>
    </row>
    <row r="10784" spans="1:11" hidden="1">
      <c r="A10784" s="1" t="s">
        <v>9232</v>
      </c>
      <c r="B10784" s="1" t="s">
        <v>738</v>
      </c>
      <c r="C10784" s="48" t="str">
        <f t="shared" si="336"/>
        <v>על מג'ד אל-כרום</v>
      </c>
      <c r="D10784" s="1" t="s">
        <v>946</v>
      </c>
      <c r="E10784" s="1"/>
      <c r="F10784" s="2">
        <v>6</v>
      </c>
      <c r="G10784" s="2">
        <f>INDEX(תוצאות_בחירות,MATCH(C10784,siot!$F$3:$F$1887,0),27)</f>
        <v>2</v>
      </c>
      <c r="H10784" s="2" t="b">
        <f t="shared" si="337"/>
        <v>0</v>
      </c>
      <c r="I10784" s="1" t="s">
        <v>2</v>
      </c>
      <c r="J10784" s="1" t="s">
        <v>9260</v>
      </c>
      <c r="K10784" s="1"/>
    </row>
    <row r="10785" spans="1:11" hidden="1">
      <c r="A10785" s="1" t="s">
        <v>9232</v>
      </c>
      <c r="B10785" s="1" t="s">
        <v>738</v>
      </c>
      <c r="C10785" s="48" t="str">
        <f t="shared" si="336"/>
        <v>על מג'ד אל-כרום</v>
      </c>
      <c r="D10785" s="1" t="s">
        <v>946</v>
      </c>
      <c r="E10785" s="1"/>
      <c r="F10785" s="2">
        <v>7</v>
      </c>
      <c r="G10785" s="2">
        <f>INDEX(תוצאות_בחירות,MATCH(C10785,siot!$F$3:$F$1887,0),27)</f>
        <v>2</v>
      </c>
      <c r="H10785" s="2" t="b">
        <f t="shared" si="337"/>
        <v>0</v>
      </c>
      <c r="I10785" s="1" t="s">
        <v>2</v>
      </c>
      <c r="J10785" s="1" t="s">
        <v>9259</v>
      </c>
      <c r="K10785" s="1"/>
    </row>
    <row r="10786" spans="1:11" hidden="1">
      <c r="A10786" s="1" t="s">
        <v>9232</v>
      </c>
      <c r="B10786" s="1" t="s">
        <v>738</v>
      </c>
      <c r="C10786" s="48" t="str">
        <f t="shared" si="336"/>
        <v>על מג'ד אל-כרום</v>
      </c>
      <c r="D10786" s="1" t="s">
        <v>946</v>
      </c>
      <c r="E10786" s="1"/>
      <c r="F10786" s="2">
        <v>8</v>
      </c>
      <c r="G10786" s="2">
        <f>INDEX(תוצאות_בחירות,MATCH(C10786,siot!$F$3:$F$1887,0),27)</f>
        <v>2</v>
      </c>
      <c r="H10786" s="2" t="b">
        <f t="shared" si="337"/>
        <v>0</v>
      </c>
      <c r="I10786" s="1" t="s">
        <v>2</v>
      </c>
      <c r="J10786" s="1" t="s">
        <v>9258</v>
      </c>
      <c r="K10786" s="1"/>
    </row>
    <row r="10787" spans="1:11" hidden="1">
      <c r="A10787" s="1" t="s">
        <v>9232</v>
      </c>
      <c r="B10787" s="1" t="s">
        <v>738</v>
      </c>
      <c r="C10787" s="48" t="str">
        <f t="shared" si="336"/>
        <v>על מג'ד אל-כרום</v>
      </c>
      <c r="D10787" s="1" t="s">
        <v>946</v>
      </c>
      <c r="E10787" s="1"/>
      <c r="F10787" s="2">
        <v>9</v>
      </c>
      <c r="G10787" s="2">
        <f>INDEX(תוצאות_בחירות,MATCH(C10787,siot!$F$3:$F$1887,0),27)</f>
        <v>2</v>
      </c>
      <c r="H10787" s="2" t="b">
        <f t="shared" si="337"/>
        <v>0</v>
      </c>
      <c r="I10787" s="1" t="s">
        <v>2</v>
      </c>
      <c r="J10787" s="1" t="s">
        <v>9257</v>
      </c>
      <c r="K10787" s="1"/>
    </row>
    <row r="10788" spans="1:11" hidden="1">
      <c r="A10788" s="1" t="s">
        <v>9232</v>
      </c>
      <c r="B10788" s="1" t="s">
        <v>738</v>
      </c>
      <c r="C10788" s="48" t="str">
        <f t="shared" si="336"/>
        <v>על מג'ד אל-כרום</v>
      </c>
      <c r="D10788" s="1" t="s">
        <v>946</v>
      </c>
      <c r="E10788" s="1"/>
      <c r="F10788" s="2">
        <v>10</v>
      </c>
      <c r="G10788" s="2">
        <f>INDEX(תוצאות_בחירות,MATCH(C10788,siot!$F$3:$F$1887,0),27)</f>
        <v>2</v>
      </c>
      <c r="H10788" s="2" t="b">
        <f t="shared" si="337"/>
        <v>0</v>
      </c>
      <c r="I10788" s="1" t="s">
        <v>2</v>
      </c>
      <c r="J10788" s="1" t="s">
        <v>9256</v>
      </c>
      <c r="K10788" s="1"/>
    </row>
    <row r="10789" spans="1:11" hidden="1">
      <c r="A10789" s="1" t="s">
        <v>9232</v>
      </c>
      <c r="B10789" s="1" t="s">
        <v>738</v>
      </c>
      <c r="C10789" s="48" t="str">
        <f t="shared" si="336"/>
        <v>על מג'ד אל-כרום</v>
      </c>
      <c r="D10789" s="1" t="s">
        <v>946</v>
      </c>
      <c r="E10789" s="1"/>
      <c r="F10789" s="2">
        <v>11</v>
      </c>
      <c r="G10789" s="2">
        <f>INDEX(תוצאות_בחירות,MATCH(C10789,siot!$F$3:$F$1887,0),27)</f>
        <v>2</v>
      </c>
      <c r="H10789" s="2" t="b">
        <f t="shared" si="337"/>
        <v>0</v>
      </c>
      <c r="I10789" s="1" t="s">
        <v>2</v>
      </c>
      <c r="J10789" s="1" t="s">
        <v>9255</v>
      </c>
      <c r="K10789" s="1"/>
    </row>
    <row r="10790" spans="1:11" hidden="1">
      <c r="A10790" s="1" t="s">
        <v>9232</v>
      </c>
      <c r="B10790" s="1" t="s">
        <v>738</v>
      </c>
      <c r="C10790" s="48" t="str">
        <f t="shared" si="336"/>
        <v>על מג'ד אל-כרום</v>
      </c>
      <c r="D10790" s="1" t="s">
        <v>946</v>
      </c>
      <c r="E10790" s="1"/>
      <c r="F10790" s="2">
        <v>12</v>
      </c>
      <c r="G10790" s="2">
        <f>INDEX(תוצאות_בחירות,MATCH(C10790,siot!$F$3:$F$1887,0),27)</f>
        <v>2</v>
      </c>
      <c r="H10790" s="2" t="b">
        <f t="shared" si="337"/>
        <v>0</v>
      </c>
      <c r="I10790" s="1" t="s">
        <v>2</v>
      </c>
      <c r="J10790" s="1" t="s">
        <v>9254</v>
      </c>
      <c r="K10790" s="1"/>
    </row>
    <row r="10791" spans="1:11" hidden="1">
      <c r="A10791" s="1" t="s">
        <v>9232</v>
      </c>
      <c r="B10791" s="1" t="s">
        <v>738</v>
      </c>
      <c r="C10791" s="48" t="str">
        <f t="shared" si="336"/>
        <v>על מג'ד אל-כרום</v>
      </c>
      <c r="D10791" s="1" t="s">
        <v>946</v>
      </c>
      <c r="E10791" s="1"/>
      <c r="F10791" s="2">
        <v>13</v>
      </c>
      <c r="G10791" s="2">
        <f>INDEX(תוצאות_בחירות,MATCH(C10791,siot!$F$3:$F$1887,0),27)</f>
        <v>2</v>
      </c>
      <c r="H10791" s="2" t="b">
        <f t="shared" si="337"/>
        <v>0</v>
      </c>
      <c r="I10791" s="1" t="s">
        <v>2</v>
      </c>
      <c r="J10791" s="1" t="s">
        <v>9253</v>
      </c>
      <c r="K10791" s="1"/>
    </row>
    <row r="10792" spans="1:11" hidden="1">
      <c r="A10792" s="1" t="s">
        <v>9232</v>
      </c>
      <c r="B10792" s="1" t="s">
        <v>339</v>
      </c>
      <c r="C10792" s="48" t="str">
        <f t="shared" si="336"/>
        <v>ץ מג'ד אל-כרום</v>
      </c>
      <c r="D10792" s="1" t="s">
        <v>9249</v>
      </c>
      <c r="E10792" s="1" t="s">
        <v>18</v>
      </c>
      <c r="F10792" s="2" t="s">
        <v>19548</v>
      </c>
      <c r="G10792" s="2">
        <f>INDEX(תוצאות_בחירות,MATCH(C10792,siot!$F$3:$F$1887,0),27)</f>
        <v>0</v>
      </c>
      <c r="H10792" s="2" t="b">
        <f t="shared" si="337"/>
        <v>0</v>
      </c>
      <c r="I10792" s="1"/>
      <c r="J10792" s="1"/>
      <c r="K10792" s="1"/>
    </row>
    <row r="10793" spans="1:11" hidden="1">
      <c r="A10793" s="1" t="s">
        <v>9232</v>
      </c>
      <c r="B10793" s="1" t="s">
        <v>339</v>
      </c>
      <c r="C10793" s="48" t="str">
        <f t="shared" si="336"/>
        <v>ץ מג'ד אל-כרום</v>
      </c>
      <c r="D10793" s="1" t="s">
        <v>9249</v>
      </c>
      <c r="E10793" s="1" t="s">
        <v>17</v>
      </c>
      <c r="F10793" s="2">
        <v>1</v>
      </c>
      <c r="G10793" s="2">
        <f>INDEX(תוצאות_בחירות,MATCH(C10793,siot!$F$3:$F$1887,0),27)</f>
        <v>0</v>
      </c>
      <c r="H10793" s="2" t="b">
        <f t="shared" si="337"/>
        <v>0</v>
      </c>
      <c r="I10793" s="1" t="s">
        <v>2</v>
      </c>
      <c r="J10793" s="1" t="s">
        <v>6326</v>
      </c>
      <c r="K10793" s="1"/>
    </row>
    <row r="10794" spans="1:11" hidden="1">
      <c r="A10794" s="1" t="s">
        <v>9232</v>
      </c>
      <c r="B10794" s="1" t="s">
        <v>339</v>
      </c>
      <c r="C10794" s="48" t="str">
        <f t="shared" si="336"/>
        <v>ץ מג'ד אל-כרום</v>
      </c>
      <c r="D10794" s="1" t="s">
        <v>9249</v>
      </c>
      <c r="E10794" s="1"/>
      <c r="F10794" s="2">
        <v>2</v>
      </c>
      <c r="G10794" s="2">
        <f>INDEX(תוצאות_בחירות,MATCH(C10794,siot!$F$3:$F$1887,0),27)</f>
        <v>0</v>
      </c>
      <c r="H10794" s="2" t="b">
        <f t="shared" si="337"/>
        <v>0</v>
      </c>
      <c r="I10794" s="1" t="s">
        <v>2</v>
      </c>
      <c r="J10794" s="1" t="s">
        <v>9252</v>
      </c>
      <c r="K10794" s="1"/>
    </row>
    <row r="10795" spans="1:11" hidden="1">
      <c r="A10795" s="1" t="s">
        <v>9232</v>
      </c>
      <c r="B10795" s="1" t="s">
        <v>339</v>
      </c>
      <c r="C10795" s="48" t="str">
        <f t="shared" si="336"/>
        <v>ץ מג'ד אל-כרום</v>
      </c>
      <c r="D10795" s="1" t="s">
        <v>9249</v>
      </c>
      <c r="E10795" s="1"/>
      <c r="F10795" s="2">
        <v>3</v>
      </c>
      <c r="G10795" s="2">
        <f>INDEX(תוצאות_בחירות,MATCH(C10795,siot!$F$3:$F$1887,0),27)</f>
        <v>0</v>
      </c>
      <c r="H10795" s="2" t="b">
        <f t="shared" si="337"/>
        <v>0</v>
      </c>
      <c r="I10795" s="1" t="s">
        <v>2</v>
      </c>
      <c r="J10795" s="1" t="s">
        <v>9251</v>
      </c>
      <c r="K10795" s="1"/>
    </row>
    <row r="10796" spans="1:11" hidden="1">
      <c r="A10796" s="1" t="s">
        <v>9232</v>
      </c>
      <c r="B10796" s="1" t="s">
        <v>339</v>
      </c>
      <c r="C10796" s="48" t="str">
        <f t="shared" si="336"/>
        <v>ץ מג'ד אל-כרום</v>
      </c>
      <c r="D10796" s="1" t="s">
        <v>9249</v>
      </c>
      <c r="E10796" s="1"/>
      <c r="F10796" s="2">
        <v>4</v>
      </c>
      <c r="G10796" s="2">
        <f>INDEX(תוצאות_בחירות,MATCH(C10796,siot!$F$3:$F$1887,0),27)</f>
        <v>0</v>
      </c>
      <c r="H10796" s="2" t="b">
        <f t="shared" si="337"/>
        <v>0</v>
      </c>
      <c r="I10796" s="1" t="s">
        <v>2</v>
      </c>
      <c r="J10796" s="1" t="s">
        <v>9250</v>
      </c>
      <c r="K10796" s="1"/>
    </row>
    <row r="10797" spans="1:11" hidden="1">
      <c r="A10797" s="1" t="s">
        <v>9232</v>
      </c>
      <c r="B10797" s="1" t="s">
        <v>339</v>
      </c>
      <c r="C10797" s="48" t="str">
        <f t="shared" si="336"/>
        <v>ץ מג'ד אל-כרום</v>
      </c>
      <c r="D10797" s="1" t="s">
        <v>9249</v>
      </c>
      <c r="E10797" s="1"/>
      <c r="F10797" s="2">
        <v>5</v>
      </c>
      <c r="G10797" s="2">
        <f>INDEX(תוצאות_בחירות,MATCH(C10797,siot!$F$3:$F$1887,0),27)</f>
        <v>0</v>
      </c>
      <c r="H10797" s="2" t="b">
        <f t="shared" si="337"/>
        <v>0</v>
      </c>
      <c r="I10797" s="1" t="s">
        <v>2</v>
      </c>
      <c r="J10797" s="1" t="s">
        <v>9248</v>
      </c>
      <c r="K10797" s="1"/>
    </row>
    <row r="10798" spans="1:11" hidden="1">
      <c r="A10798" s="1" t="s">
        <v>9232</v>
      </c>
      <c r="B10798" s="1" t="s">
        <v>259</v>
      </c>
      <c r="C10798" s="48" t="str">
        <f t="shared" si="336"/>
        <v>ק מג'ד אל-כרום</v>
      </c>
      <c r="D10798" s="1" t="s">
        <v>9244</v>
      </c>
      <c r="E10798" s="1" t="s">
        <v>3</v>
      </c>
      <c r="F10798" s="2" t="s">
        <v>19548</v>
      </c>
      <c r="G10798" s="2">
        <f>INDEX(תוצאות_בחירות,MATCH(C10798,siot!$F$3:$F$1887,0),27)</f>
        <v>1</v>
      </c>
      <c r="H10798" s="2" t="b">
        <f t="shared" si="337"/>
        <v>0</v>
      </c>
      <c r="I10798" s="1"/>
      <c r="J10798" s="1"/>
      <c r="K10798" s="1"/>
    </row>
    <row r="10799" spans="1:11">
      <c r="A10799" s="1" t="s">
        <v>9232</v>
      </c>
      <c r="B10799" s="1" t="s">
        <v>259</v>
      </c>
      <c r="C10799" s="48" t="str">
        <f t="shared" si="336"/>
        <v>ק מג'ד אל-כרום</v>
      </c>
      <c r="D10799" s="1" t="s">
        <v>9244</v>
      </c>
      <c r="E10799" s="1"/>
      <c r="F10799" s="2">
        <v>1</v>
      </c>
      <c r="G10799" s="2">
        <f>INDEX(תוצאות_בחירות,MATCH(C10799,siot!$F$3:$F$1887,0),27)</f>
        <v>1</v>
      </c>
      <c r="H10799" s="2" t="b">
        <f t="shared" si="337"/>
        <v>1</v>
      </c>
      <c r="I10799" s="1" t="s">
        <v>2</v>
      </c>
      <c r="J10799" s="1" t="s">
        <v>9247</v>
      </c>
      <c r="K10799" s="1"/>
    </row>
    <row r="10800" spans="1:11" hidden="1">
      <c r="A10800" s="1" t="s">
        <v>9232</v>
      </c>
      <c r="B10800" s="1" t="s">
        <v>259</v>
      </c>
      <c r="C10800" s="48" t="str">
        <f t="shared" si="336"/>
        <v>ק מג'ד אל-כרום</v>
      </c>
      <c r="D10800" s="1" t="s">
        <v>9244</v>
      </c>
      <c r="E10800" s="1"/>
      <c r="F10800" s="2">
        <v>2</v>
      </c>
      <c r="G10800" s="2">
        <f>INDEX(תוצאות_בחירות,MATCH(C10800,siot!$F$3:$F$1887,0),27)</f>
        <v>1</v>
      </c>
      <c r="H10800" s="2" t="b">
        <f t="shared" si="337"/>
        <v>0</v>
      </c>
      <c r="I10800" s="1" t="s">
        <v>2</v>
      </c>
      <c r="J10800" s="1" t="s">
        <v>9246</v>
      </c>
      <c r="K10800" s="1"/>
    </row>
    <row r="10801" spans="1:11" hidden="1">
      <c r="A10801" s="1" t="s">
        <v>9232</v>
      </c>
      <c r="B10801" s="1" t="s">
        <v>259</v>
      </c>
      <c r="C10801" s="48" t="str">
        <f t="shared" si="336"/>
        <v>ק מג'ד אל-כרום</v>
      </c>
      <c r="D10801" s="1" t="s">
        <v>9244</v>
      </c>
      <c r="E10801" s="1"/>
      <c r="F10801" s="2">
        <v>3</v>
      </c>
      <c r="G10801" s="2">
        <f>INDEX(תוצאות_בחירות,MATCH(C10801,siot!$F$3:$F$1887,0),27)</f>
        <v>1</v>
      </c>
      <c r="H10801" s="2" t="b">
        <f t="shared" si="337"/>
        <v>0</v>
      </c>
      <c r="I10801" s="1" t="s">
        <v>2</v>
      </c>
      <c r="J10801" s="1" t="s">
        <v>9245</v>
      </c>
      <c r="K10801" s="1"/>
    </row>
    <row r="10802" spans="1:11" hidden="1">
      <c r="A10802" s="1" t="s">
        <v>9232</v>
      </c>
      <c r="B10802" s="1" t="s">
        <v>259</v>
      </c>
      <c r="C10802" s="48" t="str">
        <f t="shared" si="336"/>
        <v>ק מג'ד אל-כרום</v>
      </c>
      <c r="D10802" s="1" t="s">
        <v>9244</v>
      </c>
      <c r="E10802" s="1"/>
      <c r="F10802" s="2">
        <v>4</v>
      </c>
      <c r="G10802" s="2">
        <f>INDEX(תוצאות_בחירות,MATCH(C10802,siot!$F$3:$F$1887,0),27)</f>
        <v>1</v>
      </c>
      <c r="H10802" s="2" t="b">
        <f t="shared" si="337"/>
        <v>0</v>
      </c>
      <c r="I10802" s="1" t="s">
        <v>2</v>
      </c>
      <c r="J10802" s="1" t="s">
        <v>9243</v>
      </c>
      <c r="K10802" s="1"/>
    </row>
    <row r="10803" spans="1:11" hidden="1">
      <c r="A10803" s="1" t="s">
        <v>9232</v>
      </c>
      <c r="B10803" s="1" t="s">
        <v>9238</v>
      </c>
      <c r="C10803" s="48" t="str">
        <f t="shared" si="336"/>
        <v>רמ מג'ד אל-כרום</v>
      </c>
      <c r="D10803" s="1" t="s">
        <v>9237</v>
      </c>
      <c r="E10803" s="1" t="s">
        <v>3</v>
      </c>
      <c r="F10803" s="2" t="s">
        <v>19548</v>
      </c>
      <c r="G10803" s="2">
        <f>INDEX(תוצאות_בחירות,MATCH(C10803,siot!$F$3:$F$1887,0),27)</f>
        <v>1</v>
      </c>
      <c r="H10803" s="2" t="b">
        <f t="shared" si="337"/>
        <v>0</v>
      </c>
      <c r="I10803" s="1"/>
      <c r="J10803" s="1"/>
      <c r="K10803" s="1"/>
    </row>
    <row r="10804" spans="1:11">
      <c r="A10804" s="1" t="s">
        <v>9232</v>
      </c>
      <c r="B10804" s="1" t="s">
        <v>9238</v>
      </c>
      <c r="C10804" s="48" t="str">
        <f t="shared" si="336"/>
        <v>רמ מג'ד אל-כרום</v>
      </c>
      <c r="D10804" s="1" t="s">
        <v>9237</v>
      </c>
      <c r="E10804" s="1"/>
      <c r="F10804" s="2">
        <v>1</v>
      </c>
      <c r="G10804" s="2">
        <f>INDEX(תוצאות_בחירות,MATCH(C10804,siot!$F$3:$F$1887,0),27)</f>
        <v>1</v>
      </c>
      <c r="H10804" s="2" t="b">
        <f t="shared" si="337"/>
        <v>1</v>
      </c>
      <c r="I10804" s="1" t="s">
        <v>2</v>
      </c>
      <c r="J10804" s="1" t="s">
        <v>9241</v>
      </c>
      <c r="K10804" s="1"/>
    </row>
    <row r="10805" spans="1:11" hidden="1">
      <c r="A10805" s="1" t="s">
        <v>9232</v>
      </c>
      <c r="B10805" s="1" t="s">
        <v>9238</v>
      </c>
      <c r="C10805" s="48" t="str">
        <f t="shared" si="336"/>
        <v>רמ מג'ד אל-כרום</v>
      </c>
      <c r="D10805" s="1" t="s">
        <v>9237</v>
      </c>
      <c r="E10805" s="1"/>
      <c r="F10805" s="2">
        <v>2</v>
      </c>
      <c r="G10805" s="2">
        <f>INDEX(תוצאות_בחירות,MATCH(C10805,siot!$F$3:$F$1887,0),27)</f>
        <v>1</v>
      </c>
      <c r="H10805" s="2" t="b">
        <f t="shared" si="337"/>
        <v>0</v>
      </c>
      <c r="I10805" s="1" t="s">
        <v>2</v>
      </c>
      <c r="J10805" s="1" t="s">
        <v>9240</v>
      </c>
      <c r="K10805" s="1"/>
    </row>
    <row r="10806" spans="1:11" hidden="1">
      <c r="A10806" s="1" t="s">
        <v>9232</v>
      </c>
      <c r="B10806" s="1" t="s">
        <v>9238</v>
      </c>
      <c r="C10806" s="48" t="str">
        <f t="shared" si="336"/>
        <v>רמ מג'ד אל-כרום</v>
      </c>
      <c r="D10806" s="1" t="s">
        <v>9237</v>
      </c>
      <c r="E10806" s="1"/>
      <c r="F10806" s="2">
        <v>3</v>
      </c>
      <c r="G10806" s="2">
        <f>INDEX(תוצאות_בחירות,MATCH(C10806,siot!$F$3:$F$1887,0),27)</f>
        <v>1</v>
      </c>
      <c r="H10806" s="2" t="b">
        <f t="shared" si="337"/>
        <v>0</v>
      </c>
      <c r="I10806" s="1" t="s">
        <v>2</v>
      </c>
      <c r="J10806" s="1" t="s">
        <v>9239</v>
      </c>
      <c r="K10806" s="1"/>
    </row>
    <row r="10807" spans="1:11" hidden="1">
      <c r="A10807" s="1" t="s">
        <v>9232</v>
      </c>
      <c r="B10807" s="1" t="s">
        <v>9238</v>
      </c>
      <c r="C10807" s="48" t="str">
        <f t="shared" si="336"/>
        <v>רמ מג'ד אל-כרום</v>
      </c>
      <c r="D10807" s="1" t="s">
        <v>9237</v>
      </c>
      <c r="E10807" s="1"/>
      <c r="F10807" s="2">
        <v>4</v>
      </c>
      <c r="G10807" s="2">
        <f>INDEX(תוצאות_בחירות,MATCH(C10807,siot!$F$3:$F$1887,0),27)</f>
        <v>1</v>
      </c>
      <c r="H10807" s="2" t="b">
        <f t="shared" si="337"/>
        <v>0</v>
      </c>
      <c r="I10807" s="1" t="s">
        <v>2</v>
      </c>
      <c r="J10807" s="1" t="s">
        <v>9236</v>
      </c>
      <c r="K10807" s="1"/>
    </row>
    <row r="10808" spans="1:11" hidden="1">
      <c r="A10808" s="1" t="s">
        <v>9232</v>
      </c>
      <c r="B10808" s="1" t="s">
        <v>163</v>
      </c>
      <c r="C10808" s="48" t="str">
        <f t="shared" si="336"/>
        <v>תא מג'ד אל-כרום</v>
      </c>
      <c r="D10808" s="1" t="s">
        <v>9231</v>
      </c>
      <c r="E10808" s="1" t="s">
        <v>18</v>
      </c>
      <c r="F10808" s="2" t="s">
        <v>19548</v>
      </c>
      <c r="G10808" s="2">
        <f>INDEX(תוצאות_בחירות,MATCH(C10808,siot!$F$3:$F$1887,0),27)</f>
        <v>1</v>
      </c>
      <c r="H10808" s="2" t="b">
        <f t="shared" si="337"/>
        <v>0</v>
      </c>
      <c r="I10808" s="1"/>
      <c r="J10808" s="1"/>
      <c r="K10808" s="1"/>
    </row>
    <row r="10809" spans="1:11">
      <c r="A10809" s="1" t="s">
        <v>9232</v>
      </c>
      <c r="B10809" s="1" t="s">
        <v>163</v>
      </c>
      <c r="C10809" s="48" t="str">
        <f t="shared" si="336"/>
        <v>תא מג'ד אל-כרום</v>
      </c>
      <c r="D10809" s="1" t="s">
        <v>9231</v>
      </c>
      <c r="E10809" s="1" t="s">
        <v>17</v>
      </c>
      <c r="F10809" s="2">
        <v>1</v>
      </c>
      <c r="G10809" s="2">
        <f>INDEX(תוצאות_בחירות,MATCH(C10809,siot!$F$3:$F$1887,0),27)</f>
        <v>1</v>
      </c>
      <c r="H10809" s="2" t="b">
        <f t="shared" si="337"/>
        <v>1</v>
      </c>
      <c r="I10809" s="1" t="s">
        <v>2</v>
      </c>
      <c r="J10809" s="1" t="s">
        <v>9235</v>
      </c>
      <c r="K10809" s="1"/>
    </row>
    <row r="10810" spans="1:11" hidden="1">
      <c r="A10810" s="1" t="s">
        <v>9232</v>
      </c>
      <c r="B10810" s="1" t="s">
        <v>163</v>
      </c>
      <c r="C10810" s="48" t="str">
        <f t="shared" si="336"/>
        <v>תא מג'ד אל-כרום</v>
      </c>
      <c r="D10810" s="1" t="s">
        <v>9231</v>
      </c>
      <c r="E10810" s="1"/>
      <c r="F10810" s="2">
        <v>2</v>
      </c>
      <c r="G10810" s="2">
        <f>INDEX(תוצאות_בחירות,MATCH(C10810,siot!$F$3:$F$1887,0),27)</f>
        <v>1</v>
      </c>
      <c r="H10810" s="2" t="b">
        <f t="shared" si="337"/>
        <v>0</v>
      </c>
      <c r="I10810" s="1" t="s">
        <v>2</v>
      </c>
      <c r="J10810" s="1" t="s">
        <v>7824</v>
      </c>
      <c r="K10810" s="1"/>
    </row>
    <row r="10811" spans="1:11" hidden="1">
      <c r="A10811" s="1" t="s">
        <v>9232</v>
      </c>
      <c r="B10811" s="1" t="s">
        <v>163</v>
      </c>
      <c r="C10811" s="48" t="str">
        <f t="shared" si="336"/>
        <v>תא מג'ד אל-כרום</v>
      </c>
      <c r="D10811" s="1" t="s">
        <v>9231</v>
      </c>
      <c r="E10811" s="1"/>
      <c r="F10811" s="2">
        <v>3</v>
      </c>
      <c r="G10811" s="2">
        <f>INDEX(תוצאות_בחירות,MATCH(C10811,siot!$F$3:$F$1887,0),27)</f>
        <v>1</v>
      </c>
      <c r="H10811" s="2" t="b">
        <f t="shared" si="337"/>
        <v>0</v>
      </c>
      <c r="I10811" s="1" t="s">
        <v>2</v>
      </c>
      <c r="J10811" s="1" t="s">
        <v>9234</v>
      </c>
      <c r="K10811" s="1"/>
    </row>
    <row r="10812" spans="1:11" hidden="1">
      <c r="A10812" s="1" t="s">
        <v>9232</v>
      </c>
      <c r="B10812" s="1" t="s">
        <v>163</v>
      </c>
      <c r="C10812" s="48" t="str">
        <f t="shared" si="336"/>
        <v>תא מג'ד אל-כרום</v>
      </c>
      <c r="D10812" s="1" t="s">
        <v>9231</v>
      </c>
      <c r="E10812" s="1"/>
      <c r="F10812" s="2">
        <v>4</v>
      </c>
      <c r="G10812" s="2">
        <f>INDEX(תוצאות_בחירות,MATCH(C10812,siot!$F$3:$F$1887,0),27)</f>
        <v>1</v>
      </c>
      <c r="H10812" s="2" t="b">
        <f t="shared" si="337"/>
        <v>0</v>
      </c>
      <c r="I10812" s="1" t="s">
        <v>2</v>
      </c>
      <c r="J10812" s="1" t="s">
        <v>9233</v>
      </c>
      <c r="K10812" s="1"/>
    </row>
    <row r="10813" spans="1:11" hidden="1">
      <c r="A10813" s="1" t="s">
        <v>9232</v>
      </c>
      <c r="B10813" s="1" t="s">
        <v>163</v>
      </c>
      <c r="C10813" s="48" t="str">
        <f t="shared" si="336"/>
        <v>תא מג'ד אל-כרום</v>
      </c>
      <c r="D10813" s="1" t="s">
        <v>9231</v>
      </c>
      <c r="E10813" s="1"/>
      <c r="F10813" s="2">
        <v>5</v>
      </c>
      <c r="G10813" s="2">
        <f>INDEX(תוצאות_בחירות,MATCH(C10813,siot!$F$3:$F$1887,0),27)</f>
        <v>1</v>
      </c>
      <c r="H10813" s="2" t="b">
        <f t="shared" si="337"/>
        <v>0</v>
      </c>
      <c r="I10813" s="1" t="s">
        <v>2</v>
      </c>
      <c r="J10813" s="1" t="s">
        <v>9230</v>
      </c>
      <c r="K10813" s="1"/>
    </row>
    <row r="10814" spans="1:11" hidden="1">
      <c r="A10814" s="1" t="s">
        <v>9085</v>
      </c>
      <c r="B10814" s="1" t="s">
        <v>151</v>
      </c>
      <c r="C10814" s="48" t="str">
        <f t="shared" si="336"/>
        <v>ה מגאר</v>
      </c>
      <c r="D10814" s="1" t="s">
        <v>9219</v>
      </c>
      <c r="E10814" s="1" t="s">
        <v>18</v>
      </c>
      <c r="F10814" s="2" t="s">
        <v>19548</v>
      </c>
      <c r="G10814" s="2">
        <f>INDEX(תוצאות_בחירות,MATCH(C10814,siot!$F$3:$F$1887,0),27)</f>
        <v>1</v>
      </c>
      <c r="H10814" s="2" t="b">
        <f t="shared" si="337"/>
        <v>0</v>
      </c>
      <c r="I10814" s="1"/>
      <c r="J10814" s="1"/>
      <c r="K10814" s="1"/>
    </row>
    <row r="10815" spans="1:11">
      <c r="A10815" s="1" t="s">
        <v>9085</v>
      </c>
      <c r="B10815" s="1" t="s">
        <v>151</v>
      </c>
      <c r="C10815" s="48" t="str">
        <f t="shared" si="336"/>
        <v>ה מגאר</v>
      </c>
      <c r="D10815" s="1" t="s">
        <v>9219</v>
      </c>
      <c r="E10815" s="1" t="s">
        <v>17</v>
      </c>
      <c r="F10815" s="2">
        <v>1</v>
      </c>
      <c r="G10815" s="2">
        <f>INDEX(תוצאות_בחירות,MATCH(C10815,siot!$F$3:$F$1887,0),27)</f>
        <v>1</v>
      </c>
      <c r="H10815" s="2" t="b">
        <f t="shared" si="337"/>
        <v>1</v>
      </c>
      <c r="I10815" s="1" t="s">
        <v>2</v>
      </c>
      <c r="J10815" s="1" t="s">
        <v>9229</v>
      </c>
      <c r="K10815" s="1"/>
    </row>
    <row r="10816" spans="1:11" hidden="1">
      <c r="A10816" s="1" t="s">
        <v>9085</v>
      </c>
      <c r="B10816" s="1" t="s">
        <v>151</v>
      </c>
      <c r="C10816" s="48" t="str">
        <f t="shared" si="336"/>
        <v>ה מגאר</v>
      </c>
      <c r="D10816" s="1" t="s">
        <v>9219</v>
      </c>
      <c r="E10816" s="1"/>
      <c r="F10816" s="2">
        <v>2</v>
      </c>
      <c r="G10816" s="2">
        <f>INDEX(תוצאות_בחירות,MATCH(C10816,siot!$F$3:$F$1887,0),27)</f>
        <v>1</v>
      </c>
      <c r="H10816" s="2" t="b">
        <f t="shared" si="337"/>
        <v>0</v>
      </c>
      <c r="I10816" s="1" t="s">
        <v>2</v>
      </c>
      <c r="J10816" s="1" t="s">
        <v>9228</v>
      </c>
      <c r="K10816" s="1"/>
    </row>
    <row r="10817" spans="1:11" hidden="1">
      <c r="A10817" s="1" t="s">
        <v>9085</v>
      </c>
      <c r="B10817" s="1" t="s">
        <v>151</v>
      </c>
      <c r="C10817" s="48" t="str">
        <f t="shared" si="336"/>
        <v>ה מגאר</v>
      </c>
      <c r="D10817" s="1" t="s">
        <v>9219</v>
      </c>
      <c r="E10817" s="1"/>
      <c r="F10817" s="2">
        <v>3</v>
      </c>
      <c r="G10817" s="2">
        <f>INDEX(תוצאות_בחירות,MATCH(C10817,siot!$F$3:$F$1887,0),27)</f>
        <v>1</v>
      </c>
      <c r="H10817" s="2" t="b">
        <f t="shared" si="337"/>
        <v>0</v>
      </c>
      <c r="I10817" s="1" t="s">
        <v>2</v>
      </c>
      <c r="J10817" s="1" t="s">
        <v>9227</v>
      </c>
      <c r="K10817" s="1"/>
    </row>
    <row r="10818" spans="1:11" hidden="1">
      <c r="A10818" s="1" t="s">
        <v>9085</v>
      </c>
      <c r="B10818" s="1" t="s">
        <v>151</v>
      </c>
      <c r="C10818" s="48" t="str">
        <f t="shared" si="336"/>
        <v>ה מגאר</v>
      </c>
      <c r="D10818" s="1" t="s">
        <v>9219</v>
      </c>
      <c r="E10818" s="1"/>
      <c r="F10818" s="2">
        <v>4</v>
      </c>
      <c r="G10818" s="2">
        <f>INDEX(תוצאות_בחירות,MATCH(C10818,siot!$F$3:$F$1887,0),27)</f>
        <v>1</v>
      </c>
      <c r="H10818" s="2" t="b">
        <f t="shared" si="337"/>
        <v>0</v>
      </c>
      <c r="I10818" s="1" t="s">
        <v>2</v>
      </c>
      <c r="J10818" s="1" t="s">
        <v>9226</v>
      </c>
      <c r="K10818" s="1"/>
    </row>
    <row r="10819" spans="1:11" hidden="1">
      <c r="A10819" s="1" t="s">
        <v>9085</v>
      </c>
      <c r="B10819" s="1" t="s">
        <v>151</v>
      </c>
      <c r="C10819" s="48" t="str">
        <f t="shared" si="336"/>
        <v>ה מגאר</v>
      </c>
      <c r="D10819" s="1" t="s">
        <v>9219</v>
      </c>
      <c r="E10819" s="1"/>
      <c r="F10819" s="2">
        <v>5</v>
      </c>
      <c r="G10819" s="2">
        <f>INDEX(תוצאות_בחירות,MATCH(C10819,siot!$F$3:$F$1887,0),27)</f>
        <v>1</v>
      </c>
      <c r="H10819" s="2" t="b">
        <f t="shared" si="337"/>
        <v>0</v>
      </c>
      <c r="I10819" s="1" t="s">
        <v>2</v>
      </c>
      <c r="J10819" s="1" t="s">
        <v>9225</v>
      </c>
      <c r="K10819" s="1"/>
    </row>
    <row r="10820" spans="1:11" hidden="1">
      <c r="A10820" s="1" t="s">
        <v>9085</v>
      </c>
      <c r="B10820" s="1" t="s">
        <v>151</v>
      </c>
      <c r="C10820" s="48" t="str">
        <f t="shared" ref="C10820:C10883" si="338">B10820&amp;" "&amp;A10820</f>
        <v>ה מגאר</v>
      </c>
      <c r="D10820" s="1" t="s">
        <v>9219</v>
      </c>
      <c r="E10820" s="1"/>
      <c r="F10820" s="2">
        <v>6</v>
      </c>
      <c r="G10820" s="2">
        <f>INDEX(תוצאות_בחירות,MATCH(C10820,siot!$F$3:$F$1887,0),27)</f>
        <v>1</v>
      </c>
      <c r="H10820" s="2" t="b">
        <f t="shared" ref="H10820:H10883" si="339">IF(OR(F10820&lt;G10820,G10820=F10820),TRUE,FALSE)</f>
        <v>0</v>
      </c>
      <c r="I10820" s="1" t="s">
        <v>2</v>
      </c>
      <c r="J10820" s="1" t="s">
        <v>9224</v>
      </c>
      <c r="K10820" s="1"/>
    </row>
    <row r="10821" spans="1:11" hidden="1">
      <c r="A10821" s="1" t="s">
        <v>9085</v>
      </c>
      <c r="B10821" s="1" t="s">
        <v>151</v>
      </c>
      <c r="C10821" s="48" t="str">
        <f t="shared" si="338"/>
        <v>ה מגאר</v>
      </c>
      <c r="D10821" s="1" t="s">
        <v>9219</v>
      </c>
      <c r="E10821" s="1"/>
      <c r="F10821" s="2">
        <v>7</v>
      </c>
      <c r="G10821" s="2">
        <f>INDEX(תוצאות_בחירות,MATCH(C10821,siot!$F$3:$F$1887,0),27)</f>
        <v>1</v>
      </c>
      <c r="H10821" s="2" t="b">
        <f t="shared" si="339"/>
        <v>0</v>
      </c>
      <c r="I10821" s="1" t="s">
        <v>2</v>
      </c>
      <c r="J10821" s="1" t="s">
        <v>9223</v>
      </c>
      <c r="K10821" s="1"/>
    </row>
    <row r="10822" spans="1:11" hidden="1">
      <c r="A10822" s="1" t="s">
        <v>9085</v>
      </c>
      <c r="B10822" s="1" t="s">
        <v>151</v>
      </c>
      <c r="C10822" s="48" t="str">
        <f t="shared" si="338"/>
        <v>ה מגאר</v>
      </c>
      <c r="D10822" s="1" t="s">
        <v>9219</v>
      </c>
      <c r="E10822" s="1"/>
      <c r="F10822" s="2">
        <v>8</v>
      </c>
      <c r="G10822" s="2">
        <f>INDEX(תוצאות_בחירות,MATCH(C10822,siot!$F$3:$F$1887,0),27)</f>
        <v>1</v>
      </c>
      <c r="H10822" s="2" t="b">
        <f t="shared" si="339"/>
        <v>0</v>
      </c>
      <c r="I10822" s="1" t="s">
        <v>2</v>
      </c>
      <c r="J10822" s="1" t="s">
        <v>9222</v>
      </c>
      <c r="K10822" s="1"/>
    </row>
    <row r="10823" spans="1:11" hidden="1">
      <c r="A10823" s="1" t="s">
        <v>9085</v>
      </c>
      <c r="B10823" s="1" t="s">
        <v>151</v>
      </c>
      <c r="C10823" s="48" t="str">
        <f t="shared" si="338"/>
        <v>ה מגאר</v>
      </c>
      <c r="D10823" s="1" t="s">
        <v>9219</v>
      </c>
      <c r="E10823" s="1"/>
      <c r="F10823" s="2">
        <v>9</v>
      </c>
      <c r="G10823" s="2">
        <f>INDEX(תוצאות_בחירות,MATCH(C10823,siot!$F$3:$F$1887,0),27)</f>
        <v>1</v>
      </c>
      <c r="H10823" s="2" t="b">
        <f t="shared" si="339"/>
        <v>0</v>
      </c>
      <c r="I10823" s="1" t="s">
        <v>2</v>
      </c>
      <c r="J10823" s="1" t="s">
        <v>9221</v>
      </c>
      <c r="K10823" s="1"/>
    </row>
    <row r="10824" spans="1:11" hidden="1">
      <c r="A10824" s="1" t="s">
        <v>9085</v>
      </c>
      <c r="B10824" s="1" t="s">
        <v>151</v>
      </c>
      <c r="C10824" s="48" t="str">
        <f t="shared" si="338"/>
        <v>ה מגאר</v>
      </c>
      <c r="D10824" s="1" t="s">
        <v>9219</v>
      </c>
      <c r="E10824" s="1"/>
      <c r="F10824" s="2">
        <v>10</v>
      </c>
      <c r="G10824" s="2">
        <f>INDEX(תוצאות_בחירות,MATCH(C10824,siot!$F$3:$F$1887,0),27)</f>
        <v>1</v>
      </c>
      <c r="H10824" s="2" t="b">
        <f t="shared" si="339"/>
        <v>0</v>
      </c>
      <c r="I10824" s="1" t="s">
        <v>2</v>
      </c>
      <c r="J10824" s="1" t="s">
        <v>9220</v>
      </c>
      <c r="K10824" s="1"/>
    </row>
    <row r="10825" spans="1:11" hidden="1">
      <c r="A10825" s="1" t="s">
        <v>9085</v>
      </c>
      <c r="B10825" s="1" t="s">
        <v>151</v>
      </c>
      <c r="C10825" s="48" t="str">
        <f t="shared" si="338"/>
        <v>ה מגאר</v>
      </c>
      <c r="D10825" s="1" t="s">
        <v>9219</v>
      </c>
      <c r="E10825" s="1"/>
      <c r="F10825" s="2">
        <v>11</v>
      </c>
      <c r="G10825" s="2">
        <f>INDEX(תוצאות_בחירות,MATCH(C10825,siot!$F$3:$F$1887,0),27)</f>
        <v>1</v>
      </c>
      <c r="H10825" s="2" t="b">
        <f t="shared" si="339"/>
        <v>0</v>
      </c>
      <c r="I10825" s="1" t="s">
        <v>2</v>
      </c>
      <c r="J10825" s="1" t="s">
        <v>9218</v>
      </c>
      <c r="K10825" s="1"/>
    </row>
    <row r="10826" spans="1:11" hidden="1">
      <c r="A10826" s="1" t="s">
        <v>9085</v>
      </c>
      <c r="B10826" s="1" t="s">
        <v>49</v>
      </c>
      <c r="C10826" s="48" t="str">
        <f t="shared" si="338"/>
        <v>ו מגאר</v>
      </c>
      <c r="D10826" s="1" t="s">
        <v>4667</v>
      </c>
      <c r="E10826" s="1" t="s">
        <v>3</v>
      </c>
      <c r="F10826" s="2" t="s">
        <v>19548</v>
      </c>
      <c r="G10826" s="2">
        <f>INDEX(תוצאות_בחירות,MATCH(C10826,siot!$F$3:$F$1887,0),27)</f>
        <v>1</v>
      </c>
      <c r="H10826" s="2" t="b">
        <f t="shared" si="339"/>
        <v>0</v>
      </c>
      <c r="I10826" s="1"/>
      <c r="J10826" s="1"/>
      <c r="K10826" s="1"/>
    </row>
    <row r="10827" spans="1:11">
      <c r="A10827" s="1" t="s">
        <v>9085</v>
      </c>
      <c r="B10827" s="1" t="s">
        <v>49</v>
      </c>
      <c r="C10827" s="48" t="str">
        <f t="shared" si="338"/>
        <v>ו מגאר</v>
      </c>
      <c r="D10827" s="1" t="s">
        <v>4667</v>
      </c>
      <c r="E10827" s="1"/>
      <c r="F10827" s="2">
        <v>1</v>
      </c>
      <c r="G10827" s="2">
        <f>INDEX(תוצאות_בחירות,MATCH(C10827,siot!$F$3:$F$1887,0),27)</f>
        <v>1</v>
      </c>
      <c r="H10827" s="2" t="b">
        <f t="shared" si="339"/>
        <v>1</v>
      </c>
      <c r="I10827" s="1" t="s">
        <v>2</v>
      </c>
      <c r="J10827" s="1" t="s">
        <v>9217</v>
      </c>
      <c r="K10827" s="1"/>
    </row>
    <row r="10828" spans="1:11" hidden="1">
      <c r="A10828" s="1" t="s">
        <v>9085</v>
      </c>
      <c r="B10828" s="1" t="s">
        <v>49</v>
      </c>
      <c r="C10828" s="48" t="str">
        <f t="shared" si="338"/>
        <v>ו מגאר</v>
      </c>
      <c r="D10828" s="1" t="s">
        <v>4667</v>
      </c>
      <c r="E10828" s="1"/>
      <c r="F10828" s="2">
        <v>2</v>
      </c>
      <c r="G10828" s="2">
        <f>INDEX(תוצאות_בחירות,MATCH(C10828,siot!$F$3:$F$1887,0),27)</f>
        <v>1</v>
      </c>
      <c r="H10828" s="2" t="b">
        <f t="shared" si="339"/>
        <v>0</v>
      </c>
      <c r="I10828" s="1" t="s">
        <v>2</v>
      </c>
      <c r="J10828" s="1" t="s">
        <v>9216</v>
      </c>
      <c r="K10828" s="1"/>
    </row>
    <row r="10829" spans="1:11" hidden="1">
      <c r="A10829" s="1" t="s">
        <v>9085</v>
      </c>
      <c r="B10829" s="1" t="s">
        <v>49</v>
      </c>
      <c r="C10829" s="48" t="str">
        <f t="shared" si="338"/>
        <v>ו מגאר</v>
      </c>
      <c r="D10829" s="1" t="s">
        <v>4667</v>
      </c>
      <c r="E10829" s="1"/>
      <c r="F10829" s="2">
        <v>3</v>
      </c>
      <c r="G10829" s="2">
        <f>INDEX(תוצאות_בחירות,MATCH(C10829,siot!$F$3:$F$1887,0),27)</f>
        <v>1</v>
      </c>
      <c r="H10829" s="2" t="b">
        <f t="shared" si="339"/>
        <v>0</v>
      </c>
      <c r="I10829" s="1" t="s">
        <v>2</v>
      </c>
      <c r="J10829" s="1" t="s">
        <v>9215</v>
      </c>
      <c r="K10829" s="1"/>
    </row>
    <row r="10830" spans="1:11" hidden="1">
      <c r="A10830" s="1" t="s">
        <v>9085</v>
      </c>
      <c r="B10830" s="1" t="s">
        <v>49</v>
      </c>
      <c r="C10830" s="48" t="str">
        <f t="shared" si="338"/>
        <v>ו מגאר</v>
      </c>
      <c r="D10830" s="1" t="s">
        <v>4667</v>
      </c>
      <c r="E10830" s="1"/>
      <c r="F10830" s="2">
        <v>4</v>
      </c>
      <c r="G10830" s="2">
        <f>INDEX(תוצאות_בחירות,MATCH(C10830,siot!$F$3:$F$1887,0),27)</f>
        <v>1</v>
      </c>
      <c r="H10830" s="2" t="b">
        <f t="shared" si="339"/>
        <v>0</v>
      </c>
      <c r="I10830" s="1" t="s">
        <v>2</v>
      </c>
      <c r="J10830" s="1" t="s">
        <v>9214</v>
      </c>
      <c r="K10830" s="1"/>
    </row>
    <row r="10831" spans="1:11" hidden="1">
      <c r="A10831" s="1" t="s">
        <v>9085</v>
      </c>
      <c r="B10831" s="1" t="s">
        <v>49</v>
      </c>
      <c r="C10831" s="48" t="str">
        <f t="shared" si="338"/>
        <v>ו מגאר</v>
      </c>
      <c r="D10831" s="1" t="s">
        <v>4667</v>
      </c>
      <c r="E10831" s="1"/>
      <c r="F10831" s="2">
        <v>5</v>
      </c>
      <c r="G10831" s="2">
        <f>INDEX(תוצאות_בחירות,MATCH(C10831,siot!$F$3:$F$1887,0),27)</f>
        <v>1</v>
      </c>
      <c r="H10831" s="2" t="b">
        <f t="shared" si="339"/>
        <v>0</v>
      </c>
      <c r="I10831" s="1" t="s">
        <v>2</v>
      </c>
      <c r="J10831" s="1" t="s">
        <v>9213</v>
      </c>
      <c r="K10831" s="1"/>
    </row>
    <row r="10832" spans="1:11" hidden="1">
      <c r="A10832" s="1" t="s">
        <v>9085</v>
      </c>
      <c r="B10832" s="1" t="s">
        <v>49</v>
      </c>
      <c r="C10832" s="48" t="str">
        <f t="shared" si="338"/>
        <v>ו מגאר</v>
      </c>
      <c r="D10832" s="1" t="s">
        <v>4667</v>
      </c>
      <c r="E10832" s="1"/>
      <c r="F10832" s="2">
        <v>6</v>
      </c>
      <c r="G10832" s="2">
        <f>INDEX(תוצאות_בחירות,MATCH(C10832,siot!$F$3:$F$1887,0),27)</f>
        <v>1</v>
      </c>
      <c r="H10832" s="2" t="b">
        <f t="shared" si="339"/>
        <v>0</v>
      </c>
      <c r="I10832" s="1" t="s">
        <v>2</v>
      </c>
      <c r="J10832" s="1" t="s">
        <v>9212</v>
      </c>
      <c r="K10832" s="1"/>
    </row>
    <row r="10833" spans="1:11" hidden="1">
      <c r="A10833" s="1" t="s">
        <v>9085</v>
      </c>
      <c r="B10833" s="1" t="s">
        <v>49</v>
      </c>
      <c r="C10833" s="48" t="str">
        <f t="shared" si="338"/>
        <v>ו מגאר</v>
      </c>
      <c r="D10833" s="1" t="s">
        <v>4667</v>
      </c>
      <c r="E10833" s="1"/>
      <c r="F10833" s="2">
        <v>7</v>
      </c>
      <c r="G10833" s="2">
        <f>INDEX(תוצאות_בחירות,MATCH(C10833,siot!$F$3:$F$1887,0),27)</f>
        <v>1</v>
      </c>
      <c r="H10833" s="2" t="b">
        <f t="shared" si="339"/>
        <v>0</v>
      </c>
      <c r="I10833" s="1" t="s">
        <v>2</v>
      </c>
      <c r="J10833" s="1" t="s">
        <v>9211</v>
      </c>
      <c r="K10833" s="1"/>
    </row>
    <row r="10834" spans="1:11" hidden="1">
      <c r="A10834" s="1" t="s">
        <v>9085</v>
      </c>
      <c r="B10834" s="1" t="s">
        <v>49</v>
      </c>
      <c r="C10834" s="48" t="str">
        <f t="shared" si="338"/>
        <v>ו מגאר</v>
      </c>
      <c r="D10834" s="1" t="s">
        <v>4667</v>
      </c>
      <c r="E10834" s="1"/>
      <c r="F10834" s="2">
        <v>8</v>
      </c>
      <c r="G10834" s="2">
        <f>INDEX(תוצאות_בחירות,MATCH(C10834,siot!$F$3:$F$1887,0),27)</f>
        <v>1</v>
      </c>
      <c r="H10834" s="2" t="b">
        <f t="shared" si="339"/>
        <v>0</v>
      </c>
      <c r="I10834" s="1" t="s">
        <v>2</v>
      </c>
      <c r="J10834" s="1" t="s">
        <v>9210</v>
      </c>
      <c r="K10834" s="1"/>
    </row>
    <row r="10835" spans="1:11" hidden="1">
      <c r="A10835" s="1" t="s">
        <v>9085</v>
      </c>
      <c r="B10835" s="1" t="s">
        <v>49</v>
      </c>
      <c r="C10835" s="48" t="str">
        <f t="shared" si="338"/>
        <v>ו מגאר</v>
      </c>
      <c r="D10835" s="1" t="s">
        <v>4667</v>
      </c>
      <c r="E10835" s="1"/>
      <c r="F10835" s="2">
        <v>9</v>
      </c>
      <c r="G10835" s="2">
        <f>INDEX(תוצאות_בחירות,MATCH(C10835,siot!$F$3:$F$1887,0),27)</f>
        <v>1</v>
      </c>
      <c r="H10835" s="2" t="b">
        <f t="shared" si="339"/>
        <v>0</v>
      </c>
      <c r="I10835" s="1" t="s">
        <v>2</v>
      </c>
      <c r="J10835" s="1" t="s">
        <v>9209</v>
      </c>
      <c r="K10835" s="1"/>
    </row>
    <row r="10836" spans="1:11" hidden="1">
      <c r="A10836" s="1" t="s">
        <v>9085</v>
      </c>
      <c r="B10836" s="1" t="s">
        <v>49</v>
      </c>
      <c r="C10836" s="48" t="str">
        <f t="shared" si="338"/>
        <v>ו מגאר</v>
      </c>
      <c r="D10836" s="1" t="s">
        <v>4667</v>
      </c>
      <c r="E10836" s="1"/>
      <c r="F10836" s="2">
        <v>10</v>
      </c>
      <c r="G10836" s="2">
        <f>INDEX(תוצאות_בחירות,MATCH(C10836,siot!$F$3:$F$1887,0),27)</f>
        <v>1</v>
      </c>
      <c r="H10836" s="2" t="b">
        <f t="shared" si="339"/>
        <v>0</v>
      </c>
      <c r="I10836" s="1" t="s">
        <v>2</v>
      </c>
      <c r="J10836" s="1" t="s">
        <v>9208</v>
      </c>
      <c r="K10836" s="1"/>
    </row>
    <row r="10837" spans="1:11" hidden="1">
      <c r="A10837" s="1" t="s">
        <v>9085</v>
      </c>
      <c r="B10837" s="1" t="s">
        <v>49</v>
      </c>
      <c r="C10837" s="48" t="str">
        <f t="shared" si="338"/>
        <v>ו מגאר</v>
      </c>
      <c r="D10837" s="1" t="s">
        <v>4667</v>
      </c>
      <c r="E10837" s="1"/>
      <c r="F10837" s="2">
        <v>11</v>
      </c>
      <c r="G10837" s="2">
        <f>INDEX(תוצאות_בחירות,MATCH(C10837,siot!$F$3:$F$1887,0),27)</f>
        <v>1</v>
      </c>
      <c r="H10837" s="2" t="b">
        <f t="shared" si="339"/>
        <v>0</v>
      </c>
      <c r="I10837" s="1" t="s">
        <v>2</v>
      </c>
      <c r="J10837" s="1" t="s">
        <v>9207</v>
      </c>
      <c r="K10837" s="1"/>
    </row>
    <row r="10838" spans="1:11" hidden="1">
      <c r="A10838" s="1" t="s">
        <v>9085</v>
      </c>
      <c r="B10838" s="1" t="s">
        <v>49</v>
      </c>
      <c r="C10838" s="48" t="str">
        <f t="shared" si="338"/>
        <v>ו מגאר</v>
      </c>
      <c r="D10838" s="1" t="s">
        <v>4667</v>
      </c>
      <c r="E10838" s="1"/>
      <c r="F10838" s="2">
        <v>12</v>
      </c>
      <c r="G10838" s="2">
        <f>INDEX(תוצאות_בחירות,MATCH(C10838,siot!$F$3:$F$1887,0),27)</f>
        <v>1</v>
      </c>
      <c r="H10838" s="2" t="b">
        <f t="shared" si="339"/>
        <v>0</v>
      </c>
      <c r="I10838" s="1" t="s">
        <v>2</v>
      </c>
      <c r="J10838" s="1" t="s">
        <v>9206</v>
      </c>
      <c r="K10838" s="1"/>
    </row>
    <row r="10839" spans="1:11" hidden="1">
      <c r="A10839" s="1" t="s">
        <v>9085</v>
      </c>
      <c r="B10839" s="1" t="s">
        <v>49</v>
      </c>
      <c r="C10839" s="48" t="str">
        <f t="shared" si="338"/>
        <v>ו מגאר</v>
      </c>
      <c r="D10839" s="1" t="s">
        <v>4667</v>
      </c>
      <c r="E10839" s="1"/>
      <c r="F10839" s="2">
        <v>13</v>
      </c>
      <c r="G10839" s="2">
        <f>INDEX(תוצאות_בחירות,MATCH(C10839,siot!$F$3:$F$1887,0),27)</f>
        <v>1</v>
      </c>
      <c r="H10839" s="2" t="b">
        <f t="shared" si="339"/>
        <v>0</v>
      </c>
      <c r="I10839" s="1" t="s">
        <v>2</v>
      </c>
      <c r="J10839" s="1" t="s">
        <v>9205</v>
      </c>
      <c r="K10839" s="1"/>
    </row>
    <row r="10840" spans="1:11" hidden="1">
      <c r="A10840" s="1" t="s">
        <v>9085</v>
      </c>
      <c r="B10840" s="1" t="s">
        <v>49</v>
      </c>
      <c r="C10840" s="48" t="str">
        <f t="shared" si="338"/>
        <v>ו מגאר</v>
      </c>
      <c r="D10840" s="1" t="s">
        <v>4667</v>
      </c>
      <c r="E10840" s="1"/>
      <c r="F10840" s="2">
        <v>14</v>
      </c>
      <c r="G10840" s="2">
        <f>INDEX(תוצאות_בחירות,MATCH(C10840,siot!$F$3:$F$1887,0),27)</f>
        <v>1</v>
      </c>
      <c r="H10840" s="2" t="b">
        <f t="shared" si="339"/>
        <v>0</v>
      </c>
      <c r="I10840" s="1" t="s">
        <v>2</v>
      </c>
      <c r="J10840" s="1" t="s">
        <v>9204</v>
      </c>
      <c r="K10840" s="1"/>
    </row>
    <row r="10841" spans="1:11" hidden="1">
      <c r="A10841" s="1" t="s">
        <v>9085</v>
      </c>
      <c r="B10841" s="1" t="s">
        <v>49</v>
      </c>
      <c r="C10841" s="48" t="str">
        <f t="shared" si="338"/>
        <v>ו מגאר</v>
      </c>
      <c r="D10841" s="1" t="s">
        <v>4667</v>
      </c>
      <c r="E10841" s="1"/>
      <c r="F10841" s="2">
        <v>15</v>
      </c>
      <c r="G10841" s="2">
        <f>INDEX(תוצאות_בחירות,MATCH(C10841,siot!$F$3:$F$1887,0),27)</f>
        <v>1</v>
      </c>
      <c r="H10841" s="2" t="b">
        <f t="shared" si="339"/>
        <v>0</v>
      </c>
      <c r="I10841" s="1" t="s">
        <v>2</v>
      </c>
      <c r="J10841" s="1" t="s">
        <v>9203</v>
      </c>
      <c r="K10841" s="1"/>
    </row>
    <row r="10842" spans="1:11" hidden="1">
      <c r="A10842" s="1" t="s">
        <v>9085</v>
      </c>
      <c r="B10842" s="1" t="s">
        <v>49</v>
      </c>
      <c r="C10842" s="48" t="str">
        <f t="shared" si="338"/>
        <v>ו מגאר</v>
      </c>
      <c r="D10842" s="1" t="s">
        <v>4667</v>
      </c>
      <c r="E10842" s="1"/>
      <c r="F10842" s="2">
        <v>16</v>
      </c>
      <c r="G10842" s="2">
        <f>INDEX(תוצאות_בחירות,MATCH(C10842,siot!$F$3:$F$1887,0),27)</f>
        <v>1</v>
      </c>
      <c r="H10842" s="2" t="b">
        <f t="shared" si="339"/>
        <v>0</v>
      </c>
      <c r="I10842" s="1" t="s">
        <v>2</v>
      </c>
      <c r="J10842" s="1" t="s">
        <v>9202</v>
      </c>
      <c r="K10842" s="1"/>
    </row>
    <row r="10843" spans="1:11" hidden="1">
      <c r="A10843" s="1" t="s">
        <v>9085</v>
      </c>
      <c r="B10843" s="1" t="s">
        <v>49</v>
      </c>
      <c r="C10843" s="48" t="str">
        <f t="shared" si="338"/>
        <v>ו מגאר</v>
      </c>
      <c r="D10843" s="1" t="s">
        <v>4667</v>
      </c>
      <c r="E10843" s="1"/>
      <c r="F10843" s="2">
        <v>17</v>
      </c>
      <c r="G10843" s="2">
        <f>INDEX(תוצאות_בחירות,MATCH(C10843,siot!$F$3:$F$1887,0),27)</f>
        <v>1</v>
      </c>
      <c r="H10843" s="2" t="b">
        <f t="shared" si="339"/>
        <v>0</v>
      </c>
      <c r="I10843" s="1" t="s">
        <v>2</v>
      </c>
      <c r="J10843" s="1" t="s">
        <v>9201</v>
      </c>
      <c r="K10843" s="1"/>
    </row>
    <row r="10844" spans="1:11" hidden="1">
      <c r="A10844" s="1" t="s">
        <v>9085</v>
      </c>
      <c r="B10844" s="1" t="s">
        <v>49</v>
      </c>
      <c r="C10844" s="48" t="str">
        <f t="shared" si="338"/>
        <v>ו מגאר</v>
      </c>
      <c r="D10844" s="1" t="s">
        <v>4667</v>
      </c>
      <c r="E10844" s="1"/>
      <c r="F10844" s="2">
        <v>18</v>
      </c>
      <c r="G10844" s="2">
        <f>INDEX(תוצאות_בחירות,MATCH(C10844,siot!$F$3:$F$1887,0),27)</f>
        <v>1</v>
      </c>
      <c r="H10844" s="2" t="b">
        <f t="shared" si="339"/>
        <v>0</v>
      </c>
      <c r="I10844" s="1" t="s">
        <v>2</v>
      </c>
      <c r="J10844" s="1" t="s">
        <v>9200</v>
      </c>
      <c r="K10844" s="1"/>
    </row>
    <row r="10845" spans="1:11" hidden="1">
      <c r="A10845" s="1" t="s">
        <v>9085</v>
      </c>
      <c r="B10845" s="1" t="s">
        <v>49</v>
      </c>
      <c r="C10845" s="48" t="str">
        <f t="shared" si="338"/>
        <v>ו מגאר</v>
      </c>
      <c r="D10845" s="1" t="s">
        <v>4667</v>
      </c>
      <c r="E10845" s="1"/>
      <c r="F10845" s="2">
        <v>19</v>
      </c>
      <c r="G10845" s="2">
        <f>INDEX(תוצאות_בחירות,MATCH(C10845,siot!$F$3:$F$1887,0),27)</f>
        <v>1</v>
      </c>
      <c r="H10845" s="2" t="b">
        <f t="shared" si="339"/>
        <v>0</v>
      </c>
      <c r="I10845" s="1" t="s">
        <v>2</v>
      </c>
      <c r="J10845" s="1" t="s">
        <v>9199</v>
      </c>
      <c r="K10845" s="1"/>
    </row>
    <row r="10846" spans="1:11" hidden="1">
      <c r="A10846" s="1" t="s">
        <v>9085</v>
      </c>
      <c r="B10846" s="1" t="s">
        <v>49</v>
      </c>
      <c r="C10846" s="48" t="str">
        <f t="shared" si="338"/>
        <v>ו מגאר</v>
      </c>
      <c r="D10846" s="1" t="s">
        <v>4667</v>
      </c>
      <c r="E10846" s="1"/>
      <c r="F10846" s="2">
        <v>20</v>
      </c>
      <c r="G10846" s="2">
        <f>INDEX(תוצאות_בחירות,MATCH(C10846,siot!$F$3:$F$1887,0),27)</f>
        <v>1</v>
      </c>
      <c r="H10846" s="2" t="b">
        <f t="shared" si="339"/>
        <v>0</v>
      </c>
      <c r="I10846" s="1" t="s">
        <v>2</v>
      </c>
      <c r="J10846" s="1" t="s">
        <v>9198</v>
      </c>
      <c r="K10846" s="1"/>
    </row>
    <row r="10847" spans="1:11" hidden="1">
      <c r="A10847" s="1" t="s">
        <v>9085</v>
      </c>
      <c r="B10847" s="1" t="s">
        <v>49</v>
      </c>
      <c r="C10847" s="48" t="str">
        <f t="shared" si="338"/>
        <v>ו מגאר</v>
      </c>
      <c r="D10847" s="1" t="s">
        <v>4667</v>
      </c>
      <c r="E10847" s="1"/>
      <c r="F10847" s="2">
        <v>21</v>
      </c>
      <c r="G10847" s="2">
        <f>INDEX(תוצאות_בחירות,MATCH(C10847,siot!$F$3:$F$1887,0),27)</f>
        <v>1</v>
      </c>
      <c r="H10847" s="2" t="b">
        <f t="shared" si="339"/>
        <v>0</v>
      </c>
      <c r="I10847" s="1" t="s">
        <v>2</v>
      </c>
      <c r="J10847" s="1" t="s">
        <v>9197</v>
      </c>
      <c r="K10847" s="1"/>
    </row>
    <row r="10848" spans="1:11" hidden="1">
      <c r="A10848" s="1" t="s">
        <v>9085</v>
      </c>
      <c r="B10848" s="1" t="s">
        <v>783</v>
      </c>
      <c r="C10848" s="48" t="str">
        <f t="shared" si="338"/>
        <v>חק מגאר</v>
      </c>
      <c r="D10848" s="1" t="s">
        <v>9189</v>
      </c>
      <c r="E10848" s="1" t="s">
        <v>3</v>
      </c>
      <c r="F10848" s="2" t="s">
        <v>19548</v>
      </c>
      <c r="G10848" s="2">
        <f>INDEX(תוצאות_בחירות,MATCH(C10848,siot!$F$3:$F$1887,0),27)</f>
        <v>1</v>
      </c>
      <c r="H10848" s="2" t="b">
        <f t="shared" si="339"/>
        <v>0</v>
      </c>
      <c r="I10848" s="1"/>
      <c r="J10848" s="1"/>
      <c r="K10848" s="1"/>
    </row>
    <row r="10849" spans="1:11">
      <c r="A10849" s="1" t="s">
        <v>9085</v>
      </c>
      <c r="B10849" s="1" t="s">
        <v>783</v>
      </c>
      <c r="C10849" s="48" t="str">
        <f t="shared" si="338"/>
        <v>חק מגאר</v>
      </c>
      <c r="D10849" s="1" t="s">
        <v>9189</v>
      </c>
      <c r="E10849" s="1"/>
      <c r="F10849" s="2">
        <v>1</v>
      </c>
      <c r="G10849" s="2">
        <f>INDEX(תוצאות_בחירות,MATCH(C10849,siot!$F$3:$F$1887,0),27)</f>
        <v>1</v>
      </c>
      <c r="H10849" s="2" t="b">
        <f t="shared" si="339"/>
        <v>1</v>
      </c>
      <c r="I10849" s="1" t="s">
        <v>2</v>
      </c>
      <c r="J10849" s="1" t="s">
        <v>9196</v>
      </c>
      <c r="K10849" s="1"/>
    </row>
    <row r="10850" spans="1:11" hidden="1">
      <c r="A10850" s="1" t="s">
        <v>9085</v>
      </c>
      <c r="B10850" s="1" t="s">
        <v>783</v>
      </c>
      <c r="C10850" s="48" t="str">
        <f t="shared" si="338"/>
        <v>חק מגאר</v>
      </c>
      <c r="D10850" s="1" t="s">
        <v>9189</v>
      </c>
      <c r="E10850" s="1"/>
      <c r="F10850" s="2">
        <v>2</v>
      </c>
      <c r="G10850" s="2">
        <f>INDEX(תוצאות_בחירות,MATCH(C10850,siot!$F$3:$F$1887,0),27)</f>
        <v>1</v>
      </c>
      <c r="H10850" s="2" t="b">
        <f t="shared" si="339"/>
        <v>0</v>
      </c>
      <c r="I10850" s="1" t="s">
        <v>2</v>
      </c>
      <c r="J10850" s="1" t="s">
        <v>9195</v>
      </c>
      <c r="K10850" s="1"/>
    </row>
    <row r="10851" spans="1:11" hidden="1">
      <c r="A10851" s="1" t="s">
        <v>9085</v>
      </c>
      <c r="B10851" s="1" t="s">
        <v>783</v>
      </c>
      <c r="C10851" s="48" t="str">
        <f t="shared" si="338"/>
        <v>חק מגאר</v>
      </c>
      <c r="D10851" s="1" t="s">
        <v>9189</v>
      </c>
      <c r="E10851" s="1"/>
      <c r="F10851" s="2">
        <v>3</v>
      </c>
      <c r="G10851" s="2">
        <f>INDEX(תוצאות_בחירות,MATCH(C10851,siot!$F$3:$F$1887,0),27)</f>
        <v>1</v>
      </c>
      <c r="H10851" s="2" t="b">
        <f t="shared" si="339"/>
        <v>0</v>
      </c>
      <c r="I10851" s="1" t="s">
        <v>2</v>
      </c>
      <c r="J10851" s="1" t="s">
        <v>9194</v>
      </c>
      <c r="K10851" s="1"/>
    </row>
    <row r="10852" spans="1:11" hidden="1">
      <c r="A10852" s="1" t="s">
        <v>9085</v>
      </c>
      <c r="B10852" s="1" t="s">
        <v>783</v>
      </c>
      <c r="C10852" s="48" t="str">
        <f t="shared" si="338"/>
        <v>חק מגאר</v>
      </c>
      <c r="D10852" s="1" t="s">
        <v>9189</v>
      </c>
      <c r="E10852" s="1"/>
      <c r="F10852" s="2">
        <v>4</v>
      </c>
      <c r="G10852" s="2">
        <f>INDEX(תוצאות_בחירות,MATCH(C10852,siot!$F$3:$F$1887,0),27)</f>
        <v>1</v>
      </c>
      <c r="H10852" s="2" t="b">
        <f t="shared" si="339"/>
        <v>0</v>
      </c>
      <c r="I10852" s="1" t="s">
        <v>2</v>
      </c>
      <c r="J10852" s="1" t="s">
        <v>9193</v>
      </c>
      <c r="K10852" s="1"/>
    </row>
    <row r="10853" spans="1:11" hidden="1">
      <c r="A10853" s="1" t="s">
        <v>9085</v>
      </c>
      <c r="B10853" s="1" t="s">
        <v>783</v>
      </c>
      <c r="C10853" s="48" t="str">
        <f t="shared" si="338"/>
        <v>חק מגאר</v>
      </c>
      <c r="D10853" s="1" t="s">
        <v>9189</v>
      </c>
      <c r="E10853" s="1"/>
      <c r="F10853" s="2">
        <v>5</v>
      </c>
      <c r="G10853" s="2">
        <f>INDEX(תוצאות_בחירות,MATCH(C10853,siot!$F$3:$F$1887,0),27)</f>
        <v>1</v>
      </c>
      <c r="H10853" s="2" t="b">
        <f t="shared" si="339"/>
        <v>0</v>
      </c>
      <c r="I10853" s="1" t="s">
        <v>2</v>
      </c>
      <c r="J10853" s="1" t="s">
        <v>9192</v>
      </c>
      <c r="K10853" s="1"/>
    </row>
    <row r="10854" spans="1:11" hidden="1">
      <c r="A10854" s="1" t="s">
        <v>9085</v>
      </c>
      <c r="B10854" s="1" t="s">
        <v>783</v>
      </c>
      <c r="C10854" s="48" t="str">
        <f t="shared" si="338"/>
        <v>חק מגאר</v>
      </c>
      <c r="D10854" s="1" t="s">
        <v>9189</v>
      </c>
      <c r="E10854" s="1"/>
      <c r="F10854" s="2">
        <v>6</v>
      </c>
      <c r="G10854" s="2">
        <f>INDEX(תוצאות_בחירות,MATCH(C10854,siot!$F$3:$F$1887,0),27)</f>
        <v>1</v>
      </c>
      <c r="H10854" s="2" t="b">
        <f t="shared" si="339"/>
        <v>0</v>
      </c>
      <c r="I10854" s="1" t="s">
        <v>2</v>
      </c>
      <c r="J10854" s="1" t="s">
        <v>9191</v>
      </c>
      <c r="K10854" s="1"/>
    </row>
    <row r="10855" spans="1:11" hidden="1">
      <c r="A10855" s="1" t="s">
        <v>9085</v>
      </c>
      <c r="B10855" s="1" t="s">
        <v>783</v>
      </c>
      <c r="C10855" s="48" t="str">
        <f t="shared" si="338"/>
        <v>חק מגאר</v>
      </c>
      <c r="D10855" s="1" t="s">
        <v>9189</v>
      </c>
      <c r="E10855" s="1"/>
      <c r="F10855" s="2">
        <v>7</v>
      </c>
      <c r="G10855" s="2">
        <f>INDEX(תוצאות_בחירות,MATCH(C10855,siot!$F$3:$F$1887,0),27)</f>
        <v>1</v>
      </c>
      <c r="H10855" s="2" t="b">
        <f t="shared" si="339"/>
        <v>0</v>
      </c>
      <c r="I10855" s="1" t="s">
        <v>2</v>
      </c>
      <c r="J10855" s="1" t="s">
        <v>9190</v>
      </c>
      <c r="K10855" s="1"/>
    </row>
    <row r="10856" spans="1:11" hidden="1">
      <c r="A10856" s="1" t="s">
        <v>9085</v>
      </c>
      <c r="B10856" s="1" t="s">
        <v>783</v>
      </c>
      <c r="C10856" s="48" t="str">
        <f t="shared" si="338"/>
        <v>חק מגאר</v>
      </c>
      <c r="D10856" s="1" t="s">
        <v>9189</v>
      </c>
      <c r="E10856" s="1"/>
      <c r="F10856" s="2">
        <v>8</v>
      </c>
      <c r="G10856" s="2">
        <f>INDEX(תוצאות_בחירות,MATCH(C10856,siot!$F$3:$F$1887,0),27)</f>
        <v>1</v>
      </c>
      <c r="H10856" s="2" t="b">
        <f t="shared" si="339"/>
        <v>0</v>
      </c>
      <c r="I10856" s="1" t="s">
        <v>2</v>
      </c>
      <c r="J10856" s="1" t="s">
        <v>9188</v>
      </c>
      <c r="K10856" s="1"/>
    </row>
    <row r="10857" spans="1:11" hidden="1">
      <c r="A10857" s="1" t="s">
        <v>9085</v>
      </c>
      <c r="B10857" s="1" t="s">
        <v>778</v>
      </c>
      <c r="C10857" s="48" t="str">
        <f t="shared" si="338"/>
        <v>י מגאר</v>
      </c>
      <c r="D10857" s="1" t="s">
        <v>9168</v>
      </c>
      <c r="E10857" s="1" t="s">
        <v>3</v>
      </c>
      <c r="F10857" s="2" t="s">
        <v>19548</v>
      </c>
      <c r="G10857" s="2">
        <f>INDEX(תוצאות_בחירות,MATCH(C10857,siot!$F$3:$F$1887,0),27)</f>
        <v>2</v>
      </c>
      <c r="H10857" s="2" t="b">
        <f t="shared" si="339"/>
        <v>0</v>
      </c>
      <c r="I10857" s="1"/>
      <c r="J10857" s="1"/>
      <c r="K10857" s="1"/>
    </row>
    <row r="10858" spans="1:11">
      <c r="A10858" s="1" t="s">
        <v>9085</v>
      </c>
      <c r="B10858" s="1" t="s">
        <v>778</v>
      </c>
      <c r="C10858" s="48" t="str">
        <f t="shared" si="338"/>
        <v>י מגאר</v>
      </c>
      <c r="D10858" s="1" t="s">
        <v>9168</v>
      </c>
      <c r="E10858" s="1"/>
      <c r="F10858" s="2">
        <v>1</v>
      </c>
      <c r="G10858" s="2">
        <f>INDEX(תוצאות_בחירות,MATCH(C10858,siot!$F$3:$F$1887,0),27)</f>
        <v>2</v>
      </c>
      <c r="H10858" s="2" t="b">
        <f t="shared" si="339"/>
        <v>1</v>
      </c>
      <c r="I10858" s="1" t="s">
        <v>2</v>
      </c>
      <c r="J10858" s="1" t="s">
        <v>9187</v>
      </c>
      <c r="K10858" s="1"/>
    </row>
    <row r="10859" spans="1:11">
      <c r="A10859" s="1" t="s">
        <v>9085</v>
      </c>
      <c r="B10859" s="1" t="s">
        <v>778</v>
      </c>
      <c r="C10859" s="48" t="str">
        <f t="shared" si="338"/>
        <v>י מגאר</v>
      </c>
      <c r="D10859" s="1" t="s">
        <v>9168</v>
      </c>
      <c r="E10859" s="1"/>
      <c r="F10859" s="2">
        <v>2</v>
      </c>
      <c r="G10859" s="2">
        <f>INDEX(תוצאות_בחירות,MATCH(C10859,siot!$F$3:$F$1887,0),27)</f>
        <v>2</v>
      </c>
      <c r="H10859" s="2" t="b">
        <f t="shared" si="339"/>
        <v>1</v>
      </c>
      <c r="I10859" s="1" t="s">
        <v>2</v>
      </c>
      <c r="J10859" s="1" t="s">
        <v>9186</v>
      </c>
      <c r="K10859" s="1"/>
    </row>
    <row r="10860" spans="1:11" hidden="1">
      <c r="A10860" s="1" t="s">
        <v>9085</v>
      </c>
      <c r="B10860" s="1" t="s">
        <v>778</v>
      </c>
      <c r="C10860" s="48" t="str">
        <f t="shared" si="338"/>
        <v>י מגאר</v>
      </c>
      <c r="D10860" s="1" t="s">
        <v>9168</v>
      </c>
      <c r="E10860" s="1"/>
      <c r="F10860" s="2">
        <v>3</v>
      </c>
      <c r="G10860" s="2">
        <f>INDEX(תוצאות_בחירות,MATCH(C10860,siot!$F$3:$F$1887,0),27)</f>
        <v>2</v>
      </c>
      <c r="H10860" s="2" t="b">
        <f t="shared" si="339"/>
        <v>0</v>
      </c>
      <c r="I10860" s="1" t="s">
        <v>2</v>
      </c>
      <c r="J10860" s="1" t="s">
        <v>9185</v>
      </c>
      <c r="K10860" s="1"/>
    </row>
    <row r="10861" spans="1:11" hidden="1">
      <c r="A10861" s="1" t="s">
        <v>9085</v>
      </c>
      <c r="B10861" s="1" t="s">
        <v>778</v>
      </c>
      <c r="C10861" s="48" t="str">
        <f t="shared" si="338"/>
        <v>י מגאר</v>
      </c>
      <c r="D10861" s="1" t="s">
        <v>9168</v>
      </c>
      <c r="E10861" s="1"/>
      <c r="F10861" s="2">
        <v>4</v>
      </c>
      <c r="G10861" s="2">
        <f>INDEX(תוצאות_בחירות,MATCH(C10861,siot!$F$3:$F$1887,0),27)</f>
        <v>2</v>
      </c>
      <c r="H10861" s="2" t="b">
        <f t="shared" si="339"/>
        <v>0</v>
      </c>
      <c r="I10861" s="1" t="s">
        <v>2</v>
      </c>
      <c r="J10861" s="1" t="s">
        <v>9184</v>
      </c>
      <c r="K10861" s="1"/>
    </row>
    <row r="10862" spans="1:11" hidden="1">
      <c r="A10862" s="1" t="s">
        <v>9085</v>
      </c>
      <c r="B10862" s="1" t="s">
        <v>778</v>
      </c>
      <c r="C10862" s="48" t="str">
        <f t="shared" si="338"/>
        <v>י מגאר</v>
      </c>
      <c r="D10862" s="1" t="s">
        <v>9168</v>
      </c>
      <c r="E10862" s="1"/>
      <c r="F10862" s="2">
        <v>5</v>
      </c>
      <c r="G10862" s="2">
        <f>INDEX(תוצאות_בחירות,MATCH(C10862,siot!$F$3:$F$1887,0),27)</f>
        <v>2</v>
      </c>
      <c r="H10862" s="2" t="b">
        <f t="shared" si="339"/>
        <v>0</v>
      </c>
      <c r="I10862" s="1" t="s">
        <v>2</v>
      </c>
      <c r="J10862" s="1" t="s">
        <v>9183</v>
      </c>
      <c r="K10862" s="1"/>
    </row>
    <row r="10863" spans="1:11" hidden="1">
      <c r="A10863" s="1" t="s">
        <v>9085</v>
      </c>
      <c r="B10863" s="1" t="s">
        <v>778</v>
      </c>
      <c r="C10863" s="48" t="str">
        <f t="shared" si="338"/>
        <v>י מגאר</v>
      </c>
      <c r="D10863" s="1" t="s">
        <v>9168</v>
      </c>
      <c r="E10863" s="1"/>
      <c r="F10863" s="2">
        <v>6</v>
      </c>
      <c r="G10863" s="2">
        <f>INDEX(תוצאות_בחירות,MATCH(C10863,siot!$F$3:$F$1887,0),27)</f>
        <v>2</v>
      </c>
      <c r="H10863" s="2" t="b">
        <f t="shared" si="339"/>
        <v>0</v>
      </c>
      <c r="I10863" s="1" t="s">
        <v>2</v>
      </c>
      <c r="J10863" s="1" t="s">
        <v>9182</v>
      </c>
      <c r="K10863" s="1"/>
    </row>
    <row r="10864" spans="1:11" hidden="1">
      <c r="A10864" s="1" t="s">
        <v>9085</v>
      </c>
      <c r="B10864" s="1" t="s">
        <v>778</v>
      </c>
      <c r="C10864" s="48" t="str">
        <f t="shared" si="338"/>
        <v>י מגאר</v>
      </c>
      <c r="D10864" s="1" t="s">
        <v>9168</v>
      </c>
      <c r="E10864" s="1"/>
      <c r="F10864" s="2">
        <v>7</v>
      </c>
      <c r="G10864" s="2">
        <f>INDEX(תוצאות_בחירות,MATCH(C10864,siot!$F$3:$F$1887,0),27)</f>
        <v>2</v>
      </c>
      <c r="H10864" s="2" t="b">
        <f t="shared" si="339"/>
        <v>0</v>
      </c>
      <c r="I10864" s="1" t="s">
        <v>2</v>
      </c>
      <c r="J10864" s="1" t="s">
        <v>9181</v>
      </c>
      <c r="K10864" s="1"/>
    </row>
    <row r="10865" spans="1:11" hidden="1">
      <c r="A10865" s="1" t="s">
        <v>9085</v>
      </c>
      <c r="B10865" s="1" t="s">
        <v>778</v>
      </c>
      <c r="C10865" s="48" t="str">
        <f t="shared" si="338"/>
        <v>י מגאר</v>
      </c>
      <c r="D10865" s="1" t="s">
        <v>9168</v>
      </c>
      <c r="E10865" s="1"/>
      <c r="F10865" s="2">
        <v>8</v>
      </c>
      <c r="G10865" s="2">
        <f>INDEX(תוצאות_בחירות,MATCH(C10865,siot!$F$3:$F$1887,0),27)</f>
        <v>2</v>
      </c>
      <c r="H10865" s="2" t="b">
        <f t="shared" si="339"/>
        <v>0</v>
      </c>
      <c r="I10865" s="1" t="s">
        <v>2</v>
      </c>
      <c r="J10865" s="1" t="s">
        <v>9180</v>
      </c>
      <c r="K10865" s="1"/>
    </row>
    <row r="10866" spans="1:11" hidden="1">
      <c r="A10866" s="1" t="s">
        <v>9085</v>
      </c>
      <c r="B10866" s="1" t="s">
        <v>778</v>
      </c>
      <c r="C10866" s="48" t="str">
        <f t="shared" si="338"/>
        <v>י מגאר</v>
      </c>
      <c r="D10866" s="1" t="s">
        <v>9168</v>
      </c>
      <c r="E10866" s="1"/>
      <c r="F10866" s="2">
        <v>9</v>
      </c>
      <c r="G10866" s="2">
        <f>INDEX(תוצאות_בחירות,MATCH(C10866,siot!$F$3:$F$1887,0),27)</f>
        <v>2</v>
      </c>
      <c r="H10866" s="2" t="b">
        <f t="shared" si="339"/>
        <v>0</v>
      </c>
      <c r="I10866" s="1" t="s">
        <v>2</v>
      </c>
      <c r="J10866" s="1" t="s">
        <v>9179</v>
      </c>
      <c r="K10866" s="1"/>
    </row>
    <row r="10867" spans="1:11" hidden="1">
      <c r="A10867" s="1" t="s">
        <v>9085</v>
      </c>
      <c r="B10867" s="1" t="s">
        <v>778</v>
      </c>
      <c r="C10867" s="48" t="str">
        <f t="shared" si="338"/>
        <v>י מגאר</v>
      </c>
      <c r="D10867" s="1" t="s">
        <v>9168</v>
      </c>
      <c r="E10867" s="1"/>
      <c r="F10867" s="2">
        <v>10</v>
      </c>
      <c r="G10867" s="2">
        <f>INDEX(תוצאות_בחירות,MATCH(C10867,siot!$F$3:$F$1887,0),27)</f>
        <v>2</v>
      </c>
      <c r="H10867" s="2" t="b">
        <f t="shared" si="339"/>
        <v>0</v>
      </c>
      <c r="I10867" s="1" t="s">
        <v>2</v>
      </c>
      <c r="J10867" s="1" t="s">
        <v>9178</v>
      </c>
      <c r="K10867" s="1"/>
    </row>
    <row r="10868" spans="1:11" hidden="1">
      <c r="A10868" s="1" t="s">
        <v>9085</v>
      </c>
      <c r="B10868" s="1" t="s">
        <v>778</v>
      </c>
      <c r="C10868" s="48" t="str">
        <f t="shared" si="338"/>
        <v>י מגאר</v>
      </c>
      <c r="D10868" s="1" t="s">
        <v>9168</v>
      </c>
      <c r="E10868" s="1"/>
      <c r="F10868" s="2">
        <v>11</v>
      </c>
      <c r="G10868" s="2">
        <f>INDEX(תוצאות_בחירות,MATCH(C10868,siot!$F$3:$F$1887,0),27)</f>
        <v>2</v>
      </c>
      <c r="H10868" s="2" t="b">
        <f t="shared" si="339"/>
        <v>0</v>
      </c>
      <c r="I10868" s="1" t="s">
        <v>2</v>
      </c>
      <c r="J10868" s="1" t="s">
        <v>9177</v>
      </c>
      <c r="K10868" s="1"/>
    </row>
    <row r="10869" spans="1:11" hidden="1">
      <c r="A10869" s="1" t="s">
        <v>9085</v>
      </c>
      <c r="B10869" s="1" t="s">
        <v>778</v>
      </c>
      <c r="C10869" s="48" t="str">
        <f t="shared" si="338"/>
        <v>י מגאר</v>
      </c>
      <c r="D10869" s="1" t="s">
        <v>9168</v>
      </c>
      <c r="E10869" s="1"/>
      <c r="F10869" s="2">
        <v>12</v>
      </c>
      <c r="G10869" s="2">
        <f>INDEX(תוצאות_בחירות,MATCH(C10869,siot!$F$3:$F$1887,0),27)</f>
        <v>2</v>
      </c>
      <c r="H10869" s="2" t="b">
        <f t="shared" si="339"/>
        <v>0</v>
      </c>
      <c r="I10869" s="1" t="s">
        <v>2</v>
      </c>
      <c r="J10869" s="1" t="s">
        <v>9176</v>
      </c>
      <c r="K10869" s="1"/>
    </row>
    <row r="10870" spans="1:11" hidden="1">
      <c r="A10870" s="1" t="s">
        <v>9085</v>
      </c>
      <c r="B10870" s="1" t="s">
        <v>778</v>
      </c>
      <c r="C10870" s="48" t="str">
        <f t="shared" si="338"/>
        <v>י מגאר</v>
      </c>
      <c r="D10870" s="1" t="s">
        <v>9168</v>
      </c>
      <c r="E10870" s="1"/>
      <c r="F10870" s="2">
        <v>13</v>
      </c>
      <c r="G10870" s="2">
        <f>INDEX(תוצאות_בחירות,MATCH(C10870,siot!$F$3:$F$1887,0),27)</f>
        <v>2</v>
      </c>
      <c r="H10870" s="2" t="b">
        <f t="shared" si="339"/>
        <v>0</v>
      </c>
      <c r="I10870" s="1" t="s">
        <v>2</v>
      </c>
      <c r="J10870" s="1" t="s">
        <v>9175</v>
      </c>
      <c r="K10870" s="1"/>
    </row>
    <row r="10871" spans="1:11" hidden="1">
      <c r="A10871" s="1" t="s">
        <v>9085</v>
      </c>
      <c r="B10871" s="1" t="s">
        <v>778</v>
      </c>
      <c r="C10871" s="48" t="str">
        <f t="shared" si="338"/>
        <v>י מגאר</v>
      </c>
      <c r="D10871" s="1" t="s">
        <v>9168</v>
      </c>
      <c r="E10871" s="1"/>
      <c r="F10871" s="2">
        <v>14</v>
      </c>
      <c r="G10871" s="2">
        <f>INDEX(תוצאות_בחירות,MATCH(C10871,siot!$F$3:$F$1887,0),27)</f>
        <v>2</v>
      </c>
      <c r="H10871" s="2" t="b">
        <f t="shared" si="339"/>
        <v>0</v>
      </c>
      <c r="I10871" s="1" t="s">
        <v>2</v>
      </c>
      <c r="J10871" s="1" t="s">
        <v>9174</v>
      </c>
      <c r="K10871" s="1"/>
    </row>
    <row r="10872" spans="1:11" hidden="1">
      <c r="A10872" s="1" t="s">
        <v>9085</v>
      </c>
      <c r="B10872" s="1" t="s">
        <v>778</v>
      </c>
      <c r="C10872" s="48" t="str">
        <f t="shared" si="338"/>
        <v>י מגאר</v>
      </c>
      <c r="D10872" s="1" t="s">
        <v>9168</v>
      </c>
      <c r="E10872" s="1"/>
      <c r="F10872" s="2">
        <v>15</v>
      </c>
      <c r="G10872" s="2">
        <f>INDEX(תוצאות_בחירות,MATCH(C10872,siot!$F$3:$F$1887,0),27)</f>
        <v>2</v>
      </c>
      <c r="H10872" s="2" t="b">
        <f t="shared" si="339"/>
        <v>0</v>
      </c>
      <c r="I10872" s="1" t="s">
        <v>2</v>
      </c>
      <c r="J10872" s="1" t="s">
        <v>9162</v>
      </c>
      <c r="K10872" s="1"/>
    </row>
    <row r="10873" spans="1:11" hidden="1">
      <c r="A10873" s="1" t="s">
        <v>9085</v>
      </c>
      <c r="B10873" s="1" t="s">
        <v>778</v>
      </c>
      <c r="C10873" s="48" t="str">
        <f t="shared" si="338"/>
        <v>י מגאר</v>
      </c>
      <c r="D10873" s="1" t="s">
        <v>9168</v>
      </c>
      <c r="E10873" s="1"/>
      <c r="F10873" s="2">
        <v>16</v>
      </c>
      <c r="G10873" s="2">
        <f>INDEX(תוצאות_בחירות,MATCH(C10873,siot!$F$3:$F$1887,0),27)</f>
        <v>2</v>
      </c>
      <c r="H10873" s="2" t="b">
        <f t="shared" si="339"/>
        <v>0</v>
      </c>
      <c r="I10873" s="1" t="s">
        <v>2</v>
      </c>
      <c r="J10873" s="1" t="s">
        <v>9173</v>
      </c>
      <c r="K10873" s="1"/>
    </row>
    <row r="10874" spans="1:11" hidden="1">
      <c r="A10874" s="1" t="s">
        <v>9085</v>
      </c>
      <c r="B10874" s="1" t="s">
        <v>778</v>
      </c>
      <c r="C10874" s="48" t="str">
        <f t="shared" si="338"/>
        <v>י מגאר</v>
      </c>
      <c r="D10874" s="1" t="s">
        <v>9168</v>
      </c>
      <c r="E10874" s="1"/>
      <c r="F10874" s="2">
        <v>17</v>
      </c>
      <c r="G10874" s="2">
        <f>INDEX(תוצאות_בחירות,MATCH(C10874,siot!$F$3:$F$1887,0),27)</f>
        <v>2</v>
      </c>
      <c r="H10874" s="2" t="b">
        <f t="shared" si="339"/>
        <v>0</v>
      </c>
      <c r="I10874" s="1" t="s">
        <v>2</v>
      </c>
      <c r="J10874" s="1" t="s">
        <v>9167</v>
      </c>
      <c r="K10874" s="1"/>
    </row>
    <row r="10875" spans="1:11" hidden="1">
      <c r="A10875" s="1" t="s">
        <v>9085</v>
      </c>
      <c r="B10875" s="1" t="s">
        <v>778</v>
      </c>
      <c r="C10875" s="48" t="str">
        <f t="shared" si="338"/>
        <v>י מגאר</v>
      </c>
      <c r="D10875" s="1" t="s">
        <v>9168</v>
      </c>
      <c r="E10875" s="1"/>
      <c r="F10875" s="2">
        <v>18</v>
      </c>
      <c r="G10875" s="2">
        <f>INDEX(תוצאות_בחירות,MATCH(C10875,siot!$F$3:$F$1887,0),27)</f>
        <v>2</v>
      </c>
      <c r="H10875" s="2" t="b">
        <f t="shared" si="339"/>
        <v>0</v>
      </c>
      <c r="I10875" s="1" t="s">
        <v>2</v>
      </c>
      <c r="J10875" s="1" t="s">
        <v>9172</v>
      </c>
      <c r="K10875" s="1"/>
    </row>
    <row r="10876" spans="1:11" hidden="1">
      <c r="A10876" s="1" t="s">
        <v>9085</v>
      </c>
      <c r="B10876" s="1" t="s">
        <v>778</v>
      </c>
      <c r="C10876" s="48" t="str">
        <f t="shared" si="338"/>
        <v>י מגאר</v>
      </c>
      <c r="D10876" s="1" t="s">
        <v>9168</v>
      </c>
      <c r="E10876" s="1"/>
      <c r="F10876" s="2">
        <v>19</v>
      </c>
      <c r="G10876" s="2">
        <f>INDEX(תוצאות_בחירות,MATCH(C10876,siot!$F$3:$F$1887,0),27)</f>
        <v>2</v>
      </c>
      <c r="H10876" s="2" t="b">
        <f t="shared" si="339"/>
        <v>0</v>
      </c>
      <c r="I10876" s="1" t="s">
        <v>2</v>
      </c>
      <c r="J10876" s="1" t="s">
        <v>9171</v>
      </c>
      <c r="K10876" s="1"/>
    </row>
    <row r="10877" spans="1:11" hidden="1">
      <c r="A10877" s="1" t="s">
        <v>9085</v>
      </c>
      <c r="B10877" s="1" t="s">
        <v>778</v>
      </c>
      <c r="C10877" s="48" t="str">
        <f t="shared" si="338"/>
        <v>י מגאר</v>
      </c>
      <c r="D10877" s="1" t="s">
        <v>9168</v>
      </c>
      <c r="E10877" s="1"/>
      <c r="F10877" s="2">
        <v>20</v>
      </c>
      <c r="G10877" s="2">
        <f>INDEX(תוצאות_בחירות,MATCH(C10877,siot!$F$3:$F$1887,0),27)</f>
        <v>2</v>
      </c>
      <c r="H10877" s="2" t="b">
        <f t="shared" si="339"/>
        <v>0</v>
      </c>
      <c r="I10877" s="1" t="s">
        <v>2</v>
      </c>
      <c r="J10877" s="1" t="s">
        <v>9170</v>
      </c>
      <c r="K10877" s="1"/>
    </row>
    <row r="10878" spans="1:11" hidden="1">
      <c r="A10878" s="1" t="s">
        <v>9085</v>
      </c>
      <c r="B10878" s="1" t="s">
        <v>778</v>
      </c>
      <c r="C10878" s="48" t="str">
        <f t="shared" si="338"/>
        <v>י מגאר</v>
      </c>
      <c r="D10878" s="1" t="s">
        <v>9168</v>
      </c>
      <c r="E10878" s="1"/>
      <c r="F10878" s="2">
        <v>21</v>
      </c>
      <c r="G10878" s="2">
        <f>INDEX(תוצאות_בחירות,MATCH(C10878,siot!$F$3:$F$1887,0),27)</f>
        <v>2</v>
      </c>
      <c r="H10878" s="2" t="b">
        <f t="shared" si="339"/>
        <v>0</v>
      </c>
      <c r="I10878" s="1" t="s">
        <v>2</v>
      </c>
      <c r="J10878" s="1" t="s">
        <v>9169</v>
      </c>
      <c r="K10878" s="1"/>
    </row>
    <row r="10879" spans="1:11" hidden="1">
      <c r="A10879" s="1" t="s">
        <v>9085</v>
      </c>
      <c r="B10879" s="1" t="s">
        <v>778</v>
      </c>
      <c r="C10879" s="48" t="str">
        <f t="shared" si="338"/>
        <v>י מגאר</v>
      </c>
      <c r="D10879" s="1" t="s">
        <v>9168</v>
      </c>
      <c r="E10879" s="1"/>
      <c r="F10879" s="2">
        <v>22</v>
      </c>
      <c r="G10879" s="2">
        <f>INDEX(תוצאות_בחירות,MATCH(C10879,siot!$F$3:$F$1887,0),27)</f>
        <v>2</v>
      </c>
      <c r="H10879" s="2" t="b">
        <f t="shared" si="339"/>
        <v>0</v>
      </c>
      <c r="I10879" s="1" t="s">
        <v>2</v>
      </c>
      <c r="J10879" s="1" t="s">
        <v>9166</v>
      </c>
      <c r="K10879" s="1"/>
    </row>
    <row r="10880" spans="1:11" hidden="1">
      <c r="A10880" s="1" t="s">
        <v>9085</v>
      </c>
      <c r="B10880" s="1" t="s">
        <v>761</v>
      </c>
      <c r="C10880" s="48" t="str">
        <f t="shared" si="338"/>
        <v>ך מגאר</v>
      </c>
      <c r="D10880" s="1" t="s">
        <v>9163</v>
      </c>
      <c r="E10880" s="1" t="s">
        <v>18</v>
      </c>
      <c r="F10880" s="2" t="s">
        <v>19548</v>
      </c>
      <c r="G10880" s="2">
        <f>INDEX(תוצאות_בחירות,MATCH(C10880,siot!$F$3:$F$1887,0),27)</f>
        <v>0</v>
      </c>
      <c r="H10880" s="2" t="b">
        <f t="shared" si="339"/>
        <v>0</v>
      </c>
      <c r="I10880" s="1"/>
      <c r="J10880" s="1"/>
      <c r="K10880" s="1"/>
    </row>
    <row r="10881" spans="1:11" hidden="1">
      <c r="A10881" s="1" t="s">
        <v>9085</v>
      </c>
      <c r="B10881" s="1" t="s">
        <v>761</v>
      </c>
      <c r="C10881" s="48" t="str">
        <f t="shared" si="338"/>
        <v>ך מגאר</v>
      </c>
      <c r="D10881" s="1" t="s">
        <v>9163</v>
      </c>
      <c r="E10881" s="1" t="s">
        <v>17</v>
      </c>
      <c r="F10881" s="2">
        <v>1</v>
      </c>
      <c r="G10881" s="2">
        <f>INDEX(תוצאות_בחירות,MATCH(C10881,siot!$F$3:$F$1887,0),27)</f>
        <v>0</v>
      </c>
      <c r="H10881" s="2" t="b">
        <f t="shared" si="339"/>
        <v>0</v>
      </c>
      <c r="I10881" s="1" t="s">
        <v>2</v>
      </c>
      <c r="J10881" s="1" t="s">
        <v>9166</v>
      </c>
      <c r="K10881" s="1"/>
    </row>
    <row r="10882" spans="1:11" hidden="1">
      <c r="A10882" s="1" t="s">
        <v>9085</v>
      </c>
      <c r="B10882" s="1" t="s">
        <v>761</v>
      </c>
      <c r="C10882" s="48" t="str">
        <f t="shared" si="338"/>
        <v>ך מגאר</v>
      </c>
      <c r="D10882" s="1" t="s">
        <v>9163</v>
      </c>
      <c r="E10882" s="1"/>
      <c r="F10882" s="2">
        <v>2</v>
      </c>
      <c r="G10882" s="2">
        <f>INDEX(תוצאות_בחירות,MATCH(C10882,siot!$F$3:$F$1887,0),27)</f>
        <v>0</v>
      </c>
      <c r="H10882" s="2" t="b">
        <f t="shared" si="339"/>
        <v>0</v>
      </c>
      <c r="I10882" s="1" t="s">
        <v>2</v>
      </c>
      <c r="J10882" s="1" t="s">
        <v>831</v>
      </c>
      <c r="K10882" s="1"/>
    </row>
    <row r="10883" spans="1:11" hidden="1">
      <c r="A10883" s="1" t="s">
        <v>9085</v>
      </c>
      <c r="B10883" s="1" t="s">
        <v>761</v>
      </c>
      <c r="C10883" s="48" t="str">
        <f t="shared" si="338"/>
        <v>ך מגאר</v>
      </c>
      <c r="D10883" s="1" t="s">
        <v>9163</v>
      </c>
      <c r="E10883" s="1"/>
      <c r="F10883" s="2">
        <v>3</v>
      </c>
      <c r="G10883" s="2">
        <f>INDEX(תוצאות_בחירות,MATCH(C10883,siot!$F$3:$F$1887,0),27)</f>
        <v>0</v>
      </c>
      <c r="H10883" s="2" t="b">
        <f t="shared" si="339"/>
        <v>0</v>
      </c>
      <c r="I10883" s="1" t="s">
        <v>2</v>
      </c>
      <c r="J10883" s="1" t="s">
        <v>8668</v>
      </c>
      <c r="K10883" s="1"/>
    </row>
    <row r="10884" spans="1:11" hidden="1">
      <c r="A10884" s="1" t="s">
        <v>9085</v>
      </c>
      <c r="B10884" s="1" t="s">
        <v>761</v>
      </c>
      <c r="C10884" s="48" t="str">
        <f t="shared" ref="C10884:C10947" si="340">B10884&amp;" "&amp;A10884</f>
        <v>ך מגאר</v>
      </c>
      <c r="D10884" s="1" t="s">
        <v>9163</v>
      </c>
      <c r="E10884" s="1"/>
      <c r="F10884" s="2">
        <v>4</v>
      </c>
      <c r="G10884" s="2">
        <f>INDEX(תוצאות_בחירות,MATCH(C10884,siot!$F$3:$F$1887,0),27)</f>
        <v>0</v>
      </c>
      <c r="H10884" s="2" t="b">
        <f t="shared" ref="H10884:H10947" si="341">IF(OR(F10884&lt;G10884,G10884=F10884),TRUE,FALSE)</f>
        <v>0</v>
      </c>
      <c r="I10884" s="1" t="s">
        <v>2</v>
      </c>
      <c r="J10884" s="1" t="s">
        <v>9165</v>
      </c>
      <c r="K10884" s="1"/>
    </row>
    <row r="10885" spans="1:11" hidden="1">
      <c r="A10885" s="1" t="s">
        <v>9085</v>
      </c>
      <c r="B10885" s="1" t="s">
        <v>761</v>
      </c>
      <c r="C10885" s="48" t="str">
        <f t="shared" si="340"/>
        <v>ך מגאר</v>
      </c>
      <c r="D10885" s="1" t="s">
        <v>9163</v>
      </c>
      <c r="E10885" s="1"/>
      <c r="F10885" s="2">
        <v>5</v>
      </c>
      <c r="G10885" s="2">
        <f>INDEX(תוצאות_בחירות,MATCH(C10885,siot!$F$3:$F$1887,0),27)</f>
        <v>0</v>
      </c>
      <c r="H10885" s="2" t="b">
        <f t="shared" si="341"/>
        <v>0</v>
      </c>
      <c r="I10885" s="1" t="s">
        <v>2</v>
      </c>
      <c r="J10885" s="1" t="s">
        <v>9164</v>
      </c>
      <c r="K10885" s="1"/>
    </row>
    <row r="10886" spans="1:11" hidden="1">
      <c r="A10886" s="1" t="s">
        <v>9085</v>
      </c>
      <c r="B10886" s="1" t="s">
        <v>761</v>
      </c>
      <c r="C10886" s="48" t="str">
        <f t="shared" si="340"/>
        <v>ך מגאר</v>
      </c>
      <c r="D10886" s="1" t="s">
        <v>9163</v>
      </c>
      <c r="E10886" s="1"/>
      <c r="F10886" s="2">
        <v>6</v>
      </c>
      <c r="G10886" s="2">
        <f>INDEX(תוצאות_בחירות,MATCH(C10886,siot!$F$3:$F$1887,0),27)</f>
        <v>0</v>
      </c>
      <c r="H10886" s="2" t="b">
        <f t="shared" si="341"/>
        <v>0</v>
      </c>
      <c r="I10886" s="1" t="s">
        <v>2</v>
      </c>
      <c r="J10886" s="1" t="s">
        <v>9162</v>
      </c>
      <c r="K10886" s="1"/>
    </row>
    <row r="10887" spans="1:11" hidden="1">
      <c r="A10887" s="1" t="s">
        <v>9085</v>
      </c>
      <c r="B10887" s="1" t="s">
        <v>87</v>
      </c>
      <c r="C10887" s="48" t="str">
        <f t="shared" si="340"/>
        <v>נ מגאר</v>
      </c>
      <c r="D10887" s="1" t="s">
        <v>9152</v>
      </c>
      <c r="E10887" s="1" t="s">
        <v>18</v>
      </c>
      <c r="F10887" s="2" t="s">
        <v>19548</v>
      </c>
      <c r="G10887" s="2">
        <f>INDEX(תוצאות_בחירות,MATCH(C10887,siot!$F$3:$F$1887,0),27)</f>
        <v>1</v>
      </c>
      <c r="H10887" s="2" t="b">
        <f t="shared" si="341"/>
        <v>0</v>
      </c>
      <c r="I10887" s="1"/>
      <c r="J10887" s="1"/>
      <c r="K10887" s="1"/>
    </row>
    <row r="10888" spans="1:11">
      <c r="A10888" s="1" t="s">
        <v>9085</v>
      </c>
      <c r="B10888" s="1" t="s">
        <v>87</v>
      </c>
      <c r="C10888" s="48" t="str">
        <f t="shared" si="340"/>
        <v>נ מגאר</v>
      </c>
      <c r="D10888" s="1" t="s">
        <v>9152</v>
      </c>
      <c r="E10888" s="1" t="s">
        <v>17</v>
      </c>
      <c r="F10888" s="2">
        <v>1</v>
      </c>
      <c r="G10888" s="2">
        <f>INDEX(תוצאות_בחירות,MATCH(C10888,siot!$F$3:$F$1887,0),27)</f>
        <v>1</v>
      </c>
      <c r="H10888" s="2" t="b">
        <f t="shared" si="341"/>
        <v>1</v>
      </c>
      <c r="I10888" s="1" t="s">
        <v>2</v>
      </c>
      <c r="J10888" s="1" t="s">
        <v>9161</v>
      </c>
      <c r="K10888" s="1"/>
    </row>
    <row r="10889" spans="1:11" hidden="1">
      <c r="A10889" s="1" t="s">
        <v>9085</v>
      </c>
      <c r="B10889" s="1" t="s">
        <v>87</v>
      </c>
      <c r="C10889" s="48" t="str">
        <f t="shared" si="340"/>
        <v>נ מגאר</v>
      </c>
      <c r="D10889" s="1" t="s">
        <v>9152</v>
      </c>
      <c r="E10889" s="1"/>
      <c r="F10889" s="2">
        <v>2</v>
      </c>
      <c r="G10889" s="2">
        <f>INDEX(תוצאות_בחירות,MATCH(C10889,siot!$F$3:$F$1887,0),27)</f>
        <v>1</v>
      </c>
      <c r="H10889" s="2" t="b">
        <f t="shared" si="341"/>
        <v>0</v>
      </c>
      <c r="I10889" s="1" t="s">
        <v>2</v>
      </c>
      <c r="J10889" s="1" t="s">
        <v>9160</v>
      </c>
      <c r="K10889" s="1"/>
    </row>
    <row r="10890" spans="1:11" hidden="1">
      <c r="A10890" s="1" t="s">
        <v>9085</v>
      </c>
      <c r="B10890" s="1" t="s">
        <v>87</v>
      </c>
      <c r="C10890" s="48" t="str">
        <f t="shared" si="340"/>
        <v>נ מגאר</v>
      </c>
      <c r="D10890" s="1" t="s">
        <v>9152</v>
      </c>
      <c r="E10890" s="1"/>
      <c r="F10890" s="2">
        <v>3</v>
      </c>
      <c r="G10890" s="2">
        <f>INDEX(תוצאות_בחירות,MATCH(C10890,siot!$F$3:$F$1887,0),27)</f>
        <v>1</v>
      </c>
      <c r="H10890" s="2" t="b">
        <f t="shared" si="341"/>
        <v>0</v>
      </c>
      <c r="I10890" s="1" t="s">
        <v>2</v>
      </c>
      <c r="J10890" s="1" t="s">
        <v>9159</v>
      </c>
      <c r="K10890" s="1"/>
    </row>
    <row r="10891" spans="1:11" hidden="1">
      <c r="A10891" s="1" t="s">
        <v>9085</v>
      </c>
      <c r="B10891" s="1" t="s">
        <v>87</v>
      </c>
      <c r="C10891" s="48" t="str">
        <f t="shared" si="340"/>
        <v>נ מגאר</v>
      </c>
      <c r="D10891" s="1" t="s">
        <v>9152</v>
      </c>
      <c r="E10891" s="1"/>
      <c r="F10891" s="2">
        <v>4</v>
      </c>
      <c r="G10891" s="2">
        <f>INDEX(תוצאות_בחירות,MATCH(C10891,siot!$F$3:$F$1887,0),27)</f>
        <v>1</v>
      </c>
      <c r="H10891" s="2" t="b">
        <f t="shared" si="341"/>
        <v>0</v>
      </c>
      <c r="I10891" s="1" t="s">
        <v>2</v>
      </c>
      <c r="J10891" s="1" t="s">
        <v>9158</v>
      </c>
      <c r="K10891" s="1"/>
    </row>
    <row r="10892" spans="1:11" hidden="1">
      <c r="A10892" s="1" t="s">
        <v>9085</v>
      </c>
      <c r="B10892" s="1" t="s">
        <v>87</v>
      </c>
      <c r="C10892" s="48" t="str">
        <f t="shared" si="340"/>
        <v>נ מגאר</v>
      </c>
      <c r="D10892" s="1" t="s">
        <v>9152</v>
      </c>
      <c r="E10892" s="1"/>
      <c r="F10892" s="2">
        <v>5</v>
      </c>
      <c r="G10892" s="2">
        <f>INDEX(תוצאות_בחירות,MATCH(C10892,siot!$F$3:$F$1887,0),27)</f>
        <v>1</v>
      </c>
      <c r="H10892" s="2" t="b">
        <f t="shared" si="341"/>
        <v>0</v>
      </c>
      <c r="I10892" s="1" t="s">
        <v>2</v>
      </c>
      <c r="J10892" s="1" t="s">
        <v>9157</v>
      </c>
      <c r="K10892" s="1"/>
    </row>
    <row r="10893" spans="1:11" hidden="1">
      <c r="A10893" s="1" t="s">
        <v>9085</v>
      </c>
      <c r="B10893" s="1" t="s">
        <v>87</v>
      </c>
      <c r="C10893" s="48" t="str">
        <f t="shared" si="340"/>
        <v>נ מגאר</v>
      </c>
      <c r="D10893" s="1" t="s">
        <v>9152</v>
      </c>
      <c r="E10893" s="1"/>
      <c r="F10893" s="2">
        <v>6</v>
      </c>
      <c r="G10893" s="2">
        <f>INDEX(תוצאות_בחירות,MATCH(C10893,siot!$F$3:$F$1887,0),27)</f>
        <v>1</v>
      </c>
      <c r="H10893" s="2" t="b">
        <f t="shared" si="341"/>
        <v>0</v>
      </c>
      <c r="I10893" s="1" t="s">
        <v>2</v>
      </c>
      <c r="J10893" s="1" t="s">
        <v>9156</v>
      </c>
      <c r="K10893" s="1"/>
    </row>
    <row r="10894" spans="1:11" hidden="1">
      <c r="A10894" s="1" t="s">
        <v>9085</v>
      </c>
      <c r="B10894" s="1" t="s">
        <v>87</v>
      </c>
      <c r="C10894" s="48" t="str">
        <f t="shared" si="340"/>
        <v>נ מגאר</v>
      </c>
      <c r="D10894" s="1" t="s">
        <v>9152</v>
      </c>
      <c r="E10894" s="1"/>
      <c r="F10894" s="2">
        <v>7</v>
      </c>
      <c r="G10894" s="2">
        <f>INDEX(תוצאות_בחירות,MATCH(C10894,siot!$F$3:$F$1887,0),27)</f>
        <v>1</v>
      </c>
      <c r="H10894" s="2" t="b">
        <f t="shared" si="341"/>
        <v>0</v>
      </c>
      <c r="I10894" s="1" t="s">
        <v>2</v>
      </c>
      <c r="J10894" s="1" t="s">
        <v>9155</v>
      </c>
      <c r="K10894" s="1"/>
    </row>
    <row r="10895" spans="1:11" hidden="1">
      <c r="A10895" s="1" t="s">
        <v>9085</v>
      </c>
      <c r="B10895" s="1" t="s">
        <v>87</v>
      </c>
      <c r="C10895" s="48" t="str">
        <f t="shared" si="340"/>
        <v>נ מגאר</v>
      </c>
      <c r="D10895" s="1" t="s">
        <v>9152</v>
      </c>
      <c r="E10895" s="1"/>
      <c r="F10895" s="2">
        <v>8</v>
      </c>
      <c r="G10895" s="2">
        <f>INDEX(תוצאות_בחירות,MATCH(C10895,siot!$F$3:$F$1887,0),27)</f>
        <v>1</v>
      </c>
      <c r="H10895" s="2" t="b">
        <f t="shared" si="341"/>
        <v>0</v>
      </c>
      <c r="I10895" s="1" t="s">
        <v>2</v>
      </c>
      <c r="J10895" s="1" t="s">
        <v>9154</v>
      </c>
      <c r="K10895" s="1"/>
    </row>
    <row r="10896" spans="1:11" hidden="1">
      <c r="A10896" s="1" t="s">
        <v>9085</v>
      </c>
      <c r="B10896" s="1" t="s">
        <v>87</v>
      </c>
      <c r="C10896" s="48" t="str">
        <f t="shared" si="340"/>
        <v>נ מגאר</v>
      </c>
      <c r="D10896" s="1" t="s">
        <v>9152</v>
      </c>
      <c r="E10896" s="1"/>
      <c r="F10896" s="2">
        <v>9</v>
      </c>
      <c r="G10896" s="2">
        <f>INDEX(תוצאות_בחירות,MATCH(C10896,siot!$F$3:$F$1887,0),27)</f>
        <v>1</v>
      </c>
      <c r="H10896" s="2" t="b">
        <f t="shared" si="341"/>
        <v>0</v>
      </c>
      <c r="I10896" s="1" t="s">
        <v>2</v>
      </c>
      <c r="J10896" s="1" t="s">
        <v>9153</v>
      </c>
      <c r="K10896" s="1"/>
    </row>
    <row r="10897" spans="1:11" hidden="1">
      <c r="A10897" s="1" t="s">
        <v>9085</v>
      </c>
      <c r="B10897" s="1" t="s">
        <v>87</v>
      </c>
      <c r="C10897" s="48" t="str">
        <f t="shared" si="340"/>
        <v>נ מגאר</v>
      </c>
      <c r="D10897" s="1" t="s">
        <v>9152</v>
      </c>
      <c r="E10897" s="1"/>
      <c r="F10897" s="2">
        <v>10</v>
      </c>
      <c r="G10897" s="2">
        <f>INDEX(תוצאות_בחירות,MATCH(C10897,siot!$F$3:$F$1887,0),27)</f>
        <v>1</v>
      </c>
      <c r="H10897" s="2" t="b">
        <f t="shared" si="341"/>
        <v>0</v>
      </c>
      <c r="I10897" s="1" t="s">
        <v>2</v>
      </c>
      <c r="J10897" s="1" t="s">
        <v>9151</v>
      </c>
      <c r="K10897" s="1"/>
    </row>
    <row r="10898" spans="1:11" hidden="1">
      <c r="A10898" s="1" t="s">
        <v>9085</v>
      </c>
      <c r="B10898" s="1" t="s">
        <v>930</v>
      </c>
      <c r="C10898" s="48" t="str">
        <f t="shared" si="340"/>
        <v>נד מגאר</v>
      </c>
      <c r="D10898" s="1" t="s">
        <v>9138</v>
      </c>
      <c r="E10898" s="1" t="s">
        <v>18</v>
      </c>
      <c r="F10898" s="2" t="s">
        <v>19548</v>
      </c>
      <c r="G10898" s="2">
        <f>INDEX(תוצאות_בחירות,MATCH(C10898,siot!$F$3:$F$1887,0),27)</f>
        <v>1</v>
      </c>
      <c r="H10898" s="2" t="b">
        <f t="shared" si="341"/>
        <v>0</v>
      </c>
      <c r="I10898" s="1"/>
      <c r="J10898" s="1"/>
      <c r="K10898" s="1"/>
    </row>
    <row r="10899" spans="1:11">
      <c r="A10899" s="1" t="s">
        <v>9085</v>
      </c>
      <c r="B10899" s="1" t="s">
        <v>930</v>
      </c>
      <c r="C10899" s="48" t="str">
        <f t="shared" si="340"/>
        <v>נד מגאר</v>
      </c>
      <c r="D10899" s="1" t="s">
        <v>9138</v>
      </c>
      <c r="E10899" s="1" t="s">
        <v>17</v>
      </c>
      <c r="F10899" s="2">
        <v>1</v>
      </c>
      <c r="G10899" s="2">
        <f>INDEX(תוצאות_בחירות,MATCH(C10899,siot!$F$3:$F$1887,0),27)</f>
        <v>1</v>
      </c>
      <c r="H10899" s="2" t="b">
        <f t="shared" si="341"/>
        <v>1</v>
      </c>
      <c r="I10899" s="1" t="s">
        <v>2</v>
      </c>
      <c r="J10899" s="1" t="s">
        <v>9150</v>
      </c>
      <c r="K10899" s="1"/>
    </row>
    <row r="10900" spans="1:11" hidden="1">
      <c r="A10900" s="1" t="s">
        <v>9085</v>
      </c>
      <c r="B10900" s="1" t="s">
        <v>930</v>
      </c>
      <c r="C10900" s="48" t="str">
        <f t="shared" si="340"/>
        <v>נד מגאר</v>
      </c>
      <c r="D10900" s="1" t="s">
        <v>9138</v>
      </c>
      <c r="E10900" s="1"/>
      <c r="F10900" s="2">
        <v>2</v>
      </c>
      <c r="G10900" s="2">
        <f>INDEX(תוצאות_בחירות,MATCH(C10900,siot!$F$3:$F$1887,0),27)</f>
        <v>1</v>
      </c>
      <c r="H10900" s="2" t="b">
        <f t="shared" si="341"/>
        <v>0</v>
      </c>
      <c r="I10900" s="1" t="s">
        <v>2</v>
      </c>
      <c r="J10900" s="1" t="s">
        <v>9149</v>
      </c>
      <c r="K10900" s="1"/>
    </row>
    <row r="10901" spans="1:11" hidden="1">
      <c r="A10901" s="1" t="s">
        <v>9085</v>
      </c>
      <c r="B10901" s="1" t="s">
        <v>930</v>
      </c>
      <c r="C10901" s="48" t="str">
        <f t="shared" si="340"/>
        <v>נד מגאר</v>
      </c>
      <c r="D10901" s="1" t="s">
        <v>9138</v>
      </c>
      <c r="E10901" s="1"/>
      <c r="F10901" s="2">
        <v>3</v>
      </c>
      <c r="G10901" s="2">
        <f>INDEX(תוצאות_בחירות,MATCH(C10901,siot!$F$3:$F$1887,0),27)</f>
        <v>1</v>
      </c>
      <c r="H10901" s="2" t="b">
        <f t="shared" si="341"/>
        <v>0</v>
      </c>
      <c r="I10901" s="1" t="s">
        <v>2</v>
      </c>
      <c r="J10901" s="1" t="s">
        <v>9148</v>
      </c>
      <c r="K10901" s="1"/>
    </row>
    <row r="10902" spans="1:11" hidden="1">
      <c r="A10902" s="1" t="s">
        <v>9085</v>
      </c>
      <c r="B10902" s="1" t="s">
        <v>930</v>
      </c>
      <c r="C10902" s="48" t="str">
        <f t="shared" si="340"/>
        <v>נד מגאר</v>
      </c>
      <c r="D10902" s="1" t="s">
        <v>9138</v>
      </c>
      <c r="E10902" s="1"/>
      <c r="F10902" s="2">
        <v>4</v>
      </c>
      <c r="G10902" s="2">
        <f>INDEX(תוצאות_בחירות,MATCH(C10902,siot!$F$3:$F$1887,0),27)</f>
        <v>1</v>
      </c>
      <c r="H10902" s="2" t="b">
        <f t="shared" si="341"/>
        <v>0</v>
      </c>
      <c r="I10902" s="1" t="s">
        <v>2</v>
      </c>
      <c r="J10902" s="1" t="s">
        <v>9147</v>
      </c>
      <c r="K10902" s="1"/>
    </row>
    <row r="10903" spans="1:11" hidden="1">
      <c r="A10903" s="1" t="s">
        <v>9085</v>
      </c>
      <c r="B10903" s="1" t="s">
        <v>930</v>
      </c>
      <c r="C10903" s="48" t="str">
        <f t="shared" si="340"/>
        <v>נד מגאר</v>
      </c>
      <c r="D10903" s="1" t="s">
        <v>9138</v>
      </c>
      <c r="E10903" s="1"/>
      <c r="F10903" s="2">
        <v>5</v>
      </c>
      <c r="G10903" s="2">
        <f>INDEX(תוצאות_בחירות,MATCH(C10903,siot!$F$3:$F$1887,0),27)</f>
        <v>1</v>
      </c>
      <c r="H10903" s="2" t="b">
        <f t="shared" si="341"/>
        <v>0</v>
      </c>
      <c r="I10903" s="1" t="s">
        <v>2</v>
      </c>
      <c r="J10903" s="1" t="s">
        <v>9146</v>
      </c>
      <c r="K10903" s="1"/>
    </row>
    <row r="10904" spans="1:11" hidden="1">
      <c r="A10904" s="1" t="s">
        <v>9085</v>
      </c>
      <c r="B10904" s="1" t="s">
        <v>930</v>
      </c>
      <c r="C10904" s="48" t="str">
        <f t="shared" si="340"/>
        <v>נד מגאר</v>
      </c>
      <c r="D10904" s="1" t="s">
        <v>9138</v>
      </c>
      <c r="E10904" s="1"/>
      <c r="F10904" s="2">
        <v>6</v>
      </c>
      <c r="G10904" s="2">
        <f>INDEX(תוצאות_בחירות,MATCH(C10904,siot!$F$3:$F$1887,0),27)</f>
        <v>1</v>
      </c>
      <c r="H10904" s="2" t="b">
        <f t="shared" si="341"/>
        <v>0</v>
      </c>
      <c r="I10904" s="1" t="s">
        <v>2</v>
      </c>
      <c r="J10904" s="1" t="s">
        <v>9145</v>
      </c>
      <c r="K10904" s="1"/>
    </row>
    <row r="10905" spans="1:11" hidden="1">
      <c r="A10905" s="1" t="s">
        <v>9085</v>
      </c>
      <c r="B10905" s="1" t="s">
        <v>930</v>
      </c>
      <c r="C10905" s="48" t="str">
        <f t="shared" si="340"/>
        <v>נד מגאר</v>
      </c>
      <c r="D10905" s="1" t="s">
        <v>9138</v>
      </c>
      <c r="E10905" s="1"/>
      <c r="F10905" s="2">
        <v>7</v>
      </c>
      <c r="G10905" s="2">
        <f>INDEX(תוצאות_בחירות,MATCH(C10905,siot!$F$3:$F$1887,0),27)</f>
        <v>1</v>
      </c>
      <c r="H10905" s="2" t="b">
        <f t="shared" si="341"/>
        <v>0</v>
      </c>
      <c r="I10905" s="1" t="s">
        <v>2</v>
      </c>
      <c r="J10905" s="1" t="s">
        <v>9144</v>
      </c>
      <c r="K10905" s="1"/>
    </row>
    <row r="10906" spans="1:11" hidden="1">
      <c r="A10906" s="1" t="s">
        <v>9085</v>
      </c>
      <c r="B10906" s="1" t="s">
        <v>930</v>
      </c>
      <c r="C10906" s="48" t="str">
        <f t="shared" si="340"/>
        <v>נד מגאר</v>
      </c>
      <c r="D10906" s="1" t="s">
        <v>9138</v>
      </c>
      <c r="E10906" s="1"/>
      <c r="F10906" s="2">
        <v>8</v>
      </c>
      <c r="G10906" s="2">
        <f>INDEX(תוצאות_בחירות,MATCH(C10906,siot!$F$3:$F$1887,0),27)</f>
        <v>1</v>
      </c>
      <c r="H10906" s="2" t="b">
        <f t="shared" si="341"/>
        <v>0</v>
      </c>
      <c r="I10906" s="1" t="s">
        <v>2</v>
      </c>
      <c r="J10906" s="1" t="s">
        <v>9143</v>
      </c>
      <c r="K10906" s="1"/>
    </row>
    <row r="10907" spans="1:11" hidden="1">
      <c r="A10907" s="1" t="s">
        <v>9085</v>
      </c>
      <c r="B10907" s="1" t="s">
        <v>930</v>
      </c>
      <c r="C10907" s="48" t="str">
        <f t="shared" si="340"/>
        <v>נד מגאר</v>
      </c>
      <c r="D10907" s="1" t="s">
        <v>9138</v>
      </c>
      <c r="E10907" s="1"/>
      <c r="F10907" s="2">
        <v>9</v>
      </c>
      <c r="G10907" s="2">
        <f>INDEX(תוצאות_בחירות,MATCH(C10907,siot!$F$3:$F$1887,0),27)</f>
        <v>1</v>
      </c>
      <c r="H10907" s="2" t="b">
        <f t="shared" si="341"/>
        <v>0</v>
      </c>
      <c r="I10907" s="1" t="s">
        <v>2</v>
      </c>
      <c r="J10907" s="1" t="s">
        <v>9142</v>
      </c>
      <c r="K10907" s="1"/>
    </row>
    <row r="10908" spans="1:11" hidden="1">
      <c r="A10908" s="1" t="s">
        <v>9085</v>
      </c>
      <c r="B10908" s="1" t="s">
        <v>930</v>
      </c>
      <c r="C10908" s="48" t="str">
        <f t="shared" si="340"/>
        <v>נד מגאר</v>
      </c>
      <c r="D10908" s="1" t="s">
        <v>9138</v>
      </c>
      <c r="E10908" s="1"/>
      <c r="F10908" s="2">
        <v>10</v>
      </c>
      <c r="G10908" s="2">
        <f>INDEX(תוצאות_בחירות,MATCH(C10908,siot!$F$3:$F$1887,0),27)</f>
        <v>1</v>
      </c>
      <c r="H10908" s="2" t="b">
        <f t="shared" si="341"/>
        <v>0</v>
      </c>
      <c r="I10908" s="1" t="s">
        <v>2</v>
      </c>
      <c r="J10908" s="1" t="s">
        <v>9141</v>
      </c>
      <c r="K10908" s="1"/>
    </row>
    <row r="10909" spans="1:11" hidden="1">
      <c r="A10909" s="1" t="s">
        <v>9085</v>
      </c>
      <c r="B10909" s="1" t="s">
        <v>930</v>
      </c>
      <c r="C10909" s="48" t="str">
        <f t="shared" si="340"/>
        <v>נד מגאר</v>
      </c>
      <c r="D10909" s="1" t="s">
        <v>9138</v>
      </c>
      <c r="E10909" s="1"/>
      <c r="F10909" s="2">
        <v>11</v>
      </c>
      <c r="G10909" s="2">
        <f>INDEX(תוצאות_בחירות,MATCH(C10909,siot!$F$3:$F$1887,0),27)</f>
        <v>1</v>
      </c>
      <c r="H10909" s="2" t="b">
        <f t="shared" si="341"/>
        <v>0</v>
      </c>
      <c r="I10909" s="1" t="s">
        <v>2</v>
      </c>
      <c r="J10909" s="1" t="s">
        <v>9140</v>
      </c>
      <c r="K10909" s="1"/>
    </row>
    <row r="10910" spans="1:11" hidden="1">
      <c r="A10910" s="1" t="s">
        <v>9085</v>
      </c>
      <c r="B10910" s="1" t="s">
        <v>930</v>
      </c>
      <c r="C10910" s="48" t="str">
        <f t="shared" si="340"/>
        <v>נד מגאר</v>
      </c>
      <c r="D10910" s="1" t="s">
        <v>9138</v>
      </c>
      <c r="E10910" s="1"/>
      <c r="F10910" s="2">
        <v>12</v>
      </c>
      <c r="G10910" s="2">
        <f>INDEX(תוצאות_בחירות,MATCH(C10910,siot!$F$3:$F$1887,0),27)</f>
        <v>1</v>
      </c>
      <c r="H10910" s="2" t="b">
        <f t="shared" si="341"/>
        <v>0</v>
      </c>
      <c r="I10910" s="1" t="s">
        <v>2</v>
      </c>
      <c r="J10910" s="1" t="s">
        <v>9139</v>
      </c>
      <c r="K10910" s="1"/>
    </row>
    <row r="10911" spans="1:11" hidden="1">
      <c r="A10911" s="1" t="s">
        <v>9085</v>
      </c>
      <c r="B10911" s="1" t="s">
        <v>930</v>
      </c>
      <c r="C10911" s="48" t="str">
        <f t="shared" si="340"/>
        <v>נד מגאר</v>
      </c>
      <c r="D10911" s="1" t="s">
        <v>9138</v>
      </c>
      <c r="E10911" s="1"/>
      <c r="F10911" s="2">
        <v>13</v>
      </c>
      <c r="G10911" s="2">
        <f>INDEX(תוצאות_בחירות,MATCH(C10911,siot!$F$3:$F$1887,0),27)</f>
        <v>1</v>
      </c>
      <c r="H10911" s="2" t="b">
        <f t="shared" si="341"/>
        <v>0</v>
      </c>
      <c r="I10911" s="1" t="s">
        <v>2</v>
      </c>
      <c r="J10911" s="1" t="s">
        <v>9137</v>
      </c>
      <c r="K10911" s="1"/>
    </row>
    <row r="10912" spans="1:11" hidden="1">
      <c r="A10912" s="1" t="s">
        <v>9085</v>
      </c>
      <c r="B10912" s="1" t="s">
        <v>9129</v>
      </c>
      <c r="C10912" s="48" t="str">
        <f t="shared" si="340"/>
        <v>סר מגאר</v>
      </c>
      <c r="D10912" s="1" t="s">
        <v>9128</v>
      </c>
      <c r="E10912" s="1" t="s">
        <v>3</v>
      </c>
      <c r="F10912" s="2" t="s">
        <v>19548</v>
      </c>
      <c r="G10912" s="2">
        <f>INDEX(תוצאות_בחירות,MATCH(C10912,siot!$F$3:$F$1887,0),27)</f>
        <v>1</v>
      </c>
      <c r="H10912" s="2" t="b">
        <f t="shared" si="341"/>
        <v>0</v>
      </c>
      <c r="I10912" s="1"/>
      <c r="J10912" s="1"/>
      <c r="K10912" s="1"/>
    </row>
    <row r="10913" spans="1:11">
      <c r="A10913" s="1" t="s">
        <v>9085</v>
      </c>
      <c r="B10913" s="1" t="s">
        <v>9129</v>
      </c>
      <c r="C10913" s="48" t="str">
        <f t="shared" si="340"/>
        <v>סר מגאר</v>
      </c>
      <c r="D10913" s="1" t="s">
        <v>9128</v>
      </c>
      <c r="E10913" s="1"/>
      <c r="F10913" s="2">
        <v>1</v>
      </c>
      <c r="G10913" s="2">
        <f>INDEX(תוצאות_בחירות,MATCH(C10913,siot!$F$3:$F$1887,0),27)</f>
        <v>1</v>
      </c>
      <c r="H10913" s="2" t="b">
        <f t="shared" si="341"/>
        <v>1</v>
      </c>
      <c r="I10913" s="1" t="s">
        <v>2</v>
      </c>
      <c r="J10913" s="1" t="s">
        <v>9136</v>
      </c>
      <c r="K10913" s="1"/>
    </row>
    <row r="10914" spans="1:11" hidden="1">
      <c r="A10914" s="1" t="s">
        <v>9085</v>
      </c>
      <c r="B10914" s="1" t="s">
        <v>9129</v>
      </c>
      <c r="C10914" s="48" t="str">
        <f t="shared" si="340"/>
        <v>סר מגאר</v>
      </c>
      <c r="D10914" s="1" t="s">
        <v>9128</v>
      </c>
      <c r="E10914" s="1"/>
      <c r="F10914" s="2">
        <v>2</v>
      </c>
      <c r="G10914" s="2">
        <f>INDEX(תוצאות_בחירות,MATCH(C10914,siot!$F$3:$F$1887,0),27)</f>
        <v>1</v>
      </c>
      <c r="H10914" s="2" t="b">
        <f t="shared" si="341"/>
        <v>0</v>
      </c>
      <c r="I10914" s="1" t="s">
        <v>2</v>
      </c>
      <c r="J10914" s="1" t="s">
        <v>9135</v>
      </c>
      <c r="K10914" s="1"/>
    </row>
    <row r="10915" spans="1:11" hidden="1">
      <c r="A10915" s="1" t="s">
        <v>9085</v>
      </c>
      <c r="B10915" s="1" t="s">
        <v>9129</v>
      </c>
      <c r="C10915" s="48" t="str">
        <f t="shared" si="340"/>
        <v>סר מגאר</v>
      </c>
      <c r="D10915" s="1" t="s">
        <v>9128</v>
      </c>
      <c r="E10915" s="1"/>
      <c r="F10915" s="2">
        <v>3</v>
      </c>
      <c r="G10915" s="2">
        <f>INDEX(תוצאות_בחירות,MATCH(C10915,siot!$F$3:$F$1887,0),27)</f>
        <v>1</v>
      </c>
      <c r="H10915" s="2" t="b">
        <f t="shared" si="341"/>
        <v>0</v>
      </c>
      <c r="I10915" s="1" t="s">
        <v>2</v>
      </c>
      <c r="J10915" s="1" t="s">
        <v>9134</v>
      </c>
      <c r="K10915" s="1"/>
    </row>
    <row r="10916" spans="1:11" hidden="1">
      <c r="A10916" s="1" t="s">
        <v>9085</v>
      </c>
      <c r="B10916" s="1" t="s">
        <v>9129</v>
      </c>
      <c r="C10916" s="48" t="str">
        <f t="shared" si="340"/>
        <v>סר מגאר</v>
      </c>
      <c r="D10916" s="1" t="s">
        <v>9128</v>
      </c>
      <c r="E10916" s="1"/>
      <c r="F10916" s="2">
        <v>4</v>
      </c>
      <c r="G10916" s="2">
        <f>INDEX(תוצאות_בחירות,MATCH(C10916,siot!$F$3:$F$1887,0),27)</f>
        <v>1</v>
      </c>
      <c r="H10916" s="2" t="b">
        <f t="shared" si="341"/>
        <v>0</v>
      </c>
      <c r="I10916" s="1" t="s">
        <v>2</v>
      </c>
      <c r="J10916" s="1" t="s">
        <v>9133</v>
      </c>
      <c r="K10916" s="1"/>
    </row>
    <row r="10917" spans="1:11" hidden="1">
      <c r="A10917" s="1" t="s">
        <v>9085</v>
      </c>
      <c r="B10917" s="1" t="s">
        <v>9129</v>
      </c>
      <c r="C10917" s="48" t="str">
        <f t="shared" si="340"/>
        <v>סר מגאר</v>
      </c>
      <c r="D10917" s="1" t="s">
        <v>9128</v>
      </c>
      <c r="E10917" s="1"/>
      <c r="F10917" s="2">
        <v>5</v>
      </c>
      <c r="G10917" s="2">
        <f>INDEX(תוצאות_בחירות,MATCH(C10917,siot!$F$3:$F$1887,0),27)</f>
        <v>1</v>
      </c>
      <c r="H10917" s="2" t="b">
        <f t="shared" si="341"/>
        <v>0</v>
      </c>
      <c r="I10917" s="1" t="s">
        <v>2</v>
      </c>
      <c r="J10917" s="1" t="s">
        <v>9132</v>
      </c>
      <c r="K10917" s="1"/>
    </row>
    <row r="10918" spans="1:11" hidden="1">
      <c r="A10918" s="1" t="s">
        <v>9085</v>
      </c>
      <c r="B10918" s="1" t="s">
        <v>9129</v>
      </c>
      <c r="C10918" s="48" t="str">
        <f t="shared" si="340"/>
        <v>סר מגאר</v>
      </c>
      <c r="D10918" s="1" t="s">
        <v>9128</v>
      </c>
      <c r="E10918" s="1"/>
      <c r="F10918" s="2">
        <v>6</v>
      </c>
      <c r="G10918" s="2">
        <f>INDEX(תוצאות_בחירות,MATCH(C10918,siot!$F$3:$F$1887,0),27)</f>
        <v>1</v>
      </c>
      <c r="H10918" s="2" t="b">
        <f t="shared" si="341"/>
        <v>0</v>
      </c>
      <c r="I10918" s="1" t="s">
        <v>2</v>
      </c>
      <c r="J10918" s="1" t="s">
        <v>9131</v>
      </c>
      <c r="K10918" s="1"/>
    </row>
    <row r="10919" spans="1:11" hidden="1">
      <c r="A10919" s="1" t="s">
        <v>9085</v>
      </c>
      <c r="B10919" s="1" t="s">
        <v>9129</v>
      </c>
      <c r="C10919" s="48" t="str">
        <f t="shared" si="340"/>
        <v>סר מגאר</v>
      </c>
      <c r="D10919" s="1" t="s">
        <v>9128</v>
      </c>
      <c r="E10919" s="1"/>
      <c r="F10919" s="2">
        <v>7</v>
      </c>
      <c r="G10919" s="2">
        <f>INDEX(תוצאות_בחירות,MATCH(C10919,siot!$F$3:$F$1887,0),27)</f>
        <v>1</v>
      </c>
      <c r="H10919" s="2" t="b">
        <f t="shared" si="341"/>
        <v>0</v>
      </c>
      <c r="I10919" s="1" t="s">
        <v>2</v>
      </c>
      <c r="J10919" s="1" t="s">
        <v>9130</v>
      </c>
      <c r="K10919" s="1"/>
    </row>
    <row r="10920" spans="1:11" hidden="1">
      <c r="A10920" s="1" t="s">
        <v>9085</v>
      </c>
      <c r="B10920" s="1" t="s">
        <v>9129</v>
      </c>
      <c r="C10920" s="48" t="str">
        <f t="shared" si="340"/>
        <v>סר מגאר</v>
      </c>
      <c r="D10920" s="1" t="s">
        <v>9128</v>
      </c>
      <c r="E10920" s="1"/>
      <c r="F10920" s="2">
        <v>8</v>
      </c>
      <c r="G10920" s="2">
        <f>INDEX(תוצאות_בחירות,MATCH(C10920,siot!$F$3:$F$1887,0),27)</f>
        <v>1</v>
      </c>
      <c r="H10920" s="2" t="b">
        <f t="shared" si="341"/>
        <v>0</v>
      </c>
      <c r="I10920" s="1" t="s">
        <v>2</v>
      </c>
      <c r="J10920" s="1" t="s">
        <v>9127</v>
      </c>
      <c r="K10920" s="1"/>
    </row>
    <row r="10921" spans="1:11" hidden="1">
      <c r="A10921" s="1" t="s">
        <v>9085</v>
      </c>
      <c r="B10921" s="1" t="s">
        <v>364</v>
      </c>
      <c r="C10921" s="48" t="str">
        <f t="shared" si="340"/>
        <v>ף מגאר</v>
      </c>
      <c r="D10921" s="1" t="s">
        <v>8277</v>
      </c>
      <c r="E10921" s="1" t="s">
        <v>3</v>
      </c>
      <c r="F10921" s="2" t="s">
        <v>19548</v>
      </c>
      <c r="G10921" s="2">
        <f>INDEX(תוצאות_בחירות,MATCH(C10921,siot!$F$3:$F$1887,0),27)</f>
        <v>2</v>
      </c>
      <c r="H10921" s="2" t="b">
        <f t="shared" si="341"/>
        <v>0</v>
      </c>
      <c r="I10921" s="1"/>
      <c r="J10921" s="1"/>
      <c r="K10921" s="1"/>
    </row>
    <row r="10922" spans="1:11">
      <c r="A10922" s="1" t="s">
        <v>9085</v>
      </c>
      <c r="B10922" s="1" t="s">
        <v>364</v>
      </c>
      <c r="C10922" s="48" t="str">
        <f t="shared" si="340"/>
        <v>ף מגאר</v>
      </c>
      <c r="D10922" s="1" t="s">
        <v>8277</v>
      </c>
      <c r="E10922" s="1"/>
      <c r="F10922" s="2">
        <v>1</v>
      </c>
      <c r="G10922" s="2">
        <f>INDEX(תוצאות_בחירות,MATCH(C10922,siot!$F$3:$F$1887,0),27)</f>
        <v>2</v>
      </c>
      <c r="H10922" s="2" t="b">
        <f t="shared" si="341"/>
        <v>1</v>
      </c>
      <c r="I10922" s="1" t="s">
        <v>2</v>
      </c>
      <c r="J10922" s="1" t="s">
        <v>9126</v>
      </c>
      <c r="K10922" s="1"/>
    </row>
    <row r="10923" spans="1:11">
      <c r="A10923" s="1" t="s">
        <v>9085</v>
      </c>
      <c r="B10923" s="1" t="s">
        <v>364</v>
      </c>
      <c r="C10923" s="48" t="str">
        <f t="shared" si="340"/>
        <v>ף מגאר</v>
      </c>
      <c r="D10923" s="1" t="s">
        <v>8277</v>
      </c>
      <c r="E10923" s="1"/>
      <c r="F10923" s="2">
        <v>2</v>
      </c>
      <c r="G10923" s="2">
        <f>INDEX(תוצאות_בחירות,MATCH(C10923,siot!$F$3:$F$1887,0),27)</f>
        <v>2</v>
      </c>
      <c r="H10923" s="2" t="b">
        <f t="shared" si="341"/>
        <v>1</v>
      </c>
      <c r="I10923" s="1" t="s">
        <v>2</v>
      </c>
      <c r="J10923" s="1" t="s">
        <v>9125</v>
      </c>
      <c r="K10923" s="1"/>
    </row>
    <row r="10924" spans="1:11" hidden="1">
      <c r="A10924" s="1" t="s">
        <v>9085</v>
      </c>
      <c r="B10924" s="1" t="s">
        <v>364</v>
      </c>
      <c r="C10924" s="48" t="str">
        <f t="shared" si="340"/>
        <v>ף מגאר</v>
      </c>
      <c r="D10924" s="1" t="s">
        <v>8277</v>
      </c>
      <c r="E10924" s="1"/>
      <c r="F10924" s="2">
        <v>3</v>
      </c>
      <c r="G10924" s="2">
        <f>INDEX(תוצאות_בחירות,MATCH(C10924,siot!$F$3:$F$1887,0),27)</f>
        <v>2</v>
      </c>
      <c r="H10924" s="2" t="b">
        <f t="shared" si="341"/>
        <v>0</v>
      </c>
      <c r="I10924" s="1" t="s">
        <v>2</v>
      </c>
      <c r="J10924" s="1" t="s">
        <v>9124</v>
      </c>
      <c r="K10924" s="1"/>
    </row>
    <row r="10925" spans="1:11" hidden="1">
      <c r="A10925" s="1" t="s">
        <v>9085</v>
      </c>
      <c r="B10925" s="1" t="s">
        <v>364</v>
      </c>
      <c r="C10925" s="48" t="str">
        <f t="shared" si="340"/>
        <v>ף מגאר</v>
      </c>
      <c r="D10925" s="1" t="s">
        <v>8277</v>
      </c>
      <c r="E10925" s="1"/>
      <c r="F10925" s="2">
        <v>4</v>
      </c>
      <c r="G10925" s="2">
        <f>INDEX(תוצאות_בחירות,MATCH(C10925,siot!$F$3:$F$1887,0),27)</f>
        <v>2</v>
      </c>
      <c r="H10925" s="2" t="b">
        <f t="shared" si="341"/>
        <v>0</v>
      </c>
      <c r="I10925" s="1" t="s">
        <v>2</v>
      </c>
      <c r="J10925" s="1" t="s">
        <v>9123</v>
      </c>
      <c r="K10925" s="1"/>
    </row>
    <row r="10926" spans="1:11" hidden="1">
      <c r="A10926" s="1" t="s">
        <v>9085</v>
      </c>
      <c r="B10926" s="1" t="s">
        <v>364</v>
      </c>
      <c r="C10926" s="48" t="str">
        <f t="shared" si="340"/>
        <v>ף מגאר</v>
      </c>
      <c r="D10926" s="1" t="s">
        <v>8277</v>
      </c>
      <c r="E10926" s="1"/>
      <c r="F10926" s="2">
        <v>5</v>
      </c>
      <c r="G10926" s="2">
        <f>INDEX(תוצאות_בחירות,MATCH(C10926,siot!$F$3:$F$1887,0),27)</f>
        <v>2</v>
      </c>
      <c r="H10926" s="2" t="b">
        <f t="shared" si="341"/>
        <v>0</v>
      </c>
      <c r="I10926" s="1" t="s">
        <v>2</v>
      </c>
      <c r="J10926" s="1" t="s">
        <v>9122</v>
      </c>
      <c r="K10926" s="1"/>
    </row>
    <row r="10927" spans="1:11" hidden="1">
      <c r="A10927" s="1" t="s">
        <v>9085</v>
      </c>
      <c r="B10927" s="1" t="s">
        <v>364</v>
      </c>
      <c r="C10927" s="48" t="str">
        <f t="shared" si="340"/>
        <v>ף מגאר</v>
      </c>
      <c r="D10927" s="1" t="s">
        <v>8277</v>
      </c>
      <c r="E10927" s="1"/>
      <c r="F10927" s="2">
        <v>6</v>
      </c>
      <c r="G10927" s="2">
        <f>INDEX(תוצאות_בחירות,MATCH(C10927,siot!$F$3:$F$1887,0),27)</f>
        <v>2</v>
      </c>
      <c r="H10927" s="2" t="b">
        <f t="shared" si="341"/>
        <v>0</v>
      </c>
      <c r="I10927" s="1" t="s">
        <v>2</v>
      </c>
      <c r="J10927" s="1" t="s">
        <v>9121</v>
      </c>
      <c r="K10927" s="1"/>
    </row>
    <row r="10928" spans="1:11" hidden="1">
      <c r="A10928" s="1" t="s">
        <v>9085</v>
      </c>
      <c r="B10928" s="1" t="s">
        <v>364</v>
      </c>
      <c r="C10928" s="48" t="str">
        <f t="shared" si="340"/>
        <v>ף מגאר</v>
      </c>
      <c r="D10928" s="1" t="s">
        <v>8277</v>
      </c>
      <c r="E10928" s="1"/>
      <c r="F10928" s="2">
        <v>7</v>
      </c>
      <c r="G10928" s="2">
        <f>INDEX(תוצאות_בחירות,MATCH(C10928,siot!$F$3:$F$1887,0),27)</f>
        <v>2</v>
      </c>
      <c r="H10928" s="2" t="b">
        <f t="shared" si="341"/>
        <v>0</v>
      </c>
      <c r="I10928" s="1" t="s">
        <v>2</v>
      </c>
      <c r="J10928" s="1" t="s">
        <v>9120</v>
      </c>
      <c r="K10928" s="1"/>
    </row>
    <row r="10929" spans="1:11" hidden="1">
      <c r="A10929" s="1" t="s">
        <v>9085</v>
      </c>
      <c r="B10929" s="1" t="s">
        <v>9101</v>
      </c>
      <c r="C10929" s="48" t="str">
        <f t="shared" si="340"/>
        <v>צפ מגאר</v>
      </c>
      <c r="D10929" s="1" t="s">
        <v>9100</v>
      </c>
      <c r="E10929" s="1" t="s">
        <v>3</v>
      </c>
      <c r="F10929" s="2" t="s">
        <v>19548</v>
      </c>
      <c r="G10929" s="2">
        <f>INDEX(תוצאות_בחירות,MATCH(C10929,siot!$F$3:$F$1887,0),27)</f>
        <v>2</v>
      </c>
      <c r="H10929" s="2" t="b">
        <f t="shared" si="341"/>
        <v>0</v>
      </c>
      <c r="I10929" s="1"/>
      <c r="J10929" s="1"/>
      <c r="K10929" s="1"/>
    </row>
    <row r="10930" spans="1:11">
      <c r="A10930" s="1" t="s">
        <v>9085</v>
      </c>
      <c r="B10930" s="1" t="s">
        <v>9101</v>
      </c>
      <c r="C10930" s="48" t="str">
        <f t="shared" si="340"/>
        <v>צפ מגאר</v>
      </c>
      <c r="D10930" s="1" t="s">
        <v>9100</v>
      </c>
      <c r="E10930" s="1"/>
      <c r="F10930" s="2">
        <v>1</v>
      </c>
      <c r="G10930" s="2">
        <f>INDEX(תוצאות_בחירות,MATCH(C10930,siot!$F$3:$F$1887,0),27)</f>
        <v>2</v>
      </c>
      <c r="H10930" s="2" t="b">
        <f t="shared" si="341"/>
        <v>1</v>
      </c>
      <c r="I10930" s="1" t="s">
        <v>2</v>
      </c>
      <c r="J10930" s="1" t="s">
        <v>9119</v>
      </c>
      <c r="K10930" s="1"/>
    </row>
    <row r="10931" spans="1:11">
      <c r="A10931" s="1" t="s">
        <v>9085</v>
      </c>
      <c r="B10931" s="1" t="s">
        <v>9101</v>
      </c>
      <c r="C10931" s="48" t="str">
        <f t="shared" si="340"/>
        <v>צפ מגאר</v>
      </c>
      <c r="D10931" s="1" t="s">
        <v>9100</v>
      </c>
      <c r="E10931" s="1"/>
      <c r="F10931" s="2">
        <v>2</v>
      </c>
      <c r="G10931" s="2">
        <f>INDEX(תוצאות_בחירות,MATCH(C10931,siot!$F$3:$F$1887,0),27)</f>
        <v>2</v>
      </c>
      <c r="H10931" s="2" t="b">
        <f t="shared" si="341"/>
        <v>1</v>
      </c>
      <c r="I10931" s="1" t="s">
        <v>2</v>
      </c>
      <c r="J10931" s="1" t="s">
        <v>9118</v>
      </c>
      <c r="K10931" s="1"/>
    </row>
    <row r="10932" spans="1:11" hidden="1">
      <c r="A10932" s="1" t="s">
        <v>9085</v>
      </c>
      <c r="B10932" s="1" t="s">
        <v>9101</v>
      </c>
      <c r="C10932" s="48" t="str">
        <f t="shared" si="340"/>
        <v>צפ מגאר</v>
      </c>
      <c r="D10932" s="1" t="s">
        <v>9100</v>
      </c>
      <c r="E10932" s="1"/>
      <c r="F10932" s="2">
        <v>3</v>
      </c>
      <c r="G10932" s="2">
        <f>INDEX(תוצאות_בחירות,MATCH(C10932,siot!$F$3:$F$1887,0),27)</f>
        <v>2</v>
      </c>
      <c r="H10932" s="2" t="b">
        <f t="shared" si="341"/>
        <v>0</v>
      </c>
      <c r="I10932" s="1" t="s">
        <v>2</v>
      </c>
      <c r="J10932" s="1" t="s">
        <v>9117</v>
      </c>
      <c r="K10932" s="1"/>
    </row>
    <row r="10933" spans="1:11" hidden="1">
      <c r="A10933" s="1" t="s">
        <v>9085</v>
      </c>
      <c r="B10933" s="1" t="s">
        <v>9101</v>
      </c>
      <c r="C10933" s="48" t="str">
        <f t="shared" si="340"/>
        <v>צפ מגאר</v>
      </c>
      <c r="D10933" s="1" t="s">
        <v>9100</v>
      </c>
      <c r="E10933" s="1"/>
      <c r="F10933" s="2">
        <v>4</v>
      </c>
      <c r="G10933" s="2">
        <f>INDEX(תוצאות_בחירות,MATCH(C10933,siot!$F$3:$F$1887,0),27)</f>
        <v>2</v>
      </c>
      <c r="H10933" s="2" t="b">
        <f t="shared" si="341"/>
        <v>0</v>
      </c>
      <c r="I10933" s="1" t="s">
        <v>2</v>
      </c>
      <c r="J10933" s="1" t="s">
        <v>9116</v>
      </c>
      <c r="K10933" s="1"/>
    </row>
    <row r="10934" spans="1:11" hidden="1">
      <c r="A10934" s="1" t="s">
        <v>9085</v>
      </c>
      <c r="B10934" s="1" t="s">
        <v>9101</v>
      </c>
      <c r="C10934" s="48" t="str">
        <f t="shared" si="340"/>
        <v>צפ מגאר</v>
      </c>
      <c r="D10934" s="1" t="s">
        <v>9100</v>
      </c>
      <c r="E10934" s="1"/>
      <c r="F10934" s="2">
        <v>5</v>
      </c>
      <c r="G10934" s="2">
        <f>INDEX(תוצאות_בחירות,MATCH(C10934,siot!$F$3:$F$1887,0),27)</f>
        <v>2</v>
      </c>
      <c r="H10934" s="2" t="b">
        <f t="shared" si="341"/>
        <v>0</v>
      </c>
      <c r="I10934" s="1" t="s">
        <v>2</v>
      </c>
      <c r="J10934" s="1" t="s">
        <v>9115</v>
      </c>
      <c r="K10934" s="1"/>
    </row>
    <row r="10935" spans="1:11" hidden="1">
      <c r="A10935" s="1" t="s">
        <v>9085</v>
      </c>
      <c r="B10935" s="1" t="s">
        <v>9101</v>
      </c>
      <c r="C10935" s="48" t="str">
        <f t="shared" si="340"/>
        <v>צפ מגאר</v>
      </c>
      <c r="D10935" s="1" t="s">
        <v>9100</v>
      </c>
      <c r="E10935" s="1"/>
      <c r="F10935" s="2">
        <v>6</v>
      </c>
      <c r="G10935" s="2">
        <f>INDEX(תוצאות_בחירות,MATCH(C10935,siot!$F$3:$F$1887,0),27)</f>
        <v>2</v>
      </c>
      <c r="H10935" s="2" t="b">
        <f t="shared" si="341"/>
        <v>0</v>
      </c>
      <c r="I10935" s="1" t="s">
        <v>2</v>
      </c>
      <c r="J10935" s="1" t="s">
        <v>9114</v>
      </c>
      <c r="K10935" s="1"/>
    </row>
    <row r="10936" spans="1:11" hidden="1">
      <c r="A10936" s="1" t="s">
        <v>9085</v>
      </c>
      <c r="B10936" s="1" t="s">
        <v>9101</v>
      </c>
      <c r="C10936" s="48" t="str">
        <f t="shared" si="340"/>
        <v>צפ מגאר</v>
      </c>
      <c r="D10936" s="1" t="s">
        <v>9100</v>
      </c>
      <c r="E10936" s="1"/>
      <c r="F10936" s="2">
        <v>7</v>
      </c>
      <c r="G10936" s="2">
        <f>INDEX(תוצאות_בחירות,MATCH(C10936,siot!$F$3:$F$1887,0),27)</f>
        <v>2</v>
      </c>
      <c r="H10936" s="2" t="b">
        <f t="shared" si="341"/>
        <v>0</v>
      </c>
      <c r="I10936" s="1" t="s">
        <v>2</v>
      </c>
      <c r="J10936" s="1" t="s">
        <v>9113</v>
      </c>
      <c r="K10936" s="1"/>
    </row>
    <row r="10937" spans="1:11" hidden="1">
      <c r="A10937" s="1" t="s">
        <v>9085</v>
      </c>
      <c r="B10937" s="1" t="s">
        <v>9101</v>
      </c>
      <c r="C10937" s="48" t="str">
        <f t="shared" si="340"/>
        <v>צפ מגאר</v>
      </c>
      <c r="D10937" s="1" t="s">
        <v>9100</v>
      </c>
      <c r="E10937" s="1"/>
      <c r="F10937" s="2">
        <v>8</v>
      </c>
      <c r="G10937" s="2">
        <f>INDEX(תוצאות_בחירות,MATCH(C10937,siot!$F$3:$F$1887,0),27)</f>
        <v>2</v>
      </c>
      <c r="H10937" s="2" t="b">
        <f t="shared" si="341"/>
        <v>0</v>
      </c>
      <c r="I10937" s="1" t="s">
        <v>2</v>
      </c>
      <c r="J10937" s="1" t="s">
        <v>9112</v>
      </c>
      <c r="K10937" s="1"/>
    </row>
    <row r="10938" spans="1:11" hidden="1">
      <c r="A10938" s="1" t="s">
        <v>9085</v>
      </c>
      <c r="B10938" s="1" t="s">
        <v>9101</v>
      </c>
      <c r="C10938" s="48" t="str">
        <f t="shared" si="340"/>
        <v>צפ מגאר</v>
      </c>
      <c r="D10938" s="1" t="s">
        <v>9100</v>
      </c>
      <c r="E10938" s="1"/>
      <c r="F10938" s="2">
        <v>9</v>
      </c>
      <c r="G10938" s="2">
        <f>INDEX(תוצאות_בחירות,MATCH(C10938,siot!$F$3:$F$1887,0),27)</f>
        <v>2</v>
      </c>
      <c r="H10938" s="2" t="b">
        <f t="shared" si="341"/>
        <v>0</v>
      </c>
      <c r="I10938" s="1" t="s">
        <v>2</v>
      </c>
      <c r="J10938" s="1" t="s">
        <v>9111</v>
      </c>
      <c r="K10938" s="1"/>
    </row>
    <row r="10939" spans="1:11" hidden="1">
      <c r="A10939" s="1" t="s">
        <v>9085</v>
      </c>
      <c r="B10939" s="1" t="s">
        <v>9101</v>
      </c>
      <c r="C10939" s="48" t="str">
        <f t="shared" si="340"/>
        <v>צפ מגאר</v>
      </c>
      <c r="D10939" s="1" t="s">
        <v>9100</v>
      </c>
      <c r="E10939" s="1"/>
      <c r="F10939" s="2">
        <v>10</v>
      </c>
      <c r="G10939" s="2">
        <f>INDEX(תוצאות_בחירות,MATCH(C10939,siot!$F$3:$F$1887,0),27)</f>
        <v>2</v>
      </c>
      <c r="H10939" s="2" t="b">
        <f t="shared" si="341"/>
        <v>0</v>
      </c>
      <c r="I10939" s="1" t="s">
        <v>2</v>
      </c>
      <c r="J10939" s="1" t="s">
        <v>9110</v>
      </c>
      <c r="K10939" s="1"/>
    </row>
    <row r="10940" spans="1:11" hidden="1">
      <c r="A10940" s="1" t="s">
        <v>9085</v>
      </c>
      <c r="B10940" s="1" t="s">
        <v>9101</v>
      </c>
      <c r="C10940" s="48" t="str">
        <f t="shared" si="340"/>
        <v>צפ מגאר</v>
      </c>
      <c r="D10940" s="1" t="s">
        <v>9100</v>
      </c>
      <c r="E10940" s="1"/>
      <c r="F10940" s="2">
        <v>11</v>
      </c>
      <c r="G10940" s="2">
        <f>INDEX(תוצאות_בחירות,MATCH(C10940,siot!$F$3:$F$1887,0),27)</f>
        <v>2</v>
      </c>
      <c r="H10940" s="2" t="b">
        <f t="shared" si="341"/>
        <v>0</v>
      </c>
      <c r="I10940" s="1" t="s">
        <v>2</v>
      </c>
      <c r="J10940" s="1" t="s">
        <v>9109</v>
      </c>
      <c r="K10940" s="1"/>
    </row>
    <row r="10941" spans="1:11" hidden="1">
      <c r="A10941" s="1" t="s">
        <v>9085</v>
      </c>
      <c r="B10941" s="1" t="s">
        <v>9101</v>
      </c>
      <c r="C10941" s="48" t="str">
        <f t="shared" si="340"/>
        <v>צפ מגאר</v>
      </c>
      <c r="D10941" s="1" t="s">
        <v>9100</v>
      </c>
      <c r="E10941" s="1"/>
      <c r="F10941" s="2">
        <v>12</v>
      </c>
      <c r="G10941" s="2">
        <f>INDEX(תוצאות_בחירות,MATCH(C10941,siot!$F$3:$F$1887,0),27)</f>
        <v>2</v>
      </c>
      <c r="H10941" s="2" t="b">
        <f t="shared" si="341"/>
        <v>0</v>
      </c>
      <c r="I10941" s="1" t="s">
        <v>2</v>
      </c>
      <c r="J10941" s="1" t="s">
        <v>9108</v>
      </c>
      <c r="K10941" s="1"/>
    </row>
    <row r="10942" spans="1:11" hidden="1">
      <c r="A10942" s="1" t="s">
        <v>9085</v>
      </c>
      <c r="B10942" s="1" t="s">
        <v>9101</v>
      </c>
      <c r="C10942" s="48" t="str">
        <f t="shared" si="340"/>
        <v>צפ מגאר</v>
      </c>
      <c r="D10942" s="1" t="s">
        <v>9100</v>
      </c>
      <c r="E10942" s="1"/>
      <c r="F10942" s="2">
        <v>13</v>
      </c>
      <c r="G10942" s="2">
        <f>INDEX(תוצאות_בחירות,MATCH(C10942,siot!$F$3:$F$1887,0),27)</f>
        <v>2</v>
      </c>
      <c r="H10942" s="2" t="b">
        <f t="shared" si="341"/>
        <v>0</v>
      </c>
      <c r="I10942" s="1" t="s">
        <v>2</v>
      </c>
      <c r="J10942" s="1" t="s">
        <v>9107</v>
      </c>
      <c r="K10942" s="1"/>
    </row>
    <row r="10943" spans="1:11" hidden="1">
      <c r="A10943" s="1" t="s">
        <v>9085</v>
      </c>
      <c r="B10943" s="1" t="s">
        <v>9101</v>
      </c>
      <c r="C10943" s="48" t="str">
        <f t="shared" si="340"/>
        <v>צפ מגאר</v>
      </c>
      <c r="D10943" s="1" t="s">
        <v>9100</v>
      </c>
      <c r="E10943" s="1"/>
      <c r="F10943" s="2">
        <v>14</v>
      </c>
      <c r="G10943" s="2">
        <f>INDEX(תוצאות_בחירות,MATCH(C10943,siot!$F$3:$F$1887,0),27)</f>
        <v>2</v>
      </c>
      <c r="H10943" s="2" t="b">
        <f t="shared" si="341"/>
        <v>0</v>
      </c>
      <c r="I10943" s="1" t="s">
        <v>2</v>
      </c>
      <c r="J10943" s="1" t="s">
        <v>9106</v>
      </c>
      <c r="K10943" s="1"/>
    </row>
    <row r="10944" spans="1:11" hidden="1">
      <c r="A10944" s="1" t="s">
        <v>9085</v>
      </c>
      <c r="B10944" s="1" t="s">
        <v>9101</v>
      </c>
      <c r="C10944" s="48" t="str">
        <f t="shared" si="340"/>
        <v>צפ מגאר</v>
      </c>
      <c r="D10944" s="1" t="s">
        <v>9100</v>
      </c>
      <c r="E10944" s="1"/>
      <c r="F10944" s="2">
        <v>15</v>
      </c>
      <c r="G10944" s="2">
        <f>INDEX(תוצאות_בחירות,MATCH(C10944,siot!$F$3:$F$1887,0),27)</f>
        <v>2</v>
      </c>
      <c r="H10944" s="2" t="b">
        <f t="shared" si="341"/>
        <v>0</v>
      </c>
      <c r="I10944" s="1" t="s">
        <v>2</v>
      </c>
      <c r="J10944" s="1" t="s">
        <v>9105</v>
      </c>
      <c r="K10944" s="1"/>
    </row>
    <row r="10945" spans="1:11" hidden="1">
      <c r="A10945" s="1" t="s">
        <v>9085</v>
      </c>
      <c r="B10945" s="1" t="s">
        <v>9101</v>
      </c>
      <c r="C10945" s="48" t="str">
        <f t="shared" si="340"/>
        <v>צפ מגאר</v>
      </c>
      <c r="D10945" s="1" t="s">
        <v>9100</v>
      </c>
      <c r="E10945" s="1"/>
      <c r="F10945" s="2">
        <v>16</v>
      </c>
      <c r="G10945" s="2">
        <f>INDEX(תוצאות_בחירות,MATCH(C10945,siot!$F$3:$F$1887,0),27)</f>
        <v>2</v>
      </c>
      <c r="H10945" s="2" t="b">
        <f t="shared" si="341"/>
        <v>0</v>
      </c>
      <c r="I10945" s="1" t="s">
        <v>2</v>
      </c>
      <c r="J10945" s="1" t="s">
        <v>9104</v>
      </c>
      <c r="K10945" s="1"/>
    </row>
    <row r="10946" spans="1:11" hidden="1">
      <c r="A10946" s="1" t="s">
        <v>9085</v>
      </c>
      <c r="B10946" s="1" t="s">
        <v>9101</v>
      </c>
      <c r="C10946" s="48" t="str">
        <f t="shared" si="340"/>
        <v>צפ מגאר</v>
      </c>
      <c r="D10946" s="1" t="s">
        <v>9100</v>
      </c>
      <c r="E10946" s="1"/>
      <c r="F10946" s="2">
        <v>17</v>
      </c>
      <c r="G10946" s="2">
        <f>INDEX(תוצאות_בחירות,MATCH(C10946,siot!$F$3:$F$1887,0),27)</f>
        <v>2</v>
      </c>
      <c r="H10946" s="2" t="b">
        <f t="shared" si="341"/>
        <v>0</v>
      </c>
      <c r="I10946" s="1" t="s">
        <v>2</v>
      </c>
      <c r="J10946" s="1" t="s">
        <v>9103</v>
      </c>
      <c r="K10946" s="1"/>
    </row>
    <row r="10947" spans="1:11" hidden="1">
      <c r="A10947" s="1" t="s">
        <v>9085</v>
      </c>
      <c r="B10947" s="1" t="s">
        <v>9101</v>
      </c>
      <c r="C10947" s="48" t="str">
        <f t="shared" si="340"/>
        <v>צפ מגאר</v>
      </c>
      <c r="D10947" s="1" t="s">
        <v>9100</v>
      </c>
      <c r="E10947" s="1"/>
      <c r="F10947" s="2">
        <v>18</v>
      </c>
      <c r="G10947" s="2">
        <f>INDEX(תוצאות_בחירות,MATCH(C10947,siot!$F$3:$F$1887,0),27)</f>
        <v>2</v>
      </c>
      <c r="H10947" s="2" t="b">
        <f t="shared" si="341"/>
        <v>0</v>
      </c>
      <c r="I10947" s="1" t="s">
        <v>2</v>
      </c>
      <c r="J10947" s="1" t="s">
        <v>9102</v>
      </c>
      <c r="K10947" s="1"/>
    </row>
    <row r="10948" spans="1:11" hidden="1">
      <c r="A10948" s="1" t="s">
        <v>9085</v>
      </c>
      <c r="B10948" s="1" t="s">
        <v>9101</v>
      </c>
      <c r="C10948" s="48" t="str">
        <f t="shared" ref="C10948:C11011" si="342">B10948&amp;" "&amp;A10948</f>
        <v>צפ מגאר</v>
      </c>
      <c r="D10948" s="1" t="s">
        <v>9100</v>
      </c>
      <c r="E10948" s="1"/>
      <c r="F10948" s="2">
        <v>19</v>
      </c>
      <c r="G10948" s="2">
        <f>INDEX(תוצאות_בחירות,MATCH(C10948,siot!$F$3:$F$1887,0),27)</f>
        <v>2</v>
      </c>
      <c r="H10948" s="2" t="b">
        <f t="shared" ref="H10948:H11011" si="343">IF(OR(F10948&lt;G10948,G10948=F10948),TRUE,FALSE)</f>
        <v>0</v>
      </c>
      <c r="I10948" s="1" t="s">
        <v>2</v>
      </c>
      <c r="J10948" s="1" t="s">
        <v>9099</v>
      </c>
      <c r="K10948" s="1"/>
    </row>
    <row r="10949" spans="1:11" hidden="1">
      <c r="A10949" s="1" t="s">
        <v>9085</v>
      </c>
      <c r="B10949" s="1" t="s">
        <v>163</v>
      </c>
      <c r="C10949" s="48" t="str">
        <f t="shared" si="342"/>
        <v>תא מגאר</v>
      </c>
      <c r="D10949" s="1" t="s">
        <v>9084</v>
      </c>
      <c r="E10949" s="1" t="s">
        <v>3</v>
      </c>
      <c r="F10949" s="2" t="s">
        <v>19548</v>
      </c>
      <c r="G10949" s="2">
        <f>INDEX(תוצאות_בחירות,MATCH(C10949,siot!$F$3:$F$1887,0),27)</f>
        <v>1</v>
      </c>
      <c r="H10949" s="2" t="b">
        <f t="shared" si="343"/>
        <v>0</v>
      </c>
      <c r="I10949" s="1"/>
      <c r="J10949" s="1"/>
      <c r="K10949" s="1"/>
    </row>
    <row r="10950" spans="1:11">
      <c r="A10950" s="1" t="s">
        <v>9085</v>
      </c>
      <c r="B10950" s="1" t="s">
        <v>163</v>
      </c>
      <c r="C10950" s="48" t="str">
        <f t="shared" si="342"/>
        <v>תא מגאר</v>
      </c>
      <c r="D10950" s="1" t="s">
        <v>9084</v>
      </c>
      <c r="E10950" s="1"/>
      <c r="F10950" s="2">
        <v>1</v>
      </c>
      <c r="G10950" s="2">
        <f>INDEX(תוצאות_בחירות,MATCH(C10950,siot!$F$3:$F$1887,0),27)</f>
        <v>1</v>
      </c>
      <c r="H10950" s="2" t="b">
        <f t="shared" si="343"/>
        <v>1</v>
      </c>
      <c r="I10950" s="1" t="s">
        <v>2</v>
      </c>
      <c r="J10950" s="1" t="s">
        <v>9098</v>
      </c>
      <c r="K10950" s="1"/>
    </row>
    <row r="10951" spans="1:11" hidden="1">
      <c r="A10951" s="1" t="s">
        <v>9085</v>
      </c>
      <c r="B10951" s="1" t="s">
        <v>163</v>
      </c>
      <c r="C10951" s="48" t="str">
        <f t="shared" si="342"/>
        <v>תא מגאר</v>
      </c>
      <c r="D10951" s="1" t="s">
        <v>9084</v>
      </c>
      <c r="E10951" s="1"/>
      <c r="F10951" s="2">
        <v>2</v>
      </c>
      <c r="G10951" s="2">
        <f>INDEX(תוצאות_בחירות,MATCH(C10951,siot!$F$3:$F$1887,0),27)</f>
        <v>1</v>
      </c>
      <c r="H10951" s="2" t="b">
        <f t="shared" si="343"/>
        <v>0</v>
      </c>
      <c r="I10951" s="1" t="s">
        <v>2</v>
      </c>
      <c r="J10951" s="1" t="s">
        <v>9097</v>
      </c>
      <c r="K10951" s="1"/>
    </row>
    <row r="10952" spans="1:11" hidden="1">
      <c r="A10952" s="1" t="s">
        <v>9085</v>
      </c>
      <c r="B10952" s="1" t="s">
        <v>163</v>
      </c>
      <c r="C10952" s="48" t="str">
        <f t="shared" si="342"/>
        <v>תא מגאר</v>
      </c>
      <c r="D10952" s="1" t="s">
        <v>9084</v>
      </c>
      <c r="E10952" s="1"/>
      <c r="F10952" s="2">
        <v>3</v>
      </c>
      <c r="G10952" s="2">
        <f>INDEX(תוצאות_בחירות,MATCH(C10952,siot!$F$3:$F$1887,0),27)</f>
        <v>1</v>
      </c>
      <c r="H10952" s="2" t="b">
        <f t="shared" si="343"/>
        <v>0</v>
      </c>
      <c r="I10952" s="1" t="s">
        <v>2</v>
      </c>
      <c r="J10952" s="1" t="s">
        <v>9096</v>
      </c>
      <c r="K10952" s="1"/>
    </row>
    <row r="10953" spans="1:11" hidden="1">
      <c r="A10953" s="1" t="s">
        <v>9085</v>
      </c>
      <c r="B10953" s="1" t="s">
        <v>163</v>
      </c>
      <c r="C10953" s="48" t="str">
        <f t="shared" si="342"/>
        <v>תא מגאר</v>
      </c>
      <c r="D10953" s="1" t="s">
        <v>9084</v>
      </c>
      <c r="E10953" s="1"/>
      <c r="F10953" s="2">
        <v>4</v>
      </c>
      <c r="G10953" s="2">
        <f>INDEX(תוצאות_בחירות,MATCH(C10953,siot!$F$3:$F$1887,0),27)</f>
        <v>1</v>
      </c>
      <c r="H10953" s="2" t="b">
        <f t="shared" si="343"/>
        <v>0</v>
      </c>
      <c r="I10953" s="1" t="s">
        <v>2</v>
      </c>
      <c r="J10953" s="1" t="s">
        <v>9095</v>
      </c>
      <c r="K10953" s="1"/>
    </row>
    <row r="10954" spans="1:11" hidden="1">
      <c r="A10954" s="1" t="s">
        <v>9085</v>
      </c>
      <c r="B10954" s="1" t="s">
        <v>163</v>
      </c>
      <c r="C10954" s="48" t="str">
        <f t="shared" si="342"/>
        <v>תא מגאר</v>
      </c>
      <c r="D10954" s="1" t="s">
        <v>9084</v>
      </c>
      <c r="E10954" s="1"/>
      <c r="F10954" s="2">
        <v>5</v>
      </c>
      <c r="G10954" s="2">
        <f>INDEX(תוצאות_בחירות,MATCH(C10954,siot!$F$3:$F$1887,0),27)</f>
        <v>1</v>
      </c>
      <c r="H10954" s="2" t="b">
        <f t="shared" si="343"/>
        <v>0</v>
      </c>
      <c r="I10954" s="1" t="s">
        <v>2</v>
      </c>
      <c r="J10954" s="1" t="s">
        <v>9094</v>
      </c>
      <c r="K10954" s="1"/>
    </row>
    <row r="10955" spans="1:11" hidden="1">
      <c r="A10955" s="1" t="s">
        <v>9085</v>
      </c>
      <c r="B10955" s="1" t="s">
        <v>163</v>
      </c>
      <c r="C10955" s="48" t="str">
        <f t="shared" si="342"/>
        <v>תא מגאר</v>
      </c>
      <c r="D10955" s="1" t="s">
        <v>9084</v>
      </c>
      <c r="E10955" s="1"/>
      <c r="F10955" s="2">
        <v>6</v>
      </c>
      <c r="G10955" s="2">
        <f>INDEX(תוצאות_בחירות,MATCH(C10955,siot!$F$3:$F$1887,0),27)</f>
        <v>1</v>
      </c>
      <c r="H10955" s="2" t="b">
        <f t="shared" si="343"/>
        <v>0</v>
      </c>
      <c r="I10955" s="1" t="s">
        <v>2</v>
      </c>
      <c r="J10955" s="1" t="s">
        <v>9093</v>
      </c>
      <c r="K10955" s="1"/>
    </row>
    <row r="10956" spans="1:11" hidden="1">
      <c r="A10956" s="1" t="s">
        <v>9085</v>
      </c>
      <c r="B10956" s="1" t="s">
        <v>163</v>
      </c>
      <c r="C10956" s="48" t="str">
        <f t="shared" si="342"/>
        <v>תא מגאר</v>
      </c>
      <c r="D10956" s="1" t="s">
        <v>9084</v>
      </c>
      <c r="E10956" s="1"/>
      <c r="F10956" s="2">
        <v>7</v>
      </c>
      <c r="G10956" s="2">
        <f>INDEX(תוצאות_בחירות,MATCH(C10956,siot!$F$3:$F$1887,0),27)</f>
        <v>1</v>
      </c>
      <c r="H10956" s="2" t="b">
        <f t="shared" si="343"/>
        <v>0</v>
      </c>
      <c r="I10956" s="1" t="s">
        <v>2</v>
      </c>
      <c r="J10956" s="1" t="s">
        <v>9092</v>
      </c>
      <c r="K10956" s="1"/>
    </row>
    <row r="10957" spans="1:11" hidden="1">
      <c r="A10957" s="1" t="s">
        <v>9085</v>
      </c>
      <c r="B10957" s="1" t="s">
        <v>163</v>
      </c>
      <c r="C10957" s="48" t="str">
        <f t="shared" si="342"/>
        <v>תא מגאר</v>
      </c>
      <c r="D10957" s="1" t="s">
        <v>9084</v>
      </c>
      <c r="E10957" s="1"/>
      <c r="F10957" s="2">
        <v>8</v>
      </c>
      <c r="G10957" s="2">
        <f>INDEX(תוצאות_בחירות,MATCH(C10957,siot!$F$3:$F$1887,0),27)</f>
        <v>1</v>
      </c>
      <c r="H10957" s="2" t="b">
        <f t="shared" si="343"/>
        <v>0</v>
      </c>
      <c r="I10957" s="1" t="s">
        <v>2</v>
      </c>
      <c r="J10957" s="1" t="s">
        <v>9091</v>
      </c>
      <c r="K10957" s="1"/>
    </row>
    <row r="10958" spans="1:11" hidden="1">
      <c r="A10958" s="1" t="s">
        <v>9085</v>
      </c>
      <c r="B10958" s="1" t="s">
        <v>163</v>
      </c>
      <c r="C10958" s="48" t="str">
        <f t="shared" si="342"/>
        <v>תא מגאר</v>
      </c>
      <c r="D10958" s="1" t="s">
        <v>9084</v>
      </c>
      <c r="E10958" s="1"/>
      <c r="F10958" s="2">
        <v>9</v>
      </c>
      <c r="G10958" s="2">
        <f>INDEX(תוצאות_בחירות,MATCH(C10958,siot!$F$3:$F$1887,0),27)</f>
        <v>1</v>
      </c>
      <c r="H10958" s="2" t="b">
        <f t="shared" si="343"/>
        <v>0</v>
      </c>
      <c r="I10958" s="1" t="s">
        <v>2</v>
      </c>
      <c r="J10958" s="1" t="s">
        <v>9090</v>
      </c>
      <c r="K10958" s="1"/>
    </row>
    <row r="10959" spans="1:11" hidden="1">
      <c r="A10959" s="1" t="s">
        <v>9085</v>
      </c>
      <c r="B10959" s="1" t="s">
        <v>163</v>
      </c>
      <c r="C10959" s="48" t="str">
        <f t="shared" si="342"/>
        <v>תא מגאר</v>
      </c>
      <c r="D10959" s="1" t="s">
        <v>9084</v>
      </c>
      <c r="E10959" s="1"/>
      <c r="F10959" s="2">
        <v>10</v>
      </c>
      <c r="G10959" s="2">
        <f>INDEX(תוצאות_בחירות,MATCH(C10959,siot!$F$3:$F$1887,0),27)</f>
        <v>1</v>
      </c>
      <c r="H10959" s="2" t="b">
        <f t="shared" si="343"/>
        <v>0</v>
      </c>
      <c r="I10959" s="1" t="s">
        <v>2</v>
      </c>
      <c r="J10959" s="1" t="s">
        <v>9089</v>
      </c>
      <c r="K10959" s="1"/>
    </row>
    <row r="10960" spans="1:11" hidden="1">
      <c r="A10960" s="1" t="s">
        <v>9085</v>
      </c>
      <c r="B10960" s="1" t="s">
        <v>163</v>
      </c>
      <c r="C10960" s="48" t="str">
        <f t="shared" si="342"/>
        <v>תא מגאר</v>
      </c>
      <c r="D10960" s="1" t="s">
        <v>9084</v>
      </c>
      <c r="E10960" s="1"/>
      <c r="F10960" s="2">
        <v>11</v>
      </c>
      <c r="G10960" s="2">
        <f>INDEX(תוצאות_בחירות,MATCH(C10960,siot!$F$3:$F$1887,0),27)</f>
        <v>1</v>
      </c>
      <c r="H10960" s="2" t="b">
        <f t="shared" si="343"/>
        <v>0</v>
      </c>
      <c r="I10960" s="1" t="s">
        <v>2</v>
      </c>
      <c r="J10960" s="1" t="s">
        <v>9088</v>
      </c>
      <c r="K10960" s="1"/>
    </row>
    <row r="10961" spans="1:11" hidden="1">
      <c r="A10961" s="1" t="s">
        <v>9085</v>
      </c>
      <c r="B10961" s="1" t="s">
        <v>163</v>
      </c>
      <c r="C10961" s="48" t="str">
        <f t="shared" si="342"/>
        <v>תא מגאר</v>
      </c>
      <c r="D10961" s="1" t="s">
        <v>9084</v>
      </c>
      <c r="E10961" s="1"/>
      <c r="F10961" s="2">
        <v>12</v>
      </c>
      <c r="G10961" s="2">
        <f>INDEX(תוצאות_בחירות,MATCH(C10961,siot!$F$3:$F$1887,0),27)</f>
        <v>1</v>
      </c>
      <c r="H10961" s="2" t="b">
        <f t="shared" si="343"/>
        <v>0</v>
      </c>
      <c r="I10961" s="1" t="s">
        <v>2</v>
      </c>
      <c r="J10961" s="1" t="s">
        <v>9087</v>
      </c>
      <c r="K10961" s="1"/>
    </row>
    <row r="10962" spans="1:11" hidden="1">
      <c r="A10962" s="1" t="s">
        <v>9085</v>
      </c>
      <c r="B10962" s="1" t="s">
        <v>163</v>
      </c>
      <c r="C10962" s="48" t="str">
        <f t="shared" si="342"/>
        <v>תא מגאר</v>
      </c>
      <c r="D10962" s="1" t="s">
        <v>9084</v>
      </c>
      <c r="E10962" s="1"/>
      <c r="F10962" s="2">
        <v>13</v>
      </c>
      <c r="G10962" s="2">
        <f>INDEX(תוצאות_בחירות,MATCH(C10962,siot!$F$3:$F$1887,0),27)</f>
        <v>1</v>
      </c>
      <c r="H10962" s="2" t="b">
        <f t="shared" si="343"/>
        <v>0</v>
      </c>
      <c r="I10962" s="1" t="s">
        <v>2</v>
      </c>
      <c r="J10962" s="1" t="s">
        <v>9086</v>
      </c>
      <c r="K10962" s="1"/>
    </row>
    <row r="10963" spans="1:11" hidden="1">
      <c r="A10963" s="1" t="s">
        <v>9085</v>
      </c>
      <c r="B10963" s="1" t="s">
        <v>163</v>
      </c>
      <c r="C10963" s="48" t="str">
        <f t="shared" si="342"/>
        <v>תא מגאר</v>
      </c>
      <c r="D10963" s="1" t="s">
        <v>9084</v>
      </c>
      <c r="E10963" s="1"/>
      <c r="F10963" s="2">
        <v>14</v>
      </c>
      <c r="G10963" s="2">
        <f>INDEX(תוצאות_בחירות,MATCH(C10963,siot!$F$3:$F$1887,0),27)</f>
        <v>1</v>
      </c>
      <c r="H10963" s="2" t="b">
        <f t="shared" si="343"/>
        <v>0</v>
      </c>
      <c r="I10963" s="1" t="s">
        <v>2</v>
      </c>
      <c r="J10963" s="1" t="s">
        <v>9083</v>
      </c>
      <c r="K10963" s="1"/>
    </row>
    <row r="10964" spans="1:11" hidden="1">
      <c r="A10964" s="1" t="s">
        <v>9049</v>
      </c>
      <c r="B10964" s="1" t="s">
        <v>5547</v>
      </c>
      <c r="C10964" s="48" t="str">
        <f t="shared" si="342"/>
        <v>הנ מגדל</v>
      </c>
      <c r="D10964" s="1" t="s">
        <v>9078</v>
      </c>
      <c r="E10964" s="1" t="s">
        <v>18</v>
      </c>
      <c r="F10964" s="2" t="s">
        <v>19548</v>
      </c>
      <c r="G10964" s="2">
        <f>INDEX(תוצאות_בחירות,MATCH(C10964,siot!$F$3:$F$1887,0),27)</f>
        <v>1</v>
      </c>
      <c r="H10964" s="2" t="b">
        <f t="shared" si="343"/>
        <v>0</v>
      </c>
      <c r="I10964" s="1"/>
      <c r="J10964" s="1"/>
      <c r="K10964" s="1"/>
    </row>
    <row r="10965" spans="1:11">
      <c r="A10965" s="1" t="s">
        <v>9049</v>
      </c>
      <c r="B10965" s="1" t="s">
        <v>5547</v>
      </c>
      <c r="C10965" s="48" t="str">
        <f t="shared" si="342"/>
        <v>הנ מגדל</v>
      </c>
      <c r="D10965" s="1" t="s">
        <v>9078</v>
      </c>
      <c r="E10965" s="1" t="s">
        <v>17</v>
      </c>
      <c r="F10965" s="2">
        <v>1</v>
      </c>
      <c r="G10965" s="2">
        <f>INDEX(תוצאות_בחירות,MATCH(C10965,siot!$F$3:$F$1887,0),27)</f>
        <v>1</v>
      </c>
      <c r="H10965" s="2" t="b">
        <f t="shared" si="343"/>
        <v>1</v>
      </c>
      <c r="I10965" s="1" t="s">
        <v>2</v>
      </c>
      <c r="J10965" s="1" t="s">
        <v>9082</v>
      </c>
      <c r="K10965" s="1"/>
    </row>
    <row r="10966" spans="1:11" hidden="1">
      <c r="A10966" s="1" t="s">
        <v>9049</v>
      </c>
      <c r="B10966" s="1" t="s">
        <v>5547</v>
      </c>
      <c r="C10966" s="48" t="str">
        <f t="shared" si="342"/>
        <v>הנ מגדל</v>
      </c>
      <c r="D10966" s="1" t="s">
        <v>9078</v>
      </c>
      <c r="E10966" s="1"/>
      <c r="F10966" s="2">
        <v>2</v>
      </c>
      <c r="G10966" s="2">
        <f>INDEX(תוצאות_בחירות,MATCH(C10966,siot!$F$3:$F$1887,0),27)</f>
        <v>1</v>
      </c>
      <c r="H10966" s="2" t="b">
        <f t="shared" si="343"/>
        <v>0</v>
      </c>
      <c r="I10966" s="1" t="s">
        <v>2</v>
      </c>
      <c r="J10966" s="1" t="s">
        <v>9081</v>
      </c>
      <c r="K10966" s="1"/>
    </row>
    <row r="10967" spans="1:11" hidden="1">
      <c r="A10967" s="1" t="s">
        <v>9049</v>
      </c>
      <c r="B10967" s="1" t="s">
        <v>5547</v>
      </c>
      <c r="C10967" s="48" t="str">
        <f t="shared" si="342"/>
        <v>הנ מגדל</v>
      </c>
      <c r="D10967" s="1" t="s">
        <v>9078</v>
      </c>
      <c r="E10967" s="1"/>
      <c r="F10967" s="2">
        <v>3</v>
      </c>
      <c r="G10967" s="2">
        <f>INDEX(תוצאות_בחירות,MATCH(C10967,siot!$F$3:$F$1887,0),27)</f>
        <v>1</v>
      </c>
      <c r="H10967" s="2" t="b">
        <f t="shared" si="343"/>
        <v>0</v>
      </c>
      <c r="I10967" s="1" t="s">
        <v>2</v>
      </c>
      <c r="J10967" s="1" t="s">
        <v>9080</v>
      </c>
      <c r="K10967" s="1"/>
    </row>
    <row r="10968" spans="1:11" hidden="1">
      <c r="A10968" s="1" t="s">
        <v>9049</v>
      </c>
      <c r="B10968" s="1" t="s">
        <v>5547</v>
      </c>
      <c r="C10968" s="48" t="str">
        <f t="shared" si="342"/>
        <v>הנ מגדל</v>
      </c>
      <c r="D10968" s="1" t="s">
        <v>9078</v>
      </c>
      <c r="E10968" s="1"/>
      <c r="F10968" s="2">
        <v>4</v>
      </c>
      <c r="G10968" s="2">
        <f>INDEX(תוצאות_בחירות,MATCH(C10968,siot!$F$3:$F$1887,0),27)</f>
        <v>1</v>
      </c>
      <c r="H10968" s="2" t="b">
        <f t="shared" si="343"/>
        <v>0</v>
      </c>
      <c r="I10968" s="1" t="s">
        <v>2</v>
      </c>
      <c r="J10968" s="1" t="s">
        <v>9079</v>
      </c>
      <c r="K10968" s="1"/>
    </row>
    <row r="10969" spans="1:11" hidden="1">
      <c r="A10969" s="1" t="s">
        <v>9049</v>
      </c>
      <c r="B10969" s="1" t="s">
        <v>5547</v>
      </c>
      <c r="C10969" s="48" t="str">
        <f t="shared" si="342"/>
        <v>הנ מגדל</v>
      </c>
      <c r="D10969" s="1" t="s">
        <v>9078</v>
      </c>
      <c r="E10969" s="1"/>
      <c r="F10969" s="2">
        <v>5</v>
      </c>
      <c r="G10969" s="2">
        <f>INDEX(תוצאות_בחירות,MATCH(C10969,siot!$F$3:$F$1887,0),27)</f>
        <v>1</v>
      </c>
      <c r="H10969" s="2" t="b">
        <f t="shared" si="343"/>
        <v>0</v>
      </c>
      <c r="I10969" s="1" t="s">
        <v>2</v>
      </c>
      <c r="J10969" s="1" t="s">
        <v>9077</v>
      </c>
      <c r="K10969" s="1"/>
    </row>
    <row r="10970" spans="1:11" hidden="1">
      <c r="A10970" s="1" t="s">
        <v>9049</v>
      </c>
      <c r="B10970" s="1" t="s">
        <v>573</v>
      </c>
      <c r="C10970" s="48" t="str">
        <f t="shared" si="342"/>
        <v>זך מגדל</v>
      </c>
      <c r="D10970" s="1" t="s">
        <v>9071</v>
      </c>
      <c r="E10970" s="1" t="s">
        <v>18</v>
      </c>
      <c r="F10970" s="2" t="s">
        <v>19548</v>
      </c>
      <c r="G10970" s="2">
        <f>INDEX(תוצאות_בחירות,MATCH(C10970,siot!$F$3:$F$1887,0),27)</f>
        <v>2</v>
      </c>
      <c r="H10970" s="2" t="b">
        <f t="shared" si="343"/>
        <v>0</v>
      </c>
      <c r="I10970" s="1"/>
      <c r="J10970" s="1"/>
      <c r="K10970" s="1"/>
    </row>
    <row r="10971" spans="1:11">
      <c r="A10971" s="1" t="s">
        <v>9049</v>
      </c>
      <c r="B10971" s="1" t="s">
        <v>573</v>
      </c>
      <c r="C10971" s="48" t="str">
        <f t="shared" si="342"/>
        <v>זך מגדל</v>
      </c>
      <c r="D10971" s="1" t="s">
        <v>9071</v>
      </c>
      <c r="E10971" s="1" t="s">
        <v>17</v>
      </c>
      <c r="F10971" s="2">
        <v>1</v>
      </c>
      <c r="G10971" s="2">
        <f>INDEX(תוצאות_בחירות,MATCH(C10971,siot!$F$3:$F$1887,0),27)</f>
        <v>2</v>
      </c>
      <c r="H10971" s="2" t="b">
        <f t="shared" si="343"/>
        <v>1</v>
      </c>
      <c r="I10971" s="1" t="s">
        <v>2</v>
      </c>
      <c r="J10971" s="1" t="s">
        <v>9076</v>
      </c>
      <c r="K10971" s="1"/>
    </row>
    <row r="10972" spans="1:11">
      <c r="A10972" s="1" t="s">
        <v>9049</v>
      </c>
      <c r="B10972" s="1" t="s">
        <v>573</v>
      </c>
      <c r="C10972" s="48" t="str">
        <f t="shared" si="342"/>
        <v>זך מגדל</v>
      </c>
      <c r="D10972" s="1" t="s">
        <v>9071</v>
      </c>
      <c r="E10972" s="1"/>
      <c r="F10972" s="2">
        <v>2</v>
      </c>
      <c r="G10972" s="2">
        <f>INDEX(תוצאות_בחירות,MATCH(C10972,siot!$F$3:$F$1887,0),27)</f>
        <v>2</v>
      </c>
      <c r="H10972" s="2" t="b">
        <f t="shared" si="343"/>
        <v>1</v>
      </c>
      <c r="I10972" s="1" t="s">
        <v>2</v>
      </c>
      <c r="J10972" s="1" t="s">
        <v>9075</v>
      </c>
      <c r="K10972" s="1"/>
    </row>
    <row r="10973" spans="1:11" hidden="1">
      <c r="A10973" s="1" t="s">
        <v>9049</v>
      </c>
      <c r="B10973" s="1" t="s">
        <v>573</v>
      </c>
      <c r="C10973" s="48" t="str">
        <f t="shared" si="342"/>
        <v>זך מגדל</v>
      </c>
      <c r="D10973" s="1" t="s">
        <v>9071</v>
      </c>
      <c r="E10973" s="1"/>
      <c r="F10973" s="2">
        <v>3</v>
      </c>
      <c r="G10973" s="2">
        <f>INDEX(תוצאות_בחירות,MATCH(C10973,siot!$F$3:$F$1887,0),27)</f>
        <v>2</v>
      </c>
      <c r="H10973" s="2" t="b">
        <f t="shared" si="343"/>
        <v>0</v>
      </c>
      <c r="I10973" s="1" t="s">
        <v>2</v>
      </c>
      <c r="J10973" s="1" t="s">
        <v>3974</v>
      </c>
      <c r="K10973" s="1"/>
    </row>
    <row r="10974" spans="1:11" hidden="1">
      <c r="A10974" s="1" t="s">
        <v>9049</v>
      </c>
      <c r="B10974" s="1" t="s">
        <v>573</v>
      </c>
      <c r="C10974" s="48" t="str">
        <f t="shared" si="342"/>
        <v>זך מגדל</v>
      </c>
      <c r="D10974" s="1" t="s">
        <v>9071</v>
      </c>
      <c r="E10974" s="1"/>
      <c r="F10974" s="2">
        <v>4</v>
      </c>
      <c r="G10974" s="2">
        <f>INDEX(תוצאות_בחירות,MATCH(C10974,siot!$F$3:$F$1887,0),27)</f>
        <v>2</v>
      </c>
      <c r="H10974" s="2" t="b">
        <f t="shared" si="343"/>
        <v>0</v>
      </c>
      <c r="I10974" s="1" t="s">
        <v>2</v>
      </c>
      <c r="J10974" s="1" t="s">
        <v>9074</v>
      </c>
      <c r="K10974" s="1"/>
    </row>
    <row r="10975" spans="1:11" hidden="1">
      <c r="A10975" s="1" t="s">
        <v>9049</v>
      </c>
      <c r="B10975" s="1" t="s">
        <v>573</v>
      </c>
      <c r="C10975" s="48" t="str">
        <f t="shared" si="342"/>
        <v>זך מגדל</v>
      </c>
      <c r="D10975" s="1" t="s">
        <v>9071</v>
      </c>
      <c r="E10975" s="1"/>
      <c r="F10975" s="2">
        <v>5</v>
      </c>
      <c r="G10975" s="2">
        <f>INDEX(תוצאות_בחירות,MATCH(C10975,siot!$F$3:$F$1887,0),27)</f>
        <v>2</v>
      </c>
      <c r="H10975" s="2" t="b">
        <f t="shared" si="343"/>
        <v>0</v>
      </c>
      <c r="I10975" s="1" t="s">
        <v>2</v>
      </c>
      <c r="J10975" s="1" t="s">
        <v>9073</v>
      </c>
      <c r="K10975" s="1"/>
    </row>
    <row r="10976" spans="1:11" hidden="1">
      <c r="A10976" s="1" t="s">
        <v>9049</v>
      </c>
      <c r="B10976" s="1" t="s">
        <v>573</v>
      </c>
      <c r="C10976" s="48" t="str">
        <f t="shared" si="342"/>
        <v>זך מגדל</v>
      </c>
      <c r="D10976" s="1" t="s">
        <v>9071</v>
      </c>
      <c r="E10976" s="1"/>
      <c r="F10976" s="2">
        <v>6</v>
      </c>
      <c r="G10976" s="2">
        <f>INDEX(תוצאות_בחירות,MATCH(C10976,siot!$F$3:$F$1887,0),27)</f>
        <v>2</v>
      </c>
      <c r="H10976" s="2" t="b">
        <f t="shared" si="343"/>
        <v>0</v>
      </c>
      <c r="I10976" s="1" t="s">
        <v>2</v>
      </c>
      <c r="J10976" s="1" t="s">
        <v>9072</v>
      </c>
      <c r="K10976" s="1"/>
    </row>
    <row r="10977" spans="1:11" hidden="1">
      <c r="A10977" s="1" t="s">
        <v>9049</v>
      </c>
      <c r="B10977" s="1" t="s">
        <v>573</v>
      </c>
      <c r="C10977" s="48" t="str">
        <f t="shared" si="342"/>
        <v>זך מגדל</v>
      </c>
      <c r="D10977" s="1" t="s">
        <v>9071</v>
      </c>
      <c r="E10977" s="1"/>
      <c r="F10977" s="2">
        <v>7</v>
      </c>
      <c r="G10977" s="2">
        <f>INDEX(תוצאות_בחירות,MATCH(C10977,siot!$F$3:$F$1887,0),27)</f>
        <v>2</v>
      </c>
      <c r="H10977" s="2" t="b">
        <f t="shared" si="343"/>
        <v>0</v>
      </c>
      <c r="I10977" s="1" t="s">
        <v>2</v>
      </c>
      <c r="J10977" s="1" t="s">
        <v>9070</v>
      </c>
      <c r="K10977" s="1"/>
    </row>
    <row r="10978" spans="1:11" hidden="1">
      <c r="A10978" s="1" t="s">
        <v>9049</v>
      </c>
      <c r="B10978" s="1" t="s">
        <v>4589</v>
      </c>
      <c r="C10978" s="48" t="str">
        <f t="shared" si="342"/>
        <v>יק מגדל</v>
      </c>
      <c r="D10978" s="1" t="s">
        <v>9066</v>
      </c>
      <c r="E10978" s="1" t="s">
        <v>18</v>
      </c>
      <c r="F10978" s="2" t="s">
        <v>19548</v>
      </c>
      <c r="G10978" s="2">
        <f>INDEX(תוצאות_בחירות,MATCH(C10978,siot!$F$3:$F$1887,0),27)</f>
        <v>1</v>
      </c>
      <c r="H10978" s="2" t="b">
        <f t="shared" si="343"/>
        <v>0</v>
      </c>
      <c r="I10978" s="1"/>
      <c r="J10978" s="1"/>
      <c r="K10978" s="1"/>
    </row>
    <row r="10979" spans="1:11">
      <c r="A10979" s="1" t="s">
        <v>9049</v>
      </c>
      <c r="B10979" s="1" t="s">
        <v>4589</v>
      </c>
      <c r="C10979" s="48" t="str">
        <f t="shared" si="342"/>
        <v>יק מגדל</v>
      </c>
      <c r="D10979" s="1" t="s">
        <v>9066</v>
      </c>
      <c r="E10979" s="1" t="s">
        <v>17</v>
      </c>
      <c r="F10979" s="2">
        <v>1</v>
      </c>
      <c r="G10979" s="2">
        <f>INDEX(תוצאות_בחירות,MATCH(C10979,siot!$F$3:$F$1887,0),27)</f>
        <v>1</v>
      </c>
      <c r="H10979" s="2" t="b">
        <f t="shared" si="343"/>
        <v>1</v>
      </c>
      <c r="I10979" s="1" t="s">
        <v>2</v>
      </c>
      <c r="J10979" s="1" t="s">
        <v>1126</v>
      </c>
      <c r="K10979" s="1"/>
    </row>
    <row r="10980" spans="1:11" hidden="1">
      <c r="A10980" s="1" t="s">
        <v>9049</v>
      </c>
      <c r="B10980" s="1" t="s">
        <v>4589</v>
      </c>
      <c r="C10980" s="48" t="str">
        <f t="shared" si="342"/>
        <v>יק מגדל</v>
      </c>
      <c r="D10980" s="1" t="s">
        <v>9066</v>
      </c>
      <c r="E10980" s="1"/>
      <c r="F10980" s="2">
        <v>2</v>
      </c>
      <c r="G10980" s="2">
        <f>INDEX(תוצאות_בחירות,MATCH(C10980,siot!$F$3:$F$1887,0),27)</f>
        <v>1</v>
      </c>
      <c r="H10980" s="2" t="b">
        <f t="shared" si="343"/>
        <v>0</v>
      </c>
      <c r="I10980" s="1" t="s">
        <v>2</v>
      </c>
      <c r="J10980" s="1" t="s">
        <v>9069</v>
      </c>
      <c r="K10980" s="1"/>
    </row>
    <row r="10981" spans="1:11" hidden="1">
      <c r="A10981" s="1" t="s">
        <v>9049</v>
      </c>
      <c r="B10981" s="1" t="s">
        <v>4589</v>
      </c>
      <c r="C10981" s="48" t="str">
        <f t="shared" si="342"/>
        <v>יק מגדל</v>
      </c>
      <c r="D10981" s="1" t="s">
        <v>9066</v>
      </c>
      <c r="E10981" s="1"/>
      <c r="F10981" s="2">
        <v>3</v>
      </c>
      <c r="G10981" s="2">
        <f>INDEX(תוצאות_בחירות,MATCH(C10981,siot!$F$3:$F$1887,0),27)</f>
        <v>1</v>
      </c>
      <c r="H10981" s="2" t="b">
        <f t="shared" si="343"/>
        <v>0</v>
      </c>
      <c r="I10981" s="1" t="s">
        <v>2</v>
      </c>
      <c r="J10981" s="1" t="s">
        <v>9068</v>
      </c>
      <c r="K10981" s="1"/>
    </row>
    <row r="10982" spans="1:11" hidden="1">
      <c r="A10982" s="1" t="s">
        <v>9049</v>
      </c>
      <c r="B10982" s="1" t="s">
        <v>4589</v>
      </c>
      <c r="C10982" s="48" t="str">
        <f t="shared" si="342"/>
        <v>יק מגדל</v>
      </c>
      <c r="D10982" s="1" t="s">
        <v>9066</v>
      </c>
      <c r="E10982" s="1"/>
      <c r="F10982" s="2">
        <v>4</v>
      </c>
      <c r="G10982" s="2">
        <f>INDEX(תוצאות_בחירות,MATCH(C10982,siot!$F$3:$F$1887,0),27)</f>
        <v>1</v>
      </c>
      <c r="H10982" s="2" t="b">
        <f t="shared" si="343"/>
        <v>0</v>
      </c>
      <c r="I10982" s="1" t="s">
        <v>2</v>
      </c>
      <c r="J10982" s="1" t="s">
        <v>9067</v>
      </c>
      <c r="K10982" s="1"/>
    </row>
    <row r="10983" spans="1:11" hidden="1">
      <c r="A10983" s="1" t="s">
        <v>9049</v>
      </c>
      <c r="B10983" s="1" t="s">
        <v>4589</v>
      </c>
      <c r="C10983" s="48" t="str">
        <f t="shared" si="342"/>
        <v>יק מגדל</v>
      </c>
      <c r="D10983" s="1" t="s">
        <v>9066</v>
      </c>
      <c r="E10983" s="1"/>
      <c r="F10983" s="2">
        <v>5</v>
      </c>
      <c r="G10983" s="2">
        <f>INDEX(תוצאות_בחירות,MATCH(C10983,siot!$F$3:$F$1887,0),27)</f>
        <v>1</v>
      </c>
      <c r="H10983" s="2" t="b">
        <f t="shared" si="343"/>
        <v>0</v>
      </c>
      <c r="I10983" s="1" t="s">
        <v>2</v>
      </c>
      <c r="J10983" s="1" t="s">
        <v>9065</v>
      </c>
      <c r="K10983" s="1"/>
    </row>
    <row r="10984" spans="1:11" hidden="1">
      <c r="A10984" s="1" t="s">
        <v>9049</v>
      </c>
      <c r="B10984" s="1" t="s">
        <v>133</v>
      </c>
      <c r="C10984" s="48" t="str">
        <f t="shared" si="342"/>
        <v>לב מגדל</v>
      </c>
      <c r="D10984" s="1" t="s">
        <v>9056</v>
      </c>
      <c r="E10984" s="1" t="s">
        <v>18</v>
      </c>
      <c r="F10984" s="2" t="s">
        <v>19548</v>
      </c>
      <c r="G10984" s="2">
        <f>INDEX(תוצאות_בחירות,MATCH(C10984,siot!$F$3:$F$1887,0),27)</f>
        <v>2</v>
      </c>
      <c r="H10984" s="2" t="b">
        <f t="shared" si="343"/>
        <v>0</v>
      </c>
      <c r="I10984" s="1"/>
      <c r="J10984" s="1"/>
      <c r="K10984" s="1"/>
    </row>
    <row r="10985" spans="1:11">
      <c r="A10985" s="1" t="s">
        <v>9049</v>
      </c>
      <c r="B10985" s="1" t="s">
        <v>133</v>
      </c>
      <c r="C10985" s="48" t="str">
        <f t="shared" si="342"/>
        <v>לב מגדל</v>
      </c>
      <c r="D10985" s="1" t="s">
        <v>9056</v>
      </c>
      <c r="E10985" s="1" t="s">
        <v>17</v>
      </c>
      <c r="F10985" s="2">
        <v>1</v>
      </c>
      <c r="G10985" s="2">
        <f>INDEX(תוצאות_בחירות,MATCH(C10985,siot!$F$3:$F$1887,0),27)</f>
        <v>2</v>
      </c>
      <c r="H10985" s="2" t="b">
        <f t="shared" si="343"/>
        <v>1</v>
      </c>
      <c r="I10985" s="1" t="s">
        <v>2</v>
      </c>
      <c r="J10985" s="1" t="s">
        <v>9064</v>
      </c>
      <c r="K10985" s="1"/>
    </row>
    <row r="10986" spans="1:11">
      <c r="A10986" s="1" t="s">
        <v>9049</v>
      </c>
      <c r="B10986" s="1" t="s">
        <v>133</v>
      </c>
      <c r="C10986" s="48" t="str">
        <f t="shared" si="342"/>
        <v>לב מגדל</v>
      </c>
      <c r="D10986" s="1" t="s">
        <v>9056</v>
      </c>
      <c r="E10986" s="1"/>
      <c r="F10986" s="2">
        <v>2</v>
      </c>
      <c r="G10986" s="2">
        <f>INDEX(תוצאות_בחירות,MATCH(C10986,siot!$F$3:$F$1887,0),27)</f>
        <v>2</v>
      </c>
      <c r="H10986" s="2" t="b">
        <f t="shared" si="343"/>
        <v>1</v>
      </c>
      <c r="I10986" s="1" t="s">
        <v>2</v>
      </c>
      <c r="J10986" s="1" t="s">
        <v>9063</v>
      </c>
      <c r="K10986" s="1"/>
    </row>
    <row r="10987" spans="1:11" hidden="1">
      <c r="A10987" s="1" t="s">
        <v>9049</v>
      </c>
      <c r="B10987" s="1" t="s">
        <v>133</v>
      </c>
      <c r="C10987" s="48" t="str">
        <f t="shared" si="342"/>
        <v>לב מגדל</v>
      </c>
      <c r="D10987" s="1" t="s">
        <v>9056</v>
      </c>
      <c r="E10987" s="1"/>
      <c r="F10987" s="2">
        <v>3</v>
      </c>
      <c r="G10987" s="2">
        <f>INDEX(תוצאות_בחירות,MATCH(C10987,siot!$F$3:$F$1887,0),27)</f>
        <v>2</v>
      </c>
      <c r="H10987" s="2" t="b">
        <f t="shared" si="343"/>
        <v>0</v>
      </c>
      <c r="I10987" s="1" t="s">
        <v>2</v>
      </c>
      <c r="J10987" s="1" t="s">
        <v>9062</v>
      </c>
      <c r="K10987" s="1"/>
    </row>
    <row r="10988" spans="1:11" hidden="1">
      <c r="A10988" s="1" t="s">
        <v>9049</v>
      </c>
      <c r="B10988" s="1" t="s">
        <v>133</v>
      </c>
      <c r="C10988" s="48" t="str">
        <f t="shared" si="342"/>
        <v>לב מגדל</v>
      </c>
      <c r="D10988" s="1" t="s">
        <v>9056</v>
      </c>
      <c r="E10988" s="1"/>
      <c r="F10988" s="2">
        <v>4</v>
      </c>
      <c r="G10988" s="2">
        <f>INDEX(תוצאות_בחירות,MATCH(C10988,siot!$F$3:$F$1887,0),27)</f>
        <v>2</v>
      </c>
      <c r="H10988" s="2" t="b">
        <f t="shared" si="343"/>
        <v>0</v>
      </c>
      <c r="I10988" s="1" t="s">
        <v>2</v>
      </c>
      <c r="J10988" s="1" t="s">
        <v>9061</v>
      </c>
      <c r="K10988" s="1"/>
    </row>
    <row r="10989" spans="1:11" hidden="1">
      <c r="A10989" s="1" t="s">
        <v>9049</v>
      </c>
      <c r="B10989" s="1" t="s">
        <v>133</v>
      </c>
      <c r="C10989" s="48" t="str">
        <f t="shared" si="342"/>
        <v>לב מגדל</v>
      </c>
      <c r="D10989" s="1" t="s">
        <v>9056</v>
      </c>
      <c r="E10989" s="1"/>
      <c r="F10989" s="2">
        <v>5</v>
      </c>
      <c r="G10989" s="2">
        <f>INDEX(תוצאות_בחירות,MATCH(C10989,siot!$F$3:$F$1887,0),27)</f>
        <v>2</v>
      </c>
      <c r="H10989" s="2" t="b">
        <f t="shared" si="343"/>
        <v>0</v>
      </c>
      <c r="I10989" s="1" t="s">
        <v>2</v>
      </c>
      <c r="J10989" s="1" t="s">
        <v>9060</v>
      </c>
      <c r="K10989" s="1"/>
    </row>
    <row r="10990" spans="1:11" hidden="1">
      <c r="A10990" s="1" t="s">
        <v>9049</v>
      </c>
      <c r="B10990" s="1" t="s">
        <v>133</v>
      </c>
      <c r="C10990" s="48" t="str">
        <f t="shared" si="342"/>
        <v>לב מגדל</v>
      </c>
      <c r="D10990" s="1" t="s">
        <v>9056</v>
      </c>
      <c r="E10990" s="1"/>
      <c r="F10990" s="2">
        <v>6</v>
      </c>
      <c r="G10990" s="2">
        <f>INDEX(תוצאות_בחירות,MATCH(C10990,siot!$F$3:$F$1887,0),27)</f>
        <v>2</v>
      </c>
      <c r="H10990" s="2" t="b">
        <f t="shared" si="343"/>
        <v>0</v>
      </c>
      <c r="I10990" s="1" t="s">
        <v>2</v>
      </c>
      <c r="J10990" s="1" t="s">
        <v>9059</v>
      </c>
      <c r="K10990" s="1"/>
    </row>
    <row r="10991" spans="1:11" hidden="1">
      <c r="A10991" s="1" t="s">
        <v>9049</v>
      </c>
      <c r="B10991" s="1" t="s">
        <v>133</v>
      </c>
      <c r="C10991" s="48" t="str">
        <f t="shared" si="342"/>
        <v>לב מגדל</v>
      </c>
      <c r="D10991" s="1" t="s">
        <v>9056</v>
      </c>
      <c r="E10991" s="1"/>
      <c r="F10991" s="2">
        <v>7</v>
      </c>
      <c r="G10991" s="2">
        <f>INDEX(תוצאות_בחירות,MATCH(C10991,siot!$F$3:$F$1887,0),27)</f>
        <v>2</v>
      </c>
      <c r="H10991" s="2" t="b">
        <f t="shared" si="343"/>
        <v>0</v>
      </c>
      <c r="I10991" s="1" t="s">
        <v>2</v>
      </c>
      <c r="J10991" s="1" t="s">
        <v>9058</v>
      </c>
      <c r="K10991" s="1"/>
    </row>
    <row r="10992" spans="1:11" hidden="1">
      <c r="A10992" s="1" t="s">
        <v>9049</v>
      </c>
      <c r="B10992" s="1" t="s">
        <v>133</v>
      </c>
      <c r="C10992" s="48" t="str">
        <f t="shared" si="342"/>
        <v>לב מגדל</v>
      </c>
      <c r="D10992" s="1" t="s">
        <v>9056</v>
      </c>
      <c r="E10992" s="1"/>
      <c r="F10992" s="2">
        <v>8</v>
      </c>
      <c r="G10992" s="2">
        <f>INDEX(תוצאות_בחירות,MATCH(C10992,siot!$F$3:$F$1887,0),27)</f>
        <v>2</v>
      </c>
      <c r="H10992" s="2" t="b">
        <f t="shared" si="343"/>
        <v>0</v>
      </c>
      <c r="I10992" s="1" t="s">
        <v>2</v>
      </c>
      <c r="J10992" s="1" t="s">
        <v>9057</v>
      </c>
      <c r="K10992" s="1"/>
    </row>
    <row r="10993" spans="1:11" hidden="1">
      <c r="A10993" s="1" t="s">
        <v>9049</v>
      </c>
      <c r="B10993" s="1" t="s">
        <v>133</v>
      </c>
      <c r="C10993" s="48" t="str">
        <f t="shared" si="342"/>
        <v>לב מגדל</v>
      </c>
      <c r="D10993" s="1" t="s">
        <v>9056</v>
      </c>
      <c r="E10993" s="1"/>
      <c r="F10993" s="2">
        <v>9</v>
      </c>
      <c r="G10993" s="2">
        <f>INDEX(תוצאות_בחירות,MATCH(C10993,siot!$F$3:$F$1887,0),27)</f>
        <v>2</v>
      </c>
      <c r="H10993" s="2" t="b">
        <f t="shared" si="343"/>
        <v>0</v>
      </c>
      <c r="I10993" s="1" t="s">
        <v>2</v>
      </c>
      <c r="J10993" s="1" t="s">
        <v>9055</v>
      </c>
      <c r="K10993" s="1"/>
    </row>
    <row r="10994" spans="1:11" hidden="1">
      <c r="A10994" s="1" t="s">
        <v>9049</v>
      </c>
      <c r="B10994" s="1" t="s">
        <v>126</v>
      </c>
      <c r="C10994" s="48" t="str">
        <f t="shared" si="342"/>
        <v>מחל מגדל</v>
      </c>
      <c r="D10994" s="1" t="s">
        <v>1624</v>
      </c>
      <c r="E10994" s="1" t="s">
        <v>18</v>
      </c>
      <c r="F10994" s="2" t="s">
        <v>19548</v>
      </c>
      <c r="G10994" s="2">
        <f>INDEX(תוצאות_בחירות,MATCH(C10994,siot!$F$3:$F$1887,0),27)</f>
        <v>0</v>
      </c>
      <c r="H10994" s="2" t="b">
        <f t="shared" si="343"/>
        <v>0</v>
      </c>
      <c r="I10994" s="1"/>
      <c r="J10994" s="1"/>
      <c r="K10994" s="1"/>
    </row>
    <row r="10995" spans="1:11" hidden="1">
      <c r="A10995" s="1" t="s">
        <v>9049</v>
      </c>
      <c r="B10995" s="1" t="s">
        <v>126</v>
      </c>
      <c r="C10995" s="48" t="str">
        <f t="shared" si="342"/>
        <v>מחל מגדל</v>
      </c>
      <c r="D10995" s="1" t="s">
        <v>1624</v>
      </c>
      <c r="E10995" s="1" t="s">
        <v>17</v>
      </c>
      <c r="F10995" s="2">
        <v>1</v>
      </c>
      <c r="G10995" s="2">
        <f>INDEX(תוצאות_בחירות,MATCH(C10995,siot!$F$3:$F$1887,0),27)</f>
        <v>0</v>
      </c>
      <c r="H10995" s="2" t="b">
        <f t="shared" si="343"/>
        <v>0</v>
      </c>
      <c r="I10995" s="1" t="s">
        <v>2</v>
      </c>
      <c r="J10995" s="1" t="s">
        <v>9054</v>
      </c>
      <c r="K10995" s="1"/>
    </row>
    <row r="10996" spans="1:11" hidden="1">
      <c r="A10996" s="1" t="s">
        <v>9049</v>
      </c>
      <c r="B10996" s="1" t="s">
        <v>126</v>
      </c>
      <c r="C10996" s="48" t="str">
        <f t="shared" si="342"/>
        <v>מחל מגדל</v>
      </c>
      <c r="D10996" s="1" t="s">
        <v>1624</v>
      </c>
      <c r="E10996" s="1"/>
      <c r="F10996" s="2">
        <v>2</v>
      </c>
      <c r="G10996" s="2">
        <f>INDEX(תוצאות_בחירות,MATCH(C10996,siot!$F$3:$F$1887,0),27)</f>
        <v>0</v>
      </c>
      <c r="H10996" s="2" t="b">
        <f t="shared" si="343"/>
        <v>0</v>
      </c>
      <c r="I10996" s="1" t="s">
        <v>2</v>
      </c>
      <c r="J10996" s="1" t="s">
        <v>9053</v>
      </c>
      <c r="K10996" s="1"/>
    </row>
    <row r="10997" spans="1:11" hidden="1">
      <c r="A10997" s="1" t="s">
        <v>9049</v>
      </c>
      <c r="B10997" s="1" t="s">
        <v>126</v>
      </c>
      <c r="C10997" s="48" t="str">
        <f t="shared" si="342"/>
        <v>מחל מגדל</v>
      </c>
      <c r="D10997" s="1" t="s">
        <v>1624</v>
      </c>
      <c r="E10997" s="1"/>
      <c r="F10997" s="2">
        <v>3</v>
      </c>
      <c r="G10997" s="2">
        <f>INDEX(תוצאות_בחירות,MATCH(C10997,siot!$F$3:$F$1887,0),27)</f>
        <v>0</v>
      </c>
      <c r="H10997" s="2" t="b">
        <f t="shared" si="343"/>
        <v>0</v>
      </c>
      <c r="I10997" s="1" t="s">
        <v>2</v>
      </c>
      <c r="J10997" s="1" t="s">
        <v>9052</v>
      </c>
      <c r="K10997" s="1"/>
    </row>
    <row r="10998" spans="1:11" hidden="1">
      <c r="A10998" s="1" t="s">
        <v>9049</v>
      </c>
      <c r="B10998" s="1" t="s">
        <v>126</v>
      </c>
      <c r="C10998" s="48" t="str">
        <f t="shared" si="342"/>
        <v>מחל מגדל</v>
      </c>
      <c r="D10998" s="1" t="s">
        <v>1624</v>
      </c>
      <c r="E10998" s="1"/>
      <c r="F10998" s="2">
        <v>4</v>
      </c>
      <c r="G10998" s="2">
        <f>INDEX(תוצאות_בחירות,MATCH(C10998,siot!$F$3:$F$1887,0),27)</f>
        <v>0</v>
      </c>
      <c r="H10998" s="2" t="b">
        <f t="shared" si="343"/>
        <v>0</v>
      </c>
      <c r="I10998" s="1" t="s">
        <v>2</v>
      </c>
      <c r="J10998" s="1" t="s">
        <v>9051</v>
      </c>
      <c r="K10998" s="1"/>
    </row>
    <row r="10999" spans="1:11" hidden="1">
      <c r="A10999" s="1" t="s">
        <v>9049</v>
      </c>
      <c r="B10999" s="1" t="s">
        <v>126</v>
      </c>
      <c r="C10999" s="48" t="str">
        <f t="shared" si="342"/>
        <v>מחל מגדל</v>
      </c>
      <c r="D10999" s="1" t="s">
        <v>1624</v>
      </c>
      <c r="E10999" s="1"/>
      <c r="F10999" s="2">
        <v>5</v>
      </c>
      <c r="G10999" s="2">
        <f>INDEX(תוצאות_בחירות,MATCH(C10999,siot!$F$3:$F$1887,0),27)</f>
        <v>0</v>
      </c>
      <c r="H10999" s="2" t="b">
        <f t="shared" si="343"/>
        <v>0</v>
      </c>
      <c r="I10999" s="1" t="s">
        <v>2</v>
      </c>
      <c r="J10999" s="1" t="s">
        <v>9050</v>
      </c>
      <c r="K10999" s="1"/>
    </row>
    <row r="11000" spans="1:11" hidden="1">
      <c r="A11000" s="1" t="s">
        <v>9049</v>
      </c>
      <c r="B11000" s="1" t="s">
        <v>126</v>
      </c>
      <c r="C11000" s="48" t="str">
        <f t="shared" si="342"/>
        <v>מחל מגדל</v>
      </c>
      <c r="D11000" s="1" t="s">
        <v>1624</v>
      </c>
      <c r="E11000" s="1"/>
      <c r="F11000" s="2">
        <v>6</v>
      </c>
      <c r="G11000" s="2">
        <f>INDEX(תוצאות_בחירות,MATCH(C11000,siot!$F$3:$F$1887,0),27)</f>
        <v>0</v>
      </c>
      <c r="H11000" s="2" t="b">
        <f t="shared" si="343"/>
        <v>0</v>
      </c>
      <c r="I11000" s="1" t="s">
        <v>2</v>
      </c>
      <c r="J11000" s="1" t="s">
        <v>9048</v>
      </c>
      <c r="K11000" s="1"/>
    </row>
    <row r="11001" spans="1:11" hidden="1">
      <c r="A11001" s="1" t="s">
        <v>8962</v>
      </c>
      <c r="B11001" s="1" t="s">
        <v>70</v>
      </c>
      <c r="C11001" s="48" t="str">
        <f t="shared" si="342"/>
        <v>א מגדל העמק</v>
      </c>
      <c r="D11001" s="1" t="s">
        <v>9032</v>
      </c>
      <c r="E11001" s="1" t="s">
        <v>18</v>
      </c>
      <c r="F11001" s="2" t="s">
        <v>19548</v>
      </c>
      <c r="G11001" s="2">
        <f>INDEX(תוצאות_בחירות,MATCH(C11001,siot!$F$3:$F$1887,0),27)</f>
        <v>1</v>
      </c>
      <c r="H11001" s="2" t="b">
        <f t="shared" si="343"/>
        <v>0</v>
      </c>
      <c r="I11001" s="1"/>
      <c r="J11001" s="1"/>
      <c r="K11001" s="1"/>
    </row>
    <row r="11002" spans="1:11">
      <c r="A11002" s="1" t="s">
        <v>8962</v>
      </c>
      <c r="B11002" s="1" t="s">
        <v>70</v>
      </c>
      <c r="C11002" s="48" t="str">
        <f t="shared" si="342"/>
        <v>א מגדל העמק</v>
      </c>
      <c r="D11002" s="1" t="s">
        <v>9032</v>
      </c>
      <c r="E11002" s="1" t="s">
        <v>17</v>
      </c>
      <c r="F11002" s="2">
        <v>1</v>
      </c>
      <c r="G11002" s="2">
        <f>INDEX(תוצאות_בחירות,MATCH(C11002,siot!$F$3:$F$1887,0),27)</f>
        <v>1</v>
      </c>
      <c r="H11002" s="2" t="b">
        <f t="shared" si="343"/>
        <v>1</v>
      </c>
      <c r="I11002" s="1" t="s">
        <v>2</v>
      </c>
      <c r="J11002" s="1" t="s">
        <v>9047</v>
      </c>
      <c r="K11002" s="1"/>
    </row>
    <row r="11003" spans="1:11" hidden="1">
      <c r="A11003" s="1" t="s">
        <v>8962</v>
      </c>
      <c r="B11003" s="1" t="s">
        <v>70</v>
      </c>
      <c r="C11003" s="48" t="str">
        <f t="shared" si="342"/>
        <v>א מגדל העמק</v>
      </c>
      <c r="D11003" s="1" t="s">
        <v>9032</v>
      </c>
      <c r="E11003" s="1"/>
      <c r="F11003" s="2">
        <v>2</v>
      </c>
      <c r="G11003" s="2">
        <f>INDEX(תוצאות_בחירות,MATCH(C11003,siot!$F$3:$F$1887,0),27)</f>
        <v>1</v>
      </c>
      <c r="H11003" s="2" t="b">
        <f t="shared" si="343"/>
        <v>0</v>
      </c>
      <c r="I11003" s="1" t="s">
        <v>2</v>
      </c>
      <c r="J11003" s="1" t="s">
        <v>9046</v>
      </c>
      <c r="K11003" s="1"/>
    </row>
    <row r="11004" spans="1:11" hidden="1">
      <c r="A11004" s="1" t="s">
        <v>8962</v>
      </c>
      <c r="B11004" s="1" t="s">
        <v>70</v>
      </c>
      <c r="C11004" s="48" t="str">
        <f t="shared" si="342"/>
        <v>א מגדל העמק</v>
      </c>
      <c r="D11004" s="1" t="s">
        <v>9032</v>
      </c>
      <c r="E11004" s="1"/>
      <c r="F11004" s="2">
        <v>3</v>
      </c>
      <c r="G11004" s="2">
        <f>INDEX(תוצאות_בחירות,MATCH(C11004,siot!$F$3:$F$1887,0),27)</f>
        <v>1</v>
      </c>
      <c r="H11004" s="2" t="b">
        <f t="shared" si="343"/>
        <v>0</v>
      </c>
      <c r="I11004" s="1" t="s">
        <v>2</v>
      </c>
      <c r="J11004" s="1" t="s">
        <v>9045</v>
      </c>
      <c r="K11004" s="1"/>
    </row>
    <row r="11005" spans="1:11" hidden="1">
      <c r="A11005" s="1" t="s">
        <v>8962</v>
      </c>
      <c r="B11005" s="1" t="s">
        <v>70</v>
      </c>
      <c r="C11005" s="48" t="str">
        <f t="shared" si="342"/>
        <v>א מגדל העמק</v>
      </c>
      <c r="D11005" s="1" t="s">
        <v>9032</v>
      </c>
      <c r="E11005" s="1"/>
      <c r="F11005" s="2">
        <v>4</v>
      </c>
      <c r="G11005" s="2">
        <f>INDEX(תוצאות_בחירות,MATCH(C11005,siot!$F$3:$F$1887,0),27)</f>
        <v>1</v>
      </c>
      <c r="H11005" s="2" t="b">
        <f t="shared" si="343"/>
        <v>0</v>
      </c>
      <c r="I11005" s="1" t="s">
        <v>2</v>
      </c>
      <c r="J11005" s="1" t="s">
        <v>9044</v>
      </c>
      <c r="K11005" s="1"/>
    </row>
    <row r="11006" spans="1:11" hidden="1">
      <c r="A11006" s="1" t="s">
        <v>8962</v>
      </c>
      <c r="B11006" s="1" t="s">
        <v>70</v>
      </c>
      <c r="C11006" s="48" t="str">
        <f t="shared" si="342"/>
        <v>א מגדל העמק</v>
      </c>
      <c r="D11006" s="1" t="s">
        <v>9032</v>
      </c>
      <c r="E11006" s="1"/>
      <c r="F11006" s="2">
        <v>5</v>
      </c>
      <c r="G11006" s="2">
        <f>INDEX(תוצאות_בחירות,MATCH(C11006,siot!$F$3:$F$1887,0),27)</f>
        <v>1</v>
      </c>
      <c r="H11006" s="2" t="b">
        <f t="shared" si="343"/>
        <v>0</v>
      </c>
      <c r="I11006" s="1" t="s">
        <v>2</v>
      </c>
      <c r="J11006" s="1" t="s">
        <v>9043</v>
      </c>
      <c r="K11006" s="1"/>
    </row>
    <row r="11007" spans="1:11" hidden="1">
      <c r="A11007" s="1" t="s">
        <v>8962</v>
      </c>
      <c r="B11007" s="1" t="s">
        <v>70</v>
      </c>
      <c r="C11007" s="48" t="str">
        <f t="shared" si="342"/>
        <v>א מגדל העמק</v>
      </c>
      <c r="D11007" s="1" t="s">
        <v>9032</v>
      </c>
      <c r="E11007" s="1"/>
      <c r="F11007" s="2">
        <v>6</v>
      </c>
      <c r="G11007" s="2">
        <f>INDEX(תוצאות_בחירות,MATCH(C11007,siot!$F$3:$F$1887,0),27)</f>
        <v>1</v>
      </c>
      <c r="H11007" s="2" t="b">
        <f t="shared" si="343"/>
        <v>0</v>
      </c>
      <c r="I11007" s="1" t="s">
        <v>2</v>
      </c>
      <c r="J11007" s="1" t="s">
        <v>7116</v>
      </c>
      <c r="K11007" s="1"/>
    </row>
    <row r="11008" spans="1:11" hidden="1">
      <c r="A11008" s="1" t="s">
        <v>8962</v>
      </c>
      <c r="B11008" s="1" t="s">
        <v>70</v>
      </c>
      <c r="C11008" s="48" t="str">
        <f t="shared" si="342"/>
        <v>א מגדל העמק</v>
      </c>
      <c r="D11008" s="1" t="s">
        <v>9032</v>
      </c>
      <c r="E11008" s="1"/>
      <c r="F11008" s="2">
        <v>7</v>
      </c>
      <c r="G11008" s="2">
        <f>INDEX(תוצאות_בחירות,MATCH(C11008,siot!$F$3:$F$1887,0),27)</f>
        <v>1</v>
      </c>
      <c r="H11008" s="2" t="b">
        <f t="shared" si="343"/>
        <v>0</v>
      </c>
      <c r="I11008" s="1" t="s">
        <v>2</v>
      </c>
      <c r="J11008" s="1" t="s">
        <v>9042</v>
      </c>
      <c r="K11008" s="1"/>
    </row>
    <row r="11009" spans="1:11" hidden="1">
      <c r="A11009" s="1" t="s">
        <v>8962</v>
      </c>
      <c r="B11009" s="1" t="s">
        <v>70</v>
      </c>
      <c r="C11009" s="48" t="str">
        <f t="shared" si="342"/>
        <v>א מגדל העמק</v>
      </c>
      <c r="D11009" s="1" t="s">
        <v>9032</v>
      </c>
      <c r="E11009" s="1"/>
      <c r="F11009" s="2">
        <v>8</v>
      </c>
      <c r="G11009" s="2">
        <f>INDEX(תוצאות_בחירות,MATCH(C11009,siot!$F$3:$F$1887,0),27)</f>
        <v>1</v>
      </c>
      <c r="H11009" s="2" t="b">
        <f t="shared" si="343"/>
        <v>0</v>
      </c>
      <c r="I11009" s="1" t="s">
        <v>2</v>
      </c>
      <c r="J11009" s="1" t="s">
        <v>9041</v>
      </c>
      <c r="K11009" s="1"/>
    </row>
    <row r="11010" spans="1:11" hidden="1">
      <c r="A11010" s="1" t="s">
        <v>8962</v>
      </c>
      <c r="B11010" s="1" t="s">
        <v>70</v>
      </c>
      <c r="C11010" s="48" t="str">
        <f t="shared" si="342"/>
        <v>א מגדל העמק</v>
      </c>
      <c r="D11010" s="1" t="s">
        <v>9032</v>
      </c>
      <c r="E11010" s="1"/>
      <c r="F11010" s="2">
        <v>9</v>
      </c>
      <c r="G11010" s="2">
        <f>INDEX(תוצאות_בחירות,MATCH(C11010,siot!$F$3:$F$1887,0),27)</f>
        <v>1</v>
      </c>
      <c r="H11010" s="2" t="b">
        <f t="shared" si="343"/>
        <v>0</v>
      </c>
      <c r="I11010" s="1" t="s">
        <v>2</v>
      </c>
      <c r="J11010" s="1" t="s">
        <v>9040</v>
      </c>
      <c r="K11010" s="1"/>
    </row>
    <row r="11011" spans="1:11" hidden="1">
      <c r="A11011" s="1" t="s">
        <v>8962</v>
      </c>
      <c r="B11011" s="1" t="s">
        <v>70</v>
      </c>
      <c r="C11011" s="48" t="str">
        <f t="shared" si="342"/>
        <v>א מגדל העמק</v>
      </c>
      <c r="D11011" s="1" t="s">
        <v>9032</v>
      </c>
      <c r="E11011" s="1"/>
      <c r="F11011" s="2">
        <v>10</v>
      </c>
      <c r="G11011" s="2">
        <f>INDEX(תוצאות_בחירות,MATCH(C11011,siot!$F$3:$F$1887,0),27)</f>
        <v>1</v>
      </c>
      <c r="H11011" s="2" t="b">
        <f t="shared" si="343"/>
        <v>0</v>
      </c>
      <c r="I11011" s="1" t="s">
        <v>2</v>
      </c>
      <c r="J11011" s="1" t="s">
        <v>9039</v>
      </c>
      <c r="K11011" s="1"/>
    </row>
    <row r="11012" spans="1:11" hidden="1">
      <c r="A11012" s="1" t="s">
        <v>8962</v>
      </c>
      <c r="B11012" s="1" t="s">
        <v>70</v>
      </c>
      <c r="C11012" s="48" t="str">
        <f t="shared" ref="C11012:C11075" si="344">B11012&amp;" "&amp;A11012</f>
        <v>א מגדל העמק</v>
      </c>
      <c r="D11012" s="1" t="s">
        <v>9032</v>
      </c>
      <c r="E11012" s="1"/>
      <c r="F11012" s="2">
        <v>11</v>
      </c>
      <c r="G11012" s="2">
        <f>INDEX(תוצאות_בחירות,MATCH(C11012,siot!$F$3:$F$1887,0),27)</f>
        <v>1</v>
      </c>
      <c r="H11012" s="2" t="b">
        <f t="shared" ref="H11012:H11075" si="345">IF(OR(F11012&lt;G11012,G11012=F11012),TRUE,FALSE)</f>
        <v>0</v>
      </c>
      <c r="I11012" s="1" t="s">
        <v>2</v>
      </c>
      <c r="J11012" s="1" t="s">
        <v>9038</v>
      </c>
      <c r="K11012" s="1"/>
    </row>
    <row r="11013" spans="1:11" hidden="1">
      <c r="A11013" s="1" t="s">
        <v>8962</v>
      </c>
      <c r="B11013" s="1" t="s">
        <v>70</v>
      </c>
      <c r="C11013" s="48" t="str">
        <f t="shared" si="344"/>
        <v>א מגדל העמק</v>
      </c>
      <c r="D11013" s="1" t="s">
        <v>9032</v>
      </c>
      <c r="E11013" s="1"/>
      <c r="F11013" s="2">
        <v>12</v>
      </c>
      <c r="G11013" s="2">
        <f>INDEX(תוצאות_בחירות,MATCH(C11013,siot!$F$3:$F$1887,0),27)</f>
        <v>1</v>
      </c>
      <c r="H11013" s="2" t="b">
        <f t="shared" si="345"/>
        <v>0</v>
      </c>
      <c r="I11013" s="1" t="s">
        <v>2</v>
      </c>
      <c r="J11013" s="1" t="s">
        <v>9037</v>
      </c>
      <c r="K11013" s="1"/>
    </row>
    <row r="11014" spans="1:11" hidden="1">
      <c r="A11014" s="1" t="s">
        <v>8962</v>
      </c>
      <c r="B11014" s="1" t="s">
        <v>70</v>
      </c>
      <c r="C11014" s="48" t="str">
        <f t="shared" si="344"/>
        <v>א מגדל העמק</v>
      </c>
      <c r="D11014" s="1" t="s">
        <v>9032</v>
      </c>
      <c r="E11014" s="1"/>
      <c r="F11014" s="2">
        <v>13</v>
      </c>
      <c r="G11014" s="2">
        <f>INDEX(תוצאות_בחירות,MATCH(C11014,siot!$F$3:$F$1887,0),27)</f>
        <v>1</v>
      </c>
      <c r="H11014" s="2" t="b">
        <f t="shared" si="345"/>
        <v>0</v>
      </c>
      <c r="I11014" s="1" t="s">
        <v>2</v>
      </c>
      <c r="J11014" s="1" t="s">
        <v>9036</v>
      </c>
      <c r="K11014" s="1"/>
    </row>
    <row r="11015" spans="1:11" hidden="1">
      <c r="A11015" s="1" t="s">
        <v>8962</v>
      </c>
      <c r="B11015" s="1" t="s">
        <v>70</v>
      </c>
      <c r="C11015" s="48" t="str">
        <f t="shared" si="344"/>
        <v>א מגדל העמק</v>
      </c>
      <c r="D11015" s="1" t="s">
        <v>9032</v>
      </c>
      <c r="E11015" s="1"/>
      <c r="F11015" s="2">
        <v>14</v>
      </c>
      <c r="G11015" s="2">
        <f>INDEX(תוצאות_בחירות,MATCH(C11015,siot!$F$3:$F$1887,0),27)</f>
        <v>1</v>
      </c>
      <c r="H11015" s="2" t="b">
        <f t="shared" si="345"/>
        <v>0</v>
      </c>
      <c r="I11015" s="1" t="s">
        <v>2</v>
      </c>
      <c r="J11015" s="1" t="s">
        <v>9035</v>
      </c>
      <c r="K11015" s="1"/>
    </row>
    <row r="11016" spans="1:11" hidden="1">
      <c r="A11016" s="1" t="s">
        <v>8962</v>
      </c>
      <c r="B11016" s="1" t="s">
        <v>70</v>
      </c>
      <c r="C11016" s="48" t="str">
        <f t="shared" si="344"/>
        <v>א מגדל העמק</v>
      </c>
      <c r="D11016" s="1" t="s">
        <v>9032</v>
      </c>
      <c r="E11016" s="1"/>
      <c r="F11016" s="2">
        <v>15</v>
      </c>
      <c r="G11016" s="2">
        <f>INDEX(תוצאות_בחירות,MATCH(C11016,siot!$F$3:$F$1887,0),27)</f>
        <v>1</v>
      </c>
      <c r="H11016" s="2" t="b">
        <f t="shared" si="345"/>
        <v>0</v>
      </c>
      <c r="I11016" s="1" t="s">
        <v>2</v>
      </c>
      <c r="J11016" s="1" t="s">
        <v>9034</v>
      </c>
      <c r="K11016" s="1"/>
    </row>
    <row r="11017" spans="1:11" hidden="1">
      <c r="A11017" s="1" t="s">
        <v>8962</v>
      </c>
      <c r="B11017" s="1" t="s">
        <v>70</v>
      </c>
      <c r="C11017" s="48" t="str">
        <f t="shared" si="344"/>
        <v>א מגדל העמק</v>
      </c>
      <c r="D11017" s="1" t="s">
        <v>9032</v>
      </c>
      <c r="E11017" s="1"/>
      <c r="F11017" s="2">
        <v>16</v>
      </c>
      <c r="G11017" s="2">
        <f>INDEX(תוצאות_בחירות,MATCH(C11017,siot!$F$3:$F$1887,0),27)</f>
        <v>1</v>
      </c>
      <c r="H11017" s="2" t="b">
        <f t="shared" si="345"/>
        <v>0</v>
      </c>
      <c r="I11017" s="1" t="s">
        <v>2</v>
      </c>
      <c r="J11017" s="1" t="s">
        <v>9033</v>
      </c>
      <c r="K11017" s="1"/>
    </row>
    <row r="11018" spans="1:11" hidden="1">
      <c r="A11018" s="1" t="s">
        <v>8962</v>
      </c>
      <c r="B11018" s="1" t="s">
        <v>70</v>
      </c>
      <c r="C11018" s="48" t="str">
        <f t="shared" si="344"/>
        <v>א מגדל העמק</v>
      </c>
      <c r="D11018" s="1" t="s">
        <v>9032</v>
      </c>
      <c r="E11018" s="1"/>
      <c r="F11018" s="2">
        <v>17</v>
      </c>
      <c r="G11018" s="2">
        <f>INDEX(תוצאות_בחירות,MATCH(C11018,siot!$F$3:$F$1887,0),27)</f>
        <v>1</v>
      </c>
      <c r="H11018" s="2" t="b">
        <f t="shared" si="345"/>
        <v>0</v>
      </c>
      <c r="I11018" s="1" t="s">
        <v>2</v>
      </c>
      <c r="J11018" s="1" t="s">
        <v>9031</v>
      </c>
      <c r="K11018" s="1"/>
    </row>
    <row r="11019" spans="1:11" hidden="1">
      <c r="A11019" s="1" t="s">
        <v>8962</v>
      </c>
      <c r="B11019" s="1" t="s">
        <v>3822</v>
      </c>
      <c r="C11019" s="48" t="str">
        <f t="shared" si="344"/>
        <v>ג מגדל העמק</v>
      </c>
      <c r="D11019" s="1" t="s">
        <v>9025</v>
      </c>
      <c r="E11019" s="1" t="s">
        <v>3</v>
      </c>
      <c r="F11019" s="2" t="s">
        <v>19548</v>
      </c>
      <c r="G11019" s="2">
        <f>INDEX(תוצאות_בחירות,MATCH(C11019,siot!$F$3:$F$1887,0),27)</f>
        <v>0</v>
      </c>
      <c r="H11019" s="2" t="b">
        <f t="shared" si="345"/>
        <v>0</v>
      </c>
      <c r="I11019" s="1"/>
      <c r="J11019" s="1"/>
      <c r="K11019" s="1"/>
    </row>
    <row r="11020" spans="1:11" hidden="1">
      <c r="A11020" s="1" t="s">
        <v>8962</v>
      </c>
      <c r="B11020" s="1" t="s">
        <v>3822</v>
      </c>
      <c r="C11020" s="48" t="str">
        <f t="shared" si="344"/>
        <v>ג מגדל העמק</v>
      </c>
      <c r="D11020" s="1" t="s">
        <v>9025</v>
      </c>
      <c r="E11020" s="1"/>
      <c r="F11020" s="2">
        <v>1</v>
      </c>
      <c r="G11020" s="2">
        <f>INDEX(תוצאות_בחירות,MATCH(C11020,siot!$F$3:$F$1887,0),27)</f>
        <v>0</v>
      </c>
      <c r="H11020" s="2" t="b">
        <f t="shared" si="345"/>
        <v>0</v>
      </c>
      <c r="I11020" s="1" t="s">
        <v>2</v>
      </c>
      <c r="J11020" s="1" t="s">
        <v>9030</v>
      </c>
      <c r="K11020" s="1"/>
    </row>
    <row r="11021" spans="1:11" hidden="1">
      <c r="A11021" s="1" t="s">
        <v>8962</v>
      </c>
      <c r="B11021" s="1" t="s">
        <v>3822</v>
      </c>
      <c r="C11021" s="48" t="str">
        <f t="shared" si="344"/>
        <v>ג מגדל העמק</v>
      </c>
      <c r="D11021" s="1" t="s">
        <v>9025</v>
      </c>
      <c r="E11021" s="1"/>
      <c r="F11021" s="2">
        <v>2</v>
      </c>
      <c r="G11021" s="2">
        <f>INDEX(תוצאות_בחירות,MATCH(C11021,siot!$F$3:$F$1887,0),27)</f>
        <v>0</v>
      </c>
      <c r="H11021" s="2" t="b">
        <f t="shared" si="345"/>
        <v>0</v>
      </c>
      <c r="I11021" s="1" t="s">
        <v>2</v>
      </c>
      <c r="J11021" s="1" t="s">
        <v>9029</v>
      </c>
      <c r="K11021" s="1"/>
    </row>
    <row r="11022" spans="1:11" hidden="1">
      <c r="A11022" s="1" t="s">
        <v>8962</v>
      </c>
      <c r="B11022" s="1" t="s">
        <v>3822</v>
      </c>
      <c r="C11022" s="48" t="str">
        <f t="shared" si="344"/>
        <v>ג מגדל העמק</v>
      </c>
      <c r="D11022" s="1" t="s">
        <v>9025</v>
      </c>
      <c r="E11022" s="1"/>
      <c r="F11022" s="2">
        <v>3</v>
      </c>
      <c r="G11022" s="2">
        <f>INDEX(תוצאות_בחירות,MATCH(C11022,siot!$F$3:$F$1887,0),27)</f>
        <v>0</v>
      </c>
      <c r="H11022" s="2" t="b">
        <f t="shared" si="345"/>
        <v>0</v>
      </c>
      <c r="I11022" s="1" t="s">
        <v>2</v>
      </c>
      <c r="J11022" s="1" t="s">
        <v>9028</v>
      </c>
      <c r="K11022" s="1"/>
    </row>
    <row r="11023" spans="1:11" hidden="1">
      <c r="A11023" s="1" t="s">
        <v>8962</v>
      </c>
      <c r="B11023" s="1" t="s">
        <v>3822</v>
      </c>
      <c r="C11023" s="48" t="str">
        <f t="shared" si="344"/>
        <v>ג מגדל העמק</v>
      </c>
      <c r="D11023" s="1" t="s">
        <v>9025</v>
      </c>
      <c r="E11023" s="1"/>
      <c r="F11023" s="2">
        <v>4</v>
      </c>
      <c r="G11023" s="2">
        <f>INDEX(תוצאות_בחירות,MATCH(C11023,siot!$F$3:$F$1887,0),27)</f>
        <v>0</v>
      </c>
      <c r="H11023" s="2" t="b">
        <f t="shared" si="345"/>
        <v>0</v>
      </c>
      <c r="I11023" s="1" t="s">
        <v>2</v>
      </c>
      <c r="J11023" s="1" t="s">
        <v>9027</v>
      </c>
      <c r="K11023" s="1"/>
    </row>
    <row r="11024" spans="1:11" hidden="1">
      <c r="A11024" s="1" t="s">
        <v>8962</v>
      </c>
      <c r="B11024" s="1" t="s">
        <v>3822</v>
      </c>
      <c r="C11024" s="48" t="str">
        <f t="shared" si="344"/>
        <v>ג מגדל העמק</v>
      </c>
      <c r="D11024" s="1" t="s">
        <v>9025</v>
      </c>
      <c r="E11024" s="1"/>
      <c r="F11024" s="2">
        <v>5</v>
      </c>
      <c r="G11024" s="2">
        <f>INDEX(תוצאות_בחירות,MATCH(C11024,siot!$F$3:$F$1887,0),27)</f>
        <v>0</v>
      </c>
      <c r="H11024" s="2" t="b">
        <f t="shared" si="345"/>
        <v>0</v>
      </c>
      <c r="I11024" s="1" t="s">
        <v>2</v>
      </c>
      <c r="J11024" s="1" t="s">
        <v>9026</v>
      </c>
      <c r="K11024" s="1"/>
    </row>
    <row r="11025" spans="1:11" hidden="1">
      <c r="A11025" s="1" t="s">
        <v>8962</v>
      </c>
      <c r="B11025" s="1" t="s">
        <v>3822</v>
      </c>
      <c r="C11025" s="48" t="str">
        <f t="shared" si="344"/>
        <v>ג מגדל העמק</v>
      </c>
      <c r="D11025" s="1" t="s">
        <v>9025</v>
      </c>
      <c r="E11025" s="1"/>
      <c r="F11025" s="2">
        <v>6</v>
      </c>
      <c r="G11025" s="2">
        <f>INDEX(תוצאות_בחירות,MATCH(C11025,siot!$F$3:$F$1887,0),27)</f>
        <v>0</v>
      </c>
      <c r="H11025" s="2" t="b">
        <f t="shared" si="345"/>
        <v>0</v>
      </c>
      <c r="I11025" s="1" t="s">
        <v>2</v>
      </c>
      <c r="J11025" s="1" t="s">
        <v>9024</v>
      </c>
      <c r="K11025" s="1"/>
    </row>
    <row r="11026" spans="1:11" hidden="1">
      <c r="A11026" s="1" t="s">
        <v>8962</v>
      </c>
      <c r="B11026" s="1" t="s">
        <v>553</v>
      </c>
      <c r="C11026" s="48" t="str">
        <f t="shared" si="344"/>
        <v>חי מגדל העמק</v>
      </c>
      <c r="D11026" s="1" t="s">
        <v>9018</v>
      </c>
      <c r="E11026" s="1" t="s">
        <v>3</v>
      </c>
      <c r="F11026" s="2" t="s">
        <v>19548</v>
      </c>
      <c r="G11026" s="2">
        <f>INDEX(תוצאות_בחירות,MATCH(C11026,siot!$F$3:$F$1887,0),27)</f>
        <v>1</v>
      </c>
      <c r="H11026" s="2" t="b">
        <f t="shared" si="345"/>
        <v>0</v>
      </c>
      <c r="I11026" s="1"/>
      <c r="J11026" s="1"/>
      <c r="K11026" s="1"/>
    </row>
    <row r="11027" spans="1:11">
      <c r="A11027" s="1" t="s">
        <v>8962</v>
      </c>
      <c r="B11027" s="1" t="s">
        <v>553</v>
      </c>
      <c r="C11027" s="48" t="str">
        <f t="shared" si="344"/>
        <v>חי מגדל העמק</v>
      </c>
      <c r="D11027" s="1" t="s">
        <v>9018</v>
      </c>
      <c r="E11027" s="1"/>
      <c r="F11027" s="2">
        <v>1</v>
      </c>
      <c r="G11027" s="2">
        <f>INDEX(תוצאות_בחירות,MATCH(C11027,siot!$F$3:$F$1887,0),27)</f>
        <v>1</v>
      </c>
      <c r="H11027" s="2" t="b">
        <f t="shared" si="345"/>
        <v>1</v>
      </c>
      <c r="I11027" s="1" t="s">
        <v>2</v>
      </c>
      <c r="J11027" s="1" t="s">
        <v>9023</v>
      </c>
      <c r="K11027" s="1"/>
    </row>
    <row r="11028" spans="1:11" hidden="1">
      <c r="A11028" s="1" t="s">
        <v>8962</v>
      </c>
      <c r="B11028" s="1" t="s">
        <v>553</v>
      </c>
      <c r="C11028" s="48" t="str">
        <f t="shared" si="344"/>
        <v>חי מגדל העמק</v>
      </c>
      <c r="D11028" s="1" t="s">
        <v>9018</v>
      </c>
      <c r="E11028" s="1"/>
      <c r="F11028" s="2">
        <v>2</v>
      </c>
      <c r="G11028" s="2">
        <f>INDEX(תוצאות_בחירות,MATCH(C11028,siot!$F$3:$F$1887,0),27)</f>
        <v>1</v>
      </c>
      <c r="H11028" s="2" t="b">
        <f t="shared" si="345"/>
        <v>0</v>
      </c>
      <c r="I11028" s="1" t="s">
        <v>2</v>
      </c>
      <c r="J11028" s="1" t="s">
        <v>9022</v>
      </c>
      <c r="K11028" s="1"/>
    </row>
    <row r="11029" spans="1:11" hidden="1">
      <c r="A11029" s="1" t="s">
        <v>8962</v>
      </c>
      <c r="B11029" s="1" t="s">
        <v>553</v>
      </c>
      <c r="C11029" s="48" t="str">
        <f t="shared" si="344"/>
        <v>חי מגדל העמק</v>
      </c>
      <c r="D11029" s="1" t="s">
        <v>9018</v>
      </c>
      <c r="E11029" s="1"/>
      <c r="F11029" s="2">
        <v>3</v>
      </c>
      <c r="G11029" s="2">
        <f>INDEX(תוצאות_בחירות,MATCH(C11029,siot!$F$3:$F$1887,0),27)</f>
        <v>1</v>
      </c>
      <c r="H11029" s="2" t="b">
        <f t="shared" si="345"/>
        <v>0</v>
      </c>
      <c r="I11029" s="1" t="s">
        <v>2</v>
      </c>
      <c r="J11029" s="1" t="s">
        <v>9021</v>
      </c>
      <c r="K11029" s="1"/>
    </row>
    <row r="11030" spans="1:11" hidden="1">
      <c r="A11030" s="1" t="s">
        <v>8962</v>
      </c>
      <c r="B11030" s="1" t="s">
        <v>553</v>
      </c>
      <c r="C11030" s="48" t="str">
        <f t="shared" si="344"/>
        <v>חי מגדל העמק</v>
      </c>
      <c r="D11030" s="1" t="s">
        <v>9018</v>
      </c>
      <c r="E11030" s="1"/>
      <c r="F11030" s="2">
        <v>4</v>
      </c>
      <c r="G11030" s="2">
        <f>INDEX(תוצאות_בחירות,MATCH(C11030,siot!$F$3:$F$1887,0),27)</f>
        <v>1</v>
      </c>
      <c r="H11030" s="2" t="b">
        <f t="shared" si="345"/>
        <v>0</v>
      </c>
      <c r="I11030" s="1" t="s">
        <v>2</v>
      </c>
      <c r="J11030" s="1" t="s">
        <v>9020</v>
      </c>
      <c r="K11030" s="1"/>
    </row>
    <row r="11031" spans="1:11" hidden="1">
      <c r="A11031" s="1" t="s">
        <v>8962</v>
      </c>
      <c r="B11031" s="1" t="s">
        <v>553</v>
      </c>
      <c r="C11031" s="48" t="str">
        <f t="shared" si="344"/>
        <v>חי מגדל העמק</v>
      </c>
      <c r="D11031" s="1" t="s">
        <v>9018</v>
      </c>
      <c r="E11031" s="1"/>
      <c r="F11031" s="2">
        <v>5</v>
      </c>
      <c r="G11031" s="2">
        <f>INDEX(תוצאות_בחירות,MATCH(C11031,siot!$F$3:$F$1887,0),27)</f>
        <v>1</v>
      </c>
      <c r="H11031" s="2" t="b">
        <f t="shared" si="345"/>
        <v>0</v>
      </c>
      <c r="I11031" s="1" t="s">
        <v>2</v>
      </c>
      <c r="J11031" s="1" t="s">
        <v>9019</v>
      </c>
      <c r="K11031" s="1"/>
    </row>
    <row r="11032" spans="1:11" hidden="1">
      <c r="A11032" s="1" t="s">
        <v>8962</v>
      </c>
      <c r="B11032" s="1" t="s">
        <v>553</v>
      </c>
      <c r="C11032" s="48" t="str">
        <f t="shared" si="344"/>
        <v>חי מגדל העמק</v>
      </c>
      <c r="D11032" s="1" t="s">
        <v>9018</v>
      </c>
      <c r="E11032" s="1"/>
      <c r="F11032" s="2">
        <v>6</v>
      </c>
      <c r="G11032" s="2">
        <f>INDEX(תוצאות_בחירות,MATCH(C11032,siot!$F$3:$F$1887,0),27)</f>
        <v>1</v>
      </c>
      <c r="H11032" s="2" t="b">
        <f t="shared" si="345"/>
        <v>0</v>
      </c>
      <c r="I11032" s="1" t="s">
        <v>2</v>
      </c>
      <c r="J11032" s="1" t="s">
        <v>9017</v>
      </c>
      <c r="K11032" s="1"/>
    </row>
    <row r="11033" spans="1:11" hidden="1">
      <c r="A11033" s="1" t="s">
        <v>8962</v>
      </c>
      <c r="B11033" s="1" t="s">
        <v>1007</v>
      </c>
      <c r="C11033" s="48" t="str">
        <f t="shared" si="344"/>
        <v>טב מגדל העמק</v>
      </c>
      <c r="D11033" s="1" t="s">
        <v>9011</v>
      </c>
      <c r="E11033" s="1" t="s">
        <v>3</v>
      </c>
      <c r="F11033" s="2" t="s">
        <v>19548</v>
      </c>
      <c r="G11033" s="2">
        <f>INDEX(תוצאות_בחירות,MATCH(C11033,siot!$F$3:$F$1887,0),27)</f>
        <v>0</v>
      </c>
      <c r="H11033" s="2" t="b">
        <f t="shared" si="345"/>
        <v>0</v>
      </c>
      <c r="I11033" s="1"/>
      <c r="J11033" s="1"/>
      <c r="K11033" s="1"/>
    </row>
    <row r="11034" spans="1:11" hidden="1">
      <c r="A11034" s="1" t="s">
        <v>8962</v>
      </c>
      <c r="B11034" s="1" t="s">
        <v>1007</v>
      </c>
      <c r="C11034" s="48" t="str">
        <f t="shared" si="344"/>
        <v>טב מגדל העמק</v>
      </c>
      <c r="D11034" s="1" t="s">
        <v>9011</v>
      </c>
      <c r="E11034" s="1"/>
      <c r="F11034" s="2">
        <v>1</v>
      </c>
      <c r="G11034" s="2">
        <f>INDEX(תוצאות_בחירות,MATCH(C11034,siot!$F$3:$F$1887,0),27)</f>
        <v>0</v>
      </c>
      <c r="H11034" s="2" t="b">
        <f t="shared" si="345"/>
        <v>0</v>
      </c>
      <c r="I11034" s="1" t="s">
        <v>2</v>
      </c>
      <c r="J11034" s="1" t="s">
        <v>9016</v>
      </c>
      <c r="K11034" s="1"/>
    </row>
    <row r="11035" spans="1:11" hidden="1">
      <c r="A11035" s="1" t="s">
        <v>8962</v>
      </c>
      <c r="B11035" s="1" t="s">
        <v>1007</v>
      </c>
      <c r="C11035" s="48" t="str">
        <f t="shared" si="344"/>
        <v>טב מגדל העמק</v>
      </c>
      <c r="D11035" s="1" t="s">
        <v>9011</v>
      </c>
      <c r="E11035" s="1"/>
      <c r="F11035" s="2">
        <v>2</v>
      </c>
      <c r="G11035" s="2">
        <f>INDEX(תוצאות_בחירות,MATCH(C11035,siot!$F$3:$F$1887,0),27)</f>
        <v>0</v>
      </c>
      <c r="H11035" s="2" t="b">
        <f t="shared" si="345"/>
        <v>0</v>
      </c>
      <c r="I11035" s="1" t="s">
        <v>2</v>
      </c>
      <c r="J11035" s="1" t="s">
        <v>8619</v>
      </c>
      <c r="K11035" s="1"/>
    </row>
    <row r="11036" spans="1:11" hidden="1">
      <c r="A11036" s="1" t="s">
        <v>8962</v>
      </c>
      <c r="B11036" s="1" t="s">
        <v>1007</v>
      </c>
      <c r="C11036" s="48" t="str">
        <f t="shared" si="344"/>
        <v>טב מגדל העמק</v>
      </c>
      <c r="D11036" s="1" t="s">
        <v>9011</v>
      </c>
      <c r="E11036" s="1"/>
      <c r="F11036" s="2">
        <v>3</v>
      </c>
      <c r="G11036" s="2">
        <f>INDEX(תוצאות_בחירות,MATCH(C11036,siot!$F$3:$F$1887,0),27)</f>
        <v>0</v>
      </c>
      <c r="H11036" s="2" t="b">
        <f t="shared" si="345"/>
        <v>0</v>
      </c>
      <c r="I11036" s="1" t="s">
        <v>2</v>
      </c>
      <c r="J11036" s="1" t="s">
        <v>9015</v>
      </c>
      <c r="K11036" s="1"/>
    </row>
    <row r="11037" spans="1:11" hidden="1">
      <c r="A11037" s="1" t="s">
        <v>8962</v>
      </c>
      <c r="B11037" s="1" t="s">
        <v>1007</v>
      </c>
      <c r="C11037" s="48" t="str">
        <f t="shared" si="344"/>
        <v>טב מגדל העמק</v>
      </c>
      <c r="D11037" s="1" t="s">
        <v>9011</v>
      </c>
      <c r="E11037" s="1"/>
      <c r="F11037" s="2">
        <v>4</v>
      </c>
      <c r="G11037" s="2">
        <f>INDEX(תוצאות_בחירות,MATCH(C11037,siot!$F$3:$F$1887,0),27)</f>
        <v>0</v>
      </c>
      <c r="H11037" s="2" t="b">
        <f t="shared" si="345"/>
        <v>0</v>
      </c>
      <c r="I11037" s="1" t="s">
        <v>2</v>
      </c>
      <c r="J11037" s="1" t="s">
        <v>9014</v>
      </c>
      <c r="K11037" s="1"/>
    </row>
    <row r="11038" spans="1:11" hidden="1">
      <c r="A11038" s="1" t="s">
        <v>8962</v>
      </c>
      <c r="B11038" s="1" t="s">
        <v>1007</v>
      </c>
      <c r="C11038" s="48" t="str">
        <f t="shared" si="344"/>
        <v>טב מגדל העמק</v>
      </c>
      <c r="D11038" s="1" t="s">
        <v>9011</v>
      </c>
      <c r="E11038" s="1"/>
      <c r="F11038" s="2">
        <v>5</v>
      </c>
      <c r="G11038" s="2">
        <f>INDEX(תוצאות_בחירות,MATCH(C11038,siot!$F$3:$F$1887,0),27)</f>
        <v>0</v>
      </c>
      <c r="H11038" s="2" t="b">
        <f t="shared" si="345"/>
        <v>0</v>
      </c>
      <c r="I11038" s="1" t="s">
        <v>2</v>
      </c>
      <c r="J11038" s="1" t="s">
        <v>9013</v>
      </c>
      <c r="K11038" s="1"/>
    </row>
    <row r="11039" spans="1:11" hidden="1">
      <c r="A11039" s="1" t="s">
        <v>8962</v>
      </c>
      <c r="B11039" s="1" t="s">
        <v>1007</v>
      </c>
      <c r="C11039" s="48" t="str">
        <f t="shared" si="344"/>
        <v>טב מגדל העמק</v>
      </c>
      <c r="D11039" s="1" t="s">
        <v>9011</v>
      </c>
      <c r="E11039" s="1"/>
      <c r="F11039" s="2">
        <v>6</v>
      </c>
      <c r="G11039" s="2">
        <f>INDEX(תוצאות_בחירות,MATCH(C11039,siot!$F$3:$F$1887,0),27)</f>
        <v>0</v>
      </c>
      <c r="H11039" s="2" t="b">
        <f t="shared" si="345"/>
        <v>0</v>
      </c>
      <c r="I11039" s="1" t="s">
        <v>2</v>
      </c>
      <c r="J11039" s="1" t="s">
        <v>9012</v>
      </c>
      <c r="K11039" s="1"/>
    </row>
    <row r="11040" spans="1:11" hidden="1">
      <c r="A11040" s="1" t="s">
        <v>8962</v>
      </c>
      <c r="B11040" s="1" t="s">
        <v>1007</v>
      </c>
      <c r="C11040" s="48" t="str">
        <f t="shared" si="344"/>
        <v>טב מגדל העמק</v>
      </c>
      <c r="D11040" s="1" t="s">
        <v>9011</v>
      </c>
      <c r="E11040" s="1"/>
      <c r="F11040" s="2">
        <v>7</v>
      </c>
      <c r="G11040" s="2">
        <f>INDEX(תוצאות_בחירות,MATCH(C11040,siot!$F$3:$F$1887,0),27)</f>
        <v>0</v>
      </c>
      <c r="H11040" s="2" t="b">
        <f t="shared" si="345"/>
        <v>0</v>
      </c>
      <c r="I11040" s="1" t="s">
        <v>2</v>
      </c>
      <c r="J11040" s="1" t="s">
        <v>9010</v>
      </c>
      <c r="K11040" s="1"/>
    </row>
    <row r="11041" spans="1:11" hidden="1">
      <c r="A11041" s="1" t="s">
        <v>8962</v>
      </c>
      <c r="B11041" s="1" t="s">
        <v>3</v>
      </c>
      <c r="C11041" s="48" t="str">
        <f t="shared" si="344"/>
        <v>ל מגדל העמק</v>
      </c>
      <c r="D11041" s="1" t="s">
        <v>9000</v>
      </c>
      <c r="E11041" s="1" t="s">
        <v>3</v>
      </c>
      <c r="F11041" s="2" t="s">
        <v>19548</v>
      </c>
      <c r="G11041" s="2">
        <f>INDEX(תוצאות_בחירות,MATCH(C11041,siot!$F$3:$F$1887,0),27)</f>
        <v>4</v>
      </c>
      <c r="H11041" s="2" t="b">
        <f t="shared" si="345"/>
        <v>0</v>
      </c>
      <c r="I11041" s="1"/>
      <c r="J11041" s="1"/>
      <c r="K11041" s="1"/>
    </row>
    <row r="11042" spans="1:11">
      <c r="A11042" s="1" t="s">
        <v>8962</v>
      </c>
      <c r="B11042" s="1" t="s">
        <v>3</v>
      </c>
      <c r="C11042" s="48" t="str">
        <f t="shared" si="344"/>
        <v>ל מגדל העמק</v>
      </c>
      <c r="D11042" s="1" t="s">
        <v>9000</v>
      </c>
      <c r="E11042" s="1"/>
      <c r="F11042" s="2">
        <v>1</v>
      </c>
      <c r="G11042" s="2">
        <f>INDEX(תוצאות_בחירות,MATCH(C11042,siot!$F$3:$F$1887,0),27)</f>
        <v>4</v>
      </c>
      <c r="H11042" s="2" t="b">
        <f t="shared" si="345"/>
        <v>1</v>
      </c>
      <c r="I11042" s="1" t="s">
        <v>2</v>
      </c>
      <c r="J11042" s="1" t="s">
        <v>9009</v>
      </c>
      <c r="K11042" s="1"/>
    </row>
    <row r="11043" spans="1:11">
      <c r="A11043" s="1" t="s">
        <v>8962</v>
      </c>
      <c r="B11043" s="1" t="s">
        <v>3</v>
      </c>
      <c r="C11043" s="48" t="str">
        <f t="shared" si="344"/>
        <v>ל מגדל העמק</v>
      </c>
      <c r="D11043" s="1" t="s">
        <v>9000</v>
      </c>
      <c r="E11043" s="1"/>
      <c r="F11043" s="2">
        <v>2</v>
      </c>
      <c r="G11043" s="2">
        <f>INDEX(תוצאות_בחירות,MATCH(C11043,siot!$F$3:$F$1887,0),27)</f>
        <v>4</v>
      </c>
      <c r="H11043" s="2" t="b">
        <f t="shared" si="345"/>
        <v>1</v>
      </c>
      <c r="I11043" s="1" t="s">
        <v>2</v>
      </c>
      <c r="J11043" s="1" t="s">
        <v>9008</v>
      </c>
      <c r="K11043" s="1">
        <v>1</v>
      </c>
    </row>
    <row r="11044" spans="1:11">
      <c r="A11044" s="1" t="s">
        <v>8962</v>
      </c>
      <c r="B11044" s="1" t="s">
        <v>3</v>
      </c>
      <c r="C11044" s="48" t="str">
        <f t="shared" si="344"/>
        <v>ל מגדל העמק</v>
      </c>
      <c r="D11044" s="1" t="s">
        <v>9000</v>
      </c>
      <c r="E11044" s="1"/>
      <c r="F11044" s="2">
        <v>3</v>
      </c>
      <c r="G11044" s="2">
        <f>INDEX(תוצאות_בחירות,MATCH(C11044,siot!$F$3:$F$1887,0),27)</f>
        <v>4</v>
      </c>
      <c r="H11044" s="2" t="b">
        <f t="shared" si="345"/>
        <v>1</v>
      </c>
      <c r="I11044" s="1" t="s">
        <v>2</v>
      </c>
      <c r="J11044" s="1" t="s">
        <v>9007</v>
      </c>
      <c r="K11044" s="1"/>
    </row>
    <row r="11045" spans="1:11">
      <c r="A11045" s="1" t="s">
        <v>8962</v>
      </c>
      <c r="B11045" s="1" t="s">
        <v>3</v>
      </c>
      <c r="C11045" s="48" t="str">
        <f t="shared" si="344"/>
        <v>ל מגדל העמק</v>
      </c>
      <c r="D11045" s="1" t="s">
        <v>9000</v>
      </c>
      <c r="E11045" s="1"/>
      <c r="F11045" s="2">
        <v>4</v>
      </c>
      <c r="G11045" s="2">
        <f>INDEX(תוצאות_בחירות,MATCH(C11045,siot!$F$3:$F$1887,0),27)</f>
        <v>4</v>
      </c>
      <c r="H11045" s="2" t="b">
        <f t="shared" si="345"/>
        <v>1</v>
      </c>
      <c r="I11045" s="1" t="s">
        <v>2</v>
      </c>
      <c r="J11045" s="1" t="s">
        <v>9006</v>
      </c>
      <c r="K11045" s="1"/>
    </row>
    <row r="11046" spans="1:11" hidden="1">
      <c r="A11046" s="1" t="s">
        <v>8962</v>
      </c>
      <c r="B11046" s="1" t="s">
        <v>3</v>
      </c>
      <c r="C11046" s="48" t="str">
        <f t="shared" si="344"/>
        <v>ל מגדל העמק</v>
      </c>
      <c r="D11046" s="1" t="s">
        <v>9000</v>
      </c>
      <c r="E11046" s="1"/>
      <c r="F11046" s="2">
        <v>5</v>
      </c>
      <c r="G11046" s="2">
        <f>INDEX(תוצאות_בחירות,MATCH(C11046,siot!$F$3:$F$1887,0),27)</f>
        <v>4</v>
      </c>
      <c r="H11046" s="2" t="b">
        <f t="shared" si="345"/>
        <v>0</v>
      </c>
      <c r="I11046" s="1" t="s">
        <v>2</v>
      </c>
      <c r="J11046" s="1" t="s">
        <v>9005</v>
      </c>
      <c r="K11046" s="1"/>
    </row>
    <row r="11047" spans="1:11" hidden="1">
      <c r="A11047" s="1" t="s">
        <v>8962</v>
      </c>
      <c r="B11047" s="1" t="s">
        <v>3</v>
      </c>
      <c r="C11047" s="48" t="str">
        <f t="shared" si="344"/>
        <v>ל מגדל העמק</v>
      </c>
      <c r="D11047" s="1" t="s">
        <v>9000</v>
      </c>
      <c r="E11047" s="1"/>
      <c r="F11047" s="2">
        <v>6</v>
      </c>
      <c r="G11047" s="2">
        <f>INDEX(תוצאות_בחירות,MATCH(C11047,siot!$F$3:$F$1887,0),27)</f>
        <v>4</v>
      </c>
      <c r="H11047" s="2" t="b">
        <f t="shared" si="345"/>
        <v>0</v>
      </c>
      <c r="I11047" s="1" t="s">
        <v>2</v>
      </c>
      <c r="J11047" s="1" t="s">
        <v>9004</v>
      </c>
      <c r="K11047" s="1"/>
    </row>
    <row r="11048" spans="1:11" hidden="1">
      <c r="A11048" s="1" t="s">
        <v>8962</v>
      </c>
      <c r="B11048" s="1" t="s">
        <v>3</v>
      </c>
      <c r="C11048" s="48" t="str">
        <f t="shared" si="344"/>
        <v>ל מגדל העמק</v>
      </c>
      <c r="D11048" s="1" t="s">
        <v>9000</v>
      </c>
      <c r="E11048" s="1"/>
      <c r="F11048" s="2">
        <v>7</v>
      </c>
      <c r="G11048" s="2">
        <f>INDEX(תוצאות_בחירות,MATCH(C11048,siot!$F$3:$F$1887,0),27)</f>
        <v>4</v>
      </c>
      <c r="H11048" s="2" t="b">
        <f t="shared" si="345"/>
        <v>0</v>
      </c>
      <c r="I11048" s="1" t="s">
        <v>2</v>
      </c>
      <c r="J11048" s="1" t="s">
        <v>9003</v>
      </c>
      <c r="K11048" s="1"/>
    </row>
    <row r="11049" spans="1:11" hidden="1">
      <c r="A11049" s="1" t="s">
        <v>8962</v>
      </c>
      <c r="B11049" s="1" t="s">
        <v>3</v>
      </c>
      <c r="C11049" s="48" t="str">
        <f t="shared" si="344"/>
        <v>ל מגדל העמק</v>
      </c>
      <c r="D11049" s="1" t="s">
        <v>9000</v>
      </c>
      <c r="E11049" s="1"/>
      <c r="F11049" s="2">
        <v>8</v>
      </c>
      <c r="G11049" s="2">
        <f>INDEX(תוצאות_בחירות,MATCH(C11049,siot!$F$3:$F$1887,0),27)</f>
        <v>4</v>
      </c>
      <c r="H11049" s="2" t="b">
        <f t="shared" si="345"/>
        <v>0</v>
      </c>
      <c r="I11049" s="1" t="s">
        <v>2</v>
      </c>
      <c r="J11049" s="1" t="s">
        <v>9002</v>
      </c>
      <c r="K11049" s="1"/>
    </row>
    <row r="11050" spans="1:11" hidden="1">
      <c r="A11050" s="1" t="s">
        <v>8962</v>
      </c>
      <c r="B11050" s="1" t="s">
        <v>3</v>
      </c>
      <c r="C11050" s="48" t="str">
        <f t="shared" si="344"/>
        <v>ל מגדל העמק</v>
      </c>
      <c r="D11050" s="1" t="s">
        <v>9000</v>
      </c>
      <c r="E11050" s="1"/>
      <c r="F11050" s="2">
        <v>9</v>
      </c>
      <c r="G11050" s="2">
        <f>INDEX(תוצאות_בחירות,MATCH(C11050,siot!$F$3:$F$1887,0),27)</f>
        <v>4</v>
      </c>
      <c r="H11050" s="2" t="b">
        <f t="shared" si="345"/>
        <v>0</v>
      </c>
      <c r="I11050" s="1" t="s">
        <v>2</v>
      </c>
      <c r="J11050" s="1" t="s">
        <v>9001</v>
      </c>
      <c r="K11050" s="1"/>
    </row>
    <row r="11051" spans="1:11" hidden="1">
      <c r="A11051" s="1" t="s">
        <v>8962</v>
      </c>
      <c r="B11051" s="1" t="s">
        <v>3</v>
      </c>
      <c r="C11051" s="48" t="str">
        <f t="shared" si="344"/>
        <v>ל מגדל העמק</v>
      </c>
      <c r="D11051" s="1" t="s">
        <v>9000</v>
      </c>
      <c r="E11051" s="1"/>
      <c r="F11051" s="2">
        <v>10</v>
      </c>
      <c r="G11051" s="2">
        <f>INDEX(תוצאות_בחירות,MATCH(C11051,siot!$F$3:$F$1887,0),27)</f>
        <v>4</v>
      </c>
      <c r="H11051" s="2" t="b">
        <f t="shared" si="345"/>
        <v>0</v>
      </c>
      <c r="I11051" s="1" t="s">
        <v>2</v>
      </c>
      <c r="J11051" s="1" t="s">
        <v>8999</v>
      </c>
      <c r="K11051" s="1"/>
    </row>
    <row r="11052" spans="1:11" hidden="1">
      <c r="A11052" s="1" t="s">
        <v>8962</v>
      </c>
      <c r="B11052" s="1" t="s">
        <v>126</v>
      </c>
      <c r="C11052" s="48" t="str">
        <f t="shared" si="344"/>
        <v>מחל מגדל העמק</v>
      </c>
      <c r="D11052" s="1" t="s">
        <v>1624</v>
      </c>
      <c r="E11052" s="1" t="s">
        <v>18</v>
      </c>
      <c r="F11052" s="2" t="s">
        <v>19548</v>
      </c>
      <c r="G11052" s="2">
        <f>INDEX(תוצאות_בחירות,MATCH(C11052,siot!$F$3:$F$1887,0),27)</f>
        <v>3</v>
      </c>
      <c r="H11052" s="2" t="b">
        <f t="shared" si="345"/>
        <v>0</v>
      </c>
      <c r="I11052" s="1"/>
      <c r="J11052" s="1"/>
      <c r="K11052" s="1"/>
    </row>
    <row r="11053" spans="1:11">
      <c r="A11053" s="1" t="s">
        <v>8962</v>
      </c>
      <c r="B11053" s="1" t="s">
        <v>126</v>
      </c>
      <c r="C11053" s="48" t="str">
        <f t="shared" si="344"/>
        <v>מחל מגדל העמק</v>
      </c>
      <c r="D11053" s="1" t="s">
        <v>1624</v>
      </c>
      <c r="E11053" s="1" t="s">
        <v>17</v>
      </c>
      <c r="F11053" s="2">
        <v>1</v>
      </c>
      <c r="G11053" s="2">
        <f>INDEX(תוצאות_בחירות,MATCH(C11053,siot!$F$3:$F$1887,0),27)</f>
        <v>3</v>
      </c>
      <c r="H11053" s="2" t="b">
        <f t="shared" si="345"/>
        <v>1</v>
      </c>
      <c r="I11053" s="1" t="s">
        <v>2</v>
      </c>
      <c r="J11053" s="1" t="s">
        <v>8998</v>
      </c>
      <c r="K11053" s="1"/>
    </row>
    <row r="11054" spans="1:11">
      <c r="A11054" s="1" t="s">
        <v>8962</v>
      </c>
      <c r="B11054" s="1" t="s">
        <v>126</v>
      </c>
      <c r="C11054" s="48" t="str">
        <f t="shared" si="344"/>
        <v>מחל מגדל העמק</v>
      </c>
      <c r="D11054" s="1" t="s">
        <v>1624</v>
      </c>
      <c r="E11054" s="1"/>
      <c r="F11054" s="2">
        <v>2</v>
      </c>
      <c r="G11054" s="2">
        <f>INDEX(תוצאות_בחירות,MATCH(C11054,siot!$F$3:$F$1887,0),27)</f>
        <v>3</v>
      </c>
      <c r="H11054" s="2" t="b">
        <f t="shared" si="345"/>
        <v>1</v>
      </c>
      <c r="I11054" s="1" t="s">
        <v>2</v>
      </c>
      <c r="J11054" s="1" t="s">
        <v>8997</v>
      </c>
      <c r="K11054" s="1"/>
    </row>
    <row r="11055" spans="1:11">
      <c r="A11055" s="1" t="s">
        <v>8962</v>
      </c>
      <c r="B11055" s="1" t="s">
        <v>126</v>
      </c>
      <c r="C11055" s="48" t="str">
        <f t="shared" si="344"/>
        <v>מחל מגדל העמק</v>
      </c>
      <c r="D11055" s="1" t="s">
        <v>1624</v>
      </c>
      <c r="E11055" s="1"/>
      <c r="F11055" s="2">
        <v>3</v>
      </c>
      <c r="G11055" s="2">
        <f>INDEX(תוצאות_בחירות,MATCH(C11055,siot!$F$3:$F$1887,0),27)</f>
        <v>3</v>
      </c>
      <c r="H11055" s="2" t="b">
        <f t="shared" si="345"/>
        <v>1</v>
      </c>
      <c r="I11055" s="1" t="s">
        <v>2</v>
      </c>
      <c r="J11055" s="1" t="s">
        <v>8996</v>
      </c>
      <c r="K11055" s="1">
        <v>1</v>
      </c>
    </row>
    <row r="11056" spans="1:11" hidden="1">
      <c r="A11056" s="1" t="s">
        <v>8962</v>
      </c>
      <c r="B11056" s="1" t="s">
        <v>126</v>
      </c>
      <c r="C11056" s="48" t="str">
        <f t="shared" si="344"/>
        <v>מחל מגדל העמק</v>
      </c>
      <c r="D11056" s="1" t="s">
        <v>1624</v>
      </c>
      <c r="E11056" s="1"/>
      <c r="F11056" s="2">
        <v>4</v>
      </c>
      <c r="G11056" s="2">
        <f>INDEX(תוצאות_בחירות,MATCH(C11056,siot!$F$3:$F$1887,0),27)</f>
        <v>3</v>
      </c>
      <c r="H11056" s="2" t="b">
        <f t="shared" si="345"/>
        <v>0</v>
      </c>
      <c r="I11056" s="1" t="s">
        <v>2</v>
      </c>
      <c r="J11056" s="1" t="s">
        <v>8995</v>
      </c>
      <c r="K11056" s="1"/>
    </row>
    <row r="11057" spans="1:11" hidden="1">
      <c r="A11057" s="1" t="s">
        <v>8962</v>
      </c>
      <c r="B11057" s="1" t="s">
        <v>126</v>
      </c>
      <c r="C11057" s="48" t="str">
        <f t="shared" si="344"/>
        <v>מחל מגדל העמק</v>
      </c>
      <c r="D11057" s="1" t="s">
        <v>1624</v>
      </c>
      <c r="E11057" s="1"/>
      <c r="F11057" s="2">
        <v>5</v>
      </c>
      <c r="G11057" s="2">
        <f>INDEX(תוצאות_בחירות,MATCH(C11057,siot!$F$3:$F$1887,0),27)</f>
        <v>3</v>
      </c>
      <c r="H11057" s="2" t="b">
        <f t="shared" si="345"/>
        <v>0</v>
      </c>
      <c r="I11057" s="1" t="s">
        <v>2</v>
      </c>
      <c r="J11057" s="1" t="s">
        <v>8994</v>
      </c>
      <c r="K11057" s="1"/>
    </row>
    <row r="11058" spans="1:11" hidden="1">
      <c r="A11058" s="1" t="s">
        <v>8962</v>
      </c>
      <c r="B11058" s="1" t="s">
        <v>126</v>
      </c>
      <c r="C11058" s="48" t="str">
        <f t="shared" si="344"/>
        <v>מחל מגדל העמק</v>
      </c>
      <c r="D11058" s="1" t="s">
        <v>1624</v>
      </c>
      <c r="E11058" s="1"/>
      <c r="F11058" s="2">
        <v>6</v>
      </c>
      <c r="G11058" s="2">
        <f>INDEX(תוצאות_בחירות,MATCH(C11058,siot!$F$3:$F$1887,0),27)</f>
        <v>3</v>
      </c>
      <c r="H11058" s="2" t="b">
        <f t="shared" si="345"/>
        <v>0</v>
      </c>
      <c r="I11058" s="1" t="s">
        <v>2</v>
      </c>
      <c r="J11058" s="1" t="s">
        <v>8993</v>
      </c>
      <c r="K11058" s="1"/>
    </row>
    <row r="11059" spans="1:11" hidden="1">
      <c r="A11059" s="1" t="s">
        <v>8962</v>
      </c>
      <c r="B11059" s="1" t="s">
        <v>126</v>
      </c>
      <c r="C11059" s="48" t="str">
        <f t="shared" si="344"/>
        <v>מחל מגדל העמק</v>
      </c>
      <c r="D11059" s="1" t="s">
        <v>1624</v>
      </c>
      <c r="E11059" s="1"/>
      <c r="F11059" s="2">
        <v>7</v>
      </c>
      <c r="G11059" s="2">
        <f>INDEX(תוצאות_בחירות,MATCH(C11059,siot!$F$3:$F$1887,0),27)</f>
        <v>3</v>
      </c>
      <c r="H11059" s="2" t="b">
        <f t="shared" si="345"/>
        <v>0</v>
      </c>
      <c r="I11059" s="1" t="s">
        <v>2</v>
      </c>
      <c r="J11059" s="1" t="s">
        <v>8992</v>
      </c>
      <c r="K11059" s="1"/>
    </row>
    <row r="11060" spans="1:11" hidden="1">
      <c r="A11060" s="1" t="s">
        <v>8962</v>
      </c>
      <c r="B11060" s="1" t="s">
        <v>126</v>
      </c>
      <c r="C11060" s="48" t="str">
        <f t="shared" si="344"/>
        <v>מחל מגדל העמק</v>
      </c>
      <c r="D11060" s="1" t="s">
        <v>1624</v>
      </c>
      <c r="E11060" s="1"/>
      <c r="F11060" s="2">
        <v>8</v>
      </c>
      <c r="G11060" s="2">
        <f>INDEX(תוצאות_בחירות,MATCH(C11060,siot!$F$3:$F$1887,0),27)</f>
        <v>3</v>
      </c>
      <c r="H11060" s="2" t="b">
        <f t="shared" si="345"/>
        <v>0</v>
      </c>
      <c r="I11060" s="1" t="s">
        <v>2</v>
      </c>
      <c r="J11060" s="1" t="s">
        <v>8991</v>
      </c>
      <c r="K11060" s="1"/>
    </row>
    <row r="11061" spans="1:11" hidden="1">
      <c r="A11061" s="1" t="s">
        <v>8962</v>
      </c>
      <c r="B11061" s="1" t="s">
        <v>126</v>
      </c>
      <c r="C11061" s="48" t="str">
        <f t="shared" si="344"/>
        <v>מחל מגדל העמק</v>
      </c>
      <c r="D11061" s="1" t="s">
        <v>1624</v>
      </c>
      <c r="E11061" s="1"/>
      <c r="F11061" s="2">
        <v>9</v>
      </c>
      <c r="G11061" s="2">
        <f>INDEX(תוצאות_בחירות,MATCH(C11061,siot!$F$3:$F$1887,0),27)</f>
        <v>3</v>
      </c>
      <c r="H11061" s="2" t="b">
        <f t="shared" si="345"/>
        <v>0</v>
      </c>
      <c r="I11061" s="1" t="s">
        <v>2</v>
      </c>
      <c r="J11061" s="1" t="s">
        <v>8990</v>
      </c>
      <c r="K11061" s="1"/>
    </row>
    <row r="11062" spans="1:11" hidden="1">
      <c r="A11062" s="1" t="s">
        <v>8962</v>
      </c>
      <c r="B11062" s="1" t="s">
        <v>126</v>
      </c>
      <c r="C11062" s="48" t="str">
        <f t="shared" si="344"/>
        <v>מחל מגדל העמק</v>
      </c>
      <c r="D11062" s="1" t="s">
        <v>1624</v>
      </c>
      <c r="E11062" s="1"/>
      <c r="F11062" s="2">
        <v>10</v>
      </c>
      <c r="G11062" s="2">
        <f>INDEX(תוצאות_בחירות,MATCH(C11062,siot!$F$3:$F$1887,0),27)</f>
        <v>3</v>
      </c>
      <c r="H11062" s="2" t="b">
        <f t="shared" si="345"/>
        <v>0</v>
      </c>
      <c r="I11062" s="1" t="s">
        <v>2</v>
      </c>
      <c r="J11062" s="1" t="s">
        <v>8989</v>
      </c>
      <c r="K11062" s="1"/>
    </row>
    <row r="11063" spans="1:11" hidden="1">
      <c r="A11063" s="1" t="s">
        <v>8962</v>
      </c>
      <c r="B11063" s="1" t="s">
        <v>126</v>
      </c>
      <c r="C11063" s="48" t="str">
        <f t="shared" si="344"/>
        <v>מחל מגדל העמק</v>
      </c>
      <c r="D11063" s="1" t="s">
        <v>1624</v>
      </c>
      <c r="E11063" s="1"/>
      <c r="F11063" s="2">
        <v>11</v>
      </c>
      <c r="G11063" s="2">
        <f>INDEX(תוצאות_בחירות,MATCH(C11063,siot!$F$3:$F$1887,0),27)</f>
        <v>3</v>
      </c>
      <c r="H11063" s="2" t="b">
        <f t="shared" si="345"/>
        <v>0</v>
      </c>
      <c r="I11063" s="1" t="s">
        <v>2</v>
      </c>
      <c r="J11063" s="1" t="s">
        <v>8988</v>
      </c>
      <c r="K11063" s="1"/>
    </row>
    <row r="11064" spans="1:11" hidden="1">
      <c r="A11064" s="1" t="s">
        <v>8962</v>
      </c>
      <c r="B11064" s="1" t="s">
        <v>126</v>
      </c>
      <c r="C11064" s="48" t="str">
        <f t="shared" si="344"/>
        <v>מחל מגדל העמק</v>
      </c>
      <c r="D11064" s="1" t="s">
        <v>1624</v>
      </c>
      <c r="E11064" s="1"/>
      <c r="F11064" s="2">
        <v>12</v>
      </c>
      <c r="G11064" s="2">
        <f>INDEX(תוצאות_בחירות,MATCH(C11064,siot!$F$3:$F$1887,0),27)</f>
        <v>3</v>
      </c>
      <c r="H11064" s="2" t="b">
        <f t="shared" si="345"/>
        <v>0</v>
      </c>
      <c r="I11064" s="1" t="s">
        <v>2</v>
      </c>
      <c r="J11064" s="1" t="s">
        <v>8987</v>
      </c>
      <c r="K11064" s="1"/>
    </row>
    <row r="11065" spans="1:11" hidden="1">
      <c r="A11065" s="1" t="s">
        <v>8962</v>
      </c>
      <c r="B11065" s="1" t="s">
        <v>126</v>
      </c>
      <c r="C11065" s="48" t="str">
        <f t="shared" si="344"/>
        <v>מחל מגדל העמק</v>
      </c>
      <c r="D11065" s="1" t="s">
        <v>1624</v>
      </c>
      <c r="E11065" s="1"/>
      <c r="F11065" s="2">
        <v>13</v>
      </c>
      <c r="G11065" s="2">
        <f>INDEX(תוצאות_בחירות,MATCH(C11065,siot!$F$3:$F$1887,0),27)</f>
        <v>3</v>
      </c>
      <c r="H11065" s="2" t="b">
        <f t="shared" si="345"/>
        <v>0</v>
      </c>
      <c r="I11065" s="1" t="s">
        <v>2</v>
      </c>
      <c r="J11065" s="1" t="s">
        <v>7243</v>
      </c>
      <c r="K11065" s="1"/>
    </row>
    <row r="11066" spans="1:11" hidden="1">
      <c r="A11066" s="1" t="s">
        <v>8962</v>
      </c>
      <c r="B11066" s="1" t="s">
        <v>126</v>
      </c>
      <c r="C11066" s="48" t="str">
        <f t="shared" si="344"/>
        <v>מחל מגדל העמק</v>
      </c>
      <c r="D11066" s="1" t="s">
        <v>1624</v>
      </c>
      <c r="E11066" s="1"/>
      <c r="F11066" s="2">
        <v>14</v>
      </c>
      <c r="G11066" s="2">
        <f>INDEX(תוצאות_בחירות,MATCH(C11066,siot!$F$3:$F$1887,0),27)</f>
        <v>3</v>
      </c>
      <c r="H11066" s="2" t="b">
        <f t="shared" si="345"/>
        <v>0</v>
      </c>
      <c r="I11066" s="1" t="s">
        <v>2</v>
      </c>
      <c r="J11066" s="1" t="s">
        <v>8986</v>
      </c>
      <c r="K11066" s="1"/>
    </row>
    <row r="11067" spans="1:11" hidden="1">
      <c r="A11067" s="1" t="s">
        <v>8962</v>
      </c>
      <c r="B11067" s="1" t="s">
        <v>126</v>
      </c>
      <c r="C11067" s="48" t="str">
        <f t="shared" si="344"/>
        <v>מחל מגדל העמק</v>
      </c>
      <c r="D11067" s="1" t="s">
        <v>1624</v>
      </c>
      <c r="E11067" s="1"/>
      <c r="F11067" s="2">
        <v>15</v>
      </c>
      <c r="G11067" s="2">
        <f>INDEX(תוצאות_בחירות,MATCH(C11067,siot!$F$3:$F$1887,0),27)</f>
        <v>3</v>
      </c>
      <c r="H11067" s="2" t="b">
        <f t="shared" si="345"/>
        <v>0</v>
      </c>
      <c r="I11067" s="1" t="s">
        <v>2</v>
      </c>
      <c r="J11067" s="1" t="s">
        <v>8985</v>
      </c>
      <c r="K11067" s="1"/>
    </row>
    <row r="11068" spans="1:11" hidden="1">
      <c r="A11068" s="1" t="s">
        <v>8962</v>
      </c>
      <c r="B11068" s="1" t="s">
        <v>108</v>
      </c>
      <c r="C11068" s="48" t="str">
        <f t="shared" si="344"/>
        <v>פה מגדל העמק</v>
      </c>
      <c r="D11068" s="1" t="s">
        <v>8978</v>
      </c>
      <c r="E11068" s="1" t="s">
        <v>18</v>
      </c>
      <c r="F11068" s="2" t="s">
        <v>19548</v>
      </c>
      <c r="G11068" s="2">
        <f>INDEX(תוצאות_בחירות,MATCH(C11068,siot!$F$3:$F$1887,0),27)</f>
        <v>0</v>
      </c>
      <c r="H11068" s="2" t="b">
        <f t="shared" si="345"/>
        <v>0</v>
      </c>
      <c r="I11068" s="1"/>
      <c r="J11068" s="1"/>
      <c r="K11068" s="1"/>
    </row>
    <row r="11069" spans="1:11" hidden="1">
      <c r="A11069" s="1" t="s">
        <v>8962</v>
      </c>
      <c r="B11069" s="1" t="s">
        <v>108</v>
      </c>
      <c r="C11069" s="48" t="str">
        <f t="shared" si="344"/>
        <v>פה מגדל העמק</v>
      </c>
      <c r="D11069" s="1" t="s">
        <v>8978</v>
      </c>
      <c r="E11069" s="1" t="s">
        <v>17</v>
      </c>
      <c r="F11069" s="2">
        <v>1</v>
      </c>
      <c r="G11069" s="2">
        <f>INDEX(תוצאות_בחירות,MATCH(C11069,siot!$F$3:$F$1887,0),27)</f>
        <v>0</v>
      </c>
      <c r="H11069" s="2" t="b">
        <f t="shared" si="345"/>
        <v>0</v>
      </c>
      <c r="I11069" s="1" t="s">
        <v>2</v>
      </c>
      <c r="J11069" s="1" t="s">
        <v>8984</v>
      </c>
      <c r="K11069" s="1"/>
    </row>
    <row r="11070" spans="1:11" hidden="1">
      <c r="A11070" s="1" t="s">
        <v>8962</v>
      </c>
      <c r="B11070" s="1" t="s">
        <v>108</v>
      </c>
      <c r="C11070" s="48" t="str">
        <f t="shared" si="344"/>
        <v>פה מגדל העמק</v>
      </c>
      <c r="D11070" s="1" t="s">
        <v>8978</v>
      </c>
      <c r="E11070" s="1"/>
      <c r="F11070" s="2">
        <v>2</v>
      </c>
      <c r="G11070" s="2">
        <f>INDEX(תוצאות_בחירות,MATCH(C11070,siot!$F$3:$F$1887,0),27)</f>
        <v>0</v>
      </c>
      <c r="H11070" s="2" t="b">
        <f t="shared" si="345"/>
        <v>0</v>
      </c>
      <c r="I11070" s="1" t="s">
        <v>2</v>
      </c>
      <c r="J11070" s="1" t="s">
        <v>8983</v>
      </c>
      <c r="K11070" s="1"/>
    </row>
    <row r="11071" spans="1:11" hidden="1">
      <c r="A11071" s="1" t="s">
        <v>8962</v>
      </c>
      <c r="B11071" s="1" t="s">
        <v>108</v>
      </c>
      <c r="C11071" s="48" t="str">
        <f t="shared" si="344"/>
        <v>פה מגדל העמק</v>
      </c>
      <c r="D11071" s="1" t="s">
        <v>8978</v>
      </c>
      <c r="E11071" s="1"/>
      <c r="F11071" s="2">
        <v>3</v>
      </c>
      <c r="G11071" s="2">
        <f>INDEX(תוצאות_בחירות,MATCH(C11071,siot!$F$3:$F$1887,0),27)</f>
        <v>0</v>
      </c>
      <c r="H11071" s="2" t="b">
        <f t="shared" si="345"/>
        <v>0</v>
      </c>
      <c r="I11071" s="1" t="s">
        <v>2</v>
      </c>
      <c r="J11071" s="1" t="s">
        <v>8982</v>
      </c>
      <c r="K11071" s="1"/>
    </row>
    <row r="11072" spans="1:11" hidden="1">
      <c r="A11072" s="1" t="s">
        <v>8962</v>
      </c>
      <c r="B11072" s="1" t="s">
        <v>108</v>
      </c>
      <c r="C11072" s="48" t="str">
        <f t="shared" si="344"/>
        <v>פה מגדל העמק</v>
      </c>
      <c r="D11072" s="1" t="s">
        <v>8978</v>
      </c>
      <c r="E11072" s="1"/>
      <c r="F11072" s="2">
        <v>4</v>
      </c>
      <c r="G11072" s="2">
        <f>INDEX(תוצאות_בחירות,MATCH(C11072,siot!$F$3:$F$1887,0),27)</f>
        <v>0</v>
      </c>
      <c r="H11072" s="2" t="b">
        <f t="shared" si="345"/>
        <v>0</v>
      </c>
      <c r="I11072" s="1" t="s">
        <v>2</v>
      </c>
      <c r="J11072" s="1" t="s">
        <v>8981</v>
      </c>
      <c r="K11072" s="1"/>
    </row>
    <row r="11073" spans="1:11" hidden="1">
      <c r="A11073" s="1" t="s">
        <v>8962</v>
      </c>
      <c r="B11073" s="1" t="s">
        <v>108</v>
      </c>
      <c r="C11073" s="48" t="str">
        <f t="shared" si="344"/>
        <v>פה מגדל העמק</v>
      </c>
      <c r="D11073" s="1" t="s">
        <v>8978</v>
      </c>
      <c r="E11073" s="1"/>
      <c r="F11073" s="2">
        <v>5</v>
      </c>
      <c r="G11073" s="2">
        <f>INDEX(תוצאות_בחירות,MATCH(C11073,siot!$F$3:$F$1887,0),27)</f>
        <v>0</v>
      </c>
      <c r="H11073" s="2" t="b">
        <f t="shared" si="345"/>
        <v>0</v>
      </c>
      <c r="I11073" s="1" t="s">
        <v>2</v>
      </c>
      <c r="J11073" s="1" t="s">
        <v>8980</v>
      </c>
      <c r="K11073" s="1"/>
    </row>
    <row r="11074" spans="1:11" hidden="1">
      <c r="A11074" s="1" t="s">
        <v>8962</v>
      </c>
      <c r="B11074" s="1" t="s">
        <v>108</v>
      </c>
      <c r="C11074" s="48" t="str">
        <f t="shared" si="344"/>
        <v>פה מגדל העמק</v>
      </c>
      <c r="D11074" s="1" t="s">
        <v>8978</v>
      </c>
      <c r="E11074" s="1"/>
      <c r="F11074" s="2">
        <v>6</v>
      </c>
      <c r="G11074" s="2">
        <f>INDEX(תוצאות_בחירות,MATCH(C11074,siot!$F$3:$F$1887,0),27)</f>
        <v>0</v>
      </c>
      <c r="H11074" s="2" t="b">
        <f t="shared" si="345"/>
        <v>0</v>
      </c>
      <c r="I11074" s="1" t="s">
        <v>2</v>
      </c>
      <c r="J11074" s="1" t="s">
        <v>8979</v>
      </c>
      <c r="K11074" s="1"/>
    </row>
    <row r="11075" spans="1:11" hidden="1">
      <c r="A11075" s="1" t="s">
        <v>8962</v>
      </c>
      <c r="B11075" s="1" t="s">
        <v>108</v>
      </c>
      <c r="C11075" s="48" t="str">
        <f t="shared" si="344"/>
        <v>פה מגדל העמק</v>
      </c>
      <c r="D11075" s="1" t="s">
        <v>8978</v>
      </c>
      <c r="E11075" s="1"/>
      <c r="F11075" s="2">
        <v>7</v>
      </c>
      <c r="G11075" s="2">
        <f>INDEX(תוצאות_בחירות,MATCH(C11075,siot!$F$3:$F$1887,0),27)</f>
        <v>0</v>
      </c>
      <c r="H11075" s="2" t="b">
        <f t="shared" si="345"/>
        <v>0</v>
      </c>
      <c r="I11075" s="1" t="s">
        <v>2</v>
      </c>
      <c r="J11075" s="1" t="s">
        <v>8977</v>
      </c>
      <c r="K11075" s="1"/>
    </row>
    <row r="11076" spans="1:11" hidden="1">
      <c r="A11076" s="1" t="s">
        <v>8962</v>
      </c>
      <c r="B11076" s="1" t="s">
        <v>213</v>
      </c>
      <c r="C11076" s="48" t="str">
        <f t="shared" ref="C11076:C11139" si="346">B11076&amp;" "&amp;A11076</f>
        <v>רק מגדל העמק</v>
      </c>
      <c r="D11076" s="1" t="s">
        <v>8972</v>
      </c>
      <c r="E11076" s="1" t="s">
        <v>3</v>
      </c>
      <c r="F11076" s="2" t="s">
        <v>19548</v>
      </c>
      <c r="G11076" s="2">
        <f>INDEX(תוצאות_בחירות,MATCH(C11076,siot!$F$3:$F$1887,0),27)</f>
        <v>2</v>
      </c>
      <c r="H11076" s="2" t="b">
        <f t="shared" ref="H11076:H11139" si="347">IF(OR(F11076&lt;G11076,G11076=F11076),TRUE,FALSE)</f>
        <v>0</v>
      </c>
      <c r="I11076" s="1"/>
      <c r="J11076" s="1"/>
      <c r="K11076" s="1"/>
    </row>
    <row r="11077" spans="1:11">
      <c r="A11077" s="1" t="s">
        <v>8962</v>
      </c>
      <c r="B11077" s="1" t="s">
        <v>213</v>
      </c>
      <c r="C11077" s="48" t="str">
        <f t="shared" si="346"/>
        <v>רק מגדל העמק</v>
      </c>
      <c r="D11077" s="1" t="s">
        <v>8972</v>
      </c>
      <c r="E11077" s="1"/>
      <c r="F11077" s="2">
        <v>1</v>
      </c>
      <c r="G11077" s="2">
        <f>INDEX(תוצאות_בחירות,MATCH(C11077,siot!$F$3:$F$1887,0),27)</f>
        <v>2</v>
      </c>
      <c r="H11077" s="2" t="b">
        <f t="shared" si="347"/>
        <v>1</v>
      </c>
      <c r="I11077" s="1" t="s">
        <v>2</v>
      </c>
      <c r="J11077" s="1" t="s">
        <v>8976</v>
      </c>
      <c r="K11077" s="1"/>
    </row>
    <row r="11078" spans="1:11">
      <c r="A11078" s="1" t="s">
        <v>8962</v>
      </c>
      <c r="B11078" s="1" t="s">
        <v>213</v>
      </c>
      <c r="C11078" s="48" t="str">
        <f t="shared" si="346"/>
        <v>רק מגדל העמק</v>
      </c>
      <c r="D11078" s="1" t="s">
        <v>8972</v>
      </c>
      <c r="E11078" s="1"/>
      <c r="F11078" s="2">
        <v>2</v>
      </c>
      <c r="G11078" s="2">
        <f>INDEX(תוצאות_בחירות,MATCH(C11078,siot!$F$3:$F$1887,0),27)</f>
        <v>2</v>
      </c>
      <c r="H11078" s="2" t="b">
        <f t="shared" si="347"/>
        <v>1</v>
      </c>
      <c r="I11078" s="1" t="s">
        <v>2</v>
      </c>
      <c r="J11078" s="1" t="s">
        <v>8975</v>
      </c>
      <c r="K11078" s="1"/>
    </row>
    <row r="11079" spans="1:11" hidden="1">
      <c r="A11079" s="1" t="s">
        <v>8962</v>
      </c>
      <c r="B11079" s="1" t="s">
        <v>213</v>
      </c>
      <c r="C11079" s="48" t="str">
        <f t="shared" si="346"/>
        <v>רק מגדל העמק</v>
      </c>
      <c r="D11079" s="1" t="s">
        <v>8972</v>
      </c>
      <c r="E11079" s="1"/>
      <c r="F11079" s="2">
        <v>3</v>
      </c>
      <c r="G11079" s="2">
        <f>INDEX(תוצאות_בחירות,MATCH(C11079,siot!$F$3:$F$1887,0),27)</f>
        <v>2</v>
      </c>
      <c r="H11079" s="2" t="b">
        <f t="shared" si="347"/>
        <v>0</v>
      </c>
      <c r="I11079" s="1" t="s">
        <v>2</v>
      </c>
      <c r="J11079" s="1" t="s">
        <v>8974</v>
      </c>
      <c r="K11079" s="1"/>
    </row>
    <row r="11080" spans="1:11" hidden="1">
      <c r="A11080" s="1" t="s">
        <v>8962</v>
      </c>
      <c r="B11080" s="1" t="s">
        <v>213</v>
      </c>
      <c r="C11080" s="48" t="str">
        <f t="shared" si="346"/>
        <v>רק מגדל העמק</v>
      </c>
      <c r="D11080" s="1" t="s">
        <v>8972</v>
      </c>
      <c r="E11080" s="1"/>
      <c r="F11080" s="2">
        <v>4</v>
      </c>
      <c r="G11080" s="2">
        <f>INDEX(תוצאות_בחירות,MATCH(C11080,siot!$F$3:$F$1887,0),27)</f>
        <v>2</v>
      </c>
      <c r="H11080" s="2" t="b">
        <f t="shared" si="347"/>
        <v>0</v>
      </c>
      <c r="I11080" s="1" t="s">
        <v>2</v>
      </c>
      <c r="J11080" s="1" t="s">
        <v>8973</v>
      </c>
      <c r="K11080" s="1"/>
    </row>
    <row r="11081" spans="1:11" hidden="1">
      <c r="A11081" s="1" t="s">
        <v>8962</v>
      </c>
      <c r="B11081" s="1" t="s">
        <v>213</v>
      </c>
      <c r="C11081" s="48" t="str">
        <f t="shared" si="346"/>
        <v>רק מגדל העמק</v>
      </c>
      <c r="D11081" s="1" t="s">
        <v>8972</v>
      </c>
      <c r="E11081" s="1"/>
      <c r="F11081" s="2">
        <v>5</v>
      </c>
      <c r="G11081" s="2">
        <f>INDEX(תוצאות_בחירות,MATCH(C11081,siot!$F$3:$F$1887,0),27)</f>
        <v>2</v>
      </c>
      <c r="H11081" s="2" t="b">
        <f t="shared" si="347"/>
        <v>0</v>
      </c>
      <c r="I11081" s="1" t="s">
        <v>2</v>
      </c>
      <c r="J11081" s="1" t="s">
        <v>8971</v>
      </c>
      <c r="K11081" s="1"/>
    </row>
    <row r="11082" spans="1:11" hidden="1">
      <c r="A11082" s="1" t="s">
        <v>8962</v>
      </c>
      <c r="B11082" s="1" t="s">
        <v>963</v>
      </c>
      <c r="C11082" s="48" t="str">
        <f t="shared" si="346"/>
        <v>שס מגדל העמק</v>
      </c>
      <c r="D11082" s="1" t="s">
        <v>962</v>
      </c>
      <c r="E11082" s="1" t="s">
        <v>3</v>
      </c>
      <c r="F11082" s="2" t="s">
        <v>19548</v>
      </c>
      <c r="G11082" s="2">
        <f>INDEX(תוצאות_בחירות,MATCH(C11082,siot!$F$3:$F$1887,0),27)</f>
        <v>4</v>
      </c>
      <c r="H11082" s="2" t="b">
        <f t="shared" si="347"/>
        <v>0</v>
      </c>
      <c r="I11082" s="1"/>
      <c r="J11082" s="1"/>
      <c r="K11082" s="1"/>
    </row>
    <row r="11083" spans="1:11">
      <c r="A11083" s="1" t="s">
        <v>8962</v>
      </c>
      <c r="B11083" s="1" t="s">
        <v>963</v>
      </c>
      <c r="C11083" s="48" t="str">
        <f t="shared" si="346"/>
        <v>שס מגדל העמק</v>
      </c>
      <c r="D11083" s="1" t="s">
        <v>962</v>
      </c>
      <c r="E11083" s="1"/>
      <c r="F11083" s="2">
        <v>1</v>
      </c>
      <c r="G11083" s="2">
        <f>INDEX(תוצאות_בחירות,MATCH(C11083,siot!$F$3:$F$1887,0),27)</f>
        <v>4</v>
      </c>
      <c r="H11083" s="2" t="b">
        <f t="shared" si="347"/>
        <v>1</v>
      </c>
      <c r="I11083" s="1" t="s">
        <v>2</v>
      </c>
      <c r="J11083" s="1" t="s">
        <v>8970</v>
      </c>
      <c r="K11083" s="1"/>
    </row>
    <row r="11084" spans="1:11">
      <c r="A11084" s="1" t="s">
        <v>8962</v>
      </c>
      <c r="B11084" s="1" t="s">
        <v>963</v>
      </c>
      <c r="C11084" s="48" t="str">
        <f t="shared" si="346"/>
        <v>שס מגדל העמק</v>
      </c>
      <c r="D11084" s="1" t="s">
        <v>962</v>
      </c>
      <c r="E11084" s="1"/>
      <c r="F11084" s="2">
        <v>2</v>
      </c>
      <c r="G11084" s="2">
        <f>INDEX(תוצאות_בחירות,MATCH(C11084,siot!$F$3:$F$1887,0),27)</f>
        <v>4</v>
      </c>
      <c r="H11084" s="2" t="b">
        <f t="shared" si="347"/>
        <v>1</v>
      </c>
      <c r="I11084" s="1" t="s">
        <v>2</v>
      </c>
      <c r="J11084" s="1" t="s">
        <v>8969</v>
      </c>
      <c r="K11084" s="1"/>
    </row>
    <row r="11085" spans="1:11">
      <c r="A11085" s="1" t="s">
        <v>8962</v>
      </c>
      <c r="B11085" s="1" t="s">
        <v>963</v>
      </c>
      <c r="C11085" s="48" t="str">
        <f t="shared" si="346"/>
        <v>שס מגדל העמק</v>
      </c>
      <c r="D11085" s="1" t="s">
        <v>962</v>
      </c>
      <c r="E11085" s="1"/>
      <c r="F11085" s="2">
        <v>3</v>
      </c>
      <c r="G11085" s="2">
        <f>INDEX(תוצאות_בחירות,MATCH(C11085,siot!$F$3:$F$1887,0),27)</f>
        <v>4</v>
      </c>
      <c r="H11085" s="2" t="b">
        <f t="shared" si="347"/>
        <v>1</v>
      </c>
      <c r="I11085" s="1" t="s">
        <v>2</v>
      </c>
      <c r="J11085" s="1" t="s">
        <v>8968</v>
      </c>
      <c r="K11085" s="1"/>
    </row>
    <row r="11086" spans="1:11">
      <c r="A11086" s="1" t="s">
        <v>8962</v>
      </c>
      <c r="B11086" s="1" t="s">
        <v>963</v>
      </c>
      <c r="C11086" s="48" t="str">
        <f t="shared" si="346"/>
        <v>שס מגדל העמק</v>
      </c>
      <c r="D11086" s="1" t="s">
        <v>962</v>
      </c>
      <c r="E11086" s="1"/>
      <c r="F11086" s="2">
        <v>4</v>
      </c>
      <c r="G11086" s="2">
        <f>INDEX(תוצאות_בחירות,MATCH(C11086,siot!$F$3:$F$1887,0),27)</f>
        <v>4</v>
      </c>
      <c r="H11086" s="2" t="b">
        <f t="shared" si="347"/>
        <v>1</v>
      </c>
      <c r="I11086" s="1" t="s">
        <v>2</v>
      </c>
      <c r="J11086" s="1" t="s">
        <v>131</v>
      </c>
      <c r="K11086" s="1"/>
    </row>
    <row r="11087" spans="1:11" hidden="1">
      <c r="A11087" s="1" t="s">
        <v>8962</v>
      </c>
      <c r="B11087" s="1" t="s">
        <v>963</v>
      </c>
      <c r="C11087" s="48" t="str">
        <f t="shared" si="346"/>
        <v>שס מגדל העמק</v>
      </c>
      <c r="D11087" s="1" t="s">
        <v>962</v>
      </c>
      <c r="E11087" s="1"/>
      <c r="F11087" s="2">
        <v>5</v>
      </c>
      <c r="G11087" s="2">
        <f>INDEX(תוצאות_בחירות,MATCH(C11087,siot!$F$3:$F$1887,0),27)</f>
        <v>4</v>
      </c>
      <c r="H11087" s="2" t="b">
        <f t="shared" si="347"/>
        <v>0</v>
      </c>
      <c r="I11087" s="1" t="s">
        <v>2</v>
      </c>
      <c r="J11087" s="1" t="s">
        <v>8967</v>
      </c>
      <c r="K11087" s="1"/>
    </row>
    <row r="11088" spans="1:11" hidden="1">
      <c r="A11088" s="1" t="s">
        <v>8962</v>
      </c>
      <c r="B11088" s="1" t="s">
        <v>963</v>
      </c>
      <c r="C11088" s="48" t="str">
        <f t="shared" si="346"/>
        <v>שס מגדל העמק</v>
      </c>
      <c r="D11088" s="1" t="s">
        <v>962</v>
      </c>
      <c r="E11088" s="1"/>
      <c r="F11088" s="2">
        <v>6</v>
      </c>
      <c r="G11088" s="2">
        <f>INDEX(תוצאות_בחירות,MATCH(C11088,siot!$F$3:$F$1887,0),27)</f>
        <v>4</v>
      </c>
      <c r="H11088" s="2" t="b">
        <f t="shared" si="347"/>
        <v>0</v>
      </c>
      <c r="I11088" s="1" t="s">
        <v>2</v>
      </c>
      <c r="J11088" s="1" t="s">
        <v>8966</v>
      </c>
      <c r="K11088" s="1"/>
    </row>
    <row r="11089" spans="1:11" hidden="1">
      <c r="A11089" s="1" t="s">
        <v>8962</v>
      </c>
      <c r="B11089" s="1" t="s">
        <v>963</v>
      </c>
      <c r="C11089" s="48" t="str">
        <f t="shared" si="346"/>
        <v>שס מגדל העמק</v>
      </c>
      <c r="D11089" s="1" t="s">
        <v>962</v>
      </c>
      <c r="E11089" s="1"/>
      <c r="F11089" s="2">
        <v>7</v>
      </c>
      <c r="G11089" s="2">
        <f>INDEX(תוצאות_בחירות,MATCH(C11089,siot!$F$3:$F$1887,0),27)</f>
        <v>4</v>
      </c>
      <c r="H11089" s="2" t="b">
        <f t="shared" si="347"/>
        <v>0</v>
      </c>
      <c r="I11089" s="1" t="s">
        <v>2</v>
      </c>
      <c r="J11089" s="1" t="s">
        <v>8965</v>
      </c>
      <c r="K11089" s="1"/>
    </row>
    <row r="11090" spans="1:11" hidden="1">
      <c r="A11090" s="1" t="s">
        <v>8962</v>
      </c>
      <c r="B11090" s="1" t="s">
        <v>963</v>
      </c>
      <c r="C11090" s="48" t="str">
        <f t="shared" si="346"/>
        <v>שס מגדל העמק</v>
      </c>
      <c r="D11090" s="1" t="s">
        <v>962</v>
      </c>
      <c r="E11090" s="1"/>
      <c r="F11090" s="2">
        <v>8</v>
      </c>
      <c r="G11090" s="2">
        <f>INDEX(תוצאות_בחירות,MATCH(C11090,siot!$F$3:$F$1887,0),27)</f>
        <v>4</v>
      </c>
      <c r="H11090" s="2" t="b">
        <f t="shared" si="347"/>
        <v>0</v>
      </c>
      <c r="I11090" s="1" t="s">
        <v>2</v>
      </c>
      <c r="J11090" s="1" t="s">
        <v>8964</v>
      </c>
      <c r="K11090" s="1"/>
    </row>
    <row r="11091" spans="1:11" hidden="1">
      <c r="A11091" s="1" t="s">
        <v>8962</v>
      </c>
      <c r="B11091" s="1" t="s">
        <v>963</v>
      </c>
      <c r="C11091" s="48" t="str">
        <f t="shared" si="346"/>
        <v>שס מגדל העמק</v>
      </c>
      <c r="D11091" s="1" t="s">
        <v>962</v>
      </c>
      <c r="E11091" s="1"/>
      <c r="F11091" s="2">
        <v>9</v>
      </c>
      <c r="G11091" s="2">
        <f>INDEX(תוצאות_בחירות,MATCH(C11091,siot!$F$3:$F$1887,0),27)</f>
        <v>4</v>
      </c>
      <c r="H11091" s="2" t="b">
        <f t="shared" si="347"/>
        <v>0</v>
      </c>
      <c r="I11091" s="1" t="s">
        <v>2</v>
      </c>
      <c r="J11091" s="1" t="s">
        <v>7233</v>
      </c>
      <c r="K11091" s="1"/>
    </row>
    <row r="11092" spans="1:11" hidden="1">
      <c r="A11092" s="1" t="s">
        <v>8962</v>
      </c>
      <c r="B11092" s="1" t="s">
        <v>963</v>
      </c>
      <c r="C11092" s="48" t="str">
        <f t="shared" si="346"/>
        <v>שס מגדל העמק</v>
      </c>
      <c r="D11092" s="1" t="s">
        <v>962</v>
      </c>
      <c r="E11092" s="1"/>
      <c r="F11092" s="2">
        <v>10</v>
      </c>
      <c r="G11092" s="2">
        <f>INDEX(תוצאות_בחירות,MATCH(C11092,siot!$F$3:$F$1887,0),27)</f>
        <v>4</v>
      </c>
      <c r="H11092" s="2" t="b">
        <f t="shared" si="347"/>
        <v>0</v>
      </c>
      <c r="I11092" s="1" t="s">
        <v>2</v>
      </c>
      <c r="J11092" s="1" t="s">
        <v>8963</v>
      </c>
      <c r="K11092" s="1"/>
    </row>
    <row r="11093" spans="1:11" hidden="1">
      <c r="A11093" s="1" t="s">
        <v>8962</v>
      </c>
      <c r="B11093" s="1" t="s">
        <v>963</v>
      </c>
      <c r="C11093" s="48" t="str">
        <f t="shared" si="346"/>
        <v>שס מגדל העמק</v>
      </c>
      <c r="D11093" s="1" t="s">
        <v>962</v>
      </c>
      <c r="E11093" s="1"/>
      <c r="F11093" s="2">
        <v>11</v>
      </c>
      <c r="G11093" s="2">
        <f>INDEX(תוצאות_בחירות,MATCH(C11093,siot!$F$3:$F$1887,0),27)</f>
        <v>4</v>
      </c>
      <c r="H11093" s="2" t="b">
        <f t="shared" si="347"/>
        <v>0</v>
      </c>
      <c r="I11093" s="1" t="s">
        <v>2</v>
      </c>
      <c r="J11093" s="1" t="s">
        <v>8961</v>
      </c>
      <c r="K11093" s="1"/>
    </row>
    <row r="11094" spans="1:11" hidden="1">
      <c r="A11094" s="1" t="s">
        <v>8904</v>
      </c>
      <c r="B11094" s="1" t="s">
        <v>3822</v>
      </c>
      <c r="C11094" s="48" t="str">
        <f t="shared" si="346"/>
        <v>ג מודיעין עילית</v>
      </c>
      <c r="D11094" s="1" t="s">
        <v>5188</v>
      </c>
      <c r="E11094" s="1" t="s">
        <v>18</v>
      </c>
      <c r="F11094" s="2" t="s">
        <v>19548</v>
      </c>
      <c r="G11094" s="2">
        <f>INDEX(תוצאות_בחירות,MATCH(C11094,siot!$F$3:$F$1887,0),27)</f>
        <v>14</v>
      </c>
      <c r="H11094" s="2" t="b">
        <f t="shared" si="347"/>
        <v>0</v>
      </c>
      <c r="I11094" s="1"/>
      <c r="J11094" s="1"/>
      <c r="K11094" s="1"/>
    </row>
    <row r="11095" spans="1:11">
      <c r="A11095" s="1" t="s">
        <v>8904</v>
      </c>
      <c r="B11095" s="1" t="s">
        <v>3822</v>
      </c>
      <c r="C11095" s="48" t="str">
        <f t="shared" si="346"/>
        <v>ג מודיעין עילית</v>
      </c>
      <c r="D11095" s="1" t="s">
        <v>5188</v>
      </c>
      <c r="E11095" s="1" t="s">
        <v>17</v>
      </c>
      <c r="F11095" s="2">
        <v>1</v>
      </c>
      <c r="G11095" s="2">
        <f>INDEX(תוצאות_בחירות,MATCH(C11095,siot!$F$3:$F$1887,0),27)</f>
        <v>14</v>
      </c>
      <c r="H11095" s="2" t="b">
        <f t="shared" si="347"/>
        <v>1</v>
      </c>
      <c r="I11095" s="1" t="s">
        <v>2</v>
      </c>
      <c r="J11095" s="1" t="s">
        <v>8960</v>
      </c>
      <c r="K11095" s="1"/>
    </row>
    <row r="11096" spans="1:11">
      <c r="A11096" s="1" t="s">
        <v>8904</v>
      </c>
      <c r="B11096" s="1" t="s">
        <v>3822</v>
      </c>
      <c r="C11096" s="48" t="str">
        <f t="shared" si="346"/>
        <v>ג מודיעין עילית</v>
      </c>
      <c r="D11096" s="1" t="s">
        <v>5188</v>
      </c>
      <c r="E11096" s="1"/>
      <c r="F11096" s="2">
        <v>2</v>
      </c>
      <c r="G11096" s="2">
        <f>INDEX(תוצאות_בחירות,MATCH(C11096,siot!$F$3:$F$1887,0),27)</f>
        <v>14</v>
      </c>
      <c r="H11096" s="2" t="b">
        <f t="shared" si="347"/>
        <v>1</v>
      </c>
      <c r="I11096" s="1" t="s">
        <v>2</v>
      </c>
      <c r="J11096" s="1" t="s">
        <v>8959</v>
      </c>
      <c r="K11096" s="1"/>
    </row>
    <row r="11097" spans="1:11">
      <c r="A11097" s="1" t="s">
        <v>8904</v>
      </c>
      <c r="B11097" s="1" t="s">
        <v>3822</v>
      </c>
      <c r="C11097" s="48" t="str">
        <f t="shared" si="346"/>
        <v>ג מודיעין עילית</v>
      </c>
      <c r="D11097" s="1" t="s">
        <v>5188</v>
      </c>
      <c r="E11097" s="1"/>
      <c r="F11097" s="2">
        <v>3</v>
      </c>
      <c r="G11097" s="2">
        <f>INDEX(תוצאות_בחירות,MATCH(C11097,siot!$F$3:$F$1887,0),27)</f>
        <v>14</v>
      </c>
      <c r="H11097" s="2" t="b">
        <f t="shared" si="347"/>
        <v>1</v>
      </c>
      <c r="I11097" s="1" t="s">
        <v>2</v>
      </c>
      <c r="J11097" s="1" t="s">
        <v>8958</v>
      </c>
      <c r="K11097" s="1"/>
    </row>
    <row r="11098" spans="1:11">
      <c r="A11098" s="1" t="s">
        <v>8904</v>
      </c>
      <c r="B11098" s="1" t="s">
        <v>3822</v>
      </c>
      <c r="C11098" s="48" t="str">
        <f t="shared" si="346"/>
        <v>ג מודיעין עילית</v>
      </c>
      <c r="D11098" s="1" t="s">
        <v>5188</v>
      </c>
      <c r="E11098" s="1"/>
      <c r="F11098" s="2">
        <v>4</v>
      </c>
      <c r="G11098" s="2">
        <f>INDEX(תוצאות_בחירות,MATCH(C11098,siot!$F$3:$F$1887,0),27)</f>
        <v>14</v>
      </c>
      <c r="H11098" s="2" t="b">
        <f t="shared" si="347"/>
        <v>1</v>
      </c>
      <c r="I11098" s="1" t="s">
        <v>2</v>
      </c>
      <c r="J11098" s="1" t="s">
        <v>8957</v>
      </c>
      <c r="K11098" s="1"/>
    </row>
    <row r="11099" spans="1:11">
      <c r="A11099" s="1" t="s">
        <v>8904</v>
      </c>
      <c r="B11099" s="1" t="s">
        <v>3822</v>
      </c>
      <c r="C11099" s="48" t="str">
        <f t="shared" si="346"/>
        <v>ג מודיעין עילית</v>
      </c>
      <c r="D11099" s="1" t="s">
        <v>5188</v>
      </c>
      <c r="E11099" s="1"/>
      <c r="F11099" s="2">
        <v>5</v>
      </c>
      <c r="G11099" s="2">
        <f>INDEX(תוצאות_בחירות,MATCH(C11099,siot!$F$3:$F$1887,0),27)</f>
        <v>14</v>
      </c>
      <c r="H11099" s="2" t="b">
        <f t="shared" si="347"/>
        <v>1</v>
      </c>
      <c r="I11099" s="1" t="s">
        <v>2</v>
      </c>
      <c r="J11099" s="1" t="s">
        <v>8956</v>
      </c>
      <c r="K11099" s="1"/>
    </row>
    <row r="11100" spans="1:11">
      <c r="A11100" s="1" t="s">
        <v>8904</v>
      </c>
      <c r="B11100" s="1" t="s">
        <v>3822</v>
      </c>
      <c r="C11100" s="48" t="str">
        <f t="shared" si="346"/>
        <v>ג מודיעין עילית</v>
      </c>
      <c r="D11100" s="1" t="s">
        <v>5188</v>
      </c>
      <c r="E11100" s="1"/>
      <c r="F11100" s="2">
        <v>6</v>
      </c>
      <c r="G11100" s="2">
        <f>INDEX(תוצאות_בחירות,MATCH(C11100,siot!$F$3:$F$1887,0),27)</f>
        <v>14</v>
      </c>
      <c r="H11100" s="2" t="b">
        <f t="shared" si="347"/>
        <v>1</v>
      </c>
      <c r="I11100" s="1" t="s">
        <v>2</v>
      </c>
      <c r="J11100" s="1" t="s">
        <v>8944</v>
      </c>
      <c r="K11100" s="1"/>
    </row>
    <row r="11101" spans="1:11">
      <c r="A11101" s="1" t="s">
        <v>8904</v>
      </c>
      <c r="B11101" s="1" t="s">
        <v>3822</v>
      </c>
      <c r="C11101" s="48" t="str">
        <f t="shared" si="346"/>
        <v>ג מודיעין עילית</v>
      </c>
      <c r="D11101" s="1" t="s">
        <v>5188</v>
      </c>
      <c r="E11101" s="1"/>
      <c r="F11101" s="2">
        <v>7</v>
      </c>
      <c r="G11101" s="2">
        <f>INDEX(תוצאות_בחירות,MATCH(C11101,siot!$F$3:$F$1887,0),27)</f>
        <v>14</v>
      </c>
      <c r="H11101" s="2" t="b">
        <f t="shared" si="347"/>
        <v>1</v>
      </c>
      <c r="I11101" s="1" t="s">
        <v>2</v>
      </c>
      <c r="J11101" s="1" t="s">
        <v>8955</v>
      </c>
      <c r="K11101" s="1"/>
    </row>
    <row r="11102" spans="1:11">
      <c r="A11102" s="1" t="s">
        <v>8904</v>
      </c>
      <c r="B11102" s="1" t="s">
        <v>3822</v>
      </c>
      <c r="C11102" s="48" t="str">
        <f t="shared" si="346"/>
        <v>ג מודיעין עילית</v>
      </c>
      <c r="D11102" s="1" t="s">
        <v>5188</v>
      </c>
      <c r="E11102" s="1"/>
      <c r="F11102" s="2">
        <v>8</v>
      </c>
      <c r="G11102" s="2">
        <f>INDEX(תוצאות_בחירות,MATCH(C11102,siot!$F$3:$F$1887,0),27)</f>
        <v>14</v>
      </c>
      <c r="H11102" s="2" t="b">
        <f t="shared" si="347"/>
        <v>1</v>
      </c>
      <c r="I11102" s="1" t="s">
        <v>2</v>
      </c>
      <c r="J11102" s="1" t="s">
        <v>8954</v>
      </c>
      <c r="K11102" s="1"/>
    </row>
    <row r="11103" spans="1:11">
      <c r="A11103" s="1" t="s">
        <v>8904</v>
      </c>
      <c r="B11103" s="1" t="s">
        <v>3822</v>
      </c>
      <c r="C11103" s="48" t="str">
        <f t="shared" si="346"/>
        <v>ג מודיעין עילית</v>
      </c>
      <c r="D11103" s="1" t="s">
        <v>5188</v>
      </c>
      <c r="E11103" s="1"/>
      <c r="F11103" s="2">
        <v>9</v>
      </c>
      <c r="G11103" s="2">
        <f>INDEX(תוצאות_בחירות,MATCH(C11103,siot!$F$3:$F$1887,0),27)</f>
        <v>14</v>
      </c>
      <c r="H11103" s="2" t="b">
        <f t="shared" si="347"/>
        <v>1</v>
      </c>
      <c r="I11103" s="1" t="s">
        <v>2</v>
      </c>
      <c r="J11103" s="1" t="s">
        <v>8953</v>
      </c>
      <c r="K11103" s="1"/>
    </row>
    <row r="11104" spans="1:11">
      <c r="A11104" s="1" t="s">
        <v>8904</v>
      </c>
      <c r="B11104" s="1" t="s">
        <v>3822</v>
      </c>
      <c r="C11104" s="48" t="str">
        <f t="shared" si="346"/>
        <v>ג מודיעין עילית</v>
      </c>
      <c r="D11104" s="1" t="s">
        <v>5188</v>
      </c>
      <c r="E11104" s="1"/>
      <c r="F11104" s="2">
        <v>10</v>
      </c>
      <c r="G11104" s="2">
        <f>INDEX(תוצאות_בחירות,MATCH(C11104,siot!$F$3:$F$1887,0),27)</f>
        <v>14</v>
      </c>
      <c r="H11104" s="2" t="b">
        <f t="shared" si="347"/>
        <v>1</v>
      </c>
      <c r="I11104" s="1" t="s">
        <v>2</v>
      </c>
      <c r="J11104" s="1" t="s">
        <v>8952</v>
      </c>
      <c r="K11104" s="1"/>
    </row>
    <row r="11105" spans="1:11">
      <c r="A11105" s="1" t="s">
        <v>8904</v>
      </c>
      <c r="B11105" s="1" t="s">
        <v>3822</v>
      </c>
      <c r="C11105" s="48" t="str">
        <f t="shared" si="346"/>
        <v>ג מודיעין עילית</v>
      </c>
      <c r="D11105" s="1" t="s">
        <v>5188</v>
      </c>
      <c r="E11105" s="1"/>
      <c r="F11105" s="2">
        <v>11</v>
      </c>
      <c r="G11105" s="2">
        <f>INDEX(תוצאות_בחירות,MATCH(C11105,siot!$F$3:$F$1887,0),27)</f>
        <v>14</v>
      </c>
      <c r="H11105" s="2" t="b">
        <f t="shared" si="347"/>
        <v>1</v>
      </c>
      <c r="I11105" s="1" t="s">
        <v>2</v>
      </c>
      <c r="J11105" s="1" t="s">
        <v>8951</v>
      </c>
      <c r="K11105" s="1"/>
    </row>
    <row r="11106" spans="1:11">
      <c r="A11106" s="1" t="s">
        <v>8904</v>
      </c>
      <c r="B11106" s="1" t="s">
        <v>3822</v>
      </c>
      <c r="C11106" s="48" t="str">
        <f t="shared" si="346"/>
        <v>ג מודיעין עילית</v>
      </c>
      <c r="D11106" s="1" t="s">
        <v>5188</v>
      </c>
      <c r="E11106" s="1"/>
      <c r="F11106" s="2">
        <v>12</v>
      </c>
      <c r="G11106" s="2">
        <f>INDEX(תוצאות_בחירות,MATCH(C11106,siot!$F$3:$F$1887,0),27)</f>
        <v>14</v>
      </c>
      <c r="H11106" s="2" t="b">
        <f t="shared" si="347"/>
        <v>1</v>
      </c>
      <c r="I11106" s="1" t="s">
        <v>2</v>
      </c>
      <c r="J11106" s="1" t="s">
        <v>8950</v>
      </c>
      <c r="K11106" s="1"/>
    </row>
    <row r="11107" spans="1:11">
      <c r="A11107" s="1" t="s">
        <v>8904</v>
      </c>
      <c r="B11107" s="1" t="s">
        <v>3822</v>
      </c>
      <c r="C11107" s="48" t="str">
        <f t="shared" si="346"/>
        <v>ג מודיעין עילית</v>
      </c>
      <c r="D11107" s="1" t="s">
        <v>5188</v>
      </c>
      <c r="E11107" s="1"/>
      <c r="F11107" s="2">
        <v>13</v>
      </c>
      <c r="G11107" s="2">
        <f>INDEX(תוצאות_בחירות,MATCH(C11107,siot!$F$3:$F$1887,0),27)</f>
        <v>14</v>
      </c>
      <c r="H11107" s="2" t="b">
        <f t="shared" si="347"/>
        <v>1</v>
      </c>
      <c r="I11107" s="1" t="s">
        <v>2</v>
      </c>
      <c r="J11107" s="1" t="s">
        <v>8949</v>
      </c>
      <c r="K11107" s="1"/>
    </row>
    <row r="11108" spans="1:11">
      <c r="A11108" s="1" t="s">
        <v>8904</v>
      </c>
      <c r="B11108" s="1" t="s">
        <v>3822</v>
      </c>
      <c r="C11108" s="48" t="str">
        <f t="shared" si="346"/>
        <v>ג מודיעין עילית</v>
      </c>
      <c r="D11108" s="1" t="s">
        <v>5188</v>
      </c>
      <c r="E11108" s="1"/>
      <c r="F11108" s="2">
        <v>14</v>
      </c>
      <c r="G11108" s="2">
        <f>INDEX(תוצאות_בחירות,MATCH(C11108,siot!$F$3:$F$1887,0),27)</f>
        <v>14</v>
      </c>
      <c r="H11108" s="2" t="b">
        <f t="shared" si="347"/>
        <v>1</v>
      </c>
      <c r="I11108" s="1" t="s">
        <v>2</v>
      </c>
      <c r="J11108" s="1" t="s">
        <v>8948</v>
      </c>
      <c r="K11108" s="1"/>
    </row>
    <row r="11109" spans="1:11" hidden="1">
      <c r="A11109" s="1" t="s">
        <v>8904</v>
      </c>
      <c r="B11109" s="1" t="s">
        <v>3822</v>
      </c>
      <c r="C11109" s="48" t="str">
        <f t="shared" si="346"/>
        <v>ג מודיעין עילית</v>
      </c>
      <c r="D11109" s="1" t="s">
        <v>5188</v>
      </c>
      <c r="E11109" s="1"/>
      <c r="F11109" s="2">
        <v>15</v>
      </c>
      <c r="G11109" s="2">
        <f>INDEX(תוצאות_בחירות,MATCH(C11109,siot!$F$3:$F$1887,0),27)</f>
        <v>14</v>
      </c>
      <c r="H11109" s="2" t="b">
        <f t="shared" si="347"/>
        <v>0</v>
      </c>
      <c r="I11109" s="1" t="s">
        <v>2</v>
      </c>
      <c r="J11109" s="1" t="s">
        <v>8947</v>
      </c>
      <c r="K11109" s="1"/>
    </row>
    <row r="11110" spans="1:11" hidden="1">
      <c r="A11110" s="1" t="s">
        <v>8904</v>
      </c>
      <c r="B11110" s="1" t="s">
        <v>3822</v>
      </c>
      <c r="C11110" s="48" t="str">
        <f t="shared" si="346"/>
        <v>ג מודיעין עילית</v>
      </c>
      <c r="D11110" s="1" t="s">
        <v>5188</v>
      </c>
      <c r="E11110" s="1"/>
      <c r="F11110" s="2">
        <v>16</v>
      </c>
      <c r="G11110" s="2">
        <f>INDEX(תוצאות_בחירות,MATCH(C11110,siot!$F$3:$F$1887,0),27)</f>
        <v>14</v>
      </c>
      <c r="H11110" s="2" t="b">
        <f t="shared" si="347"/>
        <v>0</v>
      </c>
      <c r="I11110" s="1" t="s">
        <v>2</v>
      </c>
      <c r="J11110" s="1" t="s">
        <v>8946</v>
      </c>
      <c r="K11110" s="1"/>
    </row>
    <row r="11111" spans="1:11" hidden="1">
      <c r="A11111" s="1" t="s">
        <v>8904</v>
      </c>
      <c r="B11111" s="1" t="s">
        <v>3822</v>
      </c>
      <c r="C11111" s="48" t="str">
        <f t="shared" si="346"/>
        <v>ג מודיעין עילית</v>
      </c>
      <c r="D11111" s="1" t="s">
        <v>5188</v>
      </c>
      <c r="E11111" s="1"/>
      <c r="F11111" s="2">
        <v>17</v>
      </c>
      <c r="G11111" s="2">
        <f>INDEX(תוצאות_בחירות,MATCH(C11111,siot!$F$3:$F$1887,0),27)</f>
        <v>14</v>
      </c>
      <c r="H11111" s="2" t="b">
        <f t="shared" si="347"/>
        <v>0</v>
      </c>
      <c r="I11111" s="1" t="s">
        <v>2</v>
      </c>
      <c r="J11111" s="1" t="s">
        <v>8945</v>
      </c>
      <c r="K11111" s="1"/>
    </row>
    <row r="11112" spans="1:11" hidden="1">
      <c r="A11112" s="1" t="s">
        <v>8904</v>
      </c>
      <c r="B11112" s="1" t="s">
        <v>3822</v>
      </c>
      <c r="C11112" s="48" t="str">
        <f t="shared" si="346"/>
        <v>ג מודיעין עילית</v>
      </c>
      <c r="D11112" s="1" t="s">
        <v>5188</v>
      </c>
      <c r="E11112" s="1"/>
      <c r="F11112" s="2">
        <v>18</v>
      </c>
      <c r="G11112" s="2">
        <f>INDEX(תוצאות_בחירות,MATCH(C11112,siot!$F$3:$F$1887,0),27)</f>
        <v>14</v>
      </c>
      <c r="H11112" s="2" t="b">
        <f t="shared" si="347"/>
        <v>0</v>
      </c>
      <c r="I11112" s="1" t="s">
        <v>2</v>
      </c>
      <c r="J11112" s="1" t="s">
        <v>8944</v>
      </c>
      <c r="K11112" s="1"/>
    </row>
    <row r="11113" spans="1:11" hidden="1">
      <c r="A11113" s="1" t="s">
        <v>8904</v>
      </c>
      <c r="B11113" s="1" t="s">
        <v>573</v>
      </c>
      <c r="C11113" s="48" t="str">
        <f t="shared" si="346"/>
        <v>זך מודיעין עילית</v>
      </c>
      <c r="D11113" s="1" t="s">
        <v>8934</v>
      </c>
      <c r="E11113" s="1" t="s">
        <v>18</v>
      </c>
      <c r="F11113" s="2" t="s">
        <v>19548</v>
      </c>
      <c r="G11113" s="2">
        <f>INDEX(תוצאות_בחירות,MATCH(C11113,siot!$F$3:$F$1887,0),27)</f>
        <v>2</v>
      </c>
      <c r="H11113" s="2" t="b">
        <f t="shared" si="347"/>
        <v>0</v>
      </c>
      <c r="I11113" s="1"/>
      <c r="J11113" s="1"/>
      <c r="K11113" s="1"/>
    </row>
    <row r="11114" spans="1:11">
      <c r="A11114" s="1" t="s">
        <v>8904</v>
      </c>
      <c r="B11114" s="1" t="s">
        <v>573</v>
      </c>
      <c r="C11114" s="48" t="str">
        <f t="shared" si="346"/>
        <v>זך מודיעין עילית</v>
      </c>
      <c r="D11114" s="1" t="s">
        <v>8934</v>
      </c>
      <c r="E11114" s="1" t="s">
        <v>17</v>
      </c>
      <c r="F11114" s="2">
        <v>1</v>
      </c>
      <c r="G11114" s="2">
        <f>INDEX(תוצאות_בחירות,MATCH(C11114,siot!$F$3:$F$1887,0),27)</f>
        <v>2</v>
      </c>
      <c r="H11114" s="2" t="b">
        <f t="shared" si="347"/>
        <v>1</v>
      </c>
      <c r="I11114" s="1" t="s">
        <v>2</v>
      </c>
      <c r="J11114" s="1" t="s">
        <v>8943</v>
      </c>
      <c r="K11114" s="1"/>
    </row>
    <row r="11115" spans="1:11">
      <c r="A11115" s="1" t="s">
        <v>8904</v>
      </c>
      <c r="B11115" s="1" t="s">
        <v>573</v>
      </c>
      <c r="C11115" s="48" t="str">
        <f t="shared" si="346"/>
        <v>זך מודיעין עילית</v>
      </c>
      <c r="D11115" s="1" t="s">
        <v>8934</v>
      </c>
      <c r="E11115" s="1"/>
      <c r="F11115" s="2">
        <v>2</v>
      </c>
      <c r="G11115" s="2">
        <f>INDEX(תוצאות_בחירות,MATCH(C11115,siot!$F$3:$F$1887,0),27)</f>
        <v>2</v>
      </c>
      <c r="H11115" s="2" t="b">
        <f t="shared" si="347"/>
        <v>1</v>
      </c>
      <c r="I11115" s="1" t="s">
        <v>2</v>
      </c>
      <c r="J11115" s="1" t="s">
        <v>8942</v>
      </c>
      <c r="K11115" s="1"/>
    </row>
    <row r="11116" spans="1:11" hidden="1">
      <c r="A11116" s="1" t="s">
        <v>8904</v>
      </c>
      <c r="B11116" s="1" t="s">
        <v>573</v>
      </c>
      <c r="C11116" s="48" t="str">
        <f t="shared" si="346"/>
        <v>זך מודיעין עילית</v>
      </c>
      <c r="D11116" s="1" t="s">
        <v>8934</v>
      </c>
      <c r="E11116" s="1"/>
      <c r="F11116" s="2">
        <v>3</v>
      </c>
      <c r="G11116" s="2">
        <f>INDEX(תוצאות_בחירות,MATCH(C11116,siot!$F$3:$F$1887,0),27)</f>
        <v>2</v>
      </c>
      <c r="H11116" s="2" t="b">
        <f t="shared" si="347"/>
        <v>0</v>
      </c>
      <c r="I11116" s="1" t="s">
        <v>2</v>
      </c>
      <c r="J11116" s="1" t="s">
        <v>8941</v>
      </c>
      <c r="K11116" s="1"/>
    </row>
    <row r="11117" spans="1:11" hidden="1">
      <c r="A11117" s="1" t="s">
        <v>8904</v>
      </c>
      <c r="B11117" s="1" t="s">
        <v>573</v>
      </c>
      <c r="C11117" s="48" t="str">
        <f t="shared" si="346"/>
        <v>זך מודיעין עילית</v>
      </c>
      <c r="D11117" s="1" t="s">
        <v>8934</v>
      </c>
      <c r="E11117" s="1"/>
      <c r="F11117" s="2">
        <v>4</v>
      </c>
      <c r="G11117" s="2">
        <f>INDEX(תוצאות_בחירות,MATCH(C11117,siot!$F$3:$F$1887,0),27)</f>
        <v>2</v>
      </c>
      <c r="H11117" s="2" t="b">
        <f t="shared" si="347"/>
        <v>0</v>
      </c>
      <c r="I11117" s="1" t="s">
        <v>2</v>
      </c>
      <c r="J11117" s="1" t="s">
        <v>8940</v>
      </c>
      <c r="K11117" s="1"/>
    </row>
    <row r="11118" spans="1:11" hidden="1">
      <c r="A11118" s="1" t="s">
        <v>8904</v>
      </c>
      <c r="B11118" s="1" t="s">
        <v>573</v>
      </c>
      <c r="C11118" s="48" t="str">
        <f t="shared" si="346"/>
        <v>זך מודיעין עילית</v>
      </c>
      <c r="D11118" s="1" t="s">
        <v>8934</v>
      </c>
      <c r="E11118" s="1"/>
      <c r="F11118" s="2">
        <v>5</v>
      </c>
      <c r="G11118" s="2">
        <f>INDEX(תוצאות_בחירות,MATCH(C11118,siot!$F$3:$F$1887,0),27)</f>
        <v>2</v>
      </c>
      <c r="H11118" s="2" t="b">
        <f t="shared" si="347"/>
        <v>0</v>
      </c>
      <c r="I11118" s="1" t="s">
        <v>2</v>
      </c>
      <c r="J11118" s="1" t="s">
        <v>8939</v>
      </c>
      <c r="K11118" s="1"/>
    </row>
    <row r="11119" spans="1:11" hidden="1">
      <c r="A11119" s="1" t="s">
        <v>8904</v>
      </c>
      <c r="B11119" s="1" t="s">
        <v>573</v>
      </c>
      <c r="C11119" s="48" t="str">
        <f t="shared" si="346"/>
        <v>זך מודיעין עילית</v>
      </c>
      <c r="D11119" s="1" t="s">
        <v>8934</v>
      </c>
      <c r="E11119" s="1"/>
      <c r="F11119" s="2">
        <v>6</v>
      </c>
      <c r="G11119" s="2">
        <f>INDEX(תוצאות_בחירות,MATCH(C11119,siot!$F$3:$F$1887,0),27)</f>
        <v>2</v>
      </c>
      <c r="H11119" s="2" t="b">
        <f t="shared" si="347"/>
        <v>0</v>
      </c>
      <c r="I11119" s="1" t="s">
        <v>2</v>
      </c>
      <c r="J11119" s="1" t="s">
        <v>8938</v>
      </c>
      <c r="K11119" s="1"/>
    </row>
    <row r="11120" spans="1:11" hidden="1">
      <c r="A11120" s="1" t="s">
        <v>8904</v>
      </c>
      <c r="B11120" s="1" t="s">
        <v>573</v>
      </c>
      <c r="C11120" s="48" t="str">
        <f t="shared" si="346"/>
        <v>זך מודיעין עילית</v>
      </c>
      <c r="D11120" s="1" t="s">
        <v>8934</v>
      </c>
      <c r="E11120" s="1"/>
      <c r="F11120" s="2">
        <v>7</v>
      </c>
      <c r="G11120" s="2">
        <f>INDEX(תוצאות_בחירות,MATCH(C11120,siot!$F$3:$F$1887,0),27)</f>
        <v>2</v>
      </c>
      <c r="H11120" s="2" t="b">
        <f t="shared" si="347"/>
        <v>0</v>
      </c>
      <c r="I11120" s="1" t="s">
        <v>2</v>
      </c>
      <c r="J11120" s="1" t="s">
        <v>8937</v>
      </c>
      <c r="K11120" s="1"/>
    </row>
    <row r="11121" spans="1:11" hidden="1">
      <c r="A11121" s="1" t="s">
        <v>8904</v>
      </c>
      <c r="B11121" s="1" t="s">
        <v>573</v>
      </c>
      <c r="C11121" s="48" t="str">
        <f t="shared" si="346"/>
        <v>זך מודיעין עילית</v>
      </c>
      <c r="D11121" s="1" t="s">
        <v>8934</v>
      </c>
      <c r="E11121" s="1"/>
      <c r="F11121" s="2">
        <v>8</v>
      </c>
      <c r="G11121" s="2">
        <f>INDEX(תוצאות_בחירות,MATCH(C11121,siot!$F$3:$F$1887,0),27)</f>
        <v>2</v>
      </c>
      <c r="H11121" s="2" t="b">
        <f t="shared" si="347"/>
        <v>0</v>
      </c>
      <c r="I11121" s="1" t="s">
        <v>2</v>
      </c>
      <c r="J11121" s="1" t="s">
        <v>8936</v>
      </c>
      <c r="K11121" s="1"/>
    </row>
    <row r="11122" spans="1:11" hidden="1">
      <c r="A11122" s="1" t="s">
        <v>8904</v>
      </c>
      <c r="B11122" s="1" t="s">
        <v>573</v>
      </c>
      <c r="C11122" s="48" t="str">
        <f t="shared" si="346"/>
        <v>זך מודיעין עילית</v>
      </c>
      <c r="D11122" s="1" t="s">
        <v>8934</v>
      </c>
      <c r="E11122" s="1"/>
      <c r="F11122" s="2">
        <v>9</v>
      </c>
      <c r="G11122" s="2">
        <f>INDEX(תוצאות_בחירות,MATCH(C11122,siot!$F$3:$F$1887,0),27)</f>
        <v>2</v>
      </c>
      <c r="H11122" s="2" t="b">
        <f t="shared" si="347"/>
        <v>0</v>
      </c>
      <c r="I11122" s="1" t="s">
        <v>2</v>
      </c>
      <c r="J11122" s="1" t="s">
        <v>8935</v>
      </c>
      <c r="K11122" s="1"/>
    </row>
    <row r="11123" spans="1:11" hidden="1">
      <c r="A11123" s="1" t="s">
        <v>8904</v>
      </c>
      <c r="B11123" s="1" t="s">
        <v>573</v>
      </c>
      <c r="C11123" s="48" t="str">
        <f t="shared" si="346"/>
        <v>זך מודיעין עילית</v>
      </c>
      <c r="D11123" s="1" t="s">
        <v>8934</v>
      </c>
      <c r="E11123" s="1"/>
      <c r="F11123" s="2">
        <v>10</v>
      </c>
      <c r="G11123" s="2">
        <f>INDEX(תוצאות_בחירות,MATCH(C11123,siot!$F$3:$F$1887,0),27)</f>
        <v>2</v>
      </c>
      <c r="H11123" s="2" t="b">
        <f t="shared" si="347"/>
        <v>0</v>
      </c>
      <c r="I11123" s="1" t="s">
        <v>2</v>
      </c>
      <c r="J11123" s="1" t="s">
        <v>8933</v>
      </c>
      <c r="K11123" s="1"/>
    </row>
    <row r="11124" spans="1:11" hidden="1">
      <c r="A11124" s="1" t="s">
        <v>8904</v>
      </c>
      <c r="B11124" s="1" t="s">
        <v>1007</v>
      </c>
      <c r="C11124" s="48" t="str">
        <f t="shared" si="346"/>
        <v>טב מודיעין עילית</v>
      </c>
      <c r="D11124" s="1" t="s">
        <v>8927</v>
      </c>
      <c r="E11124" s="1" t="s">
        <v>3</v>
      </c>
      <c r="F11124" s="2" t="s">
        <v>19548</v>
      </c>
      <c r="G11124" s="2">
        <f>INDEX(תוצאות_בחירות,MATCH(C11124,siot!$F$3:$F$1887,0),27)</f>
        <v>0</v>
      </c>
      <c r="H11124" s="2" t="b">
        <f t="shared" si="347"/>
        <v>0</v>
      </c>
      <c r="I11124" s="1"/>
      <c r="J11124" s="1"/>
      <c r="K11124" s="1"/>
    </row>
    <row r="11125" spans="1:11" hidden="1">
      <c r="A11125" s="1" t="s">
        <v>8904</v>
      </c>
      <c r="B11125" s="1" t="s">
        <v>1007</v>
      </c>
      <c r="C11125" s="48" t="str">
        <f t="shared" si="346"/>
        <v>טב מודיעין עילית</v>
      </c>
      <c r="D11125" s="1" t="s">
        <v>8927</v>
      </c>
      <c r="E11125" s="1"/>
      <c r="F11125" s="2">
        <v>1</v>
      </c>
      <c r="G11125" s="2">
        <f>INDEX(תוצאות_בחירות,MATCH(C11125,siot!$F$3:$F$1887,0),27)</f>
        <v>0</v>
      </c>
      <c r="H11125" s="2" t="b">
        <f t="shared" si="347"/>
        <v>0</v>
      </c>
      <c r="I11125" s="1" t="s">
        <v>2</v>
      </c>
      <c r="J11125" s="1" t="s">
        <v>8932</v>
      </c>
      <c r="K11125" s="1"/>
    </row>
    <row r="11126" spans="1:11" hidden="1">
      <c r="A11126" s="1" t="s">
        <v>8904</v>
      </c>
      <c r="B11126" s="1" t="s">
        <v>1007</v>
      </c>
      <c r="C11126" s="48" t="str">
        <f t="shared" si="346"/>
        <v>טב מודיעין עילית</v>
      </c>
      <c r="D11126" s="1" t="s">
        <v>8927</v>
      </c>
      <c r="E11126" s="1"/>
      <c r="F11126" s="2">
        <v>2</v>
      </c>
      <c r="G11126" s="2">
        <f>INDEX(תוצאות_בחירות,MATCH(C11126,siot!$F$3:$F$1887,0),27)</f>
        <v>0</v>
      </c>
      <c r="H11126" s="2" t="b">
        <f t="shared" si="347"/>
        <v>0</v>
      </c>
      <c r="I11126" s="1" t="s">
        <v>2</v>
      </c>
      <c r="J11126" s="1" t="s">
        <v>8931</v>
      </c>
      <c r="K11126" s="1"/>
    </row>
    <row r="11127" spans="1:11" hidden="1">
      <c r="A11127" s="1" t="s">
        <v>8904</v>
      </c>
      <c r="B11127" s="1" t="s">
        <v>1007</v>
      </c>
      <c r="C11127" s="48" t="str">
        <f t="shared" si="346"/>
        <v>טב מודיעין עילית</v>
      </c>
      <c r="D11127" s="1" t="s">
        <v>8927</v>
      </c>
      <c r="E11127" s="1"/>
      <c r="F11127" s="2">
        <v>3</v>
      </c>
      <c r="G11127" s="2">
        <f>INDEX(תוצאות_בחירות,MATCH(C11127,siot!$F$3:$F$1887,0),27)</f>
        <v>0</v>
      </c>
      <c r="H11127" s="2" t="b">
        <f t="shared" si="347"/>
        <v>0</v>
      </c>
      <c r="I11127" s="1" t="s">
        <v>2</v>
      </c>
      <c r="J11127" s="1" t="s">
        <v>8930</v>
      </c>
      <c r="K11127" s="1"/>
    </row>
    <row r="11128" spans="1:11" hidden="1">
      <c r="A11128" s="1" t="s">
        <v>8904</v>
      </c>
      <c r="B11128" s="1" t="s">
        <v>1007</v>
      </c>
      <c r="C11128" s="48" t="str">
        <f t="shared" si="346"/>
        <v>טב מודיעין עילית</v>
      </c>
      <c r="D11128" s="1" t="s">
        <v>8927</v>
      </c>
      <c r="E11128" s="1"/>
      <c r="F11128" s="2">
        <v>4</v>
      </c>
      <c r="G11128" s="2">
        <f>INDEX(תוצאות_בחירות,MATCH(C11128,siot!$F$3:$F$1887,0),27)</f>
        <v>0</v>
      </c>
      <c r="H11128" s="2" t="b">
        <f t="shared" si="347"/>
        <v>0</v>
      </c>
      <c r="I11128" s="1" t="s">
        <v>2</v>
      </c>
      <c r="J11128" s="1" t="s">
        <v>8929</v>
      </c>
      <c r="K11128" s="1"/>
    </row>
    <row r="11129" spans="1:11" hidden="1">
      <c r="A11129" s="1" t="s">
        <v>8904</v>
      </c>
      <c r="B11129" s="1" t="s">
        <v>1007</v>
      </c>
      <c r="C11129" s="48" t="str">
        <f t="shared" si="346"/>
        <v>טב מודיעין עילית</v>
      </c>
      <c r="D11129" s="1" t="s">
        <v>8927</v>
      </c>
      <c r="E11129" s="1"/>
      <c r="F11129" s="2">
        <v>5</v>
      </c>
      <c r="G11129" s="2">
        <f>INDEX(תוצאות_בחירות,MATCH(C11129,siot!$F$3:$F$1887,0),27)</f>
        <v>0</v>
      </c>
      <c r="H11129" s="2" t="b">
        <f t="shared" si="347"/>
        <v>0</v>
      </c>
      <c r="I11129" s="1" t="s">
        <v>2</v>
      </c>
      <c r="J11129" s="1" t="s">
        <v>8928</v>
      </c>
      <c r="K11129" s="1"/>
    </row>
    <row r="11130" spans="1:11" hidden="1">
      <c r="A11130" s="1" t="s">
        <v>8904</v>
      </c>
      <c r="B11130" s="1" t="s">
        <v>1007</v>
      </c>
      <c r="C11130" s="48" t="str">
        <f t="shared" si="346"/>
        <v>טב מודיעין עילית</v>
      </c>
      <c r="D11130" s="1" t="s">
        <v>8927</v>
      </c>
      <c r="E11130" s="1"/>
      <c r="F11130" s="2">
        <v>6</v>
      </c>
      <c r="G11130" s="2">
        <f>INDEX(תוצאות_בחירות,MATCH(C11130,siot!$F$3:$F$1887,0),27)</f>
        <v>0</v>
      </c>
      <c r="H11130" s="2" t="b">
        <f t="shared" si="347"/>
        <v>0</v>
      </c>
      <c r="I11130" s="1" t="s">
        <v>2</v>
      </c>
      <c r="J11130" s="1" t="s">
        <v>8926</v>
      </c>
      <c r="K11130" s="1"/>
    </row>
    <row r="11131" spans="1:11" hidden="1">
      <c r="A11131" s="1" t="s">
        <v>8904</v>
      </c>
      <c r="B11131" s="1" t="s">
        <v>778</v>
      </c>
      <c r="C11131" s="48" t="str">
        <f t="shared" si="346"/>
        <v>י מודיעין עילית</v>
      </c>
      <c r="D11131" s="1" t="s">
        <v>8919</v>
      </c>
      <c r="E11131" s="1" t="s">
        <v>3</v>
      </c>
      <c r="F11131" s="2" t="s">
        <v>19548</v>
      </c>
      <c r="G11131" s="2">
        <f>INDEX(תוצאות_בחירות,MATCH(C11131,siot!$F$3:$F$1887,0),27)</f>
        <v>0</v>
      </c>
      <c r="H11131" s="2" t="b">
        <f t="shared" si="347"/>
        <v>0</v>
      </c>
      <c r="I11131" s="1"/>
      <c r="J11131" s="1"/>
      <c r="K11131" s="1"/>
    </row>
    <row r="11132" spans="1:11" hidden="1">
      <c r="A11132" s="1" t="s">
        <v>8904</v>
      </c>
      <c r="B11132" s="1" t="s">
        <v>778</v>
      </c>
      <c r="C11132" s="48" t="str">
        <f t="shared" si="346"/>
        <v>י מודיעין עילית</v>
      </c>
      <c r="D11132" s="1" t="s">
        <v>8919</v>
      </c>
      <c r="E11132" s="1"/>
      <c r="F11132" s="2">
        <v>1</v>
      </c>
      <c r="G11132" s="2">
        <f>INDEX(תוצאות_בחירות,MATCH(C11132,siot!$F$3:$F$1887,0),27)</f>
        <v>0</v>
      </c>
      <c r="H11132" s="2" t="b">
        <f t="shared" si="347"/>
        <v>0</v>
      </c>
      <c r="I11132" s="1" t="s">
        <v>2</v>
      </c>
      <c r="J11132" s="1" t="s">
        <v>8925</v>
      </c>
      <c r="K11132" s="1"/>
    </row>
    <row r="11133" spans="1:11" hidden="1">
      <c r="A11133" s="1" t="s">
        <v>8904</v>
      </c>
      <c r="B11133" s="1" t="s">
        <v>778</v>
      </c>
      <c r="C11133" s="48" t="str">
        <f t="shared" si="346"/>
        <v>י מודיעין עילית</v>
      </c>
      <c r="D11133" s="1" t="s">
        <v>8919</v>
      </c>
      <c r="E11133" s="1"/>
      <c r="F11133" s="2">
        <v>2</v>
      </c>
      <c r="G11133" s="2">
        <f>INDEX(תוצאות_בחירות,MATCH(C11133,siot!$F$3:$F$1887,0),27)</f>
        <v>0</v>
      </c>
      <c r="H11133" s="2" t="b">
        <f t="shared" si="347"/>
        <v>0</v>
      </c>
      <c r="I11133" s="1" t="s">
        <v>2</v>
      </c>
      <c r="J11133" s="1" t="s">
        <v>8924</v>
      </c>
      <c r="K11133" s="1"/>
    </row>
    <row r="11134" spans="1:11" hidden="1">
      <c r="A11134" s="1" t="s">
        <v>8904</v>
      </c>
      <c r="B11134" s="1" t="s">
        <v>778</v>
      </c>
      <c r="C11134" s="48" t="str">
        <f t="shared" si="346"/>
        <v>י מודיעין עילית</v>
      </c>
      <c r="D11134" s="1" t="s">
        <v>8919</v>
      </c>
      <c r="E11134" s="1"/>
      <c r="F11134" s="2">
        <v>3</v>
      </c>
      <c r="G11134" s="2">
        <f>INDEX(תוצאות_בחירות,MATCH(C11134,siot!$F$3:$F$1887,0),27)</f>
        <v>0</v>
      </c>
      <c r="H11134" s="2" t="b">
        <f t="shared" si="347"/>
        <v>0</v>
      </c>
      <c r="I11134" s="1" t="s">
        <v>2</v>
      </c>
      <c r="J11134" s="1" t="s">
        <v>8923</v>
      </c>
      <c r="K11134" s="1"/>
    </row>
    <row r="11135" spans="1:11" hidden="1">
      <c r="A11135" s="1" t="s">
        <v>8904</v>
      </c>
      <c r="B11135" s="1" t="s">
        <v>778</v>
      </c>
      <c r="C11135" s="48" t="str">
        <f t="shared" si="346"/>
        <v>י מודיעין עילית</v>
      </c>
      <c r="D11135" s="1" t="s">
        <v>8919</v>
      </c>
      <c r="E11135" s="1"/>
      <c r="F11135" s="2">
        <v>4</v>
      </c>
      <c r="G11135" s="2">
        <f>INDEX(תוצאות_בחירות,MATCH(C11135,siot!$F$3:$F$1887,0),27)</f>
        <v>0</v>
      </c>
      <c r="H11135" s="2" t="b">
        <f t="shared" si="347"/>
        <v>0</v>
      </c>
      <c r="I11135" s="1" t="s">
        <v>2</v>
      </c>
      <c r="J11135" s="1" t="s">
        <v>5260</v>
      </c>
      <c r="K11135" s="1"/>
    </row>
    <row r="11136" spans="1:11" hidden="1">
      <c r="A11136" s="1" t="s">
        <v>8904</v>
      </c>
      <c r="B11136" s="1" t="s">
        <v>778</v>
      </c>
      <c r="C11136" s="48" t="str">
        <f t="shared" si="346"/>
        <v>י מודיעין עילית</v>
      </c>
      <c r="D11136" s="1" t="s">
        <v>8919</v>
      </c>
      <c r="E11136" s="1"/>
      <c r="F11136" s="2">
        <v>5</v>
      </c>
      <c r="G11136" s="2">
        <f>INDEX(תוצאות_בחירות,MATCH(C11136,siot!$F$3:$F$1887,0),27)</f>
        <v>0</v>
      </c>
      <c r="H11136" s="2" t="b">
        <f t="shared" si="347"/>
        <v>0</v>
      </c>
      <c r="I11136" s="1" t="s">
        <v>2</v>
      </c>
      <c r="J11136" s="1" t="s">
        <v>8922</v>
      </c>
      <c r="K11136" s="1"/>
    </row>
    <row r="11137" spans="1:11" hidden="1">
      <c r="A11137" s="1" t="s">
        <v>8904</v>
      </c>
      <c r="B11137" s="1" t="s">
        <v>778</v>
      </c>
      <c r="C11137" s="48" t="str">
        <f t="shared" si="346"/>
        <v>י מודיעין עילית</v>
      </c>
      <c r="D11137" s="1" t="s">
        <v>8919</v>
      </c>
      <c r="E11137" s="1"/>
      <c r="F11137" s="2">
        <v>6</v>
      </c>
      <c r="G11137" s="2">
        <f>INDEX(תוצאות_בחירות,MATCH(C11137,siot!$F$3:$F$1887,0),27)</f>
        <v>0</v>
      </c>
      <c r="H11137" s="2" t="b">
        <f t="shared" si="347"/>
        <v>0</v>
      </c>
      <c r="I11137" s="1" t="s">
        <v>2</v>
      </c>
      <c r="J11137" s="1" t="s">
        <v>8921</v>
      </c>
      <c r="K11137" s="1"/>
    </row>
    <row r="11138" spans="1:11" hidden="1">
      <c r="A11138" s="1" t="s">
        <v>8904</v>
      </c>
      <c r="B11138" s="1" t="s">
        <v>778</v>
      </c>
      <c r="C11138" s="48" t="str">
        <f t="shared" si="346"/>
        <v>י מודיעין עילית</v>
      </c>
      <c r="D11138" s="1" t="s">
        <v>8919</v>
      </c>
      <c r="E11138" s="1"/>
      <c r="F11138" s="2">
        <v>7</v>
      </c>
      <c r="G11138" s="2">
        <f>INDEX(תוצאות_בחירות,MATCH(C11138,siot!$F$3:$F$1887,0),27)</f>
        <v>0</v>
      </c>
      <c r="H11138" s="2" t="b">
        <f t="shared" si="347"/>
        <v>0</v>
      </c>
      <c r="I11138" s="1" t="s">
        <v>2</v>
      </c>
      <c r="J11138" s="1" t="s">
        <v>8920</v>
      </c>
      <c r="K11138" s="1"/>
    </row>
    <row r="11139" spans="1:11" hidden="1">
      <c r="A11139" s="1" t="s">
        <v>8904</v>
      </c>
      <c r="B11139" s="1" t="s">
        <v>778</v>
      </c>
      <c r="C11139" s="48" t="str">
        <f t="shared" si="346"/>
        <v>י מודיעין עילית</v>
      </c>
      <c r="D11139" s="1" t="s">
        <v>8919</v>
      </c>
      <c r="E11139" s="1"/>
      <c r="F11139" s="2">
        <v>8</v>
      </c>
      <c r="G11139" s="2">
        <f>INDEX(תוצאות_בחירות,MATCH(C11139,siot!$F$3:$F$1887,0),27)</f>
        <v>0</v>
      </c>
      <c r="H11139" s="2" t="b">
        <f t="shared" si="347"/>
        <v>0</v>
      </c>
      <c r="I11139" s="1" t="s">
        <v>2</v>
      </c>
      <c r="J11139" s="1" t="s">
        <v>8918</v>
      </c>
      <c r="K11139" s="1"/>
    </row>
    <row r="11140" spans="1:11" hidden="1">
      <c r="A11140" s="1" t="s">
        <v>8904</v>
      </c>
      <c r="B11140" s="1" t="s">
        <v>259</v>
      </c>
      <c r="C11140" s="48" t="str">
        <f t="shared" ref="C11140:C11203" si="348">B11140&amp;" "&amp;A11140</f>
        <v>ק מודיעין עילית</v>
      </c>
      <c r="D11140" s="1" t="s">
        <v>8911</v>
      </c>
      <c r="E11140" s="1" t="s">
        <v>3</v>
      </c>
      <c r="F11140" s="2" t="s">
        <v>19548</v>
      </c>
      <c r="G11140" s="2">
        <f>INDEX(תוצאות_בחירות,MATCH(C11140,siot!$F$3:$F$1887,0),27)</f>
        <v>0</v>
      </c>
      <c r="H11140" s="2" t="b">
        <f t="shared" ref="H11140:H11203" si="349">IF(OR(F11140&lt;G11140,G11140=F11140),TRUE,FALSE)</f>
        <v>0</v>
      </c>
      <c r="I11140" s="1"/>
      <c r="J11140" s="1"/>
      <c r="K11140" s="1"/>
    </row>
    <row r="11141" spans="1:11" hidden="1">
      <c r="A11141" s="1" t="s">
        <v>8904</v>
      </c>
      <c r="B11141" s="1" t="s">
        <v>259</v>
      </c>
      <c r="C11141" s="48" t="str">
        <f t="shared" si="348"/>
        <v>ק מודיעין עילית</v>
      </c>
      <c r="D11141" s="1" t="s">
        <v>8911</v>
      </c>
      <c r="E11141" s="1"/>
      <c r="F11141" s="2">
        <v>1</v>
      </c>
      <c r="G11141" s="2">
        <f>INDEX(תוצאות_בחירות,MATCH(C11141,siot!$F$3:$F$1887,0),27)</f>
        <v>0</v>
      </c>
      <c r="H11141" s="2" t="b">
        <f t="shared" si="349"/>
        <v>0</v>
      </c>
      <c r="I11141" s="1" t="s">
        <v>2</v>
      </c>
      <c r="J11141" s="1" t="s">
        <v>8917</v>
      </c>
      <c r="K11141" s="1"/>
    </row>
    <row r="11142" spans="1:11" hidden="1">
      <c r="A11142" s="1" t="s">
        <v>8904</v>
      </c>
      <c r="B11142" s="1" t="s">
        <v>259</v>
      </c>
      <c r="C11142" s="48" t="str">
        <f t="shared" si="348"/>
        <v>ק מודיעין עילית</v>
      </c>
      <c r="D11142" s="1" t="s">
        <v>8911</v>
      </c>
      <c r="E11142" s="1"/>
      <c r="F11142" s="2">
        <v>2</v>
      </c>
      <c r="G11142" s="2">
        <f>INDEX(תוצאות_בחירות,MATCH(C11142,siot!$F$3:$F$1887,0),27)</f>
        <v>0</v>
      </c>
      <c r="H11142" s="2" t="b">
        <f t="shared" si="349"/>
        <v>0</v>
      </c>
      <c r="I11142" s="1" t="s">
        <v>2</v>
      </c>
      <c r="J11142" s="1" t="s">
        <v>8916</v>
      </c>
      <c r="K11142" s="1"/>
    </row>
    <row r="11143" spans="1:11" hidden="1">
      <c r="A11143" s="1" t="s">
        <v>8904</v>
      </c>
      <c r="B11143" s="1" t="s">
        <v>259</v>
      </c>
      <c r="C11143" s="48" t="str">
        <f t="shared" si="348"/>
        <v>ק מודיעין עילית</v>
      </c>
      <c r="D11143" s="1" t="s">
        <v>8911</v>
      </c>
      <c r="E11143" s="1"/>
      <c r="F11143" s="2">
        <v>3</v>
      </c>
      <c r="G11143" s="2">
        <f>INDEX(תוצאות_בחירות,MATCH(C11143,siot!$F$3:$F$1887,0),27)</f>
        <v>0</v>
      </c>
      <c r="H11143" s="2" t="b">
        <f t="shared" si="349"/>
        <v>0</v>
      </c>
      <c r="I11143" s="1" t="s">
        <v>2</v>
      </c>
      <c r="J11143" s="1" t="s">
        <v>8915</v>
      </c>
      <c r="K11143" s="1"/>
    </row>
    <row r="11144" spans="1:11" hidden="1">
      <c r="A11144" s="1" t="s">
        <v>8904</v>
      </c>
      <c r="B11144" s="1" t="s">
        <v>259</v>
      </c>
      <c r="C11144" s="48" t="str">
        <f t="shared" si="348"/>
        <v>ק מודיעין עילית</v>
      </c>
      <c r="D11144" s="1" t="s">
        <v>8911</v>
      </c>
      <c r="E11144" s="1"/>
      <c r="F11144" s="2">
        <v>4</v>
      </c>
      <c r="G11144" s="2">
        <f>INDEX(תוצאות_בחירות,MATCH(C11144,siot!$F$3:$F$1887,0),27)</f>
        <v>0</v>
      </c>
      <c r="H11144" s="2" t="b">
        <f t="shared" si="349"/>
        <v>0</v>
      </c>
      <c r="I11144" s="1" t="s">
        <v>2</v>
      </c>
      <c r="J11144" s="1" t="s">
        <v>8914</v>
      </c>
      <c r="K11144" s="1"/>
    </row>
    <row r="11145" spans="1:11" hidden="1">
      <c r="A11145" s="1" t="s">
        <v>8904</v>
      </c>
      <c r="B11145" s="1" t="s">
        <v>259</v>
      </c>
      <c r="C11145" s="48" t="str">
        <f t="shared" si="348"/>
        <v>ק מודיעין עילית</v>
      </c>
      <c r="D11145" s="1" t="s">
        <v>8911</v>
      </c>
      <c r="E11145" s="1"/>
      <c r="F11145" s="2">
        <v>5</v>
      </c>
      <c r="G11145" s="2">
        <f>INDEX(תוצאות_בחירות,MATCH(C11145,siot!$F$3:$F$1887,0),27)</f>
        <v>0</v>
      </c>
      <c r="H11145" s="2" t="b">
        <f t="shared" si="349"/>
        <v>0</v>
      </c>
      <c r="I11145" s="1" t="s">
        <v>2</v>
      </c>
      <c r="J11145" s="1" t="s">
        <v>8913</v>
      </c>
      <c r="K11145" s="1"/>
    </row>
    <row r="11146" spans="1:11" hidden="1">
      <c r="A11146" s="1" t="s">
        <v>8904</v>
      </c>
      <c r="B11146" s="1" t="s">
        <v>259</v>
      </c>
      <c r="C11146" s="48" t="str">
        <f t="shared" si="348"/>
        <v>ק מודיעין עילית</v>
      </c>
      <c r="D11146" s="1" t="s">
        <v>8911</v>
      </c>
      <c r="E11146" s="1"/>
      <c r="F11146" s="2">
        <v>6</v>
      </c>
      <c r="G11146" s="2">
        <f>INDEX(תוצאות_בחירות,MATCH(C11146,siot!$F$3:$F$1887,0),27)</f>
        <v>0</v>
      </c>
      <c r="H11146" s="2" t="b">
        <f t="shared" si="349"/>
        <v>0</v>
      </c>
      <c r="I11146" s="1" t="s">
        <v>2</v>
      </c>
      <c r="J11146" s="1" t="s">
        <v>8912</v>
      </c>
      <c r="K11146" s="1"/>
    </row>
    <row r="11147" spans="1:11" hidden="1">
      <c r="A11147" s="1" t="s">
        <v>8904</v>
      </c>
      <c r="B11147" s="1" t="s">
        <v>259</v>
      </c>
      <c r="C11147" s="48" t="str">
        <f t="shared" si="348"/>
        <v>ק מודיעין עילית</v>
      </c>
      <c r="D11147" s="1" t="s">
        <v>8911</v>
      </c>
      <c r="E11147" s="1"/>
      <c r="F11147" s="2">
        <v>7</v>
      </c>
      <c r="G11147" s="2">
        <f>INDEX(תוצאות_בחירות,MATCH(C11147,siot!$F$3:$F$1887,0),27)</f>
        <v>0</v>
      </c>
      <c r="H11147" s="2" t="b">
        <f t="shared" si="349"/>
        <v>0</v>
      </c>
      <c r="I11147" s="1" t="s">
        <v>2</v>
      </c>
      <c r="J11147" s="1" t="s">
        <v>8910</v>
      </c>
      <c r="K11147" s="1"/>
    </row>
    <row r="11148" spans="1:11" hidden="1">
      <c r="A11148" s="1" t="s">
        <v>8904</v>
      </c>
      <c r="B11148" s="1" t="s">
        <v>963</v>
      </c>
      <c r="C11148" s="48" t="str">
        <f t="shared" si="348"/>
        <v>שס מודיעין עילית</v>
      </c>
      <c r="D11148" s="1" t="s">
        <v>962</v>
      </c>
      <c r="E11148" s="1" t="s">
        <v>3</v>
      </c>
      <c r="F11148" s="2" t="s">
        <v>19548</v>
      </c>
      <c r="G11148" s="2">
        <f>INDEX(תוצאות_בחירות,MATCH(C11148,siot!$F$3:$F$1887,0),27)</f>
        <v>2</v>
      </c>
      <c r="H11148" s="2" t="b">
        <f t="shared" si="349"/>
        <v>0</v>
      </c>
      <c r="I11148" s="1"/>
      <c r="J11148" s="1"/>
      <c r="K11148" s="1"/>
    </row>
    <row r="11149" spans="1:11">
      <c r="A11149" s="1" t="s">
        <v>8904</v>
      </c>
      <c r="B11149" s="1" t="s">
        <v>963</v>
      </c>
      <c r="C11149" s="48" t="str">
        <f t="shared" si="348"/>
        <v>שס מודיעין עילית</v>
      </c>
      <c r="D11149" s="1" t="s">
        <v>962</v>
      </c>
      <c r="E11149" s="1"/>
      <c r="F11149" s="2">
        <v>1</v>
      </c>
      <c r="G11149" s="2">
        <f>INDEX(תוצאות_בחירות,MATCH(C11149,siot!$F$3:$F$1887,0),27)</f>
        <v>2</v>
      </c>
      <c r="H11149" s="2" t="b">
        <f t="shared" si="349"/>
        <v>1</v>
      </c>
      <c r="I11149" s="1" t="s">
        <v>2</v>
      </c>
      <c r="J11149" s="1" t="s">
        <v>8909</v>
      </c>
      <c r="K11149" s="1"/>
    </row>
    <row r="11150" spans="1:11">
      <c r="A11150" s="1" t="s">
        <v>8904</v>
      </c>
      <c r="B11150" s="1" t="s">
        <v>963</v>
      </c>
      <c r="C11150" s="48" t="str">
        <f t="shared" si="348"/>
        <v>שס מודיעין עילית</v>
      </c>
      <c r="D11150" s="1" t="s">
        <v>962</v>
      </c>
      <c r="E11150" s="1"/>
      <c r="F11150" s="2">
        <v>2</v>
      </c>
      <c r="G11150" s="2">
        <f>INDEX(תוצאות_בחירות,MATCH(C11150,siot!$F$3:$F$1887,0),27)</f>
        <v>2</v>
      </c>
      <c r="H11150" s="2" t="b">
        <f t="shared" si="349"/>
        <v>1</v>
      </c>
      <c r="I11150" s="1" t="s">
        <v>2</v>
      </c>
      <c r="J11150" s="1" t="s">
        <v>8908</v>
      </c>
      <c r="K11150" s="1"/>
    </row>
    <row r="11151" spans="1:11" hidden="1">
      <c r="A11151" s="1" t="s">
        <v>8904</v>
      </c>
      <c r="B11151" s="1" t="s">
        <v>963</v>
      </c>
      <c r="C11151" s="48" t="str">
        <f t="shared" si="348"/>
        <v>שס מודיעין עילית</v>
      </c>
      <c r="D11151" s="1" t="s">
        <v>962</v>
      </c>
      <c r="E11151" s="1"/>
      <c r="F11151" s="2">
        <v>3</v>
      </c>
      <c r="G11151" s="2">
        <f>INDEX(תוצאות_בחירות,MATCH(C11151,siot!$F$3:$F$1887,0),27)</f>
        <v>2</v>
      </c>
      <c r="H11151" s="2" t="b">
        <f t="shared" si="349"/>
        <v>0</v>
      </c>
      <c r="I11151" s="1" t="s">
        <v>2</v>
      </c>
      <c r="J11151" s="1" t="s">
        <v>8907</v>
      </c>
      <c r="K11151" s="1"/>
    </row>
    <row r="11152" spans="1:11" hidden="1">
      <c r="A11152" s="1" t="s">
        <v>8904</v>
      </c>
      <c r="B11152" s="1" t="s">
        <v>963</v>
      </c>
      <c r="C11152" s="48" t="str">
        <f t="shared" si="348"/>
        <v>שס מודיעין עילית</v>
      </c>
      <c r="D11152" s="1" t="s">
        <v>962</v>
      </c>
      <c r="E11152" s="1"/>
      <c r="F11152" s="2">
        <v>4</v>
      </c>
      <c r="G11152" s="2">
        <f>INDEX(תוצאות_בחירות,MATCH(C11152,siot!$F$3:$F$1887,0),27)</f>
        <v>2</v>
      </c>
      <c r="H11152" s="2" t="b">
        <f t="shared" si="349"/>
        <v>0</v>
      </c>
      <c r="I11152" s="1" t="s">
        <v>2</v>
      </c>
      <c r="J11152" s="1" t="s">
        <v>4186</v>
      </c>
      <c r="K11152" s="1"/>
    </row>
    <row r="11153" spans="1:11" hidden="1">
      <c r="A11153" s="1" t="s">
        <v>8904</v>
      </c>
      <c r="B11153" s="1" t="s">
        <v>963</v>
      </c>
      <c r="C11153" s="48" t="str">
        <f t="shared" si="348"/>
        <v>שס מודיעין עילית</v>
      </c>
      <c r="D11153" s="1" t="s">
        <v>962</v>
      </c>
      <c r="E11153" s="1"/>
      <c r="F11153" s="2">
        <v>5</v>
      </c>
      <c r="G11153" s="2">
        <f>INDEX(תוצאות_בחירות,MATCH(C11153,siot!$F$3:$F$1887,0),27)</f>
        <v>2</v>
      </c>
      <c r="H11153" s="2" t="b">
        <f t="shared" si="349"/>
        <v>0</v>
      </c>
      <c r="I11153" s="1" t="s">
        <v>2</v>
      </c>
      <c r="J11153" s="1" t="s">
        <v>8906</v>
      </c>
      <c r="K11153" s="1"/>
    </row>
    <row r="11154" spans="1:11" hidden="1">
      <c r="A11154" s="1" t="s">
        <v>8904</v>
      </c>
      <c r="B11154" s="1" t="s">
        <v>963</v>
      </c>
      <c r="C11154" s="48" t="str">
        <f t="shared" si="348"/>
        <v>שס מודיעין עילית</v>
      </c>
      <c r="D11154" s="1" t="s">
        <v>962</v>
      </c>
      <c r="E11154" s="1"/>
      <c r="F11154" s="2">
        <v>6</v>
      </c>
      <c r="G11154" s="2">
        <f>INDEX(תוצאות_בחירות,MATCH(C11154,siot!$F$3:$F$1887,0),27)</f>
        <v>2</v>
      </c>
      <c r="H11154" s="2" t="b">
        <f t="shared" si="349"/>
        <v>0</v>
      </c>
      <c r="I11154" s="1" t="s">
        <v>2</v>
      </c>
      <c r="J11154" s="1" t="s">
        <v>8905</v>
      </c>
      <c r="K11154" s="1"/>
    </row>
    <row r="11155" spans="1:11" hidden="1">
      <c r="A11155" s="1" t="s">
        <v>8904</v>
      </c>
      <c r="B11155" s="1" t="s">
        <v>963</v>
      </c>
      <c r="C11155" s="48" t="str">
        <f t="shared" si="348"/>
        <v>שס מודיעין עילית</v>
      </c>
      <c r="D11155" s="1" t="s">
        <v>962</v>
      </c>
      <c r="E11155" s="1"/>
      <c r="F11155" s="2">
        <v>7</v>
      </c>
      <c r="G11155" s="2">
        <f>INDEX(תוצאות_בחירות,MATCH(C11155,siot!$F$3:$F$1887,0),27)</f>
        <v>2</v>
      </c>
      <c r="H11155" s="2" t="b">
        <f t="shared" si="349"/>
        <v>0</v>
      </c>
      <c r="I11155" s="1" t="s">
        <v>2</v>
      </c>
      <c r="J11155" s="1" t="s">
        <v>8903</v>
      </c>
      <c r="K11155" s="1"/>
    </row>
    <row r="11156" spans="1:11" hidden="1">
      <c r="A11156" s="1" t="s">
        <v>8753</v>
      </c>
      <c r="B11156" s="1" t="s">
        <v>1327</v>
      </c>
      <c r="C11156" s="48" t="str">
        <f t="shared" si="348"/>
        <v>אס מודיעין-מכבים-רעות</v>
      </c>
      <c r="D11156" s="1" t="s">
        <v>8884</v>
      </c>
      <c r="E11156" s="1" t="s">
        <v>3</v>
      </c>
      <c r="F11156" s="2" t="s">
        <v>19548</v>
      </c>
      <c r="G11156" s="2">
        <f>INDEX(תוצאות_בחירות,MATCH(C11156,siot!$F$3:$F$1887,0),27)</f>
        <v>4</v>
      </c>
      <c r="H11156" s="2" t="b">
        <f t="shared" si="349"/>
        <v>0</v>
      </c>
      <c r="I11156" s="1"/>
      <c r="J11156" s="1"/>
      <c r="K11156" s="1"/>
    </row>
    <row r="11157" spans="1:11">
      <c r="A11157" s="1" t="s">
        <v>8753</v>
      </c>
      <c r="B11157" s="1" t="s">
        <v>1327</v>
      </c>
      <c r="C11157" s="48" t="str">
        <f t="shared" si="348"/>
        <v>אס מודיעין-מכבים-רעות</v>
      </c>
      <c r="D11157" s="1" t="s">
        <v>8884</v>
      </c>
      <c r="E11157" s="1"/>
      <c r="F11157" s="2">
        <v>1</v>
      </c>
      <c r="G11157" s="2">
        <f>INDEX(תוצאות_בחירות,MATCH(C11157,siot!$F$3:$F$1887,0),27)</f>
        <v>4</v>
      </c>
      <c r="H11157" s="2" t="b">
        <f t="shared" si="349"/>
        <v>1</v>
      </c>
      <c r="I11157" s="1" t="s">
        <v>2</v>
      </c>
      <c r="J11157" s="1" t="s">
        <v>8902</v>
      </c>
      <c r="K11157" s="1"/>
    </row>
    <row r="11158" spans="1:11">
      <c r="A11158" s="1" t="s">
        <v>8753</v>
      </c>
      <c r="B11158" s="1" t="s">
        <v>1327</v>
      </c>
      <c r="C11158" s="48" t="str">
        <f t="shared" si="348"/>
        <v>אס מודיעין-מכבים-רעות</v>
      </c>
      <c r="D11158" s="1" t="s">
        <v>8884</v>
      </c>
      <c r="E11158" s="1"/>
      <c r="F11158" s="2">
        <v>2</v>
      </c>
      <c r="G11158" s="2">
        <f>INDEX(תוצאות_בחירות,MATCH(C11158,siot!$F$3:$F$1887,0),27)</f>
        <v>4</v>
      </c>
      <c r="H11158" s="2" t="b">
        <f t="shared" si="349"/>
        <v>1</v>
      </c>
      <c r="I11158" s="1" t="s">
        <v>2</v>
      </c>
      <c r="J11158" s="1" t="s">
        <v>8901</v>
      </c>
      <c r="K11158" s="1"/>
    </row>
    <row r="11159" spans="1:11">
      <c r="A11159" s="1" t="s">
        <v>8753</v>
      </c>
      <c r="B11159" s="1" t="s">
        <v>1327</v>
      </c>
      <c r="C11159" s="48" t="str">
        <f t="shared" si="348"/>
        <v>אס מודיעין-מכבים-רעות</v>
      </c>
      <c r="D11159" s="1" t="s">
        <v>8884</v>
      </c>
      <c r="E11159" s="1"/>
      <c r="F11159" s="2">
        <v>3</v>
      </c>
      <c r="G11159" s="2">
        <f>INDEX(תוצאות_בחירות,MATCH(C11159,siot!$F$3:$F$1887,0),27)</f>
        <v>4</v>
      </c>
      <c r="H11159" s="2" t="b">
        <f t="shared" si="349"/>
        <v>1</v>
      </c>
      <c r="I11159" s="1" t="s">
        <v>2</v>
      </c>
      <c r="J11159" s="1" t="s">
        <v>8900</v>
      </c>
      <c r="K11159" s="1">
        <v>1</v>
      </c>
    </row>
    <row r="11160" spans="1:11">
      <c r="A11160" s="1" t="s">
        <v>8753</v>
      </c>
      <c r="B11160" s="1" t="s">
        <v>1327</v>
      </c>
      <c r="C11160" s="48" t="str">
        <f t="shared" si="348"/>
        <v>אס מודיעין-מכבים-רעות</v>
      </c>
      <c r="D11160" s="1" t="s">
        <v>8884</v>
      </c>
      <c r="E11160" s="1"/>
      <c r="F11160" s="2">
        <v>4</v>
      </c>
      <c r="G11160" s="2">
        <f>INDEX(תוצאות_בחירות,MATCH(C11160,siot!$F$3:$F$1887,0),27)</f>
        <v>4</v>
      </c>
      <c r="H11160" s="2" t="b">
        <f t="shared" si="349"/>
        <v>1</v>
      </c>
      <c r="I11160" s="1" t="s">
        <v>2</v>
      </c>
      <c r="J11160" s="1" t="s">
        <v>8899</v>
      </c>
      <c r="K11160" s="1"/>
    </row>
    <row r="11161" spans="1:11" hidden="1">
      <c r="A11161" s="1" t="s">
        <v>8753</v>
      </c>
      <c r="B11161" s="1" t="s">
        <v>1327</v>
      </c>
      <c r="C11161" s="48" t="str">
        <f t="shared" si="348"/>
        <v>אס מודיעין-מכבים-רעות</v>
      </c>
      <c r="D11161" s="1" t="s">
        <v>8884</v>
      </c>
      <c r="E11161" s="1"/>
      <c r="F11161" s="2">
        <v>5</v>
      </c>
      <c r="G11161" s="2">
        <f>INDEX(תוצאות_בחירות,MATCH(C11161,siot!$F$3:$F$1887,0),27)</f>
        <v>4</v>
      </c>
      <c r="H11161" s="2" t="b">
        <f t="shared" si="349"/>
        <v>0</v>
      </c>
      <c r="I11161" s="1" t="s">
        <v>2</v>
      </c>
      <c r="J11161" s="1" t="s">
        <v>8898</v>
      </c>
      <c r="K11161" s="1"/>
    </row>
    <row r="11162" spans="1:11" hidden="1">
      <c r="A11162" s="1" t="s">
        <v>8753</v>
      </c>
      <c r="B11162" s="1" t="s">
        <v>1327</v>
      </c>
      <c r="C11162" s="48" t="str">
        <f t="shared" si="348"/>
        <v>אס מודיעין-מכבים-רעות</v>
      </c>
      <c r="D11162" s="1" t="s">
        <v>8884</v>
      </c>
      <c r="E11162" s="1"/>
      <c r="F11162" s="2">
        <v>6</v>
      </c>
      <c r="G11162" s="2">
        <f>INDEX(תוצאות_בחירות,MATCH(C11162,siot!$F$3:$F$1887,0),27)</f>
        <v>4</v>
      </c>
      <c r="H11162" s="2" t="b">
        <f t="shared" si="349"/>
        <v>0</v>
      </c>
      <c r="I11162" s="1" t="s">
        <v>2</v>
      </c>
      <c r="J11162" s="1" t="s">
        <v>8897</v>
      </c>
      <c r="K11162" s="1"/>
    </row>
    <row r="11163" spans="1:11" hidden="1">
      <c r="A11163" s="1" t="s">
        <v>8753</v>
      </c>
      <c r="B11163" s="1" t="s">
        <v>1327</v>
      </c>
      <c r="C11163" s="48" t="str">
        <f t="shared" si="348"/>
        <v>אס מודיעין-מכבים-רעות</v>
      </c>
      <c r="D11163" s="1" t="s">
        <v>8884</v>
      </c>
      <c r="E11163" s="1"/>
      <c r="F11163" s="2">
        <v>7</v>
      </c>
      <c r="G11163" s="2">
        <f>INDEX(תוצאות_בחירות,MATCH(C11163,siot!$F$3:$F$1887,0),27)</f>
        <v>4</v>
      </c>
      <c r="H11163" s="2" t="b">
        <f t="shared" si="349"/>
        <v>0</v>
      </c>
      <c r="I11163" s="1" t="s">
        <v>2</v>
      </c>
      <c r="J11163" s="1" t="s">
        <v>8896</v>
      </c>
      <c r="K11163" s="1"/>
    </row>
    <row r="11164" spans="1:11" hidden="1">
      <c r="A11164" s="1" t="s">
        <v>8753</v>
      </c>
      <c r="B11164" s="1" t="s">
        <v>1327</v>
      </c>
      <c r="C11164" s="48" t="str">
        <f t="shared" si="348"/>
        <v>אס מודיעין-מכבים-רעות</v>
      </c>
      <c r="D11164" s="1" t="s">
        <v>8884</v>
      </c>
      <c r="E11164" s="1"/>
      <c r="F11164" s="2">
        <v>8</v>
      </c>
      <c r="G11164" s="2">
        <f>INDEX(תוצאות_בחירות,MATCH(C11164,siot!$F$3:$F$1887,0),27)</f>
        <v>4</v>
      </c>
      <c r="H11164" s="2" t="b">
        <f t="shared" si="349"/>
        <v>0</v>
      </c>
      <c r="I11164" s="1" t="s">
        <v>2</v>
      </c>
      <c r="J11164" s="1" t="s">
        <v>8895</v>
      </c>
      <c r="K11164" s="1"/>
    </row>
    <row r="11165" spans="1:11" hidden="1">
      <c r="A11165" s="1" t="s">
        <v>8753</v>
      </c>
      <c r="B11165" s="1" t="s">
        <v>1327</v>
      </c>
      <c r="C11165" s="48" t="str">
        <f t="shared" si="348"/>
        <v>אס מודיעין-מכבים-רעות</v>
      </c>
      <c r="D11165" s="1" t="s">
        <v>8884</v>
      </c>
      <c r="E11165" s="1"/>
      <c r="F11165" s="2">
        <v>9</v>
      </c>
      <c r="G11165" s="2">
        <f>INDEX(תוצאות_בחירות,MATCH(C11165,siot!$F$3:$F$1887,0),27)</f>
        <v>4</v>
      </c>
      <c r="H11165" s="2" t="b">
        <f t="shared" si="349"/>
        <v>0</v>
      </c>
      <c r="I11165" s="1" t="s">
        <v>2</v>
      </c>
      <c r="J11165" s="1" t="s">
        <v>8894</v>
      </c>
      <c r="K11165" s="1"/>
    </row>
    <row r="11166" spans="1:11" hidden="1">
      <c r="A11166" s="1" t="s">
        <v>8753</v>
      </c>
      <c r="B11166" s="1" t="s">
        <v>1327</v>
      </c>
      <c r="C11166" s="48" t="str">
        <f t="shared" si="348"/>
        <v>אס מודיעין-מכבים-רעות</v>
      </c>
      <c r="D11166" s="1" t="s">
        <v>8884</v>
      </c>
      <c r="E11166" s="1"/>
      <c r="F11166" s="2">
        <v>10</v>
      </c>
      <c r="G11166" s="2">
        <f>INDEX(תוצאות_בחירות,MATCH(C11166,siot!$F$3:$F$1887,0),27)</f>
        <v>4</v>
      </c>
      <c r="H11166" s="2" t="b">
        <f t="shared" si="349"/>
        <v>0</v>
      </c>
      <c r="I11166" s="1" t="s">
        <v>2</v>
      </c>
      <c r="J11166" s="1" t="s">
        <v>8893</v>
      </c>
      <c r="K11166" s="1"/>
    </row>
    <row r="11167" spans="1:11" hidden="1">
      <c r="A11167" s="1" t="s">
        <v>8753</v>
      </c>
      <c r="B11167" s="1" t="s">
        <v>1327</v>
      </c>
      <c r="C11167" s="48" t="str">
        <f t="shared" si="348"/>
        <v>אס מודיעין-מכבים-רעות</v>
      </c>
      <c r="D11167" s="1" t="s">
        <v>8884</v>
      </c>
      <c r="E11167" s="1"/>
      <c r="F11167" s="2">
        <v>11</v>
      </c>
      <c r="G11167" s="2">
        <f>INDEX(תוצאות_בחירות,MATCH(C11167,siot!$F$3:$F$1887,0),27)</f>
        <v>4</v>
      </c>
      <c r="H11167" s="2" t="b">
        <f t="shared" si="349"/>
        <v>0</v>
      </c>
      <c r="I11167" s="1" t="s">
        <v>2</v>
      </c>
      <c r="J11167" s="1" t="s">
        <v>8892</v>
      </c>
      <c r="K11167" s="1"/>
    </row>
    <row r="11168" spans="1:11" hidden="1">
      <c r="A11168" s="1" t="s">
        <v>8753</v>
      </c>
      <c r="B11168" s="1" t="s">
        <v>1327</v>
      </c>
      <c r="C11168" s="48" t="str">
        <f t="shared" si="348"/>
        <v>אס מודיעין-מכבים-רעות</v>
      </c>
      <c r="D11168" s="1" t="s">
        <v>8884</v>
      </c>
      <c r="E11168" s="1"/>
      <c r="F11168" s="2">
        <v>12</v>
      </c>
      <c r="G11168" s="2">
        <f>INDEX(תוצאות_בחירות,MATCH(C11168,siot!$F$3:$F$1887,0),27)</f>
        <v>4</v>
      </c>
      <c r="H11168" s="2" t="b">
        <f t="shared" si="349"/>
        <v>0</v>
      </c>
      <c r="I11168" s="1" t="s">
        <v>2</v>
      </c>
      <c r="J11168" s="1" t="s">
        <v>8891</v>
      </c>
      <c r="K11168" s="1"/>
    </row>
    <row r="11169" spans="1:11" hidden="1">
      <c r="A11169" s="1" t="s">
        <v>8753</v>
      </c>
      <c r="B11169" s="1" t="s">
        <v>1327</v>
      </c>
      <c r="C11169" s="48" t="str">
        <f t="shared" si="348"/>
        <v>אס מודיעין-מכבים-רעות</v>
      </c>
      <c r="D11169" s="1" t="s">
        <v>8884</v>
      </c>
      <c r="E11169" s="1"/>
      <c r="F11169" s="2">
        <v>13</v>
      </c>
      <c r="G11169" s="2">
        <f>INDEX(תוצאות_בחירות,MATCH(C11169,siot!$F$3:$F$1887,0),27)</f>
        <v>4</v>
      </c>
      <c r="H11169" s="2" t="b">
        <f t="shared" si="349"/>
        <v>0</v>
      </c>
      <c r="I11169" s="1" t="s">
        <v>2</v>
      </c>
      <c r="J11169" s="1" t="s">
        <v>8890</v>
      </c>
      <c r="K11169" s="1"/>
    </row>
    <row r="11170" spans="1:11" hidden="1">
      <c r="A11170" s="1" t="s">
        <v>8753</v>
      </c>
      <c r="B11170" s="1" t="s">
        <v>1327</v>
      </c>
      <c r="C11170" s="48" t="str">
        <f t="shared" si="348"/>
        <v>אס מודיעין-מכבים-רעות</v>
      </c>
      <c r="D11170" s="1" t="s">
        <v>8884</v>
      </c>
      <c r="E11170" s="1"/>
      <c r="F11170" s="2">
        <v>14</v>
      </c>
      <c r="G11170" s="2">
        <f>INDEX(תוצאות_בחירות,MATCH(C11170,siot!$F$3:$F$1887,0),27)</f>
        <v>4</v>
      </c>
      <c r="H11170" s="2" t="b">
        <f t="shared" si="349"/>
        <v>0</v>
      </c>
      <c r="I11170" s="1" t="s">
        <v>2</v>
      </c>
      <c r="J11170" s="1" t="s">
        <v>8889</v>
      </c>
      <c r="K11170" s="1"/>
    </row>
    <row r="11171" spans="1:11" hidden="1">
      <c r="A11171" s="1" t="s">
        <v>8753</v>
      </c>
      <c r="B11171" s="1" t="s">
        <v>1327</v>
      </c>
      <c r="C11171" s="48" t="str">
        <f t="shared" si="348"/>
        <v>אס מודיעין-מכבים-רעות</v>
      </c>
      <c r="D11171" s="1" t="s">
        <v>8884</v>
      </c>
      <c r="E11171" s="1"/>
      <c r="F11171" s="2">
        <v>15</v>
      </c>
      <c r="G11171" s="2">
        <f>INDEX(תוצאות_בחירות,MATCH(C11171,siot!$F$3:$F$1887,0),27)</f>
        <v>4</v>
      </c>
      <c r="H11171" s="2" t="b">
        <f t="shared" si="349"/>
        <v>0</v>
      </c>
      <c r="I11171" s="1" t="s">
        <v>2</v>
      </c>
      <c r="J11171" s="1" t="s">
        <v>8888</v>
      </c>
      <c r="K11171" s="1"/>
    </row>
    <row r="11172" spans="1:11" hidden="1">
      <c r="A11172" s="1" t="s">
        <v>8753</v>
      </c>
      <c r="B11172" s="1" t="s">
        <v>1327</v>
      </c>
      <c r="C11172" s="48" t="str">
        <f t="shared" si="348"/>
        <v>אס מודיעין-מכבים-רעות</v>
      </c>
      <c r="D11172" s="1" t="s">
        <v>8884</v>
      </c>
      <c r="E11172" s="1"/>
      <c r="F11172" s="2">
        <v>16</v>
      </c>
      <c r="G11172" s="2">
        <f>INDEX(תוצאות_בחירות,MATCH(C11172,siot!$F$3:$F$1887,0),27)</f>
        <v>4</v>
      </c>
      <c r="H11172" s="2" t="b">
        <f t="shared" si="349"/>
        <v>0</v>
      </c>
      <c r="I11172" s="1" t="s">
        <v>2</v>
      </c>
      <c r="J11172" s="1" t="s">
        <v>8887</v>
      </c>
      <c r="K11172" s="1"/>
    </row>
    <row r="11173" spans="1:11" hidden="1">
      <c r="A11173" s="1" t="s">
        <v>8753</v>
      </c>
      <c r="B11173" s="1" t="s">
        <v>1327</v>
      </c>
      <c r="C11173" s="48" t="str">
        <f t="shared" si="348"/>
        <v>אס מודיעין-מכבים-רעות</v>
      </c>
      <c r="D11173" s="1" t="s">
        <v>8884</v>
      </c>
      <c r="E11173" s="1"/>
      <c r="F11173" s="2">
        <v>17</v>
      </c>
      <c r="G11173" s="2">
        <f>INDEX(תוצאות_בחירות,MATCH(C11173,siot!$F$3:$F$1887,0),27)</f>
        <v>4</v>
      </c>
      <c r="H11173" s="2" t="b">
        <f t="shared" si="349"/>
        <v>0</v>
      </c>
      <c r="I11173" s="1" t="s">
        <v>2</v>
      </c>
      <c r="J11173" s="1" t="s">
        <v>8886</v>
      </c>
      <c r="K11173" s="1"/>
    </row>
    <row r="11174" spans="1:11" hidden="1">
      <c r="A11174" s="1" t="s">
        <v>8753</v>
      </c>
      <c r="B11174" s="1" t="s">
        <v>1327</v>
      </c>
      <c r="C11174" s="48" t="str">
        <f t="shared" si="348"/>
        <v>אס מודיעין-מכבים-רעות</v>
      </c>
      <c r="D11174" s="1" t="s">
        <v>8884</v>
      </c>
      <c r="E11174" s="1"/>
      <c r="F11174" s="2">
        <v>18</v>
      </c>
      <c r="G11174" s="2">
        <f>INDEX(תוצאות_בחירות,MATCH(C11174,siot!$F$3:$F$1887,0),27)</f>
        <v>4</v>
      </c>
      <c r="H11174" s="2" t="b">
        <f t="shared" si="349"/>
        <v>0</v>
      </c>
      <c r="I11174" s="1" t="s">
        <v>2</v>
      </c>
      <c r="J11174" s="1" t="s">
        <v>8885</v>
      </c>
      <c r="K11174" s="1"/>
    </row>
    <row r="11175" spans="1:11" hidden="1">
      <c r="A11175" s="1" t="s">
        <v>8753</v>
      </c>
      <c r="B11175" s="1" t="s">
        <v>1327</v>
      </c>
      <c r="C11175" s="48" t="str">
        <f t="shared" si="348"/>
        <v>אס מודיעין-מכבים-רעות</v>
      </c>
      <c r="D11175" s="1" t="s">
        <v>8884</v>
      </c>
      <c r="E11175" s="1"/>
      <c r="F11175" s="2">
        <v>19</v>
      </c>
      <c r="G11175" s="2">
        <f>INDEX(תוצאות_בחירות,MATCH(C11175,siot!$F$3:$F$1887,0),27)</f>
        <v>4</v>
      </c>
      <c r="H11175" s="2" t="b">
        <f t="shared" si="349"/>
        <v>0</v>
      </c>
      <c r="I11175" s="1" t="s">
        <v>2</v>
      </c>
      <c r="J11175" s="1" t="s">
        <v>8883</v>
      </c>
      <c r="K11175" s="1"/>
    </row>
    <row r="11176" spans="1:11" hidden="1">
      <c r="A11176" s="1" t="s">
        <v>8753</v>
      </c>
      <c r="B11176" s="1" t="s">
        <v>8875</v>
      </c>
      <c r="C11176" s="48" t="str">
        <f t="shared" si="348"/>
        <v>גש מודיעין-מכבים-רעות</v>
      </c>
      <c r="D11176" s="1" t="s">
        <v>8874</v>
      </c>
      <c r="E11176" s="1" t="s">
        <v>3</v>
      </c>
      <c r="F11176" s="2" t="s">
        <v>19548</v>
      </c>
      <c r="G11176" s="2">
        <f>INDEX(תוצאות_בחירות,MATCH(C11176,siot!$F$3:$F$1887,0),27)</f>
        <v>1</v>
      </c>
      <c r="H11176" s="2" t="b">
        <f t="shared" si="349"/>
        <v>0</v>
      </c>
      <c r="I11176" s="1"/>
      <c r="J11176" s="1"/>
      <c r="K11176" s="1"/>
    </row>
    <row r="11177" spans="1:11">
      <c r="A11177" s="1" t="s">
        <v>8753</v>
      </c>
      <c r="B11177" s="1" t="s">
        <v>8875</v>
      </c>
      <c r="C11177" s="48" t="str">
        <f t="shared" si="348"/>
        <v>גש מודיעין-מכבים-רעות</v>
      </c>
      <c r="D11177" s="1" t="s">
        <v>8874</v>
      </c>
      <c r="E11177" s="1"/>
      <c r="F11177" s="2">
        <v>1</v>
      </c>
      <c r="G11177" s="2">
        <f>INDEX(תוצאות_בחירות,MATCH(C11177,siot!$F$3:$F$1887,0),27)</f>
        <v>1</v>
      </c>
      <c r="H11177" s="2" t="b">
        <f t="shared" si="349"/>
        <v>1</v>
      </c>
      <c r="I11177" s="1" t="s">
        <v>2</v>
      </c>
      <c r="J11177" s="1" t="s">
        <v>8882</v>
      </c>
      <c r="K11177" s="1"/>
    </row>
    <row r="11178" spans="1:11" hidden="1">
      <c r="A11178" s="1" t="s">
        <v>8753</v>
      </c>
      <c r="B11178" s="1" t="s">
        <v>8875</v>
      </c>
      <c r="C11178" s="48" t="str">
        <f t="shared" si="348"/>
        <v>גש מודיעין-מכבים-רעות</v>
      </c>
      <c r="D11178" s="1" t="s">
        <v>8874</v>
      </c>
      <c r="E11178" s="1"/>
      <c r="F11178" s="2">
        <v>2</v>
      </c>
      <c r="G11178" s="2">
        <f>INDEX(תוצאות_בחירות,MATCH(C11178,siot!$F$3:$F$1887,0),27)</f>
        <v>1</v>
      </c>
      <c r="H11178" s="2" t="b">
        <f t="shared" si="349"/>
        <v>0</v>
      </c>
      <c r="I11178" s="1" t="s">
        <v>2</v>
      </c>
      <c r="J11178" s="1" t="s">
        <v>8881</v>
      </c>
      <c r="K11178" s="1"/>
    </row>
    <row r="11179" spans="1:11" hidden="1">
      <c r="A11179" s="1" t="s">
        <v>8753</v>
      </c>
      <c r="B11179" s="1" t="s">
        <v>8875</v>
      </c>
      <c r="C11179" s="48" t="str">
        <f t="shared" si="348"/>
        <v>גש מודיעין-מכבים-רעות</v>
      </c>
      <c r="D11179" s="1" t="s">
        <v>8874</v>
      </c>
      <c r="E11179" s="1"/>
      <c r="F11179" s="2">
        <v>3</v>
      </c>
      <c r="G11179" s="2">
        <f>INDEX(תוצאות_בחירות,MATCH(C11179,siot!$F$3:$F$1887,0),27)</f>
        <v>1</v>
      </c>
      <c r="H11179" s="2" t="b">
        <f t="shared" si="349"/>
        <v>0</v>
      </c>
      <c r="I11179" s="1" t="s">
        <v>2</v>
      </c>
      <c r="J11179" s="1" t="s">
        <v>8880</v>
      </c>
      <c r="K11179" s="1"/>
    </row>
    <row r="11180" spans="1:11" hidden="1">
      <c r="A11180" s="1" t="s">
        <v>8753</v>
      </c>
      <c r="B11180" s="1" t="s">
        <v>8875</v>
      </c>
      <c r="C11180" s="48" t="str">
        <f t="shared" si="348"/>
        <v>גש מודיעין-מכבים-רעות</v>
      </c>
      <c r="D11180" s="1" t="s">
        <v>8874</v>
      </c>
      <c r="E11180" s="1"/>
      <c r="F11180" s="2">
        <v>4</v>
      </c>
      <c r="G11180" s="2">
        <f>INDEX(תוצאות_בחירות,MATCH(C11180,siot!$F$3:$F$1887,0),27)</f>
        <v>1</v>
      </c>
      <c r="H11180" s="2" t="b">
        <f t="shared" si="349"/>
        <v>0</v>
      </c>
      <c r="I11180" s="1" t="s">
        <v>2</v>
      </c>
      <c r="J11180" s="1" t="s">
        <v>8879</v>
      </c>
      <c r="K11180" s="1"/>
    </row>
    <row r="11181" spans="1:11" hidden="1">
      <c r="A11181" s="1" t="s">
        <v>8753</v>
      </c>
      <c r="B11181" s="1" t="s">
        <v>8875</v>
      </c>
      <c r="C11181" s="48" t="str">
        <f t="shared" si="348"/>
        <v>גש מודיעין-מכבים-רעות</v>
      </c>
      <c r="D11181" s="1" t="s">
        <v>8874</v>
      </c>
      <c r="E11181" s="1"/>
      <c r="F11181" s="2">
        <v>5</v>
      </c>
      <c r="G11181" s="2">
        <f>INDEX(תוצאות_בחירות,MATCH(C11181,siot!$F$3:$F$1887,0),27)</f>
        <v>1</v>
      </c>
      <c r="H11181" s="2" t="b">
        <f t="shared" si="349"/>
        <v>0</v>
      </c>
      <c r="I11181" s="1" t="s">
        <v>2</v>
      </c>
      <c r="J11181" s="1" t="s">
        <v>8878</v>
      </c>
      <c r="K11181" s="1"/>
    </row>
    <row r="11182" spans="1:11" hidden="1">
      <c r="A11182" s="1" t="s">
        <v>8753</v>
      </c>
      <c r="B11182" s="1" t="s">
        <v>8875</v>
      </c>
      <c r="C11182" s="48" t="str">
        <f t="shared" si="348"/>
        <v>גש מודיעין-מכבים-רעות</v>
      </c>
      <c r="D11182" s="1" t="s">
        <v>8874</v>
      </c>
      <c r="E11182" s="1"/>
      <c r="F11182" s="2">
        <v>6</v>
      </c>
      <c r="G11182" s="2">
        <f>INDEX(תוצאות_בחירות,MATCH(C11182,siot!$F$3:$F$1887,0),27)</f>
        <v>1</v>
      </c>
      <c r="H11182" s="2" t="b">
        <f t="shared" si="349"/>
        <v>0</v>
      </c>
      <c r="I11182" s="1" t="s">
        <v>2</v>
      </c>
      <c r="J11182" s="1" t="s">
        <v>7927</v>
      </c>
      <c r="K11182" s="1"/>
    </row>
    <row r="11183" spans="1:11" hidden="1">
      <c r="A11183" s="1" t="s">
        <v>8753</v>
      </c>
      <c r="B11183" s="1" t="s">
        <v>8875</v>
      </c>
      <c r="C11183" s="48" t="str">
        <f t="shared" si="348"/>
        <v>גש מודיעין-מכבים-רעות</v>
      </c>
      <c r="D11183" s="1" t="s">
        <v>8874</v>
      </c>
      <c r="E11183" s="1"/>
      <c r="F11183" s="2">
        <v>7</v>
      </c>
      <c r="G11183" s="2">
        <f>INDEX(תוצאות_בחירות,MATCH(C11183,siot!$F$3:$F$1887,0),27)</f>
        <v>1</v>
      </c>
      <c r="H11183" s="2" t="b">
        <f t="shared" si="349"/>
        <v>0</v>
      </c>
      <c r="I11183" s="1" t="s">
        <v>2</v>
      </c>
      <c r="J11183" s="1" t="s">
        <v>8877</v>
      </c>
      <c r="K11183" s="1"/>
    </row>
    <row r="11184" spans="1:11" hidden="1">
      <c r="A11184" s="1" t="s">
        <v>8753</v>
      </c>
      <c r="B11184" s="1" t="s">
        <v>8875</v>
      </c>
      <c r="C11184" s="48" t="str">
        <f t="shared" si="348"/>
        <v>גש מודיעין-מכבים-רעות</v>
      </c>
      <c r="D11184" s="1" t="s">
        <v>8874</v>
      </c>
      <c r="E11184" s="1"/>
      <c r="F11184" s="2">
        <v>8</v>
      </c>
      <c r="G11184" s="2">
        <f>INDEX(תוצאות_בחירות,MATCH(C11184,siot!$F$3:$F$1887,0),27)</f>
        <v>1</v>
      </c>
      <c r="H11184" s="2" t="b">
        <f t="shared" si="349"/>
        <v>0</v>
      </c>
      <c r="I11184" s="1" t="s">
        <v>2</v>
      </c>
      <c r="J11184" s="1" t="s">
        <v>8876</v>
      </c>
      <c r="K11184" s="1"/>
    </row>
    <row r="11185" spans="1:11" hidden="1">
      <c r="A11185" s="1" t="s">
        <v>8753</v>
      </c>
      <c r="B11185" s="1" t="s">
        <v>8875</v>
      </c>
      <c r="C11185" s="48" t="str">
        <f t="shared" si="348"/>
        <v>גש מודיעין-מכבים-רעות</v>
      </c>
      <c r="D11185" s="1" t="s">
        <v>8874</v>
      </c>
      <c r="E11185" s="1"/>
      <c r="F11185" s="2">
        <v>9</v>
      </c>
      <c r="G11185" s="2">
        <f>INDEX(תוצאות_בחירות,MATCH(C11185,siot!$F$3:$F$1887,0),27)</f>
        <v>1</v>
      </c>
      <c r="H11185" s="2" t="b">
        <f t="shared" si="349"/>
        <v>0</v>
      </c>
      <c r="I11185" s="1" t="s">
        <v>2</v>
      </c>
      <c r="J11185" s="1" t="s">
        <v>8873</v>
      </c>
      <c r="K11185" s="1"/>
    </row>
    <row r="11186" spans="1:11" hidden="1">
      <c r="A11186" s="1" t="s">
        <v>8753</v>
      </c>
      <c r="B11186" s="1" t="s">
        <v>573</v>
      </c>
      <c r="C11186" s="48" t="str">
        <f t="shared" si="348"/>
        <v>זך מודיעין-מכבים-רעות</v>
      </c>
      <c r="D11186" s="1" t="s">
        <v>8865</v>
      </c>
      <c r="E11186" s="1" t="s">
        <v>3</v>
      </c>
      <c r="F11186" s="2" t="s">
        <v>19548</v>
      </c>
      <c r="G11186" s="2">
        <f>INDEX(תוצאות_בחירות,MATCH(C11186,siot!$F$3:$F$1887,0),27)</f>
        <v>0</v>
      </c>
      <c r="H11186" s="2" t="b">
        <f t="shared" si="349"/>
        <v>0</v>
      </c>
      <c r="I11186" s="1"/>
      <c r="J11186" s="1"/>
      <c r="K11186" s="1"/>
    </row>
    <row r="11187" spans="1:11" hidden="1">
      <c r="A11187" s="1" t="s">
        <v>8753</v>
      </c>
      <c r="B11187" s="1" t="s">
        <v>573</v>
      </c>
      <c r="C11187" s="48" t="str">
        <f t="shared" si="348"/>
        <v>זך מודיעין-מכבים-רעות</v>
      </c>
      <c r="D11187" s="1" t="s">
        <v>8865</v>
      </c>
      <c r="E11187" s="1"/>
      <c r="F11187" s="2">
        <v>1</v>
      </c>
      <c r="G11187" s="2">
        <f>INDEX(תוצאות_בחירות,MATCH(C11187,siot!$F$3:$F$1887,0),27)</f>
        <v>0</v>
      </c>
      <c r="H11187" s="2" t="b">
        <f t="shared" si="349"/>
        <v>0</v>
      </c>
      <c r="I11187" s="1" t="s">
        <v>2</v>
      </c>
      <c r="J11187" s="1" t="s">
        <v>8872</v>
      </c>
      <c r="K11187" s="1"/>
    </row>
    <row r="11188" spans="1:11" hidden="1">
      <c r="A11188" s="1" t="s">
        <v>8753</v>
      </c>
      <c r="B11188" s="1" t="s">
        <v>573</v>
      </c>
      <c r="C11188" s="48" t="str">
        <f t="shared" si="348"/>
        <v>זך מודיעין-מכבים-רעות</v>
      </c>
      <c r="D11188" s="1" t="s">
        <v>8865</v>
      </c>
      <c r="E11188" s="1"/>
      <c r="F11188" s="2">
        <v>2</v>
      </c>
      <c r="G11188" s="2">
        <f>INDEX(תוצאות_בחירות,MATCH(C11188,siot!$F$3:$F$1887,0),27)</f>
        <v>0</v>
      </c>
      <c r="H11188" s="2" t="b">
        <f t="shared" si="349"/>
        <v>0</v>
      </c>
      <c r="I11188" s="1" t="s">
        <v>2</v>
      </c>
      <c r="J11188" s="1" t="s">
        <v>8871</v>
      </c>
      <c r="K11188" s="1"/>
    </row>
    <row r="11189" spans="1:11" hidden="1">
      <c r="A11189" s="1" t="s">
        <v>8753</v>
      </c>
      <c r="B11189" s="1" t="s">
        <v>573</v>
      </c>
      <c r="C11189" s="48" t="str">
        <f t="shared" si="348"/>
        <v>זך מודיעין-מכבים-רעות</v>
      </c>
      <c r="D11189" s="1" t="s">
        <v>8865</v>
      </c>
      <c r="E11189" s="1"/>
      <c r="F11189" s="2">
        <v>3</v>
      </c>
      <c r="G11189" s="2">
        <f>INDEX(תוצאות_בחירות,MATCH(C11189,siot!$F$3:$F$1887,0),27)</f>
        <v>0</v>
      </c>
      <c r="H11189" s="2" t="b">
        <f t="shared" si="349"/>
        <v>0</v>
      </c>
      <c r="I11189" s="1" t="s">
        <v>2</v>
      </c>
      <c r="J11189" s="1" t="s">
        <v>8870</v>
      </c>
      <c r="K11189" s="1"/>
    </row>
    <row r="11190" spans="1:11" hidden="1">
      <c r="A11190" s="1" t="s">
        <v>8753</v>
      </c>
      <c r="B11190" s="1" t="s">
        <v>573</v>
      </c>
      <c r="C11190" s="48" t="str">
        <f t="shared" si="348"/>
        <v>זך מודיעין-מכבים-רעות</v>
      </c>
      <c r="D11190" s="1" t="s">
        <v>8865</v>
      </c>
      <c r="E11190" s="1"/>
      <c r="F11190" s="2">
        <v>4</v>
      </c>
      <c r="G11190" s="2">
        <f>INDEX(תוצאות_בחירות,MATCH(C11190,siot!$F$3:$F$1887,0),27)</f>
        <v>0</v>
      </c>
      <c r="H11190" s="2" t="b">
        <f t="shared" si="349"/>
        <v>0</v>
      </c>
      <c r="I11190" s="1" t="s">
        <v>2</v>
      </c>
      <c r="J11190" s="1" t="s">
        <v>8869</v>
      </c>
      <c r="K11190" s="1"/>
    </row>
    <row r="11191" spans="1:11" hidden="1">
      <c r="A11191" s="1" t="s">
        <v>8753</v>
      </c>
      <c r="B11191" s="1" t="s">
        <v>573</v>
      </c>
      <c r="C11191" s="48" t="str">
        <f t="shared" si="348"/>
        <v>זך מודיעין-מכבים-רעות</v>
      </c>
      <c r="D11191" s="1" t="s">
        <v>8865</v>
      </c>
      <c r="E11191" s="1"/>
      <c r="F11191" s="2">
        <v>5</v>
      </c>
      <c r="G11191" s="2">
        <f>INDEX(תוצאות_בחירות,MATCH(C11191,siot!$F$3:$F$1887,0),27)</f>
        <v>0</v>
      </c>
      <c r="H11191" s="2" t="b">
        <f t="shared" si="349"/>
        <v>0</v>
      </c>
      <c r="I11191" s="1" t="s">
        <v>2</v>
      </c>
      <c r="J11191" s="1" t="s">
        <v>8868</v>
      </c>
      <c r="K11191" s="1"/>
    </row>
    <row r="11192" spans="1:11" hidden="1">
      <c r="A11192" s="1" t="s">
        <v>8753</v>
      </c>
      <c r="B11192" s="1" t="s">
        <v>573</v>
      </c>
      <c r="C11192" s="48" t="str">
        <f t="shared" si="348"/>
        <v>זך מודיעין-מכבים-רעות</v>
      </c>
      <c r="D11192" s="1" t="s">
        <v>8865</v>
      </c>
      <c r="E11192" s="1"/>
      <c r="F11192" s="2">
        <v>6</v>
      </c>
      <c r="G11192" s="2">
        <f>INDEX(תוצאות_בחירות,MATCH(C11192,siot!$F$3:$F$1887,0),27)</f>
        <v>0</v>
      </c>
      <c r="H11192" s="2" t="b">
        <f t="shared" si="349"/>
        <v>0</v>
      </c>
      <c r="I11192" s="1" t="s">
        <v>2</v>
      </c>
      <c r="J11192" s="1" t="s">
        <v>8867</v>
      </c>
      <c r="K11192" s="1"/>
    </row>
    <row r="11193" spans="1:11" hidden="1">
      <c r="A11193" s="1" t="s">
        <v>8753</v>
      </c>
      <c r="B11193" s="1" t="s">
        <v>573</v>
      </c>
      <c r="C11193" s="48" t="str">
        <f t="shared" si="348"/>
        <v>זך מודיעין-מכבים-רעות</v>
      </c>
      <c r="D11193" s="1" t="s">
        <v>8865</v>
      </c>
      <c r="E11193" s="1"/>
      <c r="F11193" s="2">
        <v>7</v>
      </c>
      <c r="G11193" s="2">
        <f>INDEX(תוצאות_בחירות,MATCH(C11193,siot!$F$3:$F$1887,0),27)</f>
        <v>0</v>
      </c>
      <c r="H11193" s="2" t="b">
        <f t="shared" si="349"/>
        <v>0</v>
      </c>
      <c r="I11193" s="1" t="s">
        <v>2</v>
      </c>
      <c r="J11193" s="1" t="s">
        <v>8866</v>
      </c>
      <c r="K11193" s="1"/>
    </row>
    <row r="11194" spans="1:11" hidden="1">
      <c r="A11194" s="1" t="s">
        <v>8753</v>
      </c>
      <c r="B11194" s="1" t="s">
        <v>573</v>
      </c>
      <c r="C11194" s="48" t="str">
        <f t="shared" si="348"/>
        <v>זך מודיעין-מכבים-רעות</v>
      </c>
      <c r="D11194" s="1" t="s">
        <v>8865</v>
      </c>
      <c r="E11194" s="1"/>
      <c r="F11194" s="2">
        <v>8</v>
      </c>
      <c r="G11194" s="2">
        <f>INDEX(תוצאות_בחירות,MATCH(C11194,siot!$F$3:$F$1887,0),27)</f>
        <v>0</v>
      </c>
      <c r="H11194" s="2" t="b">
        <f t="shared" si="349"/>
        <v>0</v>
      </c>
      <c r="I11194" s="1" t="s">
        <v>2</v>
      </c>
      <c r="J11194" s="1" t="s">
        <v>8864</v>
      </c>
      <c r="K11194" s="1"/>
    </row>
    <row r="11195" spans="1:11" hidden="1">
      <c r="A11195" s="1" t="s">
        <v>8753</v>
      </c>
      <c r="B11195" s="1" t="s">
        <v>553</v>
      </c>
      <c r="C11195" s="48" t="str">
        <f t="shared" si="348"/>
        <v>חי מודיעין-מכבים-רעות</v>
      </c>
      <c r="D11195" s="1" t="s">
        <v>8846</v>
      </c>
      <c r="E11195" s="1" t="s">
        <v>18</v>
      </c>
      <c r="F11195" s="2" t="s">
        <v>19548</v>
      </c>
      <c r="G11195" s="2">
        <f>INDEX(תוצאות_בחירות,MATCH(C11195,siot!$F$3:$F$1887,0),27)</f>
        <v>7</v>
      </c>
      <c r="H11195" s="2" t="b">
        <f t="shared" si="349"/>
        <v>0</v>
      </c>
      <c r="I11195" s="1"/>
      <c r="J11195" s="1"/>
      <c r="K11195" s="1"/>
    </row>
    <row r="11196" spans="1:11">
      <c r="A11196" s="1" t="s">
        <v>8753</v>
      </c>
      <c r="B11196" s="1" t="s">
        <v>553</v>
      </c>
      <c r="C11196" s="48" t="str">
        <f t="shared" si="348"/>
        <v>חי מודיעין-מכבים-רעות</v>
      </c>
      <c r="D11196" s="1" t="s">
        <v>8846</v>
      </c>
      <c r="E11196" s="1" t="s">
        <v>17</v>
      </c>
      <c r="F11196" s="2">
        <v>1</v>
      </c>
      <c r="G11196" s="2">
        <f>INDEX(תוצאות_בחירות,MATCH(C11196,siot!$F$3:$F$1887,0),27)</f>
        <v>7</v>
      </c>
      <c r="H11196" s="2" t="b">
        <f t="shared" si="349"/>
        <v>1</v>
      </c>
      <c r="I11196" s="1" t="s">
        <v>2</v>
      </c>
      <c r="J11196" s="1" t="s">
        <v>8863</v>
      </c>
      <c r="K11196" s="1"/>
    </row>
    <row r="11197" spans="1:11">
      <c r="A11197" s="1" t="s">
        <v>8753</v>
      </c>
      <c r="B11197" s="1" t="s">
        <v>553</v>
      </c>
      <c r="C11197" s="48" t="str">
        <f t="shared" si="348"/>
        <v>חי מודיעין-מכבים-רעות</v>
      </c>
      <c r="D11197" s="1" t="s">
        <v>8846</v>
      </c>
      <c r="E11197" s="1"/>
      <c r="F11197" s="2">
        <v>2</v>
      </c>
      <c r="G11197" s="2">
        <f>INDEX(תוצאות_בחירות,MATCH(C11197,siot!$F$3:$F$1887,0),27)</f>
        <v>7</v>
      </c>
      <c r="H11197" s="2" t="b">
        <f t="shared" si="349"/>
        <v>1</v>
      </c>
      <c r="I11197" s="1" t="s">
        <v>2</v>
      </c>
      <c r="J11197" s="1" t="s">
        <v>8862</v>
      </c>
      <c r="K11197" s="1"/>
    </row>
    <row r="11198" spans="1:11">
      <c r="A11198" s="1" t="s">
        <v>8753</v>
      </c>
      <c r="B11198" s="1" t="s">
        <v>553</v>
      </c>
      <c r="C11198" s="48" t="str">
        <f t="shared" si="348"/>
        <v>חי מודיעין-מכבים-רעות</v>
      </c>
      <c r="D11198" s="1" t="s">
        <v>8846</v>
      </c>
      <c r="E11198" s="1"/>
      <c r="F11198" s="2">
        <v>3</v>
      </c>
      <c r="G11198" s="2">
        <f>INDEX(תוצאות_בחירות,MATCH(C11198,siot!$F$3:$F$1887,0),27)</f>
        <v>7</v>
      </c>
      <c r="H11198" s="2" t="b">
        <f t="shared" si="349"/>
        <v>1</v>
      </c>
      <c r="I11198" s="1" t="s">
        <v>2</v>
      </c>
      <c r="J11198" s="1" t="s">
        <v>8861</v>
      </c>
      <c r="K11198" s="1">
        <v>1</v>
      </c>
    </row>
    <row r="11199" spans="1:11">
      <c r="A11199" s="1" t="s">
        <v>8753</v>
      </c>
      <c r="B11199" s="1" t="s">
        <v>553</v>
      </c>
      <c r="C11199" s="48" t="str">
        <f t="shared" si="348"/>
        <v>חי מודיעין-מכבים-רעות</v>
      </c>
      <c r="D11199" s="1" t="s">
        <v>8846</v>
      </c>
      <c r="E11199" s="1"/>
      <c r="F11199" s="2">
        <v>4</v>
      </c>
      <c r="G11199" s="2">
        <f>INDEX(תוצאות_בחירות,MATCH(C11199,siot!$F$3:$F$1887,0),27)</f>
        <v>7</v>
      </c>
      <c r="H11199" s="2" t="b">
        <f t="shared" si="349"/>
        <v>1</v>
      </c>
      <c r="I11199" s="1" t="s">
        <v>2</v>
      </c>
      <c r="J11199" s="1" t="s">
        <v>8860</v>
      </c>
      <c r="K11199" s="1"/>
    </row>
    <row r="11200" spans="1:11">
      <c r="A11200" s="1" t="s">
        <v>8753</v>
      </c>
      <c r="B11200" s="1" t="s">
        <v>553</v>
      </c>
      <c r="C11200" s="48" t="str">
        <f t="shared" si="348"/>
        <v>חי מודיעין-מכבים-רעות</v>
      </c>
      <c r="D11200" s="1" t="s">
        <v>8846</v>
      </c>
      <c r="E11200" s="1"/>
      <c r="F11200" s="2">
        <v>5</v>
      </c>
      <c r="G11200" s="2">
        <f>INDEX(תוצאות_בחירות,MATCH(C11200,siot!$F$3:$F$1887,0),27)</f>
        <v>7</v>
      </c>
      <c r="H11200" s="2" t="b">
        <f t="shared" si="349"/>
        <v>1</v>
      </c>
      <c r="I11200" s="1" t="s">
        <v>2</v>
      </c>
      <c r="J11200" s="1" t="s">
        <v>8859</v>
      </c>
      <c r="K11200" s="1"/>
    </row>
    <row r="11201" spans="1:11">
      <c r="A11201" s="1" t="s">
        <v>8753</v>
      </c>
      <c r="B11201" s="1" t="s">
        <v>553</v>
      </c>
      <c r="C11201" s="48" t="str">
        <f t="shared" si="348"/>
        <v>חי מודיעין-מכבים-רעות</v>
      </c>
      <c r="D11201" s="1" t="s">
        <v>8846</v>
      </c>
      <c r="E11201" s="1"/>
      <c r="F11201" s="2">
        <v>6</v>
      </c>
      <c r="G11201" s="2">
        <f>INDEX(תוצאות_בחירות,MATCH(C11201,siot!$F$3:$F$1887,0),27)</f>
        <v>7</v>
      </c>
      <c r="H11201" s="2" t="b">
        <f t="shared" si="349"/>
        <v>1</v>
      </c>
      <c r="I11201" s="1" t="s">
        <v>2</v>
      </c>
      <c r="J11201" s="1" t="s">
        <v>8858</v>
      </c>
      <c r="K11201" s="1">
        <v>1</v>
      </c>
    </row>
    <row r="11202" spans="1:11">
      <c r="A11202" s="1" t="s">
        <v>8753</v>
      </c>
      <c r="B11202" s="1" t="s">
        <v>553</v>
      </c>
      <c r="C11202" s="48" t="str">
        <f t="shared" si="348"/>
        <v>חי מודיעין-מכבים-רעות</v>
      </c>
      <c r="D11202" s="1" t="s">
        <v>8846</v>
      </c>
      <c r="E11202" s="1"/>
      <c r="F11202" s="2">
        <v>7</v>
      </c>
      <c r="G11202" s="2">
        <f>INDEX(תוצאות_בחירות,MATCH(C11202,siot!$F$3:$F$1887,0),27)</f>
        <v>7</v>
      </c>
      <c r="H11202" s="2" t="b">
        <f t="shared" si="349"/>
        <v>1</v>
      </c>
      <c r="I11202" s="1" t="s">
        <v>2</v>
      </c>
      <c r="J11202" s="1" t="s">
        <v>8857</v>
      </c>
      <c r="K11202" s="1"/>
    </row>
    <row r="11203" spans="1:11" hidden="1">
      <c r="A11203" s="1" t="s">
        <v>8753</v>
      </c>
      <c r="B11203" s="1" t="s">
        <v>553</v>
      </c>
      <c r="C11203" s="48" t="str">
        <f t="shared" si="348"/>
        <v>חי מודיעין-מכבים-רעות</v>
      </c>
      <c r="D11203" s="1" t="s">
        <v>8846</v>
      </c>
      <c r="E11203" s="1"/>
      <c r="F11203" s="2">
        <v>8</v>
      </c>
      <c r="G11203" s="2">
        <f>INDEX(תוצאות_בחירות,MATCH(C11203,siot!$F$3:$F$1887,0),27)</f>
        <v>7</v>
      </c>
      <c r="H11203" s="2" t="b">
        <f t="shared" si="349"/>
        <v>0</v>
      </c>
      <c r="I11203" s="1" t="s">
        <v>2</v>
      </c>
      <c r="J11203" s="1" t="s">
        <v>8856</v>
      </c>
      <c r="K11203" s="1"/>
    </row>
    <row r="11204" spans="1:11" hidden="1">
      <c r="A11204" s="1" t="s">
        <v>8753</v>
      </c>
      <c r="B11204" s="1" t="s">
        <v>553</v>
      </c>
      <c r="C11204" s="48" t="str">
        <f t="shared" ref="C11204:C11267" si="350">B11204&amp;" "&amp;A11204</f>
        <v>חי מודיעין-מכבים-רעות</v>
      </c>
      <c r="D11204" s="1" t="s">
        <v>8846</v>
      </c>
      <c r="E11204" s="1"/>
      <c r="F11204" s="2">
        <v>9</v>
      </c>
      <c r="G11204" s="2">
        <f>INDEX(תוצאות_בחירות,MATCH(C11204,siot!$F$3:$F$1887,0),27)</f>
        <v>7</v>
      </c>
      <c r="H11204" s="2" t="b">
        <f t="shared" ref="H11204:H11267" si="351">IF(OR(F11204&lt;G11204,G11204=F11204),TRUE,FALSE)</f>
        <v>0</v>
      </c>
      <c r="I11204" s="1" t="s">
        <v>2</v>
      </c>
      <c r="J11204" s="1" t="s">
        <v>8855</v>
      </c>
      <c r="K11204" s="1"/>
    </row>
    <row r="11205" spans="1:11" hidden="1">
      <c r="A11205" s="1" t="s">
        <v>8753</v>
      </c>
      <c r="B11205" s="1" t="s">
        <v>553</v>
      </c>
      <c r="C11205" s="48" t="str">
        <f t="shared" si="350"/>
        <v>חי מודיעין-מכבים-רעות</v>
      </c>
      <c r="D11205" s="1" t="s">
        <v>8846</v>
      </c>
      <c r="E11205" s="1"/>
      <c r="F11205" s="2">
        <v>10</v>
      </c>
      <c r="G11205" s="2">
        <f>INDEX(תוצאות_בחירות,MATCH(C11205,siot!$F$3:$F$1887,0),27)</f>
        <v>7</v>
      </c>
      <c r="H11205" s="2" t="b">
        <f t="shared" si="351"/>
        <v>0</v>
      </c>
      <c r="I11205" s="1" t="s">
        <v>2</v>
      </c>
      <c r="J11205" s="1" t="s">
        <v>8854</v>
      </c>
      <c r="K11205" s="1"/>
    </row>
    <row r="11206" spans="1:11" hidden="1">
      <c r="A11206" s="1" t="s">
        <v>8753</v>
      </c>
      <c r="B11206" s="1" t="s">
        <v>553</v>
      </c>
      <c r="C11206" s="48" t="str">
        <f t="shared" si="350"/>
        <v>חי מודיעין-מכבים-רעות</v>
      </c>
      <c r="D11206" s="1" t="s">
        <v>8846</v>
      </c>
      <c r="E11206" s="1"/>
      <c r="F11206" s="2">
        <v>11</v>
      </c>
      <c r="G11206" s="2">
        <f>INDEX(תוצאות_בחירות,MATCH(C11206,siot!$F$3:$F$1887,0),27)</f>
        <v>7</v>
      </c>
      <c r="H11206" s="2" t="b">
        <f t="shared" si="351"/>
        <v>0</v>
      </c>
      <c r="I11206" s="1" t="s">
        <v>2</v>
      </c>
      <c r="J11206" s="1" t="s">
        <v>8853</v>
      </c>
      <c r="K11206" s="1"/>
    </row>
    <row r="11207" spans="1:11" hidden="1">
      <c r="A11207" s="1" t="s">
        <v>8753</v>
      </c>
      <c r="B11207" s="1" t="s">
        <v>553</v>
      </c>
      <c r="C11207" s="48" t="str">
        <f t="shared" si="350"/>
        <v>חי מודיעין-מכבים-רעות</v>
      </c>
      <c r="D11207" s="1" t="s">
        <v>8846</v>
      </c>
      <c r="E11207" s="1"/>
      <c r="F11207" s="2">
        <v>12</v>
      </c>
      <c r="G11207" s="2">
        <f>INDEX(תוצאות_בחירות,MATCH(C11207,siot!$F$3:$F$1887,0),27)</f>
        <v>7</v>
      </c>
      <c r="H11207" s="2" t="b">
        <f t="shared" si="351"/>
        <v>0</v>
      </c>
      <c r="I11207" s="1" t="s">
        <v>2</v>
      </c>
      <c r="J11207" s="1" t="s">
        <v>8852</v>
      </c>
      <c r="K11207" s="1"/>
    </row>
    <row r="11208" spans="1:11" hidden="1">
      <c r="A11208" s="1" t="s">
        <v>8753</v>
      </c>
      <c r="B11208" s="1" t="s">
        <v>553</v>
      </c>
      <c r="C11208" s="48" t="str">
        <f t="shared" si="350"/>
        <v>חי מודיעין-מכבים-רעות</v>
      </c>
      <c r="D11208" s="1" t="s">
        <v>8846</v>
      </c>
      <c r="E11208" s="1"/>
      <c r="F11208" s="2">
        <v>13</v>
      </c>
      <c r="G11208" s="2">
        <f>INDEX(תוצאות_בחירות,MATCH(C11208,siot!$F$3:$F$1887,0),27)</f>
        <v>7</v>
      </c>
      <c r="H11208" s="2" t="b">
        <f t="shared" si="351"/>
        <v>0</v>
      </c>
      <c r="I11208" s="1" t="s">
        <v>2</v>
      </c>
      <c r="J11208" s="1" t="s">
        <v>8851</v>
      </c>
      <c r="K11208" s="1"/>
    </row>
    <row r="11209" spans="1:11" hidden="1">
      <c r="A11209" s="1" t="s">
        <v>8753</v>
      </c>
      <c r="B11209" s="1" t="s">
        <v>553</v>
      </c>
      <c r="C11209" s="48" t="str">
        <f t="shared" si="350"/>
        <v>חי מודיעין-מכבים-רעות</v>
      </c>
      <c r="D11209" s="1" t="s">
        <v>8846</v>
      </c>
      <c r="E11209" s="1"/>
      <c r="F11209" s="2">
        <v>14</v>
      </c>
      <c r="G11209" s="2">
        <f>INDEX(תוצאות_בחירות,MATCH(C11209,siot!$F$3:$F$1887,0),27)</f>
        <v>7</v>
      </c>
      <c r="H11209" s="2" t="b">
        <f t="shared" si="351"/>
        <v>0</v>
      </c>
      <c r="I11209" s="1" t="s">
        <v>2</v>
      </c>
      <c r="J11209" s="1" t="s">
        <v>8850</v>
      </c>
      <c r="K11209" s="1"/>
    </row>
    <row r="11210" spans="1:11" hidden="1">
      <c r="A11210" s="1" t="s">
        <v>8753</v>
      </c>
      <c r="B11210" s="1" t="s">
        <v>553</v>
      </c>
      <c r="C11210" s="48" t="str">
        <f t="shared" si="350"/>
        <v>חי מודיעין-מכבים-רעות</v>
      </c>
      <c r="D11210" s="1" t="s">
        <v>8846</v>
      </c>
      <c r="E11210" s="1"/>
      <c r="F11210" s="2">
        <v>15</v>
      </c>
      <c r="G11210" s="2">
        <f>INDEX(תוצאות_בחירות,MATCH(C11210,siot!$F$3:$F$1887,0),27)</f>
        <v>7</v>
      </c>
      <c r="H11210" s="2" t="b">
        <f t="shared" si="351"/>
        <v>0</v>
      </c>
      <c r="I11210" s="1" t="s">
        <v>2</v>
      </c>
      <c r="J11210" s="1" t="s">
        <v>8849</v>
      </c>
      <c r="K11210" s="1"/>
    </row>
    <row r="11211" spans="1:11" hidden="1">
      <c r="A11211" s="1" t="s">
        <v>8753</v>
      </c>
      <c r="B11211" s="1" t="s">
        <v>553</v>
      </c>
      <c r="C11211" s="48" t="str">
        <f t="shared" si="350"/>
        <v>חי מודיעין-מכבים-רעות</v>
      </c>
      <c r="D11211" s="1" t="s">
        <v>8846</v>
      </c>
      <c r="E11211" s="1"/>
      <c r="F11211" s="2">
        <v>16</v>
      </c>
      <c r="G11211" s="2">
        <f>INDEX(תוצאות_בחירות,MATCH(C11211,siot!$F$3:$F$1887,0),27)</f>
        <v>7</v>
      </c>
      <c r="H11211" s="2" t="b">
        <f t="shared" si="351"/>
        <v>0</v>
      </c>
      <c r="I11211" s="1" t="s">
        <v>2</v>
      </c>
      <c r="J11211" s="1" t="s">
        <v>8848</v>
      </c>
      <c r="K11211" s="1"/>
    </row>
    <row r="11212" spans="1:11" hidden="1">
      <c r="A11212" s="1" t="s">
        <v>8753</v>
      </c>
      <c r="B11212" s="1" t="s">
        <v>553</v>
      </c>
      <c r="C11212" s="48" t="str">
        <f t="shared" si="350"/>
        <v>חי מודיעין-מכבים-רעות</v>
      </c>
      <c r="D11212" s="1" t="s">
        <v>8846</v>
      </c>
      <c r="E11212" s="1"/>
      <c r="F11212" s="2">
        <v>17</v>
      </c>
      <c r="G11212" s="2">
        <f>INDEX(תוצאות_בחירות,MATCH(C11212,siot!$F$3:$F$1887,0),27)</f>
        <v>7</v>
      </c>
      <c r="H11212" s="2" t="b">
        <f t="shared" si="351"/>
        <v>0</v>
      </c>
      <c r="I11212" s="1" t="s">
        <v>2</v>
      </c>
      <c r="J11212" s="1" t="s">
        <v>8847</v>
      </c>
      <c r="K11212" s="1"/>
    </row>
    <row r="11213" spans="1:11" hidden="1">
      <c r="A11213" s="1" t="s">
        <v>8753</v>
      </c>
      <c r="B11213" s="1" t="s">
        <v>553</v>
      </c>
      <c r="C11213" s="48" t="str">
        <f t="shared" si="350"/>
        <v>חי מודיעין-מכבים-רעות</v>
      </c>
      <c r="D11213" s="1" t="s">
        <v>8846</v>
      </c>
      <c r="E11213" s="1"/>
      <c r="F11213" s="2">
        <v>18</v>
      </c>
      <c r="G11213" s="2">
        <f>INDEX(תוצאות_בחירות,MATCH(C11213,siot!$F$3:$F$1887,0),27)</f>
        <v>7</v>
      </c>
      <c r="H11213" s="2" t="b">
        <f t="shared" si="351"/>
        <v>0</v>
      </c>
      <c r="I11213" s="1" t="s">
        <v>2</v>
      </c>
      <c r="J11213" s="1" t="s">
        <v>8845</v>
      </c>
      <c r="K11213" s="1"/>
    </row>
    <row r="11214" spans="1:11" hidden="1">
      <c r="A11214" s="1" t="s">
        <v>8753</v>
      </c>
      <c r="B11214" s="1" t="s">
        <v>1007</v>
      </c>
      <c r="C11214" s="48" t="str">
        <f t="shared" si="350"/>
        <v>טב מודיעין-מכבים-רעות</v>
      </c>
      <c r="D11214" s="1" t="s">
        <v>8834</v>
      </c>
      <c r="E11214" s="1" t="s">
        <v>3</v>
      </c>
      <c r="F11214" s="2" t="s">
        <v>19548</v>
      </c>
      <c r="G11214" s="2">
        <f>INDEX(תוצאות_בחירות,MATCH(C11214,siot!$F$3:$F$1887,0),27)</f>
        <v>2</v>
      </c>
      <c r="H11214" s="2" t="b">
        <f t="shared" si="351"/>
        <v>0</v>
      </c>
      <c r="I11214" s="1"/>
      <c r="J11214" s="1"/>
      <c r="K11214" s="1"/>
    </row>
    <row r="11215" spans="1:11">
      <c r="A11215" s="1" t="s">
        <v>8753</v>
      </c>
      <c r="B11215" s="1" t="s">
        <v>1007</v>
      </c>
      <c r="C11215" s="48" t="str">
        <f t="shared" si="350"/>
        <v>טב מודיעין-מכבים-רעות</v>
      </c>
      <c r="D11215" s="1" t="s">
        <v>8834</v>
      </c>
      <c r="E11215" s="1"/>
      <c r="F11215" s="2">
        <v>1</v>
      </c>
      <c r="G11215" s="2">
        <f>INDEX(תוצאות_בחירות,MATCH(C11215,siot!$F$3:$F$1887,0),27)</f>
        <v>2</v>
      </c>
      <c r="H11215" s="2" t="b">
        <f t="shared" si="351"/>
        <v>1</v>
      </c>
      <c r="I11215" s="1" t="s">
        <v>2</v>
      </c>
      <c r="J11215" s="1" t="s">
        <v>8844</v>
      </c>
      <c r="K11215" s="1"/>
    </row>
    <row r="11216" spans="1:11">
      <c r="A11216" s="1" t="s">
        <v>8753</v>
      </c>
      <c r="B11216" s="1" t="s">
        <v>1007</v>
      </c>
      <c r="C11216" s="48" t="str">
        <f t="shared" si="350"/>
        <v>טב מודיעין-מכבים-רעות</v>
      </c>
      <c r="D11216" s="1" t="s">
        <v>8834</v>
      </c>
      <c r="E11216" s="1"/>
      <c r="F11216" s="2">
        <v>2</v>
      </c>
      <c r="G11216" s="2">
        <f>INDEX(תוצאות_בחירות,MATCH(C11216,siot!$F$3:$F$1887,0),27)</f>
        <v>2</v>
      </c>
      <c r="H11216" s="2" t="b">
        <f t="shared" si="351"/>
        <v>1</v>
      </c>
      <c r="I11216" s="1" t="s">
        <v>2</v>
      </c>
      <c r="J11216" s="1" t="s">
        <v>8843</v>
      </c>
      <c r="K11216" s="1">
        <v>1</v>
      </c>
    </row>
    <row r="11217" spans="1:11" hidden="1">
      <c r="A11217" s="1" t="s">
        <v>8753</v>
      </c>
      <c r="B11217" s="1" t="s">
        <v>1007</v>
      </c>
      <c r="C11217" s="48" t="str">
        <f t="shared" si="350"/>
        <v>טב מודיעין-מכבים-רעות</v>
      </c>
      <c r="D11217" s="1" t="s">
        <v>8834</v>
      </c>
      <c r="E11217" s="1"/>
      <c r="F11217" s="2">
        <v>3</v>
      </c>
      <c r="G11217" s="2">
        <f>INDEX(תוצאות_בחירות,MATCH(C11217,siot!$F$3:$F$1887,0),27)</f>
        <v>2</v>
      </c>
      <c r="H11217" s="2" t="b">
        <f t="shared" si="351"/>
        <v>0</v>
      </c>
      <c r="I11217" s="1" t="s">
        <v>2</v>
      </c>
      <c r="J11217" s="1" t="s">
        <v>8842</v>
      </c>
      <c r="K11217" s="1"/>
    </row>
    <row r="11218" spans="1:11" hidden="1">
      <c r="A11218" s="1" t="s">
        <v>8753</v>
      </c>
      <c r="B11218" s="1" t="s">
        <v>1007</v>
      </c>
      <c r="C11218" s="48" t="str">
        <f t="shared" si="350"/>
        <v>טב מודיעין-מכבים-רעות</v>
      </c>
      <c r="D11218" s="1" t="s">
        <v>8834</v>
      </c>
      <c r="E11218" s="1"/>
      <c r="F11218" s="2">
        <v>4</v>
      </c>
      <c r="G11218" s="2">
        <f>INDEX(תוצאות_בחירות,MATCH(C11218,siot!$F$3:$F$1887,0),27)</f>
        <v>2</v>
      </c>
      <c r="H11218" s="2" t="b">
        <f t="shared" si="351"/>
        <v>0</v>
      </c>
      <c r="I11218" s="1" t="s">
        <v>2</v>
      </c>
      <c r="J11218" s="1" t="s">
        <v>8841</v>
      </c>
      <c r="K11218" s="1"/>
    </row>
    <row r="11219" spans="1:11" hidden="1">
      <c r="A11219" s="1" t="s">
        <v>8753</v>
      </c>
      <c r="B11219" s="1" t="s">
        <v>1007</v>
      </c>
      <c r="C11219" s="48" t="str">
        <f t="shared" si="350"/>
        <v>טב מודיעין-מכבים-רעות</v>
      </c>
      <c r="D11219" s="1" t="s">
        <v>8834</v>
      </c>
      <c r="E11219" s="1"/>
      <c r="F11219" s="2">
        <v>5</v>
      </c>
      <c r="G11219" s="2">
        <f>INDEX(תוצאות_בחירות,MATCH(C11219,siot!$F$3:$F$1887,0),27)</f>
        <v>2</v>
      </c>
      <c r="H11219" s="2" t="b">
        <f t="shared" si="351"/>
        <v>0</v>
      </c>
      <c r="I11219" s="1" t="s">
        <v>2</v>
      </c>
      <c r="J11219" s="1" t="s">
        <v>8840</v>
      </c>
      <c r="K11219" s="1"/>
    </row>
    <row r="11220" spans="1:11" hidden="1">
      <c r="A11220" s="1" t="s">
        <v>8753</v>
      </c>
      <c r="B11220" s="1" t="s">
        <v>1007</v>
      </c>
      <c r="C11220" s="48" t="str">
        <f t="shared" si="350"/>
        <v>טב מודיעין-מכבים-רעות</v>
      </c>
      <c r="D11220" s="1" t="s">
        <v>8834</v>
      </c>
      <c r="E11220" s="1"/>
      <c r="F11220" s="2">
        <v>6</v>
      </c>
      <c r="G11220" s="2">
        <f>INDEX(תוצאות_בחירות,MATCH(C11220,siot!$F$3:$F$1887,0),27)</f>
        <v>2</v>
      </c>
      <c r="H11220" s="2" t="b">
        <f t="shared" si="351"/>
        <v>0</v>
      </c>
      <c r="I11220" s="1" t="s">
        <v>2</v>
      </c>
      <c r="J11220" s="1" t="s">
        <v>8839</v>
      </c>
      <c r="K11220" s="1"/>
    </row>
    <row r="11221" spans="1:11" hidden="1">
      <c r="A11221" s="1" t="s">
        <v>8753</v>
      </c>
      <c r="B11221" s="1" t="s">
        <v>1007</v>
      </c>
      <c r="C11221" s="48" t="str">
        <f t="shared" si="350"/>
        <v>טב מודיעין-מכבים-רעות</v>
      </c>
      <c r="D11221" s="1" t="s">
        <v>8834</v>
      </c>
      <c r="E11221" s="1"/>
      <c r="F11221" s="2">
        <v>7</v>
      </c>
      <c r="G11221" s="2">
        <f>INDEX(תוצאות_בחירות,MATCH(C11221,siot!$F$3:$F$1887,0),27)</f>
        <v>2</v>
      </c>
      <c r="H11221" s="2" t="b">
        <f t="shared" si="351"/>
        <v>0</v>
      </c>
      <c r="I11221" s="1" t="s">
        <v>2</v>
      </c>
      <c r="J11221" s="1" t="s">
        <v>8838</v>
      </c>
      <c r="K11221" s="1"/>
    </row>
    <row r="11222" spans="1:11" hidden="1">
      <c r="A11222" s="1" t="s">
        <v>8753</v>
      </c>
      <c r="B11222" s="1" t="s">
        <v>1007</v>
      </c>
      <c r="C11222" s="48" t="str">
        <f t="shared" si="350"/>
        <v>טב מודיעין-מכבים-רעות</v>
      </c>
      <c r="D11222" s="1" t="s">
        <v>8834</v>
      </c>
      <c r="E11222" s="1"/>
      <c r="F11222" s="2">
        <v>8</v>
      </c>
      <c r="G11222" s="2">
        <f>INDEX(תוצאות_בחירות,MATCH(C11222,siot!$F$3:$F$1887,0),27)</f>
        <v>2</v>
      </c>
      <c r="H11222" s="2" t="b">
        <f t="shared" si="351"/>
        <v>0</v>
      </c>
      <c r="I11222" s="1" t="s">
        <v>2</v>
      </c>
      <c r="J11222" s="1" t="s">
        <v>8837</v>
      </c>
      <c r="K11222" s="1"/>
    </row>
    <row r="11223" spans="1:11" hidden="1">
      <c r="A11223" s="1" t="s">
        <v>8753</v>
      </c>
      <c r="B11223" s="1" t="s">
        <v>1007</v>
      </c>
      <c r="C11223" s="48" t="str">
        <f t="shared" si="350"/>
        <v>טב מודיעין-מכבים-רעות</v>
      </c>
      <c r="D11223" s="1" t="s">
        <v>8834</v>
      </c>
      <c r="E11223" s="1"/>
      <c r="F11223" s="2">
        <v>9</v>
      </c>
      <c r="G11223" s="2">
        <f>INDEX(תוצאות_בחירות,MATCH(C11223,siot!$F$3:$F$1887,0),27)</f>
        <v>2</v>
      </c>
      <c r="H11223" s="2" t="b">
        <f t="shared" si="351"/>
        <v>0</v>
      </c>
      <c r="I11223" s="1" t="s">
        <v>2</v>
      </c>
      <c r="J11223" s="1" t="s">
        <v>8836</v>
      </c>
      <c r="K11223" s="1"/>
    </row>
    <row r="11224" spans="1:11" hidden="1">
      <c r="A11224" s="1" t="s">
        <v>8753</v>
      </c>
      <c r="B11224" s="1" t="s">
        <v>1007</v>
      </c>
      <c r="C11224" s="48" t="str">
        <f t="shared" si="350"/>
        <v>טב מודיעין-מכבים-רעות</v>
      </c>
      <c r="D11224" s="1" t="s">
        <v>8834</v>
      </c>
      <c r="E11224" s="1"/>
      <c r="F11224" s="2">
        <v>10</v>
      </c>
      <c r="G11224" s="2">
        <f>INDEX(תוצאות_בחירות,MATCH(C11224,siot!$F$3:$F$1887,0),27)</f>
        <v>2</v>
      </c>
      <c r="H11224" s="2" t="b">
        <f t="shared" si="351"/>
        <v>0</v>
      </c>
      <c r="I11224" s="1" t="s">
        <v>2</v>
      </c>
      <c r="J11224" s="1" t="s">
        <v>8835</v>
      </c>
      <c r="K11224" s="1"/>
    </row>
    <row r="11225" spans="1:11" hidden="1">
      <c r="A11225" s="1" t="s">
        <v>8753</v>
      </c>
      <c r="B11225" s="1" t="s">
        <v>1007</v>
      </c>
      <c r="C11225" s="48" t="str">
        <f t="shared" si="350"/>
        <v>טב מודיעין-מכבים-רעות</v>
      </c>
      <c r="D11225" s="1" t="s">
        <v>8834</v>
      </c>
      <c r="E11225" s="1"/>
      <c r="F11225" s="2">
        <v>11</v>
      </c>
      <c r="G11225" s="2">
        <f>INDEX(תוצאות_בחירות,MATCH(C11225,siot!$F$3:$F$1887,0),27)</f>
        <v>2</v>
      </c>
      <c r="H11225" s="2" t="b">
        <f t="shared" si="351"/>
        <v>0</v>
      </c>
      <c r="I11225" s="1" t="s">
        <v>2</v>
      </c>
      <c r="J11225" s="1" t="s">
        <v>8833</v>
      </c>
      <c r="K11225" s="1"/>
    </row>
    <row r="11226" spans="1:11" hidden="1">
      <c r="A11226" s="1" t="s">
        <v>8753</v>
      </c>
      <c r="B11226" s="1" t="s">
        <v>4012</v>
      </c>
      <c r="C11226" s="48" t="str">
        <f t="shared" si="350"/>
        <v>כנ מודיעין-מכבים-רעות</v>
      </c>
      <c r="D11226" s="1" t="s">
        <v>8825</v>
      </c>
      <c r="E11226" s="1" t="s">
        <v>3</v>
      </c>
      <c r="F11226" s="2" t="s">
        <v>19548</v>
      </c>
      <c r="G11226" s="2">
        <f>INDEX(תוצאות_בחירות,MATCH(C11226,siot!$F$3:$F$1887,0),27)</f>
        <v>1</v>
      </c>
      <c r="H11226" s="2" t="b">
        <f t="shared" si="351"/>
        <v>0</v>
      </c>
      <c r="I11226" s="1"/>
      <c r="J11226" s="1"/>
      <c r="K11226" s="1"/>
    </row>
    <row r="11227" spans="1:11">
      <c r="A11227" s="1" t="s">
        <v>8753</v>
      </c>
      <c r="B11227" s="1" t="s">
        <v>4012</v>
      </c>
      <c r="C11227" s="48" t="str">
        <f t="shared" si="350"/>
        <v>כנ מודיעין-מכבים-רעות</v>
      </c>
      <c r="D11227" s="1" t="s">
        <v>8825</v>
      </c>
      <c r="E11227" s="1"/>
      <c r="F11227" s="2">
        <v>1</v>
      </c>
      <c r="G11227" s="2">
        <f>INDEX(תוצאות_בחירות,MATCH(C11227,siot!$F$3:$F$1887,0),27)</f>
        <v>1</v>
      </c>
      <c r="H11227" s="2" t="b">
        <f t="shared" si="351"/>
        <v>1</v>
      </c>
      <c r="I11227" s="1" t="s">
        <v>2</v>
      </c>
      <c r="J11227" s="1" t="s">
        <v>8832</v>
      </c>
      <c r="K11227" s="1"/>
    </row>
    <row r="11228" spans="1:11" hidden="1">
      <c r="A11228" s="1" t="s">
        <v>8753</v>
      </c>
      <c r="B11228" s="1" t="s">
        <v>4012</v>
      </c>
      <c r="C11228" s="48" t="str">
        <f t="shared" si="350"/>
        <v>כנ מודיעין-מכבים-רעות</v>
      </c>
      <c r="D11228" s="1" t="s">
        <v>8825</v>
      </c>
      <c r="E11228" s="1"/>
      <c r="F11228" s="2">
        <v>2</v>
      </c>
      <c r="G11228" s="2">
        <f>INDEX(תוצאות_בחירות,MATCH(C11228,siot!$F$3:$F$1887,0),27)</f>
        <v>1</v>
      </c>
      <c r="H11228" s="2" t="b">
        <f t="shared" si="351"/>
        <v>0</v>
      </c>
      <c r="I11228" s="1" t="s">
        <v>2</v>
      </c>
      <c r="J11228" s="1" t="s">
        <v>8831</v>
      </c>
      <c r="K11228" s="1"/>
    </row>
    <row r="11229" spans="1:11" hidden="1">
      <c r="A11229" s="1" t="s">
        <v>8753</v>
      </c>
      <c r="B11229" s="1" t="s">
        <v>4012</v>
      </c>
      <c r="C11229" s="48" t="str">
        <f t="shared" si="350"/>
        <v>כנ מודיעין-מכבים-רעות</v>
      </c>
      <c r="D11229" s="1" t="s">
        <v>8825</v>
      </c>
      <c r="E11229" s="1"/>
      <c r="F11229" s="2">
        <v>3</v>
      </c>
      <c r="G11229" s="2">
        <f>INDEX(תוצאות_בחירות,MATCH(C11229,siot!$F$3:$F$1887,0),27)</f>
        <v>1</v>
      </c>
      <c r="H11229" s="2" t="b">
        <f t="shared" si="351"/>
        <v>0</v>
      </c>
      <c r="I11229" s="1" t="s">
        <v>2</v>
      </c>
      <c r="J11229" s="1" t="s">
        <v>8830</v>
      </c>
      <c r="K11229" s="1"/>
    </row>
    <row r="11230" spans="1:11" hidden="1">
      <c r="A11230" s="1" t="s">
        <v>8753</v>
      </c>
      <c r="B11230" s="1" t="s">
        <v>4012</v>
      </c>
      <c r="C11230" s="48" t="str">
        <f t="shared" si="350"/>
        <v>כנ מודיעין-מכבים-רעות</v>
      </c>
      <c r="D11230" s="1" t="s">
        <v>8825</v>
      </c>
      <c r="E11230" s="1"/>
      <c r="F11230" s="2">
        <v>4</v>
      </c>
      <c r="G11230" s="2">
        <f>INDEX(תוצאות_בחירות,MATCH(C11230,siot!$F$3:$F$1887,0),27)</f>
        <v>1</v>
      </c>
      <c r="H11230" s="2" t="b">
        <f t="shared" si="351"/>
        <v>0</v>
      </c>
      <c r="I11230" s="1" t="s">
        <v>2</v>
      </c>
      <c r="J11230" s="1" t="s">
        <v>8829</v>
      </c>
      <c r="K11230" s="1"/>
    </row>
    <row r="11231" spans="1:11" hidden="1">
      <c r="A11231" s="1" t="s">
        <v>8753</v>
      </c>
      <c r="B11231" s="1" t="s">
        <v>4012</v>
      </c>
      <c r="C11231" s="48" t="str">
        <f t="shared" si="350"/>
        <v>כנ מודיעין-מכבים-רעות</v>
      </c>
      <c r="D11231" s="1" t="s">
        <v>8825</v>
      </c>
      <c r="E11231" s="1"/>
      <c r="F11231" s="2">
        <v>5</v>
      </c>
      <c r="G11231" s="2">
        <f>INDEX(תוצאות_בחירות,MATCH(C11231,siot!$F$3:$F$1887,0),27)</f>
        <v>1</v>
      </c>
      <c r="H11231" s="2" t="b">
        <f t="shared" si="351"/>
        <v>0</v>
      </c>
      <c r="I11231" s="1" t="s">
        <v>2</v>
      </c>
      <c r="J11231" s="1" t="s">
        <v>8828</v>
      </c>
      <c r="K11231" s="1"/>
    </row>
    <row r="11232" spans="1:11" hidden="1">
      <c r="A11232" s="1" t="s">
        <v>8753</v>
      </c>
      <c r="B11232" s="1" t="s">
        <v>4012</v>
      </c>
      <c r="C11232" s="48" t="str">
        <f t="shared" si="350"/>
        <v>כנ מודיעין-מכבים-רעות</v>
      </c>
      <c r="D11232" s="1" t="s">
        <v>8825</v>
      </c>
      <c r="E11232" s="1"/>
      <c r="F11232" s="2">
        <v>6</v>
      </c>
      <c r="G11232" s="2">
        <f>INDEX(תוצאות_בחירות,MATCH(C11232,siot!$F$3:$F$1887,0),27)</f>
        <v>1</v>
      </c>
      <c r="H11232" s="2" t="b">
        <f t="shared" si="351"/>
        <v>0</v>
      </c>
      <c r="I11232" s="1" t="s">
        <v>2</v>
      </c>
      <c r="J11232" s="1" t="s">
        <v>8827</v>
      </c>
      <c r="K11232" s="1"/>
    </row>
    <row r="11233" spans="1:11" hidden="1">
      <c r="A11233" s="1" t="s">
        <v>8753</v>
      </c>
      <c r="B11233" s="1" t="s">
        <v>4012</v>
      </c>
      <c r="C11233" s="48" t="str">
        <f t="shared" si="350"/>
        <v>כנ מודיעין-מכבים-רעות</v>
      </c>
      <c r="D11233" s="1" t="s">
        <v>8825</v>
      </c>
      <c r="E11233" s="1"/>
      <c r="F11233" s="2">
        <v>7</v>
      </c>
      <c r="G11233" s="2">
        <f>INDEX(תוצאות_בחירות,MATCH(C11233,siot!$F$3:$F$1887,0),27)</f>
        <v>1</v>
      </c>
      <c r="H11233" s="2" t="b">
        <f t="shared" si="351"/>
        <v>0</v>
      </c>
      <c r="I11233" s="1" t="s">
        <v>2</v>
      </c>
      <c r="J11233" s="1" t="s">
        <v>8826</v>
      </c>
      <c r="K11233" s="1"/>
    </row>
    <row r="11234" spans="1:11" hidden="1">
      <c r="A11234" s="1" t="s">
        <v>8753</v>
      </c>
      <c r="B11234" s="1" t="s">
        <v>4012</v>
      </c>
      <c r="C11234" s="48" t="str">
        <f t="shared" si="350"/>
        <v>כנ מודיעין-מכבים-רעות</v>
      </c>
      <c r="D11234" s="1" t="s">
        <v>8825</v>
      </c>
      <c r="E11234" s="1"/>
      <c r="F11234" s="2">
        <v>8</v>
      </c>
      <c r="G11234" s="2">
        <f>INDEX(תוצאות_בחירות,MATCH(C11234,siot!$F$3:$F$1887,0),27)</f>
        <v>1</v>
      </c>
      <c r="H11234" s="2" t="b">
        <f t="shared" si="351"/>
        <v>0</v>
      </c>
      <c r="I11234" s="1" t="s">
        <v>2</v>
      </c>
      <c r="J11234" s="1" t="s">
        <v>8824</v>
      </c>
      <c r="K11234" s="1"/>
    </row>
    <row r="11235" spans="1:11" hidden="1">
      <c r="A11235" s="1" t="s">
        <v>8753</v>
      </c>
      <c r="B11235" s="1" t="s">
        <v>1512</v>
      </c>
      <c r="C11235" s="48" t="str">
        <f t="shared" si="350"/>
        <v>עם מודיעין-מכבים-רעות</v>
      </c>
      <c r="D11235" s="1" t="s">
        <v>8815</v>
      </c>
      <c r="E11235" s="1" t="s">
        <v>3</v>
      </c>
      <c r="F11235" s="2" t="s">
        <v>19548</v>
      </c>
      <c r="G11235" s="2">
        <f>INDEX(תוצאות_בחירות,MATCH(C11235,siot!$F$3:$F$1887,0),27)</f>
        <v>1</v>
      </c>
      <c r="H11235" s="2" t="b">
        <f t="shared" si="351"/>
        <v>0</v>
      </c>
      <c r="I11235" s="1"/>
      <c r="J11235" s="1"/>
      <c r="K11235" s="1"/>
    </row>
    <row r="11236" spans="1:11">
      <c r="A11236" s="1" t="s">
        <v>8753</v>
      </c>
      <c r="B11236" s="1" t="s">
        <v>1512</v>
      </c>
      <c r="C11236" s="48" t="str">
        <f t="shared" si="350"/>
        <v>עם מודיעין-מכבים-רעות</v>
      </c>
      <c r="D11236" s="1" t="s">
        <v>8815</v>
      </c>
      <c r="E11236" s="1"/>
      <c r="F11236" s="2">
        <v>1</v>
      </c>
      <c r="G11236" s="2">
        <f>INDEX(תוצאות_בחירות,MATCH(C11236,siot!$F$3:$F$1887,0),27)</f>
        <v>1</v>
      </c>
      <c r="H11236" s="2" t="b">
        <f t="shared" si="351"/>
        <v>1</v>
      </c>
      <c r="I11236" s="1" t="s">
        <v>2</v>
      </c>
      <c r="J11236" s="1" t="s">
        <v>8823</v>
      </c>
      <c r="K11236" s="1"/>
    </row>
    <row r="11237" spans="1:11" hidden="1">
      <c r="A11237" s="1" t="s">
        <v>8753</v>
      </c>
      <c r="B11237" s="1" t="s">
        <v>1512</v>
      </c>
      <c r="C11237" s="48" t="str">
        <f t="shared" si="350"/>
        <v>עם מודיעין-מכבים-רעות</v>
      </c>
      <c r="D11237" s="1" t="s">
        <v>8815</v>
      </c>
      <c r="E11237" s="1"/>
      <c r="F11237" s="2">
        <v>2</v>
      </c>
      <c r="G11237" s="2">
        <f>INDEX(תוצאות_בחירות,MATCH(C11237,siot!$F$3:$F$1887,0),27)</f>
        <v>1</v>
      </c>
      <c r="H11237" s="2" t="b">
        <f t="shared" si="351"/>
        <v>0</v>
      </c>
      <c r="I11237" s="1" t="s">
        <v>2</v>
      </c>
      <c r="J11237" s="1" t="s">
        <v>8822</v>
      </c>
      <c r="K11237" s="1"/>
    </row>
    <row r="11238" spans="1:11" hidden="1">
      <c r="A11238" s="1" t="s">
        <v>8753</v>
      </c>
      <c r="B11238" s="1" t="s">
        <v>1512</v>
      </c>
      <c r="C11238" s="48" t="str">
        <f t="shared" si="350"/>
        <v>עם מודיעין-מכבים-רעות</v>
      </c>
      <c r="D11238" s="1" t="s">
        <v>8815</v>
      </c>
      <c r="E11238" s="1"/>
      <c r="F11238" s="2">
        <v>3</v>
      </c>
      <c r="G11238" s="2">
        <f>INDEX(תוצאות_בחירות,MATCH(C11238,siot!$F$3:$F$1887,0),27)</f>
        <v>1</v>
      </c>
      <c r="H11238" s="2" t="b">
        <f t="shared" si="351"/>
        <v>0</v>
      </c>
      <c r="I11238" s="1" t="s">
        <v>2</v>
      </c>
      <c r="J11238" s="1" t="s">
        <v>8821</v>
      </c>
      <c r="K11238" s="1"/>
    </row>
    <row r="11239" spans="1:11" hidden="1">
      <c r="A11239" s="1" t="s">
        <v>8753</v>
      </c>
      <c r="B11239" s="1" t="s">
        <v>1512</v>
      </c>
      <c r="C11239" s="48" t="str">
        <f t="shared" si="350"/>
        <v>עם מודיעין-מכבים-רעות</v>
      </c>
      <c r="D11239" s="1" t="s">
        <v>8815</v>
      </c>
      <c r="E11239" s="1"/>
      <c r="F11239" s="2">
        <v>4</v>
      </c>
      <c r="G11239" s="2">
        <f>INDEX(תוצאות_בחירות,MATCH(C11239,siot!$F$3:$F$1887,0),27)</f>
        <v>1</v>
      </c>
      <c r="H11239" s="2" t="b">
        <f t="shared" si="351"/>
        <v>0</v>
      </c>
      <c r="I11239" s="1" t="s">
        <v>2</v>
      </c>
      <c r="J11239" s="1" t="s">
        <v>8820</v>
      </c>
      <c r="K11239" s="1"/>
    </row>
    <row r="11240" spans="1:11" hidden="1">
      <c r="A11240" s="1" t="s">
        <v>8753</v>
      </c>
      <c r="B11240" s="1" t="s">
        <v>1512</v>
      </c>
      <c r="C11240" s="48" t="str">
        <f t="shared" si="350"/>
        <v>עם מודיעין-מכבים-רעות</v>
      </c>
      <c r="D11240" s="1" t="s">
        <v>8815</v>
      </c>
      <c r="E11240" s="1"/>
      <c r="F11240" s="2">
        <v>5</v>
      </c>
      <c r="G11240" s="2">
        <f>INDEX(תוצאות_בחירות,MATCH(C11240,siot!$F$3:$F$1887,0),27)</f>
        <v>1</v>
      </c>
      <c r="H11240" s="2" t="b">
        <f t="shared" si="351"/>
        <v>0</v>
      </c>
      <c r="I11240" s="1" t="s">
        <v>2</v>
      </c>
      <c r="J11240" s="1" t="s">
        <v>8819</v>
      </c>
      <c r="K11240" s="1"/>
    </row>
    <row r="11241" spans="1:11" hidden="1">
      <c r="A11241" s="1" t="s">
        <v>8753</v>
      </c>
      <c r="B11241" s="1" t="s">
        <v>1512</v>
      </c>
      <c r="C11241" s="48" t="str">
        <f t="shared" si="350"/>
        <v>עם מודיעין-מכבים-רעות</v>
      </c>
      <c r="D11241" s="1" t="s">
        <v>8815</v>
      </c>
      <c r="E11241" s="1"/>
      <c r="F11241" s="2">
        <v>6</v>
      </c>
      <c r="G11241" s="2">
        <f>INDEX(תוצאות_בחירות,MATCH(C11241,siot!$F$3:$F$1887,0),27)</f>
        <v>1</v>
      </c>
      <c r="H11241" s="2" t="b">
        <f t="shared" si="351"/>
        <v>0</v>
      </c>
      <c r="I11241" s="1" t="s">
        <v>2</v>
      </c>
      <c r="J11241" s="1" t="s">
        <v>8818</v>
      </c>
      <c r="K11241" s="1"/>
    </row>
    <row r="11242" spans="1:11" hidden="1">
      <c r="A11242" s="1" t="s">
        <v>8753</v>
      </c>
      <c r="B11242" s="1" t="s">
        <v>1512</v>
      </c>
      <c r="C11242" s="48" t="str">
        <f t="shared" si="350"/>
        <v>עם מודיעין-מכבים-רעות</v>
      </c>
      <c r="D11242" s="1" t="s">
        <v>8815</v>
      </c>
      <c r="E11242" s="1"/>
      <c r="F11242" s="2">
        <v>7</v>
      </c>
      <c r="G11242" s="2">
        <f>INDEX(תוצאות_בחירות,MATCH(C11242,siot!$F$3:$F$1887,0),27)</f>
        <v>1</v>
      </c>
      <c r="H11242" s="2" t="b">
        <f t="shared" si="351"/>
        <v>0</v>
      </c>
      <c r="I11242" s="1" t="s">
        <v>2</v>
      </c>
      <c r="J11242" s="1" t="s">
        <v>8817</v>
      </c>
      <c r="K11242" s="1"/>
    </row>
    <row r="11243" spans="1:11" hidden="1">
      <c r="A11243" s="1" t="s">
        <v>8753</v>
      </c>
      <c r="B11243" s="1" t="s">
        <v>1512</v>
      </c>
      <c r="C11243" s="48" t="str">
        <f t="shared" si="350"/>
        <v>עם מודיעין-מכבים-רעות</v>
      </c>
      <c r="D11243" s="1" t="s">
        <v>8815</v>
      </c>
      <c r="E11243" s="1"/>
      <c r="F11243" s="2">
        <v>8</v>
      </c>
      <c r="G11243" s="2">
        <f>INDEX(תוצאות_בחירות,MATCH(C11243,siot!$F$3:$F$1887,0),27)</f>
        <v>1</v>
      </c>
      <c r="H11243" s="2" t="b">
        <f t="shared" si="351"/>
        <v>0</v>
      </c>
      <c r="I11243" s="1" t="s">
        <v>2</v>
      </c>
      <c r="J11243" s="1" t="s">
        <v>8816</v>
      </c>
      <c r="K11243" s="1"/>
    </row>
    <row r="11244" spans="1:11" hidden="1">
      <c r="A11244" s="1" t="s">
        <v>8753</v>
      </c>
      <c r="B11244" s="1" t="s">
        <v>1512</v>
      </c>
      <c r="C11244" s="48" t="str">
        <f t="shared" si="350"/>
        <v>עם מודיעין-מכבים-רעות</v>
      </c>
      <c r="D11244" s="1" t="s">
        <v>8815</v>
      </c>
      <c r="E11244" s="1"/>
      <c r="F11244" s="2">
        <v>9</v>
      </c>
      <c r="G11244" s="2">
        <f>INDEX(תוצאות_בחירות,MATCH(C11244,siot!$F$3:$F$1887,0),27)</f>
        <v>1</v>
      </c>
      <c r="H11244" s="2" t="b">
        <f t="shared" si="351"/>
        <v>0</v>
      </c>
      <c r="I11244" s="1" t="s">
        <v>2</v>
      </c>
      <c r="J11244" s="1" t="s">
        <v>8814</v>
      </c>
      <c r="K11244" s="1"/>
    </row>
    <row r="11245" spans="1:11" hidden="1">
      <c r="A11245" s="1" t="s">
        <v>8753</v>
      </c>
      <c r="B11245" s="1" t="s">
        <v>108</v>
      </c>
      <c r="C11245" s="48" t="str">
        <f t="shared" si="350"/>
        <v>פה מודיעין-מכבים-רעות</v>
      </c>
      <c r="D11245" s="1" t="s">
        <v>8804</v>
      </c>
      <c r="E11245" s="1" t="s">
        <v>3</v>
      </c>
      <c r="F11245" s="2" t="s">
        <v>19548</v>
      </c>
      <c r="G11245" s="2">
        <f>INDEX(תוצאות_בחירות,MATCH(C11245,siot!$F$3:$F$1887,0),27)</f>
        <v>1</v>
      </c>
      <c r="H11245" s="2" t="b">
        <f t="shared" si="351"/>
        <v>0</v>
      </c>
      <c r="I11245" s="1"/>
      <c r="J11245" s="1"/>
      <c r="K11245" s="1"/>
    </row>
    <row r="11246" spans="1:11">
      <c r="A11246" s="1" t="s">
        <v>8753</v>
      </c>
      <c r="B11246" s="1" t="s">
        <v>108</v>
      </c>
      <c r="C11246" s="48" t="str">
        <f t="shared" si="350"/>
        <v>פה מודיעין-מכבים-רעות</v>
      </c>
      <c r="D11246" s="1" t="s">
        <v>8804</v>
      </c>
      <c r="E11246" s="1"/>
      <c r="F11246" s="2">
        <v>1</v>
      </c>
      <c r="G11246" s="2">
        <f>INDEX(תוצאות_בחירות,MATCH(C11246,siot!$F$3:$F$1887,0),27)</f>
        <v>1</v>
      </c>
      <c r="H11246" s="2" t="b">
        <f t="shared" si="351"/>
        <v>1</v>
      </c>
      <c r="I11246" s="1" t="s">
        <v>2</v>
      </c>
      <c r="J11246" s="1" t="s">
        <v>8813</v>
      </c>
      <c r="K11246" s="1"/>
    </row>
    <row r="11247" spans="1:11" hidden="1">
      <c r="A11247" s="1" t="s">
        <v>8753</v>
      </c>
      <c r="B11247" s="1" t="s">
        <v>108</v>
      </c>
      <c r="C11247" s="48" t="str">
        <f t="shared" si="350"/>
        <v>פה מודיעין-מכבים-רעות</v>
      </c>
      <c r="D11247" s="1" t="s">
        <v>8804</v>
      </c>
      <c r="E11247" s="1"/>
      <c r="F11247" s="2">
        <v>2</v>
      </c>
      <c r="G11247" s="2">
        <f>INDEX(תוצאות_בחירות,MATCH(C11247,siot!$F$3:$F$1887,0),27)</f>
        <v>1</v>
      </c>
      <c r="H11247" s="2" t="b">
        <f t="shared" si="351"/>
        <v>0</v>
      </c>
      <c r="I11247" s="1" t="s">
        <v>2</v>
      </c>
      <c r="J11247" s="1" t="s">
        <v>8812</v>
      </c>
      <c r="K11247" s="1"/>
    </row>
    <row r="11248" spans="1:11" hidden="1">
      <c r="A11248" s="1" t="s">
        <v>8753</v>
      </c>
      <c r="B11248" s="1" t="s">
        <v>108</v>
      </c>
      <c r="C11248" s="48" t="str">
        <f t="shared" si="350"/>
        <v>פה מודיעין-מכבים-רעות</v>
      </c>
      <c r="D11248" s="1" t="s">
        <v>8804</v>
      </c>
      <c r="E11248" s="1"/>
      <c r="F11248" s="2">
        <v>3</v>
      </c>
      <c r="G11248" s="2">
        <f>INDEX(תוצאות_בחירות,MATCH(C11248,siot!$F$3:$F$1887,0),27)</f>
        <v>1</v>
      </c>
      <c r="H11248" s="2" t="b">
        <f t="shared" si="351"/>
        <v>0</v>
      </c>
      <c r="I11248" s="1" t="s">
        <v>2</v>
      </c>
      <c r="J11248" s="1" t="s">
        <v>8811</v>
      </c>
      <c r="K11248" s="1"/>
    </row>
    <row r="11249" spans="1:11" hidden="1">
      <c r="A11249" s="1" t="s">
        <v>8753</v>
      </c>
      <c r="B11249" s="1" t="s">
        <v>108</v>
      </c>
      <c r="C11249" s="48" t="str">
        <f t="shared" si="350"/>
        <v>פה מודיעין-מכבים-רעות</v>
      </c>
      <c r="D11249" s="1" t="s">
        <v>8804</v>
      </c>
      <c r="E11249" s="1"/>
      <c r="F11249" s="2">
        <v>4</v>
      </c>
      <c r="G11249" s="2">
        <f>INDEX(תוצאות_בחירות,MATCH(C11249,siot!$F$3:$F$1887,0),27)</f>
        <v>1</v>
      </c>
      <c r="H11249" s="2" t="b">
        <f t="shared" si="351"/>
        <v>0</v>
      </c>
      <c r="I11249" s="1" t="s">
        <v>2</v>
      </c>
      <c r="J11249" s="1" t="s">
        <v>8810</v>
      </c>
      <c r="K11249" s="1"/>
    </row>
    <row r="11250" spans="1:11" hidden="1">
      <c r="A11250" s="1" t="s">
        <v>8753</v>
      </c>
      <c r="B11250" s="1" t="s">
        <v>108</v>
      </c>
      <c r="C11250" s="48" t="str">
        <f t="shared" si="350"/>
        <v>פה מודיעין-מכבים-רעות</v>
      </c>
      <c r="D11250" s="1" t="s">
        <v>8804</v>
      </c>
      <c r="E11250" s="1"/>
      <c r="F11250" s="2">
        <v>5</v>
      </c>
      <c r="G11250" s="2">
        <f>INDEX(תוצאות_בחירות,MATCH(C11250,siot!$F$3:$F$1887,0),27)</f>
        <v>1</v>
      </c>
      <c r="H11250" s="2" t="b">
        <f t="shared" si="351"/>
        <v>0</v>
      </c>
      <c r="I11250" s="1" t="s">
        <v>2</v>
      </c>
      <c r="J11250" s="1" t="s">
        <v>8809</v>
      </c>
      <c r="K11250" s="1"/>
    </row>
    <row r="11251" spans="1:11" hidden="1">
      <c r="A11251" s="1" t="s">
        <v>8753</v>
      </c>
      <c r="B11251" s="1" t="s">
        <v>108</v>
      </c>
      <c r="C11251" s="48" t="str">
        <f t="shared" si="350"/>
        <v>פה מודיעין-מכבים-רעות</v>
      </c>
      <c r="D11251" s="1" t="s">
        <v>8804</v>
      </c>
      <c r="E11251" s="1"/>
      <c r="F11251" s="2">
        <v>6</v>
      </c>
      <c r="G11251" s="2">
        <f>INDEX(תוצאות_בחירות,MATCH(C11251,siot!$F$3:$F$1887,0),27)</f>
        <v>1</v>
      </c>
      <c r="H11251" s="2" t="b">
        <f t="shared" si="351"/>
        <v>0</v>
      </c>
      <c r="I11251" s="1" t="s">
        <v>2</v>
      </c>
      <c r="J11251" s="1" t="s">
        <v>8808</v>
      </c>
      <c r="K11251" s="1"/>
    </row>
    <row r="11252" spans="1:11" hidden="1">
      <c r="A11252" s="1" t="s">
        <v>8753</v>
      </c>
      <c r="B11252" s="1" t="s">
        <v>108</v>
      </c>
      <c r="C11252" s="48" t="str">
        <f t="shared" si="350"/>
        <v>פה מודיעין-מכבים-רעות</v>
      </c>
      <c r="D11252" s="1" t="s">
        <v>8804</v>
      </c>
      <c r="E11252" s="1"/>
      <c r="F11252" s="2">
        <v>7</v>
      </c>
      <c r="G11252" s="2">
        <f>INDEX(תוצאות_בחירות,MATCH(C11252,siot!$F$3:$F$1887,0),27)</f>
        <v>1</v>
      </c>
      <c r="H11252" s="2" t="b">
        <f t="shared" si="351"/>
        <v>0</v>
      </c>
      <c r="I11252" s="1" t="s">
        <v>2</v>
      </c>
      <c r="J11252" s="1" t="s">
        <v>8807</v>
      </c>
      <c r="K11252" s="1"/>
    </row>
    <row r="11253" spans="1:11" hidden="1">
      <c r="A11253" s="1" t="s">
        <v>8753</v>
      </c>
      <c r="B11253" s="1" t="s">
        <v>108</v>
      </c>
      <c r="C11253" s="48" t="str">
        <f t="shared" si="350"/>
        <v>פה מודיעין-מכבים-רעות</v>
      </c>
      <c r="D11253" s="1" t="s">
        <v>8804</v>
      </c>
      <c r="E11253" s="1"/>
      <c r="F11253" s="2">
        <v>8</v>
      </c>
      <c r="G11253" s="2">
        <f>INDEX(תוצאות_בחירות,MATCH(C11253,siot!$F$3:$F$1887,0),27)</f>
        <v>1</v>
      </c>
      <c r="H11253" s="2" t="b">
        <f t="shared" si="351"/>
        <v>0</v>
      </c>
      <c r="I11253" s="1" t="s">
        <v>2</v>
      </c>
      <c r="J11253" s="1" t="s">
        <v>8806</v>
      </c>
      <c r="K11253" s="1"/>
    </row>
    <row r="11254" spans="1:11" hidden="1">
      <c r="A11254" s="1" t="s">
        <v>8753</v>
      </c>
      <c r="B11254" s="1" t="s">
        <v>108</v>
      </c>
      <c r="C11254" s="48" t="str">
        <f t="shared" si="350"/>
        <v>פה מודיעין-מכבים-רעות</v>
      </c>
      <c r="D11254" s="1" t="s">
        <v>8804</v>
      </c>
      <c r="E11254" s="1"/>
      <c r="F11254" s="2">
        <v>9</v>
      </c>
      <c r="G11254" s="2">
        <f>INDEX(תוצאות_בחירות,MATCH(C11254,siot!$F$3:$F$1887,0),27)</f>
        <v>1</v>
      </c>
      <c r="H11254" s="2" t="b">
        <f t="shared" si="351"/>
        <v>0</v>
      </c>
      <c r="I11254" s="1" t="s">
        <v>2</v>
      </c>
      <c r="J11254" s="1" t="s">
        <v>8805</v>
      </c>
      <c r="K11254" s="1"/>
    </row>
    <row r="11255" spans="1:11" hidden="1">
      <c r="A11255" s="1" t="s">
        <v>8753</v>
      </c>
      <c r="B11255" s="1" t="s">
        <v>108</v>
      </c>
      <c r="C11255" s="48" t="str">
        <f t="shared" si="350"/>
        <v>פה מודיעין-מכבים-רעות</v>
      </c>
      <c r="D11255" s="1" t="s">
        <v>8804</v>
      </c>
      <c r="E11255" s="1"/>
      <c r="F11255" s="2">
        <v>10</v>
      </c>
      <c r="G11255" s="2">
        <f>INDEX(תוצאות_בחירות,MATCH(C11255,siot!$F$3:$F$1887,0),27)</f>
        <v>1</v>
      </c>
      <c r="H11255" s="2" t="b">
        <f t="shared" si="351"/>
        <v>0</v>
      </c>
      <c r="I11255" s="1" t="s">
        <v>2</v>
      </c>
      <c r="J11255" s="1" t="s">
        <v>8803</v>
      </c>
      <c r="K11255" s="1"/>
    </row>
    <row r="11256" spans="1:11" hidden="1">
      <c r="A11256" s="1" t="s">
        <v>8753</v>
      </c>
      <c r="B11256" s="1" t="s">
        <v>213</v>
      </c>
      <c r="C11256" s="48" t="str">
        <f t="shared" si="350"/>
        <v>רק מודיעין-מכבים-רעות</v>
      </c>
      <c r="D11256" s="1" t="s">
        <v>8784</v>
      </c>
      <c r="E11256" s="1" t="s">
        <v>3</v>
      </c>
      <c r="F11256" s="2" t="s">
        <v>19548</v>
      </c>
      <c r="G11256" s="2">
        <f>INDEX(תוצאות_בחירות,MATCH(C11256,siot!$F$3:$F$1887,0),27)</f>
        <v>0</v>
      </c>
      <c r="H11256" s="2" t="b">
        <f t="shared" si="351"/>
        <v>0</v>
      </c>
      <c r="I11256" s="1"/>
      <c r="J11256" s="1"/>
      <c r="K11256" s="1"/>
    </row>
    <row r="11257" spans="1:11" hidden="1">
      <c r="A11257" s="1" t="s">
        <v>8753</v>
      </c>
      <c r="B11257" s="1" t="s">
        <v>213</v>
      </c>
      <c r="C11257" s="48" t="str">
        <f t="shared" si="350"/>
        <v>רק מודיעין-מכבים-רעות</v>
      </c>
      <c r="D11257" s="1" t="s">
        <v>8784</v>
      </c>
      <c r="E11257" s="1"/>
      <c r="F11257" s="2">
        <v>1</v>
      </c>
      <c r="G11257" s="2">
        <f>INDEX(תוצאות_בחירות,MATCH(C11257,siot!$F$3:$F$1887,0),27)</f>
        <v>0</v>
      </c>
      <c r="H11257" s="2" t="b">
        <f t="shared" si="351"/>
        <v>0</v>
      </c>
      <c r="I11257" s="1" t="s">
        <v>2</v>
      </c>
      <c r="J11257" s="1" t="s">
        <v>8802</v>
      </c>
      <c r="K11257" s="1"/>
    </row>
    <row r="11258" spans="1:11" hidden="1">
      <c r="A11258" s="1" t="s">
        <v>8753</v>
      </c>
      <c r="B11258" s="1" t="s">
        <v>213</v>
      </c>
      <c r="C11258" s="48" t="str">
        <f t="shared" si="350"/>
        <v>רק מודיעין-מכבים-רעות</v>
      </c>
      <c r="D11258" s="1" t="s">
        <v>8784</v>
      </c>
      <c r="E11258" s="1"/>
      <c r="F11258" s="2">
        <v>2</v>
      </c>
      <c r="G11258" s="2">
        <f>INDEX(תוצאות_בחירות,MATCH(C11258,siot!$F$3:$F$1887,0),27)</f>
        <v>0</v>
      </c>
      <c r="H11258" s="2" t="b">
        <f t="shared" si="351"/>
        <v>0</v>
      </c>
      <c r="I11258" s="1" t="s">
        <v>2</v>
      </c>
      <c r="J11258" s="1" t="s">
        <v>8801</v>
      </c>
      <c r="K11258" s="1"/>
    </row>
    <row r="11259" spans="1:11" hidden="1">
      <c r="A11259" s="1" t="s">
        <v>8753</v>
      </c>
      <c r="B11259" s="1" t="s">
        <v>213</v>
      </c>
      <c r="C11259" s="48" t="str">
        <f t="shared" si="350"/>
        <v>רק מודיעין-מכבים-רעות</v>
      </c>
      <c r="D11259" s="1" t="s">
        <v>8784</v>
      </c>
      <c r="E11259" s="1"/>
      <c r="F11259" s="2">
        <v>3</v>
      </c>
      <c r="G11259" s="2">
        <f>INDEX(תוצאות_בחירות,MATCH(C11259,siot!$F$3:$F$1887,0),27)</f>
        <v>0</v>
      </c>
      <c r="H11259" s="2" t="b">
        <f t="shared" si="351"/>
        <v>0</v>
      </c>
      <c r="I11259" s="1" t="s">
        <v>2</v>
      </c>
      <c r="J11259" s="1" t="s">
        <v>8800</v>
      </c>
      <c r="K11259" s="1"/>
    </row>
    <row r="11260" spans="1:11" hidden="1">
      <c r="A11260" s="1" t="s">
        <v>8753</v>
      </c>
      <c r="B11260" s="1" t="s">
        <v>213</v>
      </c>
      <c r="C11260" s="48" t="str">
        <f t="shared" si="350"/>
        <v>רק מודיעין-מכבים-רעות</v>
      </c>
      <c r="D11260" s="1" t="s">
        <v>8784</v>
      </c>
      <c r="E11260" s="1"/>
      <c r="F11260" s="2">
        <v>4</v>
      </c>
      <c r="G11260" s="2">
        <f>INDEX(תוצאות_בחירות,MATCH(C11260,siot!$F$3:$F$1887,0),27)</f>
        <v>0</v>
      </c>
      <c r="H11260" s="2" t="b">
        <f t="shared" si="351"/>
        <v>0</v>
      </c>
      <c r="I11260" s="1" t="s">
        <v>2</v>
      </c>
      <c r="J11260" s="1" t="s">
        <v>8799</v>
      </c>
      <c r="K11260" s="1"/>
    </row>
    <row r="11261" spans="1:11" hidden="1">
      <c r="A11261" s="1" t="s">
        <v>8753</v>
      </c>
      <c r="B11261" s="1" t="s">
        <v>213</v>
      </c>
      <c r="C11261" s="48" t="str">
        <f t="shared" si="350"/>
        <v>רק מודיעין-מכבים-רעות</v>
      </c>
      <c r="D11261" s="1" t="s">
        <v>8784</v>
      </c>
      <c r="E11261" s="1"/>
      <c r="F11261" s="2">
        <v>5</v>
      </c>
      <c r="G11261" s="2">
        <f>INDEX(תוצאות_בחירות,MATCH(C11261,siot!$F$3:$F$1887,0),27)</f>
        <v>0</v>
      </c>
      <c r="H11261" s="2" t="b">
        <f t="shared" si="351"/>
        <v>0</v>
      </c>
      <c r="I11261" s="1" t="s">
        <v>2</v>
      </c>
      <c r="J11261" s="1" t="s">
        <v>8798</v>
      </c>
      <c r="K11261" s="1"/>
    </row>
    <row r="11262" spans="1:11" hidden="1">
      <c r="A11262" s="1" t="s">
        <v>8753</v>
      </c>
      <c r="B11262" s="1" t="s">
        <v>213</v>
      </c>
      <c r="C11262" s="48" t="str">
        <f t="shared" si="350"/>
        <v>רק מודיעין-מכבים-רעות</v>
      </c>
      <c r="D11262" s="1" t="s">
        <v>8784</v>
      </c>
      <c r="E11262" s="1"/>
      <c r="F11262" s="2">
        <v>6</v>
      </c>
      <c r="G11262" s="2">
        <f>INDEX(תוצאות_בחירות,MATCH(C11262,siot!$F$3:$F$1887,0),27)</f>
        <v>0</v>
      </c>
      <c r="H11262" s="2" t="b">
        <f t="shared" si="351"/>
        <v>0</v>
      </c>
      <c r="I11262" s="1" t="s">
        <v>2</v>
      </c>
      <c r="J11262" s="1" t="s">
        <v>8797</v>
      </c>
      <c r="K11262" s="1"/>
    </row>
    <row r="11263" spans="1:11" hidden="1">
      <c r="A11263" s="1" t="s">
        <v>8753</v>
      </c>
      <c r="B11263" s="1" t="s">
        <v>213</v>
      </c>
      <c r="C11263" s="48" t="str">
        <f t="shared" si="350"/>
        <v>רק מודיעין-מכבים-רעות</v>
      </c>
      <c r="D11263" s="1" t="s">
        <v>8784</v>
      </c>
      <c r="E11263" s="1"/>
      <c r="F11263" s="2">
        <v>7</v>
      </c>
      <c r="G11263" s="2">
        <f>INDEX(תוצאות_בחירות,MATCH(C11263,siot!$F$3:$F$1887,0),27)</f>
        <v>0</v>
      </c>
      <c r="H11263" s="2" t="b">
        <f t="shared" si="351"/>
        <v>0</v>
      </c>
      <c r="I11263" s="1" t="s">
        <v>2</v>
      </c>
      <c r="J11263" s="1" t="s">
        <v>8796</v>
      </c>
      <c r="K11263" s="1"/>
    </row>
    <row r="11264" spans="1:11" hidden="1">
      <c r="A11264" s="1" t="s">
        <v>8753</v>
      </c>
      <c r="B11264" s="1" t="s">
        <v>213</v>
      </c>
      <c r="C11264" s="48" t="str">
        <f t="shared" si="350"/>
        <v>רק מודיעין-מכבים-רעות</v>
      </c>
      <c r="D11264" s="1" t="s">
        <v>8784</v>
      </c>
      <c r="E11264" s="1"/>
      <c r="F11264" s="2">
        <v>8</v>
      </c>
      <c r="G11264" s="2">
        <f>INDEX(תוצאות_בחירות,MATCH(C11264,siot!$F$3:$F$1887,0),27)</f>
        <v>0</v>
      </c>
      <c r="H11264" s="2" t="b">
        <f t="shared" si="351"/>
        <v>0</v>
      </c>
      <c r="I11264" s="1" t="s">
        <v>2</v>
      </c>
      <c r="J11264" s="1" t="s">
        <v>8795</v>
      </c>
      <c r="K11264" s="1"/>
    </row>
    <row r="11265" spans="1:11" hidden="1">
      <c r="A11265" s="1" t="s">
        <v>8753</v>
      </c>
      <c r="B11265" s="1" t="s">
        <v>213</v>
      </c>
      <c r="C11265" s="48" t="str">
        <f t="shared" si="350"/>
        <v>רק מודיעין-מכבים-רעות</v>
      </c>
      <c r="D11265" s="1" t="s">
        <v>8784</v>
      </c>
      <c r="E11265" s="1"/>
      <c r="F11265" s="2">
        <v>9</v>
      </c>
      <c r="G11265" s="2">
        <f>INDEX(תוצאות_בחירות,MATCH(C11265,siot!$F$3:$F$1887,0),27)</f>
        <v>0</v>
      </c>
      <c r="H11265" s="2" t="b">
        <f t="shared" si="351"/>
        <v>0</v>
      </c>
      <c r="I11265" s="1" t="s">
        <v>2</v>
      </c>
      <c r="J11265" s="1" t="s">
        <v>8794</v>
      </c>
      <c r="K11265" s="1"/>
    </row>
    <row r="11266" spans="1:11" hidden="1">
      <c r="A11266" s="1" t="s">
        <v>8753</v>
      </c>
      <c r="B11266" s="1" t="s">
        <v>213</v>
      </c>
      <c r="C11266" s="48" t="str">
        <f t="shared" si="350"/>
        <v>רק מודיעין-מכבים-רעות</v>
      </c>
      <c r="D11266" s="1" t="s">
        <v>8784</v>
      </c>
      <c r="E11266" s="1"/>
      <c r="F11266" s="2">
        <v>10</v>
      </c>
      <c r="G11266" s="2">
        <f>INDEX(תוצאות_בחירות,MATCH(C11266,siot!$F$3:$F$1887,0),27)</f>
        <v>0</v>
      </c>
      <c r="H11266" s="2" t="b">
        <f t="shared" si="351"/>
        <v>0</v>
      </c>
      <c r="I11266" s="1" t="s">
        <v>2</v>
      </c>
      <c r="J11266" s="1" t="s">
        <v>8793</v>
      </c>
      <c r="K11266" s="1"/>
    </row>
    <row r="11267" spans="1:11" hidden="1">
      <c r="A11267" s="1" t="s">
        <v>8753</v>
      </c>
      <c r="B11267" s="1" t="s">
        <v>213</v>
      </c>
      <c r="C11267" s="48" t="str">
        <f t="shared" si="350"/>
        <v>רק מודיעין-מכבים-רעות</v>
      </c>
      <c r="D11267" s="1" t="s">
        <v>8784</v>
      </c>
      <c r="E11267" s="1"/>
      <c r="F11267" s="2">
        <v>11</v>
      </c>
      <c r="G11267" s="2">
        <f>INDEX(תוצאות_בחירות,MATCH(C11267,siot!$F$3:$F$1887,0),27)</f>
        <v>0</v>
      </c>
      <c r="H11267" s="2" t="b">
        <f t="shared" si="351"/>
        <v>0</v>
      </c>
      <c r="I11267" s="1" t="s">
        <v>2</v>
      </c>
      <c r="J11267" s="1" t="s">
        <v>8792</v>
      </c>
      <c r="K11267" s="1"/>
    </row>
    <row r="11268" spans="1:11" hidden="1">
      <c r="A11268" s="1" t="s">
        <v>8753</v>
      </c>
      <c r="B11268" s="1" t="s">
        <v>213</v>
      </c>
      <c r="C11268" s="48" t="str">
        <f t="shared" ref="C11268:C11331" si="352">B11268&amp;" "&amp;A11268</f>
        <v>רק מודיעין-מכבים-רעות</v>
      </c>
      <c r="D11268" s="1" t="s">
        <v>8784</v>
      </c>
      <c r="E11268" s="1"/>
      <c r="F11268" s="2">
        <v>12</v>
      </c>
      <c r="G11268" s="2">
        <f>INDEX(תוצאות_בחירות,MATCH(C11268,siot!$F$3:$F$1887,0),27)</f>
        <v>0</v>
      </c>
      <c r="H11268" s="2" t="b">
        <f t="shared" ref="H11268:H11331" si="353">IF(OR(F11268&lt;G11268,G11268=F11268),TRUE,FALSE)</f>
        <v>0</v>
      </c>
      <c r="I11268" s="1" t="s">
        <v>2</v>
      </c>
      <c r="J11268" s="1" t="s">
        <v>8791</v>
      </c>
      <c r="K11268" s="1"/>
    </row>
    <row r="11269" spans="1:11" hidden="1">
      <c r="A11269" s="1" t="s">
        <v>8753</v>
      </c>
      <c r="B11269" s="1" t="s">
        <v>213</v>
      </c>
      <c r="C11269" s="48" t="str">
        <f t="shared" si="352"/>
        <v>רק מודיעין-מכבים-רעות</v>
      </c>
      <c r="D11269" s="1" t="s">
        <v>8784</v>
      </c>
      <c r="E11269" s="1"/>
      <c r="F11269" s="2">
        <v>13</v>
      </c>
      <c r="G11269" s="2">
        <f>INDEX(תוצאות_בחירות,MATCH(C11269,siot!$F$3:$F$1887,0),27)</f>
        <v>0</v>
      </c>
      <c r="H11269" s="2" t="b">
        <f t="shared" si="353"/>
        <v>0</v>
      </c>
      <c r="I11269" s="1" t="s">
        <v>2</v>
      </c>
      <c r="J11269" s="1" t="s">
        <v>8790</v>
      </c>
      <c r="K11269" s="1"/>
    </row>
    <row r="11270" spans="1:11" hidden="1">
      <c r="A11270" s="1" t="s">
        <v>8753</v>
      </c>
      <c r="B11270" s="1" t="s">
        <v>213</v>
      </c>
      <c r="C11270" s="48" t="str">
        <f t="shared" si="352"/>
        <v>רק מודיעין-מכבים-רעות</v>
      </c>
      <c r="D11270" s="1" t="s">
        <v>8784</v>
      </c>
      <c r="E11270" s="1"/>
      <c r="F11270" s="2">
        <v>14</v>
      </c>
      <c r="G11270" s="2">
        <f>INDEX(תוצאות_בחירות,MATCH(C11270,siot!$F$3:$F$1887,0),27)</f>
        <v>0</v>
      </c>
      <c r="H11270" s="2" t="b">
        <f t="shared" si="353"/>
        <v>0</v>
      </c>
      <c r="I11270" s="1" t="s">
        <v>2</v>
      </c>
      <c r="J11270" s="1" t="s">
        <v>8789</v>
      </c>
      <c r="K11270" s="1"/>
    </row>
    <row r="11271" spans="1:11" hidden="1">
      <c r="A11271" s="1" t="s">
        <v>8753</v>
      </c>
      <c r="B11271" s="1" t="s">
        <v>213</v>
      </c>
      <c r="C11271" s="48" t="str">
        <f t="shared" si="352"/>
        <v>רק מודיעין-מכבים-רעות</v>
      </c>
      <c r="D11271" s="1" t="s">
        <v>8784</v>
      </c>
      <c r="E11271" s="1"/>
      <c r="F11271" s="2">
        <v>15</v>
      </c>
      <c r="G11271" s="2">
        <f>INDEX(תוצאות_בחירות,MATCH(C11271,siot!$F$3:$F$1887,0),27)</f>
        <v>0</v>
      </c>
      <c r="H11271" s="2" t="b">
        <f t="shared" si="353"/>
        <v>0</v>
      </c>
      <c r="I11271" s="1" t="s">
        <v>2</v>
      </c>
      <c r="J11271" s="1" t="s">
        <v>8788</v>
      </c>
      <c r="K11271" s="1"/>
    </row>
    <row r="11272" spans="1:11" hidden="1">
      <c r="A11272" s="1" t="s">
        <v>8753</v>
      </c>
      <c r="B11272" s="1" t="s">
        <v>213</v>
      </c>
      <c r="C11272" s="48" t="str">
        <f t="shared" si="352"/>
        <v>רק מודיעין-מכבים-רעות</v>
      </c>
      <c r="D11272" s="1" t="s">
        <v>8784</v>
      </c>
      <c r="E11272" s="1"/>
      <c r="F11272" s="2">
        <v>16</v>
      </c>
      <c r="G11272" s="2">
        <f>INDEX(תוצאות_בחירות,MATCH(C11272,siot!$F$3:$F$1887,0),27)</f>
        <v>0</v>
      </c>
      <c r="H11272" s="2" t="b">
        <f t="shared" si="353"/>
        <v>0</v>
      </c>
      <c r="I11272" s="1" t="s">
        <v>2</v>
      </c>
      <c r="J11272" s="1" t="s">
        <v>8787</v>
      </c>
      <c r="K11272" s="1"/>
    </row>
    <row r="11273" spans="1:11" hidden="1">
      <c r="A11273" s="1" t="s">
        <v>8753</v>
      </c>
      <c r="B11273" s="1" t="s">
        <v>213</v>
      </c>
      <c r="C11273" s="48" t="str">
        <f t="shared" si="352"/>
        <v>רק מודיעין-מכבים-רעות</v>
      </c>
      <c r="D11273" s="1" t="s">
        <v>8784</v>
      </c>
      <c r="E11273" s="1"/>
      <c r="F11273" s="2">
        <v>17</v>
      </c>
      <c r="G11273" s="2">
        <f>INDEX(תוצאות_בחירות,MATCH(C11273,siot!$F$3:$F$1887,0),27)</f>
        <v>0</v>
      </c>
      <c r="H11273" s="2" t="b">
        <f t="shared" si="353"/>
        <v>0</v>
      </c>
      <c r="I11273" s="1" t="s">
        <v>2</v>
      </c>
      <c r="J11273" s="1" t="s">
        <v>8786</v>
      </c>
      <c r="K11273" s="1"/>
    </row>
    <row r="11274" spans="1:11" hidden="1">
      <c r="A11274" s="1" t="s">
        <v>8753</v>
      </c>
      <c r="B11274" s="1" t="s">
        <v>213</v>
      </c>
      <c r="C11274" s="48" t="str">
        <f t="shared" si="352"/>
        <v>רק מודיעין-מכבים-רעות</v>
      </c>
      <c r="D11274" s="1" t="s">
        <v>8784</v>
      </c>
      <c r="E11274" s="1"/>
      <c r="F11274" s="2">
        <v>18</v>
      </c>
      <c r="G11274" s="2">
        <f>INDEX(תוצאות_בחירות,MATCH(C11274,siot!$F$3:$F$1887,0),27)</f>
        <v>0</v>
      </c>
      <c r="H11274" s="2" t="b">
        <f t="shared" si="353"/>
        <v>0</v>
      </c>
      <c r="I11274" s="1" t="s">
        <v>2</v>
      </c>
      <c r="J11274" s="1" t="s">
        <v>8785</v>
      </c>
      <c r="K11274" s="1"/>
    </row>
    <row r="11275" spans="1:11" hidden="1">
      <c r="A11275" s="1" t="s">
        <v>8753</v>
      </c>
      <c r="B11275" s="1" t="s">
        <v>213</v>
      </c>
      <c r="C11275" s="48" t="str">
        <f t="shared" si="352"/>
        <v>רק מודיעין-מכבים-רעות</v>
      </c>
      <c r="D11275" s="1" t="s">
        <v>8784</v>
      </c>
      <c r="E11275" s="1"/>
      <c r="F11275" s="2">
        <v>19</v>
      </c>
      <c r="G11275" s="2">
        <f>INDEX(תוצאות_בחירות,MATCH(C11275,siot!$F$3:$F$1887,0),27)</f>
        <v>0</v>
      </c>
      <c r="H11275" s="2" t="b">
        <f t="shared" si="353"/>
        <v>0</v>
      </c>
      <c r="I11275" s="1" t="s">
        <v>2</v>
      </c>
      <c r="J11275" s="1" t="s">
        <v>8783</v>
      </c>
      <c r="K11275" s="1"/>
    </row>
    <row r="11276" spans="1:11" hidden="1">
      <c r="A11276" s="1" t="s">
        <v>8753</v>
      </c>
      <c r="B11276" s="1" t="s">
        <v>5702</v>
      </c>
      <c r="C11276" s="48" t="str">
        <f t="shared" si="352"/>
        <v>ש מודיעין-מכבים-רעות</v>
      </c>
      <c r="D11276" s="1" t="s">
        <v>8773</v>
      </c>
      <c r="E11276" s="1" t="s">
        <v>18</v>
      </c>
      <c r="F11276" s="2" t="s">
        <v>19548</v>
      </c>
      <c r="G11276" s="2">
        <f>INDEX(תוצאות_בחירות,MATCH(C11276,siot!$F$3:$F$1887,0),27)</f>
        <v>1</v>
      </c>
      <c r="H11276" s="2" t="b">
        <f t="shared" si="353"/>
        <v>0</v>
      </c>
      <c r="I11276" s="1"/>
      <c r="J11276" s="1"/>
      <c r="K11276" s="1"/>
    </row>
    <row r="11277" spans="1:11">
      <c r="A11277" s="1" t="s">
        <v>8753</v>
      </c>
      <c r="B11277" s="1" t="s">
        <v>5702</v>
      </c>
      <c r="C11277" s="48" t="str">
        <f t="shared" si="352"/>
        <v>ש מודיעין-מכבים-רעות</v>
      </c>
      <c r="D11277" s="1" t="s">
        <v>8773</v>
      </c>
      <c r="E11277" s="1" t="s">
        <v>17</v>
      </c>
      <c r="F11277" s="2">
        <v>1</v>
      </c>
      <c r="G11277" s="2">
        <f>INDEX(תוצאות_בחירות,MATCH(C11277,siot!$F$3:$F$1887,0),27)</f>
        <v>1</v>
      </c>
      <c r="H11277" s="2" t="b">
        <f t="shared" si="353"/>
        <v>1</v>
      </c>
      <c r="I11277" s="1" t="s">
        <v>2</v>
      </c>
      <c r="J11277" s="1" t="s">
        <v>8782</v>
      </c>
      <c r="K11277" s="1"/>
    </row>
    <row r="11278" spans="1:11" hidden="1">
      <c r="A11278" s="1" t="s">
        <v>8753</v>
      </c>
      <c r="B11278" s="1" t="s">
        <v>5702</v>
      </c>
      <c r="C11278" s="48" t="str">
        <f t="shared" si="352"/>
        <v>ש מודיעין-מכבים-רעות</v>
      </c>
      <c r="D11278" s="1" t="s">
        <v>8773</v>
      </c>
      <c r="E11278" s="1"/>
      <c r="F11278" s="2">
        <v>2</v>
      </c>
      <c r="G11278" s="2">
        <f>INDEX(תוצאות_בחירות,MATCH(C11278,siot!$F$3:$F$1887,0),27)</f>
        <v>1</v>
      </c>
      <c r="H11278" s="2" t="b">
        <f t="shared" si="353"/>
        <v>0</v>
      </c>
      <c r="I11278" s="1" t="s">
        <v>2</v>
      </c>
      <c r="J11278" s="1" t="s">
        <v>8781</v>
      </c>
      <c r="K11278" s="1"/>
    </row>
    <row r="11279" spans="1:11" hidden="1">
      <c r="A11279" s="1" t="s">
        <v>8753</v>
      </c>
      <c r="B11279" s="1" t="s">
        <v>5702</v>
      </c>
      <c r="C11279" s="48" t="str">
        <f t="shared" si="352"/>
        <v>ש מודיעין-מכבים-רעות</v>
      </c>
      <c r="D11279" s="1" t="s">
        <v>8773</v>
      </c>
      <c r="E11279" s="1"/>
      <c r="F11279" s="2">
        <v>3</v>
      </c>
      <c r="G11279" s="2">
        <f>INDEX(תוצאות_בחירות,MATCH(C11279,siot!$F$3:$F$1887,0),27)</f>
        <v>1</v>
      </c>
      <c r="H11279" s="2" t="b">
        <f t="shared" si="353"/>
        <v>0</v>
      </c>
      <c r="I11279" s="1" t="s">
        <v>2</v>
      </c>
      <c r="J11279" s="1" t="s">
        <v>8780</v>
      </c>
      <c r="K11279" s="1"/>
    </row>
    <row r="11280" spans="1:11" hidden="1">
      <c r="A11280" s="1" t="s">
        <v>8753</v>
      </c>
      <c r="B11280" s="1" t="s">
        <v>5702</v>
      </c>
      <c r="C11280" s="48" t="str">
        <f t="shared" si="352"/>
        <v>ש מודיעין-מכבים-רעות</v>
      </c>
      <c r="D11280" s="1" t="s">
        <v>8773</v>
      </c>
      <c r="E11280" s="1"/>
      <c r="F11280" s="2">
        <v>4</v>
      </c>
      <c r="G11280" s="2">
        <f>INDEX(תוצאות_בחירות,MATCH(C11280,siot!$F$3:$F$1887,0),27)</f>
        <v>1</v>
      </c>
      <c r="H11280" s="2" t="b">
        <f t="shared" si="353"/>
        <v>0</v>
      </c>
      <c r="I11280" s="1" t="s">
        <v>2</v>
      </c>
      <c r="J11280" s="1" t="s">
        <v>8779</v>
      </c>
      <c r="K11280" s="1"/>
    </row>
    <row r="11281" spans="1:11" hidden="1">
      <c r="A11281" s="1" t="s">
        <v>8753</v>
      </c>
      <c r="B11281" s="1" t="s">
        <v>5702</v>
      </c>
      <c r="C11281" s="48" t="str">
        <f t="shared" si="352"/>
        <v>ש מודיעין-מכבים-רעות</v>
      </c>
      <c r="D11281" s="1" t="s">
        <v>8773</v>
      </c>
      <c r="E11281" s="1"/>
      <c r="F11281" s="2">
        <v>5</v>
      </c>
      <c r="G11281" s="2">
        <f>INDEX(תוצאות_בחירות,MATCH(C11281,siot!$F$3:$F$1887,0),27)</f>
        <v>1</v>
      </c>
      <c r="H11281" s="2" t="b">
        <f t="shared" si="353"/>
        <v>0</v>
      </c>
      <c r="I11281" s="1" t="s">
        <v>2</v>
      </c>
      <c r="J11281" s="1" t="s">
        <v>8778</v>
      </c>
      <c r="K11281" s="1"/>
    </row>
    <row r="11282" spans="1:11" hidden="1">
      <c r="A11282" s="1" t="s">
        <v>8753</v>
      </c>
      <c r="B11282" s="1" t="s">
        <v>5702</v>
      </c>
      <c r="C11282" s="48" t="str">
        <f t="shared" si="352"/>
        <v>ש מודיעין-מכבים-רעות</v>
      </c>
      <c r="D11282" s="1" t="s">
        <v>8773</v>
      </c>
      <c r="E11282" s="1"/>
      <c r="F11282" s="2">
        <v>6</v>
      </c>
      <c r="G11282" s="2">
        <f>INDEX(תוצאות_בחירות,MATCH(C11282,siot!$F$3:$F$1887,0),27)</f>
        <v>1</v>
      </c>
      <c r="H11282" s="2" t="b">
        <f t="shared" si="353"/>
        <v>0</v>
      </c>
      <c r="I11282" s="1" t="s">
        <v>2</v>
      </c>
      <c r="J11282" s="1" t="s">
        <v>8777</v>
      </c>
      <c r="K11282" s="1"/>
    </row>
    <row r="11283" spans="1:11" hidden="1">
      <c r="A11283" s="1" t="s">
        <v>8753</v>
      </c>
      <c r="B11283" s="1" t="s">
        <v>5702</v>
      </c>
      <c r="C11283" s="48" t="str">
        <f t="shared" si="352"/>
        <v>ש מודיעין-מכבים-רעות</v>
      </c>
      <c r="D11283" s="1" t="s">
        <v>8773</v>
      </c>
      <c r="E11283" s="1"/>
      <c r="F11283" s="2">
        <v>7</v>
      </c>
      <c r="G11283" s="2">
        <f>INDEX(תוצאות_בחירות,MATCH(C11283,siot!$F$3:$F$1887,0),27)</f>
        <v>1</v>
      </c>
      <c r="H11283" s="2" t="b">
        <f t="shared" si="353"/>
        <v>0</v>
      </c>
      <c r="I11283" s="1" t="s">
        <v>2</v>
      </c>
      <c r="J11283" s="1" t="s">
        <v>8776</v>
      </c>
      <c r="K11283" s="1"/>
    </row>
    <row r="11284" spans="1:11" hidden="1">
      <c r="A11284" s="1" t="s">
        <v>8753</v>
      </c>
      <c r="B11284" s="1" t="s">
        <v>5702</v>
      </c>
      <c r="C11284" s="48" t="str">
        <f t="shared" si="352"/>
        <v>ש מודיעין-מכבים-רעות</v>
      </c>
      <c r="D11284" s="1" t="s">
        <v>8773</v>
      </c>
      <c r="E11284" s="1"/>
      <c r="F11284" s="2">
        <v>8</v>
      </c>
      <c r="G11284" s="2">
        <f>INDEX(תוצאות_בחירות,MATCH(C11284,siot!$F$3:$F$1887,0),27)</f>
        <v>1</v>
      </c>
      <c r="H11284" s="2" t="b">
        <f t="shared" si="353"/>
        <v>0</v>
      </c>
      <c r="I11284" s="1" t="s">
        <v>2</v>
      </c>
      <c r="J11284" s="1" t="s">
        <v>8775</v>
      </c>
      <c r="K11284" s="1"/>
    </row>
    <row r="11285" spans="1:11" hidden="1">
      <c r="A11285" s="1" t="s">
        <v>8753</v>
      </c>
      <c r="B11285" s="1" t="s">
        <v>5702</v>
      </c>
      <c r="C11285" s="48" t="str">
        <f t="shared" si="352"/>
        <v>ש מודיעין-מכבים-רעות</v>
      </c>
      <c r="D11285" s="1" t="s">
        <v>8773</v>
      </c>
      <c r="E11285" s="1"/>
      <c r="F11285" s="2">
        <v>9</v>
      </c>
      <c r="G11285" s="2">
        <f>INDEX(תוצאות_בחירות,MATCH(C11285,siot!$F$3:$F$1887,0),27)</f>
        <v>1</v>
      </c>
      <c r="H11285" s="2" t="b">
        <f t="shared" si="353"/>
        <v>0</v>
      </c>
      <c r="I11285" s="1" t="s">
        <v>2</v>
      </c>
      <c r="J11285" s="1" t="s">
        <v>8774</v>
      </c>
      <c r="K11285" s="1"/>
    </row>
    <row r="11286" spans="1:11" hidden="1">
      <c r="A11286" s="1" t="s">
        <v>8753</v>
      </c>
      <c r="B11286" s="1" t="s">
        <v>5702</v>
      </c>
      <c r="C11286" s="48" t="str">
        <f t="shared" si="352"/>
        <v>ש מודיעין-מכבים-רעות</v>
      </c>
      <c r="D11286" s="1" t="s">
        <v>8773</v>
      </c>
      <c r="E11286" s="1"/>
      <c r="F11286" s="2">
        <v>10</v>
      </c>
      <c r="G11286" s="2">
        <f>INDEX(תוצאות_בחירות,MATCH(C11286,siot!$F$3:$F$1887,0),27)</f>
        <v>1</v>
      </c>
      <c r="H11286" s="2" t="b">
        <f t="shared" si="353"/>
        <v>0</v>
      </c>
      <c r="I11286" s="1" t="s">
        <v>2</v>
      </c>
      <c r="J11286" s="1" t="s">
        <v>8772</v>
      </c>
      <c r="K11286" s="1"/>
    </row>
    <row r="11287" spans="1:11" hidden="1">
      <c r="A11287" s="1" t="s">
        <v>8753</v>
      </c>
      <c r="B11287" s="1" t="s">
        <v>8762</v>
      </c>
      <c r="C11287" s="48" t="str">
        <f t="shared" si="352"/>
        <v>שח מודיעין-מכבים-רעות</v>
      </c>
      <c r="D11287" s="1" t="s">
        <v>8761</v>
      </c>
      <c r="E11287" s="1" t="s">
        <v>3</v>
      </c>
      <c r="F11287" s="2" t="s">
        <v>19548</v>
      </c>
      <c r="G11287" s="2">
        <f>INDEX(תוצאות_בחירות,MATCH(C11287,siot!$F$3:$F$1887,0),27)</f>
        <v>2</v>
      </c>
      <c r="H11287" s="2" t="b">
        <f t="shared" si="353"/>
        <v>0</v>
      </c>
      <c r="I11287" s="1"/>
      <c r="J11287" s="1"/>
      <c r="K11287" s="1"/>
    </row>
    <row r="11288" spans="1:11">
      <c r="A11288" s="1" t="s">
        <v>8753</v>
      </c>
      <c r="B11288" s="1" t="s">
        <v>8762</v>
      </c>
      <c r="C11288" s="48" t="str">
        <f t="shared" si="352"/>
        <v>שח מודיעין-מכבים-רעות</v>
      </c>
      <c r="D11288" s="1" t="s">
        <v>8761</v>
      </c>
      <c r="E11288" s="1"/>
      <c r="F11288" s="2">
        <v>1</v>
      </c>
      <c r="G11288" s="2">
        <f>INDEX(תוצאות_בחירות,MATCH(C11288,siot!$F$3:$F$1887,0),27)</f>
        <v>2</v>
      </c>
      <c r="H11288" s="2" t="b">
        <f t="shared" si="353"/>
        <v>1</v>
      </c>
      <c r="I11288" s="1" t="s">
        <v>2</v>
      </c>
      <c r="J11288" s="1" t="s">
        <v>131</v>
      </c>
      <c r="K11288" s="1"/>
    </row>
    <row r="11289" spans="1:11">
      <c r="A11289" s="1" t="s">
        <v>8753</v>
      </c>
      <c r="B11289" s="1" t="s">
        <v>8762</v>
      </c>
      <c r="C11289" s="48" t="str">
        <f t="shared" si="352"/>
        <v>שח מודיעין-מכבים-רעות</v>
      </c>
      <c r="D11289" s="1" t="s">
        <v>8761</v>
      </c>
      <c r="E11289" s="1"/>
      <c r="F11289" s="2">
        <v>2</v>
      </c>
      <c r="G11289" s="2">
        <f>INDEX(תוצאות_בחירות,MATCH(C11289,siot!$F$3:$F$1887,0),27)</f>
        <v>2</v>
      </c>
      <c r="H11289" s="2" t="b">
        <f t="shared" si="353"/>
        <v>1</v>
      </c>
      <c r="I11289" s="1" t="s">
        <v>2</v>
      </c>
      <c r="J11289" s="1" t="s">
        <v>8771</v>
      </c>
      <c r="K11289" s="1">
        <v>1</v>
      </c>
    </row>
    <row r="11290" spans="1:11" hidden="1">
      <c r="A11290" s="1" t="s">
        <v>8753</v>
      </c>
      <c r="B11290" s="1" t="s">
        <v>8762</v>
      </c>
      <c r="C11290" s="48" t="str">
        <f t="shared" si="352"/>
        <v>שח מודיעין-מכבים-רעות</v>
      </c>
      <c r="D11290" s="1" t="s">
        <v>8761</v>
      </c>
      <c r="E11290" s="1"/>
      <c r="F11290" s="2">
        <v>3</v>
      </c>
      <c r="G11290" s="2">
        <f>INDEX(תוצאות_בחירות,MATCH(C11290,siot!$F$3:$F$1887,0),27)</f>
        <v>2</v>
      </c>
      <c r="H11290" s="2" t="b">
        <f t="shared" si="353"/>
        <v>0</v>
      </c>
      <c r="I11290" s="1" t="s">
        <v>2</v>
      </c>
      <c r="J11290" s="1" t="s">
        <v>8770</v>
      </c>
      <c r="K11290" s="1"/>
    </row>
    <row r="11291" spans="1:11" hidden="1">
      <c r="A11291" s="1" t="s">
        <v>8753</v>
      </c>
      <c r="B11291" s="1" t="s">
        <v>8762</v>
      </c>
      <c r="C11291" s="48" t="str">
        <f t="shared" si="352"/>
        <v>שח מודיעין-מכבים-רעות</v>
      </c>
      <c r="D11291" s="1" t="s">
        <v>8761</v>
      </c>
      <c r="E11291" s="1"/>
      <c r="F11291" s="2">
        <v>4</v>
      </c>
      <c r="G11291" s="2">
        <f>INDEX(תוצאות_בחירות,MATCH(C11291,siot!$F$3:$F$1887,0),27)</f>
        <v>2</v>
      </c>
      <c r="H11291" s="2" t="b">
        <f t="shared" si="353"/>
        <v>0</v>
      </c>
      <c r="I11291" s="1" t="s">
        <v>2</v>
      </c>
      <c r="J11291" s="1" t="s">
        <v>8769</v>
      </c>
      <c r="K11291" s="1"/>
    </row>
    <row r="11292" spans="1:11" hidden="1">
      <c r="A11292" s="1" t="s">
        <v>8753</v>
      </c>
      <c r="B11292" s="1" t="s">
        <v>8762</v>
      </c>
      <c r="C11292" s="48" t="str">
        <f t="shared" si="352"/>
        <v>שח מודיעין-מכבים-רעות</v>
      </c>
      <c r="D11292" s="1" t="s">
        <v>8761</v>
      </c>
      <c r="E11292" s="1"/>
      <c r="F11292" s="2">
        <v>5</v>
      </c>
      <c r="G11292" s="2">
        <f>INDEX(תוצאות_בחירות,MATCH(C11292,siot!$F$3:$F$1887,0),27)</f>
        <v>2</v>
      </c>
      <c r="H11292" s="2" t="b">
        <f t="shared" si="353"/>
        <v>0</v>
      </c>
      <c r="I11292" s="1" t="s">
        <v>2</v>
      </c>
      <c r="J11292" s="1" t="s">
        <v>8768</v>
      </c>
      <c r="K11292" s="1"/>
    </row>
    <row r="11293" spans="1:11" hidden="1">
      <c r="A11293" s="1" t="s">
        <v>8753</v>
      </c>
      <c r="B11293" s="1" t="s">
        <v>8762</v>
      </c>
      <c r="C11293" s="48" t="str">
        <f t="shared" si="352"/>
        <v>שח מודיעין-מכבים-רעות</v>
      </c>
      <c r="D11293" s="1" t="s">
        <v>8761</v>
      </c>
      <c r="E11293" s="1"/>
      <c r="F11293" s="2">
        <v>6</v>
      </c>
      <c r="G11293" s="2">
        <f>INDEX(תוצאות_בחירות,MATCH(C11293,siot!$F$3:$F$1887,0),27)</f>
        <v>2</v>
      </c>
      <c r="H11293" s="2" t="b">
        <f t="shared" si="353"/>
        <v>0</v>
      </c>
      <c r="I11293" s="1" t="s">
        <v>2</v>
      </c>
      <c r="J11293" s="1" t="s">
        <v>8767</v>
      </c>
      <c r="K11293" s="1"/>
    </row>
    <row r="11294" spans="1:11" hidden="1">
      <c r="A11294" s="1" t="s">
        <v>8753</v>
      </c>
      <c r="B11294" s="1" t="s">
        <v>8762</v>
      </c>
      <c r="C11294" s="48" t="str">
        <f t="shared" si="352"/>
        <v>שח מודיעין-מכבים-רעות</v>
      </c>
      <c r="D11294" s="1" t="s">
        <v>8761</v>
      </c>
      <c r="E11294" s="1"/>
      <c r="F11294" s="2">
        <v>7</v>
      </c>
      <c r="G11294" s="2">
        <f>INDEX(תוצאות_בחירות,MATCH(C11294,siot!$F$3:$F$1887,0),27)</f>
        <v>2</v>
      </c>
      <c r="H11294" s="2" t="b">
        <f t="shared" si="353"/>
        <v>0</v>
      </c>
      <c r="I11294" s="1" t="s">
        <v>2</v>
      </c>
      <c r="J11294" s="1" t="s">
        <v>8766</v>
      </c>
      <c r="K11294" s="1"/>
    </row>
    <row r="11295" spans="1:11" hidden="1">
      <c r="A11295" s="1" t="s">
        <v>8753</v>
      </c>
      <c r="B11295" s="1" t="s">
        <v>8762</v>
      </c>
      <c r="C11295" s="48" t="str">
        <f t="shared" si="352"/>
        <v>שח מודיעין-מכבים-רעות</v>
      </c>
      <c r="D11295" s="1" t="s">
        <v>8761</v>
      </c>
      <c r="E11295" s="1"/>
      <c r="F11295" s="2">
        <v>8</v>
      </c>
      <c r="G11295" s="2">
        <f>INDEX(תוצאות_בחירות,MATCH(C11295,siot!$F$3:$F$1887,0),27)</f>
        <v>2</v>
      </c>
      <c r="H11295" s="2" t="b">
        <f t="shared" si="353"/>
        <v>0</v>
      </c>
      <c r="I11295" s="1" t="s">
        <v>2</v>
      </c>
      <c r="J11295" s="1" t="s">
        <v>8765</v>
      </c>
      <c r="K11295" s="1"/>
    </row>
    <row r="11296" spans="1:11" hidden="1">
      <c r="A11296" s="1" t="s">
        <v>8753</v>
      </c>
      <c r="B11296" s="1" t="s">
        <v>8762</v>
      </c>
      <c r="C11296" s="48" t="str">
        <f t="shared" si="352"/>
        <v>שח מודיעין-מכבים-רעות</v>
      </c>
      <c r="D11296" s="1" t="s">
        <v>8761</v>
      </c>
      <c r="E11296" s="1"/>
      <c r="F11296" s="2">
        <v>9</v>
      </c>
      <c r="G11296" s="2">
        <f>INDEX(תוצאות_בחירות,MATCH(C11296,siot!$F$3:$F$1887,0),27)</f>
        <v>2</v>
      </c>
      <c r="H11296" s="2" t="b">
        <f t="shared" si="353"/>
        <v>0</v>
      </c>
      <c r="I11296" s="1" t="s">
        <v>2</v>
      </c>
      <c r="J11296" s="1" t="s">
        <v>8764</v>
      </c>
      <c r="K11296" s="1"/>
    </row>
    <row r="11297" spans="1:11" hidden="1">
      <c r="A11297" s="1" t="s">
        <v>8753</v>
      </c>
      <c r="B11297" s="1" t="s">
        <v>8762</v>
      </c>
      <c r="C11297" s="48" t="str">
        <f t="shared" si="352"/>
        <v>שח מודיעין-מכבים-רעות</v>
      </c>
      <c r="D11297" s="1" t="s">
        <v>8761</v>
      </c>
      <c r="E11297" s="1"/>
      <c r="F11297" s="2">
        <v>10</v>
      </c>
      <c r="G11297" s="2">
        <f>INDEX(תוצאות_בחירות,MATCH(C11297,siot!$F$3:$F$1887,0),27)</f>
        <v>2</v>
      </c>
      <c r="H11297" s="2" t="b">
        <f t="shared" si="353"/>
        <v>0</v>
      </c>
      <c r="I11297" s="1" t="s">
        <v>2</v>
      </c>
      <c r="J11297" s="1" t="s">
        <v>8763</v>
      </c>
      <c r="K11297" s="1"/>
    </row>
    <row r="11298" spans="1:11" hidden="1">
      <c r="A11298" s="1" t="s">
        <v>8753</v>
      </c>
      <c r="B11298" s="1" t="s">
        <v>8762</v>
      </c>
      <c r="C11298" s="48" t="str">
        <f t="shared" si="352"/>
        <v>שח מודיעין-מכבים-רעות</v>
      </c>
      <c r="D11298" s="1" t="s">
        <v>8761</v>
      </c>
      <c r="E11298" s="1"/>
      <c r="F11298" s="2">
        <v>11</v>
      </c>
      <c r="G11298" s="2">
        <f>INDEX(תוצאות_בחירות,MATCH(C11298,siot!$F$3:$F$1887,0),27)</f>
        <v>2</v>
      </c>
      <c r="H11298" s="2" t="b">
        <f t="shared" si="353"/>
        <v>0</v>
      </c>
      <c r="I11298" s="1" t="s">
        <v>2</v>
      </c>
      <c r="J11298" s="1" t="s">
        <v>8760</v>
      </c>
      <c r="K11298" s="1"/>
    </row>
    <row r="11299" spans="1:11" hidden="1">
      <c r="A11299" s="1" t="s">
        <v>8753</v>
      </c>
      <c r="B11299" s="1" t="s">
        <v>8752</v>
      </c>
      <c r="C11299" s="48" t="str">
        <f t="shared" si="352"/>
        <v>של מודיעין-מכבים-רעות</v>
      </c>
      <c r="D11299" s="1" t="s">
        <v>8751</v>
      </c>
      <c r="E11299" s="1" t="s">
        <v>3</v>
      </c>
      <c r="F11299" s="2" t="s">
        <v>19548</v>
      </c>
      <c r="G11299" s="2">
        <f>INDEX(תוצאות_בחירות,MATCH(C11299,siot!$F$3:$F$1887,0),27)</f>
        <v>0</v>
      </c>
      <c r="H11299" s="2" t="b">
        <f t="shared" si="353"/>
        <v>0</v>
      </c>
      <c r="I11299" s="1"/>
      <c r="J11299" s="1"/>
      <c r="K11299" s="1"/>
    </row>
    <row r="11300" spans="1:11" hidden="1">
      <c r="A11300" s="1" t="s">
        <v>8753</v>
      </c>
      <c r="B11300" s="1" t="s">
        <v>8752</v>
      </c>
      <c r="C11300" s="48" t="str">
        <f t="shared" si="352"/>
        <v>של מודיעין-מכבים-רעות</v>
      </c>
      <c r="D11300" s="1" t="s">
        <v>8751</v>
      </c>
      <c r="E11300" s="1"/>
      <c r="F11300" s="2">
        <v>1</v>
      </c>
      <c r="G11300" s="2">
        <f>INDEX(תוצאות_בחירות,MATCH(C11300,siot!$F$3:$F$1887,0),27)</f>
        <v>0</v>
      </c>
      <c r="H11300" s="2" t="b">
        <f t="shared" si="353"/>
        <v>0</v>
      </c>
      <c r="I11300" s="1" t="s">
        <v>2</v>
      </c>
      <c r="J11300" s="1" t="s">
        <v>8759</v>
      </c>
      <c r="K11300" s="1"/>
    </row>
    <row r="11301" spans="1:11" hidden="1">
      <c r="A11301" s="1" t="s">
        <v>8753</v>
      </c>
      <c r="B11301" s="1" t="s">
        <v>8752</v>
      </c>
      <c r="C11301" s="48" t="str">
        <f t="shared" si="352"/>
        <v>של מודיעין-מכבים-רעות</v>
      </c>
      <c r="D11301" s="1" t="s">
        <v>8751</v>
      </c>
      <c r="E11301" s="1"/>
      <c r="F11301" s="2">
        <v>2</v>
      </c>
      <c r="G11301" s="2">
        <f>INDEX(תוצאות_בחירות,MATCH(C11301,siot!$F$3:$F$1887,0),27)</f>
        <v>0</v>
      </c>
      <c r="H11301" s="2" t="b">
        <f t="shared" si="353"/>
        <v>0</v>
      </c>
      <c r="I11301" s="1" t="s">
        <v>2</v>
      </c>
      <c r="J11301" s="1" t="s">
        <v>8758</v>
      </c>
      <c r="K11301" s="1"/>
    </row>
    <row r="11302" spans="1:11" hidden="1">
      <c r="A11302" s="1" t="s">
        <v>8753</v>
      </c>
      <c r="B11302" s="1" t="s">
        <v>8752</v>
      </c>
      <c r="C11302" s="48" t="str">
        <f t="shared" si="352"/>
        <v>של מודיעין-מכבים-רעות</v>
      </c>
      <c r="D11302" s="1" t="s">
        <v>8751</v>
      </c>
      <c r="E11302" s="1"/>
      <c r="F11302" s="2">
        <v>3</v>
      </c>
      <c r="G11302" s="2">
        <f>INDEX(תוצאות_בחירות,MATCH(C11302,siot!$F$3:$F$1887,0),27)</f>
        <v>0</v>
      </c>
      <c r="H11302" s="2" t="b">
        <f t="shared" si="353"/>
        <v>0</v>
      </c>
      <c r="I11302" s="1" t="s">
        <v>2</v>
      </c>
      <c r="J11302" s="1" t="s">
        <v>8757</v>
      </c>
      <c r="K11302" s="1"/>
    </row>
    <row r="11303" spans="1:11" hidden="1">
      <c r="A11303" s="1" t="s">
        <v>8753</v>
      </c>
      <c r="B11303" s="1" t="s">
        <v>8752</v>
      </c>
      <c r="C11303" s="48" t="str">
        <f t="shared" si="352"/>
        <v>של מודיעין-מכבים-רעות</v>
      </c>
      <c r="D11303" s="1" t="s">
        <v>8751</v>
      </c>
      <c r="E11303" s="1"/>
      <c r="F11303" s="2">
        <v>4</v>
      </c>
      <c r="G11303" s="2">
        <f>INDEX(תוצאות_בחירות,MATCH(C11303,siot!$F$3:$F$1887,0),27)</f>
        <v>0</v>
      </c>
      <c r="H11303" s="2" t="b">
        <f t="shared" si="353"/>
        <v>0</v>
      </c>
      <c r="I11303" s="1" t="s">
        <v>2</v>
      </c>
      <c r="J11303" s="1" t="s">
        <v>8756</v>
      </c>
      <c r="K11303" s="1"/>
    </row>
    <row r="11304" spans="1:11" hidden="1">
      <c r="A11304" s="1" t="s">
        <v>8753</v>
      </c>
      <c r="B11304" s="1" t="s">
        <v>8752</v>
      </c>
      <c r="C11304" s="48" t="str">
        <f t="shared" si="352"/>
        <v>של מודיעין-מכבים-רעות</v>
      </c>
      <c r="D11304" s="1" t="s">
        <v>8751</v>
      </c>
      <c r="E11304" s="1"/>
      <c r="F11304" s="2">
        <v>5</v>
      </c>
      <c r="G11304" s="2">
        <f>INDEX(תוצאות_בחירות,MATCH(C11304,siot!$F$3:$F$1887,0),27)</f>
        <v>0</v>
      </c>
      <c r="H11304" s="2" t="b">
        <f t="shared" si="353"/>
        <v>0</v>
      </c>
      <c r="I11304" s="1" t="s">
        <v>2</v>
      </c>
      <c r="J11304" s="1" t="s">
        <v>8755</v>
      </c>
      <c r="K11304" s="1"/>
    </row>
    <row r="11305" spans="1:11" hidden="1">
      <c r="A11305" s="1" t="s">
        <v>8753</v>
      </c>
      <c r="B11305" s="1" t="s">
        <v>8752</v>
      </c>
      <c r="C11305" s="48" t="str">
        <f t="shared" si="352"/>
        <v>של מודיעין-מכבים-רעות</v>
      </c>
      <c r="D11305" s="1" t="s">
        <v>8751</v>
      </c>
      <c r="E11305" s="1"/>
      <c r="F11305" s="2">
        <v>6</v>
      </c>
      <c r="G11305" s="2">
        <f>INDEX(תוצאות_בחירות,MATCH(C11305,siot!$F$3:$F$1887,0),27)</f>
        <v>0</v>
      </c>
      <c r="H11305" s="2" t="b">
        <f t="shared" si="353"/>
        <v>0</v>
      </c>
      <c r="I11305" s="1" t="s">
        <v>2</v>
      </c>
      <c r="J11305" s="1" t="s">
        <v>8754</v>
      </c>
      <c r="K11305" s="1"/>
    </row>
    <row r="11306" spans="1:11" hidden="1">
      <c r="A11306" s="1" t="s">
        <v>8753</v>
      </c>
      <c r="B11306" s="1" t="s">
        <v>8752</v>
      </c>
      <c r="C11306" s="48" t="str">
        <f t="shared" si="352"/>
        <v>של מודיעין-מכבים-רעות</v>
      </c>
      <c r="D11306" s="1" t="s">
        <v>8751</v>
      </c>
      <c r="E11306" s="1"/>
      <c r="F11306" s="2">
        <v>7</v>
      </c>
      <c r="G11306" s="2">
        <f>INDEX(תוצאות_בחירות,MATCH(C11306,siot!$F$3:$F$1887,0),27)</f>
        <v>0</v>
      </c>
      <c r="H11306" s="2" t="b">
        <f t="shared" si="353"/>
        <v>0</v>
      </c>
      <c r="I11306" s="1" t="s">
        <v>2</v>
      </c>
      <c r="J11306" s="1" t="s">
        <v>8750</v>
      </c>
      <c r="K11306" s="1"/>
    </row>
    <row r="11307" spans="1:11" hidden="1">
      <c r="A11307" s="1" t="s">
        <v>8703</v>
      </c>
      <c r="B11307" s="1" t="s">
        <v>70</v>
      </c>
      <c r="C11307" s="48" t="str">
        <f t="shared" si="352"/>
        <v>א מזכרת בתיה</v>
      </c>
      <c r="D11307" s="1" t="s">
        <v>8741</v>
      </c>
      <c r="E11307" s="1" t="s">
        <v>18</v>
      </c>
      <c r="F11307" s="2" t="s">
        <v>19548</v>
      </c>
      <c r="G11307" s="2">
        <f>INDEX(תוצאות_בחירות,MATCH(C11307,siot!$F$3:$F$1887,0),27)</f>
        <v>3</v>
      </c>
      <c r="H11307" s="2" t="b">
        <f t="shared" si="353"/>
        <v>0</v>
      </c>
      <c r="I11307" s="1"/>
      <c r="J11307" s="1"/>
      <c r="K11307" s="1"/>
    </row>
    <row r="11308" spans="1:11">
      <c r="A11308" s="1" t="s">
        <v>8703</v>
      </c>
      <c r="B11308" s="1" t="s">
        <v>70</v>
      </c>
      <c r="C11308" s="48" t="str">
        <f t="shared" si="352"/>
        <v>א מזכרת בתיה</v>
      </c>
      <c r="D11308" s="1" t="s">
        <v>8741</v>
      </c>
      <c r="E11308" s="1" t="s">
        <v>17</v>
      </c>
      <c r="F11308" s="2">
        <v>1</v>
      </c>
      <c r="G11308" s="2">
        <f>INDEX(תוצאות_בחירות,MATCH(C11308,siot!$F$3:$F$1887,0),27)</f>
        <v>3</v>
      </c>
      <c r="H11308" s="2" t="b">
        <f t="shared" si="353"/>
        <v>1</v>
      </c>
      <c r="I11308" s="1" t="s">
        <v>2</v>
      </c>
      <c r="J11308" s="1" t="s">
        <v>8749</v>
      </c>
      <c r="K11308" s="1"/>
    </row>
    <row r="11309" spans="1:11">
      <c r="A11309" s="1" t="s">
        <v>8703</v>
      </c>
      <c r="B11309" s="1" t="s">
        <v>70</v>
      </c>
      <c r="C11309" s="48" t="str">
        <f t="shared" si="352"/>
        <v>א מזכרת בתיה</v>
      </c>
      <c r="D11309" s="1" t="s">
        <v>8741</v>
      </c>
      <c r="E11309" s="1"/>
      <c r="F11309" s="2">
        <v>2</v>
      </c>
      <c r="G11309" s="2">
        <f>INDEX(תוצאות_בחירות,MATCH(C11309,siot!$F$3:$F$1887,0),27)</f>
        <v>3</v>
      </c>
      <c r="H11309" s="2" t="b">
        <f t="shared" si="353"/>
        <v>1</v>
      </c>
      <c r="I11309" s="1" t="s">
        <v>2</v>
      </c>
      <c r="J11309" s="1" t="s">
        <v>8748</v>
      </c>
      <c r="K11309" s="1">
        <v>1</v>
      </c>
    </row>
    <row r="11310" spans="1:11">
      <c r="A11310" s="1" t="s">
        <v>8703</v>
      </c>
      <c r="B11310" s="1" t="s">
        <v>70</v>
      </c>
      <c r="C11310" s="48" t="str">
        <f t="shared" si="352"/>
        <v>א מזכרת בתיה</v>
      </c>
      <c r="D11310" s="1" t="s">
        <v>8741</v>
      </c>
      <c r="E11310" s="1"/>
      <c r="F11310" s="2">
        <v>3</v>
      </c>
      <c r="G11310" s="2">
        <f>INDEX(תוצאות_בחירות,MATCH(C11310,siot!$F$3:$F$1887,0),27)</f>
        <v>3</v>
      </c>
      <c r="H11310" s="2" t="b">
        <f t="shared" si="353"/>
        <v>1</v>
      </c>
      <c r="I11310" s="1" t="s">
        <v>2</v>
      </c>
      <c r="J11310" s="1" t="s">
        <v>8747</v>
      </c>
      <c r="K11310" s="1"/>
    </row>
    <row r="11311" spans="1:11" hidden="1">
      <c r="A11311" s="1" t="s">
        <v>8703</v>
      </c>
      <c r="B11311" s="1" t="s">
        <v>70</v>
      </c>
      <c r="C11311" s="48" t="str">
        <f t="shared" si="352"/>
        <v>א מזכרת בתיה</v>
      </c>
      <c r="D11311" s="1" t="s">
        <v>8741</v>
      </c>
      <c r="E11311" s="1"/>
      <c r="F11311" s="2">
        <v>4</v>
      </c>
      <c r="G11311" s="2">
        <f>INDEX(תוצאות_בחירות,MATCH(C11311,siot!$F$3:$F$1887,0),27)</f>
        <v>3</v>
      </c>
      <c r="H11311" s="2" t="b">
        <f t="shared" si="353"/>
        <v>0</v>
      </c>
      <c r="I11311" s="1" t="s">
        <v>2</v>
      </c>
      <c r="J11311" s="1" t="s">
        <v>8746</v>
      </c>
      <c r="K11311" s="1"/>
    </row>
    <row r="11312" spans="1:11" hidden="1">
      <c r="A11312" s="1" t="s">
        <v>8703</v>
      </c>
      <c r="B11312" s="1" t="s">
        <v>70</v>
      </c>
      <c r="C11312" s="48" t="str">
        <f t="shared" si="352"/>
        <v>א מזכרת בתיה</v>
      </c>
      <c r="D11312" s="1" t="s">
        <v>8741</v>
      </c>
      <c r="E11312" s="1"/>
      <c r="F11312" s="2">
        <v>5</v>
      </c>
      <c r="G11312" s="2">
        <f>INDEX(תוצאות_בחירות,MATCH(C11312,siot!$F$3:$F$1887,0),27)</f>
        <v>3</v>
      </c>
      <c r="H11312" s="2" t="b">
        <f t="shared" si="353"/>
        <v>0</v>
      </c>
      <c r="I11312" s="1" t="s">
        <v>2</v>
      </c>
      <c r="J11312" s="1" t="s">
        <v>8745</v>
      </c>
      <c r="K11312" s="1"/>
    </row>
    <row r="11313" spans="1:11" hidden="1">
      <c r="A11313" s="1" t="s">
        <v>8703</v>
      </c>
      <c r="B11313" s="1" t="s">
        <v>70</v>
      </c>
      <c r="C11313" s="48" t="str">
        <f t="shared" si="352"/>
        <v>א מזכרת בתיה</v>
      </c>
      <c r="D11313" s="1" t="s">
        <v>8741</v>
      </c>
      <c r="E11313" s="1"/>
      <c r="F11313" s="2">
        <v>6</v>
      </c>
      <c r="G11313" s="2">
        <f>INDEX(תוצאות_בחירות,MATCH(C11313,siot!$F$3:$F$1887,0),27)</f>
        <v>3</v>
      </c>
      <c r="H11313" s="2" t="b">
        <f t="shared" si="353"/>
        <v>0</v>
      </c>
      <c r="I11313" s="1" t="s">
        <v>2</v>
      </c>
      <c r="J11313" s="1" t="s">
        <v>8744</v>
      </c>
      <c r="K11313" s="1"/>
    </row>
    <row r="11314" spans="1:11" hidden="1">
      <c r="A11314" s="1" t="s">
        <v>8703</v>
      </c>
      <c r="B11314" s="1" t="s">
        <v>70</v>
      </c>
      <c r="C11314" s="48" t="str">
        <f t="shared" si="352"/>
        <v>א מזכרת בתיה</v>
      </c>
      <c r="D11314" s="1" t="s">
        <v>8741</v>
      </c>
      <c r="E11314" s="1"/>
      <c r="F11314" s="2">
        <v>7</v>
      </c>
      <c r="G11314" s="2">
        <f>INDEX(תוצאות_בחירות,MATCH(C11314,siot!$F$3:$F$1887,0),27)</f>
        <v>3</v>
      </c>
      <c r="H11314" s="2" t="b">
        <f t="shared" si="353"/>
        <v>0</v>
      </c>
      <c r="I11314" s="1" t="s">
        <v>2</v>
      </c>
      <c r="J11314" s="1" t="s">
        <v>8743</v>
      </c>
      <c r="K11314" s="1"/>
    </row>
    <row r="11315" spans="1:11" hidden="1">
      <c r="A11315" s="1" t="s">
        <v>8703</v>
      </c>
      <c r="B11315" s="1" t="s">
        <v>70</v>
      </c>
      <c r="C11315" s="48" t="str">
        <f t="shared" si="352"/>
        <v>א מזכרת בתיה</v>
      </c>
      <c r="D11315" s="1" t="s">
        <v>8741</v>
      </c>
      <c r="E11315" s="1"/>
      <c r="F11315" s="2">
        <v>8</v>
      </c>
      <c r="G11315" s="2">
        <f>INDEX(תוצאות_בחירות,MATCH(C11315,siot!$F$3:$F$1887,0),27)</f>
        <v>3</v>
      </c>
      <c r="H11315" s="2" t="b">
        <f t="shared" si="353"/>
        <v>0</v>
      </c>
      <c r="I11315" s="1" t="s">
        <v>2</v>
      </c>
      <c r="J11315" s="1" t="s">
        <v>8742</v>
      </c>
      <c r="K11315" s="1"/>
    </row>
    <row r="11316" spans="1:11" hidden="1">
      <c r="A11316" s="1" t="s">
        <v>8703</v>
      </c>
      <c r="B11316" s="1" t="s">
        <v>70</v>
      </c>
      <c r="C11316" s="48" t="str">
        <f t="shared" si="352"/>
        <v>א מזכרת בתיה</v>
      </c>
      <c r="D11316" s="1" t="s">
        <v>8741</v>
      </c>
      <c r="E11316" s="1"/>
      <c r="F11316" s="2">
        <v>9</v>
      </c>
      <c r="G11316" s="2">
        <f>INDEX(תוצאות_בחירות,MATCH(C11316,siot!$F$3:$F$1887,0),27)</f>
        <v>3</v>
      </c>
      <c r="H11316" s="2" t="b">
        <f t="shared" si="353"/>
        <v>0</v>
      </c>
      <c r="I11316" s="1" t="s">
        <v>2</v>
      </c>
      <c r="J11316" s="1" t="s">
        <v>8740</v>
      </c>
      <c r="K11316" s="1"/>
    </row>
    <row r="11317" spans="1:11" hidden="1">
      <c r="A11317" s="1" t="s">
        <v>8703</v>
      </c>
      <c r="B11317" s="1" t="s">
        <v>573</v>
      </c>
      <c r="C11317" s="48" t="str">
        <f t="shared" si="352"/>
        <v>זך מזכרת בתיה</v>
      </c>
      <c r="D11317" s="1" t="s">
        <v>8732</v>
      </c>
      <c r="E11317" s="1" t="s">
        <v>18</v>
      </c>
      <c r="F11317" s="2" t="s">
        <v>19548</v>
      </c>
      <c r="G11317" s="2">
        <f>INDEX(תוצאות_בחירות,MATCH(C11317,siot!$F$3:$F$1887,0),27)</f>
        <v>1</v>
      </c>
      <c r="H11317" s="2" t="b">
        <f t="shared" si="353"/>
        <v>0</v>
      </c>
      <c r="I11317" s="1"/>
      <c r="J11317" s="1"/>
      <c r="K11317" s="1"/>
    </row>
    <row r="11318" spans="1:11">
      <c r="A11318" s="1" t="s">
        <v>8703</v>
      </c>
      <c r="B11318" s="1" t="s">
        <v>573</v>
      </c>
      <c r="C11318" s="48" t="str">
        <f t="shared" si="352"/>
        <v>זך מזכרת בתיה</v>
      </c>
      <c r="D11318" s="1" t="s">
        <v>8732</v>
      </c>
      <c r="E11318" s="1" t="s">
        <v>17</v>
      </c>
      <c r="F11318" s="2">
        <v>1</v>
      </c>
      <c r="G11318" s="2">
        <f>INDEX(תוצאות_בחירות,MATCH(C11318,siot!$F$3:$F$1887,0),27)</f>
        <v>1</v>
      </c>
      <c r="H11318" s="2" t="b">
        <f t="shared" si="353"/>
        <v>1</v>
      </c>
      <c r="I11318" s="1" t="s">
        <v>2</v>
      </c>
      <c r="J11318" s="1" t="s">
        <v>8739</v>
      </c>
      <c r="K11318" s="1"/>
    </row>
    <row r="11319" spans="1:11" hidden="1">
      <c r="A11319" s="1" t="s">
        <v>8703</v>
      </c>
      <c r="B11319" s="1" t="s">
        <v>573</v>
      </c>
      <c r="C11319" s="48" t="str">
        <f t="shared" si="352"/>
        <v>זך מזכרת בתיה</v>
      </c>
      <c r="D11319" s="1" t="s">
        <v>8732</v>
      </c>
      <c r="E11319" s="1"/>
      <c r="F11319" s="2">
        <v>2</v>
      </c>
      <c r="G11319" s="2">
        <f>INDEX(תוצאות_בחירות,MATCH(C11319,siot!$F$3:$F$1887,0),27)</f>
        <v>1</v>
      </c>
      <c r="H11319" s="2" t="b">
        <f t="shared" si="353"/>
        <v>0</v>
      </c>
      <c r="I11319" s="1" t="s">
        <v>2</v>
      </c>
      <c r="J11319" s="1" t="s">
        <v>8738</v>
      </c>
      <c r="K11319" s="1"/>
    </row>
    <row r="11320" spans="1:11" hidden="1">
      <c r="A11320" s="1" t="s">
        <v>8703</v>
      </c>
      <c r="B11320" s="1" t="s">
        <v>573</v>
      </c>
      <c r="C11320" s="48" t="str">
        <f t="shared" si="352"/>
        <v>זך מזכרת בתיה</v>
      </c>
      <c r="D11320" s="1" t="s">
        <v>8732</v>
      </c>
      <c r="E11320" s="1"/>
      <c r="F11320" s="2">
        <v>3</v>
      </c>
      <c r="G11320" s="2">
        <f>INDEX(תוצאות_בחירות,MATCH(C11320,siot!$F$3:$F$1887,0),27)</f>
        <v>1</v>
      </c>
      <c r="H11320" s="2" t="b">
        <f t="shared" si="353"/>
        <v>0</v>
      </c>
      <c r="I11320" s="1" t="s">
        <v>2</v>
      </c>
      <c r="J11320" s="1" t="s">
        <v>8737</v>
      </c>
      <c r="K11320" s="1"/>
    </row>
    <row r="11321" spans="1:11" hidden="1">
      <c r="A11321" s="1" t="s">
        <v>8703</v>
      </c>
      <c r="B11321" s="1" t="s">
        <v>573</v>
      </c>
      <c r="C11321" s="48" t="str">
        <f t="shared" si="352"/>
        <v>זך מזכרת בתיה</v>
      </c>
      <c r="D11321" s="1" t="s">
        <v>8732</v>
      </c>
      <c r="E11321" s="1"/>
      <c r="F11321" s="2">
        <v>4</v>
      </c>
      <c r="G11321" s="2">
        <f>INDEX(תוצאות_בחירות,MATCH(C11321,siot!$F$3:$F$1887,0),27)</f>
        <v>1</v>
      </c>
      <c r="H11321" s="2" t="b">
        <f t="shared" si="353"/>
        <v>0</v>
      </c>
      <c r="I11321" s="1" t="s">
        <v>2</v>
      </c>
      <c r="J11321" s="1" t="s">
        <v>8736</v>
      </c>
      <c r="K11321" s="1"/>
    </row>
    <row r="11322" spans="1:11" hidden="1">
      <c r="A11322" s="1" t="s">
        <v>8703</v>
      </c>
      <c r="B11322" s="1" t="s">
        <v>573</v>
      </c>
      <c r="C11322" s="48" t="str">
        <f t="shared" si="352"/>
        <v>זך מזכרת בתיה</v>
      </c>
      <c r="D11322" s="1" t="s">
        <v>8732</v>
      </c>
      <c r="E11322" s="1"/>
      <c r="F11322" s="2">
        <v>5</v>
      </c>
      <c r="G11322" s="2">
        <f>INDEX(תוצאות_בחירות,MATCH(C11322,siot!$F$3:$F$1887,0),27)</f>
        <v>1</v>
      </c>
      <c r="H11322" s="2" t="b">
        <f t="shared" si="353"/>
        <v>0</v>
      </c>
      <c r="I11322" s="1" t="s">
        <v>2</v>
      </c>
      <c r="J11322" s="1" t="s">
        <v>8735</v>
      </c>
      <c r="K11322" s="1"/>
    </row>
    <row r="11323" spans="1:11" hidden="1">
      <c r="A11323" s="1" t="s">
        <v>8703</v>
      </c>
      <c r="B11323" s="1" t="s">
        <v>573</v>
      </c>
      <c r="C11323" s="48" t="str">
        <f t="shared" si="352"/>
        <v>זך מזכרת בתיה</v>
      </c>
      <c r="D11323" s="1" t="s">
        <v>8732</v>
      </c>
      <c r="E11323" s="1"/>
      <c r="F11323" s="2">
        <v>6</v>
      </c>
      <c r="G11323" s="2">
        <f>INDEX(תוצאות_בחירות,MATCH(C11323,siot!$F$3:$F$1887,0),27)</f>
        <v>1</v>
      </c>
      <c r="H11323" s="2" t="b">
        <f t="shared" si="353"/>
        <v>0</v>
      </c>
      <c r="I11323" s="1" t="s">
        <v>2</v>
      </c>
      <c r="J11323" s="1" t="s">
        <v>8734</v>
      </c>
      <c r="K11323" s="1"/>
    </row>
    <row r="11324" spans="1:11" hidden="1">
      <c r="A11324" s="1" t="s">
        <v>8703</v>
      </c>
      <c r="B11324" s="1" t="s">
        <v>573</v>
      </c>
      <c r="C11324" s="48" t="str">
        <f t="shared" si="352"/>
        <v>זך מזכרת בתיה</v>
      </c>
      <c r="D11324" s="1" t="s">
        <v>8732</v>
      </c>
      <c r="E11324" s="1"/>
      <c r="F11324" s="2">
        <v>7</v>
      </c>
      <c r="G11324" s="2">
        <f>INDEX(תוצאות_בחירות,MATCH(C11324,siot!$F$3:$F$1887,0),27)</f>
        <v>1</v>
      </c>
      <c r="H11324" s="2" t="b">
        <f t="shared" si="353"/>
        <v>0</v>
      </c>
      <c r="I11324" s="1" t="s">
        <v>2</v>
      </c>
      <c r="J11324" s="1" t="s">
        <v>8733</v>
      </c>
      <c r="K11324" s="1"/>
    </row>
    <row r="11325" spans="1:11" hidden="1">
      <c r="A11325" s="1" t="s">
        <v>8703</v>
      </c>
      <c r="B11325" s="1" t="s">
        <v>573</v>
      </c>
      <c r="C11325" s="48" t="str">
        <f t="shared" si="352"/>
        <v>זך מזכרת בתיה</v>
      </c>
      <c r="D11325" s="1" t="s">
        <v>8732</v>
      </c>
      <c r="E11325" s="1"/>
      <c r="F11325" s="2">
        <v>8</v>
      </c>
      <c r="G11325" s="2">
        <f>INDEX(תוצאות_בחירות,MATCH(C11325,siot!$F$3:$F$1887,0),27)</f>
        <v>1</v>
      </c>
      <c r="H11325" s="2" t="b">
        <f t="shared" si="353"/>
        <v>0</v>
      </c>
      <c r="I11325" s="1" t="s">
        <v>2</v>
      </c>
      <c r="J11325" s="1" t="s">
        <v>8731</v>
      </c>
      <c r="K11325" s="1"/>
    </row>
    <row r="11326" spans="1:11" hidden="1">
      <c r="A11326" s="1" t="s">
        <v>8703</v>
      </c>
      <c r="B11326" s="1" t="s">
        <v>133</v>
      </c>
      <c r="C11326" s="48" t="str">
        <f t="shared" si="352"/>
        <v>לב מזכרת בתיה</v>
      </c>
      <c r="D11326" s="1" t="s">
        <v>133</v>
      </c>
      <c r="E11326" s="1" t="s">
        <v>18</v>
      </c>
      <c r="F11326" s="2" t="s">
        <v>19548</v>
      </c>
      <c r="G11326" s="2">
        <f>INDEX(תוצאות_בחירות,MATCH(C11326,siot!$F$3:$F$1887,0),27)</f>
        <v>5</v>
      </c>
      <c r="H11326" s="2" t="b">
        <f t="shared" si="353"/>
        <v>0</v>
      </c>
      <c r="I11326" s="1"/>
      <c r="J11326" s="1"/>
      <c r="K11326" s="1"/>
    </row>
    <row r="11327" spans="1:11">
      <c r="A11327" s="1" t="s">
        <v>8703</v>
      </c>
      <c r="B11327" s="1" t="s">
        <v>133</v>
      </c>
      <c r="C11327" s="48" t="str">
        <f t="shared" si="352"/>
        <v>לב מזכרת בתיה</v>
      </c>
      <c r="D11327" s="1" t="s">
        <v>133</v>
      </c>
      <c r="E11327" s="1" t="s">
        <v>17</v>
      </c>
      <c r="F11327" s="2">
        <v>1</v>
      </c>
      <c r="G11327" s="2">
        <f>INDEX(תוצאות_בחירות,MATCH(C11327,siot!$F$3:$F$1887,0),27)</f>
        <v>5</v>
      </c>
      <c r="H11327" s="2" t="b">
        <f t="shared" si="353"/>
        <v>1</v>
      </c>
      <c r="I11327" s="1" t="s">
        <v>2</v>
      </c>
      <c r="J11327" s="1" t="s">
        <v>3726</v>
      </c>
      <c r="K11327" s="1"/>
    </row>
    <row r="11328" spans="1:11">
      <c r="A11328" s="1" t="s">
        <v>8703</v>
      </c>
      <c r="B11328" s="1" t="s">
        <v>133</v>
      </c>
      <c r="C11328" s="48" t="str">
        <f t="shared" si="352"/>
        <v>לב מזכרת בתיה</v>
      </c>
      <c r="D11328" s="1" t="s">
        <v>133</v>
      </c>
      <c r="E11328" s="1"/>
      <c r="F11328" s="2">
        <v>2</v>
      </c>
      <c r="G11328" s="2">
        <f>INDEX(תוצאות_בחירות,MATCH(C11328,siot!$F$3:$F$1887,0),27)</f>
        <v>5</v>
      </c>
      <c r="H11328" s="2" t="b">
        <f t="shared" si="353"/>
        <v>1</v>
      </c>
      <c r="I11328" s="1" t="s">
        <v>2</v>
      </c>
      <c r="J11328" s="1" t="s">
        <v>8730</v>
      </c>
      <c r="K11328" s="1">
        <v>1</v>
      </c>
    </row>
    <row r="11329" spans="1:11">
      <c r="A11329" s="1" t="s">
        <v>8703</v>
      </c>
      <c r="B11329" s="1" t="s">
        <v>133</v>
      </c>
      <c r="C11329" s="48" t="str">
        <f t="shared" si="352"/>
        <v>לב מזכרת בתיה</v>
      </c>
      <c r="D11329" s="1" t="s">
        <v>133</v>
      </c>
      <c r="E11329" s="1"/>
      <c r="F11329" s="2">
        <v>3</v>
      </c>
      <c r="G11329" s="2">
        <f>INDEX(תוצאות_בחירות,MATCH(C11329,siot!$F$3:$F$1887,0),27)</f>
        <v>5</v>
      </c>
      <c r="H11329" s="2" t="b">
        <f t="shared" si="353"/>
        <v>1</v>
      </c>
      <c r="I11329" s="1" t="s">
        <v>2</v>
      </c>
      <c r="J11329" s="1" t="s">
        <v>8729</v>
      </c>
      <c r="K11329" s="1"/>
    </row>
    <row r="11330" spans="1:11">
      <c r="A11330" s="1" t="s">
        <v>8703</v>
      </c>
      <c r="B11330" s="1" t="s">
        <v>133</v>
      </c>
      <c r="C11330" s="48" t="str">
        <f t="shared" si="352"/>
        <v>לב מזכרת בתיה</v>
      </c>
      <c r="D11330" s="1" t="s">
        <v>133</v>
      </c>
      <c r="E11330" s="1"/>
      <c r="F11330" s="2">
        <v>4</v>
      </c>
      <c r="G11330" s="2">
        <f>INDEX(תוצאות_בחירות,MATCH(C11330,siot!$F$3:$F$1887,0),27)</f>
        <v>5</v>
      </c>
      <c r="H11330" s="2" t="b">
        <f t="shared" si="353"/>
        <v>1</v>
      </c>
      <c r="I11330" s="1" t="s">
        <v>2</v>
      </c>
      <c r="J11330" s="1" t="s">
        <v>8728</v>
      </c>
      <c r="K11330" s="1">
        <v>1</v>
      </c>
    </row>
    <row r="11331" spans="1:11">
      <c r="A11331" s="1" t="s">
        <v>8703</v>
      </c>
      <c r="B11331" s="1" t="s">
        <v>133</v>
      </c>
      <c r="C11331" s="48" t="str">
        <f t="shared" si="352"/>
        <v>לב מזכרת בתיה</v>
      </c>
      <c r="D11331" s="1" t="s">
        <v>133</v>
      </c>
      <c r="E11331" s="1"/>
      <c r="F11331" s="2">
        <v>5</v>
      </c>
      <c r="G11331" s="2">
        <f>INDEX(תוצאות_בחירות,MATCH(C11331,siot!$F$3:$F$1887,0),27)</f>
        <v>5</v>
      </c>
      <c r="H11331" s="2" t="b">
        <f t="shared" si="353"/>
        <v>1</v>
      </c>
      <c r="I11331" s="1" t="s">
        <v>2</v>
      </c>
      <c r="J11331" s="1" t="s">
        <v>8727</v>
      </c>
      <c r="K11331" s="1"/>
    </row>
    <row r="11332" spans="1:11" hidden="1">
      <c r="A11332" s="1" t="s">
        <v>8703</v>
      </c>
      <c r="B11332" s="1" t="s">
        <v>133</v>
      </c>
      <c r="C11332" s="48" t="str">
        <f t="shared" ref="C11332:C11395" si="354">B11332&amp;" "&amp;A11332</f>
        <v>לב מזכרת בתיה</v>
      </c>
      <c r="D11332" s="1" t="s">
        <v>133</v>
      </c>
      <c r="E11332" s="1"/>
      <c r="F11332" s="2">
        <v>6</v>
      </c>
      <c r="G11332" s="2">
        <f>INDEX(תוצאות_בחירות,MATCH(C11332,siot!$F$3:$F$1887,0),27)</f>
        <v>5</v>
      </c>
      <c r="H11332" s="2" t="b">
        <f t="shared" ref="H11332:H11395" si="355">IF(OR(F11332&lt;G11332,G11332=F11332),TRUE,FALSE)</f>
        <v>0</v>
      </c>
      <c r="I11332" s="1" t="s">
        <v>2</v>
      </c>
      <c r="J11332" s="1" t="s">
        <v>8726</v>
      </c>
      <c r="K11332" s="1"/>
    </row>
    <row r="11333" spans="1:11" hidden="1">
      <c r="A11333" s="1" t="s">
        <v>8703</v>
      </c>
      <c r="B11333" s="1" t="s">
        <v>133</v>
      </c>
      <c r="C11333" s="48" t="str">
        <f t="shared" si="354"/>
        <v>לב מזכרת בתיה</v>
      </c>
      <c r="D11333" s="1" t="s">
        <v>133</v>
      </c>
      <c r="E11333" s="1"/>
      <c r="F11333" s="2">
        <v>7</v>
      </c>
      <c r="G11333" s="2">
        <f>INDEX(תוצאות_בחירות,MATCH(C11333,siot!$F$3:$F$1887,0),27)</f>
        <v>5</v>
      </c>
      <c r="H11333" s="2" t="b">
        <f t="shared" si="355"/>
        <v>0</v>
      </c>
      <c r="I11333" s="1" t="s">
        <v>2</v>
      </c>
      <c r="J11333" s="1" t="s">
        <v>8725</v>
      </c>
      <c r="K11333" s="1"/>
    </row>
    <row r="11334" spans="1:11" hidden="1">
      <c r="A11334" s="1" t="s">
        <v>8703</v>
      </c>
      <c r="B11334" s="1" t="s">
        <v>133</v>
      </c>
      <c r="C11334" s="48" t="str">
        <f t="shared" si="354"/>
        <v>לב מזכרת בתיה</v>
      </c>
      <c r="D11334" s="1" t="s">
        <v>133</v>
      </c>
      <c r="E11334" s="1"/>
      <c r="F11334" s="2">
        <v>8</v>
      </c>
      <c r="G11334" s="2">
        <f>INDEX(תוצאות_בחירות,MATCH(C11334,siot!$F$3:$F$1887,0),27)</f>
        <v>5</v>
      </c>
      <c r="H11334" s="2" t="b">
        <f t="shared" si="355"/>
        <v>0</v>
      </c>
      <c r="I11334" s="1" t="s">
        <v>2</v>
      </c>
      <c r="J11334" s="1" t="s">
        <v>8724</v>
      </c>
      <c r="K11334" s="1"/>
    </row>
    <row r="11335" spans="1:11" hidden="1">
      <c r="A11335" s="1" t="s">
        <v>8703</v>
      </c>
      <c r="B11335" s="1" t="s">
        <v>133</v>
      </c>
      <c r="C11335" s="48" t="str">
        <f t="shared" si="354"/>
        <v>לב מזכרת בתיה</v>
      </c>
      <c r="D11335" s="1" t="s">
        <v>133</v>
      </c>
      <c r="E11335" s="1"/>
      <c r="F11335" s="2">
        <v>9</v>
      </c>
      <c r="G11335" s="2">
        <f>INDEX(תוצאות_בחירות,MATCH(C11335,siot!$F$3:$F$1887,0),27)</f>
        <v>5</v>
      </c>
      <c r="H11335" s="2" t="b">
        <f t="shared" si="355"/>
        <v>0</v>
      </c>
      <c r="I11335" s="1" t="s">
        <v>2</v>
      </c>
      <c r="J11335" s="1" t="s">
        <v>8723</v>
      </c>
      <c r="K11335" s="1"/>
    </row>
    <row r="11336" spans="1:11" hidden="1">
      <c r="A11336" s="1" t="s">
        <v>8703</v>
      </c>
      <c r="B11336" s="1" t="s">
        <v>133</v>
      </c>
      <c r="C11336" s="48" t="str">
        <f t="shared" si="354"/>
        <v>לב מזכרת בתיה</v>
      </c>
      <c r="D11336" s="1" t="s">
        <v>133</v>
      </c>
      <c r="E11336" s="1"/>
      <c r="F11336" s="2">
        <v>10</v>
      </c>
      <c r="G11336" s="2">
        <f>INDEX(תוצאות_בחירות,MATCH(C11336,siot!$F$3:$F$1887,0),27)</f>
        <v>5</v>
      </c>
      <c r="H11336" s="2" t="b">
        <f t="shared" si="355"/>
        <v>0</v>
      </c>
      <c r="I11336" s="1" t="s">
        <v>2</v>
      </c>
      <c r="J11336" s="1" t="s">
        <v>8722</v>
      </c>
      <c r="K11336" s="1"/>
    </row>
    <row r="11337" spans="1:11" hidden="1">
      <c r="A11337" s="1" t="s">
        <v>8703</v>
      </c>
      <c r="B11337" s="1" t="s">
        <v>133</v>
      </c>
      <c r="C11337" s="48" t="str">
        <f t="shared" si="354"/>
        <v>לב מזכרת בתיה</v>
      </c>
      <c r="D11337" s="1" t="s">
        <v>133</v>
      </c>
      <c r="E11337" s="1"/>
      <c r="F11337" s="2">
        <v>11</v>
      </c>
      <c r="G11337" s="2">
        <f>INDEX(תוצאות_בחירות,MATCH(C11337,siot!$F$3:$F$1887,0),27)</f>
        <v>5</v>
      </c>
      <c r="H11337" s="2" t="b">
        <f t="shared" si="355"/>
        <v>0</v>
      </c>
      <c r="I11337" s="1" t="s">
        <v>2</v>
      </c>
      <c r="J11337" s="1" t="s">
        <v>8721</v>
      </c>
      <c r="K11337" s="1"/>
    </row>
    <row r="11338" spans="1:11" hidden="1">
      <c r="A11338" s="1" t="s">
        <v>8703</v>
      </c>
      <c r="B11338" s="1" t="s">
        <v>133</v>
      </c>
      <c r="C11338" s="48" t="str">
        <f t="shared" si="354"/>
        <v>לב מזכרת בתיה</v>
      </c>
      <c r="D11338" s="1" t="s">
        <v>133</v>
      </c>
      <c r="E11338" s="1"/>
      <c r="F11338" s="2">
        <v>12</v>
      </c>
      <c r="G11338" s="2">
        <f>INDEX(תוצאות_בחירות,MATCH(C11338,siot!$F$3:$F$1887,0),27)</f>
        <v>5</v>
      </c>
      <c r="H11338" s="2" t="b">
        <f t="shared" si="355"/>
        <v>0</v>
      </c>
      <c r="I11338" s="1" t="s">
        <v>2</v>
      </c>
      <c r="J11338" s="1" t="s">
        <v>8720</v>
      </c>
      <c r="K11338" s="1"/>
    </row>
    <row r="11339" spans="1:11" hidden="1">
      <c r="A11339" s="1" t="s">
        <v>8703</v>
      </c>
      <c r="B11339" s="1" t="s">
        <v>133</v>
      </c>
      <c r="C11339" s="48" t="str">
        <f t="shared" si="354"/>
        <v>לב מזכרת בתיה</v>
      </c>
      <c r="D11339" s="1" t="s">
        <v>133</v>
      </c>
      <c r="E11339" s="1"/>
      <c r="F11339" s="2">
        <v>13</v>
      </c>
      <c r="G11339" s="2">
        <f>INDEX(תוצאות_בחירות,MATCH(C11339,siot!$F$3:$F$1887,0),27)</f>
        <v>5</v>
      </c>
      <c r="H11339" s="2" t="b">
        <f t="shared" si="355"/>
        <v>0</v>
      </c>
      <c r="I11339" s="1" t="s">
        <v>2</v>
      </c>
      <c r="J11339" s="1" t="s">
        <v>8719</v>
      </c>
      <c r="K11339" s="1"/>
    </row>
    <row r="11340" spans="1:11" hidden="1">
      <c r="A11340" s="1" t="s">
        <v>8703</v>
      </c>
      <c r="B11340" s="1" t="s">
        <v>133</v>
      </c>
      <c r="C11340" s="48" t="str">
        <f t="shared" si="354"/>
        <v>לב מזכרת בתיה</v>
      </c>
      <c r="D11340" s="1" t="s">
        <v>133</v>
      </c>
      <c r="E11340" s="1"/>
      <c r="F11340" s="2">
        <v>14</v>
      </c>
      <c r="G11340" s="2">
        <f>INDEX(תוצאות_בחירות,MATCH(C11340,siot!$F$3:$F$1887,0),27)</f>
        <v>5</v>
      </c>
      <c r="H11340" s="2" t="b">
        <f t="shared" si="355"/>
        <v>0</v>
      </c>
      <c r="I11340" s="1" t="s">
        <v>2</v>
      </c>
      <c r="J11340" s="1" t="s">
        <v>8718</v>
      </c>
      <c r="K11340" s="1"/>
    </row>
    <row r="11341" spans="1:11" hidden="1">
      <c r="A11341" s="1" t="s">
        <v>8703</v>
      </c>
      <c r="B11341" s="1" t="s">
        <v>133</v>
      </c>
      <c r="C11341" s="48" t="str">
        <f t="shared" si="354"/>
        <v>לב מזכרת בתיה</v>
      </c>
      <c r="D11341" s="1" t="s">
        <v>133</v>
      </c>
      <c r="E11341" s="1"/>
      <c r="F11341" s="2">
        <v>15</v>
      </c>
      <c r="G11341" s="2">
        <f>INDEX(תוצאות_בחירות,MATCH(C11341,siot!$F$3:$F$1887,0),27)</f>
        <v>5</v>
      </c>
      <c r="H11341" s="2" t="b">
        <f t="shared" si="355"/>
        <v>0</v>
      </c>
      <c r="I11341" s="1" t="s">
        <v>2</v>
      </c>
      <c r="J11341" s="1" t="s">
        <v>8717</v>
      </c>
      <c r="K11341" s="1"/>
    </row>
    <row r="11342" spans="1:11" hidden="1">
      <c r="A11342" s="1" t="s">
        <v>8703</v>
      </c>
      <c r="B11342" s="1" t="s">
        <v>133</v>
      </c>
      <c r="C11342" s="48" t="str">
        <f t="shared" si="354"/>
        <v>לב מזכרת בתיה</v>
      </c>
      <c r="D11342" s="1" t="s">
        <v>133</v>
      </c>
      <c r="E11342" s="1"/>
      <c r="F11342" s="2">
        <v>16</v>
      </c>
      <c r="G11342" s="2">
        <f>INDEX(תוצאות_בחירות,MATCH(C11342,siot!$F$3:$F$1887,0),27)</f>
        <v>5</v>
      </c>
      <c r="H11342" s="2" t="b">
        <f t="shared" si="355"/>
        <v>0</v>
      </c>
      <c r="I11342" s="1" t="s">
        <v>2</v>
      </c>
      <c r="J11342" s="1" t="s">
        <v>8716</v>
      </c>
      <c r="K11342" s="1"/>
    </row>
    <row r="11343" spans="1:11" hidden="1">
      <c r="A11343" s="1" t="s">
        <v>8703</v>
      </c>
      <c r="B11343" s="1" t="s">
        <v>683</v>
      </c>
      <c r="C11343" s="48" t="str">
        <f t="shared" si="354"/>
        <v>פ מזכרת בתיה</v>
      </c>
      <c r="D11343" s="1" t="s">
        <v>8708</v>
      </c>
      <c r="E11343" s="1" t="s">
        <v>18</v>
      </c>
      <c r="F11343" s="2" t="s">
        <v>19548</v>
      </c>
      <c r="G11343" s="2">
        <f>INDEX(תוצאות_בחירות,MATCH(C11343,siot!$F$3:$F$1887,0),27)</f>
        <v>1</v>
      </c>
      <c r="H11343" s="2" t="b">
        <f t="shared" si="355"/>
        <v>0</v>
      </c>
      <c r="I11343" s="1"/>
      <c r="J11343" s="1"/>
      <c r="K11343" s="1"/>
    </row>
    <row r="11344" spans="1:11">
      <c r="A11344" s="1" t="s">
        <v>8703</v>
      </c>
      <c r="B11344" s="1" t="s">
        <v>683</v>
      </c>
      <c r="C11344" s="48" t="str">
        <f t="shared" si="354"/>
        <v>פ מזכרת בתיה</v>
      </c>
      <c r="D11344" s="1" t="s">
        <v>8708</v>
      </c>
      <c r="E11344" s="1" t="s">
        <v>17</v>
      </c>
      <c r="F11344" s="2">
        <v>1</v>
      </c>
      <c r="G11344" s="2">
        <f>INDEX(תוצאות_בחירות,MATCH(C11344,siot!$F$3:$F$1887,0),27)</f>
        <v>1</v>
      </c>
      <c r="H11344" s="2" t="b">
        <f t="shared" si="355"/>
        <v>1</v>
      </c>
      <c r="I11344" s="1" t="s">
        <v>2</v>
      </c>
      <c r="J11344" s="1" t="s">
        <v>8715</v>
      </c>
      <c r="K11344" s="1"/>
    </row>
    <row r="11345" spans="1:11" hidden="1">
      <c r="A11345" s="1" t="s">
        <v>8703</v>
      </c>
      <c r="B11345" s="1" t="s">
        <v>683</v>
      </c>
      <c r="C11345" s="48" t="str">
        <f t="shared" si="354"/>
        <v>פ מזכרת בתיה</v>
      </c>
      <c r="D11345" s="1" t="s">
        <v>8708</v>
      </c>
      <c r="E11345" s="1"/>
      <c r="F11345" s="2">
        <v>2</v>
      </c>
      <c r="G11345" s="2">
        <f>INDEX(תוצאות_בחירות,MATCH(C11345,siot!$F$3:$F$1887,0),27)</f>
        <v>1</v>
      </c>
      <c r="H11345" s="2" t="b">
        <f t="shared" si="355"/>
        <v>0</v>
      </c>
      <c r="I11345" s="1" t="s">
        <v>2</v>
      </c>
      <c r="J11345" s="1" t="s">
        <v>8714</v>
      </c>
      <c r="K11345" s="1"/>
    </row>
    <row r="11346" spans="1:11" hidden="1">
      <c r="A11346" s="1" t="s">
        <v>8703</v>
      </c>
      <c r="B11346" s="1" t="s">
        <v>683</v>
      </c>
      <c r="C11346" s="48" t="str">
        <f t="shared" si="354"/>
        <v>פ מזכרת בתיה</v>
      </c>
      <c r="D11346" s="1" t="s">
        <v>8708</v>
      </c>
      <c r="E11346" s="1"/>
      <c r="F11346" s="2">
        <v>3</v>
      </c>
      <c r="G11346" s="2">
        <f>INDEX(תוצאות_בחירות,MATCH(C11346,siot!$F$3:$F$1887,0),27)</f>
        <v>1</v>
      </c>
      <c r="H11346" s="2" t="b">
        <f t="shared" si="355"/>
        <v>0</v>
      </c>
      <c r="I11346" s="1" t="s">
        <v>2</v>
      </c>
      <c r="J11346" s="1" t="s">
        <v>8713</v>
      </c>
      <c r="K11346" s="1"/>
    </row>
    <row r="11347" spans="1:11" hidden="1">
      <c r="A11347" s="1" t="s">
        <v>8703</v>
      </c>
      <c r="B11347" s="1" t="s">
        <v>683</v>
      </c>
      <c r="C11347" s="48" t="str">
        <f t="shared" si="354"/>
        <v>פ מזכרת בתיה</v>
      </c>
      <c r="D11347" s="1" t="s">
        <v>8708</v>
      </c>
      <c r="E11347" s="1"/>
      <c r="F11347" s="2">
        <v>4</v>
      </c>
      <c r="G11347" s="2">
        <f>INDEX(תוצאות_בחירות,MATCH(C11347,siot!$F$3:$F$1887,0),27)</f>
        <v>1</v>
      </c>
      <c r="H11347" s="2" t="b">
        <f t="shared" si="355"/>
        <v>0</v>
      </c>
      <c r="I11347" s="1" t="s">
        <v>2</v>
      </c>
      <c r="J11347" s="1" t="s">
        <v>8712</v>
      </c>
      <c r="K11347" s="1"/>
    </row>
    <row r="11348" spans="1:11" hidden="1">
      <c r="A11348" s="1" t="s">
        <v>8703</v>
      </c>
      <c r="B11348" s="1" t="s">
        <v>683</v>
      </c>
      <c r="C11348" s="48" t="str">
        <f t="shared" si="354"/>
        <v>פ מזכרת בתיה</v>
      </c>
      <c r="D11348" s="1" t="s">
        <v>8708</v>
      </c>
      <c r="E11348" s="1"/>
      <c r="F11348" s="2">
        <v>5</v>
      </c>
      <c r="G11348" s="2">
        <f>INDEX(תוצאות_בחירות,MATCH(C11348,siot!$F$3:$F$1887,0),27)</f>
        <v>1</v>
      </c>
      <c r="H11348" s="2" t="b">
        <f t="shared" si="355"/>
        <v>0</v>
      </c>
      <c r="I11348" s="1" t="s">
        <v>2</v>
      </c>
      <c r="J11348" s="1" t="s">
        <v>8711</v>
      </c>
      <c r="K11348" s="1"/>
    </row>
    <row r="11349" spans="1:11" hidden="1">
      <c r="A11349" s="1" t="s">
        <v>8703</v>
      </c>
      <c r="B11349" s="1" t="s">
        <v>683</v>
      </c>
      <c r="C11349" s="48" t="str">
        <f t="shared" si="354"/>
        <v>פ מזכרת בתיה</v>
      </c>
      <c r="D11349" s="1" t="s">
        <v>8708</v>
      </c>
      <c r="E11349" s="1"/>
      <c r="F11349" s="2">
        <v>6</v>
      </c>
      <c r="G11349" s="2">
        <f>INDEX(תוצאות_בחירות,MATCH(C11349,siot!$F$3:$F$1887,0),27)</f>
        <v>1</v>
      </c>
      <c r="H11349" s="2" t="b">
        <f t="shared" si="355"/>
        <v>0</v>
      </c>
      <c r="I11349" s="1" t="s">
        <v>2</v>
      </c>
      <c r="J11349" s="1" t="s">
        <v>8710</v>
      </c>
      <c r="K11349" s="1"/>
    </row>
    <row r="11350" spans="1:11" hidden="1">
      <c r="A11350" s="1" t="s">
        <v>8703</v>
      </c>
      <c r="B11350" s="1" t="s">
        <v>683</v>
      </c>
      <c r="C11350" s="48" t="str">
        <f t="shared" si="354"/>
        <v>פ מזכרת בתיה</v>
      </c>
      <c r="D11350" s="1" t="s">
        <v>8708</v>
      </c>
      <c r="E11350" s="1"/>
      <c r="F11350" s="2">
        <v>7</v>
      </c>
      <c r="G11350" s="2">
        <f>INDEX(תוצאות_בחירות,MATCH(C11350,siot!$F$3:$F$1887,0),27)</f>
        <v>1</v>
      </c>
      <c r="H11350" s="2" t="b">
        <f t="shared" si="355"/>
        <v>0</v>
      </c>
      <c r="I11350" s="1" t="s">
        <v>2</v>
      </c>
      <c r="J11350" s="1" t="s">
        <v>8709</v>
      </c>
      <c r="K11350" s="1"/>
    </row>
    <row r="11351" spans="1:11" hidden="1">
      <c r="A11351" s="1" t="s">
        <v>8703</v>
      </c>
      <c r="B11351" s="1" t="s">
        <v>683</v>
      </c>
      <c r="C11351" s="48" t="str">
        <f t="shared" si="354"/>
        <v>פ מזכרת בתיה</v>
      </c>
      <c r="D11351" s="1" t="s">
        <v>8708</v>
      </c>
      <c r="E11351" s="1"/>
      <c r="F11351" s="2">
        <v>8</v>
      </c>
      <c r="G11351" s="2">
        <f>INDEX(תוצאות_בחירות,MATCH(C11351,siot!$F$3:$F$1887,0),27)</f>
        <v>1</v>
      </c>
      <c r="H11351" s="2" t="b">
        <f t="shared" si="355"/>
        <v>0</v>
      </c>
      <c r="I11351" s="1" t="s">
        <v>2</v>
      </c>
      <c r="J11351" s="1" t="s">
        <v>8707</v>
      </c>
      <c r="K11351" s="1"/>
    </row>
    <row r="11352" spans="1:11" hidden="1">
      <c r="A11352" s="1" t="s">
        <v>8703</v>
      </c>
      <c r="B11352" s="1" t="s">
        <v>259</v>
      </c>
      <c r="C11352" s="48" t="str">
        <f t="shared" si="354"/>
        <v>ק מזכרת בתיה</v>
      </c>
      <c r="D11352" s="1" t="s">
        <v>8702</v>
      </c>
      <c r="E11352" s="1" t="s">
        <v>3</v>
      </c>
      <c r="F11352" s="2" t="s">
        <v>19548</v>
      </c>
      <c r="G11352" s="2">
        <f>INDEX(תוצאות_בחירות,MATCH(C11352,siot!$F$3:$F$1887,0),27)</f>
        <v>2</v>
      </c>
      <c r="H11352" s="2" t="b">
        <f t="shared" si="355"/>
        <v>0</v>
      </c>
      <c r="I11352" s="1"/>
      <c r="J11352" s="1"/>
      <c r="K11352" s="1"/>
    </row>
    <row r="11353" spans="1:11">
      <c r="A11353" s="1" t="s">
        <v>8703</v>
      </c>
      <c r="B11353" s="1" t="s">
        <v>259</v>
      </c>
      <c r="C11353" s="48" t="str">
        <f t="shared" si="354"/>
        <v>ק מזכרת בתיה</v>
      </c>
      <c r="D11353" s="1" t="s">
        <v>8702</v>
      </c>
      <c r="E11353" s="1"/>
      <c r="F11353" s="2">
        <v>1</v>
      </c>
      <c r="G11353" s="2">
        <f>INDEX(תוצאות_בחירות,MATCH(C11353,siot!$F$3:$F$1887,0),27)</f>
        <v>2</v>
      </c>
      <c r="H11353" s="2" t="b">
        <f t="shared" si="355"/>
        <v>1</v>
      </c>
      <c r="I11353" s="1" t="s">
        <v>2</v>
      </c>
      <c r="J11353" s="1" t="s">
        <v>8706</v>
      </c>
      <c r="K11353" s="1"/>
    </row>
    <row r="11354" spans="1:11">
      <c r="A11354" s="1" t="s">
        <v>8703</v>
      </c>
      <c r="B11354" s="1" t="s">
        <v>259</v>
      </c>
      <c r="C11354" s="48" t="str">
        <f t="shared" si="354"/>
        <v>ק מזכרת בתיה</v>
      </c>
      <c r="D11354" s="1" t="s">
        <v>8702</v>
      </c>
      <c r="E11354" s="1"/>
      <c r="F11354" s="2">
        <v>2</v>
      </c>
      <c r="G11354" s="2">
        <f>INDEX(תוצאות_בחירות,MATCH(C11354,siot!$F$3:$F$1887,0),27)</f>
        <v>2</v>
      </c>
      <c r="H11354" s="2" t="b">
        <f t="shared" si="355"/>
        <v>1</v>
      </c>
      <c r="I11354" s="1" t="s">
        <v>2</v>
      </c>
      <c r="J11354" s="1" t="s">
        <v>8705</v>
      </c>
      <c r="K11354" s="1"/>
    </row>
    <row r="11355" spans="1:11" hidden="1">
      <c r="A11355" s="1" t="s">
        <v>8703</v>
      </c>
      <c r="B11355" s="1" t="s">
        <v>259</v>
      </c>
      <c r="C11355" s="48" t="str">
        <f t="shared" si="354"/>
        <v>ק מזכרת בתיה</v>
      </c>
      <c r="D11355" s="1" t="s">
        <v>8702</v>
      </c>
      <c r="E11355" s="1"/>
      <c r="F11355" s="2">
        <v>3</v>
      </c>
      <c r="G11355" s="2">
        <f>INDEX(תוצאות_בחירות,MATCH(C11355,siot!$F$3:$F$1887,0),27)</f>
        <v>2</v>
      </c>
      <c r="H11355" s="2" t="b">
        <f t="shared" si="355"/>
        <v>0</v>
      </c>
      <c r="I11355" s="1" t="s">
        <v>2</v>
      </c>
      <c r="J11355" s="1" t="s">
        <v>8704</v>
      </c>
      <c r="K11355" s="1"/>
    </row>
    <row r="11356" spans="1:11" hidden="1">
      <c r="A11356" s="1" t="s">
        <v>8703</v>
      </c>
      <c r="B11356" s="1" t="s">
        <v>259</v>
      </c>
      <c r="C11356" s="48" t="str">
        <f t="shared" si="354"/>
        <v>ק מזכרת בתיה</v>
      </c>
      <c r="D11356" s="1" t="s">
        <v>8702</v>
      </c>
      <c r="E11356" s="1"/>
      <c r="F11356" s="2">
        <v>4</v>
      </c>
      <c r="G11356" s="2">
        <f>INDEX(תוצאות_בחירות,MATCH(C11356,siot!$F$3:$F$1887,0),27)</f>
        <v>2</v>
      </c>
      <c r="H11356" s="2" t="b">
        <f t="shared" si="355"/>
        <v>0</v>
      </c>
      <c r="I11356" s="1" t="s">
        <v>2</v>
      </c>
      <c r="J11356" s="1" t="s">
        <v>8701</v>
      </c>
      <c r="K11356" s="1"/>
    </row>
    <row r="11357" spans="1:11" hidden="1">
      <c r="A11357" s="1" t="s">
        <v>8637</v>
      </c>
      <c r="B11357" s="1" t="s">
        <v>60</v>
      </c>
      <c r="C11357" s="48" t="str">
        <f t="shared" si="354"/>
        <v>ד מזרעה</v>
      </c>
      <c r="D11357" s="1" t="s">
        <v>8697</v>
      </c>
      <c r="E11357" s="1" t="s">
        <v>3</v>
      </c>
      <c r="F11357" s="2" t="s">
        <v>19548</v>
      </c>
      <c r="G11357" s="2">
        <f>INDEX(תוצאות_בחירות,MATCH(C11357,siot!$F$3:$F$1887,0),27)</f>
        <v>1</v>
      </c>
      <c r="H11357" s="2" t="b">
        <f t="shared" si="355"/>
        <v>0</v>
      </c>
      <c r="I11357" s="1"/>
      <c r="J11357" s="1"/>
      <c r="K11357" s="1"/>
    </row>
    <row r="11358" spans="1:11">
      <c r="A11358" s="1" t="s">
        <v>8637</v>
      </c>
      <c r="B11358" s="1" t="s">
        <v>60</v>
      </c>
      <c r="C11358" s="48" t="str">
        <f t="shared" si="354"/>
        <v>ד מזרעה</v>
      </c>
      <c r="D11358" s="1" t="s">
        <v>8697</v>
      </c>
      <c r="E11358" s="1"/>
      <c r="F11358" s="2">
        <v>1</v>
      </c>
      <c r="G11358" s="2">
        <f>INDEX(תוצאות_בחירות,MATCH(C11358,siot!$F$3:$F$1887,0),27)</f>
        <v>1</v>
      </c>
      <c r="H11358" s="2" t="b">
        <f t="shared" si="355"/>
        <v>1</v>
      </c>
      <c r="I11358" s="1" t="s">
        <v>2</v>
      </c>
      <c r="J11358" s="1" t="s">
        <v>8700</v>
      </c>
      <c r="K11358" s="1"/>
    </row>
    <row r="11359" spans="1:11" hidden="1">
      <c r="A11359" s="1" t="s">
        <v>8637</v>
      </c>
      <c r="B11359" s="1" t="s">
        <v>60</v>
      </c>
      <c r="C11359" s="48" t="str">
        <f t="shared" si="354"/>
        <v>ד מזרעה</v>
      </c>
      <c r="D11359" s="1" t="s">
        <v>8697</v>
      </c>
      <c r="E11359" s="1"/>
      <c r="F11359" s="2">
        <v>2</v>
      </c>
      <c r="G11359" s="2">
        <f>INDEX(תוצאות_בחירות,MATCH(C11359,siot!$F$3:$F$1887,0),27)</f>
        <v>1</v>
      </c>
      <c r="H11359" s="2" t="b">
        <f t="shared" si="355"/>
        <v>0</v>
      </c>
      <c r="I11359" s="1" t="s">
        <v>2</v>
      </c>
      <c r="J11359" s="1" t="s">
        <v>8699</v>
      </c>
      <c r="K11359" s="1"/>
    </row>
    <row r="11360" spans="1:11" hidden="1">
      <c r="A11360" s="1" t="s">
        <v>8637</v>
      </c>
      <c r="B11360" s="1" t="s">
        <v>60</v>
      </c>
      <c r="C11360" s="48" t="str">
        <f t="shared" si="354"/>
        <v>ד מזרעה</v>
      </c>
      <c r="D11360" s="1" t="s">
        <v>8697</v>
      </c>
      <c r="E11360" s="1"/>
      <c r="F11360" s="2">
        <v>3</v>
      </c>
      <c r="G11360" s="2">
        <f>INDEX(תוצאות_בחירות,MATCH(C11360,siot!$F$3:$F$1887,0),27)</f>
        <v>1</v>
      </c>
      <c r="H11360" s="2" t="b">
        <f t="shared" si="355"/>
        <v>0</v>
      </c>
      <c r="I11360" s="1" t="s">
        <v>2</v>
      </c>
      <c r="J11360" s="1" t="s">
        <v>8698</v>
      </c>
      <c r="K11360" s="1"/>
    </row>
    <row r="11361" spans="1:11" hidden="1">
      <c r="A11361" s="1" t="s">
        <v>8637</v>
      </c>
      <c r="B11361" s="1" t="s">
        <v>60</v>
      </c>
      <c r="C11361" s="48" t="str">
        <f t="shared" si="354"/>
        <v>ד מזרעה</v>
      </c>
      <c r="D11361" s="1" t="s">
        <v>8697</v>
      </c>
      <c r="E11361" s="1"/>
      <c r="F11361" s="2">
        <v>4</v>
      </c>
      <c r="G11361" s="2">
        <f>INDEX(תוצאות_בחירות,MATCH(C11361,siot!$F$3:$F$1887,0),27)</f>
        <v>1</v>
      </c>
      <c r="H11361" s="2" t="b">
        <f t="shared" si="355"/>
        <v>0</v>
      </c>
      <c r="I11361" s="1" t="s">
        <v>2</v>
      </c>
      <c r="J11361" s="1" t="s">
        <v>8696</v>
      </c>
      <c r="K11361" s="1"/>
    </row>
    <row r="11362" spans="1:11" hidden="1">
      <c r="A11362" s="1" t="s">
        <v>8637</v>
      </c>
      <c r="B11362" s="1" t="s">
        <v>49</v>
      </c>
      <c r="C11362" s="48" t="str">
        <f t="shared" si="354"/>
        <v>ו מזרעה</v>
      </c>
      <c r="D11362" s="1" t="s">
        <v>8689</v>
      </c>
      <c r="E11362" s="1" t="s">
        <v>3</v>
      </c>
      <c r="F11362" s="2" t="s">
        <v>19548</v>
      </c>
      <c r="G11362" s="2">
        <f>INDEX(תוצאות_בחירות,MATCH(C11362,siot!$F$3:$F$1887,0),27)</f>
        <v>2</v>
      </c>
      <c r="H11362" s="2" t="b">
        <f t="shared" si="355"/>
        <v>0</v>
      </c>
      <c r="I11362" s="1"/>
      <c r="J11362" s="1"/>
      <c r="K11362" s="1"/>
    </row>
    <row r="11363" spans="1:11">
      <c r="A11363" s="1" t="s">
        <v>8637</v>
      </c>
      <c r="B11363" s="1" t="s">
        <v>49</v>
      </c>
      <c r="C11363" s="48" t="str">
        <f t="shared" si="354"/>
        <v>ו מזרעה</v>
      </c>
      <c r="D11363" s="1" t="s">
        <v>8689</v>
      </c>
      <c r="E11363" s="1"/>
      <c r="F11363" s="2">
        <v>1</v>
      </c>
      <c r="G11363" s="2">
        <f>INDEX(תוצאות_בחירות,MATCH(C11363,siot!$F$3:$F$1887,0),27)</f>
        <v>2</v>
      </c>
      <c r="H11363" s="2" t="b">
        <f t="shared" si="355"/>
        <v>1</v>
      </c>
      <c r="I11363" s="1" t="s">
        <v>2</v>
      </c>
      <c r="J11363" s="1" t="s">
        <v>8695</v>
      </c>
      <c r="K11363" s="1"/>
    </row>
    <row r="11364" spans="1:11">
      <c r="A11364" s="1" t="s">
        <v>8637</v>
      </c>
      <c r="B11364" s="1" t="s">
        <v>49</v>
      </c>
      <c r="C11364" s="48" t="str">
        <f t="shared" si="354"/>
        <v>ו מזרעה</v>
      </c>
      <c r="D11364" s="1" t="s">
        <v>8689</v>
      </c>
      <c r="E11364" s="1"/>
      <c r="F11364" s="2">
        <v>2</v>
      </c>
      <c r="G11364" s="2">
        <f>INDEX(תוצאות_בחירות,MATCH(C11364,siot!$F$3:$F$1887,0),27)</f>
        <v>2</v>
      </c>
      <c r="H11364" s="2" t="b">
        <f t="shared" si="355"/>
        <v>1</v>
      </c>
      <c r="I11364" s="1" t="s">
        <v>2</v>
      </c>
      <c r="J11364" s="1" t="s">
        <v>8694</v>
      </c>
      <c r="K11364" s="1"/>
    </row>
    <row r="11365" spans="1:11" hidden="1">
      <c r="A11365" s="1" t="s">
        <v>8637</v>
      </c>
      <c r="B11365" s="1" t="s">
        <v>49</v>
      </c>
      <c r="C11365" s="48" t="str">
        <f t="shared" si="354"/>
        <v>ו מזרעה</v>
      </c>
      <c r="D11365" s="1" t="s">
        <v>8689</v>
      </c>
      <c r="E11365" s="1"/>
      <c r="F11365" s="2">
        <v>3</v>
      </c>
      <c r="G11365" s="2">
        <f>INDEX(תוצאות_בחירות,MATCH(C11365,siot!$F$3:$F$1887,0),27)</f>
        <v>2</v>
      </c>
      <c r="H11365" s="2" t="b">
        <f t="shared" si="355"/>
        <v>0</v>
      </c>
      <c r="I11365" s="1" t="s">
        <v>2</v>
      </c>
      <c r="J11365" s="1" t="s">
        <v>8693</v>
      </c>
      <c r="K11365" s="1"/>
    </row>
    <row r="11366" spans="1:11" hidden="1">
      <c r="A11366" s="1" t="s">
        <v>8637</v>
      </c>
      <c r="B11366" s="1" t="s">
        <v>49</v>
      </c>
      <c r="C11366" s="48" t="str">
        <f t="shared" si="354"/>
        <v>ו מזרעה</v>
      </c>
      <c r="D11366" s="1" t="s">
        <v>8689</v>
      </c>
      <c r="E11366" s="1"/>
      <c r="F11366" s="2">
        <v>4</v>
      </c>
      <c r="G11366" s="2">
        <f>INDEX(תוצאות_בחירות,MATCH(C11366,siot!$F$3:$F$1887,0),27)</f>
        <v>2</v>
      </c>
      <c r="H11366" s="2" t="b">
        <f t="shared" si="355"/>
        <v>0</v>
      </c>
      <c r="I11366" s="1" t="s">
        <v>2</v>
      </c>
      <c r="J11366" s="1" t="s">
        <v>8692</v>
      </c>
      <c r="K11366" s="1"/>
    </row>
    <row r="11367" spans="1:11" hidden="1">
      <c r="A11367" s="1" t="s">
        <v>8637</v>
      </c>
      <c r="B11367" s="1" t="s">
        <v>49</v>
      </c>
      <c r="C11367" s="48" t="str">
        <f t="shared" si="354"/>
        <v>ו מזרעה</v>
      </c>
      <c r="D11367" s="1" t="s">
        <v>8689</v>
      </c>
      <c r="E11367" s="1"/>
      <c r="F11367" s="2">
        <v>5</v>
      </c>
      <c r="G11367" s="2">
        <f>INDEX(תוצאות_בחירות,MATCH(C11367,siot!$F$3:$F$1887,0),27)</f>
        <v>2</v>
      </c>
      <c r="H11367" s="2" t="b">
        <f t="shared" si="355"/>
        <v>0</v>
      </c>
      <c r="I11367" s="1" t="s">
        <v>2</v>
      </c>
      <c r="J11367" s="1" t="s">
        <v>8691</v>
      </c>
      <c r="K11367" s="1"/>
    </row>
    <row r="11368" spans="1:11" hidden="1">
      <c r="A11368" s="1" t="s">
        <v>8637</v>
      </c>
      <c r="B11368" s="1" t="s">
        <v>49</v>
      </c>
      <c r="C11368" s="48" t="str">
        <f t="shared" si="354"/>
        <v>ו מזרעה</v>
      </c>
      <c r="D11368" s="1" t="s">
        <v>8689</v>
      </c>
      <c r="E11368" s="1"/>
      <c r="F11368" s="2">
        <v>6</v>
      </c>
      <c r="G11368" s="2">
        <f>INDEX(תוצאות_בחירות,MATCH(C11368,siot!$F$3:$F$1887,0),27)</f>
        <v>2</v>
      </c>
      <c r="H11368" s="2" t="b">
        <f t="shared" si="355"/>
        <v>0</v>
      </c>
      <c r="I11368" s="1" t="s">
        <v>2</v>
      </c>
      <c r="J11368" s="1" t="s">
        <v>8690</v>
      </c>
      <c r="K11368" s="1"/>
    </row>
    <row r="11369" spans="1:11" hidden="1">
      <c r="A11369" s="1" t="s">
        <v>8637</v>
      </c>
      <c r="B11369" s="1" t="s">
        <v>49</v>
      </c>
      <c r="C11369" s="48" t="str">
        <f t="shared" si="354"/>
        <v>ו מזרעה</v>
      </c>
      <c r="D11369" s="1" t="s">
        <v>8689</v>
      </c>
      <c r="E11369" s="1"/>
      <c r="F11369" s="2">
        <v>7</v>
      </c>
      <c r="G11369" s="2">
        <f>INDEX(תוצאות_בחירות,MATCH(C11369,siot!$F$3:$F$1887,0),27)</f>
        <v>2</v>
      </c>
      <c r="H11369" s="2" t="b">
        <f t="shared" si="355"/>
        <v>0</v>
      </c>
      <c r="I11369" s="1" t="s">
        <v>2</v>
      </c>
      <c r="J11369" s="1" t="s">
        <v>8688</v>
      </c>
      <c r="K11369" s="1"/>
    </row>
    <row r="11370" spans="1:11" hidden="1">
      <c r="A11370" s="1" t="s">
        <v>8637</v>
      </c>
      <c r="B11370" s="1" t="s">
        <v>0</v>
      </c>
      <c r="C11370" s="48" t="str">
        <f t="shared" si="354"/>
        <v>ז מזרעה</v>
      </c>
      <c r="D11370" s="1" t="s">
        <v>8685</v>
      </c>
      <c r="E11370" s="1" t="s">
        <v>18</v>
      </c>
      <c r="F11370" s="2" t="s">
        <v>19548</v>
      </c>
      <c r="G11370" s="2">
        <f>INDEX(תוצאות_בחירות,MATCH(C11370,siot!$F$3:$F$1887,0),27)</f>
        <v>0</v>
      </c>
      <c r="H11370" s="2" t="b">
        <f t="shared" si="355"/>
        <v>0</v>
      </c>
      <c r="I11370" s="1"/>
      <c r="J11370" s="1"/>
      <c r="K11370" s="1"/>
    </row>
    <row r="11371" spans="1:11" hidden="1">
      <c r="A11371" s="1" t="s">
        <v>8637</v>
      </c>
      <c r="B11371" s="1" t="s">
        <v>0</v>
      </c>
      <c r="C11371" s="48" t="str">
        <f t="shared" si="354"/>
        <v>ז מזרעה</v>
      </c>
      <c r="D11371" s="1" t="s">
        <v>8685</v>
      </c>
      <c r="E11371" s="1" t="s">
        <v>17</v>
      </c>
      <c r="F11371" s="2">
        <v>1</v>
      </c>
      <c r="G11371" s="2">
        <f>INDEX(תוצאות_בחירות,MATCH(C11371,siot!$F$3:$F$1887,0),27)</f>
        <v>0</v>
      </c>
      <c r="H11371" s="2" t="b">
        <f t="shared" si="355"/>
        <v>0</v>
      </c>
      <c r="I11371" s="1" t="s">
        <v>2</v>
      </c>
      <c r="J11371" s="1" t="s">
        <v>8687</v>
      </c>
      <c r="K11371" s="1"/>
    </row>
    <row r="11372" spans="1:11" hidden="1">
      <c r="A11372" s="1" t="s">
        <v>8637</v>
      </c>
      <c r="B11372" s="1" t="s">
        <v>0</v>
      </c>
      <c r="C11372" s="48" t="str">
        <f t="shared" si="354"/>
        <v>ז מזרעה</v>
      </c>
      <c r="D11372" s="1" t="s">
        <v>8685</v>
      </c>
      <c r="E11372" s="1"/>
      <c r="F11372" s="2">
        <v>2</v>
      </c>
      <c r="G11372" s="2">
        <f>INDEX(תוצאות_בחירות,MATCH(C11372,siot!$F$3:$F$1887,0),27)</f>
        <v>0</v>
      </c>
      <c r="H11372" s="2" t="b">
        <f t="shared" si="355"/>
        <v>0</v>
      </c>
      <c r="I11372" s="1" t="s">
        <v>2</v>
      </c>
      <c r="J11372" s="1" t="s">
        <v>8686</v>
      </c>
      <c r="K11372" s="1"/>
    </row>
    <row r="11373" spans="1:11" hidden="1">
      <c r="A11373" s="1" t="s">
        <v>8637</v>
      </c>
      <c r="B11373" s="1" t="s">
        <v>0</v>
      </c>
      <c r="C11373" s="48" t="str">
        <f t="shared" si="354"/>
        <v>ז מזרעה</v>
      </c>
      <c r="D11373" s="1" t="s">
        <v>8685</v>
      </c>
      <c r="E11373" s="1"/>
      <c r="F11373" s="2">
        <v>3</v>
      </c>
      <c r="G11373" s="2">
        <f>INDEX(תוצאות_בחירות,MATCH(C11373,siot!$F$3:$F$1887,0),27)</f>
        <v>0</v>
      </c>
      <c r="H11373" s="2" t="b">
        <f t="shared" si="355"/>
        <v>0</v>
      </c>
      <c r="I11373" s="1" t="s">
        <v>2</v>
      </c>
      <c r="J11373" s="1" t="s">
        <v>8684</v>
      </c>
      <c r="K11373" s="1"/>
    </row>
    <row r="11374" spans="1:11" hidden="1">
      <c r="A11374" s="1" t="s">
        <v>8637</v>
      </c>
      <c r="B11374" s="1" t="s">
        <v>778</v>
      </c>
      <c r="C11374" s="48" t="str">
        <f t="shared" si="354"/>
        <v>י מזרעה</v>
      </c>
      <c r="D11374" s="1" t="s">
        <v>908</v>
      </c>
      <c r="E11374" s="1" t="s">
        <v>3</v>
      </c>
      <c r="F11374" s="2" t="s">
        <v>19548</v>
      </c>
      <c r="G11374" s="2">
        <f>INDEX(תוצאות_בחירות,MATCH(C11374,siot!$F$3:$F$1887,0),27)</f>
        <v>1</v>
      </c>
      <c r="H11374" s="2" t="b">
        <f t="shared" si="355"/>
        <v>0</v>
      </c>
      <c r="I11374" s="1"/>
      <c r="J11374" s="1"/>
      <c r="K11374" s="1"/>
    </row>
    <row r="11375" spans="1:11">
      <c r="A11375" s="1" t="s">
        <v>8637</v>
      </c>
      <c r="B11375" s="1" t="s">
        <v>778</v>
      </c>
      <c r="C11375" s="48" t="str">
        <f t="shared" si="354"/>
        <v>י מזרעה</v>
      </c>
      <c r="D11375" s="1" t="s">
        <v>908</v>
      </c>
      <c r="E11375" s="1"/>
      <c r="F11375" s="2">
        <v>1</v>
      </c>
      <c r="G11375" s="2">
        <f>INDEX(תוצאות_בחירות,MATCH(C11375,siot!$F$3:$F$1887,0),27)</f>
        <v>1</v>
      </c>
      <c r="H11375" s="2" t="b">
        <f t="shared" si="355"/>
        <v>1</v>
      </c>
      <c r="I11375" s="1" t="s">
        <v>2</v>
      </c>
      <c r="J11375" s="1" t="s">
        <v>8683</v>
      </c>
      <c r="K11375" s="1"/>
    </row>
    <row r="11376" spans="1:11" hidden="1">
      <c r="A11376" s="1" t="s">
        <v>8637</v>
      </c>
      <c r="B11376" s="1" t="s">
        <v>778</v>
      </c>
      <c r="C11376" s="48" t="str">
        <f t="shared" si="354"/>
        <v>י מזרעה</v>
      </c>
      <c r="D11376" s="1" t="s">
        <v>908</v>
      </c>
      <c r="E11376" s="1"/>
      <c r="F11376" s="2">
        <v>2</v>
      </c>
      <c r="G11376" s="2">
        <f>INDEX(תוצאות_בחירות,MATCH(C11376,siot!$F$3:$F$1887,0),27)</f>
        <v>1</v>
      </c>
      <c r="H11376" s="2" t="b">
        <f t="shared" si="355"/>
        <v>0</v>
      </c>
      <c r="I11376" s="1" t="s">
        <v>2</v>
      </c>
      <c r="J11376" s="1" t="s">
        <v>8682</v>
      </c>
      <c r="K11376" s="1"/>
    </row>
    <row r="11377" spans="1:11" hidden="1">
      <c r="A11377" s="1" t="s">
        <v>8637</v>
      </c>
      <c r="B11377" s="1" t="s">
        <v>778</v>
      </c>
      <c r="C11377" s="48" t="str">
        <f t="shared" si="354"/>
        <v>י מזרעה</v>
      </c>
      <c r="D11377" s="1" t="s">
        <v>908</v>
      </c>
      <c r="E11377" s="1"/>
      <c r="F11377" s="2">
        <v>3</v>
      </c>
      <c r="G11377" s="2">
        <f>INDEX(תוצאות_בחירות,MATCH(C11377,siot!$F$3:$F$1887,0),27)</f>
        <v>1</v>
      </c>
      <c r="H11377" s="2" t="b">
        <f t="shared" si="355"/>
        <v>0</v>
      </c>
      <c r="I11377" s="1" t="s">
        <v>2</v>
      </c>
      <c r="J11377" s="1" t="s">
        <v>8681</v>
      </c>
      <c r="K11377" s="1"/>
    </row>
    <row r="11378" spans="1:11" hidden="1">
      <c r="A11378" s="1" t="s">
        <v>8637</v>
      </c>
      <c r="B11378" s="1" t="s">
        <v>761</v>
      </c>
      <c r="C11378" s="48" t="str">
        <f t="shared" si="354"/>
        <v>ך מזרעה</v>
      </c>
      <c r="D11378" s="1" t="s">
        <v>8672</v>
      </c>
      <c r="E11378" s="1" t="s">
        <v>3</v>
      </c>
      <c r="F11378" s="2" t="s">
        <v>19548</v>
      </c>
      <c r="G11378" s="2">
        <f>INDEX(תוצאות_בחירות,MATCH(C11378,siot!$F$3:$F$1887,0),27)</f>
        <v>1</v>
      </c>
      <c r="H11378" s="2" t="b">
        <f t="shared" si="355"/>
        <v>0</v>
      </c>
      <c r="I11378" s="1"/>
      <c r="J11378" s="1"/>
      <c r="K11378" s="1"/>
    </row>
    <row r="11379" spans="1:11">
      <c r="A11379" s="1" t="s">
        <v>8637</v>
      </c>
      <c r="B11379" s="1" t="s">
        <v>761</v>
      </c>
      <c r="C11379" s="48" t="str">
        <f t="shared" si="354"/>
        <v>ך מזרעה</v>
      </c>
      <c r="D11379" s="1" t="s">
        <v>8672</v>
      </c>
      <c r="E11379" s="1"/>
      <c r="F11379" s="2">
        <v>1</v>
      </c>
      <c r="G11379" s="2">
        <f>INDEX(תוצאות_בחירות,MATCH(C11379,siot!$F$3:$F$1887,0),27)</f>
        <v>1</v>
      </c>
      <c r="H11379" s="2" t="b">
        <f t="shared" si="355"/>
        <v>1</v>
      </c>
      <c r="I11379" s="1" t="s">
        <v>2</v>
      </c>
      <c r="J11379" s="1" t="s">
        <v>8680</v>
      </c>
      <c r="K11379" s="1"/>
    </row>
    <row r="11380" spans="1:11" hidden="1">
      <c r="A11380" s="1" t="s">
        <v>8637</v>
      </c>
      <c r="B11380" s="1" t="s">
        <v>761</v>
      </c>
      <c r="C11380" s="48" t="str">
        <f t="shared" si="354"/>
        <v>ך מזרעה</v>
      </c>
      <c r="D11380" s="1" t="s">
        <v>8672</v>
      </c>
      <c r="E11380" s="1"/>
      <c r="F11380" s="2">
        <v>2</v>
      </c>
      <c r="G11380" s="2">
        <f>INDEX(תוצאות_בחירות,MATCH(C11380,siot!$F$3:$F$1887,0),27)</f>
        <v>1</v>
      </c>
      <c r="H11380" s="2" t="b">
        <f t="shared" si="355"/>
        <v>0</v>
      </c>
      <c r="I11380" s="1" t="s">
        <v>2</v>
      </c>
      <c r="J11380" s="1" t="s">
        <v>8679</v>
      </c>
      <c r="K11380" s="1"/>
    </row>
    <row r="11381" spans="1:11" hidden="1">
      <c r="A11381" s="1" t="s">
        <v>8637</v>
      </c>
      <c r="B11381" s="1" t="s">
        <v>761</v>
      </c>
      <c r="C11381" s="48" t="str">
        <f t="shared" si="354"/>
        <v>ך מזרעה</v>
      </c>
      <c r="D11381" s="1" t="s">
        <v>8672</v>
      </c>
      <c r="E11381" s="1"/>
      <c r="F11381" s="2">
        <v>3</v>
      </c>
      <c r="G11381" s="2">
        <f>INDEX(תוצאות_בחירות,MATCH(C11381,siot!$F$3:$F$1887,0),27)</f>
        <v>1</v>
      </c>
      <c r="H11381" s="2" t="b">
        <f t="shared" si="355"/>
        <v>0</v>
      </c>
      <c r="I11381" s="1" t="s">
        <v>2</v>
      </c>
      <c r="J11381" s="1" t="s">
        <v>8678</v>
      </c>
      <c r="K11381" s="1"/>
    </row>
    <row r="11382" spans="1:11" hidden="1">
      <c r="A11382" s="1" t="s">
        <v>8637</v>
      </c>
      <c r="B11382" s="1" t="s">
        <v>761</v>
      </c>
      <c r="C11382" s="48" t="str">
        <f t="shared" si="354"/>
        <v>ך מזרעה</v>
      </c>
      <c r="D11382" s="1" t="s">
        <v>8672</v>
      </c>
      <c r="E11382" s="1"/>
      <c r="F11382" s="2">
        <v>4</v>
      </c>
      <c r="G11382" s="2">
        <f>INDEX(תוצאות_בחירות,MATCH(C11382,siot!$F$3:$F$1887,0),27)</f>
        <v>1</v>
      </c>
      <c r="H11382" s="2" t="b">
        <f t="shared" si="355"/>
        <v>0</v>
      </c>
      <c r="I11382" s="1" t="s">
        <v>2</v>
      </c>
      <c r="J11382" s="1" t="s">
        <v>8677</v>
      </c>
      <c r="K11382" s="1"/>
    </row>
    <row r="11383" spans="1:11" hidden="1">
      <c r="A11383" s="1" t="s">
        <v>8637</v>
      </c>
      <c r="B11383" s="1" t="s">
        <v>761</v>
      </c>
      <c r="C11383" s="48" t="str">
        <f t="shared" si="354"/>
        <v>ך מזרעה</v>
      </c>
      <c r="D11383" s="1" t="s">
        <v>8672</v>
      </c>
      <c r="E11383" s="1"/>
      <c r="F11383" s="2">
        <v>5</v>
      </c>
      <c r="G11383" s="2">
        <f>INDEX(תוצאות_בחירות,MATCH(C11383,siot!$F$3:$F$1887,0),27)</f>
        <v>1</v>
      </c>
      <c r="H11383" s="2" t="b">
        <f t="shared" si="355"/>
        <v>0</v>
      </c>
      <c r="I11383" s="1" t="s">
        <v>2</v>
      </c>
      <c r="J11383" s="1" t="s">
        <v>8676</v>
      </c>
      <c r="K11383" s="1"/>
    </row>
    <row r="11384" spans="1:11" hidden="1">
      <c r="A11384" s="1" t="s">
        <v>8637</v>
      </c>
      <c r="B11384" s="1" t="s">
        <v>761</v>
      </c>
      <c r="C11384" s="48" t="str">
        <f t="shared" si="354"/>
        <v>ך מזרעה</v>
      </c>
      <c r="D11384" s="1" t="s">
        <v>8672</v>
      </c>
      <c r="E11384" s="1"/>
      <c r="F11384" s="2">
        <v>6</v>
      </c>
      <c r="G11384" s="2">
        <f>INDEX(תוצאות_בחירות,MATCH(C11384,siot!$F$3:$F$1887,0),27)</f>
        <v>1</v>
      </c>
      <c r="H11384" s="2" t="b">
        <f t="shared" si="355"/>
        <v>0</v>
      </c>
      <c r="I11384" s="1" t="s">
        <v>2</v>
      </c>
      <c r="J11384" s="1" t="s">
        <v>8675</v>
      </c>
      <c r="K11384" s="1"/>
    </row>
    <row r="11385" spans="1:11" hidden="1">
      <c r="A11385" s="1" t="s">
        <v>8637</v>
      </c>
      <c r="B11385" s="1" t="s">
        <v>761</v>
      </c>
      <c r="C11385" s="48" t="str">
        <f t="shared" si="354"/>
        <v>ך מזרעה</v>
      </c>
      <c r="D11385" s="1" t="s">
        <v>8672</v>
      </c>
      <c r="E11385" s="1"/>
      <c r="F11385" s="2">
        <v>7</v>
      </c>
      <c r="G11385" s="2">
        <f>INDEX(תוצאות_בחירות,MATCH(C11385,siot!$F$3:$F$1887,0),27)</f>
        <v>1</v>
      </c>
      <c r="H11385" s="2" t="b">
        <f t="shared" si="355"/>
        <v>0</v>
      </c>
      <c r="I11385" s="1" t="s">
        <v>2</v>
      </c>
      <c r="J11385" s="1" t="s">
        <v>8674</v>
      </c>
      <c r="K11385" s="1"/>
    </row>
    <row r="11386" spans="1:11" hidden="1">
      <c r="A11386" s="1" t="s">
        <v>8637</v>
      </c>
      <c r="B11386" s="1" t="s">
        <v>761</v>
      </c>
      <c r="C11386" s="48" t="str">
        <f t="shared" si="354"/>
        <v>ך מזרעה</v>
      </c>
      <c r="D11386" s="1" t="s">
        <v>8672</v>
      </c>
      <c r="E11386" s="1"/>
      <c r="F11386" s="2">
        <v>8</v>
      </c>
      <c r="G11386" s="2">
        <f>INDEX(תוצאות_בחירות,MATCH(C11386,siot!$F$3:$F$1887,0),27)</f>
        <v>1</v>
      </c>
      <c r="H11386" s="2" t="b">
        <f t="shared" si="355"/>
        <v>0</v>
      </c>
      <c r="I11386" s="1" t="s">
        <v>2</v>
      </c>
      <c r="J11386" s="1" t="s">
        <v>8673</v>
      </c>
      <c r="K11386" s="1"/>
    </row>
    <row r="11387" spans="1:11" hidden="1">
      <c r="A11387" s="1" t="s">
        <v>8637</v>
      </c>
      <c r="B11387" s="1" t="s">
        <v>761</v>
      </c>
      <c r="C11387" s="48" t="str">
        <f t="shared" si="354"/>
        <v>ך מזרעה</v>
      </c>
      <c r="D11387" s="1" t="s">
        <v>8672</v>
      </c>
      <c r="E11387" s="1"/>
      <c r="F11387" s="2">
        <v>9</v>
      </c>
      <c r="G11387" s="2">
        <f>INDEX(תוצאות_בחירות,MATCH(C11387,siot!$F$3:$F$1887,0),27)</f>
        <v>1</v>
      </c>
      <c r="H11387" s="2" t="b">
        <f t="shared" si="355"/>
        <v>0</v>
      </c>
      <c r="I11387" s="1" t="s">
        <v>2</v>
      </c>
      <c r="J11387" s="1" t="s">
        <v>8671</v>
      </c>
      <c r="K11387" s="1"/>
    </row>
    <row r="11388" spans="1:11" hidden="1">
      <c r="A11388" s="1" t="s">
        <v>8637</v>
      </c>
      <c r="B11388" s="1" t="s">
        <v>35</v>
      </c>
      <c r="C11388" s="48" t="str">
        <f t="shared" si="354"/>
        <v>ם מזרעה</v>
      </c>
      <c r="D11388" s="1" t="s">
        <v>5572</v>
      </c>
      <c r="E11388" s="1" t="s">
        <v>3</v>
      </c>
      <c r="F11388" s="2" t="s">
        <v>19548</v>
      </c>
      <c r="G11388" s="2">
        <f>INDEX(תוצאות_בחירות,MATCH(C11388,siot!$F$3:$F$1887,0),27)</f>
        <v>2</v>
      </c>
      <c r="H11388" s="2" t="b">
        <f t="shared" si="355"/>
        <v>0</v>
      </c>
      <c r="I11388" s="1"/>
      <c r="J11388" s="1"/>
      <c r="K11388" s="1"/>
    </row>
    <row r="11389" spans="1:11">
      <c r="A11389" s="1" t="s">
        <v>8637</v>
      </c>
      <c r="B11389" s="1" t="s">
        <v>35</v>
      </c>
      <c r="C11389" s="48" t="str">
        <f t="shared" si="354"/>
        <v>ם מזרעה</v>
      </c>
      <c r="D11389" s="1" t="s">
        <v>5572</v>
      </c>
      <c r="E11389" s="1"/>
      <c r="F11389" s="2">
        <v>1</v>
      </c>
      <c r="G11389" s="2">
        <f>INDEX(תוצאות_בחירות,MATCH(C11389,siot!$F$3:$F$1887,0),27)</f>
        <v>2</v>
      </c>
      <c r="H11389" s="2" t="b">
        <f t="shared" si="355"/>
        <v>1</v>
      </c>
      <c r="I11389" s="1" t="s">
        <v>2</v>
      </c>
      <c r="J11389" s="1" t="s">
        <v>8670</v>
      </c>
      <c r="K11389" s="1"/>
    </row>
    <row r="11390" spans="1:11">
      <c r="A11390" s="1" t="s">
        <v>8637</v>
      </c>
      <c r="B11390" s="1" t="s">
        <v>35</v>
      </c>
      <c r="C11390" s="48" t="str">
        <f t="shared" si="354"/>
        <v>ם מזרעה</v>
      </c>
      <c r="D11390" s="1" t="s">
        <v>5572</v>
      </c>
      <c r="E11390" s="1"/>
      <c r="F11390" s="2">
        <v>2</v>
      </c>
      <c r="G11390" s="2">
        <f>INDEX(תוצאות_בחירות,MATCH(C11390,siot!$F$3:$F$1887,0),27)</f>
        <v>2</v>
      </c>
      <c r="H11390" s="2" t="b">
        <f t="shared" si="355"/>
        <v>1</v>
      </c>
      <c r="I11390" s="1" t="s">
        <v>2</v>
      </c>
      <c r="J11390" s="1" t="s">
        <v>8669</v>
      </c>
      <c r="K11390" s="1"/>
    </row>
    <row r="11391" spans="1:11" hidden="1">
      <c r="A11391" s="1" t="s">
        <v>8637</v>
      </c>
      <c r="B11391" s="1" t="s">
        <v>35</v>
      </c>
      <c r="C11391" s="48" t="str">
        <f t="shared" si="354"/>
        <v>ם מזרעה</v>
      </c>
      <c r="D11391" s="1" t="s">
        <v>5572</v>
      </c>
      <c r="E11391" s="1"/>
      <c r="F11391" s="2">
        <v>3</v>
      </c>
      <c r="G11391" s="2">
        <f>INDEX(תוצאות_בחירות,MATCH(C11391,siot!$F$3:$F$1887,0),27)</f>
        <v>2</v>
      </c>
      <c r="H11391" s="2" t="b">
        <f t="shared" si="355"/>
        <v>0</v>
      </c>
      <c r="I11391" s="1" t="s">
        <v>2</v>
      </c>
      <c r="J11391" s="1" t="s">
        <v>8668</v>
      </c>
      <c r="K11391" s="1"/>
    </row>
    <row r="11392" spans="1:11" hidden="1">
      <c r="A11392" s="1" t="s">
        <v>8637</v>
      </c>
      <c r="B11392" s="1" t="s">
        <v>35</v>
      </c>
      <c r="C11392" s="48" t="str">
        <f t="shared" si="354"/>
        <v>ם מזרעה</v>
      </c>
      <c r="D11392" s="1" t="s">
        <v>5572</v>
      </c>
      <c r="E11392" s="1"/>
      <c r="F11392" s="2">
        <v>4</v>
      </c>
      <c r="G11392" s="2">
        <f>INDEX(תוצאות_בחירות,MATCH(C11392,siot!$F$3:$F$1887,0),27)</f>
        <v>2</v>
      </c>
      <c r="H11392" s="2" t="b">
        <f t="shared" si="355"/>
        <v>0</v>
      </c>
      <c r="I11392" s="1" t="s">
        <v>2</v>
      </c>
      <c r="J11392" s="1" t="s">
        <v>8667</v>
      </c>
      <c r="K11392" s="1"/>
    </row>
    <row r="11393" spans="1:11" hidden="1">
      <c r="A11393" s="1" t="s">
        <v>8637</v>
      </c>
      <c r="B11393" s="1" t="s">
        <v>35</v>
      </c>
      <c r="C11393" s="48" t="str">
        <f t="shared" si="354"/>
        <v>ם מזרעה</v>
      </c>
      <c r="D11393" s="1" t="s">
        <v>5572</v>
      </c>
      <c r="E11393" s="1"/>
      <c r="F11393" s="2">
        <v>5</v>
      </c>
      <c r="G11393" s="2">
        <f>INDEX(תוצאות_בחירות,MATCH(C11393,siot!$F$3:$F$1887,0),27)</f>
        <v>2</v>
      </c>
      <c r="H11393" s="2" t="b">
        <f t="shared" si="355"/>
        <v>0</v>
      </c>
      <c r="I11393" s="1" t="s">
        <v>2</v>
      </c>
      <c r="J11393" s="1" t="s">
        <v>8666</v>
      </c>
      <c r="K11393" s="1"/>
    </row>
    <row r="11394" spans="1:11" hidden="1">
      <c r="A11394" s="1" t="s">
        <v>8637</v>
      </c>
      <c r="B11394" s="1" t="s">
        <v>35</v>
      </c>
      <c r="C11394" s="48" t="str">
        <f t="shared" si="354"/>
        <v>ם מזרעה</v>
      </c>
      <c r="D11394" s="1" t="s">
        <v>5572</v>
      </c>
      <c r="E11394" s="1"/>
      <c r="F11394" s="2">
        <v>6</v>
      </c>
      <c r="G11394" s="2">
        <f>INDEX(תוצאות_בחירות,MATCH(C11394,siot!$F$3:$F$1887,0),27)</f>
        <v>2</v>
      </c>
      <c r="H11394" s="2" t="b">
        <f t="shared" si="355"/>
        <v>0</v>
      </c>
      <c r="I11394" s="1" t="s">
        <v>2</v>
      </c>
      <c r="J11394" s="1" t="s">
        <v>8665</v>
      </c>
      <c r="K11394" s="1"/>
    </row>
    <row r="11395" spans="1:11" hidden="1">
      <c r="A11395" s="1" t="s">
        <v>8637</v>
      </c>
      <c r="B11395" s="1" t="s">
        <v>35</v>
      </c>
      <c r="C11395" s="48" t="str">
        <f t="shared" si="354"/>
        <v>ם מזרעה</v>
      </c>
      <c r="D11395" s="1" t="s">
        <v>5572</v>
      </c>
      <c r="E11395" s="1"/>
      <c r="F11395" s="2">
        <v>7</v>
      </c>
      <c r="G11395" s="2">
        <f>INDEX(תוצאות_בחירות,MATCH(C11395,siot!$F$3:$F$1887,0),27)</f>
        <v>2</v>
      </c>
      <c r="H11395" s="2" t="b">
        <f t="shared" si="355"/>
        <v>0</v>
      </c>
      <c r="I11395" s="1" t="s">
        <v>2</v>
      </c>
      <c r="J11395" s="1" t="s">
        <v>8664</v>
      </c>
      <c r="K11395" s="1"/>
    </row>
    <row r="11396" spans="1:11" hidden="1">
      <c r="A11396" s="1" t="s">
        <v>8637</v>
      </c>
      <c r="B11396" s="1" t="s">
        <v>35</v>
      </c>
      <c r="C11396" s="48" t="str">
        <f t="shared" ref="C11396:C11459" si="356">B11396&amp;" "&amp;A11396</f>
        <v>ם מזרעה</v>
      </c>
      <c r="D11396" s="1" t="s">
        <v>5572</v>
      </c>
      <c r="E11396" s="1"/>
      <c r="F11396" s="2">
        <v>8</v>
      </c>
      <c r="G11396" s="2">
        <f>INDEX(תוצאות_בחירות,MATCH(C11396,siot!$F$3:$F$1887,0),27)</f>
        <v>2</v>
      </c>
      <c r="H11396" s="2" t="b">
        <f t="shared" ref="H11396:H11459" si="357">IF(OR(F11396&lt;G11396,G11396=F11396),TRUE,FALSE)</f>
        <v>0</v>
      </c>
      <c r="I11396" s="1" t="s">
        <v>2</v>
      </c>
      <c r="J11396" s="1" t="s">
        <v>8663</v>
      </c>
      <c r="K11396" s="1"/>
    </row>
    <row r="11397" spans="1:11" hidden="1">
      <c r="A11397" s="1" t="s">
        <v>8637</v>
      </c>
      <c r="B11397" s="1" t="s">
        <v>87</v>
      </c>
      <c r="C11397" s="48" t="str">
        <f t="shared" si="356"/>
        <v>נ מזרעה</v>
      </c>
      <c r="D11397" s="1" t="s">
        <v>8659</v>
      </c>
      <c r="E11397" s="1" t="s">
        <v>18</v>
      </c>
      <c r="F11397" s="2" t="s">
        <v>19548</v>
      </c>
      <c r="G11397" s="2">
        <f>INDEX(תוצאות_בחירות,MATCH(C11397,siot!$F$3:$F$1887,0),27)</f>
        <v>1</v>
      </c>
      <c r="H11397" s="2" t="b">
        <f t="shared" si="357"/>
        <v>0</v>
      </c>
      <c r="I11397" s="1"/>
      <c r="J11397" s="1"/>
      <c r="K11397" s="1"/>
    </row>
    <row r="11398" spans="1:11">
      <c r="A11398" s="1" t="s">
        <v>8637</v>
      </c>
      <c r="B11398" s="1" t="s">
        <v>87</v>
      </c>
      <c r="C11398" s="48" t="str">
        <f t="shared" si="356"/>
        <v>נ מזרעה</v>
      </c>
      <c r="D11398" s="1" t="s">
        <v>8659</v>
      </c>
      <c r="E11398" s="1" t="s">
        <v>17</v>
      </c>
      <c r="F11398" s="2">
        <v>1</v>
      </c>
      <c r="G11398" s="2">
        <f>INDEX(תוצאות_בחירות,MATCH(C11398,siot!$F$3:$F$1887,0),27)</f>
        <v>1</v>
      </c>
      <c r="H11398" s="2" t="b">
        <f t="shared" si="357"/>
        <v>1</v>
      </c>
      <c r="I11398" s="1" t="s">
        <v>2</v>
      </c>
      <c r="J11398" s="1" t="s">
        <v>8662</v>
      </c>
      <c r="K11398" s="1"/>
    </row>
    <row r="11399" spans="1:11" hidden="1">
      <c r="A11399" s="1" t="s">
        <v>8637</v>
      </c>
      <c r="B11399" s="1" t="s">
        <v>87</v>
      </c>
      <c r="C11399" s="48" t="str">
        <f t="shared" si="356"/>
        <v>נ מזרעה</v>
      </c>
      <c r="D11399" s="1" t="s">
        <v>8659</v>
      </c>
      <c r="E11399" s="1"/>
      <c r="F11399" s="2">
        <v>2</v>
      </c>
      <c r="G11399" s="2">
        <f>INDEX(תוצאות_בחירות,MATCH(C11399,siot!$F$3:$F$1887,0),27)</f>
        <v>1</v>
      </c>
      <c r="H11399" s="2" t="b">
        <f t="shared" si="357"/>
        <v>0</v>
      </c>
      <c r="I11399" s="1" t="s">
        <v>2</v>
      </c>
      <c r="J11399" s="1" t="s">
        <v>8661</v>
      </c>
      <c r="K11399" s="1"/>
    </row>
    <row r="11400" spans="1:11" hidden="1">
      <c r="A11400" s="1" t="s">
        <v>8637</v>
      </c>
      <c r="B11400" s="1" t="s">
        <v>87</v>
      </c>
      <c r="C11400" s="48" t="str">
        <f t="shared" si="356"/>
        <v>נ מזרעה</v>
      </c>
      <c r="D11400" s="1" t="s">
        <v>8659</v>
      </c>
      <c r="E11400" s="1"/>
      <c r="F11400" s="2">
        <v>3</v>
      </c>
      <c r="G11400" s="2">
        <f>INDEX(תוצאות_בחירות,MATCH(C11400,siot!$F$3:$F$1887,0),27)</f>
        <v>1</v>
      </c>
      <c r="H11400" s="2" t="b">
        <f t="shared" si="357"/>
        <v>0</v>
      </c>
      <c r="I11400" s="1" t="s">
        <v>2</v>
      </c>
      <c r="J11400" s="1" t="s">
        <v>8660</v>
      </c>
      <c r="K11400" s="1"/>
    </row>
    <row r="11401" spans="1:11" hidden="1">
      <c r="A11401" s="1" t="s">
        <v>8637</v>
      </c>
      <c r="B11401" s="1" t="s">
        <v>87</v>
      </c>
      <c r="C11401" s="48" t="str">
        <f t="shared" si="356"/>
        <v>נ מזרעה</v>
      </c>
      <c r="D11401" s="1" t="s">
        <v>8659</v>
      </c>
      <c r="E11401" s="1"/>
      <c r="F11401" s="2">
        <v>4</v>
      </c>
      <c r="G11401" s="2">
        <f>INDEX(תוצאות_בחירות,MATCH(C11401,siot!$F$3:$F$1887,0),27)</f>
        <v>1</v>
      </c>
      <c r="H11401" s="2" t="b">
        <f t="shared" si="357"/>
        <v>0</v>
      </c>
      <c r="I11401" s="1" t="s">
        <v>2</v>
      </c>
      <c r="J11401" s="1" t="s">
        <v>8658</v>
      </c>
      <c r="K11401" s="1"/>
    </row>
    <row r="11402" spans="1:11" hidden="1">
      <c r="A11402" s="1" t="s">
        <v>8637</v>
      </c>
      <c r="B11402" s="1" t="s">
        <v>1059</v>
      </c>
      <c r="C11402" s="48" t="str">
        <f t="shared" si="356"/>
        <v>ע מזרעה</v>
      </c>
      <c r="D11402" s="1" t="s">
        <v>8655</v>
      </c>
      <c r="E11402" s="1" t="s">
        <v>18</v>
      </c>
      <c r="F11402" s="2" t="s">
        <v>19548</v>
      </c>
      <c r="G11402" s="2">
        <f>INDEX(תוצאות_בחירות,MATCH(C11402,siot!$F$3:$F$1887,0),27)</f>
        <v>0</v>
      </c>
      <c r="H11402" s="2" t="b">
        <f t="shared" si="357"/>
        <v>0</v>
      </c>
      <c r="I11402" s="1"/>
      <c r="J11402" s="1"/>
      <c r="K11402" s="1"/>
    </row>
    <row r="11403" spans="1:11" hidden="1">
      <c r="A11403" s="1" t="s">
        <v>8637</v>
      </c>
      <c r="B11403" s="1" t="s">
        <v>1059</v>
      </c>
      <c r="C11403" s="48" t="str">
        <f t="shared" si="356"/>
        <v>ע מזרעה</v>
      </c>
      <c r="D11403" s="1" t="s">
        <v>8655</v>
      </c>
      <c r="E11403" s="1" t="s">
        <v>17</v>
      </c>
      <c r="F11403" s="2">
        <v>1</v>
      </c>
      <c r="G11403" s="2">
        <f>INDEX(תוצאות_בחירות,MATCH(C11403,siot!$F$3:$F$1887,0),27)</f>
        <v>0</v>
      </c>
      <c r="H11403" s="2" t="b">
        <f t="shared" si="357"/>
        <v>0</v>
      </c>
      <c r="I11403" s="1" t="s">
        <v>2</v>
      </c>
      <c r="J11403" s="1" t="s">
        <v>8657</v>
      </c>
      <c r="K11403" s="1"/>
    </row>
    <row r="11404" spans="1:11" hidden="1">
      <c r="A11404" s="1" t="s">
        <v>8637</v>
      </c>
      <c r="B11404" s="1" t="s">
        <v>1059</v>
      </c>
      <c r="C11404" s="48" t="str">
        <f t="shared" si="356"/>
        <v>ע מזרעה</v>
      </c>
      <c r="D11404" s="1" t="s">
        <v>8655</v>
      </c>
      <c r="E11404" s="1"/>
      <c r="F11404" s="2">
        <v>2</v>
      </c>
      <c r="G11404" s="2">
        <f>INDEX(תוצאות_בחירות,MATCH(C11404,siot!$F$3:$F$1887,0),27)</f>
        <v>0</v>
      </c>
      <c r="H11404" s="2" t="b">
        <f t="shared" si="357"/>
        <v>0</v>
      </c>
      <c r="I11404" s="1" t="s">
        <v>2</v>
      </c>
      <c r="J11404" s="1" t="s">
        <v>8656</v>
      </c>
      <c r="K11404" s="1"/>
    </row>
    <row r="11405" spans="1:11" hidden="1">
      <c r="A11405" s="1" t="s">
        <v>8637</v>
      </c>
      <c r="B11405" s="1" t="s">
        <v>1059</v>
      </c>
      <c r="C11405" s="48" t="str">
        <f t="shared" si="356"/>
        <v>ע מזרעה</v>
      </c>
      <c r="D11405" s="1" t="s">
        <v>8655</v>
      </c>
      <c r="E11405" s="1"/>
      <c r="F11405" s="2">
        <v>3</v>
      </c>
      <c r="G11405" s="2">
        <f>INDEX(תוצאות_בחירות,MATCH(C11405,siot!$F$3:$F$1887,0),27)</f>
        <v>0</v>
      </c>
      <c r="H11405" s="2" t="b">
        <f t="shared" si="357"/>
        <v>0</v>
      </c>
      <c r="I11405" s="1" t="s">
        <v>2</v>
      </c>
      <c r="J11405" s="1" t="s">
        <v>8654</v>
      </c>
      <c r="K11405" s="1"/>
    </row>
    <row r="11406" spans="1:11" hidden="1">
      <c r="A11406" s="1" t="s">
        <v>8637</v>
      </c>
      <c r="B11406" s="1" t="s">
        <v>364</v>
      </c>
      <c r="C11406" s="48" t="str">
        <f t="shared" si="356"/>
        <v>ף מזרעה</v>
      </c>
      <c r="D11406" s="1" t="s">
        <v>8651</v>
      </c>
      <c r="E11406" s="1" t="s">
        <v>3</v>
      </c>
      <c r="F11406" s="2" t="s">
        <v>19548</v>
      </c>
      <c r="G11406" s="2">
        <f>INDEX(תוצאות_בחירות,MATCH(C11406,siot!$F$3:$F$1887,0),27)</f>
        <v>1</v>
      </c>
      <c r="H11406" s="2" t="b">
        <f t="shared" si="357"/>
        <v>0</v>
      </c>
      <c r="I11406" s="1"/>
      <c r="J11406" s="1"/>
      <c r="K11406" s="1"/>
    </row>
    <row r="11407" spans="1:11">
      <c r="A11407" s="1" t="s">
        <v>8637</v>
      </c>
      <c r="B11407" s="1" t="s">
        <v>364</v>
      </c>
      <c r="C11407" s="48" t="str">
        <f t="shared" si="356"/>
        <v>ף מזרעה</v>
      </c>
      <c r="D11407" s="1" t="s">
        <v>8651</v>
      </c>
      <c r="E11407" s="1"/>
      <c r="F11407" s="2">
        <v>1</v>
      </c>
      <c r="G11407" s="2">
        <f>INDEX(תוצאות_בחירות,MATCH(C11407,siot!$F$3:$F$1887,0),27)</f>
        <v>1</v>
      </c>
      <c r="H11407" s="2" t="b">
        <f t="shared" si="357"/>
        <v>1</v>
      </c>
      <c r="I11407" s="1" t="s">
        <v>2</v>
      </c>
      <c r="J11407" s="1" t="s">
        <v>8653</v>
      </c>
      <c r="K11407" s="1"/>
    </row>
    <row r="11408" spans="1:11" hidden="1">
      <c r="A11408" s="1" t="s">
        <v>8637</v>
      </c>
      <c r="B11408" s="1" t="s">
        <v>364</v>
      </c>
      <c r="C11408" s="48" t="str">
        <f t="shared" si="356"/>
        <v>ף מזרעה</v>
      </c>
      <c r="D11408" s="1" t="s">
        <v>8651</v>
      </c>
      <c r="E11408" s="1"/>
      <c r="F11408" s="2">
        <v>2</v>
      </c>
      <c r="G11408" s="2">
        <f>INDEX(תוצאות_בחירות,MATCH(C11408,siot!$F$3:$F$1887,0),27)</f>
        <v>1</v>
      </c>
      <c r="H11408" s="2" t="b">
        <f t="shared" si="357"/>
        <v>0</v>
      </c>
      <c r="I11408" s="1" t="s">
        <v>2</v>
      </c>
      <c r="J11408" s="1" t="s">
        <v>8643</v>
      </c>
      <c r="K11408" s="1"/>
    </row>
    <row r="11409" spans="1:11" hidden="1">
      <c r="A11409" s="1" t="s">
        <v>8637</v>
      </c>
      <c r="B11409" s="1" t="s">
        <v>364</v>
      </c>
      <c r="C11409" s="48" t="str">
        <f t="shared" si="356"/>
        <v>ף מזרעה</v>
      </c>
      <c r="D11409" s="1" t="s">
        <v>8651</v>
      </c>
      <c r="E11409" s="1"/>
      <c r="F11409" s="2">
        <v>3</v>
      </c>
      <c r="G11409" s="2">
        <f>INDEX(תוצאות_בחירות,MATCH(C11409,siot!$F$3:$F$1887,0),27)</f>
        <v>1</v>
      </c>
      <c r="H11409" s="2" t="b">
        <f t="shared" si="357"/>
        <v>0</v>
      </c>
      <c r="I11409" s="1" t="s">
        <v>2</v>
      </c>
      <c r="J11409" s="1" t="s">
        <v>8652</v>
      </c>
      <c r="K11409" s="1"/>
    </row>
    <row r="11410" spans="1:11" hidden="1">
      <c r="A11410" s="1" t="s">
        <v>8637</v>
      </c>
      <c r="B11410" s="1" t="s">
        <v>364</v>
      </c>
      <c r="C11410" s="48" t="str">
        <f t="shared" si="356"/>
        <v>ף מזרעה</v>
      </c>
      <c r="D11410" s="1" t="s">
        <v>8651</v>
      </c>
      <c r="E11410" s="1"/>
      <c r="F11410" s="2">
        <v>4</v>
      </c>
      <c r="G11410" s="2">
        <f>INDEX(תוצאות_בחירות,MATCH(C11410,siot!$F$3:$F$1887,0),27)</f>
        <v>1</v>
      </c>
      <c r="H11410" s="2" t="b">
        <f t="shared" si="357"/>
        <v>0</v>
      </c>
      <c r="I11410" s="1" t="s">
        <v>2</v>
      </c>
      <c r="J11410" s="1" t="s">
        <v>8643</v>
      </c>
      <c r="K11410" s="1"/>
    </row>
    <row r="11411" spans="1:11" hidden="1">
      <c r="A11411" s="1" t="s">
        <v>8637</v>
      </c>
      <c r="B11411" s="1" t="s">
        <v>364</v>
      </c>
      <c r="C11411" s="48" t="str">
        <f t="shared" si="356"/>
        <v>ף מזרעה</v>
      </c>
      <c r="D11411" s="1" t="s">
        <v>8651</v>
      </c>
      <c r="E11411" s="1"/>
      <c r="F11411" s="2">
        <v>5</v>
      </c>
      <c r="G11411" s="2">
        <f>INDEX(תוצאות_בחירות,MATCH(C11411,siot!$F$3:$F$1887,0),27)</f>
        <v>1</v>
      </c>
      <c r="H11411" s="2" t="b">
        <f t="shared" si="357"/>
        <v>0</v>
      </c>
      <c r="I11411" s="1" t="s">
        <v>2</v>
      </c>
      <c r="J11411" s="1" t="s">
        <v>8650</v>
      </c>
      <c r="K11411" s="1"/>
    </row>
    <row r="11412" spans="1:11" hidden="1">
      <c r="A11412" s="1" t="s">
        <v>8637</v>
      </c>
      <c r="B11412" s="1" t="s">
        <v>339</v>
      </c>
      <c r="C11412" s="48" t="str">
        <f t="shared" si="356"/>
        <v>ץ מזרעה</v>
      </c>
      <c r="D11412" s="1" t="s">
        <v>8645</v>
      </c>
      <c r="E11412" s="1" t="s">
        <v>3</v>
      </c>
      <c r="F11412" s="2" t="s">
        <v>19548</v>
      </c>
      <c r="G11412" s="2">
        <f>INDEX(תוצאות_בחירות,MATCH(C11412,siot!$F$3:$F$1887,0),27)</f>
        <v>1</v>
      </c>
      <c r="H11412" s="2" t="b">
        <f t="shared" si="357"/>
        <v>0</v>
      </c>
      <c r="I11412" s="1"/>
      <c r="J11412" s="1"/>
      <c r="K11412" s="1"/>
    </row>
    <row r="11413" spans="1:11">
      <c r="A11413" s="1" t="s">
        <v>8637</v>
      </c>
      <c r="B11413" s="1" t="s">
        <v>339</v>
      </c>
      <c r="C11413" s="48" t="str">
        <f t="shared" si="356"/>
        <v>ץ מזרעה</v>
      </c>
      <c r="D11413" s="1" t="s">
        <v>8645</v>
      </c>
      <c r="E11413" s="1"/>
      <c r="F11413" s="2">
        <v>1</v>
      </c>
      <c r="G11413" s="2">
        <f>INDEX(תוצאות_בחירות,MATCH(C11413,siot!$F$3:$F$1887,0),27)</f>
        <v>1</v>
      </c>
      <c r="H11413" s="2" t="b">
        <f t="shared" si="357"/>
        <v>1</v>
      </c>
      <c r="I11413" s="1" t="s">
        <v>2</v>
      </c>
      <c r="J11413" s="1" t="s">
        <v>8649</v>
      </c>
      <c r="K11413" s="1"/>
    </row>
    <row r="11414" spans="1:11" hidden="1">
      <c r="A11414" s="1" t="s">
        <v>8637</v>
      </c>
      <c r="B11414" s="1" t="s">
        <v>339</v>
      </c>
      <c r="C11414" s="48" t="str">
        <f t="shared" si="356"/>
        <v>ץ מזרעה</v>
      </c>
      <c r="D11414" s="1" t="s">
        <v>8645</v>
      </c>
      <c r="E11414" s="1"/>
      <c r="F11414" s="2">
        <v>2</v>
      </c>
      <c r="G11414" s="2">
        <f>INDEX(תוצאות_בחירות,MATCH(C11414,siot!$F$3:$F$1887,0),27)</f>
        <v>1</v>
      </c>
      <c r="H11414" s="2" t="b">
        <f t="shared" si="357"/>
        <v>0</v>
      </c>
      <c r="I11414" s="1" t="s">
        <v>2</v>
      </c>
      <c r="J11414" s="1" t="s">
        <v>8648</v>
      </c>
      <c r="K11414" s="1"/>
    </row>
    <row r="11415" spans="1:11" hidden="1">
      <c r="A11415" s="1" t="s">
        <v>8637</v>
      </c>
      <c r="B11415" s="1" t="s">
        <v>339</v>
      </c>
      <c r="C11415" s="48" t="str">
        <f t="shared" si="356"/>
        <v>ץ מזרעה</v>
      </c>
      <c r="D11415" s="1" t="s">
        <v>8645</v>
      </c>
      <c r="E11415" s="1"/>
      <c r="F11415" s="2">
        <v>3</v>
      </c>
      <c r="G11415" s="2">
        <f>INDEX(תוצאות_בחירות,MATCH(C11415,siot!$F$3:$F$1887,0),27)</f>
        <v>1</v>
      </c>
      <c r="H11415" s="2" t="b">
        <f t="shared" si="357"/>
        <v>0</v>
      </c>
      <c r="I11415" s="1" t="s">
        <v>2</v>
      </c>
      <c r="J11415" s="1" t="s">
        <v>8647</v>
      </c>
      <c r="K11415" s="1"/>
    </row>
    <row r="11416" spans="1:11" hidden="1">
      <c r="A11416" s="1" t="s">
        <v>8637</v>
      </c>
      <c r="B11416" s="1" t="s">
        <v>339</v>
      </c>
      <c r="C11416" s="48" t="str">
        <f t="shared" si="356"/>
        <v>ץ מזרעה</v>
      </c>
      <c r="D11416" s="1" t="s">
        <v>8645</v>
      </c>
      <c r="E11416" s="1"/>
      <c r="F11416" s="2">
        <v>4</v>
      </c>
      <c r="G11416" s="2">
        <f>INDEX(תוצאות_בחירות,MATCH(C11416,siot!$F$3:$F$1887,0),27)</f>
        <v>1</v>
      </c>
      <c r="H11416" s="2" t="b">
        <f t="shared" si="357"/>
        <v>0</v>
      </c>
      <c r="I11416" s="1" t="s">
        <v>2</v>
      </c>
      <c r="J11416" s="1" t="s">
        <v>8646</v>
      </c>
      <c r="K11416" s="1"/>
    </row>
    <row r="11417" spans="1:11" hidden="1">
      <c r="A11417" s="1" t="s">
        <v>8637</v>
      </c>
      <c r="B11417" s="1" t="s">
        <v>339</v>
      </c>
      <c r="C11417" s="48" t="str">
        <f t="shared" si="356"/>
        <v>ץ מזרעה</v>
      </c>
      <c r="D11417" s="1" t="s">
        <v>8645</v>
      </c>
      <c r="E11417" s="1"/>
      <c r="F11417" s="2">
        <v>5</v>
      </c>
      <c r="G11417" s="2">
        <f>INDEX(תוצאות_בחירות,MATCH(C11417,siot!$F$3:$F$1887,0),27)</f>
        <v>1</v>
      </c>
      <c r="H11417" s="2" t="b">
        <f t="shared" si="357"/>
        <v>0</v>
      </c>
      <c r="I11417" s="1" t="s">
        <v>2</v>
      </c>
      <c r="J11417" s="1" t="s">
        <v>8644</v>
      </c>
      <c r="K11417" s="1"/>
    </row>
    <row r="11418" spans="1:11" hidden="1">
      <c r="A11418" s="1" t="s">
        <v>8637</v>
      </c>
      <c r="B11418" s="1" t="s">
        <v>259</v>
      </c>
      <c r="C11418" s="48" t="str">
        <f t="shared" si="356"/>
        <v>ק מזרעה</v>
      </c>
      <c r="D11418" s="1" t="s">
        <v>8636</v>
      </c>
      <c r="E11418" s="1" t="s">
        <v>18</v>
      </c>
      <c r="F11418" s="2" t="s">
        <v>19548</v>
      </c>
      <c r="G11418" s="2">
        <f>INDEX(תוצאות_בחירות,MATCH(C11418,siot!$F$3:$F$1887,0),27)</f>
        <v>0</v>
      </c>
      <c r="H11418" s="2" t="b">
        <f t="shared" si="357"/>
        <v>0</v>
      </c>
      <c r="I11418" s="1"/>
      <c r="J11418" s="1"/>
      <c r="K11418" s="1"/>
    </row>
    <row r="11419" spans="1:11" hidden="1">
      <c r="A11419" s="1" t="s">
        <v>8637</v>
      </c>
      <c r="B11419" s="1" t="s">
        <v>259</v>
      </c>
      <c r="C11419" s="48" t="str">
        <f t="shared" si="356"/>
        <v>ק מזרעה</v>
      </c>
      <c r="D11419" s="1" t="s">
        <v>8636</v>
      </c>
      <c r="E11419" s="1" t="s">
        <v>17</v>
      </c>
      <c r="F11419" s="2">
        <v>1</v>
      </c>
      <c r="G11419" s="2">
        <f>INDEX(תוצאות_בחירות,MATCH(C11419,siot!$F$3:$F$1887,0),27)</f>
        <v>0</v>
      </c>
      <c r="H11419" s="2" t="b">
        <f t="shared" si="357"/>
        <v>0</v>
      </c>
      <c r="I11419" s="1" t="s">
        <v>2</v>
      </c>
      <c r="J11419" s="1" t="s">
        <v>8642</v>
      </c>
      <c r="K11419" s="1"/>
    </row>
    <row r="11420" spans="1:11" hidden="1">
      <c r="A11420" s="1" t="s">
        <v>8637</v>
      </c>
      <c r="B11420" s="1" t="s">
        <v>259</v>
      </c>
      <c r="C11420" s="48" t="str">
        <f t="shared" si="356"/>
        <v>ק מזרעה</v>
      </c>
      <c r="D11420" s="1" t="s">
        <v>8636</v>
      </c>
      <c r="E11420" s="1"/>
      <c r="F11420" s="2">
        <v>2</v>
      </c>
      <c r="G11420" s="2">
        <f>INDEX(תוצאות_בחירות,MATCH(C11420,siot!$F$3:$F$1887,0),27)</f>
        <v>0</v>
      </c>
      <c r="H11420" s="2" t="b">
        <f t="shared" si="357"/>
        <v>0</v>
      </c>
      <c r="I11420" s="1" t="s">
        <v>2</v>
      </c>
      <c r="J11420" s="1" t="s">
        <v>8641</v>
      </c>
      <c r="K11420" s="1"/>
    </row>
    <row r="11421" spans="1:11" hidden="1">
      <c r="A11421" s="1" t="s">
        <v>8637</v>
      </c>
      <c r="B11421" s="1" t="s">
        <v>259</v>
      </c>
      <c r="C11421" s="48" t="str">
        <f t="shared" si="356"/>
        <v>ק מזרעה</v>
      </c>
      <c r="D11421" s="1" t="s">
        <v>8636</v>
      </c>
      <c r="E11421" s="1"/>
      <c r="F11421" s="2">
        <v>3</v>
      </c>
      <c r="G11421" s="2">
        <f>INDEX(תוצאות_בחירות,MATCH(C11421,siot!$F$3:$F$1887,0),27)</f>
        <v>0</v>
      </c>
      <c r="H11421" s="2" t="b">
        <f t="shared" si="357"/>
        <v>0</v>
      </c>
      <c r="I11421" s="1" t="s">
        <v>2</v>
      </c>
      <c r="J11421" s="1" t="s">
        <v>8640</v>
      </c>
      <c r="K11421" s="1"/>
    </row>
    <row r="11422" spans="1:11" hidden="1">
      <c r="A11422" s="1" t="s">
        <v>8637</v>
      </c>
      <c r="B11422" s="1" t="s">
        <v>259</v>
      </c>
      <c r="C11422" s="48" t="str">
        <f t="shared" si="356"/>
        <v>ק מזרעה</v>
      </c>
      <c r="D11422" s="1" t="s">
        <v>8636</v>
      </c>
      <c r="E11422" s="1"/>
      <c r="F11422" s="2">
        <v>4</v>
      </c>
      <c r="G11422" s="2">
        <f>INDEX(תוצאות_בחירות,MATCH(C11422,siot!$F$3:$F$1887,0),27)</f>
        <v>0</v>
      </c>
      <c r="H11422" s="2" t="b">
        <f t="shared" si="357"/>
        <v>0</v>
      </c>
      <c r="I11422" s="1" t="s">
        <v>2</v>
      </c>
      <c r="J11422" s="1" t="s">
        <v>8639</v>
      </c>
      <c r="K11422" s="1"/>
    </row>
    <row r="11423" spans="1:11" hidden="1">
      <c r="A11423" s="1" t="s">
        <v>8637</v>
      </c>
      <c r="B11423" s="1" t="s">
        <v>259</v>
      </c>
      <c r="C11423" s="48" t="str">
        <f t="shared" si="356"/>
        <v>ק מזרעה</v>
      </c>
      <c r="D11423" s="1" t="s">
        <v>8636</v>
      </c>
      <c r="E11423" s="1"/>
      <c r="F11423" s="2">
        <v>5</v>
      </c>
      <c r="G11423" s="2">
        <f>INDEX(תוצאות_בחירות,MATCH(C11423,siot!$F$3:$F$1887,0),27)</f>
        <v>0</v>
      </c>
      <c r="H11423" s="2" t="b">
        <f t="shared" si="357"/>
        <v>0</v>
      </c>
      <c r="I11423" s="1" t="s">
        <v>2</v>
      </c>
      <c r="J11423" s="1" t="s">
        <v>6099</v>
      </c>
      <c r="K11423" s="1"/>
    </row>
    <row r="11424" spans="1:11" hidden="1">
      <c r="A11424" s="1" t="s">
        <v>8637</v>
      </c>
      <c r="B11424" s="1" t="s">
        <v>259</v>
      </c>
      <c r="C11424" s="48" t="str">
        <f t="shared" si="356"/>
        <v>ק מזרעה</v>
      </c>
      <c r="D11424" s="1" t="s">
        <v>8636</v>
      </c>
      <c r="E11424" s="1"/>
      <c r="F11424" s="2">
        <v>6</v>
      </c>
      <c r="G11424" s="2">
        <f>INDEX(תוצאות_בחירות,MATCH(C11424,siot!$F$3:$F$1887,0),27)</f>
        <v>0</v>
      </c>
      <c r="H11424" s="2" t="b">
        <f t="shared" si="357"/>
        <v>0</v>
      </c>
      <c r="I11424" s="1" t="s">
        <v>2</v>
      </c>
      <c r="J11424" s="1" t="s">
        <v>8638</v>
      </c>
      <c r="K11424" s="1"/>
    </row>
    <row r="11425" spans="1:11" hidden="1">
      <c r="A11425" s="1" t="s">
        <v>8637</v>
      </c>
      <c r="B11425" s="1" t="s">
        <v>259</v>
      </c>
      <c r="C11425" s="48" t="str">
        <f t="shared" si="356"/>
        <v>ק מזרעה</v>
      </c>
      <c r="D11425" s="1" t="s">
        <v>8636</v>
      </c>
      <c r="E11425" s="1"/>
      <c r="F11425" s="2">
        <v>7</v>
      </c>
      <c r="G11425" s="2">
        <f>INDEX(תוצאות_בחירות,MATCH(C11425,siot!$F$3:$F$1887,0),27)</f>
        <v>0</v>
      </c>
      <c r="H11425" s="2" t="b">
        <f t="shared" si="357"/>
        <v>0</v>
      </c>
      <c r="I11425" s="1" t="s">
        <v>2</v>
      </c>
      <c r="J11425" s="1" t="s">
        <v>8635</v>
      </c>
      <c r="K11425" s="1"/>
    </row>
    <row r="11426" spans="1:11" hidden="1">
      <c r="A11426" s="1" t="s">
        <v>8612</v>
      </c>
      <c r="B11426" s="1" t="s">
        <v>3421</v>
      </c>
      <c r="C11426" s="48" t="str">
        <f t="shared" si="356"/>
        <v>בה מטולה</v>
      </c>
      <c r="D11426" s="1" t="s">
        <v>8621</v>
      </c>
      <c r="E11426" s="1" t="s">
        <v>18</v>
      </c>
      <c r="F11426" s="2" t="s">
        <v>19548</v>
      </c>
      <c r="G11426" s="2">
        <f>INDEX(תוצאות_בחירות,MATCH(C11426,siot!$F$3:$F$1887,0),27)</f>
        <v>5</v>
      </c>
      <c r="H11426" s="2" t="b">
        <f t="shared" si="357"/>
        <v>0</v>
      </c>
      <c r="I11426" s="1"/>
      <c r="J11426" s="1"/>
      <c r="K11426" s="1"/>
    </row>
    <row r="11427" spans="1:11">
      <c r="A11427" s="1" t="s">
        <v>8612</v>
      </c>
      <c r="B11427" s="1" t="s">
        <v>3421</v>
      </c>
      <c r="C11427" s="48" t="str">
        <f t="shared" si="356"/>
        <v>בה מטולה</v>
      </c>
      <c r="D11427" s="1" t="s">
        <v>8621</v>
      </c>
      <c r="E11427" s="1" t="s">
        <v>17</v>
      </c>
      <c r="F11427" s="2">
        <v>1</v>
      </c>
      <c r="G11427" s="2">
        <f>INDEX(תוצאות_בחירות,MATCH(C11427,siot!$F$3:$F$1887,0),27)</f>
        <v>5</v>
      </c>
      <c r="H11427" s="2" t="b">
        <f t="shared" si="357"/>
        <v>1</v>
      </c>
      <c r="I11427" s="1" t="s">
        <v>2</v>
      </c>
      <c r="J11427" s="1" t="s">
        <v>8634</v>
      </c>
      <c r="K11427" s="1"/>
    </row>
    <row r="11428" spans="1:11">
      <c r="A11428" s="1" t="s">
        <v>8612</v>
      </c>
      <c r="B11428" s="1" t="s">
        <v>3421</v>
      </c>
      <c r="C11428" s="48" t="str">
        <f t="shared" si="356"/>
        <v>בה מטולה</v>
      </c>
      <c r="D11428" s="1" t="s">
        <v>8621</v>
      </c>
      <c r="E11428" s="1"/>
      <c r="F11428" s="2">
        <v>2</v>
      </c>
      <c r="G11428" s="2">
        <f>INDEX(תוצאות_בחירות,MATCH(C11428,siot!$F$3:$F$1887,0),27)</f>
        <v>5</v>
      </c>
      <c r="H11428" s="2" t="b">
        <f t="shared" si="357"/>
        <v>1</v>
      </c>
      <c r="I11428" s="1" t="s">
        <v>2</v>
      </c>
      <c r="J11428" s="1" t="s">
        <v>8633</v>
      </c>
      <c r="K11428" s="1"/>
    </row>
    <row r="11429" spans="1:11">
      <c r="A11429" s="1" t="s">
        <v>8612</v>
      </c>
      <c r="B11429" s="1" t="s">
        <v>3421</v>
      </c>
      <c r="C11429" s="48" t="str">
        <f t="shared" si="356"/>
        <v>בה מטולה</v>
      </c>
      <c r="D11429" s="1" t="s">
        <v>8621</v>
      </c>
      <c r="E11429" s="1"/>
      <c r="F11429" s="2">
        <v>3</v>
      </c>
      <c r="G11429" s="2">
        <f>INDEX(תוצאות_בחירות,MATCH(C11429,siot!$F$3:$F$1887,0),27)</f>
        <v>5</v>
      </c>
      <c r="H11429" s="2" t="b">
        <f t="shared" si="357"/>
        <v>1</v>
      </c>
      <c r="I11429" s="1" t="s">
        <v>2</v>
      </c>
      <c r="J11429" s="1" t="s">
        <v>8632</v>
      </c>
      <c r="K11429" s="1"/>
    </row>
    <row r="11430" spans="1:11">
      <c r="A11430" s="1" t="s">
        <v>8612</v>
      </c>
      <c r="B11430" s="1" t="s">
        <v>3421</v>
      </c>
      <c r="C11430" s="48" t="str">
        <f t="shared" si="356"/>
        <v>בה מטולה</v>
      </c>
      <c r="D11430" s="1" t="s">
        <v>8621</v>
      </c>
      <c r="E11430" s="1"/>
      <c r="F11430" s="2">
        <v>4</v>
      </c>
      <c r="G11430" s="2">
        <f>INDEX(תוצאות_בחירות,MATCH(C11430,siot!$F$3:$F$1887,0),27)</f>
        <v>5</v>
      </c>
      <c r="H11430" s="2" t="b">
        <f t="shared" si="357"/>
        <v>1</v>
      </c>
      <c r="I11430" s="1" t="s">
        <v>2</v>
      </c>
      <c r="J11430" s="1" t="s">
        <v>8631</v>
      </c>
      <c r="K11430" s="1">
        <v>1</v>
      </c>
    </row>
    <row r="11431" spans="1:11">
      <c r="A11431" s="1" t="s">
        <v>8612</v>
      </c>
      <c r="B11431" s="1" t="s">
        <v>3421</v>
      </c>
      <c r="C11431" s="48" t="str">
        <f t="shared" si="356"/>
        <v>בה מטולה</v>
      </c>
      <c r="D11431" s="1" t="s">
        <v>8621</v>
      </c>
      <c r="E11431" s="1"/>
      <c r="F11431" s="2">
        <v>5</v>
      </c>
      <c r="G11431" s="2">
        <f>INDEX(תוצאות_בחירות,MATCH(C11431,siot!$F$3:$F$1887,0),27)</f>
        <v>5</v>
      </c>
      <c r="H11431" s="2" t="b">
        <f t="shared" si="357"/>
        <v>1</v>
      </c>
      <c r="I11431" s="1" t="s">
        <v>2</v>
      </c>
      <c r="J11431" s="1" t="s">
        <v>8630</v>
      </c>
      <c r="K11431" s="1"/>
    </row>
    <row r="11432" spans="1:11" hidden="1">
      <c r="A11432" s="1" t="s">
        <v>8612</v>
      </c>
      <c r="B11432" s="1" t="s">
        <v>3421</v>
      </c>
      <c r="C11432" s="48" t="str">
        <f t="shared" si="356"/>
        <v>בה מטולה</v>
      </c>
      <c r="D11432" s="1" t="s">
        <v>8621</v>
      </c>
      <c r="E11432" s="1"/>
      <c r="F11432" s="2">
        <v>6</v>
      </c>
      <c r="G11432" s="2">
        <f>INDEX(תוצאות_בחירות,MATCH(C11432,siot!$F$3:$F$1887,0),27)</f>
        <v>5</v>
      </c>
      <c r="H11432" s="2" t="b">
        <f t="shared" si="357"/>
        <v>0</v>
      </c>
      <c r="I11432" s="1" t="s">
        <v>2</v>
      </c>
      <c r="J11432" s="1" t="s">
        <v>8629</v>
      </c>
      <c r="K11432" s="1"/>
    </row>
    <row r="11433" spans="1:11" hidden="1">
      <c r="A11433" s="1" t="s">
        <v>8612</v>
      </c>
      <c r="B11433" s="1" t="s">
        <v>3421</v>
      </c>
      <c r="C11433" s="48" t="str">
        <f t="shared" si="356"/>
        <v>בה מטולה</v>
      </c>
      <c r="D11433" s="1" t="s">
        <v>8621</v>
      </c>
      <c r="E11433" s="1"/>
      <c r="F11433" s="2">
        <v>7</v>
      </c>
      <c r="G11433" s="2">
        <f>INDEX(תוצאות_בחירות,MATCH(C11433,siot!$F$3:$F$1887,0),27)</f>
        <v>5</v>
      </c>
      <c r="H11433" s="2" t="b">
        <f t="shared" si="357"/>
        <v>0</v>
      </c>
      <c r="I11433" s="1" t="s">
        <v>2</v>
      </c>
      <c r="J11433" s="1" t="s">
        <v>8628</v>
      </c>
      <c r="K11433" s="1"/>
    </row>
    <row r="11434" spans="1:11" hidden="1">
      <c r="A11434" s="1" t="s">
        <v>8612</v>
      </c>
      <c r="B11434" s="1" t="s">
        <v>3421</v>
      </c>
      <c r="C11434" s="48" t="str">
        <f t="shared" si="356"/>
        <v>בה מטולה</v>
      </c>
      <c r="D11434" s="1" t="s">
        <v>8621</v>
      </c>
      <c r="E11434" s="1"/>
      <c r="F11434" s="2">
        <v>8</v>
      </c>
      <c r="G11434" s="2">
        <f>INDEX(תוצאות_בחירות,MATCH(C11434,siot!$F$3:$F$1887,0),27)</f>
        <v>5</v>
      </c>
      <c r="H11434" s="2" t="b">
        <f t="shared" si="357"/>
        <v>0</v>
      </c>
      <c r="I11434" s="1" t="s">
        <v>2</v>
      </c>
      <c r="J11434" s="1" t="s">
        <v>8627</v>
      </c>
      <c r="K11434" s="1"/>
    </row>
    <row r="11435" spans="1:11" hidden="1">
      <c r="A11435" s="1" t="s">
        <v>8612</v>
      </c>
      <c r="B11435" s="1" t="s">
        <v>3421</v>
      </c>
      <c r="C11435" s="48" t="str">
        <f t="shared" si="356"/>
        <v>בה מטולה</v>
      </c>
      <c r="D11435" s="1" t="s">
        <v>8621</v>
      </c>
      <c r="E11435" s="1"/>
      <c r="F11435" s="2">
        <v>9</v>
      </c>
      <c r="G11435" s="2">
        <f>INDEX(תוצאות_בחירות,MATCH(C11435,siot!$F$3:$F$1887,0),27)</f>
        <v>5</v>
      </c>
      <c r="H11435" s="2" t="b">
        <f t="shared" si="357"/>
        <v>0</v>
      </c>
      <c r="I11435" s="1" t="s">
        <v>2</v>
      </c>
      <c r="J11435" s="1" t="s">
        <v>8626</v>
      </c>
      <c r="K11435" s="1"/>
    </row>
    <row r="11436" spans="1:11" hidden="1">
      <c r="A11436" s="1" t="s">
        <v>8612</v>
      </c>
      <c r="B11436" s="1" t="s">
        <v>3421</v>
      </c>
      <c r="C11436" s="48" t="str">
        <f t="shared" si="356"/>
        <v>בה מטולה</v>
      </c>
      <c r="D11436" s="1" t="s">
        <v>8621</v>
      </c>
      <c r="E11436" s="1"/>
      <c r="F11436" s="2">
        <v>10</v>
      </c>
      <c r="G11436" s="2">
        <f>INDEX(תוצאות_בחירות,MATCH(C11436,siot!$F$3:$F$1887,0),27)</f>
        <v>5</v>
      </c>
      <c r="H11436" s="2" t="b">
        <f t="shared" si="357"/>
        <v>0</v>
      </c>
      <c r="I11436" s="1" t="s">
        <v>2</v>
      </c>
      <c r="J11436" s="1" t="s">
        <v>8625</v>
      </c>
      <c r="K11436" s="1"/>
    </row>
    <row r="11437" spans="1:11" hidden="1">
      <c r="A11437" s="1" t="s">
        <v>8612</v>
      </c>
      <c r="B11437" s="1" t="s">
        <v>3421</v>
      </c>
      <c r="C11437" s="48" t="str">
        <f t="shared" si="356"/>
        <v>בה מטולה</v>
      </c>
      <c r="D11437" s="1" t="s">
        <v>8621</v>
      </c>
      <c r="E11437" s="1"/>
      <c r="F11437" s="2">
        <v>11</v>
      </c>
      <c r="G11437" s="2">
        <f>INDEX(תוצאות_בחירות,MATCH(C11437,siot!$F$3:$F$1887,0),27)</f>
        <v>5</v>
      </c>
      <c r="H11437" s="2" t="b">
        <f t="shared" si="357"/>
        <v>0</v>
      </c>
      <c r="I11437" s="1" t="s">
        <v>2</v>
      </c>
      <c r="J11437" s="1" t="s">
        <v>8624</v>
      </c>
      <c r="K11437" s="1"/>
    </row>
    <row r="11438" spans="1:11" hidden="1">
      <c r="A11438" s="1" t="s">
        <v>8612</v>
      </c>
      <c r="B11438" s="1" t="s">
        <v>3421</v>
      </c>
      <c r="C11438" s="48" t="str">
        <f t="shared" si="356"/>
        <v>בה מטולה</v>
      </c>
      <c r="D11438" s="1" t="s">
        <v>8621</v>
      </c>
      <c r="E11438" s="1"/>
      <c r="F11438" s="2">
        <v>12</v>
      </c>
      <c r="G11438" s="2">
        <f>INDEX(תוצאות_בחירות,MATCH(C11438,siot!$F$3:$F$1887,0),27)</f>
        <v>5</v>
      </c>
      <c r="H11438" s="2" t="b">
        <f t="shared" si="357"/>
        <v>0</v>
      </c>
      <c r="I11438" s="1" t="s">
        <v>2</v>
      </c>
      <c r="J11438" s="1" t="s">
        <v>8623</v>
      </c>
      <c r="K11438" s="1"/>
    </row>
    <row r="11439" spans="1:11" hidden="1">
      <c r="A11439" s="1" t="s">
        <v>8612</v>
      </c>
      <c r="B11439" s="1" t="s">
        <v>3421</v>
      </c>
      <c r="C11439" s="48" t="str">
        <f t="shared" si="356"/>
        <v>בה מטולה</v>
      </c>
      <c r="D11439" s="1" t="s">
        <v>8621</v>
      </c>
      <c r="E11439" s="1"/>
      <c r="F11439" s="2">
        <v>13</v>
      </c>
      <c r="G11439" s="2">
        <f>INDEX(תוצאות_בחירות,MATCH(C11439,siot!$F$3:$F$1887,0),27)</f>
        <v>5</v>
      </c>
      <c r="H11439" s="2" t="b">
        <f t="shared" si="357"/>
        <v>0</v>
      </c>
      <c r="I11439" s="1" t="s">
        <v>2</v>
      </c>
      <c r="J11439" s="1" t="s">
        <v>8622</v>
      </c>
      <c r="K11439" s="1"/>
    </row>
    <row r="11440" spans="1:11" hidden="1">
      <c r="A11440" s="1" t="s">
        <v>8612</v>
      </c>
      <c r="B11440" s="1" t="s">
        <v>3421</v>
      </c>
      <c r="C11440" s="48" t="str">
        <f t="shared" si="356"/>
        <v>בה מטולה</v>
      </c>
      <c r="D11440" s="1" t="s">
        <v>8621</v>
      </c>
      <c r="E11440" s="1"/>
      <c r="F11440" s="2">
        <v>14</v>
      </c>
      <c r="G11440" s="2">
        <f>INDEX(תוצאות_בחירות,MATCH(C11440,siot!$F$3:$F$1887,0),27)</f>
        <v>5</v>
      </c>
      <c r="H11440" s="2" t="b">
        <f t="shared" si="357"/>
        <v>0</v>
      </c>
      <c r="I11440" s="1" t="s">
        <v>2</v>
      </c>
      <c r="J11440" s="1" t="s">
        <v>8620</v>
      </c>
      <c r="K11440" s="1"/>
    </row>
    <row r="11441" spans="1:11" hidden="1">
      <c r="A11441" s="1" t="s">
        <v>8612</v>
      </c>
      <c r="B11441" s="1" t="s">
        <v>259</v>
      </c>
      <c r="C11441" s="48" t="str">
        <f t="shared" si="356"/>
        <v>ק מטולה</v>
      </c>
      <c r="D11441" s="1" t="s">
        <v>8611</v>
      </c>
      <c r="E11441" s="1" t="s">
        <v>18</v>
      </c>
      <c r="F11441" s="2" t="s">
        <v>19548</v>
      </c>
      <c r="G11441" s="2">
        <f>INDEX(תוצאות_בחירות,MATCH(C11441,siot!$F$3:$F$1887,0),27)</f>
        <v>3</v>
      </c>
      <c r="H11441" s="2" t="b">
        <f t="shared" si="357"/>
        <v>0</v>
      </c>
      <c r="I11441" s="1"/>
      <c r="J11441" s="1"/>
      <c r="K11441" s="1"/>
    </row>
    <row r="11442" spans="1:11">
      <c r="A11442" s="1" t="s">
        <v>8612</v>
      </c>
      <c r="B11442" s="1" t="s">
        <v>259</v>
      </c>
      <c r="C11442" s="48" t="str">
        <f t="shared" si="356"/>
        <v>ק מטולה</v>
      </c>
      <c r="D11442" s="1" t="s">
        <v>8611</v>
      </c>
      <c r="E11442" s="1" t="s">
        <v>17</v>
      </c>
      <c r="F11442" s="2">
        <v>1</v>
      </c>
      <c r="G11442" s="2">
        <f>INDEX(תוצאות_בחירות,MATCH(C11442,siot!$F$3:$F$1887,0),27)</f>
        <v>3</v>
      </c>
      <c r="H11442" s="2" t="b">
        <f t="shared" si="357"/>
        <v>1</v>
      </c>
      <c r="I11442" s="1" t="s">
        <v>2</v>
      </c>
      <c r="J11442" s="1" t="s">
        <v>8619</v>
      </c>
      <c r="K11442" s="1"/>
    </row>
    <row r="11443" spans="1:11">
      <c r="A11443" s="1" t="s">
        <v>8612</v>
      </c>
      <c r="B11443" s="1" t="s">
        <v>259</v>
      </c>
      <c r="C11443" s="48" t="str">
        <f t="shared" si="356"/>
        <v>ק מטולה</v>
      </c>
      <c r="D11443" s="1" t="s">
        <v>8611</v>
      </c>
      <c r="E11443" s="1"/>
      <c r="F11443" s="2">
        <v>2</v>
      </c>
      <c r="G11443" s="2">
        <f>INDEX(תוצאות_בחירות,MATCH(C11443,siot!$F$3:$F$1887,0),27)</f>
        <v>3</v>
      </c>
      <c r="H11443" s="2" t="b">
        <f t="shared" si="357"/>
        <v>1</v>
      </c>
      <c r="I11443" s="1" t="s">
        <v>2</v>
      </c>
      <c r="J11443" s="1" t="s">
        <v>8618</v>
      </c>
      <c r="K11443" s="1">
        <v>1</v>
      </c>
    </row>
    <row r="11444" spans="1:11">
      <c r="A11444" s="1" t="s">
        <v>8612</v>
      </c>
      <c r="B11444" s="1" t="s">
        <v>259</v>
      </c>
      <c r="C11444" s="48" t="str">
        <f t="shared" si="356"/>
        <v>ק מטולה</v>
      </c>
      <c r="D11444" s="1" t="s">
        <v>8611</v>
      </c>
      <c r="E11444" s="1"/>
      <c r="F11444" s="2">
        <v>3</v>
      </c>
      <c r="G11444" s="2">
        <f>INDEX(תוצאות_בחירות,MATCH(C11444,siot!$F$3:$F$1887,0),27)</f>
        <v>3</v>
      </c>
      <c r="H11444" s="2" t="b">
        <f t="shared" si="357"/>
        <v>1</v>
      </c>
      <c r="I11444" s="1" t="s">
        <v>2</v>
      </c>
      <c r="J11444" s="1" t="s">
        <v>8617</v>
      </c>
      <c r="K11444" s="1">
        <v>1</v>
      </c>
    </row>
    <row r="11445" spans="1:11" hidden="1">
      <c r="A11445" s="1" t="s">
        <v>8612</v>
      </c>
      <c r="B11445" s="1" t="s">
        <v>259</v>
      </c>
      <c r="C11445" s="48" t="str">
        <f t="shared" si="356"/>
        <v>ק מטולה</v>
      </c>
      <c r="D11445" s="1" t="s">
        <v>8611</v>
      </c>
      <c r="E11445" s="1"/>
      <c r="F11445" s="2">
        <v>4</v>
      </c>
      <c r="G11445" s="2">
        <f>INDEX(תוצאות_בחירות,MATCH(C11445,siot!$F$3:$F$1887,0),27)</f>
        <v>3</v>
      </c>
      <c r="H11445" s="2" t="b">
        <f t="shared" si="357"/>
        <v>0</v>
      </c>
      <c r="I11445" s="1" t="s">
        <v>2</v>
      </c>
      <c r="J11445" s="1" t="s">
        <v>8616</v>
      </c>
      <c r="K11445" s="1"/>
    </row>
    <row r="11446" spans="1:11" hidden="1">
      <c r="A11446" s="1" t="s">
        <v>8612</v>
      </c>
      <c r="B11446" s="1" t="s">
        <v>259</v>
      </c>
      <c r="C11446" s="48" t="str">
        <f t="shared" si="356"/>
        <v>ק מטולה</v>
      </c>
      <c r="D11446" s="1" t="s">
        <v>8611</v>
      </c>
      <c r="E11446" s="1"/>
      <c r="F11446" s="2">
        <v>5</v>
      </c>
      <c r="G11446" s="2">
        <f>INDEX(תוצאות_בחירות,MATCH(C11446,siot!$F$3:$F$1887,0),27)</f>
        <v>3</v>
      </c>
      <c r="H11446" s="2" t="b">
        <f t="shared" si="357"/>
        <v>0</v>
      </c>
      <c r="I11446" s="1" t="s">
        <v>2</v>
      </c>
      <c r="J11446" s="1" t="s">
        <v>8615</v>
      </c>
      <c r="K11446" s="1"/>
    </row>
    <row r="11447" spans="1:11" hidden="1">
      <c r="A11447" s="1" t="s">
        <v>8612</v>
      </c>
      <c r="B11447" s="1" t="s">
        <v>259</v>
      </c>
      <c r="C11447" s="48" t="str">
        <f t="shared" si="356"/>
        <v>ק מטולה</v>
      </c>
      <c r="D11447" s="1" t="s">
        <v>8611</v>
      </c>
      <c r="E11447" s="1"/>
      <c r="F11447" s="2">
        <v>6</v>
      </c>
      <c r="G11447" s="2">
        <f>INDEX(תוצאות_בחירות,MATCH(C11447,siot!$F$3:$F$1887,0),27)</f>
        <v>3</v>
      </c>
      <c r="H11447" s="2" t="b">
        <f t="shared" si="357"/>
        <v>0</v>
      </c>
      <c r="I11447" s="1" t="s">
        <v>2</v>
      </c>
      <c r="J11447" s="1" t="s">
        <v>8614</v>
      </c>
      <c r="K11447" s="1"/>
    </row>
    <row r="11448" spans="1:11" hidden="1">
      <c r="A11448" s="1" t="s">
        <v>8612</v>
      </c>
      <c r="B11448" s="1" t="s">
        <v>259</v>
      </c>
      <c r="C11448" s="48" t="str">
        <f t="shared" si="356"/>
        <v>ק מטולה</v>
      </c>
      <c r="D11448" s="1" t="s">
        <v>8611</v>
      </c>
      <c r="E11448" s="1"/>
      <c r="F11448" s="2">
        <v>7</v>
      </c>
      <c r="G11448" s="2">
        <f>INDEX(תוצאות_בחירות,MATCH(C11448,siot!$F$3:$F$1887,0),27)</f>
        <v>3</v>
      </c>
      <c r="H11448" s="2" t="b">
        <f t="shared" si="357"/>
        <v>0</v>
      </c>
      <c r="I11448" s="1" t="s">
        <v>2</v>
      </c>
      <c r="J11448" s="1" t="s">
        <v>8613</v>
      </c>
      <c r="K11448" s="1"/>
    </row>
    <row r="11449" spans="1:11" hidden="1">
      <c r="A11449" s="1" t="s">
        <v>8612</v>
      </c>
      <c r="B11449" s="1" t="s">
        <v>259</v>
      </c>
      <c r="C11449" s="48" t="str">
        <f t="shared" si="356"/>
        <v>ק מטולה</v>
      </c>
      <c r="D11449" s="1" t="s">
        <v>8611</v>
      </c>
      <c r="E11449" s="1"/>
      <c r="F11449" s="2">
        <v>8</v>
      </c>
      <c r="G11449" s="2">
        <f>INDEX(תוצאות_בחירות,MATCH(C11449,siot!$F$3:$F$1887,0),27)</f>
        <v>3</v>
      </c>
      <c r="H11449" s="2" t="b">
        <f t="shared" si="357"/>
        <v>0</v>
      </c>
      <c r="I11449" s="1" t="s">
        <v>2</v>
      </c>
      <c r="J11449" s="1" t="s">
        <v>8610</v>
      </c>
      <c r="K11449" s="1"/>
    </row>
    <row r="11450" spans="1:11" hidden="1">
      <c r="A11450" s="1" t="s">
        <v>8552</v>
      </c>
      <c r="B11450" s="1" t="s">
        <v>8601</v>
      </c>
      <c r="C11450" s="48" t="str">
        <f t="shared" si="356"/>
        <v>אחת מיתר</v>
      </c>
      <c r="D11450" s="1" t="s">
        <v>8600</v>
      </c>
      <c r="E11450" s="1" t="s">
        <v>18</v>
      </c>
      <c r="F11450" s="2" t="s">
        <v>19548</v>
      </c>
      <c r="G11450" s="2">
        <f>INDEX(תוצאות_בחירות,MATCH(C11450,siot!$F$3:$F$1887,0),27)</f>
        <v>2</v>
      </c>
      <c r="H11450" s="2" t="b">
        <f t="shared" si="357"/>
        <v>0</v>
      </c>
      <c r="I11450" s="1"/>
      <c r="J11450" s="1"/>
      <c r="K11450" s="1"/>
    </row>
    <row r="11451" spans="1:11">
      <c r="A11451" s="1" t="s">
        <v>8552</v>
      </c>
      <c r="B11451" s="1" t="s">
        <v>8601</v>
      </c>
      <c r="C11451" s="48" t="str">
        <f t="shared" si="356"/>
        <v>אחת מיתר</v>
      </c>
      <c r="D11451" s="1" t="s">
        <v>8600</v>
      </c>
      <c r="E11451" s="1" t="s">
        <v>17</v>
      </c>
      <c r="F11451" s="2">
        <v>1</v>
      </c>
      <c r="G11451" s="2">
        <f>INDEX(תוצאות_בחירות,MATCH(C11451,siot!$F$3:$F$1887,0),27)</f>
        <v>2</v>
      </c>
      <c r="H11451" s="2" t="b">
        <f t="shared" si="357"/>
        <v>1</v>
      </c>
      <c r="I11451" s="1" t="s">
        <v>2</v>
      </c>
      <c r="J11451" s="1" t="s">
        <v>8609</v>
      </c>
      <c r="K11451" s="1"/>
    </row>
    <row r="11452" spans="1:11">
      <c r="A11452" s="1" t="s">
        <v>8552</v>
      </c>
      <c r="B11452" s="1" t="s">
        <v>8601</v>
      </c>
      <c r="C11452" s="48" t="str">
        <f t="shared" si="356"/>
        <v>אחת מיתר</v>
      </c>
      <c r="D11452" s="1" t="s">
        <v>8600</v>
      </c>
      <c r="E11452" s="1"/>
      <c r="F11452" s="2">
        <v>2</v>
      </c>
      <c r="G11452" s="2">
        <f>INDEX(תוצאות_בחירות,MATCH(C11452,siot!$F$3:$F$1887,0),27)</f>
        <v>2</v>
      </c>
      <c r="H11452" s="2" t="b">
        <f t="shared" si="357"/>
        <v>1</v>
      </c>
      <c r="I11452" s="1" t="s">
        <v>2</v>
      </c>
      <c r="J11452" s="1" t="s">
        <v>8608</v>
      </c>
      <c r="K11452" s="1"/>
    </row>
    <row r="11453" spans="1:11" hidden="1">
      <c r="A11453" s="1" t="s">
        <v>8552</v>
      </c>
      <c r="B11453" s="1" t="s">
        <v>8601</v>
      </c>
      <c r="C11453" s="48" t="str">
        <f t="shared" si="356"/>
        <v>אחת מיתר</v>
      </c>
      <c r="D11453" s="1" t="s">
        <v>8600</v>
      </c>
      <c r="E11453" s="1"/>
      <c r="F11453" s="2">
        <v>3</v>
      </c>
      <c r="G11453" s="2">
        <f>INDEX(תוצאות_בחירות,MATCH(C11453,siot!$F$3:$F$1887,0),27)</f>
        <v>2</v>
      </c>
      <c r="H11453" s="2" t="b">
        <f t="shared" si="357"/>
        <v>0</v>
      </c>
      <c r="I11453" s="1" t="s">
        <v>2</v>
      </c>
      <c r="J11453" s="1" t="s">
        <v>8607</v>
      </c>
      <c r="K11453" s="1"/>
    </row>
    <row r="11454" spans="1:11" hidden="1">
      <c r="A11454" s="1" t="s">
        <v>8552</v>
      </c>
      <c r="B11454" s="1" t="s">
        <v>8601</v>
      </c>
      <c r="C11454" s="48" t="str">
        <f t="shared" si="356"/>
        <v>אחת מיתר</v>
      </c>
      <c r="D11454" s="1" t="s">
        <v>8600</v>
      </c>
      <c r="E11454" s="1"/>
      <c r="F11454" s="2">
        <v>4</v>
      </c>
      <c r="G11454" s="2">
        <f>INDEX(תוצאות_בחירות,MATCH(C11454,siot!$F$3:$F$1887,0),27)</f>
        <v>2</v>
      </c>
      <c r="H11454" s="2" t="b">
        <f t="shared" si="357"/>
        <v>0</v>
      </c>
      <c r="I11454" s="1" t="s">
        <v>2</v>
      </c>
      <c r="J11454" s="1" t="s">
        <v>8606</v>
      </c>
      <c r="K11454" s="1"/>
    </row>
    <row r="11455" spans="1:11" hidden="1">
      <c r="A11455" s="1" t="s">
        <v>8552</v>
      </c>
      <c r="B11455" s="1" t="s">
        <v>8601</v>
      </c>
      <c r="C11455" s="48" t="str">
        <f t="shared" si="356"/>
        <v>אחת מיתר</v>
      </c>
      <c r="D11455" s="1" t="s">
        <v>8600</v>
      </c>
      <c r="E11455" s="1"/>
      <c r="F11455" s="2">
        <v>5</v>
      </c>
      <c r="G11455" s="2">
        <f>INDEX(תוצאות_בחירות,MATCH(C11455,siot!$F$3:$F$1887,0),27)</f>
        <v>2</v>
      </c>
      <c r="H11455" s="2" t="b">
        <f t="shared" si="357"/>
        <v>0</v>
      </c>
      <c r="I11455" s="1" t="s">
        <v>2</v>
      </c>
      <c r="J11455" s="1" t="s">
        <v>8605</v>
      </c>
      <c r="K11455" s="1"/>
    </row>
    <row r="11456" spans="1:11" hidden="1">
      <c r="A11456" s="1" t="s">
        <v>8552</v>
      </c>
      <c r="B11456" s="1" t="s">
        <v>8601</v>
      </c>
      <c r="C11456" s="48" t="str">
        <f t="shared" si="356"/>
        <v>אחת מיתר</v>
      </c>
      <c r="D11456" s="1" t="s">
        <v>8600</v>
      </c>
      <c r="E11456" s="1"/>
      <c r="F11456" s="2">
        <v>6</v>
      </c>
      <c r="G11456" s="2">
        <f>INDEX(תוצאות_בחירות,MATCH(C11456,siot!$F$3:$F$1887,0),27)</f>
        <v>2</v>
      </c>
      <c r="H11456" s="2" t="b">
        <f t="shared" si="357"/>
        <v>0</v>
      </c>
      <c r="I11456" s="1" t="s">
        <v>2</v>
      </c>
      <c r="J11456" s="1" t="s">
        <v>8604</v>
      </c>
      <c r="K11456" s="1"/>
    </row>
    <row r="11457" spans="1:11" hidden="1">
      <c r="A11457" s="1" t="s">
        <v>8552</v>
      </c>
      <c r="B11457" s="1" t="s">
        <v>8601</v>
      </c>
      <c r="C11457" s="48" t="str">
        <f t="shared" si="356"/>
        <v>אחת מיתר</v>
      </c>
      <c r="D11457" s="1" t="s">
        <v>8600</v>
      </c>
      <c r="E11457" s="1"/>
      <c r="F11457" s="2">
        <v>7</v>
      </c>
      <c r="G11457" s="2">
        <f>INDEX(תוצאות_בחירות,MATCH(C11457,siot!$F$3:$F$1887,0),27)</f>
        <v>2</v>
      </c>
      <c r="H11457" s="2" t="b">
        <f t="shared" si="357"/>
        <v>0</v>
      </c>
      <c r="I11457" s="1" t="s">
        <v>2</v>
      </c>
      <c r="J11457" s="1" t="s">
        <v>8603</v>
      </c>
      <c r="K11457" s="1"/>
    </row>
    <row r="11458" spans="1:11" hidden="1">
      <c r="A11458" s="1" t="s">
        <v>8552</v>
      </c>
      <c r="B11458" s="1" t="s">
        <v>8601</v>
      </c>
      <c r="C11458" s="48" t="str">
        <f t="shared" si="356"/>
        <v>אחת מיתר</v>
      </c>
      <c r="D11458" s="1" t="s">
        <v>8600</v>
      </c>
      <c r="E11458" s="1"/>
      <c r="F11458" s="2">
        <v>8</v>
      </c>
      <c r="G11458" s="2">
        <f>INDEX(תוצאות_בחירות,MATCH(C11458,siot!$F$3:$F$1887,0),27)</f>
        <v>2</v>
      </c>
      <c r="H11458" s="2" t="b">
        <f t="shared" si="357"/>
        <v>0</v>
      </c>
      <c r="I11458" s="1" t="s">
        <v>2</v>
      </c>
      <c r="J11458" s="1" t="s">
        <v>8602</v>
      </c>
      <c r="K11458" s="1"/>
    </row>
    <row r="11459" spans="1:11" hidden="1">
      <c r="A11459" s="1" t="s">
        <v>8552</v>
      </c>
      <c r="B11459" s="1" t="s">
        <v>8601</v>
      </c>
      <c r="C11459" s="48" t="str">
        <f t="shared" si="356"/>
        <v>אחת מיתר</v>
      </c>
      <c r="D11459" s="1" t="s">
        <v>8600</v>
      </c>
      <c r="E11459" s="1"/>
      <c r="F11459" s="2">
        <v>9</v>
      </c>
      <c r="G11459" s="2">
        <f>INDEX(תוצאות_בחירות,MATCH(C11459,siot!$F$3:$F$1887,0),27)</f>
        <v>2</v>
      </c>
      <c r="H11459" s="2" t="b">
        <f t="shared" si="357"/>
        <v>0</v>
      </c>
      <c r="I11459" s="1" t="s">
        <v>2</v>
      </c>
      <c r="J11459" s="1" t="s">
        <v>8599</v>
      </c>
      <c r="K11459" s="1"/>
    </row>
    <row r="11460" spans="1:11" hidden="1">
      <c r="A11460" s="1" t="s">
        <v>8552</v>
      </c>
      <c r="B11460" s="1" t="s">
        <v>8595</v>
      </c>
      <c r="C11460" s="48" t="str">
        <f t="shared" ref="C11460:C11523" si="358">B11460&amp;" "&amp;A11460</f>
        <v>דץ מיתר</v>
      </c>
      <c r="D11460" s="1" t="s">
        <v>8594</v>
      </c>
      <c r="E11460" s="1" t="s">
        <v>3</v>
      </c>
      <c r="F11460" s="2" t="s">
        <v>19548</v>
      </c>
      <c r="G11460" s="2">
        <f>INDEX(תוצאות_בחירות,MATCH(C11460,siot!$F$3:$F$1887,0),27)</f>
        <v>0</v>
      </c>
      <c r="H11460" s="2" t="b">
        <f t="shared" ref="H11460:H11523" si="359">IF(OR(F11460&lt;G11460,G11460=F11460),TRUE,FALSE)</f>
        <v>0</v>
      </c>
      <c r="I11460" s="1"/>
      <c r="J11460" s="1"/>
      <c r="K11460" s="1"/>
    </row>
    <row r="11461" spans="1:11" hidden="1">
      <c r="A11461" s="1" t="s">
        <v>8552</v>
      </c>
      <c r="B11461" s="1" t="s">
        <v>8595</v>
      </c>
      <c r="C11461" s="48" t="str">
        <f t="shared" si="358"/>
        <v>דץ מיתר</v>
      </c>
      <c r="D11461" s="1" t="s">
        <v>8594</v>
      </c>
      <c r="E11461" s="1"/>
      <c r="F11461" s="2">
        <v>1</v>
      </c>
      <c r="G11461" s="2">
        <f>INDEX(תוצאות_בחירות,MATCH(C11461,siot!$F$3:$F$1887,0),27)</f>
        <v>0</v>
      </c>
      <c r="H11461" s="2" t="b">
        <f t="shared" si="359"/>
        <v>0</v>
      </c>
      <c r="I11461" s="1" t="s">
        <v>2</v>
      </c>
      <c r="J11461" s="1" t="s">
        <v>8598</v>
      </c>
      <c r="K11461" s="1"/>
    </row>
    <row r="11462" spans="1:11" hidden="1">
      <c r="A11462" s="1" t="s">
        <v>8552</v>
      </c>
      <c r="B11462" s="1" t="s">
        <v>8595</v>
      </c>
      <c r="C11462" s="48" t="str">
        <f t="shared" si="358"/>
        <v>דץ מיתר</v>
      </c>
      <c r="D11462" s="1" t="s">
        <v>8594</v>
      </c>
      <c r="E11462" s="1"/>
      <c r="F11462" s="2">
        <v>2</v>
      </c>
      <c r="G11462" s="2">
        <f>INDEX(תוצאות_בחירות,MATCH(C11462,siot!$F$3:$F$1887,0),27)</f>
        <v>0</v>
      </c>
      <c r="H11462" s="2" t="b">
        <f t="shared" si="359"/>
        <v>0</v>
      </c>
      <c r="I11462" s="1" t="s">
        <v>2</v>
      </c>
      <c r="J11462" s="1" t="s">
        <v>8597</v>
      </c>
      <c r="K11462" s="1"/>
    </row>
    <row r="11463" spans="1:11" hidden="1">
      <c r="A11463" s="1" t="s">
        <v>8552</v>
      </c>
      <c r="B11463" s="1" t="s">
        <v>8595</v>
      </c>
      <c r="C11463" s="48" t="str">
        <f t="shared" si="358"/>
        <v>דץ מיתר</v>
      </c>
      <c r="D11463" s="1" t="s">
        <v>8594</v>
      </c>
      <c r="E11463" s="1"/>
      <c r="F11463" s="2">
        <v>3</v>
      </c>
      <c r="G11463" s="2">
        <f>INDEX(תוצאות_בחירות,MATCH(C11463,siot!$F$3:$F$1887,0),27)</f>
        <v>0</v>
      </c>
      <c r="H11463" s="2" t="b">
        <f t="shared" si="359"/>
        <v>0</v>
      </c>
      <c r="I11463" s="1" t="s">
        <v>2</v>
      </c>
      <c r="J11463" s="1" t="s">
        <v>8596</v>
      </c>
      <c r="K11463" s="1"/>
    </row>
    <row r="11464" spans="1:11" hidden="1">
      <c r="A11464" s="1" t="s">
        <v>8552</v>
      </c>
      <c r="B11464" s="1" t="s">
        <v>8595</v>
      </c>
      <c r="C11464" s="48" t="str">
        <f t="shared" si="358"/>
        <v>דץ מיתר</v>
      </c>
      <c r="D11464" s="1" t="s">
        <v>8594</v>
      </c>
      <c r="E11464" s="1"/>
      <c r="F11464" s="2">
        <v>4</v>
      </c>
      <c r="G11464" s="2">
        <f>INDEX(תוצאות_בחירות,MATCH(C11464,siot!$F$3:$F$1887,0),27)</f>
        <v>0</v>
      </c>
      <c r="H11464" s="2" t="b">
        <f t="shared" si="359"/>
        <v>0</v>
      </c>
      <c r="I11464" s="1" t="s">
        <v>2</v>
      </c>
      <c r="J11464" s="1" t="s">
        <v>8593</v>
      </c>
      <c r="K11464" s="1"/>
    </row>
    <row r="11465" spans="1:11" hidden="1">
      <c r="A11465" s="1" t="s">
        <v>8552</v>
      </c>
      <c r="B11465" s="1" t="s">
        <v>553</v>
      </c>
      <c r="C11465" s="48" t="str">
        <f t="shared" si="358"/>
        <v>חי מיתר</v>
      </c>
      <c r="D11465" s="1" t="s">
        <v>8584</v>
      </c>
      <c r="E11465" s="1" t="s">
        <v>18</v>
      </c>
      <c r="F11465" s="2" t="s">
        <v>19548</v>
      </c>
      <c r="G11465" s="2">
        <f>INDEX(תוצאות_בחירות,MATCH(C11465,siot!$F$3:$F$1887,0),27)</f>
        <v>1</v>
      </c>
      <c r="H11465" s="2" t="b">
        <f t="shared" si="359"/>
        <v>0</v>
      </c>
      <c r="I11465" s="1"/>
      <c r="J11465" s="1"/>
      <c r="K11465" s="1"/>
    </row>
    <row r="11466" spans="1:11">
      <c r="A11466" s="1" t="s">
        <v>8552</v>
      </c>
      <c r="B11466" s="1" t="s">
        <v>553</v>
      </c>
      <c r="C11466" s="48" t="str">
        <f t="shared" si="358"/>
        <v>חי מיתר</v>
      </c>
      <c r="D11466" s="1" t="s">
        <v>8584</v>
      </c>
      <c r="E11466" s="1" t="s">
        <v>17</v>
      </c>
      <c r="F11466" s="2">
        <v>1</v>
      </c>
      <c r="G11466" s="2">
        <f>INDEX(תוצאות_בחירות,MATCH(C11466,siot!$F$3:$F$1887,0),27)</f>
        <v>1</v>
      </c>
      <c r="H11466" s="2" t="b">
        <f t="shared" si="359"/>
        <v>1</v>
      </c>
      <c r="I11466" s="1" t="s">
        <v>2</v>
      </c>
      <c r="J11466" s="1" t="s">
        <v>8591</v>
      </c>
      <c r="K11466" s="1"/>
    </row>
    <row r="11467" spans="1:11" hidden="1">
      <c r="A11467" s="1" t="s">
        <v>8552</v>
      </c>
      <c r="B11467" s="1" t="s">
        <v>553</v>
      </c>
      <c r="C11467" s="48" t="str">
        <f t="shared" si="358"/>
        <v>חי מיתר</v>
      </c>
      <c r="D11467" s="1" t="s">
        <v>8584</v>
      </c>
      <c r="E11467" s="1"/>
      <c r="F11467" s="2">
        <v>2</v>
      </c>
      <c r="G11467" s="2">
        <f>INDEX(תוצאות_בחירות,MATCH(C11467,siot!$F$3:$F$1887,0),27)</f>
        <v>1</v>
      </c>
      <c r="H11467" s="2" t="b">
        <f t="shared" si="359"/>
        <v>0</v>
      </c>
      <c r="I11467" s="1" t="s">
        <v>2</v>
      </c>
      <c r="J11467" s="1" t="s">
        <v>8590</v>
      </c>
      <c r="K11467" s="1"/>
    </row>
    <row r="11468" spans="1:11" hidden="1">
      <c r="A11468" s="1" t="s">
        <v>8552</v>
      </c>
      <c r="B11468" s="1" t="s">
        <v>553</v>
      </c>
      <c r="C11468" s="48" t="str">
        <f t="shared" si="358"/>
        <v>חי מיתר</v>
      </c>
      <c r="D11468" s="1" t="s">
        <v>8584</v>
      </c>
      <c r="E11468" s="1"/>
      <c r="F11468" s="2">
        <v>3</v>
      </c>
      <c r="G11468" s="2">
        <f>INDEX(תוצאות_בחירות,MATCH(C11468,siot!$F$3:$F$1887,0),27)</f>
        <v>1</v>
      </c>
      <c r="H11468" s="2" t="b">
        <f t="shared" si="359"/>
        <v>0</v>
      </c>
      <c r="I11468" s="1" t="s">
        <v>2</v>
      </c>
      <c r="J11468" s="1" t="s">
        <v>8589</v>
      </c>
      <c r="K11468" s="1"/>
    </row>
    <row r="11469" spans="1:11" hidden="1">
      <c r="A11469" s="1" t="s">
        <v>8552</v>
      </c>
      <c r="B11469" s="1" t="s">
        <v>553</v>
      </c>
      <c r="C11469" s="48" t="str">
        <f t="shared" si="358"/>
        <v>חי מיתר</v>
      </c>
      <c r="D11469" s="1" t="s">
        <v>8584</v>
      </c>
      <c r="E11469" s="1"/>
      <c r="F11469" s="2">
        <v>4</v>
      </c>
      <c r="G11469" s="2">
        <f>INDEX(תוצאות_בחירות,MATCH(C11469,siot!$F$3:$F$1887,0),27)</f>
        <v>1</v>
      </c>
      <c r="H11469" s="2" t="b">
        <f t="shared" si="359"/>
        <v>0</v>
      </c>
      <c r="I11469" s="1" t="s">
        <v>2</v>
      </c>
      <c r="J11469" s="1" t="s">
        <v>8588</v>
      </c>
      <c r="K11469" s="1"/>
    </row>
    <row r="11470" spans="1:11" hidden="1">
      <c r="A11470" s="1" t="s">
        <v>8552</v>
      </c>
      <c r="B11470" s="1" t="s">
        <v>553</v>
      </c>
      <c r="C11470" s="48" t="str">
        <f t="shared" si="358"/>
        <v>חי מיתר</v>
      </c>
      <c r="D11470" s="1" t="s">
        <v>8584</v>
      </c>
      <c r="E11470" s="1"/>
      <c r="F11470" s="2">
        <v>5</v>
      </c>
      <c r="G11470" s="2">
        <f>INDEX(תוצאות_בחירות,MATCH(C11470,siot!$F$3:$F$1887,0),27)</f>
        <v>1</v>
      </c>
      <c r="H11470" s="2" t="b">
        <f t="shared" si="359"/>
        <v>0</v>
      </c>
      <c r="I11470" s="1" t="s">
        <v>2</v>
      </c>
      <c r="J11470" s="1" t="s">
        <v>8587</v>
      </c>
      <c r="K11470" s="1"/>
    </row>
    <row r="11471" spans="1:11" hidden="1">
      <c r="A11471" s="1" t="s">
        <v>8552</v>
      </c>
      <c r="B11471" s="1" t="s">
        <v>553</v>
      </c>
      <c r="C11471" s="48" t="str">
        <f t="shared" si="358"/>
        <v>חי מיתר</v>
      </c>
      <c r="D11471" s="1" t="s">
        <v>8584</v>
      </c>
      <c r="E11471" s="1"/>
      <c r="F11471" s="2">
        <v>6</v>
      </c>
      <c r="G11471" s="2">
        <f>INDEX(תוצאות_בחירות,MATCH(C11471,siot!$F$3:$F$1887,0),27)</f>
        <v>1</v>
      </c>
      <c r="H11471" s="2" t="b">
        <f t="shared" si="359"/>
        <v>0</v>
      </c>
      <c r="I11471" s="1" t="s">
        <v>2</v>
      </c>
      <c r="J11471" s="1" t="s">
        <v>8586</v>
      </c>
      <c r="K11471" s="1"/>
    </row>
    <row r="11472" spans="1:11" hidden="1">
      <c r="A11472" s="1" t="s">
        <v>8552</v>
      </c>
      <c r="B11472" s="1" t="s">
        <v>553</v>
      </c>
      <c r="C11472" s="48" t="str">
        <f t="shared" si="358"/>
        <v>חי מיתר</v>
      </c>
      <c r="D11472" s="1" t="s">
        <v>8584</v>
      </c>
      <c r="E11472" s="1"/>
      <c r="F11472" s="2">
        <v>7</v>
      </c>
      <c r="G11472" s="2">
        <f>INDEX(תוצאות_בחירות,MATCH(C11472,siot!$F$3:$F$1887,0),27)</f>
        <v>1</v>
      </c>
      <c r="H11472" s="2" t="b">
        <f t="shared" si="359"/>
        <v>0</v>
      </c>
      <c r="I11472" s="1" t="s">
        <v>2</v>
      </c>
      <c r="J11472" s="1" t="s">
        <v>8585</v>
      </c>
      <c r="K11472" s="1"/>
    </row>
    <row r="11473" spans="1:11" hidden="1">
      <c r="A11473" s="1" t="s">
        <v>8552</v>
      </c>
      <c r="B11473" s="1" t="s">
        <v>553</v>
      </c>
      <c r="C11473" s="48" t="str">
        <f t="shared" si="358"/>
        <v>חי מיתר</v>
      </c>
      <c r="D11473" s="1" t="s">
        <v>8584</v>
      </c>
      <c r="E11473" s="1"/>
      <c r="F11473" s="2">
        <v>8</v>
      </c>
      <c r="G11473" s="2">
        <f>INDEX(תוצאות_בחירות,MATCH(C11473,siot!$F$3:$F$1887,0),27)</f>
        <v>1</v>
      </c>
      <c r="H11473" s="2" t="b">
        <f t="shared" si="359"/>
        <v>0</v>
      </c>
      <c r="I11473" s="1" t="s">
        <v>2</v>
      </c>
      <c r="J11473" s="1" t="s">
        <v>8583</v>
      </c>
      <c r="K11473" s="1"/>
    </row>
    <row r="11474" spans="1:11" hidden="1">
      <c r="A11474" s="1" t="s">
        <v>8552</v>
      </c>
      <c r="B11474" s="1" t="s">
        <v>108</v>
      </c>
      <c r="C11474" s="48" t="str">
        <f t="shared" si="358"/>
        <v>פה מיתר</v>
      </c>
      <c r="D11474" s="1" t="s">
        <v>8574</v>
      </c>
      <c r="E11474" s="1" t="s">
        <v>18</v>
      </c>
      <c r="F11474" s="2" t="s">
        <v>19548</v>
      </c>
      <c r="G11474" s="2">
        <f>INDEX(תוצאות_בחירות,MATCH(C11474,siot!$F$3:$F$1887,0),27)</f>
        <v>1</v>
      </c>
      <c r="H11474" s="2" t="b">
        <f t="shared" si="359"/>
        <v>0</v>
      </c>
      <c r="I11474" s="1"/>
      <c r="J11474" s="1"/>
      <c r="K11474" s="1"/>
    </row>
    <row r="11475" spans="1:11">
      <c r="A11475" s="1" t="s">
        <v>8552</v>
      </c>
      <c r="B11475" s="1" t="s">
        <v>108</v>
      </c>
      <c r="C11475" s="48" t="str">
        <f t="shared" si="358"/>
        <v>פה מיתר</v>
      </c>
      <c r="D11475" s="1" t="s">
        <v>8574</v>
      </c>
      <c r="E11475" s="1" t="s">
        <v>17</v>
      </c>
      <c r="F11475" s="2">
        <v>1</v>
      </c>
      <c r="G11475" s="2">
        <f>INDEX(תוצאות_בחירות,MATCH(C11475,siot!$F$3:$F$1887,0),27)</f>
        <v>1</v>
      </c>
      <c r="H11475" s="2" t="b">
        <f t="shared" si="359"/>
        <v>1</v>
      </c>
      <c r="I11475" s="1" t="s">
        <v>2</v>
      </c>
      <c r="J11475" s="1" t="s">
        <v>8582</v>
      </c>
      <c r="K11475" s="1">
        <v>1</v>
      </c>
    </row>
    <row r="11476" spans="1:11" hidden="1">
      <c r="A11476" s="1" t="s">
        <v>8552</v>
      </c>
      <c r="B11476" s="1" t="s">
        <v>108</v>
      </c>
      <c r="C11476" s="48" t="str">
        <f t="shared" si="358"/>
        <v>פה מיתר</v>
      </c>
      <c r="D11476" s="1" t="s">
        <v>8574</v>
      </c>
      <c r="E11476" s="1"/>
      <c r="F11476" s="2">
        <v>2</v>
      </c>
      <c r="G11476" s="2">
        <f>INDEX(תוצאות_בחירות,MATCH(C11476,siot!$F$3:$F$1887,0),27)</f>
        <v>1</v>
      </c>
      <c r="H11476" s="2" t="b">
        <f t="shared" si="359"/>
        <v>0</v>
      </c>
      <c r="I11476" s="1" t="s">
        <v>2</v>
      </c>
      <c r="J11476" s="1" t="s">
        <v>8581</v>
      </c>
      <c r="K11476" s="1"/>
    </row>
    <row r="11477" spans="1:11" hidden="1">
      <c r="A11477" s="1" t="s">
        <v>8552</v>
      </c>
      <c r="B11477" s="1" t="s">
        <v>108</v>
      </c>
      <c r="C11477" s="48" t="str">
        <f t="shared" si="358"/>
        <v>פה מיתר</v>
      </c>
      <c r="D11477" s="1" t="s">
        <v>8574</v>
      </c>
      <c r="E11477" s="1"/>
      <c r="F11477" s="2">
        <v>3</v>
      </c>
      <c r="G11477" s="2">
        <f>INDEX(תוצאות_בחירות,MATCH(C11477,siot!$F$3:$F$1887,0),27)</f>
        <v>1</v>
      </c>
      <c r="H11477" s="2" t="b">
        <f t="shared" si="359"/>
        <v>0</v>
      </c>
      <c r="I11477" s="1" t="s">
        <v>2</v>
      </c>
      <c r="J11477" s="1" t="s">
        <v>8580</v>
      </c>
      <c r="K11477" s="1"/>
    </row>
    <row r="11478" spans="1:11" hidden="1">
      <c r="A11478" s="1" t="s">
        <v>8552</v>
      </c>
      <c r="B11478" s="1" t="s">
        <v>108</v>
      </c>
      <c r="C11478" s="48" t="str">
        <f t="shared" si="358"/>
        <v>פה מיתר</v>
      </c>
      <c r="D11478" s="1" t="s">
        <v>8574</v>
      </c>
      <c r="E11478" s="1"/>
      <c r="F11478" s="2">
        <v>4</v>
      </c>
      <c r="G11478" s="2">
        <f>INDEX(תוצאות_בחירות,MATCH(C11478,siot!$F$3:$F$1887,0),27)</f>
        <v>1</v>
      </c>
      <c r="H11478" s="2" t="b">
        <f t="shared" si="359"/>
        <v>0</v>
      </c>
      <c r="I11478" s="1" t="s">
        <v>2</v>
      </c>
      <c r="J11478" s="1" t="s">
        <v>8579</v>
      </c>
      <c r="K11478" s="1"/>
    </row>
    <row r="11479" spans="1:11" hidden="1">
      <c r="A11479" s="1" t="s">
        <v>8552</v>
      </c>
      <c r="B11479" s="1" t="s">
        <v>108</v>
      </c>
      <c r="C11479" s="48" t="str">
        <f t="shared" si="358"/>
        <v>פה מיתר</v>
      </c>
      <c r="D11479" s="1" t="s">
        <v>8574</v>
      </c>
      <c r="E11479" s="1"/>
      <c r="F11479" s="2">
        <v>5</v>
      </c>
      <c r="G11479" s="2">
        <f>INDEX(תוצאות_בחירות,MATCH(C11479,siot!$F$3:$F$1887,0),27)</f>
        <v>1</v>
      </c>
      <c r="H11479" s="2" t="b">
        <f t="shared" si="359"/>
        <v>0</v>
      </c>
      <c r="I11479" s="1" t="s">
        <v>2</v>
      </c>
      <c r="J11479" s="1" t="s">
        <v>8578</v>
      </c>
      <c r="K11479" s="1"/>
    </row>
    <row r="11480" spans="1:11" hidden="1">
      <c r="A11480" s="1" t="s">
        <v>8552</v>
      </c>
      <c r="B11480" s="1" t="s">
        <v>108</v>
      </c>
      <c r="C11480" s="48" t="str">
        <f t="shared" si="358"/>
        <v>פה מיתר</v>
      </c>
      <c r="D11480" s="1" t="s">
        <v>8574</v>
      </c>
      <c r="E11480" s="1"/>
      <c r="F11480" s="2">
        <v>6</v>
      </c>
      <c r="G11480" s="2">
        <f>INDEX(תוצאות_בחירות,MATCH(C11480,siot!$F$3:$F$1887,0),27)</f>
        <v>1</v>
      </c>
      <c r="H11480" s="2" t="b">
        <f t="shared" si="359"/>
        <v>0</v>
      </c>
      <c r="I11480" s="1" t="s">
        <v>2</v>
      </c>
      <c r="J11480" s="1" t="s">
        <v>8577</v>
      </c>
      <c r="K11480" s="1"/>
    </row>
    <row r="11481" spans="1:11" hidden="1">
      <c r="A11481" s="1" t="s">
        <v>8552</v>
      </c>
      <c r="B11481" s="1" t="s">
        <v>108</v>
      </c>
      <c r="C11481" s="48" t="str">
        <f t="shared" si="358"/>
        <v>פה מיתר</v>
      </c>
      <c r="D11481" s="1" t="s">
        <v>8574</v>
      </c>
      <c r="E11481" s="1"/>
      <c r="F11481" s="2">
        <v>7</v>
      </c>
      <c r="G11481" s="2">
        <f>INDEX(תוצאות_בחירות,MATCH(C11481,siot!$F$3:$F$1887,0),27)</f>
        <v>1</v>
      </c>
      <c r="H11481" s="2" t="b">
        <f t="shared" si="359"/>
        <v>0</v>
      </c>
      <c r="I11481" s="1" t="s">
        <v>2</v>
      </c>
      <c r="J11481" s="1" t="s">
        <v>8576</v>
      </c>
      <c r="K11481" s="1"/>
    </row>
    <row r="11482" spans="1:11" hidden="1">
      <c r="A11482" s="1" t="s">
        <v>8552</v>
      </c>
      <c r="B11482" s="1" t="s">
        <v>108</v>
      </c>
      <c r="C11482" s="48" t="str">
        <f t="shared" si="358"/>
        <v>פה מיתר</v>
      </c>
      <c r="D11482" s="1" t="s">
        <v>8574</v>
      </c>
      <c r="E11482" s="1"/>
      <c r="F11482" s="2">
        <v>8</v>
      </c>
      <c r="G11482" s="2">
        <f>INDEX(תוצאות_בחירות,MATCH(C11482,siot!$F$3:$F$1887,0),27)</f>
        <v>1</v>
      </c>
      <c r="H11482" s="2" t="b">
        <f t="shared" si="359"/>
        <v>0</v>
      </c>
      <c r="I11482" s="1" t="s">
        <v>2</v>
      </c>
      <c r="J11482" s="1" t="s">
        <v>8575</v>
      </c>
      <c r="K11482" s="1"/>
    </row>
    <row r="11483" spans="1:11" hidden="1">
      <c r="A11483" s="1" t="s">
        <v>8552</v>
      </c>
      <c r="B11483" s="1" t="s">
        <v>108</v>
      </c>
      <c r="C11483" s="48" t="str">
        <f t="shared" si="358"/>
        <v>פה מיתר</v>
      </c>
      <c r="D11483" s="1" t="s">
        <v>8574</v>
      </c>
      <c r="E11483" s="1"/>
      <c r="F11483" s="2">
        <v>9</v>
      </c>
      <c r="G11483" s="2">
        <f>INDEX(תוצאות_בחירות,MATCH(C11483,siot!$F$3:$F$1887,0),27)</f>
        <v>1</v>
      </c>
      <c r="H11483" s="2" t="b">
        <f t="shared" si="359"/>
        <v>0</v>
      </c>
      <c r="I11483" s="1" t="s">
        <v>2</v>
      </c>
      <c r="J11483" s="1" t="s">
        <v>8573</v>
      </c>
      <c r="K11483" s="1"/>
    </row>
    <row r="11484" spans="1:11" hidden="1">
      <c r="A11484" s="1" t="s">
        <v>8552</v>
      </c>
      <c r="B11484" s="1" t="s">
        <v>259</v>
      </c>
      <c r="C11484" s="48" t="str">
        <f t="shared" si="358"/>
        <v>ק מיתר</v>
      </c>
      <c r="D11484" s="1" t="s">
        <v>8558</v>
      </c>
      <c r="E11484" s="1" t="s">
        <v>18</v>
      </c>
      <c r="F11484" s="2" t="s">
        <v>19548</v>
      </c>
      <c r="G11484" s="2">
        <f>INDEX(תוצאות_בחירות,MATCH(C11484,siot!$F$3:$F$1887,0),27)</f>
        <v>4</v>
      </c>
      <c r="H11484" s="2" t="b">
        <f t="shared" si="359"/>
        <v>0</v>
      </c>
      <c r="I11484" s="1"/>
      <c r="J11484" s="1"/>
      <c r="K11484" s="1"/>
    </row>
    <row r="11485" spans="1:11">
      <c r="A11485" s="1" t="s">
        <v>8552</v>
      </c>
      <c r="B11485" s="1" t="s">
        <v>259</v>
      </c>
      <c r="C11485" s="48" t="str">
        <f t="shared" si="358"/>
        <v>ק מיתר</v>
      </c>
      <c r="D11485" s="1" t="s">
        <v>8558</v>
      </c>
      <c r="E11485" s="1" t="s">
        <v>17</v>
      </c>
      <c r="F11485" s="2">
        <v>1</v>
      </c>
      <c r="G11485" s="2">
        <f>INDEX(תוצאות_בחירות,MATCH(C11485,siot!$F$3:$F$1887,0),27)</f>
        <v>4</v>
      </c>
      <c r="H11485" s="2" t="b">
        <f t="shared" si="359"/>
        <v>1</v>
      </c>
      <c r="I11485" s="1" t="s">
        <v>2</v>
      </c>
      <c r="J11485" s="1" t="s">
        <v>8572</v>
      </c>
      <c r="K11485" s="1"/>
    </row>
    <row r="11486" spans="1:11">
      <c r="A11486" s="1" t="s">
        <v>8552</v>
      </c>
      <c r="B11486" s="1" t="s">
        <v>259</v>
      </c>
      <c r="C11486" s="48" t="str">
        <f t="shared" si="358"/>
        <v>ק מיתר</v>
      </c>
      <c r="D11486" s="1" t="s">
        <v>8558</v>
      </c>
      <c r="E11486" s="1"/>
      <c r="F11486" s="2">
        <v>2</v>
      </c>
      <c r="G11486" s="2">
        <f>INDEX(תוצאות_בחירות,MATCH(C11486,siot!$F$3:$F$1887,0),27)</f>
        <v>4</v>
      </c>
      <c r="H11486" s="2" t="b">
        <f t="shared" si="359"/>
        <v>1</v>
      </c>
      <c r="I11486" s="1" t="s">
        <v>2</v>
      </c>
      <c r="J11486" s="1" t="s">
        <v>8571</v>
      </c>
      <c r="K11486" s="1">
        <v>1</v>
      </c>
    </row>
    <row r="11487" spans="1:11">
      <c r="A11487" s="1" t="s">
        <v>8552</v>
      </c>
      <c r="B11487" s="1" t="s">
        <v>259</v>
      </c>
      <c r="C11487" s="48" t="str">
        <f t="shared" si="358"/>
        <v>ק מיתר</v>
      </c>
      <c r="D11487" s="1" t="s">
        <v>8558</v>
      </c>
      <c r="E11487" s="1"/>
      <c r="F11487" s="2">
        <v>3</v>
      </c>
      <c r="G11487" s="2">
        <f>INDEX(תוצאות_בחירות,MATCH(C11487,siot!$F$3:$F$1887,0),27)</f>
        <v>4</v>
      </c>
      <c r="H11487" s="2" t="b">
        <f t="shared" si="359"/>
        <v>1</v>
      </c>
      <c r="I11487" s="1" t="s">
        <v>2</v>
      </c>
      <c r="J11487" s="1" t="s">
        <v>8570</v>
      </c>
      <c r="K11487" s="1"/>
    </row>
    <row r="11488" spans="1:11">
      <c r="A11488" s="1" t="s">
        <v>8552</v>
      </c>
      <c r="B11488" s="1" t="s">
        <v>259</v>
      </c>
      <c r="C11488" s="48" t="str">
        <f t="shared" si="358"/>
        <v>ק מיתר</v>
      </c>
      <c r="D11488" s="1" t="s">
        <v>8558</v>
      </c>
      <c r="E11488" s="1"/>
      <c r="F11488" s="2">
        <v>4</v>
      </c>
      <c r="G11488" s="2">
        <f>INDEX(תוצאות_בחירות,MATCH(C11488,siot!$F$3:$F$1887,0),27)</f>
        <v>4</v>
      </c>
      <c r="H11488" s="2" t="b">
        <f t="shared" si="359"/>
        <v>1</v>
      </c>
      <c r="I11488" s="1" t="s">
        <v>2</v>
      </c>
      <c r="J11488" s="1" t="s">
        <v>8569</v>
      </c>
      <c r="K11488" s="1"/>
    </row>
    <row r="11489" spans="1:11" hidden="1">
      <c r="A11489" s="1" t="s">
        <v>8552</v>
      </c>
      <c r="B11489" s="1" t="s">
        <v>259</v>
      </c>
      <c r="C11489" s="48" t="str">
        <f t="shared" si="358"/>
        <v>ק מיתר</v>
      </c>
      <c r="D11489" s="1" t="s">
        <v>8558</v>
      </c>
      <c r="E11489" s="1"/>
      <c r="F11489" s="2">
        <v>5</v>
      </c>
      <c r="G11489" s="2">
        <f>INDEX(תוצאות_בחירות,MATCH(C11489,siot!$F$3:$F$1887,0),27)</f>
        <v>4</v>
      </c>
      <c r="H11489" s="2" t="b">
        <f t="shared" si="359"/>
        <v>0</v>
      </c>
      <c r="I11489" s="1" t="s">
        <v>2</v>
      </c>
      <c r="J11489" s="1" t="s">
        <v>8568</v>
      </c>
      <c r="K11489" s="1"/>
    </row>
    <row r="11490" spans="1:11" hidden="1">
      <c r="A11490" s="1" t="s">
        <v>8552</v>
      </c>
      <c r="B11490" s="1" t="s">
        <v>259</v>
      </c>
      <c r="C11490" s="48" t="str">
        <f t="shared" si="358"/>
        <v>ק מיתר</v>
      </c>
      <c r="D11490" s="1" t="s">
        <v>8558</v>
      </c>
      <c r="E11490" s="1"/>
      <c r="F11490" s="2">
        <v>6</v>
      </c>
      <c r="G11490" s="2">
        <f>INDEX(תוצאות_בחירות,MATCH(C11490,siot!$F$3:$F$1887,0),27)</f>
        <v>4</v>
      </c>
      <c r="H11490" s="2" t="b">
        <f t="shared" si="359"/>
        <v>0</v>
      </c>
      <c r="I11490" s="1" t="s">
        <v>2</v>
      </c>
      <c r="J11490" s="1" t="s">
        <v>8567</v>
      </c>
      <c r="K11490" s="1"/>
    </row>
    <row r="11491" spans="1:11" hidden="1">
      <c r="A11491" s="1" t="s">
        <v>8552</v>
      </c>
      <c r="B11491" s="1" t="s">
        <v>259</v>
      </c>
      <c r="C11491" s="48" t="str">
        <f t="shared" si="358"/>
        <v>ק מיתר</v>
      </c>
      <c r="D11491" s="1" t="s">
        <v>8558</v>
      </c>
      <c r="E11491" s="1"/>
      <c r="F11491" s="2">
        <v>7</v>
      </c>
      <c r="G11491" s="2">
        <f>INDEX(תוצאות_בחירות,MATCH(C11491,siot!$F$3:$F$1887,0),27)</f>
        <v>4</v>
      </c>
      <c r="H11491" s="2" t="b">
        <f t="shared" si="359"/>
        <v>0</v>
      </c>
      <c r="I11491" s="1" t="s">
        <v>2</v>
      </c>
      <c r="J11491" s="1" t="s">
        <v>8566</v>
      </c>
      <c r="K11491" s="1"/>
    </row>
    <row r="11492" spans="1:11" hidden="1">
      <c r="A11492" s="1" t="s">
        <v>8552</v>
      </c>
      <c r="B11492" s="1" t="s">
        <v>259</v>
      </c>
      <c r="C11492" s="48" t="str">
        <f t="shared" si="358"/>
        <v>ק מיתר</v>
      </c>
      <c r="D11492" s="1" t="s">
        <v>8558</v>
      </c>
      <c r="E11492" s="1"/>
      <c r="F11492" s="2">
        <v>8</v>
      </c>
      <c r="G11492" s="2">
        <f>INDEX(תוצאות_בחירות,MATCH(C11492,siot!$F$3:$F$1887,0),27)</f>
        <v>4</v>
      </c>
      <c r="H11492" s="2" t="b">
        <f t="shared" si="359"/>
        <v>0</v>
      </c>
      <c r="I11492" s="1" t="s">
        <v>2</v>
      </c>
      <c r="J11492" s="1" t="s">
        <v>8565</v>
      </c>
      <c r="K11492" s="1"/>
    </row>
    <row r="11493" spans="1:11" hidden="1">
      <c r="A11493" s="1" t="s">
        <v>8552</v>
      </c>
      <c r="B11493" s="1" t="s">
        <v>259</v>
      </c>
      <c r="C11493" s="48" t="str">
        <f t="shared" si="358"/>
        <v>ק מיתר</v>
      </c>
      <c r="D11493" s="1" t="s">
        <v>8558</v>
      </c>
      <c r="E11493" s="1"/>
      <c r="F11493" s="2">
        <v>9</v>
      </c>
      <c r="G11493" s="2">
        <f>INDEX(תוצאות_בחירות,MATCH(C11493,siot!$F$3:$F$1887,0),27)</f>
        <v>4</v>
      </c>
      <c r="H11493" s="2" t="b">
        <f t="shared" si="359"/>
        <v>0</v>
      </c>
      <c r="I11493" s="1" t="s">
        <v>2</v>
      </c>
      <c r="J11493" s="1" t="s">
        <v>8564</v>
      </c>
      <c r="K11493" s="1"/>
    </row>
    <row r="11494" spans="1:11" hidden="1">
      <c r="A11494" s="1" t="s">
        <v>8552</v>
      </c>
      <c r="B11494" s="1" t="s">
        <v>259</v>
      </c>
      <c r="C11494" s="48" t="str">
        <f t="shared" si="358"/>
        <v>ק מיתר</v>
      </c>
      <c r="D11494" s="1" t="s">
        <v>8558</v>
      </c>
      <c r="E11494" s="1"/>
      <c r="F11494" s="2">
        <v>10</v>
      </c>
      <c r="G11494" s="2">
        <f>INDEX(תוצאות_בחירות,MATCH(C11494,siot!$F$3:$F$1887,0),27)</f>
        <v>4</v>
      </c>
      <c r="H11494" s="2" t="b">
        <f t="shared" si="359"/>
        <v>0</v>
      </c>
      <c r="I11494" s="1" t="s">
        <v>2</v>
      </c>
      <c r="J11494" s="1" t="s">
        <v>8563</v>
      </c>
      <c r="K11494" s="1"/>
    </row>
    <row r="11495" spans="1:11" hidden="1">
      <c r="A11495" s="1" t="s">
        <v>8552</v>
      </c>
      <c r="B11495" s="1" t="s">
        <v>259</v>
      </c>
      <c r="C11495" s="48" t="str">
        <f t="shared" si="358"/>
        <v>ק מיתר</v>
      </c>
      <c r="D11495" s="1" t="s">
        <v>8558</v>
      </c>
      <c r="E11495" s="1"/>
      <c r="F11495" s="2">
        <v>11</v>
      </c>
      <c r="G11495" s="2">
        <f>INDEX(תוצאות_בחירות,MATCH(C11495,siot!$F$3:$F$1887,0),27)</f>
        <v>4</v>
      </c>
      <c r="H11495" s="2" t="b">
        <f t="shared" si="359"/>
        <v>0</v>
      </c>
      <c r="I11495" s="1" t="s">
        <v>2</v>
      </c>
      <c r="J11495" s="1" t="s">
        <v>8562</v>
      </c>
      <c r="K11495" s="1"/>
    </row>
    <row r="11496" spans="1:11" hidden="1">
      <c r="A11496" s="1" t="s">
        <v>8552</v>
      </c>
      <c r="B11496" s="1" t="s">
        <v>259</v>
      </c>
      <c r="C11496" s="48" t="str">
        <f t="shared" si="358"/>
        <v>ק מיתר</v>
      </c>
      <c r="D11496" s="1" t="s">
        <v>8558</v>
      </c>
      <c r="E11496" s="1"/>
      <c r="F11496" s="2">
        <v>12</v>
      </c>
      <c r="G11496" s="2">
        <f>INDEX(תוצאות_בחירות,MATCH(C11496,siot!$F$3:$F$1887,0),27)</f>
        <v>4</v>
      </c>
      <c r="H11496" s="2" t="b">
        <f t="shared" si="359"/>
        <v>0</v>
      </c>
      <c r="I11496" s="1" t="s">
        <v>2</v>
      </c>
      <c r="J11496" s="1" t="s">
        <v>8561</v>
      </c>
      <c r="K11496" s="1"/>
    </row>
    <row r="11497" spans="1:11" hidden="1">
      <c r="A11497" s="1" t="s">
        <v>8552</v>
      </c>
      <c r="B11497" s="1" t="s">
        <v>259</v>
      </c>
      <c r="C11497" s="48" t="str">
        <f t="shared" si="358"/>
        <v>ק מיתר</v>
      </c>
      <c r="D11497" s="1" t="s">
        <v>8558</v>
      </c>
      <c r="E11497" s="1"/>
      <c r="F11497" s="2">
        <v>13</v>
      </c>
      <c r="G11497" s="2">
        <f>INDEX(תוצאות_בחירות,MATCH(C11497,siot!$F$3:$F$1887,0),27)</f>
        <v>4</v>
      </c>
      <c r="H11497" s="2" t="b">
        <f t="shared" si="359"/>
        <v>0</v>
      </c>
      <c r="I11497" s="1" t="s">
        <v>2</v>
      </c>
      <c r="J11497" s="1" t="s">
        <v>8560</v>
      </c>
      <c r="K11497" s="1"/>
    </row>
    <row r="11498" spans="1:11" hidden="1">
      <c r="A11498" s="1" t="s">
        <v>8552</v>
      </c>
      <c r="B11498" s="1" t="s">
        <v>259</v>
      </c>
      <c r="C11498" s="48" t="str">
        <f t="shared" si="358"/>
        <v>ק מיתר</v>
      </c>
      <c r="D11498" s="1" t="s">
        <v>8558</v>
      </c>
      <c r="E11498" s="1"/>
      <c r="F11498" s="2">
        <v>14</v>
      </c>
      <c r="G11498" s="2">
        <f>INDEX(תוצאות_בחירות,MATCH(C11498,siot!$F$3:$F$1887,0),27)</f>
        <v>4</v>
      </c>
      <c r="H11498" s="2" t="b">
        <f t="shared" si="359"/>
        <v>0</v>
      </c>
      <c r="I11498" s="1" t="s">
        <v>2</v>
      </c>
      <c r="J11498" s="1" t="s">
        <v>8559</v>
      </c>
      <c r="K11498" s="1"/>
    </row>
    <row r="11499" spans="1:11" hidden="1">
      <c r="A11499" s="1" t="s">
        <v>8552</v>
      </c>
      <c r="B11499" s="1" t="s">
        <v>259</v>
      </c>
      <c r="C11499" s="48" t="str">
        <f t="shared" si="358"/>
        <v>ק מיתר</v>
      </c>
      <c r="D11499" s="1" t="s">
        <v>8558</v>
      </c>
      <c r="E11499" s="1"/>
      <c r="F11499" s="2">
        <v>15</v>
      </c>
      <c r="G11499" s="2">
        <f>INDEX(תוצאות_בחירות,MATCH(C11499,siot!$F$3:$F$1887,0),27)</f>
        <v>4</v>
      </c>
      <c r="H11499" s="2" t="b">
        <f t="shared" si="359"/>
        <v>0</v>
      </c>
      <c r="I11499" s="1" t="s">
        <v>2</v>
      </c>
      <c r="J11499" s="1" t="s">
        <v>8557</v>
      </c>
      <c r="K11499" s="1"/>
    </row>
    <row r="11500" spans="1:11" hidden="1">
      <c r="A11500" s="1" t="s">
        <v>8552</v>
      </c>
      <c r="B11500" s="1" t="s">
        <v>5702</v>
      </c>
      <c r="C11500" s="48" t="str">
        <f t="shared" si="358"/>
        <v>ש מיתר</v>
      </c>
      <c r="D11500" s="1" t="s">
        <v>8551</v>
      </c>
      <c r="E11500" s="1" t="s">
        <v>3</v>
      </c>
      <c r="F11500" s="2" t="s">
        <v>19548</v>
      </c>
      <c r="G11500" s="2">
        <f>INDEX(תוצאות_בחירות,MATCH(C11500,siot!$F$3:$F$1887,0),27)</f>
        <v>2</v>
      </c>
      <c r="H11500" s="2" t="b">
        <f t="shared" si="359"/>
        <v>0</v>
      </c>
      <c r="I11500" s="1"/>
      <c r="J11500" s="1"/>
      <c r="K11500" s="1"/>
    </row>
    <row r="11501" spans="1:11">
      <c r="A11501" s="1" t="s">
        <v>8552</v>
      </c>
      <c r="B11501" s="1" t="s">
        <v>5702</v>
      </c>
      <c r="C11501" s="48" t="str">
        <f t="shared" si="358"/>
        <v>ש מיתר</v>
      </c>
      <c r="D11501" s="1" t="s">
        <v>8551</v>
      </c>
      <c r="E11501" s="1"/>
      <c r="F11501" s="2">
        <v>1</v>
      </c>
      <c r="G11501" s="2">
        <f>INDEX(תוצאות_בחירות,MATCH(C11501,siot!$F$3:$F$1887,0),27)</f>
        <v>2</v>
      </c>
      <c r="H11501" s="2" t="b">
        <f t="shared" si="359"/>
        <v>1</v>
      </c>
      <c r="I11501" s="1" t="s">
        <v>2</v>
      </c>
      <c r="J11501" s="1" t="s">
        <v>8556</v>
      </c>
      <c r="K11501" s="1"/>
    </row>
    <row r="11502" spans="1:11">
      <c r="A11502" s="1" t="s">
        <v>8552</v>
      </c>
      <c r="B11502" s="1" t="s">
        <v>5702</v>
      </c>
      <c r="C11502" s="48" t="str">
        <f t="shared" si="358"/>
        <v>ש מיתר</v>
      </c>
      <c r="D11502" s="1" t="s">
        <v>8551</v>
      </c>
      <c r="E11502" s="1"/>
      <c r="F11502" s="2">
        <v>2</v>
      </c>
      <c r="G11502" s="2">
        <f>INDEX(תוצאות_בחירות,MATCH(C11502,siot!$F$3:$F$1887,0),27)</f>
        <v>2</v>
      </c>
      <c r="H11502" s="2" t="b">
        <f t="shared" si="359"/>
        <v>1</v>
      </c>
      <c r="I11502" s="1" t="s">
        <v>2</v>
      </c>
      <c r="J11502" s="1" t="s">
        <v>8555</v>
      </c>
      <c r="K11502" s="1"/>
    </row>
    <row r="11503" spans="1:11" hidden="1">
      <c r="A11503" s="1" t="s">
        <v>8552</v>
      </c>
      <c r="B11503" s="1" t="s">
        <v>5702</v>
      </c>
      <c r="C11503" s="48" t="str">
        <f t="shared" si="358"/>
        <v>ש מיתר</v>
      </c>
      <c r="D11503" s="1" t="s">
        <v>8551</v>
      </c>
      <c r="E11503" s="1"/>
      <c r="F11503" s="2">
        <v>3</v>
      </c>
      <c r="G11503" s="2">
        <f>INDEX(תוצאות_בחירות,MATCH(C11503,siot!$F$3:$F$1887,0),27)</f>
        <v>2</v>
      </c>
      <c r="H11503" s="2" t="b">
        <f t="shared" si="359"/>
        <v>0</v>
      </c>
      <c r="I11503" s="1" t="s">
        <v>2</v>
      </c>
      <c r="J11503" s="1" t="s">
        <v>8554</v>
      </c>
      <c r="K11503" s="1"/>
    </row>
    <row r="11504" spans="1:11" hidden="1">
      <c r="A11504" s="1" t="s">
        <v>8552</v>
      </c>
      <c r="B11504" s="1" t="s">
        <v>5702</v>
      </c>
      <c r="C11504" s="48" t="str">
        <f t="shared" si="358"/>
        <v>ש מיתר</v>
      </c>
      <c r="D11504" s="1" t="s">
        <v>8551</v>
      </c>
      <c r="E11504" s="1"/>
      <c r="F11504" s="2">
        <v>4</v>
      </c>
      <c r="G11504" s="2">
        <f>INDEX(תוצאות_בחירות,MATCH(C11504,siot!$F$3:$F$1887,0),27)</f>
        <v>2</v>
      </c>
      <c r="H11504" s="2" t="b">
        <f t="shared" si="359"/>
        <v>0</v>
      </c>
      <c r="I11504" s="1" t="s">
        <v>2</v>
      </c>
      <c r="J11504" s="1" t="s">
        <v>8553</v>
      </c>
      <c r="K11504" s="1"/>
    </row>
    <row r="11505" spans="1:11" hidden="1">
      <c r="A11505" s="1" t="s">
        <v>8552</v>
      </c>
      <c r="B11505" s="1" t="s">
        <v>5702</v>
      </c>
      <c r="C11505" s="48" t="str">
        <f t="shared" si="358"/>
        <v>ש מיתר</v>
      </c>
      <c r="D11505" s="1" t="s">
        <v>8551</v>
      </c>
      <c r="E11505" s="1"/>
      <c r="F11505" s="2">
        <v>5</v>
      </c>
      <c r="G11505" s="2">
        <f>INDEX(תוצאות_בחירות,MATCH(C11505,siot!$F$3:$F$1887,0),27)</f>
        <v>2</v>
      </c>
      <c r="H11505" s="2" t="b">
        <f t="shared" si="359"/>
        <v>0</v>
      </c>
      <c r="I11505" s="1" t="s">
        <v>2</v>
      </c>
      <c r="J11505" s="1" t="s">
        <v>8550</v>
      </c>
      <c r="K11505" s="1"/>
    </row>
    <row r="11506" spans="1:11" hidden="1">
      <c r="A11506" s="1" t="s">
        <v>8465</v>
      </c>
      <c r="B11506" s="1" t="s">
        <v>151</v>
      </c>
      <c r="C11506" s="48" t="str">
        <f t="shared" si="358"/>
        <v>ה מעיליא</v>
      </c>
      <c r="D11506" s="1" t="s">
        <v>5546</v>
      </c>
      <c r="E11506" s="1" t="s">
        <v>3</v>
      </c>
      <c r="F11506" s="2" t="s">
        <v>19548</v>
      </c>
      <c r="G11506" s="2">
        <f>INDEX(תוצאות_בחירות,MATCH(C11506,siot!$F$3:$F$1887,0),27)</f>
        <v>2</v>
      </c>
      <c r="H11506" s="2" t="b">
        <f t="shared" si="359"/>
        <v>0</v>
      </c>
      <c r="I11506" s="1"/>
      <c r="J11506" s="1"/>
      <c r="K11506" s="1"/>
    </row>
    <row r="11507" spans="1:11">
      <c r="A11507" s="1" t="s">
        <v>8465</v>
      </c>
      <c r="B11507" s="1" t="s">
        <v>151</v>
      </c>
      <c r="C11507" s="48" t="str">
        <f t="shared" si="358"/>
        <v>ה מעיליא</v>
      </c>
      <c r="D11507" s="1" t="s">
        <v>5546</v>
      </c>
      <c r="E11507" s="1"/>
      <c r="F11507" s="2">
        <v>1</v>
      </c>
      <c r="G11507" s="2">
        <f>INDEX(תוצאות_בחירות,MATCH(C11507,siot!$F$3:$F$1887,0),27)</f>
        <v>2</v>
      </c>
      <c r="H11507" s="2" t="b">
        <f t="shared" si="359"/>
        <v>1</v>
      </c>
      <c r="I11507" s="1" t="s">
        <v>2</v>
      </c>
      <c r="J11507" s="1" t="s">
        <v>8549</v>
      </c>
      <c r="K11507" s="1"/>
    </row>
    <row r="11508" spans="1:11">
      <c r="A11508" s="1" t="s">
        <v>8465</v>
      </c>
      <c r="B11508" s="1" t="s">
        <v>151</v>
      </c>
      <c r="C11508" s="48" t="str">
        <f t="shared" si="358"/>
        <v>ה מעיליא</v>
      </c>
      <c r="D11508" s="1" t="s">
        <v>5546</v>
      </c>
      <c r="E11508" s="1"/>
      <c r="F11508" s="2">
        <v>2</v>
      </c>
      <c r="G11508" s="2">
        <f>INDEX(תוצאות_בחירות,MATCH(C11508,siot!$F$3:$F$1887,0),27)</f>
        <v>2</v>
      </c>
      <c r="H11508" s="2" t="b">
        <f t="shared" si="359"/>
        <v>1</v>
      </c>
      <c r="I11508" s="1" t="s">
        <v>2</v>
      </c>
      <c r="J11508" s="1" t="s">
        <v>8548</v>
      </c>
      <c r="K11508" s="1"/>
    </row>
    <row r="11509" spans="1:11" hidden="1">
      <c r="A11509" s="1" t="s">
        <v>8465</v>
      </c>
      <c r="B11509" s="1" t="s">
        <v>151</v>
      </c>
      <c r="C11509" s="48" t="str">
        <f t="shared" si="358"/>
        <v>ה מעיליא</v>
      </c>
      <c r="D11509" s="1" t="s">
        <v>5546</v>
      </c>
      <c r="E11509" s="1"/>
      <c r="F11509" s="2">
        <v>3</v>
      </c>
      <c r="G11509" s="2">
        <f>INDEX(תוצאות_בחירות,MATCH(C11509,siot!$F$3:$F$1887,0),27)</f>
        <v>2</v>
      </c>
      <c r="H11509" s="2" t="b">
        <f t="shared" si="359"/>
        <v>0</v>
      </c>
      <c r="I11509" s="1" t="s">
        <v>2</v>
      </c>
      <c r="J11509" s="1" t="s">
        <v>8547</v>
      </c>
      <c r="K11509" s="1"/>
    </row>
    <row r="11510" spans="1:11" hidden="1">
      <c r="A11510" s="1" t="s">
        <v>8465</v>
      </c>
      <c r="B11510" s="1" t="s">
        <v>151</v>
      </c>
      <c r="C11510" s="48" t="str">
        <f t="shared" si="358"/>
        <v>ה מעיליא</v>
      </c>
      <c r="D11510" s="1" t="s">
        <v>5546</v>
      </c>
      <c r="E11510" s="1"/>
      <c r="F11510" s="2">
        <v>4</v>
      </c>
      <c r="G11510" s="2">
        <f>INDEX(תוצאות_בחירות,MATCH(C11510,siot!$F$3:$F$1887,0),27)</f>
        <v>2</v>
      </c>
      <c r="H11510" s="2" t="b">
        <f t="shared" si="359"/>
        <v>0</v>
      </c>
      <c r="I11510" s="1" t="s">
        <v>2</v>
      </c>
      <c r="J11510" s="1" t="s">
        <v>8546</v>
      </c>
      <c r="K11510" s="1"/>
    </row>
    <row r="11511" spans="1:11" hidden="1">
      <c r="A11511" s="1" t="s">
        <v>8465</v>
      </c>
      <c r="B11511" s="1" t="s">
        <v>49</v>
      </c>
      <c r="C11511" s="48" t="str">
        <f t="shared" si="358"/>
        <v>ו מעיליא</v>
      </c>
      <c r="D11511" s="1" t="s">
        <v>8542</v>
      </c>
      <c r="E11511" s="1" t="s">
        <v>3</v>
      </c>
      <c r="F11511" s="2" t="s">
        <v>19548</v>
      </c>
      <c r="G11511" s="2">
        <f>INDEX(תוצאות_בחירות,MATCH(C11511,siot!$F$3:$F$1887,0),27)</f>
        <v>1</v>
      </c>
      <c r="H11511" s="2" t="b">
        <f t="shared" si="359"/>
        <v>0</v>
      </c>
      <c r="I11511" s="1"/>
      <c r="J11511" s="1"/>
      <c r="K11511" s="1"/>
    </row>
    <row r="11512" spans="1:11">
      <c r="A11512" s="1" t="s">
        <v>8465</v>
      </c>
      <c r="B11512" s="1" t="s">
        <v>49</v>
      </c>
      <c r="C11512" s="48" t="str">
        <f t="shared" si="358"/>
        <v>ו מעיליא</v>
      </c>
      <c r="D11512" s="1" t="s">
        <v>8542</v>
      </c>
      <c r="E11512" s="1"/>
      <c r="F11512" s="2">
        <v>1</v>
      </c>
      <c r="G11512" s="2">
        <f>INDEX(תוצאות_בחירות,MATCH(C11512,siot!$F$3:$F$1887,0),27)</f>
        <v>1</v>
      </c>
      <c r="H11512" s="2" t="b">
        <f t="shared" si="359"/>
        <v>1</v>
      </c>
      <c r="I11512" s="1" t="s">
        <v>2</v>
      </c>
      <c r="J11512" s="1" t="s">
        <v>8545</v>
      </c>
      <c r="K11512" s="1"/>
    </row>
    <row r="11513" spans="1:11" hidden="1">
      <c r="A11513" s="1" t="s">
        <v>8465</v>
      </c>
      <c r="B11513" s="1" t="s">
        <v>49</v>
      </c>
      <c r="C11513" s="48" t="str">
        <f t="shared" si="358"/>
        <v>ו מעיליא</v>
      </c>
      <c r="D11513" s="1" t="s">
        <v>8542</v>
      </c>
      <c r="E11513" s="1"/>
      <c r="F11513" s="2">
        <v>2</v>
      </c>
      <c r="G11513" s="2">
        <f>INDEX(תוצאות_בחירות,MATCH(C11513,siot!$F$3:$F$1887,0),27)</f>
        <v>1</v>
      </c>
      <c r="H11513" s="2" t="b">
        <f t="shared" si="359"/>
        <v>0</v>
      </c>
      <c r="I11513" s="1" t="s">
        <v>2</v>
      </c>
      <c r="J11513" s="1" t="s">
        <v>8544</v>
      </c>
      <c r="K11513" s="1"/>
    </row>
    <row r="11514" spans="1:11" hidden="1">
      <c r="A11514" s="1" t="s">
        <v>8465</v>
      </c>
      <c r="B11514" s="1" t="s">
        <v>49</v>
      </c>
      <c r="C11514" s="48" t="str">
        <f t="shared" si="358"/>
        <v>ו מעיליא</v>
      </c>
      <c r="D11514" s="1" t="s">
        <v>8542</v>
      </c>
      <c r="E11514" s="1"/>
      <c r="F11514" s="2">
        <v>3</v>
      </c>
      <c r="G11514" s="2">
        <f>INDEX(תוצאות_בחירות,MATCH(C11514,siot!$F$3:$F$1887,0),27)</f>
        <v>1</v>
      </c>
      <c r="H11514" s="2" t="b">
        <f t="shared" si="359"/>
        <v>0</v>
      </c>
      <c r="I11514" s="1" t="s">
        <v>2</v>
      </c>
      <c r="J11514" s="1" t="s">
        <v>8543</v>
      </c>
      <c r="K11514" s="1"/>
    </row>
    <row r="11515" spans="1:11" hidden="1">
      <c r="A11515" s="1" t="s">
        <v>8465</v>
      </c>
      <c r="B11515" s="1" t="s">
        <v>49</v>
      </c>
      <c r="C11515" s="48" t="str">
        <f t="shared" si="358"/>
        <v>ו מעיליא</v>
      </c>
      <c r="D11515" s="1" t="s">
        <v>8542</v>
      </c>
      <c r="E11515" s="1"/>
      <c r="F11515" s="2">
        <v>4</v>
      </c>
      <c r="G11515" s="2">
        <f>INDEX(תוצאות_בחירות,MATCH(C11515,siot!$F$3:$F$1887,0),27)</f>
        <v>1</v>
      </c>
      <c r="H11515" s="2" t="b">
        <f t="shared" si="359"/>
        <v>0</v>
      </c>
      <c r="I11515" s="1" t="s">
        <v>2</v>
      </c>
      <c r="J11515" s="1" t="s">
        <v>8541</v>
      </c>
      <c r="K11515" s="1"/>
    </row>
    <row r="11516" spans="1:11" hidden="1">
      <c r="A11516" s="1" t="s">
        <v>8465</v>
      </c>
      <c r="B11516" s="1" t="s">
        <v>573</v>
      </c>
      <c r="C11516" s="48" t="str">
        <f t="shared" si="358"/>
        <v>זך מעיליא</v>
      </c>
      <c r="D11516" s="1" t="s">
        <v>8538</v>
      </c>
      <c r="E11516" s="1" t="s">
        <v>18</v>
      </c>
      <c r="F11516" s="2" t="s">
        <v>19548</v>
      </c>
      <c r="G11516" s="2">
        <f>INDEX(תוצאות_בחירות,MATCH(C11516,siot!$F$3:$F$1887,0),27)</f>
        <v>1</v>
      </c>
      <c r="H11516" s="2" t="b">
        <f t="shared" si="359"/>
        <v>0</v>
      </c>
      <c r="I11516" s="1"/>
      <c r="J11516" s="1"/>
      <c r="K11516" s="1"/>
    </row>
    <row r="11517" spans="1:11">
      <c r="A11517" s="1" t="s">
        <v>8465</v>
      </c>
      <c r="B11517" s="1" t="s">
        <v>573</v>
      </c>
      <c r="C11517" s="48" t="str">
        <f t="shared" si="358"/>
        <v>זך מעיליא</v>
      </c>
      <c r="D11517" s="1" t="s">
        <v>8538</v>
      </c>
      <c r="E11517" s="1" t="s">
        <v>17</v>
      </c>
      <c r="F11517" s="2">
        <v>1</v>
      </c>
      <c r="G11517" s="2">
        <f>INDEX(תוצאות_בחירות,MATCH(C11517,siot!$F$3:$F$1887,0),27)</f>
        <v>1</v>
      </c>
      <c r="H11517" s="2" t="b">
        <f t="shared" si="359"/>
        <v>1</v>
      </c>
      <c r="I11517" s="1" t="s">
        <v>2</v>
      </c>
      <c r="J11517" s="1" t="s">
        <v>8540</v>
      </c>
      <c r="K11517" s="1"/>
    </row>
    <row r="11518" spans="1:11" hidden="1">
      <c r="A11518" s="1" t="s">
        <v>8465</v>
      </c>
      <c r="B11518" s="1" t="s">
        <v>573</v>
      </c>
      <c r="C11518" s="48" t="str">
        <f t="shared" si="358"/>
        <v>זך מעיליא</v>
      </c>
      <c r="D11518" s="1" t="s">
        <v>8538</v>
      </c>
      <c r="E11518" s="1"/>
      <c r="F11518" s="2">
        <v>2</v>
      </c>
      <c r="G11518" s="2">
        <f>INDEX(תוצאות_בחירות,MATCH(C11518,siot!$F$3:$F$1887,0),27)</f>
        <v>1</v>
      </c>
      <c r="H11518" s="2" t="b">
        <f t="shared" si="359"/>
        <v>0</v>
      </c>
      <c r="I11518" s="1" t="s">
        <v>2</v>
      </c>
      <c r="J11518" s="1" t="s">
        <v>8539</v>
      </c>
      <c r="K11518" s="1"/>
    </row>
    <row r="11519" spans="1:11" hidden="1">
      <c r="A11519" s="1" t="s">
        <v>8465</v>
      </c>
      <c r="B11519" s="1" t="s">
        <v>573</v>
      </c>
      <c r="C11519" s="48" t="str">
        <f t="shared" si="358"/>
        <v>זך מעיליא</v>
      </c>
      <c r="D11519" s="1" t="s">
        <v>8538</v>
      </c>
      <c r="E11519" s="1"/>
      <c r="F11519" s="2">
        <v>3</v>
      </c>
      <c r="G11519" s="2">
        <f>INDEX(תוצאות_בחירות,MATCH(C11519,siot!$F$3:$F$1887,0),27)</f>
        <v>1</v>
      </c>
      <c r="H11519" s="2" t="b">
        <f t="shared" si="359"/>
        <v>0</v>
      </c>
      <c r="I11519" s="1" t="s">
        <v>2</v>
      </c>
      <c r="J11519" s="1" t="s">
        <v>8537</v>
      </c>
      <c r="K11519" s="1"/>
    </row>
    <row r="11520" spans="1:11" hidden="1">
      <c r="A11520" s="1" t="s">
        <v>8465</v>
      </c>
      <c r="B11520" s="1" t="s">
        <v>4649</v>
      </c>
      <c r="C11520" s="48" t="str">
        <f t="shared" si="358"/>
        <v>זנ מעיליא</v>
      </c>
      <c r="D11520" s="1" t="s">
        <v>1194</v>
      </c>
      <c r="E11520" s="1" t="s">
        <v>3</v>
      </c>
      <c r="F11520" s="2" t="s">
        <v>19548</v>
      </c>
      <c r="G11520" s="2">
        <f>INDEX(תוצאות_בחירות,MATCH(C11520,siot!$F$3:$F$1887,0),27)</f>
        <v>1</v>
      </c>
      <c r="H11520" s="2" t="b">
        <f t="shared" si="359"/>
        <v>0</v>
      </c>
      <c r="I11520" s="1"/>
      <c r="J11520" s="1"/>
      <c r="K11520" s="1"/>
    </row>
    <row r="11521" spans="1:11">
      <c r="A11521" s="1" t="s">
        <v>8465</v>
      </c>
      <c r="B11521" s="1" t="s">
        <v>4649</v>
      </c>
      <c r="C11521" s="48" t="str">
        <f t="shared" si="358"/>
        <v>זנ מעיליא</v>
      </c>
      <c r="D11521" s="1" t="s">
        <v>1194</v>
      </c>
      <c r="E11521" s="1"/>
      <c r="F11521" s="2">
        <v>1</v>
      </c>
      <c r="G11521" s="2">
        <f>INDEX(תוצאות_בחירות,MATCH(C11521,siot!$F$3:$F$1887,0),27)</f>
        <v>1</v>
      </c>
      <c r="H11521" s="2" t="b">
        <f t="shared" si="359"/>
        <v>1</v>
      </c>
      <c r="I11521" s="1" t="s">
        <v>2</v>
      </c>
      <c r="J11521" s="1" t="s">
        <v>8535</v>
      </c>
      <c r="K11521" s="1"/>
    </row>
    <row r="11522" spans="1:11" hidden="1">
      <c r="A11522" s="1" t="s">
        <v>8465</v>
      </c>
      <c r="B11522" s="1" t="s">
        <v>4649</v>
      </c>
      <c r="C11522" s="48" t="str">
        <f t="shared" si="358"/>
        <v>זנ מעיליא</v>
      </c>
      <c r="D11522" s="1" t="s">
        <v>1194</v>
      </c>
      <c r="E11522" s="1"/>
      <c r="F11522" s="2">
        <v>2</v>
      </c>
      <c r="G11522" s="2">
        <f>INDEX(תוצאות_בחירות,MATCH(C11522,siot!$F$3:$F$1887,0),27)</f>
        <v>1</v>
      </c>
      <c r="H11522" s="2" t="b">
        <f t="shared" si="359"/>
        <v>0</v>
      </c>
      <c r="I11522" s="1" t="s">
        <v>2</v>
      </c>
      <c r="J11522" s="1" t="s">
        <v>8534</v>
      </c>
      <c r="K11522" s="1"/>
    </row>
    <row r="11523" spans="1:11" hidden="1">
      <c r="A11523" s="1" t="s">
        <v>8465</v>
      </c>
      <c r="B11523" s="1" t="s">
        <v>4649</v>
      </c>
      <c r="C11523" s="48" t="str">
        <f t="shared" si="358"/>
        <v>זנ מעיליא</v>
      </c>
      <c r="D11523" s="1" t="s">
        <v>1194</v>
      </c>
      <c r="E11523" s="1"/>
      <c r="F11523" s="2">
        <v>3</v>
      </c>
      <c r="G11523" s="2">
        <f>INDEX(תוצאות_בחירות,MATCH(C11523,siot!$F$3:$F$1887,0),27)</f>
        <v>1</v>
      </c>
      <c r="H11523" s="2" t="b">
        <f t="shared" si="359"/>
        <v>0</v>
      </c>
      <c r="I11523" s="1" t="s">
        <v>2</v>
      </c>
      <c r="J11523" s="1" t="s">
        <v>8533</v>
      </c>
      <c r="K11523" s="1"/>
    </row>
    <row r="11524" spans="1:11" hidden="1">
      <c r="A11524" s="1" t="s">
        <v>8465</v>
      </c>
      <c r="B11524" s="1" t="s">
        <v>4649</v>
      </c>
      <c r="C11524" s="48" t="str">
        <f t="shared" ref="C11524:C11587" si="360">B11524&amp;" "&amp;A11524</f>
        <v>זנ מעיליא</v>
      </c>
      <c r="D11524" s="1" t="s">
        <v>1194</v>
      </c>
      <c r="E11524" s="1"/>
      <c r="F11524" s="2">
        <v>4</v>
      </c>
      <c r="G11524" s="2">
        <f>INDEX(תוצאות_בחירות,MATCH(C11524,siot!$F$3:$F$1887,0),27)</f>
        <v>1</v>
      </c>
      <c r="H11524" s="2" t="b">
        <f t="shared" ref="H11524:H11587" si="361">IF(OR(F11524&lt;G11524,G11524=F11524),TRUE,FALSE)</f>
        <v>0</v>
      </c>
      <c r="I11524" s="1" t="s">
        <v>2</v>
      </c>
      <c r="J11524" s="1" t="s">
        <v>8532</v>
      </c>
      <c r="K11524" s="1"/>
    </row>
    <row r="11525" spans="1:11" hidden="1">
      <c r="A11525" s="1" t="s">
        <v>8465</v>
      </c>
      <c r="B11525" s="1" t="s">
        <v>778</v>
      </c>
      <c r="C11525" s="48" t="str">
        <f t="shared" si="360"/>
        <v>י מעיליא</v>
      </c>
      <c r="D11525" s="1" t="s">
        <v>8277</v>
      </c>
      <c r="E11525" s="1" t="s">
        <v>3</v>
      </c>
      <c r="F11525" s="2" t="s">
        <v>19548</v>
      </c>
      <c r="G11525" s="2">
        <f>INDEX(תוצאות_בחירות,MATCH(C11525,siot!$F$3:$F$1887,0),27)</f>
        <v>1</v>
      </c>
      <c r="H11525" s="2" t="b">
        <f t="shared" si="361"/>
        <v>0</v>
      </c>
      <c r="I11525" s="1"/>
      <c r="J11525" s="1"/>
      <c r="K11525" s="1"/>
    </row>
    <row r="11526" spans="1:11">
      <c r="A11526" s="1" t="s">
        <v>8465</v>
      </c>
      <c r="B11526" s="1" t="s">
        <v>778</v>
      </c>
      <c r="C11526" s="48" t="str">
        <f t="shared" si="360"/>
        <v>י מעיליא</v>
      </c>
      <c r="D11526" s="1" t="s">
        <v>8277</v>
      </c>
      <c r="E11526" s="1"/>
      <c r="F11526" s="2">
        <v>1</v>
      </c>
      <c r="G11526" s="2">
        <f>INDEX(תוצאות_בחירות,MATCH(C11526,siot!$F$3:$F$1887,0),27)</f>
        <v>1</v>
      </c>
      <c r="H11526" s="2" t="b">
        <f t="shared" si="361"/>
        <v>1</v>
      </c>
      <c r="I11526" s="1" t="s">
        <v>2</v>
      </c>
      <c r="J11526" s="1" t="s">
        <v>8531</v>
      </c>
      <c r="K11526" s="1"/>
    </row>
    <row r="11527" spans="1:11" hidden="1">
      <c r="A11527" s="1" t="s">
        <v>8465</v>
      </c>
      <c r="B11527" s="1" t="s">
        <v>778</v>
      </c>
      <c r="C11527" s="48" t="str">
        <f t="shared" si="360"/>
        <v>י מעיליא</v>
      </c>
      <c r="D11527" s="1" t="s">
        <v>8277</v>
      </c>
      <c r="E11527" s="1"/>
      <c r="F11527" s="2">
        <v>2</v>
      </c>
      <c r="G11527" s="2">
        <f>INDEX(תוצאות_בחירות,MATCH(C11527,siot!$F$3:$F$1887,0),27)</f>
        <v>1</v>
      </c>
      <c r="H11527" s="2" t="b">
        <f t="shared" si="361"/>
        <v>0</v>
      </c>
      <c r="I11527" s="1" t="s">
        <v>2</v>
      </c>
      <c r="J11527" s="1" t="s">
        <v>8530</v>
      </c>
      <c r="K11527" s="1"/>
    </row>
    <row r="11528" spans="1:11" hidden="1">
      <c r="A11528" s="1" t="s">
        <v>8465</v>
      </c>
      <c r="B11528" s="1" t="s">
        <v>778</v>
      </c>
      <c r="C11528" s="48" t="str">
        <f t="shared" si="360"/>
        <v>י מעיליא</v>
      </c>
      <c r="D11528" s="1" t="s">
        <v>8277</v>
      </c>
      <c r="E11528" s="1"/>
      <c r="F11528" s="2">
        <v>3</v>
      </c>
      <c r="G11528" s="2">
        <f>INDEX(תוצאות_בחירות,MATCH(C11528,siot!$F$3:$F$1887,0),27)</f>
        <v>1</v>
      </c>
      <c r="H11528" s="2" t="b">
        <f t="shared" si="361"/>
        <v>0</v>
      </c>
      <c r="I11528" s="1" t="s">
        <v>2</v>
      </c>
      <c r="J11528" s="1" t="s">
        <v>8529</v>
      </c>
      <c r="K11528" s="1"/>
    </row>
    <row r="11529" spans="1:11" hidden="1">
      <c r="A11529" s="1" t="s">
        <v>8465</v>
      </c>
      <c r="B11529" s="1" t="s">
        <v>778</v>
      </c>
      <c r="C11529" s="48" t="str">
        <f t="shared" si="360"/>
        <v>י מעיליא</v>
      </c>
      <c r="D11529" s="1" t="s">
        <v>8277</v>
      </c>
      <c r="E11529" s="1"/>
      <c r="F11529" s="2">
        <v>4</v>
      </c>
      <c r="G11529" s="2">
        <f>INDEX(תוצאות_בחירות,MATCH(C11529,siot!$F$3:$F$1887,0),27)</f>
        <v>1</v>
      </c>
      <c r="H11529" s="2" t="b">
        <f t="shared" si="361"/>
        <v>0</v>
      </c>
      <c r="I11529" s="1" t="s">
        <v>2</v>
      </c>
      <c r="J11529" s="1" t="s">
        <v>8528</v>
      </c>
      <c r="K11529" s="1"/>
    </row>
    <row r="11530" spans="1:11" hidden="1">
      <c r="A11530" s="1" t="s">
        <v>8465</v>
      </c>
      <c r="B11530" s="1" t="s">
        <v>778</v>
      </c>
      <c r="C11530" s="48" t="str">
        <f t="shared" si="360"/>
        <v>י מעיליא</v>
      </c>
      <c r="D11530" s="1" t="s">
        <v>8277</v>
      </c>
      <c r="E11530" s="1"/>
      <c r="F11530" s="2">
        <v>5</v>
      </c>
      <c r="G11530" s="2">
        <f>INDEX(תוצאות_בחירות,MATCH(C11530,siot!$F$3:$F$1887,0),27)</f>
        <v>1</v>
      </c>
      <c r="H11530" s="2" t="b">
        <f t="shared" si="361"/>
        <v>0</v>
      </c>
      <c r="I11530" s="1" t="s">
        <v>2</v>
      </c>
      <c r="J11530" s="1" t="s">
        <v>8527</v>
      </c>
      <c r="K11530" s="1"/>
    </row>
    <row r="11531" spans="1:11" hidden="1">
      <c r="A11531" s="1" t="s">
        <v>8465</v>
      </c>
      <c r="B11531" s="1" t="s">
        <v>4589</v>
      </c>
      <c r="C11531" s="48" t="str">
        <f t="shared" si="360"/>
        <v>יק מעיליא</v>
      </c>
      <c r="D11531" s="1" t="s">
        <v>8522</v>
      </c>
      <c r="E11531" s="1" t="s">
        <v>3</v>
      </c>
      <c r="F11531" s="2" t="s">
        <v>19548</v>
      </c>
      <c r="G11531" s="2">
        <f>INDEX(תוצאות_בחירות,MATCH(C11531,siot!$F$3:$F$1887,0),27)</f>
        <v>0</v>
      </c>
      <c r="H11531" s="2" t="b">
        <f t="shared" si="361"/>
        <v>0</v>
      </c>
      <c r="I11531" s="1"/>
      <c r="J11531" s="1"/>
      <c r="K11531" s="1"/>
    </row>
    <row r="11532" spans="1:11" hidden="1">
      <c r="A11532" s="1" t="s">
        <v>8465</v>
      </c>
      <c r="B11532" s="1" t="s">
        <v>4589</v>
      </c>
      <c r="C11532" s="48" t="str">
        <f t="shared" si="360"/>
        <v>יק מעיליא</v>
      </c>
      <c r="D11532" s="1" t="s">
        <v>8522</v>
      </c>
      <c r="E11532" s="1"/>
      <c r="F11532" s="2">
        <v>1</v>
      </c>
      <c r="G11532" s="2">
        <f>INDEX(תוצאות_בחירות,MATCH(C11532,siot!$F$3:$F$1887,0),27)</f>
        <v>0</v>
      </c>
      <c r="H11532" s="2" t="b">
        <f t="shared" si="361"/>
        <v>0</v>
      </c>
      <c r="I11532" s="1" t="s">
        <v>2</v>
      </c>
      <c r="J11532" s="1" t="s">
        <v>8526</v>
      </c>
      <c r="K11532" s="1"/>
    </row>
    <row r="11533" spans="1:11" hidden="1">
      <c r="A11533" s="1" t="s">
        <v>8465</v>
      </c>
      <c r="B11533" s="1" t="s">
        <v>4589</v>
      </c>
      <c r="C11533" s="48" t="str">
        <f t="shared" si="360"/>
        <v>יק מעיליא</v>
      </c>
      <c r="D11533" s="1" t="s">
        <v>8522</v>
      </c>
      <c r="E11533" s="1"/>
      <c r="F11533" s="2">
        <v>2</v>
      </c>
      <c r="G11533" s="2">
        <f>INDEX(תוצאות_בחירות,MATCH(C11533,siot!$F$3:$F$1887,0),27)</f>
        <v>0</v>
      </c>
      <c r="H11533" s="2" t="b">
        <f t="shared" si="361"/>
        <v>0</v>
      </c>
      <c r="I11533" s="1" t="s">
        <v>2</v>
      </c>
      <c r="J11533" s="1" t="s">
        <v>8525</v>
      </c>
      <c r="K11533" s="1"/>
    </row>
    <row r="11534" spans="1:11" hidden="1">
      <c r="A11534" s="1" t="s">
        <v>8465</v>
      </c>
      <c r="B11534" s="1" t="s">
        <v>4589</v>
      </c>
      <c r="C11534" s="48" t="str">
        <f t="shared" si="360"/>
        <v>יק מעיליא</v>
      </c>
      <c r="D11534" s="1" t="s">
        <v>8522</v>
      </c>
      <c r="E11534" s="1"/>
      <c r="F11534" s="2">
        <v>3</v>
      </c>
      <c r="G11534" s="2">
        <f>INDEX(תוצאות_בחירות,MATCH(C11534,siot!$F$3:$F$1887,0),27)</f>
        <v>0</v>
      </c>
      <c r="H11534" s="2" t="b">
        <f t="shared" si="361"/>
        <v>0</v>
      </c>
      <c r="I11534" s="1" t="s">
        <v>2</v>
      </c>
      <c r="J11534" s="1" t="s">
        <v>8524</v>
      </c>
      <c r="K11534" s="1"/>
    </row>
    <row r="11535" spans="1:11" hidden="1">
      <c r="A11535" s="1" t="s">
        <v>8465</v>
      </c>
      <c r="B11535" s="1" t="s">
        <v>4589</v>
      </c>
      <c r="C11535" s="48" t="str">
        <f t="shared" si="360"/>
        <v>יק מעיליא</v>
      </c>
      <c r="D11535" s="1" t="s">
        <v>8522</v>
      </c>
      <c r="E11535" s="1"/>
      <c r="F11535" s="2">
        <v>4</v>
      </c>
      <c r="G11535" s="2">
        <f>INDEX(תוצאות_בחירות,MATCH(C11535,siot!$F$3:$F$1887,0),27)</f>
        <v>0</v>
      </c>
      <c r="H11535" s="2" t="b">
        <f t="shared" si="361"/>
        <v>0</v>
      </c>
      <c r="I11535" s="1" t="s">
        <v>2</v>
      </c>
      <c r="J11535" s="1" t="s">
        <v>8523</v>
      </c>
      <c r="K11535" s="1"/>
    </row>
    <row r="11536" spans="1:11" hidden="1">
      <c r="A11536" s="1" t="s">
        <v>8465</v>
      </c>
      <c r="B11536" s="1" t="s">
        <v>4589</v>
      </c>
      <c r="C11536" s="48" t="str">
        <f t="shared" si="360"/>
        <v>יק מעיליא</v>
      </c>
      <c r="D11536" s="1" t="s">
        <v>8522</v>
      </c>
      <c r="E11536" s="1"/>
      <c r="F11536" s="2">
        <v>5</v>
      </c>
      <c r="G11536" s="2">
        <f>INDEX(תוצאות_בחירות,MATCH(C11536,siot!$F$3:$F$1887,0),27)</f>
        <v>0</v>
      </c>
      <c r="H11536" s="2" t="b">
        <f t="shared" si="361"/>
        <v>0</v>
      </c>
      <c r="I11536" s="1" t="s">
        <v>2</v>
      </c>
      <c r="J11536" s="1" t="s">
        <v>8521</v>
      </c>
      <c r="K11536" s="1"/>
    </row>
    <row r="11537" spans="1:11" hidden="1">
      <c r="A11537" s="1" t="s">
        <v>8465</v>
      </c>
      <c r="B11537" s="1" t="s">
        <v>761</v>
      </c>
      <c r="C11537" s="48" t="str">
        <f t="shared" si="360"/>
        <v>ך מעיליא</v>
      </c>
      <c r="D11537" s="1" t="s">
        <v>8517</v>
      </c>
      <c r="E11537" s="1" t="s">
        <v>3</v>
      </c>
      <c r="F11537" s="2" t="s">
        <v>19548</v>
      </c>
      <c r="G11537" s="2">
        <f>INDEX(תוצאות_בחירות,MATCH(C11537,siot!$F$3:$F$1887,0),27)</f>
        <v>0</v>
      </c>
      <c r="H11537" s="2" t="b">
        <f t="shared" si="361"/>
        <v>0</v>
      </c>
      <c r="I11537" s="1"/>
      <c r="J11537" s="1"/>
      <c r="K11537" s="1"/>
    </row>
    <row r="11538" spans="1:11" hidden="1">
      <c r="A11538" s="1" t="s">
        <v>8465</v>
      </c>
      <c r="B11538" s="1" t="s">
        <v>761</v>
      </c>
      <c r="C11538" s="48" t="str">
        <f t="shared" si="360"/>
        <v>ך מעיליא</v>
      </c>
      <c r="D11538" s="1" t="s">
        <v>8517</v>
      </c>
      <c r="E11538" s="1"/>
      <c r="F11538" s="2">
        <v>1</v>
      </c>
      <c r="G11538" s="2">
        <f>INDEX(תוצאות_בחירות,MATCH(C11538,siot!$F$3:$F$1887,0),27)</f>
        <v>0</v>
      </c>
      <c r="H11538" s="2" t="b">
        <f t="shared" si="361"/>
        <v>0</v>
      </c>
      <c r="I11538" s="1" t="s">
        <v>2</v>
      </c>
      <c r="J11538" s="1" t="s">
        <v>8520</v>
      </c>
      <c r="K11538" s="1"/>
    </row>
    <row r="11539" spans="1:11" hidden="1">
      <c r="A11539" s="1" t="s">
        <v>8465</v>
      </c>
      <c r="B11539" s="1" t="s">
        <v>761</v>
      </c>
      <c r="C11539" s="48" t="str">
        <f t="shared" si="360"/>
        <v>ך מעיליא</v>
      </c>
      <c r="D11539" s="1" t="s">
        <v>8517</v>
      </c>
      <c r="E11539" s="1"/>
      <c r="F11539" s="2">
        <v>2</v>
      </c>
      <c r="G11539" s="2">
        <f>INDEX(תוצאות_בחירות,MATCH(C11539,siot!$F$3:$F$1887,0),27)</f>
        <v>0</v>
      </c>
      <c r="H11539" s="2" t="b">
        <f t="shared" si="361"/>
        <v>0</v>
      </c>
      <c r="I11539" s="1" t="s">
        <v>2</v>
      </c>
      <c r="J11539" s="1" t="s">
        <v>8519</v>
      </c>
      <c r="K11539" s="1"/>
    </row>
    <row r="11540" spans="1:11" hidden="1">
      <c r="A11540" s="1" t="s">
        <v>8465</v>
      </c>
      <c r="B11540" s="1" t="s">
        <v>761</v>
      </c>
      <c r="C11540" s="48" t="str">
        <f t="shared" si="360"/>
        <v>ך מעיליא</v>
      </c>
      <c r="D11540" s="1" t="s">
        <v>8517</v>
      </c>
      <c r="E11540" s="1"/>
      <c r="F11540" s="2">
        <v>3</v>
      </c>
      <c r="G11540" s="2">
        <f>INDEX(תוצאות_בחירות,MATCH(C11540,siot!$F$3:$F$1887,0),27)</f>
        <v>0</v>
      </c>
      <c r="H11540" s="2" t="b">
        <f t="shared" si="361"/>
        <v>0</v>
      </c>
      <c r="I11540" s="1" t="s">
        <v>2</v>
      </c>
      <c r="J11540" s="1" t="s">
        <v>8518</v>
      </c>
      <c r="K11540" s="1"/>
    </row>
    <row r="11541" spans="1:11" hidden="1">
      <c r="A11541" s="1" t="s">
        <v>8465</v>
      </c>
      <c r="B11541" s="1" t="s">
        <v>761</v>
      </c>
      <c r="C11541" s="48" t="str">
        <f t="shared" si="360"/>
        <v>ך מעיליא</v>
      </c>
      <c r="D11541" s="1" t="s">
        <v>8517</v>
      </c>
      <c r="E11541" s="1"/>
      <c r="F11541" s="2">
        <v>4</v>
      </c>
      <c r="G11541" s="2">
        <f>INDEX(תוצאות_בחירות,MATCH(C11541,siot!$F$3:$F$1887,0),27)</f>
        <v>0</v>
      </c>
      <c r="H11541" s="2" t="b">
        <f t="shared" si="361"/>
        <v>0</v>
      </c>
      <c r="I11541" s="1" t="s">
        <v>2</v>
      </c>
      <c r="J11541" s="1" t="s">
        <v>8516</v>
      </c>
      <c r="K11541" s="1"/>
    </row>
    <row r="11542" spans="1:11" hidden="1">
      <c r="A11542" s="1" t="s">
        <v>8465</v>
      </c>
      <c r="B11542" s="1" t="s">
        <v>87</v>
      </c>
      <c r="C11542" s="48" t="str">
        <f t="shared" si="360"/>
        <v>נ מעיליא</v>
      </c>
      <c r="D11542" s="1" t="s">
        <v>8512</v>
      </c>
      <c r="E11542" s="1" t="s">
        <v>18</v>
      </c>
      <c r="F11542" s="2" t="s">
        <v>19548</v>
      </c>
      <c r="G11542" s="2">
        <f>INDEX(תוצאות_בחירות,MATCH(C11542,siot!$F$3:$F$1887,0),27)</f>
        <v>0</v>
      </c>
      <c r="H11542" s="2" t="b">
        <f t="shared" si="361"/>
        <v>0</v>
      </c>
      <c r="I11542" s="1"/>
      <c r="J11542" s="1"/>
      <c r="K11542" s="1"/>
    </row>
    <row r="11543" spans="1:11" hidden="1">
      <c r="A11543" s="1" t="s">
        <v>8465</v>
      </c>
      <c r="B11543" s="1" t="s">
        <v>87</v>
      </c>
      <c r="C11543" s="48" t="str">
        <f t="shared" si="360"/>
        <v>נ מעיליא</v>
      </c>
      <c r="D11543" s="1" t="s">
        <v>8512</v>
      </c>
      <c r="E11543" s="1" t="s">
        <v>17</v>
      </c>
      <c r="F11543" s="2">
        <v>1</v>
      </c>
      <c r="G11543" s="2">
        <f>INDEX(תוצאות_בחירות,MATCH(C11543,siot!$F$3:$F$1887,0),27)</f>
        <v>0</v>
      </c>
      <c r="H11543" s="2" t="b">
        <f t="shared" si="361"/>
        <v>0</v>
      </c>
      <c r="I11543" s="1" t="s">
        <v>2</v>
      </c>
      <c r="J11543" s="1" t="s">
        <v>8515</v>
      </c>
      <c r="K11543" s="1"/>
    </row>
    <row r="11544" spans="1:11" hidden="1">
      <c r="A11544" s="1" t="s">
        <v>8465</v>
      </c>
      <c r="B11544" s="1" t="s">
        <v>87</v>
      </c>
      <c r="C11544" s="48" t="str">
        <f t="shared" si="360"/>
        <v>נ מעיליא</v>
      </c>
      <c r="D11544" s="1" t="s">
        <v>8512</v>
      </c>
      <c r="E11544" s="1"/>
      <c r="F11544" s="2">
        <v>2</v>
      </c>
      <c r="G11544" s="2">
        <f>INDEX(תוצאות_בחירות,MATCH(C11544,siot!$F$3:$F$1887,0),27)</f>
        <v>0</v>
      </c>
      <c r="H11544" s="2" t="b">
        <f t="shared" si="361"/>
        <v>0</v>
      </c>
      <c r="I11544" s="1" t="s">
        <v>2</v>
      </c>
      <c r="J11544" s="1" t="s">
        <v>8514</v>
      </c>
      <c r="K11544" s="1"/>
    </row>
    <row r="11545" spans="1:11" hidden="1">
      <c r="A11545" s="1" t="s">
        <v>8465</v>
      </c>
      <c r="B11545" s="1" t="s">
        <v>87</v>
      </c>
      <c r="C11545" s="48" t="str">
        <f t="shared" si="360"/>
        <v>נ מעיליא</v>
      </c>
      <c r="D11545" s="1" t="s">
        <v>8512</v>
      </c>
      <c r="E11545" s="1"/>
      <c r="F11545" s="2">
        <v>3</v>
      </c>
      <c r="G11545" s="2">
        <f>INDEX(תוצאות_בחירות,MATCH(C11545,siot!$F$3:$F$1887,0),27)</f>
        <v>0</v>
      </c>
      <c r="H11545" s="2" t="b">
        <f t="shared" si="361"/>
        <v>0</v>
      </c>
      <c r="I11545" s="1" t="s">
        <v>2</v>
      </c>
      <c r="J11545" s="1" t="s">
        <v>8513</v>
      </c>
      <c r="K11545" s="1"/>
    </row>
    <row r="11546" spans="1:11" hidden="1">
      <c r="A11546" s="1" t="s">
        <v>8465</v>
      </c>
      <c r="B11546" s="1" t="s">
        <v>87</v>
      </c>
      <c r="C11546" s="48" t="str">
        <f t="shared" si="360"/>
        <v>נ מעיליא</v>
      </c>
      <c r="D11546" s="1" t="s">
        <v>8512</v>
      </c>
      <c r="E11546" s="1"/>
      <c r="F11546" s="2">
        <v>4</v>
      </c>
      <c r="G11546" s="2">
        <f>INDEX(תוצאות_בחירות,MATCH(C11546,siot!$F$3:$F$1887,0),27)</f>
        <v>0</v>
      </c>
      <c r="H11546" s="2" t="b">
        <f t="shared" si="361"/>
        <v>0</v>
      </c>
      <c r="I11546" s="1" t="s">
        <v>2</v>
      </c>
      <c r="J11546" s="1" t="s">
        <v>8511</v>
      </c>
      <c r="K11546" s="1"/>
    </row>
    <row r="11547" spans="1:11" hidden="1">
      <c r="A11547" s="1" t="s">
        <v>8465</v>
      </c>
      <c r="B11547" s="1" t="s">
        <v>380</v>
      </c>
      <c r="C11547" s="48" t="str">
        <f t="shared" si="360"/>
        <v>נץ מעיליא</v>
      </c>
      <c r="D11547" s="1" t="s">
        <v>8508</v>
      </c>
      <c r="E11547" s="1" t="s">
        <v>18</v>
      </c>
      <c r="F11547" s="2" t="s">
        <v>19548</v>
      </c>
      <c r="G11547" s="2">
        <f>INDEX(תוצאות_בחירות,MATCH(C11547,siot!$F$3:$F$1887,0),27)</f>
        <v>0</v>
      </c>
      <c r="H11547" s="2" t="b">
        <f t="shared" si="361"/>
        <v>0</v>
      </c>
      <c r="I11547" s="1"/>
      <c r="J11547" s="1"/>
      <c r="K11547" s="1"/>
    </row>
    <row r="11548" spans="1:11" hidden="1">
      <c r="A11548" s="1" t="s">
        <v>8465</v>
      </c>
      <c r="B11548" s="1" t="s">
        <v>380</v>
      </c>
      <c r="C11548" s="48" t="str">
        <f t="shared" si="360"/>
        <v>נץ מעיליא</v>
      </c>
      <c r="D11548" s="1" t="s">
        <v>8508</v>
      </c>
      <c r="E11548" s="1" t="s">
        <v>17</v>
      </c>
      <c r="F11548" s="2">
        <v>1</v>
      </c>
      <c r="G11548" s="2">
        <f>INDEX(תוצאות_בחירות,MATCH(C11548,siot!$F$3:$F$1887,0),27)</f>
        <v>0</v>
      </c>
      <c r="H11548" s="2" t="b">
        <f t="shared" si="361"/>
        <v>0</v>
      </c>
      <c r="I11548" s="1" t="s">
        <v>2</v>
      </c>
      <c r="J11548" s="1" t="s">
        <v>8510</v>
      </c>
      <c r="K11548" s="1"/>
    </row>
    <row r="11549" spans="1:11" hidden="1">
      <c r="A11549" s="1" t="s">
        <v>8465</v>
      </c>
      <c r="B11549" s="1" t="s">
        <v>380</v>
      </c>
      <c r="C11549" s="48" t="str">
        <f t="shared" si="360"/>
        <v>נץ מעיליא</v>
      </c>
      <c r="D11549" s="1" t="s">
        <v>8508</v>
      </c>
      <c r="E11549" s="1"/>
      <c r="F11549" s="2">
        <v>2</v>
      </c>
      <c r="G11549" s="2">
        <f>INDEX(תוצאות_בחירות,MATCH(C11549,siot!$F$3:$F$1887,0),27)</f>
        <v>0</v>
      </c>
      <c r="H11549" s="2" t="b">
        <f t="shared" si="361"/>
        <v>0</v>
      </c>
      <c r="I11549" s="1" t="s">
        <v>2</v>
      </c>
      <c r="J11549" s="1" t="s">
        <v>8509</v>
      </c>
      <c r="K11549" s="1"/>
    </row>
    <row r="11550" spans="1:11" hidden="1">
      <c r="A11550" s="1" t="s">
        <v>8465</v>
      </c>
      <c r="B11550" s="1" t="s">
        <v>380</v>
      </c>
      <c r="C11550" s="48" t="str">
        <f t="shared" si="360"/>
        <v>נץ מעיליא</v>
      </c>
      <c r="D11550" s="1" t="s">
        <v>8508</v>
      </c>
      <c r="E11550" s="1"/>
      <c r="F11550" s="2">
        <v>3</v>
      </c>
      <c r="G11550" s="2">
        <f>INDEX(תוצאות_בחירות,MATCH(C11550,siot!$F$3:$F$1887,0),27)</f>
        <v>0</v>
      </c>
      <c r="H11550" s="2" t="b">
        <f t="shared" si="361"/>
        <v>0</v>
      </c>
      <c r="I11550" s="1" t="s">
        <v>2</v>
      </c>
      <c r="J11550" s="1" t="s">
        <v>8507</v>
      </c>
      <c r="K11550" s="1"/>
    </row>
    <row r="11551" spans="1:11" hidden="1">
      <c r="A11551" s="1" t="s">
        <v>8465</v>
      </c>
      <c r="B11551" s="1" t="s">
        <v>364</v>
      </c>
      <c r="C11551" s="48" t="str">
        <f t="shared" si="360"/>
        <v>ף מעיליא</v>
      </c>
      <c r="D11551" s="1" t="s">
        <v>8498</v>
      </c>
      <c r="E11551" s="1" t="s">
        <v>18</v>
      </c>
      <c r="F11551" s="2" t="s">
        <v>19548</v>
      </c>
      <c r="G11551" s="2">
        <f>INDEX(תוצאות_בחירות,MATCH(C11551,siot!$F$3:$F$1887,0),27)</f>
        <v>0</v>
      </c>
      <c r="H11551" s="2" t="b">
        <f t="shared" si="361"/>
        <v>0</v>
      </c>
      <c r="I11551" s="1"/>
      <c r="J11551" s="1"/>
      <c r="K11551" s="1"/>
    </row>
    <row r="11552" spans="1:11" hidden="1">
      <c r="A11552" s="1" t="s">
        <v>8465</v>
      </c>
      <c r="B11552" s="1" t="s">
        <v>364</v>
      </c>
      <c r="C11552" s="48" t="str">
        <f t="shared" si="360"/>
        <v>ף מעיליא</v>
      </c>
      <c r="D11552" s="1" t="s">
        <v>8498</v>
      </c>
      <c r="E11552" s="1" t="s">
        <v>17</v>
      </c>
      <c r="F11552" s="2">
        <v>1</v>
      </c>
      <c r="G11552" s="2">
        <f>INDEX(תוצאות_בחירות,MATCH(C11552,siot!$F$3:$F$1887,0),27)</f>
        <v>0</v>
      </c>
      <c r="H11552" s="2" t="b">
        <f t="shared" si="361"/>
        <v>0</v>
      </c>
      <c r="I11552" s="1" t="s">
        <v>2</v>
      </c>
      <c r="J11552" s="1" t="s">
        <v>8506</v>
      </c>
      <c r="K11552" s="1"/>
    </row>
    <row r="11553" spans="1:11" hidden="1">
      <c r="A11553" s="1" t="s">
        <v>8465</v>
      </c>
      <c r="B11553" s="1" t="s">
        <v>364</v>
      </c>
      <c r="C11553" s="48" t="str">
        <f t="shared" si="360"/>
        <v>ף מעיליא</v>
      </c>
      <c r="D11553" s="1" t="s">
        <v>8498</v>
      </c>
      <c r="E11553" s="1"/>
      <c r="F11553" s="2">
        <v>2</v>
      </c>
      <c r="G11553" s="2">
        <f>INDEX(תוצאות_בחירות,MATCH(C11553,siot!$F$3:$F$1887,0),27)</f>
        <v>0</v>
      </c>
      <c r="H11553" s="2" t="b">
        <f t="shared" si="361"/>
        <v>0</v>
      </c>
      <c r="I11553" s="1" t="s">
        <v>2</v>
      </c>
      <c r="J11553" s="1" t="s">
        <v>8505</v>
      </c>
      <c r="K11553" s="1"/>
    </row>
    <row r="11554" spans="1:11" hidden="1">
      <c r="A11554" s="1" t="s">
        <v>8465</v>
      </c>
      <c r="B11554" s="1" t="s">
        <v>364</v>
      </c>
      <c r="C11554" s="48" t="str">
        <f t="shared" si="360"/>
        <v>ף מעיליא</v>
      </c>
      <c r="D11554" s="1" t="s">
        <v>8498</v>
      </c>
      <c r="E11554" s="1"/>
      <c r="F11554" s="2">
        <v>3</v>
      </c>
      <c r="G11554" s="2">
        <f>INDEX(תוצאות_בחירות,MATCH(C11554,siot!$F$3:$F$1887,0),27)</f>
        <v>0</v>
      </c>
      <c r="H11554" s="2" t="b">
        <f t="shared" si="361"/>
        <v>0</v>
      </c>
      <c r="I11554" s="1" t="s">
        <v>2</v>
      </c>
      <c r="J11554" s="1" t="s">
        <v>8504</v>
      </c>
      <c r="K11554" s="1"/>
    </row>
    <row r="11555" spans="1:11" hidden="1">
      <c r="A11555" s="1" t="s">
        <v>8465</v>
      </c>
      <c r="B11555" s="1" t="s">
        <v>364</v>
      </c>
      <c r="C11555" s="48" t="str">
        <f t="shared" si="360"/>
        <v>ף מעיליא</v>
      </c>
      <c r="D11555" s="1" t="s">
        <v>8498</v>
      </c>
      <c r="E11555" s="1"/>
      <c r="F11555" s="2">
        <v>4</v>
      </c>
      <c r="G11555" s="2">
        <f>INDEX(תוצאות_בחירות,MATCH(C11555,siot!$F$3:$F$1887,0),27)</f>
        <v>0</v>
      </c>
      <c r="H11555" s="2" t="b">
        <f t="shared" si="361"/>
        <v>0</v>
      </c>
      <c r="I11555" s="1" t="s">
        <v>2</v>
      </c>
      <c r="J11555" s="1" t="s">
        <v>8503</v>
      </c>
      <c r="K11555" s="1"/>
    </row>
    <row r="11556" spans="1:11" hidden="1">
      <c r="A11556" s="1" t="s">
        <v>8465</v>
      </c>
      <c r="B11556" s="1" t="s">
        <v>364</v>
      </c>
      <c r="C11556" s="48" t="str">
        <f t="shared" si="360"/>
        <v>ף מעיליא</v>
      </c>
      <c r="D11556" s="1" t="s">
        <v>8498</v>
      </c>
      <c r="E11556" s="1"/>
      <c r="F11556" s="2">
        <v>5</v>
      </c>
      <c r="G11556" s="2">
        <f>INDEX(תוצאות_בחירות,MATCH(C11556,siot!$F$3:$F$1887,0),27)</f>
        <v>0</v>
      </c>
      <c r="H11556" s="2" t="b">
        <f t="shared" si="361"/>
        <v>0</v>
      </c>
      <c r="I11556" s="1" t="s">
        <v>2</v>
      </c>
      <c r="J11556" s="1" t="s">
        <v>8502</v>
      </c>
      <c r="K11556" s="1"/>
    </row>
    <row r="11557" spans="1:11" hidden="1">
      <c r="A11557" s="1" t="s">
        <v>8465</v>
      </c>
      <c r="B11557" s="1" t="s">
        <v>364</v>
      </c>
      <c r="C11557" s="48" t="str">
        <f t="shared" si="360"/>
        <v>ף מעיליא</v>
      </c>
      <c r="D11557" s="1" t="s">
        <v>8498</v>
      </c>
      <c r="E11557" s="1"/>
      <c r="F11557" s="2">
        <v>6</v>
      </c>
      <c r="G11557" s="2">
        <f>INDEX(תוצאות_בחירות,MATCH(C11557,siot!$F$3:$F$1887,0),27)</f>
        <v>0</v>
      </c>
      <c r="H11557" s="2" t="b">
        <f t="shared" si="361"/>
        <v>0</v>
      </c>
      <c r="I11557" s="1" t="s">
        <v>2</v>
      </c>
      <c r="J11557" s="1" t="s">
        <v>8501</v>
      </c>
      <c r="K11557" s="1"/>
    </row>
    <row r="11558" spans="1:11" hidden="1">
      <c r="A11558" s="1" t="s">
        <v>8465</v>
      </c>
      <c r="B11558" s="1" t="s">
        <v>364</v>
      </c>
      <c r="C11558" s="48" t="str">
        <f t="shared" si="360"/>
        <v>ף מעיליא</v>
      </c>
      <c r="D11558" s="1" t="s">
        <v>8498</v>
      </c>
      <c r="E11558" s="1"/>
      <c r="F11558" s="2">
        <v>7</v>
      </c>
      <c r="G11558" s="2">
        <f>INDEX(תוצאות_בחירות,MATCH(C11558,siot!$F$3:$F$1887,0),27)</f>
        <v>0</v>
      </c>
      <c r="H11558" s="2" t="b">
        <f t="shared" si="361"/>
        <v>0</v>
      </c>
      <c r="I11558" s="1" t="s">
        <v>2</v>
      </c>
      <c r="J11558" s="1" t="s">
        <v>8500</v>
      </c>
      <c r="K11558" s="1"/>
    </row>
    <row r="11559" spans="1:11" hidden="1">
      <c r="A11559" s="1" t="s">
        <v>8465</v>
      </c>
      <c r="B11559" s="1" t="s">
        <v>364</v>
      </c>
      <c r="C11559" s="48" t="str">
        <f t="shared" si="360"/>
        <v>ף מעיליא</v>
      </c>
      <c r="D11559" s="1" t="s">
        <v>8498</v>
      </c>
      <c r="E11559" s="1"/>
      <c r="F11559" s="2">
        <v>8</v>
      </c>
      <c r="G11559" s="2">
        <f>INDEX(תוצאות_בחירות,MATCH(C11559,siot!$F$3:$F$1887,0),27)</f>
        <v>0</v>
      </c>
      <c r="H11559" s="2" t="b">
        <f t="shared" si="361"/>
        <v>0</v>
      </c>
      <c r="I11559" s="1" t="s">
        <v>2</v>
      </c>
      <c r="J11559" s="1" t="s">
        <v>8499</v>
      </c>
      <c r="K11559" s="1"/>
    </row>
    <row r="11560" spans="1:11" hidden="1">
      <c r="A11560" s="1" t="s">
        <v>8465</v>
      </c>
      <c r="B11560" s="1" t="s">
        <v>364</v>
      </c>
      <c r="C11560" s="48" t="str">
        <f t="shared" si="360"/>
        <v>ף מעיליא</v>
      </c>
      <c r="D11560" s="1" t="s">
        <v>8498</v>
      </c>
      <c r="E11560" s="1"/>
      <c r="F11560" s="2">
        <v>9</v>
      </c>
      <c r="G11560" s="2">
        <f>INDEX(תוצאות_בחירות,MATCH(C11560,siot!$F$3:$F$1887,0),27)</f>
        <v>0</v>
      </c>
      <c r="H11560" s="2" t="b">
        <f t="shared" si="361"/>
        <v>0</v>
      </c>
      <c r="I11560" s="1" t="s">
        <v>2</v>
      </c>
      <c r="J11560" s="1" t="s">
        <v>8497</v>
      </c>
      <c r="K11560" s="1"/>
    </row>
    <row r="11561" spans="1:11" hidden="1">
      <c r="A11561" s="1" t="s">
        <v>8465</v>
      </c>
      <c r="B11561" s="1" t="s">
        <v>8492</v>
      </c>
      <c r="C11561" s="48" t="str">
        <f t="shared" si="360"/>
        <v>ףז מעיליא</v>
      </c>
      <c r="D11561" s="1" t="s">
        <v>8491</v>
      </c>
      <c r="E11561" s="1" t="s">
        <v>18</v>
      </c>
      <c r="F11561" s="2" t="s">
        <v>19548</v>
      </c>
      <c r="G11561" s="2">
        <f>INDEX(תוצאות_בחירות,MATCH(C11561,siot!$F$3:$F$1887,0),27)</f>
        <v>0</v>
      </c>
      <c r="H11561" s="2" t="b">
        <f t="shared" si="361"/>
        <v>0</v>
      </c>
      <c r="I11561" s="1"/>
      <c r="J11561" s="1"/>
      <c r="K11561" s="1"/>
    </row>
    <row r="11562" spans="1:11" hidden="1">
      <c r="A11562" s="1" t="s">
        <v>8465</v>
      </c>
      <c r="B11562" s="1" t="s">
        <v>8492</v>
      </c>
      <c r="C11562" s="48" t="str">
        <f t="shared" si="360"/>
        <v>ףז מעיליא</v>
      </c>
      <c r="D11562" s="1" t="s">
        <v>8491</v>
      </c>
      <c r="E11562" s="1" t="s">
        <v>17</v>
      </c>
      <c r="F11562" s="2">
        <v>1</v>
      </c>
      <c r="G11562" s="2">
        <f>INDEX(תוצאות_בחירות,MATCH(C11562,siot!$F$3:$F$1887,0),27)</f>
        <v>0</v>
      </c>
      <c r="H11562" s="2" t="b">
        <f t="shared" si="361"/>
        <v>0</v>
      </c>
      <c r="I11562" s="1" t="s">
        <v>2</v>
      </c>
      <c r="J11562" s="1" t="s">
        <v>8496</v>
      </c>
      <c r="K11562" s="1"/>
    </row>
    <row r="11563" spans="1:11" hidden="1">
      <c r="A11563" s="1" t="s">
        <v>8465</v>
      </c>
      <c r="B11563" s="1" t="s">
        <v>8492</v>
      </c>
      <c r="C11563" s="48" t="str">
        <f t="shared" si="360"/>
        <v>ףז מעיליא</v>
      </c>
      <c r="D11563" s="1" t="s">
        <v>8491</v>
      </c>
      <c r="E11563" s="1"/>
      <c r="F11563" s="2">
        <v>2</v>
      </c>
      <c r="G11563" s="2">
        <f>INDEX(תוצאות_בחירות,MATCH(C11563,siot!$F$3:$F$1887,0),27)</f>
        <v>0</v>
      </c>
      <c r="H11563" s="2" t="b">
        <f t="shared" si="361"/>
        <v>0</v>
      </c>
      <c r="I11563" s="1" t="s">
        <v>2</v>
      </c>
      <c r="J11563" s="1" t="s">
        <v>8495</v>
      </c>
      <c r="K11563" s="1"/>
    </row>
    <row r="11564" spans="1:11" hidden="1">
      <c r="A11564" s="1" t="s">
        <v>8465</v>
      </c>
      <c r="B11564" s="1" t="s">
        <v>8492</v>
      </c>
      <c r="C11564" s="48" t="str">
        <f t="shared" si="360"/>
        <v>ףז מעיליא</v>
      </c>
      <c r="D11564" s="1" t="s">
        <v>8491</v>
      </c>
      <c r="E11564" s="1"/>
      <c r="F11564" s="2">
        <v>3</v>
      </c>
      <c r="G11564" s="2">
        <f>INDEX(תוצאות_בחירות,MATCH(C11564,siot!$F$3:$F$1887,0),27)</f>
        <v>0</v>
      </c>
      <c r="H11564" s="2" t="b">
        <f t="shared" si="361"/>
        <v>0</v>
      </c>
      <c r="I11564" s="1" t="s">
        <v>2</v>
      </c>
      <c r="J11564" s="1" t="s">
        <v>8494</v>
      </c>
      <c r="K11564" s="1"/>
    </row>
    <row r="11565" spans="1:11" hidden="1">
      <c r="A11565" s="1" t="s">
        <v>8465</v>
      </c>
      <c r="B11565" s="1" t="s">
        <v>8492</v>
      </c>
      <c r="C11565" s="48" t="str">
        <f t="shared" si="360"/>
        <v>ףז מעיליא</v>
      </c>
      <c r="D11565" s="1" t="s">
        <v>8491</v>
      </c>
      <c r="E11565" s="1"/>
      <c r="F11565" s="2">
        <v>4</v>
      </c>
      <c r="G11565" s="2">
        <f>INDEX(תוצאות_בחירות,MATCH(C11565,siot!$F$3:$F$1887,0),27)</f>
        <v>0</v>
      </c>
      <c r="H11565" s="2" t="b">
        <f t="shared" si="361"/>
        <v>0</v>
      </c>
      <c r="I11565" s="1" t="s">
        <v>2</v>
      </c>
      <c r="J11565" s="1" t="s">
        <v>8493</v>
      </c>
      <c r="K11565" s="1"/>
    </row>
    <row r="11566" spans="1:11" hidden="1">
      <c r="A11566" s="1" t="s">
        <v>8465</v>
      </c>
      <c r="B11566" s="1" t="s">
        <v>8492</v>
      </c>
      <c r="C11566" s="48" t="str">
        <f t="shared" si="360"/>
        <v>ףז מעיליא</v>
      </c>
      <c r="D11566" s="1" t="s">
        <v>8491</v>
      </c>
      <c r="E11566" s="1"/>
      <c r="F11566" s="2">
        <v>5</v>
      </c>
      <c r="G11566" s="2">
        <f>INDEX(תוצאות_בחירות,MATCH(C11566,siot!$F$3:$F$1887,0),27)</f>
        <v>0</v>
      </c>
      <c r="H11566" s="2" t="b">
        <f t="shared" si="361"/>
        <v>0</v>
      </c>
      <c r="I11566" s="1" t="s">
        <v>2</v>
      </c>
      <c r="J11566" s="1" t="s">
        <v>8490</v>
      </c>
      <c r="K11566" s="1"/>
    </row>
    <row r="11567" spans="1:11" hidden="1">
      <c r="A11567" s="1" t="s">
        <v>8465</v>
      </c>
      <c r="B11567" s="1" t="s">
        <v>8485</v>
      </c>
      <c r="C11567" s="48" t="str">
        <f t="shared" si="360"/>
        <v>ףי מעיליא</v>
      </c>
      <c r="D11567" s="1" t="s">
        <v>8484</v>
      </c>
      <c r="E11567" s="1" t="s">
        <v>3</v>
      </c>
      <c r="F11567" s="2" t="s">
        <v>19548</v>
      </c>
      <c r="G11567" s="2">
        <f>INDEX(תוצאות_בחירות,MATCH(C11567,siot!$F$3:$F$1887,0),27)</f>
        <v>1</v>
      </c>
      <c r="H11567" s="2" t="b">
        <f t="shared" si="361"/>
        <v>0</v>
      </c>
      <c r="I11567" s="1"/>
      <c r="J11567" s="1"/>
      <c r="K11567" s="1"/>
    </row>
    <row r="11568" spans="1:11">
      <c r="A11568" s="1" t="s">
        <v>8465</v>
      </c>
      <c r="B11568" s="1" t="s">
        <v>8485</v>
      </c>
      <c r="C11568" s="48" t="str">
        <f t="shared" si="360"/>
        <v>ףי מעיליא</v>
      </c>
      <c r="D11568" s="1" t="s">
        <v>8484</v>
      </c>
      <c r="E11568" s="1"/>
      <c r="F11568" s="2">
        <v>1</v>
      </c>
      <c r="G11568" s="2">
        <f>INDEX(תוצאות_בחירות,MATCH(C11568,siot!$F$3:$F$1887,0),27)</f>
        <v>1</v>
      </c>
      <c r="H11568" s="2" t="b">
        <f t="shared" si="361"/>
        <v>1</v>
      </c>
      <c r="I11568" s="1" t="s">
        <v>2</v>
      </c>
      <c r="J11568" s="1" t="s">
        <v>8489</v>
      </c>
      <c r="K11568" s="1"/>
    </row>
    <row r="11569" spans="1:11" hidden="1">
      <c r="A11569" s="1" t="s">
        <v>8465</v>
      </c>
      <c r="B11569" s="1" t="s">
        <v>8485</v>
      </c>
      <c r="C11569" s="48" t="str">
        <f t="shared" si="360"/>
        <v>ףי מעיליא</v>
      </c>
      <c r="D11569" s="1" t="s">
        <v>8484</v>
      </c>
      <c r="E11569" s="1"/>
      <c r="F11569" s="2">
        <v>2</v>
      </c>
      <c r="G11569" s="2">
        <f>INDEX(תוצאות_בחירות,MATCH(C11569,siot!$F$3:$F$1887,0),27)</f>
        <v>1</v>
      </c>
      <c r="H11569" s="2" t="b">
        <f t="shared" si="361"/>
        <v>0</v>
      </c>
      <c r="I11569" s="1" t="s">
        <v>2</v>
      </c>
      <c r="J11569" s="1" t="s">
        <v>8488</v>
      </c>
      <c r="K11569" s="1"/>
    </row>
    <row r="11570" spans="1:11" hidden="1">
      <c r="A11570" s="1" t="s">
        <v>8465</v>
      </c>
      <c r="B11570" s="1" t="s">
        <v>8485</v>
      </c>
      <c r="C11570" s="48" t="str">
        <f t="shared" si="360"/>
        <v>ףי מעיליא</v>
      </c>
      <c r="D11570" s="1" t="s">
        <v>8484</v>
      </c>
      <c r="E11570" s="1"/>
      <c r="F11570" s="2">
        <v>3</v>
      </c>
      <c r="G11570" s="2">
        <f>INDEX(תוצאות_בחירות,MATCH(C11570,siot!$F$3:$F$1887,0),27)</f>
        <v>1</v>
      </c>
      <c r="H11570" s="2" t="b">
        <f t="shared" si="361"/>
        <v>0</v>
      </c>
      <c r="I11570" s="1" t="s">
        <v>2</v>
      </c>
      <c r="J11570" s="1" t="s">
        <v>8487</v>
      </c>
      <c r="K11570" s="1"/>
    </row>
    <row r="11571" spans="1:11" hidden="1">
      <c r="A11571" s="1" t="s">
        <v>8465</v>
      </c>
      <c r="B11571" s="1" t="s">
        <v>8485</v>
      </c>
      <c r="C11571" s="48" t="str">
        <f t="shared" si="360"/>
        <v>ףי מעיליא</v>
      </c>
      <c r="D11571" s="1" t="s">
        <v>8484</v>
      </c>
      <c r="E11571" s="1"/>
      <c r="F11571" s="2">
        <v>4</v>
      </c>
      <c r="G11571" s="2">
        <f>INDEX(תוצאות_בחירות,MATCH(C11571,siot!$F$3:$F$1887,0),27)</f>
        <v>1</v>
      </c>
      <c r="H11571" s="2" t="b">
        <f t="shared" si="361"/>
        <v>0</v>
      </c>
      <c r="I11571" s="1" t="s">
        <v>2</v>
      </c>
      <c r="J11571" s="1" t="s">
        <v>8486</v>
      </c>
      <c r="K11571" s="1"/>
    </row>
    <row r="11572" spans="1:11" hidden="1">
      <c r="A11572" s="1" t="s">
        <v>8465</v>
      </c>
      <c r="B11572" s="1" t="s">
        <v>8485</v>
      </c>
      <c r="C11572" s="48" t="str">
        <f t="shared" si="360"/>
        <v>ףי מעיליא</v>
      </c>
      <c r="D11572" s="1" t="s">
        <v>8484</v>
      </c>
      <c r="E11572" s="1"/>
      <c r="F11572" s="2">
        <v>5</v>
      </c>
      <c r="G11572" s="2">
        <f>INDEX(תוצאות_בחירות,MATCH(C11572,siot!$F$3:$F$1887,0),27)</f>
        <v>1</v>
      </c>
      <c r="H11572" s="2" t="b">
        <f t="shared" si="361"/>
        <v>0</v>
      </c>
      <c r="I11572" s="1" t="s">
        <v>2</v>
      </c>
      <c r="J11572" s="1" t="s">
        <v>8483</v>
      </c>
      <c r="K11572" s="1"/>
    </row>
    <row r="11573" spans="1:11" hidden="1">
      <c r="A11573" s="1" t="s">
        <v>8465</v>
      </c>
      <c r="B11573" s="1" t="s">
        <v>339</v>
      </c>
      <c r="C11573" s="48" t="str">
        <f t="shared" si="360"/>
        <v>ץ מעיליא</v>
      </c>
      <c r="D11573" s="1" t="s">
        <v>8478</v>
      </c>
      <c r="E11573" s="1" t="s">
        <v>3</v>
      </c>
      <c r="F11573" s="2" t="s">
        <v>19548</v>
      </c>
      <c r="G11573" s="2">
        <f>INDEX(תוצאות_בחירות,MATCH(C11573,siot!$F$3:$F$1887,0),27)</f>
        <v>1</v>
      </c>
      <c r="H11573" s="2" t="b">
        <f t="shared" si="361"/>
        <v>0</v>
      </c>
      <c r="I11573" s="1"/>
      <c r="J11573" s="1"/>
      <c r="K11573" s="1"/>
    </row>
    <row r="11574" spans="1:11">
      <c r="A11574" s="1" t="s">
        <v>8465</v>
      </c>
      <c r="B11574" s="1" t="s">
        <v>339</v>
      </c>
      <c r="C11574" s="48" t="str">
        <f t="shared" si="360"/>
        <v>ץ מעיליא</v>
      </c>
      <c r="D11574" s="1" t="s">
        <v>8478</v>
      </c>
      <c r="E11574" s="1"/>
      <c r="F11574" s="2">
        <v>1</v>
      </c>
      <c r="G11574" s="2">
        <f>INDEX(תוצאות_בחירות,MATCH(C11574,siot!$F$3:$F$1887,0),27)</f>
        <v>1</v>
      </c>
      <c r="H11574" s="2" t="b">
        <f t="shared" si="361"/>
        <v>1</v>
      </c>
      <c r="I11574" s="1" t="s">
        <v>2</v>
      </c>
      <c r="J11574" s="1" t="s">
        <v>8482</v>
      </c>
      <c r="K11574" s="1"/>
    </row>
    <row r="11575" spans="1:11" hidden="1">
      <c r="A11575" s="1" t="s">
        <v>8465</v>
      </c>
      <c r="B11575" s="1" t="s">
        <v>339</v>
      </c>
      <c r="C11575" s="48" t="str">
        <f t="shared" si="360"/>
        <v>ץ מעיליא</v>
      </c>
      <c r="D11575" s="1" t="s">
        <v>8478</v>
      </c>
      <c r="E11575" s="1"/>
      <c r="F11575" s="2">
        <v>2</v>
      </c>
      <c r="G11575" s="2">
        <f>INDEX(תוצאות_בחירות,MATCH(C11575,siot!$F$3:$F$1887,0),27)</f>
        <v>1</v>
      </c>
      <c r="H11575" s="2" t="b">
        <f t="shared" si="361"/>
        <v>0</v>
      </c>
      <c r="I11575" s="1" t="s">
        <v>2</v>
      </c>
      <c r="J11575" s="1" t="s">
        <v>8481</v>
      </c>
      <c r="K11575" s="1"/>
    </row>
    <row r="11576" spans="1:11" hidden="1">
      <c r="A11576" s="1" t="s">
        <v>8465</v>
      </c>
      <c r="B11576" s="1" t="s">
        <v>339</v>
      </c>
      <c r="C11576" s="48" t="str">
        <f t="shared" si="360"/>
        <v>ץ מעיליא</v>
      </c>
      <c r="D11576" s="1" t="s">
        <v>8478</v>
      </c>
      <c r="E11576" s="1"/>
      <c r="F11576" s="2">
        <v>3</v>
      </c>
      <c r="G11576" s="2">
        <f>INDEX(תוצאות_בחירות,MATCH(C11576,siot!$F$3:$F$1887,0),27)</f>
        <v>1</v>
      </c>
      <c r="H11576" s="2" t="b">
        <f t="shared" si="361"/>
        <v>0</v>
      </c>
      <c r="I11576" s="1" t="s">
        <v>2</v>
      </c>
      <c r="J11576" s="1" t="s">
        <v>8480</v>
      </c>
      <c r="K11576" s="1"/>
    </row>
    <row r="11577" spans="1:11" hidden="1">
      <c r="A11577" s="1" t="s">
        <v>8465</v>
      </c>
      <c r="B11577" s="1" t="s">
        <v>339</v>
      </c>
      <c r="C11577" s="48" t="str">
        <f t="shared" si="360"/>
        <v>ץ מעיליא</v>
      </c>
      <c r="D11577" s="1" t="s">
        <v>8478</v>
      </c>
      <c r="E11577" s="1"/>
      <c r="F11577" s="2">
        <v>4</v>
      </c>
      <c r="G11577" s="2">
        <f>INDEX(תוצאות_בחירות,MATCH(C11577,siot!$F$3:$F$1887,0),27)</f>
        <v>1</v>
      </c>
      <c r="H11577" s="2" t="b">
        <f t="shared" si="361"/>
        <v>0</v>
      </c>
      <c r="I11577" s="1" t="s">
        <v>2</v>
      </c>
      <c r="J11577" s="1" t="s">
        <v>8479</v>
      </c>
      <c r="K11577" s="1"/>
    </row>
    <row r="11578" spans="1:11" hidden="1">
      <c r="A11578" s="1" t="s">
        <v>8465</v>
      </c>
      <c r="B11578" s="1" t="s">
        <v>339</v>
      </c>
      <c r="C11578" s="48" t="str">
        <f t="shared" si="360"/>
        <v>ץ מעיליא</v>
      </c>
      <c r="D11578" s="1" t="s">
        <v>8478</v>
      </c>
      <c r="E11578" s="1"/>
      <c r="F11578" s="2">
        <v>5</v>
      </c>
      <c r="G11578" s="2">
        <f>INDEX(תוצאות_בחירות,MATCH(C11578,siot!$F$3:$F$1887,0),27)</f>
        <v>1</v>
      </c>
      <c r="H11578" s="2" t="b">
        <f t="shared" si="361"/>
        <v>0</v>
      </c>
      <c r="I11578" s="1" t="s">
        <v>2</v>
      </c>
      <c r="J11578" s="1" t="s">
        <v>8477</v>
      </c>
      <c r="K11578" s="1"/>
    </row>
    <row r="11579" spans="1:11" hidden="1">
      <c r="A11579" s="1" t="s">
        <v>8465</v>
      </c>
      <c r="B11579" s="1" t="s">
        <v>259</v>
      </c>
      <c r="C11579" s="48" t="str">
        <f t="shared" si="360"/>
        <v>ק מעיליא</v>
      </c>
      <c r="D11579" s="1" t="s">
        <v>8474</v>
      </c>
      <c r="E11579" s="1" t="s">
        <v>18</v>
      </c>
      <c r="F11579" s="2" t="s">
        <v>19548</v>
      </c>
      <c r="G11579" s="2">
        <f>INDEX(תוצאות_בחירות,MATCH(C11579,siot!$F$3:$F$1887,0),27)</f>
        <v>0</v>
      </c>
      <c r="H11579" s="2" t="b">
        <f t="shared" si="361"/>
        <v>0</v>
      </c>
      <c r="I11579" s="1"/>
      <c r="J11579" s="1"/>
      <c r="K11579" s="1"/>
    </row>
    <row r="11580" spans="1:11" hidden="1">
      <c r="A11580" s="1" t="s">
        <v>8465</v>
      </c>
      <c r="B11580" s="1" t="s">
        <v>259</v>
      </c>
      <c r="C11580" s="48" t="str">
        <f t="shared" si="360"/>
        <v>ק מעיליא</v>
      </c>
      <c r="D11580" s="1" t="s">
        <v>8474</v>
      </c>
      <c r="E11580" s="1" t="s">
        <v>17</v>
      </c>
      <c r="F11580" s="2">
        <v>1</v>
      </c>
      <c r="G11580" s="2">
        <f>INDEX(תוצאות_בחירות,MATCH(C11580,siot!$F$3:$F$1887,0),27)</f>
        <v>0</v>
      </c>
      <c r="H11580" s="2" t="b">
        <f t="shared" si="361"/>
        <v>0</v>
      </c>
      <c r="I11580" s="1" t="s">
        <v>2</v>
      </c>
      <c r="J11580" s="1" t="s">
        <v>8476</v>
      </c>
      <c r="K11580" s="1"/>
    </row>
    <row r="11581" spans="1:11" hidden="1">
      <c r="A11581" s="1" t="s">
        <v>8465</v>
      </c>
      <c r="B11581" s="1" t="s">
        <v>259</v>
      </c>
      <c r="C11581" s="48" t="str">
        <f t="shared" si="360"/>
        <v>ק מעיליא</v>
      </c>
      <c r="D11581" s="1" t="s">
        <v>8474</v>
      </c>
      <c r="E11581" s="1"/>
      <c r="F11581" s="2">
        <v>2</v>
      </c>
      <c r="G11581" s="2">
        <f>INDEX(תוצאות_בחירות,MATCH(C11581,siot!$F$3:$F$1887,0),27)</f>
        <v>0</v>
      </c>
      <c r="H11581" s="2" t="b">
        <f t="shared" si="361"/>
        <v>0</v>
      </c>
      <c r="I11581" s="1" t="s">
        <v>2</v>
      </c>
      <c r="J11581" s="1" t="s">
        <v>8475</v>
      </c>
      <c r="K11581" s="1"/>
    </row>
    <row r="11582" spans="1:11" hidden="1">
      <c r="A11582" s="1" t="s">
        <v>8465</v>
      </c>
      <c r="B11582" s="1" t="s">
        <v>259</v>
      </c>
      <c r="C11582" s="48" t="str">
        <f t="shared" si="360"/>
        <v>ק מעיליא</v>
      </c>
      <c r="D11582" s="1" t="s">
        <v>8474</v>
      </c>
      <c r="E11582" s="1"/>
      <c r="F11582" s="2">
        <v>3</v>
      </c>
      <c r="G11582" s="2">
        <f>INDEX(תוצאות_בחירות,MATCH(C11582,siot!$F$3:$F$1887,0),27)</f>
        <v>0</v>
      </c>
      <c r="H11582" s="2" t="b">
        <f t="shared" si="361"/>
        <v>0</v>
      </c>
      <c r="I11582" s="1" t="s">
        <v>2</v>
      </c>
      <c r="J11582" s="1" t="s">
        <v>8473</v>
      </c>
      <c r="K11582" s="1"/>
    </row>
    <row r="11583" spans="1:11" hidden="1">
      <c r="A11583" s="1" t="s">
        <v>8465</v>
      </c>
      <c r="B11583" s="1" t="s">
        <v>4537</v>
      </c>
      <c r="C11583" s="48" t="str">
        <f t="shared" si="360"/>
        <v>קף מעיליא</v>
      </c>
      <c r="D11583" s="1" t="s">
        <v>8464</v>
      </c>
      <c r="E11583" s="1" t="s">
        <v>3</v>
      </c>
      <c r="F11583" s="2" t="s">
        <v>19548</v>
      </c>
      <c r="G11583" s="2">
        <f>INDEX(תוצאות_בחירות,MATCH(C11583,siot!$F$3:$F$1887,0),27)</f>
        <v>2</v>
      </c>
      <c r="H11583" s="2" t="b">
        <f t="shared" si="361"/>
        <v>0</v>
      </c>
      <c r="I11583" s="1"/>
      <c r="J11583" s="1"/>
      <c r="K11583" s="1"/>
    </row>
    <row r="11584" spans="1:11">
      <c r="A11584" s="1" t="s">
        <v>8465</v>
      </c>
      <c r="B11584" s="1" t="s">
        <v>4537</v>
      </c>
      <c r="C11584" s="48" t="str">
        <f t="shared" si="360"/>
        <v>קף מעיליא</v>
      </c>
      <c r="D11584" s="1" t="s">
        <v>8464</v>
      </c>
      <c r="E11584" s="1"/>
      <c r="F11584" s="2">
        <v>1</v>
      </c>
      <c r="G11584" s="2">
        <f>INDEX(תוצאות_בחירות,MATCH(C11584,siot!$F$3:$F$1887,0),27)</f>
        <v>2</v>
      </c>
      <c r="H11584" s="2" t="b">
        <f t="shared" si="361"/>
        <v>1</v>
      </c>
      <c r="I11584" s="1" t="s">
        <v>2</v>
      </c>
      <c r="J11584" s="1" t="s">
        <v>8472</v>
      </c>
      <c r="K11584" s="1"/>
    </row>
    <row r="11585" spans="1:11">
      <c r="A11585" s="1" t="s">
        <v>8465</v>
      </c>
      <c r="B11585" s="1" t="s">
        <v>4537</v>
      </c>
      <c r="C11585" s="48" t="str">
        <f t="shared" si="360"/>
        <v>קף מעיליא</v>
      </c>
      <c r="D11585" s="1" t="s">
        <v>8464</v>
      </c>
      <c r="E11585" s="1"/>
      <c r="F11585" s="2">
        <v>2</v>
      </c>
      <c r="G11585" s="2">
        <f>INDEX(תוצאות_בחירות,MATCH(C11585,siot!$F$3:$F$1887,0),27)</f>
        <v>2</v>
      </c>
      <c r="H11585" s="2" t="b">
        <f t="shared" si="361"/>
        <v>1</v>
      </c>
      <c r="I11585" s="1" t="s">
        <v>2</v>
      </c>
      <c r="J11585" s="1" t="s">
        <v>8471</v>
      </c>
      <c r="K11585" s="1"/>
    </row>
    <row r="11586" spans="1:11" hidden="1">
      <c r="A11586" s="1" t="s">
        <v>8465</v>
      </c>
      <c r="B11586" s="1" t="s">
        <v>4537</v>
      </c>
      <c r="C11586" s="48" t="str">
        <f t="shared" si="360"/>
        <v>קף מעיליא</v>
      </c>
      <c r="D11586" s="1" t="s">
        <v>8464</v>
      </c>
      <c r="E11586" s="1"/>
      <c r="F11586" s="2">
        <v>3</v>
      </c>
      <c r="G11586" s="2">
        <f>INDEX(תוצאות_בחירות,MATCH(C11586,siot!$F$3:$F$1887,0),27)</f>
        <v>2</v>
      </c>
      <c r="H11586" s="2" t="b">
        <f t="shared" si="361"/>
        <v>0</v>
      </c>
      <c r="I11586" s="1" t="s">
        <v>2</v>
      </c>
      <c r="J11586" s="1" t="s">
        <v>8470</v>
      </c>
      <c r="K11586" s="1"/>
    </row>
    <row r="11587" spans="1:11" hidden="1">
      <c r="A11587" s="1" t="s">
        <v>8465</v>
      </c>
      <c r="B11587" s="1" t="s">
        <v>4537</v>
      </c>
      <c r="C11587" s="48" t="str">
        <f t="shared" si="360"/>
        <v>קף מעיליא</v>
      </c>
      <c r="D11587" s="1" t="s">
        <v>8464</v>
      </c>
      <c r="E11587" s="1"/>
      <c r="F11587" s="2">
        <v>4</v>
      </c>
      <c r="G11587" s="2">
        <f>INDEX(תוצאות_בחירות,MATCH(C11587,siot!$F$3:$F$1887,0),27)</f>
        <v>2</v>
      </c>
      <c r="H11587" s="2" t="b">
        <f t="shared" si="361"/>
        <v>0</v>
      </c>
      <c r="I11587" s="1" t="s">
        <v>2</v>
      </c>
      <c r="J11587" s="1" t="s">
        <v>8469</v>
      </c>
      <c r="K11587" s="1"/>
    </row>
    <row r="11588" spans="1:11" hidden="1">
      <c r="A11588" s="1" t="s">
        <v>8465</v>
      </c>
      <c r="B11588" s="1" t="s">
        <v>4537</v>
      </c>
      <c r="C11588" s="48" t="str">
        <f t="shared" ref="C11588:C11651" si="362">B11588&amp;" "&amp;A11588</f>
        <v>קף מעיליא</v>
      </c>
      <c r="D11588" s="1" t="s">
        <v>8464</v>
      </c>
      <c r="E11588" s="1"/>
      <c r="F11588" s="2">
        <v>5</v>
      </c>
      <c r="G11588" s="2">
        <f>INDEX(תוצאות_בחירות,MATCH(C11588,siot!$F$3:$F$1887,0),27)</f>
        <v>2</v>
      </c>
      <c r="H11588" s="2" t="b">
        <f t="shared" ref="H11588:H11651" si="363">IF(OR(F11588&lt;G11588,G11588=F11588),TRUE,FALSE)</f>
        <v>0</v>
      </c>
      <c r="I11588" s="1" t="s">
        <v>2</v>
      </c>
      <c r="J11588" s="1" t="s">
        <v>8468</v>
      </c>
      <c r="K11588" s="1"/>
    </row>
    <row r="11589" spans="1:11" hidden="1">
      <c r="A11589" s="1" t="s">
        <v>8465</v>
      </c>
      <c r="B11589" s="1" t="s">
        <v>4537</v>
      </c>
      <c r="C11589" s="48" t="str">
        <f t="shared" si="362"/>
        <v>קף מעיליא</v>
      </c>
      <c r="D11589" s="1" t="s">
        <v>8464</v>
      </c>
      <c r="E11589" s="1"/>
      <c r="F11589" s="2">
        <v>6</v>
      </c>
      <c r="G11589" s="2">
        <f>INDEX(תוצאות_בחירות,MATCH(C11589,siot!$F$3:$F$1887,0),27)</f>
        <v>2</v>
      </c>
      <c r="H11589" s="2" t="b">
        <f t="shared" si="363"/>
        <v>0</v>
      </c>
      <c r="I11589" s="1" t="s">
        <v>2</v>
      </c>
      <c r="J11589" s="1" t="s">
        <v>8467</v>
      </c>
      <c r="K11589" s="1"/>
    </row>
    <row r="11590" spans="1:11" hidden="1">
      <c r="A11590" s="1" t="s">
        <v>8465</v>
      </c>
      <c r="B11590" s="1" t="s">
        <v>4537</v>
      </c>
      <c r="C11590" s="48" t="str">
        <f t="shared" si="362"/>
        <v>קף מעיליא</v>
      </c>
      <c r="D11590" s="1" t="s">
        <v>8464</v>
      </c>
      <c r="E11590" s="1"/>
      <c r="F11590" s="2">
        <v>7</v>
      </c>
      <c r="G11590" s="2">
        <f>INDEX(תוצאות_בחירות,MATCH(C11590,siot!$F$3:$F$1887,0),27)</f>
        <v>2</v>
      </c>
      <c r="H11590" s="2" t="b">
        <f t="shared" si="363"/>
        <v>0</v>
      </c>
      <c r="I11590" s="1" t="s">
        <v>2</v>
      </c>
      <c r="J11590" s="1" t="s">
        <v>8466</v>
      </c>
      <c r="K11590" s="1"/>
    </row>
    <row r="11591" spans="1:11" hidden="1">
      <c r="A11591" s="1" t="s">
        <v>8465</v>
      </c>
      <c r="B11591" s="1" t="s">
        <v>4537</v>
      </c>
      <c r="C11591" s="48" t="str">
        <f t="shared" si="362"/>
        <v>קף מעיליא</v>
      </c>
      <c r="D11591" s="1" t="s">
        <v>8464</v>
      </c>
      <c r="E11591" s="1"/>
      <c r="F11591" s="2">
        <v>8</v>
      </c>
      <c r="G11591" s="2">
        <f>INDEX(תוצאות_בחירות,MATCH(C11591,siot!$F$3:$F$1887,0),27)</f>
        <v>2</v>
      </c>
      <c r="H11591" s="2" t="b">
        <f t="shared" si="363"/>
        <v>0</v>
      </c>
      <c r="I11591" s="1" t="s">
        <v>2</v>
      </c>
      <c r="J11591" s="1" t="s">
        <v>8463</v>
      </c>
      <c r="K11591" s="1"/>
    </row>
    <row r="11592" spans="1:11" hidden="1">
      <c r="A11592" s="1" t="s">
        <v>8363</v>
      </c>
      <c r="B11592" s="1" t="s">
        <v>553</v>
      </c>
      <c r="C11592" s="48" t="str">
        <f t="shared" si="362"/>
        <v>חי מעלה אדומים</v>
      </c>
      <c r="D11592" s="1" t="s">
        <v>8457</v>
      </c>
      <c r="E11592" s="1" t="s">
        <v>3</v>
      </c>
      <c r="F11592" s="2" t="s">
        <v>19548</v>
      </c>
      <c r="G11592" s="2">
        <f>INDEX(תוצאות_בחירות,MATCH(C11592,siot!$F$3:$F$1887,0),27)</f>
        <v>0</v>
      </c>
      <c r="H11592" s="2" t="b">
        <f t="shared" si="363"/>
        <v>0</v>
      </c>
      <c r="I11592" s="1"/>
      <c r="J11592" s="1"/>
      <c r="K11592" s="1"/>
    </row>
    <row r="11593" spans="1:11" hidden="1">
      <c r="A11593" s="1" t="s">
        <v>8363</v>
      </c>
      <c r="B11593" s="1" t="s">
        <v>553</v>
      </c>
      <c r="C11593" s="48" t="str">
        <f t="shared" si="362"/>
        <v>חי מעלה אדומים</v>
      </c>
      <c r="D11593" s="1" t="s">
        <v>8457</v>
      </c>
      <c r="E11593" s="1"/>
      <c r="F11593" s="2">
        <v>1</v>
      </c>
      <c r="G11593" s="2">
        <f>INDEX(תוצאות_בחירות,MATCH(C11593,siot!$F$3:$F$1887,0),27)</f>
        <v>0</v>
      </c>
      <c r="H11593" s="2" t="b">
        <f t="shared" si="363"/>
        <v>0</v>
      </c>
      <c r="I11593" s="1" t="s">
        <v>2</v>
      </c>
      <c r="J11593" s="1" t="s">
        <v>8462</v>
      </c>
      <c r="K11593" s="1"/>
    </row>
    <row r="11594" spans="1:11" hidden="1">
      <c r="A11594" s="1" t="s">
        <v>8363</v>
      </c>
      <c r="B11594" s="1" t="s">
        <v>553</v>
      </c>
      <c r="C11594" s="48" t="str">
        <f t="shared" si="362"/>
        <v>חי מעלה אדומים</v>
      </c>
      <c r="D11594" s="1" t="s">
        <v>8457</v>
      </c>
      <c r="E11594" s="1"/>
      <c r="F11594" s="2">
        <v>2</v>
      </c>
      <c r="G11594" s="2">
        <f>INDEX(תוצאות_בחירות,MATCH(C11594,siot!$F$3:$F$1887,0),27)</f>
        <v>0</v>
      </c>
      <c r="H11594" s="2" t="b">
        <f t="shared" si="363"/>
        <v>0</v>
      </c>
      <c r="I11594" s="1" t="s">
        <v>2</v>
      </c>
      <c r="J11594" s="1" t="s">
        <v>8461</v>
      </c>
      <c r="K11594" s="1"/>
    </row>
    <row r="11595" spans="1:11" hidden="1">
      <c r="A11595" s="1" t="s">
        <v>8363</v>
      </c>
      <c r="B11595" s="1" t="s">
        <v>553</v>
      </c>
      <c r="C11595" s="48" t="str">
        <f t="shared" si="362"/>
        <v>חי מעלה אדומים</v>
      </c>
      <c r="D11595" s="1" t="s">
        <v>8457</v>
      </c>
      <c r="E11595" s="1"/>
      <c r="F11595" s="2">
        <v>3</v>
      </c>
      <c r="G11595" s="2">
        <f>INDEX(תוצאות_בחירות,MATCH(C11595,siot!$F$3:$F$1887,0),27)</f>
        <v>0</v>
      </c>
      <c r="H11595" s="2" t="b">
        <f t="shared" si="363"/>
        <v>0</v>
      </c>
      <c r="I11595" s="1" t="s">
        <v>2</v>
      </c>
      <c r="J11595" s="1" t="s">
        <v>8460</v>
      </c>
      <c r="K11595" s="1"/>
    </row>
    <row r="11596" spans="1:11" hidden="1">
      <c r="A11596" s="1" t="s">
        <v>8363</v>
      </c>
      <c r="B11596" s="1" t="s">
        <v>553</v>
      </c>
      <c r="C11596" s="48" t="str">
        <f t="shared" si="362"/>
        <v>חי מעלה אדומים</v>
      </c>
      <c r="D11596" s="1" t="s">
        <v>8457</v>
      </c>
      <c r="E11596" s="1"/>
      <c r="F11596" s="2">
        <v>4</v>
      </c>
      <c r="G11596" s="2">
        <f>INDEX(תוצאות_בחירות,MATCH(C11596,siot!$F$3:$F$1887,0),27)</f>
        <v>0</v>
      </c>
      <c r="H11596" s="2" t="b">
        <f t="shared" si="363"/>
        <v>0</v>
      </c>
      <c r="I11596" s="1" t="s">
        <v>2</v>
      </c>
      <c r="J11596" s="1" t="s">
        <v>8459</v>
      </c>
      <c r="K11596" s="1"/>
    </row>
    <row r="11597" spans="1:11" hidden="1">
      <c r="A11597" s="1" t="s">
        <v>8363</v>
      </c>
      <c r="B11597" s="1" t="s">
        <v>553</v>
      </c>
      <c r="C11597" s="48" t="str">
        <f t="shared" si="362"/>
        <v>חי מעלה אדומים</v>
      </c>
      <c r="D11597" s="1" t="s">
        <v>8457</v>
      </c>
      <c r="E11597" s="1"/>
      <c r="F11597" s="2">
        <v>5</v>
      </c>
      <c r="G11597" s="2">
        <f>INDEX(תוצאות_בחירות,MATCH(C11597,siot!$F$3:$F$1887,0),27)</f>
        <v>0</v>
      </c>
      <c r="H11597" s="2" t="b">
        <f t="shared" si="363"/>
        <v>0</v>
      </c>
      <c r="I11597" s="1" t="s">
        <v>2</v>
      </c>
      <c r="J11597" s="1" t="s">
        <v>8458</v>
      </c>
      <c r="K11597" s="1"/>
    </row>
    <row r="11598" spans="1:11" hidden="1">
      <c r="A11598" s="1" t="s">
        <v>8363</v>
      </c>
      <c r="B11598" s="1" t="s">
        <v>553</v>
      </c>
      <c r="C11598" s="48" t="str">
        <f t="shared" si="362"/>
        <v>חי מעלה אדומים</v>
      </c>
      <c r="D11598" s="1" t="s">
        <v>8457</v>
      </c>
      <c r="E11598" s="1"/>
      <c r="F11598" s="2">
        <v>6</v>
      </c>
      <c r="G11598" s="2">
        <f>INDEX(תוצאות_בחירות,MATCH(C11598,siot!$F$3:$F$1887,0),27)</f>
        <v>0</v>
      </c>
      <c r="H11598" s="2" t="b">
        <f t="shared" si="363"/>
        <v>0</v>
      </c>
      <c r="I11598" s="1" t="s">
        <v>2</v>
      </c>
      <c r="J11598" s="1" t="s">
        <v>8456</v>
      </c>
      <c r="K11598" s="1"/>
    </row>
    <row r="11599" spans="1:11" hidden="1">
      <c r="A11599" s="1" t="s">
        <v>8363</v>
      </c>
      <c r="B11599" s="1" t="s">
        <v>1007</v>
      </c>
      <c r="C11599" s="48" t="str">
        <f t="shared" si="362"/>
        <v>טב מעלה אדומים</v>
      </c>
      <c r="D11599" s="1" t="s">
        <v>3568</v>
      </c>
      <c r="E11599" s="1" t="s">
        <v>3</v>
      </c>
      <c r="F11599" s="2" t="s">
        <v>19548</v>
      </c>
      <c r="G11599" s="2">
        <f>INDEX(תוצאות_בחירות,MATCH(C11599,siot!$F$3:$F$1887,0),27)</f>
        <v>2</v>
      </c>
      <c r="H11599" s="2" t="b">
        <f t="shared" si="363"/>
        <v>0</v>
      </c>
      <c r="I11599" s="1"/>
      <c r="J11599" s="1"/>
      <c r="K11599" s="1"/>
    </row>
    <row r="11600" spans="1:11">
      <c r="A11600" s="1" t="s">
        <v>8363</v>
      </c>
      <c r="B11600" s="1" t="s">
        <v>1007</v>
      </c>
      <c r="C11600" s="48" t="str">
        <f t="shared" si="362"/>
        <v>טב מעלה אדומים</v>
      </c>
      <c r="D11600" s="1" t="s">
        <v>3568</v>
      </c>
      <c r="E11600" s="1"/>
      <c r="F11600" s="2">
        <v>1</v>
      </c>
      <c r="G11600" s="2">
        <f>INDEX(תוצאות_בחירות,MATCH(C11600,siot!$F$3:$F$1887,0),27)</f>
        <v>2</v>
      </c>
      <c r="H11600" s="2" t="b">
        <f t="shared" si="363"/>
        <v>1</v>
      </c>
      <c r="I11600" s="1" t="s">
        <v>2</v>
      </c>
      <c r="J11600" s="1" t="s">
        <v>8455</v>
      </c>
      <c r="K11600" s="1"/>
    </row>
    <row r="11601" spans="1:11">
      <c r="A11601" s="1" t="s">
        <v>8363</v>
      </c>
      <c r="B11601" s="1" t="s">
        <v>1007</v>
      </c>
      <c r="C11601" s="48" t="str">
        <f t="shared" si="362"/>
        <v>טב מעלה אדומים</v>
      </c>
      <c r="D11601" s="1" t="s">
        <v>3568</v>
      </c>
      <c r="E11601" s="1"/>
      <c r="F11601" s="2">
        <v>2</v>
      </c>
      <c r="G11601" s="2">
        <f>INDEX(תוצאות_בחירות,MATCH(C11601,siot!$F$3:$F$1887,0),27)</f>
        <v>2</v>
      </c>
      <c r="H11601" s="2" t="b">
        <f t="shared" si="363"/>
        <v>1</v>
      </c>
      <c r="I11601" s="1" t="s">
        <v>2</v>
      </c>
      <c r="J11601" s="1" t="s">
        <v>8454</v>
      </c>
      <c r="K11601" s="1">
        <v>1</v>
      </c>
    </row>
    <row r="11602" spans="1:11" hidden="1">
      <c r="A11602" s="1" t="s">
        <v>8363</v>
      </c>
      <c r="B11602" s="1" t="s">
        <v>1007</v>
      </c>
      <c r="C11602" s="48" t="str">
        <f t="shared" si="362"/>
        <v>טב מעלה אדומים</v>
      </c>
      <c r="D11602" s="1" t="s">
        <v>3568</v>
      </c>
      <c r="E11602" s="1"/>
      <c r="F11602" s="2">
        <v>3</v>
      </c>
      <c r="G11602" s="2">
        <f>INDEX(תוצאות_בחירות,MATCH(C11602,siot!$F$3:$F$1887,0),27)</f>
        <v>2</v>
      </c>
      <c r="H11602" s="2" t="b">
        <f t="shared" si="363"/>
        <v>0</v>
      </c>
      <c r="I11602" s="1" t="s">
        <v>2</v>
      </c>
      <c r="J11602" s="1" t="s">
        <v>8453</v>
      </c>
      <c r="K11602" s="1"/>
    </row>
    <row r="11603" spans="1:11" hidden="1">
      <c r="A11603" s="1" t="s">
        <v>8363</v>
      </c>
      <c r="B11603" s="1" t="s">
        <v>1007</v>
      </c>
      <c r="C11603" s="48" t="str">
        <f t="shared" si="362"/>
        <v>טב מעלה אדומים</v>
      </c>
      <c r="D11603" s="1" t="s">
        <v>3568</v>
      </c>
      <c r="E11603" s="1"/>
      <c r="F11603" s="2">
        <v>4</v>
      </c>
      <c r="G11603" s="2">
        <f>INDEX(תוצאות_בחירות,MATCH(C11603,siot!$F$3:$F$1887,0),27)</f>
        <v>2</v>
      </c>
      <c r="H11603" s="2" t="b">
        <f t="shared" si="363"/>
        <v>0</v>
      </c>
      <c r="I11603" s="1" t="s">
        <v>2</v>
      </c>
      <c r="J11603" s="1" t="s">
        <v>8452</v>
      </c>
      <c r="K11603" s="1"/>
    </row>
    <row r="11604" spans="1:11" hidden="1">
      <c r="A11604" s="1" t="s">
        <v>8363</v>
      </c>
      <c r="B11604" s="1" t="s">
        <v>1007</v>
      </c>
      <c r="C11604" s="48" t="str">
        <f t="shared" si="362"/>
        <v>טב מעלה אדומים</v>
      </c>
      <c r="D11604" s="1" t="s">
        <v>3568</v>
      </c>
      <c r="E11604" s="1"/>
      <c r="F11604" s="2">
        <v>5</v>
      </c>
      <c r="G11604" s="2">
        <f>INDEX(תוצאות_בחירות,MATCH(C11604,siot!$F$3:$F$1887,0),27)</f>
        <v>2</v>
      </c>
      <c r="H11604" s="2" t="b">
        <f t="shared" si="363"/>
        <v>0</v>
      </c>
      <c r="I11604" s="1" t="s">
        <v>2</v>
      </c>
      <c r="J11604" s="1" t="s">
        <v>8451</v>
      </c>
      <c r="K11604" s="1"/>
    </row>
    <row r="11605" spans="1:11" hidden="1">
      <c r="A11605" s="1" t="s">
        <v>8363</v>
      </c>
      <c r="B11605" s="1" t="s">
        <v>1007</v>
      </c>
      <c r="C11605" s="48" t="str">
        <f t="shared" si="362"/>
        <v>טב מעלה אדומים</v>
      </c>
      <c r="D11605" s="1" t="s">
        <v>3568</v>
      </c>
      <c r="E11605" s="1"/>
      <c r="F11605" s="2">
        <v>6</v>
      </c>
      <c r="G11605" s="2">
        <f>INDEX(תוצאות_בחירות,MATCH(C11605,siot!$F$3:$F$1887,0),27)</f>
        <v>2</v>
      </c>
      <c r="H11605" s="2" t="b">
        <f t="shared" si="363"/>
        <v>0</v>
      </c>
      <c r="I11605" s="1" t="s">
        <v>2</v>
      </c>
      <c r="J11605" s="1" t="s">
        <v>8450</v>
      </c>
      <c r="K11605" s="1"/>
    </row>
    <row r="11606" spans="1:11" hidden="1">
      <c r="A11606" s="1" t="s">
        <v>8363</v>
      </c>
      <c r="B11606" s="1" t="s">
        <v>1007</v>
      </c>
      <c r="C11606" s="48" t="str">
        <f t="shared" si="362"/>
        <v>טב מעלה אדומים</v>
      </c>
      <c r="D11606" s="1" t="s">
        <v>3568</v>
      </c>
      <c r="E11606" s="1"/>
      <c r="F11606" s="2">
        <v>7</v>
      </c>
      <c r="G11606" s="2">
        <f>INDEX(תוצאות_בחירות,MATCH(C11606,siot!$F$3:$F$1887,0),27)</f>
        <v>2</v>
      </c>
      <c r="H11606" s="2" t="b">
        <f t="shared" si="363"/>
        <v>0</v>
      </c>
      <c r="I11606" s="1" t="s">
        <v>2</v>
      </c>
      <c r="J11606" s="1" t="s">
        <v>8449</v>
      </c>
      <c r="K11606" s="1"/>
    </row>
    <row r="11607" spans="1:11" hidden="1">
      <c r="A11607" s="1" t="s">
        <v>8363</v>
      </c>
      <c r="B11607" s="1" t="s">
        <v>1007</v>
      </c>
      <c r="C11607" s="48" t="str">
        <f t="shared" si="362"/>
        <v>טב מעלה אדומים</v>
      </c>
      <c r="D11607" s="1" t="s">
        <v>3568</v>
      </c>
      <c r="E11607" s="1"/>
      <c r="F11607" s="2">
        <v>8</v>
      </c>
      <c r="G11607" s="2">
        <f>INDEX(תוצאות_בחירות,MATCH(C11607,siot!$F$3:$F$1887,0),27)</f>
        <v>2</v>
      </c>
      <c r="H11607" s="2" t="b">
        <f t="shared" si="363"/>
        <v>0</v>
      </c>
      <c r="I11607" s="1" t="s">
        <v>2</v>
      </c>
      <c r="J11607" s="1" t="s">
        <v>8448</v>
      </c>
      <c r="K11607" s="1"/>
    </row>
    <row r="11608" spans="1:11" hidden="1">
      <c r="A11608" s="1" t="s">
        <v>8363</v>
      </c>
      <c r="B11608" s="1" t="s">
        <v>1007</v>
      </c>
      <c r="C11608" s="48" t="str">
        <f t="shared" si="362"/>
        <v>טב מעלה אדומים</v>
      </c>
      <c r="D11608" s="1" t="s">
        <v>3568</v>
      </c>
      <c r="E11608" s="1"/>
      <c r="F11608" s="2">
        <v>9</v>
      </c>
      <c r="G11608" s="2">
        <f>INDEX(תוצאות_בחירות,MATCH(C11608,siot!$F$3:$F$1887,0),27)</f>
        <v>2</v>
      </c>
      <c r="H11608" s="2" t="b">
        <f t="shared" si="363"/>
        <v>0</v>
      </c>
      <c r="I11608" s="1" t="s">
        <v>2</v>
      </c>
      <c r="J11608" s="1" t="s">
        <v>8447</v>
      </c>
      <c r="K11608" s="1"/>
    </row>
    <row r="11609" spans="1:11" hidden="1">
      <c r="A11609" s="1" t="s">
        <v>8363</v>
      </c>
      <c r="B11609" s="1" t="s">
        <v>1007</v>
      </c>
      <c r="C11609" s="48" t="str">
        <f t="shared" si="362"/>
        <v>טב מעלה אדומים</v>
      </c>
      <c r="D11609" s="1" t="s">
        <v>3568</v>
      </c>
      <c r="E11609" s="1"/>
      <c r="F11609" s="2">
        <v>10</v>
      </c>
      <c r="G11609" s="2">
        <f>INDEX(תוצאות_בחירות,MATCH(C11609,siot!$F$3:$F$1887,0),27)</f>
        <v>2</v>
      </c>
      <c r="H11609" s="2" t="b">
        <f t="shared" si="363"/>
        <v>0</v>
      </c>
      <c r="I11609" s="1" t="s">
        <v>2</v>
      </c>
      <c r="J11609" s="1" t="s">
        <v>8446</v>
      </c>
      <c r="K11609" s="1"/>
    </row>
    <row r="11610" spans="1:11" hidden="1">
      <c r="A11610" s="1" t="s">
        <v>8363</v>
      </c>
      <c r="B11610" s="1" t="s">
        <v>778</v>
      </c>
      <c r="C11610" s="48" t="str">
        <f t="shared" si="362"/>
        <v>י מעלה אדומים</v>
      </c>
      <c r="D11610" s="1" t="s">
        <v>7960</v>
      </c>
      <c r="E11610" s="1" t="s">
        <v>3</v>
      </c>
      <c r="F11610" s="2" t="s">
        <v>19548</v>
      </c>
      <c r="G11610" s="2">
        <f>INDEX(תוצאות_בחירות,MATCH(C11610,siot!$F$3:$F$1887,0),27)</f>
        <v>0</v>
      </c>
      <c r="H11610" s="2" t="b">
        <f t="shared" si="363"/>
        <v>0</v>
      </c>
      <c r="I11610" s="1"/>
      <c r="J11610" s="1"/>
      <c r="K11610" s="1"/>
    </row>
    <row r="11611" spans="1:11" hidden="1">
      <c r="A11611" s="1" t="s">
        <v>8363</v>
      </c>
      <c r="B11611" s="1" t="s">
        <v>778</v>
      </c>
      <c r="C11611" s="48" t="str">
        <f t="shared" si="362"/>
        <v>י מעלה אדומים</v>
      </c>
      <c r="D11611" s="1" t="s">
        <v>7960</v>
      </c>
      <c r="E11611" s="1"/>
      <c r="F11611" s="2">
        <v>1</v>
      </c>
      <c r="G11611" s="2">
        <f>INDEX(תוצאות_בחירות,MATCH(C11611,siot!$F$3:$F$1887,0),27)</f>
        <v>0</v>
      </c>
      <c r="H11611" s="2" t="b">
        <f t="shared" si="363"/>
        <v>0</v>
      </c>
      <c r="I11611" s="1" t="s">
        <v>2</v>
      </c>
      <c r="J11611" s="1" t="s">
        <v>8445</v>
      </c>
      <c r="K11611" s="1"/>
    </row>
    <row r="11612" spans="1:11" hidden="1">
      <c r="A11612" s="1" t="s">
        <v>8363</v>
      </c>
      <c r="B11612" s="1" t="s">
        <v>778</v>
      </c>
      <c r="C11612" s="48" t="str">
        <f t="shared" si="362"/>
        <v>י מעלה אדומים</v>
      </c>
      <c r="D11612" s="1" t="s">
        <v>7960</v>
      </c>
      <c r="E11612" s="1"/>
      <c r="F11612" s="2">
        <v>2</v>
      </c>
      <c r="G11612" s="2">
        <f>INDEX(תוצאות_בחירות,MATCH(C11612,siot!$F$3:$F$1887,0),27)</f>
        <v>0</v>
      </c>
      <c r="H11612" s="2" t="b">
        <f t="shared" si="363"/>
        <v>0</v>
      </c>
      <c r="I11612" s="1" t="s">
        <v>2</v>
      </c>
      <c r="J11612" s="1" t="s">
        <v>8444</v>
      </c>
      <c r="K11612" s="1"/>
    </row>
    <row r="11613" spans="1:11" hidden="1">
      <c r="A11613" s="1" t="s">
        <v>8363</v>
      </c>
      <c r="B11613" s="1" t="s">
        <v>778</v>
      </c>
      <c r="C11613" s="48" t="str">
        <f t="shared" si="362"/>
        <v>י מעלה אדומים</v>
      </c>
      <c r="D11613" s="1" t="s">
        <v>7960</v>
      </c>
      <c r="E11613" s="1"/>
      <c r="F11613" s="2">
        <v>3</v>
      </c>
      <c r="G11613" s="2">
        <f>INDEX(תוצאות_בחירות,MATCH(C11613,siot!$F$3:$F$1887,0),27)</f>
        <v>0</v>
      </c>
      <c r="H11613" s="2" t="b">
        <f t="shared" si="363"/>
        <v>0</v>
      </c>
      <c r="I11613" s="1" t="s">
        <v>2</v>
      </c>
      <c r="J11613" s="1" t="s">
        <v>8443</v>
      </c>
      <c r="K11613" s="1"/>
    </row>
    <row r="11614" spans="1:11" hidden="1">
      <c r="A11614" s="1" t="s">
        <v>8363</v>
      </c>
      <c r="B11614" s="1" t="s">
        <v>778</v>
      </c>
      <c r="C11614" s="48" t="str">
        <f t="shared" si="362"/>
        <v>י מעלה אדומים</v>
      </c>
      <c r="D11614" s="1" t="s">
        <v>7960</v>
      </c>
      <c r="E11614" s="1"/>
      <c r="F11614" s="2">
        <v>4</v>
      </c>
      <c r="G11614" s="2">
        <f>INDEX(תוצאות_בחירות,MATCH(C11614,siot!$F$3:$F$1887,0),27)</f>
        <v>0</v>
      </c>
      <c r="H11614" s="2" t="b">
        <f t="shared" si="363"/>
        <v>0</v>
      </c>
      <c r="I11614" s="1" t="s">
        <v>2</v>
      </c>
      <c r="J11614" s="1" t="s">
        <v>8442</v>
      </c>
      <c r="K11614" s="1"/>
    </row>
    <row r="11615" spans="1:11" hidden="1">
      <c r="A11615" s="1" t="s">
        <v>8363</v>
      </c>
      <c r="B11615" s="1" t="s">
        <v>778</v>
      </c>
      <c r="C11615" s="48" t="str">
        <f t="shared" si="362"/>
        <v>י מעלה אדומים</v>
      </c>
      <c r="D11615" s="1" t="s">
        <v>7960</v>
      </c>
      <c r="E11615" s="1"/>
      <c r="F11615" s="2">
        <v>5</v>
      </c>
      <c r="G11615" s="2">
        <f>INDEX(תוצאות_בחירות,MATCH(C11615,siot!$F$3:$F$1887,0),27)</f>
        <v>0</v>
      </c>
      <c r="H11615" s="2" t="b">
        <f t="shared" si="363"/>
        <v>0</v>
      </c>
      <c r="I11615" s="1" t="s">
        <v>2</v>
      </c>
      <c r="J11615" s="1" t="s">
        <v>8441</v>
      </c>
      <c r="K11615" s="1"/>
    </row>
    <row r="11616" spans="1:11" hidden="1">
      <c r="A11616" s="1" t="s">
        <v>8363</v>
      </c>
      <c r="B11616" s="1" t="s">
        <v>3</v>
      </c>
      <c r="C11616" s="48" t="str">
        <f t="shared" si="362"/>
        <v>ל מעלה אדומים</v>
      </c>
      <c r="D11616" s="1" t="s">
        <v>8426</v>
      </c>
      <c r="E11616" s="1" t="s">
        <v>3</v>
      </c>
      <c r="F11616" s="2" t="s">
        <v>19548</v>
      </c>
      <c r="G11616" s="2">
        <f>INDEX(תוצאות_בחירות,MATCH(C11616,siot!$F$3:$F$1887,0),27)</f>
        <v>3</v>
      </c>
      <c r="H11616" s="2" t="b">
        <f t="shared" si="363"/>
        <v>0</v>
      </c>
      <c r="I11616" s="1"/>
      <c r="J11616" s="1"/>
      <c r="K11616" s="1"/>
    </row>
    <row r="11617" spans="1:11">
      <c r="A11617" s="1" t="s">
        <v>8363</v>
      </c>
      <c r="B11617" s="1" t="s">
        <v>3</v>
      </c>
      <c r="C11617" s="48" t="str">
        <f t="shared" si="362"/>
        <v>ל מעלה אדומים</v>
      </c>
      <c r="D11617" s="1" t="s">
        <v>8426</v>
      </c>
      <c r="E11617" s="1"/>
      <c r="F11617" s="2">
        <v>1</v>
      </c>
      <c r="G11617" s="2">
        <f>INDEX(תוצאות_בחירות,MATCH(C11617,siot!$F$3:$F$1887,0),27)</f>
        <v>3</v>
      </c>
      <c r="H11617" s="2" t="b">
        <f t="shared" si="363"/>
        <v>1</v>
      </c>
      <c r="I11617" s="1" t="s">
        <v>2</v>
      </c>
      <c r="J11617" s="1" t="s">
        <v>8440</v>
      </c>
      <c r="K11617" s="1"/>
    </row>
    <row r="11618" spans="1:11">
      <c r="A11618" s="1" t="s">
        <v>8363</v>
      </c>
      <c r="B11618" s="1" t="s">
        <v>3</v>
      </c>
      <c r="C11618" s="48" t="str">
        <f t="shared" si="362"/>
        <v>ל מעלה אדומים</v>
      </c>
      <c r="D11618" s="1" t="s">
        <v>8426</v>
      </c>
      <c r="E11618" s="1"/>
      <c r="F11618" s="2">
        <v>2</v>
      </c>
      <c r="G11618" s="2">
        <f>INDEX(תוצאות_בחירות,MATCH(C11618,siot!$F$3:$F$1887,0),27)</f>
        <v>3</v>
      </c>
      <c r="H11618" s="2" t="b">
        <f t="shared" si="363"/>
        <v>1</v>
      </c>
      <c r="I11618" s="1" t="s">
        <v>2</v>
      </c>
      <c r="J11618" s="1" t="s">
        <v>8439</v>
      </c>
      <c r="K11618" s="1"/>
    </row>
    <row r="11619" spans="1:11">
      <c r="A11619" s="1" t="s">
        <v>8363</v>
      </c>
      <c r="B11619" s="1" t="s">
        <v>3</v>
      </c>
      <c r="C11619" s="48" t="str">
        <f t="shared" si="362"/>
        <v>ל מעלה אדומים</v>
      </c>
      <c r="D11619" s="1" t="s">
        <v>8426</v>
      </c>
      <c r="E11619" s="1"/>
      <c r="F11619" s="2">
        <v>3</v>
      </c>
      <c r="G11619" s="2">
        <f>INDEX(תוצאות_בחירות,MATCH(C11619,siot!$F$3:$F$1887,0),27)</f>
        <v>3</v>
      </c>
      <c r="H11619" s="2" t="b">
        <f t="shared" si="363"/>
        <v>1</v>
      </c>
      <c r="I11619" s="1" t="s">
        <v>2</v>
      </c>
      <c r="J11619" s="1" t="s">
        <v>8438</v>
      </c>
      <c r="K11619" s="1">
        <v>1</v>
      </c>
    </row>
    <row r="11620" spans="1:11" hidden="1">
      <c r="A11620" s="1" t="s">
        <v>8363</v>
      </c>
      <c r="B11620" s="1" t="s">
        <v>3</v>
      </c>
      <c r="C11620" s="48" t="str">
        <f t="shared" si="362"/>
        <v>ל מעלה אדומים</v>
      </c>
      <c r="D11620" s="1" t="s">
        <v>8426</v>
      </c>
      <c r="E11620" s="1"/>
      <c r="F11620" s="2">
        <v>4</v>
      </c>
      <c r="G11620" s="2">
        <f>INDEX(תוצאות_בחירות,MATCH(C11620,siot!$F$3:$F$1887,0),27)</f>
        <v>3</v>
      </c>
      <c r="H11620" s="2" t="b">
        <f t="shared" si="363"/>
        <v>0</v>
      </c>
      <c r="I11620" s="1" t="s">
        <v>2</v>
      </c>
      <c r="J11620" s="1" t="s">
        <v>8437</v>
      </c>
      <c r="K11620" s="1"/>
    </row>
    <row r="11621" spans="1:11" hidden="1">
      <c r="A11621" s="1" t="s">
        <v>8363</v>
      </c>
      <c r="B11621" s="1" t="s">
        <v>3</v>
      </c>
      <c r="C11621" s="48" t="str">
        <f t="shared" si="362"/>
        <v>ל מעלה אדומים</v>
      </c>
      <c r="D11621" s="1" t="s">
        <v>8426</v>
      </c>
      <c r="E11621" s="1"/>
      <c r="F11621" s="2">
        <v>5</v>
      </c>
      <c r="G11621" s="2">
        <f>INDEX(תוצאות_בחירות,MATCH(C11621,siot!$F$3:$F$1887,0),27)</f>
        <v>3</v>
      </c>
      <c r="H11621" s="2" t="b">
        <f t="shared" si="363"/>
        <v>0</v>
      </c>
      <c r="I11621" s="1" t="s">
        <v>2</v>
      </c>
      <c r="J11621" s="1" t="s">
        <v>8436</v>
      </c>
      <c r="K11621" s="1"/>
    </row>
    <row r="11622" spans="1:11" hidden="1">
      <c r="A11622" s="1" t="s">
        <v>8363</v>
      </c>
      <c r="B11622" s="1" t="s">
        <v>3</v>
      </c>
      <c r="C11622" s="48" t="str">
        <f t="shared" si="362"/>
        <v>ל מעלה אדומים</v>
      </c>
      <c r="D11622" s="1" t="s">
        <v>8426</v>
      </c>
      <c r="E11622" s="1"/>
      <c r="F11622" s="2">
        <v>6</v>
      </c>
      <c r="G11622" s="2">
        <f>INDEX(תוצאות_בחירות,MATCH(C11622,siot!$F$3:$F$1887,0),27)</f>
        <v>3</v>
      </c>
      <c r="H11622" s="2" t="b">
        <f t="shared" si="363"/>
        <v>0</v>
      </c>
      <c r="I11622" s="1" t="s">
        <v>2</v>
      </c>
      <c r="J11622" s="1" t="s">
        <v>8435</v>
      </c>
      <c r="K11622" s="1"/>
    </row>
    <row r="11623" spans="1:11" hidden="1">
      <c r="A11623" s="1" t="s">
        <v>8363</v>
      </c>
      <c r="B11623" s="1" t="s">
        <v>3</v>
      </c>
      <c r="C11623" s="48" t="str">
        <f t="shared" si="362"/>
        <v>ל מעלה אדומים</v>
      </c>
      <c r="D11623" s="1" t="s">
        <v>8426</v>
      </c>
      <c r="E11623" s="1"/>
      <c r="F11623" s="2">
        <v>7</v>
      </c>
      <c r="G11623" s="2">
        <f>INDEX(תוצאות_בחירות,MATCH(C11623,siot!$F$3:$F$1887,0),27)</f>
        <v>3</v>
      </c>
      <c r="H11623" s="2" t="b">
        <f t="shared" si="363"/>
        <v>0</v>
      </c>
      <c r="I11623" s="1" t="s">
        <v>2</v>
      </c>
      <c r="J11623" s="1" t="s">
        <v>8434</v>
      </c>
      <c r="K11623" s="1"/>
    </row>
    <row r="11624" spans="1:11" hidden="1">
      <c r="A11624" s="1" t="s">
        <v>8363</v>
      </c>
      <c r="B11624" s="1" t="s">
        <v>3</v>
      </c>
      <c r="C11624" s="48" t="str">
        <f t="shared" si="362"/>
        <v>ל מעלה אדומים</v>
      </c>
      <c r="D11624" s="1" t="s">
        <v>8426</v>
      </c>
      <c r="E11624" s="1"/>
      <c r="F11624" s="2">
        <v>8</v>
      </c>
      <c r="G11624" s="2">
        <f>INDEX(תוצאות_בחירות,MATCH(C11624,siot!$F$3:$F$1887,0),27)</f>
        <v>3</v>
      </c>
      <c r="H11624" s="2" t="b">
        <f t="shared" si="363"/>
        <v>0</v>
      </c>
      <c r="I11624" s="1" t="s">
        <v>2</v>
      </c>
      <c r="J11624" s="1" t="s">
        <v>8433</v>
      </c>
      <c r="K11624" s="1"/>
    </row>
    <row r="11625" spans="1:11" hidden="1">
      <c r="A11625" s="1" t="s">
        <v>8363</v>
      </c>
      <c r="B11625" s="1" t="s">
        <v>3</v>
      </c>
      <c r="C11625" s="48" t="str">
        <f t="shared" si="362"/>
        <v>ל מעלה אדומים</v>
      </c>
      <c r="D11625" s="1" t="s">
        <v>8426</v>
      </c>
      <c r="E11625" s="1"/>
      <c r="F11625" s="2">
        <v>9</v>
      </c>
      <c r="G11625" s="2">
        <f>INDEX(תוצאות_בחירות,MATCH(C11625,siot!$F$3:$F$1887,0),27)</f>
        <v>3</v>
      </c>
      <c r="H11625" s="2" t="b">
        <f t="shared" si="363"/>
        <v>0</v>
      </c>
      <c r="I11625" s="1" t="s">
        <v>2</v>
      </c>
      <c r="J11625" s="1" t="s">
        <v>8432</v>
      </c>
      <c r="K11625" s="1"/>
    </row>
    <row r="11626" spans="1:11" hidden="1">
      <c r="A11626" s="1" t="s">
        <v>8363</v>
      </c>
      <c r="B11626" s="1" t="s">
        <v>3</v>
      </c>
      <c r="C11626" s="48" t="str">
        <f t="shared" si="362"/>
        <v>ל מעלה אדומים</v>
      </c>
      <c r="D11626" s="1" t="s">
        <v>8426</v>
      </c>
      <c r="E11626" s="1"/>
      <c r="F11626" s="2">
        <v>10</v>
      </c>
      <c r="G11626" s="2">
        <f>INDEX(תוצאות_בחירות,MATCH(C11626,siot!$F$3:$F$1887,0),27)</f>
        <v>3</v>
      </c>
      <c r="H11626" s="2" t="b">
        <f t="shared" si="363"/>
        <v>0</v>
      </c>
      <c r="I11626" s="1" t="s">
        <v>2</v>
      </c>
      <c r="J11626" s="1" t="s">
        <v>8431</v>
      </c>
      <c r="K11626" s="1"/>
    </row>
    <row r="11627" spans="1:11" hidden="1">
      <c r="A11627" s="1" t="s">
        <v>8363</v>
      </c>
      <c r="B11627" s="1" t="s">
        <v>3</v>
      </c>
      <c r="C11627" s="48" t="str">
        <f t="shared" si="362"/>
        <v>ל מעלה אדומים</v>
      </c>
      <c r="D11627" s="1" t="s">
        <v>8426</v>
      </c>
      <c r="E11627" s="1"/>
      <c r="F11627" s="2">
        <v>11</v>
      </c>
      <c r="G11627" s="2">
        <f>INDEX(תוצאות_בחירות,MATCH(C11627,siot!$F$3:$F$1887,0),27)</f>
        <v>3</v>
      </c>
      <c r="H11627" s="2" t="b">
        <f t="shared" si="363"/>
        <v>0</v>
      </c>
      <c r="I11627" s="1" t="s">
        <v>2</v>
      </c>
      <c r="J11627" s="1" t="s">
        <v>8430</v>
      </c>
      <c r="K11627" s="1"/>
    </row>
    <row r="11628" spans="1:11" hidden="1">
      <c r="A11628" s="1" t="s">
        <v>8363</v>
      </c>
      <c r="B11628" s="1" t="s">
        <v>3</v>
      </c>
      <c r="C11628" s="48" t="str">
        <f t="shared" si="362"/>
        <v>ל מעלה אדומים</v>
      </c>
      <c r="D11628" s="1" t="s">
        <v>8426</v>
      </c>
      <c r="E11628" s="1"/>
      <c r="F11628" s="2">
        <v>12</v>
      </c>
      <c r="G11628" s="2">
        <f>INDEX(תוצאות_בחירות,MATCH(C11628,siot!$F$3:$F$1887,0),27)</f>
        <v>3</v>
      </c>
      <c r="H11628" s="2" t="b">
        <f t="shared" si="363"/>
        <v>0</v>
      </c>
      <c r="I11628" s="1" t="s">
        <v>2</v>
      </c>
      <c r="J11628" s="1" t="s">
        <v>8429</v>
      </c>
      <c r="K11628" s="1"/>
    </row>
    <row r="11629" spans="1:11" hidden="1">
      <c r="A11629" s="1" t="s">
        <v>8363</v>
      </c>
      <c r="B11629" s="1" t="s">
        <v>3</v>
      </c>
      <c r="C11629" s="48" t="str">
        <f t="shared" si="362"/>
        <v>ל מעלה אדומים</v>
      </c>
      <c r="D11629" s="1" t="s">
        <v>8426</v>
      </c>
      <c r="E11629" s="1"/>
      <c r="F11629" s="2">
        <v>13</v>
      </c>
      <c r="G11629" s="2">
        <f>INDEX(תוצאות_בחירות,MATCH(C11629,siot!$F$3:$F$1887,0),27)</f>
        <v>3</v>
      </c>
      <c r="H11629" s="2" t="b">
        <f t="shared" si="363"/>
        <v>0</v>
      </c>
      <c r="I11629" s="1" t="s">
        <v>2</v>
      </c>
      <c r="J11629" s="1" t="s">
        <v>8428</v>
      </c>
      <c r="K11629" s="1"/>
    </row>
    <row r="11630" spans="1:11" hidden="1">
      <c r="A11630" s="1" t="s">
        <v>8363</v>
      </c>
      <c r="B11630" s="1" t="s">
        <v>3</v>
      </c>
      <c r="C11630" s="48" t="str">
        <f t="shared" si="362"/>
        <v>ל מעלה אדומים</v>
      </c>
      <c r="D11630" s="1" t="s">
        <v>8426</v>
      </c>
      <c r="E11630" s="1"/>
      <c r="F11630" s="2">
        <v>14</v>
      </c>
      <c r="G11630" s="2">
        <f>INDEX(תוצאות_בחירות,MATCH(C11630,siot!$F$3:$F$1887,0),27)</f>
        <v>3</v>
      </c>
      <c r="H11630" s="2" t="b">
        <f t="shared" si="363"/>
        <v>0</v>
      </c>
      <c r="I11630" s="1" t="s">
        <v>2</v>
      </c>
      <c r="J11630" s="1" t="s">
        <v>8427</v>
      </c>
      <c r="K11630" s="1"/>
    </row>
    <row r="11631" spans="1:11" hidden="1">
      <c r="A11631" s="1" t="s">
        <v>8363</v>
      </c>
      <c r="B11631" s="1" t="s">
        <v>3</v>
      </c>
      <c r="C11631" s="48" t="str">
        <f t="shared" si="362"/>
        <v>ל מעלה אדומים</v>
      </c>
      <c r="D11631" s="1" t="s">
        <v>8426</v>
      </c>
      <c r="E11631" s="1"/>
      <c r="F11631" s="2">
        <v>15</v>
      </c>
      <c r="G11631" s="2">
        <f>INDEX(תוצאות_בחירות,MATCH(C11631,siot!$F$3:$F$1887,0),27)</f>
        <v>3</v>
      </c>
      <c r="H11631" s="2" t="b">
        <f t="shared" si="363"/>
        <v>0</v>
      </c>
      <c r="I11631" s="1" t="s">
        <v>2</v>
      </c>
      <c r="J11631" s="1" t="s">
        <v>8425</v>
      </c>
      <c r="K11631" s="1"/>
    </row>
    <row r="11632" spans="1:11" hidden="1">
      <c r="A11632" s="1" t="s">
        <v>8363</v>
      </c>
      <c r="B11632" s="1" t="s">
        <v>133</v>
      </c>
      <c r="C11632" s="48" t="str">
        <f t="shared" si="362"/>
        <v>לב מעלה אדומים</v>
      </c>
      <c r="D11632" s="1" t="s">
        <v>8395</v>
      </c>
      <c r="E11632" s="1" t="s">
        <v>18</v>
      </c>
      <c r="F11632" s="2" t="s">
        <v>19548</v>
      </c>
      <c r="G11632" s="2">
        <f>INDEX(תוצאות_בחירות,MATCH(C11632,siot!$F$3:$F$1887,0),27)</f>
        <v>7</v>
      </c>
      <c r="H11632" s="2" t="b">
        <f t="shared" si="363"/>
        <v>0</v>
      </c>
      <c r="I11632" s="1"/>
      <c r="J11632" s="1"/>
      <c r="K11632" s="1"/>
    </row>
    <row r="11633" spans="1:11">
      <c r="A11633" s="1" t="s">
        <v>8363</v>
      </c>
      <c r="B11633" s="1" t="s">
        <v>133</v>
      </c>
      <c r="C11633" s="48" t="str">
        <f t="shared" si="362"/>
        <v>לב מעלה אדומים</v>
      </c>
      <c r="D11633" s="1" t="s">
        <v>8395</v>
      </c>
      <c r="E11633" s="1" t="s">
        <v>17</v>
      </c>
      <c r="F11633" s="2">
        <v>1</v>
      </c>
      <c r="G11633" s="2">
        <f>INDEX(תוצאות_בחירות,MATCH(C11633,siot!$F$3:$F$1887,0),27)</f>
        <v>7</v>
      </c>
      <c r="H11633" s="2" t="b">
        <f t="shared" si="363"/>
        <v>1</v>
      </c>
      <c r="I11633" s="1" t="s">
        <v>2</v>
      </c>
      <c r="J11633" s="1" t="s">
        <v>8424</v>
      </c>
      <c r="K11633" s="1"/>
    </row>
    <row r="11634" spans="1:11">
      <c r="A11634" s="1" t="s">
        <v>8363</v>
      </c>
      <c r="B11634" s="1" t="s">
        <v>133</v>
      </c>
      <c r="C11634" s="48" t="str">
        <f t="shared" si="362"/>
        <v>לב מעלה אדומים</v>
      </c>
      <c r="D11634" s="1" t="s">
        <v>8395</v>
      </c>
      <c r="E11634" s="1"/>
      <c r="F11634" s="2">
        <v>2</v>
      </c>
      <c r="G11634" s="2">
        <f>INDEX(תוצאות_בחירות,MATCH(C11634,siot!$F$3:$F$1887,0),27)</f>
        <v>7</v>
      </c>
      <c r="H11634" s="2" t="b">
        <f t="shared" si="363"/>
        <v>1</v>
      </c>
      <c r="I11634" s="1" t="s">
        <v>2</v>
      </c>
      <c r="J11634" s="1" t="s">
        <v>8423</v>
      </c>
      <c r="K11634" s="1"/>
    </row>
    <row r="11635" spans="1:11">
      <c r="A11635" s="1" t="s">
        <v>8363</v>
      </c>
      <c r="B11635" s="1" t="s">
        <v>133</v>
      </c>
      <c r="C11635" s="48" t="str">
        <f t="shared" si="362"/>
        <v>לב מעלה אדומים</v>
      </c>
      <c r="D11635" s="1" t="s">
        <v>8395</v>
      </c>
      <c r="E11635" s="1"/>
      <c r="F11635" s="2">
        <v>3</v>
      </c>
      <c r="G11635" s="2">
        <f>INDEX(תוצאות_בחירות,MATCH(C11635,siot!$F$3:$F$1887,0),27)</f>
        <v>7</v>
      </c>
      <c r="H11635" s="2" t="b">
        <f t="shared" si="363"/>
        <v>1</v>
      </c>
      <c r="I11635" s="1" t="s">
        <v>2</v>
      </c>
      <c r="J11635" s="1" t="s">
        <v>8422</v>
      </c>
      <c r="K11635" s="1"/>
    </row>
    <row r="11636" spans="1:11">
      <c r="A11636" s="1" t="s">
        <v>8363</v>
      </c>
      <c r="B11636" s="1" t="s">
        <v>133</v>
      </c>
      <c r="C11636" s="48" t="str">
        <f t="shared" si="362"/>
        <v>לב מעלה אדומים</v>
      </c>
      <c r="D11636" s="1" t="s">
        <v>8395</v>
      </c>
      <c r="E11636" s="1"/>
      <c r="F11636" s="2">
        <v>4</v>
      </c>
      <c r="G11636" s="2">
        <f>INDEX(תוצאות_בחירות,MATCH(C11636,siot!$F$3:$F$1887,0),27)</f>
        <v>7</v>
      </c>
      <c r="H11636" s="2" t="b">
        <f t="shared" si="363"/>
        <v>1</v>
      </c>
      <c r="I11636" s="1" t="s">
        <v>2</v>
      </c>
      <c r="J11636" s="1" t="s">
        <v>8421</v>
      </c>
      <c r="K11636" s="1">
        <v>1</v>
      </c>
    </row>
    <row r="11637" spans="1:11">
      <c r="A11637" s="1" t="s">
        <v>8363</v>
      </c>
      <c r="B11637" s="1" t="s">
        <v>133</v>
      </c>
      <c r="C11637" s="48" t="str">
        <f t="shared" si="362"/>
        <v>לב מעלה אדומים</v>
      </c>
      <c r="D11637" s="1" t="s">
        <v>8395</v>
      </c>
      <c r="E11637" s="1"/>
      <c r="F11637" s="2">
        <v>5</v>
      </c>
      <c r="G11637" s="2">
        <f>INDEX(תוצאות_בחירות,MATCH(C11637,siot!$F$3:$F$1887,0),27)</f>
        <v>7</v>
      </c>
      <c r="H11637" s="2" t="b">
        <f t="shared" si="363"/>
        <v>1</v>
      </c>
      <c r="I11637" s="1" t="s">
        <v>2</v>
      </c>
      <c r="J11637" s="1" t="s">
        <v>8420</v>
      </c>
      <c r="K11637" s="1"/>
    </row>
    <row r="11638" spans="1:11">
      <c r="A11638" s="1" t="s">
        <v>8363</v>
      </c>
      <c r="B11638" s="1" t="s">
        <v>133</v>
      </c>
      <c r="C11638" s="48" t="str">
        <f t="shared" si="362"/>
        <v>לב מעלה אדומים</v>
      </c>
      <c r="D11638" s="1" t="s">
        <v>8395</v>
      </c>
      <c r="E11638" s="1"/>
      <c r="F11638" s="2">
        <v>6</v>
      </c>
      <c r="G11638" s="2">
        <f>INDEX(תוצאות_בחירות,MATCH(C11638,siot!$F$3:$F$1887,0),27)</f>
        <v>7</v>
      </c>
      <c r="H11638" s="2" t="b">
        <f t="shared" si="363"/>
        <v>1</v>
      </c>
      <c r="I11638" s="1" t="s">
        <v>2</v>
      </c>
      <c r="J11638" s="1" t="s">
        <v>8419</v>
      </c>
      <c r="K11638" s="1"/>
    </row>
    <row r="11639" spans="1:11">
      <c r="A11639" s="1" t="s">
        <v>8363</v>
      </c>
      <c r="B11639" s="1" t="s">
        <v>133</v>
      </c>
      <c r="C11639" s="48" t="str">
        <f t="shared" si="362"/>
        <v>לב מעלה אדומים</v>
      </c>
      <c r="D11639" s="1" t="s">
        <v>8395</v>
      </c>
      <c r="E11639" s="1"/>
      <c r="F11639" s="2">
        <v>7</v>
      </c>
      <c r="G11639" s="2">
        <f>INDEX(תוצאות_בחירות,MATCH(C11639,siot!$F$3:$F$1887,0),27)</f>
        <v>7</v>
      </c>
      <c r="H11639" s="2" t="b">
        <f t="shared" si="363"/>
        <v>1</v>
      </c>
      <c r="I11639" s="1" t="s">
        <v>2</v>
      </c>
      <c r="J11639" s="1" t="s">
        <v>8418</v>
      </c>
      <c r="K11639" s="1">
        <v>1</v>
      </c>
    </row>
    <row r="11640" spans="1:11" hidden="1">
      <c r="A11640" s="1" t="s">
        <v>8363</v>
      </c>
      <c r="B11640" s="1" t="s">
        <v>133</v>
      </c>
      <c r="C11640" s="48" t="str">
        <f t="shared" si="362"/>
        <v>לב מעלה אדומים</v>
      </c>
      <c r="D11640" s="1" t="s">
        <v>8395</v>
      </c>
      <c r="E11640" s="1"/>
      <c r="F11640" s="2">
        <v>8</v>
      </c>
      <c r="G11640" s="2">
        <f>INDEX(תוצאות_בחירות,MATCH(C11640,siot!$F$3:$F$1887,0),27)</f>
        <v>7</v>
      </c>
      <c r="H11640" s="2" t="b">
        <f t="shared" si="363"/>
        <v>0</v>
      </c>
      <c r="I11640" s="1" t="s">
        <v>2</v>
      </c>
      <c r="J11640" s="1" t="s">
        <v>8417</v>
      </c>
      <c r="K11640" s="1"/>
    </row>
    <row r="11641" spans="1:11" hidden="1">
      <c r="A11641" s="1" t="s">
        <v>8363</v>
      </c>
      <c r="B11641" s="1" t="s">
        <v>133</v>
      </c>
      <c r="C11641" s="48" t="str">
        <f t="shared" si="362"/>
        <v>לב מעלה אדומים</v>
      </c>
      <c r="D11641" s="1" t="s">
        <v>8395</v>
      </c>
      <c r="E11641" s="1"/>
      <c r="F11641" s="2">
        <v>9</v>
      </c>
      <c r="G11641" s="2">
        <f>INDEX(תוצאות_בחירות,MATCH(C11641,siot!$F$3:$F$1887,0),27)</f>
        <v>7</v>
      </c>
      <c r="H11641" s="2" t="b">
        <f t="shared" si="363"/>
        <v>0</v>
      </c>
      <c r="I11641" s="1" t="s">
        <v>2</v>
      </c>
      <c r="J11641" s="1" t="s">
        <v>8416</v>
      </c>
      <c r="K11641" s="1"/>
    </row>
    <row r="11642" spans="1:11" hidden="1">
      <c r="A11642" s="1" t="s">
        <v>8363</v>
      </c>
      <c r="B11642" s="1" t="s">
        <v>133</v>
      </c>
      <c r="C11642" s="48" t="str">
        <f t="shared" si="362"/>
        <v>לב מעלה אדומים</v>
      </c>
      <c r="D11642" s="1" t="s">
        <v>8395</v>
      </c>
      <c r="E11642" s="1"/>
      <c r="F11642" s="2">
        <v>10</v>
      </c>
      <c r="G11642" s="2">
        <f>INDEX(תוצאות_בחירות,MATCH(C11642,siot!$F$3:$F$1887,0),27)</f>
        <v>7</v>
      </c>
      <c r="H11642" s="2" t="b">
        <f t="shared" si="363"/>
        <v>0</v>
      </c>
      <c r="I11642" s="1" t="s">
        <v>2</v>
      </c>
      <c r="J11642" s="1" t="s">
        <v>8415</v>
      </c>
      <c r="K11642" s="1"/>
    </row>
    <row r="11643" spans="1:11" hidden="1">
      <c r="A11643" s="1" t="s">
        <v>8363</v>
      </c>
      <c r="B11643" s="1" t="s">
        <v>133</v>
      </c>
      <c r="C11643" s="48" t="str">
        <f t="shared" si="362"/>
        <v>לב מעלה אדומים</v>
      </c>
      <c r="D11643" s="1" t="s">
        <v>8395</v>
      </c>
      <c r="E11643" s="1"/>
      <c r="F11643" s="2">
        <v>11</v>
      </c>
      <c r="G11643" s="2">
        <f>INDEX(תוצאות_בחירות,MATCH(C11643,siot!$F$3:$F$1887,0),27)</f>
        <v>7</v>
      </c>
      <c r="H11643" s="2" t="b">
        <f t="shared" si="363"/>
        <v>0</v>
      </c>
      <c r="I11643" s="1" t="s">
        <v>2</v>
      </c>
      <c r="J11643" s="1" t="s">
        <v>8414</v>
      </c>
      <c r="K11643" s="1"/>
    </row>
    <row r="11644" spans="1:11" hidden="1">
      <c r="A11644" s="1" t="s">
        <v>8363</v>
      </c>
      <c r="B11644" s="1" t="s">
        <v>133</v>
      </c>
      <c r="C11644" s="48" t="str">
        <f t="shared" si="362"/>
        <v>לב מעלה אדומים</v>
      </c>
      <c r="D11644" s="1" t="s">
        <v>8395</v>
      </c>
      <c r="E11644" s="1"/>
      <c r="F11644" s="2">
        <v>12</v>
      </c>
      <c r="G11644" s="2">
        <f>INDEX(תוצאות_בחירות,MATCH(C11644,siot!$F$3:$F$1887,0),27)</f>
        <v>7</v>
      </c>
      <c r="H11644" s="2" t="b">
        <f t="shared" si="363"/>
        <v>0</v>
      </c>
      <c r="I11644" s="1" t="s">
        <v>2</v>
      </c>
      <c r="J11644" s="1" t="s">
        <v>8413</v>
      </c>
      <c r="K11644" s="1"/>
    </row>
    <row r="11645" spans="1:11" hidden="1">
      <c r="A11645" s="1" t="s">
        <v>8363</v>
      </c>
      <c r="B11645" s="1" t="s">
        <v>133</v>
      </c>
      <c r="C11645" s="48" t="str">
        <f t="shared" si="362"/>
        <v>לב מעלה אדומים</v>
      </c>
      <c r="D11645" s="1" t="s">
        <v>8395</v>
      </c>
      <c r="E11645" s="1"/>
      <c r="F11645" s="2">
        <v>13</v>
      </c>
      <c r="G11645" s="2">
        <f>INDEX(תוצאות_בחירות,MATCH(C11645,siot!$F$3:$F$1887,0),27)</f>
        <v>7</v>
      </c>
      <c r="H11645" s="2" t="b">
        <f t="shared" si="363"/>
        <v>0</v>
      </c>
      <c r="I11645" s="1" t="s">
        <v>2</v>
      </c>
      <c r="J11645" s="1" t="s">
        <v>8412</v>
      </c>
      <c r="K11645" s="1"/>
    </row>
    <row r="11646" spans="1:11" hidden="1">
      <c r="A11646" s="1" t="s">
        <v>8363</v>
      </c>
      <c r="B11646" s="1" t="s">
        <v>133</v>
      </c>
      <c r="C11646" s="48" t="str">
        <f t="shared" si="362"/>
        <v>לב מעלה אדומים</v>
      </c>
      <c r="D11646" s="1" t="s">
        <v>8395</v>
      </c>
      <c r="E11646" s="1"/>
      <c r="F11646" s="2">
        <v>14</v>
      </c>
      <c r="G11646" s="2">
        <f>INDEX(תוצאות_בחירות,MATCH(C11646,siot!$F$3:$F$1887,0),27)</f>
        <v>7</v>
      </c>
      <c r="H11646" s="2" t="b">
        <f t="shared" si="363"/>
        <v>0</v>
      </c>
      <c r="I11646" s="1" t="s">
        <v>2</v>
      </c>
      <c r="J11646" s="1" t="s">
        <v>8411</v>
      </c>
      <c r="K11646" s="1"/>
    </row>
    <row r="11647" spans="1:11" hidden="1">
      <c r="A11647" s="1" t="s">
        <v>8363</v>
      </c>
      <c r="B11647" s="1" t="s">
        <v>133</v>
      </c>
      <c r="C11647" s="48" t="str">
        <f t="shared" si="362"/>
        <v>לב מעלה אדומים</v>
      </c>
      <c r="D11647" s="1" t="s">
        <v>8395</v>
      </c>
      <c r="E11647" s="1"/>
      <c r="F11647" s="2">
        <v>15</v>
      </c>
      <c r="G11647" s="2">
        <f>INDEX(תוצאות_בחירות,MATCH(C11647,siot!$F$3:$F$1887,0),27)</f>
        <v>7</v>
      </c>
      <c r="H11647" s="2" t="b">
        <f t="shared" si="363"/>
        <v>0</v>
      </c>
      <c r="I11647" s="1" t="s">
        <v>2</v>
      </c>
      <c r="J11647" s="1" t="s">
        <v>8410</v>
      </c>
      <c r="K11647" s="1"/>
    </row>
    <row r="11648" spans="1:11" hidden="1">
      <c r="A11648" s="1" t="s">
        <v>8363</v>
      </c>
      <c r="B11648" s="1" t="s">
        <v>133</v>
      </c>
      <c r="C11648" s="48" t="str">
        <f t="shared" si="362"/>
        <v>לב מעלה אדומים</v>
      </c>
      <c r="D11648" s="1" t="s">
        <v>8395</v>
      </c>
      <c r="E11648" s="1"/>
      <c r="F11648" s="2">
        <v>16</v>
      </c>
      <c r="G11648" s="2">
        <f>INDEX(תוצאות_בחירות,MATCH(C11648,siot!$F$3:$F$1887,0),27)</f>
        <v>7</v>
      </c>
      <c r="H11648" s="2" t="b">
        <f t="shared" si="363"/>
        <v>0</v>
      </c>
      <c r="I11648" s="1" t="s">
        <v>2</v>
      </c>
      <c r="J11648" s="1" t="s">
        <v>8409</v>
      </c>
      <c r="K11648" s="1"/>
    </row>
    <row r="11649" spans="1:11" hidden="1">
      <c r="A11649" s="1" t="s">
        <v>8363</v>
      </c>
      <c r="B11649" s="1" t="s">
        <v>133</v>
      </c>
      <c r="C11649" s="48" t="str">
        <f t="shared" si="362"/>
        <v>לב מעלה אדומים</v>
      </c>
      <c r="D11649" s="1" t="s">
        <v>8395</v>
      </c>
      <c r="E11649" s="1"/>
      <c r="F11649" s="2">
        <v>17</v>
      </c>
      <c r="G11649" s="2">
        <f>INDEX(תוצאות_בחירות,MATCH(C11649,siot!$F$3:$F$1887,0),27)</f>
        <v>7</v>
      </c>
      <c r="H11649" s="2" t="b">
        <f t="shared" si="363"/>
        <v>0</v>
      </c>
      <c r="I11649" s="1" t="s">
        <v>2</v>
      </c>
      <c r="J11649" s="1" t="s">
        <v>8408</v>
      </c>
      <c r="K11649" s="1"/>
    </row>
    <row r="11650" spans="1:11" hidden="1">
      <c r="A11650" s="1" t="s">
        <v>8363</v>
      </c>
      <c r="B11650" s="1" t="s">
        <v>133</v>
      </c>
      <c r="C11650" s="48" t="str">
        <f t="shared" si="362"/>
        <v>לב מעלה אדומים</v>
      </c>
      <c r="D11650" s="1" t="s">
        <v>8395</v>
      </c>
      <c r="E11650" s="1"/>
      <c r="F11650" s="2">
        <v>18</v>
      </c>
      <c r="G11650" s="2">
        <f>INDEX(תוצאות_בחירות,MATCH(C11650,siot!$F$3:$F$1887,0),27)</f>
        <v>7</v>
      </c>
      <c r="H11650" s="2" t="b">
        <f t="shared" si="363"/>
        <v>0</v>
      </c>
      <c r="I11650" s="1" t="s">
        <v>2</v>
      </c>
      <c r="J11650" s="1" t="s">
        <v>8407</v>
      </c>
      <c r="K11650" s="1"/>
    </row>
    <row r="11651" spans="1:11" hidden="1">
      <c r="A11651" s="1" t="s">
        <v>8363</v>
      </c>
      <c r="B11651" s="1" t="s">
        <v>133</v>
      </c>
      <c r="C11651" s="48" t="str">
        <f t="shared" si="362"/>
        <v>לב מעלה אדומים</v>
      </c>
      <c r="D11651" s="1" t="s">
        <v>8395</v>
      </c>
      <c r="E11651" s="1"/>
      <c r="F11651" s="2">
        <v>19</v>
      </c>
      <c r="G11651" s="2">
        <f>INDEX(תוצאות_בחירות,MATCH(C11651,siot!$F$3:$F$1887,0),27)</f>
        <v>7</v>
      </c>
      <c r="H11651" s="2" t="b">
        <f t="shared" si="363"/>
        <v>0</v>
      </c>
      <c r="I11651" s="1" t="s">
        <v>2</v>
      </c>
      <c r="J11651" s="1" t="s">
        <v>8406</v>
      </c>
      <c r="K11651" s="1"/>
    </row>
    <row r="11652" spans="1:11" hidden="1">
      <c r="A11652" s="1" t="s">
        <v>8363</v>
      </c>
      <c r="B11652" s="1" t="s">
        <v>133</v>
      </c>
      <c r="C11652" s="48" t="str">
        <f t="shared" ref="C11652:C11715" si="364">B11652&amp;" "&amp;A11652</f>
        <v>לב מעלה אדומים</v>
      </c>
      <c r="D11652" s="1" t="s">
        <v>8395</v>
      </c>
      <c r="E11652" s="1"/>
      <c r="F11652" s="2">
        <v>20</v>
      </c>
      <c r="G11652" s="2">
        <f>INDEX(תוצאות_בחירות,MATCH(C11652,siot!$F$3:$F$1887,0),27)</f>
        <v>7</v>
      </c>
      <c r="H11652" s="2" t="b">
        <f t="shared" ref="H11652:H11715" si="365">IF(OR(F11652&lt;G11652,G11652=F11652),TRUE,FALSE)</f>
        <v>0</v>
      </c>
      <c r="I11652" s="1" t="s">
        <v>2</v>
      </c>
      <c r="J11652" s="1" t="s">
        <v>8405</v>
      </c>
      <c r="K11652" s="1"/>
    </row>
    <row r="11653" spans="1:11" hidden="1">
      <c r="A11653" s="1" t="s">
        <v>8363</v>
      </c>
      <c r="B11653" s="1" t="s">
        <v>133</v>
      </c>
      <c r="C11653" s="48" t="str">
        <f t="shared" si="364"/>
        <v>לב מעלה אדומים</v>
      </c>
      <c r="D11653" s="1" t="s">
        <v>8395</v>
      </c>
      <c r="E11653" s="1"/>
      <c r="F11653" s="2">
        <v>21</v>
      </c>
      <c r="G11653" s="2">
        <f>INDEX(תוצאות_בחירות,MATCH(C11653,siot!$F$3:$F$1887,0),27)</f>
        <v>7</v>
      </c>
      <c r="H11653" s="2" t="b">
        <f t="shared" si="365"/>
        <v>0</v>
      </c>
      <c r="I11653" s="1" t="s">
        <v>2</v>
      </c>
      <c r="J11653" s="1" t="s">
        <v>8404</v>
      </c>
      <c r="K11653" s="1"/>
    </row>
    <row r="11654" spans="1:11" hidden="1">
      <c r="A11654" s="1" t="s">
        <v>8363</v>
      </c>
      <c r="B11654" s="1" t="s">
        <v>133</v>
      </c>
      <c r="C11654" s="48" t="str">
        <f t="shared" si="364"/>
        <v>לב מעלה אדומים</v>
      </c>
      <c r="D11654" s="1" t="s">
        <v>8395</v>
      </c>
      <c r="E11654" s="1"/>
      <c r="F11654" s="2">
        <v>22</v>
      </c>
      <c r="G11654" s="2">
        <f>INDEX(תוצאות_בחירות,MATCH(C11654,siot!$F$3:$F$1887,0),27)</f>
        <v>7</v>
      </c>
      <c r="H11654" s="2" t="b">
        <f t="shared" si="365"/>
        <v>0</v>
      </c>
      <c r="I11654" s="1" t="s">
        <v>2</v>
      </c>
      <c r="J11654" s="1" t="s">
        <v>8403</v>
      </c>
      <c r="K11654" s="1"/>
    </row>
    <row r="11655" spans="1:11" hidden="1">
      <c r="A11655" s="1" t="s">
        <v>8363</v>
      </c>
      <c r="B11655" s="1" t="s">
        <v>133</v>
      </c>
      <c r="C11655" s="48" t="str">
        <f t="shared" si="364"/>
        <v>לב מעלה אדומים</v>
      </c>
      <c r="D11655" s="1" t="s">
        <v>8395</v>
      </c>
      <c r="E11655" s="1"/>
      <c r="F11655" s="2">
        <v>23</v>
      </c>
      <c r="G11655" s="2">
        <f>INDEX(תוצאות_בחירות,MATCH(C11655,siot!$F$3:$F$1887,0),27)</f>
        <v>7</v>
      </c>
      <c r="H11655" s="2" t="b">
        <f t="shared" si="365"/>
        <v>0</v>
      </c>
      <c r="I11655" s="1" t="s">
        <v>2</v>
      </c>
      <c r="J11655" s="1" t="s">
        <v>8402</v>
      </c>
      <c r="K11655" s="1"/>
    </row>
    <row r="11656" spans="1:11" hidden="1">
      <c r="A11656" s="1" t="s">
        <v>8363</v>
      </c>
      <c r="B11656" s="1" t="s">
        <v>133</v>
      </c>
      <c r="C11656" s="48" t="str">
        <f t="shared" si="364"/>
        <v>לב מעלה אדומים</v>
      </c>
      <c r="D11656" s="1" t="s">
        <v>8395</v>
      </c>
      <c r="E11656" s="1"/>
      <c r="F11656" s="2">
        <v>24</v>
      </c>
      <c r="G11656" s="2">
        <f>INDEX(תוצאות_בחירות,MATCH(C11656,siot!$F$3:$F$1887,0),27)</f>
        <v>7</v>
      </c>
      <c r="H11656" s="2" t="b">
        <f t="shared" si="365"/>
        <v>0</v>
      </c>
      <c r="I11656" s="1" t="s">
        <v>2</v>
      </c>
      <c r="J11656" s="1" t="s">
        <v>8401</v>
      </c>
      <c r="K11656" s="1"/>
    </row>
    <row r="11657" spans="1:11" hidden="1">
      <c r="A11657" s="1" t="s">
        <v>8363</v>
      </c>
      <c r="B11657" s="1" t="s">
        <v>133</v>
      </c>
      <c r="C11657" s="48" t="str">
        <f t="shared" si="364"/>
        <v>לב מעלה אדומים</v>
      </c>
      <c r="D11657" s="1" t="s">
        <v>8395</v>
      </c>
      <c r="E11657" s="1"/>
      <c r="F11657" s="2">
        <v>25</v>
      </c>
      <c r="G11657" s="2">
        <f>INDEX(תוצאות_בחירות,MATCH(C11657,siot!$F$3:$F$1887,0),27)</f>
        <v>7</v>
      </c>
      <c r="H11657" s="2" t="b">
        <f t="shared" si="365"/>
        <v>0</v>
      </c>
      <c r="I11657" s="1" t="s">
        <v>2</v>
      </c>
      <c r="J11657" s="1" t="s">
        <v>8400</v>
      </c>
      <c r="K11657" s="1"/>
    </row>
    <row r="11658" spans="1:11" hidden="1">
      <c r="A11658" s="1" t="s">
        <v>8363</v>
      </c>
      <c r="B11658" s="1" t="s">
        <v>133</v>
      </c>
      <c r="C11658" s="48" t="str">
        <f t="shared" si="364"/>
        <v>לב מעלה אדומים</v>
      </c>
      <c r="D11658" s="1" t="s">
        <v>8395</v>
      </c>
      <c r="E11658" s="1"/>
      <c r="F11658" s="2">
        <v>26</v>
      </c>
      <c r="G11658" s="2">
        <f>INDEX(תוצאות_בחירות,MATCH(C11658,siot!$F$3:$F$1887,0),27)</f>
        <v>7</v>
      </c>
      <c r="H11658" s="2" t="b">
        <f t="shared" si="365"/>
        <v>0</v>
      </c>
      <c r="I11658" s="1" t="s">
        <v>2</v>
      </c>
      <c r="J11658" s="1" t="s">
        <v>8399</v>
      </c>
      <c r="K11658" s="1"/>
    </row>
    <row r="11659" spans="1:11" hidden="1">
      <c r="A11659" s="1" t="s">
        <v>8363</v>
      </c>
      <c r="B11659" s="1" t="s">
        <v>133</v>
      </c>
      <c r="C11659" s="48" t="str">
        <f t="shared" si="364"/>
        <v>לב מעלה אדומים</v>
      </c>
      <c r="D11659" s="1" t="s">
        <v>8395</v>
      </c>
      <c r="E11659" s="1"/>
      <c r="F11659" s="2">
        <v>27</v>
      </c>
      <c r="G11659" s="2">
        <f>INDEX(תוצאות_בחירות,MATCH(C11659,siot!$F$3:$F$1887,0),27)</f>
        <v>7</v>
      </c>
      <c r="H11659" s="2" t="b">
        <f t="shared" si="365"/>
        <v>0</v>
      </c>
      <c r="I11659" s="1" t="s">
        <v>2</v>
      </c>
      <c r="J11659" s="1" t="s">
        <v>8398</v>
      </c>
      <c r="K11659" s="1"/>
    </row>
    <row r="11660" spans="1:11" hidden="1">
      <c r="A11660" s="1" t="s">
        <v>8363</v>
      </c>
      <c r="B11660" s="1" t="s">
        <v>133</v>
      </c>
      <c r="C11660" s="48" t="str">
        <f t="shared" si="364"/>
        <v>לב מעלה אדומים</v>
      </c>
      <c r="D11660" s="1" t="s">
        <v>8395</v>
      </c>
      <c r="E11660" s="1"/>
      <c r="F11660" s="2">
        <v>28</v>
      </c>
      <c r="G11660" s="2">
        <f>INDEX(תוצאות_בחירות,MATCH(C11660,siot!$F$3:$F$1887,0),27)</f>
        <v>7</v>
      </c>
      <c r="H11660" s="2" t="b">
        <f t="shared" si="365"/>
        <v>0</v>
      </c>
      <c r="I11660" s="1" t="s">
        <v>2</v>
      </c>
      <c r="J11660" s="1" t="s">
        <v>8397</v>
      </c>
      <c r="K11660" s="1"/>
    </row>
    <row r="11661" spans="1:11" hidden="1">
      <c r="A11661" s="1" t="s">
        <v>8363</v>
      </c>
      <c r="B11661" s="1" t="s">
        <v>133</v>
      </c>
      <c r="C11661" s="48" t="str">
        <f t="shared" si="364"/>
        <v>לב מעלה אדומים</v>
      </c>
      <c r="D11661" s="1" t="s">
        <v>8395</v>
      </c>
      <c r="E11661" s="1"/>
      <c r="F11661" s="2">
        <v>29</v>
      </c>
      <c r="G11661" s="2">
        <f>INDEX(תוצאות_בחירות,MATCH(C11661,siot!$F$3:$F$1887,0),27)</f>
        <v>7</v>
      </c>
      <c r="H11661" s="2" t="b">
        <f t="shared" si="365"/>
        <v>0</v>
      </c>
      <c r="I11661" s="1" t="s">
        <v>2</v>
      </c>
      <c r="J11661" s="1" t="s">
        <v>8396</v>
      </c>
      <c r="K11661" s="1"/>
    </row>
    <row r="11662" spans="1:11" hidden="1">
      <c r="A11662" s="1" t="s">
        <v>8363</v>
      </c>
      <c r="B11662" s="1" t="s">
        <v>133</v>
      </c>
      <c r="C11662" s="48" t="str">
        <f t="shared" si="364"/>
        <v>לב מעלה אדומים</v>
      </c>
      <c r="D11662" s="1" t="s">
        <v>8395</v>
      </c>
      <c r="E11662" s="1"/>
      <c r="F11662" s="2">
        <v>30</v>
      </c>
      <c r="G11662" s="2">
        <f>INDEX(תוצאות_בחירות,MATCH(C11662,siot!$F$3:$F$1887,0),27)</f>
        <v>7</v>
      </c>
      <c r="H11662" s="2" t="b">
        <f t="shared" si="365"/>
        <v>0</v>
      </c>
      <c r="I11662" s="1" t="s">
        <v>2</v>
      </c>
      <c r="J11662" s="1" t="s">
        <v>8394</v>
      </c>
      <c r="K11662" s="1"/>
    </row>
    <row r="11663" spans="1:11" hidden="1">
      <c r="A11663" s="1" t="s">
        <v>8363</v>
      </c>
      <c r="B11663" s="1" t="s">
        <v>8379</v>
      </c>
      <c r="C11663" s="48" t="str">
        <f t="shared" si="364"/>
        <v>מא מעלה אדומים</v>
      </c>
      <c r="D11663" s="1" t="s">
        <v>8378</v>
      </c>
      <c r="E11663" s="1" t="s">
        <v>18</v>
      </c>
      <c r="F11663" s="2" t="s">
        <v>19548</v>
      </c>
      <c r="G11663" s="2">
        <f>INDEX(תוצאות_בחירות,MATCH(C11663,siot!$F$3:$F$1887,0),27)</f>
        <v>2</v>
      </c>
      <c r="H11663" s="2" t="b">
        <f t="shared" si="365"/>
        <v>0</v>
      </c>
      <c r="I11663" s="1"/>
      <c r="J11663" s="1"/>
      <c r="K11663" s="1"/>
    </row>
    <row r="11664" spans="1:11">
      <c r="A11664" s="1" t="s">
        <v>8363</v>
      </c>
      <c r="B11664" s="1" t="s">
        <v>8379</v>
      </c>
      <c r="C11664" s="48" t="str">
        <f t="shared" si="364"/>
        <v>מא מעלה אדומים</v>
      </c>
      <c r="D11664" s="1" t="s">
        <v>8378</v>
      </c>
      <c r="E11664" s="1" t="s">
        <v>17</v>
      </c>
      <c r="F11664" s="2">
        <v>1</v>
      </c>
      <c r="G11664" s="2">
        <f>INDEX(תוצאות_בחירות,MATCH(C11664,siot!$F$3:$F$1887,0),27)</f>
        <v>2</v>
      </c>
      <c r="H11664" s="2" t="b">
        <f t="shared" si="365"/>
        <v>1</v>
      </c>
      <c r="I11664" s="1" t="s">
        <v>2</v>
      </c>
      <c r="J11664" s="1" t="s">
        <v>8393</v>
      </c>
      <c r="K11664" s="1">
        <v>1</v>
      </c>
    </row>
    <row r="11665" spans="1:11">
      <c r="A11665" s="1" t="s">
        <v>8363</v>
      </c>
      <c r="B11665" s="1" t="s">
        <v>8379</v>
      </c>
      <c r="C11665" s="48" t="str">
        <f t="shared" si="364"/>
        <v>מא מעלה אדומים</v>
      </c>
      <c r="D11665" s="1" t="s">
        <v>8378</v>
      </c>
      <c r="E11665" s="1"/>
      <c r="F11665" s="2">
        <v>2</v>
      </c>
      <c r="G11665" s="2">
        <f>INDEX(תוצאות_בחירות,MATCH(C11665,siot!$F$3:$F$1887,0),27)</f>
        <v>2</v>
      </c>
      <c r="H11665" s="2" t="b">
        <f t="shared" si="365"/>
        <v>1</v>
      </c>
      <c r="I11665" s="1" t="s">
        <v>2</v>
      </c>
      <c r="J11665" s="1" t="s">
        <v>8392</v>
      </c>
      <c r="K11665" s="1"/>
    </row>
    <row r="11666" spans="1:11" hidden="1">
      <c r="A11666" s="1" t="s">
        <v>8363</v>
      </c>
      <c r="B11666" s="1" t="s">
        <v>8379</v>
      </c>
      <c r="C11666" s="48" t="str">
        <f t="shared" si="364"/>
        <v>מא מעלה אדומים</v>
      </c>
      <c r="D11666" s="1" t="s">
        <v>8378</v>
      </c>
      <c r="E11666" s="1"/>
      <c r="F11666" s="2">
        <v>3</v>
      </c>
      <c r="G11666" s="2">
        <f>INDEX(תוצאות_בחירות,MATCH(C11666,siot!$F$3:$F$1887,0),27)</f>
        <v>2</v>
      </c>
      <c r="H11666" s="2" t="b">
        <f t="shared" si="365"/>
        <v>0</v>
      </c>
      <c r="I11666" s="1" t="s">
        <v>2</v>
      </c>
      <c r="J11666" s="1" t="s">
        <v>8391</v>
      </c>
      <c r="K11666" s="1"/>
    </row>
    <row r="11667" spans="1:11" hidden="1">
      <c r="A11667" s="1" t="s">
        <v>8363</v>
      </c>
      <c r="B11667" s="1" t="s">
        <v>8379</v>
      </c>
      <c r="C11667" s="48" t="str">
        <f t="shared" si="364"/>
        <v>מא מעלה אדומים</v>
      </c>
      <c r="D11667" s="1" t="s">
        <v>8378</v>
      </c>
      <c r="E11667" s="1"/>
      <c r="F11667" s="2">
        <v>4</v>
      </c>
      <c r="G11667" s="2">
        <f>INDEX(תוצאות_בחירות,MATCH(C11667,siot!$F$3:$F$1887,0),27)</f>
        <v>2</v>
      </c>
      <c r="H11667" s="2" t="b">
        <f t="shared" si="365"/>
        <v>0</v>
      </c>
      <c r="I11667" s="1" t="s">
        <v>2</v>
      </c>
      <c r="J11667" s="1" t="s">
        <v>8390</v>
      </c>
      <c r="K11667" s="1"/>
    </row>
    <row r="11668" spans="1:11" hidden="1">
      <c r="A11668" s="1" t="s">
        <v>8363</v>
      </c>
      <c r="B11668" s="1" t="s">
        <v>8379</v>
      </c>
      <c r="C11668" s="48" t="str">
        <f t="shared" si="364"/>
        <v>מא מעלה אדומים</v>
      </c>
      <c r="D11668" s="1" t="s">
        <v>8378</v>
      </c>
      <c r="E11668" s="1"/>
      <c r="F11668" s="2">
        <v>5</v>
      </c>
      <c r="G11668" s="2">
        <f>INDEX(תוצאות_בחירות,MATCH(C11668,siot!$F$3:$F$1887,0),27)</f>
        <v>2</v>
      </c>
      <c r="H11668" s="2" t="b">
        <f t="shared" si="365"/>
        <v>0</v>
      </c>
      <c r="I11668" s="1" t="s">
        <v>2</v>
      </c>
      <c r="J11668" s="1" t="s">
        <v>8389</v>
      </c>
      <c r="K11668" s="1"/>
    </row>
    <row r="11669" spans="1:11" hidden="1">
      <c r="A11669" s="1" t="s">
        <v>8363</v>
      </c>
      <c r="B11669" s="1" t="s">
        <v>8379</v>
      </c>
      <c r="C11669" s="48" t="str">
        <f t="shared" si="364"/>
        <v>מא מעלה אדומים</v>
      </c>
      <c r="D11669" s="1" t="s">
        <v>8378</v>
      </c>
      <c r="E11669" s="1"/>
      <c r="F11669" s="2">
        <v>6</v>
      </c>
      <c r="G11669" s="2">
        <f>INDEX(תוצאות_בחירות,MATCH(C11669,siot!$F$3:$F$1887,0),27)</f>
        <v>2</v>
      </c>
      <c r="H11669" s="2" t="b">
        <f t="shared" si="365"/>
        <v>0</v>
      </c>
      <c r="I11669" s="1" t="s">
        <v>2</v>
      </c>
      <c r="J11669" s="1" t="s">
        <v>8388</v>
      </c>
      <c r="K11669" s="1"/>
    </row>
    <row r="11670" spans="1:11" hidden="1">
      <c r="A11670" s="1" t="s">
        <v>8363</v>
      </c>
      <c r="B11670" s="1" t="s">
        <v>8379</v>
      </c>
      <c r="C11670" s="48" t="str">
        <f t="shared" si="364"/>
        <v>מא מעלה אדומים</v>
      </c>
      <c r="D11670" s="1" t="s">
        <v>8378</v>
      </c>
      <c r="E11670" s="1"/>
      <c r="F11670" s="2">
        <v>7</v>
      </c>
      <c r="G11670" s="2">
        <f>INDEX(תוצאות_בחירות,MATCH(C11670,siot!$F$3:$F$1887,0),27)</f>
        <v>2</v>
      </c>
      <c r="H11670" s="2" t="b">
        <f t="shared" si="365"/>
        <v>0</v>
      </c>
      <c r="I11670" s="1" t="s">
        <v>2</v>
      </c>
      <c r="J11670" s="1" t="s">
        <v>8387</v>
      </c>
      <c r="K11670" s="1"/>
    </row>
    <row r="11671" spans="1:11" hidden="1">
      <c r="A11671" s="1" t="s">
        <v>8363</v>
      </c>
      <c r="B11671" s="1" t="s">
        <v>8379</v>
      </c>
      <c r="C11671" s="48" t="str">
        <f t="shared" si="364"/>
        <v>מא מעלה אדומים</v>
      </c>
      <c r="D11671" s="1" t="s">
        <v>8378</v>
      </c>
      <c r="E11671" s="1"/>
      <c r="F11671" s="2">
        <v>8</v>
      </c>
      <c r="G11671" s="2">
        <f>INDEX(תוצאות_בחירות,MATCH(C11671,siot!$F$3:$F$1887,0),27)</f>
        <v>2</v>
      </c>
      <c r="H11671" s="2" t="b">
        <f t="shared" si="365"/>
        <v>0</v>
      </c>
      <c r="I11671" s="1" t="s">
        <v>2</v>
      </c>
      <c r="J11671" s="1" t="s">
        <v>8386</v>
      </c>
      <c r="K11671" s="1"/>
    </row>
    <row r="11672" spans="1:11" hidden="1">
      <c r="A11672" s="1" t="s">
        <v>8363</v>
      </c>
      <c r="B11672" s="1" t="s">
        <v>8379</v>
      </c>
      <c r="C11672" s="48" t="str">
        <f t="shared" si="364"/>
        <v>מא מעלה אדומים</v>
      </c>
      <c r="D11672" s="1" t="s">
        <v>8378</v>
      </c>
      <c r="E11672" s="1"/>
      <c r="F11672" s="2">
        <v>9</v>
      </c>
      <c r="G11672" s="2">
        <f>INDEX(תוצאות_בחירות,MATCH(C11672,siot!$F$3:$F$1887,0),27)</f>
        <v>2</v>
      </c>
      <c r="H11672" s="2" t="b">
        <f t="shared" si="365"/>
        <v>0</v>
      </c>
      <c r="I11672" s="1" t="s">
        <v>2</v>
      </c>
      <c r="J11672" s="1" t="s">
        <v>8385</v>
      </c>
      <c r="K11672" s="1"/>
    </row>
    <row r="11673" spans="1:11" hidden="1">
      <c r="A11673" s="1" t="s">
        <v>8363</v>
      </c>
      <c r="B11673" s="1" t="s">
        <v>8379</v>
      </c>
      <c r="C11673" s="48" t="str">
        <f t="shared" si="364"/>
        <v>מא מעלה אדומים</v>
      </c>
      <c r="D11673" s="1" t="s">
        <v>8378</v>
      </c>
      <c r="E11673" s="1"/>
      <c r="F11673" s="2">
        <v>10</v>
      </c>
      <c r="G11673" s="2">
        <f>INDEX(תוצאות_בחירות,MATCH(C11673,siot!$F$3:$F$1887,0),27)</f>
        <v>2</v>
      </c>
      <c r="H11673" s="2" t="b">
        <f t="shared" si="365"/>
        <v>0</v>
      </c>
      <c r="I11673" s="1" t="s">
        <v>2</v>
      </c>
      <c r="J11673" s="1" t="s">
        <v>8384</v>
      </c>
      <c r="K11673" s="1"/>
    </row>
    <row r="11674" spans="1:11" hidden="1">
      <c r="A11674" s="1" t="s">
        <v>8363</v>
      </c>
      <c r="B11674" s="1" t="s">
        <v>8379</v>
      </c>
      <c r="C11674" s="48" t="str">
        <f t="shared" si="364"/>
        <v>מא מעלה אדומים</v>
      </c>
      <c r="D11674" s="1" t="s">
        <v>8378</v>
      </c>
      <c r="E11674" s="1"/>
      <c r="F11674" s="2">
        <v>11</v>
      </c>
      <c r="G11674" s="2">
        <f>INDEX(תוצאות_בחירות,MATCH(C11674,siot!$F$3:$F$1887,0),27)</f>
        <v>2</v>
      </c>
      <c r="H11674" s="2" t="b">
        <f t="shared" si="365"/>
        <v>0</v>
      </c>
      <c r="I11674" s="1" t="s">
        <v>2</v>
      </c>
      <c r="J11674" s="1" t="s">
        <v>8383</v>
      </c>
      <c r="K11674" s="1"/>
    </row>
    <row r="11675" spans="1:11" hidden="1">
      <c r="A11675" s="1" t="s">
        <v>8363</v>
      </c>
      <c r="B11675" s="1" t="s">
        <v>8379</v>
      </c>
      <c r="C11675" s="48" t="str">
        <f t="shared" si="364"/>
        <v>מא מעלה אדומים</v>
      </c>
      <c r="D11675" s="1" t="s">
        <v>8378</v>
      </c>
      <c r="E11675" s="1"/>
      <c r="F11675" s="2">
        <v>12</v>
      </c>
      <c r="G11675" s="2">
        <f>INDEX(תוצאות_בחירות,MATCH(C11675,siot!$F$3:$F$1887,0),27)</f>
        <v>2</v>
      </c>
      <c r="H11675" s="2" t="b">
        <f t="shared" si="365"/>
        <v>0</v>
      </c>
      <c r="I11675" s="1" t="s">
        <v>2</v>
      </c>
      <c r="J11675" s="1" t="s">
        <v>8382</v>
      </c>
      <c r="K11675" s="1"/>
    </row>
    <row r="11676" spans="1:11" hidden="1">
      <c r="A11676" s="1" t="s">
        <v>8363</v>
      </c>
      <c r="B11676" s="1" t="s">
        <v>8379</v>
      </c>
      <c r="C11676" s="48" t="str">
        <f t="shared" si="364"/>
        <v>מא מעלה אדומים</v>
      </c>
      <c r="D11676" s="1" t="s">
        <v>8378</v>
      </c>
      <c r="E11676" s="1"/>
      <c r="F11676" s="2">
        <v>13</v>
      </c>
      <c r="G11676" s="2">
        <f>INDEX(תוצאות_בחירות,MATCH(C11676,siot!$F$3:$F$1887,0),27)</f>
        <v>2</v>
      </c>
      <c r="H11676" s="2" t="b">
        <f t="shared" si="365"/>
        <v>0</v>
      </c>
      <c r="I11676" s="1" t="s">
        <v>2</v>
      </c>
      <c r="J11676" s="1" t="s">
        <v>8381</v>
      </c>
      <c r="K11676" s="1"/>
    </row>
    <row r="11677" spans="1:11" hidden="1">
      <c r="A11677" s="1" t="s">
        <v>8363</v>
      </c>
      <c r="B11677" s="1" t="s">
        <v>8379</v>
      </c>
      <c r="C11677" s="48" t="str">
        <f t="shared" si="364"/>
        <v>מא מעלה אדומים</v>
      </c>
      <c r="D11677" s="1" t="s">
        <v>8378</v>
      </c>
      <c r="E11677" s="1"/>
      <c r="F11677" s="2">
        <v>14</v>
      </c>
      <c r="G11677" s="2">
        <f>INDEX(תוצאות_בחירות,MATCH(C11677,siot!$F$3:$F$1887,0),27)</f>
        <v>2</v>
      </c>
      <c r="H11677" s="2" t="b">
        <f t="shared" si="365"/>
        <v>0</v>
      </c>
      <c r="I11677" s="1" t="s">
        <v>2</v>
      </c>
      <c r="J11677" s="1" t="s">
        <v>8380</v>
      </c>
      <c r="K11677" s="1"/>
    </row>
    <row r="11678" spans="1:11" hidden="1">
      <c r="A11678" s="1" t="s">
        <v>8363</v>
      </c>
      <c r="B11678" s="1" t="s">
        <v>8379</v>
      </c>
      <c r="C11678" s="48" t="str">
        <f t="shared" si="364"/>
        <v>מא מעלה אדומים</v>
      </c>
      <c r="D11678" s="1" t="s">
        <v>8378</v>
      </c>
      <c r="E11678" s="1"/>
      <c r="F11678" s="2">
        <v>15</v>
      </c>
      <c r="G11678" s="2">
        <f>INDEX(תוצאות_בחירות,MATCH(C11678,siot!$F$3:$F$1887,0),27)</f>
        <v>2</v>
      </c>
      <c r="H11678" s="2" t="b">
        <f t="shared" si="365"/>
        <v>0</v>
      </c>
      <c r="I11678" s="1" t="s">
        <v>2</v>
      </c>
      <c r="J11678" s="1" t="s">
        <v>8377</v>
      </c>
      <c r="K11678" s="1"/>
    </row>
    <row r="11679" spans="1:11" hidden="1">
      <c r="A11679" s="1" t="s">
        <v>8363</v>
      </c>
      <c r="B11679" s="1" t="s">
        <v>213</v>
      </c>
      <c r="C11679" s="48" t="str">
        <f t="shared" si="364"/>
        <v>רק מעלה אדומים</v>
      </c>
      <c r="D11679" s="1" t="s">
        <v>8372</v>
      </c>
      <c r="E11679" s="1" t="s">
        <v>3</v>
      </c>
      <c r="F11679" s="2" t="s">
        <v>19548</v>
      </c>
      <c r="G11679" s="2">
        <f>INDEX(תוצאות_בחירות,MATCH(C11679,siot!$F$3:$F$1887,0),27)</f>
        <v>1</v>
      </c>
      <c r="H11679" s="2" t="b">
        <f t="shared" si="365"/>
        <v>0</v>
      </c>
      <c r="I11679" s="1"/>
      <c r="J11679" s="1"/>
      <c r="K11679" s="1"/>
    </row>
    <row r="11680" spans="1:11">
      <c r="A11680" s="1" t="s">
        <v>8363</v>
      </c>
      <c r="B11680" s="1" t="s">
        <v>213</v>
      </c>
      <c r="C11680" s="48" t="str">
        <f t="shared" si="364"/>
        <v>רק מעלה אדומים</v>
      </c>
      <c r="D11680" s="1" t="s">
        <v>8372</v>
      </c>
      <c r="E11680" s="1"/>
      <c r="F11680" s="2">
        <v>1</v>
      </c>
      <c r="G11680" s="2">
        <f>INDEX(תוצאות_בחירות,MATCH(C11680,siot!$F$3:$F$1887,0),27)</f>
        <v>1</v>
      </c>
      <c r="H11680" s="2" t="b">
        <f t="shared" si="365"/>
        <v>1</v>
      </c>
      <c r="I11680" s="1" t="s">
        <v>2</v>
      </c>
      <c r="J11680" s="1" t="s">
        <v>8376</v>
      </c>
      <c r="K11680" s="1"/>
    </row>
    <row r="11681" spans="1:11" hidden="1">
      <c r="A11681" s="1" t="s">
        <v>8363</v>
      </c>
      <c r="B11681" s="1" t="s">
        <v>213</v>
      </c>
      <c r="C11681" s="48" t="str">
        <f t="shared" si="364"/>
        <v>רק מעלה אדומים</v>
      </c>
      <c r="D11681" s="1" t="s">
        <v>8372</v>
      </c>
      <c r="E11681" s="1"/>
      <c r="F11681" s="2">
        <v>2</v>
      </c>
      <c r="G11681" s="2">
        <f>INDEX(תוצאות_בחירות,MATCH(C11681,siot!$F$3:$F$1887,0),27)</f>
        <v>1</v>
      </c>
      <c r="H11681" s="2" t="b">
        <f t="shared" si="365"/>
        <v>0</v>
      </c>
      <c r="I11681" s="1" t="s">
        <v>2</v>
      </c>
      <c r="J11681" s="1" t="s">
        <v>8375</v>
      </c>
      <c r="K11681" s="1"/>
    </row>
    <row r="11682" spans="1:11" hidden="1">
      <c r="A11682" s="1" t="s">
        <v>8363</v>
      </c>
      <c r="B11682" s="1" t="s">
        <v>213</v>
      </c>
      <c r="C11682" s="48" t="str">
        <f t="shared" si="364"/>
        <v>רק מעלה אדומים</v>
      </c>
      <c r="D11682" s="1" t="s">
        <v>8372</v>
      </c>
      <c r="E11682" s="1"/>
      <c r="F11682" s="2">
        <v>3</v>
      </c>
      <c r="G11682" s="2">
        <f>INDEX(תוצאות_בחירות,MATCH(C11682,siot!$F$3:$F$1887,0),27)</f>
        <v>1</v>
      </c>
      <c r="H11682" s="2" t="b">
        <f t="shared" si="365"/>
        <v>0</v>
      </c>
      <c r="I11682" s="1" t="s">
        <v>2</v>
      </c>
      <c r="J11682" s="1" t="s">
        <v>8374</v>
      </c>
      <c r="K11682" s="1"/>
    </row>
    <row r="11683" spans="1:11" hidden="1">
      <c r="A11683" s="1" t="s">
        <v>8363</v>
      </c>
      <c r="B11683" s="1" t="s">
        <v>213</v>
      </c>
      <c r="C11683" s="48" t="str">
        <f t="shared" si="364"/>
        <v>רק מעלה אדומים</v>
      </c>
      <c r="D11683" s="1" t="s">
        <v>8372</v>
      </c>
      <c r="E11683" s="1"/>
      <c r="F11683" s="2">
        <v>4</v>
      </c>
      <c r="G11683" s="2">
        <f>INDEX(תוצאות_בחירות,MATCH(C11683,siot!$F$3:$F$1887,0),27)</f>
        <v>1</v>
      </c>
      <c r="H11683" s="2" t="b">
        <f t="shared" si="365"/>
        <v>0</v>
      </c>
      <c r="I11683" s="1" t="s">
        <v>2</v>
      </c>
      <c r="J11683" s="1" t="s">
        <v>8373</v>
      </c>
      <c r="K11683" s="1"/>
    </row>
    <row r="11684" spans="1:11" hidden="1">
      <c r="A11684" s="1" t="s">
        <v>8363</v>
      </c>
      <c r="B11684" s="1" t="s">
        <v>213</v>
      </c>
      <c r="C11684" s="48" t="str">
        <f t="shared" si="364"/>
        <v>רק מעלה אדומים</v>
      </c>
      <c r="D11684" s="1" t="s">
        <v>8372</v>
      </c>
      <c r="E11684" s="1"/>
      <c r="F11684" s="2">
        <v>5</v>
      </c>
      <c r="G11684" s="2">
        <f>INDEX(תוצאות_בחירות,MATCH(C11684,siot!$F$3:$F$1887,0),27)</f>
        <v>1</v>
      </c>
      <c r="H11684" s="2" t="b">
        <f t="shared" si="365"/>
        <v>0</v>
      </c>
      <c r="I11684" s="1" t="s">
        <v>2</v>
      </c>
      <c r="J11684" s="1" t="s">
        <v>8371</v>
      </c>
      <c r="K11684" s="1"/>
    </row>
    <row r="11685" spans="1:11" hidden="1">
      <c r="A11685" s="1" t="s">
        <v>8363</v>
      </c>
      <c r="B11685" s="1" t="s">
        <v>963</v>
      </c>
      <c r="C11685" s="48" t="str">
        <f t="shared" si="364"/>
        <v>שס מעלה אדומים</v>
      </c>
      <c r="D11685" s="1" t="s">
        <v>962</v>
      </c>
      <c r="E11685" s="1" t="s">
        <v>3</v>
      </c>
      <c r="F11685" s="2" t="s">
        <v>19548</v>
      </c>
      <c r="G11685" s="2">
        <f>INDEX(תוצאות_בחירות,MATCH(C11685,siot!$F$3:$F$1887,0),27)</f>
        <v>1</v>
      </c>
      <c r="H11685" s="2" t="b">
        <f t="shared" si="365"/>
        <v>0</v>
      </c>
      <c r="I11685" s="1"/>
      <c r="J11685" s="1"/>
      <c r="K11685" s="1"/>
    </row>
    <row r="11686" spans="1:11">
      <c r="A11686" s="1" t="s">
        <v>8363</v>
      </c>
      <c r="B11686" s="1" t="s">
        <v>963</v>
      </c>
      <c r="C11686" s="48" t="str">
        <f t="shared" si="364"/>
        <v>שס מעלה אדומים</v>
      </c>
      <c r="D11686" s="1" t="s">
        <v>962</v>
      </c>
      <c r="E11686" s="1"/>
      <c r="F11686" s="2">
        <v>1</v>
      </c>
      <c r="G11686" s="2">
        <f>INDEX(תוצאות_בחירות,MATCH(C11686,siot!$F$3:$F$1887,0),27)</f>
        <v>1</v>
      </c>
      <c r="H11686" s="2" t="b">
        <f t="shared" si="365"/>
        <v>1</v>
      </c>
      <c r="I11686" s="1" t="s">
        <v>2</v>
      </c>
      <c r="J11686" s="1" t="s">
        <v>8370</v>
      </c>
      <c r="K11686" s="1"/>
    </row>
    <row r="11687" spans="1:11" hidden="1">
      <c r="A11687" s="1" t="s">
        <v>8363</v>
      </c>
      <c r="B11687" s="1" t="s">
        <v>963</v>
      </c>
      <c r="C11687" s="48" t="str">
        <f t="shared" si="364"/>
        <v>שס מעלה אדומים</v>
      </c>
      <c r="D11687" s="1" t="s">
        <v>962</v>
      </c>
      <c r="E11687" s="1"/>
      <c r="F11687" s="2">
        <v>2</v>
      </c>
      <c r="G11687" s="2">
        <f>INDEX(תוצאות_בחירות,MATCH(C11687,siot!$F$3:$F$1887,0),27)</f>
        <v>1</v>
      </c>
      <c r="H11687" s="2" t="b">
        <f t="shared" si="365"/>
        <v>0</v>
      </c>
      <c r="I11687" s="1" t="s">
        <v>2</v>
      </c>
      <c r="J11687" s="1" t="s">
        <v>8369</v>
      </c>
      <c r="K11687" s="1"/>
    </row>
    <row r="11688" spans="1:11" hidden="1">
      <c r="A11688" s="1" t="s">
        <v>8363</v>
      </c>
      <c r="B11688" s="1" t="s">
        <v>963</v>
      </c>
      <c r="C11688" s="48" t="str">
        <f t="shared" si="364"/>
        <v>שס מעלה אדומים</v>
      </c>
      <c r="D11688" s="1" t="s">
        <v>962</v>
      </c>
      <c r="E11688" s="1"/>
      <c r="F11688" s="2">
        <v>3</v>
      </c>
      <c r="G11688" s="2">
        <f>INDEX(תוצאות_בחירות,MATCH(C11688,siot!$F$3:$F$1887,0),27)</f>
        <v>1</v>
      </c>
      <c r="H11688" s="2" t="b">
        <f t="shared" si="365"/>
        <v>0</v>
      </c>
      <c r="I11688" s="1" t="s">
        <v>2</v>
      </c>
      <c r="J11688" s="1" t="s">
        <v>8368</v>
      </c>
      <c r="K11688" s="1"/>
    </row>
    <row r="11689" spans="1:11" hidden="1">
      <c r="A11689" s="1" t="s">
        <v>8363</v>
      </c>
      <c r="B11689" s="1" t="s">
        <v>963</v>
      </c>
      <c r="C11689" s="48" t="str">
        <f t="shared" si="364"/>
        <v>שס מעלה אדומים</v>
      </c>
      <c r="D11689" s="1" t="s">
        <v>962</v>
      </c>
      <c r="E11689" s="1"/>
      <c r="F11689" s="2">
        <v>4</v>
      </c>
      <c r="G11689" s="2">
        <f>INDEX(תוצאות_בחירות,MATCH(C11689,siot!$F$3:$F$1887,0),27)</f>
        <v>1</v>
      </c>
      <c r="H11689" s="2" t="b">
        <f t="shared" si="365"/>
        <v>0</v>
      </c>
      <c r="I11689" s="1" t="s">
        <v>2</v>
      </c>
      <c r="J11689" s="1" t="s">
        <v>8367</v>
      </c>
      <c r="K11689" s="1"/>
    </row>
    <row r="11690" spans="1:11" hidden="1">
      <c r="A11690" s="1" t="s">
        <v>8363</v>
      </c>
      <c r="B11690" s="1" t="s">
        <v>963</v>
      </c>
      <c r="C11690" s="48" t="str">
        <f t="shared" si="364"/>
        <v>שס מעלה אדומים</v>
      </c>
      <c r="D11690" s="1" t="s">
        <v>962</v>
      </c>
      <c r="E11690" s="1"/>
      <c r="F11690" s="2">
        <v>5</v>
      </c>
      <c r="G11690" s="2">
        <f>INDEX(תוצאות_בחירות,MATCH(C11690,siot!$F$3:$F$1887,0),27)</f>
        <v>1</v>
      </c>
      <c r="H11690" s="2" t="b">
        <f t="shared" si="365"/>
        <v>0</v>
      </c>
      <c r="I11690" s="1" t="s">
        <v>2</v>
      </c>
      <c r="J11690" s="1" t="s">
        <v>8366</v>
      </c>
      <c r="K11690" s="1"/>
    </row>
    <row r="11691" spans="1:11" hidden="1">
      <c r="A11691" s="1" t="s">
        <v>8363</v>
      </c>
      <c r="B11691" s="1" t="s">
        <v>963</v>
      </c>
      <c r="C11691" s="48" t="str">
        <f t="shared" si="364"/>
        <v>שס מעלה אדומים</v>
      </c>
      <c r="D11691" s="1" t="s">
        <v>962</v>
      </c>
      <c r="E11691" s="1"/>
      <c r="F11691" s="2">
        <v>6</v>
      </c>
      <c r="G11691" s="2">
        <f>INDEX(תוצאות_בחירות,MATCH(C11691,siot!$F$3:$F$1887,0),27)</f>
        <v>1</v>
      </c>
      <c r="H11691" s="2" t="b">
        <f t="shared" si="365"/>
        <v>0</v>
      </c>
      <c r="I11691" s="1" t="s">
        <v>2</v>
      </c>
      <c r="J11691" s="1" t="s">
        <v>8365</v>
      </c>
      <c r="K11691" s="1"/>
    </row>
    <row r="11692" spans="1:11" hidden="1">
      <c r="A11692" s="1" t="s">
        <v>8363</v>
      </c>
      <c r="B11692" s="1" t="s">
        <v>963</v>
      </c>
      <c r="C11692" s="48" t="str">
        <f t="shared" si="364"/>
        <v>שס מעלה אדומים</v>
      </c>
      <c r="D11692" s="1" t="s">
        <v>962</v>
      </c>
      <c r="E11692" s="1"/>
      <c r="F11692" s="2">
        <v>7</v>
      </c>
      <c r="G11692" s="2">
        <f>INDEX(תוצאות_בחירות,MATCH(C11692,siot!$F$3:$F$1887,0),27)</f>
        <v>1</v>
      </c>
      <c r="H11692" s="2" t="b">
        <f t="shared" si="365"/>
        <v>0</v>
      </c>
      <c r="I11692" s="1" t="s">
        <v>2</v>
      </c>
      <c r="J11692" s="1" t="s">
        <v>8364</v>
      </c>
      <c r="K11692" s="1"/>
    </row>
    <row r="11693" spans="1:11" hidden="1">
      <c r="A11693" s="1" t="s">
        <v>8363</v>
      </c>
      <c r="B11693" s="1" t="s">
        <v>963</v>
      </c>
      <c r="C11693" s="48" t="str">
        <f t="shared" si="364"/>
        <v>שס מעלה אדומים</v>
      </c>
      <c r="D11693" s="1" t="s">
        <v>962</v>
      </c>
      <c r="E11693" s="1"/>
      <c r="F11693" s="2">
        <v>8</v>
      </c>
      <c r="G11693" s="2">
        <f>INDEX(תוצאות_בחירות,MATCH(C11693,siot!$F$3:$F$1887,0),27)</f>
        <v>1</v>
      </c>
      <c r="H11693" s="2" t="b">
        <f t="shared" si="365"/>
        <v>0</v>
      </c>
      <c r="I11693" s="1" t="s">
        <v>2</v>
      </c>
      <c r="J11693" s="1" t="s">
        <v>2429</v>
      </c>
      <c r="K11693" s="1"/>
    </row>
    <row r="11694" spans="1:11" hidden="1">
      <c r="A11694" s="1" t="s">
        <v>8363</v>
      </c>
      <c r="B11694" s="1" t="s">
        <v>963</v>
      </c>
      <c r="C11694" s="48" t="str">
        <f t="shared" si="364"/>
        <v>שס מעלה אדומים</v>
      </c>
      <c r="D11694" s="1" t="s">
        <v>962</v>
      </c>
      <c r="E11694" s="1"/>
      <c r="F11694" s="2">
        <v>9</v>
      </c>
      <c r="G11694" s="2">
        <f>INDEX(תוצאות_בחירות,MATCH(C11694,siot!$F$3:$F$1887,0),27)</f>
        <v>1</v>
      </c>
      <c r="H11694" s="2" t="b">
        <f t="shared" si="365"/>
        <v>0</v>
      </c>
      <c r="I11694" s="1" t="s">
        <v>2</v>
      </c>
      <c r="J11694" s="1" t="s">
        <v>8362</v>
      </c>
      <c r="K11694" s="1"/>
    </row>
    <row r="11695" spans="1:11" hidden="1">
      <c r="A11695" s="1" t="s">
        <v>8354</v>
      </c>
      <c r="B11695" s="1" t="s">
        <v>526</v>
      </c>
      <c r="C11695" s="48" t="str">
        <f t="shared" si="364"/>
        <v>יף מעלה אפרים</v>
      </c>
      <c r="D11695" s="1" t="s">
        <v>8353</v>
      </c>
      <c r="E11695" s="1" t="s">
        <v>18</v>
      </c>
      <c r="F11695" s="2" t="s">
        <v>19548</v>
      </c>
      <c r="G11695" s="2" t="e">
        <f>INDEX(תוצאות_בחירות,MATCH(C11695,siot!$F$3:$F$1887,0),27)</f>
        <v>#N/A</v>
      </c>
      <c r="H11695" s="2" t="e">
        <f t="shared" si="365"/>
        <v>#N/A</v>
      </c>
      <c r="I11695" s="1"/>
      <c r="J11695" s="1"/>
      <c r="K11695" s="1"/>
    </row>
    <row r="11696" spans="1:11" hidden="1">
      <c r="A11696" s="1" t="s">
        <v>8354</v>
      </c>
      <c r="B11696" s="1" t="s">
        <v>526</v>
      </c>
      <c r="C11696" s="48" t="str">
        <f t="shared" si="364"/>
        <v>יף מעלה אפרים</v>
      </c>
      <c r="D11696" s="1" t="s">
        <v>8353</v>
      </c>
      <c r="E11696" s="1" t="s">
        <v>17</v>
      </c>
      <c r="F11696" s="2">
        <v>1</v>
      </c>
      <c r="G11696" s="2" t="e">
        <f>INDEX(תוצאות_בחירות,MATCH(C11696,siot!$F$3:$F$1887,0),27)</f>
        <v>#N/A</v>
      </c>
      <c r="H11696" s="2" t="e">
        <f t="shared" si="365"/>
        <v>#N/A</v>
      </c>
      <c r="I11696" s="1" t="s">
        <v>2</v>
      </c>
      <c r="J11696" s="1" t="s">
        <v>8361</v>
      </c>
      <c r="K11696" s="1"/>
    </row>
    <row r="11697" spans="1:11" hidden="1">
      <c r="A11697" s="1" t="s">
        <v>8354</v>
      </c>
      <c r="B11697" s="1" t="s">
        <v>526</v>
      </c>
      <c r="C11697" s="48" t="str">
        <f t="shared" si="364"/>
        <v>יף מעלה אפרים</v>
      </c>
      <c r="D11697" s="1" t="s">
        <v>8353</v>
      </c>
      <c r="E11697" s="1"/>
      <c r="F11697" s="2">
        <v>2</v>
      </c>
      <c r="G11697" s="2" t="e">
        <f>INDEX(תוצאות_בחירות,MATCH(C11697,siot!$F$3:$F$1887,0),27)</f>
        <v>#N/A</v>
      </c>
      <c r="H11697" s="2" t="e">
        <f t="shared" si="365"/>
        <v>#N/A</v>
      </c>
      <c r="I11697" s="1" t="s">
        <v>2</v>
      </c>
      <c r="J11697" s="1" t="s">
        <v>8360</v>
      </c>
      <c r="K11697" s="1"/>
    </row>
    <row r="11698" spans="1:11" hidden="1">
      <c r="A11698" s="1" t="s">
        <v>8354</v>
      </c>
      <c r="B11698" s="1" t="s">
        <v>526</v>
      </c>
      <c r="C11698" s="48" t="str">
        <f t="shared" si="364"/>
        <v>יף מעלה אפרים</v>
      </c>
      <c r="D11698" s="1" t="s">
        <v>8353</v>
      </c>
      <c r="E11698" s="1"/>
      <c r="F11698" s="2">
        <v>3</v>
      </c>
      <c r="G11698" s="2" t="e">
        <f>INDEX(תוצאות_בחירות,MATCH(C11698,siot!$F$3:$F$1887,0),27)</f>
        <v>#N/A</v>
      </c>
      <c r="H11698" s="2" t="e">
        <f t="shared" si="365"/>
        <v>#N/A</v>
      </c>
      <c r="I11698" s="1" t="s">
        <v>2</v>
      </c>
      <c r="J11698" s="1" t="s">
        <v>8359</v>
      </c>
      <c r="K11698" s="1"/>
    </row>
    <row r="11699" spans="1:11" hidden="1">
      <c r="A11699" s="1" t="s">
        <v>8354</v>
      </c>
      <c r="B11699" s="1" t="s">
        <v>526</v>
      </c>
      <c r="C11699" s="48" t="str">
        <f t="shared" si="364"/>
        <v>יף מעלה אפרים</v>
      </c>
      <c r="D11699" s="1" t="s">
        <v>8353</v>
      </c>
      <c r="E11699" s="1"/>
      <c r="F11699" s="2">
        <v>4</v>
      </c>
      <c r="G11699" s="2" t="e">
        <f>INDEX(תוצאות_בחירות,MATCH(C11699,siot!$F$3:$F$1887,0),27)</f>
        <v>#N/A</v>
      </c>
      <c r="H11699" s="2" t="e">
        <f t="shared" si="365"/>
        <v>#N/A</v>
      </c>
      <c r="I11699" s="1" t="s">
        <v>2</v>
      </c>
      <c r="J11699" s="1" t="s">
        <v>8358</v>
      </c>
      <c r="K11699" s="1"/>
    </row>
    <row r="11700" spans="1:11" hidden="1">
      <c r="A11700" s="1" t="s">
        <v>8354</v>
      </c>
      <c r="B11700" s="1" t="s">
        <v>526</v>
      </c>
      <c r="C11700" s="48" t="str">
        <f t="shared" si="364"/>
        <v>יף מעלה אפרים</v>
      </c>
      <c r="D11700" s="1" t="s">
        <v>8353</v>
      </c>
      <c r="E11700" s="1"/>
      <c r="F11700" s="2">
        <v>5</v>
      </c>
      <c r="G11700" s="2" t="e">
        <f>INDEX(תוצאות_בחירות,MATCH(C11700,siot!$F$3:$F$1887,0),27)</f>
        <v>#N/A</v>
      </c>
      <c r="H11700" s="2" t="e">
        <f t="shared" si="365"/>
        <v>#N/A</v>
      </c>
      <c r="I11700" s="1" t="s">
        <v>2</v>
      </c>
      <c r="J11700" s="1" t="s">
        <v>8357</v>
      </c>
      <c r="K11700" s="1"/>
    </row>
    <row r="11701" spans="1:11" hidden="1">
      <c r="A11701" s="1" t="s">
        <v>8354</v>
      </c>
      <c r="B11701" s="1" t="s">
        <v>526</v>
      </c>
      <c r="C11701" s="48" t="str">
        <f t="shared" si="364"/>
        <v>יף מעלה אפרים</v>
      </c>
      <c r="D11701" s="1" t="s">
        <v>8353</v>
      </c>
      <c r="E11701" s="1"/>
      <c r="F11701" s="2">
        <v>6</v>
      </c>
      <c r="G11701" s="2" t="e">
        <f>INDEX(תוצאות_בחירות,MATCH(C11701,siot!$F$3:$F$1887,0),27)</f>
        <v>#N/A</v>
      </c>
      <c r="H11701" s="2" t="e">
        <f t="shared" si="365"/>
        <v>#N/A</v>
      </c>
      <c r="I11701" s="1" t="s">
        <v>2</v>
      </c>
      <c r="J11701" s="1" t="s">
        <v>8356</v>
      </c>
      <c r="K11701" s="1"/>
    </row>
    <row r="11702" spans="1:11" hidden="1">
      <c r="A11702" s="1" t="s">
        <v>8354</v>
      </c>
      <c r="B11702" s="1" t="s">
        <v>526</v>
      </c>
      <c r="C11702" s="48" t="str">
        <f t="shared" si="364"/>
        <v>יף מעלה אפרים</v>
      </c>
      <c r="D11702" s="1" t="s">
        <v>8353</v>
      </c>
      <c r="E11702" s="1"/>
      <c r="F11702" s="2">
        <v>7</v>
      </c>
      <c r="G11702" s="2" t="e">
        <f>INDEX(תוצאות_בחירות,MATCH(C11702,siot!$F$3:$F$1887,0),27)</f>
        <v>#N/A</v>
      </c>
      <c r="H11702" s="2" t="e">
        <f t="shared" si="365"/>
        <v>#N/A</v>
      </c>
      <c r="I11702" s="1" t="s">
        <v>2</v>
      </c>
      <c r="J11702" s="1" t="s">
        <v>8355</v>
      </c>
      <c r="K11702" s="1"/>
    </row>
    <row r="11703" spans="1:11" hidden="1">
      <c r="A11703" s="1" t="s">
        <v>8354</v>
      </c>
      <c r="B11703" s="1" t="s">
        <v>526</v>
      </c>
      <c r="C11703" s="48" t="str">
        <f t="shared" si="364"/>
        <v>יף מעלה אפרים</v>
      </c>
      <c r="D11703" s="1" t="s">
        <v>8353</v>
      </c>
      <c r="E11703" s="1"/>
      <c r="F11703" s="2">
        <v>8</v>
      </c>
      <c r="G11703" s="2" t="e">
        <f>INDEX(תוצאות_בחירות,MATCH(C11703,siot!$F$3:$F$1887,0),27)</f>
        <v>#N/A</v>
      </c>
      <c r="H11703" s="2" t="e">
        <f t="shared" si="365"/>
        <v>#N/A</v>
      </c>
      <c r="I11703" s="1" t="s">
        <v>2</v>
      </c>
      <c r="J11703" s="1" t="s">
        <v>8352</v>
      </c>
      <c r="K11703" s="1"/>
    </row>
    <row r="11704" spans="1:11" hidden="1">
      <c r="A11704" s="1" t="s">
        <v>8278</v>
      </c>
      <c r="B11704" s="1" t="s">
        <v>49</v>
      </c>
      <c r="C11704" s="48" t="str">
        <f t="shared" si="364"/>
        <v>ו מעלה עירון</v>
      </c>
      <c r="D11704" s="1" t="s">
        <v>1289</v>
      </c>
      <c r="E11704" s="1" t="s">
        <v>18</v>
      </c>
      <c r="F11704" s="2" t="s">
        <v>19548</v>
      </c>
      <c r="G11704" s="2">
        <f>INDEX(תוצאות_בחירות,MATCH(C11704,siot!$F$3:$F$1887,0),27)</f>
        <v>1</v>
      </c>
      <c r="H11704" s="2" t="b">
        <f t="shared" si="365"/>
        <v>0</v>
      </c>
      <c r="I11704" s="1"/>
      <c r="J11704" s="1"/>
      <c r="K11704" s="1"/>
    </row>
    <row r="11705" spans="1:11">
      <c r="A11705" s="1" t="s">
        <v>8278</v>
      </c>
      <c r="B11705" s="1" t="s">
        <v>49</v>
      </c>
      <c r="C11705" s="48" t="str">
        <f t="shared" si="364"/>
        <v>ו מעלה עירון</v>
      </c>
      <c r="D11705" s="1" t="s">
        <v>1289</v>
      </c>
      <c r="E11705" s="1" t="s">
        <v>17</v>
      </c>
      <c r="F11705" s="2">
        <v>1</v>
      </c>
      <c r="G11705" s="2">
        <f>INDEX(תוצאות_בחירות,MATCH(C11705,siot!$F$3:$F$1887,0),27)</f>
        <v>1</v>
      </c>
      <c r="H11705" s="2" t="b">
        <f t="shared" si="365"/>
        <v>1</v>
      </c>
      <c r="I11705" s="1" t="s">
        <v>2</v>
      </c>
      <c r="J11705" s="1" t="s">
        <v>8350</v>
      </c>
      <c r="K11705" s="1"/>
    </row>
    <row r="11706" spans="1:11" hidden="1">
      <c r="A11706" s="1" t="s">
        <v>8278</v>
      </c>
      <c r="B11706" s="1" t="s">
        <v>49</v>
      </c>
      <c r="C11706" s="48" t="str">
        <f t="shared" si="364"/>
        <v>ו מעלה עירון</v>
      </c>
      <c r="D11706" s="1" t="s">
        <v>1289</v>
      </c>
      <c r="E11706" s="1"/>
      <c r="F11706" s="2">
        <v>2</v>
      </c>
      <c r="G11706" s="2">
        <f>INDEX(תוצאות_בחירות,MATCH(C11706,siot!$F$3:$F$1887,0),27)</f>
        <v>1</v>
      </c>
      <c r="H11706" s="2" t="b">
        <f t="shared" si="365"/>
        <v>0</v>
      </c>
      <c r="I11706" s="1" t="s">
        <v>2</v>
      </c>
      <c r="J11706" s="1" t="s">
        <v>8349</v>
      </c>
      <c r="K11706" s="1"/>
    </row>
    <row r="11707" spans="1:11" hidden="1">
      <c r="A11707" s="1" t="s">
        <v>8278</v>
      </c>
      <c r="B11707" s="1" t="s">
        <v>49</v>
      </c>
      <c r="C11707" s="48" t="str">
        <f t="shared" si="364"/>
        <v>ו מעלה עירון</v>
      </c>
      <c r="D11707" s="1" t="s">
        <v>1289</v>
      </c>
      <c r="E11707" s="1"/>
      <c r="F11707" s="2">
        <v>3</v>
      </c>
      <c r="G11707" s="2">
        <f>INDEX(תוצאות_בחירות,MATCH(C11707,siot!$F$3:$F$1887,0),27)</f>
        <v>1</v>
      </c>
      <c r="H11707" s="2" t="b">
        <f t="shared" si="365"/>
        <v>0</v>
      </c>
      <c r="I11707" s="1" t="s">
        <v>2</v>
      </c>
      <c r="J11707" s="1" t="s">
        <v>8348</v>
      </c>
      <c r="K11707" s="1"/>
    </row>
    <row r="11708" spans="1:11" hidden="1">
      <c r="A11708" s="1" t="s">
        <v>8278</v>
      </c>
      <c r="B11708" s="1" t="s">
        <v>49</v>
      </c>
      <c r="C11708" s="48" t="str">
        <f t="shared" si="364"/>
        <v>ו מעלה עירון</v>
      </c>
      <c r="D11708" s="1" t="s">
        <v>1289</v>
      </c>
      <c r="E11708" s="1"/>
      <c r="F11708" s="2">
        <v>4</v>
      </c>
      <c r="G11708" s="2">
        <f>INDEX(תוצאות_בחירות,MATCH(C11708,siot!$F$3:$F$1887,0),27)</f>
        <v>1</v>
      </c>
      <c r="H11708" s="2" t="b">
        <f t="shared" si="365"/>
        <v>0</v>
      </c>
      <c r="I11708" s="1" t="s">
        <v>2</v>
      </c>
      <c r="J11708" s="1" t="s">
        <v>8347</v>
      </c>
      <c r="K11708" s="1"/>
    </row>
    <row r="11709" spans="1:11" hidden="1">
      <c r="A11709" s="1" t="s">
        <v>8278</v>
      </c>
      <c r="B11709" s="1" t="s">
        <v>49</v>
      </c>
      <c r="C11709" s="48" t="str">
        <f t="shared" si="364"/>
        <v>ו מעלה עירון</v>
      </c>
      <c r="D11709" s="1" t="s">
        <v>1289</v>
      </c>
      <c r="E11709" s="1"/>
      <c r="F11709" s="2">
        <v>5</v>
      </c>
      <c r="G11709" s="2">
        <f>INDEX(תוצאות_בחירות,MATCH(C11709,siot!$F$3:$F$1887,0),27)</f>
        <v>1</v>
      </c>
      <c r="H11709" s="2" t="b">
        <f t="shared" si="365"/>
        <v>0</v>
      </c>
      <c r="I11709" s="1" t="s">
        <v>2</v>
      </c>
      <c r="J11709" s="1" t="s">
        <v>8346</v>
      </c>
      <c r="K11709" s="1"/>
    </row>
    <row r="11710" spans="1:11" hidden="1">
      <c r="A11710" s="1" t="s">
        <v>8278</v>
      </c>
      <c r="B11710" s="1" t="s">
        <v>49</v>
      </c>
      <c r="C11710" s="48" t="str">
        <f t="shared" si="364"/>
        <v>ו מעלה עירון</v>
      </c>
      <c r="D11710" s="1" t="s">
        <v>1289</v>
      </c>
      <c r="E11710" s="1"/>
      <c r="F11710" s="2">
        <v>6</v>
      </c>
      <c r="G11710" s="2">
        <f>INDEX(תוצאות_בחירות,MATCH(C11710,siot!$F$3:$F$1887,0),27)</f>
        <v>1</v>
      </c>
      <c r="H11710" s="2" t="b">
        <f t="shared" si="365"/>
        <v>0</v>
      </c>
      <c r="I11710" s="1" t="s">
        <v>2</v>
      </c>
      <c r="J11710" s="1" t="s">
        <v>8307</v>
      </c>
      <c r="K11710" s="1"/>
    </row>
    <row r="11711" spans="1:11" hidden="1">
      <c r="A11711" s="1" t="s">
        <v>8278</v>
      </c>
      <c r="B11711" s="1" t="s">
        <v>49</v>
      </c>
      <c r="C11711" s="48" t="str">
        <f t="shared" si="364"/>
        <v>ו מעלה עירון</v>
      </c>
      <c r="D11711" s="1" t="s">
        <v>1289</v>
      </c>
      <c r="E11711" s="1"/>
      <c r="F11711" s="2">
        <v>7</v>
      </c>
      <c r="G11711" s="2">
        <f>INDEX(תוצאות_בחירות,MATCH(C11711,siot!$F$3:$F$1887,0),27)</f>
        <v>1</v>
      </c>
      <c r="H11711" s="2" t="b">
        <f t="shared" si="365"/>
        <v>0</v>
      </c>
      <c r="I11711" s="1" t="s">
        <v>2</v>
      </c>
      <c r="J11711" s="1" t="s">
        <v>8345</v>
      </c>
      <c r="K11711" s="1"/>
    </row>
    <row r="11712" spans="1:11" hidden="1">
      <c r="A11712" s="1" t="s">
        <v>8278</v>
      </c>
      <c r="B11712" s="1" t="s">
        <v>0</v>
      </c>
      <c r="C11712" s="48" t="str">
        <f t="shared" si="364"/>
        <v>ז מעלה עירון</v>
      </c>
      <c r="D11712" s="1" t="s">
        <v>8342</v>
      </c>
      <c r="E11712" s="1" t="s">
        <v>18</v>
      </c>
      <c r="F11712" s="2" t="s">
        <v>19548</v>
      </c>
      <c r="G11712" s="2">
        <f>INDEX(תוצאות_בחירות,MATCH(C11712,siot!$F$3:$F$1887,0),27)</f>
        <v>0</v>
      </c>
      <c r="H11712" s="2" t="b">
        <f t="shared" si="365"/>
        <v>0</v>
      </c>
      <c r="I11712" s="1"/>
      <c r="J11712" s="1"/>
      <c r="K11712" s="1"/>
    </row>
    <row r="11713" spans="1:11" hidden="1">
      <c r="A11713" s="1" t="s">
        <v>8278</v>
      </c>
      <c r="B11713" s="1" t="s">
        <v>0</v>
      </c>
      <c r="C11713" s="48" t="str">
        <f t="shared" si="364"/>
        <v>ז מעלה עירון</v>
      </c>
      <c r="D11713" s="1" t="s">
        <v>8342</v>
      </c>
      <c r="E11713" s="1" t="s">
        <v>17</v>
      </c>
      <c r="F11713" s="2">
        <v>1</v>
      </c>
      <c r="G11713" s="2">
        <f>INDEX(תוצאות_בחירות,MATCH(C11713,siot!$F$3:$F$1887,0),27)</f>
        <v>0</v>
      </c>
      <c r="H11713" s="2" t="b">
        <f t="shared" si="365"/>
        <v>0</v>
      </c>
      <c r="I11713" s="1" t="s">
        <v>2</v>
      </c>
      <c r="J11713" s="1" t="s">
        <v>8309</v>
      </c>
      <c r="K11713" s="1"/>
    </row>
    <row r="11714" spans="1:11" hidden="1">
      <c r="A11714" s="1" t="s">
        <v>8278</v>
      </c>
      <c r="B11714" s="1" t="s">
        <v>0</v>
      </c>
      <c r="C11714" s="48" t="str">
        <f t="shared" si="364"/>
        <v>ז מעלה עירון</v>
      </c>
      <c r="D11714" s="1" t="s">
        <v>8342</v>
      </c>
      <c r="E11714" s="1"/>
      <c r="F11714" s="2">
        <v>2</v>
      </c>
      <c r="G11714" s="2">
        <f>INDEX(תוצאות_בחירות,MATCH(C11714,siot!$F$3:$F$1887,0),27)</f>
        <v>0</v>
      </c>
      <c r="H11714" s="2" t="b">
        <f t="shared" si="365"/>
        <v>0</v>
      </c>
      <c r="I11714" s="1" t="s">
        <v>2</v>
      </c>
      <c r="J11714" s="1" t="s">
        <v>8309</v>
      </c>
      <c r="K11714" s="1"/>
    </row>
    <row r="11715" spans="1:11" hidden="1">
      <c r="A11715" s="1" t="s">
        <v>8278</v>
      </c>
      <c r="B11715" s="1" t="s">
        <v>0</v>
      </c>
      <c r="C11715" s="48" t="str">
        <f t="shared" si="364"/>
        <v>ז מעלה עירון</v>
      </c>
      <c r="D11715" s="1" t="s">
        <v>8342</v>
      </c>
      <c r="E11715" s="1"/>
      <c r="F11715" s="2">
        <v>3</v>
      </c>
      <c r="G11715" s="2">
        <f>INDEX(תוצאות_בחירות,MATCH(C11715,siot!$F$3:$F$1887,0),27)</f>
        <v>0</v>
      </c>
      <c r="H11715" s="2" t="b">
        <f t="shared" si="365"/>
        <v>0</v>
      </c>
      <c r="I11715" s="1" t="s">
        <v>2</v>
      </c>
      <c r="J11715" s="1" t="s">
        <v>8344</v>
      </c>
      <c r="K11715" s="1"/>
    </row>
    <row r="11716" spans="1:11" hidden="1">
      <c r="A11716" s="1" t="s">
        <v>8278</v>
      </c>
      <c r="B11716" s="1" t="s">
        <v>0</v>
      </c>
      <c r="C11716" s="48" t="str">
        <f t="shared" ref="C11716:C11779" si="366">B11716&amp;" "&amp;A11716</f>
        <v>ז מעלה עירון</v>
      </c>
      <c r="D11716" s="1" t="s">
        <v>8342</v>
      </c>
      <c r="E11716" s="1"/>
      <c r="F11716" s="2">
        <v>4</v>
      </c>
      <c r="G11716" s="2">
        <f>INDEX(תוצאות_בחירות,MATCH(C11716,siot!$F$3:$F$1887,0),27)</f>
        <v>0</v>
      </c>
      <c r="H11716" s="2" t="b">
        <f t="shared" ref="H11716:H11779" si="367">IF(OR(F11716&lt;G11716,G11716=F11716),TRUE,FALSE)</f>
        <v>0</v>
      </c>
      <c r="I11716" s="1" t="s">
        <v>2</v>
      </c>
      <c r="J11716" s="1" t="s">
        <v>8343</v>
      </c>
      <c r="K11716" s="1"/>
    </row>
    <row r="11717" spans="1:11" hidden="1">
      <c r="A11717" s="1" t="s">
        <v>8278</v>
      </c>
      <c r="B11717" s="1" t="s">
        <v>0</v>
      </c>
      <c r="C11717" s="48" t="str">
        <f t="shared" si="366"/>
        <v>ז מעלה עירון</v>
      </c>
      <c r="D11717" s="1" t="s">
        <v>8342</v>
      </c>
      <c r="E11717" s="1"/>
      <c r="F11717" s="2">
        <v>5</v>
      </c>
      <c r="G11717" s="2">
        <f>INDEX(תוצאות_בחירות,MATCH(C11717,siot!$F$3:$F$1887,0),27)</f>
        <v>0</v>
      </c>
      <c r="H11717" s="2" t="b">
        <f t="shared" si="367"/>
        <v>0</v>
      </c>
      <c r="I11717" s="1" t="s">
        <v>2</v>
      </c>
      <c r="J11717" s="1" t="s">
        <v>8307</v>
      </c>
      <c r="K11717" s="1"/>
    </row>
    <row r="11718" spans="1:11" hidden="1">
      <c r="A11718" s="1" t="s">
        <v>8278</v>
      </c>
      <c r="B11718" s="1" t="s">
        <v>0</v>
      </c>
      <c r="C11718" s="48" t="str">
        <f t="shared" si="366"/>
        <v>ז מעלה עירון</v>
      </c>
      <c r="D11718" s="1" t="s">
        <v>8342</v>
      </c>
      <c r="E11718" s="1"/>
      <c r="F11718" s="2">
        <v>6</v>
      </c>
      <c r="G11718" s="2">
        <f>INDEX(תוצאות_בחירות,MATCH(C11718,siot!$F$3:$F$1887,0),27)</f>
        <v>0</v>
      </c>
      <c r="H11718" s="2" t="b">
        <f t="shared" si="367"/>
        <v>0</v>
      </c>
      <c r="I11718" s="1" t="s">
        <v>2</v>
      </c>
      <c r="J11718" s="1" t="s">
        <v>8309</v>
      </c>
      <c r="K11718" s="1"/>
    </row>
    <row r="11719" spans="1:11" hidden="1">
      <c r="A11719" s="1" t="s">
        <v>8278</v>
      </c>
      <c r="B11719" s="1" t="s">
        <v>573</v>
      </c>
      <c r="C11719" s="48" t="str">
        <f t="shared" si="366"/>
        <v>זך מעלה עירון</v>
      </c>
      <c r="D11719" s="1" t="s">
        <v>8333</v>
      </c>
      <c r="E11719" s="1" t="s">
        <v>3</v>
      </c>
      <c r="F11719" s="2" t="s">
        <v>19548</v>
      </c>
      <c r="G11719" s="2">
        <f>INDEX(תוצאות_בחירות,MATCH(C11719,siot!$F$3:$F$1887,0),27)</f>
        <v>1</v>
      </c>
      <c r="H11719" s="2" t="b">
        <f t="shared" si="367"/>
        <v>0</v>
      </c>
      <c r="I11719" s="1"/>
      <c r="J11719" s="1"/>
      <c r="K11719" s="1"/>
    </row>
    <row r="11720" spans="1:11">
      <c r="A11720" s="1" t="s">
        <v>8278</v>
      </c>
      <c r="B11720" s="1" t="s">
        <v>573</v>
      </c>
      <c r="C11720" s="48" t="str">
        <f t="shared" si="366"/>
        <v>זך מעלה עירון</v>
      </c>
      <c r="D11720" s="1" t="s">
        <v>8333</v>
      </c>
      <c r="E11720" s="1"/>
      <c r="F11720" s="2">
        <v>1</v>
      </c>
      <c r="G11720" s="2">
        <f>INDEX(תוצאות_בחירות,MATCH(C11720,siot!$F$3:$F$1887,0),27)</f>
        <v>1</v>
      </c>
      <c r="H11720" s="2" t="b">
        <f t="shared" si="367"/>
        <v>1</v>
      </c>
      <c r="I11720" s="1" t="s">
        <v>2</v>
      </c>
      <c r="J11720" s="1" t="s">
        <v>8341</v>
      </c>
      <c r="K11720" s="1"/>
    </row>
    <row r="11721" spans="1:11" hidden="1">
      <c r="A11721" s="1" t="s">
        <v>8278</v>
      </c>
      <c r="B11721" s="1" t="s">
        <v>573</v>
      </c>
      <c r="C11721" s="48" t="str">
        <f t="shared" si="366"/>
        <v>זך מעלה עירון</v>
      </c>
      <c r="D11721" s="1" t="s">
        <v>8333</v>
      </c>
      <c r="E11721" s="1"/>
      <c r="F11721" s="2">
        <v>2</v>
      </c>
      <c r="G11721" s="2">
        <f>INDEX(תוצאות_בחירות,MATCH(C11721,siot!$F$3:$F$1887,0),27)</f>
        <v>1</v>
      </c>
      <c r="H11721" s="2" t="b">
        <f t="shared" si="367"/>
        <v>0</v>
      </c>
      <c r="I11721" s="1" t="s">
        <v>2</v>
      </c>
      <c r="J11721" s="1" t="s">
        <v>8340</v>
      </c>
      <c r="K11721" s="1"/>
    </row>
    <row r="11722" spans="1:11" hidden="1">
      <c r="A11722" s="1" t="s">
        <v>8278</v>
      </c>
      <c r="B11722" s="1" t="s">
        <v>573</v>
      </c>
      <c r="C11722" s="48" t="str">
        <f t="shared" si="366"/>
        <v>זך מעלה עירון</v>
      </c>
      <c r="D11722" s="1" t="s">
        <v>8333</v>
      </c>
      <c r="E11722" s="1"/>
      <c r="F11722" s="2">
        <v>3</v>
      </c>
      <c r="G11722" s="2">
        <f>INDEX(תוצאות_בחירות,MATCH(C11722,siot!$F$3:$F$1887,0),27)</f>
        <v>1</v>
      </c>
      <c r="H11722" s="2" t="b">
        <f t="shared" si="367"/>
        <v>0</v>
      </c>
      <c r="I11722" s="1" t="s">
        <v>2</v>
      </c>
      <c r="J11722" s="1" t="s">
        <v>8339</v>
      </c>
      <c r="K11722" s="1"/>
    </row>
    <row r="11723" spans="1:11" hidden="1">
      <c r="A11723" s="1" t="s">
        <v>8278</v>
      </c>
      <c r="B11723" s="1" t="s">
        <v>573</v>
      </c>
      <c r="C11723" s="48" t="str">
        <f t="shared" si="366"/>
        <v>זך מעלה עירון</v>
      </c>
      <c r="D11723" s="1" t="s">
        <v>8333</v>
      </c>
      <c r="E11723" s="1"/>
      <c r="F11723" s="2">
        <v>4</v>
      </c>
      <c r="G11723" s="2">
        <f>INDEX(תוצאות_בחירות,MATCH(C11723,siot!$F$3:$F$1887,0),27)</f>
        <v>1</v>
      </c>
      <c r="H11723" s="2" t="b">
        <f t="shared" si="367"/>
        <v>0</v>
      </c>
      <c r="I11723" s="1" t="s">
        <v>2</v>
      </c>
      <c r="J11723" s="1" t="s">
        <v>8338</v>
      </c>
      <c r="K11723" s="1"/>
    </row>
    <row r="11724" spans="1:11" hidden="1">
      <c r="A11724" s="1" t="s">
        <v>8278</v>
      </c>
      <c r="B11724" s="1" t="s">
        <v>573</v>
      </c>
      <c r="C11724" s="48" t="str">
        <f t="shared" si="366"/>
        <v>זך מעלה עירון</v>
      </c>
      <c r="D11724" s="1" t="s">
        <v>8333</v>
      </c>
      <c r="E11724" s="1"/>
      <c r="F11724" s="2">
        <v>5</v>
      </c>
      <c r="G11724" s="2">
        <f>INDEX(תוצאות_בחירות,MATCH(C11724,siot!$F$3:$F$1887,0),27)</f>
        <v>1</v>
      </c>
      <c r="H11724" s="2" t="b">
        <f t="shared" si="367"/>
        <v>0</v>
      </c>
      <c r="I11724" s="1" t="s">
        <v>2</v>
      </c>
      <c r="J11724" s="1" t="s">
        <v>8337</v>
      </c>
      <c r="K11724" s="1"/>
    </row>
    <row r="11725" spans="1:11" hidden="1">
      <c r="A11725" s="1" t="s">
        <v>8278</v>
      </c>
      <c r="B11725" s="1" t="s">
        <v>573</v>
      </c>
      <c r="C11725" s="48" t="str">
        <f t="shared" si="366"/>
        <v>זך מעלה עירון</v>
      </c>
      <c r="D11725" s="1" t="s">
        <v>8333</v>
      </c>
      <c r="E11725" s="1"/>
      <c r="F11725" s="2">
        <v>6</v>
      </c>
      <c r="G11725" s="2">
        <f>INDEX(תוצאות_בחירות,MATCH(C11725,siot!$F$3:$F$1887,0),27)</f>
        <v>1</v>
      </c>
      <c r="H11725" s="2" t="b">
        <f t="shared" si="367"/>
        <v>0</v>
      </c>
      <c r="I11725" s="1" t="s">
        <v>2</v>
      </c>
      <c r="J11725" s="1" t="s">
        <v>8336</v>
      </c>
      <c r="K11725" s="1"/>
    </row>
    <row r="11726" spans="1:11" hidden="1">
      <c r="A11726" s="1" t="s">
        <v>8278</v>
      </c>
      <c r="B11726" s="1" t="s">
        <v>573</v>
      </c>
      <c r="C11726" s="48" t="str">
        <f t="shared" si="366"/>
        <v>זך מעלה עירון</v>
      </c>
      <c r="D11726" s="1" t="s">
        <v>8333</v>
      </c>
      <c r="E11726" s="1"/>
      <c r="F11726" s="2">
        <v>7</v>
      </c>
      <c r="G11726" s="2">
        <f>INDEX(תוצאות_בחירות,MATCH(C11726,siot!$F$3:$F$1887,0),27)</f>
        <v>1</v>
      </c>
      <c r="H11726" s="2" t="b">
        <f t="shared" si="367"/>
        <v>0</v>
      </c>
      <c r="I11726" s="1" t="s">
        <v>2</v>
      </c>
      <c r="J11726" s="1" t="s">
        <v>8335</v>
      </c>
      <c r="K11726" s="1"/>
    </row>
    <row r="11727" spans="1:11" hidden="1">
      <c r="A11727" s="1" t="s">
        <v>8278</v>
      </c>
      <c r="B11727" s="1" t="s">
        <v>573</v>
      </c>
      <c r="C11727" s="48" t="str">
        <f t="shared" si="366"/>
        <v>זך מעלה עירון</v>
      </c>
      <c r="D11727" s="1" t="s">
        <v>8333</v>
      </c>
      <c r="E11727" s="1"/>
      <c r="F11727" s="2">
        <v>8</v>
      </c>
      <c r="G11727" s="2">
        <f>INDEX(תוצאות_בחירות,MATCH(C11727,siot!$F$3:$F$1887,0),27)</f>
        <v>1</v>
      </c>
      <c r="H11727" s="2" t="b">
        <f t="shared" si="367"/>
        <v>0</v>
      </c>
      <c r="I11727" s="1" t="s">
        <v>2</v>
      </c>
      <c r="J11727" s="1" t="s">
        <v>8334</v>
      </c>
      <c r="K11727" s="1"/>
    </row>
    <row r="11728" spans="1:11" hidden="1">
      <c r="A11728" s="1" t="s">
        <v>8278</v>
      </c>
      <c r="B11728" s="1" t="s">
        <v>573</v>
      </c>
      <c r="C11728" s="48" t="str">
        <f t="shared" si="366"/>
        <v>זך מעלה עירון</v>
      </c>
      <c r="D11728" s="1" t="s">
        <v>8333</v>
      </c>
      <c r="E11728" s="1"/>
      <c r="F11728" s="2">
        <v>9</v>
      </c>
      <c r="G11728" s="2">
        <f>INDEX(תוצאות_בחירות,MATCH(C11728,siot!$F$3:$F$1887,0),27)</f>
        <v>1</v>
      </c>
      <c r="H11728" s="2" t="b">
        <f t="shared" si="367"/>
        <v>0</v>
      </c>
      <c r="I11728" s="1" t="s">
        <v>2</v>
      </c>
      <c r="J11728" s="1" t="s">
        <v>8332</v>
      </c>
      <c r="K11728" s="1"/>
    </row>
    <row r="11729" spans="1:11" hidden="1">
      <c r="A11729" s="1" t="s">
        <v>8278</v>
      </c>
      <c r="B11729" s="1" t="s">
        <v>778</v>
      </c>
      <c r="C11729" s="48" t="str">
        <f t="shared" si="366"/>
        <v>י מעלה עירון</v>
      </c>
      <c r="D11729" s="1" t="s">
        <v>8323</v>
      </c>
      <c r="E11729" s="1" t="s">
        <v>3</v>
      </c>
      <c r="F11729" s="2" t="s">
        <v>19548</v>
      </c>
      <c r="G11729" s="2">
        <f>INDEX(תוצאות_בחירות,MATCH(C11729,siot!$F$3:$F$1887,0),27)</f>
        <v>2</v>
      </c>
      <c r="H11729" s="2" t="b">
        <f t="shared" si="367"/>
        <v>0</v>
      </c>
      <c r="I11729" s="1"/>
      <c r="J11729" s="1"/>
      <c r="K11729" s="1"/>
    </row>
    <row r="11730" spans="1:11">
      <c r="A11730" s="1" t="s">
        <v>8278</v>
      </c>
      <c r="B11730" s="1" t="s">
        <v>778</v>
      </c>
      <c r="C11730" s="48" t="str">
        <f t="shared" si="366"/>
        <v>י מעלה עירון</v>
      </c>
      <c r="D11730" s="1" t="s">
        <v>8323</v>
      </c>
      <c r="E11730" s="1"/>
      <c r="F11730" s="2">
        <v>1</v>
      </c>
      <c r="G11730" s="2">
        <f>INDEX(תוצאות_בחירות,MATCH(C11730,siot!$F$3:$F$1887,0),27)</f>
        <v>2</v>
      </c>
      <c r="H11730" s="2" t="b">
        <f t="shared" si="367"/>
        <v>1</v>
      </c>
      <c r="I11730" s="1" t="s">
        <v>2</v>
      </c>
      <c r="J11730" s="1" t="s">
        <v>8331</v>
      </c>
      <c r="K11730" s="1"/>
    </row>
    <row r="11731" spans="1:11">
      <c r="A11731" s="1" t="s">
        <v>8278</v>
      </c>
      <c r="B11731" s="1" t="s">
        <v>778</v>
      </c>
      <c r="C11731" s="48" t="str">
        <f t="shared" si="366"/>
        <v>י מעלה עירון</v>
      </c>
      <c r="D11731" s="1" t="s">
        <v>8323</v>
      </c>
      <c r="E11731" s="1"/>
      <c r="F11731" s="2">
        <v>2</v>
      </c>
      <c r="G11731" s="2">
        <f>INDEX(תוצאות_בחירות,MATCH(C11731,siot!$F$3:$F$1887,0),27)</f>
        <v>2</v>
      </c>
      <c r="H11731" s="2" t="b">
        <f t="shared" si="367"/>
        <v>1</v>
      </c>
      <c r="I11731" s="1" t="s">
        <v>2</v>
      </c>
      <c r="J11731" s="1" t="s">
        <v>8330</v>
      </c>
      <c r="K11731" s="1"/>
    </row>
    <row r="11732" spans="1:11" hidden="1">
      <c r="A11732" s="1" t="s">
        <v>8278</v>
      </c>
      <c r="B11732" s="1" t="s">
        <v>778</v>
      </c>
      <c r="C11732" s="48" t="str">
        <f t="shared" si="366"/>
        <v>י מעלה עירון</v>
      </c>
      <c r="D11732" s="1" t="s">
        <v>8323</v>
      </c>
      <c r="E11732" s="1"/>
      <c r="F11732" s="2">
        <v>3</v>
      </c>
      <c r="G11732" s="2">
        <f>INDEX(תוצאות_בחירות,MATCH(C11732,siot!$F$3:$F$1887,0),27)</f>
        <v>2</v>
      </c>
      <c r="H11732" s="2" t="b">
        <f t="shared" si="367"/>
        <v>0</v>
      </c>
      <c r="I11732" s="1" t="s">
        <v>2</v>
      </c>
      <c r="J11732" s="1" t="s">
        <v>8287</v>
      </c>
      <c r="K11732" s="1"/>
    </row>
    <row r="11733" spans="1:11" hidden="1">
      <c r="A11733" s="1" t="s">
        <v>8278</v>
      </c>
      <c r="B11733" s="1" t="s">
        <v>778</v>
      </c>
      <c r="C11733" s="48" t="str">
        <f t="shared" si="366"/>
        <v>י מעלה עירון</v>
      </c>
      <c r="D11733" s="1" t="s">
        <v>8323</v>
      </c>
      <c r="E11733" s="1"/>
      <c r="F11733" s="2">
        <v>4</v>
      </c>
      <c r="G11733" s="2">
        <f>INDEX(תוצאות_בחירות,MATCH(C11733,siot!$F$3:$F$1887,0),27)</f>
        <v>2</v>
      </c>
      <c r="H11733" s="2" t="b">
        <f t="shared" si="367"/>
        <v>0</v>
      </c>
      <c r="I11733" s="1" t="s">
        <v>2</v>
      </c>
      <c r="J11733" s="1" t="s">
        <v>8329</v>
      </c>
      <c r="K11733" s="1"/>
    </row>
    <row r="11734" spans="1:11" hidden="1">
      <c r="A11734" s="1" t="s">
        <v>8278</v>
      </c>
      <c r="B11734" s="1" t="s">
        <v>778</v>
      </c>
      <c r="C11734" s="48" t="str">
        <f t="shared" si="366"/>
        <v>י מעלה עירון</v>
      </c>
      <c r="D11734" s="1" t="s">
        <v>8323</v>
      </c>
      <c r="E11734" s="1"/>
      <c r="F11734" s="2">
        <v>5</v>
      </c>
      <c r="G11734" s="2">
        <f>INDEX(תוצאות_בחירות,MATCH(C11734,siot!$F$3:$F$1887,0),27)</f>
        <v>2</v>
      </c>
      <c r="H11734" s="2" t="b">
        <f t="shared" si="367"/>
        <v>0</v>
      </c>
      <c r="I11734" s="1" t="s">
        <v>2</v>
      </c>
      <c r="J11734" s="1" t="s">
        <v>8328</v>
      </c>
      <c r="K11734" s="1"/>
    </row>
    <row r="11735" spans="1:11" hidden="1">
      <c r="A11735" s="1" t="s">
        <v>8278</v>
      </c>
      <c r="B11735" s="1" t="s">
        <v>778</v>
      </c>
      <c r="C11735" s="48" t="str">
        <f t="shared" si="366"/>
        <v>י מעלה עירון</v>
      </c>
      <c r="D11735" s="1" t="s">
        <v>8323</v>
      </c>
      <c r="E11735" s="1"/>
      <c r="F11735" s="2">
        <v>6</v>
      </c>
      <c r="G11735" s="2">
        <f>INDEX(תוצאות_בחירות,MATCH(C11735,siot!$F$3:$F$1887,0),27)</f>
        <v>2</v>
      </c>
      <c r="H11735" s="2" t="b">
        <f t="shared" si="367"/>
        <v>0</v>
      </c>
      <c r="I11735" s="1" t="s">
        <v>2</v>
      </c>
      <c r="J11735" s="1" t="s">
        <v>8327</v>
      </c>
      <c r="K11735" s="1"/>
    </row>
    <row r="11736" spans="1:11" hidden="1">
      <c r="A11736" s="1" t="s">
        <v>8278</v>
      </c>
      <c r="B11736" s="1" t="s">
        <v>778</v>
      </c>
      <c r="C11736" s="48" t="str">
        <f t="shared" si="366"/>
        <v>י מעלה עירון</v>
      </c>
      <c r="D11736" s="1" t="s">
        <v>8323</v>
      </c>
      <c r="E11736" s="1"/>
      <c r="F11736" s="2">
        <v>7</v>
      </c>
      <c r="G11736" s="2">
        <f>INDEX(תוצאות_בחירות,MATCH(C11736,siot!$F$3:$F$1887,0),27)</f>
        <v>2</v>
      </c>
      <c r="H11736" s="2" t="b">
        <f t="shared" si="367"/>
        <v>0</v>
      </c>
      <c r="I11736" s="1" t="s">
        <v>2</v>
      </c>
      <c r="J11736" s="1" t="s">
        <v>8326</v>
      </c>
      <c r="K11736" s="1"/>
    </row>
    <row r="11737" spans="1:11" hidden="1">
      <c r="A11737" s="1" t="s">
        <v>8278</v>
      </c>
      <c r="B11737" s="1" t="s">
        <v>778</v>
      </c>
      <c r="C11737" s="48" t="str">
        <f t="shared" si="366"/>
        <v>י מעלה עירון</v>
      </c>
      <c r="D11737" s="1" t="s">
        <v>8323</v>
      </c>
      <c r="E11737" s="1"/>
      <c r="F11737" s="2">
        <v>8</v>
      </c>
      <c r="G11737" s="2">
        <f>INDEX(תוצאות_בחירות,MATCH(C11737,siot!$F$3:$F$1887,0),27)</f>
        <v>2</v>
      </c>
      <c r="H11737" s="2" t="b">
        <f t="shared" si="367"/>
        <v>0</v>
      </c>
      <c r="I11737" s="1" t="s">
        <v>2</v>
      </c>
      <c r="J11737" s="1" t="s">
        <v>8325</v>
      </c>
      <c r="K11737" s="1"/>
    </row>
    <row r="11738" spans="1:11" hidden="1">
      <c r="A11738" s="1" t="s">
        <v>8278</v>
      </c>
      <c r="B11738" s="1" t="s">
        <v>778</v>
      </c>
      <c r="C11738" s="48" t="str">
        <f t="shared" si="366"/>
        <v>י מעלה עירון</v>
      </c>
      <c r="D11738" s="1" t="s">
        <v>8323</v>
      </c>
      <c r="E11738" s="1"/>
      <c r="F11738" s="2">
        <v>9</v>
      </c>
      <c r="G11738" s="2">
        <f>INDEX(תוצאות_בחירות,MATCH(C11738,siot!$F$3:$F$1887,0),27)</f>
        <v>2</v>
      </c>
      <c r="H11738" s="2" t="b">
        <f t="shared" si="367"/>
        <v>0</v>
      </c>
      <c r="I11738" s="1" t="s">
        <v>2</v>
      </c>
      <c r="J11738" s="1" t="s">
        <v>8324</v>
      </c>
      <c r="K11738" s="1"/>
    </row>
    <row r="11739" spans="1:11" hidden="1">
      <c r="A11739" s="1" t="s">
        <v>8278</v>
      </c>
      <c r="B11739" s="1" t="s">
        <v>778</v>
      </c>
      <c r="C11739" s="48" t="str">
        <f t="shared" si="366"/>
        <v>י מעלה עירון</v>
      </c>
      <c r="D11739" s="1" t="s">
        <v>8323</v>
      </c>
      <c r="E11739" s="1"/>
      <c r="F11739" s="2">
        <v>10</v>
      </c>
      <c r="G11739" s="2">
        <f>INDEX(תוצאות_בחירות,MATCH(C11739,siot!$F$3:$F$1887,0),27)</f>
        <v>2</v>
      </c>
      <c r="H11739" s="2" t="b">
        <f t="shared" si="367"/>
        <v>0</v>
      </c>
      <c r="I11739" s="1" t="s">
        <v>2</v>
      </c>
      <c r="J11739" s="1" t="s">
        <v>8322</v>
      </c>
      <c r="K11739" s="1"/>
    </row>
    <row r="11740" spans="1:11" hidden="1">
      <c r="A11740" s="1" t="s">
        <v>8278</v>
      </c>
      <c r="B11740" s="1" t="s">
        <v>761</v>
      </c>
      <c r="C11740" s="48" t="str">
        <f t="shared" si="366"/>
        <v>ך מעלה עירון</v>
      </c>
      <c r="D11740" s="1" t="s">
        <v>4588</v>
      </c>
      <c r="E11740" s="1" t="s">
        <v>3</v>
      </c>
      <c r="F11740" s="2" t="s">
        <v>19548</v>
      </c>
      <c r="G11740" s="2">
        <f>INDEX(תוצאות_בחירות,MATCH(C11740,siot!$F$3:$F$1887,0),27)</f>
        <v>1</v>
      </c>
      <c r="H11740" s="2" t="b">
        <f t="shared" si="367"/>
        <v>0</v>
      </c>
      <c r="I11740" s="1"/>
      <c r="J11740" s="1"/>
      <c r="K11740" s="1"/>
    </row>
    <row r="11741" spans="1:11">
      <c r="A11741" s="1" t="s">
        <v>8278</v>
      </c>
      <c r="B11741" s="1" t="s">
        <v>761</v>
      </c>
      <c r="C11741" s="48" t="str">
        <f t="shared" si="366"/>
        <v>ך מעלה עירון</v>
      </c>
      <c r="D11741" s="1" t="s">
        <v>4588</v>
      </c>
      <c r="E11741" s="1"/>
      <c r="F11741" s="2">
        <v>1</v>
      </c>
      <c r="G11741" s="2">
        <f>INDEX(תוצאות_בחירות,MATCH(C11741,siot!$F$3:$F$1887,0),27)</f>
        <v>1</v>
      </c>
      <c r="H11741" s="2" t="b">
        <f t="shared" si="367"/>
        <v>1</v>
      </c>
      <c r="I11741" s="1" t="s">
        <v>2</v>
      </c>
      <c r="J11741" s="1" t="s">
        <v>8321</v>
      </c>
      <c r="K11741" s="1"/>
    </row>
    <row r="11742" spans="1:11" hidden="1">
      <c r="A11742" s="1" t="s">
        <v>8278</v>
      </c>
      <c r="B11742" s="1" t="s">
        <v>761</v>
      </c>
      <c r="C11742" s="48" t="str">
        <f t="shared" si="366"/>
        <v>ך מעלה עירון</v>
      </c>
      <c r="D11742" s="1" t="s">
        <v>4588</v>
      </c>
      <c r="E11742" s="1"/>
      <c r="F11742" s="2">
        <v>2</v>
      </c>
      <c r="G11742" s="2">
        <f>INDEX(תוצאות_בחירות,MATCH(C11742,siot!$F$3:$F$1887,0),27)</f>
        <v>1</v>
      </c>
      <c r="H11742" s="2" t="b">
        <f t="shared" si="367"/>
        <v>0</v>
      </c>
      <c r="I11742" s="1" t="s">
        <v>2</v>
      </c>
      <c r="J11742" s="1" t="s">
        <v>8320</v>
      </c>
      <c r="K11742" s="1"/>
    </row>
    <row r="11743" spans="1:11" hidden="1">
      <c r="A11743" s="1" t="s">
        <v>8278</v>
      </c>
      <c r="B11743" s="1" t="s">
        <v>761</v>
      </c>
      <c r="C11743" s="48" t="str">
        <f t="shared" si="366"/>
        <v>ך מעלה עירון</v>
      </c>
      <c r="D11743" s="1" t="s">
        <v>4588</v>
      </c>
      <c r="E11743" s="1"/>
      <c r="F11743" s="2">
        <v>3</v>
      </c>
      <c r="G11743" s="2">
        <f>INDEX(תוצאות_בחירות,MATCH(C11743,siot!$F$3:$F$1887,0),27)</f>
        <v>1</v>
      </c>
      <c r="H11743" s="2" t="b">
        <f t="shared" si="367"/>
        <v>0</v>
      </c>
      <c r="I11743" s="1" t="s">
        <v>2</v>
      </c>
      <c r="J11743" s="1" t="s">
        <v>8319</v>
      </c>
      <c r="K11743" s="1"/>
    </row>
    <row r="11744" spans="1:11" hidden="1">
      <c r="A11744" s="1" t="s">
        <v>8278</v>
      </c>
      <c r="B11744" s="1" t="s">
        <v>761</v>
      </c>
      <c r="C11744" s="48" t="str">
        <f t="shared" si="366"/>
        <v>ך מעלה עירון</v>
      </c>
      <c r="D11744" s="1" t="s">
        <v>4588</v>
      </c>
      <c r="E11744" s="1"/>
      <c r="F11744" s="2">
        <v>4</v>
      </c>
      <c r="G11744" s="2">
        <f>INDEX(תוצאות_בחירות,MATCH(C11744,siot!$F$3:$F$1887,0),27)</f>
        <v>1</v>
      </c>
      <c r="H11744" s="2" t="b">
        <f t="shared" si="367"/>
        <v>0</v>
      </c>
      <c r="I11744" s="1" t="s">
        <v>2</v>
      </c>
      <c r="J11744" s="1" t="s">
        <v>8318</v>
      </c>
      <c r="K11744" s="1"/>
    </row>
    <row r="11745" spans="1:11" hidden="1">
      <c r="A11745" s="1" t="s">
        <v>8278</v>
      </c>
      <c r="B11745" s="1" t="s">
        <v>87</v>
      </c>
      <c r="C11745" s="48" t="str">
        <f t="shared" si="366"/>
        <v>נ מעלה עירון</v>
      </c>
      <c r="D11745" s="1" t="s">
        <v>5561</v>
      </c>
      <c r="E11745" s="1" t="s">
        <v>3</v>
      </c>
      <c r="F11745" s="2" t="s">
        <v>19548</v>
      </c>
      <c r="G11745" s="2">
        <f>INDEX(תוצאות_בחירות,MATCH(C11745,siot!$F$3:$F$1887,0),27)</f>
        <v>2</v>
      </c>
      <c r="H11745" s="2" t="b">
        <f t="shared" si="367"/>
        <v>0</v>
      </c>
      <c r="I11745" s="1"/>
      <c r="J11745" s="1"/>
      <c r="K11745" s="1"/>
    </row>
    <row r="11746" spans="1:11">
      <c r="A11746" s="1" t="s">
        <v>8278</v>
      </c>
      <c r="B11746" s="1" t="s">
        <v>87</v>
      </c>
      <c r="C11746" s="48" t="str">
        <f t="shared" si="366"/>
        <v>נ מעלה עירון</v>
      </c>
      <c r="D11746" s="1" t="s">
        <v>5561</v>
      </c>
      <c r="E11746" s="1"/>
      <c r="F11746" s="2">
        <v>1</v>
      </c>
      <c r="G11746" s="2">
        <f>INDEX(תוצאות_בחירות,MATCH(C11746,siot!$F$3:$F$1887,0),27)</f>
        <v>2</v>
      </c>
      <c r="H11746" s="2" t="b">
        <f t="shared" si="367"/>
        <v>1</v>
      </c>
      <c r="I11746" s="1" t="s">
        <v>2</v>
      </c>
      <c r="J11746" s="1" t="s">
        <v>8317</v>
      </c>
      <c r="K11746" s="1"/>
    </row>
    <row r="11747" spans="1:11">
      <c r="A11747" s="1" t="s">
        <v>8278</v>
      </c>
      <c r="B11747" s="1" t="s">
        <v>87</v>
      </c>
      <c r="C11747" s="48" t="str">
        <f t="shared" si="366"/>
        <v>נ מעלה עירון</v>
      </c>
      <c r="D11747" s="1" t="s">
        <v>5561</v>
      </c>
      <c r="E11747" s="1"/>
      <c r="F11747" s="2">
        <v>2</v>
      </c>
      <c r="G11747" s="2">
        <f>INDEX(תוצאות_בחירות,MATCH(C11747,siot!$F$3:$F$1887,0),27)</f>
        <v>2</v>
      </c>
      <c r="H11747" s="2" t="b">
        <f t="shared" si="367"/>
        <v>1</v>
      </c>
      <c r="I11747" s="1" t="s">
        <v>2</v>
      </c>
      <c r="J11747" s="1" t="s">
        <v>8316</v>
      </c>
      <c r="K11747" s="1"/>
    </row>
    <row r="11748" spans="1:11" hidden="1">
      <c r="A11748" s="1" t="s">
        <v>8278</v>
      </c>
      <c r="B11748" s="1" t="s">
        <v>87</v>
      </c>
      <c r="C11748" s="48" t="str">
        <f t="shared" si="366"/>
        <v>נ מעלה עירון</v>
      </c>
      <c r="D11748" s="1" t="s">
        <v>5561</v>
      </c>
      <c r="E11748" s="1"/>
      <c r="F11748" s="2">
        <v>3</v>
      </c>
      <c r="G11748" s="2">
        <f>INDEX(תוצאות_בחירות,MATCH(C11748,siot!$F$3:$F$1887,0),27)</f>
        <v>2</v>
      </c>
      <c r="H11748" s="2" t="b">
        <f t="shared" si="367"/>
        <v>0</v>
      </c>
      <c r="I11748" s="1" t="s">
        <v>2</v>
      </c>
      <c r="J11748" s="1" t="s">
        <v>8315</v>
      </c>
      <c r="K11748" s="1"/>
    </row>
    <row r="11749" spans="1:11" hidden="1">
      <c r="A11749" s="1" t="s">
        <v>8278</v>
      </c>
      <c r="B11749" s="1" t="s">
        <v>87</v>
      </c>
      <c r="C11749" s="48" t="str">
        <f t="shared" si="366"/>
        <v>נ מעלה עירון</v>
      </c>
      <c r="D11749" s="1" t="s">
        <v>5561</v>
      </c>
      <c r="E11749" s="1"/>
      <c r="F11749" s="2">
        <v>4</v>
      </c>
      <c r="G11749" s="2">
        <f>INDEX(תוצאות_בחירות,MATCH(C11749,siot!$F$3:$F$1887,0),27)</f>
        <v>2</v>
      </c>
      <c r="H11749" s="2" t="b">
        <f t="shared" si="367"/>
        <v>0</v>
      </c>
      <c r="I11749" s="1" t="s">
        <v>2</v>
      </c>
      <c r="J11749" s="1" t="s">
        <v>8314</v>
      </c>
      <c r="K11749" s="1"/>
    </row>
    <row r="11750" spans="1:11" hidden="1">
      <c r="A11750" s="1" t="s">
        <v>8278</v>
      </c>
      <c r="B11750" s="1" t="s">
        <v>87</v>
      </c>
      <c r="C11750" s="48" t="str">
        <f t="shared" si="366"/>
        <v>נ מעלה עירון</v>
      </c>
      <c r="D11750" s="1" t="s">
        <v>5561</v>
      </c>
      <c r="E11750" s="1"/>
      <c r="F11750" s="2">
        <v>5</v>
      </c>
      <c r="G11750" s="2">
        <f>INDEX(תוצאות_בחירות,MATCH(C11750,siot!$F$3:$F$1887,0),27)</f>
        <v>2</v>
      </c>
      <c r="H11750" s="2" t="b">
        <f t="shared" si="367"/>
        <v>0</v>
      </c>
      <c r="I11750" s="1" t="s">
        <v>2</v>
      </c>
      <c r="J11750" s="1" t="s">
        <v>8313</v>
      </c>
      <c r="K11750" s="1"/>
    </row>
    <row r="11751" spans="1:11" hidden="1">
      <c r="A11751" s="1" t="s">
        <v>8278</v>
      </c>
      <c r="B11751" s="1" t="s">
        <v>87</v>
      </c>
      <c r="C11751" s="48" t="str">
        <f t="shared" si="366"/>
        <v>נ מעלה עירון</v>
      </c>
      <c r="D11751" s="1" t="s">
        <v>5561</v>
      </c>
      <c r="E11751" s="1"/>
      <c r="F11751" s="2">
        <v>6</v>
      </c>
      <c r="G11751" s="2">
        <f>INDEX(תוצאות_בחירות,MATCH(C11751,siot!$F$3:$F$1887,0),27)</f>
        <v>2</v>
      </c>
      <c r="H11751" s="2" t="b">
        <f t="shared" si="367"/>
        <v>0</v>
      </c>
      <c r="I11751" s="1" t="s">
        <v>2</v>
      </c>
      <c r="J11751" s="1" t="s">
        <v>8312</v>
      </c>
      <c r="K11751" s="1"/>
    </row>
    <row r="11752" spans="1:11" hidden="1">
      <c r="A11752" s="1" t="s">
        <v>8278</v>
      </c>
      <c r="B11752" s="1" t="s">
        <v>87</v>
      </c>
      <c r="C11752" s="48" t="str">
        <f t="shared" si="366"/>
        <v>נ מעלה עירון</v>
      </c>
      <c r="D11752" s="1" t="s">
        <v>5561</v>
      </c>
      <c r="E11752" s="1"/>
      <c r="F11752" s="2">
        <v>7</v>
      </c>
      <c r="G11752" s="2">
        <f>INDEX(תוצאות_בחירות,MATCH(C11752,siot!$F$3:$F$1887,0),27)</f>
        <v>2</v>
      </c>
      <c r="H11752" s="2" t="b">
        <f t="shared" si="367"/>
        <v>0</v>
      </c>
      <c r="I11752" s="1" t="s">
        <v>2</v>
      </c>
      <c r="J11752" s="1" t="s">
        <v>8311</v>
      </c>
      <c r="K11752" s="1"/>
    </row>
    <row r="11753" spans="1:11" hidden="1">
      <c r="A11753" s="1" t="s">
        <v>8278</v>
      </c>
      <c r="B11753" s="1" t="s">
        <v>87</v>
      </c>
      <c r="C11753" s="48" t="str">
        <f t="shared" si="366"/>
        <v>נ מעלה עירון</v>
      </c>
      <c r="D11753" s="1" t="s">
        <v>5561</v>
      </c>
      <c r="E11753" s="1"/>
      <c r="F11753" s="2">
        <v>8</v>
      </c>
      <c r="G11753" s="2">
        <f>INDEX(תוצאות_בחירות,MATCH(C11753,siot!$F$3:$F$1887,0),27)</f>
        <v>2</v>
      </c>
      <c r="H11753" s="2" t="b">
        <f t="shared" si="367"/>
        <v>0</v>
      </c>
      <c r="I11753" s="1" t="s">
        <v>2</v>
      </c>
      <c r="J11753" s="1" t="s">
        <v>8295</v>
      </c>
      <c r="K11753" s="1"/>
    </row>
    <row r="11754" spans="1:11" hidden="1">
      <c r="A11754" s="1" t="s">
        <v>8278</v>
      </c>
      <c r="B11754" s="1" t="s">
        <v>364</v>
      </c>
      <c r="C11754" s="48" t="str">
        <f t="shared" si="366"/>
        <v>ף מעלה עירון</v>
      </c>
      <c r="D11754" s="1" t="s">
        <v>5480</v>
      </c>
      <c r="E11754" s="1" t="s">
        <v>3</v>
      </c>
      <c r="F11754" s="2" t="s">
        <v>19548</v>
      </c>
      <c r="G11754" s="2">
        <f>INDEX(תוצאות_בחירות,MATCH(C11754,siot!$F$3:$F$1887,0),27)</f>
        <v>2</v>
      </c>
      <c r="H11754" s="2" t="b">
        <f t="shared" si="367"/>
        <v>0</v>
      </c>
      <c r="I11754" s="1"/>
      <c r="J11754" s="1"/>
      <c r="K11754" s="1"/>
    </row>
    <row r="11755" spans="1:11">
      <c r="A11755" s="1" t="s">
        <v>8278</v>
      </c>
      <c r="B11755" s="1" t="s">
        <v>364</v>
      </c>
      <c r="C11755" s="48" t="str">
        <f t="shared" si="366"/>
        <v>ף מעלה עירון</v>
      </c>
      <c r="D11755" s="1" t="s">
        <v>5480</v>
      </c>
      <c r="E11755" s="1"/>
      <c r="F11755" s="2">
        <v>1</v>
      </c>
      <c r="G11755" s="2">
        <f>INDEX(תוצאות_בחירות,MATCH(C11755,siot!$F$3:$F$1887,0),27)</f>
        <v>2</v>
      </c>
      <c r="H11755" s="2" t="b">
        <f t="shared" si="367"/>
        <v>1</v>
      </c>
      <c r="I11755" s="1" t="s">
        <v>2</v>
      </c>
      <c r="J11755" s="1" t="s">
        <v>8310</v>
      </c>
      <c r="K11755" s="1"/>
    </row>
    <row r="11756" spans="1:11">
      <c r="A11756" s="1" t="s">
        <v>8278</v>
      </c>
      <c r="B11756" s="1" t="s">
        <v>364</v>
      </c>
      <c r="C11756" s="48" t="str">
        <f t="shared" si="366"/>
        <v>ף מעלה עירון</v>
      </c>
      <c r="D11756" s="1" t="s">
        <v>5480</v>
      </c>
      <c r="E11756" s="1"/>
      <c r="F11756" s="2">
        <v>2</v>
      </c>
      <c r="G11756" s="2">
        <f>INDEX(תוצאות_בחירות,MATCH(C11756,siot!$F$3:$F$1887,0),27)</f>
        <v>2</v>
      </c>
      <c r="H11756" s="2" t="b">
        <f t="shared" si="367"/>
        <v>1</v>
      </c>
      <c r="I11756" s="1" t="s">
        <v>2</v>
      </c>
      <c r="J11756" s="1" t="s">
        <v>8287</v>
      </c>
      <c r="K11756" s="1"/>
    </row>
    <row r="11757" spans="1:11" hidden="1">
      <c r="A11757" s="1" t="s">
        <v>8278</v>
      </c>
      <c r="B11757" s="1" t="s">
        <v>364</v>
      </c>
      <c r="C11757" s="48" t="str">
        <f t="shared" si="366"/>
        <v>ף מעלה עירון</v>
      </c>
      <c r="D11757" s="1" t="s">
        <v>5480</v>
      </c>
      <c r="E11757" s="1"/>
      <c r="F11757" s="2">
        <v>3</v>
      </c>
      <c r="G11757" s="2">
        <f>INDEX(תוצאות_בחירות,MATCH(C11757,siot!$F$3:$F$1887,0),27)</f>
        <v>2</v>
      </c>
      <c r="H11757" s="2" t="b">
        <f t="shared" si="367"/>
        <v>0</v>
      </c>
      <c r="I11757" s="1" t="s">
        <v>2</v>
      </c>
      <c r="J11757" s="1" t="s">
        <v>8309</v>
      </c>
      <c r="K11757" s="1"/>
    </row>
    <row r="11758" spans="1:11" hidden="1">
      <c r="A11758" s="1" t="s">
        <v>8278</v>
      </c>
      <c r="B11758" s="1" t="s">
        <v>364</v>
      </c>
      <c r="C11758" s="48" t="str">
        <f t="shared" si="366"/>
        <v>ף מעלה עירון</v>
      </c>
      <c r="D11758" s="1" t="s">
        <v>5480</v>
      </c>
      <c r="E11758" s="1"/>
      <c r="F11758" s="2">
        <v>4</v>
      </c>
      <c r="G11758" s="2">
        <f>INDEX(תוצאות_בחירות,MATCH(C11758,siot!$F$3:$F$1887,0),27)</f>
        <v>2</v>
      </c>
      <c r="H11758" s="2" t="b">
        <f t="shared" si="367"/>
        <v>0</v>
      </c>
      <c r="I11758" s="1" t="s">
        <v>2</v>
      </c>
      <c r="J11758" s="1" t="s">
        <v>8287</v>
      </c>
      <c r="K11758" s="1"/>
    </row>
    <row r="11759" spans="1:11" hidden="1">
      <c r="A11759" s="1" t="s">
        <v>8278</v>
      </c>
      <c r="B11759" s="1" t="s">
        <v>364</v>
      </c>
      <c r="C11759" s="48" t="str">
        <f t="shared" si="366"/>
        <v>ף מעלה עירון</v>
      </c>
      <c r="D11759" s="1" t="s">
        <v>5480</v>
      </c>
      <c r="E11759" s="1"/>
      <c r="F11759" s="2">
        <v>5</v>
      </c>
      <c r="G11759" s="2">
        <f>INDEX(תוצאות_בחירות,MATCH(C11759,siot!$F$3:$F$1887,0),27)</f>
        <v>2</v>
      </c>
      <c r="H11759" s="2" t="b">
        <f t="shared" si="367"/>
        <v>0</v>
      </c>
      <c r="I11759" s="1" t="s">
        <v>2</v>
      </c>
      <c r="J11759" s="1" t="s">
        <v>8306</v>
      </c>
      <c r="K11759" s="1"/>
    </row>
    <row r="11760" spans="1:11" hidden="1">
      <c r="A11760" s="1" t="s">
        <v>8278</v>
      </c>
      <c r="B11760" s="1" t="s">
        <v>364</v>
      </c>
      <c r="C11760" s="48" t="str">
        <f t="shared" si="366"/>
        <v>ף מעלה עירון</v>
      </c>
      <c r="D11760" s="1" t="s">
        <v>5480</v>
      </c>
      <c r="E11760" s="1"/>
      <c r="F11760" s="2">
        <v>6</v>
      </c>
      <c r="G11760" s="2">
        <f>INDEX(תוצאות_בחירות,MATCH(C11760,siot!$F$3:$F$1887,0),27)</f>
        <v>2</v>
      </c>
      <c r="H11760" s="2" t="b">
        <f t="shared" si="367"/>
        <v>0</v>
      </c>
      <c r="I11760" s="1" t="s">
        <v>2</v>
      </c>
      <c r="J11760" s="1" t="s">
        <v>8287</v>
      </c>
      <c r="K11760" s="1"/>
    </row>
    <row r="11761" spans="1:11" hidden="1">
      <c r="A11761" s="1" t="s">
        <v>8278</v>
      </c>
      <c r="B11761" s="1" t="s">
        <v>364</v>
      </c>
      <c r="C11761" s="48" t="str">
        <f t="shared" si="366"/>
        <v>ף מעלה עירון</v>
      </c>
      <c r="D11761" s="1" t="s">
        <v>5480</v>
      </c>
      <c r="E11761" s="1"/>
      <c r="F11761" s="2">
        <v>7</v>
      </c>
      <c r="G11761" s="2">
        <f>INDEX(תוצאות_בחירות,MATCH(C11761,siot!$F$3:$F$1887,0),27)</f>
        <v>2</v>
      </c>
      <c r="H11761" s="2" t="b">
        <f t="shared" si="367"/>
        <v>0</v>
      </c>
      <c r="I11761" s="1" t="s">
        <v>2</v>
      </c>
      <c r="J11761" s="1" t="s">
        <v>8308</v>
      </c>
      <c r="K11761" s="1"/>
    </row>
    <row r="11762" spans="1:11" hidden="1">
      <c r="A11762" s="1" t="s">
        <v>8278</v>
      </c>
      <c r="B11762" s="1" t="s">
        <v>364</v>
      </c>
      <c r="C11762" s="48" t="str">
        <f t="shared" si="366"/>
        <v>ף מעלה עירון</v>
      </c>
      <c r="D11762" s="1" t="s">
        <v>5480</v>
      </c>
      <c r="E11762" s="1"/>
      <c r="F11762" s="2">
        <v>8</v>
      </c>
      <c r="G11762" s="2">
        <f>INDEX(תוצאות_בחירות,MATCH(C11762,siot!$F$3:$F$1887,0),27)</f>
        <v>2</v>
      </c>
      <c r="H11762" s="2" t="b">
        <f t="shared" si="367"/>
        <v>0</v>
      </c>
      <c r="I11762" s="1" t="s">
        <v>2</v>
      </c>
      <c r="J11762" s="1" t="s">
        <v>8287</v>
      </c>
      <c r="K11762" s="1"/>
    </row>
    <row r="11763" spans="1:11" hidden="1">
      <c r="A11763" s="1" t="s">
        <v>8278</v>
      </c>
      <c r="B11763" s="1" t="s">
        <v>364</v>
      </c>
      <c r="C11763" s="48" t="str">
        <f t="shared" si="366"/>
        <v>ף מעלה עירון</v>
      </c>
      <c r="D11763" s="1" t="s">
        <v>5480</v>
      </c>
      <c r="E11763" s="1"/>
      <c r="F11763" s="2">
        <v>9</v>
      </c>
      <c r="G11763" s="2">
        <f>INDEX(תוצאות_בחירות,MATCH(C11763,siot!$F$3:$F$1887,0),27)</f>
        <v>2</v>
      </c>
      <c r="H11763" s="2" t="b">
        <f t="shared" si="367"/>
        <v>0</v>
      </c>
      <c r="I11763" s="1" t="s">
        <v>2</v>
      </c>
      <c r="J11763" s="1" t="s">
        <v>8307</v>
      </c>
      <c r="K11763" s="1"/>
    </row>
    <row r="11764" spans="1:11" hidden="1">
      <c r="A11764" s="1" t="s">
        <v>8278</v>
      </c>
      <c r="B11764" s="1" t="s">
        <v>364</v>
      </c>
      <c r="C11764" s="48" t="str">
        <f t="shared" si="366"/>
        <v>ף מעלה עירון</v>
      </c>
      <c r="D11764" s="1" t="s">
        <v>5480</v>
      </c>
      <c r="E11764" s="1"/>
      <c r="F11764" s="2">
        <v>10</v>
      </c>
      <c r="G11764" s="2">
        <f>INDEX(תוצאות_בחירות,MATCH(C11764,siot!$F$3:$F$1887,0),27)</f>
        <v>2</v>
      </c>
      <c r="H11764" s="2" t="b">
        <f t="shared" si="367"/>
        <v>0</v>
      </c>
      <c r="I11764" s="1" t="s">
        <v>2</v>
      </c>
      <c r="J11764" s="1" t="s">
        <v>8287</v>
      </c>
      <c r="K11764" s="1"/>
    </row>
    <row r="11765" spans="1:11" hidden="1">
      <c r="A11765" s="1" t="s">
        <v>8278</v>
      </c>
      <c r="B11765" s="1" t="s">
        <v>8297</v>
      </c>
      <c r="C11765" s="48" t="str">
        <f t="shared" si="366"/>
        <v>ףנ מעלה עירון</v>
      </c>
      <c r="D11765" s="1" t="s">
        <v>8296</v>
      </c>
      <c r="E11765" s="1" t="s">
        <v>18</v>
      </c>
      <c r="F11765" s="2" t="s">
        <v>19548</v>
      </c>
      <c r="G11765" s="2">
        <f>INDEX(תוצאות_בחירות,MATCH(C11765,siot!$F$3:$F$1887,0),27)</f>
        <v>0</v>
      </c>
      <c r="H11765" s="2" t="b">
        <f t="shared" si="367"/>
        <v>0</v>
      </c>
      <c r="I11765" s="1"/>
      <c r="J11765" s="1"/>
      <c r="K11765" s="1"/>
    </row>
    <row r="11766" spans="1:11" hidden="1">
      <c r="A11766" s="1" t="s">
        <v>8278</v>
      </c>
      <c r="B11766" s="1" t="s">
        <v>8297</v>
      </c>
      <c r="C11766" s="48" t="str">
        <f t="shared" si="366"/>
        <v>ףנ מעלה עירון</v>
      </c>
      <c r="D11766" s="1" t="s">
        <v>8296</v>
      </c>
      <c r="E11766" s="1" t="s">
        <v>17</v>
      </c>
      <c r="F11766" s="2">
        <v>1</v>
      </c>
      <c r="G11766" s="2">
        <f>INDEX(תוצאות_בחירות,MATCH(C11766,siot!$F$3:$F$1887,0),27)</f>
        <v>0</v>
      </c>
      <c r="H11766" s="2" t="b">
        <f t="shared" si="367"/>
        <v>0</v>
      </c>
      <c r="I11766" s="1" t="s">
        <v>2</v>
      </c>
      <c r="J11766" s="1" t="s">
        <v>8305</v>
      </c>
      <c r="K11766" s="1"/>
    </row>
    <row r="11767" spans="1:11" hidden="1">
      <c r="A11767" s="1" t="s">
        <v>8278</v>
      </c>
      <c r="B11767" s="1" t="s">
        <v>8297</v>
      </c>
      <c r="C11767" s="48" t="str">
        <f t="shared" si="366"/>
        <v>ףנ מעלה עירון</v>
      </c>
      <c r="D11767" s="1" t="s">
        <v>8296</v>
      </c>
      <c r="E11767" s="1"/>
      <c r="F11767" s="2">
        <v>2</v>
      </c>
      <c r="G11767" s="2">
        <f>INDEX(תוצאות_בחירות,MATCH(C11767,siot!$F$3:$F$1887,0),27)</f>
        <v>0</v>
      </c>
      <c r="H11767" s="2" t="b">
        <f t="shared" si="367"/>
        <v>0</v>
      </c>
      <c r="I11767" s="1" t="s">
        <v>2</v>
      </c>
      <c r="J11767" s="1" t="s">
        <v>8304</v>
      </c>
      <c r="K11767" s="1"/>
    </row>
    <row r="11768" spans="1:11" hidden="1">
      <c r="A11768" s="1" t="s">
        <v>8278</v>
      </c>
      <c r="B11768" s="1" t="s">
        <v>8297</v>
      </c>
      <c r="C11768" s="48" t="str">
        <f t="shared" si="366"/>
        <v>ףנ מעלה עירון</v>
      </c>
      <c r="D11768" s="1" t="s">
        <v>8296</v>
      </c>
      <c r="E11768" s="1"/>
      <c r="F11768" s="2">
        <v>3</v>
      </c>
      <c r="G11768" s="2">
        <f>INDEX(תוצאות_בחירות,MATCH(C11768,siot!$F$3:$F$1887,0),27)</f>
        <v>0</v>
      </c>
      <c r="H11768" s="2" t="b">
        <f t="shared" si="367"/>
        <v>0</v>
      </c>
      <c r="I11768" s="1" t="s">
        <v>2</v>
      </c>
      <c r="J11768" s="1" t="s">
        <v>8303</v>
      </c>
      <c r="K11768" s="1"/>
    </row>
    <row r="11769" spans="1:11" hidden="1">
      <c r="A11769" s="1" t="s">
        <v>8278</v>
      </c>
      <c r="B11769" s="1" t="s">
        <v>8297</v>
      </c>
      <c r="C11769" s="48" t="str">
        <f t="shared" si="366"/>
        <v>ףנ מעלה עירון</v>
      </c>
      <c r="D11769" s="1" t="s">
        <v>8296</v>
      </c>
      <c r="E11769" s="1"/>
      <c r="F11769" s="2">
        <v>4</v>
      </c>
      <c r="G11769" s="2">
        <f>INDEX(תוצאות_בחירות,MATCH(C11769,siot!$F$3:$F$1887,0),27)</f>
        <v>0</v>
      </c>
      <c r="H11769" s="2" t="b">
        <f t="shared" si="367"/>
        <v>0</v>
      </c>
      <c r="I11769" s="1" t="s">
        <v>2</v>
      </c>
      <c r="J11769" s="1" t="s">
        <v>8302</v>
      </c>
      <c r="K11769" s="1"/>
    </row>
    <row r="11770" spans="1:11" hidden="1">
      <c r="A11770" s="1" t="s">
        <v>8278</v>
      </c>
      <c r="B11770" s="1" t="s">
        <v>8297</v>
      </c>
      <c r="C11770" s="48" t="str">
        <f t="shared" si="366"/>
        <v>ףנ מעלה עירון</v>
      </c>
      <c r="D11770" s="1" t="s">
        <v>8296</v>
      </c>
      <c r="E11770" s="1"/>
      <c r="F11770" s="2">
        <v>5</v>
      </c>
      <c r="G11770" s="2">
        <f>INDEX(תוצאות_בחירות,MATCH(C11770,siot!$F$3:$F$1887,0),27)</f>
        <v>0</v>
      </c>
      <c r="H11770" s="2" t="b">
        <f t="shared" si="367"/>
        <v>0</v>
      </c>
      <c r="I11770" s="1" t="s">
        <v>2</v>
      </c>
      <c r="J11770" s="1" t="s">
        <v>8301</v>
      </c>
      <c r="K11770" s="1"/>
    </row>
    <row r="11771" spans="1:11" hidden="1">
      <c r="A11771" s="1" t="s">
        <v>8278</v>
      </c>
      <c r="B11771" s="1" t="s">
        <v>8297</v>
      </c>
      <c r="C11771" s="48" t="str">
        <f t="shared" si="366"/>
        <v>ףנ מעלה עירון</v>
      </c>
      <c r="D11771" s="1" t="s">
        <v>8296</v>
      </c>
      <c r="E11771" s="1"/>
      <c r="F11771" s="2">
        <v>6</v>
      </c>
      <c r="G11771" s="2">
        <f>INDEX(תוצאות_בחירות,MATCH(C11771,siot!$F$3:$F$1887,0),27)</f>
        <v>0</v>
      </c>
      <c r="H11771" s="2" t="b">
        <f t="shared" si="367"/>
        <v>0</v>
      </c>
      <c r="I11771" s="1" t="s">
        <v>2</v>
      </c>
      <c r="J11771" s="1" t="s">
        <v>8300</v>
      </c>
      <c r="K11771" s="1"/>
    </row>
    <row r="11772" spans="1:11" hidden="1">
      <c r="A11772" s="1" t="s">
        <v>8278</v>
      </c>
      <c r="B11772" s="1" t="s">
        <v>8297</v>
      </c>
      <c r="C11772" s="48" t="str">
        <f t="shared" si="366"/>
        <v>ףנ מעלה עירון</v>
      </c>
      <c r="D11772" s="1" t="s">
        <v>8296</v>
      </c>
      <c r="E11772" s="1"/>
      <c r="F11772" s="2">
        <v>7</v>
      </c>
      <c r="G11772" s="2">
        <f>INDEX(תוצאות_בחירות,MATCH(C11772,siot!$F$3:$F$1887,0),27)</f>
        <v>0</v>
      </c>
      <c r="H11772" s="2" t="b">
        <f t="shared" si="367"/>
        <v>0</v>
      </c>
      <c r="I11772" s="1" t="s">
        <v>2</v>
      </c>
      <c r="J11772" s="1" t="s">
        <v>8287</v>
      </c>
      <c r="K11772" s="1"/>
    </row>
    <row r="11773" spans="1:11" hidden="1">
      <c r="A11773" s="1" t="s">
        <v>8278</v>
      </c>
      <c r="B11773" s="1" t="s">
        <v>8297</v>
      </c>
      <c r="C11773" s="48" t="str">
        <f t="shared" si="366"/>
        <v>ףנ מעלה עירון</v>
      </c>
      <c r="D11773" s="1" t="s">
        <v>8296</v>
      </c>
      <c r="E11773" s="1"/>
      <c r="F11773" s="2">
        <v>8</v>
      </c>
      <c r="G11773" s="2">
        <f>INDEX(תוצאות_בחירות,MATCH(C11773,siot!$F$3:$F$1887,0),27)</f>
        <v>0</v>
      </c>
      <c r="H11773" s="2" t="b">
        <f t="shared" si="367"/>
        <v>0</v>
      </c>
      <c r="I11773" s="1" t="s">
        <v>2</v>
      </c>
      <c r="J11773" s="1" t="s">
        <v>8299</v>
      </c>
      <c r="K11773" s="1"/>
    </row>
    <row r="11774" spans="1:11" hidden="1">
      <c r="A11774" s="1" t="s">
        <v>8278</v>
      </c>
      <c r="B11774" s="1" t="s">
        <v>8297</v>
      </c>
      <c r="C11774" s="48" t="str">
        <f t="shared" si="366"/>
        <v>ףנ מעלה עירון</v>
      </c>
      <c r="D11774" s="1" t="s">
        <v>8296</v>
      </c>
      <c r="E11774" s="1"/>
      <c r="F11774" s="2">
        <v>9</v>
      </c>
      <c r="G11774" s="2">
        <f>INDEX(תוצאות_בחירות,MATCH(C11774,siot!$F$3:$F$1887,0),27)</f>
        <v>0</v>
      </c>
      <c r="H11774" s="2" t="b">
        <f t="shared" si="367"/>
        <v>0</v>
      </c>
      <c r="I11774" s="1" t="s">
        <v>2</v>
      </c>
      <c r="J11774" s="1" t="s">
        <v>8298</v>
      </c>
      <c r="K11774" s="1"/>
    </row>
    <row r="11775" spans="1:11" hidden="1">
      <c r="A11775" s="1" t="s">
        <v>8278</v>
      </c>
      <c r="B11775" s="1" t="s">
        <v>8297</v>
      </c>
      <c r="C11775" s="48" t="str">
        <f t="shared" si="366"/>
        <v>ףנ מעלה עירון</v>
      </c>
      <c r="D11775" s="1" t="s">
        <v>8296</v>
      </c>
      <c r="E11775" s="1"/>
      <c r="F11775" s="2">
        <v>10</v>
      </c>
      <c r="G11775" s="2">
        <f>INDEX(תוצאות_בחירות,MATCH(C11775,siot!$F$3:$F$1887,0),27)</f>
        <v>0</v>
      </c>
      <c r="H11775" s="2" t="b">
        <f t="shared" si="367"/>
        <v>0</v>
      </c>
      <c r="I11775" s="1" t="s">
        <v>2</v>
      </c>
      <c r="J11775" s="1" t="s">
        <v>8295</v>
      </c>
      <c r="K11775" s="1"/>
    </row>
    <row r="11776" spans="1:11" hidden="1">
      <c r="A11776" s="1" t="s">
        <v>8278</v>
      </c>
      <c r="B11776" s="1" t="s">
        <v>339</v>
      </c>
      <c r="C11776" s="48" t="str">
        <f t="shared" si="366"/>
        <v>ץ מעלה עירון</v>
      </c>
      <c r="D11776" s="1" t="s">
        <v>8292</v>
      </c>
      <c r="E11776" s="1" t="s">
        <v>18</v>
      </c>
      <c r="F11776" s="2" t="s">
        <v>19548</v>
      </c>
      <c r="G11776" s="2">
        <f>INDEX(תוצאות_בחירות,MATCH(C11776,siot!$F$3:$F$1887,0),27)</f>
        <v>0</v>
      </c>
      <c r="H11776" s="2" t="b">
        <f t="shared" si="367"/>
        <v>0</v>
      </c>
      <c r="I11776" s="1"/>
      <c r="J11776" s="1"/>
      <c r="K11776" s="1"/>
    </row>
    <row r="11777" spans="1:11" hidden="1">
      <c r="A11777" s="1" t="s">
        <v>8278</v>
      </c>
      <c r="B11777" s="1" t="s">
        <v>339</v>
      </c>
      <c r="C11777" s="48" t="str">
        <f t="shared" si="366"/>
        <v>ץ מעלה עירון</v>
      </c>
      <c r="D11777" s="1" t="s">
        <v>8292</v>
      </c>
      <c r="E11777" s="1" t="s">
        <v>17</v>
      </c>
      <c r="F11777" s="2">
        <v>1</v>
      </c>
      <c r="G11777" s="2">
        <f>INDEX(תוצאות_בחירות,MATCH(C11777,siot!$F$3:$F$1887,0),27)</f>
        <v>0</v>
      </c>
      <c r="H11777" s="2" t="b">
        <f t="shared" si="367"/>
        <v>0</v>
      </c>
      <c r="I11777" s="1" t="s">
        <v>2</v>
      </c>
      <c r="J11777" s="1" t="s">
        <v>8294</v>
      </c>
      <c r="K11777" s="1"/>
    </row>
    <row r="11778" spans="1:11" hidden="1">
      <c r="A11778" s="1" t="s">
        <v>8278</v>
      </c>
      <c r="B11778" s="1" t="s">
        <v>339</v>
      </c>
      <c r="C11778" s="48" t="str">
        <f t="shared" si="366"/>
        <v>ץ מעלה עירון</v>
      </c>
      <c r="D11778" s="1" t="s">
        <v>8292</v>
      </c>
      <c r="E11778" s="1"/>
      <c r="F11778" s="2">
        <v>2</v>
      </c>
      <c r="G11778" s="2">
        <f>INDEX(תוצאות_בחירות,MATCH(C11778,siot!$F$3:$F$1887,0),27)</f>
        <v>0</v>
      </c>
      <c r="H11778" s="2" t="b">
        <f t="shared" si="367"/>
        <v>0</v>
      </c>
      <c r="I11778" s="1" t="s">
        <v>2</v>
      </c>
      <c r="J11778" s="1" t="s">
        <v>5660</v>
      </c>
      <c r="K11778" s="1"/>
    </row>
    <row r="11779" spans="1:11" hidden="1">
      <c r="A11779" s="1" t="s">
        <v>8278</v>
      </c>
      <c r="B11779" s="1" t="s">
        <v>339</v>
      </c>
      <c r="C11779" s="48" t="str">
        <f t="shared" si="366"/>
        <v>ץ מעלה עירון</v>
      </c>
      <c r="D11779" s="1" t="s">
        <v>8292</v>
      </c>
      <c r="E11779" s="1"/>
      <c r="F11779" s="2">
        <v>3</v>
      </c>
      <c r="G11779" s="2">
        <f>INDEX(תוצאות_בחירות,MATCH(C11779,siot!$F$3:$F$1887,0),27)</f>
        <v>0</v>
      </c>
      <c r="H11779" s="2" t="b">
        <f t="shared" si="367"/>
        <v>0</v>
      </c>
      <c r="I11779" s="1" t="s">
        <v>2</v>
      </c>
      <c r="J11779" s="1" t="s">
        <v>5660</v>
      </c>
      <c r="K11779" s="1"/>
    </row>
    <row r="11780" spans="1:11" hidden="1">
      <c r="A11780" s="1" t="s">
        <v>8278</v>
      </c>
      <c r="B11780" s="1" t="s">
        <v>339</v>
      </c>
      <c r="C11780" s="48" t="str">
        <f t="shared" ref="C11780:C11843" si="368">B11780&amp;" "&amp;A11780</f>
        <v>ץ מעלה עירון</v>
      </c>
      <c r="D11780" s="1" t="s">
        <v>8292</v>
      </c>
      <c r="E11780" s="1"/>
      <c r="F11780" s="2">
        <v>4</v>
      </c>
      <c r="G11780" s="2">
        <f>INDEX(תוצאות_בחירות,MATCH(C11780,siot!$F$3:$F$1887,0),27)</f>
        <v>0</v>
      </c>
      <c r="H11780" s="2" t="b">
        <f t="shared" ref="H11780:H11843" si="369">IF(OR(F11780&lt;G11780,G11780=F11780),TRUE,FALSE)</f>
        <v>0</v>
      </c>
      <c r="I11780" s="1" t="s">
        <v>2</v>
      </c>
      <c r="J11780" s="1" t="s">
        <v>8293</v>
      </c>
      <c r="K11780" s="1"/>
    </row>
    <row r="11781" spans="1:11" hidden="1">
      <c r="A11781" s="1" t="s">
        <v>8278</v>
      </c>
      <c r="B11781" s="1" t="s">
        <v>339</v>
      </c>
      <c r="C11781" s="48" t="str">
        <f t="shared" si="368"/>
        <v>ץ מעלה עירון</v>
      </c>
      <c r="D11781" s="1" t="s">
        <v>8292</v>
      </c>
      <c r="E11781" s="1"/>
      <c r="F11781" s="2">
        <v>5</v>
      </c>
      <c r="G11781" s="2">
        <f>INDEX(תוצאות_בחירות,MATCH(C11781,siot!$F$3:$F$1887,0),27)</f>
        <v>0</v>
      </c>
      <c r="H11781" s="2" t="b">
        <f t="shared" si="369"/>
        <v>0</v>
      </c>
      <c r="I11781" s="1" t="s">
        <v>2</v>
      </c>
      <c r="J11781" s="1" t="s">
        <v>5660</v>
      </c>
      <c r="K11781" s="1"/>
    </row>
    <row r="11782" spans="1:11" hidden="1">
      <c r="A11782" s="1" t="s">
        <v>8278</v>
      </c>
      <c r="B11782" s="1" t="s">
        <v>259</v>
      </c>
      <c r="C11782" s="48" t="str">
        <f t="shared" si="368"/>
        <v>ק מעלה עירון</v>
      </c>
      <c r="D11782" s="1" t="s">
        <v>8286</v>
      </c>
      <c r="E11782" s="1" t="s">
        <v>3</v>
      </c>
      <c r="F11782" s="2" t="s">
        <v>19548</v>
      </c>
      <c r="G11782" s="2">
        <f>INDEX(תוצאות_בחירות,MATCH(C11782,siot!$F$3:$F$1887,0),27)</f>
        <v>0</v>
      </c>
      <c r="H11782" s="2" t="b">
        <f t="shared" si="369"/>
        <v>0</v>
      </c>
      <c r="I11782" s="1"/>
      <c r="J11782" s="1"/>
      <c r="K11782" s="1"/>
    </row>
    <row r="11783" spans="1:11" hidden="1">
      <c r="A11783" s="1" t="s">
        <v>8278</v>
      </c>
      <c r="B11783" s="1" t="s">
        <v>259</v>
      </c>
      <c r="C11783" s="48" t="str">
        <f t="shared" si="368"/>
        <v>ק מעלה עירון</v>
      </c>
      <c r="D11783" s="1" t="s">
        <v>8286</v>
      </c>
      <c r="E11783" s="1"/>
      <c r="F11783" s="2">
        <v>1</v>
      </c>
      <c r="G11783" s="2">
        <f>INDEX(תוצאות_בחירות,MATCH(C11783,siot!$F$3:$F$1887,0),27)</f>
        <v>0</v>
      </c>
      <c r="H11783" s="2" t="b">
        <f t="shared" si="369"/>
        <v>0</v>
      </c>
      <c r="I11783" s="1" t="s">
        <v>2</v>
      </c>
      <c r="J11783" s="1" t="s">
        <v>8291</v>
      </c>
      <c r="K11783" s="1"/>
    </row>
    <row r="11784" spans="1:11" hidden="1">
      <c r="A11784" s="1" t="s">
        <v>8278</v>
      </c>
      <c r="B11784" s="1" t="s">
        <v>259</v>
      </c>
      <c r="C11784" s="48" t="str">
        <f t="shared" si="368"/>
        <v>ק מעלה עירון</v>
      </c>
      <c r="D11784" s="1" t="s">
        <v>8286</v>
      </c>
      <c r="E11784" s="1"/>
      <c r="F11784" s="2">
        <v>2</v>
      </c>
      <c r="G11784" s="2">
        <f>INDEX(תוצאות_בחירות,MATCH(C11784,siot!$F$3:$F$1887,0),27)</f>
        <v>0</v>
      </c>
      <c r="H11784" s="2" t="b">
        <f t="shared" si="369"/>
        <v>0</v>
      </c>
      <c r="I11784" s="1" t="s">
        <v>2</v>
      </c>
      <c r="J11784" s="1" t="s">
        <v>8290</v>
      </c>
      <c r="K11784" s="1"/>
    </row>
    <row r="11785" spans="1:11" hidden="1">
      <c r="A11785" s="1" t="s">
        <v>8278</v>
      </c>
      <c r="B11785" s="1" t="s">
        <v>259</v>
      </c>
      <c r="C11785" s="48" t="str">
        <f t="shared" si="368"/>
        <v>ק מעלה עירון</v>
      </c>
      <c r="D11785" s="1" t="s">
        <v>8286</v>
      </c>
      <c r="E11785" s="1"/>
      <c r="F11785" s="2">
        <v>3</v>
      </c>
      <c r="G11785" s="2">
        <f>INDEX(תוצאות_בחירות,MATCH(C11785,siot!$F$3:$F$1887,0),27)</f>
        <v>0</v>
      </c>
      <c r="H11785" s="2" t="b">
        <f t="shared" si="369"/>
        <v>0</v>
      </c>
      <c r="I11785" s="1" t="s">
        <v>2</v>
      </c>
      <c r="J11785" s="1" t="s">
        <v>8289</v>
      </c>
      <c r="K11785" s="1"/>
    </row>
    <row r="11786" spans="1:11" hidden="1">
      <c r="A11786" s="1" t="s">
        <v>8278</v>
      </c>
      <c r="B11786" s="1" t="s">
        <v>259</v>
      </c>
      <c r="C11786" s="48" t="str">
        <f t="shared" si="368"/>
        <v>ק מעלה עירון</v>
      </c>
      <c r="D11786" s="1" t="s">
        <v>8286</v>
      </c>
      <c r="E11786" s="1"/>
      <c r="F11786" s="2">
        <v>4</v>
      </c>
      <c r="G11786" s="2">
        <f>INDEX(תוצאות_בחירות,MATCH(C11786,siot!$F$3:$F$1887,0),27)</f>
        <v>0</v>
      </c>
      <c r="H11786" s="2" t="b">
        <f t="shared" si="369"/>
        <v>0</v>
      </c>
      <c r="I11786" s="1" t="s">
        <v>2</v>
      </c>
      <c r="J11786" s="1" t="s">
        <v>8288</v>
      </c>
      <c r="K11786" s="1"/>
    </row>
    <row r="11787" spans="1:11" hidden="1">
      <c r="A11787" s="1" t="s">
        <v>8278</v>
      </c>
      <c r="B11787" s="1" t="s">
        <v>259</v>
      </c>
      <c r="C11787" s="48" t="str">
        <f t="shared" si="368"/>
        <v>ק מעלה עירון</v>
      </c>
      <c r="D11787" s="1" t="s">
        <v>8286</v>
      </c>
      <c r="E11787" s="1"/>
      <c r="F11787" s="2">
        <v>5</v>
      </c>
      <c r="G11787" s="2">
        <f>INDEX(תוצאות_בחירות,MATCH(C11787,siot!$F$3:$F$1887,0),27)</f>
        <v>0</v>
      </c>
      <c r="H11787" s="2" t="b">
        <f t="shared" si="369"/>
        <v>0</v>
      </c>
      <c r="I11787" s="1" t="s">
        <v>2</v>
      </c>
      <c r="J11787" s="1" t="s">
        <v>8287</v>
      </c>
      <c r="K11787" s="1"/>
    </row>
    <row r="11788" spans="1:11" hidden="1">
      <c r="A11788" s="1" t="s">
        <v>8278</v>
      </c>
      <c r="B11788" s="1" t="s">
        <v>259</v>
      </c>
      <c r="C11788" s="48" t="str">
        <f t="shared" si="368"/>
        <v>ק מעלה עירון</v>
      </c>
      <c r="D11788" s="1" t="s">
        <v>8286</v>
      </c>
      <c r="E11788" s="1"/>
      <c r="F11788" s="2">
        <v>6</v>
      </c>
      <c r="G11788" s="2">
        <f>INDEX(תוצאות_בחירות,MATCH(C11788,siot!$F$3:$F$1887,0),27)</f>
        <v>0</v>
      </c>
      <c r="H11788" s="2" t="b">
        <f t="shared" si="369"/>
        <v>0</v>
      </c>
      <c r="I11788" s="1" t="s">
        <v>2</v>
      </c>
      <c r="J11788" s="1" t="s">
        <v>8285</v>
      </c>
      <c r="K11788" s="1"/>
    </row>
    <row r="11789" spans="1:11" hidden="1">
      <c r="A11789" s="1" t="s">
        <v>8278</v>
      </c>
      <c r="B11789" s="1" t="s">
        <v>4537</v>
      </c>
      <c r="C11789" s="48" t="str">
        <f t="shared" si="368"/>
        <v>קף מעלה עירון</v>
      </c>
      <c r="D11789" s="1" t="s">
        <v>8277</v>
      </c>
      <c r="E11789" s="1" t="s">
        <v>3</v>
      </c>
      <c r="F11789" s="2" t="s">
        <v>19548</v>
      </c>
      <c r="G11789" s="2">
        <f>INDEX(תוצאות_בחירות,MATCH(C11789,siot!$F$3:$F$1887,0),27)</f>
        <v>2</v>
      </c>
      <c r="H11789" s="2" t="b">
        <f t="shared" si="369"/>
        <v>0</v>
      </c>
      <c r="I11789" s="1"/>
      <c r="J11789" s="1"/>
      <c r="K11789" s="1"/>
    </row>
    <row r="11790" spans="1:11">
      <c r="A11790" s="1" t="s">
        <v>8278</v>
      </c>
      <c r="B11790" s="1" t="s">
        <v>4537</v>
      </c>
      <c r="C11790" s="48" t="str">
        <f t="shared" si="368"/>
        <v>קף מעלה עירון</v>
      </c>
      <c r="D11790" s="1" t="s">
        <v>8277</v>
      </c>
      <c r="E11790" s="1"/>
      <c r="F11790" s="2">
        <v>1</v>
      </c>
      <c r="G11790" s="2">
        <f>INDEX(תוצאות_בחירות,MATCH(C11790,siot!$F$3:$F$1887,0),27)</f>
        <v>2</v>
      </c>
      <c r="H11790" s="2" t="b">
        <f t="shared" si="369"/>
        <v>1</v>
      </c>
      <c r="I11790" s="1" t="s">
        <v>2</v>
      </c>
      <c r="J11790" s="1" t="s">
        <v>8284</v>
      </c>
      <c r="K11790" s="1"/>
    </row>
    <row r="11791" spans="1:11">
      <c r="A11791" s="1" t="s">
        <v>8278</v>
      </c>
      <c r="B11791" s="1" t="s">
        <v>4537</v>
      </c>
      <c r="C11791" s="48" t="str">
        <f t="shared" si="368"/>
        <v>קף מעלה עירון</v>
      </c>
      <c r="D11791" s="1" t="s">
        <v>8277</v>
      </c>
      <c r="E11791" s="1"/>
      <c r="F11791" s="2">
        <v>2</v>
      </c>
      <c r="G11791" s="2">
        <f>INDEX(תוצאות_בחירות,MATCH(C11791,siot!$F$3:$F$1887,0),27)</f>
        <v>2</v>
      </c>
      <c r="H11791" s="2" t="b">
        <f t="shared" si="369"/>
        <v>1</v>
      </c>
      <c r="I11791" s="1" t="s">
        <v>2</v>
      </c>
      <c r="J11791" s="1" t="s">
        <v>8283</v>
      </c>
      <c r="K11791" s="1"/>
    </row>
    <row r="11792" spans="1:11" hidden="1">
      <c r="A11792" s="1" t="s">
        <v>8278</v>
      </c>
      <c r="B11792" s="1" t="s">
        <v>4537</v>
      </c>
      <c r="C11792" s="48" t="str">
        <f t="shared" si="368"/>
        <v>קף מעלה עירון</v>
      </c>
      <c r="D11792" s="1" t="s">
        <v>8277</v>
      </c>
      <c r="E11792" s="1"/>
      <c r="F11792" s="2">
        <v>3</v>
      </c>
      <c r="G11792" s="2">
        <f>INDEX(תוצאות_בחירות,MATCH(C11792,siot!$F$3:$F$1887,0),27)</f>
        <v>2</v>
      </c>
      <c r="H11792" s="2" t="b">
        <f t="shared" si="369"/>
        <v>0</v>
      </c>
      <c r="I11792" s="1" t="s">
        <v>2</v>
      </c>
      <c r="J11792" s="1" t="s">
        <v>8282</v>
      </c>
      <c r="K11792" s="1"/>
    </row>
    <row r="11793" spans="1:11" hidden="1">
      <c r="A11793" s="1" t="s">
        <v>8278</v>
      </c>
      <c r="B11793" s="1" t="s">
        <v>4537</v>
      </c>
      <c r="C11793" s="48" t="str">
        <f t="shared" si="368"/>
        <v>קף מעלה עירון</v>
      </c>
      <c r="D11793" s="1" t="s">
        <v>8277</v>
      </c>
      <c r="E11793" s="1"/>
      <c r="F11793" s="2">
        <v>4</v>
      </c>
      <c r="G11793" s="2">
        <f>INDEX(תוצאות_בחירות,MATCH(C11793,siot!$F$3:$F$1887,0),27)</f>
        <v>2</v>
      </c>
      <c r="H11793" s="2" t="b">
        <f t="shared" si="369"/>
        <v>0</v>
      </c>
      <c r="I11793" s="1" t="s">
        <v>2</v>
      </c>
      <c r="J11793" s="1" t="s">
        <v>8281</v>
      </c>
      <c r="K11793" s="1"/>
    </row>
    <row r="11794" spans="1:11" hidden="1">
      <c r="A11794" s="1" t="s">
        <v>8278</v>
      </c>
      <c r="B11794" s="1" t="s">
        <v>4537</v>
      </c>
      <c r="C11794" s="48" t="str">
        <f t="shared" si="368"/>
        <v>קף מעלה עירון</v>
      </c>
      <c r="D11794" s="1" t="s">
        <v>8277</v>
      </c>
      <c r="E11794" s="1"/>
      <c r="F11794" s="2">
        <v>5</v>
      </c>
      <c r="G11794" s="2">
        <f>INDEX(תוצאות_בחירות,MATCH(C11794,siot!$F$3:$F$1887,0),27)</f>
        <v>2</v>
      </c>
      <c r="H11794" s="2" t="b">
        <f t="shared" si="369"/>
        <v>0</v>
      </c>
      <c r="I11794" s="1" t="s">
        <v>2</v>
      </c>
      <c r="J11794" s="1" t="s">
        <v>8280</v>
      </c>
      <c r="K11794" s="1"/>
    </row>
    <row r="11795" spans="1:11" hidden="1">
      <c r="A11795" s="1" t="s">
        <v>8278</v>
      </c>
      <c r="B11795" s="1" t="s">
        <v>4537</v>
      </c>
      <c r="C11795" s="48" t="str">
        <f t="shared" si="368"/>
        <v>קף מעלה עירון</v>
      </c>
      <c r="D11795" s="1" t="s">
        <v>8277</v>
      </c>
      <c r="E11795" s="1"/>
      <c r="F11795" s="2">
        <v>6</v>
      </c>
      <c r="G11795" s="2">
        <f>INDEX(תוצאות_בחירות,MATCH(C11795,siot!$F$3:$F$1887,0),27)</f>
        <v>2</v>
      </c>
      <c r="H11795" s="2" t="b">
        <f t="shared" si="369"/>
        <v>0</v>
      </c>
      <c r="I11795" s="1" t="s">
        <v>2</v>
      </c>
      <c r="J11795" s="1" t="s">
        <v>8279</v>
      </c>
      <c r="K11795" s="1"/>
    </row>
    <row r="11796" spans="1:11" hidden="1">
      <c r="A11796" s="1" t="s">
        <v>8278</v>
      </c>
      <c r="B11796" s="1" t="s">
        <v>4537</v>
      </c>
      <c r="C11796" s="48" t="str">
        <f t="shared" si="368"/>
        <v>קף מעלה עירון</v>
      </c>
      <c r="D11796" s="1" t="s">
        <v>8277</v>
      </c>
      <c r="E11796" s="1"/>
      <c r="F11796" s="2">
        <v>7</v>
      </c>
      <c r="G11796" s="2">
        <f>INDEX(תוצאות_בחירות,MATCH(C11796,siot!$F$3:$F$1887,0),27)</f>
        <v>2</v>
      </c>
      <c r="H11796" s="2" t="b">
        <f t="shared" si="369"/>
        <v>0</v>
      </c>
      <c r="I11796" s="1" t="s">
        <v>2</v>
      </c>
      <c r="J11796" s="1" t="s">
        <v>8276</v>
      </c>
      <c r="K11796" s="1"/>
    </row>
    <row r="11797" spans="1:11" hidden="1">
      <c r="A11797" s="1" t="s">
        <v>8146</v>
      </c>
      <c r="B11797" s="1" t="s">
        <v>8271</v>
      </c>
      <c r="C11797" s="48" t="str">
        <f t="shared" si="368"/>
        <v>בס מעלות-תרשיחא</v>
      </c>
      <c r="D11797" s="1" t="s">
        <v>8270</v>
      </c>
      <c r="E11797" s="1" t="s">
        <v>18</v>
      </c>
      <c r="F11797" s="2" t="s">
        <v>19548</v>
      </c>
      <c r="G11797" s="2">
        <f>INDEX(תוצאות_בחירות,MATCH(C11797,siot!$F$3:$F$1887,0),27)</f>
        <v>0</v>
      </c>
      <c r="H11797" s="2" t="b">
        <f t="shared" si="369"/>
        <v>0</v>
      </c>
      <c r="I11797" s="1"/>
      <c r="J11797" s="1"/>
      <c r="K11797" s="1"/>
    </row>
    <row r="11798" spans="1:11" hidden="1">
      <c r="A11798" s="1" t="s">
        <v>8146</v>
      </c>
      <c r="B11798" s="1" t="s">
        <v>8271</v>
      </c>
      <c r="C11798" s="48" t="str">
        <f t="shared" si="368"/>
        <v>בס מעלות-תרשיחא</v>
      </c>
      <c r="D11798" s="1" t="s">
        <v>8270</v>
      </c>
      <c r="E11798" s="1" t="s">
        <v>17</v>
      </c>
      <c r="F11798" s="2">
        <v>1</v>
      </c>
      <c r="G11798" s="2">
        <f>INDEX(תוצאות_בחירות,MATCH(C11798,siot!$F$3:$F$1887,0),27)</f>
        <v>0</v>
      </c>
      <c r="H11798" s="2" t="b">
        <f t="shared" si="369"/>
        <v>0</v>
      </c>
      <c r="I11798" s="1" t="s">
        <v>2</v>
      </c>
      <c r="J11798" s="1" t="s">
        <v>8275</v>
      </c>
      <c r="K11798" s="1"/>
    </row>
    <row r="11799" spans="1:11" hidden="1">
      <c r="A11799" s="1" t="s">
        <v>8146</v>
      </c>
      <c r="B11799" s="1" t="s">
        <v>8271</v>
      </c>
      <c r="C11799" s="48" t="str">
        <f t="shared" si="368"/>
        <v>בס מעלות-תרשיחא</v>
      </c>
      <c r="D11799" s="1" t="s">
        <v>8270</v>
      </c>
      <c r="E11799" s="1"/>
      <c r="F11799" s="2">
        <v>2</v>
      </c>
      <c r="G11799" s="2">
        <f>INDEX(תוצאות_בחירות,MATCH(C11799,siot!$F$3:$F$1887,0),27)</f>
        <v>0</v>
      </c>
      <c r="H11799" s="2" t="b">
        <f t="shared" si="369"/>
        <v>0</v>
      </c>
      <c r="I11799" s="1" t="s">
        <v>2</v>
      </c>
      <c r="J11799" s="1" t="s">
        <v>8274</v>
      </c>
      <c r="K11799" s="1"/>
    </row>
    <row r="11800" spans="1:11" hidden="1">
      <c r="A11800" s="1" t="s">
        <v>8146</v>
      </c>
      <c r="B11800" s="1" t="s">
        <v>8271</v>
      </c>
      <c r="C11800" s="48" t="str">
        <f t="shared" si="368"/>
        <v>בס מעלות-תרשיחא</v>
      </c>
      <c r="D11800" s="1" t="s">
        <v>8270</v>
      </c>
      <c r="E11800" s="1"/>
      <c r="F11800" s="2">
        <v>3</v>
      </c>
      <c r="G11800" s="2">
        <f>INDEX(תוצאות_בחירות,MATCH(C11800,siot!$F$3:$F$1887,0),27)</f>
        <v>0</v>
      </c>
      <c r="H11800" s="2" t="b">
        <f t="shared" si="369"/>
        <v>0</v>
      </c>
      <c r="I11800" s="1" t="s">
        <v>2</v>
      </c>
      <c r="J11800" s="1" t="s">
        <v>8273</v>
      </c>
      <c r="K11800" s="1"/>
    </row>
    <row r="11801" spans="1:11" hidden="1">
      <c r="A11801" s="1" t="s">
        <v>8146</v>
      </c>
      <c r="B11801" s="1" t="s">
        <v>8271</v>
      </c>
      <c r="C11801" s="48" t="str">
        <f t="shared" si="368"/>
        <v>בס מעלות-תרשיחא</v>
      </c>
      <c r="D11801" s="1" t="s">
        <v>8270</v>
      </c>
      <c r="E11801" s="1"/>
      <c r="F11801" s="2">
        <v>4</v>
      </c>
      <c r="G11801" s="2">
        <f>INDEX(תוצאות_בחירות,MATCH(C11801,siot!$F$3:$F$1887,0),27)</f>
        <v>0</v>
      </c>
      <c r="H11801" s="2" t="b">
        <f t="shared" si="369"/>
        <v>0</v>
      </c>
      <c r="I11801" s="1" t="s">
        <v>2</v>
      </c>
      <c r="J11801" s="1" t="s">
        <v>8272</v>
      </c>
      <c r="K11801" s="1"/>
    </row>
    <row r="11802" spans="1:11" hidden="1">
      <c r="A11802" s="1" t="s">
        <v>8146</v>
      </c>
      <c r="B11802" s="1" t="s">
        <v>8271</v>
      </c>
      <c r="C11802" s="48" t="str">
        <f t="shared" si="368"/>
        <v>בס מעלות-תרשיחא</v>
      </c>
      <c r="D11802" s="1" t="s">
        <v>8270</v>
      </c>
      <c r="E11802" s="1"/>
      <c r="F11802" s="2">
        <v>5</v>
      </c>
      <c r="G11802" s="2">
        <f>INDEX(תוצאות_בחירות,MATCH(C11802,siot!$F$3:$F$1887,0),27)</f>
        <v>0</v>
      </c>
      <c r="H11802" s="2" t="b">
        <f t="shared" si="369"/>
        <v>0</v>
      </c>
      <c r="I11802" s="1" t="s">
        <v>2</v>
      </c>
      <c r="J11802" s="1" t="s">
        <v>8269</v>
      </c>
      <c r="K11802" s="1"/>
    </row>
    <row r="11803" spans="1:11" hidden="1">
      <c r="A11803" s="1" t="s">
        <v>8146</v>
      </c>
      <c r="B11803" s="1" t="s">
        <v>60</v>
      </c>
      <c r="C11803" s="48" t="str">
        <f t="shared" si="368"/>
        <v>ד מעלות-תרשיחא</v>
      </c>
      <c r="D11803" s="1" t="s">
        <v>5902</v>
      </c>
      <c r="E11803" s="1" t="s">
        <v>3</v>
      </c>
      <c r="F11803" s="2" t="s">
        <v>19548</v>
      </c>
      <c r="G11803" s="2">
        <f>INDEX(תוצאות_בחירות,MATCH(C11803,siot!$F$3:$F$1887,0),27)</f>
        <v>1</v>
      </c>
      <c r="H11803" s="2" t="b">
        <f t="shared" si="369"/>
        <v>0</v>
      </c>
      <c r="I11803" s="1"/>
      <c r="J11803" s="1"/>
      <c r="K11803" s="1"/>
    </row>
    <row r="11804" spans="1:11">
      <c r="A11804" s="1" t="s">
        <v>8146</v>
      </c>
      <c r="B11804" s="1" t="s">
        <v>60</v>
      </c>
      <c r="C11804" s="48" t="str">
        <f t="shared" si="368"/>
        <v>ד מעלות-תרשיחא</v>
      </c>
      <c r="D11804" s="1" t="s">
        <v>5902</v>
      </c>
      <c r="E11804" s="1"/>
      <c r="F11804" s="2">
        <v>1</v>
      </c>
      <c r="G11804" s="2">
        <f>INDEX(תוצאות_בחירות,MATCH(C11804,siot!$F$3:$F$1887,0),27)</f>
        <v>1</v>
      </c>
      <c r="H11804" s="2" t="b">
        <f t="shared" si="369"/>
        <v>1</v>
      </c>
      <c r="I11804" s="1" t="s">
        <v>2</v>
      </c>
      <c r="J11804" s="1" t="s">
        <v>8268</v>
      </c>
      <c r="K11804" s="1"/>
    </row>
    <row r="11805" spans="1:11" hidden="1">
      <c r="A11805" s="1" t="s">
        <v>8146</v>
      </c>
      <c r="B11805" s="1" t="s">
        <v>60</v>
      </c>
      <c r="C11805" s="48" t="str">
        <f t="shared" si="368"/>
        <v>ד מעלות-תרשיחא</v>
      </c>
      <c r="D11805" s="1" t="s">
        <v>5902</v>
      </c>
      <c r="E11805" s="1"/>
      <c r="F11805" s="2">
        <v>2</v>
      </c>
      <c r="G11805" s="2">
        <f>INDEX(תוצאות_בחירות,MATCH(C11805,siot!$F$3:$F$1887,0),27)</f>
        <v>1</v>
      </c>
      <c r="H11805" s="2" t="b">
        <f t="shared" si="369"/>
        <v>0</v>
      </c>
      <c r="I11805" s="1" t="s">
        <v>2</v>
      </c>
      <c r="J11805" s="1" t="s">
        <v>8267</v>
      </c>
      <c r="K11805" s="1"/>
    </row>
    <row r="11806" spans="1:11" hidden="1">
      <c r="A11806" s="1" t="s">
        <v>8146</v>
      </c>
      <c r="B11806" s="1" t="s">
        <v>60</v>
      </c>
      <c r="C11806" s="48" t="str">
        <f t="shared" si="368"/>
        <v>ד מעלות-תרשיחא</v>
      </c>
      <c r="D11806" s="1" t="s">
        <v>5902</v>
      </c>
      <c r="E11806" s="1"/>
      <c r="F11806" s="2">
        <v>3</v>
      </c>
      <c r="G11806" s="2">
        <f>INDEX(תוצאות_בחירות,MATCH(C11806,siot!$F$3:$F$1887,0),27)</f>
        <v>1</v>
      </c>
      <c r="H11806" s="2" t="b">
        <f t="shared" si="369"/>
        <v>0</v>
      </c>
      <c r="I11806" s="1" t="s">
        <v>2</v>
      </c>
      <c r="J11806" s="1" t="s">
        <v>8266</v>
      </c>
      <c r="K11806" s="1"/>
    </row>
    <row r="11807" spans="1:11" hidden="1">
      <c r="A11807" s="1" t="s">
        <v>8146</v>
      </c>
      <c r="B11807" s="1" t="s">
        <v>60</v>
      </c>
      <c r="C11807" s="48" t="str">
        <f t="shared" si="368"/>
        <v>ד מעלות-תרשיחא</v>
      </c>
      <c r="D11807" s="1" t="s">
        <v>5902</v>
      </c>
      <c r="E11807" s="1"/>
      <c r="F11807" s="2">
        <v>4</v>
      </c>
      <c r="G11807" s="2">
        <f>INDEX(תוצאות_בחירות,MATCH(C11807,siot!$F$3:$F$1887,0),27)</f>
        <v>1</v>
      </c>
      <c r="H11807" s="2" t="b">
        <f t="shared" si="369"/>
        <v>0</v>
      </c>
      <c r="I11807" s="1" t="s">
        <v>2</v>
      </c>
      <c r="J11807" s="1" t="s">
        <v>8265</v>
      </c>
      <c r="K11807" s="1"/>
    </row>
    <row r="11808" spans="1:11" hidden="1">
      <c r="A11808" s="1" t="s">
        <v>8146</v>
      </c>
      <c r="B11808" s="1" t="s">
        <v>60</v>
      </c>
      <c r="C11808" s="48" t="str">
        <f t="shared" si="368"/>
        <v>ד מעלות-תרשיחא</v>
      </c>
      <c r="D11808" s="1" t="s">
        <v>5902</v>
      </c>
      <c r="E11808" s="1"/>
      <c r="F11808" s="2">
        <v>5</v>
      </c>
      <c r="G11808" s="2">
        <f>INDEX(תוצאות_בחירות,MATCH(C11808,siot!$F$3:$F$1887,0),27)</f>
        <v>1</v>
      </c>
      <c r="H11808" s="2" t="b">
        <f t="shared" si="369"/>
        <v>0</v>
      </c>
      <c r="I11808" s="1" t="s">
        <v>2</v>
      </c>
      <c r="J11808" s="1" t="s">
        <v>8264</v>
      </c>
      <c r="K11808" s="1"/>
    </row>
    <row r="11809" spans="1:11" hidden="1">
      <c r="A11809" s="1" t="s">
        <v>8146</v>
      </c>
      <c r="B11809" s="1" t="s">
        <v>60</v>
      </c>
      <c r="C11809" s="48" t="str">
        <f t="shared" si="368"/>
        <v>ד מעלות-תרשיחא</v>
      </c>
      <c r="D11809" s="1" t="s">
        <v>5902</v>
      </c>
      <c r="E11809" s="1"/>
      <c r="F11809" s="2">
        <v>6</v>
      </c>
      <c r="G11809" s="2">
        <f>INDEX(תוצאות_בחירות,MATCH(C11809,siot!$F$3:$F$1887,0),27)</f>
        <v>1</v>
      </c>
      <c r="H11809" s="2" t="b">
        <f t="shared" si="369"/>
        <v>0</v>
      </c>
      <c r="I11809" s="1" t="s">
        <v>2</v>
      </c>
      <c r="J11809" s="1" t="s">
        <v>8263</v>
      </c>
      <c r="K11809" s="1"/>
    </row>
    <row r="11810" spans="1:11" hidden="1">
      <c r="A11810" s="1" t="s">
        <v>8146</v>
      </c>
      <c r="B11810" s="1" t="s">
        <v>60</v>
      </c>
      <c r="C11810" s="48" t="str">
        <f t="shared" si="368"/>
        <v>ד מעלות-תרשיחא</v>
      </c>
      <c r="D11810" s="1" t="s">
        <v>5902</v>
      </c>
      <c r="E11810" s="1"/>
      <c r="F11810" s="2">
        <v>7</v>
      </c>
      <c r="G11810" s="2">
        <f>INDEX(תוצאות_בחירות,MATCH(C11810,siot!$F$3:$F$1887,0),27)</f>
        <v>1</v>
      </c>
      <c r="H11810" s="2" t="b">
        <f t="shared" si="369"/>
        <v>0</v>
      </c>
      <c r="I11810" s="1" t="s">
        <v>2</v>
      </c>
      <c r="J11810" s="1" t="s">
        <v>8262</v>
      </c>
      <c r="K11810" s="1"/>
    </row>
    <row r="11811" spans="1:11" hidden="1">
      <c r="A11811" s="1" t="s">
        <v>8146</v>
      </c>
      <c r="B11811" s="1" t="s">
        <v>60</v>
      </c>
      <c r="C11811" s="48" t="str">
        <f t="shared" si="368"/>
        <v>ד מעלות-תרשיחא</v>
      </c>
      <c r="D11811" s="1" t="s">
        <v>5902</v>
      </c>
      <c r="E11811" s="1"/>
      <c r="F11811" s="2">
        <v>8</v>
      </c>
      <c r="G11811" s="2">
        <f>INDEX(תוצאות_בחירות,MATCH(C11811,siot!$F$3:$F$1887,0),27)</f>
        <v>1</v>
      </c>
      <c r="H11811" s="2" t="b">
        <f t="shared" si="369"/>
        <v>0</v>
      </c>
      <c r="I11811" s="1" t="s">
        <v>2</v>
      </c>
      <c r="J11811" s="1" t="s">
        <v>8261</v>
      </c>
      <c r="K11811" s="1"/>
    </row>
    <row r="11812" spans="1:11" hidden="1">
      <c r="A11812" s="1" t="s">
        <v>8146</v>
      </c>
      <c r="B11812" s="1" t="s">
        <v>60</v>
      </c>
      <c r="C11812" s="48" t="str">
        <f t="shared" si="368"/>
        <v>ד מעלות-תרשיחא</v>
      </c>
      <c r="D11812" s="1" t="s">
        <v>5902</v>
      </c>
      <c r="E11812" s="1"/>
      <c r="F11812" s="2">
        <v>9</v>
      </c>
      <c r="G11812" s="2">
        <f>INDEX(תוצאות_בחירות,MATCH(C11812,siot!$F$3:$F$1887,0),27)</f>
        <v>1</v>
      </c>
      <c r="H11812" s="2" t="b">
        <f t="shared" si="369"/>
        <v>0</v>
      </c>
      <c r="I11812" s="1" t="s">
        <v>2</v>
      </c>
      <c r="J11812" s="1" t="s">
        <v>8260</v>
      </c>
      <c r="K11812" s="1"/>
    </row>
    <row r="11813" spans="1:11" hidden="1">
      <c r="A11813" s="1" t="s">
        <v>8146</v>
      </c>
      <c r="B11813" s="1" t="s">
        <v>60</v>
      </c>
      <c r="C11813" s="48" t="str">
        <f t="shared" si="368"/>
        <v>ד מעלות-תרשיחא</v>
      </c>
      <c r="D11813" s="1" t="s">
        <v>5902</v>
      </c>
      <c r="E11813" s="1"/>
      <c r="F11813" s="2">
        <v>10</v>
      </c>
      <c r="G11813" s="2">
        <f>INDEX(תוצאות_בחירות,MATCH(C11813,siot!$F$3:$F$1887,0),27)</f>
        <v>1</v>
      </c>
      <c r="H11813" s="2" t="b">
        <f t="shared" si="369"/>
        <v>0</v>
      </c>
      <c r="I11813" s="1" t="s">
        <v>2</v>
      </c>
      <c r="J11813" s="1" t="s">
        <v>8259</v>
      </c>
      <c r="K11813" s="1"/>
    </row>
    <row r="11814" spans="1:11" hidden="1">
      <c r="A11814" s="1" t="s">
        <v>8146</v>
      </c>
      <c r="B11814" s="1" t="s">
        <v>60</v>
      </c>
      <c r="C11814" s="48" t="str">
        <f t="shared" si="368"/>
        <v>ד מעלות-תרשיחא</v>
      </c>
      <c r="D11814" s="1" t="s">
        <v>5902</v>
      </c>
      <c r="E11814" s="1"/>
      <c r="F11814" s="2">
        <v>11</v>
      </c>
      <c r="G11814" s="2">
        <f>INDEX(תוצאות_בחירות,MATCH(C11814,siot!$F$3:$F$1887,0),27)</f>
        <v>1</v>
      </c>
      <c r="H11814" s="2" t="b">
        <f t="shared" si="369"/>
        <v>0</v>
      </c>
      <c r="I11814" s="1" t="s">
        <v>2</v>
      </c>
      <c r="J11814" s="1" t="s">
        <v>8258</v>
      </c>
      <c r="K11814" s="1"/>
    </row>
    <row r="11815" spans="1:11" hidden="1">
      <c r="A11815" s="1" t="s">
        <v>8146</v>
      </c>
      <c r="B11815" s="1" t="s">
        <v>60</v>
      </c>
      <c r="C11815" s="48" t="str">
        <f t="shared" si="368"/>
        <v>ד מעלות-תרשיחא</v>
      </c>
      <c r="D11815" s="1" t="s">
        <v>5902</v>
      </c>
      <c r="E11815" s="1"/>
      <c r="F11815" s="2">
        <v>12</v>
      </c>
      <c r="G11815" s="2">
        <f>INDEX(תוצאות_בחירות,MATCH(C11815,siot!$F$3:$F$1887,0),27)</f>
        <v>1</v>
      </c>
      <c r="H11815" s="2" t="b">
        <f t="shared" si="369"/>
        <v>0</v>
      </c>
      <c r="I11815" s="1" t="s">
        <v>2</v>
      </c>
      <c r="J11815" s="1" t="s">
        <v>8257</v>
      </c>
      <c r="K11815" s="1"/>
    </row>
    <row r="11816" spans="1:11" hidden="1">
      <c r="A11816" s="1" t="s">
        <v>8146</v>
      </c>
      <c r="B11816" s="1" t="s">
        <v>60</v>
      </c>
      <c r="C11816" s="48" t="str">
        <f t="shared" si="368"/>
        <v>ד מעלות-תרשיחא</v>
      </c>
      <c r="D11816" s="1" t="s">
        <v>5902</v>
      </c>
      <c r="E11816" s="1"/>
      <c r="F11816" s="2">
        <v>13</v>
      </c>
      <c r="G11816" s="2">
        <f>INDEX(תוצאות_בחירות,MATCH(C11816,siot!$F$3:$F$1887,0),27)</f>
        <v>1</v>
      </c>
      <c r="H11816" s="2" t="b">
        <f t="shared" si="369"/>
        <v>0</v>
      </c>
      <c r="I11816" s="1" t="s">
        <v>2</v>
      </c>
      <c r="J11816" s="1" t="s">
        <v>8256</v>
      </c>
      <c r="K11816" s="1"/>
    </row>
    <row r="11817" spans="1:11" hidden="1">
      <c r="A11817" s="1" t="s">
        <v>8146</v>
      </c>
      <c r="B11817" s="1" t="s">
        <v>60</v>
      </c>
      <c r="C11817" s="48" t="str">
        <f t="shared" si="368"/>
        <v>ד מעלות-תרשיחא</v>
      </c>
      <c r="D11817" s="1" t="s">
        <v>5902</v>
      </c>
      <c r="E11817" s="1"/>
      <c r="F11817" s="2">
        <v>14</v>
      </c>
      <c r="G11817" s="2">
        <f>INDEX(תוצאות_בחירות,MATCH(C11817,siot!$F$3:$F$1887,0),27)</f>
        <v>1</v>
      </c>
      <c r="H11817" s="2" t="b">
        <f t="shared" si="369"/>
        <v>0</v>
      </c>
      <c r="I11817" s="1" t="s">
        <v>2</v>
      </c>
      <c r="J11817" s="1" t="s">
        <v>8255</v>
      </c>
      <c r="K11817" s="1"/>
    </row>
    <row r="11818" spans="1:11" hidden="1">
      <c r="A11818" s="1" t="s">
        <v>8146</v>
      </c>
      <c r="B11818" s="1" t="s">
        <v>60</v>
      </c>
      <c r="C11818" s="48" t="str">
        <f t="shared" si="368"/>
        <v>ד מעלות-תרשיחא</v>
      </c>
      <c r="D11818" s="1" t="s">
        <v>5902</v>
      </c>
      <c r="E11818" s="1"/>
      <c r="F11818" s="2">
        <v>15</v>
      </c>
      <c r="G11818" s="2">
        <f>INDEX(תוצאות_בחירות,MATCH(C11818,siot!$F$3:$F$1887,0),27)</f>
        <v>1</v>
      </c>
      <c r="H11818" s="2" t="b">
        <f t="shared" si="369"/>
        <v>0</v>
      </c>
      <c r="I11818" s="1" t="s">
        <v>2</v>
      </c>
      <c r="J11818" s="1" t="s">
        <v>8254</v>
      </c>
      <c r="K11818" s="1"/>
    </row>
    <row r="11819" spans="1:11" hidden="1">
      <c r="A11819" s="1" t="s">
        <v>8146</v>
      </c>
      <c r="B11819" s="1" t="s">
        <v>60</v>
      </c>
      <c r="C11819" s="48" t="str">
        <f t="shared" si="368"/>
        <v>ד מעלות-תרשיחא</v>
      </c>
      <c r="D11819" s="1" t="s">
        <v>5902</v>
      </c>
      <c r="E11819" s="1"/>
      <c r="F11819" s="2">
        <v>16</v>
      </c>
      <c r="G11819" s="2">
        <f>INDEX(תוצאות_בחירות,MATCH(C11819,siot!$F$3:$F$1887,0),27)</f>
        <v>1</v>
      </c>
      <c r="H11819" s="2" t="b">
        <f t="shared" si="369"/>
        <v>0</v>
      </c>
      <c r="I11819" s="1" t="s">
        <v>2</v>
      </c>
      <c r="J11819" s="1" t="s">
        <v>8253</v>
      </c>
      <c r="K11819" s="1"/>
    </row>
    <row r="11820" spans="1:11" hidden="1">
      <c r="A11820" s="1" t="s">
        <v>8146</v>
      </c>
      <c r="B11820" s="1" t="s">
        <v>60</v>
      </c>
      <c r="C11820" s="48" t="str">
        <f t="shared" si="368"/>
        <v>ד מעלות-תרשיחא</v>
      </c>
      <c r="D11820" s="1" t="s">
        <v>5902</v>
      </c>
      <c r="E11820" s="1"/>
      <c r="F11820" s="2">
        <v>17</v>
      </c>
      <c r="G11820" s="2">
        <f>INDEX(תוצאות_בחירות,MATCH(C11820,siot!$F$3:$F$1887,0),27)</f>
        <v>1</v>
      </c>
      <c r="H11820" s="2" t="b">
        <f t="shared" si="369"/>
        <v>0</v>
      </c>
      <c r="I11820" s="1" t="s">
        <v>2</v>
      </c>
      <c r="J11820" s="1" t="s">
        <v>8252</v>
      </c>
      <c r="K11820" s="1"/>
    </row>
    <row r="11821" spans="1:11" hidden="1">
      <c r="A11821" s="1" t="s">
        <v>8146</v>
      </c>
      <c r="B11821" s="1" t="s">
        <v>60</v>
      </c>
      <c r="C11821" s="48" t="str">
        <f t="shared" si="368"/>
        <v>ד מעלות-תרשיחא</v>
      </c>
      <c r="D11821" s="1" t="s">
        <v>5902</v>
      </c>
      <c r="E11821" s="1"/>
      <c r="F11821" s="2">
        <v>18</v>
      </c>
      <c r="G11821" s="2">
        <f>INDEX(תוצאות_בחירות,MATCH(C11821,siot!$F$3:$F$1887,0),27)</f>
        <v>1</v>
      </c>
      <c r="H11821" s="2" t="b">
        <f t="shared" si="369"/>
        <v>0</v>
      </c>
      <c r="I11821" s="1" t="s">
        <v>2</v>
      </c>
      <c r="J11821" s="1" t="s">
        <v>8251</v>
      </c>
      <c r="K11821" s="1"/>
    </row>
    <row r="11822" spans="1:11" hidden="1">
      <c r="A11822" s="1" t="s">
        <v>8146</v>
      </c>
      <c r="B11822" s="1" t="s">
        <v>60</v>
      </c>
      <c r="C11822" s="48" t="str">
        <f t="shared" si="368"/>
        <v>ד מעלות-תרשיחא</v>
      </c>
      <c r="D11822" s="1" t="s">
        <v>5902</v>
      </c>
      <c r="E11822" s="1"/>
      <c r="F11822" s="2">
        <v>19</v>
      </c>
      <c r="G11822" s="2">
        <f>INDEX(תוצאות_בחירות,MATCH(C11822,siot!$F$3:$F$1887,0),27)</f>
        <v>1</v>
      </c>
      <c r="H11822" s="2" t="b">
        <f t="shared" si="369"/>
        <v>0</v>
      </c>
      <c r="I11822" s="1" t="s">
        <v>2</v>
      </c>
      <c r="J11822" s="1" t="s">
        <v>8250</v>
      </c>
      <c r="K11822" s="1"/>
    </row>
    <row r="11823" spans="1:11" hidden="1">
      <c r="A11823" s="1" t="s">
        <v>8146</v>
      </c>
      <c r="B11823" s="1" t="s">
        <v>573</v>
      </c>
      <c r="C11823" s="48" t="str">
        <f t="shared" si="368"/>
        <v>זך מעלות-תרשיחא</v>
      </c>
      <c r="D11823" s="1" t="s">
        <v>8244</v>
      </c>
      <c r="E11823" s="1" t="s">
        <v>3</v>
      </c>
      <c r="F11823" s="2" t="s">
        <v>19548</v>
      </c>
      <c r="G11823" s="2">
        <f>INDEX(תוצאות_בחירות,MATCH(C11823,siot!$F$3:$F$1887,0),27)</f>
        <v>0</v>
      </c>
      <c r="H11823" s="2" t="b">
        <f t="shared" si="369"/>
        <v>0</v>
      </c>
      <c r="I11823" s="1"/>
      <c r="J11823" s="1"/>
      <c r="K11823" s="1"/>
    </row>
    <row r="11824" spans="1:11" hidden="1">
      <c r="A11824" s="1" t="s">
        <v>8146</v>
      </c>
      <c r="B11824" s="1" t="s">
        <v>573</v>
      </c>
      <c r="C11824" s="48" t="str">
        <f t="shared" si="368"/>
        <v>זך מעלות-תרשיחא</v>
      </c>
      <c r="D11824" s="1" t="s">
        <v>8244</v>
      </c>
      <c r="E11824" s="1"/>
      <c r="F11824" s="2">
        <v>1</v>
      </c>
      <c r="G11824" s="2">
        <f>INDEX(תוצאות_בחירות,MATCH(C11824,siot!$F$3:$F$1887,0),27)</f>
        <v>0</v>
      </c>
      <c r="H11824" s="2" t="b">
        <f t="shared" si="369"/>
        <v>0</v>
      </c>
      <c r="I11824" s="1" t="s">
        <v>2</v>
      </c>
      <c r="J11824" s="1" t="s">
        <v>8249</v>
      </c>
      <c r="K11824" s="1"/>
    </row>
    <row r="11825" spans="1:11" hidden="1">
      <c r="A11825" s="1" t="s">
        <v>8146</v>
      </c>
      <c r="B11825" s="1" t="s">
        <v>573</v>
      </c>
      <c r="C11825" s="48" t="str">
        <f t="shared" si="368"/>
        <v>זך מעלות-תרשיחא</v>
      </c>
      <c r="D11825" s="1" t="s">
        <v>8244</v>
      </c>
      <c r="E11825" s="1"/>
      <c r="F11825" s="2">
        <v>2</v>
      </c>
      <c r="G11825" s="2">
        <f>INDEX(תוצאות_בחירות,MATCH(C11825,siot!$F$3:$F$1887,0),27)</f>
        <v>0</v>
      </c>
      <c r="H11825" s="2" t="b">
        <f t="shared" si="369"/>
        <v>0</v>
      </c>
      <c r="I11825" s="1" t="s">
        <v>2</v>
      </c>
      <c r="J11825" s="1" t="s">
        <v>8248</v>
      </c>
      <c r="K11825" s="1"/>
    </row>
    <row r="11826" spans="1:11" hidden="1">
      <c r="A11826" s="1" t="s">
        <v>8146</v>
      </c>
      <c r="B11826" s="1" t="s">
        <v>573</v>
      </c>
      <c r="C11826" s="48" t="str">
        <f t="shared" si="368"/>
        <v>זך מעלות-תרשיחא</v>
      </c>
      <c r="D11826" s="1" t="s">
        <v>8244</v>
      </c>
      <c r="E11826" s="1"/>
      <c r="F11826" s="2">
        <v>3</v>
      </c>
      <c r="G11826" s="2">
        <f>INDEX(תוצאות_בחירות,MATCH(C11826,siot!$F$3:$F$1887,0),27)</f>
        <v>0</v>
      </c>
      <c r="H11826" s="2" t="b">
        <f t="shared" si="369"/>
        <v>0</v>
      </c>
      <c r="I11826" s="1" t="s">
        <v>2</v>
      </c>
      <c r="J11826" s="1" t="s">
        <v>8247</v>
      </c>
      <c r="K11826" s="1"/>
    </row>
    <row r="11827" spans="1:11" hidden="1">
      <c r="A11827" s="1" t="s">
        <v>8146</v>
      </c>
      <c r="B11827" s="1" t="s">
        <v>573</v>
      </c>
      <c r="C11827" s="48" t="str">
        <f t="shared" si="368"/>
        <v>זך מעלות-תרשיחא</v>
      </c>
      <c r="D11827" s="1" t="s">
        <v>8244</v>
      </c>
      <c r="E11827" s="1"/>
      <c r="F11827" s="2">
        <v>4</v>
      </c>
      <c r="G11827" s="2">
        <f>INDEX(תוצאות_בחירות,MATCH(C11827,siot!$F$3:$F$1887,0),27)</f>
        <v>0</v>
      </c>
      <c r="H11827" s="2" t="b">
        <f t="shared" si="369"/>
        <v>0</v>
      </c>
      <c r="I11827" s="1" t="s">
        <v>2</v>
      </c>
      <c r="J11827" s="1" t="s">
        <v>8246</v>
      </c>
      <c r="K11827" s="1"/>
    </row>
    <row r="11828" spans="1:11" hidden="1">
      <c r="A11828" s="1" t="s">
        <v>8146</v>
      </c>
      <c r="B11828" s="1" t="s">
        <v>573</v>
      </c>
      <c r="C11828" s="48" t="str">
        <f t="shared" si="368"/>
        <v>זך מעלות-תרשיחא</v>
      </c>
      <c r="D11828" s="1" t="s">
        <v>8244</v>
      </c>
      <c r="E11828" s="1"/>
      <c r="F11828" s="2">
        <v>5</v>
      </c>
      <c r="G11828" s="2">
        <f>INDEX(תוצאות_בחירות,MATCH(C11828,siot!$F$3:$F$1887,0),27)</f>
        <v>0</v>
      </c>
      <c r="H11828" s="2" t="b">
        <f t="shared" si="369"/>
        <v>0</v>
      </c>
      <c r="I11828" s="1" t="s">
        <v>2</v>
      </c>
      <c r="J11828" s="1" t="s">
        <v>8245</v>
      </c>
      <c r="K11828" s="1"/>
    </row>
    <row r="11829" spans="1:11" hidden="1">
      <c r="A11829" s="1" t="s">
        <v>8146</v>
      </c>
      <c r="B11829" s="1" t="s">
        <v>573</v>
      </c>
      <c r="C11829" s="48" t="str">
        <f t="shared" si="368"/>
        <v>זך מעלות-תרשיחא</v>
      </c>
      <c r="D11829" s="1" t="s">
        <v>8244</v>
      </c>
      <c r="E11829" s="1"/>
      <c r="F11829" s="2">
        <v>6</v>
      </c>
      <c r="G11829" s="2">
        <f>INDEX(תוצאות_בחירות,MATCH(C11829,siot!$F$3:$F$1887,0),27)</f>
        <v>0</v>
      </c>
      <c r="H11829" s="2" t="b">
        <f t="shared" si="369"/>
        <v>0</v>
      </c>
      <c r="I11829" s="1" t="s">
        <v>2</v>
      </c>
      <c r="J11829" s="1" t="s">
        <v>8243</v>
      </c>
      <c r="K11829" s="1"/>
    </row>
    <row r="11830" spans="1:11" hidden="1">
      <c r="A11830" s="1" t="s">
        <v>8146</v>
      </c>
      <c r="B11830" s="1" t="s">
        <v>1007</v>
      </c>
      <c r="C11830" s="48" t="str">
        <f t="shared" si="368"/>
        <v>טב מעלות-תרשיחא</v>
      </c>
      <c r="D11830" s="1" t="s">
        <v>3568</v>
      </c>
      <c r="E11830" s="1" t="s">
        <v>3</v>
      </c>
      <c r="F11830" s="2" t="s">
        <v>19548</v>
      </c>
      <c r="G11830" s="2">
        <f>INDEX(תוצאות_בחירות,MATCH(C11830,siot!$F$3:$F$1887,0),27)</f>
        <v>0</v>
      </c>
      <c r="H11830" s="2" t="b">
        <f t="shared" si="369"/>
        <v>0</v>
      </c>
      <c r="I11830" s="1"/>
      <c r="J11830" s="1"/>
      <c r="K11830" s="1"/>
    </row>
    <row r="11831" spans="1:11" hidden="1">
      <c r="A11831" s="1" t="s">
        <v>8146</v>
      </c>
      <c r="B11831" s="1" t="s">
        <v>1007</v>
      </c>
      <c r="C11831" s="48" t="str">
        <f t="shared" si="368"/>
        <v>טב מעלות-תרשיחא</v>
      </c>
      <c r="D11831" s="1" t="s">
        <v>3568</v>
      </c>
      <c r="E11831" s="1"/>
      <c r="F11831" s="2">
        <v>1</v>
      </c>
      <c r="G11831" s="2">
        <f>INDEX(תוצאות_בחירות,MATCH(C11831,siot!$F$3:$F$1887,0),27)</f>
        <v>0</v>
      </c>
      <c r="H11831" s="2" t="b">
        <f t="shared" si="369"/>
        <v>0</v>
      </c>
      <c r="I11831" s="1" t="s">
        <v>2</v>
      </c>
      <c r="J11831" s="1" t="s">
        <v>8242</v>
      </c>
      <c r="K11831" s="1"/>
    </row>
    <row r="11832" spans="1:11" hidden="1">
      <c r="A11832" s="1" t="s">
        <v>8146</v>
      </c>
      <c r="B11832" s="1" t="s">
        <v>1007</v>
      </c>
      <c r="C11832" s="48" t="str">
        <f t="shared" si="368"/>
        <v>טב מעלות-תרשיחא</v>
      </c>
      <c r="D11832" s="1" t="s">
        <v>3568</v>
      </c>
      <c r="E11832" s="1"/>
      <c r="F11832" s="2">
        <v>2</v>
      </c>
      <c r="G11832" s="2">
        <f>INDEX(תוצאות_בחירות,MATCH(C11832,siot!$F$3:$F$1887,0),27)</f>
        <v>0</v>
      </c>
      <c r="H11832" s="2" t="b">
        <f t="shared" si="369"/>
        <v>0</v>
      </c>
      <c r="I11832" s="1" t="s">
        <v>2</v>
      </c>
      <c r="J11832" s="1" t="s">
        <v>8241</v>
      </c>
      <c r="K11832" s="1"/>
    </row>
    <row r="11833" spans="1:11" hidden="1">
      <c r="A11833" s="1" t="s">
        <v>8146</v>
      </c>
      <c r="B11833" s="1" t="s">
        <v>1007</v>
      </c>
      <c r="C11833" s="48" t="str">
        <f t="shared" si="368"/>
        <v>טב מעלות-תרשיחא</v>
      </c>
      <c r="D11833" s="1" t="s">
        <v>3568</v>
      </c>
      <c r="E11833" s="1"/>
      <c r="F11833" s="2">
        <v>3</v>
      </c>
      <c r="G11833" s="2">
        <f>INDEX(תוצאות_בחירות,MATCH(C11833,siot!$F$3:$F$1887,0),27)</f>
        <v>0</v>
      </c>
      <c r="H11833" s="2" t="b">
        <f t="shared" si="369"/>
        <v>0</v>
      </c>
      <c r="I11833" s="1" t="s">
        <v>2</v>
      </c>
      <c r="J11833" s="1" t="s">
        <v>8240</v>
      </c>
      <c r="K11833" s="1"/>
    </row>
    <row r="11834" spans="1:11" hidden="1">
      <c r="A11834" s="1" t="s">
        <v>8146</v>
      </c>
      <c r="B11834" s="1" t="s">
        <v>1007</v>
      </c>
      <c r="C11834" s="48" t="str">
        <f t="shared" si="368"/>
        <v>טב מעלות-תרשיחא</v>
      </c>
      <c r="D11834" s="1" t="s">
        <v>3568</v>
      </c>
      <c r="E11834" s="1"/>
      <c r="F11834" s="2">
        <v>4</v>
      </c>
      <c r="G11834" s="2">
        <f>INDEX(תוצאות_בחירות,MATCH(C11834,siot!$F$3:$F$1887,0),27)</f>
        <v>0</v>
      </c>
      <c r="H11834" s="2" t="b">
        <f t="shared" si="369"/>
        <v>0</v>
      </c>
      <c r="I11834" s="1" t="s">
        <v>2</v>
      </c>
      <c r="J11834" s="1" t="s">
        <v>8239</v>
      </c>
      <c r="K11834" s="1"/>
    </row>
    <row r="11835" spans="1:11" hidden="1">
      <c r="A11835" s="1" t="s">
        <v>8146</v>
      </c>
      <c r="B11835" s="1" t="s">
        <v>1007</v>
      </c>
      <c r="C11835" s="48" t="str">
        <f t="shared" si="368"/>
        <v>טב מעלות-תרשיחא</v>
      </c>
      <c r="D11835" s="1" t="s">
        <v>3568</v>
      </c>
      <c r="E11835" s="1"/>
      <c r="F11835" s="2">
        <v>5</v>
      </c>
      <c r="G11835" s="2">
        <f>INDEX(תוצאות_בחירות,MATCH(C11835,siot!$F$3:$F$1887,0),27)</f>
        <v>0</v>
      </c>
      <c r="H11835" s="2" t="b">
        <f t="shared" si="369"/>
        <v>0</v>
      </c>
      <c r="I11835" s="1" t="s">
        <v>2</v>
      </c>
      <c r="J11835" s="1" t="s">
        <v>8238</v>
      </c>
      <c r="K11835" s="1"/>
    </row>
    <row r="11836" spans="1:11" hidden="1">
      <c r="A11836" s="1" t="s">
        <v>8146</v>
      </c>
      <c r="B11836" s="1" t="s">
        <v>1007</v>
      </c>
      <c r="C11836" s="48" t="str">
        <f t="shared" si="368"/>
        <v>טב מעלות-תרשיחא</v>
      </c>
      <c r="D11836" s="1" t="s">
        <v>3568</v>
      </c>
      <c r="E11836" s="1"/>
      <c r="F11836" s="2">
        <v>6</v>
      </c>
      <c r="G11836" s="2">
        <f>INDEX(תוצאות_בחירות,MATCH(C11836,siot!$F$3:$F$1887,0),27)</f>
        <v>0</v>
      </c>
      <c r="H11836" s="2" t="b">
        <f t="shared" si="369"/>
        <v>0</v>
      </c>
      <c r="I11836" s="1" t="s">
        <v>2</v>
      </c>
      <c r="J11836" s="1" t="s">
        <v>4841</v>
      </c>
      <c r="K11836" s="1"/>
    </row>
    <row r="11837" spans="1:11" hidden="1">
      <c r="A11837" s="1" t="s">
        <v>8146</v>
      </c>
      <c r="B11837" s="1" t="s">
        <v>1007</v>
      </c>
      <c r="C11837" s="48" t="str">
        <f t="shared" si="368"/>
        <v>טב מעלות-תרשיחא</v>
      </c>
      <c r="D11837" s="1" t="s">
        <v>3568</v>
      </c>
      <c r="E11837" s="1"/>
      <c r="F11837" s="2">
        <v>7</v>
      </c>
      <c r="G11837" s="2">
        <f>INDEX(תוצאות_בחירות,MATCH(C11837,siot!$F$3:$F$1887,0),27)</f>
        <v>0</v>
      </c>
      <c r="H11837" s="2" t="b">
        <f t="shared" si="369"/>
        <v>0</v>
      </c>
      <c r="I11837" s="1" t="s">
        <v>2</v>
      </c>
      <c r="J11837" s="1" t="s">
        <v>8237</v>
      </c>
      <c r="K11837" s="1"/>
    </row>
    <row r="11838" spans="1:11" hidden="1">
      <c r="A11838" s="1" t="s">
        <v>8146</v>
      </c>
      <c r="B11838" s="1" t="s">
        <v>1007</v>
      </c>
      <c r="C11838" s="48" t="str">
        <f t="shared" si="368"/>
        <v>טב מעלות-תרשיחא</v>
      </c>
      <c r="D11838" s="1" t="s">
        <v>3568</v>
      </c>
      <c r="E11838" s="1"/>
      <c r="F11838" s="2">
        <v>8</v>
      </c>
      <c r="G11838" s="2">
        <f>INDEX(תוצאות_בחירות,MATCH(C11838,siot!$F$3:$F$1887,0),27)</f>
        <v>0</v>
      </c>
      <c r="H11838" s="2" t="b">
        <f t="shared" si="369"/>
        <v>0</v>
      </c>
      <c r="I11838" s="1" t="s">
        <v>2</v>
      </c>
      <c r="J11838" s="1" t="s">
        <v>8236</v>
      </c>
      <c r="K11838" s="1"/>
    </row>
    <row r="11839" spans="1:11" hidden="1">
      <c r="A11839" s="1" t="s">
        <v>8146</v>
      </c>
      <c r="B11839" s="1" t="s">
        <v>778</v>
      </c>
      <c r="C11839" s="48" t="str">
        <f t="shared" si="368"/>
        <v>י מעלות-תרשיחא</v>
      </c>
      <c r="D11839" s="1" t="s">
        <v>8231</v>
      </c>
      <c r="E11839" s="1" t="s">
        <v>3</v>
      </c>
      <c r="F11839" s="2" t="s">
        <v>19548</v>
      </c>
      <c r="G11839" s="2">
        <f>INDEX(תוצאות_בחירות,MATCH(C11839,siot!$F$3:$F$1887,0),27)</f>
        <v>0</v>
      </c>
      <c r="H11839" s="2" t="b">
        <f t="shared" si="369"/>
        <v>0</v>
      </c>
      <c r="I11839" s="1"/>
      <c r="J11839" s="1"/>
      <c r="K11839" s="1"/>
    </row>
    <row r="11840" spans="1:11" hidden="1">
      <c r="A11840" s="1" t="s">
        <v>8146</v>
      </c>
      <c r="B11840" s="1" t="s">
        <v>778</v>
      </c>
      <c r="C11840" s="48" t="str">
        <f t="shared" si="368"/>
        <v>י מעלות-תרשיחא</v>
      </c>
      <c r="D11840" s="1" t="s">
        <v>8231</v>
      </c>
      <c r="E11840" s="1"/>
      <c r="F11840" s="2">
        <v>1</v>
      </c>
      <c r="G11840" s="2">
        <f>INDEX(תוצאות_בחירות,MATCH(C11840,siot!$F$3:$F$1887,0),27)</f>
        <v>0</v>
      </c>
      <c r="H11840" s="2" t="b">
        <f t="shared" si="369"/>
        <v>0</v>
      </c>
      <c r="I11840" s="1" t="s">
        <v>2</v>
      </c>
      <c r="J11840" s="1" t="s">
        <v>8235</v>
      </c>
      <c r="K11840" s="1"/>
    </row>
    <row r="11841" spans="1:11" hidden="1">
      <c r="A11841" s="1" t="s">
        <v>8146</v>
      </c>
      <c r="B11841" s="1" t="s">
        <v>778</v>
      </c>
      <c r="C11841" s="48" t="str">
        <f t="shared" si="368"/>
        <v>י מעלות-תרשיחא</v>
      </c>
      <c r="D11841" s="1" t="s">
        <v>8231</v>
      </c>
      <c r="E11841" s="1"/>
      <c r="F11841" s="2">
        <v>2</v>
      </c>
      <c r="G11841" s="2">
        <f>INDEX(תוצאות_בחירות,MATCH(C11841,siot!$F$3:$F$1887,0),27)</f>
        <v>0</v>
      </c>
      <c r="H11841" s="2" t="b">
        <f t="shared" si="369"/>
        <v>0</v>
      </c>
      <c r="I11841" s="1" t="s">
        <v>2</v>
      </c>
      <c r="J11841" s="1" t="s">
        <v>8234</v>
      </c>
      <c r="K11841" s="1"/>
    </row>
    <row r="11842" spans="1:11" hidden="1">
      <c r="A11842" s="1" t="s">
        <v>8146</v>
      </c>
      <c r="B11842" s="1" t="s">
        <v>778</v>
      </c>
      <c r="C11842" s="48" t="str">
        <f t="shared" si="368"/>
        <v>י מעלות-תרשיחא</v>
      </c>
      <c r="D11842" s="1" t="s">
        <v>8231</v>
      </c>
      <c r="E11842" s="1"/>
      <c r="F11842" s="2">
        <v>3</v>
      </c>
      <c r="G11842" s="2">
        <f>INDEX(תוצאות_בחירות,MATCH(C11842,siot!$F$3:$F$1887,0),27)</f>
        <v>0</v>
      </c>
      <c r="H11842" s="2" t="b">
        <f t="shared" si="369"/>
        <v>0</v>
      </c>
      <c r="I11842" s="1" t="s">
        <v>2</v>
      </c>
      <c r="J11842" s="1" t="s">
        <v>8233</v>
      </c>
      <c r="K11842" s="1"/>
    </row>
    <row r="11843" spans="1:11" hidden="1">
      <c r="A11843" s="1" t="s">
        <v>8146</v>
      </c>
      <c r="B11843" s="1" t="s">
        <v>778</v>
      </c>
      <c r="C11843" s="48" t="str">
        <f t="shared" si="368"/>
        <v>י מעלות-תרשיחא</v>
      </c>
      <c r="D11843" s="1" t="s">
        <v>8231</v>
      </c>
      <c r="E11843" s="1"/>
      <c r="F11843" s="2">
        <v>4</v>
      </c>
      <c r="G11843" s="2">
        <f>INDEX(תוצאות_בחירות,MATCH(C11843,siot!$F$3:$F$1887,0),27)</f>
        <v>0</v>
      </c>
      <c r="H11843" s="2" t="b">
        <f t="shared" si="369"/>
        <v>0</v>
      </c>
      <c r="I11843" s="1" t="s">
        <v>2</v>
      </c>
      <c r="J11843" s="1" t="s">
        <v>8232</v>
      </c>
      <c r="K11843" s="1"/>
    </row>
    <row r="11844" spans="1:11" hidden="1">
      <c r="A11844" s="1" t="s">
        <v>8146</v>
      </c>
      <c r="B11844" s="1" t="s">
        <v>778</v>
      </c>
      <c r="C11844" s="48" t="str">
        <f t="shared" ref="C11844:C11907" si="370">B11844&amp;" "&amp;A11844</f>
        <v>י מעלות-תרשיחא</v>
      </c>
      <c r="D11844" s="1" t="s">
        <v>8231</v>
      </c>
      <c r="E11844" s="1"/>
      <c r="F11844" s="2">
        <v>5</v>
      </c>
      <c r="G11844" s="2">
        <f>INDEX(תוצאות_בחירות,MATCH(C11844,siot!$F$3:$F$1887,0),27)</f>
        <v>0</v>
      </c>
      <c r="H11844" s="2" t="b">
        <f t="shared" ref="H11844:H11907" si="371">IF(OR(F11844&lt;G11844,G11844=F11844),TRUE,FALSE)</f>
        <v>0</v>
      </c>
      <c r="I11844" s="1" t="s">
        <v>2</v>
      </c>
      <c r="J11844" s="1" t="s">
        <v>8230</v>
      </c>
      <c r="K11844" s="1"/>
    </row>
    <row r="11845" spans="1:11" hidden="1">
      <c r="A11845" s="1" t="s">
        <v>8146</v>
      </c>
      <c r="B11845" s="1" t="s">
        <v>3</v>
      </c>
      <c r="C11845" s="48" t="str">
        <f t="shared" si="370"/>
        <v>ל מעלות-תרשיחא</v>
      </c>
      <c r="D11845" s="1" t="s">
        <v>8222</v>
      </c>
      <c r="E11845" s="1" t="s">
        <v>18</v>
      </c>
      <c r="F11845" s="2" t="s">
        <v>19548</v>
      </c>
      <c r="G11845" s="2">
        <f>INDEX(תוצאות_בחירות,MATCH(C11845,siot!$F$3:$F$1887,0),27)</f>
        <v>3</v>
      </c>
      <c r="H11845" s="2" t="b">
        <f t="shared" si="371"/>
        <v>0</v>
      </c>
      <c r="I11845" s="1"/>
      <c r="J11845" s="1"/>
      <c r="K11845" s="1"/>
    </row>
    <row r="11846" spans="1:11">
      <c r="A11846" s="1" t="s">
        <v>8146</v>
      </c>
      <c r="B11846" s="1" t="s">
        <v>3</v>
      </c>
      <c r="C11846" s="48" t="str">
        <f t="shared" si="370"/>
        <v>ל מעלות-תרשיחא</v>
      </c>
      <c r="D11846" s="1" t="s">
        <v>8222</v>
      </c>
      <c r="E11846" s="1" t="s">
        <v>17</v>
      </c>
      <c r="F11846" s="2">
        <v>1</v>
      </c>
      <c r="G11846" s="2">
        <f>INDEX(תוצאות_בחירות,MATCH(C11846,siot!$F$3:$F$1887,0),27)</f>
        <v>3</v>
      </c>
      <c r="H11846" s="2" t="b">
        <f t="shared" si="371"/>
        <v>1</v>
      </c>
      <c r="I11846" s="1" t="s">
        <v>2</v>
      </c>
      <c r="J11846" s="1" t="s">
        <v>8229</v>
      </c>
      <c r="K11846" s="1"/>
    </row>
    <row r="11847" spans="1:11">
      <c r="A11847" s="1" t="s">
        <v>8146</v>
      </c>
      <c r="B11847" s="1" t="s">
        <v>3</v>
      </c>
      <c r="C11847" s="48" t="str">
        <f t="shared" si="370"/>
        <v>ל מעלות-תרשיחא</v>
      </c>
      <c r="D11847" s="1" t="s">
        <v>8222</v>
      </c>
      <c r="E11847" s="1"/>
      <c r="F11847" s="2">
        <v>2</v>
      </c>
      <c r="G11847" s="2">
        <f>INDEX(תוצאות_בחירות,MATCH(C11847,siot!$F$3:$F$1887,0),27)</f>
        <v>3</v>
      </c>
      <c r="H11847" s="2" t="b">
        <f t="shared" si="371"/>
        <v>1</v>
      </c>
      <c r="I11847" s="1" t="s">
        <v>2</v>
      </c>
      <c r="J11847" s="1" t="s">
        <v>8228</v>
      </c>
      <c r="K11847" s="1"/>
    </row>
    <row r="11848" spans="1:11">
      <c r="A11848" s="1" t="s">
        <v>8146</v>
      </c>
      <c r="B11848" s="1" t="s">
        <v>3</v>
      </c>
      <c r="C11848" s="48" t="str">
        <f t="shared" si="370"/>
        <v>ל מעלות-תרשיחא</v>
      </c>
      <c r="D11848" s="1" t="s">
        <v>8222</v>
      </c>
      <c r="E11848" s="1"/>
      <c r="F11848" s="2">
        <v>3</v>
      </c>
      <c r="G11848" s="2">
        <f>INDEX(תוצאות_בחירות,MATCH(C11848,siot!$F$3:$F$1887,0),27)</f>
        <v>3</v>
      </c>
      <c r="H11848" s="2" t="b">
        <f t="shared" si="371"/>
        <v>1</v>
      </c>
      <c r="I11848" s="1" t="s">
        <v>2</v>
      </c>
      <c r="J11848" s="1" t="s">
        <v>8227</v>
      </c>
      <c r="K11848" s="1">
        <v>1</v>
      </c>
    </row>
    <row r="11849" spans="1:11" hidden="1">
      <c r="A11849" s="1" t="s">
        <v>8146</v>
      </c>
      <c r="B11849" s="1" t="s">
        <v>3</v>
      </c>
      <c r="C11849" s="48" t="str">
        <f t="shared" si="370"/>
        <v>ל מעלות-תרשיחא</v>
      </c>
      <c r="D11849" s="1" t="s">
        <v>8222</v>
      </c>
      <c r="E11849" s="1"/>
      <c r="F11849" s="2">
        <v>4</v>
      </c>
      <c r="G11849" s="2">
        <f>INDEX(תוצאות_בחירות,MATCH(C11849,siot!$F$3:$F$1887,0),27)</f>
        <v>3</v>
      </c>
      <c r="H11849" s="2" t="b">
        <f t="shared" si="371"/>
        <v>0</v>
      </c>
      <c r="I11849" s="1" t="s">
        <v>2</v>
      </c>
      <c r="J11849" s="1" t="s">
        <v>8226</v>
      </c>
      <c r="K11849" s="1"/>
    </row>
    <row r="11850" spans="1:11" hidden="1">
      <c r="A11850" s="1" t="s">
        <v>8146</v>
      </c>
      <c r="B11850" s="1" t="s">
        <v>3</v>
      </c>
      <c r="C11850" s="48" t="str">
        <f t="shared" si="370"/>
        <v>ל מעלות-תרשיחא</v>
      </c>
      <c r="D11850" s="1" t="s">
        <v>8222</v>
      </c>
      <c r="E11850" s="1"/>
      <c r="F11850" s="2">
        <v>5</v>
      </c>
      <c r="G11850" s="2">
        <f>INDEX(תוצאות_בחירות,MATCH(C11850,siot!$F$3:$F$1887,0),27)</f>
        <v>3</v>
      </c>
      <c r="H11850" s="2" t="b">
        <f t="shared" si="371"/>
        <v>0</v>
      </c>
      <c r="I11850" s="1" t="s">
        <v>2</v>
      </c>
      <c r="J11850" s="1" t="s">
        <v>8225</v>
      </c>
      <c r="K11850" s="1"/>
    </row>
    <row r="11851" spans="1:11" hidden="1">
      <c r="A11851" s="1" t="s">
        <v>8146</v>
      </c>
      <c r="B11851" s="1" t="s">
        <v>3</v>
      </c>
      <c r="C11851" s="48" t="str">
        <f t="shared" si="370"/>
        <v>ל מעלות-תרשיחא</v>
      </c>
      <c r="D11851" s="1" t="s">
        <v>8222</v>
      </c>
      <c r="E11851" s="1"/>
      <c r="F11851" s="2">
        <v>6</v>
      </c>
      <c r="G11851" s="2">
        <f>INDEX(תוצאות_בחירות,MATCH(C11851,siot!$F$3:$F$1887,0),27)</f>
        <v>3</v>
      </c>
      <c r="H11851" s="2" t="b">
        <f t="shared" si="371"/>
        <v>0</v>
      </c>
      <c r="I11851" s="1" t="s">
        <v>2</v>
      </c>
      <c r="J11851" s="1" t="s">
        <v>8224</v>
      </c>
      <c r="K11851" s="1"/>
    </row>
    <row r="11852" spans="1:11" hidden="1">
      <c r="A11852" s="1" t="s">
        <v>8146</v>
      </c>
      <c r="B11852" s="1" t="s">
        <v>3</v>
      </c>
      <c r="C11852" s="48" t="str">
        <f t="shared" si="370"/>
        <v>ל מעלות-תרשיחא</v>
      </c>
      <c r="D11852" s="1" t="s">
        <v>8222</v>
      </c>
      <c r="E11852" s="1"/>
      <c r="F11852" s="2">
        <v>7</v>
      </c>
      <c r="G11852" s="2">
        <f>INDEX(תוצאות_בחירות,MATCH(C11852,siot!$F$3:$F$1887,0),27)</f>
        <v>3</v>
      </c>
      <c r="H11852" s="2" t="b">
        <f t="shared" si="371"/>
        <v>0</v>
      </c>
      <c r="I11852" s="1" t="s">
        <v>2</v>
      </c>
      <c r="J11852" s="1" t="s">
        <v>8223</v>
      </c>
      <c r="K11852" s="1"/>
    </row>
    <row r="11853" spans="1:11" hidden="1">
      <c r="A11853" s="1" t="s">
        <v>8146</v>
      </c>
      <c r="B11853" s="1" t="s">
        <v>3</v>
      </c>
      <c r="C11853" s="48" t="str">
        <f t="shared" si="370"/>
        <v>ל מעלות-תרשיחא</v>
      </c>
      <c r="D11853" s="1" t="s">
        <v>8222</v>
      </c>
      <c r="E11853" s="1"/>
      <c r="F11853" s="2">
        <v>8</v>
      </c>
      <c r="G11853" s="2">
        <f>INDEX(תוצאות_בחירות,MATCH(C11853,siot!$F$3:$F$1887,0),27)</f>
        <v>3</v>
      </c>
      <c r="H11853" s="2" t="b">
        <f t="shared" si="371"/>
        <v>0</v>
      </c>
      <c r="I11853" s="1" t="s">
        <v>2</v>
      </c>
      <c r="J11853" s="1" t="s">
        <v>8221</v>
      </c>
      <c r="K11853" s="1"/>
    </row>
    <row r="11854" spans="1:11" hidden="1">
      <c r="A11854" s="1" t="s">
        <v>8146</v>
      </c>
      <c r="B11854" s="1" t="s">
        <v>126</v>
      </c>
      <c r="C11854" s="48" t="str">
        <f t="shared" si="370"/>
        <v>מחל מעלות-תרשיחא</v>
      </c>
      <c r="D11854" s="1" t="s">
        <v>8214</v>
      </c>
      <c r="E11854" s="1" t="s">
        <v>3</v>
      </c>
      <c r="F11854" s="2" t="s">
        <v>19548</v>
      </c>
      <c r="G11854" s="2">
        <f>INDEX(תוצאות_בחירות,MATCH(C11854,siot!$F$3:$F$1887,0),27)</f>
        <v>1</v>
      </c>
      <c r="H11854" s="2" t="b">
        <f t="shared" si="371"/>
        <v>0</v>
      </c>
      <c r="I11854" s="1"/>
      <c r="J11854" s="1"/>
      <c r="K11854" s="1"/>
    </row>
    <row r="11855" spans="1:11">
      <c r="A11855" s="1" t="s">
        <v>8146</v>
      </c>
      <c r="B11855" s="1" t="s">
        <v>126</v>
      </c>
      <c r="C11855" s="48" t="str">
        <f t="shared" si="370"/>
        <v>מחל מעלות-תרשיחא</v>
      </c>
      <c r="D11855" s="1" t="s">
        <v>8214</v>
      </c>
      <c r="E11855" s="1"/>
      <c r="F11855" s="2">
        <v>1</v>
      </c>
      <c r="G11855" s="2">
        <f>INDEX(תוצאות_בחירות,MATCH(C11855,siot!$F$3:$F$1887,0),27)</f>
        <v>1</v>
      </c>
      <c r="H11855" s="2" t="b">
        <f t="shared" si="371"/>
        <v>1</v>
      </c>
      <c r="I11855" s="1" t="s">
        <v>2</v>
      </c>
      <c r="J11855" s="1" t="s">
        <v>8220</v>
      </c>
      <c r="K11855" s="1"/>
    </row>
    <row r="11856" spans="1:11" hidden="1">
      <c r="A11856" s="1" t="s">
        <v>8146</v>
      </c>
      <c r="B11856" s="1" t="s">
        <v>126</v>
      </c>
      <c r="C11856" s="48" t="str">
        <f t="shared" si="370"/>
        <v>מחל מעלות-תרשיחא</v>
      </c>
      <c r="D11856" s="1" t="s">
        <v>8214</v>
      </c>
      <c r="E11856" s="1"/>
      <c r="F11856" s="2">
        <v>2</v>
      </c>
      <c r="G11856" s="2">
        <f>INDEX(תוצאות_בחירות,MATCH(C11856,siot!$F$3:$F$1887,0),27)</f>
        <v>1</v>
      </c>
      <c r="H11856" s="2" t="b">
        <f t="shared" si="371"/>
        <v>0</v>
      </c>
      <c r="I11856" s="1" t="s">
        <v>2</v>
      </c>
      <c r="J11856" s="1" t="s">
        <v>8219</v>
      </c>
      <c r="K11856" s="1"/>
    </row>
    <row r="11857" spans="1:11" hidden="1">
      <c r="A11857" s="1" t="s">
        <v>8146</v>
      </c>
      <c r="B11857" s="1" t="s">
        <v>126</v>
      </c>
      <c r="C11857" s="48" t="str">
        <f t="shared" si="370"/>
        <v>מחל מעלות-תרשיחא</v>
      </c>
      <c r="D11857" s="1" t="s">
        <v>8214</v>
      </c>
      <c r="E11857" s="1"/>
      <c r="F11857" s="2">
        <v>3</v>
      </c>
      <c r="G11857" s="2">
        <f>INDEX(תוצאות_בחירות,MATCH(C11857,siot!$F$3:$F$1887,0),27)</f>
        <v>1</v>
      </c>
      <c r="H11857" s="2" t="b">
        <f t="shared" si="371"/>
        <v>0</v>
      </c>
      <c r="I11857" s="1" t="s">
        <v>2</v>
      </c>
      <c r="J11857" s="1" t="s">
        <v>8218</v>
      </c>
      <c r="K11857" s="1"/>
    </row>
    <row r="11858" spans="1:11" hidden="1">
      <c r="A11858" s="1" t="s">
        <v>8146</v>
      </c>
      <c r="B11858" s="1" t="s">
        <v>126</v>
      </c>
      <c r="C11858" s="48" t="str">
        <f t="shared" si="370"/>
        <v>מחל מעלות-תרשיחא</v>
      </c>
      <c r="D11858" s="1" t="s">
        <v>8214</v>
      </c>
      <c r="E11858" s="1"/>
      <c r="F11858" s="2">
        <v>4</v>
      </c>
      <c r="G11858" s="2">
        <f>INDEX(תוצאות_בחירות,MATCH(C11858,siot!$F$3:$F$1887,0),27)</f>
        <v>1</v>
      </c>
      <c r="H11858" s="2" t="b">
        <f t="shared" si="371"/>
        <v>0</v>
      </c>
      <c r="I11858" s="1" t="s">
        <v>2</v>
      </c>
      <c r="J11858" s="1" t="s">
        <v>8217</v>
      </c>
      <c r="K11858" s="1"/>
    </row>
    <row r="11859" spans="1:11" hidden="1">
      <c r="A11859" s="1" t="s">
        <v>8146</v>
      </c>
      <c r="B11859" s="1" t="s">
        <v>126</v>
      </c>
      <c r="C11859" s="48" t="str">
        <f t="shared" si="370"/>
        <v>מחל מעלות-תרשיחא</v>
      </c>
      <c r="D11859" s="1" t="s">
        <v>8214</v>
      </c>
      <c r="E11859" s="1"/>
      <c r="F11859" s="2">
        <v>5</v>
      </c>
      <c r="G11859" s="2">
        <f>INDEX(תוצאות_בחירות,MATCH(C11859,siot!$F$3:$F$1887,0),27)</f>
        <v>1</v>
      </c>
      <c r="H11859" s="2" t="b">
        <f t="shared" si="371"/>
        <v>0</v>
      </c>
      <c r="I11859" s="1" t="s">
        <v>2</v>
      </c>
      <c r="J11859" s="1" t="s">
        <v>8216</v>
      </c>
      <c r="K11859" s="1"/>
    </row>
    <row r="11860" spans="1:11" hidden="1">
      <c r="A11860" s="1" t="s">
        <v>8146</v>
      </c>
      <c r="B11860" s="1" t="s">
        <v>126</v>
      </c>
      <c r="C11860" s="48" t="str">
        <f t="shared" si="370"/>
        <v>מחל מעלות-תרשיחא</v>
      </c>
      <c r="D11860" s="1" t="s">
        <v>8214</v>
      </c>
      <c r="E11860" s="1"/>
      <c r="F11860" s="2">
        <v>6</v>
      </c>
      <c r="G11860" s="2">
        <f>INDEX(תוצאות_בחירות,MATCH(C11860,siot!$F$3:$F$1887,0),27)</f>
        <v>1</v>
      </c>
      <c r="H11860" s="2" t="b">
        <f t="shared" si="371"/>
        <v>0</v>
      </c>
      <c r="I11860" s="1" t="s">
        <v>2</v>
      </c>
      <c r="J11860" s="1" t="s">
        <v>8215</v>
      </c>
      <c r="K11860" s="1"/>
    </row>
    <row r="11861" spans="1:11" hidden="1">
      <c r="A11861" s="1" t="s">
        <v>8146</v>
      </c>
      <c r="B11861" s="1" t="s">
        <v>126</v>
      </c>
      <c r="C11861" s="48" t="str">
        <f t="shared" si="370"/>
        <v>מחל מעלות-תרשיחא</v>
      </c>
      <c r="D11861" s="1" t="s">
        <v>8214</v>
      </c>
      <c r="E11861" s="1"/>
      <c r="F11861" s="2">
        <v>7</v>
      </c>
      <c r="G11861" s="2">
        <f>INDEX(תוצאות_בחירות,MATCH(C11861,siot!$F$3:$F$1887,0),27)</f>
        <v>1</v>
      </c>
      <c r="H11861" s="2" t="b">
        <f t="shared" si="371"/>
        <v>0</v>
      </c>
      <c r="I11861" s="1" t="s">
        <v>2</v>
      </c>
      <c r="J11861" s="1" t="s">
        <v>8213</v>
      </c>
      <c r="K11861" s="1"/>
    </row>
    <row r="11862" spans="1:11" hidden="1">
      <c r="A11862" s="1" t="s">
        <v>8146</v>
      </c>
      <c r="B11862" s="1" t="s">
        <v>8200</v>
      </c>
      <c r="C11862" s="48" t="str">
        <f t="shared" si="370"/>
        <v>מתש מעלות-תרשיחא</v>
      </c>
      <c r="D11862" s="1" t="s">
        <v>8199</v>
      </c>
      <c r="E11862" s="1" t="s">
        <v>18</v>
      </c>
      <c r="F11862" s="2" t="s">
        <v>19548</v>
      </c>
      <c r="G11862" s="2">
        <f>INDEX(תוצאות_בחירות,MATCH(C11862,siot!$F$3:$F$1887,0),27)</f>
        <v>6</v>
      </c>
      <c r="H11862" s="2" t="b">
        <f t="shared" si="371"/>
        <v>0</v>
      </c>
      <c r="I11862" s="1"/>
      <c r="J11862" s="1"/>
      <c r="K11862" s="1"/>
    </row>
    <row r="11863" spans="1:11">
      <c r="A11863" s="1" t="s">
        <v>8146</v>
      </c>
      <c r="B11863" s="1" t="s">
        <v>8200</v>
      </c>
      <c r="C11863" s="48" t="str">
        <f t="shared" si="370"/>
        <v>מתש מעלות-תרשיחא</v>
      </c>
      <c r="D11863" s="1" t="s">
        <v>8199</v>
      </c>
      <c r="E11863" s="1" t="s">
        <v>17</v>
      </c>
      <c r="F11863" s="2">
        <v>1</v>
      </c>
      <c r="G11863" s="2">
        <f>INDEX(תוצאות_בחירות,MATCH(C11863,siot!$F$3:$F$1887,0),27)</f>
        <v>6</v>
      </c>
      <c r="H11863" s="2" t="b">
        <f t="shared" si="371"/>
        <v>1</v>
      </c>
      <c r="I11863" s="1" t="s">
        <v>2</v>
      </c>
      <c r="J11863" s="1" t="s">
        <v>8212</v>
      </c>
      <c r="K11863" s="1"/>
    </row>
    <row r="11864" spans="1:11">
      <c r="A11864" s="1" t="s">
        <v>8146</v>
      </c>
      <c r="B11864" s="1" t="s">
        <v>8200</v>
      </c>
      <c r="C11864" s="48" t="str">
        <f t="shared" si="370"/>
        <v>מתש מעלות-תרשיחא</v>
      </c>
      <c r="D11864" s="1" t="s">
        <v>8199</v>
      </c>
      <c r="E11864" s="1"/>
      <c r="F11864" s="2">
        <v>2</v>
      </c>
      <c r="G11864" s="2">
        <f>INDEX(תוצאות_בחירות,MATCH(C11864,siot!$F$3:$F$1887,0),27)</f>
        <v>6</v>
      </c>
      <c r="H11864" s="2" t="b">
        <f t="shared" si="371"/>
        <v>1</v>
      </c>
      <c r="I11864" s="1" t="s">
        <v>2</v>
      </c>
      <c r="J11864" s="1" t="s">
        <v>8211</v>
      </c>
      <c r="K11864" s="1"/>
    </row>
    <row r="11865" spans="1:11">
      <c r="A11865" s="1" t="s">
        <v>8146</v>
      </c>
      <c r="B11865" s="1" t="s">
        <v>8200</v>
      </c>
      <c r="C11865" s="48" t="str">
        <f t="shared" si="370"/>
        <v>מתש מעלות-תרשיחא</v>
      </c>
      <c r="D11865" s="1" t="s">
        <v>8199</v>
      </c>
      <c r="E11865" s="1"/>
      <c r="F11865" s="2">
        <v>3</v>
      </c>
      <c r="G11865" s="2">
        <f>INDEX(תוצאות_בחירות,MATCH(C11865,siot!$F$3:$F$1887,0),27)</f>
        <v>6</v>
      </c>
      <c r="H11865" s="2" t="b">
        <f t="shared" si="371"/>
        <v>1</v>
      </c>
      <c r="I11865" s="1" t="s">
        <v>2</v>
      </c>
      <c r="J11865" s="1" t="s">
        <v>8210</v>
      </c>
      <c r="K11865" s="1"/>
    </row>
    <row r="11866" spans="1:11">
      <c r="A11866" s="1" t="s">
        <v>8146</v>
      </c>
      <c r="B11866" s="1" t="s">
        <v>8200</v>
      </c>
      <c r="C11866" s="48" t="str">
        <f t="shared" si="370"/>
        <v>מתש מעלות-תרשיחא</v>
      </c>
      <c r="D11866" s="1" t="s">
        <v>8199</v>
      </c>
      <c r="E11866" s="1"/>
      <c r="F11866" s="2">
        <v>4</v>
      </c>
      <c r="G11866" s="2">
        <f>INDEX(תוצאות_בחירות,MATCH(C11866,siot!$F$3:$F$1887,0),27)</f>
        <v>6</v>
      </c>
      <c r="H11866" s="2" t="b">
        <f t="shared" si="371"/>
        <v>1</v>
      </c>
      <c r="I11866" s="1" t="s">
        <v>2</v>
      </c>
      <c r="J11866" s="1" t="s">
        <v>8209</v>
      </c>
      <c r="K11866" s="1">
        <v>1</v>
      </c>
    </row>
    <row r="11867" spans="1:11">
      <c r="A11867" s="1" t="s">
        <v>8146</v>
      </c>
      <c r="B11867" s="1" t="s">
        <v>8200</v>
      </c>
      <c r="C11867" s="48" t="str">
        <f t="shared" si="370"/>
        <v>מתש מעלות-תרשיחא</v>
      </c>
      <c r="D11867" s="1" t="s">
        <v>8199</v>
      </c>
      <c r="E11867" s="1"/>
      <c r="F11867" s="2">
        <v>5</v>
      </c>
      <c r="G11867" s="2">
        <f>INDEX(תוצאות_בחירות,MATCH(C11867,siot!$F$3:$F$1887,0),27)</f>
        <v>6</v>
      </c>
      <c r="H11867" s="2" t="b">
        <f t="shared" si="371"/>
        <v>1</v>
      </c>
      <c r="I11867" s="1" t="s">
        <v>2</v>
      </c>
      <c r="J11867" s="1" t="s">
        <v>8208</v>
      </c>
      <c r="K11867" s="1"/>
    </row>
    <row r="11868" spans="1:11">
      <c r="A11868" s="1" t="s">
        <v>8146</v>
      </c>
      <c r="B11868" s="1" t="s">
        <v>8200</v>
      </c>
      <c r="C11868" s="48" t="str">
        <f t="shared" si="370"/>
        <v>מתש מעלות-תרשיחא</v>
      </c>
      <c r="D11868" s="1" t="s">
        <v>8199</v>
      </c>
      <c r="E11868" s="1"/>
      <c r="F11868" s="2">
        <v>6</v>
      </c>
      <c r="G11868" s="2">
        <f>INDEX(תוצאות_בחירות,MATCH(C11868,siot!$F$3:$F$1887,0),27)</f>
        <v>6</v>
      </c>
      <c r="H11868" s="2" t="b">
        <f t="shared" si="371"/>
        <v>1</v>
      </c>
      <c r="I11868" s="1" t="s">
        <v>2</v>
      </c>
      <c r="J11868" s="1" t="s">
        <v>3691</v>
      </c>
      <c r="K11868" s="1"/>
    </row>
    <row r="11869" spans="1:11" hidden="1">
      <c r="A11869" s="1" t="s">
        <v>8146</v>
      </c>
      <c r="B11869" s="1" t="s">
        <v>8200</v>
      </c>
      <c r="C11869" s="48" t="str">
        <f t="shared" si="370"/>
        <v>מתש מעלות-תרשיחא</v>
      </c>
      <c r="D11869" s="1" t="s">
        <v>8199</v>
      </c>
      <c r="E11869" s="1"/>
      <c r="F11869" s="2">
        <v>7</v>
      </c>
      <c r="G11869" s="2">
        <f>INDEX(תוצאות_בחירות,MATCH(C11869,siot!$F$3:$F$1887,0),27)</f>
        <v>6</v>
      </c>
      <c r="H11869" s="2" t="b">
        <f t="shared" si="371"/>
        <v>0</v>
      </c>
      <c r="I11869" s="1" t="s">
        <v>2</v>
      </c>
      <c r="J11869" s="1" t="s">
        <v>8207</v>
      </c>
      <c r="K11869" s="1"/>
    </row>
    <row r="11870" spans="1:11" hidden="1">
      <c r="A11870" s="1" t="s">
        <v>8146</v>
      </c>
      <c r="B11870" s="1" t="s">
        <v>8200</v>
      </c>
      <c r="C11870" s="48" t="str">
        <f t="shared" si="370"/>
        <v>מתש מעלות-תרשיחא</v>
      </c>
      <c r="D11870" s="1" t="s">
        <v>8199</v>
      </c>
      <c r="E11870" s="1"/>
      <c r="F11870" s="2">
        <v>8</v>
      </c>
      <c r="G11870" s="2">
        <f>INDEX(תוצאות_בחירות,MATCH(C11870,siot!$F$3:$F$1887,0),27)</f>
        <v>6</v>
      </c>
      <c r="H11870" s="2" t="b">
        <f t="shared" si="371"/>
        <v>0</v>
      </c>
      <c r="I11870" s="1" t="s">
        <v>2</v>
      </c>
      <c r="J11870" s="1" t="s">
        <v>8206</v>
      </c>
      <c r="K11870" s="1"/>
    </row>
    <row r="11871" spans="1:11" hidden="1">
      <c r="A11871" s="1" t="s">
        <v>8146</v>
      </c>
      <c r="B11871" s="1" t="s">
        <v>8200</v>
      </c>
      <c r="C11871" s="48" t="str">
        <f t="shared" si="370"/>
        <v>מתש מעלות-תרשיחא</v>
      </c>
      <c r="D11871" s="1" t="s">
        <v>8199</v>
      </c>
      <c r="E11871" s="1"/>
      <c r="F11871" s="2">
        <v>9</v>
      </c>
      <c r="G11871" s="2">
        <f>INDEX(תוצאות_בחירות,MATCH(C11871,siot!$F$3:$F$1887,0),27)</f>
        <v>6</v>
      </c>
      <c r="H11871" s="2" t="b">
        <f t="shared" si="371"/>
        <v>0</v>
      </c>
      <c r="I11871" s="1" t="s">
        <v>2</v>
      </c>
      <c r="J11871" s="1" t="s">
        <v>8205</v>
      </c>
      <c r="K11871" s="1"/>
    </row>
    <row r="11872" spans="1:11" hidden="1">
      <c r="A11872" s="1" t="s">
        <v>8146</v>
      </c>
      <c r="B11872" s="1" t="s">
        <v>8200</v>
      </c>
      <c r="C11872" s="48" t="str">
        <f t="shared" si="370"/>
        <v>מתש מעלות-תרשיחא</v>
      </c>
      <c r="D11872" s="1" t="s">
        <v>8199</v>
      </c>
      <c r="E11872" s="1"/>
      <c r="F11872" s="2">
        <v>10</v>
      </c>
      <c r="G11872" s="2">
        <f>INDEX(תוצאות_בחירות,MATCH(C11872,siot!$F$3:$F$1887,0),27)</f>
        <v>6</v>
      </c>
      <c r="H11872" s="2" t="b">
        <f t="shared" si="371"/>
        <v>0</v>
      </c>
      <c r="I11872" s="1" t="s">
        <v>2</v>
      </c>
      <c r="J11872" s="1" t="s">
        <v>8204</v>
      </c>
      <c r="K11872" s="1"/>
    </row>
    <row r="11873" spans="1:11" hidden="1">
      <c r="A11873" s="1" t="s">
        <v>8146</v>
      </c>
      <c r="B11873" s="1" t="s">
        <v>8200</v>
      </c>
      <c r="C11873" s="48" t="str">
        <f t="shared" si="370"/>
        <v>מתש מעלות-תרשיחא</v>
      </c>
      <c r="D11873" s="1" t="s">
        <v>8199</v>
      </c>
      <c r="E11873" s="1"/>
      <c r="F11873" s="2">
        <v>11</v>
      </c>
      <c r="G11873" s="2">
        <f>INDEX(תוצאות_בחירות,MATCH(C11873,siot!$F$3:$F$1887,0),27)</f>
        <v>6</v>
      </c>
      <c r="H11873" s="2" t="b">
        <f t="shared" si="371"/>
        <v>0</v>
      </c>
      <c r="I11873" s="1" t="s">
        <v>2</v>
      </c>
      <c r="J11873" s="1" t="s">
        <v>8203</v>
      </c>
      <c r="K11873" s="1"/>
    </row>
    <row r="11874" spans="1:11" hidden="1">
      <c r="A11874" s="1" t="s">
        <v>8146</v>
      </c>
      <c r="B11874" s="1" t="s">
        <v>8200</v>
      </c>
      <c r="C11874" s="48" t="str">
        <f t="shared" si="370"/>
        <v>מתש מעלות-תרשיחא</v>
      </c>
      <c r="D11874" s="1" t="s">
        <v>8199</v>
      </c>
      <c r="E11874" s="1"/>
      <c r="F11874" s="2">
        <v>12</v>
      </c>
      <c r="G11874" s="2">
        <f>INDEX(תוצאות_בחירות,MATCH(C11874,siot!$F$3:$F$1887,0),27)</f>
        <v>6</v>
      </c>
      <c r="H11874" s="2" t="b">
        <f t="shared" si="371"/>
        <v>0</v>
      </c>
      <c r="I11874" s="1" t="s">
        <v>2</v>
      </c>
      <c r="J11874" s="1" t="s">
        <v>8202</v>
      </c>
      <c r="K11874" s="1"/>
    </row>
    <row r="11875" spans="1:11" hidden="1">
      <c r="A11875" s="1" t="s">
        <v>8146</v>
      </c>
      <c r="B11875" s="1" t="s">
        <v>8200</v>
      </c>
      <c r="C11875" s="48" t="str">
        <f t="shared" si="370"/>
        <v>מתש מעלות-תרשיחא</v>
      </c>
      <c r="D11875" s="1" t="s">
        <v>8199</v>
      </c>
      <c r="E11875" s="1"/>
      <c r="F11875" s="2">
        <v>13</v>
      </c>
      <c r="G11875" s="2">
        <f>INDEX(תוצאות_בחירות,MATCH(C11875,siot!$F$3:$F$1887,0),27)</f>
        <v>6</v>
      </c>
      <c r="H11875" s="2" t="b">
        <f t="shared" si="371"/>
        <v>0</v>
      </c>
      <c r="I11875" s="1" t="s">
        <v>2</v>
      </c>
      <c r="J11875" s="1" t="s">
        <v>8201</v>
      </c>
      <c r="K11875" s="1"/>
    </row>
    <row r="11876" spans="1:11" hidden="1">
      <c r="A11876" s="1" t="s">
        <v>8146</v>
      </c>
      <c r="B11876" s="1" t="s">
        <v>8200</v>
      </c>
      <c r="C11876" s="48" t="str">
        <f t="shared" si="370"/>
        <v>מתש מעלות-תרשיחא</v>
      </c>
      <c r="D11876" s="1" t="s">
        <v>8199</v>
      </c>
      <c r="E11876" s="1"/>
      <c r="F11876" s="2">
        <v>14</v>
      </c>
      <c r="G11876" s="2">
        <f>INDEX(תוצאות_בחירות,MATCH(C11876,siot!$F$3:$F$1887,0),27)</f>
        <v>6</v>
      </c>
      <c r="H11876" s="2" t="b">
        <f t="shared" si="371"/>
        <v>0</v>
      </c>
      <c r="I11876" s="1" t="s">
        <v>2</v>
      </c>
      <c r="J11876" s="1" t="s">
        <v>8198</v>
      </c>
      <c r="K11876" s="1"/>
    </row>
    <row r="11877" spans="1:11" hidden="1">
      <c r="A11877" s="1" t="s">
        <v>8146</v>
      </c>
      <c r="B11877" s="1" t="s">
        <v>87</v>
      </c>
      <c r="C11877" s="48" t="str">
        <f t="shared" si="370"/>
        <v>נ מעלות-תרשיחא</v>
      </c>
      <c r="D11877" s="1" t="s">
        <v>8189</v>
      </c>
      <c r="E11877" s="1" t="s">
        <v>3</v>
      </c>
      <c r="F11877" s="2" t="s">
        <v>19548</v>
      </c>
      <c r="G11877" s="2">
        <f>INDEX(תוצאות_בחירות,MATCH(C11877,siot!$F$3:$F$1887,0),27)</f>
        <v>0</v>
      </c>
      <c r="H11877" s="2" t="b">
        <f t="shared" si="371"/>
        <v>0</v>
      </c>
      <c r="I11877" s="1"/>
      <c r="J11877" s="1"/>
      <c r="K11877" s="1"/>
    </row>
    <row r="11878" spans="1:11" hidden="1">
      <c r="A11878" s="1" t="s">
        <v>8146</v>
      </c>
      <c r="B11878" s="1" t="s">
        <v>87</v>
      </c>
      <c r="C11878" s="48" t="str">
        <f t="shared" si="370"/>
        <v>נ מעלות-תרשיחא</v>
      </c>
      <c r="D11878" s="1" t="s">
        <v>8189</v>
      </c>
      <c r="E11878" s="1"/>
      <c r="F11878" s="2">
        <v>1</v>
      </c>
      <c r="G11878" s="2">
        <f>INDEX(תוצאות_בחירות,MATCH(C11878,siot!$F$3:$F$1887,0),27)</f>
        <v>0</v>
      </c>
      <c r="H11878" s="2" t="b">
        <f t="shared" si="371"/>
        <v>0</v>
      </c>
      <c r="I11878" s="1" t="s">
        <v>2</v>
      </c>
      <c r="J11878" s="1" t="s">
        <v>8197</v>
      </c>
      <c r="K11878" s="1"/>
    </row>
    <row r="11879" spans="1:11" hidden="1">
      <c r="A11879" s="1" t="s">
        <v>8146</v>
      </c>
      <c r="B11879" s="1" t="s">
        <v>87</v>
      </c>
      <c r="C11879" s="48" t="str">
        <f t="shared" si="370"/>
        <v>נ מעלות-תרשיחא</v>
      </c>
      <c r="D11879" s="1" t="s">
        <v>8189</v>
      </c>
      <c r="E11879" s="1"/>
      <c r="F11879" s="2">
        <v>2</v>
      </c>
      <c r="G11879" s="2">
        <f>INDEX(תוצאות_בחירות,MATCH(C11879,siot!$F$3:$F$1887,0),27)</f>
        <v>0</v>
      </c>
      <c r="H11879" s="2" t="b">
        <f t="shared" si="371"/>
        <v>0</v>
      </c>
      <c r="I11879" s="1" t="s">
        <v>2</v>
      </c>
      <c r="J11879" s="1" t="s">
        <v>8196</v>
      </c>
      <c r="K11879" s="1"/>
    </row>
    <row r="11880" spans="1:11" hidden="1">
      <c r="A11880" s="1" t="s">
        <v>8146</v>
      </c>
      <c r="B11880" s="1" t="s">
        <v>87</v>
      </c>
      <c r="C11880" s="48" t="str">
        <f t="shared" si="370"/>
        <v>נ מעלות-תרשיחא</v>
      </c>
      <c r="D11880" s="1" t="s">
        <v>8189</v>
      </c>
      <c r="E11880" s="1"/>
      <c r="F11880" s="2">
        <v>3</v>
      </c>
      <c r="G11880" s="2">
        <f>INDEX(תוצאות_בחירות,MATCH(C11880,siot!$F$3:$F$1887,0),27)</f>
        <v>0</v>
      </c>
      <c r="H11880" s="2" t="b">
        <f t="shared" si="371"/>
        <v>0</v>
      </c>
      <c r="I11880" s="1" t="s">
        <v>2</v>
      </c>
      <c r="J11880" s="1" t="s">
        <v>8195</v>
      </c>
      <c r="K11880" s="1"/>
    </row>
    <row r="11881" spans="1:11" hidden="1">
      <c r="A11881" s="1" t="s">
        <v>8146</v>
      </c>
      <c r="B11881" s="1" t="s">
        <v>87</v>
      </c>
      <c r="C11881" s="48" t="str">
        <f t="shared" si="370"/>
        <v>נ מעלות-תרשיחא</v>
      </c>
      <c r="D11881" s="1" t="s">
        <v>8189</v>
      </c>
      <c r="E11881" s="1"/>
      <c r="F11881" s="2">
        <v>4</v>
      </c>
      <c r="G11881" s="2">
        <f>INDEX(תוצאות_בחירות,MATCH(C11881,siot!$F$3:$F$1887,0),27)</f>
        <v>0</v>
      </c>
      <c r="H11881" s="2" t="b">
        <f t="shared" si="371"/>
        <v>0</v>
      </c>
      <c r="I11881" s="1" t="s">
        <v>2</v>
      </c>
      <c r="J11881" s="1" t="s">
        <v>8194</v>
      </c>
      <c r="K11881" s="1"/>
    </row>
    <row r="11882" spans="1:11" hidden="1">
      <c r="A11882" s="1" t="s">
        <v>8146</v>
      </c>
      <c r="B11882" s="1" t="s">
        <v>87</v>
      </c>
      <c r="C11882" s="48" t="str">
        <f t="shared" si="370"/>
        <v>נ מעלות-תרשיחא</v>
      </c>
      <c r="D11882" s="1" t="s">
        <v>8189</v>
      </c>
      <c r="E11882" s="1"/>
      <c r="F11882" s="2">
        <v>5</v>
      </c>
      <c r="G11882" s="2">
        <f>INDEX(תוצאות_בחירות,MATCH(C11882,siot!$F$3:$F$1887,0),27)</f>
        <v>0</v>
      </c>
      <c r="H11882" s="2" t="b">
        <f t="shared" si="371"/>
        <v>0</v>
      </c>
      <c r="I11882" s="1" t="s">
        <v>2</v>
      </c>
      <c r="J11882" s="1" t="s">
        <v>8193</v>
      </c>
      <c r="K11882" s="1"/>
    </row>
    <row r="11883" spans="1:11" hidden="1">
      <c r="A11883" s="1" t="s">
        <v>8146</v>
      </c>
      <c r="B11883" s="1" t="s">
        <v>87</v>
      </c>
      <c r="C11883" s="48" t="str">
        <f t="shared" si="370"/>
        <v>נ מעלות-תרשיחא</v>
      </c>
      <c r="D11883" s="1" t="s">
        <v>8189</v>
      </c>
      <c r="E11883" s="1"/>
      <c r="F11883" s="2">
        <v>6</v>
      </c>
      <c r="G11883" s="2">
        <f>INDEX(תוצאות_בחירות,MATCH(C11883,siot!$F$3:$F$1887,0),27)</f>
        <v>0</v>
      </c>
      <c r="H11883" s="2" t="b">
        <f t="shared" si="371"/>
        <v>0</v>
      </c>
      <c r="I11883" s="1" t="s">
        <v>2</v>
      </c>
      <c r="J11883" s="1" t="s">
        <v>8192</v>
      </c>
      <c r="K11883" s="1"/>
    </row>
    <row r="11884" spans="1:11" hidden="1">
      <c r="A11884" s="1" t="s">
        <v>8146</v>
      </c>
      <c r="B11884" s="1" t="s">
        <v>87</v>
      </c>
      <c r="C11884" s="48" t="str">
        <f t="shared" si="370"/>
        <v>נ מעלות-תרשיחא</v>
      </c>
      <c r="D11884" s="1" t="s">
        <v>8189</v>
      </c>
      <c r="E11884" s="1"/>
      <c r="F11884" s="2">
        <v>7</v>
      </c>
      <c r="G11884" s="2">
        <f>INDEX(תוצאות_בחירות,MATCH(C11884,siot!$F$3:$F$1887,0),27)</f>
        <v>0</v>
      </c>
      <c r="H11884" s="2" t="b">
        <f t="shared" si="371"/>
        <v>0</v>
      </c>
      <c r="I11884" s="1" t="s">
        <v>2</v>
      </c>
      <c r="J11884" s="1" t="s">
        <v>8191</v>
      </c>
      <c r="K11884" s="1"/>
    </row>
    <row r="11885" spans="1:11" hidden="1">
      <c r="A11885" s="1" t="s">
        <v>8146</v>
      </c>
      <c r="B11885" s="1" t="s">
        <v>87</v>
      </c>
      <c r="C11885" s="48" t="str">
        <f t="shared" si="370"/>
        <v>נ מעלות-תרשיחא</v>
      </c>
      <c r="D11885" s="1" t="s">
        <v>8189</v>
      </c>
      <c r="E11885" s="1"/>
      <c r="F11885" s="2">
        <v>8</v>
      </c>
      <c r="G11885" s="2">
        <f>INDEX(תוצאות_בחירות,MATCH(C11885,siot!$F$3:$F$1887,0),27)</f>
        <v>0</v>
      </c>
      <c r="H11885" s="2" t="b">
        <f t="shared" si="371"/>
        <v>0</v>
      </c>
      <c r="I11885" s="1" t="s">
        <v>2</v>
      </c>
      <c r="J11885" s="1" t="s">
        <v>8190</v>
      </c>
      <c r="K11885" s="1"/>
    </row>
    <row r="11886" spans="1:11" hidden="1">
      <c r="A11886" s="1" t="s">
        <v>8146</v>
      </c>
      <c r="B11886" s="1" t="s">
        <v>87</v>
      </c>
      <c r="C11886" s="48" t="str">
        <f t="shared" si="370"/>
        <v>נ מעלות-תרשיחא</v>
      </c>
      <c r="D11886" s="1" t="s">
        <v>8189</v>
      </c>
      <c r="E11886" s="1"/>
      <c r="F11886" s="2">
        <v>9</v>
      </c>
      <c r="G11886" s="2">
        <f>INDEX(תוצאות_בחירות,MATCH(C11886,siot!$F$3:$F$1887,0),27)</f>
        <v>0</v>
      </c>
      <c r="H11886" s="2" t="b">
        <f t="shared" si="371"/>
        <v>0</v>
      </c>
      <c r="I11886" s="1" t="s">
        <v>2</v>
      </c>
      <c r="J11886" s="1" t="s">
        <v>8188</v>
      </c>
      <c r="K11886" s="1"/>
    </row>
    <row r="11887" spans="1:11" hidden="1">
      <c r="A11887" s="1" t="s">
        <v>8146</v>
      </c>
      <c r="B11887" s="1" t="s">
        <v>1059</v>
      </c>
      <c r="C11887" s="48" t="str">
        <f t="shared" si="370"/>
        <v>ע מעלות-תרשיחא</v>
      </c>
      <c r="D11887" s="1" t="s">
        <v>8180</v>
      </c>
      <c r="E11887" s="1" t="s">
        <v>3</v>
      </c>
      <c r="F11887" s="2" t="s">
        <v>19548</v>
      </c>
      <c r="G11887" s="2">
        <f>INDEX(תוצאות_בחירות,MATCH(C11887,siot!$F$3:$F$1887,0),27)</f>
        <v>0</v>
      </c>
      <c r="H11887" s="2" t="b">
        <f t="shared" si="371"/>
        <v>0</v>
      </c>
      <c r="I11887" s="1"/>
      <c r="J11887" s="1"/>
      <c r="K11887" s="1"/>
    </row>
    <row r="11888" spans="1:11" hidden="1">
      <c r="A11888" s="1" t="s">
        <v>8146</v>
      </c>
      <c r="B11888" s="1" t="s">
        <v>1059</v>
      </c>
      <c r="C11888" s="48" t="str">
        <f t="shared" si="370"/>
        <v>ע מעלות-תרשיחא</v>
      </c>
      <c r="D11888" s="1" t="s">
        <v>8180</v>
      </c>
      <c r="E11888" s="1"/>
      <c r="F11888" s="2">
        <v>1</v>
      </c>
      <c r="G11888" s="2">
        <f>INDEX(תוצאות_בחירות,MATCH(C11888,siot!$F$3:$F$1887,0),27)</f>
        <v>0</v>
      </c>
      <c r="H11888" s="2" t="b">
        <f t="shared" si="371"/>
        <v>0</v>
      </c>
      <c r="I11888" s="1" t="s">
        <v>2</v>
      </c>
      <c r="J11888" s="1" t="s">
        <v>8187</v>
      </c>
      <c r="K11888" s="1"/>
    </row>
    <row r="11889" spans="1:11" hidden="1">
      <c r="A11889" s="1" t="s">
        <v>8146</v>
      </c>
      <c r="B11889" s="1" t="s">
        <v>1059</v>
      </c>
      <c r="C11889" s="48" t="str">
        <f t="shared" si="370"/>
        <v>ע מעלות-תרשיחא</v>
      </c>
      <c r="D11889" s="1" t="s">
        <v>8180</v>
      </c>
      <c r="E11889" s="1"/>
      <c r="F11889" s="2">
        <v>2</v>
      </c>
      <c r="G11889" s="2">
        <f>INDEX(תוצאות_בחירות,MATCH(C11889,siot!$F$3:$F$1887,0),27)</f>
        <v>0</v>
      </c>
      <c r="H11889" s="2" t="b">
        <f t="shared" si="371"/>
        <v>0</v>
      </c>
      <c r="I11889" s="1" t="s">
        <v>2</v>
      </c>
      <c r="J11889" s="1" t="s">
        <v>8186</v>
      </c>
      <c r="K11889" s="1"/>
    </row>
    <row r="11890" spans="1:11" hidden="1">
      <c r="A11890" s="1" t="s">
        <v>8146</v>
      </c>
      <c r="B11890" s="1" t="s">
        <v>1059</v>
      </c>
      <c r="C11890" s="48" t="str">
        <f t="shared" si="370"/>
        <v>ע מעלות-תרשיחא</v>
      </c>
      <c r="D11890" s="1" t="s">
        <v>8180</v>
      </c>
      <c r="E11890" s="1"/>
      <c r="F11890" s="2">
        <v>3</v>
      </c>
      <c r="G11890" s="2">
        <f>INDEX(תוצאות_בחירות,MATCH(C11890,siot!$F$3:$F$1887,0),27)</f>
        <v>0</v>
      </c>
      <c r="H11890" s="2" t="b">
        <f t="shared" si="371"/>
        <v>0</v>
      </c>
      <c r="I11890" s="1" t="s">
        <v>2</v>
      </c>
      <c r="J11890" s="1" t="s">
        <v>8185</v>
      </c>
      <c r="K11890" s="1"/>
    </row>
    <row r="11891" spans="1:11" hidden="1">
      <c r="A11891" s="1" t="s">
        <v>8146</v>
      </c>
      <c r="B11891" s="1" t="s">
        <v>1059</v>
      </c>
      <c r="C11891" s="48" t="str">
        <f t="shared" si="370"/>
        <v>ע מעלות-תרשיחא</v>
      </c>
      <c r="D11891" s="1" t="s">
        <v>8180</v>
      </c>
      <c r="E11891" s="1"/>
      <c r="F11891" s="2">
        <v>4</v>
      </c>
      <c r="G11891" s="2">
        <f>INDEX(תוצאות_בחירות,MATCH(C11891,siot!$F$3:$F$1887,0),27)</f>
        <v>0</v>
      </c>
      <c r="H11891" s="2" t="b">
        <f t="shared" si="371"/>
        <v>0</v>
      </c>
      <c r="I11891" s="1" t="s">
        <v>2</v>
      </c>
      <c r="J11891" s="1" t="s">
        <v>8184</v>
      </c>
      <c r="K11891" s="1"/>
    </row>
    <row r="11892" spans="1:11" hidden="1">
      <c r="A11892" s="1" t="s">
        <v>8146</v>
      </c>
      <c r="B11892" s="1" t="s">
        <v>1059</v>
      </c>
      <c r="C11892" s="48" t="str">
        <f t="shared" si="370"/>
        <v>ע מעלות-תרשיחא</v>
      </c>
      <c r="D11892" s="1" t="s">
        <v>8180</v>
      </c>
      <c r="E11892" s="1"/>
      <c r="F11892" s="2">
        <v>5</v>
      </c>
      <c r="G11892" s="2">
        <f>INDEX(תוצאות_בחירות,MATCH(C11892,siot!$F$3:$F$1887,0),27)</f>
        <v>0</v>
      </c>
      <c r="H11892" s="2" t="b">
        <f t="shared" si="371"/>
        <v>0</v>
      </c>
      <c r="I11892" s="1" t="s">
        <v>2</v>
      </c>
      <c r="J11892" s="1" t="s">
        <v>8183</v>
      </c>
      <c r="K11892" s="1"/>
    </row>
    <row r="11893" spans="1:11" hidden="1">
      <c r="A11893" s="1" t="s">
        <v>8146</v>
      </c>
      <c r="B11893" s="1" t="s">
        <v>1059</v>
      </c>
      <c r="C11893" s="48" t="str">
        <f t="shared" si="370"/>
        <v>ע מעלות-תרשיחא</v>
      </c>
      <c r="D11893" s="1" t="s">
        <v>8180</v>
      </c>
      <c r="E11893" s="1"/>
      <c r="F11893" s="2">
        <v>6</v>
      </c>
      <c r="G11893" s="2">
        <f>INDEX(תוצאות_בחירות,MATCH(C11893,siot!$F$3:$F$1887,0),27)</f>
        <v>0</v>
      </c>
      <c r="H11893" s="2" t="b">
        <f t="shared" si="371"/>
        <v>0</v>
      </c>
      <c r="I11893" s="1" t="s">
        <v>2</v>
      </c>
      <c r="J11893" s="1" t="s">
        <v>8182</v>
      </c>
      <c r="K11893" s="1"/>
    </row>
    <row r="11894" spans="1:11" hidden="1">
      <c r="A11894" s="1" t="s">
        <v>8146</v>
      </c>
      <c r="B11894" s="1" t="s">
        <v>1059</v>
      </c>
      <c r="C11894" s="48" t="str">
        <f t="shared" si="370"/>
        <v>ע מעלות-תרשיחא</v>
      </c>
      <c r="D11894" s="1" t="s">
        <v>8180</v>
      </c>
      <c r="E11894" s="1"/>
      <c r="F11894" s="2">
        <v>7</v>
      </c>
      <c r="G11894" s="2">
        <f>INDEX(תוצאות_בחירות,MATCH(C11894,siot!$F$3:$F$1887,0),27)</f>
        <v>0</v>
      </c>
      <c r="H11894" s="2" t="b">
        <f t="shared" si="371"/>
        <v>0</v>
      </c>
      <c r="I11894" s="1" t="s">
        <v>2</v>
      </c>
      <c r="J11894" s="1" t="s">
        <v>8181</v>
      </c>
      <c r="K11894" s="1"/>
    </row>
    <row r="11895" spans="1:11" hidden="1">
      <c r="A11895" s="1" t="s">
        <v>8146</v>
      </c>
      <c r="B11895" s="1" t="s">
        <v>1059</v>
      </c>
      <c r="C11895" s="48" t="str">
        <f t="shared" si="370"/>
        <v>ע מעלות-תרשיחא</v>
      </c>
      <c r="D11895" s="1" t="s">
        <v>8180</v>
      </c>
      <c r="E11895" s="1"/>
      <c r="F11895" s="2">
        <v>8</v>
      </c>
      <c r="G11895" s="2">
        <f>INDEX(תוצאות_בחירות,MATCH(C11895,siot!$F$3:$F$1887,0),27)</f>
        <v>0</v>
      </c>
      <c r="H11895" s="2" t="b">
        <f t="shared" si="371"/>
        <v>0</v>
      </c>
      <c r="I11895" s="1" t="s">
        <v>2</v>
      </c>
      <c r="J11895" s="1" t="s">
        <v>8179</v>
      </c>
      <c r="K11895" s="1"/>
    </row>
    <row r="11896" spans="1:11" hidden="1">
      <c r="A11896" s="1" t="s">
        <v>8146</v>
      </c>
      <c r="B11896" s="1" t="s">
        <v>259</v>
      </c>
      <c r="C11896" s="48" t="str">
        <f t="shared" si="370"/>
        <v>ק מעלות-תרשיחא</v>
      </c>
      <c r="D11896" s="1" t="s">
        <v>8165</v>
      </c>
      <c r="E11896" s="1" t="s">
        <v>3</v>
      </c>
      <c r="F11896" s="2" t="s">
        <v>19548</v>
      </c>
      <c r="G11896" s="2">
        <f>INDEX(תוצאות_בחירות,MATCH(C11896,siot!$F$3:$F$1887,0),27)</f>
        <v>1</v>
      </c>
      <c r="H11896" s="2" t="b">
        <f t="shared" si="371"/>
        <v>0</v>
      </c>
      <c r="I11896" s="1"/>
      <c r="J11896" s="1"/>
      <c r="K11896" s="1"/>
    </row>
    <row r="11897" spans="1:11">
      <c r="A11897" s="1" t="s">
        <v>8146</v>
      </c>
      <c r="B11897" s="1" t="s">
        <v>259</v>
      </c>
      <c r="C11897" s="48" t="str">
        <f t="shared" si="370"/>
        <v>ק מעלות-תרשיחא</v>
      </c>
      <c r="D11897" s="1" t="s">
        <v>8165</v>
      </c>
      <c r="E11897" s="1"/>
      <c r="F11897" s="2">
        <v>1</v>
      </c>
      <c r="G11897" s="2">
        <f>INDEX(תוצאות_בחירות,MATCH(C11897,siot!$F$3:$F$1887,0),27)</f>
        <v>1</v>
      </c>
      <c r="H11897" s="2" t="b">
        <f t="shared" si="371"/>
        <v>1</v>
      </c>
      <c r="I11897" s="1" t="s">
        <v>2</v>
      </c>
      <c r="J11897" s="1" t="s">
        <v>8178</v>
      </c>
      <c r="K11897" s="1"/>
    </row>
    <row r="11898" spans="1:11" hidden="1">
      <c r="A11898" s="1" t="s">
        <v>8146</v>
      </c>
      <c r="B11898" s="1" t="s">
        <v>259</v>
      </c>
      <c r="C11898" s="48" t="str">
        <f t="shared" si="370"/>
        <v>ק מעלות-תרשיחא</v>
      </c>
      <c r="D11898" s="1" t="s">
        <v>8165</v>
      </c>
      <c r="E11898" s="1"/>
      <c r="F11898" s="2">
        <v>2</v>
      </c>
      <c r="G11898" s="2">
        <f>INDEX(תוצאות_בחירות,MATCH(C11898,siot!$F$3:$F$1887,0),27)</f>
        <v>1</v>
      </c>
      <c r="H11898" s="2" t="b">
        <f t="shared" si="371"/>
        <v>0</v>
      </c>
      <c r="I11898" s="1" t="s">
        <v>2</v>
      </c>
      <c r="J11898" s="1" t="s">
        <v>8177</v>
      </c>
      <c r="K11898" s="1"/>
    </row>
    <row r="11899" spans="1:11" hidden="1">
      <c r="A11899" s="1" t="s">
        <v>8146</v>
      </c>
      <c r="B11899" s="1" t="s">
        <v>259</v>
      </c>
      <c r="C11899" s="48" t="str">
        <f t="shared" si="370"/>
        <v>ק מעלות-תרשיחא</v>
      </c>
      <c r="D11899" s="1" t="s">
        <v>8165</v>
      </c>
      <c r="E11899" s="1"/>
      <c r="F11899" s="2">
        <v>3</v>
      </c>
      <c r="G11899" s="2">
        <f>INDEX(תוצאות_בחירות,MATCH(C11899,siot!$F$3:$F$1887,0),27)</f>
        <v>1</v>
      </c>
      <c r="H11899" s="2" t="b">
        <f t="shared" si="371"/>
        <v>0</v>
      </c>
      <c r="I11899" s="1" t="s">
        <v>2</v>
      </c>
      <c r="J11899" s="1" t="s">
        <v>8176</v>
      </c>
      <c r="K11899" s="1"/>
    </row>
    <row r="11900" spans="1:11" hidden="1">
      <c r="A11900" s="1" t="s">
        <v>8146</v>
      </c>
      <c r="B11900" s="1" t="s">
        <v>259</v>
      </c>
      <c r="C11900" s="48" t="str">
        <f t="shared" si="370"/>
        <v>ק מעלות-תרשיחא</v>
      </c>
      <c r="D11900" s="1" t="s">
        <v>8165</v>
      </c>
      <c r="E11900" s="1"/>
      <c r="F11900" s="2">
        <v>4</v>
      </c>
      <c r="G11900" s="2">
        <f>INDEX(תוצאות_בחירות,MATCH(C11900,siot!$F$3:$F$1887,0),27)</f>
        <v>1</v>
      </c>
      <c r="H11900" s="2" t="b">
        <f t="shared" si="371"/>
        <v>0</v>
      </c>
      <c r="I11900" s="1" t="s">
        <v>2</v>
      </c>
      <c r="J11900" s="1" t="s">
        <v>8175</v>
      </c>
      <c r="K11900" s="1"/>
    </row>
    <row r="11901" spans="1:11" hidden="1">
      <c r="A11901" s="1" t="s">
        <v>8146</v>
      </c>
      <c r="B11901" s="1" t="s">
        <v>259</v>
      </c>
      <c r="C11901" s="48" t="str">
        <f t="shared" si="370"/>
        <v>ק מעלות-תרשיחא</v>
      </c>
      <c r="D11901" s="1" t="s">
        <v>8165</v>
      </c>
      <c r="E11901" s="1"/>
      <c r="F11901" s="2">
        <v>5</v>
      </c>
      <c r="G11901" s="2">
        <f>INDEX(תוצאות_בחירות,MATCH(C11901,siot!$F$3:$F$1887,0),27)</f>
        <v>1</v>
      </c>
      <c r="H11901" s="2" t="b">
        <f t="shared" si="371"/>
        <v>0</v>
      </c>
      <c r="I11901" s="1" t="s">
        <v>2</v>
      </c>
      <c r="J11901" s="1" t="s">
        <v>8174</v>
      </c>
      <c r="K11901" s="1"/>
    </row>
    <row r="11902" spans="1:11" hidden="1">
      <c r="A11902" s="1" t="s">
        <v>8146</v>
      </c>
      <c r="B11902" s="1" t="s">
        <v>259</v>
      </c>
      <c r="C11902" s="48" t="str">
        <f t="shared" si="370"/>
        <v>ק מעלות-תרשיחא</v>
      </c>
      <c r="D11902" s="1" t="s">
        <v>8165</v>
      </c>
      <c r="E11902" s="1"/>
      <c r="F11902" s="2">
        <v>6</v>
      </c>
      <c r="G11902" s="2">
        <f>INDEX(תוצאות_בחירות,MATCH(C11902,siot!$F$3:$F$1887,0),27)</f>
        <v>1</v>
      </c>
      <c r="H11902" s="2" t="b">
        <f t="shared" si="371"/>
        <v>0</v>
      </c>
      <c r="I11902" s="1" t="s">
        <v>2</v>
      </c>
      <c r="J11902" s="1" t="s">
        <v>8173</v>
      </c>
      <c r="K11902" s="1"/>
    </row>
    <row r="11903" spans="1:11" hidden="1">
      <c r="A11903" s="1" t="s">
        <v>8146</v>
      </c>
      <c r="B11903" s="1" t="s">
        <v>259</v>
      </c>
      <c r="C11903" s="48" t="str">
        <f t="shared" si="370"/>
        <v>ק מעלות-תרשיחא</v>
      </c>
      <c r="D11903" s="1" t="s">
        <v>8165</v>
      </c>
      <c r="E11903" s="1"/>
      <c r="F11903" s="2">
        <v>7</v>
      </c>
      <c r="G11903" s="2">
        <f>INDEX(תוצאות_בחירות,MATCH(C11903,siot!$F$3:$F$1887,0),27)</f>
        <v>1</v>
      </c>
      <c r="H11903" s="2" t="b">
        <f t="shared" si="371"/>
        <v>0</v>
      </c>
      <c r="I11903" s="1" t="s">
        <v>2</v>
      </c>
      <c r="J11903" s="1" t="s">
        <v>8172</v>
      </c>
      <c r="K11903" s="1"/>
    </row>
    <row r="11904" spans="1:11" hidden="1">
      <c r="A11904" s="1" t="s">
        <v>8146</v>
      </c>
      <c r="B11904" s="1" t="s">
        <v>259</v>
      </c>
      <c r="C11904" s="48" t="str">
        <f t="shared" si="370"/>
        <v>ק מעלות-תרשיחא</v>
      </c>
      <c r="D11904" s="1" t="s">
        <v>8165</v>
      </c>
      <c r="E11904" s="1"/>
      <c r="F11904" s="2">
        <v>8</v>
      </c>
      <c r="G11904" s="2">
        <f>INDEX(תוצאות_בחירות,MATCH(C11904,siot!$F$3:$F$1887,0),27)</f>
        <v>1</v>
      </c>
      <c r="H11904" s="2" t="b">
        <f t="shared" si="371"/>
        <v>0</v>
      </c>
      <c r="I11904" s="1" t="s">
        <v>2</v>
      </c>
      <c r="J11904" s="1" t="s">
        <v>8171</v>
      </c>
      <c r="K11904" s="1"/>
    </row>
    <row r="11905" spans="1:11" hidden="1">
      <c r="A11905" s="1" t="s">
        <v>8146</v>
      </c>
      <c r="B11905" s="1" t="s">
        <v>259</v>
      </c>
      <c r="C11905" s="48" t="str">
        <f t="shared" si="370"/>
        <v>ק מעלות-תרשיחא</v>
      </c>
      <c r="D11905" s="1" t="s">
        <v>8165</v>
      </c>
      <c r="E11905" s="1"/>
      <c r="F11905" s="2">
        <v>9</v>
      </c>
      <c r="G11905" s="2">
        <f>INDEX(תוצאות_בחירות,MATCH(C11905,siot!$F$3:$F$1887,0),27)</f>
        <v>1</v>
      </c>
      <c r="H11905" s="2" t="b">
        <f t="shared" si="371"/>
        <v>0</v>
      </c>
      <c r="I11905" s="1" t="s">
        <v>2</v>
      </c>
      <c r="J11905" s="1" t="s">
        <v>8170</v>
      </c>
      <c r="K11905" s="1"/>
    </row>
    <row r="11906" spans="1:11" hidden="1">
      <c r="A11906" s="1" t="s">
        <v>8146</v>
      </c>
      <c r="B11906" s="1" t="s">
        <v>259</v>
      </c>
      <c r="C11906" s="48" t="str">
        <f t="shared" si="370"/>
        <v>ק מעלות-תרשיחא</v>
      </c>
      <c r="D11906" s="1" t="s">
        <v>8165</v>
      </c>
      <c r="E11906" s="1"/>
      <c r="F11906" s="2">
        <v>10</v>
      </c>
      <c r="G11906" s="2">
        <f>INDEX(תוצאות_בחירות,MATCH(C11906,siot!$F$3:$F$1887,0),27)</f>
        <v>1</v>
      </c>
      <c r="H11906" s="2" t="b">
        <f t="shared" si="371"/>
        <v>0</v>
      </c>
      <c r="I11906" s="1" t="s">
        <v>2</v>
      </c>
      <c r="J11906" s="1" t="s">
        <v>8169</v>
      </c>
      <c r="K11906" s="1"/>
    </row>
    <row r="11907" spans="1:11" hidden="1">
      <c r="A11907" s="1" t="s">
        <v>8146</v>
      </c>
      <c r="B11907" s="1" t="s">
        <v>259</v>
      </c>
      <c r="C11907" s="48" t="str">
        <f t="shared" si="370"/>
        <v>ק מעלות-תרשיחא</v>
      </c>
      <c r="D11907" s="1" t="s">
        <v>8165</v>
      </c>
      <c r="E11907" s="1"/>
      <c r="F11907" s="2">
        <v>11</v>
      </c>
      <c r="G11907" s="2">
        <f>INDEX(תוצאות_בחירות,MATCH(C11907,siot!$F$3:$F$1887,0),27)</f>
        <v>1</v>
      </c>
      <c r="H11907" s="2" t="b">
        <f t="shared" si="371"/>
        <v>0</v>
      </c>
      <c r="I11907" s="1" t="s">
        <v>2</v>
      </c>
      <c r="J11907" s="1" t="s">
        <v>8168</v>
      </c>
      <c r="K11907" s="1"/>
    </row>
    <row r="11908" spans="1:11" hidden="1">
      <c r="A11908" s="1" t="s">
        <v>8146</v>
      </c>
      <c r="B11908" s="1" t="s">
        <v>259</v>
      </c>
      <c r="C11908" s="48" t="str">
        <f t="shared" ref="C11908:C11971" si="372">B11908&amp;" "&amp;A11908</f>
        <v>ק מעלות-תרשיחא</v>
      </c>
      <c r="D11908" s="1" t="s">
        <v>8165</v>
      </c>
      <c r="E11908" s="1"/>
      <c r="F11908" s="2">
        <v>12</v>
      </c>
      <c r="G11908" s="2">
        <f>INDEX(תוצאות_בחירות,MATCH(C11908,siot!$F$3:$F$1887,0),27)</f>
        <v>1</v>
      </c>
      <c r="H11908" s="2" t="b">
        <f t="shared" ref="H11908:H11971" si="373">IF(OR(F11908&lt;G11908,G11908=F11908),TRUE,FALSE)</f>
        <v>0</v>
      </c>
      <c r="I11908" s="1" t="s">
        <v>2</v>
      </c>
      <c r="J11908" s="1" t="s">
        <v>8167</v>
      </c>
      <c r="K11908" s="1"/>
    </row>
    <row r="11909" spans="1:11" hidden="1">
      <c r="A11909" s="1" t="s">
        <v>8146</v>
      </c>
      <c r="B11909" s="1" t="s">
        <v>259</v>
      </c>
      <c r="C11909" s="48" t="str">
        <f t="shared" si="372"/>
        <v>ק מעלות-תרשיחא</v>
      </c>
      <c r="D11909" s="1" t="s">
        <v>8165</v>
      </c>
      <c r="E11909" s="1"/>
      <c r="F11909" s="2">
        <v>13</v>
      </c>
      <c r="G11909" s="2">
        <f>INDEX(תוצאות_בחירות,MATCH(C11909,siot!$F$3:$F$1887,0),27)</f>
        <v>1</v>
      </c>
      <c r="H11909" s="2" t="b">
        <f t="shared" si="373"/>
        <v>0</v>
      </c>
      <c r="I11909" s="1" t="s">
        <v>2</v>
      </c>
      <c r="J11909" s="1" t="s">
        <v>8166</v>
      </c>
      <c r="K11909" s="1"/>
    </row>
    <row r="11910" spans="1:11" hidden="1">
      <c r="A11910" s="1" t="s">
        <v>8146</v>
      </c>
      <c r="B11910" s="1" t="s">
        <v>259</v>
      </c>
      <c r="C11910" s="48" t="str">
        <f t="shared" si="372"/>
        <v>ק מעלות-תרשיחא</v>
      </c>
      <c r="D11910" s="1" t="s">
        <v>8165</v>
      </c>
      <c r="E11910" s="1"/>
      <c r="F11910" s="2">
        <v>14</v>
      </c>
      <c r="G11910" s="2">
        <f>INDEX(תוצאות_בחירות,MATCH(C11910,siot!$F$3:$F$1887,0),27)</f>
        <v>1</v>
      </c>
      <c r="H11910" s="2" t="b">
        <f t="shared" si="373"/>
        <v>0</v>
      </c>
      <c r="I11910" s="1" t="s">
        <v>2</v>
      </c>
      <c r="J11910" s="1" t="s">
        <v>8164</v>
      </c>
      <c r="K11910" s="1"/>
    </row>
    <row r="11911" spans="1:11" hidden="1">
      <c r="A11911" s="1" t="s">
        <v>8146</v>
      </c>
      <c r="B11911" s="1" t="s">
        <v>963</v>
      </c>
      <c r="C11911" s="48" t="str">
        <f t="shared" si="372"/>
        <v>שס מעלות-תרשיחא</v>
      </c>
      <c r="D11911" s="1" t="s">
        <v>8159</v>
      </c>
      <c r="E11911" s="1" t="s">
        <v>3</v>
      </c>
      <c r="F11911" s="2" t="s">
        <v>19548</v>
      </c>
      <c r="G11911" s="2">
        <f>INDEX(תוצאות_בחירות,MATCH(C11911,siot!$F$3:$F$1887,0),27)</f>
        <v>1</v>
      </c>
      <c r="H11911" s="2" t="b">
        <f t="shared" si="373"/>
        <v>0</v>
      </c>
      <c r="I11911" s="1"/>
      <c r="J11911" s="1"/>
      <c r="K11911" s="1"/>
    </row>
    <row r="11912" spans="1:11">
      <c r="A11912" s="1" t="s">
        <v>8146</v>
      </c>
      <c r="B11912" s="1" t="s">
        <v>963</v>
      </c>
      <c r="C11912" s="48" t="str">
        <f t="shared" si="372"/>
        <v>שס מעלות-תרשיחא</v>
      </c>
      <c r="D11912" s="1" t="s">
        <v>8159</v>
      </c>
      <c r="E11912" s="1"/>
      <c r="F11912" s="2">
        <v>1</v>
      </c>
      <c r="G11912" s="2">
        <f>INDEX(תוצאות_בחירות,MATCH(C11912,siot!$F$3:$F$1887,0),27)</f>
        <v>1</v>
      </c>
      <c r="H11912" s="2" t="b">
        <f t="shared" si="373"/>
        <v>1</v>
      </c>
      <c r="I11912" s="1" t="s">
        <v>2</v>
      </c>
      <c r="J11912" s="1" t="s">
        <v>8163</v>
      </c>
      <c r="K11912" s="1"/>
    </row>
    <row r="11913" spans="1:11" hidden="1">
      <c r="A11913" s="1" t="s">
        <v>8146</v>
      </c>
      <c r="B11913" s="1" t="s">
        <v>963</v>
      </c>
      <c r="C11913" s="48" t="str">
        <f t="shared" si="372"/>
        <v>שס מעלות-תרשיחא</v>
      </c>
      <c r="D11913" s="1" t="s">
        <v>8159</v>
      </c>
      <c r="E11913" s="1"/>
      <c r="F11913" s="2">
        <v>2</v>
      </c>
      <c r="G11913" s="2">
        <f>INDEX(תוצאות_בחירות,MATCH(C11913,siot!$F$3:$F$1887,0),27)</f>
        <v>1</v>
      </c>
      <c r="H11913" s="2" t="b">
        <f t="shared" si="373"/>
        <v>0</v>
      </c>
      <c r="I11913" s="1" t="s">
        <v>2</v>
      </c>
      <c r="J11913" s="1" t="s">
        <v>8162</v>
      </c>
      <c r="K11913" s="1"/>
    </row>
    <row r="11914" spans="1:11" hidden="1">
      <c r="A11914" s="1" t="s">
        <v>8146</v>
      </c>
      <c r="B11914" s="1" t="s">
        <v>963</v>
      </c>
      <c r="C11914" s="48" t="str">
        <f t="shared" si="372"/>
        <v>שס מעלות-תרשיחא</v>
      </c>
      <c r="D11914" s="1" t="s">
        <v>8159</v>
      </c>
      <c r="E11914" s="1"/>
      <c r="F11914" s="2">
        <v>3</v>
      </c>
      <c r="G11914" s="2">
        <f>INDEX(תוצאות_בחירות,MATCH(C11914,siot!$F$3:$F$1887,0),27)</f>
        <v>1</v>
      </c>
      <c r="H11914" s="2" t="b">
        <f t="shared" si="373"/>
        <v>0</v>
      </c>
      <c r="I11914" s="1" t="s">
        <v>2</v>
      </c>
      <c r="J11914" s="1" t="s">
        <v>8161</v>
      </c>
      <c r="K11914" s="1"/>
    </row>
    <row r="11915" spans="1:11" hidden="1">
      <c r="A11915" s="1" t="s">
        <v>8146</v>
      </c>
      <c r="B11915" s="1" t="s">
        <v>963</v>
      </c>
      <c r="C11915" s="48" t="str">
        <f t="shared" si="372"/>
        <v>שס מעלות-תרשיחא</v>
      </c>
      <c r="D11915" s="1" t="s">
        <v>8159</v>
      </c>
      <c r="E11915" s="1"/>
      <c r="F11915" s="2">
        <v>4</v>
      </c>
      <c r="G11915" s="2">
        <f>INDEX(תוצאות_בחירות,MATCH(C11915,siot!$F$3:$F$1887,0),27)</f>
        <v>1</v>
      </c>
      <c r="H11915" s="2" t="b">
        <f t="shared" si="373"/>
        <v>0</v>
      </c>
      <c r="I11915" s="1" t="s">
        <v>2</v>
      </c>
      <c r="J11915" s="1" t="s">
        <v>8160</v>
      </c>
      <c r="K11915" s="1"/>
    </row>
    <row r="11916" spans="1:11" hidden="1">
      <c r="A11916" s="1" t="s">
        <v>8146</v>
      </c>
      <c r="B11916" s="1" t="s">
        <v>963</v>
      </c>
      <c r="C11916" s="48" t="str">
        <f t="shared" si="372"/>
        <v>שס מעלות-תרשיחא</v>
      </c>
      <c r="D11916" s="1" t="s">
        <v>8159</v>
      </c>
      <c r="E11916" s="1"/>
      <c r="F11916" s="2">
        <v>5</v>
      </c>
      <c r="G11916" s="2">
        <f>INDEX(תוצאות_בחירות,MATCH(C11916,siot!$F$3:$F$1887,0),27)</f>
        <v>1</v>
      </c>
      <c r="H11916" s="2" t="b">
        <f t="shared" si="373"/>
        <v>0</v>
      </c>
      <c r="I11916" s="1" t="s">
        <v>2</v>
      </c>
      <c r="J11916" s="1" t="s">
        <v>8158</v>
      </c>
      <c r="K11916" s="1"/>
    </row>
    <row r="11917" spans="1:11" hidden="1">
      <c r="A11917" s="1" t="s">
        <v>8146</v>
      </c>
      <c r="B11917" s="1" t="s">
        <v>84</v>
      </c>
      <c r="C11917" s="48" t="str">
        <f t="shared" si="372"/>
        <v>ת מעלות-תרשיחא</v>
      </c>
      <c r="D11917" s="1" t="s">
        <v>8145</v>
      </c>
      <c r="E11917" s="1" t="s">
        <v>3</v>
      </c>
      <c r="F11917" s="2" t="s">
        <v>19548</v>
      </c>
      <c r="G11917" s="2">
        <f>INDEX(תוצאות_בחירות,MATCH(C11917,siot!$F$3:$F$1887,0),27)</f>
        <v>0</v>
      </c>
      <c r="H11917" s="2" t="b">
        <f t="shared" si="373"/>
        <v>0</v>
      </c>
      <c r="I11917" s="1"/>
      <c r="J11917" s="1"/>
      <c r="K11917" s="1"/>
    </row>
    <row r="11918" spans="1:11" hidden="1">
      <c r="A11918" s="1" t="s">
        <v>8146</v>
      </c>
      <c r="B11918" s="1" t="s">
        <v>84</v>
      </c>
      <c r="C11918" s="48" t="str">
        <f t="shared" si="372"/>
        <v>ת מעלות-תרשיחא</v>
      </c>
      <c r="D11918" s="1" t="s">
        <v>8145</v>
      </c>
      <c r="E11918" s="1"/>
      <c r="F11918" s="2">
        <v>1</v>
      </c>
      <c r="G11918" s="2">
        <f>INDEX(תוצאות_בחירות,MATCH(C11918,siot!$F$3:$F$1887,0),27)</f>
        <v>0</v>
      </c>
      <c r="H11918" s="2" t="b">
        <f t="shared" si="373"/>
        <v>0</v>
      </c>
      <c r="I11918" s="1" t="s">
        <v>2</v>
      </c>
      <c r="J11918" s="1" t="s">
        <v>8157</v>
      </c>
      <c r="K11918" s="1"/>
    </row>
    <row r="11919" spans="1:11" hidden="1">
      <c r="A11919" s="1" t="s">
        <v>8146</v>
      </c>
      <c r="B11919" s="1" t="s">
        <v>84</v>
      </c>
      <c r="C11919" s="48" t="str">
        <f t="shared" si="372"/>
        <v>ת מעלות-תרשיחא</v>
      </c>
      <c r="D11919" s="1" t="s">
        <v>8145</v>
      </c>
      <c r="E11919" s="1"/>
      <c r="F11919" s="2">
        <v>2</v>
      </c>
      <c r="G11919" s="2">
        <f>INDEX(תוצאות_בחירות,MATCH(C11919,siot!$F$3:$F$1887,0),27)</f>
        <v>0</v>
      </c>
      <c r="H11919" s="2" t="b">
        <f t="shared" si="373"/>
        <v>0</v>
      </c>
      <c r="I11919" s="1" t="s">
        <v>2</v>
      </c>
      <c r="J11919" s="1" t="s">
        <v>8156</v>
      </c>
      <c r="K11919" s="1"/>
    </row>
    <row r="11920" spans="1:11" hidden="1">
      <c r="A11920" s="1" t="s">
        <v>8146</v>
      </c>
      <c r="B11920" s="1" t="s">
        <v>84</v>
      </c>
      <c r="C11920" s="48" t="str">
        <f t="shared" si="372"/>
        <v>ת מעלות-תרשיחא</v>
      </c>
      <c r="D11920" s="1" t="s">
        <v>8145</v>
      </c>
      <c r="E11920" s="1"/>
      <c r="F11920" s="2">
        <v>3</v>
      </c>
      <c r="G11920" s="2">
        <f>INDEX(תוצאות_בחירות,MATCH(C11920,siot!$F$3:$F$1887,0),27)</f>
        <v>0</v>
      </c>
      <c r="H11920" s="2" t="b">
        <f t="shared" si="373"/>
        <v>0</v>
      </c>
      <c r="I11920" s="1" t="s">
        <v>2</v>
      </c>
      <c r="J11920" s="1" t="s">
        <v>8155</v>
      </c>
      <c r="K11920" s="1"/>
    </row>
    <row r="11921" spans="1:11" hidden="1">
      <c r="A11921" s="1" t="s">
        <v>8146</v>
      </c>
      <c r="B11921" s="1" t="s">
        <v>84</v>
      </c>
      <c r="C11921" s="48" t="str">
        <f t="shared" si="372"/>
        <v>ת מעלות-תרשיחא</v>
      </c>
      <c r="D11921" s="1" t="s">
        <v>8145</v>
      </c>
      <c r="E11921" s="1"/>
      <c r="F11921" s="2">
        <v>4</v>
      </c>
      <c r="G11921" s="2">
        <f>INDEX(תוצאות_בחירות,MATCH(C11921,siot!$F$3:$F$1887,0),27)</f>
        <v>0</v>
      </c>
      <c r="H11921" s="2" t="b">
        <f t="shared" si="373"/>
        <v>0</v>
      </c>
      <c r="I11921" s="1" t="s">
        <v>2</v>
      </c>
      <c r="J11921" s="1" t="s">
        <v>8154</v>
      </c>
      <c r="K11921" s="1"/>
    </row>
    <row r="11922" spans="1:11" hidden="1">
      <c r="A11922" s="1" t="s">
        <v>8146</v>
      </c>
      <c r="B11922" s="1" t="s">
        <v>84</v>
      </c>
      <c r="C11922" s="48" t="str">
        <f t="shared" si="372"/>
        <v>ת מעלות-תרשיחא</v>
      </c>
      <c r="D11922" s="1" t="s">
        <v>8145</v>
      </c>
      <c r="E11922" s="1"/>
      <c r="F11922" s="2">
        <v>5</v>
      </c>
      <c r="G11922" s="2">
        <f>INDEX(תוצאות_בחירות,MATCH(C11922,siot!$F$3:$F$1887,0),27)</f>
        <v>0</v>
      </c>
      <c r="H11922" s="2" t="b">
        <f t="shared" si="373"/>
        <v>0</v>
      </c>
      <c r="I11922" s="1" t="s">
        <v>2</v>
      </c>
      <c r="J11922" s="1" t="s">
        <v>8153</v>
      </c>
      <c r="K11922" s="1"/>
    </row>
    <row r="11923" spans="1:11" hidden="1">
      <c r="A11923" s="1" t="s">
        <v>8146</v>
      </c>
      <c r="B11923" s="1" t="s">
        <v>84</v>
      </c>
      <c r="C11923" s="48" t="str">
        <f t="shared" si="372"/>
        <v>ת מעלות-תרשיחא</v>
      </c>
      <c r="D11923" s="1" t="s">
        <v>8145</v>
      </c>
      <c r="E11923" s="1"/>
      <c r="F11923" s="2">
        <v>6</v>
      </c>
      <c r="G11923" s="2">
        <f>INDEX(תוצאות_בחירות,MATCH(C11923,siot!$F$3:$F$1887,0),27)</f>
        <v>0</v>
      </c>
      <c r="H11923" s="2" t="b">
        <f t="shared" si="373"/>
        <v>0</v>
      </c>
      <c r="I11923" s="1" t="s">
        <v>2</v>
      </c>
      <c r="J11923" s="1" t="s">
        <v>8152</v>
      </c>
      <c r="K11923" s="1"/>
    </row>
    <row r="11924" spans="1:11" hidden="1">
      <c r="A11924" s="1" t="s">
        <v>8146</v>
      </c>
      <c r="B11924" s="1" t="s">
        <v>84</v>
      </c>
      <c r="C11924" s="48" t="str">
        <f t="shared" si="372"/>
        <v>ת מעלות-תרשיחא</v>
      </c>
      <c r="D11924" s="1" t="s">
        <v>8145</v>
      </c>
      <c r="E11924" s="1"/>
      <c r="F11924" s="2">
        <v>7</v>
      </c>
      <c r="G11924" s="2">
        <f>INDEX(תוצאות_בחירות,MATCH(C11924,siot!$F$3:$F$1887,0),27)</f>
        <v>0</v>
      </c>
      <c r="H11924" s="2" t="b">
        <f t="shared" si="373"/>
        <v>0</v>
      </c>
      <c r="I11924" s="1" t="s">
        <v>2</v>
      </c>
      <c r="J11924" s="1" t="s">
        <v>8151</v>
      </c>
      <c r="K11924" s="1"/>
    </row>
    <row r="11925" spans="1:11" hidden="1">
      <c r="A11925" s="1" t="s">
        <v>8146</v>
      </c>
      <c r="B11925" s="1" t="s">
        <v>84</v>
      </c>
      <c r="C11925" s="48" t="str">
        <f t="shared" si="372"/>
        <v>ת מעלות-תרשיחא</v>
      </c>
      <c r="D11925" s="1" t="s">
        <v>8145</v>
      </c>
      <c r="E11925" s="1"/>
      <c r="F11925" s="2">
        <v>8</v>
      </c>
      <c r="G11925" s="2">
        <f>INDEX(תוצאות_בחירות,MATCH(C11925,siot!$F$3:$F$1887,0),27)</f>
        <v>0</v>
      </c>
      <c r="H11925" s="2" t="b">
        <f t="shared" si="373"/>
        <v>0</v>
      </c>
      <c r="I11925" s="1" t="s">
        <v>2</v>
      </c>
      <c r="J11925" s="1" t="s">
        <v>8150</v>
      </c>
      <c r="K11925" s="1"/>
    </row>
    <row r="11926" spans="1:11" hidden="1">
      <c r="A11926" s="1" t="s">
        <v>8146</v>
      </c>
      <c r="B11926" s="1" t="s">
        <v>84</v>
      </c>
      <c r="C11926" s="48" t="str">
        <f t="shared" si="372"/>
        <v>ת מעלות-תרשיחא</v>
      </c>
      <c r="D11926" s="1" t="s">
        <v>8145</v>
      </c>
      <c r="E11926" s="1"/>
      <c r="F11926" s="2">
        <v>9</v>
      </c>
      <c r="G11926" s="2">
        <f>INDEX(תוצאות_בחירות,MATCH(C11926,siot!$F$3:$F$1887,0),27)</f>
        <v>0</v>
      </c>
      <c r="H11926" s="2" t="b">
        <f t="shared" si="373"/>
        <v>0</v>
      </c>
      <c r="I11926" s="1" t="s">
        <v>2</v>
      </c>
      <c r="J11926" s="1" t="s">
        <v>8149</v>
      </c>
      <c r="K11926" s="1"/>
    </row>
    <row r="11927" spans="1:11" hidden="1">
      <c r="A11927" s="1" t="s">
        <v>8146</v>
      </c>
      <c r="B11927" s="1" t="s">
        <v>84</v>
      </c>
      <c r="C11927" s="48" t="str">
        <f t="shared" si="372"/>
        <v>ת מעלות-תרשיחא</v>
      </c>
      <c r="D11927" s="1" t="s">
        <v>8145</v>
      </c>
      <c r="E11927" s="1"/>
      <c r="F11927" s="2">
        <v>10</v>
      </c>
      <c r="G11927" s="2">
        <f>INDEX(תוצאות_בחירות,MATCH(C11927,siot!$F$3:$F$1887,0),27)</f>
        <v>0</v>
      </c>
      <c r="H11927" s="2" t="b">
        <f t="shared" si="373"/>
        <v>0</v>
      </c>
      <c r="I11927" s="1" t="s">
        <v>2</v>
      </c>
      <c r="J11927" s="1" t="s">
        <v>8148</v>
      </c>
      <c r="K11927" s="1"/>
    </row>
    <row r="11928" spans="1:11" hidden="1">
      <c r="A11928" s="1" t="s">
        <v>8146</v>
      </c>
      <c r="B11928" s="1" t="s">
        <v>84</v>
      </c>
      <c r="C11928" s="48" t="str">
        <f t="shared" si="372"/>
        <v>ת מעלות-תרשיחא</v>
      </c>
      <c r="D11928" s="1" t="s">
        <v>8145</v>
      </c>
      <c r="E11928" s="1"/>
      <c r="F11928" s="2">
        <v>11</v>
      </c>
      <c r="G11928" s="2">
        <f>INDEX(תוצאות_בחירות,MATCH(C11928,siot!$F$3:$F$1887,0),27)</f>
        <v>0</v>
      </c>
      <c r="H11928" s="2" t="b">
        <f t="shared" si="373"/>
        <v>0</v>
      </c>
      <c r="I11928" s="1" t="s">
        <v>2</v>
      </c>
      <c r="J11928" s="1" t="s">
        <v>8147</v>
      </c>
      <c r="K11928" s="1"/>
    </row>
    <row r="11929" spans="1:11" hidden="1">
      <c r="A11929" s="1" t="s">
        <v>8146</v>
      </c>
      <c r="B11929" s="1" t="s">
        <v>84</v>
      </c>
      <c r="C11929" s="48" t="str">
        <f t="shared" si="372"/>
        <v>ת מעלות-תרשיחא</v>
      </c>
      <c r="D11929" s="1" t="s">
        <v>8145</v>
      </c>
      <c r="E11929" s="1"/>
      <c r="F11929" s="2">
        <v>12</v>
      </c>
      <c r="G11929" s="2">
        <f>INDEX(תוצאות_בחירות,MATCH(C11929,siot!$F$3:$F$1887,0),27)</f>
        <v>0</v>
      </c>
      <c r="H11929" s="2" t="b">
        <f t="shared" si="373"/>
        <v>0</v>
      </c>
      <c r="I11929" s="1" t="s">
        <v>2</v>
      </c>
      <c r="J11929" s="1" t="s">
        <v>8144</v>
      </c>
      <c r="K11929" s="1"/>
    </row>
    <row r="11930" spans="1:11" hidden="1">
      <c r="A11930" s="1" t="s">
        <v>8096</v>
      </c>
      <c r="B11930" s="1" t="s">
        <v>617</v>
      </c>
      <c r="C11930" s="48" t="str">
        <f t="shared" si="372"/>
        <v>אמת מצפה רמון</v>
      </c>
      <c r="D11930" s="1" t="s">
        <v>8134</v>
      </c>
      <c r="E11930" s="1" t="s">
        <v>18</v>
      </c>
      <c r="F11930" s="2" t="s">
        <v>19548</v>
      </c>
      <c r="G11930" s="2">
        <f>INDEX(תוצאות_בחירות,MATCH(C11930,siot!$F$3:$F$1887,0),27)</f>
        <v>2</v>
      </c>
      <c r="H11930" s="2" t="b">
        <f t="shared" si="373"/>
        <v>0</v>
      </c>
      <c r="I11930" s="1"/>
      <c r="J11930" s="1"/>
      <c r="K11930" s="1"/>
    </row>
    <row r="11931" spans="1:11">
      <c r="A11931" s="1" t="s">
        <v>8096</v>
      </c>
      <c r="B11931" s="1" t="s">
        <v>617</v>
      </c>
      <c r="C11931" s="48" t="str">
        <f t="shared" si="372"/>
        <v>אמת מצפה רמון</v>
      </c>
      <c r="D11931" s="1" t="s">
        <v>8134</v>
      </c>
      <c r="E11931" s="1" t="s">
        <v>17</v>
      </c>
      <c r="F11931" s="2">
        <v>1</v>
      </c>
      <c r="G11931" s="2">
        <f>INDEX(תוצאות_בחירות,MATCH(C11931,siot!$F$3:$F$1887,0),27)</f>
        <v>2</v>
      </c>
      <c r="H11931" s="2" t="b">
        <f t="shared" si="373"/>
        <v>1</v>
      </c>
      <c r="I11931" s="1" t="s">
        <v>2</v>
      </c>
      <c r="J11931" s="1" t="s">
        <v>8143</v>
      </c>
      <c r="K11931" s="1">
        <v>1</v>
      </c>
    </row>
    <row r="11932" spans="1:11">
      <c r="A11932" s="1" t="s">
        <v>8096</v>
      </c>
      <c r="B11932" s="1" t="s">
        <v>617</v>
      </c>
      <c r="C11932" s="48" t="str">
        <f t="shared" si="372"/>
        <v>אמת מצפה רמון</v>
      </c>
      <c r="D11932" s="1" t="s">
        <v>8134</v>
      </c>
      <c r="E11932" s="1"/>
      <c r="F11932" s="2">
        <v>2</v>
      </c>
      <c r="G11932" s="2">
        <f>INDEX(תוצאות_בחירות,MATCH(C11932,siot!$F$3:$F$1887,0),27)</f>
        <v>2</v>
      </c>
      <c r="H11932" s="2" t="b">
        <f t="shared" si="373"/>
        <v>1</v>
      </c>
      <c r="I11932" s="1" t="s">
        <v>2</v>
      </c>
      <c r="J11932" s="1" t="s">
        <v>8142</v>
      </c>
      <c r="K11932" s="1">
        <v>1</v>
      </c>
    </row>
    <row r="11933" spans="1:11" hidden="1">
      <c r="A11933" s="1" t="s">
        <v>8096</v>
      </c>
      <c r="B11933" s="1" t="s">
        <v>617</v>
      </c>
      <c r="C11933" s="48" t="str">
        <f t="shared" si="372"/>
        <v>אמת מצפה רמון</v>
      </c>
      <c r="D11933" s="1" t="s">
        <v>8134</v>
      </c>
      <c r="E11933" s="1"/>
      <c r="F11933" s="2">
        <v>3</v>
      </c>
      <c r="G11933" s="2">
        <f>INDEX(תוצאות_בחירות,MATCH(C11933,siot!$F$3:$F$1887,0),27)</f>
        <v>2</v>
      </c>
      <c r="H11933" s="2" t="b">
        <f t="shared" si="373"/>
        <v>0</v>
      </c>
      <c r="I11933" s="1" t="s">
        <v>2</v>
      </c>
      <c r="J11933" s="1" t="s">
        <v>8141</v>
      </c>
      <c r="K11933" s="1"/>
    </row>
    <row r="11934" spans="1:11" hidden="1">
      <c r="A11934" s="1" t="s">
        <v>8096</v>
      </c>
      <c r="B11934" s="1" t="s">
        <v>617</v>
      </c>
      <c r="C11934" s="48" t="str">
        <f t="shared" si="372"/>
        <v>אמת מצפה רמון</v>
      </c>
      <c r="D11934" s="1" t="s">
        <v>8134</v>
      </c>
      <c r="E11934" s="1"/>
      <c r="F11934" s="2">
        <v>4</v>
      </c>
      <c r="G11934" s="2">
        <f>INDEX(תוצאות_בחירות,MATCH(C11934,siot!$F$3:$F$1887,0),27)</f>
        <v>2</v>
      </c>
      <c r="H11934" s="2" t="b">
        <f t="shared" si="373"/>
        <v>0</v>
      </c>
      <c r="I11934" s="1" t="s">
        <v>2</v>
      </c>
      <c r="J11934" s="1" t="s">
        <v>8140</v>
      </c>
      <c r="K11934" s="1"/>
    </row>
    <row r="11935" spans="1:11" hidden="1">
      <c r="A11935" s="1" t="s">
        <v>8096</v>
      </c>
      <c r="B11935" s="1" t="s">
        <v>617</v>
      </c>
      <c r="C11935" s="48" t="str">
        <f t="shared" si="372"/>
        <v>אמת מצפה רמון</v>
      </c>
      <c r="D11935" s="1" t="s">
        <v>8134</v>
      </c>
      <c r="E11935" s="1"/>
      <c r="F11935" s="2">
        <v>5</v>
      </c>
      <c r="G11935" s="2">
        <f>INDEX(תוצאות_בחירות,MATCH(C11935,siot!$F$3:$F$1887,0),27)</f>
        <v>2</v>
      </c>
      <c r="H11935" s="2" t="b">
        <f t="shared" si="373"/>
        <v>0</v>
      </c>
      <c r="I11935" s="1" t="s">
        <v>2</v>
      </c>
      <c r="J11935" s="1" t="s">
        <v>8139</v>
      </c>
      <c r="K11935" s="1"/>
    </row>
    <row r="11936" spans="1:11" hidden="1">
      <c r="A11936" s="1" t="s">
        <v>8096</v>
      </c>
      <c r="B11936" s="1" t="s">
        <v>617</v>
      </c>
      <c r="C11936" s="48" t="str">
        <f t="shared" si="372"/>
        <v>אמת מצפה רמון</v>
      </c>
      <c r="D11936" s="1" t="s">
        <v>8134</v>
      </c>
      <c r="E11936" s="1"/>
      <c r="F11936" s="2">
        <v>6</v>
      </c>
      <c r="G11936" s="2">
        <f>INDEX(תוצאות_בחירות,MATCH(C11936,siot!$F$3:$F$1887,0),27)</f>
        <v>2</v>
      </c>
      <c r="H11936" s="2" t="b">
        <f t="shared" si="373"/>
        <v>0</v>
      </c>
      <c r="I11936" s="1" t="s">
        <v>2</v>
      </c>
      <c r="J11936" s="1" t="s">
        <v>8138</v>
      </c>
      <c r="K11936" s="1"/>
    </row>
    <row r="11937" spans="1:11" hidden="1">
      <c r="A11937" s="1" t="s">
        <v>8096</v>
      </c>
      <c r="B11937" s="1" t="s">
        <v>617</v>
      </c>
      <c r="C11937" s="48" t="str">
        <f t="shared" si="372"/>
        <v>אמת מצפה רמון</v>
      </c>
      <c r="D11937" s="1" t="s">
        <v>8134</v>
      </c>
      <c r="E11937" s="1"/>
      <c r="F11937" s="2">
        <v>7</v>
      </c>
      <c r="G11937" s="2">
        <f>INDEX(תוצאות_בחירות,MATCH(C11937,siot!$F$3:$F$1887,0),27)</f>
        <v>2</v>
      </c>
      <c r="H11937" s="2" t="b">
        <f t="shared" si="373"/>
        <v>0</v>
      </c>
      <c r="I11937" s="1" t="s">
        <v>2</v>
      </c>
      <c r="J11937" s="1" t="s">
        <v>8137</v>
      </c>
      <c r="K11937" s="1"/>
    </row>
    <row r="11938" spans="1:11" hidden="1">
      <c r="A11938" s="1" t="s">
        <v>8096</v>
      </c>
      <c r="B11938" s="1" t="s">
        <v>617</v>
      </c>
      <c r="C11938" s="48" t="str">
        <f t="shared" si="372"/>
        <v>אמת מצפה רמון</v>
      </c>
      <c r="D11938" s="1" t="s">
        <v>8134</v>
      </c>
      <c r="E11938" s="1"/>
      <c r="F11938" s="2">
        <v>8</v>
      </c>
      <c r="G11938" s="2">
        <f>INDEX(תוצאות_בחירות,MATCH(C11938,siot!$F$3:$F$1887,0),27)</f>
        <v>2</v>
      </c>
      <c r="H11938" s="2" t="b">
        <f t="shared" si="373"/>
        <v>0</v>
      </c>
      <c r="I11938" s="1" t="s">
        <v>2</v>
      </c>
      <c r="J11938" s="1" t="s">
        <v>8136</v>
      </c>
      <c r="K11938" s="1"/>
    </row>
    <row r="11939" spans="1:11" hidden="1">
      <c r="A11939" s="1" t="s">
        <v>8096</v>
      </c>
      <c r="B11939" s="1" t="s">
        <v>617</v>
      </c>
      <c r="C11939" s="48" t="str">
        <f t="shared" si="372"/>
        <v>אמת מצפה רמון</v>
      </c>
      <c r="D11939" s="1" t="s">
        <v>8134</v>
      </c>
      <c r="E11939" s="1"/>
      <c r="F11939" s="2">
        <v>9</v>
      </c>
      <c r="G11939" s="2">
        <f>INDEX(תוצאות_בחירות,MATCH(C11939,siot!$F$3:$F$1887,0),27)</f>
        <v>2</v>
      </c>
      <c r="H11939" s="2" t="b">
        <f t="shared" si="373"/>
        <v>0</v>
      </c>
      <c r="I11939" s="1" t="s">
        <v>2</v>
      </c>
      <c r="J11939" s="1" t="s">
        <v>8135</v>
      </c>
      <c r="K11939" s="1"/>
    </row>
    <row r="11940" spans="1:11" hidden="1">
      <c r="A11940" s="1" t="s">
        <v>8096</v>
      </c>
      <c r="B11940" s="1" t="s">
        <v>617</v>
      </c>
      <c r="C11940" s="48" t="str">
        <f t="shared" si="372"/>
        <v>אמת מצפה רמון</v>
      </c>
      <c r="D11940" s="1" t="s">
        <v>8134</v>
      </c>
      <c r="E11940" s="1"/>
      <c r="F11940" s="2">
        <v>10</v>
      </c>
      <c r="G11940" s="2">
        <f>INDEX(תוצאות_בחירות,MATCH(C11940,siot!$F$3:$F$1887,0),27)</f>
        <v>2</v>
      </c>
      <c r="H11940" s="2" t="b">
        <f t="shared" si="373"/>
        <v>0</v>
      </c>
      <c r="I11940" s="1" t="s">
        <v>2</v>
      </c>
      <c r="J11940" s="1" t="s">
        <v>8133</v>
      </c>
      <c r="K11940" s="1"/>
    </row>
    <row r="11941" spans="1:11" hidden="1">
      <c r="A11941" s="1" t="s">
        <v>8096</v>
      </c>
      <c r="B11941" s="1" t="s">
        <v>553</v>
      </c>
      <c r="C11941" s="48" t="str">
        <f t="shared" si="372"/>
        <v>חי מצפה רמון</v>
      </c>
      <c r="D11941" s="1" t="s">
        <v>150</v>
      </c>
      <c r="E11941" s="1" t="s">
        <v>18</v>
      </c>
      <c r="F11941" s="2" t="s">
        <v>19548</v>
      </c>
      <c r="G11941" s="2">
        <f>INDEX(תוצאות_בחירות,MATCH(C11941,siot!$F$3:$F$1887,0),27)</f>
        <v>0</v>
      </c>
      <c r="H11941" s="2" t="b">
        <f t="shared" si="373"/>
        <v>0</v>
      </c>
      <c r="I11941" s="1"/>
      <c r="J11941" s="1"/>
      <c r="K11941" s="1"/>
    </row>
    <row r="11942" spans="1:11" hidden="1">
      <c r="A11942" s="1" t="s">
        <v>8096</v>
      </c>
      <c r="B11942" s="1" t="s">
        <v>553</v>
      </c>
      <c r="C11942" s="48" t="str">
        <f t="shared" si="372"/>
        <v>חי מצפה רמון</v>
      </c>
      <c r="D11942" s="1" t="s">
        <v>150</v>
      </c>
      <c r="E11942" s="1" t="s">
        <v>17</v>
      </c>
      <c r="F11942" s="2">
        <v>1</v>
      </c>
      <c r="G11942" s="2">
        <f>INDEX(תוצאות_בחירות,MATCH(C11942,siot!$F$3:$F$1887,0),27)</f>
        <v>0</v>
      </c>
      <c r="H11942" s="2" t="b">
        <f t="shared" si="373"/>
        <v>0</v>
      </c>
      <c r="I11942" s="1" t="s">
        <v>2</v>
      </c>
      <c r="J11942" s="1" t="s">
        <v>8132</v>
      </c>
      <c r="K11942" s="1"/>
    </row>
    <row r="11943" spans="1:11" hidden="1">
      <c r="A11943" s="1" t="s">
        <v>8096</v>
      </c>
      <c r="B11943" s="1" t="s">
        <v>553</v>
      </c>
      <c r="C11943" s="48" t="str">
        <f t="shared" si="372"/>
        <v>חי מצפה רמון</v>
      </c>
      <c r="D11943" s="1" t="s">
        <v>150</v>
      </c>
      <c r="E11943" s="1"/>
      <c r="F11943" s="2">
        <v>2</v>
      </c>
      <c r="G11943" s="2">
        <f>INDEX(תוצאות_בחירות,MATCH(C11943,siot!$F$3:$F$1887,0),27)</f>
        <v>0</v>
      </c>
      <c r="H11943" s="2" t="b">
        <f t="shared" si="373"/>
        <v>0</v>
      </c>
      <c r="I11943" s="1" t="s">
        <v>2</v>
      </c>
      <c r="J11943" s="1" t="s">
        <v>8131</v>
      </c>
      <c r="K11943" s="1"/>
    </row>
    <row r="11944" spans="1:11" hidden="1">
      <c r="A11944" s="1" t="s">
        <v>8096</v>
      </c>
      <c r="B11944" s="1" t="s">
        <v>553</v>
      </c>
      <c r="C11944" s="48" t="str">
        <f t="shared" si="372"/>
        <v>חי מצפה רמון</v>
      </c>
      <c r="D11944" s="1" t="s">
        <v>150</v>
      </c>
      <c r="E11944" s="1"/>
      <c r="F11944" s="2">
        <v>3</v>
      </c>
      <c r="G11944" s="2">
        <f>INDEX(תוצאות_בחירות,MATCH(C11944,siot!$F$3:$F$1887,0),27)</f>
        <v>0</v>
      </c>
      <c r="H11944" s="2" t="b">
        <f t="shared" si="373"/>
        <v>0</v>
      </c>
      <c r="I11944" s="1" t="s">
        <v>2</v>
      </c>
      <c r="J11944" s="1" t="s">
        <v>8130</v>
      </c>
      <c r="K11944" s="1"/>
    </row>
    <row r="11945" spans="1:11" hidden="1">
      <c r="A11945" s="1" t="s">
        <v>8096</v>
      </c>
      <c r="B11945" s="1" t="s">
        <v>553</v>
      </c>
      <c r="C11945" s="48" t="str">
        <f t="shared" si="372"/>
        <v>חי מצפה רמון</v>
      </c>
      <c r="D11945" s="1" t="s">
        <v>150</v>
      </c>
      <c r="E11945" s="1"/>
      <c r="F11945" s="2">
        <v>4</v>
      </c>
      <c r="G11945" s="2">
        <f>INDEX(תוצאות_בחירות,MATCH(C11945,siot!$F$3:$F$1887,0),27)</f>
        <v>0</v>
      </c>
      <c r="H11945" s="2" t="b">
        <f t="shared" si="373"/>
        <v>0</v>
      </c>
      <c r="I11945" s="1" t="s">
        <v>2</v>
      </c>
      <c r="J11945" s="1" t="s">
        <v>8129</v>
      </c>
      <c r="K11945" s="1"/>
    </row>
    <row r="11946" spans="1:11" hidden="1">
      <c r="A11946" s="1" t="s">
        <v>8096</v>
      </c>
      <c r="B11946" s="1" t="s">
        <v>553</v>
      </c>
      <c r="C11946" s="48" t="str">
        <f t="shared" si="372"/>
        <v>חי מצפה רמון</v>
      </c>
      <c r="D11946" s="1" t="s">
        <v>150</v>
      </c>
      <c r="E11946" s="1"/>
      <c r="F11946" s="2">
        <v>5</v>
      </c>
      <c r="G11946" s="2">
        <f>INDEX(תוצאות_בחירות,MATCH(C11946,siot!$F$3:$F$1887,0),27)</f>
        <v>0</v>
      </c>
      <c r="H11946" s="2" t="b">
        <f t="shared" si="373"/>
        <v>0</v>
      </c>
      <c r="I11946" s="1" t="s">
        <v>2</v>
      </c>
      <c r="J11946" s="1" t="s">
        <v>8128</v>
      </c>
      <c r="K11946" s="1"/>
    </row>
    <row r="11947" spans="1:11" hidden="1">
      <c r="A11947" s="1" t="s">
        <v>8096</v>
      </c>
      <c r="B11947" s="1" t="s">
        <v>3</v>
      </c>
      <c r="C11947" s="48" t="str">
        <f t="shared" si="372"/>
        <v>ל מצפה רמון</v>
      </c>
      <c r="D11947" s="1" t="s">
        <v>1175</v>
      </c>
      <c r="E11947" s="1" t="s">
        <v>3</v>
      </c>
      <c r="F11947" s="2" t="s">
        <v>19548</v>
      </c>
      <c r="G11947" s="2">
        <f>INDEX(תוצאות_בחירות,MATCH(C11947,siot!$F$3:$F$1887,0),27)</f>
        <v>1</v>
      </c>
      <c r="H11947" s="2" t="b">
        <f t="shared" si="373"/>
        <v>0</v>
      </c>
      <c r="I11947" s="1"/>
      <c r="J11947" s="1"/>
      <c r="K11947" s="1"/>
    </row>
    <row r="11948" spans="1:11">
      <c r="A11948" s="1" t="s">
        <v>8096</v>
      </c>
      <c r="B11948" s="1" t="s">
        <v>3</v>
      </c>
      <c r="C11948" s="48" t="str">
        <f t="shared" si="372"/>
        <v>ל מצפה רמון</v>
      </c>
      <c r="D11948" s="1" t="s">
        <v>1175</v>
      </c>
      <c r="E11948" s="1"/>
      <c r="F11948" s="2">
        <v>1</v>
      </c>
      <c r="G11948" s="2">
        <f>INDEX(תוצאות_בחירות,MATCH(C11948,siot!$F$3:$F$1887,0),27)</f>
        <v>1</v>
      </c>
      <c r="H11948" s="2" t="b">
        <f t="shared" si="373"/>
        <v>1</v>
      </c>
      <c r="I11948" s="1" t="s">
        <v>2</v>
      </c>
      <c r="J11948" s="1" t="s">
        <v>8127</v>
      </c>
      <c r="K11948" s="1"/>
    </row>
    <row r="11949" spans="1:11" hidden="1">
      <c r="A11949" s="1" t="s">
        <v>8096</v>
      </c>
      <c r="B11949" s="1" t="s">
        <v>3</v>
      </c>
      <c r="C11949" s="48" t="str">
        <f t="shared" si="372"/>
        <v>ל מצפה רמון</v>
      </c>
      <c r="D11949" s="1" t="s">
        <v>1175</v>
      </c>
      <c r="E11949" s="1"/>
      <c r="F11949" s="2">
        <v>2</v>
      </c>
      <c r="G11949" s="2">
        <f>INDEX(תוצאות_בחירות,MATCH(C11949,siot!$F$3:$F$1887,0),27)</f>
        <v>1</v>
      </c>
      <c r="H11949" s="2" t="b">
        <f t="shared" si="373"/>
        <v>0</v>
      </c>
      <c r="I11949" s="1" t="s">
        <v>2</v>
      </c>
      <c r="J11949" s="1" t="s">
        <v>8126</v>
      </c>
      <c r="K11949" s="1"/>
    </row>
    <row r="11950" spans="1:11" hidden="1">
      <c r="A11950" s="1" t="s">
        <v>8096</v>
      </c>
      <c r="B11950" s="1" t="s">
        <v>3</v>
      </c>
      <c r="C11950" s="48" t="str">
        <f t="shared" si="372"/>
        <v>ל מצפה רמון</v>
      </c>
      <c r="D11950" s="1" t="s">
        <v>1175</v>
      </c>
      <c r="E11950" s="1"/>
      <c r="F11950" s="2">
        <v>3</v>
      </c>
      <c r="G11950" s="2">
        <f>INDEX(תוצאות_בחירות,MATCH(C11950,siot!$F$3:$F$1887,0),27)</f>
        <v>1</v>
      </c>
      <c r="H11950" s="2" t="b">
        <f t="shared" si="373"/>
        <v>0</v>
      </c>
      <c r="I11950" s="1" t="s">
        <v>2</v>
      </c>
      <c r="J11950" s="1" t="s">
        <v>8125</v>
      </c>
      <c r="K11950" s="1"/>
    </row>
    <row r="11951" spans="1:11" hidden="1">
      <c r="A11951" s="1" t="s">
        <v>8096</v>
      </c>
      <c r="B11951" s="1" t="s">
        <v>3</v>
      </c>
      <c r="C11951" s="48" t="str">
        <f t="shared" si="372"/>
        <v>ל מצפה רמון</v>
      </c>
      <c r="D11951" s="1" t="s">
        <v>1175</v>
      </c>
      <c r="E11951" s="1"/>
      <c r="F11951" s="2">
        <v>4</v>
      </c>
      <c r="G11951" s="2">
        <f>INDEX(תוצאות_בחירות,MATCH(C11951,siot!$F$3:$F$1887,0),27)</f>
        <v>1</v>
      </c>
      <c r="H11951" s="2" t="b">
        <f t="shared" si="373"/>
        <v>0</v>
      </c>
      <c r="I11951" s="1" t="s">
        <v>2</v>
      </c>
      <c r="J11951" s="1" t="s">
        <v>8124</v>
      </c>
      <c r="K11951" s="1"/>
    </row>
    <row r="11952" spans="1:11" hidden="1">
      <c r="A11952" s="1" t="s">
        <v>8096</v>
      </c>
      <c r="B11952" s="1" t="s">
        <v>3</v>
      </c>
      <c r="C11952" s="48" t="str">
        <f t="shared" si="372"/>
        <v>ל מצפה רמון</v>
      </c>
      <c r="D11952" s="1" t="s">
        <v>1175</v>
      </c>
      <c r="E11952" s="1"/>
      <c r="F11952" s="2">
        <v>5</v>
      </c>
      <c r="G11952" s="2">
        <f>INDEX(תוצאות_בחירות,MATCH(C11952,siot!$F$3:$F$1887,0),27)</f>
        <v>1</v>
      </c>
      <c r="H11952" s="2" t="b">
        <f t="shared" si="373"/>
        <v>0</v>
      </c>
      <c r="I11952" s="1" t="s">
        <v>2</v>
      </c>
      <c r="J11952" s="1" t="s">
        <v>8123</v>
      </c>
      <c r="K11952" s="1"/>
    </row>
    <row r="11953" spans="1:11" hidden="1">
      <c r="A11953" s="1" t="s">
        <v>8096</v>
      </c>
      <c r="B11953" s="1" t="s">
        <v>3</v>
      </c>
      <c r="C11953" s="48" t="str">
        <f t="shared" si="372"/>
        <v>ל מצפה רמון</v>
      </c>
      <c r="D11953" s="1" t="s">
        <v>1175</v>
      </c>
      <c r="E11953" s="1"/>
      <c r="F11953" s="2">
        <v>6</v>
      </c>
      <c r="G11953" s="2">
        <f>INDEX(תוצאות_בחירות,MATCH(C11953,siot!$F$3:$F$1887,0),27)</f>
        <v>1</v>
      </c>
      <c r="H11953" s="2" t="b">
        <f t="shared" si="373"/>
        <v>0</v>
      </c>
      <c r="I11953" s="1" t="s">
        <v>2</v>
      </c>
      <c r="J11953" s="1" t="s">
        <v>8122</v>
      </c>
      <c r="K11953" s="1"/>
    </row>
    <row r="11954" spans="1:11" hidden="1">
      <c r="A11954" s="1" t="s">
        <v>8096</v>
      </c>
      <c r="B11954" s="1" t="s">
        <v>3</v>
      </c>
      <c r="C11954" s="48" t="str">
        <f t="shared" si="372"/>
        <v>ל מצפה רמון</v>
      </c>
      <c r="D11954" s="1" t="s">
        <v>1175</v>
      </c>
      <c r="E11954" s="1"/>
      <c r="F11954" s="2">
        <v>7</v>
      </c>
      <c r="G11954" s="2">
        <f>INDEX(תוצאות_בחירות,MATCH(C11954,siot!$F$3:$F$1887,0),27)</f>
        <v>1</v>
      </c>
      <c r="H11954" s="2" t="b">
        <f t="shared" si="373"/>
        <v>0</v>
      </c>
      <c r="I11954" s="1" t="s">
        <v>2</v>
      </c>
      <c r="J11954" s="1" t="s">
        <v>8121</v>
      </c>
      <c r="K11954" s="1"/>
    </row>
    <row r="11955" spans="1:11" hidden="1">
      <c r="A11955" s="1" t="s">
        <v>8096</v>
      </c>
      <c r="B11955" s="1" t="s">
        <v>3</v>
      </c>
      <c r="C11955" s="48" t="str">
        <f t="shared" si="372"/>
        <v>ל מצפה רמון</v>
      </c>
      <c r="D11955" s="1" t="s">
        <v>1175</v>
      </c>
      <c r="E11955" s="1"/>
      <c r="F11955" s="2">
        <v>8</v>
      </c>
      <c r="G11955" s="2">
        <f>INDEX(תוצאות_בחירות,MATCH(C11955,siot!$F$3:$F$1887,0),27)</f>
        <v>1</v>
      </c>
      <c r="H11955" s="2" t="b">
        <f t="shared" si="373"/>
        <v>0</v>
      </c>
      <c r="I11955" s="1" t="s">
        <v>2</v>
      </c>
      <c r="J11955" s="1" t="s">
        <v>8120</v>
      </c>
      <c r="K11955" s="1"/>
    </row>
    <row r="11956" spans="1:11" hidden="1">
      <c r="A11956" s="1" t="s">
        <v>8096</v>
      </c>
      <c r="B11956" s="1" t="s">
        <v>413</v>
      </c>
      <c r="C11956" s="48" t="str">
        <f t="shared" si="372"/>
        <v>מרצ מצפה רמון</v>
      </c>
      <c r="D11956" s="1" t="s">
        <v>8115</v>
      </c>
      <c r="E11956" s="1" t="s">
        <v>3</v>
      </c>
      <c r="F11956" s="2" t="s">
        <v>19548</v>
      </c>
      <c r="G11956" s="2">
        <f>INDEX(תוצאות_בחירות,MATCH(C11956,siot!$F$3:$F$1887,0),27)</f>
        <v>0</v>
      </c>
      <c r="H11956" s="2" t="b">
        <f t="shared" si="373"/>
        <v>0</v>
      </c>
      <c r="I11956" s="1"/>
      <c r="J11956" s="1"/>
      <c r="K11956" s="1"/>
    </row>
    <row r="11957" spans="1:11" hidden="1">
      <c r="A11957" s="1" t="s">
        <v>8096</v>
      </c>
      <c r="B11957" s="1" t="s">
        <v>413</v>
      </c>
      <c r="C11957" s="48" t="str">
        <f t="shared" si="372"/>
        <v>מרצ מצפה רמון</v>
      </c>
      <c r="D11957" s="1" t="s">
        <v>8115</v>
      </c>
      <c r="E11957" s="1"/>
      <c r="F11957" s="2">
        <v>1</v>
      </c>
      <c r="G11957" s="2">
        <f>INDEX(תוצאות_בחירות,MATCH(C11957,siot!$F$3:$F$1887,0),27)</f>
        <v>0</v>
      </c>
      <c r="H11957" s="2" t="b">
        <f t="shared" si="373"/>
        <v>0</v>
      </c>
      <c r="I11957" s="1" t="s">
        <v>2</v>
      </c>
      <c r="J11957" s="1" t="s">
        <v>8119</v>
      </c>
      <c r="K11957" s="1"/>
    </row>
    <row r="11958" spans="1:11" hidden="1">
      <c r="A11958" s="1" t="s">
        <v>8096</v>
      </c>
      <c r="B11958" s="1" t="s">
        <v>413</v>
      </c>
      <c r="C11958" s="48" t="str">
        <f t="shared" si="372"/>
        <v>מרצ מצפה רמון</v>
      </c>
      <c r="D11958" s="1" t="s">
        <v>8115</v>
      </c>
      <c r="E11958" s="1"/>
      <c r="F11958" s="2">
        <v>2</v>
      </c>
      <c r="G11958" s="2">
        <f>INDEX(תוצאות_בחירות,MATCH(C11958,siot!$F$3:$F$1887,0),27)</f>
        <v>0</v>
      </c>
      <c r="H11958" s="2" t="b">
        <f t="shared" si="373"/>
        <v>0</v>
      </c>
      <c r="I11958" s="1" t="s">
        <v>2</v>
      </c>
      <c r="J11958" s="1" t="s">
        <v>8118</v>
      </c>
      <c r="K11958" s="1"/>
    </row>
    <row r="11959" spans="1:11" hidden="1">
      <c r="A11959" s="1" t="s">
        <v>8096</v>
      </c>
      <c r="B11959" s="1" t="s">
        <v>413</v>
      </c>
      <c r="C11959" s="48" t="str">
        <f t="shared" si="372"/>
        <v>מרצ מצפה רמון</v>
      </c>
      <c r="D11959" s="1" t="s">
        <v>8115</v>
      </c>
      <c r="E11959" s="1"/>
      <c r="F11959" s="2">
        <v>3</v>
      </c>
      <c r="G11959" s="2">
        <f>INDEX(תוצאות_בחירות,MATCH(C11959,siot!$F$3:$F$1887,0),27)</f>
        <v>0</v>
      </c>
      <c r="H11959" s="2" t="b">
        <f t="shared" si="373"/>
        <v>0</v>
      </c>
      <c r="I11959" s="1" t="s">
        <v>2</v>
      </c>
      <c r="J11959" s="1" t="s">
        <v>8117</v>
      </c>
      <c r="K11959" s="1"/>
    </row>
    <row r="11960" spans="1:11" hidden="1">
      <c r="A11960" s="1" t="s">
        <v>8096</v>
      </c>
      <c r="B11960" s="1" t="s">
        <v>413</v>
      </c>
      <c r="C11960" s="48" t="str">
        <f t="shared" si="372"/>
        <v>מרצ מצפה רמון</v>
      </c>
      <c r="D11960" s="1" t="s">
        <v>8115</v>
      </c>
      <c r="E11960" s="1"/>
      <c r="F11960" s="2">
        <v>4</v>
      </c>
      <c r="G11960" s="2">
        <f>INDEX(תוצאות_בחירות,MATCH(C11960,siot!$F$3:$F$1887,0),27)</f>
        <v>0</v>
      </c>
      <c r="H11960" s="2" t="b">
        <f t="shared" si="373"/>
        <v>0</v>
      </c>
      <c r="I11960" s="1" t="s">
        <v>2</v>
      </c>
      <c r="J11960" s="1" t="s">
        <v>8116</v>
      </c>
      <c r="K11960" s="1"/>
    </row>
    <row r="11961" spans="1:11" hidden="1">
      <c r="A11961" s="1" t="s">
        <v>8096</v>
      </c>
      <c r="B11961" s="1" t="s">
        <v>413</v>
      </c>
      <c r="C11961" s="48" t="str">
        <f t="shared" si="372"/>
        <v>מרצ מצפה רמון</v>
      </c>
      <c r="D11961" s="1" t="s">
        <v>8115</v>
      </c>
      <c r="E11961" s="1"/>
      <c r="F11961" s="2">
        <v>5</v>
      </c>
      <c r="G11961" s="2">
        <f>INDEX(תוצאות_בחירות,MATCH(C11961,siot!$F$3:$F$1887,0),27)</f>
        <v>0</v>
      </c>
      <c r="H11961" s="2" t="b">
        <f t="shared" si="373"/>
        <v>0</v>
      </c>
      <c r="I11961" s="1" t="s">
        <v>2</v>
      </c>
      <c r="J11961" s="1" t="s">
        <v>8114</v>
      </c>
      <c r="K11961" s="1"/>
    </row>
    <row r="11962" spans="1:11" hidden="1">
      <c r="A11962" s="1" t="s">
        <v>8096</v>
      </c>
      <c r="B11962" s="1" t="s">
        <v>87</v>
      </c>
      <c r="C11962" s="48" t="str">
        <f t="shared" si="372"/>
        <v>נ מצפה רמון</v>
      </c>
      <c r="D11962" s="1" t="s">
        <v>8111</v>
      </c>
      <c r="E11962" s="1" t="s">
        <v>3</v>
      </c>
      <c r="F11962" s="2" t="s">
        <v>19548</v>
      </c>
      <c r="G11962" s="2">
        <f>INDEX(תוצאות_בחירות,MATCH(C11962,siot!$F$3:$F$1887,0),27)</f>
        <v>2</v>
      </c>
      <c r="H11962" s="2" t="b">
        <f t="shared" si="373"/>
        <v>0</v>
      </c>
      <c r="I11962" s="1"/>
      <c r="J11962" s="1"/>
      <c r="K11962" s="1"/>
    </row>
    <row r="11963" spans="1:11">
      <c r="A11963" s="1" t="s">
        <v>8096</v>
      </c>
      <c r="B11963" s="1" t="s">
        <v>87</v>
      </c>
      <c r="C11963" s="48" t="str">
        <f t="shared" si="372"/>
        <v>נ מצפה רמון</v>
      </c>
      <c r="D11963" s="1" t="s">
        <v>8111</v>
      </c>
      <c r="E11963" s="1"/>
      <c r="F11963" s="2">
        <v>1</v>
      </c>
      <c r="G11963" s="2">
        <f>INDEX(תוצאות_בחירות,MATCH(C11963,siot!$F$3:$F$1887,0),27)</f>
        <v>2</v>
      </c>
      <c r="H11963" s="2" t="b">
        <f t="shared" si="373"/>
        <v>1</v>
      </c>
      <c r="I11963" s="1" t="s">
        <v>2</v>
      </c>
      <c r="J11963" s="1" t="s">
        <v>8113</v>
      </c>
      <c r="K11963" s="1"/>
    </row>
    <row r="11964" spans="1:11">
      <c r="A11964" s="1" t="s">
        <v>8096</v>
      </c>
      <c r="B11964" s="1" t="s">
        <v>87</v>
      </c>
      <c r="C11964" s="48" t="str">
        <f t="shared" si="372"/>
        <v>נ מצפה רמון</v>
      </c>
      <c r="D11964" s="1" t="s">
        <v>8111</v>
      </c>
      <c r="E11964" s="1"/>
      <c r="F11964" s="2">
        <v>2</v>
      </c>
      <c r="G11964" s="2">
        <f>INDEX(תוצאות_בחירות,MATCH(C11964,siot!$F$3:$F$1887,0),27)</f>
        <v>2</v>
      </c>
      <c r="H11964" s="2" t="b">
        <f t="shared" si="373"/>
        <v>1</v>
      </c>
      <c r="I11964" s="1" t="s">
        <v>2</v>
      </c>
      <c r="J11964" s="1" t="s">
        <v>8112</v>
      </c>
      <c r="K11964" s="1"/>
    </row>
    <row r="11965" spans="1:11" hidden="1">
      <c r="A11965" s="1" t="s">
        <v>8096</v>
      </c>
      <c r="B11965" s="1" t="s">
        <v>87</v>
      </c>
      <c r="C11965" s="48" t="str">
        <f t="shared" si="372"/>
        <v>נ מצפה רמון</v>
      </c>
      <c r="D11965" s="1" t="s">
        <v>8111</v>
      </c>
      <c r="E11965" s="1"/>
      <c r="F11965" s="2">
        <v>3</v>
      </c>
      <c r="G11965" s="2">
        <f>INDEX(תוצאות_בחירות,MATCH(C11965,siot!$F$3:$F$1887,0),27)</f>
        <v>2</v>
      </c>
      <c r="H11965" s="2" t="b">
        <f t="shared" si="373"/>
        <v>0</v>
      </c>
      <c r="I11965" s="1" t="s">
        <v>2</v>
      </c>
      <c r="J11965" s="1" t="s">
        <v>8110</v>
      </c>
      <c r="K11965" s="1"/>
    </row>
    <row r="11966" spans="1:11" hidden="1">
      <c r="A11966" s="1" t="s">
        <v>8096</v>
      </c>
      <c r="B11966" s="1" t="s">
        <v>259</v>
      </c>
      <c r="C11966" s="48" t="str">
        <f t="shared" si="372"/>
        <v>ק מצפה רמון</v>
      </c>
      <c r="D11966" s="1" t="s">
        <v>8107</v>
      </c>
      <c r="E11966" s="1" t="s">
        <v>3</v>
      </c>
      <c r="F11966" s="2" t="s">
        <v>19548</v>
      </c>
      <c r="G11966" s="2">
        <f>INDEX(תוצאות_בחירות,MATCH(C11966,siot!$F$3:$F$1887,0),27)</f>
        <v>0</v>
      </c>
      <c r="H11966" s="2" t="b">
        <f t="shared" si="373"/>
        <v>0</v>
      </c>
      <c r="I11966" s="1"/>
      <c r="J11966" s="1"/>
      <c r="K11966" s="1"/>
    </row>
    <row r="11967" spans="1:11" hidden="1">
      <c r="A11967" s="1" t="s">
        <v>8096</v>
      </c>
      <c r="B11967" s="1" t="s">
        <v>259</v>
      </c>
      <c r="C11967" s="48" t="str">
        <f t="shared" si="372"/>
        <v>ק מצפה רמון</v>
      </c>
      <c r="D11967" s="1" t="s">
        <v>8107</v>
      </c>
      <c r="E11967" s="1"/>
      <c r="F11967" s="2">
        <v>1</v>
      </c>
      <c r="G11967" s="2">
        <f>INDEX(תוצאות_בחירות,MATCH(C11967,siot!$F$3:$F$1887,0),27)</f>
        <v>0</v>
      </c>
      <c r="H11967" s="2" t="b">
        <f t="shared" si="373"/>
        <v>0</v>
      </c>
      <c r="I11967" s="1" t="s">
        <v>2</v>
      </c>
      <c r="J11967" s="1" t="s">
        <v>8109</v>
      </c>
      <c r="K11967" s="1"/>
    </row>
    <row r="11968" spans="1:11" hidden="1">
      <c r="A11968" s="1" t="s">
        <v>8096</v>
      </c>
      <c r="B11968" s="1" t="s">
        <v>259</v>
      </c>
      <c r="C11968" s="48" t="str">
        <f t="shared" si="372"/>
        <v>ק מצפה רמון</v>
      </c>
      <c r="D11968" s="1" t="s">
        <v>8107</v>
      </c>
      <c r="E11968" s="1"/>
      <c r="F11968" s="2">
        <v>2</v>
      </c>
      <c r="G11968" s="2">
        <f>INDEX(תוצאות_בחירות,MATCH(C11968,siot!$F$3:$F$1887,0),27)</f>
        <v>0</v>
      </c>
      <c r="H11968" s="2" t="b">
        <f t="shared" si="373"/>
        <v>0</v>
      </c>
      <c r="I11968" s="1" t="s">
        <v>2</v>
      </c>
      <c r="J11968" s="1" t="s">
        <v>8108</v>
      </c>
      <c r="K11968" s="1"/>
    </row>
    <row r="11969" spans="1:11" hidden="1">
      <c r="A11969" s="1" t="s">
        <v>8096</v>
      </c>
      <c r="B11969" s="1" t="s">
        <v>259</v>
      </c>
      <c r="C11969" s="48" t="str">
        <f t="shared" si="372"/>
        <v>ק מצפה רמון</v>
      </c>
      <c r="D11969" s="1" t="s">
        <v>8107</v>
      </c>
      <c r="E11969" s="1"/>
      <c r="F11969" s="2">
        <v>3</v>
      </c>
      <c r="G11969" s="2">
        <f>INDEX(תוצאות_בחירות,MATCH(C11969,siot!$F$3:$F$1887,0),27)</f>
        <v>0</v>
      </c>
      <c r="H11969" s="2" t="b">
        <f t="shared" si="373"/>
        <v>0</v>
      </c>
      <c r="I11969" s="1" t="s">
        <v>2</v>
      </c>
      <c r="J11969" s="1" t="s">
        <v>8106</v>
      </c>
      <c r="K11969" s="1"/>
    </row>
    <row r="11970" spans="1:11" hidden="1">
      <c r="A11970" s="1" t="s">
        <v>8096</v>
      </c>
      <c r="B11970" s="1" t="s">
        <v>1695</v>
      </c>
      <c r="C11970" s="48" t="str">
        <f t="shared" si="372"/>
        <v>רם מצפה רמון</v>
      </c>
      <c r="D11970" s="1" t="s">
        <v>8095</v>
      </c>
      <c r="E11970" s="1" t="s">
        <v>18</v>
      </c>
      <c r="F11970" s="2" t="s">
        <v>19548</v>
      </c>
      <c r="G11970" s="2">
        <f>INDEX(תוצאות_בחירות,MATCH(C11970,siot!$F$3:$F$1887,0),27)</f>
        <v>4</v>
      </c>
      <c r="H11970" s="2" t="b">
        <f t="shared" si="373"/>
        <v>0</v>
      </c>
      <c r="I11970" s="1"/>
      <c r="J11970" s="1"/>
      <c r="K11970" s="1"/>
    </row>
    <row r="11971" spans="1:11">
      <c r="A11971" s="1" t="s">
        <v>8096</v>
      </c>
      <c r="B11971" s="1" t="s">
        <v>1695</v>
      </c>
      <c r="C11971" s="48" t="str">
        <f t="shared" si="372"/>
        <v>רם מצפה רמון</v>
      </c>
      <c r="D11971" s="1" t="s">
        <v>8095</v>
      </c>
      <c r="E11971" s="1" t="s">
        <v>17</v>
      </c>
      <c r="F11971" s="2">
        <v>1</v>
      </c>
      <c r="G11971" s="2">
        <f>INDEX(תוצאות_בחירות,MATCH(C11971,siot!$F$3:$F$1887,0),27)</f>
        <v>4</v>
      </c>
      <c r="H11971" s="2" t="b">
        <f t="shared" si="373"/>
        <v>1</v>
      </c>
      <c r="I11971" s="1" t="s">
        <v>2</v>
      </c>
      <c r="J11971" s="1" t="s">
        <v>8105</v>
      </c>
      <c r="K11971" s="1">
        <v>1</v>
      </c>
    </row>
    <row r="11972" spans="1:11">
      <c r="A11972" s="1" t="s">
        <v>8096</v>
      </c>
      <c r="B11972" s="1" t="s">
        <v>1695</v>
      </c>
      <c r="C11972" s="48" t="str">
        <f t="shared" ref="C11972:C12035" si="374">B11972&amp;" "&amp;A11972</f>
        <v>רם מצפה רמון</v>
      </c>
      <c r="D11972" s="1" t="s">
        <v>8095</v>
      </c>
      <c r="E11972" s="1"/>
      <c r="F11972" s="2">
        <v>2</v>
      </c>
      <c r="G11972" s="2">
        <f>INDEX(תוצאות_בחירות,MATCH(C11972,siot!$F$3:$F$1887,0),27)</f>
        <v>4</v>
      </c>
      <c r="H11972" s="2" t="b">
        <f t="shared" ref="H11972:H12035" si="375">IF(OR(F11972&lt;G11972,G11972=F11972),TRUE,FALSE)</f>
        <v>1</v>
      </c>
      <c r="I11972" s="1" t="s">
        <v>2</v>
      </c>
      <c r="J11972" s="1" t="s">
        <v>8104</v>
      </c>
      <c r="K11972" s="1">
        <v>1</v>
      </c>
    </row>
    <row r="11973" spans="1:11">
      <c r="A11973" s="1" t="s">
        <v>8096</v>
      </c>
      <c r="B11973" s="1" t="s">
        <v>1695</v>
      </c>
      <c r="C11973" s="48" t="str">
        <f t="shared" si="374"/>
        <v>רם מצפה רמון</v>
      </c>
      <c r="D11973" s="1" t="s">
        <v>8095</v>
      </c>
      <c r="E11973" s="1"/>
      <c r="F11973" s="2">
        <v>3</v>
      </c>
      <c r="G11973" s="2">
        <f>INDEX(תוצאות_בחירות,MATCH(C11973,siot!$F$3:$F$1887,0),27)</f>
        <v>4</v>
      </c>
      <c r="H11973" s="2" t="b">
        <f t="shared" si="375"/>
        <v>1</v>
      </c>
      <c r="I11973" s="1" t="s">
        <v>2</v>
      </c>
      <c r="J11973" s="1" t="s">
        <v>8103</v>
      </c>
      <c r="K11973" s="1"/>
    </row>
    <row r="11974" spans="1:11">
      <c r="A11974" s="1" t="s">
        <v>8096</v>
      </c>
      <c r="B11974" s="1" t="s">
        <v>1695</v>
      </c>
      <c r="C11974" s="48" t="str">
        <f t="shared" si="374"/>
        <v>רם מצפה רמון</v>
      </c>
      <c r="D11974" s="1" t="s">
        <v>8095</v>
      </c>
      <c r="E11974" s="1"/>
      <c r="F11974" s="2">
        <v>4</v>
      </c>
      <c r="G11974" s="2">
        <f>INDEX(תוצאות_בחירות,MATCH(C11974,siot!$F$3:$F$1887,0),27)</f>
        <v>4</v>
      </c>
      <c r="H11974" s="2" t="b">
        <f t="shared" si="375"/>
        <v>1</v>
      </c>
      <c r="I11974" s="1" t="s">
        <v>2</v>
      </c>
      <c r="J11974" s="1" t="s">
        <v>8102</v>
      </c>
      <c r="K11974" s="1">
        <v>1</v>
      </c>
    </row>
    <row r="11975" spans="1:11" hidden="1">
      <c r="A11975" s="1" t="s">
        <v>8096</v>
      </c>
      <c r="B11975" s="1" t="s">
        <v>1695</v>
      </c>
      <c r="C11975" s="48" t="str">
        <f t="shared" si="374"/>
        <v>רם מצפה רמון</v>
      </c>
      <c r="D11975" s="1" t="s">
        <v>8095</v>
      </c>
      <c r="E11975" s="1"/>
      <c r="F11975" s="2">
        <v>5</v>
      </c>
      <c r="G11975" s="2">
        <f>INDEX(תוצאות_בחירות,MATCH(C11975,siot!$F$3:$F$1887,0),27)</f>
        <v>4</v>
      </c>
      <c r="H11975" s="2" t="b">
        <f t="shared" si="375"/>
        <v>0</v>
      </c>
      <c r="I11975" s="1" t="s">
        <v>2</v>
      </c>
      <c r="J11975" s="1" t="s">
        <v>8101</v>
      </c>
      <c r="K11975" s="1"/>
    </row>
    <row r="11976" spans="1:11" hidden="1">
      <c r="A11976" s="1" t="s">
        <v>8096</v>
      </c>
      <c r="B11976" s="1" t="s">
        <v>1695</v>
      </c>
      <c r="C11976" s="48" t="str">
        <f t="shared" si="374"/>
        <v>רם מצפה רמון</v>
      </c>
      <c r="D11976" s="1" t="s">
        <v>8095</v>
      </c>
      <c r="E11976" s="1"/>
      <c r="F11976" s="2">
        <v>6</v>
      </c>
      <c r="G11976" s="2">
        <f>INDEX(תוצאות_בחירות,MATCH(C11976,siot!$F$3:$F$1887,0),27)</f>
        <v>4</v>
      </c>
      <c r="H11976" s="2" t="b">
        <f t="shared" si="375"/>
        <v>0</v>
      </c>
      <c r="I11976" s="1" t="s">
        <v>2</v>
      </c>
      <c r="J11976" s="1" t="s">
        <v>8100</v>
      </c>
      <c r="K11976" s="1"/>
    </row>
    <row r="11977" spans="1:11" hidden="1">
      <c r="A11977" s="1" t="s">
        <v>8096</v>
      </c>
      <c r="B11977" s="1" t="s">
        <v>1695</v>
      </c>
      <c r="C11977" s="48" t="str">
        <f t="shared" si="374"/>
        <v>רם מצפה רמון</v>
      </c>
      <c r="D11977" s="1" t="s">
        <v>8095</v>
      </c>
      <c r="E11977" s="1"/>
      <c r="F11977" s="2">
        <v>7</v>
      </c>
      <c r="G11977" s="2">
        <f>INDEX(תוצאות_בחירות,MATCH(C11977,siot!$F$3:$F$1887,0),27)</f>
        <v>4</v>
      </c>
      <c r="H11977" s="2" t="b">
        <f t="shared" si="375"/>
        <v>0</v>
      </c>
      <c r="I11977" s="1" t="s">
        <v>2</v>
      </c>
      <c r="J11977" s="1" t="s">
        <v>8099</v>
      </c>
      <c r="K11977" s="1"/>
    </row>
    <row r="11978" spans="1:11" hidden="1">
      <c r="A11978" s="1" t="s">
        <v>8096</v>
      </c>
      <c r="B11978" s="1" t="s">
        <v>1695</v>
      </c>
      <c r="C11978" s="48" t="str">
        <f t="shared" si="374"/>
        <v>רם מצפה רמון</v>
      </c>
      <c r="D11978" s="1" t="s">
        <v>8095</v>
      </c>
      <c r="E11978" s="1"/>
      <c r="F11978" s="2">
        <v>8</v>
      </c>
      <c r="G11978" s="2">
        <f>INDEX(תוצאות_בחירות,MATCH(C11978,siot!$F$3:$F$1887,0),27)</f>
        <v>4</v>
      </c>
      <c r="H11978" s="2" t="b">
        <f t="shared" si="375"/>
        <v>0</v>
      </c>
      <c r="I11978" s="1" t="s">
        <v>2</v>
      </c>
      <c r="J11978" s="1" t="s">
        <v>8098</v>
      </c>
      <c r="K11978" s="1"/>
    </row>
    <row r="11979" spans="1:11" hidden="1">
      <c r="A11979" s="1" t="s">
        <v>8096</v>
      </c>
      <c r="B11979" s="1" t="s">
        <v>1695</v>
      </c>
      <c r="C11979" s="48" t="str">
        <f t="shared" si="374"/>
        <v>רם מצפה רמון</v>
      </c>
      <c r="D11979" s="1" t="s">
        <v>8095</v>
      </c>
      <c r="E11979" s="1"/>
      <c r="F11979" s="2">
        <v>9</v>
      </c>
      <c r="G11979" s="2">
        <f>INDEX(תוצאות_בחירות,MATCH(C11979,siot!$F$3:$F$1887,0),27)</f>
        <v>4</v>
      </c>
      <c r="H11979" s="2" t="b">
        <f t="shared" si="375"/>
        <v>0</v>
      </c>
      <c r="I11979" s="1" t="s">
        <v>2</v>
      </c>
      <c r="J11979" s="1" t="s">
        <v>8097</v>
      </c>
      <c r="K11979" s="1"/>
    </row>
    <row r="11980" spans="1:11" hidden="1">
      <c r="A11980" s="1" t="s">
        <v>8096</v>
      </c>
      <c r="B11980" s="1" t="s">
        <v>1695</v>
      </c>
      <c r="C11980" s="48" t="str">
        <f t="shared" si="374"/>
        <v>רם מצפה רמון</v>
      </c>
      <c r="D11980" s="1" t="s">
        <v>8095</v>
      </c>
      <c r="E11980" s="1"/>
      <c r="F11980" s="2">
        <v>10</v>
      </c>
      <c r="G11980" s="2">
        <f>INDEX(תוצאות_בחירות,MATCH(C11980,siot!$F$3:$F$1887,0),27)</f>
        <v>4</v>
      </c>
      <c r="H11980" s="2" t="b">
        <f t="shared" si="375"/>
        <v>0</v>
      </c>
      <c r="I11980" s="1" t="s">
        <v>2</v>
      </c>
      <c r="J11980" s="1" t="s">
        <v>8094</v>
      </c>
      <c r="K11980" s="1"/>
    </row>
    <row r="11981" spans="1:11" hidden="1">
      <c r="A11981" s="1" t="s">
        <v>8038</v>
      </c>
      <c r="B11981" s="1" t="s">
        <v>8091</v>
      </c>
      <c r="C11981" s="48" t="str">
        <f t="shared" si="374"/>
        <v>ום משהד</v>
      </c>
      <c r="D11981" s="1" t="s">
        <v>8090</v>
      </c>
      <c r="E11981" s="1" t="s">
        <v>3</v>
      </c>
      <c r="F11981" s="2" t="s">
        <v>19548</v>
      </c>
      <c r="G11981" s="2">
        <f>INDEX(תוצאות_בחירות,MATCH(C11981,siot!$F$3:$F$1887,0),27)</f>
        <v>1</v>
      </c>
      <c r="H11981" s="2" t="b">
        <f t="shared" si="375"/>
        <v>0</v>
      </c>
      <c r="I11981" s="1"/>
      <c r="J11981" s="1"/>
      <c r="K11981" s="1"/>
    </row>
    <row r="11982" spans="1:11">
      <c r="A11982" s="1" t="s">
        <v>8038</v>
      </c>
      <c r="B11982" s="1" t="s">
        <v>8091</v>
      </c>
      <c r="C11982" s="48" t="str">
        <f t="shared" si="374"/>
        <v>ום משהד</v>
      </c>
      <c r="D11982" s="1" t="s">
        <v>8090</v>
      </c>
      <c r="E11982" s="1"/>
      <c r="F11982" s="2">
        <v>1</v>
      </c>
      <c r="G11982" s="2">
        <f>INDEX(תוצאות_בחירות,MATCH(C11982,siot!$F$3:$F$1887,0),27)</f>
        <v>1</v>
      </c>
      <c r="H11982" s="2" t="b">
        <f t="shared" si="375"/>
        <v>1</v>
      </c>
      <c r="I11982" s="1" t="s">
        <v>2</v>
      </c>
      <c r="J11982" s="1" t="s">
        <v>8093</v>
      </c>
      <c r="K11982" s="1"/>
    </row>
    <row r="11983" spans="1:11" hidden="1">
      <c r="A11983" s="1" t="s">
        <v>8038</v>
      </c>
      <c r="B11983" s="1" t="s">
        <v>8091</v>
      </c>
      <c r="C11983" s="48" t="str">
        <f t="shared" si="374"/>
        <v>ום משהד</v>
      </c>
      <c r="D11983" s="1" t="s">
        <v>8090</v>
      </c>
      <c r="E11983" s="1"/>
      <c r="F11983" s="2">
        <v>2</v>
      </c>
      <c r="G11983" s="2">
        <f>INDEX(תוצאות_בחירות,MATCH(C11983,siot!$F$3:$F$1887,0),27)</f>
        <v>1</v>
      </c>
      <c r="H11983" s="2" t="b">
        <f t="shared" si="375"/>
        <v>0</v>
      </c>
      <c r="I11983" s="1" t="s">
        <v>2</v>
      </c>
      <c r="J11983" s="1" t="s">
        <v>8068</v>
      </c>
      <c r="K11983" s="1"/>
    </row>
    <row r="11984" spans="1:11" hidden="1">
      <c r="A11984" s="1" t="s">
        <v>8038</v>
      </c>
      <c r="B11984" s="1" t="s">
        <v>8091</v>
      </c>
      <c r="C11984" s="48" t="str">
        <f t="shared" si="374"/>
        <v>ום משהד</v>
      </c>
      <c r="D11984" s="1" t="s">
        <v>8090</v>
      </c>
      <c r="E11984" s="1"/>
      <c r="F11984" s="2">
        <v>3</v>
      </c>
      <c r="G11984" s="2">
        <f>INDEX(תוצאות_בחירות,MATCH(C11984,siot!$F$3:$F$1887,0),27)</f>
        <v>1</v>
      </c>
      <c r="H11984" s="2" t="b">
        <f t="shared" si="375"/>
        <v>0</v>
      </c>
      <c r="I11984" s="1" t="s">
        <v>2</v>
      </c>
      <c r="J11984" s="1" t="s">
        <v>8092</v>
      </c>
      <c r="K11984" s="1"/>
    </row>
    <row r="11985" spans="1:11" hidden="1">
      <c r="A11985" s="1" t="s">
        <v>8038</v>
      </c>
      <c r="B11985" s="1" t="s">
        <v>8091</v>
      </c>
      <c r="C11985" s="48" t="str">
        <f t="shared" si="374"/>
        <v>ום משהד</v>
      </c>
      <c r="D11985" s="1" t="s">
        <v>8090</v>
      </c>
      <c r="E11985" s="1"/>
      <c r="F11985" s="2">
        <v>4</v>
      </c>
      <c r="G11985" s="2">
        <f>INDEX(תוצאות_בחירות,MATCH(C11985,siot!$F$3:$F$1887,0),27)</f>
        <v>1</v>
      </c>
      <c r="H11985" s="2" t="b">
        <f t="shared" si="375"/>
        <v>0</v>
      </c>
      <c r="I11985" s="1" t="s">
        <v>2</v>
      </c>
      <c r="J11985" s="1" t="s">
        <v>2229</v>
      </c>
      <c r="K11985" s="1"/>
    </row>
    <row r="11986" spans="1:11" hidden="1">
      <c r="A11986" s="1" t="s">
        <v>8038</v>
      </c>
      <c r="B11986" s="1" t="s">
        <v>8091</v>
      </c>
      <c r="C11986" s="48" t="str">
        <f t="shared" si="374"/>
        <v>ום משהד</v>
      </c>
      <c r="D11986" s="1" t="s">
        <v>8090</v>
      </c>
      <c r="E11986" s="1"/>
      <c r="F11986" s="2">
        <v>5</v>
      </c>
      <c r="G11986" s="2">
        <f>INDEX(תוצאות_בחירות,MATCH(C11986,siot!$F$3:$F$1887,0),27)</f>
        <v>1</v>
      </c>
      <c r="H11986" s="2" t="b">
        <f t="shared" si="375"/>
        <v>0</v>
      </c>
      <c r="I11986" s="1" t="s">
        <v>2</v>
      </c>
      <c r="J11986" s="1" t="s">
        <v>8089</v>
      </c>
      <c r="K11986" s="1"/>
    </row>
    <row r="11987" spans="1:11" hidden="1">
      <c r="A11987" s="1" t="s">
        <v>8038</v>
      </c>
      <c r="B11987" s="1" t="s">
        <v>778</v>
      </c>
      <c r="C11987" s="48" t="str">
        <f t="shared" si="374"/>
        <v>י משהד</v>
      </c>
      <c r="D11987" s="1" t="s">
        <v>8085</v>
      </c>
      <c r="E11987" s="1" t="s">
        <v>3</v>
      </c>
      <c r="F11987" s="2" t="s">
        <v>19548</v>
      </c>
      <c r="G11987" s="2">
        <f>INDEX(תוצאות_בחירות,MATCH(C11987,siot!$F$3:$F$1887,0),27)</f>
        <v>1</v>
      </c>
      <c r="H11987" s="2" t="b">
        <f t="shared" si="375"/>
        <v>0</v>
      </c>
      <c r="I11987" s="1"/>
      <c r="J11987" s="1"/>
      <c r="K11987" s="1"/>
    </row>
    <row r="11988" spans="1:11">
      <c r="A11988" s="1" t="s">
        <v>8038</v>
      </c>
      <c r="B11988" s="1" t="s">
        <v>778</v>
      </c>
      <c r="C11988" s="48" t="str">
        <f t="shared" si="374"/>
        <v>י משהד</v>
      </c>
      <c r="D11988" s="1" t="s">
        <v>8085</v>
      </c>
      <c r="E11988" s="1"/>
      <c r="F11988" s="2">
        <v>1</v>
      </c>
      <c r="G11988" s="2">
        <f>INDEX(תוצאות_בחירות,MATCH(C11988,siot!$F$3:$F$1887,0),27)</f>
        <v>1</v>
      </c>
      <c r="H11988" s="2" t="b">
        <f t="shared" si="375"/>
        <v>1</v>
      </c>
      <c r="I11988" s="1" t="s">
        <v>2</v>
      </c>
      <c r="J11988" s="1" t="s">
        <v>8088</v>
      </c>
      <c r="K11988" s="1"/>
    </row>
    <row r="11989" spans="1:11" hidden="1">
      <c r="A11989" s="1" t="s">
        <v>8038</v>
      </c>
      <c r="B11989" s="1" t="s">
        <v>778</v>
      </c>
      <c r="C11989" s="48" t="str">
        <f t="shared" si="374"/>
        <v>י משהד</v>
      </c>
      <c r="D11989" s="1" t="s">
        <v>8085</v>
      </c>
      <c r="E11989" s="1"/>
      <c r="F11989" s="2">
        <v>2</v>
      </c>
      <c r="G11989" s="2">
        <f>INDEX(תוצאות_בחירות,MATCH(C11989,siot!$F$3:$F$1887,0),27)</f>
        <v>1</v>
      </c>
      <c r="H11989" s="2" t="b">
        <f t="shared" si="375"/>
        <v>0</v>
      </c>
      <c r="I11989" s="1" t="s">
        <v>2</v>
      </c>
      <c r="J11989" s="1" t="s">
        <v>8087</v>
      </c>
      <c r="K11989" s="1"/>
    </row>
    <row r="11990" spans="1:11" hidden="1">
      <c r="A11990" s="1" t="s">
        <v>8038</v>
      </c>
      <c r="B11990" s="1" t="s">
        <v>778</v>
      </c>
      <c r="C11990" s="48" t="str">
        <f t="shared" si="374"/>
        <v>י משהד</v>
      </c>
      <c r="D11990" s="1" t="s">
        <v>8085</v>
      </c>
      <c r="E11990" s="1"/>
      <c r="F11990" s="2">
        <v>3</v>
      </c>
      <c r="G11990" s="2">
        <f>INDEX(תוצאות_בחירות,MATCH(C11990,siot!$F$3:$F$1887,0),27)</f>
        <v>1</v>
      </c>
      <c r="H11990" s="2" t="b">
        <f t="shared" si="375"/>
        <v>0</v>
      </c>
      <c r="I11990" s="1" t="s">
        <v>2</v>
      </c>
      <c r="J11990" s="1" t="s">
        <v>8086</v>
      </c>
      <c r="K11990" s="1"/>
    </row>
    <row r="11991" spans="1:11" hidden="1">
      <c r="A11991" s="1" t="s">
        <v>8038</v>
      </c>
      <c r="B11991" s="1" t="s">
        <v>778</v>
      </c>
      <c r="C11991" s="48" t="str">
        <f t="shared" si="374"/>
        <v>י משהד</v>
      </c>
      <c r="D11991" s="1" t="s">
        <v>8085</v>
      </c>
      <c r="E11991" s="1"/>
      <c r="F11991" s="2">
        <v>4</v>
      </c>
      <c r="G11991" s="2">
        <f>INDEX(תוצאות_בחירות,MATCH(C11991,siot!$F$3:$F$1887,0),27)</f>
        <v>1</v>
      </c>
      <c r="H11991" s="2" t="b">
        <f t="shared" si="375"/>
        <v>0</v>
      </c>
      <c r="I11991" s="1" t="s">
        <v>2</v>
      </c>
      <c r="J11991" s="1" t="s">
        <v>8084</v>
      </c>
      <c r="K11991" s="1"/>
    </row>
    <row r="11992" spans="1:11" hidden="1">
      <c r="A11992" s="1" t="s">
        <v>8038</v>
      </c>
      <c r="B11992" s="1" t="s">
        <v>1933</v>
      </c>
      <c r="C11992" s="48" t="str">
        <f t="shared" si="374"/>
        <v>יז משהד</v>
      </c>
      <c r="D11992" s="1" t="s">
        <v>8078</v>
      </c>
      <c r="E11992" s="1" t="s">
        <v>18</v>
      </c>
      <c r="F11992" s="2" t="s">
        <v>19548</v>
      </c>
      <c r="G11992" s="2">
        <f>INDEX(תוצאות_בחירות,MATCH(C11992,siot!$F$3:$F$1887,0),27)</f>
        <v>0</v>
      </c>
      <c r="H11992" s="2" t="b">
        <f t="shared" si="375"/>
        <v>0</v>
      </c>
      <c r="I11992" s="1"/>
      <c r="J11992" s="1"/>
      <c r="K11992" s="1"/>
    </row>
    <row r="11993" spans="1:11" hidden="1">
      <c r="A11993" s="1" t="s">
        <v>8038</v>
      </c>
      <c r="B11993" s="1" t="s">
        <v>1933</v>
      </c>
      <c r="C11993" s="48" t="str">
        <f t="shared" si="374"/>
        <v>יז משהד</v>
      </c>
      <c r="D11993" s="1" t="s">
        <v>8078</v>
      </c>
      <c r="E11993" s="1" t="s">
        <v>17</v>
      </c>
      <c r="F11993" s="2">
        <v>1</v>
      </c>
      <c r="G11993" s="2">
        <f>INDEX(תוצאות_בחירות,MATCH(C11993,siot!$F$3:$F$1887,0),27)</f>
        <v>0</v>
      </c>
      <c r="H11993" s="2" t="b">
        <f t="shared" si="375"/>
        <v>0</v>
      </c>
      <c r="I11993" s="1" t="s">
        <v>2</v>
      </c>
      <c r="J11993" s="1" t="s">
        <v>8083</v>
      </c>
      <c r="K11993" s="1"/>
    </row>
    <row r="11994" spans="1:11" hidden="1">
      <c r="A11994" s="1" t="s">
        <v>8038</v>
      </c>
      <c r="B11994" s="1" t="s">
        <v>1933</v>
      </c>
      <c r="C11994" s="48" t="str">
        <f t="shared" si="374"/>
        <v>יז משהד</v>
      </c>
      <c r="D11994" s="1" t="s">
        <v>8078</v>
      </c>
      <c r="E11994" s="1"/>
      <c r="F11994" s="2">
        <v>2</v>
      </c>
      <c r="G11994" s="2">
        <f>INDEX(תוצאות_בחירות,MATCH(C11994,siot!$F$3:$F$1887,0),27)</f>
        <v>0</v>
      </c>
      <c r="H11994" s="2" t="b">
        <f t="shared" si="375"/>
        <v>0</v>
      </c>
      <c r="I11994" s="1" t="s">
        <v>2</v>
      </c>
      <c r="J11994" s="1" t="s">
        <v>8082</v>
      </c>
      <c r="K11994" s="1"/>
    </row>
    <row r="11995" spans="1:11" hidden="1">
      <c r="A11995" s="1" t="s">
        <v>8038</v>
      </c>
      <c r="B11995" s="1" t="s">
        <v>1933</v>
      </c>
      <c r="C11995" s="48" t="str">
        <f t="shared" si="374"/>
        <v>יז משהד</v>
      </c>
      <c r="D11995" s="1" t="s">
        <v>8078</v>
      </c>
      <c r="E11995" s="1"/>
      <c r="F11995" s="2">
        <v>3</v>
      </c>
      <c r="G11995" s="2">
        <f>INDEX(תוצאות_בחירות,MATCH(C11995,siot!$F$3:$F$1887,0),27)</f>
        <v>0</v>
      </c>
      <c r="H11995" s="2" t="b">
        <f t="shared" si="375"/>
        <v>0</v>
      </c>
      <c r="I11995" s="1" t="s">
        <v>2</v>
      </c>
      <c r="J11995" s="1" t="s">
        <v>8081</v>
      </c>
      <c r="K11995" s="1"/>
    </row>
    <row r="11996" spans="1:11" hidden="1">
      <c r="A11996" s="1" t="s">
        <v>8038</v>
      </c>
      <c r="B11996" s="1" t="s">
        <v>1933</v>
      </c>
      <c r="C11996" s="48" t="str">
        <f t="shared" si="374"/>
        <v>יז משהד</v>
      </c>
      <c r="D11996" s="1" t="s">
        <v>8078</v>
      </c>
      <c r="E11996" s="1"/>
      <c r="F11996" s="2">
        <v>4</v>
      </c>
      <c r="G11996" s="2">
        <f>INDEX(תוצאות_בחירות,MATCH(C11996,siot!$F$3:$F$1887,0),27)</f>
        <v>0</v>
      </c>
      <c r="H11996" s="2" t="b">
        <f t="shared" si="375"/>
        <v>0</v>
      </c>
      <c r="I11996" s="1" t="s">
        <v>2</v>
      </c>
      <c r="J11996" s="1" t="s">
        <v>8080</v>
      </c>
      <c r="K11996" s="1"/>
    </row>
    <row r="11997" spans="1:11" hidden="1">
      <c r="A11997" s="1" t="s">
        <v>8038</v>
      </c>
      <c r="B11997" s="1" t="s">
        <v>1933</v>
      </c>
      <c r="C11997" s="48" t="str">
        <f t="shared" si="374"/>
        <v>יז משהד</v>
      </c>
      <c r="D11997" s="1" t="s">
        <v>8078</v>
      </c>
      <c r="E11997" s="1"/>
      <c r="F11997" s="2">
        <v>5</v>
      </c>
      <c r="G11997" s="2">
        <f>INDEX(תוצאות_בחירות,MATCH(C11997,siot!$F$3:$F$1887,0),27)</f>
        <v>0</v>
      </c>
      <c r="H11997" s="2" t="b">
        <f t="shared" si="375"/>
        <v>0</v>
      </c>
      <c r="I11997" s="1" t="s">
        <v>2</v>
      </c>
      <c r="J11997" s="1" t="s">
        <v>8079</v>
      </c>
      <c r="K11997" s="1"/>
    </row>
    <row r="11998" spans="1:11" hidden="1">
      <c r="A11998" s="1" t="s">
        <v>8038</v>
      </c>
      <c r="B11998" s="1" t="s">
        <v>1933</v>
      </c>
      <c r="C11998" s="48" t="str">
        <f t="shared" si="374"/>
        <v>יז משהד</v>
      </c>
      <c r="D11998" s="1" t="s">
        <v>8078</v>
      </c>
      <c r="E11998" s="1"/>
      <c r="F11998" s="2">
        <v>6</v>
      </c>
      <c r="G11998" s="2">
        <f>INDEX(תוצאות_בחירות,MATCH(C11998,siot!$F$3:$F$1887,0),27)</f>
        <v>0</v>
      </c>
      <c r="H11998" s="2" t="b">
        <f t="shared" si="375"/>
        <v>0</v>
      </c>
      <c r="I11998" s="1" t="s">
        <v>2</v>
      </c>
      <c r="J11998" s="1" t="s">
        <v>8055</v>
      </c>
      <c r="K11998" s="1"/>
    </row>
    <row r="11999" spans="1:11" hidden="1">
      <c r="A11999" s="1" t="s">
        <v>8038</v>
      </c>
      <c r="B11999" s="1" t="s">
        <v>8076</v>
      </c>
      <c r="C11999" s="48" t="str">
        <f t="shared" si="374"/>
        <v>ךי משהד</v>
      </c>
      <c r="D11999" s="1" t="s">
        <v>8075</v>
      </c>
      <c r="E11999" s="1" t="s">
        <v>18</v>
      </c>
      <c r="F11999" s="2" t="s">
        <v>19548</v>
      </c>
      <c r="G11999" s="2">
        <f>INDEX(תוצאות_בחירות,MATCH(C11999,siot!$F$3:$F$1887,0),27)</f>
        <v>0</v>
      </c>
      <c r="H11999" s="2" t="b">
        <f t="shared" si="375"/>
        <v>0</v>
      </c>
      <c r="I11999" s="1"/>
      <c r="J11999" s="1"/>
      <c r="K11999" s="1"/>
    </row>
    <row r="12000" spans="1:11" hidden="1">
      <c r="A12000" s="1" t="s">
        <v>8038</v>
      </c>
      <c r="B12000" s="1" t="s">
        <v>8076</v>
      </c>
      <c r="C12000" s="48" t="str">
        <f t="shared" si="374"/>
        <v>ךי משהד</v>
      </c>
      <c r="D12000" s="1" t="s">
        <v>8075</v>
      </c>
      <c r="E12000" s="1" t="s">
        <v>17</v>
      </c>
      <c r="F12000" s="2">
        <v>1</v>
      </c>
      <c r="G12000" s="2">
        <f>INDEX(תוצאות_בחירות,MATCH(C12000,siot!$F$3:$F$1887,0),27)</f>
        <v>0</v>
      </c>
      <c r="H12000" s="2" t="b">
        <f t="shared" si="375"/>
        <v>0</v>
      </c>
      <c r="I12000" s="1" t="s">
        <v>2</v>
      </c>
      <c r="J12000" s="1" t="s">
        <v>8069</v>
      </c>
      <c r="K12000" s="1"/>
    </row>
    <row r="12001" spans="1:11" hidden="1">
      <c r="A12001" s="1" t="s">
        <v>8038</v>
      </c>
      <c r="B12001" s="1" t="s">
        <v>8076</v>
      </c>
      <c r="C12001" s="48" t="str">
        <f t="shared" si="374"/>
        <v>ךי משהד</v>
      </c>
      <c r="D12001" s="1" t="s">
        <v>8075</v>
      </c>
      <c r="E12001" s="1"/>
      <c r="F12001" s="2">
        <v>2</v>
      </c>
      <c r="G12001" s="2">
        <f>INDEX(תוצאות_בחירות,MATCH(C12001,siot!$F$3:$F$1887,0),27)</f>
        <v>0</v>
      </c>
      <c r="H12001" s="2" t="b">
        <f t="shared" si="375"/>
        <v>0</v>
      </c>
      <c r="I12001" s="1" t="s">
        <v>2</v>
      </c>
      <c r="J12001" s="1" t="s">
        <v>8077</v>
      </c>
      <c r="K12001" s="1"/>
    </row>
    <row r="12002" spans="1:11" hidden="1">
      <c r="A12002" s="1" t="s">
        <v>8038</v>
      </c>
      <c r="B12002" s="1" t="s">
        <v>8076</v>
      </c>
      <c r="C12002" s="48" t="str">
        <f t="shared" si="374"/>
        <v>ךי משהד</v>
      </c>
      <c r="D12002" s="1" t="s">
        <v>8075</v>
      </c>
      <c r="E12002" s="1"/>
      <c r="F12002" s="2">
        <v>3</v>
      </c>
      <c r="G12002" s="2">
        <f>INDEX(תוצאות_בחירות,MATCH(C12002,siot!$F$3:$F$1887,0),27)</f>
        <v>0</v>
      </c>
      <c r="H12002" s="2" t="b">
        <f t="shared" si="375"/>
        <v>0</v>
      </c>
      <c r="I12002" s="1" t="s">
        <v>2</v>
      </c>
      <c r="J12002" s="1" t="s">
        <v>8074</v>
      </c>
      <c r="K12002" s="1"/>
    </row>
    <row r="12003" spans="1:11" hidden="1">
      <c r="A12003" s="1" t="s">
        <v>8038</v>
      </c>
      <c r="B12003" s="1" t="s">
        <v>35</v>
      </c>
      <c r="C12003" s="48" t="str">
        <f t="shared" si="374"/>
        <v>ם משהד</v>
      </c>
      <c r="D12003" s="1" t="s">
        <v>8071</v>
      </c>
      <c r="E12003" s="1" t="s">
        <v>18</v>
      </c>
      <c r="F12003" s="2" t="s">
        <v>19548</v>
      </c>
      <c r="G12003" s="2">
        <f>INDEX(תוצאות_בחירות,MATCH(C12003,siot!$F$3:$F$1887,0),27)</f>
        <v>1</v>
      </c>
      <c r="H12003" s="2" t="b">
        <f t="shared" si="375"/>
        <v>0</v>
      </c>
      <c r="I12003" s="1"/>
      <c r="J12003" s="1"/>
      <c r="K12003" s="1"/>
    </row>
    <row r="12004" spans="1:11">
      <c r="A12004" s="1" t="s">
        <v>8038</v>
      </c>
      <c r="B12004" s="1" t="s">
        <v>35</v>
      </c>
      <c r="C12004" s="48" t="str">
        <f t="shared" si="374"/>
        <v>ם משהד</v>
      </c>
      <c r="D12004" s="1" t="s">
        <v>8071</v>
      </c>
      <c r="E12004" s="1" t="s">
        <v>17</v>
      </c>
      <c r="F12004" s="2">
        <v>1</v>
      </c>
      <c r="G12004" s="2">
        <f>INDEX(תוצאות_בחירות,MATCH(C12004,siot!$F$3:$F$1887,0),27)</f>
        <v>1</v>
      </c>
      <c r="H12004" s="2" t="b">
        <f t="shared" si="375"/>
        <v>1</v>
      </c>
      <c r="I12004" s="1" t="s">
        <v>2</v>
      </c>
      <c r="J12004" s="1" t="s">
        <v>7860</v>
      </c>
      <c r="K12004" s="1"/>
    </row>
    <row r="12005" spans="1:11" hidden="1">
      <c r="A12005" s="1" t="s">
        <v>8038</v>
      </c>
      <c r="B12005" s="1" t="s">
        <v>35</v>
      </c>
      <c r="C12005" s="48" t="str">
        <f t="shared" si="374"/>
        <v>ם משהד</v>
      </c>
      <c r="D12005" s="1" t="s">
        <v>8071</v>
      </c>
      <c r="E12005" s="1"/>
      <c r="F12005" s="2">
        <v>2</v>
      </c>
      <c r="G12005" s="2">
        <f>INDEX(תוצאות_בחירות,MATCH(C12005,siot!$F$3:$F$1887,0),27)</f>
        <v>1</v>
      </c>
      <c r="H12005" s="2" t="b">
        <f t="shared" si="375"/>
        <v>0</v>
      </c>
      <c r="I12005" s="1" t="s">
        <v>2</v>
      </c>
      <c r="J12005" s="1" t="s">
        <v>8073</v>
      </c>
      <c r="K12005" s="1"/>
    </row>
    <row r="12006" spans="1:11" hidden="1">
      <c r="A12006" s="1" t="s">
        <v>8038</v>
      </c>
      <c r="B12006" s="1" t="s">
        <v>35</v>
      </c>
      <c r="C12006" s="48" t="str">
        <f t="shared" si="374"/>
        <v>ם משהד</v>
      </c>
      <c r="D12006" s="1" t="s">
        <v>8071</v>
      </c>
      <c r="E12006" s="1"/>
      <c r="F12006" s="2">
        <v>3</v>
      </c>
      <c r="G12006" s="2">
        <f>INDEX(תוצאות_בחירות,MATCH(C12006,siot!$F$3:$F$1887,0),27)</f>
        <v>1</v>
      </c>
      <c r="H12006" s="2" t="b">
        <f t="shared" si="375"/>
        <v>0</v>
      </c>
      <c r="I12006" s="1" t="s">
        <v>2</v>
      </c>
      <c r="J12006" s="1" t="s">
        <v>8072</v>
      </c>
      <c r="K12006" s="1"/>
    </row>
    <row r="12007" spans="1:11" hidden="1">
      <c r="A12007" s="1" t="s">
        <v>8038</v>
      </c>
      <c r="B12007" s="1" t="s">
        <v>35</v>
      </c>
      <c r="C12007" s="48" t="str">
        <f t="shared" si="374"/>
        <v>ם משהד</v>
      </c>
      <c r="D12007" s="1" t="s">
        <v>8071</v>
      </c>
      <c r="E12007" s="1"/>
      <c r="F12007" s="2">
        <v>4</v>
      </c>
      <c r="G12007" s="2">
        <f>INDEX(תוצאות_בחירות,MATCH(C12007,siot!$F$3:$F$1887,0),27)</f>
        <v>1</v>
      </c>
      <c r="H12007" s="2" t="b">
        <f t="shared" si="375"/>
        <v>0</v>
      </c>
      <c r="I12007" s="1" t="s">
        <v>2</v>
      </c>
      <c r="J12007" s="1" t="s">
        <v>8070</v>
      </c>
      <c r="K12007" s="1"/>
    </row>
    <row r="12008" spans="1:11" hidden="1">
      <c r="A12008" s="1" t="s">
        <v>8038</v>
      </c>
      <c r="B12008" s="1" t="s">
        <v>87</v>
      </c>
      <c r="C12008" s="48" t="str">
        <f t="shared" si="374"/>
        <v>נ משהד</v>
      </c>
      <c r="D12008" s="1" t="s">
        <v>8065</v>
      </c>
      <c r="E12008" s="1" t="s">
        <v>18</v>
      </c>
      <c r="F12008" s="2" t="s">
        <v>19548</v>
      </c>
      <c r="G12008" s="2">
        <f>INDEX(תוצאות_בחירות,MATCH(C12008,siot!$F$3:$F$1887,0),27)</f>
        <v>0</v>
      </c>
      <c r="H12008" s="2" t="b">
        <f t="shared" si="375"/>
        <v>0</v>
      </c>
      <c r="I12008" s="1"/>
      <c r="J12008" s="1"/>
      <c r="K12008" s="1"/>
    </row>
    <row r="12009" spans="1:11" hidden="1">
      <c r="A12009" s="1" t="s">
        <v>8038</v>
      </c>
      <c r="B12009" s="1" t="s">
        <v>87</v>
      </c>
      <c r="C12009" s="48" t="str">
        <f t="shared" si="374"/>
        <v>נ משהד</v>
      </c>
      <c r="D12009" s="1" t="s">
        <v>8065</v>
      </c>
      <c r="E12009" s="1" t="s">
        <v>17</v>
      </c>
      <c r="F12009" s="2">
        <v>1</v>
      </c>
      <c r="G12009" s="2">
        <f>INDEX(תוצאות_בחירות,MATCH(C12009,siot!$F$3:$F$1887,0),27)</f>
        <v>0</v>
      </c>
      <c r="H12009" s="2" t="b">
        <f t="shared" si="375"/>
        <v>0</v>
      </c>
      <c r="I12009" s="1" t="s">
        <v>2</v>
      </c>
      <c r="J12009" s="1" t="s">
        <v>8067</v>
      </c>
      <c r="K12009" s="1"/>
    </row>
    <row r="12010" spans="1:11" hidden="1">
      <c r="A12010" s="1" t="s">
        <v>8038</v>
      </c>
      <c r="B12010" s="1" t="s">
        <v>87</v>
      </c>
      <c r="C12010" s="48" t="str">
        <f t="shared" si="374"/>
        <v>נ משהד</v>
      </c>
      <c r="D12010" s="1" t="s">
        <v>8065</v>
      </c>
      <c r="E12010" s="1"/>
      <c r="F12010" s="2">
        <v>2</v>
      </c>
      <c r="G12010" s="2">
        <f>INDEX(תוצאות_בחירות,MATCH(C12010,siot!$F$3:$F$1887,0),27)</f>
        <v>0</v>
      </c>
      <c r="H12010" s="2" t="b">
        <f t="shared" si="375"/>
        <v>0</v>
      </c>
      <c r="I12010" s="1" t="s">
        <v>2</v>
      </c>
      <c r="J12010" s="1" t="s">
        <v>8066</v>
      </c>
      <c r="K12010" s="1"/>
    </row>
    <row r="12011" spans="1:11" hidden="1">
      <c r="A12011" s="1" t="s">
        <v>8038</v>
      </c>
      <c r="B12011" s="1" t="s">
        <v>87</v>
      </c>
      <c r="C12011" s="48" t="str">
        <f t="shared" si="374"/>
        <v>נ משהד</v>
      </c>
      <c r="D12011" s="1" t="s">
        <v>8065</v>
      </c>
      <c r="E12011" s="1"/>
      <c r="F12011" s="2">
        <v>3</v>
      </c>
      <c r="G12011" s="2">
        <f>INDEX(תוצאות_בחירות,MATCH(C12011,siot!$F$3:$F$1887,0),27)</f>
        <v>0</v>
      </c>
      <c r="H12011" s="2" t="b">
        <f t="shared" si="375"/>
        <v>0</v>
      </c>
      <c r="I12011" s="1" t="s">
        <v>2</v>
      </c>
      <c r="J12011" s="1" t="s">
        <v>6488</v>
      </c>
      <c r="K12011" s="1"/>
    </row>
    <row r="12012" spans="1:11" hidden="1">
      <c r="A12012" s="1" t="s">
        <v>8038</v>
      </c>
      <c r="B12012" s="1" t="s">
        <v>4565</v>
      </c>
      <c r="C12012" s="48" t="str">
        <f t="shared" si="374"/>
        <v>נק משהד</v>
      </c>
      <c r="D12012" s="1" t="s">
        <v>8062</v>
      </c>
      <c r="E12012" s="1" t="s">
        <v>18</v>
      </c>
      <c r="F12012" s="2" t="s">
        <v>19548</v>
      </c>
      <c r="G12012" s="2">
        <f>INDEX(תוצאות_בחירות,MATCH(C12012,siot!$F$3:$F$1887,0),27)</f>
        <v>0</v>
      </c>
      <c r="H12012" s="2" t="b">
        <f t="shared" si="375"/>
        <v>0</v>
      </c>
      <c r="I12012" s="1"/>
      <c r="J12012" s="1"/>
      <c r="K12012" s="1"/>
    </row>
    <row r="12013" spans="1:11" hidden="1">
      <c r="A12013" s="1" t="s">
        <v>8038</v>
      </c>
      <c r="B12013" s="1" t="s">
        <v>4565</v>
      </c>
      <c r="C12013" s="48" t="str">
        <f t="shared" si="374"/>
        <v>נק משהד</v>
      </c>
      <c r="D12013" s="1" t="s">
        <v>8062</v>
      </c>
      <c r="E12013" s="1" t="s">
        <v>17</v>
      </c>
      <c r="F12013" s="2">
        <v>1</v>
      </c>
      <c r="G12013" s="2">
        <f>INDEX(תוצאות_בחירות,MATCH(C12013,siot!$F$3:$F$1887,0),27)</f>
        <v>0</v>
      </c>
      <c r="H12013" s="2" t="b">
        <f t="shared" si="375"/>
        <v>0</v>
      </c>
      <c r="I12013" s="1" t="s">
        <v>2</v>
      </c>
      <c r="J12013" s="1" t="s">
        <v>8064</v>
      </c>
      <c r="K12013" s="1"/>
    </row>
    <row r="12014" spans="1:11" hidden="1">
      <c r="A12014" s="1" t="s">
        <v>8038</v>
      </c>
      <c r="B12014" s="1" t="s">
        <v>4565</v>
      </c>
      <c r="C12014" s="48" t="str">
        <f t="shared" si="374"/>
        <v>נק משהד</v>
      </c>
      <c r="D12014" s="1" t="s">
        <v>8062</v>
      </c>
      <c r="E12014" s="1"/>
      <c r="F12014" s="2">
        <v>2</v>
      </c>
      <c r="G12014" s="2">
        <f>INDEX(תוצאות_בחירות,MATCH(C12014,siot!$F$3:$F$1887,0),27)</f>
        <v>0</v>
      </c>
      <c r="H12014" s="2" t="b">
        <f t="shared" si="375"/>
        <v>0</v>
      </c>
      <c r="I12014" s="1" t="s">
        <v>2</v>
      </c>
      <c r="J12014" s="1" t="s">
        <v>8063</v>
      </c>
      <c r="K12014" s="1"/>
    </row>
    <row r="12015" spans="1:11" hidden="1">
      <c r="A12015" s="1" t="s">
        <v>8038</v>
      </c>
      <c r="B12015" s="1" t="s">
        <v>4565</v>
      </c>
      <c r="C12015" s="48" t="str">
        <f t="shared" si="374"/>
        <v>נק משהד</v>
      </c>
      <c r="D12015" s="1" t="s">
        <v>8062</v>
      </c>
      <c r="E12015" s="1"/>
      <c r="F12015" s="2">
        <v>3</v>
      </c>
      <c r="G12015" s="2">
        <f>INDEX(תוצאות_בחירות,MATCH(C12015,siot!$F$3:$F$1887,0),27)</f>
        <v>0</v>
      </c>
      <c r="H12015" s="2" t="b">
        <f t="shared" si="375"/>
        <v>0</v>
      </c>
      <c r="I12015" s="1" t="s">
        <v>2</v>
      </c>
      <c r="J12015" s="1" t="s">
        <v>699</v>
      </c>
      <c r="K12015" s="1"/>
    </row>
    <row r="12016" spans="1:11" hidden="1">
      <c r="A12016" s="1" t="s">
        <v>8038</v>
      </c>
      <c r="B12016" s="1" t="s">
        <v>4565</v>
      </c>
      <c r="C12016" s="48" t="str">
        <f t="shared" si="374"/>
        <v>נק משהד</v>
      </c>
      <c r="D12016" s="1" t="s">
        <v>8062</v>
      </c>
      <c r="E12016" s="1"/>
      <c r="F12016" s="2">
        <v>4</v>
      </c>
      <c r="G12016" s="2">
        <f>INDEX(תוצאות_בחירות,MATCH(C12016,siot!$F$3:$F$1887,0),27)</f>
        <v>0</v>
      </c>
      <c r="H12016" s="2" t="b">
        <f t="shared" si="375"/>
        <v>0</v>
      </c>
      <c r="I12016" s="1" t="s">
        <v>2</v>
      </c>
      <c r="J12016" s="1" t="s">
        <v>8061</v>
      </c>
      <c r="K12016" s="1"/>
    </row>
    <row r="12017" spans="1:11" hidden="1">
      <c r="A12017" s="1" t="s">
        <v>8038</v>
      </c>
      <c r="B12017" s="1" t="s">
        <v>1059</v>
      </c>
      <c r="C12017" s="48" t="str">
        <f t="shared" si="374"/>
        <v>ע משהד</v>
      </c>
      <c r="D12017" s="1" t="s">
        <v>8056</v>
      </c>
      <c r="E12017" s="1" t="s">
        <v>18</v>
      </c>
      <c r="F12017" s="2" t="s">
        <v>19548</v>
      </c>
      <c r="G12017" s="2">
        <f>INDEX(תוצאות_בחירות,MATCH(C12017,siot!$F$3:$F$1887,0),27)</f>
        <v>1</v>
      </c>
      <c r="H12017" s="2" t="b">
        <f t="shared" si="375"/>
        <v>0</v>
      </c>
      <c r="I12017" s="1"/>
      <c r="J12017" s="1"/>
      <c r="K12017" s="1"/>
    </row>
    <row r="12018" spans="1:11">
      <c r="A12018" s="1" t="s">
        <v>8038</v>
      </c>
      <c r="B12018" s="1" t="s">
        <v>1059</v>
      </c>
      <c r="C12018" s="48" t="str">
        <f t="shared" si="374"/>
        <v>ע משהד</v>
      </c>
      <c r="D12018" s="1" t="s">
        <v>8056</v>
      </c>
      <c r="E12018" s="1" t="s">
        <v>17</v>
      </c>
      <c r="F12018" s="2">
        <v>1</v>
      </c>
      <c r="G12018" s="2">
        <f>INDEX(תוצאות_בחירות,MATCH(C12018,siot!$F$3:$F$1887,0),27)</f>
        <v>1</v>
      </c>
      <c r="H12018" s="2" t="b">
        <f t="shared" si="375"/>
        <v>1</v>
      </c>
      <c r="I12018" s="1" t="s">
        <v>2</v>
      </c>
      <c r="J12018" s="1" t="s">
        <v>8060</v>
      </c>
      <c r="K12018" s="1"/>
    </row>
    <row r="12019" spans="1:11" hidden="1">
      <c r="A12019" s="1" t="s">
        <v>8038</v>
      </c>
      <c r="B12019" s="1" t="s">
        <v>1059</v>
      </c>
      <c r="C12019" s="48" t="str">
        <f t="shared" si="374"/>
        <v>ע משהד</v>
      </c>
      <c r="D12019" s="1" t="s">
        <v>8056</v>
      </c>
      <c r="E12019" s="1"/>
      <c r="F12019" s="2">
        <v>2</v>
      </c>
      <c r="G12019" s="2">
        <f>INDEX(תוצאות_בחירות,MATCH(C12019,siot!$F$3:$F$1887,0),27)</f>
        <v>1</v>
      </c>
      <c r="H12019" s="2" t="b">
        <f t="shared" si="375"/>
        <v>0</v>
      </c>
      <c r="I12019" s="1" t="s">
        <v>2</v>
      </c>
      <c r="J12019" s="1" t="s">
        <v>8059</v>
      </c>
      <c r="K12019" s="1"/>
    </row>
    <row r="12020" spans="1:11" hidden="1">
      <c r="A12020" s="1" t="s">
        <v>8038</v>
      </c>
      <c r="B12020" s="1" t="s">
        <v>1059</v>
      </c>
      <c r="C12020" s="48" t="str">
        <f t="shared" si="374"/>
        <v>ע משהד</v>
      </c>
      <c r="D12020" s="1" t="s">
        <v>8056</v>
      </c>
      <c r="E12020" s="1"/>
      <c r="F12020" s="2">
        <v>3</v>
      </c>
      <c r="G12020" s="2">
        <f>INDEX(תוצאות_בחירות,MATCH(C12020,siot!$F$3:$F$1887,0),27)</f>
        <v>1</v>
      </c>
      <c r="H12020" s="2" t="b">
        <f t="shared" si="375"/>
        <v>0</v>
      </c>
      <c r="I12020" s="1" t="s">
        <v>2</v>
      </c>
      <c r="J12020" s="1" t="s">
        <v>8058</v>
      </c>
      <c r="K12020" s="1"/>
    </row>
    <row r="12021" spans="1:11" hidden="1">
      <c r="A12021" s="1" t="s">
        <v>8038</v>
      </c>
      <c r="B12021" s="1" t="s">
        <v>1059</v>
      </c>
      <c r="C12021" s="48" t="str">
        <f t="shared" si="374"/>
        <v>ע משהד</v>
      </c>
      <c r="D12021" s="1" t="s">
        <v>8056</v>
      </c>
      <c r="E12021" s="1"/>
      <c r="F12021" s="2">
        <v>4</v>
      </c>
      <c r="G12021" s="2">
        <f>INDEX(תוצאות_בחירות,MATCH(C12021,siot!$F$3:$F$1887,0),27)</f>
        <v>1</v>
      </c>
      <c r="H12021" s="2" t="b">
        <f t="shared" si="375"/>
        <v>0</v>
      </c>
      <c r="I12021" s="1" t="s">
        <v>2</v>
      </c>
      <c r="J12021" s="1" t="s">
        <v>8057</v>
      </c>
      <c r="K12021" s="1"/>
    </row>
    <row r="12022" spans="1:11" hidden="1">
      <c r="A12022" s="1" t="s">
        <v>8038</v>
      </c>
      <c r="B12022" s="1" t="s">
        <v>1059</v>
      </c>
      <c r="C12022" s="48" t="str">
        <f t="shared" si="374"/>
        <v>ע משהד</v>
      </c>
      <c r="D12022" s="1" t="s">
        <v>8056</v>
      </c>
      <c r="E12022" s="1"/>
      <c r="F12022" s="2">
        <v>5</v>
      </c>
      <c r="G12022" s="2">
        <f>INDEX(תוצאות_בחירות,MATCH(C12022,siot!$F$3:$F$1887,0),27)</f>
        <v>1</v>
      </c>
      <c r="H12022" s="2" t="b">
        <f t="shared" si="375"/>
        <v>0</v>
      </c>
      <c r="I12022" s="1" t="s">
        <v>2</v>
      </c>
      <c r="J12022" s="1" t="s">
        <v>906</v>
      </c>
      <c r="K12022" s="1"/>
    </row>
    <row r="12023" spans="1:11" hidden="1">
      <c r="A12023" s="1" t="s">
        <v>8038</v>
      </c>
      <c r="B12023" s="1" t="s">
        <v>364</v>
      </c>
      <c r="C12023" s="48" t="str">
        <f t="shared" si="374"/>
        <v>ף משהד</v>
      </c>
      <c r="D12023" s="1" t="s">
        <v>8050</v>
      </c>
      <c r="E12023" s="1" t="s">
        <v>3</v>
      </c>
      <c r="F12023" s="2" t="s">
        <v>19548</v>
      </c>
      <c r="G12023" s="2">
        <f>INDEX(תוצאות_בחירות,MATCH(C12023,siot!$F$3:$F$1887,0),27)</f>
        <v>1</v>
      </c>
      <c r="H12023" s="2" t="b">
        <f t="shared" si="375"/>
        <v>0</v>
      </c>
      <c r="I12023" s="1"/>
      <c r="J12023" s="1"/>
      <c r="K12023" s="1"/>
    </row>
    <row r="12024" spans="1:11">
      <c r="A12024" s="1" t="s">
        <v>8038</v>
      </c>
      <c r="B12024" s="1" t="s">
        <v>364</v>
      </c>
      <c r="C12024" s="48" t="str">
        <f t="shared" si="374"/>
        <v>ף משהד</v>
      </c>
      <c r="D12024" s="1" t="s">
        <v>8050</v>
      </c>
      <c r="E12024" s="1"/>
      <c r="F12024" s="2">
        <v>1</v>
      </c>
      <c r="G12024" s="2">
        <f>INDEX(תוצאות_בחירות,MATCH(C12024,siot!$F$3:$F$1887,0),27)</f>
        <v>1</v>
      </c>
      <c r="H12024" s="2" t="b">
        <f t="shared" si="375"/>
        <v>1</v>
      </c>
      <c r="I12024" s="1" t="s">
        <v>2</v>
      </c>
      <c r="J12024" s="1" t="s">
        <v>8054</v>
      </c>
      <c r="K12024" s="1"/>
    </row>
    <row r="12025" spans="1:11" hidden="1">
      <c r="A12025" s="1" t="s">
        <v>8038</v>
      </c>
      <c r="B12025" s="1" t="s">
        <v>364</v>
      </c>
      <c r="C12025" s="48" t="str">
        <f t="shared" si="374"/>
        <v>ף משהד</v>
      </c>
      <c r="D12025" s="1" t="s">
        <v>8050</v>
      </c>
      <c r="E12025" s="1"/>
      <c r="F12025" s="2">
        <v>2</v>
      </c>
      <c r="G12025" s="2">
        <f>INDEX(תוצאות_בחירות,MATCH(C12025,siot!$F$3:$F$1887,0),27)</f>
        <v>1</v>
      </c>
      <c r="H12025" s="2" t="b">
        <f t="shared" si="375"/>
        <v>0</v>
      </c>
      <c r="I12025" s="1" t="s">
        <v>2</v>
      </c>
      <c r="J12025" s="1" t="s">
        <v>8053</v>
      </c>
      <c r="K12025" s="1"/>
    </row>
    <row r="12026" spans="1:11" hidden="1">
      <c r="A12026" s="1" t="s">
        <v>8038</v>
      </c>
      <c r="B12026" s="1" t="s">
        <v>364</v>
      </c>
      <c r="C12026" s="48" t="str">
        <f t="shared" si="374"/>
        <v>ף משהד</v>
      </c>
      <c r="D12026" s="1" t="s">
        <v>8050</v>
      </c>
      <c r="E12026" s="1"/>
      <c r="F12026" s="2">
        <v>3</v>
      </c>
      <c r="G12026" s="2">
        <f>INDEX(תוצאות_בחירות,MATCH(C12026,siot!$F$3:$F$1887,0),27)</f>
        <v>1</v>
      </c>
      <c r="H12026" s="2" t="b">
        <f t="shared" si="375"/>
        <v>0</v>
      </c>
      <c r="I12026" s="1" t="s">
        <v>2</v>
      </c>
      <c r="J12026" s="1" t="s">
        <v>8052</v>
      </c>
      <c r="K12026" s="1"/>
    </row>
    <row r="12027" spans="1:11" hidden="1">
      <c r="A12027" s="1" t="s">
        <v>8038</v>
      </c>
      <c r="B12027" s="1" t="s">
        <v>364</v>
      </c>
      <c r="C12027" s="48" t="str">
        <f t="shared" si="374"/>
        <v>ף משהד</v>
      </c>
      <c r="D12027" s="1" t="s">
        <v>8050</v>
      </c>
      <c r="E12027" s="1"/>
      <c r="F12027" s="2">
        <v>4</v>
      </c>
      <c r="G12027" s="2">
        <f>INDEX(תוצאות_בחירות,MATCH(C12027,siot!$F$3:$F$1887,0),27)</f>
        <v>1</v>
      </c>
      <c r="H12027" s="2" t="b">
        <f t="shared" si="375"/>
        <v>0</v>
      </c>
      <c r="I12027" s="1" t="s">
        <v>2</v>
      </c>
      <c r="J12027" s="1" t="s">
        <v>8051</v>
      </c>
      <c r="K12027" s="1"/>
    </row>
    <row r="12028" spans="1:11" hidden="1">
      <c r="A12028" s="1" t="s">
        <v>8038</v>
      </c>
      <c r="B12028" s="1" t="s">
        <v>364</v>
      </c>
      <c r="C12028" s="48" t="str">
        <f t="shared" si="374"/>
        <v>ף משהד</v>
      </c>
      <c r="D12028" s="1" t="s">
        <v>8050</v>
      </c>
      <c r="E12028" s="1"/>
      <c r="F12028" s="2">
        <v>5</v>
      </c>
      <c r="G12028" s="2">
        <f>INDEX(תוצאות_בחירות,MATCH(C12028,siot!$F$3:$F$1887,0),27)</f>
        <v>1</v>
      </c>
      <c r="H12028" s="2" t="b">
        <f t="shared" si="375"/>
        <v>0</v>
      </c>
      <c r="I12028" s="1" t="s">
        <v>2</v>
      </c>
      <c r="J12028" s="1" t="s">
        <v>8049</v>
      </c>
      <c r="K12028" s="1"/>
    </row>
    <row r="12029" spans="1:11" hidden="1">
      <c r="A12029" s="1" t="s">
        <v>8038</v>
      </c>
      <c r="B12029" s="1" t="s">
        <v>339</v>
      </c>
      <c r="C12029" s="48" t="str">
        <f t="shared" si="374"/>
        <v>ץ משהד</v>
      </c>
      <c r="D12029" s="1" t="s">
        <v>8042</v>
      </c>
      <c r="E12029" s="1" t="s">
        <v>3</v>
      </c>
      <c r="F12029" s="2" t="s">
        <v>19548</v>
      </c>
      <c r="G12029" s="2">
        <f>INDEX(תוצאות_בחירות,MATCH(C12029,siot!$F$3:$F$1887,0),27)</f>
        <v>3</v>
      </c>
      <c r="H12029" s="2" t="b">
        <f t="shared" si="375"/>
        <v>0</v>
      </c>
      <c r="I12029" s="1"/>
      <c r="J12029" s="1"/>
      <c r="K12029" s="1"/>
    </row>
    <row r="12030" spans="1:11">
      <c r="A12030" s="1" t="s">
        <v>8038</v>
      </c>
      <c r="B12030" s="1" t="s">
        <v>339</v>
      </c>
      <c r="C12030" s="48" t="str">
        <f t="shared" si="374"/>
        <v>ץ משהד</v>
      </c>
      <c r="D12030" s="1" t="s">
        <v>8042</v>
      </c>
      <c r="E12030" s="1"/>
      <c r="F12030" s="2">
        <v>1</v>
      </c>
      <c r="G12030" s="2">
        <f>INDEX(תוצאות_בחירות,MATCH(C12030,siot!$F$3:$F$1887,0),27)</f>
        <v>3</v>
      </c>
      <c r="H12030" s="2" t="b">
        <f t="shared" si="375"/>
        <v>1</v>
      </c>
      <c r="I12030" s="1" t="s">
        <v>2</v>
      </c>
      <c r="J12030" s="1" t="s">
        <v>8048</v>
      </c>
      <c r="K12030" s="1"/>
    </row>
    <row r="12031" spans="1:11">
      <c r="A12031" s="1" t="s">
        <v>8038</v>
      </c>
      <c r="B12031" s="1" t="s">
        <v>339</v>
      </c>
      <c r="C12031" s="48" t="str">
        <f t="shared" si="374"/>
        <v>ץ משהד</v>
      </c>
      <c r="D12031" s="1" t="s">
        <v>8042</v>
      </c>
      <c r="E12031" s="1"/>
      <c r="F12031" s="2">
        <v>2</v>
      </c>
      <c r="G12031" s="2">
        <f>INDEX(תוצאות_בחירות,MATCH(C12031,siot!$F$3:$F$1887,0),27)</f>
        <v>3</v>
      </c>
      <c r="H12031" s="2" t="b">
        <f t="shared" si="375"/>
        <v>1</v>
      </c>
      <c r="I12031" s="1" t="s">
        <v>2</v>
      </c>
      <c r="J12031" s="1" t="s">
        <v>8047</v>
      </c>
      <c r="K12031" s="1"/>
    </row>
    <row r="12032" spans="1:11">
      <c r="A12032" s="1" t="s">
        <v>8038</v>
      </c>
      <c r="B12032" s="1" t="s">
        <v>339</v>
      </c>
      <c r="C12032" s="48" t="str">
        <f t="shared" si="374"/>
        <v>ץ משהד</v>
      </c>
      <c r="D12032" s="1" t="s">
        <v>8042</v>
      </c>
      <c r="E12032" s="1"/>
      <c r="F12032" s="2">
        <v>3</v>
      </c>
      <c r="G12032" s="2">
        <f>INDEX(תוצאות_בחירות,MATCH(C12032,siot!$F$3:$F$1887,0),27)</f>
        <v>3</v>
      </c>
      <c r="H12032" s="2" t="b">
        <f t="shared" si="375"/>
        <v>1</v>
      </c>
      <c r="I12032" s="1" t="s">
        <v>2</v>
      </c>
      <c r="J12032" s="1" t="s">
        <v>8037</v>
      </c>
      <c r="K12032" s="1"/>
    </row>
    <row r="12033" spans="1:11" hidden="1">
      <c r="A12033" s="1" t="s">
        <v>8038</v>
      </c>
      <c r="B12033" s="1" t="s">
        <v>339</v>
      </c>
      <c r="C12033" s="48" t="str">
        <f t="shared" si="374"/>
        <v>ץ משהד</v>
      </c>
      <c r="D12033" s="1" t="s">
        <v>8042</v>
      </c>
      <c r="E12033" s="1"/>
      <c r="F12033" s="2">
        <v>4</v>
      </c>
      <c r="G12033" s="2">
        <f>INDEX(תוצאות_בחירות,MATCH(C12033,siot!$F$3:$F$1887,0),27)</f>
        <v>3</v>
      </c>
      <c r="H12033" s="2" t="b">
        <f t="shared" si="375"/>
        <v>0</v>
      </c>
      <c r="I12033" s="1" t="s">
        <v>2</v>
      </c>
      <c r="J12033" s="1" t="s">
        <v>8046</v>
      </c>
      <c r="K12033" s="1"/>
    </row>
    <row r="12034" spans="1:11" hidden="1">
      <c r="A12034" s="1" t="s">
        <v>8038</v>
      </c>
      <c r="B12034" s="1" t="s">
        <v>339</v>
      </c>
      <c r="C12034" s="48" t="str">
        <f t="shared" si="374"/>
        <v>ץ משהד</v>
      </c>
      <c r="D12034" s="1" t="s">
        <v>8042</v>
      </c>
      <c r="E12034" s="1"/>
      <c r="F12034" s="2">
        <v>5</v>
      </c>
      <c r="G12034" s="2">
        <f>INDEX(תוצאות_בחירות,MATCH(C12034,siot!$F$3:$F$1887,0),27)</f>
        <v>3</v>
      </c>
      <c r="H12034" s="2" t="b">
        <f t="shared" si="375"/>
        <v>0</v>
      </c>
      <c r="I12034" s="1" t="s">
        <v>2</v>
      </c>
      <c r="J12034" s="1" t="s">
        <v>699</v>
      </c>
      <c r="K12034" s="1"/>
    </row>
    <row r="12035" spans="1:11" hidden="1">
      <c r="A12035" s="1" t="s">
        <v>8038</v>
      </c>
      <c r="B12035" s="1" t="s">
        <v>339</v>
      </c>
      <c r="C12035" s="48" t="str">
        <f t="shared" si="374"/>
        <v>ץ משהד</v>
      </c>
      <c r="D12035" s="1" t="s">
        <v>8042</v>
      </c>
      <c r="E12035" s="1"/>
      <c r="F12035" s="2">
        <v>6</v>
      </c>
      <c r="G12035" s="2">
        <f>INDEX(תוצאות_בחירות,MATCH(C12035,siot!$F$3:$F$1887,0),27)</f>
        <v>3</v>
      </c>
      <c r="H12035" s="2" t="b">
        <f t="shared" si="375"/>
        <v>0</v>
      </c>
      <c r="I12035" s="1" t="s">
        <v>2</v>
      </c>
      <c r="J12035" s="1" t="s">
        <v>8045</v>
      </c>
      <c r="K12035" s="1"/>
    </row>
    <row r="12036" spans="1:11" hidden="1">
      <c r="A12036" s="1" t="s">
        <v>8038</v>
      </c>
      <c r="B12036" s="1" t="s">
        <v>339</v>
      </c>
      <c r="C12036" s="48" t="str">
        <f t="shared" ref="C12036:C12099" si="376">B12036&amp;" "&amp;A12036</f>
        <v>ץ משהד</v>
      </c>
      <c r="D12036" s="1" t="s">
        <v>8042</v>
      </c>
      <c r="E12036" s="1"/>
      <c r="F12036" s="2">
        <v>7</v>
      </c>
      <c r="G12036" s="2">
        <f>INDEX(תוצאות_בחירות,MATCH(C12036,siot!$F$3:$F$1887,0),27)</f>
        <v>3</v>
      </c>
      <c r="H12036" s="2" t="b">
        <f t="shared" ref="H12036:H12099" si="377">IF(OR(F12036&lt;G12036,G12036=F12036),TRUE,FALSE)</f>
        <v>0</v>
      </c>
      <c r="I12036" s="1" t="s">
        <v>2</v>
      </c>
      <c r="J12036" s="1" t="s">
        <v>8044</v>
      </c>
      <c r="K12036" s="1"/>
    </row>
    <row r="12037" spans="1:11" hidden="1">
      <c r="A12037" s="1" t="s">
        <v>8038</v>
      </c>
      <c r="B12037" s="1" t="s">
        <v>339</v>
      </c>
      <c r="C12037" s="48" t="str">
        <f t="shared" si="376"/>
        <v>ץ משהד</v>
      </c>
      <c r="D12037" s="1" t="s">
        <v>8042</v>
      </c>
      <c r="E12037" s="1"/>
      <c r="F12037" s="2">
        <v>8</v>
      </c>
      <c r="G12037" s="2">
        <f>INDEX(תוצאות_בחירות,MATCH(C12037,siot!$F$3:$F$1887,0),27)</f>
        <v>3</v>
      </c>
      <c r="H12037" s="2" t="b">
        <f t="shared" si="377"/>
        <v>0</v>
      </c>
      <c r="I12037" s="1" t="s">
        <v>2</v>
      </c>
      <c r="J12037" s="1" t="s">
        <v>8043</v>
      </c>
      <c r="K12037" s="1"/>
    </row>
    <row r="12038" spans="1:11" hidden="1">
      <c r="A12038" s="1" t="s">
        <v>8038</v>
      </c>
      <c r="B12038" s="1" t="s">
        <v>339</v>
      </c>
      <c r="C12038" s="48" t="str">
        <f t="shared" si="376"/>
        <v>ץ משהד</v>
      </c>
      <c r="D12038" s="1" t="s">
        <v>8042</v>
      </c>
      <c r="E12038" s="1"/>
      <c r="F12038" s="2">
        <v>9</v>
      </c>
      <c r="G12038" s="2">
        <f>INDEX(תוצאות_בחירות,MATCH(C12038,siot!$F$3:$F$1887,0),27)</f>
        <v>3</v>
      </c>
      <c r="H12038" s="2" t="b">
        <f t="shared" si="377"/>
        <v>0</v>
      </c>
      <c r="I12038" s="1" t="s">
        <v>2</v>
      </c>
      <c r="J12038" s="1" t="s">
        <v>8041</v>
      </c>
      <c r="K12038" s="1"/>
    </row>
    <row r="12039" spans="1:11" hidden="1">
      <c r="A12039" s="1" t="s">
        <v>8038</v>
      </c>
      <c r="B12039" s="1" t="s">
        <v>259</v>
      </c>
      <c r="C12039" s="48" t="str">
        <f t="shared" si="376"/>
        <v>ק משהד</v>
      </c>
      <c r="D12039" s="1" t="s">
        <v>662</v>
      </c>
      <c r="E12039" s="1" t="s">
        <v>3</v>
      </c>
      <c r="F12039" s="2" t="s">
        <v>19548</v>
      </c>
      <c r="G12039" s="2">
        <f>INDEX(תוצאות_בחירות,MATCH(C12039,siot!$F$3:$F$1887,0),27)</f>
        <v>2</v>
      </c>
      <c r="H12039" s="2" t="b">
        <f t="shared" si="377"/>
        <v>0</v>
      </c>
      <c r="I12039" s="1"/>
      <c r="J12039" s="1"/>
      <c r="K12039" s="1"/>
    </row>
    <row r="12040" spans="1:11">
      <c r="A12040" s="1" t="s">
        <v>8038</v>
      </c>
      <c r="B12040" s="1" t="s">
        <v>259</v>
      </c>
      <c r="C12040" s="48" t="str">
        <f t="shared" si="376"/>
        <v>ק משהד</v>
      </c>
      <c r="D12040" s="1" t="s">
        <v>662</v>
      </c>
      <c r="E12040" s="1"/>
      <c r="F12040" s="2">
        <v>1</v>
      </c>
      <c r="G12040" s="2">
        <f>INDEX(תוצאות_בחירות,MATCH(C12040,siot!$F$3:$F$1887,0),27)</f>
        <v>2</v>
      </c>
      <c r="H12040" s="2" t="b">
        <f t="shared" si="377"/>
        <v>1</v>
      </c>
      <c r="I12040" s="1" t="s">
        <v>2</v>
      </c>
      <c r="J12040" s="1" t="s">
        <v>8040</v>
      </c>
      <c r="K12040" s="1"/>
    </row>
    <row r="12041" spans="1:11">
      <c r="A12041" s="1" t="s">
        <v>8038</v>
      </c>
      <c r="B12041" s="1" t="s">
        <v>259</v>
      </c>
      <c r="C12041" s="48" t="str">
        <f t="shared" si="376"/>
        <v>ק משהד</v>
      </c>
      <c r="D12041" s="1" t="s">
        <v>662</v>
      </c>
      <c r="E12041" s="1"/>
      <c r="F12041" s="2">
        <v>2</v>
      </c>
      <c r="G12041" s="2">
        <f>INDEX(תוצאות_בחירות,MATCH(C12041,siot!$F$3:$F$1887,0),27)</f>
        <v>2</v>
      </c>
      <c r="H12041" s="2" t="b">
        <f t="shared" si="377"/>
        <v>1</v>
      </c>
      <c r="I12041" s="1" t="s">
        <v>2</v>
      </c>
      <c r="J12041" s="1" t="s">
        <v>2229</v>
      </c>
      <c r="K12041" s="1"/>
    </row>
    <row r="12042" spans="1:11" hidden="1">
      <c r="A12042" s="1" t="s">
        <v>8038</v>
      </c>
      <c r="B12042" s="1" t="s">
        <v>259</v>
      </c>
      <c r="C12042" s="48" t="str">
        <f t="shared" si="376"/>
        <v>ק משהד</v>
      </c>
      <c r="D12042" s="1" t="s">
        <v>662</v>
      </c>
      <c r="E12042" s="1"/>
      <c r="F12042" s="2">
        <v>3</v>
      </c>
      <c r="G12042" s="2">
        <f>INDEX(תוצאות_בחירות,MATCH(C12042,siot!$F$3:$F$1887,0),27)</f>
        <v>2</v>
      </c>
      <c r="H12042" s="2" t="b">
        <f t="shared" si="377"/>
        <v>0</v>
      </c>
      <c r="I12042" s="1" t="s">
        <v>2</v>
      </c>
      <c r="J12042" s="1" t="s">
        <v>8039</v>
      </c>
      <c r="K12042" s="1"/>
    </row>
    <row r="12043" spans="1:11" hidden="1">
      <c r="A12043" s="1" t="s">
        <v>8038</v>
      </c>
      <c r="B12043" s="1" t="s">
        <v>259</v>
      </c>
      <c r="C12043" s="48" t="str">
        <f t="shared" si="376"/>
        <v>ק משהד</v>
      </c>
      <c r="D12043" s="1" t="s">
        <v>662</v>
      </c>
      <c r="E12043" s="1"/>
      <c r="F12043" s="2">
        <v>4</v>
      </c>
      <c r="G12043" s="2">
        <f>INDEX(תוצאות_בחירות,MATCH(C12043,siot!$F$3:$F$1887,0),27)</f>
        <v>2</v>
      </c>
      <c r="H12043" s="2" t="b">
        <f t="shared" si="377"/>
        <v>0</v>
      </c>
      <c r="I12043" s="1" t="s">
        <v>2</v>
      </c>
      <c r="J12043" s="1" t="s">
        <v>8037</v>
      </c>
      <c r="K12043" s="1"/>
    </row>
    <row r="12044" spans="1:11" hidden="1">
      <c r="A12044" s="1" t="s">
        <v>7924</v>
      </c>
      <c r="B12044" s="1" t="s">
        <v>617</v>
      </c>
      <c r="C12044" s="48" t="str">
        <f t="shared" si="376"/>
        <v>אמת נהריה</v>
      </c>
      <c r="D12044" s="1" t="s">
        <v>8031</v>
      </c>
      <c r="E12044" s="1" t="s">
        <v>3</v>
      </c>
      <c r="F12044" s="2" t="s">
        <v>19548</v>
      </c>
      <c r="G12044" s="2">
        <f>INDEX(תוצאות_בחירות,MATCH(C12044,siot!$F$3:$F$1887,0),27)</f>
        <v>1</v>
      </c>
      <c r="H12044" s="2" t="b">
        <f t="shared" si="377"/>
        <v>0</v>
      </c>
      <c r="I12044" s="1"/>
      <c r="J12044" s="1"/>
      <c r="K12044" s="1"/>
    </row>
    <row r="12045" spans="1:11">
      <c r="A12045" s="1" t="s">
        <v>7924</v>
      </c>
      <c r="B12045" s="1" t="s">
        <v>617</v>
      </c>
      <c r="C12045" s="48" t="str">
        <f t="shared" si="376"/>
        <v>אמת נהריה</v>
      </c>
      <c r="D12045" s="1" t="s">
        <v>8031</v>
      </c>
      <c r="E12045" s="1"/>
      <c r="F12045" s="2">
        <v>1</v>
      </c>
      <c r="G12045" s="2">
        <f>INDEX(תוצאות_בחירות,MATCH(C12045,siot!$F$3:$F$1887,0),27)</f>
        <v>1</v>
      </c>
      <c r="H12045" s="2" t="b">
        <f t="shared" si="377"/>
        <v>1</v>
      </c>
      <c r="I12045" s="1" t="s">
        <v>2</v>
      </c>
      <c r="J12045" s="1" t="s">
        <v>8036</v>
      </c>
      <c r="K12045" s="1"/>
    </row>
    <row r="12046" spans="1:11" hidden="1">
      <c r="A12046" s="1" t="s">
        <v>7924</v>
      </c>
      <c r="B12046" s="1" t="s">
        <v>617</v>
      </c>
      <c r="C12046" s="48" t="str">
        <f t="shared" si="376"/>
        <v>אמת נהריה</v>
      </c>
      <c r="D12046" s="1" t="s">
        <v>8031</v>
      </c>
      <c r="E12046" s="1"/>
      <c r="F12046" s="2">
        <v>2</v>
      </c>
      <c r="G12046" s="2">
        <f>INDEX(תוצאות_בחירות,MATCH(C12046,siot!$F$3:$F$1887,0),27)</f>
        <v>1</v>
      </c>
      <c r="H12046" s="2" t="b">
        <f t="shared" si="377"/>
        <v>0</v>
      </c>
      <c r="I12046" s="1" t="s">
        <v>2</v>
      </c>
      <c r="J12046" s="1" t="s">
        <v>8035</v>
      </c>
      <c r="K12046" s="1"/>
    </row>
    <row r="12047" spans="1:11" hidden="1">
      <c r="A12047" s="1" t="s">
        <v>7924</v>
      </c>
      <c r="B12047" s="1" t="s">
        <v>617</v>
      </c>
      <c r="C12047" s="48" t="str">
        <f t="shared" si="376"/>
        <v>אמת נהריה</v>
      </c>
      <c r="D12047" s="1" t="s">
        <v>8031</v>
      </c>
      <c r="E12047" s="1"/>
      <c r="F12047" s="2">
        <v>3</v>
      </c>
      <c r="G12047" s="2">
        <f>INDEX(תוצאות_בחירות,MATCH(C12047,siot!$F$3:$F$1887,0),27)</f>
        <v>1</v>
      </c>
      <c r="H12047" s="2" t="b">
        <f t="shared" si="377"/>
        <v>0</v>
      </c>
      <c r="I12047" s="1" t="s">
        <v>2</v>
      </c>
      <c r="J12047" s="1" t="s">
        <v>8034</v>
      </c>
      <c r="K12047" s="1"/>
    </row>
    <row r="12048" spans="1:11" hidden="1">
      <c r="A12048" s="1" t="s">
        <v>7924</v>
      </c>
      <c r="B12048" s="1" t="s">
        <v>617</v>
      </c>
      <c r="C12048" s="48" t="str">
        <f t="shared" si="376"/>
        <v>אמת נהריה</v>
      </c>
      <c r="D12048" s="1" t="s">
        <v>8031</v>
      </c>
      <c r="E12048" s="1"/>
      <c r="F12048" s="2">
        <v>4</v>
      </c>
      <c r="G12048" s="2">
        <f>INDEX(תוצאות_בחירות,MATCH(C12048,siot!$F$3:$F$1887,0),27)</f>
        <v>1</v>
      </c>
      <c r="H12048" s="2" t="b">
        <f t="shared" si="377"/>
        <v>0</v>
      </c>
      <c r="I12048" s="1" t="s">
        <v>2</v>
      </c>
      <c r="J12048" s="1" t="s">
        <v>8033</v>
      </c>
      <c r="K12048" s="1"/>
    </row>
    <row r="12049" spans="1:11" hidden="1">
      <c r="A12049" s="1" t="s">
        <v>7924</v>
      </c>
      <c r="B12049" s="1" t="s">
        <v>617</v>
      </c>
      <c r="C12049" s="48" t="str">
        <f t="shared" si="376"/>
        <v>אמת נהריה</v>
      </c>
      <c r="D12049" s="1" t="s">
        <v>8031</v>
      </c>
      <c r="E12049" s="1"/>
      <c r="F12049" s="2">
        <v>5</v>
      </c>
      <c r="G12049" s="2">
        <f>INDEX(תוצאות_בחירות,MATCH(C12049,siot!$F$3:$F$1887,0),27)</f>
        <v>1</v>
      </c>
      <c r="H12049" s="2" t="b">
        <f t="shared" si="377"/>
        <v>0</v>
      </c>
      <c r="I12049" s="1" t="s">
        <v>2</v>
      </c>
      <c r="J12049" s="1" t="s">
        <v>8032</v>
      </c>
      <c r="K12049" s="1"/>
    </row>
    <row r="12050" spans="1:11" hidden="1">
      <c r="A12050" s="1" t="s">
        <v>7924</v>
      </c>
      <c r="B12050" s="1" t="s">
        <v>617</v>
      </c>
      <c r="C12050" s="48" t="str">
        <f t="shared" si="376"/>
        <v>אמת נהריה</v>
      </c>
      <c r="D12050" s="1" t="s">
        <v>8031</v>
      </c>
      <c r="E12050" s="1"/>
      <c r="F12050" s="2">
        <v>6</v>
      </c>
      <c r="G12050" s="2">
        <f>INDEX(תוצאות_בחירות,MATCH(C12050,siot!$F$3:$F$1887,0),27)</f>
        <v>1</v>
      </c>
      <c r="H12050" s="2" t="b">
        <f t="shared" si="377"/>
        <v>0</v>
      </c>
      <c r="I12050" s="1" t="s">
        <v>2</v>
      </c>
      <c r="J12050" s="1" t="s">
        <v>8030</v>
      </c>
      <c r="K12050" s="1"/>
    </row>
    <row r="12051" spans="1:11" hidden="1">
      <c r="A12051" s="1" t="s">
        <v>7924</v>
      </c>
      <c r="B12051" s="1" t="s">
        <v>553</v>
      </c>
      <c r="C12051" s="48" t="str">
        <f t="shared" si="376"/>
        <v>חי נהריה</v>
      </c>
      <c r="D12051" s="1" t="s">
        <v>8020</v>
      </c>
      <c r="E12051" s="1" t="s">
        <v>18</v>
      </c>
      <c r="F12051" s="2" t="s">
        <v>19548</v>
      </c>
      <c r="G12051" s="2">
        <f>INDEX(תוצאות_בחירות,MATCH(C12051,siot!$F$3:$F$1887,0),27)</f>
        <v>4</v>
      </c>
      <c r="H12051" s="2" t="b">
        <f t="shared" si="377"/>
        <v>0</v>
      </c>
      <c r="I12051" s="1"/>
      <c r="J12051" s="1"/>
      <c r="K12051" s="1"/>
    </row>
    <row r="12052" spans="1:11">
      <c r="A12052" s="1" t="s">
        <v>7924</v>
      </c>
      <c r="B12052" s="1" t="s">
        <v>553</v>
      </c>
      <c r="C12052" s="48" t="str">
        <f t="shared" si="376"/>
        <v>חי נהריה</v>
      </c>
      <c r="D12052" s="1" t="s">
        <v>8020</v>
      </c>
      <c r="E12052" s="1" t="s">
        <v>17</v>
      </c>
      <c r="F12052" s="2">
        <v>1</v>
      </c>
      <c r="G12052" s="2">
        <f>INDEX(תוצאות_בחירות,MATCH(C12052,siot!$F$3:$F$1887,0),27)</f>
        <v>4</v>
      </c>
      <c r="H12052" s="2" t="b">
        <f t="shared" si="377"/>
        <v>1</v>
      </c>
      <c r="I12052" s="1" t="s">
        <v>2</v>
      </c>
      <c r="J12052" s="1" t="s">
        <v>8029</v>
      </c>
      <c r="K12052" s="1"/>
    </row>
    <row r="12053" spans="1:11">
      <c r="A12053" s="1" t="s">
        <v>7924</v>
      </c>
      <c r="B12053" s="1" t="s">
        <v>553</v>
      </c>
      <c r="C12053" s="48" t="str">
        <f t="shared" si="376"/>
        <v>חי נהריה</v>
      </c>
      <c r="D12053" s="1" t="s">
        <v>8020</v>
      </c>
      <c r="E12053" s="1"/>
      <c r="F12053" s="2">
        <v>2</v>
      </c>
      <c r="G12053" s="2">
        <f>INDEX(תוצאות_בחירות,MATCH(C12053,siot!$F$3:$F$1887,0),27)</f>
        <v>4</v>
      </c>
      <c r="H12053" s="2" t="b">
        <f t="shared" si="377"/>
        <v>1</v>
      </c>
      <c r="I12053" s="1" t="s">
        <v>2</v>
      </c>
      <c r="J12053" s="1" t="s">
        <v>8028</v>
      </c>
      <c r="K12053" s="1">
        <v>1</v>
      </c>
    </row>
    <row r="12054" spans="1:11">
      <c r="A12054" s="1" t="s">
        <v>7924</v>
      </c>
      <c r="B12054" s="1" t="s">
        <v>553</v>
      </c>
      <c r="C12054" s="48" t="str">
        <f t="shared" si="376"/>
        <v>חי נהריה</v>
      </c>
      <c r="D12054" s="1" t="s">
        <v>8020</v>
      </c>
      <c r="E12054" s="1"/>
      <c r="F12054" s="2">
        <v>3</v>
      </c>
      <c r="G12054" s="2">
        <f>INDEX(תוצאות_בחירות,MATCH(C12054,siot!$F$3:$F$1887,0),27)</f>
        <v>4</v>
      </c>
      <c r="H12054" s="2" t="b">
        <f t="shared" si="377"/>
        <v>1</v>
      </c>
      <c r="I12054" s="1" t="s">
        <v>2</v>
      </c>
      <c r="J12054" s="1" t="s">
        <v>8027</v>
      </c>
      <c r="K12054" s="1"/>
    </row>
    <row r="12055" spans="1:11">
      <c r="A12055" s="1" t="s">
        <v>7924</v>
      </c>
      <c r="B12055" s="1" t="s">
        <v>553</v>
      </c>
      <c r="C12055" s="48" t="str">
        <f t="shared" si="376"/>
        <v>חי נהריה</v>
      </c>
      <c r="D12055" s="1" t="s">
        <v>8020</v>
      </c>
      <c r="E12055" s="1"/>
      <c r="F12055" s="2">
        <v>4</v>
      </c>
      <c r="G12055" s="2">
        <f>INDEX(תוצאות_בחירות,MATCH(C12055,siot!$F$3:$F$1887,0),27)</f>
        <v>4</v>
      </c>
      <c r="H12055" s="2" t="b">
        <f t="shared" si="377"/>
        <v>1</v>
      </c>
      <c r="I12055" s="1" t="s">
        <v>2</v>
      </c>
      <c r="J12055" s="1" t="s">
        <v>8026</v>
      </c>
      <c r="K12055" s="1"/>
    </row>
    <row r="12056" spans="1:11" hidden="1">
      <c r="A12056" s="1" t="s">
        <v>7924</v>
      </c>
      <c r="B12056" s="1" t="s">
        <v>553</v>
      </c>
      <c r="C12056" s="48" t="str">
        <f t="shared" si="376"/>
        <v>חי נהריה</v>
      </c>
      <c r="D12056" s="1" t="s">
        <v>8020</v>
      </c>
      <c r="E12056" s="1"/>
      <c r="F12056" s="2">
        <v>5</v>
      </c>
      <c r="G12056" s="2">
        <f>INDEX(תוצאות_בחירות,MATCH(C12056,siot!$F$3:$F$1887,0),27)</f>
        <v>4</v>
      </c>
      <c r="H12056" s="2" t="b">
        <f t="shared" si="377"/>
        <v>0</v>
      </c>
      <c r="I12056" s="1" t="s">
        <v>2</v>
      </c>
      <c r="J12056" s="1" t="s">
        <v>8025</v>
      </c>
      <c r="K12056" s="1"/>
    </row>
    <row r="12057" spans="1:11" hidden="1">
      <c r="A12057" s="1" t="s">
        <v>7924</v>
      </c>
      <c r="B12057" s="1" t="s">
        <v>553</v>
      </c>
      <c r="C12057" s="48" t="str">
        <f t="shared" si="376"/>
        <v>חי נהריה</v>
      </c>
      <c r="D12057" s="1" t="s">
        <v>8020</v>
      </c>
      <c r="E12057" s="1"/>
      <c r="F12057" s="2">
        <v>6</v>
      </c>
      <c r="G12057" s="2">
        <f>INDEX(תוצאות_בחירות,MATCH(C12057,siot!$F$3:$F$1887,0),27)</f>
        <v>4</v>
      </c>
      <c r="H12057" s="2" t="b">
        <f t="shared" si="377"/>
        <v>0</v>
      </c>
      <c r="I12057" s="1" t="s">
        <v>2</v>
      </c>
      <c r="J12057" s="1" t="s">
        <v>8024</v>
      </c>
      <c r="K12057" s="1"/>
    </row>
    <row r="12058" spans="1:11" hidden="1">
      <c r="A12058" s="1" t="s">
        <v>7924</v>
      </c>
      <c r="B12058" s="1" t="s">
        <v>553</v>
      </c>
      <c r="C12058" s="48" t="str">
        <f t="shared" si="376"/>
        <v>חי נהריה</v>
      </c>
      <c r="D12058" s="1" t="s">
        <v>8020</v>
      </c>
      <c r="E12058" s="1"/>
      <c r="F12058" s="2">
        <v>7</v>
      </c>
      <c r="G12058" s="2">
        <f>INDEX(תוצאות_בחירות,MATCH(C12058,siot!$F$3:$F$1887,0),27)</f>
        <v>4</v>
      </c>
      <c r="H12058" s="2" t="b">
        <f t="shared" si="377"/>
        <v>0</v>
      </c>
      <c r="I12058" s="1" t="s">
        <v>2</v>
      </c>
      <c r="J12058" s="1" t="s">
        <v>8023</v>
      </c>
      <c r="K12058" s="1"/>
    </row>
    <row r="12059" spans="1:11" hidden="1">
      <c r="A12059" s="1" t="s">
        <v>7924</v>
      </c>
      <c r="B12059" s="1" t="s">
        <v>553</v>
      </c>
      <c r="C12059" s="48" t="str">
        <f t="shared" si="376"/>
        <v>חי נהריה</v>
      </c>
      <c r="D12059" s="1" t="s">
        <v>8020</v>
      </c>
      <c r="E12059" s="1"/>
      <c r="F12059" s="2">
        <v>8</v>
      </c>
      <c r="G12059" s="2">
        <f>INDEX(תוצאות_בחירות,MATCH(C12059,siot!$F$3:$F$1887,0),27)</f>
        <v>4</v>
      </c>
      <c r="H12059" s="2" t="b">
        <f t="shared" si="377"/>
        <v>0</v>
      </c>
      <c r="I12059" s="1" t="s">
        <v>2</v>
      </c>
      <c r="J12059" s="1" t="s">
        <v>8022</v>
      </c>
      <c r="K12059" s="1"/>
    </row>
    <row r="12060" spans="1:11" hidden="1">
      <c r="A12060" s="1" t="s">
        <v>7924</v>
      </c>
      <c r="B12060" s="1" t="s">
        <v>553</v>
      </c>
      <c r="C12060" s="48" t="str">
        <f t="shared" si="376"/>
        <v>חי נהריה</v>
      </c>
      <c r="D12060" s="1" t="s">
        <v>8020</v>
      </c>
      <c r="E12060" s="1"/>
      <c r="F12060" s="2">
        <v>9</v>
      </c>
      <c r="G12060" s="2">
        <f>INDEX(תוצאות_בחירות,MATCH(C12060,siot!$F$3:$F$1887,0),27)</f>
        <v>4</v>
      </c>
      <c r="H12060" s="2" t="b">
        <f t="shared" si="377"/>
        <v>0</v>
      </c>
      <c r="I12060" s="1" t="s">
        <v>2</v>
      </c>
      <c r="J12060" s="1" t="s">
        <v>8021</v>
      </c>
      <c r="K12060" s="1"/>
    </row>
    <row r="12061" spans="1:11" hidden="1">
      <c r="A12061" s="1" t="s">
        <v>7924</v>
      </c>
      <c r="B12061" s="1" t="s">
        <v>553</v>
      </c>
      <c r="C12061" s="48" t="str">
        <f t="shared" si="376"/>
        <v>חי נהריה</v>
      </c>
      <c r="D12061" s="1" t="s">
        <v>8020</v>
      </c>
      <c r="E12061" s="1"/>
      <c r="F12061" s="2">
        <v>10</v>
      </c>
      <c r="G12061" s="2">
        <f>INDEX(תוצאות_בחירות,MATCH(C12061,siot!$F$3:$F$1887,0),27)</f>
        <v>4</v>
      </c>
      <c r="H12061" s="2" t="b">
        <f t="shared" si="377"/>
        <v>0</v>
      </c>
      <c r="I12061" s="1" t="s">
        <v>2</v>
      </c>
      <c r="J12061" s="1" t="s">
        <v>8019</v>
      </c>
      <c r="K12061" s="1"/>
    </row>
    <row r="12062" spans="1:11" hidden="1">
      <c r="A12062" s="1" t="s">
        <v>7924</v>
      </c>
      <c r="B12062" s="1" t="s">
        <v>1007</v>
      </c>
      <c r="C12062" s="48" t="str">
        <f t="shared" si="376"/>
        <v>טב נהריה</v>
      </c>
      <c r="D12062" s="1" t="s">
        <v>8013</v>
      </c>
      <c r="E12062" s="1" t="s">
        <v>3</v>
      </c>
      <c r="F12062" s="2" t="s">
        <v>19548</v>
      </c>
      <c r="G12062" s="2">
        <f>INDEX(תוצאות_בחירות,MATCH(C12062,siot!$F$3:$F$1887,0),27)</f>
        <v>1</v>
      </c>
      <c r="H12062" s="2" t="b">
        <f t="shared" si="377"/>
        <v>0</v>
      </c>
      <c r="I12062" s="1"/>
      <c r="J12062" s="1"/>
      <c r="K12062" s="1"/>
    </row>
    <row r="12063" spans="1:11">
      <c r="A12063" s="1" t="s">
        <v>7924</v>
      </c>
      <c r="B12063" s="1" t="s">
        <v>1007</v>
      </c>
      <c r="C12063" s="48" t="str">
        <f t="shared" si="376"/>
        <v>טב נהריה</v>
      </c>
      <c r="D12063" s="1" t="s">
        <v>8013</v>
      </c>
      <c r="E12063" s="1"/>
      <c r="F12063" s="2">
        <v>1</v>
      </c>
      <c r="G12063" s="2">
        <f>INDEX(תוצאות_בחירות,MATCH(C12063,siot!$F$3:$F$1887,0),27)</f>
        <v>1</v>
      </c>
      <c r="H12063" s="2" t="b">
        <f t="shared" si="377"/>
        <v>1</v>
      </c>
      <c r="I12063" s="1" t="s">
        <v>2</v>
      </c>
      <c r="J12063" s="1" t="s">
        <v>8018</v>
      </c>
      <c r="K12063" s="1"/>
    </row>
    <row r="12064" spans="1:11" hidden="1">
      <c r="A12064" s="1" t="s">
        <v>7924</v>
      </c>
      <c r="B12064" s="1" t="s">
        <v>1007</v>
      </c>
      <c r="C12064" s="48" t="str">
        <f t="shared" si="376"/>
        <v>טב נהריה</v>
      </c>
      <c r="D12064" s="1" t="s">
        <v>8013</v>
      </c>
      <c r="E12064" s="1"/>
      <c r="F12064" s="2">
        <v>2</v>
      </c>
      <c r="G12064" s="2">
        <f>INDEX(תוצאות_בחירות,MATCH(C12064,siot!$F$3:$F$1887,0),27)</f>
        <v>1</v>
      </c>
      <c r="H12064" s="2" t="b">
        <f t="shared" si="377"/>
        <v>0</v>
      </c>
      <c r="I12064" s="1" t="s">
        <v>2</v>
      </c>
      <c r="J12064" s="1" t="s">
        <v>8017</v>
      </c>
      <c r="K12064" s="1"/>
    </row>
    <row r="12065" spans="1:11" hidden="1">
      <c r="A12065" s="1" t="s">
        <v>7924</v>
      </c>
      <c r="B12065" s="1" t="s">
        <v>1007</v>
      </c>
      <c r="C12065" s="48" t="str">
        <f t="shared" si="376"/>
        <v>טב נהריה</v>
      </c>
      <c r="D12065" s="1" t="s">
        <v>8013</v>
      </c>
      <c r="E12065" s="1"/>
      <c r="F12065" s="2">
        <v>3</v>
      </c>
      <c r="G12065" s="2">
        <f>INDEX(תוצאות_בחירות,MATCH(C12065,siot!$F$3:$F$1887,0),27)</f>
        <v>1</v>
      </c>
      <c r="H12065" s="2" t="b">
        <f t="shared" si="377"/>
        <v>0</v>
      </c>
      <c r="I12065" s="1" t="s">
        <v>2</v>
      </c>
      <c r="J12065" s="1" t="s">
        <v>8016</v>
      </c>
      <c r="K12065" s="1"/>
    </row>
    <row r="12066" spans="1:11" hidden="1">
      <c r="A12066" s="1" t="s">
        <v>7924</v>
      </c>
      <c r="B12066" s="1" t="s">
        <v>1007</v>
      </c>
      <c r="C12066" s="48" t="str">
        <f t="shared" si="376"/>
        <v>טב נהריה</v>
      </c>
      <c r="D12066" s="1" t="s">
        <v>8013</v>
      </c>
      <c r="E12066" s="1"/>
      <c r="F12066" s="2">
        <v>4</v>
      </c>
      <c r="G12066" s="2">
        <f>INDEX(תוצאות_בחירות,MATCH(C12066,siot!$F$3:$F$1887,0),27)</f>
        <v>1</v>
      </c>
      <c r="H12066" s="2" t="b">
        <f t="shared" si="377"/>
        <v>0</v>
      </c>
      <c r="I12066" s="1" t="s">
        <v>2</v>
      </c>
      <c r="J12066" s="1" t="s">
        <v>8015</v>
      </c>
      <c r="K12066" s="1"/>
    </row>
    <row r="12067" spans="1:11" hidden="1">
      <c r="A12067" s="1" t="s">
        <v>7924</v>
      </c>
      <c r="B12067" s="1" t="s">
        <v>1007</v>
      </c>
      <c r="C12067" s="48" t="str">
        <f t="shared" si="376"/>
        <v>טב נהריה</v>
      </c>
      <c r="D12067" s="1" t="s">
        <v>8013</v>
      </c>
      <c r="E12067" s="1"/>
      <c r="F12067" s="2">
        <v>5</v>
      </c>
      <c r="G12067" s="2">
        <f>INDEX(תוצאות_בחירות,MATCH(C12067,siot!$F$3:$F$1887,0),27)</f>
        <v>1</v>
      </c>
      <c r="H12067" s="2" t="b">
        <f t="shared" si="377"/>
        <v>0</v>
      </c>
      <c r="I12067" s="1" t="s">
        <v>2</v>
      </c>
      <c r="J12067" s="1" t="s">
        <v>8014</v>
      </c>
      <c r="K12067" s="1"/>
    </row>
    <row r="12068" spans="1:11" hidden="1">
      <c r="A12068" s="1" t="s">
        <v>7924</v>
      </c>
      <c r="B12068" s="1" t="s">
        <v>1007</v>
      </c>
      <c r="C12068" s="48" t="str">
        <f t="shared" si="376"/>
        <v>טב נהריה</v>
      </c>
      <c r="D12068" s="1" t="s">
        <v>8013</v>
      </c>
      <c r="E12068" s="1"/>
      <c r="F12068" s="2">
        <v>6</v>
      </c>
      <c r="G12068" s="2">
        <f>INDEX(תוצאות_בחירות,MATCH(C12068,siot!$F$3:$F$1887,0),27)</f>
        <v>1</v>
      </c>
      <c r="H12068" s="2" t="b">
        <f t="shared" si="377"/>
        <v>0</v>
      </c>
      <c r="I12068" s="1" t="s">
        <v>2</v>
      </c>
      <c r="J12068" s="1" t="s">
        <v>8012</v>
      </c>
      <c r="K12068" s="1"/>
    </row>
    <row r="12069" spans="1:11" hidden="1">
      <c r="A12069" s="1" t="s">
        <v>7924</v>
      </c>
      <c r="B12069" s="1" t="s">
        <v>761</v>
      </c>
      <c r="C12069" s="48" t="str">
        <f t="shared" si="376"/>
        <v>ך נהריה</v>
      </c>
      <c r="D12069" s="1" t="s">
        <v>8000</v>
      </c>
      <c r="E12069" s="1" t="s">
        <v>3</v>
      </c>
      <c r="F12069" s="2" t="s">
        <v>19548</v>
      </c>
      <c r="G12069" s="2">
        <f>INDEX(תוצאות_בחירות,MATCH(C12069,siot!$F$3:$F$1887,0),27)</f>
        <v>0</v>
      </c>
      <c r="H12069" s="2" t="b">
        <f t="shared" si="377"/>
        <v>0</v>
      </c>
      <c r="I12069" s="1"/>
      <c r="J12069" s="1"/>
      <c r="K12069" s="1"/>
    </row>
    <row r="12070" spans="1:11" hidden="1">
      <c r="A12070" s="1" t="s">
        <v>7924</v>
      </c>
      <c r="B12070" s="1" t="s">
        <v>761</v>
      </c>
      <c r="C12070" s="48" t="str">
        <f t="shared" si="376"/>
        <v>ך נהריה</v>
      </c>
      <c r="D12070" s="1" t="s">
        <v>8000</v>
      </c>
      <c r="E12070" s="1"/>
      <c r="F12070" s="2">
        <v>1</v>
      </c>
      <c r="G12070" s="2">
        <f>INDEX(תוצאות_בחירות,MATCH(C12070,siot!$F$3:$F$1887,0),27)</f>
        <v>0</v>
      </c>
      <c r="H12070" s="2" t="b">
        <f t="shared" si="377"/>
        <v>0</v>
      </c>
      <c r="I12070" s="1" t="s">
        <v>2</v>
      </c>
      <c r="J12070" s="1" t="s">
        <v>8011</v>
      </c>
      <c r="K12070" s="1"/>
    </row>
    <row r="12071" spans="1:11" hidden="1">
      <c r="A12071" s="1" t="s">
        <v>7924</v>
      </c>
      <c r="B12071" s="1" t="s">
        <v>761</v>
      </c>
      <c r="C12071" s="48" t="str">
        <f t="shared" si="376"/>
        <v>ך נהריה</v>
      </c>
      <c r="D12071" s="1" t="s">
        <v>8000</v>
      </c>
      <c r="E12071" s="1"/>
      <c r="F12071" s="2">
        <v>2</v>
      </c>
      <c r="G12071" s="2">
        <f>INDEX(תוצאות_בחירות,MATCH(C12071,siot!$F$3:$F$1887,0),27)</f>
        <v>0</v>
      </c>
      <c r="H12071" s="2" t="b">
        <f t="shared" si="377"/>
        <v>0</v>
      </c>
      <c r="I12071" s="1" t="s">
        <v>2</v>
      </c>
      <c r="J12071" s="1" t="s">
        <v>8010</v>
      </c>
      <c r="K12071" s="1"/>
    </row>
    <row r="12072" spans="1:11" hidden="1">
      <c r="A12072" s="1" t="s">
        <v>7924</v>
      </c>
      <c r="B12072" s="1" t="s">
        <v>761</v>
      </c>
      <c r="C12072" s="48" t="str">
        <f t="shared" si="376"/>
        <v>ך נהריה</v>
      </c>
      <c r="D12072" s="1" t="s">
        <v>8000</v>
      </c>
      <c r="E12072" s="1"/>
      <c r="F12072" s="2">
        <v>3</v>
      </c>
      <c r="G12072" s="2">
        <f>INDEX(תוצאות_בחירות,MATCH(C12072,siot!$F$3:$F$1887,0),27)</f>
        <v>0</v>
      </c>
      <c r="H12072" s="2" t="b">
        <f t="shared" si="377"/>
        <v>0</v>
      </c>
      <c r="I12072" s="1" t="s">
        <v>2</v>
      </c>
      <c r="J12072" s="1" t="s">
        <v>8009</v>
      </c>
      <c r="K12072" s="1"/>
    </row>
    <row r="12073" spans="1:11" hidden="1">
      <c r="A12073" s="1" t="s">
        <v>7924</v>
      </c>
      <c r="B12073" s="1" t="s">
        <v>761</v>
      </c>
      <c r="C12073" s="48" t="str">
        <f t="shared" si="376"/>
        <v>ך נהריה</v>
      </c>
      <c r="D12073" s="1" t="s">
        <v>8000</v>
      </c>
      <c r="E12073" s="1"/>
      <c r="F12073" s="2">
        <v>4</v>
      </c>
      <c r="G12073" s="2">
        <f>INDEX(תוצאות_בחירות,MATCH(C12073,siot!$F$3:$F$1887,0),27)</f>
        <v>0</v>
      </c>
      <c r="H12073" s="2" t="b">
        <f t="shared" si="377"/>
        <v>0</v>
      </c>
      <c r="I12073" s="1" t="s">
        <v>2</v>
      </c>
      <c r="J12073" s="1" t="s">
        <v>8008</v>
      </c>
      <c r="K12073" s="1"/>
    </row>
    <row r="12074" spans="1:11" hidden="1">
      <c r="A12074" s="1" t="s">
        <v>7924</v>
      </c>
      <c r="B12074" s="1" t="s">
        <v>761</v>
      </c>
      <c r="C12074" s="48" t="str">
        <f t="shared" si="376"/>
        <v>ך נהריה</v>
      </c>
      <c r="D12074" s="1" t="s">
        <v>8000</v>
      </c>
      <c r="E12074" s="1"/>
      <c r="F12074" s="2">
        <v>5</v>
      </c>
      <c r="G12074" s="2">
        <f>INDEX(תוצאות_בחירות,MATCH(C12074,siot!$F$3:$F$1887,0),27)</f>
        <v>0</v>
      </c>
      <c r="H12074" s="2" t="b">
        <f t="shared" si="377"/>
        <v>0</v>
      </c>
      <c r="I12074" s="1" t="s">
        <v>2</v>
      </c>
      <c r="J12074" s="1" t="s">
        <v>8007</v>
      </c>
      <c r="K12074" s="1"/>
    </row>
    <row r="12075" spans="1:11" hidden="1">
      <c r="A12075" s="1" t="s">
        <v>7924</v>
      </c>
      <c r="B12075" s="1" t="s">
        <v>761</v>
      </c>
      <c r="C12075" s="48" t="str">
        <f t="shared" si="376"/>
        <v>ך נהריה</v>
      </c>
      <c r="D12075" s="1" t="s">
        <v>8000</v>
      </c>
      <c r="E12075" s="1"/>
      <c r="F12075" s="2">
        <v>6</v>
      </c>
      <c r="G12075" s="2">
        <f>INDEX(תוצאות_בחירות,MATCH(C12075,siot!$F$3:$F$1887,0),27)</f>
        <v>0</v>
      </c>
      <c r="H12075" s="2" t="b">
        <f t="shared" si="377"/>
        <v>0</v>
      </c>
      <c r="I12075" s="1" t="s">
        <v>2</v>
      </c>
      <c r="J12075" s="1" t="s">
        <v>8006</v>
      </c>
      <c r="K12075" s="1"/>
    </row>
    <row r="12076" spans="1:11" hidden="1">
      <c r="A12076" s="1" t="s">
        <v>7924</v>
      </c>
      <c r="B12076" s="1" t="s">
        <v>761</v>
      </c>
      <c r="C12076" s="48" t="str">
        <f t="shared" si="376"/>
        <v>ך נהריה</v>
      </c>
      <c r="D12076" s="1" t="s">
        <v>8000</v>
      </c>
      <c r="E12076" s="1"/>
      <c r="F12076" s="2">
        <v>7</v>
      </c>
      <c r="G12076" s="2">
        <f>INDEX(תוצאות_בחירות,MATCH(C12076,siot!$F$3:$F$1887,0),27)</f>
        <v>0</v>
      </c>
      <c r="H12076" s="2" t="b">
        <f t="shared" si="377"/>
        <v>0</v>
      </c>
      <c r="I12076" s="1" t="s">
        <v>2</v>
      </c>
      <c r="J12076" s="1" t="s">
        <v>8005</v>
      </c>
      <c r="K12076" s="1"/>
    </row>
    <row r="12077" spans="1:11" hidden="1">
      <c r="A12077" s="1" t="s">
        <v>7924</v>
      </c>
      <c r="B12077" s="1" t="s">
        <v>761</v>
      </c>
      <c r="C12077" s="48" t="str">
        <f t="shared" si="376"/>
        <v>ך נהריה</v>
      </c>
      <c r="D12077" s="1" t="s">
        <v>8000</v>
      </c>
      <c r="E12077" s="1"/>
      <c r="F12077" s="2">
        <v>8</v>
      </c>
      <c r="G12077" s="2">
        <f>INDEX(תוצאות_בחירות,MATCH(C12077,siot!$F$3:$F$1887,0),27)</f>
        <v>0</v>
      </c>
      <c r="H12077" s="2" t="b">
        <f t="shared" si="377"/>
        <v>0</v>
      </c>
      <c r="I12077" s="1" t="s">
        <v>2</v>
      </c>
      <c r="J12077" s="1" t="s">
        <v>8004</v>
      </c>
      <c r="K12077" s="1"/>
    </row>
    <row r="12078" spans="1:11" hidden="1">
      <c r="A12078" s="1" t="s">
        <v>7924</v>
      </c>
      <c r="B12078" s="1" t="s">
        <v>761</v>
      </c>
      <c r="C12078" s="48" t="str">
        <f t="shared" si="376"/>
        <v>ך נהריה</v>
      </c>
      <c r="D12078" s="1" t="s">
        <v>8000</v>
      </c>
      <c r="E12078" s="1"/>
      <c r="F12078" s="2">
        <v>9</v>
      </c>
      <c r="G12078" s="2">
        <f>INDEX(תוצאות_בחירות,MATCH(C12078,siot!$F$3:$F$1887,0),27)</f>
        <v>0</v>
      </c>
      <c r="H12078" s="2" t="b">
        <f t="shared" si="377"/>
        <v>0</v>
      </c>
      <c r="I12078" s="1" t="s">
        <v>2</v>
      </c>
      <c r="J12078" s="1" t="s">
        <v>8003</v>
      </c>
      <c r="K12078" s="1"/>
    </row>
    <row r="12079" spans="1:11" hidden="1">
      <c r="A12079" s="1" t="s">
        <v>7924</v>
      </c>
      <c r="B12079" s="1" t="s">
        <v>761</v>
      </c>
      <c r="C12079" s="48" t="str">
        <f t="shared" si="376"/>
        <v>ך נהריה</v>
      </c>
      <c r="D12079" s="1" t="s">
        <v>8000</v>
      </c>
      <c r="E12079" s="1"/>
      <c r="F12079" s="2">
        <v>10</v>
      </c>
      <c r="G12079" s="2">
        <f>INDEX(תוצאות_בחירות,MATCH(C12079,siot!$F$3:$F$1887,0),27)</f>
        <v>0</v>
      </c>
      <c r="H12079" s="2" t="b">
        <f t="shared" si="377"/>
        <v>0</v>
      </c>
      <c r="I12079" s="1" t="s">
        <v>2</v>
      </c>
      <c r="J12079" s="1" t="s">
        <v>8002</v>
      </c>
      <c r="K12079" s="1"/>
    </row>
    <row r="12080" spans="1:11" hidden="1">
      <c r="A12080" s="1" t="s">
        <v>7924</v>
      </c>
      <c r="B12080" s="1" t="s">
        <v>761</v>
      </c>
      <c r="C12080" s="48" t="str">
        <f t="shared" si="376"/>
        <v>ך נהריה</v>
      </c>
      <c r="D12080" s="1" t="s">
        <v>8000</v>
      </c>
      <c r="E12080" s="1"/>
      <c r="F12080" s="2">
        <v>11</v>
      </c>
      <c r="G12080" s="2">
        <f>INDEX(תוצאות_בחירות,MATCH(C12080,siot!$F$3:$F$1887,0),27)</f>
        <v>0</v>
      </c>
      <c r="H12080" s="2" t="b">
        <f t="shared" si="377"/>
        <v>0</v>
      </c>
      <c r="I12080" s="1" t="s">
        <v>2</v>
      </c>
      <c r="J12080" s="1" t="s">
        <v>8001</v>
      </c>
      <c r="K12080" s="1"/>
    </row>
    <row r="12081" spans="1:11" hidden="1">
      <c r="A12081" s="1" t="s">
        <v>7924</v>
      </c>
      <c r="B12081" s="1" t="s">
        <v>761</v>
      </c>
      <c r="C12081" s="48" t="str">
        <f t="shared" si="376"/>
        <v>ך נהריה</v>
      </c>
      <c r="D12081" s="1" t="s">
        <v>8000</v>
      </c>
      <c r="E12081" s="1"/>
      <c r="F12081" s="2">
        <v>12</v>
      </c>
      <c r="G12081" s="2">
        <f>INDEX(תוצאות_בחירות,MATCH(C12081,siot!$F$3:$F$1887,0),27)</f>
        <v>0</v>
      </c>
      <c r="H12081" s="2" t="b">
        <f t="shared" si="377"/>
        <v>0</v>
      </c>
      <c r="I12081" s="1" t="s">
        <v>2</v>
      </c>
      <c r="J12081" s="1" t="s">
        <v>7999</v>
      </c>
      <c r="K12081" s="1"/>
    </row>
    <row r="12082" spans="1:11" hidden="1">
      <c r="A12082" s="1" t="s">
        <v>7924</v>
      </c>
      <c r="B12082" s="1" t="s">
        <v>126</v>
      </c>
      <c r="C12082" s="48" t="str">
        <f t="shared" si="376"/>
        <v>מחל נהריה</v>
      </c>
      <c r="D12082" s="1" t="s">
        <v>7994</v>
      </c>
      <c r="E12082" s="1" t="s">
        <v>3</v>
      </c>
      <c r="F12082" s="2" t="s">
        <v>19548</v>
      </c>
      <c r="G12082" s="2">
        <f>INDEX(תוצאות_בחירות,MATCH(C12082,siot!$F$3:$F$1887,0),27)</f>
        <v>0</v>
      </c>
      <c r="H12082" s="2" t="b">
        <f t="shared" si="377"/>
        <v>0</v>
      </c>
      <c r="I12082" s="1"/>
      <c r="J12082" s="1"/>
      <c r="K12082" s="1"/>
    </row>
    <row r="12083" spans="1:11" hidden="1">
      <c r="A12083" s="1" t="s">
        <v>7924</v>
      </c>
      <c r="B12083" s="1" t="s">
        <v>126</v>
      </c>
      <c r="C12083" s="48" t="str">
        <f t="shared" si="376"/>
        <v>מחל נהריה</v>
      </c>
      <c r="D12083" s="1" t="s">
        <v>7994</v>
      </c>
      <c r="E12083" s="1"/>
      <c r="F12083" s="2">
        <v>1</v>
      </c>
      <c r="G12083" s="2">
        <f>INDEX(תוצאות_בחירות,MATCH(C12083,siot!$F$3:$F$1887,0),27)</f>
        <v>0</v>
      </c>
      <c r="H12083" s="2" t="b">
        <f t="shared" si="377"/>
        <v>0</v>
      </c>
      <c r="I12083" s="1" t="s">
        <v>2</v>
      </c>
      <c r="J12083" s="1" t="s">
        <v>7998</v>
      </c>
      <c r="K12083" s="1"/>
    </row>
    <row r="12084" spans="1:11" hidden="1">
      <c r="A12084" s="1" t="s">
        <v>7924</v>
      </c>
      <c r="B12084" s="1" t="s">
        <v>126</v>
      </c>
      <c r="C12084" s="48" t="str">
        <f t="shared" si="376"/>
        <v>מחל נהריה</v>
      </c>
      <c r="D12084" s="1" t="s">
        <v>7994</v>
      </c>
      <c r="E12084" s="1"/>
      <c r="F12084" s="2">
        <v>2</v>
      </c>
      <c r="G12084" s="2">
        <f>INDEX(תוצאות_בחירות,MATCH(C12084,siot!$F$3:$F$1887,0),27)</f>
        <v>0</v>
      </c>
      <c r="H12084" s="2" t="b">
        <f t="shared" si="377"/>
        <v>0</v>
      </c>
      <c r="I12084" s="1" t="s">
        <v>2</v>
      </c>
      <c r="J12084" s="1" t="s">
        <v>7997</v>
      </c>
      <c r="K12084" s="1"/>
    </row>
    <row r="12085" spans="1:11" hidden="1">
      <c r="A12085" s="1" t="s">
        <v>7924</v>
      </c>
      <c r="B12085" s="1" t="s">
        <v>126</v>
      </c>
      <c r="C12085" s="48" t="str">
        <f t="shared" si="376"/>
        <v>מחל נהריה</v>
      </c>
      <c r="D12085" s="1" t="s">
        <v>7994</v>
      </c>
      <c r="E12085" s="1"/>
      <c r="F12085" s="2">
        <v>3</v>
      </c>
      <c r="G12085" s="2">
        <f>INDEX(תוצאות_בחירות,MATCH(C12085,siot!$F$3:$F$1887,0),27)</f>
        <v>0</v>
      </c>
      <c r="H12085" s="2" t="b">
        <f t="shared" si="377"/>
        <v>0</v>
      </c>
      <c r="I12085" s="1" t="s">
        <v>2</v>
      </c>
      <c r="J12085" s="1" t="s">
        <v>7996</v>
      </c>
      <c r="K12085" s="1"/>
    </row>
    <row r="12086" spans="1:11" hidden="1">
      <c r="A12086" s="1" t="s">
        <v>7924</v>
      </c>
      <c r="B12086" s="1" t="s">
        <v>126</v>
      </c>
      <c r="C12086" s="48" t="str">
        <f t="shared" si="376"/>
        <v>מחל נהריה</v>
      </c>
      <c r="D12086" s="1" t="s">
        <v>7994</v>
      </c>
      <c r="E12086" s="1"/>
      <c r="F12086" s="2">
        <v>4</v>
      </c>
      <c r="G12086" s="2">
        <f>INDEX(תוצאות_בחירות,MATCH(C12086,siot!$F$3:$F$1887,0),27)</f>
        <v>0</v>
      </c>
      <c r="H12086" s="2" t="b">
        <f t="shared" si="377"/>
        <v>0</v>
      </c>
      <c r="I12086" s="1" t="s">
        <v>2</v>
      </c>
      <c r="J12086" s="1" t="s">
        <v>7995</v>
      </c>
      <c r="K12086" s="1"/>
    </row>
    <row r="12087" spans="1:11" hidden="1">
      <c r="A12087" s="1" t="s">
        <v>7924</v>
      </c>
      <c r="B12087" s="1" t="s">
        <v>126</v>
      </c>
      <c r="C12087" s="48" t="str">
        <f t="shared" si="376"/>
        <v>מחל נהריה</v>
      </c>
      <c r="D12087" s="1" t="s">
        <v>7994</v>
      </c>
      <c r="E12087" s="1"/>
      <c r="F12087" s="2">
        <v>5</v>
      </c>
      <c r="G12087" s="2">
        <f>INDEX(תוצאות_בחירות,MATCH(C12087,siot!$F$3:$F$1887,0),27)</f>
        <v>0</v>
      </c>
      <c r="H12087" s="2" t="b">
        <f t="shared" si="377"/>
        <v>0</v>
      </c>
      <c r="I12087" s="1" t="s">
        <v>2</v>
      </c>
      <c r="J12087" s="1" t="s">
        <v>7993</v>
      </c>
      <c r="K12087" s="1"/>
    </row>
    <row r="12088" spans="1:11" hidden="1">
      <c r="A12088" s="1" t="s">
        <v>7924</v>
      </c>
      <c r="B12088" s="1" t="s">
        <v>3121</v>
      </c>
      <c r="C12088" s="48" t="str">
        <f t="shared" si="376"/>
        <v>נר נהריה</v>
      </c>
      <c r="D12088" s="1" t="s">
        <v>7978</v>
      </c>
      <c r="E12088" s="1" t="s">
        <v>18</v>
      </c>
      <c r="F12088" s="2" t="s">
        <v>19548</v>
      </c>
      <c r="G12088" s="2">
        <f>INDEX(תוצאות_בחירות,MATCH(C12088,siot!$F$3:$F$1887,0),27)</f>
        <v>2</v>
      </c>
      <c r="H12088" s="2" t="b">
        <f t="shared" si="377"/>
        <v>0</v>
      </c>
      <c r="I12088" s="1"/>
      <c r="J12088" s="1"/>
      <c r="K12088" s="1"/>
    </row>
    <row r="12089" spans="1:11">
      <c r="A12089" s="1" t="s">
        <v>7924</v>
      </c>
      <c r="B12089" s="1" t="s">
        <v>3121</v>
      </c>
      <c r="C12089" s="48" t="str">
        <f t="shared" si="376"/>
        <v>נר נהריה</v>
      </c>
      <c r="D12089" s="1" t="s">
        <v>7978</v>
      </c>
      <c r="E12089" s="1" t="s">
        <v>17</v>
      </c>
      <c r="F12089" s="2">
        <v>1</v>
      </c>
      <c r="G12089" s="2">
        <f>INDEX(תוצאות_בחירות,MATCH(C12089,siot!$F$3:$F$1887,0),27)</f>
        <v>2</v>
      </c>
      <c r="H12089" s="2" t="b">
        <f t="shared" si="377"/>
        <v>1</v>
      </c>
      <c r="I12089" s="1" t="s">
        <v>2</v>
      </c>
      <c r="J12089" s="1" t="s">
        <v>7992</v>
      </c>
      <c r="K12089" s="1"/>
    </row>
    <row r="12090" spans="1:11">
      <c r="A12090" s="1" t="s">
        <v>7924</v>
      </c>
      <c r="B12090" s="1" t="s">
        <v>3121</v>
      </c>
      <c r="C12090" s="48" t="str">
        <f t="shared" si="376"/>
        <v>נר נהריה</v>
      </c>
      <c r="D12090" s="1" t="s">
        <v>7978</v>
      </c>
      <c r="E12090" s="1"/>
      <c r="F12090" s="2">
        <v>2</v>
      </c>
      <c r="G12090" s="2">
        <f>INDEX(תוצאות_בחירות,MATCH(C12090,siot!$F$3:$F$1887,0),27)</f>
        <v>2</v>
      </c>
      <c r="H12090" s="2" t="b">
        <f t="shared" si="377"/>
        <v>1</v>
      </c>
      <c r="I12090" s="1" t="s">
        <v>2</v>
      </c>
      <c r="J12090" s="1" t="s">
        <v>7991</v>
      </c>
      <c r="K12090" s="1"/>
    </row>
    <row r="12091" spans="1:11" hidden="1">
      <c r="A12091" s="1" t="s">
        <v>7924</v>
      </c>
      <c r="B12091" s="1" t="s">
        <v>3121</v>
      </c>
      <c r="C12091" s="48" t="str">
        <f t="shared" si="376"/>
        <v>נר נהריה</v>
      </c>
      <c r="D12091" s="1" t="s">
        <v>7978</v>
      </c>
      <c r="E12091" s="1"/>
      <c r="F12091" s="2">
        <v>3</v>
      </c>
      <c r="G12091" s="2">
        <f>INDEX(תוצאות_בחירות,MATCH(C12091,siot!$F$3:$F$1887,0),27)</f>
        <v>2</v>
      </c>
      <c r="H12091" s="2" t="b">
        <f t="shared" si="377"/>
        <v>0</v>
      </c>
      <c r="I12091" s="1" t="s">
        <v>2</v>
      </c>
      <c r="J12091" s="1" t="s">
        <v>7990</v>
      </c>
      <c r="K12091" s="1"/>
    </row>
    <row r="12092" spans="1:11" hidden="1">
      <c r="A12092" s="1" t="s">
        <v>7924</v>
      </c>
      <c r="B12092" s="1" t="s">
        <v>3121</v>
      </c>
      <c r="C12092" s="48" t="str">
        <f t="shared" si="376"/>
        <v>נר נהריה</v>
      </c>
      <c r="D12092" s="1" t="s">
        <v>7978</v>
      </c>
      <c r="E12092" s="1"/>
      <c r="F12092" s="2">
        <v>4</v>
      </c>
      <c r="G12092" s="2">
        <f>INDEX(תוצאות_בחירות,MATCH(C12092,siot!$F$3:$F$1887,0),27)</f>
        <v>2</v>
      </c>
      <c r="H12092" s="2" t="b">
        <f t="shared" si="377"/>
        <v>0</v>
      </c>
      <c r="I12092" s="1" t="s">
        <v>2</v>
      </c>
      <c r="J12092" s="1" t="s">
        <v>7989</v>
      </c>
      <c r="K12092" s="1"/>
    </row>
    <row r="12093" spans="1:11" hidden="1">
      <c r="A12093" s="1" t="s">
        <v>7924</v>
      </c>
      <c r="B12093" s="1" t="s">
        <v>3121</v>
      </c>
      <c r="C12093" s="48" t="str">
        <f t="shared" si="376"/>
        <v>נר נהריה</v>
      </c>
      <c r="D12093" s="1" t="s">
        <v>7978</v>
      </c>
      <c r="E12093" s="1"/>
      <c r="F12093" s="2">
        <v>5</v>
      </c>
      <c r="G12093" s="2">
        <f>INDEX(תוצאות_בחירות,MATCH(C12093,siot!$F$3:$F$1887,0),27)</f>
        <v>2</v>
      </c>
      <c r="H12093" s="2" t="b">
        <f t="shared" si="377"/>
        <v>0</v>
      </c>
      <c r="I12093" s="1" t="s">
        <v>2</v>
      </c>
      <c r="J12093" s="1" t="s">
        <v>7988</v>
      </c>
      <c r="K12093" s="1"/>
    </row>
    <row r="12094" spans="1:11" hidden="1">
      <c r="A12094" s="1" t="s">
        <v>7924</v>
      </c>
      <c r="B12094" s="1" t="s">
        <v>3121</v>
      </c>
      <c r="C12094" s="48" t="str">
        <f t="shared" si="376"/>
        <v>נר נהריה</v>
      </c>
      <c r="D12094" s="1" t="s">
        <v>7978</v>
      </c>
      <c r="E12094" s="1"/>
      <c r="F12094" s="2">
        <v>6</v>
      </c>
      <c r="G12094" s="2">
        <f>INDEX(תוצאות_בחירות,MATCH(C12094,siot!$F$3:$F$1887,0),27)</f>
        <v>2</v>
      </c>
      <c r="H12094" s="2" t="b">
        <f t="shared" si="377"/>
        <v>0</v>
      </c>
      <c r="I12094" s="1" t="s">
        <v>2</v>
      </c>
      <c r="J12094" s="1" t="s">
        <v>7987</v>
      </c>
      <c r="K12094" s="1"/>
    </row>
    <row r="12095" spans="1:11" hidden="1">
      <c r="A12095" s="1" t="s">
        <v>7924</v>
      </c>
      <c r="B12095" s="1" t="s">
        <v>3121</v>
      </c>
      <c r="C12095" s="48" t="str">
        <f t="shared" si="376"/>
        <v>נר נהריה</v>
      </c>
      <c r="D12095" s="1" t="s">
        <v>7978</v>
      </c>
      <c r="E12095" s="1"/>
      <c r="F12095" s="2">
        <v>7</v>
      </c>
      <c r="G12095" s="2">
        <f>INDEX(תוצאות_בחירות,MATCH(C12095,siot!$F$3:$F$1887,0),27)</f>
        <v>2</v>
      </c>
      <c r="H12095" s="2" t="b">
        <f t="shared" si="377"/>
        <v>0</v>
      </c>
      <c r="I12095" s="1" t="s">
        <v>2</v>
      </c>
      <c r="J12095" s="1" t="s">
        <v>7986</v>
      </c>
      <c r="K12095" s="1"/>
    </row>
    <row r="12096" spans="1:11" hidden="1">
      <c r="A12096" s="1" t="s">
        <v>7924</v>
      </c>
      <c r="B12096" s="1" t="s">
        <v>3121</v>
      </c>
      <c r="C12096" s="48" t="str">
        <f t="shared" si="376"/>
        <v>נר נהריה</v>
      </c>
      <c r="D12096" s="1" t="s">
        <v>7978</v>
      </c>
      <c r="E12096" s="1"/>
      <c r="F12096" s="2">
        <v>8</v>
      </c>
      <c r="G12096" s="2">
        <f>INDEX(תוצאות_בחירות,MATCH(C12096,siot!$F$3:$F$1887,0),27)</f>
        <v>2</v>
      </c>
      <c r="H12096" s="2" t="b">
        <f t="shared" si="377"/>
        <v>0</v>
      </c>
      <c r="I12096" s="1" t="s">
        <v>2</v>
      </c>
      <c r="J12096" s="1" t="s">
        <v>7985</v>
      </c>
      <c r="K12096" s="1"/>
    </row>
    <row r="12097" spans="1:11" hidden="1">
      <c r="A12097" s="1" t="s">
        <v>7924</v>
      </c>
      <c r="B12097" s="1" t="s">
        <v>3121</v>
      </c>
      <c r="C12097" s="48" t="str">
        <f t="shared" si="376"/>
        <v>נר נהריה</v>
      </c>
      <c r="D12097" s="1" t="s">
        <v>7978</v>
      </c>
      <c r="E12097" s="1"/>
      <c r="F12097" s="2">
        <v>9</v>
      </c>
      <c r="G12097" s="2">
        <f>INDEX(תוצאות_בחירות,MATCH(C12097,siot!$F$3:$F$1887,0),27)</f>
        <v>2</v>
      </c>
      <c r="H12097" s="2" t="b">
        <f t="shared" si="377"/>
        <v>0</v>
      </c>
      <c r="I12097" s="1" t="s">
        <v>2</v>
      </c>
      <c r="J12097" s="1" t="s">
        <v>7984</v>
      </c>
      <c r="K12097" s="1"/>
    </row>
    <row r="12098" spans="1:11" hidden="1">
      <c r="A12098" s="1" t="s">
        <v>7924</v>
      </c>
      <c r="B12098" s="1" t="s">
        <v>3121</v>
      </c>
      <c r="C12098" s="48" t="str">
        <f t="shared" si="376"/>
        <v>נר נהריה</v>
      </c>
      <c r="D12098" s="1" t="s">
        <v>7978</v>
      </c>
      <c r="E12098" s="1"/>
      <c r="F12098" s="2">
        <v>10</v>
      </c>
      <c r="G12098" s="2">
        <f>INDEX(תוצאות_בחירות,MATCH(C12098,siot!$F$3:$F$1887,0),27)</f>
        <v>2</v>
      </c>
      <c r="H12098" s="2" t="b">
        <f t="shared" si="377"/>
        <v>0</v>
      </c>
      <c r="I12098" s="1" t="s">
        <v>2</v>
      </c>
      <c r="J12098" s="1" t="s">
        <v>7983</v>
      </c>
      <c r="K12098" s="1"/>
    </row>
    <row r="12099" spans="1:11" hidden="1">
      <c r="A12099" s="1" t="s">
        <v>7924</v>
      </c>
      <c r="B12099" s="1" t="s">
        <v>3121</v>
      </c>
      <c r="C12099" s="48" t="str">
        <f t="shared" si="376"/>
        <v>נר נהריה</v>
      </c>
      <c r="D12099" s="1" t="s">
        <v>7978</v>
      </c>
      <c r="E12099" s="1"/>
      <c r="F12099" s="2">
        <v>11</v>
      </c>
      <c r="G12099" s="2">
        <f>INDEX(תוצאות_בחירות,MATCH(C12099,siot!$F$3:$F$1887,0),27)</f>
        <v>2</v>
      </c>
      <c r="H12099" s="2" t="b">
        <f t="shared" si="377"/>
        <v>0</v>
      </c>
      <c r="I12099" s="1" t="s">
        <v>2</v>
      </c>
      <c r="J12099" s="1" t="s">
        <v>7982</v>
      </c>
      <c r="K12099" s="1"/>
    </row>
    <row r="12100" spans="1:11" hidden="1">
      <c r="A12100" s="1" t="s">
        <v>7924</v>
      </c>
      <c r="B12100" s="1" t="s">
        <v>3121</v>
      </c>
      <c r="C12100" s="48" t="str">
        <f t="shared" ref="C12100:C12163" si="378">B12100&amp;" "&amp;A12100</f>
        <v>נר נהריה</v>
      </c>
      <c r="D12100" s="1" t="s">
        <v>7978</v>
      </c>
      <c r="E12100" s="1"/>
      <c r="F12100" s="2">
        <v>12</v>
      </c>
      <c r="G12100" s="2">
        <f>INDEX(תוצאות_בחירות,MATCH(C12100,siot!$F$3:$F$1887,0),27)</f>
        <v>2</v>
      </c>
      <c r="H12100" s="2" t="b">
        <f t="shared" ref="H12100:H12163" si="379">IF(OR(F12100&lt;G12100,G12100=F12100),TRUE,FALSE)</f>
        <v>0</v>
      </c>
      <c r="I12100" s="1" t="s">
        <v>2</v>
      </c>
      <c r="J12100" s="1" t="s">
        <v>7981</v>
      </c>
      <c r="K12100" s="1"/>
    </row>
    <row r="12101" spans="1:11" hidden="1">
      <c r="A12101" s="1" t="s">
        <v>7924</v>
      </c>
      <c r="B12101" s="1" t="s">
        <v>3121</v>
      </c>
      <c r="C12101" s="48" t="str">
        <f t="shared" si="378"/>
        <v>נר נהריה</v>
      </c>
      <c r="D12101" s="1" t="s">
        <v>7978</v>
      </c>
      <c r="E12101" s="1"/>
      <c r="F12101" s="2">
        <v>13</v>
      </c>
      <c r="G12101" s="2">
        <f>INDEX(תוצאות_בחירות,MATCH(C12101,siot!$F$3:$F$1887,0),27)</f>
        <v>2</v>
      </c>
      <c r="H12101" s="2" t="b">
        <f t="shared" si="379"/>
        <v>0</v>
      </c>
      <c r="I12101" s="1" t="s">
        <v>2</v>
      </c>
      <c r="J12101" s="1" t="s">
        <v>7980</v>
      </c>
      <c r="K12101" s="1"/>
    </row>
    <row r="12102" spans="1:11" hidden="1">
      <c r="A12102" s="1" t="s">
        <v>7924</v>
      </c>
      <c r="B12102" s="1" t="s">
        <v>3121</v>
      </c>
      <c r="C12102" s="48" t="str">
        <f t="shared" si="378"/>
        <v>נר נהריה</v>
      </c>
      <c r="D12102" s="1" t="s">
        <v>7978</v>
      </c>
      <c r="E12102" s="1"/>
      <c r="F12102" s="2">
        <v>14</v>
      </c>
      <c r="G12102" s="2">
        <f>INDEX(תוצאות_בחירות,MATCH(C12102,siot!$F$3:$F$1887,0),27)</f>
        <v>2</v>
      </c>
      <c r="H12102" s="2" t="b">
        <f t="shared" si="379"/>
        <v>0</v>
      </c>
      <c r="I12102" s="1" t="s">
        <v>2</v>
      </c>
      <c r="J12102" s="1" t="s">
        <v>7979</v>
      </c>
      <c r="K12102" s="1"/>
    </row>
    <row r="12103" spans="1:11" hidden="1">
      <c r="A12103" s="1" t="s">
        <v>7924</v>
      </c>
      <c r="B12103" s="1" t="s">
        <v>3121</v>
      </c>
      <c r="C12103" s="48" t="str">
        <f t="shared" si="378"/>
        <v>נר נהריה</v>
      </c>
      <c r="D12103" s="1" t="s">
        <v>7978</v>
      </c>
      <c r="E12103" s="1"/>
      <c r="F12103" s="2">
        <v>15</v>
      </c>
      <c r="G12103" s="2">
        <f>INDEX(תוצאות_בחירות,MATCH(C12103,siot!$F$3:$F$1887,0),27)</f>
        <v>2</v>
      </c>
      <c r="H12103" s="2" t="b">
        <f t="shared" si="379"/>
        <v>0</v>
      </c>
      <c r="I12103" s="1" t="s">
        <v>2</v>
      </c>
      <c r="J12103" s="1" t="s">
        <v>7977</v>
      </c>
      <c r="K12103" s="1"/>
    </row>
    <row r="12104" spans="1:11" hidden="1">
      <c r="A12104" s="1" t="s">
        <v>7924</v>
      </c>
      <c r="B12104" s="1" t="s">
        <v>6013</v>
      </c>
      <c r="C12104" s="48" t="str">
        <f t="shared" si="378"/>
        <v>סו נהריה</v>
      </c>
      <c r="D12104" s="1" t="s">
        <v>7968</v>
      </c>
      <c r="E12104" s="1" t="s">
        <v>3</v>
      </c>
      <c r="F12104" s="2" t="s">
        <v>19548</v>
      </c>
      <c r="G12104" s="2">
        <f>INDEX(תוצאות_בחירות,MATCH(C12104,siot!$F$3:$F$1887,0),27)</f>
        <v>2</v>
      </c>
      <c r="H12104" s="2" t="b">
        <f t="shared" si="379"/>
        <v>0</v>
      </c>
      <c r="I12104" s="1"/>
      <c r="J12104" s="1"/>
      <c r="K12104" s="1"/>
    </row>
    <row r="12105" spans="1:11">
      <c r="A12105" s="1" t="s">
        <v>7924</v>
      </c>
      <c r="B12105" s="1" t="s">
        <v>6013</v>
      </c>
      <c r="C12105" s="48" t="str">
        <f t="shared" si="378"/>
        <v>סו נהריה</v>
      </c>
      <c r="D12105" s="1" t="s">
        <v>7968</v>
      </c>
      <c r="E12105" s="1"/>
      <c r="F12105" s="2">
        <v>1</v>
      </c>
      <c r="G12105" s="2">
        <f>INDEX(תוצאות_בחירות,MATCH(C12105,siot!$F$3:$F$1887,0),27)</f>
        <v>2</v>
      </c>
      <c r="H12105" s="2" t="b">
        <f t="shared" si="379"/>
        <v>1</v>
      </c>
      <c r="I12105" s="1" t="s">
        <v>2</v>
      </c>
      <c r="J12105" s="1" t="s">
        <v>7976</v>
      </c>
      <c r="K12105" s="1"/>
    </row>
    <row r="12106" spans="1:11">
      <c r="A12106" s="1" t="s">
        <v>7924</v>
      </c>
      <c r="B12106" s="1" t="s">
        <v>6013</v>
      </c>
      <c r="C12106" s="48" t="str">
        <f t="shared" si="378"/>
        <v>סו נהריה</v>
      </c>
      <c r="D12106" s="1" t="s">
        <v>7968</v>
      </c>
      <c r="E12106" s="1"/>
      <c r="F12106" s="2">
        <v>2</v>
      </c>
      <c r="G12106" s="2">
        <f>INDEX(תוצאות_בחירות,MATCH(C12106,siot!$F$3:$F$1887,0),27)</f>
        <v>2</v>
      </c>
      <c r="H12106" s="2" t="b">
        <f t="shared" si="379"/>
        <v>1</v>
      </c>
      <c r="I12106" s="1" t="s">
        <v>2</v>
      </c>
      <c r="J12106" s="1" t="s">
        <v>7975</v>
      </c>
      <c r="K12106" s="1"/>
    </row>
    <row r="12107" spans="1:11" hidden="1">
      <c r="A12107" s="1" t="s">
        <v>7924</v>
      </c>
      <c r="B12107" s="1" t="s">
        <v>6013</v>
      </c>
      <c r="C12107" s="48" t="str">
        <f t="shared" si="378"/>
        <v>סו נהריה</v>
      </c>
      <c r="D12107" s="1" t="s">
        <v>7968</v>
      </c>
      <c r="E12107" s="1"/>
      <c r="F12107" s="2">
        <v>3</v>
      </c>
      <c r="G12107" s="2">
        <f>INDEX(תוצאות_בחירות,MATCH(C12107,siot!$F$3:$F$1887,0),27)</f>
        <v>2</v>
      </c>
      <c r="H12107" s="2" t="b">
        <f t="shared" si="379"/>
        <v>0</v>
      </c>
      <c r="I12107" s="1" t="s">
        <v>2</v>
      </c>
      <c r="J12107" s="1" t="s">
        <v>7974</v>
      </c>
      <c r="K12107" s="1"/>
    </row>
    <row r="12108" spans="1:11" hidden="1">
      <c r="A12108" s="1" t="s">
        <v>7924</v>
      </c>
      <c r="B12108" s="1" t="s">
        <v>6013</v>
      </c>
      <c r="C12108" s="48" t="str">
        <f t="shared" si="378"/>
        <v>סו נהריה</v>
      </c>
      <c r="D12108" s="1" t="s">
        <v>7968</v>
      </c>
      <c r="E12108" s="1"/>
      <c r="F12108" s="2">
        <v>4</v>
      </c>
      <c r="G12108" s="2">
        <f>INDEX(תוצאות_בחירות,MATCH(C12108,siot!$F$3:$F$1887,0),27)</f>
        <v>2</v>
      </c>
      <c r="H12108" s="2" t="b">
        <f t="shared" si="379"/>
        <v>0</v>
      </c>
      <c r="I12108" s="1" t="s">
        <v>2</v>
      </c>
      <c r="J12108" s="1" t="s">
        <v>7973</v>
      </c>
      <c r="K12108" s="1"/>
    </row>
    <row r="12109" spans="1:11" hidden="1">
      <c r="A12109" s="1" t="s">
        <v>7924</v>
      </c>
      <c r="B12109" s="1" t="s">
        <v>6013</v>
      </c>
      <c r="C12109" s="48" t="str">
        <f t="shared" si="378"/>
        <v>סו נהריה</v>
      </c>
      <c r="D12109" s="1" t="s">
        <v>7968</v>
      </c>
      <c r="E12109" s="1"/>
      <c r="F12109" s="2">
        <v>5</v>
      </c>
      <c r="G12109" s="2">
        <f>INDEX(תוצאות_בחירות,MATCH(C12109,siot!$F$3:$F$1887,0),27)</f>
        <v>2</v>
      </c>
      <c r="H12109" s="2" t="b">
        <f t="shared" si="379"/>
        <v>0</v>
      </c>
      <c r="I12109" s="1" t="s">
        <v>2</v>
      </c>
      <c r="J12109" s="1" t="s">
        <v>7972</v>
      </c>
      <c r="K12109" s="1"/>
    </row>
    <row r="12110" spans="1:11" hidden="1">
      <c r="A12110" s="1" t="s">
        <v>7924</v>
      </c>
      <c r="B12110" s="1" t="s">
        <v>6013</v>
      </c>
      <c r="C12110" s="48" t="str">
        <f t="shared" si="378"/>
        <v>סו נהריה</v>
      </c>
      <c r="D12110" s="1" t="s">
        <v>7968</v>
      </c>
      <c r="E12110" s="1"/>
      <c r="F12110" s="2">
        <v>6</v>
      </c>
      <c r="G12110" s="2">
        <f>INDEX(תוצאות_בחירות,MATCH(C12110,siot!$F$3:$F$1887,0),27)</f>
        <v>2</v>
      </c>
      <c r="H12110" s="2" t="b">
        <f t="shared" si="379"/>
        <v>0</v>
      </c>
      <c r="I12110" s="1" t="s">
        <v>2</v>
      </c>
      <c r="J12110" s="1" t="s">
        <v>3168</v>
      </c>
      <c r="K12110" s="1"/>
    </row>
    <row r="12111" spans="1:11" hidden="1">
      <c r="A12111" s="1" t="s">
        <v>7924</v>
      </c>
      <c r="B12111" s="1" t="s">
        <v>6013</v>
      </c>
      <c r="C12111" s="48" t="str">
        <f t="shared" si="378"/>
        <v>סו נהריה</v>
      </c>
      <c r="D12111" s="1" t="s">
        <v>7968</v>
      </c>
      <c r="E12111" s="1"/>
      <c r="F12111" s="2">
        <v>7</v>
      </c>
      <c r="G12111" s="2">
        <f>INDEX(תוצאות_בחירות,MATCH(C12111,siot!$F$3:$F$1887,0),27)</f>
        <v>2</v>
      </c>
      <c r="H12111" s="2" t="b">
        <f t="shared" si="379"/>
        <v>0</v>
      </c>
      <c r="I12111" s="1" t="s">
        <v>2</v>
      </c>
      <c r="J12111" s="1" t="s">
        <v>7971</v>
      </c>
      <c r="K12111" s="1"/>
    </row>
    <row r="12112" spans="1:11" hidden="1">
      <c r="A12112" s="1" t="s">
        <v>7924</v>
      </c>
      <c r="B12112" s="1" t="s">
        <v>6013</v>
      </c>
      <c r="C12112" s="48" t="str">
        <f t="shared" si="378"/>
        <v>סו נהריה</v>
      </c>
      <c r="D12112" s="1" t="s">
        <v>7968</v>
      </c>
      <c r="E12112" s="1"/>
      <c r="F12112" s="2">
        <v>8</v>
      </c>
      <c r="G12112" s="2">
        <f>INDEX(תוצאות_בחירות,MATCH(C12112,siot!$F$3:$F$1887,0),27)</f>
        <v>2</v>
      </c>
      <c r="H12112" s="2" t="b">
        <f t="shared" si="379"/>
        <v>0</v>
      </c>
      <c r="I12112" s="1" t="s">
        <v>2</v>
      </c>
      <c r="J12112" s="1" t="s">
        <v>7970</v>
      </c>
      <c r="K12112" s="1"/>
    </row>
    <row r="12113" spans="1:11" hidden="1">
      <c r="A12113" s="1" t="s">
        <v>7924</v>
      </c>
      <c r="B12113" s="1" t="s">
        <v>6013</v>
      </c>
      <c r="C12113" s="48" t="str">
        <f t="shared" si="378"/>
        <v>סו נהריה</v>
      </c>
      <c r="D12113" s="1" t="s">
        <v>7968</v>
      </c>
      <c r="E12113" s="1"/>
      <c r="F12113" s="2">
        <v>9</v>
      </c>
      <c r="G12113" s="2">
        <f>INDEX(תוצאות_בחירות,MATCH(C12113,siot!$F$3:$F$1887,0),27)</f>
        <v>2</v>
      </c>
      <c r="H12113" s="2" t="b">
        <f t="shared" si="379"/>
        <v>0</v>
      </c>
      <c r="I12113" s="1" t="s">
        <v>2</v>
      </c>
      <c r="J12113" s="1" t="s">
        <v>7969</v>
      </c>
      <c r="K12113" s="1"/>
    </row>
    <row r="12114" spans="1:11" hidden="1">
      <c r="A12114" s="1" t="s">
        <v>7924</v>
      </c>
      <c r="B12114" s="1" t="s">
        <v>6013</v>
      </c>
      <c r="C12114" s="48" t="str">
        <f t="shared" si="378"/>
        <v>סו נהריה</v>
      </c>
      <c r="D12114" s="1" t="s">
        <v>7968</v>
      </c>
      <c r="E12114" s="1"/>
      <c r="F12114" s="2">
        <v>10</v>
      </c>
      <c r="G12114" s="2">
        <f>INDEX(תוצאות_בחירות,MATCH(C12114,siot!$F$3:$F$1887,0),27)</f>
        <v>2</v>
      </c>
      <c r="H12114" s="2" t="b">
        <f t="shared" si="379"/>
        <v>0</v>
      </c>
      <c r="I12114" s="1" t="s">
        <v>2</v>
      </c>
      <c r="J12114" s="1" t="s">
        <v>7967</v>
      </c>
      <c r="K12114" s="1"/>
    </row>
    <row r="12115" spans="1:11" hidden="1">
      <c r="A12115" s="1" t="s">
        <v>7924</v>
      </c>
      <c r="B12115" s="1" t="s">
        <v>683</v>
      </c>
      <c r="C12115" s="48" t="str">
        <f t="shared" si="378"/>
        <v>פ נהריה</v>
      </c>
      <c r="D12115" s="1" t="s">
        <v>7960</v>
      </c>
      <c r="E12115" s="1" t="s">
        <v>3</v>
      </c>
      <c r="F12115" s="2" t="s">
        <v>19548</v>
      </c>
      <c r="G12115" s="2">
        <f>INDEX(תוצאות_בחירות,MATCH(C12115,siot!$F$3:$F$1887,0),27)</f>
        <v>1</v>
      </c>
      <c r="H12115" s="2" t="b">
        <f t="shared" si="379"/>
        <v>0</v>
      </c>
      <c r="I12115" s="1"/>
      <c r="J12115" s="1"/>
      <c r="K12115" s="1"/>
    </row>
    <row r="12116" spans="1:11">
      <c r="A12116" s="1" t="s">
        <v>7924</v>
      </c>
      <c r="B12116" s="1" t="s">
        <v>683</v>
      </c>
      <c r="C12116" s="48" t="str">
        <f t="shared" si="378"/>
        <v>פ נהריה</v>
      </c>
      <c r="D12116" s="1" t="s">
        <v>7960</v>
      </c>
      <c r="E12116" s="1"/>
      <c r="F12116" s="2">
        <v>1</v>
      </c>
      <c r="G12116" s="2">
        <f>INDEX(תוצאות_בחירות,MATCH(C12116,siot!$F$3:$F$1887,0),27)</f>
        <v>1</v>
      </c>
      <c r="H12116" s="2" t="b">
        <f t="shared" si="379"/>
        <v>1</v>
      </c>
      <c r="I12116" s="1" t="s">
        <v>2</v>
      </c>
      <c r="J12116" s="1" t="s">
        <v>7966</v>
      </c>
      <c r="K12116" s="1"/>
    </row>
    <row r="12117" spans="1:11" hidden="1">
      <c r="A12117" s="1" t="s">
        <v>7924</v>
      </c>
      <c r="B12117" s="1" t="s">
        <v>683</v>
      </c>
      <c r="C12117" s="48" t="str">
        <f t="shared" si="378"/>
        <v>פ נהריה</v>
      </c>
      <c r="D12117" s="1" t="s">
        <v>7960</v>
      </c>
      <c r="E12117" s="1"/>
      <c r="F12117" s="2">
        <v>2</v>
      </c>
      <c r="G12117" s="2">
        <f>INDEX(תוצאות_בחירות,MATCH(C12117,siot!$F$3:$F$1887,0),27)</f>
        <v>1</v>
      </c>
      <c r="H12117" s="2" t="b">
        <f t="shared" si="379"/>
        <v>0</v>
      </c>
      <c r="I12117" s="1" t="s">
        <v>2</v>
      </c>
      <c r="J12117" s="1" t="s">
        <v>7965</v>
      </c>
      <c r="K12117" s="1"/>
    </row>
    <row r="12118" spans="1:11" hidden="1">
      <c r="A12118" s="1" t="s">
        <v>7924</v>
      </c>
      <c r="B12118" s="1" t="s">
        <v>683</v>
      </c>
      <c r="C12118" s="48" t="str">
        <f t="shared" si="378"/>
        <v>פ נהריה</v>
      </c>
      <c r="D12118" s="1" t="s">
        <v>7960</v>
      </c>
      <c r="E12118" s="1"/>
      <c r="F12118" s="2">
        <v>3</v>
      </c>
      <c r="G12118" s="2">
        <f>INDEX(תוצאות_בחירות,MATCH(C12118,siot!$F$3:$F$1887,0),27)</f>
        <v>1</v>
      </c>
      <c r="H12118" s="2" t="b">
        <f t="shared" si="379"/>
        <v>0</v>
      </c>
      <c r="I12118" s="1" t="s">
        <v>2</v>
      </c>
      <c r="J12118" s="1" t="s">
        <v>7964</v>
      </c>
      <c r="K12118" s="1"/>
    </row>
    <row r="12119" spans="1:11" hidden="1">
      <c r="A12119" s="1" t="s">
        <v>7924</v>
      </c>
      <c r="B12119" s="1" t="s">
        <v>683</v>
      </c>
      <c r="C12119" s="48" t="str">
        <f t="shared" si="378"/>
        <v>פ נהריה</v>
      </c>
      <c r="D12119" s="1" t="s">
        <v>7960</v>
      </c>
      <c r="E12119" s="1"/>
      <c r="F12119" s="2">
        <v>4</v>
      </c>
      <c r="G12119" s="2">
        <f>INDEX(תוצאות_בחירות,MATCH(C12119,siot!$F$3:$F$1887,0),27)</f>
        <v>1</v>
      </c>
      <c r="H12119" s="2" t="b">
        <f t="shared" si="379"/>
        <v>0</v>
      </c>
      <c r="I12119" s="1" t="s">
        <v>2</v>
      </c>
      <c r="J12119" s="1" t="s">
        <v>7963</v>
      </c>
      <c r="K12119" s="1"/>
    </row>
    <row r="12120" spans="1:11" hidden="1">
      <c r="A12120" s="1" t="s">
        <v>7924</v>
      </c>
      <c r="B12120" s="1" t="s">
        <v>683</v>
      </c>
      <c r="C12120" s="48" t="str">
        <f t="shared" si="378"/>
        <v>פ נהריה</v>
      </c>
      <c r="D12120" s="1" t="s">
        <v>7960</v>
      </c>
      <c r="E12120" s="1"/>
      <c r="F12120" s="2">
        <v>5</v>
      </c>
      <c r="G12120" s="2">
        <f>INDEX(תוצאות_בחירות,MATCH(C12120,siot!$F$3:$F$1887,0),27)</f>
        <v>1</v>
      </c>
      <c r="H12120" s="2" t="b">
        <f t="shared" si="379"/>
        <v>0</v>
      </c>
      <c r="I12120" s="1" t="s">
        <v>2</v>
      </c>
      <c r="J12120" s="1" t="s">
        <v>7962</v>
      </c>
      <c r="K12120" s="1"/>
    </row>
    <row r="12121" spans="1:11" hidden="1">
      <c r="A12121" s="1" t="s">
        <v>7924</v>
      </c>
      <c r="B12121" s="1" t="s">
        <v>683</v>
      </c>
      <c r="C12121" s="48" t="str">
        <f t="shared" si="378"/>
        <v>פ נהריה</v>
      </c>
      <c r="D12121" s="1" t="s">
        <v>7960</v>
      </c>
      <c r="E12121" s="1"/>
      <c r="F12121" s="2">
        <v>6</v>
      </c>
      <c r="G12121" s="2">
        <f>INDEX(תוצאות_בחירות,MATCH(C12121,siot!$F$3:$F$1887,0),27)</f>
        <v>1</v>
      </c>
      <c r="H12121" s="2" t="b">
        <f t="shared" si="379"/>
        <v>0</v>
      </c>
      <c r="I12121" s="1" t="s">
        <v>2</v>
      </c>
      <c r="J12121" s="1" t="s">
        <v>7961</v>
      </c>
      <c r="K12121" s="1"/>
    </row>
    <row r="12122" spans="1:11" hidden="1">
      <c r="A12122" s="1" t="s">
        <v>7924</v>
      </c>
      <c r="B12122" s="1" t="s">
        <v>683</v>
      </c>
      <c r="C12122" s="48" t="str">
        <f t="shared" si="378"/>
        <v>פ נהריה</v>
      </c>
      <c r="D12122" s="1" t="s">
        <v>7960</v>
      </c>
      <c r="E12122" s="1"/>
      <c r="F12122" s="2">
        <v>7</v>
      </c>
      <c r="G12122" s="2">
        <f>INDEX(תוצאות_בחירות,MATCH(C12122,siot!$F$3:$F$1887,0),27)</f>
        <v>1</v>
      </c>
      <c r="H12122" s="2" t="b">
        <f t="shared" si="379"/>
        <v>0</v>
      </c>
      <c r="I12122" s="1" t="s">
        <v>2</v>
      </c>
      <c r="J12122" s="1" t="s">
        <v>7959</v>
      </c>
      <c r="K12122" s="1"/>
    </row>
    <row r="12123" spans="1:11" hidden="1">
      <c r="A12123" s="1" t="s">
        <v>7924</v>
      </c>
      <c r="B12123" s="1" t="s">
        <v>339</v>
      </c>
      <c r="C12123" s="48" t="str">
        <f t="shared" si="378"/>
        <v>ץ נהריה</v>
      </c>
      <c r="D12123" s="1" t="s">
        <v>7953</v>
      </c>
      <c r="E12123" s="1" t="s">
        <v>3</v>
      </c>
      <c r="F12123" s="2" t="s">
        <v>19548</v>
      </c>
      <c r="G12123" s="2">
        <f>INDEX(תוצאות_בחירות,MATCH(C12123,siot!$F$3:$F$1887,0),27)</f>
        <v>0</v>
      </c>
      <c r="H12123" s="2" t="b">
        <f t="shared" si="379"/>
        <v>0</v>
      </c>
      <c r="I12123" s="1"/>
      <c r="J12123" s="1"/>
      <c r="K12123" s="1"/>
    </row>
    <row r="12124" spans="1:11" hidden="1">
      <c r="A12124" s="1" t="s">
        <v>7924</v>
      </c>
      <c r="B12124" s="1" t="s">
        <v>339</v>
      </c>
      <c r="C12124" s="48" t="str">
        <f t="shared" si="378"/>
        <v>ץ נהריה</v>
      </c>
      <c r="D12124" s="1" t="s">
        <v>7953</v>
      </c>
      <c r="E12124" s="1"/>
      <c r="F12124" s="2">
        <v>1</v>
      </c>
      <c r="G12124" s="2">
        <f>INDEX(תוצאות_בחירות,MATCH(C12124,siot!$F$3:$F$1887,0),27)</f>
        <v>0</v>
      </c>
      <c r="H12124" s="2" t="b">
        <f t="shared" si="379"/>
        <v>0</v>
      </c>
      <c r="I12124" s="1" t="s">
        <v>2</v>
      </c>
      <c r="J12124" s="1" t="s">
        <v>7958</v>
      </c>
      <c r="K12124" s="1"/>
    </row>
    <row r="12125" spans="1:11" hidden="1">
      <c r="A12125" s="1" t="s">
        <v>7924</v>
      </c>
      <c r="B12125" s="1" t="s">
        <v>339</v>
      </c>
      <c r="C12125" s="48" t="str">
        <f t="shared" si="378"/>
        <v>ץ נהריה</v>
      </c>
      <c r="D12125" s="1" t="s">
        <v>7953</v>
      </c>
      <c r="E12125" s="1"/>
      <c r="F12125" s="2">
        <v>2</v>
      </c>
      <c r="G12125" s="2">
        <f>INDEX(תוצאות_בחירות,MATCH(C12125,siot!$F$3:$F$1887,0),27)</f>
        <v>0</v>
      </c>
      <c r="H12125" s="2" t="b">
        <f t="shared" si="379"/>
        <v>0</v>
      </c>
      <c r="I12125" s="1" t="s">
        <v>2</v>
      </c>
      <c r="J12125" s="1" t="s">
        <v>7957</v>
      </c>
      <c r="K12125" s="1"/>
    </row>
    <row r="12126" spans="1:11" hidden="1">
      <c r="A12126" s="1" t="s">
        <v>7924</v>
      </c>
      <c r="B12126" s="1" t="s">
        <v>339</v>
      </c>
      <c r="C12126" s="48" t="str">
        <f t="shared" si="378"/>
        <v>ץ נהריה</v>
      </c>
      <c r="D12126" s="1" t="s">
        <v>7953</v>
      </c>
      <c r="E12126" s="1"/>
      <c r="F12126" s="2">
        <v>3</v>
      </c>
      <c r="G12126" s="2">
        <f>INDEX(תוצאות_בחירות,MATCH(C12126,siot!$F$3:$F$1887,0),27)</f>
        <v>0</v>
      </c>
      <c r="H12126" s="2" t="b">
        <f t="shared" si="379"/>
        <v>0</v>
      </c>
      <c r="I12126" s="1" t="s">
        <v>2</v>
      </c>
      <c r="J12126" s="1" t="s">
        <v>7956</v>
      </c>
      <c r="K12126" s="1"/>
    </row>
    <row r="12127" spans="1:11" hidden="1">
      <c r="A12127" s="1" t="s">
        <v>7924</v>
      </c>
      <c r="B12127" s="1" t="s">
        <v>339</v>
      </c>
      <c r="C12127" s="48" t="str">
        <f t="shared" si="378"/>
        <v>ץ נהריה</v>
      </c>
      <c r="D12127" s="1" t="s">
        <v>7953</v>
      </c>
      <c r="E12127" s="1"/>
      <c r="F12127" s="2">
        <v>4</v>
      </c>
      <c r="G12127" s="2">
        <f>INDEX(תוצאות_בחירות,MATCH(C12127,siot!$F$3:$F$1887,0),27)</f>
        <v>0</v>
      </c>
      <c r="H12127" s="2" t="b">
        <f t="shared" si="379"/>
        <v>0</v>
      </c>
      <c r="I12127" s="1" t="s">
        <v>2</v>
      </c>
      <c r="J12127" s="1" t="s">
        <v>7955</v>
      </c>
      <c r="K12127" s="1"/>
    </row>
    <row r="12128" spans="1:11" hidden="1">
      <c r="A12128" s="1" t="s">
        <v>7924</v>
      </c>
      <c r="B12128" s="1" t="s">
        <v>339</v>
      </c>
      <c r="C12128" s="48" t="str">
        <f t="shared" si="378"/>
        <v>ץ נהריה</v>
      </c>
      <c r="D12128" s="1" t="s">
        <v>7953</v>
      </c>
      <c r="E12128" s="1"/>
      <c r="F12128" s="2">
        <v>5</v>
      </c>
      <c r="G12128" s="2">
        <f>INDEX(תוצאות_בחירות,MATCH(C12128,siot!$F$3:$F$1887,0),27)</f>
        <v>0</v>
      </c>
      <c r="H12128" s="2" t="b">
        <f t="shared" si="379"/>
        <v>0</v>
      </c>
      <c r="I12128" s="1" t="s">
        <v>2</v>
      </c>
      <c r="J12128" s="1" t="s">
        <v>7954</v>
      </c>
      <c r="K12128" s="1"/>
    </row>
    <row r="12129" spans="1:11" hidden="1">
      <c r="A12129" s="1" t="s">
        <v>7924</v>
      </c>
      <c r="B12129" s="1" t="s">
        <v>339</v>
      </c>
      <c r="C12129" s="48" t="str">
        <f t="shared" si="378"/>
        <v>ץ נהריה</v>
      </c>
      <c r="D12129" s="1" t="s">
        <v>7953</v>
      </c>
      <c r="E12129" s="1"/>
      <c r="F12129" s="2">
        <v>6</v>
      </c>
      <c r="G12129" s="2">
        <f>INDEX(תוצאות_בחירות,MATCH(C12129,siot!$F$3:$F$1887,0),27)</f>
        <v>0</v>
      </c>
      <c r="H12129" s="2" t="b">
        <f t="shared" si="379"/>
        <v>0</v>
      </c>
      <c r="I12129" s="1" t="s">
        <v>2</v>
      </c>
      <c r="J12129" s="1" t="s">
        <v>7952</v>
      </c>
      <c r="K12129" s="1"/>
    </row>
    <row r="12130" spans="1:11" hidden="1">
      <c r="A12130" s="1" t="s">
        <v>7924</v>
      </c>
      <c r="B12130" s="1" t="s">
        <v>295</v>
      </c>
      <c r="C12130" s="48" t="str">
        <f t="shared" si="378"/>
        <v>צ נהריה</v>
      </c>
      <c r="D12130" s="1" t="s">
        <v>7945</v>
      </c>
      <c r="E12130" s="1" t="s">
        <v>3</v>
      </c>
      <c r="F12130" s="2" t="s">
        <v>19548</v>
      </c>
      <c r="G12130" s="2">
        <f>INDEX(תוצאות_בחירות,MATCH(C12130,siot!$F$3:$F$1887,0),27)</f>
        <v>2</v>
      </c>
      <c r="H12130" s="2" t="b">
        <f t="shared" si="379"/>
        <v>0</v>
      </c>
      <c r="I12130" s="1"/>
      <c r="J12130" s="1"/>
      <c r="K12130" s="1"/>
    </row>
    <row r="12131" spans="1:11">
      <c r="A12131" s="1" t="s">
        <v>7924</v>
      </c>
      <c r="B12131" s="1" t="s">
        <v>295</v>
      </c>
      <c r="C12131" s="48" t="str">
        <f t="shared" si="378"/>
        <v>צ נהריה</v>
      </c>
      <c r="D12131" s="1" t="s">
        <v>7945</v>
      </c>
      <c r="E12131" s="1"/>
      <c r="F12131" s="2">
        <v>1</v>
      </c>
      <c r="G12131" s="2">
        <f>INDEX(תוצאות_בחירות,MATCH(C12131,siot!$F$3:$F$1887,0),27)</f>
        <v>2</v>
      </c>
      <c r="H12131" s="2" t="b">
        <f t="shared" si="379"/>
        <v>1</v>
      </c>
      <c r="I12131" s="1" t="s">
        <v>2</v>
      </c>
      <c r="J12131" s="1" t="s">
        <v>7951</v>
      </c>
      <c r="K12131" s="1"/>
    </row>
    <row r="12132" spans="1:11">
      <c r="A12132" s="1" t="s">
        <v>7924</v>
      </c>
      <c r="B12132" s="1" t="s">
        <v>295</v>
      </c>
      <c r="C12132" s="48" t="str">
        <f t="shared" si="378"/>
        <v>צ נהריה</v>
      </c>
      <c r="D12132" s="1" t="s">
        <v>7945</v>
      </c>
      <c r="E12132" s="1"/>
      <c r="F12132" s="2">
        <v>2</v>
      </c>
      <c r="G12132" s="2">
        <f>INDEX(תוצאות_בחירות,MATCH(C12132,siot!$F$3:$F$1887,0),27)</f>
        <v>2</v>
      </c>
      <c r="H12132" s="2" t="b">
        <f t="shared" si="379"/>
        <v>1</v>
      </c>
      <c r="I12132" s="1" t="s">
        <v>2</v>
      </c>
      <c r="J12132" s="1" t="s">
        <v>7950</v>
      </c>
      <c r="K12132" s="1">
        <v>1</v>
      </c>
    </row>
    <row r="12133" spans="1:11" hidden="1">
      <c r="A12133" s="1" t="s">
        <v>7924</v>
      </c>
      <c r="B12133" s="1" t="s">
        <v>295</v>
      </c>
      <c r="C12133" s="48" t="str">
        <f t="shared" si="378"/>
        <v>צ נהריה</v>
      </c>
      <c r="D12133" s="1" t="s">
        <v>7945</v>
      </c>
      <c r="E12133" s="1"/>
      <c r="F12133" s="2">
        <v>3</v>
      </c>
      <c r="G12133" s="2">
        <f>INDEX(תוצאות_בחירות,MATCH(C12133,siot!$F$3:$F$1887,0),27)</f>
        <v>2</v>
      </c>
      <c r="H12133" s="2" t="b">
        <f t="shared" si="379"/>
        <v>0</v>
      </c>
      <c r="I12133" s="1" t="s">
        <v>2</v>
      </c>
      <c r="J12133" s="1" t="s">
        <v>7949</v>
      </c>
      <c r="K12133" s="1"/>
    </row>
    <row r="12134" spans="1:11" hidden="1">
      <c r="A12134" s="1" t="s">
        <v>7924</v>
      </c>
      <c r="B12134" s="1" t="s">
        <v>295</v>
      </c>
      <c r="C12134" s="48" t="str">
        <f t="shared" si="378"/>
        <v>צ נהריה</v>
      </c>
      <c r="D12134" s="1" t="s">
        <v>7945</v>
      </c>
      <c r="E12134" s="1"/>
      <c r="F12134" s="2">
        <v>4</v>
      </c>
      <c r="G12134" s="2">
        <f>INDEX(תוצאות_בחירות,MATCH(C12134,siot!$F$3:$F$1887,0),27)</f>
        <v>2</v>
      </c>
      <c r="H12134" s="2" t="b">
        <f t="shared" si="379"/>
        <v>0</v>
      </c>
      <c r="I12134" s="1" t="s">
        <v>2</v>
      </c>
      <c r="J12134" s="1" t="s">
        <v>7948</v>
      </c>
      <c r="K12134" s="1"/>
    </row>
    <row r="12135" spans="1:11" hidden="1">
      <c r="A12135" s="1" t="s">
        <v>7924</v>
      </c>
      <c r="B12135" s="1" t="s">
        <v>295</v>
      </c>
      <c r="C12135" s="48" t="str">
        <f t="shared" si="378"/>
        <v>צ נהריה</v>
      </c>
      <c r="D12135" s="1" t="s">
        <v>7945</v>
      </c>
      <c r="E12135" s="1"/>
      <c r="F12135" s="2">
        <v>5</v>
      </c>
      <c r="G12135" s="2">
        <f>INDEX(תוצאות_בחירות,MATCH(C12135,siot!$F$3:$F$1887,0),27)</f>
        <v>2</v>
      </c>
      <c r="H12135" s="2" t="b">
        <f t="shared" si="379"/>
        <v>0</v>
      </c>
      <c r="I12135" s="1" t="s">
        <v>2</v>
      </c>
      <c r="J12135" s="1" t="s">
        <v>7947</v>
      </c>
      <c r="K12135" s="1"/>
    </row>
    <row r="12136" spans="1:11" hidden="1">
      <c r="A12136" s="1" t="s">
        <v>7924</v>
      </c>
      <c r="B12136" s="1" t="s">
        <v>295</v>
      </c>
      <c r="C12136" s="48" t="str">
        <f t="shared" si="378"/>
        <v>צ נהריה</v>
      </c>
      <c r="D12136" s="1" t="s">
        <v>7945</v>
      </c>
      <c r="E12136" s="1"/>
      <c r="F12136" s="2">
        <v>6</v>
      </c>
      <c r="G12136" s="2">
        <f>INDEX(תוצאות_בחירות,MATCH(C12136,siot!$F$3:$F$1887,0),27)</f>
        <v>2</v>
      </c>
      <c r="H12136" s="2" t="b">
        <f t="shared" si="379"/>
        <v>0</v>
      </c>
      <c r="I12136" s="1" t="s">
        <v>2</v>
      </c>
      <c r="J12136" s="1" t="s">
        <v>7946</v>
      </c>
      <c r="K12136" s="1"/>
    </row>
    <row r="12137" spans="1:11" hidden="1">
      <c r="A12137" s="1" t="s">
        <v>7924</v>
      </c>
      <c r="B12137" s="1" t="s">
        <v>295</v>
      </c>
      <c r="C12137" s="48" t="str">
        <f t="shared" si="378"/>
        <v>צ נהריה</v>
      </c>
      <c r="D12137" s="1" t="s">
        <v>7945</v>
      </c>
      <c r="E12137" s="1"/>
      <c r="F12137" s="2">
        <v>7</v>
      </c>
      <c r="G12137" s="2">
        <f>INDEX(תוצאות_בחירות,MATCH(C12137,siot!$F$3:$F$1887,0),27)</f>
        <v>2</v>
      </c>
      <c r="H12137" s="2" t="b">
        <f t="shared" si="379"/>
        <v>0</v>
      </c>
      <c r="I12137" s="1" t="s">
        <v>2</v>
      </c>
      <c r="J12137" s="1" t="s">
        <v>7944</v>
      </c>
      <c r="K12137" s="1"/>
    </row>
    <row r="12138" spans="1:11" hidden="1">
      <c r="A12138" s="1" t="s">
        <v>7924</v>
      </c>
      <c r="B12138" s="1" t="s">
        <v>213</v>
      </c>
      <c r="C12138" s="48" t="str">
        <f t="shared" si="378"/>
        <v>רק נהריה</v>
      </c>
      <c r="D12138" s="1" t="s">
        <v>7931</v>
      </c>
      <c r="E12138" s="1" t="s">
        <v>18</v>
      </c>
      <c r="F12138" s="2" t="s">
        <v>19548</v>
      </c>
      <c r="G12138" s="2">
        <f>INDEX(תוצאות_בחירות,MATCH(C12138,siot!$F$3:$F$1887,0),27)</f>
        <v>3</v>
      </c>
      <c r="H12138" s="2" t="b">
        <f t="shared" si="379"/>
        <v>0</v>
      </c>
      <c r="I12138" s="1"/>
      <c r="J12138" s="1"/>
      <c r="K12138" s="1"/>
    </row>
    <row r="12139" spans="1:11">
      <c r="A12139" s="1" t="s">
        <v>7924</v>
      </c>
      <c r="B12139" s="1" t="s">
        <v>213</v>
      </c>
      <c r="C12139" s="48" t="str">
        <f t="shared" si="378"/>
        <v>רק נהריה</v>
      </c>
      <c r="D12139" s="1" t="s">
        <v>7931</v>
      </c>
      <c r="E12139" s="1" t="s">
        <v>17</v>
      </c>
      <c r="F12139" s="2">
        <v>1</v>
      </c>
      <c r="G12139" s="2">
        <f>INDEX(תוצאות_בחירות,MATCH(C12139,siot!$F$3:$F$1887,0),27)</f>
        <v>3</v>
      </c>
      <c r="H12139" s="2" t="b">
        <f t="shared" si="379"/>
        <v>1</v>
      </c>
      <c r="I12139" s="1" t="s">
        <v>2</v>
      </c>
      <c r="J12139" s="1" t="s">
        <v>7943</v>
      </c>
      <c r="K12139" s="1"/>
    </row>
    <row r="12140" spans="1:11">
      <c r="A12140" s="1" t="s">
        <v>7924</v>
      </c>
      <c r="B12140" s="1" t="s">
        <v>213</v>
      </c>
      <c r="C12140" s="48" t="str">
        <f t="shared" si="378"/>
        <v>רק נהריה</v>
      </c>
      <c r="D12140" s="1" t="s">
        <v>7931</v>
      </c>
      <c r="E12140" s="1"/>
      <c r="F12140" s="2">
        <v>2</v>
      </c>
      <c r="G12140" s="2">
        <f>INDEX(תוצאות_בחירות,MATCH(C12140,siot!$F$3:$F$1887,0),27)</f>
        <v>3</v>
      </c>
      <c r="H12140" s="2" t="b">
        <f t="shared" si="379"/>
        <v>1</v>
      </c>
      <c r="I12140" s="1" t="s">
        <v>2</v>
      </c>
      <c r="J12140" s="1" t="s">
        <v>7942</v>
      </c>
      <c r="K12140" s="1">
        <v>1</v>
      </c>
    </row>
    <row r="12141" spans="1:11">
      <c r="A12141" s="1" t="s">
        <v>7924</v>
      </c>
      <c r="B12141" s="1" t="s">
        <v>213</v>
      </c>
      <c r="C12141" s="48" t="str">
        <f t="shared" si="378"/>
        <v>רק נהריה</v>
      </c>
      <c r="D12141" s="1" t="s">
        <v>7931</v>
      </c>
      <c r="E12141" s="1"/>
      <c r="F12141" s="2">
        <v>3</v>
      </c>
      <c r="G12141" s="2">
        <f>INDEX(תוצאות_בחירות,MATCH(C12141,siot!$F$3:$F$1887,0),27)</f>
        <v>3</v>
      </c>
      <c r="H12141" s="2" t="b">
        <f t="shared" si="379"/>
        <v>1</v>
      </c>
      <c r="I12141" s="1" t="s">
        <v>2</v>
      </c>
      <c r="J12141" s="1" t="s">
        <v>7941</v>
      </c>
      <c r="K12141" s="1"/>
    </row>
    <row r="12142" spans="1:11" hidden="1">
      <c r="A12142" s="1" t="s">
        <v>7924</v>
      </c>
      <c r="B12142" s="1" t="s">
        <v>213</v>
      </c>
      <c r="C12142" s="48" t="str">
        <f t="shared" si="378"/>
        <v>רק נהריה</v>
      </c>
      <c r="D12142" s="1" t="s">
        <v>7931</v>
      </c>
      <c r="E12142" s="1"/>
      <c r="F12142" s="2">
        <v>4</v>
      </c>
      <c r="G12142" s="2">
        <f>INDEX(תוצאות_בחירות,MATCH(C12142,siot!$F$3:$F$1887,0),27)</f>
        <v>3</v>
      </c>
      <c r="H12142" s="2" t="b">
        <f t="shared" si="379"/>
        <v>0</v>
      </c>
      <c r="I12142" s="1" t="s">
        <v>2</v>
      </c>
      <c r="J12142" s="1" t="s">
        <v>7940</v>
      </c>
      <c r="K12142" s="1"/>
    </row>
    <row r="12143" spans="1:11" hidden="1">
      <c r="A12143" s="1" t="s">
        <v>7924</v>
      </c>
      <c r="B12143" s="1" t="s">
        <v>213</v>
      </c>
      <c r="C12143" s="48" t="str">
        <f t="shared" si="378"/>
        <v>רק נהריה</v>
      </c>
      <c r="D12143" s="1" t="s">
        <v>7931</v>
      </c>
      <c r="E12143" s="1"/>
      <c r="F12143" s="2">
        <v>5</v>
      </c>
      <c r="G12143" s="2">
        <f>INDEX(תוצאות_בחירות,MATCH(C12143,siot!$F$3:$F$1887,0),27)</f>
        <v>3</v>
      </c>
      <c r="H12143" s="2" t="b">
        <f t="shared" si="379"/>
        <v>0</v>
      </c>
      <c r="I12143" s="1" t="s">
        <v>2</v>
      </c>
      <c r="J12143" s="1" t="s">
        <v>7939</v>
      </c>
      <c r="K12143" s="1"/>
    </row>
    <row r="12144" spans="1:11" hidden="1">
      <c r="A12144" s="1" t="s">
        <v>7924</v>
      </c>
      <c r="B12144" s="1" t="s">
        <v>213</v>
      </c>
      <c r="C12144" s="48" t="str">
        <f t="shared" si="378"/>
        <v>רק נהריה</v>
      </c>
      <c r="D12144" s="1" t="s">
        <v>7931</v>
      </c>
      <c r="E12144" s="1"/>
      <c r="F12144" s="2">
        <v>6</v>
      </c>
      <c r="G12144" s="2">
        <f>INDEX(תוצאות_בחירות,MATCH(C12144,siot!$F$3:$F$1887,0),27)</f>
        <v>3</v>
      </c>
      <c r="H12144" s="2" t="b">
        <f t="shared" si="379"/>
        <v>0</v>
      </c>
      <c r="I12144" s="1" t="s">
        <v>2</v>
      </c>
      <c r="J12144" s="1" t="s">
        <v>7938</v>
      </c>
      <c r="K12144" s="1"/>
    </row>
    <row r="12145" spans="1:11" hidden="1">
      <c r="A12145" s="1" t="s">
        <v>7924</v>
      </c>
      <c r="B12145" s="1" t="s">
        <v>213</v>
      </c>
      <c r="C12145" s="48" t="str">
        <f t="shared" si="378"/>
        <v>רק נהריה</v>
      </c>
      <c r="D12145" s="1" t="s">
        <v>7931</v>
      </c>
      <c r="E12145" s="1"/>
      <c r="F12145" s="2">
        <v>7</v>
      </c>
      <c r="G12145" s="2">
        <f>INDEX(תוצאות_בחירות,MATCH(C12145,siot!$F$3:$F$1887,0),27)</f>
        <v>3</v>
      </c>
      <c r="H12145" s="2" t="b">
        <f t="shared" si="379"/>
        <v>0</v>
      </c>
      <c r="I12145" s="1" t="s">
        <v>2</v>
      </c>
      <c r="J12145" s="1" t="s">
        <v>7937</v>
      </c>
      <c r="K12145" s="1"/>
    </row>
    <row r="12146" spans="1:11" hidden="1">
      <c r="A12146" s="1" t="s">
        <v>7924</v>
      </c>
      <c r="B12146" s="1" t="s">
        <v>213</v>
      </c>
      <c r="C12146" s="48" t="str">
        <f t="shared" si="378"/>
        <v>רק נהריה</v>
      </c>
      <c r="D12146" s="1" t="s">
        <v>7931</v>
      </c>
      <c r="E12146" s="1"/>
      <c r="F12146" s="2">
        <v>8</v>
      </c>
      <c r="G12146" s="2">
        <f>INDEX(תוצאות_בחירות,MATCH(C12146,siot!$F$3:$F$1887,0),27)</f>
        <v>3</v>
      </c>
      <c r="H12146" s="2" t="b">
        <f t="shared" si="379"/>
        <v>0</v>
      </c>
      <c r="I12146" s="1" t="s">
        <v>2</v>
      </c>
      <c r="J12146" s="1" t="s">
        <v>7936</v>
      </c>
      <c r="K12146" s="1"/>
    </row>
    <row r="12147" spans="1:11" hidden="1">
      <c r="A12147" s="1" t="s">
        <v>7924</v>
      </c>
      <c r="B12147" s="1" t="s">
        <v>213</v>
      </c>
      <c r="C12147" s="48" t="str">
        <f t="shared" si="378"/>
        <v>רק נהריה</v>
      </c>
      <c r="D12147" s="1" t="s">
        <v>7931</v>
      </c>
      <c r="E12147" s="1"/>
      <c r="F12147" s="2">
        <v>9</v>
      </c>
      <c r="G12147" s="2">
        <f>INDEX(תוצאות_בחירות,MATCH(C12147,siot!$F$3:$F$1887,0),27)</f>
        <v>3</v>
      </c>
      <c r="H12147" s="2" t="b">
        <f t="shared" si="379"/>
        <v>0</v>
      </c>
      <c r="I12147" s="1" t="s">
        <v>2</v>
      </c>
      <c r="J12147" s="1" t="s">
        <v>7935</v>
      </c>
      <c r="K12147" s="1"/>
    </row>
    <row r="12148" spans="1:11" hidden="1">
      <c r="A12148" s="1" t="s">
        <v>7924</v>
      </c>
      <c r="B12148" s="1" t="s">
        <v>213</v>
      </c>
      <c r="C12148" s="48" t="str">
        <f t="shared" si="378"/>
        <v>רק נהריה</v>
      </c>
      <c r="D12148" s="1" t="s">
        <v>7931</v>
      </c>
      <c r="E12148" s="1"/>
      <c r="F12148" s="2">
        <v>10</v>
      </c>
      <c r="G12148" s="2">
        <f>INDEX(תוצאות_בחירות,MATCH(C12148,siot!$F$3:$F$1887,0),27)</f>
        <v>3</v>
      </c>
      <c r="H12148" s="2" t="b">
        <f t="shared" si="379"/>
        <v>0</v>
      </c>
      <c r="I12148" s="1" t="s">
        <v>2</v>
      </c>
      <c r="J12148" s="1" t="s">
        <v>7934</v>
      </c>
      <c r="K12148" s="1"/>
    </row>
    <row r="12149" spans="1:11" hidden="1">
      <c r="A12149" s="1" t="s">
        <v>7924</v>
      </c>
      <c r="B12149" s="1" t="s">
        <v>213</v>
      </c>
      <c r="C12149" s="48" t="str">
        <f t="shared" si="378"/>
        <v>רק נהריה</v>
      </c>
      <c r="D12149" s="1" t="s">
        <v>7931</v>
      </c>
      <c r="E12149" s="1"/>
      <c r="F12149" s="2">
        <v>11</v>
      </c>
      <c r="G12149" s="2">
        <f>INDEX(תוצאות_בחירות,MATCH(C12149,siot!$F$3:$F$1887,0),27)</f>
        <v>3</v>
      </c>
      <c r="H12149" s="2" t="b">
        <f t="shared" si="379"/>
        <v>0</v>
      </c>
      <c r="I12149" s="1" t="s">
        <v>2</v>
      </c>
      <c r="J12149" s="1" t="s">
        <v>7933</v>
      </c>
      <c r="K12149" s="1"/>
    </row>
    <row r="12150" spans="1:11" hidden="1">
      <c r="A12150" s="1" t="s">
        <v>7924</v>
      </c>
      <c r="B12150" s="1" t="s">
        <v>213</v>
      </c>
      <c r="C12150" s="48" t="str">
        <f t="shared" si="378"/>
        <v>רק נהריה</v>
      </c>
      <c r="D12150" s="1" t="s">
        <v>7931</v>
      </c>
      <c r="E12150" s="1"/>
      <c r="F12150" s="2">
        <v>12</v>
      </c>
      <c r="G12150" s="2">
        <f>INDEX(תוצאות_בחירות,MATCH(C12150,siot!$F$3:$F$1887,0),27)</f>
        <v>3</v>
      </c>
      <c r="H12150" s="2" t="b">
        <f t="shared" si="379"/>
        <v>0</v>
      </c>
      <c r="I12150" s="1" t="s">
        <v>2</v>
      </c>
      <c r="J12150" s="1" t="s">
        <v>7932</v>
      </c>
      <c r="K12150" s="1"/>
    </row>
    <row r="12151" spans="1:11" hidden="1">
      <c r="A12151" s="1" t="s">
        <v>7924</v>
      </c>
      <c r="B12151" s="1" t="s">
        <v>213</v>
      </c>
      <c r="C12151" s="48" t="str">
        <f t="shared" si="378"/>
        <v>רק נהריה</v>
      </c>
      <c r="D12151" s="1" t="s">
        <v>7931</v>
      </c>
      <c r="E12151" s="1"/>
      <c r="F12151" s="2">
        <v>13</v>
      </c>
      <c r="G12151" s="2">
        <f>INDEX(תוצאות_בחירות,MATCH(C12151,siot!$F$3:$F$1887,0),27)</f>
        <v>3</v>
      </c>
      <c r="H12151" s="2" t="b">
        <f t="shared" si="379"/>
        <v>0</v>
      </c>
      <c r="I12151" s="1" t="s">
        <v>2</v>
      </c>
      <c r="J12151" s="1" t="s">
        <v>7930</v>
      </c>
      <c r="K12151" s="1"/>
    </row>
    <row r="12152" spans="1:11" hidden="1">
      <c r="A12152" s="1" t="s">
        <v>7924</v>
      </c>
      <c r="B12152" s="1" t="s">
        <v>963</v>
      </c>
      <c r="C12152" s="48" t="str">
        <f t="shared" si="378"/>
        <v>שס נהריה</v>
      </c>
      <c r="D12152" s="1" t="s">
        <v>962</v>
      </c>
      <c r="E12152" s="1" t="s">
        <v>3</v>
      </c>
      <c r="F12152" s="2" t="s">
        <v>19548</v>
      </c>
      <c r="G12152" s="2">
        <f>INDEX(תוצאות_בחירות,MATCH(C12152,siot!$F$3:$F$1887,0),27)</f>
        <v>2</v>
      </c>
      <c r="H12152" s="2" t="b">
        <f t="shared" si="379"/>
        <v>0</v>
      </c>
      <c r="I12152" s="1"/>
      <c r="J12152" s="1"/>
      <c r="K12152" s="1"/>
    </row>
    <row r="12153" spans="1:11">
      <c r="A12153" s="1" t="s">
        <v>7924</v>
      </c>
      <c r="B12153" s="1" t="s">
        <v>963</v>
      </c>
      <c r="C12153" s="48" t="str">
        <f t="shared" si="378"/>
        <v>שס נהריה</v>
      </c>
      <c r="D12153" s="1" t="s">
        <v>962</v>
      </c>
      <c r="E12153" s="1"/>
      <c r="F12153" s="2">
        <v>1</v>
      </c>
      <c r="G12153" s="2">
        <f>INDEX(תוצאות_בחירות,MATCH(C12153,siot!$F$3:$F$1887,0),27)</f>
        <v>2</v>
      </c>
      <c r="H12153" s="2" t="b">
        <f t="shared" si="379"/>
        <v>1</v>
      </c>
      <c r="I12153" s="1" t="s">
        <v>2</v>
      </c>
      <c r="J12153" s="1" t="s">
        <v>7929</v>
      </c>
      <c r="K12153" s="1"/>
    </row>
    <row r="12154" spans="1:11">
      <c r="A12154" s="1" t="s">
        <v>7924</v>
      </c>
      <c r="B12154" s="1" t="s">
        <v>963</v>
      </c>
      <c r="C12154" s="48" t="str">
        <f t="shared" si="378"/>
        <v>שס נהריה</v>
      </c>
      <c r="D12154" s="1" t="s">
        <v>962</v>
      </c>
      <c r="E12154" s="1"/>
      <c r="F12154" s="2">
        <v>2</v>
      </c>
      <c r="G12154" s="2">
        <f>INDEX(תוצאות_בחירות,MATCH(C12154,siot!$F$3:$F$1887,0),27)</f>
        <v>2</v>
      </c>
      <c r="H12154" s="2" t="b">
        <f t="shared" si="379"/>
        <v>1</v>
      </c>
      <c r="I12154" s="1" t="s">
        <v>2</v>
      </c>
      <c r="J12154" s="1" t="s">
        <v>7928</v>
      </c>
      <c r="K12154" s="1"/>
    </row>
    <row r="12155" spans="1:11" hidden="1">
      <c r="A12155" s="1" t="s">
        <v>7924</v>
      </c>
      <c r="B12155" s="1" t="s">
        <v>963</v>
      </c>
      <c r="C12155" s="48" t="str">
        <f t="shared" si="378"/>
        <v>שס נהריה</v>
      </c>
      <c r="D12155" s="1" t="s">
        <v>962</v>
      </c>
      <c r="E12155" s="1"/>
      <c r="F12155" s="2">
        <v>3</v>
      </c>
      <c r="G12155" s="2">
        <f>INDEX(תוצאות_בחירות,MATCH(C12155,siot!$F$3:$F$1887,0),27)</f>
        <v>2</v>
      </c>
      <c r="H12155" s="2" t="b">
        <f t="shared" si="379"/>
        <v>0</v>
      </c>
      <c r="I12155" s="1" t="s">
        <v>2</v>
      </c>
      <c r="J12155" s="1" t="s">
        <v>7927</v>
      </c>
      <c r="K12155" s="1"/>
    </row>
    <row r="12156" spans="1:11" hidden="1">
      <c r="A12156" s="1" t="s">
        <v>7924</v>
      </c>
      <c r="B12156" s="1" t="s">
        <v>963</v>
      </c>
      <c r="C12156" s="48" t="str">
        <f t="shared" si="378"/>
        <v>שס נהריה</v>
      </c>
      <c r="D12156" s="1" t="s">
        <v>962</v>
      </c>
      <c r="E12156" s="1"/>
      <c r="F12156" s="2">
        <v>4</v>
      </c>
      <c r="G12156" s="2">
        <f>INDEX(תוצאות_בחירות,MATCH(C12156,siot!$F$3:$F$1887,0),27)</f>
        <v>2</v>
      </c>
      <c r="H12156" s="2" t="b">
        <f t="shared" si="379"/>
        <v>0</v>
      </c>
      <c r="I12156" s="1" t="s">
        <v>2</v>
      </c>
      <c r="J12156" s="1" t="s">
        <v>7926</v>
      </c>
      <c r="K12156" s="1"/>
    </row>
    <row r="12157" spans="1:11" hidden="1">
      <c r="A12157" s="1" t="s">
        <v>7924</v>
      </c>
      <c r="B12157" s="1" t="s">
        <v>963</v>
      </c>
      <c r="C12157" s="48" t="str">
        <f t="shared" si="378"/>
        <v>שס נהריה</v>
      </c>
      <c r="D12157" s="1" t="s">
        <v>962</v>
      </c>
      <c r="E12157" s="1"/>
      <c r="F12157" s="2">
        <v>5</v>
      </c>
      <c r="G12157" s="2">
        <f>INDEX(תוצאות_בחירות,MATCH(C12157,siot!$F$3:$F$1887,0),27)</f>
        <v>2</v>
      </c>
      <c r="H12157" s="2" t="b">
        <f t="shared" si="379"/>
        <v>0</v>
      </c>
      <c r="I12157" s="1" t="s">
        <v>2</v>
      </c>
      <c r="J12157" s="1" t="s">
        <v>7925</v>
      </c>
      <c r="K12157" s="1"/>
    </row>
    <row r="12158" spans="1:11" hidden="1">
      <c r="A12158" s="1" t="s">
        <v>7924</v>
      </c>
      <c r="B12158" s="1" t="s">
        <v>963</v>
      </c>
      <c r="C12158" s="48" t="str">
        <f t="shared" si="378"/>
        <v>שס נהריה</v>
      </c>
      <c r="D12158" s="1" t="s">
        <v>962</v>
      </c>
      <c r="E12158" s="1"/>
      <c r="F12158" s="2">
        <v>6</v>
      </c>
      <c r="G12158" s="2">
        <f>INDEX(תוצאות_בחירות,MATCH(C12158,siot!$F$3:$F$1887,0),27)</f>
        <v>2</v>
      </c>
      <c r="H12158" s="2" t="b">
        <f t="shared" si="379"/>
        <v>0</v>
      </c>
      <c r="I12158" s="1" t="s">
        <v>2</v>
      </c>
      <c r="J12158" s="1" t="s">
        <v>7923</v>
      </c>
      <c r="K12158" s="1"/>
    </row>
    <row r="12159" spans="1:11" hidden="1">
      <c r="A12159" s="1" t="s">
        <v>7813</v>
      </c>
      <c r="B12159" s="1" t="s">
        <v>7915</v>
      </c>
      <c r="C12159" s="48" t="str">
        <f t="shared" si="378"/>
        <v>הל נחף</v>
      </c>
      <c r="D12159" s="1" t="s">
        <v>7914</v>
      </c>
      <c r="E12159" s="1" t="s">
        <v>3</v>
      </c>
      <c r="F12159" s="2" t="s">
        <v>19548</v>
      </c>
      <c r="G12159" s="2">
        <f>INDEX(תוצאות_בחירות,MATCH(C12159,siot!$F$3:$F$1887,0),27)</f>
        <v>1</v>
      </c>
      <c r="H12159" s="2" t="b">
        <f t="shared" si="379"/>
        <v>0</v>
      </c>
      <c r="I12159" s="1"/>
      <c r="J12159" s="1"/>
      <c r="K12159" s="1"/>
    </row>
    <row r="12160" spans="1:11">
      <c r="A12160" s="1" t="s">
        <v>7813</v>
      </c>
      <c r="B12160" s="1" t="s">
        <v>7915</v>
      </c>
      <c r="C12160" s="48" t="str">
        <f t="shared" si="378"/>
        <v>הל נחף</v>
      </c>
      <c r="D12160" s="1" t="s">
        <v>7914</v>
      </c>
      <c r="E12160" s="1"/>
      <c r="F12160" s="2">
        <v>1</v>
      </c>
      <c r="G12160" s="2">
        <f>INDEX(תוצאות_בחירות,MATCH(C12160,siot!$F$3:$F$1887,0),27)</f>
        <v>1</v>
      </c>
      <c r="H12160" s="2" t="b">
        <f t="shared" si="379"/>
        <v>1</v>
      </c>
      <c r="I12160" s="1" t="s">
        <v>2</v>
      </c>
      <c r="J12160" s="1" t="s">
        <v>7922</v>
      </c>
      <c r="K12160" s="1"/>
    </row>
    <row r="12161" spans="1:11" hidden="1">
      <c r="A12161" s="1" t="s">
        <v>7813</v>
      </c>
      <c r="B12161" s="1" t="s">
        <v>7915</v>
      </c>
      <c r="C12161" s="48" t="str">
        <f t="shared" si="378"/>
        <v>הל נחף</v>
      </c>
      <c r="D12161" s="1" t="s">
        <v>7914</v>
      </c>
      <c r="E12161" s="1"/>
      <c r="F12161" s="2">
        <v>2</v>
      </c>
      <c r="G12161" s="2">
        <f>INDEX(תוצאות_בחירות,MATCH(C12161,siot!$F$3:$F$1887,0),27)</f>
        <v>1</v>
      </c>
      <c r="H12161" s="2" t="b">
        <f t="shared" si="379"/>
        <v>0</v>
      </c>
      <c r="I12161" s="1" t="s">
        <v>2</v>
      </c>
      <c r="J12161" s="1" t="s">
        <v>7921</v>
      </c>
      <c r="K12161" s="1"/>
    </row>
    <row r="12162" spans="1:11" hidden="1">
      <c r="A12162" s="1" t="s">
        <v>7813</v>
      </c>
      <c r="B12162" s="1" t="s">
        <v>7915</v>
      </c>
      <c r="C12162" s="48" t="str">
        <f t="shared" si="378"/>
        <v>הל נחף</v>
      </c>
      <c r="D12162" s="1" t="s">
        <v>7914</v>
      </c>
      <c r="E12162" s="1"/>
      <c r="F12162" s="2">
        <v>3</v>
      </c>
      <c r="G12162" s="2">
        <f>INDEX(תוצאות_בחירות,MATCH(C12162,siot!$F$3:$F$1887,0),27)</f>
        <v>1</v>
      </c>
      <c r="H12162" s="2" t="b">
        <f t="shared" si="379"/>
        <v>0</v>
      </c>
      <c r="I12162" s="1" t="s">
        <v>2</v>
      </c>
      <c r="J12162" s="1" t="s">
        <v>7920</v>
      </c>
      <c r="K12162" s="1"/>
    </row>
    <row r="12163" spans="1:11" hidden="1">
      <c r="A12163" s="1" t="s">
        <v>7813</v>
      </c>
      <c r="B12163" s="1" t="s">
        <v>7915</v>
      </c>
      <c r="C12163" s="48" t="str">
        <f t="shared" si="378"/>
        <v>הל נחף</v>
      </c>
      <c r="D12163" s="1" t="s">
        <v>7914</v>
      </c>
      <c r="E12163" s="1"/>
      <c r="F12163" s="2">
        <v>4</v>
      </c>
      <c r="G12163" s="2">
        <f>INDEX(תוצאות_בחירות,MATCH(C12163,siot!$F$3:$F$1887,0),27)</f>
        <v>1</v>
      </c>
      <c r="H12163" s="2" t="b">
        <f t="shared" si="379"/>
        <v>0</v>
      </c>
      <c r="I12163" s="1" t="s">
        <v>2</v>
      </c>
      <c r="J12163" s="1" t="s">
        <v>7919</v>
      </c>
      <c r="K12163" s="1"/>
    </row>
    <row r="12164" spans="1:11" hidden="1">
      <c r="A12164" s="1" t="s">
        <v>7813</v>
      </c>
      <c r="B12164" s="1" t="s">
        <v>7915</v>
      </c>
      <c r="C12164" s="48" t="str">
        <f t="shared" ref="C12164:C12227" si="380">B12164&amp;" "&amp;A12164</f>
        <v>הל נחף</v>
      </c>
      <c r="D12164" s="1" t="s">
        <v>7914</v>
      </c>
      <c r="E12164" s="1"/>
      <c r="F12164" s="2">
        <v>5</v>
      </c>
      <c r="G12164" s="2">
        <f>INDEX(תוצאות_בחירות,MATCH(C12164,siot!$F$3:$F$1887,0),27)</f>
        <v>1</v>
      </c>
      <c r="H12164" s="2" t="b">
        <f t="shared" ref="H12164:H12227" si="381">IF(OR(F12164&lt;G12164,G12164=F12164),TRUE,FALSE)</f>
        <v>0</v>
      </c>
      <c r="I12164" s="1" t="s">
        <v>2</v>
      </c>
      <c r="J12164" s="1" t="s">
        <v>7918</v>
      </c>
      <c r="K12164" s="1"/>
    </row>
    <row r="12165" spans="1:11" hidden="1">
      <c r="A12165" s="1" t="s">
        <v>7813</v>
      </c>
      <c r="B12165" s="1" t="s">
        <v>7915</v>
      </c>
      <c r="C12165" s="48" t="str">
        <f t="shared" si="380"/>
        <v>הל נחף</v>
      </c>
      <c r="D12165" s="1" t="s">
        <v>7914</v>
      </c>
      <c r="E12165" s="1"/>
      <c r="F12165" s="2">
        <v>6</v>
      </c>
      <c r="G12165" s="2">
        <f>INDEX(תוצאות_בחירות,MATCH(C12165,siot!$F$3:$F$1887,0),27)</f>
        <v>1</v>
      </c>
      <c r="H12165" s="2" t="b">
        <f t="shared" si="381"/>
        <v>0</v>
      </c>
      <c r="I12165" s="1" t="s">
        <v>2</v>
      </c>
      <c r="J12165" s="1" t="s">
        <v>7917</v>
      </c>
      <c r="K12165" s="1"/>
    </row>
    <row r="12166" spans="1:11" hidden="1">
      <c r="A12166" s="1" t="s">
        <v>7813</v>
      </c>
      <c r="B12166" s="1" t="s">
        <v>7915</v>
      </c>
      <c r="C12166" s="48" t="str">
        <f t="shared" si="380"/>
        <v>הל נחף</v>
      </c>
      <c r="D12166" s="1" t="s">
        <v>7914</v>
      </c>
      <c r="E12166" s="1"/>
      <c r="F12166" s="2">
        <v>7</v>
      </c>
      <c r="G12166" s="2">
        <f>INDEX(תוצאות_בחירות,MATCH(C12166,siot!$F$3:$F$1887,0),27)</f>
        <v>1</v>
      </c>
      <c r="H12166" s="2" t="b">
        <f t="shared" si="381"/>
        <v>0</v>
      </c>
      <c r="I12166" s="1" t="s">
        <v>2</v>
      </c>
      <c r="J12166" s="1" t="s">
        <v>7916</v>
      </c>
      <c r="K12166" s="1"/>
    </row>
    <row r="12167" spans="1:11" hidden="1">
      <c r="A12167" s="1" t="s">
        <v>7813</v>
      </c>
      <c r="B12167" s="1" t="s">
        <v>7915</v>
      </c>
      <c r="C12167" s="48" t="str">
        <f t="shared" si="380"/>
        <v>הל נחף</v>
      </c>
      <c r="D12167" s="1" t="s">
        <v>7914</v>
      </c>
      <c r="E12167" s="1"/>
      <c r="F12167" s="2">
        <v>8</v>
      </c>
      <c r="G12167" s="2">
        <f>INDEX(תוצאות_בחירות,MATCH(C12167,siot!$F$3:$F$1887,0),27)</f>
        <v>1</v>
      </c>
      <c r="H12167" s="2" t="b">
        <f t="shared" si="381"/>
        <v>0</v>
      </c>
      <c r="I12167" s="1" t="s">
        <v>2</v>
      </c>
      <c r="J12167" s="1" t="s">
        <v>7824</v>
      </c>
      <c r="K12167" s="1"/>
    </row>
    <row r="12168" spans="1:11" hidden="1">
      <c r="A12168" s="1" t="s">
        <v>7813</v>
      </c>
      <c r="B12168" s="1" t="s">
        <v>7915</v>
      </c>
      <c r="C12168" s="48" t="str">
        <f t="shared" si="380"/>
        <v>הל נחף</v>
      </c>
      <c r="D12168" s="1" t="s">
        <v>7914</v>
      </c>
      <c r="E12168" s="1"/>
      <c r="F12168" s="2">
        <v>9</v>
      </c>
      <c r="G12168" s="2">
        <f>INDEX(תוצאות_בחירות,MATCH(C12168,siot!$F$3:$F$1887,0),27)</f>
        <v>1</v>
      </c>
      <c r="H12168" s="2" t="b">
        <f t="shared" si="381"/>
        <v>0</v>
      </c>
      <c r="I12168" s="1" t="s">
        <v>2</v>
      </c>
      <c r="J12168" s="1" t="s">
        <v>7913</v>
      </c>
      <c r="K12168" s="1"/>
    </row>
    <row r="12169" spans="1:11" hidden="1">
      <c r="A12169" s="1" t="s">
        <v>7813</v>
      </c>
      <c r="B12169" s="1" t="s">
        <v>3035</v>
      </c>
      <c r="C12169" s="48" t="str">
        <f t="shared" si="380"/>
        <v>וי נחף</v>
      </c>
      <c r="D12169" s="1" t="s">
        <v>7901</v>
      </c>
      <c r="E12169" s="1" t="s">
        <v>3</v>
      </c>
      <c r="F12169" s="2" t="s">
        <v>19548</v>
      </c>
      <c r="G12169" s="2">
        <f>INDEX(תוצאות_בחירות,MATCH(C12169,siot!$F$3:$F$1887,0),27)</f>
        <v>1</v>
      </c>
      <c r="H12169" s="2" t="b">
        <f t="shared" si="381"/>
        <v>0</v>
      </c>
      <c r="I12169" s="1"/>
      <c r="J12169" s="1"/>
      <c r="K12169" s="1"/>
    </row>
    <row r="12170" spans="1:11">
      <c r="A12170" s="1" t="s">
        <v>7813</v>
      </c>
      <c r="B12170" s="1" t="s">
        <v>3035</v>
      </c>
      <c r="C12170" s="48" t="str">
        <f t="shared" si="380"/>
        <v>וי נחף</v>
      </c>
      <c r="D12170" s="1" t="s">
        <v>7901</v>
      </c>
      <c r="E12170" s="1"/>
      <c r="F12170" s="2">
        <v>1</v>
      </c>
      <c r="G12170" s="2">
        <f>INDEX(תוצאות_בחירות,MATCH(C12170,siot!$F$3:$F$1887,0),27)</f>
        <v>1</v>
      </c>
      <c r="H12170" s="2" t="b">
        <f t="shared" si="381"/>
        <v>1</v>
      </c>
      <c r="I12170" s="1" t="s">
        <v>2</v>
      </c>
      <c r="J12170" s="1" t="s">
        <v>7912</v>
      </c>
      <c r="K12170" s="1"/>
    </row>
    <row r="12171" spans="1:11" hidden="1">
      <c r="A12171" s="1" t="s">
        <v>7813</v>
      </c>
      <c r="B12171" s="1" t="s">
        <v>3035</v>
      </c>
      <c r="C12171" s="48" t="str">
        <f t="shared" si="380"/>
        <v>וי נחף</v>
      </c>
      <c r="D12171" s="1" t="s">
        <v>7901</v>
      </c>
      <c r="E12171" s="1"/>
      <c r="F12171" s="2">
        <v>2</v>
      </c>
      <c r="G12171" s="2">
        <f>INDEX(תוצאות_בחירות,MATCH(C12171,siot!$F$3:$F$1887,0),27)</f>
        <v>1</v>
      </c>
      <c r="H12171" s="2" t="b">
        <f t="shared" si="381"/>
        <v>0</v>
      </c>
      <c r="I12171" s="1" t="s">
        <v>2</v>
      </c>
      <c r="J12171" s="1" t="s">
        <v>7911</v>
      </c>
      <c r="K12171" s="1"/>
    </row>
    <row r="12172" spans="1:11" hidden="1">
      <c r="A12172" s="1" t="s">
        <v>7813</v>
      </c>
      <c r="B12172" s="1" t="s">
        <v>3035</v>
      </c>
      <c r="C12172" s="48" t="str">
        <f t="shared" si="380"/>
        <v>וי נחף</v>
      </c>
      <c r="D12172" s="1" t="s">
        <v>7901</v>
      </c>
      <c r="E12172" s="1"/>
      <c r="F12172" s="2">
        <v>3</v>
      </c>
      <c r="G12172" s="2">
        <f>INDEX(תוצאות_בחירות,MATCH(C12172,siot!$F$3:$F$1887,0),27)</f>
        <v>1</v>
      </c>
      <c r="H12172" s="2" t="b">
        <f t="shared" si="381"/>
        <v>0</v>
      </c>
      <c r="I12172" s="1" t="s">
        <v>2</v>
      </c>
      <c r="J12172" s="1" t="s">
        <v>7910</v>
      </c>
      <c r="K12172" s="1"/>
    </row>
    <row r="12173" spans="1:11" hidden="1">
      <c r="A12173" s="1" t="s">
        <v>7813</v>
      </c>
      <c r="B12173" s="1" t="s">
        <v>3035</v>
      </c>
      <c r="C12173" s="48" t="str">
        <f t="shared" si="380"/>
        <v>וי נחף</v>
      </c>
      <c r="D12173" s="1" t="s">
        <v>7901</v>
      </c>
      <c r="E12173" s="1"/>
      <c r="F12173" s="2">
        <v>4</v>
      </c>
      <c r="G12173" s="2">
        <f>INDEX(תוצאות_בחירות,MATCH(C12173,siot!$F$3:$F$1887,0),27)</f>
        <v>1</v>
      </c>
      <c r="H12173" s="2" t="b">
        <f t="shared" si="381"/>
        <v>0</v>
      </c>
      <c r="I12173" s="1" t="s">
        <v>2</v>
      </c>
      <c r="J12173" s="1" t="s">
        <v>7909</v>
      </c>
      <c r="K12173" s="1"/>
    </row>
    <row r="12174" spans="1:11" hidden="1">
      <c r="A12174" s="1" t="s">
        <v>7813</v>
      </c>
      <c r="B12174" s="1" t="s">
        <v>3035</v>
      </c>
      <c r="C12174" s="48" t="str">
        <f t="shared" si="380"/>
        <v>וי נחף</v>
      </c>
      <c r="D12174" s="1" t="s">
        <v>7901</v>
      </c>
      <c r="E12174" s="1"/>
      <c r="F12174" s="2">
        <v>5</v>
      </c>
      <c r="G12174" s="2">
        <f>INDEX(תוצאות_בחירות,MATCH(C12174,siot!$F$3:$F$1887,0),27)</f>
        <v>1</v>
      </c>
      <c r="H12174" s="2" t="b">
        <f t="shared" si="381"/>
        <v>0</v>
      </c>
      <c r="I12174" s="1" t="s">
        <v>2</v>
      </c>
      <c r="J12174" s="1" t="s">
        <v>7908</v>
      </c>
      <c r="K12174" s="1"/>
    </row>
    <row r="12175" spans="1:11" hidden="1">
      <c r="A12175" s="1" t="s">
        <v>7813</v>
      </c>
      <c r="B12175" s="1" t="s">
        <v>3035</v>
      </c>
      <c r="C12175" s="48" t="str">
        <f t="shared" si="380"/>
        <v>וי נחף</v>
      </c>
      <c r="D12175" s="1" t="s">
        <v>7901</v>
      </c>
      <c r="E12175" s="1"/>
      <c r="F12175" s="2">
        <v>6</v>
      </c>
      <c r="G12175" s="2">
        <f>INDEX(תוצאות_בחירות,MATCH(C12175,siot!$F$3:$F$1887,0),27)</f>
        <v>1</v>
      </c>
      <c r="H12175" s="2" t="b">
        <f t="shared" si="381"/>
        <v>0</v>
      </c>
      <c r="I12175" s="1" t="s">
        <v>2</v>
      </c>
      <c r="J12175" s="1" t="s">
        <v>7907</v>
      </c>
      <c r="K12175" s="1"/>
    </row>
    <row r="12176" spans="1:11" hidden="1">
      <c r="A12176" s="1" t="s">
        <v>7813</v>
      </c>
      <c r="B12176" s="1" t="s">
        <v>3035</v>
      </c>
      <c r="C12176" s="48" t="str">
        <f t="shared" si="380"/>
        <v>וי נחף</v>
      </c>
      <c r="D12176" s="1" t="s">
        <v>7901</v>
      </c>
      <c r="E12176" s="1"/>
      <c r="F12176" s="2">
        <v>7</v>
      </c>
      <c r="G12176" s="2">
        <f>INDEX(תוצאות_בחירות,MATCH(C12176,siot!$F$3:$F$1887,0),27)</f>
        <v>1</v>
      </c>
      <c r="H12176" s="2" t="b">
        <f t="shared" si="381"/>
        <v>0</v>
      </c>
      <c r="I12176" s="1" t="s">
        <v>2</v>
      </c>
      <c r="J12176" s="1" t="s">
        <v>807</v>
      </c>
      <c r="K12176" s="1"/>
    </row>
    <row r="12177" spans="1:11" hidden="1">
      <c r="A12177" s="1" t="s">
        <v>7813</v>
      </c>
      <c r="B12177" s="1" t="s">
        <v>3035</v>
      </c>
      <c r="C12177" s="48" t="str">
        <f t="shared" si="380"/>
        <v>וי נחף</v>
      </c>
      <c r="D12177" s="1" t="s">
        <v>7901</v>
      </c>
      <c r="E12177" s="1"/>
      <c r="F12177" s="2">
        <v>8</v>
      </c>
      <c r="G12177" s="2">
        <f>INDEX(תוצאות_בחירות,MATCH(C12177,siot!$F$3:$F$1887,0),27)</f>
        <v>1</v>
      </c>
      <c r="H12177" s="2" t="b">
        <f t="shared" si="381"/>
        <v>0</v>
      </c>
      <c r="I12177" s="1" t="s">
        <v>2</v>
      </c>
      <c r="J12177" s="1" t="s">
        <v>7906</v>
      </c>
      <c r="K12177" s="1"/>
    </row>
    <row r="12178" spans="1:11" hidden="1">
      <c r="A12178" s="1" t="s">
        <v>7813</v>
      </c>
      <c r="B12178" s="1" t="s">
        <v>3035</v>
      </c>
      <c r="C12178" s="48" t="str">
        <f t="shared" si="380"/>
        <v>וי נחף</v>
      </c>
      <c r="D12178" s="1" t="s">
        <v>7901</v>
      </c>
      <c r="E12178" s="1"/>
      <c r="F12178" s="2">
        <v>9</v>
      </c>
      <c r="G12178" s="2">
        <f>INDEX(תוצאות_בחירות,MATCH(C12178,siot!$F$3:$F$1887,0),27)</f>
        <v>1</v>
      </c>
      <c r="H12178" s="2" t="b">
        <f t="shared" si="381"/>
        <v>0</v>
      </c>
      <c r="I12178" s="1" t="s">
        <v>2</v>
      </c>
      <c r="J12178" s="1" t="s">
        <v>895</v>
      </c>
      <c r="K12178" s="1"/>
    </row>
    <row r="12179" spans="1:11" hidden="1">
      <c r="A12179" s="1" t="s">
        <v>7813</v>
      </c>
      <c r="B12179" s="1" t="s">
        <v>3035</v>
      </c>
      <c r="C12179" s="48" t="str">
        <f t="shared" si="380"/>
        <v>וי נחף</v>
      </c>
      <c r="D12179" s="1" t="s">
        <v>7901</v>
      </c>
      <c r="E12179" s="1"/>
      <c r="F12179" s="2">
        <v>10</v>
      </c>
      <c r="G12179" s="2">
        <f>INDEX(תוצאות_בחירות,MATCH(C12179,siot!$F$3:$F$1887,0),27)</f>
        <v>1</v>
      </c>
      <c r="H12179" s="2" t="b">
        <f t="shared" si="381"/>
        <v>0</v>
      </c>
      <c r="I12179" s="1" t="s">
        <v>2</v>
      </c>
      <c r="J12179" s="1" t="s">
        <v>7905</v>
      </c>
      <c r="K12179" s="1"/>
    </row>
    <row r="12180" spans="1:11" hidden="1">
      <c r="A12180" s="1" t="s">
        <v>7813</v>
      </c>
      <c r="B12180" s="1" t="s">
        <v>3035</v>
      </c>
      <c r="C12180" s="48" t="str">
        <f t="shared" si="380"/>
        <v>וי נחף</v>
      </c>
      <c r="D12180" s="1" t="s">
        <v>7901</v>
      </c>
      <c r="E12180" s="1"/>
      <c r="F12180" s="2">
        <v>11</v>
      </c>
      <c r="G12180" s="2">
        <f>INDEX(תוצאות_בחירות,MATCH(C12180,siot!$F$3:$F$1887,0),27)</f>
        <v>1</v>
      </c>
      <c r="H12180" s="2" t="b">
        <f t="shared" si="381"/>
        <v>0</v>
      </c>
      <c r="I12180" s="1" t="s">
        <v>2</v>
      </c>
      <c r="J12180" s="1" t="s">
        <v>7904</v>
      </c>
      <c r="K12180" s="1"/>
    </row>
    <row r="12181" spans="1:11" hidden="1">
      <c r="A12181" s="1" t="s">
        <v>7813</v>
      </c>
      <c r="B12181" s="1" t="s">
        <v>3035</v>
      </c>
      <c r="C12181" s="48" t="str">
        <f t="shared" si="380"/>
        <v>וי נחף</v>
      </c>
      <c r="D12181" s="1" t="s">
        <v>7901</v>
      </c>
      <c r="E12181" s="1"/>
      <c r="F12181" s="2">
        <v>12</v>
      </c>
      <c r="G12181" s="2">
        <f>INDEX(תוצאות_בחירות,MATCH(C12181,siot!$F$3:$F$1887,0),27)</f>
        <v>1</v>
      </c>
      <c r="H12181" s="2" t="b">
        <f t="shared" si="381"/>
        <v>0</v>
      </c>
      <c r="I12181" s="1" t="s">
        <v>2</v>
      </c>
      <c r="J12181" s="1" t="s">
        <v>7903</v>
      </c>
      <c r="K12181" s="1"/>
    </row>
    <row r="12182" spans="1:11" hidden="1">
      <c r="A12182" s="1" t="s">
        <v>7813</v>
      </c>
      <c r="B12182" s="1" t="s">
        <v>3035</v>
      </c>
      <c r="C12182" s="48" t="str">
        <f t="shared" si="380"/>
        <v>וי נחף</v>
      </c>
      <c r="D12182" s="1" t="s">
        <v>7901</v>
      </c>
      <c r="E12182" s="1"/>
      <c r="F12182" s="2">
        <v>13</v>
      </c>
      <c r="G12182" s="2">
        <f>INDEX(תוצאות_בחירות,MATCH(C12182,siot!$F$3:$F$1887,0),27)</f>
        <v>1</v>
      </c>
      <c r="H12182" s="2" t="b">
        <f t="shared" si="381"/>
        <v>0</v>
      </c>
      <c r="I12182" s="1" t="s">
        <v>2</v>
      </c>
      <c r="J12182" s="1" t="s">
        <v>7902</v>
      </c>
      <c r="K12182" s="1"/>
    </row>
    <row r="12183" spans="1:11" hidden="1">
      <c r="A12183" s="1" t="s">
        <v>7813</v>
      </c>
      <c r="B12183" s="1" t="s">
        <v>3035</v>
      </c>
      <c r="C12183" s="48" t="str">
        <f t="shared" si="380"/>
        <v>וי נחף</v>
      </c>
      <c r="D12183" s="1" t="s">
        <v>7901</v>
      </c>
      <c r="E12183" s="1"/>
      <c r="F12183" s="2">
        <v>14</v>
      </c>
      <c r="G12183" s="2">
        <f>INDEX(תוצאות_בחירות,MATCH(C12183,siot!$F$3:$F$1887,0),27)</f>
        <v>1</v>
      </c>
      <c r="H12183" s="2" t="b">
        <f t="shared" si="381"/>
        <v>0</v>
      </c>
      <c r="I12183" s="1" t="s">
        <v>2</v>
      </c>
      <c r="J12183" s="1" t="s">
        <v>7900</v>
      </c>
      <c r="K12183" s="1"/>
    </row>
    <row r="12184" spans="1:11" hidden="1">
      <c r="A12184" s="1" t="s">
        <v>7813</v>
      </c>
      <c r="B12184" s="1" t="s">
        <v>0</v>
      </c>
      <c r="C12184" s="48" t="str">
        <f t="shared" si="380"/>
        <v>ז נחף</v>
      </c>
      <c r="D12184" s="1" t="s">
        <v>7894</v>
      </c>
      <c r="E12184" s="1" t="s">
        <v>18</v>
      </c>
      <c r="F12184" s="2" t="s">
        <v>19548</v>
      </c>
      <c r="G12184" s="2">
        <f>INDEX(תוצאות_בחירות,MATCH(C12184,siot!$F$3:$F$1887,0),27)</f>
        <v>0</v>
      </c>
      <c r="H12184" s="2" t="b">
        <f t="shared" si="381"/>
        <v>0</v>
      </c>
      <c r="I12184" s="1"/>
      <c r="J12184" s="1"/>
      <c r="K12184" s="1"/>
    </row>
    <row r="12185" spans="1:11" hidden="1">
      <c r="A12185" s="1" t="s">
        <v>7813</v>
      </c>
      <c r="B12185" s="1" t="s">
        <v>0</v>
      </c>
      <c r="C12185" s="48" t="str">
        <f t="shared" si="380"/>
        <v>ז נחף</v>
      </c>
      <c r="D12185" s="1" t="s">
        <v>7894</v>
      </c>
      <c r="E12185" s="1" t="s">
        <v>17</v>
      </c>
      <c r="F12185" s="2">
        <v>1</v>
      </c>
      <c r="G12185" s="2">
        <f>INDEX(תוצאות_בחירות,MATCH(C12185,siot!$F$3:$F$1887,0),27)</f>
        <v>0</v>
      </c>
      <c r="H12185" s="2" t="b">
        <f t="shared" si="381"/>
        <v>0</v>
      </c>
      <c r="I12185" s="1" t="s">
        <v>2</v>
      </c>
      <c r="J12185" s="1" t="s">
        <v>7899</v>
      </c>
      <c r="K12185" s="1"/>
    </row>
    <row r="12186" spans="1:11" hidden="1">
      <c r="A12186" s="1" t="s">
        <v>7813</v>
      </c>
      <c r="B12186" s="1" t="s">
        <v>0</v>
      </c>
      <c r="C12186" s="48" t="str">
        <f t="shared" si="380"/>
        <v>ז נחף</v>
      </c>
      <c r="D12186" s="1" t="s">
        <v>7894</v>
      </c>
      <c r="E12186" s="1"/>
      <c r="F12186" s="2">
        <v>2</v>
      </c>
      <c r="G12186" s="2">
        <f>INDEX(תוצאות_בחירות,MATCH(C12186,siot!$F$3:$F$1887,0),27)</f>
        <v>0</v>
      </c>
      <c r="H12186" s="2" t="b">
        <f t="shared" si="381"/>
        <v>0</v>
      </c>
      <c r="I12186" s="1" t="s">
        <v>2</v>
      </c>
      <c r="J12186" s="1" t="s">
        <v>7898</v>
      </c>
      <c r="K12186" s="1"/>
    </row>
    <row r="12187" spans="1:11" hidden="1">
      <c r="A12187" s="1" t="s">
        <v>7813</v>
      </c>
      <c r="B12187" s="1" t="s">
        <v>0</v>
      </c>
      <c r="C12187" s="48" t="str">
        <f t="shared" si="380"/>
        <v>ז נחף</v>
      </c>
      <c r="D12187" s="1" t="s">
        <v>7894</v>
      </c>
      <c r="E12187" s="1"/>
      <c r="F12187" s="2">
        <v>3</v>
      </c>
      <c r="G12187" s="2">
        <f>INDEX(תוצאות_בחירות,MATCH(C12187,siot!$F$3:$F$1887,0),27)</f>
        <v>0</v>
      </c>
      <c r="H12187" s="2" t="b">
        <f t="shared" si="381"/>
        <v>0</v>
      </c>
      <c r="I12187" s="1" t="s">
        <v>2</v>
      </c>
      <c r="J12187" s="1" t="s">
        <v>7897</v>
      </c>
      <c r="K12187" s="1"/>
    </row>
    <row r="12188" spans="1:11" hidden="1">
      <c r="A12188" s="1" t="s">
        <v>7813</v>
      </c>
      <c r="B12188" s="1" t="s">
        <v>0</v>
      </c>
      <c r="C12188" s="48" t="str">
        <f t="shared" si="380"/>
        <v>ז נחף</v>
      </c>
      <c r="D12188" s="1" t="s">
        <v>7894</v>
      </c>
      <c r="E12188" s="1"/>
      <c r="F12188" s="2">
        <v>4</v>
      </c>
      <c r="G12188" s="2">
        <f>INDEX(תוצאות_בחירות,MATCH(C12188,siot!$F$3:$F$1887,0),27)</f>
        <v>0</v>
      </c>
      <c r="H12188" s="2" t="b">
        <f t="shared" si="381"/>
        <v>0</v>
      </c>
      <c r="I12188" s="1" t="s">
        <v>2</v>
      </c>
      <c r="J12188" s="1" t="s">
        <v>7896</v>
      </c>
      <c r="K12188" s="1"/>
    </row>
    <row r="12189" spans="1:11" hidden="1">
      <c r="A12189" s="1" t="s">
        <v>7813</v>
      </c>
      <c r="B12189" s="1" t="s">
        <v>0</v>
      </c>
      <c r="C12189" s="48" t="str">
        <f t="shared" si="380"/>
        <v>ז נחף</v>
      </c>
      <c r="D12189" s="1" t="s">
        <v>7894</v>
      </c>
      <c r="E12189" s="1"/>
      <c r="F12189" s="2">
        <v>5</v>
      </c>
      <c r="G12189" s="2">
        <f>INDEX(תוצאות_בחירות,MATCH(C12189,siot!$F$3:$F$1887,0),27)</f>
        <v>0</v>
      </c>
      <c r="H12189" s="2" t="b">
        <f t="shared" si="381"/>
        <v>0</v>
      </c>
      <c r="I12189" s="1" t="s">
        <v>2</v>
      </c>
      <c r="J12189" s="1" t="s">
        <v>7895</v>
      </c>
      <c r="K12189" s="1"/>
    </row>
    <row r="12190" spans="1:11" hidden="1">
      <c r="A12190" s="1" t="s">
        <v>7813</v>
      </c>
      <c r="B12190" s="1" t="s">
        <v>0</v>
      </c>
      <c r="C12190" s="48" t="str">
        <f t="shared" si="380"/>
        <v>ז נחף</v>
      </c>
      <c r="D12190" s="1" t="s">
        <v>7894</v>
      </c>
      <c r="E12190" s="1"/>
      <c r="F12190" s="2">
        <v>6</v>
      </c>
      <c r="G12190" s="2">
        <f>INDEX(תוצאות_בחירות,MATCH(C12190,siot!$F$3:$F$1887,0),27)</f>
        <v>0</v>
      </c>
      <c r="H12190" s="2" t="b">
        <f t="shared" si="381"/>
        <v>0</v>
      </c>
      <c r="I12190" s="1" t="s">
        <v>2</v>
      </c>
      <c r="J12190" s="1" t="s">
        <v>7893</v>
      </c>
      <c r="K12190" s="1"/>
    </row>
    <row r="12191" spans="1:11" hidden="1">
      <c r="A12191" s="1" t="s">
        <v>7813</v>
      </c>
      <c r="B12191" s="1" t="s">
        <v>2649</v>
      </c>
      <c r="C12191" s="48" t="str">
        <f t="shared" si="380"/>
        <v>טה נחף</v>
      </c>
      <c r="D12191" s="1" t="s">
        <v>7886</v>
      </c>
      <c r="E12191" s="1" t="s">
        <v>18</v>
      </c>
      <c r="F12191" s="2" t="s">
        <v>19548</v>
      </c>
      <c r="G12191" s="2">
        <f>INDEX(תוצאות_בחירות,MATCH(C12191,siot!$F$3:$F$1887,0),27)</f>
        <v>0</v>
      </c>
      <c r="H12191" s="2" t="b">
        <f t="shared" si="381"/>
        <v>0</v>
      </c>
      <c r="I12191" s="1"/>
      <c r="J12191" s="1"/>
      <c r="K12191" s="1"/>
    </row>
    <row r="12192" spans="1:11" hidden="1">
      <c r="A12192" s="1" t="s">
        <v>7813</v>
      </c>
      <c r="B12192" s="1" t="s">
        <v>2649</v>
      </c>
      <c r="C12192" s="48" t="str">
        <f t="shared" si="380"/>
        <v>טה נחף</v>
      </c>
      <c r="D12192" s="1" t="s">
        <v>7886</v>
      </c>
      <c r="E12192" s="1" t="s">
        <v>17</v>
      </c>
      <c r="F12192" s="2">
        <v>1</v>
      </c>
      <c r="G12192" s="2">
        <f>INDEX(תוצאות_בחירות,MATCH(C12192,siot!$F$3:$F$1887,0),27)</f>
        <v>0</v>
      </c>
      <c r="H12192" s="2" t="b">
        <f t="shared" si="381"/>
        <v>0</v>
      </c>
      <c r="I12192" s="1" t="s">
        <v>2</v>
      </c>
      <c r="J12192" s="1" t="s">
        <v>7892</v>
      </c>
      <c r="K12192" s="1"/>
    </row>
    <row r="12193" spans="1:11" hidden="1">
      <c r="A12193" s="1" t="s">
        <v>7813</v>
      </c>
      <c r="B12193" s="1" t="s">
        <v>2649</v>
      </c>
      <c r="C12193" s="48" t="str">
        <f t="shared" si="380"/>
        <v>טה נחף</v>
      </c>
      <c r="D12193" s="1" t="s">
        <v>7886</v>
      </c>
      <c r="E12193" s="1"/>
      <c r="F12193" s="2">
        <v>2</v>
      </c>
      <c r="G12193" s="2">
        <f>INDEX(תוצאות_בחירות,MATCH(C12193,siot!$F$3:$F$1887,0),27)</f>
        <v>0</v>
      </c>
      <c r="H12193" s="2" t="b">
        <f t="shared" si="381"/>
        <v>0</v>
      </c>
      <c r="I12193" s="1" t="s">
        <v>2</v>
      </c>
      <c r="J12193" s="1" t="s">
        <v>7891</v>
      </c>
      <c r="K12193" s="1"/>
    </row>
    <row r="12194" spans="1:11" hidden="1">
      <c r="A12194" s="1" t="s">
        <v>7813</v>
      </c>
      <c r="B12194" s="1" t="s">
        <v>2649</v>
      </c>
      <c r="C12194" s="48" t="str">
        <f t="shared" si="380"/>
        <v>טה נחף</v>
      </c>
      <c r="D12194" s="1" t="s">
        <v>7886</v>
      </c>
      <c r="E12194" s="1"/>
      <c r="F12194" s="2">
        <v>3</v>
      </c>
      <c r="G12194" s="2">
        <f>INDEX(תוצאות_בחירות,MATCH(C12194,siot!$F$3:$F$1887,0),27)</f>
        <v>0</v>
      </c>
      <c r="H12194" s="2" t="b">
        <f t="shared" si="381"/>
        <v>0</v>
      </c>
      <c r="I12194" s="1" t="s">
        <v>2</v>
      </c>
      <c r="J12194" s="1" t="s">
        <v>7890</v>
      </c>
      <c r="K12194" s="1"/>
    </row>
    <row r="12195" spans="1:11" hidden="1">
      <c r="A12195" s="1" t="s">
        <v>7813</v>
      </c>
      <c r="B12195" s="1" t="s">
        <v>2649</v>
      </c>
      <c r="C12195" s="48" t="str">
        <f t="shared" si="380"/>
        <v>טה נחף</v>
      </c>
      <c r="D12195" s="1" t="s">
        <v>7886</v>
      </c>
      <c r="E12195" s="1"/>
      <c r="F12195" s="2">
        <v>4</v>
      </c>
      <c r="G12195" s="2">
        <f>INDEX(תוצאות_בחירות,MATCH(C12195,siot!$F$3:$F$1887,0),27)</f>
        <v>0</v>
      </c>
      <c r="H12195" s="2" t="b">
        <f t="shared" si="381"/>
        <v>0</v>
      </c>
      <c r="I12195" s="1" t="s">
        <v>2</v>
      </c>
      <c r="J12195" s="1" t="s">
        <v>7889</v>
      </c>
      <c r="K12195" s="1"/>
    </row>
    <row r="12196" spans="1:11" hidden="1">
      <c r="A12196" s="1" t="s">
        <v>7813</v>
      </c>
      <c r="B12196" s="1" t="s">
        <v>2649</v>
      </c>
      <c r="C12196" s="48" t="str">
        <f t="shared" si="380"/>
        <v>טה נחף</v>
      </c>
      <c r="D12196" s="1" t="s">
        <v>7886</v>
      </c>
      <c r="E12196" s="1"/>
      <c r="F12196" s="2">
        <v>5</v>
      </c>
      <c r="G12196" s="2">
        <f>INDEX(תוצאות_בחירות,MATCH(C12196,siot!$F$3:$F$1887,0),27)</f>
        <v>0</v>
      </c>
      <c r="H12196" s="2" t="b">
        <f t="shared" si="381"/>
        <v>0</v>
      </c>
      <c r="I12196" s="1" t="s">
        <v>2</v>
      </c>
      <c r="J12196" s="1" t="s">
        <v>7888</v>
      </c>
      <c r="K12196" s="1"/>
    </row>
    <row r="12197" spans="1:11" hidden="1">
      <c r="A12197" s="1" t="s">
        <v>7813</v>
      </c>
      <c r="B12197" s="1" t="s">
        <v>2649</v>
      </c>
      <c r="C12197" s="48" t="str">
        <f t="shared" si="380"/>
        <v>טה נחף</v>
      </c>
      <c r="D12197" s="1" t="s">
        <v>7886</v>
      </c>
      <c r="E12197" s="1"/>
      <c r="F12197" s="2">
        <v>6</v>
      </c>
      <c r="G12197" s="2">
        <f>INDEX(תוצאות_בחירות,MATCH(C12197,siot!$F$3:$F$1887,0),27)</f>
        <v>0</v>
      </c>
      <c r="H12197" s="2" t="b">
        <f t="shared" si="381"/>
        <v>0</v>
      </c>
      <c r="I12197" s="1" t="s">
        <v>2</v>
      </c>
      <c r="J12197" s="1" t="s">
        <v>7887</v>
      </c>
      <c r="K12197" s="1"/>
    </row>
    <row r="12198" spans="1:11" hidden="1">
      <c r="A12198" s="1" t="s">
        <v>7813</v>
      </c>
      <c r="B12198" s="1" t="s">
        <v>2649</v>
      </c>
      <c r="C12198" s="48" t="str">
        <f t="shared" si="380"/>
        <v>טה נחף</v>
      </c>
      <c r="D12198" s="1" t="s">
        <v>7886</v>
      </c>
      <c r="E12198" s="1"/>
      <c r="F12198" s="2">
        <v>7</v>
      </c>
      <c r="G12198" s="2">
        <f>INDEX(תוצאות_בחירות,MATCH(C12198,siot!$F$3:$F$1887,0),27)</f>
        <v>0</v>
      </c>
      <c r="H12198" s="2" t="b">
        <f t="shared" si="381"/>
        <v>0</v>
      </c>
      <c r="I12198" s="1" t="s">
        <v>2</v>
      </c>
      <c r="J12198" s="1" t="s">
        <v>7885</v>
      </c>
      <c r="K12198" s="1"/>
    </row>
    <row r="12199" spans="1:11" hidden="1">
      <c r="A12199" s="1" t="s">
        <v>7813</v>
      </c>
      <c r="B12199" s="1" t="s">
        <v>778</v>
      </c>
      <c r="C12199" s="48" t="str">
        <f t="shared" si="380"/>
        <v>י נחף</v>
      </c>
      <c r="D12199" s="1" t="s">
        <v>7879</v>
      </c>
      <c r="E12199" s="1" t="s">
        <v>3</v>
      </c>
      <c r="F12199" s="2" t="s">
        <v>19548</v>
      </c>
      <c r="G12199" s="2">
        <f>INDEX(תוצאות_בחירות,MATCH(C12199,siot!$F$3:$F$1887,0),27)</f>
        <v>1</v>
      </c>
      <c r="H12199" s="2" t="b">
        <f t="shared" si="381"/>
        <v>0</v>
      </c>
      <c r="I12199" s="1"/>
      <c r="J12199" s="1"/>
      <c r="K12199" s="1"/>
    </row>
    <row r="12200" spans="1:11">
      <c r="A12200" s="1" t="s">
        <v>7813</v>
      </c>
      <c r="B12200" s="1" t="s">
        <v>778</v>
      </c>
      <c r="C12200" s="48" t="str">
        <f t="shared" si="380"/>
        <v>י נחף</v>
      </c>
      <c r="D12200" s="1" t="s">
        <v>7879</v>
      </c>
      <c r="E12200" s="1"/>
      <c r="F12200" s="2">
        <v>1</v>
      </c>
      <c r="G12200" s="2">
        <f>INDEX(תוצאות_בחירות,MATCH(C12200,siot!$F$3:$F$1887,0),27)</f>
        <v>1</v>
      </c>
      <c r="H12200" s="2" t="b">
        <f t="shared" si="381"/>
        <v>1</v>
      </c>
      <c r="I12200" s="1" t="s">
        <v>2</v>
      </c>
      <c r="J12200" s="1" t="s">
        <v>7884</v>
      </c>
      <c r="K12200" s="1"/>
    </row>
    <row r="12201" spans="1:11" hidden="1">
      <c r="A12201" s="1" t="s">
        <v>7813</v>
      </c>
      <c r="B12201" s="1" t="s">
        <v>778</v>
      </c>
      <c r="C12201" s="48" t="str">
        <f t="shared" si="380"/>
        <v>י נחף</v>
      </c>
      <c r="D12201" s="1" t="s">
        <v>7879</v>
      </c>
      <c r="E12201" s="1"/>
      <c r="F12201" s="2">
        <v>2</v>
      </c>
      <c r="G12201" s="2">
        <f>INDEX(תוצאות_בחירות,MATCH(C12201,siot!$F$3:$F$1887,0),27)</f>
        <v>1</v>
      </c>
      <c r="H12201" s="2" t="b">
        <f t="shared" si="381"/>
        <v>0</v>
      </c>
      <c r="I12201" s="1" t="s">
        <v>2</v>
      </c>
      <c r="J12201" s="1" t="s">
        <v>7836</v>
      </c>
      <c r="K12201" s="1"/>
    </row>
    <row r="12202" spans="1:11" hidden="1">
      <c r="A12202" s="1" t="s">
        <v>7813</v>
      </c>
      <c r="B12202" s="1" t="s">
        <v>778</v>
      </c>
      <c r="C12202" s="48" t="str">
        <f t="shared" si="380"/>
        <v>י נחף</v>
      </c>
      <c r="D12202" s="1" t="s">
        <v>7879</v>
      </c>
      <c r="E12202" s="1"/>
      <c r="F12202" s="2">
        <v>3</v>
      </c>
      <c r="G12202" s="2">
        <f>INDEX(תוצאות_בחירות,MATCH(C12202,siot!$F$3:$F$1887,0),27)</f>
        <v>1</v>
      </c>
      <c r="H12202" s="2" t="b">
        <f t="shared" si="381"/>
        <v>0</v>
      </c>
      <c r="I12202" s="1" t="s">
        <v>2</v>
      </c>
      <c r="J12202" s="1" t="s">
        <v>7883</v>
      </c>
      <c r="K12202" s="1"/>
    </row>
    <row r="12203" spans="1:11" hidden="1">
      <c r="A12203" s="1" t="s">
        <v>7813</v>
      </c>
      <c r="B12203" s="1" t="s">
        <v>778</v>
      </c>
      <c r="C12203" s="48" t="str">
        <f t="shared" si="380"/>
        <v>י נחף</v>
      </c>
      <c r="D12203" s="1" t="s">
        <v>7879</v>
      </c>
      <c r="E12203" s="1"/>
      <c r="F12203" s="2">
        <v>4</v>
      </c>
      <c r="G12203" s="2">
        <f>INDEX(תוצאות_בחירות,MATCH(C12203,siot!$F$3:$F$1887,0),27)</f>
        <v>1</v>
      </c>
      <c r="H12203" s="2" t="b">
        <f t="shared" si="381"/>
        <v>0</v>
      </c>
      <c r="I12203" s="1" t="s">
        <v>2</v>
      </c>
      <c r="J12203" s="1" t="s">
        <v>7882</v>
      </c>
      <c r="K12203" s="1"/>
    </row>
    <row r="12204" spans="1:11" hidden="1">
      <c r="A12204" s="1" t="s">
        <v>7813</v>
      </c>
      <c r="B12204" s="1" t="s">
        <v>778</v>
      </c>
      <c r="C12204" s="48" t="str">
        <f t="shared" si="380"/>
        <v>י נחף</v>
      </c>
      <c r="D12204" s="1" t="s">
        <v>7879</v>
      </c>
      <c r="E12204" s="1"/>
      <c r="F12204" s="2">
        <v>5</v>
      </c>
      <c r="G12204" s="2">
        <f>INDEX(תוצאות_בחירות,MATCH(C12204,siot!$F$3:$F$1887,0),27)</f>
        <v>1</v>
      </c>
      <c r="H12204" s="2" t="b">
        <f t="shared" si="381"/>
        <v>0</v>
      </c>
      <c r="I12204" s="1" t="s">
        <v>2</v>
      </c>
      <c r="J12204" s="1" t="s">
        <v>7881</v>
      </c>
      <c r="K12204" s="1"/>
    </row>
    <row r="12205" spans="1:11" hidden="1">
      <c r="A12205" s="1" t="s">
        <v>7813</v>
      </c>
      <c r="B12205" s="1" t="s">
        <v>778</v>
      </c>
      <c r="C12205" s="48" t="str">
        <f t="shared" si="380"/>
        <v>י נחף</v>
      </c>
      <c r="D12205" s="1" t="s">
        <v>7879</v>
      </c>
      <c r="E12205" s="1"/>
      <c r="F12205" s="2">
        <v>6</v>
      </c>
      <c r="G12205" s="2">
        <f>INDEX(תוצאות_בחירות,MATCH(C12205,siot!$F$3:$F$1887,0),27)</f>
        <v>1</v>
      </c>
      <c r="H12205" s="2" t="b">
        <f t="shared" si="381"/>
        <v>0</v>
      </c>
      <c r="I12205" s="1" t="s">
        <v>2</v>
      </c>
      <c r="J12205" s="1" t="s">
        <v>7880</v>
      </c>
      <c r="K12205" s="1"/>
    </row>
    <row r="12206" spans="1:11" hidden="1">
      <c r="A12206" s="1" t="s">
        <v>7813</v>
      </c>
      <c r="B12206" s="1" t="s">
        <v>778</v>
      </c>
      <c r="C12206" s="48" t="str">
        <f t="shared" si="380"/>
        <v>י נחף</v>
      </c>
      <c r="D12206" s="1" t="s">
        <v>7879</v>
      </c>
      <c r="E12206" s="1"/>
      <c r="F12206" s="2">
        <v>7</v>
      </c>
      <c r="G12206" s="2">
        <f>INDEX(תוצאות_בחירות,MATCH(C12206,siot!$F$3:$F$1887,0),27)</f>
        <v>1</v>
      </c>
      <c r="H12206" s="2" t="b">
        <f t="shared" si="381"/>
        <v>0</v>
      </c>
      <c r="I12206" s="1" t="s">
        <v>2</v>
      </c>
      <c r="J12206" s="1" t="s">
        <v>7878</v>
      </c>
      <c r="K12206" s="1"/>
    </row>
    <row r="12207" spans="1:11" hidden="1">
      <c r="A12207" s="1" t="s">
        <v>7813</v>
      </c>
      <c r="B12207" s="1" t="s">
        <v>526</v>
      </c>
      <c r="C12207" s="48" t="str">
        <f t="shared" si="380"/>
        <v>יף נחף</v>
      </c>
      <c r="D12207" s="1" t="s">
        <v>7875</v>
      </c>
      <c r="E12207" s="1" t="s">
        <v>18</v>
      </c>
      <c r="F12207" s="2" t="s">
        <v>19548</v>
      </c>
      <c r="G12207" s="2">
        <f>INDEX(תוצאות_בחירות,MATCH(C12207,siot!$F$3:$F$1887,0),27)</f>
        <v>0</v>
      </c>
      <c r="H12207" s="2" t="b">
        <f t="shared" si="381"/>
        <v>0</v>
      </c>
      <c r="I12207" s="1"/>
      <c r="J12207" s="1"/>
      <c r="K12207" s="1"/>
    </row>
    <row r="12208" spans="1:11" hidden="1">
      <c r="A12208" s="1" t="s">
        <v>7813</v>
      </c>
      <c r="B12208" s="1" t="s">
        <v>526</v>
      </c>
      <c r="C12208" s="48" t="str">
        <f t="shared" si="380"/>
        <v>יף נחף</v>
      </c>
      <c r="D12208" s="1" t="s">
        <v>7875</v>
      </c>
      <c r="E12208" s="1" t="s">
        <v>17</v>
      </c>
      <c r="F12208" s="2">
        <v>1</v>
      </c>
      <c r="G12208" s="2">
        <f>INDEX(תוצאות_בחירות,MATCH(C12208,siot!$F$3:$F$1887,0),27)</f>
        <v>0</v>
      </c>
      <c r="H12208" s="2" t="b">
        <f t="shared" si="381"/>
        <v>0</v>
      </c>
      <c r="I12208" s="1" t="s">
        <v>2</v>
      </c>
      <c r="J12208" s="1" t="s">
        <v>7874</v>
      </c>
      <c r="K12208" s="1"/>
    </row>
    <row r="12209" spans="1:11" hidden="1">
      <c r="A12209" s="1" t="s">
        <v>7813</v>
      </c>
      <c r="B12209" s="1" t="s">
        <v>526</v>
      </c>
      <c r="C12209" s="48" t="str">
        <f t="shared" si="380"/>
        <v>יף נחף</v>
      </c>
      <c r="D12209" s="1" t="s">
        <v>7875</v>
      </c>
      <c r="E12209" s="1"/>
      <c r="F12209" s="2">
        <v>2</v>
      </c>
      <c r="G12209" s="2">
        <f>INDEX(תוצאות_בחירות,MATCH(C12209,siot!$F$3:$F$1887,0),27)</f>
        <v>0</v>
      </c>
      <c r="H12209" s="2" t="b">
        <f t="shared" si="381"/>
        <v>0</v>
      </c>
      <c r="I12209" s="1" t="s">
        <v>2</v>
      </c>
      <c r="J12209" s="1" t="s">
        <v>7877</v>
      </c>
      <c r="K12209" s="1"/>
    </row>
    <row r="12210" spans="1:11" hidden="1">
      <c r="A12210" s="1" t="s">
        <v>7813</v>
      </c>
      <c r="B12210" s="1" t="s">
        <v>526</v>
      </c>
      <c r="C12210" s="48" t="str">
        <f t="shared" si="380"/>
        <v>יף נחף</v>
      </c>
      <c r="D12210" s="1" t="s">
        <v>7875</v>
      </c>
      <c r="E12210" s="1"/>
      <c r="F12210" s="2">
        <v>3</v>
      </c>
      <c r="G12210" s="2">
        <f>INDEX(תוצאות_בחירות,MATCH(C12210,siot!$F$3:$F$1887,0),27)</f>
        <v>0</v>
      </c>
      <c r="H12210" s="2" t="b">
        <f t="shared" si="381"/>
        <v>0</v>
      </c>
      <c r="I12210" s="1" t="s">
        <v>2</v>
      </c>
      <c r="J12210" s="1" t="s">
        <v>7876</v>
      </c>
      <c r="K12210" s="1"/>
    </row>
    <row r="12211" spans="1:11" hidden="1">
      <c r="A12211" s="1" t="s">
        <v>7813</v>
      </c>
      <c r="B12211" s="1" t="s">
        <v>526</v>
      </c>
      <c r="C12211" s="48" t="str">
        <f t="shared" si="380"/>
        <v>יף נחף</v>
      </c>
      <c r="D12211" s="1" t="s">
        <v>7875</v>
      </c>
      <c r="E12211" s="1"/>
      <c r="F12211" s="2">
        <v>4</v>
      </c>
      <c r="G12211" s="2">
        <f>INDEX(תוצאות_בחירות,MATCH(C12211,siot!$F$3:$F$1887,0),27)</f>
        <v>0</v>
      </c>
      <c r="H12211" s="2" t="b">
        <f t="shared" si="381"/>
        <v>0</v>
      </c>
      <c r="I12211" s="1" t="s">
        <v>2</v>
      </c>
      <c r="J12211" s="1" t="s">
        <v>7874</v>
      </c>
      <c r="K12211" s="1"/>
    </row>
    <row r="12212" spans="1:11" hidden="1">
      <c r="A12212" s="1" t="s">
        <v>7813</v>
      </c>
      <c r="B12212" s="1" t="s">
        <v>7866</v>
      </c>
      <c r="C12212" s="48" t="str">
        <f t="shared" si="380"/>
        <v>ךנ נחף</v>
      </c>
      <c r="D12212" s="1" t="s">
        <v>7865</v>
      </c>
      <c r="E12212" s="1" t="s">
        <v>3</v>
      </c>
      <c r="F12212" s="2" t="s">
        <v>19548</v>
      </c>
      <c r="G12212" s="2">
        <f>INDEX(תוצאות_בחירות,MATCH(C12212,siot!$F$3:$F$1887,0),27)</f>
        <v>2</v>
      </c>
      <c r="H12212" s="2" t="b">
        <f t="shared" si="381"/>
        <v>0</v>
      </c>
      <c r="I12212" s="1"/>
      <c r="J12212" s="1"/>
      <c r="K12212" s="1"/>
    </row>
    <row r="12213" spans="1:11">
      <c r="A12213" s="1" t="s">
        <v>7813</v>
      </c>
      <c r="B12213" s="1" t="s">
        <v>7866</v>
      </c>
      <c r="C12213" s="48" t="str">
        <f t="shared" si="380"/>
        <v>ךנ נחף</v>
      </c>
      <c r="D12213" s="1" t="s">
        <v>7865</v>
      </c>
      <c r="E12213" s="1"/>
      <c r="F12213" s="2">
        <v>1</v>
      </c>
      <c r="G12213" s="2">
        <f>INDEX(תוצאות_בחירות,MATCH(C12213,siot!$F$3:$F$1887,0),27)</f>
        <v>2</v>
      </c>
      <c r="H12213" s="2" t="b">
        <f t="shared" si="381"/>
        <v>1</v>
      </c>
      <c r="I12213" s="1" t="s">
        <v>2</v>
      </c>
      <c r="J12213" s="1" t="s">
        <v>7873</v>
      </c>
      <c r="K12213" s="1"/>
    </row>
    <row r="12214" spans="1:11">
      <c r="A12214" s="1" t="s">
        <v>7813</v>
      </c>
      <c r="B12214" s="1" t="s">
        <v>7866</v>
      </c>
      <c r="C12214" s="48" t="str">
        <f t="shared" si="380"/>
        <v>ךנ נחף</v>
      </c>
      <c r="D12214" s="1" t="s">
        <v>7865</v>
      </c>
      <c r="E12214" s="1"/>
      <c r="F12214" s="2">
        <v>2</v>
      </c>
      <c r="G12214" s="2">
        <f>INDEX(תוצאות_בחירות,MATCH(C12214,siot!$F$3:$F$1887,0),27)</f>
        <v>2</v>
      </c>
      <c r="H12214" s="2" t="b">
        <f t="shared" si="381"/>
        <v>1</v>
      </c>
      <c r="I12214" s="1" t="s">
        <v>2</v>
      </c>
      <c r="J12214" s="1" t="s">
        <v>7872</v>
      </c>
      <c r="K12214" s="1"/>
    </row>
    <row r="12215" spans="1:11" hidden="1">
      <c r="A12215" s="1" t="s">
        <v>7813</v>
      </c>
      <c r="B12215" s="1" t="s">
        <v>7866</v>
      </c>
      <c r="C12215" s="48" t="str">
        <f t="shared" si="380"/>
        <v>ךנ נחף</v>
      </c>
      <c r="D12215" s="1" t="s">
        <v>7865</v>
      </c>
      <c r="E12215" s="1"/>
      <c r="F12215" s="2">
        <v>3</v>
      </c>
      <c r="G12215" s="2">
        <f>INDEX(תוצאות_בחירות,MATCH(C12215,siot!$F$3:$F$1887,0),27)</f>
        <v>2</v>
      </c>
      <c r="H12215" s="2" t="b">
        <f t="shared" si="381"/>
        <v>0</v>
      </c>
      <c r="I12215" s="1" t="s">
        <v>2</v>
      </c>
      <c r="J12215" s="1" t="s">
        <v>7871</v>
      </c>
      <c r="K12215" s="1"/>
    </row>
    <row r="12216" spans="1:11" hidden="1">
      <c r="A12216" s="1" t="s">
        <v>7813</v>
      </c>
      <c r="B12216" s="1" t="s">
        <v>7866</v>
      </c>
      <c r="C12216" s="48" t="str">
        <f t="shared" si="380"/>
        <v>ךנ נחף</v>
      </c>
      <c r="D12216" s="1" t="s">
        <v>7865</v>
      </c>
      <c r="E12216" s="1"/>
      <c r="F12216" s="2">
        <v>4</v>
      </c>
      <c r="G12216" s="2">
        <f>INDEX(תוצאות_בחירות,MATCH(C12216,siot!$F$3:$F$1887,0),27)</f>
        <v>2</v>
      </c>
      <c r="H12216" s="2" t="b">
        <f t="shared" si="381"/>
        <v>0</v>
      </c>
      <c r="I12216" s="1" t="s">
        <v>2</v>
      </c>
      <c r="J12216" s="1" t="s">
        <v>749</v>
      </c>
      <c r="K12216" s="1"/>
    </row>
    <row r="12217" spans="1:11" hidden="1">
      <c r="A12217" s="1" t="s">
        <v>7813</v>
      </c>
      <c r="B12217" s="1" t="s">
        <v>7866</v>
      </c>
      <c r="C12217" s="48" t="str">
        <f t="shared" si="380"/>
        <v>ךנ נחף</v>
      </c>
      <c r="D12217" s="1" t="s">
        <v>7865</v>
      </c>
      <c r="E12217" s="1"/>
      <c r="F12217" s="2">
        <v>5</v>
      </c>
      <c r="G12217" s="2">
        <f>INDEX(תוצאות_בחירות,MATCH(C12217,siot!$F$3:$F$1887,0),27)</f>
        <v>2</v>
      </c>
      <c r="H12217" s="2" t="b">
        <f t="shared" si="381"/>
        <v>0</v>
      </c>
      <c r="I12217" s="1" t="s">
        <v>2</v>
      </c>
      <c r="J12217" s="1" t="s">
        <v>7870</v>
      </c>
      <c r="K12217" s="1"/>
    </row>
    <row r="12218" spans="1:11" hidden="1">
      <c r="A12218" s="1" t="s">
        <v>7813</v>
      </c>
      <c r="B12218" s="1" t="s">
        <v>7866</v>
      </c>
      <c r="C12218" s="48" t="str">
        <f t="shared" si="380"/>
        <v>ךנ נחף</v>
      </c>
      <c r="D12218" s="1" t="s">
        <v>7865</v>
      </c>
      <c r="E12218" s="1"/>
      <c r="F12218" s="2">
        <v>6</v>
      </c>
      <c r="G12218" s="2">
        <f>INDEX(תוצאות_בחירות,MATCH(C12218,siot!$F$3:$F$1887,0),27)</f>
        <v>2</v>
      </c>
      <c r="H12218" s="2" t="b">
        <f t="shared" si="381"/>
        <v>0</v>
      </c>
      <c r="I12218" s="1" t="s">
        <v>2</v>
      </c>
      <c r="J12218" s="1" t="s">
        <v>7869</v>
      </c>
      <c r="K12218" s="1"/>
    </row>
    <row r="12219" spans="1:11" hidden="1">
      <c r="A12219" s="1" t="s">
        <v>7813</v>
      </c>
      <c r="B12219" s="1" t="s">
        <v>7866</v>
      </c>
      <c r="C12219" s="48" t="str">
        <f t="shared" si="380"/>
        <v>ךנ נחף</v>
      </c>
      <c r="D12219" s="1" t="s">
        <v>7865</v>
      </c>
      <c r="E12219" s="1"/>
      <c r="F12219" s="2">
        <v>7</v>
      </c>
      <c r="G12219" s="2">
        <f>INDEX(תוצאות_בחירות,MATCH(C12219,siot!$F$3:$F$1887,0),27)</f>
        <v>2</v>
      </c>
      <c r="H12219" s="2" t="b">
        <f t="shared" si="381"/>
        <v>0</v>
      </c>
      <c r="I12219" s="1" t="s">
        <v>2</v>
      </c>
      <c r="J12219" s="1" t="s">
        <v>7868</v>
      </c>
      <c r="K12219" s="1"/>
    </row>
    <row r="12220" spans="1:11" hidden="1">
      <c r="A12220" s="1" t="s">
        <v>7813</v>
      </c>
      <c r="B12220" s="1" t="s">
        <v>7866</v>
      </c>
      <c r="C12220" s="48" t="str">
        <f t="shared" si="380"/>
        <v>ךנ נחף</v>
      </c>
      <c r="D12220" s="1" t="s">
        <v>7865</v>
      </c>
      <c r="E12220" s="1"/>
      <c r="F12220" s="2">
        <v>8</v>
      </c>
      <c r="G12220" s="2">
        <f>INDEX(תוצאות_בחירות,MATCH(C12220,siot!$F$3:$F$1887,0),27)</f>
        <v>2</v>
      </c>
      <c r="H12220" s="2" t="b">
        <f t="shared" si="381"/>
        <v>0</v>
      </c>
      <c r="I12220" s="1" t="s">
        <v>2</v>
      </c>
      <c r="J12220" s="1" t="s">
        <v>7867</v>
      </c>
      <c r="K12220" s="1"/>
    </row>
    <row r="12221" spans="1:11" hidden="1">
      <c r="A12221" s="1" t="s">
        <v>7813</v>
      </c>
      <c r="B12221" s="1" t="s">
        <v>7866</v>
      </c>
      <c r="C12221" s="48" t="str">
        <f t="shared" si="380"/>
        <v>ךנ נחף</v>
      </c>
      <c r="D12221" s="1" t="s">
        <v>7865</v>
      </c>
      <c r="E12221" s="1"/>
      <c r="F12221" s="2">
        <v>9</v>
      </c>
      <c r="G12221" s="2">
        <f>INDEX(תוצאות_בחירות,MATCH(C12221,siot!$F$3:$F$1887,0),27)</f>
        <v>2</v>
      </c>
      <c r="H12221" s="2" t="b">
        <f t="shared" si="381"/>
        <v>0</v>
      </c>
      <c r="I12221" s="1" t="s">
        <v>2</v>
      </c>
      <c r="J12221" s="1" t="s">
        <v>7864</v>
      </c>
      <c r="K12221" s="1"/>
    </row>
    <row r="12222" spans="1:11" hidden="1">
      <c r="A12222" s="1" t="s">
        <v>7813</v>
      </c>
      <c r="B12222" s="1" t="s">
        <v>87</v>
      </c>
      <c r="C12222" s="48" t="str">
        <f t="shared" si="380"/>
        <v>נ נחף</v>
      </c>
      <c r="D12222" s="1" t="s">
        <v>5561</v>
      </c>
      <c r="E12222" s="1" t="s">
        <v>18</v>
      </c>
      <c r="F12222" s="2" t="s">
        <v>19548</v>
      </c>
      <c r="G12222" s="2">
        <f>INDEX(תוצאות_בחירות,MATCH(C12222,siot!$F$3:$F$1887,0),27)</f>
        <v>0</v>
      </c>
      <c r="H12222" s="2" t="b">
        <f t="shared" si="381"/>
        <v>0</v>
      </c>
      <c r="I12222" s="1"/>
      <c r="J12222" s="1"/>
      <c r="K12222" s="1"/>
    </row>
    <row r="12223" spans="1:11" hidden="1">
      <c r="A12223" s="1" t="s">
        <v>7813</v>
      </c>
      <c r="B12223" s="1" t="s">
        <v>87</v>
      </c>
      <c r="C12223" s="48" t="str">
        <f t="shared" si="380"/>
        <v>נ נחף</v>
      </c>
      <c r="D12223" s="1" t="s">
        <v>5561</v>
      </c>
      <c r="E12223" s="1" t="s">
        <v>17</v>
      </c>
      <c r="F12223" s="2">
        <v>1</v>
      </c>
      <c r="G12223" s="2">
        <f>INDEX(תוצאות_בחירות,MATCH(C12223,siot!$F$3:$F$1887,0),27)</f>
        <v>0</v>
      </c>
      <c r="H12223" s="2" t="b">
        <f t="shared" si="381"/>
        <v>0</v>
      </c>
      <c r="I12223" s="1" t="s">
        <v>2</v>
      </c>
      <c r="J12223" s="1" t="s">
        <v>7863</v>
      </c>
      <c r="K12223" s="1"/>
    </row>
    <row r="12224" spans="1:11" hidden="1">
      <c r="A12224" s="1" t="s">
        <v>7813</v>
      </c>
      <c r="B12224" s="1" t="s">
        <v>87</v>
      </c>
      <c r="C12224" s="48" t="str">
        <f t="shared" si="380"/>
        <v>נ נחף</v>
      </c>
      <c r="D12224" s="1" t="s">
        <v>5561</v>
      </c>
      <c r="E12224" s="1"/>
      <c r="F12224" s="2">
        <v>2</v>
      </c>
      <c r="G12224" s="2">
        <f>INDEX(תוצאות_בחירות,MATCH(C12224,siot!$F$3:$F$1887,0),27)</f>
        <v>0</v>
      </c>
      <c r="H12224" s="2" t="b">
        <f t="shared" si="381"/>
        <v>0</v>
      </c>
      <c r="I12224" s="1" t="s">
        <v>2</v>
      </c>
      <c r="J12224" s="1" t="s">
        <v>7862</v>
      </c>
      <c r="K12224" s="1"/>
    </row>
    <row r="12225" spans="1:11" hidden="1">
      <c r="A12225" s="1" t="s">
        <v>7813</v>
      </c>
      <c r="B12225" s="1" t="s">
        <v>87</v>
      </c>
      <c r="C12225" s="48" t="str">
        <f t="shared" si="380"/>
        <v>נ נחף</v>
      </c>
      <c r="D12225" s="1" t="s">
        <v>5561</v>
      </c>
      <c r="E12225" s="1"/>
      <c r="F12225" s="2">
        <v>3</v>
      </c>
      <c r="G12225" s="2">
        <f>INDEX(תוצאות_בחירות,MATCH(C12225,siot!$F$3:$F$1887,0),27)</f>
        <v>0</v>
      </c>
      <c r="H12225" s="2" t="b">
        <f t="shared" si="381"/>
        <v>0</v>
      </c>
      <c r="I12225" s="1" t="s">
        <v>2</v>
      </c>
      <c r="J12225" s="1" t="s">
        <v>7861</v>
      </c>
      <c r="K12225" s="1"/>
    </row>
    <row r="12226" spans="1:11" hidden="1">
      <c r="A12226" s="1" t="s">
        <v>7813</v>
      </c>
      <c r="B12226" s="1" t="s">
        <v>87</v>
      </c>
      <c r="C12226" s="48" t="str">
        <f t="shared" si="380"/>
        <v>נ נחף</v>
      </c>
      <c r="D12226" s="1" t="s">
        <v>5561</v>
      </c>
      <c r="E12226" s="1"/>
      <c r="F12226" s="2">
        <v>4</v>
      </c>
      <c r="G12226" s="2">
        <f>INDEX(תוצאות_בחירות,MATCH(C12226,siot!$F$3:$F$1887,0),27)</f>
        <v>0</v>
      </c>
      <c r="H12226" s="2" t="b">
        <f t="shared" si="381"/>
        <v>0</v>
      </c>
      <c r="I12226" s="1" t="s">
        <v>2</v>
      </c>
      <c r="J12226" s="1" t="s">
        <v>7860</v>
      </c>
      <c r="K12226" s="1"/>
    </row>
    <row r="12227" spans="1:11" hidden="1">
      <c r="A12227" s="1" t="s">
        <v>7813</v>
      </c>
      <c r="B12227" s="1" t="s">
        <v>87</v>
      </c>
      <c r="C12227" s="48" t="str">
        <f t="shared" si="380"/>
        <v>נ נחף</v>
      </c>
      <c r="D12227" s="1" t="s">
        <v>5561</v>
      </c>
      <c r="E12227" s="1"/>
      <c r="F12227" s="2">
        <v>5</v>
      </c>
      <c r="G12227" s="2">
        <f>INDEX(תוצאות_בחירות,MATCH(C12227,siot!$F$3:$F$1887,0),27)</f>
        <v>0</v>
      </c>
      <c r="H12227" s="2" t="b">
        <f t="shared" si="381"/>
        <v>0</v>
      </c>
      <c r="I12227" s="1" t="s">
        <v>2</v>
      </c>
      <c r="J12227" s="1" t="s">
        <v>7859</v>
      </c>
      <c r="K12227" s="1"/>
    </row>
    <row r="12228" spans="1:11" hidden="1">
      <c r="A12228" s="1" t="s">
        <v>7813</v>
      </c>
      <c r="B12228" s="1" t="s">
        <v>87</v>
      </c>
      <c r="C12228" s="48" t="str">
        <f t="shared" ref="C12228:C12291" si="382">B12228&amp;" "&amp;A12228</f>
        <v>נ נחף</v>
      </c>
      <c r="D12228" s="1" t="s">
        <v>5561</v>
      </c>
      <c r="E12228" s="1"/>
      <c r="F12228" s="2">
        <v>6</v>
      </c>
      <c r="G12228" s="2">
        <f>INDEX(תוצאות_בחירות,MATCH(C12228,siot!$F$3:$F$1887,0),27)</f>
        <v>0</v>
      </c>
      <c r="H12228" s="2" t="b">
        <f t="shared" ref="H12228:H12291" si="383">IF(OR(F12228&lt;G12228,G12228=F12228),TRUE,FALSE)</f>
        <v>0</v>
      </c>
      <c r="I12228" s="1" t="s">
        <v>2</v>
      </c>
      <c r="J12228" s="1" t="s">
        <v>7858</v>
      </c>
      <c r="K12228" s="1"/>
    </row>
    <row r="12229" spans="1:11" hidden="1">
      <c r="A12229" s="1" t="s">
        <v>7813</v>
      </c>
      <c r="B12229" s="1" t="s">
        <v>87</v>
      </c>
      <c r="C12229" s="48" t="str">
        <f t="shared" si="382"/>
        <v>נ נחף</v>
      </c>
      <c r="D12229" s="1" t="s">
        <v>5561</v>
      </c>
      <c r="E12229" s="1"/>
      <c r="F12229" s="2">
        <v>7</v>
      </c>
      <c r="G12229" s="2">
        <f>INDEX(תוצאות_בחירות,MATCH(C12229,siot!$F$3:$F$1887,0),27)</f>
        <v>0</v>
      </c>
      <c r="H12229" s="2" t="b">
        <f t="shared" si="383"/>
        <v>0</v>
      </c>
      <c r="I12229" s="1" t="s">
        <v>2</v>
      </c>
      <c r="J12229" s="1" t="s">
        <v>7857</v>
      </c>
      <c r="K12229" s="1"/>
    </row>
    <row r="12230" spans="1:11" hidden="1">
      <c r="A12230" s="1" t="s">
        <v>7813</v>
      </c>
      <c r="B12230" s="1" t="s">
        <v>380</v>
      </c>
      <c r="C12230" s="48" t="str">
        <f t="shared" si="382"/>
        <v>נץ נחף</v>
      </c>
      <c r="D12230" s="1" t="s">
        <v>7850</v>
      </c>
      <c r="E12230" s="1" t="s">
        <v>18</v>
      </c>
      <c r="F12230" s="2" t="s">
        <v>19548</v>
      </c>
      <c r="G12230" s="2">
        <f>INDEX(תוצאות_בחירות,MATCH(C12230,siot!$F$3:$F$1887,0),27)</f>
        <v>0</v>
      </c>
      <c r="H12230" s="2" t="b">
        <f t="shared" si="383"/>
        <v>0</v>
      </c>
      <c r="I12230" s="1"/>
      <c r="J12230" s="1"/>
      <c r="K12230" s="1"/>
    </row>
    <row r="12231" spans="1:11" hidden="1">
      <c r="A12231" s="1" t="s">
        <v>7813</v>
      </c>
      <c r="B12231" s="1" t="s">
        <v>380</v>
      </c>
      <c r="C12231" s="48" t="str">
        <f t="shared" si="382"/>
        <v>נץ נחף</v>
      </c>
      <c r="D12231" s="1" t="s">
        <v>7850</v>
      </c>
      <c r="E12231" s="1" t="s">
        <v>17</v>
      </c>
      <c r="F12231" s="2">
        <v>1</v>
      </c>
      <c r="G12231" s="2">
        <f>INDEX(תוצאות_בחירות,MATCH(C12231,siot!$F$3:$F$1887,0),27)</f>
        <v>0</v>
      </c>
      <c r="H12231" s="2" t="b">
        <f t="shared" si="383"/>
        <v>0</v>
      </c>
      <c r="I12231" s="1" t="s">
        <v>2</v>
      </c>
      <c r="J12231" s="1" t="s">
        <v>7856</v>
      </c>
      <c r="K12231" s="1"/>
    </row>
    <row r="12232" spans="1:11" hidden="1">
      <c r="A12232" s="1" t="s">
        <v>7813</v>
      </c>
      <c r="B12232" s="1" t="s">
        <v>380</v>
      </c>
      <c r="C12232" s="48" t="str">
        <f t="shared" si="382"/>
        <v>נץ נחף</v>
      </c>
      <c r="D12232" s="1" t="s">
        <v>7850</v>
      </c>
      <c r="E12232" s="1"/>
      <c r="F12232" s="2">
        <v>2</v>
      </c>
      <c r="G12232" s="2">
        <f>INDEX(תוצאות_בחירות,MATCH(C12232,siot!$F$3:$F$1887,0),27)</f>
        <v>0</v>
      </c>
      <c r="H12232" s="2" t="b">
        <f t="shared" si="383"/>
        <v>0</v>
      </c>
      <c r="I12232" s="1" t="s">
        <v>2</v>
      </c>
      <c r="J12232" s="1" t="s">
        <v>7855</v>
      </c>
      <c r="K12232" s="1"/>
    </row>
    <row r="12233" spans="1:11" hidden="1">
      <c r="A12233" s="1" t="s">
        <v>7813</v>
      </c>
      <c r="B12233" s="1" t="s">
        <v>380</v>
      </c>
      <c r="C12233" s="48" t="str">
        <f t="shared" si="382"/>
        <v>נץ נחף</v>
      </c>
      <c r="D12233" s="1" t="s">
        <v>7850</v>
      </c>
      <c r="E12233" s="1"/>
      <c r="F12233" s="2">
        <v>3</v>
      </c>
      <c r="G12233" s="2">
        <f>INDEX(תוצאות_בחירות,MATCH(C12233,siot!$F$3:$F$1887,0),27)</f>
        <v>0</v>
      </c>
      <c r="H12233" s="2" t="b">
        <f t="shared" si="383"/>
        <v>0</v>
      </c>
      <c r="I12233" s="1" t="s">
        <v>2</v>
      </c>
      <c r="J12233" s="1" t="s">
        <v>7854</v>
      </c>
      <c r="K12233" s="1"/>
    </row>
    <row r="12234" spans="1:11" hidden="1">
      <c r="A12234" s="1" t="s">
        <v>7813</v>
      </c>
      <c r="B12234" s="1" t="s">
        <v>380</v>
      </c>
      <c r="C12234" s="48" t="str">
        <f t="shared" si="382"/>
        <v>נץ נחף</v>
      </c>
      <c r="D12234" s="1" t="s">
        <v>7850</v>
      </c>
      <c r="E12234" s="1"/>
      <c r="F12234" s="2">
        <v>4</v>
      </c>
      <c r="G12234" s="2">
        <f>INDEX(תוצאות_בחירות,MATCH(C12234,siot!$F$3:$F$1887,0),27)</f>
        <v>0</v>
      </c>
      <c r="H12234" s="2" t="b">
        <f t="shared" si="383"/>
        <v>0</v>
      </c>
      <c r="I12234" s="1" t="s">
        <v>2</v>
      </c>
      <c r="J12234" s="1" t="s">
        <v>7853</v>
      </c>
      <c r="K12234" s="1"/>
    </row>
    <row r="12235" spans="1:11" hidden="1">
      <c r="A12235" s="1" t="s">
        <v>7813</v>
      </c>
      <c r="B12235" s="1" t="s">
        <v>380</v>
      </c>
      <c r="C12235" s="48" t="str">
        <f t="shared" si="382"/>
        <v>נץ נחף</v>
      </c>
      <c r="D12235" s="1" t="s">
        <v>7850</v>
      </c>
      <c r="E12235" s="1"/>
      <c r="F12235" s="2">
        <v>5</v>
      </c>
      <c r="G12235" s="2">
        <f>INDEX(תוצאות_בחירות,MATCH(C12235,siot!$F$3:$F$1887,0),27)</f>
        <v>0</v>
      </c>
      <c r="H12235" s="2" t="b">
        <f t="shared" si="383"/>
        <v>0</v>
      </c>
      <c r="I12235" s="1" t="s">
        <v>2</v>
      </c>
      <c r="J12235" s="1" t="s">
        <v>7852</v>
      </c>
      <c r="K12235" s="1"/>
    </row>
    <row r="12236" spans="1:11" hidden="1">
      <c r="A12236" s="1" t="s">
        <v>7813</v>
      </c>
      <c r="B12236" s="1" t="s">
        <v>380</v>
      </c>
      <c r="C12236" s="48" t="str">
        <f t="shared" si="382"/>
        <v>נץ נחף</v>
      </c>
      <c r="D12236" s="1" t="s">
        <v>7850</v>
      </c>
      <c r="E12236" s="1"/>
      <c r="F12236" s="2">
        <v>6</v>
      </c>
      <c r="G12236" s="2">
        <f>INDEX(תוצאות_בחירות,MATCH(C12236,siot!$F$3:$F$1887,0),27)</f>
        <v>0</v>
      </c>
      <c r="H12236" s="2" t="b">
        <f t="shared" si="383"/>
        <v>0</v>
      </c>
      <c r="I12236" s="1" t="s">
        <v>2</v>
      </c>
      <c r="J12236" s="1" t="s">
        <v>7824</v>
      </c>
      <c r="K12236" s="1"/>
    </row>
    <row r="12237" spans="1:11" hidden="1">
      <c r="A12237" s="1" t="s">
        <v>7813</v>
      </c>
      <c r="B12237" s="1" t="s">
        <v>380</v>
      </c>
      <c r="C12237" s="48" t="str">
        <f t="shared" si="382"/>
        <v>נץ נחף</v>
      </c>
      <c r="D12237" s="1" t="s">
        <v>7850</v>
      </c>
      <c r="E12237" s="1"/>
      <c r="F12237" s="2">
        <v>7</v>
      </c>
      <c r="G12237" s="2">
        <f>INDEX(תוצאות_בחירות,MATCH(C12237,siot!$F$3:$F$1887,0),27)</f>
        <v>0</v>
      </c>
      <c r="H12237" s="2" t="b">
        <f t="shared" si="383"/>
        <v>0</v>
      </c>
      <c r="I12237" s="1" t="s">
        <v>2</v>
      </c>
      <c r="J12237" s="1" t="s">
        <v>7851</v>
      </c>
      <c r="K12237" s="1"/>
    </row>
    <row r="12238" spans="1:11" hidden="1">
      <c r="A12238" s="1" t="s">
        <v>7813</v>
      </c>
      <c r="B12238" s="1" t="s">
        <v>380</v>
      </c>
      <c r="C12238" s="48" t="str">
        <f t="shared" si="382"/>
        <v>נץ נחף</v>
      </c>
      <c r="D12238" s="1" t="s">
        <v>7850</v>
      </c>
      <c r="E12238" s="1"/>
      <c r="F12238" s="2">
        <v>8</v>
      </c>
      <c r="G12238" s="2">
        <f>INDEX(תוצאות_בחירות,MATCH(C12238,siot!$F$3:$F$1887,0),27)</f>
        <v>0</v>
      </c>
      <c r="H12238" s="2" t="b">
        <f t="shared" si="383"/>
        <v>0</v>
      </c>
      <c r="I12238" s="1" t="s">
        <v>2</v>
      </c>
      <c r="J12238" s="1" t="s">
        <v>7823</v>
      </c>
      <c r="K12238" s="1"/>
    </row>
    <row r="12239" spans="1:11" hidden="1">
      <c r="A12239" s="1" t="s">
        <v>7813</v>
      </c>
      <c r="B12239" s="1" t="s">
        <v>364</v>
      </c>
      <c r="C12239" s="48" t="str">
        <f t="shared" si="382"/>
        <v>ף נחף</v>
      </c>
      <c r="D12239" s="1" t="s">
        <v>7841</v>
      </c>
      <c r="E12239" s="1" t="s">
        <v>3</v>
      </c>
      <c r="F12239" s="2" t="s">
        <v>19548</v>
      </c>
      <c r="G12239" s="2">
        <f>INDEX(תוצאות_בחירות,MATCH(C12239,siot!$F$3:$F$1887,0),27)</f>
        <v>2</v>
      </c>
      <c r="H12239" s="2" t="b">
        <f t="shared" si="383"/>
        <v>0</v>
      </c>
      <c r="I12239" s="1"/>
      <c r="J12239" s="1"/>
      <c r="K12239" s="1"/>
    </row>
    <row r="12240" spans="1:11">
      <c r="A12240" s="1" t="s">
        <v>7813</v>
      </c>
      <c r="B12240" s="1" t="s">
        <v>364</v>
      </c>
      <c r="C12240" s="48" t="str">
        <f t="shared" si="382"/>
        <v>ף נחף</v>
      </c>
      <c r="D12240" s="1" t="s">
        <v>7841</v>
      </c>
      <c r="E12240" s="1"/>
      <c r="F12240" s="2">
        <v>1</v>
      </c>
      <c r="G12240" s="2">
        <f>INDEX(תוצאות_בחירות,MATCH(C12240,siot!$F$3:$F$1887,0),27)</f>
        <v>2</v>
      </c>
      <c r="H12240" s="2" t="b">
        <f t="shared" si="383"/>
        <v>1</v>
      </c>
      <c r="I12240" s="1" t="s">
        <v>2</v>
      </c>
      <c r="J12240" s="1" t="s">
        <v>7849</v>
      </c>
      <c r="K12240" s="1"/>
    </row>
    <row r="12241" spans="1:11">
      <c r="A12241" s="1" t="s">
        <v>7813</v>
      </c>
      <c r="B12241" s="1" t="s">
        <v>364</v>
      </c>
      <c r="C12241" s="48" t="str">
        <f t="shared" si="382"/>
        <v>ף נחף</v>
      </c>
      <c r="D12241" s="1" t="s">
        <v>7841</v>
      </c>
      <c r="E12241" s="1"/>
      <c r="F12241" s="2">
        <v>2</v>
      </c>
      <c r="G12241" s="2">
        <f>INDEX(תוצאות_בחירות,MATCH(C12241,siot!$F$3:$F$1887,0),27)</f>
        <v>2</v>
      </c>
      <c r="H12241" s="2" t="b">
        <f t="shared" si="383"/>
        <v>1</v>
      </c>
      <c r="I12241" s="1" t="s">
        <v>2</v>
      </c>
      <c r="J12241" s="1" t="s">
        <v>7848</v>
      </c>
      <c r="K12241" s="1"/>
    </row>
    <row r="12242" spans="1:11" hidden="1">
      <c r="A12242" s="1" t="s">
        <v>7813</v>
      </c>
      <c r="B12242" s="1" t="s">
        <v>364</v>
      </c>
      <c r="C12242" s="48" t="str">
        <f t="shared" si="382"/>
        <v>ף נחף</v>
      </c>
      <c r="D12242" s="1" t="s">
        <v>7841</v>
      </c>
      <c r="E12242" s="1"/>
      <c r="F12242" s="2">
        <v>3</v>
      </c>
      <c r="G12242" s="2">
        <f>INDEX(תוצאות_בחירות,MATCH(C12242,siot!$F$3:$F$1887,0),27)</f>
        <v>2</v>
      </c>
      <c r="H12242" s="2" t="b">
        <f t="shared" si="383"/>
        <v>0</v>
      </c>
      <c r="I12242" s="1" t="s">
        <v>2</v>
      </c>
      <c r="J12242" s="1" t="s">
        <v>7847</v>
      </c>
      <c r="K12242" s="1"/>
    </row>
    <row r="12243" spans="1:11" hidden="1">
      <c r="A12243" s="1" t="s">
        <v>7813</v>
      </c>
      <c r="B12243" s="1" t="s">
        <v>364</v>
      </c>
      <c r="C12243" s="48" t="str">
        <f t="shared" si="382"/>
        <v>ף נחף</v>
      </c>
      <c r="D12243" s="1" t="s">
        <v>7841</v>
      </c>
      <c r="E12243" s="1"/>
      <c r="F12243" s="2">
        <v>4</v>
      </c>
      <c r="G12243" s="2">
        <f>INDEX(תוצאות_בחירות,MATCH(C12243,siot!$F$3:$F$1887,0),27)</f>
        <v>2</v>
      </c>
      <c r="H12243" s="2" t="b">
        <f t="shared" si="383"/>
        <v>0</v>
      </c>
      <c r="I12243" s="1" t="s">
        <v>2</v>
      </c>
      <c r="J12243" s="1" t="s">
        <v>7846</v>
      </c>
      <c r="K12243" s="1"/>
    </row>
    <row r="12244" spans="1:11" hidden="1">
      <c r="A12244" s="1" t="s">
        <v>7813</v>
      </c>
      <c r="B12244" s="1" t="s">
        <v>364</v>
      </c>
      <c r="C12244" s="48" t="str">
        <f t="shared" si="382"/>
        <v>ף נחף</v>
      </c>
      <c r="D12244" s="1" t="s">
        <v>7841</v>
      </c>
      <c r="E12244" s="1"/>
      <c r="F12244" s="2">
        <v>5</v>
      </c>
      <c r="G12244" s="2">
        <f>INDEX(תוצאות_בחירות,MATCH(C12244,siot!$F$3:$F$1887,0),27)</f>
        <v>2</v>
      </c>
      <c r="H12244" s="2" t="b">
        <f t="shared" si="383"/>
        <v>0</v>
      </c>
      <c r="I12244" s="1" t="s">
        <v>2</v>
      </c>
      <c r="J12244" s="1" t="s">
        <v>7845</v>
      </c>
      <c r="K12244" s="1"/>
    </row>
    <row r="12245" spans="1:11" hidden="1">
      <c r="A12245" s="1" t="s">
        <v>7813</v>
      </c>
      <c r="B12245" s="1" t="s">
        <v>364</v>
      </c>
      <c r="C12245" s="48" t="str">
        <f t="shared" si="382"/>
        <v>ף נחף</v>
      </c>
      <c r="D12245" s="1" t="s">
        <v>7841</v>
      </c>
      <c r="E12245" s="1"/>
      <c r="F12245" s="2">
        <v>6</v>
      </c>
      <c r="G12245" s="2">
        <f>INDEX(תוצאות_בחירות,MATCH(C12245,siot!$F$3:$F$1887,0),27)</f>
        <v>2</v>
      </c>
      <c r="H12245" s="2" t="b">
        <f t="shared" si="383"/>
        <v>0</v>
      </c>
      <c r="I12245" s="1" t="s">
        <v>2</v>
      </c>
      <c r="J12245" s="1" t="s">
        <v>7844</v>
      </c>
      <c r="K12245" s="1"/>
    </row>
    <row r="12246" spans="1:11" hidden="1">
      <c r="A12246" s="1" t="s">
        <v>7813</v>
      </c>
      <c r="B12246" s="1" t="s">
        <v>364</v>
      </c>
      <c r="C12246" s="48" t="str">
        <f t="shared" si="382"/>
        <v>ף נחף</v>
      </c>
      <c r="D12246" s="1" t="s">
        <v>7841</v>
      </c>
      <c r="E12246" s="1"/>
      <c r="F12246" s="2">
        <v>7</v>
      </c>
      <c r="G12246" s="2">
        <f>INDEX(תוצאות_בחירות,MATCH(C12246,siot!$F$3:$F$1887,0),27)</f>
        <v>2</v>
      </c>
      <c r="H12246" s="2" t="b">
        <f t="shared" si="383"/>
        <v>0</v>
      </c>
      <c r="I12246" s="1" t="s">
        <v>2</v>
      </c>
      <c r="J12246" s="1" t="s">
        <v>7843</v>
      </c>
      <c r="K12246" s="1"/>
    </row>
    <row r="12247" spans="1:11" hidden="1">
      <c r="A12247" s="1" t="s">
        <v>7813</v>
      </c>
      <c r="B12247" s="1" t="s">
        <v>364</v>
      </c>
      <c r="C12247" s="48" t="str">
        <f t="shared" si="382"/>
        <v>ף נחף</v>
      </c>
      <c r="D12247" s="1" t="s">
        <v>7841</v>
      </c>
      <c r="E12247" s="1"/>
      <c r="F12247" s="2">
        <v>8</v>
      </c>
      <c r="G12247" s="2">
        <f>INDEX(תוצאות_בחירות,MATCH(C12247,siot!$F$3:$F$1887,0),27)</f>
        <v>2</v>
      </c>
      <c r="H12247" s="2" t="b">
        <f t="shared" si="383"/>
        <v>0</v>
      </c>
      <c r="I12247" s="1" t="s">
        <v>2</v>
      </c>
      <c r="J12247" s="1" t="s">
        <v>7842</v>
      </c>
      <c r="K12247" s="1"/>
    </row>
    <row r="12248" spans="1:11" hidden="1">
      <c r="A12248" s="1" t="s">
        <v>7813</v>
      </c>
      <c r="B12248" s="1" t="s">
        <v>364</v>
      </c>
      <c r="C12248" s="48" t="str">
        <f t="shared" si="382"/>
        <v>ף נחף</v>
      </c>
      <c r="D12248" s="1" t="s">
        <v>7841</v>
      </c>
      <c r="E12248" s="1"/>
      <c r="F12248" s="2">
        <v>9</v>
      </c>
      <c r="G12248" s="2">
        <f>INDEX(תוצאות_בחירות,MATCH(C12248,siot!$F$3:$F$1887,0),27)</f>
        <v>2</v>
      </c>
      <c r="H12248" s="2" t="b">
        <f t="shared" si="383"/>
        <v>0</v>
      </c>
      <c r="I12248" s="1" t="s">
        <v>2</v>
      </c>
      <c r="J12248" s="1" t="s">
        <v>7840</v>
      </c>
      <c r="K12248" s="1"/>
    </row>
    <row r="12249" spans="1:11" hidden="1">
      <c r="A12249" s="1" t="s">
        <v>7813</v>
      </c>
      <c r="B12249" s="1" t="s">
        <v>339</v>
      </c>
      <c r="C12249" s="48" t="str">
        <f t="shared" si="382"/>
        <v>ץ נחף</v>
      </c>
      <c r="D12249" s="1" t="s">
        <v>7830</v>
      </c>
      <c r="E12249" s="1" t="s">
        <v>18</v>
      </c>
      <c r="F12249" s="2" t="s">
        <v>19548</v>
      </c>
      <c r="G12249" s="2">
        <f>INDEX(תוצאות_בחירות,MATCH(C12249,siot!$F$3:$F$1887,0),27)</f>
        <v>2</v>
      </c>
      <c r="H12249" s="2" t="b">
        <f t="shared" si="383"/>
        <v>0</v>
      </c>
      <c r="I12249" s="1"/>
      <c r="J12249" s="1"/>
      <c r="K12249" s="1"/>
    </row>
    <row r="12250" spans="1:11">
      <c r="A12250" s="1" t="s">
        <v>7813</v>
      </c>
      <c r="B12250" s="1" t="s">
        <v>339</v>
      </c>
      <c r="C12250" s="48" t="str">
        <f t="shared" si="382"/>
        <v>ץ נחף</v>
      </c>
      <c r="D12250" s="1" t="s">
        <v>7830</v>
      </c>
      <c r="E12250" s="1" t="s">
        <v>17</v>
      </c>
      <c r="F12250" s="2">
        <v>1</v>
      </c>
      <c r="G12250" s="2">
        <f>INDEX(תוצאות_בחירות,MATCH(C12250,siot!$F$3:$F$1887,0),27)</f>
        <v>2</v>
      </c>
      <c r="H12250" s="2" t="b">
        <f t="shared" si="383"/>
        <v>1</v>
      </c>
      <c r="I12250" s="1" t="s">
        <v>2</v>
      </c>
      <c r="J12250" s="1" t="s">
        <v>7839</v>
      </c>
      <c r="K12250" s="1"/>
    </row>
    <row r="12251" spans="1:11">
      <c r="A12251" s="1" t="s">
        <v>7813</v>
      </c>
      <c r="B12251" s="1" t="s">
        <v>339</v>
      </c>
      <c r="C12251" s="48" t="str">
        <f t="shared" si="382"/>
        <v>ץ נחף</v>
      </c>
      <c r="D12251" s="1" t="s">
        <v>7830</v>
      </c>
      <c r="E12251" s="1"/>
      <c r="F12251" s="2">
        <v>2</v>
      </c>
      <c r="G12251" s="2">
        <f>INDEX(תוצאות_בחירות,MATCH(C12251,siot!$F$3:$F$1887,0),27)</f>
        <v>2</v>
      </c>
      <c r="H12251" s="2" t="b">
        <f t="shared" si="383"/>
        <v>1</v>
      </c>
      <c r="I12251" s="1" t="s">
        <v>2</v>
      </c>
      <c r="J12251" s="1" t="s">
        <v>7838</v>
      </c>
      <c r="K12251" s="1"/>
    </row>
    <row r="12252" spans="1:11" hidden="1">
      <c r="A12252" s="1" t="s">
        <v>7813</v>
      </c>
      <c r="B12252" s="1" t="s">
        <v>339</v>
      </c>
      <c r="C12252" s="48" t="str">
        <f t="shared" si="382"/>
        <v>ץ נחף</v>
      </c>
      <c r="D12252" s="1" t="s">
        <v>7830</v>
      </c>
      <c r="E12252" s="1"/>
      <c r="F12252" s="2">
        <v>3</v>
      </c>
      <c r="G12252" s="2">
        <f>INDEX(תוצאות_בחירות,MATCH(C12252,siot!$F$3:$F$1887,0),27)</f>
        <v>2</v>
      </c>
      <c r="H12252" s="2" t="b">
        <f t="shared" si="383"/>
        <v>0</v>
      </c>
      <c r="I12252" s="1" t="s">
        <v>2</v>
      </c>
      <c r="J12252" s="1" t="s">
        <v>7837</v>
      </c>
      <c r="K12252" s="1"/>
    </row>
    <row r="12253" spans="1:11" hidden="1">
      <c r="A12253" s="1" t="s">
        <v>7813</v>
      </c>
      <c r="B12253" s="1" t="s">
        <v>339</v>
      </c>
      <c r="C12253" s="48" t="str">
        <f t="shared" si="382"/>
        <v>ץ נחף</v>
      </c>
      <c r="D12253" s="1" t="s">
        <v>7830</v>
      </c>
      <c r="E12253" s="1"/>
      <c r="F12253" s="2">
        <v>4</v>
      </c>
      <c r="G12253" s="2">
        <f>INDEX(תוצאות_בחירות,MATCH(C12253,siot!$F$3:$F$1887,0),27)</f>
        <v>2</v>
      </c>
      <c r="H12253" s="2" t="b">
        <f t="shared" si="383"/>
        <v>0</v>
      </c>
      <c r="I12253" s="1" t="s">
        <v>2</v>
      </c>
      <c r="J12253" s="1" t="s">
        <v>7836</v>
      </c>
      <c r="K12253" s="1"/>
    </row>
    <row r="12254" spans="1:11" hidden="1">
      <c r="A12254" s="1" t="s">
        <v>7813</v>
      </c>
      <c r="B12254" s="1" t="s">
        <v>339</v>
      </c>
      <c r="C12254" s="48" t="str">
        <f t="shared" si="382"/>
        <v>ץ נחף</v>
      </c>
      <c r="D12254" s="1" t="s">
        <v>7830</v>
      </c>
      <c r="E12254" s="1"/>
      <c r="F12254" s="2">
        <v>5</v>
      </c>
      <c r="G12254" s="2">
        <f>INDEX(תוצאות_בחירות,MATCH(C12254,siot!$F$3:$F$1887,0),27)</f>
        <v>2</v>
      </c>
      <c r="H12254" s="2" t="b">
        <f t="shared" si="383"/>
        <v>0</v>
      </c>
      <c r="I12254" s="1" t="s">
        <v>2</v>
      </c>
      <c r="J12254" s="1" t="s">
        <v>3383</v>
      </c>
      <c r="K12254" s="1"/>
    </row>
    <row r="12255" spans="1:11" hidden="1">
      <c r="A12255" s="1" t="s">
        <v>7813</v>
      </c>
      <c r="B12255" s="1" t="s">
        <v>339</v>
      </c>
      <c r="C12255" s="48" t="str">
        <f t="shared" si="382"/>
        <v>ץ נחף</v>
      </c>
      <c r="D12255" s="1" t="s">
        <v>7830</v>
      </c>
      <c r="E12255" s="1"/>
      <c r="F12255" s="2">
        <v>6</v>
      </c>
      <c r="G12255" s="2">
        <f>INDEX(תוצאות_בחירות,MATCH(C12255,siot!$F$3:$F$1887,0),27)</f>
        <v>2</v>
      </c>
      <c r="H12255" s="2" t="b">
        <f t="shared" si="383"/>
        <v>0</v>
      </c>
      <c r="I12255" s="1" t="s">
        <v>2</v>
      </c>
      <c r="J12255" s="1" t="s">
        <v>7835</v>
      </c>
      <c r="K12255" s="1"/>
    </row>
    <row r="12256" spans="1:11" hidden="1">
      <c r="A12256" s="1" t="s">
        <v>7813</v>
      </c>
      <c r="B12256" s="1" t="s">
        <v>339</v>
      </c>
      <c r="C12256" s="48" t="str">
        <f t="shared" si="382"/>
        <v>ץ נחף</v>
      </c>
      <c r="D12256" s="1" t="s">
        <v>7830</v>
      </c>
      <c r="E12256" s="1"/>
      <c r="F12256" s="2">
        <v>7</v>
      </c>
      <c r="G12256" s="2">
        <f>INDEX(תוצאות_בחירות,MATCH(C12256,siot!$F$3:$F$1887,0),27)</f>
        <v>2</v>
      </c>
      <c r="H12256" s="2" t="b">
        <f t="shared" si="383"/>
        <v>0</v>
      </c>
      <c r="I12256" s="1" t="s">
        <v>2</v>
      </c>
      <c r="J12256" s="1" t="s">
        <v>7834</v>
      </c>
      <c r="K12256" s="1"/>
    </row>
    <row r="12257" spans="1:11" hidden="1">
      <c r="A12257" s="1" t="s">
        <v>7813</v>
      </c>
      <c r="B12257" s="1" t="s">
        <v>339</v>
      </c>
      <c r="C12257" s="48" t="str">
        <f t="shared" si="382"/>
        <v>ץ נחף</v>
      </c>
      <c r="D12257" s="1" t="s">
        <v>7830</v>
      </c>
      <c r="E12257" s="1"/>
      <c r="F12257" s="2">
        <v>8</v>
      </c>
      <c r="G12257" s="2">
        <f>INDEX(תוצאות_בחירות,MATCH(C12257,siot!$F$3:$F$1887,0),27)</f>
        <v>2</v>
      </c>
      <c r="H12257" s="2" t="b">
        <f t="shared" si="383"/>
        <v>0</v>
      </c>
      <c r="I12257" s="1" t="s">
        <v>2</v>
      </c>
      <c r="J12257" s="1" t="s">
        <v>7833</v>
      </c>
      <c r="K12257" s="1"/>
    </row>
    <row r="12258" spans="1:11" hidden="1">
      <c r="A12258" s="1" t="s">
        <v>7813</v>
      </c>
      <c r="B12258" s="1" t="s">
        <v>339</v>
      </c>
      <c r="C12258" s="48" t="str">
        <f t="shared" si="382"/>
        <v>ץ נחף</v>
      </c>
      <c r="D12258" s="1" t="s">
        <v>7830</v>
      </c>
      <c r="E12258" s="1"/>
      <c r="F12258" s="2">
        <v>9</v>
      </c>
      <c r="G12258" s="2">
        <f>INDEX(תוצאות_בחירות,MATCH(C12258,siot!$F$3:$F$1887,0),27)</f>
        <v>2</v>
      </c>
      <c r="H12258" s="2" t="b">
        <f t="shared" si="383"/>
        <v>0</v>
      </c>
      <c r="I12258" s="1" t="s">
        <v>2</v>
      </c>
      <c r="J12258" s="1" t="s">
        <v>7832</v>
      </c>
      <c r="K12258" s="1"/>
    </row>
    <row r="12259" spans="1:11" hidden="1">
      <c r="A12259" s="1" t="s">
        <v>7813</v>
      </c>
      <c r="B12259" s="1" t="s">
        <v>339</v>
      </c>
      <c r="C12259" s="48" t="str">
        <f t="shared" si="382"/>
        <v>ץ נחף</v>
      </c>
      <c r="D12259" s="1" t="s">
        <v>7830</v>
      </c>
      <c r="E12259" s="1"/>
      <c r="F12259" s="2">
        <v>10</v>
      </c>
      <c r="G12259" s="2">
        <f>INDEX(תוצאות_בחירות,MATCH(C12259,siot!$F$3:$F$1887,0),27)</f>
        <v>2</v>
      </c>
      <c r="H12259" s="2" t="b">
        <f t="shared" si="383"/>
        <v>0</v>
      </c>
      <c r="I12259" s="1" t="s">
        <v>2</v>
      </c>
      <c r="J12259" s="1" t="s">
        <v>7831</v>
      </c>
      <c r="K12259" s="1"/>
    </row>
    <row r="12260" spans="1:11" hidden="1">
      <c r="A12260" s="1" t="s">
        <v>7813</v>
      </c>
      <c r="B12260" s="1" t="s">
        <v>339</v>
      </c>
      <c r="C12260" s="48" t="str">
        <f t="shared" si="382"/>
        <v>ץ נחף</v>
      </c>
      <c r="D12260" s="1" t="s">
        <v>7830</v>
      </c>
      <c r="E12260" s="1"/>
      <c r="F12260" s="2">
        <v>11</v>
      </c>
      <c r="G12260" s="2">
        <f>INDEX(תוצאות_בחירות,MATCH(C12260,siot!$F$3:$F$1887,0),27)</f>
        <v>2</v>
      </c>
      <c r="H12260" s="2" t="b">
        <f t="shared" si="383"/>
        <v>0</v>
      </c>
      <c r="I12260" s="1" t="s">
        <v>2</v>
      </c>
      <c r="J12260" s="1" t="s">
        <v>7829</v>
      </c>
      <c r="K12260" s="1"/>
    </row>
    <row r="12261" spans="1:11" hidden="1">
      <c r="A12261" s="1" t="s">
        <v>7813</v>
      </c>
      <c r="B12261" s="1" t="s">
        <v>259</v>
      </c>
      <c r="C12261" s="48" t="str">
        <f t="shared" si="382"/>
        <v>ק נחף</v>
      </c>
      <c r="D12261" s="1" t="s">
        <v>6167</v>
      </c>
      <c r="E12261" s="1" t="s">
        <v>3</v>
      </c>
      <c r="F12261" s="2" t="s">
        <v>19548</v>
      </c>
      <c r="G12261" s="2">
        <f>INDEX(תוצאות_בחירות,MATCH(C12261,siot!$F$3:$F$1887,0),27)</f>
        <v>0</v>
      </c>
      <c r="H12261" s="2" t="b">
        <f t="shared" si="383"/>
        <v>0</v>
      </c>
      <c r="I12261" s="1"/>
      <c r="J12261" s="1"/>
      <c r="K12261" s="1"/>
    </row>
    <row r="12262" spans="1:11" hidden="1">
      <c r="A12262" s="1" t="s">
        <v>7813</v>
      </c>
      <c r="B12262" s="1" t="s">
        <v>259</v>
      </c>
      <c r="C12262" s="48" t="str">
        <f t="shared" si="382"/>
        <v>ק נחף</v>
      </c>
      <c r="D12262" s="1" t="s">
        <v>6167</v>
      </c>
      <c r="E12262" s="1"/>
      <c r="F12262" s="2">
        <v>1</v>
      </c>
      <c r="G12262" s="2">
        <f>INDEX(תוצאות_בחירות,MATCH(C12262,siot!$F$3:$F$1887,0),27)</f>
        <v>0</v>
      </c>
      <c r="H12262" s="2" t="b">
        <f t="shared" si="383"/>
        <v>0</v>
      </c>
      <c r="I12262" s="1" t="s">
        <v>2</v>
      </c>
      <c r="J12262" s="1" t="s">
        <v>7827</v>
      </c>
      <c r="K12262" s="1"/>
    </row>
    <row r="12263" spans="1:11" hidden="1">
      <c r="A12263" s="1" t="s">
        <v>7813</v>
      </c>
      <c r="B12263" s="1" t="s">
        <v>259</v>
      </c>
      <c r="C12263" s="48" t="str">
        <f t="shared" si="382"/>
        <v>ק נחף</v>
      </c>
      <c r="D12263" s="1" t="s">
        <v>6167</v>
      </c>
      <c r="E12263" s="1"/>
      <c r="F12263" s="2">
        <v>2</v>
      </c>
      <c r="G12263" s="2">
        <f>INDEX(תוצאות_בחירות,MATCH(C12263,siot!$F$3:$F$1887,0),27)</f>
        <v>0</v>
      </c>
      <c r="H12263" s="2" t="b">
        <f t="shared" si="383"/>
        <v>0</v>
      </c>
      <c r="I12263" s="1" t="s">
        <v>2</v>
      </c>
      <c r="J12263" s="1" t="s">
        <v>7826</v>
      </c>
      <c r="K12263" s="1"/>
    </row>
    <row r="12264" spans="1:11" hidden="1">
      <c r="A12264" s="1" t="s">
        <v>7813</v>
      </c>
      <c r="B12264" s="1" t="s">
        <v>259</v>
      </c>
      <c r="C12264" s="48" t="str">
        <f t="shared" si="382"/>
        <v>ק נחף</v>
      </c>
      <c r="D12264" s="1" t="s">
        <v>6167</v>
      </c>
      <c r="E12264" s="1"/>
      <c r="F12264" s="2">
        <v>3</v>
      </c>
      <c r="G12264" s="2">
        <f>INDEX(תוצאות_בחירות,MATCH(C12264,siot!$F$3:$F$1887,0),27)</f>
        <v>0</v>
      </c>
      <c r="H12264" s="2" t="b">
        <f t="shared" si="383"/>
        <v>0</v>
      </c>
      <c r="I12264" s="1" t="s">
        <v>2</v>
      </c>
      <c r="J12264" s="1" t="s">
        <v>7825</v>
      </c>
      <c r="K12264" s="1"/>
    </row>
    <row r="12265" spans="1:11" hidden="1">
      <c r="A12265" s="1" t="s">
        <v>7813</v>
      </c>
      <c r="B12265" s="1" t="s">
        <v>259</v>
      </c>
      <c r="C12265" s="48" t="str">
        <f t="shared" si="382"/>
        <v>ק נחף</v>
      </c>
      <c r="D12265" s="1" t="s">
        <v>6167</v>
      </c>
      <c r="E12265" s="1"/>
      <c r="F12265" s="2">
        <v>4</v>
      </c>
      <c r="G12265" s="2">
        <f>INDEX(תוצאות_בחירות,MATCH(C12265,siot!$F$3:$F$1887,0),27)</f>
        <v>0</v>
      </c>
      <c r="H12265" s="2" t="b">
        <f t="shared" si="383"/>
        <v>0</v>
      </c>
      <c r="I12265" s="1" t="s">
        <v>2</v>
      </c>
      <c r="J12265" s="1" t="s">
        <v>7824</v>
      </c>
      <c r="K12265" s="1"/>
    </row>
    <row r="12266" spans="1:11" hidden="1">
      <c r="A12266" s="1" t="s">
        <v>7813</v>
      </c>
      <c r="B12266" s="1" t="s">
        <v>259</v>
      </c>
      <c r="C12266" s="48" t="str">
        <f t="shared" si="382"/>
        <v>ק נחף</v>
      </c>
      <c r="D12266" s="1" t="s">
        <v>6167</v>
      </c>
      <c r="E12266" s="1"/>
      <c r="F12266" s="2">
        <v>5</v>
      </c>
      <c r="G12266" s="2">
        <f>INDEX(תוצאות_בחירות,MATCH(C12266,siot!$F$3:$F$1887,0),27)</f>
        <v>0</v>
      </c>
      <c r="H12266" s="2" t="b">
        <f t="shared" si="383"/>
        <v>0</v>
      </c>
      <c r="I12266" s="1" t="s">
        <v>2</v>
      </c>
      <c r="J12266" s="1" t="s">
        <v>775</v>
      </c>
      <c r="K12266" s="1"/>
    </row>
    <row r="12267" spans="1:11" hidden="1">
      <c r="A12267" s="1" t="s">
        <v>7813</v>
      </c>
      <c r="B12267" s="1" t="s">
        <v>259</v>
      </c>
      <c r="C12267" s="48" t="str">
        <f t="shared" si="382"/>
        <v>ק נחף</v>
      </c>
      <c r="D12267" s="1" t="s">
        <v>6167</v>
      </c>
      <c r="E12267" s="1"/>
      <c r="F12267" s="2">
        <v>6</v>
      </c>
      <c r="G12267" s="2">
        <f>INDEX(תוצאות_בחירות,MATCH(C12267,siot!$F$3:$F$1887,0),27)</f>
        <v>0</v>
      </c>
      <c r="H12267" s="2" t="b">
        <f t="shared" si="383"/>
        <v>0</v>
      </c>
      <c r="I12267" s="1" t="s">
        <v>2</v>
      </c>
      <c r="J12267" s="1" t="s">
        <v>7823</v>
      </c>
      <c r="K12267" s="1"/>
    </row>
    <row r="12268" spans="1:11" hidden="1">
      <c r="A12268" s="1" t="s">
        <v>7813</v>
      </c>
      <c r="B12268" s="1" t="s">
        <v>7819</v>
      </c>
      <c r="C12268" s="48" t="str">
        <f t="shared" si="382"/>
        <v>קי נחף</v>
      </c>
      <c r="D12268" s="1" t="s">
        <v>7818</v>
      </c>
      <c r="E12268" s="1" t="s">
        <v>18</v>
      </c>
      <c r="F12268" s="2" t="s">
        <v>19548</v>
      </c>
      <c r="G12268" s="2">
        <f>INDEX(תוצאות_בחירות,MATCH(C12268,siot!$F$3:$F$1887,0),27)</f>
        <v>0</v>
      </c>
      <c r="H12268" s="2" t="b">
        <f t="shared" si="383"/>
        <v>0</v>
      </c>
      <c r="I12268" s="1"/>
      <c r="J12268" s="1"/>
      <c r="K12268" s="1"/>
    </row>
    <row r="12269" spans="1:11" hidden="1">
      <c r="A12269" s="1" t="s">
        <v>7813</v>
      </c>
      <c r="B12269" s="1" t="s">
        <v>7819</v>
      </c>
      <c r="C12269" s="48" t="str">
        <f t="shared" si="382"/>
        <v>קי נחף</v>
      </c>
      <c r="D12269" s="1" t="s">
        <v>7818</v>
      </c>
      <c r="E12269" s="1" t="s">
        <v>17</v>
      </c>
      <c r="F12269" s="2">
        <v>1</v>
      </c>
      <c r="G12269" s="2">
        <f>INDEX(תוצאות_בחירות,MATCH(C12269,siot!$F$3:$F$1887,0),27)</f>
        <v>0</v>
      </c>
      <c r="H12269" s="2" t="b">
        <f t="shared" si="383"/>
        <v>0</v>
      </c>
      <c r="I12269" s="1" t="s">
        <v>2</v>
      </c>
      <c r="J12269" s="1" t="s">
        <v>7822</v>
      </c>
      <c r="K12269" s="1"/>
    </row>
    <row r="12270" spans="1:11" hidden="1">
      <c r="A12270" s="1" t="s">
        <v>7813</v>
      </c>
      <c r="B12270" s="1" t="s">
        <v>7819</v>
      </c>
      <c r="C12270" s="48" t="str">
        <f t="shared" si="382"/>
        <v>קי נחף</v>
      </c>
      <c r="D12270" s="1" t="s">
        <v>7818</v>
      </c>
      <c r="E12270" s="1"/>
      <c r="F12270" s="2">
        <v>2</v>
      </c>
      <c r="G12270" s="2">
        <f>INDEX(תוצאות_בחירות,MATCH(C12270,siot!$F$3:$F$1887,0),27)</f>
        <v>0</v>
      </c>
      <c r="H12270" s="2" t="b">
        <f t="shared" si="383"/>
        <v>0</v>
      </c>
      <c r="I12270" s="1" t="s">
        <v>2</v>
      </c>
      <c r="J12270" s="1" t="s">
        <v>7821</v>
      </c>
      <c r="K12270" s="1"/>
    </row>
    <row r="12271" spans="1:11" hidden="1">
      <c r="A12271" s="1" t="s">
        <v>7813</v>
      </c>
      <c r="B12271" s="1" t="s">
        <v>7819</v>
      </c>
      <c r="C12271" s="48" t="str">
        <f t="shared" si="382"/>
        <v>קי נחף</v>
      </c>
      <c r="D12271" s="1" t="s">
        <v>7818</v>
      </c>
      <c r="E12271" s="1"/>
      <c r="F12271" s="2">
        <v>3</v>
      </c>
      <c r="G12271" s="2">
        <f>INDEX(תוצאות_בחירות,MATCH(C12271,siot!$F$3:$F$1887,0),27)</f>
        <v>0</v>
      </c>
      <c r="H12271" s="2" t="b">
        <f t="shared" si="383"/>
        <v>0</v>
      </c>
      <c r="I12271" s="1" t="s">
        <v>2</v>
      </c>
      <c r="J12271" s="1" t="s">
        <v>7820</v>
      </c>
      <c r="K12271" s="1"/>
    </row>
    <row r="12272" spans="1:11" hidden="1">
      <c r="A12272" s="1" t="s">
        <v>7813</v>
      </c>
      <c r="B12272" s="1" t="s">
        <v>7819</v>
      </c>
      <c r="C12272" s="48" t="str">
        <f t="shared" si="382"/>
        <v>קי נחף</v>
      </c>
      <c r="D12272" s="1" t="s">
        <v>7818</v>
      </c>
      <c r="E12272" s="1"/>
      <c r="F12272" s="2">
        <v>4</v>
      </c>
      <c r="G12272" s="2">
        <f>INDEX(תוצאות_בחירות,MATCH(C12272,siot!$F$3:$F$1887,0),27)</f>
        <v>0</v>
      </c>
      <c r="H12272" s="2" t="b">
        <f t="shared" si="383"/>
        <v>0</v>
      </c>
      <c r="I12272" s="1" t="s">
        <v>2</v>
      </c>
      <c r="J12272" s="1" t="s">
        <v>735</v>
      </c>
      <c r="K12272" s="1"/>
    </row>
    <row r="12273" spans="1:11" hidden="1">
      <c r="A12273" s="1" t="s">
        <v>7813</v>
      </c>
      <c r="B12273" s="1" t="s">
        <v>7819</v>
      </c>
      <c r="C12273" s="48" t="str">
        <f t="shared" si="382"/>
        <v>קי נחף</v>
      </c>
      <c r="D12273" s="1" t="s">
        <v>7818</v>
      </c>
      <c r="E12273" s="1"/>
      <c r="F12273" s="2">
        <v>5</v>
      </c>
      <c r="G12273" s="2">
        <f>INDEX(תוצאות_בחירות,MATCH(C12273,siot!$F$3:$F$1887,0),27)</f>
        <v>0</v>
      </c>
      <c r="H12273" s="2" t="b">
        <f t="shared" si="383"/>
        <v>0</v>
      </c>
      <c r="I12273" s="1" t="s">
        <v>2</v>
      </c>
      <c r="J12273" s="1" t="s">
        <v>7817</v>
      </c>
      <c r="K12273" s="1"/>
    </row>
    <row r="12274" spans="1:11" hidden="1">
      <c r="A12274" s="1" t="s">
        <v>7813</v>
      </c>
      <c r="B12274" s="1" t="s">
        <v>4537</v>
      </c>
      <c r="C12274" s="48" t="str">
        <f t="shared" si="382"/>
        <v>קף נחף</v>
      </c>
      <c r="D12274" s="1" t="s">
        <v>7812</v>
      </c>
      <c r="E12274" s="1" t="s">
        <v>18</v>
      </c>
      <c r="F12274" s="2" t="s">
        <v>19548</v>
      </c>
      <c r="G12274" s="2">
        <f>INDEX(תוצאות_בחירות,MATCH(C12274,siot!$F$3:$F$1887,0),27)</f>
        <v>2</v>
      </c>
      <c r="H12274" s="2" t="b">
        <f t="shared" si="383"/>
        <v>0</v>
      </c>
      <c r="I12274" s="1"/>
      <c r="J12274" s="1"/>
      <c r="K12274" s="1"/>
    </row>
    <row r="12275" spans="1:11">
      <c r="A12275" s="1" t="s">
        <v>7813</v>
      </c>
      <c r="B12275" s="1" t="s">
        <v>4537</v>
      </c>
      <c r="C12275" s="48" t="str">
        <f t="shared" si="382"/>
        <v>קף נחף</v>
      </c>
      <c r="D12275" s="1" t="s">
        <v>7812</v>
      </c>
      <c r="E12275" s="1" t="s">
        <v>17</v>
      </c>
      <c r="F12275" s="2">
        <v>1</v>
      </c>
      <c r="G12275" s="2">
        <f>INDEX(תוצאות_בחירות,MATCH(C12275,siot!$F$3:$F$1887,0),27)</f>
        <v>2</v>
      </c>
      <c r="H12275" s="2" t="b">
        <f t="shared" si="383"/>
        <v>1</v>
      </c>
      <c r="I12275" s="1" t="s">
        <v>2</v>
      </c>
      <c r="J12275" s="1" t="s">
        <v>917</v>
      </c>
      <c r="K12275" s="1"/>
    </row>
    <row r="12276" spans="1:11">
      <c r="A12276" s="1" t="s">
        <v>7813</v>
      </c>
      <c r="B12276" s="1" t="s">
        <v>4537</v>
      </c>
      <c r="C12276" s="48" t="str">
        <f t="shared" si="382"/>
        <v>קף נחף</v>
      </c>
      <c r="D12276" s="1" t="s">
        <v>7812</v>
      </c>
      <c r="E12276" s="1"/>
      <c r="F12276" s="2">
        <v>2</v>
      </c>
      <c r="G12276" s="2">
        <f>INDEX(תוצאות_בחירות,MATCH(C12276,siot!$F$3:$F$1887,0),27)</f>
        <v>2</v>
      </c>
      <c r="H12276" s="2" t="b">
        <f t="shared" si="383"/>
        <v>1</v>
      </c>
      <c r="I12276" s="1" t="s">
        <v>2</v>
      </c>
      <c r="J12276" s="1" t="s">
        <v>7816</v>
      </c>
      <c r="K12276" s="1"/>
    </row>
    <row r="12277" spans="1:11" hidden="1">
      <c r="A12277" s="1" t="s">
        <v>7813</v>
      </c>
      <c r="B12277" s="1" t="s">
        <v>4537</v>
      </c>
      <c r="C12277" s="48" t="str">
        <f t="shared" si="382"/>
        <v>קף נחף</v>
      </c>
      <c r="D12277" s="1" t="s">
        <v>7812</v>
      </c>
      <c r="E12277" s="1"/>
      <c r="F12277" s="2">
        <v>3</v>
      </c>
      <c r="G12277" s="2">
        <f>INDEX(תוצאות_בחירות,MATCH(C12277,siot!$F$3:$F$1887,0),27)</f>
        <v>2</v>
      </c>
      <c r="H12277" s="2" t="b">
        <f t="shared" si="383"/>
        <v>0</v>
      </c>
      <c r="I12277" s="1" t="s">
        <v>2</v>
      </c>
      <c r="J12277" s="1" t="s">
        <v>7815</v>
      </c>
      <c r="K12277" s="1"/>
    </row>
    <row r="12278" spans="1:11" hidden="1">
      <c r="A12278" s="1" t="s">
        <v>7813</v>
      </c>
      <c r="B12278" s="1" t="s">
        <v>4537</v>
      </c>
      <c r="C12278" s="48" t="str">
        <f t="shared" si="382"/>
        <v>קף נחף</v>
      </c>
      <c r="D12278" s="1" t="s">
        <v>7812</v>
      </c>
      <c r="E12278" s="1"/>
      <c r="F12278" s="2">
        <v>4</v>
      </c>
      <c r="G12278" s="2">
        <f>INDEX(תוצאות_בחירות,MATCH(C12278,siot!$F$3:$F$1887,0),27)</f>
        <v>2</v>
      </c>
      <c r="H12278" s="2" t="b">
        <f t="shared" si="383"/>
        <v>0</v>
      </c>
      <c r="I12278" s="1" t="s">
        <v>2</v>
      </c>
      <c r="J12278" s="1" t="s">
        <v>7814</v>
      </c>
      <c r="K12278" s="1"/>
    </row>
    <row r="12279" spans="1:11" hidden="1">
      <c r="A12279" s="1" t="s">
        <v>7813</v>
      </c>
      <c r="B12279" s="1" t="s">
        <v>4537</v>
      </c>
      <c r="C12279" s="48" t="str">
        <f t="shared" si="382"/>
        <v>קף נחף</v>
      </c>
      <c r="D12279" s="1" t="s">
        <v>7812</v>
      </c>
      <c r="E12279" s="1"/>
      <c r="F12279" s="2">
        <v>5</v>
      </c>
      <c r="G12279" s="2">
        <f>INDEX(תוצאות_בחירות,MATCH(C12279,siot!$F$3:$F$1887,0),27)</f>
        <v>2</v>
      </c>
      <c r="H12279" s="2" t="b">
        <f t="shared" si="383"/>
        <v>0</v>
      </c>
      <c r="I12279" s="1" t="s">
        <v>2</v>
      </c>
      <c r="J12279" s="1" t="s">
        <v>7811</v>
      </c>
      <c r="K12279" s="1"/>
    </row>
    <row r="12280" spans="1:11" hidden="1">
      <c r="A12280" s="1" t="s">
        <v>7750</v>
      </c>
      <c r="B12280" s="1" t="s">
        <v>617</v>
      </c>
      <c r="C12280" s="48" t="str">
        <f t="shared" si="382"/>
        <v>אמת נס ציונה</v>
      </c>
      <c r="D12280" s="1" t="s">
        <v>7803</v>
      </c>
      <c r="E12280" s="1" t="s">
        <v>3</v>
      </c>
      <c r="F12280" s="2" t="s">
        <v>19548</v>
      </c>
      <c r="G12280" s="2">
        <f>INDEX(תוצאות_בחירות,MATCH(C12280,siot!$F$3:$F$1887,0),27)</f>
        <v>2</v>
      </c>
      <c r="H12280" s="2" t="b">
        <f t="shared" si="383"/>
        <v>0</v>
      </c>
      <c r="I12280" s="1"/>
      <c r="J12280" s="1"/>
      <c r="K12280" s="1"/>
    </row>
    <row r="12281" spans="1:11">
      <c r="A12281" s="1" t="s">
        <v>7750</v>
      </c>
      <c r="B12281" s="1" t="s">
        <v>617</v>
      </c>
      <c r="C12281" s="48" t="str">
        <f t="shared" si="382"/>
        <v>אמת נס ציונה</v>
      </c>
      <c r="D12281" s="1" t="s">
        <v>7803</v>
      </c>
      <c r="E12281" s="1"/>
      <c r="F12281" s="2">
        <v>1</v>
      </c>
      <c r="G12281" s="2">
        <f>INDEX(תוצאות_בחירות,MATCH(C12281,siot!$F$3:$F$1887,0),27)</f>
        <v>2</v>
      </c>
      <c r="H12281" s="2" t="b">
        <f t="shared" si="383"/>
        <v>1</v>
      </c>
      <c r="I12281" s="1" t="s">
        <v>2</v>
      </c>
      <c r="J12281" s="1" t="s">
        <v>7810</v>
      </c>
      <c r="K12281" s="1"/>
    </row>
    <row r="12282" spans="1:11">
      <c r="A12282" s="1" t="s">
        <v>7750</v>
      </c>
      <c r="B12282" s="1" t="s">
        <v>617</v>
      </c>
      <c r="C12282" s="48" t="str">
        <f t="shared" si="382"/>
        <v>אמת נס ציונה</v>
      </c>
      <c r="D12282" s="1" t="s">
        <v>7803</v>
      </c>
      <c r="E12282" s="1"/>
      <c r="F12282" s="2">
        <v>2</v>
      </c>
      <c r="G12282" s="2">
        <f>INDEX(תוצאות_בחירות,MATCH(C12282,siot!$F$3:$F$1887,0),27)</f>
        <v>2</v>
      </c>
      <c r="H12282" s="2" t="b">
        <f t="shared" si="383"/>
        <v>1</v>
      </c>
      <c r="I12282" s="1" t="s">
        <v>2</v>
      </c>
      <c r="J12282" s="1" t="s">
        <v>7809</v>
      </c>
      <c r="K12282" s="1"/>
    </row>
    <row r="12283" spans="1:11" hidden="1">
      <c r="A12283" s="1" t="s">
        <v>7750</v>
      </c>
      <c r="B12283" s="1" t="s">
        <v>617</v>
      </c>
      <c r="C12283" s="48" t="str">
        <f t="shared" si="382"/>
        <v>אמת נס ציונה</v>
      </c>
      <c r="D12283" s="1" t="s">
        <v>7803</v>
      </c>
      <c r="E12283" s="1"/>
      <c r="F12283" s="2">
        <v>3</v>
      </c>
      <c r="G12283" s="2">
        <f>INDEX(תוצאות_בחירות,MATCH(C12283,siot!$F$3:$F$1887,0),27)</f>
        <v>2</v>
      </c>
      <c r="H12283" s="2" t="b">
        <f t="shared" si="383"/>
        <v>0</v>
      </c>
      <c r="I12283" s="1" t="s">
        <v>2</v>
      </c>
      <c r="J12283" s="1" t="s">
        <v>7808</v>
      </c>
      <c r="K12283" s="1"/>
    </row>
    <row r="12284" spans="1:11" hidden="1">
      <c r="A12284" s="1" t="s">
        <v>7750</v>
      </c>
      <c r="B12284" s="1" t="s">
        <v>617</v>
      </c>
      <c r="C12284" s="48" t="str">
        <f t="shared" si="382"/>
        <v>אמת נס ציונה</v>
      </c>
      <c r="D12284" s="1" t="s">
        <v>7803</v>
      </c>
      <c r="E12284" s="1"/>
      <c r="F12284" s="2">
        <v>4</v>
      </c>
      <c r="G12284" s="2">
        <f>INDEX(תוצאות_בחירות,MATCH(C12284,siot!$F$3:$F$1887,0),27)</f>
        <v>2</v>
      </c>
      <c r="H12284" s="2" t="b">
        <f t="shared" si="383"/>
        <v>0</v>
      </c>
      <c r="I12284" s="1" t="s">
        <v>2</v>
      </c>
      <c r="J12284" s="1" t="s">
        <v>7807</v>
      </c>
      <c r="K12284" s="1"/>
    </row>
    <row r="12285" spans="1:11" hidden="1">
      <c r="A12285" s="1" t="s">
        <v>7750</v>
      </c>
      <c r="B12285" s="1" t="s">
        <v>617</v>
      </c>
      <c r="C12285" s="48" t="str">
        <f t="shared" si="382"/>
        <v>אמת נס ציונה</v>
      </c>
      <c r="D12285" s="1" t="s">
        <v>7803</v>
      </c>
      <c r="E12285" s="1"/>
      <c r="F12285" s="2">
        <v>5</v>
      </c>
      <c r="G12285" s="2">
        <f>INDEX(תוצאות_בחירות,MATCH(C12285,siot!$F$3:$F$1887,0),27)</f>
        <v>2</v>
      </c>
      <c r="H12285" s="2" t="b">
        <f t="shared" si="383"/>
        <v>0</v>
      </c>
      <c r="I12285" s="1" t="s">
        <v>2</v>
      </c>
      <c r="J12285" s="1" t="s">
        <v>7806</v>
      </c>
      <c r="K12285" s="1"/>
    </row>
    <row r="12286" spans="1:11" hidden="1">
      <c r="A12286" s="1" t="s">
        <v>7750</v>
      </c>
      <c r="B12286" s="1" t="s">
        <v>617</v>
      </c>
      <c r="C12286" s="48" t="str">
        <f t="shared" si="382"/>
        <v>אמת נס ציונה</v>
      </c>
      <c r="D12286" s="1" t="s">
        <v>7803</v>
      </c>
      <c r="E12286" s="1"/>
      <c r="F12286" s="2">
        <v>6</v>
      </c>
      <c r="G12286" s="2">
        <f>INDEX(תוצאות_בחירות,MATCH(C12286,siot!$F$3:$F$1887,0),27)</f>
        <v>2</v>
      </c>
      <c r="H12286" s="2" t="b">
        <f t="shared" si="383"/>
        <v>0</v>
      </c>
      <c r="I12286" s="1" t="s">
        <v>2</v>
      </c>
      <c r="J12286" s="1" t="s">
        <v>3634</v>
      </c>
      <c r="K12286" s="1"/>
    </row>
    <row r="12287" spans="1:11" hidden="1">
      <c r="A12287" s="1" t="s">
        <v>7750</v>
      </c>
      <c r="B12287" s="1" t="s">
        <v>617</v>
      </c>
      <c r="C12287" s="48" t="str">
        <f t="shared" si="382"/>
        <v>אמת נס ציונה</v>
      </c>
      <c r="D12287" s="1" t="s">
        <v>7803</v>
      </c>
      <c r="E12287" s="1"/>
      <c r="F12287" s="2">
        <v>7</v>
      </c>
      <c r="G12287" s="2">
        <f>INDEX(תוצאות_בחירות,MATCH(C12287,siot!$F$3:$F$1887,0),27)</f>
        <v>2</v>
      </c>
      <c r="H12287" s="2" t="b">
        <f t="shared" si="383"/>
        <v>0</v>
      </c>
      <c r="I12287" s="1" t="s">
        <v>2</v>
      </c>
      <c r="J12287" s="1" t="s">
        <v>7805</v>
      </c>
      <c r="K12287" s="1"/>
    </row>
    <row r="12288" spans="1:11" hidden="1">
      <c r="A12288" s="1" t="s">
        <v>7750</v>
      </c>
      <c r="B12288" s="1" t="s">
        <v>617</v>
      </c>
      <c r="C12288" s="48" t="str">
        <f t="shared" si="382"/>
        <v>אמת נס ציונה</v>
      </c>
      <c r="D12288" s="1" t="s">
        <v>7803</v>
      </c>
      <c r="E12288" s="1"/>
      <c r="F12288" s="2">
        <v>8</v>
      </c>
      <c r="G12288" s="2">
        <f>INDEX(תוצאות_בחירות,MATCH(C12288,siot!$F$3:$F$1887,0),27)</f>
        <v>2</v>
      </c>
      <c r="H12288" s="2" t="b">
        <f t="shared" si="383"/>
        <v>0</v>
      </c>
      <c r="I12288" s="1" t="s">
        <v>2</v>
      </c>
      <c r="J12288" s="1" t="s">
        <v>7804</v>
      </c>
      <c r="K12288" s="1"/>
    </row>
    <row r="12289" spans="1:11" hidden="1">
      <c r="A12289" s="1" t="s">
        <v>7750</v>
      </c>
      <c r="B12289" s="1" t="s">
        <v>617</v>
      </c>
      <c r="C12289" s="48" t="str">
        <f t="shared" si="382"/>
        <v>אמת נס ציונה</v>
      </c>
      <c r="D12289" s="1" t="s">
        <v>7803</v>
      </c>
      <c r="E12289" s="1"/>
      <c r="F12289" s="2">
        <v>9</v>
      </c>
      <c r="G12289" s="2">
        <f>INDEX(תוצאות_בחירות,MATCH(C12289,siot!$F$3:$F$1887,0),27)</f>
        <v>2</v>
      </c>
      <c r="H12289" s="2" t="b">
        <f t="shared" si="383"/>
        <v>0</v>
      </c>
      <c r="I12289" s="1" t="s">
        <v>2</v>
      </c>
      <c r="J12289" s="1" t="s">
        <v>7802</v>
      </c>
      <c r="K12289" s="1"/>
    </row>
    <row r="12290" spans="1:11" hidden="1">
      <c r="A12290" s="1" t="s">
        <v>7750</v>
      </c>
      <c r="B12290" s="1" t="s">
        <v>1007</v>
      </c>
      <c r="C12290" s="48" t="str">
        <f t="shared" si="382"/>
        <v>טב נס ציונה</v>
      </c>
      <c r="D12290" s="1" t="s">
        <v>7799</v>
      </c>
      <c r="E12290" s="1" t="s">
        <v>3</v>
      </c>
      <c r="F12290" s="2" t="s">
        <v>19548</v>
      </c>
      <c r="G12290" s="2">
        <f>INDEX(תוצאות_בחירות,MATCH(C12290,siot!$F$3:$F$1887,0),27)</f>
        <v>1</v>
      </c>
      <c r="H12290" s="2" t="b">
        <f t="shared" si="383"/>
        <v>0</v>
      </c>
      <c r="I12290" s="1"/>
      <c r="J12290" s="1"/>
      <c r="K12290" s="1"/>
    </row>
    <row r="12291" spans="1:11">
      <c r="A12291" s="1" t="s">
        <v>7750</v>
      </c>
      <c r="B12291" s="1" t="s">
        <v>1007</v>
      </c>
      <c r="C12291" s="48" t="str">
        <f t="shared" si="382"/>
        <v>טב נס ציונה</v>
      </c>
      <c r="D12291" s="1" t="s">
        <v>7799</v>
      </c>
      <c r="E12291" s="1"/>
      <c r="F12291" s="2">
        <v>1</v>
      </c>
      <c r="G12291" s="2">
        <f>INDEX(תוצאות_בחירות,MATCH(C12291,siot!$F$3:$F$1887,0),27)</f>
        <v>1</v>
      </c>
      <c r="H12291" s="2" t="b">
        <f t="shared" si="383"/>
        <v>1</v>
      </c>
      <c r="I12291" s="1" t="s">
        <v>2</v>
      </c>
      <c r="J12291" s="1" t="s">
        <v>519</v>
      </c>
      <c r="K12291" s="1"/>
    </row>
    <row r="12292" spans="1:11" hidden="1">
      <c r="A12292" s="1" t="s">
        <v>7750</v>
      </c>
      <c r="B12292" s="1" t="s">
        <v>1007</v>
      </c>
      <c r="C12292" s="48" t="str">
        <f t="shared" ref="C12292:C12355" si="384">B12292&amp;" "&amp;A12292</f>
        <v>טב נס ציונה</v>
      </c>
      <c r="D12292" s="1" t="s">
        <v>7799</v>
      </c>
      <c r="E12292" s="1"/>
      <c r="F12292" s="2">
        <v>2</v>
      </c>
      <c r="G12292" s="2">
        <f>INDEX(תוצאות_בחירות,MATCH(C12292,siot!$F$3:$F$1887,0),27)</f>
        <v>1</v>
      </c>
      <c r="H12292" s="2" t="b">
        <f t="shared" ref="H12292:H12355" si="385">IF(OR(F12292&lt;G12292,G12292=F12292),TRUE,FALSE)</f>
        <v>0</v>
      </c>
      <c r="I12292" s="1" t="s">
        <v>2</v>
      </c>
      <c r="J12292" s="1" t="s">
        <v>7801</v>
      </c>
      <c r="K12292" s="1"/>
    </row>
    <row r="12293" spans="1:11" hidden="1">
      <c r="A12293" s="1" t="s">
        <v>7750</v>
      </c>
      <c r="B12293" s="1" t="s">
        <v>1007</v>
      </c>
      <c r="C12293" s="48" t="str">
        <f t="shared" si="384"/>
        <v>טב נס ציונה</v>
      </c>
      <c r="D12293" s="1" t="s">
        <v>7799</v>
      </c>
      <c r="E12293" s="1"/>
      <c r="F12293" s="2">
        <v>3</v>
      </c>
      <c r="G12293" s="2">
        <f>INDEX(תוצאות_בחירות,MATCH(C12293,siot!$F$3:$F$1887,0),27)</f>
        <v>1</v>
      </c>
      <c r="H12293" s="2" t="b">
        <f t="shared" si="385"/>
        <v>0</v>
      </c>
      <c r="I12293" s="1" t="s">
        <v>2</v>
      </c>
      <c r="J12293" s="1" t="s">
        <v>4186</v>
      </c>
      <c r="K12293" s="1"/>
    </row>
    <row r="12294" spans="1:11" hidden="1">
      <c r="A12294" s="1" t="s">
        <v>7750</v>
      </c>
      <c r="B12294" s="1" t="s">
        <v>1007</v>
      </c>
      <c r="C12294" s="48" t="str">
        <f t="shared" si="384"/>
        <v>טב נס ציונה</v>
      </c>
      <c r="D12294" s="1" t="s">
        <v>7799</v>
      </c>
      <c r="E12294" s="1"/>
      <c r="F12294" s="2">
        <v>4</v>
      </c>
      <c r="G12294" s="2">
        <f>INDEX(תוצאות_בחירות,MATCH(C12294,siot!$F$3:$F$1887,0),27)</f>
        <v>1</v>
      </c>
      <c r="H12294" s="2" t="b">
        <f t="shared" si="385"/>
        <v>0</v>
      </c>
      <c r="I12294" s="1" t="s">
        <v>2</v>
      </c>
      <c r="J12294" s="1" t="s">
        <v>7800</v>
      </c>
      <c r="K12294" s="1"/>
    </row>
    <row r="12295" spans="1:11" hidden="1">
      <c r="A12295" s="1" t="s">
        <v>7750</v>
      </c>
      <c r="B12295" s="1" t="s">
        <v>1007</v>
      </c>
      <c r="C12295" s="48" t="str">
        <f t="shared" si="384"/>
        <v>טב נס ציונה</v>
      </c>
      <c r="D12295" s="1" t="s">
        <v>7799</v>
      </c>
      <c r="E12295" s="1"/>
      <c r="F12295" s="2">
        <v>5</v>
      </c>
      <c r="G12295" s="2">
        <f>INDEX(תוצאות_בחירות,MATCH(C12295,siot!$F$3:$F$1887,0),27)</f>
        <v>1</v>
      </c>
      <c r="H12295" s="2" t="b">
        <f t="shared" si="385"/>
        <v>0</v>
      </c>
      <c r="I12295" s="1" t="s">
        <v>2</v>
      </c>
      <c r="J12295" s="1" t="s">
        <v>7798</v>
      </c>
      <c r="K12295" s="1"/>
    </row>
    <row r="12296" spans="1:11" hidden="1">
      <c r="A12296" s="1" t="s">
        <v>7750</v>
      </c>
      <c r="B12296" s="1" t="s">
        <v>5531</v>
      </c>
      <c r="C12296" s="48" t="str">
        <f t="shared" si="384"/>
        <v>טל נס ציונה</v>
      </c>
      <c r="D12296" s="1" t="s">
        <v>7785</v>
      </c>
      <c r="E12296" s="1" t="s">
        <v>18</v>
      </c>
      <c r="F12296" s="2" t="s">
        <v>19548</v>
      </c>
      <c r="G12296" s="2">
        <f>INDEX(תוצאות_בחירות,MATCH(C12296,siot!$F$3:$F$1887,0),27)</f>
        <v>7</v>
      </c>
      <c r="H12296" s="2" t="b">
        <f t="shared" si="385"/>
        <v>0</v>
      </c>
      <c r="I12296" s="1"/>
      <c r="J12296" s="1"/>
      <c r="K12296" s="1"/>
    </row>
    <row r="12297" spans="1:11">
      <c r="A12297" s="1" t="s">
        <v>7750</v>
      </c>
      <c r="B12297" s="1" t="s">
        <v>5531</v>
      </c>
      <c r="C12297" s="48" t="str">
        <f t="shared" si="384"/>
        <v>טל נס ציונה</v>
      </c>
      <c r="D12297" s="1" t="s">
        <v>7785</v>
      </c>
      <c r="E12297" s="1" t="s">
        <v>17</v>
      </c>
      <c r="F12297" s="2">
        <v>1</v>
      </c>
      <c r="G12297" s="2">
        <f>INDEX(תוצאות_בחירות,MATCH(C12297,siot!$F$3:$F$1887,0),27)</f>
        <v>7</v>
      </c>
      <c r="H12297" s="2" t="b">
        <f t="shared" si="385"/>
        <v>1</v>
      </c>
      <c r="I12297" s="1" t="s">
        <v>2</v>
      </c>
      <c r="J12297" s="1" t="s">
        <v>7797</v>
      </c>
      <c r="K12297" s="1"/>
    </row>
    <row r="12298" spans="1:11">
      <c r="A12298" s="1" t="s">
        <v>7750</v>
      </c>
      <c r="B12298" s="1" t="s">
        <v>5531</v>
      </c>
      <c r="C12298" s="48" t="str">
        <f t="shared" si="384"/>
        <v>טל נס ציונה</v>
      </c>
      <c r="D12298" s="1" t="s">
        <v>7785</v>
      </c>
      <c r="E12298" s="1"/>
      <c r="F12298" s="2">
        <v>2</v>
      </c>
      <c r="G12298" s="2">
        <f>INDEX(תוצאות_בחירות,MATCH(C12298,siot!$F$3:$F$1887,0),27)</f>
        <v>7</v>
      </c>
      <c r="H12298" s="2" t="b">
        <f t="shared" si="385"/>
        <v>1</v>
      </c>
      <c r="I12298" s="1" t="s">
        <v>2</v>
      </c>
      <c r="J12298" s="1" t="s">
        <v>7796</v>
      </c>
      <c r="K12298" s="1"/>
    </row>
    <row r="12299" spans="1:11">
      <c r="A12299" s="1" t="s">
        <v>7750</v>
      </c>
      <c r="B12299" s="1" t="s">
        <v>5531</v>
      </c>
      <c r="C12299" s="48" t="str">
        <f t="shared" si="384"/>
        <v>טל נס ציונה</v>
      </c>
      <c r="D12299" s="1" t="s">
        <v>7785</v>
      </c>
      <c r="E12299" s="1"/>
      <c r="F12299" s="2">
        <v>3</v>
      </c>
      <c r="G12299" s="2">
        <f>INDEX(תוצאות_בחירות,MATCH(C12299,siot!$F$3:$F$1887,0),27)</f>
        <v>7</v>
      </c>
      <c r="H12299" s="2" t="b">
        <f t="shared" si="385"/>
        <v>1</v>
      </c>
      <c r="I12299" s="1" t="s">
        <v>2</v>
      </c>
      <c r="J12299" s="1" t="s">
        <v>7795</v>
      </c>
      <c r="K12299" s="1">
        <v>1</v>
      </c>
    </row>
    <row r="12300" spans="1:11">
      <c r="A12300" s="1" t="s">
        <v>7750</v>
      </c>
      <c r="B12300" s="1" t="s">
        <v>5531</v>
      </c>
      <c r="C12300" s="48" t="str">
        <f t="shared" si="384"/>
        <v>טל נס ציונה</v>
      </c>
      <c r="D12300" s="1" t="s">
        <v>7785</v>
      </c>
      <c r="E12300" s="1"/>
      <c r="F12300" s="2">
        <v>4</v>
      </c>
      <c r="G12300" s="2">
        <f>INDEX(תוצאות_בחירות,MATCH(C12300,siot!$F$3:$F$1887,0),27)</f>
        <v>7</v>
      </c>
      <c r="H12300" s="2" t="b">
        <f t="shared" si="385"/>
        <v>1</v>
      </c>
      <c r="I12300" s="1" t="s">
        <v>2</v>
      </c>
      <c r="J12300" s="1" t="s">
        <v>636</v>
      </c>
      <c r="K12300" s="1"/>
    </row>
    <row r="12301" spans="1:11">
      <c r="A12301" s="1" t="s">
        <v>7750</v>
      </c>
      <c r="B12301" s="1" t="s">
        <v>5531</v>
      </c>
      <c r="C12301" s="48" t="str">
        <f t="shared" si="384"/>
        <v>טל נס ציונה</v>
      </c>
      <c r="D12301" s="1" t="s">
        <v>7785</v>
      </c>
      <c r="E12301" s="1"/>
      <c r="F12301" s="2">
        <v>5</v>
      </c>
      <c r="G12301" s="2">
        <f>INDEX(תוצאות_בחירות,MATCH(C12301,siot!$F$3:$F$1887,0),27)</f>
        <v>7</v>
      </c>
      <c r="H12301" s="2" t="b">
        <f t="shared" si="385"/>
        <v>1</v>
      </c>
      <c r="I12301" s="1" t="s">
        <v>2</v>
      </c>
      <c r="J12301" s="1" t="s">
        <v>7794</v>
      </c>
      <c r="K12301" s="1">
        <v>1</v>
      </c>
    </row>
    <row r="12302" spans="1:11">
      <c r="A12302" s="1" t="s">
        <v>7750</v>
      </c>
      <c r="B12302" s="1" t="s">
        <v>5531</v>
      </c>
      <c r="C12302" s="48" t="str">
        <f t="shared" si="384"/>
        <v>טל נס ציונה</v>
      </c>
      <c r="D12302" s="1" t="s">
        <v>7785</v>
      </c>
      <c r="E12302" s="1"/>
      <c r="F12302" s="2">
        <v>6</v>
      </c>
      <c r="G12302" s="2">
        <f>INDEX(תוצאות_בחירות,MATCH(C12302,siot!$F$3:$F$1887,0),27)</f>
        <v>7</v>
      </c>
      <c r="H12302" s="2" t="b">
        <f t="shared" si="385"/>
        <v>1</v>
      </c>
      <c r="I12302" s="1" t="s">
        <v>2</v>
      </c>
      <c r="J12302" s="1" t="s">
        <v>7793</v>
      </c>
      <c r="K12302" s="1"/>
    </row>
    <row r="12303" spans="1:11">
      <c r="A12303" s="1" t="s">
        <v>7750</v>
      </c>
      <c r="B12303" s="1" t="s">
        <v>5531</v>
      </c>
      <c r="C12303" s="48" t="str">
        <f t="shared" si="384"/>
        <v>טל נס ציונה</v>
      </c>
      <c r="D12303" s="1" t="s">
        <v>7785</v>
      </c>
      <c r="E12303" s="1"/>
      <c r="F12303" s="2">
        <v>7</v>
      </c>
      <c r="G12303" s="2">
        <f>INDEX(תוצאות_בחירות,MATCH(C12303,siot!$F$3:$F$1887,0),27)</f>
        <v>7</v>
      </c>
      <c r="H12303" s="2" t="b">
        <f t="shared" si="385"/>
        <v>1</v>
      </c>
      <c r="I12303" s="1" t="s">
        <v>2</v>
      </c>
      <c r="J12303" s="1" t="s">
        <v>1052</v>
      </c>
      <c r="K12303" s="1"/>
    </row>
    <row r="12304" spans="1:11" hidden="1">
      <c r="A12304" s="1" t="s">
        <v>7750</v>
      </c>
      <c r="B12304" s="1" t="s">
        <v>5531</v>
      </c>
      <c r="C12304" s="48" t="str">
        <f t="shared" si="384"/>
        <v>טל נס ציונה</v>
      </c>
      <c r="D12304" s="1" t="s">
        <v>7785</v>
      </c>
      <c r="E12304" s="1"/>
      <c r="F12304" s="2">
        <v>8</v>
      </c>
      <c r="G12304" s="2">
        <f>INDEX(תוצאות_בחירות,MATCH(C12304,siot!$F$3:$F$1887,0),27)</f>
        <v>7</v>
      </c>
      <c r="H12304" s="2" t="b">
        <f t="shared" si="385"/>
        <v>0</v>
      </c>
      <c r="I12304" s="1" t="s">
        <v>2</v>
      </c>
      <c r="J12304" s="1" t="s">
        <v>7792</v>
      </c>
      <c r="K12304" s="1"/>
    </row>
    <row r="12305" spans="1:11" hidden="1">
      <c r="A12305" s="1" t="s">
        <v>7750</v>
      </c>
      <c r="B12305" s="1" t="s">
        <v>5531</v>
      </c>
      <c r="C12305" s="48" t="str">
        <f t="shared" si="384"/>
        <v>טל נס ציונה</v>
      </c>
      <c r="D12305" s="1" t="s">
        <v>7785</v>
      </c>
      <c r="E12305" s="1"/>
      <c r="F12305" s="2">
        <v>9</v>
      </c>
      <c r="G12305" s="2">
        <f>INDEX(תוצאות_בחירות,MATCH(C12305,siot!$F$3:$F$1887,0),27)</f>
        <v>7</v>
      </c>
      <c r="H12305" s="2" t="b">
        <f t="shared" si="385"/>
        <v>0</v>
      </c>
      <c r="I12305" s="1" t="s">
        <v>2</v>
      </c>
      <c r="J12305" s="1" t="s">
        <v>7791</v>
      </c>
      <c r="K12305" s="1"/>
    </row>
    <row r="12306" spans="1:11" hidden="1">
      <c r="A12306" s="1" t="s">
        <v>7750</v>
      </c>
      <c r="B12306" s="1" t="s">
        <v>5531</v>
      </c>
      <c r="C12306" s="48" t="str">
        <f t="shared" si="384"/>
        <v>טל נס ציונה</v>
      </c>
      <c r="D12306" s="1" t="s">
        <v>7785</v>
      </c>
      <c r="E12306" s="1"/>
      <c r="F12306" s="2">
        <v>10</v>
      </c>
      <c r="G12306" s="2">
        <f>INDEX(תוצאות_בחירות,MATCH(C12306,siot!$F$3:$F$1887,0),27)</f>
        <v>7</v>
      </c>
      <c r="H12306" s="2" t="b">
        <f t="shared" si="385"/>
        <v>0</v>
      </c>
      <c r="I12306" s="1" t="s">
        <v>2</v>
      </c>
      <c r="J12306" s="1" t="s">
        <v>7790</v>
      </c>
      <c r="K12306" s="1"/>
    </row>
    <row r="12307" spans="1:11" hidden="1">
      <c r="A12307" s="1" t="s">
        <v>7750</v>
      </c>
      <c r="B12307" s="1" t="s">
        <v>5531</v>
      </c>
      <c r="C12307" s="48" t="str">
        <f t="shared" si="384"/>
        <v>טל נס ציונה</v>
      </c>
      <c r="D12307" s="1" t="s">
        <v>7785</v>
      </c>
      <c r="E12307" s="1"/>
      <c r="F12307" s="2">
        <v>11</v>
      </c>
      <c r="G12307" s="2">
        <f>INDEX(תוצאות_בחירות,MATCH(C12307,siot!$F$3:$F$1887,0),27)</f>
        <v>7</v>
      </c>
      <c r="H12307" s="2" t="b">
        <f t="shared" si="385"/>
        <v>0</v>
      </c>
      <c r="I12307" s="1" t="s">
        <v>2</v>
      </c>
      <c r="J12307" s="1" t="s">
        <v>7789</v>
      </c>
      <c r="K12307" s="1"/>
    </row>
    <row r="12308" spans="1:11" hidden="1">
      <c r="A12308" s="1" t="s">
        <v>7750</v>
      </c>
      <c r="B12308" s="1" t="s">
        <v>5531</v>
      </c>
      <c r="C12308" s="48" t="str">
        <f t="shared" si="384"/>
        <v>טל נס ציונה</v>
      </c>
      <c r="D12308" s="1" t="s">
        <v>7785</v>
      </c>
      <c r="E12308" s="1"/>
      <c r="F12308" s="2">
        <v>12</v>
      </c>
      <c r="G12308" s="2">
        <f>INDEX(תוצאות_בחירות,MATCH(C12308,siot!$F$3:$F$1887,0),27)</f>
        <v>7</v>
      </c>
      <c r="H12308" s="2" t="b">
        <f t="shared" si="385"/>
        <v>0</v>
      </c>
      <c r="I12308" s="1" t="s">
        <v>2</v>
      </c>
      <c r="J12308" s="1" t="s">
        <v>7788</v>
      </c>
      <c r="K12308" s="1"/>
    </row>
    <row r="12309" spans="1:11" hidden="1">
      <c r="A12309" s="1" t="s">
        <v>7750</v>
      </c>
      <c r="B12309" s="1" t="s">
        <v>5531</v>
      </c>
      <c r="C12309" s="48" t="str">
        <f t="shared" si="384"/>
        <v>טל נס ציונה</v>
      </c>
      <c r="D12309" s="1" t="s">
        <v>7785</v>
      </c>
      <c r="E12309" s="1"/>
      <c r="F12309" s="2">
        <v>13</v>
      </c>
      <c r="G12309" s="2">
        <f>INDEX(תוצאות_בחירות,MATCH(C12309,siot!$F$3:$F$1887,0),27)</f>
        <v>7</v>
      </c>
      <c r="H12309" s="2" t="b">
        <f t="shared" si="385"/>
        <v>0</v>
      </c>
      <c r="I12309" s="1" t="s">
        <v>2</v>
      </c>
      <c r="J12309" s="1" t="s">
        <v>7787</v>
      </c>
      <c r="K12309" s="1"/>
    </row>
    <row r="12310" spans="1:11" hidden="1">
      <c r="A12310" s="1" t="s">
        <v>7750</v>
      </c>
      <c r="B12310" s="1" t="s">
        <v>5531</v>
      </c>
      <c r="C12310" s="48" t="str">
        <f t="shared" si="384"/>
        <v>טל נס ציונה</v>
      </c>
      <c r="D12310" s="1" t="s">
        <v>7785</v>
      </c>
      <c r="E12310" s="1"/>
      <c r="F12310" s="2">
        <v>14</v>
      </c>
      <c r="G12310" s="2">
        <f>INDEX(תוצאות_בחירות,MATCH(C12310,siot!$F$3:$F$1887,0),27)</f>
        <v>7</v>
      </c>
      <c r="H12310" s="2" t="b">
        <f t="shared" si="385"/>
        <v>0</v>
      </c>
      <c r="I12310" s="1" t="s">
        <v>2</v>
      </c>
      <c r="J12310" s="1" t="s">
        <v>7786</v>
      </c>
      <c r="K12310" s="1"/>
    </row>
    <row r="12311" spans="1:11" hidden="1">
      <c r="A12311" s="1" t="s">
        <v>7750</v>
      </c>
      <c r="B12311" s="1" t="s">
        <v>5531</v>
      </c>
      <c r="C12311" s="48" t="str">
        <f t="shared" si="384"/>
        <v>טל נס ציונה</v>
      </c>
      <c r="D12311" s="1" t="s">
        <v>7785</v>
      </c>
      <c r="E12311" s="1"/>
      <c r="F12311" s="2">
        <v>15</v>
      </c>
      <c r="G12311" s="2">
        <f>INDEX(תוצאות_בחירות,MATCH(C12311,siot!$F$3:$F$1887,0),27)</f>
        <v>7</v>
      </c>
      <c r="H12311" s="2" t="b">
        <f t="shared" si="385"/>
        <v>0</v>
      </c>
      <c r="I12311" s="1" t="s">
        <v>2</v>
      </c>
      <c r="J12311" s="1" t="s">
        <v>7784</v>
      </c>
      <c r="K12311" s="1"/>
    </row>
    <row r="12312" spans="1:11" hidden="1">
      <c r="A12312" s="1" t="s">
        <v>7750</v>
      </c>
      <c r="B12312" s="1" t="s">
        <v>108</v>
      </c>
      <c r="C12312" s="48" t="str">
        <f t="shared" si="384"/>
        <v>פה נס ציונה</v>
      </c>
      <c r="D12312" s="1" t="s">
        <v>7771</v>
      </c>
      <c r="E12312" s="1" t="s">
        <v>3</v>
      </c>
      <c r="F12312" s="2" t="s">
        <v>19548</v>
      </c>
      <c r="G12312" s="2">
        <f>INDEX(תוצאות_בחירות,MATCH(C12312,siot!$F$3:$F$1887,0),27)</f>
        <v>2</v>
      </c>
      <c r="H12312" s="2" t="b">
        <f t="shared" si="385"/>
        <v>0</v>
      </c>
      <c r="I12312" s="1"/>
      <c r="J12312" s="1"/>
      <c r="K12312" s="1"/>
    </row>
    <row r="12313" spans="1:11">
      <c r="A12313" s="1" t="s">
        <v>7750</v>
      </c>
      <c r="B12313" s="1" t="s">
        <v>108</v>
      </c>
      <c r="C12313" s="48" t="str">
        <f t="shared" si="384"/>
        <v>פה נס ציונה</v>
      </c>
      <c r="D12313" s="1" t="s">
        <v>7771</v>
      </c>
      <c r="E12313" s="1"/>
      <c r="F12313" s="2">
        <v>1</v>
      </c>
      <c r="G12313" s="2">
        <f>INDEX(תוצאות_בחירות,MATCH(C12313,siot!$F$3:$F$1887,0),27)</f>
        <v>2</v>
      </c>
      <c r="H12313" s="2" t="b">
        <f t="shared" si="385"/>
        <v>1</v>
      </c>
      <c r="I12313" s="1" t="s">
        <v>2</v>
      </c>
      <c r="J12313" s="1" t="s">
        <v>7783</v>
      </c>
      <c r="K12313" s="1"/>
    </row>
    <row r="12314" spans="1:11">
      <c r="A12314" s="1" t="s">
        <v>7750</v>
      </c>
      <c r="B12314" s="1" t="s">
        <v>108</v>
      </c>
      <c r="C12314" s="48" t="str">
        <f t="shared" si="384"/>
        <v>פה נס ציונה</v>
      </c>
      <c r="D12314" s="1" t="s">
        <v>7771</v>
      </c>
      <c r="E12314" s="1"/>
      <c r="F12314" s="2">
        <v>2</v>
      </c>
      <c r="G12314" s="2">
        <f>INDEX(תוצאות_בחירות,MATCH(C12314,siot!$F$3:$F$1887,0),27)</f>
        <v>2</v>
      </c>
      <c r="H12314" s="2" t="b">
        <f t="shared" si="385"/>
        <v>1</v>
      </c>
      <c r="I12314" s="1" t="s">
        <v>2</v>
      </c>
      <c r="J12314" s="1" t="s">
        <v>7782</v>
      </c>
      <c r="K12314" s="1"/>
    </row>
    <row r="12315" spans="1:11" hidden="1">
      <c r="A12315" s="1" t="s">
        <v>7750</v>
      </c>
      <c r="B12315" s="1" t="s">
        <v>108</v>
      </c>
      <c r="C12315" s="48" t="str">
        <f t="shared" si="384"/>
        <v>פה נס ציונה</v>
      </c>
      <c r="D12315" s="1" t="s">
        <v>7771</v>
      </c>
      <c r="E12315" s="1"/>
      <c r="F12315" s="2">
        <v>3</v>
      </c>
      <c r="G12315" s="2">
        <f>INDEX(תוצאות_בחירות,MATCH(C12315,siot!$F$3:$F$1887,0),27)</f>
        <v>2</v>
      </c>
      <c r="H12315" s="2" t="b">
        <f t="shared" si="385"/>
        <v>0</v>
      </c>
      <c r="I12315" s="1" t="s">
        <v>2</v>
      </c>
      <c r="J12315" s="1" t="s">
        <v>7781</v>
      </c>
      <c r="K12315" s="1"/>
    </row>
    <row r="12316" spans="1:11" hidden="1">
      <c r="A12316" s="1" t="s">
        <v>7750</v>
      </c>
      <c r="B12316" s="1" t="s">
        <v>108</v>
      </c>
      <c r="C12316" s="48" t="str">
        <f t="shared" si="384"/>
        <v>פה נס ציונה</v>
      </c>
      <c r="D12316" s="1" t="s">
        <v>7771</v>
      </c>
      <c r="E12316" s="1"/>
      <c r="F12316" s="2">
        <v>4</v>
      </c>
      <c r="G12316" s="2">
        <f>INDEX(תוצאות_בחירות,MATCH(C12316,siot!$F$3:$F$1887,0),27)</f>
        <v>2</v>
      </c>
      <c r="H12316" s="2" t="b">
        <f t="shared" si="385"/>
        <v>0</v>
      </c>
      <c r="I12316" s="1" t="s">
        <v>2</v>
      </c>
      <c r="J12316" s="1" t="s">
        <v>7780</v>
      </c>
      <c r="K12316" s="1"/>
    </row>
    <row r="12317" spans="1:11" hidden="1">
      <c r="A12317" s="1" t="s">
        <v>7750</v>
      </c>
      <c r="B12317" s="1" t="s">
        <v>108</v>
      </c>
      <c r="C12317" s="48" t="str">
        <f t="shared" si="384"/>
        <v>פה נס ציונה</v>
      </c>
      <c r="D12317" s="1" t="s">
        <v>7771</v>
      </c>
      <c r="E12317" s="1"/>
      <c r="F12317" s="2">
        <v>5</v>
      </c>
      <c r="G12317" s="2">
        <f>INDEX(תוצאות_בחירות,MATCH(C12317,siot!$F$3:$F$1887,0),27)</f>
        <v>2</v>
      </c>
      <c r="H12317" s="2" t="b">
        <f t="shared" si="385"/>
        <v>0</v>
      </c>
      <c r="I12317" s="1" t="s">
        <v>2</v>
      </c>
      <c r="J12317" s="1" t="s">
        <v>7779</v>
      </c>
      <c r="K12317" s="1"/>
    </row>
    <row r="12318" spans="1:11" hidden="1">
      <c r="A12318" s="1" t="s">
        <v>7750</v>
      </c>
      <c r="B12318" s="1" t="s">
        <v>108</v>
      </c>
      <c r="C12318" s="48" t="str">
        <f t="shared" si="384"/>
        <v>פה נס ציונה</v>
      </c>
      <c r="D12318" s="1" t="s">
        <v>7771</v>
      </c>
      <c r="E12318" s="1"/>
      <c r="F12318" s="2">
        <v>6</v>
      </c>
      <c r="G12318" s="2">
        <f>INDEX(תוצאות_בחירות,MATCH(C12318,siot!$F$3:$F$1887,0),27)</f>
        <v>2</v>
      </c>
      <c r="H12318" s="2" t="b">
        <f t="shared" si="385"/>
        <v>0</v>
      </c>
      <c r="I12318" s="1" t="s">
        <v>2</v>
      </c>
      <c r="J12318" s="1" t="s">
        <v>7778</v>
      </c>
      <c r="K12318" s="1"/>
    </row>
    <row r="12319" spans="1:11" hidden="1">
      <c r="A12319" s="1" t="s">
        <v>7750</v>
      </c>
      <c r="B12319" s="1" t="s">
        <v>108</v>
      </c>
      <c r="C12319" s="48" t="str">
        <f t="shared" si="384"/>
        <v>פה נס ציונה</v>
      </c>
      <c r="D12319" s="1" t="s">
        <v>7771</v>
      </c>
      <c r="E12319" s="1"/>
      <c r="F12319" s="2">
        <v>7</v>
      </c>
      <c r="G12319" s="2">
        <f>INDEX(תוצאות_בחירות,MATCH(C12319,siot!$F$3:$F$1887,0),27)</f>
        <v>2</v>
      </c>
      <c r="H12319" s="2" t="b">
        <f t="shared" si="385"/>
        <v>0</v>
      </c>
      <c r="I12319" s="1" t="s">
        <v>2</v>
      </c>
      <c r="J12319" s="1" t="s">
        <v>7777</v>
      </c>
      <c r="K12319" s="1"/>
    </row>
    <row r="12320" spans="1:11" hidden="1">
      <c r="A12320" s="1" t="s">
        <v>7750</v>
      </c>
      <c r="B12320" s="1" t="s">
        <v>108</v>
      </c>
      <c r="C12320" s="48" t="str">
        <f t="shared" si="384"/>
        <v>פה נס ציונה</v>
      </c>
      <c r="D12320" s="1" t="s">
        <v>7771</v>
      </c>
      <c r="E12320" s="1"/>
      <c r="F12320" s="2">
        <v>8</v>
      </c>
      <c r="G12320" s="2">
        <f>INDEX(תוצאות_בחירות,MATCH(C12320,siot!$F$3:$F$1887,0),27)</f>
        <v>2</v>
      </c>
      <c r="H12320" s="2" t="b">
        <f t="shared" si="385"/>
        <v>0</v>
      </c>
      <c r="I12320" s="1" t="s">
        <v>2</v>
      </c>
      <c r="J12320" s="1" t="s">
        <v>7776</v>
      </c>
      <c r="K12320" s="1"/>
    </row>
    <row r="12321" spans="1:11" hidden="1">
      <c r="A12321" s="1" t="s">
        <v>7750</v>
      </c>
      <c r="B12321" s="1" t="s">
        <v>108</v>
      </c>
      <c r="C12321" s="48" t="str">
        <f t="shared" si="384"/>
        <v>פה נס ציונה</v>
      </c>
      <c r="D12321" s="1" t="s">
        <v>7771</v>
      </c>
      <c r="E12321" s="1"/>
      <c r="F12321" s="2">
        <v>9</v>
      </c>
      <c r="G12321" s="2">
        <f>INDEX(תוצאות_בחירות,MATCH(C12321,siot!$F$3:$F$1887,0),27)</f>
        <v>2</v>
      </c>
      <c r="H12321" s="2" t="b">
        <f t="shared" si="385"/>
        <v>0</v>
      </c>
      <c r="I12321" s="1" t="s">
        <v>2</v>
      </c>
      <c r="J12321" s="1" t="s">
        <v>7775</v>
      </c>
      <c r="K12321" s="1"/>
    </row>
    <row r="12322" spans="1:11" hidden="1">
      <c r="A12322" s="1" t="s">
        <v>7750</v>
      </c>
      <c r="B12322" s="1" t="s">
        <v>108</v>
      </c>
      <c r="C12322" s="48" t="str">
        <f t="shared" si="384"/>
        <v>פה נס ציונה</v>
      </c>
      <c r="D12322" s="1" t="s">
        <v>7771</v>
      </c>
      <c r="E12322" s="1"/>
      <c r="F12322" s="2">
        <v>10</v>
      </c>
      <c r="G12322" s="2">
        <f>INDEX(תוצאות_בחירות,MATCH(C12322,siot!$F$3:$F$1887,0),27)</f>
        <v>2</v>
      </c>
      <c r="H12322" s="2" t="b">
        <f t="shared" si="385"/>
        <v>0</v>
      </c>
      <c r="I12322" s="1" t="s">
        <v>2</v>
      </c>
      <c r="J12322" s="1" t="s">
        <v>7774</v>
      </c>
      <c r="K12322" s="1"/>
    </row>
    <row r="12323" spans="1:11" hidden="1">
      <c r="A12323" s="1" t="s">
        <v>7750</v>
      </c>
      <c r="B12323" s="1" t="s">
        <v>108</v>
      </c>
      <c r="C12323" s="48" t="str">
        <f t="shared" si="384"/>
        <v>פה נס ציונה</v>
      </c>
      <c r="D12323" s="1" t="s">
        <v>7771</v>
      </c>
      <c r="E12323" s="1"/>
      <c r="F12323" s="2">
        <v>11</v>
      </c>
      <c r="G12323" s="2">
        <f>INDEX(תוצאות_בחירות,MATCH(C12323,siot!$F$3:$F$1887,0),27)</f>
        <v>2</v>
      </c>
      <c r="H12323" s="2" t="b">
        <f t="shared" si="385"/>
        <v>0</v>
      </c>
      <c r="I12323" s="1" t="s">
        <v>2</v>
      </c>
      <c r="J12323" s="1" t="s">
        <v>7773</v>
      </c>
      <c r="K12323" s="1"/>
    </row>
    <row r="12324" spans="1:11" hidden="1">
      <c r="A12324" s="1" t="s">
        <v>7750</v>
      </c>
      <c r="B12324" s="1" t="s">
        <v>108</v>
      </c>
      <c r="C12324" s="48" t="str">
        <f t="shared" si="384"/>
        <v>פה נס ציונה</v>
      </c>
      <c r="D12324" s="1" t="s">
        <v>7771</v>
      </c>
      <c r="E12324" s="1"/>
      <c r="F12324" s="2">
        <v>12</v>
      </c>
      <c r="G12324" s="2">
        <f>INDEX(תוצאות_בחירות,MATCH(C12324,siot!$F$3:$F$1887,0),27)</f>
        <v>2</v>
      </c>
      <c r="H12324" s="2" t="b">
        <f t="shared" si="385"/>
        <v>0</v>
      </c>
      <c r="I12324" s="1" t="s">
        <v>2</v>
      </c>
      <c r="J12324" s="1" t="s">
        <v>7772</v>
      </c>
      <c r="K12324" s="1"/>
    </row>
    <row r="12325" spans="1:11" hidden="1">
      <c r="A12325" s="1" t="s">
        <v>7750</v>
      </c>
      <c r="B12325" s="1" t="s">
        <v>108</v>
      </c>
      <c r="C12325" s="48" t="str">
        <f t="shared" si="384"/>
        <v>פה נס ציונה</v>
      </c>
      <c r="D12325" s="1" t="s">
        <v>7771</v>
      </c>
      <c r="E12325" s="1"/>
      <c r="F12325" s="2">
        <v>13</v>
      </c>
      <c r="G12325" s="2">
        <f>INDEX(תוצאות_בחירות,MATCH(C12325,siot!$F$3:$F$1887,0),27)</f>
        <v>2</v>
      </c>
      <c r="H12325" s="2" t="b">
        <f t="shared" si="385"/>
        <v>0</v>
      </c>
      <c r="I12325" s="1" t="s">
        <v>2</v>
      </c>
      <c r="J12325" s="1" t="s">
        <v>7770</v>
      </c>
      <c r="K12325" s="1"/>
    </row>
    <row r="12326" spans="1:11" hidden="1">
      <c r="A12326" s="1" t="s">
        <v>7750</v>
      </c>
      <c r="B12326" s="1" t="s">
        <v>213</v>
      </c>
      <c r="C12326" s="48" t="str">
        <f t="shared" si="384"/>
        <v>רק נס ציונה</v>
      </c>
      <c r="D12326" s="1" t="s">
        <v>7756</v>
      </c>
      <c r="E12326" s="1" t="s">
        <v>3</v>
      </c>
      <c r="F12326" s="2" t="s">
        <v>19548</v>
      </c>
      <c r="G12326" s="2">
        <f>INDEX(תוצאות_בחירות,MATCH(C12326,siot!$F$3:$F$1887,0),27)</f>
        <v>3</v>
      </c>
      <c r="H12326" s="2" t="b">
        <f t="shared" si="385"/>
        <v>0</v>
      </c>
      <c r="I12326" s="1"/>
      <c r="J12326" s="1"/>
      <c r="K12326" s="1"/>
    </row>
    <row r="12327" spans="1:11">
      <c r="A12327" s="1" t="s">
        <v>7750</v>
      </c>
      <c r="B12327" s="1" t="s">
        <v>213</v>
      </c>
      <c r="C12327" s="48" t="str">
        <f t="shared" si="384"/>
        <v>רק נס ציונה</v>
      </c>
      <c r="D12327" s="1" t="s">
        <v>7756</v>
      </c>
      <c r="E12327" s="1"/>
      <c r="F12327" s="2">
        <v>1</v>
      </c>
      <c r="G12327" s="2">
        <f>INDEX(תוצאות_בחירות,MATCH(C12327,siot!$F$3:$F$1887,0),27)</f>
        <v>3</v>
      </c>
      <c r="H12327" s="2" t="b">
        <f t="shared" si="385"/>
        <v>1</v>
      </c>
      <c r="I12327" s="1" t="s">
        <v>2</v>
      </c>
      <c r="J12327" s="1" t="s">
        <v>7769</v>
      </c>
      <c r="K12327" s="1"/>
    </row>
    <row r="12328" spans="1:11">
      <c r="A12328" s="1" t="s">
        <v>7750</v>
      </c>
      <c r="B12328" s="1" t="s">
        <v>213</v>
      </c>
      <c r="C12328" s="48" t="str">
        <f t="shared" si="384"/>
        <v>רק נס ציונה</v>
      </c>
      <c r="D12328" s="1" t="s">
        <v>7756</v>
      </c>
      <c r="E12328" s="1"/>
      <c r="F12328" s="2">
        <v>2</v>
      </c>
      <c r="G12328" s="2">
        <f>INDEX(תוצאות_בחירות,MATCH(C12328,siot!$F$3:$F$1887,0),27)</f>
        <v>3</v>
      </c>
      <c r="H12328" s="2" t="b">
        <f t="shared" si="385"/>
        <v>1</v>
      </c>
      <c r="I12328" s="1" t="s">
        <v>2</v>
      </c>
      <c r="J12328" s="1" t="s">
        <v>7768</v>
      </c>
      <c r="K12328" s="1"/>
    </row>
    <row r="12329" spans="1:11">
      <c r="A12329" s="1" t="s">
        <v>7750</v>
      </c>
      <c r="B12329" s="1" t="s">
        <v>213</v>
      </c>
      <c r="C12329" s="48" t="str">
        <f t="shared" si="384"/>
        <v>רק נס ציונה</v>
      </c>
      <c r="D12329" s="1" t="s">
        <v>7756</v>
      </c>
      <c r="E12329" s="1"/>
      <c r="F12329" s="2">
        <v>3</v>
      </c>
      <c r="G12329" s="2">
        <f>INDEX(תוצאות_בחירות,MATCH(C12329,siot!$F$3:$F$1887,0),27)</f>
        <v>3</v>
      </c>
      <c r="H12329" s="2" t="b">
        <f t="shared" si="385"/>
        <v>1</v>
      </c>
      <c r="I12329" s="1" t="s">
        <v>2</v>
      </c>
      <c r="J12329" s="1" t="s">
        <v>7767</v>
      </c>
      <c r="K12329" s="1"/>
    </row>
    <row r="12330" spans="1:11" hidden="1">
      <c r="A12330" s="1" t="s">
        <v>7750</v>
      </c>
      <c r="B12330" s="1" t="s">
        <v>213</v>
      </c>
      <c r="C12330" s="48" t="str">
        <f t="shared" si="384"/>
        <v>רק נס ציונה</v>
      </c>
      <c r="D12330" s="1" t="s">
        <v>7756</v>
      </c>
      <c r="E12330" s="1"/>
      <c r="F12330" s="2">
        <v>4</v>
      </c>
      <c r="G12330" s="2">
        <f>INDEX(תוצאות_בחירות,MATCH(C12330,siot!$F$3:$F$1887,0),27)</f>
        <v>3</v>
      </c>
      <c r="H12330" s="2" t="b">
        <f t="shared" si="385"/>
        <v>0</v>
      </c>
      <c r="I12330" s="1" t="s">
        <v>2</v>
      </c>
      <c r="J12330" s="1" t="s">
        <v>7766</v>
      </c>
      <c r="K12330" s="1"/>
    </row>
    <row r="12331" spans="1:11" hidden="1">
      <c r="A12331" s="1" t="s">
        <v>7750</v>
      </c>
      <c r="B12331" s="1" t="s">
        <v>213</v>
      </c>
      <c r="C12331" s="48" t="str">
        <f t="shared" si="384"/>
        <v>רק נס ציונה</v>
      </c>
      <c r="D12331" s="1" t="s">
        <v>7756</v>
      </c>
      <c r="E12331" s="1"/>
      <c r="F12331" s="2">
        <v>5</v>
      </c>
      <c r="G12331" s="2">
        <f>INDEX(תוצאות_בחירות,MATCH(C12331,siot!$F$3:$F$1887,0),27)</f>
        <v>3</v>
      </c>
      <c r="H12331" s="2" t="b">
        <f t="shared" si="385"/>
        <v>0</v>
      </c>
      <c r="I12331" s="1" t="s">
        <v>2</v>
      </c>
      <c r="J12331" s="1" t="s">
        <v>7765</v>
      </c>
      <c r="K12331" s="1"/>
    </row>
    <row r="12332" spans="1:11" hidden="1">
      <c r="A12332" s="1" t="s">
        <v>7750</v>
      </c>
      <c r="B12332" s="1" t="s">
        <v>213</v>
      </c>
      <c r="C12332" s="48" t="str">
        <f t="shared" si="384"/>
        <v>רק נס ציונה</v>
      </c>
      <c r="D12332" s="1" t="s">
        <v>7756</v>
      </c>
      <c r="E12332" s="1"/>
      <c r="F12332" s="2">
        <v>6</v>
      </c>
      <c r="G12332" s="2">
        <f>INDEX(תוצאות_בחירות,MATCH(C12332,siot!$F$3:$F$1887,0),27)</f>
        <v>3</v>
      </c>
      <c r="H12332" s="2" t="b">
        <f t="shared" si="385"/>
        <v>0</v>
      </c>
      <c r="I12332" s="1" t="s">
        <v>2</v>
      </c>
      <c r="J12332" s="1" t="s">
        <v>7764</v>
      </c>
      <c r="K12332" s="1"/>
    </row>
    <row r="12333" spans="1:11" hidden="1">
      <c r="A12333" s="1" t="s">
        <v>7750</v>
      </c>
      <c r="B12333" s="1" t="s">
        <v>213</v>
      </c>
      <c r="C12333" s="48" t="str">
        <f t="shared" si="384"/>
        <v>רק נס ציונה</v>
      </c>
      <c r="D12333" s="1" t="s">
        <v>7756</v>
      </c>
      <c r="E12333" s="1"/>
      <c r="F12333" s="2">
        <v>7</v>
      </c>
      <c r="G12333" s="2">
        <f>INDEX(תוצאות_בחירות,MATCH(C12333,siot!$F$3:$F$1887,0),27)</f>
        <v>3</v>
      </c>
      <c r="H12333" s="2" t="b">
        <f t="shared" si="385"/>
        <v>0</v>
      </c>
      <c r="I12333" s="1" t="s">
        <v>2</v>
      </c>
      <c r="J12333" s="1" t="s">
        <v>7763</v>
      </c>
      <c r="K12333" s="1"/>
    </row>
    <row r="12334" spans="1:11" hidden="1">
      <c r="A12334" s="1" t="s">
        <v>7750</v>
      </c>
      <c r="B12334" s="1" t="s">
        <v>213</v>
      </c>
      <c r="C12334" s="48" t="str">
        <f t="shared" si="384"/>
        <v>רק נס ציונה</v>
      </c>
      <c r="D12334" s="1" t="s">
        <v>7756</v>
      </c>
      <c r="E12334" s="1"/>
      <c r="F12334" s="2">
        <v>8</v>
      </c>
      <c r="G12334" s="2">
        <f>INDEX(תוצאות_בחירות,MATCH(C12334,siot!$F$3:$F$1887,0),27)</f>
        <v>3</v>
      </c>
      <c r="H12334" s="2" t="b">
        <f t="shared" si="385"/>
        <v>0</v>
      </c>
      <c r="I12334" s="1" t="s">
        <v>2</v>
      </c>
      <c r="J12334" s="1" t="s">
        <v>7762</v>
      </c>
      <c r="K12334" s="1"/>
    </row>
    <row r="12335" spans="1:11" hidden="1">
      <c r="A12335" s="1" t="s">
        <v>7750</v>
      </c>
      <c r="B12335" s="1" t="s">
        <v>213</v>
      </c>
      <c r="C12335" s="48" t="str">
        <f t="shared" si="384"/>
        <v>רק נס ציונה</v>
      </c>
      <c r="D12335" s="1" t="s">
        <v>7756</v>
      </c>
      <c r="E12335" s="1"/>
      <c r="F12335" s="2">
        <v>9</v>
      </c>
      <c r="G12335" s="2">
        <f>INDEX(תוצאות_בחירות,MATCH(C12335,siot!$F$3:$F$1887,0),27)</f>
        <v>3</v>
      </c>
      <c r="H12335" s="2" t="b">
        <f t="shared" si="385"/>
        <v>0</v>
      </c>
      <c r="I12335" s="1" t="s">
        <v>2</v>
      </c>
      <c r="J12335" s="1" t="s">
        <v>7761</v>
      </c>
      <c r="K12335" s="1"/>
    </row>
    <row r="12336" spans="1:11" hidden="1">
      <c r="A12336" s="1" t="s">
        <v>7750</v>
      </c>
      <c r="B12336" s="1" t="s">
        <v>213</v>
      </c>
      <c r="C12336" s="48" t="str">
        <f t="shared" si="384"/>
        <v>רק נס ציונה</v>
      </c>
      <c r="D12336" s="1" t="s">
        <v>7756</v>
      </c>
      <c r="E12336" s="1"/>
      <c r="F12336" s="2">
        <v>10</v>
      </c>
      <c r="G12336" s="2">
        <f>INDEX(תוצאות_בחירות,MATCH(C12336,siot!$F$3:$F$1887,0),27)</f>
        <v>3</v>
      </c>
      <c r="H12336" s="2" t="b">
        <f t="shared" si="385"/>
        <v>0</v>
      </c>
      <c r="I12336" s="1" t="s">
        <v>2</v>
      </c>
      <c r="J12336" s="1" t="s">
        <v>7760</v>
      </c>
      <c r="K12336" s="1"/>
    </row>
    <row r="12337" spans="1:11" hidden="1">
      <c r="A12337" s="1" t="s">
        <v>7750</v>
      </c>
      <c r="B12337" s="1" t="s">
        <v>213</v>
      </c>
      <c r="C12337" s="48" t="str">
        <f t="shared" si="384"/>
        <v>רק נס ציונה</v>
      </c>
      <c r="D12337" s="1" t="s">
        <v>7756</v>
      </c>
      <c r="E12337" s="1"/>
      <c r="F12337" s="2">
        <v>11</v>
      </c>
      <c r="G12337" s="2">
        <f>INDEX(תוצאות_בחירות,MATCH(C12337,siot!$F$3:$F$1887,0),27)</f>
        <v>3</v>
      </c>
      <c r="H12337" s="2" t="b">
        <f t="shared" si="385"/>
        <v>0</v>
      </c>
      <c r="I12337" s="1" t="s">
        <v>2</v>
      </c>
      <c r="J12337" s="1" t="s">
        <v>7759</v>
      </c>
      <c r="K12337" s="1"/>
    </row>
    <row r="12338" spans="1:11" hidden="1">
      <c r="A12338" s="1" t="s">
        <v>7750</v>
      </c>
      <c r="B12338" s="1" t="s">
        <v>213</v>
      </c>
      <c r="C12338" s="48" t="str">
        <f t="shared" si="384"/>
        <v>רק נס ציונה</v>
      </c>
      <c r="D12338" s="1" t="s">
        <v>7756</v>
      </c>
      <c r="E12338" s="1"/>
      <c r="F12338" s="2">
        <v>12</v>
      </c>
      <c r="G12338" s="2">
        <f>INDEX(תוצאות_בחירות,MATCH(C12338,siot!$F$3:$F$1887,0),27)</f>
        <v>3</v>
      </c>
      <c r="H12338" s="2" t="b">
        <f t="shared" si="385"/>
        <v>0</v>
      </c>
      <c r="I12338" s="1" t="s">
        <v>2</v>
      </c>
      <c r="J12338" s="1" t="s">
        <v>7758</v>
      </c>
      <c r="K12338" s="1"/>
    </row>
    <row r="12339" spans="1:11" hidden="1">
      <c r="A12339" s="1" t="s">
        <v>7750</v>
      </c>
      <c r="B12339" s="1" t="s">
        <v>213</v>
      </c>
      <c r="C12339" s="48" t="str">
        <f t="shared" si="384"/>
        <v>רק נס ציונה</v>
      </c>
      <c r="D12339" s="1" t="s">
        <v>7756</v>
      </c>
      <c r="E12339" s="1"/>
      <c r="F12339" s="2">
        <v>13</v>
      </c>
      <c r="G12339" s="2">
        <f>INDEX(תוצאות_בחירות,MATCH(C12339,siot!$F$3:$F$1887,0),27)</f>
        <v>3</v>
      </c>
      <c r="H12339" s="2" t="b">
        <f t="shared" si="385"/>
        <v>0</v>
      </c>
      <c r="I12339" s="1" t="s">
        <v>2</v>
      </c>
      <c r="J12339" s="1" t="s">
        <v>7757</v>
      </c>
      <c r="K12339" s="1"/>
    </row>
    <row r="12340" spans="1:11" hidden="1">
      <c r="A12340" s="1" t="s">
        <v>7750</v>
      </c>
      <c r="B12340" s="1" t="s">
        <v>213</v>
      </c>
      <c r="C12340" s="48" t="str">
        <f t="shared" si="384"/>
        <v>רק נס ציונה</v>
      </c>
      <c r="D12340" s="1" t="s">
        <v>7756</v>
      </c>
      <c r="E12340" s="1"/>
      <c r="F12340" s="2">
        <v>14</v>
      </c>
      <c r="G12340" s="2">
        <f>INDEX(תוצאות_בחירות,MATCH(C12340,siot!$F$3:$F$1887,0),27)</f>
        <v>3</v>
      </c>
      <c r="H12340" s="2" t="b">
        <f t="shared" si="385"/>
        <v>0</v>
      </c>
      <c r="I12340" s="1" t="s">
        <v>2</v>
      </c>
      <c r="J12340" s="1" t="s">
        <v>7755</v>
      </c>
      <c r="K12340" s="1"/>
    </row>
    <row r="12341" spans="1:11" hidden="1">
      <c r="A12341" s="1" t="s">
        <v>7750</v>
      </c>
      <c r="B12341" s="1" t="s">
        <v>963</v>
      </c>
      <c r="C12341" s="48" t="str">
        <f t="shared" si="384"/>
        <v>שס נס ציונה</v>
      </c>
      <c r="D12341" s="1" t="s">
        <v>962</v>
      </c>
      <c r="E12341" s="1" t="s">
        <v>3</v>
      </c>
      <c r="F12341" s="2" t="s">
        <v>19548</v>
      </c>
      <c r="G12341" s="2">
        <f>INDEX(תוצאות_בחירות,MATCH(C12341,siot!$F$3:$F$1887,0),27)</f>
        <v>1</v>
      </c>
      <c r="H12341" s="2" t="b">
        <f t="shared" si="385"/>
        <v>0</v>
      </c>
      <c r="I12341" s="1"/>
      <c r="J12341" s="1"/>
      <c r="K12341" s="1"/>
    </row>
    <row r="12342" spans="1:11">
      <c r="A12342" s="1" t="s">
        <v>7750</v>
      </c>
      <c r="B12342" s="1" t="s">
        <v>963</v>
      </c>
      <c r="C12342" s="48" t="str">
        <f t="shared" si="384"/>
        <v>שס נס ציונה</v>
      </c>
      <c r="D12342" s="1" t="s">
        <v>962</v>
      </c>
      <c r="E12342" s="1"/>
      <c r="F12342" s="2">
        <v>1</v>
      </c>
      <c r="G12342" s="2">
        <f>INDEX(תוצאות_בחירות,MATCH(C12342,siot!$F$3:$F$1887,0),27)</f>
        <v>1</v>
      </c>
      <c r="H12342" s="2" t="b">
        <f t="shared" si="385"/>
        <v>1</v>
      </c>
      <c r="I12342" s="1" t="s">
        <v>2</v>
      </c>
      <c r="J12342" s="1" t="s">
        <v>1532</v>
      </c>
      <c r="K12342" s="1"/>
    </row>
    <row r="12343" spans="1:11" hidden="1">
      <c r="A12343" s="1" t="s">
        <v>7750</v>
      </c>
      <c r="B12343" s="1" t="s">
        <v>963</v>
      </c>
      <c r="C12343" s="48" t="str">
        <f t="shared" si="384"/>
        <v>שס נס ציונה</v>
      </c>
      <c r="D12343" s="1" t="s">
        <v>962</v>
      </c>
      <c r="E12343" s="1"/>
      <c r="F12343" s="2">
        <v>2</v>
      </c>
      <c r="G12343" s="2">
        <f>INDEX(תוצאות_בחירות,MATCH(C12343,siot!$F$3:$F$1887,0),27)</f>
        <v>1</v>
      </c>
      <c r="H12343" s="2" t="b">
        <f t="shared" si="385"/>
        <v>0</v>
      </c>
      <c r="I12343" s="1" t="s">
        <v>2</v>
      </c>
      <c r="J12343" s="1" t="s">
        <v>7754</v>
      </c>
      <c r="K12343" s="1"/>
    </row>
    <row r="12344" spans="1:11" hidden="1">
      <c r="A12344" s="1" t="s">
        <v>7750</v>
      </c>
      <c r="B12344" s="1" t="s">
        <v>963</v>
      </c>
      <c r="C12344" s="48" t="str">
        <f t="shared" si="384"/>
        <v>שס נס ציונה</v>
      </c>
      <c r="D12344" s="1" t="s">
        <v>962</v>
      </c>
      <c r="E12344" s="1"/>
      <c r="F12344" s="2">
        <v>3</v>
      </c>
      <c r="G12344" s="2">
        <f>INDEX(תוצאות_בחירות,MATCH(C12344,siot!$F$3:$F$1887,0),27)</f>
        <v>1</v>
      </c>
      <c r="H12344" s="2" t="b">
        <f t="shared" si="385"/>
        <v>0</v>
      </c>
      <c r="I12344" s="1" t="s">
        <v>2</v>
      </c>
      <c r="J12344" s="1" t="s">
        <v>7753</v>
      </c>
      <c r="K12344" s="1"/>
    </row>
    <row r="12345" spans="1:11" hidden="1">
      <c r="A12345" s="1" t="s">
        <v>7750</v>
      </c>
      <c r="B12345" s="1" t="s">
        <v>963</v>
      </c>
      <c r="C12345" s="48" t="str">
        <f t="shared" si="384"/>
        <v>שס נס ציונה</v>
      </c>
      <c r="D12345" s="1" t="s">
        <v>962</v>
      </c>
      <c r="E12345" s="1"/>
      <c r="F12345" s="2">
        <v>4</v>
      </c>
      <c r="G12345" s="2">
        <f>INDEX(תוצאות_בחירות,MATCH(C12345,siot!$F$3:$F$1887,0),27)</f>
        <v>1</v>
      </c>
      <c r="H12345" s="2" t="b">
        <f t="shared" si="385"/>
        <v>0</v>
      </c>
      <c r="I12345" s="1" t="s">
        <v>2</v>
      </c>
      <c r="J12345" s="1" t="s">
        <v>7752</v>
      </c>
      <c r="K12345" s="1"/>
    </row>
    <row r="12346" spans="1:11" hidden="1">
      <c r="A12346" s="1" t="s">
        <v>7750</v>
      </c>
      <c r="B12346" s="1" t="s">
        <v>963</v>
      </c>
      <c r="C12346" s="48" t="str">
        <f t="shared" si="384"/>
        <v>שס נס ציונה</v>
      </c>
      <c r="D12346" s="1" t="s">
        <v>962</v>
      </c>
      <c r="E12346" s="1"/>
      <c r="F12346" s="2">
        <v>5</v>
      </c>
      <c r="G12346" s="2">
        <f>INDEX(תוצאות_בחירות,MATCH(C12346,siot!$F$3:$F$1887,0),27)</f>
        <v>1</v>
      </c>
      <c r="H12346" s="2" t="b">
        <f t="shared" si="385"/>
        <v>0</v>
      </c>
      <c r="I12346" s="1" t="s">
        <v>2</v>
      </c>
      <c r="J12346" s="1" t="s">
        <v>7751</v>
      </c>
      <c r="K12346" s="1"/>
    </row>
    <row r="12347" spans="1:11" hidden="1">
      <c r="A12347" s="1" t="s">
        <v>7750</v>
      </c>
      <c r="B12347" s="1" t="s">
        <v>963</v>
      </c>
      <c r="C12347" s="48" t="str">
        <f t="shared" si="384"/>
        <v>שס נס ציונה</v>
      </c>
      <c r="D12347" s="1" t="s">
        <v>962</v>
      </c>
      <c r="E12347" s="1"/>
      <c r="F12347" s="2">
        <v>6</v>
      </c>
      <c r="G12347" s="2">
        <f>INDEX(תוצאות_בחירות,MATCH(C12347,siot!$F$3:$F$1887,0),27)</f>
        <v>1</v>
      </c>
      <c r="H12347" s="2" t="b">
        <f t="shared" si="385"/>
        <v>0</v>
      </c>
      <c r="I12347" s="1" t="s">
        <v>2</v>
      </c>
      <c r="J12347" s="1" t="s">
        <v>7749</v>
      </c>
      <c r="K12347" s="1"/>
    </row>
    <row r="12348" spans="1:11" hidden="1">
      <c r="A12348" s="1" t="s">
        <v>7510</v>
      </c>
      <c r="B12348" s="1" t="s">
        <v>70</v>
      </c>
      <c r="C12348" s="48" t="str">
        <f t="shared" si="384"/>
        <v>א נצרת</v>
      </c>
      <c r="D12348" s="1" t="s">
        <v>7713</v>
      </c>
      <c r="E12348" s="1" t="s">
        <v>18</v>
      </c>
      <c r="F12348" s="2" t="s">
        <v>19548</v>
      </c>
      <c r="G12348" s="2">
        <f>INDEX(תוצאות_בחירות,MATCH(C12348,siot!$F$3:$F$1887,0),27)</f>
        <v>0</v>
      </c>
      <c r="H12348" s="2" t="b">
        <f t="shared" si="385"/>
        <v>0</v>
      </c>
      <c r="I12348" s="1"/>
      <c r="J12348" s="1"/>
      <c r="K12348" s="1"/>
    </row>
    <row r="12349" spans="1:11" hidden="1">
      <c r="A12349" s="1" t="s">
        <v>7510</v>
      </c>
      <c r="B12349" s="1" t="s">
        <v>70</v>
      </c>
      <c r="C12349" s="48" t="str">
        <f t="shared" si="384"/>
        <v>א נצרת</v>
      </c>
      <c r="D12349" s="1" t="s">
        <v>7713</v>
      </c>
      <c r="E12349" s="1" t="s">
        <v>17</v>
      </c>
      <c r="F12349" s="2">
        <v>1</v>
      </c>
      <c r="G12349" s="2">
        <f>INDEX(תוצאות_בחירות,MATCH(C12349,siot!$F$3:$F$1887,0),27)</f>
        <v>0</v>
      </c>
      <c r="H12349" s="2" t="b">
        <f t="shared" si="385"/>
        <v>0</v>
      </c>
      <c r="I12349" s="1" t="s">
        <v>2</v>
      </c>
      <c r="J12349" s="1" t="s">
        <v>7748</v>
      </c>
      <c r="K12349" s="1"/>
    </row>
    <row r="12350" spans="1:11" hidden="1">
      <c r="A12350" s="1" t="s">
        <v>7510</v>
      </c>
      <c r="B12350" s="1" t="s">
        <v>70</v>
      </c>
      <c r="C12350" s="48" t="str">
        <f t="shared" si="384"/>
        <v>א נצרת</v>
      </c>
      <c r="D12350" s="1" t="s">
        <v>7713</v>
      </c>
      <c r="E12350" s="1"/>
      <c r="F12350" s="2">
        <v>2</v>
      </c>
      <c r="G12350" s="2">
        <f>INDEX(תוצאות_בחירות,MATCH(C12350,siot!$F$3:$F$1887,0),27)</f>
        <v>0</v>
      </c>
      <c r="H12350" s="2" t="b">
        <f t="shared" si="385"/>
        <v>0</v>
      </c>
      <c r="I12350" s="1" t="s">
        <v>2</v>
      </c>
      <c r="J12350" s="1" t="s">
        <v>7747</v>
      </c>
      <c r="K12350" s="1"/>
    </row>
    <row r="12351" spans="1:11" hidden="1">
      <c r="A12351" s="1" t="s">
        <v>7510</v>
      </c>
      <c r="B12351" s="1" t="s">
        <v>70</v>
      </c>
      <c r="C12351" s="48" t="str">
        <f t="shared" si="384"/>
        <v>א נצרת</v>
      </c>
      <c r="D12351" s="1" t="s">
        <v>7713</v>
      </c>
      <c r="E12351" s="1"/>
      <c r="F12351" s="2">
        <v>3</v>
      </c>
      <c r="G12351" s="2">
        <f>INDEX(תוצאות_בחירות,MATCH(C12351,siot!$F$3:$F$1887,0),27)</f>
        <v>0</v>
      </c>
      <c r="H12351" s="2" t="b">
        <f t="shared" si="385"/>
        <v>0</v>
      </c>
      <c r="I12351" s="1" t="s">
        <v>2</v>
      </c>
      <c r="J12351" s="1" t="s">
        <v>7746</v>
      </c>
      <c r="K12351" s="1"/>
    </row>
    <row r="12352" spans="1:11" hidden="1">
      <c r="A12352" s="1" t="s">
        <v>7510</v>
      </c>
      <c r="B12352" s="1" t="s">
        <v>70</v>
      </c>
      <c r="C12352" s="48" t="str">
        <f t="shared" si="384"/>
        <v>א נצרת</v>
      </c>
      <c r="D12352" s="1" t="s">
        <v>7713</v>
      </c>
      <c r="E12352" s="1"/>
      <c r="F12352" s="2">
        <v>4</v>
      </c>
      <c r="G12352" s="2">
        <f>INDEX(תוצאות_בחירות,MATCH(C12352,siot!$F$3:$F$1887,0),27)</f>
        <v>0</v>
      </c>
      <c r="H12352" s="2" t="b">
        <f t="shared" si="385"/>
        <v>0</v>
      </c>
      <c r="I12352" s="1" t="s">
        <v>2</v>
      </c>
      <c r="J12352" s="1" t="s">
        <v>7745</v>
      </c>
      <c r="K12352" s="1"/>
    </row>
    <row r="12353" spans="1:11" hidden="1">
      <c r="A12353" s="1" t="s">
        <v>7510</v>
      </c>
      <c r="B12353" s="1" t="s">
        <v>70</v>
      </c>
      <c r="C12353" s="48" t="str">
        <f t="shared" si="384"/>
        <v>א נצרת</v>
      </c>
      <c r="D12353" s="1" t="s">
        <v>7713</v>
      </c>
      <c r="E12353" s="1"/>
      <c r="F12353" s="2">
        <v>5</v>
      </c>
      <c r="G12353" s="2">
        <f>INDEX(תוצאות_בחירות,MATCH(C12353,siot!$F$3:$F$1887,0),27)</f>
        <v>0</v>
      </c>
      <c r="H12353" s="2" t="b">
        <f t="shared" si="385"/>
        <v>0</v>
      </c>
      <c r="I12353" s="1" t="s">
        <v>2</v>
      </c>
      <c r="J12353" s="1" t="s">
        <v>7744</v>
      </c>
      <c r="K12353" s="1"/>
    </row>
    <row r="12354" spans="1:11" hidden="1">
      <c r="A12354" s="1" t="s">
        <v>7510</v>
      </c>
      <c r="B12354" s="1" t="s">
        <v>70</v>
      </c>
      <c r="C12354" s="48" t="str">
        <f t="shared" si="384"/>
        <v>א נצרת</v>
      </c>
      <c r="D12354" s="1" t="s">
        <v>7713</v>
      </c>
      <c r="E12354" s="1"/>
      <c r="F12354" s="2">
        <v>6</v>
      </c>
      <c r="G12354" s="2">
        <f>INDEX(תוצאות_בחירות,MATCH(C12354,siot!$F$3:$F$1887,0),27)</f>
        <v>0</v>
      </c>
      <c r="H12354" s="2" t="b">
        <f t="shared" si="385"/>
        <v>0</v>
      </c>
      <c r="I12354" s="1" t="s">
        <v>2</v>
      </c>
      <c r="J12354" s="1" t="s">
        <v>7743</v>
      </c>
      <c r="K12354" s="1"/>
    </row>
    <row r="12355" spans="1:11" hidden="1">
      <c r="A12355" s="1" t="s">
        <v>7510</v>
      </c>
      <c r="B12355" s="1" t="s">
        <v>70</v>
      </c>
      <c r="C12355" s="48" t="str">
        <f t="shared" si="384"/>
        <v>א נצרת</v>
      </c>
      <c r="D12355" s="1" t="s">
        <v>7713</v>
      </c>
      <c r="E12355" s="1"/>
      <c r="F12355" s="2">
        <v>7</v>
      </c>
      <c r="G12355" s="2">
        <f>INDEX(תוצאות_בחירות,MATCH(C12355,siot!$F$3:$F$1887,0),27)</f>
        <v>0</v>
      </c>
      <c r="H12355" s="2" t="b">
        <f t="shared" si="385"/>
        <v>0</v>
      </c>
      <c r="I12355" s="1" t="s">
        <v>2</v>
      </c>
      <c r="J12355" s="1" t="s">
        <v>7742</v>
      </c>
      <c r="K12355" s="1"/>
    </row>
    <row r="12356" spans="1:11" hidden="1">
      <c r="A12356" s="1" t="s">
        <v>7510</v>
      </c>
      <c r="B12356" s="1" t="s">
        <v>70</v>
      </c>
      <c r="C12356" s="48" t="str">
        <f t="shared" ref="C12356:C12419" si="386">B12356&amp;" "&amp;A12356</f>
        <v>א נצרת</v>
      </c>
      <c r="D12356" s="1" t="s">
        <v>7713</v>
      </c>
      <c r="E12356" s="1"/>
      <c r="F12356" s="2">
        <v>8</v>
      </c>
      <c r="G12356" s="2">
        <f>INDEX(תוצאות_בחירות,MATCH(C12356,siot!$F$3:$F$1887,0),27)</f>
        <v>0</v>
      </c>
      <c r="H12356" s="2" t="b">
        <f t="shared" ref="H12356:H12419" si="387">IF(OR(F12356&lt;G12356,G12356=F12356),TRUE,FALSE)</f>
        <v>0</v>
      </c>
      <c r="I12356" s="1" t="s">
        <v>2</v>
      </c>
      <c r="J12356" s="1" t="s">
        <v>7741</v>
      </c>
      <c r="K12356" s="1"/>
    </row>
    <row r="12357" spans="1:11" hidden="1">
      <c r="A12357" s="1" t="s">
        <v>7510</v>
      </c>
      <c r="B12357" s="1" t="s">
        <v>70</v>
      </c>
      <c r="C12357" s="48" t="str">
        <f t="shared" si="386"/>
        <v>א נצרת</v>
      </c>
      <c r="D12357" s="1" t="s">
        <v>7713</v>
      </c>
      <c r="E12357" s="1"/>
      <c r="F12357" s="2">
        <v>9</v>
      </c>
      <c r="G12357" s="2">
        <f>INDEX(תוצאות_בחירות,MATCH(C12357,siot!$F$3:$F$1887,0),27)</f>
        <v>0</v>
      </c>
      <c r="H12357" s="2" t="b">
        <f t="shared" si="387"/>
        <v>0</v>
      </c>
      <c r="I12357" s="1" t="s">
        <v>2</v>
      </c>
      <c r="J12357" s="1" t="s">
        <v>7740</v>
      </c>
      <c r="K12357" s="1"/>
    </row>
    <row r="12358" spans="1:11" hidden="1">
      <c r="A12358" s="1" t="s">
        <v>7510</v>
      </c>
      <c r="B12358" s="1" t="s">
        <v>70</v>
      </c>
      <c r="C12358" s="48" t="str">
        <f t="shared" si="386"/>
        <v>א נצרת</v>
      </c>
      <c r="D12358" s="1" t="s">
        <v>7713</v>
      </c>
      <c r="E12358" s="1"/>
      <c r="F12358" s="2">
        <v>10</v>
      </c>
      <c r="G12358" s="2">
        <f>INDEX(תוצאות_בחירות,MATCH(C12358,siot!$F$3:$F$1887,0),27)</f>
        <v>0</v>
      </c>
      <c r="H12358" s="2" t="b">
        <f t="shared" si="387"/>
        <v>0</v>
      </c>
      <c r="I12358" s="1" t="s">
        <v>2</v>
      </c>
      <c r="J12358" s="1" t="s">
        <v>7739</v>
      </c>
      <c r="K12358" s="1"/>
    </row>
    <row r="12359" spans="1:11" hidden="1">
      <c r="A12359" s="1" t="s">
        <v>7510</v>
      </c>
      <c r="B12359" s="1" t="s">
        <v>70</v>
      </c>
      <c r="C12359" s="48" t="str">
        <f t="shared" si="386"/>
        <v>א נצרת</v>
      </c>
      <c r="D12359" s="1" t="s">
        <v>7713</v>
      </c>
      <c r="E12359" s="1"/>
      <c r="F12359" s="2">
        <v>11</v>
      </c>
      <c r="G12359" s="2">
        <f>INDEX(תוצאות_בחירות,MATCH(C12359,siot!$F$3:$F$1887,0),27)</f>
        <v>0</v>
      </c>
      <c r="H12359" s="2" t="b">
        <f t="shared" si="387"/>
        <v>0</v>
      </c>
      <c r="I12359" s="1" t="s">
        <v>2</v>
      </c>
      <c r="J12359" s="1" t="s">
        <v>7738</v>
      </c>
      <c r="K12359" s="1"/>
    </row>
    <row r="12360" spans="1:11" hidden="1">
      <c r="A12360" s="1" t="s">
        <v>7510</v>
      </c>
      <c r="B12360" s="1" t="s">
        <v>70</v>
      </c>
      <c r="C12360" s="48" t="str">
        <f t="shared" si="386"/>
        <v>א נצרת</v>
      </c>
      <c r="D12360" s="1" t="s">
        <v>7713</v>
      </c>
      <c r="E12360" s="1"/>
      <c r="F12360" s="2">
        <v>12</v>
      </c>
      <c r="G12360" s="2">
        <f>INDEX(תוצאות_בחירות,MATCH(C12360,siot!$F$3:$F$1887,0),27)</f>
        <v>0</v>
      </c>
      <c r="H12360" s="2" t="b">
        <f t="shared" si="387"/>
        <v>0</v>
      </c>
      <c r="I12360" s="1" t="s">
        <v>2</v>
      </c>
      <c r="J12360" s="1" t="s">
        <v>7737</v>
      </c>
      <c r="K12360" s="1"/>
    </row>
    <row r="12361" spans="1:11" hidden="1">
      <c r="A12361" s="1" t="s">
        <v>7510</v>
      </c>
      <c r="B12361" s="1" t="s">
        <v>70</v>
      </c>
      <c r="C12361" s="48" t="str">
        <f t="shared" si="386"/>
        <v>א נצרת</v>
      </c>
      <c r="D12361" s="1" t="s">
        <v>7713</v>
      </c>
      <c r="E12361" s="1"/>
      <c r="F12361" s="2">
        <v>13</v>
      </c>
      <c r="G12361" s="2">
        <f>INDEX(תוצאות_בחירות,MATCH(C12361,siot!$F$3:$F$1887,0),27)</f>
        <v>0</v>
      </c>
      <c r="H12361" s="2" t="b">
        <f t="shared" si="387"/>
        <v>0</v>
      </c>
      <c r="I12361" s="1" t="s">
        <v>2</v>
      </c>
      <c r="J12361" s="1" t="s">
        <v>7736</v>
      </c>
      <c r="K12361" s="1"/>
    </row>
    <row r="12362" spans="1:11" hidden="1">
      <c r="A12362" s="1" t="s">
        <v>7510</v>
      </c>
      <c r="B12362" s="1" t="s">
        <v>70</v>
      </c>
      <c r="C12362" s="48" t="str">
        <f t="shared" si="386"/>
        <v>א נצרת</v>
      </c>
      <c r="D12362" s="1" t="s">
        <v>7713</v>
      </c>
      <c r="E12362" s="1"/>
      <c r="F12362" s="2">
        <v>14</v>
      </c>
      <c r="G12362" s="2">
        <f>INDEX(תוצאות_בחירות,MATCH(C12362,siot!$F$3:$F$1887,0),27)</f>
        <v>0</v>
      </c>
      <c r="H12362" s="2" t="b">
        <f t="shared" si="387"/>
        <v>0</v>
      </c>
      <c r="I12362" s="1" t="s">
        <v>2</v>
      </c>
      <c r="J12362" s="1" t="s">
        <v>7735</v>
      </c>
      <c r="K12362" s="1"/>
    </row>
    <row r="12363" spans="1:11" hidden="1">
      <c r="A12363" s="1" t="s">
        <v>7510</v>
      </c>
      <c r="B12363" s="1" t="s">
        <v>70</v>
      </c>
      <c r="C12363" s="48" t="str">
        <f t="shared" si="386"/>
        <v>א נצרת</v>
      </c>
      <c r="D12363" s="1" t="s">
        <v>7713</v>
      </c>
      <c r="E12363" s="1"/>
      <c r="F12363" s="2">
        <v>15</v>
      </c>
      <c r="G12363" s="2">
        <f>INDEX(תוצאות_בחירות,MATCH(C12363,siot!$F$3:$F$1887,0),27)</f>
        <v>0</v>
      </c>
      <c r="H12363" s="2" t="b">
        <f t="shared" si="387"/>
        <v>0</v>
      </c>
      <c r="I12363" s="1" t="s">
        <v>2</v>
      </c>
      <c r="J12363" s="1" t="s">
        <v>7734</v>
      </c>
      <c r="K12363" s="1"/>
    </row>
    <row r="12364" spans="1:11" hidden="1">
      <c r="A12364" s="1" t="s">
        <v>7510</v>
      </c>
      <c r="B12364" s="1" t="s">
        <v>70</v>
      </c>
      <c r="C12364" s="48" t="str">
        <f t="shared" si="386"/>
        <v>א נצרת</v>
      </c>
      <c r="D12364" s="1" t="s">
        <v>7713</v>
      </c>
      <c r="E12364" s="1"/>
      <c r="F12364" s="2">
        <v>16</v>
      </c>
      <c r="G12364" s="2">
        <f>INDEX(תוצאות_בחירות,MATCH(C12364,siot!$F$3:$F$1887,0),27)</f>
        <v>0</v>
      </c>
      <c r="H12364" s="2" t="b">
        <f t="shared" si="387"/>
        <v>0</v>
      </c>
      <c r="I12364" s="1" t="s">
        <v>2</v>
      </c>
      <c r="J12364" s="1" t="s">
        <v>7733</v>
      </c>
      <c r="K12364" s="1"/>
    </row>
    <row r="12365" spans="1:11" hidden="1">
      <c r="A12365" s="1" t="s">
        <v>7510</v>
      </c>
      <c r="B12365" s="1" t="s">
        <v>70</v>
      </c>
      <c r="C12365" s="48" t="str">
        <f t="shared" si="386"/>
        <v>א נצרת</v>
      </c>
      <c r="D12365" s="1" t="s">
        <v>7713</v>
      </c>
      <c r="E12365" s="1"/>
      <c r="F12365" s="2">
        <v>17</v>
      </c>
      <c r="G12365" s="2">
        <f>INDEX(תוצאות_בחירות,MATCH(C12365,siot!$F$3:$F$1887,0),27)</f>
        <v>0</v>
      </c>
      <c r="H12365" s="2" t="b">
        <f t="shared" si="387"/>
        <v>0</v>
      </c>
      <c r="I12365" s="1" t="s">
        <v>2</v>
      </c>
      <c r="J12365" s="1" t="s">
        <v>7732</v>
      </c>
      <c r="K12365" s="1"/>
    </row>
    <row r="12366" spans="1:11" hidden="1">
      <c r="A12366" s="1" t="s">
        <v>7510</v>
      </c>
      <c r="B12366" s="1" t="s">
        <v>70</v>
      </c>
      <c r="C12366" s="48" t="str">
        <f t="shared" si="386"/>
        <v>א נצרת</v>
      </c>
      <c r="D12366" s="1" t="s">
        <v>7713</v>
      </c>
      <c r="E12366" s="1"/>
      <c r="F12366" s="2">
        <v>18</v>
      </c>
      <c r="G12366" s="2">
        <f>INDEX(תוצאות_בחירות,MATCH(C12366,siot!$F$3:$F$1887,0),27)</f>
        <v>0</v>
      </c>
      <c r="H12366" s="2" t="b">
        <f t="shared" si="387"/>
        <v>0</v>
      </c>
      <c r="I12366" s="1" t="s">
        <v>2</v>
      </c>
      <c r="J12366" s="1" t="s">
        <v>7731</v>
      </c>
      <c r="K12366" s="1"/>
    </row>
    <row r="12367" spans="1:11" hidden="1">
      <c r="A12367" s="1" t="s">
        <v>7510</v>
      </c>
      <c r="B12367" s="1" t="s">
        <v>70</v>
      </c>
      <c r="C12367" s="48" t="str">
        <f t="shared" si="386"/>
        <v>א נצרת</v>
      </c>
      <c r="D12367" s="1" t="s">
        <v>7713</v>
      </c>
      <c r="E12367" s="1"/>
      <c r="F12367" s="2">
        <v>19</v>
      </c>
      <c r="G12367" s="2">
        <f>INDEX(תוצאות_בחירות,MATCH(C12367,siot!$F$3:$F$1887,0),27)</f>
        <v>0</v>
      </c>
      <c r="H12367" s="2" t="b">
        <f t="shared" si="387"/>
        <v>0</v>
      </c>
      <c r="I12367" s="1" t="s">
        <v>2</v>
      </c>
      <c r="J12367" s="1" t="s">
        <v>7730</v>
      </c>
      <c r="K12367" s="1"/>
    </row>
    <row r="12368" spans="1:11" hidden="1">
      <c r="A12368" s="1" t="s">
        <v>7510</v>
      </c>
      <c r="B12368" s="1" t="s">
        <v>70</v>
      </c>
      <c r="C12368" s="48" t="str">
        <f t="shared" si="386"/>
        <v>א נצרת</v>
      </c>
      <c r="D12368" s="1" t="s">
        <v>7713</v>
      </c>
      <c r="E12368" s="1"/>
      <c r="F12368" s="2">
        <v>20</v>
      </c>
      <c r="G12368" s="2">
        <f>INDEX(תוצאות_בחירות,MATCH(C12368,siot!$F$3:$F$1887,0),27)</f>
        <v>0</v>
      </c>
      <c r="H12368" s="2" t="b">
        <f t="shared" si="387"/>
        <v>0</v>
      </c>
      <c r="I12368" s="1" t="s">
        <v>2</v>
      </c>
      <c r="J12368" s="1" t="s">
        <v>7729</v>
      </c>
      <c r="K12368" s="1"/>
    </row>
    <row r="12369" spans="1:11" hidden="1">
      <c r="A12369" s="1" t="s">
        <v>7510</v>
      </c>
      <c r="B12369" s="1" t="s">
        <v>70</v>
      </c>
      <c r="C12369" s="48" t="str">
        <f t="shared" si="386"/>
        <v>א נצרת</v>
      </c>
      <c r="D12369" s="1" t="s">
        <v>7713</v>
      </c>
      <c r="E12369" s="1"/>
      <c r="F12369" s="2">
        <v>21</v>
      </c>
      <c r="G12369" s="2">
        <f>INDEX(תוצאות_בחירות,MATCH(C12369,siot!$F$3:$F$1887,0),27)</f>
        <v>0</v>
      </c>
      <c r="H12369" s="2" t="b">
        <f t="shared" si="387"/>
        <v>0</v>
      </c>
      <c r="I12369" s="1" t="s">
        <v>2</v>
      </c>
      <c r="J12369" s="1" t="s">
        <v>7728</v>
      </c>
      <c r="K12369" s="1"/>
    </row>
    <row r="12370" spans="1:11" hidden="1">
      <c r="A12370" s="1" t="s">
        <v>7510</v>
      </c>
      <c r="B12370" s="1" t="s">
        <v>70</v>
      </c>
      <c r="C12370" s="48" t="str">
        <f t="shared" si="386"/>
        <v>א נצרת</v>
      </c>
      <c r="D12370" s="1" t="s">
        <v>7713</v>
      </c>
      <c r="E12370" s="1"/>
      <c r="F12370" s="2">
        <v>22</v>
      </c>
      <c r="G12370" s="2">
        <f>INDEX(תוצאות_בחירות,MATCH(C12370,siot!$F$3:$F$1887,0),27)</f>
        <v>0</v>
      </c>
      <c r="H12370" s="2" t="b">
        <f t="shared" si="387"/>
        <v>0</v>
      </c>
      <c r="I12370" s="1" t="s">
        <v>2</v>
      </c>
      <c r="J12370" s="1" t="s">
        <v>7727</v>
      </c>
      <c r="K12370" s="1"/>
    </row>
    <row r="12371" spans="1:11" hidden="1">
      <c r="A12371" s="1" t="s">
        <v>7510</v>
      </c>
      <c r="B12371" s="1" t="s">
        <v>70</v>
      </c>
      <c r="C12371" s="48" t="str">
        <f t="shared" si="386"/>
        <v>א נצרת</v>
      </c>
      <c r="D12371" s="1" t="s">
        <v>7713</v>
      </c>
      <c r="E12371" s="1"/>
      <c r="F12371" s="2">
        <v>23</v>
      </c>
      <c r="G12371" s="2">
        <f>INDEX(תוצאות_בחירות,MATCH(C12371,siot!$F$3:$F$1887,0),27)</f>
        <v>0</v>
      </c>
      <c r="H12371" s="2" t="b">
        <f t="shared" si="387"/>
        <v>0</v>
      </c>
      <c r="I12371" s="1" t="s">
        <v>2</v>
      </c>
      <c r="J12371" s="1" t="s">
        <v>7726</v>
      </c>
      <c r="K12371" s="1"/>
    </row>
    <row r="12372" spans="1:11" hidden="1">
      <c r="A12372" s="1" t="s">
        <v>7510</v>
      </c>
      <c r="B12372" s="1" t="s">
        <v>70</v>
      </c>
      <c r="C12372" s="48" t="str">
        <f t="shared" si="386"/>
        <v>א נצרת</v>
      </c>
      <c r="D12372" s="1" t="s">
        <v>7713</v>
      </c>
      <c r="E12372" s="1"/>
      <c r="F12372" s="2">
        <v>24</v>
      </c>
      <c r="G12372" s="2">
        <f>INDEX(תוצאות_בחירות,MATCH(C12372,siot!$F$3:$F$1887,0),27)</f>
        <v>0</v>
      </c>
      <c r="H12372" s="2" t="b">
        <f t="shared" si="387"/>
        <v>0</v>
      </c>
      <c r="I12372" s="1" t="s">
        <v>2</v>
      </c>
      <c r="J12372" s="1" t="s">
        <v>7725</v>
      </c>
      <c r="K12372" s="1"/>
    </row>
    <row r="12373" spans="1:11" hidden="1">
      <c r="A12373" s="1" t="s">
        <v>7510</v>
      </c>
      <c r="B12373" s="1" t="s">
        <v>70</v>
      </c>
      <c r="C12373" s="48" t="str">
        <f t="shared" si="386"/>
        <v>א נצרת</v>
      </c>
      <c r="D12373" s="1" t="s">
        <v>7713</v>
      </c>
      <c r="E12373" s="1"/>
      <c r="F12373" s="2">
        <v>25</v>
      </c>
      <c r="G12373" s="2">
        <f>INDEX(תוצאות_בחירות,MATCH(C12373,siot!$F$3:$F$1887,0),27)</f>
        <v>0</v>
      </c>
      <c r="H12373" s="2" t="b">
        <f t="shared" si="387"/>
        <v>0</v>
      </c>
      <c r="I12373" s="1" t="s">
        <v>2</v>
      </c>
      <c r="J12373" s="1" t="s">
        <v>7724</v>
      </c>
      <c r="K12373" s="1"/>
    </row>
    <row r="12374" spans="1:11" hidden="1">
      <c r="A12374" s="1" t="s">
        <v>7510</v>
      </c>
      <c r="B12374" s="1" t="s">
        <v>70</v>
      </c>
      <c r="C12374" s="48" t="str">
        <f t="shared" si="386"/>
        <v>א נצרת</v>
      </c>
      <c r="D12374" s="1" t="s">
        <v>7713</v>
      </c>
      <c r="E12374" s="1"/>
      <c r="F12374" s="2">
        <v>26</v>
      </c>
      <c r="G12374" s="2">
        <f>INDEX(תוצאות_בחירות,MATCH(C12374,siot!$F$3:$F$1887,0),27)</f>
        <v>0</v>
      </c>
      <c r="H12374" s="2" t="b">
        <f t="shared" si="387"/>
        <v>0</v>
      </c>
      <c r="I12374" s="1" t="s">
        <v>2</v>
      </c>
      <c r="J12374" s="1" t="s">
        <v>7723</v>
      </c>
      <c r="K12374" s="1"/>
    </row>
    <row r="12375" spans="1:11" hidden="1">
      <c r="A12375" s="1" t="s">
        <v>7510</v>
      </c>
      <c r="B12375" s="1" t="s">
        <v>70</v>
      </c>
      <c r="C12375" s="48" t="str">
        <f t="shared" si="386"/>
        <v>א נצרת</v>
      </c>
      <c r="D12375" s="1" t="s">
        <v>7713</v>
      </c>
      <c r="E12375" s="1"/>
      <c r="F12375" s="2">
        <v>27</v>
      </c>
      <c r="G12375" s="2">
        <f>INDEX(תוצאות_בחירות,MATCH(C12375,siot!$F$3:$F$1887,0),27)</f>
        <v>0</v>
      </c>
      <c r="H12375" s="2" t="b">
        <f t="shared" si="387"/>
        <v>0</v>
      </c>
      <c r="I12375" s="1" t="s">
        <v>2</v>
      </c>
      <c r="J12375" s="1" t="s">
        <v>7722</v>
      </c>
      <c r="K12375" s="1"/>
    </row>
    <row r="12376" spans="1:11" hidden="1">
      <c r="A12376" s="1" t="s">
        <v>7510</v>
      </c>
      <c r="B12376" s="1" t="s">
        <v>70</v>
      </c>
      <c r="C12376" s="48" t="str">
        <f t="shared" si="386"/>
        <v>א נצרת</v>
      </c>
      <c r="D12376" s="1" t="s">
        <v>7713</v>
      </c>
      <c r="E12376" s="1"/>
      <c r="F12376" s="2">
        <v>28</v>
      </c>
      <c r="G12376" s="2">
        <f>INDEX(תוצאות_בחירות,MATCH(C12376,siot!$F$3:$F$1887,0),27)</f>
        <v>0</v>
      </c>
      <c r="H12376" s="2" t="b">
        <f t="shared" si="387"/>
        <v>0</v>
      </c>
      <c r="I12376" s="1" t="s">
        <v>2</v>
      </c>
      <c r="J12376" s="1" t="s">
        <v>7721</v>
      </c>
      <c r="K12376" s="1"/>
    </row>
    <row r="12377" spans="1:11" hidden="1">
      <c r="A12377" s="1" t="s">
        <v>7510</v>
      </c>
      <c r="B12377" s="1" t="s">
        <v>70</v>
      </c>
      <c r="C12377" s="48" t="str">
        <f t="shared" si="386"/>
        <v>א נצרת</v>
      </c>
      <c r="D12377" s="1" t="s">
        <v>7713</v>
      </c>
      <c r="E12377" s="1"/>
      <c r="F12377" s="2">
        <v>29</v>
      </c>
      <c r="G12377" s="2">
        <f>INDEX(תוצאות_בחירות,MATCH(C12377,siot!$F$3:$F$1887,0),27)</f>
        <v>0</v>
      </c>
      <c r="H12377" s="2" t="b">
        <f t="shared" si="387"/>
        <v>0</v>
      </c>
      <c r="I12377" s="1" t="s">
        <v>2</v>
      </c>
      <c r="J12377" s="1" t="s">
        <v>7720</v>
      </c>
      <c r="K12377" s="1"/>
    </row>
    <row r="12378" spans="1:11" hidden="1">
      <c r="A12378" s="1" t="s">
        <v>7510</v>
      </c>
      <c r="B12378" s="1" t="s">
        <v>70</v>
      </c>
      <c r="C12378" s="48" t="str">
        <f t="shared" si="386"/>
        <v>א נצרת</v>
      </c>
      <c r="D12378" s="1" t="s">
        <v>7713</v>
      </c>
      <c r="E12378" s="1"/>
      <c r="F12378" s="2">
        <v>30</v>
      </c>
      <c r="G12378" s="2">
        <f>INDEX(תוצאות_בחירות,MATCH(C12378,siot!$F$3:$F$1887,0),27)</f>
        <v>0</v>
      </c>
      <c r="H12378" s="2" t="b">
        <f t="shared" si="387"/>
        <v>0</v>
      </c>
      <c r="I12378" s="1" t="s">
        <v>2</v>
      </c>
      <c r="J12378" s="1" t="s">
        <v>7719</v>
      </c>
      <c r="K12378" s="1"/>
    </row>
    <row r="12379" spans="1:11" hidden="1">
      <c r="A12379" s="1" t="s">
        <v>7510</v>
      </c>
      <c r="B12379" s="1" t="s">
        <v>70</v>
      </c>
      <c r="C12379" s="48" t="str">
        <f t="shared" si="386"/>
        <v>א נצרת</v>
      </c>
      <c r="D12379" s="1" t="s">
        <v>7713</v>
      </c>
      <c r="E12379" s="1"/>
      <c r="F12379" s="2">
        <v>31</v>
      </c>
      <c r="G12379" s="2">
        <f>INDEX(תוצאות_בחירות,MATCH(C12379,siot!$F$3:$F$1887,0),27)</f>
        <v>0</v>
      </c>
      <c r="H12379" s="2" t="b">
        <f t="shared" si="387"/>
        <v>0</v>
      </c>
      <c r="I12379" s="1" t="s">
        <v>2</v>
      </c>
      <c r="J12379" s="1" t="s">
        <v>7718</v>
      </c>
      <c r="K12379" s="1"/>
    </row>
    <row r="12380" spans="1:11" hidden="1">
      <c r="A12380" s="1" t="s">
        <v>7510</v>
      </c>
      <c r="B12380" s="1" t="s">
        <v>70</v>
      </c>
      <c r="C12380" s="48" t="str">
        <f t="shared" si="386"/>
        <v>א נצרת</v>
      </c>
      <c r="D12380" s="1" t="s">
        <v>7713</v>
      </c>
      <c r="E12380" s="1"/>
      <c r="F12380" s="2">
        <v>32</v>
      </c>
      <c r="G12380" s="2">
        <f>INDEX(תוצאות_בחירות,MATCH(C12380,siot!$F$3:$F$1887,0),27)</f>
        <v>0</v>
      </c>
      <c r="H12380" s="2" t="b">
        <f t="shared" si="387"/>
        <v>0</v>
      </c>
      <c r="I12380" s="1" t="s">
        <v>2</v>
      </c>
      <c r="J12380" s="1" t="s">
        <v>7717</v>
      </c>
      <c r="K12380" s="1"/>
    </row>
    <row r="12381" spans="1:11" hidden="1">
      <c r="A12381" s="1" t="s">
        <v>7510</v>
      </c>
      <c r="B12381" s="1" t="s">
        <v>70</v>
      </c>
      <c r="C12381" s="48" t="str">
        <f t="shared" si="386"/>
        <v>א נצרת</v>
      </c>
      <c r="D12381" s="1" t="s">
        <v>7713</v>
      </c>
      <c r="E12381" s="1"/>
      <c r="F12381" s="2">
        <v>33</v>
      </c>
      <c r="G12381" s="2">
        <f>INDEX(תוצאות_בחירות,MATCH(C12381,siot!$F$3:$F$1887,0),27)</f>
        <v>0</v>
      </c>
      <c r="H12381" s="2" t="b">
        <f t="shared" si="387"/>
        <v>0</v>
      </c>
      <c r="I12381" s="1" t="s">
        <v>2</v>
      </c>
      <c r="J12381" s="1" t="s">
        <v>7716</v>
      </c>
      <c r="K12381" s="1"/>
    </row>
    <row r="12382" spans="1:11" hidden="1">
      <c r="A12382" s="1" t="s">
        <v>7510</v>
      </c>
      <c r="B12382" s="1" t="s">
        <v>70</v>
      </c>
      <c r="C12382" s="48" t="str">
        <f t="shared" si="386"/>
        <v>א נצרת</v>
      </c>
      <c r="D12382" s="1" t="s">
        <v>7713</v>
      </c>
      <c r="E12382" s="1"/>
      <c r="F12382" s="2">
        <v>34</v>
      </c>
      <c r="G12382" s="2">
        <f>INDEX(תוצאות_בחירות,MATCH(C12382,siot!$F$3:$F$1887,0),27)</f>
        <v>0</v>
      </c>
      <c r="H12382" s="2" t="b">
        <f t="shared" si="387"/>
        <v>0</v>
      </c>
      <c r="I12382" s="1" t="s">
        <v>2</v>
      </c>
      <c r="J12382" s="1" t="s">
        <v>7715</v>
      </c>
      <c r="K12382" s="1"/>
    </row>
    <row r="12383" spans="1:11" hidden="1">
      <c r="A12383" s="1" t="s">
        <v>7510</v>
      </c>
      <c r="B12383" s="1" t="s">
        <v>70</v>
      </c>
      <c r="C12383" s="48" t="str">
        <f t="shared" si="386"/>
        <v>א נצרת</v>
      </c>
      <c r="D12383" s="1" t="s">
        <v>7713</v>
      </c>
      <c r="E12383" s="1"/>
      <c r="F12383" s="2">
        <v>35</v>
      </c>
      <c r="G12383" s="2">
        <f>INDEX(תוצאות_בחירות,MATCH(C12383,siot!$F$3:$F$1887,0),27)</f>
        <v>0</v>
      </c>
      <c r="H12383" s="2" t="b">
        <f t="shared" si="387"/>
        <v>0</v>
      </c>
      <c r="I12383" s="1" t="s">
        <v>2</v>
      </c>
      <c r="J12383" s="1" t="s">
        <v>7714</v>
      </c>
      <c r="K12383" s="1"/>
    </row>
    <row r="12384" spans="1:11" hidden="1">
      <c r="A12384" s="1" t="s">
        <v>7510</v>
      </c>
      <c r="B12384" s="1" t="s">
        <v>70</v>
      </c>
      <c r="C12384" s="48" t="str">
        <f t="shared" si="386"/>
        <v>א נצרת</v>
      </c>
      <c r="D12384" s="1" t="s">
        <v>7713</v>
      </c>
      <c r="E12384" s="1"/>
      <c r="F12384" s="2">
        <v>36</v>
      </c>
      <c r="G12384" s="2">
        <f>INDEX(תוצאות_בחירות,MATCH(C12384,siot!$F$3:$F$1887,0),27)</f>
        <v>0</v>
      </c>
      <c r="H12384" s="2" t="b">
        <f t="shared" si="387"/>
        <v>0</v>
      </c>
      <c r="I12384" s="1" t="s">
        <v>2</v>
      </c>
      <c r="J12384" s="1" t="s">
        <v>7712</v>
      </c>
      <c r="K12384" s="1"/>
    </row>
    <row r="12385" spans="1:11" hidden="1">
      <c r="A12385" s="1" t="s">
        <v>7510</v>
      </c>
      <c r="B12385" s="1" t="s">
        <v>2679</v>
      </c>
      <c r="C12385" s="48" t="str">
        <f t="shared" si="386"/>
        <v>גד נצרת</v>
      </c>
      <c r="D12385" s="1" t="s">
        <v>7674</v>
      </c>
      <c r="E12385" s="1" t="s">
        <v>18</v>
      </c>
      <c r="F12385" s="2" t="s">
        <v>19548</v>
      </c>
      <c r="G12385" s="2">
        <f>INDEX(תוצאות_בחירות,MATCH(C12385,siot!$F$3:$F$1887,0),27)</f>
        <v>0</v>
      </c>
      <c r="H12385" s="2" t="b">
        <f t="shared" si="387"/>
        <v>0</v>
      </c>
      <c r="I12385" s="1"/>
      <c r="J12385" s="1"/>
      <c r="K12385" s="1"/>
    </row>
    <row r="12386" spans="1:11" hidden="1">
      <c r="A12386" s="1" t="s">
        <v>7510</v>
      </c>
      <c r="B12386" s="1" t="s">
        <v>2679</v>
      </c>
      <c r="C12386" s="48" t="str">
        <f t="shared" si="386"/>
        <v>גד נצרת</v>
      </c>
      <c r="D12386" s="1" t="s">
        <v>7674</v>
      </c>
      <c r="E12386" s="1" t="s">
        <v>17</v>
      </c>
      <c r="F12386" s="2">
        <v>1</v>
      </c>
      <c r="G12386" s="2">
        <f>INDEX(תוצאות_בחירות,MATCH(C12386,siot!$F$3:$F$1887,0),27)</f>
        <v>0</v>
      </c>
      <c r="H12386" s="2" t="b">
        <f t="shared" si="387"/>
        <v>0</v>
      </c>
      <c r="I12386" s="1" t="s">
        <v>2</v>
      </c>
      <c r="J12386" s="1" t="s">
        <v>7711</v>
      </c>
      <c r="K12386" s="1"/>
    </row>
    <row r="12387" spans="1:11" hidden="1">
      <c r="A12387" s="1" t="s">
        <v>7510</v>
      </c>
      <c r="B12387" s="1" t="s">
        <v>2679</v>
      </c>
      <c r="C12387" s="48" t="str">
        <f t="shared" si="386"/>
        <v>גד נצרת</v>
      </c>
      <c r="D12387" s="1" t="s">
        <v>7674</v>
      </c>
      <c r="E12387" s="1"/>
      <c r="F12387" s="2">
        <v>2</v>
      </c>
      <c r="G12387" s="2">
        <f>INDEX(תוצאות_בחירות,MATCH(C12387,siot!$F$3:$F$1887,0),27)</f>
        <v>0</v>
      </c>
      <c r="H12387" s="2" t="b">
        <f t="shared" si="387"/>
        <v>0</v>
      </c>
      <c r="I12387" s="1" t="s">
        <v>2</v>
      </c>
      <c r="J12387" s="1" t="s">
        <v>7710</v>
      </c>
      <c r="K12387" s="1"/>
    </row>
    <row r="12388" spans="1:11" hidden="1">
      <c r="A12388" s="1" t="s">
        <v>7510</v>
      </c>
      <c r="B12388" s="1" t="s">
        <v>2679</v>
      </c>
      <c r="C12388" s="48" t="str">
        <f t="shared" si="386"/>
        <v>גד נצרת</v>
      </c>
      <c r="D12388" s="1" t="s">
        <v>7674</v>
      </c>
      <c r="E12388" s="1"/>
      <c r="F12388" s="2">
        <v>3</v>
      </c>
      <c r="G12388" s="2">
        <f>INDEX(תוצאות_בחירות,MATCH(C12388,siot!$F$3:$F$1887,0),27)</f>
        <v>0</v>
      </c>
      <c r="H12388" s="2" t="b">
        <f t="shared" si="387"/>
        <v>0</v>
      </c>
      <c r="I12388" s="1" t="s">
        <v>2</v>
      </c>
      <c r="J12388" s="1" t="s">
        <v>7709</v>
      </c>
      <c r="K12388" s="1"/>
    </row>
    <row r="12389" spans="1:11" hidden="1">
      <c r="A12389" s="1" t="s">
        <v>7510</v>
      </c>
      <c r="B12389" s="1" t="s">
        <v>2679</v>
      </c>
      <c r="C12389" s="48" t="str">
        <f t="shared" si="386"/>
        <v>גד נצרת</v>
      </c>
      <c r="D12389" s="1" t="s">
        <v>7674</v>
      </c>
      <c r="E12389" s="1"/>
      <c r="F12389" s="2">
        <v>4</v>
      </c>
      <c r="G12389" s="2">
        <f>INDEX(תוצאות_בחירות,MATCH(C12389,siot!$F$3:$F$1887,0),27)</f>
        <v>0</v>
      </c>
      <c r="H12389" s="2" t="b">
        <f t="shared" si="387"/>
        <v>0</v>
      </c>
      <c r="I12389" s="1" t="s">
        <v>2</v>
      </c>
      <c r="J12389" s="1" t="s">
        <v>7708</v>
      </c>
      <c r="K12389" s="1"/>
    </row>
    <row r="12390" spans="1:11" hidden="1">
      <c r="A12390" s="1" t="s">
        <v>7510</v>
      </c>
      <c r="B12390" s="1" t="s">
        <v>2679</v>
      </c>
      <c r="C12390" s="48" t="str">
        <f t="shared" si="386"/>
        <v>גד נצרת</v>
      </c>
      <c r="D12390" s="1" t="s">
        <v>7674</v>
      </c>
      <c r="E12390" s="1"/>
      <c r="F12390" s="2">
        <v>5</v>
      </c>
      <c r="G12390" s="2">
        <f>INDEX(תוצאות_בחירות,MATCH(C12390,siot!$F$3:$F$1887,0),27)</f>
        <v>0</v>
      </c>
      <c r="H12390" s="2" t="b">
        <f t="shared" si="387"/>
        <v>0</v>
      </c>
      <c r="I12390" s="1" t="s">
        <v>2</v>
      </c>
      <c r="J12390" s="1" t="s">
        <v>7707</v>
      </c>
      <c r="K12390" s="1"/>
    </row>
    <row r="12391" spans="1:11" hidden="1">
      <c r="A12391" s="1" t="s">
        <v>7510</v>
      </c>
      <c r="B12391" s="1" t="s">
        <v>2679</v>
      </c>
      <c r="C12391" s="48" t="str">
        <f t="shared" si="386"/>
        <v>גד נצרת</v>
      </c>
      <c r="D12391" s="1" t="s">
        <v>7674</v>
      </c>
      <c r="E12391" s="1"/>
      <c r="F12391" s="2">
        <v>6</v>
      </c>
      <c r="G12391" s="2">
        <f>INDEX(תוצאות_בחירות,MATCH(C12391,siot!$F$3:$F$1887,0),27)</f>
        <v>0</v>
      </c>
      <c r="H12391" s="2" t="b">
        <f t="shared" si="387"/>
        <v>0</v>
      </c>
      <c r="I12391" s="1" t="s">
        <v>2</v>
      </c>
      <c r="J12391" s="1" t="s">
        <v>7706</v>
      </c>
      <c r="K12391" s="1"/>
    </row>
    <row r="12392" spans="1:11" hidden="1">
      <c r="A12392" s="1" t="s">
        <v>7510</v>
      </c>
      <c r="B12392" s="1" t="s">
        <v>2679</v>
      </c>
      <c r="C12392" s="48" t="str">
        <f t="shared" si="386"/>
        <v>גד נצרת</v>
      </c>
      <c r="D12392" s="1" t="s">
        <v>7674</v>
      </c>
      <c r="E12392" s="1"/>
      <c r="F12392" s="2">
        <v>7</v>
      </c>
      <c r="G12392" s="2">
        <f>INDEX(תוצאות_בחירות,MATCH(C12392,siot!$F$3:$F$1887,0),27)</f>
        <v>0</v>
      </c>
      <c r="H12392" s="2" t="b">
        <f t="shared" si="387"/>
        <v>0</v>
      </c>
      <c r="I12392" s="1" t="s">
        <v>2</v>
      </c>
      <c r="J12392" s="1" t="s">
        <v>7705</v>
      </c>
      <c r="K12392" s="1"/>
    </row>
    <row r="12393" spans="1:11" hidden="1">
      <c r="A12393" s="1" t="s">
        <v>7510</v>
      </c>
      <c r="B12393" s="1" t="s">
        <v>2679</v>
      </c>
      <c r="C12393" s="48" t="str">
        <f t="shared" si="386"/>
        <v>גד נצרת</v>
      </c>
      <c r="D12393" s="1" t="s">
        <v>7674</v>
      </c>
      <c r="E12393" s="1"/>
      <c r="F12393" s="2">
        <v>8</v>
      </c>
      <c r="G12393" s="2">
        <f>INDEX(תוצאות_בחירות,MATCH(C12393,siot!$F$3:$F$1887,0),27)</f>
        <v>0</v>
      </c>
      <c r="H12393" s="2" t="b">
        <f t="shared" si="387"/>
        <v>0</v>
      </c>
      <c r="I12393" s="1" t="s">
        <v>2</v>
      </c>
      <c r="J12393" s="1" t="s">
        <v>7704</v>
      </c>
      <c r="K12393" s="1"/>
    </row>
    <row r="12394" spans="1:11" hidden="1">
      <c r="A12394" s="1" t="s">
        <v>7510</v>
      </c>
      <c r="B12394" s="1" t="s">
        <v>2679</v>
      </c>
      <c r="C12394" s="48" t="str">
        <f t="shared" si="386"/>
        <v>גד נצרת</v>
      </c>
      <c r="D12394" s="1" t="s">
        <v>7674</v>
      </c>
      <c r="E12394" s="1"/>
      <c r="F12394" s="2">
        <v>9</v>
      </c>
      <c r="G12394" s="2">
        <f>INDEX(תוצאות_בחירות,MATCH(C12394,siot!$F$3:$F$1887,0),27)</f>
        <v>0</v>
      </c>
      <c r="H12394" s="2" t="b">
        <f t="shared" si="387"/>
        <v>0</v>
      </c>
      <c r="I12394" s="1" t="s">
        <v>2</v>
      </c>
      <c r="J12394" s="1" t="s">
        <v>7703</v>
      </c>
      <c r="K12394" s="1"/>
    </row>
    <row r="12395" spans="1:11" hidden="1">
      <c r="A12395" s="1" t="s">
        <v>7510</v>
      </c>
      <c r="B12395" s="1" t="s">
        <v>2679</v>
      </c>
      <c r="C12395" s="48" t="str">
        <f t="shared" si="386"/>
        <v>גד נצרת</v>
      </c>
      <c r="D12395" s="1" t="s">
        <v>7674</v>
      </c>
      <c r="E12395" s="1"/>
      <c r="F12395" s="2">
        <v>10</v>
      </c>
      <c r="G12395" s="2">
        <f>INDEX(תוצאות_בחירות,MATCH(C12395,siot!$F$3:$F$1887,0),27)</f>
        <v>0</v>
      </c>
      <c r="H12395" s="2" t="b">
        <f t="shared" si="387"/>
        <v>0</v>
      </c>
      <c r="I12395" s="1" t="s">
        <v>2</v>
      </c>
      <c r="J12395" s="1" t="s">
        <v>7702</v>
      </c>
      <c r="K12395" s="1"/>
    </row>
    <row r="12396" spans="1:11" hidden="1">
      <c r="A12396" s="1" t="s">
        <v>7510</v>
      </c>
      <c r="B12396" s="1" t="s">
        <v>2679</v>
      </c>
      <c r="C12396" s="48" t="str">
        <f t="shared" si="386"/>
        <v>גד נצרת</v>
      </c>
      <c r="D12396" s="1" t="s">
        <v>7674</v>
      </c>
      <c r="E12396" s="1"/>
      <c r="F12396" s="2">
        <v>11</v>
      </c>
      <c r="G12396" s="2">
        <f>INDEX(תוצאות_בחירות,MATCH(C12396,siot!$F$3:$F$1887,0),27)</f>
        <v>0</v>
      </c>
      <c r="H12396" s="2" t="b">
        <f t="shared" si="387"/>
        <v>0</v>
      </c>
      <c r="I12396" s="1" t="s">
        <v>2</v>
      </c>
      <c r="J12396" s="1" t="s">
        <v>7701</v>
      </c>
      <c r="K12396" s="1"/>
    </row>
    <row r="12397" spans="1:11" hidden="1">
      <c r="A12397" s="1" t="s">
        <v>7510</v>
      </c>
      <c r="B12397" s="1" t="s">
        <v>2679</v>
      </c>
      <c r="C12397" s="48" t="str">
        <f t="shared" si="386"/>
        <v>גד נצרת</v>
      </c>
      <c r="D12397" s="1" t="s">
        <v>7674</v>
      </c>
      <c r="E12397" s="1"/>
      <c r="F12397" s="2">
        <v>12</v>
      </c>
      <c r="G12397" s="2">
        <f>INDEX(תוצאות_בחירות,MATCH(C12397,siot!$F$3:$F$1887,0),27)</f>
        <v>0</v>
      </c>
      <c r="H12397" s="2" t="b">
        <f t="shared" si="387"/>
        <v>0</v>
      </c>
      <c r="I12397" s="1" t="s">
        <v>2</v>
      </c>
      <c r="J12397" s="1" t="s">
        <v>7700</v>
      </c>
      <c r="K12397" s="1"/>
    </row>
    <row r="12398" spans="1:11" hidden="1">
      <c r="A12398" s="1" t="s">
        <v>7510</v>
      </c>
      <c r="B12398" s="1" t="s">
        <v>2679</v>
      </c>
      <c r="C12398" s="48" t="str">
        <f t="shared" si="386"/>
        <v>גד נצרת</v>
      </c>
      <c r="D12398" s="1" t="s">
        <v>7674</v>
      </c>
      <c r="E12398" s="1"/>
      <c r="F12398" s="2">
        <v>13</v>
      </c>
      <c r="G12398" s="2">
        <f>INDEX(תוצאות_בחירות,MATCH(C12398,siot!$F$3:$F$1887,0),27)</f>
        <v>0</v>
      </c>
      <c r="H12398" s="2" t="b">
        <f t="shared" si="387"/>
        <v>0</v>
      </c>
      <c r="I12398" s="1" t="s">
        <v>2</v>
      </c>
      <c r="J12398" s="1" t="s">
        <v>7699</v>
      </c>
      <c r="K12398" s="1"/>
    </row>
    <row r="12399" spans="1:11" hidden="1">
      <c r="A12399" s="1" t="s">
        <v>7510</v>
      </c>
      <c r="B12399" s="1" t="s">
        <v>2679</v>
      </c>
      <c r="C12399" s="48" t="str">
        <f t="shared" si="386"/>
        <v>גד נצרת</v>
      </c>
      <c r="D12399" s="1" t="s">
        <v>7674</v>
      </c>
      <c r="E12399" s="1"/>
      <c r="F12399" s="2">
        <v>14</v>
      </c>
      <c r="G12399" s="2">
        <f>INDEX(תוצאות_בחירות,MATCH(C12399,siot!$F$3:$F$1887,0),27)</f>
        <v>0</v>
      </c>
      <c r="H12399" s="2" t="b">
        <f t="shared" si="387"/>
        <v>0</v>
      </c>
      <c r="I12399" s="1" t="s">
        <v>2</v>
      </c>
      <c r="J12399" s="1" t="s">
        <v>7698</v>
      </c>
      <c r="K12399" s="1"/>
    </row>
    <row r="12400" spans="1:11" hidden="1">
      <c r="A12400" s="1" t="s">
        <v>7510</v>
      </c>
      <c r="B12400" s="1" t="s">
        <v>2679</v>
      </c>
      <c r="C12400" s="48" t="str">
        <f t="shared" si="386"/>
        <v>גד נצרת</v>
      </c>
      <c r="D12400" s="1" t="s">
        <v>7674</v>
      </c>
      <c r="E12400" s="1"/>
      <c r="F12400" s="2">
        <v>15</v>
      </c>
      <c r="G12400" s="2">
        <f>INDEX(תוצאות_בחירות,MATCH(C12400,siot!$F$3:$F$1887,0),27)</f>
        <v>0</v>
      </c>
      <c r="H12400" s="2" t="b">
        <f t="shared" si="387"/>
        <v>0</v>
      </c>
      <c r="I12400" s="1" t="s">
        <v>2</v>
      </c>
      <c r="J12400" s="1" t="s">
        <v>7697</v>
      </c>
      <c r="K12400" s="1"/>
    </row>
    <row r="12401" spans="1:11" hidden="1">
      <c r="A12401" s="1" t="s">
        <v>7510</v>
      </c>
      <c r="B12401" s="1" t="s">
        <v>2679</v>
      </c>
      <c r="C12401" s="48" t="str">
        <f t="shared" si="386"/>
        <v>גד נצרת</v>
      </c>
      <c r="D12401" s="1" t="s">
        <v>7674</v>
      </c>
      <c r="E12401" s="1"/>
      <c r="F12401" s="2">
        <v>16</v>
      </c>
      <c r="G12401" s="2">
        <f>INDEX(תוצאות_בחירות,MATCH(C12401,siot!$F$3:$F$1887,0),27)</f>
        <v>0</v>
      </c>
      <c r="H12401" s="2" t="b">
        <f t="shared" si="387"/>
        <v>0</v>
      </c>
      <c r="I12401" s="1" t="s">
        <v>2</v>
      </c>
      <c r="J12401" s="1" t="s">
        <v>7696</v>
      </c>
      <c r="K12401" s="1"/>
    </row>
    <row r="12402" spans="1:11" hidden="1">
      <c r="A12402" s="1" t="s">
        <v>7510</v>
      </c>
      <c r="B12402" s="1" t="s">
        <v>2679</v>
      </c>
      <c r="C12402" s="48" t="str">
        <f t="shared" si="386"/>
        <v>גד נצרת</v>
      </c>
      <c r="D12402" s="1" t="s">
        <v>7674</v>
      </c>
      <c r="E12402" s="1"/>
      <c r="F12402" s="2">
        <v>17</v>
      </c>
      <c r="G12402" s="2">
        <f>INDEX(תוצאות_בחירות,MATCH(C12402,siot!$F$3:$F$1887,0),27)</f>
        <v>0</v>
      </c>
      <c r="H12402" s="2" t="b">
        <f t="shared" si="387"/>
        <v>0</v>
      </c>
      <c r="I12402" s="1" t="s">
        <v>2</v>
      </c>
      <c r="J12402" s="1" t="s">
        <v>7695</v>
      </c>
      <c r="K12402" s="1"/>
    </row>
    <row r="12403" spans="1:11" hidden="1">
      <c r="A12403" s="1" t="s">
        <v>7510</v>
      </c>
      <c r="B12403" s="1" t="s">
        <v>2679</v>
      </c>
      <c r="C12403" s="48" t="str">
        <f t="shared" si="386"/>
        <v>גד נצרת</v>
      </c>
      <c r="D12403" s="1" t="s">
        <v>7674</v>
      </c>
      <c r="E12403" s="1"/>
      <c r="F12403" s="2">
        <v>18</v>
      </c>
      <c r="G12403" s="2">
        <f>INDEX(תוצאות_בחירות,MATCH(C12403,siot!$F$3:$F$1887,0),27)</f>
        <v>0</v>
      </c>
      <c r="H12403" s="2" t="b">
        <f t="shared" si="387"/>
        <v>0</v>
      </c>
      <c r="I12403" s="1" t="s">
        <v>2</v>
      </c>
      <c r="J12403" s="1" t="s">
        <v>7694</v>
      </c>
      <c r="K12403" s="1"/>
    </row>
    <row r="12404" spans="1:11" hidden="1">
      <c r="A12404" s="1" t="s">
        <v>7510</v>
      </c>
      <c r="B12404" s="1" t="s">
        <v>2679</v>
      </c>
      <c r="C12404" s="48" t="str">
        <f t="shared" si="386"/>
        <v>גד נצרת</v>
      </c>
      <c r="D12404" s="1" t="s">
        <v>7674</v>
      </c>
      <c r="E12404" s="1"/>
      <c r="F12404" s="2">
        <v>19</v>
      </c>
      <c r="G12404" s="2">
        <f>INDEX(תוצאות_בחירות,MATCH(C12404,siot!$F$3:$F$1887,0),27)</f>
        <v>0</v>
      </c>
      <c r="H12404" s="2" t="b">
        <f t="shared" si="387"/>
        <v>0</v>
      </c>
      <c r="I12404" s="1" t="s">
        <v>2</v>
      </c>
      <c r="J12404" s="1" t="s">
        <v>7693</v>
      </c>
      <c r="K12404" s="1"/>
    </row>
    <row r="12405" spans="1:11" hidden="1">
      <c r="A12405" s="1" t="s">
        <v>7510</v>
      </c>
      <c r="B12405" s="1" t="s">
        <v>2679</v>
      </c>
      <c r="C12405" s="48" t="str">
        <f t="shared" si="386"/>
        <v>גד נצרת</v>
      </c>
      <c r="D12405" s="1" t="s">
        <v>7674</v>
      </c>
      <c r="E12405" s="1"/>
      <c r="F12405" s="2">
        <v>20</v>
      </c>
      <c r="G12405" s="2">
        <f>INDEX(תוצאות_בחירות,MATCH(C12405,siot!$F$3:$F$1887,0),27)</f>
        <v>0</v>
      </c>
      <c r="H12405" s="2" t="b">
        <f t="shared" si="387"/>
        <v>0</v>
      </c>
      <c r="I12405" s="1" t="s">
        <v>2</v>
      </c>
      <c r="J12405" s="1" t="s">
        <v>7692</v>
      </c>
      <c r="K12405" s="1"/>
    </row>
    <row r="12406" spans="1:11" hidden="1">
      <c r="A12406" s="1" t="s">
        <v>7510</v>
      </c>
      <c r="B12406" s="1" t="s">
        <v>2679</v>
      </c>
      <c r="C12406" s="48" t="str">
        <f t="shared" si="386"/>
        <v>גד נצרת</v>
      </c>
      <c r="D12406" s="1" t="s">
        <v>7674</v>
      </c>
      <c r="E12406" s="1"/>
      <c r="F12406" s="2">
        <v>21</v>
      </c>
      <c r="G12406" s="2">
        <f>INDEX(תוצאות_בחירות,MATCH(C12406,siot!$F$3:$F$1887,0),27)</f>
        <v>0</v>
      </c>
      <c r="H12406" s="2" t="b">
        <f t="shared" si="387"/>
        <v>0</v>
      </c>
      <c r="I12406" s="1" t="s">
        <v>2</v>
      </c>
      <c r="J12406" s="1" t="s">
        <v>7691</v>
      </c>
      <c r="K12406" s="1"/>
    </row>
    <row r="12407" spans="1:11" hidden="1">
      <c r="A12407" s="1" t="s">
        <v>7510</v>
      </c>
      <c r="B12407" s="1" t="s">
        <v>2679</v>
      </c>
      <c r="C12407" s="48" t="str">
        <f t="shared" si="386"/>
        <v>גד נצרת</v>
      </c>
      <c r="D12407" s="1" t="s">
        <v>7674</v>
      </c>
      <c r="E12407" s="1"/>
      <c r="F12407" s="2">
        <v>22</v>
      </c>
      <c r="G12407" s="2">
        <f>INDEX(תוצאות_בחירות,MATCH(C12407,siot!$F$3:$F$1887,0),27)</f>
        <v>0</v>
      </c>
      <c r="H12407" s="2" t="b">
        <f t="shared" si="387"/>
        <v>0</v>
      </c>
      <c r="I12407" s="1" t="s">
        <v>2</v>
      </c>
      <c r="J12407" s="1" t="s">
        <v>7690</v>
      </c>
      <c r="K12407" s="1"/>
    </row>
    <row r="12408" spans="1:11" hidden="1">
      <c r="A12408" s="1" t="s">
        <v>7510</v>
      </c>
      <c r="B12408" s="1" t="s">
        <v>2679</v>
      </c>
      <c r="C12408" s="48" t="str">
        <f t="shared" si="386"/>
        <v>גד נצרת</v>
      </c>
      <c r="D12408" s="1" t="s">
        <v>7674</v>
      </c>
      <c r="E12408" s="1"/>
      <c r="F12408" s="2">
        <v>23</v>
      </c>
      <c r="G12408" s="2">
        <f>INDEX(תוצאות_בחירות,MATCH(C12408,siot!$F$3:$F$1887,0),27)</f>
        <v>0</v>
      </c>
      <c r="H12408" s="2" t="b">
        <f t="shared" si="387"/>
        <v>0</v>
      </c>
      <c r="I12408" s="1" t="s">
        <v>2</v>
      </c>
      <c r="J12408" s="1" t="s">
        <v>7689</v>
      </c>
      <c r="K12408" s="1"/>
    </row>
    <row r="12409" spans="1:11" hidden="1">
      <c r="A12409" s="1" t="s">
        <v>7510</v>
      </c>
      <c r="B12409" s="1" t="s">
        <v>2679</v>
      </c>
      <c r="C12409" s="48" t="str">
        <f t="shared" si="386"/>
        <v>גד נצרת</v>
      </c>
      <c r="D12409" s="1" t="s">
        <v>7674</v>
      </c>
      <c r="E12409" s="1"/>
      <c r="F12409" s="2">
        <v>24</v>
      </c>
      <c r="G12409" s="2">
        <f>INDEX(תוצאות_בחירות,MATCH(C12409,siot!$F$3:$F$1887,0),27)</f>
        <v>0</v>
      </c>
      <c r="H12409" s="2" t="b">
        <f t="shared" si="387"/>
        <v>0</v>
      </c>
      <c r="I12409" s="1" t="s">
        <v>2</v>
      </c>
      <c r="J12409" s="1" t="s">
        <v>7688</v>
      </c>
      <c r="K12409" s="1"/>
    </row>
    <row r="12410" spans="1:11" hidden="1">
      <c r="A12410" s="1" t="s">
        <v>7510</v>
      </c>
      <c r="B12410" s="1" t="s">
        <v>2679</v>
      </c>
      <c r="C12410" s="48" t="str">
        <f t="shared" si="386"/>
        <v>גד נצרת</v>
      </c>
      <c r="D12410" s="1" t="s">
        <v>7674</v>
      </c>
      <c r="E12410" s="1"/>
      <c r="F12410" s="2">
        <v>25</v>
      </c>
      <c r="G12410" s="2">
        <f>INDEX(תוצאות_בחירות,MATCH(C12410,siot!$F$3:$F$1887,0),27)</f>
        <v>0</v>
      </c>
      <c r="H12410" s="2" t="b">
        <f t="shared" si="387"/>
        <v>0</v>
      </c>
      <c r="I12410" s="1" t="s">
        <v>2</v>
      </c>
      <c r="J12410" s="1" t="s">
        <v>7687</v>
      </c>
      <c r="K12410" s="1"/>
    </row>
    <row r="12411" spans="1:11" hidden="1">
      <c r="A12411" s="1" t="s">
        <v>7510</v>
      </c>
      <c r="B12411" s="1" t="s">
        <v>2679</v>
      </c>
      <c r="C12411" s="48" t="str">
        <f t="shared" si="386"/>
        <v>גד נצרת</v>
      </c>
      <c r="D12411" s="1" t="s">
        <v>7674</v>
      </c>
      <c r="E12411" s="1"/>
      <c r="F12411" s="2">
        <v>26</v>
      </c>
      <c r="G12411" s="2">
        <f>INDEX(תוצאות_בחירות,MATCH(C12411,siot!$F$3:$F$1887,0),27)</f>
        <v>0</v>
      </c>
      <c r="H12411" s="2" t="b">
        <f t="shared" si="387"/>
        <v>0</v>
      </c>
      <c r="I12411" s="1" t="s">
        <v>2</v>
      </c>
      <c r="J12411" s="1" t="s">
        <v>7686</v>
      </c>
      <c r="K12411" s="1"/>
    </row>
    <row r="12412" spans="1:11" hidden="1">
      <c r="A12412" s="1" t="s">
        <v>7510</v>
      </c>
      <c r="B12412" s="1" t="s">
        <v>2679</v>
      </c>
      <c r="C12412" s="48" t="str">
        <f t="shared" si="386"/>
        <v>גד נצרת</v>
      </c>
      <c r="D12412" s="1" t="s">
        <v>7674</v>
      </c>
      <c r="E12412" s="1"/>
      <c r="F12412" s="2">
        <v>27</v>
      </c>
      <c r="G12412" s="2">
        <f>INDEX(תוצאות_בחירות,MATCH(C12412,siot!$F$3:$F$1887,0),27)</f>
        <v>0</v>
      </c>
      <c r="H12412" s="2" t="b">
        <f t="shared" si="387"/>
        <v>0</v>
      </c>
      <c r="I12412" s="1" t="s">
        <v>2</v>
      </c>
      <c r="J12412" s="1" t="s">
        <v>7685</v>
      </c>
      <c r="K12412" s="1"/>
    </row>
    <row r="12413" spans="1:11" hidden="1">
      <c r="A12413" s="1" t="s">
        <v>7510</v>
      </c>
      <c r="B12413" s="1" t="s">
        <v>2679</v>
      </c>
      <c r="C12413" s="48" t="str">
        <f t="shared" si="386"/>
        <v>גד נצרת</v>
      </c>
      <c r="D12413" s="1" t="s">
        <v>7674</v>
      </c>
      <c r="E12413" s="1"/>
      <c r="F12413" s="2">
        <v>28</v>
      </c>
      <c r="G12413" s="2">
        <f>INDEX(תוצאות_בחירות,MATCH(C12413,siot!$F$3:$F$1887,0),27)</f>
        <v>0</v>
      </c>
      <c r="H12413" s="2" t="b">
        <f t="shared" si="387"/>
        <v>0</v>
      </c>
      <c r="I12413" s="1" t="s">
        <v>2</v>
      </c>
      <c r="J12413" s="1" t="s">
        <v>7684</v>
      </c>
      <c r="K12413" s="1"/>
    </row>
    <row r="12414" spans="1:11" hidden="1">
      <c r="A12414" s="1" t="s">
        <v>7510</v>
      </c>
      <c r="B12414" s="1" t="s">
        <v>2679</v>
      </c>
      <c r="C12414" s="48" t="str">
        <f t="shared" si="386"/>
        <v>גד נצרת</v>
      </c>
      <c r="D12414" s="1" t="s">
        <v>7674</v>
      </c>
      <c r="E12414" s="1"/>
      <c r="F12414" s="2">
        <v>29</v>
      </c>
      <c r="G12414" s="2">
        <f>INDEX(תוצאות_בחירות,MATCH(C12414,siot!$F$3:$F$1887,0),27)</f>
        <v>0</v>
      </c>
      <c r="H12414" s="2" t="b">
        <f t="shared" si="387"/>
        <v>0</v>
      </c>
      <c r="I12414" s="1" t="s">
        <v>2</v>
      </c>
      <c r="J12414" s="1" t="s">
        <v>7683</v>
      </c>
      <c r="K12414" s="1"/>
    </row>
    <row r="12415" spans="1:11" hidden="1">
      <c r="A12415" s="1" t="s">
        <v>7510</v>
      </c>
      <c r="B12415" s="1" t="s">
        <v>2679</v>
      </c>
      <c r="C12415" s="48" t="str">
        <f t="shared" si="386"/>
        <v>גד נצרת</v>
      </c>
      <c r="D12415" s="1" t="s">
        <v>7674</v>
      </c>
      <c r="E12415" s="1"/>
      <c r="F12415" s="2">
        <v>30</v>
      </c>
      <c r="G12415" s="2">
        <f>INDEX(תוצאות_בחירות,MATCH(C12415,siot!$F$3:$F$1887,0),27)</f>
        <v>0</v>
      </c>
      <c r="H12415" s="2" t="b">
        <f t="shared" si="387"/>
        <v>0</v>
      </c>
      <c r="I12415" s="1" t="s">
        <v>2</v>
      </c>
      <c r="J12415" s="1" t="s">
        <v>7682</v>
      </c>
      <c r="K12415" s="1"/>
    </row>
    <row r="12416" spans="1:11" hidden="1">
      <c r="A12416" s="1" t="s">
        <v>7510</v>
      </c>
      <c r="B12416" s="1" t="s">
        <v>2679</v>
      </c>
      <c r="C12416" s="48" t="str">
        <f t="shared" si="386"/>
        <v>גד נצרת</v>
      </c>
      <c r="D12416" s="1" t="s">
        <v>7674</v>
      </c>
      <c r="E12416" s="1"/>
      <c r="F12416" s="2">
        <v>31</v>
      </c>
      <c r="G12416" s="2">
        <f>INDEX(תוצאות_בחירות,MATCH(C12416,siot!$F$3:$F$1887,0),27)</f>
        <v>0</v>
      </c>
      <c r="H12416" s="2" t="b">
        <f t="shared" si="387"/>
        <v>0</v>
      </c>
      <c r="I12416" s="1" t="s">
        <v>2</v>
      </c>
      <c r="J12416" s="1" t="s">
        <v>7681</v>
      </c>
      <c r="K12416" s="1"/>
    </row>
    <row r="12417" spans="1:11" hidden="1">
      <c r="A12417" s="1" t="s">
        <v>7510</v>
      </c>
      <c r="B12417" s="1" t="s">
        <v>2679</v>
      </c>
      <c r="C12417" s="48" t="str">
        <f t="shared" si="386"/>
        <v>גד נצרת</v>
      </c>
      <c r="D12417" s="1" t="s">
        <v>7674</v>
      </c>
      <c r="E12417" s="1"/>
      <c r="F12417" s="2">
        <v>32</v>
      </c>
      <c r="G12417" s="2">
        <f>INDEX(תוצאות_בחירות,MATCH(C12417,siot!$F$3:$F$1887,0),27)</f>
        <v>0</v>
      </c>
      <c r="H12417" s="2" t="b">
        <f t="shared" si="387"/>
        <v>0</v>
      </c>
      <c r="I12417" s="1" t="s">
        <v>2</v>
      </c>
      <c r="J12417" s="1" t="s">
        <v>7680</v>
      </c>
      <c r="K12417" s="1"/>
    </row>
    <row r="12418" spans="1:11" hidden="1">
      <c r="A12418" s="1" t="s">
        <v>7510</v>
      </c>
      <c r="B12418" s="1" t="s">
        <v>2679</v>
      </c>
      <c r="C12418" s="48" t="str">
        <f t="shared" si="386"/>
        <v>גד נצרת</v>
      </c>
      <c r="D12418" s="1" t="s">
        <v>7674</v>
      </c>
      <c r="E12418" s="1"/>
      <c r="F12418" s="2">
        <v>33</v>
      </c>
      <c r="G12418" s="2">
        <f>INDEX(תוצאות_בחירות,MATCH(C12418,siot!$F$3:$F$1887,0),27)</f>
        <v>0</v>
      </c>
      <c r="H12418" s="2" t="b">
        <f t="shared" si="387"/>
        <v>0</v>
      </c>
      <c r="I12418" s="1" t="s">
        <v>2</v>
      </c>
      <c r="J12418" s="1" t="s">
        <v>7679</v>
      </c>
      <c r="K12418" s="1"/>
    </row>
    <row r="12419" spans="1:11" hidden="1">
      <c r="A12419" s="1" t="s">
        <v>7510</v>
      </c>
      <c r="B12419" s="1" t="s">
        <v>2679</v>
      </c>
      <c r="C12419" s="48" t="str">
        <f t="shared" si="386"/>
        <v>גד נצרת</v>
      </c>
      <c r="D12419" s="1" t="s">
        <v>7674</v>
      </c>
      <c r="E12419" s="1"/>
      <c r="F12419" s="2">
        <v>34</v>
      </c>
      <c r="G12419" s="2">
        <f>INDEX(תוצאות_בחירות,MATCH(C12419,siot!$F$3:$F$1887,0),27)</f>
        <v>0</v>
      </c>
      <c r="H12419" s="2" t="b">
        <f t="shared" si="387"/>
        <v>0</v>
      </c>
      <c r="I12419" s="1" t="s">
        <v>2</v>
      </c>
      <c r="J12419" s="1" t="s">
        <v>7678</v>
      </c>
      <c r="K12419" s="1"/>
    </row>
    <row r="12420" spans="1:11" hidden="1">
      <c r="A12420" s="1" t="s">
        <v>7510</v>
      </c>
      <c r="B12420" s="1" t="s">
        <v>2679</v>
      </c>
      <c r="C12420" s="48" t="str">
        <f t="shared" ref="C12420:C12483" si="388">B12420&amp;" "&amp;A12420</f>
        <v>גד נצרת</v>
      </c>
      <c r="D12420" s="1" t="s">
        <v>7674</v>
      </c>
      <c r="E12420" s="1"/>
      <c r="F12420" s="2">
        <v>35</v>
      </c>
      <c r="G12420" s="2">
        <f>INDEX(תוצאות_בחירות,MATCH(C12420,siot!$F$3:$F$1887,0),27)</f>
        <v>0</v>
      </c>
      <c r="H12420" s="2" t="b">
        <f t="shared" ref="H12420:H12483" si="389">IF(OR(F12420&lt;G12420,G12420=F12420),TRUE,FALSE)</f>
        <v>0</v>
      </c>
      <c r="I12420" s="1" t="s">
        <v>2</v>
      </c>
      <c r="J12420" s="1" t="s">
        <v>7677</v>
      </c>
      <c r="K12420" s="1"/>
    </row>
    <row r="12421" spans="1:11" hidden="1">
      <c r="A12421" s="1" t="s">
        <v>7510</v>
      </c>
      <c r="B12421" s="1" t="s">
        <v>2679</v>
      </c>
      <c r="C12421" s="48" t="str">
        <f t="shared" si="388"/>
        <v>גד נצרת</v>
      </c>
      <c r="D12421" s="1" t="s">
        <v>7674</v>
      </c>
      <c r="E12421" s="1"/>
      <c r="F12421" s="2">
        <v>36</v>
      </c>
      <c r="G12421" s="2">
        <f>INDEX(תוצאות_בחירות,MATCH(C12421,siot!$F$3:$F$1887,0),27)</f>
        <v>0</v>
      </c>
      <c r="H12421" s="2" t="b">
        <f t="shared" si="389"/>
        <v>0</v>
      </c>
      <c r="I12421" s="1" t="s">
        <v>2</v>
      </c>
      <c r="J12421" s="1" t="s">
        <v>7676</v>
      </c>
      <c r="K12421" s="1"/>
    </row>
    <row r="12422" spans="1:11" hidden="1">
      <c r="A12422" s="1" t="s">
        <v>7510</v>
      </c>
      <c r="B12422" s="1" t="s">
        <v>2679</v>
      </c>
      <c r="C12422" s="48" t="str">
        <f t="shared" si="388"/>
        <v>גד נצרת</v>
      </c>
      <c r="D12422" s="1" t="s">
        <v>7674</v>
      </c>
      <c r="E12422" s="1"/>
      <c r="F12422" s="2">
        <v>37</v>
      </c>
      <c r="G12422" s="2">
        <f>INDEX(תוצאות_בחירות,MATCH(C12422,siot!$F$3:$F$1887,0),27)</f>
        <v>0</v>
      </c>
      <c r="H12422" s="2" t="b">
        <f t="shared" si="389"/>
        <v>0</v>
      </c>
      <c r="I12422" s="1" t="s">
        <v>2</v>
      </c>
      <c r="J12422" s="1" t="s">
        <v>7675</v>
      </c>
      <c r="K12422" s="1"/>
    </row>
    <row r="12423" spans="1:11" hidden="1">
      <c r="A12423" s="1" t="s">
        <v>7510</v>
      </c>
      <c r="B12423" s="1" t="s">
        <v>2679</v>
      </c>
      <c r="C12423" s="48" t="str">
        <f t="shared" si="388"/>
        <v>גד נצרת</v>
      </c>
      <c r="D12423" s="1" t="s">
        <v>7674</v>
      </c>
      <c r="E12423" s="1"/>
      <c r="F12423" s="2">
        <v>38</v>
      </c>
      <c r="G12423" s="2">
        <f>INDEX(תוצאות_בחירות,MATCH(C12423,siot!$F$3:$F$1887,0),27)</f>
        <v>0</v>
      </c>
      <c r="H12423" s="2" t="b">
        <f t="shared" si="389"/>
        <v>0</v>
      </c>
      <c r="I12423" s="1" t="s">
        <v>2</v>
      </c>
      <c r="J12423" s="1" t="s">
        <v>7673</v>
      </c>
      <c r="K12423" s="1"/>
    </row>
    <row r="12424" spans="1:11" hidden="1">
      <c r="A12424" s="1" t="s">
        <v>7510</v>
      </c>
      <c r="B12424" s="1" t="s">
        <v>60</v>
      </c>
      <c r="C12424" s="48" t="str">
        <f t="shared" si="388"/>
        <v>ד נצרת</v>
      </c>
      <c r="D12424" s="1" t="s">
        <v>7665</v>
      </c>
      <c r="E12424" s="1" t="s">
        <v>18</v>
      </c>
      <c r="F12424" s="2" t="s">
        <v>19548</v>
      </c>
      <c r="G12424" s="2">
        <f>INDEX(תוצאות_בחירות,MATCH(C12424,siot!$F$3:$F$1887,0),27)</f>
        <v>0</v>
      </c>
      <c r="H12424" s="2" t="b">
        <f t="shared" si="389"/>
        <v>0</v>
      </c>
      <c r="I12424" s="1"/>
      <c r="J12424" s="1"/>
      <c r="K12424" s="1"/>
    </row>
    <row r="12425" spans="1:11" hidden="1">
      <c r="A12425" s="1" t="s">
        <v>7510</v>
      </c>
      <c r="B12425" s="1" t="s">
        <v>60</v>
      </c>
      <c r="C12425" s="48" t="str">
        <f t="shared" si="388"/>
        <v>ד נצרת</v>
      </c>
      <c r="D12425" s="1" t="s">
        <v>7665</v>
      </c>
      <c r="E12425" s="1" t="s">
        <v>17</v>
      </c>
      <c r="F12425" s="2">
        <v>1</v>
      </c>
      <c r="G12425" s="2">
        <f>INDEX(תוצאות_בחירות,MATCH(C12425,siot!$F$3:$F$1887,0),27)</f>
        <v>0</v>
      </c>
      <c r="H12425" s="2" t="b">
        <f t="shared" si="389"/>
        <v>0</v>
      </c>
      <c r="I12425" s="1" t="s">
        <v>2</v>
      </c>
      <c r="J12425" s="1" t="s">
        <v>7672</v>
      </c>
      <c r="K12425" s="1"/>
    </row>
    <row r="12426" spans="1:11" hidden="1">
      <c r="A12426" s="1" t="s">
        <v>7510</v>
      </c>
      <c r="B12426" s="1" t="s">
        <v>60</v>
      </c>
      <c r="C12426" s="48" t="str">
        <f t="shared" si="388"/>
        <v>ד נצרת</v>
      </c>
      <c r="D12426" s="1" t="s">
        <v>7665</v>
      </c>
      <c r="E12426" s="1"/>
      <c r="F12426" s="2">
        <v>2</v>
      </c>
      <c r="G12426" s="2">
        <f>INDEX(תוצאות_בחירות,MATCH(C12426,siot!$F$3:$F$1887,0),27)</f>
        <v>0</v>
      </c>
      <c r="H12426" s="2" t="b">
        <f t="shared" si="389"/>
        <v>0</v>
      </c>
      <c r="I12426" s="1" t="s">
        <v>2</v>
      </c>
      <c r="J12426" s="1" t="s">
        <v>7587</v>
      </c>
      <c r="K12426" s="1"/>
    </row>
    <row r="12427" spans="1:11" hidden="1">
      <c r="A12427" s="1" t="s">
        <v>7510</v>
      </c>
      <c r="B12427" s="1" t="s">
        <v>60</v>
      </c>
      <c r="C12427" s="48" t="str">
        <f t="shared" si="388"/>
        <v>ד נצרת</v>
      </c>
      <c r="D12427" s="1" t="s">
        <v>7665</v>
      </c>
      <c r="E12427" s="1"/>
      <c r="F12427" s="2">
        <v>3</v>
      </c>
      <c r="G12427" s="2">
        <f>INDEX(תוצאות_בחירות,MATCH(C12427,siot!$F$3:$F$1887,0),27)</f>
        <v>0</v>
      </c>
      <c r="H12427" s="2" t="b">
        <f t="shared" si="389"/>
        <v>0</v>
      </c>
      <c r="I12427" s="1" t="s">
        <v>2</v>
      </c>
      <c r="J12427" s="1" t="s">
        <v>7671</v>
      </c>
      <c r="K12427" s="1"/>
    </row>
    <row r="12428" spans="1:11" hidden="1">
      <c r="A12428" s="1" t="s">
        <v>7510</v>
      </c>
      <c r="B12428" s="1" t="s">
        <v>60</v>
      </c>
      <c r="C12428" s="48" t="str">
        <f t="shared" si="388"/>
        <v>ד נצרת</v>
      </c>
      <c r="D12428" s="1" t="s">
        <v>7665</v>
      </c>
      <c r="E12428" s="1"/>
      <c r="F12428" s="2">
        <v>4</v>
      </c>
      <c r="G12428" s="2">
        <f>INDEX(תוצאות_בחירות,MATCH(C12428,siot!$F$3:$F$1887,0),27)</f>
        <v>0</v>
      </c>
      <c r="H12428" s="2" t="b">
        <f t="shared" si="389"/>
        <v>0</v>
      </c>
      <c r="I12428" s="1" t="s">
        <v>2</v>
      </c>
      <c r="J12428" s="1" t="s">
        <v>7670</v>
      </c>
      <c r="K12428" s="1"/>
    </row>
    <row r="12429" spans="1:11" hidden="1">
      <c r="A12429" s="1" t="s">
        <v>7510</v>
      </c>
      <c r="B12429" s="1" t="s">
        <v>60</v>
      </c>
      <c r="C12429" s="48" t="str">
        <f t="shared" si="388"/>
        <v>ד נצרת</v>
      </c>
      <c r="D12429" s="1" t="s">
        <v>7665</v>
      </c>
      <c r="E12429" s="1"/>
      <c r="F12429" s="2">
        <v>5</v>
      </c>
      <c r="G12429" s="2">
        <f>INDEX(תוצאות_בחירות,MATCH(C12429,siot!$F$3:$F$1887,0),27)</f>
        <v>0</v>
      </c>
      <c r="H12429" s="2" t="b">
        <f t="shared" si="389"/>
        <v>0</v>
      </c>
      <c r="I12429" s="1" t="s">
        <v>2</v>
      </c>
      <c r="J12429" s="1" t="s">
        <v>7669</v>
      </c>
      <c r="K12429" s="1"/>
    </row>
    <row r="12430" spans="1:11" hidden="1">
      <c r="A12430" s="1" t="s">
        <v>7510</v>
      </c>
      <c r="B12430" s="1" t="s">
        <v>60</v>
      </c>
      <c r="C12430" s="48" t="str">
        <f t="shared" si="388"/>
        <v>ד נצרת</v>
      </c>
      <c r="D12430" s="1" t="s">
        <v>7665</v>
      </c>
      <c r="E12430" s="1"/>
      <c r="F12430" s="2">
        <v>6</v>
      </c>
      <c r="G12430" s="2">
        <f>INDEX(תוצאות_בחירות,MATCH(C12430,siot!$F$3:$F$1887,0),27)</f>
        <v>0</v>
      </c>
      <c r="H12430" s="2" t="b">
        <f t="shared" si="389"/>
        <v>0</v>
      </c>
      <c r="I12430" s="1" t="s">
        <v>2</v>
      </c>
      <c r="J12430" s="1" t="s">
        <v>7668</v>
      </c>
      <c r="K12430" s="1"/>
    </row>
    <row r="12431" spans="1:11" hidden="1">
      <c r="A12431" s="1" t="s">
        <v>7510</v>
      </c>
      <c r="B12431" s="1" t="s">
        <v>60</v>
      </c>
      <c r="C12431" s="48" t="str">
        <f t="shared" si="388"/>
        <v>ד נצרת</v>
      </c>
      <c r="D12431" s="1" t="s">
        <v>7665</v>
      </c>
      <c r="E12431" s="1"/>
      <c r="F12431" s="2">
        <v>7</v>
      </c>
      <c r="G12431" s="2">
        <f>INDEX(תוצאות_בחירות,MATCH(C12431,siot!$F$3:$F$1887,0),27)</f>
        <v>0</v>
      </c>
      <c r="H12431" s="2" t="b">
        <f t="shared" si="389"/>
        <v>0</v>
      </c>
      <c r="I12431" s="1" t="s">
        <v>2</v>
      </c>
      <c r="J12431" s="1" t="s">
        <v>7667</v>
      </c>
      <c r="K12431" s="1"/>
    </row>
    <row r="12432" spans="1:11" hidden="1">
      <c r="A12432" s="1" t="s">
        <v>7510</v>
      </c>
      <c r="B12432" s="1" t="s">
        <v>60</v>
      </c>
      <c r="C12432" s="48" t="str">
        <f t="shared" si="388"/>
        <v>ד נצרת</v>
      </c>
      <c r="D12432" s="1" t="s">
        <v>7665</v>
      </c>
      <c r="E12432" s="1"/>
      <c r="F12432" s="2">
        <v>8</v>
      </c>
      <c r="G12432" s="2">
        <f>INDEX(תוצאות_בחירות,MATCH(C12432,siot!$F$3:$F$1887,0),27)</f>
        <v>0</v>
      </c>
      <c r="H12432" s="2" t="b">
        <f t="shared" si="389"/>
        <v>0</v>
      </c>
      <c r="I12432" s="1" t="s">
        <v>2</v>
      </c>
      <c r="J12432" s="1" t="s">
        <v>7666</v>
      </c>
      <c r="K12432" s="1"/>
    </row>
    <row r="12433" spans="1:11" hidden="1">
      <c r="A12433" s="1" t="s">
        <v>7510</v>
      </c>
      <c r="B12433" s="1" t="s">
        <v>60</v>
      </c>
      <c r="C12433" s="48" t="str">
        <f t="shared" si="388"/>
        <v>ד נצרת</v>
      </c>
      <c r="D12433" s="1" t="s">
        <v>7665</v>
      </c>
      <c r="E12433" s="1"/>
      <c r="F12433" s="2">
        <v>9</v>
      </c>
      <c r="G12433" s="2">
        <f>INDEX(תוצאות_בחירות,MATCH(C12433,siot!$F$3:$F$1887,0),27)</f>
        <v>0</v>
      </c>
      <c r="H12433" s="2" t="b">
        <f t="shared" si="389"/>
        <v>0</v>
      </c>
      <c r="I12433" s="1" t="s">
        <v>2</v>
      </c>
      <c r="J12433" s="1" t="s">
        <v>7664</v>
      </c>
      <c r="K12433" s="1"/>
    </row>
    <row r="12434" spans="1:11" hidden="1">
      <c r="A12434" s="1" t="s">
        <v>7510</v>
      </c>
      <c r="B12434" s="1" t="s">
        <v>1512</v>
      </c>
      <c r="C12434" s="48" t="str">
        <f t="shared" si="388"/>
        <v>עם נצרת</v>
      </c>
      <c r="D12434" s="1" t="s">
        <v>7627</v>
      </c>
      <c r="E12434" s="1" t="s">
        <v>18</v>
      </c>
      <c r="F12434" s="2" t="s">
        <v>19548</v>
      </c>
      <c r="G12434" s="2">
        <f>INDEX(תוצאות_בחירות,MATCH(C12434,siot!$F$3:$F$1887,0),27)</f>
        <v>0</v>
      </c>
      <c r="H12434" s="2" t="b">
        <f t="shared" si="389"/>
        <v>0</v>
      </c>
      <c r="I12434" s="1"/>
      <c r="J12434" s="1"/>
      <c r="K12434" s="1"/>
    </row>
    <row r="12435" spans="1:11" hidden="1">
      <c r="A12435" s="1" t="s">
        <v>7510</v>
      </c>
      <c r="B12435" s="1" t="s">
        <v>1512</v>
      </c>
      <c r="C12435" s="48" t="str">
        <f t="shared" si="388"/>
        <v>עם נצרת</v>
      </c>
      <c r="D12435" s="1" t="s">
        <v>7627</v>
      </c>
      <c r="E12435" s="1" t="s">
        <v>17</v>
      </c>
      <c r="F12435" s="2">
        <v>1</v>
      </c>
      <c r="G12435" s="2">
        <f>INDEX(תוצאות_בחירות,MATCH(C12435,siot!$F$3:$F$1887,0),27)</f>
        <v>0</v>
      </c>
      <c r="H12435" s="2" t="b">
        <f t="shared" si="389"/>
        <v>0</v>
      </c>
      <c r="I12435" s="1" t="s">
        <v>2</v>
      </c>
      <c r="J12435" s="1" t="s">
        <v>7663</v>
      </c>
      <c r="K12435" s="1"/>
    </row>
    <row r="12436" spans="1:11" hidden="1">
      <c r="A12436" s="1" t="s">
        <v>7510</v>
      </c>
      <c r="B12436" s="1" t="s">
        <v>1512</v>
      </c>
      <c r="C12436" s="48" t="str">
        <f t="shared" si="388"/>
        <v>עם נצרת</v>
      </c>
      <c r="D12436" s="1" t="s">
        <v>7627</v>
      </c>
      <c r="E12436" s="1"/>
      <c r="F12436" s="2">
        <v>2</v>
      </c>
      <c r="G12436" s="2">
        <f>INDEX(תוצאות_בחירות,MATCH(C12436,siot!$F$3:$F$1887,0),27)</f>
        <v>0</v>
      </c>
      <c r="H12436" s="2" t="b">
        <f t="shared" si="389"/>
        <v>0</v>
      </c>
      <c r="I12436" s="1" t="s">
        <v>2</v>
      </c>
      <c r="J12436" s="1" t="s">
        <v>7662</v>
      </c>
      <c r="K12436" s="1"/>
    </row>
    <row r="12437" spans="1:11" hidden="1">
      <c r="A12437" s="1" t="s">
        <v>7510</v>
      </c>
      <c r="B12437" s="1" t="s">
        <v>1512</v>
      </c>
      <c r="C12437" s="48" t="str">
        <f t="shared" si="388"/>
        <v>עם נצרת</v>
      </c>
      <c r="D12437" s="1" t="s">
        <v>7627</v>
      </c>
      <c r="E12437" s="1"/>
      <c r="F12437" s="2">
        <v>3</v>
      </c>
      <c r="G12437" s="2">
        <f>INDEX(תוצאות_בחירות,MATCH(C12437,siot!$F$3:$F$1887,0),27)</f>
        <v>0</v>
      </c>
      <c r="H12437" s="2" t="b">
        <f t="shared" si="389"/>
        <v>0</v>
      </c>
      <c r="I12437" s="1" t="s">
        <v>2</v>
      </c>
      <c r="J12437" s="1" t="s">
        <v>7661</v>
      </c>
      <c r="K12437" s="1"/>
    </row>
    <row r="12438" spans="1:11" hidden="1">
      <c r="A12438" s="1" t="s">
        <v>7510</v>
      </c>
      <c r="B12438" s="1" t="s">
        <v>1512</v>
      </c>
      <c r="C12438" s="48" t="str">
        <f t="shared" si="388"/>
        <v>עם נצרת</v>
      </c>
      <c r="D12438" s="1" t="s">
        <v>7627</v>
      </c>
      <c r="E12438" s="1"/>
      <c r="F12438" s="2">
        <v>4</v>
      </c>
      <c r="G12438" s="2">
        <f>INDEX(תוצאות_בחירות,MATCH(C12438,siot!$F$3:$F$1887,0),27)</f>
        <v>0</v>
      </c>
      <c r="H12438" s="2" t="b">
        <f t="shared" si="389"/>
        <v>0</v>
      </c>
      <c r="I12438" s="1" t="s">
        <v>2</v>
      </c>
      <c r="J12438" s="1" t="s">
        <v>7660</v>
      </c>
      <c r="K12438" s="1"/>
    </row>
    <row r="12439" spans="1:11" hidden="1">
      <c r="A12439" s="1" t="s">
        <v>7510</v>
      </c>
      <c r="B12439" s="1" t="s">
        <v>1512</v>
      </c>
      <c r="C12439" s="48" t="str">
        <f t="shared" si="388"/>
        <v>עם נצרת</v>
      </c>
      <c r="D12439" s="1" t="s">
        <v>7627</v>
      </c>
      <c r="E12439" s="1"/>
      <c r="F12439" s="2">
        <v>5</v>
      </c>
      <c r="G12439" s="2">
        <f>INDEX(תוצאות_בחירות,MATCH(C12439,siot!$F$3:$F$1887,0),27)</f>
        <v>0</v>
      </c>
      <c r="H12439" s="2" t="b">
        <f t="shared" si="389"/>
        <v>0</v>
      </c>
      <c r="I12439" s="1" t="s">
        <v>2</v>
      </c>
      <c r="J12439" s="1" t="s">
        <v>7659</v>
      </c>
      <c r="K12439" s="1"/>
    </row>
    <row r="12440" spans="1:11" hidden="1">
      <c r="A12440" s="1" t="s">
        <v>7510</v>
      </c>
      <c r="B12440" s="1" t="s">
        <v>1512</v>
      </c>
      <c r="C12440" s="48" t="str">
        <f t="shared" si="388"/>
        <v>עם נצרת</v>
      </c>
      <c r="D12440" s="1" t="s">
        <v>7627</v>
      </c>
      <c r="E12440" s="1"/>
      <c r="F12440" s="2">
        <v>6</v>
      </c>
      <c r="G12440" s="2">
        <f>INDEX(תוצאות_בחירות,MATCH(C12440,siot!$F$3:$F$1887,0),27)</f>
        <v>0</v>
      </c>
      <c r="H12440" s="2" t="b">
        <f t="shared" si="389"/>
        <v>0</v>
      </c>
      <c r="I12440" s="1" t="s">
        <v>2</v>
      </c>
      <c r="J12440" s="1" t="s">
        <v>7658</v>
      </c>
      <c r="K12440" s="1"/>
    </row>
    <row r="12441" spans="1:11" hidden="1">
      <c r="A12441" s="1" t="s">
        <v>7510</v>
      </c>
      <c r="B12441" s="1" t="s">
        <v>1512</v>
      </c>
      <c r="C12441" s="48" t="str">
        <f t="shared" si="388"/>
        <v>עם נצרת</v>
      </c>
      <c r="D12441" s="1" t="s">
        <v>7627</v>
      </c>
      <c r="E12441" s="1"/>
      <c r="F12441" s="2">
        <v>7</v>
      </c>
      <c r="G12441" s="2">
        <f>INDEX(תוצאות_בחירות,MATCH(C12441,siot!$F$3:$F$1887,0),27)</f>
        <v>0</v>
      </c>
      <c r="H12441" s="2" t="b">
        <f t="shared" si="389"/>
        <v>0</v>
      </c>
      <c r="I12441" s="1" t="s">
        <v>2</v>
      </c>
      <c r="J12441" s="1" t="s">
        <v>7657</v>
      </c>
      <c r="K12441" s="1"/>
    </row>
    <row r="12442" spans="1:11" hidden="1">
      <c r="A12442" s="1" t="s">
        <v>7510</v>
      </c>
      <c r="B12442" s="1" t="s">
        <v>1512</v>
      </c>
      <c r="C12442" s="48" t="str">
        <f t="shared" si="388"/>
        <v>עם נצרת</v>
      </c>
      <c r="D12442" s="1" t="s">
        <v>7627</v>
      </c>
      <c r="E12442" s="1"/>
      <c r="F12442" s="2">
        <v>8</v>
      </c>
      <c r="G12442" s="2">
        <f>INDEX(תוצאות_בחירות,MATCH(C12442,siot!$F$3:$F$1887,0),27)</f>
        <v>0</v>
      </c>
      <c r="H12442" s="2" t="b">
        <f t="shared" si="389"/>
        <v>0</v>
      </c>
      <c r="I12442" s="1" t="s">
        <v>2</v>
      </c>
      <c r="J12442" s="1" t="s">
        <v>7656</v>
      </c>
      <c r="K12442" s="1"/>
    </row>
    <row r="12443" spans="1:11" hidden="1">
      <c r="A12443" s="1" t="s">
        <v>7510</v>
      </c>
      <c r="B12443" s="1" t="s">
        <v>1512</v>
      </c>
      <c r="C12443" s="48" t="str">
        <f t="shared" si="388"/>
        <v>עם נצרת</v>
      </c>
      <c r="D12443" s="1" t="s">
        <v>7627</v>
      </c>
      <c r="E12443" s="1"/>
      <c r="F12443" s="2">
        <v>9</v>
      </c>
      <c r="G12443" s="2">
        <f>INDEX(תוצאות_בחירות,MATCH(C12443,siot!$F$3:$F$1887,0),27)</f>
        <v>0</v>
      </c>
      <c r="H12443" s="2" t="b">
        <f t="shared" si="389"/>
        <v>0</v>
      </c>
      <c r="I12443" s="1" t="s">
        <v>2</v>
      </c>
      <c r="J12443" s="1" t="s">
        <v>7655</v>
      </c>
      <c r="K12443" s="1"/>
    </row>
    <row r="12444" spans="1:11" hidden="1">
      <c r="A12444" s="1" t="s">
        <v>7510</v>
      </c>
      <c r="B12444" s="1" t="s">
        <v>1512</v>
      </c>
      <c r="C12444" s="48" t="str">
        <f t="shared" si="388"/>
        <v>עם נצרת</v>
      </c>
      <c r="D12444" s="1" t="s">
        <v>7627</v>
      </c>
      <c r="E12444" s="1"/>
      <c r="F12444" s="2">
        <v>10</v>
      </c>
      <c r="G12444" s="2">
        <f>INDEX(תוצאות_בחירות,MATCH(C12444,siot!$F$3:$F$1887,0),27)</f>
        <v>0</v>
      </c>
      <c r="H12444" s="2" t="b">
        <f t="shared" si="389"/>
        <v>0</v>
      </c>
      <c r="I12444" s="1" t="s">
        <v>2</v>
      </c>
      <c r="J12444" s="1" t="s">
        <v>7654</v>
      </c>
      <c r="K12444" s="1"/>
    </row>
    <row r="12445" spans="1:11" hidden="1">
      <c r="A12445" s="1" t="s">
        <v>7510</v>
      </c>
      <c r="B12445" s="1" t="s">
        <v>1512</v>
      </c>
      <c r="C12445" s="48" t="str">
        <f t="shared" si="388"/>
        <v>עם נצרת</v>
      </c>
      <c r="D12445" s="1" t="s">
        <v>7627</v>
      </c>
      <c r="E12445" s="1"/>
      <c r="F12445" s="2">
        <v>11</v>
      </c>
      <c r="G12445" s="2">
        <f>INDEX(תוצאות_בחירות,MATCH(C12445,siot!$F$3:$F$1887,0),27)</f>
        <v>0</v>
      </c>
      <c r="H12445" s="2" t="b">
        <f t="shared" si="389"/>
        <v>0</v>
      </c>
      <c r="I12445" s="1" t="s">
        <v>2</v>
      </c>
      <c r="J12445" s="1" t="s">
        <v>7653</v>
      </c>
      <c r="K12445" s="1"/>
    </row>
    <row r="12446" spans="1:11" hidden="1">
      <c r="A12446" s="1" t="s">
        <v>7510</v>
      </c>
      <c r="B12446" s="1" t="s">
        <v>1512</v>
      </c>
      <c r="C12446" s="48" t="str">
        <f t="shared" si="388"/>
        <v>עם נצרת</v>
      </c>
      <c r="D12446" s="1" t="s">
        <v>7627</v>
      </c>
      <c r="E12446" s="1"/>
      <c r="F12446" s="2">
        <v>12</v>
      </c>
      <c r="G12446" s="2">
        <f>INDEX(תוצאות_בחירות,MATCH(C12446,siot!$F$3:$F$1887,0),27)</f>
        <v>0</v>
      </c>
      <c r="H12446" s="2" t="b">
        <f t="shared" si="389"/>
        <v>0</v>
      </c>
      <c r="I12446" s="1" t="s">
        <v>2</v>
      </c>
      <c r="J12446" s="1" t="s">
        <v>7652</v>
      </c>
      <c r="K12446" s="1"/>
    </row>
    <row r="12447" spans="1:11" hidden="1">
      <c r="A12447" s="1" t="s">
        <v>7510</v>
      </c>
      <c r="B12447" s="1" t="s">
        <v>1512</v>
      </c>
      <c r="C12447" s="48" t="str">
        <f t="shared" si="388"/>
        <v>עם נצרת</v>
      </c>
      <c r="D12447" s="1" t="s">
        <v>7627</v>
      </c>
      <c r="E12447" s="1"/>
      <c r="F12447" s="2">
        <v>13</v>
      </c>
      <c r="G12447" s="2">
        <f>INDEX(תוצאות_בחירות,MATCH(C12447,siot!$F$3:$F$1887,0),27)</f>
        <v>0</v>
      </c>
      <c r="H12447" s="2" t="b">
        <f t="shared" si="389"/>
        <v>0</v>
      </c>
      <c r="I12447" s="1" t="s">
        <v>2</v>
      </c>
      <c r="J12447" s="1" t="s">
        <v>7651</v>
      </c>
      <c r="K12447" s="1"/>
    </row>
    <row r="12448" spans="1:11" hidden="1">
      <c r="A12448" s="1" t="s">
        <v>7510</v>
      </c>
      <c r="B12448" s="1" t="s">
        <v>1512</v>
      </c>
      <c r="C12448" s="48" t="str">
        <f t="shared" si="388"/>
        <v>עם נצרת</v>
      </c>
      <c r="D12448" s="1" t="s">
        <v>7627</v>
      </c>
      <c r="E12448" s="1"/>
      <c r="F12448" s="2">
        <v>14</v>
      </c>
      <c r="G12448" s="2">
        <f>INDEX(תוצאות_בחירות,MATCH(C12448,siot!$F$3:$F$1887,0),27)</f>
        <v>0</v>
      </c>
      <c r="H12448" s="2" t="b">
        <f t="shared" si="389"/>
        <v>0</v>
      </c>
      <c r="I12448" s="1" t="s">
        <v>2</v>
      </c>
      <c r="J12448" s="1" t="s">
        <v>7650</v>
      </c>
      <c r="K12448" s="1"/>
    </row>
    <row r="12449" spans="1:11" hidden="1">
      <c r="A12449" s="1" t="s">
        <v>7510</v>
      </c>
      <c r="B12449" s="1" t="s">
        <v>1512</v>
      </c>
      <c r="C12449" s="48" t="str">
        <f t="shared" si="388"/>
        <v>עם נצרת</v>
      </c>
      <c r="D12449" s="1" t="s">
        <v>7627</v>
      </c>
      <c r="E12449" s="1"/>
      <c r="F12449" s="2">
        <v>15</v>
      </c>
      <c r="G12449" s="2">
        <f>INDEX(תוצאות_בחירות,MATCH(C12449,siot!$F$3:$F$1887,0),27)</f>
        <v>0</v>
      </c>
      <c r="H12449" s="2" t="b">
        <f t="shared" si="389"/>
        <v>0</v>
      </c>
      <c r="I12449" s="1" t="s">
        <v>2</v>
      </c>
      <c r="J12449" s="1" t="s">
        <v>7649</v>
      </c>
      <c r="K12449" s="1"/>
    </row>
    <row r="12450" spans="1:11" hidden="1">
      <c r="A12450" s="1" t="s">
        <v>7510</v>
      </c>
      <c r="B12450" s="1" t="s">
        <v>1512</v>
      </c>
      <c r="C12450" s="48" t="str">
        <f t="shared" si="388"/>
        <v>עם נצרת</v>
      </c>
      <c r="D12450" s="1" t="s">
        <v>7627</v>
      </c>
      <c r="E12450" s="1"/>
      <c r="F12450" s="2">
        <v>16</v>
      </c>
      <c r="G12450" s="2">
        <f>INDEX(תוצאות_בחירות,MATCH(C12450,siot!$F$3:$F$1887,0),27)</f>
        <v>0</v>
      </c>
      <c r="H12450" s="2" t="b">
        <f t="shared" si="389"/>
        <v>0</v>
      </c>
      <c r="I12450" s="1" t="s">
        <v>2</v>
      </c>
      <c r="J12450" s="1" t="s">
        <v>7648</v>
      </c>
      <c r="K12450" s="1"/>
    </row>
    <row r="12451" spans="1:11" hidden="1">
      <c r="A12451" s="1" t="s">
        <v>7510</v>
      </c>
      <c r="B12451" s="1" t="s">
        <v>1512</v>
      </c>
      <c r="C12451" s="48" t="str">
        <f t="shared" si="388"/>
        <v>עם נצרת</v>
      </c>
      <c r="D12451" s="1" t="s">
        <v>7627</v>
      </c>
      <c r="E12451" s="1"/>
      <c r="F12451" s="2">
        <v>17</v>
      </c>
      <c r="G12451" s="2">
        <f>INDEX(תוצאות_בחירות,MATCH(C12451,siot!$F$3:$F$1887,0),27)</f>
        <v>0</v>
      </c>
      <c r="H12451" s="2" t="b">
        <f t="shared" si="389"/>
        <v>0</v>
      </c>
      <c r="I12451" s="1" t="s">
        <v>2</v>
      </c>
      <c r="J12451" s="1" t="s">
        <v>7647</v>
      </c>
      <c r="K12451" s="1"/>
    </row>
    <row r="12452" spans="1:11" hidden="1">
      <c r="A12452" s="1" t="s">
        <v>7510</v>
      </c>
      <c r="B12452" s="1" t="s">
        <v>1512</v>
      </c>
      <c r="C12452" s="48" t="str">
        <f t="shared" si="388"/>
        <v>עם נצרת</v>
      </c>
      <c r="D12452" s="1" t="s">
        <v>7627</v>
      </c>
      <c r="E12452" s="1"/>
      <c r="F12452" s="2">
        <v>18</v>
      </c>
      <c r="G12452" s="2">
        <f>INDEX(תוצאות_בחירות,MATCH(C12452,siot!$F$3:$F$1887,0),27)</f>
        <v>0</v>
      </c>
      <c r="H12452" s="2" t="b">
        <f t="shared" si="389"/>
        <v>0</v>
      </c>
      <c r="I12452" s="1" t="s">
        <v>2</v>
      </c>
      <c r="J12452" s="1" t="s">
        <v>7628</v>
      </c>
      <c r="K12452" s="1"/>
    </row>
    <row r="12453" spans="1:11" hidden="1">
      <c r="A12453" s="1" t="s">
        <v>7510</v>
      </c>
      <c r="B12453" s="1" t="s">
        <v>1512</v>
      </c>
      <c r="C12453" s="48" t="str">
        <f t="shared" si="388"/>
        <v>עם נצרת</v>
      </c>
      <c r="D12453" s="1" t="s">
        <v>7627</v>
      </c>
      <c r="E12453" s="1"/>
      <c r="F12453" s="2">
        <v>19</v>
      </c>
      <c r="G12453" s="2">
        <f>INDEX(תוצאות_בחירות,MATCH(C12453,siot!$F$3:$F$1887,0),27)</f>
        <v>0</v>
      </c>
      <c r="H12453" s="2" t="b">
        <f t="shared" si="389"/>
        <v>0</v>
      </c>
      <c r="I12453" s="1" t="s">
        <v>2</v>
      </c>
      <c r="J12453" s="1" t="s">
        <v>7646</v>
      </c>
      <c r="K12453" s="1"/>
    </row>
    <row r="12454" spans="1:11" hidden="1">
      <c r="A12454" s="1" t="s">
        <v>7510</v>
      </c>
      <c r="B12454" s="1" t="s">
        <v>1512</v>
      </c>
      <c r="C12454" s="48" t="str">
        <f t="shared" si="388"/>
        <v>עם נצרת</v>
      </c>
      <c r="D12454" s="1" t="s">
        <v>7627</v>
      </c>
      <c r="E12454" s="1"/>
      <c r="F12454" s="2">
        <v>20</v>
      </c>
      <c r="G12454" s="2">
        <f>INDEX(תוצאות_בחירות,MATCH(C12454,siot!$F$3:$F$1887,0),27)</f>
        <v>0</v>
      </c>
      <c r="H12454" s="2" t="b">
        <f t="shared" si="389"/>
        <v>0</v>
      </c>
      <c r="I12454" s="1" t="s">
        <v>2</v>
      </c>
      <c r="J12454" s="1" t="s">
        <v>7645</v>
      </c>
      <c r="K12454" s="1"/>
    </row>
    <row r="12455" spans="1:11" hidden="1">
      <c r="A12455" s="1" t="s">
        <v>7510</v>
      </c>
      <c r="B12455" s="1" t="s">
        <v>1512</v>
      </c>
      <c r="C12455" s="48" t="str">
        <f t="shared" si="388"/>
        <v>עם נצרת</v>
      </c>
      <c r="D12455" s="1" t="s">
        <v>7627</v>
      </c>
      <c r="E12455" s="1"/>
      <c r="F12455" s="2">
        <v>21</v>
      </c>
      <c r="G12455" s="2">
        <f>INDEX(תוצאות_בחירות,MATCH(C12455,siot!$F$3:$F$1887,0),27)</f>
        <v>0</v>
      </c>
      <c r="H12455" s="2" t="b">
        <f t="shared" si="389"/>
        <v>0</v>
      </c>
      <c r="I12455" s="1" t="s">
        <v>2</v>
      </c>
      <c r="J12455" s="1" t="s">
        <v>7644</v>
      </c>
      <c r="K12455" s="1"/>
    </row>
    <row r="12456" spans="1:11" hidden="1">
      <c r="A12456" s="1" t="s">
        <v>7510</v>
      </c>
      <c r="B12456" s="1" t="s">
        <v>1512</v>
      </c>
      <c r="C12456" s="48" t="str">
        <f t="shared" si="388"/>
        <v>עם נצרת</v>
      </c>
      <c r="D12456" s="1" t="s">
        <v>7627</v>
      </c>
      <c r="E12456" s="1"/>
      <c r="F12456" s="2">
        <v>22</v>
      </c>
      <c r="G12456" s="2">
        <f>INDEX(תוצאות_בחירות,MATCH(C12456,siot!$F$3:$F$1887,0),27)</f>
        <v>0</v>
      </c>
      <c r="H12456" s="2" t="b">
        <f t="shared" si="389"/>
        <v>0</v>
      </c>
      <c r="I12456" s="1" t="s">
        <v>2</v>
      </c>
      <c r="J12456" s="1" t="s">
        <v>7643</v>
      </c>
      <c r="K12456" s="1"/>
    </row>
    <row r="12457" spans="1:11" hidden="1">
      <c r="A12457" s="1" t="s">
        <v>7510</v>
      </c>
      <c r="B12457" s="1" t="s">
        <v>1512</v>
      </c>
      <c r="C12457" s="48" t="str">
        <f t="shared" si="388"/>
        <v>עם נצרת</v>
      </c>
      <c r="D12457" s="1" t="s">
        <v>7627</v>
      </c>
      <c r="E12457" s="1"/>
      <c r="F12457" s="2">
        <v>23</v>
      </c>
      <c r="G12457" s="2">
        <f>INDEX(תוצאות_בחירות,MATCH(C12457,siot!$F$3:$F$1887,0),27)</f>
        <v>0</v>
      </c>
      <c r="H12457" s="2" t="b">
        <f t="shared" si="389"/>
        <v>0</v>
      </c>
      <c r="I12457" s="1" t="s">
        <v>2</v>
      </c>
      <c r="J12457" s="1" t="s">
        <v>7642</v>
      </c>
      <c r="K12457" s="1"/>
    </row>
    <row r="12458" spans="1:11" hidden="1">
      <c r="A12458" s="1" t="s">
        <v>7510</v>
      </c>
      <c r="B12458" s="1" t="s">
        <v>1512</v>
      </c>
      <c r="C12458" s="48" t="str">
        <f t="shared" si="388"/>
        <v>עם נצרת</v>
      </c>
      <c r="D12458" s="1" t="s">
        <v>7627</v>
      </c>
      <c r="E12458" s="1"/>
      <c r="F12458" s="2">
        <v>24</v>
      </c>
      <c r="G12458" s="2">
        <f>INDEX(תוצאות_בחירות,MATCH(C12458,siot!$F$3:$F$1887,0),27)</f>
        <v>0</v>
      </c>
      <c r="H12458" s="2" t="b">
        <f t="shared" si="389"/>
        <v>0</v>
      </c>
      <c r="I12458" s="1" t="s">
        <v>2</v>
      </c>
      <c r="J12458" s="1" t="s">
        <v>7641</v>
      </c>
      <c r="K12458" s="1"/>
    </row>
    <row r="12459" spans="1:11" hidden="1">
      <c r="A12459" s="1" t="s">
        <v>7510</v>
      </c>
      <c r="B12459" s="1" t="s">
        <v>1512</v>
      </c>
      <c r="C12459" s="48" t="str">
        <f t="shared" si="388"/>
        <v>עם נצרת</v>
      </c>
      <c r="D12459" s="1" t="s">
        <v>7627</v>
      </c>
      <c r="E12459" s="1"/>
      <c r="F12459" s="2">
        <v>25</v>
      </c>
      <c r="G12459" s="2">
        <f>INDEX(תוצאות_בחירות,MATCH(C12459,siot!$F$3:$F$1887,0),27)</f>
        <v>0</v>
      </c>
      <c r="H12459" s="2" t="b">
        <f t="shared" si="389"/>
        <v>0</v>
      </c>
      <c r="I12459" s="1" t="s">
        <v>2</v>
      </c>
      <c r="J12459" s="1" t="s">
        <v>7640</v>
      </c>
      <c r="K12459" s="1"/>
    </row>
    <row r="12460" spans="1:11" hidden="1">
      <c r="A12460" s="1" t="s">
        <v>7510</v>
      </c>
      <c r="B12460" s="1" t="s">
        <v>1512</v>
      </c>
      <c r="C12460" s="48" t="str">
        <f t="shared" si="388"/>
        <v>עם נצרת</v>
      </c>
      <c r="D12460" s="1" t="s">
        <v>7627</v>
      </c>
      <c r="E12460" s="1"/>
      <c r="F12460" s="2">
        <v>26</v>
      </c>
      <c r="G12460" s="2">
        <f>INDEX(תוצאות_בחירות,MATCH(C12460,siot!$F$3:$F$1887,0),27)</f>
        <v>0</v>
      </c>
      <c r="H12460" s="2" t="b">
        <f t="shared" si="389"/>
        <v>0</v>
      </c>
      <c r="I12460" s="1" t="s">
        <v>2</v>
      </c>
      <c r="J12460" s="1" t="s">
        <v>7639</v>
      </c>
      <c r="K12460" s="1"/>
    </row>
    <row r="12461" spans="1:11" hidden="1">
      <c r="A12461" s="1" t="s">
        <v>7510</v>
      </c>
      <c r="B12461" s="1" t="s">
        <v>1512</v>
      </c>
      <c r="C12461" s="48" t="str">
        <f t="shared" si="388"/>
        <v>עם נצרת</v>
      </c>
      <c r="D12461" s="1" t="s">
        <v>7627</v>
      </c>
      <c r="E12461" s="1"/>
      <c r="F12461" s="2">
        <v>27</v>
      </c>
      <c r="G12461" s="2">
        <f>INDEX(תוצאות_בחירות,MATCH(C12461,siot!$F$3:$F$1887,0),27)</f>
        <v>0</v>
      </c>
      <c r="H12461" s="2" t="b">
        <f t="shared" si="389"/>
        <v>0</v>
      </c>
      <c r="I12461" s="1" t="s">
        <v>2</v>
      </c>
      <c r="J12461" s="1" t="s">
        <v>7638</v>
      </c>
      <c r="K12461" s="1"/>
    </row>
    <row r="12462" spans="1:11" hidden="1">
      <c r="A12462" s="1" t="s">
        <v>7510</v>
      </c>
      <c r="B12462" s="1" t="s">
        <v>1512</v>
      </c>
      <c r="C12462" s="48" t="str">
        <f t="shared" si="388"/>
        <v>עם נצרת</v>
      </c>
      <c r="D12462" s="1" t="s">
        <v>7627</v>
      </c>
      <c r="E12462" s="1"/>
      <c r="F12462" s="2">
        <v>28</v>
      </c>
      <c r="G12462" s="2">
        <f>INDEX(תוצאות_בחירות,MATCH(C12462,siot!$F$3:$F$1887,0),27)</f>
        <v>0</v>
      </c>
      <c r="H12462" s="2" t="b">
        <f t="shared" si="389"/>
        <v>0</v>
      </c>
      <c r="I12462" s="1" t="s">
        <v>2</v>
      </c>
      <c r="J12462" s="1" t="s">
        <v>7637</v>
      </c>
      <c r="K12462" s="1"/>
    </row>
    <row r="12463" spans="1:11" hidden="1">
      <c r="A12463" s="1" t="s">
        <v>7510</v>
      </c>
      <c r="B12463" s="1" t="s">
        <v>1512</v>
      </c>
      <c r="C12463" s="48" t="str">
        <f t="shared" si="388"/>
        <v>עם נצרת</v>
      </c>
      <c r="D12463" s="1" t="s">
        <v>7627</v>
      </c>
      <c r="E12463" s="1"/>
      <c r="F12463" s="2">
        <v>29</v>
      </c>
      <c r="G12463" s="2">
        <f>INDEX(תוצאות_בחירות,MATCH(C12463,siot!$F$3:$F$1887,0),27)</f>
        <v>0</v>
      </c>
      <c r="H12463" s="2" t="b">
        <f t="shared" si="389"/>
        <v>0</v>
      </c>
      <c r="I12463" s="1" t="s">
        <v>2</v>
      </c>
      <c r="J12463" s="1" t="s">
        <v>7636</v>
      </c>
      <c r="K12463" s="1"/>
    </row>
    <row r="12464" spans="1:11" hidden="1">
      <c r="A12464" s="1" t="s">
        <v>7510</v>
      </c>
      <c r="B12464" s="1" t="s">
        <v>1512</v>
      </c>
      <c r="C12464" s="48" t="str">
        <f t="shared" si="388"/>
        <v>עם נצרת</v>
      </c>
      <c r="D12464" s="1" t="s">
        <v>7627</v>
      </c>
      <c r="E12464" s="1"/>
      <c r="F12464" s="2">
        <v>30</v>
      </c>
      <c r="G12464" s="2">
        <f>INDEX(תוצאות_בחירות,MATCH(C12464,siot!$F$3:$F$1887,0),27)</f>
        <v>0</v>
      </c>
      <c r="H12464" s="2" t="b">
        <f t="shared" si="389"/>
        <v>0</v>
      </c>
      <c r="I12464" s="1" t="s">
        <v>2</v>
      </c>
      <c r="J12464" s="1" t="s">
        <v>7635</v>
      </c>
      <c r="K12464" s="1"/>
    </row>
    <row r="12465" spans="1:11" hidden="1">
      <c r="A12465" s="1" t="s">
        <v>7510</v>
      </c>
      <c r="B12465" s="1" t="s">
        <v>1512</v>
      </c>
      <c r="C12465" s="48" t="str">
        <f t="shared" si="388"/>
        <v>עם נצרת</v>
      </c>
      <c r="D12465" s="1" t="s">
        <v>7627</v>
      </c>
      <c r="E12465" s="1"/>
      <c r="F12465" s="2">
        <v>31</v>
      </c>
      <c r="G12465" s="2">
        <f>INDEX(תוצאות_בחירות,MATCH(C12465,siot!$F$3:$F$1887,0),27)</f>
        <v>0</v>
      </c>
      <c r="H12465" s="2" t="b">
        <f t="shared" si="389"/>
        <v>0</v>
      </c>
      <c r="I12465" s="1" t="s">
        <v>2</v>
      </c>
      <c r="J12465" s="1" t="s">
        <v>7634</v>
      </c>
      <c r="K12465" s="1"/>
    </row>
    <row r="12466" spans="1:11" hidden="1">
      <c r="A12466" s="1" t="s">
        <v>7510</v>
      </c>
      <c r="B12466" s="1" t="s">
        <v>1512</v>
      </c>
      <c r="C12466" s="48" t="str">
        <f t="shared" si="388"/>
        <v>עם נצרת</v>
      </c>
      <c r="D12466" s="1" t="s">
        <v>7627</v>
      </c>
      <c r="E12466" s="1"/>
      <c r="F12466" s="2">
        <v>32</v>
      </c>
      <c r="G12466" s="2">
        <f>INDEX(תוצאות_בחירות,MATCH(C12466,siot!$F$3:$F$1887,0),27)</f>
        <v>0</v>
      </c>
      <c r="H12466" s="2" t="b">
        <f t="shared" si="389"/>
        <v>0</v>
      </c>
      <c r="I12466" s="1" t="s">
        <v>2</v>
      </c>
      <c r="J12466" s="1" t="s">
        <v>7633</v>
      </c>
      <c r="K12466" s="1"/>
    </row>
    <row r="12467" spans="1:11" hidden="1">
      <c r="A12467" s="1" t="s">
        <v>7510</v>
      </c>
      <c r="B12467" s="1" t="s">
        <v>1512</v>
      </c>
      <c r="C12467" s="48" t="str">
        <f t="shared" si="388"/>
        <v>עם נצרת</v>
      </c>
      <c r="D12467" s="1" t="s">
        <v>7627</v>
      </c>
      <c r="E12467" s="1"/>
      <c r="F12467" s="2">
        <v>33</v>
      </c>
      <c r="G12467" s="2">
        <f>INDEX(תוצאות_בחירות,MATCH(C12467,siot!$F$3:$F$1887,0),27)</f>
        <v>0</v>
      </c>
      <c r="H12467" s="2" t="b">
        <f t="shared" si="389"/>
        <v>0</v>
      </c>
      <c r="I12467" s="1" t="s">
        <v>2</v>
      </c>
      <c r="J12467" s="1" t="s">
        <v>7632</v>
      </c>
      <c r="K12467" s="1"/>
    </row>
    <row r="12468" spans="1:11" hidden="1">
      <c r="A12468" s="1" t="s">
        <v>7510</v>
      </c>
      <c r="B12468" s="1" t="s">
        <v>1512</v>
      </c>
      <c r="C12468" s="48" t="str">
        <f t="shared" si="388"/>
        <v>עם נצרת</v>
      </c>
      <c r="D12468" s="1" t="s">
        <v>7627</v>
      </c>
      <c r="E12468" s="1"/>
      <c r="F12468" s="2">
        <v>34</v>
      </c>
      <c r="G12468" s="2">
        <f>INDEX(תוצאות_בחירות,MATCH(C12468,siot!$F$3:$F$1887,0),27)</f>
        <v>0</v>
      </c>
      <c r="H12468" s="2" t="b">
        <f t="shared" si="389"/>
        <v>0</v>
      </c>
      <c r="I12468" s="1" t="s">
        <v>2</v>
      </c>
      <c r="J12468" s="1" t="s">
        <v>7631</v>
      </c>
      <c r="K12468" s="1"/>
    </row>
    <row r="12469" spans="1:11" hidden="1">
      <c r="A12469" s="1" t="s">
        <v>7510</v>
      </c>
      <c r="B12469" s="1" t="s">
        <v>1512</v>
      </c>
      <c r="C12469" s="48" t="str">
        <f t="shared" si="388"/>
        <v>עם נצרת</v>
      </c>
      <c r="D12469" s="1" t="s">
        <v>7627</v>
      </c>
      <c r="E12469" s="1"/>
      <c r="F12469" s="2">
        <v>35</v>
      </c>
      <c r="G12469" s="2">
        <f>INDEX(תוצאות_בחירות,MATCH(C12469,siot!$F$3:$F$1887,0),27)</f>
        <v>0</v>
      </c>
      <c r="H12469" s="2" t="b">
        <f t="shared" si="389"/>
        <v>0</v>
      </c>
      <c r="I12469" s="1" t="s">
        <v>2</v>
      </c>
      <c r="J12469" s="1" t="s">
        <v>7630</v>
      </c>
      <c r="K12469" s="1"/>
    </row>
    <row r="12470" spans="1:11" hidden="1">
      <c r="A12470" s="1" t="s">
        <v>7510</v>
      </c>
      <c r="B12470" s="1" t="s">
        <v>1512</v>
      </c>
      <c r="C12470" s="48" t="str">
        <f t="shared" si="388"/>
        <v>עם נצרת</v>
      </c>
      <c r="D12470" s="1" t="s">
        <v>7627</v>
      </c>
      <c r="E12470" s="1"/>
      <c r="F12470" s="2">
        <v>36</v>
      </c>
      <c r="G12470" s="2">
        <f>INDEX(תוצאות_בחירות,MATCH(C12470,siot!$F$3:$F$1887,0),27)</f>
        <v>0</v>
      </c>
      <c r="H12470" s="2" t="b">
        <f t="shared" si="389"/>
        <v>0</v>
      </c>
      <c r="I12470" s="1" t="s">
        <v>2</v>
      </c>
      <c r="J12470" s="1" t="s">
        <v>7629</v>
      </c>
      <c r="K12470" s="1"/>
    </row>
    <row r="12471" spans="1:11" hidden="1">
      <c r="A12471" s="1" t="s">
        <v>7510</v>
      </c>
      <c r="B12471" s="1" t="s">
        <v>1512</v>
      </c>
      <c r="C12471" s="48" t="str">
        <f t="shared" si="388"/>
        <v>עם נצרת</v>
      </c>
      <c r="D12471" s="1" t="s">
        <v>7627</v>
      </c>
      <c r="E12471" s="1"/>
      <c r="F12471" s="2">
        <v>37</v>
      </c>
      <c r="G12471" s="2">
        <f>INDEX(תוצאות_בחירות,MATCH(C12471,siot!$F$3:$F$1887,0),27)</f>
        <v>0</v>
      </c>
      <c r="H12471" s="2" t="b">
        <f t="shared" si="389"/>
        <v>0</v>
      </c>
      <c r="I12471" s="1" t="s">
        <v>2</v>
      </c>
      <c r="J12471" s="1" t="s">
        <v>7628</v>
      </c>
      <c r="K12471" s="1"/>
    </row>
    <row r="12472" spans="1:11" hidden="1">
      <c r="A12472" s="1" t="s">
        <v>7510</v>
      </c>
      <c r="B12472" s="1" t="s">
        <v>1512</v>
      </c>
      <c r="C12472" s="48" t="str">
        <f t="shared" si="388"/>
        <v>עם נצרת</v>
      </c>
      <c r="D12472" s="1" t="s">
        <v>7627</v>
      </c>
      <c r="E12472" s="1"/>
      <c r="F12472" s="2">
        <v>38</v>
      </c>
      <c r="G12472" s="2">
        <f>INDEX(תוצאות_בחירות,MATCH(C12472,siot!$F$3:$F$1887,0),27)</f>
        <v>0</v>
      </c>
      <c r="H12472" s="2" t="b">
        <f t="shared" si="389"/>
        <v>0</v>
      </c>
      <c r="I12472" s="1" t="s">
        <v>2</v>
      </c>
      <c r="J12472" s="1" t="s">
        <v>7626</v>
      </c>
      <c r="K12472" s="1"/>
    </row>
    <row r="12473" spans="1:11" hidden="1">
      <c r="A12473" s="1" t="s">
        <v>7510</v>
      </c>
      <c r="B12473" s="1" t="s">
        <v>2550</v>
      </c>
      <c r="C12473" s="48" t="str">
        <f t="shared" si="388"/>
        <v>צח נצרת</v>
      </c>
      <c r="D12473" s="1" t="s">
        <v>7589</v>
      </c>
      <c r="E12473" s="1" t="s">
        <v>18</v>
      </c>
      <c r="F12473" s="2" t="s">
        <v>19548</v>
      </c>
      <c r="G12473" s="2">
        <f>INDEX(תוצאות_בחירות,MATCH(C12473,siot!$F$3:$F$1887,0),27)</f>
        <v>0</v>
      </c>
      <c r="H12473" s="2" t="b">
        <f t="shared" si="389"/>
        <v>0</v>
      </c>
      <c r="I12473" s="1"/>
      <c r="J12473" s="1"/>
      <c r="K12473" s="1"/>
    </row>
    <row r="12474" spans="1:11" hidden="1">
      <c r="A12474" s="1" t="s">
        <v>7510</v>
      </c>
      <c r="B12474" s="1" t="s">
        <v>2550</v>
      </c>
      <c r="C12474" s="48" t="str">
        <f t="shared" si="388"/>
        <v>צח נצרת</v>
      </c>
      <c r="D12474" s="1" t="s">
        <v>7589</v>
      </c>
      <c r="E12474" s="1" t="s">
        <v>17</v>
      </c>
      <c r="F12474" s="2">
        <v>1</v>
      </c>
      <c r="G12474" s="2">
        <f>INDEX(תוצאות_בחירות,MATCH(C12474,siot!$F$3:$F$1887,0),27)</f>
        <v>0</v>
      </c>
      <c r="H12474" s="2" t="b">
        <f t="shared" si="389"/>
        <v>0</v>
      </c>
      <c r="I12474" s="1" t="s">
        <v>2</v>
      </c>
      <c r="J12474" s="1" t="s">
        <v>7625</v>
      </c>
      <c r="K12474" s="1"/>
    </row>
    <row r="12475" spans="1:11" hidden="1">
      <c r="A12475" s="1" t="s">
        <v>7510</v>
      </c>
      <c r="B12475" s="1" t="s">
        <v>2550</v>
      </c>
      <c r="C12475" s="48" t="str">
        <f t="shared" si="388"/>
        <v>צח נצרת</v>
      </c>
      <c r="D12475" s="1" t="s">
        <v>7589</v>
      </c>
      <c r="E12475" s="1"/>
      <c r="F12475" s="2">
        <v>2</v>
      </c>
      <c r="G12475" s="2">
        <f>INDEX(תוצאות_בחירות,MATCH(C12475,siot!$F$3:$F$1887,0),27)</f>
        <v>0</v>
      </c>
      <c r="H12475" s="2" t="b">
        <f t="shared" si="389"/>
        <v>0</v>
      </c>
      <c r="I12475" s="1" t="s">
        <v>2</v>
      </c>
      <c r="J12475" s="1" t="s">
        <v>7624</v>
      </c>
      <c r="K12475" s="1"/>
    </row>
    <row r="12476" spans="1:11" hidden="1">
      <c r="A12476" s="1" t="s">
        <v>7510</v>
      </c>
      <c r="B12476" s="1" t="s">
        <v>2550</v>
      </c>
      <c r="C12476" s="48" t="str">
        <f t="shared" si="388"/>
        <v>צח נצרת</v>
      </c>
      <c r="D12476" s="1" t="s">
        <v>7589</v>
      </c>
      <c r="E12476" s="1"/>
      <c r="F12476" s="2">
        <v>3</v>
      </c>
      <c r="G12476" s="2">
        <f>INDEX(תוצאות_בחירות,MATCH(C12476,siot!$F$3:$F$1887,0),27)</f>
        <v>0</v>
      </c>
      <c r="H12476" s="2" t="b">
        <f t="shared" si="389"/>
        <v>0</v>
      </c>
      <c r="I12476" s="1" t="s">
        <v>2</v>
      </c>
      <c r="J12476" s="1" t="s">
        <v>7623</v>
      </c>
      <c r="K12476" s="1"/>
    </row>
    <row r="12477" spans="1:11" hidden="1">
      <c r="A12477" s="1" t="s">
        <v>7510</v>
      </c>
      <c r="B12477" s="1" t="s">
        <v>2550</v>
      </c>
      <c r="C12477" s="48" t="str">
        <f t="shared" si="388"/>
        <v>צח נצרת</v>
      </c>
      <c r="D12477" s="1" t="s">
        <v>7589</v>
      </c>
      <c r="E12477" s="1"/>
      <c r="F12477" s="2">
        <v>4</v>
      </c>
      <c r="G12477" s="2">
        <f>INDEX(תוצאות_בחירות,MATCH(C12477,siot!$F$3:$F$1887,0),27)</f>
        <v>0</v>
      </c>
      <c r="H12477" s="2" t="b">
        <f t="shared" si="389"/>
        <v>0</v>
      </c>
      <c r="I12477" s="1" t="s">
        <v>2</v>
      </c>
      <c r="J12477" s="1" t="s">
        <v>7622</v>
      </c>
      <c r="K12477" s="1"/>
    </row>
    <row r="12478" spans="1:11" hidden="1">
      <c r="A12478" s="1" t="s">
        <v>7510</v>
      </c>
      <c r="B12478" s="1" t="s">
        <v>2550</v>
      </c>
      <c r="C12478" s="48" t="str">
        <f t="shared" si="388"/>
        <v>צח נצרת</v>
      </c>
      <c r="D12478" s="1" t="s">
        <v>7589</v>
      </c>
      <c r="E12478" s="1"/>
      <c r="F12478" s="2">
        <v>5</v>
      </c>
      <c r="G12478" s="2">
        <f>INDEX(תוצאות_בחירות,MATCH(C12478,siot!$F$3:$F$1887,0),27)</f>
        <v>0</v>
      </c>
      <c r="H12478" s="2" t="b">
        <f t="shared" si="389"/>
        <v>0</v>
      </c>
      <c r="I12478" s="1" t="s">
        <v>2</v>
      </c>
      <c r="J12478" s="1" t="s">
        <v>7621</v>
      </c>
      <c r="K12478" s="1"/>
    </row>
    <row r="12479" spans="1:11" hidden="1">
      <c r="A12479" s="1" t="s">
        <v>7510</v>
      </c>
      <c r="B12479" s="1" t="s">
        <v>2550</v>
      </c>
      <c r="C12479" s="48" t="str">
        <f t="shared" si="388"/>
        <v>צח נצרת</v>
      </c>
      <c r="D12479" s="1" t="s">
        <v>7589</v>
      </c>
      <c r="E12479" s="1"/>
      <c r="F12479" s="2">
        <v>6</v>
      </c>
      <c r="G12479" s="2">
        <f>INDEX(תוצאות_בחירות,MATCH(C12479,siot!$F$3:$F$1887,0),27)</f>
        <v>0</v>
      </c>
      <c r="H12479" s="2" t="b">
        <f t="shared" si="389"/>
        <v>0</v>
      </c>
      <c r="I12479" s="1" t="s">
        <v>2</v>
      </c>
      <c r="J12479" s="1" t="s">
        <v>7620</v>
      </c>
      <c r="K12479" s="1"/>
    </row>
    <row r="12480" spans="1:11" hidden="1">
      <c r="A12480" s="1" t="s">
        <v>7510</v>
      </c>
      <c r="B12480" s="1" t="s">
        <v>2550</v>
      </c>
      <c r="C12480" s="48" t="str">
        <f t="shared" si="388"/>
        <v>צח נצרת</v>
      </c>
      <c r="D12480" s="1" t="s">
        <v>7589</v>
      </c>
      <c r="E12480" s="1"/>
      <c r="F12480" s="2">
        <v>7</v>
      </c>
      <c r="G12480" s="2">
        <f>INDEX(תוצאות_בחירות,MATCH(C12480,siot!$F$3:$F$1887,0),27)</f>
        <v>0</v>
      </c>
      <c r="H12480" s="2" t="b">
        <f t="shared" si="389"/>
        <v>0</v>
      </c>
      <c r="I12480" s="1" t="s">
        <v>2</v>
      </c>
      <c r="J12480" s="1" t="s">
        <v>7619</v>
      </c>
      <c r="K12480" s="1"/>
    </row>
    <row r="12481" spans="1:11" hidden="1">
      <c r="A12481" s="1" t="s">
        <v>7510</v>
      </c>
      <c r="B12481" s="1" t="s">
        <v>2550</v>
      </c>
      <c r="C12481" s="48" t="str">
        <f t="shared" si="388"/>
        <v>צח נצרת</v>
      </c>
      <c r="D12481" s="1" t="s">
        <v>7589</v>
      </c>
      <c r="E12481" s="1"/>
      <c r="F12481" s="2">
        <v>8</v>
      </c>
      <c r="G12481" s="2">
        <f>INDEX(תוצאות_בחירות,MATCH(C12481,siot!$F$3:$F$1887,0),27)</f>
        <v>0</v>
      </c>
      <c r="H12481" s="2" t="b">
        <f t="shared" si="389"/>
        <v>0</v>
      </c>
      <c r="I12481" s="1" t="s">
        <v>2</v>
      </c>
      <c r="J12481" s="1" t="s">
        <v>7618</v>
      </c>
      <c r="K12481" s="1"/>
    </row>
    <row r="12482" spans="1:11" hidden="1">
      <c r="A12482" s="1" t="s">
        <v>7510</v>
      </c>
      <c r="B12482" s="1" t="s">
        <v>2550</v>
      </c>
      <c r="C12482" s="48" t="str">
        <f t="shared" si="388"/>
        <v>צח נצרת</v>
      </c>
      <c r="D12482" s="1" t="s">
        <v>7589</v>
      </c>
      <c r="E12482" s="1"/>
      <c r="F12482" s="2">
        <v>9</v>
      </c>
      <c r="G12482" s="2">
        <f>INDEX(תוצאות_בחירות,MATCH(C12482,siot!$F$3:$F$1887,0),27)</f>
        <v>0</v>
      </c>
      <c r="H12482" s="2" t="b">
        <f t="shared" si="389"/>
        <v>0</v>
      </c>
      <c r="I12482" s="1" t="s">
        <v>2</v>
      </c>
      <c r="J12482" s="1" t="s">
        <v>7617</v>
      </c>
      <c r="K12482" s="1"/>
    </row>
    <row r="12483" spans="1:11" hidden="1">
      <c r="A12483" s="1" t="s">
        <v>7510</v>
      </c>
      <c r="B12483" s="1" t="s">
        <v>2550</v>
      </c>
      <c r="C12483" s="48" t="str">
        <f t="shared" si="388"/>
        <v>צח נצרת</v>
      </c>
      <c r="D12483" s="1" t="s">
        <v>7589</v>
      </c>
      <c r="E12483" s="1"/>
      <c r="F12483" s="2">
        <v>10</v>
      </c>
      <c r="G12483" s="2">
        <f>INDEX(תוצאות_בחירות,MATCH(C12483,siot!$F$3:$F$1887,0),27)</f>
        <v>0</v>
      </c>
      <c r="H12483" s="2" t="b">
        <f t="shared" si="389"/>
        <v>0</v>
      </c>
      <c r="I12483" s="1" t="s">
        <v>2</v>
      </c>
      <c r="J12483" s="1" t="s">
        <v>7616</v>
      </c>
      <c r="K12483" s="1"/>
    </row>
    <row r="12484" spans="1:11" hidden="1">
      <c r="A12484" s="1" t="s">
        <v>7510</v>
      </c>
      <c r="B12484" s="1" t="s">
        <v>2550</v>
      </c>
      <c r="C12484" s="48" t="str">
        <f t="shared" ref="C12484:C12547" si="390">B12484&amp;" "&amp;A12484</f>
        <v>צח נצרת</v>
      </c>
      <c r="D12484" s="1" t="s">
        <v>7589</v>
      </c>
      <c r="E12484" s="1"/>
      <c r="F12484" s="2">
        <v>11</v>
      </c>
      <c r="G12484" s="2">
        <f>INDEX(תוצאות_בחירות,MATCH(C12484,siot!$F$3:$F$1887,0),27)</f>
        <v>0</v>
      </c>
      <c r="H12484" s="2" t="b">
        <f t="shared" ref="H12484:H12547" si="391">IF(OR(F12484&lt;G12484,G12484=F12484),TRUE,FALSE)</f>
        <v>0</v>
      </c>
      <c r="I12484" s="1" t="s">
        <v>2</v>
      </c>
      <c r="J12484" s="1" t="s">
        <v>7615</v>
      </c>
      <c r="K12484" s="1"/>
    </row>
    <row r="12485" spans="1:11" hidden="1">
      <c r="A12485" s="1" t="s">
        <v>7510</v>
      </c>
      <c r="B12485" s="1" t="s">
        <v>2550</v>
      </c>
      <c r="C12485" s="48" t="str">
        <f t="shared" si="390"/>
        <v>צח נצרת</v>
      </c>
      <c r="D12485" s="1" t="s">
        <v>7589</v>
      </c>
      <c r="E12485" s="1"/>
      <c r="F12485" s="2">
        <v>12</v>
      </c>
      <c r="G12485" s="2">
        <f>INDEX(תוצאות_בחירות,MATCH(C12485,siot!$F$3:$F$1887,0),27)</f>
        <v>0</v>
      </c>
      <c r="H12485" s="2" t="b">
        <f t="shared" si="391"/>
        <v>0</v>
      </c>
      <c r="I12485" s="1" t="s">
        <v>2</v>
      </c>
      <c r="J12485" s="1" t="s">
        <v>7614</v>
      </c>
      <c r="K12485" s="1"/>
    </row>
    <row r="12486" spans="1:11" hidden="1">
      <c r="A12486" s="1" t="s">
        <v>7510</v>
      </c>
      <c r="B12486" s="1" t="s">
        <v>2550</v>
      </c>
      <c r="C12486" s="48" t="str">
        <f t="shared" si="390"/>
        <v>צח נצרת</v>
      </c>
      <c r="D12486" s="1" t="s">
        <v>7589</v>
      </c>
      <c r="E12486" s="1"/>
      <c r="F12486" s="2">
        <v>13</v>
      </c>
      <c r="G12486" s="2">
        <f>INDEX(תוצאות_בחירות,MATCH(C12486,siot!$F$3:$F$1887,0),27)</f>
        <v>0</v>
      </c>
      <c r="H12486" s="2" t="b">
        <f t="shared" si="391"/>
        <v>0</v>
      </c>
      <c r="I12486" s="1" t="s">
        <v>2</v>
      </c>
      <c r="J12486" s="1" t="s">
        <v>7613</v>
      </c>
      <c r="K12486" s="1"/>
    </row>
    <row r="12487" spans="1:11" hidden="1">
      <c r="A12487" s="1" t="s">
        <v>7510</v>
      </c>
      <c r="B12487" s="1" t="s">
        <v>2550</v>
      </c>
      <c r="C12487" s="48" t="str">
        <f t="shared" si="390"/>
        <v>צח נצרת</v>
      </c>
      <c r="D12487" s="1" t="s">
        <v>7589</v>
      </c>
      <c r="E12487" s="1"/>
      <c r="F12487" s="2">
        <v>14</v>
      </c>
      <c r="G12487" s="2">
        <f>INDEX(תוצאות_בחירות,MATCH(C12487,siot!$F$3:$F$1887,0),27)</f>
        <v>0</v>
      </c>
      <c r="H12487" s="2" t="b">
        <f t="shared" si="391"/>
        <v>0</v>
      </c>
      <c r="I12487" s="1" t="s">
        <v>2</v>
      </c>
      <c r="J12487" s="1" t="s">
        <v>7612</v>
      </c>
      <c r="K12487" s="1"/>
    </row>
    <row r="12488" spans="1:11" hidden="1">
      <c r="A12488" s="1" t="s">
        <v>7510</v>
      </c>
      <c r="B12488" s="1" t="s">
        <v>2550</v>
      </c>
      <c r="C12488" s="48" t="str">
        <f t="shared" si="390"/>
        <v>צח נצרת</v>
      </c>
      <c r="D12488" s="1" t="s">
        <v>7589</v>
      </c>
      <c r="E12488" s="1"/>
      <c r="F12488" s="2">
        <v>15</v>
      </c>
      <c r="G12488" s="2">
        <f>INDEX(תוצאות_בחירות,MATCH(C12488,siot!$F$3:$F$1887,0),27)</f>
        <v>0</v>
      </c>
      <c r="H12488" s="2" t="b">
        <f t="shared" si="391"/>
        <v>0</v>
      </c>
      <c r="I12488" s="1" t="s">
        <v>2</v>
      </c>
      <c r="J12488" s="1" t="s">
        <v>7611</v>
      </c>
      <c r="K12488" s="1"/>
    </row>
    <row r="12489" spans="1:11" hidden="1">
      <c r="A12489" s="1" t="s">
        <v>7510</v>
      </c>
      <c r="B12489" s="1" t="s">
        <v>2550</v>
      </c>
      <c r="C12489" s="48" t="str">
        <f t="shared" si="390"/>
        <v>צח נצרת</v>
      </c>
      <c r="D12489" s="1" t="s">
        <v>7589</v>
      </c>
      <c r="E12489" s="1"/>
      <c r="F12489" s="2">
        <v>16</v>
      </c>
      <c r="G12489" s="2">
        <f>INDEX(תוצאות_בחירות,MATCH(C12489,siot!$F$3:$F$1887,0),27)</f>
        <v>0</v>
      </c>
      <c r="H12489" s="2" t="b">
        <f t="shared" si="391"/>
        <v>0</v>
      </c>
      <c r="I12489" s="1" t="s">
        <v>2</v>
      </c>
      <c r="J12489" s="1" t="s">
        <v>7610</v>
      </c>
      <c r="K12489" s="1"/>
    </row>
    <row r="12490" spans="1:11" hidden="1">
      <c r="A12490" s="1" t="s">
        <v>7510</v>
      </c>
      <c r="B12490" s="1" t="s">
        <v>2550</v>
      </c>
      <c r="C12490" s="48" t="str">
        <f t="shared" si="390"/>
        <v>צח נצרת</v>
      </c>
      <c r="D12490" s="1" t="s">
        <v>7589</v>
      </c>
      <c r="E12490" s="1"/>
      <c r="F12490" s="2">
        <v>17</v>
      </c>
      <c r="G12490" s="2">
        <f>INDEX(תוצאות_בחירות,MATCH(C12490,siot!$F$3:$F$1887,0),27)</f>
        <v>0</v>
      </c>
      <c r="H12490" s="2" t="b">
        <f t="shared" si="391"/>
        <v>0</v>
      </c>
      <c r="I12490" s="1" t="s">
        <v>2</v>
      </c>
      <c r="J12490" s="1" t="s">
        <v>7609</v>
      </c>
      <c r="K12490" s="1"/>
    </row>
    <row r="12491" spans="1:11" hidden="1">
      <c r="A12491" s="1" t="s">
        <v>7510</v>
      </c>
      <c r="B12491" s="1" t="s">
        <v>2550</v>
      </c>
      <c r="C12491" s="48" t="str">
        <f t="shared" si="390"/>
        <v>צח נצרת</v>
      </c>
      <c r="D12491" s="1" t="s">
        <v>7589</v>
      </c>
      <c r="E12491" s="1"/>
      <c r="F12491" s="2">
        <v>18</v>
      </c>
      <c r="G12491" s="2">
        <f>INDEX(תוצאות_בחירות,MATCH(C12491,siot!$F$3:$F$1887,0),27)</f>
        <v>0</v>
      </c>
      <c r="H12491" s="2" t="b">
        <f t="shared" si="391"/>
        <v>0</v>
      </c>
      <c r="I12491" s="1" t="s">
        <v>2</v>
      </c>
      <c r="J12491" s="1" t="s">
        <v>7608</v>
      </c>
      <c r="K12491" s="1"/>
    </row>
    <row r="12492" spans="1:11" hidden="1">
      <c r="A12492" s="1" t="s">
        <v>7510</v>
      </c>
      <c r="B12492" s="1" t="s">
        <v>2550</v>
      </c>
      <c r="C12492" s="48" t="str">
        <f t="shared" si="390"/>
        <v>צח נצרת</v>
      </c>
      <c r="D12492" s="1" t="s">
        <v>7589</v>
      </c>
      <c r="E12492" s="1"/>
      <c r="F12492" s="2">
        <v>19</v>
      </c>
      <c r="G12492" s="2">
        <f>INDEX(תוצאות_בחירות,MATCH(C12492,siot!$F$3:$F$1887,0),27)</f>
        <v>0</v>
      </c>
      <c r="H12492" s="2" t="b">
        <f t="shared" si="391"/>
        <v>0</v>
      </c>
      <c r="I12492" s="1" t="s">
        <v>2</v>
      </c>
      <c r="J12492" s="1" t="s">
        <v>7607</v>
      </c>
      <c r="K12492" s="1"/>
    </row>
    <row r="12493" spans="1:11" hidden="1">
      <c r="A12493" s="1" t="s">
        <v>7510</v>
      </c>
      <c r="B12493" s="1" t="s">
        <v>2550</v>
      </c>
      <c r="C12493" s="48" t="str">
        <f t="shared" si="390"/>
        <v>צח נצרת</v>
      </c>
      <c r="D12493" s="1" t="s">
        <v>7589</v>
      </c>
      <c r="E12493" s="1"/>
      <c r="F12493" s="2">
        <v>20</v>
      </c>
      <c r="G12493" s="2">
        <f>INDEX(תוצאות_בחירות,MATCH(C12493,siot!$F$3:$F$1887,0),27)</f>
        <v>0</v>
      </c>
      <c r="H12493" s="2" t="b">
        <f t="shared" si="391"/>
        <v>0</v>
      </c>
      <c r="I12493" s="1" t="s">
        <v>2</v>
      </c>
      <c r="J12493" s="1" t="s">
        <v>7606</v>
      </c>
      <c r="K12493" s="1"/>
    </row>
    <row r="12494" spans="1:11" hidden="1">
      <c r="A12494" s="1" t="s">
        <v>7510</v>
      </c>
      <c r="B12494" s="1" t="s">
        <v>2550</v>
      </c>
      <c r="C12494" s="48" t="str">
        <f t="shared" si="390"/>
        <v>צח נצרת</v>
      </c>
      <c r="D12494" s="1" t="s">
        <v>7589</v>
      </c>
      <c r="E12494" s="1"/>
      <c r="F12494" s="2">
        <v>21</v>
      </c>
      <c r="G12494" s="2">
        <f>INDEX(תוצאות_בחירות,MATCH(C12494,siot!$F$3:$F$1887,0),27)</f>
        <v>0</v>
      </c>
      <c r="H12494" s="2" t="b">
        <f t="shared" si="391"/>
        <v>0</v>
      </c>
      <c r="I12494" s="1" t="s">
        <v>2</v>
      </c>
      <c r="J12494" s="1" t="s">
        <v>7605</v>
      </c>
      <c r="K12494" s="1"/>
    </row>
    <row r="12495" spans="1:11" hidden="1">
      <c r="A12495" s="1" t="s">
        <v>7510</v>
      </c>
      <c r="B12495" s="1" t="s">
        <v>2550</v>
      </c>
      <c r="C12495" s="48" t="str">
        <f t="shared" si="390"/>
        <v>צח נצרת</v>
      </c>
      <c r="D12495" s="1" t="s">
        <v>7589</v>
      </c>
      <c r="E12495" s="1"/>
      <c r="F12495" s="2">
        <v>22</v>
      </c>
      <c r="G12495" s="2">
        <f>INDEX(תוצאות_בחירות,MATCH(C12495,siot!$F$3:$F$1887,0),27)</f>
        <v>0</v>
      </c>
      <c r="H12495" s="2" t="b">
        <f t="shared" si="391"/>
        <v>0</v>
      </c>
      <c r="I12495" s="1" t="s">
        <v>2</v>
      </c>
      <c r="J12495" s="1" t="s">
        <v>7604</v>
      </c>
      <c r="K12495" s="1"/>
    </row>
    <row r="12496" spans="1:11" hidden="1">
      <c r="A12496" s="1" t="s">
        <v>7510</v>
      </c>
      <c r="B12496" s="1" t="s">
        <v>2550</v>
      </c>
      <c r="C12496" s="48" t="str">
        <f t="shared" si="390"/>
        <v>צח נצרת</v>
      </c>
      <c r="D12496" s="1" t="s">
        <v>7589</v>
      </c>
      <c r="E12496" s="1"/>
      <c r="F12496" s="2">
        <v>23</v>
      </c>
      <c r="G12496" s="2">
        <f>INDEX(תוצאות_בחירות,MATCH(C12496,siot!$F$3:$F$1887,0),27)</f>
        <v>0</v>
      </c>
      <c r="H12496" s="2" t="b">
        <f t="shared" si="391"/>
        <v>0</v>
      </c>
      <c r="I12496" s="1" t="s">
        <v>2</v>
      </c>
      <c r="J12496" s="1" t="s">
        <v>7603</v>
      </c>
      <c r="K12496" s="1"/>
    </row>
    <row r="12497" spans="1:11" hidden="1">
      <c r="A12497" s="1" t="s">
        <v>7510</v>
      </c>
      <c r="B12497" s="1" t="s">
        <v>2550</v>
      </c>
      <c r="C12497" s="48" t="str">
        <f t="shared" si="390"/>
        <v>צח נצרת</v>
      </c>
      <c r="D12497" s="1" t="s">
        <v>7589</v>
      </c>
      <c r="E12497" s="1"/>
      <c r="F12497" s="2">
        <v>24</v>
      </c>
      <c r="G12497" s="2">
        <f>INDEX(תוצאות_בחירות,MATCH(C12497,siot!$F$3:$F$1887,0),27)</f>
        <v>0</v>
      </c>
      <c r="H12497" s="2" t="b">
        <f t="shared" si="391"/>
        <v>0</v>
      </c>
      <c r="I12497" s="1" t="s">
        <v>2</v>
      </c>
      <c r="J12497" s="1" t="s">
        <v>7602</v>
      </c>
      <c r="K12497" s="1"/>
    </row>
    <row r="12498" spans="1:11" hidden="1">
      <c r="A12498" s="1" t="s">
        <v>7510</v>
      </c>
      <c r="B12498" s="1" t="s">
        <v>2550</v>
      </c>
      <c r="C12498" s="48" t="str">
        <f t="shared" si="390"/>
        <v>צח נצרת</v>
      </c>
      <c r="D12498" s="1" t="s">
        <v>7589</v>
      </c>
      <c r="E12498" s="1"/>
      <c r="F12498" s="2">
        <v>25</v>
      </c>
      <c r="G12498" s="2">
        <f>INDEX(תוצאות_בחירות,MATCH(C12498,siot!$F$3:$F$1887,0),27)</f>
        <v>0</v>
      </c>
      <c r="H12498" s="2" t="b">
        <f t="shared" si="391"/>
        <v>0</v>
      </c>
      <c r="I12498" s="1" t="s">
        <v>2</v>
      </c>
      <c r="J12498" s="1" t="s">
        <v>7601</v>
      </c>
      <c r="K12498" s="1"/>
    </row>
    <row r="12499" spans="1:11" hidden="1">
      <c r="A12499" s="1" t="s">
        <v>7510</v>
      </c>
      <c r="B12499" s="1" t="s">
        <v>2550</v>
      </c>
      <c r="C12499" s="48" t="str">
        <f t="shared" si="390"/>
        <v>צח נצרת</v>
      </c>
      <c r="D12499" s="1" t="s">
        <v>7589</v>
      </c>
      <c r="E12499" s="1"/>
      <c r="F12499" s="2">
        <v>26</v>
      </c>
      <c r="G12499" s="2">
        <f>INDEX(תוצאות_בחירות,MATCH(C12499,siot!$F$3:$F$1887,0),27)</f>
        <v>0</v>
      </c>
      <c r="H12499" s="2" t="b">
        <f t="shared" si="391"/>
        <v>0</v>
      </c>
      <c r="I12499" s="1" t="s">
        <v>2</v>
      </c>
      <c r="J12499" s="1" t="s">
        <v>7600</v>
      </c>
      <c r="K12499" s="1"/>
    </row>
    <row r="12500" spans="1:11" hidden="1">
      <c r="A12500" s="1" t="s">
        <v>7510</v>
      </c>
      <c r="B12500" s="1" t="s">
        <v>2550</v>
      </c>
      <c r="C12500" s="48" t="str">
        <f t="shared" si="390"/>
        <v>צח נצרת</v>
      </c>
      <c r="D12500" s="1" t="s">
        <v>7589</v>
      </c>
      <c r="E12500" s="1"/>
      <c r="F12500" s="2">
        <v>27</v>
      </c>
      <c r="G12500" s="2">
        <f>INDEX(תוצאות_בחירות,MATCH(C12500,siot!$F$3:$F$1887,0),27)</f>
        <v>0</v>
      </c>
      <c r="H12500" s="2" t="b">
        <f t="shared" si="391"/>
        <v>0</v>
      </c>
      <c r="I12500" s="1" t="s">
        <v>2</v>
      </c>
      <c r="J12500" s="1" t="s">
        <v>7599</v>
      </c>
      <c r="K12500" s="1"/>
    </row>
    <row r="12501" spans="1:11" hidden="1">
      <c r="A12501" s="1" t="s">
        <v>7510</v>
      </c>
      <c r="B12501" s="1" t="s">
        <v>2550</v>
      </c>
      <c r="C12501" s="48" t="str">
        <f t="shared" si="390"/>
        <v>צח נצרת</v>
      </c>
      <c r="D12501" s="1" t="s">
        <v>7589</v>
      </c>
      <c r="E12501" s="1"/>
      <c r="F12501" s="2">
        <v>28</v>
      </c>
      <c r="G12501" s="2">
        <f>INDEX(תוצאות_בחירות,MATCH(C12501,siot!$F$3:$F$1887,0),27)</f>
        <v>0</v>
      </c>
      <c r="H12501" s="2" t="b">
        <f t="shared" si="391"/>
        <v>0</v>
      </c>
      <c r="I12501" s="1" t="s">
        <v>2</v>
      </c>
      <c r="J12501" s="1" t="s">
        <v>7598</v>
      </c>
      <c r="K12501" s="1"/>
    </row>
    <row r="12502" spans="1:11" hidden="1">
      <c r="A12502" s="1" t="s">
        <v>7510</v>
      </c>
      <c r="B12502" s="1" t="s">
        <v>2550</v>
      </c>
      <c r="C12502" s="48" t="str">
        <f t="shared" si="390"/>
        <v>צח נצרת</v>
      </c>
      <c r="D12502" s="1" t="s">
        <v>7589</v>
      </c>
      <c r="E12502" s="1"/>
      <c r="F12502" s="2">
        <v>29</v>
      </c>
      <c r="G12502" s="2">
        <f>INDEX(תוצאות_בחירות,MATCH(C12502,siot!$F$3:$F$1887,0),27)</f>
        <v>0</v>
      </c>
      <c r="H12502" s="2" t="b">
        <f t="shared" si="391"/>
        <v>0</v>
      </c>
      <c r="I12502" s="1" t="s">
        <v>2</v>
      </c>
      <c r="J12502" s="1" t="s">
        <v>7597</v>
      </c>
      <c r="K12502" s="1"/>
    </row>
    <row r="12503" spans="1:11" hidden="1">
      <c r="A12503" s="1" t="s">
        <v>7510</v>
      </c>
      <c r="B12503" s="1" t="s">
        <v>2550</v>
      </c>
      <c r="C12503" s="48" t="str">
        <f t="shared" si="390"/>
        <v>צח נצרת</v>
      </c>
      <c r="D12503" s="1" t="s">
        <v>7589</v>
      </c>
      <c r="E12503" s="1"/>
      <c r="F12503" s="2">
        <v>30</v>
      </c>
      <c r="G12503" s="2">
        <f>INDEX(תוצאות_בחירות,MATCH(C12503,siot!$F$3:$F$1887,0),27)</f>
        <v>0</v>
      </c>
      <c r="H12503" s="2" t="b">
        <f t="shared" si="391"/>
        <v>0</v>
      </c>
      <c r="I12503" s="1" t="s">
        <v>2</v>
      </c>
      <c r="J12503" s="1" t="s">
        <v>7596</v>
      </c>
      <c r="K12503" s="1"/>
    </row>
    <row r="12504" spans="1:11" hidden="1">
      <c r="A12504" s="1" t="s">
        <v>7510</v>
      </c>
      <c r="B12504" s="1" t="s">
        <v>2550</v>
      </c>
      <c r="C12504" s="48" t="str">
        <f t="shared" si="390"/>
        <v>צח נצרת</v>
      </c>
      <c r="D12504" s="1" t="s">
        <v>7589</v>
      </c>
      <c r="E12504" s="1"/>
      <c r="F12504" s="2">
        <v>31</v>
      </c>
      <c r="G12504" s="2">
        <f>INDEX(תוצאות_בחירות,MATCH(C12504,siot!$F$3:$F$1887,0),27)</f>
        <v>0</v>
      </c>
      <c r="H12504" s="2" t="b">
        <f t="shared" si="391"/>
        <v>0</v>
      </c>
      <c r="I12504" s="1" t="s">
        <v>2</v>
      </c>
      <c r="J12504" s="1" t="s">
        <v>7595</v>
      </c>
      <c r="K12504" s="1"/>
    </row>
    <row r="12505" spans="1:11" hidden="1">
      <c r="A12505" s="1" t="s">
        <v>7510</v>
      </c>
      <c r="B12505" s="1" t="s">
        <v>2550</v>
      </c>
      <c r="C12505" s="48" t="str">
        <f t="shared" si="390"/>
        <v>צח נצרת</v>
      </c>
      <c r="D12505" s="1" t="s">
        <v>7589</v>
      </c>
      <c r="E12505" s="1"/>
      <c r="F12505" s="2">
        <v>32</v>
      </c>
      <c r="G12505" s="2">
        <f>INDEX(תוצאות_בחירות,MATCH(C12505,siot!$F$3:$F$1887,0),27)</f>
        <v>0</v>
      </c>
      <c r="H12505" s="2" t="b">
        <f t="shared" si="391"/>
        <v>0</v>
      </c>
      <c r="I12505" s="1" t="s">
        <v>2</v>
      </c>
      <c r="J12505" s="1" t="s">
        <v>7594</v>
      </c>
      <c r="K12505" s="1"/>
    </row>
    <row r="12506" spans="1:11" hidden="1">
      <c r="A12506" s="1" t="s">
        <v>7510</v>
      </c>
      <c r="B12506" s="1" t="s">
        <v>2550</v>
      </c>
      <c r="C12506" s="48" t="str">
        <f t="shared" si="390"/>
        <v>צח נצרת</v>
      </c>
      <c r="D12506" s="1" t="s">
        <v>7589</v>
      </c>
      <c r="E12506" s="1"/>
      <c r="F12506" s="2">
        <v>33</v>
      </c>
      <c r="G12506" s="2">
        <f>INDEX(תוצאות_בחירות,MATCH(C12506,siot!$F$3:$F$1887,0),27)</f>
        <v>0</v>
      </c>
      <c r="H12506" s="2" t="b">
        <f t="shared" si="391"/>
        <v>0</v>
      </c>
      <c r="I12506" s="1" t="s">
        <v>2</v>
      </c>
      <c r="J12506" s="1" t="s">
        <v>7593</v>
      </c>
      <c r="K12506" s="1"/>
    </row>
    <row r="12507" spans="1:11" hidden="1">
      <c r="A12507" s="1" t="s">
        <v>7510</v>
      </c>
      <c r="B12507" s="1" t="s">
        <v>2550</v>
      </c>
      <c r="C12507" s="48" t="str">
        <f t="shared" si="390"/>
        <v>צח נצרת</v>
      </c>
      <c r="D12507" s="1" t="s">
        <v>7589</v>
      </c>
      <c r="E12507" s="1"/>
      <c r="F12507" s="2">
        <v>34</v>
      </c>
      <c r="G12507" s="2">
        <f>INDEX(תוצאות_בחירות,MATCH(C12507,siot!$F$3:$F$1887,0),27)</f>
        <v>0</v>
      </c>
      <c r="H12507" s="2" t="b">
        <f t="shared" si="391"/>
        <v>0</v>
      </c>
      <c r="I12507" s="1" t="s">
        <v>2</v>
      </c>
      <c r="J12507" s="1" t="s">
        <v>7592</v>
      </c>
      <c r="K12507" s="1"/>
    </row>
    <row r="12508" spans="1:11" hidden="1">
      <c r="A12508" s="1" t="s">
        <v>7510</v>
      </c>
      <c r="B12508" s="1" t="s">
        <v>2550</v>
      </c>
      <c r="C12508" s="48" t="str">
        <f t="shared" si="390"/>
        <v>צח נצרת</v>
      </c>
      <c r="D12508" s="1" t="s">
        <v>7589</v>
      </c>
      <c r="E12508" s="1"/>
      <c r="F12508" s="2">
        <v>35</v>
      </c>
      <c r="G12508" s="2">
        <f>INDEX(תוצאות_בחירות,MATCH(C12508,siot!$F$3:$F$1887,0),27)</f>
        <v>0</v>
      </c>
      <c r="H12508" s="2" t="b">
        <f t="shared" si="391"/>
        <v>0</v>
      </c>
      <c r="I12508" s="1" t="s">
        <v>2</v>
      </c>
      <c r="J12508" s="1" t="s">
        <v>7591</v>
      </c>
      <c r="K12508" s="1"/>
    </row>
    <row r="12509" spans="1:11" hidden="1">
      <c r="A12509" s="1" t="s">
        <v>7510</v>
      </c>
      <c r="B12509" s="1" t="s">
        <v>2550</v>
      </c>
      <c r="C12509" s="48" t="str">
        <f t="shared" si="390"/>
        <v>צח נצרת</v>
      </c>
      <c r="D12509" s="1" t="s">
        <v>7589</v>
      </c>
      <c r="E12509" s="1"/>
      <c r="F12509" s="2">
        <v>36</v>
      </c>
      <c r="G12509" s="2">
        <f>INDEX(תוצאות_בחירות,MATCH(C12509,siot!$F$3:$F$1887,0),27)</f>
        <v>0</v>
      </c>
      <c r="H12509" s="2" t="b">
        <f t="shared" si="391"/>
        <v>0</v>
      </c>
      <c r="I12509" s="1" t="s">
        <v>2</v>
      </c>
      <c r="J12509" s="1" t="s">
        <v>7590</v>
      </c>
      <c r="K12509" s="1"/>
    </row>
    <row r="12510" spans="1:11" hidden="1">
      <c r="A12510" s="1" t="s">
        <v>7510</v>
      </c>
      <c r="B12510" s="1" t="s">
        <v>2550</v>
      </c>
      <c r="C12510" s="48" t="str">
        <f t="shared" si="390"/>
        <v>צח נצרת</v>
      </c>
      <c r="D12510" s="1" t="s">
        <v>7589</v>
      </c>
      <c r="E12510" s="1"/>
      <c r="F12510" s="2">
        <v>37</v>
      </c>
      <c r="G12510" s="2">
        <f>INDEX(תוצאות_בחירות,MATCH(C12510,siot!$F$3:$F$1887,0),27)</f>
        <v>0</v>
      </c>
      <c r="H12510" s="2" t="b">
        <f t="shared" si="391"/>
        <v>0</v>
      </c>
      <c r="I12510" s="1" t="s">
        <v>2</v>
      </c>
      <c r="J12510" s="1" t="s">
        <v>7588</v>
      </c>
      <c r="K12510" s="1"/>
    </row>
    <row r="12511" spans="1:11" hidden="1">
      <c r="A12511" s="1" t="s">
        <v>7510</v>
      </c>
      <c r="B12511" s="1" t="s">
        <v>259</v>
      </c>
      <c r="C12511" s="48" t="str">
        <f t="shared" si="390"/>
        <v>ק נצרת</v>
      </c>
      <c r="D12511" s="1" t="s">
        <v>7549</v>
      </c>
      <c r="E12511" s="1" t="s">
        <v>3</v>
      </c>
      <c r="F12511" s="2" t="s">
        <v>19548</v>
      </c>
      <c r="G12511" s="2">
        <f>INDEX(תוצאות_בחירות,MATCH(C12511,siot!$F$3:$F$1887,0),27)</f>
        <v>0</v>
      </c>
      <c r="H12511" s="2" t="b">
        <f t="shared" si="391"/>
        <v>0</v>
      </c>
      <c r="I12511" s="1"/>
      <c r="J12511" s="1"/>
      <c r="K12511" s="1"/>
    </row>
    <row r="12512" spans="1:11" hidden="1">
      <c r="A12512" s="1" t="s">
        <v>7510</v>
      </c>
      <c r="B12512" s="1" t="s">
        <v>259</v>
      </c>
      <c r="C12512" s="48" t="str">
        <f t="shared" si="390"/>
        <v>ק נצרת</v>
      </c>
      <c r="D12512" s="1" t="s">
        <v>7549</v>
      </c>
      <c r="E12512" s="1"/>
      <c r="F12512" s="2">
        <v>1</v>
      </c>
      <c r="G12512" s="2">
        <f>INDEX(תוצאות_בחירות,MATCH(C12512,siot!$F$3:$F$1887,0),27)</f>
        <v>0</v>
      </c>
      <c r="H12512" s="2" t="b">
        <f t="shared" si="391"/>
        <v>0</v>
      </c>
      <c r="I12512" s="1" t="s">
        <v>2</v>
      </c>
      <c r="J12512" s="1" t="s">
        <v>7586</v>
      </c>
      <c r="K12512" s="1"/>
    </row>
    <row r="12513" spans="1:11" hidden="1">
      <c r="A12513" s="1" t="s">
        <v>7510</v>
      </c>
      <c r="B12513" s="1" t="s">
        <v>259</v>
      </c>
      <c r="C12513" s="48" t="str">
        <f t="shared" si="390"/>
        <v>ק נצרת</v>
      </c>
      <c r="D12513" s="1" t="s">
        <v>7549</v>
      </c>
      <c r="E12513" s="1"/>
      <c r="F12513" s="2">
        <v>2</v>
      </c>
      <c r="G12513" s="2">
        <f>INDEX(תוצאות_בחירות,MATCH(C12513,siot!$F$3:$F$1887,0),27)</f>
        <v>0</v>
      </c>
      <c r="H12513" s="2" t="b">
        <f t="shared" si="391"/>
        <v>0</v>
      </c>
      <c r="I12513" s="1" t="s">
        <v>2</v>
      </c>
      <c r="J12513" s="1" t="s">
        <v>7585</v>
      </c>
      <c r="K12513" s="1"/>
    </row>
    <row r="12514" spans="1:11" hidden="1">
      <c r="A12514" s="1" t="s">
        <v>7510</v>
      </c>
      <c r="B12514" s="1" t="s">
        <v>259</v>
      </c>
      <c r="C12514" s="48" t="str">
        <f t="shared" si="390"/>
        <v>ק נצרת</v>
      </c>
      <c r="D12514" s="1" t="s">
        <v>7549</v>
      </c>
      <c r="E12514" s="1"/>
      <c r="F12514" s="2">
        <v>3</v>
      </c>
      <c r="G12514" s="2">
        <f>INDEX(תוצאות_בחירות,MATCH(C12514,siot!$F$3:$F$1887,0),27)</f>
        <v>0</v>
      </c>
      <c r="H12514" s="2" t="b">
        <f t="shared" si="391"/>
        <v>0</v>
      </c>
      <c r="I12514" s="1" t="s">
        <v>2</v>
      </c>
      <c r="J12514" s="1" t="s">
        <v>7584</v>
      </c>
      <c r="K12514" s="1"/>
    </row>
    <row r="12515" spans="1:11" hidden="1">
      <c r="A12515" s="1" t="s">
        <v>7510</v>
      </c>
      <c r="B12515" s="1" t="s">
        <v>259</v>
      </c>
      <c r="C12515" s="48" t="str">
        <f t="shared" si="390"/>
        <v>ק נצרת</v>
      </c>
      <c r="D12515" s="1" t="s">
        <v>7549</v>
      </c>
      <c r="E12515" s="1"/>
      <c r="F12515" s="2">
        <v>4</v>
      </c>
      <c r="G12515" s="2">
        <f>INDEX(תוצאות_בחירות,MATCH(C12515,siot!$F$3:$F$1887,0),27)</f>
        <v>0</v>
      </c>
      <c r="H12515" s="2" t="b">
        <f t="shared" si="391"/>
        <v>0</v>
      </c>
      <c r="I12515" s="1" t="s">
        <v>2</v>
      </c>
      <c r="J12515" s="1" t="s">
        <v>7583</v>
      </c>
      <c r="K12515" s="1"/>
    </row>
    <row r="12516" spans="1:11" hidden="1">
      <c r="A12516" s="1" t="s">
        <v>7510</v>
      </c>
      <c r="B12516" s="1" t="s">
        <v>259</v>
      </c>
      <c r="C12516" s="48" t="str">
        <f t="shared" si="390"/>
        <v>ק נצרת</v>
      </c>
      <c r="D12516" s="1" t="s">
        <v>7549</v>
      </c>
      <c r="E12516" s="1"/>
      <c r="F12516" s="2">
        <v>5</v>
      </c>
      <c r="G12516" s="2">
        <f>INDEX(תוצאות_בחירות,MATCH(C12516,siot!$F$3:$F$1887,0),27)</f>
        <v>0</v>
      </c>
      <c r="H12516" s="2" t="b">
        <f t="shared" si="391"/>
        <v>0</v>
      </c>
      <c r="I12516" s="1" t="s">
        <v>2</v>
      </c>
      <c r="J12516" s="1" t="s">
        <v>7582</v>
      </c>
      <c r="K12516" s="1"/>
    </row>
    <row r="12517" spans="1:11" hidden="1">
      <c r="A12517" s="1" t="s">
        <v>7510</v>
      </c>
      <c r="B12517" s="1" t="s">
        <v>259</v>
      </c>
      <c r="C12517" s="48" t="str">
        <f t="shared" si="390"/>
        <v>ק נצרת</v>
      </c>
      <c r="D12517" s="1" t="s">
        <v>7549</v>
      </c>
      <c r="E12517" s="1"/>
      <c r="F12517" s="2">
        <v>6</v>
      </c>
      <c r="G12517" s="2">
        <f>INDEX(תוצאות_בחירות,MATCH(C12517,siot!$F$3:$F$1887,0),27)</f>
        <v>0</v>
      </c>
      <c r="H12517" s="2" t="b">
        <f t="shared" si="391"/>
        <v>0</v>
      </c>
      <c r="I12517" s="1" t="s">
        <v>2</v>
      </c>
      <c r="J12517" s="1" t="s">
        <v>7581</v>
      </c>
      <c r="K12517" s="1"/>
    </row>
    <row r="12518" spans="1:11" hidden="1">
      <c r="A12518" s="1" t="s">
        <v>7510</v>
      </c>
      <c r="B12518" s="1" t="s">
        <v>259</v>
      </c>
      <c r="C12518" s="48" t="str">
        <f t="shared" si="390"/>
        <v>ק נצרת</v>
      </c>
      <c r="D12518" s="1" t="s">
        <v>7549</v>
      </c>
      <c r="E12518" s="1"/>
      <c r="F12518" s="2">
        <v>7</v>
      </c>
      <c r="G12518" s="2">
        <f>INDEX(תוצאות_בחירות,MATCH(C12518,siot!$F$3:$F$1887,0),27)</f>
        <v>0</v>
      </c>
      <c r="H12518" s="2" t="b">
        <f t="shared" si="391"/>
        <v>0</v>
      </c>
      <c r="I12518" s="1" t="s">
        <v>2</v>
      </c>
      <c r="J12518" s="1" t="s">
        <v>7580</v>
      </c>
      <c r="K12518" s="1"/>
    </row>
    <row r="12519" spans="1:11" hidden="1">
      <c r="A12519" s="1" t="s">
        <v>7510</v>
      </c>
      <c r="B12519" s="1" t="s">
        <v>259</v>
      </c>
      <c r="C12519" s="48" t="str">
        <f t="shared" si="390"/>
        <v>ק נצרת</v>
      </c>
      <c r="D12519" s="1" t="s">
        <v>7549</v>
      </c>
      <c r="E12519" s="1"/>
      <c r="F12519" s="2">
        <v>8</v>
      </c>
      <c r="G12519" s="2">
        <f>INDEX(תוצאות_בחירות,MATCH(C12519,siot!$F$3:$F$1887,0),27)</f>
        <v>0</v>
      </c>
      <c r="H12519" s="2" t="b">
        <f t="shared" si="391"/>
        <v>0</v>
      </c>
      <c r="I12519" s="1" t="s">
        <v>2</v>
      </c>
      <c r="J12519" s="1" t="s">
        <v>7579</v>
      </c>
      <c r="K12519" s="1"/>
    </row>
    <row r="12520" spans="1:11" hidden="1">
      <c r="A12520" s="1" t="s">
        <v>7510</v>
      </c>
      <c r="B12520" s="1" t="s">
        <v>259</v>
      </c>
      <c r="C12520" s="48" t="str">
        <f t="shared" si="390"/>
        <v>ק נצרת</v>
      </c>
      <c r="D12520" s="1" t="s">
        <v>7549</v>
      </c>
      <c r="E12520" s="1"/>
      <c r="F12520" s="2">
        <v>9</v>
      </c>
      <c r="G12520" s="2">
        <f>INDEX(תוצאות_בחירות,MATCH(C12520,siot!$F$3:$F$1887,0),27)</f>
        <v>0</v>
      </c>
      <c r="H12520" s="2" t="b">
        <f t="shared" si="391"/>
        <v>0</v>
      </c>
      <c r="I12520" s="1" t="s">
        <v>2</v>
      </c>
      <c r="J12520" s="1" t="s">
        <v>7578</v>
      </c>
      <c r="K12520" s="1"/>
    </row>
    <row r="12521" spans="1:11" hidden="1">
      <c r="A12521" s="1" t="s">
        <v>7510</v>
      </c>
      <c r="B12521" s="1" t="s">
        <v>259</v>
      </c>
      <c r="C12521" s="48" t="str">
        <f t="shared" si="390"/>
        <v>ק נצרת</v>
      </c>
      <c r="D12521" s="1" t="s">
        <v>7549</v>
      </c>
      <c r="E12521" s="1"/>
      <c r="F12521" s="2">
        <v>10</v>
      </c>
      <c r="G12521" s="2">
        <f>INDEX(תוצאות_בחירות,MATCH(C12521,siot!$F$3:$F$1887,0),27)</f>
        <v>0</v>
      </c>
      <c r="H12521" s="2" t="b">
        <f t="shared" si="391"/>
        <v>0</v>
      </c>
      <c r="I12521" s="1" t="s">
        <v>2</v>
      </c>
      <c r="J12521" s="1" t="s">
        <v>7577</v>
      </c>
      <c r="K12521" s="1"/>
    </row>
    <row r="12522" spans="1:11" hidden="1">
      <c r="A12522" s="1" t="s">
        <v>7510</v>
      </c>
      <c r="B12522" s="1" t="s">
        <v>259</v>
      </c>
      <c r="C12522" s="48" t="str">
        <f t="shared" si="390"/>
        <v>ק נצרת</v>
      </c>
      <c r="D12522" s="1" t="s">
        <v>7549</v>
      </c>
      <c r="E12522" s="1"/>
      <c r="F12522" s="2">
        <v>11</v>
      </c>
      <c r="G12522" s="2">
        <f>INDEX(תוצאות_בחירות,MATCH(C12522,siot!$F$3:$F$1887,0),27)</f>
        <v>0</v>
      </c>
      <c r="H12522" s="2" t="b">
        <f t="shared" si="391"/>
        <v>0</v>
      </c>
      <c r="I12522" s="1" t="s">
        <v>2</v>
      </c>
      <c r="J12522" s="1" t="s">
        <v>7576</v>
      </c>
      <c r="K12522" s="1"/>
    </row>
    <row r="12523" spans="1:11" hidden="1">
      <c r="A12523" s="1" t="s">
        <v>7510</v>
      </c>
      <c r="B12523" s="1" t="s">
        <v>259</v>
      </c>
      <c r="C12523" s="48" t="str">
        <f t="shared" si="390"/>
        <v>ק נצרת</v>
      </c>
      <c r="D12523" s="1" t="s">
        <v>7549</v>
      </c>
      <c r="E12523" s="1"/>
      <c r="F12523" s="2">
        <v>12</v>
      </c>
      <c r="G12523" s="2">
        <f>INDEX(תוצאות_בחירות,MATCH(C12523,siot!$F$3:$F$1887,0),27)</f>
        <v>0</v>
      </c>
      <c r="H12523" s="2" t="b">
        <f t="shared" si="391"/>
        <v>0</v>
      </c>
      <c r="I12523" s="1" t="s">
        <v>2</v>
      </c>
      <c r="J12523" s="1" t="s">
        <v>7575</v>
      </c>
      <c r="K12523" s="1"/>
    </row>
    <row r="12524" spans="1:11" hidden="1">
      <c r="A12524" s="1" t="s">
        <v>7510</v>
      </c>
      <c r="B12524" s="1" t="s">
        <v>259</v>
      </c>
      <c r="C12524" s="48" t="str">
        <f t="shared" si="390"/>
        <v>ק נצרת</v>
      </c>
      <c r="D12524" s="1" t="s">
        <v>7549</v>
      </c>
      <c r="E12524" s="1"/>
      <c r="F12524" s="2">
        <v>13</v>
      </c>
      <c r="G12524" s="2">
        <f>INDEX(תוצאות_בחירות,MATCH(C12524,siot!$F$3:$F$1887,0),27)</f>
        <v>0</v>
      </c>
      <c r="H12524" s="2" t="b">
        <f t="shared" si="391"/>
        <v>0</v>
      </c>
      <c r="I12524" s="1" t="s">
        <v>2</v>
      </c>
      <c r="J12524" s="1" t="s">
        <v>7574</v>
      </c>
      <c r="K12524" s="1"/>
    </row>
    <row r="12525" spans="1:11" hidden="1">
      <c r="A12525" s="1" t="s">
        <v>7510</v>
      </c>
      <c r="B12525" s="1" t="s">
        <v>259</v>
      </c>
      <c r="C12525" s="48" t="str">
        <f t="shared" si="390"/>
        <v>ק נצרת</v>
      </c>
      <c r="D12525" s="1" t="s">
        <v>7549</v>
      </c>
      <c r="E12525" s="1"/>
      <c r="F12525" s="2">
        <v>14</v>
      </c>
      <c r="G12525" s="2">
        <f>INDEX(תוצאות_בחירות,MATCH(C12525,siot!$F$3:$F$1887,0),27)</f>
        <v>0</v>
      </c>
      <c r="H12525" s="2" t="b">
        <f t="shared" si="391"/>
        <v>0</v>
      </c>
      <c r="I12525" s="1" t="s">
        <v>2</v>
      </c>
      <c r="J12525" s="1" t="s">
        <v>7573</v>
      </c>
      <c r="K12525" s="1"/>
    </row>
    <row r="12526" spans="1:11" hidden="1">
      <c r="A12526" s="1" t="s">
        <v>7510</v>
      </c>
      <c r="B12526" s="1" t="s">
        <v>259</v>
      </c>
      <c r="C12526" s="48" t="str">
        <f t="shared" si="390"/>
        <v>ק נצרת</v>
      </c>
      <c r="D12526" s="1" t="s">
        <v>7549</v>
      </c>
      <c r="E12526" s="1"/>
      <c r="F12526" s="2">
        <v>15</v>
      </c>
      <c r="G12526" s="2">
        <f>INDEX(תוצאות_בחירות,MATCH(C12526,siot!$F$3:$F$1887,0),27)</f>
        <v>0</v>
      </c>
      <c r="H12526" s="2" t="b">
        <f t="shared" si="391"/>
        <v>0</v>
      </c>
      <c r="I12526" s="1" t="s">
        <v>2</v>
      </c>
      <c r="J12526" s="1" t="s">
        <v>7572</v>
      </c>
      <c r="K12526" s="1"/>
    </row>
    <row r="12527" spans="1:11" hidden="1">
      <c r="A12527" s="1" t="s">
        <v>7510</v>
      </c>
      <c r="B12527" s="1" t="s">
        <v>259</v>
      </c>
      <c r="C12527" s="48" t="str">
        <f t="shared" si="390"/>
        <v>ק נצרת</v>
      </c>
      <c r="D12527" s="1" t="s">
        <v>7549</v>
      </c>
      <c r="E12527" s="1"/>
      <c r="F12527" s="2">
        <v>16</v>
      </c>
      <c r="G12527" s="2">
        <f>INDEX(תוצאות_בחירות,MATCH(C12527,siot!$F$3:$F$1887,0),27)</f>
        <v>0</v>
      </c>
      <c r="H12527" s="2" t="b">
        <f t="shared" si="391"/>
        <v>0</v>
      </c>
      <c r="I12527" s="1" t="s">
        <v>2</v>
      </c>
      <c r="J12527" s="1" t="s">
        <v>7571</v>
      </c>
      <c r="K12527" s="1"/>
    </row>
    <row r="12528" spans="1:11" hidden="1">
      <c r="A12528" s="1" t="s">
        <v>7510</v>
      </c>
      <c r="B12528" s="1" t="s">
        <v>259</v>
      </c>
      <c r="C12528" s="48" t="str">
        <f t="shared" si="390"/>
        <v>ק נצרת</v>
      </c>
      <c r="D12528" s="1" t="s">
        <v>7549</v>
      </c>
      <c r="E12528" s="1"/>
      <c r="F12528" s="2">
        <v>17</v>
      </c>
      <c r="G12528" s="2">
        <f>INDEX(תוצאות_בחירות,MATCH(C12528,siot!$F$3:$F$1887,0),27)</f>
        <v>0</v>
      </c>
      <c r="H12528" s="2" t="b">
        <f t="shared" si="391"/>
        <v>0</v>
      </c>
      <c r="I12528" s="1" t="s">
        <v>2</v>
      </c>
      <c r="J12528" s="1" t="s">
        <v>7570</v>
      </c>
      <c r="K12528" s="1"/>
    </row>
    <row r="12529" spans="1:11" hidden="1">
      <c r="A12529" s="1" t="s">
        <v>7510</v>
      </c>
      <c r="B12529" s="1" t="s">
        <v>259</v>
      </c>
      <c r="C12529" s="48" t="str">
        <f t="shared" si="390"/>
        <v>ק נצרת</v>
      </c>
      <c r="D12529" s="1" t="s">
        <v>7549</v>
      </c>
      <c r="E12529" s="1"/>
      <c r="F12529" s="2">
        <v>18</v>
      </c>
      <c r="G12529" s="2">
        <f>INDEX(תוצאות_בחירות,MATCH(C12529,siot!$F$3:$F$1887,0),27)</f>
        <v>0</v>
      </c>
      <c r="H12529" s="2" t="b">
        <f t="shared" si="391"/>
        <v>0</v>
      </c>
      <c r="I12529" s="1" t="s">
        <v>2</v>
      </c>
      <c r="J12529" s="1" t="s">
        <v>7569</v>
      </c>
      <c r="K12529" s="1"/>
    </row>
    <row r="12530" spans="1:11" hidden="1">
      <c r="A12530" s="1" t="s">
        <v>7510</v>
      </c>
      <c r="B12530" s="1" t="s">
        <v>259</v>
      </c>
      <c r="C12530" s="48" t="str">
        <f t="shared" si="390"/>
        <v>ק נצרת</v>
      </c>
      <c r="D12530" s="1" t="s">
        <v>7549</v>
      </c>
      <c r="E12530" s="1"/>
      <c r="F12530" s="2">
        <v>19</v>
      </c>
      <c r="G12530" s="2">
        <f>INDEX(תוצאות_בחירות,MATCH(C12530,siot!$F$3:$F$1887,0),27)</f>
        <v>0</v>
      </c>
      <c r="H12530" s="2" t="b">
        <f t="shared" si="391"/>
        <v>0</v>
      </c>
      <c r="I12530" s="1" t="s">
        <v>2</v>
      </c>
      <c r="J12530" s="1" t="s">
        <v>7568</v>
      </c>
      <c r="K12530" s="1"/>
    </row>
    <row r="12531" spans="1:11" hidden="1">
      <c r="A12531" s="1" t="s">
        <v>7510</v>
      </c>
      <c r="B12531" s="1" t="s">
        <v>259</v>
      </c>
      <c r="C12531" s="48" t="str">
        <f t="shared" si="390"/>
        <v>ק נצרת</v>
      </c>
      <c r="D12531" s="1" t="s">
        <v>7549</v>
      </c>
      <c r="E12531" s="1"/>
      <c r="F12531" s="2">
        <v>20</v>
      </c>
      <c r="G12531" s="2">
        <f>INDEX(תוצאות_בחירות,MATCH(C12531,siot!$F$3:$F$1887,0),27)</f>
        <v>0</v>
      </c>
      <c r="H12531" s="2" t="b">
        <f t="shared" si="391"/>
        <v>0</v>
      </c>
      <c r="I12531" s="1" t="s">
        <v>2</v>
      </c>
      <c r="J12531" s="1" t="s">
        <v>7567</v>
      </c>
      <c r="K12531" s="1"/>
    </row>
    <row r="12532" spans="1:11" hidden="1">
      <c r="A12532" s="1" t="s">
        <v>7510</v>
      </c>
      <c r="B12532" s="1" t="s">
        <v>259</v>
      </c>
      <c r="C12532" s="48" t="str">
        <f t="shared" si="390"/>
        <v>ק נצרת</v>
      </c>
      <c r="D12532" s="1" t="s">
        <v>7549</v>
      </c>
      <c r="E12532" s="1"/>
      <c r="F12532" s="2">
        <v>21</v>
      </c>
      <c r="G12532" s="2">
        <f>INDEX(תוצאות_בחירות,MATCH(C12532,siot!$F$3:$F$1887,0),27)</f>
        <v>0</v>
      </c>
      <c r="H12532" s="2" t="b">
        <f t="shared" si="391"/>
        <v>0</v>
      </c>
      <c r="I12532" s="1" t="s">
        <v>2</v>
      </c>
      <c r="J12532" s="1" t="s">
        <v>7566</v>
      </c>
      <c r="K12532" s="1"/>
    </row>
    <row r="12533" spans="1:11" hidden="1">
      <c r="A12533" s="1" t="s">
        <v>7510</v>
      </c>
      <c r="B12533" s="1" t="s">
        <v>259</v>
      </c>
      <c r="C12533" s="48" t="str">
        <f t="shared" si="390"/>
        <v>ק נצרת</v>
      </c>
      <c r="D12533" s="1" t="s">
        <v>7549</v>
      </c>
      <c r="E12533" s="1"/>
      <c r="F12533" s="2">
        <v>22</v>
      </c>
      <c r="G12533" s="2">
        <f>INDEX(תוצאות_בחירות,MATCH(C12533,siot!$F$3:$F$1887,0),27)</f>
        <v>0</v>
      </c>
      <c r="H12533" s="2" t="b">
        <f t="shared" si="391"/>
        <v>0</v>
      </c>
      <c r="I12533" s="1" t="s">
        <v>2</v>
      </c>
      <c r="J12533" s="1" t="s">
        <v>7565</v>
      </c>
      <c r="K12533" s="1"/>
    </row>
    <row r="12534" spans="1:11" hidden="1">
      <c r="A12534" s="1" t="s">
        <v>7510</v>
      </c>
      <c r="B12534" s="1" t="s">
        <v>259</v>
      </c>
      <c r="C12534" s="48" t="str">
        <f t="shared" si="390"/>
        <v>ק נצרת</v>
      </c>
      <c r="D12534" s="1" t="s">
        <v>7549</v>
      </c>
      <c r="E12534" s="1"/>
      <c r="F12534" s="2">
        <v>23</v>
      </c>
      <c r="G12534" s="2">
        <f>INDEX(תוצאות_בחירות,MATCH(C12534,siot!$F$3:$F$1887,0),27)</f>
        <v>0</v>
      </c>
      <c r="H12534" s="2" t="b">
        <f t="shared" si="391"/>
        <v>0</v>
      </c>
      <c r="I12534" s="1" t="s">
        <v>2</v>
      </c>
      <c r="J12534" s="1" t="s">
        <v>7564</v>
      </c>
      <c r="K12534" s="1"/>
    </row>
    <row r="12535" spans="1:11" hidden="1">
      <c r="A12535" s="1" t="s">
        <v>7510</v>
      </c>
      <c r="B12535" s="1" t="s">
        <v>259</v>
      </c>
      <c r="C12535" s="48" t="str">
        <f t="shared" si="390"/>
        <v>ק נצרת</v>
      </c>
      <c r="D12535" s="1" t="s">
        <v>7549</v>
      </c>
      <c r="E12535" s="1"/>
      <c r="F12535" s="2">
        <v>24</v>
      </c>
      <c r="G12535" s="2">
        <f>INDEX(תוצאות_בחירות,MATCH(C12535,siot!$F$3:$F$1887,0),27)</f>
        <v>0</v>
      </c>
      <c r="H12535" s="2" t="b">
        <f t="shared" si="391"/>
        <v>0</v>
      </c>
      <c r="I12535" s="1" t="s">
        <v>2</v>
      </c>
      <c r="J12535" s="1" t="s">
        <v>7563</v>
      </c>
      <c r="K12535" s="1"/>
    </row>
    <row r="12536" spans="1:11" hidden="1">
      <c r="A12536" s="1" t="s">
        <v>7510</v>
      </c>
      <c r="B12536" s="1" t="s">
        <v>259</v>
      </c>
      <c r="C12536" s="48" t="str">
        <f t="shared" si="390"/>
        <v>ק נצרת</v>
      </c>
      <c r="D12536" s="1" t="s">
        <v>7549</v>
      </c>
      <c r="E12536" s="1"/>
      <c r="F12536" s="2">
        <v>25</v>
      </c>
      <c r="G12536" s="2">
        <f>INDEX(תוצאות_בחירות,MATCH(C12536,siot!$F$3:$F$1887,0),27)</f>
        <v>0</v>
      </c>
      <c r="H12536" s="2" t="b">
        <f t="shared" si="391"/>
        <v>0</v>
      </c>
      <c r="I12536" s="1" t="s">
        <v>2</v>
      </c>
      <c r="J12536" s="1" t="s">
        <v>7562</v>
      </c>
      <c r="K12536" s="1"/>
    </row>
    <row r="12537" spans="1:11" hidden="1">
      <c r="A12537" s="1" t="s">
        <v>7510</v>
      </c>
      <c r="B12537" s="1" t="s">
        <v>259</v>
      </c>
      <c r="C12537" s="48" t="str">
        <f t="shared" si="390"/>
        <v>ק נצרת</v>
      </c>
      <c r="D12537" s="1" t="s">
        <v>7549</v>
      </c>
      <c r="E12537" s="1"/>
      <c r="F12537" s="2">
        <v>26</v>
      </c>
      <c r="G12537" s="2">
        <f>INDEX(תוצאות_בחירות,MATCH(C12537,siot!$F$3:$F$1887,0),27)</f>
        <v>0</v>
      </c>
      <c r="H12537" s="2" t="b">
        <f t="shared" si="391"/>
        <v>0</v>
      </c>
      <c r="I12537" s="1" t="s">
        <v>2</v>
      </c>
      <c r="J12537" s="1" t="s">
        <v>7561</v>
      </c>
      <c r="K12537" s="1"/>
    </row>
    <row r="12538" spans="1:11" hidden="1">
      <c r="A12538" s="1" t="s">
        <v>7510</v>
      </c>
      <c r="B12538" s="1" t="s">
        <v>259</v>
      </c>
      <c r="C12538" s="48" t="str">
        <f t="shared" si="390"/>
        <v>ק נצרת</v>
      </c>
      <c r="D12538" s="1" t="s">
        <v>7549</v>
      </c>
      <c r="E12538" s="1"/>
      <c r="F12538" s="2">
        <v>27</v>
      </c>
      <c r="G12538" s="2">
        <f>INDEX(תוצאות_בחירות,MATCH(C12538,siot!$F$3:$F$1887,0),27)</f>
        <v>0</v>
      </c>
      <c r="H12538" s="2" t="b">
        <f t="shared" si="391"/>
        <v>0</v>
      </c>
      <c r="I12538" s="1" t="s">
        <v>2</v>
      </c>
      <c r="J12538" s="1" t="s">
        <v>7560</v>
      </c>
      <c r="K12538" s="1"/>
    </row>
    <row r="12539" spans="1:11" hidden="1">
      <c r="A12539" s="1" t="s">
        <v>7510</v>
      </c>
      <c r="B12539" s="1" t="s">
        <v>259</v>
      </c>
      <c r="C12539" s="48" t="str">
        <f t="shared" si="390"/>
        <v>ק נצרת</v>
      </c>
      <c r="D12539" s="1" t="s">
        <v>7549</v>
      </c>
      <c r="E12539" s="1"/>
      <c r="F12539" s="2">
        <v>28</v>
      </c>
      <c r="G12539" s="2">
        <f>INDEX(תוצאות_בחירות,MATCH(C12539,siot!$F$3:$F$1887,0),27)</f>
        <v>0</v>
      </c>
      <c r="H12539" s="2" t="b">
        <f t="shared" si="391"/>
        <v>0</v>
      </c>
      <c r="I12539" s="1" t="s">
        <v>2</v>
      </c>
      <c r="J12539" s="1" t="s">
        <v>7559</v>
      </c>
      <c r="K12539" s="1"/>
    </row>
    <row r="12540" spans="1:11" hidden="1">
      <c r="A12540" s="1" t="s">
        <v>7510</v>
      </c>
      <c r="B12540" s="1" t="s">
        <v>259</v>
      </c>
      <c r="C12540" s="48" t="str">
        <f t="shared" si="390"/>
        <v>ק נצרת</v>
      </c>
      <c r="D12540" s="1" t="s">
        <v>7549</v>
      </c>
      <c r="E12540" s="1"/>
      <c r="F12540" s="2">
        <v>29</v>
      </c>
      <c r="G12540" s="2">
        <f>INDEX(תוצאות_בחירות,MATCH(C12540,siot!$F$3:$F$1887,0),27)</f>
        <v>0</v>
      </c>
      <c r="H12540" s="2" t="b">
        <f t="shared" si="391"/>
        <v>0</v>
      </c>
      <c r="I12540" s="1" t="s">
        <v>2</v>
      </c>
      <c r="J12540" s="1" t="s">
        <v>7558</v>
      </c>
      <c r="K12540" s="1"/>
    </row>
    <row r="12541" spans="1:11" hidden="1">
      <c r="A12541" s="1" t="s">
        <v>7510</v>
      </c>
      <c r="B12541" s="1" t="s">
        <v>259</v>
      </c>
      <c r="C12541" s="48" t="str">
        <f t="shared" si="390"/>
        <v>ק נצרת</v>
      </c>
      <c r="D12541" s="1" t="s">
        <v>7549</v>
      </c>
      <c r="E12541" s="1"/>
      <c r="F12541" s="2">
        <v>30</v>
      </c>
      <c r="G12541" s="2">
        <f>INDEX(תוצאות_בחירות,MATCH(C12541,siot!$F$3:$F$1887,0),27)</f>
        <v>0</v>
      </c>
      <c r="H12541" s="2" t="b">
        <f t="shared" si="391"/>
        <v>0</v>
      </c>
      <c r="I12541" s="1" t="s">
        <v>2</v>
      </c>
      <c r="J12541" s="1" t="s">
        <v>7557</v>
      </c>
      <c r="K12541" s="1"/>
    </row>
    <row r="12542" spans="1:11" hidden="1">
      <c r="A12542" s="1" t="s">
        <v>7510</v>
      </c>
      <c r="B12542" s="1" t="s">
        <v>259</v>
      </c>
      <c r="C12542" s="48" t="str">
        <f t="shared" si="390"/>
        <v>ק נצרת</v>
      </c>
      <c r="D12542" s="1" t="s">
        <v>7549</v>
      </c>
      <c r="E12542" s="1"/>
      <c r="F12542" s="2">
        <v>31</v>
      </c>
      <c r="G12542" s="2">
        <f>INDEX(תוצאות_בחירות,MATCH(C12542,siot!$F$3:$F$1887,0),27)</f>
        <v>0</v>
      </c>
      <c r="H12542" s="2" t="b">
        <f t="shared" si="391"/>
        <v>0</v>
      </c>
      <c r="I12542" s="1" t="s">
        <v>2</v>
      </c>
      <c r="J12542" s="1" t="s">
        <v>7556</v>
      </c>
      <c r="K12542" s="1"/>
    </row>
    <row r="12543" spans="1:11" hidden="1">
      <c r="A12543" s="1" t="s">
        <v>7510</v>
      </c>
      <c r="B12543" s="1" t="s">
        <v>259</v>
      </c>
      <c r="C12543" s="48" t="str">
        <f t="shared" si="390"/>
        <v>ק נצרת</v>
      </c>
      <c r="D12543" s="1" t="s">
        <v>7549</v>
      </c>
      <c r="E12543" s="1"/>
      <c r="F12543" s="2">
        <v>32</v>
      </c>
      <c r="G12543" s="2">
        <f>INDEX(תוצאות_בחירות,MATCH(C12543,siot!$F$3:$F$1887,0),27)</f>
        <v>0</v>
      </c>
      <c r="H12543" s="2" t="b">
        <f t="shared" si="391"/>
        <v>0</v>
      </c>
      <c r="I12543" s="1" t="s">
        <v>2</v>
      </c>
      <c r="J12543" s="1" t="s">
        <v>7555</v>
      </c>
      <c r="K12543" s="1"/>
    </row>
    <row r="12544" spans="1:11" hidden="1">
      <c r="A12544" s="1" t="s">
        <v>7510</v>
      </c>
      <c r="B12544" s="1" t="s">
        <v>259</v>
      </c>
      <c r="C12544" s="48" t="str">
        <f t="shared" si="390"/>
        <v>ק נצרת</v>
      </c>
      <c r="D12544" s="1" t="s">
        <v>7549</v>
      </c>
      <c r="E12544" s="1"/>
      <c r="F12544" s="2">
        <v>33</v>
      </c>
      <c r="G12544" s="2">
        <f>INDEX(תוצאות_בחירות,MATCH(C12544,siot!$F$3:$F$1887,0),27)</f>
        <v>0</v>
      </c>
      <c r="H12544" s="2" t="b">
        <f t="shared" si="391"/>
        <v>0</v>
      </c>
      <c r="I12544" s="1" t="s">
        <v>2</v>
      </c>
      <c r="J12544" s="1" t="s">
        <v>7554</v>
      </c>
      <c r="K12544" s="1"/>
    </row>
    <row r="12545" spans="1:11" hidden="1">
      <c r="A12545" s="1" t="s">
        <v>7510</v>
      </c>
      <c r="B12545" s="1" t="s">
        <v>259</v>
      </c>
      <c r="C12545" s="48" t="str">
        <f t="shared" si="390"/>
        <v>ק נצרת</v>
      </c>
      <c r="D12545" s="1" t="s">
        <v>7549</v>
      </c>
      <c r="E12545" s="1"/>
      <c r="F12545" s="2">
        <v>34</v>
      </c>
      <c r="G12545" s="2">
        <f>INDEX(תוצאות_בחירות,MATCH(C12545,siot!$F$3:$F$1887,0),27)</f>
        <v>0</v>
      </c>
      <c r="H12545" s="2" t="b">
        <f t="shared" si="391"/>
        <v>0</v>
      </c>
      <c r="I12545" s="1" t="s">
        <v>2</v>
      </c>
      <c r="J12545" s="1" t="s">
        <v>7553</v>
      </c>
      <c r="K12545" s="1"/>
    </row>
    <row r="12546" spans="1:11" hidden="1">
      <c r="A12546" s="1" t="s">
        <v>7510</v>
      </c>
      <c r="B12546" s="1" t="s">
        <v>259</v>
      </c>
      <c r="C12546" s="48" t="str">
        <f t="shared" si="390"/>
        <v>ק נצרת</v>
      </c>
      <c r="D12546" s="1" t="s">
        <v>7549</v>
      </c>
      <c r="E12546" s="1"/>
      <c r="F12546" s="2">
        <v>35</v>
      </c>
      <c r="G12546" s="2">
        <f>INDEX(תוצאות_בחירות,MATCH(C12546,siot!$F$3:$F$1887,0),27)</f>
        <v>0</v>
      </c>
      <c r="H12546" s="2" t="b">
        <f t="shared" si="391"/>
        <v>0</v>
      </c>
      <c r="I12546" s="1" t="s">
        <v>2</v>
      </c>
      <c r="J12546" s="1" t="s">
        <v>7552</v>
      </c>
      <c r="K12546" s="1"/>
    </row>
    <row r="12547" spans="1:11" hidden="1">
      <c r="A12547" s="1" t="s">
        <v>7510</v>
      </c>
      <c r="B12547" s="1" t="s">
        <v>259</v>
      </c>
      <c r="C12547" s="48" t="str">
        <f t="shared" si="390"/>
        <v>ק נצרת</v>
      </c>
      <c r="D12547" s="1" t="s">
        <v>7549</v>
      </c>
      <c r="E12547" s="1"/>
      <c r="F12547" s="2">
        <v>36</v>
      </c>
      <c r="G12547" s="2">
        <f>INDEX(תוצאות_בחירות,MATCH(C12547,siot!$F$3:$F$1887,0),27)</f>
        <v>0</v>
      </c>
      <c r="H12547" s="2" t="b">
        <f t="shared" si="391"/>
        <v>0</v>
      </c>
      <c r="I12547" s="1" t="s">
        <v>2</v>
      </c>
      <c r="J12547" s="1" t="s">
        <v>7551</v>
      </c>
      <c r="K12547" s="1"/>
    </row>
    <row r="12548" spans="1:11" hidden="1">
      <c r="A12548" s="1" t="s">
        <v>7510</v>
      </c>
      <c r="B12548" s="1" t="s">
        <v>259</v>
      </c>
      <c r="C12548" s="48" t="str">
        <f t="shared" ref="C12548:C12611" si="392">B12548&amp;" "&amp;A12548</f>
        <v>ק נצרת</v>
      </c>
      <c r="D12548" s="1" t="s">
        <v>7549</v>
      </c>
      <c r="E12548" s="1"/>
      <c r="F12548" s="2">
        <v>37</v>
      </c>
      <c r="G12548" s="2">
        <f>INDEX(תוצאות_בחירות,MATCH(C12548,siot!$F$3:$F$1887,0),27)</f>
        <v>0</v>
      </c>
      <c r="H12548" s="2" t="b">
        <f t="shared" ref="H12548:H12611" si="393">IF(OR(F12548&lt;G12548,G12548=F12548),TRUE,FALSE)</f>
        <v>0</v>
      </c>
      <c r="I12548" s="1" t="s">
        <v>2</v>
      </c>
      <c r="J12548" s="1" t="s">
        <v>7550</v>
      </c>
      <c r="K12548" s="1"/>
    </row>
    <row r="12549" spans="1:11" hidden="1">
      <c r="A12549" s="1" t="s">
        <v>7510</v>
      </c>
      <c r="B12549" s="1" t="s">
        <v>259</v>
      </c>
      <c r="C12549" s="48" t="str">
        <f t="shared" si="392"/>
        <v>ק נצרת</v>
      </c>
      <c r="D12549" s="1" t="s">
        <v>7549</v>
      </c>
      <c r="E12549" s="1"/>
      <c r="F12549" s="2">
        <v>38</v>
      </c>
      <c r="G12549" s="2">
        <f>INDEX(תוצאות_בחירות,MATCH(C12549,siot!$F$3:$F$1887,0),27)</f>
        <v>0</v>
      </c>
      <c r="H12549" s="2" t="b">
        <f t="shared" si="393"/>
        <v>0</v>
      </c>
      <c r="I12549" s="1" t="s">
        <v>2</v>
      </c>
      <c r="J12549" s="1" t="s">
        <v>7548</v>
      </c>
      <c r="K12549" s="1"/>
    </row>
    <row r="12550" spans="1:11" hidden="1">
      <c r="A12550" s="1" t="s">
        <v>7510</v>
      </c>
      <c r="B12550" s="1" t="s">
        <v>658</v>
      </c>
      <c r="C12550" s="48" t="str">
        <f t="shared" si="392"/>
        <v>קנ נצרת</v>
      </c>
      <c r="D12550" s="1" t="s">
        <v>7509</v>
      </c>
      <c r="E12550" s="1" t="s">
        <v>3</v>
      </c>
      <c r="F12550" s="2" t="s">
        <v>19548</v>
      </c>
      <c r="G12550" s="2">
        <f>INDEX(תוצאות_בחירות,MATCH(C12550,siot!$F$3:$F$1887,0),27)</f>
        <v>0</v>
      </c>
      <c r="H12550" s="2" t="b">
        <f t="shared" si="393"/>
        <v>0</v>
      </c>
      <c r="I12550" s="1"/>
      <c r="J12550" s="1"/>
      <c r="K12550" s="1"/>
    </row>
    <row r="12551" spans="1:11" hidden="1">
      <c r="A12551" s="1" t="s">
        <v>7510</v>
      </c>
      <c r="B12551" s="1" t="s">
        <v>658</v>
      </c>
      <c r="C12551" s="48" t="str">
        <f t="shared" si="392"/>
        <v>קנ נצרת</v>
      </c>
      <c r="D12551" s="1" t="s">
        <v>7509</v>
      </c>
      <c r="E12551" s="1"/>
      <c r="F12551" s="2">
        <v>1</v>
      </c>
      <c r="G12551" s="2">
        <f>INDEX(תוצאות_בחירות,MATCH(C12551,siot!$F$3:$F$1887,0),27)</f>
        <v>0</v>
      </c>
      <c r="H12551" s="2" t="b">
        <f t="shared" si="393"/>
        <v>0</v>
      </c>
      <c r="I12551" s="1" t="s">
        <v>2</v>
      </c>
      <c r="J12551" s="1" t="s">
        <v>7547</v>
      </c>
      <c r="K12551" s="1"/>
    </row>
    <row r="12552" spans="1:11" hidden="1">
      <c r="A12552" s="1" t="s">
        <v>7510</v>
      </c>
      <c r="B12552" s="1" t="s">
        <v>658</v>
      </c>
      <c r="C12552" s="48" t="str">
        <f t="shared" si="392"/>
        <v>קנ נצרת</v>
      </c>
      <c r="D12552" s="1" t="s">
        <v>7509</v>
      </c>
      <c r="E12552" s="1"/>
      <c r="F12552" s="2">
        <v>2</v>
      </c>
      <c r="G12552" s="2">
        <f>INDEX(תוצאות_בחירות,MATCH(C12552,siot!$F$3:$F$1887,0),27)</f>
        <v>0</v>
      </c>
      <c r="H12552" s="2" t="b">
        <f t="shared" si="393"/>
        <v>0</v>
      </c>
      <c r="I12552" s="1" t="s">
        <v>2</v>
      </c>
      <c r="J12552" s="1" t="s">
        <v>7546</v>
      </c>
      <c r="K12552" s="1"/>
    </row>
    <row r="12553" spans="1:11" hidden="1">
      <c r="A12553" s="1" t="s">
        <v>7510</v>
      </c>
      <c r="B12553" s="1" t="s">
        <v>658</v>
      </c>
      <c r="C12553" s="48" t="str">
        <f t="shared" si="392"/>
        <v>קנ נצרת</v>
      </c>
      <c r="D12553" s="1" t="s">
        <v>7509</v>
      </c>
      <c r="E12553" s="1"/>
      <c r="F12553" s="2">
        <v>3</v>
      </c>
      <c r="G12553" s="2">
        <f>INDEX(תוצאות_בחירות,MATCH(C12553,siot!$F$3:$F$1887,0),27)</f>
        <v>0</v>
      </c>
      <c r="H12553" s="2" t="b">
        <f t="shared" si="393"/>
        <v>0</v>
      </c>
      <c r="I12553" s="1" t="s">
        <v>2</v>
      </c>
      <c r="J12553" s="1" t="s">
        <v>7545</v>
      </c>
      <c r="K12553" s="1"/>
    </row>
    <row r="12554" spans="1:11" hidden="1">
      <c r="A12554" s="1" t="s">
        <v>7510</v>
      </c>
      <c r="B12554" s="1" t="s">
        <v>658</v>
      </c>
      <c r="C12554" s="48" t="str">
        <f t="shared" si="392"/>
        <v>קנ נצרת</v>
      </c>
      <c r="D12554" s="1" t="s">
        <v>7509</v>
      </c>
      <c r="E12554" s="1"/>
      <c r="F12554" s="2">
        <v>4</v>
      </c>
      <c r="G12554" s="2">
        <f>INDEX(תוצאות_בחירות,MATCH(C12554,siot!$F$3:$F$1887,0),27)</f>
        <v>0</v>
      </c>
      <c r="H12554" s="2" t="b">
        <f t="shared" si="393"/>
        <v>0</v>
      </c>
      <c r="I12554" s="1" t="s">
        <v>2</v>
      </c>
      <c r="J12554" s="1" t="s">
        <v>7544</v>
      </c>
      <c r="K12554" s="1"/>
    </row>
    <row r="12555" spans="1:11" hidden="1">
      <c r="A12555" s="1" t="s">
        <v>7510</v>
      </c>
      <c r="B12555" s="1" t="s">
        <v>658</v>
      </c>
      <c r="C12555" s="48" t="str">
        <f t="shared" si="392"/>
        <v>קנ נצרת</v>
      </c>
      <c r="D12555" s="1" t="s">
        <v>7509</v>
      </c>
      <c r="E12555" s="1"/>
      <c r="F12555" s="2">
        <v>5</v>
      </c>
      <c r="G12555" s="2">
        <f>INDEX(תוצאות_בחירות,MATCH(C12555,siot!$F$3:$F$1887,0),27)</f>
        <v>0</v>
      </c>
      <c r="H12555" s="2" t="b">
        <f t="shared" si="393"/>
        <v>0</v>
      </c>
      <c r="I12555" s="1" t="s">
        <v>2</v>
      </c>
      <c r="J12555" s="1" t="s">
        <v>7543</v>
      </c>
      <c r="K12555" s="1"/>
    </row>
    <row r="12556" spans="1:11" hidden="1">
      <c r="A12556" s="1" t="s">
        <v>7510</v>
      </c>
      <c r="B12556" s="1" t="s">
        <v>658</v>
      </c>
      <c r="C12556" s="48" t="str">
        <f t="shared" si="392"/>
        <v>קנ נצרת</v>
      </c>
      <c r="D12556" s="1" t="s">
        <v>7509</v>
      </c>
      <c r="E12556" s="1"/>
      <c r="F12556" s="2">
        <v>6</v>
      </c>
      <c r="G12556" s="2">
        <f>INDEX(תוצאות_בחירות,MATCH(C12556,siot!$F$3:$F$1887,0),27)</f>
        <v>0</v>
      </c>
      <c r="H12556" s="2" t="b">
        <f t="shared" si="393"/>
        <v>0</v>
      </c>
      <c r="I12556" s="1" t="s">
        <v>2</v>
      </c>
      <c r="J12556" s="1" t="s">
        <v>7542</v>
      </c>
      <c r="K12556" s="1"/>
    </row>
    <row r="12557" spans="1:11" hidden="1">
      <c r="A12557" s="1" t="s">
        <v>7510</v>
      </c>
      <c r="B12557" s="1" t="s">
        <v>658</v>
      </c>
      <c r="C12557" s="48" t="str">
        <f t="shared" si="392"/>
        <v>קנ נצרת</v>
      </c>
      <c r="D12557" s="1" t="s">
        <v>7509</v>
      </c>
      <c r="E12557" s="1"/>
      <c r="F12557" s="2">
        <v>7</v>
      </c>
      <c r="G12557" s="2">
        <f>INDEX(תוצאות_בחירות,MATCH(C12557,siot!$F$3:$F$1887,0),27)</f>
        <v>0</v>
      </c>
      <c r="H12557" s="2" t="b">
        <f t="shared" si="393"/>
        <v>0</v>
      </c>
      <c r="I12557" s="1" t="s">
        <v>2</v>
      </c>
      <c r="J12557" s="1" t="s">
        <v>7541</v>
      </c>
      <c r="K12557" s="1"/>
    </row>
    <row r="12558" spans="1:11" hidden="1">
      <c r="A12558" s="1" t="s">
        <v>7510</v>
      </c>
      <c r="B12558" s="1" t="s">
        <v>658</v>
      </c>
      <c r="C12558" s="48" t="str">
        <f t="shared" si="392"/>
        <v>קנ נצרת</v>
      </c>
      <c r="D12558" s="1" t="s">
        <v>7509</v>
      </c>
      <c r="E12558" s="1"/>
      <c r="F12558" s="2">
        <v>8</v>
      </c>
      <c r="G12558" s="2">
        <f>INDEX(תוצאות_בחירות,MATCH(C12558,siot!$F$3:$F$1887,0),27)</f>
        <v>0</v>
      </c>
      <c r="H12558" s="2" t="b">
        <f t="shared" si="393"/>
        <v>0</v>
      </c>
      <c r="I12558" s="1" t="s">
        <v>2</v>
      </c>
      <c r="J12558" s="1" t="s">
        <v>7540</v>
      </c>
      <c r="K12558" s="1"/>
    </row>
    <row r="12559" spans="1:11" hidden="1">
      <c r="A12559" s="1" t="s">
        <v>7510</v>
      </c>
      <c r="B12559" s="1" t="s">
        <v>658</v>
      </c>
      <c r="C12559" s="48" t="str">
        <f t="shared" si="392"/>
        <v>קנ נצרת</v>
      </c>
      <c r="D12559" s="1" t="s">
        <v>7509</v>
      </c>
      <c r="E12559" s="1"/>
      <c r="F12559" s="2">
        <v>9</v>
      </c>
      <c r="G12559" s="2">
        <f>INDEX(תוצאות_בחירות,MATCH(C12559,siot!$F$3:$F$1887,0),27)</f>
        <v>0</v>
      </c>
      <c r="H12559" s="2" t="b">
        <f t="shared" si="393"/>
        <v>0</v>
      </c>
      <c r="I12559" s="1" t="s">
        <v>2</v>
      </c>
      <c r="J12559" s="1" t="s">
        <v>7539</v>
      </c>
      <c r="K12559" s="1"/>
    </row>
    <row r="12560" spans="1:11" hidden="1">
      <c r="A12560" s="1" t="s">
        <v>7510</v>
      </c>
      <c r="B12560" s="1" t="s">
        <v>658</v>
      </c>
      <c r="C12560" s="48" t="str">
        <f t="shared" si="392"/>
        <v>קנ נצרת</v>
      </c>
      <c r="D12560" s="1" t="s">
        <v>7509</v>
      </c>
      <c r="E12560" s="1"/>
      <c r="F12560" s="2">
        <v>10</v>
      </c>
      <c r="G12560" s="2">
        <f>INDEX(תוצאות_בחירות,MATCH(C12560,siot!$F$3:$F$1887,0),27)</f>
        <v>0</v>
      </c>
      <c r="H12560" s="2" t="b">
        <f t="shared" si="393"/>
        <v>0</v>
      </c>
      <c r="I12560" s="1" t="s">
        <v>2</v>
      </c>
      <c r="J12560" s="1" t="s">
        <v>7538</v>
      </c>
      <c r="K12560" s="1"/>
    </row>
    <row r="12561" spans="1:11" hidden="1">
      <c r="A12561" s="1" t="s">
        <v>7510</v>
      </c>
      <c r="B12561" s="1" t="s">
        <v>658</v>
      </c>
      <c r="C12561" s="48" t="str">
        <f t="shared" si="392"/>
        <v>קנ נצרת</v>
      </c>
      <c r="D12561" s="1" t="s">
        <v>7509</v>
      </c>
      <c r="E12561" s="1"/>
      <c r="F12561" s="2">
        <v>11</v>
      </c>
      <c r="G12561" s="2">
        <f>INDEX(תוצאות_בחירות,MATCH(C12561,siot!$F$3:$F$1887,0),27)</f>
        <v>0</v>
      </c>
      <c r="H12561" s="2" t="b">
        <f t="shared" si="393"/>
        <v>0</v>
      </c>
      <c r="I12561" s="1" t="s">
        <v>2</v>
      </c>
      <c r="J12561" s="1" t="s">
        <v>7537</v>
      </c>
      <c r="K12561" s="1"/>
    </row>
    <row r="12562" spans="1:11" hidden="1">
      <c r="A12562" s="1" t="s">
        <v>7510</v>
      </c>
      <c r="B12562" s="1" t="s">
        <v>658</v>
      </c>
      <c r="C12562" s="48" t="str">
        <f t="shared" si="392"/>
        <v>קנ נצרת</v>
      </c>
      <c r="D12562" s="1" t="s">
        <v>7509</v>
      </c>
      <c r="E12562" s="1"/>
      <c r="F12562" s="2">
        <v>12</v>
      </c>
      <c r="G12562" s="2">
        <f>INDEX(תוצאות_בחירות,MATCH(C12562,siot!$F$3:$F$1887,0),27)</f>
        <v>0</v>
      </c>
      <c r="H12562" s="2" t="b">
        <f t="shared" si="393"/>
        <v>0</v>
      </c>
      <c r="I12562" s="1" t="s">
        <v>2</v>
      </c>
      <c r="J12562" s="1" t="s">
        <v>7536</v>
      </c>
      <c r="K12562" s="1"/>
    </row>
    <row r="12563" spans="1:11" hidden="1">
      <c r="A12563" s="1" t="s">
        <v>7510</v>
      </c>
      <c r="B12563" s="1" t="s">
        <v>658</v>
      </c>
      <c r="C12563" s="48" t="str">
        <f t="shared" si="392"/>
        <v>קנ נצרת</v>
      </c>
      <c r="D12563" s="1" t="s">
        <v>7509</v>
      </c>
      <c r="E12563" s="1"/>
      <c r="F12563" s="2">
        <v>13</v>
      </c>
      <c r="G12563" s="2">
        <f>INDEX(תוצאות_בחירות,MATCH(C12563,siot!$F$3:$F$1887,0),27)</f>
        <v>0</v>
      </c>
      <c r="H12563" s="2" t="b">
        <f t="shared" si="393"/>
        <v>0</v>
      </c>
      <c r="I12563" s="1" t="s">
        <v>2</v>
      </c>
      <c r="J12563" s="1" t="s">
        <v>7535</v>
      </c>
      <c r="K12563" s="1"/>
    </row>
    <row r="12564" spans="1:11" hidden="1">
      <c r="A12564" s="1" t="s">
        <v>7510</v>
      </c>
      <c r="B12564" s="1" t="s">
        <v>658</v>
      </c>
      <c r="C12564" s="48" t="str">
        <f t="shared" si="392"/>
        <v>קנ נצרת</v>
      </c>
      <c r="D12564" s="1" t="s">
        <v>7509</v>
      </c>
      <c r="E12564" s="1"/>
      <c r="F12564" s="2">
        <v>14</v>
      </c>
      <c r="G12564" s="2">
        <f>INDEX(תוצאות_בחירות,MATCH(C12564,siot!$F$3:$F$1887,0),27)</f>
        <v>0</v>
      </c>
      <c r="H12564" s="2" t="b">
        <f t="shared" si="393"/>
        <v>0</v>
      </c>
      <c r="I12564" s="1" t="s">
        <v>2</v>
      </c>
      <c r="J12564" s="1" t="s">
        <v>7534</v>
      </c>
      <c r="K12564" s="1"/>
    </row>
    <row r="12565" spans="1:11" hidden="1">
      <c r="A12565" s="1" t="s">
        <v>7510</v>
      </c>
      <c r="B12565" s="1" t="s">
        <v>658</v>
      </c>
      <c r="C12565" s="48" t="str">
        <f t="shared" si="392"/>
        <v>קנ נצרת</v>
      </c>
      <c r="D12565" s="1" t="s">
        <v>7509</v>
      </c>
      <c r="E12565" s="1"/>
      <c r="F12565" s="2">
        <v>15</v>
      </c>
      <c r="G12565" s="2">
        <f>INDEX(תוצאות_בחירות,MATCH(C12565,siot!$F$3:$F$1887,0),27)</f>
        <v>0</v>
      </c>
      <c r="H12565" s="2" t="b">
        <f t="shared" si="393"/>
        <v>0</v>
      </c>
      <c r="I12565" s="1" t="s">
        <v>2</v>
      </c>
      <c r="J12565" s="1" t="s">
        <v>7533</v>
      </c>
      <c r="K12565" s="1"/>
    </row>
    <row r="12566" spans="1:11" hidden="1">
      <c r="A12566" s="1" t="s">
        <v>7510</v>
      </c>
      <c r="B12566" s="1" t="s">
        <v>658</v>
      </c>
      <c r="C12566" s="48" t="str">
        <f t="shared" si="392"/>
        <v>קנ נצרת</v>
      </c>
      <c r="D12566" s="1" t="s">
        <v>7509</v>
      </c>
      <c r="E12566" s="1"/>
      <c r="F12566" s="2">
        <v>16</v>
      </c>
      <c r="G12566" s="2">
        <f>INDEX(תוצאות_בחירות,MATCH(C12566,siot!$F$3:$F$1887,0),27)</f>
        <v>0</v>
      </c>
      <c r="H12566" s="2" t="b">
        <f t="shared" si="393"/>
        <v>0</v>
      </c>
      <c r="I12566" s="1" t="s">
        <v>2</v>
      </c>
      <c r="J12566" s="1" t="s">
        <v>7532</v>
      </c>
      <c r="K12566" s="1"/>
    </row>
    <row r="12567" spans="1:11" hidden="1">
      <c r="A12567" s="1" t="s">
        <v>7510</v>
      </c>
      <c r="B12567" s="1" t="s">
        <v>658</v>
      </c>
      <c r="C12567" s="48" t="str">
        <f t="shared" si="392"/>
        <v>קנ נצרת</v>
      </c>
      <c r="D12567" s="1" t="s">
        <v>7509</v>
      </c>
      <c r="E12567" s="1"/>
      <c r="F12567" s="2">
        <v>17</v>
      </c>
      <c r="G12567" s="2">
        <f>INDEX(תוצאות_בחירות,MATCH(C12567,siot!$F$3:$F$1887,0),27)</f>
        <v>0</v>
      </c>
      <c r="H12567" s="2" t="b">
        <f t="shared" si="393"/>
        <v>0</v>
      </c>
      <c r="I12567" s="1" t="s">
        <v>2</v>
      </c>
      <c r="J12567" s="1" t="s">
        <v>7531</v>
      </c>
      <c r="K12567" s="1"/>
    </row>
    <row r="12568" spans="1:11" hidden="1">
      <c r="A12568" s="1" t="s">
        <v>7510</v>
      </c>
      <c r="B12568" s="1" t="s">
        <v>658</v>
      </c>
      <c r="C12568" s="48" t="str">
        <f t="shared" si="392"/>
        <v>קנ נצרת</v>
      </c>
      <c r="D12568" s="1" t="s">
        <v>7509</v>
      </c>
      <c r="E12568" s="1"/>
      <c r="F12568" s="2">
        <v>18</v>
      </c>
      <c r="G12568" s="2">
        <f>INDEX(תוצאות_בחירות,MATCH(C12568,siot!$F$3:$F$1887,0),27)</f>
        <v>0</v>
      </c>
      <c r="H12568" s="2" t="b">
        <f t="shared" si="393"/>
        <v>0</v>
      </c>
      <c r="I12568" s="1" t="s">
        <v>2</v>
      </c>
      <c r="J12568" s="1" t="s">
        <v>7530</v>
      </c>
      <c r="K12568" s="1"/>
    </row>
    <row r="12569" spans="1:11" hidden="1">
      <c r="A12569" s="1" t="s">
        <v>7510</v>
      </c>
      <c r="B12569" s="1" t="s">
        <v>658</v>
      </c>
      <c r="C12569" s="48" t="str">
        <f t="shared" si="392"/>
        <v>קנ נצרת</v>
      </c>
      <c r="D12569" s="1" t="s">
        <v>7509</v>
      </c>
      <c r="E12569" s="1"/>
      <c r="F12569" s="2">
        <v>19</v>
      </c>
      <c r="G12569" s="2">
        <f>INDEX(תוצאות_בחירות,MATCH(C12569,siot!$F$3:$F$1887,0),27)</f>
        <v>0</v>
      </c>
      <c r="H12569" s="2" t="b">
        <f t="shared" si="393"/>
        <v>0</v>
      </c>
      <c r="I12569" s="1" t="s">
        <v>2</v>
      </c>
      <c r="J12569" s="1" t="s">
        <v>7529</v>
      </c>
      <c r="K12569" s="1"/>
    </row>
    <row r="12570" spans="1:11" hidden="1">
      <c r="A12570" s="1" t="s">
        <v>7510</v>
      </c>
      <c r="B12570" s="1" t="s">
        <v>658</v>
      </c>
      <c r="C12570" s="48" t="str">
        <f t="shared" si="392"/>
        <v>קנ נצרת</v>
      </c>
      <c r="D12570" s="1" t="s">
        <v>7509</v>
      </c>
      <c r="E12570" s="1"/>
      <c r="F12570" s="2">
        <v>20</v>
      </c>
      <c r="G12570" s="2">
        <f>INDEX(תוצאות_בחירות,MATCH(C12570,siot!$F$3:$F$1887,0),27)</f>
        <v>0</v>
      </c>
      <c r="H12570" s="2" t="b">
        <f t="shared" si="393"/>
        <v>0</v>
      </c>
      <c r="I12570" s="1" t="s">
        <v>2</v>
      </c>
      <c r="J12570" s="1" t="s">
        <v>7528</v>
      </c>
      <c r="K12570" s="1"/>
    </row>
    <row r="12571" spans="1:11" hidden="1">
      <c r="A12571" s="1" t="s">
        <v>7510</v>
      </c>
      <c r="B12571" s="1" t="s">
        <v>658</v>
      </c>
      <c r="C12571" s="48" t="str">
        <f t="shared" si="392"/>
        <v>קנ נצרת</v>
      </c>
      <c r="D12571" s="1" t="s">
        <v>7509</v>
      </c>
      <c r="E12571" s="1"/>
      <c r="F12571" s="2">
        <v>21</v>
      </c>
      <c r="G12571" s="2">
        <f>INDEX(תוצאות_בחירות,MATCH(C12571,siot!$F$3:$F$1887,0),27)</f>
        <v>0</v>
      </c>
      <c r="H12571" s="2" t="b">
        <f t="shared" si="393"/>
        <v>0</v>
      </c>
      <c r="I12571" s="1" t="s">
        <v>2</v>
      </c>
      <c r="J12571" s="1" t="s">
        <v>7527</v>
      </c>
      <c r="K12571" s="1"/>
    </row>
    <row r="12572" spans="1:11" hidden="1">
      <c r="A12572" s="1" t="s">
        <v>7510</v>
      </c>
      <c r="B12572" s="1" t="s">
        <v>658</v>
      </c>
      <c r="C12572" s="48" t="str">
        <f t="shared" si="392"/>
        <v>קנ נצרת</v>
      </c>
      <c r="D12572" s="1" t="s">
        <v>7509</v>
      </c>
      <c r="E12572" s="1"/>
      <c r="F12572" s="2">
        <v>22</v>
      </c>
      <c r="G12572" s="2">
        <f>INDEX(תוצאות_בחירות,MATCH(C12572,siot!$F$3:$F$1887,0),27)</f>
        <v>0</v>
      </c>
      <c r="H12572" s="2" t="b">
        <f t="shared" si="393"/>
        <v>0</v>
      </c>
      <c r="I12572" s="1" t="s">
        <v>2</v>
      </c>
      <c r="J12572" s="1" t="s">
        <v>7526</v>
      </c>
      <c r="K12572" s="1"/>
    </row>
    <row r="12573" spans="1:11" hidden="1">
      <c r="A12573" s="1" t="s">
        <v>7510</v>
      </c>
      <c r="B12573" s="1" t="s">
        <v>658</v>
      </c>
      <c r="C12573" s="48" t="str">
        <f t="shared" si="392"/>
        <v>קנ נצרת</v>
      </c>
      <c r="D12573" s="1" t="s">
        <v>7509</v>
      </c>
      <c r="E12573" s="1"/>
      <c r="F12573" s="2">
        <v>23</v>
      </c>
      <c r="G12573" s="2">
        <f>INDEX(תוצאות_בחירות,MATCH(C12573,siot!$F$3:$F$1887,0),27)</f>
        <v>0</v>
      </c>
      <c r="H12573" s="2" t="b">
        <f t="shared" si="393"/>
        <v>0</v>
      </c>
      <c r="I12573" s="1" t="s">
        <v>2</v>
      </c>
      <c r="J12573" s="1" t="s">
        <v>7525</v>
      </c>
      <c r="K12573" s="1"/>
    </row>
    <row r="12574" spans="1:11" hidden="1">
      <c r="A12574" s="1" t="s">
        <v>7510</v>
      </c>
      <c r="B12574" s="1" t="s">
        <v>658</v>
      </c>
      <c r="C12574" s="48" t="str">
        <f t="shared" si="392"/>
        <v>קנ נצרת</v>
      </c>
      <c r="D12574" s="1" t="s">
        <v>7509</v>
      </c>
      <c r="E12574" s="1"/>
      <c r="F12574" s="2">
        <v>24</v>
      </c>
      <c r="G12574" s="2">
        <f>INDEX(תוצאות_בחירות,MATCH(C12574,siot!$F$3:$F$1887,0),27)</f>
        <v>0</v>
      </c>
      <c r="H12574" s="2" t="b">
        <f t="shared" si="393"/>
        <v>0</v>
      </c>
      <c r="I12574" s="1" t="s">
        <v>2</v>
      </c>
      <c r="J12574" s="1" t="s">
        <v>7524</v>
      </c>
      <c r="K12574" s="1"/>
    </row>
    <row r="12575" spans="1:11" hidden="1">
      <c r="A12575" s="1" t="s">
        <v>7510</v>
      </c>
      <c r="B12575" s="1" t="s">
        <v>658</v>
      </c>
      <c r="C12575" s="48" t="str">
        <f t="shared" si="392"/>
        <v>קנ נצרת</v>
      </c>
      <c r="D12575" s="1" t="s">
        <v>7509</v>
      </c>
      <c r="E12575" s="1"/>
      <c r="F12575" s="2">
        <v>25</v>
      </c>
      <c r="G12575" s="2">
        <f>INDEX(תוצאות_בחירות,MATCH(C12575,siot!$F$3:$F$1887,0),27)</f>
        <v>0</v>
      </c>
      <c r="H12575" s="2" t="b">
        <f t="shared" si="393"/>
        <v>0</v>
      </c>
      <c r="I12575" s="1" t="s">
        <v>2</v>
      </c>
      <c r="J12575" s="1" t="s">
        <v>7523</v>
      </c>
      <c r="K12575" s="1"/>
    </row>
    <row r="12576" spans="1:11" hidden="1">
      <c r="A12576" s="1" t="s">
        <v>7510</v>
      </c>
      <c r="B12576" s="1" t="s">
        <v>658</v>
      </c>
      <c r="C12576" s="48" t="str">
        <f t="shared" si="392"/>
        <v>קנ נצרת</v>
      </c>
      <c r="D12576" s="1" t="s">
        <v>7509</v>
      </c>
      <c r="E12576" s="1"/>
      <c r="F12576" s="2">
        <v>26</v>
      </c>
      <c r="G12576" s="2">
        <f>INDEX(תוצאות_בחירות,MATCH(C12576,siot!$F$3:$F$1887,0),27)</f>
        <v>0</v>
      </c>
      <c r="H12576" s="2" t="b">
        <f t="shared" si="393"/>
        <v>0</v>
      </c>
      <c r="I12576" s="1" t="s">
        <v>2</v>
      </c>
      <c r="J12576" s="1" t="s">
        <v>7522</v>
      </c>
      <c r="K12576" s="1"/>
    </row>
    <row r="12577" spans="1:11" hidden="1">
      <c r="A12577" s="1" t="s">
        <v>7510</v>
      </c>
      <c r="B12577" s="1" t="s">
        <v>658</v>
      </c>
      <c r="C12577" s="48" t="str">
        <f t="shared" si="392"/>
        <v>קנ נצרת</v>
      </c>
      <c r="D12577" s="1" t="s">
        <v>7509</v>
      </c>
      <c r="E12577" s="1"/>
      <c r="F12577" s="2">
        <v>27</v>
      </c>
      <c r="G12577" s="2">
        <f>INDEX(תוצאות_בחירות,MATCH(C12577,siot!$F$3:$F$1887,0),27)</f>
        <v>0</v>
      </c>
      <c r="H12577" s="2" t="b">
        <f t="shared" si="393"/>
        <v>0</v>
      </c>
      <c r="I12577" s="1" t="s">
        <v>2</v>
      </c>
      <c r="J12577" s="1" t="s">
        <v>7521</v>
      </c>
      <c r="K12577" s="1"/>
    </row>
    <row r="12578" spans="1:11" hidden="1">
      <c r="A12578" s="1" t="s">
        <v>7510</v>
      </c>
      <c r="B12578" s="1" t="s">
        <v>658</v>
      </c>
      <c r="C12578" s="48" t="str">
        <f t="shared" si="392"/>
        <v>קנ נצרת</v>
      </c>
      <c r="D12578" s="1" t="s">
        <v>7509</v>
      </c>
      <c r="E12578" s="1"/>
      <c r="F12578" s="2">
        <v>28</v>
      </c>
      <c r="G12578" s="2">
        <f>INDEX(תוצאות_בחירות,MATCH(C12578,siot!$F$3:$F$1887,0),27)</f>
        <v>0</v>
      </c>
      <c r="H12578" s="2" t="b">
        <f t="shared" si="393"/>
        <v>0</v>
      </c>
      <c r="I12578" s="1" t="s">
        <v>2</v>
      </c>
      <c r="J12578" s="1" t="s">
        <v>7520</v>
      </c>
      <c r="K12578" s="1"/>
    </row>
    <row r="12579" spans="1:11" hidden="1">
      <c r="A12579" s="1" t="s">
        <v>7510</v>
      </c>
      <c r="B12579" s="1" t="s">
        <v>658</v>
      </c>
      <c r="C12579" s="48" t="str">
        <f t="shared" si="392"/>
        <v>קנ נצרת</v>
      </c>
      <c r="D12579" s="1" t="s">
        <v>7509</v>
      </c>
      <c r="E12579" s="1"/>
      <c r="F12579" s="2">
        <v>29</v>
      </c>
      <c r="G12579" s="2">
        <f>INDEX(תוצאות_בחירות,MATCH(C12579,siot!$F$3:$F$1887,0),27)</f>
        <v>0</v>
      </c>
      <c r="H12579" s="2" t="b">
        <f t="shared" si="393"/>
        <v>0</v>
      </c>
      <c r="I12579" s="1" t="s">
        <v>2</v>
      </c>
      <c r="J12579" s="1" t="s">
        <v>7519</v>
      </c>
      <c r="K12579" s="1"/>
    </row>
    <row r="12580" spans="1:11" hidden="1">
      <c r="A12580" s="1" t="s">
        <v>7510</v>
      </c>
      <c r="B12580" s="1" t="s">
        <v>658</v>
      </c>
      <c r="C12580" s="48" t="str">
        <f t="shared" si="392"/>
        <v>קנ נצרת</v>
      </c>
      <c r="D12580" s="1" t="s">
        <v>7509</v>
      </c>
      <c r="E12580" s="1"/>
      <c r="F12580" s="2">
        <v>30</v>
      </c>
      <c r="G12580" s="2">
        <f>INDEX(תוצאות_בחירות,MATCH(C12580,siot!$F$3:$F$1887,0),27)</f>
        <v>0</v>
      </c>
      <c r="H12580" s="2" t="b">
        <f t="shared" si="393"/>
        <v>0</v>
      </c>
      <c r="I12580" s="1" t="s">
        <v>2</v>
      </c>
      <c r="J12580" s="1" t="s">
        <v>7518</v>
      </c>
      <c r="K12580" s="1"/>
    </row>
    <row r="12581" spans="1:11" hidden="1">
      <c r="A12581" s="1" t="s">
        <v>7510</v>
      </c>
      <c r="B12581" s="1" t="s">
        <v>658</v>
      </c>
      <c r="C12581" s="48" t="str">
        <f t="shared" si="392"/>
        <v>קנ נצרת</v>
      </c>
      <c r="D12581" s="1" t="s">
        <v>7509</v>
      </c>
      <c r="E12581" s="1"/>
      <c r="F12581" s="2">
        <v>31</v>
      </c>
      <c r="G12581" s="2">
        <f>INDEX(תוצאות_בחירות,MATCH(C12581,siot!$F$3:$F$1887,0),27)</f>
        <v>0</v>
      </c>
      <c r="H12581" s="2" t="b">
        <f t="shared" si="393"/>
        <v>0</v>
      </c>
      <c r="I12581" s="1" t="s">
        <v>2</v>
      </c>
      <c r="J12581" s="1" t="s">
        <v>7517</v>
      </c>
      <c r="K12581" s="1"/>
    </row>
    <row r="12582" spans="1:11" hidden="1">
      <c r="A12582" s="1" t="s">
        <v>7510</v>
      </c>
      <c r="B12582" s="1" t="s">
        <v>658</v>
      </c>
      <c r="C12582" s="48" t="str">
        <f t="shared" si="392"/>
        <v>קנ נצרת</v>
      </c>
      <c r="D12582" s="1" t="s">
        <v>7509</v>
      </c>
      <c r="E12582" s="1"/>
      <c r="F12582" s="2">
        <v>32</v>
      </c>
      <c r="G12582" s="2">
        <f>INDEX(תוצאות_בחירות,MATCH(C12582,siot!$F$3:$F$1887,0),27)</f>
        <v>0</v>
      </c>
      <c r="H12582" s="2" t="b">
        <f t="shared" si="393"/>
        <v>0</v>
      </c>
      <c r="I12582" s="1" t="s">
        <v>2</v>
      </c>
      <c r="J12582" s="1" t="s">
        <v>7516</v>
      </c>
      <c r="K12582" s="1"/>
    </row>
    <row r="12583" spans="1:11" hidden="1">
      <c r="A12583" s="1" t="s">
        <v>7510</v>
      </c>
      <c r="B12583" s="1" t="s">
        <v>658</v>
      </c>
      <c r="C12583" s="48" t="str">
        <f t="shared" si="392"/>
        <v>קנ נצרת</v>
      </c>
      <c r="D12583" s="1" t="s">
        <v>7509</v>
      </c>
      <c r="E12583" s="1"/>
      <c r="F12583" s="2">
        <v>33</v>
      </c>
      <c r="G12583" s="2">
        <f>INDEX(תוצאות_בחירות,MATCH(C12583,siot!$F$3:$F$1887,0),27)</f>
        <v>0</v>
      </c>
      <c r="H12583" s="2" t="b">
        <f t="shared" si="393"/>
        <v>0</v>
      </c>
      <c r="I12583" s="1" t="s">
        <v>2</v>
      </c>
      <c r="J12583" s="1" t="s">
        <v>7515</v>
      </c>
      <c r="K12583" s="1"/>
    </row>
    <row r="12584" spans="1:11" hidden="1">
      <c r="A12584" s="1" t="s">
        <v>7510</v>
      </c>
      <c r="B12584" s="1" t="s">
        <v>658</v>
      </c>
      <c r="C12584" s="48" t="str">
        <f t="shared" si="392"/>
        <v>קנ נצרת</v>
      </c>
      <c r="D12584" s="1" t="s">
        <v>7509</v>
      </c>
      <c r="E12584" s="1"/>
      <c r="F12584" s="2">
        <v>34</v>
      </c>
      <c r="G12584" s="2">
        <f>INDEX(תוצאות_בחירות,MATCH(C12584,siot!$F$3:$F$1887,0),27)</f>
        <v>0</v>
      </c>
      <c r="H12584" s="2" t="b">
        <f t="shared" si="393"/>
        <v>0</v>
      </c>
      <c r="I12584" s="1" t="s">
        <v>2</v>
      </c>
      <c r="J12584" s="1" t="s">
        <v>7514</v>
      </c>
      <c r="K12584" s="1"/>
    </row>
    <row r="12585" spans="1:11" hidden="1">
      <c r="A12585" s="1" t="s">
        <v>7510</v>
      </c>
      <c r="B12585" s="1" t="s">
        <v>658</v>
      </c>
      <c r="C12585" s="48" t="str">
        <f t="shared" si="392"/>
        <v>קנ נצרת</v>
      </c>
      <c r="D12585" s="1" t="s">
        <v>7509</v>
      </c>
      <c r="E12585" s="1"/>
      <c r="F12585" s="2">
        <v>35</v>
      </c>
      <c r="G12585" s="2">
        <f>INDEX(תוצאות_בחירות,MATCH(C12585,siot!$F$3:$F$1887,0),27)</f>
        <v>0</v>
      </c>
      <c r="H12585" s="2" t="b">
        <f t="shared" si="393"/>
        <v>0</v>
      </c>
      <c r="I12585" s="1" t="s">
        <v>2</v>
      </c>
      <c r="J12585" s="1" t="s">
        <v>7513</v>
      </c>
      <c r="K12585" s="1"/>
    </row>
    <row r="12586" spans="1:11" hidden="1">
      <c r="A12586" s="1" t="s">
        <v>7510</v>
      </c>
      <c r="B12586" s="1" t="s">
        <v>658</v>
      </c>
      <c r="C12586" s="48" t="str">
        <f t="shared" si="392"/>
        <v>קנ נצרת</v>
      </c>
      <c r="D12586" s="1" t="s">
        <v>7509</v>
      </c>
      <c r="E12586" s="1"/>
      <c r="F12586" s="2">
        <v>36</v>
      </c>
      <c r="G12586" s="2">
        <f>INDEX(תוצאות_בחירות,MATCH(C12586,siot!$F$3:$F$1887,0),27)</f>
        <v>0</v>
      </c>
      <c r="H12586" s="2" t="b">
        <f t="shared" si="393"/>
        <v>0</v>
      </c>
      <c r="I12586" s="1" t="s">
        <v>2</v>
      </c>
      <c r="J12586" s="1" t="s">
        <v>7512</v>
      </c>
      <c r="K12586" s="1"/>
    </row>
    <row r="12587" spans="1:11" hidden="1">
      <c r="A12587" s="1" t="s">
        <v>7510</v>
      </c>
      <c r="B12587" s="1" t="s">
        <v>658</v>
      </c>
      <c r="C12587" s="48" t="str">
        <f t="shared" si="392"/>
        <v>קנ נצרת</v>
      </c>
      <c r="D12587" s="1" t="s">
        <v>7509</v>
      </c>
      <c r="E12587" s="1"/>
      <c r="F12587" s="2">
        <v>37</v>
      </c>
      <c r="G12587" s="2">
        <f>INDEX(תוצאות_בחירות,MATCH(C12587,siot!$F$3:$F$1887,0),27)</f>
        <v>0</v>
      </c>
      <c r="H12587" s="2" t="b">
        <f t="shared" si="393"/>
        <v>0</v>
      </c>
      <c r="I12587" s="1" t="s">
        <v>2</v>
      </c>
      <c r="J12587" s="1" t="s">
        <v>7511</v>
      </c>
      <c r="K12587" s="1"/>
    </row>
    <row r="12588" spans="1:11" hidden="1">
      <c r="A12588" s="1" t="s">
        <v>7510</v>
      </c>
      <c r="B12588" s="1" t="s">
        <v>658</v>
      </c>
      <c r="C12588" s="48" t="str">
        <f t="shared" si="392"/>
        <v>קנ נצרת</v>
      </c>
      <c r="D12588" s="1" t="s">
        <v>7509</v>
      </c>
      <c r="E12588" s="1"/>
      <c r="F12588" s="2">
        <v>38</v>
      </c>
      <c r="G12588" s="2">
        <f>INDEX(תוצאות_בחירות,MATCH(C12588,siot!$F$3:$F$1887,0),27)</f>
        <v>0</v>
      </c>
      <c r="H12588" s="2" t="b">
        <f t="shared" si="393"/>
        <v>0</v>
      </c>
      <c r="I12588" s="1" t="s">
        <v>2</v>
      </c>
      <c r="J12588" s="1" t="s">
        <v>7508</v>
      </c>
      <c r="K12588" s="1"/>
    </row>
    <row r="12589" spans="1:11" hidden="1">
      <c r="A12589" s="1" t="s">
        <v>7260</v>
      </c>
      <c r="B12589" s="1" t="s">
        <v>617</v>
      </c>
      <c r="C12589" s="48" t="str">
        <f t="shared" si="392"/>
        <v>אמת נצרת עילית</v>
      </c>
      <c r="D12589" s="1" t="s">
        <v>7496</v>
      </c>
      <c r="E12589" s="1" t="s">
        <v>18</v>
      </c>
      <c r="F12589" s="2" t="s">
        <v>19548</v>
      </c>
      <c r="G12589" s="2">
        <f>INDEX(תוצאות_בחירות,MATCH(C12589,siot!$F$3:$F$1887,0),27)</f>
        <v>0</v>
      </c>
      <c r="H12589" s="2" t="b">
        <f t="shared" si="393"/>
        <v>0</v>
      </c>
      <c r="I12589" s="1"/>
      <c r="J12589" s="1"/>
      <c r="K12589" s="1"/>
    </row>
    <row r="12590" spans="1:11" hidden="1">
      <c r="A12590" s="1" t="s">
        <v>7260</v>
      </c>
      <c r="B12590" s="1" t="s">
        <v>617</v>
      </c>
      <c r="C12590" s="48" t="str">
        <f t="shared" si="392"/>
        <v>אמת נצרת עילית</v>
      </c>
      <c r="D12590" s="1" t="s">
        <v>7496</v>
      </c>
      <c r="E12590" s="1" t="s">
        <v>17</v>
      </c>
      <c r="F12590" s="2">
        <v>1</v>
      </c>
      <c r="G12590" s="2">
        <f>INDEX(תוצאות_בחירות,MATCH(C12590,siot!$F$3:$F$1887,0),27)</f>
        <v>0</v>
      </c>
      <c r="H12590" s="2" t="b">
        <f t="shared" si="393"/>
        <v>0</v>
      </c>
      <c r="I12590" s="1" t="s">
        <v>2</v>
      </c>
      <c r="J12590" s="1" t="s">
        <v>7507</v>
      </c>
      <c r="K12590" s="1"/>
    </row>
    <row r="12591" spans="1:11" hidden="1">
      <c r="A12591" s="1" t="s">
        <v>7260</v>
      </c>
      <c r="B12591" s="1" t="s">
        <v>617</v>
      </c>
      <c r="C12591" s="48" t="str">
        <f t="shared" si="392"/>
        <v>אמת נצרת עילית</v>
      </c>
      <c r="D12591" s="1" t="s">
        <v>7496</v>
      </c>
      <c r="E12591" s="1"/>
      <c r="F12591" s="2">
        <v>2</v>
      </c>
      <c r="G12591" s="2">
        <f>INDEX(תוצאות_בחירות,MATCH(C12591,siot!$F$3:$F$1887,0),27)</f>
        <v>0</v>
      </c>
      <c r="H12591" s="2" t="b">
        <f t="shared" si="393"/>
        <v>0</v>
      </c>
      <c r="I12591" s="1" t="s">
        <v>2</v>
      </c>
      <c r="J12591" s="1" t="s">
        <v>7506</v>
      </c>
      <c r="K12591" s="1"/>
    </row>
    <row r="12592" spans="1:11" hidden="1">
      <c r="A12592" s="1" t="s">
        <v>7260</v>
      </c>
      <c r="B12592" s="1" t="s">
        <v>617</v>
      </c>
      <c r="C12592" s="48" t="str">
        <f t="shared" si="392"/>
        <v>אמת נצרת עילית</v>
      </c>
      <c r="D12592" s="1" t="s">
        <v>7496</v>
      </c>
      <c r="E12592" s="1"/>
      <c r="F12592" s="2">
        <v>3</v>
      </c>
      <c r="G12592" s="2">
        <f>INDEX(תוצאות_בחירות,MATCH(C12592,siot!$F$3:$F$1887,0),27)</f>
        <v>0</v>
      </c>
      <c r="H12592" s="2" t="b">
        <f t="shared" si="393"/>
        <v>0</v>
      </c>
      <c r="I12592" s="1" t="s">
        <v>2</v>
      </c>
      <c r="J12592" s="1" t="s">
        <v>7505</v>
      </c>
      <c r="K12592" s="1"/>
    </row>
    <row r="12593" spans="1:11" hidden="1">
      <c r="A12593" s="1" t="s">
        <v>7260</v>
      </c>
      <c r="B12593" s="1" t="s">
        <v>617</v>
      </c>
      <c r="C12593" s="48" t="str">
        <f t="shared" si="392"/>
        <v>אמת נצרת עילית</v>
      </c>
      <c r="D12593" s="1" t="s">
        <v>7496</v>
      </c>
      <c r="E12593" s="1"/>
      <c r="F12593" s="2">
        <v>4</v>
      </c>
      <c r="G12593" s="2">
        <f>INDEX(תוצאות_בחירות,MATCH(C12593,siot!$F$3:$F$1887,0),27)</f>
        <v>0</v>
      </c>
      <c r="H12593" s="2" t="b">
        <f t="shared" si="393"/>
        <v>0</v>
      </c>
      <c r="I12593" s="1" t="s">
        <v>2</v>
      </c>
      <c r="J12593" s="1" t="s">
        <v>7504</v>
      </c>
      <c r="K12593" s="1"/>
    </row>
    <row r="12594" spans="1:11" hidden="1">
      <c r="A12594" s="1" t="s">
        <v>7260</v>
      </c>
      <c r="B12594" s="1" t="s">
        <v>617</v>
      </c>
      <c r="C12594" s="48" t="str">
        <f t="shared" si="392"/>
        <v>אמת נצרת עילית</v>
      </c>
      <c r="D12594" s="1" t="s">
        <v>7496</v>
      </c>
      <c r="E12594" s="1"/>
      <c r="F12594" s="2">
        <v>5</v>
      </c>
      <c r="G12594" s="2">
        <f>INDEX(תוצאות_בחירות,MATCH(C12594,siot!$F$3:$F$1887,0),27)</f>
        <v>0</v>
      </c>
      <c r="H12594" s="2" t="b">
        <f t="shared" si="393"/>
        <v>0</v>
      </c>
      <c r="I12594" s="1" t="s">
        <v>2</v>
      </c>
      <c r="J12594" s="1" t="s">
        <v>7503</v>
      </c>
      <c r="K12594" s="1"/>
    </row>
    <row r="12595" spans="1:11" hidden="1">
      <c r="A12595" s="1" t="s">
        <v>7260</v>
      </c>
      <c r="B12595" s="1" t="s">
        <v>617</v>
      </c>
      <c r="C12595" s="48" t="str">
        <f t="shared" si="392"/>
        <v>אמת נצרת עילית</v>
      </c>
      <c r="D12595" s="1" t="s">
        <v>7496</v>
      </c>
      <c r="E12595" s="1"/>
      <c r="F12595" s="2">
        <v>6</v>
      </c>
      <c r="G12595" s="2">
        <f>INDEX(תוצאות_בחירות,MATCH(C12595,siot!$F$3:$F$1887,0),27)</f>
        <v>0</v>
      </c>
      <c r="H12595" s="2" t="b">
        <f t="shared" si="393"/>
        <v>0</v>
      </c>
      <c r="I12595" s="1" t="s">
        <v>2</v>
      </c>
      <c r="J12595" s="1" t="s">
        <v>7502</v>
      </c>
      <c r="K12595" s="1"/>
    </row>
    <row r="12596" spans="1:11" hidden="1">
      <c r="A12596" s="1" t="s">
        <v>7260</v>
      </c>
      <c r="B12596" s="1" t="s">
        <v>617</v>
      </c>
      <c r="C12596" s="48" t="str">
        <f t="shared" si="392"/>
        <v>אמת נצרת עילית</v>
      </c>
      <c r="D12596" s="1" t="s">
        <v>7496</v>
      </c>
      <c r="E12596" s="1"/>
      <c r="F12596" s="2">
        <v>7</v>
      </c>
      <c r="G12596" s="2">
        <f>INDEX(תוצאות_בחירות,MATCH(C12596,siot!$F$3:$F$1887,0),27)</f>
        <v>0</v>
      </c>
      <c r="H12596" s="2" t="b">
        <f t="shared" si="393"/>
        <v>0</v>
      </c>
      <c r="I12596" s="1" t="s">
        <v>2</v>
      </c>
      <c r="J12596" s="1" t="s">
        <v>7501</v>
      </c>
      <c r="K12596" s="1"/>
    </row>
    <row r="12597" spans="1:11" hidden="1">
      <c r="A12597" s="1" t="s">
        <v>7260</v>
      </c>
      <c r="B12597" s="1" t="s">
        <v>617</v>
      </c>
      <c r="C12597" s="48" t="str">
        <f t="shared" si="392"/>
        <v>אמת נצרת עילית</v>
      </c>
      <c r="D12597" s="1" t="s">
        <v>7496</v>
      </c>
      <c r="E12597" s="1"/>
      <c r="F12597" s="2">
        <v>8</v>
      </c>
      <c r="G12597" s="2">
        <f>INDEX(תוצאות_בחירות,MATCH(C12597,siot!$F$3:$F$1887,0),27)</f>
        <v>0</v>
      </c>
      <c r="H12597" s="2" t="b">
        <f t="shared" si="393"/>
        <v>0</v>
      </c>
      <c r="I12597" s="1" t="s">
        <v>2</v>
      </c>
      <c r="J12597" s="1" t="s">
        <v>7500</v>
      </c>
      <c r="K12597" s="1"/>
    </row>
    <row r="12598" spans="1:11" hidden="1">
      <c r="A12598" s="1" t="s">
        <v>7260</v>
      </c>
      <c r="B12598" s="1" t="s">
        <v>617</v>
      </c>
      <c r="C12598" s="48" t="str">
        <f t="shared" si="392"/>
        <v>אמת נצרת עילית</v>
      </c>
      <c r="D12598" s="1" t="s">
        <v>7496</v>
      </c>
      <c r="E12598" s="1"/>
      <c r="F12598" s="2">
        <v>9</v>
      </c>
      <c r="G12598" s="2">
        <f>INDEX(תוצאות_בחירות,MATCH(C12598,siot!$F$3:$F$1887,0),27)</f>
        <v>0</v>
      </c>
      <c r="H12598" s="2" t="b">
        <f t="shared" si="393"/>
        <v>0</v>
      </c>
      <c r="I12598" s="1" t="s">
        <v>2</v>
      </c>
      <c r="J12598" s="1" t="s">
        <v>7499</v>
      </c>
      <c r="K12598" s="1"/>
    </row>
    <row r="12599" spans="1:11" hidden="1">
      <c r="A12599" s="1" t="s">
        <v>7260</v>
      </c>
      <c r="B12599" s="1" t="s">
        <v>617</v>
      </c>
      <c r="C12599" s="48" t="str">
        <f t="shared" si="392"/>
        <v>אמת נצרת עילית</v>
      </c>
      <c r="D12599" s="1" t="s">
        <v>7496</v>
      </c>
      <c r="E12599" s="1"/>
      <c r="F12599" s="2">
        <v>10</v>
      </c>
      <c r="G12599" s="2">
        <f>INDEX(תוצאות_בחירות,MATCH(C12599,siot!$F$3:$F$1887,0),27)</f>
        <v>0</v>
      </c>
      <c r="H12599" s="2" t="b">
        <f t="shared" si="393"/>
        <v>0</v>
      </c>
      <c r="I12599" s="1" t="s">
        <v>2</v>
      </c>
      <c r="J12599" s="1" t="s">
        <v>7498</v>
      </c>
      <c r="K12599" s="1"/>
    </row>
    <row r="12600" spans="1:11" hidden="1">
      <c r="A12600" s="1" t="s">
        <v>7260</v>
      </c>
      <c r="B12600" s="1" t="s">
        <v>617</v>
      </c>
      <c r="C12600" s="48" t="str">
        <f t="shared" si="392"/>
        <v>אמת נצרת עילית</v>
      </c>
      <c r="D12600" s="1" t="s">
        <v>7496</v>
      </c>
      <c r="E12600" s="1"/>
      <c r="F12600" s="2">
        <v>11</v>
      </c>
      <c r="G12600" s="2">
        <f>INDEX(תוצאות_בחירות,MATCH(C12600,siot!$F$3:$F$1887,0),27)</f>
        <v>0</v>
      </c>
      <c r="H12600" s="2" t="b">
        <f t="shared" si="393"/>
        <v>0</v>
      </c>
      <c r="I12600" s="1" t="s">
        <v>2</v>
      </c>
      <c r="J12600" s="1" t="s">
        <v>7497</v>
      </c>
      <c r="K12600" s="1"/>
    </row>
    <row r="12601" spans="1:11" hidden="1">
      <c r="A12601" s="1" t="s">
        <v>7260</v>
      </c>
      <c r="B12601" s="1" t="s">
        <v>617</v>
      </c>
      <c r="C12601" s="48" t="str">
        <f t="shared" si="392"/>
        <v>אמת נצרת עילית</v>
      </c>
      <c r="D12601" s="1" t="s">
        <v>7496</v>
      </c>
      <c r="E12601" s="1"/>
      <c r="F12601" s="2">
        <v>12</v>
      </c>
      <c r="G12601" s="2">
        <f>INDEX(תוצאות_בחירות,MATCH(C12601,siot!$F$3:$F$1887,0),27)</f>
        <v>0</v>
      </c>
      <c r="H12601" s="2" t="b">
        <f t="shared" si="393"/>
        <v>0</v>
      </c>
      <c r="I12601" s="1" t="s">
        <v>2</v>
      </c>
      <c r="J12601" s="1" t="s">
        <v>7495</v>
      </c>
      <c r="K12601" s="1"/>
    </row>
    <row r="12602" spans="1:11" hidden="1">
      <c r="A12602" s="1" t="s">
        <v>7260</v>
      </c>
      <c r="B12602" s="1" t="s">
        <v>573</v>
      </c>
      <c r="C12602" s="48" t="str">
        <f t="shared" si="392"/>
        <v>זך נצרת עילית</v>
      </c>
      <c r="D12602" s="1" t="s">
        <v>7478</v>
      </c>
      <c r="E12602" s="1" t="s">
        <v>3</v>
      </c>
      <c r="F12602" s="2" t="s">
        <v>19548</v>
      </c>
      <c r="G12602" s="2">
        <f>INDEX(תוצאות_בחירות,MATCH(C12602,siot!$F$3:$F$1887,0),27)</f>
        <v>1</v>
      </c>
      <c r="H12602" s="2" t="b">
        <f t="shared" si="393"/>
        <v>0</v>
      </c>
      <c r="I12602" s="1"/>
      <c r="J12602" s="1"/>
      <c r="K12602" s="1"/>
    </row>
    <row r="12603" spans="1:11">
      <c r="A12603" s="1" t="s">
        <v>7260</v>
      </c>
      <c r="B12603" s="1" t="s">
        <v>573</v>
      </c>
      <c r="C12603" s="48" t="str">
        <f t="shared" si="392"/>
        <v>זך נצרת עילית</v>
      </c>
      <c r="D12603" s="1" t="s">
        <v>7478</v>
      </c>
      <c r="E12603" s="1"/>
      <c r="F12603" s="2">
        <v>1</v>
      </c>
      <c r="G12603" s="2">
        <f>INDEX(תוצאות_בחירות,MATCH(C12603,siot!$F$3:$F$1887,0),27)</f>
        <v>1</v>
      </c>
      <c r="H12603" s="2" t="b">
        <f t="shared" si="393"/>
        <v>1</v>
      </c>
      <c r="I12603" s="1" t="s">
        <v>2</v>
      </c>
      <c r="J12603" s="1" t="s">
        <v>7494</v>
      </c>
      <c r="K12603" s="1">
        <v>1</v>
      </c>
    </row>
    <row r="12604" spans="1:11" hidden="1">
      <c r="A12604" s="1" t="s">
        <v>7260</v>
      </c>
      <c r="B12604" s="1" t="s">
        <v>573</v>
      </c>
      <c r="C12604" s="48" t="str">
        <f t="shared" si="392"/>
        <v>זך נצרת עילית</v>
      </c>
      <c r="D12604" s="1" t="s">
        <v>7478</v>
      </c>
      <c r="E12604" s="1"/>
      <c r="F12604" s="2">
        <v>2</v>
      </c>
      <c r="G12604" s="2">
        <f>INDEX(תוצאות_בחירות,MATCH(C12604,siot!$F$3:$F$1887,0),27)</f>
        <v>1</v>
      </c>
      <c r="H12604" s="2" t="b">
        <f t="shared" si="393"/>
        <v>0</v>
      </c>
      <c r="I12604" s="1" t="s">
        <v>2</v>
      </c>
      <c r="J12604" s="1" t="s">
        <v>7493</v>
      </c>
      <c r="K12604" s="1"/>
    </row>
    <row r="12605" spans="1:11" hidden="1">
      <c r="A12605" s="1" t="s">
        <v>7260</v>
      </c>
      <c r="B12605" s="1" t="s">
        <v>573</v>
      </c>
      <c r="C12605" s="48" t="str">
        <f t="shared" si="392"/>
        <v>זך נצרת עילית</v>
      </c>
      <c r="D12605" s="1" t="s">
        <v>7478</v>
      </c>
      <c r="E12605" s="1"/>
      <c r="F12605" s="2">
        <v>3</v>
      </c>
      <c r="G12605" s="2">
        <f>INDEX(תוצאות_בחירות,MATCH(C12605,siot!$F$3:$F$1887,0),27)</f>
        <v>1</v>
      </c>
      <c r="H12605" s="2" t="b">
        <f t="shared" si="393"/>
        <v>0</v>
      </c>
      <c r="I12605" s="1" t="s">
        <v>2</v>
      </c>
      <c r="J12605" s="1" t="s">
        <v>7492</v>
      </c>
      <c r="K12605" s="1"/>
    </row>
    <row r="12606" spans="1:11" hidden="1">
      <c r="A12606" s="1" t="s">
        <v>7260</v>
      </c>
      <c r="B12606" s="1" t="s">
        <v>573</v>
      </c>
      <c r="C12606" s="48" t="str">
        <f t="shared" si="392"/>
        <v>זך נצרת עילית</v>
      </c>
      <c r="D12606" s="1" t="s">
        <v>7478</v>
      </c>
      <c r="E12606" s="1"/>
      <c r="F12606" s="2">
        <v>4</v>
      </c>
      <c r="G12606" s="2">
        <f>INDEX(תוצאות_בחירות,MATCH(C12606,siot!$F$3:$F$1887,0),27)</f>
        <v>1</v>
      </c>
      <c r="H12606" s="2" t="b">
        <f t="shared" si="393"/>
        <v>0</v>
      </c>
      <c r="I12606" s="1" t="s">
        <v>2</v>
      </c>
      <c r="J12606" s="1" t="s">
        <v>7491</v>
      </c>
      <c r="K12606" s="1"/>
    </row>
    <row r="12607" spans="1:11" hidden="1">
      <c r="A12607" s="1" t="s">
        <v>7260</v>
      </c>
      <c r="B12607" s="1" t="s">
        <v>573</v>
      </c>
      <c r="C12607" s="48" t="str">
        <f t="shared" si="392"/>
        <v>זך נצרת עילית</v>
      </c>
      <c r="D12607" s="1" t="s">
        <v>7478</v>
      </c>
      <c r="E12607" s="1"/>
      <c r="F12607" s="2">
        <v>5</v>
      </c>
      <c r="G12607" s="2">
        <f>INDEX(תוצאות_בחירות,MATCH(C12607,siot!$F$3:$F$1887,0),27)</f>
        <v>1</v>
      </c>
      <c r="H12607" s="2" t="b">
        <f t="shared" si="393"/>
        <v>0</v>
      </c>
      <c r="I12607" s="1" t="s">
        <v>2</v>
      </c>
      <c r="J12607" s="1" t="s">
        <v>7490</v>
      </c>
      <c r="K12607" s="1"/>
    </row>
    <row r="12608" spans="1:11" hidden="1">
      <c r="A12608" s="1" t="s">
        <v>7260</v>
      </c>
      <c r="B12608" s="1" t="s">
        <v>573</v>
      </c>
      <c r="C12608" s="48" t="str">
        <f t="shared" si="392"/>
        <v>זך נצרת עילית</v>
      </c>
      <c r="D12608" s="1" t="s">
        <v>7478</v>
      </c>
      <c r="E12608" s="1"/>
      <c r="F12608" s="2">
        <v>6</v>
      </c>
      <c r="G12608" s="2">
        <f>INDEX(תוצאות_בחירות,MATCH(C12608,siot!$F$3:$F$1887,0),27)</f>
        <v>1</v>
      </c>
      <c r="H12608" s="2" t="b">
        <f t="shared" si="393"/>
        <v>0</v>
      </c>
      <c r="I12608" s="1" t="s">
        <v>2</v>
      </c>
      <c r="J12608" s="1" t="s">
        <v>7489</v>
      </c>
      <c r="K12608" s="1"/>
    </row>
    <row r="12609" spans="1:11" hidden="1">
      <c r="A12609" s="1" t="s">
        <v>7260</v>
      </c>
      <c r="B12609" s="1" t="s">
        <v>573</v>
      </c>
      <c r="C12609" s="48" t="str">
        <f t="shared" si="392"/>
        <v>זך נצרת עילית</v>
      </c>
      <c r="D12609" s="1" t="s">
        <v>7478</v>
      </c>
      <c r="E12609" s="1"/>
      <c r="F12609" s="2">
        <v>7</v>
      </c>
      <c r="G12609" s="2">
        <f>INDEX(תוצאות_בחירות,MATCH(C12609,siot!$F$3:$F$1887,0),27)</f>
        <v>1</v>
      </c>
      <c r="H12609" s="2" t="b">
        <f t="shared" si="393"/>
        <v>0</v>
      </c>
      <c r="I12609" s="1" t="s">
        <v>2</v>
      </c>
      <c r="J12609" s="1" t="s">
        <v>7488</v>
      </c>
      <c r="K12609" s="1"/>
    </row>
    <row r="12610" spans="1:11" hidden="1">
      <c r="A12610" s="1" t="s">
        <v>7260</v>
      </c>
      <c r="B12610" s="1" t="s">
        <v>573</v>
      </c>
      <c r="C12610" s="48" t="str">
        <f t="shared" si="392"/>
        <v>זך נצרת עילית</v>
      </c>
      <c r="D12610" s="1" t="s">
        <v>7478</v>
      </c>
      <c r="E12610" s="1"/>
      <c r="F12610" s="2">
        <v>8</v>
      </c>
      <c r="G12610" s="2">
        <f>INDEX(תוצאות_בחירות,MATCH(C12610,siot!$F$3:$F$1887,0),27)</f>
        <v>1</v>
      </c>
      <c r="H12610" s="2" t="b">
        <f t="shared" si="393"/>
        <v>0</v>
      </c>
      <c r="I12610" s="1" t="s">
        <v>2</v>
      </c>
      <c r="J12610" s="1" t="s">
        <v>7487</v>
      </c>
      <c r="K12610" s="1"/>
    </row>
    <row r="12611" spans="1:11" hidden="1">
      <c r="A12611" s="1" t="s">
        <v>7260</v>
      </c>
      <c r="B12611" s="1" t="s">
        <v>573</v>
      </c>
      <c r="C12611" s="48" t="str">
        <f t="shared" si="392"/>
        <v>זך נצרת עילית</v>
      </c>
      <c r="D12611" s="1" t="s">
        <v>7478</v>
      </c>
      <c r="E12611" s="1"/>
      <c r="F12611" s="2">
        <v>9</v>
      </c>
      <c r="G12611" s="2">
        <f>INDEX(תוצאות_בחירות,MATCH(C12611,siot!$F$3:$F$1887,0),27)</f>
        <v>1</v>
      </c>
      <c r="H12611" s="2" t="b">
        <f t="shared" si="393"/>
        <v>0</v>
      </c>
      <c r="I12611" s="1" t="s">
        <v>2</v>
      </c>
      <c r="J12611" s="1" t="s">
        <v>7486</v>
      </c>
      <c r="K12611" s="1"/>
    </row>
    <row r="12612" spans="1:11" hidden="1">
      <c r="A12612" s="1" t="s">
        <v>7260</v>
      </c>
      <c r="B12612" s="1" t="s">
        <v>573</v>
      </c>
      <c r="C12612" s="48" t="str">
        <f t="shared" ref="C12612:C12675" si="394">B12612&amp;" "&amp;A12612</f>
        <v>זך נצרת עילית</v>
      </c>
      <c r="D12612" s="1" t="s">
        <v>7478</v>
      </c>
      <c r="E12612" s="1"/>
      <c r="F12612" s="2">
        <v>10</v>
      </c>
      <c r="G12612" s="2">
        <f>INDEX(תוצאות_בחירות,MATCH(C12612,siot!$F$3:$F$1887,0),27)</f>
        <v>1</v>
      </c>
      <c r="H12612" s="2" t="b">
        <f t="shared" ref="H12612:H12675" si="395">IF(OR(F12612&lt;G12612,G12612=F12612),TRUE,FALSE)</f>
        <v>0</v>
      </c>
      <c r="I12612" s="1" t="s">
        <v>2</v>
      </c>
      <c r="J12612" s="1" t="s">
        <v>7485</v>
      </c>
      <c r="K12612" s="1"/>
    </row>
    <row r="12613" spans="1:11" hidden="1">
      <c r="A12613" s="1" t="s">
        <v>7260</v>
      </c>
      <c r="B12613" s="1" t="s">
        <v>573</v>
      </c>
      <c r="C12613" s="48" t="str">
        <f t="shared" si="394"/>
        <v>זך נצרת עילית</v>
      </c>
      <c r="D12613" s="1" t="s">
        <v>7478</v>
      </c>
      <c r="E12613" s="1"/>
      <c r="F12613" s="2">
        <v>11</v>
      </c>
      <c r="G12613" s="2">
        <f>INDEX(תוצאות_בחירות,MATCH(C12613,siot!$F$3:$F$1887,0),27)</f>
        <v>1</v>
      </c>
      <c r="H12613" s="2" t="b">
        <f t="shared" si="395"/>
        <v>0</v>
      </c>
      <c r="I12613" s="1" t="s">
        <v>2</v>
      </c>
      <c r="J12613" s="1" t="s">
        <v>7484</v>
      </c>
      <c r="K12613" s="1"/>
    </row>
    <row r="12614" spans="1:11" hidden="1">
      <c r="A12614" s="1" t="s">
        <v>7260</v>
      </c>
      <c r="B12614" s="1" t="s">
        <v>573</v>
      </c>
      <c r="C12614" s="48" t="str">
        <f t="shared" si="394"/>
        <v>זך נצרת עילית</v>
      </c>
      <c r="D12614" s="1" t="s">
        <v>7478</v>
      </c>
      <c r="E12614" s="1"/>
      <c r="F12614" s="2">
        <v>12</v>
      </c>
      <c r="G12614" s="2">
        <f>INDEX(תוצאות_בחירות,MATCH(C12614,siot!$F$3:$F$1887,0),27)</f>
        <v>1</v>
      </c>
      <c r="H12614" s="2" t="b">
        <f t="shared" si="395"/>
        <v>0</v>
      </c>
      <c r="I12614" s="1" t="s">
        <v>2</v>
      </c>
      <c r="J12614" s="1" t="s">
        <v>7483</v>
      </c>
      <c r="K12614" s="1"/>
    </row>
    <row r="12615" spans="1:11" hidden="1">
      <c r="A12615" s="1" t="s">
        <v>7260</v>
      </c>
      <c r="B12615" s="1" t="s">
        <v>573</v>
      </c>
      <c r="C12615" s="48" t="str">
        <f t="shared" si="394"/>
        <v>זך נצרת עילית</v>
      </c>
      <c r="D12615" s="1" t="s">
        <v>7478</v>
      </c>
      <c r="E12615" s="1"/>
      <c r="F12615" s="2">
        <v>13</v>
      </c>
      <c r="G12615" s="2">
        <f>INDEX(תוצאות_בחירות,MATCH(C12615,siot!$F$3:$F$1887,0),27)</f>
        <v>1</v>
      </c>
      <c r="H12615" s="2" t="b">
        <f t="shared" si="395"/>
        <v>0</v>
      </c>
      <c r="I12615" s="1" t="s">
        <v>2</v>
      </c>
      <c r="J12615" s="1" t="s">
        <v>7482</v>
      </c>
      <c r="K12615" s="1"/>
    </row>
    <row r="12616" spans="1:11" hidden="1">
      <c r="A12616" s="1" t="s">
        <v>7260</v>
      </c>
      <c r="B12616" s="1" t="s">
        <v>573</v>
      </c>
      <c r="C12616" s="48" t="str">
        <f t="shared" si="394"/>
        <v>זך נצרת עילית</v>
      </c>
      <c r="D12616" s="1" t="s">
        <v>7478</v>
      </c>
      <c r="E12616" s="1"/>
      <c r="F12616" s="2">
        <v>14</v>
      </c>
      <c r="G12616" s="2">
        <f>INDEX(תוצאות_בחירות,MATCH(C12616,siot!$F$3:$F$1887,0),27)</f>
        <v>1</v>
      </c>
      <c r="H12616" s="2" t="b">
        <f t="shared" si="395"/>
        <v>0</v>
      </c>
      <c r="I12616" s="1" t="s">
        <v>2</v>
      </c>
      <c r="J12616" s="1" t="s">
        <v>7481</v>
      </c>
      <c r="K12616" s="1"/>
    </row>
    <row r="12617" spans="1:11" hidden="1">
      <c r="A12617" s="1" t="s">
        <v>7260</v>
      </c>
      <c r="B12617" s="1" t="s">
        <v>573</v>
      </c>
      <c r="C12617" s="48" t="str">
        <f t="shared" si="394"/>
        <v>זך נצרת עילית</v>
      </c>
      <c r="D12617" s="1" t="s">
        <v>7478</v>
      </c>
      <c r="E12617" s="1"/>
      <c r="F12617" s="2">
        <v>15</v>
      </c>
      <c r="G12617" s="2">
        <f>INDEX(תוצאות_בחירות,MATCH(C12617,siot!$F$3:$F$1887,0),27)</f>
        <v>1</v>
      </c>
      <c r="H12617" s="2" t="b">
        <f t="shared" si="395"/>
        <v>0</v>
      </c>
      <c r="I12617" s="1" t="s">
        <v>2</v>
      </c>
      <c r="J12617" s="1" t="s">
        <v>7480</v>
      </c>
      <c r="K12617" s="1"/>
    </row>
    <row r="12618" spans="1:11" hidden="1">
      <c r="A12618" s="1" t="s">
        <v>7260</v>
      </c>
      <c r="B12618" s="1" t="s">
        <v>573</v>
      </c>
      <c r="C12618" s="48" t="str">
        <f t="shared" si="394"/>
        <v>זך נצרת עילית</v>
      </c>
      <c r="D12618" s="1" t="s">
        <v>7478</v>
      </c>
      <c r="E12618" s="1"/>
      <c r="F12618" s="2">
        <v>16</v>
      </c>
      <c r="G12618" s="2">
        <f>INDEX(תוצאות_בחירות,MATCH(C12618,siot!$F$3:$F$1887,0),27)</f>
        <v>1</v>
      </c>
      <c r="H12618" s="2" t="b">
        <f t="shared" si="395"/>
        <v>0</v>
      </c>
      <c r="I12618" s="1" t="s">
        <v>2</v>
      </c>
      <c r="J12618" s="1" t="s">
        <v>7479</v>
      </c>
      <c r="K12618" s="1"/>
    </row>
    <row r="12619" spans="1:11" hidden="1">
      <c r="A12619" s="1" t="s">
        <v>7260</v>
      </c>
      <c r="B12619" s="1" t="s">
        <v>573</v>
      </c>
      <c r="C12619" s="48" t="str">
        <f t="shared" si="394"/>
        <v>זך נצרת עילית</v>
      </c>
      <c r="D12619" s="1" t="s">
        <v>7478</v>
      </c>
      <c r="E12619" s="1"/>
      <c r="F12619" s="2">
        <v>17</v>
      </c>
      <c r="G12619" s="2">
        <f>INDEX(תוצאות_בחירות,MATCH(C12619,siot!$F$3:$F$1887,0),27)</f>
        <v>1</v>
      </c>
      <c r="H12619" s="2" t="b">
        <f t="shared" si="395"/>
        <v>0</v>
      </c>
      <c r="I12619" s="1" t="s">
        <v>2</v>
      </c>
      <c r="J12619" s="1" t="s">
        <v>7477</v>
      </c>
      <c r="K12619" s="1"/>
    </row>
    <row r="12620" spans="1:11" hidden="1">
      <c r="A12620" s="1" t="s">
        <v>7260</v>
      </c>
      <c r="B12620" s="1" t="s">
        <v>1007</v>
      </c>
      <c r="C12620" s="48" t="str">
        <f t="shared" si="394"/>
        <v>טב נצרת עילית</v>
      </c>
      <c r="D12620" s="1" t="s">
        <v>7468</v>
      </c>
      <c r="E12620" s="1" t="s">
        <v>3</v>
      </c>
      <c r="F12620" s="2" t="s">
        <v>19548</v>
      </c>
      <c r="G12620" s="2">
        <f>INDEX(תוצאות_בחירות,MATCH(C12620,siot!$F$3:$F$1887,0),27)</f>
        <v>1</v>
      </c>
      <c r="H12620" s="2" t="b">
        <f t="shared" si="395"/>
        <v>0</v>
      </c>
      <c r="I12620" s="1"/>
      <c r="J12620" s="1"/>
      <c r="K12620" s="1"/>
    </row>
    <row r="12621" spans="1:11">
      <c r="A12621" s="1" t="s">
        <v>7260</v>
      </c>
      <c r="B12621" s="1" t="s">
        <v>1007</v>
      </c>
      <c r="C12621" s="48" t="str">
        <f t="shared" si="394"/>
        <v>טב נצרת עילית</v>
      </c>
      <c r="D12621" s="1" t="s">
        <v>7468</v>
      </c>
      <c r="E12621" s="1"/>
      <c r="F12621" s="2">
        <v>1</v>
      </c>
      <c r="G12621" s="2">
        <f>INDEX(תוצאות_בחירות,MATCH(C12621,siot!$F$3:$F$1887,0),27)</f>
        <v>1</v>
      </c>
      <c r="H12621" s="2" t="b">
        <f t="shared" si="395"/>
        <v>1</v>
      </c>
      <c r="I12621" s="1" t="s">
        <v>2</v>
      </c>
      <c r="J12621" s="1" t="s">
        <v>7476</v>
      </c>
      <c r="K12621" s="1"/>
    </row>
    <row r="12622" spans="1:11" hidden="1">
      <c r="A12622" s="1" t="s">
        <v>7260</v>
      </c>
      <c r="B12622" s="1" t="s">
        <v>1007</v>
      </c>
      <c r="C12622" s="48" t="str">
        <f t="shared" si="394"/>
        <v>טב נצרת עילית</v>
      </c>
      <c r="D12622" s="1" t="s">
        <v>7468</v>
      </c>
      <c r="E12622" s="1"/>
      <c r="F12622" s="2">
        <v>2</v>
      </c>
      <c r="G12622" s="2">
        <f>INDEX(תוצאות_בחירות,MATCH(C12622,siot!$F$3:$F$1887,0),27)</f>
        <v>1</v>
      </c>
      <c r="H12622" s="2" t="b">
        <f t="shared" si="395"/>
        <v>0</v>
      </c>
      <c r="I12622" s="1" t="s">
        <v>2</v>
      </c>
      <c r="J12622" s="1" t="s">
        <v>7475</v>
      </c>
      <c r="K12622" s="1"/>
    </row>
    <row r="12623" spans="1:11" hidden="1">
      <c r="A12623" s="1" t="s">
        <v>7260</v>
      </c>
      <c r="B12623" s="1" t="s">
        <v>1007</v>
      </c>
      <c r="C12623" s="48" t="str">
        <f t="shared" si="394"/>
        <v>טב נצרת עילית</v>
      </c>
      <c r="D12623" s="1" t="s">
        <v>7468</v>
      </c>
      <c r="E12623" s="1"/>
      <c r="F12623" s="2">
        <v>3</v>
      </c>
      <c r="G12623" s="2">
        <f>INDEX(תוצאות_בחירות,MATCH(C12623,siot!$F$3:$F$1887,0),27)</f>
        <v>1</v>
      </c>
      <c r="H12623" s="2" t="b">
        <f t="shared" si="395"/>
        <v>0</v>
      </c>
      <c r="I12623" s="1" t="s">
        <v>2</v>
      </c>
      <c r="J12623" s="1" t="s">
        <v>7474</v>
      </c>
      <c r="K12623" s="1"/>
    </row>
    <row r="12624" spans="1:11" hidden="1">
      <c r="A12624" s="1" t="s">
        <v>7260</v>
      </c>
      <c r="B12624" s="1" t="s">
        <v>1007</v>
      </c>
      <c r="C12624" s="48" t="str">
        <f t="shared" si="394"/>
        <v>טב נצרת עילית</v>
      </c>
      <c r="D12624" s="1" t="s">
        <v>7468</v>
      </c>
      <c r="E12624" s="1"/>
      <c r="F12624" s="2">
        <v>4</v>
      </c>
      <c r="G12624" s="2">
        <f>INDEX(תוצאות_בחירות,MATCH(C12624,siot!$F$3:$F$1887,0),27)</f>
        <v>1</v>
      </c>
      <c r="H12624" s="2" t="b">
        <f t="shared" si="395"/>
        <v>0</v>
      </c>
      <c r="I12624" s="1" t="s">
        <v>2</v>
      </c>
      <c r="J12624" s="1" t="s">
        <v>7473</v>
      </c>
      <c r="K12624" s="1"/>
    </row>
    <row r="12625" spans="1:11" hidden="1">
      <c r="A12625" s="1" t="s">
        <v>7260</v>
      </c>
      <c r="B12625" s="1" t="s">
        <v>1007</v>
      </c>
      <c r="C12625" s="48" t="str">
        <f t="shared" si="394"/>
        <v>טב נצרת עילית</v>
      </c>
      <c r="D12625" s="1" t="s">
        <v>7468</v>
      </c>
      <c r="E12625" s="1"/>
      <c r="F12625" s="2">
        <v>5</v>
      </c>
      <c r="G12625" s="2">
        <f>INDEX(תוצאות_בחירות,MATCH(C12625,siot!$F$3:$F$1887,0),27)</f>
        <v>1</v>
      </c>
      <c r="H12625" s="2" t="b">
        <f t="shared" si="395"/>
        <v>0</v>
      </c>
      <c r="I12625" s="1" t="s">
        <v>2</v>
      </c>
      <c r="J12625" s="1" t="s">
        <v>3565</v>
      </c>
      <c r="K12625" s="1"/>
    </row>
    <row r="12626" spans="1:11" hidden="1">
      <c r="A12626" s="1" t="s">
        <v>7260</v>
      </c>
      <c r="B12626" s="1" t="s">
        <v>1007</v>
      </c>
      <c r="C12626" s="48" t="str">
        <f t="shared" si="394"/>
        <v>טב נצרת עילית</v>
      </c>
      <c r="D12626" s="1" t="s">
        <v>7468</v>
      </c>
      <c r="E12626" s="1"/>
      <c r="F12626" s="2">
        <v>6</v>
      </c>
      <c r="G12626" s="2">
        <f>INDEX(תוצאות_בחירות,MATCH(C12626,siot!$F$3:$F$1887,0),27)</f>
        <v>1</v>
      </c>
      <c r="H12626" s="2" t="b">
        <f t="shared" si="395"/>
        <v>0</v>
      </c>
      <c r="I12626" s="1" t="s">
        <v>2</v>
      </c>
      <c r="J12626" s="1" t="s">
        <v>7472</v>
      </c>
      <c r="K12626" s="1"/>
    </row>
    <row r="12627" spans="1:11" hidden="1">
      <c r="A12627" s="1" t="s">
        <v>7260</v>
      </c>
      <c r="B12627" s="1" t="s">
        <v>1007</v>
      </c>
      <c r="C12627" s="48" t="str">
        <f t="shared" si="394"/>
        <v>טב נצרת עילית</v>
      </c>
      <c r="D12627" s="1" t="s">
        <v>7468</v>
      </c>
      <c r="E12627" s="1"/>
      <c r="F12627" s="2">
        <v>7</v>
      </c>
      <c r="G12627" s="2">
        <f>INDEX(תוצאות_בחירות,MATCH(C12627,siot!$F$3:$F$1887,0),27)</f>
        <v>1</v>
      </c>
      <c r="H12627" s="2" t="b">
        <f t="shared" si="395"/>
        <v>0</v>
      </c>
      <c r="I12627" s="1" t="s">
        <v>2</v>
      </c>
      <c r="J12627" s="1" t="s">
        <v>7471</v>
      </c>
      <c r="K12627" s="1"/>
    </row>
    <row r="12628" spans="1:11" hidden="1">
      <c r="A12628" s="1" t="s">
        <v>7260</v>
      </c>
      <c r="B12628" s="1" t="s">
        <v>1007</v>
      </c>
      <c r="C12628" s="48" t="str">
        <f t="shared" si="394"/>
        <v>טב נצרת עילית</v>
      </c>
      <c r="D12628" s="1" t="s">
        <v>7468</v>
      </c>
      <c r="E12628" s="1"/>
      <c r="F12628" s="2">
        <v>8</v>
      </c>
      <c r="G12628" s="2">
        <f>INDEX(תוצאות_בחירות,MATCH(C12628,siot!$F$3:$F$1887,0),27)</f>
        <v>1</v>
      </c>
      <c r="H12628" s="2" t="b">
        <f t="shared" si="395"/>
        <v>0</v>
      </c>
      <c r="I12628" s="1" t="s">
        <v>2</v>
      </c>
      <c r="J12628" s="1" t="s">
        <v>7470</v>
      </c>
      <c r="K12628" s="1"/>
    </row>
    <row r="12629" spans="1:11" hidden="1">
      <c r="A12629" s="1" t="s">
        <v>7260</v>
      </c>
      <c r="B12629" s="1" t="s">
        <v>1007</v>
      </c>
      <c r="C12629" s="48" t="str">
        <f t="shared" si="394"/>
        <v>טב נצרת עילית</v>
      </c>
      <c r="D12629" s="1" t="s">
        <v>7468</v>
      </c>
      <c r="E12629" s="1"/>
      <c r="F12629" s="2">
        <v>9</v>
      </c>
      <c r="G12629" s="2">
        <f>INDEX(תוצאות_בחירות,MATCH(C12629,siot!$F$3:$F$1887,0),27)</f>
        <v>1</v>
      </c>
      <c r="H12629" s="2" t="b">
        <f t="shared" si="395"/>
        <v>0</v>
      </c>
      <c r="I12629" s="1" t="s">
        <v>2</v>
      </c>
      <c r="J12629" s="1" t="s">
        <v>7469</v>
      </c>
      <c r="K12629" s="1"/>
    </row>
    <row r="12630" spans="1:11" hidden="1">
      <c r="A12630" s="1" t="s">
        <v>7260</v>
      </c>
      <c r="B12630" s="1" t="s">
        <v>1007</v>
      </c>
      <c r="C12630" s="48" t="str">
        <f t="shared" si="394"/>
        <v>טב נצרת עילית</v>
      </c>
      <c r="D12630" s="1" t="s">
        <v>7468</v>
      </c>
      <c r="E12630" s="1"/>
      <c r="F12630" s="2">
        <v>10</v>
      </c>
      <c r="G12630" s="2">
        <f>INDEX(תוצאות_בחירות,MATCH(C12630,siot!$F$3:$F$1887,0),27)</f>
        <v>1</v>
      </c>
      <c r="H12630" s="2" t="b">
        <f t="shared" si="395"/>
        <v>0</v>
      </c>
      <c r="I12630" s="1" t="s">
        <v>2</v>
      </c>
      <c r="J12630" s="1" t="s">
        <v>7467</v>
      </c>
      <c r="K12630" s="1"/>
    </row>
    <row r="12631" spans="1:11" hidden="1">
      <c r="A12631" s="1" t="s">
        <v>7260</v>
      </c>
      <c r="B12631" s="1" t="s">
        <v>778</v>
      </c>
      <c r="C12631" s="48" t="str">
        <f t="shared" si="394"/>
        <v>י נצרת עילית</v>
      </c>
      <c r="D12631" s="1" t="s">
        <v>7450</v>
      </c>
      <c r="E12631" s="1" t="s">
        <v>3</v>
      </c>
      <c r="F12631" s="2" t="s">
        <v>19548</v>
      </c>
      <c r="G12631" s="2">
        <f>INDEX(תוצאות_בחירות,MATCH(C12631,siot!$F$3:$F$1887,0),27)</f>
        <v>0</v>
      </c>
      <c r="H12631" s="2" t="b">
        <f t="shared" si="395"/>
        <v>0</v>
      </c>
      <c r="I12631" s="1"/>
      <c r="J12631" s="1"/>
      <c r="K12631" s="1"/>
    </row>
    <row r="12632" spans="1:11" hidden="1">
      <c r="A12632" s="1" t="s">
        <v>7260</v>
      </c>
      <c r="B12632" s="1" t="s">
        <v>778</v>
      </c>
      <c r="C12632" s="48" t="str">
        <f t="shared" si="394"/>
        <v>י נצרת עילית</v>
      </c>
      <c r="D12632" s="1" t="s">
        <v>7450</v>
      </c>
      <c r="E12632" s="1"/>
      <c r="F12632" s="2">
        <v>1</v>
      </c>
      <c r="G12632" s="2">
        <f>INDEX(תוצאות_בחירות,MATCH(C12632,siot!$F$3:$F$1887,0),27)</f>
        <v>0</v>
      </c>
      <c r="H12632" s="2" t="b">
        <f t="shared" si="395"/>
        <v>0</v>
      </c>
      <c r="I12632" s="1" t="s">
        <v>2</v>
      </c>
      <c r="J12632" s="1" t="s">
        <v>7466</v>
      </c>
      <c r="K12632" s="1"/>
    </row>
    <row r="12633" spans="1:11" hidden="1">
      <c r="A12633" s="1" t="s">
        <v>7260</v>
      </c>
      <c r="B12633" s="1" t="s">
        <v>778</v>
      </c>
      <c r="C12633" s="48" t="str">
        <f t="shared" si="394"/>
        <v>י נצרת עילית</v>
      </c>
      <c r="D12633" s="1" t="s">
        <v>7450</v>
      </c>
      <c r="E12633" s="1"/>
      <c r="F12633" s="2">
        <v>2</v>
      </c>
      <c r="G12633" s="2">
        <f>INDEX(תוצאות_בחירות,MATCH(C12633,siot!$F$3:$F$1887,0),27)</f>
        <v>0</v>
      </c>
      <c r="H12633" s="2" t="b">
        <f t="shared" si="395"/>
        <v>0</v>
      </c>
      <c r="I12633" s="1" t="s">
        <v>2</v>
      </c>
      <c r="J12633" s="1" t="s">
        <v>7465</v>
      </c>
      <c r="K12633" s="1"/>
    </row>
    <row r="12634" spans="1:11" hidden="1">
      <c r="A12634" s="1" t="s">
        <v>7260</v>
      </c>
      <c r="B12634" s="1" t="s">
        <v>778</v>
      </c>
      <c r="C12634" s="48" t="str">
        <f t="shared" si="394"/>
        <v>י נצרת עילית</v>
      </c>
      <c r="D12634" s="1" t="s">
        <v>7450</v>
      </c>
      <c r="E12634" s="1"/>
      <c r="F12634" s="2">
        <v>3</v>
      </c>
      <c r="G12634" s="2">
        <f>INDEX(תוצאות_בחירות,MATCH(C12634,siot!$F$3:$F$1887,0),27)</f>
        <v>0</v>
      </c>
      <c r="H12634" s="2" t="b">
        <f t="shared" si="395"/>
        <v>0</v>
      </c>
      <c r="I12634" s="1" t="s">
        <v>2</v>
      </c>
      <c r="J12634" s="1" t="s">
        <v>7464</v>
      </c>
      <c r="K12634" s="1"/>
    </row>
    <row r="12635" spans="1:11" hidden="1">
      <c r="A12635" s="1" t="s">
        <v>7260</v>
      </c>
      <c r="B12635" s="1" t="s">
        <v>778</v>
      </c>
      <c r="C12635" s="48" t="str">
        <f t="shared" si="394"/>
        <v>י נצרת עילית</v>
      </c>
      <c r="D12635" s="1" t="s">
        <v>7450</v>
      </c>
      <c r="E12635" s="1"/>
      <c r="F12635" s="2">
        <v>4</v>
      </c>
      <c r="G12635" s="2">
        <f>INDEX(תוצאות_בחירות,MATCH(C12635,siot!$F$3:$F$1887,0),27)</f>
        <v>0</v>
      </c>
      <c r="H12635" s="2" t="b">
        <f t="shared" si="395"/>
        <v>0</v>
      </c>
      <c r="I12635" s="1" t="s">
        <v>2</v>
      </c>
      <c r="J12635" s="1" t="s">
        <v>7463</v>
      </c>
      <c r="K12635" s="1"/>
    </row>
    <row r="12636" spans="1:11" hidden="1">
      <c r="A12636" s="1" t="s">
        <v>7260</v>
      </c>
      <c r="B12636" s="1" t="s">
        <v>778</v>
      </c>
      <c r="C12636" s="48" t="str">
        <f t="shared" si="394"/>
        <v>י נצרת עילית</v>
      </c>
      <c r="D12636" s="1" t="s">
        <v>7450</v>
      </c>
      <c r="E12636" s="1"/>
      <c r="F12636" s="2">
        <v>5</v>
      </c>
      <c r="G12636" s="2">
        <f>INDEX(תוצאות_בחירות,MATCH(C12636,siot!$F$3:$F$1887,0),27)</f>
        <v>0</v>
      </c>
      <c r="H12636" s="2" t="b">
        <f t="shared" si="395"/>
        <v>0</v>
      </c>
      <c r="I12636" s="1" t="s">
        <v>2</v>
      </c>
      <c r="J12636" s="1" t="s">
        <v>7462</v>
      </c>
      <c r="K12636" s="1"/>
    </row>
    <row r="12637" spans="1:11" hidden="1">
      <c r="A12637" s="1" t="s">
        <v>7260</v>
      </c>
      <c r="B12637" s="1" t="s">
        <v>778</v>
      </c>
      <c r="C12637" s="48" t="str">
        <f t="shared" si="394"/>
        <v>י נצרת עילית</v>
      </c>
      <c r="D12637" s="1" t="s">
        <v>7450</v>
      </c>
      <c r="E12637" s="1"/>
      <c r="F12637" s="2">
        <v>6</v>
      </c>
      <c r="G12637" s="2">
        <f>INDEX(תוצאות_בחירות,MATCH(C12637,siot!$F$3:$F$1887,0),27)</f>
        <v>0</v>
      </c>
      <c r="H12637" s="2" t="b">
        <f t="shared" si="395"/>
        <v>0</v>
      </c>
      <c r="I12637" s="1" t="s">
        <v>2</v>
      </c>
      <c r="J12637" s="1" t="s">
        <v>7461</v>
      </c>
      <c r="K12637" s="1"/>
    </row>
    <row r="12638" spans="1:11" hidden="1">
      <c r="A12638" s="1" t="s">
        <v>7260</v>
      </c>
      <c r="B12638" s="1" t="s">
        <v>778</v>
      </c>
      <c r="C12638" s="48" t="str">
        <f t="shared" si="394"/>
        <v>י נצרת עילית</v>
      </c>
      <c r="D12638" s="1" t="s">
        <v>7450</v>
      </c>
      <c r="E12638" s="1"/>
      <c r="F12638" s="2">
        <v>7</v>
      </c>
      <c r="G12638" s="2">
        <f>INDEX(תוצאות_בחירות,MATCH(C12638,siot!$F$3:$F$1887,0),27)</f>
        <v>0</v>
      </c>
      <c r="H12638" s="2" t="b">
        <f t="shared" si="395"/>
        <v>0</v>
      </c>
      <c r="I12638" s="1" t="s">
        <v>2</v>
      </c>
      <c r="J12638" s="1" t="s">
        <v>7460</v>
      </c>
      <c r="K12638" s="1"/>
    </row>
    <row r="12639" spans="1:11" hidden="1">
      <c r="A12639" s="1" t="s">
        <v>7260</v>
      </c>
      <c r="B12639" s="1" t="s">
        <v>778</v>
      </c>
      <c r="C12639" s="48" t="str">
        <f t="shared" si="394"/>
        <v>י נצרת עילית</v>
      </c>
      <c r="D12639" s="1" t="s">
        <v>7450</v>
      </c>
      <c r="E12639" s="1"/>
      <c r="F12639" s="2">
        <v>8</v>
      </c>
      <c r="G12639" s="2">
        <f>INDEX(תוצאות_בחירות,MATCH(C12639,siot!$F$3:$F$1887,0),27)</f>
        <v>0</v>
      </c>
      <c r="H12639" s="2" t="b">
        <f t="shared" si="395"/>
        <v>0</v>
      </c>
      <c r="I12639" s="1" t="s">
        <v>2</v>
      </c>
      <c r="J12639" s="1" t="s">
        <v>7459</v>
      </c>
      <c r="K12639" s="1"/>
    </row>
    <row r="12640" spans="1:11" hidden="1">
      <c r="A12640" s="1" t="s">
        <v>7260</v>
      </c>
      <c r="B12640" s="1" t="s">
        <v>778</v>
      </c>
      <c r="C12640" s="48" t="str">
        <f t="shared" si="394"/>
        <v>י נצרת עילית</v>
      </c>
      <c r="D12640" s="1" t="s">
        <v>7450</v>
      </c>
      <c r="E12640" s="1"/>
      <c r="F12640" s="2">
        <v>9</v>
      </c>
      <c r="G12640" s="2">
        <f>INDEX(תוצאות_בחירות,MATCH(C12640,siot!$F$3:$F$1887,0),27)</f>
        <v>0</v>
      </c>
      <c r="H12640" s="2" t="b">
        <f t="shared" si="395"/>
        <v>0</v>
      </c>
      <c r="I12640" s="1" t="s">
        <v>2</v>
      </c>
      <c r="J12640" s="1" t="s">
        <v>7458</v>
      </c>
      <c r="K12640" s="1"/>
    </row>
    <row r="12641" spans="1:11" hidden="1">
      <c r="A12641" s="1" t="s">
        <v>7260</v>
      </c>
      <c r="B12641" s="1" t="s">
        <v>778</v>
      </c>
      <c r="C12641" s="48" t="str">
        <f t="shared" si="394"/>
        <v>י נצרת עילית</v>
      </c>
      <c r="D12641" s="1" t="s">
        <v>7450</v>
      </c>
      <c r="E12641" s="1"/>
      <c r="F12641" s="2">
        <v>10</v>
      </c>
      <c r="G12641" s="2">
        <f>INDEX(תוצאות_בחירות,MATCH(C12641,siot!$F$3:$F$1887,0),27)</f>
        <v>0</v>
      </c>
      <c r="H12641" s="2" t="b">
        <f t="shared" si="395"/>
        <v>0</v>
      </c>
      <c r="I12641" s="1" t="s">
        <v>2</v>
      </c>
      <c r="J12641" s="1" t="s">
        <v>7457</v>
      </c>
      <c r="K12641" s="1"/>
    </row>
    <row r="12642" spans="1:11" hidden="1">
      <c r="A12642" s="1" t="s">
        <v>7260</v>
      </c>
      <c r="B12642" s="1" t="s">
        <v>778</v>
      </c>
      <c r="C12642" s="48" t="str">
        <f t="shared" si="394"/>
        <v>י נצרת עילית</v>
      </c>
      <c r="D12642" s="1" t="s">
        <v>7450</v>
      </c>
      <c r="E12642" s="1"/>
      <c r="F12642" s="2">
        <v>11</v>
      </c>
      <c r="G12642" s="2">
        <f>INDEX(תוצאות_בחירות,MATCH(C12642,siot!$F$3:$F$1887,0),27)</f>
        <v>0</v>
      </c>
      <c r="H12642" s="2" t="b">
        <f t="shared" si="395"/>
        <v>0</v>
      </c>
      <c r="I12642" s="1" t="s">
        <v>2</v>
      </c>
      <c r="J12642" s="1" t="s">
        <v>7456</v>
      </c>
      <c r="K12642" s="1"/>
    </row>
    <row r="12643" spans="1:11" hidden="1">
      <c r="A12643" s="1" t="s">
        <v>7260</v>
      </c>
      <c r="B12643" s="1" t="s">
        <v>778</v>
      </c>
      <c r="C12643" s="48" t="str">
        <f t="shared" si="394"/>
        <v>י נצרת עילית</v>
      </c>
      <c r="D12643" s="1" t="s">
        <v>7450</v>
      </c>
      <c r="E12643" s="1"/>
      <c r="F12643" s="2">
        <v>12</v>
      </c>
      <c r="G12643" s="2">
        <f>INDEX(תוצאות_בחירות,MATCH(C12643,siot!$F$3:$F$1887,0),27)</f>
        <v>0</v>
      </c>
      <c r="H12643" s="2" t="b">
        <f t="shared" si="395"/>
        <v>0</v>
      </c>
      <c r="I12643" s="1" t="s">
        <v>2</v>
      </c>
      <c r="J12643" s="1" t="s">
        <v>7455</v>
      </c>
      <c r="K12643" s="1"/>
    </row>
    <row r="12644" spans="1:11" hidden="1">
      <c r="A12644" s="1" t="s">
        <v>7260</v>
      </c>
      <c r="B12644" s="1" t="s">
        <v>778</v>
      </c>
      <c r="C12644" s="48" t="str">
        <f t="shared" si="394"/>
        <v>י נצרת עילית</v>
      </c>
      <c r="D12644" s="1" t="s">
        <v>7450</v>
      </c>
      <c r="E12644" s="1"/>
      <c r="F12644" s="2">
        <v>13</v>
      </c>
      <c r="G12644" s="2">
        <f>INDEX(תוצאות_בחירות,MATCH(C12644,siot!$F$3:$F$1887,0),27)</f>
        <v>0</v>
      </c>
      <c r="H12644" s="2" t="b">
        <f t="shared" si="395"/>
        <v>0</v>
      </c>
      <c r="I12644" s="1" t="s">
        <v>2</v>
      </c>
      <c r="J12644" s="1" t="s">
        <v>7454</v>
      </c>
      <c r="K12644" s="1"/>
    </row>
    <row r="12645" spans="1:11" hidden="1">
      <c r="A12645" s="1" t="s">
        <v>7260</v>
      </c>
      <c r="B12645" s="1" t="s">
        <v>778</v>
      </c>
      <c r="C12645" s="48" t="str">
        <f t="shared" si="394"/>
        <v>י נצרת עילית</v>
      </c>
      <c r="D12645" s="1" t="s">
        <v>7450</v>
      </c>
      <c r="E12645" s="1"/>
      <c r="F12645" s="2">
        <v>14</v>
      </c>
      <c r="G12645" s="2">
        <f>INDEX(תוצאות_בחירות,MATCH(C12645,siot!$F$3:$F$1887,0),27)</f>
        <v>0</v>
      </c>
      <c r="H12645" s="2" t="b">
        <f t="shared" si="395"/>
        <v>0</v>
      </c>
      <c r="I12645" s="1" t="s">
        <v>2</v>
      </c>
      <c r="J12645" s="1" t="s">
        <v>7453</v>
      </c>
      <c r="K12645" s="1"/>
    </row>
    <row r="12646" spans="1:11" hidden="1">
      <c r="A12646" s="1" t="s">
        <v>7260</v>
      </c>
      <c r="B12646" s="1" t="s">
        <v>778</v>
      </c>
      <c r="C12646" s="48" t="str">
        <f t="shared" si="394"/>
        <v>י נצרת עילית</v>
      </c>
      <c r="D12646" s="1" t="s">
        <v>7450</v>
      </c>
      <c r="E12646" s="1"/>
      <c r="F12646" s="2">
        <v>15</v>
      </c>
      <c r="G12646" s="2">
        <f>INDEX(תוצאות_בחירות,MATCH(C12646,siot!$F$3:$F$1887,0),27)</f>
        <v>0</v>
      </c>
      <c r="H12646" s="2" t="b">
        <f t="shared" si="395"/>
        <v>0</v>
      </c>
      <c r="I12646" s="1" t="s">
        <v>2</v>
      </c>
      <c r="J12646" s="1" t="s">
        <v>7452</v>
      </c>
      <c r="K12646" s="1"/>
    </row>
    <row r="12647" spans="1:11" hidden="1">
      <c r="A12647" s="1" t="s">
        <v>7260</v>
      </c>
      <c r="B12647" s="1" t="s">
        <v>778</v>
      </c>
      <c r="C12647" s="48" t="str">
        <f t="shared" si="394"/>
        <v>י נצרת עילית</v>
      </c>
      <c r="D12647" s="1" t="s">
        <v>7450</v>
      </c>
      <c r="E12647" s="1"/>
      <c r="F12647" s="2">
        <v>16</v>
      </c>
      <c r="G12647" s="2">
        <f>INDEX(תוצאות_בחירות,MATCH(C12647,siot!$F$3:$F$1887,0),27)</f>
        <v>0</v>
      </c>
      <c r="H12647" s="2" t="b">
        <f t="shared" si="395"/>
        <v>0</v>
      </c>
      <c r="I12647" s="1" t="s">
        <v>2</v>
      </c>
      <c r="J12647" s="1" t="s">
        <v>7451</v>
      </c>
      <c r="K12647" s="1"/>
    </row>
    <row r="12648" spans="1:11" hidden="1">
      <c r="A12648" s="1" t="s">
        <v>7260</v>
      </c>
      <c r="B12648" s="1" t="s">
        <v>778</v>
      </c>
      <c r="C12648" s="48" t="str">
        <f t="shared" si="394"/>
        <v>י נצרת עילית</v>
      </c>
      <c r="D12648" s="1" t="s">
        <v>7450</v>
      </c>
      <c r="E12648" s="1"/>
      <c r="F12648" s="2">
        <v>17</v>
      </c>
      <c r="G12648" s="2">
        <f>INDEX(תוצאות_בחירות,MATCH(C12648,siot!$F$3:$F$1887,0),27)</f>
        <v>0</v>
      </c>
      <c r="H12648" s="2" t="b">
        <f t="shared" si="395"/>
        <v>0</v>
      </c>
      <c r="I12648" s="1" t="s">
        <v>2</v>
      </c>
      <c r="J12648" s="1" t="s">
        <v>7449</v>
      </c>
      <c r="K12648" s="1"/>
    </row>
    <row r="12649" spans="1:11" hidden="1">
      <c r="A12649" s="1" t="s">
        <v>7260</v>
      </c>
      <c r="B12649" s="1" t="s">
        <v>1186</v>
      </c>
      <c r="C12649" s="48" t="str">
        <f t="shared" si="394"/>
        <v>יש נצרת עילית</v>
      </c>
      <c r="D12649" s="1" t="s">
        <v>7431</v>
      </c>
      <c r="E12649" s="1" t="s">
        <v>18</v>
      </c>
      <c r="F12649" s="2" t="s">
        <v>19548</v>
      </c>
      <c r="G12649" s="2">
        <f>INDEX(תוצאות_בחירות,MATCH(C12649,siot!$F$3:$F$1887,0),27)</f>
        <v>0</v>
      </c>
      <c r="H12649" s="2" t="b">
        <f t="shared" si="395"/>
        <v>0</v>
      </c>
      <c r="I12649" s="1"/>
      <c r="J12649" s="1"/>
      <c r="K12649" s="1"/>
    </row>
    <row r="12650" spans="1:11" hidden="1">
      <c r="A12650" s="1" t="s">
        <v>7260</v>
      </c>
      <c r="B12650" s="1" t="s">
        <v>1186</v>
      </c>
      <c r="C12650" s="48" t="str">
        <f t="shared" si="394"/>
        <v>יש נצרת עילית</v>
      </c>
      <c r="D12650" s="1" t="s">
        <v>7431</v>
      </c>
      <c r="E12650" s="1" t="s">
        <v>17</v>
      </c>
      <c r="F12650" s="2">
        <v>1</v>
      </c>
      <c r="G12650" s="2">
        <f>INDEX(תוצאות_בחירות,MATCH(C12650,siot!$F$3:$F$1887,0),27)</f>
        <v>0</v>
      </c>
      <c r="H12650" s="2" t="b">
        <f t="shared" si="395"/>
        <v>0</v>
      </c>
      <c r="I12650" s="1" t="s">
        <v>2</v>
      </c>
      <c r="J12650" s="1" t="s">
        <v>7448</v>
      </c>
      <c r="K12650" s="1"/>
    </row>
    <row r="12651" spans="1:11" hidden="1">
      <c r="A12651" s="1" t="s">
        <v>7260</v>
      </c>
      <c r="B12651" s="1" t="s">
        <v>1186</v>
      </c>
      <c r="C12651" s="48" t="str">
        <f t="shared" si="394"/>
        <v>יש נצרת עילית</v>
      </c>
      <c r="D12651" s="1" t="s">
        <v>7431</v>
      </c>
      <c r="E12651" s="1"/>
      <c r="F12651" s="2">
        <v>2</v>
      </c>
      <c r="G12651" s="2">
        <f>INDEX(תוצאות_בחירות,MATCH(C12651,siot!$F$3:$F$1887,0),27)</f>
        <v>0</v>
      </c>
      <c r="H12651" s="2" t="b">
        <f t="shared" si="395"/>
        <v>0</v>
      </c>
      <c r="I12651" s="1" t="s">
        <v>2</v>
      </c>
      <c r="J12651" s="1" t="s">
        <v>7447</v>
      </c>
      <c r="K12651" s="1"/>
    </row>
    <row r="12652" spans="1:11" hidden="1">
      <c r="A12652" s="1" t="s">
        <v>7260</v>
      </c>
      <c r="B12652" s="1" t="s">
        <v>1186</v>
      </c>
      <c r="C12652" s="48" t="str">
        <f t="shared" si="394"/>
        <v>יש נצרת עילית</v>
      </c>
      <c r="D12652" s="1" t="s">
        <v>7431</v>
      </c>
      <c r="E12652" s="1"/>
      <c r="F12652" s="2">
        <v>3</v>
      </c>
      <c r="G12652" s="2">
        <f>INDEX(תוצאות_בחירות,MATCH(C12652,siot!$F$3:$F$1887,0),27)</f>
        <v>0</v>
      </c>
      <c r="H12652" s="2" t="b">
        <f t="shared" si="395"/>
        <v>0</v>
      </c>
      <c r="I12652" s="1" t="s">
        <v>2</v>
      </c>
      <c r="J12652" s="1" t="s">
        <v>7446</v>
      </c>
      <c r="K12652" s="1"/>
    </row>
    <row r="12653" spans="1:11" hidden="1">
      <c r="A12653" s="1" t="s">
        <v>7260</v>
      </c>
      <c r="B12653" s="1" t="s">
        <v>1186</v>
      </c>
      <c r="C12653" s="48" t="str">
        <f t="shared" si="394"/>
        <v>יש נצרת עילית</v>
      </c>
      <c r="D12653" s="1" t="s">
        <v>7431</v>
      </c>
      <c r="E12653" s="1"/>
      <c r="F12653" s="2">
        <v>4</v>
      </c>
      <c r="G12653" s="2">
        <f>INDEX(תוצאות_בחירות,MATCH(C12653,siot!$F$3:$F$1887,0),27)</f>
        <v>0</v>
      </c>
      <c r="H12653" s="2" t="b">
        <f t="shared" si="395"/>
        <v>0</v>
      </c>
      <c r="I12653" s="1" t="s">
        <v>2</v>
      </c>
      <c r="J12653" s="1" t="s">
        <v>7445</v>
      </c>
      <c r="K12653" s="1"/>
    </row>
    <row r="12654" spans="1:11" hidden="1">
      <c r="A12654" s="1" t="s">
        <v>7260</v>
      </c>
      <c r="B12654" s="1" t="s">
        <v>1186</v>
      </c>
      <c r="C12654" s="48" t="str">
        <f t="shared" si="394"/>
        <v>יש נצרת עילית</v>
      </c>
      <c r="D12654" s="1" t="s">
        <v>7431</v>
      </c>
      <c r="E12654" s="1"/>
      <c r="F12654" s="2">
        <v>5</v>
      </c>
      <c r="G12654" s="2">
        <f>INDEX(תוצאות_בחירות,MATCH(C12654,siot!$F$3:$F$1887,0),27)</f>
        <v>0</v>
      </c>
      <c r="H12654" s="2" t="b">
        <f t="shared" si="395"/>
        <v>0</v>
      </c>
      <c r="I12654" s="1" t="s">
        <v>2</v>
      </c>
      <c r="J12654" s="1" t="s">
        <v>7444</v>
      </c>
      <c r="K12654" s="1"/>
    </row>
    <row r="12655" spans="1:11" hidden="1">
      <c r="A12655" s="1" t="s">
        <v>7260</v>
      </c>
      <c r="B12655" s="1" t="s">
        <v>1186</v>
      </c>
      <c r="C12655" s="48" t="str">
        <f t="shared" si="394"/>
        <v>יש נצרת עילית</v>
      </c>
      <c r="D12655" s="1" t="s">
        <v>7431</v>
      </c>
      <c r="E12655" s="1"/>
      <c r="F12655" s="2">
        <v>6</v>
      </c>
      <c r="G12655" s="2">
        <f>INDEX(תוצאות_בחירות,MATCH(C12655,siot!$F$3:$F$1887,0),27)</f>
        <v>0</v>
      </c>
      <c r="H12655" s="2" t="b">
        <f t="shared" si="395"/>
        <v>0</v>
      </c>
      <c r="I12655" s="1" t="s">
        <v>2</v>
      </c>
      <c r="J12655" s="1" t="s">
        <v>7443</v>
      </c>
      <c r="K12655" s="1"/>
    </row>
    <row r="12656" spans="1:11" hidden="1">
      <c r="A12656" s="1" t="s">
        <v>7260</v>
      </c>
      <c r="B12656" s="1" t="s">
        <v>1186</v>
      </c>
      <c r="C12656" s="48" t="str">
        <f t="shared" si="394"/>
        <v>יש נצרת עילית</v>
      </c>
      <c r="D12656" s="1" t="s">
        <v>7431</v>
      </c>
      <c r="E12656" s="1"/>
      <c r="F12656" s="2">
        <v>7</v>
      </c>
      <c r="G12656" s="2">
        <f>INDEX(תוצאות_בחירות,MATCH(C12656,siot!$F$3:$F$1887,0),27)</f>
        <v>0</v>
      </c>
      <c r="H12656" s="2" t="b">
        <f t="shared" si="395"/>
        <v>0</v>
      </c>
      <c r="I12656" s="1" t="s">
        <v>2</v>
      </c>
      <c r="J12656" s="1" t="s">
        <v>7442</v>
      </c>
      <c r="K12656" s="1"/>
    </row>
    <row r="12657" spans="1:11" hidden="1">
      <c r="A12657" s="1" t="s">
        <v>7260</v>
      </c>
      <c r="B12657" s="1" t="s">
        <v>1186</v>
      </c>
      <c r="C12657" s="48" t="str">
        <f t="shared" si="394"/>
        <v>יש נצרת עילית</v>
      </c>
      <c r="D12657" s="1" t="s">
        <v>7431</v>
      </c>
      <c r="E12657" s="1"/>
      <c r="F12657" s="2">
        <v>8</v>
      </c>
      <c r="G12657" s="2">
        <f>INDEX(תוצאות_בחירות,MATCH(C12657,siot!$F$3:$F$1887,0),27)</f>
        <v>0</v>
      </c>
      <c r="H12657" s="2" t="b">
        <f t="shared" si="395"/>
        <v>0</v>
      </c>
      <c r="I12657" s="1" t="s">
        <v>2</v>
      </c>
      <c r="J12657" s="1" t="s">
        <v>7441</v>
      </c>
      <c r="K12657" s="1"/>
    </row>
    <row r="12658" spans="1:11" hidden="1">
      <c r="A12658" s="1" t="s">
        <v>7260</v>
      </c>
      <c r="B12658" s="1" t="s">
        <v>1186</v>
      </c>
      <c r="C12658" s="48" t="str">
        <f t="shared" si="394"/>
        <v>יש נצרת עילית</v>
      </c>
      <c r="D12658" s="1" t="s">
        <v>7431</v>
      </c>
      <c r="E12658" s="1"/>
      <c r="F12658" s="2">
        <v>9</v>
      </c>
      <c r="G12658" s="2">
        <f>INDEX(תוצאות_בחירות,MATCH(C12658,siot!$F$3:$F$1887,0),27)</f>
        <v>0</v>
      </c>
      <c r="H12658" s="2" t="b">
        <f t="shared" si="395"/>
        <v>0</v>
      </c>
      <c r="I12658" s="1" t="s">
        <v>2</v>
      </c>
      <c r="J12658" s="1" t="s">
        <v>7440</v>
      </c>
      <c r="K12658" s="1"/>
    </row>
    <row r="12659" spans="1:11" hidden="1">
      <c r="A12659" s="1" t="s">
        <v>7260</v>
      </c>
      <c r="B12659" s="1" t="s">
        <v>1186</v>
      </c>
      <c r="C12659" s="48" t="str">
        <f t="shared" si="394"/>
        <v>יש נצרת עילית</v>
      </c>
      <c r="D12659" s="1" t="s">
        <v>7431</v>
      </c>
      <c r="E12659" s="1"/>
      <c r="F12659" s="2">
        <v>10</v>
      </c>
      <c r="G12659" s="2">
        <f>INDEX(תוצאות_בחירות,MATCH(C12659,siot!$F$3:$F$1887,0),27)</f>
        <v>0</v>
      </c>
      <c r="H12659" s="2" t="b">
        <f t="shared" si="395"/>
        <v>0</v>
      </c>
      <c r="I12659" s="1" t="s">
        <v>2</v>
      </c>
      <c r="J12659" s="1" t="s">
        <v>7439</v>
      </c>
      <c r="K12659" s="1"/>
    </row>
    <row r="12660" spans="1:11" hidden="1">
      <c r="A12660" s="1" t="s">
        <v>7260</v>
      </c>
      <c r="B12660" s="1" t="s">
        <v>1186</v>
      </c>
      <c r="C12660" s="48" t="str">
        <f t="shared" si="394"/>
        <v>יש נצרת עילית</v>
      </c>
      <c r="D12660" s="1" t="s">
        <v>7431</v>
      </c>
      <c r="E12660" s="1"/>
      <c r="F12660" s="2">
        <v>11</v>
      </c>
      <c r="G12660" s="2">
        <f>INDEX(תוצאות_בחירות,MATCH(C12660,siot!$F$3:$F$1887,0),27)</f>
        <v>0</v>
      </c>
      <c r="H12660" s="2" t="b">
        <f t="shared" si="395"/>
        <v>0</v>
      </c>
      <c r="I12660" s="1" t="s">
        <v>2</v>
      </c>
      <c r="J12660" s="1" t="s">
        <v>7438</v>
      </c>
      <c r="K12660" s="1"/>
    </row>
    <row r="12661" spans="1:11" hidden="1">
      <c r="A12661" s="1" t="s">
        <v>7260</v>
      </c>
      <c r="B12661" s="1" t="s">
        <v>1186</v>
      </c>
      <c r="C12661" s="48" t="str">
        <f t="shared" si="394"/>
        <v>יש נצרת עילית</v>
      </c>
      <c r="D12661" s="1" t="s">
        <v>7431</v>
      </c>
      <c r="E12661" s="1"/>
      <c r="F12661" s="2">
        <v>12</v>
      </c>
      <c r="G12661" s="2">
        <f>INDEX(תוצאות_בחירות,MATCH(C12661,siot!$F$3:$F$1887,0),27)</f>
        <v>0</v>
      </c>
      <c r="H12661" s="2" t="b">
        <f t="shared" si="395"/>
        <v>0</v>
      </c>
      <c r="I12661" s="1" t="s">
        <v>2</v>
      </c>
      <c r="J12661" s="1" t="s">
        <v>7437</v>
      </c>
      <c r="K12661" s="1"/>
    </row>
    <row r="12662" spans="1:11" hidden="1">
      <c r="A12662" s="1" t="s">
        <v>7260</v>
      </c>
      <c r="B12662" s="1" t="s">
        <v>1186</v>
      </c>
      <c r="C12662" s="48" t="str">
        <f t="shared" si="394"/>
        <v>יש נצרת עילית</v>
      </c>
      <c r="D12662" s="1" t="s">
        <v>7431</v>
      </c>
      <c r="E12662" s="1"/>
      <c r="F12662" s="2">
        <v>13</v>
      </c>
      <c r="G12662" s="2">
        <f>INDEX(תוצאות_בחירות,MATCH(C12662,siot!$F$3:$F$1887,0),27)</f>
        <v>0</v>
      </c>
      <c r="H12662" s="2" t="b">
        <f t="shared" si="395"/>
        <v>0</v>
      </c>
      <c r="I12662" s="1" t="s">
        <v>2</v>
      </c>
      <c r="J12662" s="1" t="s">
        <v>7436</v>
      </c>
      <c r="K12662" s="1"/>
    </row>
    <row r="12663" spans="1:11" hidden="1">
      <c r="A12663" s="1" t="s">
        <v>7260</v>
      </c>
      <c r="B12663" s="1" t="s">
        <v>1186</v>
      </c>
      <c r="C12663" s="48" t="str">
        <f t="shared" si="394"/>
        <v>יש נצרת עילית</v>
      </c>
      <c r="D12663" s="1" t="s">
        <v>7431</v>
      </c>
      <c r="E12663" s="1"/>
      <c r="F12663" s="2">
        <v>14</v>
      </c>
      <c r="G12663" s="2">
        <f>INDEX(תוצאות_בחירות,MATCH(C12663,siot!$F$3:$F$1887,0),27)</f>
        <v>0</v>
      </c>
      <c r="H12663" s="2" t="b">
        <f t="shared" si="395"/>
        <v>0</v>
      </c>
      <c r="I12663" s="1" t="s">
        <v>2</v>
      </c>
      <c r="J12663" s="1" t="s">
        <v>7435</v>
      </c>
      <c r="K12663" s="1"/>
    </row>
    <row r="12664" spans="1:11" hidden="1">
      <c r="A12664" s="1" t="s">
        <v>7260</v>
      </c>
      <c r="B12664" s="1" t="s">
        <v>1186</v>
      </c>
      <c r="C12664" s="48" t="str">
        <f t="shared" si="394"/>
        <v>יש נצרת עילית</v>
      </c>
      <c r="D12664" s="1" t="s">
        <v>7431</v>
      </c>
      <c r="E12664" s="1"/>
      <c r="F12664" s="2">
        <v>15</v>
      </c>
      <c r="G12664" s="2">
        <f>INDEX(תוצאות_בחירות,MATCH(C12664,siot!$F$3:$F$1887,0),27)</f>
        <v>0</v>
      </c>
      <c r="H12664" s="2" t="b">
        <f t="shared" si="395"/>
        <v>0</v>
      </c>
      <c r="I12664" s="1" t="s">
        <v>2</v>
      </c>
      <c r="J12664" s="1" t="s">
        <v>7434</v>
      </c>
      <c r="K12664" s="1"/>
    </row>
    <row r="12665" spans="1:11" hidden="1">
      <c r="A12665" s="1" t="s">
        <v>7260</v>
      </c>
      <c r="B12665" s="1" t="s">
        <v>1186</v>
      </c>
      <c r="C12665" s="48" t="str">
        <f t="shared" si="394"/>
        <v>יש נצרת עילית</v>
      </c>
      <c r="D12665" s="1" t="s">
        <v>7431</v>
      </c>
      <c r="E12665" s="1"/>
      <c r="F12665" s="2">
        <v>16</v>
      </c>
      <c r="G12665" s="2">
        <f>INDEX(תוצאות_בחירות,MATCH(C12665,siot!$F$3:$F$1887,0),27)</f>
        <v>0</v>
      </c>
      <c r="H12665" s="2" t="b">
        <f t="shared" si="395"/>
        <v>0</v>
      </c>
      <c r="I12665" s="1" t="s">
        <v>2</v>
      </c>
      <c r="J12665" s="1" t="s">
        <v>7433</v>
      </c>
      <c r="K12665" s="1"/>
    </row>
    <row r="12666" spans="1:11" hidden="1">
      <c r="A12666" s="1" t="s">
        <v>7260</v>
      </c>
      <c r="B12666" s="1" t="s">
        <v>1186</v>
      </c>
      <c r="C12666" s="48" t="str">
        <f t="shared" si="394"/>
        <v>יש נצרת עילית</v>
      </c>
      <c r="D12666" s="1" t="s">
        <v>7431</v>
      </c>
      <c r="E12666" s="1"/>
      <c r="F12666" s="2">
        <v>17</v>
      </c>
      <c r="G12666" s="2">
        <f>INDEX(תוצאות_בחירות,MATCH(C12666,siot!$F$3:$F$1887,0),27)</f>
        <v>0</v>
      </c>
      <c r="H12666" s="2" t="b">
        <f t="shared" si="395"/>
        <v>0</v>
      </c>
      <c r="I12666" s="1" t="s">
        <v>2</v>
      </c>
      <c r="J12666" s="1" t="s">
        <v>7432</v>
      </c>
      <c r="K12666" s="1"/>
    </row>
    <row r="12667" spans="1:11" hidden="1">
      <c r="A12667" s="1" t="s">
        <v>7260</v>
      </c>
      <c r="B12667" s="1" t="s">
        <v>1186</v>
      </c>
      <c r="C12667" s="48" t="str">
        <f t="shared" si="394"/>
        <v>יש נצרת עילית</v>
      </c>
      <c r="D12667" s="1" t="s">
        <v>7431</v>
      </c>
      <c r="E12667" s="1"/>
      <c r="F12667" s="2">
        <v>18</v>
      </c>
      <c r="G12667" s="2">
        <f>INDEX(תוצאות_בחירות,MATCH(C12667,siot!$F$3:$F$1887,0),27)</f>
        <v>0</v>
      </c>
      <c r="H12667" s="2" t="b">
        <f t="shared" si="395"/>
        <v>0</v>
      </c>
      <c r="I12667" s="1" t="s">
        <v>2</v>
      </c>
      <c r="J12667" s="1" t="s">
        <v>7430</v>
      </c>
      <c r="K12667" s="1"/>
    </row>
    <row r="12668" spans="1:11" hidden="1">
      <c r="A12668" s="1" t="s">
        <v>7260</v>
      </c>
      <c r="B12668" s="1" t="s">
        <v>2502</v>
      </c>
      <c r="C12668" s="48" t="str">
        <f t="shared" si="394"/>
        <v>כן נצרת עילית</v>
      </c>
      <c r="D12668" s="1" t="s">
        <v>7415</v>
      </c>
      <c r="E12668" s="1" t="s">
        <v>3</v>
      </c>
      <c r="F12668" s="2" t="s">
        <v>19548</v>
      </c>
      <c r="G12668" s="2">
        <f>INDEX(תוצאות_בחירות,MATCH(C12668,siot!$F$3:$F$1887,0),27)</f>
        <v>1</v>
      </c>
      <c r="H12668" s="2" t="b">
        <f t="shared" si="395"/>
        <v>0</v>
      </c>
      <c r="I12668" s="1"/>
      <c r="J12668" s="1"/>
      <c r="K12668" s="1"/>
    </row>
    <row r="12669" spans="1:11">
      <c r="A12669" s="1" t="s">
        <v>7260</v>
      </c>
      <c r="B12669" s="1" t="s">
        <v>2502</v>
      </c>
      <c r="C12669" s="48" t="str">
        <f t="shared" si="394"/>
        <v>כן נצרת עילית</v>
      </c>
      <c r="D12669" s="1" t="s">
        <v>7415</v>
      </c>
      <c r="E12669" s="1"/>
      <c r="F12669" s="2">
        <v>1</v>
      </c>
      <c r="G12669" s="2">
        <f>INDEX(תוצאות_בחירות,MATCH(C12669,siot!$F$3:$F$1887,0),27)</f>
        <v>1</v>
      </c>
      <c r="H12669" s="2" t="b">
        <f t="shared" si="395"/>
        <v>1</v>
      </c>
      <c r="I12669" s="1" t="s">
        <v>2</v>
      </c>
      <c r="J12669" s="1" t="s">
        <v>7429</v>
      </c>
      <c r="K12669" s="1"/>
    </row>
    <row r="12670" spans="1:11" hidden="1">
      <c r="A12670" s="1" t="s">
        <v>7260</v>
      </c>
      <c r="B12670" s="1" t="s">
        <v>2502</v>
      </c>
      <c r="C12670" s="48" t="str">
        <f t="shared" si="394"/>
        <v>כן נצרת עילית</v>
      </c>
      <c r="D12670" s="1" t="s">
        <v>7415</v>
      </c>
      <c r="E12670" s="1"/>
      <c r="F12670" s="2">
        <v>2</v>
      </c>
      <c r="G12670" s="2">
        <f>INDEX(תוצאות_בחירות,MATCH(C12670,siot!$F$3:$F$1887,0),27)</f>
        <v>1</v>
      </c>
      <c r="H12670" s="2" t="b">
        <f t="shared" si="395"/>
        <v>0</v>
      </c>
      <c r="I12670" s="1" t="s">
        <v>2</v>
      </c>
      <c r="J12670" s="1" t="s">
        <v>7428</v>
      </c>
      <c r="K12670" s="1"/>
    </row>
    <row r="12671" spans="1:11" hidden="1">
      <c r="A12671" s="1" t="s">
        <v>7260</v>
      </c>
      <c r="B12671" s="1" t="s">
        <v>2502</v>
      </c>
      <c r="C12671" s="48" t="str">
        <f t="shared" si="394"/>
        <v>כן נצרת עילית</v>
      </c>
      <c r="D12671" s="1" t="s">
        <v>7415</v>
      </c>
      <c r="E12671" s="1"/>
      <c r="F12671" s="2">
        <v>3</v>
      </c>
      <c r="G12671" s="2">
        <f>INDEX(תוצאות_בחירות,MATCH(C12671,siot!$F$3:$F$1887,0),27)</f>
        <v>1</v>
      </c>
      <c r="H12671" s="2" t="b">
        <f t="shared" si="395"/>
        <v>0</v>
      </c>
      <c r="I12671" s="1" t="s">
        <v>2</v>
      </c>
      <c r="J12671" s="1" t="s">
        <v>7427</v>
      </c>
      <c r="K12671" s="1"/>
    </row>
    <row r="12672" spans="1:11" hidden="1">
      <c r="A12672" s="1" t="s">
        <v>7260</v>
      </c>
      <c r="B12672" s="1" t="s">
        <v>2502</v>
      </c>
      <c r="C12672" s="48" t="str">
        <f t="shared" si="394"/>
        <v>כן נצרת עילית</v>
      </c>
      <c r="D12672" s="1" t="s">
        <v>7415</v>
      </c>
      <c r="E12672" s="1"/>
      <c r="F12672" s="2">
        <v>4</v>
      </c>
      <c r="G12672" s="2">
        <f>INDEX(תוצאות_בחירות,MATCH(C12672,siot!$F$3:$F$1887,0),27)</f>
        <v>1</v>
      </c>
      <c r="H12672" s="2" t="b">
        <f t="shared" si="395"/>
        <v>0</v>
      </c>
      <c r="I12672" s="1" t="s">
        <v>2</v>
      </c>
      <c r="J12672" s="1" t="s">
        <v>7426</v>
      </c>
      <c r="K12672" s="1"/>
    </row>
    <row r="12673" spans="1:11" hidden="1">
      <c r="A12673" s="1" t="s">
        <v>7260</v>
      </c>
      <c r="B12673" s="1" t="s">
        <v>2502</v>
      </c>
      <c r="C12673" s="48" t="str">
        <f t="shared" si="394"/>
        <v>כן נצרת עילית</v>
      </c>
      <c r="D12673" s="1" t="s">
        <v>7415</v>
      </c>
      <c r="E12673" s="1"/>
      <c r="F12673" s="2">
        <v>5</v>
      </c>
      <c r="G12673" s="2">
        <f>INDEX(תוצאות_בחירות,MATCH(C12673,siot!$F$3:$F$1887,0),27)</f>
        <v>1</v>
      </c>
      <c r="H12673" s="2" t="b">
        <f t="shared" si="395"/>
        <v>0</v>
      </c>
      <c r="I12673" s="1" t="s">
        <v>2</v>
      </c>
      <c r="J12673" s="1" t="s">
        <v>7425</v>
      </c>
      <c r="K12673" s="1"/>
    </row>
    <row r="12674" spans="1:11" hidden="1">
      <c r="A12674" s="1" t="s">
        <v>7260</v>
      </c>
      <c r="B12674" s="1" t="s">
        <v>2502</v>
      </c>
      <c r="C12674" s="48" t="str">
        <f t="shared" si="394"/>
        <v>כן נצרת עילית</v>
      </c>
      <c r="D12674" s="1" t="s">
        <v>7415</v>
      </c>
      <c r="E12674" s="1"/>
      <c r="F12674" s="2">
        <v>6</v>
      </c>
      <c r="G12674" s="2">
        <f>INDEX(תוצאות_בחירות,MATCH(C12674,siot!$F$3:$F$1887,0),27)</f>
        <v>1</v>
      </c>
      <c r="H12674" s="2" t="b">
        <f t="shared" si="395"/>
        <v>0</v>
      </c>
      <c r="I12674" s="1" t="s">
        <v>2</v>
      </c>
      <c r="J12674" s="1" t="s">
        <v>7424</v>
      </c>
      <c r="K12674" s="1"/>
    </row>
    <row r="12675" spans="1:11" hidden="1">
      <c r="A12675" s="1" t="s">
        <v>7260</v>
      </c>
      <c r="B12675" s="1" t="s">
        <v>2502</v>
      </c>
      <c r="C12675" s="48" t="str">
        <f t="shared" si="394"/>
        <v>כן נצרת עילית</v>
      </c>
      <c r="D12675" s="1" t="s">
        <v>7415</v>
      </c>
      <c r="E12675" s="1"/>
      <c r="F12675" s="2">
        <v>7</v>
      </c>
      <c r="G12675" s="2">
        <f>INDEX(תוצאות_בחירות,MATCH(C12675,siot!$F$3:$F$1887,0),27)</f>
        <v>1</v>
      </c>
      <c r="H12675" s="2" t="b">
        <f t="shared" si="395"/>
        <v>0</v>
      </c>
      <c r="I12675" s="1" t="s">
        <v>2</v>
      </c>
      <c r="J12675" s="1" t="s">
        <v>7423</v>
      </c>
      <c r="K12675" s="1"/>
    </row>
    <row r="12676" spans="1:11" hidden="1">
      <c r="A12676" s="1" t="s">
        <v>7260</v>
      </c>
      <c r="B12676" s="1" t="s">
        <v>2502</v>
      </c>
      <c r="C12676" s="48" t="str">
        <f t="shared" ref="C12676:C12739" si="396">B12676&amp;" "&amp;A12676</f>
        <v>כן נצרת עילית</v>
      </c>
      <c r="D12676" s="1" t="s">
        <v>7415</v>
      </c>
      <c r="E12676" s="1"/>
      <c r="F12676" s="2">
        <v>8</v>
      </c>
      <c r="G12676" s="2">
        <f>INDEX(תוצאות_בחירות,MATCH(C12676,siot!$F$3:$F$1887,0),27)</f>
        <v>1</v>
      </c>
      <c r="H12676" s="2" t="b">
        <f t="shared" ref="H12676:H12739" si="397">IF(OR(F12676&lt;G12676,G12676=F12676),TRUE,FALSE)</f>
        <v>0</v>
      </c>
      <c r="I12676" s="1" t="s">
        <v>2</v>
      </c>
      <c r="J12676" s="1" t="s">
        <v>7422</v>
      </c>
      <c r="K12676" s="1"/>
    </row>
    <row r="12677" spans="1:11" hidden="1">
      <c r="A12677" s="1" t="s">
        <v>7260</v>
      </c>
      <c r="B12677" s="1" t="s">
        <v>2502</v>
      </c>
      <c r="C12677" s="48" t="str">
        <f t="shared" si="396"/>
        <v>כן נצרת עילית</v>
      </c>
      <c r="D12677" s="1" t="s">
        <v>7415</v>
      </c>
      <c r="E12677" s="1"/>
      <c r="F12677" s="2">
        <v>9</v>
      </c>
      <c r="G12677" s="2">
        <f>INDEX(תוצאות_בחירות,MATCH(C12677,siot!$F$3:$F$1887,0),27)</f>
        <v>1</v>
      </c>
      <c r="H12677" s="2" t="b">
        <f t="shared" si="397"/>
        <v>0</v>
      </c>
      <c r="I12677" s="1" t="s">
        <v>2</v>
      </c>
      <c r="J12677" s="1" t="s">
        <v>7421</v>
      </c>
      <c r="K12677" s="1"/>
    </row>
    <row r="12678" spans="1:11" hidden="1">
      <c r="A12678" s="1" t="s">
        <v>7260</v>
      </c>
      <c r="B12678" s="1" t="s">
        <v>2502</v>
      </c>
      <c r="C12678" s="48" t="str">
        <f t="shared" si="396"/>
        <v>כן נצרת עילית</v>
      </c>
      <c r="D12678" s="1" t="s">
        <v>7415</v>
      </c>
      <c r="E12678" s="1"/>
      <c r="F12678" s="2">
        <v>10</v>
      </c>
      <c r="G12678" s="2">
        <f>INDEX(תוצאות_בחירות,MATCH(C12678,siot!$F$3:$F$1887,0),27)</f>
        <v>1</v>
      </c>
      <c r="H12678" s="2" t="b">
        <f t="shared" si="397"/>
        <v>0</v>
      </c>
      <c r="I12678" s="1" t="s">
        <v>2</v>
      </c>
      <c r="J12678" s="1" t="s">
        <v>7420</v>
      </c>
      <c r="K12678" s="1"/>
    </row>
    <row r="12679" spans="1:11" hidden="1">
      <c r="A12679" s="1" t="s">
        <v>7260</v>
      </c>
      <c r="B12679" s="1" t="s">
        <v>2502</v>
      </c>
      <c r="C12679" s="48" t="str">
        <f t="shared" si="396"/>
        <v>כן נצרת עילית</v>
      </c>
      <c r="D12679" s="1" t="s">
        <v>7415</v>
      </c>
      <c r="E12679" s="1"/>
      <c r="F12679" s="2">
        <v>11</v>
      </c>
      <c r="G12679" s="2">
        <f>INDEX(תוצאות_בחירות,MATCH(C12679,siot!$F$3:$F$1887,0),27)</f>
        <v>1</v>
      </c>
      <c r="H12679" s="2" t="b">
        <f t="shared" si="397"/>
        <v>0</v>
      </c>
      <c r="I12679" s="1" t="s">
        <v>2</v>
      </c>
      <c r="J12679" s="1" t="s">
        <v>7419</v>
      </c>
      <c r="K12679" s="1"/>
    </row>
    <row r="12680" spans="1:11" hidden="1">
      <c r="A12680" s="1" t="s">
        <v>7260</v>
      </c>
      <c r="B12680" s="1" t="s">
        <v>2502</v>
      </c>
      <c r="C12680" s="48" t="str">
        <f t="shared" si="396"/>
        <v>כן נצרת עילית</v>
      </c>
      <c r="D12680" s="1" t="s">
        <v>7415</v>
      </c>
      <c r="E12680" s="1"/>
      <c r="F12680" s="2">
        <v>12</v>
      </c>
      <c r="G12680" s="2">
        <f>INDEX(תוצאות_בחירות,MATCH(C12680,siot!$F$3:$F$1887,0),27)</f>
        <v>1</v>
      </c>
      <c r="H12680" s="2" t="b">
        <f t="shared" si="397"/>
        <v>0</v>
      </c>
      <c r="I12680" s="1" t="s">
        <v>2</v>
      </c>
      <c r="J12680" s="1" t="s">
        <v>7418</v>
      </c>
      <c r="K12680" s="1"/>
    </row>
    <row r="12681" spans="1:11" hidden="1">
      <c r="A12681" s="1" t="s">
        <v>7260</v>
      </c>
      <c r="B12681" s="1" t="s">
        <v>2502</v>
      </c>
      <c r="C12681" s="48" t="str">
        <f t="shared" si="396"/>
        <v>כן נצרת עילית</v>
      </c>
      <c r="D12681" s="1" t="s">
        <v>7415</v>
      </c>
      <c r="E12681" s="1"/>
      <c r="F12681" s="2">
        <v>13</v>
      </c>
      <c r="G12681" s="2">
        <f>INDEX(תוצאות_בחירות,MATCH(C12681,siot!$F$3:$F$1887,0),27)</f>
        <v>1</v>
      </c>
      <c r="H12681" s="2" t="b">
        <f t="shared" si="397"/>
        <v>0</v>
      </c>
      <c r="I12681" s="1" t="s">
        <v>2</v>
      </c>
      <c r="J12681" s="1" t="s">
        <v>7417</v>
      </c>
      <c r="K12681" s="1"/>
    </row>
    <row r="12682" spans="1:11" hidden="1">
      <c r="A12682" s="1" t="s">
        <v>7260</v>
      </c>
      <c r="B12682" s="1" t="s">
        <v>2502</v>
      </c>
      <c r="C12682" s="48" t="str">
        <f t="shared" si="396"/>
        <v>כן נצרת עילית</v>
      </c>
      <c r="D12682" s="1" t="s">
        <v>7415</v>
      </c>
      <c r="E12682" s="1"/>
      <c r="F12682" s="2">
        <v>14</v>
      </c>
      <c r="G12682" s="2">
        <f>INDEX(תוצאות_בחירות,MATCH(C12682,siot!$F$3:$F$1887,0),27)</f>
        <v>1</v>
      </c>
      <c r="H12682" s="2" t="b">
        <f t="shared" si="397"/>
        <v>0</v>
      </c>
      <c r="I12682" s="1" t="s">
        <v>2</v>
      </c>
      <c r="J12682" s="1" t="s">
        <v>7416</v>
      </c>
      <c r="K12682" s="1"/>
    </row>
    <row r="12683" spans="1:11" hidden="1">
      <c r="A12683" s="1" t="s">
        <v>7260</v>
      </c>
      <c r="B12683" s="1" t="s">
        <v>2502</v>
      </c>
      <c r="C12683" s="48" t="str">
        <f t="shared" si="396"/>
        <v>כן נצרת עילית</v>
      </c>
      <c r="D12683" s="1" t="s">
        <v>7415</v>
      </c>
      <c r="E12683" s="1"/>
      <c r="F12683" s="2">
        <v>15</v>
      </c>
      <c r="G12683" s="2">
        <f>INDEX(תוצאות_בחירות,MATCH(C12683,siot!$F$3:$F$1887,0),27)</f>
        <v>1</v>
      </c>
      <c r="H12683" s="2" t="b">
        <f t="shared" si="397"/>
        <v>0</v>
      </c>
      <c r="I12683" s="1" t="s">
        <v>2</v>
      </c>
      <c r="J12683" s="1" t="s">
        <v>7414</v>
      </c>
      <c r="K12683" s="1"/>
    </row>
    <row r="12684" spans="1:11" hidden="1">
      <c r="A12684" s="1" t="s">
        <v>7260</v>
      </c>
      <c r="B12684" s="1" t="s">
        <v>3</v>
      </c>
      <c r="C12684" s="48" t="str">
        <f t="shared" si="396"/>
        <v>ל נצרת עילית</v>
      </c>
      <c r="D12684" s="1" t="s">
        <v>7397</v>
      </c>
      <c r="E12684" s="1" t="s">
        <v>18</v>
      </c>
      <c r="F12684" s="2" t="s">
        <v>19548</v>
      </c>
      <c r="G12684" s="2">
        <f>INDEX(תוצאות_בחירות,MATCH(C12684,siot!$F$3:$F$1887,0),27)</f>
        <v>1</v>
      </c>
      <c r="H12684" s="2" t="b">
        <f t="shared" si="397"/>
        <v>0</v>
      </c>
      <c r="I12684" s="1"/>
      <c r="J12684" s="1"/>
      <c r="K12684" s="1"/>
    </row>
    <row r="12685" spans="1:11">
      <c r="A12685" s="1" t="s">
        <v>7260</v>
      </c>
      <c r="B12685" s="1" t="s">
        <v>3</v>
      </c>
      <c r="C12685" s="48" t="str">
        <f t="shared" si="396"/>
        <v>ל נצרת עילית</v>
      </c>
      <c r="D12685" s="1" t="s">
        <v>7397</v>
      </c>
      <c r="E12685" s="1" t="s">
        <v>17</v>
      </c>
      <c r="F12685" s="2">
        <v>1</v>
      </c>
      <c r="G12685" s="2">
        <f>INDEX(תוצאות_בחירות,MATCH(C12685,siot!$F$3:$F$1887,0),27)</f>
        <v>1</v>
      </c>
      <c r="H12685" s="2" t="b">
        <f t="shared" si="397"/>
        <v>1</v>
      </c>
      <c r="I12685" s="1" t="s">
        <v>2</v>
      </c>
      <c r="J12685" s="1" t="s">
        <v>7413</v>
      </c>
      <c r="K12685" s="1">
        <v>1</v>
      </c>
    </row>
    <row r="12686" spans="1:11" hidden="1">
      <c r="A12686" s="1" t="s">
        <v>7260</v>
      </c>
      <c r="B12686" s="1" t="s">
        <v>3</v>
      </c>
      <c r="C12686" s="48" t="str">
        <f t="shared" si="396"/>
        <v>ל נצרת עילית</v>
      </c>
      <c r="D12686" s="1" t="s">
        <v>7397</v>
      </c>
      <c r="E12686" s="1"/>
      <c r="F12686" s="2">
        <v>2</v>
      </c>
      <c r="G12686" s="2">
        <f>INDEX(תוצאות_בחירות,MATCH(C12686,siot!$F$3:$F$1887,0),27)</f>
        <v>1</v>
      </c>
      <c r="H12686" s="2" t="b">
        <f t="shared" si="397"/>
        <v>0</v>
      </c>
      <c r="I12686" s="1" t="s">
        <v>2</v>
      </c>
      <c r="J12686" s="1" t="s">
        <v>7412</v>
      </c>
      <c r="K12686" s="1"/>
    </row>
    <row r="12687" spans="1:11" hidden="1">
      <c r="A12687" s="1" t="s">
        <v>7260</v>
      </c>
      <c r="B12687" s="1" t="s">
        <v>3</v>
      </c>
      <c r="C12687" s="48" t="str">
        <f t="shared" si="396"/>
        <v>ל נצרת עילית</v>
      </c>
      <c r="D12687" s="1" t="s">
        <v>7397</v>
      </c>
      <c r="E12687" s="1"/>
      <c r="F12687" s="2">
        <v>3</v>
      </c>
      <c r="G12687" s="2">
        <f>INDEX(תוצאות_בחירות,MATCH(C12687,siot!$F$3:$F$1887,0),27)</f>
        <v>1</v>
      </c>
      <c r="H12687" s="2" t="b">
        <f t="shared" si="397"/>
        <v>0</v>
      </c>
      <c r="I12687" s="1" t="s">
        <v>2</v>
      </c>
      <c r="J12687" s="1" t="s">
        <v>7411</v>
      </c>
      <c r="K12687" s="1"/>
    </row>
    <row r="12688" spans="1:11" hidden="1">
      <c r="A12688" s="1" t="s">
        <v>7260</v>
      </c>
      <c r="B12688" s="1" t="s">
        <v>3</v>
      </c>
      <c r="C12688" s="48" t="str">
        <f t="shared" si="396"/>
        <v>ל נצרת עילית</v>
      </c>
      <c r="D12688" s="1" t="s">
        <v>7397</v>
      </c>
      <c r="E12688" s="1"/>
      <c r="F12688" s="2">
        <v>4</v>
      </c>
      <c r="G12688" s="2">
        <f>INDEX(תוצאות_בחירות,MATCH(C12688,siot!$F$3:$F$1887,0),27)</f>
        <v>1</v>
      </c>
      <c r="H12688" s="2" t="b">
        <f t="shared" si="397"/>
        <v>0</v>
      </c>
      <c r="I12688" s="1" t="s">
        <v>2</v>
      </c>
      <c r="J12688" s="1" t="s">
        <v>7410</v>
      </c>
      <c r="K12688" s="1"/>
    </row>
    <row r="12689" spans="1:11" hidden="1">
      <c r="A12689" s="1" t="s">
        <v>7260</v>
      </c>
      <c r="B12689" s="1" t="s">
        <v>3</v>
      </c>
      <c r="C12689" s="48" t="str">
        <f t="shared" si="396"/>
        <v>ל נצרת עילית</v>
      </c>
      <c r="D12689" s="1" t="s">
        <v>7397</v>
      </c>
      <c r="E12689" s="1"/>
      <c r="F12689" s="2">
        <v>5</v>
      </c>
      <c r="G12689" s="2">
        <f>INDEX(תוצאות_בחירות,MATCH(C12689,siot!$F$3:$F$1887,0),27)</f>
        <v>1</v>
      </c>
      <c r="H12689" s="2" t="b">
        <f t="shared" si="397"/>
        <v>0</v>
      </c>
      <c r="I12689" s="1" t="s">
        <v>2</v>
      </c>
      <c r="J12689" s="1" t="s">
        <v>7409</v>
      </c>
      <c r="K12689" s="1"/>
    </row>
    <row r="12690" spans="1:11" hidden="1">
      <c r="A12690" s="1" t="s">
        <v>7260</v>
      </c>
      <c r="B12690" s="1" t="s">
        <v>3</v>
      </c>
      <c r="C12690" s="48" t="str">
        <f t="shared" si="396"/>
        <v>ל נצרת עילית</v>
      </c>
      <c r="D12690" s="1" t="s">
        <v>7397</v>
      </c>
      <c r="E12690" s="1"/>
      <c r="F12690" s="2">
        <v>6</v>
      </c>
      <c r="G12690" s="2">
        <f>INDEX(תוצאות_בחירות,MATCH(C12690,siot!$F$3:$F$1887,0),27)</f>
        <v>1</v>
      </c>
      <c r="H12690" s="2" t="b">
        <f t="shared" si="397"/>
        <v>0</v>
      </c>
      <c r="I12690" s="1" t="s">
        <v>2</v>
      </c>
      <c r="J12690" s="1" t="s">
        <v>7408</v>
      </c>
      <c r="K12690" s="1"/>
    </row>
    <row r="12691" spans="1:11" hidden="1">
      <c r="A12691" s="1" t="s">
        <v>7260</v>
      </c>
      <c r="B12691" s="1" t="s">
        <v>3</v>
      </c>
      <c r="C12691" s="48" t="str">
        <f t="shared" si="396"/>
        <v>ל נצרת עילית</v>
      </c>
      <c r="D12691" s="1" t="s">
        <v>7397</v>
      </c>
      <c r="E12691" s="1"/>
      <c r="F12691" s="2">
        <v>7</v>
      </c>
      <c r="G12691" s="2">
        <f>INDEX(תוצאות_בחירות,MATCH(C12691,siot!$F$3:$F$1887,0),27)</f>
        <v>1</v>
      </c>
      <c r="H12691" s="2" t="b">
        <f t="shared" si="397"/>
        <v>0</v>
      </c>
      <c r="I12691" s="1" t="s">
        <v>2</v>
      </c>
      <c r="J12691" s="1" t="s">
        <v>7407</v>
      </c>
      <c r="K12691" s="1"/>
    </row>
    <row r="12692" spans="1:11" hidden="1">
      <c r="A12692" s="1" t="s">
        <v>7260</v>
      </c>
      <c r="B12692" s="1" t="s">
        <v>3</v>
      </c>
      <c r="C12692" s="48" t="str">
        <f t="shared" si="396"/>
        <v>ל נצרת עילית</v>
      </c>
      <c r="D12692" s="1" t="s">
        <v>7397</v>
      </c>
      <c r="E12692" s="1"/>
      <c r="F12692" s="2">
        <v>8</v>
      </c>
      <c r="G12692" s="2">
        <f>INDEX(תוצאות_בחירות,MATCH(C12692,siot!$F$3:$F$1887,0),27)</f>
        <v>1</v>
      </c>
      <c r="H12692" s="2" t="b">
        <f t="shared" si="397"/>
        <v>0</v>
      </c>
      <c r="I12692" s="1" t="s">
        <v>2</v>
      </c>
      <c r="J12692" s="1" t="s">
        <v>7406</v>
      </c>
      <c r="K12692" s="1"/>
    </row>
    <row r="12693" spans="1:11" hidden="1">
      <c r="A12693" s="1" t="s">
        <v>7260</v>
      </c>
      <c r="B12693" s="1" t="s">
        <v>3</v>
      </c>
      <c r="C12693" s="48" t="str">
        <f t="shared" si="396"/>
        <v>ל נצרת עילית</v>
      </c>
      <c r="D12693" s="1" t="s">
        <v>7397</v>
      </c>
      <c r="E12693" s="1"/>
      <c r="F12693" s="2">
        <v>9</v>
      </c>
      <c r="G12693" s="2">
        <f>INDEX(תוצאות_בחירות,MATCH(C12693,siot!$F$3:$F$1887,0),27)</f>
        <v>1</v>
      </c>
      <c r="H12693" s="2" t="b">
        <f t="shared" si="397"/>
        <v>0</v>
      </c>
      <c r="I12693" s="1" t="s">
        <v>2</v>
      </c>
      <c r="J12693" s="1" t="s">
        <v>7405</v>
      </c>
      <c r="K12693" s="1"/>
    </row>
    <row r="12694" spans="1:11" hidden="1">
      <c r="A12694" s="1" t="s">
        <v>7260</v>
      </c>
      <c r="B12694" s="1" t="s">
        <v>3</v>
      </c>
      <c r="C12694" s="48" t="str">
        <f t="shared" si="396"/>
        <v>ל נצרת עילית</v>
      </c>
      <c r="D12694" s="1" t="s">
        <v>7397</v>
      </c>
      <c r="E12694" s="1"/>
      <c r="F12694" s="2">
        <v>10</v>
      </c>
      <c r="G12694" s="2">
        <f>INDEX(תוצאות_בחירות,MATCH(C12694,siot!$F$3:$F$1887,0),27)</f>
        <v>1</v>
      </c>
      <c r="H12694" s="2" t="b">
        <f t="shared" si="397"/>
        <v>0</v>
      </c>
      <c r="I12694" s="1" t="s">
        <v>2</v>
      </c>
      <c r="J12694" s="1" t="s">
        <v>7404</v>
      </c>
      <c r="K12694" s="1"/>
    </row>
    <row r="12695" spans="1:11" hidden="1">
      <c r="A12695" s="1" t="s">
        <v>7260</v>
      </c>
      <c r="B12695" s="1" t="s">
        <v>3</v>
      </c>
      <c r="C12695" s="48" t="str">
        <f t="shared" si="396"/>
        <v>ל נצרת עילית</v>
      </c>
      <c r="D12695" s="1" t="s">
        <v>7397</v>
      </c>
      <c r="E12695" s="1"/>
      <c r="F12695" s="2">
        <v>11</v>
      </c>
      <c r="G12695" s="2">
        <f>INDEX(תוצאות_בחירות,MATCH(C12695,siot!$F$3:$F$1887,0),27)</f>
        <v>1</v>
      </c>
      <c r="H12695" s="2" t="b">
        <f t="shared" si="397"/>
        <v>0</v>
      </c>
      <c r="I12695" s="1" t="s">
        <v>2</v>
      </c>
      <c r="J12695" s="1" t="s">
        <v>7403</v>
      </c>
      <c r="K12695" s="1"/>
    </row>
    <row r="12696" spans="1:11" hidden="1">
      <c r="A12696" s="1" t="s">
        <v>7260</v>
      </c>
      <c r="B12696" s="1" t="s">
        <v>3</v>
      </c>
      <c r="C12696" s="48" t="str">
        <f t="shared" si="396"/>
        <v>ל נצרת עילית</v>
      </c>
      <c r="D12696" s="1" t="s">
        <v>7397</v>
      </c>
      <c r="E12696" s="1"/>
      <c r="F12696" s="2">
        <v>12</v>
      </c>
      <c r="G12696" s="2">
        <f>INDEX(תוצאות_בחירות,MATCH(C12696,siot!$F$3:$F$1887,0),27)</f>
        <v>1</v>
      </c>
      <c r="H12696" s="2" t="b">
        <f t="shared" si="397"/>
        <v>0</v>
      </c>
      <c r="I12696" s="1" t="s">
        <v>2</v>
      </c>
      <c r="J12696" s="1" t="s">
        <v>7402</v>
      </c>
      <c r="K12696" s="1"/>
    </row>
    <row r="12697" spans="1:11" hidden="1">
      <c r="A12697" s="1" t="s">
        <v>7260</v>
      </c>
      <c r="B12697" s="1" t="s">
        <v>3</v>
      </c>
      <c r="C12697" s="48" t="str">
        <f t="shared" si="396"/>
        <v>ל נצרת עילית</v>
      </c>
      <c r="D12697" s="1" t="s">
        <v>7397</v>
      </c>
      <c r="E12697" s="1"/>
      <c r="F12697" s="2">
        <v>13</v>
      </c>
      <c r="G12697" s="2">
        <f>INDEX(תוצאות_בחירות,MATCH(C12697,siot!$F$3:$F$1887,0),27)</f>
        <v>1</v>
      </c>
      <c r="H12697" s="2" t="b">
        <f t="shared" si="397"/>
        <v>0</v>
      </c>
      <c r="I12697" s="1" t="s">
        <v>2</v>
      </c>
      <c r="J12697" s="1" t="s">
        <v>7401</v>
      </c>
      <c r="K12697" s="1"/>
    </row>
    <row r="12698" spans="1:11" hidden="1">
      <c r="A12698" s="1" t="s">
        <v>7260</v>
      </c>
      <c r="B12698" s="1" t="s">
        <v>3</v>
      </c>
      <c r="C12698" s="48" t="str">
        <f t="shared" si="396"/>
        <v>ל נצרת עילית</v>
      </c>
      <c r="D12698" s="1" t="s">
        <v>7397</v>
      </c>
      <c r="E12698" s="1"/>
      <c r="F12698" s="2">
        <v>14</v>
      </c>
      <c r="G12698" s="2">
        <f>INDEX(תוצאות_בחירות,MATCH(C12698,siot!$F$3:$F$1887,0),27)</f>
        <v>1</v>
      </c>
      <c r="H12698" s="2" t="b">
        <f t="shared" si="397"/>
        <v>0</v>
      </c>
      <c r="I12698" s="1" t="s">
        <v>2</v>
      </c>
      <c r="J12698" s="1" t="s">
        <v>7400</v>
      </c>
      <c r="K12698" s="1"/>
    </row>
    <row r="12699" spans="1:11" hidden="1">
      <c r="A12699" s="1" t="s">
        <v>7260</v>
      </c>
      <c r="B12699" s="1" t="s">
        <v>3</v>
      </c>
      <c r="C12699" s="48" t="str">
        <f t="shared" si="396"/>
        <v>ל נצרת עילית</v>
      </c>
      <c r="D12699" s="1" t="s">
        <v>7397</v>
      </c>
      <c r="E12699" s="1"/>
      <c r="F12699" s="2">
        <v>15</v>
      </c>
      <c r="G12699" s="2">
        <f>INDEX(תוצאות_בחירות,MATCH(C12699,siot!$F$3:$F$1887,0),27)</f>
        <v>1</v>
      </c>
      <c r="H12699" s="2" t="b">
        <f t="shared" si="397"/>
        <v>0</v>
      </c>
      <c r="I12699" s="1" t="s">
        <v>2</v>
      </c>
      <c r="J12699" s="1" t="s">
        <v>7399</v>
      </c>
      <c r="K12699" s="1"/>
    </row>
    <row r="12700" spans="1:11" hidden="1">
      <c r="A12700" s="1" t="s">
        <v>7260</v>
      </c>
      <c r="B12700" s="1" t="s">
        <v>3</v>
      </c>
      <c r="C12700" s="48" t="str">
        <f t="shared" si="396"/>
        <v>ל נצרת עילית</v>
      </c>
      <c r="D12700" s="1" t="s">
        <v>7397</v>
      </c>
      <c r="E12700" s="1"/>
      <c r="F12700" s="2">
        <v>16</v>
      </c>
      <c r="G12700" s="2">
        <f>INDEX(תוצאות_בחירות,MATCH(C12700,siot!$F$3:$F$1887,0),27)</f>
        <v>1</v>
      </c>
      <c r="H12700" s="2" t="b">
        <f t="shared" si="397"/>
        <v>0</v>
      </c>
      <c r="I12700" s="1" t="s">
        <v>2</v>
      </c>
      <c r="J12700" s="1" t="s">
        <v>7398</v>
      </c>
      <c r="K12700" s="1"/>
    </row>
    <row r="12701" spans="1:11" hidden="1">
      <c r="A12701" s="1" t="s">
        <v>7260</v>
      </c>
      <c r="B12701" s="1" t="s">
        <v>3</v>
      </c>
      <c r="C12701" s="48" t="str">
        <f t="shared" si="396"/>
        <v>ל נצרת עילית</v>
      </c>
      <c r="D12701" s="1" t="s">
        <v>7397</v>
      </c>
      <c r="E12701" s="1"/>
      <c r="F12701" s="2">
        <v>17</v>
      </c>
      <c r="G12701" s="2">
        <f>INDEX(תוצאות_בחירות,MATCH(C12701,siot!$F$3:$F$1887,0),27)</f>
        <v>1</v>
      </c>
      <c r="H12701" s="2" t="b">
        <f t="shared" si="397"/>
        <v>0</v>
      </c>
      <c r="I12701" s="1" t="s">
        <v>2</v>
      </c>
      <c r="J12701" s="1" t="s">
        <v>7396</v>
      </c>
      <c r="K12701" s="1"/>
    </row>
    <row r="12702" spans="1:11" hidden="1">
      <c r="A12702" s="1" t="s">
        <v>7260</v>
      </c>
      <c r="B12702" s="1" t="s">
        <v>126</v>
      </c>
      <c r="C12702" s="48" t="str">
        <f t="shared" si="396"/>
        <v>מחל נצרת עילית</v>
      </c>
      <c r="D12702" s="1" t="s">
        <v>1624</v>
      </c>
      <c r="E12702" s="1" t="s">
        <v>3</v>
      </c>
      <c r="F12702" s="2" t="s">
        <v>19548</v>
      </c>
      <c r="G12702" s="2">
        <f>INDEX(תוצאות_בחירות,MATCH(C12702,siot!$F$3:$F$1887,0),27)</f>
        <v>0</v>
      </c>
      <c r="H12702" s="2" t="b">
        <f t="shared" si="397"/>
        <v>0</v>
      </c>
      <c r="I12702" s="1"/>
      <c r="J12702" s="1"/>
      <c r="K12702" s="1"/>
    </row>
    <row r="12703" spans="1:11" hidden="1">
      <c r="A12703" s="1" t="s">
        <v>7260</v>
      </c>
      <c r="B12703" s="1" t="s">
        <v>126</v>
      </c>
      <c r="C12703" s="48" t="str">
        <f t="shared" si="396"/>
        <v>מחל נצרת עילית</v>
      </c>
      <c r="D12703" s="1" t="s">
        <v>1624</v>
      </c>
      <c r="E12703" s="1"/>
      <c r="F12703" s="2">
        <v>1</v>
      </c>
      <c r="G12703" s="2">
        <f>INDEX(תוצאות_בחירות,MATCH(C12703,siot!$F$3:$F$1887,0),27)</f>
        <v>0</v>
      </c>
      <c r="H12703" s="2" t="b">
        <f t="shared" si="397"/>
        <v>0</v>
      </c>
      <c r="I12703" s="1" t="s">
        <v>2</v>
      </c>
      <c r="J12703" s="1" t="s">
        <v>7395</v>
      </c>
      <c r="K12703" s="1"/>
    </row>
    <row r="12704" spans="1:11" hidden="1">
      <c r="A12704" s="1" t="s">
        <v>7260</v>
      </c>
      <c r="B12704" s="1" t="s">
        <v>126</v>
      </c>
      <c r="C12704" s="48" t="str">
        <f t="shared" si="396"/>
        <v>מחל נצרת עילית</v>
      </c>
      <c r="D12704" s="1" t="s">
        <v>1624</v>
      </c>
      <c r="E12704" s="1"/>
      <c r="F12704" s="2">
        <v>2</v>
      </c>
      <c r="G12704" s="2">
        <f>INDEX(תוצאות_בחירות,MATCH(C12704,siot!$F$3:$F$1887,0),27)</f>
        <v>0</v>
      </c>
      <c r="H12704" s="2" t="b">
        <f t="shared" si="397"/>
        <v>0</v>
      </c>
      <c r="I12704" s="1" t="s">
        <v>2</v>
      </c>
      <c r="J12704" s="1" t="s">
        <v>7394</v>
      </c>
      <c r="K12704" s="1"/>
    </row>
    <row r="12705" spans="1:11" hidden="1">
      <c r="A12705" s="1" t="s">
        <v>7260</v>
      </c>
      <c r="B12705" s="1" t="s">
        <v>126</v>
      </c>
      <c r="C12705" s="48" t="str">
        <f t="shared" si="396"/>
        <v>מחל נצרת עילית</v>
      </c>
      <c r="D12705" s="1" t="s">
        <v>1624</v>
      </c>
      <c r="E12705" s="1"/>
      <c r="F12705" s="2">
        <v>3</v>
      </c>
      <c r="G12705" s="2">
        <f>INDEX(תוצאות_בחירות,MATCH(C12705,siot!$F$3:$F$1887,0),27)</f>
        <v>0</v>
      </c>
      <c r="H12705" s="2" t="b">
        <f t="shared" si="397"/>
        <v>0</v>
      </c>
      <c r="I12705" s="1" t="s">
        <v>2</v>
      </c>
      <c r="J12705" s="1" t="s">
        <v>7393</v>
      </c>
      <c r="K12705" s="1"/>
    </row>
    <row r="12706" spans="1:11" hidden="1">
      <c r="A12706" s="1" t="s">
        <v>7260</v>
      </c>
      <c r="B12706" s="1" t="s">
        <v>126</v>
      </c>
      <c r="C12706" s="48" t="str">
        <f t="shared" si="396"/>
        <v>מחל נצרת עילית</v>
      </c>
      <c r="D12706" s="1" t="s">
        <v>1624</v>
      </c>
      <c r="E12706" s="1"/>
      <c r="F12706" s="2">
        <v>4</v>
      </c>
      <c r="G12706" s="2">
        <f>INDEX(תוצאות_בחירות,MATCH(C12706,siot!$F$3:$F$1887,0),27)</f>
        <v>0</v>
      </c>
      <c r="H12706" s="2" t="b">
        <f t="shared" si="397"/>
        <v>0</v>
      </c>
      <c r="I12706" s="1" t="s">
        <v>2</v>
      </c>
      <c r="J12706" s="1" t="s">
        <v>7392</v>
      </c>
      <c r="K12706" s="1"/>
    </row>
    <row r="12707" spans="1:11" hidden="1">
      <c r="A12707" s="1" t="s">
        <v>7260</v>
      </c>
      <c r="B12707" s="1" t="s">
        <v>126</v>
      </c>
      <c r="C12707" s="48" t="str">
        <f t="shared" si="396"/>
        <v>מחל נצרת עילית</v>
      </c>
      <c r="D12707" s="1" t="s">
        <v>1624</v>
      </c>
      <c r="E12707" s="1"/>
      <c r="F12707" s="2">
        <v>5</v>
      </c>
      <c r="G12707" s="2">
        <f>INDEX(תוצאות_בחירות,MATCH(C12707,siot!$F$3:$F$1887,0),27)</f>
        <v>0</v>
      </c>
      <c r="H12707" s="2" t="b">
        <f t="shared" si="397"/>
        <v>0</v>
      </c>
      <c r="I12707" s="1" t="s">
        <v>2</v>
      </c>
      <c r="J12707" s="1" t="s">
        <v>7391</v>
      </c>
      <c r="K12707" s="1"/>
    </row>
    <row r="12708" spans="1:11" hidden="1">
      <c r="A12708" s="1" t="s">
        <v>7260</v>
      </c>
      <c r="B12708" s="1" t="s">
        <v>126</v>
      </c>
      <c r="C12708" s="48" t="str">
        <f t="shared" si="396"/>
        <v>מחל נצרת עילית</v>
      </c>
      <c r="D12708" s="1" t="s">
        <v>1624</v>
      </c>
      <c r="E12708" s="1"/>
      <c r="F12708" s="2">
        <v>6</v>
      </c>
      <c r="G12708" s="2">
        <f>INDEX(תוצאות_בחירות,MATCH(C12708,siot!$F$3:$F$1887,0),27)</f>
        <v>0</v>
      </c>
      <c r="H12708" s="2" t="b">
        <f t="shared" si="397"/>
        <v>0</v>
      </c>
      <c r="I12708" s="1" t="s">
        <v>2</v>
      </c>
      <c r="J12708" s="1" t="s">
        <v>7390</v>
      </c>
      <c r="K12708" s="1"/>
    </row>
    <row r="12709" spans="1:11" hidden="1">
      <c r="A12709" s="1" t="s">
        <v>7260</v>
      </c>
      <c r="B12709" s="1" t="s">
        <v>126</v>
      </c>
      <c r="C12709" s="48" t="str">
        <f t="shared" si="396"/>
        <v>מחל נצרת עילית</v>
      </c>
      <c r="D12709" s="1" t="s">
        <v>1624</v>
      </c>
      <c r="E12709" s="1"/>
      <c r="F12709" s="2">
        <v>7</v>
      </c>
      <c r="G12709" s="2">
        <f>INDEX(תוצאות_בחירות,MATCH(C12709,siot!$F$3:$F$1887,0),27)</f>
        <v>0</v>
      </c>
      <c r="H12709" s="2" t="b">
        <f t="shared" si="397"/>
        <v>0</v>
      </c>
      <c r="I12709" s="1" t="s">
        <v>2</v>
      </c>
      <c r="J12709" s="1" t="s">
        <v>7389</v>
      </c>
      <c r="K12709" s="1"/>
    </row>
    <row r="12710" spans="1:11" hidden="1">
      <c r="A12710" s="1" t="s">
        <v>7260</v>
      </c>
      <c r="B12710" s="1" t="s">
        <v>126</v>
      </c>
      <c r="C12710" s="48" t="str">
        <f t="shared" si="396"/>
        <v>מחל נצרת עילית</v>
      </c>
      <c r="D12710" s="1" t="s">
        <v>1624</v>
      </c>
      <c r="E12710" s="1"/>
      <c r="F12710" s="2">
        <v>8</v>
      </c>
      <c r="G12710" s="2">
        <f>INDEX(תוצאות_בחירות,MATCH(C12710,siot!$F$3:$F$1887,0),27)</f>
        <v>0</v>
      </c>
      <c r="H12710" s="2" t="b">
        <f t="shared" si="397"/>
        <v>0</v>
      </c>
      <c r="I12710" s="1" t="s">
        <v>2</v>
      </c>
      <c r="J12710" s="1" t="s">
        <v>7388</v>
      </c>
      <c r="K12710" s="1"/>
    </row>
    <row r="12711" spans="1:11" hidden="1">
      <c r="A12711" s="1" t="s">
        <v>7260</v>
      </c>
      <c r="B12711" s="1" t="s">
        <v>126</v>
      </c>
      <c r="C12711" s="48" t="str">
        <f t="shared" si="396"/>
        <v>מחל נצרת עילית</v>
      </c>
      <c r="D12711" s="1" t="s">
        <v>1624</v>
      </c>
      <c r="E12711" s="1"/>
      <c r="F12711" s="2">
        <v>9</v>
      </c>
      <c r="G12711" s="2">
        <f>INDEX(תוצאות_בחירות,MATCH(C12711,siot!$F$3:$F$1887,0),27)</f>
        <v>0</v>
      </c>
      <c r="H12711" s="2" t="b">
        <f t="shared" si="397"/>
        <v>0</v>
      </c>
      <c r="I12711" s="1" t="s">
        <v>2</v>
      </c>
      <c r="J12711" s="1" t="s">
        <v>7387</v>
      </c>
      <c r="K12711" s="1"/>
    </row>
    <row r="12712" spans="1:11" hidden="1">
      <c r="A12712" s="1" t="s">
        <v>7260</v>
      </c>
      <c r="B12712" s="1" t="s">
        <v>6013</v>
      </c>
      <c r="C12712" s="48" t="str">
        <f t="shared" si="396"/>
        <v>סו נצרת עילית</v>
      </c>
      <c r="D12712" s="1" t="s">
        <v>7376</v>
      </c>
      <c r="E12712" s="1" t="s">
        <v>3</v>
      </c>
      <c r="F12712" s="2" t="s">
        <v>19548</v>
      </c>
      <c r="G12712" s="2">
        <f>INDEX(תוצאות_בחירות,MATCH(C12712,siot!$F$3:$F$1887,0),27)</f>
        <v>2</v>
      </c>
      <c r="H12712" s="2" t="b">
        <f t="shared" si="397"/>
        <v>0</v>
      </c>
      <c r="I12712" s="1"/>
      <c r="J12712" s="1"/>
      <c r="K12712" s="1"/>
    </row>
    <row r="12713" spans="1:11">
      <c r="A12713" s="1" t="s">
        <v>7260</v>
      </c>
      <c r="B12713" s="1" t="s">
        <v>6013</v>
      </c>
      <c r="C12713" s="48" t="str">
        <f t="shared" si="396"/>
        <v>סו נצרת עילית</v>
      </c>
      <c r="D12713" s="1" t="s">
        <v>7376</v>
      </c>
      <c r="E12713" s="1"/>
      <c r="F12713" s="2">
        <v>1</v>
      </c>
      <c r="G12713" s="2">
        <f>INDEX(תוצאות_בחירות,MATCH(C12713,siot!$F$3:$F$1887,0),27)</f>
        <v>2</v>
      </c>
      <c r="H12713" s="2" t="b">
        <f t="shared" si="397"/>
        <v>1</v>
      </c>
      <c r="I12713" s="1" t="s">
        <v>2</v>
      </c>
      <c r="J12713" s="1" t="s">
        <v>7386</v>
      </c>
      <c r="K12713" s="1"/>
    </row>
    <row r="12714" spans="1:11">
      <c r="A12714" s="1" t="s">
        <v>7260</v>
      </c>
      <c r="B12714" s="1" t="s">
        <v>6013</v>
      </c>
      <c r="C12714" s="48" t="str">
        <f t="shared" si="396"/>
        <v>סו נצרת עילית</v>
      </c>
      <c r="D12714" s="1" t="s">
        <v>7376</v>
      </c>
      <c r="E12714" s="1"/>
      <c r="F12714" s="2">
        <v>2</v>
      </c>
      <c r="G12714" s="2">
        <f>INDEX(תוצאות_בחירות,MATCH(C12714,siot!$F$3:$F$1887,0),27)</f>
        <v>2</v>
      </c>
      <c r="H12714" s="2" t="b">
        <f t="shared" si="397"/>
        <v>1</v>
      </c>
      <c r="I12714" s="1" t="s">
        <v>2</v>
      </c>
      <c r="J12714" s="1" t="s">
        <v>7385</v>
      </c>
      <c r="K12714" s="1">
        <v>1</v>
      </c>
    </row>
    <row r="12715" spans="1:11" hidden="1">
      <c r="A12715" s="1" t="s">
        <v>7260</v>
      </c>
      <c r="B12715" s="1" t="s">
        <v>6013</v>
      </c>
      <c r="C12715" s="48" t="str">
        <f t="shared" si="396"/>
        <v>סו נצרת עילית</v>
      </c>
      <c r="D12715" s="1" t="s">
        <v>7376</v>
      </c>
      <c r="E12715" s="1"/>
      <c r="F12715" s="2">
        <v>3</v>
      </c>
      <c r="G12715" s="2">
        <f>INDEX(תוצאות_בחירות,MATCH(C12715,siot!$F$3:$F$1887,0),27)</f>
        <v>2</v>
      </c>
      <c r="H12715" s="2" t="b">
        <f t="shared" si="397"/>
        <v>0</v>
      </c>
      <c r="I12715" s="1" t="s">
        <v>2</v>
      </c>
      <c r="J12715" s="1" t="s">
        <v>7384</v>
      </c>
      <c r="K12715" s="1"/>
    </row>
    <row r="12716" spans="1:11" hidden="1">
      <c r="A12716" s="1" t="s">
        <v>7260</v>
      </c>
      <c r="B12716" s="1" t="s">
        <v>6013</v>
      </c>
      <c r="C12716" s="48" t="str">
        <f t="shared" si="396"/>
        <v>סו נצרת עילית</v>
      </c>
      <c r="D12716" s="1" t="s">
        <v>7376</v>
      </c>
      <c r="E12716" s="1"/>
      <c r="F12716" s="2">
        <v>4</v>
      </c>
      <c r="G12716" s="2">
        <f>INDEX(תוצאות_בחירות,MATCH(C12716,siot!$F$3:$F$1887,0),27)</f>
        <v>2</v>
      </c>
      <c r="H12716" s="2" t="b">
        <f t="shared" si="397"/>
        <v>0</v>
      </c>
      <c r="I12716" s="1" t="s">
        <v>2</v>
      </c>
      <c r="J12716" s="1" t="s">
        <v>7383</v>
      </c>
      <c r="K12716" s="1"/>
    </row>
    <row r="12717" spans="1:11" hidden="1">
      <c r="A12717" s="1" t="s">
        <v>7260</v>
      </c>
      <c r="B12717" s="1" t="s">
        <v>6013</v>
      </c>
      <c r="C12717" s="48" t="str">
        <f t="shared" si="396"/>
        <v>סו נצרת עילית</v>
      </c>
      <c r="D12717" s="1" t="s">
        <v>7376</v>
      </c>
      <c r="E12717" s="1"/>
      <c r="F12717" s="2">
        <v>5</v>
      </c>
      <c r="G12717" s="2">
        <f>INDEX(תוצאות_בחירות,MATCH(C12717,siot!$F$3:$F$1887,0),27)</f>
        <v>2</v>
      </c>
      <c r="H12717" s="2" t="b">
        <f t="shared" si="397"/>
        <v>0</v>
      </c>
      <c r="I12717" s="1" t="s">
        <v>2</v>
      </c>
      <c r="J12717" s="1" t="s">
        <v>7382</v>
      </c>
      <c r="K12717" s="1"/>
    </row>
    <row r="12718" spans="1:11" hidden="1">
      <c r="A12718" s="1" t="s">
        <v>7260</v>
      </c>
      <c r="B12718" s="1" t="s">
        <v>6013</v>
      </c>
      <c r="C12718" s="48" t="str">
        <f t="shared" si="396"/>
        <v>סו נצרת עילית</v>
      </c>
      <c r="D12718" s="1" t="s">
        <v>7376</v>
      </c>
      <c r="E12718" s="1"/>
      <c r="F12718" s="2">
        <v>6</v>
      </c>
      <c r="G12718" s="2">
        <f>INDEX(תוצאות_בחירות,MATCH(C12718,siot!$F$3:$F$1887,0),27)</f>
        <v>2</v>
      </c>
      <c r="H12718" s="2" t="b">
        <f t="shared" si="397"/>
        <v>0</v>
      </c>
      <c r="I12718" s="1" t="s">
        <v>2</v>
      </c>
      <c r="J12718" s="1" t="s">
        <v>7381</v>
      </c>
      <c r="K12718" s="1"/>
    </row>
    <row r="12719" spans="1:11" hidden="1">
      <c r="A12719" s="1" t="s">
        <v>7260</v>
      </c>
      <c r="B12719" s="1" t="s">
        <v>6013</v>
      </c>
      <c r="C12719" s="48" t="str">
        <f t="shared" si="396"/>
        <v>סו נצרת עילית</v>
      </c>
      <c r="D12719" s="1" t="s">
        <v>7376</v>
      </c>
      <c r="E12719" s="1"/>
      <c r="F12719" s="2">
        <v>7</v>
      </c>
      <c r="G12719" s="2">
        <f>INDEX(תוצאות_בחירות,MATCH(C12719,siot!$F$3:$F$1887,0),27)</f>
        <v>2</v>
      </c>
      <c r="H12719" s="2" t="b">
        <f t="shared" si="397"/>
        <v>0</v>
      </c>
      <c r="I12719" s="1" t="s">
        <v>2</v>
      </c>
      <c r="J12719" s="1" t="s">
        <v>7380</v>
      </c>
      <c r="K12719" s="1"/>
    </row>
    <row r="12720" spans="1:11" hidden="1">
      <c r="A12720" s="1" t="s">
        <v>7260</v>
      </c>
      <c r="B12720" s="1" t="s">
        <v>6013</v>
      </c>
      <c r="C12720" s="48" t="str">
        <f t="shared" si="396"/>
        <v>סו נצרת עילית</v>
      </c>
      <c r="D12720" s="1" t="s">
        <v>7376</v>
      </c>
      <c r="E12720" s="1"/>
      <c r="F12720" s="2">
        <v>8</v>
      </c>
      <c r="G12720" s="2">
        <f>INDEX(תוצאות_בחירות,MATCH(C12720,siot!$F$3:$F$1887,0),27)</f>
        <v>2</v>
      </c>
      <c r="H12720" s="2" t="b">
        <f t="shared" si="397"/>
        <v>0</v>
      </c>
      <c r="I12720" s="1" t="s">
        <v>2</v>
      </c>
      <c r="J12720" s="1" t="s">
        <v>7379</v>
      </c>
      <c r="K12720" s="1"/>
    </row>
    <row r="12721" spans="1:11" hidden="1">
      <c r="A12721" s="1" t="s">
        <v>7260</v>
      </c>
      <c r="B12721" s="1" t="s">
        <v>6013</v>
      </c>
      <c r="C12721" s="48" t="str">
        <f t="shared" si="396"/>
        <v>סו נצרת עילית</v>
      </c>
      <c r="D12721" s="1" t="s">
        <v>7376</v>
      </c>
      <c r="E12721" s="1"/>
      <c r="F12721" s="2">
        <v>9</v>
      </c>
      <c r="G12721" s="2">
        <f>INDEX(תוצאות_בחירות,MATCH(C12721,siot!$F$3:$F$1887,0),27)</f>
        <v>2</v>
      </c>
      <c r="H12721" s="2" t="b">
        <f t="shared" si="397"/>
        <v>0</v>
      </c>
      <c r="I12721" s="1" t="s">
        <v>2</v>
      </c>
      <c r="J12721" s="1" t="s">
        <v>7378</v>
      </c>
      <c r="K12721" s="1"/>
    </row>
    <row r="12722" spans="1:11" hidden="1">
      <c r="A12722" s="1" t="s">
        <v>7260</v>
      </c>
      <c r="B12722" s="1" t="s">
        <v>6013</v>
      </c>
      <c r="C12722" s="48" t="str">
        <f t="shared" si="396"/>
        <v>סו נצרת עילית</v>
      </c>
      <c r="D12722" s="1" t="s">
        <v>7376</v>
      </c>
      <c r="E12722" s="1"/>
      <c r="F12722" s="2">
        <v>10</v>
      </c>
      <c r="G12722" s="2">
        <f>INDEX(תוצאות_בחירות,MATCH(C12722,siot!$F$3:$F$1887,0),27)</f>
        <v>2</v>
      </c>
      <c r="H12722" s="2" t="b">
        <f t="shared" si="397"/>
        <v>0</v>
      </c>
      <c r="I12722" s="1" t="s">
        <v>2</v>
      </c>
      <c r="J12722" s="1" t="s">
        <v>7377</v>
      </c>
      <c r="K12722" s="1"/>
    </row>
    <row r="12723" spans="1:11" hidden="1">
      <c r="A12723" s="1" t="s">
        <v>7260</v>
      </c>
      <c r="B12723" s="1" t="s">
        <v>6013</v>
      </c>
      <c r="C12723" s="48" t="str">
        <f t="shared" si="396"/>
        <v>סו נצרת עילית</v>
      </c>
      <c r="D12723" s="1" t="s">
        <v>7376</v>
      </c>
      <c r="E12723" s="1"/>
      <c r="F12723" s="2">
        <v>11</v>
      </c>
      <c r="G12723" s="2">
        <f>INDEX(תוצאות_בחירות,MATCH(C12723,siot!$F$3:$F$1887,0),27)</f>
        <v>2</v>
      </c>
      <c r="H12723" s="2" t="b">
        <f t="shared" si="397"/>
        <v>0</v>
      </c>
      <c r="I12723" s="1" t="s">
        <v>2</v>
      </c>
      <c r="J12723" s="1" t="s">
        <v>7375</v>
      </c>
      <c r="K12723" s="1"/>
    </row>
    <row r="12724" spans="1:11" hidden="1">
      <c r="A12724" s="1" t="s">
        <v>7260</v>
      </c>
      <c r="B12724" s="1" t="s">
        <v>1059</v>
      </c>
      <c r="C12724" s="48" t="str">
        <f t="shared" si="396"/>
        <v>ע נצרת עילית</v>
      </c>
      <c r="D12724" s="1" t="s">
        <v>7341</v>
      </c>
      <c r="E12724" s="1" t="s">
        <v>18</v>
      </c>
      <c r="F12724" s="2" t="s">
        <v>19548</v>
      </c>
      <c r="G12724" s="2">
        <f>INDEX(תוצאות_בחירות,MATCH(C12724,siot!$F$3:$F$1887,0),27)</f>
        <v>4</v>
      </c>
      <c r="H12724" s="2" t="b">
        <f t="shared" si="397"/>
        <v>0</v>
      </c>
      <c r="I12724" s="1"/>
      <c r="J12724" s="1"/>
      <c r="K12724" s="1"/>
    </row>
    <row r="12725" spans="1:11">
      <c r="A12725" s="1" t="s">
        <v>7260</v>
      </c>
      <c r="B12725" s="1" t="s">
        <v>1059</v>
      </c>
      <c r="C12725" s="48" t="str">
        <f t="shared" si="396"/>
        <v>ע נצרת עילית</v>
      </c>
      <c r="D12725" s="1" t="s">
        <v>7341</v>
      </c>
      <c r="E12725" s="1" t="s">
        <v>17</v>
      </c>
      <c r="F12725" s="2">
        <v>1</v>
      </c>
      <c r="G12725" s="2">
        <f>INDEX(תוצאות_בחירות,MATCH(C12725,siot!$F$3:$F$1887,0),27)</f>
        <v>4</v>
      </c>
      <c r="H12725" s="2" t="b">
        <f t="shared" si="397"/>
        <v>1</v>
      </c>
      <c r="I12725" s="1" t="s">
        <v>2</v>
      </c>
      <c r="J12725" s="1" t="s">
        <v>7374</v>
      </c>
      <c r="K12725" s="1"/>
    </row>
    <row r="12726" spans="1:11">
      <c r="A12726" s="1" t="s">
        <v>7260</v>
      </c>
      <c r="B12726" s="1" t="s">
        <v>1059</v>
      </c>
      <c r="C12726" s="48" t="str">
        <f t="shared" si="396"/>
        <v>ע נצרת עילית</v>
      </c>
      <c r="D12726" s="1" t="s">
        <v>7341</v>
      </c>
      <c r="E12726" s="1"/>
      <c r="F12726" s="2">
        <v>2</v>
      </c>
      <c r="G12726" s="2">
        <f>INDEX(תוצאות_בחירות,MATCH(C12726,siot!$F$3:$F$1887,0),27)</f>
        <v>4</v>
      </c>
      <c r="H12726" s="2" t="b">
        <f t="shared" si="397"/>
        <v>1</v>
      </c>
      <c r="I12726" s="1" t="s">
        <v>2</v>
      </c>
      <c r="J12726" s="1" t="s">
        <v>7373</v>
      </c>
      <c r="K12726" s="1">
        <v>1</v>
      </c>
    </row>
    <row r="12727" spans="1:11">
      <c r="A12727" s="1" t="s">
        <v>7260</v>
      </c>
      <c r="B12727" s="1" t="s">
        <v>1059</v>
      </c>
      <c r="C12727" s="48" t="str">
        <f t="shared" si="396"/>
        <v>ע נצרת עילית</v>
      </c>
      <c r="D12727" s="1" t="s">
        <v>7341</v>
      </c>
      <c r="E12727" s="1"/>
      <c r="F12727" s="2">
        <v>3</v>
      </c>
      <c r="G12727" s="2">
        <f>INDEX(תוצאות_בחירות,MATCH(C12727,siot!$F$3:$F$1887,0),27)</f>
        <v>4</v>
      </c>
      <c r="H12727" s="2" t="b">
        <f t="shared" si="397"/>
        <v>1</v>
      </c>
      <c r="I12727" s="1" t="s">
        <v>2</v>
      </c>
      <c r="J12727" s="1" t="s">
        <v>7372</v>
      </c>
      <c r="K12727" s="1"/>
    </row>
    <row r="12728" spans="1:11">
      <c r="A12728" s="1" t="s">
        <v>7260</v>
      </c>
      <c r="B12728" s="1" t="s">
        <v>1059</v>
      </c>
      <c r="C12728" s="48" t="str">
        <f t="shared" si="396"/>
        <v>ע נצרת עילית</v>
      </c>
      <c r="D12728" s="1" t="s">
        <v>7341</v>
      </c>
      <c r="E12728" s="1"/>
      <c r="F12728" s="2">
        <v>4</v>
      </c>
      <c r="G12728" s="2">
        <f>INDEX(תוצאות_בחירות,MATCH(C12728,siot!$F$3:$F$1887,0),27)</f>
        <v>4</v>
      </c>
      <c r="H12728" s="2" t="b">
        <f t="shared" si="397"/>
        <v>1</v>
      </c>
      <c r="I12728" s="1" t="s">
        <v>2</v>
      </c>
      <c r="J12728" s="1" t="s">
        <v>7371</v>
      </c>
      <c r="K12728" s="1">
        <v>1</v>
      </c>
    </row>
    <row r="12729" spans="1:11" hidden="1">
      <c r="A12729" s="1" t="s">
        <v>7260</v>
      </c>
      <c r="B12729" s="1" t="s">
        <v>1059</v>
      </c>
      <c r="C12729" s="48" t="str">
        <f t="shared" si="396"/>
        <v>ע נצרת עילית</v>
      </c>
      <c r="D12729" s="1" t="s">
        <v>7341</v>
      </c>
      <c r="E12729" s="1"/>
      <c r="F12729" s="2">
        <v>5</v>
      </c>
      <c r="G12729" s="2">
        <f>INDEX(תוצאות_בחירות,MATCH(C12729,siot!$F$3:$F$1887,0),27)</f>
        <v>4</v>
      </c>
      <c r="H12729" s="2" t="b">
        <f t="shared" si="397"/>
        <v>0</v>
      </c>
      <c r="I12729" s="1" t="s">
        <v>2</v>
      </c>
      <c r="J12729" s="1" t="s">
        <v>7370</v>
      </c>
      <c r="K12729" s="1"/>
    </row>
    <row r="12730" spans="1:11" hidden="1">
      <c r="A12730" s="1" t="s">
        <v>7260</v>
      </c>
      <c r="B12730" s="1" t="s">
        <v>1059</v>
      </c>
      <c r="C12730" s="48" t="str">
        <f t="shared" si="396"/>
        <v>ע נצרת עילית</v>
      </c>
      <c r="D12730" s="1" t="s">
        <v>7341</v>
      </c>
      <c r="E12730" s="1"/>
      <c r="F12730" s="2">
        <v>6</v>
      </c>
      <c r="G12730" s="2">
        <f>INDEX(תוצאות_בחירות,MATCH(C12730,siot!$F$3:$F$1887,0),27)</f>
        <v>4</v>
      </c>
      <c r="H12730" s="2" t="b">
        <f t="shared" si="397"/>
        <v>0</v>
      </c>
      <c r="I12730" s="1" t="s">
        <v>2</v>
      </c>
      <c r="J12730" s="1" t="s">
        <v>7369</v>
      </c>
      <c r="K12730" s="1"/>
    </row>
    <row r="12731" spans="1:11" hidden="1">
      <c r="A12731" s="1" t="s">
        <v>7260</v>
      </c>
      <c r="B12731" s="1" t="s">
        <v>1059</v>
      </c>
      <c r="C12731" s="48" t="str">
        <f t="shared" si="396"/>
        <v>ע נצרת עילית</v>
      </c>
      <c r="D12731" s="1" t="s">
        <v>7341</v>
      </c>
      <c r="E12731" s="1"/>
      <c r="F12731" s="2">
        <v>7</v>
      </c>
      <c r="G12731" s="2">
        <f>INDEX(תוצאות_בחירות,MATCH(C12731,siot!$F$3:$F$1887,0),27)</f>
        <v>4</v>
      </c>
      <c r="H12731" s="2" t="b">
        <f t="shared" si="397"/>
        <v>0</v>
      </c>
      <c r="I12731" s="1" t="s">
        <v>2</v>
      </c>
      <c r="J12731" s="1" t="s">
        <v>7368</v>
      </c>
      <c r="K12731" s="1"/>
    </row>
    <row r="12732" spans="1:11" hidden="1">
      <c r="A12732" s="1" t="s">
        <v>7260</v>
      </c>
      <c r="B12732" s="1" t="s">
        <v>1059</v>
      </c>
      <c r="C12732" s="48" t="str">
        <f t="shared" si="396"/>
        <v>ע נצרת עילית</v>
      </c>
      <c r="D12732" s="1" t="s">
        <v>7341</v>
      </c>
      <c r="E12732" s="1"/>
      <c r="F12732" s="2">
        <v>8</v>
      </c>
      <c r="G12732" s="2">
        <f>INDEX(תוצאות_בחירות,MATCH(C12732,siot!$F$3:$F$1887,0),27)</f>
        <v>4</v>
      </c>
      <c r="H12732" s="2" t="b">
        <f t="shared" si="397"/>
        <v>0</v>
      </c>
      <c r="I12732" s="1" t="s">
        <v>2</v>
      </c>
      <c r="J12732" s="1" t="s">
        <v>7367</v>
      </c>
      <c r="K12732" s="1"/>
    </row>
    <row r="12733" spans="1:11" hidden="1">
      <c r="A12733" s="1" t="s">
        <v>7260</v>
      </c>
      <c r="B12733" s="1" t="s">
        <v>1059</v>
      </c>
      <c r="C12733" s="48" t="str">
        <f t="shared" si="396"/>
        <v>ע נצרת עילית</v>
      </c>
      <c r="D12733" s="1" t="s">
        <v>7341</v>
      </c>
      <c r="E12733" s="1"/>
      <c r="F12733" s="2">
        <v>9</v>
      </c>
      <c r="G12733" s="2">
        <f>INDEX(תוצאות_בחירות,MATCH(C12733,siot!$F$3:$F$1887,0),27)</f>
        <v>4</v>
      </c>
      <c r="H12733" s="2" t="b">
        <f t="shared" si="397"/>
        <v>0</v>
      </c>
      <c r="I12733" s="1" t="s">
        <v>2</v>
      </c>
      <c r="J12733" s="1" t="s">
        <v>7366</v>
      </c>
      <c r="K12733" s="1"/>
    </row>
    <row r="12734" spans="1:11" hidden="1">
      <c r="A12734" s="1" t="s">
        <v>7260</v>
      </c>
      <c r="B12734" s="1" t="s">
        <v>1059</v>
      </c>
      <c r="C12734" s="48" t="str">
        <f t="shared" si="396"/>
        <v>ע נצרת עילית</v>
      </c>
      <c r="D12734" s="1" t="s">
        <v>7341</v>
      </c>
      <c r="E12734" s="1"/>
      <c r="F12734" s="2">
        <v>10</v>
      </c>
      <c r="G12734" s="2">
        <f>INDEX(תוצאות_בחירות,MATCH(C12734,siot!$F$3:$F$1887,0),27)</f>
        <v>4</v>
      </c>
      <c r="H12734" s="2" t="b">
        <f t="shared" si="397"/>
        <v>0</v>
      </c>
      <c r="I12734" s="1" t="s">
        <v>2</v>
      </c>
      <c r="J12734" s="1" t="s">
        <v>7365</v>
      </c>
      <c r="K12734" s="1"/>
    </row>
    <row r="12735" spans="1:11" hidden="1">
      <c r="A12735" s="1" t="s">
        <v>7260</v>
      </c>
      <c r="B12735" s="1" t="s">
        <v>1059</v>
      </c>
      <c r="C12735" s="48" t="str">
        <f t="shared" si="396"/>
        <v>ע נצרת עילית</v>
      </c>
      <c r="D12735" s="1" t="s">
        <v>7341</v>
      </c>
      <c r="E12735" s="1"/>
      <c r="F12735" s="2">
        <v>11</v>
      </c>
      <c r="G12735" s="2">
        <f>INDEX(תוצאות_בחירות,MATCH(C12735,siot!$F$3:$F$1887,0),27)</f>
        <v>4</v>
      </c>
      <c r="H12735" s="2" t="b">
        <f t="shared" si="397"/>
        <v>0</v>
      </c>
      <c r="I12735" s="1" t="s">
        <v>2</v>
      </c>
      <c r="J12735" s="1" t="s">
        <v>7364</v>
      </c>
      <c r="K12735" s="1"/>
    </row>
    <row r="12736" spans="1:11" hidden="1">
      <c r="A12736" s="1" t="s">
        <v>7260</v>
      </c>
      <c r="B12736" s="1" t="s">
        <v>1059</v>
      </c>
      <c r="C12736" s="48" t="str">
        <f t="shared" si="396"/>
        <v>ע נצרת עילית</v>
      </c>
      <c r="D12736" s="1" t="s">
        <v>7341</v>
      </c>
      <c r="E12736" s="1"/>
      <c r="F12736" s="2">
        <v>12</v>
      </c>
      <c r="G12736" s="2">
        <f>INDEX(תוצאות_בחירות,MATCH(C12736,siot!$F$3:$F$1887,0),27)</f>
        <v>4</v>
      </c>
      <c r="H12736" s="2" t="b">
        <f t="shared" si="397"/>
        <v>0</v>
      </c>
      <c r="I12736" s="1" t="s">
        <v>2</v>
      </c>
      <c r="J12736" s="1" t="s">
        <v>7363</v>
      </c>
      <c r="K12736" s="1"/>
    </row>
    <row r="12737" spans="1:11" hidden="1">
      <c r="A12737" s="1" t="s">
        <v>7260</v>
      </c>
      <c r="B12737" s="1" t="s">
        <v>1059</v>
      </c>
      <c r="C12737" s="48" t="str">
        <f t="shared" si="396"/>
        <v>ע נצרת עילית</v>
      </c>
      <c r="D12737" s="1" t="s">
        <v>7341</v>
      </c>
      <c r="E12737" s="1"/>
      <c r="F12737" s="2">
        <v>13</v>
      </c>
      <c r="G12737" s="2">
        <f>INDEX(תוצאות_בחירות,MATCH(C12737,siot!$F$3:$F$1887,0),27)</f>
        <v>4</v>
      </c>
      <c r="H12737" s="2" t="b">
        <f t="shared" si="397"/>
        <v>0</v>
      </c>
      <c r="I12737" s="1" t="s">
        <v>2</v>
      </c>
      <c r="J12737" s="1" t="s">
        <v>7362</v>
      </c>
      <c r="K12737" s="1"/>
    </row>
    <row r="12738" spans="1:11" hidden="1">
      <c r="A12738" s="1" t="s">
        <v>7260</v>
      </c>
      <c r="B12738" s="1" t="s">
        <v>1059</v>
      </c>
      <c r="C12738" s="48" t="str">
        <f t="shared" si="396"/>
        <v>ע נצרת עילית</v>
      </c>
      <c r="D12738" s="1" t="s">
        <v>7341</v>
      </c>
      <c r="E12738" s="1"/>
      <c r="F12738" s="2">
        <v>14</v>
      </c>
      <c r="G12738" s="2">
        <f>INDEX(תוצאות_בחירות,MATCH(C12738,siot!$F$3:$F$1887,0),27)</f>
        <v>4</v>
      </c>
      <c r="H12738" s="2" t="b">
        <f t="shared" si="397"/>
        <v>0</v>
      </c>
      <c r="I12738" s="1" t="s">
        <v>2</v>
      </c>
      <c r="J12738" s="1" t="s">
        <v>7361</v>
      </c>
      <c r="K12738" s="1"/>
    </row>
    <row r="12739" spans="1:11" hidden="1">
      <c r="A12739" s="1" t="s">
        <v>7260</v>
      </c>
      <c r="B12739" s="1" t="s">
        <v>1059</v>
      </c>
      <c r="C12739" s="48" t="str">
        <f t="shared" si="396"/>
        <v>ע נצרת עילית</v>
      </c>
      <c r="D12739" s="1" t="s">
        <v>7341</v>
      </c>
      <c r="E12739" s="1"/>
      <c r="F12739" s="2">
        <v>15</v>
      </c>
      <c r="G12739" s="2">
        <f>INDEX(תוצאות_בחירות,MATCH(C12739,siot!$F$3:$F$1887,0),27)</f>
        <v>4</v>
      </c>
      <c r="H12739" s="2" t="b">
        <f t="shared" si="397"/>
        <v>0</v>
      </c>
      <c r="I12739" s="1" t="s">
        <v>2</v>
      </c>
      <c r="J12739" s="1" t="s">
        <v>7360</v>
      </c>
      <c r="K12739" s="1"/>
    </row>
    <row r="12740" spans="1:11" hidden="1">
      <c r="A12740" s="1" t="s">
        <v>7260</v>
      </c>
      <c r="B12740" s="1" t="s">
        <v>1059</v>
      </c>
      <c r="C12740" s="48" t="str">
        <f t="shared" ref="C12740:C12803" si="398">B12740&amp;" "&amp;A12740</f>
        <v>ע נצרת עילית</v>
      </c>
      <c r="D12740" s="1" t="s">
        <v>7341</v>
      </c>
      <c r="E12740" s="1"/>
      <c r="F12740" s="2">
        <v>16</v>
      </c>
      <c r="G12740" s="2">
        <f>INDEX(תוצאות_בחירות,MATCH(C12740,siot!$F$3:$F$1887,0),27)</f>
        <v>4</v>
      </c>
      <c r="H12740" s="2" t="b">
        <f t="shared" ref="H12740:H12803" si="399">IF(OR(F12740&lt;G12740,G12740=F12740),TRUE,FALSE)</f>
        <v>0</v>
      </c>
      <c r="I12740" s="1" t="s">
        <v>2</v>
      </c>
      <c r="J12740" s="1" t="s">
        <v>7359</v>
      </c>
      <c r="K12740" s="1"/>
    </row>
    <row r="12741" spans="1:11" hidden="1">
      <c r="A12741" s="1" t="s">
        <v>7260</v>
      </c>
      <c r="B12741" s="1" t="s">
        <v>1059</v>
      </c>
      <c r="C12741" s="48" t="str">
        <f t="shared" si="398"/>
        <v>ע נצרת עילית</v>
      </c>
      <c r="D12741" s="1" t="s">
        <v>7341</v>
      </c>
      <c r="E12741" s="1"/>
      <c r="F12741" s="2">
        <v>17</v>
      </c>
      <c r="G12741" s="2">
        <f>INDEX(תוצאות_בחירות,MATCH(C12741,siot!$F$3:$F$1887,0),27)</f>
        <v>4</v>
      </c>
      <c r="H12741" s="2" t="b">
        <f t="shared" si="399"/>
        <v>0</v>
      </c>
      <c r="I12741" s="1" t="s">
        <v>2</v>
      </c>
      <c r="J12741" s="1" t="s">
        <v>7358</v>
      </c>
      <c r="K12741" s="1"/>
    </row>
    <row r="12742" spans="1:11" hidden="1">
      <c r="A12742" s="1" t="s">
        <v>7260</v>
      </c>
      <c r="B12742" s="1" t="s">
        <v>1059</v>
      </c>
      <c r="C12742" s="48" t="str">
        <f t="shared" si="398"/>
        <v>ע נצרת עילית</v>
      </c>
      <c r="D12742" s="1" t="s">
        <v>7341</v>
      </c>
      <c r="E12742" s="1"/>
      <c r="F12742" s="2">
        <v>18</v>
      </c>
      <c r="G12742" s="2">
        <f>INDEX(תוצאות_בחירות,MATCH(C12742,siot!$F$3:$F$1887,0),27)</f>
        <v>4</v>
      </c>
      <c r="H12742" s="2" t="b">
        <f t="shared" si="399"/>
        <v>0</v>
      </c>
      <c r="I12742" s="1" t="s">
        <v>2</v>
      </c>
      <c r="J12742" s="1" t="s">
        <v>7357</v>
      </c>
      <c r="K12742" s="1"/>
    </row>
    <row r="12743" spans="1:11" hidden="1">
      <c r="A12743" s="1" t="s">
        <v>7260</v>
      </c>
      <c r="B12743" s="1" t="s">
        <v>1059</v>
      </c>
      <c r="C12743" s="48" t="str">
        <f t="shared" si="398"/>
        <v>ע נצרת עילית</v>
      </c>
      <c r="D12743" s="1" t="s">
        <v>7341</v>
      </c>
      <c r="E12743" s="1"/>
      <c r="F12743" s="2">
        <v>19</v>
      </c>
      <c r="G12743" s="2">
        <f>INDEX(תוצאות_בחירות,MATCH(C12743,siot!$F$3:$F$1887,0),27)</f>
        <v>4</v>
      </c>
      <c r="H12743" s="2" t="b">
        <f t="shared" si="399"/>
        <v>0</v>
      </c>
      <c r="I12743" s="1" t="s">
        <v>2</v>
      </c>
      <c r="J12743" s="1" t="s">
        <v>7356</v>
      </c>
      <c r="K12743" s="1"/>
    </row>
    <row r="12744" spans="1:11" hidden="1">
      <c r="A12744" s="1" t="s">
        <v>7260</v>
      </c>
      <c r="B12744" s="1" t="s">
        <v>1059</v>
      </c>
      <c r="C12744" s="48" t="str">
        <f t="shared" si="398"/>
        <v>ע נצרת עילית</v>
      </c>
      <c r="D12744" s="1" t="s">
        <v>7341</v>
      </c>
      <c r="E12744" s="1"/>
      <c r="F12744" s="2">
        <v>20</v>
      </c>
      <c r="G12744" s="2">
        <f>INDEX(תוצאות_בחירות,MATCH(C12744,siot!$F$3:$F$1887,0),27)</f>
        <v>4</v>
      </c>
      <c r="H12744" s="2" t="b">
        <f t="shared" si="399"/>
        <v>0</v>
      </c>
      <c r="I12744" s="1" t="s">
        <v>2</v>
      </c>
      <c r="J12744" s="1" t="s">
        <v>7355</v>
      </c>
      <c r="K12744" s="1"/>
    </row>
    <row r="12745" spans="1:11" hidden="1">
      <c r="A12745" s="1" t="s">
        <v>7260</v>
      </c>
      <c r="B12745" s="1" t="s">
        <v>1059</v>
      </c>
      <c r="C12745" s="48" t="str">
        <f t="shared" si="398"/>
        <v>ע נצרת עילית</v>
      </c>
      <c r="D12745" s="1" t="s">
        <v>7341</v>
      </c>
      <c r="E12745" s="1"/>
      <c r="F12745" s="2">
        <v>21</v>
      </c>
      <c r="G12745" s="2">
        <f>INDEX(תוצאות_בחירות,MATCH(C12745,siot!$F$3:$F$1887,0),27)</f>
        <v>4</v>
      </c>
      <c r="H12745" s="2" t="b">
        <f t="shared" si="399"/>
        <v>0</v>
      </c>
      <c r="I12745" s="1" t="s">
        <v>2</v>
      </c>
      <c r="J12745" s="1" t="s">
        <v>7354</v>
      </c>
      <c r="K12745" s="1"/>
    </row>
    <row r="12746" spans="1:11" hidden="1">
      <c r="A12746" s="1" t="s">
        <v>7260</v>
      </c>
      <c r="B12746" s="1" t="s">
        <v>1059</v>
      </c>
      <c r="C12746" s="48" t="str">
        <f t="shared" si="398"/>
        <v>ע נצרת עילית</v>
      </c>
      <c r="D12746" s="1" t="s">
        <v>7341</v>
      </c>
      <c r="E12746" s="1"/>
      <c r="F12746" s="2">
        <v>22</v>
      </c>
      <c r="G12746" s="2">
        <f>INDEX(תוצאות_בחירות,MATCH(C12746,siot!$F$3:$F$1887,0),27)</f>
        <v>4</v>
      </c>
      <c r="H12746" s="2" t="b">
        <f t="shared" si="399"/>
        <v>0</v>
      </c>
      <c r="I12746" s="1" t="s">
        <v>2</v>
      </c>
      <c r="J12746" s="1" t="s">
        <v>7353</v>
      </c>
      <c r="K12746" s="1"/>
    </row>
    <row r="12747" spans="1:11" hidden="1">
      <c r="A12747" s="1" t="s">
        <v>7260</v>
      </c>
      <c r="B12747" s="1" t="s">
        <v>1059</v>
      </c>
      <c r="C12747" s="48" t="str">
        <f t="shared" si="398"/>
        <v>ע נצרת עילית</v>
      </c>
      <c r="D12747" s="1" t="s">
        <v>7341</v>
      </c>
      <c r="E12747" s="1"/>
      <c r="F12747" s="2">
        <v>23</v>
      </c>
      <c r="G12747" s="2">
        <f>INDEX(תוצאות_בחירות,MATCH(C12747,siot!$F$3:$F$1887,0),27)</f>
        <v>4</v>
      </c>
      <c r="H12747" s="2" t="b">
        <f t="shared" si="399"/>
        <v>0</v>
      </c>
      <c r="I12747" s="1" t="s">
        <v>2</v>
      </c>
      <c r="J12747" s="1" t="s">
        <v>7352</v>
      </c>
      <c r="K12747" s="1"/>
    </row>
    <row r="12748" spans="1:11" hidden="1">
      <c r="A12748" s="1" t="s">
        <v>7260</v>
      </c>
      <c r="B12748" s="1" t="s">
        <v>1059</v>
      </c>
      <c r="C12748" s="48" t="str">
        <f t="shared" si="398"/>
        <v>ע נצרת עילית</v>
      </c>
      <c r="D12748" s="1" t="s">
        <v>7341</v>
      </c>
      <c r="E12748" s="1"/>
      <c r="F12748" s="2">
        <v>24</v>
      </c>
      <c r="G12748" s="2">
        <f>INDEX(תוצאות_בחירות,MATCH(C12748,siot!$F$3:$F$1887,0),27)</f>
        <v>4</v>
      </c>
      <c r="H12748" s="2" t="b">
        <f t="shared" si="399"/>
        <v>0</v>
      </c>
      <c r="I12748" s="1" t="s">
        <v>2</v>
      </c>
      <c r="J12748" s="1" t="s">
        <v>7351</v>
      </c>
      <c r="K12748" s="1"/>
    </row>
    <row r="12749" spans="1:11" hidden="1">
      <c r="A12749" s="1" t="s">
        <v>7260</v>
      </c>
      <c r="B12749" s="1" t="s">
        <v>1059</v>
      </c>
      <c r="C12749" s="48" t="str">
        <f t="shared" si="398"/>
        <v>ע נצרת עילית</v>
      </c>
      <c r="D12749" s="1" t="s">
        <v>7341</v>
      </c>
      <c r="E12749" s="1"/>
      <c r="F12749" s="2">
        <v>25</v>
      </c>
      <c r="G12749" s="2">
        <f>INDEX(תוצאות_בחירות,MATCH(C12749,siot!$F$3:$F$1887,0),27)</f>
        <v>4</v>
      </c>
      <c r="H12749" s="2" t="b">
        <f t="shared" si="399"/>
        <v>0</v>
      </c>
      <c r="I12749" s="1" t="s">
        <v>2</v>
      </c>
      <c r="J12749" s="1" t="s">
        <v>7350</v>
      </c>
      <c r="K12749" s="1"/>
    </row>
    <row r="12750" spans="1:11" hidden="1">
      <c r="A12750" s="1" t="s">
        <v>7260</v>
      </c>
      <c r="B12750" s="1" t="s">
        <v>1059</v>
      </c>
      <c r="C12750" s="48" t="str">
        <f t="shared" si="398"/>
        <v>ע נצרת עילית</v>
      </c>
      <c r="D12750" s="1" t="s">
        <v>7341</v>
      </c>
      <c r="E12750" s="1"/>
      <c r="F12750" s="2">
        <v>26</v>
      </c>
      <c r="G12750" s="2">
        <f>INDEX(תוצאות_בחירות,MATCH(C12750,siot!$F$3:$F$1887,0),27)</f>
        <v>4</v>
      </c>
      <c r="H12750" s="2" t="b">
        <f t="shared" si="399"/>
        <v>0</v>
      </c>
      <c r="I12750" s="1" t="s">
        <v>2</v>
      </c>
      <c r="J12750" s="1" t="s">
        <v>7349</v>
      </c>
      <c r="K12750" s="1"/>
    </row>
    <row r="12751" spans="1:11" hidden="1">
      <c r="A12751" s="1" t="s">
        <v>7260</v>
      </c>
      <c r="B12751" s="1" t="s">
        <v>1059</v>
      </c>
      <c r="C12751" s="48" t="str">
        <f t="shared" si="398"/>
        <v>ע נצרת עילית</v>
      </c>
      <c r="D12751" s="1" t="s">
        <v>7341</v>
      </c>
      <c r="E12751" s="1"/>
      <c r="F12751" s="2">
        <v>27</v>
      </c>
      <c r="G12751" s="2">
        <f>INDEX(תוצאות_בחירות,MATCH(C12751,siot!$F$3:$F$1887,0),27)</f>
        <v>4</v>
      </c>
      <c r="H12751" s="2" t="b">
        <f t="shared" si="399"/>
        <v>0</v>
      </c>
      <c r="I12751" s="1" t="s">
        <v>2</v>
      </c>
      <c r="J12751" s="1" t="s">
        <v>7348</v>
      </c>
      <c r="K12751" s="1"/>
    </row>
    <row r="12752" spans="1:11" hidden="1">
      <c r="A12752" s="1" t="s">
        <v>7260</v>
      </c>
      <c r="B12752" s="1" t="s">
        <v>1059</v>
      </c>
      <c r="C12752" s="48" t="str">
        <f t="shared" si="398"/>
        <v>ע נצרת עילית</v>
      </c>
      <c r="D12752" s="1" t="s">
        <v>7341</v>
      </c>
      <c r="E12752" s="1"/>
      <c r="F12752" s="2">
        <v>28</v>
      </c>
      <c r="G12752" s="2">
        <f>INDEX(תוצאות_בחירות,MATCH(C12752,siot!$F$3:$F$1887,0),27)</f>
        <v>4</v>
      </c>
      <c r="H12752" s="2" t="b">
        <f t="shared" si="399"/>
        <v>0</v>
      </c>
      <c r="I12752" s="1" t="s">
        <v>2</v>
      </c>
      <c r="J12752" s="1" t="s">
        <v>7347</v>
      </c>
      <c r="K12752" s="1"/>
    </row>
    <row r="12753" spans="1:11" hidden="1">
      <c r="A12753" s="1" t="s">
        <v>7260</v>
      </c>
      <c r="B12753" s="1" t="s">
        <v>1059</v>
      </c>
      <c r="C12753" s="48" t="str">
        <f t="shared" si="398"/>
        <v>ע נצרת עילית</v>
      </c>
      <c r="D12753" s="1" t="s">
        <v>7341</v>
      </c>
      <c r="E12753" s="1"/>
      <c r="F12753" s="2">
        <v>29</v>
      </c>
      <c r="G12753" s="2">
        <f>INDEX(תוצאות_בחירות,MATCH(C12753,siot!$F$3:$F$1887,0),27)</f>
        <v>4</v>
      </c>
      <c r="H12753" s="2" t="b">
        <f t="shared" si="399"/>
        <v>0</v>
      </c>
      <c r="I12753" s="1" t="s">
        <v>2</v>
      </c>
      <c r="J12753" s="1" t="s">
        <v>7346</v>
      </c>
      <c r="K12753" s="1"/>
    </row>
    <row r="12754" spans="1:11" hidden="1">
      <c r="A12754" s="1" t="s">
        <v>7260</v>
      </c>
      <c r="B12754" s="1" t="s">
        <v>1059</v>
      </c>
      <c r="C12754" s="48" t="str">
        <f t="shared" si="398"/>
        <v>ע נצרת עילית</v>
      </c>
      <c r="D12754" s="1" t="s">
        <v>7341</v>
      </c>
      <c r="E12754" s="1"/>
      <c r="F12754" s="2">
        <v>30</v>
      </c>
      <c r="G12754" s="2">
        <f>INDEX(תוצאות_בחירות,MATCH(C12754,siot!$F$3:$F$1887,0),27)</f>
        <v>4</v>
      </c>
      <c r="H12754" s="2" t="b">
        <f t="shared" si="399"/>
        <v>0</v>
      </c>
      <c r="I12754" s="1" t="s">
        <v>2</v>
      </c>
      <c r="J12754" s="1" t="s">
        <v>7345</v>
      </c>
      <c r="K12754" s="1"/>
    </row>
    <row r="12755" spans="1:11" hidden="1">
      <c r="A12755" s="1" t="s">
        <v>7260</v>
      </c>
      <c r="B12755" s="1" t="s">
        <v>1059</v>
      </c>
      <c r="C12755" s="48" t="str">
        <f t="shared" si="398"/>
        <v>ע נצרת עילית</v>
      </c>
      <c r="D12755" s="1" t="s">
        <v>7341</v>
      </c>
      <c r="E12755" s="1"/>
      <c r="F12755" s="2">
        <v>31</v>
      </c>
      <c r="G12755" s="2">
        <f>INDEX(תוצאות_בחירות,MATCH(C12755,siot!$F$3:$F$1887,0),27)</f>
        <v>4</v>
      </c>
      <c r="H12755" s="2" t="b">
        <f t="shared" si="399"/>
        <v>0</v>
      </c>
      <c r="I12755" s="1" t="s">
        <v>2</v>
      </c>
      <c r="J12755" s="1" t="s">
        <v>7344</v>
      </c>
      <c r="K12755" s="1"/>
    </row>
    <row r="12756" spans="1:11" hidden="1">
      <c r="A12756" s="1" t="s">
        <v>7260</v>
      </c>
      <c r="B12756" s="1" t="s">
        <v>1059</v>
      </c>
      <c r="C12756" s="48" t="str">
        <f t="shared" si="398"/>
        <v>ע נצרת עילית</v>
      </c>
      <c r="D12756" s="1" t="s">
        <v>7341</v>
      </c>
      <c r="E12756" s="1"/>
      <c r="F12756" s="2">
        <v>32</v>
      </c>
      <c r="G12756" s="2">
        <f>INDEX(תוצאות_בחירות,MATCH(C12756,siot!$F$3:$F$1887,0),27)</f>
        <v>4</v>
      </c>
      <c r="H12756" s="2" t="b">
        <f t="shared" si="399"/>
        <v>0</v>
      </c>
      <c r="I12756" s="1" t="s">
        <v>2</v>
      </c>
      <c r="J12756" s="1" t="s">
        <v>7343</v>
      </c>
      <c r="K12756" s="1"/>
    </row>
    <row r="12757" spans="1:11" hidden="1">
      <c r="A12757" s="1" t="s">
        <v>7260</v>
      </c>
      <c r="B12757" s="1" t="s">
        <v>1059</v>
      </c>
      <c r="C12757" s="48" t="str">
        <f t="shared" si="398"/>
        <v>ע נצרת עילית</v>
      </c>
      <c r="D12757" s="1" t="s">
        <v>7341</v>
      </c>
      <c r="E12757" s="1"/>
      <c r="F12757" s="2">
        <v>33</v>
      </c>
      <c r="G12757" s="2">
        <f>INDEX(תוצאות_בחירות,MATCH(C12757,siot!$F$3:$F$1887,0),27)</f>
        <v>4</v>
      </c>
      <c r="H12757" s="2" t="b">
        <f t="shared" si="399"/>
        <v>0</v>
      </c>
      <c r="I12757" s="1" t="s">
        <v>2</v>
      </c>
      <c r="J12757" s="1" t="s">
        <v>7342</v>
      </c>
      <c r="K12757" s="1"/>
    </row>
    <row r="12758" spans="1:11" hidden="1">
      <c r="A12758" s="1" t="s">
        <v>7260</v>
      </c>
      <c r="B12758" s="1" t="s">
        <v>1059</v>
      </c>
      <c r="C12758" s="48" t="str">
        <f t="shared" si="398"/>
        <v>ע נצרת עילית</v>
      </c>
      <c r="D12758" s="1" t="s">
        <v>7341</v>
      </c>
      <c r="E12758" s="1"/>
      <c r="F12758" s="2">
        <v>34</v>
      </c>
      <c r="G12758" s="2">
        <f>INDEX(תוצאות_בחירות,MATCH(C12758,siot!$F$3:$F$1887,0),27)</f>
        <v>4</v>
      </c>
      <c r="H12758" s="2" t="b">
        <f t="shared" si="399"/>
        <v>0</v>
      </c>
      <c r="I12758" s="1" t="s">
        <v>2</v>
      </c>
      <c r="J12758" s="1" t="s">
        <v>7340</v>
      </c>
      <c r="K12758" s="1"/>
    </row>
    <row r="12759" spans="1:11" hidden="1">
      <c r="A12759" s="1" t="s">
        <v>7260</v>
      </c>
      <c r="B12759" s="1" t="s">
        <v>364</v>
      </c>
      <c r="C12759" s="48" t="str">
        <f t="shared" si="398"/>
        <v>ף נצרת עילית</v>
      </c>
      <c r="D12759" s="1" t="s">
        <v>150</v>
      </c>
      <c r="E12759" s="1" t="s">
        <v>3</v>
      </c>
      <c r="F12759" s="2" t="s">
        <v>19548</v>
      </c>
      <c r="G12759" s="2">
        <f>INDEX(תוצאות_בחירות,MATCH(C12759,siot!$F$3:$F$1887,0),27)</f>
        <v>0</v>
      </c>
      <c r="H12759" s="2" t="b">
        <f t="shared" si="399"/>
        <v>0</v>
      </c>
      <c r="I12759" s="1"/>
      <c r="J12759" s="1"/>
      <c r="K12759" s="1"/>
    </row>
    <row r="12760" spans="1:11" hidden="1">
      <c r="A12760" s="1" t="s">
        <v>7260</v>
      </c>
      <c r="B12760" s="1" t="s">
        <v>364</v>
      </c>
      <c r="C12760" s="48" t="str">
        <f t="shared" si="398"/>
        <v>ף נצרת עילית</v>
      </c>
      <c r="D12760" s="1" t="s">
        <v>150</v>
      </c>
      <c r="E12760" s="1"/>
      <c r="F12760" s="2">
        <v>1</v>
      </c>
      <c r="G12760" s="2">
        <f>INDEX(תוצאות_בחירות,MATCH(C12760,siot!$F$3:$F$1887,0),27)</f>
        <v>0</v>
      </c>
      <c r="H12760" s="2" t="b">
        <f t="shared" si="399"/>
        <v>0</v>
      </c>
      <c r="I12760" s="1" t="s">
        <v>2</v>
      </c>
      <c r="J12760" s="1" t="s">
        <v>7339</v>
      </c>
      <c r="K12760" s="1"/>
    </row>
    <row r="12761" spans="1:11" hidden="1">
      <c r="A12761" s="1" t="s">
        <v>7260</v>
      </c>
      <c r="B12761" s="1" t="s">
        <v>364</v>
      </c>
      <c r="C12761" s="48" t="str">
        <f t="shared" si="398"/>
        <v>ף נצרת עילית</v>
      </c>
      <c r="D12761" s="1" t="s">
        <v>150</v>
      </c>
      <c r="E12761" s="1"/>
      <c r="F12761" s="2">
        <v>2</v>
      </c>
      <c r="G12761" s="2">
        <f>INDEX(תוצאות_בחירות,MATCH(C12761,siot!$F$3:$F$1887,0),27)</f>
        <v>0</v>
      </c>
      <c r="H12761" s="2" t="b">
        <f t="shared" si="399"/>
        <v>0</v>
      </c>
      <c r="I12761" s="1" t="s">
        <v>2</v>
      </c>
      <c r="J12761" s="1" t="s">
        <v>7338</v>
      </c>
      <c r="K12761" s="1"/>
    </row>
    <row r="12762" spans="1:11" hidden="1">
      <c r="A12762" s="1" t="s">
        <v>7260</v>
      </c>
      <c r="B12762" s="1" t="s">
        <v>364</v>
      </c>
      <c r="C12762" s="48" t="str">
        <f t="shared" si="398"/>
        <v>ף נצרת עילית</v>
      </c>
      <c r="D12762" s="1" t="s">
        <v>150</v>
      </c>
      <c r="E12762" s="1"/>
      <c r="F12762" s="2">
        <v>3</v>
      </c>
      <c r="G12762" s="2">
        <f>INDEX(תוצאות_בחירות,MATCH(C12762,siot!$F$3:$F$1887,0),27)</f>
        <v>0</v>
      </c>
      <c r="H12762" s="2" t="b">
        <f t="shared" si="399"/>
        <v>0</v>
      </c>
      <c r="I12762" s="1" t="s">
        <v>2</v>
      </c>
      <c r="J12762" s="1" t="s">
        <v>7337</v>
      </c>
      <c r="K12762" s="1"/>
    </row>
    <row r="12763" spans="1:11" hidden="1">
      <c r="A12763" s="1" t="s">
        <v>7260</v>
      </c>
      <c r="B12763" s="1" t="s">
        <v>364</v>
      </c>
      <c r="C12763" s="48" t="str">
        <f t="shared" si="398"/>
        <v>ף נצרת עילית</v>
      </c>
      <c r="D12763" s="1" t="s">
        <v>150</v>
      </c>
      <c r="E12763" s="1"/>
      <c r="F12763" s="2">
        <v>4</v>
      </c>
      <c r="G12763" s="2">
        <f>INDEX(תוצאות_בחירות,MATCH(C12763,siot!$F$3:$F$1887,0),27)</f>
        <v>0</v>
      </c>
      <c r="H12763" s="2" t="b">
        <f t="shared" si="399"/>
        <v>0</v>
      </c>
      <c r="I12763" s="1" t="s">
        <v>2</v>
      </c>
      <c r="J12763" s="1" t="s">
        <v>7336</v>
      </c>
      <c r="K12763" s="1"/>
    </row>
    <row r="12764" spans="1:11" hidden="1">
      <c r="A12764" s="1" t="s">
        <v>7260</v>
      </c>
      <c r="B12764" s="1" t="s">
        <v>364</v>
      </c>
      <c r="C12764" s="48" t="str">
        <f t="shared" si="398"/>
        <v>ף נצרת עילית</v>
      </c>
      <c r="D12764" s="1" t="s">
        <v>150</v>
      </c>
      <c r="E12764" s="1"/>
      <c r="F12764" s="2">
        <v>5</v>
      </c>
      <c r="G12764" s="2">
        <f>INDEX(תוצאות_בחירות,MATCH(C12764,siot!$F$3:$F$1887,0),27)</f>
        <v>0</v>
      </c>
      <c r="H12764" s="2" t="b">
        <f t="shared" si="399"/>
        <v>0</v>
      </c>
      <c r="I12764" s="1" t="s">
        <v>2</v>
      </c>
      <c r="J12764" s="1" t="s">
        <v>7335</v>
      </c>
      <c r="K12764" s="1"/>
    </row>
    <row r="12765" spans="1:11" hidden="1">
      <c r="A12765" s="1" t="s">
        <v>7260</v>
      </c>
      <c r="B12765" s="1" t="s">
        <v>364</v>
      </c>
      <c r="C12765" s="48" t="str">
        <f t="shared" si="398"/>
        <v>ף נצרת עילית</v>
      </c>
      <c r="D12765" s="1" t="s">
        <v>150</v>
      </c>
      <c r="E12765" s="1"/>
      <c r="F12765" s="2">
        <v>6</v>
      </c>
      <c r="G12765" s="2">
        <f>INDEX(תוצאות_בחירות,MATCH(C12765,siot!$F$3:$F$1887,0),27)</f>
        <v>0</v>
      </c>
      <c r="H12765" s="2" t="b">
        <f t="shared" si="399"/>
        <v>0</v>
      </c>
      <c r="I12765" s="1" t="s">
        <v>2</v>
      </c>
      <c r="J12765" s="1" t="s">
        <v>7334</v>
      </c>
      <c r="K12765" s="1"/>
    </row>
    <row r="12766" spans="1:11" hidden="1">
      <c r="A12766" s="1" t="s">
        <v>7260</v>
      </c>
      <c r="B12766" s="1" t="s">
        <v>364</v>
      </c>
      <c r="C12766" s="48" t="str">
        <f t="shared" si="398"/>
        <v>ף נצרת עילית</v>
      </c>
      <c r="D12766" s="1" t="s">
        <v>150</v>
      </c>
      <c r="E12766" s="1"/>
      <c r="F12766" s="2">
        <v>7</v>
      </c>
      <c r="G12766" s="2">
        <f>INDEX(תוצאות_בחירות,MATCH(C12766,siot!$F$3:$F$1887,0),27)</f>
        <v>0</v>
      </c>
      <c r="H12766" s="2" t="b">
        <f t="shared" si="399"/>
        <v>0</v>
      </c>
      <c r="I12766" s="1" t="s">
        <v>2</v>
      </c>
      <c r="J12766" s="1" t="s">
        <v>7333</v>
      </c>
      <c r="K12766" s="1"/>
    </row>
    <row r="12767" spans="1:11" hidden="1">
      <c r="A12767" s="1" t="s">
        <v>7260</v>
      </c>
      <c r="B12767" s="1" t="s">
        <v>364</v>
      </c>
      <c r="C12767" s="48" t="str">
        <f t="shared" si="398"/>
        <v>ף נצרת עילית</v>
      </c>
      <c r="D12767" s="1" t="s">
        <v>150</v>
      </c>
      <c r="E12767" s="1"/>
      <c r="F12767" s="2">
        <v>8</v>
      </c>
      <c r="G12767" s="2">
        <f>INDEX(תוצאות_בחירות,MATCH(C12767,siot!$F$3:$F$1887,0),27)</f>
        <v>0</v>
      </c>
      <c r="H12767" s="2" t="b">
        <f t="shared" si="399"/>
        <v>0</v>
      </c>
      <c r="I12767" s="1" t="s">
        <v>2</v>
      </c>
      <c r="J12767" s="1" t="s">
        <v>7332</v>
      </c>
      <c r="K12767" s="1"/>
    </row>
    <row r="12768" spans="1:11" hidden="1">
      <c r="A12768" s="1" t="s">
        <v>7260</v>
      </c>
      <c r="B12768" s="1" t="s">
        <v>339</v>
      </c>
      <c r="C12768" s="48" t="str">
        <f t="shared" si="398"/>
        <v>ץ נצרת עילית</v>
      </c>
      <c r="D12768" s="1" t="s">
        <v>7315</v>
      </c>
      <c r="E12768" s="1" t="s">
        <v>18</v>
      </c>
      <c r="F12768" s="2" t="s">
        <v>19548</v>
      </c>
      <c r="G12768" s="2">
        <f>INDEX(תוצאות_בחירות,MATCH(C12768,siot!$F$3:$F$1887,0),27)</f>
        <v>0</v>
      </c>
      <c r="H12768" s="2" t="b">
        <f t="shared" si="399"/>
        <v>0</v>
      </c>
      <c r="I12768" s="1"/>
      <c r="J12768" s="1"/>
      <c r="K12768" s="1"/>
    </row>
    <row r="12769" spans="1:11" hidden="1">
      <c r="A12769" s="1" t="s">
        <v>7260</v>
      </c>
      <c r="B12769" s="1" t="s">
        <v>339</v>
      </c>
      <c r="C12769" s="48" t="str">
        <f t="shared" si="398"/>
        <v>ץ נצרת עילית</v>
      </c>
      <c r="D12769" s="1" t="s">
        <v>7315</v>
      </c>
      <c r="E12769" s="1" t="s">
        <v>17</v>
      </c>
      <c r="F12769" s="2">
        <v>1</v>
      </c>
      <c r="G12769" s="2">
        <f>INDEX(תוצאות_בחירות,MATCH(C12769,siot!$F$3:$F$1887,0),27)</f>
        <v>0</v>
      </c>
      <c r="H12769" s="2" t="b">
        <f t="shared" si="399"/>
        <v>0</v>
      </c>
      <c r="I12769" s="1" t="s">
        <v>2</v>
      </c>
      <c r="J12769" s="1" t="s">
        <v>7331</v>
      </c>
      <c r="K12769" s="1"/>
    </row>
    <row r="12770" spans="1:11" hidden="1">
      <c r="A12770" s="1" t="s">
        <v>7260</v>
      </c>
      <c r="B12770" s="1" t="s">
        <v>339</v>
      </c>
      <c r="C12770" s="48" t="str">
        <f t="shared" si="398"/>
        <v>ץ נצרת עילית</v>
      </c>
      <c r="D12770" s="1" t="s">
        <v>7315</v>
      </c>
      <c r="E12770" s="1"/>
      <c r="F12770" s="2">
        <v>2</v>
      </c>
      <c r="G12770" s="2">
        <f>INDEX(תוצאות_בחירות,MATCH(C12770,siot!$F$3:$F$1887,0),27)</f>
        <v>0</v>
      </c>
      <c r="H12770" s="2" t="b">
        <f t="shared" si="399"/>
        <v>0</v>
      </c>
      <c r="I12770" s="1" t="s">
        <v>2</v>
      </c>
      <c r="J12770" s="1" t="s">
        <v>7330</v>
      </c>
      <c r="K12770" s="1"/>
    </row>
    <row r="12771" spans="1:11" hidden="1">
      <c r="A12771" s="1" t="s">
        <v>7260</v>
      </c>
      <c r="B12771" s="1" t="s">
        <v>339</v>
      </c>
      <c r="C12771" s="48" t="str">
        <f t="shared" si="398"/>
        <v>ץ נצרת עילית</v>
      </c>
      <c r="D12771" s="1" t="s">
        <v>7315</v>
      </c>
      <c r="E12771" s="1"/>
      <c r="F12771" s="2">
        <v>3</v>
      </c>
      <c r="G12771" s="2">
        <f>INDEX(תוצאות_בחירות,MATCH(C12771,siot!$F$3:$F$1887,0),27)</f>
        <v>0</v>
      </c>
      <c r="H12771" s="2" t="b">
        <f t="shared" si="399"/>
        <v>0</v>
      </c>
      <c r="I12771" s="1" t="s">
        <v>2</v>
      </c>
      <c r="J12771" s="1" t="s">
        <v>7329</v>
      </c>
      <c r="K12771" s="1"/>
    </row>
    <row r="12772" spans="1:11" hidden="1">
      <c r="A12772" s="1" t="s">
        <v>7260</v>
      </c>
      <c r="B12772" s="1" t="s">
        <v>339</v>
      </c>
      <c r="C12772" s="48" t="str">
        <f t="shared" si="398"/>
        <v>ץ נצרת עילית</v>
      </c>
      <c r="D12772" s="1" t="s">
        <v>7315</v>
      </c>
      <c r="E12772" s="1"/>
      <c r="F12772" s="2">
        <v>4</v>
      </c>
      <c r="G12772" s="2">
        <f>INDEX(תוצאות_בחירות,MATCH(C12772,siot!$F$3:$F$1887,0),27)</f>
        <v>0</v>
      </c>
      <c r="H12772" s="2" t="b">
        <f t="shared" si="399"/>
        <v>0</v>
      </c>
      <c r="I12772" s="1" t="s">
        <v>2</v>
      </c>
      <c r="J12772" s="1" t="s">
        <v>7328</v>
      </c>
      <c r="K12772" s="1"/>
    </row>
    <row r="12773" spans="1:11" hidden="1">
      <c r="A12773" s="1" t="s">
        <v>7260</v>
      </c>
      <c r="B12773" s="1" t="s">
        <v>339</v>
      </c>
      <c r="C12773" s="48" t="str">
        <f t="shared" si="398"/>
        <v>ץ נצרת עילית</v>
      </c>
      <c r="D12773" s="1" t="s">
        <v>7315</v>
      </c>
      <c r="E12773" s="1"/>
      <c r="F12773" s="2">
        <v>5</v>
      </c>
      <c r="G12773" s="2">
        <f>INDEX(תוצאות_בחירות,MATCH(C12773,siot!$F$3:$F$1887,0),27)</f>
        <v>0</v>
      </c>
      <c r="H12773" s="2" t="b">
        <f t="shared" si="399"/>
        <v>0</v>
      </c>
      <c r="I12773" s="1" t="s">
        <v>2</v>
      </c>
      <c r="J12773" s="1" t="s">
        <v>7327</v>
      </c>
      <c r="K12773" s="1"/>
    </row>
    <row r="12774" spans="1:11" hidden="1">
      <c r="A12774" s="1" t="s">
        <v>7260</v>
      </c>
      <c r="B12774" s="1" t="s">
        <v>339</v>
      </c>
      <c r="C12774" s="48" t="str">
        <f t="shared" si="398"/>
        <v>ץ נצרת עילית</v>
      </c>
      <c r="D12774" s="1" t="s">
        <v>7315</v>
      </c>
      <c r="E12774" s="1"/>
      <c r="F12774" s="2">
        <v>6</v>
      </c>
      <c r="G12774" s="2">
        <f>INDEX(תוצאות_בחירות,MATCH(C12774,siot!$F$3:$F$1887,0),27)</f>
        <v>0</v>
      </c>
      <c r="H12774" s="2" t="b">
        <f t="shared" si="399"/>
        <v>0</v>
      </c>
      <c r="I12774" s="1" t="s">
        <v>2</v>
      </c>
      <c r="J12774" s="1" t="s">
        <v>7326</v>
      </c>
      <c r="K12774" s="1"/>
    </row>
    <row r="12775" spans="1:11" hidden="1">
      <c r="A12775" s="1" t="s">
        <v>7260</v>
      </c>
      <c r="B12775" s="1" t="s">
        <v>339</v>
      </c>
      <c r="C12775" s="48" t="str">
        <f t="shared" si="398"/>
        <v>ץ נצרת עילית</v>
      </c>
      <c r="D12775" s="1" t="s">
        <v>7315</v>
      </c>
      <c r="E12775" s="1"/>
      <c r="F12775" s="2">
        <v>7</v>
      </c>
      <c r="G12775" s="2">
        <f>INDEX(תוצאות_בחירות,MATCH(C12775,siot!$F$3:$F$1887,0),27)</f>
        <v>0</v>
      </c>
      <c r="H12775" s="2" t="b">
        <f t="shared" si="399"/>
        <v>0</v>
      </c>
      <c r="I12775" s="1" t="s">
        <v>2</v>
      </c>
      <c r="J12775" s="1" t="s">
        <v>7325</v>
      </c>
      <c r="K12775" s="1"/>
    </row>
    <row r="12776" spans="1:11" hidden="1">
      <c r="A12776" s="1" t="s">
        <v>7260</v>
      </c>
      <c r="B12776" s="1" t="s">
        <v>339</v>
      </c>
      <c r="C12776" s="48" t="str">
        <f t="shared" si="398"/>
        <v>ץ נצרת עילית</v>
      </c>
      <c r="D12776" s="1" t="s">
        <v>7315</v>
      </c>
      <c r="E12776" s="1"/>
      <c r="F12776" s="2">
        <v>8</v>
      </c>
      <c r="G12776" s="2">
        <f>INDEX(תוצאות_בחירות,MATCH(C12776,siot!$F$3:$F$1887,0),27)</f>
        <v>0</v>
      </c>
      <c r="H12776" s="2" t="b">
        <f t="shared" si="399"/>
        <v>0</v>
      </c>
      <c r="I12776" s="1" t="s">
        <v>2</v>
      </c>
      <c r="J12776" s="1" t="s">
        <v>7324</v>
      </c>
      <c r="K12776" s="1"/>
    </row>
    <row r="12777" spans="1:11" hidden="1">
      <c r="A12777" s="1" t="s">
        <v>7260</v>
      </c>
      <c r="B12777" s="1" t="s">
        <v>339</v>
      </c>
      <c r="C12777" s="48" t="str">
        <f t="shared" si="398"/>
        <v>ץ נצרת עילית</v>
      </c>
      <c r="D12777" s="1" t="s">
        <v>7315</v>
      </c>
      <c r="E12777" s="1"/>
      <c r="F12777" s="2">
        <v>9</v>
      </c>
      <c r="G12777" s="2">
        <f>INDEX(תוצאות_בחירות,MATCH(C12777,siot!$F$3:$F$1887,0),27)</f>
        <v>0</v>
      </c>
      <c r="H12777" s="2" t="b">
        <f t="shared" si="399"/>
        <v>0</v>
      </c>
      <c r="I12777" s="1" t="s">
        <v>2</v>
      </c>
      <c r="J12777" s="1" t="s">
        <v>7323</v>
      </c>
      <c r="K12777" s="1"/>
    </row>
    <row r="12778" spans="1:11" hidden="1">
      <c r="A12778" s="1" t="s">
        <v>7260</v>
      </c>
      <c r="B12778" s="1" t="s">
        <v>339</v>
      </c>
      <c r="C12778" s="48" t="str">
        <f t="shared" si="398"/>
        <v>ץ נצרת עילית</v>
      </c>
      <c r="D12778" s="1" t="s">
        <v>7315</v>
      </c>
      <c r="E12778" s="1"/>
      <c r="F12778" s="2">
        <v>10</v>
      </c>
      <c r="G12778" s="2">
        <f>INDEX(תוצאות_בחירות,MATCH(C12778,siot!$F$3:$F$1887,0),27)</f>
        <v>0</v>
      </c>
      <c r="H12778" s="2" t="b">
        <f t="shared" si="399"/>
        <v>0</v>
      </c>
      <c r="I12778" s="1" t="s">
        <v>2</v>
      </c>
      <c r="J12778" s="1" t="s">
        <v>7322</v>
      </c>
      <c r="K12778" s="1"/>
    </row>
    <row r="12779" spans="1:11" hidden="1">
      <c r="A12779" s="1" t="s">
        <v>7260</v>
      </c>
      <c r="B12779" s="1" t="s">
        <v>339</v>
      </c>
      <c r="C12779" s="48" t="str">
        <f t="shared" si="398"/>
        <v>ץ נצרת עילית</v>
      </c>
      <c r="D12779" s="1" t="s">
        <v>7315</v>
      </c>
      <c r="E12779" s="1"/>
      <c r="F12779" s="2">
        <v>11</v>
      </c>
      <c r="G12779" s="2">
        <f>INDEX(תוצאות_בחירות,MATCH(C12779,siot!$F$3:$F$1887,0),27)</f>
        <v>0</v>
      </c>
      <c r="H12779" s="2" t="b">
        <f t="shared" si="399"/>
        <v>0</v>
      </c>
      <c r="I12779" s="1" t="s">
        <v>2</v>
      </c>
      <c r="J12779" s="1" t="s">
        <v>7321</v>
      </c>
      <c r="K12779" s="1"/>
    </row>
    <row r="12780" spans="1:11" hidden="1">
      <c r="A12780" s="1" t="s">
        <v>7260</v>
      </c>
      <c r="B12780" s="1" t="s">
        <v>339</v>
      </c>
      <c r="C12780" s="48" t="str">
        <f t="shared" si="398"/>
        <v>ץ נצרת עילית</v>
      </c>
      <c r="D12780" s="1" t="s">
        <v>7315</v>
      </c>
      <c r="E12780" s="1"/>
      <c r="F12780" s="2">
        <v>12</v>
      </c>
      <c r="G12780" s="2">
        <f>INDEX(תוצאות_בחירות,MATCH(C12780,siot!$F$3:$F$1887,0),27)</f>
        <v>0</v>
      </c>
      <c r="H12780" s="2" t="b">
        <f t="shared" si="399"/>
        <v>0</v>
      </c>
      <c r="I12780" s="1" t="s">
        <v>2</v>
      </c>
      <c r="J12780" s="1" t="s">
        <v>7320</v>
      </c>
      <c r="K12780" s="1"/>
    </row>
    <row r="12781" spans="1:11" hidden="1">
      <c r="A12781" s="1" t="s">
        <v>7260</v>
      </c>
      <c r="B12781" s="1" t="s">
        <v>339</v>
      </c>
      <c r="C12781" s="48" t="str">
        <f t="shared" si="398"/>
        <v>ץ נצרת עילית</v>
      </c>
      <c r="D12781" s="1" t="s">
        <v>7315</v>
      </c>
      <c r="E12781" s="1"/>
      <c r="F12781" s="2">
        <v>13</v>
      </c>
      <c r="G12781" s="2">
        <f>INDEX(תוצאות_בחירות,MATCH(C12781,siot!$F$3:$F$1887,0),27)</f>
        <v>0</v>
      </c>
      <c r="H12781" s="2" t="b">
        <f t="shared" si="399"/>
        <v>0</v>
      </c>
      <c r="I12781" s="1" t="s">
        <v>2</v>
      </c>
      <c r="J12781" s="1" t="s">
        <v>7319</v>
      </c>
      <c r="K12781" s="1"/>
    </row>
    <row r="12782" spans="1:11" hidden="1">
      <c r="A12782" s="1" t="s">
        <v>7260</v>
      </c>
      <c r="B12782" s="1" t="s">
        <v>339</v>
      </c>
      <c r="C12782" s="48" t="str">
        <f t="shared" si="398"/>
        <v>ץ נצרת עילית</v>
      </c>
      <c r="D12782" s="1" t="s">
        <v>7315</v>
      </c>
      <c r="E12782" s="1"/>
      <c r="F12782" s="2">
        <v>14</v>
      </c>
      <c r="G12782" s="2">
        <f>INDEX(תוצאות_בחירות,MATCH(C12782,siot!$F$3:$F$1887,0),27)</f>
        <v>0</v>
      </c>
      <c r="H12782" s="2" t="b">
        <f t="shared" si="399"/>
        <v>0</v>
      </c>
      <c r="I12782" s="1" t="s">
        <v>2</v>
      </c>
      <c r="J12782" s="1" t="s">
        <v>7318</v>
      </c>
      <c r="K12782" s="1"/>
    </row>
    <row r="12783" spans="1:11" hidden="1">
      <c r="A12783" s="1" t="s">
        <v>7260</v>
      </c>
      <c r="B12783" s="1" t="s">
        <v>339</v>
      </c>
      <c r="C12783" s="48" t="str">
        <f t="shared" si="398"/>
        <v>ץ נצרת עילית</v>
      </c>
      <c r="D12783" s="1" t="s">
        <v>7315</v>
      </c>
      <c r="E12783" s="1"/>
      <c r="F12783" s="2">
        <v>15</v>
      </c>
      <c r="G12783" s="2">
        <f>INDEX(תוצאות_בחירות,MATCH(C12783,siot!$F$3:$F$1887,0),27)</f>
        <v>0</v>
      </c>
      <c r="H12783" s="2" t="b">
        <f t="shared" si="399"/>
        <v>0</v>
      </c>
      <c r="I12783" s="1" t="s">
        <v>2</v>
      </c>
      <c r="J12783" s="1" t="s">
        <v>7317</v>
      </c>
      <c r="K12783" s="1"/>
    </row>
    <row r="12784" spans="1:11" hidden="1">
      <c r="A12784" s="1" t="s">
        <v>7260</v>
      </c>
      <c r="B12784" s="1" t="s">
        <v>339</v>
      </c>
      <c r="C12784" s="48" t="str">
        <f t="shared" si="398"/>
        <v>ץ נצרת עילית</v>
      </c>
      <c r="D12784" s="1" t="s">
        <v>7315</v>
      </c>
      <c r="E12784" s="1"/>
      <c r="F12784" s="2">
        <v>16</v>
      </c>
      <c r="G12784" s="2">
        <f>INDEX(תוצאות_בחירות,MATCH(C12784,siot!$F$3:$F$1887,0),27)</f>
        <v>0</v>
      </c>
      <c r="H12784" s="2" t="b">
        <f t="shared" si="399"/>
        <v>0</v>
      </c>
      <c r="I12784" s="1" t="s">
        <v>2</v>
      </c>
      <c r="J12784" s="1" t="s">
        <v>7316</v>
      </c>
      <c r="K12784" s="1"/>
    </row>
    <row r="12785" spans="1:11" hidden="1">
      <c r="A12785" s="1" t="s">
        <v>7260</v>
      </c>
      <c r="B12785" s="1" t="s">
        <v>339</v>
      </c>
      <c r="C12785" s="48" t="str">
        <f t="shared" si="398"/>
        <v>ץ נצרת עילית</v>
      </c>
      <c r="D12785" s="1" t="s">
        <v>7315</v>
      </c>
      <c r="E12785" s="1"/>
      <c r="F12785" s="2">
        <v>17</v>
      </c>
      <c r="G12785" s="2">
        <f>INDEX(תוצאות_בחירות,MATCH(C12785,siot!$F$3:$F$1887,0),27)</f>
        <v>0</v>
      </c>
      <c r="H12785" s="2" t="b">
        <f t="shared" si="399"/>
        <v>0</v>
      </c>
      <c r="I12785" s="1" t="s">
        <v>2</v>
      </c>
      <c r="J12785" s="1" t="s">
        <v>7314</v>
      </c>
      <c r="K12785" s="1"/>
    </row>
    <row r="12786" spans="1:11" hidden="1">
      <c r="A12786" s="1" t="s">
        <v>7260</v>
      </c>
      <c r="B12786" s="1" t="s">
        <v>295</v>
      </c>
      <c r="C12786" s="48" t="str">
        <f t="shared" si="398"/>
        <v>צ נצרת עילית</v>
      </c>
      <c r="D12786" s="1" t="s">
        <v>7303</v>
      </c>
      <c r="E12786" s="1" t="s">
        <v>3</v>
      </c>
      <c r="F12786" s="2" t="s">
        <v>19548</v>
      </c>
      <c r="G12786" s="2">
        <f>INDEX(תוצאות_בחירות,MATCH(C12786,siot!$F$3:$F$1887,0),27)</f>
        <v>2</v>
      </c>
      <c r="H12786" s="2" t="b">
        <f t="shared" si="399"/>
        <v>0</v>
      </c>
      <c r="I12786" s="1"/>
      <c r="J12786" s="1"/>
      <c r="K12786" s="1"/>
    </row>
    <row r="12787" spans="1:11">
      <c r="A12787" s="1" t="s">
        <v>7260</v>
      </c>
      <c r="B12787" s="1" t="s">
        <v>295</v>
      </c>
      <c r="C12787" s="48" t="str">
        <f t="shared" si="398"/>
        <v>צ נצרת עילית</v>
      </c>
      <c r="D12787" s="1" t="s">
        <v>7303</v>
      </c>
      <c r="E12787" s="1"/>
      <c r="F12787" s="2">
        <v>1</v>
      </c>
      <c r="G12787" s="2">
        <f>INDEX(תוצאות_בחירות,MATCH(C12787,siot!$F$3:$F$1887,0),27)</f>
        <v>2</v>
      </c>
      <c r="H12787" s="2" t="b">
        <f t="shared" si="399"/>
        <v>1</v>
      </c>
      <c r="I12787" s="1" t="s">
        <v>2</v>
      </c>
      <c r="J12787" s="1" t="s">
        <v>7313</v>
      </c>
      <c r="K12787" s="1"/>
    </row>
    <row r="12788" spans="1:11">
      <c r="A12788" s="1" t="s">
        <v>7260</v>
      </c>
      <c r="B12788" s="1" t="s">
        <v>295</v>
      </c>
      <c r="C12788" s="48" t="str">
        <f t="shared" si="398"/>
        <v>צ נצרת עילית</v>
      </c>
      <c r="D12788" s="1" t="s">
        <v>7303</v>
      </c>
      <c r="E12788" s="1"/>
      <c r="F12788" s="2">
        <v>2</v>
      </c>
      <c r="G12788" s="2">
        <f>INDEX(תוצאות_בחירות,MATCH(C12788,siot!$F$3:$F$1887,0),27)</f>
        <v>2</v>
      </c>
      <c r="H12788" s="2" t="b">
        <f t="shared" si="399"/>
        <v>1</v>
      </c>
      <c r="I12788" s="1" t="s">
        <v>2</v>
      </c>
      <c r="J12788" s="1" t="s">
        <v>7312</v>
      </c>
      <c r="K12788" s="1"/>
    </row>
    <row r="12789" spans="1:11" hidden="1">
      <c r="A12789" s="1" t="s">
        <v>7260</v>
      </c>
      <c r="B12789" s="1" t="s">
        <v>295</v>
      </c>
      <c r="C12789" s="48" t="str">
        <f t="shared" si="398"/>
        <v>צ נצרת עילית</v>
      </c>
      <c r="D12789" s="1" t="s">
        <v>7303</v>
      </c>
      <c r="E12789" s="1"/>
      <c r="F12789" s="2">
        <v>3</v>
      </c>
      <c r="G12789" s="2">
        <f>INDEX(תוצאות_בחירות,MATCH(C12789,siot!$F$3:$F$1887,0),27)</f>
        <v>2</v>
      </c>
      <c r="H12789" s="2" t="b">
        <f t="shared" si="399"/>
        <v>0</v>
      </c>
      <c r="I12789" s="1" t="s">
        <v>2</v>
      </c>
      <c r="J12789" s="1" t="s">
        <v>7311</v>
      </c>
      <c r="K12789" s="1"/>
    </row>
    <row r="12790" spans="1:11" hidden="1">
      <c r="A12790" s="1" t="s">
        <v>7260</v>
      </c>
      <c r="B12790" s="1" t="s">
        <v>295</v>
      </c>
      <c r="C12790" s="48" t="str">
        <f t="shared" si="398"/>
        <v>צ נצרת עילית</v>
      </c>
      <c r="D12790" s="1" t="s">
        <v>7303</v>
      </c>
      <c r="E12790" s="1"/>
      <c r="F12790" s="2">
        <v>4</v>
      </c>
      <c r="G12790" s="2">
        <f>INDEX(תוצאות_בחירות,MATCH(C12790,siot!$F$3:$F$1887,0),27)</f>
        <v>2</v>
      </c>
      <c r="H12790" s="2" t="b">
        <f t="shared" si="399"/>
        <v>0</v>
      </c>
      <c r="I12790" s="1" t="s">
        <v>2</v>
      </c>
      <c r="J12790" s="1" t="s">
        <v>7310</v>
      </c>
      <c r="K12790" s="1"/>
    </row>
    <row r="12791" spans="1:11" hidden="1">
      <c r="A12791" s="1" t="s">
        <v>7260</v>
      </c>
      <c r="B12791" s="1" t="s">
        <v>295</v>
      </c>
      <c r="C12791" s="48" t="str">
        <f t="shared" si="398"/>
        <v>צ נצרת עילית</v>
      </c>
      <c r="D12791" s="1" t="s">
        <v>7303</v>
      </c>
      <c r="E12791" s="1"/>
      <c r="F12791" s="2">
        <v>5</v>
      </c>
      <c r="G12791" s="2">
        <f>INDEX(תוצאות_בחירות,MATCH(C12791,siot!$F$3:$F$1887,0),27)</f>
        <v>2</v>
      </c>
      <c r="H12791" s="2" t="b">
        <f t="shared" si="399"/>
        <v>0</v>
      </c>
      <c r="I12791" s="1" t="s">
        <v>2</v>
      </c>
      <c r="J12791" s="1" t="s">
        <v>7309</v>
      </c>
      <c r="K12791" s="1"/>
    </row>
    <row r="12792" spans="1:11" hidden="1">
      <c r="A12792" s="1" t="s">
        <v>7260</v>
      </c>
      <c r="B12792" s="1" t="s">
        <v>295</v>
      </c>
      <c r="C12792" s="48" t="str">
        <f t="shared" si="398"/>
        <v>צ נצרת עילית</v>
      </c>
      <c r="D12792" s="1" t="s">
        <v>7303</v>
      </c>
      <c r="E12792" s="1"/>
      <c r="F12792" s="2">
        <v>6</v>
      </c>
      <c r="G12792" s="2">
        <f>INDEX(תוצאות_בחירות,MATCH(C12792,siot!$F$3:$F$1887,0),27)</f>
        <v>2</v>
      </c>
      <c r="H12792" s="2" t="b">
        <f t="shared" si="399"/>
        <v>0</v>
      </c>
      <c r="I12792" s="1" t="s">
        <v>2</v>
      </c>
      <c r="J12792" s="1" t="s">
        <v>7308</v>
      </c>
      <c r="K12792" s="1"/>
    </row>
    <row r="12793" spans="1:11" hidden="1">
      <c r="A12793" s="1" t="s">
        <v>7260</v>
      </c>
      <c r="B12793" s="1" t="s">
        <v>295</v>
      </c>
      <c r="C12793" s="48" t="str">
        <f t="shared" si="398"/>
        <v>צ נצרת עילית</v>
      </c>
      <c r="D12793" s="1" t="s">
        <v>7303</v>
      </c>
      <c r="E12793" s="1"/>
      <c r="F12793" s="2">
        <v>7</v>
      </c>
      <c r="G12793" s="2">
        <f>INDEX(תוצאות_בחירות,MATCH(C12793,siot!$F$3:$F$1887,0),27)</f>
        <v>2</v>
      </c>
      <c r="H12793" s="2" t="b">
        <f t="shared" si="399"/>
        <v>0</v>
      </c>
      <c r="I12793" s="1" t="s">
        <v>2</v>
      </c>
      <c r="J12793" s="1" t="s">
        <v>7307</v>
      </c>
      <c r="K12793" s="1"/>
    </row>
    <row r="12794" spans="1:11" hidden="1">
      <c r="A12794" s="1" t="s">
        <v>7260</v>
      </c>
      <c r="B12794" s="1" t="s">
        <v>295</v>
      </c>
      <c r="C12794" s="48" t="str">
        <f t="shared" si="398"/>
        <v>צ נצרת עילית</v>
      </c>
      <c r="D12794" s="1" t="s">
        <v>7303</v>
      </c>
      <c r="E12794" s="1"/>
      <c r="F12794" s="2">
        <v>8</v>
      </c>
      <c r="G12794" s="2">
        <f>INDEX(תוצאות_בחירות,MATCH(C12794,siot!$F$3:$F$1887,0),27)</f>
        <v>2</v>
      </c>
      <c r="H12794" s="2" t="b">
        <f t="shared" si="399"/>
        <v>0</v>
      </c>
      <c r="I12794" s="1" t="s">
        <v>2</v>
      </c>
      <c r="J12794" s="1" t="s">
        <v>7306</v>
      </c>
      <c r="K12794" s="1"/>
    </row>
    <row r="12795" spans="1:11" hidden="1">
      <c r="A12795" s="1" t="s">
        <v>7260</v>
      </c>
      <c r="B12795" s="1" t="s">
        <v>295</v>
      </c>
      <c r="C12795" s="48" t="str">
        <f t="shared" si="398"/>
        <v>צ נצרת עילית</v>
      </c>
      <c r="D12795" s="1" t="s">
        <v>7303</v>
      </c>
      <c r="E12795" s="1"/>
      <c r="F12795" s="2">
        <v>9</v>
      </c>
      <c r="G12795" s="2">
        <f>INDEX(תוצאות_בחירות,MATCH(C12795,siot!$F$3:$F$1887,0),27)</f>
        <v>2</v>
      </c>
      <c r="H12795" s="2" t="b">
        <f t="shared" si="399"/>
        <v>0</v>
      </c>
      <c r="I12795" s="1" t="s">
        <v>2</v>
      </c>
      <c r="J12795" s="1" t="s">
        <v>7305</v>
      </c>
      <c r="K12795" s="1"/>
    </row>
    <row r="12796" spans="1:11" hidden="1">
      <c r="A12796" s="1" t="s">
        <v>7260</v>
      </c>
      <c r="B12796" s="1" t="s">
        <v>295</v>
      </c>
      <c r="C12796" s="48" t="str">
        <f t="shared" si="398"/>
        <v>צ נצרת עילית</v>
      </c>
      <c r="D12796" s="1" t="s">
        <v>7303</v>
      </c>
      <c r="E12796" s="1"/>
      <c r="F12796" s="2">
        <v>10</v>
      </c>
      <c r="G12796" s="2">
        <f>INDEX(תוצאות_בחירות,MATCH(C12796,siot!$F$3:$F$1887,0),27)</f>
        <v>2</v>
      </c>
      <c r="H12796" s="2" t="b">
        <f t="shared" si="399"/>
        <v>0</v>
      </c>
      <c r="I12796" s="1" t="s">
        <v>2</v>
      </c>
      <c r="J12796" s="1" t="s">
        <v>7304</v>
      </c>
      <c r="K12796" s="1"/>
    </row>
    <row r="12797" spans="1:11" hidden="1">
      <c r="A12797" s="1" t="s">
        <v>7260</v>
      </c>
      <c r="B12797" s="1" t="s">
        <v>295</v>
      </c>
      <c r="C12797" s="48" t="str">
        <f t="shared" si="398"/>
        <v>צ נצרת עילית</v>
      </c>
      <c r="D12797" s="1" t="s">
        <v>7303</v>
      </c>
      <c r="E12797" s="1"/>
      <c r="F12797" s="2">
        <v>11</v>
      </c>
      <c r="G12797" s="2">
        <f>INDEX(תוצאות_בחירות,MATCH(C12797,siot!$F$3:$F$1887,0),27)</f>
        <v>2</v>
      </c>
      <c r="H12797" s="2" t="b">
        <f t="shared" si="399"/>
        <v>0</v>
      </c>
      <c r="I12797" s="1" t="s">
        <v>2</v>
      </c>
      <c r="J12797" s="1" t="s">
        <v>7302</v>
      </c>
      <c r="K12797" s="1"/>
    </row>
    <row r="12798" spans="1:11" hidden="1">
      <c r="A12798" s="1" t="s">
        <v>7260</v>
      </c>
      <c r="B12798" s="1" t="s">
        <v>259</v>
      </c>
      <c r="C12798" s="48" t="str">
        <f t="shared" si="398"/>
        <v>ק נצרת עילית</v>
      </c>
      <c r="D12798" s="1" t="s">
        <v>7270</v>
      </c>
      <c r="E12798" s="1" t="s">
        <v>3</v>
      </c>
      <c r="F12798" s="2" t="s">
        <v>19548</v>
      </c>
      <c r="G12798" s="2">
        <f>INDEX(תוצאות_בחירות,MATCH(C12798,siot!$F$3:$F$1887,0),27)</f>
        <v>4</v>
      </c>
      <c r="H12798" s="2" t="b">
        <f t="shared" si="399"/>
        <v>0</v>
      </c>
      <c r="I12798" s="1"/>
      <c r="J12798" s="1"/>
      <c r="K12798" s="1"/>
    </row>
    <row r="12799" spans="1:11">
      <c r="A12799" s="1" t="s">
        <v>7260</v>
      </c>
      <c r="B12799" s="1" t="s">
        <v>259</v>
      </c>
      <c r="C12799" s="48" t="str">
        <f t="shared" si="398"/>
        <v>ק נצרת עילית</v>
      </c>
      <c r="D12799" s="1" t="s">
        <v>7270</v>
      </c>
      <c r="E12799" s="1"/>
      <c r="F12799" s="2">
        <v>1</v>
      </c>
      <c r="G12799" s="2">
        <f>INDEX(תוצאות_בחירות,MATCH(C12799,siot!$F$3:$F$1887,0),27)</f>
        <v>4</v>
      </c>
      <c r="H12799" s="2" t="b">
        <f t="shared" si="399"/>
        <v>1</v>
      </c>
      <c r="I12799" s="1" t="s">
        <v>2</v>
      </c>
      <c r="J12799" s="1" t="s">
        <v>7301</v>
      </c>
      <c r="K12799" s="1"/>
    </row>
    <row r="12800" spans="1:11">
      <c r="A12800" s="1" t="s">
        <v>7260</v>
      </c>
      <c r="B12800" s="1" t="s">
        <v>259</v>
      </c>
      <c r="C12800" s="48" t="str">
        <f t="shared" si="398"/>
        <v>ק נצרת עילית</v>
      </c>
      <c r="D12800" s="1" t="s">
        <v>7270</v>
      </c>
      <c r="E12800" s="1"/>
      <c r="F12800" s="2">
        <v>2</v>
      </c>
      <c r="G12800" s="2">
        <f>INDEX(תוצאות_בחירות,MATCH(C12800,siot!$F$3:$F$1887,0),27)</f>
        <v>4</v>
      </c>
      <c r="H12800" s="2" t="b">
        <f t="shared" si="399"/>
        <v>1</v>
      </c>
      <c r="I12800" s="1" t="s">
        <v>2</v>
      </c>
      <c r="J12800" s="1" t="s">
        <v>7300</v>
      </c>
      <c r="K12800" s="1"/>
    </row>
    <row r="12801" spans="1:11">
      <c r="A12801" s="1" t="s">
        <v>7260</v>
      </c>
      <c r="B12801" s="1" t="s">
        <v>259</v>
      </c>
      <c r="C12801" s="48" t="str">
        <f t="shared" si="398"/>
        <v>ק נצרת עילית</v>
      </c>
      <c r="D12801" s="1" t="s">
        <v>7270</v>
      </c>
      <c r="E12801" s="1"/>
      <c r="F12801" s="2">
        <v>3</v>
      </c>
      <c r="G12801" s="2">
        <f>INDEX(תוצאות_בחירות,MATCH(C12801,siot!$F$3:$F$1887,0),27)</f>
        <v>4</v>
      </c>
      <c r="H12801" s="2" t="b">
        <f t="shared" si="399"/>
        <v>1</v>
      </c>
      <c r="I12801" s="1" t="s">
        <v>2</v>
      </c>
      <c r="J12801" s="1" t="s">
        <v>7299</v>
      </c>
      <c r="K12801" s="1"/>
    </row>
    <row r="12802" spans="1:11">
      <c r="A12802" s="1" t="s">
        <v>7260</v>
      </c>
      <c r="B12802" s="1" t="s">
        <v>259</v>
      </c>
      <c r="C12802" s="48" t="str">
        <f t="shared" si="398"/>
        <v>ק נצרת עילית</v>
      </c>
      <c r="D12802" s="1" t="s">
        <v>7270</v>
      </c>
      <c r="E12802" s="1"/>
      <c r="F12802" s="2">
        <v>4</v>
      </c>
      <c r="G12802" s="2">
        <f>INDEX(תוצאות_בחירות,MATCH(C12802,siot!$F$3:$F$1887,0),27)</f>
        <v>4</v>
      </c>
      <c r="H12802" s="2" t="b">
        <f t="shared" si="399"/>
        <v>1</v>
      </c>
      <c r="I12802" s="1" t="s">
        <v>2</v>
      </c>
      <c r="J12802" s="1" t="s">
        <v>7298</v>
      </c>
      <c r="K12802" s="1"/>
    </row>
    <row r="12803" spans="1:11" hidden="1">
      <c r="A12803" s="1" t="s">
        <v>7260</v>
      </c>
      <c r="B12803" s="1" t="s">
        <v>259</v>
      </c>
      <c r="C12803" s="48" t="str">
        <f t="shared" si="398"/>
        <v>ק נצרת עילית</v>
      </c>
      <c r="D12803" s="1" t="s">
        <v>7270</v>
      </c>
      <c r="E12803" s="1"/>
      <c r="F12803" s="2">
        <v>5</v>
      </c>
      <c r="G12803" s="2">
        <f>INDEX(תוצאות_בחירות,MATCH(C12803,siot!$F$3:$F$1887,0),27)</f>
        <v>4</v>
      </c>
      <c r="H12803" s="2" t="b">
        <f t="shared" si="399"/>
        <v>0</v>
      </c>
      <c r="I12803" s="1" t="s">
        <v>2</v>
      </c>
      <c r="J12803" s="1" t="s">
        <v>7297</v>
      </c>
      <c r="K12803" s="1"/>
    </row>
    <row r="12804" spans="1:11" hidden="1">
      <c r="A12804" s="1" t="s">
        <v>7260</v>
      </c>
      <c r="B12804" s="1" t="s">
        <v>259</v>
      </c>
      <c r="C12804" s="48" t="str">
        <f t="shared" ref="C12804:C12867" si="400">B12804&amp;" "&amp;A12804</f>
        <v>ק נצרת עילית</v>
      </c>
      <c r="D12804" s="1" t="s">
        <v>7270</v>
      </c>
      <c r="E12804" s="1"/>
      <c r="F12804" s="2">
        <v>6</v>
      </c>
      <c r="G12804" s="2">
        <f>INDEX(תוצאות_בחירות,MATCH(C12804,siot!$F$3:$F$1887,0),27)</f>
        <v>4</v>
      </c>
      <c r="H12804" s="2" t="b">
        <f t="shared" ref="H12804:H12867" si="401">IF(OR(F12804&lt;G12804,G12804=F12804),TRUE,FALSE)</f>
        <v>0</v>
      </c>
      <c r="I12804" s="1" t="s">
        <v>2</v>
      </c>
      <c r="J12804" s="1" t="s">
        <v>7296</v>
      </c>
      <c r="K12804" s="1"/>
    </row>
    <row r="12805" spans="1:11" hidden="1">
      <c r="A12805" s="1" t="s">
        <v>7260</v>
      </c>
      <c r="B12805" s="1" t="s">
        <v>259</v>
      </c>
      <c r="C12805" s="48" t="str">
        <f t="shared" si="400"/>
        <v>ק נצרת עילית</v>
      </c>
      <c r="D12805" s="1" t="s">
        <v>7270</v>
      </c>
      <c r="E12805" s="1"/>
      <c r="F12805" s="2">
        <v>7</v>
      </c>
      <c r="G12805" s="2">
        <f>INDEX(תוצאות_בחירות,MATCH(C12805,siot!$F$3:$F$1887,0),27)</f>
        <v>4</v>
      </c>
      <c r="H12805" s="2" t="b">
        <f t="shared" si="401"/>
        <v>0</v>
      </c>
      <c r="I12805" s="1" t="s">
        <v>2</v>
      </c>
      <c r="J12805" s="1" t="s">
        <v>7295</v>
      </c>
      <c r="K12805" s="1"/>
    </row>
    <row r="12806" spans="1:11" hidden="1">
      <c r="A12806" s="1" t="s">
        <v>7260</v>
      </c>
      <c r="B12806" s="1" t="s">
        <v>259</v>
      </c>
      <c r="C12806" s="48" t="str">
        <f t="shared" si="400"/>
        <v>ק נצרת עילית</v>
      </c>
      <c r="D12806" s="1" t="s">
        <v>7270</v>
      </c>
      <c r="E12806" s="1"/>
      <c r="F12806" s="2">
        <v>8</v>
      </c>
      <c r="G12806" s="2">
        <f>INDEX(תוצאות_בחירות,MATCH(C12806,siot!$F$3:$F$1887,0),27)</f>
        <v>4</v>
      </c>
      <c r="H12806" s="2" t="b">
        <f t="shared" si="401"/>
        <v>0</v>
      </c>
      <c r="I12806" s="1" t="s">
        <v>2</v>
      </c>
      <c r="J12806" s="1" t="s">
        <v>7294</v>
      </c>
      <c r="K12806" s="1"/>
    </row>
    <row r="12807" spans="1:11" hidden="1">
      <c r="A12807" s="1" t="s">
        <v>7260</v>
      </c>
      <c r="B12807" s="1" t="s">
        <v>259</v>
      </c>
      <c r="C12807" s="48" t="str">
        <f t="shared" si="400"/>
        <v>ק נצרת עילית</v>
      </c>
      <c r="D12807" s="1" t="s">
        <v>7270</v>
      </c>
      <c r="E12807" s="1"/>
      <c r="F12807" s="2">
        <v>9</v>
      </c>
      <c r="G12807" s="2">
        <f>INDEX(תוצאות_בחירות,MATCH(C12807,siot!$F$3:$F$1887,0),27)</f>
        <v>4</v>
      </c>
      <c r="H12807" s="2" t="b">
        <f t="shared" si="401"/>
        <v>0</v>
      </c>
      <c r="I12807" s="1" t="s">
        <v>2</v>
      </c>
      <c r="J12807" s="1" t="s">
        <v>7293</v>
      </c>
      <c r="K12807" s="1"/>
    </row>
    <row r="12808" spans="1:11" hidden="1">
      <c r="A12808" s="1" t="s">
        <v>7260</v>
      </c>
      <c r="B12808" s="1" t="s">
        <v>259</v>
      </c>
      <c r="C12808" s="48" t="str">
        <f t="shared" si="400"/>
        <v>ק נצרת עילית</v>
      </c>
      <c r="D12808" s="1" t="s">
        <v>7270</v>
      </c>
      <c r="E12808" s="1"/>
      <c r="F12808" s="2">
        <v>10</v>
      </c>
      <c r="G12808" s="2">
        <f>INDEX(תוצאות_בחירות,MATCH(C12808,siot!$F$3:$F$1887,0),27)</f>
        <v>4</v>
      </c>
      <c r="H12808" s="2" t="b">
        <f t="shared" si="401"/>
        <v>0</v>
      </c>
      <c r="I12808" s="1" t="s">
        <v>2</v>
      </c>
      <c r="J12808" s="1" t="s">
        <v>7292</v>
      </c>
      <c r="K12808" s="1"/>
    </row>
    <row r="12809" spans="1:11" hidden="1">
      <c r="A12809" s="1" t="s">
        <v>7260</v>
      </c>
      <c r="B12809" s="1" t="s">
        <v>259</v>
      </c>
      <c r="C12809" s="48" t="str">
        <f t="shared" si="400"/>
        <v>ק נצרת עילית</v>
      </c>
      <c r="D12809" s="1" t="s">
        <v>7270</v>
      </c>
      <c r="E12809" s="1"/>
      <c r="F12809" s="2">
        <v>11</v>
      </c>
      <c r="G12809" s="2">
        <f>INDEX(תוצאות_בחירות,MATCH(C12809,siot!$F$3:$F$1887,0),27)</f>
        <v>4</v>
      </c>
      <c r="H12809" s="2" t="b">
        <f t="shared" si="401"/>
        <v>0</v>
      </c>
      <c r="I12809" s="1" t="s">
        <v>2</v>
      </c>
      <c r="J12809" s="1" t="s">
        <v>7291</v>
      </c>
      <c r="K12809" s="1"/>
    </row>
    <row r="12810" spans="1:11" hidden="1">
      <c r="A12810" s="1" t="s">
        <v>7260</v>
      </c>
      <c r="B12810" s="1" t="s">
        <v>259</v>
      </c>
      <c r="C12810" s="48" t="str">
        <f t="shared" si="400"/>
        <v>ק נצרת עילית</v>
      </c>
      <c r="D12810" s="1" t="s">
        <v>7270</v>
      </c>
      <c r="E12810" s="1"/>
      <c r="F12810" s="2">
        <v>12</v>
      </c>
      <c r="G12810" s="2">
        <f>INDEX(תוצאות_בחירות,MATCH(C12810,siot!$F$3:$F$1887,0),27)</f>
        <v>4</v>
      </c>
      <c r="H12810" s="2" t="b">
        <f t="shared" si="401"/>
        <v>0</v>
      </c>
      <c r="I12810" s="1" t="s">
        <v>2</v>
      </c>
      <c r="J12810" s="1" t="s">
        <v>7290</v>
      </c>
      <c r="K12810" s="1"/>
    </row>
    <row r="12811" spans="1:11" hidden="1">
      <c r="A12811" s="1" t="s">
        <v>7260</v>
      </c>
      <c r="B12811" s="1" t="s">
        <v>259</v>
      </c>
      <c r="C12811" s="48" t="str">
        <f t="shared" si="400"/>
        <v>ק נצרת עילית</v>
      </c>
      <c r="D12811" s="1" t="s">
        <v>7270</v>
      </c>
      <c r="E12811" s="1"/>
      <c r="F12811" s="2">
        <v>13</v>
      </c>
      <c r="G12811" s="2">
        <f>INDEX(תוצאות_בחירות,MATCH(C12811,siot!$F$3:$F$1887,0),27)</f>
        <v>4</v>
      </c>
      <c r="H12811" s="2" t="b">
        <f t="shared" si="401"/>
        <v>0</v>
      </c>
      <c r="I12811" s="1" t="s">
        <v>2</v>
      </c>
      <c r="J12811" s="1" t="s">
        <v>7289</v>
      </c>
      <c r="K12811" s="1"/>
    </row>
    <row r="12812" spans="1:11" hidden="1">
      <c r="A12812" s="1" t="s">
        <v>7260</v>
      </c>
      <c r="B12812" s="1" t="s">
        <v>259</v>
      </c>
      <c r="C12812" s="48" t="str">
        <f t="shared" si="400"/>
        <v>ק נצרת עילית</v>
      </c>
      <c r="D12812" s="1" t="s">
        <v>7270</v>
      </c>
      <c r="E12812" s="1"/>
      <c r="F12812" s="2">
        <v>14</v>
      </c>
      <c r="G12812" s="2">
        <f>INDEX(תוצאות_בחירות,MATCH(C12812,siot!$F$3:$F$1887,0),27)</f>
        <v>4</v>
      </c>
      <c r="H12812" s="2" t="b">
        <f t="shared" si="401"/>
        <v>0</v>
      </c>
      <c r="I12812" s="1" t="s">
        <v>2</v>
      </c>
      <c r="J12812" s="1" t="s">
        <v>7288</v>
      </c>
      <c r="K12812" s="1"/>
    </row>
    <row r="12813" spans="1:11" hidden="1">
      <c r="A12813" s="1" t="s">
        <v>7260</v>
      </c>
      <c r="B12813" s="1" t="s">
        <v>259</v>
      </c>
      <c r="C12813" s="48" t="str">
        <f t="shared" si="400"/>
        <v>ק נצרת עילית</v>
      </c>
      <c r="D12813" s="1" t="s">
        <v>7270</v>
      </c>
      <c r="E12813" s="1"/>
      <c r="F12813" s="2">
        <v>15</v>
      </c>
      <c r="G12813" s="2">
        <f>INDEX(תוצאות_בחירות,MATCH(C12813,siot!$F$3:$F$1887,0),27)</f>
        <v>4</v>
      </c>
      <c r="H12813" s="2" t="b">
        <f t="shared" si="401"/>
        <v>0</v>
      </c>
      <c r="I12813" s="1" t="s">
        <v>2</v>
      </c>
      <c r="J12813" s="1" t="s">
        <v>7287</v>
      </c>
      <c r="K12813" s="1"/>
    </row>
    <row r="12814" spans="1:11" hidden="1">
      <c r="A12814" s="1" t="s">
        <v>7260</v>
      </c>
      <c r="B12814" s="1" t="s">
        <v>259</v>
      </c>
      <c r="C12814" s="48" t="str">
        <f t="shared" si="400"/>
        <v>ק נצרת עילית</v>
      </c>
      <c r="D12814" s="1" t="s">
        <v>7270</v>
      </c>
      <c r="E12814" s="1"/>
      <c r="F12814" s="2">
        <v>16</v>
      </c>
      <c r="G12814" s="2">
        <f>INDEX(תוצאות_בחירות,MATCH(C12814,siot!$F$3:$F$1887,0),27)</f>
        <v>4</v>
      </c>
      <c r="H12814" s="2" t="b">
        <f t="shared" si="401"/>
        <v>0</v>
      </c>
      <c r="I12814" s="1" t="s">
        <v>2</v>
      </c>
      <c r="J12814" s="1" t="s">
        <v>7286</v>
      </c>
      <c r="K12814" s="1"/>
    </row>
    <row r="12815" spans="1:11" hidden="1">
      <c r="A12815" s="1" t="s">
        <v>7260</v>
      </c>
      <c r="B12815" s="1" t="s">
        <v>259</v>
      </c>
      <c r="C12815" s="48" t="str">
        <f t="shared" si="400"/>
        <v>ק נצרת עילית</v>
      </c>
      <c r="D12815" s="1" t="s">
        <v>7270</v>
      </c>
      <c r="E12815" s="1"/>
      <c r="F12815" s="2">
        <v>17</v>
      </c>
      <c r="G12815" s="2">
        <f>INDEX(תוצאות_בחירות,MATCH(C12815,siot!$F$3:$F$1887,0),27)</f>
        <v>4</v>
      </c>
      <c r="H12815" s="2" t="b">
        <f t="shared" si="401"/>
        <v>0</v>
      </c>
      <c r="I12815" s="1" t="s">
        <v>2</v>
      </c>
      <c r="J12815" s="1" t="s">
        <v>7285</v>
      </c>
      <c r="K12815" s="1"/>
    </row>
    <row r="12816" spans="1:11" hidden="1">
      <c r="A12816" s="1" t="s">
        <v>7260</v>
      </c>
      <c r="B12816" s="1" t="s">
        <v>259</v>
      </c>
      <c r="C12816" s="48" t="str">
        <f t="shared" si="400"/>
        <v>ק נצרת עילית</v>
      </c>
      <c r="D12816" s="1" t="s">
        <v>7270</v>
      </c>
      <c r="E12816" s="1"/>
      <c r="F12816" s="2">
        <v>18</v>
      </c>
      <c r="G12816" s="2">
        <f>INDEX(תוצאות_בחירות,MATCH(C12816,siot!$F$3:$F$1887,0),27)</f>
        <v>4</v>
      </c>
      <c r="H12816" s="2" t="b">
        <f t="shared" si="401"/>
        <v>0</v>
      </c>
      <c r="I12816" s="1" t="s">
        <v>2</v>
      </c>
      <c r="J12816" s="1" t="s">
        <v>7284</v>
      </c>
      <c r="K12816" s="1"/>
    </row>
    <row r="12817" spans="1:11" hidden="1">
      <c r="A12817" s="1" t="s">
        <v>7260</v>
      </c>
      <c r="B12817" s="1" t="s">
        <v>259</v>
      </c>
      <c r="C12817" s="48" t="str">
        <f t="shared" si="400"/>
        <v>ק נצרת עילית</v>
      </c>
      <c r="D12817" s="1" t="s">
        <v>7270</v>
      </c>
      <c r="E12817" s="1"/>
      <c r="F12817" s="2">
        <v>19</v>
      </c>
      <c r="G12817" s="2">
        <f>INDEX(תוצאות_בחירות,MATCH(C12817,siot!$F$3:$F$1887,0),27)</f>
        <v>4</v>
      </c>
      <c r="H12817" s="2" t="b">
        <f t="shared" si="401"/>
        <v>0</v>
      </c>
      <c r="I12817" s="1" t="s">
        <v>2</v>
      </c>
      <c r="J12817" s="1" t="s">
        <v>7283</v>
      </c>
      <c r="K12817" s="1"/>
    </row>
    <row r="12818" spans="1:11" hidden="1">
      <c r="A12818" s="1" t="s">
        <v>7260</v>
      </c>
      <c r="B12818" s="1" t="s">
        <v>259</v>
      </c>
      <c r="C12818" s="48" t="str">
        <f t="shared" si="400"/>
        <v>ק נצרת עילית</v>
      </c>
      <c r="D12818" s="1" t="s">
        <v>7270</v>
      </c>
      <c r="E12818" s="1"/>
      <c r="F12818" s="2">
        <v>20</v>
      </c>
      <c r="G12818" s="2">
        <f>INDEX(תוצאות_בחירות,MATCH(C12818,siot!$F$3:$F$1887,0),27)</f>
        <v>4</v>
      </c>
      <c r="H12818" s="2" t="b">
        <f t="shared" si="401"/>
        <v>0</v>
      </c>
      <c r="I12818" s="1" t="s">
        <v>2</v>
      </c>
      <c r="J12818" s="1" t="s">
        <v>7282</v>
      </c>
      <c r="K12818" s="1"/>
    </row>
    <row r="12819" spans="1:11" hidden="1">
      <c r="A12819" s="1" t="s">
        <v>7260</v>
      </c>
      <c r="B12819" s="1" t="s">
        <v>259</v>
      </c>
      <c r="C12819" s="48" t="str">
        <f t="shared" si="400"/>
        <v>ק נצרת עילית</v>
      </c>
      <c r="D12819" s="1" t="s">
        <v>7270</v>
      </c>
      <c r="E12819" s="1"/>
      <c r="F12819" s="2">
        <v>21</v>
      </c>
      <c r="G12819" s="2">
        <f>INDEX(תוצאות_בחירות,MATCH(C12819,siot!$F$3:$F$1887,0),27)</f>
        <v>4</v>
      </c>
      <c r="H12819" s="2" t="b">
        <f t="shared" si="401"/>
        <v>0</v>
      </c>
      <c r="I12819" s="1" t="s">
        <v>2</v>
      </c>
      <c r="J12819" s="1" t="s">
        <v>7281</v>
      </c>
      <c r="K12819" s="1"/>
    </row>
    <row r="12820" spans="1:11" hidden="1">
      <c r="A12820" s="1" t="s">
        <v>7260</v>
      </c>
      <c r="B12820" s="1" t="s">
        <v>259</v>
      </c>
      <c r="C12820" s="48" t="str">
        <f t="shared" si="400"/>
        <v>ק נצרת עילית</v>
      </c>
      <c r="D12820" s="1" t="s">
        <v>7270</v>
      </c>
      <c r="E12820" s="1"/>
      <c r="F12820" s="2">
        <v>22</v>
      </c>
      <c r="G12820" s="2">
        <f>INDEX(תוצאות_בחירות,MATCH(C12820,siot!$F$3:$F$1887,0),27)</f>
        <v>4</v>
      </c>
      <c r="H12820" s="2" t="b">
        <f t="shared" si="401"/>
        <v>0</v>
      </c>
      <c r="I12820" s="1" t="s">
        <v>2</v>
      </c>
      <c r="J12820" s="1" t="s">
        <v>7280</v>
      </c>
      <c r="K12820" s="1"/>
    </row>
    <row r="12821" spans="1:11" hidden="1">
      <c r="A12821" s="1" t="s">
        <v>7260</v>
      </c>
      <c r="B12821" s="1" t="s">
        <v>259</v>
      </c>
      <c r="C12821" s="48" t="str">
        <f t="shared" si="400"/>
        <v>ק נצרת עילית</v>
      </c>
      <c r="D12821" s="1" t="s">
        <v>7270</v>
      </c>
      <c r="E12821" s="1"/>
      <c r="F12821" s="2">
        <v>23</v>
      </c>
      <c r="G12821" s="2">
        <f>INDEX(תוצאות_בחירות,MATCH(C12821,siot!$F$3:$F$1887,0),27)</f>
        <v>4</v>
      </c>
      <c r="H12821" s="2" t="b">
        <f t="shared" si="401"/>
        <v>0</v>
      </c>
      <c r="I12821" s="1" t="s">
        <v>2</v>
      </c>
      <c r="J12821" s="1" t="s">
        <v>7279</v>
      </c>
      <c r="K12821" s="1"/>
    </row>
    <row r="12822" spans="1:11" hidden="1">
      <c r="A12822" s="1" t="s">
        <v>7260</v>
      </c>
      <c r="B12822" s="1" t="s">
        <v>259</v>
      </c>
      <c r="C12822" s="48" t="str">
        <f t="shared" si="400"/>
        <v>ק נצרת עילית</v>
      </c>
      <c r="D12822" s="1" t="s">
        <v>7270</v>
      </c>
      <c r="E12822" s="1"/>
      <c r="F12822" s="2">
        <v>24</v>
      </c>
      <c r="G12822" s="2">
        <f>INDEX(תוצאות_בחירות,MATCH(C12822,siot!$F$3:$F$1887,0),27)</f>
        <v>4</v>
      </c>
      <c r="H12822" s="2" t="b">
        <f t="shared" si="401"/>
        <v>0</v>
      </c>
      <c r="I12822" s="1" t="s">
        <v>2</v>
      </c>
      <c r="J12822" s="1" t="s">
        <v>7278</v>
      </c>
      <c r="K12822" s="1"/>
    </row>
    <row r="12823" spans="1:11" hidden="1">
      <c r="A12823" s="1" t="s">
        <v>7260</v>
      </c>
      <c r="B12823" s="1" t="s">
        <v>259</v>
      </c>
      <c r="C12823" s="48" t="str">
        <f t="shared" si="400"/>
        <v>ק נצרת עילית</v>
      </c>
      <c r="D12823" s="1" t="s">
        <v>7270</v>
      </c>
      <c r="E12823" s="1"/>
      <c r="F12823" s="2">
        <v>25</v>
      </c>
      <c r="G12823" s="2">
        <f>INDEX(תוצאות_בחירות,MATCH(C12823,siot!$F$3:$F$1887,0),27)</f>
        <v>4</v>
      </c>
      <c r="H12823" s="2" t="b">
        <f t="shared" si="401"/>
        <v>0</v>
      </c>
      <c r="I12823" s="1" t="s">
        <v>2</v>
      </c>
      <c r="J12823" s="1" t="s">
        <v>7277</v>
      </c>
      <c r="K12823" s="1"/>
    </row>
    <row r="12824" spans="1:11" hidden="1">
      <c r="A12824" s="1" t="s">
        <v>7260</v>
      </c>
      <c r="B12824" s="1" t="s">
        <v>259</v>
      </c>
      <c r="C12824" s="48" t="str">
        <f t="shared" si="400"/>
        <v>ק נצרת עילית</v>
      </c>
      <c r="D12824" s="1" t="s">
        <v>7270</v>
      </c>
      <c r="E12824" s="1"/>
      <c r="F12824" s="2">
        <v>26</v>
      </c>
      <c r="G12824" s="2">
        <f>INDEX(תוצאות_בחירות,MATCH(C12824,siot!$F$3:$F$1887,0),27)</f>
        <v>4</v>
      </c>
      <c r="H12824" s="2" t="b">
        <f t="shared" si="401"/>
        <v>0</v>
      </c>
      <c r="I12824" s="1" t="s">
        <v>2</v>
      </c>
      <c r="J12824" s="1" t="s">
        <v>7276</v>
      </c>
      <c r="K12824" s="1"/>
    </row>
    <row r="12825" spans="1:11" hidden="1">
      <c r="A12825" s="1" t="s">
        <v>7260</v>
      </c>
      <c r="B12825" s="1" t="s">
        <v>259</v>
      </c>
      <c r="C12825" s="48" t="str">
        <f t="shared" si="400"/>
        <v>ק נצרת עילית</v>
      </c>
      <c r="D12825" s="1" t="s">
        <v>7270</v>
      </c>
      <c r="E12825" s="1"/>
      <c r="F12825" s="2">
        <v>27</v>
      </c>
      <c r="G12825" s="2">
        <f>INDEX(תוצאות_בחירות,MATCH(C12825,siot!$F$3:$F$1887,0),27)</f>
        <v>4</v>
      </c>
      <c r="H12825" s="2" t="b">
        <f t="shared" si="401"/>
        <v>0</v>
      </c>
      <c r="I12825" s="1" t="s">
        <v>2</v>
      </c>
      <c r="J12825" s="1" t="s">
        <v>7275</v>
      </c>
      <c r="K12825" s="1"/>
    </row>
    <row r="12826" spans="1:11" hidden="1">
      <c r="A12826" s="1" t="s">
        <v>7260</v>
      </c>
      <c r="B12826" s="1" t="s">
        <v>259</v>
      </c>
      <c r="C12826" s="48" t="str">
        <f t="shared" si="400"/>
        <v>ק נצרת עילית</v>
      </c>
      <c r="D12826" s="1" t="s">
        <v>7270</v>
      </c>
      <c r="E12826" s="1"/>
      <c r="F12826" s="2">
        <v>28</v>
      </c>
      <c r="G12826" s="2">
        <f>INDEX(תוצאות_בחירות,MATCH(C12826,siot!$F$3:$F$1887,0),27)</f>
        <v>4</v>
      </c>
      <c r="H12826" s="2" t="b">
        <f t="shared" si="401"/>
        <v>0</v>
      </c>
      <c r="I12826" s="1" t="s">
        <v>2</v>
      </c>
      <c r="J12826" s="1" t="s">
        <v>7274</v>
      </c>
      <c r="K12826" s="1"/>
    </row>
    <row r="12827" spans="1:11" hidden="1">
      <c r="A12827" s="1" t="s">
        <v>7260</v>
      </c>
      <c r="B12827" s="1" t="s">
        <v>259</v>
      </c>
      <c r="C12827" s="48" t="str">
        <f t="shared" si="400"/>
        <v>ק נצרת עילית</v>
      </c>
      <c r="D12827" s="1" t="s">
        <v>7270</v>
      </c>
      <c r="E12827" s="1"/>
      <c r="F12827" s="2">
        <v>29</v>
      </c>
      <c r="G12827" s="2">
        <f>INDEX(תוצאות_בחירות,MATCH(C12827,siot!$F$3:$F$1887,0),27)</f>
        <v>4</v>
      </c>
      <c r="H12827" s="2" t="b">
        <f t="shared" si="401"/>
        <v>0</v>
      </c>
      <c r="I12827" s="1" t="s">
        <v>2</v>
      </c>
      <c r="J12827" s="1" t="s">
        <v>7273</v>
      </c>
      <c r="K12827" s="1"/>
    </row>
    <row r="12828" spans="1:11" hidden="1">
      <c r="A12828" s="1" t="s">
        <v>7260</v>
      </c>
      <c r="B12828" s="1" t="s">
        <v>259</v>
      </c>
      <c r="C12828" s="48" t="str">
        <f t="shared" si="400"/>
        <v>ק נצרת עילית</v>
      </c>
      <c r="D12828" s="1" t="s">
        <v>7270</v>
      </c>
      <c r="E12828" s="1"/>
      <c r="F12828" s="2">
        <v>30</v>
      </c>
      <c r="G12828" s="2">
        <f>INDEX(תוצאות_בחירות,MATCH(C12828,siot!$F$3:$F$1887,0),27)</f>
        <v>4</v>
      </c>
      <c r="H12828" s="2" t="b">
        <f t="shared" si="401"/>
        <v>0</v>
      </c>
      <c r="I12828" s="1" t="s">
        <v>2</v>
      </c>
      <c r="J12828" s="1" t="s">
        <v>7272</v>
      </c>
      <c r="K12828" s="1"/>
    </row>
    <row r="12829" spans="1:11" hidden="1">
      <c r="A12829" s="1" t="s">
        <v>7260</v>
      </c>
      <c r="B12829" s="1" t="s">
        <v>259</v>
      </c>
      <c r="C12829" s="48" t="str">
        <f t="shared" si="400"/>
        <v>ק נצרת עילית</v>
      </c>
      <c r="D12829" s="1" t="s">
        <v>7270</v>
      </c>
      <c r="E12829" s="1"/>
      <c r="F12829" s="2">
        <v>31</v>
      </c>
      <c r="G12829" s="2">
        <f>INDEX(תוצאות_בחירות,MATCH(C12829,siot!$F$3:$F$1887,0),27)</f>
        <v>4</v>
      </c>
      <c r="H12829" s="2" t="b">
        <f t="shared" si="401"/>
        <v>0</v>
      </c>
      <c r="I12829" s="1" t="s">
        <v>2</v>
      </c>
      <c r="J12829" s="1" t="s">
        <v>7271</v>
      </c>
      <c r="K12829" s="1"/>
    </row>
    <row r="12830" spans="1:11" hidden="1">
      <c r="A12830" s="1" t="s">
        <v>7260</v>
      </c>
      <c r="B12830" s="1" t="s">
        <v>259</v>
      </c>
      <c r="C12830" s="48" t="str">
        <f t="shared" si="400"/>
        <v>ק נצרת עילית</v>
      </c>
      <c r="D12830" s="1" t="s">
        <v>7270</v>
      </c>
      <c r="E12830" s="1"/>
      <c r="F12830" s="2">
        <v>32</v>
      </c>
      <c r="G12830" s="2">
        <f>INDEX(תוצאות_בחירות,MATCH(C12830,siot!$F$3:$F$1887,0),27)</f>
        <v>4</v>
      </c>
      <c r="H12830" s="2" t="b">
        <f t="shared" si="401"/>
        <v>0</v>
      </c>
      <c r="I12830" s="1" t="s">
        <v>2</v>
      </c>
      <c r="J12830" s="1" t="s">
        <v>7269</v>
      </c>
      <c r="K12830" s="1"/>
    </row>
    <row r="12831" spans="1:11" hidden="1">
      <c r="A12831" s="1" t="s">
        <v>7260</v>
      </c>
      <c r="B12831" s="1" t="s">
        <v>639</v>
      </c>
      <c r="C12831" s="48" t="str">
        <f t="shared" si="400"/>
        <v>ר נצרת עילית</v>
      </c>
      <c r="D12831" s="1" t="s">
        <v>7259</v>
      </c>
      <c r="E12831" s="1" t="s">
        <v>3</v>
      </c>
      <c r="F12831" s="2" t="s">
        <v>19548</v>
      </c>
      <c r="G12831" s="2">
        <f>INDEX(תוצאות_בחירות,MATCH(C12831,siot!$F$3:$F$1887,0),27)</f>
        <v>1</v>
      </c>
      <c r="H12831" s="2" t="b">
        <f t="shared" si="401"/>
        <v>0</v>
      </c>
      <c r="I12831" s="1"/>
      <c r="J12831" s="1"/>
      <c r="K12831" s="1"/>
    </row>
    <row r="12832" spans="1:11">
      <c r="A12832" s="1" t="s">
        <v>7260</v>
      </c>
      <c r="B12832" s="1" t="s">
        <v>639</v>
      </c>
      <c r="C12832" s="48" t="str">
        <f t="shared" si="400"/>
        <v>ר נצרת עילית</v>
      </c>
      <c r="D12832" s="1" t="s">
        <v>7259</v>
      </c>
      <c r="E12832" s="1"/>
      <c r="F12832" s="2">
        <v>1</v>
      </c>
      <c r="G12832" s="2">
        <f>INDEX(תוצאות_בחירות,MATCH(C12832,siot!$F$3:$F$1887,0),27)</f>
        <v>1</v>
      </c>
      <c r="H12832" s="2" t="b">
        <f t="shared" si="401"/>
        <v>1</v>
      </c>
      <c r="I12832" s="1" t="s">
        <v>2</v>
      </c>
      <c r="J12832" s="1" t="s">
        <v>7268</v>
      </c>
      <c r="K12832" s="1"/>
    </row>
    <row r="12833" spans="1:11" hidden="1">
      <c r="A12833" s="1" t="s">
        <v>7260</v>
      </c>
      <c r="B12833" s="1" t="s">
        <v>639</v>
      </c>
      <c r="C12833" s="48" t="str">
        <f t="shared" si="400"/>
        <v>ר נצרת עילית</v>
      </c>
      <c r="D12833" s="1" t="s">
        <v>7259</v>
      </c>
      <c r="E12833" s="1"/>
      <c r="F12833" s="2">
        <v>2</v>
      </c>
      <c r="G12833" s="2">
        <f>INDEX(תוצאות_בחירות,MATCH(C12833,siot!$F$3:$F$1887,0),27)</f>
        <v>1</v>
      </c>
      <c r="H12833" s="2" t="b">
        <f t="shared" si="401"/>
        <v>0</v>
      </c>
      <c r="I12833" s="1" t="s">
        <v>2</v>
      </c>
      <c r="J12833" s="1" t="s">
        <v>7267</v>
      </c>
      <c r="K12833" s="1"/>
    </row>
    <row r="12834" spans="1:11" hidden="1">
      <c r="A12834" s="1" t="s">
        <v>7260</v>
      </c>
      <c r="B12834" s="1" t="s">
        <v>639</v>
      </c>
      <c r="C12834" s="48" t="str">
        <f t="shared" si="400"/>
        <v>ר נצרת עילית</v>
      </c>
      <c r="D12834" s="1" t="s">
        <v>7259</v>
      </c>
      <c r="E12834" s="1"/>
      <c r="F12834" s="2">
        <v>3</v>
      </c>
      <c r="G12834" s="2">
        <f>INDEX(תוצאות_בחירות,MATCH(C12834,siot!$F$3:$F$1887,0),27)</f>
        <v>1</v>
      </c>
      <c r="H12834" s="2" t="b">
        <f t="shared" si="401"/>
        <v>0</v>
      </c>
      <c r="I12834" s="1" t="s">
        <v>2</v>
      </c>
      <c r="J12834" s="1" t="s">
        <v>7266</v>
      </c>
      <c r="K12834" s="1"/>
    </row>
    <row r="12835" spans="1:11" hidden="1">
      <c r="A12835" s="1" t="s">
        <v>7260</v>
      </c>
      <c r="B12835" s="1" t="s">
        <v>639</v>
      </c>
      <c r="C12835" s="48" t="str">
        <f t="shared" si="400"/>
        <v>ר נצרת עילית</v>
      </c>
      <c r="D12835" s="1" t="s">
        <v>7259</v>
      </c>
      <c r="E12835" s="1"/>
      <c r="F12835" s="2">
        <v>4</v>
      </c>
      <c r="G12835" s="2">
        <f>INDEX(תוצאות_בחירות,MATCH(C12835,siot!$F$3:$F$1887,0),27)</f>
        <v>1</v>
      </c>
      <c r="H12835" s="2" t="b">
        <f t="shared" si="401"/>
        <v>0</v>
      </c>
      <c r="I12835" s="1" t="s">
        <v>2</v>
      </c>
      <c r="J12835" s="1" t="s">
        <v>7265</v>
      </c>
      <c r="K12835" s="1"/>
    </row>
    <row r="12836" spans="1:11" hidden="1">
      <c r="A12836" s="1" t="s">
        <v>7260</v>
      </c>
      <c r="B12836" s="1" t="s">
        <v>639</v>
      </c>
      <c r="C12836" s="48" t="str">
        <f t="shared" si="400"/>
        <v>ר נצרת עילית</v>
      </c>
      <c r="D12836" s="1" t="s">
        <v>7259</v>
      </c>
      <c r="E12836" s="1"/>
      <c r="F12836" s="2">
        <v>5</v>
      </c>
      <c r="G12836" s="2">
        <f>INDEX(תוצאות_בחירות,MATCH(C12836,siot!$F$3:$F$1887,0),27)</f>
        <v>1</v>
      </c>
      <c r="H12836" s="2" t="b">
        <f t="shared" si="401"/>
        <v>0</v>
      </c>
      <c r="I12836" s="1" t="s">
        <v>2</v>
      </c>
      <c r="J12836" s="1" t="s">
        <v>7264</v>
      </c>
      <c r="K12836" s="1"/>
    </row>
    <row r="12837" spans="1:11" hidden="1">
      <c r="A12837" s="1" t="s">
        <v>7260</v>
      </c>
      <c r="B12837" s="1" t="s">
        <v>639</v>
      </c>
      <c r="C12837" s="48" t="str">
        <f t="shared" si="400"/>
        <v>ר נצרת עילית</v>
      </c>
      <c r="D12837" s="1" t="s">
        <v>7259</v>
      </c>
      <c r="E12837" s="1"/>
      <c r="F12837" s="2">
        <v>6</v>
      </c>
      <c r="G12837" s="2">
        <f>INDEX(תוצאות_בחירות,MATCH(C12837,siot!$F$3:$F$1887,0),27)</f>
        <v>1</v>
      </c>
      <c r="H12837" s="2" t="b">
        <f t="shared" si="401"/>
        <v>0</v>
      </c>
      <c r="I12837" s="1" t="s">
        <v>2</v>
      </c>
      <c r="J12837" s="1" t="s">
        <v>7263</v>
      </c>
      <c r="K12837" s="1"/>
    </row>
    <row r="12838" spans="1:11" hidden="1">
      <c r="A12838" s="1" t="s">
        <v>7260</v>
      </c>
      <c r="B12838" s="1" t="s">
        <v>639</v>
      </c>
      <c r="C12838" s="48" t="str">
        <f t="shared" si="400"/>
        <v>ר נצרת עילית</v>
      </c>
      <c r="D12838" s="1" t="s">
        <v>7259</v>
      </c>
      <c r="E12838" s="1"/>
      <c r="F12838" s="2">
        <v>7</v>
      </c>
      <c r="G12838" s="2">
        <f>INDEX(תוצאות_בחירות,MATCH(C12838,siot!$F$3:$F$1887,0),27)</f>
        <v>1</v>
      </c>
      <c r="H12838" s="2" t="b">
        <f t="shared" si="401"/>
        <v>0</v>
      </c>
      <c r="I12838" s="1" t="s">
        <v>2</v>
      </c>
      <c r="J12838" s="1" t="s">
        <v>7262</v>
      </c>
      <c r="K12838" s="1"/>
    </row>
    <row r="12839" spans="1:11" hidden="1">
      <c r="A12839" s="1" t="s">
        <v>7260</v>
      </c>
      <c r="B12839" s="1" t="s">
        <v>639</v>
      </c>
      <c r="C12839" s="48" t="str">
        <f t="shared" si="400"/>
        <v>ר נצרת עילית</v>
      </c>
      <c r="D12839" s="1" t="s">
        <v>7259</v>
      </c>
      <c r="E12839" s="1"/>
      <c r="F12839" s="2">
        <v>8</v>
      </c>
      <c r="G12839" s="2">
        <f>INDEX(תוצאות_בחירות,MATCH(C12839,siot!$F$3:$F$1887,0),27)</f>
        <v>1</v>
      </c>
      <c r="H12839" s="2" t="b">
        <f t="shared" si="401"/>
        <v>0</v>
      </c>
      <c r="I12839" s="1" t="s">
        <v>2</v>
      </c>
      <c r="J12839" s="1" t="s">
        <v>7261</v>
      </c>
      <c r="K12839" s="1"/>
    </row>
    <row r="12840" spans="1:11" hidden="1">
      <c r="A12840" s="1" t="s">
        <v>7260</v>
      </c>
      <c r="B12840" s="1" t="s">
        <v>639</v>
      </c>
      <c r="C12840" s="48" t="str">
        <f t="shared" si="400"/>
        <v>ר נצרת עילית</v>
      </c>
      <c r="D12840" s="1" t="s">
        <v>7259</v>
      </c>
      <c r="E12840" s="1"/>
      <c r="F12840" s="2">
        <v>9</v>
      </c>
      <c r="G12840" s="2">
        <f>INDEX(תוצאות_בחירות,MATCH(C12840,siot!$F$3:$F$1887,0),27)</f>
        <v>1</v>
      </c>
      <c r="H12840" s="2" t="b">
        <f t="shared" si="401"/>
        <v>0</v>
      </c>
      <c r="I12840" s="1" t="s">
        <v>2</v>
      </c>
      <c r="J12840" s="1" t="s">
        <v>7258</v>
      </c>
      <c r="K12840" s="1"/>
    </row>
    <row r="12841" spans="1:11" hidden="1">
      <c r="A12841" s="1" t="s">
        <v>7122</v>
      </c>
      <c r="B12841" s="1" t="s">
        <v>2171</v>
      </c>
      <c r="C12841" s="48" t="str">
        <f t="shared" si="400"/>
        <v>דע נשר</v>
      </c>
      <c r="D12841" s="1" t="s">
        <v>7236</v>
      </c>
      <c r="E12841" s="1" t="s">
        <v>18</v>
      </c>
      <c r="F12841" s="2" t="s">
        <v>19548</v>
      </c>
      <c r="G12841" s="2">
        <f>INDEX(תוצאות_בחירות,MATCH(C12841,siot!$F$3:$F$1887,0),27)</f>
        <v>2</v>
      </c>
      <c r="H12841" s="2" t="b">
        <f t="shared" si="401"/>
        <v>0</v>
      </c>
      <c r="I12841" s="1"/>
      <c r="J12841" s="1"/>
      <c r="K12841" s="1"/>
    </row>
    <row r="12842" spans="1:11">
      <c r="A12842" s="1" t="s">
        <v>7122</v>
      </c>
      <c r="B12842" s="1" t="s">
        <v>2171</v>
      </c>
      <c r="C12842" s="48" t="str">
        <f t="shared" si="400"/>
        <v>דע נשר</v>
      </c>
      <c r="D12842" s="1" t="s">
        <v>7236</v>
      </c>
      <c r="E12842" s="1" t="s">
        <v>17</v>
      </c>
      <c r="F12842" s="2">
        <v>1</v>
      </c>
      <c r="G12842" s="2">
        <f>INDEX(תוצאות_בחירות,MATCH(C12842,siot!$F$3:$F$1887,0),27)</f>
        <v>2</v>
      </c>
      <c r="H12842" s="2" t="b">
        <f t="shared" si="401"/>
        <v>1</v>
      </c>
      <c r="I12842" s="1" t="s">
        <v>2</v>
      </c>
      <c r="J12842" s="1" t="s">
        <v>2175</v>
      </c>
      <c r="K12842" s="1"/>
    </row>
    <row r="12843" spans="1:11">
      <c r="A12843" s="1" t="s">
        <v>7122</v>
      </c>
      <c r="B12843" s="1" t="s">
        <v>2171</v>
      </c>
      <c r="C12843" s="48" t="str">
        <f t="shared" si="400"/>
        <v>דע נשר</v>
      </c>
      <c r="D12843" s="1" t="s">
        <v>7236</v>
      </c>
      <c r="E12843" s="1"/>
      <c r="F12843" s="2">
        <v>2</v>
      </c>
      <c r="G12843" s="2">
        <f>INDEX(תוצאות_בחירות,MATCH(C12843,siot!$F$3:$F$1887,0),27)</f>
        <v>2</v>
      </c>
      <c r="H12843" s="2" t="b">
        <f t="shared" si="401"/>
        <v>1</v>
      </c>
      <c r="I12843" s="1" t="s">
        <v>2</v>
      </c>
      <c r="J12843" s="1" t="s">
        <v>7257</v>
      </c>
      <c r="K12843" s="1"/>
    </row>
    <row r="12844" spans="1:11" hidden="1">
      <c r="A12844" s="1" t="s">
        <v>7122</v>
      </c>
      <c r="B12844" s="1" t="s">
        <v>2171</v>
      </c>
      <c r="C12844" s="48" t="str">
        <f t="shared" si="400"/>
        <v>דע נשר</v>
      </c>
      <c r="D12844" s="1" t="s">
        <v>7236</v>
      </c>
      <c r="E12844" s="1"/>
      <c r="F12844" s="2">
        <v>3</v>
      </c>
      <c r="G12844" s="2">
        <f>INDEX(תוצאות_בחירות,MATCH(C12844,siot!$F$3:$F$1887,0),27)</f>
        <v>2</v>
      </c>
      <c r="H12844" s="2" t="b">
        <f t="shared" si="401"/>
        <v>0</v>
      </c>
      <c r="I12844" s="1" t="s">
        <v>2</v>
      </c>
      <c r="J12844" s="1" t="s">
        <v>7256</v>
      </c>
      <c r="K12844" s="1"/>
    </row>
    <row r="12845" spans="1:11" hidden="1">
      <c r="A12845" s="1" t="s">
        <v>7122</v>
      </c>
      <c r="B12845" s="1" t="s">
        <v>2171</v>
      </c>
      <c r="C12845" s="48" t="str">
        <f t="shared" si="400"/>
        <v>דע נשר</v>
      </c>
      <c r="D12845" s="1" t="s">
        <v>7236</v>
      </c>
      <c r="E12845" s="1"/>
      <c r="F12845" s="2">
        <v>4</v>
      </c>
      <c r="G12845" s="2">
        <f>INDEX(תוצאות_בחירות,MATCH(C12845,siot!$F$3:$F$1887,0),27)</f>
        <v>2</v>
      </c>
      <c r="H12845" s="2" t="b">
        <f t="shared" si="401"/>
        <v>0</v>
      </c>
      <c r="I12845" s="1" t="s">
        <v>2</v>
      </c>
      <c r="J12845" s="1" t="s">
        <v>7255</v>
      </c>
      <c r="K12845" s="1"/>
    </row>
    <row r="12846" spans="1:11" hidden="1">
      <c r="A12846" s="1" t="s">
        <v>7122</v>
      </c>
      <c r="B12846" s="1" t="s">
        <v>2171</v>
      </c>
      <c r="C12846" s="48" t="str">
        <f t="shared" si="400"/>
        <v>דע נשר</v>
      </c>
      <c r="D12846" s="1" t="s">
        <v>7236</v>
      </c>
      <c r="E12846" s="1"/>
      <c r="F12846" s="2">
        <v>5</v>
      </c>
      <c r="G12846" s="2">
        <f>INDEX(תוצאות_בחירות,MATCH(C12846,siot!$F$3:$F$1887,0),27)</f>
        <v>2</v>
      </c>
      <c r="H12846" s="2" t="b">
        <f t="shared" si="401"/>
        <v>0</v>
      </c>
      <c r="I12846" s="1" t="s">
        <v>2</v>
      </c>
      <c r="J12846" s="1" t="s">
        <v>7254</v>
      </c>
      <c r="K12846" s="1"/>
    </row>
    <row r="12847" spans="1:11" hidden="1">
      <c r="A12847" s="1" t="s">
        <v>7122</v>
      </c>
      <c r="B12847" s="1" t="s">
        <v>2171</v>
      </c>
      <c r="C12847" s="48" t="str">
        <f t="shared" si="400"/>
        <v>דע נשר</v>
      </c>
      <c r="D12847" s="1" t="s">
        <v>7236</v>
      </c>
      <c r="E12847" s="1"/>
      <c r="F12847" s="2">
        <v>6</v>
      </c>
      <c r="G12847" s="2">
        <f>INDEX(תוצאות_בחירות,MATCH(C12847,siot!$F$3:$F$1887,0),27)</f>
        <v>2</v>
      </c>
      <c r="H12847" s="2" t="b">
        <f t="shared" si="401"/>
        <v>0</v>
      </c>
      <c r="I12847" s="1" t="s">
        <v>2</v>
      </c>
      <c r="J12847" s="1" t="s">
        <v>7253</v>
      </c>
      <c r="K12847" s="1"/>
    </row>
    <row r="12848" spans="1:11" hidden="1">
      <c r="A12848" s="1" t="s">
        <v>7122</v>
      </c>
      <c r="B12848" s="1" t="s">
        <v>2171</v>
      </c>
      <c r="C12848" s="48" t="str">
        <f t="shared" si="400"/>
        <v>דע נשר</v>
      </c>
      <c r="D12848" s="1" t="s">
        <v>7236</v>
      </c>
      <c r="E12848" s="1"/>
      <c r="F12848" s="2">
        <v>7</v>
      </c>
      <c r="G12848" s="2">
        <f>INDEX(תוצאות_בחירות,MATCH(C12848,siot!$F$3:$F$1887,0),27)</f>
        <v>2</v>
      </c>
      <c r="H12848" s="2" t="b">
        <f t="shared" si="401"/>
        <v>0</v>
      </c>
      <c r="I12848" s="1" t="s">
        <v>2</v>
      </c>
      <c r="J12848" s="1" t="s">
        <v>7252</v>
      </c>
      <c r="K12848" s="1"/>
    </row>
    <row r="12849" spans="1:11" hidden="1">
      <c r="A12849" s="1" t="s">
        <v>7122</v>
      </c>
      <c r="B12849" s="1" t="s">
        <v>2171</v>
      </c>
      <c r="C12849" s="48" t="str">
        <f t="shared" si="400"/>
        <v>דע נשר</v>
      </c>
      <c r="D12849" s="1" t="s">
        <v>7236</v>
      </c>
      <c r="E12849" s="1"/>
      <c r="F12849" s="2">
        <v>8</v>
      </c>
      <c r="G12849" s="2">
        <f>INDEX(תוצאות_בחירות,MATCH(C12849,siot!$F$3:$F$1887,0),27)</f>
        <v>2</v>
      </c>
      <c r="H12849" s="2" t="b">
        <f t="shared" si="401"/>
        <v>0</v>
      </c>
      <c r="I12849" s="1" t="s">
        <v>2</v>
      </c>
      <c r="J12849" s="1" t="s">
        <v>7251</v>
      </c>
      <c r="K12849" s="1"/>
    </row>
    <row r="12850" spans="1:11" hidden="1">
      <c r="A12850" s="1" t="s">
        <v>7122</v>
      </c>
      <c r="B12850" s="1" t="s">
        <v>2171</v>
      </c>
      <c r="C12850" s="48" t="str">
        <f t="shared" si="400"/>
        <v>דע נשר</v>
      </c>
      <c r="D12850" s="1" t="s">
        <v>7236</v>
      </c>
      <c r="E12850" s="1"/>
      <c r="F12850" s="2">
        <v>9</v>
      </c>
      <c r="G12850" s="2">
        <f>INDEX(תוצאות_בחירות,MATCH(C12850,siot!$F$3:$F$1887,0),27)</f>
        <v>2</v>
      </c>
      <c r="H12850" s="2" t="b">
        <f t="shared" si="401"/>
        <v>0</v>
      </c>
      <c r="I12850" s="1" t="s">
        <v>2</v>
      </c>
      <c r="J12850" s="1" t="s">
        <v>7250</v>
      </c>
      <c r="K12850" s="1"/>
    </row>
    <row r="12851" spans="1:11" hidden="1">
      <c r="A12851" s="1" t="s">
        <v>7122</v>
      </c>
      <c r="B12851" s="1" t="s">
        <v>2171</v>
      </c>
      <c r="C12851" s="48" t="str">
        <f t="shared" si="400"/>
        <v>דע נשר</v>
      </c>
      <c r="D12851" s="1" t="s">
        <v>7236</v>
      </c>
      <c r="E12851" s="1"/>
      <c r="F12851" s="2">
        <v>10</v>
      </c>
      <c r="G12851" s="2">
        <f>INDEX(תוצאות_בחירות,MATCH(C12851,siot!$F$3:$F$1887,0),27)</f>
        <v>2</v>
      </c>
      <c r="H12851" s="2" t="b">
        <f t="shared" si="401"/>
        <v>0</v>
      </c>
      <c r="I12851" s="1" t="s">
        <v>2</v>
      </c>
      <c r="J12851" s="1" t="s">
        <v>7249</v>
      </c>
      <c r="K12851" s="1"/>
    </row>
    <row r="12852" spans="1:11" hidden="1">
      <c r="A12852" s="1" t="s">
        <v>7122</v>
      </c>
      <c r="B12852" s="1" t="s">
        <v>2171</v>
      </c>
      <c r="C12852" s="48" t="str">
        <f t="shared" si="400"/>
        <v>דע נשר</v>
      </c>
      <c r="D12852" s="1" t="s">
        <v>7236</v>
      </c>
      <c r="E12852" s="1"/>
      <c r="F12852" s="2">
        <v>11</v>
      </c>
      <c r="G12852" s="2">
        <f>INDEX(תוצאות_בחירות,MATCH(C12852,siot!$F$3:$F$1887,0),27)</f>
        <v>2</v>
      </c>
      <c r="H12852" s="2" t="b">
        <f t="shared" si="401"/>
        <v>0</v>
      </c>
      <c r="I12852" s="1" t="s">
        <v>2</v>
      </c>
      <c r="J12852" s="1" t="s">
        <v>7248</v>
      </c>
      <c r="K12852" s="1"/>
    </row>
    <row r="12853" spans="1:11" hidden="1">
      <c r="A12853" s="1" t="s">
        <v>7122</v>
      </c>
      <c r="B12853" s="1" t="s">
        <v>2171</v>
      </c>
      <c r="C12853" s="48" t="str">
        <f t="shared" si="400"/>
        <v>דע נשר</v>
      </c>
      <c r="D12853" s="1" t="s">
        <v>7236</v>
      </c>
      <c r="E12853" s="1"/>
      <c r="F12853" s="2">
        <v>12</v>
      </c>
      <c r="G12853" s="2">
        <f>INDEX(תוצאות_בחירות,MATCH(C12853,siot!$F$3:$F$1887,0),27)</f>
        <v>2</v>
      </c>
      <c r="H12853" s="2" t="b">
        <f t="shared" si="401"/>
        <v>0</v>
      </c>
      <c r="I12853" s="1" t="s">
        <v>2</v>
      </c>
      <c r="J12853" s="1" t="s">
        <v>7247</v>
      </c>
      <c r="K12853" s="1"/>
    </row>
    <row r="12854" spans="1:11" hidden="1">
      <c r="A12854" s="1" t="s">
        <v>7122</v>
      </c>
      <c r="B12854" s="1" t="s">
        <v>2171</v>
      </c>
      <c r="C12854" s="48" t="str">
        <f t="shared" si="400"/>
        <v>דע נשר</v>
      </c>
      <c r="D12854" s="1" t="s">
        <v>7236</v>
      </c>
      <c r="E12854" s="1"/>
      <c r="F12854" s="2">
        <v>13</v>
      </c>
      <c r="G12854" s="2">
        <f>INDEX(תוצאות_בחירות,MATCH(C12854,siot!$F$3:$F$1887,0),27)</f>
        <v>2</v>
      </c>
      <c r="H12854" s="2" t="b">
        <f t="shared" si="401"/>
        <v>0</v>
      </c>
      <c r="I12854" s="1" t="s">
        <v>2</v>
      </c>
      <c r="J12854" s="1" t="s">
        <v>7246</v>
      </c>
      <c r="K12854" s="1"/>
    </row>
    <row r="12855" spans="1:11" hidden="1">
      <c r="A12855" s="1" t="s">
        <v>7122</v>
      </c>
      <c r="B12855" s="1" t="s">
        <v>2171</v>
      </c>
      <c r="C12855" s="48" t="str">
        <f t="shared" si="400"/>
        <v>דע נשר</v>
      </c>
      <c r="D12855" s="1" t="s">
        <v>7236</v>
      </c>
      <c r="E12855" s="1"/>
      <c r="F12855" s="2">
        <v>14</v>
      </c>
      <c r="G12855" s="2">
        <f>INDEX(תוצאות_בחירות,MATCH(C12855,siot!$F$3:$F$1887,0),27)</f>
        <v>2</v>
      </c>
      <c r="H12855" s="2" t="b">
        <f t="shared" si="401"/>
        <v>0</v>
      </c>
      <c r="I12855" s="1" t="s">
        <v>2</v>
      </c>
      <c r="J12855" s="1" t="s">
        <v>7245</v>
      </c>
      <c r="K12855" s="1"/>
    </row>
    <row r="12856" spans="1:11" hidden="1">
      <c r="A12856" s="1" t="s">
        <v>7122</v>
      </c>
      <c r="B12856" s="1" t="s">
        <v>2171</v>
      </c>
      <c r="C12856" s="48" t="str">
        <f t="shared" si="400"/>
        <v>דע נשר</v>
      </c>
      <c r="D12856" s="1" t="s">
        <v>7236</v>
      </c>
      <c r="E12856" s="1"/>
      <c r="F12856" s="2">
        <v>15</v>
      </c>
      <c r="G12856" s="2">
        <f>INDEX(תוצאות_בחירות,MATCH(C12856,siot!$F$3:$F$1887,0),27)</f>
        <v>2</v>
      </c>
      <c r="H12856" s="2" t="b">
        <f t="shared" si="401"/>
        <v>0</v>
      </c>
      <c r="I12856" s="1" t="s">
        <v>2</v>
      </c>
      <c r="J12856" s="1" t="s">
        <v>7244</v>
      </c>
      <c r="K12856" s="1"/>
    </row>
    <row r="12857" spans="1:11" hidden="1">
      <c r="A12857" s="1" t="s">
        <v>7122</v>
      </c>
      <c r="B12857" s="1" t="s">
        <v>2171</v>
      </c>
      <c r="C12857" s="48" t="str">
        <f t="shared" si="400"/>
        <v>דע נשר</v>
      </c>
      <c r="D12857" s="1" t="s">
        <v>7236</v>
      </c>
      <c r="E12857" s="1"/>
      <c r="F12857" s="2">
        <v>16</v>
      </c>
      <c r="G12857" s="2">
        <f>INDEX(תוצאות_בחירות,MATCH(C12857,siot!$F$3:$F$1887,0),27)</f>
        <v>2</v>
      </c>
      <c r="H12857" s="2" t="b">
        <f t="shared" si="401"/>
        <v>0</v>
      </c>
      <c r="I12857" s="1" t="s">
        <v>2</v>
      </c>
      <c r="J12857" s="1" t="s">
        <v>7243</v>
      </c>
      <c r="K12857" s="1"/>
    </row>
    <row r="12858" spans="1:11" hidden="1">
      <c r="A12858" s="1" t="s">
        <v>7122</v>
      </c>
      <c r="B12858" s="1" t="s">
        <v>2171</v>
      </c>
      <c r="C12858" s="48" t="str">
        <f t="shared" si="400"/>
        <v>דע נשר</v>
      </c>
      <c r="D12858" s="1" t="s">
        <v>7236</v>
      </c>
      <c r="E12858" s="1"/>
      <c r="F12858" s="2">
        <v>17</v>
      </c>
      <c r="G12858" s="2">
        <f>INDEX(תוצאות_בחירות,MATCH(C12858,siot!$F$3:$F$1887,0),27)</f>
        <v>2</v>
      </c>
      <c r="H12858" s="2" t="b">
        <f t="shared" si="401"/>
        <v>0</v>
      </c>
      <c r="I12858" s="1" t="s">
        <v>2</v>
      </c>
      <c r="J12858" s="1" t="s">
        <v>7242</v>
      </c>
      <c r="K12858" s="1"/>
    </row>
    <row r="12859" spans="1:11" hidden="1">
      <c r="A12859" s="1" t="s">
        <v>7122</v>
      </c>
      <c r="B12859" s="1" t="s">
        <v>2171</v>
      </c>
      <c r="C12859" s="48" t="str">
        <f t="shared" si="400"/>
        <v>דע נשר</v>
      </c>
      <c r="D12859" s="1" t="s">
        <v>7236</v>
      </c>
      <c r="E12859" s="1"/>
      <c r="F12859" s="2">
        <v>18</v>
      </c>
      <c r="G12859" s="2">
        <f>INDEX(תוצאות_בחירות,MATCH(C12859,siot!$F$3:$F$1887,0),27)</f>
        <v>2</v>
      </c>
      <c r="H12859" s="2" t="b">
        <f t="shared" si="401"/>
        <v>0</v>
      </c>
      <c r="I12859" s="1" t="s">
        <v>2</v>
      </c>
      <c r="J12859" s="1" t="s">
        <v>7241</v>
      </c>
      <c r="K12859" s="1"/>
    </row>
    <row r="12860" spans="1:11" hidden="1">
      <c r="A12860" s="1" t="s">
        <v>7122</v>
      </c>
      <c r="B12860" s="1" t="s">
        <v>2171</v>
      </c>
      <c r="C12860" s="48" t="str">
        <f t="shared" si="400"/>
        <v>דע נשר</v>
      </c>
      <c r="D12860" s="1" t="s">
        <v>7236</v>
      </c>
      <c r="E12860" s="1"/>
      <c r="F12860" s="2">
        <v>19</v>
      </c>
      <c r="G12860" s="2">
        <f>INDEX(תוצאות_בחירות,MATCH(C12860,siot!$F$3:$F$1887,0),27)</f>
        <v>2</v>
      </c>
      <c r="H12860" s="2" t="b">
        <f t="shared" si="401"/>
        <v>0</v>
      </c>
      <c r="I12860" s="1" t="s">
        <v>2</v>
      </c>
      <c r="J12860" s="1" t="s">
        <v>7240</v>
      </c>
      <c r="K12860" s="1"/>
    </row>
    <row r="12861" spans="1:11" hidden="1">
      <c r="A12861" s="1" t="s">
        <v>7122</v>
      </c>
      <c r="B12861" s="1" t="s">
        <v>2171</v>
      </c>
      <c r="C12861" s="48" t="str">
        <f t="shared" si="400"/>
        <v>דע נשר</v>
      </c>
      <c r="D12861" s="1" t="s">
        <v>7236</v>
      </c>
      <c r="E12861" s="1"/>
      <c r="F12861" s="2">
        <v>20</v>
      </c>
      <c r="G12861" s="2">
        <f>INDEX(תוצאות_בחירות,MATCH(C12861,siot!$F$3:$F$1887,0),27)</f>
        <v>2</v>
      </c>
      <c r="H12861" s="2" t="b">
        <f t="shared" si="401"/>
        <v>0</v>
      </c>
      <c r="I12861" s="1" t="s">
        <v>2</v>
      </c>
      <c r="J12861" s="1" t="s">
        <v>7239</v>
      </c>
      <c r="K12861" s="1"/>
    </row>
    <row r="12862" spans="1:11" hidden="1">
      <c r="A12862" s="1" t="s">
        <v>7122</v>
      </c>
      <c r="B12862" s="1" t="s">
        <v>2171</v>
      </c>
      <c r="C12862" s="48" t="str">
        <f t="shared" si="400"/>
        <v>דע נשר</v>
      </c>
      <c r="D12862" s="1" t="s">
        <v>7236</v>
      </c>
      <c r="E12862" s="1"/>
      <c r="F12862" s="2">
        <v>21</v>
      </c>
      <c r="G12862" s="2">
        <f>INDEX(תוצאות_בחירות,MATCH(C12862,siot!$F$3:$F$1887,0),27)</f>
        <v>2</v>
      </c>
      <c r="H12862" s="2" t="b">
        <f t="shared" si="401"/>
        <v>0</v>
      </c>
      <c r="I12862" s="1" t="s">
        <v>2</v>
      </c>
      <c r="J12862" s="1" t="s">
        <v>7238</v>
      </c>
      <c r="K12862" s="1"/>
    </row>
    <row r="12863" spans="1:11" hidden="1">
      <c r="A12863" s="1" t="s">
        <v>7122</v>
      </c>
      <c r="B12863" s="1" t="s">
        <v>2171</v>
      </c>
      <c r="C12863" s="48" t="str">
        <f t="shared" si="400"/>
        <v>דע נשר</v>
      </c>
      <c r="D12863" s="1" t="s">
        <v>7236</v>
      </c>
      <c r="E12863" s="1"/>
      <c r="F12863" s="2">
        <v>22</v>
      </c>
      <c r="G12863" s="2">
        <f>INDEX(תוצאות_בחירות,MATCH(C12863,siot!$F$3:$F$1887,0),27)</f>
        <v>2</v>
      </c>
      <c r="H12863" s="2" t="b">
        <f t="shared" si="401"/>
        <v>0</v>
      </c>
      <c r="I12863" s="1" t="s">
        <v>2</v>
      </c>
      <c r="J12863" s="1" t="s">
        <v>7237</v>
      </c>
      <c r="K12863" s="1"/>
    </row>
    <row r="12864" spans="1:11" hidden="1">
      <c r="A12864" s="1" t="s">
        <v>7122</v>
      </c>
      <c r="B12864" s="1" t="s">
        <v>2171</v>
      </c>
      <c r="C12864" s="48" t="str">
        <f t="shared" si="400"/>
        <v>דע נשר</v>
      </c>
      <c r="D12864" s="1" t="s">
        <v>7236</v>
      </c>
      <c r="E12864" s="1"/>
      <c r="F12864" s="2">
        <v>23</v>
      </c>
      <c r="G12864" s="2">
        <f>INDEX(תוצאות_בחירות,MATCH(C12864,siot!$F$3:$F$1887,0),27)</f>
        <v>2</v>
      </c>
      <c r="H12864" s="2" t="b">
        <f t="shared" si="401"/>
        <v>0</v>
      </c>
      <c r="I12864" s="1" t="s">
        <v>2</v>
      </c>
      <c r="J12864" s="1" t="s">
        <v>7235</v>
      </c>
      <c r="K12864" s="1"/>
    </row>
    <row r="12865" spans="1:11" hidden="1">
      <c r="A12865" s="1" t="s">
        <v>7122</v>
      </c>
      <c r="B12865" s="1" t="s">
        <v>553</v>
      </c>
      <c r="C12865" s="48" t="str">
        <f t="shared" si="400"/>
        <v>חי נשר</v>
      </c>
      <c r="D12865" s="1" t="s">
        <v>7224</v>
      </c>
      <c r="E12865" s="1" t="s">
        <v>3</v>
      </c>
      <c r="F12865" s="2" t="s">
        <v>19548</v>
      </c>
      <c r="G12865" s="2">
        <f>INDEX(תוצאות_בחירות,MATCH(C12865,siot!$F$3:$F$1887,0),27)</f>
        <v>0</v>
      </c>
      <c r="H12865" s="2" t="b">
        <f t="shared" si="401"/>
        <v>0</v>
      </c>
      <c r="I12865" s="1"/>
      <c r="J12865" s="1"/>
      <c r="K12865" s="1"/>
    </row>
    <row r="12866" spans="1:11" hidden="1">
      <c r="A12866" s="1" t="s">
        <v>7122</v>
      </c>
      <c r="B12866" s="1" t="s">
        <v>553</v>
      </c>
      <c r="C12866" s="48" t="str">
        <f t="shared" si="400"/>
        <v>חי נשר</v>
      </c>
      <c r="D12866" s="1" t="s">
        <v>7224</v>
      </c>
      <c r="E12866" s="1"/>
      <c r="F12866" s="2">
        <v>1</v>
      </c>
      <c r="G12866" s="2">
        <f>INDEX(תוצאות_בחירות,MATCH(C12866,siot!$F$3:$F$1887,0),27)</f>
        <v>0</v>
      </c>
      <c r="H12866" s="2" t="b">
        <f t="shared" si="401"/>
        <v>0</v>
      </c>
      <c r="I12866" s="1" t="s">
        <v>2</v>
      </c>
      <c r="J12866" s="1" t="s">
        <v>7234</v>
      </c>
      <c r="K12866" s="1"/>
    </row>
    <row r="12867" spans="1:11" hidden="1">
      <c r="A12867" s="1" t="s">
        <v>7122</v>
      </c>
      <c r="B12867" s="1" t="s">
        <v>553</v>
      </c>
      <c r="C12867" s="48" t="str">
        <f t="shared" si="400"/>
        <v>חי נשר</v>
      </c>
      <c r="D12867" s="1" t="s">
        <v>7224</v>
      </c>
      <c r="E12867" s="1"/>
      <c r="F12867" s="2">
        <v>2</v>
      </c>
      <c r="G12867" s="2">
        <f>INDEX(תוצאות_בחירות,MATCH(C12867,siot!$F$3:$F$1887,0),27)</f>
        <v>0</v>
      </c>
      <c r="H12867" s="2" t="b">
        <f t="shared" si="401"/>
        <v>0</v>
      </c>
      <c r="I12867" s="1" t="s">
        <v>2</v>
      </c>
      <c r="J12867" s="1" t="s">
        <v>7233</v>
      </c>
      <c r="K12867" s="1"/>
    </row>
    <row r="12868" spans="1:11" hidden="1">
      <c r="A12868" s="1" t="s">
        <v>7122</v>
      </c>
      <c r="B12868" s="1" t="s">
        <v>553</v>
      </c>
      <c r="C12868" s="48" t="str">
        <f t="shared" ref="C12868:C12931" si="402">B12868&amp;" "&amp;A12868</f>
        <v>חי נשר</v>
      </c>
      <c r="D12868" s="1" t="s">
        <v>7224</v>
      </c>
      <c r="E12868" s="1"/>
      <c r="F12868" s="2">
        <v>3</v>
      </c>
      <c r="G12868" s="2">
        <f>INDEX(תוצאות_בחירות,MATCH(C12868,siot!$F$3:$F$1887,0),27)</f>
        <v>0</v>
      </c>
      <c r="H12868" s="2" t="b">
        <f t="shared" ref="H12868:H12931" si="403">IF(OR(F12868&lt;G12868,G12868=F12868),TRUE,FALSE)</f>
        <v>0</v>
      </c>
      <c r="I12868" s="1" t="s">
        <v>2</v>
      </c>
      <c r="J12868" s="1" t="s">
        <v>7232</v>
      </c>
      <c r="K12868" s="1"/>
    </row>
    <row r="12869" spans="1:11" hidden="1">
      <c r="A12869" s="1" t="s">
        <v>7122</v>
      </c>
      <c r="B12869" s="1" t="s">
        <v>553</v>
      </c>
      <c r="C12869" s="48" t="str">
        <f t="shared" si="402"/>
        <v>חי נשר</v>
      </c>
      <c r="D12869" s="1" t="s">
        <v>7224</v>
      </c>
      <c r="E12869" s="1"/>
      <c r="F12869" s="2">
        <v>4</v>
      </c>
      <c r="G12869" s="2">
        <f>INDEX(תוצאות_בחירות,MATCH(C12869,siot!$F$3:$F$1887,0),27)</f>
        <v>0</v>
      </c>
      <c r="H12869" s="2" t="b">
        <f t="shared" si="403"/>
        <v>0</v>
      </c>
      <c r="I12869" s="1" t="s">
        <v>2</v>
      </c>
      <c r="J12869" s="1" t="s">
        <v>7231</v>
      </c>
      <c r="K12869" s="1"/>
    </row>
    <row r="12870" spans="1:11" hidden="1">
      <c r="A12870" s="1" t="s">
        <v>7122</v>
      </c>
      <c r="B12870" s="1" t="s">
        <v>553</v>
      </c>
      <c r="C12870" s="48" t="str">
        <f t="shared" si="402"/>
        <v>חי נשר</v>
      </c>
      <c r="D12870" s="1" t="s">
        <v>7224</v>
      </c>
      <c r="E12870" s="1"/>
      <c r="F12870" s="2">
        <v>5</v>
      </c>
      <c r="G12870" s="2">
        <f>INDEX(תוצאות_בחירות,MATCH(C12870,siot!$F$3:$F$1887,0),27)</f>
        <v>0</v>
      </c>
      <c r="H12870" s="2" t="b">
        <f t="shared" si="403"/>
        <v>0</v>
      </c>
      <c r="I12870" s="1" t="s">
        <v>2</v>
      </c>
      <c r="J12870" s="1" t="s">
        <v>7230</v>
      </c>
      <c r="K12870" s="1"/>
    </row>
    <row r="12871" spans="1:11" hidden="1">
      <c r="A12871" s="1" t="s">
        <v>7122</v>
      </c>
      <c r="B12871" s="1" t="s">
        <v>553</v>
      </c>
      <c r="C12871" s="48" t="str">
        <f t="shared" si="402"/>
        <v>חי נשר</v>
      </c>
      <c r="D12871" s="1" t="s">
        <v>7224</v>
      </c>
      <c r="E12871" s="1"/>
      <c r="F12871" s="2">
        <v>6</v>
      </c>
      <c r="G12871" s="2">
        <f>INDEX(תוצאות_בחירות,MATCH(C12871,siot!$F$3:$F$1887,0),27)</f>
        <v>0</v>
      </c>
      <c r="H12871" s="2" t="b">
        <f t="shared" si="403"/>
        <v>0</v>
      </c>
      <c r="I12871" s="1" t="s">
        <v>2</v>
      </c>
      <c r="J12871" s="1" t="s">
        <v>7229</v>
      </c>
      <c r="K12871" s="1"/>
    </row>
    <row r="12872" spans="1:11" hidden="1">
      <c r="A12872" s="1" t="s">
        <v>7122</v>
      </c>
      <c r="B12872" s="1" t="s">
        <v>553</v>
      </c>
      <c r="C12872" s="48" t="str">
        <f t="shared" si="402"/>
        <v>חי נשר</v>
      </c>
      <c r="D12872" s="1" t="s">
        <v>7224</v>
      </c>
      <c r="E12872" s="1"/>
      <c r="F12872" s="2">
        <v>7</v>
      </c>
      <c r="G12872" s="2">
        <f>INDEX(תוצאות_בחירות,MATCH(C12872,siot!$F$3:$F$1887,0),27)</f>
        <v>0</v>
      </c>
      <c r="H12872" s="2" t="b">
        <f t="shared" si="403"/>
        <v>0</v>
      </c>
      <c r="I12872" s="1" t="s">
        <v>2</v>
      </c>
      <c r="J12872" s="1" t="s">
        <v>7228</v>
      </c>
      <c r="K12872" s="1"/>
    </row>
    <row r="12873" spans="1:11" hidden="1">
      <c r="A12873" s="1" t="s">
        <v>7122</v>
      </c>
      <c r="B12873" s="1" t="s">
        <v>553</v>
      </c>
      <c r="C12873" s="48" t="str">
        <f t="shared" si="402"/>
        <v>חי נשר</v>
      </c>
      <c r="D12873" s="1" t="s">
        <v>7224</v>
      </c>
      <c r="E12873" s="1"/>
      <c r="F12873" s="2">
        <v>8</v>
      </c>
      <c r="G12873" s="2">
        <f>INDEX(תוצאות_בחירות,MATCH(C12873,siot!$F$3:$F$1887,0),27)</f>
        <v>0</v>
      </c>
      <c r="H12873" s="2" t="b">
        <f t="shared" si="403"/>
        <v>0</v>
      </c>
      <c r="I12873" s="1" t="s">
        <v>2</v>
      </c>
      <c r="J12873" s="1" t="s">
        <v>7227</v>
      </c>
      <c r="K12873" s="1"/>
    </row>
    <row r="12874" spans="1:11" hidden="1">
      <c r="A12874" s="1" t="s">
        <v>7122</v>
      </c>
      <c r="B12874" s="1" t="s">
        <v>553</v>
      </c>
      <c r="C12874" s="48" t="str">
        <f t="shared" si="402"/>
        <v>חי נשר</v>
      </c>
      <c r="D12874" s="1" t="s">
        <v>7224</v>
      </c>
      <c r="E12874" s="1"/>
      <c r="F12874" s="2">
        <v>9</v>
      </c>
      <c r="G12874" s="2">
        <f>INDEX(תוצאות_בחירות,MATCH(C12874,siot!$F$3:$F$1887,0),27)</f>
        <v>0</v>
      </c>
      <c r="H12874" s="2" t="b">
        <f t="shared" si="403"/>
        <v>0</v>
      </c>
      <c r="I12874" s="1" t="s">
        <v>2</v>
      </c>
      <c r="J12874" s="1" t="s">
        <v>7226</v>
      </c>
      <c r="K12874" s="1"/>
    </row>
    <row r="12875" spans="1:11" hidden="1">
      <c r="A12875" s="1" t="s">
        <v>7122</v>
      </c>
      <c r="B12875" s="1" t="s">
        <v>553</v>
      </c>
      <c r="C12875" s="48" t="str">
        <f t="shared" si="402"/>
        <v>חי נשר</v>
      </c>
      <c r="D12875" s="1" t="s">
        <v>7224</v>
      </c>
      <c r="E12875" s="1"/>
      <c r="F12875" s="2">
        <v>10</v>
      </c>
      <c r="G12875" s="2">
        <f>INDEX(תוצאות_בחירות,MATCH(C12875,siot!$F$3:$F$1887,0),27)</f>
        <v>0</v>
      </c>
      <c r="H12875" s="2" t="b">
        <f t="shared" si="403"/>
        <v>0</v>
      </c>
      <c r="I12875" s="1" t="s">
        <v>2</v>
      </c>
      <c r="J12875" s="1" t="s">
        <v>7225</v>
      </c>
      <c r="K12875" s="1"/>
    </row>
    <row r="12876" spans="1:11" hidden="1">
      <c r="A12876" s="1" t="s">
        <v>7122</v>
      </c>
      <c r="B12876" s="1" t="s">
        <v>553</v>
      </c>
      <c r="C12876" s="48" t="str">
        <f t="shared" si="402"/>
        <v>חי נשר</v>
      </c>
      <c r="D12876" s="1" t="s">
        <v>7224</v>
      </c>
      <c r="E12876" s="1"/>
      <c r="F12876" s="2">
        <v>11</v>
      </c>
      <c r="G12876" s="2">
        <f>INDEX(תוצאות_בחירות,MATCH(C12876,siot!$F$3:$F$1887,0),27)</f>
        <v>0</v>
      </c>
      <c r="H12876" s="2" t="b">
        <f t="shared" si="403"/>
        <v>0</v>
      </c>
      <c r="I12876" s="1" t="s">
        <v>2</v>
      </c>
      <c r="J12876" s="1" t="s">
        <v>7223</v>
      </c>
      <c r="K12876" s="1"/>
    </row>
    <row r="12877" spans="1:11" hidden="1">
      <c r="A12877" s="1" t="s">
        <v>7122</v>
      </c>
      <c r="B12877" s="1" t="s">
        <v>1007</v>
      </c>
      <c r="C12877" s="48" t="str">
        <f t="shared" si="402"/>
        <v>טב נשר</v>
      </c>
      <c r="D12877" s="1" t="s">
        <v>7212</v>
      </c>
      <c r="E12877" s="1" t="s">
        <v>18</v>
      </c>
      <c r="F12877" s="2" t="s">
        <v>19548</v>
      </c>
      <c r="G12877" s="2">
        <f>INDEX(תוצאות_בחירות,MATCH(C12877,siot!$F$3:$F$1887,0),27)</f>
        <v>0</v>
      </c>
      <c r="H12877" s="2" t="b">
        <f t="shared" si="403"/>
        <v>0</v>
      </c>
      <c r="I12877" s="1"/>
      <c r="J12877" s="1"/>
      <c r="K12877" s="1"/>
    </row>
    <row r="12878" spans="1:11" hidden="1">
      <c r="A12878" s="1" t="s">
        <v>7122</v>
      </c>
      <c r="B12878" s="1" t="s">
        <v>1007</v>
      </c>
      <c r="C12878" s="48" t="str">
        <f t="shared" si="402"/>
        <v>טב נשר</v>
      </c>
      <c r="D12878" s="1" t="s">
        <v>7212</v>
      </c>
      <c r="E12878" s="1" t="s">
        <v>17</v>
      </c>
      <c r="F12878" s="2">
        <v>1</v>
      </c>
      <c r="G12878" s="2">
        <f>INDEX(תוצאות_בחירות,MATCH(C12878,siot!$F$3:$F$1887,0),27)</f>
        <v>0</v>
      </c>
      <c r="H12878" s="2" t="b">
        <f t="shared" si="403"/>
        <v>0</v>
      </c>
      <c r="I12878" s="1" t="s">
        <v>2</v>
      </c>
      <c r="J12878" s="1" t="s">
        <v>7222</v>
      </c>
      <c r="K12878" s="1"/>
    </row>
    <row r="12879" spans="1:11" hidden="1">
      <c r="A12879" s="1" t="s">
        <v>7122</v>
      </c>
      <c r="B12879" s="1" t="s">
        <v>1007</v>
      </c>
      <c r="C12879" s="48" t="str">
        <f t="shared" si="402"/>
        <v>טב נשר</v>
      </c>
      <c r="D12879" s="1" t="s">
        <v>7212</v>
      </c>
      <c r="E12879" s="1"/>
      <c r="F12879" s="2">
        <v>2</v>
      </c>
      <c r="G12879" s="2">
        <f>INDEX(תוצאות_בחירות,MATCH(C12879,siot!$F$3:$F$1887,0),27)</f>
        <v>0</v>
      </c>
      <c r="H12879" s="2" t="b">
        <f t="shared" si="403"/>
        <v>0</v>
      </c>
      <c r="I12879" s="1" t="s">
        <v>2</v>
      </c>
      <c r="J12879" s="1" t="s">
        <v>4810</v>
      </c>
      <c r="K12879" s="1"/>
    </row>
    <row r="12880" spans="1:11" hidden="1">
      <c r="A12880" s="1" t="s">
        <v>7122</v>
      </c>
      <c r="B12880" s="1" t="s">
        <v>1007</v>
      </c>
      <c r="C12880" s="48" t="str">
        <f t="shared" si="402"/>
        <v>טב נשר</v>
      </c>
      <c r="D12880" s="1" t="s">
        <v>7212</v>
      </c>
      <c r="E12880" s="1"/>
      <c r="F12880" s="2">
        <v>3</v>
      </c>
      <c r="G12880" s="2">
        <f>INDEX(תוצאות_בחירות,MATCH(C12880,siot!$F$3:$F$1887,0),27)</f>
        <v>0</v>
      </c>
      <c r="H12880" s="2" t="b">
        <f t="shared" si="403"/>
        <v>0</v>
      </c>
      <c r="I12880" s="1" t="s">
        <v>2</v>
      </c>
      <c r="J12880" s="1" t="s">
        <v>7221</v>
      </c>
      <c r="K12880" s="1"/>
    </row>
    <row r="12881" spans="1:11" hidden="1">
      <c r="A12881" s="1" t="s">
        <v>7122</v>
      </c>
      <c r="B12881" s="1" t="s">
        <v>1007</v>
      </c>
      <c r="C12881" s="48" t="str">
        <f t="shared" si="402"/>
        <v>טב נשר</v>
      </c>
      <c r="D12881" s="1" t="s">
        <v>7212</v>
      </c>
      <c r="E12881" s="1"/>
      <c r="F12881" s="2">
        <v>4</v>
      </c>
      <c r="G12881" s="2">
        <f>INDEX(תוצאות_בחירות,MATCH(C12881,siot!$F$3:$F$1887,0),27)</f>
        <v>0</v>
      </c>
      <c r="H12881" s="2" t="b">
        <f t="shared" si="403"/>
        <v>0</v>
      </c>
      <c r="I12881" s="1" t="s">
        <v>2</v>
      </c>
      <c r="J12881" s="1" t="s">
        <v>7220</v>
      </c>
      <c r="K12881" s="1"/>
    </row>
    <row r="12882" spans="1:11" hidden="1">
      <c r="A12882" s="1" t="s">
        <v>7122</v>
      </c>
      <c r="B12882" s="1" t="s">
        <v>1007</v>
      </c>
      <c r="C12882" s="48" t="str">
        <f t="shared" si="402"/>
        <v>טב נשר</v>
      </c>
      <c r="D12882" s="1" t="s">
        <v>7212</v>
      </c>
      <c r="E12882" s="1"/>
      <c r="F12882" s="2">
        <v>5</v>
      </c>
      <c r="G12882" s="2">
        <f>INDEX(תוצאות_בחירות,MATCH(C12882,siot!$F$3:$F$1887,0),27)</f>
        <v>0</v>
      </c>
      <c r="H12882" s="2" t="b">
        <f t="shared" si="403"/>
        <v>0</v>
      </c>
      <c r="I12882" s="1" t="s">
        <v>2</v>
      </c>
      <c r="J12882" s="1" t="s">
        <v>7219</v>
      </c>
      <c r="K12882" s="1"/>
    </row>
    <row r="12883" spans="1:11" hidden="1">
      <c r="A12883" s="1" t="s">
        <v>7122</v>
      </c>
      <c r="B12883" s="1" t="s">
        <v>1007</v>
      </c>
      <c r="C12883" s="48" t="str">
        <f t="shared" si="402"/>
        <v>טב נשר</v>
      </c>
      <c r="D12883" s="1" t="s">
        <v>7212</v>
      </c>
      <c r="E12883" s="1"/>
      <c r="F12883" s="2">
        <v>6</v>
      </c>
      <c r="G12883" s="2">
        <f>INDEX(תוצאות_בחירות,MATCH(C12883,siot!$F$3:$F$1887,0),27)</f>
        <v>0</v>
      </c>
      <c r="H12883" s="2" t="b">
        <f t="shared" si="403"/>
        <v>0</v>
      </c>
      <c r="I12883" s="1" t="s">
        <v>2</v>
      </c>
      <c r="J12883" s="1" t="s">
        <v>7218</v>
      </c>
      <c r="K12883" s="1"/>
    </row>
    <row r="12884" spans="1:11" hidden="1">
      <c r="A12884" s="1" t="s">
        <v>7122</v>
      </c>
      <c r="B12884" s="1" t="s">
        <v>1007</v>
      </c>
      <c r="C12884" s="48" t="str">
        <f t="shared" si="402"/>
        <v>טב נשר</v>
      </c>
      <c r="D12884" s="1" t="s">
        <v>7212</v>
      </c>
      <c r="E12884" s="1"/>
      <c r="F12884" s="2">
        <v>7</v>
      </c>
      <c r="G12884" s="2">
        <f>INDEX(תוצאות_בחירות,MATCH(C12884,siot!$F$3:$F$1887,0),27)</f>
        <v>0</v>
      </c>
      <c r="H12884" s="2" t="b">
        <f t="shared" si="403"/>
        <v>0</v>
      </c>
      <c r="I12884" s="1" t="s">
        <v>2</v>
      </c>
      <c r="J12884" s="1" t="s">
        <v>7217</v>
      </c>
      <c r="K12884" s="1"/>
    </row>
    <row r="12885" spans="1:11" hidden="1">
      <c r="A12885" s="1" t="s">
        <v>7122</v>
      </c>
      <c r="B12885" s="1" t="s">
        <v>1007</v>
      </c>
      <c r="C12885" s="48" t="str">
        <f t="shared" si="402"/>
        <v>טב נשר</v>
      </c>
      <c r="D12885" s="1" t="s">
        <v>7212</v>
      </c>
      <c r="E12885" s="1"/>
      <c r="F12885" s="2">
        <v>8</v>
      </c>
      <c r="G12885" s="2">
        <f>INDEX(תוצאות_בחירות,MATCH(C12885,siot!$F$3:$F$1887,0),27)</f>
        <v>0</v>
      </c>
      <c r="H12885" s="2" t="b">
        <f t="shared" si="403"/>
        <v>0</v>
      </c>
      <c r="I12885" s="1" t="s">
        <v>2</v>
      </c>
      <c r="J12885" s="1" t="s">
        <v>7216</v>
      </c>
      <c r="K12885" s="1"/>
    </row>
    <row r="12886" spans="1:11" hidden="1">
      <c r="A12886" s="1" t="s">
        <v>7122</v>
      </c>
      <c r="B12886" s="1" t="s">
        <v>1007</v>
      </c>
      <c r="C12886" s="48" t="str">
        <f t="shared" si="402"/>
        <v>טב נשר</v>
      </c>
      <c r="D12886" s="1" t="s">
        <v>7212</v>
      </c>
      <c r="E12886" s="1"/>
      <c r="F12886" s="2">
        <v>9</v>
      </c>
      <c r="G12886" s="2">
        <f>INDEX(תוצאות_בחירות,MATCH(C12886,siot!$F$3:$F$1887,0),27)</f>
        <v>0</v>
      </c>
      <c r="H12886" s="2" t="b">
        <f t="shared" si="403"/>
        <v>0</v>
      </c>
      <c r="I12886" s="1" t="s">
        <v>2</v>
      </c>
      <c r="J12886" s="1" t="s">
        <v>7215</v>
      </c>
      <c r="K12886" s="1"/>
    </row>
    <row r="12887" spans="1:11" hidden="1">
      <c r="A12887" s="1" t="s">
        <v>7122</v>
      </c>
      <c r="B12887" s="1" t="s">
        <v>1007</v>
      </c>
      <c r="C12887" s="48" t="str">
        <f t="shared" si="402"/>
        <v>טב נשר</v>
      </c>
      <c r="D12887" s="1" t="s">
        <v>7212</v>
      </c>
      <c r="E12887" s="1"/>
      <c r="F12887" s="2">
        <v>10</v>
      </c>
      <c r="G12887" s="2">
        <f>INDEX(תוצאות_בחירות,MATCH(C12887,siot!$F$3:$F$1887,0),27)</f>
        <v>0</v>
      </c>
      <c r="H12887" s="2" t="b">
        <f t="shared" si="403"/>
        <v>0</v>
      </c>
      <c r="I12887" s="1" t="s">
        <v>2</v>
      </c>
      <c r="J12887" s="1" t="s">
        <v>7214</v>
      </c>
      <c r="K12887" s="1"/>
    </row>
    <row r="12888" spans="1:11" hidden="1">
      <c r="A12888" s="1" t="s">
        <v>7122</v>
      </c>
      <c r="B12888" s="1" t="s">
        <v>1007</v>
      </c>
      <c r="C12888" s="48" t="str">
        <f t="shared" si="402"/>
        <v>טב נשר</v>
      </c>
      <c r="D12888" s="1" t="s">
        <v>7212</v>
      </c>
      <c r="E12888" s="1"/>
      <c r="F12888" s="2">
        <v>11</v>
      </c>
      <c r="G12888" s="2">
        <f>INDEX(תוצאות_בחירות,MATCH(C12888,siot!$F$3:$F$1887,0),27)</f>
        <v>0</v>
      </c>
      <c r="H12888" s="2" t="b">
        <f t="shared" si="403"/>
        <v>0</v>
      </c>
      <c r="I12888" s="1" t="s">
        <v>2</v>
      </c>
      <c r="J12888" s="1" t="s">
        <v>7213</v>
      </c>
      <c r="K12888" s="1"/>
    </row>
    <row r="12889" spans="1:11" hidden="1">
      <c r="A12889" s="1" t="s">
        <v>7122</v>
      </c>
      <c r="B12889" s="1" t="s">
        <v>1007</v>
      </c>
      <c r="C12889" s="48" t="str">
        <f t="shared" si="402"/>
        <v>טב נשר</v>
      </c>
      <c r="D12889" s="1" t="s">
        <v>7212</v>
      </c>
      <c r="E12889" s="1"/>
      <c r="F12889" s="2">
        <v>12</v>
      </c>
      <c r="G12889" s="2">
        <f>INDEX(תוצאות_בחירות,MATCH(C12889,siot!$F$3:$F$1887,0),27)</f>
        <v>0</v>
      </c>
      <c r="H12889" s="2" t="b">
        <f t="shared" si="403"/>
        <v>0</v>
      </c>
      <c r="I12889" s="1" t="s">
        <v>2</v>
      </c>
      <c r="J12889" s="1" t="s">
        <v>7211</v>
      </c>
      <c r="K12889" s="1"/>
    </row>
    <row r="12890" spans="1:11" hidden="1">
      <c r="A12890" s="1" t="s">
        <v>7122</v>
      </c>
      <c r="B12890" s="1" t="s">
        <v>526</v>
      </c>
      <c r="C12890" s="48" t="str">
        <f t="shared" si="402"/>
        <v>יף נשר</v>
      </c>
      <c r="D12890" s="1" t="s">
        <v>7206</v>
      </c>
      <c r="E12890" s="1" t="s">
        <v>3</v>
      </c>
      <c r="F12890" s="2" t="s">
        <v>19548</v>
      </c>
      <c r="G12890" s="2">
        <f>INDEX(תוצאות_בחירות,MATCH(C12890,siot!$F$3:$F$1887,0),27)</f>
        <v>0</v>
      </c>
      <c r="H12890" s="2" t="b">
        <f t="shared" si="403"/>
        <v>0</v>
      </c>
      <c r="I12890" s="1"/>
      <c r="J12890" s="1"/>
      <c r="K12890" s="1"/>
    </row>
    <row r="12891" spans="1:11" hidden="1">
      <c r="A12891" s="1" t="s">
        <v>7122</v>
      </c>
      <c r="B12891" s="1" t="s">
        <v>526</v>
      </c>
      <c r="C12891" s="48" t="str">
        <f t="shared" si="402"/>
        <v>יף נשר</v>
      </c>
      <c r="D12891" s="1" t="s">
        <v>7206</v>
      </c>
      <c r="E12891" s="1"/>
      <c r="F12891" s="2">
        <v>1</v>
      </c>
      <c r="G12891" s="2">
        <f>INDEX(תוצאות_בחירות,MATCH(C12891,siot!$F$3:$F$1887,0),27)</f>
        <v>0</v>
      </c>
      <c r="H12891" s="2" t="b">
        <f t="shared" si="403"/>
        <v>0</v>
      </c>
      <c r="I12891" s="1" t="s">
        <v>2</v>
      </c>
      <c r="J12891" s="1" t="s">
        <v>7210</v>
      </c>
      <c r="K12891" s="1"/>
    </row>
    <row r="12892" spans="1:11" hidden="1">
      <c r="A12892" s="1" t="s">
        <v>7122</v>
      </c>
      <c r="B12892" s="1" t="s">
        <v>526</v>
      </c>
      <c r="C12892" s="48" t="str">
        <f t="shared" si="402"/>
        <v>יף נשר</v>
      </c>
      <c r="D12892" s="1" t="s">
        <v>7206</v>
      </c>
      <c r="E12892" s="1"/>
      <c r="F12892" s="2">
        <v>2</v>
      </c>
      <c r="G12892" s="2">
        <f>INDEX(תוצאות_בחירות,MATCH(C12892,siot!$F$3:$F$1887,0),27)</f>
        <v>0</v>
      </c>
      <c r="H12892" s="2" t="b">
        <f t="shared" si="403"/>
        <v>0</v>
      </c>
      <c r="I12892" s="1" t="s">
        <v>2</v>
      </c>
      <c r="J12892" s="1" t="s">
        <v>7209</v>
      </c>
      <c r="K12892" s="1"/>
    </row>
    <row r="12893" spans="1:11" hidden="1">
      <c r="A12893" s="1" t="s">
        <v>7122</v>
      </c>
      <c r="B12893" s="1" t="s">
        <v>526</v>
      </c>
      <c r="C12893" s="48" t="str">
        <f t="shared" si="402"/>
        <v>יף נשר</v>
      </c>
      <c r="D12893" s="1" t="s">
        <v>7206</v>
      </c>
      <c r="E12893" s="1"/>
      <c r="F12893" s="2">
        <v>3</v>
      </c>
      <c r="G12893" s="2">
        <f>INDEX(תוצאות_בחירות,MATCH(C12893,siot!$F$3:$F$1887,0),27)</f>
        <v>0</v>
      </c>
      <c r="H12893" s="2" t="b">
        <f t="shared" si="403"/>
        <v>0</v>
      </c>
      <c r="I12893" s="1" t="s">
        <v>2</v>
      </c>
      <c r="J12893" s="1" t="s">
        <v>7208</v>
      </c>
      <c r="K12893" s="1"/>
    </row>
    <row r="12894" spans="1:11" hidden="1">
      <c r="A12894" s="1" t="s">
        <v>7122</v>
      </c>
      <c r="B12894" s="1" t="s">
        <v>526</v>
      </c>
      <c r="C12894" s="48" t="str">
        <f t="shared" si="402"/>
        <v>יף נשר</v>
      </c>
      <c r="D12894" s="1" t="s">
        <v>7206</v>
      </c>
      <c r="E12894" s="1"/>
      <c r="F12894" s="2">
        <v>4</v>
      </c>
      <c r="G12894" s="2">
        <f>INDEX(תוצאות_בחירות,MATCH(C12894,siot!$F$3:$F$1887,0),27)</f>
        <v>0</v>
      </c>
      <c r="H12894" s="2" t="b">
        <f t="shared" si="403"/>
        <v>0</v>
      </c>
      <c r="I12894" s="1" t="s">
        <v>2</v>
      </c>
      <c r="J12894" s="1" t="s">
        <v>7207</v>
      </c>
      <c r="K12894" s="1"/>
    </row>
    <row r="12895" spans="1:11" hidden="1">
      <c r="A12895" s="1" t="s">
        <v>7122</v>
      </c>
      <c r="B12895" s="1" t="s">
        <v>526</v>
      </c>
      <c r="C12895" s="48" t="str">
        <f t="shared" si="402"/>
        <v>יף נשר</v>
      </c>
      <c r="D12895" s="1" t="s">
        <v>7206</v>
      </c>
      <c r="E12895" s="1"/>
      <c r="F12895" s="2">
        <v>5</v>
      </c>
      <c r="G12895" s="2">
        <f>INDEX(תוצאות_בחירות,MATCH(C12895,siot!$F$3:$F$1887,0),27)</f>
        <v>0</v>
      </c>
      <c r="H12895" s="2" t="b">
        <f t="shared" si="403"/>
        <v>0</v>
      </c>
      <c r="I12895" s="1" t="s">
        <v>2</v>
      </c>
      <c r="J12895" s="1" t="s">
        <v>7205</v>
      </c>
      <c r="K12895" s="1"/>
    </row>
    <row r="12896" spans="1:11" hidden="1">
      <c r="A12896" s="1" t="s">
        <v>7122</v>
      </c>
      <c r="B12896" s="1" t="s">
        <v>2502</v>
      </c>
      <c r="C12896" s="48" t="str">
        <f t="shared" si="402"/>
        <v>כן נשר</v>
      </c>
      <c r="D12896" s="1" t="s">
        <v>7199</v>
      </c>
      <c r="E12896" s="1" t="s">
        <v>3</v>
      </c>
      <c r="F12896" s="2" t="s">
        <v>19548</v>
      </c>
      <c r="G12896" s="2">
        <f>INDEX(תוצאות_בחירות,MATCH(C12896,siot!$F$3:$F$1887,0),27)</f>
        <v>0</v>
      </c>
      <c r="H12896" s="2" t="b">
        <f t="shared" si="403"/>
        <v>0</v>
      </c>
      <c r="I12896" s="1"/>
      <c r="J12896" s="1"/>
      <c r="K12896" s="1"/>
    </row>
    <row r="12897" spans="1:11" hidden="1">
      <c r="A12897" s="1" t="s">
        <v>7122</v>
      </c>
      <c r="B12897" s="1" t="s">
        <v>2502</v>
      </c>
      <c r="C12897" s="48" t="str">
        <f t="shared" si="402"/>
        <v>כן נשר</v>
      </c>
      <c r="D12897" s="1" t="s">
        <v>7199</v>
      </c>
      <c r="E12897" s="1"/>
      <c r="F12897" s="2">
        <v>1</v>
      </c>
      <c r="G12897" s="2">
        <f>INDEX(תוצאות_בחירות,MATCH(C12897,siot!$F$3:$F$1887,0),27)</f>
        <v>0</v>
      </c>
      <c r="H12897" s="2" t="b">
        <f t="shared" si="403"/>
        <v>0</v>
      </c>
      <c r="I12897" s="1" t="s">
        <v>2</v>
      </c>
      <c r="J12897" s="1" t="s">
        <v>7204</v>
      </c>
      <c r="K12897" s="1"/>
    </row>
    <row r="12898" spans="1:11" hidden="1">
      <c r="A12898" s="1" t="s">
        <v>7122</v>
      </c>
      <c r="B12898" s="1" t="s">
        <v>2502</v>
      </c>
      <c r="C12898" s="48" t="str">
        <f t="shared" si="402"/>
        <v>כן נשר</v>
      </c>
      <c r="D12898" s="1" t="s">
        <v>7199</v>
      </c>
      <c r="E12898" s="1"/>
      <c r="F12898" s="2">
        <v>2</v>
      </c>
      <c r="G12898" s="2">
        <f>INDEX(תוצאות_בחירות,MATCH(C12898,siot!$F$3:$F$1887,0),27)</f>
        <v>0</v>
      </c>
      <c r="H12898" s="2" t="b">
        <f t="shared" si="403"/>
        <v>0</v>
      </c>
      <c r="I12898" s="1" t="s">
        <v>2</v>
      </c>
      <c r="J12898" s="1" t="s">
        <v>7203</v>
      </c>
      <c r="K12898" s="1"/>
    </row>
    <row r="12899" spans="1:11" hidden="1">
      <c r="A12899" s="1" t="s">
        <v>7122</v>
      </c>
      <c r="B12899" s="1" t="s">
        <v>2502</v>
      </c>
      <c r="C12899" s="48" t="str">
        <f t="shared" si="402"/>
        <v>כן נשר</v>
      </c>
      <c r="D12899" s="1" t="s">
        <v>7199</v>
      </c>
      <c r="E12899" s="1"/>
      <c r="F12899" s="2">
        <v>3</v>
      </c>
      <c r="G12899" s="2">
        <f>INDEX(תוצאות_בחירות,MATCH(C12899,siot!$F$3:$F$1887,0),27)</f>
        <v>0</v>
      </c>
      <c r="H12899" s="2" t="b">
        <f t="shared" si="403"/>
        <v>0</v>
      </c>
      <c r="I12899" s="1" t="s">
        <v>2</v>
      </c>
      <c r="J12899" s="1" t="s">
        <v>7202</v>
      </c>
      <c r="K12899" s="1"/>
    </row>
    <row r="12900" spans="1:11" hidden="1">
      <c r="A12900" s="1" t="s">
        <v>7122</v>
      </c>
      <c r="B12900" s="1" t="s">
        <v>2502</v>
      </c>
      <c r="C12900" s="48" t="str">
        <f t="shared" si="402"/>
        <v>כן נשר</v>
      </c>
      <c r="D12900" s="1" t="s">
        <v>7199</v>
      </c>
      <c r="E12900" s="1"/>
      <c r="F12900" s="2">
        <v>4</v>
      </c>
      <c r="G12900" s="2">
        <f>INDEX(תוצאות_בחירות,MATCH(C12900,siot!$F$3:$F$1887,0),27)</f>
        <v>0</v>
      </c>
      <c r="H12900" s="2" t="b">
        <f t="shared" si="403"/>
        <v>0</v>
      </c>
      <c r="I12900" s="1" t="s">
        <v>2</v>
      </c>
      <c r="J12900" s="1" t="s">
        <v>7201</v>
      </c>
      <c r="K12900" s="1"/>
    </row>
    <row r="12901" spans="1:11" hidden="1">
      <c r="A12901" s="1" t="s">
        <v>7122</v>
      </c>
      <c r="B12901" s="1" t="s">
        <v>2502</v>
      </c>
      <c r="C12901" s="48" t="str">
        <f t="shared" si="402"/>
        <v>כן נשר</v>
      </c>
      <c r="D12901" s="1" t="s">
        <v>7199</v>
      </c>
      <c r="E12901" s="1"/>
      <c r="F12901" s="2">
        <v>5</v>
      </c>
      <c r="G12901" s="2">
        <f>INDEX(תוצאות_בחירות,MATCH(C12901,siot!$F$3:$F$1887,0),27)</f>
        <v>0</v>
      </c>
      <c r="H12901" s="2" t="b">
        <f t="shared" si="403"/>
        <v>0</v>
      </c>
      <c r="I12901" s="1" t="s">
        <v>2</v>
      </c>
      <c r="J12901" s="1" t="s">
        <v>7200</v>
      </c>
      <c r="K12901" s="1"/>
    </row>
    <row r="12902" spans="1:11" hidden="1">
      <c r="A12902" s="1" t="s">
        <v>7122</v>
      </c>
      <c r="B12902" s="1" t="s">
        <v>2502</v>
      </c>
      <c r="C12902" s="48" t="str">
        <f t="shared" si="402"/>
        <v>כן נשר</v>
      </c>
      <c r="D12902" s="1" t="s">
        <v>7199</v>
      </c>
      <c r="E12902" s="1"/>
      <c r="F12902" s="2">
        <v>6</v>
      </c>
      <c r="G12902" s="2">
        <f>INDEX(תוצאות_בחירות,MATCH(C12902,siot!$F$3:$F$1887,0),27)</f>
        <v>0</v>
      </c>
      <c r="H12902" s="2" t="b">
        <f t="shared" si="403"/>
        <v>0</v>
      </c>
      <c r="I12902" s="1" t="s">
        <v>2</v>
      </c>
      <c r="J12902" s="1" t="s">
        <v>7198</v>
      </c>
      <c r="K12902" s="1"/>
    </row>
    <row r="12903" spans="1:11" hidden="1">
      <c r="A12903" s="1" t="s">
        <v>7122</v>
      </c>
      <c r="B12903" s="1" t="s">
        <v>3</v>
      </c>
      <c r="C12903" s="48" t="str">
        <f t="shared" si="402"/>
        <v>ל נשר</v>
      </c>
      <c r="D12903" s="1" t="s">
        <v>7192</v>
      </c>
      <c r="E12903" s="1" t="s">
        <v>3</v>
      </c>
      <c r="F12903" s="2" t="s">
        <v>19548</v>
      </c>
      <c r="G12903" s="2">
        <f>INDEX(תוצאות_בחירות,MATCH(C12903,siot!$F$3:$F$1887,0),27)</f>
        <v>1</v>
      </c>
      <c r="H12903" s="2" t="b">
        <f t="shared" si="403"/>
        <v>0</v>
      </c>
      <c r="I12903" s="1"/>
      <c r="J12903" s="1"/>
      <c r="K12903" s="1"/>
    </row>
    <row r="12904" spans="1:11">
      <c r="A12904" s="1" t="s">
        <v>7122</v>
      </c>
      <c r="B12904" s="1" t="s">
        <v>3</v>
      </c>
      <c r="C12904" s="48" t="str">
        <f t="shared" si="402"/>
        <v>ל נשר</v>
      </c>
      <c r="D12904" s="1" t="s">
        <v>7192</v>
      </c>
      <c r="E12904" s="1"/>
      <c r="F12904" s="2">
        <v>1</v>
      </c>
      <c r="G12904" s="2">
        <f>INDEX(תוצאות_בחירות,MATCH(C12904,siot!$F$3:$F$1887,0),27)</f>
        <v>1</v>
      </c>
      <c r="H12904" s="2" t="b">
        <f t="shared" si="403"/>
        <v>1</v>
      </c>
      <c r="I12904" s="1" t="s">
        <v>2</v>
      </c>
      <c r="J12904" s="1" t="s">
        <v>7197</v>
      </c>
      <c r="K12904" s="1"/>
    </row>
    <row r="12905" spans="1:11" hidden="1">
      <c r="A12905" s="1" t="s">
        <v>7122</v>
      </c>
      <c r="B12905" s="1" t="s">
        <v>3</v>
      </c>
      <c r="C12905" s="48" t="str">
        <f t="shared" si="402"/>
        <v>ל נשר</v>
      </c>
      <c r="D12905" s="1" t="s">
        <v>7192</v>
      </c>
      <c r="E12905" s="1"/>
      <c r="F12905" s="2">
        <v>2</v>
      </c>
      <c r="G12905" s="2">
        <f>INDEX(תוצאות_בחירות,MATCH(C12905,siot!$F$3:$F$1887,0),27)</f>
        <v>1</v>
      </c>
      <c r="H12905" s="2" t="b">
        <f t="shared" si="403"/>
        <v>0</v>
      </c>
      <c r="I12905" s="1" t="s">
        <v>2</v>
      </c>
      <c r="J12905" s="1" t="s">
        <v>7196</v>
      </c>
      <c r="K12905" s="1"/>
    </row>
    <row r="12906" spans="1:11" hidden="1">
      <c r="A12906" s="1" t="s">
        <v>7122</v>
      </c>
      <c r="B12906" s="1" t="s">
        <v>3</v>
      </c>
      <c r="C12906" s="48" t="str">
        <f t="shared" si="402"/>
        <v>ל נשר</v>
      </c>
      <c r="D12906" s="1" t="s">
        <v>7192</v>
      </c>
      <c r="E12906" s="1"/>
      <c r="F12906" s="2">
        <v>3</v>
      </c>
      <c r="G12906" s="2">
        <f>INDEX(תוצאות_בחירות,MATCH(C12906,siot!$F$3:$F$1887,0),27)</f>
        <v>1</v>
      </c>
      <c r="H12906" s="2" t="b">
        <f t="shared" si="403"/>
        <v>0</v>
      </c>
      <c r="I12906" s="1" t="s">
        <v>2</v>
      </c>
      <c r="J12906" s="1" t="s">
        <v>7195</v>
      </c>
      <c r="K12906" s="1"/>
    </row>
    <row r="12907" spans="1:11" hidden="1">
      <c r="A12907" s="1" t="s">
        <v>7122</v>
      </c>
      <c r="B12907" s="1" t="s">
        <v>3</v>
      </c>
      <c r="C12907" s="48" t="str">
        <f t="shared" si="402"/>
        <v>ל נשר</v>
      </c>
      <c r="D12907" s="1" t="s">
        <v>7192</v>
      </c>
      <c r="E12907" s="1"/>
      <c r="F12907" s="2">
        <v>4</v>
      </c>
      <c r="G12907" s="2">
        <f>INDEX(תוצאות_בחירות,MATCH(C12907,siot!$F$3:$F$1887,0),27)</f>
        <v>1</v>
      </c>
      <c r="H12907" s="2" t="b">
        <f t="shared" si="403"/>
        <v>0</v>
      </c>
      <c r="I12907" s="1" t="s">
        <v>2</v>
      </c>
      <c r="J12907" s="1" t="s">
        <v>7194</v>
      </c>
      <c r="K12907" s="1"/>
    </row>
    <row r="12908" spans="1:11" hidden="1">
      <c r="A12908" s="1" t="s">
        <v>7122</v>
      </c>
      <c r="B12908" s="1" t="s">
        <v>3</v>
      </c>
      <c r="C12908" s="48" t="str">
        <f t="shared" si="402"/>
        <v>ל נשר</v>
      </c>
      <c r="D12908" s="1" t="s">
        <v>7192</v>
      </c>
      <c r="E12908" s="1"/>
      <c r="F12908" s="2">
        <v>5</v>
      </c>
      <c r="G12908" s="2">
        <f>INDEX(תוצאות_בחירות,MATCH(C12908,siot!$F$3:$F$1887,0),27)</f>
        <v>1</v>
      </c>
      <c r="H12908" s="2" t="b">
        <f t="shared" si="403"/>
        <v>0</v>
      </c>
      <c r="I12908" s="1" t="s">
        <v>2</v>
      </c>
      <c r="J12908" s="1" t="s">
        <v>7193</v>
      </c>
      <c r="K12908" s="1"/>
    </row>
    <row r="12909" spans="1:11" hidden="1">
      <c r="A12909" s="1" t="s">
        <v>7122</v>
      </c>
      <c r="B12909" s="1" t="s">
        <v>3</v>
      </c>
      <c r="C12909" s="48" t="str">
        <f t="shared" si="402"/>
        <v>ל נשר</v>
      </c>
      <c r="D12909" s="1" t="s">
        <v>7192</v>
      </c>
      <c r="E12909" s="1"/>
      <c r="F12909" s="2">
        <v>6</v>
      </c>
      <c r="G12909" s="2">
        <f>INDEX(תוצאות_בחירות,MATCH(C12909,siot!$F$3:$F$1887,0),27)</f>
        <v>1</v>
      </c>
      <c r="H12909" s="2" t="b">
        <f t="shared" si="403"/>
        <v>0</v>
      </c>
      <c r="I12909" s="1" t="s">
        <v>2</v>
      </c>
      <c r="J12909" s="1" t="s">
        <v>7191</v>
      </c>
      <c r="K12909" s="1"/>
    </row>
    <row r="12910" spans="1:11" hidden="1">
      <c r="A12910" s="1" t="s">
        <v>7122</v>
      </c>
      <c r="B12910" s="1" t="s">
        <v>126</v>
      </c>
      <c r="C12910" s="48" t="str">
        <f t="shared" si="402"/>
        <v>מחל נשר</v>
      </c>
      <c r="D12910" s="1" t="s">
        <v>1624</v>
      </c>
      <c r="E12910" s="1" t="s">
        <v>18</v>
      </c>
      <c r="F12910" s="2" t="s">
        <v>19548</v>
      </c>
      <c r="G12910" s="2">
        <f>INDEX(תוצאות_בחירות,MATCH(C12910,siot!$F$3:$F$1887,0),27)</f>
        <v>2</v>
      </c>
      <c r="H12910" s="2" t="b">
        <f t="shared" si="403"/>
        <v>0</v>
      </c>
      <c r="I12910" s="1"/>
      <c r="J12910" s="1"/>
      <c r="K12910" s="1"/>
    </row>
    <row r="12911" spans="1:11">
      <c r="A12911" s="1" t="s">
        <v>7122</v>
      </c>
      <c r="B12911" s="1" t="s">
        <v>126</v>
      </c>
      <c r="C12911" s="48" t="str">
        <f t="shared" si="402"/>
        <v>מחל נשר</v>
      </c>
      <c r="D12911" s="1" t="s">
        <v>1624</v>
      </c>
      <c r="E12911" s="1" t="s">
        <v>17</v>
      </c>
      <c r="F12911" s="2">
        <v>1</v>
      </c>
      <c r="G12911" s="2">
        <f>INDEX(תוצאות_בחירות,MATCH(C12911,siot!$F$3:$F$1887,0),27)</f>
        <v>2</v>
      </c>
      <c r="H12911" s="2" t="b">
        <f t="shared" si="403"/>
        <v>1</v>
      </c>
      <c r="I12911" s="1" t="s">
        <v>2</v>
      </c>
      <c r="J12911" s="1" t="s">
        <v>7190</v>
      </c>
      <c r="K12911" s="1"/>
    </row>
    <row r="12912" spans="1:11">
      <c r="A12912" s="1" t="s">
        <v>7122</v>
      </c>
      <c r="B12912" s="1" t="s">
        <v>126</v>
      </c>
      <c r="C12912" s="48" t="str">
        <f t="shared" si="402"/>
        <v>מחל נשר</v>
      </c>
      <c r="D12912" s="1" t="s">
        <v>1624</v>
      </c>
      <c r="E12912" s="1"/>
      <c r="F12912" s="2">
        <v>2</v>
      </c>
      <c r="G12912" s="2">
        <f>INDEX(תוצאות_בחירות,MATCH(C12912,siot!$F$3:$F$1887,0),27)</f>
        <v>2</v>
      </c>
      <c r="H12912" s="2" t="b">
        <f t="shared" si="403"/>
        <v>1</v>
      </c>
      <c r="I12912" s="1" t="s">
        <v>2</v>
      </c>
      <c r="J12912" s="1" t="s">
        <v>7189</v>
      </c>
      <c r="K12912" s="1"/>
    </row>
    <row r="12913" spans="1:11" hidden="1">
      <c r="A12913" s="1" t="s">
        <v>7122</v>
      </c>
      <c r="B12913" s="1" t="s">
        <v>126</v>
      </c>
      <c r="C12913" s="48" t="str">
        <f t="shared" si="402"/>
        <v>מחל נשר</v>
      </c>
      <c r="D12913" s="1" t="s">
        <v>1624</v>
      </c>
      <c r="E12913" s="1"/>
      <c r="F12913" s="2">
        <v>3</v>
      </c>
      <c r="G12913" s="2">
        <f>INDEX(תוצאות_בחירות,MATCH(C12913,siot!$F$3:$F$1887,0),27)</f>
        <v>2</v>
      </c>
      <c r="H12913" s="2" t="b">
        <f t="shared" si="403"/>
        <v>0</v>
      </c>
      <c r="I12913" s="1" t="s">
        <v>2</v>
      </c>
      <c r="J12913" s="1" t="s">
        <v>7188</v>
      </c>
      <c r="K12913" s="1"/>
    </row>
    <row r="12914" spans="1:11" hidden="1">
      <c r="A12914" s="1" t="s">
        <v>7122</v>
      </c>
      <c r="B12914" s="1" t="s">
        <v>126</v>
      </c>
      <c r="C12914" s="48" t="str">
        <f t="shared" si="402"/>
        <v>מחל נשר</v>
      </c>
      <c r="D12914" s="1" t="s">
        <v>1624</v>
      </c>
      <c r="E12914" s="1"/>
      <c r="F12914" s="2">
        <v>4</v>
      </c>
      <c r="G12914" s="2">
        <f>INDEX(תוצאות_בחירות,MATCH(C12914,siot!$F$3:$F$1887,0),27)</f>
        <v>2</v>
      </c>
      <c r="H12914" s="2" t="b">
        <f t="shared" si="403"/>
        <v>0</v>
      </c>
      <c r="I12914" s="1" t="s">
        <v>2</v>
      </c>
      <c r="J12914" s="1" t="s">
        <v>7187</v>
      </c>
      <c r="K12914" s="1"/>
    </row>
    <row r="12915" spans="1:11" hidden="1">
      <c r="A12915" s="1" t="s">
        <v>7122</v>
      </c>
      <c r="B12915" s="1" t="s">
        <v>126</v>
      </c>
      <c r="C12915" s="48" t="str">
        <f t="shared" si="402"/>
        <v>מחל נשר</v>
      </c>
      <c r="D12915" s="1" t="s">
        <v>1624</v>
      </c>
      <c r="E12915" s="1"/>
      <c r="F12915" s="2">
        <v>5</v>
      </c>
      <c r="G12915" s="2">
        <f>INDEX(תוצאות_בחירות,MATCH(C12915,siot!$F$3:$F$1887,0),27)</f>
        <v>2</v>
      </c>
      <c r="H12915" s="2" t="b">
        <f t="shared" si="403"/>
        <v>0</v>
      </c>
      <c r="I12915" s="1" t="s">
        <v>2</v>
      </c>
      <c r="J12915" s="1" t="s">
        <v>7186</v>
      </c>
      <c r="K12915" s="1"/>
    </row>
    <row r="12916" spans="1:11" hidden="1">
      <c r="A12916" s="1" t="s">
        <v>7122</v>
      </c>
      <c r="B12916" s="1" t="s">
        <v>126</v>
      </c>
      <c r="C12916" s="48" t="str">
        <f t="shared" si="402"/>
        <v>מחל נשר</v>
      </c>
      <c r="D12916" s="1" t="s">
        <v>1624</v>
      </c>
      <c r="E12916" s="1"/>
      <c r="F12916" s="2">
        <v>6</v>
      </c>
      <c r="G12916" s="2">
        <f>INDEX(תוצאות_בחירות,MATCH(C12916,siot!$F$3:$F$1887,0),27)</f>
        <v>2</v>
      </c>
      <c r="H12916" s="2" t="b">
        <f t="shared" si="403"/>
        <v>0</v>
      </c>
      <c r="I12916" s="1" t="s">
        <v>2</v>
      </c>
      <c r="J12916" s="1" t="s">
        <v>7185</v>
      </c>
      <c r="K12916" s="1"/>
    </row>
    <row r="12917" spans="1:11" hidden="1">
      <c r="A12917" s="1" t="s">
        <v>7122</v>
      </c>
      <c r="B12917" s="1" t="s">
        <v>126</v>
      </c>
      <c r="C12917" s="48" t="str">
        <f t="shared" si="402"/>
        <v>מחל נשר</v>
      </c>
      <c r="D12917" s="1" t="s">
        <v>1624</v>
      </c>
      <c r="E12917" s="1"/>
      <c r="F12917" s="2">
        <v>7</v>
      </c>
      <c r="G12917" s="2">
        <f>INDEX(תוצאות_בחירות,MATCH(C12917,siot!$F$3:$F$1887,0),27)</f>
        <v>2</v>
      </c>
      <c r="H12917" s="2" t="b">
        <f t="shared" si="403"/>
        <v>0</v>
      </c>
      <c r="I12917" s="1" t="s">
        <v>2</v>
      </c>
      <c r="J12917" s="1" t="s">
        <v>7184</v>
      </c>
      <c r="K12917" s="1"/>
    </row>
    <row r="12918" spans="1:11" hidden="1">
      <c r="A12918" s="1" t="s">
        <v>7122</v>
      </c>
      <c r="B12918" s="1" t="s">
        <v>126</v>
      </c>
      <c r="C12918" s="48" t="str">
        <f t="shared" si="402"/>
        <v>מחל נשר</v>
      </c>
      <c r="D12918" s="1" t="s">
        <v>1624</v>
      </c>
      <c r="E12918" s="1"/>
      <c r="F12918" s="2">
        <v>8</v>
      </c>
      <c r="G12918" s="2">
        <f>INDEX(תוצאות_בחירות,MATCH(C12918,siot!$F$3:$F$1887,0),27)</f>
        <v>2</v>
      </c>
      <c r="H12918" s="2" t="b">
        <f t="shared" si="403"/>
        <v>0</v>
      </c>
      <c r="I12918" s="1" t="s">
        <v>2</v>
      </c>
      <c r="J12918" s="1" t="s">
        <v>7183</v>
      </c>
      <c r="K12918" s="1"/>
    </row>
    <row r="12919" spans="1:11" hidden="1">
      <c r="A12919" s="1" t="s">
        <v>7122</v>
      </c>
      <c r="B12919" s="1" t="s">
        <v>126</v>
      </c>
      <c r="C12919" s="48" t="str">
        <f t="shared" si="402"/>
        <v>מחל נשר</v>
      </c>
      <c r="D12919" s="1" t="s">
        <v>1624</v>
      </c>
      <c r="E12919" s="1"/>
      <c r="F12919" s="2">
        <v>9</v>
      </c>
      <c r="G12919" s="2">
        <f>INDEX(תוצאות_בחירות,MATCH(C12919,siot!$F$3:$F$1887,0),27)</f>
        <v>2</v>
      </c>
      <c r="H12919" s="2" t="b">
        <f t="shared" si="403"/>
        <v>0</v>
      </c>
      <c r="I12919" s="1" t="s">
        <v>2</v>
      </c>
      <c r="J12919" s="1" t="s">
        <v>7182</v>
      </c>
      <c r="K12919" s="1"/>
    </row>
    <row r="12920" spans="1:11" hidden="1">
      <c r="A12920" s="1" t="s">
        <v>7122</v>
      </c>
      <c r="B12920" s="1" t="s">
        <v>126</v>
      </c>
      <c r="C12920" s="48" t="str">
        <f t="shared" si="402"/>
        <v>מחל נשר</v>
      </c>
      <c r="D12920" s="1" t="s">
        <v>1624</v>
      </c>
      <c r="E12920" s="1"/>
      <c r="F12920" s="2">
        <v>10</v>
      </c>
      <c r="G12920" s="2">
        <f>INDEX(תוצאות_בחירות,MATCH(C12920,siot!$F$3:$F$1887,0),27)</f>
        <v>2</v>
      </c>
      <c r="H12920" s="2" t="b">
        <f t="shared" si="403"/>
        <v>0</v>
      </c>
      <c r="I12920" s="1" t="s">
        <v>2</v>
      </c>
      <c r="J12920" s="1" t="s">
        <v>7181</v>
      </c>
      <c r="K12920" s="1"/>
    </row>
    <row r="12921" spans="1:11" hidden="1">
      <c r="A12921" s="1" t="s">
        <v>7122</v>
      </c>
      <c r="B12921" s="1" t="s">
        <v>126</v>
      </c>
      <c r="C12921" s="48" t="str">
        <f t="shared" si="402"/>
        <v>מחל נשר</v>
      </c>
      <c r="D12921" s="1" t="s">
        <v>1624</v>
      </c>
      <c r="E12921" s="1"/>
      <c r="F12921" s="2">
        <v>11</v>
      </c>
      <c r="G12921" s="2">
        <f>INDEX(תוצאות_בחירות,MATCH(C12921,siot!$F$3:$F$1887,0),27)</f>
        <v>2</v>
      </c>
      <c r="H12921" s="2" t="b">
        <f t="shared" si="403"/>
        <v>0</v>
      </c>
      <c r="I12921" s="1" t="s">
        <v>2</v>
      </c>
      <c r="J12921" s="1" t="s">
        <v>7180</v>
      </c>
      <c r="K12921" s="1"/>
    </row>
    <row r="12922" spans="1:11" hidden="1">
      <c r="A12922" s="1" t="s">
        <v>7122</v>
      </c>
      <c r="B12922" s="1" t="s">
        <v>87</v>
      </c>
      <c r="C12922" s="48" t="str">
        <f t="shared" si="402"/>
        <v>נ נשר</v>
      </c>
      <c r="D12922" s="1" t="s">
        <v>7165</v>
      </c>
      <c r="E12922" s="1" t="s">
        <v>18</v>
      </c>
      <c r="F12922" s="2" t="s">
        <v>19548</v>
      </c>
      <c r="G12922" s="2">
        <f>INDEX(תוצאות_בחירות,MATCH(C12922,siot!$F$3:$F$1887,0),27)</f>
        <v>0</v>
      </c>
      <c r="H12922" s="2" t="b">
        <f t="shared" si="403"/>
        <v>0</v>
      </c>
      <c r="I12922" s="1"/>
      <c r="J12922" s="1"/>
      <c r="K12922" s="1"/>
    </row>
    <row r="12923" spans="1:11" hidden="1">
      <c r="A12923" s="1" t="s">
        <v>7122</v>
      </c>
      <c r="B12923" s="1" t="s">
        <v>87</v>
      </c>
      <c r="C12923" s="48" t="str">
        <f t="shared" si="402"/>
        <v>נ נשר</v>
      </c>
      <c r="D12923" s="1" t="s">
        <v>7165</v>
      </c>
      <c r="E12923" s="1" t="s">
        <v>17</v>
      </c>
      <c r="F12923" s="2">
        <v>1</v>
      </c>
      <c r="G12923" s="2">
        <f>INDEX(תוצאות_בחירות,MATCH(C12923,siot!$F$3:$F$1887,0),27)</f>
        <v>0</v>
      </c>
      <c r="H12923" s="2" t="b">
        <f t="shared" si="403"/>
        <v>0</v>
      </c>
      <c r="I12923" s="1" t="s">
        <v>2</v>
      </c>
      <c r="J12923" s="1" t="s">
        <v>7179</v>
      </c>
      <c r="K12923" s="1"/>
    </row>
    <row r="12924" spans="1:11" hidden="1">
      <c r="A12924" s="1" t="s">
        <v>7122</v>
      </c>
      <c r="B12924" s="1" t="s">
        <v>87</v>
      </c>
      <c r="C12924" s="48" t="str">
        <f t="shared" si="402"/>
        <v>נ נשר</v>
      </c>
      <c r="D12924" s="1" t="s">
        <v>7165</v>
      </c>
      <c r="E12924" s="1"/>
      <c r="F12924" s="2">
        <v>2</v>
      </c>
      <c r="G12924" s="2">
        <f>INDEX(תוצאות_בחירות,MATCH(C12924,siot!$F$3:$F$1887,0),27)</f>
        <v>0</v>
      </c>
      <c r="H12924" s="2" t="b">
        <f t="shared" si="403"/>
        <v>0</v>
      </c>
      <c r="I12924" s="1" t="s">
        <v>2</v>
      </c>
      <c r="J12924" s="1" t="s">
        <v>7178</v>
      </c>
      <c r="K12924" s="1"/>
    </row>
    <row r="12925" spans="1:11" hidden="1">
      <c r="A12925" s="1" t="s">
        <v>7122</v>
      </c>
      <c r="B12925" s="1" t="s">
        <v>87</v>
      </c>
      <c r="C12925" s="48" t="str">
        <f t="shared" si="402"/>
        <v>נ נשר</v>
      </c>
      <c r="D12925" s="1" t="s">
        <v>7165</v>
      </c>
      <c r="E12925" s="1"/>
      <c r="F12925" s="2">
        <v>3</v>
      </c>
      <c r="G12925" s="2">
        <f>INDEX(תוצאות_בחירות,MATCH(C12925,siot!$F$3:$F$1887,0),27)</f>
        <v>0</v>
      </c>
      <c r="H12925" s="2" t="b">
        <f t="shared" si="403"/>
        <v>0</v>
      </c>
      <c r="I12925" s="1" t="s">
        <v>2</v>
      </c>
      <c r="J12925" s="1" t="s">
        <v>7177</v>
      </c>
      <c r="K12925" s="1"/>
    </row>
    <row r="12926" spans="1:11" hidden="1">
      <c r="A12926" s="1" t="s">
        <v>7122</v>
      </c>
      <c r="B12926" s="1" t="s">
        <v>87</v>
      </c>
      <c r="C12926" s="48" t="str">
        <f t="shared" si="402"/>
        <v>נ נשר</v>
      </c>
      <c r="D12926" s="1" t="s">
        <v>7165</v>
      </c>
      <c r="E12926" s="1"/>
      <c r="F12926" s="2">
        <v>4</v>
      </c>
      <c r="G12926" s="2">
        <f>INDEX(תוצאות_בחירות,MATCH(C12926,siot!$F$3:$F$1887,0),27)</f>
        <v>0</v>
      </c>
      <c r="H12926" s="2" t="b">
        <f t="shared" si="403"/>
        <v>0</v>
      </c>
      <c r="I12926" s="1" t="s">
        <v>2</v>
      </c>
      <c r="J12926" s="1" t="s">
        <v>7176</v>
      </c>
      <c r="K12926" s="1"/>
    </row>
    <row r="12927" spans="1:11" hidden="1">
      <c r="A12927" s="1" t="s">
        <v>7122</v>
      </c>
      <c r="B12927" s="1" t="s">
        <v>87</v>
      </c>
      <c r="C12927" s="48" t="str">
        <f t="shared" si="402"/>
        <v>נ נשר</v>
      </c>
      <c r="D12927" s="1" t="s">
        <v>7165</v>
      </c>
      <c r="E12927" s="1"/>
      <c r="F12927" s="2">
        <v>5</v>
      </c>
      <c r="G12927" s="2">
        <f>INDEX(תוצאות_בחירות,MATCH(C12927,siot!$F$3:$F$1887,0),27)</f>
        <v>0</v>
      </c>
      <c r="H12927" s="2" t="b">
        <f t="shared" si="403"/>
        <v>0</v>
      </c>
      <c r="I12927" s="1" t="s">
        <v>2</v>
      </c>
      <c r="J12927" s="1" t="s">
        <v>7175</v>
      </c>
      <c r="K12927" s="1"/>
    </row>
    <row r="12928" spans="1:11" hidden="1">
      <c r="A12928" s="1" t="s">
        <v>7122</v>
      </c>
      <c r="B12928" s="1" t="s">
        <v>87</v>
      </c>
      <c r="C12928" s="48" t="str">
        <f t="shared" si="402"/>
        <v>נ נשר</v>
      </c>
      <c r="D12928" s="1" t="s">
        <v>7165</v>
      </c>
      <c r="E12928" s="1"/>
      <c r="F12928" s="2">
        <v>6</v>
      </c>
      <c r="G12928" s="2">
        <f>INDEX(תוצאות_בחירות,MATCH(C12928,siot!$F$3:$F$1887,0),27)</f>
        <v>0</v>
      </c>
      <c r="H12928" s="2" t="b">
        <f t="shared" si="403"/>
        <v>0</v>
      </c>
      <c r="I12928" s="1" t="s">
        <v>2</v>
      </c>
      <c r="J12928" s="1" t="s">
        <v>7174</v>
      </c>
      <c r="K12928" s="1"/>
    </row>
    <row r="12929" spans="1:11" hidden="1">
      <c r="A12929" s="1" t="s">
        <v>7122</v>
      </c>
      <c r="B12929" s="1" t="s">
        <v>87</v>
      </c>
      <c r="C12929" s="48" t="str">
        <f t="shared" si="402"/>
        <v>נ נשר</v>
      </c>
      <c r="D12929" s="1" t="s">
        <v>7165</v>
      </c>
      <c r="E12929" s="1"/>
      <c r="F12929" s="2">
        <v>7</v>
      </c>
      <c r="G12929" s="2">
        <f>INDEX(תוצאות_בחירות,MATCH(C12929,siot!$F$3:$F$1887,0),27)</f>
        <v>0</v>
      </c>
      <c r="H12929" s="2" t="b">
        <f t="shared" si="403"/>
        <v>0</v>
      </c>
      <c r="I12929" s="1" t="s">
        <v>2</v>
      </c>
      <c r="J12929" s="1" t="s">
        <v>7173</v>
      </c>
      <c r="K12929" s="1"/>
    </row>
    <row r="12930" spans="1:11" hidden="1">
      <c r="A12930" s="1" t="s">
        <v>7122</v>
      </c>
      <c r="B12930" s="1" t="s">
        <v>87</v>
      </c>
      <c r="C12930" s="48" t="str">
        <f t="shared" si="402"/>
        <v>נ נשר</v>
      </c>
      <c r="D12930" s="1" t="s">
        <v>7165</v>
      </c>
      <c r="E12930" s="1"/>
      <c r="F12930" s="2">
        <v>8</v>
      </c>
      <c r="G12930" s="2">
        <f>INDEX(תוצאות_בחירות,MATCH(C12930,siot!$F$3:$F$1887,0),27)</f>
        <v>0</v>
      </c>
      <c r="H12930" s="2" t="b">
        <f t="shared" si="403"/>
        <v>0</v>
      </c>
      <c r="I12930" s="1" t="s">
        <v>2</v>
      </c>
      <c r="J12930" s="1" t="s">
        <v>7172</v>
      </c>
      <c r="K12930" s="1"/>
    </row>
    <row r="12931" spans="1:11" hidden="1">
      <c r="A12931" s="1" t="s">
        <v>7122</v>
      </c>
      <c r="B12931" s="1" t="s">
        <v>87</v>
      </c>
      <c r="C12931" s="48" t="str">
        <f t="shared" si="402"/>
        <v>נ נשר</v>
      </c>
      <c r="D12931" s="1" t="s">
        <v>7165</v>
      </c>
      <c r="E12931" s="1"/>
      <c r="F12931" s="2">
        <v>9</v>
      </c>
      <c r="G12931" s="2">
        <f>INDEX(תוצאות_בחירות,MATCH(C12931,siot!$F$3:$F$1887,0),27)</f>
        <v>0</v>
      </c>
      <c r="H12931" s="2" t="b">
        <f t="shared" si="403"/>
        <v>0</v>
      </c>
      <c r="I12931" s="1" t="s">
        <v>2</v>
      </c>
      <c r="J12931" s="1" t="s">
        <v>7171</v>
      </c>
      <c r="K12931" s="1"/>
    </row>
    <row r="12932" spans="1:11" hidden="1">
      <c r="A12932" s="1" t="s">
        <v>7122</v>
      </c>
      <c r="B12932" s="1" t="s">
        <v>87</v>
      </c>
      <c r="C12932" s="48" t="str">
        <f t="shared" ref="C12932:C12995" si="404">B12932&amp;" "&amp;A12932</f>
        <v>נ נשר</v>
      </c>
      <c r="D12932" s="1" t="s">
        <v>7165</v>
      </c>
      <c r="E12932" s="1"/>
      <c r="F12932" s="2">
        <v>10</v>
      </c>
      <c r="G12932" s="2">
        <f>INDEX(תוצאות_בחירות,MATCH(C12932,siot!$F$3:$F$1887,0),27)</f>
        <v>0</v>
      </c>
      <c r="H12932" s="2" t="b">
        <f t="shared" ref="H12932:H12995" si="405">IF(OR(F12932&lt;G12932,G12932=F12932),TRUE,FALSE)</f>
        <v>0</v>
      </c>
      <c r="I12932" s="1" t="s">
        <v>2</v>
      </c>
      <c r="J12932" s="1" t="s">
        <v>7170</v>
      </c>
      <c r="K12932" s="1"/>
    </row>
    <row r="12933" spans="1:11" hidden="1">
      <c r="A12933" s="1" t="s">
        <v>7122</v>
      </c>
      <c r="B12933" s="1" t="s">
        <v>87</v>
      </c>
      <c r="C12933" s="48" t="str">
        <f t="shared" si="404"/>
        <v>נ נשר</v>
      </c>
      <c r="D12933" s="1" t="s">
        <v>7165</v>
      </c>
      <c r="E12933" s="1"/>
      <c r="F12933" s="2">
        <v>11</v>
      </c>
      <c r="G12933" s="2">
        <f>INDEX(תוצאות_בחירות,MATCH(C12933,siot!$F$3:$F$1887,0),27)</f>
        <v>0</v>
      </c>
      <c r="H12933" s="2" t="b">
        <f t="shared" si="405"/>
        <v>0</v>
      </c>
      <c r="I12933" s="1" t="s">
        <v>2</v>
      </c>
      <c r="J12933" s="1" t="s">
        <v>7169</v>
      </c>
      <c r="K12933" s="1"/>
    </row>
    <row r="12934" spans="1:11" hidden="1">
      <c r="A12934" s="1" t="s">
        <v>7122</v>
      </c>
      <c r="B12934" s="1" t="s">
        <v>87</v>
      </c>
      <c r="C12934" s="48" t="str">
        <f t="shared" si="404"/>
        <v>נ נשר</v>
      </c>
      <c r="D12934" s="1" t="s">
        <v>7165</v>
      </c>
      <c r="E12934" s="1"/>
      <c r="F12934" s="2">
        <v>12</v>
      </c>
      <c r="G12934" s="2">
        <f>INDEX(תוצאות_בחירות,MATCH(C12934,siot!$F$3:$F$1887,0),27)</f>
        <v>0</v>
      </c>
      <c r="H12934" s="2" t="b">
        <f t="shared" si="405"/>
        <v>0</v>
      </c>
      <c r="I12934" s="1" t="s">
        <v>2</v>
      </c>
      <c r="J12934" s="1" t="s">
        <v>7168</v>
      </c>
      <c r="K12934" s="1"/>
    </row>
    <row r="12935" spans="1:11" hidden="1">
      <c r="A12935" s="1" t="s">
        <v>7122</v>
      </c>
      <c r="B12935" s="1" t="s">
        <v>87</v>
      </c>
      <c r="C12935" s="48" t="str">
        <f t="shared" si="404"/>
        <v>נ נשר</v>
      </c>
      <c r="D12935" s="1" t="s">
        <v>7165</v>
      </c>
      <c r="E12935" s="1"/>
      <c r="F12935" s="2">
        <v>13</v>
      </c>
      <c r="G12935" s="2">
        <f>INDEX(תוצאות_בחירות,MATCH(C12935,siot!$F$3:$F$1887,0),27)</f>
        <v>0</v>
      </c>
      <c r="H12935" s="2" t="b">
        <f t="shared" si="405"/>
        <v>0</v>
      </c>
      <c r="I12935" s="1" t="s">
        <v>2</v>
      </c>
      <c r="J12935" s="1" t="s">
        <v>7167</v>
      </c>
      <c r="K12935" s="1"/>
    </row>
    <row r="12936" spans="1:11" hidden="1">
      <c r="A12936" s="1" t="s">
        <v>7122</v>
      </c>
      <c r="B12936" s="1" t="s">
        <v>87</v>
      </c>
      <c r="C12936" s="48" t="str">
        <f t="shared" si="404"/>
        <v>נ נשר</v>
      </c>
      <c r="D12936" s="1" t="s">
        <v>7165</v>
      </c>
      <c r="E12936" s="1"/>
      <c r="F12936" s="2">
        <v>14</v>
      </c>
      <c r="G12936" s="2">
        <f>INDEX(תוצאות_בחירות,MATCH(C12936,siot!$F$3:$F$1887,0),27)</f>
        <v>0</v>
      </c>
      <c r="H12936" s="2" t="b">
        <f t="shared" si="405"/>
        <v>0</v>
      </c>
      <c r="I12936" s="1" t="s">
        <v>2</v>
      </c>
      <c r="J12936" s="1" t="s">
        <v>7166</v>
      </c>
      <c r="K12936" s="1"/>
    </row>
    <row r="12937" spans="1:11" hidden="1">
      <c r="A12937" s="1" t="s">
        <v>7122</v>
      </c>
      <c r="B12937" s="1" t="s">
        <v>87</v>
      </c>
      <c r="C12937" s="48" t="str">
        <f t="shared" si="404"/>
        <v>נ נשר</v>
      </c>
      <c r="D12937" s="1" t="s">
        <v>7165</v>
      </c>
      <c r="E12937" s="1"/>
      <c r="F12937" s="2">
        <v>15</v>
      </c>
      <c r="G12937" s="2">
        <f>INDEX(תוצאות_בחירות,MATCH(C12937,siot!$F$3:$F$1887,0),27)</f>
        <v>0</v>
      </c>
      <c r="H12937" s="2" t="b">
        <f t="shared" si="405"/>
        <v>0</v>
      </c>
      <c r="I12937" s="1" t="s">
        <v>2</v>
      </c>
      <c r="J12937" s="1" t="s">
        <v>7164</v>
      </c>
      <c r="K12937" s="1"/>
    </row>
    <row r="12938" spans="1:11" hidden="1">
      <c r="A12938" s="1" t="s">
        <v>7122</v>
      </c>
      <c r="B12938" s="1" t="s">
        <v>108</v>
      </c>
      <c r="C12938" s="48" t="str">
        <f t="shared" si="404"/>
        <v>פה נשר</v>
      </c>
      <c r="D12938" s="1" t="s">
        <v>7155</v>
      </c>
      <c r="E12938" s="1" t="s">
        <v>3</v>
      </c>
      <c r="F12938" s="2" t="s">
        <v>19548</v>
      </c>
      <c r="G12938" s="2">
        <f>INDEX(תוצאות_בחירות,MATCH(C12938,siot!$F$3:$F$1887,0),27)</f>
        <v>4</v>
      </c>
      <c r="H12938" s="2" t="b">
        <f t="shared" si="405"/>
        <v>0</v>
      </c>
      <c r="I12938" s="1"/>
      <c r="J12938" s="1"/>
      <c r="K12938" s="1"/>
    </row>
    <row r="12939" spans="1:11">
      <c r="A12939" s="1" t="s">
        <v>7122</v>
      </c>
      <c r="B12939" s="1" t="s">
        <v>108</v>
      </c>
      <c r="C12939" s="48" t="str">
        <f t="shared" si="404"/>
        <v>פה נשר</v>
      </c>
      <c r="D12939" s="1" t="s">
        <v>7155</v>
      </c>
      <c r="E12939" s="1"/>
      <c r="F12939" s="2">
        <v>1</v>
      </c>
      <c r="G12939" s="2">
        <f>INDEX(תוצאות_בחירות,MATCH(C12939,siot!$F$3:$F$1887,0),27)</f>
        <v>4</v>
      </c>
      <c r="H12939" s="2" t="b">
        <f t="shared" si="405"/>
        <v>1</v>
      </c>
      <c r="I12939" s="1" t="s">
        <v>2</v>
      </c>
      <c r="J12939" s="1" t="s">
        <v>7163</v>
      </c>
      <c r="K12939" s="1"/>
    </row>
    <row r="12940" spans="1:11">
      <c r="A12940" s="1" t="s">
        <v>7122</v>
      </c>
      <c r="B12940" s="1" t="s">
        <v>108</v>
      </c>
      <c r="C12940" s="48" t="str">
        <f t="shared" si="404"/>
        <v>פה נשר</v>
      </c>
      <c r="D12940" s="1" t="s">
        <v>7155</v>
      </c>
      <c r="E12940" s="1"/>
      <c r="F12940" s="2">
        <v>2</v>
      </c>
      <c r="G12940" s="2">
        <f>INDEX(תוצאות_בחירות,MATCH(C12940,siot!$F$3:$F$1887,0),27)</f>
        <v>4</v>
      </c>
      <c r="H12940" s="2" t="b">
        <f t="shared" si="405"/>
        <v>1</v>
      </c>
      <c r="I12940" s="1" t="s">
        <v>2</v>
      </c>
      <c r="J12940" s="1" t="s">
        <v>7162</v>
      </c>
      <c r="K12940" s="1"/>
    </row>
    <row r="12941" spans="1:11">
      <c r="A12941" s="1" t="s">
        <v>7122</v>
      </c>
      <c r="B12941" s="1" t="s">
        <v>108</v>
      </c>
      <c r="C12941" s="48" t="str">
        <f t="shared" si="404"/>
        <v>פה נשר</v>
      </c>
      <c r="D12941" s="1" t="s">
        <v>7155</v>
      </c>
      <c r="E12941" s="1"/>
      <c r="F12941" s="2">
        <v>3</v>
      </c>
      <c r="G12941" s="2">
        <f>INDEX(תוצאות_בחירות,MATCH(C12941,siot!$F$3:$F$1887,0),27)</f>
        <v>4</v>
      </c>
      <c r="H12941" s="2" t="b">
        <f t="shared" si="405"/>
        <v>1</v>
      </c>
      <c r="I12941" s="1" t="s">
        <v>2</v>
      </c>
      <c r="J12941" s="1" t="s">
        <v>7161</v>
      </c>
      <c r="K12941" s="1">
        <v>1</v>
      </c>
    </row>
    <row r="12942" spans="1:11">
      <c r="A12942" s="1" t="s">
        <v>7122</v>
      </c>
      <c r="B12942" s="1" t="s">
        <v>108</v>
      </c>
      <c r="C12942" s="48" t="str">
        <f t="shared" si="404"/>
        <v>פה נשר</v>
      </c>
      <c r="D12942" s="1" t="s">
        <v>7155</v>
      </c>
      <c r="E12942" s="1"/>
      <c r="F12942" s="2">
        <v>4</v>
      </c>
      <c r="G12942" s="2">
        <f>INDEX(תוצאות_בחירות,MATCH(C12942,siot!$F$3:$F$1887,0),27)</f>
        <v>4</v>
      </c>
      <c r="H12942" s="2" t="b">
        <f t="shared" si="405"/>
        <v>1</v>
      </c>
      <c r="I12942" s="1" t="s">
        <v>2</v>
      </c>
      <c r="J12942" s="1" t="s">
        <v>7160</v>
      </c>
      <c r="K12942" s="1">
        <v>1</v>
      </c>
    </row>
    <row r="12943" spans="1:11" hidden="1">
      <c r="A12943" s="1" t="s">
        <v>7122</v>
      </c>
      <c r="B12943" s="1" t="s">
        <v>108</v>
      </c>
      <c r="C12943" s="48" t="str">
        <f t="shared" si="404"/>
        <v>פה נשר</v>
      </c>
      <c r="D12943" s="1" t="s">
        <v>7155</v>
      </c>
      <c r="E12943" s="1"/>
      <c r="F12943" s="2">
        <v>5</v>
      </c>
      <c r="G12943" s="2">
        <f>INDEX(תוצאות_בחירות,MATCH(C12943,siot!$F$3:$F$1887,0),27)</f>
        <v>4</v>
      </c>
      <c r="H12943" s="2" t="b">
        <f t="shared" si="405"/>
        <v>0</v>
      </c>
      <c r="I12943" s="1" t="s">
        <v>2</v>
      </c>
      <c r="J12943" s="1" t="s">
        <v>7159</v>
      </c>
      <c r="K12943" s="1"/>
    </row>
    <row r="12944" spans="1:11" hidden="1">
      <c r="A12944" s="1" t="s">
        <v>7122</v>
      </c>
      <c r="B12944" s="1" t="s">
        <v>108</v>
      </c>
      <c r="C12944" s="48" t="str">
        <f t="shared" si="404"/>
        <v>פה נשר</v>
      </c>
      <c r="D12944" s="1" t="s">
        <v>7155</v>
      </c>
      <c r="E12944" s="1"/>
      <c r="F12944" s="2">
        <v>6</v>
      </c>
      <c r="G12944" s="2">
        <f>INDEX(תוצאות_בחירות,MATCH(C12944,siot!$F$3:$F$1887,0),27)</f>
        <v>4</v>
      </c>
      <c r="H12944" s="2" t="b">
        <f t="shared" si="405"/>
        <v>0</v>
      </c>
      <c r="I12944" s="1" t="s">
        <v>2</v>
      </c>
      <c r="J12944" s="1" t="s">
        <v>7158</v>
      </c>
      <c r="K12944" s="1"/>
    </row>
    <row r="12945" spans="1:11" hidden="1">
      <c r="A12945" s="1" t="s">
        <v>7122</v>
      </c>
      <c r="B12945" s="1" t="s">
        <v>108</v>
      </c>
      <c r="C12945" s="48" t="str">
        <f t="shared" si="404"/>
        <v>פה נשר</v>
      </c>
      <c r="D12945" s="1" t="s">
        <v>7155</v>
      </c>
      <c r="E12945" s="1"/>
      <c r="F12945" s="2">
        <v>7</v>
      </c>
      <c r="G12945" s="2">
        <f>INDEX(תוצאות_בחירות,MATCH(C12945,siot!$F$3:$F$1887,0),27)</f>
        <v>4</v>
      </c>
      <c r="H12945" s="2" t="b">
        <f t="shared" si="405"/>
        <v>0</v>
      </c>
      <c r="I12945" s="1" t="s">
        <v>2</v>
      </c>
      <c r="J12945" s="1" t="s">
        <v>7157</v>
      </c>
      <c r="K12945" s="1"/>
    </row>
    <row r="12946" spans="1:11" hidden="1">
      <c r="A12946" s="1" t="s">
        <v>7122</v>
      </c>
      <c r="B12946" s="1" t="s">
        <v>108</v>
      </c>
      <c r="C12946" s="48" t="str">
        <f t="shared" si="404"/>
        <v>פה נשר</v>
      </c>
      <c r="D12946" s="1" t="s">
        <v>7155</v>
      </c>
      <c r="E12946" s="1"/>
      <c r="F12946" s="2">
        <v>8</v>
      </c>
      <c r="G12946" s="2">
        <f>INDEX(תוצאות_בחירות,MATCH(C12946,siot!$F$3:$F$1887,0),27)</f>
        <v>4</v>
      </c>
      <c r="H12946" s="2" t="b">
        <f t="shared" si="405"/>
        <v>0</v>
      </c>
      <c r="I12946" s="1" t="s">
        <v>2</v>
      </c>
      <c r="J12946" s="1" t="s">
        <v>7156</v>
      </c>
      <c r="K12946" s="1"/>
    </row>
    <row r="12947" spans="1:11" hidden="1">
      <c r="A12947" s="1" t="s">
        <v>7122</v>
      </c>
      <c r="B12947" s="1" t="s">
        <v>108</v>
      </c>
      <c r="C12947" s="48" t="str">
        <f t="shared" si="404"/>
        <v>פה נשר</v>
      </c>
      <c r="D12947" s="1" t="s">
        <v>7155</v>
      </c>
      <c r="E12947" s="1"/>
      <c r="F12947" s="2">
        <v>9</v>
      </c>
      <c r="G12947" s="2">
        <f>INDEX(תוצאות_בחירות,MATCH(C12947,siot!$F$3:$F$1887,0),27)</f>
        <v>4</v>
      </c>
      <c r="H12947" s="2" t="b">
        <f t="shared" si="405"/>
        <v>0</v>
      </c>
      <c r="I12947" s="1" t="s">
        <v>2</v>
      </c>
      <c r="J12947" s="1" t="s">
        <v>7154</v>
      </c>
      <c r="K12947" s="1"/>
    </row>
    <row r="12948" spans="1:11" hidden="1">
      <c r="A12948" s="1" t="s">
        <v>7122</v>
      </c>
      <c r="B12948" s="1" t="s">
        <v>259</v>
      </c>
      <c r="C12948" s="48" t="str">
        <f t="shared" si="404"/>
        <v>ק נשר</v>
      </c>
      <c r="D12948" s="1" t="s">
        <v>7130</v>
      </c>
      <c r="E12948" s="1" t="s">
        <v>18</v>
      </c>
      <c r="F12948" s="2" t="s">
        <v>19548</v>
      </c>
      <c r="G12948" s="2">
        <f>INDEX(תוצאות_בחירות,MATCH(C12948,siot!$F$3:$F$1887,0),27)</f>
        <v>5</v>
      </c>
      <c r="H12948" s="2" t="b">
        <f t="shared" si="405"/>
        <v>0</v>
      </c>
      <c r="I12948" s="1"/>
      <c r="J12948" s="1"/>
      <c r="K12948" s="1"/>
    </row>
    <row r="12949" spans="1:11">
      <c r="A12949" s="1" t="s">
        <v>7122</v>
      </c>
      <c r="B12949" s="1" t="s">
        <v>259</v>
      </c>
      <c r="C12949" s="48" t="str">
        <f t="shared" si="404"/>
        <v>ק נשר</v>
      </c>
      <c r="D12949" s="1" t="s">
        <v>7130</v>
      </c>
      <c r="E12949" s="1" t="s">
        <v>17</v>
      </c>
      <c r="F12949" s="2">
        <v>1</v>
      </c>
      <c r="G12949" s="2">
        <f>INDEX(תוצאות_בחירות,MATCH(C12949,siot!$F$3:$F$1887,0),27)</f>
        <v>5</v>
      </c>
      <c r="H12949" s="2" t="b">
        <f t="shared" si="405"/>
        <v>1</v>
      </c>
      <c r="I12949" s="1" t="s">
        <v>2</v>
      </c>
      <c r="J12949" s="1" t="s">
        <v>7153</v>
      </c>
      <c r="K12949" s="1"/>
    </row>
    <row r="12950" spans="1:11">
      <c r="A12950" s="1" t="s">
        <v>7122</v>
      </c>
      <c r="B12950" s="1" t="s">
        <v>259</v>
      </c>
      <c r="C12950" s="48" t="str">
        <f t="shared" si="404"/>
        <v>ק נשר</v>
      </c>
      <c r="D12950" s="1" t="s">
        <v>7130</v>
      </c>
      <c r="E12950" s="1"/>
      <c r="F12950" s="2">
        <v>2</v>
      </c>
      <c r="G12950" s="2">
        <f>INDEX(תוצאות_בחירות,MATCH(C12950,siot!$F$3:$F$1887,0),27)</f>
        <v>5</v>
      </c>
      <c r="H12950" s="2" t="b">
        <f t="shared" si="405"/>
        <v>1</v>
      </c>
      <c r="I12950" s="1" t="s">
        <v>2</v>
      </c>
      <c r="J12950" s="1" t="s">
        <v>7152</v>
      </c>
      <c r="K12950" s="1"/>
    </row>
    <row r="12951" spans="1:11">
      <c r="A12951" s="1" t="s">
        <v>7122</v>
      </c>
      <c r="B12951" s="1" t="s">
        <v>259</v>
      </c>
      <c r="C12951" s="48" t="str">
        <f t="shared" si="404"/>
        <v>ק נשר</v>
      </c>
      <c r="D12951" s="1" t="s">
        <v>7130</v>
      </c>
      <c r="E12951" s="1"/>
      <c r="F12951" s="2">
        <v>3</v>
      </c>
      <c r="G12951" s="2">
        <f>INDEX(תוצאות_בחירות,MATCH(C12951,siot!$F$3:$F$1887,0),27)</f>
        <v>5</v>
      </c>
      <c r="H12951" s="2" t="b">
        <f t="shared" si="405"/>
        <v>1</v>
      </c>
      <c r="I12951" s="1" t="s">
        <v>2</v>
      </c>
      <c r="J12951" s="1" t="s">
        <v>7151</v>
      </c>
      <c r="K12951" s="1"/>
    </row>
    <row r="12952" spans="1:11">
      <c r="A12952" s="1" t="s">
        <v>7122</v>
      </c>
      <c r="B12952" s="1" t="s">
        <v>259</v>
      </c>
      <c r="C12952" s="48" t="str">
        <f t="shared" si="404"/>
        <v>ק נשר</v>
      </c>
      <c r="D12952" s="1" t="s">
        <v>7130</v>
      </c>
      <c r="E12952" s="1"/>
      <c r="F12952" s="2">
        <v>4</v>
      </c>
      <c r="G12952" s="2">
        <f>INDEX(תוצאות_בחירות,MATCH(C12952,siot!$F$3:$F$1887,0),27)</f>
        <v>5</v>
      </c>
      <c r="H12952" s="2" t="b">
        <f t="shared" si="405"/>
        <v>1</v>
      </c>
      <c r="I12952" s="1" t="s">
        <v>2</v>
      </c>
      <c r="J12952" s="1" t="s">
        <v>7150</v>
      </c>
      <c r="K12952" s="1">
        <v>1</v>
      </c>
    </row>
    <row r="12953" spans="1:11">
      <c r="A12953" s="1" t="s">
        <v>7122</v>
      </c>
      <c r="B12953" s="1" t="s">
        <v>259</v>
      </c>
      <c r="C12953" s="48" t="str">
        <f t="shared" si="404"/>
        <v>ק נשר</v>
      </c>
      <c r="D12953" s="1" t="s">
        <v>7130</v>
      </c>
      <c r="E12953" s="1"/>
      <c r="F12953" s="2">
        <v>5</v>
      </c>
      <c r="G12953" s="2">
        <f>INDEX(תוצאות_בחירות,MATCH(C12953,siot!$F$3:$F$1887,0),27)</f>
        <v>5</v>
      </c>
      <c r="H12953" s="2" t="b">
        <f t="shared" si="405"/>
        <v>1</v>
      </c>
      <c r="I12953" s="1" t="s">
        <v>2</v>
      </c>
      <c r="J12953" s="1" t="s">
        <v>7149</v>
      </c>
      <c r="K12953" s="1"/>
    </row>
    <row r="12954" spans="1:11" hidden="1">
      <c r="A12954" s="1" t="s">
        <v>7122</v>
      </c>
      <c r="B12954" s="1" t="s">
        <v>259</v>
      </c>
      <c r="C12954" s="48" t="str">
        <f t="shared" si="404"/>
        <v>ק נשר</v>
      </c>
      <c r="D12954" s="1" t="s">
        <v>7130</v>
      </c>
      <c r="E12954" s="1"/>
      <c r="F12954" s="2">
        <v>6</v>
      </c>
      <c r="G12954" s="2">
        <f>INDEX(תוצאות_בחירות,MATCH(C12954,siot!$F$3:$F$1887,0),27)</f>
        <v>5</v>
      </c>
      <c r="H12954" s="2" t="b">
        <f t="shared" si="405"/>
        <v>0</v>
      </c>
      <c r="I12954" s="1" t="s">
        <v>2</v>
      </c>
      <c r="J12954" s="1" t="s">
        <v>7148</v>
      </c>
      <c r="K12954" s="1"/>
    </row>
    <row r="12955" spans="1:11" hidden="1">
      <c r="A12955" s="1" t="s">
        <v>7122</v>
      </c>
      <c r="B12955" s="1" t="s">
        <v>259</v>
      </c>
      <c r="C12955" s="48" t="str">
        <f t="shared" si="404"/>
        <v>ק נשר</v>
      </c>
      <c r="D12955" s="1" t="s">
        <v>7130</v>
      </c>
      <c r="E12955" s="1"/>
      <c r="F12955" s="2">
        <v>7</v>
      </c>
      <c r="G12955" s="2">
        <f>INDEX(תוצאות_בחירות,MATCH(C12955,siot!$F$3:$F$1887,0),27)</f>
        <v>5</v>
      </c>
      <c r="H12955" s="2" t="b">
        <f t="shared" si="405"/>
        <v>0</v>
      </c>
      <c r="I12955" s="1" t="s">
        <v>2</v>
      </c>
      <c r="J12955" s="1" t="s">
        <v>7147</v>
      </c>
      <c r="K12955" s="1"/>
    </row>
    <row r="12956" spans="1:11" hidden="1">
      <c r="A12956" s="1" t="s">
        <v>7122</v>
      </c>
      <c r="B12956" s="1" t="s">
        <v>259</v>
      </c>
      <c r="C12956" s="48" t="str">
        <f t="shared" si="404"/>
        <v>ק נשר</v>
      </c>
      <c r="D12956" s="1" t="s">
        <v>7130</v>
      </c>
      <c r="E12956" s="1"/>
      <c r="F12956" s="2">
        <v>8</v>
      </c>
      <c r="G12956" s="2">
        <f>INDEX(תוצאות_בחירות,MATCH(C12956,siot!$F$3:$F$1887,0),27)</f>
        <v>5</v>
      </c>
      <c r="H12956" s="2" t="b">
        <f t="shared" si="405"/>
        <v>0</v>
      </c>
      <c r="I12956" s="1" t="s">
        <v>2</v>
      </c>
      <c r="J12956" s="1" t="s">
        <v>7146</v>
      </c>
      <c r="K12956" s="1"/>
    </row>
    <row r="12957" spans="1:11" hidden="1">
      <c r="A12957" s="1" t="s">
        <v>7122</v>
      </c>
      <c r="B12957" s="1" t="s">
        <v>259</v>
      </c>
      <c r="C12957" s="48" t="str">
        <f t="shared" si="404"/>
        <v>ק נשר</v>
      </c>
      <c r="D12957" s="1" t="s">
        <v>7130</v>
      </c>
      <c r="E12957" s="1"/>
      <c r="F12957" s="2">
        <v>9</v>
      </c>
      <c r="G12957" s="2">
        <f>INDEX(תוצאות_בחירות,MATCH(C12957,siot!$F$3:$F$1887,0),27)</f>
        <v>5</v>
      </c>
      <c r="H12957" s="2" t="b">
        <f t="shared" si="405"/>
        <v>0</v>
      </c>
      <c r="I12957" s="1" t="s">
        <v>2</v>
      </c>
      <c r="J12957" s="1" t="s">
        <v>4872</v>
      </c>
      <c r="K12957" s="1"/>
    </row>
    <row r="12958" spans="1:11" hidden="1">
      <c r="A12958" s="1" t="s">
        <v>7122</v>
      </c>
      <c r="B12958" s="1" t="s">
        <v>259</v>
      </c>
      <c r="C12958" s="48" t="str">
        <f t="shared" si="404"/>
        <v>ק נשר</v>
      </c>
      <c r="D12958" s="1" t="s">
        <v>7130</v>
      </c>
      <c r="E12958" s="1"/>
      <c r="F12958" s="2">
        <v>10</v>
      </c>
      <c r="G12958" s="2">
        <f>INDEX(תוצאות_בחירות,MATCH(C12958,siot!$F$3:$F$1887,0),27)</f>
        <v>5</v>
      </c>
      <c r="H12958" s="2" t="b">
        <f t="shared" si="405"/>
        <v>0</v>
      </c>
      <c r="I12958" s="1" t="s">
        <v>2</v>
      </c>
      <c r="J12958" s="1" t="s">
        <v>7145</v>
      </c>
      <c r="K12958" s="1"/>
    </row>
    <row r="12959" spans="1:11" hidden="1">
      <c r="A12959" s="1" t="s">
        <v>7122</v>
      </c>
      <c r="B12959" s="1" t="s">
        <v>259</v>
      </c>
      <c r="C12959" s="48" t="str">
        <f t="shared" si="404"/>
        <v>ק נשר</v>
      </c>
      <c r="D12959" s="1" t="s">
        <v>7130</v>
      </c>
      <c r="E12959" s="1"/>
      <c r="F12959" s="2">
        <v>11</v>
      </c>
      <c r="G12959" s="2">
        <f>INDEX(תוצאות_בחירות,MATCH(C12959,siot!$F$3:$F$1887,0),27)</f>
        <v>5</v>
      </c>
      <c r="H12959" s="2" t="b">
        <f t="shared" si="405"/>
        <v>0</v>
      </c>
      <c r="I12959" s="1" t="s">
        <v>2</v>
      </c>
      <c r="J12959" s="1" t="s">
        <v>7144</v>
      </c>
      <c r="K12959" s="1"/>
    </row>
    <row r="12960" spans="1:11" hidden="1">
      <c r="A12960" s="1" t="s">
        <v>7122</v>
      </c>
      <c r="B12960" s="1" t="s">
        <v>259</v>
      </c>
      <c r="C12960" s="48" t="str">
        <f t="shared" si="404"/>
        <v>ק נשר</v>
      </c>
      <c r="D12960" s="1" t="s">
        <v>7130</v>
      </c>
      <c r="E12960" s="1"/>
      <c r="F12960" s="2">
        <v>12</v>
      </c>
      <c r="G12960" s="2">
        <f>INDEX(תוצאות_בחירות,MATCH(C12960,siot!$F$3:$F$1887,0),27)</f>
        <v>5</v>
      </c>
      <c r="H12960" s="2" t="b">
        <f t="shared" si="405"/>
        <v>0</v>
      </c>
      <c r="I12960" s="1" t="s">
        <v>2</v>
      </c>
      <c r="J12960" s="1" t="s">
        <v>7143</v>
      </c>
      <c r="K12960" s="1"/>
    </row>
    <row r="12961" spans="1:11" hidden="1">
      <c r="A12961" s="1" t="s">
        <v>7122</v>
      </c>
      <c r="B12961" s="1" t="s">
        <v>259</v>
      </c>
      <c r="C12961" s="48" t="str">
        <f t="shared" si="404"/>
        <v>ק נשר</v>
      </c>
      <c r="D12961" s="1" t="s">
        <v>7130</v>
      </c>
      <c r="E12961" s="1"/>
      <c r="F12961" s="2">
        <v>13</v>
      </c>
      <c r="G12961" s="2">
        <f>INDEX(תוצאות_בחירות,MATCH(C12961,siot!$F$3:$F$1887,0),27)</f>
        <v>5</v>
      </c>
      <c r="H12961" s="2" t="b">
        <f t="shared" si="405"/>
        <v>0</v>
      </c>
      <c r="I12961" s="1" t="s">
        <v>2</v>
      </c>
      <c r="J12961" s="1" t="s">
        <v>7142</v>
      </c>
      <c r="K12961" s="1"/>
    </row>
    <row r="12962" spans="1:11" hidden="1">
      <c r="A12962" s="1" t="s">
        <v>7122</v>
      </c>
      <c r="B12962" s="1" t="s">
        <v>259</v>
      </c>
      <c r="C12962" s="48" t="str">
        <f t="shared" si="404"/>
        <v>ק נשר</v>
      </c>
      <c r="D12962" s="1" t="s">
        <v>7130</v>
      </c>
      <c r="E12962" s="1"/>
      <c r="F12962" s="2">
        <v>14</v>
      </c>
      <c r="G12962" s="2">
        <f>INDEX(תוצאות_בחירות,MATCH(C12962,siot!$F$3:$F$1887,0),27)</f>
        <v>5</v>
      </c>
      <c r="H12962" s="2" t="b">
        <f t="shared" si="405"/>
        <v>0</v>
      </c>
      <c r="I12962" s="1" t="s">
        <v>2</v>
      </c>
      <c r="J12962" s="1" t="s">
        <v>7141</v>
      </c>
      <c r="K12962" s="1"/>
    </row>
    <row r="12963" spans="1:11" hidden="1">
      <c r="A12963" s="1" t="s">
        <v>7122</v>
      </c>
      <c r="B12963" s="1" t="s">
        <v>259</v>
      </c>
      <c r="C12963" s="48" t="str">
        <f t="shared" si="404"/>
        <v>ק נשר</v>
      </c>
      <c r="D12963" s="1" t="s">
        <v>7130</v>
      </c>
      <c r="E12963" s="1"/>
      <c r="F12963" s="2">
        <v>15</v>
      </c>
      <c r="G12963" s="2">
        <f>INDEX(תוצאות_בחירות,MATCH(C12963,siot!$F$3:$F$1887,0),27)</f>
        <v>5</v>
      </c>
      <c r="H12963" s="2" t="b">
        <f t="shared" si="405"/>
        <v>0</v>
      </c>
      <c r="I12963" s="1" t="s">
        <v>2</v>
      </c>
      <c r="J12963" s="1" t="s">
        <v>5285</v>
      </c>
      <c r="K12963" s="1"/>
    </row>
    <row r="12964" spans="1:11" hidden="1">
      <c r="A12964" s="1" t="s">
        <v>7122</v>
      </c>
      <c r="B12964" s="1" t="s">
        <v>259</v>
      </c>
      <c r="C12964" s="48" t="str">
        <f t="shared" si="404"/>
        <v>ק נשר</v>
      </c>
      <c r="D12964" s="1" t="s">
        <v>7130</v>
      </c>
      <c r="E12964" s="1"/>
      <c r="F12964" s="2">
        <v>16</v>
      </c>
      <c r="G12964" s="2">
        <f>INDEX(תוצאות_בחירות,MATCH(C12964,siot!$F$3:$F$1887,0),27)</f>
        <v>5</v>
      </c>
      <c r="H12964" s="2" t="b">
        <f t="shared" si="405"/>
        <v>0</v>
      </c>
      <c r="I12964" s="1" t="s">
        <v>2</v>
      </c>
      <c r="J12964" s="1" t="s">
        <v>7140</v>
      </c>
      <c r="K12964" s="1"/>
    </row>
    <row r="12965" spans="1:11" hidden="1">
      <c r="A12965" s="1" t="s">
        <v>7122</v>
      </c>
      <c r="B12965" s="1" t="s">
        <v>259</v>
      </c>
      <c r="C12965" s="48" t="str">
        <f t="shared" si="404"/>
        <v>ק נשר</v>
      </c>
      <c r="D12965" s="1" t="s">
        <v>7130</v>
      </c>
      <c r="E12965" s="1"/>
      <c r="F12965" s="2">
        <v>17</v>
      </c>
      <c r="G12965" s="2">
        <f>INDEX(תוצאות_בחירות,MATCH(C12965,siot!$F$3:$F$1887,0),27)</f>
        <v>5</v>
      </c>
      <c r="H12965" s="2" t="b">
        <f t="shared" si="405"/>
        <v>0</v>
      </c>
      <c r="I12965" s="1" t="s">
        <v>2</v>
      </c>
      <c r="J12965" s="1" t="s">
        <v>7139</v>
      </c>
      <c r="K12965" s="1"/>
    </row>
    <row r="12966" spans="1:11" hidden="1">
      <c r="A12966" s="1" t="s">
        <v>7122</v>
      </c>
      <c r="B12966" s="1" t="s">
        <v>259</v>
      </c>
      <c r="C12966" s="48" t="str">
        <f t="shared" si="404"/>
        <v>ק נשר</v>
      </c>
      <c r="D12966" s="1" t="s">
        <v>7130</v>
      </c>
      <c r="E12966" s="1"/>
      <c r="F12966" s="2">
        <v>18</v>
      </c>
      <c r="G12966" s="2">
        <f>INDEX(תוצאות_בחירות,MATCH(C12966,siot!$F$3:$F$1887,0),27)</f>
        <v>5</v>
      </c>
      <c r="H12966" s="2" t="b">
        <f t="shared" si="405"/>
        <v>0</v>
      </c>
      <c r="I12966" s="1" t="s">
        <v>2</v>
      </c>
      <c r="J12966" s="1" t="s">
        <v>7138</v>
      </c>
      <c r="K12966" s="1"/>
    </row>
    <row r="12967" spans="1:11" hidden="1">
      <c r="A12967" s="1" t="s">
        <v>7122</v>
      </c>
      <c r="B12967" s="1" t="s">
        <v>259</v>
      </c>
      <c r="C12967" s="48" t="str">
        <f t="shared" si="404"/>
        <v>ק נשר</v>
      </c>
      <c r="D12967" s="1" t="s">
        <v>7130</v>
      </c>
      <c r="E12967" s="1"/>
      <c r="F12967" s="2">
        <v>19</v>
      </c>
      <c r="G12967" s="2">
        <f>INDEX(תוצאות_בחירות,MATCH(C12967,siot!$F$3:$F$1887,0),27)</f>
        <v>5</v>
      </c>
      <c r="H12967" s="2" t="b">
        <f t="shared" si="405"/>
        <v>0</v>
      </c>
      <c r="I12967" s="1" t="s">
        <v>2</v>
      </c>
      <c r="J12967" s="1" t="s">
        <v>7137</v>
      </c>
      <c r="K12967" s="1"/>
    </row>
    <row r="12968" spans="1:11" hidden="1">
      <c r="A12968" s="1" t="s">
        <v>7122</v>
      </c>
      <c r="B12968" s="1" t="s">
        <v>259</v>
      </c>
      <c r="C12968" s="48" t="str">
        <f t="shared" si="404"/>
        <v>ק נשר</v>
      </c>
      <c r="D12968" s="1" t="s">
        <v>7130</v>
      </c>
      <c r="E12968" s="1"/>
      <c r="F12968" s="2">
        <v>20</v>
      </c>
      <c r="G12968" s="2">
        <f>INDEX(תוצאות_בחירות,MATCH(C12968,siot!$F$3:$F$1887,0),27)</f>
        <v>5</v>
      </c>
      <c r="H12968" s="2" t="b">
        <f t="shared" si="405"/>
        <v>0</v>
      </c>
      <c r="I12968" s="1" t="s">
        <v>2</v>
      </c>
      <c r="J12968" s="1" t="s">
        <v>7136</v>
      </c>
      <c r="K12968" s="1"/>
    </row>
    <row r="12969" spans="1:11" hidden="1">
      <c r="A12969" s="1" t="s">
        <v>7122</v>
      </c>
      <c r="B12969" s="1" t="s">
        <v>259</v>
      </c>
      <c r="C12969" s="48" t="str">
        <f t="shared" si="404"/>
        <v>ק נשר</v>
      </c>
      <c r="D12969" s="1" t="s">
        <v>7130</v>
      </c>
      <c r="E12969" s="1"/>
      <c r="F12969" s="2">
        <v>21</v>
      </c>
      <c r="G12969" s="2">
        <f>INDEX(תוצאות_בחירות,MATCH(C12969,siot!$F$3:$F$1887,0),27)</f>
        <v>5</v>
      </c>
      <c r="H12969" s="2" t="b">
        <f t="shared" si="405"/>
        <v>0</v>
      </c>
      <c r="I12969" s="1" t="s">
        <v>2</v>
      </c>
      <c r="J12969" s="1" t="s">
        <v>7135</v>
      </c>
      <c r="K12969" s="1"/>
    </row>
    <row r="12970" spans="1:11" hidden="1">
      <c r="A12970" s="1" t="s">
        <v>7122</v>
      </c>
      <c r="B12970" s="1" t="s">
        <v>259</v>
      </c>
      <c r="C12970" s="48" t="str">
        <f t="shared" si="404"/>
        <v>ק נשר</v>
      </c>
      <c r="D12970" s="1" t="s">
        <v>7130</v>
      </c>
      <c r="E12970" s="1"/>
      <c r="F12970" s="2">
        <v>22</v>
      </c>
      <c r="G12970" s="2">
        <f>INDEX(תוצאות_בחירות,MATCH(C12970,siot!$F$3:$F$1887,0),27)</f>
        <v>5</v>
      </c>
      <c r="H12970" s="2" t="b">
        <f t="shared" si="405"/>
        <v>0</v>
      </c>
      <c r="I12970" s="1" t="s">
        <v>2</v>
      </c>
      <c r="J12970" s="1" t="s">
        <v>7134</v>
      </c>
      <c r="K12970" s="1"/>
    </row>
    <row r="12971" spans="1:11" hidden="1">
      <c r="A12971" s="1" t="s">
        <v>7122</v>
      </c>
      <c r="B12971" s="1" t="s">
        <v>259</v>
      </c>
      <c r="C12971" s="48" t="str">
        <f t="shared" si="404"/>
        <v>ק נשר</v>
      </c>
      <c r="D12971" s="1" t="s">
        <v>7130</v>
      </c>
      <c r="E12971" s="1"/>
      <c r="F12971" s="2">
        <v>23</v>
      </c>
      <c r="G12971" s="2">
        <f>INDEX(תוצאות_בחירות,MATCH(C12971,siot!$F$3:$F$1887,0),27)</f>
        <v>5</v>
      </c>
      <c r="H12971" s="2" t="b">
        <f t="shared" si="405"/>
        <v>0</v>
      </c>
      <c r="I12971" s="1" t="s">
        <v>2</v>
      </c>
      <c r="J12971" s="1" t="s">
        <v>7133</v>
      </c>
      <c r="K12971" s="1"/>
    </row>
    <row r="12972" spans="1:11" hidden="1">
      <c r="A12972" s="1" t="s">
        <v>7122</v>
      </c>
      <c r="B12972" s="1" t="s">
        <v>259</v>
      </c>
      <c r="C12972" s="48" t="str">
        <f t="shared" si="404"/>
        <v>ק נשר</v>
      </c>
      <c r="D12972" s="1" t="s">
        <v>7130</v>
      </c>
      <c r="E12972" s="1"/>
      <c r="F12972" s="2">
        <v>24</v>
      </c>
      <c r="G12972" s="2">
        <f>INDEX(תוצאות_בחירות,MATCH(C12972,siot!$F$3:$F$1887,0),27)</f>
        <v>5</v>
      </c>
      <c r="H12972" s="2" t="b">
        <f t="shared" si="405"/>
        <v>0</v>
      </c>
      <c r="I12972" s="1" t="s">
        <v>2</v>
      </c>
      <c r="J12972" s="1" t="s">
        <v>7132</v>
      </c>
      <c r="K12972" s="1"/>
    </row>
    <row r="12973" spans="1:11" hidden="1">
      <c r="A12973" s="1" t="s">
        <v>7122</v>
      </c>
      <c r="B12973" s="1" t="s">
        <v>259</v>
      </c>
      <c r="C12973" s="48" t="str">
        <f t="shared" si="404"/>
        <v>ק נשר</v>
      </c>
      <c r="D12973" s="1" t="s">
        <v>7130</v>
      </c>
      <c r="E12973" s="1"/>
      <c r="F12973" s="2">
        <v>25</v>
      </c>
      <c r="G12973" s="2">
        <f>INDEX(תוצאות_בחירות,MATCH(C12973,siot!$F$3:$F$1887,0),27)</f>
        <v>5</v>
      </c>
      <c r="H12973" s="2" t="b">
        <f t="shared" si="405"/>
        <v>0</v>
      </c>
      <c r="I12973" s="1" t="s">
        <v>2</v>
      </c>
      <c r="J12973" s="1" t="s">
        <v>7131</v>
      </c>
      <c r="K12973" s="1"/>
    </row>
    <row r="12974" spans="1:11" hidden="1">
      <c r="A12974" s="1" t="s">
        <v>7122</v>
      </c>
      <c r="B12974" s="1" t="s">
        <v>259</v>
      </c>
      <c r="C12974" s="48" t="str">
        <f t="shared" si="404"/>
        <v>ק נשר</v>
      </c>
      <c r="D12974" s="1" t="s">
        <v>7130</v>
      </c>
      <c r="E12974" s="1"/>
      <c r="F12974" s="2">
        <v>26</v>
      </c>
      <c r="G12974" s="2">
        <f>INDEX(תוצאות_בחירות,MATCH(C12974,siot!$F$3:$F$1887,0),27)</f>
        <v>5</v>
      </c>
      <c r="H12974" s="2" t="b">
        <f t="shared" si="405"/>
        <v>0</v>
      </c>
      <c r="I12974" s="1" t="s">
        <v>2</v>
      </c>
      <c r="J12974" s="1" t="s">
        <v>7129</v>
      </c>
      <c r="K12974" s="1"/>
    </row>
    <row r="12975" spans="1:11" hidden="1">
      <c r="A12975" s="1" t="s">
        <v>7122</v>
      </c>
      <c r="B12975" s="1" t="s">
        <v>963</v>
      </c>
      <c r="C12975" s="48" t="str">
        <f t="shared" si="404"/>
        <v>שס נשר</v>
      </c>
      <c r="D12975" s="1" t="s">
        <v>962</v>
      </c>
      <c r="E12975" s="1" t="s">
        <v>3</v>
      </c>
      <c r="F12975" s="2" t="s">
        <v>19548</v>
      </c>
      <c r="G12975" s="2">
        <f>INDEX(תוצאות_בחירות,MATCH(C12975,siot!$F$3:$F$1887,0),27)</f>
        <v>0</v>
      </c>
      <c r="H12975" s="2" t="b">
        <f t="shared" si="405"/>
        <v>0</v>
      </c>
      <c r="I12975" s="1"/>
      <c r="J12975" s="1"/>
      <c r="K12975" s="1"/>
    </row>
    <row r="12976" spans="1:11" hidden="1">
      <c r="A12976" s="1" t="s">
        <v>7122</v>
      </c>
      <c r="B12976" s="1" t="s">
        <v>963</v>
      </c>
      <c r="C12976" s="48" t="str">
        <f t="shared" si="404"/>
        <v>שס נשר</v>
      </c>
      <c r="D12976" s="1" t="s">
        <v>962</v>
      </c>
      <c r="E12976" s="1"/>
      <c r="F12976" s="2">
        <v>1</v>
      </c>
      <c r="G12976" s="2">
        <f>INDEX(תוצאות_בחירות,MATCH(C12976,siot!$F$3:$F$1887,0),27)</f>
        <v>0</v>
      </c>
      <c r="H12976" s="2" t="b">
        <f t="shared" si="405"/>
        <v>0</v>
      </c>
      <c r="I12976" s="1" t="s">
        <v>2</v>
      </c>
      <c r="J12976" s="1" t="s">
        <v>7128</v>
      </c>
      <c r="K12976" s="1"/>
    </row>
    <row r="12977" spans="1:11" hidden="1">
      <c r="A12977" s="1" t="s">
        <v>7122</v>
      </c>
      <c r="B12977" s="1" t="s">
        <v>963</v>
      </c>
      <c r="C12977" s="48" t="str">
        <f t="shared" si="404"/>
        <v>שס נשר</v>
      </c>
      <c r="D12977" s="1" t="s">
        <v>962</v>
      </c>
      <c r="E12977" s="1"/>
      <c r="F12977" s="2">
        <v>2</v>
      </c>
      <c r="G12977" s="2">
        <f>INDEX(תוצאות_בחירות,MATCH(C12977,siot!$F$3:$F$1887,0),27)</f>
        <v>0</v>
      </c>
      <c r="H12977" s="2" t="b">
        <f t="shared" si="405"/>
        <v>0</v>
      </c>
      <c r="I12977" s="1" t="s">
        <v>2</v>
      </c>
      <c r="J12977" s="1" t="s">
        <v>7127</v>
      </c>
      <c r="K12977" s="1"/>
    </row>
    <row r="12978" spans="1:11" hidden="1">
      <c r="A12978" s="1" t="s">
        <v>7122</v>
      </c>
      <c r="B12978" s="1" t="s">
        <v>963</v>
      </c>
      <c r="C12978" s="48" t="str">
        <f t="shared" si="404"/>
        <v>שס נשר</v>
      </c>
      <c r="D12978" s="1" t="s">
        <v>962</v>
      </c>
      <c r="E12978" s="1"/>
      <c r="F12978" s="2">
        <v>3</v>
      </c>
      <c r="G12978" s="2">
        <f>INDEX(תוצאות_בחירות,MATCH(C12978,siot!$F$3:$F$1887,0),27)</f>
        <v>0</v>
      </c>
      <c r="H12978" s="2" t="b">
        <f t="shared" si="405"/>
        <v>0</v>
      </c>
      <c r="I12978" s="1" t="s">
        <v>2</v>
      </c>
      <c r="J12978" s="1" t="s">
        <v>7126</v>
      </c>
      <c r="K12978" s="1"/>
    </row>
    <row r="12979" spans="1:11" hidden="1">
      <c r="A12979" s="1" t="s">
        <v>7122</v>
      </c>
      <c r="B12979" s="1" t="s">
        <v>963</v>
      </c>
      <c r="C12979" s="48" t="str">
        <f t="shared" si="404"/>
        <v>שס נשר</v>
      </c>
      <c r="D12979" s="1" t="s">
        <v>962</v>
      </c>
      <c r="E12979" s="1"/>
      <c r="F12979" s="2">
        <v>4</v>
      </c>
      <c r="G12979" s="2">
        <f>INDEX(תוצאות_בחירות,MATCH(C12979,siot!$F$3:$F$1887,0),27)</f>
        <v>0</v>
      </c>
      <c r="H12979" s="2" t="b">
        <f t="shared" si="405"/>
        <v>0</v>
      </c>
      <c r="I12979" s="1" t="s">
        <v>2</v>
      </c>
      <c r="J12979" s="1" t="s">
        <v>7125</v>
      </c>
      <c r="K12979" s="1"/>
    </row>
    <row r="12980" spans="1:11" hidden="1">
      <c r="A12980" s="1" t="s">
        <v>7122</v>
      </c>
      <c r="B12980" s="1" t="s">
        <v>963</v>
      </c>
      <c r="C12980" s="48" t="str">
        <f t="shared" si="404"/>
        <v>שס נשר</v>
      </c>
      <c r="D12980" s="1" t="s">
        <v>962</v>
      </c>
      <c r="E12980" s="1"/>
      <c r="F12980" s="2">
        <v>5</v>
      </c>
      <c r="G12980" s="2">
        <f>INDEX(תוצאות_בחירות,MATCH(C12980,siot!$F$3:$F$1887,0),27)</f>
        <v>0</v>
      </c>
      <c r="H12980" s="2" t="b">
        <f t="shared" si="405"/>
        <v>0</v>
      </c>
      <c r="I12980" s="1" t="s">
        <v>2</v>
      </c>
      <c r="J12980" s="1" t="s">
        <v>7124</v>
      </c>
      <c r="K12980" s="1"/>
    </row>
    <row r="12981" spans="1:11" hidden="1">
      <c r="A12981" s="1" t="s">
        <v>7122</v>
      </c>
      <c r="B12981" s="1" t="s">
        <v>963</v>
      </c>
      <c r="C12981" s="48" t="str">
        <f t="shared" si="404"/>
        <v>שס נשר</v>
      </c>
      <c r="D12981" s="1" t="s">
        <v>962</v>
      </c>
      <c r="E12981" s="1"/>
      <c r="F12981" s="2">
        <v>6</v>
      </c>
      <c r="G12981" s="2">
        <f>INDEX(תוצאות_בחירות,MATCH(C12981,siot!$F$3:$F$1887,0),27)</f>
        <v>0</v>
      </c>
      <c r="H12981" s="2" t="b">
        <f t="shared" si="405"/>
        <v>0</v>
      </c>
      <c r="I12981" s="1" t="s">
        <v>2</v>
      </c>
      <c r="J12981" s="1" t="s">
        <v>7123</v>
      </c>
      <c r="K12981" s="1"/>
    </row>
    <row r="12982" spans="1:11" hidden="1">
      <c r="A12982" s="1" t="s">
        <v>7122</v>
      </c>
      <c r="B12982" s="1" t="s">
        <v>963</v>
      </c>
      <c r="C12982" s="48" t="str">
        <f t="shared" si="404"/>
        <v>שס נשר</v>
      </c>
      <c r="D12982" s="1" t="s">
        <v>962</v>
      </c>
      <c r="E12982" s="1"/>
      <c r="F12982" s="2">
        <v>7</v>
      </c>
      <c r="G12982" s="2">
        <f>INDEX(תוצאות_בחירות,MATCH(C12982,siot!$F$3:$F$1887,0),27)</f>
        <v>0</v>
      </c>
      <c r="H12982" s="2" t="b">
        <f t="shared" si="405"/>
        <v>0</v>
      </c>
      <c r="I12982" s="1" t="s">
        <v>2</v>
      </c>
      <c r="J12982" s="1" t="s">
        <v>7121</v>
      </c>
      <c r="K12982" s="1"/>
    </row>
    <row r="12983" spans="1:11" hidden="1">
      <c r="A12983" s="1" t="s">
        <v>7043</v>
      </c>
      <c r="B12983" s="1" t="s">
        <v>1007</v>
      </c>
      <c r="C12983" s="48" t="str">
        <f t="shared" si="404"/>
        <v>טב נתיבות</v>
      </c>
      <c r="D12983" s="1" t="s">
        <v>7112</v>
      </c>
      <c r="E12983" s="1" t="s">
        <v>3</v>
      </c>
      <c r="F12983" s="2" t="s">
        <v>19548</v>
      </c>
      <c r="G12983" s="2">
        <f>INDEX(תוצאות_בחירות,MATCH(C12983,siot!$F$3:$F$1887,0),27)</f>
        <v>0</v>
      </c>
      <c r="H12983" s="2" t="b">
        <f t="shared" si="405"/>
        <v>0</v>
      </c>
      <c r="I12983" s="1"/>
      <c r="J12983" s="1"/>
      <c r="K12983" s="1"/>
    </row>
    <row r="12984" spans="1:11" hidden="1">
      <c r="A12984" s="1" t="s">
        <v>7043</v>
      </c>
      <c r="B12984" s="1" t="s">
        <v>1007</v>
      </c>
      <c r="C12984" s="48" t="str">
        <f t="shared" si="404"/>
        <v>טב נתיבות</v>
      </c>
      <c r="D12984" s="1" t="s">
        <v>7112</v>
      </c>
      <c r="E12984" s="1"/>
      <c r="F12984" s="2">
        <v>1</v>
      </c>
      <c r="G12984" s="2">
        <f>INDEX(תוצאות_בחירות,MATCH(C12984,siot!$F$3:$F$1887,0),27)</f>
        <v>0</v>
      </c>
      <c r="H12984" s="2" t="b">
        <f t="shared" si="405"/>
        <v>0</v>
      </c>
      <c r="I12984" s="1" t="s">
        <v>2</v>
      </c>
      <c r="J12984" s="1" t="s">
        <v>7120</v>
      </c>
      <c r="K12984" s="1"/>
    </row>
    <row r="12985" spans="1:11" hidden="1">
      <c r="A12985" s="1" t="s">
        <v>7043</v>
      </c>
      <c r="B12985" s="1" t="s">
        <v>1007</v>
      </c>
      <c r="C12985" s="48" t="str">
        <f t="shared" si="404"/>
        <v>טב נתיבות</v>
      </c>
      <c r="D12985" s="1" t="s">
        <v>7112</v>
      </c>
      <c r="E12985" s="1"/>
      <c r="F12985" s="2">
        <v>2</v>
      </c>
      <c r="G12985" s="2">
        <f>INDEX(תוצאות_בחירות,MATCH(C12985,siot!$F$3:$F$1887,0),27)</f>
        <v>0</v>
      </c>
      <c r="H12985" s="2" t="b">
        <f t="shared" si="405"/>
        <v>0</v>
      </c>
      <c r="I12985" s="1" t="s">
        <v>2</v>
      </c>
      <c r="J12985" s="1" t="s">
        <v>7119</v>
      </c>
      <c r="K12985" s="1"/>
    </row>
    <row r="12986" spans="1:11" hidden="1">
      <c r="A12986" s="1" t="s">
        <v>7043</v>
      </c>
      <c r="B12986" s="1" t="s">
        <v>1007</v>
      </c>
      <c r="C12986" s="48" t="str">
        <f t="shared" si="404"/>
        <v>טב נתיבות</v>
      </c>
      <c r="D12986" s="1" t="s">
        <v>7112</v>
      </c>
      <c r="E12986" s="1"/>
      <c r="F12986" s="2">
        <v>3</v>
      </c>
      <c r="G12986" s="2">
        <f>INDEX(תוצאות_בחירות,MATCH(C12986,siot!$F$3:$F$1887,0),27)</f>
        <v>0</v>
      </c>
      <c r="H12986" s="2" t="b">
        <f t="shared" si="405"/>
        <v>0</v>
      </c>
      <c r="I12986" s="1" t="s">
        <v>2</v>
      </c>
      <c r="J12986" s="1" t="s">
        <v>7118</v>
      </c>
      <c r="K12986" s="1"/>
    </row>
    <row r="12987" spans="1:11" hidden="1">
      <c r="A12987" s="1" t="s">
        <v>7043</v>
      </c>
      <c r="B12987" s="1" t="s">
        <v>1007</v>
      </c>
      <c r="C12987" s="48" t="str">
        <f t="shared" si="404"/>
        <v>טב נתיבות</v>
      </c>
      <c r="D12987" s="1" t="s">
        <v>7112</v>
      </c>
      <c r="E12987" s="1"/>
      <c r="F12987" s="2">
        <v>4</v>
      </c>
      <c r="G12987" s="2">
        <f>INDEX(תוצאות_בחירות,MATCH(C12987,siot!$F$3:$F$1887,0),27)</f>
        <v>0</v>
      </c>
      <c r="H12987" s="2" t="b">
        <f t="shared" si="405"/>
        <v>0</v>
      </c>
      <c r="I12987" s="1" t="s">
        <v>2</v>
      </c>
      <c r="J12987" s="1" t="s">
        <v>7117</v>
      </c>
      <c r="K12987" s="1"/>
    </row>
    <row r="12988" spans="1:11" hidden="1">
      <c r="A12988" s="1" t="s">
        <v>7043</v>
      </c>
      <c r="B12988" s="1" t="s">
        <v>1007</v>
      </c>
      <c r="C12988" s="48" t="str">
        <f t="shared" si="404"/>
        <v>טב נתיבות</v>
      </c>
      <c r="D12988" s="1" t="s">
        <v>7112</v>
      </c>
      <c r="E12988" s="1"/>
      <c r="F12988" s="2">
        <v>5</v>
      </c>
      <c r="G12988" s="2">
        <f>INDEX(תוצאות_בחירות,MATCH(C12988,siot!$F$3:$F$1887,0),27)</f>
        <v>0</v>
      </c>
      <c r="H12988" s="2" t="b">
        <f t="shared" si="405"/>
        <v>0</v>
      </c>
      <c r="I12988" s="1" t="s">
        <v>2</v>
      </c>
      <c r="J12988" s="1" t="s">
        <v>7116</v>
      </c>
      <c r="K12988" s="1"/>
    </row>
    <row r="12989" spans="1:11" hidden="1">
      <c r="A12989" s="1" t="s">
        <v>7043</v>
      </c>
      <c r="B12989" s="1" t="s">
        <v>1007</v>
      </c>
      <c r="C12989" s="48" t="str">
        <f t="shared" si="404"/>
        <v>טב נתיבות</v>
      </c>
      <c r="D12989" s="1" t="s">
        <v>7112</v>
      </c>
      <c r="E12989" s="1"/>
      <c r="F12989" s="2">
        <v>6</v>
      </c>
      <c r="G12989" s="2">
        <f>INDEX(תוצאות_בחירות,MATCH(C12989,siot!$F$3:$F$1887,0),27)</f>
        <v>0</v>
      </c>
      <c r="H12989" s="2" t="b">
        <f t="shared" si="405"/>
        <v>0</v>
      </c>
      <c r="I12989" s="1" t="s">
        <v>2</v>
      </c>
      <c r="J12989" s="1" t="s">
        <v>7115</v>
      </c>
      <c r="K12989" s="1"/>
    </row>
    <row r="12990" spans="1:11" hidden="1">
      <c r="A12990" s="1" t="s">
        <v>7043</v>
      </c>
      <c r="B12990" s="1" t="s">
        <v>1007</v>
      </c>
      <c r="C12990" s="48" t="str">
        <f t="shared" si="404"/>
        <v>טב נתיבות</v>
      </c>
      <c r="D12990" s="1" t="s">
        <v>7112</v>
      </c>
      <c r="E12990" s="1"/>
      <c r="F12990" s="2">
        <v>7</v>
      </c>
      <c r="G12990" s="2">
        <f>INDEX(תוצאות_בחירות,MATCH(C12990,siot!$F$3:$F$1887,0),27)</f>
        <v>0</v>
      </c>
      <c r="H12990" s="2" t="b">
        <f t="shared" si="405"/>
        <v>0</v>
      </c>
      <c r="I12990" s="1" t="s">
        <v>2</v>
      </c>
      <c r="J12990" s="1" t="s">
        <v>7114</v>
      </c>
      <c r="K12990" s="1"/>
    </row>
    <row r="12991" spans="1:11" hidden="1">
      <c r="A12991" s="1" t="s">
        <v>7043</v>
      </c>
      <c r="B12991" s="1" t="s">
        <v>1007</v>
      </c>
      <c r="C12991" s="48" t="str">
        <f t="shared" si="404"/>
        <v>טב נתיבות</v>
      </c>
      <c r="D12991" s="1" t="s">
        <v>7112</v>
      </c>
      <c r="E12991" s="1"/>
      <c r="F12991" s="2">
        <v>8</v>
      </c>
      <c r="G12991" s="2">
        <f>INDEX(תוצאות_בחירות,MATCH(C12991,siot!$F$3:$F$1887,0),27)</f>
        <v>0</v>
      </c>
      <c r="H12991" s="2" t="b">
        <f t="shared" si="405"/>
        <v>0</v>
      </c>
      <c r="I12991" s="1" t="s">
        <v>2</v>
      </c>
      <c r="J12991" s="1" t="s">
        <v>7113</v>
      </c>
      <c r="K12991" s="1"/>
    </row>
    <row r="12992" spans="1:11" hidden="1">
      <c r="A12992" s="1" t="s">
        <v>7043</v>
      </c>
      <c r="B12992" s="1" t="s">
        <v>1007</v>
      </c>
      <c r="C12992" s="48" t="str">
        <f t="shared" si="404"/>
        <v>טב נתיבות</v>
      </c>
      <c r="D12992" s="1" t="s">
        <v>7112</v>
      </c>
      <c r="E12992" s="1"/>
      <c r="F12992" s="2">
        <v>9</v>
      </c>
      <c r="G12992" s="2">
        <f>INDEX(תוצאות_בחירות,MATCH(C12992,siot!$F$3:$F$1887,0),27)</f>
        <v>0</v>
      </c>
      <c r="H12992" s="2" t="b">
        <f t="shared" si="405"/>
        <v>0</v>
      </c>
      <c r="I12992" s="1" t="s">
        <v>2</v>
      </c>
      <c r="J12992" s="1" t="s">
        <v>7111</v>
      </c>
      <c r="K12992" s="1"/>
    </row>
    <row r="12993" spans="1:11" hidden="1">
      <c r="A12993" s="1" t="s">
        <v>7043</v>
      </c>
      <c r="B12993" s="1" t="s">
        <v>3</v>
      </c>
      <c r="C12993" s="48" t="str">
        <f t="shared" si="404"/>
        <v>ל נתיבות</v>
      </c>
      <c r="D12993" s="1" t="s">
        <v>1175</v>
      </c>
      <c r="E12993" s="1" t="s">
        <v>3</v>
      </c>
      <c r="F12993" s="2" t="s">
        <v>19548</v>
      </c>
      <c r="G12993" s="2">
        <f>INDEX(תוצאות_בחירות,MATCH(C12993,siot!$F$3:$F$1887,0),27)</f>
        <v>1</v>
      </c>
      <c r="H12993" s="2" t="b">
        <f t="shared" si="405"/>
        <v>0</v>
      </c>
      <c r="I12993" s="1"/>
      <c r="J12993" s="1"/>
      <c r="K12993" s="1"/>
    </row>
    <row r="12994" spans="1:11">
      <c r="A12994" s="1" t="s">
        <v>7043</v>
      </c>
      <c r="B12994" s="1" t="s">
        <v>3</v>
      </c>
      <c r="C12994" s="48" t="str">
        <f t="shared" si="404"/>
        <v>ל נתיבות</v>
      </c>
      <c r="D12994" s="1" t="s">
        <v>1175</v>
      </c>
      <c r="E12994" s="1"/>
      <c r="F12994" s="2">
        <v>1</v>
      </c>
      <c r="G12994" s="2">
        <f>INDEX(תוצאות_בחירות,MATCH(C12994,siot!$F$3:$F$1887,0),27)</f>
        <v>1</v>
      </c>
      <c r="H12994" s="2" t="b">
        <f t="shared" si="405"/>
        <v>1</v>
      </c>
      <c r="I12994" s="1" t="s">
        <v>2</v>
      </c>
      <c r="J12994" s="1" t="s">
        <v>7110</v>
      </c>
      <c r="K12994" s="1"/>
    </row>
    <row r="12995" spans="1:11" hidden="1">
      <c r="A12995" s="1" t="s">
        <v>7043</v>
      </c>
      <c r="B12995" s="1" t="s">
        <v>3</v>
      </c>
      <c r="C12995" s="48" t="str">
        <f t="shared" si="404"/>
        <v>ל נתיבות</v>
      </c>
      <c r="D12995" s="1" t="s">
        <v>1175</v>
      </c>
      <c r="E12995" s="1"/>
      <c r="F12995" s="2">
        <v>2</v>
      </c>
      <c r="G12995" s="2">
        <f>INDEX(תוצאות_בחירות,MATCH(C12995,siot!$F$3:$F$1887,0),27)</f>
        <v>1</v>
      </c>
      <c r="H12995" s="2" t="b">
        <f t="shared" si="405"/>
        <v>0</v>
      </c>
      <c r="I12995" s="1" t="s">
        <v>2</v>
      </c>
      <c r="J12995" s="1" t="s">
        <v>7109</v>
      </c>
      <c r="K12995" s="1"/>
    </row>
    <row r="12996" spans="1:11" hidden="1">
      <c r="A12996" s="1" t="s">
        <v>7043</v>
      </c>
      <c r="B12996" s="1" t="s">
        <v>3</v>
      </c>
      <c r="C12996" s="48" t="str">
        <f t="shared" ref="C12996:C13059" si="406">B12996&amp;" "&amp;A12996</f>
        <v>ל נתיבות</v>
      </c>
      <c r="D12996" s="1" t="s">
        <v>1175</v>
      </c>
      <c r="E12996" s="1"/>
      <c r="F12996" s="2">
        <v>3</v>
      </c>
      <c r="G12996" s="2">
        <f>INDEX(תוצאות_בחירות,MATCH(C12996,siot!$F$3:$F$1887,0),27)</f>
        <v>1</v>
      </c>
      <c r="H12996" s="2" t="b">
        <f t="shared" ref="H12996:H13059" si="407">IF(OR(F12996&lt;G12996,G12996=F12996),TRUE,FALSE)</f>
        <v>0</v>
      </c>
      <c r="I12996" s="1" t="s">
        <v>2</v>
      </c>
      <c r="J12996" s="1" t="s">
        <v>7108</v>
      </c>
      <c r="K12996" s="1"/>
    </row>
    <row r="12997" spans="1:11" hidden="1">
      <c r="A12997" s="1" t="s">
        <v>7043</v>
      </c>
      <c r="B12997" s="1" t="s">
        <v>3</v>
      </c>
      <c r="C12997" s="48" t="str">
        <f t="shared" si="406"/>
        <v>ל נתיבות</v>
      </c>
      <c r="D12997" s="1" t="s">
        <v>1175</v>
      </c>
      <c r="E12997" s="1"/>
      <c r="F12997" s="2">
        <v>4</v>
      </c>
      <c r="G12997" s="2">
        <f>INDEX(תוצאות_בחירות,MATCH(C12997,siot!$F$3:$F$1887,0),27)</f>
        <v>1</v>
      </c>
      <c r="H12997" s="2" t="b">
        <f t="shared" si="407"/>
        <v>0</v>
      </c>
      <c r="I12997" s="1" t="s">
        <v>2</v>
      </c>
      <c r="J12997" s="1" t="s">
        <v>7107</v>
      </c>
      <c r="K12997" s="1"/>
    </row>
    <row r="12998" spans="1:11" hidden="1">
      <c r="A12998" s="1" t="s">
        <v>7043</v>
      </c>
      <c r="B12998" s="1" t="s">
        <v>3</v>
      </c>
      <c r="C12998" s="48" t="str">
        <f t="shared" si="406"/>
        <v>ל נתיבות</v>
      </c>
      <c r="D12998" s="1" t="s">
        <v>1175</v>
      </c>
      <c r="E12998" s="1"/>
      <c r="F12998" s="2">
        <v>5</v>
      </c>
      <c r="G12998" s="2">
        <f>INDEX(תוצאות_בחירות,MATCH(C12998,siot!$F$3:$F$1887,0),27)</f>
        <v>1</v>
      </c>
      <c r="H12998" s="2" t="b">
        <f t="shared" si="407"/>
        <v>0</v>
      </c>
      <c r="I12998" s="1" t="s">
        <v>2</v>
      </c>
      <c r="J12998" s="1" t="s">
        <v>7106</v>
      </c>
      <c r="K12998" s="1"/>
    </row>
    <row r="12999" spans="1:11" hidden="1">
      <c r="A12999" s="1" t="s">
        <v>7043</v>
      </c>
      <c r="B12999" s="1" t="s">
        <v>3</v>
      </c>
      <c r="C12999" s="48" t="str">
        <f t="shared" si="406"/>
        <v>ל נתיבות</v>
      </c>
      <c r="D12999" s="1" t="s">
        <v>1175</v>
      </c>
      <c r="E12999" s="1"/>
      <c r="F12999" s="2">
        <v>6</v>
      </c>
      <c r="G12999" s="2">
        <f>INDEX(תוצאות_בחירות,MATCH(C12999,siot!$F$3:$F$1887,0),27)</f>
        <v>1</v>
      </c>
      <c r="H12999" s="2" t="b">
        <f t="shared" si="407"/>
        <v>0</v>
      </c>
      <c r="I12999" s="1" t="s">
        <v>2</v>
      </c>
      <c r="J12999" s="1" t="s">
        <v>7105</v>
      </c>
      <c r="K12999" s="1"/>
    </row>
    <row r="13000" spans="1:11" hidden="1">
      <c r="A13000" s="1" t="s">
        <v>7043</v>
      </c>
      <c r="B13000" s="1" t="s">
        <v>3</v>
      </c>
      <c r="C13000" s="48" t="str">
        <f t="shared" si="406"/>
        <v>ל נתיבות</v>
      </c>
      <c r="D13000" s="1" t="s">
        <v>1175</v>
      </c>
      <c r="E13000" s="1"/>
      <c r="F13000" s="2">
        <v>7</v>
      </c>
      <c r="G13000" s="2">
        <f>INDEX(תוצאות_בחירות,MATCH(C13000,siot!$F$3:$F$1887,0),27)</f>
        <v>1</v>
      </c>
      <c r="H13000" s="2" t="b">
        <f t="shared" si="407"/>
        <v>0</v>
      </c>
      <c r="I13000" s="1" t="s">
        <v>2</v>
      </c>
      <c r="J13000" s="1" t="s">
        <v>7104</v>
      </c>
      <c r="K13000" s="1"/>
    </row>
    <row r="13001" spans="1:11" hidden="1">
      <c r="A13001" s="1" t="s">
        <v>7043</v>
      </c>
      <c r="B13001" s="1" t="s">
        <v>3</v>
      </c>
      <c r="C13001" s="48" t="str">
        <f t="shared" si="406"/>
        <v>ל נתיבות</v>
      </c>
      <c r="D13001" s="1" t="s">
        <v>1175</v>
      </c>
      <c r="E13001" s="1"/>
      <c r="F13001" s="2">
        <v>8</v>
      </c>
      <c r="G13001" s="2">
        <f>INDEX(תוצאות_בחירות,MATCH(C13001,siot!$F$3:$F$1887,0),27)</f>
        <v>1</v>
      </c>
      <c r="H13001" s="2" t="b">
        <f t="shared" si="407"/>
        <v>0</v>
      </c>
      <c r="I13001" s="1" t="s">
        <v>2</v>
      </c>
      <c r="J13001" s="1" t="s">
        <v>7103</v>
      </c>
      <c r="K13001" s="1"/>
    </row>
    <row r="13002" spans="1:11" hidden="1">
      <c r="A13002" s="1" t="s">
        <v>7043</v>
      </c>
      <c r="B13002" s="1" t="s">
        <v>3</v>
      </c>
      <c r="C13002" s="48" t="str">
        <f t="shared" si="406"/>
        <v>ל נתיבות</v>
      </c>
      <c r="D13002" s="1" t="s">
        <v>1175</v>
      </c>
      <c r="E13002" s="1"/>
      <c r="F13002" s="2">
        <v>9</v>
      </c>
      <c r="G13002" s="2">
        <f>INDEX(תוצאות_בחירות,MATCH(C13002,siot!$F$3:$F$1887,0),27)</f>
        <v>1</v>
      </c>
      <c r="H13002" s="2" t="b">
        <f t="shared" si="407"/>
        <v>0</v>
      </c>
      <c r="I13002" s="1" t="s">
        <v>2</v>
      </c>
      <c r="J13002" s="1" t="s">
        <v>7102</v>
      </c>
      <c r="K13002" s="1"/>
    </row>
    <row r="13003" spans="1:11" hidden="1">
      <c r="A13003" s="1" t="s">
        <v>7043</v>
      </c>
      <c r="B13003" s="1" t="s">
        <v>126</v>
      </c>
      <c r="C13003" s="48" t="str">
        <f t="shared" si="406"/>
        <v>מחל נתיבות</v>
      </c>
      <c r="D13003" s="1" t="s">
        <v>7081</v>
      </c>
      <c r="E13003" s="1" t="s">
        <v>18</v>
      </c>
      <c r="F13003" s="2" t="s">
        <v>19548</v>
      </c>
      <c r="G13003" s="2">
        <f>INDEX(תוצאות_בחירות,MATCH(C13003,siot!$F$3:$F$1887,0),27)</f>
        <v>5</v>
      </c>
      <c r="H13003" s="2" t="b">
        <f t="shared" si="407"/>
        <v>0</v>
      </c>
      <c r="I13003" s="1"/>
      <c r="J13003" s="1"/>
      <c r="K13003" s="1"/>
    </row>
    <row r="13004" spans="1:11">
      <c r="A13004" s="1" t="s">
        <v>7043</v>
      </c>
      <c r="B13004" s="1" t="s">
        <v>126</v>
      </c>
      <c r="C13004" s="48" t="str">
        <f t="shared" si="406"/>
        <v>מחל נתיבות</v>
      </c>
      <c r="D13004" s="1" t="s">
        <v>7081</v>
      </c>
      <c r="E13004" s="1" t="s">
        <v>17</v>
      </c>
      <c r="F13004" s="2">
        <v>1</v>
      </c>
      <c r="G13004" s="2">
        <f>INDEX(תוצאות_בחירות,MATCH(C13004,siot!$F$3:$F$1887,0),27)</f>
        <v>5</v>
      </c>
      <c r="H13004" s="2" t="b">
        <f t="shared" si="407"/>
        <v>1</v>
      </c>
      <c r="I13004" s="1" t="s">
        <v>2</v>
      </c>
      <c r="J13004" s="1" t="s">
        <v>7101</v>
      </c>
      <c r="K13004" s="1"/>
    </row>
    <row r="13005" spans="1:11">
      <c r="A13005" s="1" t="s">
        <v>7043</v>
      </c>
      <c r="B13005" s="1" t="s">
        <v>126</v>
      </c>
      <c r="C13005" s="48" t="str">
        <f t="shared" si="406"/>
        <v>מחל נתיבות</v>
      </c>
      <c r="D13005" s="1" t="s">
        <v>7081</v>
      </c>
      <c r="E13005" s="1"/>
      <c r="F13005" s="2">
        <v>2</v>
      </c>
      <c r="G13005" s="2">
        <f>INDEX(תוצאות_בחירות,MATCH(C13005,siot!$F$3:$F$1887,0),27)</f>
        <v>5</v>
      </c>
      <c r="H13005" s="2" t="b">
        <f t="shared" si="407"/>
        <v>1</v>
      </c>
      <c r="I13005" s="1" t="s">
        <v>2</v>
      </c>
      <c r="J13005" s="1" t="s">
        <v>7100</v>
      </c>
      <c r="K13005" s="1"/>
    </row>
    <row r="13006" spans="1:11">
      <c r="A13006" s="1" t="s">
        <v>7043</v>
      </c>
      <c r="B13006" s="1" t="s">
        <v>126</v>
      </c>
      <c r="C13006" s="48" t="str">
        <f t="shared" si="406"/>
        <v>מחל נתיבות</v>
      </c>
      <c r="D13006" s="1" t="s">
        <v>7081</v>
      </c>
      <c r="E13006" s="1"/>
      <c r="F13006" s="2">
        <v>3</v>
      </c>
      <c r="G13006" s="2">
        <f>INDEX(תוצאות_בחירות,MATCH(C13006,siot!$F$3:$F$1887,0),27)</f>
        <v>5</v>
      </c>
      <c r="H13006" s="2" t="b">
        <f t="shared" si="407"/>
        <v>1</v>
      </c>
      <c r="I13006" s="1" t="s">
        <v>2</v>
      </c>
      <c r="J13006" s="1" t="s">
        <v>7099</v>
      </c>
      <c r="K13006" s="1"/>
    </row>
    <row r="13007" spans="1:11">
      <c r="A13007" s="1" t="s">
        <v>7043</v>
      </c>
      <c r="B13007" s="1" t="s">
        <v>126</v>
      </c>
      <c r="C13007" s="48" t="str">
        <f t="shared" si="406"/>
        <v>מחל נתיבות</v>
      </c>
      <c r="D13007" s="1" t="s">
        <v>7081</v>
      </c>
      <c r="E13007" s="1"/>
      <c r="F13007" s="2">
        <v>4</v>
      </c>
      <c r="G13007" s="2">
        <f>INDEX(תוצאות_בחירות,MATCH(C13007,siot!$F$3:$F$1887,0),27)</f>
        <v>5</v>
      </c>
      <c r="H13007" s="2" t="b">
        <f t="shared" si="407"/>
        <v>1</v>
      </c>
      <c r="I13007" s="1" t="s">
        <v>2</v>
      </c>
      <c r="J13007" s="1" t="s">
        <v>7098</v>
      </c>
      <c r="K13007" s="1"/>
    </row>
    <row r="13008" spans="1:11">
      <c r="A13008" s="1" t="s">
        <v>7043</v>
      </c>
      <c r="B13008" s="1" t="s">
        <v>126</v>
      </c>
      <c r="C13008" s="48" t="str">
        <f t="shared" si="406"/>
        <v>מחל נתיבות</v>
      </c>
      <c r="D13008" s="1" t="s">
        <v>7081</v>
      </c>
      <c r="E13008" s="1"/>
      <c r="F13008" s="2">
        <v>5</v>
      </c>
      <c r="G13008" s="2">
        <f>INDEX(תוצאות_בחירות,MATCH(C13008,siot!$F$3:$F$1887,0),27)</f>
        <v>5</v>
      </c>
      <c r="H13008" s="2" t="b">
        <f t="shared" si="407"/>
        <v>1</v>
      </c>
      <c r="I13008" s="1" t="s">
        <v>2</v>
      </c>
      <c r="J13008" s="1" t="s">
        <v>7097</v>
      </c>
      <c r="K13008" s="1"/>
    </row>
    <row r="13009" spans="1:11" hidden="1">
      <c r="A13009" s="1" t="s">
        <v>7043</v>
      </c>
      <c r="B13009" s="1" t="s">
        <v>126</v>
      </c>
      <c r="C13009" s="48" t="str">
        <f t="shared" si="406"/>
        <v>מחל נתיבות</v>
      </c>
      <c r="D13009" s="1" t="s">
        <v>7081</v>
      </c>
      <c r="E13009" s="1"/>
      <c r="F13009" s="2">
        <v>6</v>
      </c>
      <c r="G13009" s="2">
        <f>INDEX(תוצאות_בחירות,MATCH(C13009,siot!$F$3:$F$1887,0),27)</f>
        <v>5</v>
      </c>
      <c r="H13009" s="2" t="b">
        <f t="shared" si="407"/>
        <v>0</v>
      </c>
      <c r="I13009" s="1" t="s">
        <v>2</v>
      </c>
      <c r="J13009" s="1" t="s">
        <v>7096</v>
      </c>
      <c r="K13009" s="1"/>
    </row>
    <row r="13010" spans="1:11" hidden="1">
      <c r="A13010" s="1" t="s">
        <v>7043</v>
      </c>
      <c r="B13010" s="1" t="s">
        <v>126</v>
      </c>
      <c r="C13010" s="48" t="str">
        <f t="shared" si="406"/>
        <v>מחל נתיבות</v>
      </c>
      <c r="D13010" s="1" t="s">
        <v>7081</v>
      </c>
      <c r="E13010" s="1"/>
      <c r="F13010" s="2">
        <v>7</v>
      </c>
      <c r="G13010" s="2">
        <f>INDEX(תוצאות_בחירות,MATCH(C13010,siot!$F$3:$F$1887,0),27)</f>
        <v>5</v>
      </c>
      <c r="H13010" s="2" t="b">
        <f t="shared" si="407"/>
        <v>0</v>
      </c>
      <c r="I13010" s="1" t="s">
        <v>2</v>
      </c>
      <c r="J13010" s="1" t="s">
        <v>7095</v>
      </c>
      <c r="K13010" s="1"/>
    </row>
    <row r="13011" spans="1:11" hidden="1">
      <c r="A13011" s="1" t="s">
        <v>7043</v>
      </c>
      <c r="B13011" s="1" t="s">
        <v>126</v>
      </c>
      <c r="C13011" s="48" t="str">
        <f t="shared" si="406"/>
        <v>מחל נתיבות</v>
      </c>
      <c r="D13011" s="1" t="s">
        <v>7081</v>
      </c>
      <c r="E13011" s="1"/>
      <c r="F13011" s="2">
        <v>8</v>
      </c>
      <c r="G13011" s="2">
        <f>INDEX(תוצאות_בחירות,MATCH(C13011,siot!$F$3:$F$1887,0),27)</f>
        <v>5</v>
      </c>
      <c r="H13011" s="2" t="b">
        <f t="shared" si="407"/>
        <v>0</v>
      </c>
      <c r="I13011" s="1" t="s">
        <v>2</v>
      </c>
      <c r="J13011" s="1" t="s">
        <v>7094</v>
      </c>
      <c r="K13011" s="1"/>
    </row>
    <row r="13012" spans="1:11" hidden="1">
      <c r="A13012" s="1" t="s">
        <v>7043</v>
      </c>
      <c r="B13012" s="1" t="s">
        <v>126</v>
      </c>
      <c r="C13012" s="48" t="str">
        <f t="shared" si="406"/>
        <v>מחל נתיבות</v>
      </c>
      <c r="D13012" s="1" t="s">
        <v>7081</v>
      </c>
      <c r="E13012" s="1"/>
      <c r="F13012" s="2">
        <v>9</v>
      </c>
      <c r="G13012" s="2">
        <f>INDEX(תוצאות_בחירות,MATCH(C13012,siot!$F$3:$F$1887,0),27)</f>
        <v>5</v>
      </c>
      <c r="H13012" s="2" t="b">
        <f t="shared" si="407"/>
        <v>0</v>
      </c>
      <c r="I13012" s="1" t="s">
        <v>2</v>
      </c>
      <c r="J13012" s="1" t="s">
        <v>7093</v>
      </c>
      <c r="K13012" s="1"/>
    </row>
    <row r="13013" spans="1:11" hidden="1">
      <c r="A13013" s="1" t="s">
        <v>7043</v>
      </c>
      <c r="B13013" s="1" t="s">
        <v>126</v>
      </c>
      <c r="C13013" s="48" t="str">
        <f t="shared" si="406"/>
        <v>מחל נתיבות</v>
      </c>
      <c r="D13013" s="1" t="s">
        <v>7081</v>
      </c>
      <c r="E13013" s="1"/>
      <c r="F13013" s="2">
        <v>10</v>
      </c>
      <c r="G13013" s="2">
        <f>INDEX(תוצאות_בחירות,MATCH(C13013,siot!$F$3:$F$1887,0),27)</f>
        <v>5</v>
      </c>
      <c r="H13013" s="2" t="b">
        <f t="shared" si="407"/>
        <v>0</v>
      </c>
      <c r="I13013" s="1" t="s">
        <v>2</v>
      </c>
      <c r="J13013" s="1" t="s">
        <v>7092</v>
      </c>
      <c r="K13013" s="1"/>
    </row>
    <row r="13014" spans="1:11" hidden="1">
      <c r="A13014" s="1" t="s">
        <v>7043</v>
      </c>
      <c r="B13014" s="1" t="s">
        <v>126</v>
      </c>
      <c r="C13014" s="48" t="str">
        <f t="shared" si="406"/>
        <v>מחל נתיבות</v>
      </c>
      <c r="D13014" s="1" t="s">
        <v>7081</v>
      </c>
      <c r="E13014" s="1"/>
      <c r="F13014" s="2">
        <v>11</v>
      </c>
      <c r="G13014" s="2">
        <f>INDEX(תוצאות_בחירות,MATCH(C13014,siot!$F$3:$F$1887,0),27)</f>
        <v>5</v>
      </c>
      <c r="H13014" s="2" t="b">
        <f t="shared" si="407"/>
        <v>0</v>
      </c>
      <c r="I13014" s="1" t="s">
        <v>2</v>
      </c>
      <c r="J13014" s="1" t="s">
        <v>7091</v>
      </c>
      <c r="K13014" s="1"/>
    </row>
    <row r="13015" spans="1:11" hidden="1">
      <c r="A13015" s="1" t="s">
        <v>7043</v>
      </c>
      <c r="B13015" s="1" t="s">
        <v>126</v>
      </c>
      <c r="C13015" s="48" t="str">
        <f t="shared" si="406"/>
        <v>מחל נתיבות</v>
      </c>
      <c r="D13015" s="1" t="s">
        <v>7081</v>
      </c>
      <c r="E13015" s="1"/>
      <c r="F13015" s="2">
        <v>12</v>
      </c>
      <c r="G13015" s="2">
        <f>INDEX(תוצאות_בחירות,MATCH(C13015,siot!$F$3:$F$1887,0),27)</f>
        <v>5</v>
      </c>
      <c r="H13015" s="2" t="b">
        <f t="shared" si="407"/>
        <v>0</v>
      </c>
      <c r="I13015" s="1" t="s">
        <v>2</v>
      </c>
      <c r="J13015" s="1" t="s">
        <v>7090</v>
      </c>
      <c r="K13015" s="1"/>
    </row>
    <row r="13016" spans="1:11" hidden="1">
      <c r="A13016" s="1" t="s">
        <v>7043</v>
      </c>
      <c r="B13016" s="1" t="s">
        <v>126</v>
      </c>
      <c r="C13016" s="48" t="str">
        <f t="shared" si="406"/>
        <v>מחל נתיבות</v>
      </c>
      <c r="D13016" s="1" t="s">
        <v>7081</v>
      </c>
      <c r="E13016" s="1"/>
      <c r="F13016" s="2">
        <v>13</v>
      </c>
      <c r="G13016" s="2">
        <f>INDEX(תוצאות_בחירות,MATCH(C13016,siot!$F$3:$F$1887,0),27)</f>
        <v>5</v>
      </c>
      <c r="H13016" s="2" t="b">
        <f t="shared" si="407"/>
        <v>0</v>
      </c>
      <c r="I13016" s="1" t="s">
        <v>2</v>
      </c>
      <c r="J13016" s="1" t="s">
        <v>7089</v>
      </c>
      <c r="K13016" s="1"/>
    </row>
    <row r="13017" spans="1:11" hidden="1">
      <c r="A13017" s="1" t="s">
        <v>7043</v>
      </c>
      <c r="B13017" s="1" t="s">
        <v>126</v>
      </c>
      <c r="C13017" s="48" t="str">
        <f t="shared" si="406"/>
        <v>מחל נתיבות</v>
      </c>
      <c r="D13017" s="1" t="s">
        <v>7081</v>
      </c>
      <c r="E13017" s="1"/>
      <c r="F13017" s="2">
        <v>14</v>
      </c>
      <c r="G13017" s="2">
        <f>INDEX(תוצאות_בחירות,MATCH(C13017,siot!$F$3:$F$1887,0),27)</f>
        <v>5</v>
      </c>
      <c r="H13017" s="2" t="b">
        <f t="shared" si="407"/>
        <v>0</v>
      </c>
      <c r="I13017" s="1" t="s">
        <v>2</v>
      </c>
      <c r="J13017" s="1" t="s">
        <v>7088</v>
      </c>
      <c r="K13017" s="1"/>
    </row>
    <row r="13018" spans="1:11" hidden="1">
      <c r="A13018" s="1" t="s">
        <v>7043</v>
      </c>
      <c r="B13018" s="1" t="s">
        <v>126</v>
      </c>
      <c r="C13018" s="48" t="str">
        <f t="shared" si="406"/>
        <v>מחל נתיבות</v>
      </c>
      <c r="D13018" s="1" t="s">
        <v>7081</v>
      </c>
      <c r="E13018" s="1"/>
      <c r="F13018" s="2">
        <v>15</v>
      </c>
      <c r="G13018" s="2">
        <f>INDEX(תוצאות_בחירות,MATCH(C13018,siot!$F$3:$F$1887,0),27)</f>
        <v>5</v>
      </c>
      <c r="H13018" s="2" t="b">
        <f t="shared" si="407"/>
        <v>0</v>
      </c>
      <c r="I13018" s="1" t="s">
        <v>2</v>
      </c>
      <c r="J13018" s="1" t="s">
        <v>7087</v>
      </c>
      <c r="K13018" s="1"/>
    </row>
    <row r="13019" spans="1:11" hidden="1">
      <c r="A13019" s="1" t="s">
        <v>7043</v>
      </c>
      <c r="B13019" s="1" t="s">
        <v>126</v>
      </c>
      <c r="C13019" s="48" t="str">
        <f t="shared" si="406"/>
        <v>מחל נתיבות</v>
      </c>
      <c r="D13019" s="1" t="s">
        <v>7081</v>
      </c>
      <c r="E13019" s="1"/>
      <c r="F13019" s="2">
        <v>16</v>
      </c>
      <c r="G13019" s="2">
        <f>INDEX(תוצאות_בחירות,MATCH(C13019,siot!$F$3:$F$1887,0),27)</f>
        <v>5</v>
      </c>
      <c r="H13019" s="2" t="b">
        <f t="shared" si="407"/>
        <v>0</v>
      </c>
      <c r="I13019" s="1" t="s">
        <v>2</v>
      </c>
      <c r="J13019" s="1" t="s">
        <v>7086</v>
      </c>
      <c r="K13019" s="1"/>
    </row>
    <row r="13020" spans="1:11" hidden="1">
      <c r="A13020" s="1" t="s">
        <v>7043</v>
      </c>
      <c r="B13020" s="1" t="s">
        <v>126</v>
      </c>
      <c r="C13020" s="48" t="str">
        <f t="shared" si="406"/>
        <v>מחל נתיבות</v>
      </c>
      <c r="D13020" s="1" t="s">
        <v>7081</v>
      </c>
      <c r="E13020" s="1"/>
      <c r="F13020" s="2">
        <v>17</v>
      </c>
      <c r="G13020" s="2">
        <f>INDEX(תוצאות_בחירות,MATCH(C13020,siot!$F$3:$F$1887,0),27)</f>
        <v>5</v>
      </c>
      <c r="H13020" s="2" t="b">
        <f t="shared" si="407"/>
        <v>0</v>
      </c>
      <c r="I13020" s="1" t="s">
        <v>2</v>
      </c>
      <c r="J13020" s="1" t="s">
        <v>7085</v>
      </c>
      <c r="K13020" s="1"/>
    </row>
    <row r="13021" spans="1:11" hidden="1">
      <c r="A13021" s="1" t="s">
        <v>7043</v>
      </c>
      <c r="B13021" s="1" t="s">
        <v>126</v>
      </c>
      <c r="C13021" s="48" t="str">
        <f t="shared" si="406"/>
        <v>מחל נתיבות</v>
      </c>
      <c r="D13021" s="1" t="s">
        <v>7081</v>
      </c>
      <c r="E13021" s="1"/>
      <c r="F13021" s="2">
        <v>18</v>
      </c>
      <c r="G13021" s="2">
        <f>INDEX(תוצאות_בחירות,MATCH(C13021,siot!$F$3:$F$1887,0),27)</f>
        <v>5</v>
      </c>
      <c r="H13021" s="2" t="b">
        <f t="shared" si="407"/>
        <v>0</v>
      </c>
      <c r="I13021" s="1" t="s">
        <v>2</v>
      </c>
      <c r="J13021" s="1" t="s">
        <v>7084</v>
      </c>
      <c r="K13021" s="1"/>
    </row>
    <row r="13022" spans="1:11" hidden="1">
      <c r="A13022" s="1" t="s">
        <v>7043</v>
      </c>
      <c r="B13022" s="1" t="s">
        <v>126</v>
      </c>
      <c r="C13022" s="48" t="str">
        <f t="shared" si="406"/>
        <v>מחל נתיבות</v>
      </c>
      <c r="D13022" s="1" t="s">
        <v>7081</v>
      </c>
      <c r="E13022" s="1"/>
      <c r="F13022" s="2">
        <v>19</v>
      </c>
      <c r="G13022" s="2">
        <f>INDEX(תוצאות_בחירות,MATCH(C13022,siot!$F$3:$F$1887,0),27)</f>
        <v>5</v>
      </c>
      <c r="H13022" s="2" t="b">
        <f t="shared" si="407"/>
        <v>0</v>
      </c>
      <c r="I13022" s="1" t="s">
        <v>2</v>
      </c>
      <c r="J13022" s="1" t="s">
        <v>7083</v>
      </c>
      <c r="K13022" s="1"/>
    </row>
    <row r="13023" spans="1:11" hidden="1">
      <c r="A13023" s="1" t="s">
        <v>7043</v>
      </c>
      <c r="B13023" s="1" t="s">
        <v>126</v>
      </c>
      <c r="C13023" s="48" t="str">
        <f t="shared" si="406"/>
        <v>מחל נתיבות</v>
      </c>
      <c r="D13023" s="1" t="s">
        <v>7081</v>
      </c>
      <c r="E13023" s="1"/>
      <c r="F13023" s="2">
        <v>20</v>
      </c>
      <c r="G13023" s="2">
        <f>INDEX(תוצאות_בחירות,MATCH(C13023,siot!$F$3:$F$1887,0),27)</f>
        <v>5</v>
      </c>
      <c r="H13023" s="2" t="b">
        <f t="shared" si="407"/>
        <v>0</v>
      </c>
      <c r="I13023" s="1" t="s">
        <v>2</v>
      </c>
      <c r="J13023" s="1" t="s">
        <v>7082</v>
      </c>
      <c r="K13023" s="1"/>
    </row>
    <row r="13024" spans="1:11" hidden="1">
      <c r="A13024" s="1" t="s">
        <v>7043</v>
      </c>
      <c r="B13024" s="1" t="s">
        <v>126</v>
      </c>
      <c r="C13024" s="48" t="str">
        <f t="shared" si="406"/>
        <v>מחל נתיבות</v>
      </c>
      <c r="D13024" s="1" t="s">
        <v>7081</v>
      </c>
      <c r="E13024" s="1"/>
      <c r="F13024" s="2">
        <v>21</v>
      </c>
      <c r="G13024" s="2">
        <f>INDEX(תוצאות_בחירות,MATCH(C13024,siot!$F$3:$F$1887,0),27)</f>
        <v>5</v>
      </c>
      <c r="H13024" s="2" t="b">
        <f t="shared" si="407"/>
        <v>0</v>
      </c>
      <c r="I13024" s="1" t="s">
        <v>2</v>
      </c>
      <c r="J13024" s="1" t="s">
        <v>7080</v>
      </c>
      <c r="K13024" s="1"/>
    </row>
    <row r="13025" spans="1:11" hidden="1">
      <c r="A13025" s="1" t="s">
        <v>7043</v>
      </c>
      <c r="B13025" s="1" t="s">
        <v>87</v>
      </c>
      <c r="C13025" s="48" t="str">
        <f t="shared" si="406"/>
        <v>נ נתיבות</v>
      </c>
      <c r="D13025" s="1" t="s">
        <v>6190</v>
      </c>
      <c r="E13025" s="1" t="s">
        <v>3</v>
      </c>
      <c r="F13025" s="2" t="s">
        <v>19548</v>
      </c>
      <c r="G13025" s="2">
        <f>INDEX(תוצאות_בחירות,MATCH(C13025,siot!$F$3:$F$1887,0),27)</f>
        <v>1</v>
      </c>
      <c r="H13025" s="2" t="b">
        <f t="shared" si="407"/>
        <v>0</v>
      </c>
      <c r="I13025" s="1"/>
      <c r="J13025" s="1"/>
      <c r="K13025" s="1"/>
    </row>
    <row r="13026" spans="1:11">
      <c r="A13026" s="1" t="s">
        <v>7043</v>
      </c>
      <c r="B13026" s="1" t="s">
        <v>87</v>
      </c>
      <c r="C13026" s="48" t="str">
        <f t="shared" si="406"/>
        <v>נ נתיבות</v>
      </c>
      <c r="D13026" s="1" t="s">
        <v>6190</v>
      </c>
      <c r="E13026" s="1"/>
      <c r="F13026" s="2">
        <v>1</v>
      </c>
      <c r="G13026" s="2">
        <f>INDEX(תוצאות_בחירות,MATCH(C13026,siot!$F$3:$F$1887,0),27)</f>
        <v>1</v>
      </c>
      <c r="H13026" s="2" t="b">
        <f t="shared" si="407"/>
        <v>1</v>
      </c>
      <c r="I13026" s="1" t="s">
        <v>2</v>
      </c>
      <c r="J13026" s="1" t="s">
        <v>7079</v>
      </c>
      <c r="K13026" s="1"/>
    </row>
    <row r="13027" spans="1:11" hidden="1">
      <c r="A13027" s="1" t="s">
        <v>7043</v>
      </c>
      <c r="B13027" s="1" t="s">
        <v>87</v>
      </c>
      <c r="C13027" s="48" t="str">
        <f t="shared" si="406"/>
        <v>נ נתיבות</v>
      </c>
      <c r="D13027" s="1" t="s">
        <v>6190</v>
      </c>
      <c r="E13027" s="1"/>
      <c r="F13027" s="2">
        <v>2</v>
      </c>
      <c r="G13027" s="2">
        <f>INDEX(תוצאות_בחירות,MATCH(C13027,siot!$F$3:$F$1887,0),27)</f>
        <v>1</v>
      </c>
      <c r="H13027" s="2" t="b">
        <f t="shared" si="407"/>
        <v>0</v>
      </c>
      <c r="I13027" s="1" t="s">
        <v>2</v>
      </c>
      <c r="J13027" s="1" t="s">
        <v>7078</v>
      </c>
      <c r="K13027" s="1"/>
    </row>
    <row r="13028" spans="1:11" hidden="1">
      <c r="A13028" s="1" t="s">
        <v>7043</v>
      </c>
      <c r="B13028" s="1" t="s">
        <v>87</v>
      </c>
      <c r="C13028" s="48" t="str">
        <f t="shared" si="406"/>
        <v>נ נתיבות</v>
      </c>
      <c r="D13028" s="1" t="s">
        <v>6190</v>
      </c>
      <c r="E13028" s="1"/>
      <c r="F13028" s="2">
        <v>3</v>
      </c>
      <c r="G13028" s="2">
        <f>INDEX(תוצאות_בחירות,MATCH(C13028,siot!$F$3:$F$1887,0),27)</f>
        <v>1</v>
      </c>
      <c r="H13028" s="2" t="b">
        <f t="shared" si="407"/>
        <v>0</v>
      </c>
      <c r="I13028" s="1" t="s">
        <v>2</v>
      </c>
      <c r="J13028" s="1" t="s">
        <v>7077</v>
      </c>
      <c r="K13028" s="1"/>
    </row>
    <row r="13029" spans="1:11" hidden="1">
      <c r="A13029" s="1" t="s">
        <v>7043</v>
      </c>
      <c r="B13029" s="1" t="s">
        <v>87</v>
      </c>
      <c r="C13029" s="48" t="str">
        <f t="shared" si="406"/>
        <v>נ נתיבות</v>
      </c>
      <c r="D13029" s="1" t="s">
        <v>6190</v>
      </c>
      <c r="E13029" s="1"/>
      <c r="F13029" s="2">
        <v>4</v>
      </c>
      <c r="G13029" s="2">
        <f>INDEX(תוצאות_בחירות,MATCH(C13029,siot!$F$3:$F$1887,0),27)</f>
        <v>1</v>
      </c>
      <c r="H13029" s="2" t="b">
        <f t="shared" si="407"/>
        <v>0</v>
      </c>
      <c r="I13029" s="1" t="s">
        <v>2</v>
      </c>
      <c r="J13029" s="1" t="s">
        <v>7076</v>
      </c>
      <c r="K13029" s="1"/>
    </row>
    <row r="13030" spans="1:11" hidden="1">
      <c r="A13030" s="1" t="s">
        <v>7043</v>
      </c>
      <c r="B13030" s="1" t="s">
        <v>87</v>
      </c>
      <c r="C13030" s="48" t="str">
        <f t="shared" si="406"/>
        <v>נ נתיבות</v>
      </c>
      <c r="D13030" s="1" t="s">
        <v>6190</v>
      </c>
      <c r="E13030" s="1"/>
      <c r="F13030" s="2">
        <v>5</v>
      </c>
      <c r="G13030" s="2">
        <f>INDEX(תוצאות_בחירות,MATCH(C13030,siot!$F$3:$F$1887,0),27)</f>
        <v>1</v>
      </c>
      <c r="H13030" s="2" t="b">
        <f t="shared" si="407"/>
        <v>0</v>
      </c>
      <c r="I13030" s="1" t="s">
        <v>2</v>
      </c>
      <c r="J13030" s="1" t="s">
        <v>7075</v>
      </c>
      <c r="K13030" s="1"/>
    </row>
    <row r="13031" spans="1:11" hidden="1">
      <c r="A13031" s="1" t="s">
        <v>7043</v>
      </c>
      <c r="B13031" s="1" t="s">
        <v>87</v>
      </c>
      <c r="C13031" s="48" t="str">
        <f t="shared" si="406"/>
        <v>נ נתיבות</v>
      </c>
      <c r="D13031" s="1" t="s">
        <v>6190</v>
      </c>
      <c r="E13031" s="1"/>
      <c r="F13031" s="2">
        <v>6</v>
      </c>
      <c r="G13031" s="2">
        <f>INDEX(תוצאות_בחירות,MATCH(C13031,siot!$F$3:$F$1887,0),27)</f>
        <v>1</v>
      </c>
      <c r="H13031" s="2" t="b">
        <f t="shared" si="407"/>
        <v>0</v>
      </c>
      <c r="I13031" s="1" t="s">
        <v>2</v>
      </c>
      <c r="J13031" s="1" t="s">
        <v>7074</v>
      </c>
      <c r="K13031" s="1"/>
    </row>
    <row r="13032" spans="1:11" hidden="1">
      <c r="A13032" s="1" t="s">
        <v>7043</v>
      </c>
      <c r="B13032" s="1" t="s">
        <v>683</v>
      </c>
      <c r="C13032" s="48" t="str">
        <f t="shared" si="406"/>
        <v>פ נתיבות</v>
      </c>
      <c r="D13032" s="1" t="s">
        <v>7064</v>
      </c>
      <c r="E13032" s="1" t="s">
        <v>18</v>
      </c>
      <c r="F13032" s="2" t="s">
        <v>19548</v>
      </c>
      <c r="G13032" s="2">
        <f>INDEX(תוצאות_בחירות,MATCH(C13032,siot!$F$3:$F$1887,0),27)</f>
        <v>2</v>
      </c>
      <c r="H13032" s="2" t="b">
        <f t="shared" si="407"/>
        <v>0</v>
      </c>
      <c r="I13032" s="1"/>
      <c r="J13032" s="1"/>
      <c r="K13032" s="1"/>
    </row>
    <row r="13033" spans="1:11">
      <c r="A13033" s="1" t="s">
        <v>7043</v>
      </c>
      <c r="B13033" s="1" t="s">
        <v>683</v>
      </c>
      <c r="C13033" s="48" t="str">
        <f t="shared" si="406"/>
        <v>פ נתיבות</v>
      </c>
      <c r="D13033" s="1" t="s">
        <v>7064</v>
      </c>
      <c r="E13033" s="1" t="s">
        <v>17</v>
      </c>
      <c r="F13033" s="2">
        <v>1</v>
      </c>
      <c r="G13033" s="2">
        <f>INDEX(תוצאות_בחירות,MATCH(C13033,siot!$F$3:$F$1887,0),27)</f>
        <v>2</v>
      </c>
      <c r="H13033" s="2" t="b">
        <f t="shared" si="407"/>
        <v>1</v>
      </c>
      <c r="I13033" s="1" t="s">
        <v>2</v>
      </c>
      <c r="J13033" s="1" t="s">
        <v>7073</v>
      </c>
      <c r="K13033" s="1"/>
    </row>
    <row r="13034" spans="1:11">
      <c r="A13034" s="1" t="s">
        <v>7043</v>
      </c>
      <c r="B13034" s="1" t="s">
        <v>683</v>
      </c>
      <c r="C13034" s="48" t="str">
        <f t="shared" si="406"/>
        <v>פ נתיבות</v>
      </c>
      <c r="D13034" s="1" t="s">
        <v>7064</v>
      </c>
      <c r="E13034" s="1"/>
      <c r="F13034" s="2">
        <v>2</v>
      </c>
      <c r="G13034" s="2">
        <f>INDEX(תוצאות_בחירות,MATCH(C13034,siot!$F$3:$F$1887,0),27)</f>
        <v>2</v>
      </c>
      <c r="H13034" s="2" t="b">
        <f t="shared" si="407"/>
        <v>1</v>
      </c>
      <c r="I13034" s="1" t="s">
        <v>2</v>
      </c>
      <c r="J13034" s="1" t="s">
        <v>7072</v>
      </c>
      <c r="K13034" s="1"/>
    </row>
    <row r="13035" spans="1:11" hidden="1">
      <c r="A13035" s="1" t="s">
        <v>7043</v>
      </c>
      <c r="B13035" s="1" t="s">
        <v>683</v>
      </c>
      <c r="C13035" s="48" t="str">
        <f t="shared" si="406"/>
        <v>פ נתיבות</v>
      </c>
      <c r="D13035" s="1" t="s">
        <v>7064</v>
      </c>
      <c r="E13035" s="1"/>
      <c r="F13035" s="2">
        <v>3</v>
      </c>
      <c r="G13035" s="2">
        <f>INDEX(תוצאות_בחירות,MATCH(C13035,siot!$F$3:$F$1887,0),27)</f>
        <v>2</v>
      </c>
      <c r="H13035" s="2" t="b">
        <f t="shared" si="407"/>
        <v>0</v>
      </c>
      <c r="I13035" s="1" t="s">
        <v>2</v>
      </c>
      <c r="J13035" s="1" t="s">
        <v>7071</v>
      </c>
      <c r="K13035" s="1"/>
    </row>
    <row r="13036" spans="1:11" hidden="1">
      <c r="A13036" s="1" t="s">
        <v>7043</v>
      </c>
      <c r="B13036" s="1" t="s">
        <v>683</v>
      </c>
      <c r="C13036" s="48" t="str">
        <f t="shared" si="406"/>
        <v>פ נתיבות</v>
      </c>
      <c r="D13036" s="1" t="s">
        <v>7064</v>
      </c>
      <c r="E13036" s="1"/>
      <c r="F13036" s="2">
        <v>4</v>
      </c>
      <c r="G13036" s="2">
        <f>INDEX(תוצאות_בחירות,MATCH(C13036,siot!$F$3:$F$1887,0),27)</f>
        <v>2</v>
      </c>
      <c r="H13036" s="2" t="b">
        <f t="shared" si="407"/>
        <v>0</v>
      </c>
      <c r="I13036" s="1" t="s">
        <v>2</v>
      </c>
      <c r="J13036" s="1" t="s">
        <v>7070</v>
      </c>
      <c r="K13036" s="1"/>
    </row>
    <row r="13037" spans="1:11" hidden="1">
      <c r="A13037" s="1" t="s">
        <v>7043</v>
      </c>
      <c r="B13037" s="1" t="s">
        <v>683</v>
      </c>
      <c r="C13037" s="48" t="str">
        <f t="shared" si="406"/>
        <v>פ נתיבות</v>
      </c>
      <c r="D13037" s="1" t="s">
        <v>7064</v>
      </c>
      <c r="E13037" s="1"/>
      <c r="F13037" s="2">
        <v>5</v>
      </c>
      <c r="G13037" s="2">
        <f>INDEX(תוצאות_בחירות,MATCH(C13037,siot!$F$3:$F$1887,0),27)</f>
        <v>2</v>
      </c>
      <c r="H13037" s="2" t="b">
        <f t="shared" si="407"/>
        <v>0</v>
      </c>
      <c r="I13037" s="1" t="s">
        <v>2</v>
      </c>
      <c r="J13037" s="1" t="s">
        <v>7069</v>
      </c>
      <c r="K13037" s="1"/>
    </row>
    <row r="13038" spans="1:11" hidden="1">
      <c r="A13038" s="1" t="s">
        <v>7043</v>
      </c>
      <c r="B13038" s="1" t="s">
        <v>683</v>
      </c>
      <c r="C13038" s="48" t="str">
        <f t="shared" si="406"/>
        <v>פ נתיבות</v>
      </c>
      <c r="D13038" s="1" t="s">
        <v>7064</v>
      </c>
      <c r="E13038" s="1"/>
      <c r="F13038" s="2">
        <v>6</v>
      </c>
      <c r="G13038" s="2">
        <f>INDEX(תוצאות_בחירות,MATCH(C13038,siot!$F$3:$F$1887,0),27)</f>
        <v>2</v>
      </c>
      <c r="H13038" s="2" t="b">
        <f t="shared" si="407"/>
        <v>0</v>
      </c>
      <c r="I13038" s="1" t="s">
        <v>2</v>
      </c>
      <c r="J13038" s="1" t="s">
        <v>7068</v>
      </c>
      <c r="K13038" s="1"/>
    </row>
    <row r="13039" spans="1:11" hidden="1">
      <c r="A13039" s="1" t="s">
        <v>7043</v>
      </c>
      <c r="B13039" s="1" t="s">
        <v>683</v>
      </c>
      <c r="C13039" s="48" t="str">
        <f t="shared" si="406"/>
        <v>פ נתיבות</v>
      </c>
      <c r="D13039" s="1" t="s">
        <v>7064</v>
      </c>
      <c r="E13039" s="1"/>
      <c r="F13039" s="2">
        <v>7</v>
      </c>
      <c r="G13039" s="2">
        <f>INDEX(תוצאות_בחירות,MATCH(C13039,siot!$F$3:$F$1887,0),27)</f>
        <v>2</v>
      </c>
      <c r="H13039" s="2" t="b">
        <f t="shared" si="407"/>
        <v>0</v>
      </c>
      <c r="I13039" s="1" t="s">
        <v>2</v>
      </c>
      <c r="J13039" s="1" t="s">
        <v>7067</v>
      </c>
      <c r="K13039" s="1"/>
    </row>
    <row r="13040" spans="1:11" hidden="1">
      <c r="A13040" s="1" t="s">
        <v>7043</v>
      </c>
      <c r="B13040" s="1" t="s">
        <v>683</v>
      </c>
      <c r="C13040" s="48" t="str">
        <f t="shared" si="406"/>
        <v>פ נתיבות</v>
      </c>
      <c r="D13040" s="1" t="s">
        <v>7064</v>
      </c>
      <c r="E13040" s="1"/>
      <c r="F13040" s="2">
        <v>8</v>
      </c>
      <c r="G13040" s="2">
        <f>INDEX(תוצאות_בחירות,MATCH(C13040,siot!$F$3:$F$1887,0),27)</f>
        <v>2</v>
      </c>
      <c r="H13040" s="2" t="b">
        <f t="shared" si="407"/>
        <v>0</v>
      </c>
      <c r="I13040" s="1" t="s">
        <v>2</v>
      </c>
      <c r="J13040" s="1" t="s">
        <v>7066</v>
      </c>
      <c r="K13040" s="1"/>
    </row>
    <row r="13041" spans="1:11" hidden="1">
      <c r="A13041" s="1" t="s">
        <v>7043</v>
      </c>
      <c r="B13041" s="1" t="s">
        <v>683</v>
      </c>
      <c r="C13041" s="48" t="str">
        <f t="shared" si="406"/>
        <v>פ נתיבות</v>
      </c>
      <c r="D13041" s="1" t="s">
        <v>7064</v>
      </c>
      <c r="E13041" s="1"/>
      <c r="F13041" s="2">
        <v>9</v>
      </c>
      <c r="G13041" s="2">
        <f>INDEX(תוצאות_בחירות,MATCH(C13041,siot!$F$3:$F$1887,0),27)</f>
        <v>2</v>
      </c>
      <c r="H13041" s="2" t="b">
        <f t="shared" si="407"/>
        <v>0</v>
      </c>
      <c r="I13041" s="1" t="s">
        <v>2</v>
      </c>
      <c r="J13041" s="1" t="s">
        <v>7065</v>
      </c>
      <c r="K13041" s="1"/>
    </row>
    <row r="13042" spans="1:11" hidden="1">
      <c r="A13042" s="1" t="s">
        <v>7043</v>
      </c>
      <c r="B13042" s="1" t="s">
        <v>683</v>
      </c>
      <c r="C13042" s="48" t="str">
        <f t="shared" si="406"/>
        <v>פ נתיבות</v>
      </c>
      <c r="D13042" s="1" t="s">
        <v>7064</v>
      </c>
      <c r="E13042" s="1"/>
      <c r="F13042" s="2">
        <v>10</v>
      </c>
      <c r="G13042" s="2">
        <f>INDEX(תוצאות_בחירות,MATCH(C13042,siot!$F$3:$F$1887,0),27)</f>
        <v>2</v>
      </c>
      <c r="H13042" s="2" t="b">
        <f t="shared" si="407"/>
        <v>0</v>
      </c>
      <c r="I13042" s="1" t="s">
        <v>2</v>
      </c>
      <c r="J13042" s="1" t="s">
        <v>7063</v>
      </c>
      <c r="K13042" s="1"/>
    </row>
    <row r="13043" spans="1:11" hidden="1">
      <c r="A13043" s="1" t="s">
        <v>7043</v>
      </c>
      <c r="B13043" s="1" t="s">
        <v>339</v>
      </c>
      <c r="C13043" s="48" t="str">
        <f t="shared" si="406"/>
        <v>ץ נתיבות</v>
      </c>
      <c r="D13043" s="1" t="s">
        <v>7053</v>
      </c>
      <c r="E13043" s="1" t="s">
        <v>18</v>
      </c>
      <c r="F13043" s="2" t="s">
        <v>19548</v>
      </c>
      <c r="G13043" s="2">
        <f>INDEX(תוצאות_בחירות,MATCH(C13043,siot!$F$3:$F$1887,0),27)</f>
        <v>2</v>
      </c>
      <c r="H13043" s="2" t="b">
        <f t="shared" si="407"/>
        <v>0</v>
      </c>
      <c r="I13043" s="1"/>
      <c r="J13043" s="1"/>
      <c r="K13043" s="1"/>
    </row>
    <row r="13044" spans="1:11">
      <c r="A13044" s="1" t="s">
        <v>7043</v>
      </c>
      <c r="B13044" s="1" t="s">
        <v>339</v>
      </c>
      <c r="C13044" s="48" t="str">
        <f t="shared" si="406"/>
        <v>ץ נתיבות</v>
      </c>
      <c r="D13044" s="1" t="s">
        <v>7053</v>
      </c>
      <c r="E13044" s="1" t="s">
        <v>17</v>
      </c>
      <c r="F13044" s="2">
        <v>1</v>
      </c>
      <c r="G13044" s="2">
        <f>INDEX(תוצאות_בחירות,MATCH(C13044,siot!$F$3:$F$1887,0),27)</f>
        <v>2</v>
      </c>
      <c r="H13044" s="2" t="b">
        <f t="shared" si="407"/>
        <v>1</v>
      </c>
      <c r="I13044" s="1" t="s">
        <v>2</v>
      </c>
      <c r="J13044" s="1" t="s">
        <v>7062</v>
      </c>
      <c r="K13044" s="1"/>
    </row>
    <row r="13045" spans="1:11">
      <c r="A13045" s="1" t="s">
        <v>7043</v>
      </c>
      <c r="B13045" s="1" t="s">
        <v>339</v>
      </c>
      <c r="C13045" s="48" t="str">
        <f t="shared" si="406"/>
        <v>ץ נתיבות</v>
      </c>
      <c r="D13045" s="1" t="s">
        <v>7053</v>
      </c>
      <c r="E13045" s="1"/>
      <c r="F13045" s="2">
        <v>2</v>
      </c>
      <c r="G13045" s="2">
        <f>INDEX(תוצאות_בחירות,MATCH(C13045,siot!$F$3:$F$1887,0),27)</f>
        <v>2</v>
      </c>
      <c r="H13045" s="2" t="b">
        <f t="shared" si="407"/>
        <v>1</v>
      </c>
      <c r="I13045" s="1" t="s">
        <v>2</v>
      </c>
      <c r="J13045" s="1" t="s">
        <v>7061</v>
      </c>
      <c r="K13045" s="1"/>
    </row>
    <row r="13046" spans="1:11" hidden="1">
      <c r="A13046" s="1" t="s">
        <v>7043</v>
      </c>
      <c r="B13046" s="1" t="s">
        <v>339</v>
      </c>
      <c r="C13046" s="48" t="str">
        <f t="shared" si="406"/>
        <v>ץ נתיבות</v>
      </c>
      <c r="D13046" s="1" t="s">
        <v>7053</v>
      </c>
      <c r="E13046" s="1"/>
      <c r="F13046" s="2">
        <v>3</v>
      </c>
      <c r="G13046" s="2">
        <f>INDEX(תוצאות_בחירות,MATCH(C13046,siot!$F$3:$F$1887,0),27)</f>
        <v>2</v>
      </c>
      <c r="H13046" s="2" t="b">
        <f t="shared" si="407"/>
        <v>0</v>
      </c>
      <c r="I13046" s="1" t="s">
        <v>2</v>
      </c>
      <c r="J13046" s="1" t="s">
        <v>7060</v>
      </c>
      <c r="K13046" s="1"/>
    </row>
    <row r="13047" spans="1:11" hidden="1">
      <c r="A13047" s="1" t="s">
        <v>7043</v>
      </c>
      <c r="B13047" s="1" t="s">
        <v>339</v>
      </c>
      <c r="C13047" s="48" t="str">
        <f t="shared" si="406"/>
        <v>ץ נתיבות</v>
      </c>
      <c r="D13047" s="1" t="s">
        <v>7053</v>
      </c>
      <c r="E13047" s="1"/>
      <c r="F13047" s="2">
        <v>4</v>
      </c>
      <c r="G13047" s="2">
        <f>INDEX(תוצאות_בחירות,MATCH(C13047,siot!$F$3:$F$1887,0),27)</f>
        <v>2</v>
      </c>
      <c r="H13047" s="2" t="b">
        <f t="shared" si="407"/>
        <v>0</v>
      </c>
      <c r="I13047" s="1" t="s">
        <v>2</v>
      </c>
      <c r="J13047" s="1" t="s">
        <v>7059</v>
      </c>
      <c r="K13047" s="1"/>
    </row>
    <row r="13048" spans="1:11" hidden="1">
      <c r="A13048" s="1" t="s">
        <v>7043</v>
      </c>
      <c r="B13048" s="1" t="s">
        <v>339</v>
      </c>
      <c r="C13048" s="48" t="str">
        <f t="shared" si="406"/>
        <v>ץ נתיבות</v>
      </c>
      <c r="D13048" s="1" t="s">
        <v>7053</v>
      </c>
      <c r="E13048" s="1"/>
      <c r="F13048" s="2">
        <v>5</v>
      </c>
      <c r="G13048" s="2">
        <f>INDEX(תוצאות_בחירות,MATCH(C13048,siot!$F$3:$F$1887,0),27)</f>
        <v>2</v>
      </c>
      <c r="H13048" s="2" t="b">
        <f t="shared" si="407"/>
        <v>0</v>
      </c>
      <c r="I13048" s="1" t="s">
        <v>2</v>
      </c>
      <c r="J13048" s="1" t="s">
        <v>7058</v>
      </c>
      <c r="K13048" s="1"/>
    </row>
    <row r="13049" spans="1:11" hidden="1">
      <c r="A13049" s="1" t="s">
        <v>7043</v>
      </c>
      <c r="B13049" s="1" t="s">
        <v>339</v>
      </c>
      <c r="C13049" s="48" t="str">
        <f t="shared" si="406"/>
        <v>ץ נתיבות</v>
      </c>
      <c r="D13049" s="1" t="s">
        <v>7053</v>
      </c>
      <c r="E13049" s="1"/>
      <c r="F13049" s="2">
        <v>6</v>
      </c>
      <c r="G13049" s="2">
        <f>INDEX(תוצאות_בחירות,MATCH(C13049,siot!$F$3:$F$1887,0),27)</f>
        <v>2</v>
      </c>
      <c r="H13049" s="2" t="b">
        <f t="shared" si="407"/>
        <v>0</v>
      </c>
      <c r="I13049" s="1" t="s">
        <v>2</v>
      </c>
      <c r="J13049" s="1" t="s">
        <v>7057</v>
      </c>
      <c r="K13049" s="1"/>
    </row>
    <row r="13050" spans="1:11" hidden="1">
      <c r="A13050" s="1" t="s">
        <v>7043</v>
      </c>
      <c r="B13050" s="1" t="s">
        <v>339</v>
      </c>
      <c r="C13050" s="48" t="str">
        <f t="shared" si="406"/>
        <v>ץ נתיבות</v>
      </c>
      <c r="D13050" s="1" t="s">
        <v>7053</v>
      </c>
      <c r="E13050" s="1"/>
      <c r="F13050" s="2">
        <v>7</v>
      </c>
      <c r="G13050" s="2">
        <f>INDEX(תוצאות_בחירות,MATCH(C13050,siot!$F$3:$F$1887,0),27)</f>
        <v>2</v>
      </c>
      <c r="H13050" s="2" t="b">
        <f t="shared" si="407"/>
        <v>0</v>
      </c>
      <c r="I13050" s="1" t="s">
        <v>2</v>
      </c>
      <c r="J13050" s="1" t="s">
        <v>7056</v>
      </c>
      <c r="K13050" s="1"/>
    </row>
    <row r="13051" spans="1:11" hidden="1">
      <c r="A13051" s="1" t="s">
        <v>7043</v>
      </c>
      <c r="B13051" s="1" t="s">
        <v>339</v>
      </c>
      <c r="C13051" s="48" t="str">
        <f t="shared" si="406"/>
        <v>ץ נתיבות</v>
      </c>
      <c r="D13051" s="1" t="s">
        <v>7053</v>
      </c>
      <c r="E13051" s="1"/>
      <c r="F13051" s="2">
        <v>8</v>
      </c>
      <c r="G13051" s="2">
        <f>INDEX(תוצאות_בחירות,MATCH(C13051,siot!$F$3:$F$1887,0),27)</f>
        <v>2</v>
      </c>
      <c r="H13051" s="2" t="b">
        <f t="shared" si="407"/>
        <v>0</v>
      </c>
      <c r="I13051" s="1" t="s">
        <v>2</v>
      </c>
      <c r="J13051" s="1" t="s">
        <v>7055</v>
      </c>
      <c r="K13051" s="1"/>
    </row>
    <row r="13052" spans="1:11" hidden="1">
      <c r="A13052" s="1" t="s">
        <v>7043</v>
      </c>
      <c r="B13052" s="1" t="s">
        <v>339</v>
      </c>
      <c r="C13052" s="48" t="str">
        <f t="shared" si="406"/>
        <v>ץ נתיבות</v>
      </c>
      <c r="D13052" s="1" t="s">
        <v>7053</v>
      </c>
      <c r="E13052" s="1"/>
      <c r="F13052" s="2">
        <v>9</v>
      </c>
      <c r="G13052" s="2">
        <f>INDEX(תוצאות_בחירות,MATCH(C13052,siot!$F$3:$F$1887,0),27)</f>
        <v>2</v>
      </c>
      <c r="H13052" s="2" t="b">
        <f t="shared" si="407"/>
        <v>0</v>
      </c>
      <c r="I13052" s="1" t="s">
        <v>2</v>
      </c>
      <c r="J13052" s="1" t="s">
        <v>7054</v>
      </c>
      <c r="K13052" s="1"/>
    </row>
    <row r="13053" spans="1:11" hidden="1">
      <c r="A13053" s="1" t="s">
        <v>7043</v>
      </c>
      <c r="B13053" s="1" t="s">
        <v>339</v>
      </c>
      <c r="C13053" s="48" t="str">
        <f t="shared" si="406"/>
        <v>ץ נתיבות</v>
      </c>
      <c r="D13053" s="1" t="s">
        <v>7053</v>
      </c>
      <c r="E13053" s="1"/>
      <c r="F13053" s="2">
        <v>10</v>
      </c>
      <c r="G13053" s="2">
        <f>INDEX(תוצאות_בחירות,MATCH(C13053,siot!$F$3:$F$1887,0),27)</f>
        <v>2</v>
      </c>
      <c r="H13053" s="2" t="b">
        <f t="shared" si="407"/>
        <v>0</v>
      </c>
      <c r="I13053" s="1" t="s">
        <v>2</v>
      </c>
      <c r="J13053" s="1" t="s">
        <v>7052</v>
      </c>
      <c r="K13053" s="1"/>
    </row>
    <row r="13054" spans="1:11" hidden="1">
      <c r="A13054" s="1" t="s">
        <v>7043</v>
      </c>
      <c r="B13054" s="1" t="s">
        <v>3916</v>
      </c>
      <c r="C13054" s="48" t="str">
        <f t="shared" si="406"/>
        <v>שסג נתיבות</v>
      </c>
      <c r="D13054" s="1" t="s">
        <v>7042</v>
      </c>
      <c r="E13054" s="1" t="s">
        <v>3</v>
      </c>
      <c r="F13054" s="2" t="s">
        <v>19548</v>
      </c>
      <c r="G13054" s="2">
        <f>INDEX(תוצאות_בחירות,MATCH(C13054,siot!$F$3:$F$1887,0),27)</f>
        <v>5</v>
      </c>
      <c r="H13054" s="2" t="b">
        <f t="shared" si="407"/>
        <v>0</v>
      </c>
      <c r="I13054" s="1"/>
      <c r="J13054" s="1"/>
      <c r="K13054" s="1"/>
    </row>
    <row r="13055" spans="1:11">
      <c r="A13055" s="1" t="s">
        <v>7043</v>
      </c>
      <c r="B13055" s="1" t="s">
        <v>3916</v>
      </c>
      <c r="C13055" s="48" t="str">
        <f t="shared" si="406"/>
        <v>שסג נתיבות</v>
      </c>
      <c r="D13055" s="1" t="s">
        <v>7042</v>
      </c>
      <c r="E13055" s="1"/>
      <c r="F13055" s="2">
        <v>1</v>
      </c>
      <c r="G13055" s="2">
        <f>INDEX(תוצאות_בחירות,MATCH(C13055,siot!$F$3:$F$1887,0),27)</f>
        <v>5</v>
      </c>
      <c r="H13055" s="2" t="b">
        <f t="shared" si="407"/>
        <v>1</v>
      </c>
      <c r="I13055" s="1" t="s">
        <v>2</v>
      </c>
      <c r="J13055" s="1" t="s">
        <v>7051</v>
      </c>
      <c r="K13055" s="1"/>
    </row>
    <row r="13056" spans="1:11">
      <c r="A13056" s="1" t="s">
        <v>7043</v>
      </c>
      <c r="B13056" s="1" t="s">
        <v>3916</v>
      </c>
      <c r="C13056" s="48" t="str">
        <f t="shared" si="406"/>
        <v>שסג נתיבות</v>
      </c>
      <c r="D13056" s="1" t="s">
        <v>7042</v>
      </c>
      <c r="E13056" s="1"/>
      <c r="F13056" s="2">
        <v>2</v>
      </c>
      <c r="G13056" s="2">
        <f>INDEX(תוצאות_בחירות,MATCH(C13056,siot!$F$3:$F$1887,0),27)</f>
        <v>5</v>
      </c>
      <c r="H13056" s="2" t="b">
        <f t="shared" si="407"/>
        <v>1</v>
      </c>
      <c r="I13056" s="1" t="s">
        <v>2</v>
      </c>
      <c r="J13056" s="1" t="s">
        <v>7050</v>
      </c>
      <c r="K13056" s="1"/>
    </row>
    <row r="13057" spans="1:11">
      <c r="A13057" s="1" t="s">
        <v>7043</v>
      </c>
      <c r="B13057" s="1" t="s">
        <v>3916</v>
      </c>
      <c r="C13057" s="48" t="str">
        <f t="shared" si="406"/>
        <v>שסג נתיבות</v>
      </c>
      <c r="D13057" s="1" t="s">
        <v>7042</v>
      </c>
      <c r="E13057" s="1"/>
      <c r="F13057" s="2">
        <v>3</v>
      </c>
      <c r="G13057" s="2">
        <f>INDEX(תוצאות_בחירות,MATCH(C13057,siot!$F$3:$F$1887,0),27)</f>
        <v>5</v>
      </c>
      <c r="H13057" s="2" t="b">
        <f t="shared" si="407"/>
        <v>1</v>
      </c>
      <c r="I13057" s="1" t="s">
        <v>2</v>
      </c>
      <c r="J13057" s="1" t="s">
        <v>7049</v>
      </c>
      <c r="K13057" s="1"/>
    </row>
    <row r="13058" spans="1:11">
      <c r="A13058" s="1" t="s">
        <v>7043</v>
      </c>
      <c r="B13058" s="1" t="s">
        <v>3916</v>
      </c>
      <c r="C13058" s="48" t="str">
        <f t="shared" si="406"/>
        <v>שסג נתיבות</v>
      </c>
      <c r="D13058" s="1" t="s">
        <v>7042</v>
      </c>
      <c r="E13058" s="1"/>
      <c r="F13058" s="2">
        <v>4</v>
      </c>
      <c r="G13058" s="2">
        <f>INDEX(תוצאות_בחירות,MATCH(C13058,siot!$F$3:$F$1887,0),27)</f>
        <v>5</v>
      </c>
      <c r="H13058" s="2" t="b">
        <f t="shared" si="407"/>
        <v>1</v>
      </c>
      <c r="I13058" s="1" t="s">
        <v>2</v>
      </c>
      <c r="J13058" s="1" t="s">
        <v>7048</v>
      </c>
      <c r="K13058" s="1"/>
    </row>
    <row r="13059" spans="1:11">
      <c r="A13059" s="1" t="s">
        <v>7043</v>
      </c>
      <c r="B13059" s="1" t="s">
        <v>3916</v>
      </c>
      <c r="C13059" s="48" t="str">
        <f t="shared" si="406"/>
        <v>שסג נתיבות</v>
      </c>
      <c r="D13059" s="1" t="s">
        <v>7042</v>
      </c>
      <c r="E13059" s="1"/>
      <c r="F13059" s="2">
        <v>5</v>
      </c>
      <c r="G13059" s="2">
        <f>INDEX(תוצאות_בחירות,MATCH(C13059,siot!$F$3:$F$1887,0),27)</f>
        <v>5</v>
      </c>
      <c r="H13059" s="2" t="b">
        <f t="shared" si="407"/>
        <v>1</v>
      </c>
      <c r="I13059" s="1" t="s">
        <v>2</v>
      </c>
      <c r="J13059" s="1" t="s">
        <v>7047</v>
      </c>
      <c r="K13059" s="1"/>
    </row>
    <row r="13060" spans="1:11" hidden="1">
      <c r="A13060" s="1" t="s">
        <v>7043</v>
      </c>
      <c r="B13060" s="1" t="s">
        <v>3916</v>
      </c>
      <c r="C13060" s="48" t="str">
        <f t="shared" ref="C13060:C13123" si="408">B13060&amp;" "&amp;A13060</f>
        <v>שסג נתיבות</v>
      </c>
      <c r="D13060" s="1" t="s">
        <v>7042</v>
      </c>
      <c r="E13060" s="1"/>
      <c r="F13060" s="2">
        <v>6</v>
      </c>
      <c r="G13060" s="2">
        <f>INDEX(תוצאות_בחירות,MATCH(C13060,siot!$F$3:$F$1887,0),27)</f>
        <v>5</v>
      </c>
      <c r="H13060" s="2" t="b">
        <f t="shared" ref="H13060:H13123" si="409">IF(OR(F13060&lt;G13060,G13060=F13060),TRUE,FALSE)</f>
        <v>0</v>
      </c>
      <c r="I13060" s="1" t="s">
        <v>2</v>
      </c>
      <c r="J13060" s="1" t="s">
        <v>7046</v>
      </c>
      <c r="K13060" s="1"/>
    </row>
    <row r="13061" spans="1:11" hidden="1">
      <c r="A13061" s="1" t="s">
        <v>7043</v>
      </c>
      <c r="B13061" s="1" t="s">
        <v>3916</v>
      </c>
      <c r="C13061" s="48" t="str">
        <f t="shared" si="408"/>
        <v>שסג נתיבות</v>
      </c>
      <c r="D13061" s="1" t="s">
        <v>7042</v>
      </c>
      <c r="E13061" s="1"/>
      <c r="F13061" s="2">
        <v>7</v>
      </c>
      <c r="G13061" s="2">
        <f>INDEX(תוצאות_בחירות,MATCH(C13061,siot!$F$3:$F$1887,0),27)</f>
        <v>5</v>
      </c>
      <c r="H13061" s="2" t="b">
        <f t="shared" si="409"/>
        <v>0</v>
      </c>
      <c r="I13061" s="1" t="s">
        <v>2</v>
      </c>
      <c r="J13061" s="1" t="s">
        <v>7045</v>
      </c>
      <c r="K13061" s="1"/>
    </row>
    <row r="13062" spans="1:11" hidden="1">
      <c r="A13062" s="1" t="s">
        <v>7043</v>
      </c>
      <c r="B13062" s="1" t="s">
        <v>3916</v>
      </c>
      <c r="C13062" s="48" t="str">
        <f t="shared" si="408"/>
        <v>שסג נתיבות</v>
      </c>
      <c r="D13062" s="1" t="s">
        <v>7042</v>
      </c>
      <c r="E13062" s="1"/>
      <c r="F13062" s="2">
        <v>8</v>
      </c>
      <c r="G13062" s="2">
        <f>INDEX(תוצאות_בחירות,MATCH(C13062,siot!$F$3:$F$1887,0),27)</f>
        <v>5</v>
      </c>
      <c r="H13062" s="2" t="b">
        <f t="shared" si="409"/>
        <v>0</v>
      </c>
      <c r="I13062" s="1" t="s">
        <v>2</v>
      </c>
      <c r="J13062" s="1" t="s">
        <v>7044</v>
      </c>
      <c r="K13062" s="1"/>
    </row>
    <row r="13063" spans="1:11" hidden="1">
      <c r="A13063" s="1" t="s">
        <v>7043</v>
      </c>
      <c r="B13063" s="1" t="s">
        <v>3916</v>
      </c>
      <c r="C13063" s="48" t="str">
        <f t="shared" si="408"/>
        <v>שסג נתיבות</v>
      </c>
      <c r="D13063" s="1" t="s">
        <v>7042</v>
      </c>
      <c r="E13063" s="1"/>
      <c r="F13063" s="2">
        <v>9</v>
      </c>
      <c r="G13063" s="2">
        <f>INDEX(תוצאות_בחירות,MATCH(C13063,siot!$F$3:$F$1887,0),27)</f>
        <v>5</v>
      </c>
      <c r="H13063" s="2" t="b">
        <f t="shared" si="409"/>
        <v>0</v>
      </c>
      <c r="I13063" s="1" t="s">
        <v>2</v>
      </c>
      <c r="J13063" s="1" t="s">
        <v>7041</v>
      </c>
      <c r="K13063" s="1"/>
    </row>
    <row r="13064" spans="1:11" hidden="1">
      <c r="A13064" s="1" t="s">
        <v>6847</v>
      </c>
      <c r="B13064" s="1" t="s">
        <v>70</v>
      </c>
      <c r="C13064" s="48" t="str">
        <f t="shared" si="408"/>
        <v>א נתניה</v>
      </c>
      <c r="D13064" s="1" t="s">
        <v>2133</v>
      </c>
      <c r="E13064" s="1" t="s">
        <v>3</v>
      </c>
      <c r="F13064" s="2" t="s">
        <v>19548</v>
      </c>
      <c r="G13064" s="2">
        <f>INDEX(תוצאות_בחירות,MATCH(C13064,siot!$F$3:$F$1887,0),27)</f>
        <v>1</v>
      </c>
      <c r="H13064" s="2" t="b">
        <f t="shared" si="409"/>
        <v>0</v>
      </c>
      <c r="I13064" s="1"/>
      <c r="J13064" s="1"/>
      <c r="K13064" s="1"/>
    </row>
    <row r="13065" spans="1:11">
      <c r="A13065" s="1" t="s">
        <v>6847</v>
      </c>
      <c r="B13065" s="1" t="s">
        <v>70</v>
      </c>
      <c r="C13065" s="48" t="str">
        <f t="shared" si="408"/>
        <v>א נתניה</v>
      </c>
      <c r="D13065" s="1" t="s">
        <v>2133</v>
      </c>
      <c r="E13065" s="1"/>
      <c r="F13065" s="2">
        <v>1</v>
      </c>
      <c r="G13065" s="2">
        <f>INDEX(תוצאות_בחירות,MATCH(C13065,siot!$F$3:$F$1887,0),27)</f>
        <v>1</v>
      </c>
      <c r="H13065" s="2" t="b">
        <f t="shared" si="409"/>
        <v>1</v>
      </c>
      <c r="I13065" s="1" t="s">
        <v>2</v>
      </c>
      <c r="J13065" s="1" t="s">
        <v>7040</v>
      </c>
      <c r="K13065" s="1"/>
    </row>
    <row r="13066" spans="1:11" hidden="1">
      <c r="A13066" s="1" t="s">
        <v>6847</v>
      </c>
      <c r="B13066" s="1" t="s">
        <v>70</v>
      </c>
      <c r="C13066" s="48" t="str">
        <f t="shared" si="408"/>
        <v>א נתניה</v>
      </c>
      <c r="D13066" s="1" t="s">
        <v>2133</v>
      </c>
      <c r="E13066" s="1"/>
      <c r="F13066" s="2">
        <v>2</v>
      </c>
      <c r="G13066" s="2">
        <f>INDEX(תוצאות_בחירות,MATCH(C13066,siot!$F$3:$F$1887,0),27)</f>
        <v>1</v>
      </c>
      <c r="H13066" s="2" t="b">
        <f t="shared" si="409"/>
        <v>0</v>
      </c>
      <c r="I13066" s="1" t="s">
        <v>2</v>
      </c>
      <c r="J13066" s="1" t="s">
        <v>7039</v>
      </c>
      <c r="K13066" s="1"/>
    </row>
    <row r="13067" spans="1:11" hidden="1">
      <c r="A13067" s="1" t="s">
        <v>6847</v>
      </c>
      <c r="B13067" s="1" t="s">
        <v>70</v>
      </c>
      <c r="C13067" s="48" t="str">
        <f t="shared" si="408"/>
        <v>א נתניה</v>
      </c>
      <c r="D13067" s="1" t="s">
        <v>2133</v>
      </c>
      <c r="E13067" s="1"/>
      <c r="F13067" s="2">
        <v>3</v>
      </c>
      <c r="G13067" s="2">
        <f>INDEX(תוצאות_בחירות,MATCH(C13067,siot!$F$3:$F$1887,0),27)</f>
        <v>1</v>
      </c>
      <c r="H13067" s="2" t="b">
        <f t="shared" si="409"/>
        <v>0</v>
      </c>
      <c r="I13067" s="1" t="s">
        <v>2</v>
      </c>
      <c r="J13067" s="1" t="s">
        <v>7038</v>
      </c>
      <c r="K13067" s="1"/>
    </row>
    <row r="13068" spans="1:11" hidden="1">
      <c r="A13068" s="1" t="s">
        <v>6847</v>
      </c>
      <c r="B13068" s="1" t="s">
        <v>70</v>
      </c>
      <c r="C13068" s="48" t="str">
        <f t="shared" si="408"/>
        <v>א נתניה</v>
      </c>
      <c r="D13068" s="1" t="s">
        <v>2133</v>
      </c>
      <c r="E13068" s="1"/>
      <c r="F13068" s="2">
        <v>4</v>
      </c>
      <c r="G13068" s="2">
        <f>INDEX(תוצאות_בחירות,MATCH(C13068,siot!$F$3:$F$1887,0),27)</f>
        <v>1</v>
      </c>
      <c r="H13068" s="2" t="b">
        <f t="shared" si="409"/>
        <v>0</v>
      </c>
      <c r="I13068" s="1" t="s">
        <v>2</v>
      </c>
      <c r="J13068" s="1" t="s">
        <v>7037</v>
      </c>
      <c r="K13068" s="1"/>
    </row>
    <row r="13069" spans="1:11" hidden="1">
      <c r="A13069" s="1" t="s">
        <v>6847</v>
      </c>
      <c r="B13069" s="1" t="s">
        <v>70</v>
      </c>
      <c r="C13069" s="48" t="str">
        <f t="shared" si="408"/>
        <v>א נתניה</v>
      </c>
      <c r="D13069" s="1" t="s">
        <v>2133</v>
      </c>
      <c r="E13069" s="1"/>
      <c r="F13069" s="2">
        <v>5</v>
      </c>
      <c r="G13069" s="2">
        <f>INDEX(תוצאות_בחירות,MATCH(C13069,siot!$F$3:$F$1887,0),27)</f>
        <v>1</v>
      </c>
      <c r="H13069" s="2" t="b">
        <f t="shared" si="409"/>
        <v>0</v>
      </c>
      <c r="I13069" s="1" t="s">
        <v>2</v>
      </c>
      <c r="J13069" s="1" t="s">
        <v>7036</v>
      </c>
      <c r="K13069" s="1"/>
    </row>
    <row r="13070" spans="1:11" hidden="1">
      <c r="A13070" s="1" t="s">
        <v>6847</v>
      </c>
      <c r="B13070" s="1" t="s">
        <v>70</v>
      </c>
      <c r="C13070" s="48" t="str">
        <f t="shared" si="408"/>
        <v>א נתניה</v>
      </c>
      <c r="D13070" s="1" t="s">
        <v>2133</v>
      </c>
      <c r="E13070" s="1"/>
      <c r="F13070" s="2">
        <v>6</v>
      </c>
      <c r="G13070" s="2">
        <f>INDEX(תוצאות_בחירות,MATCH(C13070,siot!$F$3:$F$1887,0),27)</f>
        <v>1</v>
      </c>
      <c r="H13070" s="2" t="b">
        <f t="shared" si="409"/>
        <v>0</v>
      </c>
      <c r="I13070" s="1" t="s">
        <v>2</v>
      </c>
      <c r="J13070" s="1" t="s">
        <v>7035</v>
      </c>
      <c r="K13070" s="1"/>
    </row>
    <row r="13071" spans="1:11" hidden="1">
      <c r="A13071" s="1" t="s">
        <v>6847</v>
      </c>
      <c r="B13071" s="1" t="s">
        <v>70</v>
      </c>
      <c r="C13071" s="48" t="str">
        <f t="shared" si="408"/>
        <v>א נתניה</v>
      </c>
      <c r="D13071" s="1" t="s">
        <v>2133</v>
      </c>
      <c r="E13071" s="1"/>
      <c r="F13071" s="2">
        <v>7</v>
      </c>
      <c r="G13071" s="2">
        <f>INDEX(תוצאות_בחירות,MATCH(C13071,siot!$F$3:$F$1887,0),27)</f>
        <v>1</v>
      </c>
      <c r="H13071" s="2" t="b">
        <f t="shared" si="409"/>
        <v>0</v>
      </c>
      <c r="I13071" s="1" t="s">
        <v>2</v>
      </c>
      <c r="J13071" s="1" t="s">
        <v>7034</v>
      </c>
      <c r="K13071" s="1"/>
    </row>
    <row r="13072" spans="1:11" hidden="1">
      <c r="A13072" s="1" t="s">
        <v>6847</v>
      </c>
      <c r="B13072" s="1" t="s">
        <v>70</v>
      </c>
      <c r="C13072" s="48" t="str">
        <f t="shared" si="408"/>
        <v>א נתניה</v>
      </c>
      <c r="D13072" s="1" t="s">
        <v>2133</v>
      </c>
      <c r="E13072" s="1"/>
      <c r="F13072" s="2">
        <v>8</v>
      </c>
      <c r="G13072" s="2">
        <f>INDEX(תוצאות_בחירות,MATCH(C13072,siot!$F$3:$F$1887,0),27)</f>
        <v>1</v>
      </c>
      <c r="H13072" s="2" t="b">
        <f t="shared" si="409"/>
        <v>0</v>
      </c>
      <c r="I13072" s="1" t="s">
        <v>2</v>
      </c>
      <c r="J13072" s="1" t="s">
        <v>7033</v>
      </c>
      <c r="K13072" s="1"/>
    </row>
    <row r="13073" spans="1:11" hidden="1">
      <c r="A13073" s="1" t="s">
        <v>6847</v>
      </c>
      <c r="B13073" s="1" t="s">
        <v>70</v>
      </c>
      <c r="C13073" s="48" t="str">
        <f t="shared" si="408"/>
        <v>א נתניה</v>
      </c>
      <c r="D13073" s="1" t="s">
        <v>2133</v>
      </c>
      <c r="E13073" s="1"/>
      <c r="F13073" s="2">
        <v>9</v>
      </c>
      <c r="G13073" s="2">
        <f>INDEX(תוצאות_בחירות,MATCH(C13073,siot!$F$3:$F$1887,0),27)</f>
        <v>1</v>
      </c>
      <c r="H13073" s="2" t="b">
        <f t="shared" si="409"/>
        <v>0</v>
      </c>
      <c r="I13073" s="1" t="s">
        <v>2</v>
      </c>
      <c r="J13073" s="1" t="s">
        <v>7032</v>
      </c>
      <c r="K13073" s="1"/>
    </row>
    <row r="13074" spans="1:11" hidden="1">
      <c r="A13074" s="1" t="s">
        <v>6847</v>
      </c>
      <c r="B13074" s="1" t="s">
        <v>70</v>
      </c>
      <c r="C13074" s="48" t="str">
        <f t="shared" si="408"/>
        <v>א נתניה</v>
      </c>
      <c r="D13074" s="1" t="s">
        <v>2133</v>
      </c>
      <c r="E13074" s="1"/>
      <c r="F13074" s="2">
        <v>10</v>
      </c>
      <c r="G13074" s="2">
        <f>INDEX(תוצאות_בחירות,MATCH(C13074,siot!$F$3:$F$1887,0),27)</f>
        <v>1</v>
      </c>
      <c r="H13074" s="2" t="b">
        <f t="shared" si="409"/>
        <v>0</v>
      </c>
      <c r="I13074" s="1" t="s">
        <v>2</v>
      </c>
      <c r="J13074" s="1" t="s">
        <v>7031</v>
      </c>
      <c r="K13074" s="1"/>
    </row>
    <row r="13075" spans="1:11" hidden="1">
      <c r="A13075" s="1" t="s">
        <v>6847</v>
      </c>
      <c r="B13075" s="1" t="s">
        <v>70</v>
      </c>
      <c r="C13075" s="48" t="str">
        <f t="shared" si="408"/>
        <v>א נתניה</v>
      </c>
      <c r="D13075" s="1" t="s">
        <v>2133</v>
      </c>
      <c r="E13075" s="1"/>
      <c r="F13075" s="2">
        <v>11</v>
      </c>
      <c r="G13075" s="2">
        <f>INDEX(תוצאות_בחירות,MATCH(C13075,siot!$F$3:$F$1887,0),27)</f>
        <v>1</v>
      </c>
      <c r="H13075" s="2" t="b">
        <f t="shared" si="409"/>
        <v>0</v>
      </c>
      <c r="I13075" s="1" t="s">
        <v>2</v>
      </c>
      <c r="J13075" s="1" t="s">
        <v>7030</v>
      </c>
      <c r="K13075" s="1"/>
    </row>
    <row r="13076" spans="1:11" hidden="1">
      <c r="A13076" s="1" t="s">
        <v>6847</v>
      </c>
      <c r="B13076" s="1" t="s">
        <v>4526</v>
      </c>
      <c r="C13076" s="48" t="str">
        <f t="shared" si="408"/>
        <v>אז נתניה</v>
      </c>
      <c r="D13076" s="1" t="s">
        <v>7014</v>
      </c>
      <c r="E13076" s="1" t="s">
        <v>3</v>
      </c>
      <c r="F13076" s="2" t="s">
        <v>19548</v>
      </c>
      <c r="G13076" s="2">
        <f>INDEX(תוצאות_בחירות,MATCH(C13076,siot!$F$3:$F$1887,0),27)</f>
        <v>0</v>
      </c>
      <c r="H13076" s="2" t="b">
        <f t="shared" si="409"/>
        <v>0</v>
      </c>
      <c r="I13076" s="1"/>
      <c r="J13076" s="1"/>
      <c r="K13076" s="1"/>
    </row>
    <row r="13077" spans="1:11" hidden="1">
      <c r="A13077" s="1" t="s">
        <v>6847</v>
      </c>
      <c r="B13077" s="1" t="s">
        <v>4526</v>
      </c>
      <c r="C13077" s="48" t="str">
        <f t="shared" si="408"/>
        <v>אז נתניה</v>
      </c>
      <c r="D13077" s="1" t="s">
        <v>7014</v>
      </c>
      <c r="E13077" s="1"/>
      <c r="F13077" s="2">
        <v>1</v>
      </c>
      <c r="G13077" s="2">
        <f>INDEX(תוצאות_בחירות,MATCH(C13077,siot!$F$3:$F$1887,0),27)</f>
        <v>0</v>
      </c>
      <c r="H13077" s="2" t="b">
        <f t="shared" si="409"/>
        <v>0</v>
      </c>
      <c r="I13077" s="1" t="s">
        <v>2</v>
      </c>
      <c r="J13077" s="1" t="s">
        <v>7029</v>
      </c>
      <c r="K13077" s="1"/>
    </row>
    <row r="13078" spans="1:11" hidden="1">
      <c r="A13078" s="1" t="s">
        <v>6847</v>
      </c>
      <c r="B13078" s="1" t="s">
        <v>4526</v>
      </c>
      <c r="C13078" s="48" t="str">
        <f t="shared" si="408"/>
        <v>אז נתניה</v>
      </c>
      <c r="D13078" s="1" t="s">
        <v>7014</v>
      </c>
      <c r="E13078" s="1"/>
      <c r="F13078" s="2">
        <v>2</v>
      </c>
      <c r="G13078" s="2">
        <f>INDEX(תוצאות_בחירות,MATCH(C13078,siot!$F$3:$F$1887,0),27)</f>
        <v>0</v>
      </c>
      <c r="H13078" s="2" t="b">
        <f t="shared" si="409"/>
        <v>0</v>
      </c>
      <c r="I13078" s="1" t="s">
        <v>2</v>
      </c>
      <c r="J13078" s="1" t="s">
        <v>7028</v>
      </c>
      <c r="K13078" s="1"/>
    </row>
    <row r="13079" spans="1:11" hidden="1">
      <c r="A13079" s="1" t="s">
        <v>6847</v>
      </c>
      <c r="B13079" s="1" t="s">
        <v>4526</v>
      </c>
      <c r="C13079" s="48" t="str">
        <f t="shared" si="408"/>
        <v>אז נתניה</v>
      </c>
      <c r="D13079" s="1" t="s">
        <v>7014</v>
      </c>
      <c r="E13079" s="1"/>
      <c r="F13079" s="2">
        <v>3</v>
      </c>
      <c r="G13079" s="2">
        <f>INDEX(תוצאות_בחירות,MATCH(C13079,siot!$F$3:$F$1887,0),27)</f>
        <v>0</v>
      </c>
      <c r="H13079" s="2" t="b">
        <f t="shared" si="409"/>
        <v>0</v>
      </c>
      <c r="I13079" s="1" t="s">
        <v>2</v>
      </c>
      <c r="J13079" s="1" t="s">
        <v>7027</v>
      </c>
      <c r="K13079" s="1"/>
    </row>
    <row r="13080" spans="1:11" hidden="1">
      <c r="A13080" s="1" t="s">
        <v>6847</v>
      </c>
      <c r="B13080" s="1" t="s">
        <v>4526</v>
      </c>
      <c r="C13080" s="48" t="str">
        <f t="shared" si="408"/>
        <v>אז נתניה</v>
      </c>
      <c r="D13080" s="1" t="s">
        <v>7014</v>
      </c>
      <c r="E13080" s="1"/>
      <c r="F13080" s="2">
        <v>4</v>
      </c>
      <c r="G13080" s="2">
        <f>INDEX(תוצאות_בחירות,MATCH(C13080,siot!$F$3:$F$1887,0),27)</f>
        <v>0</v>
      </c>
      <c r="H13080" s="2" t="b">
        <f t="shared" si="409"/>
        <v>0</v>
      </c>
      <c r="I13080" s="1" t="s">
        <v>2</v>
      </c>
      <c r="J13080" s="1" t="s">
        <v>7026</v>
      </c>
      <c r="K13080" s="1"/>
    </row>
    <row r="13081" spans="1:11" hidden="1">
      <c r="A13081" s="1" t="s">
        <v>6847</v>
      </c>
      <c r="B13081" s="1" t="s">
        <v>4526</v>
      </c>
      <c r="C13081" s="48" t="str">
        <f t="shared" si="408"/>
        <v>אז נתניה</v>
      </c>
      <c r="D13081" s="1" t="s">
        <v>7014</v>
      </c>
      <c r="E13081" s="1"/>
      <c r="F13081" s="2">
        <v>5</v>
      </c>
      <c r="G13081" s="2">
        <f>INDEX(תוצאות_בחירות,MATCH(C13081,siot!$F$3:$F$1887,0),27)</f>
        <v>0</v>
      </c>
      <c r="H13081" s="2" t="b">
        <f t="shared" si="409"/>
        <v>0</v>
      </c>
      <c r="I13081" s="1" t="s">
        <v>2</v>
      </c>
      <c r="J13081" s="1" t="s">
        <v>7025</v>
      </c>
      <c r="K13081" s="1"/>
    </row>
    <row r="13082" spans="1:11" hidden="1">
      <c r="A13082" s="1" t="s">
        <v>6847</v>
      </c>
      <c r="B13082" s="1" t="s">
        <v>4526</v>
      </c>
      <c r="C13082" s="48" t="str">
        <f t="shared" si="408"/>
        <v>אז נתניה</v>
      </c>
      <c r="D13082" s="1" t="s">
        <v>7014</v>
      </c>
      <c r="E13082" s="1"/>
      <c r="F13082" s="2">
        <v>6</v>
      </c>
      <c r="G13082" s="2">
        <f>INDEX(תוצאות_בחירות,MATCH(C13082,siot!$F$3:$F$1887,0),27)</f>
        <v>0</v>
      </c>
      <c r="H13082" s="2" t="b">
        <f t="shared" si="409"/>
        <v>0</v>
      </c>
      <c r="I13082" s="1" t="s">
        <v>2</v>
      </c>
      <c r="J13082" s="1" t="s">
        <v>7024</v>
      </c>
      <c r="K13082" s="1"/>
    </row>
    <row r="13083" spans="1:11" hidden="1">
      <c r="A13083" s="1" t="s">
        <v>6847</v>
      </c>
      <c r="B13083" s="1" t="s">
        <v>4526</v>
      </c>
      <c r="C13083" s="48" t="str">
        <f t="shared" si="408"/>
        <v>אז נתניה</v>
      </c>
      <c r="D13083" s="1" t="s">
        <v>7014</v>
      </c>
      <c r="E13083" s="1"/>
      <c r="F13083" s="2">
        <v>7</v>
      </c>
      <c r="G13083" s="2">
        <f>INDEX(תוצאות_בחירות,MATCH(C13083,siot!$F$3:$F$1887,0),27)</f>
        <v>0</v>
      </c>
      <c r="H13083" s="2" t="b">
        <f t="shared" si="409"/>
        <v>0</v>
      </c>
      <c r="I13083" s="1" t="s">
        <v>2</v>
      </c>
      <c r="J13083" s="1" t="s">
        <v>7023</v>
      </c>
      <c r="K13083" s="1"/>
    </row>
    <row r="13084" spans="1:11" hidden="1">
      <c r="A13084" s="1" t="s">
        <v>6847</v>
      </c>
      <c r="B13084" s="1" t="s">
        <v>4526</v>
      </c>
      <c r="C13084" s="48" t="str">
        <f t="shared" si="408"/>
        <v>אז נתניה</v>
      </c>
      <c r="D13084" s="1" t="s">
        <v>7014</v>
      </c>
      <c r="E13084" s="1"/>
      <c r="F13084" s="2">
        <v>8</v>
      </c>
      <c r="G13084" s="2">
        <f>INDEX(תוצאות_בחירות,MATCH(C13084,siot!$F$3:$F$1887,0),27)</f>
        <v>0</v>
      </c>
      <c r="H13084" s="2" t="b">
        <f t="shared" si="409"/>
        <v>0</v>
      </c>
      <c r="I13084" s="1" t="s">
        <v>2</v>
      </c>
      <c r="J13084" s="1" t="s">
        <v>7022</v>
      </c>
      <c r="K13084" s="1"/>
    </row>
    <row r="13085" spans="1:11" hidden="1">
      <c r="A13085" s="1" t="s">
        <v>6847</v>
      </c>
      <c r="B13085" s="1" t="s">
        <v>4526</v>
      </c>
      <c r="C13085" s="48" t="str">
        <f t="shared" si="408"/>
        <v>אז נתניה</v>
      </c>
      <c r="D13085" s="1" t="s">
        <v>7014</v>
      </c>
      <c r="E13085" s="1"/>
      <c r="F13085" s="2">
        <v>9</v>
      </c>
      <c r="G13085" s="2">
        <f>INDEX(תוצאות_בחירות,MATCH(C13085,siot!$F$3:$F$1887,0),27)</f>
        <v>0</v>
      </c>
      <c r="H13085" s="2" t="b">
        <f t="shared" si="409"/>
        <v>0</v>
      </c>
      <c r="I13085" s="1" t="s">
        <v>2</v>
      </c>
      <c r="J13085" s="1" t="s">
        <v>7021</v>
      </c>
      <c r="K13085" s="1"/>
    </row>
    <row r="13086" spans="1:11" hidden="1">
      <c r="A13086" s="1" t="s">
        <v>6847</v>
      </c>
      <c r="B13086" s="1" t="s">
        <v>4526</v>
      </c>
      <c r="C13086" s="48" t="str">
        <f t="shared" si="408"/>
        <v>אז נתניה</v>
      </c>
      <c r="D13086" s="1" t="s">
        <v>7014</v>
      </c>
      <c r="E13086" s="1"/>
      <c r="F13086" s="2">
        <v>10</v>
      </c>
      <c r="G13086" s="2">
        <f>INDEX(תוצאות_בחירות,MATCH(C13086,siot!$F$3:$F$1887,0),27)</f>
        <v>0</v>
      </c>
      <c r="H13086" s="2" t="b">
        <f t="shared" si="409"/>
        <v>0</v>
      </c>
      <c r="I13086" s="1" t="s">
        <v>2</v>
      </c>
      <c r="J13086" s="1" t="s">
        <v>7020</v>
      </c>
      <c r="K13086" s="1"/>
    </row>
    <row r="13087" spans="1:11" hidden="1">
      <c r="A13087" s="1" t="s">
        <v>6847</v>
      </c>
      <c r="B13087" s="1" t="s">
        <v>4526</v>
      </c>
      <c r="C13087" s="48" t="str">
        <f t="shared" si="408"/>
        <v>אז נתניה</v>
      </c>
      <c r="D13087" s="1" t="s">
        <v>7014</v>
      </c>
      <c r="E13087" s="1"/>
      <c r="F13087" s="2">
        <v>11</v>
      </c>
      <c r="G13087" s="2">
        <f>INDEX(תוצאות_בחירות,MATCH(C13087,siot!$F$3:$F$1887,0),27)</f>
        <v>0</v>
      </c>
      <c r="H13087" s="2" t="b">
        <f t="shared" si="409"/>
        <v>0</v>
      </c>
      <c r="I13087" s="1" t="s">
        <v>2</v>
      </c>
      <c r="J13087" s="1" t="s">
        <v>7019</v>
      </c>
      <c r="K13087" s="1"/>
    </row>
    <row r="13088" spans="1:11" hidden="1">
      <c r="A13088" s="1" t="s">
        <v>6847</v>
      </c>
      <c r="B13088" s="1" t="s">
        <v>4526</v>
      </c>
      <c r="C13088" s="48" t="str">
        <f t="shared" si="408"/>
        <v>אז נתניה</v>
      </c>
      <c r="D13088" s="1" t="s">
        <v>7014</v>
      </c>
      <c r="E13088" s="1"/>
      <c r="F13088" s="2">
        <v>12</v>
      </c>
      <c r="G13088" s="2">
        <f>INDEX(תוצאות_בחירות,MATCH(C13088,siot!$F$3:$F$1887,0),27)</f>
        <v>0</v>
      </c>
      <c r="H13088" s="2" t="b">
        <f t="shared" si="409"/>
        <v>0</v>
      </c>
      <c r="I13088" s="1" t="s">
        <v>2</v>
      </c>
      <c r="J13088" s="1" t="s">
        <v>7018</v>
      </c>
      <c r="K13088" s="1"/>
    </row>
    <row r="13089" spans="1:11" hidden="1">
      <c r="A13089" s="1" t="s">
        <v>6847</v>
      </c>
      <c r="B13089" s="1" t="s">
        <v>4526</v>
      </c>
      <c r="C13089" s="48" t="str">
        <f t="shared" si="408"/>
        <v>אז נתניה</v>
      </c>
      <c r="D13089" s="1" t="s">
        <v>7014</v>
      </c>
      <c r="E13089" s="1"/>
      <c r="F13089" s="2">
        <v>13</v>
      </c>
      <c r="G13089" s="2">
        <f>INDEX(תוצאות_בחירות,MATCH(C13089,siot!$F$3:$F$1887,0),27)</f>
        <v>0</v>
      </c>
      <c r="H13089" s="2" t="b">
        <f t="shared" si="409"/>
        <v>0</v>
      </c>
      <c r="I13089" s="1" t="s">
        <v>2</v>
      </c>
      <c r="J13089" s="1" t="s">
        <v>7017</v>
      </c>
      <c r="K13089" s="1"/>
    </row>
    <row r="13090" spans="1:11" hidden="1">
      <c r="A13090" s="1" t="s">
        <v>6847</v>
      </c>
      <c r="B13090" s="1" t="s">
        <v>4526</v>
      </c>
      <c r="C13090" s="48" t="str">
        <f t="shared" si="408"/>
        <v>אז נתניה</v>
      </c>
      <c r="D13090" s="1" t="s">
        <v>7014</v>
      </c>
      <c r="E13090" s="1"/>
      <c r="F13090" s="2">
        <v>14</v>
      </c>
      <c r="G13090" s="2">
        <f>INDEX(תוצאות_בחירות,MATCH(C13090,siot!$F$3:$F$1887,0),27)</f>
        <v>0</v>
      </c>
      <c r="H13090" s="2" t="b">
        <f t="shared" si="409"/>
        <v>0</v>
      </c>
      <c r="I13090" s="1" t="s">
        <v>2</v>
      </c>
      <c r="J13090" s="1" t="s">
        <v>7016</v>
      </c>
      <c r="K13090" s="1"/>
    </row>
    <row r="13091" spans="1:11" hidden="1">
      <c r="A13091" s="1" t="s">
        <v>6847</v>
      </c>
      <c r="B13091" s="1" t="s">
        <v>4526</v>
      </c>
      <c r="C13091" s="48" t="str">
        <f t="shared" si="408"/>
        <v>אז נתניה</v>
      </c>
      <c r="D13091" s="1" t="s">
        <v>7014</v>
      </c>
      <c r="E13091" s="1"/>
      <c r="F13091" s="2">
        <v>15</v>
      </c>
      <c r="G13091" s="2">
        <f>INDEX(תוצאות_בחירות,MATCH(C13091,siot!$F$3:$F$1887,0),27)</f>
        <v>0</v>
      </c>
      <c r="H13091" s="2" t="b">
        <f t="shared" si="409"/>
        <v>0</v>
      </c>
      <c r="I13091" s="1" t="s">
        <v>2</v>
      </c>
      <c r="J13091" s="1" t="s">
        <v>7015</v>
      </c>
      <c r="K13091" s="1"/>
    </row>
    <row r="13092" spans="1:11" hidden="1">
      <c r="A13092" s="1" t="s">
        <v>6847</v>
      </c>
      <c r="B13092" s="1" t="s">
        <v>4526</v>
      </c>
      <c r="C13092" s="48" t="str">
        <f t="shared" si="408"/>
        <v>אז נתניה</v>
      </c>
      <c r="D13092" s="1" t="s">
        <v>7014</v>
      </c>
      <c r="E13092" s="1"/>
      <c r="F13092" s="2">
        <v>16</v>
      </c>
      <c r="G13092" s="2">
        <f>INDEX(תוצאות_בחירות,MATCH(C13092,siot!$F$3:$F$1887,0),27)</f>
        <v>0</v>
      </c>
      <c r="H13092" s="2" t="b">
        <f t="shared" si="409"/>
        <v>0</v>
      </c>
      <c r="I13092" s="1" t="s">
        <v>2</v>
      </c>
      <c r="J13092" s="1" t="s">
        <v>7013</v>
      </c>
      <c r="K13092" s="1"/>
    </row>
    <row r="13093" spans="1:11" hidden="1">
      <c r="A13093" s="1" t="s">
        <v>6847</v>
      </c>
      <c r="B13093" s="1" t="s">
        <v>4754</v>
      </c>
      <c r="C13093" s="48" t="str">
        <f t="shared" si="408"/>
        <v>אק נתניה</v>
      </c>
      <c r="D13093" s="1" t="s">
        <v>7004</v>
      </c>
      <c r="E13093" s="1" t="s">
        <v>3</v>
      </c>
      <c r="F13093" s="2" t="s">
        <v>19548</v>
      </c>
      <c r="G13093" s="2">
        <f>INDEX(תוצאות_בחירות,MATCH(C13093,siot!$F$3:$F$1887,0),27)</f>
        <v>0</v>
      </c>
      <c r="H13093" s="2" t="b">
        <f t="shared" si="409"/>
        <v>0</v>
      </c>
      <c r="I13093" s="1"/>
      <c r="J13093" s="1"/>
      <c r="K13093" s="1"/>
    </row>
    <row r="13094" spans="1:11" hidden="1">
      <c r="A13094" s="1" t="s">
        <v>6847</v>
      </c>
      <c r="B13094" s="1" t="s">
        <v>4754</v>
      </c>
      <c r="C13094" s="48" t="str">
        <f t="shared" si="408"/>
        <v>אק נתניה</v>
      </c>
      <c r="D13094" s="1" t="s">
        <v>7004</v>
      </c>
      <c r="E13094" s="1"/>
      <c r="F13094" s="2">
        <v>1</v>
      </c>
      <c r="G13094" s="2">
        <f>INDEX(תוצאות_בחירות,MATCH(C13094,siot!$F$3:$F$1887,0),27)</f>
        <v>0</v>
      </c>
      <c r="H13094" s="2" t="b">
        <f t="shared" si="409"/>
        <v>0</v>
      </c>
      <c r="I13094" s="1" t="s">
        <v>2</v>
      </c>
      <c r="J13094" s="1" t="s">
        <v>7012</v>
      </c>
      <c r="K13094" s="1"/>
    </row>
    <row r="13095" spans="1:11" hidden="1">
      <c r="A13095" s="1" t="s">
        <v>6847</v>
      </c>
      <c r="B13095" s="1" t="s">
        <v>4754</v>
      </c>
      <c r="C13095" s="48" t="str">
        <f t="shared" si="408"/>
        <v>אק נתניה</v>
      </c>
      <c r="D13095" s="1" t="s">
        <v>7004</v>
      </c>
      <c r="E13095" s="1"/>
      <c r="F13095" s="2">
        <v>2</v>
      </c>
      <c r="G13095" s="2">
        <f>INDEX(תוצאות_בחירות,MATCH(C13095,siot!$F$3:$F$1887,0),27)</f>
        <v>0</v>
      </c>
      <c r="H13095" s="2" t="b">
        <f t="shared" si="409"/>
        <v>0</v>
      </c>
      <c r="I13095" s="1" t="s">
        <v>2</v>
      </c>
      <c r="J13095" s="1" t="s">
        <v>7011</v>
      </c>
      <c r="K13095" s="1"/>
    </row>
    <row r="13096" spans="1:11" hidden="1">
      <c r="A13096" s="1" t="s">
        <v>6847</v>
      </c>
      <c r="B13096" s="1" t="s">
        <v>4754</v>
      </c>
      <c r="C13096" s="48" t="str">
        <f t="shared" si="408"/>
        <v>אק נתניה</v>
      </c>
      <c r="D13096" s="1" t="s">
        <v>7004</v>
      </c>
      <c r="E13096" s="1"/>
      <c r="F13096" s="2">
        <v>3</v>
      </c>
      <c r="G13096" s="2">
        <f>INDEX(תוצאות_בחירות,MATCH(C13096,siot!$F$3:$F$1887,0),27)</f>
        <v>0</v>
      </c>
      <c r="H13096" s="2" t="b">
        <f t="shared" si="409"/>
        <v>0</v>
      </c>
      <c r="I13096" s="1" t="s">
        <v>2</v>
      </c>
      <c r="J13096" s="1" t="s">
        <v>7010</v>
      </c>
      <c r="K13096" s="1"/>
    </row>
    <row r="13097" spans="1:11" hidden="1">
      <c r="A13097" s="1" t="s">
        <v>6847</v>
      </c>
      <c r="B13097" s="1" t="s">
        <v>4754</v>
      </c>
      <c r="C13097" s="48" t="str">
        <f t="shared" si="408"/>
        <v>אק נתניה</v>
      </c>
      <c r="D13097" s="1" t="s">
        <v>7004</v>
      </c>
      <c r="E13097" s="1"/>
      <c r="F13097" s="2">
        <v>4</v>
      </c>
      <c r="G13097" s="2">
        <f>INDEX(תוצאות_בחירות,MATCH(C13097,siot!$F$3:$F$1887,0),27)</f>
        <v>0</v>
      </c>
      <c r="H13097" s="2" t="b">
        <f t="shared" si="409"/>
        <v>0</v>
      </c>
      <c r="I13097" s="1" t="s">
        <v>2</v>
      </c>
      <c r="J13097" s="1" t="s">
        <v>7009</v>
      </c>
      <c r="K13097" s="1"/>
    </row>
    <row r="13098" spans="1:11" hidden="1">
      <c r="A13098" s="1" t="s">
        <v>6847</v>
      </c>
      <c r="B13098" s="1" t="s">
        <v>4754</v>
      </c>
      <c r="C13098" s="48" t="str">
        <f t="shared" si="408"/>
        <v>אק נתניה</v>
      </c>
      <c r="D13098" s="1" t="s">
        <v>7004</v>
      </c>
      <c r="E13098" s="1"/>
      <c r="F13098" s="2">
        <v>5</v>
      </c>
      <c r="G13098" s="2">
        <f>INDEX(תוצאות_בחירות,MATCH(C13098,siot!$F$3:$F$1887,0),27)</f>
        <v>0</v>
      </c>
      <c r="H13098" s="2" t="b">
        <f t="shared" si="409"/>
        <v>0</v>
      </c>
      <c r="I13098" s="1" t="s">
        <v>2</v>
      </c>
      <c r="J13098" s="1" t="s">
        <v>7008</v>
      </c>
      <c r="K13098" s="1"/>
    </row>
    <row r="13099" spans="1:11" hidden="1">
      <c r="A13099" s="1" t="s">
        <v>6847</v>
      </c>
      <c r="B13099" s="1" t="s">
        <v>4754</v>
      </c>
      <c r="C13099" s="48" t="str">
        <f t="shared" si="408"/>
        <v>אק נתניה</v>
      </c>
      <c r="D13099" s="1" t="s">
        <v>7004</v>
      </c>
      <c r="E13099" s="1"/>
      <c r="F13099" s="2">
        <v>6</v>
      </c>
      <c r="G13099" s="2">
        <f>INDEX(תוצאות_בחירות,MATCH(C13099,siot!$F$3:$F$1887,0),27)</f>
        <v>0</v>
      </c>
      <c r="H13099" s="2" t="b">
        <f t="shared" si="409"/>
        <v>0</v>
      </c>
      <c r="I13099" s="1" t="s">
        <v>2</v>
      </c>
      <c r="J13099" s="1" t="s">
        <v>7007</v>
      </c>
      <c r="K13099" s="1"/>
    </row>
    <row r="13100" spans="1:11" hidden="1">
      <c r="A13100" s="1" t="s">
        <v>6847</v>
      </c>
      <c r="B13100" s="1" t="s">
        <v>4754</v>
      </c>
      <c r="C13100" s="48" t="str">
        <f t="shared" si="408"/>
        <v>אק נתניה</v>
      </c>
      <c r="D13100" s="1" t="s">
        <v>7004</v>
      </c>
      <c r="E13100" s="1"/>
      <c r="F13100" s="2">
        <v>7</v>
      </c>
      <c r="G13100" s="2">
        <f>INDEX(תוצאות_בחירות,MATCH(C13100,siot!$F$3:$F$1887,0),27)</f>
        <v>0</v>
      </c>
      <c r="H13100" s="2" t="b">
        <f t="shared" si="409"/>
        <v>0</v>
      </c>
      <c r="I13100" s="1" t="s">
        <v>2</v>
      </c>
      <c r="J13100" s="1" t="s">
        <v>7006</v>
      </c>
      <c r="K13100" s="1"/>
    </row>
    <row r="13101" spans="1:11" hidden="1">
      <c r="A13101" s="1" t="s">
        <v>6847</v>
      </c>
      <c r="B13101" s="1" t="s">
        <v>4754</v>
      </c>
      <c r="C13101" s="48" t="str">
        <f t="shared" si="408"/>
        <v>אק נתניה</v>
      </c>
      <c r="D13101" s="1" t="s">
        <v>7004</v>
      </c>
      <c r="E13101" s="1"/>
      <c r="F13101" s="2">
        <v>8</v>
      </c>
      <c r="G13101" s="2">
        <f>INDEX(תוצאות_בחירות,MATCH(C13101,siot!$F$3:$F$1887,0),27)</f>
        <v>0</v>
      </c>
      <c r="H13101" s="2" t="b">
        <f t="shared" si="409"/>
        <v>0</v>
      </c>
      <c r="I13101" s="1" t="s">
        <v>2</v>
      </c>
      <c r="J13101" s="1" t="s">
        <v>7005</v>
      </c>
      <c r="K13101" s="1"/>
    </row>
    <row r="13102" spans="1:11" hidden="1">
      <c r="A13102" s="1" t="s">
        <v>6847</v>
      </c>
      <c r="B13102" s="1" t="s">
        <v>4754</v>
      </c>
      <c r="C13102" s="48" t="str">
        <f t="shared" si="408"/>
        <v>אק נתניה</v>
      </c>
      <c r="D13102" s="1" t="s">
        <v>7004</v>
      </c>
      <c r="E13102" s="1"/>
      <c r="F13102" s="2">
        <v>9</v>
      </c>
      <c r="G13102" s="2">
        <f>INDEX(תוצאות_בחירות,MATCH(C13102,siot!$F$3:$F$1887,0),27)</f>
        <v>0</v>
      </c>
      <c r="H13102" s="2" t="b">
        <f t="shared" si="409"/>
        <v>0</v>
      </c>
      <c r="I13102" s="1" t="s">
        <v>2</v>
      </c>
      <c r="J13102" s="1" t="s">
        <v>7003</v>
      </c>
      <c r="K13102" s="1"/>
    </row>
    <row r="13103" spans="1:11" hidden="1">
      <c r="A13103" s="1" t="s">
        <v>6847</v>
      </c>
      <c r="B13103" s="1" t="s">
        <v>4731</v>
      </c>
      <c r="C13103" s="48" t="str">
        <f t="shared" si="408"/>
        <v>גל נתניה</v>
      </c>
      <c r="D13103" s="1" t="s">
        <v>6989</v>
      </c>
      <c r="E13103" s="1" t="s">
        <v>3</v>
      </c>
      <c r="F13103" s="2" t="s">
        <v>19548</v>
      </c>
      <c r="G13103" s="2">
        <f>INDEX(תוצאות_בחירות,MATCH(C13103,siot!$F$3:$F$1887,0),27)</f>
        <v>2</v>
      </c>
      <c r="H13103" s="2" t="b">
        <f t="shared" si="409"/>
        <v>0</v>
      </c>
      <c r="I13103" s="1"/>
      <c r="J13103" s="1"/>
      <c r="K13103" s="1"/>
    </row>
    <row r="13104" spans="1:11">
      <c r="A13104" s="1" t="s">
        <v>6847</v>
      </c>
      <c r="B13104" s="1" t="s">
        <v>4731</v>
      </c>
      <c r="C13104" s="48" t="str">
        <f t="shared" si="408"/>
        <v>גל נתניה</v>
      </c>
      <c r="D13104" s="1" t="s">
        <v>6989</v>
      </c>
      <c r="E13104" s="1"/>
      <c r="F13104" s="2">
        <v>1</v>
      </c>
      <c r="G13104" s="2">
        <f>INDEX(תוצאות_בחירות,MATCH(C13104,siot!$F$3:$F$1887,0),27)</f>
        <v>2</v>
      </c>
      <c r="H13104" s="2" t="b">
        <f t="shared" si="409"/>
        <v>1</v>
      </c>
      <c r="I13104" s="1" t="s">
        <v>2</v>
      </c>
      <c r="J13104" s="1" t="s">
        <v>7002</v>
      </c>
      <c r="K13104" s="1"/>
    </row>
    <row r="13105" spans="1:11">
      <c r="A13105" s="1" t="s">
        <v>6847</v>
      </c>
      <c r="B13105" s="1" t="s">
        <v>4731</v>
      </c>
      <c r="C13105" s="48" t="str">
        <f t="shared" si="408"/>
        <v>גל נתניה</v>
      </c>
      <c r="D13105" s="1" t="s">
        <v>6989</v>
      </c>
      <c r="E13105" s="1"/>
      <c r="F13105" s="2">
        <v>2</v>
      </c>
      <c r="G13105" s="2">
        <f>INDEX(תוצאות_בחירות,MATCH(C13105,siot!$F$3:$F$1887,0),27)</f>
        <v>2</v>
      </c>
      <c r="H13105" s="2" t="b">
        <f t="shared" si="409"/>
        <v>1</v>
      </c>
      <c r="I13105" s="1" t="s">
        <v>2</v>
      </c>
      <c r="J13105" s="1" t="s">
        <v>7001</v>
      </c>
      <c r="K13105" s="1"/>
    </row>
    <row r="13106" spans="1:11" hidden="1">
      <c r="A13106" s="1" t="s">
        <v>6847</v>
      </c>
      <c r="B13106" s="1" t="s">
        <v>4731</v>
      </c>
      <c r="C13106" s="48" t="str">
        <f t="shared" si="408"/>
        <v>גל נתניה</v>
      </c>
      <c r="D13106" s="1" t="s">
        <v>6989</v>
      </c>
      <c r="E13106" s="1"/>
      <c r="F13106" s="2">
        <v>3</v>
      </c>
      <c r="G13106" s="2">
        <f>INDEX(תוצאות_בחירות,MATCH(C13106,siot!$F$3:$F$1887,0),27)</f>
        <v>2</v>
      </c>
      <c r="H13106" s="2" t="b">
        <f t="shared" si="409"/>
        <v>0</v>
      </c>
      <c r="I13106" s="1" t="s">
        <v>2</v>
      </c>
      <c r="J13106" s="1" t="s">
        <v>7000</v>
      </c>
      <c r="K13106" s="1"/>
    </row>
    <row r="13107" spans="1:11" hidden="1">
      <c r="A13107" s="1" t="s">
        <v>6847</v>
      </c>
      <c r="B13107" s="1" t="s">
        <v>4731</v>
      </c>
      <c r="C13107" s="48" t="str">
        <f t="shared" si="408"/>
        <v>גל נתניה</v>
      </c>
      <c r="D13107" s="1" t="s">
        <v>6989</v>
      </c>
      <c r="E13107" s="1"/>
      <c r="F13107" s="2">
        <v>4</v>
      </c>
      <c r="G13107" s="2">
        <f>INDEX(תוצאות_בחירות,MATCH(C13107,siot!$F$3:$F$1887,0),27)</f>
        <v>2</v>
      </c>
      <c r="H13107" s="2" t="b">
        <f t="shared" si="409"/>
        <v>0</v>
      </c>
      <c r="I13107" s="1" t="s">
        <v>2</v>
      </c>
      <c r="J13107" s="1" t="s">
        <v>6999</v>
      </c>
      <c r="K13107" s="1"/>
    </row>
    <row r="13108" spans="1:11" hidden="1">
      <c r="A13108" s="1" t="s">
        <v>6847</v>
      </c>
      <c r="B13108" s="1" t="s">
        <v>4731</v>
      </c>
      <c r="C13108" s="48" t="str">
        <f t="shared" si="408"/>
        <v>גל נתניה</v>
      </c>
      <c r="D13108" s="1" t="s">
        <v>6989</v>
      </c>
      <c r="E13108" s="1"/>
      <c r="F13108" s="2">
        <v>5</v>
      </c>
      <c r="G13108" s="2">
        <f>INDEX(תוצאות_בחירות,MATCH(C13108,siot!$F$3:$F$1887,0),27)</f>
        <v>2</v>
      </c>
      <c r="H13108" s="2" t="b">
        <f t="shared" si="409"/>
        <v>0</v>
      </c>
      <c r="I13108" s="1" t="s">
        <v>2</v>
      </c>
      <c r="J13108" s="1" t="s">
        <v>6998</v>
      </c>
      <c r="K13108" s="1"/>
    </row>
    <row r="13109" spans="1:11" hidden="1">
      <c r="A13109" s="1" t="s">
        <v>6847</v>
      </c>
      <c r="B13109" s="1" t="s">
        <v>4731</v>
      </c>
      <c r="C13109" s="48" t="str">
        <f t="shared" si="408"/>
        <v>גל נתניה</v>
      </c>
      <c r="D13109" s="1" t="s">
        <v>6989</v>
      </c>
      <c r="E13109" s="1"/>
      <c r="F13109" s="2">
        <v>6</v>
      </c>
      <c r="G13109" s="2">
        <f>INDEX(תוצאות_בחירות,MATCH(C13109,siot!$F$3:$F$1887,0),27)</f>
        <v>2</v>
      </c>
      <c r="H13109" s="2" t="b">
        <f t="shared" si="409"/>
        <v>0</v>
      </c>
      <c r="I13109" s="1" t="s">
        <v>2</v>
      </c>
      <c r="J13109" s="1" t="s">
        <v>6997</v>
      </c>
      <c r="K13109" s="1"/>
    </row>
    <row r="13110" spans="1:11" hidden="1">
      <c r="A13110" s="1" t="s">
        <v>6847</v>
      </c>
      <c r="B13110" s="1" t="s">
        <v>4731</v>
      </c>
      <c r="C13110" s="48" t="str">
        <f t="shared" si="408"/>
        <v>גל נתניה</v>
      </c>
      <c r="D13110" s="1" t="s">
        <v>6989</v>
      </c>
      <c r="E13110" s="1"/>
      <c r="F13110" s="2">
        <v>7</v>
      </c>
      <c r="G13110" s="2">
        <f>INDEX(תוצאות_בחירות,MATCH(C13110,siot!$F$3:$F$1887,0),27)</f>
        <v>2</v>
      </c>
      <c r="H13110" s="2" t="b">
        <f t="shared" si="409"/>
        <v>0</v>
      </c>
      <c r="I13110" s="1" t="s">
        <v>2</v>
      </c>
      <c r="J13110" s="1" t="s">
        <v>6996</v>
      </c>
      <c r="K13110" s="1"/>
    </row>
    <row r="13111" spans="1:11" hidden="1">
      <c r="A13111" s="1" t="s">
        <v>6847</v>
      </c>
      <c r="B13111" s="1" t="s">
        <v>4731</v>
      </c>
      <c r="C13111" s="48" t="str">
        <f t="shared" si="408"/>
        <v>גל נתניה</v>
      </c>
      <c r="D13111" s="1" t="s">
        <v>6989</v>
      </c>
      <c r="E13111" s="1"/>
      <c r="F13111" s="2">
        <v>8</v>
      </c>
      <c r="G13111" s="2">
        <f>INDEX(תוצאות_בחירות,MATCH(C13111,siot!$F$3:$F$1887,0),27)</f>
        <v>2</v>
      </c>
      <c r="H13111" s="2" t="b">
        <f t="shared" si="409"/>
        <v>0</v>
      </c>
      <c r="I13111" s="1" t="s">
        <v>2</v>
      </c>
      <c r="J13111" s="1" t="s">
        <v>6995</v>
      </c>
      <c r="K13111" s="1"/>
    </row>
    <row r="13112" spans="1:11" hidden="1">
      <c r="A13112" s="1" t="s">
        <v>6847</v>
      </c>
      <c r="B13112" s="1" t="s">
        <v>4731</v>
      </c>
      <c r="C13112" s="48" t="str">
        <f t="shared" si="408"/>
        <v>גל נתניה</v>
      </c>
      <c r="D13112" s="1" t="s">
        <v>6989</v>
      </c>
      <c r="E13112" s="1"/>
      <c r="F13112" s="2">
        <v>9</v>
      </c>
      <c r="G13112" s="2">
        <f>INDEX(תוצאות_בחירות,MATCH(C13112,siot!$F$3:$F$1887,0),27)</f>
        <v>2</v>
      </c>
      <c r="H13112" s="2" t="b">
        <f t="shared" si="409"/>
        <v>0</v>
      </c>
      <c r="I13112" s="1" t="s">
        <v>2</v>
      </c>
      <c r="J13112" s="1" t="s">
        <v>6994</v>
      </c>
      <c r="K13112" s="1"/>
    </row>
    <row r="13113" spans="1:11" hidden="1">
      <c r="A13113" s="1" t="s">
        <v>6847</v>
      </c>
      <c r="B13113" s="1" t="s">
        <v>4731</v>
      </c>
      <c r="C13113" s="48" t="str">
        <f t="shared" si="408"/>
        <v>גל נתניה</v>
      </c>
      <c r="D13113" s="1" t="s">
        <v>6989</v>
      </c>
      <c r="E13113" s="1"/>
      <c r="F13113" s="2">
        <v>10</v>
      </c>
      <c r="G13113" s="2">
        <f>INDEX(תוצאות_בחירות,MATCH(C13113,siot!$F$3:$F$1887,0),27)</f>
        <v>2</v>
      </c>
      <c r="H13113" s="2" t="b">
        <f t="shared" si="409"/>
        <v>0</v>
      </c>
      <c r="I13113" s="1" t="s">
        <v>2</v>
      </c>
      <c r="J13113" s="1" t="s">
        <v>6993</v>
      </c>
      <c r="K13113" s="1"/>
    </row>
    <row r="13114" spans="1:11" hidden="1">
      <c r="A13114" s="1" t="s">
        <v>6847</v>
      </c>
      <c r="B13114" s="1" t="s">
        <v>4731</v>
      </c>
      <c r="C13114" s="48" t="str">
        <f t="shared" si="408"/>
        <v>גל נתניה</v>
      </c>
      <c r="D13114" s="1" t="s">
        <v>6989</v>
      </c>
      <c r="E13114" s="1"/>
      <c r="F13114" s="2">
        <v>11</v>
      </c>
      <c r="G13114" s="2">
        <f>INDEX(תוצאות_בחירות,MATCH(C13114,siot!$F$3:$F$1887,0),27)</f>
        <v>2</v>
      </c>
      <c r="H13114" s="2" t="b">
        <f t="shared" si="409"/>
        <v>0</v>
      </c>
      <c r="I13114" s="1" t="s">
        <v>2</v>
      </c>
      <c r="J13114" s="1" t="s">
        <v>6992</v>
      </c>
      <c r="K13114" s="1"/>
    </row>
    <row r="13115" spans="1:11" hidden="1">
      <c r="A13115" s="1" t="s">
        <v>6847</v>
      </c>
      <c r="B13115" s="1" t="s">
        <v>4731</v>
      </c>
      <c r="C13115" s="48" t="str">
        <f t="shared" si="408"/>
        <v>גל נתניה</v>
      </c>
      <c r="D13115" s="1" t="s">
        <v>6989</v>
      </c>
      <c r="E13115" s="1"/>
      <c r="F13115" s="2">
        <v>12</v>
      </c>
      <c r="G13115" s="2">
        <f>INDEX(תוצאות_בחירות,MATCH(C13115,siot!$F$3:$F$1887,0),27)</f>
        <v>2</v>
      </c>
      <c r="H13115" s="2" t="b">
        <f t="shared" si="409"/>
        <v>0</v>
      </c>
      <c r="I13115" s="1" t="s">
        <v>2</v>
      </c>
      <c r="J13115" s="1" t="s">
        <v>6991</v>
      </c>
      <c r="K13115" s="1"/>
    </row>
    <row r="13116" spans="1:11" hidden="1">
      <c r="A13116" s="1" t="s">
        <v>6847</v>
      </c>
      <c r="B13116" s="1" t="s">
        <v>4731</v>
      </c>
      <c r="C13116" s="48" t="str">
        <f t="shared" si="408"/>
        <v>גל נתניה</v>
      </c>
      <c r="D13116" s="1" t="s">
        <v>6989</v>
      </c>
      <c r="E13116" s="1"/>
      <c r="F13116" s="2">
        <v>13</v>
      </c>
      <c r="G13116" s="2">
        <f>INDEX(תוצאות_בחירות,MATCH(C13116,siot!$F$3:$F$1887,0),27)</f>
        <v>2</v>
      </c>
      <c r="H13116" s="2" t="b">
        <f t="shared" si="409"/>
        <v>0</v>
      </c>
      <c r="I13116" s="1" t="s">
        <v>2</v>
      </c>
      <c r="J13116" s="1" t="s">
        <v>6990</v>
      </c>
      <c r="K13116" s="1"/>
    </row>
    <row r="13117" spans="1:11" hidden="1">
      <c r="A13117" s="1" t="s">
        <v>6847</v>
      </c>
      <c r="B13117" s="1" t="s">
        <v>4731</v>
      </c>
      <c r="C13117" s="48" t="str">
        <f t="shared" si="408"/>
        <v>גל נתניה</v>
      </c>
      <c r="D13117" s="1" t="s">
        <v>6989</v>
      </c>
      <c r="E13117" s="1"/>
      <c r="F13117" s="2">
        <v>14</v>
      </c>
      <c r="G13117" s="2">
        <f>INDEX(תוצאות_בחירות,MATCH(C13117,siot!$F$3:$F$1887,0),27)</f>
        <v>2</v>
      </c>
      <c r="H13117" s="2" t="b">
        <f t="shared" si="409"/>
        <v>0</v>
      </c>
      <c r="I13117" s="1" t="s">
        <v>2</v>
      </c>
      <c r="J13117" s="1" t="s">
        <v>6988</v>
      </c>
      <c r="K13117" s="1"/>
    </row>
    <row r="13118" spans="1:11" hidden="1">
      <c r="A13118" s="1" t="s">
        <v>6847</v>
      </c>
      <c r="B13118" s="1" t="s">
        <v>1210</v>
      </c>
      <c r="C13118" s="48" t="str">
        <f t="shared" si="408"/>
        <v>ח נתניה</v>
      </c>
      <c r="D13118" s="1" t="s">
        <v>6978</v>
      </c>
      <c r="E13118" s="1" t="s">
        <v>3</v>
      </c>
      <c r="F13118" s="2" t="s">
        <v>19548</v>
      </c>
      <c r="G13118" s="2">
        <f>INDEX(תוצאות_בחירות,MATCH(C13118,siot!$F$3:$F$1887,0),27)</f>
        <v>0</v>
      </c>
      <c r="H13118" s="2" t="b">
        <f t="shared" si="409"/>
        <v>0</v>
      </c>
      <c r="I13118" s="1"/>
      <c r="J13118" s="1"/>
      <c r="K13118" s="1"/>
    </row>
    <row r="13119" spans="1:11" hidden="1">
      <c r="A13119" s="1" t="s">
        <v>6847</v>
      </c>
      <c r="B13119" s="1" t="s">
        <v>1210</v>
      </c>
      <c r="C13119" s="48" t="str">
        <f t="shared" si="408"/>
        <v>ח נתניה</v>
      </c>
      <c r="D13119" s="1" t="s">
        <v>6978</v>
      </c>
      <c r="E13119" s="1"/>
      <c r="F13119" s="2">
        <v>1</v>
      </c>
      <c r="G13119" s="2">
        <f>INDEX(תוצאות_בחירות,MATCH(C13119,siot!$F$3:$F$1887,0),27)</f>
        <v>0</v>
      </c>
      <c r="H13119" s="2" t="b">
        <f t="shared" si="409"/>
        <v>0</v>
      </c>
      <c r="I13119" s="1" t="s">
        <v>2</v>
      </c>
      <c r="J13119" s="1" t="s">
        <v>6987</v>
      </c>
      <c r="K13119" s="1"/>
    </row>
    <row r="13120" spans="1:11" hidden="1">
      <c r="A13120" s="1" t="s">
        <v>6847</v>
      </c>
      <c r="B13120" s="1" t="s">
        <v>1210</v>
      </c>
      <c r="C13120" s="48" t="str">
        <f t="shared" si="408"/>
        <v>ח נתניה</v>
      </c>
      <c r="D13120" s="1" t="s">
        <v>6978</v>
      </c>
      <c r="E13120" s="1"/>
      <c r="F13120" s="2">
        <v>2</v>
      </c>
      <c r="G13120" s="2">
        <f>INDEX(תוצאות_בחירות,MATCH(C13120,siot!$F$3:$F$1887,0),27)</f>
        <v>0</v>
      </c>
      <c r="H13120" s="2" t="b">
        <f t="shared" si="409"/>
        <v>0</v>
      </c>
      <c r="I13120" s="1" t="s">
        <v>2</v>
      </c>
      <c r="J13120" s="1" t="s">
        <v>6986</v>
      </c>
      <c r="K13120" s="1"/>
    </row>
    <row r="13121" spans="1:11" hidden="1">
      <c r="A13121" s="1" t="s">
        <v>6847</v>
      </c>
      <c r="B13121" s="1" t="s">
        <v>1210</v>
      </c>
      <c r="C13121" s="48" t="str">
        <f t="shared" si="408"/>
        <v>ח נתניה</v>
      </c>
      <c r="D13121" s="1" t="s">
        <v>6978</v>
      </c>
      <c r="E13121" s="1"/>
      <c r="F13121" s="2">
        <v>3</v>
      </c>
      <c r="G13121" s="2">
        <f>INDEX(תוצאות_בחירות,MATCH(C13121,siot!$F$3:$F$1887,0),27)</f>
        <v>0</v>
      </c>
      <c r="H13121" s="2" t="b">
        <f t="shared" si="409"/>
        <v>0</v>
      </c>
      <c r="I13121" s="1" t="s">
        <v>2</v>
      </c>
      <c r="J13121" s="1" t="s">
        <v>6985</v>
      </c>
      <c r="K13121" s="1"/>
    </row>
    <row r="13122" spans="1:11" hidden="1">
      <c r="A13122" s="1" t="s">
        <v>6847</v>
      </c>
      <c r="B13122" s="1" t="s">
        <v>1210</v>
      </c>
      <c r="C13122" s="48" t="str">
        <f t="shared" si="408"/>
        <v>ח נתניה</v>
      </c>
      <c r="D13122" s="1" t="s">
        <v>6978</v>
      </c>
      <c r="E13122" s="1"/>
      <c r="F13122" s="2">
        <v>4</v>
      </c>
      <c r="G13122" s="2">
        <f>INDEX(תוצאות_בחירות,MATCH(C13122,siot!$F$3:$F$1887,0),27)</f>
        <v>0</v>
      </c>
      <c r="H13122" s="2" t="b">
        <f t="shared" si="409"/>
        <v>0</v>
      </c>
      <c r="I13122" s="1" t="s">
        <v>2</v>
      </c>
      <c r="J13122" s="1" t="s">
        <v>6984</v>
      </c>
      <c r="K13122" s="1"/>
    </row>
    <row r="13123" spans="1:11" hidden="1">
      <c r="A13123" s="1" t="s">
        <v>6847</v>
      </c>
      <c r="B13123" s="1" t="s">
        <v>1210</v>
      </c>
      <c r="C13123" s="48" t="str">
        <f t="shared" si="408"/>
        <v>ח נתניה</v>
      </c>
      <c r="D13123" s="1" t="s">
        <v>6978</v>
      </c>
      <c r="E13123" s="1"/>
      <c r="F13123" s="2">
        <v>5</v>
      </c>
      <c r="G13123" s="2">
        <f>INDEX(תוצאות_בחירות,MATCH(C13123,siot!$F$3:$F$1887,0),27)</f>
        <v>0</v>
      </c>
      <c r="H13123" s="2" t="b">
        <f t="shared" si="409"/>
        <v>0</v>
      </c>
      <c r="I13123" s="1" t="s">
        <v>2</v>
      </c>
      <c r="J13123" s="1" t="s">
        <v>6983</v>
      </c>
      <c r="K13123" s="1"/>
    </row>
    <row r="13124" spans="1:11" hidden="1">
      <c r="A13124" s="1" t="s">
        <v>6847</v>
      </c>
      <c r="B13124" s="1" t="s">
        <v>1210</v>
      </c>
      <c r="C13124" s="48" t="str">
        <f t="shared" ref="C13124:C13187" si="410">B13124&amp;" "&amp;A13124</f>
        <v>ח נתניה</v>
      </c>
      <c r="D13124" s="1" t="s">
        <v>6978</v>
      </c>
      <c r="E13124" s="1"/>
      <c r="F13124" s="2">
        <v>6</v>
      </c>
      <c r="G13124" s="2">
        <f>INDEX(תוצאות_בחירות,MATCH(C13124,siot!$F$3:$F$1887,0),27)</f>
        <v>0</v>
      </c>
      <c r="H13124" s="2" t="b">
        <f t="shared" ref="H13124:H13187" si="411">IF(OR(F13124&lt;G13124,G13124=F13124),TRUE,FALSE)</f>
        <v>0</v>
      </c>
      <c r="I13124" s="1" t="s">
        <v>2</v>
      </c>
      <c r="J13124" s="1" t="s">
        <v>6982</v>
      </c>
      <c r="K13124" s="1"/>
    </row>
    <row r="13125" spans="1:11" hidden="1">
      <c r="A13125" s="1" t="s">
        <v>6847</v>
      </c>
      <c r="B13125" s="1" t="s">
        <v>1210</v>
      </c>
      <c r="C13125" s="48" t="str">
        <f t="shared" si="410"/>
        <v>ח נתניה</v>
      </c>
      <c r="D13125" s="1" t="s">
        <v>6978</v>
      </c>
      <c r="E13125" s="1"/>
      <c r="F13125" s="2">
        <v>7</v>
      </c>
      <c r="G13125" s="2">
        <f>INDEX(תוצאות_בחירות,MATCH(C13125,siot!$F$3:$F$1887,0),27)</f>
        <v>0</v>
      </c>
      <c r="H13125" s="2" t="b">
        <f t="shared" si="411"/>
        <v>0</v>
      </c>
      <c r="I13125" s="1" t="s">
        <v>2</v>
      </c>
      <c r="J13125" s="1" t="s">
        <v>6981</v>
      </c>
      <c r="K13125" s="1"/>
    </row>
    <row r="13126" spans="1:11" hidden="1">
      <c r="A13126" s="1" t="s">
        <v>6847</v>
      </c>
      <c r="B13126" s="1" t="s">
        <v>1210</v>
      </c>
      <c r="C13126" s="48" t="str">
        <f t="shared" si="410"/>
        <v>ח נתניה</v>
      </c>
      <c r="D13126" s="1" t="s">
        <v>6978</v>
      </c>
      <c r="E13126" s="1"/>
      <c r="F13126" s="2">
        <v>8</v>
      </c>
      <c r="G13126" s="2">
        <f>INDEX(תוצאות_בחירות,MATCH(C13126,siot!$F$3:$F$1887,0),27)</f>
        <v>0</v>
      </c>
      <c r="H13126" s="2" t="b">
        <f t="shared" si="411"/>
        <v>0</v>
      </c>
      <c r="I13126" s="1" t="s">
        <v>2</v>
      </c>
      <c r="J13126" s="1" t="s">
        <v>6980</v>
      </c>
      <c r="K13126" s="1"/>
    </row>
    <row r="13127" spans="1:11" hidden="1">
      <c r="A13127" s="1" t="s">
        <v>6847</v>
      </c>
      <c r="B13127" s="1" t="s">
        <v>1210</v>
      </c>
      <c r="C13127" s="48" t="str">
        <f t="shared" si="410"/>
        <v>ח נתניה</v>
      </c>
      <c r="D13127" s="1" t="s">
        <v>6978</v>
      </c>
      <c r="E13127" s="1"/>
      <c r="F13127" s="2">
        <v>9</v>
      </c>
      <c r="G13127" s="2">
        <f>INDEX(תוצאות_בחירות,MATCH(C13127,siot!$F$3:$F$1887,0),27)</f>
        <v>0</v>
      </c>
      <c r="H13127" s="2" t="b">
        <f t="shared" si="411"/>
        <v>0</v>
      </c>
      <c r="I13127" s="1" t="s">
        <v>2</v>
      </c>
      <c r="J13127" s="1" t="s">
        <v>6979</v>
      </c>
      <c r="K13127" s="1"/>
    </row>
    <row r="13128" spans="1:11" hidden="1">
      <c r="A13128" s="1" t="s">
        <v>6847</v>
      </c>
      <c r="B13128" s="1" t="s">
        <v>1210</v>
      </c>
      <c r="C13128" s="48" t="str">
        <f t="shared" si="410"/>
        <v>ח נתניה</v>
      </c>
      <c r="D13128" s="1" t="s">
        <v>6978</v>
      </c>
      <c r="E13128" s="1"/>
      <c r="F13128" s="2">
        <v>10</v>
      </c>
      <c r="G13128" s="2">
        <f>INDEX(תוצאות_בחירות,MATCH(C13128,siot!$F$3:$F$1887,0),27)</f>
        <v>0</v>
      </c>
      <c r="H13128" s="2" t="b">
        <f t="shared" si="411"/>
        <v>0</v>
      </c>
      <c r="I13128" s="1" t="s">
        <v>2</v>
      </c>
      <c r="J13128" s="1" t="s">
        <v>2082</v>
      </c>
      <c r="K13128" s="1"/>
    </row>
    <row r="13129" spans="1:11" hidden="1">
      <c r="A13129" s="1" t="s">
        <v>6847</v>
      </c>
      <c r="B13129" s="1" t="s">
        <v>4636</v>
      </c>
      <c r="C13129" s="48" t="str">
        <f t="shared" si="410"/>
        <v>חד נתניה</v>
      </c>
      <c r="D13129" s="1" t="s">
        <v>150</v>
      </c>
      <c r="E13129" s="1" t="s">
        <v>3</v>
      </c>
      <c r="F13129" s="2" t="s">
        <v>19548</v>
      </c>
      <c r="G13129" s="2">
        <f>INDEX(תוצאות_בחירות,MATCH(C13129,siot!$F$3:$F$1887,0),27)</f>
        <v>0</v>
      </c>
      <c r="H13129" s="2" t="b">
        <f t="shared" si="411"/>
        <v>0</v>
      </c>
      <c r="I13129" s="1"/>
      <c r="J13129" s="1"/>
      <c r="K13129" s="1"/>
    </row>
    <row r="13130" spans="1:11" hidden="1">
      <c r="A13130" s="1" t="s">
        <v>6847</v>
      </c>
      <c r="B13130" s="1" t="s">
        <v>4636</v>
      </c>
      <c r="C13130" s="48" t="str">
        <f t="shared" si="410"/>
        <v>חד נתניה</v>
      </c>
      <c r="D13130" s="1" t="s">
        <v>150</v>
      </c>
      <c r="E13130" s="1"/>
      <c r="F13130" s="2">
        <v>1</v>
      </c>
      <c r="G13130" s="2">
        <f>INDEX(תוצאות_בחירות,MATCH(C13130,siot!$F$3:$F$1887,0),27)</f>
        <v>0</v>
      </c>
      <c r="H13130" s="2" t="b">
        <f t="shared" si="411"/>
        <v>0</v>
      </c>
      <c r="I13130" s="1" t="s">
        <v>2</v>
      </c>
      <c r="J13130" s="1" t="s">
        <v>6977</v>
      </c>
      <c r="K13130" s="1"/>
    </row>
    <row r="13131" spans="1:11" hidden="1">
      <c r="A13131" s="1" t="s">
        <v>6847</v>
      </c>
      <c r="B13131" s="1" t="s">
        <v>4636</v>
      </c>
      <c r="C13131" s="48" t="str">
        <f t="shared" si="410"/>
        <v>חד נתניה</v>
      </c>
      <c r="D13131" s="1" t="s">
        <v>150</v>
      </c>
      <c r="E13131" s="1"/>
      <c r="F13131" s="2">
        <v>2</v>
      </c>
      <c r="G13131" s="2">
        <f>INDEX(תוצאות_בחירות,MATCH(C13131,siot!$F$3:$F$1887,0),27)</f>
        <v>0</v>
      </c>
      <c r="H13131" s="2" t="b">
        <f t="shared" si="411"/>
        <v>0</v>
      </c>
      <c r="I13131" s="1" t="s">
        <v>2</v>
      </c>
      <c r="J13131" s="1" t="s">
        <v>6976</v>
      </c>
      <c r="K13131" s="1"/>
    </row>
    <row r="13132" spans="1:11" hidden="1">
      <c r="A13132" s="1" t="s">
        <v>6847</v>
      </c>
      <c r="B13132" s="1" t="s">
        <v>4636</v>
      </c>
      <c r="C13132" s="48" t="str">
        <f t="shared" si="410"/>
        <v>חד נתניה</v>
      </c>
      <c r="D13132" s="1" t="s">
        <v>150</v>
      </c>
      <c r="E13132" s="1"/>
      <c r="F13132" s="2">
        <v>3</v>
      </c>
      <c r="G13132" s="2">
        <f>INDEX(תוצאות_בחירות,MATCH(C13132,siot!$F$3:$F$1887,0),27)</f>
        <v>0</v>
      </c>
      <c r="H13132" s="2" t="b">
        <f t="shared" si="411"/>
        <v>0</v>
      </c>
      <c r="I13132" s="1" t="s">
        <v>2</v>
      </c>
      <c r="J13132" s="1" t="s">
        <v>6975</v>
      </c>
      <c r="K13132" s="1"/>
    </row>
    <row r="13133" spans="1:11" hidden="1">
      <c r="A13133" s="1" t="s">
        <v>6847</v>
      </c>
      <c r="B13133" s="1" t="s">
        <v>4636</v>
      </c>
      <c r="C13133" s="48" t="str">
        <f t="shared" si="410"/>
        <v>חד נתניה</v>
      </c>
      <c r="D13133" s="1" t="s">
        <v>150</v>
      </c>
      <c r="E13133" s="1"/>
      <c r="F13133" s="2">
        <v>4</v>
      </c>
      <c r="G13133" s="2">
        <f>INDEX(תוצאות_בחירות,MATCH(C13133,siot!$F$3:$F$1887,0),27)</f>
        <v>0</v>
      </c>
      <c r="H13133" s="2" t="b">
        <f t="shared" si="411"/>
        <v>0</v>
      </c>
      <c r="I13133" s="1" t="s">
        <v>2</v>
      </c>
      <c r="J13133" s="1" t="s">
        <v>6974</v>
      </c>
      <c r="K13133" s="1"/>
    </row>
    <row r="13134" spans="1:11" hidden="1">
      <c r="A13134" s="1" t="s">
        <v>6847</v>
      </c>
      <c r="B13134" s="1" t="s">
        <v>4636</v>
      </c>
      <c r="C13134" s="48" t="str">
        <f t="shared" si="410"/>
        <v>חד נתניה</v>
      </c>
      <c r="D13134" s="1" t="s">
        <v>150</v>
      </c>
      <c r="E13134" s="1"/>
      <c r="F13134" s="2">
        <v>5</v>
      </c>
      <c r="G13134" s="2">
        <f>INDEX(תוצאות_בחירות,MATCH(C13134,siot!$F$3:$F$1887,0),27)</f>
        <v>0</v>
      </c>
      <c r="H13134" s="2" t="b">
        <f t="shared" si="411"/>
        <v>0</v>
      </c>
      <c r="I13134" s="1" t="s">
        <v>2</v>
      </c>
      <c r="J13134" s="1" t="s">
        <v>6973</v>
      </c>
      <c r="K13134" s="1"/>
    </row>
    <row r="13135" spans="1:11" hidden="1">
      <c r="A13135" s="1" t="s">
        <v>6847</v>
      </c>
      <c r="B13135" s="1" t="s">
        <v>4636</v>
      </c>
      <c r="C13135" s="48" t="str">
        <f t="shared" si="410"/>
        <v>חד נתניה</v>
      </c>
      <c r="D13135" s="1" t="s">
        <v>150</v>
      </c>
      <c r="E13135" s="1"/>
      <c r="F13135" s="2">
        <v>6</v>
      </c>
      <c r="G13135" s="2">
        <f>INDEX(תוצאות_בחירות,MATCH(C13135,siot!$F$3:$F$1887,0),27)</f>
        <v>0</v>
      </c>
      <c r="H13135" s="2" t="b">
        <f t="shared" si="411"/>
        <v>0</v>
      </c>
      <c r="I13135" s="1" t="s">
        <v>2</v>
      </c>
      <c r="J13135" s="1" t="s">
        <v>6972</v>
      </c>
      <c r="K13135" s="1"/>
    </row>
    <row r="13136" spans="1:11" hidden="1">
      <c r="A13136" s="1" t="s">
        <v>6847</v>
      </c>
      <c r="B13136" s="1" t="s">
        <v>4636</v>
      </c>
      <c r="C13136" s="48" t="str">
        <f t="shared" si="410"/>
        <v>חד נתניה</v>
      </c>
      <c r="D13136" s="1" t="s">
        <v>150</v>
      </c>
      <c r="E13136" s="1"/>
      <c r="F13136" s="2">
        <v>7</v>
      </c>
      <c r="G13136" s="2">
        <f>INDEX(תוצאות_בחירות,MATCH(C13136,siot!$F$3:$F$1887,0),27)</f>
        <v>0</v>
      </c>
      <c r="H13136" s="2" t="b">
        <f t="shared" si="411"/>
        <v>0</v>
      </c>
      <c r="I13136" s="1" t="s">
        <v>2</v>
      </c>
      <c r="J13136" s="1" t="s">
        <v>6971</v>
      </c>
      <c r="K13136" s="1"/>
    </row>
    <row r="13137" spans="1:11" hidden="1">
      <c r="A13137" s="1" t="s">
        <v>6847</v>
      </c>
      <c r="B13137" s="1" t="s">
        <v>4636</v>
      </c>
      <c r="C13137" s="48" t="str">
        <f t="shared" si="410"/>
        <v>חד נתניה</v>
      </c>
      <c r="D13137" s="1" t="s">
        <v>150</v>
      </c>
      <c r="E13137" s="1"/>
      <c r="F13137" s="2">
        <v>8</v>
      </c>
      <c r="G13137" s="2">
        <f>INDEX(תוצאות_בחירות,MATCH(C13137,siot!$F$3:$F$1887,0),27)</f>
        <v>0</v>
      </c>
      <c r="H13137" s="2" t="b">
        <f t="shared" si="411"/>
        <v>0</v>
      </c>
      <c r="I13137" s="1" t="s">
        <v>2</v>
      </c>
      <c r="J13137" s="1" t="s">
        <v>6970</v>
      </c>
      <c r="K13137" s="1"/>
    </row>
    <row r="13138" spans="1:11" hidden="1">
      <c r="A13138" s="1" t="s">
        <v>6847</v>
      </c>
      <c r="B13138" s="1" t="s">
        <v>4636</v>
      </c>
      <c r="C13138" s="48" t="str">
        <f t="shared" si="410"/>
        <v>חד נתניה</v>
      </c>
      <c r="D13138" s="1" t="s">
        <v>150</v>
      </c>
      <c r="E13138" s="1"/>
      <c r="F13138" s="2">
        <v>9</v>
      </c>
      <c r="G13138" s="2">
        <f>INDEX(תוצאות_בחירות,MATCH(C13138,siot!$F$3:$F$1887,0),27)</f>
        <v>0</v>
      </c>
      <c r="H13138" s="2" t="b">
        <f t="shared" si="411"/>
        <v>0</v>
      </c>
      <c r="I13138" s="1" t="s">
        <v>2</v>
      </c>
      <c r="J13138" s="1" t="s">
        <v>6969</v>
      </c>
      <c r="K13138" s="1"/>
    </row>
    <row r="13139" spans="1:11" hidden="1">
      <c r="A13139" s="1" t="s">
        <v>6847</v>
      </c>
      <c r="B13139" s="1" t="s">
        <v>1007</v>
      </c>
      <c r="C13139" s="48" t="str">
        <f t="shared" si="410"/>
        <v>טב נתניה</v>
      </c>
      <c r="D13139" s="1" t="s">
        <v>6961</v>
      </c>
      <c r="E13139" s="1" t="s">
        <v>3</v>
      </c>
      <c r="F13139" s="2" t="s">
        <v>19548</v>
      </c>
      <c r="G13139" s="2">
        <f>INDEX(תוצאות_בחירות,MATCH(C13139,siot!$F$3:$F$1887,0),27)</f>
        <v>2</v>
      </c>
      <c r="H13139" s="2" t="b">
        <f t="shared" si="411"/>
        <v>0</v>
      </c>
      <c r="I13139" s="1"/>
      <c r="J13139" s="1"/>
      <c r="K13139" s="1"/>
    </row>
    <row r="13140" spans="1:11">
      <c r="A13140" s="1" t="s">
        <v>6847</v>
      </c>
      <c r="B13140" s="1" t="s">
        <v>1007</v>
      </c>
      <c r="C13140" s="48" t="str">
        <f t="shared" si="410"/>
        <v>טב נתניה</v>
      </c>
      <c r="D13140" s="1" t="s">
        <v>6961</v>
      </c>
      <c r="E13140" s="1"/>
      <c r="F13140" s="2">
        <v>1</v>
      </c>
      <c r="G13140" s="2">
        <f>INDEX(תוצאות_בחירות,MATCH(C13140,siot!$F$3:$F$1887,0),27)</f>
        <v>2</v>
      </c>
      <c r="H13140" s="2" t="b">
        <f t="shared" si="411"/>
        <v>1</v>
      </c>
      <c r="I13140" s="1" t="s">
        <v>2</v>
      </c>
      <c r="J13140" s="1" t="s">
        <v>6968</v>
      </c>
      <c r="K13140" s="1"/>
    </row>
    <row r="13141" spans="1:11">
      <c r="A13141" s="1" t="s">
        <v>6847</v>
      </c>
      <c r="B13141" s="1" t="s">
        <v>1007</v>
      </c>
      <c r="C13141" s="48" t="str">
        <f t="shared" si="410"/>
        <v>טב נתניה</v>
      </c>
      <c r="D13141" s="1" t="s">
        <v>6961</v>
      </c>
      <c r="E13141" s="1"/>
      <c r="F13141" s="2">
        <v>2</v>
      </c>
      <c r="G13141" s="2">
        <f>INDEX(תוצאות_בחירות,MATCH(C13141,siot!$F$3:$F$1887,0),27)</f>
        <v>2</v>
      </c>
      <c r="H13141" s="2" t="b">
        <f t="shared" si="411"/>
        <v>1</v>
      </c>
      <c r="I13141" s="1" t="s">
        <v>2</v>
      </c>
      <c r="J13141" s="1" t="s">
        <v>6967</v>
      </c>
      <c r="K13141" s="1"/>
    </row>
    <row r="13142" spans="1:11" hidden="1">
      <c r="A13142" s="1" t="s">
        <v>6847</v>
      </c>
      <c r="B13142" s="1" t="s">
        <v>1007</v>
      </c>
      <c r="C13142" s="48" t="str">
        <f t="shared" si="410"/>
        <v>טב נתניה</v>
      </c>
      <c r="D13142" s="1" t="s">
        <v>6961</v>
      </c>
      <c r="E13142" s="1"/>
      <c r="F13142" s="2">
        <v>3</v>
      </c>
      <c r="G13142" s="2">
        <f>INDEX(תוצאות_בחירות,MATCH(C13142,siot!$F$3:$F$1887,0),27)</f>
        <v>2</v>
      </c>
      <c r="H13142" s="2" t="b">
        <f t="shared" si="411"/>
        <v>0</v>
      </c>
      <c r="I13142" s="1" t="s">
        <v>2</v>
      </c>
      <c r="J13142" s="1" t="s">
        <v>6966</v>
      </c>
      <c r="K13142" s="1"/>
    </row>
    <row r="13143" spans="1:11" hidden="1">
      <c r="A13143" s="1" t="s">
        <v>6847</v>
      </c>
      <c r="B13143" s="1" t="s">
        <v>1007</v>
      </c>
      <c r="C13143" s="48" t="str">
        <f t="shared" si="410"/>
        <v>טב נתניה</v>
      </c>
      <c r="D13143" s="1" t="s">
        <v>6961</v>
      </c>
      <c r="E13143" s="1"/>
      <c r="F13143" s="2">
        <v>4</v>
      </c>
      <c r="G13143" s="2">
        <f>INDEX(תוצאות_בחירות,MATCH(C13143,siot!$F$3:$F$1887,0),27)</f>
        <v>2</v>
      </c>
      <c r="H13143" s="2" t="b">
        <f t="shared" si="411"/>
        <v>0</v>
      </c>
      <c r="I13143" s="1" t="s">
        <v>2</v>
      </c>
      <c r="J13143" s="1" t="s">
        <v>6965</v>
      </c>
      <c r="K13143" s="1"/>
    </row>
    <row r="13144" spans="1:11" hidden="1">
      <c r="A13144" s="1" t="s">
        <v>6847</v>
      </c>
      <c r="B13144" s="1" t="s">
        <v>1007</v>
      </c>
      <c r="C13144" s="48" t="str">
        <f t="shared" si="410"/>
        <v>טב נתניה</v>
      </c>
      <c r="D13144" s="1" t="s">
        <v>6961</v>
      </c>
      <c r="E13144" s="1"/>
      <c r="F13144" s="2">
        <v>5</v>
      </c>
      <c r="G13144" s="2">
        <f>INDEX(תוצאות_בחירות,MATCH(C13144,siot!$F$3:$F$1887,0),27)</f>
        <v>2</v>
      </c>
      <c r="H13144" s="2" t="b">
        <f t="shared" si="411"/>
        <v>0</v>
      </c>
      <c r="I13144" s="1" t="s">
        <v>2</v>
      </c>
      <c r="J13144" s="1" t="s">
        <v>2958</v>
      </c>
      <c r="K13144" s="1"/>
    </row>
    <row r="13145" spans="1:11" hidden="1">
      <c r="A13145" s="1" t="s">
        <v>6847</v>
      </c>
      <c r="B13145" s="1" t="s">
        <v>1007</v>
      </c>
      <c r="C13145" s="48" t="str">
        <f t="shared" si="410"/>
        <v>טב נתניה</v>
      </c>
      <c r="D13145" s="1" t="s">
        <v>6961</v>
      </c>
      <c r="E13145" s="1"/>
      <c r="F13145" s="2">
        <v>6</v>
      </c>
      <c r="G13145" s="2">
        <f>INDEX(תוצאות_בחירות,MATCH(C13145,siot!$F$3:$F$1887,0),27)</f>
        <v>2</v>
      </c>
      <c r="H13145" s="2" t="b">
        <f t="shared" si="411"/>
        <v>0</v>
      </c>
      <c r="I13145" s="1" t="s">
        <v>2</v>
      </c>
      <c r="J13145" s="1" t="s">
        <v>6964</v>
      </c>
      <c r="K13145" s="1"/>
    </row>
    <row r="13146" spans="1:11" hidden="1">
      <c r="A13146" s="1" t="s">
        <v>6847</v>
      </c>
      <c r="B13146" s="1" t="s">
        <v>1007</v>
      </c>
      <c r="C13146" s="48" t="str">
        <f t="shared" si="410"/>
        <v>טב נתניה</v>
      </c>
      <c r="D13146" s="1" t="s">
        <v>6961</v>
      </c>
      <c r="E13146" s="1"/>
      <c r="F13146" s="2">
        <v>7</v>
      </c>
      <c r="G13146" s="2">
        <f>INDEX(תוצאות_בחירות,MATCH(C13146,siot!$F$3:$F$1887,0),27)</f>
        <v>2</v>
      </c>
      <c r="H13146" s="2" t="b">
        <f t="shared" si="411"/>
        <v>0</v>
      </c>
      <c r="I13146" s="1" t="s">
        <v>2</v>
      </c>
      <c r="J13146" s="1" t="s">
        <v>6963</v>
      </c>
      <c r="K13146" s="1"/>
    </row>
    <row r="13147" spans="1:11" hidden="1">
      <c r="A13147" s="1" t="s">
        <v>6847</v>
      </c>
      <c r="B13147" s="1" t="s">
        <v>1007</v>
      </c>
      <c r="C13147" s="48" t="str">
        <f t="shared" si="410"/>
        <v>טב נתניה</v>
      </c>
      <c r="D13147" s="1" t="s">
        <v>6961</v>
      </c>
      <c r="E13147" s="1"/>
      <c r="F13147" s="2">
        <v>8</v>
      </c>
      <c r="G13147" s="2">
        <f>INDEX(תוצאות_בחירות,MATCH(C13147,siot!$F$3:$F$1887,0),27)</f>
        <v>2</v>
      </c>
      <c r="H13147" s="2" t="b">
        <f t="shared" si="411"/>
        <v>0</v>
      </c>
      <c r="I13147" s="1" t="s">
        <v>2</v>
      </c>
      <c r="J13147" s="1" t="s">
        <v>6962</v>
      </c>
      <c r="K13147" s="1"/>
    </row>
    <row r="13148" spans="1:11" hidden="1">
      <c r="A13148" s="1" t="s">
        <v>6847</v>
      </c>
      <c r="B13148" s="1" t="s">
        <v>1007</v>
      </c>
      <c r="C13148" s="48" t="str">
        <f t="shared" si="410"/>
        <v>טב נתניה</v>
      </c>
      <c r="D13148" s="1" t="s">
        <v>6961</v>
      </c>
      <c r="E13148" s="1"/>
      <c r="F13148" s="2">
        <v>9</v>
      </c>
      <c r="G13148" s="2">
        <f>INDEX(תוצאות_בחירות,MATCH(C13148,siot!$F$3:$F$1887,0),27)</f>
        <v>2</v>
      </c>
      <c r="H13148" s="2" t="b">
        <f t="shared" si="411"/>
        <v>0</v>
      </c>
      <c r="I13148" s="1" t="s">
        <v>2</v>
      </c>
      <c r="J13148" s="1" t="s">
        <v>6960</v>
      </c>
      <c r="K13148" s="1"/>
    </row>
    <row r="13149" spans="1:11" hidden="1">
      <c r="A13149" s="1" t="s">
        <v>6847</v>
      </c>
      <c r="B13149" s="1" t="s">
        <v>2502</v>
      </c>
      <c r="C13149" s="48" t="str">
        <f t="shared" si="410"/>
        <v>כן נתניה</v>
      </c>
      <c r="D13149" s="1" t="s">
        <v>6948</v>
      </c>
      <c r="E13149" s="1" t="s">
        <v>18</v>
      </c>
      <c r="F13149" s="2" t="s">
        <v>19548</v>
      </c>
      <c r="G13149" s="2">
        <f>INDEX(תוצאות_בחירות,MATCH(C13149,siot!$F$3:$F$1887,0),27)</f>
        <v>0</v>
      </c>
      <c r="H13149" s="2" t="b">
        <f t="shared" si="411"/>
        <v>0</v>
      </c>
      <c r="I13149" s="1"/>
      <c r="J13149" s="1"/>
      <c r="K13149" s="1"/>
    </row>
    <row r="13150" spans="1:11" hidden="1">
      <c r="A13150" s="1" t="s">
        <v>6847</v>
      </c>
      <c r="B13150" s="1" t="s">
        <v>2502</v>
      </c>
      <c r="C13150" s="48" t="str">
        <f t="shared" si="410"/>
        <v>כן נתניה</v>
      </c>
      <c r="D13150" s="1" t="s">
        <v>6948</v>
      </c>
      <c r="E13150" s="1" t="s">
        <v>17</v>
      </c>
      <c r="F13150" s="2">
        <v>1</v>
      </c>
      <c r="G13150" s="2">
        <f>INDEX(תוצאות_בחירות,MATCH(C13150,siot!$F$3:$F$1887,0),27)</f>
        <v>0</v>
      </c>
      <c r="H13150" s="2" t="b">
        <f t="shared" si="411"/>
        <v>0</v>
      </c>
      <c r="I13150" s="1" t="s">
        <v>2</v>
      </c>
      <c r="J13150" s="1" t="s">
        <v>6959</v>
      </c>
      <c r="K13150" s="1"/>
    </row>
    <row r="13151" spans="1:11" hidden="1">
      <c r="A13151" s="1" t="s">
        <v>6847</v>
      </c>
      <c r="B13151" s="1" t="s">
        <v>2502</v>
      </c>
      <c r="C13151" s="48" t="str">
        <f t="shared" si="410"/>
        <v>כן נתניה</v>
      </c>
      <c r="D13151" s="1" t="s">
        <v>6948</v>
      </c>
      <c r="E13151" s="1"/>
      <c r="F13151" s="2">
        <v>2</v>
      </c>
      <c r="G13151" s="2">
        <f>INDEX(תוצאות_בחירות,MATCH(C13151,siot!$F$3:$F$1887,0),27)</f>
        <v>0</v>
      </c>
      <c r="H13151" s="2" t="b">
        <f t="shared" si="411"/>
        <v>0</v>
      </c>
      <c r="I13151" s="1" t="s">
        <v>2</v>
      </c>
      <c r="J13151" s="1" t="s">
        <v>6958</v>
      </c>
      <c r="K13151" s="1"/>
    </row>
    <row r="13152" spans="1:11" hidden="1">
      <c r="A13152" s="1" t="s">
        <v>6847</v>
      </c>
      <c r="B13152" s="1" t="s">
        <v>2502</v>
      </c>
      <c r="C13152" s="48" t="str">
        <f t="shared" si="410"/>
        <v>כן נתניה</v>
      </c>
      <c r="D13152" s="1" t="s">
        <v>6948</v>
      </c>
      <c r="E13152" s="1"/>
      <c r="F13152" s="2">
        <v>3</v>
      </c>
      <c r="G13152" s="2">
        <f>INDEX(תוצאות_בחירות,MATCH(C13152,siot!$F$3:$F$1887,0),27)</f>
        <v>0</v>
      </c>
      <c r="H13152" s="2" t="b">
        <f t="shared" si="411"/>
        <v>0</v>
      </c>
      <c r="I13152" s="1" t="s">
        <v>2</v>
      </c>
      <c r="J13152" s="1" t="s">
        <v>6957</v>
      </c>
      <c r="K13152" s="1"/>
    </row>
    <row r="13153" spans="1:11" hidden="1">
      <c r="A13153" s="1" t="s">
        <v>6847</v>
      </c>
      <c r="B13153" s="1" t="s">
        <v>2502</v>
      </c>
      <c r="C13153" s="48" t="str">
        <f t="shared" si="410"/>
        <v>כן נתניה</v>
      </c>
      <c r="D13153" s="1" t="s">
        <v>6948</v>
      </c>
      <c r="E13153" s="1"/>
      <c r="F13153" s="2">
        <v>4</v>
      </c>
      <c r="G13153" s="2">
        <f>INDEX(תוצאות_בחירות,MATCH(C13153,siot!$F$3:$F$1887,0),27)</f>
        <v>0</v>
      </c>
      <c r="H13153" s="2" t="b">
        <f t="shared" si="411"/>
        <v>0</v>
      </c>
      <c r="I13153" s="1" t="s">
        <v>2</v>
      </c>
      <c r="J13153" s="1" t="s">
        <v>6956</v>
      </c>
      <c r="K13153" s="1"/>
    </row>
    <row r="13154" spans="1:11" hidden="1">
      <c r="A13154" s="1" t="s">
        <v>6847</v>
      </c>
      <c r="B13154" s="1" t="s">
        <v>2502</v>
      </c>
      <c r="C13154" s="48" t="str">
        <f t="shared" si="410"/>
        <v>כן נתניה</v>
      </c>
      <c r="D13154" s="1" t="s">
        <v>6948</v>
      </c>
      <c r="E13154" s="1"/>
      <c r="F13154" s="2">
        <v>5</v>
      </c>
      <c r="G13154" s="2">
        <f>INDEX(תוצאות_בחירות,MATCH(C13154,siot!$F$3:$F$1887,0),27)</f>
        <v>0</v>
      </c>
      <c r="H13154" s="2" t="b">
        <f t="shared" si="411"/>
        <v>0</v>
      </c>
      <c r="I13154" s="1" t="s">
        <v>2</v>
      </c>
      <c r="J13154" s="1" t="s">
        <v>6955</v>
      </c>
      <c r="K13154" s="1"/>
    </row>
    <row r="13155" spans="1:11" hidden="1">
      <c r="A13155" s="1" t="s">
        <v>6847</v>
      </c>
      <c r="B13155" s="1" t="s">
        <v>2502</v>
      </c>
      <c r="C13155" s="48" t="str">
        <f t="shared" si="410"/>
        <v>כן נתניה</v>
      </c>
      <c r="D13155" s="1" t="s">
        <v>6948</v>
      </c>
      <c r="E13155" s="1"/>
      <c r="F13155" s="2">
        <v>6</v>
      </c>
      <c r="G13155" s="2">
        <f>INDEX(תוצאות_בחירות,MATCH(C13155,siot!$F$3:$F$1887,0),27)</f>
        <v>0</v>
      </c>
      <c r="H13155" s="2" t="b">
        <f t="shared" si="411"/>
        <v>0</v>
      </c>
      <c r="I13155" s="1" t="s">
        <v>2</v>
      </c>
      <c r="J13155" s="1" t="s">
        <v>6954</v>
      </c>
      <c r="K13155" s="1"/>
    </row>
    <row r="13156" spans="1:11" hidden="1">
      <c r="A13156" s="1" t="s">
        <v>6847</v>
      </c>
      <c r="B13156" s="1" t="s">
        <v>2502</v>
      </c>
      <c r="C13156" s="48" t="str">
        <f t="shared" si="410"/>
        <v>כן נתניה</v>
      </c>
      <c r="D13156" s="1" t="s">
        <v>6948</v>
      </c>
      <c r="E13156" s="1"/>
      <c r="F13156" s="2">
        <v>7</v>
      </c>
      <c r="G13156" s="2">
        <f>INDEX(תוצאות_בחירות,MATCH(C13156,siot!$F$3:$F$1887,0),27)</f>
        <v>0</v>
      </c>
      <c r="H13156" s="2" t="b">
        <f t="shared" si="411"/>
        <v>0</v>
      </c>
      <c r="I13156" s="1" t="s">
        <v>2</v>
      </c>
      <c r="J13156" s="1" t="s">
        <v>6953</v>
      </c>
      <c r="K13156" s="1"/>
    </row>
    <row r="13157" spans="1:11" hidden="1">
      <c r="A13157" s="1" t="s">
        <v>6847</v>
      </c>
      <c r="B13157" s="1" t="s">
        <v>2502</v>
      </c>
      <c r="C13157" s="48" t="str">
        <f t="shared" si="410"/>
        <v>כן נתניה</v>
      </c>
      <c r="D13157" s="1" t="s">
        <v>6948</v>
      </c>
      <c r="E13157" s="1"/>
      <c r="F13157" s="2">
        <v>8</v>
      </c>
      <c r="G13157" s="2">
        <f>INDEX(תוצאות_בחירות,MATCH(C13157,siot!$F$3:$F$1887,0),27)</f>
        <v>0</v>
      </c>
      <c r="H13157" s="2" t="b">
        <f t="shared" si="411"/>
        <v>0</v>
      </c>
      <c r="I13157" s="1" t="s">
        <v>2</v>
      </c>
      <c r="J13157" s="1" t="s">
        <v>6952</v>
      </c>
      <c r="K13157" s="1"/>
    </row>
    <row r="13158" spans="1:11" hidden="1">
      <c r="A13158" s="1" t="s">
        <v>6847</v>
      </c>
      <c r="B13158" s="1" t="s">
        <v>2502</v>
      </c>
      <c r="C13158" s="48" t="str">
        <f t="shared" si="410"/>
        <v>כן נתניה</v>
      </c>
      <c r="D13158" s="1" t="s">
        <v>6948</v>
      </c>
      <c r="E13158" s="1"/>
      <c r="F13158" s="2">
        <v>9</v>
      </c>
      <c r="G13158" s="2">
        <f>INDEX(תוצאות_בחירות,MATCH(C13158,siot!$F$3:$F$1887,0),27)</f>
        <v>0</v>
      </c>
      <c r="H13158" s="2" t="b">
        <f t="shared" si="411"/>
        <v>0</v>
      </c>
      <c r="I13158" s="1" t="s">
        <v>2</v>
      </c>
      <c r="J13158" s="1" t="s">
        <v>6951</v>
      </c>
      <c r="K13158" s="1"/>
    </row>
    <row r="13159" spans="1:11" hidden="1">
      <c r="A13159" s="1" t="s">
        <v>6847</v>
      </c>
      <c r="B13159" s="1" t="s">
        <v>2502</v>
      </c>
      <c r="C13159" s="48" t="str">
        <f t="shared" si="410"/>
        <v>כן נתניה</v>
      </c>
      <c r="D13159" s="1" t="s">
        <v>6948</v>
      </c>
      <c r="E13159" s="1"/>
      <c r="F13159" s="2">
        <v>10</v>
      </c>
      <c r="G13159" s="2">
        <f>INDEX(תוצאות_בחירות,MATCH(C13159,siot!$F$3:$F$1887,0),27)</f>
        <v>0</v>
      </c>
      <c r="H13159" s="2" t="b">
        <f t="shared" si="411"/>
        <v>0</v>
      </c>
      <c r="I13159" s="1" t="s">
        <v>2</v>
      </c>
      <c r="J13159" s="1" t="s">
        <v>6950</v>
      </c>
      <c r="K13159" s="1"/>
    </row>
    <row r="13160" spans="1:11" hidden="1">
      <c r="A13160" s="1" t="s">
        <v>6847</v>
      </c>
      <c r="B13160" s="1" t="s">
        <v>2502</v>
      </c>
      <c r="C13160" s="48" t="str">
        <f t="shared" si="410"/>
        <v>כן נתניה</v>
      </c>
      <c r="D13160" s="1" t="s">
        <v>6948</v>
      </c>
      <c r="E13160" s="1"/>
      <c r="F13160" s="2">
        <v>11</v>
      </c>
      <c r="G13160" s="2">
        <f>INDEX(תוצאות_בחירות,MATCH(C13160,siot!$F$3:$F$1887,0),27)</f>
        <v>0</v>
      </c>
      <c r="H13160" s="2" t="b">
        <f t="shared" si="411"/>
        <v>0</v>
      </c>
      <c r="I13160" s="1" t="s">
        <v>2</v>
      </c>
      <c r="J13160" s="1" t="s">
        <v>6949</v>
      </c>
      <c r="K13160" s="1"/>
    </row>
    <row r="13161" spans="1:11" hidden="1">
      <c r="A13161" s="1" t="s">
        <v>6847</v>
      </c>
      <c r="B13161" s="1" t="s">
        <v>2502</v>
      </c>
      <c r="C13161" s="48" t="str">
        <f t="shared" si="410"/>
        <v>כן נתניה</v>
      </c>
      <c r="D13161" s="1" t="s">
        <v>6948</v>
      </c>
      <c r="E13161" s="1"/>
      <c r="F13161" s="2">
        <v>12</v>
      </c>
      <c r="G13161" s="2">
        <f>INDEX(תוצאות_בחירות,MATCH(C13161,siot!$F$3:$F$1887,0),27)</f>
        <v>0</v>
      </c>
      <c r="H13161" s="2" t="b">
        <f t="shared" si="411"/>
        <v>0</v>
      </c>
      <c r="I13161" s="1" t="s">
        <v>2</v>
      </c>
      <c r="J13161" s="1" t="s">
        <v>6947</v>
      </c>
      <c r="K13161" s="1"/>
    </row>
    <row r="13162" spans="1:11" hidden="1">
      <c r="A13162" s="1" t="s">
        <v>6847</v>
      </c>
      <c r="B13162" s="1" t="s">
        <v>3</v>
      </c>
      <c r="C13162" s="48" t="str">
        <f t="shared" si="410"/>
        <v>ל נתניה</v>
      </c>
      <c r="D13162" s="1" t="s">
        <v>6936</v>
      </c>
      <c r="E13162" s="1" t="s">
        <v>3</v>
      </c>
      <c r="F13162" s="2" t="s">
        <v>19548</v>
      </c>
      <c r="G13162" s="2">
        <f>INDEX(תוצאות_בחירות,MATCH(C13162,siot!$F$3:$F$1887,0),27)</f>
        <v>2</v>
      </c>
      <c r="H13162" s="2" t="b">
        <f t="shared" si="411"/>
        <v>0</v>
      </c>
      <c r="I13162" s="1"/>
      <c r="J13162" s="1"/>
      <c r="K13162" s="1"/>
    </row>
    <row r="13163" spans="1:11">
      <c r="A13163" s="1" t="s">
        <v>6847</v>
      </c>
      <c r="B13163" s="1" t="s">
        <v>3</v>
      </c>
      <c r="C13163" s="48" t="str">
        <f t="shared" si="410"/>
        <v>ל נתניה</v>
      </c>
      <c r="D13163" s="1" t="s">
        <v>6936</v>
      </c>
      <c r="E13163" s="1"/>
      <c r="F13163" s="2">
        <v>1</v>
      </c>
      <c r="G13163" s="2">
        <f>INDEX(תוצאות_בחירות,MATCH(C13163,siot!$F$3:$F$1887,0),27)</f>
        <v>2</v>
      </c>
      <c r="H13163" s="2" t="b">
        <f t="shared" si="411"/>
        <v>1</v>
      </c>
      <c r="I13163" s="1" t="s">
        <v>2</v>
      </c>
      <c r="J13163" s="1" t="s">
        <v>6946</v>
      </c>
      <c r="K13163" s="1"/>
    </row>
    <row r="13164" spans="1:11">
      <c r="A13164" s="1" t="s">
        <v>6847</v>
      </c>
      <c r="B13164" s="1" t="s">
        <v>3</v>
      </c>
      <c r="C13164" s="48" t="str">
        <f t="shared" si="410"/>
        <v>ל נתניה</v>
      </c>
      <c r="D13164" s="1" t="s">
        <v>6936</v>
      </c>
      <c r="E13164" s="1"/>
      <c r="F13164" s="2">
        <v>2</v>
      </c>
      <c r="G13164" s="2">
        <f>INDEX(תוצאות_בחירות,MATCH(C13164,siot!$F$3:$F$1887,0),27)</f>
        <v>2</v>
      </c>
      <c r="H13164" s="2" t="b">
        <f t="shared" si="411"/>
        <v>1</v>
      </c>
      <c r="I13164" s="1" t="s">
        <v>2</v>
      </c>
      <c r="J13164" s="1" t="s">
        <v>6945</v>
      </c>
      <c r="K13164" s="1"/>
    </row>
    <row r="13165" spans="1:11" hidden="1">
      <c r="A13165" s="1" t="s">
        <v>6847</v>
      </c>
      <c r="B13165" s="1" t="s">
        <v>3</v>
      </c>
      <c r="C13165" s="48" t="str">
        <f t="shared" si="410"/>
        <v>ל נתניה</v>
      </c>
      <c r="D13165" s="1" t="s">
        <v>6936</v>
      </c>
      <c r="E13165" s="1"/>
      <c r="F13165" s="2">
        <v>3</v>
      </c>
      <c r="G13165" s="2">
        <f>INDEX(תוצאות_בחירות,MATCH(C13165,siot!$F$3:$F$1887,0),27)</f>
        <v>2</v>
      </c>
      <c r="H13165" s="2" t="b">
        <f t="shared" si="411"/>
        <v>0</v>
      </c>
      <c r="I13165" s="1" t="s">
        <v>2</v>
      </c>
      <c r="J13165" s="1" t="s">
        <v>6944</v>
      </c>
      <c r="K13165" s="1"/>
    </row>
    <row r="13166" spans="1:11" hidden="1">
      <c r="A13166" s="1" t="s">
        <v>6847</v>
      </c>
      <c r="B13166" s="1" t="s">
        <v>3</v>
      </c>
      <c r="C13166" s="48" t="str">
        <f t="shared" si="410"/>
        <v>ל נתניה</v>
      </c>
      <c r="D13166" s="1" t="s">
        <v>6936</v>
      </c>
      <c r="E13166" s="1"/>
      <c r="F13166" s="2">
        <v>4</v>
      </c>
      <c r="G13166" s="2">
        <f>INDEX(תוצאות_בחירות,MATCH(C13166,siot!$F$3:$F$1887,0),27)</f>
        <v>2</v>
      </c>
      <c r="H13166" s="2" t="b">
        <f t="shared" si="411"/>
        <v>0</v>
      </c>
      <c r="I13166" s="1" t="s">
        <v>2</v>
      </c>
      <c r="J13166" s="1" t="s">
        <v>6943</v>
      </c>
      <c r="K13166" s="1"/>
    </row>
    <row r="13167" spans="1:11" hidden="1">
      <c r="A13167" s="1" t="s">
        <v>6847</v>
      </c>
      <c r="B13167" s="1" t="s">
        <v>3</v>
      </c>
      <c r="C13167" s="48" t="str">
        <f t="shared" si="410"/>
        <v>ל נתניה</v>
      </c>
      <c r="D13167" s="1" t="s">
        <v>6936</v>
      </c>
      <c r="E13167" s="1"/>
      <c r="F13167" s="2">
        <v>5</v>
      </c>
      <c r="G13167" s="2">
        <f>INDEX(תוצאות_בחירות,MATCH(C13167,siot!$F$3:$F$1887,0),27)</f>
        <v>2</v>
      </c>
      <c r="H13167" s="2" t="b">
        <f t="shared" si="411"/>
        <v>0</v>
      </c>
      <c r="I13167" s="1" t="s">
        <v>2</v>
      </c>
      <c r="J13167" s="1" t="s">
        <v>6942</v>
      </c>
      <c r="K13167" s="1"/>
    </row>
    <row r="13168" spans="1:11" hidden="1">
      <c r="A13168" s="1" t="s">
        <v>6847</v>
      </c>
      <c r="B13168" s="1" t="s">
        <v>3</v>
      </c>
      <c r="C13168" s="48" t="str">
        <f t="shared" si="410"/>
        <v>ל נתניה</v>
      </c>
      <c r="D13168" s="1" t="s">
        <v>6936</v>
      </c>
      <c r="E13168" s="1"/>
      <c r="F13168" s="2">
        <v>6</v>
      </c>
      <c r="G13168" s="2">
        <f>INDEX(תוצאות_בחירות,MATCH(C13168,siot!$F$3:$F$1887,0),27)</f>
        <v>2</v>
      </c>
      <c r="H13168" s="2" t="b">
        <f t="shared" si="411"/>
        <v>0</v>
      </c>
      <c r="I13168" s="1" t="s">
        <v>2</v>
      </c>
      <c r="J13168" s="1" t="s">
        <v>6941</v>
      </c>
      <c r="K13168" s="1"/>
    </row>
    <row r="13169" spans="1:11" hidden="1">
      <c r="A13169" s="1" t="s">
        <v>6847</v>
      </c>
      <c r="B13169" s="1" t="s">
        <v>3</v>
      </c>
      <c r="C13169" s="48" t="str">
        <f t="shared" si="410"/>
        <v>ל נתניה</v>
      </c>
      <c r="D13169" s="1" t="s">
        <v>6936</v>
      </c>
      <c r="E13169" s="1"/>
      <c r="F13169" s="2">
        <v>7</v>
      </c>
      <c r="G13169" s="2">
        <f>INDEX(תוצאות_בחירות,MATCH(C13169,siot!$F$3:$F$1887,0),27)</f>
        <v>2</v>
      </c>
      <c r="H13169" s="2" t="b">
        <f t="shared" si="411"/>
        <v>0</v>
      </c>
      <c r="I13169" s="1" t="s">
        <v>2</v>
      </c>
      <c r="J13169" s="1" t="s">
        <v>6940</v>
      </c>
      <c r="K13169" s="1"/>
    </row>
    <row r="13170" spans="1:11" hidden="1">
      <c r="A13170" s="1" t="s">
        <v>6847</v>
      </c>
      <c r="B13170" s="1" t="s">
        <v>3</v>
      </c>
      <c r="C13170" s="48" t="str">
        <f t="shared" si="410"/>
        <v>ל נתניה</v>
      </c>
      <c r="D13170" s="1" t="s">
        <v>6936</v>
      </c>
      <c r="E13170" s="1"/>
      <c r="F13170" s="2">
        <v>8</v>
      </c>
      <c r="G13170" s="2">
        <f>INDEX(תוצאות_בחירות,MATCH(C13170,siot!$F$3:$F$1887,0),27)</f>
        <v>2</v>
      </c>
      <c r="H13170" s="2" t="b">
        <f t="shared" si="411"/>
        <v>0</v>
      </c>
      <c r="I13170" s="1" t="s">
        <v>2</v>
      </c>
      <c r="J13170" s="1" t="s">
        <v>6939</v>
      </c>
      <c r="K13170" s="1"/>
    </row>
    <row r="13171" spans="1:11" hidden="1">
      <c r="A13171" s="1" t="s">
        <v>6847</v>
      </c>
      <c r="B13171" s="1" t="s">
        <v>3</v>
      </c>
      <c r="C13171" s="48" t="str">
        <f t="shared" si="410"/>
        <v>ל נתניה</v>
      </c>
      <c r="D13171" s="1" t="s">
        <v>6936</v>
      </c>
      <c r="E13171" s="1"/>
      <c r="F13171" s="2">
        <v>9</v>
      </c>
      <c r="G13171" s="2">
        <f>INDEX(תוצאות_בחירות,MATCH(C13171,siot!$F$3:$F$1887,0),27)</f>
        <v>2</v>
      </c>
      <c r="H13171" s="2" t="b">
        <f t="shared" si="411"/>
        <v>0</v>
      </c>
      <c r="I13171" s="1" t="s">
        <v>2</v>
      </c>
      <c r="J13171" s="1" t="s">
        <v>6938</v>
      </c>
      <c r="K13171" s="1"/>
    </row>
    <row r="13172" spans="1:11" hidden="1">
      <c r="A13172" s="1" t="s">
        <v>6847</v>
      </c>
      <c r="B13172" s="1" t="s">
        <v>3</v>
      </c>
      <c r="C13172" s="48" t="str">
        <f t="shared" si="410"/>
        <v>ל נתניה</v>
      </c>
      <c r="D13172" s="1" t="s">
        <v>6936</v>
      </c>
      <c r="E13172" s="1"/>
      <c r="F13172" s="2">
        <v>10</v>
      </c>
      <c r="G13172" s="2">
        <f>INDEX(תוצאות_בחירות,MATCH(C13172,siot!$F$3:$F$1887,0),27)</f>
        <v>2</v>
      </c>
      <c r="H13172" s="2" t="b">
        <f t="shared" si="411"/>
        <v>0</v>
      </c>
      <c r="I13172" s="1" t="s">
        <v>2</v>
      </c>
      <c r="J13172" s="1" t="s">
        <v>6937</v>
      </c>
      <c r="K13172" s="1"/>
    </row>
    <row r="13173" spans="1:11" hidden="1">
      <c r="A13173" s="1" t="s">
        <v>6847</v>
      </c>
      <c r="B13173" s="1" t="s">
        <v>3</v>
      </c>
      <c r="C13173" s="48" t="str">
        <f t="shared" si="410"/>
        <v>ל נתניה</v>
      </c>
      <c r="D13173" s="1" t="s">
        <v>6936</v>
      </c>
      <c r="E13173" s="1"/>
      <c r="F13173" s="2">
        <v>11</v>
      </c>
      <c r="G13173" s="2">
        <f>INDEX(תוצאות_בחירות,MATCH(C13173,siot!$F$3:$F$1887,0),27)</f>
        <v>2</v>
      </c>
      <c r="H13173" s="2" t="b">
        <f t="shared" si="411"/>
        <v>0</v>
      </c>
      <c r="I13173" s="1" t="s">
        <v>2</v>
      </c>
      <c r="J13173" s="1" t="s">
        <v>6935</v>
      </c>
      <c r="K13173" s="1"/>
    </row>
    <row r="13174" spans="1:11" hidden="1">
      <c r="A13174" s="1" t="s">
        <v>6847</v>
      </c>
      <c r="B13174" s="1" t="s">
        <v>126</v>
      </c>
      <c r="C13174" s="48" t="str">
        <f t="shared" si="410"/>
        <v>מחל נתניה</v>
      </c>
      <c r="D13174" s="1" t="s">
        <v>6926</v>
      </c>
      <c r="E13174" s="1" t="s">
        <v>3</v>
      </c>
      <c r="F13174" s="2" t="s">
        <v>19548</v>
      </c>
      <c r="G13174" s="2">
        <f>INDEX(תוצאות_בחירות,MATCH(C13174,siot!$F$3:$F$1887,0),27)</f>
        <v>1</v>
      </c>
      <c r="H13174" s="2" t="b">
        <f t="shared" si="411"/>
        <v>0</v>
      </c>
      <c r="I13174" s="1"/>
      <c r="J13174" s="1"/>
      <c r="K13174" s="1"/>
    </row>
    <row r="13175" spans="1:11">
      <c r="A13175" s="1" t="s">
        <v>6847</v>
      </c>
      <c r="B13175" s="1" t="s">
        <v>126</v>
      </c>
      <c r="C13175" s="48" t="str">
        <f t="shared" si="410"/>
        <v>מחל נתניה</v>
      </c>
      <c r="D13175" s="1" t="s">
        <v>6926</v>
      </c>
      <c r="E13175" s="1"/>
      <c r="F13175" s="2">
        <v>1</v>
      </c>
      <c r="G13175" s="2">
        <f>INDEX(תוצאות_בחירות,MATCH(C13175,siot!$F$3:$F$1887,0),27)</f>
        <v>1</v>
      </c>
      <c r="H13175" s="2" t="b">
        <f t="shared" si="411"/>
        <v>1</v>
      </c>
      <c r="I13175" s="1" t="s">
        <v>2</v>
      </c>
      <c r="J13175" s="1" t="s">
        <v>6934</v>
      </c>
      <c r="K13175" s="1"/>
    </row>
    <row r="13176" spans="1:11" hidden="1">
      <c r="A13176" s="1" t="s">
        <v>6847</v>
      </c>
      <c r="B13176" s="1" t="s">
        <v>126</v>
      </c>
      <c r="C13176" s="48" t="str">
        <f t="shared" si="410"/>
        <v>מחל נתניה</v>
      </c>
      <c r="D13176" s="1" t="s">
        <v>6926</v>
      </c>
      <c r="E13176" s="1"/>
      <c r="F13176" s="2">
        <v>2</v>
      </c>
      <c r="G13176" s="2">
        <f>INDEX(תוצאות_בחירות,MATCH(C13176,siot!$F$3:$F$1887,0),27)</f>
        <v>1</v>
      </c>
      <c r="H13176" s="2" t="b">
        <f t="shared" si="411"/>
        <v>0</v>
      </c>
      <c r="I13176" s="1" t="s">
        <v>2</v>
      </c>
      <c r="J13176" s="1" t="s">
        <v>6933</v>
      </c>
      <c r="K13176" s="1"/>
    </row>
    <row r="13177" spans="1:11" hidden="1">
      <c r="A13177" s="1" t="s">
        <v>6847</v>
      </c>
      <c r="B13177" s="1" t="s">
        <v>126</v>
      </c>
      <c r="C13177" s="48" t="str">
        <f t="shared" si="410"/>
        <v>מחל נתניה</v>
      </c>
      <c r="D13177" s="1" t="s">
        <v>6926</v>
      </c>
      <c r="E13177" s="1"/>
      <c r="F13177" s="2">
        <v>3</v>
      </c>
      <c r="G13177" s="2">
        <f>INDEX(תוצאות_בחירות,MATCH(C13177,siot!$F$3:$F$1887,0),27)</f>
        <v>1</v>
      </c>
      <c r="H13177" s="2" t="b">
        <f t="shared" si="411"/>
        <v>0</v>
      </c>
      <c r="I13177" s="1" t="s">
        <v>2</v>
      </c>
      <c r="J13177" s="1" t="s">
        <v>6932</v>
      </c>
      <c r="K13177" s="1"/>
    </row>
    <row r="13178" spans="1:11" hidden="1">
      <c r="A13178" s="1" t="s">
        <v>6847</v>
      </c>
      <c r="B13178" s="1" t="s">
        <v>126</v>
      </c>
      <c r="C13178" s="48" t="str">
        <f t="shared" si="410"/>
        <v>מחל נתניה</v>
      </c>
      <c r="D13178" s="1" t="s">
        <v>6926</v>
      </c>
      <c r="E13178" s="1"/>
      <c r="F13178" s="2">
        <v>4</v>
      </c>
      <c r="G13178" s="2">
        <f>INDEX(תוצאות_בחירות,MATCH(C13178,siot!$F$3:$F$1887,0),27)</f>
        <v>1</v>
      </c>
      <c r="H13178" s="2" t="b">
        <f t="shared" si="411"/>
        <v>0</v>
      </c>
      <c r="I13178" s="1" t="s">
        <v>2</v>
      </c>
      <c r="J13178" s="1" t="s">
        <v>6931</v>
      </c>
      <c r="K13178" s="1"/>
    </row>
    <row r="13179" spans="1:11" hidden="1">
      <c r="A13179" s="1" t="s">
        <v>6847</v>
      </c>
      <c r="B13179" s="1" t="s">
        <v>126</v>
      </c>
      <c r="C13179" s="48" t="str">
        <f t="shared" si="410"/>
        <v>מחל נתניה</v>
      </c>
      <c r="D13179" s="1" t="s">
        <v>6926</v>
      </c>
      <c r="E13179" s="1"/>
      <c r="F13179" s="2">
        <v>5</v>
      </c>
      <c r="G13179" s="2">
        <f>INDEX(תוצאות_בחירות,MATCH(C13179,siot!$F$3:$F$1887,0),27)</f>
        <v>1</v>
      </c>
      <c r="H13179" s="2" t="b">
        <f t="shared" si="411"/>
        <v>0</v>
      </c>
      <c r="I13179" s="1" t="s">
        <v>2</v>
      </c>
      <c r="J13179" s="1" t="s">
        <v>6930</v>
      </c>
      <c r="K13179" s="1"/>
    </row>
    <row r="13180" spans="1:11" hidden="1">
      <c r="A13180" s="1" t="s">
        <v>6847</v>
      </c>
      <c r="B13180" s="1" t="s">
        <v>126</v>
      </c>
      <c r="C13180" s="48" t="str">
        <f t="shared" si="410"/>
        <v>מחל נתניה</v>
      </c>
      <c r="D13180" s="1" t="s">
        <v>6926</v>
      </c>
      <c r="E13180" s="1"/>
      <c r="F13180" s="2">
        <v>6</v>
      </c>
      <c r="G13180" s="2">
        <f>INDEX(תוצאות_בחירות,MATCH(C13180,siot!$F$3:$F$1887,0),27)</f>
        <v>1</v>
      </c>
      <c r="H13180" s="2" t="b">
        <f t="shared" si="411"/>
        <v>0</v>
      </c>
      <c r="I13180" s="1" t="s">
        <v>2</v>
      </c>
      <c r="J13180" s="1" t="s">
        <v>6929</v>
      </c>
      <c r="K13180" s="1"/>
    </row>
    <row r="13181" spans="1:11" hidden="1">
      <c r="A13181" s="1" t="s">
        <v>6847</v>
      </c>
      <c r="B13181" s="1" t="s">
        <v>126</v>
      </c>
      <c r="C13181" s="48" t="str">
        <f t="shared" si="410"/>
        <v>מחל נתניה</v>
      </c>
      <c r="D13181" s="1" t="s">
        <v>6926</v>
      </c>
      <c r="E13181" s="1"/>
      <c r="F13181" s="2">
        <v>7</v>
      </c>
      <c r="G13181" s="2">
        <f>INDEX(תוצאות_בחירות,MATCH(C13181,siot!$F$3:$F$1887,0),27)</f>
        <v>1</v>
      </c>
      <c r="H13181" s="2" t="b">
        <f t="shared" si="411"/>
        <v>0</v>
      </c>
      <c r="I13181" s="1" t="s">
        <v>2</v>
      </c>
      <c r="J13181" s="1" t="s">
        <v>6928</v>
      </c>
      <c r="K13181" s="1"/>
    </row>
    <row r="13182" spans="1:11" hidden="1">
      <c r="A13182" s="1" t="s">
        <v>6847</v>
      </c>
      <c r="B13182" s="1" t="s">
        <v>126</v>
      </c>
      <c r="C13182" s="48" t="str">
        <f t="shared" si="410"/>
        <v>מחל נתניה</v>
      </c>
      <c r="D13182" s="1" t="s">
        <v>6926</v>
      </c>
      <c r="E13182" s="1"/>
      <c r="F13182" s="2">
        <v>8</v>
      </c>
      <c r="G13182" s="2">
        <f>INDEX(תוצאות_בחירות,MATCH(C13182,siot!$F$3:$F$1887,0),27)</f>
        <v>1</v>
      </c>
      <c r="H13182" s="2" t="b">
        <f t="shared" si="411"/>
        <v>0</v>
      </c>
      <c r="I13182" s="1" t="s">
        <v>2</v>
      </c>
      <c r="J13182" s="1" t="s">
        <v>6927</v>
      </c>
      <c r="K13182" s="1"/>
    </row>
    <row r="13183" spans="1:11" hidden="1">
      <c r="A13183" s="1" t="s">
        <v>6847</v>
      </c>
      <c r="B13183" s="1" t="s">
        <v>126</v>
      </c>
      <c r="C13183" s="48" t="str">
        <f t="shared" si="410"/>
        <v>מחל נתניה</v>
      </c>
      <c r="D13183" s="1" t="s">
        <v>6926</v>
      </c>
      <c r="E13183" s="1"/>
      <c r="F13183" s="2">
        <v>9</v>
      </c>
      <c r="G13183" s="2">
        <f>INDEX(תוצאות_בחירות,MATCH(C13183,siot!$F$3:$F$1887,0),27)</f>
        <v>1</v>
      </c>
      <c r="H13183" s="2" t="b">
        <f t="shared" si="411"/>
        <v>0</v>
      </c>
      <c r="I13183" s="1" t="s">
        <v>2</v>
      </c>
      <c r="J13183" s="1" t="s">
        <v>6925</v>
      </c>
      <c r="K13183" s="1"/>
    </row>
    <row r="13184" spans="1:11" hidden="1">
      <c r="A13184" s="1" t="s">
        <v>6847</v>
      </c>
      <c r="B13184" s="1" t="s">
        <v>6913</v>
      </c>
      <c r="C13184" s="48" t="str">
        <f t="shared" si="410"/>
        <v>נת נתניה</v>
      </c>
      <c r="D13184" s="1" t="s">
        <v>6912</v>
      </c>
      <c r="E13184" s="1" t="s">
        <v>18</v>
      </c>
      <c r="F13184" s="2" t="s">
        <v>19548</v>
      </c>
      <c r="G13184" s="2">
        <f>INDEX(תוצאות_בחירות,MATCH(C13184,siot!$F$3:$F$1887,0),27)</f>
        <v>5</v>
      </c>
      <c r="H13184" s="2" t="b">
        <f t="shared" si="411"/>
        <v>0</v>
      </c>
      <c r="I13184" s="1"/>
      <c r="J13184" s="1"/>
      <c r="K13184" s="1"/>
    </row>
    <row r="13185" spans="1:11">
      <c r="A13185" s="1" t="s">
        <v>6847</v>
      </c>
      <c r="B13185" s="1" t="s">
        <v>6913</v>
      </c>
      <c r="C13185" s="48" t="str">
        <f t="shared" si="410"/>
        <v>נת נתניה</v>
      </c>
      <c r="D13185" s="1" t="s">
        <v>6912</v>
      </c>
      <c r="E13185" s="1" t="s">
        <v>17</v>
      </c>
      <c r="F13185" s="2">
        <v>1</v>
      </c>
      <c r="G13185" s="2">
        <f>INDEX(תוצאות_בחירות,MATCH(C13185,siot!$F$3:$F$1887,0),27)</f>
        <v>5</v>
      </c>
      <c r="H13185" s="2" t="b">
        <f t="shared" si="411"/>
        <v>1</v>
      </c>
      <c r="I13185" s="1" t="s">
        <v>2</v>
      </c>
      <c r="J13185" s="1" t="s">
        <v>6924</v>
      </c>
      <c r="K13185" s="1"/>
    </row>
    <row r="13186" spans="1:11">
      <c r="A13186" s="1" t="s">
        <v>6847</v>
      </c>
      <c r="B13186" s="1" t="s">
        <v>6913</v>
      </c>
      <c r="C13186" s="48" t="str">
        <f t="shared" si="410"/>
        <v>נת נתניה</v>
      </c>
      <c r="D13186" s="1" t="s">
        <v>6912</v>
      </c>
      <c r="E13186" s="1"/>
      <c r="F13186" s="2">
        <v>2</v>
      </c>
      <c r="G13186" s="2">
        <f>INDEX(תוצאות_בחירות,MATCH(C13186,siot!$F$3:$F$1887,0),27)</f>
        <v>5</v>
      </c>
      <c r="H13186" s="2" t="b">
        <f t="shared" si="411"/>
        <v>1</v>
      </c>
      <c r="I13186" s="1" t="s">
        <v>2</v>
      </c>
      <c r="J13186" s="1" t="s">
        <v>6923</v>
      </c>
      <c r="K13186" s="1"/>
    </row>
    <row r="13187" spans="1:11">
      <c r="A13187" s="1" t="s">
        <v>6847</v>
      </c>
      <c r="B13187" s="1" t="s">
        <v>6913</v>
      </c>
      <c r="C13187" s="48" t="str">
        <f t="shared" si="410"/>
        <v>נת נתניה</v>
      </c>
      <c r="D13187" s="1" t="s">
        <v>6912</v>
      </c>
      <c r="E13187" s="1"/>
      <c r="F13187" s="2">
        <v>3</v>
      </c>
      <c r="G13187" s="2">
        <f>INDEX(תוצאות_בחירות,MATCH(C13187,siot!$F$3:$F$1887,0),27)</f>
        <v>5</v>
      </c>
      <c r="H13187" s="2" t="b">
        <f t="shared" si="411"/>
        <v>1</v>
      </c>
      <c r="I13187" s="1" t="s">
        <v>2</v>
      </c>
      <c r="J13187" s="1" t="s">
        <v>6922</v>
      </c>
      <c r="K13187" s="1">
        <v>1</v>
      </c>
    </row>
    <row r="13188" spans="1:11">
      <c r="A13188" s="1" t="s">
        <v>6847</v>
      </c>
      <c r="B13188" s="1" t="s">
        <v>6913</v>
      </c>
      <c r="C13188" s="48" t="str">
        <f t="shared" ref="C13188:C13251" si="412">B13188&amp;" "&amp;A13188</f>
        <v>נת נתניה</v>
      </c>
      <c r="D13188" s="1" t="s">
        <v>6912</v>
      </c>
      <c r="E13188" s="1"/>
      <c r="F13188" s="2">
        <v>4</v>
      </c>
      <c r="G13188" s="2">
        <f>INDEX(תוצאות_בחירות,MATCH(C13188,siot!$F$3:$F$1887,0),27)</f>
        <v>5</v>
      </c>
      <c r="H13188" s="2" t="b">
        <f t="shared" ref="H13188:H13251" si="413">IF(OR(F13188&lt;G13188,G13188=F13188),TRUE,FALSE)</f>
        <v>1</v>
      </c>
      <c r="I13188" s="1" t="s">
        <v>2</v>
      </c>
      <c r="J13188" s="1" t="s">
        <v>6921</v>
      </c>
      <c r="K13188" s="1"/>
    </row>
    <row r="13189" spans="1:11">
      <c r="A13189" s="1" t="s">
        <v>6847</v>
      </c>
      <c r="B13189" s="1" t="s">
        <v>6913</v>
      </c>
      <c r="C13189" s="48" t="str">
        <f t="shared" si="412"/>
        <v>נת נתניה</v>
      </c>
      <c r="D13189" s="1" t="s">
        <v>6912</v>
      </c>
      <c r="E13189" s="1"/>
      <c r="F13189" s="2">
        <v>5</v>
      </c>
      <c r="G13189" s="2">
        <f>INDEX(תוצאות_בחירות,MATCH(C13189,siot!$F$3:$F$1887,0),27)</f>
        <v>5</v>
      </c>
      <c r="H13189" s="2" t="b">
        <f t="shared" si="413"/>
        <v>1</v>
      </c>
      <c r="I13189" s="1" t="s">
        <v>2</v>
      </c>
      <c r="J13189" s="1" t="s">
        <v>6920</v>
      </c>
      <c r="K13189" s="1"/>
    </row>
    <row r="13190" spans="1:11" hidden="1">
      <c r="A13190" s="1" t="s">
        <v>6847</v>
      </c>
      <c r="B13190" s="1" t="s">
        <v>6913</v>
      </c>
      <c r="C13190" s="48" t="str">
        <f t="shared" si="412"/>
        <v>נת נתניה</v>
      </c>
      <c r="D13190" s="1" t="s">
        <v>6912</v>
      </c>
      <c r="E13190" s="1"/>
      <c r="F13190" s="2">
        <v>6</v>
      </c>
      <c r="G13190" s="2">
        <f>INDEX(תוצאות_בחירות,MATCH(C13190,siot!$F$3:$F$1887,0),27)</f>
        <v>5</v>
      </c>
      <c r="H13190" s="2" t="b">
        <f t="shared" si="413"/>
        <v>0</v>
      </c>
      <c r="I13190" s="1" t="s">
        <v>2</v>
      </c>
      <c r="J13190" s="1" t="s">
        <v>6919</v>
      </c>
      <c r="K13190" s="1"/>
    </row>
    <row r="13191" spans="1:11" hidden="1">
      <c r="A13191" s="1" t="s">
        <v>6847</v>
      </c>
      <c r="B13191" s="1" t="s">
        <v>6913</v>
      </c>
      <c r="C13191" s="48" t="str">
        <f t="shared" si="412"/>
        <v>נת נתניה</v>
      </c>
      <c r="D13191" s="1" t="s">
        <v>6912</v>
      </c>
      <c r="E13191" s="1"/>
      <c r="F13191" s="2">
        <v>7</v>
      </c>
      <c r="G13191" s="2">
        <f>INDEX(תוצאות_בחירות,MATCH(C13191,siot!$F$3:$F$1887,0),27)</f>
        <v>5</v>
      </c>
      <c r="H13191" s="2" t="b">
        <f t="shared" si="413"/>
        <v>0</v>
      </c>
      <c r="I13191" s="1" t="s">
        <v>2</v>
      </c>
      <c r="J13191" s="1" t="s">
        <v>6918</v>
      </c>
      <c r="K13191" s="1"/>
    </row>
    <row r="13192" spans="1:11" hidden="1">
      <c r="A13192" s="1" t="s">
        <v>6847</v>
      </c>
      <c r="B13192" s="1" t="s">
        <v>6913</v>
      </c>
      <c r="C13192" s="48" t="str">
        <f t="shared" si="412"/>
        <v>נת נתניה</v>
      </c>
      <c r="D13192" s="1" t="s">
        <v>6912</v>
      </c>
      <c r="E13192" s="1"/>
      <c r="F13192" s="2">
        <v>8</v>
      </c>
      <c r="G13192" s="2">
        <f>INDEX(תוצאות_בחירות,MATCH(C13192,siot!$F$3:$F$1887,0),27)</f>
        <v>5</v>
      </c>
      <c r="H13192" s="2" t="b">
        <f t="shared" si="413"/>
        <v>0</v>
      </c>
      <c r="I13192" s="1" t="s">
        <v>2</v>
      </c>
      <c r="J13192" s="1" t="s">
        <v>6917</v>
      </c>
      <c r="K13192" s="1"/>
    </row>
    <row r="13193" spans="1:11" hidden="1">
      <c r="A13193" s="1" t="s">
        <v>6847</v>
      </c>
      <c r="B13193" s="1" t="s">
        <v>6913</v>
      </c>
      <c r="C13193" s="48" t="str">
        <f t="shared" si="412"/>
        <v>נת נתניה</v>
      </c>
      <c r="D13193" s="1" t="s">
        <v>6912</v>
      </c>
      <c r="E13193" s="1"/>
      <c r="F13193" s="2">
        <v>9</v>
      </c>
      <c r="G13193" s="2">
        <f>INDEX(תוצאות_בחירות,MATCH(C13193,siot!$F$3:$F$1887,0),27)</f>
        <v>5</v>
      </c>
      <c r="H13193" s="2" t="b">
        <f t="shared" si="413"/>
        <v>0</v>
      </c>
      <c r="I13193" s="1" t="s">
        <v>2</v>
      </c>
      <c r="J13193" s="1" t="s">
        <v>6916</v>
      </c>
      <c r="K13193" s="1"/>
    </row>
    <row r="13194" spans="1:11" hidden="1">
      <c r="A13194" s="1" t="s">
        <v>6847</v>
      </c>
      <c r="B13194" s="1" t="s">
        <v>6913</v>
      </c>
      <c r="C13194" s="48" t="str">
        <f t="shared" si="412"/>
        <v>נת נתניה</v>
      </c>
      <c r="D13194" s="1" t="s">
        <v>6912</v>
      </c>
      <c r="E13194" s="1"/>
      <c r="F13194" s="2">
        <v>10</v>
      </c>
      <c r="G13194" s="2">
        <f>INDEX(תוצאות_בחירות,MATCH(C13194,siot!$F$3:$F$1887,0),27)</f>
        <v>5</v>
      </c>
      <c r="H13194" s="2" t="b">
        <f t="shared" si="413"/>
        <v>0</v>
      </c>
      <c r="I13194" s="1" t="s">
        <v>2</v>
      </c>
      <c r="J13194" s="1" t="s">
        <v>6915</v>
      </c>
      <c r="K13194" s="1"/>
    </row>
    <row r="13195" spans="1:11" hidden="1">
      <c r="A13195" s="1" t="s">
        <v>6847</v>
      </c>
      <c r="B13195" s="1" t="s">
        <v>6913</v>
      </c>
      <c r="C13195" s="48" t="str">
        <f t="shared" si="412"/>
        <v>נת נתניה</v>
      </c>
      <c r="D13195" s="1" t="s">
        <v>6912</v>
      </c>
      <c r="E13195" s="1"/>
      <c r="F13195" s="2">
        <v>11</v>
      </c>
      <c r="G13195" s="2">
        <f>INDEX(תוצאות_בחירות,MATCH(C13195,siot!$F$3:$F$1887,0),27)</f>
        <v>5</v>
      </c>
      <c r="H13195" s="2" t="b">
        <f t="shared" si="413"/>
        <v>0</v>
      </c>
      <c r="I13195" s="1" t="s">
        <v>2</v>
      </c>
      <c r="J13195" s="1" t="s">
        <v>6914</v>
      </c>
      <c r="K13195" s="1"/>
    </row>
    <row r="13196" spans="1:11" hidden="1">
      <c r="A13196" s="1" t="s">
        <v>6847</v>
      </c>
      <c r="B13196" s="1" t="s">
        <v>6913</v>
      </c>
      <c r="C13196" s="48" t="str">
        <f t="shared" si="412"/>
        <v>נת נתניה</v>
      </c>
      <c r="D13196" s="1" t="s">
        <v>6912</v>
      </c>
      <c r="E13196" s="1"/>
      <c r="F13196" s="2">
        <v>12</v>
      </c>
      <c r="G13196" s="2">
        <f>INDEX(תוצאות_בחירות,MATCH(C13196,siot!$F$3:$F$1887,0),27)</f>
        <v>5</v>
      </c>
      <c r="H13196" s="2" t="b">
        <f t="shared" si="413"/>
        <v>0</v>
      </c>
      <c r="I13196" s="1" t="s">
        <v>2</v>
      </c>
      <c r="J13196" s="1" t="s">
        <v>6911</v>
      </c>
      <c r="K13196" s="1"/>
    </row>
    <row r="13197" spans="1:11" hidden="1">
      <c r="A13197" s="1" t="s">
        <v>6847</v>
      </c>
      <c r="B13197" s="1" t="s">
        <v>6901</v>
      </c>
      <c r="C13197" s="48" t="str">
        <f t="shared" si="412"/>
        <v>עי נתניה</v>
      </c>
      <c r="D13197" s="1" t="s">
        <v>6900</v>
      </c>
      <c r="E13197" s="1" t="s">
        <v>3</v>
      </c>
      <c r="F13197" s="2" t="s">
        <v>19548</v>
      </c>
      <c r="G13197" s="2">
        <f>INDEX(תוצאות_בחירות,MATCH(C13197,siot!$F$3:$F$1887,0),27)</f>
        <v>1</v>
      </c>
      <c r="H13197" s="2" t="b">
        <f t="shared" si="413"/>
        <v>0</v>
      </c>
      <c r="I13197" s="1"/>
      <c r="J13197" s="1"/>
      <c r="K13197" s="1"/>
    </row>
    <row r="13198" spans="1:11">
      <c r="A13198" s="1" t="s">
        <v>6847</v>
      </c>
      <c r="B13198" s="1" t="s">
        <v>6901</v>
      </c>
      <c r="C13198" s="48" t="str">
        <f t="shared" si="412"/>
        <v>עי נתניה</v>
      </c>
      <c r="D13198" s="1" t="s">
        <v>6900</v>
      </c>
      <c r="E13198" s="1"/>
      <c r="F13198" s="2">
        <v>1</v>
      </c>
      <c r="G13198" s="2">
        <f>INDEX(תוצאות_בחירות,MATCH(C13198,siot!$F$3:$F$1887,0),27)</f>
        <v>1</v>
      </c>
      <c r="H13198" s="2" t="b">
        <f t="shared" si="413"/>
        <v>1</v>
      </c>
      <c r="I13198" s="1" t="s">
        <v>2</v>
      </c>
      <c r="J13198" s="1" t="s">
        <v>6910</v>
      </c>
      <c r="K13198" s="1"/>
    </row>
    <row r="13199" spans="1:11" hidden="1">
      <c r="A13199" s="1" t="s">
        <v>6847</v>
      </c>
      <c r="B13199" s="1" t="s">
        <v>6901</v>
      </c>
      <c r="C13199" s="48" t="str">
        <f t="shared" si="412"/>
        <v>עי נתניה</v>
      </c>
      <c r="D13199" s="1" t="s">
        <v>6900</v>
      </c>
      <c r="E13199" s="1"/>
      <c r="F13199" s="2">
        <v>2</v>
      </c>
      <c r="G13199" s="2">
        <f>INDEX(תוצאות_בחירות,MATCH(C13199,siot!$F$3:$F$1887,0),27)</f>
        <v>1</v>
      </c>
      <c r="H13199" s="2" t="b">
        <f t="shared" si="413"/>
        <v>0</v>
      </c>
      <c r="I13199" s="1" t="s">
        <v>2</v>
      </c>
      <c r="J13199" s="1" t="s">
        <v>6909</v>
      </c>
      <c r="K13199" s="1"/>
    </row>
    <row r="13200" spans="1:11" hidden="1">
      <c r="A13200" s="1" t="s">
        <v>6847</v>
      </c>
      <c r="B13200" s="1" t="s">
        <v>6901</v>
      </c>
      <c r="C13200" s="48" t="str">
        <f t="shared" si="412"/>
        <v>עי נתניה</v>
      </c>
      <c r="D13200" s="1" t="s">
        <v>6900</v>
      </c>
      <c r="E13200" s="1"/>
      <c r="F13200" s="2">
        <v>3</v>
      </c>
      <c r="G13200" s="2">
        <f>INDEX(תוצאות_בחירות,MATCH(C13200,siot!$F$3:$F$1887,0),27)</f>
        <v>1</v>
      </c>
      <c r="H13200" s="2" t="b">
        <f t="shared" si="413"/>
        <v>0</v>
      </c>
      <c r="I13200" s="1" t="s">
        <v>2</v>
      </c>
      <c r="J13200" s="1" t="s">
        <v>2388</v>
      </c>
      <c r="K13200" s="1"/>
    </row>
    <row r="13201" spans="1:11" hidden="1">
      <c r="A13201" s="1" t="s">
        <v>6847</v>
      </c>
      <c r="B13201" s="1" t="s">
        <v>6901</v>
      </c>
      <c r="C13201" s="48" t="str">
        <f t="shared" si="412"/>
        <v>עי נתניה</v>
      </c>
      <c r="D13201" s="1" t="s">
        <v>6900</v>
      </c>
      <c r="E13201" s="1"/>
      <c r="F13201" s="2">
        <v>4</v>
      </c>
      <c r="G13201" s="2">
        <f>INDEX(תוצאות_בחירות,MATCH(C13201,siot!$F$3:$F$1887,0),27)</f>
        <v>1</v>
      </c>
      <c r="H13201" s="2" t="b">
        <f t="shared" si="413"/>
        <v>0</v>
      </c>
      <c r="I13201" s="1" t="s">
        <v>2</v>
      </c>
      <c r="J13201" s="1" t="s">
        <v>6908</v>
      </c>
      <c r="K13201" s="1"/>
    </row>
    <row r="13202" spans="1:11" hidden="1">
      <c r="A13202" s="1" t="s">
        <v>6847</v>
      </c>
      <c r="B13202" s="1" t="s">
        <v>6901</v>
      </c>
      <c r="C13202" s="48" t="str">
        <f t="shared" si="412"/>
        <v>עי נתניה</v>
      </c>
      <c r="D13202" s="1" t="s">
        <v>6900</v>
      </c>
      <c r="E13202" s="1"/>
      <c r="F13202" s="2">
        <v>5</v>
      </c>
      <c r="G13202" s="2">
        <f>INDEX(תוצאות_בחירות,MATCH(C13202,siot!$F$3:$F$1887,0),27)</f>
        <v>1</v>
      </c>
      <c r="H13202" s="2" t="b">
        <f t="shared" si="413"/>
        <v>0</v>
      </c>
      <c r="I13202" s="1" t="s">
        <v>2</v>
      </c>
      <c r="J13202" s="1" t="s">
        <v>6907</v>
      </c>
      <c r="K13202" s="1"/>
    </row>
    <row r="13203" spans="1:11" hidden="1">
      <c r="A13203" s="1" t="s">
        <v>6847</v>
      </c>
      <c r="B13203" s="1" t="s">
        <v>6901</v>
      </c>
      <c r="C13203" s="48" t="str">
        <f t="shared" si="412"/>
        <v>עי נתניה</v>
      </c>
      <c r="D13203" s="1" t="s">
        <v>6900</v>
      </c>
      <c r="E13203" s="1"/>
      <c r="F13203" s="2">
        <v>6</v>
      </c>
      <c r="G13203" s="2">
        <f>INDEX(תוצאות_בחירות,MATCH(C13203,siot!$F$3:$F$1887,0),27)</f>
        <v>1</v>
      </c>
      <c r="H13203" s="2" t="b">
        <f t="shared" si="413"/>
        <v>0</v>
      </c>
      <c r="I13203" s="1" t="s">
        <v>2</v>
      </c>
      <c r="J13203" s="1" t="s">
        <v>6906</v>
      </c>
      <c r="K13203" s="1"/>
    </row>
    <row r="13204" spans="1:11" hidden="1">
      <c r="A13204" s="1" t="s">
        <v>6847</v>
      </c>
      <c r="B13204" s="1" t="s">
        <v>6901</v>
      </c>
      <c r="C13204" s="48" t="str">
        <f t="shared" si="412"/>
        <v>עי נתניה</v>
      </c>
      <c r="D13204" s="1" t="s">
        <v>6900</v>
      </c>
      <c r="E13204" s="1"/>
      <c r="F13204" s="2">
        <v>7</v>
      </c>
      <c r="G13204" s="2">
        <f>INDEX(תוצאות_בחירות,MATCH(C13204,siot!$F$3:$F$1887,0),27)</f>
        <v>1</v>
      </c>
      <c r="H13204" s="2" t="b">
        <f t="shared" si="413"/>
        <v>0</v>
      </c>
      <c r="I13204" s="1" t="s">
        <v>2</v>
      </c>
      <c r="J13204" s="1" t="s">
        <v>6905</v>
      </c>
      <c r="K13204" s="1"/>
    </row>
    <row r="13205" spans="1:11" hidden="1">
      <c r="A13205" s="1" t="s">
        <v>6847</v>
      </c>
      <c r="B13205" s="1" t="s">
        <v>6901</v>
      </c>
      <c r="C13205" s="48" t="str">
        <f t="shared" si="412"/>
        <v>עי נתניה</v>
      </c>
      <c r="D13205" s="1" t="s">
        <v>6900</v>
      </c>
      <c r="E13205" s="1"/>
      <c r="F13205" s="2">
        <v>8</v>
      </c>
      <c r="G13205" s="2">
        <f>INDEX(תוצאות_בחירות,MATCH(C13205,siot!$F$3:$F$1887,0),27)</f>
        <v>1</v>
      </c>
      <c r="H13205" s="2" t="b">
        <f t="shared" si="413"/>
        <v>0</v>
      </c>
      <c r="I13205" s="1" t="s">
        <v>2</v>
      </c>
      <c r="J13205" s="1" t="s">
        <v>6904</v>
      </c>
      <c r="K13205" s="1"/>
    </row>
    <row r="13206" spans="1:11" hidden="1">
      <c r="A13206" s="1" t="s">
        <v>6847</v>
      </c>
      <c r="B13206" s="1" t="s">
        <v>6901</v>
      </c>
      <c r="C13206" s="48" t="str">
        <f t="shared" si="412"/>
        <v>עי נתניה</v>
      </c>
      <c r="D13206" s="1" t="s">
        <v>6900</v>
      </c>
      <c r="E13206" s="1"/>
      <c r="F13206" s="2">
        <v>9</v>
      </c>
      <c r="G13206" s="2">
        <f>INDEX(תוצאות_בחירות,MATCH(C13206,siot!$F$3:$F$1887,0),27)</f>
        <v>1</v>
      </c>
      <c r="H13206" s="2" t="b">
        <f t="shared" si="413"/>
        <v>0</v>
      </c>
      <c r="I13206" s="1" t="s">
        <v>2</v>
      </c>
      <c r="J13206" s="1" t="s">
        <v>6903</v>
      </c>
      <c r="K13206" s="1"/>
    </row>
    <row r="13207" spans="1:11" hidden="1">
      <c r="A13207" s="1" t="s">
        <v>6847</v>
      </c>
      <c r="B13207" s="1" t="s">
        <v>6901</v>
      </c>
      <c r="C13207" s="48" t="str">
        <f t="shared" si="412"/>
        <v>עי נתניה</v>
      </c>
      <c r="D13207" s="1" t="s">
        <v>6900</v>
      </c>
      <c r="E13207" s="1"/>
      <c r="F13207" s="2">
        <v>10</v>
      </c>
      <c r="G13207" s="2">
        <f>INDEX(תוצאות_בחירות,MATCH(C13207,siot!$F$3:$F$1887,0),27)</f>
        <v>1</v>
      </c>
      <c r="H13207" s="2" t="b">
        <f t="shared" si="413"/>
        <v>0</v>
      </c>
      <c r="I13207" s="1" t="s">
        <v>2</v>
      </c>
      <c r="J13207" s="1" t="s">
        <v>6902</v>
      </c>
      <c r="K13207" s="1"/>
    </row>
    <row r="13208" spans="1:11" hidden="1">
      <c r="A13208" s="1" t="s">
        <v>6847</v>
      </c>
      <c r="B13208" s="1" t="s">
        <v>6901</v>
      </c>
      <c r="C13208" s="48" t="str">
        <f t="shared" si="412"/>
        <v>עי נתניה</v>
      </c>
      <c r="D13208" s="1" t="s">
        <v>6900</v>
      </c>
      <c r="E13208" s="1"/>
      <c r="F13208" s="2">
        <v>11</v>
      </c>
      <c r="G13208" s="2">
        <f>INDEX(תוצאות_בחירות,MATCH(C13208,siot!$F$3:$F$1887,0),27)</f>
        <v>1</v>
      </c>
      <c r="H13208" s="2" t="b">
        <f t="shared" si="413"/>
        <v>0</v>
      </c>
      <c r="I13208" s="1" t="s">
        <v>2</v>
      </c>
      <c r="J13208" s="1" t="s">
        <v>6899</v>
      </c>
      <c r="K13208" s="1"/>
    </row>
    <row r="13209" spans="1:11" hidden="1">
      <c r="A13209" s="1" t="s">
        <v>6847</v>
      </c>
      <c r="B13209" s="1" t="s">
        <v>683</v>
      </c>
      <c r="C13209" s="48" t="str">
        <f t="shared" si="412"/>
        <v>פ נתניה</v>
      </c>
      <c r="D13209" s="1" t="s">
        <v>6878</v>
      </c>
      <c r="E13209" s="1" t="s">
        <v>18</v>
      </c>
      <c r="F13209" s="2" t="s">
        <v>19548</v>
      </c>
      <c r="G13209" s="2">
        <f>INDEX(תוצאות_בחירות,MATCH(C13209,siot!$F$3:$F$1887,0),27)</f>
        <v>9</v>
      </c>
      <c r="H13209" s="2" t="b">
        <f t="shared" si="413"/>
        <v>0</v>
      </c>
      <c r="I13209" s="1"/>
      <c r="J13209" s="1"/>
      <c r="K13209" s="1"/>
    </row>
    <row r="13210" spans="1:11">
      <c r="A13210" s="1" t="s">
        <v>6847</v>
      </c>
      <c r="B13210" s="1" t="s">
        <v>683</v>
      </c>
      <c r="C13210" s="48" t="str">
        <f t="shared" si="412"/>
        <v>פ נתניה</v>
      </c>
      <c r="D13210" s="1" t="s">
        <v>6878</v>
      </c>
      <c r="E13210" s="1" t="s">
        <v>17</v>
      </c>
      <c r="F13210" s="2">
        <v>1</v>
      </c>
      <c r="G13210" s="2">
        <f>INDEX(תוצאות_בחירות,MATCH(C13210,siot!$F$3:$F$1887,0),27)</f>
        <v>9</v>
      </c>
      <c r="H13210" s="2" t="b">
        <f t="shared" si="413"/>
        <v>1</v>
      </c>
      <c r="I13210" s="1" t="s">
        <v>2</v>
      </c>
      <c r="J13210" s="1" t="s">
        <v>6898</v>
      </c>
      <c r="K13210" s="1">
        <v>1</v>
      </c>
    </row>
    <row r="13211" spans="1:11">
      <c r="A13211" s="1" t="s">
        <v>6847</v>
      </c>
      <c r="B13211" s="1" t="s">
        <v>683</v>
      </c>
      <c r="C13211" s="48" t="str">
        <f t="shared" si="412"/>
        <v>פ נתניה</v>
      </c>
      <c r="D13211" s="1" t="s">
        <v>6878</v>
      </c>
      <c r="E13211" s="1"/>
      <c r="F13211" s="2">
        <v>2</v>
      </c>
      <c r="G13211" s="2">
        <f>INDEX(תוצאות_בחירות,MATCH(C13211,siot!$F$3:$F$1887,0),27)</f>
        <v>9</v>
      </c>
      <c r="H13211" s="2" t="b">
        <f t="shared" si="413"/>
        <v>1</v>
      </c>
      <c r="I13211" s="1" t="s">
        <v>2</v>
      </c>
      <c r="J13211" s="1" t="s">
        <v>6897</v>
      </c>
      <c r="K13211" s="1"/>
    </row>
    <row r="13212" spans="1:11">
      <c r="A13212" s="1" t="s">
        <v>6847</v>
      </c>
      <c r="B13212" s="1" t="s">
        <v>683</v>
      </c>
      <c r="C13212" s="48" t="str">
        <f t="shared" si="412"/>
        <v>פ נתניה</v>
      </c>
      <c r="D13212" s="1" t="s">
        <v>6878</v>
      </c>
      <c r="E13212" s="1"/>
      <c r="F13212" s="2">
        <v>3</v>
      </c>
      <c r="G13212" s="2">
        <f>INDEX(תוצאות_בחירות,MATCH(C13212,siot!$F$3:$F$1887,0),27)</f>
        <v>9</v>
      </c>
      <c r="H13212" s="2" t="b">
        <f t="shared" si="413"/>
        <v>1</v>
      </c>
      <c r="I13212" s="1" t="s">
        <v>2</v>
      </c>
      <c r="J13212" s="1" t="s">
        <v>6896</v>
      </c>
      <c r="K13212" s="1">
        <v>1</v>
      </c>
    </row>
    <row r="13213" spans="1:11">
      <c r="A13213" s="1" t="s">
        <v>6847</v>
      </c>
      <c r="B13213" s="1" t="s">
        <v>683</v>
      </c>
      <c r="C13213" s="48" t="str">
        <f t="shared" si="412"/>
        <v>פ נתניה</v>
      </c>
      <c r="D13213" s="1" t="s">
        <v>6878</v>
      </c>
      <c r="E13213" s="1"/>
      <c r="F13213" s="2">
        <v>4</v>
      </c>
      <c r="G13213" s="2">
        <f>INDEX(תוצאות_בחירות,MATCH(C13213,siot!$F$3:$F$1887,0),27)</f>
        <v>9</v>
      </c>
      <c r="H13213" s="2" t="b">
        <f t="shared" si="413"/>
        <v>1</v>
      </c>
      <c r="I13213" s="1" t="s">
        <v>2</v>
      </c>
      <c r="J13213" s="1" t="s">
        <v>6895</v>
      </c>
      <c r="K13213" s="1">
        <v>1</v>
      </c>
    </row>
    <row r="13214" spans="1:11">
      <c r="A13214" s="1" t="s">
        <v>6847</v>
      </c>
      <c r="B13214" s="1" t="s">
        <v>683</v>
      </c>
      <c r="C13214" s="48" t="str">
        <f t="shared" si="412"/>
        <v>פ נתניה</v>
      </c>
      <c r="D13214" s="1" t="s">
        <v>6878</v>
      </c>
      <c r="E13214" s="1"/>
      <c r="F13214" s="2">
        <v>5</v>
      </c>
      <c r="G13214" s="2">
        <f>INDEX(תוצאות_בחירות,MATCH(C13214,siot!$F$3:$F$1887,0),27)</f>
        <v>9</v>
      </c>
      <c r="H13214" s="2" t="b">
        <f t="shared" si="413"/>
        <v>1</v>
      </c>
      <c r="I13214" s="1" t="s">
        <v>2</v>
      </c>
      <c r="J13214" s="1" t="s">
        <v>6894</v>
      </c>
      <c r="K13214" s="1">
        <v>1</v>
      </c>
    </row>
    <row r="13215" spans="1:11">
      <c r="A13215" s="1" t="s">
        <v>6847</v>
      </c>
      <c r="B13215" s="1" t="s">
        <v>683</v>
      </c>
      <c r="C13215" s="48" t="str">
        <f t="shared" si="412"/>
        <v>פ נתניה</v>
      </c>
      <c r="D13215" s="1" t="s">
        <v>6878</v>
      </c>
      <c r="E13215" s="1"/>
      <c r="F13215" s="2">
        <v>6</v>
      </c>
      <c r="G13215" s="2">
        <f>INDEX(תוצאות_בחירות,MATCH(C13215,siot!$F$3:$F$1887,0),27)</f>
        <v>9</v>
      </c>
      <c r="H13215" s="2" t="b">
        <f t="shared" si="413"/>
        <v>1</v>
      </c>
      <c r="I13215" s="1" t="s">
        <v>2</v>
      </c>
      <c r="J13215" s="1" t="s">
        <v>6893</v>
      </c>
      <c r="K13215" s="1"/>
    </row>
    <row r="13216" spans="1:11">
      <c r="A13216" s="1" t="s">
        <v>6847</v>
      </c>
      <c r="B13216" s="1" t="s">
        <v>683</v>
      </c>
      <c r="C13216" s="48" t="str">
        <f t="shared" si="412"/>
        <v>פ נתניה</v>
      </c>
      <c r="D13216" s="1" t="s">
        <v>6878</v>
      </c>
      <c r="E13216" s="1"/>
      <c r="F13216" s="2">
        <v>7</v>
      </c>
      <c r="G13216" s="2">
        <f>INDEX(תוצאות_בחירות,MATCH(C13216,siot!$F$3:$F$1887,0),27)</f>
        <v>9</v>
      </c>
      <c r="H13216" s="2" t="b">
        <f t="shared" si="413"/>
        <v>1</v>
      </c>
      <c r="I13216" s="1" t="s">
        <v>2</v>
      </c>
      <c r="J13216" s="1" t="s">
        <v>6892</v>
      </c>
      <c r="K13216" s="1"/>
    </row>
    <row r="13217" spans="1:11">
      <c r="A13217" s="1" t="s">
        <v>6847</v>
      </c>
      <c r="B13217" s="1" t="s">
        <v>683</v>
      </c>
      <c r="C13217" s="48" t="str">
        <f t="shared" si="412"/>
        <v>פ נתניה</v>
      </c>
      <c r="D13217" s="1" t="s">
        <v>6878</v>
      </c>
      <c r="E13217" s="1"/>
      <c r="F13217" s="2">
        <v>8</v>
      </c>
      <c r="G13217" s="2">
        <f>INDEX(תוצאות_בחירות,MATCH(C13217,siot!$F$3:$F$1887,0),27)</f>
        <v>9</v>
      </c>
      <c r="H13217" s="2" t="b">
        <f t="shared" si="413"/>
        <v>1</v>
      </c>
      <c r="I13217" s="1" t="s">
        <v>2</v>
      </c>
      <c r="J13217" s="1" t="s">
        <v>6891</v>
      </c>
      <c r="K13217" s="1"/>
    </row>
    <row r="13218" spans="1:11">
      <c r="A13218" s="1" t="s">
        <v>6847</v>
      </c>
      <c r="B13218" s="1" t="s">
        <v>683</v>
      </c>
      <c r="C13218" s="48" t="str">
        <f t="shared" si="412"/>
        <v>פ נתניה</v>
      </c>
      <c r="D13218" s="1" t="s">
        <v>6878</v>
      </c>
      <c r="E13218" s="1"/>
      <c r="F13218" s="2">
        <v>9</v>
      </c>
      <c r="G13218" s="2">
        <f>INDEX(תוצאות_בחירות,MATCH(C13218,siot!$F$3:$F$1887,0),27)</f>
        <v>9</v>
      </c>
      <c r="H13218" s="2" t="b">
        <f t="shared" si="413"/>
        <v>1</v>
      </c>
      <c r="I13218" s="1" t="s">
        <v>2</v>
      </c>
      <c r="J13218" s="1" t="s">
        <v>6890</v>
      </c>
      <c r="K13218" s="1"/>
    </row>
    <row r="13219" spans="1:11" hidden="1">
      <c r="A13219" s="1" t="s">
        <v>6847</v>
      </c>
      <c r="B13219" s="1" t="s">
        <v>683</v>
      </c>
      <c r="C13219" s="48" t="str">
        <f t="shared" si="412"/>
        <v>פ נתניה</v>
      </c>
      <c r="D13219" s="1" t="s">
        <v>6878</v>
      </c>
      <c r="E13219" s="1"/>
      <c r="F13219" s="2">
        <v>10</v>
      </c>
      <c r="G13219" s="2">
        <f>INDEX(תוצאות_בחירות,MATCH(C13219,siot!$F$3:$F$1887,0),27)</f>
        <v>9</v>
      </c>
      <c r="H13219" s="2" t="b">
        <f t="shared" si="413"/>
        <v>0</v>
      </c>
      <c r="I13219" s="1" t="s">
        <v>2</v>
      </c>
      <c r="J13219" s="1" t="s">
        <v>6889</v>
      </c>
      <c r="K13219" s="1"/>
    </row>
    <row r="13220" spans="1:11" hidden="1">
      <c r="A13220" s="1" t="s">
        <v>6847</v>
      </c>
      <c r="B13220" s="1" t="s">
        <v>683</v>
      </c>
      <c r="C13220" s="48" t="str">
        <f t="shared" si="412"/>
        <v>פ נתניה</v>
      </c>
      <c r="D13220" s="1" t="s">
        <v>6878</v>
      </c>
      <c r="E13220" s="1"/>
      <c r="F13220" s="2">
        <v>11</v>
      </c>
      <c r="G13220" s="2">
        <f>INDEX(תוצאות_בחירות,MATCH(C13220,siot!$F$3:$F$1887,0),27)</f>
        <v>9</v>
      </c>
      <c r="H13220" s="2" t="b">
        <f t="shared" si="413"/>
        <v>0</v>
      </c>
      <c r="I13220" s="1" t="s">
        <v>2</v>
      </c>
      <c r="J13220" s="1" t="s">
        <v>6888</v>
      </c>
      <c r="K13220" s="1"/>
    </row>
    <row r="13221" spans="1:11" hidden="1">
      <c r="A13221" s="1" t="s">
        <v>6847</v>
      </c>
      <c r="B13221" s="1" t="s">
        <v>683</v>
      </c>
      <c r="C13221" s="48" t="str">
        <f t="shared" si="412"/>
        <v>פ נתניה</v>
      </c>
      <c r="D13221" s="1" t="s">
        <v>6878</v>
      </c>
      <c r="E13221" s="1"/>
      <c r="F13221" s="2">
        <v>12</v>
      </c>
      <c r="G13221" s="2">
        <f>INDEX(תוצאות_בחירות,MATCH(C13221,siot!$F$3:$F$1887,0),27)</f>
        <v>9</v>
      </c>
      <c r="H13221" s="2" t="b">
        <f t="shared" si="413"/>
        <v>0</v>
      </c>
      <c r="I13221" s="1" t="s">
        <v>2</v>
      </c>
      <c r="J13221" s="1" t="s">
        <v>6887</v>
      </c>
      <c r="K13221" s="1"/>
    </row>
    <row r="13222" spans="1:11" hidden="1">
      <c r="A13222" s="1" t="s">
        <v>6847</v>
      </c>
      <c r="B13222" s="1" t="s">
        <v>683</v>
      </c>
      <c r="C13222" s="48" t="str">
        <f t="shared" si="412"/>
        <v>פ נתניה</v>
      </c>
      <c r="D13222" s="1" t="s">
        <v>6878</v>
      </c>
      <c r="E13222" s="1"/>
      <c r="F13222" s="2">
        <v>13</v>
      </c>
      <c r="G13222" s="2">
        <f>INDEX(תוצאות_בחירות,MATCH(C13222,siot!$F$3:$F$1887,0),27)</f>
        <v>9</v>
      </c>
      <c r="H13222" s="2" t="b">
        <f t="shared" si="413"/>
        <v>0</v>
      </c>
      <c r="I13222" s="1" t="s">
        <v>2</v>
      </c>
      <c r="J13222" s="1" t="s">
        <v>6886</v>
      </c>
      <c r="K13222" s="1"/>
    </row>
    <row r="13223" spans="1:11" hidden="1">
      <c r="A13223" s="1" t="s">
        <v>6847</v>
      </c>
      <c r="B13223" s="1" t="s">
        <v>683</v>
      </c>
      <c r="C13223" s="48" t="str">
        <f t="shared" si="412"/>
        <v>פ נתניה</v>
      </c>
      <c r="D13223" s="1" t="s">
        <v>6878</v>
      </c>
      <c r="E13223" s="1"/>
      <c r="F13223" s="2">
        <v>14</v>
      </c>
      <c r="G13223" s="2">
        <f>INDEX(תוצאות_בחירות,MATCH(C13223,siot!$F$3:$F$1887,0),27)</f>
        <v>9</v>
      </c>
      <c r="H13223" s="2" t="b">
        <f t="shared" si="413"/>
        <v>0</v>
      </c>
      <c r="I13223" s="1" t="s">
        <v>2</v>
      </c>
      <c r="J13223" s="1" t="s">
        <v>6885</v>
      </c>
      <c r="K13223" s="1"/>
    </row>
    <row r="13224" spans="1:11" hidden="1">
      <c r="A13224" s="1" t="s">
        <v>6847</v>
      </c>
      <c r="B13224" s="1" t="s">
        <v>683</v>
      </c>
      <c r="C13224" s="48" t="str">
        <f t="shared" si="412"/>
        <v>פ נתניה</v>
      </c>
      <c r="D13224" s="1" t="s">
        <v>6878</v>
      </c>
      <c r="E13224" s="1"/>
      <c r="F13224" s="2">
        <v>15</v>
      </c>
      <c r="G13224" s="2">
        <f>INDEX(תוצאות_בחירות,MATCH(C13224,siot!$F$3:$F$1887,0),27)</f>
        <v>9</v>
      </c>
      <c r="H13224" s="2" t="b">
        <f t="shared" si="413"/>
        <v>0</v>
      </c>
      <c r="I13224" s="1" t="s">
        <v>2</v>
      </c>
      <c r="J13224" s="1" t="s">
        <v>6884</v>
      </c>
      <c r="K13224" s="1"/>
    </row>
    <row r="13225" spans="1:11" hidden="1">
      <c r="A13225" s="1" t="s">
        <v>6847</v>
      </c>
      <c r="B13225" s="1" t="s">
        <v>683</v>
      </c>
      <c r="C13225" s="48" t="str">
        <f t="shared" si="412"/>
        <v>פ נתניה</v>
      </c>
      <c r="D13225" s="1" t="s">
        <v>6878</v>
      </c>
      <c r="E13225" s="1"/>
      <c r="F13225" s="2">
        <v>16</v>
      </c>
      <c r="G13225" s="2">
        <f>INDEX(תוצאות_בחירות,MATCH(C13225,siot!$F$3:$F$1887,0),27)</f>
        <v>9</v>
      </c>
      <c r="H13225" s="2" t="b">
        <f t="shared" si="413"/>
        <v>0</v>
      </c>
      <c r="I13225" s="1" t="s">
        <v>2</v>
      </c>
      <c r="J13225" s="1" t="s">
        <v>6883</v>
      </c>
      <c r="K13225" s="1"/>
    </row>
    <row r="13226" spans="1:11" hidden="1">
      <c r="A13226" s="1" t="s">
        <v>6847</v>
      </c>
      <c r="B13226" s="1" t="s">
        <v>683</v>
      </c>
      <c r="C13226" s="48" t="str">
        <f t="shared" si="412"/>
        <v>פ נתניה</v>
      </c>
      <c r="D13226" s="1" t="s">
        <v>6878</v>
      </c>
      <c r="E13226" s="1"/>
      <c r="F13226" s="2">
        <v>17</v>
      </c>
      <c r="G13226" s="2">
        <f>INDEX(תוצאות_בחירות,MATCH(C13226,siot!$F$3:$F$1887,0),27)</f>
        <v>9</v>
      </c>
      <c r="H13226" s="2" t="b">
        <f t="shared" si="413"/>
        <v>0</v>
      </c>
      <c r="I13226" s="1" t="s">
        <v>2</v>
      </c>
      <c r="J13226" s="1" t="s">
        <v>6882</v>
      </c>
      <c r="K13226" s="1"/>
    </row>
    <row r="13227" spans="1:11" hidden="1">
      <c r="A13227" s="1" t="s">
        <v>6847</v>
      </c>
      <c r="B13227" s="1" t="s">
        <v>683</v>
      </c>
      <c r="C13227" s="48" t="str">
        <f t="shared" si="412"/>
        <v>פ נתניה</v>
      </c>
      <c r="D13227" s="1" t="s">
        <v>6878</v>
      </c>
      <c r="E13227" s="1"/>
      <c r="F13227" s="2">
        <v>18</v>
      </c>
      <c r="G13227" s="2">
        <f>INDEX(תוצאות_בחירות,MATCH(C13227,siot!$F$3:$F$1887,0),27)</f>
        <v>9</v>
      </c>
      <c r="H13227" s="2" t="b">
        <f t="shared" si="413"/>
        <v>0</v>
      </c>
      <c r="I13227" s="1" t="s">
        <v>2</v>
      </c>
      <c r="J13227" s="1" t="s">
        <v>6881</v>
      </c>
      <c r="K13227" s="1"/>
    </row>
    <row r="13228" spans="1:11" hidden="1">
      <c r="A13228" s="1" t="s">
        <v>6847</v>
      </c>
      <c r="B13228" s="1" t="s">
        <v>683</v>
      </c>
      <c r="C13228" s="48" t="str">
        <f t="shared" si="412"/>
        <v>פ נתניה</v>
      </c>
      <c r="D13228" s="1" t="s">
        <v>6878</v>
      </c>
      <c r="E13228" s="1"/>
      <c r="F13228" s="2">
        <v>19</v>
      </c>
      <c r="G13228" s="2">
        <f>INDEX(תוצאות_בחירות,MATCH(C13228,siot!$F$3:$F$1887,0),27)</f>
        <v>9</v>
      </c>
      <c r="H13228" s="2" t="b">
        <f t="shared" si="413"/>
        <v>0</v>
      </c>
      <c r="I13228" s="1" t="s">
        <v>2</v>
      </c>
      <c r="J13228" s="1" t="s">
        <v>6880</v>
      </c>
      <c r="K13228" s="1"/>
    </row>
    <row r="13229" spans="1:11" hidden="1">
      <c r="A13229" s="1" t="s">
        <v>6847</v>
      </c>
      <c r="B13229" s="1" t="s">
        <v>683</v>
      </c>
      <c r="C13229" s="48" t="str">
        <f t="shared" si="412"/>
        <v>פ נתניה</v>
      </c>
      <c r="D13229" s="1" t="s">
        <v>6878</v>
      </c>
      <c r="E13229" s="1"/>
      <c r="F13229" s="2">
        <v>20</v>
      </c>
      <c r="G13229" s="2">
        <f>INDEX(תוצאות_בחירות,MATCH(C13229,siot!$F$3:$F$1887,0),27)</f>
        <v>9</v>
      </c>
      <c r="H13229" s="2" t="b">
        <f t="shared" si="413"/>
        <v>0</v>
      </c>
      <c r="I13229" s="1" t="s">
        <v>2</v>
      </c>
      <c r="J13229" s="1" t="s">
        <v>6879</v>
      </c>
      <c r="K13229" s="1"/>
    </row>
    <row r="13230" spans="1:11" hidden="1">
      <c r="A13230" s="1" t="s">
        <v>6847</v>
      </c>
      <c r="B13230" s="1" t="s">
        <v>683</v>
      </c>
      <c r="C13230" s="48" t="str">
        <f t="shared" si="412"/>
        <v>פ נתניה</v>
      </c>
      <c r="D13230" s="1" t="s">
        <v>6878</v>
      </c>
      <c r="E13230" s="1"/>
      <c r="F13230" s="2">
        <v>21</v>
      </c>
      <c r="G13230" s="2">
        <f>INDEX(תוצאות_בחירות,MATCH(C13230,siot!$F$3:$F$1887,0),27)</f>
        <v>9</v>
      </c>
      <c r="H13230" s="2" t="b">
        <f t="shared" si="413"/>
        <v>0</v>
      </c>
      <c r="I13230" s="1" t="s">
        <v>2</v>
      </c>
      <c r="J13230" s="1" t="s">
        <v>6877</v>
      </c>
      <c r="K13230" s="1"/>
    </row>
    <row r="13231" spans="1:11" hidden="1">
      <c r="A13231" s="1" t="s">
        <v>6847</v>
      </c>
      <c r="B13231" s="1" t="s">
        <v>295</v>
      </c>
      <c r="C13231" s="48" t="str">
        <f t="shared" si="412"/>
        <v>צ נתניה</v>
      </c>
      <c r="D13231" s="1" t="s">
        <v>4247</v>
      </c>
      <c r="E13231" s="1" t="s">
        <v>3</v>
      </c>
      <c r="F13231" s="2" t="s">
        <v>19548</v>
      </c>
      <c r="G13231" s="2">
        <f>INDEX(תוצאות_בחירות,MATCH(C13231,siot!$F$3:$F$1887,0),27)</f>
        <v>0</v>
      </c>
      <c r="H13231" s="2" t="b">
        <f t="shared" si="413"/>
        <v>0</v>
      </c>
      <c r="I13231" s="1"/>
      <c r="J13231" s="1"/>
      <c r="K13231" s="1"/>
    </row>
    <row r="13232" spans="1:11" hidden="1">
      <c r="A13232" s="1" t="s">
        <v>6847</v>
      </c>
      <c r="B13232" s="1" t="s">
        <v>295</v>
      </c>
      <c r="C13232" s="48" t="str">
        <f t="shared" si="412"/>
        <v>צ נתניה</v>
      </c>
      <c r="D13232" s="1" t="s">
        <v>4247</v>
      </c>
      <c r="E13232" s="1"/>
      <c r="F13232" s="2">
        <v>1</v>
      </c>
      <c r="G13232" s="2">
        <f>INDEX(תוצאות_בחירות,MATCH(C13232,siot!$F$3:$F$1887,0),27)</f>
        <v>0</v>
      </c>
      <c r="H13232" s="2" t="b">
        <f t="shared" si="413"/>
        <v>0</v>
      </c>
      <c r="I13232" s="1" t="s">
        <v>2</v>
      </c>
      <c r="J13232" s="1" t="s">
        <v>6876</v>
      </c>
      <c r="K13232" s="1"/>
    </row>
    <row r="13233" spans="1:11" hidden="1">
      <c r="A13233" s="1" t="s">
        <v>6847</v>
      </c>
      <c r="B13233" s="1" t="s">
        <v>295</v>
      </c>
      <c r="C13233" s="48" t="str">
        <f t="shared" si="412"/>
        <v>צ נתניה</v>
      </c>
      <c r="D13233" s="1" t="s">
        <v>4247</v>
      </c>
      <c r="E13233" s="1"/>
      <c r="F13233" s="2">
        <v>2</v>
      </c>
      <c r="G13233" s="2">
        <f>INDEX(תוצאות_בחירות,MATCH(C13233,siot!$F$3:$F$1887,0),27)</f>
        <v>0</v>
      </c>
      <c r="H13233" s="2" t="b">
        <f t="shared" si="413"/>
        <v>0</v>
      </c>
      <c r="I13233" s="1" t="s">
        <v>2</v>
      </c>
      <c r="J13233" s="1" t="s">
        <v>6875</v>
      </c>
      <c r="K13233" s="1"/>
    </row>
    <row r="13234" spans="1:11" hidden="1">
      <c r="A13234" s="1" t="s">
        <v>6847</v>
      </c>
      <c r="B13234" s="1" t="s">
        <v>295</v>
      </c>
      <c r="C13234" s="48" t="str">
        <f t="shared" si="412"/>
        <v>צ נתניה</v>
      </c>
      <c r="D13234" s="1" t="s">
        <v>4247</v>
      </c>
      <c r="E13234" s="1"/>
      <c r="F13234" s="2">
        <v>3</v>
      </c>
      <c r="G13234" s="2">
        <f>INDEX(תוצאות_בחירות,MATCH(C13234,siot!$F$3:$F$1887,0),27)</f>
        <v>0</v>
      </c>
      <c r="H13234" s="2" t="b">
        <f t="shared" si="413"/>
        <v>0</v>
      </c>
      <c r="I13234" s="1" t="s">
        <v>2</v>
      </c>
      <c r="J13234" s="1" t="s">
        <v>6874</v>
      </c>
      <c r="K13234" s="1"/>
    </row>
    <row r="13235" spans="1:11" hidden="1">
      <c r="A13235" s="1" t="s">
        <v>6847</v>
      </c>
      <c r="B13235" s="1" t="s">
        <v>295</v>
      </c>
      <c r="C13235" s="48" t="str">
        <f t="shared" si="412"/>
        <v>צ נתניה</v>
      </c>
      <c r="D13235" s="1" t="s">
        <v>4247</v>
      </c>
      <c r="E13235" s="1"/>
      <c r="F13235" s="2">
        <v>4</v>
      </c>
      <c r="G13235" s="2">
        <f>INDEX(תוצאות_בחירות,MATCH(C13235,siot!$F$3:$F$1887,0),27)</f>
        <v>0</v>
      </c>
      <c r="H13235" s="2" t="b">
        <f t="shared" si="413"/>
        <v>0</v>
      </c>
      <c r="I13235" s="1" t="s">
        <v>2</v>
      </c>
      <c r="J13235" s="1" t="s">
        <v>6873</v>
      </c>
      <c r="K13235" s="1"/>
    </row>
    <row r="13236" spans="1:11" hidden="1">
      <c r="A13236" s="1" t="s">
        <v>6847</v>
      </c>
      <c r="B13236" s="1" t="s">
        <v>295</v>
      </c>
      <c r="C13236" s="48" t="str">
        <f t="shared" si="412"/>
        <v>צ נתניה</v>
      </c>
      <c r="D13236" s="1" t="s">
        <v>4247</v>
      </c>
      <c r="E13236" s="1"/>
      <c r="F13236" s="2">
        <v>5</v>
      </c>
      <c r="G13236" s="2">
        <f>INDEX(תוצאות_בחירות,MATCH(C13236,siot!$F$3:$F$1887,0),27)</f>
        <v>0</v>
      </c>
      <c r="H13236" s="2" t="b">
        <f t="shared" si="413"/>
        <v>0</v>
      </c>
      <c r="I13236" s="1" t="s">
        <v>2</v>
      </c>
      <c r="J13236" s="1" t="s">
        <v>6872</v>
      </c>
      <c r="K13236" s="1"/>
    </row>
    <row r="13237" spans="1:11" hidden="1">
      <c r="A13237" s="1" t="s">
        <v>6847</v>
      </c>
      <c r="B13237" s="1" t="s">
        <v>295</v>
      </c>
      <c r="C13237" s="48" t="str">
        <f t="shared" si="412"/>
        <v>צ נתניה</v>
      </c>
      <c r="D13237" s="1" t="s">
        <v>4247</v>
      </c>
      <c r="E13237" s="1"/>
      <c r="F13237" s="2">
        <v>6</v>
      </c>
      <c r="G13237" s="2">
        <f>INDEX(תוצאות_בחירות,MATCH(C13237,siot!$F$3:$F$1887,0),27)</f>
        <v>0</v>
      </c>
      <c r="H13237" s="2" t="b">
        <f t="shared" si="413"/>
        <v>0</v>
      </c>
      <c r="I13237" s="1" t="s">
        <v>2</v>
      </c>
      <c r="J13237" s="1" t="s">
        <v>6871</v>
      </c>
      <c r="K13237" s="1"/>
    </row>
    <row r="13238" spans="1:11" hidden="1">
      <c r="A13238" s="1" t="s">
        <v>6847</v>
      </c>
      <c r="B13238" s="1" t="s">
        <v>295</v>
      </c>
      <c r="C13238" s="48" t="str">
        <f t="shared" si="412"/>
        <v>צ נתניה</v>
      </c>
      <c r="D13238" s="1" t="s">
        <v>4247</v>
      </c>
      <c r="E13238" s="1"/>
      <c r="F13238" s="2">
        <v>7</v>
      </c>
      <c r="G13238" s="2">
        <f>INDEX(תוצאות_בחירות,MATCH(C13238,siot!$F$3:$F$1887,0),27)</f>
        <v>0</v>
      </c>
      <c r="H13238" s="2" t="b">
        <f t="shared" si="413"/>
        <v>0</v>
      </c>
      <c r="I13238" s="1" t="s">
        <v>2</v>
      </c>
      <c r="J13238" s="1" t="s">
        <v>6870</v>
      </c>
      <c r="K13238" s="1"/>
    </row>
    <row r="13239" spans="1:11" hidden="1">
      <c r="A13239" s="1" t="s">
        <v>6847</v>
      </c>
      <c r="B13239" s="1" t="s">
        <v>295</v>
      </c>
      <c r="C13239" s="48" t="str">
        <f t="shared" si="412"/>
        <v>צ נתניה</v>
      </c>
      <c r="D13239" s="1" t="s">
        <v>4247</v>
      </c>
      <c r="E13239" s="1"/>
      <c r="F13239" s="2">
        <v>8</v>
      </c>
      <c r="G13239" s="2">
        <f>INDEX(תוצאות_בחירות,MATCH(C13239,siot!$F$3:$F$1887,0),27)</f>
        <v>0</v>
      </c>
      <c r="H13239" s="2" t="b">
        <f t="shared" si="413"/>
        <v>0</v>
      </c>
      <c r="I13239" s="1" t="s">
        <v>2</v>
      </c>
      <c r="J13239" s="1" t="s">
        <v>6869</v>
      </c>
      <c r="K13239" s="1"/>
    </row>
    <row r="13240" spans="1:11" hidden="1">
      <c r="A13240" s="1" t="s">
        <v>6847</v>
      </c>
      <c r="B13240" s="1" t="s">
        <v>295</v>
      </c>
      <c r="C13240" s="48" t="str">
        <f t="shared" si="412"/>
        <v>צ נתניה</v>
      </c>
      <c r="D13240" s="1" t="s">
        <v>4247</v>
      </c>
      <c r="E13240" s="1"/>
      <c r="F13240" s="2">
        <v>9</v>
      </c>
      <c r="G13240" s="2">
        <f>INDEX(תוצאות_בחירות,MATCH(C13240,siot!$F$3:$F$1887,0),27)</f>
        <v>0</v>
      </c>
      <c r="H13240" s="2" t="b">
        <f t="shared" si="413"/>
        <v>0</v>
      </c>
      <c r="I13240" s="1" t="s">
        <v>2</v>
      </c>
      <c r="J13240" s="1" t="s">
        <v>6868</v>
      </c>
      <c r="K13240" s="1"/>
    </row>
    <row r="13241" spans="1:11" hidden="1">
      <c r="A13241" s="1" t="s">
        <v>6847</v>
      </c>
      <c r="B13241" s="1" t="s">
        <v>639</v>
      </c>
      <c r="C13241" s="48" t="str">
        <f t="shared" si="412"/>
        <v>ר נתניה</v>
      </c>
      <c r="D13241" s="1" t="s">
        <v>6857</v>
      </c>
      <c r="E13241" s="1" t="s">
        <v>3</v>
      </c>
      <c r="F13241" s="2" t="s">
        <v>19548</v>
      </c>
      <c r="G13241" s="2">
        <f>INDEX(תוצאות_בחירות,MATCH(C13241,siot!$F$3:$F$1887,0),27)</f>
        <v>1</v>
      </c>
      <c r="H13241" s="2" t="b">
        <f t="shared" si="413"/>
        <v>0</v>
      </c>
      <c r="I13241" s="1"/>
      <c r="J13241" s="1"/>
      <c r="K13241" s="1"/>
    </row>
    <row r="13242" spans="1:11">
      <c r="A13242" s="1" t="s">
        <v>6847</v>
      </c>
      <c r="B13242" s="1" t="s">
        <v>639</v>
      </c>
      <c r="C13242" s="48" t="str">
        <f t="shared" si="412"/>
        <v>ר נתניה</v>
      </c>
      <c r="D13242" s="1" t="s">
        <v>6857</v>
      </c>
      <c r="E13242" s="1"/>
      <c r="F13242" s="2">
        <v>1</v>
      </c>
      <c r="G13242" s="2">
        <f>INDEX(תוצאות_בחירות,MATCH(C13242,siot!$F$3:$F$1887,0),27)</f>
        <v>1</v>
      </c>
      <c r="H13242" s="2" t="b">
        <f t="shared" si="413"/>
        <v>1</v>
      </c>
      <c r="I13242" s="1" t="s">
        <v>2</v>
      </c>
      <c r="J13242" s="1" t="s">
        <v>6867</v>
      </c>
      <c r="K13242" s="1"/>
    </row>
    <row r="13243" spans="1:11" hidden="1">
      <c r="A13243" s="1" t="s">
        <v>6847</v>
      </c>
      <c r="B13243" s="1" t="s">
        <v>639</v>
      </c>
      <c r="C13243" s="48" t="str">
        <f t="shared" si="412"/>
        <v>ר נתניה</v>
      </c>
      <c r="D13243" s="1" t="s">
        <v>6857</v>
      </c>
      <c r="E13243" s="1"/>
      <c r="F13243" s="2">
        <v>2</v>
      </c>
      <c r="G13243" s="2">
        <f>INDEX(תוצאות_בחירות,MATCH(C13243,siot!$F$3:$F$1887,0),27)</f>
        <v>1</v>
      </c>
      <c r="H13243" s="2" t="b">
        <f t="shared" si="413"/>
        <v>0</v>
      </c>
      <c r="I13243" s="1" t="s">
        <v>2</v>
      </c>
      <c r="J13243" s="1" t="s">
        <v>6866</v>
      </c>
      <c r="K13243" s="1"/>
    </row>
    <row r="13244" spans="1:11" hidden="1">
      <c r="A13244" s="1" t="s">
        <v>6847</v>
      </c>
      <c r="B13244" s="1" t="s">
        <v>639</v>
      </c>
      <c r="C13244" s="48" t="str">
        <f t="shared" si="412"/>
        <v>ר נתניה</v>
      </c>
      <c r="D13244" s="1" t="s">
        <v>6857</v>
      </c>
      <c r="E13244" s="1"/>
      <c r="F13244" s="2">
        <v>3</v>
      </c>
      <c r="G13244" s="2">
        <f>INDEX(תוצאות_בחירות,MATCH(C13244,siot!$F$3:$F$1887,0),27)</f>
        <v>1</v>
      </c>
      <c r="H13244" s="2" t="b">
        <f t="shared" si="413"/>
        <v>0</v>
      </c>
      <c r="I13244" s="1" t="s">
        <v>2</v>
      </c>
      <c r="J13244" s="1" t="s">
        <v>6865</v>
      </c>
      <c r="K13244" s="1"/>
    </row>
    <row r="13245" spans="1:11" hidden="1">
      <c r="A13245" s="1" t="s">
        <v>6847</v>
      </c>
      <c r="B13245" s="1" t="s">
        <v>639</v>
      </c>
      <c r="C13245" s="48" t="str">
        <f t="shared" si="412"/>
        <v>ר נתניה</v>
      </c>
      <c r="D13245" s="1" t="s">
        <v>6857</v>
      </c>
      <c r="E13245" s="1"/>
      <c r="F13245" s="2">
        <v>4</v>
      </c>
      <c r="G13245" s="2">
        <f>INDEX(תוצאות_בחירות,MATCH(C13245,siot!$F$3:$F$1887,0),27)</f>
        <v>1</v>
      </c>
      <c r="H13245" s="2" t="b">
        <f t="shared" si="413"/>
        <v>0</v>
      </c>
      <c r="I13245" s="1" t="s">
        <v>2</v>
      </c>
      <c r="J13245" s="1" t="s">
        <v>6864</v>
      </c>
      <c r="K13245" s="1"/>
    </row>
    <row r="13246" spans="1:11" hidden="1">
      <c r="A13246" s="1" t="s">
        <v>6847</v>
      </c>
      <c r="B13246" s="1" t="s">
        <v>639</v>
      </c>
      <c r="C13246" s="48" t="str">
        <f t="shared" si="412"/>
        <v>ר נתניה</v>
      </c>
      <c r="D13246" s="1" t="s">
        <v>6857</v>
      </c>
      <c r="E13246" s="1"/>
      <c r="F13246" s="2">
        <v>5</v>
      </c>
      <c r="G13246" s="2">
        <f>INDEX(תוצאות_בחירות,MATCH(C13246,siot!$F$3:$F$1887,0),27)</f>
        <v>1</v>
      </c>
      <c r="H13246" s="2" t="b">
        <f t="shared" si="413"/>
        <v>0</v>
      </c>
      <c r="I13246" s="1" t="s">
        <v>2</v>
      </c>
      <c r="J13246" s="1" t="s">
        <v>6863</v>
      </c>
      <c r="K13246" s="1"/>
    </row>
    <row r="13247" spans="1:11" hidden="1">
      <c r="A13247" s="1" t="s">
        <v>6847</v>
      </c>
      <c r="B13247" s="1" t="s">
        <v>639</v>
      </c>
      <c r="C13247" s="48" t="str">
        <f t="shared" si="412"/>
        <v>ר נתניה</v>
      </c>
      <c r="D13247" s="1" t="s">
        <v>6857</v>
      </c>
      <c r="E13247" s="1"/>
      <c r="F13247" s="2">
        <v>6</v>
      </c>
      <c r="G13247" s="2">
        <f>INDEX(תוצאות_בחירות,MATCH(C13247,siot!$F$3:$F$1887,0),27)</f>
        <v>1</v>
      </c>
      <c r="H13247" s="2" t="b">
        <f t="shared" si="413"/>
        <v>0</v>
      </c>
      <c r="I13247" s="1" t="s">
        <v>2</v>
      </c>
      <c r="J13247" s="1" t="s">
        <v>6862</v>
      </c>
      <c r="K13247" s="1"/>
    </row>
    <row r="13248" spans="1:11" hidden="1">
      <c r="A13248" s="1" t="s">
        <v>6847</v>
      </c>
      <c r="B13248" s="1" t="s">
        <v>639</v>
      </c>
      <c r="C13248" s="48" t="str">
        <f t="shared" si="412"/>
        <v>ר נתניה</v>
      </c>
      <c r="D13248" s="1" t="s">
        <v>6857</v>
      </c>
      <c r="E13248" s="1"/>
      <c r="F13248" s="2">
        <v>7</v>
      </c>
      <c r="G13248" s="2">
        <f>INDEX(תוצאות_בחירות,MATCH(C13248,siot!$F$3:$F$1887,0),27)</f>
        <v>1</v>
      </c>
      <c r="H13248" s="2" t="b">
        <f t="shared" si="413"/>
        <v>0</v>
      </c>
      <c r="I13248" s="1" t="s">
        <v>2</v>
      </c>
      <c r="J13248" s="1" t="s">
        <v>6861</v>
      </c>
      <c r="K13248" s="1"/>
    </row>
    <row r="13249" spans="1:11" hidden="1">
      <c r="A13249" s="1" t="s">
        <v>6847</v>
      </c>
      <c r="B13249" s="1" t="s">
        <v>639</v>
      </c>
      <c r="C13249" s="48" t="str">
        <f t="shared" si="412"/>
        <v>ר נתניה</v>
      </c>
      <c r="D13249" s="1" t="s">
        <v>6857</v>
      </c>
      <c r="E13249" s="1"/>
      <c r="F13249" s="2">
        <v>8</v>
      </c>
      <c r="G13249" s="2">
        <f>INDEX(תוצאות_בחירות,MATCH(C13249,siot!$F$3:$F$1887,0),27)</f>
        <v>1</v>
      </c>
      <c r="H13249" s="2" t="b">
        <f t="shared" si="413"/>
        <v>0</v>
      </c>
      <c r="I13249" s="1" t="s">
        <v>2</v>
      </c>
      <c r="J13249" s="1" t="s">
        <v>6860</v>
      </c>
      <c r="K13249" s="1"/>
    </row>
    <row r="13250" spans="1:11" hidden="1">
      <c r="A13250" s="1" t="s">
        <v>6847</v>
      </c>
      <c r="B13250" s="1" t="s">
        <v>639</v>
      </c>
      <c r="C13250" s="48" t="str">
        <f t="shared" si="412"/>
        <v>ר נתניה</v>
      </c>
      <c r="D13250" s="1" t="s">
        <v>6857</v>
      </c>
      <c r="E13250" s="1"/>
      <c r="F13250" s="2">
        <v>9</v>
      </c>
      <c r="G13250" s="2">
        <f>INDEX(תוצאות_בחירות,MATCH(C13250,siot!$F$3:$F$1887,0),27)</f>
        <v>1</v>
      </c>
      <c r="H13250" s="2" t="b">
        <f t="shared" si="413"/>
        <v>0</v>
      </c>
      <c r="I13250" s="1" t="s">
        <v>2</v>
      </c>
      <c r="J13250" s="1" t="s">
        <v>6859</v>
      </c>
      <c r="K13250" s="1"/>
    </row>
    <row r="13251" spans="1:11" hidden="1">
      <c r="A13251" s="1" t="s">
        <v>6847</v>
      </c>
      <c r="B13251" s="1" t="s">
        <v>639</v>
      </c>
      <c r="C13251" s="48" t="str">
        <f t="shared" si="412"/>
        <v>ר נתניה</v>
      </c>
      <c r="D13251" s="1" t="s">
        <v>6857</v>
      </c>
      <c r="E13251" s="1"/>
      <c r="F13251" s="2">
        <v>10</v>
      </c>
      <c r="G13251" s="2">
        <f>INDEX(תוצאות_בחירות,MATCH(C13251,siot!$F$3:$F$1887,0),27)</f>
        <v>1</v>
      </c>
      <c r="H13251" s="2" t="b">
        <f t="shared" si="413"/>
        <v>0</v>
      </c>
      <c r="I13251" s="1" t="s">
        <v>2</v>
      </c>
      <c r="J13251" s="1" t="s">
        <v>6858</v>
      </c>
      <c r="K13251" s="1"/>
    </row>
    <row r="13252" spans="1:11" hidden="1">
      <c r="A13252" s="1" t="s">
        <v>6847</v>
      </c>
      <c r="B13252" s="1" t="s">
        <v>639</v>
      </c>
      <c r="C13252" s="48" t="str">
        <f t="shared" ref="C13252:C13315" si="414">B13252&amp;" "&amp;A13252</f>
        <v>ר נתניה</v>
      </c>
      <c r="D13252" s="1" t="s">
        <v>6857</v>
      </c>
      <c r="E13252" s="1"/>
      <c r="F13252" s="2">
        <v>11</v>
      </c>
      <c r="G13252" s="2">
        <f>INDEX(תוצאות_בחירות,MATCH(C13252,siot!$F$3:$F$1887,0),27)</f>
        <v>1</v>
      </c>
      <c r="H13252" s="2" t="b">
        <f t="shared" ref="H13252:H13315" si="415">IF(OR(F13252&lt;G13252,G13252=F13252),TRUE,FALSE)</f>
        <v>0</v>
      </c>
      <c r="I13252" s="1" t="s">
        <v>2</v>
      </c>
      <c r="J13252" s="1" t="s">
        <v>6856</v>
      </c>
      <c r="K13252" s="1"/>
    </row>
    <row r="13253" spans="1:11" hidden="1">
      <c r="A13253" s="1" t="s">
        <v>6847</v>
      </c>
      <c r="B13253" s="1" t="s">
        <v>963</v>
      </c>
      <c r="C13253" s="48" t="str">
        <f t="shared" si="414"/>
        <v>שס נתניה</v>
      </c>
      <c r="D13253" s="1" t="s">
        <v>962</v>
      </c>
      <c r="E13253" s="1" t="s">
        <v>3</v>
      </c>
      <c r="F13253" s="2" t="s">
        <v>19548</v>
      </c>
      <c r="G13253" s="2">
        <f>INDEX(תוצאות_בחירות,MATCH(C13253,siot!$F$3:$F$1887,0),27)</f>
        <v>4</v>
      </c>
      <c r="H13253" s="2" t="b">
        <f t="shared" si="415"/>
        <v>0</v>
      </c>
      <c r="I13253" s="1"/>
      <c r="J13253" s="1"/>
      <c r="K13253" s="1"/>
    </row>
    <row r="13254" spans="1:11">
      <c r="A13254" s="1" t="s">
        <v>6847</v>
      </c>
      <c r="B13254" s="1" t="s">
        <v>963</v>
      </c>
      <c r="C13254" s="48" t="str">
        <f t="shared" si="414"/>
        <v>שס נתניה</v>
      </c>
      <c r="D13254" s="1" t="s">
        <v>962</v>
      </c>
      <c r="E13254" s="1"/>
      <c r="F13254" s="2">
        <v>1</v>
      </c>
      <c r="G13254" s="2">
        <f>INDEX(תוצאות_בחירות,MATCH(C13254,siot!$F$3:$F$1887,0),27)</f>
        <v>4</v>
      </c>
      <c r="H13254" s="2" t="b">
        <f t="shared" si="415"/>
        <v>1</v>
      </c>
      <c r="I13254" s="1" t="s">
        <v>2</v>
      </c>
      <c r="J13254" s="1" t="s">
        <v>6855</v>
      </c>
      <c r="K13254" s="1"/>
    </row>
    <row r="13255" spans="1:11">
      <c r="A13255" s="1" t="s">
        <v>6847</v>
      </c>
      <c r="B13255" s="1" t="s">
        <v>963</v>
      </c>
      <c r="C13255" s="48" t="str">
        <f t="shared" si="414"/>
        <v>שס נתניה</v>
      </c>
      <c r="D13255" s="1" t="s">
        <v>962</v>
      </c>
      <c r="E13255" s="1"/>
      <c r="F13255" s="2">
        <v>2</v>
      </c>
      <c r="G13255" s="2">
        <f>INDEX(תוצאות_בחירות,MATCH(C13255,siot!$F$3:$F$1887,0),27)</f>
        <v>4</v>
      </c>
      <c r="H13255" s="2" t="b">
        <f t="shared" si="415"/>
        <v>1</v>
      </c>
      <c r="I13255" s="1" t="s">
        <v>2</v>
      </c>
      <c r="J13255" s="1" t="s">
        <v>6854</v>
      </c>
      <c r="K13255" s="1"/>
    </row>
    <row r="13256" spans="1:11">
      <c r="A13256" s="1" t="s">
        <v>6847</v>
      </c>
      <c r="B13256" s="1" t="s">
        <v>963</v>
      </c>
      <c r="C13256" s="48" t="str">
        <f t="shared" si="414"/>
        <v>שס נתניה</v>
      </c>
      <c r="D13256" s="1" t="s">
        <v>962</v>
      </c>
      <c r="E13256" s="1"/>
      <c r="F13256" s="2">
        <v>3</v>
      </c>
      <c r="G13256" s="2">
        <f>INDEX(תוצאות_בחירות,MATCH(C13256,siot!$F$3:$F$1887,0),27)</f>
        <v>4</v>
      </c>
      <c r="H13256" s="2" t="b">
        <f t="shared" si="415"/>
        <v>1</v>
      </c>
      <c r="I13256" s="1" t="s">
        <v>2</v>
      </c>
      <c r="J13256" s="1" t="s">
        <v>6853</v>
      </c>
      <c r="K13256" s="1"/>
    </row>
    <row r="13257" spans="1:11">
      <c r="A13257" s="1" t="s">
        <v>6847</v>
      </c>
      <c r="B13257" s="1" t="s">
        <v>963</v>
      </c>
      <c r="C13257" s="48" t="str">
        <f t="shared" si="414"/>
        <v>שס נתניה</v>
      </c>
      <c r="D13257" s="1" t="s">
        <v>962</v>
      </c>
      <c r="E13257" s="1"/>
      <c r="F13257" s="2">
        <v>4</v>
      </c>
      <c r="G13257" s="2">
        <f>INDEX(תוצאות_בחירות,MATCH(C13257,siot!$F$3:$F$1887,0),27)</f>
        <v>4</v>
      </c>
      <c r="H13257" s="2" t="b">
        <f t="shared" si="415"/>
        <v>1</v>
      </c>
      <c r="I13257" s="1" t="s">
        <v>2</v>
      </c>
      <c r="J13257" s="1" t="s">
        <v>131</v>
      </c>
      <c r="K13257" s="1"/>
    </row>
    <row r="13258" spans="1:11" hidden="1">
      <c r="A13258" s="1" t="s">
        <v>6847</v>
      </c>
      <c r="B13258" s="1" t="s">
        <v>963</v>
      </c>
      <c r="C13258" s="48" t="str">
        <f t="shared" si="414"/>
        <v>שס נתניה</v>
      </c>
      <c r="D13258" s="1" t="s">
        <v>962</v>
      </c>
      <c r="E13258" s="1"/>
      <c r="F13258" s="2">
        <v>5</v>
      </c>
      <c r="G13258" s="2">
        <f>INDEX(תוצאות_בחירות,MATCH(C13258,siot!$F$3:$F$1887,0),27)</f>
        <v>4</v>
      </c>
      <c r="H13258" s="2" t="b">
        <f t="shared" si="415"/>
        <v>0</v>
      </c>
      <c r="I13258" s="1" t="s">
        <v>2</v>
      </c>
      <c r="J13258" s="1" t="s">
        <v>6852</v>
      </c>
      <c r="K13258" s="1"/>
    </row>
    <row r="13259" spans="1:11" hidden="1">
      <c r="A13259" s="1" t="s">
        <v>6847</v>
      </c>
      <c r="B13259" s="1" t="s">
        <v>963</v>
      </c>
      <c r="C13259" s="48" t="str">
        <f t="shared" si="414"/>
        <v>שס נתניה</v>
      </c>
      <c r="D13259" s="1" t="s">
        <v>962</v>
      </c>
      <c r="E13259" s="1"/>
      <c r="F13259" s="2">
        <v>6</v>
      </c>
      <c r="G13259" s="2">
        <f>INDEX(תוצאות_בחירות,MATCH(C13259,siot!$F$3:$F$1887,0),27)</f>
        <v>4</v>
      </c>
      <c r="H13259" s="2" t="b">
        <f t="shared" si="415"/>
        <v>0</v>
      </c>
      <c r="I13259" s="1" t="s">
        <v>2</v>
      </c>
      <c r="J13259" s="1" t="s">
        <v>6851</v>
      </c>
      <c r="K13259" s="1"/>
    </row>
    <row r="13260" spans="1:11" hidden="1">
      <c r="A13260" s="1" t="s">
        <v>6847</v>
      </c>
      <c r="B13260" s="1" t="s">
        <v>963</v>
      </c>
      <c r="C13260" s="48" t="str">
        <f t="shared" si="414"/>
        <v>שס נתניה</v>
      </c>
      <c r="D13260" s="1" t="s">
        <v>962</v>
      </c>
      <c r="E13260" s="1"/>
      <c r="F13260" s="2">
        <v>7</v>
      </c>
      <c r="G13260" s="2">
        <f>INDEX(תוצאות_בחירות,MATCH(C13260,siot!$F$3:$F$1887,0),27)</f>
        <v>4</v>
      </c>
      <c r="H13260" s="2" t="b">
        <f t="shared" si="415"/>
        <v>0</v>
      </c>
      <c r="I13260" s="1" t="s">
        <v>2</v>
      </c>
      <c r="J13260" s="1" t="s">
        <v>6850</v>
      </c>
      <c r="K13260" s="1"/>
    </row>
    <row r="13261" spans="1:11" hidden="1">
      <c r="A13261" s="1" t="s">
        <v>6847</v>
      </c>
      <c r="B13261" s="1" t="s">
        <v>963</v>
      </c>
      <c r="C13261" s="48" t="str">
        <f t="shared" si="414"/>
        <v>שס נתניה</v>
      </c>
      <c r="D13261" s="1" t="s">
        <v>962</v>
      </c>
      <c r="E13261" s="1"/>
      <c r="F13261" s="2">
        <v>8</v>
      </c>
      <c r="G13261" s="2">
        <f>INDEX(תוצאות_בחירות,MATCH(C13261,siot!$F$3:$F$1887,0),27)</f>
        <v>4</v>
      </c>
      <c r="H13261" s="2" t="b">
        <f t="shared" si="415"/>
        <v>0</v>
      </c>
      <c r="I13261" s="1" t="s">
        <v>2</v>
      </c>
      <c r="J13261" s="1" t="s">
        <v>6849</v>
      </c>
      <c r="K13261" s="1"/>
    </row>
    <row r="13262" spans="1:11" hidden="1">
      <c r="A13262" s="1" t="s">
        <v>6847</v>
      </c>
      <c r="B13262" s="1" t="s">
        <v>963</v>
      </c>
      <c r="C13262" s="48" t="str">
        <f t="shared" si="414"/>
        <v>שס נתניה</v>
      </c>
      <c r="D13262" s="1" t="s">
        <v>962</v>
      </c>
      <c r="E13262" s="1"/>
      <c r="F13262" s="2">
        <v>9</v>
      </c>
      <c r="G13262" s="2">
        <f>INDEX(תוצאות_בחירות,MATCH(C13262,siot!$F$3:$F$1887,0),27)</f>
        <v>4</v>
      </c>
      <c r="H13262" s="2" t="b">
        <f t="shared" si="415"/>
        <v>0</v>
      </c>
      <c r="I13262" s="1" t="s">
        <v>2</v>
      </c>
      <c r="J13262" s="1" t="s">
        <v>6848</v>
      </c>
      <c r="K13262" s="1"/>
    </row>
    <row r="13263" spans="1:11" hidden="1">
      <c r="A13263" s="1" t="s">
        <v>6847</v>
      </c>
      <c r="B13263" s="1" t="s">
        <v>963</v>
      </c>
      <c r="C13263" s="48" t="str">
        <f t="shared" si="414"/>
        <v>שס נתניה</v>
      </c>
      <c r="D13263" s="1" t="s">
        <v>962</v>
      </c>
      <c r="E13263" s="1"/>
      <c r="F13263" s="2">
        <v>10</v>
      </c>
      <c r="G13263" s="2">
        <f>INDEX(תוצאות_בחירות,MATCH(C13263,siot!$F$3:$F$1887,0),27)</f>
        <v>4</v>
      </c>
      <c r="H13263" s="2" t="b">
        <f t="shared" si="415"/>
        <v>0</v>
      </c>
      <c r="I13263" s="1" t="s">
        <v>2</v>
      </c>
      <c r="J13263" s="1" t="s">
        <v>6846</v>
      </c>
      <c r="K13263" s="1"/>
    </row>
    <row r="13264" spans="1:11" hidden="1">
      <c r="A13264" s="1" t="s">
        <v>6785</v>
      </c>
      <c r="B13264" s="1" t="s">
        <v>60</v>
      </c>
      <c r="C13264" s="48" t="str">
        <f t="shared" si="414"/>
        <v>ד סאג'ור</v>
      </c>
      <c r="D13264" s="1" t="s">
        <v>6838</v>
      </c>
      <c r="E13264" s="1" t="s">
        <v>18</v>
      </c>
      <c r="F13264" s="2" t="s">
        <v>19548</v>
      </c>
      <c r="G13264" s="2">
        <f>INDEX(תוצאות_בחירות,MATCH(C13264,siot!$F$3:$F$1887,0),27)</f>
        <v>4</v>
      </c>
      <c r="H13264" s="2" t="b">
        <f t="shared" si="415"/>
        <v>0</v>
      </c>
      <c r="I13264" s="1"/>
      <c r="J13264" s="1"/>
      <c r="K13264" s="1"/>
    </row>
    <row r="13265" spans="1:11">
      <c r="A13265" s="1" t="s">
        <v>6785</v>
      </c>
      <c r="B13265" s="1" t="s">
        <v>60</v>
      </c>
      <c r="C13265" s="48" t="str">
        <f t="shared" si="414"/>
        <v>ד סאג'ור</v>
      </c>
      <c r="D13265" s="1" t="s">
        <v>6838</v>
      </c>
      <c r="E13265" s="1" t="s">
        <v>17</v>
      </c>
      <c r="F13265" s="2">
        <v>1</v>
      </c>
      <c r="G13265" s="2">
        <f>INDEX(תוצאות_בחירות,MATCH(C13265,siot!$F$3:$F$1887,0),27)</f>
        <v>4</v>
      </c>
      <c r="H13265" s="2" t="b">
        <f t="shared" si="415"/>
        <v>1</v>
      </c>
      <c r="I13265" s="1" t="s">
        <v>2</v>
      </c>
      <c r="J13265" s="1" t="s">
        <v>6845</v>
      </c>
      <c r="K13265" s="1"/>
    </row>
    <row r="13266" spans="1:11">
      <c r="A13266" s="1" t="s">
        <v>6785</v>
      </c>
      <c r="B13266" s="1" t="s">
        <v>60</v>
      </c>
      <c r="C13266" s="48" t="str">
        <f t="shared" si="414"/>
        <v>ד סאג'ור</v>
      </c>
      <c r="D13266" s="1" t="s">
        <v>6838</v>
      </c>
      <c r="E13266" s="1"/>
      <c r="F13266" s="2">
        <v>2</v>
      </c>
      <c r="G13266" s="2">
        <f>INDEX(תוצאות_בחירות,MATCH(C13266,siot!$F$3:$F$1887,0),27)</f>
        <v>4</v>
      </c>
      <c r="H13266" s="2" t="b">
        <f t="shared" si="415"/>
        <v>1</v>
      </c>
      <c r="I13266" s="1" t="s">
        <v>2</v>
      </c>
      <c r="J13266" s="1" t="s">
        <v>6844</v>
      </c>
      <c r="K13266" s="1"/>
    </row>
    <row r="13267" spans="1:11">
      <c r="A13267" s="1" t="s">
        <v>6785</v>
      </c>
      <c r="B13267" s="1" t="s">
        <v>60</v>
      </c>
      <c r="C13267" s="48" t="str">
        <f t="shared" si="414"/>
        <v>ד סאג'ור</v>
      </c>
      <c r="D13267" s="1" t="s">
        <v>6838</v>
      </c>
      <c r="E13267" s="1"/>
      <c r="F13267" s="2">
        <v>3</v>
      </c>
      <c r="G13267" s="2">
        <f>INDEX(תוצאות_בחירות,MATCH(C13267,siot!$F$3:$F$1887,0),27)</f>
        <v>4</v>
      </c>
      <c r="H13267" s="2" t="b">
        <f t="shared" si="415"/>
        <v>1</v>
      </c>
      <c r="I13267" s="1" t="s">
        <v>2</v>
      </c>
      <c r="J13267" s="1" t="s">
        <v>6843</v>
      </c>
      <c r="K13267" s="1"/>
    </row>
    <row r="13268" spans="1:11">
      <c r="A13268" s="1" t="s">
        <v>6785</v>
      </c>
      <c r="B13268" s="1" t="s">
        <v>60</v>
      </c>
      <c r="C13268" s="48" t="str">
        <f t="shared" si="414"/>
        <v>ד סאג'ור</v>
      </c>
      <c r="D13268" s="1" t="s">
        <v>6838</v>
      </c>
      <c r="E13268" s="1"/>
      <c r="F13268" s="2">
        <v>4</v>
      </c>
      <c r="G13268" s="2">
        <f>INDEX(תוצאות_בחירות,MATCH(C13268,siot!$F$3:$F$1887,0),27)</f>
        <v>4</v>
      </c>
      <c r="H13268" s="2" t="b">
        <f t="shared" si="415"/>
        <v>1</v>
      </c>
      <c r="I13268" s="1" t="s">
        <v>2</v>
      </c>
      <c r="J13268" s="1" t="s">
        <v>6842</v>
      </c>
      <c r="K13268" s="1"/>
    </row>
    <row r="13269" spans="1:11" hidden="1">
      <c r="A13269" s="1" t="s">
        <v>6785</v>
      </c>
      <c r="B13269" s="1" t="s">
        <v>60</v>
      </c>
      <c r="C13269" s="48" t="str">
        <f t="shared" si="414"/>
        <v>ד סאג'ור</v>
      </c>
      <c r="D13269" s="1" t="s">
        <v>6838</v>
      </c>
      <c r="E13269" s="1"/>
      <c r="F13269" s="2">
        <v>5</v>
      </c>
      <c r="G13269" s="2">
        <f>INDEX(תוצאות_בחירות,MATCH(C13269,siot!$F$3:$F$1887,0),27)</f>
        <v>4</v>
      </c>
      <c r="H13269" s="2" t="b">
        <f t="shared" si="415"/>
        <v>0</v>
      </c>
      <c r="I13269" s="1" t="s">
        <v>2</v>
      </c>
      <c r="J13269" s="1" t="s">
        <v>6841</v>
      </c>
      <c r="K13269" s="1"/>
    </row>
    <row r="13270" spans="1:11" hidden="1">
      <c r="A13270" s="1" t="s">
        <v>6785</v>
      </c>
      <c r="B13270" s="1" t="s">
        <v>60</v>
      </c>
      <c r="C13270" s="48" t="str">
        <f t="shared" si="414"/>
        <v>ד סאג'ור</v>
      </c>
      <c r="D13270" s="1" t="s">
        <v>6838</v>
      </c>
      <c r="E13270" s="1"/>
      <c r="F13270" s="2">
        <v>6</v>
      </c>
      <c r="G13270" s="2">
        <f>INDEX(תוצאות_בחירות,MATCH(C13270,siot!$F$3:$F$1887,0),27)</f>
        <v>4</v>
      </c>
      <c r="H13270" s="2" t="b">
        <f t="shared" si="415"/>
        <v>0</v>
      </c>
      <c r="I13270" s="1" t="s">
        <v>2</v>
      </c>
      <c r="J13270" s="1" t="s">
        <v>6840</v>
      </c>
      <c r="K13270" s="1"/>
    </row>
    <row r="13271" spans="1:11" hidden="1">
      <c r="A13271" s="1" t="s">
        <v>6785</v>
      </c>
      <c r="B13271" s="1" t="s">
        <v>60</v>
      </c>
      <c r="C13271" s="48" t="str">
        <f t="shared" si="414"/>
        <v>ד סאג'ור</v>
      </c>
      <c r="D13271" s="1" t="s">
        <v>6838</v>
      </c>
      <c r="E13271" s="1"/>
      <c r="F13271" s="2">
        <v>7</v>
      </c>
      <c r="G13271" s="2">
        <f>INDEX(תוצאות_בחירות,MATCH(C13271,siot!$F$3:$F$1887,0),27)</f>
        <v>4</v>
      </c>
      <c r="H13271" s="2" t="b">
        <f t="shared" si="415"/>
        <v>0</v>
      </c>
      <c r="I13271" s="1" t="s">
        <v>2</v>
      </c>
      <c r="J13271" s="1" t="s">
        <v>6839</v>
      </c>
      <c r="K13271" s="1"/>
    </row>
    <row r="13272" spans="1:11" hidden="1">
      <c r="A13272" s="1" t="s">
        <v>6785</v>
      </c>
      <c r="B13272" s="1" t="s">
        <v>60</v>
      </c>
      <c r="C13272" s="48" t="str">
        <f t="shared" si="414"/>
        <v>ד סאג'ור</v>
      </c>
      <c r="D13272" s="1" t="s">
        <v>6838</v>
      </c>
      <c r="E13272" s="1"/>
      <c r="F13272" s="2">
        <v>8</v>
      </c>
      <c r="G13272" s="2">
        <f>INDEX(תוצאות_בחירות,MATCH(C13272,siot!$F$3:$F$1887,0),27)</f>
        <v>4</v>
      </c>
      <c r="H13272" s="2" t="b">
        <f t="shared" si="415"/>
        <v>0</v>
      </c>
      <c r="I13272" s="1" t="s">
        <v>2</v>
      </c>
      <c r="J13272" s="1" t="s">
        <v>6837</v>
      </c>
      <c r="K13272" s="1"/>
    </row>
    <row r="13273" spans="1:11" hidden="1">
      <c r="A13273" s="1" t="s">
        <v>6785</v>
      </c>
      <c r="B13273" s="1" t="s">
        <v>0</v>
      </c>
      <c r="C13273" s="48" t="str">
        <f t="shared" si="414"/>
        <v>ז סאג'ור</v>
      </c>
      <c r="D13273" s="1" t="s">
        <v>6834</v>
      </c>
      <c r="E13273" s="1" t="s">
        <v>3</v>
      </c>
      <c r="F13273" s="2" t="s">
        <v>19548</v>
      </c>
      <c r="G13273" s="2">
        <f>INDEX(תוצאות_בחירות,MATCH(C13273,siot!$F$3:$F$1887,0),27)</f>
        <v>1</v>
      </c>
      <c r="H13273" s="2" t="b">
        <f t="shared" si="415"/>
        <v>0</v>
      </c>
      <c r="I13273" s="1"/>
      <c r="J13273" s="1"/>
      <c r="K13273" s="1"/>
    </row>
    <row r="13274" spans="1:11">
      <c r="A13274" s="1" t="s">
        <v>6785</v>
      </c>
      <c r="B13274" s="1" t="s">
        <v>0</v>
      </c>
      <c r="C13274" s="48" t="str">
        <f t="shared" si="414"/>
        <v>ז סאג'ור</v>
      </c>
      <c r="D13274" s="1" t="s">
        <v>6834</v>
      </c>
      <c r="E13274" s="1"/>
      <c r="F13274" s="2">
        <v>1</v>
      </c>
      <c r="G13274" s="2">
        <f>INDEX(תוצאות_בחירות,MATCH(C13274,siot!$F$3:$F$1887,0),27)</f>
        <v>1</v>
      </c>
      <c r="H13274" s="2" t="b">
        <f t="shared" si="415"/>
        <v>1</v>
      </c>
      <c r="I13274" s="1" t="s">
        <v>2</v>
      </c>
      <c r="J13274" s="1" t="s">
        <v>6836</v>
      </c>
      <c r="K13274" s="1"/>
    </row>
    <row r="13275" spans="1:11" hidden="1">
      <c r="A13275" s="1" t="s">
        <v>6785</v>
      </c>
      <c r="B13275" s="1" t="s">
        <v>0</v>
      </c>
      <c r="C13275" s="48" t="str">
        <f t="shared" si="414"/>
        <v>ז סאג'ור</v>
      </c>
      <c r="D13275" s="1" t="s">
        <v>6834</v>
      </c>
      <c r="E13275" s="1"/>
      <c r="F13275" s="2">
        <v>2</v>
      </c>
      <c r="G13275" s="2">
        <f>INDEX(תוצאות_בחירות,MATCH(C13275,siot!$F$3:$F$1887,0),27)</f>
        <v>1</v>
      </c>
      <c r="H13275" s="2" t="b">
        <f t="shared" si="415"/>
        <v>0</v>
      </c>
      <c r="I13275" s="1" t="s">
        <v>2</v>
      </c>
      <c r="J13275" s="1" t="s">
        <v>6835</v>
      </c>
      <c r="K13275" s="1"/>
    </row>
    <row r="13276" spans="1:11" hidden="1">
      <c r="A13276" s="1" t="s">
        <v>6785</v>
      </c>
      <c r="B13276" s="1" t="s">
        <v>0</v>
      </c>
      <c r="C13276" s="48" t="str">
        <f t="shared" si="414"/>
        <v>ז סאג'ור</v>
      </c>
      <c r="D13276" s="1" t="s">
        <v>6834</v>
      </c>
      <c r="E13276" s="1"/>
      <c r="F13276" s="2">
        <v>3</v>
      </c>
      <c r="G13276" s="2">
        <f>INDEX(תוצאות_בחירות,MATCH(C13276,siot!$F$3:$F$1887,0),27)</f>
        <v>1</v>
      </c>
      <c r="H13276" s="2" t="b">
        <f t="shared" si="415"/>
        <v>0</v>
      </c>
      <c r="I13276" s="1" t="s">
        <v>2</v>
      </c>
      <c r="J13276" s="1" t="s">
        <v>6833</v>
      </c>
      <c r="K13276" s="1"/>
    </row>
    <row r="13277" spans="1:11" hidden="1">
      <c r="A13277" s="1" t="s">
        <v>6785</v>
      </c>
      <c r="B13277" s="1" t="s">
        <v>1210</v>
      </c>
      <c r="C13277" s="48" t="str">
        <f t="shared" si="414"/>
        <v>ח סאג'ור</v>
      </c>
      <c r="D13277" s="1" t="s">
        <v>6829</v>
      </c>
      <c r="E13277" s="1" t="s">
        <v>3</v>
      </c>
      <c r="F13277" s="2" t="s">
        <v>19548</v>
      </c>
      <c r="G13277" s="2">
        <f>INDEX(תוצאות_בחירות,MATCH(C13277,siot!$F$3:$F$1887,0),27)</f>
        <v>1</v>
      </c>
      <c r="H13277" s="2" t="b">
        <f t="shared" si="415"/>
        <v>0</v>
      </c>
      <c r="I13277" s="1"/>
      <c r="J13277" s="1"/>
      <c r="K13277" s="1"/>
    </row>
    <row r="13278" spans="1:11">
      <c r="A13278" s="1" t="s">
        <v>6785</v>
      </c>
      <c r="B13278" s="1" t="s">
        <v>1210</v>
      </c>
      <c r="C13278" s="48" t="str">
        <f t="shared" si="414"/>
        <v>ח סאג'ור</v>
      </c>
      <c r="D13278" s="1" t="s">
        <v>6829</v>
      </c>
      <c r="E13278" s="1"/>
      <c r="F13278" s="2">
        <v>1</v>
      </c>
      <c r="G13278" s="2">
        <f>INDEX(תוצאות_בחירות,MATCH(C13278,siot!$F$3:$F$1887,0),27)</f>
        <v>1</v>
      </c>
      <c r="H13278" s="2" t="b">
        <f t="shared" si="415"/>
        <v>1</v>
      </c>
      <c r="I13278" s="1" t="s">
        <v>2</v>
      </c>
      <c r="J13278" s="1" t="s">
        <v>6832</v>
      </c>
      <c r="K13278" s="1"/>
    </row>
    <row r="13279" spans="1:11" hidden="1">
      <c r="A13279" s="1" t="s">
        <v>6785</v>
      </c>
      <c r="B13279" s="1" t="s">
        <v>1210</v>
      </c>
      <c r="C13279" s="48" t="str">
        <f t="shared" si="414"/>
        <v>ח סאג'ור</v>
      </c>
      <c r="D13279" s="1" t="s">
        <v>6829</v>
      </c>
      <c r="E13279" s="1"/>
      <c r="F13279" s="2">
        <v>2</v>
      </c>
      <c r="G13279" s="2">
        <f>INDEX(תוצאות_בחירות,MATCH(C13279,siot!$F$3:$F$1887,0),27)</f>
        <v>1</v>
      </c>
      <c r="H13279" s="2" t="b">
        <f t="shared" si="415"/>
        <v>0</v>
      </c>
      <c r="I13279" s="1" t="s">
        <v>2</v>
      </c>
      <c r="J13279" s="1" t="s">
        <v>6831</v>
      </c>
      <c r="K13279" s="1"/>
    </row>
    <row r="13280" spans="1:11" hidden="1">
      <c r="A13280" s="1" t="s">
        <v>6785</v>
      </c>
      <c r="B13280" s="1" t="s">
        <v>1210</v>
      </c>
      <c r="C13280" s="48" t="str">
        <f t="shared" si="414"/>
        <v>ח סאג'ור</v>
      </c>
      <c r="D13280" s="1" t="s">
        <v>6829</v>
      </c>
      <c r="E13280" s="1"/>
      <c r="F13280" s="2">
        <v>3</v>
      </c>
      <c r="G13280" s="2">
        <f>INDEX(תוצאות_בחירות,MATCH(C13280,siot!$F$3:$F$1887,0),27)</f>
        <v>1</v>
      </c>
      <c r="H13280" s="2" t="b">
        <f t="shared" si="415"/>
        <v>0</v>
      </c>
      <c r="I13280" s="1" t="s">
        <v>2</v>
      </c>
      <c r="J13280" s="1" t="s">
        <v>6830</v>
      </c>
      <c r="K13280" s="1"/>
    </row>
    <row r="13281" spans="1:11" hidden="1">
      <c r="A13281" s="1" t="s">
        <v>6785</v>
      </c>
      <c r="B13281" s="1" t="s">
        <v>1210</v>
      </c>
      <c r="C13281" s="48" t="str">
        <f t="shared" si="414"/>
        <v>ח סאג'ור</v>
      </c>
      <c r="D13281" s="1" t="s">
        <v>6829</v>
      </c>
      <c r="E13281" s="1"/>
      <c r="F13281" s="2">
        <v>4</v>
      </c>
      <c r="G13281" s="2">
        <f>INDEX(תוצאות_בחירות,MATCH(C13281,siot!$F$3:$F$1887,0),27)</f>
        <v>1</v>
      </c>
      <c r="H13281" s="2" t="b">
        <f t="shared" si="415"/>
        <v>0</v>
      </c>
      <c r="I13281" s="1" t="s">
        <v>2</v>
      </c>
      <c r="J13281" s="1" t="s">
        <v>6828</v>
      </c>
      <c r="K13281" s="1"/>
    </row>
    <row r="13282" spans="1:11" hidden="1">
      <c r="A13282" s="1" t="s">
        <v>6785</v>
      </c>
      <c r="B13282" s="1" t="s">
        <v>778</v>
      </c>
      <c r="C13282" s="48" t="str">
        <f t="shared" si="414"/>
        <v>י סאג'ור</v>
      </c>
      <c r="D13282" s="1" t="s">
        <v>6824</v>
      </c>
      <c r="E13282" s="1" t="s">
        <v>3</v>
      </c>
      <c r="F13282" s="2" t="s">
        <v>19548</v>
      </c>
      <c r="G13282" s="2">
        <f>INDEX(תוצאות_בחירות,MATCH(C13282,siot!$F$3:$F$1887,0),27)</f>
        <v>1</v>
      </c>
      <c r="H13282" s="2" t="b">
        <f t="shared" si="415"/>
        <v>0</v>
      </c>
      <c r="I13282" s="1"/>
      <c r="J13282" s="1"/>
      <c r="K13282" s="1"/>
    </row>
    <row r="13283" spans="1:11">
      <c r="A13283" s="1" t="s">
        <v>6785</v>
      </c>
      <c r="B13283" s="1" t="s">
        <v>778</v>
      </c>
      <c r="C13283" s="48" t="str">
        <f t="shared" si="414"/>
        <v>י סאג'ור</v>
      </c>
      <c r="D13283" s="1" t="s">
        <v>6824</v>
      </c>
      <c r="E13283" s="1"/>
      <c r="F13283" s="2">
        <v>1</v>
      </c>
      <c r="G13283" s="2">
        <f>INDEX(תוצאות_בחירות,MATCH(C13283,siot!$F$3:$F$1887,0),27)</f>
        <v>1</v>
      </c>
      <c r="H13283" s="2" t="b">
        <f t="shared" si="415"/>
        <v>1</v>
      </c>
      <c r="I13283" s="1" t="s">
        <v>2</v>
      </c>
      <c r="J13283" s="1" t="s">
        <v>6827</v>
      </c>
      <c r="K13283" s="1"/>
    </row>
    <row r="13284" spans="1:11" hidden="1">
      <c r="A13284" s="1" t="s">
        <v>6785</v>
      </c>
      <c r="B13284" s="1" t="s">
        <v>778</v>
      </c>
      <c r="C13284" s="48" t="str">
        <f t="shared" si="414"/>
        <v>י סאג'ור</v>
      </c>
      <c r="D13284" s="1" t="s">
        <v>6824</v>
      </c>
      <c r="E13284" s="1"/>
      <c r="F13284" s="2">
        <v>2</v>
      </c>
      <c r="G13284" s="2">
        <f>INDEX(תוצאות_בחירות,MATCH(C13284,siot!$F$3:$F$1887,0),27)</f>
        <v>1</v>
      </c>
      <c r="H13284" s="2" t="b">
        <f t="shared" si="415"/>
        <v>0</v>
      </c>
      <c r="I13284" s="1" t="s">
        <v>2</v>
      </c>
      <c r="J13284" s="1" t="s">
        <v>6826</v>
      </c>
      <c r="K13284" s="1"/>
    </row>
    <row r="13285" spans="1:11" hidden="1">
      <c r="A13285" s="1" t="s">
        <v>6785</v>
      </c>
      <c r="B13285" s="1" t="s">
        <v>778</v>
      </c>
      <c r="C13285" s="48" t="str">
        <f t="shared" si="414"/>
        <v>י סאג'ור</v>
      </c>
      <c r="D13285" s="1" t="s">
        <v>6824</v>
      </c>
      <c r="E13285" s="1"/>
      <c r="F13285" s="2">
        <v>3</v>
      </c>
      <c r="G13285" s="2">
        <f>INDEX(תוצאות_בחירות,MATCH(C13285,siot!$F$3:$F$1887,0),27)</f>
        <v>1</v>
      </c>
      <c r="H13285" s="2" t="b">
        <f t="shared" si="415"/>
        <v>0</v>
      </c>
      <c r="I13285" s="1" t="s">
        <v>2</v>
      </c>
      <c r="J13285" s="1" t="s">
        <v>6825</v>
      </c>
      <c r="K13285" s="1"/>
    </row>
    <row r="13286" spans="1:11" hidden="1">
      <c r="A13286" s="1" t="s">
        <v>6785</v>
      </c>
      <c r="B13286" s="1" t="s">
        <v>778</v>
      </c>
      <c r="C13286" s="48" t="str">
        <f t="shared" si="414"/>
        <v>י סאג'ור</v>
      </c>
      <c r="D13286" s="1" t="s">
        <v>6824</v>
      </c>
      <c r="E13286" s="1"/>
      <c r="F13286" s="2">
        <v>4</v>
      </c>
      <c r="G13286" s="2">
        <f>INDEX(תוצאות_בחירות,MATCH(C13286,siot!$F$3:$F$1887,0),27)</f>
        <v>1</v>
      </c>
      <c r="H13286" s="2" t="b">
        <f t="shared" si="415"/>
        <v>0</v>
      </c>
      <c r="I13286" s="1" t="s">
        <v>2</v>
      </c>
      <c r="J13286" s="1" t="s">
        <v>6823</v>
      </c>
      <c r="K13286" s="1"/>
    </row>
    <row r="13287" spans="1:11" hidden="1">
      <c r="A13287" s="1" t="s">
        <v>6785</v>
      </c>
      <c r="B13287" s="1" t="s">
        <v>947</v>
      </c>
      <c r="C13287" s="48" t="str">
        <f t="shared" si="414"/>
        <v>ינ סאג'ור</v>
      </c>
      <c r="D13287" s="1" t="s">
        <v>69</v>
      </c>
      <c r="E13287" s="1" t="s">
        <v>3</v>
      </c>
      <c r="F13287" s="2" t="s">
        <v>19548</v>
      </c>
      <c r="G13287" s="2">
        <f>INDEX(תוצאות_בחירות,MATCH(C13287,siot!$F$3:$F$1887,0),27)</f>
        <v>1</v>
      </c>
      <c r="H13287" s="2" t="b">
        <f t="shared" si="415"/>
        <v>0</v>
      </c>
      <c r="I13287" s="1"/>
      <c r="J13287" s="1"/>
      <c r="K13287" s="1"/>
    </row>
    <row r="13288" spans="1:11">
      <c r="A13288" s="1" t="s">
        <v>6785</v>
      </c>
      <c r="B13288" s="1" t="s">
        <v>947</v>
      </c>
      <c r="C13288" s="48" t="str">
        <f t="shared" si="414"/>
        <v>ינ סאג'ור</v>
      </c>
      <c r="D13288" s="1" t="s">
        <v>69</v>
      </c>
      <c r="E13288" s="1"/>
      <c r="F13288" s="2">
        <v>1</v>
      </c>
      <c r="G13288" s="2">
        <f>INDEX(תוצאות_בחירות,MATCH(C13288,siot!$F$3:$F$1887,0),27)</f>
        <v>1</v>
      </c>
      <c r="H13288" s="2" t="b">
        <f t="shared" si="415"/>
        <v>1</v>
      </c>
      <c r="I13288" s="1" t="s">
        <v>2</v>
      </c>
      <c r="J13288" s="1" t="s">
        <v>6822</v>
      </c>
      <c r="K13288" s="1"/>
    </row>
    <row r="13289" spans="1:11" hidden="1">
      <c r="A13289" s="1" t="s">
        <v>6785</v>
      </c>
      <c r="B13289" s="1" t="s">
        <v>947</v>
      </c>
      <c r="C13289" s="48" t="str">
        <f t="shared" si="414"/>
        <v>ינ סאג'ור</v>
      </c>
      <c r="D13289" s="1" t="s">
        <v>69</v>
      </c>
      <c r="E13289" s="1"/>
      <c r="F13289" s="2">
        <v>2</v>
      </c>
      <c r="G13289" s="2">
        <f>INDEX(תוצאות_בחירות,MATCH(C13289,siot!$F$3:$F$1887,0),27)</f>
        <v>1</v>
      </c>
      <c r="H13289" s="2" t="b">
        <f t="shared" si="415"/>
        <v>0</v>
      </c>
      <c r="I13289" s="1" t="s">
        <v>2</v>
      </c>
      <c r="J13289" s="1" t="s">
        <v>6821</v>
      </c>
      <c r="K13289" s="1"/>
    </row>
    <row r="13290" spans="1:11" hidden="1">
      <c r="A13290" s="1" t="s">
        <v>6785</v>
      </c>
      <c r="B13290" s="1" t="s">
        <v>947</v>
      </c>
      <c r="C13290" s="48" t="str">
        <f t="shared" si="414"/>
        <v>ינ סאג'ור</v>
      </c>
      <c r="D13290" s="1" t="s">
        <v>69</v>
      </c>
      <c r="E13290" s="1"/>
      <c r="F13290" s="2">
        <v>3</v>
      </c>
      <c r="G13290" s="2">
        <f>INDEX(תוצאות_בחירות,MATCH(C13290,siot!$F$3:$F$1887,0),27)</f>
        <v>1</v>
      </c>
      <c r="H13290" s="2" t="b">
        <f t="shared" si="415"/>
        <v>0</v>
      </c>
      <c r="I13290" s="1" t="s">
        <v>2</v>
      </c>
      <c r="J13290" s="1" t="s">
        <v>6820</v>
      </c>
      <c r="K13290" s="1"/>
    </row>
    <row r="13291" spans="1:11" hidden="1">
      <c r="A13291" s="1" t="s">
        <v>6785</v>
      </c>
      <c r="B13291" s="1" t="s">
        <v>947</v>
      </c>
      <c r="C13291" s="48" t="str">
        <f t="shared" si="414"/>
        <v>ינ סאג'ור</v>
      </c>
      <c r="D13291" s="1" t="s">
        <v>69</v>
      </c>
      <c r="E13291" s="1"/>
      <c r="F13291" s="2">
        <v>4</v>
      </c>
      <c r="G13291" s="2">
        <f>INDEX(תוצאות_בחירות,MATCH(C13291,siot!$F$3:$F$1887,0),27)</f>
        <v>1</v>
      </c>
      <c r="H13291" s="2" t="b">
        <f t="shared" si="415"/>
        <v>0</v>
      </c>
      <c r="I13291" s="1" t="s">
        <v>2</v>
      </c>
      <c r="J13291" s="1" t="s">
        <v>6819</v>
      </c>
      <c r="K13291" s="1"/>
    </row>
    <row r="13292" spans="1:11" hidden="1">
      <c r="A13292" s="1" t="s">
        <v>6785</v>
      </c>
      <c r="B13292" s="1" t="s">
        <v>87</v>
      </c>
      <c r="C13292" s="48" t="str">
        <f t="shared" si="414"/>
        <v>נ סאג'ור</v>
      </c>
      <c r="D13292" s="1" t="s">
        <v>6814</v>
      </c>
      <c r="E13292" s="1" t="s">
        <v>18</v>
      </c>
      <c r="F13292" s="2" t="s">
        <v>19548</v>
      </c>
      <c r="G13292" s="2">
        <f>INDEX(תוצאות_בחירות,MATCH(C13292,siot!$F$3:$F$1887,0),27)</f>
        <v>0</v>
      </c>
      <c r="H13292" s="2" t="b">
        <f t="shared" si="415"/>
        <v>0</v>
      </c>
      <c r="I13292" s="1"/>
      <c r="J13292" s="1"/>
      <c r="K13292" s="1"/>
    </row>
    <row r="13293" spans="1:11" hidden="1">
      <c r="A13293" s="1" t="s">
        <v>6785</v>
      </c>
      <c r="B13293" s="1" t="s">
        <v>87</v>
      </c>
      <c r="C13293" s="48" t="str">
        <f t="shared" si="414"/>
        <v>נ סאג'ור</v>
      </c>
      <c r="D13293" s="1" t="s">
        <v>6814</v>
      </c>
      <c r="E13293" s="1" t="s">
        <v>17</v>
      </c>
      <c r="F13293" s="2">
        <v>1</v>
      </c>
      <c r="G13293" s="2">
        <f>INDEX(תוצאות_בחירות,MATCH(C13293,siot!$F$3:$F$1887,0),27)</f>
        <v>0</v>
      </c>
      <c r="H13293" s="2" t="b">
        <f t="shared" si="415"/>
        <v>0</v>
      </c>
      <c r="I13293" s="1" t="s">
        <v>2</v>
      </c>
      <c r="J13293" s="1" t="s">
        <v>6818</v>
      </c>
      <c r="K13293" s="1"/>
    </row>
    <row r="13294" spans="1:11" hidden="1">
      <c r="A13294" s="1" t="s">
        <v>6785</v>
      </c>
      <c r="B13294" s="1" t="s">
        <v>87</v>
      </c>
      <c r="C13294" s="48" t="str">
        <f t="shared" si="414"/>
        <v>נ סאג'ור</v>
      </c>
      <c r="D13294" s="1" t="s">
        <v>6814</v>
      </c>
      <c r="E13294" s="1"/>
      <c r="F13294" s="2">
        <v>2</v>
      </c>
      <c r="G13294" s="2">
        <f>INDEX(תוצאות_בחירות,MATCH(C13294,siot!$F$3:$F$1887,0),27)</f>
        <v>0</v>
      </c>
      <c r="H13294" s="2" t="b">
        <f t="shared" si="415"/>
        <v>0</v>
      </c>
      <c r="I13294" s="1" t="s">
        <v>2</v>
      </c>
      <c r="J13294" s="1" t="s">
        <v>6817</v>
      </c>
      <c r="K13294" s="1"/>
    </row>
    <row r="13295" spans="1:11" hidden="1">
      <c r="A13295" s="1" t="s">
        <v>6785</v>
      </c>
      <c r="B13295" s="1" t="s">
        <v>87</v>
      </c>
      <c r="C13295" s="48" t="str">
        <f t="shared" si="414"/>
        <v>נ סאג'ור</v>
      </c>
      <c r="D13295" s="1" t="s">
        <v>6814</v>
      </c>
      <c r="E13295" s="1"/>
      <c r="F13295" s="2">
        <v>3</v>
      </c>
      <c r="G13295" s="2">
        <f>INDEX(תוצאות_בחירות,MATCH(C13295,siot!$F$3:$F$1887,0),27)</f>
        <v>0</v>
      </c>
      <c r="H13295" s="2" t="b">
        <f t="shared" si="415"/>
        <v>0</v>
      </c>
      <c r="I13295" s="1" t="s">
        <v>2</v>
      </c>
      <c r="J13295" s="1" t="s">
        <v>6816</v>
      </c>
      <c r="K13295" s="1"/>
    </row>
    <row r="13296" spans="1:11" hidden="1">
      <c r="A13296" s="1" t="s">
        <v>6785</v>
      </c>
      <c r="B13296" s="1" t="s">
        <v>87</v>
      </c>
      <c r="C13296" s="48" t="str">
        <f t="shared" si="414"/>
        <v>נ סאג'ור</v>
      </c>
      <c r="D13296" s="1" t="s">
        <v>6814</v>
      </c>
      <c r="E13296" s="1"/>
      <c r="F13296" s="2">
        <v>4</v>
      </c>
      <c r="G13296" s="2">
        <f>INDEX(תוצאות_בחירות,MATCH(C13296,siot!$F$3:$F$1887,0),27)</f>
        <v>0</v>
      </c>
      <c r="H13296" s="2" t="b">
        <f t="shared" si="415"/>
        <v>0</v>
      </c>
      <c r="I13296" s="1" t="s">
        <v>2</v>
      </c>
      <c r="J13296" s="1" t="s">
        <v>6815</v>
      </c>
      <c r="K13296" s="1"/>
    </row>
    <row r="13297" spans="1:11" hidden="1">
      <c r="A13297" s="1" t="s">
        <v>6785</v>
      </c>
      <c r="B13297" s="1" t="s">
        <v>87</v>
      </c>
      <c r="C13297" s="48" t="str">
        <f t="shared" si="414"/>
        <v>נ סאג'ור</v>
      </c>
      <c r="D13297" s="1" t="s">
        <v>6814</v>
      </c>
      <c r="E13297" s="1"/>
      <c r="F13297" s="2">
        <v>5</v>
      </c>
      <c r="G13297" s="2">
        <f>INDEX(תוצאות_בחירות,MATCH(C13297,siot!$F$3:$F$1887,0),27)</f>
        <v>0</v>
      </c>
      <c r="H13297" s="2" t="b">
        <f t="shared" si="415"/>
        <v>0</v>
      </c>
      <c r="I13297" s="1" t="s">
        <v>2</v>
      </c>
      <c r="J13297" s="1" t="s">
        <v>6813</v>
      </c>
      <c r="K13297" s="1"/>
    </row>
    <row r="13298" spans="1:11" hidden="1">
      <c r="A13298" s="1" t="s">
        <v>6785</v>
      </c>
      <c r="B13298" s="1" t="s">
        <v>6808</v>
      </c>
      <c r="C13298" s="48" t="str">
        <f t="shared" si="414"/>
        <v>נז סאג'ור</v>
      </c>
      <c r="D13298" s="1" t="s">
        <v>6807</v>
      </c>
      <c r="E13298" s="1" t="s">
        <v>3</v>
      </c>
      <c r="F13298" s="2" t="s">
        <v>19548</v>
      </c>
      <c r="G13298" s="2">
        <f>INDEX(תוצאות_בחירות,MATCH(C13298,siot!$F$3:$F$1887,0),27)</f>
        <v>0</v>
      </c>
      <c r="H13298" s="2" t="b">
        <f t="shared" si="415"/>
        <v>0</v>
      </c>
      <c r="I13298" s="1"/>
      <c r="J13298" s="1"/>
      <c r="K13298" s="1"/>
    </row>
    <row r="13299" spans="1:11" hidden="1">
      <c r="A13299" s="1" t="s">
        <v>6785</v>
      </c>
      <c r="B13299" s="1" t="s">
        <v>6808</v>
      </c>
      <c r="C13299" s="48" t="str">
        <f t="shared" si="414"/>
        <v>נז סאג'ור</v>
      </c>
      <c r="D13299" s="1" t="s">
        <v>6807</v>
      </c>
      <c r="E13299" s="1"/>
      <c r="F13299" s="2">
        <v>1</v>
      </c>
      <c r="G13299" s="2">
        <f>INDEX(תוצאות_בחירות,MATCH(C13299,siot!$F$3:$F$1887,0),27)</f>
        <v>0</v>
      </c>
      <c r="H13299" s="2" t="b">
        <f t="shared" si="415"/>
        <v>0</v>
      </c>
      <c r="I13299" s="1" t="s">
        <v>2</v>
      </c>
      <c r="J13299" s="1" t="s">
        <v>6812</v>
      </c>
      <c r="K13299" s="1"/>
    </row>
    <row r="13300" spans="1:11" hidden="1">
      <c r="A13300" s="1" t="s">
        <v>6785</v>
      </c>
      <c r="B13300" s="1" t="s">
        <v>6808</v>
      </c>
      <c r="C13300" s="48" t="str">
        <f t="shared" si="414"/>
        <v>נז סאג'ור</v>
      </c>
      <c r="D13300" s="1" t="s">
        <v>6807</v>
      </c>
      <c r="E13300" s="1"/>
      <c r="F13300" s="2">
        <v>2</v>
      </c>
      <c r="G13300" s="2">
        <f>INDEX(תוצאות_בחירות,MATCH(C13300,siot!$F$3:$F$1887,0),27)</f>
        <v>0</v>
      </c>
      <c r="H13300" s="2" t="b">
        <f t="shared" si="415"/>
        <v>0</v>
      </c>
      <c r="I13300" s="1" t="s">
        <v>2</v>
      </c>
      <c r="J13300" s="1" t="s">
        <v>6811</v>
      </c>
      <c r="K13300" s="1"/>
    </row>
    <row r="13301" spans="1:11" hidden="1">
      <c r="A13301" s="1" t="s">
        <v>6785</v>
      </c>
      <c r="B13301" s="1" t="s">
        <v>6808</v>
      </c>
      <c r="C13301" s="48" t="str">
        <f t="shared" si="414"/>
        <v>נז סאג'ור</v>
      </c>
      <c r="D13301" s="1" t="s">
        <v>6807</v>
      </c>
      <c r="E13301" s="1"/>
      <c r="F13301" s="2">
        <v>3</v>
      </c>
      <c r="G13301" s="2">
        <f>INDEX(תוצאות_בחירות,MATCH(C13301,siot!$F$3:$F$1887,0),27)</f>
        <v>0</v>
      </c>
      <c r="H13301" s="2" t="b">
        <f t="shared" si="415"/>
        <v>0</v>
      </c>
      <c r="I13301" s="1" t="s">
        <v>2</v>
      </c>
      <c r="J13301" s="1" t="s">
        <v>6810</v>
      </c>
      <c r="K13301" s="1"/>
    </row>
    <row r="13302" spans="1:11" hidden="1">
      <c r="A13302" s="1" t="s">
        <v>6785</v>
      </c>
      <c r="B13302" s="1" t="s">
        <v>6808</v>
      </c>
      <c r="C13302" s="48" t="str">
        <f t="shared" si="414"/>
        <v>נז סאג'ור</v>
      </c>
      <c r="D13302" s="1" t="s">
        <v>6807</v>
      </c>
      <c r="E13302" s="1"/>
      <c r="F13302" s="2">
        <v>4</v>
      </c>
      <c r="G13302" s="2">
        <f>INDEX(תוצאות_בחירות,MATCH(C13302,siot!$F$3:$F$1887,0),27)</f>
        <v>0</v>
      </c>
      <c r="H13302" s="2" t="b">
        <f t="shared" si="415"/>
        <v>0</v>
      </c>
      <c r="I13302" s="1" t="s">
        <v>2</v>
      </c>
      <c r="J13302" s="1" t="s">
        <v>6809</v>
      </c>
      <c r="K13302" s="1"/>
    </row>
    <row r="13303" spans="1:11" hidden="1">
      <c r="A13303" s="1" t="s">
        <v>6785</v>
      </c>
      <c r="B13303" s="1" t="s">
        <v>6808</v>
      </c>
      <c r="C13303" s="48" t="str">
        <f t="shared" si="414"/>
        <v>נז סאג'ור</v>
      </c>
      <c r="D13303" s="1" t="s">
        <v>6807</v>
      </c>
      <c r="E13303" s="1"/>
      <c r="F13303" s="2">
        <v>5</v>
      </c>
      <c r="G13303" s="2">
        <f>INDEX(תוצאות_בחירות,MATCH(C13303,siot!$F$3:$F$1887,0),27)</f>
        <v>0</v>
      </c>
      <c r="H13303" s="2" t="b">
        <f t="shared" si="415"/>
        <v>0</v>
      </c>
      <c r="I13303" s="1" t="s">
        <v>2</v>
      </c>
      <c r="J13303" s="1" t="s">
        <v>6806</v>
      </c>
      <c r="K13303" s="1"/>
    </row>
    <row r="13304" spans="1:11" hidden="1">
      <c r="A13304" s="1" t="s">
        <v>6785</v>
      </c>
      <c r="B13304" s="1" t="s">
        <v>380</v>
      </c>
      <c r="C13304" s="48" t="str">
        <f t="shared" si="414"/>
        <v>נץ סאג'ור</v>
      </c>
      <c r="D13304" s="1" t="s">
        <v>83</v>
      </c>
      <c r="E13304" s="1" t="s">
        <v>3</v>
      </c>
      <c r="F13304" s="2" t="s">
        <v>19548</v>
      </c>
      <c r="G13304" s="2">
        <f>INDEX(תוצאות_בחירות,MATCH(C13304,siot!$F$3:$F$1887,0),27)</f>
        <v>0</v>
      </c>
      <c r="H13304" s="2" t="b">
        <f t="shared" si="415"/>
        <v>0</v>
      </c>
      <c r="I13304" s="1"/>
      <c r="J13304" s="1"/>
      <c r="K13304" s="1"/>
    </row>
    <row r="13305" spans="1:11" hidden="1">
      <c r="A13305" s="1" t="s">
        <v>6785</v>
      </c>
      <c r="B13305" s="1" t="s">
        <v>380</v>
      </c>
      <c r="C13305" s="48" t="str">
        <f t="shared" si="414"/>
        <v>נץ סאג'ור</v>
      </c>
      <c r="D13305" s="1" t="s">
        <v>83</v>
      </c>
      <c r="E13305" s="1"/>
      <c r="F13305" s="2">
        <v>1</v>
      </c>
      <c r="G13305" s="2">
        <f>INDEX(תוצאות_בחירות,MATCH(C13305,siot!$F$3:$F$1887,0),27)</f>
        <v>0</v>
      </c>
      <c r="H13305" s="2" t="b">
        <f t="shared" si="415"/>
        <v>0</v>
      </c>
      <c r="I13305" s="1" t="s">
        <v>2</v>
      </c>
      <c r="J13305" s="1" t="s">
        <v>6805</v>
      </c>
      <c r="K13305" s="1"/>
    </row>
    <row r="13306" spans="1:11" hidden="1">
      <c r="A13306" s="1" t="s">
        <v>6785</v>
      </c>
      <c r="B13306" s="1" t="s">
        <v>380</v>
      </c>
      <c r="C13306" s="48" t="str">
        <f t="shared" si="414"/>
        <v>נץ סאג'ור</v>
      </c>
      <c r="D13306" s="1" t="s">
        <v>83</v>
      </c>
      <c r="E13306" s="1"/>
      <c r="F13306" s="2">
        <v>2</v>
      </c>
      <c r="G13306" s="2">
        <f>INDEX(תוצאות_בחירות,MATCH(C13306,siot!$F$3:$F$1887,0),27)</f>
        <v>0</v>
      </c>
      <c r="H13306" s="2" t="b">
        <f t="shared" si="415"/>
        <v>0</v>
      </c>
      <c r="I13306" s="1" t="s">
        <v>2</v>
      </c>
      <c r="J13306" s="1" t="s">
        <v>6804</v>
      </c>
      <c r="K13306" s="1"/>
    </row>
    <row r="13307" spans="1:11" hidden="1">
      <c r="A13307" s="1" t="s">
        <v>6785</v>
      </c>
      <c r="B13307" s="1" t="s">
        <v>380</v>
      </c>
      <c r="C13307" s="48" t="str">
        <f t="shared" si="414"/>
        <v>נץ סאג'ור</v>
      </c>
      <c r="D13307" s="1" t="s">
        <v>83</v>
      </c>
      <c r="E13307" s="1"/>
      <c r="F13307" s="2">
        <v>3</v>
      </c>
      <c r="G13307" s="2">
        <f>INDEX(תוצאות_בחירות,MATCH(C13307,siot!$F$3:$F$1887,0),27)</f>
        <v>0</v>
      </c>
      <c r="H13307" s="2" t="b">
        <f t="shared" si="415"/>
        <v>0</v>
      </c>
      <c r="I13307" s="1" t="s">
        <v>2</v>
      </c>
      <c r="J13307" s="1" t="s">
        <v>6803</v>
      </c>
      <c r="K13307" s="1"/>
    </row>
    <row r="13308" spans="1:11" hidden="1">
      <c r="A13308" s="1" t="s">
        <v>6785</v>
      </c>
      <c r="B13308" s="1" t="s">
        <v>1059</v>
      </c>
      <c r="C13308" s="48" t="str">
        <f t="shared" si="414"/>
        <v>ע סאג'ור</v>
      </c>
      <c r="D13308" s="1" t="s">
        <v>6799</v>
      </c>
      <c r="E13308" s="1" t="s">
        <v>18</v>
      </c>
      <c r="F13308" s="2" t="s">
        <v>19548</v>
      </c>
      <c r="G13308" s="2">
        <f>INDEX(תוצאות_בחירות,MATCH(C13308,siot!$F$3:$F$1887,0),27)</f>
        <v>0</v>
      </c>
      <c r="H13308" s="2" t="b">
        <f t="shared" si="415"/>
        <v>0</v>
      </c>
      <c r="I13308" s="1"/>
      <c r="J13308" s="1"/>
      <c r="K13308" s="1"/>
    </row>
    <row r="13309" spans="1:11" hidden="1">
      <c r="A13309" s="1" t="s">
        <v>6785</v>
      </c>
      <c r="B13309" s="1" t="s">
        <v>1059</v>
      </c>
      <c r="C13309" s="48" t="str">
        <f t="shared" si="414"/>
        <v>ע סאג'ור</v>
      </c>
      <c r="D13309" s="1" t="s">
        <v>6799</v>
      </c>
      <c r="E13309" s="1" t="s">
        <v>17</v>
      </c>
      <c r="F13309" s="2">
        <v>1</v>
      </c>
      <c r="G13309" s="2">
        <f>INDEX(תוצאות_בחירות,MATCH(C13309,siot!$F$3:$F$1887,0),27)</f>
        <v>0</v>
      </c>
      <c r="H13309" s="2" t="b">
        <f t="shared" si="415"/>
        <v>0</v>
      </c>
      <c r="I13309" s="1" t="s">
        <v>2</v>
      </c>
      <c r="J13309" s="1" t="s">
        <v>6802</v>
      </c>
      <c r="K13309" s="1"/>
    </row>
    <row r="13310" spans="1:11" hidden="1">
      <c r="A13310" s="1" t="s">
        <v>6785</v>
      </c>
      <c r="B13310" s="1" t="s">
        <v>1059</v>
      </c>
      <c r="C13310" s="48" t="str">
        <f t="shared" si="414"/>
        <v>ע סאג'ור</v>
      </c>
      <c r="D13310" s="1" t="s">
        <v>6799</v>
      </c>
      <c r="E13310" s="1"/>
      <c r="F13310" s="2">
        <v>2</v>
      </c>
      <c r="G13310" s="2">
        <f>INDEX(תוצאות_בחירות,MATCH(C13310,siot!$F$3:$F$1887,0),27)</f>
        <v>0</v>
      </c>
      <c r="H13310" s="2" t="b">
        <f t="shared" si="415"/>
        <v>0</v>
      </c>
      <c r="I13310" s="1" t="s">
        <v>2</v>
      </c>
      <c r="J13310" s="1" t="s">
        <v>6801</v>
      </c>
      <c r="K13310" s="1"/>
    </row>
    <row r="13311" spans="1:11" hidden="1">
      <c r="A13311" s="1" t="s">
        <v>6785</v>
      </c>
      <c r="B13311" s="1" t="s">
        <v>1059</v>
      </c>
      <c r="C13311" s="48" t="str">
        <f t="shared" si="414"/>
        <v>ע סאג'ור</v>
      </c>
      <c r="D13311" s="1" t="s">
        <v>6799</v>
      </c>
      <c r="E13311" s="1"/>
      <c r="F13311" s="2">
        <v>3</v>
      </c>
      <c r="G13311" s="2">
        <f>INDEX(תוצאות_בחירות,MATCH(C13311,siot!$F$3:$F$1887,0),27)</f>
        <v>0</v>
      </c>
      <c r="H13311" s="2" t="b">
        <f t="shared" si="415"/>
        <v>0</v>
      </c>
      <c r="I13311" s="1" t="s">
        <v>2</v>
      </c>
      <c r="J13311" s="1" t="s">
        <v>6800</v>
      </c>
      <c r="K13311" s="1"/>
    </row>
    <row r="13312" spans="1:11" hidden="1">
      <c r="A13312" s="1" t="s">
        <v>6785</v>
      </c>
      <c r="B13312" s="1" t="s">
        <v>1059</v>
      </c>
      <c r="C13312" s="48" t="str">
        <f t="shared" si="414"/>
        <v>ע סאג'ור</v>
      </c>
      <c r="D13312" s="1" t="s">
        <v>6799</v>
      </c>
      <c r="E13312" s="1"/>
      <c r="F13312" s="2">
        <v>4</v>
      </c>
      <c r="G13312" s="2">
        <f>INDEX(תוצאות_בחירות,MATCH(C13312,siot!$F$3:$F$1887,0),27)</f>
        <v>0</v>
      </c>
      <c r="H13312" s="2" t="b">
        <f t="shared" si="415"/>
        <v>0</v>
      </c>
      <c r="I13312" s="1" t="s">
        <v>2</v>
      </c>
      <c r="J13312" s="1" t="s">
        <v>6798</v>
      </c>
      <c r="K13312" s="1"/>
    </row>
    <row r="13313" spans="1:11" hidden="1">
      <c r="A13313" s="1" t="s">
        <v>6785</v>
      </c>
      <c r="B13313" s="1" t="s">
        <v>683</v>
      </c>
      <c r="C13313" s="48" t="str">
        <f t="shared" si="414"/>
        <v>פ סאג'ור</v>
      </c>
      <c r="D13313" s="1" t="s">
        <v>6792</v>
      </c>
      <c r="E13313" s="1" t="s">
        <v>3</v>
      </c>
      <c r="F13313" s="2" t="s">
        <v>19548</v>
      </c>
      <c r="G13313" s="2">
        <f>INDEX(תוצאות_בחירות,MATCH(C13313,siot!$F$3:$F$1887,0),27)</f>
        <v>2</v>
      </c>
      <c r="H13313" s="2" t="b">
        <f t="shared" si="415"/>
        <v>0</v>
      </c>
      <c r="I13313" s="1"/>
      <c r="J13313" s="1"/>
      <c r="K13313" s="1"/>
    </row>
    <row r="13314" spans="1:11">
      <c r="A13314" s="1" t="s">
        <v>6785</v>
      </c>
      <c r="B13314" s="1" t="s">
        <v>683</v>
      </c>
      <c r="C13314" s="48" t="str">
        <f t="shared" si="414"/>
        <v>פ סאג'ור</v>
      </c>
      <c r="D13314" s="1" t="s">
        <v>6792</v>
      </c>
      <c r="E13314" s="1"/>
      <c r="F13314" s="2">
        <v>1</v>
      </c>
      <c r="G13314" s="2">
        <f>INDEX(תוצאות_בחירות,MATCH(C13314,siot!$F$3:$F$1887,0),27)</f>
        <v>2</v>
      </c>
      <c r="H13314" s="2" t="b">
        <f t="shared" si="415"/>
        <v>1</v>
      </c>
      <c r="I13314" s="1" t="s">
        <v>2</v>
      </c>
      <c r="J13314" s="1" t="s">
        <v>6797</v>
      </c>
      <c r="K13314" s="1"/>
    </row>
    <row r="13315" spans="1:11">
      <c r="A13315" s="1" t="s">
        <v>6785</v>
      </c>
      <c r="B13315" s="1" t="s">
        <v>683</v>
      </c>
      <c r="C13315" s="48" t="str">
        <f t="shared" si="414"/>
        <v>פ סאג'ור</v>
      </c>
      <c r="D13315" s="1" t="s">
        <v>6792</v>
      </c>
      <c r="E13315" s="1"/>
      <c r="F13315" s="2">
        <v>2</v>
      </c>
      <c r="G13315" s="2">
        <f>INDEX(תוצאות_בחירות,MATCH(C13315,siot!$F$3:$F$1887,0),27)</f>
        <v>2</v>
      </c>
      <c r="H13315" s="2" t="b">
        <f t="shared" si="415"/>
        <v>1</v>
      </c>
      <c r="I13315" s="1" t="s">
        <v>2</v>
      </c>
      <c r="J13315" s="1" t="s">
        <v>6796</v>
      </c>
      <c r="K13315" s="1"/>
    </row>
    <row r="13316" spans="1:11" hidden="1">
      <c r="A13316" s="1" t="s">
        <v>6785</v>
      </c>
      <c r="B13316" s="1" t="s">
        <v>683</v>
      </c>
      <c r="C13316" s="48" t="str">
        <f t="shared" ref="C13316:C13379" si="416">B13316&amp;" "&amp;A13316</f>
        <v>פ סאג'ור</v>
      </c>
      <c r="D13316" s="1" t="s">
        <v>6792</v>
      </c>
      <c r="E13316" s="1"/>
      <c r="F13316" s="2">
        <v>3</v>
      </c>
      <c r="G13316" s="2">
        <f>INDEX(תוצאות_בחירות,MATCH(C13316,siot!$F$3:$F$1887,0),27)</f>
        <v>2</v>
      </c>
      <c r="H13316" s="2" t="b">
        <f t="shared" ref="H13316:H13379" si="417">IF(OR(F13316&lt;G13316,G13316=F13316),TRUE,FALSE)</f>
        <v>0</v>
      </c>
      <c r="I13316" s="1" t="s">
        <v>2</v>
      </c>
      <c r="J13316" s="1" t="s">
        <v>6795</v>
      </c>
      <c r="K13316" s="1"/>
    </row>
    <row r="13317" spans="1:11" hidden="1">
      <c r="A13317" s="1" t="s">
        <v>6785</v>
      </c>
      <c r="B13317" s="1" t="s">
        <v>683</v>
      </c>
      <c r="C13317" s="48" t="str">
        <f t="shared" si="416"/>
        <v>פ סאג'ור</v>
      </c>
      <c r="D13317" s="1" t="s">
        <v>6792</v>
      </c>
      <c r="E13317" s="1"/>
      <c r="F13317" s="2">
        <v>4</v>
      </c>
      <c r="G13317" s="2">
        <f>INDEX(תוצאות_בחירות,MATCH(C13317,siot!$F$3:$F$1887,0),27)</f>
        <v>2</v>
      </c>
      <c r="H13317" s="2" t="b">
        <f t="shared" si="417"/>
        <v>0</v>
      </c>
      <c r="I13317" s="1" t="s">
        <v>2</v>
      </c>
      <c r="J13317" s="1" t="s">
        <v>6794</v>
      </c>
      <c r="K13317" s="1"/>
    </row>
    <row r="13318" spans="1:11" hidden="1">
      <c r="A13318" s="1" t="s">
        <v>6785</v>
      </c>
      <c r="B13318" s="1" t="s">
        <v>683</v>
      </c>
      <c r="C13318" s="48" t="str">
        <f t="shared" si="416"/>
        <v>פ סאג'ור</v>
      </c>
      <c r="D13318" s="1" t="s">
        <v>6792</v>
      </c>
      <c r="E13318" s="1"/>
      <c r="F13318" s="2">
        <v>5</v>
      </c>
      <c r="G13318" s="2">
        <f>INDEX(תוצאות_בחירות,MATCH(C13318,siot!$F$3:$F$1887,0),27)</f>
        <v>2</v>
      </c>
      <c r="H13318" s="2" t="b">
        <f t="shared" si="417"/>
        <v>0</v>
      </c>
      <c r="I13318" s="1" t="s">
        <v>2</v>
      </c>
      <c r="J13318" s="1" t="s">
        <v>6793</v>
      </c>
      <c r="K13318" s="1"/>
    </row>
    <row r="13319" spans="1:11" hidden="1">
      <c r="A13319" s="1" t="s">
        <v>6785</v>
      </c>
      <c r="B13319" s="1" t="s">
        <v>683</v>
      </c>
      <c r="C13319" s="48" t="str">
        <f t="shared" si="416"/>
        <v>פ סאג'ור</v>
      </c>
      <c r="D13319" s="1" t="s">
        <v>6792</v>
      </c>
      <c r="E13319" s="1"/>
      <c r="F13319" s="2">
        <v>6</v>
      </c>
      <c r="G13319" s="2">
        <f>INDEX(תוצאות_בחירות,MATCH(C13319,siot!$F$3:$F$1887,0),27)</f>
        <v>2</v>
      </c>
      <c r="H13319" s="2" t="b">
        <f t="shared" si="417"/>
        <v>0</v>
      </c>
      <c r="I13319" s="1" t="s">
        <v>2</v>
      </c>
      <c r="J13319" s="1" t="s">
        <v>6791</v>
      </c>
      <c r="K13319" s="1"/>
    </row>
    <row r="13320" spans="1:11" hidden="1">
      <c r="A13320" s="1" t="s">
        <v>6785</v>
      </c>
      <c r="B13320" s="1" t="s">
        <v>259</v>
      </c>
      <c r="C13320" s="48" t="str">
        <f t="shared" si="416"/>
        <v>ק סאג'ור</v>
      </c>
      <c r="D13320" s="1" t="s">
        <v>5480</v>
      </c>
      <c r="E13320" s="1" t="s">
        <v>3</v>
      </c>
      <c r="F13320" s="2" t="s">
        <v>19548</v>
      </c>
      <c r="G13320" s="2">
        <f>INDEX(תוצאות_בחירות,MATCH(C13320,siot!$F$3:$F$1887,0),27)</f>
        <v>0</v>
      </c>
      <c r="H13320" s="2" t="b">
        <f t="shared" si="417"/>
        <v>0</v>
      </c>
      <c r="I13320" s="1"/>
      <c r="J13320" s="1"/>
      <c r="K13320" s="1"/>
    </row>
    <row r="13321" spans="1:11" hidden="1">
      <c r="A13321" s="1" t="s">
        <v>6785</v>
      </c>
      <c r="B13321" s="1" t="s">
        <v>259</v>
      </c>
      <c r="C13321" s="48" t="str">
        <f t="shared" si="416"/>
        <v>ק סאג'ור</v>
      </c>
      <c r="D13321" s="1" t="s">
        <v>5480</v>
      </c>
      <c r="E13321" s="1"/>
      <c r="F13321" s="2">
        <v>1</v>
      </c>
      <c r="G13321" s="2">
        <f>INDEX(תוצאות_בחירות,MATCH(C13321,siot!$F$3:$F$1887,0),27)</f>
        <v>0</v>
      </c>
      <c r="H13321" s="2" t="b">
        <f t="shared" si="417"/>
        <v>0</v>
      </c>
      <c r="I13321" s="1" t="s">
        <v>2</v>
      </c>
      <c r="J13321" s="1" t="s">
        <v>6790</v>
      </c>
      <c r="K13321" s="1"/>
    </row>
    <row r="13322" spans="1:11" hidden="1">
      <c r="A13322" s="1" t="s">
        <v>6785</v>
      </c>
      <c r="B13322" s="1" t="s">
        <v>259</v>
      </c>
      <c r="C13322" s="48" t="str">
        <f t="shared" si="416"/>
        <v>ק סאג'ור</v>
      </c>
      <c r="D13322" s="1" t="s">
        <v>5480</v>
      </c>
      <c r="E13322" s="1"/>
      <c r="F13322" s="2">
        <v>2</v>
      </c>
      <c r="G13322" s="2">
        <f>INDEX(תוצאות_בחירות,MATCH(C13322,siot!$F$3:$F$1887,0),27)</f>
        <v>0</v>
      </c>
      <c r="H13322" s="2" t="b">
        <f t="shared" si="417"/>
        <v>0</v>
      </c>
      <c r="I13322" s="1" t="s">
        <v>2</v>
      </c>
      <c r="J13322" s="1" t="s">
        <v>6789</v>
      </c>
      <c r="K13322" s="1"/>
    </row>
    <row r="13323" spans="1:11" hidden="1">
      <c r="A13323" s="1" t="s">
        <v>6785</v>
      </c>
      <c r="B13323" s="1" t="s">
        <v>259</v>
      </c>
      <c r="C13323" s="48" t="str">
        <f t="shared" si="416"/>
        <v>ק סאג'ור</v>
      </c>
      <c r="D13323" s="1" t="s">
        <v>5480</v>
      </c>
      <c r="E13323" s="1"/>
      <c r="F13323" s="2">
        <v>3</v>
      </c>
      <c r="G13323" s="2">
        <f>INDEX(תוצאות_בחירות,MATCH(C13323,siot!$F$3:$F$1887,0),27)</f>
        <v>0</v>
      </c>
      <c r="H13323" s="2" t="b">
        <f t="shared" si="417"/>
        <v>0</v>
      </c>
      <c r="I13323" s="1" t="s">
        <v>2</v>
      </c>
      <c r="J13323" s="1" t="s">
        <v>6788</v>
      </c>
      <c r="K13323" s="1"/>
    </row>
    <row r="13324" spans="1:11" hidden="1">
      <c r="A13324" s="1" t="s">
        <v>6785</v>
      </c>
      <c r="B13324" s="1" t="s">
        <v>259</v>
      </c>
      <c r="C13324" s="48" t="str">
        <f t="shared" si="416"/>
        <v>ק סאג'ור</v>
      </c>
      <c r="D13324" s="1" t="s">
        <v>5480</v>
      </c>
      <c r="E13324" s="1"/>
      <c r="F13324" s="2">
        <v>4</v>
      </c>
      <c r="G13324" s="2">
        <f>INDEX(תוצאות_בחירות,MATCH(C13324,siot!$F$3:$F$1887,0),27)</f>
        <v>0</v>
      </c>
      <c r="H13324" s="2" t="b">
        <f t="shared" si="417"/>
        <v>0</v>
      </c>
      <c r="I13324" s="1" t="s">
        <v>2</v>
      </c>
      <c r="J13324" s="1" t="s">
        <v>6787</v>
      </c>
      <c r="K13324" s="1"/>
    </row>
    <row r="13325" spans="1:11" hidden="1">
      <c r="A13325" s="1" t="s">
        <v>6785</v>
      </c>
      <c r="B13325" s="1" t="s">
        <v>259</v>
      </c>
      <c r="C13325" s="48" t="str">
        <f t="shared" si="416"/>
        <v>ק סאג'ור</v>
      </c>
      <c r="D13325" s="1" t="s">
        <v>5480</v>
      </c>
      <c r="E13325" s="1"/>
      <c r="F13325" s="2">
        <v>5</v>
      </c>
      <c r="G13325" s="2">
        <f>INDEX(תוצאות_בחירות,MATCH(C13325,siot!$F$3:$F$1887,0),27)</f>
        <v>0</v>
      </c>
      <c r="H13325" s="2" t="b">
        <f t="shared" si="417"/>
        <v>0</v>
      </c>
      <c r="I13325" s="1" t="s">
        <v>2</v>
      </c>
      <c r="J13325" s="1" t="s">
        <v>6786</v>
      </c>
      <c r="K13325" s="1"/>
    </row>
    <row r="13326" spans="1:11" hidden="1">
      <c r="A13326" s="1" t="s">
        <v>6785</v>
      </c>
      <c r="B13326" s="1" t="s">
        <v>259</v>
      </c>
      <c r="C13326" s="48" t="str">
        <f t="shared" si="416"/>
        <v>ק סאג'ור</v>
      </c>
      <c r="D13326" s="1" t="s">
        <v>5480</v>
      </c>
      <c r="E13326" s="1"/>
      <c r="F13326" s="2">
        <v>6</v>
      </c>
      <c r="G13326" s="2">
        <f>INDEX(תוצאות_בחירות,MATCH(C13326,siot!$F$3:$F$1887,0),27)</f>
        <v>0</v>
      </c>
      <c r="H13326" s="2" t="b">
        <f t="shared" si="417"/>
        <v>0</v>
      </c>
      <c r="I13326" s="1" t="s">
        <v>2</v>
      </c>
      <c r="J13326" s="1" t="s">
        <v>6784</v>
      </c>
      <c r="K13326" s="1"/>
    </row>
    <row r="13327" spans="1:11" hidden="1">
      <c r="A13327" s="1" t="s">
        <v>6757</v>
      </c>
      <c r="B13327" s="1" t="s">
        <v>6780</v>
      </c>
      <c r="C13327" s="48" t="str">
        <f t="shared" si="416"/>
        <v>דפ סביון</v>
      </c>
      <c r="D13327" s="1" t="s">
        <v>6779</v>
      </c>
      <c r="E13327" s="1" t="s">
        <v>3</v>
      </c>
      <c r="F13327" s="2" t="s">
        <v>19548</v>
      </c>
      <c r="G13327" s="2">
        <f>INDEX(תוצאות_בחירות,MATCH(C13327,siot!$F$3:$F$1887,0),27)</f>
        <v>2</v>
      </c>
      <c r="H13327" s="2" t="b">
        <f t="shared" si="417"/>
        <v>0</v>
      </c>
      <c r="I13327" s="1"/>
      <c r="J13327" s="1"/>
      <c r="K13327" s="1"/>
    </row>
    <row r="13328" spans="1:11">
      <c r="A13328" s="1" t="s">
        <v>6757</v>
      </c>
      <c r="B13328" s="1" t="s">
        <v>6780</v>
      </c>
      <c r="C13328" s="48" t="str">
        <f t="shared" si="416"/>
        <v>דפ סביון</v>
      </c>
      <c r="D13328" s="1" t="s">
        <v>6779</v>
      </c>
      <c r="E13328" s="1"/>
      <c r="F13328" s="2">
        <v>1</v>
      </c>
      <c r="G13328" s="2">
        <f>INDEX(תוצאות_בחירות,MATCH(C13328,siot!$F$3:$F$1887,0),27)</f>
        <v>2</v>
      </c>
      <c r="H13328" s="2" t="b">
        <f t="shared" si="417"/>
        <v>1</v>
      </c>
      <c r="I13328" s="1" t="s">
        <v>2</v>
      </c>
      <c r="J13328" s="1" t="s">
        <v>6783</v>
      </c>
      <c r="K13328" s="1">
        <v>1</v>
      </c>
    </row>
    <row r="13329" spans="1:11">
      <c r="A13329" s="1" t="s">
        <v>6757</v>
      </c>
      <c r="B13329" s="1" t="s">
        <v>6780</v>
      </c>
      <c r="C13329" s="48" t="str">
        <f t="shared" si="416"/>
        <v>דפ סביון</v>
      </c>
      <c r="D13329" s="1" t="s">
        <v>6779</v>
      </c>
      <c r="E13329" s="1"/>
      <c r="F13329" s="2">
        <v>2</v>
      </c>
      <c r="G13329" s="2">
        <f>INDEX(תוצאות_בחירות,MATCH(C13329,siot!$F$3:$F$1887,0),27)</f>
        <v>2</v>
      </c>
      <c r="H13329" s="2" t="b">
        <f t="shared" si="417"/>
        <v>1</v>
      </c>
      <c r="I13329" s="1" t="s">
        <v>2</v>
      </c>
      <c r="J13329" s="1" t="s">
        <v>6782</v>
      </c>
      <c r="K13329" s="1">
        <v>1</v>
      </c>
    </row>
    <row r="13330" spans="1:11" hidden="1">
      <c r="A13330" s="1" t="s">
        <v>6757</v>
      </c>
      <c r="B13330" s="1" t="s">
        <v>6780</v>
      </c>
      <c r="C13330" s="48" t="str">
        <f t="shared" si="416"/>
        <v>דפ סביון</v>
      </c>
      <c r="D13330" s="1" t="s">
        <v>6779</v>
      </c>
      <c r="E13330" s="1"/>
      <c r="F13330" s="2">
        <v>3</v>
      </c>
      <c r="G13330" s="2">
        <f>INDEX(תוצאות_בחירות,MATCH(C13330,siot!$F$3:$F$1887,0),27)</f>
        <v>2</v>
      </c>
      <c r="H13330" s="2" t="b">
        <f t="shared" si="417"/>
        <v>0</v>
      </c>
      <c r="I13330" s="1" t="s">
        <v>2</v>
      </c>
      <c r="J13330" s="1" t="s">
        <v>6781</v>
      </c>
      <c r="K13330" s="1"/>
    </row>
    <row r="13331" spans="1:11" hidden="1">
      <c r="A13331" s="1" t="s">
        <v>6757</v>
      </c>
      <c r="B13331" s="1" t="s">
        <v>6780</v>
      </c>
      <c r="C13331" s="48" t="str">
        <f t="shared" si="416"/>
        <v>דפ סביון</v>
      </c>
      <c r="D13331" s="1" t="s">
        <v>6779</v>
      </c>
      <c r="E13331" s="1"/>
      <c r="F13331" s="2">
        <v>4</v>
      </c>
      <c r="G13331" s="2">
        <f>INDEX(תוצאות_בחירות,MATCH(C13331,siot!$F$3:$F$1887,0),27)</f>
        <v>2</v>
      </c>
      <c r="H13331" s="2" t="b">
        <f t="shared" si="417"/>
        <v>0</v>
      </c>
      <c r="I13331" s="1" t="s">
        <v>2</v>
      </c>
      <c r="J13331" s="1" t="s">
        <v>6778</v>
      </c>
      <c r="K13331" s="1"/>
    </row>
    <row r="13332" spans="1:11" hidden="1">
      <c r="A13332" s="1" t="s">
        <v>6757</v>
      </c>
      <c r="B13332" s="1" t="s">
        <v>1186</v>
      </c>
      <c r="C13332" s="48" t="str">
        <f t="shared" si="416"/>
        <v>יש סביון</v>
      </c>
      <c r="D13332" s="1" t="s">
        <v>6770</v>
      </c>
      <c r="E13332" s="1" t="s">
        <v>18</v>
      </c>
      <c r="F13332" s="2" t="s">
        <v>19548</v>
      </c>
      <c r="G13332" s="2">
        <f>INDEX(תוצאות_בחירות,MATCH(C13332,siot!$F$3:$F$1887,0),27)</f>
        <v>5</v>
      </c>
      <c r="H13332" s="2" t="b">
        <f t="shared" si="417"/>
        <v>0</v>
      </c>
      <c r="I13332" s="1"/>
      <c r="J13332" s="1"/>
      <c r="K13332" s="1"/>
    </row>
    <row r="13333" spans="1:11">
      <c r="A13333" s="1" t="s">
        <v>6757</v>
      </c>
      <c r="B13333" s="1" t="s">
        <v>1186</v>
      </c>
      <c r="C13333" s="48" t="str">
        <f t="shared" si="416"/>
        <v>יש סביון</v>
      </c>
      <c r="D13333" s="1" t="s">
        <v>6770</v>
      </c>
      <c r="E13333" s="1" t="s">
        <v>17</v>
      </c>
      <c r="F13333" s="2">
        <v>1</v>
      </c>
      <c r="G13333" s="2">
        <f>INDEX(תוצאות_בחירות,MATCH(C13333,siot!$F$3:$F$1887,0),27)</f>
        <v>5</v>
      </c>
      <c r="H13333" s="2" t="b">
        <f t="shared" si="417"/>
        <v>1</v>
      </c>
      <c r="I13333" s="1" t="s">
        <v>2</v>
      </c>
      <c r="J13333" s="1" t="s">
        <v>6777</v>
      </c>
      <c r="K13333" s="1"/>
    </row>
    <row r="13334" spans="1:11">
      <c r="A13334" s="1" t="s">
        <v>6757</v>
      </c>
      <c r="B13334" s="1" t="s">
        <v>1186</v>
      </c>
      <c r="C13334" s="48" t="str">
        <f t="shared" si="416"/>
        <v>יש סביון</v>
      </c>
      <c r="D13334" s="1" t="s">
        <v>6770</v>
      </c>
      <c r="E13334" s="1"/>
      <c r="F13334" s="2">
        <v>2</v>
      </c>
      <c r="G13334" s="2">
        <f>INDEX(תוצאות_בחירות,MATCH(C13334,siot!$F$3:$F$1887,0),27)</f>
        <v>5</v>
      </c>
      <c r="H13334" s="2" t="b">
        <f t="shared" si="417"/>
        <v>1</v>
      </c>
      <c r="I13334" s="1" t="s">
        <v>2</v>
      </c>
      <c r="J13334" s="1" t="s">
        <v>6776</v>
      </c>
      <c r="K13334" s="1">
        <v>1</v>
      </c>
    </row>
    <row r="13335" spans="1:11">
      <c r="A13335" s="1" t="s">
        <v>6757</v>
      </c>
      <c r="B13335" s="1" t="s">
        <v>1186</v>
      </c>
      <c r="C13335" s="48" t="str">
        <f t="shared" si="416"/>
        <v>יש סביון</v>
      </c>
      <c r="D13335" s="1" t="s">
        <v>6770</v>
      </c>
      <c r="E13335" s="1"/>
      <c r="F13335" s="2">
        <v>3</v>
      </c>
      <c r="G13335" s="2">
        <f>INDEX(תוצאות_בחירות,MATCH(C13335,siot!$F$3:$F$1887,0),27)</f>
        <v>5</v>
      </c>
      <c r="H13335" s="2" t="b">
        <f t="shared" si="417"/>
        <v>1</v>
      </c>
      <c r="I13335" s="1" t="s">
        <v>2</v>
      </c>
      <c r="J13335" s="1" t="s">
        <v>6775</v>
      </c>
      <c r="K13335" s="1"/>
    </row>
    <row r="13336" spans="1:11">
      <c r="A13336" s="1" t="s">
        <v>6757</v>
      </c>
      <c r="B13336" s="1" t="s">
        <v>1186</v>
      </c>
      <c r="C13336" s="48" t="str">
        <f t="shared" si="416"/>
        <v>יש סביון</v>
      </c>
      <c r="D13336" s="1" t="s">
        <v>6770</v>
      </c>
      <c r="E13336" s="1"/>
      <c r="F13336" s="2">
        <v>4</v>
      </c>
      <c r="G13336" s="2">
        <f>INDEX(תוצאות_בחירות,MATCH(C13336,siot!$F$3:$F$1887,0),27)</f>
        <v>5</v>
      </c>
      <c r="H13336" s="2" t="b">
        <f t="shared" si="417"/>
        <v>1</v>
      </c>
      <c r="I13336" s="1" t="s">
        <v>2</v>
      </c>
      <c r="J13336" s="1" t="s">
        <v>6774</v>
      </c>
      <c r="K13336" s="1">
        <v>1</v>
      </c>
    </row>
    <row r="13337" spans="1:11">
      <c r="A13337" s="1" t="s">
        <v>6757</v>
      </c>
      <c r="B13337" s="1" t="s">
        <v>1186</v>
      </c>
      <c r="C13337" s="48" t="str">
        <f t="shared" si="416"/>
        <v>יש סביון</v>
      </c>
      <c r="D13337" s="1" t="s">
        <v>6770</v>
      </c>
      <c r="E13337" s="1"/>
      <c r="F13337" s="2">
        <v>5</v>
      </c>
      <c r="G13337" s="2">
        <f>INDEX(תוצאות_בחירות,MATCH(C13337,siot!$F$3:$F$1887,0),27)</f>
        <v>5</v>
      </c>
      <c r="H13337" s="2" t="b">
        <f t="shared" si="417"/>
        <v>1</v>
      </c>
      <c r="I13337" s="1" t="s">
        <v>2</v>
      </c>
      <c r="J13337" s="1" t="s">
        <v>6773</v>
      </c>
      <c r="K13337" s="1"/>
    </row>
    <row r="13338" spans="1:11" hidden="1">
      <c r="A13338" s="1" t="s">
        <v>6757</v>
      </c>
      <c r="B13338" s="1" t="s">
        <v>1186</v>
      </c>
      <c r="C13338" s="48" t="str">
        <f t="shared" si="416"/>
        <v>יש סביון</v>
      </c>
      <c r="D13338" s="1" t="s">
        <v>6770</v>
      </c>
      <c r="E13338" s="1"/>
      <c r="F13338" s="2">
        <v>6</v>
      </c>
      <c r="G13338" s="2">
        <f>INDEX(תוצאות_בחירות,MATCH(C13338,siot!$F$3:$F$1887,0),27)</f>
        <v>5</v>
      </c>
      <c r="H13338" s="2" t="b">
        <f t="shared" si="417"/>
        <v>0</v>
      </c>
      <c r="I13338" s="1" t="s">
        <v>2</v>
      </c>
      <c r="J13338" s="1" t="s">
        <v>6772</v>
      </c>
      <c r="K13338" s="1"/>
    </row>
    <row r="13339" spans="1:11" hidden="1">
      <c r="A13339" s="1" t="s">
        <v>6757</v>
      </c>
      <c r="B13339" s="1" t="s">
        <v>1186</v>
      </c>
      <c r="C13339" s="48" t="str">
        <f t="shared" si="416"/>
        <v>יש סביון</v>
      </c>
      <c r="D13339" s="1" t="s">
        <v>6770</v>
      </c>
      <c r="E13339" s="1"/>
      <c r="F13339" s="2">
        <v>7</v>
      </c>
      <c r="G13339" s="2">
        <f>INDEX(תוצאות_בחירות,MATCH(C13339,siot!$F$3:$F$1887,0),27)</f>
        <v>5</v>
      </c>
      <c r="H13339" s="2" t="b">
        <f t="shared" si="417"/>
        <v>0</v>
      </c>
      <c r="I13339" s="1" t="s">
        <v>2</v>
      </c>
      <c r="J13339" s="1" t="s">
        <v>6771</v>
      </c>
      <c r="K13339" s="1"/>
    </row>
    <row r="13340" spans="1:11" hidden="1">
      <c r="A13340" s="1" t="s">
        <v>6757</v>
      </c>
      <c r="B13340" s="1" t="s">
        <v>1186</v>
      </c>
      <c r="C13340" s="48" t="str">
        <f t="shared" si="416"/>
        <v>יש סביון</v>
      </c>
      <c r="D13340" s="1" t="s">
        <v>6770</v>
      </c>
      <c r="E13340" s="1"/>
      <c r="F13340" s="2">
        <v>8</v>
      </c>
      <c r="G13340" s="2">
        <f>INDEX(תוצאות_בחירות,MATCH(C13340,siot!$F$3:$F$1887,0),27)</f>
        <v>5</v>
      </c>
      <c r="H13340" s="2" t="b">
        <f t="shared" si="417"/>
        <v>0</v>
      </c>
      <c r="I13340" s="1" t="s">
        <v>2</v>
      </c>
      <c r="J13340" s="1" t="s">
        <v>6769</v>
      </c>
      <c r="K13340" s="1"/>
    </row>
    <row r="13341" spans="1:11" hidden="1">
      <c r="A13341" s="1" t="s">
        <v>6757</v>
      </c>
      <c r="B13341" s="1" t="s">
        <v>133</v>
      </c>
      <c r="C13341" s="48" t="str">
        <f t="shared" si="416"/>
        <v>לב סביון</v>
      </c>
      <c r="D13341" s="1" t="s">
        <v>6761</v>
      </c>
      <c r="E13341" s="1" t="s">
        <v>18</v>
      </c>
      <c r="F13341" s="2" t="s">
        <v>19548</v>
      </c>
      <c r="G13341" s="2">
        <f>INDEX(תוצאות_בחירות,MATCH(C13341,siot!$F$3:$F$1887,0),27)</f>
        <v>3</v>
      </c>
      <c r="H13341" s="2" t="b">
        <f t="shared" si="417"/>
        <v>0</v>
      </c>
      <c r="I13341" s="1"/>
      <c r="J13341" s="1"/>
      <c r="K13341" s="1"/>
    </row>
    <row r="13342" spans="1:11">
      <c r="A13342" s="1" t="s">
        <v>6757</v>
      </c>
      <c r="B13342" s="1" t="s">
        <v>133</v>
      </c>
      <c r="C13342" s="48" t="str">
        <f t="shared" si="416"/>
        <v>לב סביון</v>
      </c>
      <c r="D13342" s="1" t="s">
        <v>6761</v>
      </c>
      <c r="E13342" s="1" t="s">
        <v>17</v>
      </c>
      <c r="F13342" s="2">
        <v>1</v>
      </c>
      <c r="G13342" s="2">
        <f>INDEX(תוצאות_בחירות,MATCH(C13342,siot!$F$3:$F$1887,0),27)</f>
        <v>3</v>
      </c>
      <c r="H13342" s="2" t="b">
        <f t="shared" si="417"/>
        <v>1</v>
      </c>
      <c r="I13342" s="1" t="s">
        <v>2</v>
      </c>
      <c r="J13342" s="1" t="s">
        <v>6768</v>
      </c>
      <c r="K13342" s="1"/>
    </row>
    <row r="13343" spans="1:11">
      <c r="A13343" s="1" t="s">
        <v>6757</v>
      </c>
      <c r="B13343" s="1" t="s">
        <v>133</v>
      </c>
      <c r="C13343" s="48" t="str">
        <f t="shared" si="416"/>
        <v>לב סביון</v>
      </c>
      <c r="D13343" s="1" t="s">
        <v>6761</v>
      </c>
      <c r="E13343" s="1"/>
      <c r="F13343" s="2">
        <v>2</v>
      </c>
      <c r="G13343" s="2">
        <f>INDEX(תוצאות_בחירות,MATCH(C13343,siot!$F$3:$F$1887,0),27)</f>
        <v>3</v>
      </c>
      <c r="H13343" s="2" t="b">
        <f t="shared" si="417"/>
        <v>1</v>
      </c>
      <c r="I13343" s="1" t="s">
        <v>2</v>
      </c>
      <c r="J13343" s="1" t="s">
        <v>6767</v>
      </c>
      <c r="K13343" s="1">
        <v>1</v>
      </c>
    </row>
    <row r="13344" spans="1:11">
      <c r="A13344" s="1" t="s">
        <v>6757</v>
      </c>
      <c r="B13344" s="1" t="s">
        <v>133</v>
      </c>
      <c r="C13344" s="48" t="str">
        <f t="shared" si="416"/>
        <v>לב סביון</v>
      </c>
      <c r="D13344" s="1" t="s">
        <v>6761</v>
      </c>
      <c r="E13344" s="1"/>
      <c r="F13344" s="2">
        <v>3</v>
      </c>
      <c r="G13344" s="2">
        <f>INDEX(תוצאות_בחירות,MATCH(C13344,siot!$F$3:$F$1887,0),27)</f>
        <v>3</v>
      </c>
      <c r="H13344" s="2" t="b">
        <f t="shared" si="417"/>
        <v>1</v>
      </c>
      <c r="I13344" s="1" t="s">
        <v>2</v>
      </c>
      <c r="J13344" s="1" t="s">
        <v>2378</v>
      </c>
      <c r="K13344" s="1"/>
    </row>
    <row r="13345" spans="1:11" hidden="1">
      <c r="A13345" s="1" t="s">
        <v>6757</v>
      </c>
      <c r="B13345" s="1" t="s">
        <v>133</v>
      </c>
      <c r="C13345" s="48" t="str">
        <f t="shared" si="416"/>
        <v>לב סביון</v>
      </c>
      <c r="D13345" s="1" t="s">
        <v>6761</v>
      </c>
      <c r="E13345" s="1"/>
      <c r="F13345" s="2">
        <v>4</v>
      </c>
      <c r="G13345" s="2">
        <f>INDEX(תוצאות_בחירות,MATCH(C13345,siot!$F$3:$F$1887,0),27)</f>
        <v>3</v>
      </c>
      <c r="H13345" s="2" t="b">
        <f t="shared" si="417"/>
        <v>0</v>
      </c>
      <c r="I13345" s="1" t="s">
        <v>2</v>
      </c>
      <c r="J13345" s="1" t="s">
        <v>6766</v>
      </c>
      <c r="K13345" s="1"/>
    </row>
    <row r="13346" spans="1:11" hidden="1">
      <c r="A13346" s="1" t="s">
        <v>6757</v>
      </c>
      <c r="B13346" s="1" t="s">
        <v>133</v>
      </c>
      <c r="C13346" s="48" t="str">
        <f t="shared" si="416"/>
        <v>לב סביון</v>
      </c>
      <c r="D13346" s="1" t="s">
        <v>6761</v>
      </c>
      <c r="E13346" s="1"/>
      <c r="F13346" s="2">
        <v>5</v>
      </c>
      <c r="G13346" s="2">
        <f>INDEX(תוצאות_בחירות,MATCH(C13346,siot!$F$3:$F$1887,0),27)</f>
        <v>3</v>
      </c>
      <c r="H13346" s="2" t="b">
        <f t="shared" si="417"/>
        <v>0</v>
      </c>
      <c r="I13346" s="1" t="s">
        <v>2</v>
      </c>
      <c r="J13346" s="1" t="s">
        <v>6765</v>
      </c>
      <c r="K13346" s="1"/>
    </row>
    <row r="13347" spans="1:11" hidden="1">
      <c r="A13347" s="1" t="s">
        <v>6757</v>
      </c>
      <c r="B13347" s="1" t="s">
        <v>133</v>
      </c>
      <c r="C13347" s="48" t="str">
        <f t="shared" si="416"/>
        <v>לב סביון</v>
      </c>
      <c r="D13347" s="1" t="s">
        <v>6761</v>
      </c>
      <c r="E13347" s="1"/>
      <c r="F13347" s="2">
        <v>6</v>
      </c>
      <c r="G13347" s="2">
        <f>INDEX(תוצאות_בחירות,MATCH(C13347,siot!$F$3:$F$1887,0),27)</f>
        <v>3</v>
      </c>
      <c r="H13347" s="2" t="b">
        <f t="shared" si="417"/>
        <v>0</v>
      </c>
      <c r="I13347" s="1" t="s">
        <v>2</v>
      </c>
      <c r="J13347" s="1" t="s">
        <v>6764</v>
      </c>
      <c r="K13347" s="1"/>
    </row>
    <row r="13348" spans="1:11" hidden="1">
      <c r="A13348" s="1" t="s">
        <v>6757</v>
      </c>
      <c r="B13348" s="1" t="s">
        <v>133</v>
      </c>
      <c r="C13348" s="48" t="str">
        <f t="shared" si="416"/>
        <v>לב סביון</v>
      </c>
      <c r="D13348" s="1" t="s">
        <v>6761</v>
      </c>
      <c r="E13348" s="1"/>
      <c r="F13348" s="2">
        <v>7</v>
      </c>
      <c r="G13348" s="2">
        <f>INDEX(תוצאות_בחירות,MATCH(C13348,siot!$F$3:$F$1887,0),27)</f>
        <v>3</v>
      </c>
      <c r="H13348" s="2" t="b">
        <f t="shared" si="417"/>
        <v>0</v>
      </c>
      <c r="I13348" s="1" t="s">
        <v>2</v>
      </c>
      <c r="J13348" s="1" t="s">
        <v>6763</v>
      </c>
      <c r="K13348" s="1"/>
    </row>
    <row r="13349" spans="1:11" hidden="1">
      <c r="A13349" s="1" t="s">
        <v>6757</v>
      </c>
      <c r="B13349" s="1" t="s">
        <v>133</v>
      </c>
      <c r="C13349" s="48" t="str">
        <f t="shared" si="416"/>
        <v>לב סביון</v>
      </c>
      <c r="D13349" s="1" t="s">
        <v>6761</v>
      </c>
      <c r="E13349" s="1"/>
      <c r="F13349" s="2">
        <v>8</v>
      </c>
      <c r="G13349" s="2">
        <f>INDEX(תוצאות_בחירות,MATCH(C13349,siot!$F$3:$F$1887,0),27)</f>
        <v>3</v>
      </c>
      <c r="H13349" s="2" t="b">
        <f t="shared" si="417"/>
        <v>0</v>
      </c>
      <c r="I13349" s="1" t="s">
        <v>2</v>
      </c>
      <c r="J13349" s="1" t="s">
        <v>6762</v>
      </c>
      <c r="K13349" s="1"/>
    </row>
    <row r="13350" spans="1:11" hidden="1">
      <c r="A13350" s="1" t="s">
        <v>6757</v>
      </c>
      <c r="B13350" s="1" t="s">
        <v>133</v>
      </c>
      <c r="C13350" s="48" t="str">
        <f t="shared" si="416"/>
        <v>לב סביון</v>
      </c>
      <c r="D13350" s="1" t="s">
        <v>6761</v>
      </c>
      <c r="E13350" s="1"/>
      <c r="F13350" s="2">
        <v>9</v>
      </c>
      <c r="G13350" s="2">
        <f>INDEX(תוצאות_בחירות,MATCH(C13350,siot!$F$3:$F$1887,0),27)</f>
        <v>3</v>
      </c>
      <c r="H13350" s="2" t="b">
        <f t="shared" si="417"/>
        <v>0</v>
      </c>
      <c r="I13350" s="1" t="s">
        <v>2</v>
      </c>
      <c r="J13350" s="1" t="s">
        <v>6760</v>
      </c>
      <c r="K13350" s="1"/>
    </row>
    <row r="13351" spans="1:11" hidden="1">
      <c r="A13351" s="1" t="s">
        <v>6757</v>
      </c>
      <c r="B13351" s="1" t="s">
        <v>339</v>
      </c>
      <c r="C13351" s="48" t="str">
        <f t="shared" si="416"/>
        <v>ץ סביון</v>
      </c>
      <c r="D13351" s="1" t="s">
        <v>6756</v>
      </c>
      <c r="E13351" s="1" t="s">
        <v>3</v>
      </c>
      <c r="F13351" s="2" t="s">
        <v>19548</v>
      </c>
      <c r="G13351" s="2">
        <f>INDEX(תוצאות_בחירות,MATCH(C13351,siot!$F$3:$F$1887,0),27)</f>
        <v>0</v>
      </c>
      <c r="H13351" s="2" t="b">
        <f t="shared" si="417"/>
        <v>0</v>
      </c>
      <c r="I13351" s="1"/>
      <c r="J13351" s="1"/>
      <c r="K13351" s="1"/>
    </row>
    <row r="13352" spans="1:11" hidden="1">
      <c r="A13352" s="1" t="s">
        <v>6757</v>
      </c>
      <c r="B13352" s="1" t="s">
        <v>339</v>
      </c>
      <c r="C13352" s="48" t="str">
        <f t="shared" si="416"/>
        <v>ץ סביון</v>
      </c>
      <c r="D13352" s="1" t="s">
        <v>6756</v>
      </c>
      <c r="E13352" s="1"/>
      <c r="F13352" s="2">
        <v>1</v>
      </c>
      <c r="G13352" s="2">
        <f>INDEX(תוצאות_בחירות,MATCH(C13352,siot!$F$3:$F$1887,0),27)</f>
        <v>0</v>
      </c>
      <c r="H13352" s="2" t="b">
        <f t="shared" si="417"/>
        <v>0</v>
      </c>
      <c r="I13352" s="1" t="s">
        <v>2</v>
      </c>
      <c r="J13352" s="1" t="s">
        <v>6759</v>
      </c>
      <c r="K13352" s="1"/>
    </row>
    <row r="13353" spans="1:11" hidden="1">
      <c r="A13353" s="1" t="s">
        <v>6757</v>
      </c>
      <c r="B13353" s="1" t="s">
        <v>339</v>
      </c>
      <c r="C13353" s="48" t="str">
        <f t="shared" si="416"/>
        <v>ץ סביון</v>
      </c>
      <c r="D13353" s="1" t="s">
        <v>6756</v>
      </c>
      <c r="E13353" s="1"/>
      <c r="F13353" s="2">
        <v>2</v>
      </c>
      <c r="G13353" s="2">
        <f>INDEX(תוצאות_בחירות,MATCH(C13353,siot!$F$3:$F$1887,0),27)</f>
        <v>0</v>
      </c>
      <c r="H13353" s="2" t="b">
        <f t="shared" si="417"/>
        <v>0</v>
      </c>
      <c r="I13353" s="1" t="s">
        <v>2</v>
      </c>
      <c r="J13353" s="1" t="s">
        <v>6758</v>
      </c>
      <c r="K13353" s="1"/>
    </row>
    <row r="13354" spans="1:11" hidden="1">
      <c r="A13354" s="1" t="s">
        <v>6757</v>
      </c>
      <c r="B13354" s="1" t="s">
        <v>339</v>
      </c>
      <c r="C13354" s="48" t="str">
        <f t="shared" si="416"/>
        <v>ץ סביון</v>
      </c>
      <c r="D13354" s="1" t="s">
        <v>6756</v>
      </c>
      <c r="E13354" s="1"/>
      <c r="F13354" s="2">
        <v>3</v>
      </c>
      <c r="G13354" s="2">
        <f>INDEX(תוצאות_בחירות,MATCH(C13354,siot!$F$3:$F$1887,0),27)</f>
        <v>0</v>
      </c>
      <c r="H13354" s="2" t="b">
        <f t="shared" si="417"/>
        <v>0</v>
      </c>
      <c r="I13354" s="1" t="s">
        <v>2</v>
      </c>
      <c r="J13354" s="1" t="s">
        <v>1482</v>
      </c>
      <c r="K13354" s="1"/>
    </row>
    <row r="13355" spans="1:11" hidden="1">
      <c r="A13355" s="1" t="s">
        <v>6595</v>
      </c>
      <c r="B13355" s="1" t="s">
        <v>70</v>
      </c>
      <c r="C13355" s="48" t="str">
        <f t="shared" si="416"/>
        <v>א סח'נין</v>
      </c>
      <c r="D13355" s="1" t="s">
        <v>6748</v>
      </c>
      <c r="E13355" s="1" t="s">
        <v>3</v>
      </c>
      <c r="F13355" s="2" t="s">
        <v>19548</v>
      </c>
      <c r="G13355" s="2">
        <f>INDEX(תוצאות_בחירות,MATCH(C13355,siot!$F$3:$F$1887,0),27)</f>
        <v>0</v>
      </c>
      <c r="H13355" s="2" t="b">
        <f t="shared" si="417"/>
        <v>0</v>
      </c>
      <c r="I13355" s="1"/>
      <c r="J13355" s="1"/>
      <c r="K13355" s="1"/>
    </row>
    <row r="13356" spans="1:11" hidden="1">
      <c r="A13356" s="1" t="s">
        <v>6595</v>
      </c>
      <c r="B13356" s="1" t="s">
        <v>70</v>
      </c>
      <c r="C13356" s="48" t="str">
        <f t="shared" si="416"/>
        <v>א סח'נין</v>
      </c>
      <c r="D13356" s="1" t="s">
        <v>6748</v>
      </c>
      <c r="E13356" s="1"/>
      <c r="F13356" s="2">
        <v>1</v>
      </c>
      <c r="G13356" s="2">
        <f>INDEX(תוצאות_בחירות,MATCH(C13356,siot!$F$3:$F$1887,0),27)</f>
        <v>0</v>
      </c>
      <c r="H13356" s="2" t="b">
        <f t="shared" si="417"/>
        <v>0</v>
      </c>
      <c r="I13356" s="1" t="s">
        <v>2</v>
      </c>
      <c r="J13356" s="1" t="s">
        <v>6755</v>
      </c>
      <c r="K13356" s="1"/>
    </row>
    <row r="13357" spans="1:11" hidden="1">
      <c r="A13357" s="1" t="s">
        <v>6595</v>
      </c>
      <c r="B13357" s="1" t="s">
        <v>70</v>
      </c>
      <c r="C13357" s="48" t="str">
        <f t="shared" si="416"/>
        <v>א סח'נין</v>
      </c>
      <c r="D13357" s="1" t="s">
        <v>6748</v>
      </c>
      <c r="E13357" s="1"/>
      <c r="F13357" s="2">
        <v>2</v>
      </c>
      <c r="G13357" s="2">
        <f>INDEX(תוצאות_בחירות,MATCH(C13357,siot!$F$3:$F$1887,0),27)</f>
        <v>0</v>
      </c>
      <c r="H13357" s="2" t="b">
        <f t="shared" si="417"/>
        <v>0</v>
      </c>
      <c r="I13357" s="1" t="s">
        <v>2</v>
      </c>
      <c r="J13357" s="1" t="s">
        <v>6754</v>
      </c>
      <c r="K13357" s="1"/>
    </row>
    <row r="13358" spans="1:11" hidden="1">
      <c r="A13358" s="1" t="s">
        <v>6595</v>
      </c>
      <c r="B13358" s="1" t="s">
        <v>70</v>
      </c>
      <c r="C13358" s="48" t="str">
        <f t="shared" si="416"/>
        <v>א סח'נין</v>
      </c>
      <c r="D13358" s="1" t="s">
        <v>6748</v>
      </c>
      <c r="E13358" s="1"/>
      <c r="F13358" s="2">
        <v>3</v>
      </c>
      <c r="G13358" s="2">
        <f>INDEX(תוצאות_בחירות,MATCH(C13358,siot!$F$3:$F$1887,0),27)</f>
        <v>0</v>
      </c>
      <c r="H13358" s="2" t="b">
        <f t="shared" si="417"/>
        <v>0</v>
      </c>
      <c r="I13358" s="1" t="s">
        <v>2</v>
      </c>
      <c r="J13358" s="1" t="s">
        <v>6753</v>
      </c>
      <c r="K13358" s="1"/>
    </row>
    <row r="13359" spans="1:11" hidden="1">
      <c r="A13359" s="1" t="s">
        <v>6595</v>
      </c>
      <c r="B13359" s="1" t="s">
        <v>70</v>
      </c>
      <c r="C13359" s="48" t="str">
        <f t="shared" si="416"/>
        <v>א סח'נין</v>
      </c>
      <c r="D13359" s="1" t="s">
        <v>6748</v>
      </c>
      <c r="E13359" s="1"/>
      <c r="F13359" s="2">
        <v>4</v>
      </c>
      <c r="G13359" s="2">
        <f>INDEX(תוצאות_בחירות,MATCH(C13359,siot!$F$3:$F$1887,0),27)</f>
        <v>0</v>
      </c>
      <c r="H13359" s="2" t="b">
        <f t="shared" si="417"/>
        <v>0</v>
      </c>
      <c r="I13359" s="1" t="s">
        <v>2</v>
      </c>
      <c r="J13359" s="1" t="s">
        <v>6752</v>
      </c>
      <c r="K13359" s="1"/>
    </row>
    <row r="13360" spans="1:11" hidden="1">
      <c r="A13360" s="1" t="s">
        <v>6595</v>
      </c>
      <c r="B13360" s="1" t="s">
        <v>70</v>
      </c>
      <c r="C13360" s="48" t="str">
        <f t="shared" si="416"/>
        <v>א סח'נין</v>
      </c>
      <c r="D13360" s="1" t="s">
        <v>6748</v>
      </c>
      <c r="E13360" s="1"/>
      <c r="F13360" s="2">
        <v>5</v>
      </c>
      <c r="G13360" s="2">
        <f>INDEX(תוצאות_בחירות,MATCH(C13360,siot!$F$3:$F$1887,0),27)</f>
        <v>0</v>
      </c>
      <c r="H13360" s="2" t="b">
        <f t="shared" si="417"/>
        <v>0</v>
      </c>
      <c r="I13360" s="1" t="s">
        <v>2</v>
      </c>
      <c r="J13360" s="1" t="s">
        <v>6751</v>
      </c>
      <c r="K13360" s="1"/>
    </row>
    <row r="13361" spans="1:11" hidden="1">
      <c r="A13361" s="1" t="s">
        <v>6595</v>
      </c>
      <c r="B13361" s="1" t="s">
        <v>70</v>
      </c>
      <c r="C13361" s="48" t="str">
        <f t="shared" si="416"/>
        <v>א סח'נין</v>
      </c>
      <c r="D13361" s="1" t="s">
        <v>6748</v>
      </c>
      <c r="E13361" s="1"/>
      <c r="F13361" s="2">
        <v>6</v>
      </c>
      <c r="G13361" s="2">
        <f>INDEX(תוצאות_בחירות,MATCH(C13361,siot!$F$3:$F$1887,0),27)</f>
        <v>0</v>
      </c>
      <c r="H13361" s="2" t="b">
        <f t="shared" si="417"/>
        <v>0</v>
      </c>
      <c r="I13361" s="1" t="s">
        <v>2</v>
      </c>
      <c r="J13361" s="1" t="s">
        <v>6750</v>
      </c>
      <c r="K13361" s="1"/>
    </row>
    <row r="13362" spans="1:11" hidden="1">
      <c r="A13362" s="1" t="s">
        <v>6595</v>
      </c>
      <c r="B13362" s="1" t="s">
        <v>70</v>
      </c>
      <c r="C13362" s="48" t="str">
        <f t="shared" si="416"/>
        <v>א סח'נין</v>
      </c>
      <c r="D13362" s="1" t="s">
        <v>6748</v>
      </c>
      <c r="E13362" s="1"/>
      <c r="F13362" s="2">
        <v>7</v>
      </c>
      <c r="G13362" s="2">
        <f>INDEX(תוצאות_בחירות,MATCH(C13362,siot!$F$3:$F$1887,0),27)</f>
        <v>0</v>
      </c>
      <c r="H13362" s="2" t="b">
        <f t="shared" si="417"/>
        <v>0</v>
      </c>
      <c r="I13362" s="1" t="s">
        <v>2</v>
      </c>
      <c r="J13362" s="1" t="s">
        <v>6749</v>
      </c>
      <c r="K13362" s="1"/>
    </row>
    <row r="13363" spans="1:11" hidden="1">
      <c r="A13363" s="1" t="s">
        <v>6595</v>
      </c>
      <c r="B13363" s="1" t="s">
        <v>70</v>
      </c>
      <c r="C13363" s="48" t="str">
        <f t="shared" si="416"/>
        <v>א סח'נין</v>
      </c>
      <c r="D13363" s="1" t="s">
        <v>6748</v>
      </c>
      <c r="E13363" s="1"/>
      <c r="F13363" s="2">
        <v>8</v>
      </c>
      <c r="G13363" s="2">
        <f>INDEX(תוצאות_בחירות,MATCH(C13363,siot!$F$3:$F$1887,0),27)</f>
        <v>0</v>
      </c>
      <c r="H13363" s="2" t="b">
        <f t="shared" si="417"/>
        <v>0</v>
      </c>
      <c r="I13363" s="1" t="s">
        <v>2</v>
      </c>
      <c r="J13363" s="1" t="s">
        <v>6747</v>
      </c>
      <c r="K13363" s="1"/>
    </row>
    <row r="13364" spans="1:11" hidden="1">
      <c r="A13364" s="1" t="s">
        <v>6595</v>
      </c>
      <c r="B13364" s="1" t="s">
        <v>6740</v>
      </c>
      <c r="C13364" s="48" t="str">
        <f t="shared" si="416"/>
        <v>אג סח'נין</v>
      </c>
      <c r="D13364" s="1" t="s">
        <v>6739</v>
      </c>
      <c r="E13364" s="1" t="s">
        <v>3</v>
      </c>
      <c r="F13364" s="2" t="s">
        <v>19548</v>
      </c>
      <c r="G13364" s="2">
        <f>INDEX(תוצאות_בחירות,MATCH(C13364,siot!$F$3:$F$1887,0),27)</f>
        <v>2</v>
      </c>
      <c r="H13364" s="2" t="b">
        <f t="shared" si="417"/>
        <v>0</v>
      </c>
      <c r="I13364" s="1"/>
      <c r="J13364" s="1"/>
      <c r="K13364" s="1"/>
    </row>
    <row r="13365" spans="1:11">
      <c r="A13365" s="1" t="s">
        <v>6595</v>
      </c>
      <c r="B13365" s="1" t="s">
        <v>6740</v>
      </c>
      <c r="C13365" s="48" t="str">
        <f t="shared" si="416"/>
        <v>אג סח'נין</v>
      </c>
      <c r="D13365" s="1" t="s">
        <v>6739</v>
      </c>
      <c r="E13365" s="1"/>
      <c r="F13365" s="2">
        <v>1</v>
      </c>
      <c r="G13365" s="2">
        <f>INDEX(תוצאות_בחירות,MATCH(C13365,siot!$F$3:$F$1887,0),27)</f>
        <v>2</v>
      </c>
      <c r="H13365" s="2" t="b">
        <f t="shared" si="417"/>
        <v>1</v>
      </c>
      <c r="I13365" s="1" t="s">
        <v>2</v>
      </c>
      <c r="J13365" s="1" t="s">
        <v>6746</v>
      </c>
      <c r="K13365" s="1"/>
    </row>
    <row r="13366" spans="1:11">
      <c r="A13366" s="1" t="s">
        <v>6595</v>
      </c>
      <c r="B13366" s="1" t="s">
        <v>6740</v>
      </c>
      <c r="C13366" s="48" t="str">
        <f t="shared" si="416"/>
        <v>אג סח'נין</v>
      </c>
      <c r="D13366" s="1" t="s">
        <v>6739</v>
      </c>
      <c r="E13366" s="1"/>
      <c r="F13366" s="2">
        <v>2</v>
      </c>
      <c r="G13366" s="2">
        <f>INDEX(תוצאות_בחירות,MATCH(C13366,siot!$F$3:$F$1887,0),27)</f>
        <v>2</v>
      </c>
      <c r="H13366" s="2" t="b">
        <f t="shared" si="417"/>
        <v>1</v>
      </c>
      <c r="I13366" s="1" t="s">
        <v>2</v>
      </c>
      <c r="J13366" s="1" t="s">
        <v>6745</v>
      </c>
      <c r="K13366" s="1"/>
    </row>
    <row r="13367" spans="1:11" hidden="1">
      <c r="A13367" s="1" t="s">
        <v>6595</v>
      </c>
      <c r="B13367" s="1" t="s">
        <v>6740</v>
      </c>
      <c r="C13367" s="48" t="str">
        <f t="shared" si="416"/>
        <v>אג סח'נין</v>
      </c>
      <c r="D13367" s="1" t="s">
        <v>6739</v>
      </c>
      <c r="E13367" s="1"/>
      <c r="F13367" s="2">
        <v>3</v>
      </c>
      <c r="G13367" s="2">
        <f>INDEX(תוצאות_בחירות,MATCH(C13367,siot!$F$3:$F$1887,0),27)</f>
        <v>2</v>
      </c>
      <c r="H13367" s="2" t="b">
        <f t="shared" si="417"/>
        <v>0</v>
      </c>
      <c r="I13367" s="1" t="s">
        <v>2</v>
      </c>
      <c r="J13367" s="1" t="s">
        <v>6744</v>
      </c>
      <c r="K13367" s="1"/>
    </row>
    <row r="13368" spans="1:11" hidden="1">
      <c r="A13368" s="1" t="s">
        <v>6595</v>
      </c>
      <c r="B13368" s="1" t="s">
        <v>6740</v>
      </c>
      <c r="C13368" s="48" t="str">
        <f t="shared" si="416"/>
        <v>אג סח'נין</v>
      </c>
      <c r="D13368" s="1" t="s">
        <v>6739</v>
      </c>
      <c r="E13368" s="1"/>
      <c r="F13368" s="2">
        <v>4</v>
      </c>
      <c r="G13368" s="2">
        <f>INDEX(תוצאות_בחירות,MATCH(C13368,siot!$F$3:$F$1887,0),27)</f>
        <v>2</v>
      </c>
      <c r="H13368" s="2" t="b">
        <f t="shared" si="417"/>
        <v>0</v>
      </c>
      <c r="I13368" s="1" t="s">
        <v>2</v>
      </c>
      <c r="J13368" s="1" t="s">
        <v>6728</v>
      </c>
      <c r="K13368" s="1"/>
    </row>
    <row r="13369" spans="1:11" hidden="1">
      <c r="A13369" s="1" t="s">
        <v>6595</v>
      </c>
      <c r="B13369" s="1" t="s">
        <v>6740</v>
      </c>
      <c r="C13369" s="48" t="str">
        <f t="shared" si="416"/>
        <v>אג סח'נין</v>
      </c>
      <c r="D13369" s="1" t="s">
        <v>6739</v>
      </c>
      <c r="E13369" s="1"/>
      <c r="F13369" s="2">
        <v>5</v>
      </c>
      <c r="G13369" s="2">
        <f>INDEX(תוצאות_בחירות,MATCH(C13369,siot!$F$3:$F$1887,0),27)</f>
        <v>2</v>
      </c>
      <c r="H13369" s="2" t="b">
        <f t="shared" si="417"/>
        <v>0</v>
      </c>
      <c r="I13369" s="1" t="s">
        <v>2</v>
      </c>
      <c r="J13369" s="1" t="s">
        <v>6743</v>
      </c>
      <c r="K13369" s="1"/>
    </row>
    <row r="13370" spans="1:11" hidden="1">
      <c r="A13370" s="1" t="s">
        <v>6595</v>
      </c>
      <c r="B13370" s="1" t="s">
        <v>6740</v>
      </c>
      <c r="C13370" s="48" t="str">
        <f t="shared" si="416"/>
        <v>אג סח'נין</v>
      </c>
      <c r="D13370" s="1" t="s">
        <v>6739</v>
      </c>
      <c r="E13370" s="1"/>
      <c r="F13370" s="2">
        <v>6</v>
      </c>
      <c r="G13370" s="2">
        <f>INDEX(תוצאות_בחירות,MATCH(C13370,siot!$F$3:$F$1887,0),27)</f>
        <v>2</v>
      </c>
      <c r="H13370" s="2" t="b">
        <f t="shared" si="417"/>
        <v>0</v>
      </c>
      <c r="I13370" s="1" t="s">
        <v>2</v>
      </c>
      <c r="J13370" s="1" t="s">
        <v>6742</v>
      </c>
      <c r="K13370" s="1"/>
    </row>
    <row r="13371" spans="1:11" hidden="1">
      <c r="A13371" s="1" t="s">
        <v>6595</v>
      </c>
      <c r="B13371" s="1" t="s">
        <v>6740</v>
      </c>
      <c r="C13371" s="48" t="str">
        <f t="shared" si="416"/>
        <v>אג סח'נין</v>
      </c>
      <c r="D13371" s="1" t="s">
        <v>6739</v>
      </c>
      <c r="E13371" s="1"/>
      <c r="F13371" s="2">
        <v>7</v>
      </c>
      <c r="G13371" s="2">
        <f>INDEX(תוצאות_בחירות,MATCH(C13371,siot!$F$3:$F$1887,0),27)</f>
        <v>2</v>
      </c>
      <c r="H13371" s="2" t="b">
        <f t="shared" si="417"/>
        <v>0</v>
      </c>
      <c r="I13371" s="1" t="s">
        <v>2</v>
      </c>
      <c r="J13371" s="1" t="s">
        <v>6741</v>
      </c>
      <c r="K13371" s="1"/>
    </row>
    <row r="13372" spans="1:11" hidden="1">
      <c r="A13372" s="1" t="s">
        <v>6595</v>
      </c>
      <c r="B13372" s="1" t="s">
        <v>6740</v>
      </c>
      <c r="C13372" s="48" t="str">
        <f t="shared" si="416"/>
        <v>אג סח'נין</v>
      </c>
      <c r="D13372" s="1" t="s">
        <v>6739</v>
      </c>
      <c r="E13372" s="1"/>
      <c r="F13372" s="2">
        <v>8</v>
      </c>
      <c r="G13372" s="2">
        <f>INDEX(תוצאות_בחירות,MATCH(C13372,siot!$F$3:$F$1887,0),27)</f>
        <v>2</v>
      </c>
      <c r="H13372" s="2" t="b">
        <f t="shared" si="417"/>
        <v>0</v>
      </c>
      <c r="I13372" s="1" t="s">
        <v>2</v>
      </c>
      <c r="J13372" s="1" t="s">
        <v>6738</v>
      </c>
      <c r="K13372" s="1"/>
    </row>
    <row r="13373" spans="1:11" hidden="1">
      <c r="A13373" s="1" t="s">
        <v>6595</v>
      </c>
      <c r="B13373" s="1" t="s">
        <v>6731</v>
      </c>
      <c r="C13373" s="48" t="str">
        <f t="shared" si="416"/>
        <v>אה סח'נין</v>
      </c>
      <c r="D13373" s="1" t="s">
        <v>6730</v>
      </c>
      <c r="E13373" s="1" t="s">
        <v>3</v>
      </c>
      <c r="F13373" s="2" t="s">
        <v>19548</v>
      </c>
      <c r="G13373" s="2">
        <f>INDEX(תוצאות_בחירות,MATCH(C13373,siot!$F$3:$F$1887,0),27)</f>
        <v>2</v>
      </c>
      <c r="H13373" s="2" t="b">
        <f t="shared" si="417"/>
        <v>0</v>
      </c>
      <c r="I13373" s="1"/>
      <c r="J13373" s="1"/>
      <c r="K13373" s="1"/>
    </row>
    <row r="13374" spans="1:11">
      <c r="A13374" s="1" t="s">
        <v>6595</v>
      </c>
      <c r="B13374" s="1" t="s">
        <v>6731</v>
      </c>
      <c r="C13374" s="48" t="str">
        <f t="shared" si="416"/>
        <v>אה סח'נין</v>
      </c>
      <c r="D13374" s="1" t="s">
        <v>6730</v>
      </c>
      <c r="E13374" s="1"/>
      <c r="F13374" s="2">
        <v>1</v>
      </c>
      <c r="G13374" s="2">
        <f>INDEX(תוצאות_בחירות,MATCH(C13374,siot!$F$3:$F$1887,0),27)</f>
        <v>2</v>
      </c>
      <c r="H13374" s="2" t="b">
        <f t="shared" si="417"/>
        <v>1</v>
      </c>
      <c r="I13374" s="1" t="s">
        <v>2</v>
      </c>
      <c r="J13374" s="1" t="s">
        <v>6737</v>
      </c>
      <c r="K13374" s="1"/>
    </row>
    <row r="13375" spans="1:11">
      <c r="A13375" s="1" t="s">
        <v>6595</v>
      </c>
      <c r="B13375" s="1" t="s">
        <v>6731</v>
      </c>
      <c r="C13375" s="48" t="str">
        <f t="shared" si="416"/>
        <v>אה סח'נין</v>
      </c>
      <c r="D13375" s="1" t="s">
        <v>6730</v>
      </c>
      <c r="E13375" s="1"/>
      <c r="F13375" s="2">
        <v>2</v>
      </c>
      <c r="G13375" s="2">
        <f>INDEX(תוצאות_בחירות,MATCH(C13375,siot!$F$3:$F$1887,0),27)</f>
        <v>2</v>
      </c>
      <c r="H13375" s="2" t="b">
        <f t="shared" si="417"/>
        <v>1</v>
      </c>
      <c r="I13375" s="1" t="s">
        <v>2</v>
      </c>
      <c r="J13375" s="1" t="s">
        <v>6736</v>
      </c>
      <c r="K13375" s="1"/>
    </row>
    <row r="13376" spans="1:11" hidden="1">
      <c r="A13376" s="1" t="s">
        <v>6595</v>
      </c>
      <c r="B13376" s="1" t="s">
        <v>6731</v>
      </c>
      <c r="C13376" s="48" t="str">
        <f t="shared" si="416"/>
        <v>אה סח'נין</v>
      </c>
      <c r="D13376" s="1" t="s">
        <v>6730</v>
      </c>
      <c r="E13376" s="1"/>
      <c r="F13376" s="2">
        <v>3</v>
      </c>
      <c r="G13376" s="2">
        <f>INDEX(תוצאות_בחירות,MATCH(C13376,siot!$F$3:$F$1887,0),27)</f>
        <v>2</v>
      </c>
      <c r="H13376" s="2" t="b">
        <f t="shared" si="417"/>
        <v>0</v>
      </c>
      <c r="I13376" s="1" t="s">
        <v>2</v>
      </c>
      <c r="J13376" s="1" t="s">
        <v>6735</v>
      </c>
      <c r="K13376" s="1"/>
    </row>
    <row r="13377" spans="1:11" hidden="1">
      <c r="A13377" s="1" t="s">
        <v>6595</v>
      </c>
      <c r="B13377" s="1" t="s">
        <v>6731</v>
      </c>
      <c r="C13377" s="48" t="str">
        <f t="shared" si="416"/>
        <v>אה סח'נין</v>
      </c>
      <c r="D13377" s="1" t="s">
        <v>6730</v>
      </c>
      <c r="E13377" s="1"/>
      <c r="F13377" s="2">
        <v>4</v>
      </c>
      <c r="G13377" s="2">
        <f>INDEX(תוצאות_בחירות,MATCH(C13377,siot!$F$3:$F$1887,0),27)</f>
        <v>2</v>
      </c>
      <c r="H13377" s="2" t="b">
        <f t="shared" si="417"/>
        <v>0</v>
      </c>
      <c r="I13377" s="1" t="s">
        <v>2</v>
      </c>
      <c r="J13377" s="1" t="s">
        <v>6734</v>
      </c>
      <c r="K13377" s="1"/>
    </row>
    <row r="13378" spans="1:11" hidden="1">
      <c r="A13378" s="1" t="s">
        <v>6595</v>
      </c>
      <c r="B13378" s="1" t="s">
        <v>6731</v>
      </c>
      <c r="C13378" s="48" t="str">
        <f t="shared" si="416"/>
        <v>אה סח'נין</v>
      </c>
      <c r="D13378" s="1" t="s">
        <v>6730</v>
      </c>
      <c r="E13378" s="1"/>
      <c r="F13378" s="2">
        <v>5</v>
      </c>
      <c r="G13378" s="2">
        <f>INDEX(תוצאות_בחירות,MATCH(C13378,siot!$F$3:$F$1887,0),27)</f>
        <v>2</v>
      </c>
      <c r="H13378" s="2" t="b">
        <f t="shared" si="417"/>
        <v>0</v>
      </c>
      <c r="I13378" s="1" t="s">
        <v>2</v>
      </c>
      <c r="J13378" s="1" t="s">
        <v>6733</v>
      </c>
      <c r="K13378" s="1"/>
    </row>
    <row r="13379" spans="1:11" hidden="1">
      <c r="A13379" s="1" t="s">
        <v>6595</v>
      </c>
      <c r="B13379" s="1" t="s">
        <v>6731</v>
      </c>
      <c r="C13379" s="48" t="str">
        <f t="shared" si="416"/>
        <v>אה סח'נין</v>
      </c>
      <c r="D13379" s="1" t="s">
        <v>6730</v>
      </c>
      <c r="E13379" s="1"/>
      <c r="F13379" s="2">
        <v>6</v>
      </c>
      <c r="G13379" s="2">
        <f>INDEX(תוצאות_בחירות,MATCH(C13379,siot!$F$3:$F$1887,0),27)</f>
        <v>2</v>
      </c>
      <c r="H13379" s="2" t="b">
        <f t="shared" si="417"/>
        <v>0</v>
      </c>
      <c r="I13379" s="1" t="s">
        <v>2</v>
      </c>
      <c r="J13379" s="1" t="s">
        <v>6732</v>
      </c>
      <c r="K13379" s="1"/>
    </row>
    <row r="13380" spans="1:11" hidden="1">
      <c r="A13380" s="1" t="s">
        <v>6595</v>
      </c>
      <c r="B13380" s="1" t="s">
        <v>6731</v>
      </c>
      <c r="C13380" s="48" t="str">
        <f t="shared" ref="C13380:C13443" si="418">B13380&amp;" "&amp;A13380</f>
        <v>אה סח'נין</v>
      </c>
      <c r="D13380" s="1" t="s">
        <v>6730</v>
      </c>
      <c r="E13380" s="1"/>
      <c r="F13380" s="2">
        <v>7</v>
      </c>
      <c r="G13380" s="2">
        <f>INDEX(תוצאות_בחירות,MATCH(C13380,siot!$F$3:$F$1887,0),27)</f>
        <v>2</v>
      </c>
      <c r="H13380" s="2" t="b">
        <f t="shared" ref="H13380:H13443" si="419">IF(OR(F13380&lt;G13380,G13380=F13380),TRUE,FALSE)</f>
        <v>0</v>
      </c>
      <c r="I13380" s="1" t="s">
        <v>2</v>
      </c>
      <c r="J13380" s="1" t="s">
        <v>6602</v>
      </c>
      <c r="K13380" s="1"/>
    </row>
    <row r="13381" spans="1:11" hidden="1">
      <c r="A13381" s="1" t="s">
        <v>6595</v>
      </c>
      <c r="B13381" s="1" t="s">
        <v>6731</v>
      </c>
      <c r="C13381" s="48" t="str">
        <f t="shared" si="418"/>
        <v>אה סח'נין</v>
      </c>
      <c r="D13381" s="1" t="s">
        <v>6730</v>
      </c>
      <c r="E13381" s="1"/>
      <c r="F13381" s="2">
        <v>8</v>
      </c>
      <c r="G13381" s="2">
        <f>INDEX(תוצאות_בחירות,MATCH(C13381,siot!$F$3:$F$1887,0),27)</f>
        <v>2</v>
      </c>
      <c r="H13381" s="2" t="b">
        <f t="shared" si="419"/>
        <v>0</v>
      </c>
      <c r="I13381" s="1" t="s">
        <v>2</v>
      </c>
      <c r="J13381" s="1" t="s">
        <v>6729</v>
      </c>
      <c r="K13381" s="1"/>
    </row>
    <row r="13382" spans="1:11" hidden="1">
      <c r="A13382" s="1" t="s">
        <v>6595</v>
      </c>
      <c r="B13382" s="1" t="s">
        <v>2679</v>
      </c>
      <c r="C13382" s="48" t="str">
        <f t="shared" si="418"/>
        <v>גד סח'נין</v>
      </c>
      <c r="D13382" s="1" t="s">
        <v>6707</v>
      </c>
      <c r="E13382" s="1" t="s">
        <v>3</v>
      </c>
      <c r="F13382" s="2" t="s">
        <v>19548</v>
      </c>
      <c r="G13382" s="2">
        <f>INDEX(תוצאות_בחירות,MATCH(C13382,siot!$F$3:$F$1887,0),27)</f>
        <v>2</v>
      </c>
      <c r="H13382" s="2" t="b">
        <f t="shared" si="419"/>
        <v>0</v>
      </c>
      <c r="I13382" s="1"/>
      <c r="J13382" s="1"/>
      <c r="K13382" s="1"/>
    </row>
    <row r="13383" spans="1:11">
      <c r="A13383" s="1" t="s">
        <v>6595</v>
      </c>
      <c r="B13383" s="1" t="s">
        <v>2679</v>
      </c>
      <c r="C13383" s="48" t="str">
        <f t="shared" si="418"/>
        <v>גד סח'נין</v>
      </c>
      <c r="D13383" s="1" t="s">
        <v>6707</v>
      </c>
      <c r="E13383" s="1"/>
      <c r="F13383" s="2">
        <v>1</v>
      </c>
      <c r="G13383" s="2">
        <f>INDEX(תוצאות_בחירות,MATCH(C13383,siot!$F$3:$F$1887,0),27)</f>
        <v>2</v>
      </c>
      <c r="H13383" s="2" t="b">
        <f t="shared" si="419"/>
        <v>1</v>
      </c>
      <c r="I13383" s="1" t="s">
        <v>2</v>
      </c>
      <c r="J13383" s="1" t="s">
        <v>6727</v>
      </c>
      <c r="K13383" s="1"/>
    </row>
    <row r="13384" spans="1:11">
      <c r="A13384" s="1" t="s">
        <v>6595</v>
      </c>
      <c r="B13384" s="1" t="s">
        <v>2679</v>
      </c>
      <c r="C13384" s="48" t="str">
        <f t="shared" si="418"/>
        <v>גד סח'נין</v>
      </c>
      <c r="D13384" s="1" t="s">
        <v>6707</v>
      </c>
      <c r="E13384" s="1"/>
      <c r="F13384" s="2">
        <v>2</v>
      </c>
      <c r="G13384" s="2">
        <f>INDEX(תוצאות_בחירות,MATCH(C13384,siot!$F$3:$F$1887,0),27)</f>
        <v>2</v>
      </c>
      <c r="H13384" s="2" t="b">
        <f t="shared" si="419"/>
        <v>1</v>
      </c>
      <c r="I13384" s="1" t="s">
        <v>2</v>
      </c>
      <c r="J13384" s="1" t="s">
        <v>6726</v>
      </c>
      <c r="K13384" s="1"/>
    </row>
    <row r="13385" spans="1:11" hidden="1">
      <c r="A13385" s="1" t="s">
        <v>6595</v>
      </c>
      <c r="B13385" s="1" t="s">
        <v>2679</v>
      </c>
      <c r="C13385" s="48" t="str">
        <f t="shared" si="418"/>
        <v>גד סח'נין</v>
      </c>
      <c r="D13385" s="1" t="s">
        <v>6707</v>
      </c>
      <c r="E13385" s="1"/>
      <c r="F13385" s="2">
        <v>3</v>
      </c>
      <c r="G13385" s="2">
        <f>INDEX(תוצאות_בחירות,MATCH(C13385,siot!$F$3:$F$1887,0),27)</f>
        <v>2</v>
      </c>
      <c r="H13385" s="2" t="b">
        <f t="shared" si="419"/>
        <v>0</v>
      </c>
      <c r="I13385" s="1" t="s">
        <v>2</v>
      </c>
      <c r="J13385" s="1" t="s">
        <v>6725</v>
      </c>
      <c r="K13385" s="1"/>
    </row>
    <row r="13386" spans="1:11" hidden="1">
      <c r="A13386" s="1" t="s">
        <v>6595</v>
      </c>
      <c r="B13386" s="1" t="s">
        <v>2679</v>
      </c>
      <c r="C13386" s="48" t="str">
        <f t="shared" si="418"/>
        <v>גד סח'נין</v>
      </c>
      <c r="D13386" s="1" t="s">
        <v>6707</v>
      </c>
      <c r="E13386" s="1"/>
      <c r="F13386" s="2">
        <v>4</v>
      </c>
      <c r="G13386" s="2">
        <f>INDEX(תוצאות_בחירות,MATCH(C13386,siot!$F$3:$F$1887,0),27)</f>
        <v>2</v>
      </c>
      <c r="H13386" s="2" t="b">
        <f t="shared" si="419"/>
        <v>0</v>
      </c>
      <c r="I13386" s="1" t="s">
        <v>2</v>
      </c>
      <c r="J13386" s="1" t="s">
        <v>6724</v>
      </c>
      <c r="K13386" s="1"/>
    </row>
    <row r="13387" spans="1:11" hidden="1">
      <c r="A13387" s="1" t="s">
        <v>6595</v>
      </c>
      <c r="B13387" s="1" t="s">
        <v>2679</v>
      </c>
      <c r="C13387" s="48" t="str">
        <f t="shared" si="418"/>
        <v>גד סח'נין</v>
      </c>
      <c r="D13387" s="1" t="s">
        <v>6707</v>
      </c>
      <c r="E13387" s="1"/>
      <c r="F13387" s="2">
        <v>5</v>
      </c>
      <c r="G13387" s="2">
        <f>INDEX(תוצאות_בחירות,MATCH(C13387,siot!$F$3:$F$1887,0),27)</f>
        <v>2</v>
      </c>
      <c r="H13387" s="2" t="b">
        <f t="shared" si="419"/>
        <v>0</v>
      </c>
      <c r="I13387" s="1" t="s">
        <v>2</v>
      </c>
      <c r="J13387" s="1" t="s">
        <v>6723</v>
      </c>
      <c r="K13387" s="1"/>
    </row>
    <row r="13388" spans="1:11" hidden="1">
      <c r="A13388" s="1" t="s">
        <v>6595</v>
      </c>
      <c r="B13388" s="1" t="s">
        <v>2679</v>
      </c>
      <c r="C13388" s="48" t="str">
        <f t="shared" si="418"/>
        <v>גד סח'נין</v>
      </c>
      <c r="D13388" s="1" t="s">
        <v>6707</v>
      </c>
      <c r="E13388" s="1"/>
      <c r="F13388" s="2">
        <v>6</v>
      </c>
      <c r="G13388" s="2">
        <f>INDEX(תוצאות_בחירות,MATCH(C13388,siot!$F$3:$F$1887,0),27)</f>
        <v>2</v>
      </c>
      <c r="H13388" s="2" t="b">
        <f t="shared" si="419"/>
        <v>0</v>
      </c>
      <c r="I13388" s="1" t="s">
        <v>2</v>
      </c>
      <c r="J13388" s="1" t="s">
        <v>6599</v>
      </c>
      <c r="K13388" s="1"/>
    </row>
    <row r="13389" spans="1:11" hidden="1">
      <c r="A13389" s="1" t="s">
        <v>6595</v>
      </c>
      <c r="B13389" s="1" t="s">
        <v>2679</v>
      </c>
      <c r="C13389" s="48" t="str">
        <f t="shared" si="418"/>
        <v>גד סח'נין</v>
      </c>
      <c r="D13389" s="1" t="s">
        <v>6707</v>
      </c>
      <c r="E13389" s="1"/>
      <c r="F13389" s="2">
        <v>7</v>
      </c>
      <c r="G13389" s="2">
        <f>INDEX(תוצאות_בחירות,MATCH(C13389,siot!$F$3:$F$1887,0),27)</f>
        <v>2</v>
      </c>
      <c r="H13389" s="2" t="b">
        <f t="shared" si="419"/>
        <v>0</v>
      </c>
      <c r="I13389" s="1" t="s">
        <v>2</v>
      </c>
      <c r="J13389" s="1" t="s">
        <v>6722</v>
      </c>
      <c r="K13389" s="1"/>
    </row>
    <row r="13390" spans="1:11" hidden="1">
      <c r="A13390" s="1" t="s">
        <v>6595</v>
      </c>
      <c r="B13390" s="1" t="s">
        <v>2679</v>
      </c>
      <c r="C13390" s="48" t="str">
        <f t="shared" si="418"/>
        <v>גד סח'נין</v>
      </c>
      <c r="D13390" s="1" t="s">
        <v>6707</v>
      </c>
      <c r="E13390" s="1"/>
      <c r="F13390" s="2">
        <v>8</v>
      </c>
      <c r="G13390" s="2">
        <f>INDEX(תוצאות_בחירות,MATCH(C13390,siot!$F$3:$F$1887,0),27)</f>
        <v>2</v>
      </c>
      <c r="H13390" s="2" t="b">
        <f t="shared" si="419"/>
        <v>0</v>
      </c>
      <c r="I13390" s="1" t="s">
        <v>2</v>
      </c>
      <c r="J13390" s="1" t="s">
        <v>6721</v>
      </c>
      <c r="K13390" s="1"/>
    </row>
    <row r="13391" spans="1:11" hidden="1">
      <c r="A13391" s="1" t="s">
        <v>6595</v>
      </c>
      <c r="B13391" s="1" t="s">
        <v>2679</v>
      </c>
      <c r="C13391" s="48" t="str">
        <f t="shared" si="418"/>
        <v>גד סח'נין</v>
      </c>
      <c r="D13391" s="1" t="s">
        <v>6707</v>
      </c>
      <c r="E13391" s="1"/>
      <c r="F13391" s="2">
        <v>9</v>
      </c>
      <c r="G13391" s="2">
        <f>INDEX(תוצאות_בחירות,MATCH(C13391,siot!$F$3:$F$1887,0),27)</f>
        <v>2</v>
      </c>
      <c r="H13391" s="2" t="b">
        <f t="shared" si="419"/>
        <v>0</v>
      </c>
      <c r="I13391" s="1" t="s">
        <v>2</v>
      </c>
      <c r="J13391" s="1" t="s">
        <v>6720</v>
      </c>
      <c r="K13391" s="1"/>
    </row>
    <row r="13392" spans="1:11" hidden="1">
      <c r="A13392" s="1" t="s">
        <v>6595</v>
      </c>
      <c r="B13392" s="1" t="s">
        <v>2679</v>
      </c>
      <c r="C13392" s="48" t="str">
        <f t="shared" si="418"/>
        <v>גד סח'נין</v>
      </c>
      <c r="D13392" s="1" t="s">
        <v>6707</v>
      </c>
      <c r="E13392" s="1"/>
      <c r="F13392" s="2">
        <v>10</v>
      </c>
      <c r="G13392" s="2">
        <f>INDEX(תוצאות_בחירות,MATCH(C13392,siot!$F$3:$F$1887,0),27)</f>
        <v>2</v>
      </c>
      <c r="H13392" s="2" t="b">
        <f t="shared" si="419"/>
        <v>0</v>
      </c>
      <c r="I13392" s="1" t="s">
        <v>2</v>
      </c>
      <c r="J13392" s="1" t="s">
        <v>6719</v>
      </c>
      <c r="K13392" s="1"/>
    </row>
    <row r="13393" spans="1:11" hidden="1">
      <c r="A13393" s="1" t="s">
        <v>6595</v>
      </c>
      <c r="B13393" s="1" t="s">
        <v>2679</v>
      </c>
      <c r="C13393" s="48" t="str">
        <f t="shared" si="418"/>
        <v>גד סח'נין</v>
      </c>
      <c r="D13393" s="1" t="s">
        <v>6707</v>
      </c>
      <c r="E13393" s="1"/>
      <c r="F13393" s="2">
        <v>11</v>
      </c>
      <c r="G13393" s="2">
        <f>INDEX(תוצאות_בחירות,MATCH(C13393,siot!$F$3:$F$1887,0),27)</f>
        <v>2</v>
      </c>
      <c r="H13393" s="2" t="b">
        <f t="shared" si="419"/>
        <v>0</v>
      </c>
      <c r="I13393" s="1" t="s">
        <v>2</v>
      </c>
      <c r="J13393" s="1" t="s">
        <v>6718</v>
      </c>
      <c r="K13393" s="1"/>
    </row>
    <row r="13394" spans="1:11" hidden="1">
      <c r="A13394" s="1" t="s">
        <v>6595</v>
      </c>
      <c r="B13394" s="1" t="s">
        <v>2679</v>
      </c>
      <c r="C13394" s="48" t="str">
        <f t="shared" si="418"/>
        <v>גד סח'נין</v>
      </c>
      <c r="D13394" s="1" t="s">
        <v>6707</v>
      </c>
      <c r="E13394" s="1"/>
      <c r="F13394" s="2">
        <v>12</v>
      </c>
      <c r="G13394" s="2">
        <f>INDEX(תוצאות_בחירות,MATCH(C13394,siot!$F$3:$F$1887,0),27)</f>
        <v>2</v>
      </c>
      <c r="H13394" s="2" t="b">
        <f t="shared" si="419"/>
        <v>0</v>
      </c>
      <c r="I13394" s="1" t="s">
        <v>2</v>
      </c>
      <c r="J13394" s="1" t="s">
        <v>6717</v>
      </c>
      <c r="K13394" s="1"/>
    </row>
    <row r="13395" spans="1:11" hidden="1">
      <c r="A13395" s="1" t="s">
        <v>6595</v>
      </c>
      <c r="B13395" s="1" t="s">
        <v>2679</v>
      </c>
      <c r="C13395" s="48" t="str">
        <f t="shared" si="418"/>
        <v>גד סח'נין</v>
      </c>
      <c r="D13395" s="1" t="s">
        <v>6707</v>
      </c>
      <c r="E13395" s="1"/>
      <c r="F13395" s="2">
        <v>13</v>
      </c>
      <c r="G13395" s="2">
        <f>INDEX(תוצאות_בחירות,MATCH(C13395,siot!$F$3:$F$1887,0),27)</f>
        <v>2</v>
      </c>
      <c r="H13395" s="2" t="b">
        <f t="shared" si="419"/>
        <v>0</v>
      </c>
      <c r="I13395" s="1" t="s">
        <v>2</v>
      </c>
      <c r="J13395" s="1" t="s">
        <v>6716</v>
      </c>
      <c r="K13395" s="1"/>
    </row>
    <row r="13396" spans="1:11" hidden="1">
      <c r="A13396" s="1" t="s">
        <v>6595</v>
      </c>
      <c r="B13396" s="1" t="s">
        <v>2679</v>
      </c>
      <c r="C13396" s="48" t="str">
        <f t="shared" si="418"/>
        <v>גד סח'נין</v>
      </c>
      <c r="D13396" s="1" t="s">
        <v>6707</v>
      </c>
      <c r="E13396" s="1"/>
      <c r="F13396" s="2">
        <v>14</v>
      </c>
      <c r="G13396" s="2">
        <f>INDEX(תוצאות_בחירות,MATCH(C13396,siot!$F$3:$F$1887,0),27)</f>
        <v>2</v>
      </c>
      <c r="H13396" s="2" t="b">
        <f t="shared" si="419"/>
        <v>0</v>
      </c>
      <c r="I13396" s="1" t="s">
        <v>2</v>
      </c>
      <c r="J13396" s="1" t="s">
        <v>6689</v>
      </c>
      <c r="K13396" s="1"/>
    </row>
    <row r="13397" spans="1:11" hidden="1">
      <c r="A13397" s="1" t="s">
        <v>6595</v>
      </c>
      <c r="B13397" s="1" t="s">
        <v>2679</v>
      </c>
      <c r="C13397" s="48" t="str">
        <f t="shared" si="418"/>
        <v>גד סח'נין</v>
      </c>
      <c r="D13397" s="1" t="s">
        <v>6707</v>
      </c>
      <c r="E13397" s="1"/>
      <c r="F13397" s="2">
        <v>15</v>
      </c>
      <c r="G13397" s="2">
        <f>INDEX(תוצאות_בחירות,MATCH(C13397,siot!$F$3:$F$1887,0),27)</f>
        <v>2</v>
      </c>
      <c r="H13397" s="2" t="b">
        <f t="shared" si="419"/>
        <v>0</v>
      </c>
      <c r="I13397" s="1" t="s">
        <v>2</v>
      </c>
      <c r="J13397" s="1" t="s">
        <v>6715</v>
      </c>
      <c r="K13397" s="1"/>
    </row>
    <row r="13398" spans="1:11" hidden="1">
      <c r="A13398" s="1" t="s">
        <v>6595</v>
      </c>
      <c r="B13398" s="1" t="s">
        <v>2679</v>
      </c>
      <c r="C13398" s="48" t="str">
        <f t="shared" si="418"/>
        <v>גד סח'נין</v>
      </c>
      <c r="D13398" s="1" t="s">
        <v>6707</v>
      </c>
      <c r="E13398" s="1"/>
      <c r="F13398" s="2">
        <v>16</v>
      </c>
      <c r="G13398" s="2">
        <f>INDEX(תוצאות_בחירות,MATCH(C13398,siot!$F$3:$F$1887,0),27)</f>
        <v>2</v>
      </c>
      <c r="H13398" s="2" t="b">
        <f t="shared" si="419"/>
        <v>0</v>
      </c>
      <c r="I13398" s="1" t="s">
        <v>2</v>
      </c>
      <c r="J13398" s="1" t="s">
        <v>6714</v>
      </c>
      <c r="K13398" s="1"/>
    </row>
    <row r="13399" spans="1:11" hidden="1">
      <c r="A13399" s="1" t="s">
        <v>6595</v>
      </c>
      <c r="B13399" s="1" t="s">
        <v>2679</v>
      </c>
      <c r="C13399" s="48" t="str">
        <f t="shared" si="418"/>
        <v>גד סח'נין</v>
      </c>
      <c r="D13399" s="1" t="s">
        <v>6707</v>
      </c>
      <c r="E13399" s="1"/>
      <c r="F13399" s="2">
        <v>17</v>
      </c>
      <c r="G13399" s="2">
        <f>INDEX(תוצאות_בחירות,MATCH(C13399,siot!$F$3:$F$1887,0),27)</f>
        <v>2</v>
      </c>
      <c r="H13399" s="2" t="b">
        <f t="shared" si="419"/>
        <v>0</v>
      </c>
      <c r="I13399" s="1" t="s">
        <v>2</v>
      </c>
      <c r="J13399" s="1" t="s">
        <v>6713</v>
      </c>
      <c r="K13399" s="1"/>
    </row>
    <row r="13400" spans="1:11" hidden="1">
      <c r="A13400" s="1" t="s">
        <v>6595</v>
      </c>
      <c r="B13400" s="1" t="s">
        <v>2679</v>
      </c>
      <c r="C13400" s="48" t="str">
        <f t="shared" si="418"/>
        <v>גד סח'נין</v>
      </c>
      <c r="D13400" s="1" t="s">
        <v>6707</v>
      </c>
      <c r="E13400" s="1"/>
      <c r="F13400" s="2">
        <v>18</v>
      </c>
      <c r="G13400" s="2">
        <f>INDEX(תוצאות_בחירות,MATCH(C13400,siot!$F$3:$F$1887,0),27)</f>
        <v>2</v>
      </c>
      <c r="H13400" s="2" t="b">
        <f t="shared" si="419"/>
        <v>0</v>
      </c>
      <c r="I13400" s="1" t="s">
        <v>2</v>
      </c>
      <c r="J13400" s="1" t="s">
        <v>6712</v>
      </c>
      <c r="K13400" s="1"/>
    </row>
    <row r="13401" spans="1:11" hidden="1">
      <c r="A13401" s="1" t="s">
        <v>6595</v>
      </c>
      <c r="B13401" s="1" t="s">
        <v>2679</v>
      </c>
      <c r="C13401" s="48" t="str">
        <f t="shared" si="418"/>
        <v>גד סח'נין</v>
      </c>
      <c r="D13401" s="1" t="s">
        <v>6707</v>
      </c>
      <c r="E13401" s="1"/>
      <c r="F13401" s="2">
        <v>19</v>
      </c>
      <c r="G13401" s="2">
        <f>INDEX(תוצאות_בחירות,MATCH(C13401,siot!$F$3:$F$1887,0),27)</f>
        <v>2</v>
      </c>
      <c r="H13401" s="2" t="b">
        <f t="shared" si="419"/>
        <v>0</v>
      </c>
      <c r="I13401" s="1" t="s">
        <v>2</v>
      </c>
      <c r="J13401" s="1" t="s">
        <v>6711</v>
      </c>
      <c r="K13401" s="1"/>
    </row>
    <row r="13402" spans="1:11" hidden="1">
      <c r="A13402" s="1" t="s">
        <v>6595</v>
      </c>
      <c r="B13402" s="1" t="s">
        <v>2679</v>
      </c>
      <c r="C13402" s="48" t="str">
        <f t="shared" si="418"/>
        <v>גד סח'נין</v>
      </c>
      <c r="D13402" s="1" t="s">
        <v>6707</v>
      </c>
      <c r="E13402" s="1"/>
      <c r="F13402" s="2">
        <v>20</v>
      </c>
      <c r="G13402" s="2">
        <f>INDEX(תוצאות_בחירות,MATCH(C13402,siot!$F$3:$F$1887,0),27)</f>
        <v>2</v>
      </c>
      <c r="H13402" s="2" t="b">
        <f t="shared" si="419"/>
        <v>0</v>
      </c>
      <c r="I13402" s="1" t="s">
        <v>2</v>
      </c>
      <c r="J13402" s="1" t="s">
        <v>6710</v>
      </c>
      <c r="K13402" s="1"/>
    </row>
    <row r="13403" spans="1:11" hidden="1">
      <c r="A13403" s="1" t="s">
        <v>6595</v>
      </c>
      <c r="B13403" s="1" t="s">
        <v>2679</v>
      </c>
      <c r="C13403" s="48" t="str">
        <f t="shared" si="418"/>
        <v>גד סח'נין</v>
      </c>
      <c r="D13403" s="1" t="s">
        <v>6707</v>
      </c>
      <c r="E13403" s="1"/>
      <c r="F13403" s="2">
        <v>21</v>
      </c>
      <c r="G13403" s="2">
        <f>INDEX(תוצאות_בחירות,MATCH(C13403,siot!$F$3:$F$1887,0),27)</f>
        <v>2</v>
      </c>
      <c r="H13403" s="2" t="b">
        <f t="shared" si="419"/>
        <v>0</v>
      </c>
      <c r="I13403" s="1" t="s">
        <v>2</v>
      </c>
      <c r="J13403" s="1" t="s">
        <v>6709</v>
      </c>
      <c r="K13403" s="1"/>
    </row>
    <row r="13404" spans="1:11" hidden="1">
      <c r="A13404" s="1" t="s">
        <v>6595</v>
      </c>
      <c r="B13404" s="1" t="s">
        <v>2679</v>
      </c>
      <c r="C13404" s="48" t="str">
        <f t="shared" si="418"/>
        <v>גד סח'נין</v>
      </c>
      <c r="D13404" s="1" t="s">
        <v>6707</v>
      </c>
      <c r="E13404" s="1"/>
      <c r="F13404" s="2">
        <v>22</v>
      </c>
      <c r="G13404" s="2">
        <f>INDEX(תוצאות_בחירות,MATCH(C13404,siot!$F$3:$F$1887,0),27)</f>
        <v>2</v>
      </c>
      <c r="H13404" s="2" t="b">
        <f t="shared" si="419"/>
        <v>0</v>
      </c>
      <c r="I13404" s="1" t="s">
        <v>2</v>
      </c>
      <c r="J13404" s="1" t="s">
        <v>6708</v>
      </c>
      <c r="K13404" s="1"/>
    </row>
    <row r="13405" spans="1:11" hidden="1">
      <c r="A13405" s="1" t="s">
        <v>6595</v>
      </c>
      <c r="B13405" s="1" t="s">
        <v>2679</v>
      </c>
      <c r="C13405" s="48" t="str">
        <f t="shared" si="418"/>
        <v>גד סח'נין</v>
      </c>
      <c r="D13405" s="1" t="s">
        <v>6707</v>
      </c>
      <c r="E13405" s="1"/>
      <c r="F13405" s="2">
        <v>23</v>
      </c>
      <c r="G13405" s="2">
        <f>INDEX(תוצאות_בחירות,MATCH(C13405,siot!$F$3:$F$1887,0),27)</f>
        <v>2</v>
      </c>
      <c r="H13405" s="2" t="b">
        <f t="shared" si="419"/>
        <v>0</v>
      </c>
      <c r="I13405" s="1" t="s">
        <v>2</v>
      </c>
      <c r="J13405" s="1" t="s">
        <v>6706</v>
      </c>
      <c r="K13405" s="1"/>
    </row>
    <row r="13406" spans="1:11" hidden="1">
      <c r="A13406" s="1" t="s">
        <v>6595</v>
      </c>
      <c r="B13406" s="1" t="s">
        <v>60</v>
      </c>
      <c r="C13406" s="48" t="str">
        <f t="shared" si="418"/>
        <v>ד סח'נין</v>
      </c>
      <c r="D13406" s="1" t="s">
        <v>6691</v>
      </c>
      <c r="E13406" s="1" t="s">
        <v>3</v>
      </c>
      <c r="F13406" s="2" t="s">
        <v>19548</v>
      </c>
      <c r="G13406" s="2">
        <f>INDEX(תוצאות_בחירות,MATCH(C13406,siot!$F$3:$F$1887,0),27)</f>
        <v>1</v>
      </c>
      <c r="H13406" s="2" t="b">
        <f t="shared" si="419"/>
        <v>0</v>
      </c>
      <c r="I13406" s="1"/>
      <c r="J13406" s="1"/>
      <c r="K13406" s="1"/>
    </row>
    <row r="13407" spans="1:11">
      <c r="A13407" s="1" t="s">
        <v>6595</v>
      </c>
      <c r="B13407" s="1" t="s">
        <v>60</v>
      </c>
      <c r="C13407" s="48" t="str">
        <f t="shared" si="418"/>
        <v>ד סח'נין</v>
      </c>
      <c r="D13407" s="1" t="s">
        <v>6691</v>
      </c>
      <c r="E13407" s="1"/>
      <c r="F13407" s="2">
        <v>1</v>
      </c>
      <c r="G13407" s="2">
        <f>INDEX(תוצאות_בחירות,MATCH(C13407,siot!$F$3:$F$1887,0),27)</f>
        <v>1</v>
      </c>
      <c r="H13407" s="2" t="b">
        <f t="shared" si="419"/>
        <v>1</v>
      </c>
      <c r="I13407" s="1" t="s">
        <v>2</v>
      </c>
      <c r="J13407" s="1" t="s">
        <v>6705</v>
      </c>
      <c r="K13407" s="1"/>
    </row>
    <row r="13408" spans="1:11" hidden="1">
      <c r="A13408" s="1" t="s">
        <v>6595</v>
      </c>
      <c r="B13408" s="1" t="s">
        <v>60</v>
      </c>
      <c r="C13408" s="48" t="str">
        <f t="shared" si="418"/>
        <v>ד סח'נין</v>
      </c>
      <c r="D13408" s="1" t="s">
        <v>6691</v>
      </c>
      <c r="E13408" s="1"/>
      <c r="F13408" s="2">
        <v>2</v>
      </c>
      <c r="G13408" s="2">
        <f>INDEX(תוצאות_בחירות,MATCH(C13408,siot!$F$3:$F$1887,0),27)</f>
        <v>1</v>
      </c>
      <c r="H13408" s="2" t="b">
        <f t="shared" si="419"/>
        <v>0</v>
      </c>
      <c r="I13408" s="1" t="s">
        <v>2</v>
      </c>
      <c r="J13408" s="1" t="s">
        <v>6704</v>
      </c>
      <c r="K13408" s="1"/>
    </row>
    <row r="13409" spans="1:11" hidden="1">
      <c r="A13409" s="1" t="s">
        <v>6595</v>
      </c>
      <c r="B13409" s="1" t="s">
        <v>60</v>
      </c>
      <c r="C13409" s="48" t="str">
        <f t="shared" si="418"/>
        <v>ד סח'נין</v>
      </c>
      <c r="D13409" s="1" t="s">
        <v>6691</v>
      </c>
      <c r="E13409" s="1"/>
      <c r="F13409" s="2">
        <v>3</v>
      </c>
      <c r="G13409" s="2">
        <f>INDEX(תוצאות_בחירות,MATCH(C13409,siot!$F$3:$F$1887,0),27)</f>
        <v>1</v>
      </c>
      <c r="H13409" s="2" t="b">
        <f t="shared" si="419"/>
        <v>0</v>
      </c>
      <c r="I13409" s="1" t="s">
        <v>2</v>
      </c>
      <c r="J13409" s="1" t="s">
        <v>6703</v>
      </c>
      <c r="K13409" s="1"/>
    </row>
    <row r="13410" spans="1:11" hidden="1">
      <c r="A13410" s="1" t="s">
        <v>6595</v>
      </c>
      <c r="B13410" s="1" t="s">
        <v>60</v>
      </c>
      <c r="C13410" s="48" t="str">
        <f t="shared" si="418"/>
        <v>ד סח'נין</v>
      </c>
      <c r="D13410" s="1" t="s">
        <v>6691</v>
      </c>
      <c r="E13410" s="1"/>
      <c r="F13410" s="2">
        <v>4</v>
      </c>
      <c r="G13410" s="2">
        <f>INDEX(תוצאות_בחירות,MATCH(C13410,siot!$F$3:$F$1887,0),27)</f>
        <v>1</v>
      </c>
      <c r="H13410" s="2" t="b">
        <f t="shared" si="419"/>
        <v>0</v>
      </c>
      <c r="I13410" s="1" t="s">
        <v>2</v>
      </c>
      <c r="J13410" s="1" t="s">
        <v>6702</v>
      </c>
      <c r="K13410" s="1"/>
    </row>
    <row r="13411" spans="1:11" hidden="1">
      <c r="A13411" s="1" t="s">
        <v>6595</v>
      </c>
      <c r="B13411" s="1" t="s">
        <v>60</v>
      </c>
      <c r="C13411" s="48" t="str">
        <f t="shared" si="418"/>
        <v>ד סח'נין</v>
      </c>
      <c r="D13411" s="1" t="s">
        <v>6691</v>
      </c>
      <c r="E13411" s="1"/>
      <c r="F13411" s="2">
        <v>5</v>
      </c>
      <c r="G13411" s="2">
        <f>INDEX(תוצאות_בחירות,MATCH(C13411,siot!$F$3:$F$1887,0),27)</f>
        <v>1</v>
      </c>
      <c r="H13411" s="2" t="b">
        <f t="shared" si="419"/>
        <v>0</v>
      </c>
      <c r="I13411" s="1" t="s">
        <v>2</v>
      </c>
      <c r="J13411" s="1" t="s">
        <v>6701</v>
      </c>
      <c r="K13411" s="1"/>
    </row>
    <row r="13412" spans="1:11" hidden="1">
      <c r="A13412" s="1" t="s">
        <v>6595</v>
      </c>
      <c r="B13412" s="1" t="s">
        <v>60</v>
      </c>
      <c r="C13412" s="48" t="str">
        <f t="shared" si="418"/>
        <v>ד סח'נין</v>
      </c>
      <c r="D13412" s="1" t="s">
        <v>6691</v>
      </c>
      <c r="E13412" s="1"/>
      <c r="F13412" s="2">
        <v>6</v>
      </c>
      <c r="G13412" s="2">
        <f>INDEX(תוצאות_בחירות,MATCH(C13412,siot!$F$3:$F$1887,0),27)</f>
        <v>1</v>
      </c>
      <c r="H13412" s="2" t="b">
        <f t="shared" si="419"/>
        <v>0</v>
      </c>
      <c r="I13412" s="1" t="s">
        <v>2</v>
      </c>
      <c r="J13412" s="1" t="s">
        <v>6700</v>
      </c>
      <c r="K13412" s="1"/>
    </row>
    <row r="13413" spans="1:11" hidden="1">
      <c r="A13413" s="1" t="s">
        <v>6595</v>
      </c>
      <c r="B13413" s="1" t="s">
        <v>60</v>
      </c>
      <c r="C13413" s="48" t="str">
        <f t="shared" si="418"/>
        <v>ד סח'נין</v>
      </c>
      <c r="D13413" s="1" t="s">
        <v>6691</v>
      </c>
      <c r="E13413" s="1"/>
      <c r="F13413" s="2">
        <v>7</v>
      </c>
      <c r="G13413" s="2">
        <f>INDEX(תוצאות_בחירות,MATCH(C13413,siot!$F$3:$F$1887,0),27)</f>
        <v>1</v>
      </c>
      <c r="H13413" s="2" t="b">
        <f t="shared" si="419"/>
        <v>0</v>
      </c>
      <c r="I13413" s="1" t="s">
        <v>2</v>
      </c>
      <c r="J13413" s="1" t="s">
        <v>6699</v>
      </c>
      <c r="K13413" s="1"/>
    </row>
    <row r="13414" spans="1:11" hidden="1">
      <c r="A13414" s="1" t="s">
        <v>6595</v>
      </c>
      <c r="B13414" s="1" t="s">
        <v>60</v>
      </c>
      <c r="C13414" s="48" t="str">
        <f t="shared" si="418"/>
        <v>ד סח'נין</v>
      </c>
      <c r="D13414" s="1" t="s">
        <v>6691</v>
      </c>
      <c r="E13414" s="1"/>
      <c r="F13414" s="2">
        <v>8</v>
      </c>
      <c r="G13414" s="2">
        <f>INDEX(תוצאות_בחירות,MATCH(C13414,siot!$F$3:$F$1887,0),27)</f>
        <v>1</v>
      </c>
      <c r="H13414" s="2" t="b">
        <f t="shared" si="419"/>
        <v>0</v>
      </c>
      <c r="I13414" s="1" t="s">
        <v>2</v>
      </c>
      <c r="J13414" s="1" t="s">
        <v>6698</v>
      </c>
      <c r="K13414" s="1"/>
    </row>
    <row r="13415" spans="1:11" hidden="1">
      <c r="A13415" s="1" t="s">
        <v>6595</v>
      </c>
      <c r="B13415" s="1" t="s">
        <v>60</v>
      </c>
      <c r="C13415" s="48" t="str">
        <f t="shared" si="418"/>
        <v>ד סח'נין</v>
      </c>
      <c r="D13415" s="1" t="s">
        <v>6691</v>
      </c>
      <c r="E13415" s="1"/>
      <c r="F13415" s="2">
        <v>9</v>
      </c>
      <c r="G13415" s="2">
        <f>INDEX(תוצאות_בחירות,MATCH(C13415,siot!$F$3:$F$1887,0),27)</f>
        <v>1</v>
      </c>
      <c r="H13415" s="2" t="b">
        <f t="shared" si="419"/>
        <v>0</v>
      </c>
      <c r="I13415" s="1" t="s">
        <v>2</v>
      </c>
      <c r="J13415" s="1" t="s">
        <v>6697</v>
      </c>
      <c r="K13415" s="1"/>
    </row>
    <row r="13416" spans="1:11" hidden="1">
      <c r="A13416" s="1" t="s">
        <v>6595</v>
      </c>
      <c r="B13416" s="1" t="s">
        <v>60</v>
      </c>
      <c r="C13416" s="48" t="str">
        <f t="shared" si="418"/>
        <v>ד סח'נין</v>
      </c>
      <c r="D13416" s="1" t="s">
        <v>6691</v>
      </c>
      <c r="E13416" s="1"/>
      <c r="F13416" s="2">
        <v>10</v>
      </c>
      <c r="G13416" s="2">
        <f>INDEX(תוצאות_בחירות,MATCH(C13416,siot!$F$3:$F$1887,0),27)</f>
        <v>1</v>
      </c>
      <c r="H13416" s="2" t="b">
        <f t="shared" si="419"/>
        <v>0</v>
      </c>
      <c r="I13416" s="1" t="s">
        <v>2</v>
      </c>
      <c r="J13416" s="1" t="s">
        <v>6696</v>
      </c>
      <c r="K13416" s="1"/>
    </row>
    <row r="13417" spans="1:11" hidden="1">
      <c r="A13417" s="1" t="s">
        <v>6595</v>
      </c>
      <c r="B13417" s="1" t="s">
        <v>60</v>
      </c>
      <c r="C13417" s="48" t="str">
        <f t="shared" si="418"/>
        <v>ד סח'נין</v>
      </c>
      <c r="D13417" s="1" t="s">
        <v>6691</v>
      </c>
      <c r="E13417" s="1"/>
      <c r="F13417" s="2">
        <v>11</v>
      </c>
      <c r="G13417" s="2">
        <f>INDEX(תוצאות_בחירות,MATCH(C13417,siot!$F$3:$F$1887,0),27)</f>
        <v>1</v>
      </c>
      <c r="H13417" s="2" t="b">
        <f t="shared" si="419"/>
        <v>0</v>
      </c>
      <c r="I13417" s="1" t="s">
        <v>2</v>
      </c>
      <c r="J13417" s="1" t="s">
        <v>6695</v>
      </c>
      <c r="K13417" s="1"/>
    </row>
    <row r="13418" spans="1:11" hidden="1">
      <c r="A13418" s="1" t="s">
        <v>6595</v>
      </c>
      <c r="B13418" s="1" t="s">
        <v>60</v>
      </c>
      <c r="C13418" s="48" t="str">
        <f t="shared" si="418"/>
        <v>ד סח'נין</v>
      </c>
      <c r="D13418" s="1" t="s">
        <v>6691</v>
      </c>
      <c r="E13418" s="1"/>
      <c r="F13418" s="2">
        <v>12</v>
      </c>
      <c r="G13418" s="2">
        <f>INDEX(תוצאות_בחירות,MATCH(C13418,siot!$F$3:$F$1887,0),27)</f>
        <v>1</v>
      </c>
      <c r="H13418" s="2" t="b">
        <f t="shared" si="419"/>
        <v>0</v>
      </c>
      <c r="I13418" s="1" t="s">
        <v>2</v>
      </c>
      <c r="J13418" s="1" t="s">
        <v>6694</v>
      </c>
      <c r="K13418" s="1"/>
    </row>
    <row r="13419" spans="1:11" hidden="1">
      <c r="A13419" s="1" t="s">
        <v>6595</v>
      </c>
      <c r="B13419" s="1" t="s">
        <v>60</v>
      </c>
      <c r="C13419" s="48" t="str">
        <f t="shared" si="418"/>
        <v>ד סח'נין</v>
      </c>
      <c r="D13419" s="1" t="s">
        <v>6691</v>
      </c>
      <c r="E13419" s="1"/>
      <c r="F13419" s="2">
        <v>13</v>
      </c>
      <c r="G13419" s="2">
        <f>INDEX(תוצאות_בחירות,MATCH(C13419,siot!$F$3:$F$1887,0),27)</f>
        <v>1</v>
      </c>
      <c r="H13419" s="2" t="b">
        <f t="shared" si="419"/>
        <v>0</v>
      </c>
      <c r="I13419" s="1" t="s">
        <v>2</v>
      </c>
      <c r="J13419" s="1" t="s">
        <v>6693</v>
      </c>
      <c r="K13419" s="1"/>
    </row>
    <row r="13420" spans="1:11" hidden="1">
      <c r="A13420" s="1" t="s">
        <v>6595</v>
      </c>
      <c r="B13420" s="1" t="s">
        <v>60</v>
      </c>
      <c r="C13420" s="48" t="str">
        <f t="shared" si="418"/>
        <v>ד סח'נין</v>
      </c>
      <c r="D13420" s="1" t="s">
        <v>6691</v>
      </c>
      <c r="E13420" s="1"/>
      <c r="F13420" s="2">
        <v>14</v>
      </c>
      <c r="G13420" s="2">
        <f>INDEX(תוצאות_בחירות,MATCH(C13420,siot!$F$3:$F$1887,0),27)</f>
        <v>1</v>
      </c>
      <c r="H13420" s="2" t="b">
        <f t="shared" si="419"/>
        <v>0</v>
      </c>
      <c r="I13420" s="1" t="s">
        <v>2</v>
      </c>
      <c r="J13420" s="1" t="s">
        <v>6692</v>
      </c>
      <c r="K13420" s="1"/>
    </row>
    <row r="13421" spans="1:11" hidden="1">
      <c r="A13421" s="1" t="s">
        <v>6595</v>
      </c>
      <c r="B13421" s="1" t="s">
        <v>60</v>
      </c>
      <c r="C13421" s="48" t="str">
        <f t="shared" si="418"/>
        <v>ד סח'נין</v>
      </c>
      <c r="D13421" s="1" t="s">
        <v>6691</v>
      </c>
      <c r="E13421" s="1"/>
      <c r="F13421" s="2">
        <v>15</v>
      </c>
      <c r="G13421" s="2">
        <f>INDEX(תוצאות_בחירות,MATCH(C13421,siot!$F$3:$F$1887,0),27)</f>
        <v>1</v>
      </c>
      <c r="H13421" s="2" t="b">
        <f t="shared" si="419"/>
        <v>0</v>
      </c>
      <c r="I13421" s="1" t="s">
        <v>2</v>
      </c>
      <c r="J13421" s="1" t="s">
        <v>6690</v>
      </c>
      <c r="K13421" s="1"/>
    </row>
    <row r="13422" spans="1:11" hidden="1">
      <c r="A13422" s="1" t="s">
        <v>6595</v>
      </c>
      <c r="B13422" s="1" t="s">
        <v>6682</v>
      </c>
      <c r="C13422" s="48" t="str">
        <f t="shared" si="418"/>
        <v>חט סח'נין</v>
      </c>
      <c r="D13422" s="1" t="s">
        <v>6681</v>
      </c>
      <c r="E13422" s="1" t="s">
        <v>3</v>
      </c>
      <c r="F13422" s="2" t="s">
        <v>19548</v>
      </c>
      <c r="G13422" s="2">
        <f>INDEX(תוצאות_בחירות,MATCH(C13422,siot!$F$3:$F$1887,0),27)</f>
        <v>1</v>
      </c>
      <c r="H13422" s="2" t="b">
        <f t="shared" si="419"/>
        <v>0</v>
      </c>
      <c r="I13422" s="1"/>
      <c r="J13422" s="1"/>
      <c r="K13422" s="1"/>
    </row>
    <row r="13423" spans="1:11">
      <c r="A13423" s="1" t="s">
        <v>6595</v>
      </c>
      <c r="B13423" s="1" t="s">
        <v>6682</v>
      </c>
      <c r="C13423" s="48" t="str">
        <f t="shared" si="418"/>
        <v>חט סח'נין</v>
      </c>
      <c r="D13423" s="1" t="s">
        <v>6681</v>
      </c>
      <c r="E13423" s="1"/>
      <c r="F13423" s="2">
        <v>1</v>
      </c>
      <c r="G13423" s="2">
        <f>INDEX(תוצאות_בחירות,MATCH(C13423,siot!$F$3:$F$1887,0),27)</f>
        <v>1</v>
      </c>
      <c r="H13423" s="2" t="b">
        <f t="shared" si="419"/>
        <v>1</v>
      </c>
      <c r="I13423" s="1" t="s">
        <v>2</v>
      </c>
      <c r="J13423" s="1" t="s">
        <v>6689</v>
      </c>
      <c r="K13423" s="1"/>
    </row>
    <row r="13424" spans="1:11" hidden="1">
      <c r="A13424" s="1" t="s">
        <v>6595</v>
      </c>
      <c r="B13424" s="1" t="s">
        <v>6682</v>
      </c>
      <c r="C13424" s="48" t="str">
        <f t="shared" si="418"/>
        <v>חט סח'נין</v>
      </c>
      <c r="D13424" s="1" t="s">
        <v>6681</v>
      </c>
      <c r="E13424" s="1"/>
      <c r="F13424" s="2">
        <v>2</v>
      </c>
      <c r="G13424" s="2">
        <f>INDEX(תוצאות_בחירות,MATCH(C13424,siot!$F$3:$F$1887,0),27)</f>
        <v>1</v>
      </c>
      <c r="H13424" s="2" t="b">
        <f t="shared" si="419"/>
        <v>0</v>
      </c>
      <c r="I13424" s="1" t="s">
        <v>2</v>
      </c>
      <c r="J13424" s="1" t="s">
        <v>6688</v>
      </c>
      <c r="K13424" s="1"/>
    </row>
    <row r="13425" spans="1:11" hidden="1">
      <c r="A13425" s="1" t="s">
        <v>6595</v>
      </c>
      <c r="B13425" s="1" t="s">
        <v>6682</v>
      </c>
      <c r="C13425" s="48" t="str">
        <f t="shared" si="418"/>
        <v>חט סח'נין</v>
      </c>
      <c r="D13425" s="1" t="s">
        <v>6681</v>
      </c>
      <c r="E13425" s="1"/>
      <c r="F13425" s="2">
        <v>3</v>
      </c>
      <c r="G13425" s="2">
        <f>INDEX(תוצאות_בחירות,MATCH(C13425,siot!$F$3:$F$1887,0),27)</f>
        <v>1</v>
      </c>
      <c r="H13425" s="2" t="b">
        <f t="shared" si="419"/>
        <v>0</v>
      </c>
      <c r="I13425" s="1" t="s">
        <v>2</v>
      </c>
      <c r="J13425" s="1" t="s">
        <v>6687</v>
      </c>
      <c r="K13425" s="1"/>
    </row>
    <row r="13426" spans="1:11" hidden="1">
      <c r="A13426" s="1" t="s">
        <v>6595</v>
      </c>
      <c r="B13426" s="1" t="s">
        <v>6682</v>
      </c>
      <c r="C13426" s="48" t="str">
        <f t="shared" si="418"/>
        <v>חט סח'נין</v>
      </c>
      <c r="D13426" s="1" t="s">
        <v>6681</v>
      </c>
      <c r="E13426" s="1"/>
      <c r="F13426" s="2">
        <v>4</v>
      </c>
      <c r="G13426" s="2">
        <f>INDEX(תוצאות_בחירות,MATCH(C13426,siot!$F$3:$F$1887,0),27)</f>
        <v>1</v>
      </c>
      <c r="H13426" s="2" t="b">
        <f t="shared" si="419"/>
        <v>0</v>
      </c>
      <c r="I13426" s="1" t="s">
        <v>2</v>
      </c>
      <c r="J13426" s="1" t="s">
        <v>6686</v>
      </c>
      <c r="K13426" s="1"/>
    </row>
    <row r="13427" spans="1:11" hidden="1">
      <c r="A13427" s="1" t="s">
        <v>6595</v>
      </c>
      <c r="B13427" s="1" t="s">
        <v>6682</v>
      </c>
      <c r="C13427" s="48" t="str">
        <f t="shared" si="418"/>
        <v>חט סח'נין</v>
      </c>
      <c r="D13427" s="1" t="s">
        <v>6681</v>
      </c>
      <c r="E13427" s="1"/>
      <c r="F13427" s="2">
        <v>5</v>
      </c>
      <c r="G13427" s="2">
        <f>INDEX(תוצאות_בחירות,MATCH(C13427,siot!$F$3:$F$1887,0),27)</f>
        <v>1</v>
      </c>
      <c r="H13427" s="2" t="b">
        <f t="shared" si="419"/>
        <v>0</v>
      </c>
      <c r="I13427" s="1" t="s">
        <v>2</v>
      </c>
      <c r="J13427" s="1" t="s">
        <v>6685</v>
      </c>
      <c r="K13427" s="1"/>
    </row>
    <row r="13428" spans="1:11" hidden="1">
      <c r="A13428" s="1" t="s">
        <v>6595</v>
      </c>
      <c r="B13428" s="1" t="s">
        <v>6682</v>
      </c>
      <c r="C13428" s="48" t="str">
        <f t="shared" si="418"/>
        <v>חט סח'נין</v>
      </c>
      <c r="D13428" s="1" t="s">
        <v>6681</v>
      </c>
      <c r="E13428" s="1"/>
      <c r="F13428" s="2">
        <v>6</v>
      </c>
      <c r="G13428" s="2">
        <f>INDEX(תוצאות_בחירות,MATCH(C13428,siot!$F$3:$F$1887,0),27)</f>
        <v>1</v>
      </c>
      <c r="H13428" s="2" t="b">
        <f t="shared" si="419"/>
        <v>0</v>
      </c>
      <c r="I13428" s="1" t="s">
        <v>2</v>
      </c>
      <c r="J13428" s="1" t="s">
        <v>6684</v>
      </c>
      <c r="K13428" s="1"/>
    </row>
    <row r="13429" spans="1:11" hidden="1">
      <c r="A13429" s="1" t="s">
        <v>6595</v>
      </c>
      <c r="B13429" s="1" t="s">
        <v>6682</v>
      </c>
      <c r="C13429" s="48" t="str">
        <f t="shared" si="418"/>
        <v>חט סח'נין</v>
      </c>
      <c r="D13429" s="1" t="s">
        <v>6681</v>
      </c>
      <c r="E13429" s="1"/>
      <c r="F13429" s="2">
        <v>7</v>
      </c>
      <c r="G13429" s="2">
        <f>INDEX(תוצאות_בחירות,MATCH(C13429,siot!$F$3:$F$1887,0),27)</f>
        <v>1</v>
      </c>
      <c r="H13429" s="2" t="b">
        <f t="shared" si="419"/>
        <v>0</v>
      </c>
      <c r="I13429" s="1" t="s">
        <v>2</v>
      </c>
      <c r="J13429" s="1" t="s">
        <v>6683</v>
      </c>
      <c r="K13429" s="1"/>
    </row>
    <row r="13430" spans="1:11" hidden="1">
      <c r="A13430" s="1" t="s">
        <v>6595</v>
      </c>
      <c r="B13430" s="1" t="s">
        <v>6682</v>
      </c>
      <c r="C13430" s="48" t="str">
        <f t="shared" si="418"/>
        <v>חט סח'נין</v>
      </c>
      <c r="D13430" s="1" t="s">
        <v>6681</v>
      </c>
      <c r="E13430" s="1"/>
      <c r="F13430" s="2">
        <v>8</v>
      </c>
      <c r="G13430" s="2">
        <f>INDEX(תוצאות_בחירות,MATCH(C13430,siot!$F$3:$F$1887,0),27)</f>
        <v>1</v>
      </c>
      <c r="H13430" s="2" t="b">
        <f t="shared" si="419"/>
        <v>0</v>
      </c>
      <c r="I13430" s="1" t="s">
        <v>2</v>
      </c>
      <c r="J13430" s="1" t="s">
        <v>6680</v>
      </c>
      <c r="K13430" s="1"/>
    </row>
    <row r="13431" spans="1:11" hidden="1">
      <c r="A13431" s="1" t="s">
        <v>6595</v>
      </c>
      <c r="B13431" s="1" t="s">
        <v>778</v>
      </c>
      <c r="C13431" s="48" t="str">
        <f t="shared" si="418"/>
        <v>י סח'נין</v>
      </c>
      <c r="D13431" s="1" t="s">
        <v>6674</v>
      </c>
      <c r="E13431" s="1" t="s">
        <v>18</v>
      </c>
      <c r="F13431" s="2" t="s">
        <v>19548</v>
      </c>
      <c r="G13431" s="2">
        <f>INDEX(תוצאות_בחירות,MATCH(C13431,siot!$F$3:$F$1887,0),27)</f>
        <v>1</v>
      </c>
      <c r="H13431" s="2" t="b">
        <f t="shared" si="419"/>
        <v>0</v>
      </c>
      <c r="I13431" s="1"/>
      <c r="J13431" s="1"/>
      <c r="K13431" s="1"/>
    </row>
    <row r="13432" spans="1:11">
      <c r="A13432" s="1" t="s">
        <v>6595</v>
      </c>
      <c r="B13432" s="1" t="s">
        <v>778</v>
      </c>
      <c r="C13432" s="48" t="str">
        <f t="shared" si="418"/>
        <v>י סח'נין</v>
      </c>
      <c r="D13432" s="1" t="s">
        <v>6674</v>
      </c>
      <c r="E13432" s="1" t="s">
        <v>17</v>
      </c>
      <c r="F13432" s="2">
        <v>1</v>
      </c>
      <c r="G13432" s="2">
        <f>INDEX(תוצאות_בחירות,MATCH(C13432,siot!$F$3:$F$1887,0),27)</f>
        <v>1</v>
      </c>
      <c r="H13432" s="2" t="b">
        <f t="shared" si="419"/>
        <v>1</v>
      </c>
      <c r="I13432" s="1" t="s">
        <v>2</v>
      </c>
      <c r="J13432" s="1" t="s">
        <v>6679</v>
      </c>
      <c r="K13432" s="1"/>
    </row>
    <row r="13433" spans="1:11" hidden="1">
      <c r="A13433" s="1" t="s">
        <v>6595</v>
      </c>
      <c r="B13433" s="1" t="s">
        <v>778</v>
      </c>
      <c r="C13433" s="48" t="str">
        <f t="shared" si="418"/>
        <v>י סח'נין</v>
      </c>
      <c r="D13433" s="1" t="s">
        <v>6674</v>
      </c>
      <c r="E13433" s="1"/>
      <c r="F13433" s="2">
        <v>2</v>
      </c>
      <c r="G13433" s="2">
        <f>INDEX(תוצאות_בחירות,MATCH(C13433,siot!$F$3:$F$1887,0),27)</f>
        <v>1</v>
      </c>
      <c r="H13433" s="2" t="b">
        <f t="shared" si="419"/>
        <v>0</v>
      </c>
      <c r="I13433" s="1" t="s">
        <v>2</v>
      </c>
      <c r="J13433" s="1" t="s">
        <v>6678</v>
      </c>
      <c r="K13433" s="1"/>
    </row>
    <row r="13434" spans="1:11" hidden="1">
      <c r="A13434" s="1" t="s">
        <v>6595</v>
      </c>
      <c r="B13434" s="1" t="s">
        <v>778</v>
      </c>
      <c r="C13434" s="48" t="str">
        <f t="shared" si="418"/>
        <v>י סח'נין</v>
      </c>
      <c r="D13434" s="1" t="s">
        <v>6674</v>
      </c>
      <c r="E13434" s="1"/>
      <c r="F13434" s="2">
        <v>3</v>
      </c>
      <c r="G13434" s="2">
        <f>INDEX(תוצאות_בחירות,MATCH(C13434,siot!$F$3:$F$1887,0),27)</f>
        <v>1</v>
      </c>
      <c r="H13434" s="2" t="b">
        <f t="shared" si="419"/>
        <v>0</v>
      </c>
      <c r="I13434" s="1" t="s">
        <v>2</v>
      </c>
      <c r="J13434" s="1" t="s">
        <v>6677</v>
      </c>
      <c r="K13434" s="1"/>
    </row>
    <row r="13435" spans="1:11" hidden="1">
      <c r="A13435" s="1" t="s">
        <v>6595</v>
      </c>
      <c r="B13435" s="1" t="s">
        <v>778</v>
      </c>
      <c r="C13435" s="48" t="str">
        <f t="shared" si="418"/>
        <v>י סח'נין</v>
      </c>
      <c r="D13435" s="1" t="s">
        <v>6674</v>
      </c>
      <c r="E13435" s="1"/>
      <c r="F13435" s="2">
        <v>4</v>
      </c>
      <c r="G13435" s="2">
        <f>INDEX(תוצאות_בחירות,MATCH(C13435,siot!$F$3:$F$1887,0),27)</f>
        <v>1</v>
      </c>
      <c r="H13435" s="2" t="b">
        <f t="shared" si="419"/>
        <v>0</v>
      </c>
      <c r="I13435" s="1" t="s">
        <v>2</v>
      </c>
      <c r="J13435" s="1" t="s">
        <v>6602</v>
      </c>
      <c r="K13435" s="1"/>
    </row>
    <row r="13436" spans="1:11" hidden="1">
      <c r="A13436" s="1" t="s">
        <v>6595</v>
      </c>
      <c r="B13436" s="1" t="s">
        <v>778</v>
      </c>
      <c r="C13436" s="48" t="str">
        <f t="shared" si="418"/>
        <v>י סח'נין</v>
      </c>
      <c r="D13436" s="1" t="s">
        <v>6674</v>
      </c>
      <c r="E13436" s="1"/>
      <c r="F13436" s="2">
        <v>5</v>
      </c>
      <c r="G13436" s="2">
        <f>INDEX(תוצאות_בחירות,MATCH(C13436,siot!$F$3:$F$1887,0),27)</f>
        <v>1</v>
      </c>
      <c r="H13436" s="2" t="b">
        <f t="shared" si="419"/>
        <v>0</v>
      </c>
      <c r="I13436" s="1" t="s">
        <v>2</v>
      </c>
      <c r="J13436" s="1" t="s">
        <v>6676</v>
      </c>
      <c r="K13436" s="1"/>
    </row>
    <row r="13437" spans="1:11" hidden="1">
      <c r="A13437" s="1" t="s">
        <v>6595</v>
      </c>
      <c r="B13437" s="1" t="s">
        <v>778</v>
      </c>
      <c r="C13437" s="48" t="str">
        <f t="shared" si="418"/>
        <v>י סח'נין</v>
      </c>
      <c r="D13437" s="1" t="s">
        <v>6674</v>
      </c>
      <c r="E13437" s="1"/>
      <c r="F13437" s="2">
        <v>6</v>
      </c>
      <c r="G13437" s="2">
        <f>INDEX(תוצאות_בחירות,MATCH(C13437,siot!$F$3:$F$1887,0),27)</f>
        <v>1</v>
      </c>
      <c r="H13437" s="2" t="b">
        <f t="shared" si="419"/>
        <v>0</v>
      </c>
      <c r="I13437" s="1" t="s">
        <v>2</v>
      </c>
      <c r="J13437" s="1" t="s">
        <v>6675</v>
      </c>
      <c r="K13437" s="1"/>
    </row>
    <row r="13438" spans="1:11" hidden="1">
      <c r="A13438" s="1" t="s">
        <v>6595</v>
      </c>
      <c r="B13438" s="1" t="s">
        <v>778</v>
      </c>
      <c r="C13438" s="48" t="str">
        <f t="shared" si="418"/>
        <v>י סח'נין</v>
      </c>
      <c r="D13438" s="1" t="s">
        <v>6674</v>
      </c>
      <c r="E13438" s="1"/>
      <c r="F13438" s="2">
        <v>7</v>
      </c>
      <c r="G13438" s="2">
        <f>INDEX(תוצאות_בחירות,MATCH(C13438,siot!$F$3:$F$1887,0),27)</f>
        <v>1</v>
      </c>
      <c r="H13438" s="2" t="b">
        <f t="shared" si="419"/>
        <v>0</v>
      </c>
      <c r="I13438" s="1" t="s">
        <v>2</v>
      </c>
      <c r="J13438" s="1" t="s">
        <v>6599</v>
      </c>
      <c r="K13438" s="1"/>
    </row>
    <row r="13439" spans="1:11" hidden="1">
      <c r="A13439" s="1" t="s">
        <v>6595</v>
      </c>
      <c r="B13439" s="1" t="s">
        <v>778</v>
      </c>
      <c r="C13439" s="48" t="str">
        <f t="shared" si="418"/>
        <v>י סח'נין</v>
      </c>
      <c r="D13439" s="1" t="s">
        <v>6674</v>
      </c>
      <c r="E13439" s="1"/>
      <c r="F13439" s="2">
        <v>8</v>
      </c>
      <c r="G13439" s="2">
        <f>INDEX(תוצאות_בחירות,MATCH(C13439,siot!$F$3:$F$1887,0),27)</f>
        <v>1</v>
      </c>
      <c r="H13439" s="2" t="b">
        <f t="shared" si="419"/>
        <v>0</v>
      </c>
      <c r="I13439" s="1" t="s">
        <v>2</v>
      </c>
      <c r="J13439" s="1" t="s">
        <v>6673</v>
      </c>
      <c r="K13439" s="1"/>
    </row>
    <row r="13440" spans="1:11" hidden="1">
      <c r="A13440" s="1" t="s">
        <v>6595</v>
      </c>
      <c r="B13440" s="1" t="s">
        <v>1194</v>
      </c>
      <c r="C13440" s="48" t="str">
        <f t="shared" si="418"/>
        <v>יד סח'נין</v>
      </c>
      <c r="D13440" s="1" t="s">
        <v>6661</v>
      </c>
      <c r="E13440" s="1" t="s">
        <v>3</v>
      </c>
      <c r="F13440" s="2" t="s">
        <v>19548</v>
      </c>
      <c r="G13440" s="2">
        <f>INDEX(תוצאות_בחירות,MATCH(C13440,siot!$F$3:$F$1887,0),27)</f>
        <v>2</v>
      </c>
      <c r="H13440" s="2" t="b">
        <f t="shared" si="419"/>
        <v>0</v>
      </c>
      <c r="I13440" s="1"/>
      <c r="J13440" s="1"/>
      <c r="K13440" s="1"/>
    </row>
    <row r="13441" spans="1:11">
      <c r="A13441" s="1" t="s">
        <v>6595</v>
      </c>
      <c r="B13441" s="1" t="s">
        <v>1194</v>
      </c>
      <c r="C13441" s="48" t="str">
        <f t="shared" si="418"/>
        <v>יד סח'נין</v>
      </c>
      <c r="D13441" s="1" t="s">
        <v>6661</v>
      </c>
      <c r="E13441" s="1"/>
      <c r="F13441" s="2">
        <v>1</v>
      </c>
      <c r="G13441" s="2">
        <f>INDEX(תוצאות_בחירות,MATCH(C13441,siot!$F$3:$F$1887,0),27)</f>
        <v>2</v>
      </c>
      <c r="H13441" s="2" t="b">
        <f t="shared" si="419"/>
        <v>1</v>
      </c>
      <c r="I13441" s="1" t="s">
        <v>2</v>
      </c>
      <c r="J13441" s="1" t="s">
        <v>6671</v>
      </c>
      <c r="K13441" s="1"/>
    </row>
    <row r="13442" spans="1:11">
      <c r="A13442" s="1" t="s">
        <v>6595</v>
      </c>
      <c r="B13442" s="1" t="s">
        <v>1194</v>
      </c>
      <c r="C13442" s="48" t="str">
        <f t="shared" si="418"/>
        <v>יד סח'נין</v>
      </c>
      <c r="D13442" s="1" t="s">
        <v>6661</v>
      </c>
      <c r="E13442" s="1"/>
      <c r="F13442" s="2">
        <v>2</v>
      </c>
      <c r="G13442" s="2">
        <f>INDEX(תוצאות_בחירות,MATCH(C13442,siot!$F$3:$F$1887,0),27)</f>
        <v>2</v>
      </c>
      <c r="H13442" s="2" t="b">
        <f t="shared" si="419"/>
        <v>1</v>
      </c>
      <c r="I13442" s="1" t="s">
        <v>2</v>
      </c>
      <c r="J13442" s="1" t="s">
        <v>6670</v>
      </c>
      <c r="K13442" s="1"/>
    </row>
    <row r="13443" spans="1:11" hidden="1">
      <c r="A13443" s="1" t="s">
        <v>6595</v>
      </c>
      <c r="B13443" s="1" t="s">
        <v>1194</v>
      </c>
      <c r="C13443" s="48" t="str">
        <f t="shared" si="418"/>
        <v>יד סח'נין</v>
      </c>
      <c r="D13443" s="1" t="s">
        <v>6661</v>
      </c>
      <c r="E13443" s="1"/>
      <c r="F13443" s="2">
        <v>3</v>
      </c>
      <c r="G13443" s="2">
        <f>INDEX(תוצאות_בחירות,MATCH(C13443,siot!$F$3:$F$1887,0),27)</f>
        <v>2</v>
      </c>
      <c r="H13443" s="2" t="b">
        <f t="shared" si="419"/>
        <v>0</v>
      </c>
      <c r="I13443" s="1" t="s">
        <v>2</v>
      </c>
      <c r="J13443" s="1" t="s">
        <v>6669</v>
      </c>
      <c r="K13443" s="1"/>
    </row>
    <row r="13444" spans="1:11" hidden="1">
      <c r="A13444" s="1" t="s">
        <v>6595</v>
      </c>
      <c r="B13444" s="1" t="s">
        <v>1194</v>
      </c>
      <c r="C13444" s="48" t="str">
        <f t="shared" ref="C13444:C13507" si="420">B13444&amp;" "&amp;A13444</f>
        <v>יד סח'נין</v>
      </c>
      <c r="D13444" s="1" t="s">
        <v>6661</v>
      </c>
      <c r="E13444" s="1"/>
      <c r="F13444" s="2">
        <v>4</v>
      </c>
      <c r="G13444" s="2">
        <f>INDEX(תוצאות_בחירות,MATCH(C13444,siot!$F$3:$F$1887,0),27)</f>
        <v>2</v>
      </c>
      <c r="H13444" s="2" t="b">
        <f t="shared" ref="H13444:H13507" si="421">IF(OR(F13444&lt;G13444,G13444=F13444),TRUE,FALSE)</f>
        <v>0</v>
      </c>
      <c r="I13444" s="1" t="s">
        <v>2</v>
      </c>
      <c r="J13444" s="1" t="s">
        <v>6668</v>
      </c>
      <c r="K13444" s="1"/>
    </row>
    <row r="13445" spans="1:11" hidden="1">
      <c r="A13445" s="1" t="s">
        <v>6595</v>
      </c>
      <c r="B13445" s="1" t="s">
        <v>1194</v>
      </c>
      <c r="C13445" s="48" t="str">
        <f t="shared" si="420"/>
        <v>יד סח'נין</v>
      </c>
      <c r="D13445" s="1" t="s">
        <v>6661</v>
      </c>
      <c r="E13445" s="1"/>
      <c r="F13445" s="2">
        <v>5</v>
      </c>
      <c r="G13445" s="2">
        <f>INDEX(תוצאות_בחירות,MATCH(C13445,siot!$F$3:$F$1887,0),27)</f>
        <v>2</v>
      </c>
      <c r="H13445" s="2" t="b">
        <f t="shared" si="421"/>
        <v>0</v>
      </c>
      <c r="I13445" s="1" t="s">
        <v>2</v>
      </c>
      <c r="J13445" s="1" t="s">
        <v>6667</v>
      </c>
      <c r="K13445" s="1"/>
    </row>
    <row r="13446" spans="1:11" hidden="1">
      <c r="A13446" s="1" t="s">
        <v>6595</v>
      </c>
      <c r="B13446" s="1" t="s">
        <v>1194</v>
      </c>
      <c r="C13446" s="48" t="str">
        <f t="shared" si="420"/>
        <v>יד סח'נין</v>
      </c>
      <c r="D13446" s="1" t="s">
        <v>6661</v>
      </c>
      <c r="E13446" s="1"/>
      <c r="F13446" s="2">
        <v>6</v>
      </c>
      <c r="G13446" s="2">
        <f>INDEX(תוצאות_בחירות,MATCH(C13446,siot!$F$3:$F$1887,0),27)</f>
        <v>2</v>
      </c>
      <c r="H13446" s="2" t="b">
        <f t="shared" si="421"/>
        <v>0</v>
      </c>
      <c r="I13446" s="1" t="s">
        <v>2</v>
      </c>
      <c r="J13446" s="1" t="s">
        <v>6603</v>
      </c>
      <c r="K13446" s="1"/>
    </row>
    <row r="13447" spans="1:11" hidden="1">
      <c r="A13447" s="1" t="s">
        <v>6595</v>
      </c>
      <c r="B13447" s="1" t="s">
        <v>1194</v>
      </c>
      <c r="C13447" s="48" t="str">
        <f t="shared" si="420"/>
        <v>יד סח'נין</v>
      </c>
      <c r="D13447" s="1" t="s">
        <v>6661</v>
      </c>
      <c r="E13447" s="1"/>
      <c r="F13447" s="2">
        <v>7</v>
      </c>
      <c r="G13447" s="2">
        <f>INDEX(תוצאות_בחירות,MATCH(C13447,siot!$F$3:$F$1887,0),27)</f>
        <v>2</v>
      </c>
      <c r="H13447" s="2" t="b">
        <f t="shared" si="421"/>
        <v>0</v>
      </c>
      <c r="I13447" s="1" t="s">
        <v>2</v>
      </c>
      <c r="J13447" s="1" t="s">
        <v>6666</v>
      </c>
      <c r="K13447" s="1"/>
    </row>
    <row r="13448" spans="1:11" hidden="1">
      <c r="A13448" s="1" t="s">
        <v>6595</v>
      </c>
      <c r="B13448" s="1" t="s">
        <v>1194</v>
      </c>
      <c r="C13448" s="48" t="str">
        <f t="shared" si="420"/>
        <v>יד סח'נין</v>
      </c>
      <c r="D13448" s="1" t="s">
        <v>6661</v>
      </c>
      <c r="E13448" s="1"/>
      <c r="F13448" s="2">
        <v>8</v>
      </c>
      <c r="G13448" s="2">
        <f>INDEX(תוצאות_בחירות,MATCH(C13448,siot!$F$3:$F$1887,0),27)</f>
        <v>2</v>
      </c>
      <c r="H13448" s="2" t="b">
        <f t="shared" si="421"/>
        <v>0</v>
      </c>
      <c r="I13448" s="1" t="s">
        <v>2</v>
      </c>
      <c r="J13448" s="1" t="s">
        <v>6665</v>
      </c>
      <c r="K13448" s="1"/>
    </row>
    <row r="13449" spans="1:11" hidden="1">
      <c r="A13449" s="1" t="s">
        <v>6595</v>
      </c>
      <c r="B13449" s="1" t="s">
        <v>1194</v>
      </c>
      <c r="C13449" s="48" t="str">
        <f t="shared" si="420"/>
        <v>יד סח'נין</v>
      </c>
      <c r="D13449" s="1" t="s">
        <v>6661</v>
      </c>
      <c r="E13449" s="1"/>
      <c r="F13449" s="2">
        <v>9</v>
      </c>
      <c r="G13449" s="2">
        <f>INDEX(תוצאות_בחירות,MATCH(C13449,siot!$F$3:$F$1887,0),27)</f>
        <v>2</v>
      </c>
      <c r="H13449" s="2" t="b">
        <f t="shared" si="421"/>
        <v>0</v>
      </c>
      <c r="I13449" s="1" t="s">
        <v>2</v>
      </c>
      <c r="J13449" s="1" t="s">
        <v>6664</v>
      </c>
      <c r="K13449" s="1"/>
    </row>
    <row r="13450" spans="1:11" hidden="1">
      <c r="A13450" s="1" t="s">
        <v>6595</v>
      </c>
      <c r="B13450" s="1" t="s">
        <v>1194</v>
      </c>
      <c r="C13450" s="48" t="str">
        <f t="shared" si="420"/>
        <v>יד סח'נין</v>
      </c>
      <c r="D13450" s="1" t="s">
        <v>6661</v>
      </c>
      <c r="E13450" s="1"/>
      <c r="F13450" s="2">
        <v>10</v>
      </c>
      <c r="G13450" s="2">
        <f>INDEX(תוצאות_בחירות,MATCH(C13450,siot!$F$3:$F$1887,0),27)</f>
        <v>2</v>
      </c>
      <c r="H13450" s="2" t="b">
        <f t="shared" si="421"/>
        <v>0</v>
      </c>
      <c r="I13450" s="1" t="s">
        <v>2</v>
      </c>
      <c r="J13450" s="1" t="s">
        <v>6663</v>
      </c>
      <c r="K13450" s="1"/>
    </row>
    <row r="13451" spans="1:11" hidden="1">
      <c r="A13451" s="1" t="s">
        <v>6595</v>
      </c>
      <c r="B13451" s="1" t="s">
        <v>1194</v>
      </c>
      <c r="C13451" s="48" t="str">
        <f t="shared" si="420"/>
        <v>יד סח'נין</v>
      </c>
      <c r="D13451" s="1" t="s">
        <v>6661</v>
      </c>
      <c r="E13451" s="1"/>
      <c r="F13451" s="2">
        <v>11</v>
      </c>
      <c r="G13451" s="2">
        <f>INDEX(תוצאות_בחירות,MATCH(C13451,siot!$F$3:$F$1887,0),27)</f>
        <v>2</v>
      </c>
      <c r="H13451" s="2" t="b">
        <f t="shared" si="421"/>
        <v>0</v>
      </c>
      <c r="I13451" s="1" t="s">
        <v>2</v>
      </c>
      <c r="J13451" s="1" t="s">
        <v>6662</v>
      </c>
      <c r="K13451" s="1"/>
    </row>
    <row r="13452" spans="1:11" hidden="1">
      <c r="A13452" s="1" t="s">
        <v>6595</v>
      </c>
      <c r="B13452" s="1" t="s">
        <v>1194</v>
      </c>
      <c r="C13452" s="48" t="str">
        <f t="shared" si="420"/>
        <v>יד סח'נין</v>
      </c>
      <c r="D13452" s="1" t="s">
        <v>6661</v>
      </c>
      <c r="E13452" s="1"/>
      <c r="F13452" s="2">
        <v>12</v>
      </c>
      <c r="G13452" s="2">
        <f>INDEX(תוצאות_בחירות,MATCH(C13452,siot!$F$3:$F$1887,0),27)</f>
        <v>2</v>
      </c>
      <c r="H13452" s="2" t="b">
        <f t="shared" si="421"/>
        <v>0</v>
      </c>
      <c r="I13452" s="1" t="s">
        <v>2</v>
      </c>
      <c r="J13452" s="1" t="s">
        <v>6660</v>
      </c>
      <c r="K13452" s="1"/>
    </row>
    <row r="13453" spans="1:11" hidden="1">
      <c r="A13453" s="1" t="s">
        <v>6595</v>
      </c>
      <c r="B13453" s="1" t="s">
        <v>18</v>
      </c>
      <c r="C13453" s="48" t="str">
        <f t="shared" si="420"/>
        <v>כ סח'נין</v>
      </c>
      <c r="D13453" s="1" t="s">
        <v>6655</v>
      </c>
      <c r="E13453" s="1" t="s">
        <v>3</v>
      </c>
      <c r="F13453" s="2" t="s">
        <v>19548</v>
      </c>
      <c r="G13453" s="2">
        <f>INDEX(תוצאות_בחירות,MATCH(C13453,siot!$F$3:$F$1887,0),27)</f>
        <v>0</v>
      </c>
      <c r="H13453" s="2" t="b">
        <f t="shared" si="421"/>
        <v>0</v>
      </c>
      <c r="I13453" s="1"/>
      <c r="J13453" s="1"/>
      <c r="K13453" s="1"/>
    </row>
    <row r="13454" spans="1:11" hidden="1">
      <c r="A13454" s="1" t="s">
        <v>6595</v>
      </c>
      <c r="B13454" s="1" t="s">
        <v>18</v>
      </c>
      <c r="C13454" s="48" t="str">
        <f t="shared" si="420"/>
        <v>כ סח'נין</v>
      </c>
      <c r="D13454" s="1" t="s">
        <v>6655</v>
      </c>
      <c r="E13454" s="1"/>
      <c r="F13454" s="2">
        <v>1</v>
      </c>
      <c r="G13454" s="2">
        <f>INDEX(תוצאות_בחירות,MATCH(C13454,siot!$F$3:$F$1887,0),27)</f>
        <v>0</v>
      </c>
      <c r="H13454" s="2" t="b">
        <f t="shared" si="421"/>
        <v>0</v>
      </c>
      <c r="I13454" s="1" t="s">
        <v>2</v>
      </c>
      <c r="J13454" s="1" t="s">
        <v>6659</v>
      </c>
      <c r="K13454" s="1"/>
    </row>
    <row r="13455" spans="1:11" hidden="1">
      <c r="A13455" s="1" t="s">
        <v>6595</v>
      </c>
      <c r="B13455" s="1" t="s">
        <v>18</v>
      </c>
      <c r="C13455" s="48" t="str">
        <f t="shared" si="420"/>
        <v>כ סח'נין</v>
      </c>
      <c r="D13455" s="1" t="s">
        <v>6655</v>
      </c>
      <c r="E13455" s="1"/>
      <c r="F13455" s="2">
        <v>2</v>
      </c>
      <c r="G13455" s="2">
        <f>INDEX(תוצאות_בחירות,MATCH(C13455,siot!$F$3:$F$1887,0),27)</f>
        <v>0</v>
      </c>
      <c r="H13455" s="2" t="b">
        <f t="shared" si="421"/>
        <v>0</v>
      </c>
      <c r="I13455" s="1" t="s">
        <v>2</v>
      </c>
      <c r="J13455" s="1" t="s">
        <v>6656</v>
      </c>
      <c r="K13455" s="1"/>
    </row>
    <row r="13456" spans="1:11" hidden="1">
      <c r="A13456" s="1" t="s">
        <v>6595</v>
      </c>
      <c r="B13456" s="1" t="s">
        <v>18</v>
      </c>
      <c r="C13456" s="48" t="str">
        <f t="shared" si="420"/>
        <v>כ סח'נין</v>
      </c>
      <c r="D13456" s="1" t="s">
        <v>6655</v>
      </c>
      <c r="E13456" s="1"/>
      <c r="F13456" s="2">
        <v>3</v>
      </c>
      <c r="G13456" s="2">
        <f>INDEX(תוצאות_בחירות,MATCH(C13456,siot!$F$3:$F$1887,0),27)</f>
        <v>0</v>
      </c>
      <c r="H13456" s="2" t="b">
        <f t="shared" si="421"/>
        <v>0</v>
      </c>
      <c r="I13456" s="1" t="s">
        <v>2</v>
      </c>
      <c r="J13456" s="1" t="s">
        <v>6658</v>
      </c>
      <c r="K13456" s="1"/>
    </row>
    <row r="13457" spans="1:11" hidden="1">
      <c r="A13457" s="1" t="s">
        <v>6595</v>
      </c>
      <c r="B13457" s="1" t="s">
        <v>18</v>
      </c>
      <c r="C13457" s="48" t="str">
        <f t="shared" si="420"/>
        <v>כ סח'נין</v>
      </c>
      <c r="D13457" s="1" t="s">
        <v>6655</v>
      </c>
      <c r="E13457" s="1"/>
      <c r="F13457" s="2">
        <v>4</v>
      </c>
      <c r="G13457" s="2">
        <f>INDEX(תוצאות_בחירות,MATCH(C13457,siot!$F$3:$F$1887,0),27)</f>
        <v>0</v>
      </c>
      <c r="H13457" s="2" t="b">
        <f t="shared" si="421"/>
        <v>0</v>
      </c>
      <c r="I13457" s="1" t="s">
        <v>2</v>
      </c>
      <c r="J13457" s="1" t="s">
        <v>6657</v>
      </c>
      <c r="K13457" s="1"/>
    </row>
    <row r="13458" spans="1:11" hidden="1">
      <c r="A13458" s="1" t="s">
        <v>6595</v>
      </c>
      <c r="B13458" s="1" t="s">
        <v>18</v>
      </c>
      <c r="C13458" s="48" t="str">
        <f t="shared" si="420"/>
        <v>כ סח'נין</v>
      </c>
      <c r="D13458" s="1" t="s">
        <v>6655</v>
      </c>
      <c r="E13458" s="1"/>
      <c r="F13458" s="2">
        <v>5</v>
      </c>
      <c r="G13458" s="2">
        <f>INDEX(תוצאות_בחירות,MATCH(C13458,siot!$F$3:$F$1887,0),27)</f>
        <v>0</v>
      </c>
      <c r="H13458" s="2" t="b">
        <f t="shared" si="421"/>
        <v>0</v>
      </c>
      <c r="I13458" s="1" t="s">
        <v>2</v>
      </c>
      <c r="J13458" s="1" t="s">
        <v>6656</v>
      </c>
      <c r="K13458" s="1"/>
    </row>
    <row r="13459" spans="1:11" hidden="1">
      <c r="A13459" s="1" t="s">
        <v>6595</v>
      </c>
      <c r="B13459" s="1" t="s">
        <v>18</v>
      </c>
      <c r="C13459" s="48" t="str">
        <f t="shared" si="420"/>
        <v>כ סח'נין</v>
      </c>
      <c r="D13459" s="1" t="s">
        <v>6655</v>
      </c>
      <c r="E13459" s="1"/>
      <c r="F13459" s="2">
        <v>6</v>
      </c>
      <c r="G13459" s="2">
        <f>INDEX(תוצאות_בחירות,MATCH(C13459,siot!$F$3:$F$1887,0),27)</f>
        <v>0</v>
      </c>
      <c r="H13459" s="2" t="b">
        <f t="shared" si="421"/>
        <v>0</v>
      </c>
      <c r="I13459" s="1" t="s">
        <v>2</v>
      </c>
      <c r="J13459" s="1" t="s">
        <v>6654</v>
      </c>
      <c r="K13459" s="1"/>
    </row>
    <row r="13460" spans="1:11" hidden="1">
      <c r="A13460" s="1" t="s">
        <v>6595</v>
      </c>
      <c r="B13460" s="1" t="s">
        <v>35</v>
      </c>
      <c r="C13460" s="48" t="str">
        <f t="shared" si="420"/>
        <v>ם סח'נין</v>
      </c>
      <c r="D13460" s="1" t="s">
        <v>6647</v>
      </c>
      <c r="E13460" s="1" t="s">
        <v>3</v>
      </c>
      <c r="F13460" s="2" t="s">
        <v>19548</v>
      </c>
      <c r="G13460" s="2">
        <f>INDEX(תוצאות_בחירות,MATCH(C13460,siot!$F$3:$F$1887,0),27)</f>
        <v>0</v>
      </c>
      <c r="H13460" s="2" t="b">
        <f t="shared" si="421"/>
        <v>0</v>
      </c>
      <c r="I13460" s="1"/>
      <c r="J13460" s="1"/>
      <c r="K13460" s="1"/>
    </row>
    <row r="13461" spans="1:11" hidden="1">
      <c r="A13461" s="1" t="s">
        <v>6595</v>
      </c>
      <c r="B13461" s="1" t="s">
        <v>35</v>
      </c>
      <c r="C13461" s="48" t="str">
        <f t="shared" si="420"/>
        <v>ם סח'נין</v>
      </c>
      <c r="D13461" s="1" t="s">
        <v>6647</v>
      </c>
      <c r="E13461" s="1"/>
      <c r="F13461" s="2">
        <v>1</v>
      </c>
      <c r="G13461" s="2">
        <f>INDEX(תוצאות_בחירות,MATCH(C13461,siot!$F$3:$F$1887,0),27)</f>
        <v>0</v>
      </c>
      <c r="H13461" s="2" t="b">
        <f t="shared" si="421"/>
        <v>0</v>
      </c>
      <c r="I13461" s="1" t="s">
        <v>2</v>
      </c>
      <c r="J13461" s="1" t="s">
        <v>6653</v>
      </c>
      <c r="K13461" s="1"/>
    </row>
    <row r="13462" spans="1:11" hidden="1">
      <c r="A13462" s="1" t="s">
        <v>6595</v>
      </c>
      <c r="B13462" s="1" t="s">
        <v>35</v>
      </c>
      <c r="C13462" s="48" t="str">
        <f t="shared" si="420"/>
        <v>ם סח'נין</v>
      </c>
      <c r="D13462" s="1" t="s">
        <v>6647</v>
      </c>
      <c r="E13462" s="1"/>
      <c r="F13462" s="2">
        <v>2</v>
      </c>
      <c r="G13462" s="2">
        <f>INDEX(תוצאות_בחירות,MATCH(C13462,siot!$F$3:$F$1887,0),27)</f>
        <v>0</v>
      </c>
      <c r="H13462" s="2" t="b">
        <f t="shared" si="421"/>
        <v>0</v>
      </c>
      <c r="I13462" s="1" t="s">
        <v>2</v>
      </c>
      <c r="J13462" s="1" t="s">
        <v>6652</v>
      </c>
      <c r="K13462" s="1"/>
    </row>
    <row r="13463" spans="1:11" hidden="1">
      <c r="A13463" s="1" t="s">
        <v>6595</v>
      </c>
      <c r="B13463" s="1" t="s">
        <v>35</v>
      </c>
      <c r="C13463" s="48" t="str">
        <f t="shared" si="420"/>
        <v>ם סח'נין</v>
      </c>
      <c r="D13463" s="1" t="s">
        <v>6647</v>
      </c>
      <c r="E13463" s="1"/>
      <c r="F13463" s="2">
        <v>3</v>
      </c>
      <c r="G13463" s="2">
        <f>INDEX(תוצאות_בחירות,MATCH(C13463,siot!$F$3:$F$1887,0),27)</f>
        <v>0</v>
      </c>
      <c r="H13463" s="2" t="b">
        <f t="shared" si="421"/>
        <v>0</v>
      </c>
      <c r="I13463" s="1" t="s">
        <v>2</v>
      </c>
      <c r="J13463" s="1" t="s">
        <v>6612</v>
      </c>
      <c r="K13463" s="1"/>
    </row>
    <row r="13464" spans="1:11" hidden="1">
      <c r="A13464" s="1" t="s">
        <v>6595</v>
      </c>
      <c r="B13464" s="1" t="s">
        <v>35</v>
      </c>
      <c r="C13464" s="48" t="str">
        <f t="shared" si="420"/>
        <v>ם סח'נין</v>
      </c>
      <c r="D13464" s="1" t="s">
        <v>6647</v>
      </c>
      <c r="E13464" s="1"/>
      <c r="F13464" s="2">
        <v>4</v>
      </c>
      <c r="G13464" s="2">
        <f>INDEX(תוצאות_בחירות,MATCH(C13464,siot!$F$3:$F$1887,0),27)</f>
        <v>0</v>
      </c>
      <c r="H13464" s="2" t="b">
        <f t="shared" si="421"/>
        <v>0</v>
      </c>
      <c r="I13464" s="1" t="s">
        <v>2</v>
      </c>
      <c r="J13464" s="1" t="s">
        <v>6651</v>
      </c>
      <c r="K13464" s="1"/>
    </row>
    <row r="13465" spans="1:11" hidden="1">
      <c r="A13465" s="1" t="s">
        <v>6595</v>
      </c>
      <c r="B13465" s="1" t="s">
        <v>35</v>
      </c>
      <c r="C13465" s="48" t="str">
        <f t="shared" si="420"/>
        <v>ם סח'נין</v>
      </c>
      <c r="D13465" s="1" t="s">
        <v>6647</v>
      </c>
      <c r="E13465" s="1"/>
      <c r="F13465" s="2">
        <v>5</v>
      </c>
      <c r="G13465" s="2">
        <f>INDEX(תוצאות_בחירות,MATCH(C13465,siot!$F$3:$F$1887,0),27)</f>
        <v>0</v>
      </c>
      <c r="H13465" s="2" t="b">
        <f t="shared" si="421"/>
        <v>0</v>
      </c>
      <c r="I13465" s="1" t="s">
        <v>2</v>
      </c>
      <c r="J13465" s="1" t="s">
        <v>6650</v>
      </c>
      <c r="K13465" s="1"/>
    </row>
    <row r="13466" spans="1:11" hidden="1">
      <c r="A13466" s="1" t="s">
        <v>6595</v>
      </c>
      <c r="B13466" s="1" t="s">
        <v>35</v>
      </c>
      <c r="C13466" s="48" t="str">
        <f t="shared" si="420"/>
        <v>ם סח'נין</v>
      </c>
      <c r="D13466" s="1" t="s">
        <v>6647</v>
      </c>
      <c r="E13466" s="1"/>
      <c r="F13466" s="2">
        <v>6</v>
      </c>
      <c r="G13466" s="2">
        <f>INDEX(תוצאות_בחירות,MATCH(C13466,siot!$F$3:$F$1887,0),27)</f>
        <v>0</v>
      </c>
      <c r="H13466" s="2" t="b">
        <f t="shared" si="421"/>
        <v>0</v>
      </c>
      <c r="I13466" s="1" t="s">
        <v>2</v>
      </c>
      <c r="J13466" s="1" t="s">
        <v>6649</v>
      </c>
      <c r="K13466" s="1"/>
    </row>
    <row r="13467" spans="1:11" hidden="1">
      <c r="A13467" s="1" t="s">
        <v>6595</v>
      </c>
      <c r="B13467" s="1" t="s">
        <v>35</v>
      </c>
      <c r="C13467" s="48" t="str">
        <f t="shared" si="420"/>
        <v>ם סח'נין</v>
      </c>
      <c r="D13467" s="1" t="s">
        <v>6647</v>
      </c>
      <c r="E13467" s="1"/>
      <c r="F13467" s="2">
        <v>7</v>
      </c>
      <c r="G13467" s="2">
        <f>INDEX(תוצאות_בחירות,MATCH(C13467,siot!$F$3:$F$1887,0),27)</f>
        <v>0</v>
      </c>
      <c r="H13467" s="2" t="b">
        <f t="shared" si="421"/>
        <v>0</v>
      </c>
      <c r="I13467" s="1" t="s">
        <v>2</v>
      </c>
      <c r="J13467" s="1" t="s">
        <v>6648</v>
      </c>
      <c r="K13467" s="1"/>
    </row>
    <row r="13468" spans="1:11" hidden="1">
      <c r="A13468" s="1" t="s">
        <v>6595</v>
      </c>
      <c r="B13468" s="1" t="s">
        <v>35</v>
      </c>
      <c r="C13468" s="48" t="str">
        <f t="shared" si="420"/>
        <v>ם סח'נין</v>
      </c>
      <c r="D13468" s="1" t="s">
        <v>6647</v>
      </c>
      <c r="E13468" s="1"/>
      <c r="F13468" s="2">
        <v>8</v>
      </c>
      <c r="G13468" s="2">
        <f>INDEX(תוצאות_בחירות,MATCH(C13468,siot!$F$3:$F$1887,0),27)</f>
        <v>0</v>
      </c>
      <c r="H13468" s="2" t="b">
        <f t="shared" si="421"/>
        <v>0</v>
      </c>
      <c r="I13468" s="1" t="s">
        <v>2</v>
      </c>
      <c r="J13468" s="1" t="s">
        <v>6602</v>
      </c>
      <c r="K13468" s="1"/>
    </row>
    <row r="13469" spans="1:11" hidden="1">
      <c r="A13469" s="1" t="s">
        <v>6595</v>
      </c>
      <c r="B13469" s="1" t="s">
        <v>87</v>
      </c>
      <c r="C13469" s="48" t="str">
        <f t="shared" si="420"/>
        <v>נ סח'נין</v>
      </c>
      <c r="D13469" s="1" t="s">
        <v>6640</v>
      </c>
      <c r="E13469" s="1" t="s">
        <v>3</v>
      </c>
      <c r="F13469" s="2" t="s">
        <v>19548</v>
      </c>
      <c r="G13469" s="2">
        <f>INDEX(תוצאות_בחירות,MATCH(C13469,siot!$F$3:$F$1887,0),27)</f>
        <v>1</v>
      </c>
      <c r="H13469" s="2" t="b">
        <f t="shared" si="421"/>
        <v>0</v>
      </c>
      <c r="I13469" s="1"/>
      <c r="J13469" s="1"/>
      <c r="K13469" s="1"/>
    </row>
    <row r="13470" spans="1:11">
      <c r="A13470" s="1" t="s">
        <v>6595</v>
      </c>
      <c r="B13470" s="1" t="s">
        <v>87</v>
      </c>
      <c r="C13470" s="48" t="str">
        <f t="shared" si="420"/>
        <v>נ סח'נין</v>
      </c>
      <c r="D13470" s="1" t="s">
        <v>6640</v>
      </c>
      <c r="E13470" s="1"/>
      <c r="F13470" s="2">
        <v>1</v>
      </c>
      <c r="G13470" s="2">
        <f>INDEX(תוצאות_בחירות,MATCH(C13470,siot!$F$3:$F$1887,0),27)</f>
        <v>1</v>
      </c>
      <c r="H13470" s="2" t="b">
        <f t="shared" si="421"/>
        <v>1</v>
      </c>
      <c r="I13470" s="1" t="s">
        <v>2</v>
      </c>
      <c r="J13470" s="1" t="s">
        <v>6646</v>
      </c>
      <c r="K13470" s="1"/>
    </row>
    <row r="13471" spans="1:11" hidden="1">
      <c r="A13471" s="1" t="s">
        <v>6595</v>
      </c>
      <c r="B13471" s="1" t="s">
        <v>87</v>
      </c>
      <c r="C13471" s="48" t="str">
        <f t="shared" si="420"/>
        <v>נ סח'נין</v>
      </c>
      <c r="D13471" s="1" t="s">
        <v>6640</v>
      </c>
      <c r="E13471" s="1"/>
      <c r="F13471" s="2">
        <v>2</v>
      </c>
      <c r="G13471" s="2">
        <f>INDEX(תוצאות_בחירות,MATCH(C13471,siot!$F$3:$F$1887,0),27)</f>
        <v>1</v>
      </c>
      <c r="H13471" s="2" t="b">
        <f t="shared" si="421"/>
        <v>0</v>
      </c>
      <c r="I13471" s="1" t="s">
        <v>2</v>
      </c>
      <c r="J13471" s="1" t="s">
        <v>6645</v>
      </c>
      <c r="K13471" s="1"/>
    </row>
    <row r="13472" spans="1:11" hidden="1">
      <c r="A13472" s="1" t="s">
        <v>6595</v>
      </c>
      <c r="B13472" s="1" t="s">
        <v>87</v>
      </c>
      <c r="C13472" s="48" t="str">
        <f t="shared" si="420"/>
        <v>נ סח'נין</v>
      </c>
      <c r="D13472" s="1" t="s">
        <v>6640</v>
      </c>
      <c r="E13472" s="1"/>
      <c r="F13472" s="2">
        <v>3</v>
      </c>
      <c r="G13472" s="2">
        <f>INDEX(תוצאות_בחירות,MATCH(C13472,siot!$F$3:$F$1887,0),27)</f>
        <v>1</v>
      </c>
      <c r="H13472" s="2" t="b">
        <f t="shared" si="421"/>
        <v>0</v>
      </c>
      <c r="I13472" s="1" t="s">
        <v>2</v>
      </c>
      <c r="J13472" s="1" t="s">
        <v>6644</v>
      </c>
      <c r="K13472" s="1"/>
    </row>
    <row r="13473" spans="1:11" hidden="1">
      <c r="A13473" s="1" t="s">
        <v>6595</v>
      </c>
      <c r="B13473" s="1" t="s">
        <v>87</v>
      </c>
      <c r="C13473" s="48" t="str">
        <f t="shared" si="420"/>
        <v>נ סח'נין</v>
      </c>
      <c r="D13473" s="1" t="s">
        <v>6640</v>
      </c>
      <c r="E13473" s="1"/>
      <c r="F13473" s="2">
        <v>4</v>
      </c>
      <c r="G13473" s="2">
        <f>INDEX(תוצאות_בחירות,MATCH(C13473,siot!$F$3:$F$1887,0),27)</f>
        <v>1</v>
      </c>
      <c r="H13473" s="2" t="b">
        <f t="shared" si="421"/>
        <v>0</v>
      </c>
      <c r="I13473" s="1" t="s">
        <v>2</v>
      </c>
      <c r="J13473" s="1" t="s">
        <v>6643</v>
      </c>
      <c r="K13473" s="1"/>
    </row>
    <row r="13474" spans="1:11" hidden="1">
      <c r="A13474" s="1" t="s">
        <v>6595</v>
      </c>
      <c r="B13474" s="1" t="s">
        <v>87</v>
      </c>
      <c r="C13474" s="48" t="str">
        <f t="shared" si="420"/>
        <v>נ סח'נין</v>
      </c>
      <c r="D13474" s="1" t="s">
        <v>6640</v>
      </c>
      <c r="E13474" s="1"/>
      <c r="F13474" s="2">
        <v>5</v>
      </c>
      <c r="G13474" s="2">
        <f>INDEX(תוצאות_בחירות,MATCH(C13474,siot!$F$3:$F$1887,0),27)</f>
        <v>1</v>
      </c>
      <c r="H13474" s="2" t="b">
        <f t="shared" si="421"/>
        <v>0</v>
      </c>
      <c r="I13474" s="1" t="s">
        <v>2</v>
      </c>
      <c r="J13474" s="1" t="s">
        <v>6642</v>
      </c>
      <c r="K13474" s="1"/>
    </row>
    <row r="13475" spans="1:11" hidden="1">
      <c r="A13475" s="1" t="s">
        <v>6595</v>
      </c>
      <c r="B13475" s="1" t="s">
        <v>87</v>
      </c>
      <c r="C13475" s="48" t="str">
        <f t="shared" si="420"/>
        <v>נ סח'נין</v>
      </c>
      <c r="D13475" s="1" t="s">
        <v>6640</v>
      </c>
      <c r="E13475" s="1"/>
      <c r="F13475" s="2">
        <v>6</v>
      </c>
      <c r="G13475" s="2">
        <f>INDEX(תוצאות_בחירות,MATCH(C13475,siot!$F$3:$F$1887,0),27)</f>
        <v>1</v>
      </c>
      <c r="H13475" s="2" t="b">
        <f t="shared" si="421"/>
        <v>0</v>
      </c>
      <c r="I13475" s="1" t="s">
        <v>2</v>
      </c>
      <c r="J13475" s="1" t="s">
        <v>6641</v>
      </c>
      <c r="K13475" s="1"/>
    </row>
    <row r="13476" spans="1:11" hidden="1">
      <c r="A13476" s="1" t="s">
        <v>6595</v>
      </c>
      <c r="B13476" s="1" t="s">
        <v>87</v>
      </c>
      <c r="C13476" s="48" t="str">
        <f t="shared" si="420"/>
        <v>נ סח'נין</v>
      </c>
      <c r="D13476" s="1" t="s">
        <v>6640</v>
      </c>
      <c r="E13476" s="1"/>
      <c r="F13476" s="2">
        <v>7</v>
      </c>
      <c r="G13476" s="2">
        <f>INDEX(תוצאות_בחירות,MATCH(C13476,siot!$F$3:$F$1887,0),27)</f>
        <v>1</v>
      </c>
      <c r="H13476" s="2" t="b">
        <f t="shared" si="421"/>
        <v>0</v>
      </c>
      <c r="I13476" s="1" t="s">
        <v>2</v>
      </c>
      <c r="J13476" s="1" t="s">
        <v>6639</v>
      </c>
      <c r="K13476" s="1"/>
    </row>
    <row r="13477" spans="1:11" hidden="1">
      <c r="A13477" s="1" t="s">
        <v>6595</v>
      </c>
      <c r="B13477" s="1" t="s">
        <v>6633</v>
      </c>
      <c r="C13477" s="48" t="str">
        <f t="shared" si="420"/>
        <v>ס סח'נין</v>
      </c>
      <c r="D13477" s="1" t="s">
        <v>6632</v>
      </c>
      <c r="E13477" s="1" t="s">
        <v>3</v>
      </c>
      <c r="F13477" s="2" t="s">
        <v>19548</v>
      </c>
      <c r="G13477" s="2">
        <f>INDEX(תוצאות_בחירות,MATCH(C13477,siot!$F$3:$F$1887,0),27)</f>
        <v>1</v>
      </c>
      <c r="H13477" s="2" t="b">
        <f t="shared" si="421"/>
        <v>0</v>
      </c>
      <c r="I13477" s="1"/>
      <c r="J13477" s="1"/>
      <c r="K13477" s="1"/>
    </row>
    <row r="13478" spans="1:11">
      <c r="A13478" s="1" t="s">
        <v>6595</v>
      </c>
      <c r="B13478" s="1" t="s">
        <v>6633</v>
      </c>
      <c r="C13478" s="48" t="str">
        <f t="shared" si="420"/>
        <v>ס סח'נין</v>
      </c>
      <c r="D13478" s="1" t="s">
        <v>6632</v>
      </c>
      <c r="E13478" s="1"/>
      <c r="F13478" s="2">
        <v>1</v>
      </c>
      <c r="G13478" s="2">
        <f>INDEX(תוצאות_בחירות,MATCH(C13478,siot!$F$3:$F$1887,0),27)</f>
        <v>1</v>
      </c>
      <c r="H13478" s="2" t="b">
        <f t="shared" si="421"/>
        <v>1</v>
      </c>
      <c r="I13478" s="1" t="s">
        <v>2</v>
      </c>
      <c r="J13478" s="1" t="s">
        <v>6638</v>
      </c>
      <c r="K13478" s="1"/>
    </row>
    <row r="13479" spans="1:11" hidden="1">
      <c r="A13479" s="1" t="s">
        <v>6595</v>
      </c>
      <c r="B13479" s="1" t="s">
        <v>6633</v>
      </c>
      <c r="C13479" s="48" t="str">
        <f t="shared" si="420"/>
        <v>ס סח'נין</v>
      </c>
      <c r="D13479" s="1" t="s">
        <v>6632</v>
      </c>
      <c r="E13479" s="1"/>
      <c r="F13479" s="2">
        <v>2</v>
      </c>
      <c r="G13479" s="2">
        <f>INDEX(תוצאות_בחירות,MATCH(C13479,siot!$F$3:$F$1887,0),27)</f>
        <v>1</v>
      </c>
      <c r="H13479" s="2" t="b">
        <f t="shared" si="421"/>
        <v>0</v>
      </c>
      <c r="I13479" s="1" t="s">
        <v>2</v>
      </c>
      <c r="J13479" s="1" t="s">
        <v>6637</v>
      </c>
      <c r="K13479" s="1"/>
    </row>
    <row r="13480" spans="1:11" hidden="1">
      <c r="A13480" s="1" t="s">
        <v>6595</v>
      </c>
      <c r="B13480" s="1" t="s">
        <v>6633</v>
      </c>
      <c r="C13480" s="48" t="str">
        <f t="shared" si="420"/>
        <v>ס סח'נין</v>
      </c>
      <c r="D13480" s="1" t="s">
        <v>6632</v>
      </c>
      <c r="E13480" s="1"/>
      <c r="F13480" s="2">
        <v>3</v>
      </c>
      <c r="G13480" s="2">
        <f>INDEX(תוצאות_בחירות,MATCH(C13480,siot!$F$3:$F$1887,0),27)</f>
        <v>1</v>
      </c>
      <c r="H13480" s="2" t="b">
        <f t="shared" si="421"/>
        <v>0</v>
      </c>
      <c r="I13480" s="1" t="s">
        <v>2</v>
      </c>
      <c r="J13480" s="1" t="s">
        <v>6636</v>
      </c>
      <c r="K13480" s="1"/>
    </row>
    <row r="13481" spans="1:11" hidden="1">
      <c r="A13481" s="1" t="s">
        <v>6595</v>
      </c>
      <c r="B13481" s="1" t="s">
        <v>6633</v>
      </c>
      <c r="C13481" s="48" t="str">
        <f t="shared" si="420"/>
        <v>ס סח'נין</v>
      </c>
      <c r="D13481" s="1" t="s">
        <v>6632</v>
      </c>
      <c r="E13481" s="1"/>
      <c r="F13481" s="2">
        <v>4</v>
      </c>
      <c r="G13481" s="2">
        <f>INDEX(תוצאות_בחירות,MATCH(C13481,siot!$F$3:$F$1887,0),27)</f>
        <v>1</v>
      </c>
      <c r="H13481" s="2" t="b">
        <f t="shared" si="421"/>
        <v>0</v>
      </c>
      <c r="I13481" s="1" t="s">
        <v>2</v>
      </c>
      <c r="J13481" s="1" t="s">
        <v>6635</v>
      </c>
      <c r="K13481" s="1"/>
    </row>
    <row r="13482" spans="1:11" hidden="1">
      <c r="A13482" s="1" t="s">
        <v>6595</v>
      </c>
      <c r="B13482" s="1" t="s">
        <v>6633</v>
      </c>
      <c r="C13482" s="48" t="str">
        <f t="shared" si="420"/>
        <v>ס סח'נין</v>
      </c>
      <c r="D13482" s="1" t="s">
        <v>6632</v>
      </c>
      <c r="E13482" s="1"/>
      <c r="F13482" s="2">
        <v>5</v>
      </c>
      <c r="G13482" s="2">
        <f>INDEX(תוצאות_בחירות,MATCH(C13482,siot!$F$3:$F$1887,0),27)</f>
        <v>1</v>
      </c>
      <c r="H13482" s="2" t="b">
        <f t="shared" si="421"/>
        <v>0</v>
      </c>
      <c r="I13482" s="1" t="s">
        <v>2</v>
      </c>
      <c r="J13482" s="1" t="s">
        <v>6634</v>
      </c>
      <c r="K13482" s="1"/>
    </row>
    <row r="13483" spans="1:11" hidden="1">
      <c r="A13483" s="1" t="s">
        <v>6595</v>
      </c>
      <c r="B13483" s="1" t="s">
        <v>6633</v>
      </c>
      <c r="C13483" s="48" t="str">
        <f t="shared" si="420"/>
        <v>ס סח'נין</v>
      </c>
      <c r="D13483" s="1" t="s">
        <v>6632</v>
      </c>
      <c r="E13483" s="1"/>
      <c r="F13483" s="2">
        <v>6</v>
      </c>
      <c r="G13483" s="2">
        <f>INDEX(תוצאות_בחירות,MATCH(C13483,siot!$F$3:$F$1887,0),27)</f>
        <v>1</v>
      </c>
      <c r="H13483" s="2" t="b">
        <f t="shared" si="421"/>
        <v>0</v>
      </c>
      <c r="I13483" s="1" t="s">
        <v>2</v>
      </c>
      <c r="J13483" s="1" t="s">
        <v>6631</v>
      </c>
      <c r="K13483" s="1"/>
    </row>
    <row r="13484" spans="1:11" hidden="1">
      <c r="A13484" s="1" t="s">
        <v>6595</v>
      </c>
      <c r="B13484" s="1" t="s">
        <v>1059</v>
      </c>
      <c r="C13484" s="48" t="str">
        <f t="shared" si="420"/>
        <v>ע סח'נין</v>
      </c>
      <c r="D13484" s="1" t="s">
        <v>6625</v>
      </c>
      <c r="E13484" s="1" t="s">
        <v>3</v>
      </c>
      <c r="F13484" s="2" t="s">
        <v>19548</v>
      </c>
      <c r="G13484" s="2">
        <f>INDEX(תוצאות_בחירות,MATCH(C13484,siot!$F$3:$F$1887,0),27)</f>
        <v>1</v>
      </c>
      <c r="H13484" s="2" t="b">
        <f t="shared" si="421"/>
        <v>0</v>
      </c>
      <c r="I13484" s="1"/>
      <c r="J13484" s="1"/>
      <c r="K13484" s="1"/>
    </row>
    <row r="13485" spans="1:11">
      <c r="A13485" s="1" t="s">
        <v>6595</v>
      </c>
      <c r="B13485" s="1" t="s">
        <v>1059</v>
      </c>
      <c r="C13485" s="48" t="str">
        <f t="shared" si="420"/>
        <v>ע סח'נין</v>
      </c>
      <c r="D13485" s="1" t="s">
        <v>6625</v>
      </c>
      <c r="E13485" s="1"/>
      <c r="F13485" s="2">
        <v>1</v>
      </c>
      <c r="G13485" s="2">
        <f>INDEX(תוצאות_בחירות,MATCH(C13485,siot!$F$3:$F$1887,0),27)</f>
        <v>1</v>
      </c>
      <c r="H13485" s="2" t="b">
        <f t="shared" si="421"/>
        <v>1</v>
      </c>
      <c r="I13485" s="1" t="s">
        <v>2</v>
      </c>
      <c r="J13485" s="1" t="s">
        <v>6630</v>
      </c>
      <c r="K13485" s="1"/>
    </row>
    <row r="13486" spans="1:11" hidden="1">
      <c r="A13486" s="1" t="s">
        <v>6595</v>
      </c>
      <c r="B13486" s="1" t="s">
        <v>1059</v>
      </c>
      <c r="C13486" s="48" t="str">
        <f t="shared" si="420"/>
        <v>ע סח'נין</v>
      </c>
      <c r="D13486" s="1" t="s">
        <v>6625</v>
      </c>
      <c r="E13486" s="1"/>
      <c r="F13486" s="2">
        <v>2</v>
      </c>
      <c r="G13486" s="2">
        <f>INDEX(תוצאות_בחירות,MATCH(C13486,siot!$F$3:$F$1887,0),27)</f>
        <v>1</v>
      </c>
      <c r="H13486" s="2" t="b">
        <f t="shared" si="421"/>
        <v>0</v>
      </c>
      <c r="I13486" s="1" t="s">
        <v>2</v>
      </c>
      <c r="J13486" s="1" t="s">
        <v>6629</v>
      </c>
      <c r="K13486" s="1"/>
    </row>
    <row r="13487" spans="1:11" hidden="1">
      <c r="A13487" s="1" t="s">
        <v>6595</v>
      </c>
      <c r="B13487" s="1" t="s">
        <v>1059</v>
      </c>
      <c r="C13487" s="48" t="str">
        <f t="shared" si="420"/>
        <v>ע סח'נין</v>
      </c>
      <c r="D13487" s="1" t="s">
        <v>6625</v>
      </c>
      <c r="E13487" s="1"/>
      <c r="F13487" s="2">
        <v>3</v>
      </c>
      <c r="G13487" s="2">
        <f>INDEX(תוצאות_בחירות,MATCH(C13487,siot!$F$3:$F$1887,0),27)</f>
        <v>1</v>
      </c>
      <c r="H13487" s="2" t="b">
        <f t="shared" si="421"/>
        <v>0</v>
      </c>
      <c r="I13487" s="1" t="s">
        <v>2</v>
      </c>
      <c r="J13487" s="1" t="s">
        <v>6628</v>
      </c>
      <c r="K13487" s="1"/>
    </row>
    <row r="13488" spans="1:11" hidden="1">
      <c r="A13488" s="1" t="s">
        <v>6595</v>
      </c>
      <c r="B13488" s="1" t="s">
        <v>1059</v>
      </c>
      <c r="C13488" s="48" t="str">
        <f t="shared" si="420"/>
        <v>ע סח'נין</v>
      </c>
      <c r="D13488" s="1" t="s">
        <v>6625</v>
      </c>
      <c r="E13488" s="1"/>
      <c r="F13488" s="2">
        <v>4</v>
      </c>
      <c r="G13488" s="2">
        <f>INDEX(תוצאות_בחירות,MATCH(C13488,siot!$F$3:$F$1887,0),27)</f>
        <v>1</v>
      </c>
      <c r="H13488" s="2" t="b">
        <f t="shared" si="421"/>
        <v>0</v>
      </c>
      <c r="I13488" s="1" t="s">
        <v>2</v>
      </c>
      <c r="J13488" s="1" t="s">
        <v>6627</v>
      </c>
      <c r="K13488" s="1"/>
    </row>
    <row r="13489" spans="1:11" hidden="1">
      <c r="A13489" s="1" t="s">
        <v>6595</v>
      </c>
      <c r="B13489" s="1" t="s">
        <v>1059</v>
      </c>
      <c r="C13489" s="48" t="str">
        <f t="shared" si="420"/>
        <v>ע סח'נין</v>
      </c>
      <c r="D13489" s="1" t="s">
        <v>6625</v>
      </c>
      <c r="E13489" s="1"/>
      <c r="F13489" s="2">
        <v>5</v>
      </c>
      <c r="G13489" s="2">
        <f>INDEX(תוצאות_בחירות,MATCH(C13489,siot!$F$3:$F$1887,0),27)</f>
        <v>1</v>
      </c>
      <c r="H13489" s="2" t="b">
        <f t="shared" si="421"/>
        <v>0</v>
      </c>
      <c r="I13489" s="1" t="s">
        <v>2</v>
      </c>
      <c r="J13489" s="1" t="s">
        <v>6626</v>
      </c>
      <c r="K13489" s="1"/>
    </row>
    <row r="13490" spans="1:11" hidden="1">
      <c r="A13490" s="1" t="s">
        <v>6595</v>
      </c>
      <c r="B13490" s="1" t="s">
        <v>1059</v>
      </c>
      <c r="C13490" s="48" t="str">
        <f t="shared" si="420"/>
        <v>ע סח'נין</v>
      </c>
      <c r="D13490" s="1" t="s">
        <v>6625</v>
      </c>
      <c r="E13490" s="1"/>
      <c r="F13490" s="2">
        <v>6</v>
      </c>
      <c r="G13490" s="2">
        <f>INDEX(תוצאות_בחירות,MATCH(C13490,siot!$F$3:$F$1887,0),27)</f>
        <v>1</v>
      </c>
      <c r="H13490" s="2" t="b">
        <f t="shared" si="421"/>
        <v>0</v>
      </c>
      <c r="I13490" s="1" t="s">
        <v>2</v>
      </c>
      <c r="J13490" s="1" t="s">
        <v>6624</v>
      </c>
      <c r="K13490" s="1"/>
    </row>
    <row r="13491" spans="1:11" hidden="1">
      <c r="A13491" s="1" t="s">
        <v>6595</v>
      </c>
      <c r="B13491" s="1" t="s">
        <v>259</v>
      </c>
      <c r="C13491" s="48" t="str">
        <f t="shared" si="420"/>
        <v>ק סח'נין</v>
      </c>
      <c r="D13491" s="1" t="s">
        <v>6618</v>
      </c>
      <c r="E13491" s="1" t="s">
        <v>18</v>
      </c>
      <c r="F13491" s="2" t="s">
        <v>19548</v>
      </c>
      <c r="G13491" s="2">
        <f>INDEX(תוצאות_בחירות,MATCH(C13491,siot!$F$3:$F$1887,0),27)</f>
        <v>0</v>
      </c>
      <c r="H13491" s="2" t="b">
        <f t="shared" si="421"/>
        <v>0</v>
      </c>
      <c r="I13491" s="1"/>
      <c r="J13491" s="1"/>
      <c r="K13491" s="1"/>
    </row>
    <row r="13492" spans="1:11" hidden="1">
      <c r="A13492" s="1" t="s">
        <v>6595</v>
      </c>
      <c r="B13492" s="1" t="s">
        <v>259</v>
      </c>
      <c r="C13492" s="48" t="str">
        <f t="shared" si="420"/>
        <v>ק סח'נין</v>
      </c>
      <c r="D13492" s="1" t="s">
        <v>6618</v>
      </c>
      <c r="E13492" s="1" t="s">
        <v>17</v>
      </c>
      <c r="F13492" s="2">
        <v>1</v>
      </c>
      <c r="G13492" s="2">
        <f>INDEX(תוצאות_בחירות,MATCH(C13492,siot!$F$3:$F$1887,0),27)</f>
        <v>0</v>
      </c>
      <c r="H13492" s="2" t="b">
        <f t="shared" si="421"/>
        <v>0</v>
      </c>
      <c r="I13492" s="1" t="s">
        <v>2</v>
      </c>
      <c r="J13492" s="1" t="s">
        <v>6623</v>
      </c>
      <c r="K13492" s="1"/>
    </row>
    <row r="13493" spans="1:11" hidden="1">
      <c r="A13493" s="1" t="s">
        <v>6595</v>
      </c>
      <c r="B13493" s="1" t="s">
        <v>259</v>
      </c>
      <c r="C13493" s="48" t="str">
        <f t="shared" si="420"/>
        <v>ק סח'נין</v>
      </c>
      <c r="D13493" s="1" t="s">
        <v>6618</v>
      </c>
      <c r="E13493" s="1"/>
      <c r="F13493" s="2">
        <v>2</v>
      </c>
      <c r="G13493" s="2">
        <f>INDEX(תוצאות_בחירות,MATCH(C13493,siot!$F$3:$F$1887,0),27)</f>
        <v>0</v>
      </c>
      <c r="H13493" s="2" t="b">
        <f t="shared" si="421"/>
        <v>0</v>
      </c>
      <c r="I13493" s="1" t="s">
        <v>2</v>
      </c>
      <c r="J13493" s="1" t="s">
        <v>6622</v>
      </c>
      <c r="K13493" s="1"/>
    </row>
    <row r="13494" spans="1:11" hidden="1">
      <c r="A13494" s="1" t="s">
        <v>6595</v>
      </c>
      <c r="B13494" s="1" t="s">
        <v>259</v>
      </c>
      <c r="C13494" s="48" t="str">
        <f t="shared" si="420"/>
        <v>ק סח'נין</v>
      </c>
      <c r="D13494" s="1" t="s">
        <v>6618</v>
      </c>
      <c r="E13494" s="1"/>
      <c r="F13494" s="2">
        <v>3</v>
      </c>
      <c r="G13494" s="2">
        <f>INDEX(תוצאות_בחירות,MATCH(C13494,siot!$F$3:$F$1887,0),27)</f>
        <v>0</v>
      </c>
      <c r="H13494" s="2" t="b">
        <f t="shared" si="421"/>
        <v>0</v>
      </c>
      <c r="I13494" s="1" t="s">
        <v>2</v>
      </c>
      <c r="J13494" s="1" t="s">
        <v>6621</v>
      </c>
      <c r="K13494" s="1"/>
    </row>
    <row r="13495" spans="1:11" hidden="1">
      <c r="A13495" s="1" t="s">
        <v>6595</v>
      </c>
      <c r="B13495" s="1" t="s">
        <v>259</v>
      </c>
      <c r="C13495" s="48" t="str">
        <f t="shared" si="420"/>
        <v>ק סח'נין</v>
      </c>
      <c r="D13495" s="1" t="s">
        <v>6618</v>
      </c>
      <c r="E13495" s="1"/>
      <c r="F13495" s="2">
        <v>4</v>
      </c>
      <c r="G13495" s="2">
        <f>INDEX(תוצאות_בחירות,MATCH(C13495,siot!$F$3:$F$1887,0),27)</f>
        <v>0</v>
      </c>
      <c r="H13495" s="2" t="b">
        <f t="shared" si="421"/>
        <v>0</v>
      </c>
      <c r="I13495" s="1" t="s">
        <v>2</v>
      </c>
      <c r="J13495" s="1" t="s">
        <v>6620</v>
      </c>
      <c r="K13495" s="1"/>
    </row>
    <row r="13496" spans="1:11" hidden="1">
      <c r="A13496" s="1" t="s">
        <v>6595</v>
      </c>
      <c r="B13496" s="1" t="s">
        <v>259</v>
      </c>
      <c r="C13496" s="48" t="str">
        <f t="shared" si="420"/>
        <v>ק סח'נין</v>
      </c>
      <c r="D13496" s="1" t="s">
        <v>6618</v>
      </c>
      <c r="E13496" s="1"/>
      <c r="F13496" s="2">
        <v>5</v>
      </c>
      <c r="G13496" s="2">
        <f>INDEX(תוצאות_בחירות,MATCH(C13496,siot!$F$3:$F$1887,0),27)</f>
        <v>0</v>
      </c>
      <c r="H13496" s="2" t="b">
        <f t="shared" si="421"/>
        <v>0</v>
      </c>
      <c r="I13496" s="1" t="s">
        <v>2</v>
      </c>
      <c r="J13496" s="1" t="s">
        <v>6619</v>
      </c>
      <c r="K13496" s="1"/>
    </row>
    <row r="13497" spans="1:11" hidden="1">
      <c r="A13497" s="1" t="s">
        <v>6595</v>
      </c>
      <c r="B13497" s="1" t="s">
        <v>259</v>
      </c>
      <c r="C13497" s="48" t="str">
        <f t="shared" si="420"/>
        <v>ק סח'נין</v>
      </c>
      <c r="D13497" s="1" t="s">
        <v>6618</v>
      </c>
      <c r="E13497" s="1"/>
      <c r="F13497" s="2">
        <v>6</v>
      </c>
      <c r="G13497" s="2">
        <f>INDEX(תוצאות_בחירות,MATCH(C13497,siot!$F$3:$F$1887,0),27)</f>
        <v>0</v>
      </c>
      <c r="H13497" s="2" t="b">
        <f t="shared" si="421"/>
        <v>0</v>
      </c>
      <c r="I13497" s="1" t="s">
        <v>2</v>
      </c>
      <c r="J13497" s="1" t="s">
        <v>6617</v>
      </c>
      <c r="K13497" s="1"/>
    </row>
    <row r="13498" spans="1:11" hidden="1">
      <c r="A13498" s="1" t="s">
        <v>6595</v>
      </c>
      <c r="B13498" s="1" t="s">
        <v>6606</v>
      </c>
      <c r="C13498" s="48" t="str">
        <f t="shared" si="420"/>
        <v>רש סח'נין</v>
      </c>
      <c r="D13498" s="1" t="s">
        <v>6605</v>
      </c>
      <c r="E13498" s="1" t="s">
        <v>3</v>
      </c>
      <c r="F13498" s="2" t="s">
        <v>19548</v>
      </c>
      <c r="G13498" s="2">
        <f>INDEX(תוצאות_בחירות,MATCH(C13498,siot!$F$3:$F$1887,0),27)</f>
        <v>1</v>
      </c>
      <c r="H13498" s="2" t="b">
        <f t="shared" si="421"/>
        <v>0</v>
      </c>
      <c r="I13498" s="1"/>
      <c r="J13498" s="1"/>
      <c r="K13498" s="1"/>
    </row>
    <row r="13499" spans="1:11">
      <c r="A13499" s="1" t="s">
        <v>6595</v>
      </c>
      <c r="B13499" s="1" t="s">
        <v>6606</v>
      </c>
      <c r="C13499" s="48" t="str">
        <f t="shared" si="420"/>
        <v>רש סח'נין</v>
      </c>
      <c r="D13499" s="1" t="s">
        <v>6605</v>
      </c>
      <c r="E13499" s="1"/>
      <c r="F13499" s="2">
        <v>1</v>
      </c>
      <c r="G13499" s="2">
        <f>INDEX(תוצאות_בחירות,MATCH(C13499,siot!$F$3:$F$1887,0),27)</f>
        <v>1</v>
      </c>
      <c r="H13499" s="2" t="b">
        <f t="shared" si="421"/>
        <v>1</v>
      </c>
      <c r="I13499" s="1" t="s">
        <v>2</v>
      </c>
      <c r="J13499" s="1" t="s">
        <v>6616</v>
      </c>
      <c r="K13499" s="1"/>
    </row>
    <row r="13500" spans="1:11" hidden="1">
      <c r="A13500" s="1" t="s">
        <v>6595</v>
      </c>
      <c r="B13500" s="1" t="s">
        <v>6606</v>
      </c>
      <c r="C13500" s="48" t="str">
        <f t="shared" si="420"/>
        <v>רש סח'נין</v>
      </c>
      <c r="D13500" s="1" t="s">
        <v>6605</v>
      </c>
      <c r="E13500" s="1"/>
      <c r="F13500" s="2">
        <v>2</v>
      </c>
      <c r="G13500" s="2">
        <f>INDEX(תוצאות_בחירות,MATCH(C13500,siot!$F$3:$F$1887,0),27)</f>
        <v>1</v>
      </c>
      <c r="H13500" s="2" t="b">
        <f t="shared" si="421"/>
        <v>0</v>
      </c>
      <c r="I13500" s="1" t="s">
        <v>2</v>
      </c>
      <c r="J13500" s="1" t="s">
        <v>6615</v>
      </c>
      <c r="K13500" s="1"/>
    </row>
    <row r="13501" spans="1:11" hidden="1">
      <c r="A13501" s="1" t="s">
        <v>6595</v>
      </c>
      <c r="B13501" s="1" t="s">
        <v>6606</v>
      </c>
      <c r="C13501" s="48" t="str">
        <f t="shared" si="420"/>
        <v>רש סח'נין</v>
      </c>
      <c r="D13501" s="1" t="s">
        <v>6605</v>
      </c>
      <c r="E13501" s="1"/>
      <c r="F13501" s="2">
        <v>3</v>
      </c>
      <c r="G13501" s="2">
        <f>INDEX(תוצאות_בחירות,MATCH(C13501,siot!$F$3:$F$1887,0),27)</f>
        <v>1</v>
      </c>
      <c r="H13501" s="2" t="b">
        <f t="shared" si="421"/>
        <v>0</v>
      </c>
      <c r="I13501" s="1" t="s">
        <v>2</v>
      </c>
      <c r="J13501" s="1" t="s">
        <v>6614</v>
      </c>
      <c r="K13501" s="1"/>
    </row>
    <row r="13502" spans="1:11" hidden="1">
      <c r="A13502" s="1" t="s">
        <v>6595</v>
      </c>
      <c r="B13502" s="1" t="s">
        <v>6606</v>
      </c>
      <c r="C13502" s="48" t="str">
        <f t="shared" si="420"/>
        <v>רש סח'נין</v>
      </c>
      <c r="D13502" s="1" t="s">
        <v>6605</v>
      </c>
      <c r="E13502" s="1"/>
      <c r="F13502" s="2">
        <v>4</v>
      </c>
      <c r="G13502" s="2">
        <f>INDEX(תוצאות_בחירות,MATCH(C13502,siot!$F$3:$F$1887,0),27)</f>
        <v>1</v>
      </c>
      <c r="H13502" s="2" t="b">
        <f t="shared" si="421"/>
        <v>0</v>
      </c>
      <c r="I13502" s="1" t="s">
        <v>2</v>
      </c>
      <c r="J13502" s="1" t="s">
        <v>6613</v>
      </c>
      <c r="K13502" s="1"/>
    </row>
    <row r="13503" spans="1:11" hidden="1">
      <c r="A13503" s="1" t="s">
        <v>6595</v>
      </c>
      <c r="B13503" s="1" t="s">
        <v>6606</v>
      </c>
      <c r="C13503" s="48" t="str">
        <f t="shared" si="420"/>
        <v>רש סח'נין</v>
      </c>
      <c r="D13503" s="1" t="s">
        <v>6605</v>
      </c>
      <c r="E13503" s="1"/>
      <c r="F13503" s="2">
        <v>5</v>
      </c>
      <c r="G13503" s="2">
        <f>INDEX(תוצאות_בחירות,MATCH(C13503,siot!$F$3:$F$1887,0),27)</f>
        <v>1</v>
      </c>
      <c r="H13503" s="2" t="b">
        <f t="shared" si="421"/>
        <v>0</v>
      </c>
      <c r="I13503" s="1" t="s">
        <v>2</v>
      </c>
      <c r="J13503" s="1" t="s">
        <v>6612</v>
      </c>
      <c r="K13503" s="1"/>
    </row>
    <row r="13504" spans="1:11" hidden="1">
      <c r="A13504" s="1" t="s">
        <v>6595</v>
      </c>
      <c r="B13504" s="1" t="s">
        <v>6606</v>
      </c>
      <c r="C13504" s="48" t="str">
        <f t="shared" si="420"/>
        <v>רש סח'נין</v>
      </c>
      <c r="D13504" s="1" t="s">
        <v>6605</v>
      </c>
      <c r="E13504" s="1"/>
      <c r="F13504" s="2">
        <v>6</v>
      </c>
      <c r="G13504" s="2">
        <f>INDEX(תוצאות_בחירות,MATCH(C13504,siot!$F$3:$F$1887,0),27)</f>
        <v>1</v>
      </c>
      <c r="H13504" s="2" t="b">
        <f t="shared" si="421"/>
        <v>0</v>
      </c>
      <c r="I13504" s="1" t="s">
        <v>2</v>
      </c>
      <c r="J13504" s="1" t="s">
        <v>6611</v>
      </c>
      <c r="K13504" s="1"/>
    </row>
    <row r="13505" spans="1:11" hidden="1">
      <c r="A13505" s="1" t="s">
        <v>6595</v>
      </c>
      <c r="B13505" s="1" t="s">
        <v>6606</v>
      </c>
      <c r="C13505" s="48" t="str">
        <f t="shared" si="420"/>
        <v>רש סח'נין</v>
      </c>
      <c r="D13505" s="1" t="s">
        <v>6605</v>
      </c>
      <c r="E13505" s="1"/>
      <c r="F13505" s="2">
        <v>7</v>
      </c>
      <c r="G13505" s="2">
        <f>INDEX(תוצאות_בחירות,MATCH(C13505,siot!$F$3:$F$1887,0),27)</f>
        <v>1</v>
      </c>
      <c r="H13505" s="2" t="b">
        <f t="shared" si="421"/>
        <v>0</v>
      </c>
      <c r="I13505" s="1" t="s">
        <v>2</v>
      </c>
      <c r="J13505" s="1" t="s">
        <v>6610</v>
      </c>
      <c r="K13505" s="1"/>
    </row>
    <row r="13506" spans="1:11" hidden="1">
      <c r="A13506" s="1" t="s">
        <v>6595</v>
      </c>
      <c r="B13506" s="1" t="s">
        <v>6606</v>
      </c>
      <c r="C13506" s="48" t="str">
        <f t="shared" si="420"/>
        <v>רש סח'נין</v>
      </c>
      <c r="D13506" s="1" t="s">
        <v>6605</v>
      </c>
      <c r="E13506" s="1"/>
      <c r="F13506" s="2">
        <v>8</v>
      </c>
      <c r="G13506" s="2">
        <f>INDEX(תוצאות_בחירות,MATCH(C13506,siot!$F$3:$F$1887,0),27)</f>
        <v>1</v>
      </c>
      <c r="H13506" s="2" t="b">
        <f t="shared" si="421"/>
        <v>0</v>
      </c>
      <c r="I13506" s="1" t="s">
        <v>2</v>
      </c>
      <c r="J13506" s="1" t="s">
        <v>6609</v>
      </c>
      <c r="K13506" s="1"/>
    </row>
    <row r="13507" spans="1:11" hidden="1">
      <c r="A13507" s="1" t="s">
        <v>6595</v>
      </c>
      <c r="B13507" s="1" t="s">
        <v>6606</v>
      </c>
      <c r="C13507" s="48" t="str">
        <f t="shared" si="420"/>
        <v>רש סח'נין</v>
      </c>
      <c r="D13507" s="1" t="s">
        <v>6605</v>
      </c>
      <c r="E13507" s="1"/>
      <c r="F13507" s="2">
        <v>9</v>
      </c>
      <c r="G13507" s="2">
        <f>INDEX(תוצאות_בחירות,MATCH(C13507,siot!$F$3:$F$1887,0),27)</f>
        <v>1</v>
      </c>
      <c r="H13507" s="2" t="b">
        <f t="shared" si="421"/>
        <v>0</v>
      </c>
      <c r="I13507" s="1" t="s">
        <v>2</v>
      </c>
      <c r="J13507" s="1" t="s">
        <v>6608</v>
      </c>
      <c r="K13507" s="1"/>
    </row>
    <row r="13508" spans="1:11" hidden="1">
      <c r="A13508" s="1" t="s">
        <v>6595</v>
      </c>
      <c r="B13508" s="1" t="s">
        <v>6606</v>
      </c>
      <c r="C13508" s="48" t="str">
        <f t="shared" ref="C13508:C13571" si="422">B13508&amp;" "&amp;A13508</f>
        <v>רש סח'נין</v>
      </c>
      <c r="D13508" s="1" t="s">
        <v>6605</v>
      </c>
      <c r="E13508" s="1"/>
      <c r="F13508" s="2">
        <v>10</v>
      </c>
      <c r="G13508" s="2">
        <f>INDEX(תוצאות_בחירות,MATCH(C13508,siot!$F$3:$F$1887,0),27)</f>
        <v>1</v>
      </c>
      <c r="H13508" s="2" t="b">
        <f t="shared" ref="H13508:H13571" si="423">IF(OR(F13508&lt;G13508,G13508=F13508),TRUE,FALSE)</f>
        <v>0</v>
      </c>
      <c r="I13508" s="1" t="s">
        <v>2</v>
      </c>
      <c r="J13508" s="1" t="s">
        <v>6607</v>
      </c>
      <c r="K13508" s="1"/>
    </row>
    <row r="13509" spans="1:11" hidden="1">
      <c r="A13509" s="1" t="s">
        <v>6595</v>
      </c>
      <c r="B13509" s="1" t="s">
        <v>6606</v>
      </c>
      <c r="C13509" s="48" t="str">
        <f t="shared" si="422"/>
        <v>רש סח'נין</v>
      </c>
      <c r="D13509" s="1" t="s">
        <v>6605</v>
      </c>
      <c r="E13509" s="1"/>
      <c r="F13509" s="2">
        <v>11</v>
      </c>
      <c r="G13509" s="2">
        <f>INDEX(תוצאות_בחירות,MATCH(C13509,siot!$F$3:$F$1887,0),27)</f>
        <v>1</v>
      </c>
      <c r="H13509" s="2" t="b">
        <f t="shared" si="423"/>
        <v>0</v>
      </c>
      <c r="I13509" s="1" t="s">
        <v>2</v>
      </c>
      <c r="J13509" s="1" t="s">
        <v>6604</v>
      </c>
      <c r="K13509" s="1"/>
    </row>
    <row r="13510" spans="1:11" hidden="1">
      <c r="A13510" s="1" t="s">
        <v>6595</v>
      </c>
      <c r="B13510" s="1" t="s">
        <v>84</v>
      </c>
      <c r="C13510" s="48" t="str">
        <f t="shared" si="422"/>
        <v>ת סח'נין</v>
      </c>
      <c r="D13510" s="1" t="s">
        <v>5480</v>
      </c>
      <c r="E13510" s="1" t="s">
        <v>3</v>
      </c>
      <c r="F13510" s="2" t="s">
        <v>19548</v>
      </c>
      <c r="G13510" s="2">
        <f>INDEX(תוצאות_בחירות,MATCH(C13510,siot!$F$3:$F$1887,0),27)</f>
        <v>0</v>
      </c>
      <c r="H13510" s="2" t="b">
        <f t="shared" si="423"/>
        <v>0</v>
      </c>
      <c r="I13510" s="1"/>
      <c r="J13510" s="1"/>
      <c r="K13510" s="1"/>
    </row>
    <row r="13511" spans="1:11" hidden="1">
      <c r="A13511" s="1" t="s">
        <v>6595</v>
      </c>
      <c r="B13511" s="1" t="s">
        <v>84</v>
      </c>
      <c r="C13511" s="48" t="str">
        <f t="shared" si="422"/>
        <v>ת סח'נין</v>
      </c>
      <c r="D13511" s="1" t="s">
        <v>5480</v>
      </c>
      <c r="E13511" s="1"/>
      <c r="F13511" s="2">
        <v>1</v>
      </c>
      <c r="G13511" s="2">
        <f>INDEX(תוצאות_בחירות,MATCH(C13511,siot!$F$3:$F$1887,0),27)</f>
        <v>0</v>
      </c>
      <c r="H13511" s="2" t="b">
        <f t="shared" si="423"/>
        <v>0</v>
      </c>
      <c r="I13511" s="1" t="s">
        <v>2</v>
      </c>
      <c r="J13511" s="1" t="s">
        <v>6601</v>
      </c>
      <c r="K13511" s="1"/>
    </row>
    <row r="13512" spans="1:11" hidden="1">
      <c r="A13512" s="1" t="s">
        <v>6595</v>
      </c>
      <c r="B13512" s="1" t="s">
        <v>84</v>
      </c>
      <c r="C13512" s="48" t="str">
        <f t="shared" si="422"/>
        <v>ת סח'נין</v>
      </c>
      <c r="D13512" s="1" t="s">
        <v>5480</v>
      </c>
      <c r="E13512" s="1"/>
      <c r="F13512" s="2">
        <v>2</v>
      </c>
      <c r="G13512" s="2">
        <f>INDEX(תוצאות_בחירות,MATCH(C13512,siot!$F$3:$F$1887,0),27)</f>
        <v>0</v>
      </c>
      <c r="H13512" s="2" t="b">
        <f t="shared" si="423"/>
        <v>0</v>
      </c>
      <c r="I13512" s="1" t="s">
        <v>2</v>
      </c>
      <c r="J13512" s="1" t="s">
        <v>6600</v>
      </c>
      <c r="K13512" s="1"/>
    </row>
    <row r="13513" spans="1:11" hidden="1">
      <c r="A13513" s="1" t="s">
        <v>6595</v>
      </c>
      <c r="B13513" s="1" t="s">
        <v>84</v>
      </c>
      <c r="C13513" s="48" t="str">
        <f t="shared" si="422"/>
        <v>ת סח'נין</v>
      </c>
      <c r="D13513" s="1" t="s">
        <v>5480</v>
      </c>
      <c r="E13513" s="1"/>
      <c r="F13513" s="2">
        <v>3</v>
      </c>
      <c r="G13513" s="2">
        <f>INDEX(תוצאות_בחירות,MATCH(C13513,siot!$F$3:$F$1887,0),27)</f>
        <v>0</v>
      </c>
      <c r="H13513" s="2" t="b">
        <f t="shared" si="423"/>
        <v>0</v>
      </c>
      <c r="I13513" s="1" t="s">
        <v>2</v>
      </c>
      <c r="J13513" s="1" t="s">
        <v>6599</v>
      </c>
      <c r="K13513" s="1"/>
    </row>
    <row r="13514" spans="1:11" hidden="1">
      <c r="A13514" s="1" t="s">
        <v>6595</v>
      </c>
      <c r="B13514" s="1" t="s">
        <v>84</v>
      </c>
      <c r="C13514" s="48" t="str">
        <f t="shared" si="422"/>
        <v>ת סח'נין</v>
      </c>
      <c r="D13514" s="1" t="s">
        <v>5480</v>
      </c>
      <c r="E13514" s="1"/>
      <c r="F13514" s="2">
        <v>4</v>
      </c>
      <c r="G13514" s="2">
        <f>INDEX(תוצאות_בחירות,MATCH(C13514,siot!$F$3:$F$1887,0),27)</f>
        <v>0</v>
      </c>
      <c r="H13514" s="2" t="b">
        <f t="shared" si="423"/>
        <v>0</v>
      </c>
      <c r="I13514" s="1" t="s">
        <v>2</v>
      </c>
      <c r="J13514" s="1" t="s">
        <v>6598</v>
      </c>
      <c r="K13514" s="1"/>
    </row>
    <row r="13515" spans="1:11" hidden="1">
      <c r="A13515" s="1" t="s">
        <v>6595</v>
      </c>
      <c r="B13515" s="1" t="s">
        <v>84</v>
      </c>
      <c r="C13515" s="48" t="str">
        <f t="shared" si="422"/>
        <v>ת סח'נין</v>
      </c>
      <c r="D13515" s="1" t="s">
        <v>5480</v>
      </c>
      <c r="E13515" s="1"/>
      <c r="F13515" s="2">
        <v>5</v>
      </c>
      <c r="G13515" s="2">
        <f>INDEX(תוצאות_בחירות,MATCH(C13515,siot!$F$3:$F$1887,0),27)</f>
        <v>0</v>
      </c>
      <c r="H13515" s="2" t="b">
        <f t="shared" si="423"/>
        <v>0</v>
      </c>
      <c r="I13515" s="1" t="s">
        <v>2</v>
      </c>
      <c r="J13515" s="1" t="s">
        <v>6597</v>
      </c>
      <c r="K13515" s="1"/>
    </row>
    <row r="13516" spans="1:11" hidden="1">
      <c r="A13516" s="1" t="s">
        <v>6595</v>
      </c>
      <c r="B13516" s="1" t="s">
        <v>84</v>
      </c>
      <c r="C13516" s="48" t="str">
        <f t="shared" si="422"/>
        <v>ת סח'נין</v>
      </c>
      <c r="D13516" s="1" t="s">
        <v>5480</v>
      </c>
      <c r="E13516" s="1"/>
      <c r="F13516" s="2">
        <v>6</v>
      </c>
      <c r="G13516" s="2">
        <f>INDEX(תוצאות_בחירות,MATCH(C13516,siot!$F$3:$F$1887,0),27)</f>
        <v>0</v>
      </c>
      <c r="H13516" s="2" t="b">
        <f t="shared" si="423"/>
        <v>0</v>
      </c>
      <c r="I13516" s="1" t="s">
        <v>2</v>
      </c>
      <c r="J13516" s="1" t="s">
        <v>6596</v>
      </c>
      <c r="K13516" s="1"/>
    </row>
    <row r="13517" spans="1:11" hidden="1">
      <c r="A13517" s="1" t="s">
        <v>6595</v>
      </c>
      <c r="B13517" s="1" t="s">
        <v>84</v>
      </c>
      <c r="C13517" s="48" t="str">
        <f t="shared" si="422"/>
        <v>ת סח'נין</v>
      </c>
      <c r="D13517" s="1" t="s">
        <v>5480</v>
      </c>
      <c r="E13517" s="1"/>
      <c r="F13517" s="2">
        <v>7</v>
      </c>
      <c r="G13517" s="2">
        <f>INDEX(תוצאות_בחירות,MATCH(C13517,siot!$F$3:$F$1887,0),27)</f>
        <v>0</v>
      </c>
      <c r="H13517" s="2" t="b">
        <f t="shared" si="423"/>
        <v>0</v>
      </c>
      <c r="I13517" s="1" t="s">
        <v>2</v>
      </c>
      <c r="J13517" s="1" t="s">
        <v>6594</v>
      </c>
      <c r="K13517" s="1"/>
    </row>
    <row r="13518" spans="1:11" hidden="1">
      <c r="A13518" s="1" t="s">
        <v>6584</v>
      </c>
      <c r="B13518" s="1" t="s">
        <v>1335</v>
      </c>
      <c r="C13518" s="48" t="str">
        <f t="shared" si="422"/>
        <v>אל ע'ג'ר</v>
      </c>
      <c r="D13518" s="1" t="s">
        <v>6583</v>
      </c>
      <c r="E13518" s="1" t="s">
        <v>18</v>
      </c>
      <c r="F13518" s="2" t="s">
        <v>19548</v>
      </c>
      <c r="G13518" s="2" t="e">
        <f>INDEX(תוצאות_בחירות,MATCH(C13518,siot!$F$3:$F$1887,0),27)</f>
        <v>#N/A</v>
      </c>
      <c r="H13518" s="2" t="e">
        <f t="shared" si="423"/>
        <v>#N/A</v>
      </c>
      <c r="I13518" s="1"/>
      <c r="J13518" s="1"/>
      <c r="K13518" s="1"/>
    </row>
    <row r="13519" spans="1:11" hidden="1">
      <c r="A13519" s="1" t="s">
        <v>6584</v>
      </c>
      <c r="B13519" s="1" t="s">
        <v>1335</v>
      </c>
      <c r="C13519" s="48" t="str">
        <f t="shared" si="422"/>
        <v>אל ע'ג'ר</v>
      </c>
      <c r="D13519" s="1" t="s">
        <v>6583</v>
      </c>
      <c r="E13519" s="1" t="s">
        <v>17</v>
      </c>
      <c r="F13519" s="2">
        <v>1</v>
      </c>
      <c r="G13519" s="2" t="e">
        <f>INDEX(תוצאות_בחירות,MATCH(C13519,siot!$F$3:$F$1887,0),27)</f>
        <v>#N/A</v>
      </c>
      <c r="H13519" s="2" t="e">
        <f t="shared" si="423"/>
        <v>#N/A</v>
      </c>
      <c r="I13519" s="1" t="s">
        <v>2</v>
      </c>
      <c r="J13519" s="1" t="s">
        <v>6593</v>
      </c>
      <c r="K13519" s="1"/>
    </row>
    <row r="13520" spans="1:11" hidden="1">
      <c r="A13520" s="1" t="s">
        <v>6584</v>
      </c>
      <c r="B13520" s="1" t="s">
        <v>1335</v>
      </c>
      <c r="C13520" s="48" t="str">
        <f t="shared" si="422"/>
        <v>אל ע'ג'ר</v>
      </c>
      <c r="D13520" s="1" t="s">
        <v>6583</v>
      </c>
      <c r="E13520" s="1"/>
      <c r="F13520" s="2">
        <v>2</v>
      </c>
      <c r="G13520" s="2" t="e">
        <f>INDEX(תוצאות_בחירות,MATCH(C13520,siot!$F$3:$F$1887,0),27)</f>
        <v>#N/A</v>
      </c>
      <c r="H13520" s="2" t="e">
        <f t="shared" si="423"/>
        <v>#N/A</v>
      </c>
      <c r="I13520" s="1" t="s">
        <v>2</v>
      </c>
      <c r="J13520" s="1" t="s">
        <v>6592</v>
      </c>
      <c r="K13520" s="1"/>
    </row>
    <row r="13521" spans="1:11" hidden="1">
      <c r="A13521" s="1" t="s">
        <v>6584</v>
      </c>
      <c r="B13521" s="1" t="s">
        <v>1335</v>
      </c>
      <c r="C13521" s="48" t="str">
        <f t="shared" si="422"/>
        <v>אל ע'ג'ר</v>
      </c>
      <c r="D13521" s="1" t="s">
        <v>6583</v>
      </c>
      <c r="E13521" s="1"/>
      <c r="F13521" s="2">
        <v>3</v>
      </c>
      <c r="G13521" s="2" t="e">
        <f>INDEX(תוצאות_בחירות,MATCH(C13521,siot!$F$3:$F$1887,0),27)</f>
        <v>#N/A</v>
      </c>
      <c r="H13521" s="2" t="e">
        <f t="shared" si="423"/>
        <v>#N/A</v>
      </c>
      <c r="I13521" s="1" t="s">
        <v>2</v>
      </c>
      <c r="J13521" s="1" t="s">
        <v>6591</v>
      </c>
      <c r="K13521" s="1"/>
    </row>
    <row r="13522" spans="1:11" hidden="1">
      <c r="A13522" s="1" t="s">
        <v>6584</v>
      </c>
      <c r="B13522" s="1" t="s">
        <v>1335</v>
      </c>
      <c r="C13522" s="48" t="str">
        <f t="shared" si="422"/>
        <v>אל ע'ג'ר</v>
      </c>
      <c r="D13522" s="1" t="s">
        <v>6583</v>
      </c>
      <c r="E13522" s="1"/>
      <c r="F13522" s="2">
        <v>4</v>
      </c>
      <c r="G13522" s="2" t="e">
        <f>INDEX(תוצאות_בחירות,MATCH(C13522,siot!$F$3:$F$1887,0),27)</f>
        <v>#N/A</v>
      </c>
      <c r="H13522" s="2" t="e">
        <f t="shared" si="423"/>
        <v>#N/A</v>
      </c>
      <c r="I13522" s="1" t="s">
        <v>2</v>
      </c>
      <c r="J13522" s="1" t="s">
        <v>6590</v>
      </c>
      <c r="K13522" s="1"/>
    </row>
    <row r="13523" spans="1:11" hidden="1">
      <c r="A13523" s="1" t="s">
        <v>6584</v>
      </c>
      <c r="B13523" s="1" t="s">
        <v>1335</v>
      </c>
      <c r="C13523" s="48" t="str">
        <f t="shared" si="422"/>
        <v>אל ע'ג'ר</v>
      </c>
      <c r="D13523" s="1" t="s">
        <v>6583</v>
      </c>
      <c r="E13523" s="1"/>
      <c r="F13523" s="2">
        <v>5</v>
      </c>
      <c r="G13523" s="2" t="e">
        <f>INDEX(תוצאות_בחירות,MATCH(C13523,siot!$F$3:$F$1887,0),27)</f>
        <v>#N/A</v>
      </c>
      <c r="H13523" s="2" t="e">
        <f t="shared" si="423"/>
        <v>#N/A</v>
      </c>
      <c r="I13523" s="1" t="s">
        <v>2</v>
      </c>
      <c r="J13523" s="1" t="s">
        <v>6589</v>
      </c>
      <c r="K13523" s="1"/>
    </row>
    <row r="13524" spans="1:11" hidden="1">
      <c r="A13524" s="1" t="s">
        <v>6584</v>
      </c>
      <c r="B13524" s="1" t="s">
        <v>1335</v>
      </c>
      <c r="C13524" s="48" t="str">
        <f t="shared" si="422"/>
        <v>אל ע'ג'ר</v>
      </c>
      <c r="D13524" s="1" t="s">
        <v>6583</v>
      </c>
      <c r="E13524" s="1"/>
      <c r="F13524" s="2">
        <v>6</v>
      </c>
      <c r="G13524" s="2" t="e">
        <f>INDEX(תוצאות_בחירות,MATCH(C13524,siot!$F$3:$F$1887,0),27)</f>
        <v>#N/A</v>
      </c>
      <c r="H13524" s="2" t="e">
        <f t="shared" si="423"/>
        <v>#N/A</v>
      </c>
      <c r="I13524" s="1" t="s">
        <v>2</v>
      </c>
      <c r="J13524" s="1" t="s">
        <v>6588</v>
      </c>
      <c r="K13524" s="1"/>
    </row>
    <row r="13525" spans="1:11" hidden="1">
      <c r="A13525" s="1" t="s">
        <v>6584</v>
      </c>
      <c r="B13525" s="1" t="s">
        <v>1335</v>
      </c>
      <c r="C13525" s="48" t="str">
        <f t="shared" si="422"/>
        <v>אל ע'ג'ר</v>
      </c>
      <c r="D13525" s="1" t="s">
        <v>6583</v>
      </c>
      <c r="E13525" s="1"/>
      <c r="F13525" s="2">
        <v>7</v>
      </c>
      <c r="G13525" s="2" t="e">
        <f>INDEX(תוצאות_בחירות,MATCH(C13525,siot!$F$3:$F$1887,0),27)</f>
        <v>#N/A</v>
      </c>
      <c r="H13525" s="2" t="e">
        <f t="shared" si="423"/>
        <v>#N/A</v>
      </c>
      <c r="I13525" s="1" t="s">
        <v>2</v>
      </c>
      <c r="J13525" s="1" t="s">
        <v>6587</v>
      </c>
      <c r="K13525" s="1"/>
    </row>
    <row r="13526" spans="1:11" hidden="1">
      <c r="A13526" s="1" t="s">
        <v>6584</v>
      </c>
      <c r="B13526" s="1" t="s">
        <v>1335</v>
      </c>
      <c r="C13526" s="48" t="str">
        <f t="shared" si="422"/>
        <v>אל ע'ג'ר</v>
      </c>
      <c r="D13526" s="1" t="s">
        <v>6583</v>
      </c>
      <c r="E13526" s="1"/>
      <c r="F13526" s="2">
        <v>8</v>
      </c>
      <c r="G13526" s="2" t="e">
        <f>INDEX(תוצאות_בחירות,MATCH(C13526,siot!$F$3:$F$1887,0),27)</f>
        <v>#N/A</v>
      </c>
      <c r="H13526" s="2" t="e">
        <f t="shared" si="423"/>
        <v>#N/A</v>
      </c>
      <c r="I13526" s="1" t="s">
        <v>2</v>
      </c>
      <c r="J13526" s="1" t="s">
        <v>6586</v>
      </c>
      <c r="K13526" s="1"/>
    </row>
    <row r="13527" spans="1:11" hidden="1">
      <c r="A13527" s="1" t="s">
        <v>6584</v>
      </c>
      <c r="B13527" s="1" t="s">
        <v>1335</v>
      </c>
      <c r="C13527" s="48" t="str">
        <f t="shared" si="422"/>
        <v>אל ע'ג'ר</v>
      </c>
      <c r="D13527" s="1" t="s">
        <v>6583</v>
      </c>
      <c r="E13527" s="1"/>
      <c r="F13527" s="2">
        <v>9</v>
      </c>
      <c r="G13527" s="2" t="e">
        <f>INDEX(תוצאות_בחירות,MATCH(C13527,siot!$F$3:$F$1887,0),27)</f>
        <v>#N/A</v>
      </c>
      <c r="H13527" s="2" t="e">
        <f t="shared" si="423"/>
        <v>#N/A</v>
      </c>
      <c r="I13527" s="1" t="s">
        <v>2</v>
      </c>
      <c r="J13527" s="1" t="s">
        <v>6585</v>
      </c>
      <c r="K13527" s="1"/>
    </row>
    <row r="13528" spans="1:11" hidden="1">
      <c r="A13528" s="1" t="s">
        <v>6584</v>
      </c>
      <c r="B13528" s="1" t="s">
        <v>1335</v>
      </c>
      <c r="C13528" s="48" t="str">
        <f t="shared" si="422"/>
        <v>אל ע'ג'ר</v>
      </c>
      <c r="D13528" s="1" t="s">
        <v>6583</v>
      </c>
      <c r="E13528" s="1"/>
      <c r="F13528" s="2">
        <v>10</v>
      </c>
      <c r="G13528" s="2" t="e">
        <f>INDEX(תוצאות_בחירות,MATCH(C13528,siot!$F$3:$F$1887,0),27)</f>
        <v>#N/A</v>
      </c>
      <c r="H13528" s="2" t="e">
        <f t="shared" si="423"/>
        <v>#N/A</v>
      </c>
      <c r="I13528" s="1" t="s">
        <v>2</v>
      </c>
      <c r="J13528" s="1" t="s">
        <v>6582</v>
      </c>
      <c r="K13528" s="1"/>
    </row>
    <row r="13529" spans="1:11" hidden="1">
      <c r="A13529" s="1" t="s">
        <v>6527</v>
      </c>
      <c r="B13529" s="1" t="s">
        <v>4248</v>
      </c>
      <c r="C13529" s="48" t="str">
        <f t="shared" si="422"/>
        <v>די עומר</v>
      </c>
      <c r="D13529" s="1" t="s">
        <v>6564</v>
      </c>
      <c r="E13529" s="1" t="s">
        <v>18</v>
      </c>
      <c r="F13529" s="2" t="s">
        <v>19548</v>
      </c>
      <c r="G13529" s="2">
        <f>INDEX(תוצאות_בחירות,MATCH(C13529,siot!$F$3:$F$1887,0),27)</f>
        <v>2</v>
      </c>
      <c r="H13529" s="2" t="b">
        <f t="shared" si="423"/>
        <v>0</v>
      </c>
      <c r="I13529" s="1"/>
      <c r="J13529" s="1"/>
      <c r="K13529" s="1"/>
    </row>
    <row r="13530" spans="1:11">
      <c r="A13530" s="1" t="s">
        <v>6527</v>
      </c>
      <c r="B13530" s="1" t="s">
        <v>4248</v>
      </c>
      <c r="C13530" s="48" t="str">
        <f t="shared" si="422"/>
        <v>די עומר</v>
      </c>
      <c r="D13530" s="1" t="s">
        <v>6564</v>
      </c>
      <c r="E13530" s="1" t="s">
        <v>17</v>
      </c>
      <c r="F13530" s="2">
        <v>1</v>
      </c>
      <c r="G13530" s="2">
        <f>INDEX(תוצאות_בחירות,MATCH(C13530,siot!$F$3:$F$1887,0),27)</f>
        <v>2</v>
      </c>
      <c r="H13530" s="2" t="b">
        <f t="shared" si="423"/>
        <v>1</v>
      </c>
      <c r="I13530" s="1" t="s">
        <v>2</v>
      </c>
      <c r="J13530" s="1" t="s">
        <v>6581</v>
      </c>
      <c r="K13530" s="1"/>
    </row>
    <row r="13531" spans="1:11">
      <c r="A13531" s="1" t="s">
        <v>6527</v>
      </c>
      <c r="B13531" s="1" t="s">
        <v>4248</v>
      </c>
      <c r="C13531" s="48" t="str">
        <f t="shared" si="422"/>
        <v>די עומר</v>
      </c>
      <c r="D13531" s="1" t="s">
        <v>6564</v>
      </c>
      <c r="E13531" s="1"/>
      <c r="F13531" s="2">
        <v>2</v>
      </c>
      <c r="G13531" s="2">
        <f>INDEX(תוצאות_בחירות,MATCH(C13531,siot!$F$3:$F$1887,0),27)</f>
        <v>2</v>
      </c>
      <c r="H13531" s="2" t="b">
        <f t="shared" si="423"/>
        <v>1</v>
      </c>
      <c r="I13531" s="1" t="s">
        <v>2</v>
      </c>
      <c r="J13531" s="1" t="s">
        <v>6580</v>
      </c>
      <c r="K13531" s="1"/>
    </row>
    <row r="13532" spans="1:11" hidden="1">
      <c r="A13532" s="1" t="s">
        <v>6527</v>
      </c>
      <c r="B13532" s="1" t="s">
        <v>4248</v>
      </c>
      <c r="C13532" s="48" t="str">
        <f t="shared" si="422"/>
        <v>די עומר</v>
      </c>
      <c r="D13532" s="1" t="s">
        <v>6564</v>
      </c>
      <c r="E13532" s="1"/>
      <c r="F13532" s="2">
        <v>3</v>
      </c>
      <c r="G13532" s="2">
        <f>INDEX(תוצאות_בחירות,MATCH(C13532,siot!$F$3:$F$1887,0),27)</f>
        <v>2</v>
      </c>
      <c r="H13532" s="2" t="b">
        <f t="shared" si="423"/>
        <v>0</v>
      </c>
      <c r="I13532" s="1" t="s">
        <v>2</v>
      </c>
      <c r="J13532" s="1" t="s">
        <v>6579</v>
      </c>
      <c r="K13532" s="1"/>
    </row>
    <row r="13533" spans="1:11" hidden="1">
      <c r="A13533" s="1" t="s">
        <v>6527</v>
      </c>
      <c r="B13533" s="1" t="s">
        <v>4248</v>
      </c>
      <c r="C13533" s="48" t="str">
        <f t="shared" si="422"/>
        <v>די עומר</v>
      </c>
      <c r="D13533" s="1" t="s">
        <v>6564</v>
      </c>
      <c r="E13533" s="1"/>
      <c r="F13533" s="2">
        <v>4</v>
      </c>
      <c r="G13533" s="2">
        <f>INDEX(תוצאות_בחירות,MATCH(C13533,siot!$F$3:$F$1887,0),27)</f>
        <v>2</v>
      </c>
      <c r="H13533" s="2" t="b">
        <f t="shared" si="423"/>
        <v>0</v>
      </c>
      <c r="I13533" s="1" t="s">
        <v>2</v>
      </c>
      <c r="J13533" s="1" t="s">
        <v>6578</v>
      </c>
      <c r="K13533" s="1"/>
    </row>
    <row r="13534" spans="1:11" hidden="1">
      <c r="A13534" s="1" t="s">
        <v>6527</v>
      </c>
      <c r="B13534" s="1" t="s">
        <v>4248</v>
      </c>
      <c r="C13534" s="48" t="str">
        <f t="shared" si="422"/>
        <v>די עומר</v>
      </c>
      <c r="D13534" s="1" t="s">
        <v>6564</v>
      </c>
      <c r="E13534" s="1"/>
      <c r="F13534" s="2">
        <v>5</v>
      </c>
      <c r="G13534" s="2">
        <f>INDEX(תוצאות_בחירות,MATCH(C13534,siot!$F$3:$F$1887,0),27)</f>
        <v>2</v>
      </c>
      <c r="H13534" s="2" t="b">
        <f t="shared" si="423"/>
        <v>0</v>
      </c>
      <c r="I13534" s="1" t="s">
        <v>2</v>
      </c>
      <c r="J13534" s="1" t="s">
        <v>6577</v>
      </c>
      <c r="K13534" s="1"/>
    </row>
    <row r="13535" spans="1:11" hidden="1">
      <c r="A13535" s="1" t="s">
        <v>6527</v>
      </c>
      <c r="B13535" s="1" t="s">
        <v>4248</v>
      </c>
      <c r="C13535" s="48" t="str">
        <f t="shared" si="422"/>
        <v>די עומר</v>
      </c>
      <c r="D13535" s="1" t="s">
        <v>6564</v>
      </c>
      <c r="E13535" s="1"/>
      <c r="F13535" s="2">
        <v>6</v>
      </c>
      <c r="G13535" s="2">
        <f>INDEX(תוצאות_בחירות,MATCH(C13535,siot!$F$3:$F$1887,0),27)</f>
        <v>2</v>
      </c>
      <c r="H13535" s="2" t="b">
        <f t="shared" si="423"/>
        <v>0</v>
      </c>
      <c r="I13535" s="1" t="s">
        <v>2</v>
      </c>
      <c r="J13535" s="1" t="s">
        <v>6576</v>
      </c>
      <c r="K13535" s="1"/>
    </row>
    <row r="13536" spans="1:11" hidden="1">
      <c r="A13536" s="1" t="s">
        <v>6527</v>
      </c>
      <c r="B13536" s="1" t="s">
        <v>4248</v>
      </c>
      <c r="C13536" s="48" t="str">
        <f t="shared" si="422"/>
        <v>די עומר</v>
      </c>
      <c r="D13536" s="1" t="s">
        <v>6564</v>
      </c>
      <c r="E13536" s="1"/>
      <c r="F13536" s="2">
        <v>7</v>
      </c>
      <c r="G13536" s="2">
        <f>INDEX(תוצאות_בחירות,MATCH(C13536,siot!$F$3:$F$1887,0),27)</f>
        <v>2</v>
      </c>
      <c r="H13536" s="2" t="b">
        <f t="shared" si="423"/>
        <v>0</v>
      </c>
      <c r="I13536" s="1" t="s">
        <v>2</v>
      </c>
      <c r="J13536" s="1" t="s">
        <v>6575</v>
      </c>
      <c r="K13536" s="1"/>
    </row>
    <row r="13537" spans="1:11" hidden="1">
      <c r="A13537" s="1" t="s">
        <v>6527</v>
      </c>
      <c r="B13537" s="1" t="s">
        <v>4248</v>
      </c>
      <c r="C13537" s="48" t="str">
        <f t="shared" si="422"/>
        <v>די עומר</v>
      </c>
      <c r="D13537" s="1" t="s">
        <v>6564</v>
      </c>
      <c r="E13537" s="1"/>
      <c r="F13537" s="2">
        <v>8</v>
      </c>
      <c r="G13537" s="2">
        <f>INDEX(תוצאות_בחירות,MATCH(C13537,siot!$F$3:$F$1887,0),27)</f>
        <v>2</v>
      </c>
      <c r="H13537" s="2" t="b">
        <f t="shared" si="423"/>
        <v>0</v>
      </c>
      <c r="I13537" s="1" t="s">
        <v>2</v>
      </c>
      <c r="J13537" s="1" t="s">
        <v>6574</v>
      </c>
      <c r="K13537" s="1"/>
    </row>
    <row r="13538" spans="1:11" hidden="1">
      <c r="A13538" s="1" t="s">
        <v>6527</v>
      </c>
      <c r="B13538" s="1" t="s">
        <v>4248</v>
      </c>
      <c r="C13538" s="48" t="str">
        <f t="shared" si="422"/>
        <v>די עומר</v>
      </c>
      <c r="D13538" s="1" t="s">
        <v>6564</v>
      </c>
      <c r="E13538" s="1"/>
      <c r="F13538" s="2">
        <v>9</v>
      </c>
      <c r="G13538" s="2">
        <f>INDEX(תוצאות_בחירות,MATCH(C13538,siot!$F$3:$F$1887,0),27)</f>
        <v>2</v>
      </c>
      <c r="H13538" s="2" t="b">
        <f t="shared" si="423"/>
        <v>0</v>
      </c>
      <c r="I13538" s="1" t="s">
        <v>2</v>
      </c>
      <c r="J13538" s="1" t="s">
        <v>6573</v>
      </c>
      <c r="K13538" s="1"/>
    </row>
    <row r="13539" spans="1:11" hidden="1">
      <c r="A13539" s="1" t="s">
        <v>6527</v>
      </c>
      <c r="B13539" s="1" t="s">
        <v>4248</v>
      </c>
      <c r="C13539" s="48" t="str">
        <f t="shared" si="422"/>
        <v>די עומר</v>
      </c>
      <c r="D13539" s="1" t="s">
        <v>6564</v>
      </c>
      <c r="E13539" s="1"/>
      <c r="F13539" s="2">
        <v>10</v>
      </c>
      <c r="G13539" s="2">
        <f>INDEX(תוצאות_בחירות,MATCH(C13539,siot!$F$3:$F$1887,0),27)</f>
        <v>2</v>
      </c>
      <c r="H13539" s="2" t="b">
        <f t="shared" si="423"/>
        <v>0</v>
      </c>
      <c r="I13539" s="1" t="s">
        <v>2</v>
      </c>
      <c r="J13539" s="1" t="s">
        <v>6572</v>
      </c>
      <c r="K13539" s="1"/>
    </row>
    <row r="13540" spans="1:11" hidden="1">
      <c r="A13540" s="1" t="s">
        <v>6527</v>
      </c>
      <c r="B13540" s="1" t="s">
        <v>4248</v>
      </c>
      <c r="C13540" s="48" t="str">
        <f t="shared" si="422"/>
        <v>די עומר</v>
      </c>
      <c r="D13540" s="1" t="s">
        <v>6564</v>
      </c>
      <c r="E13540" s="1"/>
      <c r="F13540" s="2">
        <v>11</v>
      </c>
      <c r="G13540" s="2">
        <f>INDEX(תוצאות_בחירות,MATCH(C13540,siot!$F$3:$F$1887,0),27)</f>
        <v>2</v>
      </c>
      <c r="H13540" s="2" t="b">
        <f t="shared" si="423"/>
        <v>0</v>
      </c>
      <c r="I13540" s="1" t="s">
        <v>2</v>
      </c>
      <c r="J13540" s="1" t="s">
        <v>6571</v>
      </c>
      <c r="K13540" s="1"/>
    </row>
    <row r="13541" spans="1:11" hidden="1">
      <c r="A13541" s="1" t="s">
        <v>6527</v>
      </c>
      <c r="B13541" s="1" t="s">
        <v>4248</v>
      </c>
      <c r="C13541" s="48" t="str">
        <f t="shared" si="422"/>
        <v>די עומר</v>
      </c>
      <c r="D13541" s="1" t="s">
        <v>6564</v>
      </c>
      <c r="E13541" s="1"/>
      <c r="F13541" s="2">
        <v>12</v>
      </c>
      <c r="G13541" s="2">
        <f>INDEX(תוצאות_בחירות,MATCH(C13541,siot!$F$3:$F$1887,0),27)</f>
        <v>2</v>
      </c>
      <c r="H13541" s="2" t="b">
        <f t="shared" si="423"/>
        <v>0</v>
      </c>
      <c r="I13541" s="1" t="s">
        <v>2</v>
      </c>
      <c r="J13541" s="1" t="s">
        <v>6570</v>
      </c>
      <c r="K13541" s="1"/>
    </row>
    <row r="13542" spans="1:11" hidden="1">
      <c r="A13542" s="1" t="s">
        <v>6527</v>
      </c>
      <c r="B13542" s="1" t="s">
        <v>4248</v>
      </c>
      <c r="C13542" s="48" t="str">
        <f t="shared" si="422"/>
        <v>די עומר</v>
      </c>
      <c r="D13542" s="1" t="s">
        <v>6564</v>
      </c>
      <c r="E13542" s="1"/>
      <c r="F13542" s="2">
        <v>13</v>
      </c>
      <c r="G13542" s="2">
        <f>INDEX(תוצאות_בחירות,MATCH(C13542,siot!$F$3:$F$1887,0),27)</f>
        <v>2</v>
      </c>
      <c r="H13542" s="2" t="b">
        <f t="shared" si="423"/>
        <v>0</v>
      </c>
      <c r="I13542" s="1" t="s">
        <v>2</v>
      </c>
      <c r="J13542" s="1" t="s">
        <v>6569</v>
      </c>
      <c r="K13542" s="1"/>
    </row>
    <row r="13543" spans="1:11" hidden="1">
      <c r="A13543" s="1" t="s">
        <v>6527</v>
      </c>
      <c r="B13543" s="1" t="s">
        <v>4248</v>
      </c>
      <c r="C13543" s="48" t="str">
        <f t="shared" si="422"/>
        <v>די עומר</v>
      </c>
      <c r="D13543" s="1" t="s">
        <v>6564</v>
      </c>
      <c r="E13543" s="1"/>
      <c r="F13543" s="2">
        <v>14</v>
      </c>
      <c r="G13543" s="2">
        <f>INDEX(תוצאות_בחירות,MATCH(C13543,siot!$F$3:$F$1887,0),27)</f>
        <v>2</v>
      </c>
      <c r="H13543" s="2" t="b">
        <f t="shared" si="423"/>
        <v>0</v>
      </c>
      <c r="I13543" s="1" t="s">
        <v>2</v>
      </c>
      <c r="J13543" s="1" t="s">
        <v>6568</v>
      </c>
      <c r="K13543" s="1"/>
    </row>
    <row r="13544" spans="1:11" hidden="1">
      <c r="A13544" s="1" t="s">
        <v>6527</v>
      </c>
      <c r="B13544" s="1" t="s">
        <v>4248</v>
      </c>
      <c r="C13544" s="48" t="str">
        <f t="shared" si="422"/>
        <v>די עומר</v>
      </c>
      <c r="D13544" s="1" t="s">
        <v>6564</v>
      </c>
      <c r="E13544" s="1"/>
      <c r="F13544" s="2">
        <v>15</v>
      </c>
      <c r="G13544" s="2">
        <f>INDEX(תוצאות_בחירות,MATCH(C13544,siot!$F$3:$F$1887,0),27)</f>
        <v>2</v>
      </c>
      <c r="H13544" s="2" t="b">
        <f t="shared" si="423"/>
        <v>0</v>
      </c>
      <c r="I13544" s="1" t="s">
        <v>2</v>
      </c>
      <c r="J13544" s="1" t="s">
        <v>6567</v>
      </c>
      <c r="K13544" s="1"/>
    </row>
    <row r="13545" spans="1:11" hidden="1">
      <c r="A13545" s="1" t="s">
        <v>6527</v>
      </c>
      <c r="B13545" s="1" t="s">
        <v>4248</v>
      </c>
      <c r="C13545" s="48" t="str">
        <f t="shared" si="422"/>
        <v>די עומר</v>
      </c>
      <c r="D13545" s="1" t="s">
        <v>6564</v>
      </c>
      <c r="E13545" s="1"/>
      <c r="F13545" s="2">
        <v>16</v>
      </c>
      <c r="G13545" s="2">
        <f>INDEX(תוצאות_בחירות,MATCH(C13545,siot!$F$3:$F$1887,0),27)</f>
        <v>2</v>
      </c>
      <c r="H13545" s="2" t="b">
        <f t="shared" si="423"/>
        <v>0</v>
      </c>
      <c r="I13545" s="1" t="s">
        <v>2</v>
      </c>
      <c r="J13545" s="1" t="s">
        <v>6566</v>
      </c>
      <c r="K13545" s="1"/>
    </row>
    <row r="13546" spans="1:11" hidden="1">
      <c r="A13546" s="1" t="s">
        <v>6527</v>
      </c>
      <c r="B13546" s="1" t="s">
        <v>4248</v>
      </c>
      <c r="C13546" s="48" t="str">
        <f t="shared" si="422"/>
        <v>די עומר</v>
      </c>
      <c r="D13546" s="1" t="s">
        <v>6564</v>
      </c>
      <c r="E13546" s="1"/>
      <c r="F13546" s="2">
        <v>17</v>
      </c>
      <c r="G13546" s="2">
        <f>INDEX(תוצאות_בחירות,MATCH(C13546,siot!$F$3:$F$1887,0),27)</f>
        <v>2</v>
      </c>
      <c r="H13546" s="2" t="b">
        <f t="shared" si="423"/>
        <v>0</v>
      </c>
      <c r="I13546" s="1" t="s">
        <v>2</v>
      </c>
      <c r="J13546" s="1" t="s">
        <v>6565</v>
      </c>
      <c r="K13546" s="1"/>
    </row>
    <row r="13547" spans="1:11" hidden="1">
      <c r="A13547" s="1" t="s">
        <v>6527</v>
      </c>
      <c r="B13547" s="1" t="s">
        <v>4248</v>
      </c>
      <c r="C13547" s="48" t="str">
        <f t="shared" si="422"/>
        <v>די עומר</v>
      </c>
      <c r="D13547" s="1" t="s">
        <v>6564</v>
      </c>
      <c r="E13547" s="1"/>
      <c r="F13547" s="2">
        <v>18</v>
      </c>
      <c r="G13547" s="2">
        <f>INDEX(תוצאות_בחירות,MATCH(C13547,siot!$F$3:$F$1887,0),27)</f>
        <v>2</v>
      </c>
      <c r="H13547" s="2" t="b">
        <f t="shared" si="423"/>
        <v>0</v>
      </c>
      <c r="I13547" s="1" t="s">
        <v>2</v>
      </c>
      <c r="J13547" s="1" t="s">
        <v>6563</v>
      </c>
      <c r="K13547" s="1"/>
    </row>
    <row r="13548" spans="1:11" hidden="1">
      <c r="A13548" s="1" t="s">
        <v>6527</v>
      </c>
      <c r="B13548" s="1" t="s">
        <v>133</v>
      </c>
      <c r="C13548" s="48" t="str">
        <f t="shared" si="422"/>
        <v>לב עומר</v>
      </c>
      <c r="D13548" s="1" t="s">
        <v>6551</v>
      </c>
      <c r="E13548" s="1" t="s">
        <v>3</v>
      </c>
      <c r="F13548" s="2" t="s">
        <v>19548</v>
      </c>
      <c r="G13548" s="2">
        <f>INDEX(תוצאות_בחירות,MATCH(C13548,siot!$F$3:$F$1887,0),27)</f>
        <v>2</v>
      </c>
      <c r="H13548" s="2" t="b">
        <f t="shared" si="423"/>
        <v>0</v>
      </c>
      <c r="I13548" s="1"/>
      <c r="J13548" s="1"/>
      <c r="K13548" s="1"/>
    </row>
    <row r="13549" spans="1:11">
      <c r="A13549" s="1" t="s">
        <v>6527</v>
      </c>
      <c r="B13549" s="1" t="s">
        <v>133</v>
      </c>
      <c r="C13549" s="48" t="str">
        <f t="shared" si="422"/>
        <v>לב עומר</v>
      </c>
      <c r="D13549" s="1" t="s">
        <v>6551</v>
      </c>
      <c r="E13549" s="1"/>
      <c r="F13549" s="2">
        <v>1</v>
      </c>
      <c r="G13549" s="2">
        <f>INDEX(תוצאות_בחירות,MATCH(C13549,siot!$F$3:$F$1887,0),27)</f>
        <v>2</v>
      </c>
      <c r="H13549" s="2" t="b">
        <f t="shared" si="423"/>
        <v>1</v>
      </c>
      <c r="I13549" s="1" t="s">
        <v>2</v>
      </c>
      <c r="J13549" s="1" t="s">
        <v>6562</v>
      </c>
      <c r="K13549" s="1"/>
    </row>
    <row r="13550" spans="1:11">
      <c r="A13550" s="1" t="s">
        <v>6527</v>
      </c>
      <c r="B13550" s="1" t="s">
        <v>133</v>
      </c>
      <c r="C13550" s="48" t="str">
        <f t="shared" si="422"/>
        <v>לב עומר</v>
      </c>
      <c r="D13550" s="1" t="s">
        <v>6551</v>
      </c>
      <c r="E13550" s="1"/>
      <c r="F13550" s="2">
        <v>2</v>
      </c>
      <c r="G13550" s="2">
        <f>INDEX(תוצאות_בחירות,MATCH(C13550,siot!$F$3:$F$1887,0),27)</f>
        <v>2</v>
      </c>
      <c r="H13550" s="2" t="b">
        <f t="shared" si="423"/>
        <v>1</v>
      </c>
      <c r="I13550" s="1" t="s">
        <v>2</v>
      </c>
      <c r="J13550" s="1" t="s">
        <v>6561</v>
      </c>
      <c r="K13550" s="1"/>
    </row>
    <row r="13551" spans="1:11" hidden="1">
      <c r="A13551" s="1" t="s">
        <v>6527</v>
      </c>
      <c r="B13551" s="1" t="s">
        <v>133</v>
      </c>
      <c r="C13551" s="48" t="str">
        <f t="shared" si="422"/>
        <v>לב עומר</v>
      </c>
      <c r="D13551" s="1" t="s">
        <v>6551</v>
      </c>
      <c r="E13551" s="1"/>
      <c r="F13551" s="2">
        <v>3</v>
      </c>
      <c r="G13551" s="2">
        <f>INDEX(תוצאות_בחירות,MATCH(C13551,siot!$F$3:$F$1887,0),27)</f>
        <v>2</v>
      </c>
      <c r="H13551" s="2" t="b">
        <f t="shared" si="423"/>
        <v>0</v>
      </c>
      <c r="I13551" s="1" t="s">
        <v>2</v>
      </c>
      <c r="J13551" s="1" t="s">
        <v>6560</v>
      </c>
      <c r="K13551" s="1"/>
    </row>
    <row r="13552" spans="1:11" hidden="1">
      <c r="A13552" s="1" t="s">
        <v>6527</v>
      </c>
      <c r="B13552" s="1" t="s">
        <v>133</v>
      </c>
      <c r="C13552" s="48" t="str">
        <f t="shared" si="422"/>
        <v>לב עומר</v>
      </c>
      <c r="D13552" s="1" t="s">
        <v>6551</v>
      </c>
      <c r="E13552" s="1"/>
      <c r="F13552" s="2">
        <v>4</v>
      </c>
      <c r="G13552" s="2">
        <f>INDEX(תוצאות_בחירות,MATCH(C13552,siot!$F$3:$F$1887,0),27)</f>
        <v>2</v>
      </c>
      <c r="H13552" s="2" t="b">
        <f t="shared" si="423"/>
        <v>0</v>
      </c>
      <c r="I13552" s="1" t="s">
        <v>2</v>
      </c>
      <c r="J13552" s="1" t="s">
        <v>6559</v>
      </c>
      <c r="K13552" s="1"/>
    </row>
    <row r="13553" spans="1:11" hidden="1">
      <c r="A13553" s="1" t="s">
        <v>6527</v>
      </c>
      <c r="B13553" s="1" t="s">
        <v>133</v>
      </c>
      <c r="C13553" s="48" t="str">
        <f t="shared" si="422"/>
        <v>לב עומר</v>
      </c>
      <c r="D13553" s="1" t="s">
        <v>6551</v>
      </c>
      <c r="E13553" s="1"/>
      <c r="F13553" s="2">
        <v>5</v>
      </c>
      <c r="G13553" s="2">
        <f>INDEX(תוצאות_בחירות,MATCH(C13553,siot!$F$3:$F$1887,0),27)</f>
        <v>2</v>
      </c>
      <c r="H13553" s="2" t="b">
        <f t="shared" si="423"/>
        <v>0</v>
      </c>
      <c r="I13553" s="1" t="s">
        <v>2</v>
      </c>
      <c r="J13553" s="1" t="s">
        <v>6558</v>
      </c>
      <c r="K13553" s="1"/>
    </row>
    <row r="13554" spans="1:11" hidden="1">
      <c r="A13554" s="1" t="s">
        <v>6527</v>
      </c>
      <c r="B13554" s="1" t="s">
        <v>133</v>
      </c>
      <c r="C13554" s="48" t="str">
        <f t="shared" si="422"/>
        <v>לב עומר</v>
      </c>
      <c r="D13554" s="1" t="s">
        <v>6551</v>
      </c>
      <c r="E13554" s="1"/>
      <c r="F13554" s="2">
        <v>6</v>
      </c>
      <c r="G13554" s="2">
        <f>INDEX(תוצאות_בחירות,MATCH(C13554,siot!$F$3:$F$1887,0),27)</f>
        <v>2</v>
      </c>
      <c r="H13554" s="2" t="b">
        <f t="shared" si="423"/>
        <v>0</v>
      </c>
      <c r="I13554" s="1" t="s">
        <v>2</v>
      </c>
      <c r="J13554" s="1" t="s">
        <v>6557</v>
      </c>
      <c r="K13554" s="1"/>
    </row>
    <row r="13555" spans="1:11" hidden="1">
      <c r="A13555" s="1" t="s">
        <v>6527</v>
      </c>
      <c r="B13555" s="1" t="s">
        <v>133</v>
      </c>
      <c r="C13555" s="48" t="str">
        <f t="shared" si="422"/>
        <v>לב עומר</v>
      </c>
      <c r="D13555" s="1" t="s">
        <v>6551</v>
      </c>
      <c r="E13555" s="1"/>
      <c r="F13555" s="2">
        <v>7</v>
      </c>
      <c r="G13555" s="2">
        <f>INDEX(תוצאות_בחירות,MATCH(C13555,siot!$F$3:$F$1887,0),27)</f>
        <v>2</v>
      </c>
      <c r="H13555" s="2" t="b">
        <f t="shared" si="423"/>
        <v>0</v>
      </c>
      <c r="I13555" s="1" t="s">
        <v>2</v>
      </c>
      <c r="J13555" s="1" t="s">
        <v>6556</v>
      </c>
      <c r="K13555" s="1"/>
    </row>
    <row r="13556" spans="1:11" hidden="1">
      <c r="A13556" s="1" t="s">
        <v>6527</v>
      </c>
      <c r="B13556" s="1" t="s">
        <v>133</v>
      </c>
      <c r="C13556" s="48" t="str">
        <f t="shared" si="422"/>
        <v>לב עומר</v>
      </c>
      <c r="D13556" s="1" t="s">
        <v>6551</v>
      </c>
      <c r="E13556" s="1"/>
      <c r="F13556" s="2">
        <v>8</v>
      </c>
      <c r="G13556" s="2">
        <f>INDEX(תוצאות_בחירות,MATCH(C13556,siot!$F$3:$F$1887,0),27)</f>
        <v>2</v>
      </c>
      <c r="H13556" s="2" t="b">
        <f t="shared" si="423"/>
        <v>0</v>
      </c>
      <c r="I13556" s="1" t="s">
        <v>2</v>
      </c>
      <c r="J13556" s="1" t="s">
        <v>6555</v>
      </c>
      <c r="K13556" s="1"/>
    </row>
    <row r="13557" spans="1:11" hidden="1">
      <c r="A13557" s="1" t="s">
        <v>6527</v>
      </c>
      <c r="B13557" s="1" t="s">
        <v>133</v>
      </c>
      <c r="C13557" s="48" t="str">
        <f t="shared" si="422"/>
        <v>לב עומר</v>
      </c>
      <c r="D13557" s="1" t="s">
        <v>6551</v>
      </c>
      <c r="E13557" s="1"/>
      <c r="F13557" s="2">
        <v>9</v>
      </c>
      <c r="G13557" s="2">
        <f>INDEX(תוצאות_בחירות,MATCH(C13557,siot!$F$3:$F$1887,0),27)</f>
        <v>2</v>
      </c>
      <c r="H13557" s="2" t="b">
        <f t="shared" si="423"/>
        <v>0</v>
      </c>
      <c r="I13557" s="1" t="s">
        <v>2</v>
      </c>
      <c r="J13557" s="1" t="s">
        <v>6554</v>
      </c>
      <c r="K13557" s="1"/>
    </row>
    <row r="13558" spans="1:11" hidden="1">
      <c r="A13558" s="1" t="s">
        <v>6527</v>
      </c>
      <c r="B13558" s="1" t="s">
        <v>133</v>
      </c>
      <c r="C13558" s="48" t="str">
        <f t="shared" si="422"/>
        <v>לב עומר</v>
      </c>
      <c r="D13558" s="1" t="s">
        <v>6551</v>
      </c>
      <c r="E13558" s="1"/>
      <c r="F13558" s="2">
        <v>10</v>
      </c>
      <c r="G13558" s="2">
        <f>INDEX(תוצאות_בחירות,MATCH(C13558,siot!$F$3:$F$1887,0),27)</f>
        <v>2</v>
      </c>
      <c r="H13558" s="2" t="b">
        <f t="shared" si="423"/>
        <v>0</v>
      </c>
      <c r="I13558" s="1" t="s">
        <v>2</v>
      </c>
      <c r="J13558" s="1" t="s">
        <v>6553</v>
      </c>
      <c r="K13558" s="1"/>
    </row>
    <row r="13559" spans="1:11" hidden="1">
      <c r="A13559" s="1" t="s">
        <v>6527</v>
      </c>
      <c r="B13559" s="1" t="s">
        <v>133</v>
      </c>
      <c r="C13559" s="48" t="str">
        <f t="shared" si="422"/>
        <v>לב עומר</v>
      </c>
      <c r="D13559" s="1" t="s">
        <v>6551</v>
      </c>
      <c r="E13559" s="1"/>
      <c r="F13559" s="2">
        <v>11</v>
      </c>
      <c r="G13559" s="2">
        <f>INDEX(תוצאות_בחירות,MATCH(C13559,siot!$F$3:$F$1887,0),27)</f>
        <v>2</v>
      </c>
      <c r="H13559" s="2" t="b">
        <f t="shared" si="423"/>
        <v>0</v>
      </c>
      <c r="I13559" s="1" t="s">
        <v>2</v>
      </c>
      <c r="J13559" s="1" t="s">
        <v>6552</v>
      </c>
      <c r="K13559" s="1"/>
    </row>
    <row r="13560" spans="1:11" hidden="1">
      <c r="A13560" s="1" t="s">
        <v>6527</v>
      </c>
      <c r="B13560" s="1" t="s">
        <v>133</v>
      </c>
      <c r="C13560" s="48" t="str">
        <f t="shared" si="422"/>
        <v>לב עומר</v>
      </c>
      <c r="D13560" s="1" t="s">
        <v>6551</v>
      </c>
      <c r="E13560" s="1"/>
      <c r="F13560" s="2">
        <v>12</v>
      </c>
      <c r="G13560" s="2">
        <f>INDEX(תוצאות_בחירות,MATCH(C13560,siot!$F$3:$F$1887,0),27)</f>
        <v>2</v>
      </c>
      <c r="H13560" s="2" t="b">
        <f t="shared" si="423"/>
        <v>0</v>
      </c>
      <c r="I13560" s="1" t="s">
        <v>2</v>
      </c>
      <c r="J13560" s="1" t="s">
        <v>6550</v>
      </c>
      <c r="K13560" s="1"/>
    </row>
    <row r="13561" spans="1:11" hidden="1">
      <c r="A13561" s="1" t="s">
        <v>6527</v>
      </c>
      <c r="B13561" s="1" t="s">
        <v>5233</v>
      </c>
      <c r="C13561" s="48" t="str">
        <f t="shared" si="422"/>
        <v>עת עומר</v>
      </c>
      <c r="D13561" s="1" t="s">
        <v>6532</v>
      </c>
      <c r="E13561" s="1" t="s">
        <v>18</v>
      </c>
      <c r="F13561" s="2" t="s">
        <v>19548</v>
      </c>
      <c r="G13561" s="2">
        <f>INDEX(תוצאות_בחירות,MATCH(C13561,siot!$F$3:$F$1887,0),27)</f>
        <v>6</v>
      </c>
      <c r="H13561" s="2" t="b">
        <f t="shared" si="423"/>
        <v>0</v>
      </c>
      <c r="I13561" s="1"/>
      <c r="J13561" s="1"/>
      <c r="K13561" s="1"/>
    </row>
    <row r="13562" spans="1:11">
      <c r="A13562" s="1" t="s">
        <v>6527</v>
      </c>
      <c r="B13562" s="1" t="s">
        <v>5233</v>
      </c>
      <c r="C13562" s="48" t="str">
        <f t="shared" si="422"/>
        <v>עת עומר</v>
      </c>
      <c r="D13562" s="1" t="s">
        <v>6532</v>
      </c>
      <c r="E13562" s="1" t="s">
        <v>17</v>
      </c>
      <c r="F13562" s="2">
        <v>1</v>
      </c>
      <c r="G13562" s="2">
        <f>INDEX(תוצאות_בחירות,MATCH(C13562,siot!$F$3:$F$1887,0),27)</f>
        <v>6</v>
      </c>
      <c r="H13562" s="2" t="b">
        <f t="shared" si="423"/>
        <v>1</v>
      </c>
      <c r="I13562" s="1" t="s">
        <v>2</v>
      </c>
      <c r="J13562" s="1" t="s">
        <v>6549</v>
      </c>
      <c r="K13562" s="1"/>
    </row>
    <row r="13563" spans="1:11">
      <c r="A13563" s="1" t="s">
        <v>6527</v>
      </c>
      <c r="B13563" s="1" t="s">
        <v>5233</v>
      </c>
      <c r="C13563" s="48" t="str">
        <f t="shared" si="422"/>
        <v>עת עומר</v>
      </c>
      <c r="D13563" s="1" t="s">
        <v>6532</v>
      </c>
      <c r="E13563" s="1"/>
      <c r="F13563" s="2">
        <v>2</v>
      </c>
      <c r="G13563" s="2">
        <f>INDEX(תוצאות_בחירות,MATCH(C13563,siot!$F$3:$F$1887,0),27)</f>
        <v>6</v>
      </c>
      <c r="H13563" s="2" t="b">
        <f t="shared" si="423"/>
        <v>1</v>
      </c>
      <c r="I13563" s="1" t="s">
        <v>2</v>
      </c>
      <c r="J13563" s="1" t="s">
        <v>6548</v>
      </c>
      <c r="K13563" s="1"/>
    </row>
    <row r="13564" spans="1:11">
      <c r="A13564" s="1" t="s">
        <v>6527</v>
      </c>
      <c r="B13564" s="1" t="s">
        <v>5233</v>
      </c>
      <c r="C13564" s="48" t="str">
        <f t="shared" si="422"/>
        <v>עת עומר</v>
      </c>
      <c r="D13564" s="1" t="s">
        <v>6532</v>
      </c>
      <c r="E13564" s="1"/>
      <c r="F13564" s="2">
        <v>3</v>
      </c>
      <c r="G13564" s="2">
        <f>INDEX(תוצאות_בחירות,MATCH(C13564,siot!$F$3:$F$1887,0),27)</f>
        <v>6</v>
      </c>
      <c r="H13564" s="2" t="b">
        <f t="shared" si="423"/>
        <v>1</v>
      </c>
      <c r="I13564" s="1" t="s">
        <v>2</v>
      </c>
      <c r="J13564" s="1" t="s">
        <v>6547</v>
      </c>
      <c r="K13564" s="1">
        <v>1</v>
      </c>
    </row>
    <row r="13565" spans="1:11">
      <c r="A13565" s="1" t="s">
        <v>6527</v>
      </c>
      <c r="B13565" s="1" t="s">
        <v>5233</v>
      </c>
      <c r="C13565" s="48" t="str">
        <f t="shared" si="422"/>
        <v>עת עומר</v>
      </c>
      <c r="D13565" s="1" t="s">
        <v>6532</v>
      </c>
      <c r="E13565" s="1"/>
      <c r="F13565" s="2">
        <v>4</v>
      </c>
      <c r="G13565" s="2">
        <f>INDEX(תוצאות_בחירות,MATCH(C13565,siot!$F$3:$F$1887,0),27)</f>
        <v>6</v>
      </c>
      <c r="H13565" s="2" t="b">
        <f t="shared" si="423"/>
        <v>1</v>
      </c>
      <c r="I13565" s="1" t="s">
        <v>2</v>
      </c>
      <c r="J13565" s="1" t="s">
        <v>6546</v>
      </c>
      <c r="K13565" s="1">
        <v>1</v>
      </c>
    </row>
    <row r="13566" spans="1:11">
      <c r="A13566" s="1" t="s">
        <v>6527</v>
      </c>
      <c r="B13566" s="1" t="s">
        <v>5233</v>
      </c>
      <c r="C13566" s="48" t="str">
        <f t="shared" si="422"/>
        <v>עת עומר</v>
      </c>
      <c r="D13566" s="1" t="s">
        <v>6532</v>
      </c>
      <c r="E13566" s="1"/>
      <c r="F13566" s="2">
        <v>5</v>
      </c>
      <c r="G13566" s="2">
        <f>INDEX(תוצאות_בחירות,MATCH(C13566,siot!$F$3:$F$1887,0),27)</f>
        <v>6</v>
      </c>
      <c r="H13566" s="2" t="b">
        <f t="shared" si="423"/>
        <v>1</v>
      </c>
      <c r="I13566" s="1" t="s">
        <v>2</v>
      </c>
      <c r="J13566" s="1" t="s">
        <v>6545</v>
      </c>
      <c r="K13566" s="1">
        <v>1</v>
      </c>
    </row>
    <row r="13567" spans="1:11">
      <c r="A13567" s="1" t="s">
        <v>6527</v>
      </c>
      <c r="B13567" s="1" t="s">
        <v>5233</v>
      </c>
      <c r="C13567" s="48" t="str">
        <f t="shared" si="422"/>
        <v>עת עומר</v>
      </c>
      <c r="D13567" s="1" t="s">
        <v>6532</v>
      </c>
      <c r="E13567" s="1"/>
      <c r="F13567" s="2">
        <v>6</v>
      </c>
      <c r="G13567" s="2">
        <f>INDEX(תוצאות_בחירות,MATCH(C13567,siot!$F$3:$F$1887,0),27)</f>
        <v>6</v>
      </c>
      <c r="H13567" s="2" t="b">
        <f t="shared" si="423"/>
        <v>1</v>
      </c>
      <c r="I13567" s="1" t="s">
        <v>2</v>
      </c>
      <c r="J13567" s="1" t="s">
        <v>6544</v>
      </c>
      <c r="K13567" s="1"/>
    </row>
    <row r="13568" spans="1:11" hidden="1">
      <c r="A13568" s="1" t="s">
        <v>6527</v>
      </c>
      <c r="B13568" s="1" t="s">
        <v>5233</v>
      </c>
      <c r="C13568" s="48" t="str">
        <f t="shared" si="422"/>
        <v>עת עומר</v>
      </c>
      <c r="D13568" s="1" t="s">
        <v>6532</v>
      </c>
      <c r="E13568" s="1"/>
      <c r="F13568" s="2">
        <v>7</v>
      </c>
      <c r="G13568" s="2">
        <f>INDEX(תוצאות_בחירות,MATCH(C13568,siot!$F$3:$F$1887,0),27)</f>
        <v>6</v>
      </c>
      <c r="H13568" s="2" t="b">
        <f t="shared" si="423"/>
        <v>0</v>
      </c>
      <c r="I13568" s="1" t="s">
        <v>2</v>
      </c>
      <c r="J13568" s="1" t="s">
        <v>6543</v>
      </c>
      <c r="K13568" s="1"/>
    </row>
    <row r="13569" spans="1:11" hidden="1">
      <c r="A13569" s="1" t="s">
        <v>6527</v>
      </c>
      <c r="B13569" s="1" t="s">
        <v>5233</v>
      </c>
      <c r="C13569" s="48" t="str">
        <f t="shared" si="422"/>
        <v>עת עומר</v>
      </c>
      <c r="D13569" s="1" t="s">
        <v>6532</v>
      </c>
      <c r="E13569" s="1"/>
      <c r="F13569" s="2">
        <v>8</v>
      </c>
      <c r="G13569" s="2">
        <f>INDEX(תוצאות_בחירות,MATCH(C13569,siot!$F$3:$F$1887,0),27)</f>
        <v>6</v>
      </c>
      <c r="H13569" s="2" t="b">
        <f t="shared" si="423"/>
        <v>0</v>
      </c>
      <c r="I13569" s="1" t="s">
        <v>2</v>
      </c>
      <c r="J13569" s="1" t="s">
        <v>6542</v>
      </c>
      <c r="K13569" s="1"/>
    </row>
    <row r="13570" spans="1:11" hidden="1">
      <c r="A13570" s="1" t="s">
        <v>6527</v>
      </c>
      <c r="B13570" s="1" t="s">
        <v>5233</v>
      </c>
      <c r="C13570" s="48" t="str">
        <f t="shared" si="422"/>
        <v>עת עומר</v>
      </c>
      <c r="D13570" s="1" t="s">
        <v>6532</v>
      </c>
      <c r="E13570" s="1"/>
      <c r="F13570" s="2">
        <v>9</v>
      </c>
      <c r="G13570" s="2">
        <f>INDEX(תוצאות_בחירות,MATCH(C13570,siot!$F$3:$F$1887,0),27)</f>
        <v>6</v>
      </c>
      <c r="H13570" s="2" t="b">
        <f t="shared" si="423"/>
        <v>0</v>
      </c>
      <c r="I13570" s="1" t="s">
        <v>2</v>
      </c>
      <c r="J13570" s="1" t="s">
        <v>6541</v>
      </c>
      <c r="K13570" s="1"/>
    </row>
    <row r="13571" spans="1:11" hidden="1">
      <c r="A13571" s="1" t="s">
        <v>6527</v>
      </c>
      <c r="B13571" s="1" t="s">
        <v>5233</v>
      </c>
      <c r="C13571" s="48" t="str">
        <f t="shared" si="422"/>
        <v>עת עומר</v>
      </c>
      <c r="D13571" s="1" t="s">
        <v>6532</v>
      </c>
      <c r="E13571" s="1"/>
      <c r="F13571" s="2">
        <v>10</v>
      </c>
      <c r="G13571" s="2">
        <f>INDEX(תוצאות_בחירות,MATCH(C13571,siot!$F$3:$F$1887,0),27)</f>
        <v>6</v>
      </c>
      <c r="H13571" s="2" t="b">
        <f t="shared" si="423"/>
        <v>0</v>
      </c>
      <c r="I13571" s="1" t="s">
        <v>2</v>
      </c>
      <c r="J13571" s="1" t="s">
        <v>6540</v>
      </c>
      <c r="K13571" s="1"/>
    </row>
    <row r="13572" spans="1:11" hidden="1">
      <c r="A13572" s="1" t="s">
        <v>6527</v>
      </c>
      <c r="B13572" s="1" t="s">
        <v>5233</v>
      </c>
      <c r="C13572" s="48" t="str">
        <f t="shared" ref="C13572:C13635" si="424">B13572&amp;" "&amp;A13572</f>
        <v>עת עומר</v>
      </c>
      <c r="D13572" s="1" t="s">
        <v>6532</v>
      </c>
      <c r="E13572" s="1"/>
      <c r="F13572" s="2">
        <v>11</v>
      </c>
      <c r="G13572" s="2">
        <f>INDEX(תוצאות_בחירות,MATCH(C13572,siot!$F$3:$F$1887,0),27)</f>
        <v>6</v>
      </c>
      <c r="H13572" s="2" t="b">
        <f t="shared" ref="H13572:H13635" si="425">IF(OR(F13572&lt;G13572,G13572=F13572),TRUE,FALSE)</f>
        <v>0</v>
      </c>
      <c r="I13572" s="1" t="s">
        <v>2</v>
      </c>
      <c r="J13572" s="1" t="s">
        <v>6539</v>
      </c>
      <c r="K13572" s="1"/>
    </row>
    <row r="13573" spans="1:11" hidden="1">
      <c r="A13573" s="1" t="s">
        <v>6527</v>
      </c>
      <c r="B13573" s="1" t="s">
        <v>5233</v>
      </c>
      <c r="C13573" s="48" t="str">
        <f t="shared" si="424"/>
        <v>עת עומר</v>
      </c>
      <c r="D13573" s="1" t="s">
        <v>6532</v>
      </c>
      <c r="E13573" s="1"/>
      <c r="F13573" s="2">
        <v>12</v>
      </c>
      <c r="G13573" s="2">
        <f>INDEX(תוצאות_בחירות,MATCH(C13573,siot!$F$3:$F$1887,0),27)</f>
        <v>6</v>
      </c>
      <c r="H13573" s="2" t="b">
        <f t="shared" si="425"/>
        <v>0</v>
      </c>
      <c r="I13573" s="1" t="s">
        <v>2</v>
      </c>
      <c r="J13573" s="1" t="s">
        <v>6538</v>
      </c>
      <c r="K13573" s="1"/>
    </row>
    <row r="13574" spans="1:11" hidden="1">
      <c r="A13574" s="1" t="s">
        <v>6527</v>
      </c>
      <c r="B13574" s="1" t="s">
        <v>5233</v>
      </c>
      <c r="C13574" s="48" t="str">
        <f t="shared" si="424"/>
        <v>עת עומר</v>
      </c>
      <c r="D13574" s="1" t="s">
        <v>6532</v>
      </c>
      <c r="E13574" s="1"/>
      <c r="F13574" s="2">
        <v>13</v>
      </c>
      <c r="G13574" s="2">
        <f>INDEX(תוצאות_בחירות,MATCH(C13574,siot!$F$3:$F$1887,0),27)</f>
        <v>6</v>
      </c>
      <c r="H13574" s="2" t="b">
        <f t="shared" si="425"/>
        <v>0</v>
      </c>
      <c r="I13574" s="1" t="s">
        <v>2</v>
      </c>
      <c r="J13574" s="1" t="s">
        <v>6537</v>
      </c>
      <c r="K13574" s="1"/>
    </row>
    <row r="13575" spans="1:11" hidden="1">
      <c r="A13575" s="1" t="s">
        <v>6527</v>
      </c>
      <c r="B13575" s="1" t="s">
        <v>5233</v>
      </c>
      <c r="C13575" s="48" t="str">
        <f t="shared" si="424"/>
        <v>עת עומר</v>
      </c>
      <c r="D13575" s="1" t="s">
        <v>6532</v>
      </c>
      <c r="E13575" s="1"/>
      <c r="F13575" s="2">
        <v>14</v>
      </c>
      <c r="G13575" s="2">
        <f>INDEX(תוצאות_בחירות,MATCH(C13575,siot!$F$3:$F$1887,0),27)</f>
        <v>6</v>
      </c>
      <c r="H13575" s="2" t="b">
        <f t="shared" si="425"/>
        <v>0</v>
      </c>
      <c r="I13575" s="1" t="s">
        <v>2</v>
      </c>
      <c r="J13575" s="1" t="s">
        <v>6536</v>
      </c>
      <c r="K13575" s="1"/>
    </row>
    <row r="13576" spans="1:11" hidden="1">
      <c r="A13576" s="1" t="s">
        <v>6527</v>
      </c>
      <c r="B13576" s="1" t="s">
        <v>5233</v>
      </c>
      <c r="C13576" s="48" t="str">
        <f t="shared" si="424"/>
        <v>עת עומר</v>
      </c>
      <c r="D13576" s="1" t="s">
        <v>6532</v>
      </c>
      <c r="E13576" s="1"/>
      <c r="F13576" s="2">
        <v>15</v>
      </c>
      <c r="G13576" s="2">
        <f>INDEX(תוצאות_בחירות,MATCH(C13576,siot!$F$3:$F$1887,0),27)</f>
        <v>6</v>
      </c>
      <c r="H13576" s="2" t="b">
        <f t="shared" si="425"/>
        <v>0</v>
      </c>
      <c r="I13576" s="1" t="s">
        <v>2</v>
      </c>
      <c r="J13576" s="1" t="s">
        <v>6535</v>
      </c>
      <c r="K13576" s="1"/>
    </row>
    <row r="13577" spans="1:11" hidden="1">
      <c r="A13577" s="1" t="s">
        <v>6527</v>
      </c>
      <c r="B13577" s="1" t="s">
        <v>5233</v>
      </c>
      <c r="C13577" s="48" t="str">
        <f t="shared" si="424"/>
        <v>עת עומר</v>
      </c>
      <c r="D13577" s="1" t="s">
        <v>6532</v>
      </c>
      <c r="E13577" s="1"/>
      <c r="F13577" s="2">
        <v>16</v>
      </c>
      <c r="G13577" s="2">
        <f>INDEX(תוצאות_בחירות,MATCH(C13577,siot!$F$3:$F$1887,0),27)</f>
        <v>6</v>
      </c>
      <c r="H13577" s="2" t="b">
        <f t="shared" si="425"/>
        <v>0</v>
      </c>
      <c r="I13577" s="1" t="s">
        <v>2</v>
      </c>
      <c r="J13577" s="1" t="s">
        <v>6534</v>
      </c>
      <c r="K13577" s="1"/>
    </row>
    <row r="13578" spans="1:11" hidden="1">
      <c r="A13578" s="1" t="s">
        <v>6527</v>
      </c>
      <c r="B13578" s="1" t="s">
        <v>5233</v>
      </c>
      <c r="C13578" s="48" t="str">
        <f t="shared" si="424"/>
        <v>עת עומר</v>
      </c>
      <c r="D13578" s="1" t="s">
        <v>6532</v>
      </c>
      <c r="E13578" s="1"/>
      <c r="F13578" s="2">
        <v>17</v>
      </c>
      <c r="G13578" s="2">
        <f>INDEX(תוצאות_בחירות,MATCH(C13578,siot!$F$3:$F$1887,0),27)</f>
        <v>6</v>
      </c>
      <c r="H13578" s="2" t="b">
        <f t="shared" si="425"/>
        <v>0</v>
      </c>
      <c r="I13578" s="1" t="s">
        <v>2</v>
      </c>
      <c r="J13578" s="1" t="s">
        <v>6533</v>
      </c>
      <c r="K13578" s="1"/>
    </row>
    <row r="13579" spans="1:11" hidden="1">
      <c r="A13579" s="1" t="s">
        <v>6527</v>
      </c>
      <c r="B13579" s="1" t="s">
        <v>5233</v>
      </c>
      <c r="C13579" s="48" t="str">
        <f t="shared" si="424"/>
        <v>עת עומר</v>
      </c>
      <c r="D13579" s="1" t="s">
        <v>6532</v>
      </c>
      <c r="E13579" s="1"/>
      <c r="F13579" s="2">
        <v>18</v>
      </c>
      <c r="G13579" s="2">
        <f>INDEX(תוצאות_בחירות,MATCH(C13579,siot!$F$3:$F$1887,0),27)</f>
        <v>6</v>
      </c>
      <c r="H13579" s="2" t="b">
        <f t="shared" si="425"/>
        <v>0</v>
      </c>
      <c r="I13579" s="1" t="s">
        <v>2</v>
      </c>
      <c r="J13579" s="1" t="s">
        <v>6531</v>
      </c>
      <c r="K13579" s="1"/>
    </row>
    <row r="13580" spans="1:11" hidden="1">
      <c r="A13580" s="1" t="s">
        <v>6527</v>
      </c>
      <c r="B13580" s="1" t="s">
        <v>259</v>
      </c>
      <c r="C13580" s="48" t="str">
        <f t="shared" si="424"/>
        <v>ק עומר</v>
      </c>
      <c r="D13580" s="1" t="s">
        <v>6526</v>
      </c>
      <c r="E13580" s="1" t="s">
        <v>3</v>
      </c>
      <c r="F13580" s="2" t="s">
        <v>19548</v>
      </c>
      <c r="G13580" s="2">
        <f>INDEX(תוצאות_בחירות,MATCH(C13580,siot!$F$3:$F$1887,0),27)</f>
        <v>0</v>
      </c>
      <c r="H13580" s="2" t="b">
        <f t="shared" si="425"/>
        <v>0</v>
      </c>
      <c r="I13580" s="1"/>
      <c r="J13580" s="1"/>
      <c r="K13580" s="1"/>
    </row>
    <row r="13581" spans="1:11" hidden="1">
      <c r="A13581" s="1" t="s">
        <v>6527</v>
      </c>
      <c r="B13581" s="1" t="s">
        <v>259</v>
      </c>
      <c r="C13581" s="48" t="str">
        <f t="shared" si="424"/>
        <v>ק עומר</v>
      </c>
      <c r="D13581" s="1" t="s">
        <v>6526</v>
      </c>
      <c r="E13581" s="1"/>
      <c r="F13581" s="2">
        <v>1</v>
      </c>
      <c r="G13581" s="2">
        <f>INDEX(תוצאות_בחירות,MATCH(C13581,siot!$F$3:$F$1887,0),27)</f>
        <v>0</v>
      </c>
      <c r="H13581" s="2" t="b">
        <f t="shared" si="425"/>
        <v>0</v>
      </c>
      <c r="I13581" s="1" t="s">
        <v>2</v>
      </c>
      <c r="J13581" s="1" t="s">
        <v>6530</v>
      </c>
      <c r="K13581" s="1"/>
    </row>
    <row r="13582" spans="1:11" hidden="1">
      <c r="A13582" s="1" t="s">
        <v>6527</v>
      </c>
      <c r="B13582" s="1" t="s">
        <v>259</v>
      </c>
      <c r="C13582" s="48" t="str">
        <f t="shared" si="424"/>
        <v>ק עומר</v>
      </c>
      <c r="D13582" s="1" t="s">
        <v>6526</v>
      </c>
      <c r="E13582" s="1"/>
      <c r="F13582" s="2">
        <v>2</v>
      </c>
      <c r="G13582" s="2">
        <f>INDEX(תוצאות_בחירות,MATCH(C13582,siot!$F$3:$F$1887,0),27)</f>
        <v>0</v>
      </c>
      <c r="H13582" s="2" t="b">
        <f t="shared" si="425"/>
        <v>0</v>
      </c>
      <c r="I13582" s="1" t="s">
        <v>2</v>
      </c>
      <c r="J13582" s="1" t="s">
        <v>6529</v>
      </c>
      <c r="K13582" s="1"/>
    </row>
    <row r="13583" spans="1:11" hidden="1">
      <c r="A13583" s="1" t="s">
        <v>6527</v>
      </c>
      <c r="B13583" s="1" t="s">
        <v>259</v>
      </c>
      <c r="C13583" s="48" t="str">
        <f t="shared" si="424"/>
        <v>ק עומר</v>
      </c>
      <c r="D13583" s="1" t="s">
        <v>6526</v>
      </c>
      <c r="E13583" s="1"/>
      <c r="F13583" s="2">
        <v>3</v>
      </c>
      <c r="G13583" s="2">
        <f>INDEX(תוצאות_בחירות,MATCH(C13583,siot!$F$3:$F$1887,0),27)</f>
        <v>0</v>
      </c>
      <c r="H13583" s="2" t="b">
        <f t="shared" si="425"/>
        <v>0</v>
      </c>
      <c r="I13583" s="1" t="s">
        <v>2</v>
      </c>
      <c r="J13583" s="1" t="s">
        <v>6528</v>
      </c>
      <c r="K13583" s="1"/>
    </row>
    <row r="13584" spans="1:11" hidden="1">
      <c r="A13584" s="1" t="s">
        <v>6527</v>
      </c>
      <c r="B13584" s="1" t="s">
        <v>259</v>
      </c>
      <c r="C13584" s="48" t="str">
        <f t="shared" si="424"/>
        <v>ק עומר</v>
      </c>
      <c r="D13584" s="1" t="s">
        <v>6526</v>
      </c>
      <c r="E13584" s="1"/>
      <c r="F13584" s="2">
        <v>4</v>
      </c>
      <c r="G13584" s="2">
        <f>INDEX(תוצאות_בחירות,MATCH(C13584,siot!$F$3:$F$1887,0),27)</f>
        <v>0</v>
      </c>
      <c r="H13584" s="2" t="b">
        <f t="shared" si="425"/>
        <v>0</v>
      </c>
      <c r="I13584" s="1" t="s">
        <v>2</v>
      </c>
      <c r="J13584" s="1" t="s">
        <v>6525</v>
      </c>
      <c r="K13584" s="1"/>
    </row>
    <row r="13585" spans="1:11" hidden="1">
      <c r="A13585" s="1" t="s">
        <v>6455</v>
      </c>
      <c r="B13585" s="1" t="s">
        <v>1658</v>
      </c>
      <c r="C13585" s="48" t="str">
        <f t="shared" si="424"/>
        <v>אח עיילבון</v>
      </c>
      <c r="D13585" s="1" t="s">
        <v>833</v>
      </c>
      <c r="E13585" s="1" t="s">
        <v>3</v>
      </c>
      <c r="F13585" s="2" t="s">
        <v>19548</v>
      </c>
      <c r="G13585" s="2">
        <f>INDEX(תוצאות_בחירות,MATCH(C13585,siot!$F$3:$F$1887,0),27)</f>
        <v>2</v>
      </c>
      <c r="H13585" s="2" t="b">
        <f t="shared" si="425"/>
        <v>0</v>
      </c>
      <c r="I13585" s="1"/>
      <c r="J13585" s="1"/>
      <c r="K13585" s="1"/>
    </row>
    <row r="13586" spans="1:11">
      <c r="A13586" s="1" t="s">
        <v>6455</v>
      </c>
      <c r="B13586" s="1" t="s">
        <v>1658</v>
      </c>
      <c r="C13586" s="48" t="str">
        <f t="shared" si="424"/>
        <v>אח עיילבון</v>
      </c>
      <c r="D13586" s="1" t="s">
        <v>833</v>
      </c>
      <c r="E13586" s="1"/>
      <c r="F13586" s="2">
        <v>1</v>
      </c>
      <c r="G13586" s="2">
        <f>INDEX(תוצאות_בחירות,MATCH(C13586,siot!$F$3:$F$1887,0),27)</f>
        <v>2</v>
      </c>
      <c r="H13586" s="2" t="b">
        <f t="shared" si="425"/>
        <v>1</v>
      </c>
      <c r="I13586" s="1" t="s">
        <v>2</v>
      </c>
      <c r="J13586" s="1" t="s">
        <v>6524</v>
      </c>
      <c r="K13586" s="1"/>
    </row>
    <row r="13587" spans="1:11">
      <c r="A13587" s="1" t="s">
        <v>6455</v>
      </c>
      <c r="B13587" s="1" t="s">
        <v>1658</v>
      </c>
      <c r="C13587" s="48" t="str">
        <f t="shared" si="424"/>
        <v>אח עיילבון</v>
      </c>
      <c r="D13587" s="1" t="s">
        <v>833</v>
      </c>
      <c r="E13587" s="1"/>
      <c r="F13587" s="2">
        <v>2</v>
      </c>
      <c r="G13587" s="2">
        <f>INDEX(תוצאות_בחירות,MATCH(C13587,siot!$F$3:$F$1887,0),27)</f>
        <v>2</v>
      </c>
      <c r="H13587" s="2" t="b">
        <f t="shared" si="425"/>
        <v>1</v>
      </c>
      <c r="I13587" s="1" t="s">
        <v>2</v>
      </c>
      <c r="J13587" s="1" t="s">
        <v>6523</v>
      </c>
      <c r="K13587" s="1"/>
    </row>
    <row r="13588" spans="1:11" hidden="1">
      <c r="A13588" s="1" t="s">
        <v>6455</v>
      </c>
      <c r="B13588" s="1" t="s">
        <v>1658</v>
      </c>
      <c r="C13588" s="48" t="str">
        <f t="shared" si="424"/>
        <v>אח עיילבון</v>
      </c>
      <c r="D13588" s="1" t="s">
        <v>833</v>
      </c>
      <c r="E13588" s="1"/>
      <c r="F13588" s="2">
        <v>3</v>
      </c>
      <c r="G13588" s="2">
        <f>INDEX(תוצאות_בחירות,MATCH(C13588,siot!$F$3:$F$1887,0),27)</f>
        <v>2</v>
      </c>
      <c r="H13588" s="2" t="b">
        <f t="shared" si="425"/>
        <v>0</v>
      </c>
      <c r="I13588" s="1" t="s">
        <v>2</v>
      </c>
      <c r="J13588" s="1" t="s">
        <v>6522</v>
      </c>
      <c r="K13588" s="1"/>
    </row>
    <row r="13589" spans="1:11" hidden="1">
      <c r="A13589" s="1" t="s">
        <v>6455</v>
      </c>
      <c r="B13589" s="1" t="s">
        <v>1658</v>
      </c>
      <c r="C13589" s="48" t="str">
        <f t="shared" si="424"/>
        <v>אח עיילבון</v>
      </c>
      <c r="D13589" s="1" t="s">
        <v>833</v>
      </c>
      <c r="E13589" s="1"/>
      <c r="F13589" s="2">
        <v>4</v>
      </c>
      <c r="G13589" s="2">
        <f>INDEX(תוצאות_בחירות,MATCH(C13589,siot!$F$3:$F$1887,0),27)</f>
        <v>2</v>
      </c>
      <c r="H13589" s="2" t="b">
        <f t="shared" si="425"/>
        <v>0</v>
      </c>
      <c r="I13589" s="1" t="s">
        <v>2</v>
      </c>
      <c r="J13589" s="1" t="s">
        <v>6521</v>
      </c>
      <c r="K13589" s="1"/>
    </row>
    <row r="13590" spans="1:11" hidden="1">
      <c r="A13590" s="1" t="s">
        <v>6455</v>
      </c>
      <c r="B13590" s="1" t="s">
        <v>1658</v>
      </c>
      <c r="C13590" s="48" t="str">
        <f t="shared" si="424"/>
        <v>אח עיילבון</v>
      </c>
      <c r="D13590" s="1" t="s">
        <v>833</v>
      </c>
      <c r="E13590" s="1"/>
      <c r="F13590" s="2">
        <v>5</v>
      </c>
      <c r="G13590" s="2">
        <f>INDEX(תוצאות_בחירות,MATCH(C13590,siot!$F$3:$F$1887,0),27)</f>
        <v>2</v>
      </c>
      <c r="H13590" s="2" t="b">
        <f t="shared" si="425"/>
        <v>0</v>
      </c>
      <c r="I13590" s="1" t="s">
        <v>2</v>
      </c>
      <c r="J13590" s="1" t="s">
        <v>6520</v>
      </c>
      <c r="K13590" s="1"/>
    </row>
    <row r="13591" spans="1:11" hidden="1">
      <c r="A13591" s="1" t="s">
        <v>6455</v>
      </c>
      <c r="B13591" s="1" t="s">
        <v>1327</v>
      </c>
      <c r="C13591" s="48" t="str">
        <f t="shared" si="424"/>
        <v>אס עיילבון</v>
      </c>
      <c r="D13591" s="1" t="s">
        <v>6517</v>
      </c>
      <c r="E13591" s="1" t="s">
        <v>18</v>
      </c>
      <c r="F13591" s="2" t="s">
        <v>19548</v>
      </c>
      <c r="G13591" s="2">
        <f>INDEX(תוצאות_בחירות,MATCH(C13591,siot!$F$3:$F$1887,0),27)</f>
        <v>0</v>
      </c>
      <c r="H13591" s="2" t="b">
        <f t="shared" si="425"/>
        <v>0</v>
      </c>
      <c r="I13591" s="1"/>
      <c r="J13591" s="1"/>
      <c r="K13591" s="1"/>
    </row>
    <row r="13592" spans="1:11" hidden="1">
      <c r="A13592" s="1" t="s">
        <v>6455</v>
      </c>
      <c r="B13592" s="1" t="s">
        <v>1327</v>
      </c>
      <c r="C13592" s="48" t="str">
        <f t="shared" si="424"/>
        <v>אס עיילבון</v>
      </c>
      <c r="D13592" s="1" t="s">
        <v>6517</v>
      </c>
      <c r="E13592" s="1" t="s">
        <v>17</v>
      </c>
      <c r="F13592" s="2">
        <v>1</v>
      </c>
      <c r="G13592" s="2">
        <f>INDEX(תוצאות_בחירות,MATCH(C13592,siot!$F$3:$F$1887,0),27)</f>
        <v>0</v>
      </c>
      <c r="H13592" s="2" t="b">
        <f t="shared" si="425"/>
        <v>0</v>
      </c>
      <c r="I13592" s="1" t="s">
        <v>2</v>
      </c>
      <c r="J13592" s="1" t="s">
        <v>6519</v>
      </c>
      <c r="K13592" s="1"/>
    </row>
    <row r="13593" spans="1:11" hidden="1">
      <c r="A13593" s="1" t="s">
        <v>6455</v>
      </c>
      <c r="B13593" s="1" t="s">
        <v>1327</v>
      </c>
      <c r="C13593" s="48" t="str">
        <f t="shared" si="424"/>
        <v>אס עיילבון</v>
      </c>
      <c r="D13593" s="1" t="s">
        <v>6517</v>
      </c>
      <c r="E13593" s="1"/>
      <c r="F13593" s="2">
        <v>2</v>
      </c>
      <c r="G13593" s="2">
        <f>INDEX(תוצאות_בחירות,MATCH(C13593,siot!$F$3:$F$1887,0),27)</f>
        <v>0</v>
      </c>
      <c r="H13593" s="2" t="b">
        <f t="shared" si="425"/>
        <v>0</v>
      </c>
      <c r="I13593" s="1" t="s">
        <v>2</v>
      </c>
      <c r="J13593" s="1" t="s">
        <v>6518</v>
      </c>
      <c r="K13593" s="1"/>
    </row>
    <row r="13594" spans="1:11" hidden="1">
      <c r="A13594" s="1" t="s">
        <v>6455</v>
      </c>
      <c r="B13594" s="1" t="s">
        <v>1327</v>
      </c>
      <c r="C13594" s="48" t="str">
        <f t="shared" si="424"/>
        <v>אס עיילבון</v>
      </c>
      <c r="D13594" s="1" t="s">
        <v>6517</v>
      </c>
      <c r="E13594" s="1"/>
      <c r="F13594" s="2">
        <v>3</v>
      </c>
      <c r="G13594" s="2">
        <f>INDEX(תוצאות_בחירות,MATCH(C13594,siot!$F$3:$F$1887,0),27)</f>
        <v>0</v>
      </c>
      <c r="H13594" s="2" t="b">
        <f t="shared" si="425"/>
        <v>0</v>
      </c>
      <c r="I13594" s="1" t="s">
        <v>2</v>
      </c>
      <c r="J13594" s="1" t="s">
        <v>6516</v>
      </c>
      <c r="K13594" s="1"/>
    </row>
    <row r="13595" spans="1:11" hidden="1">
      <c r="A13595" s="1" t="s">
        <v>6455</v>
      </c>
      <c r="B13595" s="1" t="s">
        <v>2679</v>
      </c>
      <c r="C13595" s="48" t="str">
        <f t="shared" si="424"/>
        <v>גד עיילבון</v>
      </c>
      <c r="D13595" s="1" t="s">
        <v>6500</v>
      </c>
      <c r="E13595" s="1" t="s">
        <v>3</v>
      </c>
      <c r="F13595" s="2" t="s">
        <v>19548</v>
      </c>
      <c r="G13595" s="2">
        <f>INDEX(תוצאות_בחירות,MATCH(C13595,siot!$F$3:$F$1887,0),27)</f>
        <v>2</v>
      </c>
      <c r="H13595" s="2" t="b">
        <f t="shared" si="425"/>
        <v>0</v>
      </c>
      <c r="I13595" s="1"/>
      <c r="J13595" s="1"/>
      <c r="K13595" s="1"/>
    </row>
    <row r="13596" spans="1:11">
      <c r="A13596" s="1" t="s">
        <v>6455</v>
      </c>
      <c r="B13596" s="1" t="s">
        <v>2679</v>
      </c>
      <c r="C13596" s="48" t="str">
        <f t="shared" si="424"/>
        <v>גד עיילבון</v>
      </c>
      <c r="D13596" s="1" t="s">
        <v>6500</v>
      </c>
      <c r="E13596" s="1"/>
      <c r="F13596" s="2">
        <v>1</v>
      </c>
      <c r="G13596" s="2">
        <f>INDEX(תוצאות_בחירות,MATCH(C13596,siot!$F$3:$F$1887,0),27)</f>
        <v>2</v>
      </c>
      <c r="H13596" s="2" t="b">
        <f t="shared" si="425"/>
        <v>1</v>
      </c>
      <c r="I13596" s="1" t="s">
        <v>2</v>
      </c>
      <c r="J13596" s="1" t="s">
        <v>6515</v>
      </c>
      <c r="K13596" s="1"/>
    </row>
    <row r="13597" spans="1:11">
      <c r="A13597" s="1" t="s">
        <v>6455</v>
      </c>
      <c r="B13597" s="1" t="s">
        <v>2679</v>
      </c>
      <c r="C13597" s="48" t="str">
        <f t="shared" si="424"/>
        <v>גד עיילבון</v>
      </c>
      <c r="D13597" s="1" t="s">
        <v>6500</v>
      </c>
      <c r="E13597" s="1"/>
      <c r="F13597" s="2">
        <v>2</v>
      </c>
      <c r="G13597" s="2">
        <f>INDEX(תוצאות_בחירות,MATCH(C13597,siot!$F$3:$F$1887,0),27)</f>
        <v>2</v>
      </c>
      <c r="H13597" s="2" t="b">
        <f t="shared" si="425"/>
        <v>1</v>
      </c>
      <c r="I13597" s="1" t="s">
        <v>2</v>
      </c>
      <c r="J13597" s="1" t="s">
        <v>6514</v>
      </c>
      <c r="K13597" s="1"/>
    </row>
    <row r="13598" spans="1:11" hidden="1">
      <c r="A13598" s="1" t="s">
        <v>6455</v>
      </c>
      <c r="B13598" s="1" t="s">
        <v>2679</v>
      </c>
      <c r="C13598" s="48" t="str">
        <f t="shared" si="424"/>
        <v>גד עיילבון</v>
      </c>
      <c r="D13598" s="1" t="s">
        <v>6500</v>
      </c>
      <c r="E13598" s="1"/>
      <c r="F13598" s="2">
        <v>3</v>
      </c>
      <c r="G13598" s="2">
        <f>INDEX(תוצאות_בחירות,MATCH(C13598,siot!$F$3:$F$1887,0),27)</f>
        <v>2</v>
      </c>
      <c r="H13598" s="2" t="b">
        <f t="shared" si="425"/>
        <v>0</v>
      </c>
      <c r="I13598" s="1" t="s">
        <v>2</v>
      </c>
      <c r="J13598" s="1" t="s">
        <v>6513</v>
      </c>
      <c r="K13598" s="1"/>
    </row>
    <row r="13599" spans="1:11" hidden="1">
      <c r="A13599" s="1" t="s">
        <v>6455</v>
      </c>
      <c r="B13599" s="1" t="s">
        <v>2679</v>
      </c>
      <c r="C13599" s="48" t="str">
        <f t="shared" si="424"/>
        <v>גד עיילבון</v>
      </c>
      <c r="D13599" s="1" t="s">
        <v>6500</v>
      </c>
      <c r="E13599" s="1"/>
      <c r="F13599" s="2">
        <v>4</v>
      </c>
      <c r="G13599" s="2">
        <f>INDEX(תוצאות_בחירות,MATCH(C13599,siot!$F$3:$F$1887,0),27)</f>
        <v>2</v>
      </c>
      <c r="H13599" s="2" t="b">
        <f t="shared" si="425"/>
        <v>0</v>
      </c>
      <c r="I13599" s="1" t="s">
        <v>2</v>
      </c>
      <c r="J13599" s="1" t="s">
        <v>6512</v>
      </c>
      <c r="K13599" s="1"/>
    </row>
    <row r="13600" spans="1:11" hidden="1">
      <c r="A13600" s="1" t="s">
        <v>6455</v>
      </c>
      <c r="B13600" s="1" t="s">
        <v>2679</v>
      </c>
      <c r="C13600" s="48" t="str">
        <f t="shared" si="424"/>
        <v>גד עיילבון</v>
      </c>
      <c r="D13600" s="1" t="s">
        <v>6500</v>
      </c>
      <c r="E13600" s="1"/>
      <c r="F13600" s="2">
        <v>5</v>
      </c>
      <c r="G13600" s="2">
        <f>INDEX(תוצאות_בחירות,MATCH(C13600,siot!$F$3:$F$1887,0),27)</f>
        <v>2</v>
      </c>
      <c r="H13600" s="2" t="b">
        <f t="shared" si="425"/>
        <v>0</v>
      </c>
      <c r="I13600" s="1" t="s">
        <v>2</v>
      </c>
      <c r="J13600" s="1" t="s">
        <v>6511</v>
      </c>
      <c r="K13600" s="1"/>
    </row>
    <row r="13601" spans="1:11" hidden="1">
      <c r="A13601" s="1" t="s">
        <v>6455</v>
      </c>
      <c r="B13601" s="1" t="s">
        <v>2679</v>
      </c>
      <c r="C13601" s="48" t="str">
        <f t="shared" si="424"/>
        <v>גד עיילבון</v>
      </c>
      <c r="D13601" s="1" t="s">
        <v>6500</v>
      </c>
      <c r="E13601" s="1"/>
      <c r="F13601" s="2">
        <v>6</v>
      </c>
      <c r="G13601" s="2">
        <f>INDEX(תוצאות_בחירות,MATCH(C13601,siot!$F$3:$F$1887,0),27)</f>
        <v>2</v>
      </c>
      <c r="H13601" s="2" t="b">
        <f t="shared" si="425"/>
        <v>0</v>
      </c>
      <c r="I13601" s="1" t="s">
        <v>2</v>
      </c>
      <c r="J13601" s="1" t="s">
        <v>6510</v>
      </c>
      <c r="K13601" s="1"/>
    </row>
    <row r="13602" spans="1:11" hidden="1">
      <c r="A13602" s="1" t="s">
        <v>6455</v>
      </c>
      <c r="B13602" s="1" t="s">
        <v>2679</v>
      </c>
      <c r="C13602" s="48" t="str">
        <f t="shared" si="424"/>
        <v>גד עיילבון</v>
      </c>
      <c r="D13602" s="1" t="s">
        <v>6500</v>
      </c>
      <c r="E13602" s="1"/>
      <c r="F13602" s="2">
        <v>7</v>
      </c>
      <c r="G13602" s="2">
        <f>INDEX(תוצאות_בחירות,MATCH(C13602,siot!$F$3:$F$1887,0),27)</f>
        <v>2</v>
      </c>
      <c r="H13602" s="2" t="b">
        <f t="shared" si="425"/>
        <v>0</v>
      </c>
      <c r="I13602" s="1" t="s">
        <v>2</v>
      </c>
      <c r="J13602" s="1" t="s">
        <v>6509</v>
      </c>
      <c r="K13602" s="1"/>
    </row>
    <row r="13603" spans="1:11" hidden="1">
      <c r="A13603" s="1" t="s">
        <v>6455</v>
      </c>
      <c r="B13603" s="1" t="s">
        <v>2679</v>
      </c>
      <c r="C13603" s="48" t="str">
        <f t="shared" si="424"/>
        <v>גד עיילבון</v>
      </c>
      <c r="D13603" s="1" t="s">
        <v>6500</v>
      </c>
      <c r="E13603" s="1"/>
      <c r="F13603" s="2">
        <v>8</v>
      </c>
      <c r="G13603" s="2">
        <f>INDEX(תוצאות_בחירות,MATCH(C13603,siot!$F$3:$F$1887,0),27)</f>
        <v>2</v>
      </c>
      <c r="H13603" s="2" t="b">
        <f t="shared" si="425"/>
        <v>0</v>
      </c>
      <c r="I13603" s="1" t="s">
        <v>2</v>
      </c>
      <c r="J13603" s="1" t="s">
        <v>5417</v>
      </c>
      <c r="K13603" s="1"/>
    </row>
    <row r="13604" spans="1:11" hidden="1">
      <c r="A13604" s="1" t="s">
        <v>6455</v>
      </c>
      <c r="B13604" s="1" t="s">
        <v>2679</v>
      </c>
      <c r="C13604" s="48" t="str">
        <f t="shared" si="424"/>
        <v>גד עיילבון</v>
      </c>
      <c r="D13604" s="1" t="s">
        <v>6500</v>
      </c>
      <c r="E13604" s="1"/>
      <c r="F13604" s="2">
        <v>9</v>
      </c>
      <c r="G13604" s="2">
        <f>INDEX(תוצאות_בחירות,MATCH(C13604,siot!$F$3:$F$1887,0),27)</f>
        <v>2</v>
      </c>
      <c r="H13604" s="2" t="b">
        <f t="shared" si="425"/>
        <v>0</v>
      </c>
      <c r="I13604" s="1" t="s">
        <v>2</v>
      </c>
      <c r="J13604" s="1" t="s">
        <v>6508</v>
      </c>
      <c r="K13604" s="1"/>
    </row>
    <row r="13605" spans="1:11" hidden="1">
      <c r="A13605" s="1" t="s">
        <v>6455</v>
      </c>
      <c r="B13605" s="1" t="s">
        <v>2679</v>
      </c>
      <c r="C13605" s="48" t="str">
        <f t="shared" si="424"/>
        <v>גד עיילבון</v>
      </c>
      <c r="D13605" s="1" t="s">
        <v>6500</v>
      </c>
      <c r="E13605" s="1"/>
      <c r="F13605" s="2">
        <v>10</v>
      </c>
      <c r="G13605" s="2">
        <f>INDEX(תוצאות_בחירות,MATCH(C13605,siot!$F$3:$F$1887,0),27)</f>
        <v>2</v>
      </c>
      <c r="H13605" s="2" t="b">
        <f t="shared" si="425"/>
        <v>0</v>
      </c>
      <c r="I13605" s="1" t="s">
        <v>2</v>
      </c>
      <c r="J13605" s="1" t="s">
        <v>6507</v>
      </c>
      <c r="K13605" s="1"/>
    </row>
    <row r="13606" spans="1:11" hidden="1">
      <c r="A13606" s="1" t="s">
        <v>6455</v>
      </c>
      <c r="B13606" s="1" t="s">
        <v>2679</v>
      </c>
      <c r="C13606" s="48" t="str">
        <f t="shared" si="424"/>
        <v>גד עיילבון</v>
      </c>
      <c r="D13606" s="1" t="s">
        <v>6500</v>
      </c>
      <c r="E13606" s="1"/>
      <c r="F13606" s="2">
        <v>11</v>
      </c>
      <c r="G13606" s="2">
        <f>INDEX(תוצאות_בחירות,MATCH(C13606,siot!$F$3:$F$1887,0),27)</f>
        <v>2</v>
      </c>
      <c r="H13606" s="2" t="b">
        <f t="shared" si="425"/>
        <v>0</v>
      </c>
      <c r="I13606" s="1" t="s">
        <v>2</v>
      </c>
      <c r="J13606" s="1" t="s">
        <v>6506</v>
      </c>
      <c r="K13606" s="1"/>
    </row>
    <row r="13607" spans="1:11" hidden="1">
      <c r="A13607" s="1" t="s">
        <v>6455</v>
      </c>
      <c r="B13607" s="1" t="s">
        <v>2679</v>
      </c>
      <c r="C13607" s="48" t="str">
        <f t="shared" si="424"/>
        <v>גד עיילבון</v>
      </c>
      <c r="D13607" s="1" t="s">
        <v>6500</v>
      </c>
      <c r="E13607" s="1"/>
      <c r="F13607" s="2">
        <v>12</v>
      </c>
      <c r="G13607" s="2">
        <f>INDEX(תוצאות_בחירות,MATCH(C13607,siot!$F$3:$F$1887,0),27)</f>
        <v>2</v>
      </c>
      <c r="H13607" s="2" t="b">
        <f t="shared" si="425"/>
        <v>0</v>
      </c>
      <c r="I13607" s="1" t="s">
        <v>2</v>
      </c>
      <c r="J13607" s="1" t="s">
        <v>6505</v>
      </c>
      <c r="K13607" s="1"/>
    </row>
    <row r="13608" spans="1:11" hidden="1">
      <c r="A13608" s="1" t="s">
        <v>6455</v>
      </c>
      <c r="B13608" s="1" t="s">
        <v>2679</v>
      </c>
      <c r="C13608" s="48" t="str">
        <f t="shared" si="424"/>
        <v>גד עיילבון</v>
      </c>
      <c r="D13608" s="1" t="s">
        <v>6500</v>
      </c>
      <c r="E13608" s="1"/>
      <c r="F13608" s="2">
        <v>13</v>
      </c>
      <c r="G13608" s="2">
        <f>INDEX(תוצאות_בחירות,MATCH(C13608,siot!$F$3:$F$1887,0),27)</f>
        <v>2</v>
      </c>
      <c r="H13608" s="2" t="b">
        <f t="shared" si="425"/>
        <v>0</v>
      </c>
      <c r="I13608" s="1" t="s">
        <v>2</v>
      </c>
      <c r="J13608" s="1" t="s">
        <v>6504</v>
      </c>
      <c r="K13608" s="1"/>
    </row>
    <row r="13609" spans="1:11" hidden="1">
      <c r="A13609" s="1" t="s">
        <v>6455</v>
      </c>
      <c r="B13609" s="1" t="s">
        <v>2679</v>
      </c>
      <c r="C13609" s="48" t="str">
        <f t="shared" si="424"/>
        <v>גד עיילבון</v>
      </c>
      <c r="D13609" s="1" t="s">
        <v>6500</v>
      </c>
      <c r="E13609" s="1"/>
      <c r="F13609" s="2">
        <v>14</v>
      </c>
      <c r="G13609" s="2">
        <f>INDEX(תוצאות_בחירות,MATCH(C13609,siot!$F$3:$F$1887,0),27)</f>
        <v>2</v>
      </c>
      <c r="H13609" s="2" t="b">
        <f t="shared" si="425"/>
        <v>0</v>
      </c>
      <c r="I13609" s="1" t="s">
        <v>2</v>
      </c>
      <c r="J13609" s="1" t="s">
        <v>6503</v>
      </c>
      <c r="K13609" s="1"/>
    </row>
    <row r="13610" spans="1:11" hidden="1">
      <c r="A13610" s="1" t="s">
        <v>6455</v>
      </c>
      <c r="B13610" s="1" t="s">
        <v>2679</v>
      </c>
      <c r="C13610" s="48" t="str">
        <f t="shared" si="424"/>
        <v>גד עיילבון</v>
      </c>
      <c r="D13610" s="1" t="s">
        <v>6500</v>
      </c>
      <c r="E13610" s="1"/>
      <c r="F13610" s="2">
        <v>15</v>
      </c>
      <c r="G13610" s="2">
        <f>INDEX(תוצאות_בחירות,MATCH(C13610,siot!$F$3:$F$1887,0),27)</f>
        <v>2</v>
      </c>
      <c r="H13610" s="2" t="b">
        <f t="shared" si="425"/>
        <v>0</v>
      </c>
      <c r="I13610" s="1" t="s">
        <v>2</v>
      </c>
      <c r="J13610" s="1" t="s">
        <v>6502</v>
      </c>
      <c r="K13610" s="1"/>
    </row>
    <row r="13611" spans="1:11" hidden="1">
      <c r="A13611" s="1" t="s">
        <v>6455</v>
      </c>
      <c r="B13611" s="1" t="s">
        <v>2679</v>
      </c>
      <c r="C13611" s="48" t="str">
        <f t="shared" si="424"/>
        <v>גד עיילבון</v>
      </c>
      <c r="D13611" s="1" t="s">
        <v>6500</v>
      </c>
      <c r="E13611" s="1"/>
      <c r="F13611" s="2">
        <v>16</v>
      </c>
      <c r="G13611" s="2">
        <f>INDEX(תוצאות_בחירות,MATCH(C13611,siot!$F$3:$F$1887,0),27)</f>
        <v>2</v>
      </c>
      <c r="H13611" s="2" t="b">
        <f t="shared" si="425"/>
        <v>0</v>
      </c>
      <c r="I13611" s="1" t="s">
        <v>2</v>
      </c>
      <c r="J13611" s="1" t="s">
        <v>6501</v>
      </c>
      <c r="K13611" s="1"/>
    </row>
    <row r="13612" spans="1:11" hidden="1">
      <c r="A13612" s="1" t="s">
        <v>6455</v>
      </c>
      <c r="B13612" s="1" t="s">
        <v>2679</v>
      </c>
      <c r="C13612" s="48" t="str">
        <f t="shared" si="424"/>
        <v>גד עיילבון</v>
      </c>
      <c r="D13612" s="1" t="s">
        <v>6500</v>
      </c>
      <c r="E13612" s="1"/>
      <c r="F13612" s="2">
        <v>17</v>
      </c>
      <c r="G13612" s="2">
        <f>INDEX(תוצאות_בחירות,MATCH(C13612,siot!$F$3:$F$1887,0),27)</f>
        <v>2</v>
      </c>
      <c r="H13612" s="2" t="b">
        <f t="shared" si="425"/>
        <v>0</v>
      </c>
      <c r="I13612" s="1" t="s">
        <v>2</v>
      </c>
      <c r="J13612" s="1" t="s">
        <v>6499</v>
      </c>
      <c r="K13612" s="1"/>
    </row>
    <row r="13613" spans="1:11" hidden="1">
      <c r="A13613" s="1" t="s">
        <v>6455</v>
      </c>
      <c r="B13613" s="1" t="s">
        <v>60</v>
      </c>
      <c r="C13613" s="48" t="str">
        <f t="shared" si="424"/>
        <v>ד עיילבון</v>
      </c>
      <c r="D13613" s="1" t="s">
        <v>6490</v>
      </c>
      <c r="E13613" s="1" t="s">
        <v>3</v>
      </c>
      <c r="F13613" s="2" t="s">
        <v>19548</v>
      </c>
      <c r="G13613" s="2">
        <f>INDEX(תוצאות_בחירות,MATCH(C13613,siot!$F$3:$F$1887,0),27)</f>
        <v>2</v>
      </c>
      <c r="H13613" s="2" t="b">
        <f t="shared" si="425"/>
        <v>0</v>
      </c>
      <c r="I13613" s="1"/>
      <c r="J13613" s="1"/>
      <c r="K13613" s="1"/>
    </row>
    <row r="13614" spans="1:11">
      <c r="A13614" s="1" t="s">
        <v>6455</v>
      </c>
      <c r="B13614" s="1" t="s">
        <v>60</v>
      </c>
      <c r="C13614" s="48" t="str">
        <f t="shared" si="424"/>
        <v>ד עיילבון</v>
      </c>
      <c r="D13614" s="1" t="s">
        <v>6490</v>
      </c>
      <c r="E13614" s="1"/>
      <c r="F13614" s="2">
        <v>1</v>
      </c>
      <c r="G13614" s="2">
        <f>INDEX(תוצאות_בחירות,MATCH(C13614,siot!$F$3:$F$1887,0),27)</f>
        <v>2</v>
      </c>
      <c r="H13614" s="2" t="b">
        <f t="shared" si="425"/>
        <v>1</v>
      </c>
      <c r="I13614" s="1" t="s">
        <v>2</v>
      </c>
      <c r="J13614" s="1" t="s">
        <v>6498</v>
      </c>
      <c r="K13614" s="1"/>
    </row>
    <row r="13615" spans="1:11">
      <c r="A13615" s="1" t="s">
        <v>6455</v>
      </c>
      <c r="B13615" s="1" t="s">
        <v>60</v>
      </c>
      <c r="C13615" s="48" t="str">
        <f t="shared" si="424"/>
        <v>ד עיילבון</v>
      </c>
      <c r="D13615" s="1" t="s">
        <v>6490</v>
      </c>
      <c r="E13615" s="1"/>
      <c r="F13615" s="2">
        <v>2</v>
      </c>
      <c r="G13615" s="2">
        <f>INDEX(תוצאות_בחירות,MATCH(C13615,siot!$F$3:$F$1887,0),27)</f>
        <v>2</v>
      </c>
      <c r="H13615" s="2" t="b">
        <f t="shared" si="425"/>
        <v>1</v>
      </c>
      <c r="I13615" s="1" t="s">
        <v>2</v>
      </c>
      <c r="J13615" s="1" t="s">
        <v>6497</v>
      </c>
      <c r="K13615" s="1"/>
    </row>
    <row r="13616" spans="1:11" hidden="1">
      <c r="A13616" s="1" t="s">
        <v>6455</v>
      </c>
      <c r="B13616" s="1" t="s">
        <v>60</v>
      </c>
      <c r="C13616" s="48" t="str">
        <f t="shared" si="424"/>
        <v>ד עיילבון</v>
      </c>
      <c r="D13616" s="1" t="s">
        <v>6490</v>
      </c>
      <c r="E13616" s="1"/>
      <c r="F13616" s="2">
        <v>3</v>
      </c>
      <c r="G13616" s="2">
        <f>INDEX(תוצאות_בחירות,MATCH(C13616,siot!$F$3:$F$1887,0),27)</f>
        <v>2</v>
      </c>
      <c r="H13616" s="2" t="b">
        <f t="shared" si="425"/>
        <v>0</v>
      </c>
      <c r="I13616" s="1" t="s">
        <v>2</v>
      </c>
      <c r="J13616" s="1" t="s">
        <v>6496</v>
      </c>
      <c r="K13616" s="1"/>
    </row>
    <row r="13617" spans="1:11" hidden="1">
      <c r="A13617" s="1" t="s">
        <v>6455</v>
      </c>
      <c r="B13617" s="1" t="s">
        <v>60</v>
      </c>
      <c r="C13617" s="48" t="str">
        <f t="shared" si="424"/>
        <v>ד עיילבון</v>
      </c>
      <c r="D13617" s="1" t="s">
        <v>6490</v>
      </c>
      <c r="E13617" s="1"/>
      <c r="F13617" s="2">
        <v>4</v>
      </c>
      <c r="G13617" s="2">
        <f>INDEX(תוצאות_בחירות,MATCH(C13617,siot!$F$3:$F$1887,0),27)</f>
        <v>2</v>
      </c>
      <c r="H13617" s="2" t="b">
        <f t="shared" si="425"/>
        <v>0</v>
      </c>
      <c r="I13617" s="1" t="s">
        <v>2</v>
      </c>
      <c r="J13617" s="1" t="s">
        <v>6495</v>
      </c>
      <c r="K13617" s="1"/>
    </row>
    <row r="13618" spans="1:11" hidden="1">
      <c r="A13618" s="1" t="s">
        <v>6455</v>
      </c>
      <c r="B13618" s="1" t="s">
        <v>60</v>
      </c>
      <c r="C13618" s="48" t="str">
        <f t="shared" si="424"/>
        <v>ד עיילבון</v>
      </c>
      <c r="D13618" s="1" t="s">
        <v>6490</v>
      </c>
      <c r="E13618" s="1"/>
      <c r="F13618" s="2">
        <v>5</v>
      </c>
      <c r="G13618" s="2">
        <f>INDEX(תוצאות_בחירות,MATCH(C13618,siot!$F$3:$F$1887,0),27)</f>
        <v>2</v>
      </c>
      <c r="H13618" s="2" t="b">
        <f t="shared" si="425"/>
        <v>0</v>
      </c>
      <c r="I13618" s="1" t="s">
        <v>2</v>
      </c>
      <c r="J13618" s="1" t="s">
        <v>6494</v>
      </c>
      <c r="K13618" s="1"/>
    </row>
    <row r="13619" spans="1:11" hidden="1">
      <c r="A13619" s="1" t="s">
        <v>6455</v>
      </c>
      <c r="B13619" s="1" t="s">
        <v>60</v>
      </c>
      <c r="C13619" s="48" t="str">
        <f t="shared" si="424"/>
        <v>ד עיילבון</v>
      </c>
      <c r="D13619" s="1" t="s">
        <v>6490</v>
      </c>
      <c r="E13619" s="1"/>
      <c r="F13619" s="2">
        <v>6</v>
      </c>
      <c r="G13619" s="2">
        <f>INDEX(תוצאות_בחירות,MATCH(C13619,siot!$F$3:$F$1887,0),27)</f>
        <v>2</v>
      </c>
      <c r="H13619" s="2" t="b">
        <f t="shared" si="425"/>
        <v>0</v>
      </c>
      <c r="I13619" s="1" t="s">
        <v>2</v>
      </c>
      <c r="J13619" s="1" t="s">
        <v>6493</v>
      </c>
      <c r="K13619" s="1"/>
    </row>
    <row r="13620" spans="1:11" hidden="1">
      <c r="A13620" s="1" t="s">
        <v>6455</v>
      </c>
      <c r="B13620" s="1" t="s">
        <v>60</v>
      </c>
      <c r="C13620" s="48" t="str">
        <f t="shared" si="424"/>
        <v>ד עיילבון</v>
      </c>
      <c r="D13620" s="1" t="s">
        <v>6490</v>
      </c>
      <c r="E13620" s="1"/>
      <c r="F13620" s="2">
        <v>7</v>
      </c>
      <c r="G13620" s="2">
        <f>INDEX(תוצאות_בחירות,MATCH(C13620,siot!$F$3:$F$1887,0),27)</f>
        <v>2</v>
      </c>
      <c r="H13620" s="2" t="b">
        <f t="shared" si="425"/>
        <v>0</v>
      </c>
      <c r="I13620" s="1" t="s">
        <v>2</v>
      </c>
      <c r="J13620" s="1" t="s">
        <v>6492</v>
      </c>
      <c r="K13620" s="1"/>
    </row>
    <row r="13621" spans="1:11" hidden="1">
      <c r="A13621" s="1" t="s">
        <v>6455</v>
      </c>
      <c r="B13621" s="1" t="s">
        <v>60</v>
      </c>
      <c r="C13621" s="48" t="str">
        <f t="shared" si="424"/>
        <v>ד עיילבון</v>
      </c>
      <c r="D13621" s="1" t="s">
        <v>6490</v>
      </c>
      <c r="E13621" s="1"/>
      <c r="F13621" s="2">
        <v>8</v>
      </c>
      <c r="G13621" s="2">
        <f>INDEX(תוצאות_בחירות,MATCH(C13621,siot!$F$3:$F$1887,0),27)</f>
        <v>2</v>
      </c>
      <c r="H13621" s="2" t="b">
        <f t="shared" si="425"/>
        <v>0</v>
      </c>
      <c r="I13621" s="1" t="s">
        <v>2</v>
      </c>
      <c r="J13621" s="1" t="s">
        <v>6491</v>
      </c>
      <c r="K13621" s="1"/>
    </row>
    <row r="13622" spans="1:11" hidden="1">
      <c r="A13622" s="1" t="s">
        <v>6455</v>
      </c>
      <c r="B13622" s="1" t="s">
        <v>60</v>
      </c>
      <c r="C13622" s="48" t="str">
        <f t="shared" si="424"/>
        <v>ד עיילבון</v>
      </c>
      <c r="D13622" s="1" t="s">
        <v>6490</v>
      </c>
      <c r="E13622" s="1"/>
      <c r="F13622" s="2">
        <v>9</v>
      </c>
      <c r="G13622" s="2">
        <f>INDEX(תוצאות_בחירות,MATCH(C13622,siot!$F$3:$F$1887,0),27)</f>
        <v>2</v>
      </c>
      <c r="H13622" s="2" t="b">
        <f t="shared" si="425"/>
        <v>0</v>
      </c>
      <c r="I13622" s="1" t="s">
        <v>2</v>
      </c>
      <c r="J13622" s="1" t="s">
        <v>6489</v>
      </c>
      <c r="K13622" s="1"/>
    </row>
    <row r="13623" spans="1:11" hidden="1">
      <c r="A13623" s="1" t="s">
        <v>6455</v>
      </c>
      <c r="B13623" s="1" t="s">
        <v>778</v>
      </c>
      <c r="C13623" s="48" t="str">
        <f t="shared" si="424"/>
        <v>י עיילבון</v>
      </c>
      <c r="D13623" s="1" t="s">
        <v>6482</v>
      </c>
      <c r="E13623" s="1" t="s">
        <v>3</v>
      </c>
      <c r="F13623" s="2" t="s">
        <v>19548</v>
      </c>
      <c r="G13623" s="2">
        <f>INDEX(תוצאות_בחירות,MATCH(C13623,siot!$F$3:$F$1887,0),27)</f>
        <v>1</v>
      </c>
      <c r="H13623" s="2" t="b">
        <f t="shared" si="425"/>
        <v>0</v>
      </c>
      <c r="I13623" s="1"/>
      <c r="J13623" s="1"/>
      <c r="K13623" s="1"/>
    </row>
    <row r="13624" spans="1:11">
      <c r="A13624" s="1" t="s">
        <v>6455</v>
      </c>
      <c r="B13624" s="1" t="s">
        <v>778</v>
      </c>
      <c r="C13624" s="48" t="str">
        <f t="shared" si="424"/>
        <v>י עיילבון</v>
      </c>
      <c r="D13624" s="1" t="s">
        <v>6482</v>
      </c>
      <c r="E13624" s="1"/>
      <c r="F13624" s="2">
        <v>1</v>
      </c>
      <c r="G13624" s="2">
        <f>INDEX(תוצאות_בחירות,MATCH(C13624,siot!$F$3:$F$1887,0),27)</f>
        <v>1</v>
      </c>
      <c r="H13624" s="2" t="b">
        <f t="shared" si="425"/>
        <v>1</v>
      </c>
      <c r="I13624" s="1" t="s">
        <v>2</v>
      </c>
      <c r="J13624" s="1" t="s">
        <v>6487</v>
      </c>
      <c r="K13624" s="1"/>
    </row>
    <row r="13625" spans="1:11" hidden="1">
      <c r="A13625" s="1" t="s">
        <v>6455</v>
      </c>
      <c r="B13625" s="1" t="s">
        <v>778</v>
      </c>
      <c r="C13625" s="48" t="str">
        <f t="shared" si="424"/>
        <v>י עיילבון</v>
      </c>
      <c r="D13625" s="1" t="s">
        <v>6482</v>
      </c>
      <c r="E13625" s="1"/>
      <c r="F13625" s="2">
        <v>2</v>
      </c>
      <c r="G13625" s="2">
        <f>INDEX(תוצאות_בחירות,MATCH(C13625,siot!$F$3:$F$1887,0),27)</f>
        <v>1</v>
      </c>
      <c r="H13625" s="2" t="b">
        <f t="shared" si="425"/>
        <v>0</v>
      </c>
      <c r="I13625" s="1" t="s">
        <v>2</v>
      </c>
      <c r="J13625" s="1" t="s">
        <v>6486</v>
      </c>
      <c r="K13625" s="1"/>
    </row>
    <row r="13626" spans="1:11" hidden="1">
      <c r="A13626" s="1" t="s">
        <v>6455</v>
      </c>
      <c r="B13626" s="1" t="s">
        <v>778</v>
      </c>
      <c r="C13626" s="48" t="str">
        <f t="shared" si="424"/>
        <v>י עיילבון</v>
      </c>
      <c r="D13626" s="1" t="s">
        <v>6482</v>
      </c>
      <c r="E13626" s="1"/>
      <c r="F13626" s="2">
        <v>3</v>
      </c>
      <c r="G13626" s="2">
        <f>INDEX(תוצאות_בחירות,MATCH(C13626,siot!$F$3:$F$1887,0),27)</f>
        <v>1</v>
      </c>
      <c r="H13626" s="2" t="b">
        <f t="shared" si="425"/>
        <v>0</v>
      </c>
      <c r="I13626" s="1" t="s">
        <v>2</v>
      </c>
      <c r="J13626" s="1" t="s">
        <v>6485</v>
      </c>
      <c r="K13626" s="1"/>
    </row>
    <row r="13627" spans="1:11" hidden="1">
      <c r="A13627" s="1" t="s">
        <v>6455</v>
      </c>
      <c r="B13627" s="1" t="s">
        <v>778</v>
      </c>
      <c r="C13627" s="48" t="str">
        <f t="shared" si="424"/>
        <v>י עיילבון</v>
      </c>
      <c r="D13627" s="1" t="s">
        <v>6482</v>
      </c>
      <c r="E13627" s="1"/>
      <c r="F13627" s="2">
        <v>4</v>
      </c>
      <c r="G13627" s="2">
        <f>INDEX(תוצאות_בחירות,MATCH(C13627,siot!$F$3:$F$1887,0),27)</f>
        <v>1</v>
      </c>
      <c r="H13627" s="2" t="b">
        <f t="shared" si="425"/>
        <v>0</v>
      </c>
      <c r="I13627" s="1" t="s">
        <v>2</v>
      </c>
      <c r="J13627" s="1" t="s">
        <v>6484</v>
      </c>
      <c r="K13627" s="1"/>
    </row>
    <row r="13628" spans="1:11" hidden="1">
      <c r="A13628" s="1" t="s">
        <v>6455</v>
      </c>
      <c r="B13628" s="1" t="s">
        <v>778</v>
      </c>
      <c r="C13628" s="48" t="str">
        <f t="shared" si="424"/>
        <v>י עיילבון</v>
      </c>
      <c r="D13628" s="1" t="s">
        <v>6482</v>
      </c>
      <c r="E13628" s="1"/>
      <c r="F13628" s="2">
        <v>5</v>
      </c>
      <c r="G13628" s="2">
        <f>INDEX(תוצאות_בחירות,MATCH(C13628,siot!$F$3:$F$1887,0),27)</f>
        <v>1</v>
      </c>
      <c r="H13628" s="2" t="b">
        <f t="shared" si="425"/>
        <v>0</v>
      </c>
      <c r="I13628" s="1" t="s">
        <v>2</v>
      </c>
      <c r="J13628" s="1" t="s">
        <v>6483</v>
      </c>
      <c r="K13628" s="1"/>
    </row>
    <row r="13629" spans="1:11" hidden="1">
      <c r="A13629" s="1" t="s">
        <v>6455</v>
      </c>
      <c r="B13629" s="1" t="s">
        <v>778</v>
      </c>
      <c r="C13629" s="48" t="str">
        <f t="shared" si="424"/>
        <v>י עיילבון</v>
      </c>
      <c r="D13629" s="1" t="s">
        <v>6482</v>
      </c>
      <c r="E13629" s="1"/>
      <c r="F13629" s="2">
        <v>6</v>
      </c>
      <c r="G13629" s="2">
        <f>INDEX(תוצאות_בחירות,MATCH(C13629,siot!$F$3:$F$1887,0),27)</f>
        <v>1</v>
      </c>
      <c r="H13629" s="2" t="b">
        <f t="shared" si="425"/>
        <v>0</v>
      </c>
      <c r="I13629" s="1" t="s">
        <v>2</v>
      </c>
      <c r="J13629" s="1" t="s">
        <v>6481</v>
      </c>
      <c r="K13629" s="1"/>
    </row>
    <row r="13630" spans="1:11" hidden="1">
      <c r="A13630" s="1" t="s">
        <v>6455</v>
      </c>
      <c r="B13630" s="1" t="s">
        <v>413</v>
      </c>
      <c r="C13630" s="48" t="str">
        <f t="shared" si="424"/>
        <v>מרצ עיילבון</v>
      </c>
      <c r="D13630" s="1" t="s">
        <v>413</v>
      </c>
      <c r="E13630" s="1" t="s">
        <v>3</v>
      </c>
      <c r="F13630" s="2" t="s">
        <v>19548</v>
      </c>
      <c r="G13630" s="2">
        <f>INDEX(תוצאות_בחירות,MATCH(C13630,siot!$F$3:$F$1887,0),27)</f>
        <v>1</v>
      </c>
      <c r="H13630" s="2" t="b">
        <f t="shared" si="425"/>
        <v>0</v>
      </c>
      <c r="I13630" s="1"/>
      <c r="J13630" s="1"/>
      <c r="K13630" s="1"/>
    </row>
    <row r="13631" spans="1:11">
      <c r="A13631" s="1" t="s">
        <v>6455</v>
      </c>
      <c r="B13631" s="1" t="s">
        <v>413</v>
      </c>
      <c r="C13631" s="48" t="str">
        <f t="shared" si="424"/>
        <v>מרצ עיילבון</v>
      </c>
      <c r="D13631" s="1" t="s">
        <v>413</v>
      </c>
      <c r="E13631" s="1"/>
      <c r="F13631" s="2">
        <v>1</v>
      </c>
      <c r="G13631" s="2">
        <f>INDEX(תוצאות_בחירות,MATCH(C13631,siot!$F$3:$F$1887,0),27)</f>
        <v>1</v>
      </c>
      <c r="H13631" s="2" t="b">
        <f t="shared" si="425"/>
        <v>1</v>
      </c>
      <c r="I13631" s="1" t="s">
        <v>2</v>
      </c>
      <c r="J13631" s="1" t="s">
        <v>6480</v>
      </c>
      <c r="K13631" s="1"/>
    </row>
    <row r="13632" spans="1:11" hidden="1">
      <c r="A13632" s="1" t="s">
        <v>6455</v>
      </c>
      <c r="B13632" s="1" t="s">
        <v>413</v>
      </c>
      <c r="C13632" s="48" t="str">
        <f t="shared" si="424"/>
        <v>מרצ עיילבון</v>
      </c>
      <c r="D13632" s="1" t="s">
        <v>413</v>
      </c>
      <c r="E13632" s="1"/>
      <c r="F13632" s="2">
        <v>2</v>
      </c>
      <c r="G13632" s="2">
        <f>INDEX(תוצאות_בחירות,MATCH(C13632,siot!$F$3:$F$1887,0),27)</f>
        <v>1</v>
      </c>
      <c r="H13632" s="2" t="b">
        <f t="shared" si="425"/>
        <v>0</v>
      </c>
      <c r="I13632" s="1" t="s">
        <v>2</v>
      </c>
      <c r="J13632" s="1" t="s">
        <v>6479</v>
      </c>
      <c r="K13632" s="1"/>
    </row>
    <row r="13633" spans="1:11" hidden="1">
      <c r="A13633" s="1" t="s">
        <v>6455</v>
      </c>
      <c r="B13633" s="1" t="s">
        <v>413</v>
      </c>
      <c r="C13633" s="48" t="str">
        <f t="shared" si="424"/>
        <v>מרצ עיילבון</v>
      </c>
      <c r="D13633" s="1" t="s">
        <v>413</v>
      </c>
      <c r="E13633" s="1"/>
      <c r="F13633" s="2">
        <v>3</v>
      </c>
      <c r="G13633" s="2">
        <f>INDEX(תוצאות_בחירות,MATCH(C13633,siot!$F$3:$F$1887,0),27)</f>
        <v>1</v>
      </c>
      <c r="H13633" s="2" t="b">
        <f t="shared" si="425"/>
        <v>0</v>
      </c>
      <c r="I13633" s="1" t="s">
        <v>2</v>
      </c>
      <c r="J13633" s="1" t="s">
        <v>6478</v>
      </c>
      <c r="K13633" s="1"/>
    </row>
    <row r="13634" spans="1:11" hidden="1">
      <c r="A13634" s="1" t="s">
        <v>6455</v>
      </c>
      <c r="B13634" s="1" t="s">
        <v>413</v>
      </c>
      <c r="C13634" s="48" t="str">
        <f t="shared" si="424"/>
        <v>מרצ עיילבון</v>
      </c>
      <c r="D13634" s="1" t="s">
        <v>413</v>
      </c>
      <c r="E13634" s="1"/>
      <c r="F13634" s="2">
        <v>4</v>
      </c>
      <c r="G13634" s="2">
        <f>INDEX(תוצאות_בחירות,MATCH(C13634,siot!$F$3:$F$1887,0),27)</f>
        <v>1</v>
      </c>
      <c r="H13634" s="2" t="b">
        <f t="shared" si="425"/>
        <v>0</v>
      </c>
      <c r="I13634" s="1" t="s">
        <v>2</v>
      </c>
      <c r="J13634" s="1" t="s">
        <v>6477</v>
      </c>
      <c r="K13634" s="1"/>
    </row>
    <row r="13635" spans="1:11" hidden="1">
      <c r="A13635" s="1" t="s">
        <v>6455</v>
      </c>
      <c r="B13635" s="1" t="s">
        <v>413</v>
      </c>
      <c r="C13635" s="48" t="str">
        <f t="shared" si="424"/>
        <v>מרצ עיילבון</v>
      </c>
      <c r="D13635" s="1" t="s">
        <v>413</v>
      </c>
      <c r="E13635" s="1"/>
      <c r="F13635" s="2">
        <v>5</v>
      </c>
      <c r="G13635" s="2">
        <f>INDEX(תוצאות_בחירות,MATCH(C13635,siot!$F$3:$F$1887,0),27)</f>
        <v>1</v>
      </c>
      <c r="H13635" s="2" t="b">
        <f t="shared" si="425"/>
        <v>0</v>
      </c>
      <c r="I13635" s="1" t="s">
        <v>2</v>
      </c>
      <c r="J13635" s="1" t="s">
        <v>6476</v>
      </c>
      <c r="K13635" s="1"/>
    </row>
    <row r="13636" spans="1:11" hidden="1">
      <c r="A13636" s="1" t="s">
        <v>6455</v>
      </c>
      <c r="B13636" s="1" t="s">
        <v>413</v>
      </c>
      <c r="C13636" s="48" t="str">
        <f t="shared" ref="C13636:C13699" si="426">B13636&amp;" "&amp;A13636</f>
        <v>מרצ עיילבון</v>
      </c>
      <c r="D13636" s="1" t="s">
        <v>413</v>
      </c>
      <c r="E13636" s="1"/>
      <c r="F13636" s="2">
        <v>6</v>
      </c>
      <c r="G13636" s="2">
        <f>INDEX(תוצאות_בחירות,MATCH(C13636,siot!$F$3:$F$1887,0),27)</f>
        <v>1</v>
      </c>
      <c r="H13636" s="2" t="b">
        <f t="shared" ref="H13636:H13699" si="427">IF(OR(F13636&lt;G13636,G13636=F13636),TRUE,FALSE)</f>
        <v>0</v>
      </c>
      <c r="I13636" s="1" t="s">
        <v>2</v>
      </c>
      <c r="J13636" s="1" t="s">
        <v>6475</v>
      </c>
      <c r="K13636" s="1"/>
    </row>
    <row r="13637" spans="1:11" hidden="1">
      <c r="A13637" s="1" t="s">
        <v>6455</v>
      </c>
      <c r="B13637" s="1" t="s">
        <v>413</v>
      </c>
      <c r="C13637" s="48" t="str">
        <f t="shared" si="426"/>
        <v>מרצ עיילבון</v>
      </c>
      <c r="D13637" s="1" t="s">
        <v>413</v>
      </c>
      <c r="E13637" s="1"/>
      <c r="F13637" s="2">
        <v>7</v>
      </c>
      <c r="G13637" s="2">
        <f>INDEX(תוצאות_בחירות,MATCH(C13637,siot!$F$3:$F$1887,0),27)</f>
        <v>1</v>
      </c>
      <c r="H13637" s="2" t="b">
        <f t="shared" si="427"/>
        <v>0</v>
      </c>
      <c r="I13637" s="1" t="s">
        <v>2</v>
      </c>
      <c r="J13637" s="1" t="s">
        <v>6474</v>
      </c>
      <c r="K13637" s="1"/>
    </row>
    <row r="13638" spans="1:11" hidden="1">
      <c r="A13638" s="1" t="s">
        <v>6455</v>
      </c>
      <c r="B13638" s="1" t="s">
        <v>87</v>
      </c>
      <c r="C13638" s="48" t="str">
        <f t="shared" si="426"/>
        <v>נ עיילבון</v>
      </c>
      <c r="D13638" s="1" t="s">
        <v>6471</v>
      </c>
      <c r="E13638" s="1" t="s">
        <v>3</v>
      </c>
      <c r="F13638" s="2" t="s">
        <v>19548</v>
      </c>
      <c r="G13638" s="2">
        <f>INDEX(תוצאות_בחירות,MATCH(C13638,siot!$F$3:$F$1887,0),27)</f>
        <v>1</v>
      </c>
      <c r="H13638" s="2" t="b">
        <f t="shared" si="427"/>
        <v>0</v>
      </c>
      <c r="I13638" s="1"/>
      <c r="J13638" s="1"/>
      <c r="K13638" s="1"/>
    </row>
    <row r="13639" spans="1:11">
      <c r="A13639" s="1" t="s">
        <v>6455</v>
      </c>
      <c r="B13639" s="1" t="s">
        <v>87</v>
      </c>
      <c r="C13639" s="48" t="str">
        <f t="shared" si="426"/>
        <v>נ עיילבון</v>
      </c>
      <c r="D13639" s="1" t="s">
        <v>6471</v>
      </c>
      <c r="E13639" s="1"/>
      <c r="F13639" s="2">
        <v>1</v>
      </c>
      <c r="G13639" s="2">
        <f>INDEX(תוצאות_בחירות,MATCH(C13639,siot!$F$3:$F$1887,0),27)</f>
        <v>1</v>
      </c>
      <c r="H13639" s="2" t="b">
        <f t="shared" si="427"/>
        <v>1</v>
      </c>
      <c r="I13639" s="1" t="s">
        <v>2</v>
      </c>
      <c r="J13639" s="1" t="s">
        <v>6473</v>
      </c>
      <c r="K13639" s="1"/>
    </row>
    <row r="13640" spans="1:11" hidden="1">
      <c r="A13640" s="1" t="s">
        <v>6455</v>
      </c>
      <c r="B13640" s="1" t="s">
        <v>87</v>
      </c>
      <c r="C13640" s="48" t="str">
        <f t="shared" si="426"/>
        <v>נ עיילבון</v>
      </c>
      <c r="D13640" s="1" t="s">
        <v>6471</v>
      </c>
      <c r="E13640" s="1"/>
      <c r="F13640" s="2">
        <v>2</v>
      </c>
      <c r="G13640" s="2">
        <f>INDEX(תוצאות_בחירות,MATCH(C13640,siot!$F$3:$F$1887,0),27)</f>
        <v>1</v>
      </c>
      <c r="H13640" s="2" t="b">
        <f t="shared" si="427"/>
        <v>0</v>
      </c>
      <c r="I13640" s="1" t="s">
        <v>2</v>
      </c>
      <c r="J13640" s="1" t="s">
        <v>6472</v>
      </c>
      <c r="K13640" s="1"/>
    </row>
    <row r="13641" spans="1:11" hidden="1">
      <c r="A13641" s="1" t="s">
        <v>6455</v>
      </c>
      <c r="B13641" s="1" t="s">
        <v>87</v>
      </c>
      <c r="C13641" s="48" t="str">
        <f t="shared" si="426"/>
        <v>נ עיילבון</v>
      </c>
      <c r="D13641" s="1" t="s">
        <v>6471</v>
      </c>
      <c r="E13641" s="1"/>
      <c r="F13641" s="2">
        <v>3</v>
      </c>
      <c r="G13641" s="2">
        <f>INDEX(תוצאות_בחירות,MATCH(C13641,siot!$F$3:$F$1887,0),27)</f>
        <v>1</v>
      </c>
      <c r="H13641" s="2" t="b">
        <f t="shared" si="427"/>
        <v>0</v>
      </c>
      <c r="I13641" s="1" t="s">
        <v>2</v>
      </c>
      <c r="J13641" s="1" t="s">
        <v>6470</v>
      </c>
      <c r="K13641" s="1"/>
    </row>
    <row r="13642" spans="1:11" hidden="1">
      <c r="A13642" s="1" t="s">
        <v>6455</v>
      </c>
      <c r="B13642" s="1" t="s">
        <v>364</v>
      </c>
      <c r="C13642" s="48" t="str">
        <f t="shared" si="426"/>
        <v>ף עיילבון</v>
      </c>
      <c r="D13642" s="1" t="s">
        <v>6464</v>
      </c>
      <c r="E13642" s="1" t="s">
        <v>3</v>
      </c>
      <c r="F13642" s="2" t="s">
        <v>19548</v>
      </c>
      <c r="G13642" s="2">
        <f>INDEX(תוצאות_בחירות,MATCH(C13642,siot!$F$3:$F$1887,0),27)</f>
        <v>0</v>
      </c>
      <c r="H13642" s="2" t="b">
        <f t="shared" si="427"/>
        <v>0</v>
      </c>
      <c r="I13642" s="1"/>
      <c r="J13642" s="1"/>
      <c r="K13642" s="1"/>
    </row>
    <row r="13643" spans="1:11" hidden="1">
      <c r="A13643" s="1" t="s">
        <v>6455</v>
      </c>
      <c r="B13643" s="1" t="s">
        <v>364</v>
      </c>
      <c r="C13643" s="48" t="str">
        <f t="shared" si="426"/>
        <v>ף עיילבון</v>
      </c>
      <c r="D13643" s="1" t="s">
        <v>6464</v>
      </c>
      <c r="E13643" s="1"/>
      <c r="F13643" s="2">
        <v>1</v>
      </c>
      <c r="G13643" s="2">
        <f>INDEX(תוצאות_בחירות,MATCH(C13643,siot!$F$3:$F$1887,0),27)</f>
        <v>0</v>
      </c>
      <c r="H13643" s="2" t="b">
        <f t="shared" si="427"/>
        <v>0</v>
      </c>
      <c r="I13643" s="1" t="s">
        <v>2</v>
      </c>
      <c r="J13643" s="1" t="s">
        <v>6469</v>
      </c>
      <c r="K13643" s="1"/>
    </row>
    <row r="13644" spans="1:11" hidden="1">
      <c r="A13644" s="1" t="s">
        <v>6455</v>
      </c>
      <c r="B13644" s="1" t="s">
        <v>364</v>
      </c>
      <c r="C13644" s="48" t="str">
        <f t="shared" si="426"/>
        <v>ף עיילבון</v>
      </c>
      <c r="D13644" s="1" t="s">
        <v>6464</v>
      </c>
      <c r="E13644" s="1"/>
      <c r="F13644" s="2">
        <v>2</v>
      </c>
      <c r="G13644" s="2">
        <f>INDEX(תוצאות_בחירות,MATCH(C13644,siot!$F$3:$F$1887,0),27)</f>
        <v>0</v>
      </c>
      <c r="H13644" s="2" t="b">
        <f t="shared" si="427"/>
        <v>0</v>
      </c>
      <c r="I13644" s="1" t="s">
        <v>2</v>
      </c>
      <c r="J13644" s="1" t="s">
        <v>6468</v>
      </c>
      <c r="K13644" s="1"/>
    </row>
    <row r="13645" spans="1:11" hidden="1">
      <c r="A13645" s="1" t="s">
        <v>6455</v>
      </c>
      <c r="B13645" s="1" t="s">
        <v>364</v>
      </c>
      <c r="C13645" s="48" t="str">
        <f t="shared" si="426"/>
        <v>ף עיילבון</v>
      </c>
      <c r="D13645" s="1" t="s">
        <v>6464</v>
      </c>
      <c r="E13645" s="1"/>
      <c r="F13645" s="2">
        <v>3</v>
      </c>
      <c r="G13645" s="2">
        <f>INDEX(תוצאות_בחירות,MATCH(C13645,siot!$F$3:$F$1887,0),27)</f>
        <v>0</v>
      </c>
      <c r="H13645" s="2" t="b">
        <f t="shared" si="427"/>
        <v>0</v>
      </c>
      <c r="I13645" s="1" t="s">
        <v>2</v>
      </c>
      <c r="J13645" s="1" t="s">
        <v>6467</v>
      </c>
      <c r="K13645" s="1"/>
    </row>
    <row r="13646" spans="1:11" hidden="1">
      <c r="A13646" s="1" t="s">
        <v>6455</v>
      </c>
      <c r="B13646" s="1" t="s">
        <v>364</v>
      </c>
      <c r="C13646" s="48" t="str">
        <f t="shared" si="426"/>
        <v>ף עיילבון</v>
      </c>
      <c r="D13646" s="1" t="s">
        <v>6464</v>
      </c>
      <c r="E13646" s="1"/>
      <c r="F13646" s="2">
        <v>4</v>
      </c>
      <c r="G13646" s="2">
        <f>INDEX(תוצאות_בחירות,MATCH(C13646,siot!$F$3:$F$1887,0),27)</f>
        <v>0</v>
      </c>
      <c r="H13646" s="2" t="b">
        <f t="shared" si="427"/>
        <v>0</v>
      </c>
      <c r="I13646" s="1" t="s">
        <v>2</v>
      </c>
      <c r="J13646" s="1" t="s">
        <v>6466</v>
      </c>
      <c r="K13646" s="1"/>
    </row>
    <row r="13647" spans="1:11" hidden="1">
      <c r="A13647" s="1" t="s">
        <v>6455</v>
      </c>
      <c r="B13647" s="1" t="s">
        <v>364</v>
      </c>
      <c r="C13647" s="48" t="str">
        <f t="shared" si="426"/>
        <v>ף עיילבון</v>
      </c>
      <c r="D13647" s="1" t="s">
        <v>6464</v>
      </c>
      <c r="E13647" s="1"/>
      <c r="F13647" s="2">
        <v>5</v>
      </c>
      <c r="G13647" s="2">
        <f>INDEX(תוצאות_בחירות,MATCH(C13647,siot!$F$3:$F$1887,0),27)</f>
        <v>0</v>
      </c>
      <c r="H13647" s="2" t="b">
        <f t="shared" si="427"/>
        <v>0</v>
      </c>
      <c r="I13647" s="1" t="s">
        <v>2</v>
      </c>
      <c r="J13647" s="1" t="s">
        <v>6465</v>
      </c>
      <c r="K13647" s="1"/>
    </row>
    <row r="13648" spans="1:11" hidden="1">
      <c r="A13648" s="1" t="s">
        <v>6455</v>
      </c>
      <c r="B13648" s="1" t="s">
        <v>364</v>
      </c>
      <c r="C13648" s="48" t="str">
        <f t="shared" si="426"/>
        <v>ף עיילבון</v>
      </c>
      <c r="D13648" s="1" t="s">
        <v>6464</v>
      </c>
      <c r="E13648" s="1"/>
      <c r="F13648" s="2">
        <v>6</v>
      </c>
      <c r="G13648" s="2">
        <f>INDEX(תוצאות_בחירות,MATCH(C13648,siot!$F$3:$F$1887,0),27)</f>
        <v>0</v>
      </c>
      <c r="H13648" s="2" t="b">
        <f t="shared" si="427"/>
        <v>0</v>
      </c>
      <c r="I13648" s="1" t="s">
        <v>2</v>
      </c>
      <c r="J13648" s="1" t="s">
        <v>6463</v>
      </c>
      <c r="K13648" s="1"/>
    </row>
    <row r="13649" spans="1:11" hidden="1">
      <c r="A13649" s="1" t="s">
        <v>6455</v>
      </c>
      <c r="B13649" s="1" t="s">
        <v>259</v>
      </c>
      <c r="C13649" s="48" t="str">
        <f t="shared" si="426"/>
        <v>ק עיילבון</v>
      </c>
      <c r="D13649" s="1" t="s">
        <v>6460</v>
      </c>
      <c r="E13649" s="1" t="s">
        <v>18</v>
      </c>
      <c r="F13649" s="2" t="s">
        <v>19548</v>
      </c>
      <c r="G13649" s="2">
        <f>INDEX(תוצאות_בחירות,MATCH(C13649,siot!$F$3:$F$1887,0),27)</f>
        <v>0</v>
      </c>
      <c r="H13649" s="2" t="b">
        <f t="shared" si="427"/>
        <v>0</v>
      </c>
      <c r="I13649" s="1"/>
      <c r="J13649" s="1"/>
      <c r="K13649" s="1"/>
    </row>
    <row r="13650" spans="1:11" hidden="1">
      <c r="A13650" s="1" t="s">
        <v>6455</v>
      </c>
      <c r="B13650" s="1" t="s">
        <v>259</v>
      </c>
      <c r="C13650" s="48" t="str">
        <f t="shared" si="426"/>
        <v>ק עיילבון</v>
      </c>
      <c r="D13650" s="1" t="s">
        <v>6460</v>
      </c>
      <c r="E13650" s="1" t="s">
        <v>17</v>
      </c>
      <c r="F13650" s="2">
        <v>1</v>
      </c>
      <c r="G13650" s="2">
        <f>INDEX(תוצאות_בחירות,MATCH(C13650,siot!$F$3:$F$1887,0),27)</f>
        <v>0</v>
      </c>
      <c r="H13650" s="2" t="b">
        <f t="shared" si="427"/>
        <v>0</v>
      </c>
      <c r="I13650" s="1" t="s">
        <v>2</v>
      </c>
      <c r="J13650" s="1" t="s">
        <v>6462</v>
      </c>
      <c r="K13650" s="1"/>
    </row>
    <row r="13651" spans="1:11" hidden="1">
      <c r="A13651" s="1" t="s">
        <v>6455</v>
      </c>
      <c r="B13651" s="1" t="s">
        <v>259</v>
      </c>
      <c r="C13651" s="48" t="str">
        <f t="shared" si="426"/>
        <v>ק עיילבון</v>
      </c>
      <c r="D13651" s="1" t="s">
        <v>6460</v>
      </c>
      <c r="E13651" s="1"/>
      <c r="F13651" s="2">
        <v>2</v>
      </c>
      <c r="G13651" s="2">
        <f>INDEX(תוצאות_בחירות,MATCH(C13651,siot!$F$3:$F$1887,0),27)</f>
        <v>0</v>
      </c>
      <c r="H13651" s="2" t="b">
        <f t="shared" si="427"/>
        <v>0</v>
      </c>
      <c r="I13651" s="1" t="s">
        <v>2</v>
      </c>
      <c r="J13651" s="1" t="s">
        <v>6461</v>
      </c>
      <c r="K13651" s="1"/>
    </row>
    <row r="13652" spans="1:11" hidden="1">
      <c r="A13652" s="1" t="s">
        <v>6455</v>
      </c>
      <c r="B13652" s="1" t="s">
        <v>259</v>
      </c>
      <c r="C13652" s="48" t="str">
        <f t="shared" si="426"/>
        <v>ק עיילבון</v>
      </c>
      <c r="D13652" s="1" t="s">
        <v>6460</v>
      </c>
      <c r="E13652" s="1"/>
      <c r="F13652" s="2">
        <v>3</v>
      </c>
      <c r="G13652" s="2">
        <f>INDEX(תוצאות_בחירות,MATCH(C13652,siot!$F$3:$F$1887,0),27)</f>
        <v>0</v>
      </c>
      <c r="H13652" s="2" t="b">
        <f t="shared" si="427"/>
        <v>0</v>
      </c>
      <c r="I13652" s="1" t="s">
        <v>2</v>
      </c>
      <c r="J13652" s="1" t="s">
        <v>6459</v>
      </c>
      <c r="K13652" s="1"/>
    </row>
    <row r="13653" spans="1:11" hidden="1">
      <c r="A13653" s="1" t="s">
        <v>6455</v>
      </c>
      <c r="B13653" s="1" t="s">
        <v>6454</v>
      </c>
      <c r="C13653" s="48" t="str">
        <f t="shared" si="426"/>
        <v>תמ עיילבון</v>
      </c>
      <c r="D13653" s="1" t="s">
        <v>6453</v>
      </c>
      <c r="E13653" s="1" t="s">
        <v>3</v>
      </c>
      <c r="F13653" s="2" t="s">
        <v>19548</v>
      </c>
      <c r="G13653" s="2">
        <f>INDEX(תוצאות_בחירות,MATCH(C13653,siot!$F$3:$F$1887,0),27)</f>
        <v>0</v>
      </c>
      <c r="H13653" s="2" t="b">
        <f t="shared" si="427"/>
        <v>0</v>
      </c>
      <c r="I13653" s="1"/>
      <c r="J13653" s="1"/>
      <c r="K13653" s="1"/>
    </row>
    <row r="13654" spans="1:11" hidden="1">
      <c r="A13654" s="1" t="s">
        <v>6455</v>
      </c>
      <c r="B13654" s="1" t="s">
        <v>6454</v>
      </c>
      <c r="C13654" s="48" t="str">
        <f t="shared" si="426"/>
        <v>תמ עיילבון</v>
      </c>
      <c r="D13654" s="1" t="s">
        <v>6453</v>
      </c>
      <c r="E13654" s="1"/>
      <c r="F13654" s="2">
        <v>1</v>
      </c>
      <c r="G13654" s="2">
        <f>INDEX(תוצאות_בחירות,MATCH(C13654,siot!$F$3:$F$1887,0),27)</f>
        <v>0</v>
      </c>
      <c r="H13654" s="2" t="b">
        <f t="shared" si="427"/>
        <v>0</v>
      </c>
      <c r="I13654" s="1" t="s">
        <v>2</v>
      </c>
      <c r="J13654" s="1" t="s">
        <v>6458</v>
      </c>
      <c r="K13654" s="1"/>
    </row>
    <row r="13655" spans="1:11" hidden="1">
      <c r="A13655" s="1" t="s">
        <v>6455</v>
      </c>
      <c r="B13655" s="1" t="s">
        <v>6454</v>
      </c>
      <c r="C13655" s="48" t="str">
        <f t="shared" si="426"/>
        <v>תמ עיילבון</v>
      </c>
      <c r="D13655" s="1" t="s">
        <v>6453</v>
      </c>
      <c r="E13655" s="1"/>
      <c r="F13655" s="2">
        <v>2</v>
      </c>
      <c r="G13655" s="2">
        <f>INDEX(תוצאות_בחירות,MATCH(C13655,siot!$F$3:$F$1887,0),27)</f>
        <v>0</v>
      </c>
      <c r="H13655" s="2" t="b">
        <f t="shared" si="427"/>
        <v>0</v>
      </c>
      <c r="I13655" s="1" t="s">
        <v>2</v>
      </c>
      <c r="J13655" s="1" t="s">
        <v>6457</v>
      </c>
      <c r="K13655" s="1"/>
    </row>
    <row r="13656" spans="1:11" hidden="1">
      <c r="A13656" s="1" t="s">
        <v>6455</v>
      </c>
      <c r="B13656" s="1" t="s">
        <v>6454</v>
      </c>
      <c r="C13656" s="48" t="str">
        <f t="shared" si="426"/>
        <v>תמ עיילבון</v>
      </c>
      <c r="D13656" s="1" t="s">
        <v>6453</v>
      </c>
      <c r="E13656" s="1"/>
      <c r="F13656" s="2">
        <v>3</v>
      </c>
      <c r="G13656" s="2">
        <f>INDEX(תוצאות_בחירות,MATCH(C13656,siot!$F$3:$F$1887,0),27)</f>
        <v>0</v>
      </c>
      <c r="H13656" s="2" t="b">
        <f t="shared" si="427"/>
        <v>0</v>
      </c>
      <c r="I13656" s="1" t="s">
        <v>2</v>
      </c>
      <c r="J13656" s="1" t="s">
        <v>6456</v>
      </c>
      <c r="K13656" s="1"/>
    </row>
    <row r="13657" spans="1:11" hidden="1">
      <c r="A13657" s="1" t="s">
        <v>6455</v>
      </c>
      <c r="B13657" s="1" t="s">
        <v>6454</v>
      </c>
      <c r="C13657" s="48" t="str">
        <f t="shared" si="426"/>
        <v>תמ עיילבון</v>
      </c>
      <c r="D13657" s="1" t="s">
        <v>6453</v>
      </c>
      <c r="E13657" s="1"/>
      <c r="F13657" s="2">
        <v>4</v>
      </c>
      <c r="G13657" s="2">
        <f>INDEX(תוצאות_בחירות,MATCH(C13657,siot!$F$3:$F$1887,0),27)</f>
        <v>0</v>
      </c>
      <c r="H13657" s="2" t="b">
        <f t="shared" si="427"/>
        <v>0</v>
      </c>
      <c r="I13657" s="1" t="s">
        <v>2</v>
      </c>
      <c r="J13657" s="1" t="s">
        <v>6452</v>
      </c>
      <c r="K13657" s="1"/>
    </row>
    <row r="13658" spans="1:11" hidden="1">
      <c r="A13658" s="1" t="s">
        <v>6419</v>
      </c>
      <c r="B13658" s="1" t="s">
        <v>783</v>
      </c>
      <c r="C13658" s="48" t="str">
        <f t="shared" si="426"/>
        <v>חק עילוט</v>
      </c>
      <c r="D13658" s="1" t="s">
        <v>6442</v>
      </c>
      <c r="E13658" s="1" t="s">
        <v>18</v>
      </c>
      <c r="F13658" s="2" t="s">
        <v>19548</v>
      </c>
      <c r="G13658" s="2">
        <f>INDEX(תוצאות_בחירות,MATCH(C13658,siot!$F$3:$F$1887,0),27)</f>
        <v>2</v>
      </c>
      <c r="H13658" s="2" t="b">
        <f t="shared" si="427"/>
        <v>0</v>
      </c>
      <c r="I13658" s="1"/>
      <c r="J13658" s="1"/>
      <c r="K13658" s="1"/>
    </row>
    <row r="13659" spans="1:11">
      <c r="A13659" s="1" t="s">
        <v>6419</v>
      </c>
      <c r="B13659" s="1" t="s">
        <v>783</v>
      </c>
      <c r="C13659" s="48" t="str">
        <f t="shared" si="426"/>
        <v>חק עילוט</v>
      </c>
      <c r="D13659" s="1" t="s">
        <v>6442</v>
      </c>
      <c r="E13659" s="1" t="s">
        <v>17</v>
      </c>
      <c r="F13659" s="2">
        <v>1</v>
      </c>
      <c r="G13659" s="2">
        <f>INDEX(תוצאות_בחירות,MATCH(C13659,siot!$F$3:$F$1887,0),27)</f>
        <v>2</v>
      </c>
      <c r="H13659" s="2" t="b">
        <f t="shared" si="427"/>
        <v>1</v>
      </c>
      <c r="I13659" s="1" t="s">
        <v>2</v>
      </c>
      <c r="J13659" s="1" t="s">
        <v>6451</v>
      </c>
      <c r="K13659" s="1"/>
    </row>
    <row r="13660" spans="1:11">
      <c r="A13660" s="1" t="s">
        <v>6419</v>
      </c>
      <c r="B13660" s="1" t="s">
        <v>783</v>
      </c>
      <c r="C13660" s="48" t="str">
        <f t="shared" si="426"/>
        <v>חק עילוט</v>
      </c>
      <c r="D13660" s="1" t="s">
        <v>6442</v>
      </c>
      <c r="E13660" s="1"/>
      <c r="F13660" s="2">
        <v>2</v>
      </c>
      <c r="G13660" s="2">
        <f>INDEX(תוצאות_בחירות,MATCH(C13660,siot!$F$3:$F$1887,0),27)</f>
        <v>2</v>
      </c>
      <c r="H13660" s="2" t="b">
        <f t="shared" si="427"/>
        <v>1</v>
      </c>
      <c r="I13660" s="1" t="s">
        <v>2</v>
      </c>
      <c r="J13660" s="1" t="s">
        <v>6450</v>
      </c>
      <c r="K13660" s="1"/>
    </row>
    <row r="13661" spans="1:11" hidden="1">
      <c r="A13661" s="1" t="s">
        <v>6419</v>
      </c>
      <c r="B13661" s="1" t="s">
        <v>783</v>
      </c>
      <c r="C13661" s="48" t="str">
        <f t="shared" si="426"/>
        <v>חק עילוט</v>
      </c>
      <c r="D13661" s="1" t="s">
        <v>6442</v>
      </c>
      <c r="E13661" s="1"/>
      <c r="F13661" s="2">
        <v>3</v>
      </c>
      <c r="G13661" s="2">
        <f>INDEX(תוצאות_בחירות,MATCH(C13661,siot!$F$3:$F$1887,0),27)</f>
        <v>2</v>
      </c>
      <c r="H13661" s="2" t="b">
        <f t="shared" si="427"/>
        <v>0</v>
      </c>
      <c r="I13661" s="1" t="s">
        <v>2</v>
      </c>
      <c r="J13661" s="1" t="s">
        <v>6449</v>
      </c>
      <c r="K13661" s="1"/>
    </row>
    <row r="13662" spans="1:11" hidden="1">
      <c r="A13662" s="1" t="s">
        <v>6419</v>
      </c>
      <c r="B13662" s="1" t="s">
        <v>783</v>
      </c>
      <c r="C13662" s="48" t="str">
        <f t="shared" si="426"/>
        <v>חק עילוט</v>
      </c>
      <c r="D13662" s="1" t="s">
        <v>6442</v>
      </c>
      <c r="E13662" s="1"/>
      <c r="F13662" s="2">
        <v>4</v>
      </c>
      <c r="G13662" s="2">
        <f>INDEX(תוצאות_בחירות,MATCH(C13662,siot!$F$3:$F$1887,0),27)</f>
        <v>2</v>
      </c>
      <c r="H13662" s="2" t="b">
        <f t="shared" si="427"/>
        <v>0</v>
      </c>
      <c r="I13662" s="1" t="s">
        <v>2</v>
      </c>
      <c r="J13662" s="1" t="s">
        <v>6417</v>
      </c>
      <c r="K13662" s="1"/>
    </row>
    <row r="13663" spans="1:11" hidden="1">
      <c r="A13663" s="1" t="s">
        <v>6419</v>
      </c>
      <c r="B13663" s="1" t="s">
        <v>783</v>
      </c>
      <c r="C13663" s="48" t="str">
        <f t="shared" si="426"/>
        <v>חק עילוט</v>
      </c>
      <c r="D13663" s="1" t="s">
        <v>6442</v>
      </c>
      <c r="E13663" s="1"/>
      <c r="F13663" s="2">
        <v>5</v>
      </c>
      <c r="G13663" s="2">
        <f>INDEX(תוצאות_בחירות,MATCH(C13663,siot!$F$3:$F$1887,0),27)</f>
        <v>2</v>
      </c>
      <c r="H13663" s="2" t="b">
        <f t="shared" si="427"/>
        <v>0</v>
      </c>
      <c r="I13663" s="1" t="s">
        <v>2</v>
      </c>
      <c r="J13663" s="1" t="s">
        <v>6448</v>
      </c>
      <c r="K13663" s="1"/>
    </row>
    <row r="13664" spans="1:11" hidden="1">
      <c r="A13664" s="1" t="s">
        <v>6419</v>
      </c>
      <c r="B13664" s="1" t="s">
        <v>783</v>
      </c>
      <c r="C13664" s="48" t="str">
        <f t="shared" si="426"/>
        <v>חק עילוט</v>
      </c>
      <c r="D13664" s="1" t="s">
        <v>6442</v>
      </c>
      <c r="E13664" s="1"/>
      <c r="F13664" s="2">
        <v>6</v>
      </c>
      <c r="G13664" s="2">
        <f>INDEX(תוצאות_בחירות,MATCH(C13664,siot!$F$3:$F$1887,0),27)</f>
        <v>2</v>
      </c>
      <c r="H13664" s="2" t="b">
        <f t="shared" si="427"/>
        <v>0</v>
      </c>
      <c r="I13664" s="1" t="s">
        <v>2</v>
      </c>
      <c r="J13664" s="1" t="s">
        <v>6447</v>
      </c>
      <c r="K13664" s="1"/>
    </row>
    <row r="13665" spans="1:11" hidden="1">
      <c r="A13665" s="1" t="s">
        <v>6419</v>
      </c>
      <c r="B13665" s="1" t="s">
        <v>783</v>
      </c>
      <c r="C13665" s="48" t="str">
        <f t="shared" si="426"/>
        <v>חק עילוט</v>
      </c>
      <c r="D13665" s="1" t="s">
        <v>6442</v>
      </c>
      <c r="E13665" s="1"/>
      <c r="F13665" s="2">
        <v>7</v>
      </c>
      <c r="G13665" s="2">
        <f>INDEX(תוצאות_בחירות,MATCH(C13665,siot!$F$3:$F$1887,0),27)</f>
        <v>2</v>
      </c>
      <c r="H13665" s="2" t="b">
        <f t="shared" si="427"/>
        <v>0</v>
      </c>
      <c r="I13665" s="1" t="s">
        <v>2</v>
      </c>
      <c r="J13665" s="1" t="s">
        <v>6446</v>
      </c>
      <c r="K13665" s="1"/>
    </row>
    <row r="13666" spans="1:11" hidden="1">
      <c r="A13666" s="1" t="s">
        <v>6419</v>
      </c>
      <c r="B13666" s="1" t="s">
        <v>783</v>
      </c>
      <c r="C13666" s="48" t="str">
        <f t="shared" si="426"/>
        <v>חק עילוט</v>
      </c>
      <c r="D13666" s="1" t="s">
        <v>6442</v>
      </c>
      <c r="E13666" s="1"/>
      <c r="F13666" s="2">
        <v>8</v>
      </c>
      <c r="G13666" s="2">
        <f>INDEX(תוצאות_בחירות,MATCH(C13666,siot!$F$3:$F$1887,0),27)</f>
        <v>2</v>
      </c>
      <c r="H13666" s="2" t="b">
        <f t="shared" si="427"/>
        <v>0</v>
      </c>
      <c r="I13666" s="1" t="s">
        <v>2</v>
      </c>
      <c r="J13666" s="1" t="s">
        <v>6417</v>
      </c>
      <c r="K13666" s="1"/>
    </row>
    <row r="13667" spans="1:11" hidden="1">
      <c r="A13667" s="1" t="s">
        <v>6419</v>
      </c>
      <c r="B13667" s="1" t="s">
        <v>783</v>
      </c>
      <c r="C13667" s="48" t="str">
        <f t="shared" si="426"/>
        <v>חק עילוט</v>
      </c>
      <c r="D13667" s="1" t="s">
        <v>6442</v>
      </c>
      <c r="E13667" s="1"/>
      <c r="F13667" s="2">
        <v>9</v>
      </c>
      <c r="G13667" s="2">
        <f>INDEX(תוצאות_בחירות,MATCH(C13667,siot!$F$3:$F$1887,0),27)</f>
        <v>2</v>
      </c>
      <c r="H13667" s="2" t="b">
        <f t="shared" si="427"/>
        <v>0</v>
      </c>
      <c r="I13667" s="1" t="s">
        <v>2</v>
      </c>
      <c r="J13667" s="1" t="s">
        <v>6423</v>
      </c>
      <c r="K13667" s="1"/>
    </row>
    <row r="13668" spans="1:11" hidden="1">
      <c r="A13668" s="1" t="s">
        <v>6419</v>
      </c>
      <c r="B13668" s="1" t="s">
        <v>783</v>
      </c>
      <c r="C13668" s="48" t="str">
        <f t="shared" si="426"/>
        <v>חק עילוט</v>
      </c>
      <c r="D13668" s="1" t="s">
        <v>6442</v>
      </c>
      <c r="E13668" s="1"/>
      <c r="F13668" s="2">
        <v>10</v>
      </c>
      <c r="G13668" s="2">
        <f>INDEX(תוצאות_בחירות,MATCH(C13668,siot!$F$3:$F$1887,0),27)</f>
        <v>2</v>
      </c>
      <c r="H13668" s="2" t="b">
        <f t="shared" si="427"/>
        <v>0</v>
      </c>
      <c r="I13668" s="1" t="s">
        <v>2</v>
      </c>
      <c r="J13668" s="1" t="s">
        <v>6445</v>
      </c>
      <c r="K13668" s="1"/>
    </row>
    <row r="13669" spans="1:11" hidden="1">
      <c r="A13669" s="1" t="s">
        <v>6419</v>
      </c>
      <c r="B13669" s="1" t="s">
        <v>783</v>
      </c>
      <c r="C13669" s="48" t="str">
        <f t="shared" si="426"/>
        <v>חק עילוט</v>
      </c>
      <c r="D13669" s="1" t="s">
        <v>6442</v>
      </c>
      <c r="E13669" s="1"/>
      <c r="F13669" s="2">
        <v>11</v>
      </c>
      <c r="G13669" s="2">
        <f>INDEX(תוצאות_בחירות,MATCH(C13669,siot!$F$3:$F$1887,0),27)</f>
        <v>2</v>
      </c>
      <c r="H13669" s="2" t="b">
        <f t="shared" si="427"/>
        <v>0</v>
      </c>
      <c r="I13669" s="1" t="s">
        <v>2</v>
      </c>
      <c r="J13669" s="1" t="s">
        <v>6444</v>
      </c>
      <c r="K13669" s="1"/>
    </row>
    <row r="13670" spans="1:11" hidden="1">
      <c r="A13670" s="1" t="s">
        <v>6419</v>
      </c>
      <c r="B13670" s="1" t="s">
        <v>783</v>
      </c>
      <c r="C13670" s="48" t="str">
        <f t="shared" si="426"/>
        <v>חק עילוט</v>
      </c>
      <c r="D13670" s="1" t="s">
        <v>6442</v>
      </c>
      <c r="E13670" s="1"/>
      <c r="F13670" s="2">
        <v>12</v>
      </c>
      <c r="G13670" s="2">
        <f>INDEX(תוצאות_בחירות,MATCH(C13670,siot!$F$3:$F$1887,0),27)</f>
        <v>2</v>
      </c>
      <c r="H13670" s="2" t="b">
        <f t="shared" si="427"/>
        <v>0</v>
      </c>
      <c r="I13670" s="1" t="s">
        <v>2</v>
      </c>
      <c r="J13670" s="1" t="s">
        <v>6443</v>
      </c>
      <c r="K13670" s="1"/>
    </row>
    <row r="13671" spans="1:11" hidden="1">
      <c r="A13671" s="1" t="s">
        <v>6419</v>
      </c>
      <c r="B13671" s="1" t="s">
        <v>783</v>
      </c>
      <c r="C13671" s="48" t="str">
        <f t="shared" si="426"/>
        <v>חק עילוט</v>
      </c>
      <c r="D13671" s="1" t="s">
        <v>6442</v>
      </c>
      <c r="E13671" s="1"/>
      <c r="F13671" s="2">
        <v>13</v>
      </c>
      <c r="G13671" s="2">
        <f>INDEX(תוצאות_בחירות,MATCH(C13671,siot!$F$3:$F$1887,0),27)</f>
        <v>2</v>
      </c>
      <c r="H13671" s="2" t="b">
        <f t="shared" si="427"/>
        <v>0</v>
      </c>
      <c r="I13671" s="1" t="s">
        <v>2</v>
      </c>
      <c r="J13671" s="1" t="s">
        <v>6435</v>
      </c>
      <c r="K13671" s="1"/>
    </row>
    <row r="13672" spans="1:11" hidden="1">
      <c r="A13672" s="1" t="s">
        <v>6419</v>
      </c>
      <c r="B13672" s="1" t="s">
        <v>2104</v>
      </c>
      <c r="C13672" s="48" t="str">
        <f t="shared" si="426"/>
        <v>ים עילוט</v>
      </c>
      <c r="D13672" s="1" t="s">
        <v>6434</v>
      </c>
      <c r="E13672" s="1" t="s">
        <v>18</v>
      </c>
      <c r="F13672" s="2" t="s">
        <v>19548</v>
      </c>
      <c r="G13672" s="2">
        <f>INDEX(תוצאות_בחירות,MATCH(C13672,siot!$F$3:$F$1887,0),27)</f>
        <v>2</v>
      </c>
      <c r="H13672" s="2" t="b">
        <f t="shared" si="427"/>
        <v>0</v>
      </c>
      <c r="I13672" s="1"/>
      <c r="J13672" s="1"/>
      <c r="K13672" s="1"/>
    </row>
    <row r="13673" spans="1:11">
      <c r="A13673" s="1" t="s">
        <v>6419</v>
      </c>
      <c r="B13673" s="1" t="s">
        <v>2104</v>
      </c>
      <c r="C13673" s="48" t="str">
        <f t="shared" si="426"/>
        <v>ים עילוט</v>
      </c>
      <c r="D13673" s="1" t="s">
        <v>6434</v>
      </c>
      <c r="E13673" s="1" t="s">
        <v>17</v>
      </c>
      <c r="F13673" s="2">
        <v>1</v>
      </c>
      <c r="G13673" s="2">
        <f>INDEX(תוצאות_בחירות,MATCH(C13673,siot!$F$3:$F$1887,0),27)</f>
        <v>2</v>
      </c>
      <c r="H13673" s="2" t="b">
        <f t="shared" si="427"/>
        <v>1</v>
      </c>
      <c r="I13673" s="1" t="s">
        <v>2</v>
      </c>
      <c r="J13673" s="1" t="s">
        <v>6441</v>
      </c>
      <c r="K13673" s="1"/>
    </row>
    <row r="13674" spans="1:11">
      <c r="A13674" s="1" t="s">
        <v>6419</v>
      </c>
      <c r="B13674" s="1" t="s">
        <v>2104</v>
      </c>
      <c r="C13674" s="48" t="str">
        <f t="shared" si="426"/>
        <v>ים עילוט</v>
      </c>
      <c r="D13674" s="1" t="s">
        <v>6434</v>
      </c>
      <c r="E13674" s="1"/>
      <c r="F13674" s="2">
        <v>2</v>
      </c>
      <c r="G13674" s="2">
        <f>INDEX(תוצאות_בחירות,MATCH(C13674,siot!$F$3:$F$1887,0),27)</f>
        <v>2</v>
      </c>
      <c r="H13674" s="2" t="b">
        <f t="shared" si="427"/>
        <v>1</v>
      </c>
      <c r="I13674" s="1" t="s">
        <v>2</v>
      </c>
      <c r="J13674" s="1" t="s">
        <v>6440</v>
      </c>
      <c r="K13674" s="1"/>
    </row>
    <row r="13675" spans="1:11" hidden="1">
      <c r="A13675" s="1" t="s">
        <v>6419</v>
      </c>
      <c r="B13675" s="1" t="s">
        <v>2104</v>
      </c>
      <c r="C13675" s="48" t="str">
        <f t="shared" si="426"/>
        <v>ים עילוט</v>
      </c>
      <c r="D13675" s="1" t="s">
        <v>6434</v>
      </c>
      <c r="E13675" s="1"/>
      <c r="F13675" s="2">
        <v>3</v>
      </c>
      <c r="G13675" s="2">
        <f>INDEX(תוצאות_בחירות,MATCH(C13675,siot!$F$3:$F$1887,0),27)</f>
        <v>2</v>
      </c>
      <c r="H13675" s="2" t="b">
        <f t="shared" si="427"/>
        <v>0</v>
      </c>
      <c r="I13675" s="1" t="s">
        <v>2</v>
      </c>
      <c r="J13675" s="1" t="s">
        <v>6439</v>
      </c>
      <c r="K13675" s="1"/>
    </row>
    <row r="13676" spans="1:11" hidden="1">
      <c r="A13676" s="1" t="s">
        <v>6419</v>
      </c>
      <c r="B13676" s="1" t="s">
        <v>2104</v>
      </c>
      <c r="C13676" s="48" t="str">
        <f t="shared" si="426"/>
        <v>ים עילוט</v>
      </c>
      <c r="D13676" s="1" t="s">
        <v>6434</v>
      </c>
      <c r="E13676" s="1"/>
      <c r="F13676" s="2">
        <v>4</v>
      </c>
      <c r="G13676" s="2">
        <f>INDEX(תוצאות_בחירות,MATCH(C13676,siot!$F$3:$F$1887,0),27)</f>
        <v>2</v>
      </c>
      <c r="H13676" s="2" t="b">
        <f t="shared" si="427"/>
        <v>0</v>
      </c>
      <c r="I13676" s="1" t="s">
        <v>2</v>
      </c>
      <c r="J13676" s="1" t="s">
        <v>6438</v>
      </c>
      <c r="K13676" s="1"/>
    </row>
    <row r="13677" spans="1:11" hidden="1">
      <c r="A13677" s="1" t="s">
        <v>6419</v>
      </c>
      <c r="B13677" s="1" t="s">
        <v>2104</v>
      </c>
      <c r="C13677" s="48" t="str">
        <f t="shared" si="426"/>
        <v>ים עילוט</v>
      </c>
      <c r="D13677" s="1" t="s">
        <v>6434</v>
      </c>
      <c r="E13677" s="1"/>
      <c r="F13677" s="2">
        <v>5</v>
      </c>
      <c r="G13677" s="2">
        <f>INDEX(תוצאות_בחירות,MATCH(C13677,siot!$F$3:$F$1887,0),27)</f>
        <v>2</v>
      </c>
      <c r="H13677" s="2" t="b">
        <f t="shared" si="427"/>
        <v>0</v>
      </c>
      <c r="I13677" s="1" t="s">
        <v>2</v>
      </c>
      <c r="J13677" s="1" t="s">
        <v>6437</v>
      </c>
      <c r="K13677" s="1"/>
    </row>
    <row r="13678" spans="1:11" hidden="1">
      <c r="A13678" s="1" t="s">
        <v>6419</v>
      </c>
      <c r="B13678" s="1" t="s">
        <v>2104</v>
      </c>
      <c r="C13678" s="48" t="str">
        <f t="shared" si="426"/>
        <v>ים עילוט</v>
      </c>
      <c r="D13678" s="1" t="s">
        <v>6434</v>
      </c>
      <c r="E13678" s="1"/>
      <c r="F13678" s="2">
        <v>6</v>
      </c>
      <c r="G13678" s="2">
        <f>INDEX(תוצאות_בחירות,MATCH(C13678,siot!$F$3:$F$1887,0),27)</f>
        <v>2</v>
      </c>
      <c r="H13678" s="2" t="b">
        <f t="shared" si="427"/>
        <v>0</v>
      </c>
      <c r="I13678" s="1" t="s">
        <v>2</v>
      </c>
      <c r="J13678" s="1" t="s">
        <v>6436</v>
      </c>
      <c r="K13678" s="1"/>
    </row>
    <row r="13679" spans="1:11" hidden="1">
      <c r="A13679" s="1" t="s">
        <v>6419</v>
      </c>
      <c r="B13679" s="1" t="s">
        <v>2104</v>
      </c>
      <c r="C13679" s="48" t="str">
        <f t="shared" si="426"/>
        <v>ים עילוט</v>
      </c>
      <c r="D13679" s="1" t="s">
        <v>6434</v>
      </c>
      <c r="E13679" s="1"/>
      <c r="F13679" s="2">
        <v>7</v>
      </c>
      <c r="G13679" s="2">
        <f>INDEX(תוצאות_בחירות,MATCH(C13679,siot!$F$3:$F$1887,0),27)</f>
        <v>2</v>
      </c>
      <c r="H13679" s="2" t="b">
        <f t="shared" si="427"/>
        <v>0</v>
      </c>
      <c r="I13679" s="1" t="s">
        <v>2</v>
      </c>
      <c r="J13679" s="1" t="s">
        <v>6435</v>
      </c>
      <c r="K13679" s="1"/>
    </row>
    <row r="13680" spans="1:11" hidden="1">
      <c r="A13680" s="1" t="s">
        <v>6419</v>
      </c>
      <c r="B13680" s="1" t="s">
        <v>2104</v>
      </c>
      <c r="C13680" s="48" t="str">
        <f t="shared" si="426"/>
        <v>ים עילוט</v>
      </c>
      <c r="D13680" s="1" t="s">
        <v>6434</v>
      </c>
      <c r="E13680" s="1"/>
      <c r="F13680" s="2">
        <v>8</v>
      </c>
      <c r="G13680" s="2">
        <f>INDEX(תוצאות_בחירות,MATCH(C13680,siot!$F$3:$F$1887,0),27)</f>
        <v>2</v>
      </c>
      <c r="H13680" s="2" t="b">
        <f t="shared" si="427"/>
        <v>0</v>
      </c>
      <c r="I13680" s="1" t="s">
        <v>2</v>
      </c>
      <c r="J13680" s="1" t="s">
        <v>5858</v>
      </c>
      <c r="K13680" s="1"/>
    </row>
    <row r="13681" spans="1:11" hidden="1">
      <c r="A13681" s="1" t="s">
        <v>6419</v>
      </c>
      <c r="B13681" s="1" t="s">
        <v>2104</v>
      </c>
      <c r="C13681" s="48" t="str">
        <f t="shared" si="426"/>
        <v>ים עילוט</v>
      </c>
      <c r="D13681" s="1" t="s">
        <v>6434</v>
      </c>
      <c r="E13681" s="1"/>
      <c r="F13681" s="2">
        <v>9</v>
      </c>
      <c r="G13681" s="2">
        <f>INDEX(תוצאות_בחירות,MATCH(C13681,siot!$F$3:$F$1887,0),27)</f>
        <v>2</v>
      </c>
      <c r="H13681" s="2" t="b">
        <f t="shared" si="427"/>
        <v>0</v>
      </c>
      <c r="I13681" s="1" t="s">
        <v>2</v>
      </c>
      <c r="J13681" s="1" t="s">
        <v>6433</v>
      </c>
      <c r="K13681" s="1"/>
    </row>
    <row r="13682" spans="1:11" hidden="1">
      <c r="A13682" s="1" t="s">
        <v>6419</v>
      </c>
      <c r="B13682" s="1" t="s">
        <v>87</v>
      </c>
      <c r="C13682" s="48" t="str">
        <f t="shared" si="426"/>
        <v>נ עילוט</v>
      </c>
      <c r="D13682" s="1" t="s">
        <v>6429</v>
      </c>
      <c r="E13682" s="1" t="s">
        <v>3</v>
      </c>
      <c r="F13682" s="2" t="s">
        <v>19548</v>
      </c>
      <c r="G13682" s="2">
        <f>INDEX(תוצאות_בחירות,MATCH(C13682,siot!$F$3:$F$1887,0),27)</f>
        <v>0</v>
      </c>
      <c r="H13682" s="2" t="b">
        <f t="shared" si="427"/>
        <v>0</v>
      </c>
      <c r="I13682" s="1"/>
      <c r="J13682" s="1"/>
      <c r="K13682" s="1"/>
    </row>
    <row r="13683" spans="1:11" hidden="1">
      <c r="A13683" s="1" t="s">
        <v>6419</v>
      </c>
      <c r="B13683" s="1" t="s">
        <v>87</v>
      </c>
      <c r="C13683" s="48" t="str">
        <f t="shared" si="426"/>
        <v>נ עילוט</v>
      </c>
      <c r="D13683" s="1" t="s">
        <v>6429</v>
      </c>
      <c r="E13683" s="1"/>
      <c r="F13683" s="2">
        <v>1</v>
      </c>
      <c r="G13683" s="2">
        <f>INDEX(תוצאות_בחירות,MATCH(C13683,siot!$F$3:$F$1887,0),27)</f>
        <v>0</v>
      </c>
      <c r="H13683" s="2" t="b">
        <f t="shared" si="427"/>
        <v>0</v>
      </c>
      <c r="I13683" s="1" t="s">
        <v>2</v>
      </c>
      <c r="J13683" s="1" t="s">
        <v>6432</v>
      </c>
      <c r="K13683" s="1"/>
    </row>
    <row r="13684" spans="1:11" hidden="1">
      <c r="A13684" s="1" t="s">
        <v>6419</v>
      </c>
      <c r="B13684" s="1" t="s">
        <v>87</v>
      </c>
      <c r="C13684" s="48" t="str">
        <f t="shared" si="426"/>
        <v>נ עילוט</v>
      </c>
      <c r="D13684" s="1" t="s">
        <v>6429</v>
      </c>
      <c r="E13684" s="1"/>
      <c r="F13684" s="2">
        <v>2</v>
      </c>
      <c r="G13684" s="2">
        <f>INDEX(תוצאות_בחירות,MATCH(C13684,siot!$F$3:$F$1887,0),27)</f>
        <v>0</v>
      </c>
      <c r="H13684" s="2" t="b">
        <f t="shared" si="427"/>
        <v>0</v>
      </c>
      <c r="I13684" s="1" t="s">
        <v>2</v>
      </c>
      <c r="J13684" s="1" t="s">
        <v>6431</v>
      </c>
      <c r="K13684" s="1"/>
    </row>
    <row r="13685" spans="1:11" hidden="1">
      <c r="A13685" s="1" t="s">
        <v>6419</v>
      </c>
      <c r="B13685" s="1" t="s">
        <v>87</v>
      </c>
      <c r="C13685" s="48" t="str">
        <f t="shared" si="426"/>
        <v>נ עילוט</v>
      </c>
      <c r="D13685" s="1" t="s">
        <v>6429</v>
      </c>
      <c r="E13685" s="1"/>
      <c r="F13685" s="2">
        <v>3</v>
      </c>
      <c r="G13685" s="2">
        <f>INDEX(תוצאות_בחירות,MATCH(C13685,siot!$F$3:$F$1887,0),27)</f>
        <v>0</v>
      </c>
      <c r="H13685" s="2" t="b">
        <f t="shared" si="427"/>
        <v>0</v>
      </c>
      <c r="I13685" s="1" t="s">
        <v>2</v>
      </c>
      <c r="J13685" s="1" t="s">
        <v>6430</v>
      </c>
      <c r="K13685" s="1"/>
    </row>
    <row r="13686" spans="1:11" hidden="1">
      <c r="A13686" s="1" t="s">
        <v>6419</v>
      </c>
      <c r="B13686" s="1" t="s">
        <v>87</v>
      </c>
      <c r="C13686" s="48" t="str">
        <f t="shared" si="426"/>
        <v>נ עילוט</v>
      </c>
      <c r="D13686" s="1" t="s">
        <v>6429</v>
      </c>
      <c r="E13686" s="1"/>
      <c r="F13686" s="2">
        <v>4</v>
      </c>
      <c r="G13686" s="2">
        <f>INDEX(תוצאות_בחירות,MATCH(C13686,siot!$F$3:$F$1887,0),27)</f>
        <v>0</v>
      </c>
      <c r="H13686" s="2" t="b">
        <f t="shared" si="427"/>
        <v>0</v>
      </c>
      <c r="I13686" s="1" t="s">
        <v>2</v>
      </c>
      <c r="J13686" s="1" t="s">
        <v>6428</v>
      </c>
      <c r="K13686" s="1"/>
    </row>
    <row r="13687" spans="1:11" hidden="1">
      <c r="A13687" s="1" t="s">
        <v>6419</v>
      </c>
      <c r="B13687" s="1" t="s">
        <v>1059</v>
      </c>
      <c r="C13687" s="48" t="str">
        <f t="shared" si="426"/>
        <v>ע עילוט</v>
      </c>
      <c r="D13687" s="1" t="s">
        <v>6418</v>
      </c>
      <c r="E13687" s="1" t="s">
        <v>18</v>
      </c>
      <c r="F13687" s="2" t="s">
        <v>19548</v>
      </c>
      <c r="G13687" s="2">
        <f>INDEX(תוצאות_בחירות,MATCH(C13687,siot!$F$3:$F$1887,0),27)</f>
        <v>5</v>
      </c>
      <c r="H13687" s="2" t="b">
        <f t="shared" si="427"/>
        <v>0</v>
      </c>
      <c r="I13687" s="1"/>
      <c r="J13687" s="1"/>
      <c r="K13687" s="1"/>
    </row>
    <row r="13688" spans="1:11">
      <c r="A13688" s="1" t="s">
        <v>6419</v>
      </c>
      <c r="B13688" s="1" t="s">
        <v>1059</v>
      </c>
      <c r="C13688" s="48" t="str">
        <f t="shared" si="426"/>
        <v>ע עילוט</v>
      </c>
      <c r="D13688" s="1" t="s">
        <v>6418</v>
      </c>
      <c r="E13688" s="1" t="s">
        <v>17</v>
      </c>
      <c r="F13688" s="2">
        <v>1</v>
      </c>
      <c r="G13688" s="2">
        <f>INDEX(תוצאות_בחירות,MATCH(C13688,siot!$F$3:$F$1887,0),27)</f>
        <v>5</v>
      </c>
      <c r="H13688" s="2" t="b">
        <f t="shared" si="427"/>
        <v>1</v>
      </c>
      <c r="I13688" s="1" t="s">
        <v>2</v>
      </c>
      <c r="J13688" s="1" t="s">
        <v>6427</v>
      </c>
      <c r="K13688" s="1"/>
    </row>
    <row r="13689" spans="1:11">
      <c r="A13689" s="1" t="s">
        <v>6419</v>
      </c>
      <c r="B13689" s="1" t="s">
        <v>1059</v>
      </c>
      <c r="C13689" s="48" t="str">
        <f t="shared" si="426"/>
        <v>ע עילוט</v>
      </c>
      <c r="D13689" s="1" t="s">
        <v>6418</v>
      </c>
      <c r="E13689" s="1"/>
      <c r="F13689" s="2">
        <v>2</v>
      </c>
      <c r="G13689" s="2">
        <f>INDEX(תוצאות_בחירות,MATCH(C13689,siot!$F$3:$F$1887,0),27)</f>
        <v>5</v>
      </c>
      <c r="H13689" s="2" t="b">
        <f t="shared" si="427"/>
        <v>1</v>
      </c>
      <c r="I13689" s="1" t="s">
        <v>2</v>
      </c>
      <c r="J13689" s="1" t="s">
        <v>6426</v>
      </c>
      <c r="K13689" s="1"/>
    </row>
    <row r="13690" spans="1:11">
      <c r="A13690" s="1" t="s">
        <v>6419</v>
      </c>
      <c r="B13690" s="1" t="s">
        <v>1059</v>
      </c>
      <c r="C13690" s="48" t="str">
        <f t="shared" si="426"/>
        <v>ע עילוט</v>
      </c>
      <c r="D13690" s="1" t="s">
        <v>6418</v>
      </c>
      <c r="E13690" s="1"/>
      <c r="F13690" s="2">
        <v>3</v>
      </c>
      <c r="G13690" s="2">
        <f>INDEX(תוצאות_בחירות,MATCH(C13690,siot!$F$3:$F$1887,0),27)</f>
        <v>5</v>
      </c>
      <c r="H13690" s="2" t="b">
        <f t="shared" si="427"/>
        <v>1</v>
      </c>
      <c r="I13690" s="1" t="s">
        <v>2</v>
      </c>
      <c r="J13690" s="1" t="s">
        <v>6425</v>
      </c>
      <c r="K13690" s="1"/>
    </row>
    <row r="13691" spans="1:11">
      <c r="A13691" s="1" t="s">
        <v>6419</v>
      </c>
      <c r="B13691" s="1" t="s">
        <v>1059</v>
      </c>
      <c r="C13691" s="48" t="str">
        <f t="shared" si="426"/>
        <v>ע עילוט</v>
      </c>
      <c r="D13691" s="1" t="s">
        <v>6418</v>
      </c>
      <c r="E13691" s="1"/>
      <c r="F13691" s="2">
        <v>4</v>
      </c>
      <c r="G13691" s="2">
        <f>INDEX(תוצאות_בחירות,MATCH(C13691,siot!$F$3:$F$1887,0),27)</f>
        <v>5</v>
      </c>
      <c r="H13691" s="2" t="b">
        <f t="shared" si="427"/>
        <v>1</v>
      </c>
      <c r="I13691" s="1" t="s">
        <v>2</v>
      </c>
      <c r="J13691" s="1" t="s">
        <v>6424</v>
      </c>
      <c r="K13691" s="1"/>
    </row>
    <row r="13692" spans="1:11">
      <c r="A13692" s="1" t="s">
        <v>6419</v>
      </c>
      <c r="B13692" s="1" t="s">
        <v>1059</v>
      </c>
      <c r="C13692" s="48" t="str">
        <f t="shared" si="426"/>
        <v>ע עילוט</v>
      </c>
      <c r="D13692" s="1" t="s">
        <v>6418</v>
      </c>
      <c r="E13692" s="1"/>
      <c r="F13692" s="2">
        <v>5</v>
      </c>
      <c r="G13692" s="2">
        <f>INDEX(תוצאות_בחירות,MATCH(C13692,siot!$F$3:$F$1887,0),27)</f>
        <v>5</v>
      </c>
      <c r="H13692" s="2" t="b">
        <f t="shared" si="427"/>
        <v>1</v>
      </c>
      <c r="I13692" s="1" t="s">
        <v>2</v>
      </c>
      <c r="J13692" s="1" t="s">
        <v>6423</v>
      </c>
      <c r="K13692" s="1"/>
    </row>
    <row r="13693" spans="1:11" hidden="1">
      <c r="A13693" s="1" t="s">
        <v>6419</v>
      </c>
      <c r="B13693" s="1" t="s">
        <v>1059</v>
      </c>
      <c r="C13693" s="48" t="str">
        <f t="shared" si="426"/>
        <v>ע עילוט</v>
      </c>
      <c r="D13693" s="1" t="s">
        <v>6418</v>
      </c>
      <c r="E13693" s="1"/>
      <c r="F13693" s="2">
        <v>6</v>
      </c>
      <c r="G13693" s="2">
        <f>INDEX(תוצאות_בחירות,MATCH(C13693,siot!$F$3:$F$1887,0),27)</f>
        <v>5</v>
      </c>
      <c r="H13693" s="2" t="b">
        <f t="shared" si="427"/>
        <v>0</v>
      </c>
      <c r="I13693" s="1" t="s">
        <v>2</v>
      </c>
      <c r="J13693" s="1" t="s">
        <v>6422</v>
      </c>
      <c r="K13693" s="1"/>
    </row>
    <row r="13694" spans="1:11" hidden="1">
      <c r="A13694" s="1" t="s">
        <v>6419</v>
      </c>
      <c r="B13694" s="1" t="s">
        <v>1059</v>
      </c>
      <c r="C13694" s="48" t="str">
        <f t="shared" si="426"/>
        <v>ע עילוט</v>
      </c>
      <c r="D13694" s="1" t="s">
        <v>6418</v>
      </c>
      <c r="E13694" s="1"/>
      <c r="F13694" s="2">
        <v>7</v>
      </c>
      <c r="G13694" s="2">
        <f>INDEX(תוצאות_בחירות,MATCH(C13694,siot!$F$3:$F$1887,0),27)</f>
        <v>5</v>
      </c>
      <c r="H13694" s="2" t="b">
        <f t="shared" si="427"/>
        <v>0</v>
      </c>
      <c r="I13694" s="1" t="s">
        <v>2</v>
      </c>
      <c r="J13694" s="1" t="s">
        <v>6421</v>
      </c>
      <c r="K13694" s="1"/>
    </row>
    <row r="13695" spans="1:11" hidden="1">
      <c r="A13695" s="1" t="s">
        <v>6419</v>
      </c>
      <c r="B13695" s="1" t="s">
        <v>1059</v>
      </c>
      <c r="C13695" s="48" t="str">
        <f t="shared" si="426"/>
        <v>ע עילוט</v>
      </c>
      <c r="D13695" s="1" t="s">
        <v>6418</v>
      </c>
      <c r="E13695" s="1"/>
      <c r="F13695" s="2">
        <v>8</v>
      </c>
      <c r="G13695" s="2">
        <f>INDEX(תוצאות_בחירות,MATCH(C13695,siot!$F$3:$F$1887,0),27)</f>
        <v>5</v>
      </c>
      <c r="H13695" s="2" t="b">
        <f t="shared" si="427"/>
        <v>0</v>
      </c>
      <c r="I13695" s="1" t="s">
        <v>2</v>
      </c>
      <c r="J13695" s="1" t="s">
        <v>6420</v>
      </c>
      <c r="K13695" s="1"/>
    </row>
    <row r="13696" spans="1:11" hidden="1">
      <c r="A13696" s="1" t="s">
        <v>6419</v>
      </c>
      <c r="B13696" s="1" t="s">
        <v>1059</v>
      </c>
      <c r="C13696" s="48" t="str">
        <f t="shared" si="426"/>
        <v>ע עילוט</v>
      </c>
      <c r="D13696" s="1" t="s">
        <v>6418</v>
      </c>
      <c r="E13696" s="1"/>
      <c r="F13696" s="2">
        <v>9</v>
      </c>
      <c r="G13696" s="2">
        <f>INDEX(תוצאות_בחירות,MATCH(C13696,siot!$F$3:$F$1887,0),27)</f>
        <v>5</v>
      </c>
      <c r="H13696" s="2" t="b">
        <f t="shared" si="427"/>
        <v>0</v>
      </c>
      <c r="I13696" s="1" t="s">
        <v>2</v>
      </c>
      <c r="J13696" s="1" t="s">
        <v>6417</v>
      </c>
      <c r="K13696" s="1"/>
    </row>
    <row r="13697" spans="1:11" hidden="1">
      <c r="A13697" s="1" t="s">
        <v>6359</v>
      </c>
      <c r="B13697" s="1" t="s">
        <v>70</v>
      </c>
      <c r="C13697" s="48" t="str">
        <f t="shared" si="426"/>
        <v>א עין מאהל</v>
      </c>
      <c r="D13697" s="1" t="s">
        <v>6414</v>
      </c>
      <c r="E13697" s="1" t="s">
        <v>3</v>
      </c>
      <c r="F13697" s="2" t="s">
        <v>19548</v>
      </c>
      <c r="G13697" s="2">
        <f>INDEX(תוצאות_בחירות,MATCH(C13697,siot!$F$3:$F$1887,0),27)</f>
        <v>3</v>
      </c>
      <c r="H13697" s="2" t="b">
        <f t="shared" si="427"/>
        <v>0</v>
      </c>
      <c r="I13697" s="1"/>
      <c r="J13697" s="1"/>
      <c r="K13697" s="1"/>
    </row>
    <row r="13698" spans="1:11">
      <c r="A13698" s="1" t="s">
        <v>6359</v>
      </c>
      <c r="B13698" s="1" t="s">
        <v>70</v>
      </c>
      <c r="C13698" s="48" t="str">
        <f t="shared" si="426"/>
        <v>א עין מאהל</v>
      </c>
      <c r="D13698" s="1" t="s">
        <v>6414</v>
      </c>
      <c r="E13698" s="1"/>
      <c r="F13698" s="2">
        <v>1</v>
      </c>
      <c r="G13698" s="2">
        <f>INDEX(תוצאות_בחירות,MATCH(C13698,siot!$F$3:$F$1887,0),27)</f>
        <v>3</v>
      </c>
      <c r="H13698" s="2" t="b">
        <f t="shared" si="427"/>
        <v>1</v>
      </c>
      <c r="I13698" s="1" t="s">
        <v>2</v>
      </c>
      <c r="J13698" s="1" t="s">
        <v>6416</v>
      </c>
      <c r="K13698" s="1"/>
    </row>
    <row r="13699" spans="1:11">
      <c r="A13699" s="1" t="s">
        <v>6359</v>
      </c>
      <c r="B13699" s="1" t="s">
        <v>70</v>
      </c>
      <c r="C13699" s="48" t="str">
        <f t="shared" si="426"/>
        <v>א עין מאהל</v>
      </c>
      <c r="D13699" s="1" t="s">
        <v>6414</v>
      </c>
      <c r="E13699" s="1"/>
      <c r="F13699" s="2">
        <v>2</v>
      </c>
      <c r="G13699" s="2">
        <f>INDEX(תוצאות_בחירות,MATCH(C13699,siot!$F$3:$F$1887,0),27)</f>
        <v>3</v>
      </c>
      <c r="H13699" s="2" t="b">
        <f t="shared" si="427"/>
        <v>1</v>
      </c>
      <c r="I13699" s="1" t="s">
        <v>2</v>
      </c>
      <c r="J13699" s="1" t="s">
        <v>6364</v>
      </c>
      <c r="K13699" s="1"/>
    </row>
    <row r="13700" spans="1:11">
      <c r="A13700" s="1" t="s">
        <v>6359</v>
      </c>
      <c r="B13700" s="1" t="s">
        <v>70</v>
      </c>
      <c r="C13700" s="48" t="str">
        <f t="shared" ref="C13700:C13763" si="428">B13700&amp;" "&amp;A13700</f>
        <v>א עין מאהל</v>
      </c>
      <c r="D13700" s="1" t="s">
        <v>6414</v>
      </c>
      <c r="E13700" s="1"/>
      <c r="F13700" s="2">
        <v>3</v>
      </c>
      <c r="G13700" s="2">
        <f>INDEX(תוצאות_בחירות,MATCH(C13700,siot!$F$3:$F$1887,0),27)</f>
        <v>3</v>
      </c>
      <c r="H13700" s="2" t="b">
        <f t="shared" ref="H13700:H13763" si="429">IF(OR(F13700&lt;G13700,G13700=F13700),TRUE,FALSE)</f>
        <v>1</v>
      </c>
      <c r="I13700" s="1" t="s">
        <v>2</v>
      </c>
      <c r="J13700" s="1" t="s">
        <v>6415</v>
      </c>
      <c r="K13700" s="1"/>
    </row>
    <row r="13701" spans="1:11" hidden="1">
      <c r="A13701" s="1" t="s">
        <v>6359</v>
      </c>
      <c r="B13701" s="1" t="s">
        <v>70</v>
      </c>
      <c r="C13701" s="48" t="str">
        <f t="shared" si="428"/>
        <v>א עין מאהל</v>
      </c>
      <c r="D13701" s="1" t="s">
        <v>6414</v>
      </c>
      <c r="E13701" s="1"/>
      <c r="F13701" s="2">
        <v>4</v>
      </c>
      <c r="G13701" s="2">
        <f>INDEX(תוצאות_בחירות,MATCH(C13701,siot!$F$3:$F$1887,0),27)</f>
        <v>3</v>
      </c>
      <c r="H13701" s="2" t="b">
        <f t="shared" si="429"/>
        <v>0</v>
      </c>
      <c r="I13701" s="1" t="s">
        <v>2</v>
      </c>
      <c r="J13701" s="1" t="s">
        <v>6372</v>
      </c>
      <c r="K13701" s="1"/>
    </row>
    <row r="13702" spans="1:11" hidden="1">
      <c r="A13702" s="1" t="s">
        <v>6359</v>
      </c>
      <c r="B13702" s="1" t="s">
        <v>1335</v>
      </c>
      <c r="C13702" s="48" t="str">
        <f t="shared" si="428"/>
        <v>אל עין מאהל</v>
      </c>
      <c r="D13702" s="1" t="s">
        <v>69</v>
      </c>
      <c r="E13702" s="1" t="s">
        <v>3</v>
      </c>
      <c r="F13702" s="2" t="s">
        <v>19548</v>
      </c>
      <c r="G13702" s="2">
        <f>INDEX(תוצאות_בחירות,MATCH(C13702,siot!$F$3:$F$1887,0),27)</f>
        <v>2</v>
      </c>
      <c r="H13702" s="2" t="b">
        <f t="shared" si="429"/>
        <v>0</v>
      </c>
      <c r="I13702" s="1"/>
      <c r="J13702" s="1"/>
      <c r="K13702" s="1"/>
    </row>
    <row r="13703" spans="1:11">
      <c r="A13703" s="1" t="s">
        <v>6359</v>
      </c>
      <c r="B13703" s="1" t="s">
        <v>1335</v>
      </c>
      <c r="C13703" s="48" t="str">
        <f t="shared" si="428"/>
        <v>אל עין מאהל</v>
      </c>
      <c r="D13703" s="1" t="s">
        <v>69</v>
      </c>
      <c r="E13703" s="1"/>
      <c r="F13703" s="2">
        <v>1</v>
      </c>
      <c r="G13703" s="2">
        <f>INDEX(תוצאות_בחירות,MATCH(C13703,siot!$F$3:$F$1887,0),27)</f>
        <v>2</v>
      </c>
      <c r="H13703" s="2" t="b">
        <f t="shared" si="429"/>
        <v>1</v>
      </c>
      <c r="I13703" s="1" t="s">
        <v>2</v>
      </c>
      <c r="J13703" s="1" t="s">
        <v>6364</v>
      </c>
      <c r="K13703" s="1"/>
    </row>
    <row r="13704" spans="1:11">
      <c r="A13704" s="1" t="s">
        <v>6359</v>
      </c>
      <c r="B13704" s="1" t="s">
        <v>1335</v>
      </c>
      <c r="C13704" s="48" t="str">
        <f t="shared" si="428"/>
        <v>אל עין מאהל</v>
      </c>
      <c r="D13704" s="1" t="s">
        <v>69</v>
      </c>
      <c r="E13704" s="1"/>
      <c r="F13704" s="2">
        <v>2</v>
      </c>
      <c r="G13704" s="2">
        <f>INDEX(תוצאות_בחירות,MATCH(C13704,siot!$F$3:$F$1887,0),27)</f>
        <v>2</v>
      </c>
      <c r="H13704" s="2" t="b">
        <f t="shared" si="429"/>
        <v>1</v>
      </c>
      <c r="I13704" s="1" t="s">
        <v>2</v>
      </c>
      <c r="J13704" s="1" t="s">
        <v>6413</v>
      </c>
      <c r="K13704" s="1"/>
    </row>
    <row r="13705" spans="1:11" hidden="1">
      <c r="A13705" s="1" t="s">
        <v>6359</v>
      </c>
      <c r="B13705" s="1" t="s">
        <v>1335</v>
      </c>
      <c r="C13705" s="48" t="str">
        <f t="shared" si="428"/>
        <v>אל עין מאהל</v>
      </c>
      <c r="D13705" s="1" t="s">
        <v>69</v>
      </c>
      <c r="E13705" s="1"/>
      <c r="F13705" s="2">
        <v>3</v>
      </c>
      <c r="G13705" s="2">
        <f>INDEX(תוצאות_בחירות,MATCH(C13705,siot!$F$3:$F$1887,0),27)</f>
        <v>2</v>
      </c>
      <c r="H13705" s="2" t="b">
        <f t="shared" si="429"/>
        <v>0</v>
      </c>
      <c r="I13705" s="1" t="s">
        <v>2</v>
      </c>
      <c r="J13705" s="1" t="s">
        <v>6362</v>
      </c>
      <c r="K13705" s="1"/>
    </row>
    <row r="13706" spans="1:11" hidden="1">
      <c r="A13706" s="1" t="s">
        <v>6359</v>
      </c>
      <c r="B13706" s="1" t="s">
        <v>1335</v>
      </c>
      <c r="C13706" s="48" t="str">
        <f t="shared" si="428"/>
        <v>אל עין מאהל</v>
      </c>
      <c r="D13706" s="1" t="s">
        <v>69</v>
      </c>
      <c r="E13706" s="1"/>
      <c r="F13706" s="2">
        <v>4</v>
      </c>
      <c r="G13706" s="2">
        <f>INDEX(תוצאות_בחירות,MATCH(C13706,siot!$F$3:$F$1887,0),27)</f>
        <v>2</v>
      </c>
      <c r="H13706" s="2" t="b">
        <f t="shared" si="429"/>
        <v>0</v>
      </c>
      <c r="I13706" s="1" t="s">
        <v>2</v>
      </c>
      <c r="J13706" s="1" t="s">
        <v>6412</v>
      </c>
      <c r="K13706" s="1"/>
    </row>
    <row r="13707" spans="1:11" hidden="1">
      <c r="A13707" s="1" t="s">
        <v>6359</v>
      </c>
      <c r="B13707" s="1" t="s">
        <v>1335</v>
      </c>
      <c r="C13707" s="48" t="str">
        <f t="shared" si="428"/>
        <v>אל עין מאהל</v>
      </c>
      <c r="D13707" s="1" t="s">
        <v>69</v>
      </c>
      <c r="E13707" s="1"/>
      <c r="F13707" s="2">
        <v>5</v>
      </c>
      <c r="G13707" s="2">
        <f>INDEX(תוצאות_בחירות,MATCH(C13707,siot!$F$3:$F$1887,0),27)</f>
        <v>2</v>
      </c>
      <c r="H13707" s="2" t="b">
        <f t="shared" si="429"/>
        <v>0</v>
      </c>
      <c r="I13707" s="1" t="s">
        <v>2</v>
      </c>
      <c r="J13707" s="1" t="s">
        <v>6411</v>
      </c>
      <c r="K13707" s="1"/>
    </row>
    <row r="13708" spans="1:11" hidden="1">
      <c r="A13708" s="1" t="s">
        <v>6359</v>
      </c>
      <c r="B13708" s="1" t="s">
        <v>1335</v>
      </c>
      <c r="C13708" s="48" t="str">
        <f t="shared" si="428"/>
        <v>אל עין מאהל</v>
      </c>
      <c r="D13708" s="1" t="s">
        <v>69</v>
      </c>
      <c r="E13708" s="1"/>
      <c r="F13708" s="2">
        <v>6</v>
      </c>
      <c r="G13708" s="2">
        <f>INDEX(תוצאות_בחירות,MATCH(C13708,siot!$F$3:$F$1887,0),27)</f>
        <v>2</v>
      </c>
      <c r="H13708" s="2" t="b">
        <f t="shared" si="429"/>
        <v>0</v>
      </c>
      <c r="I13708" s="1" t="s">
        <v>2</v>
      </c>
      <c r="J13708" s="1" t="s">
        <v>6410</v>
      </c>
      <c r="K13708" s="1"/>
    </row>
    <row r="13709" spans="1:11" hidden="1">
      <c r="A13709" s="1" t="s">
        <v>6359</v>
      </c>
      <c r="B13709" s="1" t="s">
        <v>1335</v>
      </c>
      <c r="C13709" s="48" t="str">
        <f t="shared" si="428"/>
        <v>אל עין מאהל</v>
      </c>
      <c r="D13709" s="1" t="s">
        <v>69</v>
      </c>
      <c r="E13709" s="1"/>
      <c r="F13709" s="2">
        <v>7</v>
      </c>
      <c r="G13709" s="2">
        <f>INDEX(תוצאות_בחירות,MATCH(C13709,siot!$F$3:$F$1887,0),27)</f>
        <v>2</v>
      </c>
      <c r="H13709" s="2" t="b">
        <f t="shared" si="429"/>
        <v>0</v>
      </c>
      <c r="I13709" s="1" t="s">
        <v>2</v>
      </c>
      <c r="J13709" s="1" t="s">
        <v>6409</v>
      </c>
      <c r="K13709" s="1"/>
    </row>
    <row r="13710" spans="1:11" hidden="1">
      <c r="A13710" s="1" t="s">
        <v>6359</v>
      </c>
      <c r="B13710" s="1" t="s">
        <v>49</v>
      </c>
      <c r="C13710" s="48" t="str">
        <f t="shared" si="428"/>
        <v>ו עין מאהל</v>
      </c>
      <c r="D13710" s="1" t="s">
        <v>6401</v>
      </c>
      <c r="E13710" s="1" t="s">
        <v>3</v>
      </c>
      <c r="F13710" s="2" t="s">
        <v>19548</v>
      </c>
      <c r="G13710" s="2">
        <f>INDEX(תוצאות_בחירות,MATCH(C13710,siot!$F$3:$F$1887,0),27)</f>
        <v>2</v>
      </c>
      <c r="H13710" s="2" t="b">
        <f t="shared" si="429"/>
        <v>0</v>
      </c>
      <c r="I13710" s="1"/>
      <c r="J13710" s="1"/>
      <c r="K13710" s="1"/>
    </row>
    <row r="13711" spans="1:11">
      <c r="A13711" s="1" t="s">
        <v>6359</v>
      </c>
      <c r="B13711" s="1" t="s">
        <v>49</v>
      </c>
      <c r="C13711" s="48" t="str">
        <f t="shared" si="428"/>
        <v>ו עין מאהל</v>
      </c>
      <c r="D13711" s="1" t="s">
        <v>6401</v>
      </c>
      <c r="E13711" s="1"/>
      <c r="F13711" s="2">
        <v>1</v>
      </c>
      <c r="G13711" s="2">
        <f>INDEX(תוצאות_בחירות,MATCH(C13711,siot!$F$3:$F$1887,0),27)</f>
        <v>2</v>
      </c>
      <c r="H13711" s="2" t="b">
        <f t="shared" si="429"/>
        <v>1</v>
      </c>
      <c r="I13711" s="1" t="s">
        <v>2</v>
      </c>
      <c r="J13711" s="1" t="s">
        <v>6408</v>
      </c>
      <c r="K13711" s="1"/>
    </row>
    <row r="13712" spans="1:11">
      <c r="A13712" s="1" t="s">
        <v>6359</v>
      </c>
      <c r="B13712" s="1" t="s">
        <v>49</v>
      </c>
      <c r="C13712" s="48" t="str">
        <f t="shared" si="428"/>
        <v>ו עין מאהל</v>
      </c>
      <c r="D13712" s="1" t="s">
        <v>6401</v>
      </c>
      <c r="E13712" s="1"/>
      <c r="F13712" s="2">
        <v>2</v>
      </c>
      <c r="G13712" s="2">
        <f>INDEX(תוצאות_בחירות,MATCH(C13712,siot!$F$3:$F$1887,0),27)</f>
        <v>2</v>
      </c>
      <c r="H13712" s="2" t="b">
        <f t="shared" si="429"/>
        <v>1</v>
      </c>
      <c r="I13712" s="1" t="s">
        <v>2</v>
      </c>
      <c r="J13712" s="1" t="s">
        <v>6407</v>
      </c>
      <c r="K13712" s="1"/>
    </row>
    <row r="13713" spans="1:11" hidden="1">
      <c r="A13713" s="1" t="s">
        <v>6359</v>
      </c>
      <c r="B13713" s="1" t="s">
        <v>49</v>
      </c>
      <c r="C13713" s="48" t="str">
        <f t="shared" si="428"/>
        <v>ו עין מאהל</v>
      </c>
      <c r="D13713" s="1" t="s">
        <v>6401</v>
      </c>
      <c r="E13713" s="1"/>
      <c r="F13713" s="2">
        <v>3</v>
      </c>
      <c r="G13713" s="2">
        <f>INDEX(תוצאות_בחירות,MATCH(C13713,siot!$F$3:$F$1887,0),27)</f>
        <v>2</v>
      </c>
      <c r="H13713" s="2" t="b">
        <f t="shared" si="429"/>
        <v>0</v>
      </c>
      <c r="I13713" s="1" t="s">
        <v>2</v>
      </c>
      <c r="J13713" s="1" t="s">
        <v>6406</v>
      </c>
      <c r="K13713" s="1"/>
    </row>
    <row r="13714" spans="1:11" hidden="1">
      <c r="A13714" s="1" t="s">
        <v>6359</v>
      </c>
      <c r="B13714" s="1" t="s">
        <v>49</v>
      </c>
      <c r="C13714" s="48" t="str">
        <f t="shared" si="428"/>
        <v>ו עין מאהל</v>
      </c>
      <c r="D13714" s="1" t="s">
        <v>6401</v>
      </c>
      <c r="E13714" s="1"/>
      <c r="F13714" s="2">
        <v>4</v>
      </c>
      <c r="G13714" s="2">
        <f>INDEX(תוצאות_בחירות,MATCH(C13714,siot!$F$3:$F$1887,0),27)</f>
        <v>2</v>
      </c>
      <c r="H13714" s="2" t="b">
        <f t="shared" si="429"/>
        <v>0</v>
      </c>
      <c r="I13714" s="1" t="s">
        <v>2</v>
      </c>
      <c r="J13714" s="1" t="s">
        <v>6399</v>
      </c>
      <c r="K13714" s="1"/>
    </row>
    <row r="13715" spans="1:11" hidden="1">
      <c r="A13715" s="1" t="s">
        <v>6359</v>
      </c>
      <c r="B13715" s="1" t="s">
        <v>49</v>
      </c>
      <c r="C13715" s="48" t="str">
        <f t="shared" si="428"/>
        <v>ו עין מאהל</v>
      </c>
      <c r="D13715" s="1" t="s">
        <v>6401</v>
      </c>
      <c r="E13715" s="1"/>
      <c r="F13715" s="2">
        <v>5</v>
      </c>
      <c r="G13715" s="2">
        <f>INDEX(תוצאות_בחירות,MATCH(C13715,siot!$F$3:$F$1887,0),27)</f>
        <v>2</v>
      </c>
      <c r="H13715" s="2" t="b">
        <f t="shared" si="429"/>
        <v>0</v>
      </c>
      <c r="I13715" s="1" t="s">
        <v>2</v>
      </c>
      <c r="J13715" s="1" t="s">
        <v>6405</v>
      </c>
      <c r="K13715" s="1"/>
    </row>
    <row r="13716" spans="1:11" hidden="1">
      <c r="A13716" s="1" t="s">
        <v>6359</v>
      </c>
      <c r="B13716" s="1" t="s">
        <v>49</v>
      </c>
      <c r="C13716" s="48" t="str">
        <f t="shared" si="428"/>
        <v>ו עין מאהל</v>
      </c>
      <c r="D13716" s="1" t="s">
        <v>6401</v>
      </c>
      <c r="E13716" s="1"/>
      <c r="F13716" s="2">
        <v>6</v>
      </c>
      <c r="G13716" s="2">
        <f>INDEX(תוצאות_בחירות,MATCH(C13716,siot!$F$3:$F$1887,0),27)</f>
        <v>2</v>
      </c>
      <c r="H13716" s="2" t="b">
        <f t="shared" si="429"/>
        <v>0</v>
      </c>
      <c r="I13716" s="1" t="s">
        <v>2</v>
      </c>
      <c r="J13716" s="1" t="s">
        <v>6376</v>
      </c>
      <c r="K13716" s="1"/>
    </row>
    <row r="13717" spans="1:11" hidden="1">
      <c r="A13717" s="1" t="s">
        <v>6359</v>
      </c>
      <c r="B13717" s="1" t="s">
        <v>49</v>
      </c>
      <c r="C13717" s="48" t="str">
        <f t="shared" si="428"/>
        <v>ו עין מאהל</v>
      </c>
      <c r="D13717" s="1" t="s">
        <v>6401</v>
      </c>
      <c r="E13717" s="1"/>
      <c r="F13717" s="2">
        <v>7</v>
      </c>
      <c r="G13717" s="2">
        <f>INDEX(תוצאות_בחירות,MATCH(C13717,siot!$F$3:$F$1887,0),27)</f>
        <v>2</v>
      </c>
      <c r="H13717" s="2" t="b">
        <f t="shared" si="429"/>
        <v>0</v>
      </c>
      <c r="I13717" s="1" t="s">
        <v>2</v>
      </c>
      <c r="J13717" s="1" t="s">
        <v>6404</v>
      </c>
      <c r="K13717" s="1"/>
    </row>
    <row r="13718" spans="1:11" hidden="1">
      <c r="A13718" s="1" t="s">
        <v>6359</v>
      </c>
      <c r="B13718" s="1" t="s">
        <v>49</v>
      </c>
      <c r="C13718" s="48" t="str">
        <f t="shared" si="428"/>
        <v>ו עין מאהל</v>
      </c>
      <c r="D13718" s="1" t="s">
        <v>6401</v>
      </c>
      <c r="E13718" s="1"/>
      <c r="F13718" s="2">
        <v>8</v>
      </c>
      <c r="G13718" s="2">
        <f>INDEX(תוצאות_בחירות,MATCH(C13718,siot!$F$3:$F$1887,0),27)</f>
        <v>2</v>
      </c>
      <c r="H13718" s="2" t="b">
        <f t="shared" si="429"/>
        <v>0</v>
      </c>
      <c r="I13718" s="1" t="s">
        <v>2</v>
      </c>
      <c r="J13718" s="1" t="s">
        <v>6403</v>
      </c>
      <c r="K13718" s="1"/>
    </row>
    <row r="13719" spans="1:11" hidden="1">
      <c r="A13719" s="1" t="s">
        <v>6359</v>
      </c>
      <c r="B13719" s="1" t="s">
        <v>49</v>
      </c>
      <c r="C13719" s="48" t="str">
        <f t="shared" si="428"/>
        <v>ו עין מאהל</v>
      </c>
      <c r="D13719" s="1" t="s">
        <v>6401</v>
      </c>
      <c r="E13719" s="1"/>
      <c r="F13719" s="2">
        <v>9</v>
      </c>
      <c r="G13719" s="2">
        <f>INDEX(תוצאות_בחירות,MATCH(C13719,siot!$F$3:$F$1887,0),27)</f>
        <v>2</v>
      </c>
      <c r="H13719" s="2" t="b">
        <f t="shared" si="429"/>
        <v>0</v>
      </c>
      <c r="I13719" s="1" t="s">
        <v>2</v>
      </c>
      <c r="J13719" s="1" t="s">
        <v>6390</v>
      </c>
      <c r="K13719" s="1"/>
    </row>
    <row r="13720" spans="1:11" hidden="1">
      <c r="A13720" s="1" t="s">
        <v>6359</v>
      </c>
      <c r="B13720" s="1" t="s">
        <v>49</v>
      </c>
      <c r="C13720" s="48" t="str">
        <f t="shared" si="428"/>
        <v>ו עין מאהל</v>
      </c>
      <c r="D13720" s="1" t="s">
        <v>6401</v>
      </c>
      <c r="E13720" s="1"/>
      <c r="F13720" s="2">
        <v>10</v>
      </c>
      <c r="G13720" s="2">
        <f>INDEX(תוצאות_בחירות,MATCH(C13720,siot!$F$3:$F$1887,0),27)</f>
        <v>2</v>
      </c>
      <c r="H13720" s="2" t="b">
        <f t="shared" si="429"/>
        <v>0</v>
      </c>
      <c r="I13720" s="1" t="s">
        <v>2</v>
      </c>
      <c r="J13720" s="1" t="s">
        <v>6399</v>
      </c>
      <c r="K13720" s="1"/>
    </row>
    <row r="13721" spans="1:11" hidden="1">
      <c r="A13721" s="1" t="s">
        <v>6359</v>
      </c>
      <c r="B13721" s="1" t="s">
        <v>49</v>
      </c>
      <c r="C13721" s="48" t="str">
        <f t="shared" si="428"/>
        <v>ו עין מאהל</v>
      </c>
      <c r="D13721" s="1" t="s">
        <v>6401</v>
      </c>
      <c r="E13721" s="1"/>
      <c r="F13721" s="2">
        <v>11</v>
      </c>
      <c r="G13721" s="2">
        <f>INDEX(תוצאות_בחירות,MATCH(C13721,siot!$F$3:$F$1887,0),27)</f>
        <v>2</v>
      </c>
      <c r="H13721" s="2" t="b">
        <f t="shared" si="429"/>
        <v>0</v>
      </c>
      <c r="I13721" s="1" t="s">
        <v>2</v>
      </c>
      <c r="J13721" s="1" t="s">
        <v>6372</v>
      </c>
      <c r="K13721" s="1"/>
    </row>
    <row r="13722" spans="1:11" hidden="1">
      <c r="A13722" s="1" t="s">
        <v>6359</v>
      </c>
      <c r="B13722" s="1" t="s">
        <v>49</v>
      </c>
      <c r="C13722" s="48" t="str">
        <f t="shared" si="428"/>
        <v>ו עין מאהל</v>
      </c>
      <c r="D13722" s="1" t="s">
        <v>6401</v>
      </c>
      <c r="E13722" s="1"/>
      <c r="F13722" s="2">
        <v>12</v>
      </c>
      <c r="G13722" s="2">
        <f>INDEX(תוצאות_בחירות,MATCH(C13722,siot!$F$3:$F$1887,0),27)</f>
        <v>2</v>
      </c>
      <c r="H13722" s="2" t="b">
        <f t="shared" si="429"/>
        <v>0</v>
      </c>
      <c r="I13722" s="1" t="s">
        <v>2</v>
      </c>
      <c r="J13722" s="1" t="s">
        <v>6402</v>
      </c>
      <c r="K13722" s="1"/>
    </row>
    <row r="13723" spans="1:11" hidden="1">
      <c r="A13723" s="1" t="s">
        <v>6359</v>
      </c>
      <c r="B13723" s="1" t="s">
        <v>49</v>
      </c>
      <c r="C13723" s="48" t="str">
        <f t="shared" si="428"/>
        <v>ו עין מאהל</v>
      </c>
      <c r="D13723" s="1" t="s">
        <v>6401</v>
      </c>
      <c r="E13723" s="1"/>
      <c r="F13723" s="2">
        <v>13</v>
      </c>
      <c r="G13723" s="2">
        <f>INDEX(תוצאות_בחירות,MATCH(C13723,siot!$F$3:$F$1887,0),27)</f>
        <v>2</v>
      </c>
      <c r="H13723" s="2" t="b">
        <f t="shared" si="429"/>
        <v>0</v>
      </c>
      <c r="I13723" s="1" t="s">
        <v>2</v>
      </c>
      <c r="J13723" s="1" t="s">
        <v>6400</v>
      </c>
      <c r="K13723" s="1"/>
    </row>
    <row r="13724" spans="1:11" hidden="1">
      <c r="A13724" s="1" t="s">
        <v>6359</v>
      </c>
      <c r="B13724" s="1" t="s">
        <v>778</v>
      </c>
      <c r="C13724" s="48" t="str">
        <f t="shared" si="428"/>
        <v>י עין מאהל</v>
      </c>
      <c r="D13724" s="1" t="s">
        <v>6395</v>
      </c>
      <c r="E13724" s="1" t="s">
        <v>18</v>
      </c>
      <c r="F13724" s="2" t="s">
        <v>19548</v>
      </c>
      <c r="G13724" s="2">
        <f>INDEX(תוצאות_בחירות,MATCH(C13724,siot!$F$3:$F$1887,0),27)</f>
        <v>0</v>
      </c>
      <c r="H13724" s="2" t="b">
        <f t="shared" si="429"/>
        <v>0</v>
      </c>
      <c r="I13724" s="1"/>
      <c r="J13724" s="1"/>
      <c r="K13724" s="1"/>
    </row>
    <row r="13725" spans="1:11" hidden="1">
      <c r="A13725" s="1" t="s">
        <v>6359</v>
      </c>
      <c r="B13725" s="1" t="s">
        <v>778</v>
      </c>
      <c r="C13725" s="48" t="str">
        <f t="shared" si="428"/>
        <v>י עין מאהל</v>
      </c>
      <c r="D13725" s="1" t="s">
        <v>6395</v>
      </c>
      <c r="E13725" s="1" t="s">
        <v>17</v>
      </c>
      <c r="F13725" s="2">
        <v>1</v>
      </c>
      <c r="G13725" s="2">
        <f>INDEX(תוצאות_בחירות,MATCH(C13725,siot!$F$3:$F$1887,0),27)</f>
        <v>0</v>
      </c>
      <c r="H13725" s="2" t="b">
        <f t="shared" si="429"/>
        <v>0</v>
      </c>
      <c r="I13725" s="1" t="s">
        <v>2</v>
      </c>
      <c r="J13725" s="1" t="s">
        <v>6399</v>
      </c>
      <c r="K13725" s="1"/>
    </row>
    <row r="13726" spans="1:11" hidden="1">
      <c r="A13726" s="1" t="s">
        <v>6359</v>
      </c>
      <c r="B13726" s="1" t="s">
        <v>778</v>
      </c>
      <c r="C13726" s="48" t="str">
        <f t="shared" si="428"/>
        <v>י עין מאהל</v>
      </c>
      <c r="D13726" s="1" t="s">
        <v>6395</v>
      </c>
      <c r="E13726" s="1"/>
      <c r="F13726" s="2">
        <v>2</v>
      </c>
      <c r="G13726" s="2">
        <f>INDEX(תוצאות_בחירות,MATCH(C13726,siot!$F$3:$F$1887,0),27)</f>
        <v>0</v>
      </c>
      <c r="H13726" s="2" t="b">
        <f t="shared" si="429"/>
        <v>0</v>
      </c>
      <c r="I13726" s="1" t="s">
        <v>2</v>
      </c>
      <c r="J13726" s="1" t="s">
        <v>6398</v>
      </c>
      <c r="K13726" s="1"/>
    </row>
    <row r="13727" spans="1:11" hidden="1">
      <c r="A13727" s="1" t="s">
        <v>6359</v>
      </c>
      <c r="B13727" s="1" t="s">
        <v>778</v>
      </c>
      <c r="C13727" s="48" t="str">
        <f t="shared" si="428"/>
        <v>י עין מאהל</v>
      </c>
      <c r="D13727" s="1" t="s">
        <v>6395</v>
      </c>
      <c r="E13727" s="1"/>
      <c r="F13727" s="2">
        <v>3</v>
      </c>
      <c r="G13727" s="2">
        <f>INDEX(תוצאות_בחירות,MATCH(C13727,siot!$F$3:$F$1887,0),27)</f>
        <v>0</v>
      </c>
      <c r="H13727" s="2" t="b">
        <f t="shared" si="429"/>
        <v>0</v>
      </c>
      <c r="I13727" s="1" t="s">
        <v>2</v>
      </c>
      <c r="J13727" s="1" t="s">
        <v>6397</v>
      </c>
      <c r="K13727" s="1"/>
    </row>
    <row r="13728" spans="1:11" hidden="1">
      <c r="A13728" s="1" t="s">
        <v>6359</v>
      </c>
      <c r="B13728" s="1" t="s">
        <v>778</v>
      </c>
      <c r="C13728" s="48" t="str">
        <f t="shared" si="428"/>
        <v>י עין מאהל</v>
      </c>
      <c r="D13728" s="1" t="s">
        <v>6395</v>
      </c>
      <c r="E13728" s="1"/>
      <c r="F13728" s="2">
        <v>4</v>
      </c>
      <c r="G13728" s="2">
        <f>INDEX(תוצאות_בחירות,MATCH(C13728,siot!$F$3:$F$1887,0),27)</f>
        <v>0</v>
      </c>
      <c r="H13728" s="2" t="b">
        <f t="shared" si="429"/>
        <v>0</v>
      </c>
      <c r="I13728" s="1" t="s">
        <v>2</v>
      </c>
      <c r="J13728" s="1" t="s">
        <v>6380</v>
      </c>
      <c r="K13728" s="1"/>
    </row>
    <row r="13729" spans="1:11" hidden="1">
      <c r="A13729" s="1" t="s">
        <v>6359</v>
      </c>
      <c r="B13729" s="1" t="s">
        <v>778</v>
      </c>
      <c r="C13729" s="48" t="str">
        <f t="shared" si="428"/>
        <v>י עין מאהל</v>
      </c>
      <c r="D13729" s="1" t="s">
        <v>6395</v>
      </c>
      <c r="E13729" s="1"/>
      <c r="F13729" s="2">
        <v>5</v>
      </c>
      <c r="G13729" s="2">
        <f>INDEX(תוצאות_בחירות,MATCH(C13729,siot!$F$3:$F$1887,0),27)</f>
        <v>0</v>
      </c>
      <c r="H13729" s="2" t="b">
        <f t="shared" si="429"/>
        <v>0</v>
      </c>
      <c r="I13729" s="1" t="s">
        <v>2</v>
      </c>
      <c r="J13729" s="1" t="s">
        <v>6396</v>
      </c>
      <c r="K13729" s="1"/>
    </row>
    <row r="13730" spans="1:11" hidden="1">
      <c r="A13730" s="1" t="s">
        <v>6359</v>
      </c>
      <c r="B13730" s="1" t="s">
        <v>778</v>
      </c>
      <c r="C13730" s="48" t="str">
        <f t="shared" si="428"/>
        <v>י עין מאהל</v>
      </c>
      <c r="D13730" s="1" t="s">
        <v>6395</v>
      </c>
      <c r="E13730" s="1"/>
      <c r="F13730" s="2">
        <v>6</v>
      </c>
      <c r="G13730" s="2">
        <f>INDEX(תוצאות_בחירות,MATCH(C13730,siot!$F$3:$F$1887,0),27)</f>
        <v>0</v>
      </c>
      <c r="H13730" s="2" t="b">
        <f t="shared" si="429"/>
        <v>0</v>
      </c>
      <c r="I13730" s="1" t="s">
        <v>2</v>
      </c>
      <c r="J13730" s="1" t="s">
        <v>6394</v>
      </c>
      <c r="K13730" s="1"/>
    </row>
    <row r="13731" spans="1:11" hidden="1">
      <c r="A13731" s="1" t="s">
        <v>6359</v>
      </c>
      <c r="B13731" s="1" t="s">
        <v>3</v>
      </c>
      <c r="C13731" s="48" t="str">
        <f t="shared" si="428"/>
        <v>ל עין מאהל</v>
      </c>
      <c r="D13731" s="1" t="s">
        <v>1326</v>
      </c>
      <c r="E13731" s="1" t="s">
        <v>3</v>
      </c>
      <c r="F13731" s="2" t="s">
        <v>19548</v>
      </c>
      <c r="G13731" s="2">
        <f>INDEX(תוצאות_בחירות,MATCH(C13731,siot!$F$3:$F$1887,0),27)</f>
        <v>1</v>
      </c>
      <c r="H13731" s="2" t="b">
        <f t="shared" si="429"/>
        <v>0</v>
      </c>
      <c r="I13731" s="1"/>
      <c r="J13731" s="1"/>
      <c r="K13731" s="1"/>
    </row>
    <row r="13732" spans="1:11">
      <c r="A13732" s="1" t="s">
        <v>6359</v>
      </c>
      <c r="B13732" s="1" t="s">
        <v>3</v>
      </c>
      <c r="C13732" s="48" t="str">
        <f t="shared" si="428"/>
        <v>ל עין מאהל</v>
      </c>
      <c r="D13732" s="1" t="s">
        <v>1326</v>
      </c>
      <c r="E13732" s="1"/>
      <c r="F13732" s="2">
        <v>1</v>
      </c>
      <c r="G13732" s="2">
        <f>INDEX(תוצאות_בחירות,MATCH(C13732,siot!$F$3:$F$1887,0),27)</f>
        <v>1</v>
      </c>
      <c r="H13732" s="2" t="b">
        <f t="shared" si="429"/>
        <v>1</v>
      </c>
      <c r="I13732" s="1" t="s">
        <v>2</v>
      </c>
      <c r="J13732" s="1" t="s">
        <v>5870</v>
      </c>
      <c r="K13732" s="1"/>
    </row>
    <row r="13733" spans="1:11" hidden="1">
      <c r="A13733" s="1" t="s">
        <v>6359</v>
      </c>
      <c r="B13733" s="1" t="s">
        <v>3</v>
      </c>
      <c r="C13733" s="48" t="str">
        <f t="shared" si="428"/>
        <v>ל עין מאהל</v>
      </c>
      <c r="D13733" s="1" t="s">
        <v>1326</v>
      </c>
      <c r="E13733" s="1"/>
      <c r="F13733" s="2">
        <v>2</v>
      </c>
      <c r="G13733" s="2">
        <f>INDEX(תוצאות_בחירות,MATCH(C13733,siot!$F$3:$F$1887,0),27)</f>
        <v>1</v>
      </c>
      <c r="H13733" s="2" t="b">
        <f t="shared" si="429"/>
        <v>0</v>
      </c>
      <c r="I13733" s="1" t="s">
        <v>2</v>
      </c>
      <c r="J13733" s="1" t="s">
        <v>6326</v>
      </c>
      <c r="K13733" s="1"/>
    </row>
    <row r="13734" spans="1:11" hidden="1">
      <c r="A13734" s="1" t="s">
        <v>6359</v>
      </c>
      <c r="B13734" s="1" t="s">
        <v>3</v>
      </c>
      <c r="C13734" s="48" t="str">
        <f t="shared" si="428"/>
        <v>ל עין מאהל</v>
      </c>
      <c r="D13734" s="1" t="s">
        <v>1326</v>
      </c>
      <c r="E13734" s="1"/>
      <c r="F13734" s="2">
        <v>3</v>
      </c>
      <c r="G13734" s="2">
        <f>INDEX(תוצאות_בחירות,MATCH(C13734,siot!$F$3:$F$1887,0),27)</f>
        <v>1</v>
      </c>
      <c r="H13734" s="2" t="b">
        <f t="shared" si="429"/>
        <v>0</v>
      </c>
      <c r="I13734" s="1" t="s">
        <v>2</v>
      </c>
      <c r="J13734" s="1" t="s">
        <v>6393</v>
      </c>
      <c r="K13734" s="1"/>
    </row>
    <row r="13735" spans="1:11" hidden="1">
      <c r="A13735" s="1" t="s">
        <v>6359</v>
      </c>
      <c r="B13735" s="1" t="s">
        <v>3</v>
      </c>
      <c r="C13735" s="48" t="str">
        <f t="shared" si="428"/>
        <v>ל עין מאהל</v>
      </c>
      <c r="D13735" s="1" t="s">
        <v>1326</v>
      </c>
      <c r="E13735" s="1"/>
      <c r="F13735" s="2">
        <v>4</v>
      </c>
      <c r="G13735" s="2">
        <f>INDEX(תוצאות_בחירות,MATCH(C13735,siot!$F$3:$F$1887,0),27)</f>
        <v>1</v>
      </c>
      <c r="H13735" s="2" t="b">
        <f t="shared" si="429"/>
        <v>0</v>
      </c>
      <c r="I13735" s="1" t="s">
        <v>2</v>
      </c>
      <c r="J13735" s="1" t="s">
        <v>6392</v>
      </c>
      <c r="K13735" s="1"/>
    </row>
    <row r="13736" spans="1:11" hidden="1">
      <c r="A13736" s="1" t="s">
        <v>6359</v>
      </c>
      <c r="B13736" s="1" t="s">
        <v>3</v>
      </c>
      <c r="C13736" s="48" t="str">
        <f t="shared" si="428"/>
        <v>ל עין מאהל</v>
      </c>
      <c r="D13736" s="1" t="s">
        <v>1326</v>
      </c>
      <c r="E13736" s="1"/>
      <c r="F13736" s="2">
        <v>5</v>
      </c>
      <c r="G13736" s="2">
        <f>INDEX(תוצאות_בחירות,MATCH(C13736,siot!$F$3:$F$1887,0),27)</f>
        <v>1</v>
      </c>
      <c r="H13736" s="2" t="b">
        <f t="shared" si="429"/>
        <v>0</v>
      </c>
      <c r="I13736" s="1" t="s">
        <v>2</v>
      </c>
      <c r="J13736" s="1" t="s">
        <v>6391</v>
      </c>
      <c r="K13736" s="1"/>
    </row>
    <row r="13737" spans="1:11" hidden="1">
      <c r="A13737" s="1" t="s">
        <v>6359</v>
      </c>
      <c r="B13737" s="1" t="s">
        <v>87</v>
      </c>
      <c r="C13737" s="48" t="str">
        <f t="shared" si="428"/>
        <v>נ עין מאהל</v>
      </c>
      <c r="D13737" s="1" t="s">
        <v>833</v>
      </c>
      <c r="E13737" s="1" t="s">
        <v>3</v>
      </c>
      <c r="F13737" s="2" t="s">
        <v>19548</v>
      </c>
      <c r="G13737" s="2">
        <f>INDEX(תוצאות_בחירות,MATCH(C13737,siot!$F$3:$F$1887,0),27)</f>
        <v>2</v>
      </c>
      <c r="H13737" s="2" t="b">
        <f t="shared" si="429"/>
        <v>0</v>
      </c>
      <c r="I13737" s="1"/>
      <c r="J13737" s="1"/>
      <c r="K13737" s="1"/>
    </row>
    <row r="13738" spans="1:11">
      <c r="A13738" s="1" t="s">
        <v>6359</v>
      </c>
      <c r="B13738" s="1" t="s">
        <v>87</v>
      </c>
      <c r="C13738" s="48" t="str">
        <f t="shared" si="428"/>
        <v>נ עין מאהל</v>
      </c>
      <c r="D13738" s="1" t="s">
        <v>833</v>
      </c>
      <c r="E13738" s="1"/>
      <c r="F13738" s="2">
        <v>1</v>
      </c>
      <c r="G13738" s="2">
        <f>INDEX(תוצאות_בחירות,MATCH(C13738,siot!$F$3:$F$1887,0),27)</f>
        <v>2</v>
      </c>
      <c r="H13738" s="2" t="b">
        <f t="shared" si="429"/>
        <v>1</v>
      </c>
      <c r="I13738" s="1" t="s">
        <v>2</v>
      </c>
      <c r="J13738" s="1" t="s">
        <v>6390</v>
      </c>
      <c r="K13738" s="1"/>
    </row>
    <row r="13739" spans="1:11">
      <c r="A13739" s="1" t="s">
        <v>6359</v>
      </c>
      <c r="B13739" s="1" t="s">
        <v>87</v>
      </c>
      <c r="C13739" s="48" t="str">
        <f t="shared" si="428"/>
        <v>נ עין מאהל</v>
      </c>
      <c r="D13739" s="1" t="s">
        <v>833</v>
      </c>
      <c r="E13739" s="1"/>
      <c r="F13739" s="2">
        <v>2</v>
      </c>
      <c r="G13739" s="2">
        <f>INDEX(תוצאות_בחירות,MATCH(C13739,siot!$F$3:$F$1887,0),27)</f>
        <v>2</v>
      </c>
      <c r="H13739" s="2" t="b">
        <f t="shared" si="429"/>
        <v>1</v>
      </c>
      <c r="I13739" s="1" t="s">
        <v>2</v>
      </c>
      <c r="J13739" s="1" t="s">
        <v>6389</v>
      </c>
      <c r="K13739" s="1"/>
    </row>
    <row r="13740" spans="1:11" hidden="1">
      <c r="A13740" s="1" t="s">
        <v>6359</v>
      </c>
      <c r="B13740" s="1" t="s">
        <v>87</v>
      </c>
      <c r="C13740" s="48" t="str">
        <f t="shared" si="428"/>
        <v>נ עין מאהל</v>
      </c>
      <c r="D13740" s="1" t="s">
        <v>833</v>
      </c>
      <c r="E13740" s="1"/>
      <c r="F13740" s="2">
        <v>3</v>
      </c>
      <c r="G13740" s="2">
        <f>INDEX(תוצאות_בחירות,MATCH(C13740,siot!$F$3:$F$1887,0),27)</f>
        <v>2</v>
      </c>
      <c r="H13740" s="2" t="b">
        <f t="shared" si="429"/>
        <v>0</v>
      </c>
      <c r="I13740" s="1" t="s">
        <v>2</v>
      </c>
      <c r="J13740" s="1" t="s">
        <v>6388</v>
      </c>
      <c r="K13740" s="1"/>
    </row>
    <row r="13741" spans="1:11" hidden="1">
      <c r="A13741" s="1" t="s">
        <v>6359</v>
      </c>
      <c r="B13741" s="1" t="s">
        <v>87</v>
      </c>
      <c r="C13741" s="48" t="str">
        <f t="shared" si="428"/>
        <v>נ עין מאהל</v>
      </c>
      <c r="D13741" s="1" t="s">
        <v>833</v>
      </c>
      <c r="E13741" s="1"/>
      <c r="F13741" s="2">
        <v>4</v>
      </c>
      <c r="G13741" s="2">
        <f>INDEX(תוצאות_בחירות,MATCH(C13741,siot!$F$3:$F$1887,0),27)</f>
        <v>2</v>
      </c>
      <c r="H13741" s="2" t="b">
        <f t="shared" si="429"/>
        <v>0</v>
      </c>
      <c r="I13741" s="1" t="s">
        <v>2</v>
      </c>
      <c r="J13741" s="1" t="s">
        <v>6387</v>
      </c>
      <c r="K13741" s="1"/>
    </row>
    <row r="13742" spans="1:11" hidden="1">
      <c r="A13742" s="1" t="s">
        <v>6359</v>
      </c>
      <c r="B13742" s="1" t="s">
        <v>87</v>
      </c>
      <c r="C13742" s="48" t="str">
        <f t="shared" si="428"/>
        <v>נ עין מאהל</v>
      </c>
      <c r="D13742" s="1" t="s">
        <v>833</v>
      </c>
      <c r="E13742" s="1"/>
      <c r="F13742" s="2">
        <v>5</v>
      </c>
      <c r="G13742" s="2">
        <f>INDEX(תוצאות_בחירות,MATCH(C13742,siot!$F$3:$F$1887,0),27)</f>
        <v>2</v>
      </c>
      <c r="H13742" s="2" t="b">
        <f t="shared" si="429"/>
        <v>0</v>
      </c>
      <c r="I13742" s="1" t="s">
        <v>2</v>
      </c>
      <c r="J13742" s="1" t="s">
        <v>6386</v>
      </c>
      <c r="K13742" s="1"/>
    </row>
    <row r="13743" spans="1:11" hidden="1">
      <c r="A13743" s="1" t="s">
        <v>6359</v>
      </c>
      <c r="B13743" s="1" t="s">
        <v>87</v>
      </c>
      <c r="C13743" s="48" t="str">
        <f t="shared" si="428"/>
        <v>נ עין מאהל</v>
      </c>
      <c r="D13743" s="1" t="s">
        <v>833</v>
      </c>
      <c r="E13743" s="1"/>
      <c r="F13743" s="2">
        <v>6</v>
      </c>
      <c r="G13743" s="2">
        <f>INDEX(תוצאות_בחירות,MATCH(C13743,siot!$F$3:$F$1887,0),27)</f>
        <v>2</v>
      </c>
      <c r="H13743" s="2" t="b">
        <f t="shared" si="429"/>
        <v>0</v>
      </c>
      <c r="I13743" s="1" t="s">
        <v>2</v>
      </c>
      <c r="J13743" s="1" t="s">
        <v>6385</v>
      </c>
      <c r="K13743" s="1"/>
    </row>
    <row r="13744" spans="1:11" hidden="1">
      <c r="A13744" s="1" t="s">
        <v>6359</v>
      </c>
      <c r="B13744" s="1" t="s">
        <v>1512</v>
      </c>
      <c r="C13744" s="48" t="str">
        <f t="shared" si="428"/>
        <v>עם עין מאהל</v>
      </c>
      <c r="D13744" s="1" t="s">
        <v>6381</v>
      </c>
      <c r="E13744" s="1" t="s">
        <v>18</v>
      </c>
      <c r="F13744" s="2" t="s">
        <v>19548</v>
      </c>
      <c r="G13744" s="2">
        <f>INDEX(תוצאות_בחירות,MATCH(C13744,siot!$F$3:$F$1887,0),27)</f>
        <v>1</v>
      </c>
      <c r="H13744" s="2" t="b">
        <f t="shared" si="429"/>
        <v>0</v>
      </c>
      <c r="I13744" s="1"/>
      <c r="J13744" s="1"/>
      <c r="K13744" s="1"/>
    </row>
    <row r="13745" spans="1:11">
      <c r="A13745" s="1" t="s">
        <v>6359</v>
      </c>
      <c r="B13745" s="1" t="s">
        <v>1512</v>
      </c>
      <c r="C13745" s="48" t="str">
        <f t="shared" si="428"/>
        <v>עם עין מאהל</v>
      </c>
      <c r="D13745" s="1" t="s">
        <v>6381</v>
      </c>
      <c r="E13745" s="1" t="s">
        <v>17</v>
      </c>
      <c r="F13745" s="2">
        <v>1</v>
      </c>
      <c r="G13745" s="2">
        <f>INDEX(תוצאות_בחירות,MATCH(C13745,siot!$F$3:$F$1887,0),27)</f>
        <v>1</v>
      </c>
      <c r="H13745" s="2" t="b">
        <f t="shared" si="429"/>
        <v>1</v>
      </c>
      <c r="I13745" s="1" t="s">
        <v>2</v>
      </c>
      <c r="J13745" s="1" t="s">
        <v>6362</v>
      </c>
      <c r="K13745" s="1"/>
    </row>
    <row r="13746" spans="1:11" hidden="1">
      <c r="A13746" s="1" t="s">
        <v>6359</v>
      </c>
      <c r="B13746" s="1" t="s">
        <v>1512</v>
      </c>
      <c r="C13746" s="48" t="str">
        <f t="shared" si="428"/>
        <v>עם עין מאהל</v>
      </c>
      <c r="D13746" s="1" t="s">
        <v>6381</v>
      </c>
      <c r="E13746" s="1"/>
      <c r="F13746" s="2">
        <v>2</v>
      </c>
      <c r="G13746" s="2">
        <f>INDEX(תוצאות_בחירות,MATCH(C13746,siot!$F$3:$F$1887,0),27)</f>
        <v>1</v>
      </c>
      <c r="H13746" s="2" t="b">
        <f t="shared" si="429"/>
        <v>0</v>
      </c>
      <c r="I13746" s="1" t="s">
        <v>2</v>
      </c>
      <c r="J13746" s="1" t="s">
        <v>6384</v>
      </c>
      <c r="K13746" s="1"/>
    </row>
    <row r="13747" spans="1:11" hidden="1">
      <c r="A13747" s="1" t="s">
        <v>6359</v>
      </c>
      <c r="B13747" s="1" t="s">
        <v>1512</v>
      </c>
      <c r="C13747" s="48" t="str">
        <f t="shared" si="428"/>
        <v>עם עין מאהל</v>
      </c>
      <c r="D13747" s="1" t="s">
        <v>6381</v>
      </c>
      <c r="E13747" s="1"/>
      <c r="F13747" s="2">
        <v>3</v>
      </c>
      <c r="G13747" s="2">
        <f>INDEX(תוצאות_בחירות,MATCH(C13747,siot!$F$3:$F$1887,0),27)</f>
        <v>1</v>
      </c>
      <c r="H13747" s="2" t="b">
        <f t="shared" si="429"/>
        <v>0</v>
      </c>
      <c r="I13747" s="1" t="s">
        <v>2</v>
      </c>
      <c r="J13747" s="1" t="s">
        <v>6383</v>
      </c>
      <c r="K13747" s="1"/>
    </row>
    <row r="13748" spans="1:11" hidden="1">
      <c r="A13748" s="1" t="s">
        <v>6359</v>
      </c>
      <c r="B13748" s="1" t="s">
        <v>1512</v>
      </c>
      <c r="C13748" s="48" t="str">
        <f t="shared" si="428"/>
        <v>עם עין מאהל</v>
      </c>
      <c r="D13748" s="1" t="s">
        <v>6381</v>
      </c>
      <c r="E13748" s="1"/>
      <c r="F13748" s="2">
        <v>4</v>
      </c>
      <c r="G13748" s="2">
        <f>INDEX(תוצאות_בחירות,MATCH(C13748,siot!$F$3:$F$1887,0),27)</f>
        <v>1</v>
      </c>
      <c r="H13748" s="2" t="b">
        <f t="shared" si="429"/>
        <v>0</v>
      </c>
      <c r="I13748" s="1" t="s">
        <v>2</v>
      </c>
      <c r="J13748" s="1" t="s">
        <v>6382</v>
      </c>
      <c r="K13748" s="1"/>
    </row>
    <row r="13749" spans="1:11" hidden="1">
      <c r="A13749" s="1" t="s">
        <v>6359</v>
      </c>
      <c r="B13749" s="1" t="s">
        <v>1512</v>
      </c>
      <c r="C13749" s="48" t="str">
        <f t="shared" si="428"/>
        <v>עם עין מאהל</v>
      </c>
      <c r="D13749" s="1" t="s">
        <v>6381</v>
      </c>
      <c r="E13749" s="1"/>
      <c r="F13749" s="2">
        <v>5</v>
      </c>
      <c r="G13749" s="2">
        <f>INDEX(תוצאות_בחירות,MATCH(C13749,siot!$F$3:$F$1887,0),27)</f>
        <v>1</v>
      </c>
      <c r="H13749" s="2" t="b">
        <f t="shared" si="429"/>
        <v>0</v>
      </c>
      <c r="I13749" s="1" t="s">
        <v>2</v>
      </c>
      <c r="J13749" s="1" t="s">
        <v>6372</v>
      </c>
      <c r="K13749" s="1"/>
    </row>
    <row r="13750" spans="1:11" hidden="1">
      <c r="A13750" s="1" t="s">
        <v>6359</v>
      </c>
      <c r="B13750" s="1" t="s">
        <v>364</v>
      </c>
      <c r="C13750" s="48" t="str">
        <f t="shared" si="428"/>
        <v>ף עין מאהל</v>
      </c>
      <c r="D13750" s="1" t="s">
        <v>5480</v>
      </c>
      <c r="E13750" s="1" t="s">
        <v>3</v>
      </c>
      <c r="F13750" s="2" t="s">
        <v>19548</v>
      </c>
      <c r="G13750" s="2">
        <f>INDEX(תוצאות_בחירות,MATCH(C13750,siot!$F$3:$F$1887,0),27)</f>
        <v>0</v>
      </c>
      <c r="H13750" s="2" t="b">
        <f t="shared" si="429"/>
        <v>0</v>
      </c>
      <c r="I13750" s="1"/>
      <c r="J13750" s="1"/>
      <c r="K13750" s="1"/>
    </row>
    <row r="13751" spans="1:11" hidden="1">
      <c r="A13751" s="1" t="s">
        <v>6359</v>
      </c>
      <c r="B13751" s="1" t="s">
        <v>364</v>
      </c>
      <c r="C13751" s="48" t="str">
        <f t="shared" si="428"/>
        <v>ף עין מאהל</v>
      </c>
      <c r="D13751" s="1" t="s">
        <v>5480</v>
      </c>
      <c r="E13751" s="1"/>
      <c r="F13751" s="2">
        <v>1</v>
      </c>
      <c r="G13751" s="2">
        <f>INDEX(תוצאות_בחירות,MATCH(C13751,siot!$F$3:$F$1887,0),27)</f>
        <v>0</v>
      </c>
      <c r="H13751" s="2" t="b">
        <f t="shared" si="429"/>
        <v>0</v>
      </c>
      <c r="I13751" s="1" t="s">
        <v>2</v>
      </c>
      <c r="J13751" s="1" t="s">
        <v>6379</v>
      </c>
      <c r="K13751" s="1"/>
    </row>
    <row r="13752" spans="1:11" hidden="1">
      <c r="A13752" s="1" t="s">
        <v>6359</v>
      </c>
      <c r="B13752" s="1" t="s">
        <v>364</v>
      </c>
      <c r="C13752" s="48" t="str">
        <f t="shared" si="428"/>
        <v>ף עין מאהל</v>
      </c>
      <c r="D13752" s="1" t="s">
        <v>5480</v>
      </c>
      <c r="E13752" s="1"/>
      <c r="F13752" s="2">
        <v>2</v>
      </c>
      <c r="G13752" s="2">
        <f>INDEX(תוצאות_בחירות,MATCH(C13752,siot!$F$3:$F$1887,0),27)</f>
        <v>0</v>
      </c>
      <c r="H13752" s="2" t="b">
        <f t="shared" si="429"/>
        <v>0</v>
      </c>
      <c r="I13752" s="1" t="s">
        <v>2</v>
      </c>
      <c r="J13752" s="1" t="s">
        <v>6378</v>
      </c>
      <c r="K13752" s="1"/>
    </row>
    <row r="13753" spans="1:11" hidden="1">
      <c r="A13753" s="1" t="s">
        <v>6359</v>
      </c>
      <c r="B13753" s="1" t="s">
        <v>364</v>
      </c>
      <c r="C13753" s="48" t="str">
        <f t="shared" si="428"/>
        <v>ף עין מאהל</v>
      </c>
      <c r="D13753" s="1" t="s">
        <v>5480</v>
      </c>
      <c r="E13753" s="1"/>
      <c r="F13753" s="2">
        <v>3</v>
      </c>
      <c r="G13753" s="2">
        <f>INDEX(תוצאות_בחירות,MATCH(C13753,siot!$F$3:$F$1887,0),27)</f>
        <v>0</v>
      </c>
      <c r="H13753" s="2" t="b">
        <f t="shared" si="429"/>
        <v>0</v>
      </c>
      <c r="I13753" s="1" t="s">
        <v>2</v>
      </c>
      <c r="J13753" s="1" t="s">
        <v>6377</v>
      </c>
      <c r="K13753" s="1"/>
    </row>
    <row r="13754" spans="1:11" hidden="1">
      <c r="A13754" s="1" t="s">
        <v>6359</v>
      </c>
      <c r="B13754" s="1" t="s">
        <v>364</v>
      </c>
      <c r="C13754" s="48" t="str">
        <f t="shared" si="428"/>
        <v>ף עין מאהל</v>
      </c>
      <c r="D13754" s="1" t="s">
        <v>5480</v>
      </c>
      <c r="E13754" s="1"/>
      <c r="F13754" s="2">
        <v>4</v>
      </c>
      <c r="G13754" s="2">
        <f>INDEX(תוצאות_בחירות,MATCH(C13754,siot!$F$3:$F$1887,0),27)</f>
        <v>0</v>
      </c>
      <c r="H13754" s="2" t="b">
        <f t="shared" si="429"/>
        <v>0</v>
      </c>
      <c r="I13754" s="1" t="s">
        <v>2</v>
      </c>
      <c r="J13754" s="1" t="s">
        <v>6376</v>
      </c>
      <c r="K13754" s="1"/>
    </row>
    <row r="13755" spans="1:11" hidden="1">
      <c r="A13755" s="1" t="s">
        <v>6359</v>
      </c>
      <c r="B13755" s="1" t="s">
        <v>364</v>
      </c>
      <c r="C13755" s="48" t="str">
        <f t="shared" si="428"/>
        <v>ף עין מאהל</v>
      </c>
      <c r="D13755" s="1" t="s">
        <v>5480</v>
      </c>
      <c r="E13755" s="1"/>
      <c r="F13755" s="2">
        <v>5</v>
      </c>
      <c r="G13755" s="2">
        <f>INDEX(תוצאות_בחירות,MATCH(C13755,siot!$F$3:$F$1887,0),27)</f>
        <v>0</v>
      </c>
      <c r="H13755" s="2" t="b">
        <f t="shared" si="429"/>
        <v>0</v>
      </c>
      <c r="I13755" s="1" t="s">
        <v>2</v>
      </c>
      <c r="J13755" s="1" t="s">
        <v>6375</v>
      </c>
      <c r="K13755" s="1"/>
    </row>
    <row r="13756" spans="1:11" hidden="1">
      <c r="A13756" s="1" t="s">
        <v>6359</v>
      </c>
      <c r="B13756" s="1" t="s">
        <v>364</v>
      </c>
      <c r="C13756" s="48" t="str">
        <f t="shared" si="428"/>
        <v>ף עין מאהל</v>
      </c>
      <c r="D13756" s="1" t="s">
        <v>5480</v>
      </c>
      <c r="E13756" s="1"/>
      <c r="F13756" s="2">
        <v>6</v>
      </c>
      <c r="G13756" s="2">
        <f>INDEX(תוצאות_בחירות,MATCH(C13756,siot!$F$3:$F$1887,0),27)</f>
        <v>0</v>
      </c>
      <c r="H13756" s="2" t="b">
        <f t="shared" si="429"/>
        <v>0</v>
      </c>
      <c r="I13756" s="1" t="s">
        <v>2</v>
      </c>
      <c r="J13756" s="1" t="s">
        <v>6374</v>
      </c>
      <c r="K13756" s="1"/>
    </row>
    <row r="13757" spans="1:11" hidden="1">
      <c r="A13757" s="1" t="s">
        <v>6359</v>
      </c>
      <c r="B13757" s="1" t="s">
        <v>364</v>
      </c>
      <c r="C13757" s="48" t="str">
        <f t="shared" si="428"/>
        <v>ף עין מאהל</v>
      </c>
      <c r="D13757" s="1" t="s">
        <v>5480</v>
      </c>
      <c r="E13757" s="1"/>
      <c r="F13757" s="2">
        <v>7</v>
      </c>
      <c r="G13757" s="2">
        <f>INDEX(תוצאות_בחירות,MATCH(C13757,siot!$F$3:$F$1887,0),27)</f>
        <v>0</v>
      </c>
      <c r="H13757" s="2" t="b">
        <f t="shared" si="429"/>
        <v>0</v>
      </c>
      <c r="I13757" s="1" t="s">
        <v>2</v>
      </c>
      <c r="J13757" s="1" t="s">
        <v>6373</v>
      </c>
      <c r="K13757" s="1"/>
    </row>
    <row r="13758" spans="1:11" hidden="1">
      <c r="A13758" s="1" t="s">
        <v>6359</v>
      </c>
      <c r="B13758" s="1" t="s">
        <v>339</v>
      </c>
      <c r="C13758" s="48" t="str">
        <f t="shared" si="428"/>
        <v>ץ עין מאהל</v>
      </c>
      <c r="D13758" s="1" t="s">
        <v>4554</v>
      </c>
      <c r="E13758" s="1" t="s">
        <v>3</v>
      </c>
      <c r="F13758" s="2" t="s">
        <v>19548</v>
      </c>
      <c r="G13758" s="2">
        <f>INDEX(תוצאות_בחירות,MATCH(C13758,siot!$F$3:$F$1887,0),27)</f>
        <v>0</v>
      </c>
      <c r="H13758" s="2" t="b">
        <f t="shared" si="429"/>
        <v>0</v>
      </c>
      <c r="I13758" s="1"/>
      <c r="J13758" s="1"/>
      <c r="K13758" s="1"/>
    </row>
    <row r="13759" spans="1:11" hidden="1">
      <c r="A13759" s="1" t="s">
        <v>6359</v>
      </c>
      <c r="B13759" s="1" t="s">
        <v>339</v>
      </c>
      <c r="C13759" s="48" t="str">
        <f t="shared" si="428"/>
        <v>ץ עין מאהל</v>
      </c>
      <c r="D13759" s="1" t="s">
        <v>4554</v>
      </c>
      <c r="E13759" s="1"/>
      <c r="F13759" s="2">
        <v>1</v>
      </c>
      <c r="G13759" s="2">
        <f>INDEX(תוצאות_בחירות,MATCH(C13759,siot!$F$3:$F$1887,0),27)</f>
        <v>0</v>
      </c>
      <c r="H13759" s="2" t="b">
        <f t="shared" si="429"/>
        <v>0</v>
      </c>
      <c r="I13759" s="1" t="s">
        <v>2</v>
      </c>
      <c r="J13759" s="1" t="s">
        <v>6372</v>
      </c>
      <c r="K13759" s="1"/>
    </row>
    <row r="13760" spans="1:11" hidden="1">
      <c r="A13760" s="1" t="s">
        <v>6359</v>
      </c>
      <c r="B13760" s="1" t="s">
        <v>339</v>
      </c>
      <c r="C13760" s="48" t="str">
        <f t="shared" si="428"/>
        <v>ץ עין מאהל</v>
      </c>
      <c r="D13760" s="1" t="s">
        <v>4554</v>
      </c>
      <c r="E13760" s="1"/>
      <c r="F13760" s="2">
        <v>2</v>
      </c>
      <c r="G13760" s="2">
        <f>INDEX(תוצאות_בחירות,MATCH(C13760,siot!$F$3:$F$1887,0),27)</f>
        <v>0</v>
      </c>
      <c r="H13760" s="2" t="b">
        <f t="shared" si="429"/>
        <v>0</v>
      </c>
      <c r="I13760" s="1" t="s">
        <v>2</v>
      </c>
      <c r="J13760" s="1" t="s">
        <v>6371</v>
      </c>
      <c r="K13760" s="1"/>
    </row>
    <row r="13761" spans="1:11" hidden="1">
      <c r="A13761" s="1" t="s">
        <v>6359</v>
      </c>
      <c r="B13761" s="1" t="s">
        <v>339</v>
      </c>
      <c r="C13761" s="48" t="str">
        <f t="shared" si="428"/>
        <v>ץ עין מאהל</v>
      </c>
      <c r="D13761" s="1" t="s">
        <v>4554</v>
      </c>
      <c r="E13761" s="1"/>
      <c r="F13761" s="2">
        <v>3</v>
      </c>
      <c r="G13761" s="2">
        <f>INDEX(תוצאות_בחירות,MATCH(C13761,siot!$F$3:$F$1887,0),27)</f>
        <v>0</v>
      </c>
      <c r="H13761" s="2" t="b">
        <f t="shared" si="429"/>
        <v>0</v>
      </c>
      <c r="I13761" s="1" t="s">
        <v>2</v>
      </c>
      <c r="J13761" s="1" t="s">
        <v>6370</v>
      </c>
      <c r="K13761" s="1"/>
    </row>
    <row r="13762" spans="1:11" hidden="1">
      <c r="A13762" s="1" t="s">
        <v>6359</v>
      </c>
      <c r="B13762" s="1" t="s">
        <v>339</v>
      </c>
      <c r="C13762" s="48" t="str">
        <f t="shared" si="428"/>
        <v>ץ עין מאהל</v>
      </c>
      <c r="D13762" s="1" t="s">
        <v>4554</v>
      </c>
      <c r="E13762" s="1"/>
      <c r="F13762" s="2">
        <v>4</v>
      </c>
      <c r="G13762" s="2">
        <f>INDEX(תוצאות_בחירות,MATCH(C13762,siot!$F$3:$F$1887,0),27)</f>
        <v>0</v>
      </c>
      <c r="H13762" s="2" t="b">
        <f t="shared" si="429"/>
        <v>0</v>
      </c>
      <c r="I13762" s="1" t="s">
        <v>2</v>
      </c>
      <c r="J13762" s="1" t="s">
        <v>6369</v>
      </c>
      <c r="K13762" s="1"/>
    </row>
    <row r="13763" spans="1:11" hidden="1">
      <c r="A13763" s="1" t="s">
        <v>6359</v>
      </c>
      <c r="B13763" s="1" t="s">
        <v>339</v>
      </c>
      <c r="C13763" s="48" t="str">
        <f t="shared" si="428"/>
        <v>ץ עין מאהל</v>
      </c>
      <c r="D13763" s="1" t="s">
        <v>4554</v>
      </c>
      <c r="E13763" s="1"/>
      <c r="F13763" s="2">
        <v>5</v>
      </c>
      <c r="G13763" s="2">
        <f>INDEX(תוצאות_בחירות,MATCH(C13763,siot!$F$3:$F$1887,0),27)</f>
        <v>0</v>
      </c>
      <c r="H13763" s="2" t="b">
        <f t="shared" si="429"/>
        <v>0</v>
      </c>
      <c r="I13763" s="1" t="s">
        <v>2</v>
      </c>
      <c r="J13763" s="1" t="s">
        <v>6368</v>
      </c>
      <c r="K13763" s="1"/>
    </row>
    <row r="13764" spans="1:11" hidden="1">
      <c r="A13764" s="1" t="s">
        <v>6359</v>
      </c>
      <c r="B13764" s="1" t="s">
        <v>339</v>
      </c>
      <c r="C13764" s="48" t="str">
        <f t="shared" ref="C13764:C13827" si="430">B13764&amp;" "&amp;A13764</f>
        <v>ץ עין מאהל</v>
      </c>
      <c r="D13764" s="1" t="s">
        <v>4554</v>
      </c>
      <c r="E13764" s="1"/>
      <c r="F13764" s="2">
        <v>6</v>
      </c>
      <c r="G13764" s="2">
        <f>INDEX(תוצאות_בחירות,MATCH(C13764,siot!$F$3:$F$1887,0),27)</f>
        <v>0</v>
      </c>
      <c r="H13764" s="2" t="b">
        <f t="shared" ref="H13764:H13827" si="431">IF(OR(F13764&lt;G13764,G13764=F13764),TRUE,FALSE)</f>
        <v>0</v>
      </c>
      <c r="I13764" s="1" t="s">
        <v>2</v>
      </c>
      <c r="J13764" s="1" t="s">
        <v>6367</v>
      </c>
      <c r="K13764" s="1"/>
    </row>
    <row r="13765" spans="1:11" hidden="1">
      <c r="A13765" s="1" t="s">
        <v>6359</v>
      </c>
      <c r="B13765" s="1" t="s">
        <v>339</v>
      </c>
      <c r="C13765" s="48" t="str">
        <f t="shared" si="430"/>
        <v>ץ עין מאהל</v>
      </c>
      <c r="D13765" s="1" t="s">
        <v>4554</v>
      </c>
      <c r="E13765" s="1"/>
      <c r="F13765" s="2">
        <v>7</v>
      </c>
      <c r="G13765" s="2">
        <f>INDEX(תוצאות_בחירות,MATCH(C13765,siot!$F$3:$F$1887,0),27)</f>
        <v>0</v>
      </c>
      <c r="H13765" s="2" t="b">
        <f t="shared" si="431"/>
        <v>0</v>
      </c>
      <c r="I13765" s="1" t="s">
        <v>2</v>
      </c>
      <c r="J13765" s="1" t="s">
        <v>6366</v>
      </c>
      <c r="K13765" s="1"/>
    </row>
    <row r="13766" spans="1:11" hidden="1">
      <c r="A13766" s="1" t="s">
        <v>6359</v>
      </c>
      <c r="B13766" s="1" t="s">
        <v>339</v>
      </c>
      <c r="C13766" s="48" t="str">
        <f t="shared" si="430"/>
        <v>ץ עין מאהל</v>
      </c>
      <c r="D13766" s="1" t="s">
        <v>4554</v>
      </c>
      <c r="E13766" s="1"/>
      <c r="F13766" s="2">
        <v>8</v>
      </c>
      <c r="G13766" s="2">
        <f>INDEX(תוצאות_בחירות,MATCH(C13766,siot!$F$3:$F$1887,0),27)</f>
        <v>0</v>
      </c>
      <c r="H13766" s="2" t="b">
        <f t="shared" si="431"/>
        <v>0</v>
      </c>
      <c r="I13766" s="1" t="s">
        <v>2</v>
      </c>
      <c r="J13766" s="1" t="s">
        <v>6365</v>
      </c>
      <c r="K13766" s="1"/>
    </row>
    <row r="13767" spans="1:11" hidden="1">
      <c r="A13767" s="1" t="s">
        <v>6359</v>
      </c>
      <c r="B13767" s="1" t="s">
        <v>259</v>
      </c>
      <c r="C13767" s="48" t="str">
        <f t="shared" si="430"/>
        <v>ק עין מאהל</v>
      </c>
      <c r="D13767" s="1" t="s">
        <v>5524</v>
      </c>
      <c r="E13767" s="1" t="s">
        <v>3</v>
      </c>
      <c r="F13767" s="2" t="s">
        <v>19548</v>
      </c>
      <c r="G13767" s="2">
        <f>INDEX(תוצאות_בחירות,MATCH(C13767,siot!$F$3:$F$1887,0),27)</f>
        <v>0</v>
      </c>
      <c r="H13767" s="2" t="b">
        <f t="shared" si="431"/>
        <v>0</v>
      </c>
      <c r="I13767" s="1"/>
      <c r="J13767" s="1"/>
      <c r="K13767" s="1"/>
    </row>
    <row r="13768" spans="1:11" hidden="1">
      <c r="A13768" s="1" t="s">
        <v>6359</v>
      </c>
      <c r="B13768" s="1" t="s">
        <v>259</v>
      </c>
      <c r="C13768" s="48" t="str">
        <f t="shared" si="430"/>
        <v>ק עין מאהל</v>
      </c>
      <c r="D13768" s="1" t="s">
        <v>5524</v>
      </c>
      <c r="E13768" s="1"/>
      <c r="F13768" s="2">
        <v>1</v>
      </c>
      <c r="G13768" s="2">
        <f>INDEX(תוצאות_בחירות,MATCH(C13768,siot!$F$3:$F$1887,0),27)</f>
        <v>0</v>
      </c>
      <c r="H13768" s="2" t="b">
        <f t="shared" si="431"/>
        <v>0</v>
      </c>
      <c r="I13768" s="1" t="s">
        <v>2</v>
      </c>
      <c r="J13768" s="1" t="s">
        <v>6363</v>
      </c>
      <c r="K13768" s="1"/>
    </row>
    <row r="13769" spans="1:11" hidden="1">
      <c r="A13769" s="1" t="s">
        <v>6359</v>
      </c>
      <c r="B13769" s="1" t="s">
        <v>259</v>
      </c>
      <c r="C13769" s="48" t="str">
        <f t="shared" si="430"/>
        <v>ק עין מאהל</v>
      </c>
      <c r="D13769" s="1" t="s">
        <v>5524</v>
      </c>
      <c r="E13769" s="1"/>
      <c r="F13769" s="2">
        <v>2</v>
      </c>
      <c r="G13769" s="2">
        <f>INDEX(תוצאות_בחירות,MATCH(C13769,siot!$F$3:$F$1887,0),27)</f>
        <v>0</v>
      </c>
      <c r="H13769" s="2" t="b">
        <f t="shared" si="431"/>
        <v>0</v>
      </c>
      <c r="I13769" s="1" t="s">
        <v>2</v>
      </c>
      <c r="J13769" s="1" t="s">
        <v>6362</v>
      </c>
      <c r="K13769" s="1"/>
    </row>
    <row r="13770" spans="1:11" hidden="1">
      <c r="A13770" s="1" t="s">
        <v>6359</v>
      </c>
      <c r="B13770" s="1" t="s">
        <v>259</v>
      </c>
      <c r="C13770" s="48" t="str">
        <f t="shared" si="430"/>
        <v>ק עין מאהל</v>
      </c>
      <c r="D13770" s="1" t="s">
        <v>5524</v>
      </c>
      <c r="E13770" s="1"/>
      <c r="F13770" s="2">
        <v>3</v>
      </c>
      <c r="G13770" s="2">
        <f>INDEX(תוצאות_בחירות,MATCH(C13770,siot!$F$3:$F$1887,0),27)</f>
        <v>0</v>
      </c>
      <c r="H13770" s="2" t="b">
        <f t="shared" si="431"/>
        <v>0</v>
      </c>
      <c r="I13770" s="1" t="s">
        <v>2</v>
      </c>
      <c r="J13770" s="1" t="s">
        <v>6361</v>
      </c>
      <c r="K13770" s="1"/>
    </row>
    <row r="13771" spans="1:11" hidden="1">
      <c r="A13771" s="1" t="s">
        <v>6359</v>
      </c>
      <c r="B13771" s="1" t="s">
        <v>259</v>
      </c>
      <c r="C13771" s="48" t="str">
        <f t="shared" si="430"/>
        <v>ק עין מאהל</v>
      </c>
      <c r="D13771" s="1" t="s">
        <v>5524</v>
      </c>
      <c r="E13771" s="1"/>
      <c r="F13771" s="2">
        <v>4</v>
      </c>
      <c r="G13771" s="2">
        <f>INDEX(תוצאות_בחירות,MATCH(C13771,siot!$F$3:$F$1887,0),27)</f>
        <v>0</v>
      </c>
      <c r="H13771" s="2" t="b">
        <f t="shared" si="431"/>
        <v>0</v>
      </c>
      <c r="I13771" s="1" t="s">
        <v>2</v>
      </c>
      <c r="J13771" s="1" t="s">
        <v>6360</v>
      </c>
      <c r="K13771" s="1"/>
    </row>
    <row r="13772" spans="1:11" hidden="1">
      <c r="A13772" s="1" t="s">
        <v>6359</v>
      </c>
      <c r="B13772" s="1" t="s">
        <v>259</v>
      </c>
      <c r="C13772" s="48" t="str">
        <f t="shared" si="430"/>
        <v>ק עין מאהל</v>
      </c>
      <c r="D13772" s="1" t="s">
        <v>5524</v>
      </c>
      <c r="E13772" s="1"/>
      <c r="F13772" s="2">
        <v>5</v>
      </c>
      <c r="G13772" s="2">
        <f>INDEX(תוצאות_בחירות,MATCH(C13772,siot!$F$3:$F$1887,0),27)</f>
        <v>0</v>
      </c>
      <c r="H13772" s="2" t="b">
        <f t="shared" si="431"/>
        <v>0</v>
      </c>
      <c r="I13772" s="1" t="s">
        <v>2</v>
      </c>
      <c r="J13772" s="1" t="s">
        <v>6358</v>
      </c>
      <c r="K13772" s="1"/>
    </row>
    <row r="13773" spans="1:11" hidden="1">
      <c r="A13773" s="1" t="s">
        <v>6249</v>
      </c>
      <c r="B13773" s="1" t="s">
        <v>70</v>
      </c>
      <c r="C13773" s="48" t="str">
        <f t="shared" si="430"/>
        <v>א עכו</v>
      </c>
      <c r="D13773" s="1" t="s">
        <v>6342</v>
      </c>
      <c r="E13773" s="1" t="s">
        <v>3</v>
      </c>
      <c r="F13773" s="2" t="s">
        <v>19548</v>
      </c>
      <c r="G13773" s="2">
        <f>INDEX(תוצאות_בחירות,MATCH(C13773,siot!$F$3:$F$1887,0),27)</f>
        <v>3</v>
      </c>
      <c r="H13773" s="2" t="b">
        <f t="shared" si="431"/>
        <v>0</v>
      </c>
      <c r="I13773" s="1"/>
      <c r="J13773" s="1"/>
      <c r="K13773" s="1"/>
    </row>
    <row r="13774" spans="1:11">
      <c r="A13774" s="1" t="s">
        <v>6249</v>
      </c>
      <c r="B13774" s="1" t="s">
        <v>70</v>
      </c>
      <c r="C13774" s="48" t="str">
        <f t="shared" si="430"/>
        <v>א עכו</v>
      </c>
      <c r="D13774" s="1" t="s">
        <v>6342</v>
      </c>
      <c r="E13774" s="1"/>
      <c r="F13774" s="2">
        <v>1</v>
      </c>
      <c r="G13774" s="2">
        <f>INDEX(תוצאות_בחירות,MATCH(C13774,siot!$F$3:$F$1887,0),27)</f>
        <v>3</v>
      </c>
      <c r="H13774" s="2" t="b">
        <f t="shared" si="431"/>
        <v>1</v>
      </c>
      <c r="I13774" s="1" t="s">
        <v>2</v>
      </c>
      <c r="J13774" s="1" t="s">
        <v>6357</v>
      </c>
      <c r="K13774" s="1"/>
    </row>
    <row r="13775" spans="1:11">
      <c r="A13775" s="1" t="s">
        <v>6249</v>
      </c>
      <c r="B13775" s="1" t="s">
        <v>70</v>
      </c>
      <c r="C13775" s="48" t="str">
        <f t="shared" si="430"/>
        <v>א עכו</v>
      </c>
      <c r="D13775" s="1" t="s">
        <v>6342</v>
      </c>
      <c r="E13775" s="1"/>
      <c r="F13775" s="2">
        <v>2</v>
      </c>
      <c r="G13775" s="2">
        <f>INDEX(תוצאות_בחירות,MATCH(C13775,siot!$F$3:$F$1887,0),27)</f>
        <v>3</v>
      </c>
      <c r="H13775" s="2" t="b">
        <f t="shared" si="431"/>
        <v>1</v>
      </c>
      <c r="I13775" s="1" t="s">
        <v>2</v>
      </c>
      <c r="J13775" s="1" t="s">
        <v>6356</v>
      </c>
      <c r="K13775" s="1"/>
    </row>
    <row r="13776" spans="1:11">
      <c r="A13776" s="1" t="s">
        <v>6249</v>
      </c>
      <c r="B13776" s="1" t="s">
        <v>70</v>
      </c>
      <c r="C13776" s="48" t="str">
        <f t="shared" si="430"/>
        <v>א עכו</v>
      </c>
      <c r="D13776" s="1" t="s">
        <v>6342</v>
      </c>
      <c r="E13776" s="1"/>
      <c r="F13776" s="2">
        <v>3</v>
      </c>
      <c r="G13776" s="2">
        <f>INDEX(תוצאות_בחירות,MATCH(C13776,siot!$F$3:$F$1887,0),27)</f>
        <v>3</v>
      </c>
      <c r="H13776" s="2" t="b">
        <f t="shared" si="431"/>
        <v>1</v>
      </c>
      <c r="I13776" s="1" t="s">
        <v>2</v>
      </c>
      <c r="J13776" s="1" t="s">
        <v>6355</v>
      </c>
      <c r="K13776" s="1"/>
    </row>
    <row r="13777" spans="1:11" hidden="1">
      <c r="A13777" s="1" t="s">
        <v>6249</v>
      </c>
      <c r="B13777" s="1" t="s">
        <v>70</v>
      </c>
      <c r="C13777" s="48" t="str">
        <f t="shared" si="430"/>
        <v>א עכו</v>
      </c>
      <c r="D13777" s="1" t="s">
        <v>6342</v>
      </c>
      <c r="E13777" s="1"/>
      <c r="F13777" s="2">
        <v>4</v>
      </c>
      <c r="G13777" s="2">
        <f>INDEX(תוצאות_בחירות,MATCH(C13777,siot!$F$3:$F$1887,0),27)</f>
        <v>3</v>
      </c>
      <c r="H13777" s="2" t="b">
        <f t="shared" si="431"/>
        <v>0</v>
      </c>
      <c r="I13777" s="1" t="s">
        <v>2</v>
      </c>
      <c r="J13777" s="1" t="s">
        <v>6354</v>
      </c>
      <c r="K13777" s="1"/>
    </row>
    <row r="13778" spans="1:11" hidden="1">
      <c r="A13778" s="1" t="s">
        <v>6249</v>
      </c>
      <c r="B13778" s="1" t="s">
        <v>70</v>
      </c>
      <c r="C13778" s="48" t="str">
        <f t="shared" si="430"/>
        <v>א עכו</v>
      </c>
      <c r="D13778" s="1" t="s">
        <v>6342</v>
      </c>
      <c r="E13778" s="1"/>
      <c r="F13778" s="2">
        <v>5</v>
      </c>
      <c r="G13778" s="2">
        <f>INDEX(תוצאות_בחירות,MATCH(C13778,siot!$F$3:$F$1887,0),27)</f>
        <v>3</v>
      </c>
      <c r="H13778" s="2" t="b">
        <f t="shared" si="431"/>
        <v>0</v>
      </c>
      <c r="I13778" s="1" t="s">
        <v>2</v>
      </c>
      <c r="J13778" s="1" t="s">
        <v>6353</v>
      </c>
      <c r="K13778" s="1"/>
    </row>
    <row r="13779" spans="1:11" hidden="1">
      <c r="A13779" s="1" t="s">
        <v>6249</v>
      </c>
      <c r="B13779" s="1" t="s">
        <v>70</v>
      </c>
      <c r="C13779" s="48" t="str">
        <f t="shared" si="430"/>
        <v>א עכו</v>
      </c>
      <c r="D13779" s="1" t="s">
        <v>6342</v>
      </c>
      <c r="E13779" s="1"/>
      <c r="F13779" s="2">
        <v>6</v>
      </c>
      <c r="G13779" s="2">
        <f>INDEX(תוצאות_בחירות,MATCH(C13779,siot!$F$3:$F$1887,0),27)</f>
        <v>3</v>
      </c>
      <c r="H13779" s="2" t="b">
        <f t="shared" si="431"/>
        <v>0</v>
      </c>
      <c r="I13779" s="1" t="s">
        <v>2</v>
      </c>
      <c r="J13779" s="1" t="s">
        <v>6352</v>
      </c>
      <c r="K13779" s="1"/>
    </row>
    <row r="13780" spans="1:11" hidden="1">
      <c r="A13780" s="1" t="s">
        <v>6249</v>
      </c>
      <c r="B13780" s="1" t="s">
        <v>70</v>
      </c>
      <c r="C13780" s="48" t="str">
        <f t="shared" si="430"/>
        <v>א עכו</v>
      </c>
      <c r="D13780" s="1" t="s">
        <v>6342</v>
      </c>
      <c r="E13780" s="1"/>
      <c r="F13780" s="2">
        <v>7</v>
      </c>
      <c r="G13780" s="2">
        <f>INDEX(תוצאות_בחירות,MATCH(C13780,siot!$F$3:$F$1887,0),27)</f>
        <v>3</v>
      </c>
      <c r="H13780" s="2" t="b">
        <f t="shared" si="431"/>
        <v>0</v>
      </c>
      <c r="I13780" s="1" t="s">
        <v>2</v>
      </c>
      <c r="J13780" s="1" t="s">
        <v>6351</v>
      </c>
      <c r="K13780" s="1"/>
    </row>
    <row r="13781" spans="1:11" hidden="1">
      <c r="A13781" s="1" t="s">
        <v>6249</v>
      </c>
      <c r="B13781" s="1" t="s">
        <v>70</v>
      </c>
      <c r="C13781" s="48" t="str">
        <f t="shared" si="430"/>
        <v>א עכו</v>
      </c>
      <c r="D13781" s="1" t="s">
        <v>6342</v>
      </c>
      <c r="E13781" s="1"/>
      <c r="F13781" s="2">
        <v>8</v>
      </c>
      <c r="G13781" s="2">
        <f>INDEX(תוצאות_בחירות,MATCH(C13781,siot!$F$3:$F$1887,0),27)</f>
        <v>3</v>
      </c>
      <c r="H13781" s="2" t="b">
        <f t="shared" si="431"/>
        <v>0</v>
      </c>
      <c r="I13781" s="1" t="s">
        <v>2</v>
      </c>
      <c r="J13781" s="1" t="s">
        <v>6350</v>
      </c>
      <c r="K13781" s="1"/>
    </row>
    <row r="13782" spans="1:11" hidden="1">
      <c r="A13782" s="1" t="s">
        <v>6249</v>
      </c>
      <c r="B13782" s="1" t="s">
        <v>70</v>
      </c>
      <c r="C13782" s="48" t="str">
        <f t="shared" si="430"/>
        <v>א עכו</v>
      </c>
      <c r="D13782" s="1" t="s">
        <v>6342</v>
      </c>
      <c r="E13782" s="1"/>
      <c r="F13782" s="2">
        <v>9</v>
      </c>
      <c r="G13782" s="2">
        <f>INDEX(תוצאות_בחירות,MATCH(C13782,siot!$F$3:$F$1887,0),27)</f>
        <v>3</v>
      </c>
      <c r="H13782" s="2" t="b">
        <f t="shared" si="431"/>
        <v>0</v>
      </c>
      <c r="I13782" s="1" t="s">
        <v>2</v>
      </c>
      <c r="J13782" s="1" t="s">
        <v>6349</v>
      </c>
      <c r="K13782" s="1"/>
    </row>
    <row r="13783" spans="1:11" hidden="1">
      <c r="A13783" s="1" t="s">
        <v>6249</v>
      </c>
      <c r="B13783" s="1" t="s">
        <v>70</v>
      </c>
      <c r="C13783" s="48" t="str">
        <f t="shared" si="430"/>
        <v>א עכו</v>
      </c>
      <c r="D13783" s="1" t="s">
        <v>6342</v>
      </c>
      <c r="E13783" s="1"/>
      <c r="F13783" s="2">
        <v>10</v>
      </c>
      <c r="G13783" s="2">
        <f>INDEX(תוצאות_בחירות,MATCH(C13783,siot!$F$3:$F$1887,0),27)</f>
        <v>3</v>
      </c>
      <c r="H13783" s="2" t="b">
        <f t="shared" si="431"/>
        <v>0</v>
      </c>
      <c r="I13783" s="1" t="s">
        <v>2</v>
      </c>
      <c r="J13783" s="1" t="s">
        <v>6348</v>
      </c>
      <c r="K13783" s="1"/>
    </row>
    <row r="13784" spans="1:11" hidden="1">
      <c r="A13784" s="1" t="s">
        <v>6249</v>
      </c>
      <c r="B13784" s="1" t="s">
        <v>70</v>
      </c>
      <c r="C13784" s="48" t="str">
        <f t="shared" si="430"/>
        <v>א עכו</v>
      </c>
      <c r="D13784" s="1" t="s">
        <v>6342</v>
      </c>
      <c r="E13784" s="1"/>
      <c r="F13784" s="2">
        <v>11</v>
      </c>
      <c r="G13784" s="2">
        <f>INDEX(תוצאות_בחירות,MATCH(C13784,siot!$F$3:$F$1887,0),27)</f>
        <v>3</v>
      </c>
      <c r="H13784" s="2" t="b">
        <f t="shared" si="431"/>
        <v>0</v>
      </c>
      <c r="I13784" s="1" t="s">
        <v>2</v>
      </c>
      <c r="J13784" s="1" t="s">
        <v>6347</v>
      </c>
      <c r="K13784" s="1"/>
    </row>
    <row r="13785" spans="1:11" hidden="1">
      <c r="A13785" s="1" t="s">
        <v>6249</v>
      </c>
      <c r="B13785" s="1" t="s">
        <v>70</v>
      </c>
      <c r="C13785" s="48" t="str">
        <f t="shared" si="430"/>
        <v>א עכו</v>
      </c>
      <c r="D13785" s="1" t="s">
        <v>6342</v>
      </c>
      <c r="E13785" s="1"/>
      <c r="F13785" s="2">
        <v>12</v>
      </c>
      <c r="G13785" s="2">
        <f>INDEX(תוצאות_בחירות,MATCH(C13785,siot!$F$3:$F$1887,0),27)</f>
        <v>3</v>
      </c>
      <c r="H13785" s="2" t="b">
        <f t="shared" si="431"/>
        <v>0</v>
      </c>
      <c r="I13785" s="1" t="s">
        <v>2</v>
      </c>
      <c r="J13785" s="1" t="s">
        <v>6346</v>
      </c>
      <c r="K13785" s="1"/>
    </row>
    <row r="13786" spans="1:11" hidden="1">
      <c r="A13786" s="1" t="s">
        <v>6249</v>
      </c>
      <c r="B13786" s="1" t="s">
        <v>70</v>
      </c>
      <c r="C13786" s="48" t="str">
        <f t="shared" si="430"/>
        <v>א עכו</v>
      </c>
      <c r="D13786" s="1" t="s">
        <v>6342</v>
      </c>
      <c r="E13786" s="1"/>
      <c r="F13786" s="2">
        <v>13</v>
      </c>
      <c r="G13786" s="2">
        <f>INDEX(תוצאות_בחירות,MATCH(C13786,siot!$F$3:$F$1887,0),27)</f>
        <v>3</v>
      </c>
      <c r="H13786" s="2" t="b">
        <f t="shared" si="431"/>
        <v>0</v>
      </c>
      <c r="I13786" s="1" t="s">
        <v>2</v>
      </c>
      <c r="J13786" s="1" t="s">
        <v>6345</v>
      </c>
      <c r="K13786" s="1"/>
    </row>
    <row r="13787" spans="1:11" hidden="1">
      <c r="A13787" s="1" t="s">
        <v>6249</v>
      </c>
      <c r="B13787" s="1" t="s">
        <v>70</v>
      </c>
      <c r="C13787" s="48" t="str">
        <f t="shared" si="430"/>
        <v>א עכו</v>
      </c>
      <c r="D13787" s="1" t="s">
        <v>6342</v>
      </c>
      <c r="E13787" s="1"/>
      <c r="F13787" s="2">
        <v>14</v>
      </c>
      <c r="G13787" s="2">
        <f>INDEX(תוצאות_בחירות,MATCH(C13787,siot!$F$3:$F$1887,0),27)</f>
        <v>3</v>
      </c>
      <c r="H13787" s="2" t="b">
        <f t="shared" si="431"/>
        <v>0</v>
      </c>
      <c r="I13787" s="1" t="s">
        <v>2</v>
      </c>
      <c r="J13787" s="1" t="s">
        <v>6344</v>
      </c>
      <c r="K13787" s="1"/>
    </row>
    <row r="13788" spans="1:11" hidden="1">
      <c r="A13788" s="1" t="s">
        <v>6249</v>
      </c>
      <c r="B13788" s="1" t="s">
        <v>70</v>
      </c>
      <c r="C13788" s="48" t="str">
        <f t="shared" si="430"/>
        <v>א עכו</v>
      </c>
      <c r="D13788" s="1" t="s">
        <v>6342</v>
      </c>
      <c r="E13788" s="1"/>
      <c r="F13788" s="2">
        <v>15</v>
      </c>
      <c r="G13788" s="2">
        <f>INDEX(תוצאות_בחירות,MATCH(C13788,siot!$F$3:$F$1887,0),27)</f>
        <v>3</v>
      </c>
      <c r="H13788" s="2" t="b">
        <f t="shared" si="431"/>
        <v>0</v>
      </c>
      <c r="I13788" s="1" t="s">
        <v>2</v>
      </c>
      <c r="J13788" s="1" t="s">
        <v>6343</v>
      </c>
      <c r="K13788" s="1"/>
    </row>
    <row r="13789" spans="1:11" hidden="1">
      <c r="A13789" s="1" t="s">
        <v>6249</v>
      </c>
      <c r="B13789" s="1" t="s">
        <v>70</v>
      </c>
      <c r="C13789" s="48" t="str">
        <f t="shared" si="430"/>
        <v>א עכו</v>
      </c>
      <c r="D13789" s="1" t="s">
        <v>6342</v>
      </c>
      <c r="E13789" s="1"/>
      <c r="F13789" s="2">
        <v>16</v>
      </c>
      <c r="G13789" s="2">
        <f>INDEX(תוצאות_בחירות,MATCH(C13789,siot!$F$3:$F$1887,0),27)</f>
        <v>3</v>
      </c>
      <c r="H13789" s="2" t="b">
        <f t="shared" si="431"/>
        <v>0</v>
      </c>
      <c r="I13789" s="1" t="s">
        <v>2</v>
      </c>
      <c r="J13789" s="1" t="s">
        <v>6341</v>
      </c>
      <c r="K13789" s="1"/>
    </row>
    <row r="13790" spans="1:11" hidden="1">
      <c r="A13790" s="1" t="s">
        <v>6249</v>
      </c>
      <c r="B13790" s="1" t="s">
        <v>3339</v>
      </c>
      <c r="C13790" s="48" t="str">
        <f t="shared" si="430"/>
        <v>וד עכו</v>
      </c>
      <c r="D13790" s="1" t="s">
        <v>6314</v>
      </c>
      <c r="E13790" s="1" t="s">
        <v>3</v>
      </c>
      <c r="F13790" s="2" t="s">
        <v>19548</v>
      </c>
      <c r="G13790" s="2">
        <f>INDEX(תוצאות_בחירות,MATCH(C13790,siot!$F$3:$F$1887,0),27)</f>
        <v>1</v>
      </c>
      <c r="H13790" s="2" t="b">
        <f t="shared" si="431"/>
        <v>0</v>
      </c>
      <c r="I13790" s="1"/>
      <c r="J13790" s="1"/>
      <c r="K13790" s="1"/>
    </row>
    <row r="13791" spans="1:11">
      <c r="A13791" s="1" t="s">
        <v>6249</v>
      </c>
      <c r="B13791" s="1" t="s">
        <v>3339</v>
      </c>
      <c r="C13791" s="48" t="str">
        <f t="shared" si="430"/>
        <v>וד עכו</v>
      </c>
      <c r="D13791" s="1" t="s">
        <v>6314</v>
      </c>
      <c r="E13791" s="1"/>
      <c r="F13791" s="2">
        <v>1</v>
      </c>
      <c r="G13791" s="2">
        <f>INDEX(תוצאות_בחירות,MATCH(C13791,siot!$F$3:$F$1887,0),27)</f>
        <v>1</v>
      </c>
      <c r="H13791" s="2" t="b">
        <f t="shared" si="431"/>
        <v>1</v>
      </c>
      <c r="I13791" s="1" t="s">
        <v>2</v>
      </c>
      <c r="J13791" s="1" t="s">
        <v>6340</v>
      </c>
      <c r="K13791" s="1"/>
    </row>
    <row r="13792" spans="1:11" hidden="1">
      <c r="A13792" s="1" t="s">
        <v>6249</v>
      </c>
      <c r="B13792" s="1" t="s">
        <v>3339</v>
      </c>
      <c r="C13792" s="48" t="str">
        <f t="shared" si="430"/>
        <v>וד עכו</v>
      </c>
      <c r="D13792" s="1" t="s">
        <v>6314</v>
      </c>
      <c r="E13792" s="1"/>
      <c r="F13792" s="2">
        <v>2</v>
      </c>
      <c r="G13792" s="2">
        <f>INDEX(תוצאות_בחירות,MATCH(C13792,siot!$F$3:$F$1887,0),27)</f>
        <v>1</v>
      </c>
      <c r="H13792" s="2" t="b">
        <f t="shared" si="431"/>
        <v>0</v>
      </c>
      <c r="I13792" s="1" t="s">
        <v>2</v>
      </c>
      <c r="J13792" s="1" t="s">
        <v>6339</v>
      </c>
      <c r="K13792" s="1"/>
    </row>
    <row r="13793" spans="1:11" hidden="1">
      <c r="A13793" s="1" t="s">
        <v>6249</v>
      </c>
      <c r="B13793" s="1" t="s">
        <v>3339</v>
      </c>
      <c r="C13793" s="48" t="str">
        <f t="shared" si="430"/>
        <v>וד עכו</v>
      </c>
      <c r="D13793" s="1" t="s">
        <v>6314</v>
      </c>
      <c r="E13793" s="1"/>
      <c r="F13793" s="2">
        <v>3</v>
      </c>
      <c r="G13793" s="2">
        <f>INDEX(תוצאות_בחירות,MATCH(C13793,siot!$F$3:$F$1887,0),27)</f>
        <v>1</v>
      </c>
      <c r="H13793" s="2" t="b">
        <f t="shared" si="431"/>
        <v>0</v>
      </c>
      <c r="I13793" s="1" t="s">
        <v>2</v>
      </c>
      <c r="J13793" s="1" t="s">
        <v>6338</v>
      </c>
      <c r="K13793" s="1"/>
    </row>
    <row r="13794" spans="1:11" hidden="1">
      <c r="A13794" s="1" t="s">
        <v>6249</v>
      </c>
      <c r="B13794" s="1" t="s">
        <v>3339</v>
      </c>
      <c r="C13794" s="48" t="str">
        <f t="shared" si="430"/>
        <v>וד עכו</v>
      </c>
      <c r="D13794" s="1" t="s">
        <v>6314</v>
      </c>
      <c r="E13794" s="1"/>
      <c r="F13794" s="2">
        <v>4</v>
      </c>
      <c r="G13794" s="2">
        <f>INDEX(תוצאות_בחירות,MATCH(C13794,siot!$F$3:$F$1887,0),27)</f>
        <v>1</v>
      </c>
      <c r="H13794" s="2" t="b">
        <f t="shared" si="431"/>
        <v>0</v>
      </c>
      <c r="I13794" s="1" t="s">
        <v>2</v>
      </c>
      <c r="J13794" s="1" t="s">
        <v>6337</v>
      </c>
      <c r="K13794" s="1"/>
    </row>
    <row r="13795" spans="1:11" hidden="1">
      <c r="A13795" s="1" t="s">
        <v>6249</v>
      </c>
      <c r="B13795" s="1" t="s">
        <v>3339</v>
      </c>
      <c r="C13795" s="48" t="str">
        <f t="shared" si="430"/>
        <v>וד עכו</v>
      </c>
      <c r="D13795" s="1" t="s">
        <v>6314</v>
      </c>
      <c r="E13795" s="1"/>
      <c r="F13795" s="2">
        <v>5</v>
      </c>
      <c r="G13795" s="2">
        <f>INDEX(תוצאות_בחירות,MATCH(C13795,siot!$F$3:$F$1887,0),27)</f>
        <v>1</v>
      </c>
      <c r="H13795" s="2" t="b">
        <f t="shared" si="431"/>
        <v>0</v>
      </c>
      <c r="I13795" s="1" t="s">
        <v>2</v>
      </c>
      <c r="J13795" s="1" t="s">
        <v>6336</v>
      </c>
      <c r="K13795" s="1"/>
    </row>
    <row r="13796" spans="1:11" hidden="1">
      <c r="A13796" s="1" t="s">
        <v>6249</v>
      </c>
      <c r="B13796" s="1" t="s">
        <v>3339</v>
      </c>
      <c r="C13796" s="48" t="str">
        <f t="shared" si="430"/>
        <v>וד עכו</v>
      </c>
      <c r="D13796" s="1" t="s">
        <v>6314</v>
      </c>
      <c r="E13796" s="1"/>
      <c r="F13796" s="2">
        <v>6</v>
      </c>
      <c r="G13796" s="2">
        <f>INDEX(תוצאות_בחירות,MATCH(C13796,siot!$F$3:$F$1887,0),27)</f>
        <v>1</v>
      </c>
      <c r="H13796" s="2" t="b">
        <f t="shared" si="431"/>
        <v>0</v>
      </c>
      <c r="I13796" s="1" t="s">
        <v>2</v>
      </c>
      <c r="J13796" s="1" t="s">
        <v>6335</v>
      </c>
      <c r="K13796" s="1"/>
    </row>
    <row r="13797" spans="1:11" hidden="1">
      <c r="A13797" s="1" t="s">
        <v>6249</v>
      </c>
      <c r="B13797" s="1" t="s">
        <v>3339</v>
      </c>
      <c r="C13797" s="48" t="str">
        <f t="shared" si="430"/>
        <v>וד עכו</v>
      </c>
      <c r="D13797" s="1" t="s">
        <v>6314</v>
      </c>
      <c r="E13797" s="1"/>
      <c r="F13797" s="2">
        <v>7</v>
      </c>
      <c r="G13797" s="2">
        <f>INDEX(תוצאות_בחירות,MATCH(C13797,siot!$F$3:$F$1887,0),27)</f>
        <v>1</v>
      </c>
      <c r="H13797" s="2" t="b">
        <f t="shared" si="431"/>
        <v>0</v>
      </c>
      <c r="I13797" s="1" t="s">
        <v>2</v>
      </c>
      <c r="J13797" s="1" t="s">
        <v>6334</v>
      </c>
      <c r="K13797" s="1"/>
    </row>
    <row r="13798" spans="1:11" hidden="1">
      <c r="A13798" s="1" t="s">
        <v>6249</v>
      </c>
      <c r="B13798" s="1" t="s">
        <v>3339</v>
      </c>
      <c r="C13798" s="48" t="str">
        <f t="shared" si="430"/>
        <v>וד עכו</v>
      </c>
      <c r="D13798" s="1" t="s">
        <v>6314</v>
      </c>
      <c r="E13798" s="1"/>
      <c r="F13798" s="2">
        <v>8</v>
      </c>
      <c r="G13798" s="2">
        <f>INDEX(תוצאות_בחירות,MATCH(C13798,siot!$F$3:$F$1887,0),27)</f>
        <v>1</v>
      </c>
      <c r="H13798" s="2" t="b">
        <f t="shared" si="431"/>
        <v>0</v>
      </c>
      <c r="I13798" s="1" t="s">
        <v>2</v>
      </c>
      <c r="J13798" s="1" t="s">
        <v>6333</v>
      </c>
      <c r="K13798" s="1"/>
    </row>
    <row r="13799" spans="1:11" hidden="1">
      <c r="A13799" s="1" t="s">
        <v>6249</v>
      </c>
      <c r="B13799" s="1" t="s">
        <v>3339</v>
      </c>
      <c r="C13799" s="48" t="str">
        <f t="shared" si="430"/>
        <v>וד עכו</v>
      </c>
      <c r="D13799" s="1" t="s">
        <v>6314</v>
      </c>
      <c r="E13799" s="1"/>
      <c r="F13799" s="2">
        <v>9</v>
      </c>
      <c r="G13799" s="2">
        <f>INDEX(תוצאות_בחירות,MATCH(C13799,siot!$F$3:$F$1887,0),27)</f>
        <v>1</v>
      </c>
      <c r="H13799" s="2" t="b">
        <f t="shared" si="431"/>
        <v>0</v>
      </c>
      <c r="I13799" s="1" t="s">
        <v>2</v>
      </c>
      <c r="J13799" s="1" t="s">
        <v>6332</v>
      </c>
      <c r="K13799" s="1"/>
    </row>
    <row r="13800" spans="1:11" hidden="1">
      <c r="A13800" s="1" t="s">
        <v>6249</v>
      </c>
      <c r="B13800" s="1" t="s">
        <v>3339</v>
      </c>
      <c r="C13800" s="48" t="str">
        <f t="shared" si="430"/>
        <v>וד עכו</v>
      </c>
      <c r="D13800" s="1" t="s">
        <v>6314</v>
      </c>
      <c r="E13800" s="1"/>
      <c r="F13800" s="2">
        <v>10</v>
      </c>
      <c r="G13800" s="2">
        <f>INDEX(תוצאות_בחירות,MATCH(C13800,siot!$F$3:$F$1887,0),27)</f>
        <v>1</v>
      </c>
      <c r="H13800" s="2" t="b">
        <f t="shared" si="431"/>
        <v>0</v>
      </c>
      <c r="I13800" s="1" t="s">
        <v>2</v>
      </c>
      <c r="J13800" s="1" t="s">
        <v>6331</v>
      </c>
      <c r="K13800" s="1"/>
    </row>
    <row r="13801" spans="1:11" hidden="1">
      <c r="A13801" s="1" t="s">
        <v>6249</v>
      </c>
      <c r="B13801" s="1" t="s">
        <v>3339</v>
      </c>
      <c r="C13801" s="48" t="str">
        <f t="shared" si="430"/>
        <v>וד עכו</v>
      </c>
      <c r="D13801" s="1" t="s">
        <v>6314</v>
      </c>
      <c r="E13801" s="1"/>
      <c r="F13801" s="2">
        <v>11</v>
      </c>
      <c r="G13801" s="2">
        <f>INDEX(תוצאות_בחירות,MATCH(C13801,siot!$F$3:$F$1887,0),27)</f>
        <v>1</v>
      </c>
      <c r="H13801" s="2" t="b">
        <f t="shared" si="431"/>
        <v>0</v>
      </c>
      <c r="I13801" s="1" t="s">
        <v>2</v>
      </c>
      <c r="J13801" s="1" t="s">
        <v>6330</v>
      </c>
      <c r="K13801" s="1"/>
    </row>
    <row r="13802" spans="1:11" hidden="1">
      <c r="A13802" s="1" t="s">
        <v>6249</v>
      </c>
      <c r="B13802" s="1" t="s">
        <v>3339</v>
      </c>
      <c r="C13802" s="48" t="str">
        <f t="shared" si="430"/>
        <v>וד עכו</v>
      </c>
      <c r="D13802" s="1" t="s">
        <v>6314</v>
      </c>
      <c r="E13802" s="1"/>
      <c r="F13802" s="2">
        <v>12</v>
      </c>
      <c r="G13802" s="2">
        <f>INDEX(תוצאות_בחירות,MATCH(C13802,siot!$F$3:$F$1887,0),27)</f>
        <v>1</v>
      </c>
      <c r="H13802" s="2" t="b">
        <f t="shared" si="431"/>
        <v>0</v>
      </c>
      <c r="I13802" s="1" t="s">
        <v>2</v>
      </c>
      <c r="J13802" s="1" t="s">
        <v>6329</v>
      </c>
      <c r="K13802" s="1"/>
    </row>
    <row r="13803" spans="1:11" hidden="1">
      <c r="A13803" s="1" t="s">
        <v>6249</v>
      </c>
      <c r="B13803" s="1" t="s">
        <v>3339</v>
      </c>
      <c r="C13803" s="48" t="str">
        <f t="shared" si="430"/>
        <v>וד עכו</v>
      </c>
      <c r="D13803" s="1" t="s">
        <v>6314</v>
      </c>
      <c r="E13803" s="1"/>
      <c r="F13803" s="2">
        <v>13</v>
      </c>
      <c r="G13803" s="2">
        <f>INDEX(תוצאות_בחירות,MATCH(C13803,siot!$F$3:$F$1887,0),27)</f>
        <v>1</v>
      </c>
      <c r="H13803" s="2" t="b">
        <f t="shared" si="431"/>
        <v>0</v>
      </c>
      <c r="I13803" s="1" t="s">
        <v>2</v>
      </c>
      <c r="J13803" s="1" t="s">
        <v>6328</v>
      </c>
      <c r="K13803" s="1"/>
    </row>
    <row r="13804" spans="1:11" hidden="1">
      <c r="A13804" s="1" t="s">
        <v>6249</v>
      </c>
      <c r="B13804" s="1" t="s">
        <v>3339</v>
      </c>
      <c r="C13804" s="48" t="str">
        <f t="shared" si="430"/>
        <v>וד עכו</v>
      </c>
      <c r="D13804" s="1" t="s">
        <v>6314</v>
      </c>
      <c r="E13804" s="1"/>
      <c r="F13804" s="2">
        <v>14</v>
      </c>
      <c r="G13804" s="2">
        <f>INDEX(תוצאות_בחירות,MATCH(C13804,siot!$F$3:$F$1887,0),27)</f>
        <v>1</v>
      </c>
      <c r="H13804" s="2" t="b">
        <f t="shared" si="431"/>
        <v>0</v>
      </c>
      <c r="I13804" s="1" t="s">
        <v>2</v>
      </c>
      <c r="J13804" s="1" t="s">
        <v>6327</v>
      </c>
      <c r="K13804" s="1"/>
    </row>
    <row r="13805" spans="1:11" hidden="1">
      <c r="A13805" s="1" t="s">
        <v>6249</v>
      </c>
      <c r="B13805" s="1" t="s">
        <v>3339</v>
      </c>
      <c r="C13805" s="48" t="str">
        <f t="shared" si="430"/>
        <v>וד עכו</v>
      </c>
      <c r="D13805" s="1" t="s">
        <v>6314</v>
      </c>
      <c r="E13805" s="1"/>
      <c r="F13805" s="2">
        <v>15</v>
      </c>
      <c r="G13805" s="2">
        <f>INDEX(תוצאות_בחירות,MATCH(C13805,siot!$F$3:$F$1887,0),27)</f>
        <v>1</v>
      </c>
      <c r="H13805" s="2" t="b">
        <f t="shared" si="431"/>
        <v>0</v>
      </c>
      <c r="I13805" s="1" t="s">
        <v>2</v>
      </c>
      <c r="J13805" s="1" t="s">
        <v>6326</v>
      </c>
      <c r="K13805" s="1"/>
    </row>
    <row r="13806" spans="1:11" hidden="1">
      <c r="A13806" s="1" t="s">
        <v>6249</v>
      </c>
      <c r="B13806" s="1" t="s">
        <v>3339</v>
      </c>
      <c r="C13806" s="48" t="str">
        <f t="shared" si="430"/>
        <v>וד עכו</v>
      </c>
      <c r="D13806" s="1" t="s">
        <v>6314</v>
      </c>
      <c r="E13806" s="1"/>
      <c r="F13806" s="2">
        <v>16</v>
      </c>
      <c r="G13806" s="2">
        <f>INDEX(תוצאות_בחירות,MATCH(C13806,siot!$F$3:$F$1887,0),27)</f>
        <v>1</v>
      </c>
      <c r="H13806" s="2" t="b">
        <f t="shared" si="431"/>
        <v>0</v>
      </c>
      <c r="I13806" s="1" t="s">
        <v>2</v>
      </c>
      <c r="J13806" s="1" t="s">
        <v>6325</v>
      </c>
      <c r="K13806" s="1"/>
    </row>
    <row r="13807" spans="1:11" hidden="1">
      <c r="A13807" s="1" t="s">
        <v>6249</v>
      </c>
      <c r="B13807" s="1" t="s">
        <v>3339</v>
      </c>
      <c r="C13807" s="48" t="str">
        <f t="shared" si="430"/>
        <v>וד עכו</v>
      </c>
      <c r="D13807" s="1" t="s">
        <v>6314</v>
      </c>
      <c r="E13807" s="1"/>
      <c r="F13807" s="2">
        <v>17</v>
      </c>
      <c r="G13807" s="2">
        <f>INDEX(תוצאות_בחירות,MATCH(C13807,siot!$F$3:$F$1887,0),27)</f>
        <v>1</v>
      </c>
      <c r="H13807" s="2" t="b">
        <f t="shared" si="431"/>
        <v>0</v>
      </c>
      <c r="I13807" s="1" t="s">
        <v>2</v>
      </c>
      <c r="J13807" s="1" t="s">
        <v>6324</v>
      </c>
      <c r="K13807" s="1"/>
    </row>
    <row r="13808" spans="1:11" hidden="1">
      <c r="A13808" s="1" t="s">
        <v>6249</v>
      </c>
      <c r="B13808" s="1" t="s">
        <v>3339</v>
      </c>
      <c r="C13808" s="48" t="str">
        <f t="shared" si="430"/>
        <v>וד עכו</v>
      </c>
      <c r="D13808" s="1" t="s">
        <v>6314</v>
      </c>
      <c r="E13808" s="1"/>
      <c r="F13808" s="2">
        <v>18</v>
      </c>
      <c r="G13808" s="2">
        <f>INDEX(תוצאות_בחירות,MATCH(C13808,siot!$F$3:$F$1887,0),27)</f>
        <v>1</v>
      </c>
      <c r="H13808" s="2" t="b">
        <f t="shared" si="431"/>
        <v>0</v>
      </c>
      <c r="I13808" s="1" t="s">
        <v>2</v>
      </c>
      <c r="J13808" s="1" t="s">
        <v>6323</v>
      </c>
      <c r="K13808" s="1"/>
    </row>
    <row r="13809" spans="1:11" hidden="1">
      <c r="A13809" s="1" t="s">
        <v>6249</v>
      </c>
      <c r="B13809" s="1" t="s">
        <v>3339</v>
      </c>
      <c r="C13809" s="48" t="str">
        <f t="shared" si="430"/>
        <v>וד עכו</v>
      </c>
      <c r="D13809" s="1" t="s">
        <v>6314</v>
      </c>
      <c r="E13809" s="1"/>
      <c r="F13809" s="2">
        <v>19</v>
      </c>
      <c r="G13809" s="2">
        <f>INDEX(תוצאות_בחירות,MATCH(C13809,siot!$F$3:$F$1887,0),27)</f>
        <v>1</v>
      </c>
      <c r="H13809" s="2" t="b">
        <f t="shared" si="431"/>
        <v>0</v>
      </c>
      <c r="I13809" s="1" t="s">
        <v>2</v>
      </c>
      <c r="J13809" s="1" t="s">
        <v>6322</v>
      </c>
      <c r="K13809" s="1"/>
    </row>
    <row r="13810" spans="1:11" hidden="1">
      <c r="A13810" s="1" t="s">
        <v>6249</v>
      </c>
      <c r="B13810" s="1" t="s">
        <v>3339</v>
      </c>
      <c r="C13810" s="48" t="str">
        <f t="shared" si="430"/>
        <v>וד עכו</v>
      </c>
      <c r="D13810" s="1" t="s">
        <v>6314</v>
      </c>
      <c r="E13810" s="1"/>
      <c r="F13810" s="2">
        <v>20</v>
      </c>
      <c r="G13810" s="2">
        <f>INDEX(תוצאות_בחירות,MATCH(C13810,siot!$F$3:$F$1887,0),27)</f>
        <v>1</v>
      </c>
      <c r="H13810" s="2" t="b">
        <f t="shared" si="431"/>
        <v>0</v>
      </c>
      <c r="I13810" s="1" t="s">
        <v>2</v>
      </c>
      <c r="J13810" s="1" t="s">
        <v>6321</v>
      </c>
      <c r="K13810" s="1"/>
    </row>
    <row r="13811" spans="1:11" hidden="1">
      <c r="A13811" s="1" t="s">
        <v>6249</v>
      </c>
      <c r="B13811" s="1" t="s">
        <v>3339</v>
      </c>
      <c r="C13811" s="48" t="str">
        <f t="shared" si="430"/>
        <v>וד עכו</v>
      </c>
      <c r="D13811" s="1" t="s">
        <v>6314</v>
      </c>
      <c r="E13811" s="1"/>
      <c r="F13811" s="2">
        <v>21</v>
      </c>
      <c r="G13811" s="2">
        <f>INDEX(תוצאות_בחירות,MATCH(C13811,siot!$F$3:$F$1887,0),27)</f>
        <v>1</v>
      </c>
      <c r="H13811" s="2" t="b">
        <f t="shared" si="431"/>
        <v>0</v>
      </c>
      <c r="I13811" s="1" t="s">
        <v>2</v>
      </c>
      <c r="J13811" s="1" t="s">
        <v>6320</v>
      </c>
      <c r="K13811" s="1"/>
    </row>
    <row r="13812" spans="1:11" hidden="1">
      <c r="A13812" s="1" t="s">
        <v>6249</v>
      </c>
      <c r="B13812" s="1" t="s">
        <v>3339</v>
      </c>
      <c r="C13812" s="48" t="str">
        <f t="shared" si="430"/>
        <v>וד עכו</v>
      </c>
      <c r="D13812" s="1" t="s">
        <v>6314</v>
      </c>
      <c r="E13812" s="1"/>
      <c r="F13812" s="2">
        <v>22</v>
      </c>
      <c r="G13812" s="2">
        <f>INDEX(תוצאות_בחירות,MATCH(C13812,siot!$F$3:$F$1887,0),27)</f>
        <v>1</v>
      </c>
      <c r="H13812" s="2" t="b">
        <f t="shared" si="431"/>
        <v>0</v>
      </c>
      <c r="I13812" s="1" t="s">
        <v>2</v>
      </c>
      <c r="J13812" s="1" t="s">
        <v>6319</v>
      </c>
      <c r="K13812" s="1"/>
    </row>
    <row r="13813" spans="1:11" hidden="1">
      <c r="A13813" s="1" t="s">
        <v>6249</v>
      </c>
      <c r="B13813" s="1" t="s">
        <v>3339</v>
      </c>
      <c r="C13813" s="48" t="str">
        <f t="shared" si="430"/>
        <v>וד עכו</v>
      </c>
      <c r="D13813" s="1" t="s">
        <v>6314</v>
      </c>
      <c r="E13813" s="1"/>
      <c r="F13813" s="2">
        <v>23</v>
      </c>
      <c r="G13813" s="2">
        <f>INDEX(תוצאות_בחירות,MATCH(C13813,siot!$F$3:$F$1887,0),27)</f>
        <v>1</v>
      </c>
      <c r="H13813" s="2" t="b">
        <f t="shared" si="431"/>
        <v>0</v>
      </c>
      <c r="I13813" s="1" t="s">
        <v>2</v>
      </c>
      <c r="J13813" s="1" t="s">
        <v>6318</v>
      </c>
      <c r="K13813" s="1"/>
    </row>
    <row r="13814" spans="1:11" hidden="1">
      <c r="A13814" s="1" t="s">
        <v>6249</v>
      </c>
      <c r="B13814" s="1" t="s">
        <v>3339</v>
      </c>
      <c r="C13814" s="48" t="str">
        <f t="shared" si="430"/>
        <v>וד עכו</v>
      </c>
      <c r="D13814" s="1" t="s">
        <v>6314</v>
      </c>
      <c r="E13814" s="1"/>
      <c r="F13814" s="2">
        <v>24</v>
      </c>
      <c r="G13814" s="2">
        <f>INDEX(תוצאות_בחירות,MATCH(C13814,siot!$F$3:$F$1887,0),27)</f>
        <v>1</v>
      </c>
      <c r="H13814" s="2" t="b">
        <f t="shared" si="431"/>
        <v>0</v>
      </c>
      <c r="I13814" s="1" t="s">
        <v>2</v>
      </c>
      <c r="J13814" s="1" t="s">
        <v>6317</v>
      </c>
      <c r="K13814" s="1"/>
    </row>
    <row r="13815" spans="1:11" hidden="1">
      <c r="A13815" s="1" t="s">
        <v>6249</v>
      </c>
      <c r="B13815" s="1" t="s">
        <v>3339</v>
      </c>
      <c r="C13815" s="48" t="str">
        <f t="shared" si="430"/>
        <v>וד עכו</v>
      </c>
      <c r="D13815" s="1" t="s">
        <v>6314</v>
      </c>
      <c r="E13815" s="1"/>
      <c r="F13815" s="2">
        <v>25</v>
      </c>
      <c r="G13815" s="2">
        <f>INDEX(תוצאות_בחירות,MATCH(C13815,siot!$F$3:$F$1887,0),27)</f>
        <v>1</v>
      </c>
      <c r="H13815" s="2" t="b">
        <f t="shared" si="431"/>
        <v>0</v>
      </c>
      <c r="I13815" s="1" t="s">
        <v>2</v>
      </c>
      <c r="J13815" s="1" t="s">
        <v>6316</v>
      </c>
      <c r="K13815" s="1"/>
    </row>
    <row r="13816" spans="1:11" hidden="1">
      <c r="A13816" s="1" t="s">
        <v>6249</v>
      </c>
      <c r="B13816" s="1" t="s">
        <v>3339</v>
      </c>
      <c r="C13816" s="48" t="str">
        <f t="shared" si="430"/>
        <v>וד עכו</v>
      </c>
      <c r="D13816" s="1" t="s">
        <v>6314</v>
      </c>
      <c r="E13816" s="1"/>
      <c r="F13816" s="2">
        <v>26</v>
      </c>
      <c r="G13816" s="2">
        <f>INDEX(תוצאות_בחירות,MATCH(C13816,siot!$F$3:$F$1887,0),27)</f>
        <v>1</v>
      </c>
      <c r="H13816" s="2" t="b">
        <f t="shared" si="431"/>
        <v>0</v>
      </c>
      <c r="I13816" s="1" t="s">
        <v>2</v>
      </c>
      <c r="J13816" s="1" t="s">
        <v>6315</v>
      </c>
      <c r="K13816" s="1"/>
    </row>
    <row r="13817" spans="1:11" hidden="1">
      <c r="A13817" s="1" t="s">
        <v>6249</v>
      </c>
      <c r="B13817" s="1" t="s">
        <v>3339</v>
      </c>
      <c r="C13817" s="48" t="str">
        <f t="shared" si="430"/>
        <v>וד עכו</v>
      </c>
      <c r="D13817" s="1" t="s">
        <v>6314</v>
      </c>
      <c r="E13817" s="1"/>
      <c r="F13817" s="2">
        <v>27</v>
      </c>
      <c r="G13817" s="2">
        <f>INDEX(תוצאות_בחירות,MATCH(C13817,siot!$F$3:$F$1887,0),27)</f>
        <v>1</v>
      </c>
      <c r="H13817" s="2" t="b">
        <f t="shared" si="431"/>
        <v>0</v>
      </c>
      <c r="I13817" s="1" t="s">
        <v>2</v>
      </c>
      <c r="J13817" s="1" t="s">
        <v>6313</v>
      </c>
      <c r="K13817" s="1"/>
    </row>
    <row r="13818" spans="1:11" hidden="1">
      <c r="A13818" s="1" t="s">
        <v>6249</v>
      </c>
      <c r="B13818" s="1" t="s">
        <v>553</v>
      </c>
      <c r="C13818" s="48" t="str">
        <f t="shared" si="430"/>
        <v>חי עכו</v>
      </c>
      <c r="D13818" s="1" t="s">
        <v>6297</v>
      </c>
      <c r="E13818" s="1" t="s">
        <v>18</v>
      </c>
      <c r="F13818" s="2" t="s">
        <v>19548</v>
      </c>
      <c r="G13818" s="2">
        <f>INDEX(תוצאות_בחירות,MATCH(C13818,siot!$F$3:$F$1887,0),27)</f>
        <v>2</v>
      </c>
      <c r="H13818" s="2" t="b">
        <f t="shared" si="431"/>
        <v>0</v>
      </c>
      <c r="I13818" s="1"/>
      <c r="J13818" s="1"/>
      <c r="K13818" s="1"/>
    </row>
    <row r="13819" spans="1:11">
      <c r="A13819" s="1" t="s">
        <v>6249</v>
      </c>
      <c r="B13819" s="1" t="s">
        <v>553</v>
      </c>
      <c r="C13819" s="48" t="str">
        <f t="shared" si="430"/>
        <v>חי עכו</v>
      </c>
      <c r="D13819" s="1" t="s">
        <v>6297</v>
      </c>
      <c r="E13819" s="1" t="s">
        <v>17</v>
      </c>
      <c r="F13819" s="2">
        <v>1</v>
      </c>
      <c r="G13819" s="2">
        <f>INDEX(תוצאות_בחירות,MATCH(C13819,siot!$F$3:$F$1887,0),27)</f>
        <v>2</v>
      </c>
      <c r="H13819" s="2" t="b">
        <f t="shared" si="431"/>
        <v>1</v>
      </c>
      <c r="I13819" s="1" t="s">
        <v>2</v>
      </c>
      <c r="J13819" s="1" t="s">
        <v>6312</v>
      </c>
      <c r="K13819" s="1"/>
    </row>
    <row r="13820" spans="1:11">
      <c r="A13820" s="1" t="s">
        <v>6249</v>
      </c>
      <c r="B13820" s="1" t="s">
        <v>553</v>
      </c>
      <c r="C13820" s="48" t="str">
        <f t="shared" si="430"/>
        <v>חי עכו</v>
      </c>
      <c r="D13820" s="1" t="s">
        <v>6297</v>
      </c>
      <c r="E13820" s="1"/>
      <c r="F13820" s="2">
        <v>2</v>
      </c>
      <c r="G13820" s="2">
        <f>INDEX(תוצאות_בחירות,MATCH(C13820,siot!$F$3:$F$1887,0),27)</f>
        <v>2</v>
      </c>
      <c r="H13820" s="2" t="b">
        <f t="shared" si="431"/>
        <v>1</v>
      </c>
      <c r="I13820" s="1" t="s">
        <v>2</v>
      </c>
      <c r="J13820" s="1" t="s">
        <v>4703</v>
      </c>
      <c r="K13820" s="1"/>
    </row>
    <row r="13821" spans="1:11" hidden="1">
      <c r="A13821" s="1" t="s">
        <v>6249</v>
      </c>
      <c r="B13821" s="1" t="s">
        <v>553</v>
      </c>
      <c r="C13821" s="48" t="str">
        <f t="shared" si="430"/>
        <v>חי עכו</v>
      </c>
      <c r="D13821" s="1" t="s">
        <v>6297</v>
      </c>
      <c r="E13821" s="1"/>
      <c r="F13821" s="2">
        <v>3</v>
      </c>
      <c r="G13821" s="2">
        <f>INDEX(תוצאות_בחירות,MATCH(C13821,siot!$F$3:$F$1887,0),27)</f>
        <v>2</v>
      </c>
      <c r="H13821" s="2" t="b">
        <f t="shared" si="431"/>
        <v>0</v>
      </c>
      <c r="I13821" s="1" t="s">
        <v>2</v>
      </c>
      <c r="J13821" s="1" t="s">
        <v>6311</v>
      </c>
      <c r="K13821" s="1"/>
    </row>
    <row r="13822" spans="1:11" hidden="1">
      <c r="A13822" s="1" t="s">
        <v>6249</v>
      </c>
      <c r="B13822" s="1" t="s">
        <v>553</v>
      </c>
      <c r="C13822" s="48" t="str">
        <f t="shared" si="430"/>
        <v>חי עכו</v>
      </c>
      <c r="D13822" s="1" t="s">
        <v>6297</v>
      </c>
      <c r="E13822" s="1"/>
      <c r="F13822" s="2">
        <v>4</v>
      </c>
      <c r="G13822" s="2">
        <f>INDEX(תוצאות_בחירות,MATCH(C13822,siot!$F$3:$F$1887,0),27)</f>
        <v>2</v>
      </c>
      <c r="H13822" s="2" t="b">
        <f t="shared" si="431"/>
        <v>0</v>
      </c>
      <c r="I13822" s="1" t="s">
        <v>2</v>
      </c>
      <c r="J13822" s="1" t="s">
        <v>6310</v>
      </c>
      <c r="K13822" s="1"/>
    </row>
    <row r="13823" spans="1:11" hidden="1">
      <c r="A13823" s="1" t="s">
        <v>6249</v>
      </c>
      <c r="B13823" s="1" t="s">
        <v>553</v>
      </c>
      <c r="C13823" s="48" t="str">
        <f t="shared" si="430"/>
        <v>חי עכו</v>
      </c>
      <c r="D13823" s="1" t="s">
        <v>6297</v>
      </c>
      <c r="E13823" s="1"/>
      <c r="F13823" s="2">
        <v>5</v>
      </c>
      <c r="G13823" s="2">
        <f>INDEX(תוצאות_בחירות,MATCH(C13823,siot!$F$3:$F$1887,0),27)</f>
        <v>2</v>
      </c>
      <c r="H13823" s="2" t="b">
        <f t="shared" si="431"/>
        <v>0</v>
      </c>
      <c r="I13823" s="1" t="s">
        <v>2</v>
      </c>
      <c r="J13823" s="1" t="s">
        <v>6309</v>
      </c>
      <c r="K13823" s="1"/>
    </row>
    <row r="13824" spans="1:11" hidden="1">
      <c r="A13824" s="1" t="s">
        <v>6249</v>
      </c>
      <c r="B13824" s="1" t="s">
        <v>553</v>
      </c>
      <c r="C13824" s="48" t="str">
        <f t="shared" si="430"/>
        <v>חי עכו</v>
      </c>
      <c r="D13824" s="1" t="s">
        <v>6297</v>
      </c>
      <c r="E13824" s="1"/>
      <c r="F13824" s="2">
        <v>6</v>
      </c>
      <c r="G13824" s="2">
        <f>INDEX(תוצאות_בחירות,MATCH(C13824,siot!$F$3:$F$1887,0),27)</f>
        <v>2</v>
      </c>
      <c r="H13824" s="2" t="b">
        <f t="shared" si="431"/>
        <v>0</v>
      </c>
      <c r="I13824" s="1" t="s">
        <v>2</v>
      </c>
      <c r="J13824" s="1" t="s">
        <v>6308</v>
      </c>
      <c r="K13824" s="1"/>
    </row>
    <row r="13825" spans="1:11" hidden="1">
      <c r="A13825" s="1" t="s">
        <v>6249</v>
      </c>
      <c r="B13825" s="1" t="s">
        <v>553</v>
      </c>
      <c r="C13825" s="48" t="str">
        <f t="shared" si="430"/>
        <v>חי עכו</v>
      </c>
      <c r="D13825" s="1" t="s">
        <v>6297</v>
      </c>
      <c r="E13825" s="1"/>
      <c r="F13825" s="2">
        <v>7</v>
      </c>
      <c r="G13825" s="2">
        <f>INDEX(תוצאות_בחירות,MATCH(C13825,siot!$F$3:$F$1887,0),27)</f>
        <v>2</v>
      </c>
      <c r="H13825" s="2" t="b">
        <f t="shared" si="431"/>
        <v>0</v>
      </c>
      <c r="I13825" s="1" t="s">
        <v>2</v>
      </c>
      <c r="J13825" s="1" t="s">
        <v>6307</v>
      </c>
      <c r="K13825" s="1"/>
    </row>
    <row r="13826" spans="1:11" hidden="1">
      <c r="A13826" s="1" t="s">
        <v>6249</v>
      </c>
      <c r="B13826" s="1" t="s">
        <v>553</v>
      </c>
      <c r="C13826" s="48" t="str">
        <f t="shared" si="430"/>
        <v>חי עכו</v>
      </c>
      <c r="D13826" s="1" t="s">
        <v>6297</v>
      </c>
      <c r="E13826" s="1"/>
      <c r="F13826" s="2">
        <v>8</v>
      </c>
      <c r="G13826" s="2">
        <f>INDEX(תוצאות_בחירות,MATCH(C13826,siot!$F$3:$F$1887,0),27)</f>
        <v>2</v>
      </c>
      <c r="H13826" s="2" t="b">
        <f t="shared" si="431"/>
        <v>0</v>
      </c>
      <c r="I13826" s="1" t="s">
        <v>2</v>
      </c>
      <c r="J13826" s="1" t="s">
        <v>6306</v>
      </c>
      <c r="K13826" s="1"/>
    </row>
    <row r="13827" spans="1:11" hidden="1">
      <c r="A13827" s="1" t="s">
        <v>6249</v>
      </c>
      <c r="B13827" s="1" t="s">
        <v>553</v>
      </c>
      <c r="C13827" s="48" t="str">
        <f t="shared" si="430"/>
        <v>חי עכו</v>
      </c>
      <c r="D13827" s="1" t="s">
        <v>6297</v>
      </c>
      <c r="E13827" s="1"/>
      <c r="F13827" s="2">
        <v>9</v>
      </c>
      <c r="G13827" s="2">
        <f>INDEX(תוצאות_בחירות,MATCH(C13827,siot!$F$3:$F$1887,0),27)</f>
        <v>2</v>
      </c>
      <c r="H13827" s="2" t="b">
        <f t="shared" si="431"/>
        <v>0</v>
      </c>
      <c r="I13827" s="1" t="s">
        <v>2</v>
      </c>
      <c r="J13827" s="1" t="s">
        <v>6305</v>
      </c>
      <c r="K13827" s="1"/>
    </row>
    <row r="13828" spans="1:11" hidden="1">
      <c r="A13828" s="1" t="s">
        <v>6249</v>
      </c>
      <c r="B13828" s="1" t="s">
        <v>553</v>
      </c>
      <c r="C13828" s="48" t="str">
        <f t="shared" ref="C13828:C13891" si="432">B13828&amp;" "&amp;A13828</f>
        <v>חי עכו</v>
      </c>
      <c r="D13828" s="1" t="s">
        <v>6297</v>
      </c>
      <c r="E13828" s="1"/>
      <c r="F13828" s="2">
        <v>10</v>
      </c>
      <c r="G13828" s="2">
        <f>INDEX(תוצאות_בחירות,MATCH(C13828,siot!$F$3:$F$1887,0),27)</f>
        <v>2</v>
      </c>
      <c r="H13828" s="2" t="b">
        <f t="shared" ref="H13828:H13891" si="433">IF(OR(F13828&lt;G13828,G13828=F13828),TRUE,FALSE)</f>
        <v>0</v>
      </c>
      <c r="I13828" s="1" t="s">
        <v>2</v>
      </c>
      <c r="J13828" s="1" t="s">
        <v>6304</v>
      </c>
      <c r="K13828" s="1"/>
    </row>
    <row r="13829" spans="1:11" hidden="1">
      <c r="A13829" s="1" t="s">
        <v>6249</v>
      </c>
      <c r="B13829" s="1" t="s">
        <v>553</v>
      </c>
      <c r="C13829" s="48" t="str">
        <f t="shared" si="432"/>
        <v>חי עכו</v>
      </c>
      <c r="D13829" s="1" t="s">
        <v>6297</v>
      </c>
      <c r="E13829" s="1"/>
      <c r="F13829" s="2">
        <v>11</v>
      </c>
      <c r="G13829" s="2">
        <f>INDEX(תוצאות_בחירות,MATCH(C13829,siot!$F$3:$F$1887,0),27)</f>
        <v>2</v>
      </c>
      <c r="H13829" s="2" t="b">
        <f t="shared" si="433"/>
        <v>0</v>
      </c>
      <c r="I13829" s="1" t="s">
        <v>2</v>
      </c>
      <c r="J13829" s="1" t="s">
        <v>6303</v>
      </c>
      <c r="K13829" s="1"/>
    </row>
    <row r="13830" spans="1:11" hidden="1">
      <c r="A13830" s="1" t="s">
        <v>6249</v>
      </c>
      <c r="B13830" s="1" t="s">
        <v>553</v>
      </c>
      <c r="C13830" s="48" t="str">
        <f t="shared" si="432"/>
        <v>חי עכו</v>
      </c>
      <c r="D13830" s="1" t="s">
        <v>6297</v>
      </c>
      <c r="E13830" s="1"/>
      <c r="F13830" s="2">
        <v>12</v>
      </c>
      <c r="G13830" s="2">
        <f>INDEX(תוצאות_בחירות,MATCH(C13830,siot!$F$3:$F$1887,0),27)</f>
        <v>2</v>
      </c>
      <c r="H13830" s="2" t="b">
        <f t="shared" si="433"/>
        <v>0</v>
      </c>
      <c r="I13830" s="1" t="s">
        <v>2</v>
      </c>
      <c r="J13830" s="1" t="s">
        <v>6302</v>
      </c>
      <c r="K13830" s="1"/>
    </row>
    <row r="13831" spans="1:11" hidden="1">
      <c r="A13831" s="1" t="s">
        <v>6249</v>
      </c>
      <c r="B13831" s="1" t="s">
        <v>553</v>
      </c>
      <c r="C13831" s="48" t="str">
        <f t="shared" si="432"/>
        <v>חי עכו</v>
      </c>
      <c r="D13831" s="1" t="s">
        <v>6297</v>
      </c>
      <c r="E13831" s="1"/>
      <c r="F13831" s="2">
        <v>13</v>
      </c>
      <c r="G13831" s="2">
        <f>INDEX(תוצאות_בחירות,MATCH(C13831,siot!$F$3:$F$1887,0),27)</f>
        <v>2</v>
      </c>
      <c r="H13831" s="2" t="b">
        <f t="shared" si="433"/>
        <v>0</v>
      </c>
      <c r="I13831" s="1" t="s">
        <v>2</v>
      </c>
      <c r="J13831" s="1" t="s">
        <v>6301</v>
      </c>
      <c r="K13831" s="1"/>
    </row>
    <row r="13832" spans="1:11" hidden="1">
      <c r="A13832" s="1" t="s">
        <v>6249</v>
      </c>
      <c r="B13832" s="1" t="s">
        <v>553</v>
      </c>
      <c r="C13832" s="48" t="str">
        <f t="shared" si="432"/>
        <v>חי עכו</v>
      </c>
      <c r="D13832" s="1" t="s">
        <v>6297</v>
      </c>
      <c r="E13832" s="1"/>
      <c r="F13832" s="2">
        <v>14</v>
      </c>
      <c r="G13832" s="2">
        <f>INDEX(תוצאות_בחירות,MATCH(C13832,siot!$F$3:$F$1887,0),27)</f>
        <v>2</v>
      </c>
      <c r="H13832" s="2" t="b">
        <f t="shared" si="433"/>
        <v>0</v>
      </c>
      <c r="I13832" s="1" t="s">
        <v>2</v>
      </c>
      <c r="J13832" s="1" t="s">
        <v>6300</v>
      </c>
      <c r="K13832" s="1"/>
    </row>
    <row r="13833" spans="1:11" hidden="1">
      <c r="A13833" s="1" t="s">
        <v>6249</v>
      </c>
      <c r="B13833" s="1" t="s">
        <v>553</v>
      </c>
      <c r="C13833" s="48" t="str">
        <f t="shared" si="432"/>
        <v>חי עכו</v>
      </c>
      <c r="D13833" s="1" t="s">
        <v>6297</v>
      </c>
      <c r="E13833" s="1"/>
      <c r="F13833" s="2">
        <v>15</v>
      </c>
      <c r="G13833" s="2">
        <f>INDEX(תוצאות_בחירות,MATCH(C13833,siot!$F$3:$F$1887,0),27)</f>
        <v>2</v>
      </c>
      <c r="H13833" s="2" t="b">
        <f t="shared" si="433"/>
        <v>0</v>
      </c>
      <c r="I13833" s="1" t="s">
        <v>2</v>
      </c>
      <c r="J13833" s="1" t="s">
        <v>6299</v>
      </c>
      <c r="K13833" s="1"/>
    </row>
    <row r="13834" spans="1:11" hidden="1">
      <c r="A13834" s="1" t="s">
        <v>6249</v>
      </c>
      <c r="B13834" s="1" t="s">
        <v>553</v>
      </c>
      <c r="C13834" s="48" t="str">
        <f t="shared" si="432"/>
        <v>חי עכו</v>
      </c>
      <c r="D13834" s="1" t="s">
        <v>6297</v>
      </c>
      <c r="E13834" s="1"/>
      <c r="F13834" s="2">
        <v>16</v>
      </c>
      <c r="G13834" s="2">
        <f>INDEX(תוצאות_בחירות,MATCH(C13834,siot!$F$3:$F$1887,0),27)</f>
        <v>2</v>
      </c>
      <c r="H13834" s="2" t="b">
        <f t="shared" si="433"/>
        <v>0</v>
      </c>
      <c r="I13834" s="1" t="s">
        <v>2</v>
      </c>
      <c r="J13834" s="1" t="s">
        <v>6298</v>
      </c>
      <c r="K13834" s="1"/>
    </row>
    <row r="13835" spans="1:11" hidden="1">
      <c r="A13835" s="1" t="s">
        <v>6249</v>
      </c>
      <c r="B13835" s="1" t="s">
        <v>553</v>
      </c>
      <c r="C13835" s="48" t="str">
        <f t="shared" si="432"/>
        <v>חי עכו</v>
      </c>
      <c r="D13835" s="1" t="s">
        <v>6297</v>
      </c>
      <c r="E13835" s="1"/>
      <c r="F13835" s="2">
        <v>17</v>
      </c>
      <c r="G13835" s="2">
        <f>INDEX(תוצאות_בחירות,MATCH(C13835,siot!$F$3:$F$1887,0),27)</f>
        <v>2</v>
      </c>
      <c r="H13835" s="2" t="b">
        <f t="shared" si="433"/>
        <v>0</v>
      </c>
      <c r="I13835" s="1" t="s">
        <v>2</v>
      </c>
      <c r="J13835" s="1" t="s">
        <v>6296</v>
      </c>
      <c r="K13835" s="1"/>
    </row>
    <row r="13836" spans="1:11" hidden="1">
      <c r="A13836" s="1" t="s">
        <v>6249</v>
      </c>
      <c r="B13836" s="1" t="s">
        <v>1007</v>
      </c>
      <c r="C13836" s="48" t="str">
        <f t="shared" si="432"/>
        <v>טב עכו</v>
      </c>
      <c r="D13836" s="1" t="s">
        <v>6289</v>
      </c>
      <c r="E13836" s="1" t="s">
        <v>18</v>
      </c>
      <c r="F13836" s="2" t="s">
        <v>19548</v>
      </c>
      <c r="G13836" s="2">
        <f>INDEX(תוצאות_בחירות,MATCH(C13836,siot!$F$3:$F$1887,0),27)</f>
        <v>1</v>
      </c>
      <c r="H13836" s="2" t="b">
        <f t="shared" si="433"/>
        <v>0</v>
      </c>
      <c r="I13836" s="1"/>
      <c r="J13836" s="1"/>
      <c r="K13836" s="1"/>
    </row>
    <row r="13837" spans="1:11">
      <c r="A13837" s="1" t="s">
        <v>6249</v>
      </c>
      <c r="B13837" s="1" t="s">
        <v>1007</v>
      </c>
      <c r="C13837" s="48" t="str">
        <f t="shared" si="432"/>
        <v>טב עכו</v>
      </c>
      <c r="D13837" s="1" t="s">
        <v>6289</v>
      </c>
      <c r="E13837" s="1" t="s">
        <v>17</v>
      </c>
      <c r="F13837" s="2">
        <v>1</v>
      </c>
      <c r="G13837" s="2">
        <f>INDEX(תוצאות_בחירות,MATCH(C13837,siot!$F$3:$F$1887,0),27)</f>
        <v>1</v>
      </c>
      <c r="H13837" s="2" t="b">
        <f t="shared" si="433"/>
        <v>1</v>
      </c>
      <c r="I13837" s="1" t="s">
        <v>2</v>
      </c>
      <c r="J13837" s="1" t="s">
        <v>6295</v>
      </c>
      <c r="K13837" s="1"/>
    </row>
    <row r="13838" spans="1:11" hidden="1">
      <c r="A13838" s="1" t="s">
        <v>6249</v>
      </c>
      <c r="B13838" s="1" t="s">
        <v>1007</v>
      </c>
      <c r="C13838" s="48" t="str">
        <f t="shared" si="432"/>
        <v>טב עכו</v>
      </c>
      <c r="D13838" s="1" t="s">
        <v>6289</v>
      </c>
      <c r="E13838" s="1"/>
      <c r="F13838" s="2">
        <v>2</v>
      </c>
      <c r="G13838" s="2">
        <f>INDEX(תוצאות_בחירות,MATCH(C13838,siot!$F$3:$F$1887,0),27)</f>
        <v>1</v>
      </c>
      <c r="H13838" s="2" t="b">
        <f t="shared" si="433"/>
        <v>0</v>
      </c>
      <c r="I13838" s="1" t="s">
        <v>2</v>
      </c>
      <c r="J13838" s="1" t="s">
        <v>6294</v>
      </c>
      <c r="K13838" s="1"/>
    </row>
    <row r="13839" spans="1:11" hidden="1">
      <c r="A13839" s="1" t="s">
        <v>6249</v>
      </c>
      <c r="B13839" s="1" t="s">
        <v>1007</v>
      </c>
      <c r="C13839" s="48" t="str">
        <f t="shared" si="432"/>
        <v>טב עכו</v>
      </c>
      <c r="D13839" s="1" t="s">
        <v>6289</v>
      </c>
      <c r="E13839" s="1"/>
      <c r="F13839" s="2">
        <v>3</v>
      </c>
      <c r="G13839" s="2">
        <f>INDEX(תוצאות_בחירות,MATCH(C13839,siot!$F$3:$F$1887,0),27)</f>
        <v>1</v>
      </c>
      <c r="H13839" s="2" t="b">
        <f t="shared" si="433"/>
        <v>0</v>
      </c>
      <c r="I13839" s="1" t="s">
        <v>2</v>
      </c>
      <c r="J13839" s="1" t="s">
        <v>6293</v>
      </c>
      <c r="K13839" s="1"/>
    </row>
    <row r="13840" spans="1:11" hidden="1">
      <c r="A13840" s="1" t="s">
        <v>6249</v>
      </c>
      <c r="B13840" s="1" t="s">
        <v>1007</v>
      </c>
      <c r="C13840" s="48" t="str">
        <f t="shared" si="432"/>
        <v>טב עכו</v>
      </c>
      <c r="D13840" s="1" t="s">
        <v>6289</v>
      </c>
      <c r="E13840" s="1"/>
      <c r="F13840" s="2">
        <v>4</v>
      </c>
      <c r="G13840" s="2">
        <f>INDEX(תוצאות_בחירות,MATCH(C13840,siot!$F$3:$F$1887,0),27)</f>
        <v>1</v>
      </c>
      <c r="H13840" s="2" t="b">
        <f t="shared" si="433"/>
        <v>0</v>
      </c>
      <c r="I13840" s="1" t="s">
        <v>2</v>
      </c>
      <c r="J13840" s="1" t="s">
        <v>6292</v>
      </c>
      <c r="K13840" s="1"/>
    </row>
    <row r="13841" spans="1:11" hidden="1">
      <c r="A13841" s="1" t="s">
        <v>6249</v>
      </c>
      <c r="B13841" s="1" t="s">
        <v>1007</v>
      </c>
      <c r="C13841" s="48" t="str">
        <f t="shared" si="432"/>
        <v>טב עכו</v>
      </c>
      <c r="D13841" s="1" t="s">
        <v>6289</v>
      </c>
      <c r="E13841" s="1"/>
      <c r="F13841" s="2">
        <v>5</v>
      </c>
      <c r="G13841" s="2">
        <f>INDEX(תוצאות_בחירות,MATCH(C13841,siot!$F$3:$F$1887,0),27)</f>
        <v>1</v>
      </c>
      <c r="H13841" s="2" t="b">
        <f t="shared" si="433"/>
        <v>0</v>
      </c>
      <c r="I13841" s="1" t="s">
        <v>2</v>
      </c>
      <c r="J13841" s="1" t="s">
        <v>6291</v>
      </c>
      <c r="K13841" s="1"/>
    </row>
    <row r="13842" spans="1:11" hidden="1">
      <c r="A13842" s="1" t="s">
        <v>6249</v>
      </c>
      <c r="B13842" s="1" t="s">
        <v>1007</v>
      </c>
      <c r="C13842" s="48" t="str">
        <f t="shared" si="432"/>
        <v>טב עכו</v>
      </c>
      <c r="D13842" s="1" t="s">
        <v>6289</v>
      </c>
      <c r="E13842" s="1"/>
      <c r="F13842" s="2">
        <v>6</v>
      </c>
      <c r="G13842" s="2">
        <f>INDEX(תוצאות_בחירות,MATCH(C13842,siot!$F$3:$F$1887,0),27)</f>
        <v>1</v>
      </c>
      <c r="H13842" s="2" t="b">
        <f t="shared" si="433"/>
        <v>0</v>
      </c>
      <c r="I13842" s="1" t="s">
        <v>2</v>
      </c>
      <c r="J13842" s="1" t="s">
        <v>6290</v>
      </c>
      <c r="K13842" s="1"/>
    </row>
    <row r="13843" spans="1:11" hidden="1">
      <c r="A13843" s="1" t="s">
        <v>6249</v>
      </c>
      <c r="B13843" s="1" t="s">
        <v>1007</v>
      </c>
      <c r="C13843" s="48" t="str">
        <f t="shared" si="432"/>
        <v>טב עכו</v>
      </c>
      <c r="D13843" s="1" t="s">
        <v>6289</v>
      </c>
      <c r="E13843" s="1"/>
      <c r="F13843" s="2">
        <v>7</v>
      </c>
      <c r="G13843" s="2">
        <f>INDEX(תוצאות_בחירות,MATCH(C13843,siot!$F$3:$F$1887,0),27)</f>
        <v>1</v>
      </c>
      <c r="H13843" s="2" t="b">
        <f t="shared" si="433"/>
        <v>0</v>
      </c>
      <c r="I13843" s="1" t="s">
        <v>2</v>
      </c>
      <c r="J13843" s="1" t="s">
        <v>6288</v>
      </c>
      <c r="K13843" s="1"/>
    </row>
    <row r="13844" spans="1:11" hidden="1">
      <c r="A13844" s="1" t="s">
        <v>6249</v>
      </c>
      <c r="B13844" s="1" t="s">
        <v>35</v>
      </c>
      <c r="C13844" s="48" t="str">
        <f t="shared" si="432"/>
        <v>ם עכו</v>
      </c>
      <c r="D13844" s="1" t="s">
        <v>6276</v>
      </c>
      <c r="E13844" s="1" t="s">
        <v>3</v>
      </c>
      <c r="F13844" s="2" t="s">
        <v>19548</v>
      </c>
      <c r="G13844" s="2">
        <f>INDEX(תוצאות_בחירות,MATCH(C13844,siot!$F$3:$F$1887,0),27)</f>
        <v>1</v>
      </c>
      <c r="H13844" s="2" t="b">
        <f t="shared" si="433"/>
        <v>0</v>
      </c>
      <c r="I13844" s="1"/>
      <c r="J13844" s="1"/>
      <c r="K13844" s="1"/>
    </row>
    <row r="13845" spans="1:11">
      <c r="A13845" s="1" t="s">
        <v>6249</v>
      </c>
      <c r="B13845" s="1" t="s">
        <v>35</v>
      </c>
      <c r="C13845" s="48" t="str">
        <f t="shared" si="432"/>
        <v>ם עכו</v>
      </c>
      <c r="D13845" s="1" t="s">
        <v>6276</v>
      </c>
      <c r="E13845" s="1"/>
      <c r="F13845" s="2">
        <v>1</v>
      </c>
      <c r="G13845" s="2">
        <f>INDEX(תוצאות_בחירות,MATCH(C13845,siot!$F$3:$F$1887,0),27)</f>
        <v>1</v>
      </c>
      <c r="H13845" s="2" t="b">
        <f t="shared" si="433"/>
        <v>1</v>
      </c>
      <c r="I13845" s="1" t="s">
        <v>2</v>
      </c>
      <c r="J13845" s="1" t="s">
        <v>6286</v>
      </c>
      <c r="K13845" s="1"/>
    </row>
    <row r="13846" spans="1:11" hidden="1">
      <c r="A13846" s="1" t="s">
        <v>6249</v>
      </c>
      <c r="B13846" s="1" t="s">
        <v>35</v>
      </c>
      <c r="C13846" s="48" t="str">
        <f t="shared" si="432"/>
        <v>ם עכו</v>
      </c>
      <c r="D13846" s="1" t="s">
        <v>6276</v>
      </c>
      <c r="E13846" s="1"/>
      <c r="F13846" s="2">
        <v>2</v>
      </c>
      <c r="G13846" s="2">
        <f>INDEX(תוצאות_בחירות,MATCH(C13846,siot!$F$3:$F$1887,0),27)</f>
        <v>1</v>
      </c>
      <c r="H13846" s="2" t="b">
        <f t="shared" si="433"/>
        <v>0</v>
      </c>
      <c r="I13846" s="1" t="s">
        <v>2</v>
      </c>
      <c r="J13846" s="1" t="s">
        <v>6285</v>
      </c>
      <c r="K13846" s="1"/>
    </row>
    <row r="13847" spans="1:11" hidden="1">
      <c r="A13847" s="1" t="s">
        <v>6249</v>
      </c>
      <c r="B13847" s="1" t="s">
        <v>35</v>
      </c>
      <c r="C13847" s="48" t="str">
        <f t="shared" si="432"/>
        <v>ם עכו</v>
      </c>
      <c r="D13847" s="1" t="s">
        <v>6276</v>
      </c>
      <c r="E13847" s="1"/>
      <c r="F13847" s="2">
        <v>3</v>
      </c>
      <c r="G13847" s="2">
        <f>INDEX(תוצאות_בחירות,MATCH(C13847,siot!$F$3:$F$1887,0),27)</f>
        <v>1</v>
      </c>
      <c r="H13847" s="2" t="b">
        <f t="shared" si="433"/>
        <v>0</v>
      </c>
      <c r="I13847" s="1" t="s">
        <v>2</v>
      </c>
      <c r="J13847" s="1" t="s">
        <v>6284</v>
      </c>
      <c r="K13847" s="1"/>
    </row>
    <row r="13848" spans="1:11" hidden="1">
      <c r="A13848" s="1" t="s">
        <v>6249</v>
      </c>
      <c r="B13848" s="1" t="s">
        <v>35</v>
      </c>
      <c r="C13848" s="48" t="str">
        <f t="shared" si="432"/>
        <v>ם עכו</v>
      </c>
      <c r="D13848" s="1" t="s">
        <v>6276</v>
      </c>
      <c r="E13848" s="1"/>
      <c r="F13848" s="2">
        <v>4</v>
      </c>
      <c r="G13848" s="2">
        <f>INDEX(תוצאות_בחירות,MATCH(C13848,siot!$F$3:$F$1887,0),27)</f>
        <v>1</v>
      </c>
      <c r="H13848" s="2" t="b">
        <f t="shared" si="433"/>
        <v>0</v>
      </c>
      <c r="I13848" s="1" t="s">
        <v>2</v>
      </c>
      <c r="J13848" s="1" t="s">
        <v>6283</v>
      </c>
      <c r="K13848" s="1"/>
    </row>
    <row r="13849" spans="1:11" hidden="1">
      <c r="A13849" s="1" t="s">
        <v>6249</v>
      </c>
      <c r="B13849" s="1" t="s">
        <v>35</v>
      </c>
      <c r="C13849" s="48" t="str">
        <f t="shared" si="432"/>
        <v>ם עכו</v>
      </c>
      <c r="D13849" s="1" t="s">
        <v>6276</v>
      </c>
      <c r="E13849" s="1"/>
      <c r="F13849" s="2">
        <v>5</v>
      </c>
      <c r="G13849" s="2">
        <f>INDEX(תוצאות_בחירות,MATCH(C13849,siot!$F$3:$F$1887,0),27)</f>
        <v>1</v>
      </c>
      <c r="H13849" s="2" t="b">
        <f t="shared" si="433"/>
        <v>0</v>
      </c>
      <c r="I13849" s="1" t="s">
        <v>2</v>
      </c>
      <c r="J13849" s="1" t="s">
        <v>6282</v>
      </c>
      <c r="K13849" s="1"/>
    </row>
    <row r="13850" spans="1:11" hidden="1">
      <c r="A13850" s="1" t="s">
        <v>6249</v>
      </c>
      <c r="B13850" s="1" t="s">
        <v>35</v>
      </c>
      <c r="C13850" s="48" t="str">
        <f t="shared" si="432"/>
        <v>ם עכו</v>
      </c>
      <c r="D13850" s="1" t="s">
        <v>6276</v>
      </c>
      <c r="E13850" s="1"/>
      <c r="F13850" s="2">
        <v>6</v>
      </c>
      <c r="G13850" s="2">
        <f>INDEX(תוצאות_בחירות,MATCH(C13850,siot!$F$3:$F$1887,0),27)</f>
        <v>1</v>
      </c>
      <c r="H13850" s="2" t="b">
        <f t="shared" si="433"/>
        <v>0</v>
      </c>
      <c r="I13850" s="1" t="s">
        <v>2</v>
      </c>
      <c r="J13850" s="1" t="s">
        <v>6281</v>
      </c>
      <c r="K13850" s="1"/>
    </row>
    <row r="13851" spans="1:11" hidden="1">
      <c r="A13851" s="1" t="s">
        <v>6249</v>
      </c>
      <c r="B13851" s="1" t="s">
        <v>35</v>
      </c>
      <c r="C13851" s="48" t="str">
        <f t="shared" si="432"/>
        <v>ם עכו</v>
      </c>
      <c r="D13851" s="1" t="s">
        <v>6276</v>
      </c>
      <c r="E13851" s="1"/>
      <c r="F13851" s="2">
        <v>7</v>
      </c>
      <c r="G13851" s="2">
        <f>INDEX(תוצאות_בחירות,MATCH(C13851,siot!$F$3:$F$1887,0),27)</f>
        <v>1</v>
      </c>
      <c r="H13851" s="2" t="b">
        <f t="shared" si="433"/>
        <v>0</v>
      </c>
      <c r="I13851" s="1" t="s">
        <v>2</v>
      </c>
      <c r="J13851" s="1" t="s">
        <v>6280</v>
      </c>
      <c r="K13851" s="1"/>
    </row>
    <row r="13852" spans="1:11" hidden="1">
      <c r="A13852" s="1" t="s">
        <v>6249</v>
      </c>
      <c r="B13852" s="1" t="s">
        <v>35</v>
      </c>
      <c r="C13852" s="48" t="str">
        <f t="shared" si="432"/>
        <v>ם עכו</v>
      </c>
      <c r="D13852" s="1" t="s">
        <v>6276</v>
      </c>
      <c r="E13852" s="1"/>
      <c r="F13852" s="2">
        <v>8</v>
      </c>
      <c r="G13852" s="2">
        <f>INDEX(תוצאות_בחירות,MATCH(C13852,siot!$F$3:$F$1887,0),27)</f>
        <v>1</v>
      </c>
      <c r="H13852" s="2" t="b">
        <f t="shared" si="433"/>
        <v>0</v>
      </c>
      <c r="I13852" s="1" t="s">
        <v>2</v>
      </c>
      <c r="J13852" s="1" t="s">
        <v>6279</v>
      </c>
      <c r="K13852" s="1"/>
    </row>
    <row r="13853" spans="1:11" hidden="1">
      <c r="A13853" s="1" t="s">
        <v>6249</v>
      </c>
      <c r="B13853" s="1" t="s">
        <v>35</v>
      </c>
      <c r="C13853" s="48" t="str">
        <f t="shared" si="432"/>
        <v>ם עכו</v>
      </c>
      <c r="D13853" s="1" t="s">
        <v>6276</v>
      </c>
      <c r="E13853" s="1"/>
      <c r="F13853" s="2">
        <v>9</v>
      </c>
      <c r="G13853" s="2">
        <f>INDEX(תוצאות_בחירות,MATCH(C13853,siot!$F$3:$F$1887,0),27)</f>
        <v>1</v>
      </c>
      <c r="H13853" s="2" t="b">
        <f t="shared" si="433"/>
        <v>0</v>
      </c>
      <c r="I13853" s="1" t="s">
        <v>2</v>
      </c>
      <c r="J13853" s="1" t="s">
        <v>6278</v>
      </c>
      <c r="K13853" s="1"/>
    </row>
    <row r="13854" spans="1:11" hidden="1">
      <c r="A13854" s="1" t="s">
        <v>6249</v>
      </c>
      <c r="B13854" s="1" t="s">
        <v>35</v>
      </c>
      <c r="C13854" s="48" t="str">
        <f t="shared" si="432"/>
        <v>ם עכו</v>
      </c>
      <c r="D13854" s="1" t="s">
        <v>6276</v>
      </c>
      <c r="E13854" s="1"/>
      <c r="F13854" s="2">
        <v>10</v>
      </c>
      <c r="G13854" s="2">
        <f>INDEX(תוצאות_בחירות,MATCH(C13854,siot!$F$3:$F$1887,0),27)</f>
        <v>1</v>
      </c>
      <c r="H13854" s="2" t="b">
        <f t="shared" si="433"/>
        <v>0</v>
      </c>
      <c r="I13854" s="1" t="s">
        <v>2</v>
      </c>
      <c r="J13854" s="1" t="s">
        <v>6277</v>
      </c>
      <c r="K13854" s="1"/>
    </row>
    <row r="13855" spans="1:11" hidden="1">
      <c r="A13855" s="1" t="s">
        <v>6249</v>
      </c>
      <c r="B13855" s="1" t="s">
        <v>35</v>
      </c>
      <c r="C13855" s="48" t="str">
        <f t="shared" si="432"/>
        <v>ם עכו</v>
      </c>
      <c r="D13855" s="1" t="s">
        <v>6276</v>
      </c>
      <c r="E13855" s="1"/>
      <c r="F13855" s="2">
        <v>11</v>
      </c>
      <c r="G13855" s="2">
        <f>INDEX(תוצאות_בחירות,MATCH(C13855,siot!$F$3:$F$1887,0),27)</f>
        <v>1</v>
      </c>
      <c r="H13855" s="2" t="b">
        <f t="shared" si="433"/>
        <v>0</v>
      </c>
      <c r="I13855" s="1" t="s">
        <v>2</v>
      </c>
      <c r="J13855" s="1" t="s">
        <v>6275</v>
      </c>
      <c r="K13855" s="1"/>
    </row>
    <row r="13856" spans="1:11" hidden="1">
      <c r="A13856" s="1" t="s">
        <v>6249</v>
      </c>
      <c r="B13856" s="1" t="s">
        <v>380</v>
      </c>
      <c r="C13856" s="48" t="str">
        <f t="shared" si="432"/>
        <v>נץ עכו</v>
      </c>
      <c r="D13856" s="1" t="s">
        <v>380</v>
      </c>
      <c r="E13856" s="1" t="s">
        <v>18</v>
      </c>
      <c r="F13856" s="2" t="s">
        <v>19548</v>
      </c>
      <c r="G13856" s="2">
        <f>INDEX(תוצאות_בחירות,MATCH(C13856,siot!$F$3:$F$1887,0),27)</f>
        <v>0</v>
      </c>
      <c r="H13856" s="2" t="b">
        <f t="shared" si="433"/>
        <v>0</v>
      </c>
      <c r="I13856" s="1"/>
      <c r="J13856" s="1"/>
      <c r="K13856" s="1"/>
    </row>
    <row r="13857" spans="1:11" hidden="1">
      <c r="A13857" s="1" t="s">
        <v>6249</v>
      </c>
      <c r="B13857" s="1" t="s">
        <v>380</v>
      </c>
      <c r="C13857" s="48" t="str">
        <f t="shared" si="432"/>
        <v>נץ עכו</v>
      </c>
      <c r="D13857" s="1" t="s">
        <v>380</v>
      </c>
      <c r="E13857" s="1" t="s">
        <v>17</v>
      </c>
      <c r="F13857" s="2">
        <v>1</v>
      </c>
      <c r="G13857" s="2">
        <f>INDEX(תוצאות_בחירות,MATCH(C13857,siot!$F$3:$F$1887,0),27)</f>
        <v>0</v>
      </c>
      <c r="H13857" s="2" t="b">
        <f t="shared" si="433"/>
        <v>0</v>
      </c>
      <c r="I13857" s="1" t="s">
        <v>2</v>
      </c>
      <c r="J13857" s="1" t="s">
        <v>6274</v>
      </c>
      <c r="K13857" s="1"/>
    </row>
    <row r="13858" spans="1:11" hidden="1">
      <c r="A13858" s="1" t="s">
        <v>6249</v>
      </c>
      <c r="B13858" s="1" t="s">
        <v>380</v>
      </c>
      <c r="C13858" s="48" t="str">
        <f t="shared" si="432"/>
        <v>נץ עכו</v>
      </c>
      <c r="D13858" s="1" t="s">
        <v>380</v>
      </c>
      <c r="E13858" s="1"/>
      <c r="F13858" s="2">
        <v>2</v>
      </c>
      <c r="G13858" s="2">
        <f>INDEX(תוצאות_בחירות,MATCH(C13858,siot!$F$3:$F$1887,0),27)</f>
        <v>0</v>
      </c>
      <c r="H13858" s="2" t="b">
        <f t="shared" si="433"/>
        <v>0</v>
      </c>
      <c r="I13858" s="1" t="s">
        <v>2</v>
      </c>
      <c r="J13858" s="1" t="s">
        <v>6273</v>
      </c>
      <c r="K13858" s="1"/>
    </row>
    <row r="13859" spans="1:11" hidden="1">
      <c r="A13859" s="1" t="s">
        <v>6249</v>
      </c>
      <c r="B13859" s="1" t="s">
        <v>380</v>
      </c>
      <c r="C13859" s="48" t="str">
        <f t="shared" si="432"/>
        <v>נץ עכו</v>
      </c>
      <c r="D13859" s="1" t="s">
        <v>380</v>
      </c>
      <c r="E13859" s="1"/>
      <c r="F13859" s="2">
        <v>3</v>
      </c>
      <c r="G13859" s="2">
        <f>INDEX(תוצאות_בחירות,MATCH(C13859,siot!$F$3:$F$1887,0),27)</f>
        <v>0</v>
      </c>
      <c r="H13859" s="2" t="b">
        <f t="shared" si="433"/>
        <v>0</v>
      </c>
      <c r="I13859" s="1" t="s">
        <v>2</v>
      </c>
      <c r="J13859" s="1" t="s">
        <v>6272</v>
      </c>
      <c r="K13859" s="1"/>
    </row>
    <row r="13860" spans="1:11" hidden="1">
      <c r="A13860" s="1" t="s">
        <v>6249</v>
      </c>
      <c r="B13860" s="1" t="s">
        <v>380</v>
      </c>
      <c r="C13860" s="48" t="str">
        <f t="shared" si="432"/>
        <v>נץ עכו</v>
      </c>
      <c r="D13860" s="1" t="s">
        <v>380</v>
      </c>
      <c r="E13860" s="1"/>
      <c r="F13860" s="2">
        <v>4</v>
      </c>
      <c r="G13860" s="2">
        <f>INDEX(תוצאות_בחירות,MATCH(C13860,siot!$F$3:$F$1887,0),27)</f>
        <v>0</v>
      </c>
      <c r="H13860" s="2" t="b">
        <f t="shared" si="433"/>
        <v>0</v>
      </c>
      <c r="I13860" s="1" t="s">
        <v>2</v>
      </c>
      <c r="J13860" s="1" t="s">
        <v>6271</v>
      </c>
      <c r="K13860" s="1"/>
    </row>
    <row r="13861" spans="1:11" hidden="1">
      <c r="A13861" s="1" t="s">
        <v>6249</v>
      </c>
      <c r="B13861" s="1" t="s">
        <v>380</v>
      </c>
      <c r="C13861" s="48" t="str">
        <f t="shared" si="432"/>
        <v>נץ עכו</v>
      </c>
      <c r="D13861" s="1" t="s">
        <v>380</v>
      </c>
      <c r="E13861" s="1"/>
      <c r="F13861" s="2">
        <v>5</v>
      </c>
      <c r="G13861" s="2">
        <f>INDEX(תוצאות_בחירות,MATCH(C13861,siot!$F$3:$F$1887,0),27)</f>
        <v>0</v>
      </c>
      <c r="H13861" s="2" t="b">
        <f t="shared" si="433"/>
        <v>0</v>
      </c>
      <c r="I13861" s="1" t="s">
        <v>2</v>
      </c>
      <c r="J13861" s="1" t="s">
        <v>6270</v>
      </c>
      <c r="K13861" s="1"/>
    </row>
    <row r="13862" spans="1:11" hidden="1">
      <c r="A13862" s="1" t="s">
        <v>6249</v>
      </c>
      <c r="B13862" s="1" t="s">
        <v>380</v>
      </c>
      <c r="C13862" s="48" t="str">
        <f t="shared" si="432"/>
        <v>נץ עכו</v>
      </c>
      <c r="D13862" s="1" t="s">
        <v>380</v>
      </c>
      <c r="E13862" s="1"/>
      <c r="F13862" s="2">
        <v>6</v>
      </c>
      <c r="G13862" s="2">
        <f>INDEX(תוצאות_בחירות,MATCH(C13862,siot!$F$3:$F$1887,0),27)</f>
        <v>0</v>
      </c>
      <c r="H13862" s="2" t="b">
        <f t="shared" si="433"/>
        <v>0</v>
      </c>
      <c r="I13862" s="1" t="s">
        <v>2</v>
      </c>
      <c r="J13862" s="1" t="s">
        <v>6269</v>
      </c>
      <c r="K13862" s="1"/>
    </row>
    <row r="13863" spans="1:11" hidden="1">
      <c r="A13863" s="1" t="s">
        <v>6249</v>
      </c>
      <c r="B13863" s="1" t="s">
        <v>380</v>
      </c>
      <c r="C13863" s="48" t="str">
        <f t="shared" si="432"/>
        <v>נץ עכו</v>
      </c>
      <c r="D13863" s="1" t="s">
        <v>380</v>
      </c>
      <c r="E13863" s="1"/>
      <c r="F13863" s="2">
        <v>7</v>
      </c>
      <c r="G13863" s="2">
        <f>INDEX(תוצאות_בחירות,MATCH(C13863,siot!$F$3:$F$1887,0),27)</f>
        <v>0</v>
      </c>
      <c r="H13863" s="2" t="b">
        <f t="shared" si="433"/>
        <v>0</v>
      </c>
      <c r="I13863" s="1" t="s">
        <v>2</v>
      </c>
      <c r="J13863" s="1" t="s">
        <v>6268</v>
      </c>
      <c r="K13863" s="1"/>
    </row>
    <row r="13864" spans="1:11" hidden="1">
      <c r="A13864" s="1" t="s">
        <v>6249</v>
      </c>
      <c r="B13864" s="1" t="s">
        <v>1046</v>
      </c>
      <c r="C13864" s="48" t="str">
        <f t="shared" si="432"/>
        <v>פז עכו</v>
      </c>
      <c r="D13864" s="1" t="s">
        <v>1046</v>
      </c>
      <c r="E13864" s="1" t="s">
        <v>18</v>
      </c>
      <c r="F13864" s="2" t="s">
        <v>19548</v>
      </c>
      <c r="G13864" s="2">
        <f>INDEX(תוצאות_בחירות,MATCH(C13864,siot!$F$3:$F$1887,0),27)</f>
        <v>8</v>
      </c>
      <c r="H13864" s="2" t="b">
        <f t="shared" si="433"/>
        <v>0</v>
      </c>
      <c r="I13864" s="1"/>
      <c r="J13864" s="1"/>
      <c r="K13864" s="1"/>
    </row>
    <row r="13865" spans="1:11">
      <c r="A13865" s="1" t="s">
        <v>6249</v>
      </c>
      <c r="B13865" s="1" t="s">
        <v>1046</v>
      </c>
      <c r="C13865" s="48" t="str">
        <f t="shared" si="432"/>
        <v>פז עכו</v>
      </c>
      <c r="D13865" s="1" t="s">
        <v>1046</v>
      </c>
      <c r="E13865" s="1" t="s">
        <v>17</v>
      </c>
      <c r="F13865" s="2">
        <v>1</v>
      </c>
      <c r="G13865" s="2">
        <f>INDEX(תוצאות_בחירות,MATCH(C13865,siot!$F$3:$F$1887,0),27)</f>
        <v>8</v>
      </c>
      <c r="H13865" s="2" t="b">
        <f t="shared" si="433"/>
        <v>1</v>
      </c>
      <c r="I13865" s="1" t="s">
        <v>2</v>
      </c>
      <c r="J13865" s="1" t="s">
        <v>6267</v>
      </c>
      <c r="K13865" s="1"/>
    </row>
    <row r="13866" spans="1:11">
      <c r="A13866" s="1" t="s">
        <v>6249</v>
      </c>
      <c r="B13866" s="1" t="s">
        <v>1046</v>
      </c>
      <c r="C13866" s="48" t="str">
        <f t="shared" si="432"/>
        <v>פז עכו</v>
      </c>
      <c r="D13866" s="1" t="s">
        <v>1046</v>
      </c>
      <c r="E13866" s="1"/>
      <c r="F13866" s="2">
        <v>2</v>
      </c>
      <c r="G13866" s="2">
        <f>INDEX(תוצאות_בחירות,MATCH(C13866,siot!$F$3:$F$1887,0),27)</f>
        <v>8</v>
      </c>
      <c r="H13866" s="2" t="b">
        <f t="shared" si="433"/>
        <v>1</v>
      </c>
      <c r="I13866" s="1" t="s">
        <v>2</v>
      </c>
      <c r="J13866" s="1" t="s">
        <v>6266</v>
      </c>
      <c r="K13866" s="1"/>
    </row>
    <row r="13867" spans="1:11">
      <c r="A13867" s="1" t="s">
        <v>6249</v>
      </c>
      <c r="B13867" s="1" t="s">
        <v>1046</v>
      </c>
      <c r="C13867" s="48" t="str">
        <f t="shared" si="432"/>
        <v>פז עכו</v>
      </c>
      <c r="D13867" s="1" t="s">
        <v>1046</v>
      </c>
      <c r="E13867" s="1"/>
      <c r="F13867" s="2">
        <v>3</v>
      </c>
      <c r="G13867" s="2">
        <f>INDEX(תוצאות_בחירות,MATCH(C13867,siot!$F$3:$F$1887,0),27)</f>
        <v>8</v>
      </c>
      <c r="H13867" s="2" t="b">
        <f t="shared" si="433"/>
        <v>1</v>
      </c>
      <c r="I13867" s="1" t="s">
        <v>2</v>
      </c>
      <c r="J13867" s="1" t="s">
        <v>6265</v>
      </c>
      <c r="K13867" s="1">
        <v>1</v>
      </c>
    </row>
    <row r="13868" spans="1:11">
      <c r="A13868" s="1" t="s">
        <v>6249</v>
      </c>
      <c r="B13868" s="1" t="s">
        <v>1046</v>
      </c>
      <c r="C13868" s="48" t="str">
        <f t="shared" si="432"/>
        <v>פז עכו</v>
      </c>
      <c r="D13868" s="1" t="s">
        <v>1046</v>
      </c>
      <c r="E13868" s="1"/>
      <c r="F13868" s="2">
        <v>4</v>
      </c>
      <c r="G13868" s="2">
        <f>INDEX(תוצאות_בחירות,MATCH(C13868,siot!$F$3:$F$1887,0),27)</f>
        <v>8</v>
      </c>
      <c r="H13868" s="2" t="b">
        <f t="shared" si="433"/>
        <v>1</v>
      </c>
      <c r="I13868" s="1" t="s">
        <v>2</v>
      </c>
      <c r="J13868" s="1" t="s">
        <v>6264</v>
      </c>
      <c r="K13868" s="1"/>
    </row>
    <row r="13869" spans="1:11">
      <c r="A13869" s="1" t="s">
        <v>6249</v>
      </c>
      <c r="B13869" s="1" t="s">
        <v>1046</v>
      </c>
      <c r="C13869" s="48" t="str">
        <f t="shared" si="432"/>
        <v>פז עכו</v>
      </c>
      <c r="D13869" s="1" t="s">
        <v>1046</v>
      </c>
      <c r="E13869" s="1"/>
      <c r="F13869" s="2">
        <v>5</v>
      </c>
      <c r="G13869" s="2">
        <f>INDEX(תוצאות_בחירות,MATCH(C13869,siot!$F$3:$F$1887,0),27)</f>
        <v>8</v>
      </c>
      <c r="H13869" s="2" t="b">
        <f t="shared" si="433"/>
        <v>1</v>
      </c>
      <c r="I13869" s="1" t="s">
        <v>2</v>
      </c>
      <c r="J13869" s="1" t="s">
        <v>6263</v>
      </c>
      <c r="K13869" s="1"/>
    </row>
    <row r="13870" spans="1:11">
      <c r="A13870" s="1" t="s">
        <v>6249</v>
      </c>
      <c r="B13870" s="1" t="s">
        <v>1046</v>
      </c>
      <c r="C13870" s="48" t="str">
        <f t="shared" si="432"/>
        <v>פז עכו</v>
      </c>
      <c r="D13870" s="1" t="s">
        <v>1046</v>
      </c>
      <c r="E13870" s="1"/>
      <c r="F13870" s="2">
        <v>6</v>
      </c>
      <c r="G13870" s="2">
        <f>INDEX(תוצאות_בחירות,MATCH(C13870,siot!$F$3:$F$1887,0),27)</f>
        <v>8</v>
      </c>
      <c r="H13870" s="2" t="b">
        <f t="shared" si="433"/>
        <v>1</v>
      </c>
      <c r="I13870" s="1" t="s">
        <v>2</v>
      </c>
      <c r="J13870" s="1" t="s">
        <v>6262</v>
      </c>
      <c r="K13870" s="1">
        <v>1</v>
      </c>
    </row>
    <row r="13871" spans="1:11">
      <c r="A13871" s="1" t="s">
        <v>6249</v>
      </c>
      <c r="B13871" s="1" t="s">
        <v>1046</v>
      </c>
      <c r="C13871" s="48" t="str">
        <f t="shared" si="432"/>
        <v>פז עכו</v>
      </c>
      <c r="D13871" s="1" t="s">
        <v>1046</v>
      </c>
      <c r="E13871" s="1"/>
      <c r="F13871" s="2">
        <v>7</v>
      </c>
      <c r="G13871" s="2">
        <f>INDEX(תוצאות_בחירות,MATCH(C13871,siot!$F$3:$F$1887,0),27)</f>
        <v>8</v>
      </c>
      <c r="H13871" s="2" t="b">
        <f t="shared" si="433"/>
        <v>1</v>
      </c>
      <c r="I13871" s="1" t="s">
        <v>2</v>
      </c>
      <c r="J13871" s="1" t="s">
        <v>6261</v>
      </c>
      <c r="K13871" s="1">
        <v>1</v>
      </c>
    </row>
    <row r="13872" spans="1:11">
      <c r="A13872" s="1" t="s">
        <v>6249</v>
      </c>
      <c r="B13872" s="1" t="s">
        <v>1046</v>
      </c>
      <c r="C13872" s="48" t="str">
        <f t="shared" si="432"/>
        <v>פז עכו</v>
      </c>
      <c r="D13872" s="1" t="s">
        <v>1046</v>
      </c>
      <c r="E13872" s="1"/>
      <c r="F13872" s="2">
        <v>8</v>
      </c>
      <c r="G13872" s="2">
        <f>INDEX(תוצאות_בחירות,MATCH(C13872,siot!$F$3:$F$1887,0),27)</f>
        <v>8</v>
      </c>
      <c r="H13872" s="2" t="b">
        <f t="shared" si="433"/>
        <v>1</v>
      </c>
      <c r="I13872" s="1" t="s">
        <v>2</v>
      </c>
      <c r="J13872" s="1" t="s">
        <v>6260</v>
      </c>
      <c r="K13872" s="1">
        <v>1</v>
      </c>
    </row>
    <row r="13873" spans="1:11" hidden="1">
      <c r="A13873" s="1" t="s">
        <v>6249</v>
      </c>
      <c r="B13873" s="1" t="s">
        <v>1046</v>
      </c>
      <c r="C13873" s="48" t="str">
        <f t="shared" si="432"/>
        <v>פז עכו</v>
      </c>
      <c r="D13873" s="1" t="s">
        <v>1046</v>
      </c>
      <c r="E13873" s="1"/>
      <c r="F13873" s="2">
        <v>9</v>
      </c>
      <c r="G13873" s="2">
        <f>INDEX(תוצאות_בחירות,MATCH(C13873,siot!$F$3:$F$1887,0),27)</f>
        <v>8</v>
      </c>
      <c r="H13873" s="2" t="b">
        <f t="shared" si="433"/>
        <v>0</v>
      </c>
      <c r="I13873" s="1" t="s">
        <v>2</v>
      </c>
      <c r="J13873" s="1" t="s">
        <v>6259</v>
      </c>
      <c r="K13873" s="1"/>
    </row>
    <row r="13874" spans="1:11" hidden="1">
      <c r="A13874" s="1" t="s">
        <v>6249</v>
      </c>
      <c r="B13874" s="1" t="s">
        <v>1046</v>
      </c>
      <c r="C13874" s="48" t="str">
        <f t="shared" si="432"/>
        <v>פז עכו</v>
      </c>
      <c r="D13874" s="1" t="s">
        <v>1046</v>
      </c>
      <c r="E13874" s="1"/>
      <c r="F13874" s="2">
        <v>10</v>
      </c>
      <c r="G13874" s="2">
        <f>INDEX(תוצאות_בחירות,MATCH(C13874,siot!$F$3:$F$1887,0),27)</f>
        <v>8</v>
      </c>
      <c r="H13874" s="2" t="b">
        <f t="shared" si="433"/>
        <v>0</v>
      </c>
      <c r="I13874" s="1" t="s">
        <v>2</v>
      </c>
      <c r="J13874" s="1" t="s">
        <v>6258</v>
      </c>
      <c r="K13874" s="1"/>
    </row>
    <row r="13875" spans="1:11" hidden="1">
      <c r="A13875" s="1" t="s">
        <v>6249</v>
      </c>
      <c r="B13875" s="1" t="s">
        <v>1046</v>
      </c>
      <c r="C13875" s="48" t="str">
        <f t="shared" si="432"/>
        <v>פז עכו</v>
      </c>
      <c r="D13875" s="1" t="s">
        <v>1046</v>
      </c>
      <c r="E13875" s="1"/>
      <c r="F13875" s="2">
        <v>11</v>
      </c>
      <c r="G13875" s="2">
        <f>INDEX(תוצאות_בחירות,MATCH(C13875,siot!$F$3:$F$1887,0),27)</f>
        <v>8</v>
      </c>
      <c r="H13875" s="2" t="b">
        <f t="shared" si="433"/>
        <v>0</v>
      </c>
      <c r="I13875" s="1" t="s">
        <v>2</v>
      </c>
      <c r="J13875" s="1" t="s">
        <v>6257</v>
      </c>
      <c r="K13875" s="1"/>
    </row>
    <row r="13876" spans="1:11" hidden="1">
      <c r="A13876" s="1" t="s">
        <v>6249</v>
      </c>
      <c r="B13876" s="1" t="s">
        <v>1046</v>
      </c>
      <c r="C13876" s="48" t="str">
        <f t="shared" si="432"/>
        <v>פז עכו</v>
      </c>
      <c r="D13876" s="1" t="s">
        <v>1046</v>
      </c>
      <c r="E13876" s="1"/>
      <c r="F13876" s="2">
        <v>12</v>
      </c>
      <c r="G13876" s="2">
        <f>INDEX(תוצאות_בחירות,MATCH(C13876,siot!$F$3:$F$1887,0),27)</f>
        <v>8</v>
      </c>
      <c r="H13876" s="2" t="b">
        <f t="shared" si="433"/>
        <v>0</v>
      </c>
      <c r="I13876" s="1" t="s">
        <v>2</v>
      </c>
      <c r="J13876" s="1" t="s">
        <v>6256</v>
      </c>
      <c r="K13876" s="1"/>
    </row>
    <row r="13877" spans="1:11" hidden="1">
      <c r="A13877" s="1" t="s">
        <v>6249</v>
      </c>
      <c r="B13877" s="1" t="s">
        <v>1046</v>
      </c>
      <c r="C13877" s="48" t="str">
        <f t="shared" si="432"/>
        <v>פז עכו</v>
      </c>
      <c r="D13877" s="1" t="s">
        <v>1046</v>
      </c>
      <c r="E13877" s="1"/>
      <c r="F13877" s="2">
        <v>13</v>
      </c>
      <c r="G13877" s="2">
        <f>INDEX(תוצאות_בחירות,MATCH(C13877,siot!$F$3:$F$1887,0),27)</f>
        <v>8</v>
      </c>
      <c r="H13877" s="2" t="b">
        <f t="shared" si="433"/>
        <v>0</v>
      </c>
      <c r="I13877" s="1" t="s">
        <v>2</v>
      </c>
      <c r="J13877" s="1" t="s">
        <v>6255</v>
      </c>
      <c r="K13877" s="1"/>
    </row>
    <row r="13878" spans="1:11" hidden="1">
      <c r="A13878" s="1" t="s">
        <v>6249</v>
      </c>
      <c r="B13878" s="1" t="s">
        <v>1046</v>
      </c>
      <c r="C13878" s="48" t="str">
        <f t="shared" si="432"/>
        <v>פז עכו</v>
      </c>
      <c r="D13878" s="1" t="s">
        <v>1046</v>
      </c>
      <c r="E13878" s="1"/>
      <c r="F13878" s="2">
        <v>14</v>
      </c>
      <c r="G13878" s="2">
        <f>INDEX(תוצאות_בחירות,MATCH(C13878,siot!$F$3:$F$1887,0),27)</f>
        <v>8</v>
      </c>
      <c r="H13878" s="2" t="b">
        <f t="shared" si="433"/>
        <v>0</v>
      </c>
      <c r="I13878" s="1" t="s">
        <v>2</v>
      </c>
      <c r="J13878" s="1" t="s">
        <v>6254</v>
      </c>
      <c r="K13878" s="1"/>
    </row>
    <row r="13879" spans="1:11" hidden="1">
      <c r="A13879" s="1" t="s">
        <v>6249</v>
      </c>
      <c r="B13879" s="1" t="s">
        <v>963</v>
      </c>
      <c r="C13879" s="48" t="str">
        <f t="shared" si="432"/>
        <v>שס עכו</v>
      </c>
      <c r="D13879" s="1" t="s">
        <v>962</v>
      </c>
      <c r="E13879" s="1" t="s">
        <v>3</v>
      </c>
      <c r="F13879" s="2" t="s">
        <v>19548</v>
      </c>
      <c r="G13879" s="2">
        <f>INDEX(תוצאות_בחירות,MATCH(C13879,siot!$F$3:$F$1887,0),27)</f>
        <v>2</v>
      </c>
      <c r="H13879" s="2" t="b">
        <f t="shared" si="433"/>
        <v>0</v>
      </c>
      <c r="I13879" s="1"/>
      <c r="J13879" s="1"/>
      <c r="K13879" s="1"/>
    </row>
    <row r="13880" spans="1:11">
      <c r="A13880" s="1" t="s">
        <v>6249</v>
      </c>
      <c r="B13880" s="1" t="s">
        <v>963</v>
      </c>
      <c r="C13880" s="48" t="str">
        <f t="shared" si="432"/>
        <v>שס עכו</v>
      </c>
      <c r="D13880" s="1" t="s">
        <v>962</v>
      </c>
      <c r="E13880" s="1"/>
      <c r="F13880" s="2">
        <v>1</v>
      </c>
      <c r="G13880" s="2">
        <f>INDEX(תוצאות_בחירות,MATCH(C13880,siot!$F$3:$F$1887,0),27)</f>
        <v>2</v>
      </c>
      <c r="H13880" s="2" t="b">
        <f t="shared" si="433"/>
        <v>1</v>
      </c>
      <c r="I13880" s="1" t="s">
        <v>2</v>
      </c>
      <c r="J13880" s="1" t="s">
        <v>971</v>
      </c>
      <c r="K13880" s="1"/>
    </row>
    <row r="13881" spans="1:11">
      <c r="A13881" s="1" t="s">
        <v>6249</v>
      </c>
      <c r="B13881" s="1" t="s">
        <v>963</v>
      </c>
      <c r="C13881" s="48" t="str">
        <f t="shared" si="432"/>
        <v>שס עכו</v>
      </c>
      <c r="D13881" s="1" t="s">
        <v>962</v>
      </c>
      <c r="E13881" s="1"/>
      <c r="F13881" s="2">
        <v>2</v>
      </c>
      <c r="G13881" s="2">
        <f>INDEX(תוצאות_בחירות,MATCH(C13881,siot!$F$3:$F$1887,0),27)</f>
        <v>2</v>
      </c>
      <c r="H13881" s="2" t="b">
        <f t="shared" si="433"/>
        <v>1</v>
      </c>
      <c r="I13881" s="1" t="s">
        <v>2</v>
      </c>
      <c r="J13881" s="1" t="s">
        <v>6253</v>
      </c>
      <c r="K13881" s="1"/>
    </row>
    <row r="13882" spans="1:11" hidden="1">
      <c r="A13882" s="1" t="s">
        <v>6249</v>
      </c>
      <c r="B13882" s="1" t="s">
        <v>963</v>
      </c>
      <c r="C13882" s="48" t="str">
        <f t="shared" si="432"/>
        <v>שס עכו</v>
      </c>
      <c r="D13882" s="1" t="s">
        <v>962</v>
      </c>
      <c r="E13882" s="1"/>
      <c r="F13882" s="2">
        <v>3</v>
      </c>
      <c r="G13882" s="2">
        <f>INDEX(תוצאות_בחירות,MATCH(C13882,siot!$F$3:$F$1887,0),27)</f>
        <v>2</v>
      </c>
      <c r="H13882" s="2" t="b">
        <f t="shared" si="433"/>
        <v>0</v>
      </c>
      <c r="I13882" s="1" t="s">
        <v>2</v>
      </c>
      <c r="J13882" s="1" t="s">
        <v>6252</v>
      </c>
      <c r="K13882" s="1"/>
    </row>
    <row r="13883" spans="1:11" hidden="1">
      <c r="A13883" s="1" t="s">
        <v>6249</v>
      </c>
      <c r="B13883" s="1" t="s">
        <v>963</v>
      </c>
      <c r="C13883" s="48" t="str">
        <f t="shared" si="432"/>
        <v>שס עכו</v>
      </c>
      <c r="D13883" s="1" t="s">
        <v>962</v>
      </c>
      <c r="E13883" s="1"/>
      <c r="F13883" s="2">
        <v>4</v>
      </c>
      <c r="G13883" s="2">
        <f>INDEX(תוצאות_בחירות,MATCH(C13883,siot!$F$3:$F$1887,0),27)</f>
        <v>2</v>
      </c>
      <c r="H13883" s="2" t="b">
        <f t="shared" si="433"/>
        <v>0</v>
      </c>
      <c r="I13883" s="1" t="s">
        <v>2</v>
      </c>
      <c r="J13883" s="1" t="s">
        <v>6251</v>
      </c>
      <c r="K13883" s="1"/>
    </row>
    <row r="13884" spans="1:11" hidden="1">
      <c r="A13884" s="1" t="s">
        <v>6249</v>
      </c>
      <c r="B13884" s="1" t="s">
        <v>963</v>
      </c>
      <c r="C13884" s="48" t="str">
        <f t="shared" si="432"/>
        <v>שס עכו</v>
      </c>
      <c r="D13884" s="1" t="s">
        <v>962</v>
      </c>
      <c r="E13884" s="1"/>
      <c r="F13884" s="2">
        <v>5</v>
      </c>
      <c r="G13884" s="2">
        <f>INDEX(תוצאות_בחירות,MATCH(C13884,siot!$F$3:$F$1887,0),27)</f>
        <v>2</v>
      </c>
      <c r="H13884" s="2" t="b">
        <f t="shared" si="433"/>
        <v>0</v>
      </c>
      <c r="I13884" s="1" t="s">
        <v>2</v>
      </c>
      <c r="J13884" s="1" t="s">
        <v>6250</v>
      </c>
      <c r="K13884" s="1"/>
    </row>
    <row r="13885" spans="1:11" hidden="1">
      <c r="A13885" s="1" t="s">
        <v>6249</v>
      </c>
      <c r="B13885" s="1" t="s">
        <v>963</v>
      </c>
      <c r="C13885" s="48" t="str">
        <f t="shared" si="432"/>
        <v>שס עכו</v>
      </c>
      <c r="D13885" s="1" t="s">
        <v>962</v>
      </c>
      <c r="E13885" s="1"/>
      <c r="F13885" s="2">
        <v>6</v>
      </c>
      <c r="G13885" s="2">
        <f>INDEX(תוצאות_בחירות,MATCH(C13885,siot!$F$3:$F$1887,0),27)</f>
        <v>2</v>
      </c>
      <c r="H13885" s="2" t="b">
        <f t="shared" si="433"/>
        <v>0</v>
      </c>
      <c r="I13885" s="1" t="s">
        <v>2</v>
      </c>
      <c r="J13885" s="1" t="s">
        <v>6248</v>
      </c>
      <c r="K13885" s="1"/>
    </row>
    <row r="13886" spans="1:11" hidden="1">
      <c r="A13886" s="1" t="s">
        <v>6199</v>
      </c>
      <c r="B13886" s="1" t="s">
        <v>573</v>
      </c>
      <c r="C13886" s="48" t="str">
        <f t="shared" si="432"/>
        <v>זך עמנואל</v>
      </c>
      <c r="D13886" s="1" t="s">
        <v>6244</v>
      </c>
      <c r="E13886" s="1" t="s">
        <v>3</v>
      </c>
      <c r="F13886" s="2" t="s">
        <v>19548</v>
      </c>
      <c r="G13886" s="2">
        <f>INDEX(תוצאות_בחירות,MATCH(C13886,siot!$F$3:$F$1887,0),27)</f>
        <v>1</v>
      </c>
      <c r="H13886" s="2" t="b">
        <f t="shared" si="433"/>
        <v>0</v>
      </c>
      <c r="I13886" s="1"/>
      <c r="J13886" s="1"/>
      <c r="K13886" s="1"/>
    </row>
    <row r="13887" spans="1:11">
      <c r="A13887" s="1" t="s">
        <v>6199</v>
      </c>
      <c r="B13887" s="1" t="s">
        <v>573</v>
      </c>
      <c r="C13887" s="48" t="str">
        <f t="shared" si="432"/>
        <v>זך עמנואל</v>
      </c>
      <c r="D13887" s="1" t="s">
        <v>6244</v>
      </c>
      <c r="E13887" s="1"/>
      <c r="F13887" s="2">
        <v>1</v>
      </c>
      <c r="G13887" s="2">
        <f>INDEX(תוצאות_בחירות,MATCH(C13887,siot!$F$3:$F$1887,0),27)</f>
        <v>1</v>
      </c>
      <c r="H13887" s="2" t="b">
        <f t="shared" si="433"/>
        <v>1</v>
      </c>
      <c r="I13887" s="1" t="s">
        <v>2</v>
      </c>
      <c r="J13887" s="1" t="s">
        <v>6247</v>
      </c>
      <c r="K13887" s="1"/>
    </row>
    <row r="13888" spans="1:11" hidden="1">
      <c r="A13888" s="1" t="s">
        <v>6199</v>
      </c>
      <c r="B13888" s="1" t="s">
        <v>573</v>
      </c>
      <c r="C13888" s="48" t="str">
        <f t="shared" si="432"/>
        <v>זך עמנואל</v>
      </c>
      <c r="D13888" s="1" t="s">
        <v>6244</v>
      </c>
      <c r="E13888" s="1"/>
      <c r="F13888" s="2">
        <v>2</v>
      </c>
      <c r="G13888" s="2">
        <f>INDEX(תוצאות_בחירות,MATCH(C13888,siot!$F$3:$F$1887,0),27)</f>
        <v>1</v>
      </c>
      <c r="H13888" s="2" t="b">
        <f t="shared" si="433"/>
        <v>0</v>
      </c>
      <c r="I13888" s="1" t="s">
        <v>2</v>
      </c>
      <c r="J13888" s="1" t="s">
        <v>6246</v>
      </c>
      <c r="K13888" s="1"/>
    </row>
    <row r="13889" spans="1:11" hidden="1">
      <c r="A13889" s="1" t="s">
        <v>6199</v>
      </c>
      <c r="B13889" s="1" t="s">
        <v>573</v>
      </c>
      <c r="C13889" s="48" t="str">
        <f t="shared" si="432"/>
        <v>זך עמנואל</v>
      </c>
      <c r="D13889" s="1" t="s">
        <v>6244</v>
      </c>
      <c r="E13889" s="1"/>
      <c r="F13889" s="2">
        <v>3</v>
      </c>
      <c r="G13889" s="2">
        <f>INDEX(תוצאות_בחירות,MATCH(C13889,siot!$F$3:$F$1887,0),27)</f>
        <v>1</v>
      </c>
      <c r="H13889" s="2" t="b">
        <f t="shared" si="433"/>
        <v>0</v>
      </c>
      <c r="I13889" s="1" t="s">
        <v>2</v>
      </c>
      <c r="J13889" s="1" t="s">
        <v>6245</v>
      </c>
      <c r="K13889" s="1"/>
    </row>
    <row r="13890" spans="1:11" hidden="1">
      <c r="A13890" s="1" t="s">
        <v>6199</v>
      </c>
      <c r="B13890" s="1" t="s">
        <v>573</v>
      </c>
      <c r="C13890" s="48" t="str">
        <f t="shared" si="432"/>
        <v>זך עמנואל</v>
      </c>
      <c r="D13890" s="1" t="s">
        <v>6244</v>
      </c>
      <c r="E13890" s="1"/>
      <c r="F13890" s="2">
        <v>4</v>
      </c>
      <c r="G13890" s="2">
        <f>INDEX(תוצאות_בחירות,MATCH(C13890,siot!$F$3:$F$1887,0),27)</f>
        <v>1</v>
      </c>
      <c r="H13890" s="2" t="b">
        <f t="shared" si="433"/>
        <v>0</v>
      </c>
      <c r="I13890" s="1" t="s">
        <v>2</v>
      </c>
      <c r="J13890" s="1" t="s">
        <v>6243</v>
      </c>
      <c r="K13890" s="1"/>
    </row>
    <row r="13891" spans="1:11" hidden="1">
      <c r="A13891" s="1" t="s">
        <v>6199</v>
      </c>
      <c r="B13891" s="1" t="s">
        <v>553</v>
      </c>
      <c r="C13891" s="48" t="str">
        <f t="shared" si="432"/>
        <v>חי עמנואל</v>
      </c>
      <c r="D13891" s="1" t="s">
        <v>6239</v>
      </c>
      <c r="E13891" s="1" t="s">
        <v>18</v>
      </c>
      <c r="F13891" s="2" t="s">
        <v>19548</v>
      </c>
      <c r="G13891" s="2">
        <f>INDEX(תוצאות_בחירות,MATCH(C13891,siot!$F$3:$F$1887,0),27)</f>
        <v>0</v>
      </c>
      <c r="H13891" s="2" t="b">
        <f t="shared" si="433"/>
        <v>0</v>
      </c>
      <c r="I13891" s="1"/>
      <c r="J13891" s="1"/>
      <c r="K13891" s="1"/>
    </row>
    <row r="13892" spans="1:11" hidden="1">
      <c r="A13892" s="1" t="s">
        <v>6199</v>
      </c>
      <c r="B13892" s="1" t="s">
        <v>553</v>
      </c>
      <c r="C13892" s="48" t="str">
        <f t="shared" ref="C13892:C13955" si="434">B13892&amp;" "&amp;A13892</f>
        <v>חי עמנואל</v>
      </c>
      <c r="D13892" s="1" t="s">
        <v>6239</v>
      </c>
      <c r="E13892" s="1" t="s">
        <v>17</v>
      </c>
      <c r="F13892" s="2">
        <v>1</v>
      </c>
      <c r="G13892" s="2">
        <f>INDEX(תוצאות_בחירות,MATCH(C13892,siot!$F$3:$F$1887,0),27)</f>
        <v>0</v>
      </c>
      <c r="H13892" s="2" t="b">
        <f t="shared" ref="H13892:H13955" si="435">IF(OR(F13892&lt;G13892,G13892=F13892),TRUE,FALSE)</f>
        <v>0</v>
      </c>
      <c r="I13892" s="1" t="s">
        <v>2</v>
      </c>
      <c r="J13892" s="1" t="s">
        <v>6242</v>
      </c>
      <c r="K13892" s="1"/>
    </row>
    <row r="13893" spans="1:11" hidden="1">
      <c r="A13893" s="1" t="s">
        <v>6199</v>
      </c>
      <c r="B13893" s="1" t="s">
        <v>553</v>
      </c>
      <c r="C13893" s="48" t="str">
        <f t="shared" si="434"/>
        <v>חי עמנואל</v>
      </c>
      <c r="D13893" s="1" t="s">
        <v>6239</v>
      </c>
      <c r="E13893" s="1"/>
      <c r="F13893" s="2">
        <v>2</v>
      </c>
      <c r="G13893" s="2">
        <f>INDEX(תוצאות_בחירות,MATCH(C13893,siot!$F$3:$F$1887,0),27)</f>
        <v>0</v>
      </c>
      <c r="H13893" s="2" t="b">
        <f t="shared" si="435"/>
        <v>0</v>
      </c>
      <c r="I13893" s="1" t="s">
        <v>2</v>
      </c>
      <c r="J13893" s="1" t="s">
        <v>6241</v>
      </c>
      <c r="K13893" s="1"/>
    </row>
    <row r="13894" spans="1:11" hidden="1">
      <c r="A13894" s="1" t="s">
        <v>6199</v>
      </c>
      <c r="B13894" s="1" t="s">
        <v>553</v>
      </c>
      <c r="C13894" s="48" t="str">
        <f t="shared" si="434"/>
        <v>חי עמנואל</v>
      </c>
      <c r="D13894" s="1" t="s">
        <v>6239</v>
      </c>
      <c r="E13894" s="1"/>
      <c r="F13894" s="2">
        <v>3</v>
      </c>
      <c r="G13894" s="2">
        <f>INDEX(תוצאות_בחירות,MATCH(C13894,siot!$F$3:$F$1887,0),27)</f>
        <v>0</v>
      </c>
      <c r="H13894" s="2" t="b">
        <f t="shared" si="435"/>
        <v>0</v>
      </c>
      <c r="I13894" s="1" t="s">
        <v>2</v>
      </c>
      <c r="J13894" s="1" t="s">
        <v>6240</v>
      </c>
      <c r="K13894" s="1"/>
    </row>
    <row r="13895" spans="1:11" hidden="1">
      <c r="A13895" s="1" t="s">
        <v>6199</v>
      </c>
      <c r="B13895" s="1" t="s">
        <v>553</v>
      </c>
      <c r="C13895" s="48" t="str">
        <f t="shared" si="434"/>
        <v>חי עמנואל</v>
      </c>
      <c r="D13895" s="1" t="s">
        <v>6239</v>
      </c>
      <c r="E13895" s="1"/>
      <c r="F13895" s="2">
        <v>4</v>
      </c>
      <c r="G13895" s="2">
        <f>INDEX(תוצאות_בחירות,MATCH(C13895,siot!$F$3:$F$1887,0),27)</f>
        <v>0</v>
      </c>
      <c r="H13895" s="2" t="b">
        <f t="shared" si="435"/>
        <v>0</v>
      </c>
      <c r="I13895" s="1" t="s">
        <v>2</v>
      </c>
      <c r="J13895" s="1" t="s">
        <v>6220</v>
      </c>
      <c r="K13895" s="1"/>
    </row>
    <row r="13896" spans="1:11" hidden="1">
      <c r="A13896" s="1" t="s">
        <v>6199</v>
      </c>
      <c r="B13896" s="1" t="s">
        <v>553</v>
      </c>
      <c r="C13896" s="48" t="str">
        <f t="shared" si="434"/>
        <v>חי עמנואל</v>
      </c>
      <c r="D13896" s="1" t="s">
        <v>6239</v>
      </c>
      <c r="E13896" s="1"/>
      <c r="F13896" s="2">
        <v>5</v>
      </c>
      <c r="G13896" s="2">
        <f>INDEX(תוצאות_בחירות,MATCH(C13896,siot!$F$3:$F$1887,0),27)</f>
        <v>0</v>
      </c>
      <c r="H13896" s="2" t="b">
        <f t="shared" si="435"/>
        <v>0</v>
      </c>
      <c r="I13896" s="1" t="s">
        <v>2</v>
      </c>
      <c r="J13896" s="1" t="s">
        <v>6238</v>
      </c>
      <c r="K13896" s="1"/>
    </row>
    <row r="13897" spans="1:11" hidden="1">
      <c r="A13897" s="1" t="s">
        <v>6199</v>
      </c>
      <c r="B13897" s="1" t="s">
        <v>6232</v>
      </c>
      <c r="C13897" s="48" t="str">
        <f t="shared" si="434"/>
        <v>חן עמנואל</v>
      </c>
      <c r="D13897" s="1" t="s">
        <v>6231</v>
      </c>
      <c r="E13897" s="1" t="s">
        <v>18</v>
      </c>
      <c r="F13897" s="2" t="s">
        <v>19548</v>
      </c>
      <c r="G13897" s="2">
        <f>INDEX(תוצאות_בחירות,MATCH(C13897,siot!$F$3:$F$1887,0),27)</f>
        <v>0</v>
      </c>
      <c r="H13897" s="2" t="b">
        <f t="shared" si="435"/>
        <v>0</v>
      </c>
      <c r="I13897" s="1"/>
      <c r="J13897" s="1"/>
      <c r="K13897" s="1"/>
    </row>
    <row r="13898" spans="1:11" hidden="1">
      <c r="A13898" s="1" t="s">
        <v>6199</v>
      </c>
      <c r="B13898" s="1" t="s">
        <v>6232</v>
      </c>
      <c r="C13898" s="48" t="str">
        <f t="shared" si="434"/>
        <v>חן עמנואל</v>
      </c>
      <c r="D13898" s="1" t="s">
        <v>6231</v>
      </c>
      <c r="E13898" s="1" t="s">
        <v>17</v>
      </c>
      <c r="F13898" s="2">
        <v>1</v>
      </c>
      <c r="G13898" s="2">
        <f>INDEX(תוצאות_בחירות,MATCH(C13898,siot!$F$3:$F$1887,0),27)</f>
        <v>0</v>
      </c>
      <c r="H13898" s="2" t="b">
        <f t="shared" si="435"/>
        <v>0</v>
      </c>
      <c r="I13898" s="1" t="s">
        <v>2</v>
      </c>
      <c r="J13898" s="1" t="s">
        <v>6237</v>
      </c>
      <c r="K13898" s="1"/>
    </row>
    <row r="13899" spans="1:11" hidden="1">
      <c r="A13899" s="1" t="s">
        <v>6199</v>
      </c>
      <c r="B13899" s="1" t="s">
        <v>6232</v>
      </c>
      <c r="C13899" s="48" t="str">
        <f t="shared" si="434"/>
        <v>חן עמנואל</v>
      </c>
      <c r="D13899" s="1" t="s">
        <v>6231</v>
      </c>
      <c r="E13899" s="1"/>
      <c r="F13899" s="2">
        <v>2</v>
      </c>
      <c r="G13899" s="2">
        <f>INDEX(תוצאות_בחירות,MATCH(C13899,siot!$F$3:$F$1887,0),27)</f>
        <v>0</v>
      </c>
      <c r="H13899" s="2" t="b">
        <f t="shared" si="435"/>
        <v>0</v>
      </c>
      <c r="I13899" s="1" t="s">
        <v>2</v>
      </c>
      <c r="J13899" s="1" t="s">
        <v>6236</v>
      </c>
      <c r="K13899" s="1"/>
    </row>
    <row r="13900" spans="1:11" hidden="1">
      <c r="A13900" s="1" t="s">
        <v>6199</v>
      </c>
      <c r="B13900" s="1" t="s">
        <v>6232</v>
      </c>
      <c r="C13900" s="48" t="str">
        <f t="shared" si="434"/>
        <v>חן עמנואל</v>
      </c>
      <c r="D13900" s="1" t="s">
        <v>6231</v>
      </c>
      <c r="E13900" s="1"/>
      <c r="F13900" s="2">
        <v>3</v>
      </c>
      <c r="G13900" s="2">
        <f>INDEX(תוצאות_בחירות,MATCH(C13900,siot!$F$3:$F$1887,0),27)</f>
        <v>0</v>
      </c>
      <c r="H13900" s="2" t="b">
        <f t="shared" si="435"/>
        <v>0</v>
      </c>
      <c r="I13900" s="1" t="s">
        <v>2</v>
      </c>
      <c r="J13900" s="1" t="s">
        <v>6235</v>
      </c>
      <c r="K13900" s="1"/>
    </row>
    <row r="13901" spans="1:11" hidden="1">
      <c r="A13901" s="1" t="s">
        <v>6199</v>
      </c>
      <c r="B13901" s="1" t="s">
        <v>6232</v>
      </c>
      <c r="C13901" s="48" t="str">
        <f t="shared" si="434"/>
        <v>חן עמנואל</v>
      </c>
      <c r="D13901" s="1" t="s">
        <v>6231</v>
      </c>
      <c r="E13901" s="1"/>
      <c r="F13901" s="2">
        <v>4</v>
      </c>
      <c r="G13901" s="2">
        <f>INDEX(תוצאות_בחירות,MATCH(C13901,siot!$F$3:$F$1887,0),27)</f>
        <v>0</v>
      </c>
      <c r="H13901" s="2" t="b">
        <f t="shared" si="435"/>
        <v>0</v>
      </c>
      <c r="I13901" s="1" t="s">
        <v>2</v>
      </c>
      <c r="J13901" s="1" t="s">
        <v>6234</v>
      </c>
      <c r="K13901" s="1"/>
    </row>
    <row r="13902" spans="1:11" hidden="1">
      <c r="A13902" s="1" t="s">
        <v>6199</v>
      </c>
      <c r="B13902" s="1" t="s">
        <v>6232</v>
      </c>
      <c r="C13902" s="48" t="str">
        <f t="shared" si="434"/>
        <v>חן עמנואל</v>
      </c>
      <c r="D13902" s="1" t="s">
        <v>6231</v>
      </c>
      <c r="E13902" s="1"/>
      <c r="F13902" s="2">
        <v>5</v>
      </c>
      <c r="G13902" s="2">
        <f>INDEX(תוצאות_בחירות,MATCH(C13902,siot!$F$3:$F$1887,0),27)</f>
        <v>0</v>
      </c>
      <c r="H13902" s="2" t="b">
        <f t="shared" si="435"/>
        <v>0</v>
      </c>
      <c r="I13902" s="1" t="s">
        <v>2</v>
      </c>
      <c r="J13902" s="1" t="s">
        <v>6233</v>
      </c>
      <c r="K13902" s="1"/>
    </row>
    <row r="13903" spans="1:11" hidden="1">
      <c r="A13903" s="1" t="s">
        <v>6199</v>
      </c>
      <c r="B13903" s="1" t="s">
        <v>6232</v>
      </c>
      <c r="C13903" s="48" t="str">
        <f t="shared" si="434"/>
        <v>חן עמנואל</v>
      </c>
      <c r="D13903" s="1" t="s">
        <v>6231</v>
      </c>
      <c r="E13903" s="1"/>
      <c r="F13903" s="2">
        <v>6</v>
      </c>
      <c r="G13903" s="2">
        <f>INDEX(תוצאות_בחירות,MATCH(C13903,siot!$F$3:$F$1887,0),27)</f>
        <v>0</v>
      </c>
      <c r="H13903" s="2" t="b">
        <f t="shared" si="435"/>
        <v>0</v>
      </c>
      <c r="I13903" s="1" t="s">
        <v>2</v>
      </c>
      <c r="J13903" s="1" t="s">
        <v>6230</v>
      </c>
      <c r="K13903" s="1"/>
    </row>
    <row r="13904" spans="1:11" hidden="1">
      <c r="A13904" s="1" t="s">
        <v>6199</v>
      </c>
      <c r="B13904" s="1" t="s">
        <v>6223</v>
      </c>
      <c r="C13904" s="48" t="str">
        <f t="shared" si="434"/>
        <v>חץ עמנואל</v>
      </c>
      <c r="D13904" s="1" t="s">
        <v>6222</v>
      </c>
      <c r="E13904" s="1" t="s">
        <v>3</v>
      </c>
      <c r="F13904" s="2" t="s">
        <v>19548</v>
      </c>
      <c r="G13904" s="2">
        <f>INDEX(תוצאות_בחירות,MATCH(C13904,siot!$F$3:$F$1887,0),27)</f>
        <v>2</v>
      </c>
      <c r="H13904" s="2" t="b">
        <f t="shared" si="435"/>
        <v>0</v>
      </c>
      <c r="I13904" s="1"/>
      <c r="J13904" s="1"/>
      <c r="K13904" s="1"/>
    </row>
    <row r="13905" spans="1:11">
      <c r="A13905" s="1" t="s">
        <v>6199</v>
      </c>
      <c r="B13905" s="1" t="s">
        <v>6223</v>
      </c>
      <c r="C13905" s="48" t="str">
        <f t="shared" si="434"/>
        <v>חץ עמנואל</v>
      </c>
      <c r="D13905" s="1" t="s">
        <v>6222</v>
      </c>
      <c r="E13905" s="1"/>
      <c r="F13905" s="2">
        <v>1</v>
      </c>
      <c r="G13905" s="2">
        <f>INDEX(תוצאות_בחירות,MATCH(C13905,siot!$F$3:$F$1887,0),27)</f>
        <v>2</v>
      </c>
      <c r="H13905" s="2" t="b">
        <f t="shared" si="435"/>
        <v>1</v>
      </c>
      <c r="I13905" s="1" t="s">
        <v>2</v>
      </c>
      <c r="J13905" s="1" t="s">
        <v>6229</v>
      </c>
      <c r="K13905" s="1"/>
    </row>
    <row r="13906" spans="1:11">
      <c r="A13906" s="1" t="s">
        <v>6199</v>
      </c>
      <c r="B13906" s="1" t="s">
        <v>6223</v>
      </c>
      <c r="C13906" s="48" t="str">
        <f t="shared" si="434"/>
        <v>חץ עמנואל</v>
      </c>
      <c r="D13906" s="1" t="s">
        <v>6222</v>
      </c>
      <c r="E13906" s="1"/>
      <c r="F13906" s="2">
        <v>2</v>
      </c>
      <c r="G13906" s="2">
        <f>INDEX(תוצאות_בחירות,MATCH(C13906,siot!$F$3:$F$1887,0),27)</f>
        <v>2</v>
      </c>
      <c r="H13906" s="2" t="b">
        <f t="shared" si="435"/>
        <v>1</v>
      </c>
      <c r="I13906" s="1" t="s">
        <v>2</v>
      </c>
      <c r="J13906" s="1" t="s">
        <v>6228</v>
      </c>
      <c r="K13906" s="1"/>
    </row>
    <row r="13907" spans="1:11" hidden="1">
      <c r="A13907" s="1" t="s">
        <v>6199</v>
      </c>
      <c r="B13907" s="1" t="s">
        <v>6223</v>
      </c>
      <c r="C13907" s="48" t="str">
        <f t="shared" si="434"/>
        <v>חץ עמנואל</v>
      </c>
      <c r="D13907" s="1" t="s">
        <v>6222</v>
      </c>
      <c r="E13907" s="1"/>
      <c r="F13907" s="2">
        <v>3</v>
      </c>
      <c r="G13907" s="2">
        <f>INDEX(תוצאות_בחירות,MATCH(C13907,siot!$F$3:$F$1887,0),27)</f>
        <v>2</v>
      </c>
      <c r="H13907" s="2" t="b">
        <f t="shared" si="435"/>
        <v>0</v>
      </c>
      <c r="I13907" s="1" t="s">
        <v>2</v>
      </c>
      <c r="J13907" s="1" t="s">
        <v>6227</v>
      </c>
      <c r="K13907" s="1"/>
    </row>
    <row r="13908" spans="1:11" hidden="1">
      <c r="A13908" s="1" t="s">
        <v>6199</v>
      </c>
      <c r="B13908" s="1" t="s">
        <v>6223</v>
      </c>
      <c r="C13908" s="48" t="str">
        <f t="shared" si="434"/>
        <v>חץ עמנואל</v>
      </c>
      <c r="D13908" s="1" t="s">
        <v>6222</v>
      </c>
      <c r="E13908" s="1"/>
      <c r="F13908" s="2">
        <v>4</v>
      </c>
      <c r="G13908" s="2">
        <f>INDEX(תוצאות_בחירות,MATCH(C13908,siot!$F$3:$F$1887,0),27)</f>
        <v>2</v>
      </c>
      <c r="H13908" s="2" t="b">
        <f t="shared" si="435"/>
        <v>0</v>
      </c>
      <c r="I13908" s="1" t="s">
        <v>2</v>
      </c>
      <c r="J13908" s="1" t="s">
        <v>6226</v>
      </c>
      <c r="K13908" s="1"/>
    </row>
    <row r="13909" spans="1:11" hidden="1">
      <c r="A13909" s="1" t="s">
        <v>6199</v>
      </c>
      <c r="B13909" s="1" t="s">
        <v>6223</v>
      </c>
      <c r="C13909" s="48" t="str">
        <f t="shared" si="434"/>
        <v>חץ עמנואל</v>
      </c>
      <c r="D13909" s="1" t="s">
        <v>6222</v>
      </c>
      <c r="E13909" s="1"/>
      <c r="F13909" s="2">
        <v>5</v>
      </c>
      <c r="G13909" s="2">
        <f>INDEX(תוצאות_בחירות,MATCH(C13909,siot!$F$3:$F$1887,0),27)</f>
        <v>2</v>
      </c>
      <c r="H13909" s="2" t="b">
        <f t="shared" si="435"/>
        <v>0</v>
      </c>
      <c r="I13909" s="1" t="s">
        <v>2</v>
      </c>
      <c r="J13909" s="1" t="s">
        <v>6225</v>
      </c>
      <c r="K13909" s="1"/>
    </row>
    <row r="13910" spans="1:11" hidden="1">
      <c r="A13910" s="1" t="s">
        <v>6199</v>
      </c>
      <c r="B13910" s="1" t="s">
        <v>6223</v>
      </c>
      <c r="C13910" s="48" t="str">
        <f t="shared" si="434"/>
        <v>חץ עמנואל</v>
      </c>
      <c r="D13910" s="1" t="s">
        <v>6222</v>
      </c>
      <c r="E13910" s="1"/>
      <c r="F13910" s="2">
        <v>6</v>
      </c>
      <c r="G13910" s="2">
        <f>INDEX(תוצאות_בחירות,MATCH(C13910,siot!$F$3:$F$1887,0),27)</f>
        <v>2</v>
      </c>
      <c r="H13910" s="2" t="b">
        <f t="shared" si="435"/>
        <v>0</v>
      </c>
      <c r="I13910" s="1" t="s">
        <v>2</v>
      </c>
      <c r="J13910" s="1" t="s">
        <v>6224</v>
      </c>
      <c r="K13910" s="1"/>
    </row>
    <row r="13911" spans="1:11" hidden="1">
      <c r="A13911" s="1" t="s">
        <v>6199</v>
      </c>
      <c r="B13911" s="1" t="s">
        <v>6223</v>
      </c>
      <c r="C13911" s="48" t="str">
        <f t="shared" si="434"/>
        <v>חץ עמנואל</v>
      </c>
      <c r="D13911" s="1" t="s">
        <v>6222</v>
      </c>
      <c r="E13911" s="1"/>
      <c r="F13911" s="2">
        <v>7</v>
      </c>
      <c r="G13911" s="2">
        <f>INDEX(תוצאות_בחירות,MATCH(C13911,siot!$F$3:$F$1887,0),27)</f>
        <v>2</v>
      </c>
      <c r="H13911" s="2" t="b">
        <f t="shared" si="435"/>
        <v>0</v>
      </c>
      <c r="I13911" s="1" t="s">
        <v>2</v>
      </c>
      <c r="J13911" s="1" t="s">
        <v>6221</v>
      </c>
      <c r="K13911" s="1"/>
    </row>
    <row r="13912" spans="1:11" hidden="1">
      <c r="A13912" s="1" t="s">
        <v>6199</v>
      </c>
      <c r="B13912" s="1" t="s">
        <v>380</v>
      </c>
      <c r="C13912" s="48" t="str">
        <f t="shared" si="434"/>
        <v>נץ עמנואל</v>
      </c>
      <c r="D13912" s="1" t="s">
        <v>6217</v>
      </c>
      <c r="E13912" s="1" t="s">
        <v>18</v>
      </c>
      <c r="F13912" s="2" t="s">
        <v>19548</v>
      </c>
      <c r="G13912" s="2">
        <f>INDEX(תוצאות_בחירות,MATCH(C13912,siot!$F$3:$F$1887,0),27)</f>
        <v>0</v>
      </c>
      <c r="H13912" s="2" t="b">
        <f t="shared" si="435"/>
        <v>0</v>
      </c>
      <c r="I13912" s="1"/>
      <c r="J13912" s="1"/>
      <c r="K13912" s="1"/>
    </row>
    <row r="13913" spans="1:11" hidden="1">
      <c r="A13913" s="1" t="s">
        <v>6199</v>
      </c>
      <c r="B13913" s="1" t="s">
        <v>380</v>
      </c>
      <c r="C13913" s="48" t="str">
        <f t="shared" si="434"/>
        <v>נץ עמנואל</v>
      </c>
      <c r="D13913" s="1" t="s">
        <v>6217</v>
      </c>
      <c r="E13913" s="1" t="s">
        <v>17</v>
      </c>
      <c r="F13913" s="2">
        <v>1</v>
      </c>
      <c r="G13913" s="2">
        <f>INDEX(תוצאות_בחירות,MATCH(C13913,siot!$F$3:$F$1887,0),27)</f>
        <v>0</v>
      </c>
      <c r="H13913" s="2" t="b">
        <f t="shared" si="435"/>
        <v>0</v>
      </c>
      <c r="I13913" s="1" t="s">
        <v>2</v>
      </c>
      <c r="J13913" s="1" t="s">
        <v>6219</v>
      </c>
      <c r="K13913" s="1"/>
    </row>
    <row r="13914" spans="1:11" hidden="1">
      <c r="A13914" s="1" t="s">
        <v>6199</v>
      </c>
      <c r="B13914" s="1" t="s">
        <v>380</v>
      </c>
      <c r="C13914" s="48" t="str">
        <f t="shared" si="434"/>
        <v>נץ עמנואל</v>
      </c>
      <c r="D13914" s="1" t="s">
        <v>6217</v>
      </c>
      <c r="E13914" s="1"/>
      <c r="F13914" s="2">
        <v>2</v>
      </c>
      <c r="G13914" s="2">
        <f>INDEX(תוצאות_בחירות,MATCH(C13914,siot!$F$3:$F$1887,0),27)</f>
        <v>0</v>
      </c>
      <c r="H13914" s="2" t="b">
        <f t="shared" si="435"/>
        <v>0</v>
      </c>
      <c r="I13914" s="1" t="s">
        <v>2</v>
      </c>
      <c r="J13914" s="1" t="s">
        <v>6218</v>
      </c>
      <c r="K13914" s="1"/>
    </row>
    <row r="13915" spans="1:11" hidden="1">
      <c r="A13915" s="1" t="s">
        <v>6199</v>
      </c>
      <c r="B13915" s="1" t="s">
        <v>380</v>
      </c>
      <c r="C13915" s="48" t="str">
        <f t="shared" si="434"/>
        <v>נץ עמנואל</v>
      </c>
      <c r="D13915" s="1" t="s">
        <v>6217</v>
      </c>
      <c r="E13915" s="1"/>
      <c r="F13915" s="2">
        <v>3</v>
      </c>
      <c r="G13915" s="2">
        <f>INDEX(תוצאות_בחירות,MATCH(C13915,siot!$F$3:$F$1887,0),27)</f>
        <v>0</v>
      </c>
      <c r="H13915" s="2" t="b">
        <f t="shared" si="435"/>
        <v>0</v>
      </c>
      <c r="I13915" s="1" t="s">
        <v>2</v>
      </c>
      <c r="J13915" s="1" t="s">
        <v>6216</v>
      </c>
      <c r="K13915" s="1"/>
    </row>
    <row r="13916" spans="1:11" hidden="1">
      <c r="A13916" s="1" t="s">
        <v>6199</v>
      </c>
      <c r="B13916" s="1" t="s">
        <v>259</v>
      </c>
      <c r="C13916" s="48" t="str">
        <f t="shared" si="434"/>
        <v>ק עמנואל</v>
      </c>
      <c r="D13916" s="1" t="s">
        <v>6211</v>
      </c>
      <c r="E13916" s="1" t="s">
        <v>3</v>
      </c>
      <c r="F13916" s="2" t="s">
        <v>19548</v>
      </c>
      <c r="G13916" s="2">
        <f>INDEX(תוצאות_בחירות,MATCH(C13916,siot!$F$3:$F$1887,0),27)</f>
        <v>2</v>
      </c>
      <c r="H13916" s="2" t="b">
        <f t="shared" si="435"/>
        <v>0</v>
      </c>
      <c r="I13916" s="1"/>
      <c r="J13916" s="1"/>
      <c r="K13916" s="1"/>
    </row>
    <row r="13917" spans="1:11">
      <c r="A13917" s="1" t="s">
        <v>6199</v>
      </c>
      <c r="B13917" s="1" t="s">
        <v>259</v>
      </c>
      <c r="C13917" s="48" t="str">
        <f t="shared" si="434"/>
        <v>ק עמנואל</v>
      </c>
      <c r="D13917" s="1" t="s">
        <v>6211</v>
      </c>
      <c r="E13917" s="1"/>
      <c r="F13917" s="2">
        <v>1</v>
      </c>
      <c r="G13917" s="2">
        <f>INDEX(תוצאות_בחירות,MATCH(C13917,siot!$F$3:$F$1887,0),27)</f>
        <v>2</v>
      </c>
      <c r="H13917" s="2" t="b">
        <f t="shared" si="435"/>
        <v>1</v>
      </c>
      <c r="I13917" s="1" t="s">
        <v>2</v>
      </c>
      <c r="J13917" s="1" t="s">
        <v>6215</v>
      </c>
      <c r="K13917" s="1"/>
    </row>
    <row r="13918" spans="1:11">
      <c r="A13918" s="1" t="s">
        <v>6199</v>
      </c>
      <c r="B13918" s="1" t="s">
        <v>259</v>
      </c>
      <c r="C13918" s="48" t="str">
        <f t="shared" si="434"/>
        <v>ק עמנואל</v>
      </c>
      <c r="D13918" s="1" t="s">
        <v>6211</v>
      </c>
      <c r="E13918" s="1"/>
      <c r="F13918" s="2">
        <v>2</v>
      </c>
      <c r="G13918" s="2">
        <f>INDEX(תוצאות_בחירות,MATCH(C13918,siot!$F$3:$F$1887,0),27)</f>
        <v>2</v>
      </c>
      <c r="H13918" s="2" t="b">
        <f t="shared" si="435"/>
        <v>1</v>
      </c>
      <c r="I13918" s="1" t="s">
        <v>2</v>
      </c>
      <c r="J13918" s="1" t="s">
        <v>6214</v>
      </c>
      <c r="K13918" s="1"/>
    </row>
    <row r="13919" spans="1:11" hidden="1">
      <c r="A13919" s="1" t="s">
        <v>6199</v>
      </c>
      <c r="B13919" s="1" t="s">
        <v>259</v>
      </c>
      <c r="C13919" s="48" t="str">
        <f t="shared" si="434"/>
        <v>ק עמנואל</v>
      </c>
      <c r="D13919" s="1" t="s">
        <v>6211</v>
      </c>
      <c r="E13919" s="1"/>
      <c r="F13919" s="2">
        <v>3</v>
      </c>
      <c r="G13919" s="2">
        <f>INDEX(תוצאות_בחירות,MATCH(C13919,siot!$F$3:$F$1887,0),27)</f>
        <v>2</v>
      </c>
      <c r="H13919" s="2" t="b">
        <f t="shared" si="435"/>
        <v>0</v>
      </c>
      <c r="I13919" s="1" t="s">
        <v>2</v>
      </c>
      <c r="J13919" s="1" t="s">
        <v>6213</v>
      </c>
      <c r="K13919" s="1"/>
    </row>
    <row r="13920" spans="1:11" hidden="1">
      <c r="A13920" s="1" t="s">
        <v>6199</v>
      </c>
      <c r="B13920" s="1" t="s">
        <v>259</v>
      </c>
      <c r="C13920" s="48" t="str">
        <f t="shared" si="434"/>
        <v>ק עמנואל</v>
      </c>
      <c r="D13920" s="1" t="s">
        <v>6211</v>
      </c>
      <c r="E13920" s="1"/>
      <c r="F13920" s="2">
        <v>4</v>
      </c>
      <c r="G13920" s="2">
        <f>INDEX(תוצאות_בחירות,MATCH(C13920,siot!$F$3:$F$1887,0),27)</f>
        <v>2</v>
      </c>
      <c r="H13920" s="2" t="b">
        <f t="shared" si="435"/>
        <v>0</v>
      </c>
      <c r="I13920" s="1" t="s">
        <v>2</v>
      </c>
      <c r="J13920" s="1" t="s">
        <v>6212</v>
      </c>
      <c r="K13920" s="1"/>
    </row>
    <row r="13921" spans="1:11" hidden="1">
      <c r="A13921" s="1" t="s">
        <v>6199</v>
      </c>
      <c r="B13921" s="1" t="s">
        <v>259</v>
      </c>
      <c r="C13921" s="48" t="str">
        <f t="shared" si="434"/>
        <v>ק עמנואל</v>
      </c>
      <c r="D13921" s="1" t="s">
        <v>6211</v>
      </c>
      <c r="E13921" s="1"/>
      <c r="F13921" s="2">
        <v>5</v>
      </c>
      <c r="G13921" s="2">
        <f>INDEX(תוצאות_בחירות,MATCH(C13921,siot!$F$3:$F$1887,0),27)</f>
        <v>2</v>
      </c>
      <c r="H13921" s="2" t="b">
        <f t="shared" si="435"/>
        <v>0</v>
      </c>
      <c r="I13921" s="1" t="s">
        <v>2</v>
      </c>
      <c r="J13921" s="1" t="s">
        <v>6210</v>
      </c>
      <c r="K13921" s="1"/>
    </row>
    <row r="13922" spans="1:11" hidden="1">
      <c r="A13922" s="1" t="s">
        <v>6199</v>
      </c>
      <c r="B13922" s="1" t="s">
        <v>102</v>
      </c>
      <c r="C13922" s="48" t="str">
        <f t="shared" si="434"/>
        <v>קץ עמנואל</v>
      </c>
      <c r="D13922" s="1" t="s">
        <v>6206</v>
      </c>
      <c r="E13922" s="1" t="s">
        <v>3</v>
      </c>
      <c r="F13922" s="2" t="s">
        <v>19548</v>
      </c>
      <c r="G13922" s="2">
        <f>INDEX(תוצאות_בחירות,MATCH(C13922,siot!$F$3:$F$1887,0),27)</f>
        <v>1</v>
      </c>
      <c r="H13922" s="2" t="b">
        <f t="shared" si="435"/>
        <v>0</v>
      </c>
      <c r="I13922" s="1"/>
      <c r="J13922" s="1"/>
      <c r="K13922" s="1"/>
    </row>
    <row r="13923" spans="1:11">
      <c r="A13923" s="1" t="s">
        <v>6199</v>
      </c>
      <c r="B13923" s="1" t="s">
        <v>102</v>
      </c>
      <c r="C13923" s="48" t="str">
        <f t="shared" si="434"/>
        <v>קץ עמנואל</v>
      </c>
      <c r="D13923" s="1" t="s">
        <v>6206</v>
      </c>
      <c r="E13923" s="1"/>
      <c r="F13923" s="2">
        <v>1</v>
      </c>
      <c r="G13923" s="2">
        <f>INDEX(תוצאות_בחירות,MATCH(C13923,siot!$F$3:$F$1887,0),27)</f>
        <v>1</v>
      </c>
      <c r="H13923" s="2" t="b">
        <f t="shared" si="435"/>
        <v>1</v>
      </c>
      <c r="I13923" s="1" t="s">
        <v>2</v>
      </c>
      <c r="J13923" s="1" t="s">
        <v>6209</v>
      </c>
      <c r="K13923" s="1"/>
    </row>
    <row r="13924" spans="1:11" hidden="1">
      <c r="A13924" s="1" t="s">
        <v>6199</v>
      </c>
      <c r="B13924" s="1" t="s">
        <v>102</v>
      </c>
      <c r="C13924" s="48" t="str">
        <f t="shared" si="434"/>
        <v>קץ עמנואל</v>
      </c>
      <c r="D13924" s="1" t="s">
        <v>6206</v>
      </c>
      <c r="E13924" s="1"/>
      <c r="F13924" s="2">
        <v>2</v>
      </c>
      <c r="G13924" s="2">
        <f>INDEX(תוצאות_בחירות,MATCH(C13924,siot!$F$3:$F$1887,0),27)</f>
        <v>1</v>
      </c>
      <c r="H13924" s="2" t="b">
        <f t="shared" si="435"/>
        <v>0</v>
      </c>
      <c r="I13924" s="1" t="s">
        <v>2</v>
      </c>
      <c r="J13924" s="1" t="s">
        <v>6208</v>
      </c>
      <c r="K13924" s="1"/>
    </row>
    <row r="13925" spans="1:11" hidden="1">
      <c r="A13925" s="1" t="s">
        <v>6199</v>
      </c>
      <c r="B13925" s="1" t="s">
        <v>102</v>
      </c>
      <c r="C13925" s="48" t="str">
        <f t="shared" si="434"/>
        <v>קץ עמנואל</v>
      </c>
      <c r="D13925" s="1" t="s">
        <v>6206</v>
      </c>
      <c r="E13925" s="1"/>
      <c r="F13925" s="2">
        <v>3</v>
      </c>
      <c r="G13925" s="2">
        <f>INDEX(תוצאות_בחירות,MATCH(C13925,siot!$F$3:$F$1887,0),27)</f>
        <v>1</v>
      </c>
      <c r="H13925" s="2" t="b">
        <f t="shared" si="435"/>
        <v>0</v>
      </c>
      <c r="I13925" s="1" t="s">
        <v>2</v>
      </c>
      <c r="J13925" s="1" t="s">
        <v>6207</v>
      </c>
      <c r="K13925" s="1"/>
    </row>
    <row r="13926" spans="1:11" hidden="1">
      <c r="A13926" s="1" t="s">
        <v>6199</v>
      </c>
      <c r="B13926" s="1" t="s">
        <v>102</v>
      </c>
      <c r="C13926" s="48" t="str">
        <f t="shared" si="434"/>
        <v>קץ עמנואל</v>
      </c>
      <c r="D13926" s="1" t="s">
        <v>6206</v>
      </c>
      <c r="E13926" s="1"/>
      <c r="F13926" s="2">
        <v>4</v>
      </c>
      <c r="G13926" s="2">
        <f>INDEX(תוצאות_בחירות,MATCH(C13926,siot!$F$3:$F$1887,0),27)</f>
        <v>1</v>
      </c>
      <c r="H13926" s="2" t="b">
        <f t="shared" si="435"/>
        <v>0</v>
      </c>
      <c r="I13926" s="1" t="s">
        <v>2</v>
      </c>
      <c r="J13926" s="1" t="s">
        <v>6205</v>
      </c>
      <c r="K13926" s="1"/>
    </row>
    <row r="13927" spans="1:11" hidden="1">
      <c r="A13927" s="1" t="s">
        <v>6199</v>
      </c>
      <c r="B13927" s="1" t="s">
        <v>963</v>
      </c>
      <c r="C13927" s="48" t="str">
        <f t="shared" si="434"/>
        <v>שס עמנואל</v>
      </c>
      <c r="D13927" s="1" t="s">
        <v>962</v>
      </c>
      <c r="E13927" s="1" t="s">
        <v>18</v>
      </c>
      <c r="F13927" s="2" t="s">
        <v>19548</v>
      </c>
      <c r="G13927" s="2">
        <f>INDEX(תוצאות_בחירות,MATCH(C13927,siot!$F$3:$F$1887,0),27)</f>
        <v>4</v>
      </c>
      <c r="H13927" s="2" t="b">
        <f t="shared" si="435"/>
        <v>0</v>
      </c>
      <c r="I13927" s="1"/>
      <c r="J13927" s="1"/>
      <c r="K13927" s="1"/>
    </row>
    <row r="13928" spans="1:11">
      <c r="A13928" s="1" t="s">
        <v>6199</v>
      </c>
      <c r="B13928" s="1" t="s">
        <v>963</v>
      </c>
      <c r="C13928" s="48" t="str">
        <f t="shared" si="434"/>
        <v>שס עמנואל</v>
      </c>
      <c r="D13928" s="1" t="s">
        <v>962</v>
      </c>
      <c r="E13928" s="1" t="s">
        <v>17</v>
      </c>
      <c r="F13928" s="2">
        <v>1</v>
      </c>
      <c r="G13928" s="2">
        <f>INDEX(תוצאות_בחירות,MATCH(C13928,siot!$F$3:$F$1887,0),27)</f>
        <v>4</v>
      </c>
      <c r="H13928" s="2" t="b">
        <f t="shared" si="435"/>
        <v>1</v>
      </c>
      <c r="I13928" s="1" t="s">
        <v>2</v>
      </c>
      <c r="J13928" s="1" t="s">
        <v>6204</v>
      </c>
      <c r="K13928" s="1"/>
    </row>
    <row r="13929" spans="1:11">
      <c r="A13929" s="1" t="s">
        <v>6199</v>
      </c>
      <c r="B13929" s="1" t="s">
        <v>963</v>
      </c>
      <c r="C13929" s="48" t="str">
        <f t="shared" si="434"/>
        <v>שס עמנואל</v>
      </c>
      <c r="D13929" s="1" t="s">
        <v>962</v>
      </c>
      <c r="E13929" s="1"/>
      <c r="F13929" s="2">
        <v>2</v>
      </c>
      <c r="G13929" s="2">
        <f>INDEX(תוצאות_בחירות,MATCH(C13929,siot!$F$3:$F$1887,0),27)</f>
        <v>4</v>
      </c>
      <c r="H13929" s="2" t="b">
        <f t="shared" si="435"/>
        <v>1</v>
      </c>
      <c r="I13929" s="1" t="s">
        <v>2</v>
      </c>
      <c r="J13929" s="1" t="s">
        <v>6203</v>
      </c>
      <c r="K13929" s="1"/>
    </row>
    <row r="13930" spans="1:11">
      <c r="A13930" s="1" t="s">
        <v>6199</v>
      </c>
      <c r="B13930" s="1" t="s">
        <v>963</v>
      </c>
      <c r="C13930" s="48" t="str">
        <f t="shared" si="434"/>
        <v>שס עמנואל</v>
      </c>
      <c r="D13930" s="1" t="s">
        <v>962</v>
      </c>
      <c r="E13930" s="1"/>
      <c r="F13930" s="2">
        <v>3</v>
      </c>
      <c r="G13930" s="2">
        <f>INDEX(תוצאות_בחירות,MATCH(C13930,siot!$F$3:$F$1887,0),27)</f>
        <v>4</v>
      </c>
      <c r="H13930" s="2" t="b">
        <f t="shared" si="435"/>
        <v>1</v>
      </c>
      <c r="I13930" s="1" t="s">
        <v>2</v>
      </c>
      <c r="J13930" s="1" t="s">
        <v>6202</v>
      </c>
      <c r="K13930" s="1"/>
    </row>
    <row r="13931" spans="1:11">
      <c r="A13931" s="1" t="s">
        <v>6199</v>
      </c>
      <c r="B13931" s="1" t="s">
        <v>963</v>
      </c>
      <c r="C13931" s="48" t="str">
        <f t="shared" si="434"/>
        <v>שס עמנואל</v>
      </c>
      <c r="D13931" s="1" t="s">
        <v>962</v>
      </c>
      <c r="E13931" s="1"/>
      <c r="F13931" s="2">
        <v>4</v>
      </c>
      <c r="G13931" s="2">
        <f>INDEX(תוצאות_בחירות,MATCH(C13931,siot!$F$3:$F$1887,0),27)</f>
        <v>4</v>
      </c>
      <c r="H13931" s="2" t="b">
        <f t="shared" si="435"/>
        <v>1</v>
      </c>
      <c r="I13931" s="1" t="s">
        <v>2</v>
      </c>
      <c r="J13931" s="1" t="s">
        <v>6201</v>
      </c>
      <c r="K13931" s="1"/>
    </row>
    <row r="13932" spans="1:11" hidden="1">
      <c r="A13932" s="1" t="s">
        <v>6199</v>
      </c>
      <c r="B13932" s="1" t="s">
        <v>963</v>
      </c>
      <c r="C13932" s="48" t="str">
        <f t="shared" si="434"/>
        <v>שס עמנואל</v>
      </c>
      <c r="D13932" s="1" t="s">
        <v>962</v>
      </c>
      <c r="E13932" s="1"/>
      <c r="F13932" s="2">
        <v>5</v>
      </c>
      <c r="G13932" s="2">
        <f>INDEX(תוצאות_בחירות,MATCH(C13932,siot!$F$3:$F$1887,0),27)</f>
        <v>4</v>
      </c>
      <c r="H13932" s="2" t="b">
        <f t="shared" si="435"/>
        <v>0</v>
      </c>
      <c r="I13932" s="1" t="s">
        <v>2</v>
      </c>
      <c r="J13932" s="1" t="s">
        <v>6200</v>
      </c>
      <c r="K13932" s="1"/>
    </row>
    <row r="13933" spans="1:11" hidden="1">
      <c r="A13933" s="1" t="s">
        <v>6199</v>
      </c>
      <c r="B13933" s="1" t="s">
        <v>963</v>
      </c>
      <c r="C13933" s="48" t="str">
        <f t="shared" si="434"/>
        <v>שס עמנואל</v>
      </c>
      <c r="D13933" s="1" t="s">
        <v>962</v>
      </c>
      <c r="E13933" s="1"/>
      <c r="F13933" s="2">
        <v>6</v>
      </c>
      <c r="G13933" s="2">
        <f>INDEX(תוצאות_בחירות,MATCH(C13933,siot!$F$3:$F$1887,0),27)</f>
        <v>4</v>
      </c>
      <c r="H13933" s="2" t="b">
        <f t="shared" si="435"/>
        <v>0</v>
      </c>
      <c r="I13933" s="1" t="s">
        <v>2</v>
      </c>
      <c r="J13933" s="1" t="s">
        <v>6198</v>
      </c>
      <c r="K13933" s="1"/>
    </row>
    <row r="13934" spans="1:11" hidden="1">
      <c r="A13934" s="1" t="s">
        <v>6077</v>
      </c>
      <c r="B13934" s="1" t="s">
        <v>70</v>
      </c>
      <c r="C13934" s="48" t="str">
        <f t="shared" si="434"/>
        <v>א עספיא</v>
      </c>
      <c r="D13934" s="1" t="s">
        <v>6190</v>
      </c>
      <c r="E13934" s="1" t="s">
        <v>3</v>
      </c>
      <c r="F13934" s="2" t="s">
        <v>19548</v>
      </c>
      <c r="G13934" s="2">
        <f>INDEX(תוצאות_בחירות,MATCH(C13934,siot!$F$3:$F$1887,0),27)</f>
        <v>1</v>
      </c>
      <c r="H13934" s="2" t="b">
        <f t="shared" si="435"/>
        <v>0</v>
      </c>
      <c r="I13934" s="1"/>
      <c r="J13934" s="1"/>
      <c r="K13934" s="1"/>
    </row>
    <row r="13935" spans="1:11">
      <c r="A13935" s="1" t="s">
        <v>6077</v>
      </c>
      <c r="B13935" s="1" t="s">
        <v>70</v>
      </c>
      <c r="C13935" s="48" t="str">
        <f t="shared" si="434"/>
        <v>א עספיא</v>
      </c>
      <c r="D13935" s="1" t="s">
        <v>6190</v>
      </c>
      <c r="E13935" s="1"/>
      <c r="F13935" s="2">
        <v>1</v>
      </c>
      <c r="G13935" s="2">
        <f>INDEX(תוצאות_בחירות,MATCH(C13935,siot!$F$3:$F$1887,0),27)</f>
        <v>1</v>
      </c>
      <c r="H13935" s="2" t="b">
        <f t="shared" si="435"/>
        <v>1</v>
      </c>
      <c r="I13935" s="1" t="s">
        <v>2</v>
      </c>
      <c r="J13935" s="1" t="s">
        <v>6197</v>
      </c>
      <c r="K13935" s="1"/>
    </row>
    <row r="13936" spans="1:11" hidden="1">
      <c r="A13936" s="1" t="s">
        <v>6077</v>
      </c>
      <c r="B13936" s="1" t="s">
        <v>70</v>
      </c>
      <c r="C13936" s="48" t="str">
        <f t="shared" si="434"/>
        <v>א עספיא</v>
      </c>
      <c r="D13936" s="1" t="s">
        <v>6190</v>
      </c>
      <c r="E13936" s="1"/>
      <c r="F13936" s="2">
        <v>2</v>
      </c>
      <c r="G13936" s="2">
        <f>INDEX(תוצאות_בחירות,MATCH(C13936,siot!$F$3:$F$1887,0),27)</f>
        <v>1</v>
      </c>
      <c r="H13936" s="2" t="b">
        <f t="shared" si="435"/>
        <v>0</v>
      </c>
      <c r="I13936" s="1" t="s">
        <v>2</v>
      </c>
      <c r="J13936" s="1" t="s">
        <v>6196</v>
      </c>
      <c r="K13936" s="1"/>
    </row>
    <row r="13937" spans="1:11" hidden="1">
      <c r="A13937" s="1" t="s">
        <v>6077</v>
      </c>
      <c r="B13937" s="1" t="s">
        <v>70</v>
      </c>
      <c r="C13937" s="48" t="str">
        <f t="shared" si="434"/>
        <v>א עספיא</v>
      </c>
      <c r="D13937" s="1" t="s">
        <v>6190</v>
      </c>
      <c r="E13937" s="1"/>
      <c r="F13937" s="2">
        <v>3</v>
      </c>
      <c r="G13937" s="2">
        <f>INDEX(תוצאות_בחירות,MATCH(C13937,siot!$F$3:$F$1887,0),27)</f>
        <v>1</v>
      </c>
      <c r="H13937" s="2" t="b">
        <f t="shared" si="435"/>
        <v>0</v>
      </c>
      <c r="I13937" s="1" t="s">
        <v>2</v>
      </c>
      <c r="J13937" s="1" t="s">
        <v>6195</v>
      </c>
      <c r="K13937" s="1"/>
    </row>
    <row r="13938" spans="1:11" hidden="1">
      <c r="A13938" s="1" t="s">
        <v>6077</v>
      </c>
      <c r="B13938" s="1" t="s">
        <v>70</v>
      </c>
      <c r="C13938" s="48" t="str">
        <f t="shared" si="434"/>
        <v>א עספיא</v>
      </c>
      <c r="D13938" s="1" t="s">
        <v>6190</v>
      </c>
      <c r="E13938" s="1"/>
      <c r="F13938" s="2">
        <v>4</v>
      </c>
      <c r="G13938" s="2">
        <f>INDEX(תוצאות_בחירות,MATCH(C13938,siot!$F$3:$F$1887,0),27)</f>
        <v>1</v>
      </c>
      <c r="H13938" s="2" t="b">
        <f t="shared" si="435"/>
        <v>0</v>
      </c>
      <c r="I13938" s="1" t="s">
        <v>2</v>
      </c>
      <c r="J13938" s="1" t="s">
        <v>6194</v>
      </c>
      <c r="K13938" s="1"/>
    </row>
    <row r="13939" spans="1:11" hidden="1">
      <c r="A13939" s="1" t="s">
        <v>6077</v>
      </c>
      <c r="B13939" s="1" t="s">
        <v>70</v>
      </c>
      <c r="C13939" s="48" t="str">
        <f t="shared" si="434"/>
        <v>א עספיא</v>
      </c>
      <c r="D13939" s="1" t="s">
        <v>6190</v>
      </c>
      <c r="E13939" s="1"/>
      <c r="F13939" s="2">
        <v>5</v>
      </c>
      <c r="G13939" s="2">
        <f>INDEX(תוצאות_בחירות,MATCH(C13939,siot!$F$3:$F$1887,0),27)</f>
        <v>1</v>
      </c>
      <c r="H13939" s="2" t="b">
        <f t="shared" si="435"/>
        <v>0</v>
      </c>
      <c r="I13939" s="1" t="s">
        <v>2</v>
      </c>
      <c r="J13939" s="1" t="s">
        <v>6193</v>
      </c>
      <c r="K13939" s="1"/>
    </row>
    <row r="13940" spans="1:11" hidden="1">
      <c r="A13940" s="1" t="s">
        <v>6077</v>
      </c>
      <c r="B13940" s="1" t="s">
        <v>70</v>
      </c>
      <c r="C13940" s="48" t="str">
        <f t="shared" si="434"/>
        <v>א עספיא</v>
      </c>
      <c r="D13940" s="1" t="s">
        <v>6190</v>
      </c>
      <c r="E13940" s="1"/>
      <c r="F13940" s="2">
        <v>6</v>
      </c>
      <c r="G13940" s="2">
        <f>INDEX(תוצאות_בחירות,MATCH(C13940,siot!$F$3:$F$1887,0),27)</f>
        <v>1</v>
      </c>
      <c r="H13940" s="2" t="b">
        <f t="shared" si="435"/>
        <v>0</v>
      </c>
      <c r="I13940" s="1" t="s">
        <v>2</v>
      </c>
      <c r="J13940" s="1" t="s">
        <v>6192</v>
      </c>
      <c r="K13940" s="1"/>
    </row>
    <row r="13941" spans="1:11" hidden="1">
      <c r="A13941" s="1" t="s">
        <v>6077</v>
      </c>
      <c r="B13941" s="1" t="s">
        <v>70</v>
      </c>
      <c r="C13941" s="48" t="str">
        <f t="shared" si="434"/>
        <v>א עספיא</v>
      </c>
      <c r="D13941" s="1" t="s">
        <v>6190</v>
      </c>
      <c r="E13941" s="1"/>
      <c r="F13941" s="2">
        <v>7</v>
      </c>
      <c r="G13941" s="2">
        <f>INDEX(תוצאות_בחירות,MATCH(C13941,siot!$F$3:$F$1887,0),27)</f>
        <v>1</v>
      </c>
      <c r="H13941" s="2" t="b">
        <f t="shared" si="435"/>
        <v>0</v>
      </c>
      <c r="I13941" s="1" t="s">
        <v>2</v>
      </c>
      <c r="J13941" s="1" t="s">
        <v>6191</v>
      </c>
      <c r="K13941" s="1"/>
    </row>
    <row r="13942" spans="1:11" hidden="1">
      <c r="A13942" s="1" t="s">
        <v>6077</v>
      </c>
      <c r="B13942" s="1" t="s">
        <v>70</v>
      </c>
      <c r="C13942" s="48" t="str">
        <f t="shared" si="434"/>
        <v>א עספיא</v>
      </c>
      <c r="D13942" s="1" t="s">
        <v>6190</v>
      </c>
      <c r="E13942" s="1"/>
      <c r="F13942" s="2">
        <v>8</v>
      </c>
      <c r="G13942" s="2">
        <f>INDEX(תוצאות_בחירות,MATCH(C13942,siot!$F$3:$F$1887,0),27)</f>
        <v>1</v>
      </c>
      <c r="H13942" s="2" t="b">
        <f t="shared" si="435"/>
        <v>0</v>
      </c>
      <c r="I13942" s="1" t="s">
        <v>2</v>
      </c>
      <c r="J13942" s="1" t="s">
        <v>6189</v>
      </c>
      <c r="K13942" s="1"/>
    </row>
    <row r="13943" spans="1:11" hidden="1">
      <c r="A13943" s="1" t="s">
        <v>6077</v>
      </c>
      <c r="B13943" s="1" t="s">
        <v>1327</v>
      </c>
      <c r="C13943" s="48" t="str">
        <f t="shared" si="434"/>
        <v>אס עספיא</v>
      </c>
      <c r="D13943" s="1" t="s">
        <v>6184</v>
      </c>
      <c r="E13943" s="1" t="s">
        <v>3</v>
      </c>
      <c r="F13943" s="2" t="s">
        <v>19548</v>
      </c>
      <c r="G13943" s="2">
        <f>INDEX(תוצאות_בחירות,MATCH(C13943,siot!$F$3:$F$1887,0),27)</f>
        <v>1</v>
      </c>
      <c r="H13943" s="2" t="b">
        <f t="shared" si="435"/>
        <v>0</v>
      </c>
      <c r="I13943" s="1"/>
      <c r="J13943" s="1"/>
      <c r="K13943" s="1"/>
    </row>
    <row r="13944" spans="1:11">
      <c r="A13944" s="1" t="s">
        <v>6077</v>
      </c>
      <c r="B13944" s="1" t="s">
        <v>1327</v>
      </c>
      <c r="C13944" s="48" t="str">
        <f t="shared" si="434"/>
        <v>אס עספיא</v>
      </c>
      <c r="D13944" s="1" t="s">
        <v>6184</v>
      </c>
      <c r="E13944" s="1"/>
      <c r="F13944" s="2">
        <v>1</v>
      </c>
      <c r="G13944" s="2">
        <f>INDEX(תוצאות_בחירות,MATCH(C13944,siot!$F$3:$F$1887,0),27)</f>
        <v>1</v>
      </c>
      <c r="H13944" s="2" t="b">
        <f t="shared" si="435"/>
        <v>1</v>
      </c>
      <c r="I13944" s="1" t="s">
        <v>2</v>
      </c>
      <c r="J13944" s="1" t="s">
        <v>6188</v>
      </c>
      <c r="K13944" s="1"/>
    </row>
    <row r="13945" spans="1:11" hidden="1">
      <c r="A13945" s="1" t="s">
        <v>6077</v>
      </c>
      <c r="B13945" s="1" t="s">
        <v>1327</v>
      </c>
      <c r="C13945" s="48" t="str">
        <f t="shared" si="434"/>
        <v>אס עספיא</v>
      </c>
      <c r="D13945" s="1" t="s">
        <v>6184</v>
      </c>
      <c r="E13945" s="1"/>
      <c r="F13945" s="2">
        <v>2</v>
      </c>
      <c r="G13945" s="2">
        <f>INDEX(תוצאות_בחירות,MATCH(C13945,siot!$F$3:$F$1887,0),27)</f>
        <v>1</v>
      </c>
      <c r="H13945" s="2" t="b">
        <f t="shared" si="435"/>
        <v>0</v>
      </c>
      <c r="I13945" s="1" t="s">
        <v>2</v>
      </c>
      <c r="J13945" s="1" t="s">
        <v>6187</v>
      </c>
      <c r="K13945" s="1"/>
    </row>
    <row r="13946" spans="1:11" hidden="1">
      <c r="A13946" s="1" t="s">
        <v>6077</v>
      </c>
      <c r="B13946" s="1" t="s">
        <v>1327</v>
      </c>
      <c r="C13946" s="48" t="str">
        <f t="shared" si="434"/>
        <v>אס עספיא</v>
      </c>
      <c r="D13946" s="1" t="s">
        <v>6184</v>
      </c>
      <c r="E13946" s="1"/>
      <c r="F13946" s="2">
        <v>3</v>
      </c>
      <c r="G13946" s="2">
        <f>INDEX(תוצאות_בחירות,MATCH(C13946,siot!$F$3:$F$1887,0),27)</f>
        <v>1</v>
      </c>
      <c r="H13946" s="2" t="b">
        <f t="shared" si="435"/>
        <v>0</v>
      </c>
      <c r="I13946" s="1" t="s">
        <v>2</v>
      </c>
      <c r="J13946" s="1" t="s">
        <v>6186</v>
      </c>
      <c r="K13946" s="1"/>
    </row>
    <row r="13947" spans="1:11" hidden="1">
      <c r="A13947" s="1" t="s">
        <v>6077</v>
      </c>
      <c r="B13947" s="1" t="s">
        <v>1327</v>
      </c>
      <c r="C13947" s="48" t="str">
        <f t="shared" si="434"/>
        <v>אס עספיא</v>
      </c>
      <c r="D13947" s="1" t="s">
        <v>6184</v>
      </c>
      <c r="E13947" s="1"/>
      <c r="F13947" s="2">
        <v>4</v>
      </c>
      <c r="G13947" s="2">
        <f>INDEX(תוצאות_בחירות,MATCH(C13947,siot!$F$3:$F$1887,0),27)</f>
        <v>1</v>
      </c>
      <c r="H13947" s="2" t="b">
        <f t="shared" si="435"/>
        <v>0</v>
      </c>
      <c r="I13947" s="1" t="s">
        <v>2</v>
      </c>
      <c r="J13947" s="1" t="s">
        <v>6185</v>
      </c>
      <c r="K13947" s="1"/>
    </row>
    <row r="13948" spans="1:11" hidden="1">
      <c r="A13948" s="1" t="s">
        <v>6077</v>
      </c>
      <c r="B13948" s="1" t="s">
        <v>1327</v>
      </c>
      <c r="C13948" s="48" t="str">
        <f t="shared" si="434"/>
        <v>אס עספיא</v>
      </c>
      <c r="D13948" s="1" t="s">
        <v>6184</v>
      </c>
      <c r="E13948" s="1"/>
      <c r="F13948" s="2">
        <v>5</v>
      </c>
      <c r="G13948" s="2">
        <f>INDEX(תוצאות_בחירות,MATCH(C13948,siot!$F$3:$F$1887,0),27)</f>
        <v>1</v>
      </c>
      <c r="H13948" s="2" t="b">
        <f t="shared" si="435"/>
        <v>0</v>
      </c>
      <c r="I13948" s="1" t="s">
        <v>2</v>
      </c>
      <c r="J13948" s="1" t="s">
        <v>6183</v>
      </c>
      <c r="K13948" s="1"/>
    </row>
    <row r="13949" spans="1:11" hidden="1">
      <c r="A13949" s="1" t="s">
        <v>6077</v>
      </c>
      <c r="B13949" s="1" t="s">
        <v>6178</v>
      </c>
      <c r="C13949" s="48" t="str">
        <f t="shared" si="434"/>
        <v>אע עספיא</v>
      </c>
      <c r="D13949" s="1" t="s">
        <v>6177</v>
      </c>
      <c r="E13949" s="1" t="s">
        <v>3</v>
      </c>
      <c r="F13949" s="2" t="s">
        <v>19548</v>
      </c>
      <c r="G13949" s="2">
        <f>INDEX(תוצאות_בחירות,MATCH(C13949,siot!$F$3:$F$1887,0),27)</f>
        <v>1</v>
      </c>
      <c r="H13949" s="2" t="b">
        <f t="shared" si="435"/>
        <v>0</v>
      </c>
      <c r="I13949" s="1"/>
      <c r="J13949" s="1"/>
      <c r="K13949" s="1"/>
    </row>
    <row r="13950" spans="1:11">
      <c r="A13950" s="1" t="s">
        <v>6077</v>
      </c>
      <c r="B13950" s="1" t="s">
        <v>6178</v>
      </c>
      <c r="C13950" s="48" t="str">
        <f t="shared" si="434"/>
        <v>אע עספיא</v>
      </c>
      <c r="D13950" s="1" t="s">
        <v>6177</v>
      </c>
      <c r="E13950" s="1"/>
      <c r="F13950" s="2">
        <v>1</v>
      </c>
      <c r="G13950" s="2">
        <f>INDEX(תוצאות_בחירות,MATCH(C13950,siot!$F$3:$F$1887,0),27)</f>
        <v>1</v>
      </c>
      <c r="H13950" s="2" t="b">
        <f t="shared" si="435"/>
        <v>1</v>
      </c>
      <c r="I13950" s="1" t="s">
        <v>2</v>
      </c>
      <c r="J13950" s="1" t="s">
        <v>6182</v>
      </c>
      <c r="K13950" s="1"/>
    </row>
    <row r="13951" spans="1:11" hidden="1">
      <c r="A13951" s="1" t="s">
        <v>6077</v>
      </c>
      <c r="B13951" s="1" t="s">
        <v>6178</v>
      </c>
      <c r="C13951" s="48" t="str">
        <f t="shared" si="434"/>
        <v>אע עספיא</v>
      </c>
      <c r="D13951" s="1" t="s">
        <v>6177</v>
      </c>
      <c r="E13951" s="1"/>
      <c r="F13951" s="2">
        <v>2</v>
      </c>
      <c r="G13951" s="2">
        <f>INDEX(תוצאות_בחירות,MATCH(C13951,siot!$F$3:$F$1887,0),27)</f>
        <v>1</v>
      </c>
      <c r="H13951" s="2" t="b">
        <f t="shared" si="435"/>
        <v>0</v>
      </c>
      <c r="I13951" s="1" t="s">
        <v>2</v>
      </c>
      <c r="J13951" s="1" t="s">
        <v>6181</v>
      </c>
      <c r="K13951" s="1"/>
    </row>
    <row r="13952" spans="1:11" hidden="1">
      <c r="A13952" s="1" t="s">
        <v>6077</v>
      </c>
      <c r="B13952" s="1" t="s">
        <v>6178</v>
      </c>
      <c r="C13952" s="48" t="str">
        <f t="shared" si="434"/>
        <v>אע עספיא</v>
      </c>
      <c r="D13952" s="1" t="s">
        <v>6177</v>
      </c>
      <c r="E13952" s="1"/>
      <c r="F13952" s="2">
        <v>3</v>
      </c>
      <c r="G13952" s="2">
        <f>INDEX(תוצאות_בחירות,MATCH(C13952,siot!$F$3:$F$1887,0),27)</f>
        <v>1</v>
      </c>
      <c r="H13952" s="2" t="b">
        <f t="shared" si="435"/>
        <v>0</v>
      </c>
      <c r="I13952" s="1" t="s">
        <v>2</v>
      </c>
      <c r="J13952" s="1" t="s">
        <v>6180</v>
      </c>
      <c r="K13952" s="1"/>
    </row>
    <row r="13953" spans="1:11" hidden="1">
      <c r="A13953" s="1" t="s">
        <v>6077</v>
      </c>
      <c r="B13953" s="1" t="s">
        <v>6178</v>
      </c>
      <c r="C13953" s="48" t="str">
        <f t="shared" si="434"/>
        <v>אע עספיא</v>
      </c>
      <c r="D13953" s="1" t="s">
        <v>6177</v>
      </c>
      <c r="E13953" s="1"/>
      <c r="F13953" s="2">
        <v>4</v>
      </c>
      <c r="G13953" s="2">
        <f>INDEX(תוצאות_בחירות,MATCH(C13953,siot!$F$3:$F$1887,0),27)</f>
        <v>1</v>
      </c>
      <c r="H13953" s="2" t="b">
        <f t="shared" si="435"/>
        <v>0</v>
      </c>
      <c r="I13953" s="1" t="s">
        <v>2</v>
      </c>
      <c r="J13953" s="1" t="s">
        <v>6179</v>
      </c>
      <c r="K13953" s="1"/>
    </row>
    <row r="13954" spans="1:11" hidden="1">
      <c r="A13954" s="1" t="s">
        <v>6077</v>
      </c>
      <c r="B13954" s="1" t="s">
        <v>6178</v>
      </c>
      <c r="C13954" s="48" t="str">
        <f t="shared" si="434"/>
        <v>אע עספיא</v>
      </c>
      <c r="D13954" s="1" t="s">
        <v>6177</v>
      </c>
      <c r="E13954" s="1"/>
      <c r="F13954" s="2">
        <v>5</v>
      </c>
      <c r="G13954" s="2">
        <f>INDEX(תוצאות_בחירות,MATCH(C13954,siot!$F$3:$F$1887,0),27)</f>
        <v>1</v>
      </c>
      <c r="H13954" s="2" t="b">
        <f t="shared" si="435"/>
        <v>0</v>
      </c>
      <c r="I13954" s="1" t="s">
        <v>2</v>
      </c>
      <c r="J13954" s="1" t="s">
        <v>6176</v>
      </c>
      <c r="K13954" s="1"/>
    </row>
    <row r="13955" spans="1:11" hidden="1">
      <c r="A13955" s="1" t="s">
        <v>6077</v>
      </c>
      <c r="B13955" s="1" t="s">
        <v>5547</v>
      </c>
      <c r="C13955" s="48" t="str">
        <f t="shared" si="434"/>
        <v>הנ עספיא</v>
      </c>
      <c r="D13955" s="1" t="s">
        <v>6167</v>
      </c>
      <c r="E13955" s="1" t="s">
        <v>3</v>
      </c>
      <c r="F13955" s="2" t="s">
        <v>19548</v>
      </c>
      <c r="G13955" s="2">
        <f>INDEX(תוצאות_בחירות,MATCH(C13955,siot!$F$3:$F$1887,0),27)</f>
        <v>1</v>
      </c>
      <c r="H13955" s="2" t="b">
        <f t="shared" si="435"/>
        <v>0</v>
      </c>
      <c r="I13955" s="1"/>
      <c r="J13955" s="1"/>
      <c r="K13955" s="1"/>
    </row>
    <row r="13956" spans="1:11">
      <c r="A13956" s="1" t="s">
        <v>6077</v>
      </c>
      <c r="B13956" s="1" t="s">
        <v>5547</v>
      </c>
      <c r="C13956" s="48" t="str">
        <f t="shared" ref="C13956:C14019" si="436">B13956&amp;" "&amp;A13956</f>
        <v>הנ עספיא</v>
      </c>
      <c r="D13956" s="1" t="s">
        <v>6167</v>
      </c>
      <c r="E13956" s="1"/>
      <c r="F13956" s="2">
        <v>1</v>
      </c>
      <c r="G13956" s="2">
        <f>INDEX(תוצאות_בחירות,MATCH(C13956,siot!$F$3:$F$1887,0),27)</f>
        <v>1</v>
      </c>
      <c r="H13956" s="2" t="b">
        <f t="shared" ref="H13956:H14019" si="437">IF(OR(F13956&lt;G13956,G13956=F13956),TRUE,FALSE)</f>
        <v>1</v>
      </c>
      <c r="I13956" s="1" t="s">
        <v>2</v>
      </c>
      <c r="J13956" s="1" t="s">
        <v>6175</v>
      </c>
      <c r="K13956" s="1"/>
    </row>
    <row r="13957" spans="1:11" hidden="1">
      <c r="A13957" s="1" t="s">
        <v>6077</v>
      </c>
      <c r="B13957" s="1" t="s">
        <v>5547</v>
      </c>
      <c r="C13957" s="48" t="str">
        <f t="shared" si="436"/>
        <v>הנ עספיא</v>
      </c>
      <c r="D13957" s="1" t="s">
        <v>6167</v>
      </c>
      <c r="E13957" s="1"/>
      <c r="F13957" s="2">
        <v>2</v>
      </c>
      <c r="G13957" s="2">
        <f>INDEX(תוצאות_בחירות,MATCH(C13957,siot!$F$3:$F$1887,0),27)</f>
        <v>1</v>
      </c>
      <c r="H13957" s="2" t="b">
        <f t="shared" si="437"/>
        <v>0</v>
      </c>
      <c r="I13957" s="1" t="s">
        <v>2</v>
      </c>
      <c r="J13957" s="1" t="s">
        <v>6174</v>
      </c>
      <c r="K13957" s="1"/>
    </row>
    <row r="13958" spans="1:11" hidden="1">
      <c r="A13958" s="1" t="s">
        <v>6077</v>
      </c>
      <c r="B13958" s="1" t="s">
        <v>5547</v>
      </c>
      <c r="C13958" s="48" t="str">
        <f t="shared" si="436"/>
        <v>הנ עספיא</v>
      </c>
      <c r="D13958" s="1" t="s">
        <v>6167</v>
      </c>
      <c r="E13958" s="1"/>
      <c r="F13958" s="2">
        <v>3</v>
      </c>
      <c r="G13958" s="2">
        <f>INDEX(תוצאות_בחירות,MATCH(C13958,siot!$F$3:$F$1887,0),27)</f>
        <v>1</v>
      </c>
      <c r="H13958" s="2" t="b">
        <f t="shared" si="437"/>
        <v>0</v>
      </c>
      <c r="I13958" s="1" t="s">
        <v>2</v>
      </c>
      <c r="J13958" s="1" t="s">
        <v>6173</v>
      </c>
      <c r="K13958" s="1"/>
    </row>
    <row r="13959" spans="1:11" hidden="1">
      <c r="A13959" s="1" t="s">
        <v>6077</v>
      </c>
      <c r="B13959" s="1" t="s">
        <v>5547</v>
      </c>
      <c r="C13959" s="48" t="str">
        <f t="shared" si="436"/>
        <v>הנ עספיא</v>
      </c>
      <c r="D13959" s="1" t="s">
        <v>6167</v>
      </c>
      <c r="E13959" s="1"/>
      <c r="F13959" s="2">
        <v>4</v>
      </c>
      <c r="G13959" s="2">
        <f>INDEX(תוצאות_בחירות,MATCH(C13959,siot!$F$3:$F$1887,0),27)</f>
        <v>1</v>
      </c>
      <c r="H13959" s="2" t="b">
        <f t="shared" si="437"/>
        <v>0</v>
      </c>
      <c r="I13959" s="1" t="s">
        <v>2</v>
      </c>
      <c r="J13959" s="1" t="s">
        <v>6172</v>
      </c>
      <c r="K13959" s="1"/>
    </row>
    <row r="13960" spans="1:11" hidden="1">
      <c r="A13960" s="1" t="s">
        <v>6077</v>
      </c>
      <c r="B13960" s="1" t="s">
        <v>5547</v>
      </c>
      <c r="C13960" s="48" t="str">
        <f t="shared" si="436"/>
        <v>הנ עספיא</v>
      </c>
      <c r="D13960" s="1" t="s">
        <v>6167</v>
      </c>
      <c r="E13960" s="1"/>
      <c r="F13960" s="2">
        <v>5</v>
      </c>
      <c r="G13960" s="2">
        <f>INDEX(תוצאות_בחירות,MATCH(C13960,siot!$F$3:$F$1887,0),27)</f>
        <v>1</v>
      </c>
      <c r="H13960" s="2" t="b">
        <f t="shared" si="437"/>
        <v>0</v>
      </c>
      <c r="I13960" s="1" t="s">
        <v>2</v>
      </c>
      <c r="J13960" s="1" t="s">
        <v>6171</v>
      </c>
      <c r="K13960" s="1"/>
    </row>
    <row r="13961" spans="1:11" hidden="1">
      <c r="A13961" s="1" t="s">
        <v>6077</v>
      </c>
      <c r="B13961" s="1" t="s">
        <v>5547</v>
      </c>
      <c r="C13961" s="48" t="str">
        <f t="shared" si="436"/>
        <v>הנ עספיא</v>
      </c>
      <c r="D13961" s="1" t="s">
        <v>6167</v>
      </c>
      <c r="E13961" s="1"/>
      <c r="F13961" s="2">
        <v>6</v>
      </c>
      <c r="G13961" s="2">
        <f>INDEX(תוצאות_בחירות,MATCH(C13961,siot!$F$3:$F$1887,0),27)</f>
        <v>1</v>
      </c>
      <c r="H13961" s="2" t="b">
        <f t="shared" si="437"/>
        <v>0</v>
      </c>
      <c r="I13961" s="1" t="s">
        <v>2</v>
      </c>
      <c r="J13961" s="1" t="s">
        <v>6170</v>
      </c>
      <c r="K13961" s="1"/>
    </row>
    <row r="13962" spans="1:11" hidden="1">
      <c r="A13962" s="1" t="s">
        <v>6077</v>
      </c>
      <c r="B13962" s="1" t="s">
        <v>5547</v>
      </c>
      <c r="C13962" s="48" t="str">
        <f t="shared" si="436"/>
        <v>הנ עספיא</v>
      </c>
      <c r="D13962" s="1" t="s">
        <v>6167</v>
      </c>
      <c r="E13962" s="1"/>
      <c r="F13962" s="2">
        <v>7</v>
      </c>
      <c r="G13962" s="2">
        <f>INDEX(תוצאות_בחירות,MATCH(C13962,siot!$F$3:$F$1887,0),27)</f>
        <v>1</v>
      </c>
      <c r="H13962" s="2" t="b">
        <f t="shared" si="437"/>
        <v>0</v>
      </c>
      <c r="I13962" s="1" t="s">
        <v>2</v>
      </c>
      <c r="J13962" s="1" t="s">
        <v>6169</v>
      </c>
      <c r="K13962" s="1"/>
    </row>
    <row r="13963" spans="1:11" hidden="1">
      <c r="A13963" s="1" t="s">
        <v>6077</v>
      </c>
      <c r="B13963" s="1" t="s">
        <v>5547</v>
      </c>
      <c r="C13963" s="48" t="str">
        <f t="shared" si="436"/>
        <v>הנ עספיא</v>
      </c>
      <c r="D13963" s="1" t="s">
        <v>6167</v>
      </c>
      <c r="E13963" s="1"/>
      <c r="F13963" s="2">
        <v>8</v>
      </c>
      <c r="G13963" s="2">
        <f>INDEX(תוצאות_בחירות,MATCH(C13963,siot!$F$3:$F$1887,0),27)</f>
        <v>1</v>
      </c>
      <c r="H13963" s="2" t="b">
        <f t="shared" si="437"/>
        <v>0</v>
      </c>
      <c r="I13963" s="1" t="s">
        <v>2</v>
      </c>
      <c r="J13963" s="1" t="s">
        <v>6168</v>
      </c>
      <c r="K13963" s="1"/>
    </row>
    <row r="13964" spans="1:11" hidden="1">
      <c r="A13964" s="1" t="s">
        <v>6077</v>
      </c>
      <c r="B13964" s="1" t="s">
        <v>5547</v>
      </c>
      <c r="C13964" s="48" t="str">
        <f t="shared" si="436"/>
        <v>הנ עספיא</v>
      </c>
      <c r="D13964" s="1" t="s">
        <v>6167</v>
      </c>
      <c r="E13964" s="1"/>
      <c r="F13964" s="2">
        <v>9</v>
      </c>
      <c r="G13964" s="2">
        <f>INDEX(תוצאות_בחירות,MATCH(C13964,siot!$F$3:$F$1887,0),27)</f>
        <v>1</v>
      </c>
      <c r="H13964" s="2" t="b">
        <f t="shared" si="437"/>
        <v>0</v>
      </c>
      <c r="I13964" s="1" t="s">
        <v>2</v>
      </c>
      <c r="J13964" s="1" t="s">
        <v>6166</v>
      </c>
      <c r="K13964" s="1"/>
    </row>
    <row r="13965" spans="1:11" hidden="1">
      <c r="A13965" s="1" t="s">
        <v>6077</v>
      </c>
      <c r="B13965" s="1" t="s">
        <v>6158</v>
      </c>
      <c r="C13965" s="48" t="str">
        <f t="shared" si="436"/>
        <v>חב עספיא</v>
      </c>
      <c r="D13965" s="1" t="s">
        <v>6157</v>
      </c>
      <c r="E13965" s="1" t="s">
        <v>3</v>
      </c>
      <c r="F13965" s="2" t="s">
        <v>19548</v>
      </c>
      <c r="G13965" s="2">
        <f>INDEX(תוצאות_בחירות,MATCH(C13965,siot!$F$3:$F$1887,0),27)</f>
        <v>1</v>
      </c>
      <c r="H13965" s="2" t="b">
        <f t="shared" si="437"/>
        <v>0</v>
      </c>
      <c r="I13965" s="1"/>
      <c r="J13965" s="1"/>
      <c r="K13965" s="1"/>
    </row>
    <row r="13966" spans="1:11">
      <c r="A13966" s="1" t="s">
        <v>6077</v>
      </c>
      <c r="B13966" s="1" t="s">
        <v>6158</v>
      </c>
      <c r="C13966" s="48" t="str">
        <f t="shared" si="436"/>
        <v>חב עספיא</v>
      </c>
      <c r="D13966" s="1" t="s">
        <v>6157</v>
      </c>
      <c r="E13966" s="1"/>
      <c r="F13966" s="2">
        <v>1</v>
      </c>
      <c r="G13966" s="2">
        <f>INDEX(תוצאות_בחירות,MATCH(C13966,siot!$F$3:$F$1887,0),27)</f>
        <v>1</v>
      </c>
      <c r="H13966" s="2" t="b">
        <f t="shared" si="437"/>
        <v>1</v>
      </c>
      <c r="I13966" s="1" t="s">
        <v>2</v>
      </c>
      <c r="J13966" s="1" t="s">
        <v>6165</v>
      </c>
      <c r="K13966" s="1"/>
    </row>
    <row r="13967" spans="1:11" hidden="1">
      <c r="A13967" s="1" t="s">
        <v>6077</v>
      </c>
      <c r="B13967" s="1" t="s">
        <v>6158</v>
      </c>
      <c r="C13967" s="48" t="str">
        <f t="shared" si="436"/>
        <v>חב עספיא</v>
      </c>
      <c r="D13967" s="1" t="s">
        <v>6157</v>
      </c>
      <c r="E13967" s="1"/>
      <c r="F13967" s="2">
        <v>2</v>
      </c>
      <c r="G13967" s="2">
        <f>INDEX(תוצאות_בחירות,MATCH(C13967,siot!$F$3:$F$1887,0),27)</f>
        <v>1</v>
      </c>
      <c r="H13967" s="2" t="b">
        <f t="shared" si="437"/>
        <v>0</v>
      </c>
      <c r="I13967" s="1" t="s">
        <v>2</v>
      </c>
      <c r="J13967" s="1" t="s">
        <v>6164</v>
      </c>
      <c r="K13967" s="1"/>
    </row>
    <row r="13968" spans="1:11" hidden="1">
      <c r="A13968" s="1" t="s">
        <v>6077</v>
      </c>
      <c r="B13968" s="1" t="s">
        <v>6158</v>
      </c>
      <c r="C13968" s="48" t="str">
        <f t="shared" si="436"/>
        <v>חב עספיא</v>
      </c>
      <c r="D13968" s="1" t="s">
        <v>6157</v>
      </c>
      <c r="E13968" s="1"/>
      <c r="F13968" s="2">
        <v>3</v>
      </c>
      <c r="G13968" s="2">
        <f>INDEX(תוצאות_בחירות,MATCH(C13968,siot!$F$3:$F$1887,0),27)</f>
        <v>1</v>
      </c>
      <c r="H13968" s="2" t="b">
        <f t="shared" si="437"/>
        <v>0</v>
      </c>
      <c r="I13968" s="1" t="s">
        <v>2</v>
      </c>
      <c r="J13968" s="1" t="s">
        <v>6163</v>
      </c>
      <c r="K13968" s="1"/>
    </row>
    <row r="13969" spans="1:11" hidden="1">
      <c r="A13969" s="1" t="s">
        <v>6077</v>
      </c>
      <c r="B13969" s="1" t="s">
        <v>6158</v>
      </c>
      <c r="C13969" s="48" t="str">
        <f t="shared" si="436"/>
        <v>חב עספיא</v>
      </c>
      <c r="D13969" s="1" t="s">
        <v>6157</v>
      </c>
      <c r="E13969" s="1"/>
      <c r="F13969" s="2">
        <v>4</v>
      </c>
      <c r="G13969" s="2">
        <f>INDEX(תוצאות_בחירות,MATCH(C13969,siot!$F$3:$F$1887,0),27)</f>
        <v>1</v>
      </c>
      <c r="H13969" s="2" t="b">
        <f t="shared" si="437"/>
        <v>0</v>
      </c>
      <c r="I13969" s="1" t="s">
        <v>2</v>
      </c>
      <c r="J13969" s="1" t="s">
        <v>6162</v>
      </c>
      <c r="K13969" s="1"/>
    </row>
    <row r="13970" spans="1:11" hidden="1">
      <c r="A13970" s="1" t="s">
        <v>6077</v>
      </c>
      <c r="B13970" s="1" t="s">
        <v>6158</v>
      </c>
      <c r="C13970" s="48" t="str">
        <f t="shared" si="436"/>
        <v>חב עספיא</v>
      </c>
      <c r="D13970" s="1" t="s">
        <v>6157</v>
      </c>
      <c r="E13970" s="1"/>
      <c r="F13970" s="2">
        <v>5</v>
      </c>
      <c r="G13970" s="2">
        <f>INDEX(תוצאות_בחירות,MATCH(C13970,siot!$F$3:$F$1887,0),27)</f>
        <v>1</v>
      </c>
      <c r="H13970" s="2" t="b">
        <f t="shared" si="437"/>
        <v>0</v>
      </c>
      <c r="I13970" s="1" t="s">
        <v>2</v>
      </c>
      <c r="J13970" s="1" t="s">
        <v>6161</v>
      </c>
      <c r="K13970" s="1"/>
    </row>
    <row r="13971" spans="1:11" hidden="1">
      <c r="A13971" s="1" t="s">
        <v>6077</v>
      </c>
      <c r="B13971" s="1" t="s">
        <v>6158</v>
      </c>
      <c r="C13971" s="48" t="str">
        <f t="shared" si="436"/>
        <v>חב עספיא</v>
      </c>
      <c r="D13971" s="1" t="s">
        <v>6157</v>
      </c>
      <c r="E13971" s="1"/>
      <c r="F13971" s="2">
        <v>6</v>
      </c>
      <c r="G13971" s="2">
        <f>INDEX(תוצאות_בחירות,MATCH(C13971,siot!$F$3:$F$1887,0),27)</f>
        <v>1</v>
      </c>
      <c r="H13971" s="2" t="b">
        <f t="shared" si="437"/>
        <v>0</v>
      </c>
      <c r="I13971" s="1" t="s">
        <v>2</v>
      </c>
      <c r="J13971" s="1" t="s">
        <v>6160</v>
      </c>
      <c r="K13971" s="1"/>
    </row>
    <row r="13972" spans="1:11" hidden="1">
      <c r="A13972" s="1" t="s">
        <v>6077</v>
      </c>
      <c r="B13972" s="1" t="s">
        <v>6158</v>
      </c>
      <c r="C13972" s="48" t="str">
        <f t="shared" si="436"/>
        <v>חב עספיא</v>
      </c>
      <c r="D13972" s="1" t="s">
        <v>6157</v>
      </c>
      <c r="E13972" s="1"/>
      <c r="F13972" s="2">
        <v>7</v>
      </c>
      <c r="G13972" s="2">
        <f>INDEX(תוצאות_בחירות,MATCH(C13972,siot!$F$3:$F$1887,0),27)</f>
        <v>1</v>
      </c>
      <c r="H13972" s="2" t="b">
        <f t="shared" si="437"/>
        <v>0</v>
      </c>
      <c r="I13972" s="1" t="s">
        <v>2</v>
      </c>
      <c r="J13972" s="1" t="s">
        <v>6159</v>
      </c>
      <c r="K13972" s="1"/>
    </row>
    <row r="13973" spans="1:11" hidden="1">
      <c r="A13973" s="1" t="s">
        <v>6077</v>
      </c>
      <c r="B13973" s="1" t="s">
        <v>6158</v>
      </c>
      <c r="C13973" s="48" t="str">
        <f t="shared" si="436"/>
        <v>חב עספיא</v>
      </c>
      <c r="D13973" s="1" t="s">
        <v>6157</v>
      </c>
      <c r="E13973" s="1"/>
      <c r="F13973" s="2">
        <v>8</v>
      </c>
      <c r="G13973" s="2">
        <f>INDEX(תוצאות_בחירות,MATCH(C13973,siot!$F$3:$F$1887,0),27)</f>
        <v>1</v>
      </c>
      <c r="H13973" s="2" t="b">
        <f t="shared" si="437"/>
        <v>0</v>
      </c>
      <c r="I13973" s="1" t="s">
        <v>2</v>
      </c>
      <c r="J13973" s="1" t="s">
        <v>6156</v>
      </c>
      <c r="K13973" s="1"/>
    </row>
    <row r="13974" spans="1:11" hidden="1">
      <c r="A13974" s="1" t="s">
        <v>6077</v>
      </c>
      <c r="B13974" s="1" t="s">
        <v>87</v>
      </c>
      <c r="C13974" s="48" t="str">
        <f t="shared" si="436"/>
        <v>נ עספיא</v>
      </c>
      <c r="D13974" s="1" t="s">
        <v>6141</v>
      </c>
      <c r="E13974" s="1" t="s">
        <v>3</v>
      </c>
      <c r="F13974" s="2" t="s">
        <v>19548</v>
      </c>
      <c r="G13974" s="2">
        <f>INDEX(תוצאות_בחירות,MATCH(C13974,siot!$F$3:$F$1887,0),27)</f>
        <v>1</v>
      </c>
      <c r="H13974" s="2" t="b">
        <f t="shared" si="437"/>
        <v>0</v>
      </c>
      <c r="I13974" s="1"/>
      <c r="J13974" s="1"/>
      <c r="K13974" s="1"/>
    </row>
    <row r="13975" spans="1:11">
      <c r="A13975" s="1" t="s">
        <v>6077</v>
      </c>
      <c r="B13975" s="1" t="s">
        <v>87</v>
      </c>
      <c r="C13975" s="48" t="str">
        <f t="shared" si="436"/>
        <v>נ עספיא</v>
      </c>
      <c r="D13975" s="1" t="s">
        <v>6141</v>
      </c>
      <c r="E13975" s="1"/>
      <c r="F13975" s="2">
        <v>1</v>
      </c>
      <c r="G13975" s="2">
        <f>INDEX(תוצאות_בחירות,MATCH(C13975,siot!$F$3:$F$1887,0),27)</f>
        <v>1</v>
      </c>
      <c r="H13975" s="2" t="b">
        <f t="shared" si="437"/>
        <v>1</v>
      </c>
      <c r="I13975" s="1" t="s">
        <v>2</v>
      </c>
      <c r="J13975" s="1" t="s">
        <v>6155</v>
      </c>
      <c r="K13975" s="1"/>
    </row>
    <row r="13976" spans="1:11" hidden="1">
      <c r="A13976" s="1" t="s">
        <v>6077</v>
      </c>
      <c r="B13976" s="1" t="s">
        <v>87</v>
      </c>
      <c r="C13976" s="48" t="str">
        <f t="shared" si="436"/>
        <v>נ עספיא</v>
      </c>
      <c r="D13976" s="1" t="s">
        <v>6141</v>
      </c>
      <c r="E13976" s="1"/>
      <c r="F13976" s="2">
        <v>2</v>
      </c>
      <c r="G13976" s="2">
        <f>INDEX(תוצאות_בחירות,MATCH(C13976,siot!$F$3:$F$1887,0),27)</f>
        <v>1</v>
      </c>
      <c r="H13976" s="2" t="b">
        <f t="shared" si="437"/>
        <v>0</v>
      </c>
      <c r="I13976" s="1" t="s">
        <v>2</v>
      </c>
      <c r="J13976" s="1" t="s">
        <v>6154</v>
      </c>
      <c r="K13976" s="1"/>
    </row>
    <row r="13977" spans="1:11" hidden="1">
      <c r="A13977" s="1" t="s">
        <v>6077</v>
      </c>
      <c r="B13977" s="1" t="s">
        <v>87</v>
      </c>
      <c r="C13977" s="48" t="str">
        <f t="shared" si="436"/>
        <v>נ עספיא</v>
      </c>
      <c r="D13977" s="1" t="s">
        <v>6141</v>
      </c>
      <c r="E13977" s="1"/>
      <c r="F13977" s="2">
        <v>3</v>
      </c>
      <c r="G13977" s="2">
        <f>INDEX(תוצאות_בחירות,MATCH(C13977,siot!$F$3:$F$1887,0),27)</f>
        <v>1</v>
      </c>
      <c r="H13977" s="2" t="b">
        <f t="shared" si="437"/>
        <v>0</v>
      </c>
      <c r="I13977" s="1" t="s">
        <v>2</v>
      </c>
      <c r="J13977" s="1" t="s">
        <v>6153</v>
      </c>
      <c r="K13977" s="1"/>
    </row>
    <row r="13978" spans="1:11" hidden="1">
      <c r="A13978" s="1" t="s">
        <v>6077</v>
      </c>
      <c r="B13978" s="1" t="s">
        <v>87</v>
      </c>
      <c r="C13978" s="48" t="str">
        <f t="shared" si="436"/>
        <v>נ עספיא</v>
      </c>
      <c r="D13978" s="1" t="s">
        <v>6141</v>
      </c>
      <c r="E13978" s="1"/>
      <c r="F13978" s="2">
        <v>4</v>
      </c>
      <c r="G13978" s="2">
        <f>INDEX(תוצאות_בחירות,MATCH(C13978,siot!$F$3:$F$1887,0),27)</f>
        <v>1</v>
      </c>
      <c r="H13978" s="2" t="b">
        <f t="shared" si="437"/>
        <v>0</v>
      </c>
      <c r="I13978" s="1" t="s">
        <v>2</v>
      </c>
      <c r="J13978" s="1" t="s">
        <v>6152</v>
      </c>
      <c r="K13978" s="1"/>
    </row>
    <row r="13979" spans="1:11" hidden="1">
      <c r="A13979" s="1" t="s">
        <v>6077</v>
      </c>
      <c r="B13979" s="1" t="s">
        <v>87</v>
      </c>
      <c r="C13979" s="48" t="str">
        <f t="shared" si="436"/>
        <v>נ עספיא</v>
      </c>
      <c r="D13979" s="1" t="s">
        <v>6141</v>
      </c>
      <c r="E13979" s="1"/>
      <c r="F13979" s="2">
        <v>5</v>
      </c>
      <c r="G13979" s="2">
        <f>INDEX(תוצאות_בחירות,MATCH(C13979,siot!$F$3:$F$1887,0),27)</f>
        <v>1</v>
      </c>
      <c r="H13979" s="2" t="b">
        <f t="shared" si="437"/>
        <v>0</v>
      </c>
      <c r="I13979" s="1" t="s">
        <v>2</v>
      </c>
      <c r="J13979" s="1" t="s">
        <v>6151</v>
      </c>
      <c r="K13979" s="1"/>
    </row>
    <row r="13980" spans="1:11" hidden="1">
      <c r="A13980" s="1" t="s">
        <v>6077</v>
      </c>
      <c r="B13980" s="1" t="s">
        <v>87</v>
      </c>
      <c r="C13980" s="48" t="str">
        <f t="shared" si="436"/>
        <v>נ עספיא</v>
      </c>
      <c r="D13980" s="1" t="s">
        <v>6141</v>
      </c>
      <c r="E13980" s="1"/>
      <c r="F13980" s="2">
        <v>6</v>
      </c>
      <c r="G13980" s="2">
        <f>INDEX(תוצאות_בחירות,MATCH(C13980,siot!$F$3:$F$1887,0),27)</f>
        <v>1</v>
      </c>
      <c r="H13980" s="2" t="b">
        <f t="shared" si="437"/>
        <v>0</v>
      </c>
      <c r="I13980" s="1" t="s">
        <v>2</v>
      </c>
      <c r="J13980" s="1" t="s">
        <v>6150</v>
      </c>
      <c r="K13980" s="1"/>
    </row>
    <row r="13981" spans="1:11" hidden="1">
      <c r="A13981" s="1" t="s">
        <v>6077</v>
      </c>
      <c r="B13981" s="1" t="s">
        <v>87</v>
      </c>
      <c r="C13981" s="48" t="str">
        <f t="shared" si="436"/>
        <v>נ עספיא</v>
      </c>
      <c r="D13981" s="1" t="s">
        <v>6141</v>
      </c>
      <c r="E13981" s="1"/>
      <c r="F13981" s="2">
        <v>7</v>
      </c>
      <c r="G13981" s="2">
        <f>INDEX(תוצאות_בחירות,MATCH(C13981,siot!$F$3:$F$1887,0),27)</f>
        <v>1</v>
      </c>
      <c r="H13981" s="2" t="b">
        <f t="shared" si="437"/>
        <v>0</v>
      </c>
      <c r="I13981" s="1" t="s">
        <v>2</v>
      </c>
      <c r="J13981" s="1" t="s">
        <v>6149</v>
      </c>
      <c r="K13981" s="1"/>
    </row>
    <row r="13982" spans="1:11" hidden="1">
      <c r="A13982" s="1" t="s">
        <v>6077</v>
      </c>
      <c r="B13982" s="1" t="s">
        <v>87</v>
      </c>
      <c r="C13982" s="48" t="str">
        <f t="shared" si="436"/>
        <v>נ עספיא</v>
      </c>
      <c r="D13982" s="1" t="s">
        <v>6141</v>
      </c>
      <c r="E13982" s="1"/>
      <c r="F13982" s="2">
        <v>8</v>
      </c>
      <c r="G13982" s="2">
        <f>INDEX(תוצאות_בחירות,MATCH(C13982,siot!$F$3:$F$1887,0),27)</f>
        <v>1</v>
      </c>
      <c r="H13982" s="2" t="b">
        <f t="shared" si="437"/>
        <v>0</v>
      </c>
      <c r="I13982" s="1" t="s">
        <v>2</v>
      </c>
      <c r="J13982" s="1" t="s">
        <v>6148</v>
      </c>
      <c r="K13982" s="1"/>
    </row>
    <row r="13983" spans="1:11" hidden="1">
      <c r="A13983" s="1" t="s">
        <v>6077</v>
      </c>
      <c r="B13983" s="1" t="s">
        <v>87</v>
      </c>
      <c r="C13983" s="48" t="str">
        <f t="shared" si="436"/>
        <v>נ עספיא</v>
      </c>
      <c r="D13983" s="1" t="s">
        <v>6141</v>
      </c>
      <c r="E13983" s="1"/>
      <c r="F13983" s="2">
        <v>9</v>
      </c>
      <c r="G13983" s="2">
        <f>INDEX(תוצאות_בחירות,MATCH(C13983,siot!$F$3:$F$1887,0),27)</f>
        <v>1</v>
      </c>
      <c r="H13983" s="2" t="b">
        <f t="shared" si="437"/>
        <v>0</v>
      </c>
      <c r="I13983" s="1" t="s">
        <v>2</v>
      </c>
      <c r="J13983" s="1" t="s">
        <v>6147</v>
      </c>
      <c r="K13983" s="1"/>
    </row>
    <row r="13984" spans="1:11" hidden="1">
      <c r="A13984" s="1" t="s">
        <v>6077</v>
      </c>
      <c r="B13984" s="1" t="s">
        <v>87</v>
      </c>
      <c r="C13984" s="48" t="str">
        <f t="shared" si="436"/>
        <v>נ עספיא</v>
      </c>
      <c r="D13984" s="1" t="s">
        <v>6141</v>
      </c>
      <c r="E13984" s="1"/>
      <c r="F13984" s="2">
        <v>10</v>
      </c>
      <c r="G13984" s="2">
        <f>INDEX(תוצאות_בחירות,MATCH(C13984,siot!$F$3:$F$1887,0),27)</f>
        <v>1</v>
      </c>
      <c r="H13984" s="2" t="b">
        <f t="shared" si="437"/>
        <v>0</v>
      </c>
      <c r="I13984" s="1" t="s">
        <v>2</v>
      </c>
      <c r="J13984" s="1" t="s">
        <v>6146</v>
      </c>
      <c r="K13984" s="1"/>
    </row>
    <row r="13985" spans="1:11" hidden="1">
      <c r="A13985" s="1" t="s">
        <v>6077</v>
      </c>
      <c r="B13985" s="1" t="s">
        <v>87</v>
      </c>
      <c r="C13985" s="48" t="str">
        <f t="shared" si="436"/>
        <v>נ עספיא</v>
      </c>
      <c r="D13985" s="1" t="s">
        <v>6141</v>
      </c>
      <c r="E13985" s="1"/>
      <c r="F13985" s="2">
        <v>11</v>
      </c>
      <c r="G13985" s="2">
        <f>INDEX(תוצאות_בחירות,MATCH(C13985,siot!$F$3:$F$1887,0),27)</f>
        <v>1</v>
      </c>
      <c r="H13985" s="2" t="b">
        <f t="shared" si="437"/>
        <v>0</v>
      </c>
      <c r="I13985" s="1" t="s">
        <v>2</v>
      </c>
      <c r="J13985" s="1" t="s">
        <v>6145</v>
      </c>
      <c r="K13985" s="1"/>
    </row>
    <row r="13986" spans="1:11" hidden="1">
      <c r="A13986" s="1" t="s">
        <v>6077</v>
      </c>
      <c r="B13986" s="1" t="s">
        <v>87</v>
      </c>
      <c r="C13986" s="48" t="str">
        <f t="shared" si="436"/>
        <v>נ עספיא</v>
      </c>
      <c r="D13986" s="1" t="s">
        <v>6141</v>
      </c>
      <c r="E13986" s="1"/>
      <c r="F13986" s="2">
        <v>12</v>
      </c>
      <c r="G13986" s="2">
        <f>INDEX(תוצאות_בחירות,MATCH(C13986,siot!$F$3:$F$1887,0),27)</f>
        <v>1</v>
      </c>
      <c r="H13986" s="2" t="b">
        <f t="shared" si="437"/>
        <v>0</v>
      </c>
      <c r="I13986" s="1" t="s">
        <v>2</v>
      </c>
      <c r="J13986" s="1" t="s">
        <v>6144</v>
      </c>
      <c r="K13986" s="1"/>
    </row>
    <row r="13987" spans="1:11" hidden="1">
      <c r="A13987" s="1" t="s">
        <v>6077</v>
      </c>
      <c r="B13987" s="1" t="s">
        <v>87</v>
      </c>
      <c r="C13987" s="48" t="str">
        <f t="shared" si="436"/>
        <v>נ עספיא</v>
      </c>
      <c r="D13987" s="1" t="s">
        <v>6141</v>
      </c>
      <c r="E13987" s="1"/>
      <c r="F13987" s="2">
        <v>13</v>
      </c>
      <c r="G13987" s="2">
        <f>INDEX(תוצאות_בחירות,MATCH(C13987,siot!$F$3:$F$1887,0),27)</f>
        <v>1</v>
      </c>
      <c r="H13987" s="2" t="b">
        <f t="shared" si="437"/>
        <v>0</v>
      </c>
      <c r="I13987" s="1" t="s">
        <v>2</v>
      </c>
      <c r="J13987" s="1" t="s">
        <v>6143</v>
      </c>
      <c r="K13987" s="1"/>
    </row>
    <row r="13988" spans="1:11" hidden="1">
      <c r="A13988" s="1" t="s">
        <v>6077</v>
      </c>
      <c r="B13988" s="1" t="s">
        <v>87</v>
      </c>
      <c r="C13988" s="48" t="str">
        <f t="shared" si="436"/>
        <v>נ עספיא</v>
      </c>
      <c r="D13988" s="1" t="s">
        <v>6141</v>
      </c>
      <c r="E13988" s="1"/>
      <c r="F13988" s="2">
        <v>14</v>
      </c>
      <c r="G13988" s="2">
        <f>INDEX(תוצאות_בחירות,MATCH(C13988,siot!$F$3:$F$1887,0),27)</f>
        <v>1</v>
      </c>
      <c r="H13988" s="2" t="b">
        <f t="shared" si="437"/>
        <v>0</v>
      </c>
      <c r="I13988" s="1" t="s">
        <v>2</v>
      </c>
      <c r="J13988" s="1" t="s">
        <v>6142</v>
      </c>
      <c r="K13988" s="1"/>
    </row>
    <row r="13989" spans="1:11" hidden="1">
      <c r="A13989" s="1" t="s">
        <v>6077</v>
      </c>
      <c r="B13989" s="1" t="s">
        <v>87</v>
      </c>
      <c r="C13989" s="48" t="str">
        <f t="shared" si="436"/>
        <v>נ עספיא</v>
      </c>
      <c r="D13989" s="1" t="s">
        <v>6141</v>
      </c>
      <c r="E13989" s="1"/>
      <c r="F13989" s="2">
        <v>15</v>
      </c>
      <c r="G13989" s="2">
        <f>INDEX(תוצאות_בחירות,MATCH(C13989,siot!$F$3:$F$1887,0),27)</f>
        <v>1</v>
      </c>
      <c r="H13989" s="2" t="b">
        <f t="shared" si="437"/>
        <v>0</v>
      </c>
      <c r="I13989" s="1" t="s">
        <v>2</v>
      </c>
      <c r="J13989" s="1" t="s">
        <v>6140</v>
      </c>
      <c r="K13989" s="1"/>
    </row>
    <row r="13990" spans="1:11" hidden="1">
      <c r="A13990" s="1" t="s">
        <v>6077</v>
      </c>
      <c r="B13990" s="1" t="s">
        <v>1867</v>
      </c>
      <c r="C13990" s="48" t="str">
        <f t="shared" si="436"/>
        <v>נא עספיא</v>
      </c>
      <c r="D13990" s="1" t="s">
        <v>6134</v>
      </c>
      <c r="E13990" s="1" t="s">
        <v>3</v>
      </c>
      <c r="F13990" s="2" t="s">
        <v>19548</v>
      </c>
      <c r="G13990" s="2">
        <f>INDEX(תוצאות_בחירות,MATCH(C13990,siot!$F$3:$F$1887,0),27)</f>
        <v>0</v>
      </c>
      <c r="H13990" s="2" t="b">
        <f t="shared" si="437"/>
        <v>0</v>
      </c>
      <c r="I13990" s="1"/>
      <c r="J13990" s="1"/>
      <c r="K13990" s="1"/>
    </row>
    <row r="13991" spans="1:11" hidden="1">
      <c r="A13991" s="1" t="s">
        <v>6077</v>
      </c>
      <c r="B13991" s="1" t="s">
        <v>1867</v>
      </c>
      <c r="C13991" s="48" t="str">
        <f t="shared" si="436"/>
        <v>נא עספיא</v>
      </c>
      <c r="D13991" s="1" t="s">
        <v>6134</v>
      </c>
      <c r="E13991" s="1"/>
      <c r="F13991" s="2">
        <v>1</v>
      </c>
      <c r="G13991" s="2">
        <f>INDEX(תוצאות_בחירות,MATCH(C13991,siot!$F$3:$F$1887,0),27)</f>
        <v>0</v>
      </c>
      <c r="H13991" s="2" t="b">
        <f t="shared" si="437"/>
        <v>0</v>
      </c>
      <c r="I13991" s="1" t="s">
        <v>2</v>
      </c>
      <c r="J13991" s="1" t="s">
        <v>6139</v>
      </c>
      <c r="K13991" s="1"/>
    </row>
    <row r="13992" spans="1:11" hidden="1">
      <c r="A13992" s="1" t="s">
        <v>6077</v>
      </c>
      <c r="B13992" s="1" t="s">
        <v>1867</v>
      </c>
      <c r="C13992" s="48" t="str">
        <f t="shared" si="436"/>
        <v>נא עספיא</v>
      </c>
      <c r="D13992" s="1" t="s">
        <v>6134</v>
      </c>
      <c r="E13992" s="1"/>
      <c r="F13992" s="2">
        <v>2</v>
      </c>
      <c r="G13992" s="2">
        <f>INDEX(תוצאות_בחירות,MATCH(C13992,siot!$F$3:$F$1887,0),27)</f>
        <v>0</v>
      </c>
      <c r="H13992" s="2" t="b">
        <f t="shared" si="437"/>
        <v>0</v>
      </c>
      <c r="I13992" s="1" t="s">
        <v>2</v>
      </c>
      <c r="J13992" s="1" t="s">
        <v>6138</v>
      </c>
      <c r="K13992" s="1"/>
    </row>
    <row r="13993" spans="1:11" hidden="1">
      <c r="A13993" s="1" t="s">
        <v>6077</v>
      </c>
      <c r="B13993" s="1" t="s">
        <v>1867</v>
      </c>
      <c r="C13993" s="48" t="str">
        <f t="shared" si="436"/>
        <v>נא עספיא</v>
      </c>
      <c r="D13993" s="1" t="s">
        <v>6134</v>
      </c>
      <c r="E13993" s="1"/>
      <c r="F13993" s="2">
        <v>3</v>
      </c>
      <c r="G13993" s="2">
        <f>INDEX(תוצאות_בחירות,MATCH(C13993,siot!$F$3:$F$1887,0),27)</f>
        <v>0</v>
      </c>
      <c r="H13993" s="2" t="b">
        <f t="shared" si="437"/>
        <v>0</v>
      </c>
      <c r="I13993" s="1" t="s">
        <v>2</v>
      </c>
      <c r="J13993" s="1" t="s">
        <v>6137</v>
      </c>
      <c r="K13993" s="1"/>
    </row>
    <row r="13994" spans="1:11" hidden="1">
      <c r="A13994" s="1" t="s">
        <v>6077</v>
      </c>
      <c r="B13994" s="1" t="s">
        <v>1867</v>
      </c>
      <c r="C13994" s="48" t="str">
        <f t="shared" si="436"/>
        <v>נא עספיא</v>
      </c>
      <c r="D13994" s="1" t="s">
        <v>6134</v>
      </c>
      <c r="E13994" s="1"/>
      <c r="F13994" s="2">
        <v>4</v>
      </c>
      <c r="G13994" s="2">
        <f>INDEX(תוצאות_בחירות,MATCH(C13994,siot!$F$3:$F$1887,0),27)</f>
        <v>0</v>
      </c>
      <c r="H13994" s="2" t="b">
        <f t="shared" si="437"/>
        <v>0</v>
      </c>
      <c r="I13994" s="1" t="s">
        <v>2</v>
      </c>
      <c r="J13994" s="1" t="s">
        <v>6136</v>
      </c>
      <c r="K13994" s="1"/>
    </row>
    <row r="13995" spans="1:11" hidden="1">
      <c r="A13995" s="1" t="s">
        <v>6077</v>
      </c>
      <c r="B13995" s="1" t="s">
        <v>1867</v>
      </c>
      <c r="C13995" s="48" t="str">
        <f t="shared" si="436"/>
        <v>נא עספיא</v>
      </c>
      <c r="D13995" s="1" t="s">
        <v>6134</v>
      </c>
      <c r="E13995" s="1"/>
      <c r="F13995" s="2">
        <v>5</v>
      </c>
      <c r="G13995" s="2">
        <f>INDEX(תוצאות_בחירות,MATCH(C13995,siot!$F$3:$F$1887,0),27)</f>
        <v>0</v>
      </c>
      <c r="H13995" s="2" t="b">
        <f t="shared" si="437"/>
        <v>0</v>
      </c>
      <c r="I13995" s="1" t="s">
        <v>2</v>
      </c>
      <c r="J13995" s="1" t="s">
        <v>6135</v>
      </c>
      <c r="K13995" s="1"/>
    </row>
    <row r="13996" spans="1:11" hidden="1">
      <c r="A13996" s="1" t="s">
        <v>6077</v>
      </c>
      <c r="B13996" s="1" t="s">
        <v>1867</v>
      </c>
      <c r="C13996" s="48" t="str">
        <f t="shared" si="436"/>
        <v>נא עספיא</v>
      </c>
      <c r="D13996" s="1" t="s">
        <v>6134</v>
      </c>
      <c r="E13996" s="1"/>
      <c r="F13996" s="2">
        <v>6</v>
      </c>
      <c r="G13996" s="2">
        <f>INDEX(תוצאות_בחירות,MATCH(C13996,siot!$F$3:$F$1887,0),27)</f>
        <v>0</v>
      </c>
      <c r="H13996" s="2" t="b">
        <f t="shared" si="437"/>
        <v>0</v>
      </c>
      <c r="I13996" s="1" t="s">
        <v>2</v>
      </c>
      <c r="J13996" s="1" t="s">
        <v>6133</v>
      </c>
      <c r="K13996" s="1"/>
    </row>
    <row r="13997" spans="1:11" hidden="1">
      <c r="A13997" s="1" t="s">
        <v>6077</v>
      </c>
      <c r="B13997" s="1" t="s">
        <v>6128</v>
      </c>
      <c r="C13997" s="48" t="str">
        <f t="shared" si="436"/>
        <v>נבע עספיא</v>
      </c>
      <c r="D13997" s="1" t="s">
        <v>6128</v>
      </c>
      <c r="E13997" s="1" t="s">
        <v>18</v>
      </c>
      <c r="F13997" s="2" t="s">
        <v>19548</v>
      </c>
      <c r="G13997" s="2">
        <f>INDEX(תוצאות_בחירות,MATCH(C13997,siot!$F$3:$F$1887,0),27)</f>
        <v>0</v>
      </c>
      <c r="H13997" s="2" t="b">
        <f t="shared" si="437"/>
        <v>0</v>
      </c>
      <c r="I13997" s="1"/>
      <c r="J13997" s="1"/>
      <c r="K13997" s="1"/>
    </row>
    <row r="13998" spans="1:11" hidden="1">
      <c r="A13998" s="1" t="s">
        <v>6077</v>
      </c>
      <c r="B13998" s="1" t="s">
        <v>6128</v>
      </c>
      <c r="C13998" s="48" t="str">
        <f t="shared" si="436"/>
        <v>נבע עספיא</v>
      </c>
      <c r="D13998" s="1" t="s">
        <v>6128</v>
      </c>
      <c r="E13998" s="1" t="s">
        <v>17</v>
      </c>
      <c r="F13998" s="2">
        <v>1</v>
      </c>
      <c r="G13998" s="2">
        <f>INDEX(תוצאות_בחירות,MATCH(C13998,siot!$F$3:$F$1887,0),27)</f>
        <v>0</v>
      </c>
      <c r="H13998" s="2" t="b">
        <f t="shared" si="437"/>
        <v>0</v>
      </c>
      <c r="I13998" s="1" t="s">
        <v>2</v>
      </c>
      <c r="J13998" s="1" t="s">
        <v>6132</v>
      </c>
      <c r="K13998" s="1"/>
    </row>
    <row r="13999" spans="1:11" hidden="1">
      <c r="A13999" s="1" t="s">
        <v>6077</v>
      </c>
      <c r="B13999" s="1" t="s">
        <v>6128</v>
      </c>
      <c r="C13999" s="48" t="str">
        <f t="shared" si="436"/>
        <v>נבע עספיא</v>
      </c>
      <c r="D13999" s="1" t="s">
        <v>6128</v>
      </c>
      <c r="E13999" s="1"/>
      <c r="F13999" s="2">
        <v>2</v>
      </c>
      <c r="G13999" s="2">
        <f>INDEX(תוצאות_בחירות,MATCH(C13999,siot!$F$3:$F$1887,0),27)</f>
        <v>0</v>
      </c>
      <c r="H13999" s="2" t="b">
        <f t="shared" si="437"/>
        <v>0</v>
      </c>
      <c r="I13999" s="1" t="s">
        <v>2</v>
      </c>
      <c r="J13999" s="1" t="s">
        <v>6131</v>
      </c>
      <c r="K13999" s="1"/>
    </row>
    <row r="14000" spans="1:11" hidden="1">
      <c r="A14000" s="1" t="s">
        <v>6077</v>
      </c>
      <c r="B14000" s="1" t="s">
        <v>6128</v>
      </c>
      <c r="C14000" s="48" t="str">
        <f t="shared" si="436"/>
        <v>נבע עספיא</v>
      </c>
      <c r="D14000" s="1" t="s">
        <v>6128</v>
      </c>
      <c r="E14000" s="1"/>
      <c r="F14000" s="2">
        <v>3</v>
      </c>
      <c r="G14000" s="2">
        <f>INDEX(תוצאות_בחירות,MATCH(C14000,siot!$F$3:$F$1887,0),27)</f>
        <v>0</v>
      </c>
      <c r="H14000" s="2" t="b">
        <f t="shared" si="437"/>
        <v>0</v>
      </c>
      <c r="I14000" s="1" t="s">
        <v>2</v>
      </c>
      <c r="J14000" s="1" t="s">
        <v>6130</v>
      </c>
      <c r="K14000" s="1"/>
    </row>
    <row r="14001" spans="1:11" hidden="1">
      <c r="A14001" s="1" t="s">
        <v>6077</v>
      </c>
      <c r="B14001" s="1" t="s">
        <v>6128</v>
      </c>
      <c r="C14001" s="48" t="str">
        <f t="shared" si="436"/>
        <v>נבע עספיא</v>
      </c>
      <c r="D14001" s="1" t="s">
        <v>6128</v>
      </c>
      <c r="E14001" s="1"/>
      <c r="F14001" s="2">
        <v>4</v>
      </c>
      <c r="G14001" s="2">
        <f>INDEX(תוצאות_בחירות,MATCH(C14001,siot!$F$3:$F$1887,0),27)</f>
        <v>0</v>
      </c>
      <c r="H14001" s="2" t="b">
        <f t="shared" si="437"/>
        <v>0</v>
      </c>
      <c r="I14001" s="1" t="s">
        <v>2</v>
      </c>
      <c r="J14001" s="1" t="s">
        <v>6129</v>
      </c>
      <c r="K14001" s="1"/>
    </row>
    <row r="14002" spans="1:11" hidden="1">
      <c r="A14002" s="1" t="s">
        <v>6077</v>
      </c>
      <c r="B14002" s="1" t="s">
        <v>6128</v>
      </c>
      <c r="C14002" s="48" t="str">
        <f t="shared" si="436"/>
        <v>נבע עספיא</v>
      </c>
      <c r="D14002" s="1" t="s">
        <v>6128</v>
      </c>
      <c r="E14002" s="1"/>
      <c r="F14002" s="2">
        <v>5</v>
      </c>
      <c r="G14002" s="2">
        <f>INDEX(תוצאות_בחירות,MATCH(C14002,siot!$F$3:$F$1887,0),27)</f>
        <v>0</v>
      </c>
      <c r="H14002" s="2" t="b">
        <f t="shared" si="437"/>
        <v>0</v>
      </c>
      <c r="I14002" s="1" t="s">
        <v>2</v>
      </c>
      <c r="J14002" s="1" t="s">
        <v>6127</v>
      </c>
      <c r="K14002" s="1"/>
    </row>
    <row r="14003" spans="1:11" hidden="1">
      <c r="A14003" s="1" t="s">
        <v>6077</v>
      </c>
      <c r="B14003" s="1" t="s">
        <v>1059</v>
      </c>
      <c r="C14003" s="48" t="str">
        <f t="shared" si="436"/>
        <v>ע עספיא</v>
      </c>
      <c r="D14003" s="1" t="s">
        <v>6121</v>
      </c>
      <c r="E14003" s="1" t="s">
        <v>3</v>
      </c>
      <c r="F14003" s="2" t="s">
        <v>19548</v>
      </c>
      <c r="G14003" s="2">
        <f>INDEX(תוצאות_בחירות,MATCH(C14003,siot!$F$3:$F$1887,0),27)</f>
        <v>2</v>
      </c>
      <c r="H14003" s="2" t="b">
        <f t="shared" si="437"/>
        <v>0</v>
      </c>
      <c r="I14003" s="1"/>
      <c r="J14003" s="1"/>
      <c r="K14003" s="1"/>
    </row>
    <row r="14004" spans="1:11">
      <c r="A14004" s="1" t="s">
        <v>6077</v>
      </c>
      <c r="B14004" s="1" t="s">
        <v>1059</v>
      </c>
      <c r="C14004" s="48" t="str">
        <f t="shared" si="436"/>
        <v>ע עספיא</v>
      </c>
      <c r="D14004" s="1" t="s">
        <v>6121</v>
      </c>
      <c r="E14004" s="1"/>
      <c r="F14004" s="2">
        <v>1</v>
      </c>
      <c r="G14004" s="2">
        <f>INDEX(תוצאות_בחירות,MATCH(C14004,siot!$F$3:$F$1887,0),27)</f>
        <v>2</v>
      </c>
      <c r="H14004" s="2" t="b">
        <f t="shared" si="437"/>
        <v>1</v>
      </c>
      <c r="I14004" s="1" t="s">
        <v>2</v>
      </c>
      <c r="J14004" s="1" t="s">
        <v>6126</v>
      </c>
      <c r="K14004" s="1"/>
    </row>
    <row r="14005" spans="1:11">
      <c r="A14005" s="1" t="s">
        <v>6077</v>
      </c>
      <c r="B14005" s="1" t="s">
        <v>1059</v>
      </c>
      <c r="C14005" s="48" t="str">
        <f t="shared" si="436"/>
        <v>ע עספיא</v>
      </c>
      <c r="D14005" s="1" t="s">
        <v>6121</v>
      </c>
      <c r="E14005" s="1"/>
      <c r="F14005" s="2">
        <v>2</v>
      </c>
      <c r="G14005" s="2">
        <f>INDEX(תוצאות_בחירות,MATCH(C14005,siot!$F$3:$F$1887,0),27)</f>
        <v>2</v>
      </c>
      <c r="H14005" s="2" t="b">
        <f t="shared" si="437"/>
        <v>1</v>
      </c>
      <c r="I14005" s="1" t="s">
        <v>2</v>
      </c>
      <c r="J14005" s="1" t="s">
        <v>6125</v>
      </c>
      <c r="K14005" s="1"/>
    </row>
    <row r="14006" spans="1:11" hidden="1">
      <c r="A14006" s="1" t="s">
        <v>6077</v>
      </c>
      <c r="B14006" s="1" t="s">
        <v>1059</v>
      </c>
      <c r="C14006" s="48" t="str">
        <f t="shared" si="436"/>
        <v>ע עספיא</v>
      </c>
      <c r="D14006" s="1" t="s">
        <v>6121</v>
      </c>
      <c r="E14006" s="1"/>
      <c r="F14006" s="2">
        <v>3</v>
      </c>
      <c r="G14006" s="2">
        <f>INDEX(תוצאות_בחירות,MATCH(C14006,siot!$F$3:$F$1887,0),27)</f>
        <v>2</v>
      </c>
      <c r="H14006" s="2" t="b">
        <f t="shared" si="437"/>
        <v>0</v>
      </c>
      <c r="I14006" s="1" t="s">
        <v>2</v>
      </c>
      <c r="J14006" s="1" t="s">
        <v>6124</v>
      </c>
      <c r="K14006" s="1"/>
    </row>
    <row r="14007" spans="1:11" hidden="1">
      <c r="A14007" s="1" t="s">
        <v>6077</v>
      </c>
      <c r="B14007" s="1" t="s">
        <v>1059</v>
      </c>
      <c r="C14007" s="48" t="str">
        <f t="shared" si="436"/>
        <v>ע עספיא</v>
      </c>
      <c r="D14007" s="1" t="s">
        <v>6121</v>
      </c>
      <c r="E14007" s="1"/>
      <c r="F14007" s="2">
        <v>4</v>
      </c>
      <c r="G14007" s="2">
        <f>INDEX(תוצאות_בחירות,MATCH(C14007,siot!$F$3:$F$1887,0),27)</f>
        <v>2</v>
      </c>
      <c r="H14007" s="2" t="b">
        <f t="shared" si="437"/>
        <v>0</v>
      </c>
      <c r="I14007" s="1" t="s">
        <v>2</v>
      </c>
      <c r="J14007" s="1" t="s">
        <v>6123</v>
      </c>
      <c r="K14007" s="1"/>
    </row>
    <row r="14008" spans="1:11" hidden="1">
      <c r="A14008" s="1" t="s">
        <v>6077</v>
      </c>
      <c r="B14008" s="1" t="s">
        <v>1059</v>
      </c>
      <c r="C14008" s="48" t="str">
        <f t="shared" si="436"/>
        <v>ע עספיא</v>
      </c>
      <c r="D14008" s="1" t="s">
        <v>6121</v>
      </c>
      <c r="E14008" s="1"/>
      <c r="F14008" s="2">
        <v>5</v>
      </c>
      <c r="G14008" s="2">
        <f>INDEX(תוצאות_בחירות,MATCH(C14008,siot!$F$3:$F$1887,0),27)</f>
        <v>2</v>
      </c>
      <c r="H14008" s="2" t="b">
        <f t="shared" si="437"/>
        <v>0</v>
      </c>
      <c r="I14008" s="1" t="s">
        <v>2</v>
      </c>
      <c r="J14008" s="1" t="s">
        <v>6122</v>
      </c>
      <c r="K14008" s="1"/>
    </row>
    <row r="14009" spans="1:11" hidden="1">
      <c r="A14009" s="1" t="s">
        <v>6077</v>
      </c>
      <c r="B14009" s="1" t="s">
        <v>1059</v>
      </c>
      <c r="C14009" s="48" t="str">
        <f t="shared" si="436"/>
        <v>ע עספיא</v>
      </c>
      <c r="D14009" s="1" t="s">
        <v>6121</v>
      </c>
      <c r="E14009" s="1"/>
      <c r="F14009" s="2">
        <v>6</v>
      </c>
      <c r="G14009" s="2">
        <f>INDEX(תוצאות_בחירות,MATCH(C14009,siot!$F$3:$F$1887,0),27)</f>
        <v>2</v>
      </c>
      <c r="H14009" s="2" t="b">
        <f t="shared" si="437"/>
        <v>0</v>
      </c>
      <c r="I14009" s="1" t="s">
        <v>2</v>
      </c>
      <c r="J14009" s="1" t="s">
        <v>6120</v>
      </c>
      <c r="K14009" s="1"/>
    </row>
    <row r="14010" spans="1:11" hidden="1">
      <c r="A14010" s="1" t="s">
        <v>6077</v>
      </c>
      <c r="B14010" s="1" t="s">
        <v>738</v>
      </c>
      <c r="C14010" s="48" t="str">
        <f t="shared" si="436"/>
        <v>על עספיא</v>
      </c>
      <c r="D14010" s="1" t="s">
        <v>69</v>
      </c>
      <c r="E14010" s="1" t="s">
        <v>18</v>
      </c>
      <c r="F14010" s="2" t="s">
        <v>19548</v>
      </c>
      <c r="G14010" s="2">
        <f>INDEX(תוצאות_בחירות,MATCH(C14010,siot!$F$3:$F$1887,0),27)</f>
        <v>0</v>
      </c>
      <c r="H14010" s="2" t="b">
        <f t="shared" si="437"/>
        <v>0</v>
      </c>
      <c r="I14010" s="1"/>
      <c r="J14010" s="1"/>
      <c r="K14010" s="1"/>
    </row>
    <row r="14011" spans="1:11" hidden="1">
      <c r="A14011" s="1" t="s">
        <v>6077</v>
      </c>
      <c r="B14011" s="1" t="s">
        <v>738</v>
      </c>
      <c r="C14011" s="48" t="str">
        <f t="shared" si="436"/>
        <v>על עספיא</v>
      </c>
      <c r="D14011" s="1" t="s">
        <v>69</v>
      </c>
      <c r="E14011" s="1" t="s">
        <v>17</v>
      </c>
      <c r="F14011" s="2">
        <v>1</v>
      </c>
      <c r="G14011" s="2">
        <f>INDEX(תוצאות_בחירות,MATCH(C14011,siot!$F$3:$F$1887,0),27)</f>
        <v>0</v>
      </c>
      <c r="H14011" s="2" t="b">
        <f t="shared" si="437"/>
        <v>0</v>
      </c>
      <c r="I14011" s="1" t="s">
        <v>2</v>
      </c>
      <c r="J14011" s="1" t="s">
        <v>6119</v>
      </c>
      <c r="K14011" s="1"/>
    </row>
    <row r="14012" spans="1:11" hidden="1">
      <c r="A14012" s="1" t="s">
        <v>6077</v>
      </c>
      <c r="B14012" s="1" t="s">
        <v>738</v>
      </c>
      <c r="C14012" s="48" t="str">
        <f t="shared" si="436"/>
        <v>על עספיא</v>
      </c>
      <c r="D14012" s="1" t="s">
        <v>69</v>
      </c>
      <c r="E14012" s="1"/>
      <c r="F14012" s="2">
        <v>2</v>
      </c>
      <c r="G14012" s="2">
        <f>INDEX(תוצאות_בחירות,MATCH(C14012,siot!$F$3:$F$1887,0),27)</f>
        <v>0</v>
      </c>
      <c r="H14012" s="2" t="b">
        <f t="shared" si="437"/>
        <v>0</v>
      </c>
      <c r="I14012" s="1" t="s">
        <v>2</v>
      </c>
      <c r="J14012" s="1" t="s">
        <v>6118</v>
      </c>
      <c r="K14012" s="1"/>
    </row>
    <row r="14013" spans="1:11" hidden="1">
      <c r="A14013" s="1" t="s">
        <v>6077</v>
      </c>
      <c r="B14013" s="1" t="s">
        <v>738</v>
      </c>
      <c r="C14013" s="48" t="str">
        <f t="shared" si="436"/>
        <v>על עספיא</v>
      </c>
      <c r="D14013" s="1" t="s">
        <v>69</v>
      </c>
      <c r="E14013" s="1"/>
      <c r="F14013" s="2">
        <v>3</v>
      </c>
      <c r="G14013" s="2">
        <f>INDEX(תוצאות_בחירות,MATCH(C14013,siot!$F$3:$F$1887,0),27)</f>
        <v>0</v>
      </c>
      <c r="H14013" s="2" t="b">
        <f t="shared" si="437"/>
        <v>0</v>
      </c>
      <c r="I14013" s="1" t="s">
        <v>2</v>
      </c>
      <c r="J14013" s="1" t="s">
        <v>6117</v>
      </c>
      <c r="K14013" s="1"/>
    </row>
    <row r="14014" spans="1:11" hidden="1">
      <c r="A14014" s="1" t="s">
        <v>6077</v>
      </c>
      <c r="B14014" s="1" t="s">
        <v>738</v>
      </c>
      <c r="C14014" s="48" t="str">
        <f t="shared" si="436"/>
        <v>על עספיא</v>
      </c>
      <c r="D14014" s="1" t="s">
        <v>69</v>
      </c>
      <c r="E14014" s="1"/>
      <c r="F14014" s="2">
        <v>4</v>
      </c>
      <c r="G14014" s="2">
        <f>INDEX(תוצאות_בחירות,MATCH(C14014,siot!$F$3:$F$1887,0),27)</f>
        <v>0</v>
      </c>
      <c r="H14014" s="2" t="b">
        <f t="shared" si="437"/>
        <v>0</v>
      </c>
      <c r="I14014" s="1" t="s">
        <v>2</v>
      </c>
      <c r="J14014" s="1" t="s">
        <v>6116</v>
      </c>
      <c r="K14014" s="1"/>
    </row>
    <row r="14015" spans="1:11" hidden="1">
      <c r="A14015" s="1" t="s">
        <v>6077</v>
      </c>
      <c r="B14015" s="1" t="s">
        <v>738</v>
      </c>
      <c r="C14015" s="48" t="str">
        <f t="shared" si="436"/>
        <v>על עספיא</v>
      </c>
      <c r="D14015" s="1" t="s">
        <v>69</v>
      </c>
      <c r="E14015" s="1"/>
      <c r="F14015" s="2">
        <v>5</v>
      </c>
      <c r="G14015" s="2">
        <f>INDEX(תוצאות_בחירות,MATCH(C14015,siot!$F$3:$F$1887,0),27)</f>
        <v>0</v>
      </c>
      <c r="H14015" s="2" t="b">
        <f t="shared" si="437"/>
        <v>0</v>
      </c>
      <c r="I14015" s="1" t="s">
        <v>2</v>
      </c>
      <c r="J14015" s="1" t="s">
        <v>6115</v>
      </c>
      <c r="K14015" s="1"/>
    </row>
    <row r="14016" spans="1:11" hidden="1">
      <c r="A14016" s="1" t="s">
        <v>6077</v>
      </c>
      <c r="B14016" s="1" t="s">
        <v>6100</v>
      </c>
      <c r="C14016" s="48" t="str">
        <f t="shared" si="436"/>
        <v>עלם עספיא</v>
      </c>
      <c r="D14016" s="1" t="s">
        <v>6100</v>
      </c>
      <c r="E14016" s="1" t="s">
        <v>3</v>
      </c>
      <c r="F14016" s="2" t="s">
        <v>19548</v>
      </c>
      <c r="G14016" s="2">
        <f>INDEX(תוצאות_בחירות,MATCH(C14016,siot!$F$3:$F$1887,0),27)</f>
        <v>1</v>
      </c>
      <c r="H14016" s="2" t="b">
        <f t="shared" si="437"/>
        <v>0</v>
      </c>
      <c r="I14016" s="1"/>
      <c r="J14016" s="1"/>
      <c r="K14016" s="1"/>
    </row>
    <row r="14017" spans="1:11">
      <c r="A14017" s="1" t="s">
        <v>6077</v>
      </c>
      <c r="B14017" s="1" t="s">
        <v>6100</v>
      </c>
      <c r="C14017" s="48" t="str">
        <f t="shared" si="436"/>
        <v>עלם עספיא</v>
      </c>
      <c r="D14017" s="1" t="s">
        <v>6100</v>
      </c>
      <c r="E14017" s="1"/>
      <c r="F14017" s="2">
        <v>1</v>
      </c>
      <c r="G14017" s="2">
        <f>INDEX(תוצאות_בחירות,MATCH(C14017,siot!$F$3:$F$1887,0),27)</f>
        <v>1</v>
      </c>
      <c r="H14017" s="2" t="b">
        <f t="shared" si="437"/>
        <v>1</v>
      </c>
      <c r="I14017" s="1" t="s">
        <v>2</v>
      </c>
      <c r="J14017" s="1" t="s">
        <v>6114</v>
      </c>
      <c r="K14017" s="1"/>
    </row>
    <row r="14018" spans="1:11" hidden="1">
      <c r="A14018" s="1" t="s">
        <v>6077</v>
      </c>
      <c r="B14018" s="1" t="s">
        <v>6100</v>
      </c>
      <c r="C14018" s="48" t="str">
        <f t="shared" si="436"/>
        <v>עלם עספיא</v>
      </c>
      <c r="D14018" s="1" t="s">
        <v>6100</v>
      </c>
      <c r="E14018" s="1"/>
      <c r="F14018" s="2">
        <v>2</v>
      </c>
      <c r="G14018" s="2">
        <f>INDEX(תוצאות_בחירות,MATCH(C14018,siot!$F$3:$F$1887,0),27)</f>
        <v>1</v>
      </c>
      <c r="H14018" s="2" t="b">
        <f t="shared" si="437"/>
        <v>0</v>
      </c>
      <c r="I14018" s="1" t="s">
        <v>2</v>
      </c>
      <c r="J14018" s="1" t="s">
        <v>6113</v>
      </c>
      <c r="K14018" s="1"/>
    </row>
    <row r="14019" spans="1:11" hidden="1">
      <c r="A14019" s="1" t="s">
        <v>6077</v>
      </c>
      <c r="B14019" s="1" t="s">
        <v>6100</v>
      </c>
      <c r="C14019" s="48" t="str">
        <f t="shared" si="436"/>
        <v>עלם עספיא</v>
      </c>
      <c r="D14019" s="1" t="s">
        <v>6100</v>
      </c>
      <c r="E14019" s="1"/>
      <c r="F14019" s="2">
        <v>3</v>
      </c>
      <c r="G14019" s="2">
        <f>INDEX(תוצאות_בחירות,MATCH(C14019,siot!$F$3:$F$1887,0),27)</f>
        <v>1</v>
      </c>
      <c r="H14019" s="2" t="b">
        <f t="shared" si="437"/>
        <v>0</v>
      </c>
      <c r="I14019" s="1" t="s">
        <v>2</v>
      </c>
      <c r="J14019" s="1" t="s">
        <v>6112</v>
      </c>
      <c r="K14019" s="1"/>
    </row>
    <row r="14020" spans="1:11" hidden="1">
      <c r="A14020" s="1" t="s">
        <v>6077</v>
      </c>
      <c r="B14020" s="1" t="s">
        <v>6100</v>
      </c>
      <c r="C14020" s="48" t="str">
        <f t="shared" ref="C14020:C14083" si="438">B14020&amp;" "&amp;A14020</f>
        <v>עלם עספיא</v>
      </c>
      <c r="D14020" s="1" t="s">
        <v>6100</v>
      </c>
      <c r="E14020" s="1"/>
      <c r="F14020" s="2">
        <v>4</v>
      </c>
      <c r="G14020" s="2">
        <f>INDEX(תוצאות_בחירות,MATCH(C14020,siot!$F$3:$F$1887,0),27)</f>
        <v>1</v>
      </c>
      <c r="H14020" s="2" t="b">
        <f t="shared" ref="H14020:H14083" si="439">IF(OR(F14020&lt;G14020,G14020=F14020),TRUE,FALSE)</f>
        <v>0</v>
      </c>
      <c r="I14020" s="1" t="s">
        <v>2</v>
      </c>
      <c r="J14020" s="1" t="s">
        <v>6111</v>
      </c>
      <c r="K14020" s="1"/>
    </row>
    <row r="14021" spans="1:11" hidden="1">
      <c r="A14021" s="1" t="s">
        <v>6077</v>
      </c>
      <c r="B14021" s="1" t="s">
        <v>6100</v>
      </c>
      <c r="C14021" s="48" t="str">
        <f t="shared" si="438"/>
        <v>עלם עספיא</v>
      </c>
      <c r="D14021" s="1" t="s">
        <v>6100</v>
      </c>
      <c r="E14021" s="1"/>
      <c r="F14021" s="2">
        <v>5</v>
      </c>
      <c r="G14021" s="2">
        <f>INDEX(תוצאות_בחירות,MATCH(C14021,siot!$F$3:$F$1887,0),27)</f>
        <v>1</v>
      </c>
      <c r="H14021" s="2" t="b">
        <f t="shared" si="439"/>
        <v>0</v>
      </c>
      <c r="I14021" s="1" t="s">
        <v>2</v>
      </c>
      <c r="J14021" s="1" t="s">
        <v>6110</v>
      </c>
      <c r="K14021" s="1"/>
    </row>
    <row r="14022" spans="1:11" hidden="1">
      <c r="A14022" s="1" t="s">
        <v>6077</v>
      </c>
      <c r="B14022" s="1" t="s">
        <v>6100</v>
      </c>
      <c r="C14022" s="48" t="str">
        <f t="shared" si="438"/>
        <v>עלם עספיא</v>
      </c>
      <c r="D14022" s="1" t="s">
        <v>6100</v>
      </c>
      <c r="E14022" s="1"/>
      <c r="F14022" s="2">
        <v>6</v>
      </c>
      <c r="G14022" s="2">
        <f>INDEX(תוצאות_בחירות,MATCH(C14022,siot!$F$3:$F$1887,0),27)</f>
        <v>1</v>
      </c>
      <c r="H14022" s="2" t="b">
        <f t="shared" si="439"/>
        <v>0</v>
      </c>
      <c r="I14022" s="1" t="s">
        <v>2</v>
      </c>
      <c r="J14022" s="1" t="s">
        <v>6109</v>
      </c>
      <c r="K14022" s="1"/>
    </row>
    <row r="14023" spans="1:11" hidden="1">
      <c r="A14023" s="1" t="s">
        <v>6077</v>
      </c>
      <c r="B14023" s="1" t="s">
        <v>6100</v>
      </c>
      <c r="C14023" s="48" t="str">
        <f t="shared" si="438"/>
        <v>עלם עספיא</v>
      </c>
      <c r="D14023" s="1" t="s">
        <v>6100</v>
      </c>
      <c r="E14023" s="1"/>
      <c r="F14023" s="2">
        <v>7</v>
      </c>
      <c r="G14023" s="2">
        <f>INDEX(תוצאות_בחירות,MATCH(C14023,siot!$F$3:$F$1887,0),27)</f>
        <v>1</v>
      </c>
      <c r="H14023" s="2" t="b">
        <f t="shared" si="439"/>
        <v>0</v>
      </c>
      <c r="I14023" s="1" t="s">
        <v>2</v>
      </c>
      <c r="J14023" s="1" t="s">
        <v>6108</v>
      </c>
      <c r="K14023" s="1"/>
    </row>
    <row r="14024" spans="1:11" hidden="1">
      <c r="A14024" s="1" t="s">
        <v>6077</v>
      </c>
      <c r="B14024" s="1" t="s">
        <v>6100</v>
      </c>
      <c r="C14024" s="48" t="str">
        <f t="shared" si="438"/>
        <v>עלם עספיא</v>
      </c>
      <c r="D14024" s="1" t="s">
        <v>6100</v>
      </c>
      <c r="E14024" s="1"/>
      <c r="F14024" s="2">
        <v>8</v>
      </c>
      <c r="G14024" s="2">
        <f>INDEX(תוצאות_בחירות,MATCH(C14024,siot!$F$3:$F$1887,0),27)</f>
        <v>1</v>
      </c>
      <c r="H14024" s="2" t="b">
        <f t="shared" si="439"/>
        <v>0</v>
      </c>
      <c r="I14024" s="1" t="s">
        <v>2</v>
      </c>
      <c r="J14024" s="1" t="s">
        <v>6107</v>
      </c>
      <c r="K14024" s="1"/>
    </row>
    <row r="14025" spans="1:11" hidden="1">
      <c r="A14025" s="1" t="s">
        <v>6077</v>
      </c>
      <c r="B14025" s="1" t="s">
        <v>6100</v>
      </c>
      <c r="C14025" s="48" t="str">
        <f t="shared" si="438"/>
        <v>עלם עספיא</v>
      </c>
      <c r="D14025" s="1" t="s">
        <v>6100</v>
      </c>
      <c r="E14025" s="1"/>
      <c r="F14025" s="2">
        <v>9</v>
      </c>
      <c r="G14025" s="2">
        <f>INDEX(תוצאות_בחירות,MATCH(C14025,siot!$F$3:$F$1887,0),27)</f>
        <v>1</v>
      </c>
      <c r="H14025" s="2" t="b">
        <f t="shared" si="439"/>
        <v>0</v>
      </c>
      <c r="I14025" s="1" t="s">
        <v>2</v>
      </c>
      <c r="J14025" s="1" t="s">
        <v>6106</v>
      </c>
      <c r="K14025" s="1"/>
    </row>
    <row r="14026" spans="1:11" hidden="1">
      <c r="A14026" s="1" t="s">
        <v>6077</v>
      </c>
      <c r="B14026" s="1" t="s">
        <v>6100</v>
      </c>
      <c r="C14026" s="48" t="str">
        <f t="shared" si="438"/>
        <v>עלם עספיא</v>
      </c>
      <c r="D14026" s="1" t="s">
        <v>6100</v>
      </c>
      <c r="E14026" s="1"/>
      <c r="F14026" s="2">
        <v>10</v>
      </c>
      <c r="G14026" s="2">
        <f>INDEX(תוצאות_בחירות,MATCH(C14026,siot!$F$3:$F$1887,0),27)</f>
        <v>1</v>
      </c>
      <c r="H14026" s="2" t="b">
        <f t="shared" si="439"/>
        <v>0</v>
      </c>
      <c r="I14026" s="1" t="s">
        <v>2</v>
      </c>
      <c r="J14026" s="1" t="s">
        <v>6105</v>
      </c>
      <c r="K14026" s="1"/>
    </row>
    <row r="14027" spans="1:11" hidden="1">
      <c r="A14027" s="1" t="s">
        <v>6077</v>
      </c>
      <c r="B14027" s="1" t="s">
        <v>6100</v>
      </c>
      <c r="C14027" s="48" t="str">
        <f t="shared" si="438"/>
        <v>עלם עספיא</v>
      </c>
      <c r="D14027" s="1" t="s">
        <v>6100</v>
      </c>
      <c r="E14027" s="1"/>
      <c r="F14027" s="2">
        <v>11</v>
      </c>
      <c r="G14027" s="2">
        <f>INDEX(תוצאות_בחירות,MATCH(C14027,siot!$F$3:$F$1887,0),27)</f>
        <v>1</v>
      </c>
      <c r="H14027" s="2" t="b">
        <f t="shared" si="439"/>
        <v>0</v>
      </c>
      <c r="I14027" s="1" t="s">
        <v>2</v>
      </c>
      <c r="J14027" s="1" t="s">
        <v>6104</v>
      </c>
      <c r="K14027" s="1"/>
    </row>
    <row r="14028" spans="1:11" hidden="1">
      <c r="A14028" s="1" t="s">
        <v>6077</v>
      </c>
      <c r="B14028" s="1" t="s">
        <v>6100</v>
      </c>
      <c r="C14028" s="48" t="str">
        <f t="shared" si="438"/>
        <v>עלם עספיא</v>
      </c>
      <c r="D14028" s="1" t="s">
        <v>6100</v>
      </c>
      <c r="E14028" s="1"/>
      <c r="F14028" s="2">
        <v>12</v>
      </c>
      <c r="G14028" s="2">
        <f>INDEX(תוצאות_בחירות,MATCH(C14028,siot!$F$3:$F$1887,0),27)</f>
        <v>1</v>
      </c>
      <c r="H14028" s="2" t="b">
        <f t="shared" si="439"/>
        <v>0</v>
      </c>
      <c r="I14028" s="1" t="s">
        <v>2</v>
      </c>
      <c r="J14028" s="1" t="s">
        <v>6103</v>
      </c>
      <c r="K14028" s="1"/>
    </row>
    <row r="14029" spans="1:11" hidden="1">
      <c r="A14029" s="1" t="s">
        <v>6077</v>
      </c>
      <c r="B14029" s="1" t="s">
        <v>6100</v>
      </c>
      <c r="C14029" s="48" t="str">
        <f t="shared" si="438"/>
        <v>עלם עספיא</v>
      </c>
      <c r="D14029" s="1" t="s">
        <v>6100</v>
      </c>
      <c r="E14029" s="1"/>
      <c r="F14029" s="2">
        <v>13</v>
      </c>
      <c r="G14029" s="2">
        <f>INDEX(תוצאות_בחירות,MATCH(C14029,siot!$F$3:$F$1887,0),27)</f>
        <v>1</v>
      </c>
      <c r="H14029" s="2" t="b">
        <f t="shared" si="439"/>
        <v>0</v>
      </c>
      <c r="I14029" s="1" t="s">
        <v>2</v>
      </c>
      <c r="J14029" s="1" t="s">
        <v>6102</v>
      </c>
      <c r="K14029" s="1"/>
    </row>
    <row r="14030" spans="1:11" hidden="1">
      <c r="A14030" s="1" t="s">
        <v>6077</v>
      </c>
      <c r="B14030" s="1" t="s">
        <v>6100</v>
      </c>
      <c r="C14030" s="48" t="str">
        <f t="shared" si="438"/>
        <v>עלם עספיא</v>
      </c>
      <c r="D14030" s="1" t="s">
        <v>6100</v>
      </c>
      <c r="E14030" s="1"/>
      <c r="F14030" s="2">
        <v>14</v>
      </c>
      <c r="G14030" s="2">
        <f>INDEX(תוצאות_בחירות,MATCH(C14030,siot!$F$3:$F$1887,0),27)</f>
        <v>1</v>
      </c>
      <c r="H14030" s="2" t="b">
        <f t="shared" si="439"/>
        <v>0</v>
      </c>
      <c r="I14030" s="1" t="s">
        <v>2</v>
      </c>
      <c r="J14030" s="1" t="s">
        <v>6101</v>
      </c>
      <c r="K14030" s="1"/>
    </row>
    <row r="14031" spans="1:11" hidden="1">
      <c r="A14031" s="1" t="s">
        <v>6077</v>
      </c>
      <c r="B14031" s="1" t="s">
        <v>6100</v>
      </c>
      <c r="C14031" s="48" t="str">
        <f t="shared" si="438"/>
        <v>עלם עספיא</v>
      </c>
      <c r="D14031" s="1" t="s">
        <v>6100</v>
      </c>
      <c r="E14031" s="1"/>
      <c r="F14031" s="2">
        <v>15</v>
      </c>
      <c r="G14031" s="2">
        <f>INDEX(תוצאות_בחירות,MATCH(C14031,siot!$F$3:$F$1887,0),27)</f>
        <v>1</v>
      </c>
      <c r="H14031" s="2" t="b">
        <f t="shared" si="439"/>
        <v>0</v>
      </c>
      <c r="I14031" s="1" t="s">
        <v>2</v>
      </c>
      <c r="J14031" s="1" t="s">
        <v>6099</v>
      </c>
      <c r="K14031" s="1"/>
    </row>
    <row r="14032" spans="1:11" hidden="1">
      <c r="A14032" s="1" t="s">
        <v>6077</v>
      </c>
      <c r="B14032" s="1" t="s">
        <v>259</v>
      </c>
      <c r="C14032" s="48" t="str">
        <f t="shared" si="438"/>
        <v>ק עספיא</v>
      </c>
      <c r="D14032" s="1" t="s">
        <v>6095</v>
      </c>
      <c r="E14032" s="1" t="s">
        <v>18</v>
      </c>
      <c r="F14032" s="2" t="s">
        <v>19548</v>
      </c>
      <c r="G14032" s="2">
        <f>INDEX(תוצאות_בחירות,MATCH(C14032,siot!$F$3:$F$1887,0),27)</f>
        <v>0</v>
      </c>
      <c r="H14032" s="2" t="b">
        <f t="shared" si="439"/>
        <v>0</v>
      </c>
      <c r="I14032" s="1"/>
      <c r="J14032" s="1"/>
      <c r="K14032" s="1"/>
    </row>
    <row r="14033" spans="1:11" hidden="1">
      <c r="A14033" s="1" t="s">
        <v>6077</v>
      </c>
      <c r="B14033" s="1" t="s">
        <v>259</v>
      </c>
      <c r="C14033" s="48" t="str">
        <f t="shared" si="438"/>
        <v>ק עספיא</v>
      </c>
      <c r="D14033" s="1" t="s">
        <v>6095</v>
      </c>
      <c r="E14033" s="1" t="s">
        <v>17</v>
      </c>
      <c r="F14033" s="2">
        <v>1</v>
      </c>
      <c r="G14033" s="2">
        <f>INDEX(תוצאות_בחירות,MATCH(C14033,siot!$F$3:$F$1887,0),27)</f>
        <v>0</v>
      </c>
      <c r="H14033" s="2" t="b">
        <f t="shared" si="439"/>
        <v>0</v>
      </c>
      <c r="I14033" s="1" t="s">
        <v>2</v>
      </c>
      <c r="J14033" s="1" t="s">
        <v>6098</v>
      </c>
      <c r="K14033" s="1"/>
    </row>
    <row r="14034" spans="1:11" hidden="1">
      <c r="A14034" s="1" t="s">
        <v>6077</v>
      </c>
      <c r="B14034" s="1" t="s">
        <v>259</v>
      </c>
      <c r="C14034" s="48" t="str">
        <f t="shared" si="438"/>
        <v>ק עספיא</v>
      </c>
      <c r="D14034" s="1" t="s">
        <v>6095</v>
      </c>
      <c r="E14034" s="1"/>
      <c r="F14034" s="2">
        <v>2</v>
      </c>
      <c r="G14034" s="2">
        <f>INDEX(תוצאות_בחירות,MATCH(C14034,siot!$F$3:$F$1887,0),27)</f>
        <v>0</v>
      </c>
      <c r="H14034" s="2" t="b">
        <f t="shared" si="439"/>
        <v>0</v>
      </c>
      <c r="I14034" s="1" t="s">
        <v>2</v>
      </c>
      <c r="J14034" s="1" t="s">
        <v>6097</v>
      </c>
      <c r="K14034" s="1"/>
    </row>
    <row r="14035" spans="1:11" hidden="1">
      <c r="A14035" s="1" t="s">
        <v>6077</v>
      </c>
      <c r="B14035" s="1" t="s">
        <v>259</v>
      </c>
      <c r="C14035" s="48" t="str">
        <f t="shared" si="438"/>
        <v>ק עספיא</v>
      </c>
      <c r="D14035" s="1" t="s">
        <v>6095</v>
      </c>
      <c r="E14035" s="1"/>
      <c r="F14035" s="2">
        <v>3</v>
      </c>
      <c r="G14035" s="2">
        <f>INDEX(תוצאות_בחירות,MATCH(C14035,siot!$F$3:$F$1887,0),27)</f>
        <v>0</v>
      </c>
      <c r="H14035" s="2" t="b">
        <f t="shared" si="439"/>
        <v>0</v>
      </c>
      <c r="I14035" s="1" t="s">
        <v>2</v>
      </c>
      <c r="J14035" s="1" t="s">
        <v>6096</v>
      </c>
      <c r="K14035" s="1"/>
    </row>
    <row r="14036" spans="1:11" hidden="1">
      <c r="A14036" s="1" t="s">
        <v>6077</v>
      </c>
      <c r="B14036" s="1" t="s">
        <v>259</v>
      </c>
      <c r="C14036" s="48" t="str">
        <f t="shared" si="438"/>
        <v>ק עספיא</v>
      </c>
      <c r="D14036" s="1" t="s">
        <v>6095</v>
      </c>
      <c r="E14036" s="1"/>
      <c r="F14036" s="2">
        <v>4</v>
      </c>
      <c r="G14036" s="2">
        <f>INDEX(תוצאות_בחירות,MATCH(C14036,siot!$F$3:$F$1887,0),27)</f>
        <v>0</v>
      </c>
      <c r="H14036" s="2" t="b">
        <f t="shared" si="439"/>
        <v>0</v>
      </c>
      <c r="I14036" s="1" t="s">
        <v>2</v>
      </c>
      <c r="J14036" s="1" t="s">
        <v>6094</v>
      </c>
      <c r="K14036" s="1"/>
    </row>
    <row r="14037" spans="1:11" hidden="1">
      <c r="A14037" s="1" t="s">
        <v>6077</v>
      </c>
      <c r="B14037" s="1" t="s">
        <v>658</v>
      </c>
      <c r="C14037" s="48" t="str">
        <f t="shared" si="438"/>
        <v>קנ עספיא</v>
      </c>
      <c r="D14037" s="1" t="s">
        <v>6088</v>
      </c>
      <c r="E14037" s="1" t="s">
        <v>18</v>
      </c>
      <c r="F14037" s="2" t="s">
        <v>19548</v>
      </c>
      <c r="G14037" s="2">
        <f>INDEX(תוצאות_בחירות,MATCH(C14037,siot!$F$3:$F$1887,0),27)</f>
        <v>0</v>
      </c>
      <c r="H14037" s="2" t="b">
        <f t="shared" si="439"/>
        <v>0</v>
      </c>
      <c r="I14037" s="1"/>
      <c r="J14037" s="1"/>
      <c r="K14037" s="1"/>
    </row>
    <row r="14038" spans="1:11" hidden="1">
      <c r="A14038" s="1" t="s">
        <v>6077</v>
      </c>
      <c r="B14038" s="1" t="s">
        <v>658</v>
      </c>
      <c r="C14038" s="48" t="str">
        <f t="shared" si="438"/>
        <v>קנ עספיא</v>
      </c>
      <c r="D14038" s="1" t="s">
        <v>6088</v>
      </c>
      <c r="E14038" s="1" t="s">
        <v>17</v>
      </c>
      <c r="F14038" s="2">
        <v>1</v>
      </c>
      <c r="G14038" s="2">
        <f>INDEX(תוצאות_בחירות,MATCH(C14038,siot!$F$3:$F$1887,0),27)</f>
        <v>0</v>
      </c>
      <c r="H14038" s="2" t="b">
        <f t="shared" si="439"/>
        <v>0</v>
      </c>
      <c r="I14038" s="1" t="s">
        <v>2</v>
      </c>
      <c r="J14038" s="1" t="s">
        <v>6093</v>
      </c>
      <c r="K14038" s="1"/>
    </row>
    <row r="14039" spans="1:11" hidden="1">
      <c r="A14039" s="1" t="s">
        <v>6077</v>
      </c>
      <c r="B14039" s="1" t="s">
        <v>658</v>
      </c>
      <c r="C14039" s="48" t="str">
        <f t="shared" si="438"/>
        <v>קנ עספיא</v>
      </c>
      <c r="D14039" s="1" t="s">
        <v>6088</v>
      </c>
      <c r="E14039" s="1"/>
      <c r="F14039" s="2">
        <v>2</v>
      </c>
      <c r="G14039" s="2">
        <f>INDEX(תוצאות_בחירות,MATCH(C14039,siot!$F$3:$F$1887,0),27)</f>
        <v>0</v>
      </c>
      <c r="H14039" s="2" t="b">
        <f t="shared" si="439"/>
        <v>0</v>
      </c>
      <c r="I14039" s="1" t="s">
        <v>2</v>
      </c>
      <c r="J14039" s="1" t="s">
        <v>6092</v>
      </c>
      <c r="K14039" s="1"/>
    </row>
    <row r="14040" spans="1:11" hidden="1">
      <c r="A14040" s="1" t="s">
        <v>6077</v>
      </c>
      <c r="B14040" s="1" t="s">
        <v>658</v>
      </c>
      <c r="C14040" s="48" t="str">
        <f t="shared" si="438"/>
        <v>קנ עספיא</v>
      </c>
      <c r="D14040" s="1" t="s">
        <v>6088</v>
      </c>
      <c r="E14040" s="1"/>
      <c r="F14040" s="2">
        <v>3</v>
      </c>
      <c r="G14040" s="2">
        <f>INDEX(תוצאות_בחירות,MATCH(C14040,siot!$F$3:$F$1887,0),27)</f>
        <v>0</v>
      </c>
      <c r="H14040" s="2" t="b">
        <f t="shared" si="439"/>
        <v>0</v>
      </c>
      <c r="I14040" s="1" t="s">
        <v>2</v>
      </c>
      <c r="J14040" s="1" t="s">
        <v>6091</v>
      </c>
      <c r="K14040" s="1"/>
    </row>
    <row r="14041" spans="1:11" hidden="1">
      <c r="A14041" s="1" t="s">
        <v>6077</v>
      </c>
      <c r="B14041" s="1" t="s">
        <v>658</v>
      </c>
      <c r="C14041" s="48" t="str">
        <f t="shared" si="438"/>
        <v>קנ עספיא</v>
      </c>
      <c r="D14041" s="1" t="s">
        <v>6088</v>
      </c>
      <c r="E14041" s="1"/>
      <c r="F14041" s="2">
        <v>4</v>
      </c>
      <c r="G14041" s="2">
        <f>INDEX(תוצאות_בחירות,MATCH(C14041,siot!$F$3:$F$1887,0),27)</f>
        <v>0</v>
      </c>
      <c r="H14041" s="2" t="b">
        <f t="shared" si="439"/>
        <v>0</v>
      </c>
      <c r="I14041" s="1" t="s">
        <v>2</v>
      </c>
      <c r="J14041" s="1" t="s">
        <v>6090</v>
      </c>
      <c r="K14041" s="1"/>
    </row>
    <row r="14042" spans="1:11" hidden="1">
      <c r="A14042" s="1" t="s">
        <v>6077</v>
      </c>
      <c r="B14042" s="1" t="s">
        <v>658</v>
      </c>
      <c r="C14042" s="48" t="str">
        <f t="shared" si="438"/>
        <v>קנ עספיא</v>
      </c>
      <c r="D14042" s="1" t="s">
        <v>6088</v>
      </c>
      <c r="E14042" s="1"/>
      <c r="F14042" s="2">
        <v>5</v>
      </c>
      <c r="G14042" s="2">
        <f>INDEX(תוצאות_בחירות,MATCH(C14042,siot!$F$3:$F$1887,0),27)</f>
        <v>0</v>
      </c>
      <c r="H14042" s="2" t="b">
        <f t="shared" si="439"/>
        <v>0</v>
      </c>
      <c r="I14042" s="1" t="s">
        <v>2</v>
      </c>
      <c r="J14042" s="1" t="s">
        <v>6089</v>
      </c>
      <c r="K14042" s="1"/>
    </row>
    <row r="14043" spans="1:11" hidden="1">
      <c r="A14043" s="1" t="s">
        <v>6077</v>
      </c>
      <c r="B14043" s="1" t="s">
        <v>658</v>
      </c>
      <c r="C14043" s="48" t="str">
        <f t="shared" si="438"/>
        <v>קנ עספיא</v>
      </c>
      <c r="D14043" s="1" t="s">
        <v>6088</v>
      </c>
      <c r="E14043" s="1"/>
      <c r="F14043" s="2">
        <v>6</v>
      </c>
      <c r="G14043" s="2">
        <f>INDEX(תוצאות_בחירות,MATCH(C14043,siot!$F$3:$F$1887,0),27)</f>
        <v>0</v>
      </c>
      <c r="H14043" s="2" t="b">
        <f t="shared" si="439"/>
        <v>0</v>
      </c>
      <c r="I14043" s="1" t="s">
        <v>2</v>
      </c>
      <c r="J14043" s="1" t="s">
        <v>6087</v>
      </c>
      <c r="K14043" s="1"/>
    </row>
    <row r="14044" spans="1:11" hidden="1">
      <c r="A14044" s="1" t="s">
        <v>6077</v>
      </c>
      <c r="B14044" s="1" t="s">
        <v>84</v>
      </c>
      <c r="C14044" s="48" t="str">
        <f t="shared" si="438"/>
        <v>ת עספיא</v>
      </c>
      <c r="D14044" s="1" t="s">
        <v>3333</v>
      </c>
      <c r="E14044" s="1" t="s">
        <v>3</v>
      </c>
      <c r="F14044" s="2" t="s">
        <v>19548</v>
      </c>
      <c r="G14044" s="2">
        <f>INDEX(תוצאות_בחירות,MATCH(C14044,siot!$F$3:$F$1887,0),27)</f>
        <v>2</v>
      </c>
      <c r="H14044" s="2" t="b">
        <f t="shared" si="439"/>
        <v>0</v>
      </c>
      <c r="I14044" s="1"/>
      <c r="J14044" s="1"/>
      <c r="K14044" s="1"/>
    </row>
    <row r="14045" spans="1:11">
      <c r="A14045" s="1" t="s">
        <v>6077</v>
      </c>
      <c r="B14045" s="1" t="s">
        <v>84</v>
      </c>
      <c r="C14045" s="48" t="str">
        <f t="shared" si="438"/>
        <v>ת עספיא</v>
      </c>
      <c r="D14045" s="1" t="s">
        <v>3333</v>
      </c>
      <c r="E14045" s="1"/>
      <c r="F14045" s="2">
        <v>1</v>
      </c>
      <c r="G14045" s="2">
        <f>INDEX(תוצאות_בחירות,MATCH(C14045,siot!$F$3:$F$1887,0),27)</f>
        <v>2</v>
      </c>
      <c r="H14045" s="2" t="b">
        <f t="shared" si="439"/>
        <v>1</v>
      </c>
      <c r="I14045" s="1" t="s">
        <v>2</v>
      </c>
      <c r="J14045" s="1" t="s">
        <v>6086</v>
      </c>
      <c r="K14045" s="1"/>
    </row>
    <row r="14046" spans="1:11">
      <c r="A14046" s="1" t="s">
        <v>6077</v>
      </c>
      <c r="B14046" s="1" t="s">
        <v>84</v>
      </c>
      <c r="C14046" s="48" t="str">
        <f t="shared" si="438"/>
        <v>ת עספיא</v>
      </c>
      <c r="D14046" s="1" t="s">
        <v>3333</v>
      </c>
      <c r="E14046" s="1"/>
      <c r="F14046" s="2">
        <v>2</v>
      </c>
      <c r="G14046" s="2">
        <f>INDEX(תוצאות_בחירות,MATCH(C14046,siot!$F$3:$F$1887,0),27)</f>
        <v>2</v>
      </c>
      <c r="H14046" s="2" t="b">
        <f t="shared" si="439"/>
        <v>1</v>
      </c>
      <c r="I14046" s="1" t="s">
        <v>2</v>
      </c>
      <c r="J14046" s="1" t="s">
        <v>6085</v>
      </c>
      <c r="K14046" s="1"/>
    </row>
    <row r="14047" spans="1:11" hidden="1">
      <c r="A14047" s="1" t="s">
        <v>6077</v>
      </c>
      <c r="B14047" s="1" t="s">
        <v>84</v>
      </c>
      <c r="C14047" s="48" t="str">
        <f t="shared" si="438"/>
        <v>ת עספיא</v>
      </c>
      <c r="D14047" s="1" t="s">
        <v>3333</v>
      </c>
      <c r="E14047" s="1"/>
      <c r="F14047" s="2">
        <v>3</v>
      </c>
      <c r="G14047" s="2">
        <f>INDEX(תוצאות_בחירות,MATCH(C14047,siot!$F$3:$F$1887,0),27)</f>
        <v>2</v>
      </c>
      <c r="H14047" s="2" t="b">
        <f t="shared" si="439"/>
        <v>0</v>
      </c>
      <c r="I14047" s="1" t="s">
        <v>2</v>
      </c>
      <c r="J14047" s="1" t="s">
        <v>6084</v>
      </c>
      <c r="K14047" s="1"/>
    </row>
    <row r="14048" spans="1:11" hidden="1">
      <c r="A14048" s="1" t="s">
        <v>6077</v>
      </c>
      <c r="B14048" s="1" t="s">
        <v>84</v>
      </c>
      <c r="C14048" s="48" t="str">
        <f t="shared" si="438"/>
        <v>ת עספיא</v>
      </c>
      <c r="D14048" s="1" t="s">
        <v>3333</v>
      </c>
      <c r="E14048" s="1"/>
      <c r="F14048" s="2">
        <v>4</v>
      </c>
      <c r="G14048" s="2">
        <f>INDEX(תוצאות_בחירות,MATCH(C14048,siot!$F$3:$F$1887,0),27)</f>
        <v>2</v>
      </c>
      <c r="H14048" s="2" t="b">
        <f t="shared" si="439"/>
        <v>0</v>
      </c>
      <c r="I14048" s="1" t="s">
        <v>2</v>
      </c>
      <c r="J14048" s="1" t="s">
        <v>6083</v>
      </c>
      <c r="K14048" s="1"/>
    </row>
    <row r="14049" spans="1:11" hidden="1">
      <c r="A14049" s="1" t="s">
        <v>6077</v>
      </c>
      <c r="B14049" s="1" t="s">
        <v>84</v>
      </c>
      <c r="C14049" s="48" t="str">
        <f t="shared" si="438"/>
        <v>ת עספיא</v>
      </c>
      <c r="D14049" s="1" t="s">
        <v>3333</v>
      </c>
      <c r="E14049" s="1"/>
      <c r="F14049" s="2">
        <v>5</v>
      </c>
      <c r="G14049" s="2">
        <f>INDEX(תוצאות_בחירות,MATCH(C14049,siot!$F$3:$F$1887,0),27)</f>
        <v>2</v>
      </c>
      <c r="H14049" s="2" t="b">
        <f t="shared" si="439"/>
        <v>0</v>
      </c>
      <c r="I14049" s="1" t="s">
        <v>2</v>
      </c>
      <c r="J14049" s="1" t="s">
        <v>6082</v>
      </c>
      <c r="K14049" s="1"/>
    </row>
    <row r="14050" spans="1:11" hidden="1">
      <c r="A14050" s="1" t="s">
        <v>6077</v>
      </c>
      <c r="B14050" s="1" t="s">
        <v>84</v>
      </c>
      <c r="C14050" s="48" t="str">
        <f t="shared" si="438"/>
        <v>ת עספיא</v>
      </c>
      <c r="D14050" s="1" t="s">
        <v>3333</v>
      </c>
      <c r="E14050" s="1"/>
      <c r="F14050" s="2">
        <v>6</v>
      </c>
      <c r="G14050" s="2">
        <f>INDEX(תוצאות_בחירות,MATCH(C14050,siot!$F$3:$F$1887,0),27)</f>
        <v>2</v>
      </c>
      <c r="H14050" s="2" t="b">
        <f t="shared" si="439"/>
        <v>0</v>
      </c>
      <c r="I14050" s="1" t="s">
        <v>2</v>
      </c>
      <c r="J14050" s="1" t="s">
        <v>6081</v>
      </c>
      <c r="K14050" s="1"/>
    </row>
    <row r="14051" spans="1:11" hidden="1">
      <c r="A14051" s="1" t="s">
        <v>6077</v>
      </c>
      <c r="B14051" s="1" t="s">
        <v>84</v>
      </c>
      <c r="C14051" s="48" t="str">
        <f t="shared" si="438"/>
        <v>ת עספיא</v>
      </c>
      <c r="D14051" s="1" t="s">
        <v>3333</v>
      </c>
      <c r="E14051" s="1"/>
      <c r="F14051" s="2">
        <v>7</v>
      </c>
      <c r="G14051" s="2">
        <f>INDEX(תוצאות_בחירות,MATCH(C14051,siot!$F$3:$F$1887,0),27)</f>
        <v>2</v>
      </c>
      <c r="H14051" s="2" t="b">
        <f t="shared" si="439"/>
        <v>0</v>
      </c>
      <c r="I14051" s="1" t="s">
        <v>2</v>
      </c>
      <c r="J14051" s="1" t="s">
        <v>6080</v>
      </c>
      <c r="K14051" s="1"/>
    </row>
    <row r="14052" spans="1:11" hidden="1">
      <c r="A14052" s="1" t="s">
        <v>6077</v>
      </c>
      <c r="B14052" s="1" t="s">
        <v>84</v>
      </c>
      <c r="C14052" s="48" t="str">
        <f t="shared" si="438"/>
        <v>ת עספיא</v>
      </c>
      <c r="D14052" s="1" t="s">
        <v>3333</v>
      </c>
      <c r="E14052" s="1"/>
      <c r="F14052" s="2">
        <v>8</v>
      </c>
      <c r="G14052" s="2">
        <f>INDEX(תוצאות_בחירות,MATCH(C14052,siot!$F$3:$F$1887,0),27)</f>
        <v>2</v>
      </c>
      <c r="H14052" s="2" t="b">
        <f t="shared" si="439"/>
        <v>0</v>
      </c>
      <c r="I14052" s="1" t="s">
        <v>2</v>
      </c>
      <c r="J14052" s="1" t="s">
        <v>6079</v>
      </c>
      <c r="K14052" s="1"/>
    </row>
    <row r="14053" spans="1:11" hidden="1">
      <c r="A14053" s="1" t="s">
        <v>6077</v>
      </c>
      <c r="B14053" s="1" t="s">
        <v>84</v>
      </c>
      <c r="C14053" s="48" t="str">
        <f t="shared" si="438"/>
        <v>ת עספיא</v>
      </c>
      <c r="D14053" s="1" t="s">
        <v>3333</v>
      </c>
      <c r="E14053" s="1"/>
      <c r="F14053" s="2">
        <v>9</v>
      </c>
      <c r="G14053" s="2">
        <f>INDEX(תוצאות_בחירות,MATCH(C14053,siot!$F$3:$F$1887,0),27)</f>
        <v>2</v>
      </c>
      <c r="H14053" s="2" t="b">
        <f t="shared" si="439"/>
        <v>0</v>
      </c>
      <c r="I14053" s="1" t="s">
        <v>2</v>
      </c>
      <c r="J14053" s="1" t="s">
        <v>6078</v>
      </c>
      <c r="K14053" s="1"/>
    </row>
    <row r="14054" spans="1:11" hidden="1">
      <c r="A14054" s="1" t="s">
        <v>6077</v>
      </c>
      <c r="B14054" s="1" t="s">
        <v>84</v>
      </c>
      <c r="C14054" s="48" t="str">
        <f t="shared" si="438"/>
        <v>ת עספיא</v>
      </c>
      <c r="D14054" s="1" t="s">
        <v>3333</v>
      </c>
      <c r="E14054" s="1"/>
      <c r="F14054" s="2">
        <v>10</v>
      </c>
      <c r="G14054" s="2">
        <f>INDEX(תוצאות_בחירות,MATCH(C14054,siot!$F$3:$F$1887,0),27)</f>
        <v>2</v>
      </c>
      <c r="H14054" s="2" t="b">
        <f t="shared" si="439"/>
        <v>0</v>
      </c>
      <c r="I14054" s="1" t="s">
        <v>2</v>
      </c>
      <c r="J14054" s="1" t="s">
        <v>6076</v>
      </c>
      <c r="K14054" s="1"/>
    </row>
    <row r="14055" spans="1:11" hidden="1">
      <c r="A14055" s="1" t="s">
        <v>5952</v>
      </c>
      <c r="B14055" s="1" t="s">
        <v>70</v>
      </c>
      <c r="C14055" s="48" t="str">
        <f t="shared" si="438"/>
        <v>א עפולה</v>
      </c>
      <c r="D14055" s="1" t="s">
        <v>6067</v>
      </c>
      <c r="E14055" s="1" t="s">
        <v>3</v>
      </c>
      <c r="F14055" s="2" t="s">
        <v>19548</v>
      </c>
      <c r="G14055" s="2">
        <f>INDEX(תוצאות_בחירות,MATCH(C14055,siot!$F$3:$F$1887,0),27)</f>
        <v>0</v>
      </c>
      <c r="H14055" s="2" t="b">
        <f t="shared" si="439"/>
        <v>0</v>
      </c>
      <c r="I14055" s="1"/>
      <c r="J14055" s="1"/>
      <c r="K14055" s="1"/>
    </row>
    <row r="14056" spans="1:11" hidden="1">
      <c r="A14056" s="1" t="s">
        <v>5952</v>
      </c>
      <c r="B14056" s="1" t="s">
        <v>70</v>
      </c>
      <c r="C14056" s="48" t="str">
        <f t="shared" si="438"/>
        <v>א עפולה</v>
      </c>
      <c r="D14056" s="1" t="s">
        <v>6067</v>
      </c>
      <c r="E14056" s="1"/>
      <c r="F14056" s="2">
        <v>1</v>
      </c>
      <c r="G14056" s="2">
        <f>INDEX(תוצאות_בחירות,MATCH(C14056,siot!$F$3:$F$1887,0),27)</f>
        <v>0</v>
      </c>
      <c r="H14056" s="2" t="b">
        <f t="shared" si="439"/>
        <v>0</v>
      </c>
      <c r="I14056" s="1" t="s">
        <v>2</v>
      </c>
      <c r="J14056" s="1" t="s">
        <v>6075</v>
      </c>
      <c r="K14056" s="1"/>
    </row>
    <row r="14057" spans="1:11" hidden="1">
      <c r="A14057" s="1" t="s">
        <v>5952</v>
      </c>
      <c r="B14057" s="1" t="s">
        <v>70</v>
      </c>
      <c r="C14057" s="48" t="str">
        <f t="shared" si="438"/>
        <v>א עפולה</v>
      </c>
      <c r="D14057" s="1" t="s">
        <v>6067</v>
      </c>
      <c r="E14057" s="1"/>
      <c r="F14057" s="2">
        <v>2</v>
      </c>
      <c r="G14057" s="2">
        <f>INDEX(תוצאות_בחירות,MATCH(C14057,siot!$F$3:$F$1887,0),27)</f>
        <v>0</v>
      </c>
      <c r="H14057" s="2" t="b">
        <f t="shared" si="439"/>
        <v>0</v>
      </c>
      <c r="I14057" s="1" t="s">
        <v>2</v>
      </c>
      <c r="J14057" s="1" t="s">
        <v>3747</v>
      </c>
      <c r="K14057" s="1"/>
    </row>
    <row r="14058" spans="1:11" hidden="1">
      <c r="A14058" s="1" t="s">
        <v>5952</v>
      </c>
      <c r="B14058" s="1" t="s">
        <v>70</v>
      </c>
      <c r="C14058" s="48" t="str">
        <f t="shared" si="438"/>
        <v>א עפולה</v>
      </c>
      <c r="D14058" s="1" t="s">
        <v>6067</v>
      </c>
      <c r="E14058" s="1"/>
      <c r="F14058" s="2">
        <v>3</v>
      </c>
      <c r="G14058" s="2">
        <f>INDEX(תוצאות_בחירות,MATCH(C14058,siot!$F$3:$F$1887,0),27)</f>
        <v>0</v>
      </c>
      <c r="H14058" s="2" t="b">
        <f t="shared" si="439"/>
        <v>0</v>
      </c>
      <c r="I14058" s="1" t="s">
        <v>2</v>
      </c>
      <c r="J14058" s="1" t="s">
        <v>6074</v>
      </c>
      <c r="K14058" s="1"/>
    </row>
    <row r="14059" spans="1:11" hidden="1">
      <c r="A14059" s="1" t="s">
        <v>5952</v>
      </c>
      <c r="B14059" s="1" t="s">
        <v>70</v>
      </c>
      <c r="C14059" s="48" t="str">
        <f t="shared" si="438"/>
        <v>א עפולה</v>
      </c>
      <c r="D14059" s="1" t="s">
        <v>6067</v>
      </c>
      <c r="E14059" s="1"/>
      <c r="F14059" s="2">
        <v>4</v>
      </c>
      <c r="G14059" s="2">
        <f>INDEX(תוצאות_בחירות,MATCH(C14059,siot!$F$3:$F$1887,0),27)</f>
        <v>0</v>
      </c>
      <c r="H14059" s="2" t="b">
        <f t="shared" si="439"/>
        <v>0</v>
      </c>
      <c r="I14059" s="1" t="s">
        <v>2</v>
      </c>
      <c r="J14059" s="1" t="s">
        <v>6073</v>
      </c>
      <c r="K14059" s="1"/>
    </row>
    <row r="14060" spans="1:11" hidden="1">
      <c r="A14060" s="1" t="s">
        <v>5952</v>
      </c>
      <c r="B14060" s="1" t="s">
        <v>70</v>
      </c>
      <c r="C14060" s="48" t="str">
        <f t="shared" si="438"/>
        <v>א עפולה</v>
      </c>
      <c r="D14060" s="1" t="s">
        <v>6067</v>
      </c>
      <c r="E14060" s="1"/>
      <c r="F14060" s="2">
        <v>5</v>
      </c>
      <c r="G14060" s="2">
        <f>INDEX(תוצאות_בחירות,MATCH(C14060,siot!$F$3:$F$1887,0),27)</f>
        <v>0</v>
      </c>
      <c r="H14060" s="2" t="b">
        <f t="shared" si="439"/>
        <v>0</v>
      </c>
      <c r="I14060" s="1" t="s">
        <v>2</v>
      </c>
      <c r="J14060" s="1" t="s">
        <v>6072</v>
      </c>
      <c r="K14060" s="1"/>
    </row>
    <row r="14061" spans="1:11" hidden="1">
      <c r="A14061" s="1" t="s">
        <v>5952</v>
      </c>
      <c r="B14061" s="1" t="s">
        <v>70</v>
      </c>
      <c r="C14061" s="48" t="str">
        <f t="shared" si="438"/>
        <v>א עפולה</v>
      </c>
      <c r="D14061" s="1" t="s">
        <v>6067</v>
      </c>
      <c r="E14061" s="1"/>
      <c r="F14061" s="2">
        <v>6</v>
      </c>
      <c r="G14061" s="2">
        <f>INDEX(תוצאות_בחירות,MATCH(C14061,siot!$F$3:$F$1887,0),27)</f>
        <v>0</v>
      </c>
      <c r="H14061" s="2" t="b">
        <f t="shared" si="439"/>
        <v>0</v>
      </c>
      <c r="I14061" s="1" t="s">
        <v>2</v>
      </c>
      <c r="J14061" s="1" t="s">
        <v>6071</v>
      </c>
      <c r="K14061" s="1"/>
    </row>
    <row r="14062" spans="1:11" hidden="1">
      <c r="A14062" s="1" t="s">
        <v>5952</v>
      </c>
      <c r="B14062" s="1" t="s">
        <v>70</v>
      </c>
      <c r="C14062" s="48" t="str">
        <f t="shared" si="438"/>
        <v>א עפולה</v>
      </c>
      <c r="D14062" s="1" t="s">
        <v>6067</v>
      </c>
      <c r="E14062" s="1"/>
      <c r="F14062" s="2">
        <v>7</v>
      </c>
      <c r="G14062" s="2">
        <f>INDEX(תוצאות_בחירות,MATCH(C14062,siot!$F$3:$F$1887,0),27)</f>
        <v>0</v>
      </c>
      <c r="H14062" s="2" t="b">
        <f t="shared" si="439"/>
        <v>0</v>
      </c>
      <c r="I14062" s="1" t="s">
        <v>2</v>
      </c>
      <c r="J14062" s="1" t="s">
        <v>6070</v>
      </c>
      <c r="K14062" s="1"/>
    </row>
    <row r="14063" spans="1:11" hidden="1">
      <c r="A14063" s="1" t="s">
        <v>5952</v>
      </c>
      <c r="B14063" s="1" t="s">
        <v>70</v>
      </c>
      <c r="C14063" s="48" t="str">
        <f t="shared" si="438"/>
        <v>א עפולה</v>
      </c>
      <c r="D14063" s="1" t="s">
        <v>6067</v>
      </c>
      <c r="E14063" s="1"/>
      <c r="F14063" s="2">
        <v>8</v>
      </c>
      <c r="G14063" s="2">
        <f>INDEX(תוצאות_בחירות,MATCH(C14063,siot!$F$3:$F$1887,0),27)</f>
        <v>0</v>
      </c>
      <c r="H14063" s="2" t="b">
        <f t="shared" si="439"/>
        <v>0</v>
      </c>
      <c r="I14063" s="1" t="s">
        <v>2</v>
      </c>
      <c r="J14063" s="1" t="s">
        <v>6069</v>
      </c>
      <c r="K14063" s="1"/>
    </row>
    <row r="14064" spans="1:11" hidden="1">
      <c r="A14064" s="1" t="s">
        <v>5952</v>
      </c>
      <c r="B14064" s="1" t="s">
        <v>70</v>
      </c>
      <c r="C14064" s="48" t="str">
        <f t="shared" si="438"/>
        <v>א עפולה</v>
      </c>
      <c r="D14064" s="1" t="s">
        <v>6067</v>
      </c>
      <c r="E14064" s="1"/>
      <c r="F14064" s="2">
        <v>9</v>
      </c>
      <c r="G14064" s="2">
        <f>INDEX(תוצאות_בחירות,MATCH(C14064,siot!$F$3:$F$1887,0),27)</f>
        <v>0</v>
      </c>
      <c r="H14064" s="2" t="b">
        <f t="shared" si="439"/>
        <v>0</v>
      </c>
      <c r="I14064" s="1" t="s">
        <v>2</v>
      </c>
      <c r="J14064" s="1" t="s">
        <v>6068</v>
      </c>
      <c r="K14064" s="1"/>
    </row>
    <row r="14065" spans="1:11" hidden="1">
      <c r="A14065" s="1" t="s">
        <v>5952</v>
      </c>
      <c r="B14065" s="1" t="s">
        <v>70</v>
      </c>
      <c r="C14065" s="48" t="str">
        <f t="shared" si="438"/>
        <v>א עפולה</v>
      </c>
      <c r="D14065" s="1" t="s">
        <v>6067</v>
      </c>
      <c r="E14065" s="1"/>
      <c r="F14065" s="2">
        <v>10</v>
      </c>
      <c r="G14065" s="2">
        <f>INDEX(תוצאות_בחירות,MATCH(C14065,siot!$F$3:$F$1887,0),27)</f>
        <v>0</v>
      </c>
      <c r="H14065" s="2" t="b">
        <f t="shared" si="439"/>
        <v>0</v>
      </c>
      <c r="I14065" s="1" t="s">
        <v>2</v>
      </c>
      <c r="J14065" s="1" t="s">
        <v>6066</v>
      </c>
      <c r="K14065" s="1"/>
    </row>
    <row r="14066" spans="1:11" hidden="1">
      <c r="A14066" s="1" t="s">
        <v>5952</v>
      </c>
      <c r="B14066" s="1" t="s">
        <v>1210</v>
      </c>
      <c r="C14066" s="48" t="str">
        <f t="shared" si="438"/>
        <v>ח עפולה</v>
      </c>
      <c r="D14066" s="1" t="s">
        <v>6057</v>
      </c>
      <c r="E14066" s="1" t="s">
        <v>3</v>
      </c>
      <c r="F14066" s="2" t="s">
        <v>19548</v>
      </c>
      <c r="G14066" s="2">
        <f>INDEX(תוצאות_בחירות,MATCH(C14066,siot!$F$3:$F$1887,0),27)</f>
        <v>1</v>
      </c>
      <c r="H14066" s="2" t="b">
        <f t="shared" si="439"/>
        <v>0</v>
      </c>
      <c r="I14066" s="1"/>
      <c r="J14066" s="1"/>
      <c r="K14066" s="1"/>
    </row>
    <row r="14067" spans="1:11">
      <c r="A14067" s="1" t="s">
        <v>5952</v>
      </c>
      <c r="B14067" s="1" t="s">
        <v>1210</v>
      </c>
      <c r="C14067" s="48" t="str">
        <f t="shared" si="438"/>
        <v>ח עפולה</v>
      </c>
      <c r="D14067" s="1" t="s">
        <v>6057</v>
      </c>
      <c r="E14067" s="1"/>
      <c r="F14067" s="2">
        <v>1</v>
      </c>
      <c r="G14067" s="2">
        <f>INDEX(תוצאות_בחירות,MATCH(C14067,siot!$F$3:$F$1887,0),27)</f>
        <v>1</v>
      </c>
      <c r="H14067" s="2" t="b">
        <f t="shared" si="439"/>
        <v>1</v>
      </c>
      <c r="I14067" s="1" t="s">
        <v>2</v>
      </c>
      <c r="J14067" s="1" t="s">
        <v>4737</v>
      </c>
      <c r="K14067" s="1"/>
    </row>
    <row r="14068" spans="1:11" hidden="1">
      <c r="A14068" s="1" t="s">
        <v>5952</v>
      </c>
      <c r="B14068" s="1" t="s">
        <v>1210</v>
      </c>
      <c r="C14068" s="48" t="str">
        <f t="shared" si="438"/>
        <v>ח עפולה</v>
      </c>
      <c r="D14068" s="1" t="s">
        <v>6057</v>
      </c>
      <c r="E14068" s="1"/>
      <c r="F14068" s="2">
        <v>2</v>
      </c>
      <c r="G14068" s="2">
        <f>INDEX(תוצאות_בחירות,MATCH(C14068,siot!$F$3:$F$1887,0),27)</f>
        <v>1</v>
      </c>
      <c r="H14068" s="2" t="b">
        <f t="shared" si="439"/>
        <v>0</v>
      </c>
      <c r="I14068" s="1" t="s">
        <v>2</v>
      </c>
      <c r="J14068" s="1" t="s">
        <v>6065</v>
      </c>
      <c r="K14068" s="1"/>
    </row>
    <row r="14069" spans="1:11" hidden="1">
      <c r="A14069" s="1" t="s">
        <v>5952</v>
      </c>
      <c r="B14069" s="1" t="s">
        <v>1210</v>
      </c>
      <c r="C14069" s="48" t="str">
        <f t="shared" si="438"/>
        <v>ח עפולה</v>
      </c>
      <c r="D14069" s="1" t="s">
        <v>6057</v>
      </c>
      <c r="E14069" s="1"/>
      <c r="F14069" s="2">
        <v>3</v>
      </c>
      <c r="G14069" s="2">
        <f>INDEX(תוצאות_בחירות,MATCH(C14069,siot!$F$3:$F$1887,0),27)</f>
        <v>1</v>
      </c>
      <c r="H14069" s="2" t="b">
        <f t="shared" si="439"/>
        <v>0</v>
      </c>
      <c r="I14069" s="1" t="s">
        <v>2</v>
      </c>
      <c r="J14069" s="1" t="s">
        <v>6064</v>
      </c>
      <c r="K14069" s="1"/>
    </row>
    <row r="14070" spans="1:11" hidden="1">
      <c r="A14070" s="1" t="s">
        <v>5952</v>
      </c>
      <c r="B14070" s="1" t="s">
        <v>1210</v>
      </c>
      <c r="C14070" s="48" t="str">
        <f t="shared" si="438"/>
        <v>ח עפולה</v>
      </c>
      <c r="D14070" s="1" t="s">
        <v>6057</v>
      </c>
      <c r="E14070" s="1"/>
      <c r="F14070" s="2">
        <v>4</v>
      </c>
      <c r="G14070" s="2">
        <f>INDEX(תוצאות_בחירות,MATCH(C14070,siot!$F$3:$F$1887,0),27)</f>
        <v>1</v>
      </c>
      <c r="H14070" s="2" t="b">
        <f t="shared" si="439"/>
        <v>0</v>
      </c>
      <c r="I14070" s="1" t="s">
        <v>2</v>
      </c>
      <c r="J14070" s="1" t="s">
        <v>6063</v>
      </c>
      <c r="K14070" s="1"/>
    </row>
    <row r="14071" spans="1:11" hidden="1">
      <c r="A14071" s="1" t="s">
        <v>5952</v>
      </c>
      <c r="B14071" s="1" t="s">
        <v>1210</v>
      </c>
      <c r="C14071" s="48" t="str">
        <f t="shared" si="438"/>
        <v>ח עפולה</v>
      </c>
      <c r="D14071" s="1" t="s">
        <v>6057</v>
      </c>
      <c r="E14071" s="1"/>
      <c r="F14071" s="2">
        <v>5</v>
      </c>
      <c r="G14071" s="2">
        <f>INDEX(תוצאות_בחירות,MATCH(C14071,siot!$F$3:$F$1887,0),27)</f>
        <v>1</v>
      </c>
      <c r="H14071" s="2" t="b">
        <f t="shared" si="439"/>
        <v>0</v>
      </c>
      <c r="I14071" s="1" t="s">
        <v>2</v>
      </c>
      <c r="J14071" s="1" t="s">
        <v>6062</v>
      </c>
      <c r="K14071" s="1"/>
    </row>
    <row r="14072" spans="1:11" hidden="1">
      <c r="A14072" s="1" t="s">
        <v>5952</v>
      </c>
      <c r="B14072" s="1" t="s">
        <v>1210</v>
      </c>
      <c r="C14072" s="48" t="str">
        <f t="shared" si="438"/>
        <v>ח עפולה</v>
      </c>
      <c r="D14072" s="1" t="s">
        <v>6057</v>
      </c>
      <c r="E14072" s="1"/>
      <c r="F14072" s="2">
        <v>6</v>
      </c>
      <c r="G14072" s="2">
        <f>INDEX(תוצאות_בחירות,MATCH(C14072,siot!$F$3:$F$1887,0),27)</f>
        <v>1</v>
      </c>
      <c r="H14072" s="2" t="b">
        <f t="shared" si="439"/>
        <v>0</v>
      </c>
      <c r="I14072" s="1" t="s">
        <v>2</v>
      </c>
      <c r="J14072" s="1" t="s">
        <v>6061</v>
      </c>
      <c r="K14072" s="1"/>
    </row>
    <row r="14073" spans="1:11" hidden="1">
      <c r="A14073" s="1" t="s">
        <v>5952</v>
      </c>
      <c r="B14073" s="1" t="s">
        <v>1210</v>
      </c>
      <c r="C14073" s="48" t="str">
        <f t="shared" si="438"/>
        <v>ח עפולה</v>
      </c>
      <c r="D14073" s="1" t="s">
        <v>6057</v>
      </c>
      <c r="E14073" s="1"/>
      <c r="F14073" s="2">
        <v>7</v>
      </c>
      <c r="G14073" s="2">
        <f>INDEX(תוצאות_בחירות,MATCH(C14073,siot!$F$3:$F$1887,0),27)</f>
        <v>1</v>
      </c>
      <c r="H14073" s="2" t="b">
        <f t="shared" si="439"/>
        <v>0</v>
      </c>
      <c r="I14073" s="1" t="s">
        <v>2</v>
      </c>
      <c r="J14073" s="1" t="s">
        <v>6060</v>
      </c>
      <c r="K14073" s="1"/>
    </row>
    <row r="14074" spans="1:11" hidden="1">
      <c r="A14074" s="1" t="s">
        <v>5952</v>
      </c>
      <c r="B14074" s="1" t="s">
        <v>1210</v>
      </c>
      <c r="C14074" s="48" t="str">
        <f t="shared" si="438"/>
        <v>ח עפולה</v>
      </c>
      <c r="D14074" s="1" t="s">
        <v>6057</v>
      </c>
      <c r="E14074" s="1"/>
      <c r="F14074" s="2">
        <v>8</v>
      </c>
      <c r="G14074" s="2">
        <f>INDEX(תוצאות_בחירות,MATCH(C14074,siot!$F$3:$F$1887,0),27)</f>
        <v>1</v>
      </c>
      <c r="H14074" s="2" t="b">
        <f t="shared" si="439"/>
        <v>0</v>
      </c>
      <c r="I14074" s="1" t="s">
        <v>2</v>
      </c>
      <c r="J14074" s="1" t="s">
        <v>6059</v>
      </c>
      <c r="K14074" s="1"/>
    </row>
    <row r="14075" spans="1:11" hidden="1">
      <c r="A14075" s="1" t="s">
        <v>5952</v>
      </c>
      <c r="B14075" s="1" t="s">
        <v>1210</v>
      </c>
      <c r="C14075" s="48" t="str">
        <f t="shared" si="438"/>
        <v>ח עפולה</v>
      </c>
      <c r="D14075" s="1" t="s">
        <v>6057</v>
      </c>
      <c r="E14075" s="1"/>
      <c r="F14075" s="2">
        <v>9</v>
      </c>
      <c r="G14075" s="2">
        <f>INDEX(תוצאות_בחירות,MATCH(C14075,siot!$F$3:$F$1887,0),27)</f>
        <v>1</v>
      </c>
      <c r="H14075" s="2" t="b">
        <f t="shared" si="439"/>
        <v>0</v>
      </c>
      <c r="I14075" s="1" t="s">
        <v>2</v>
      </c>
      <c r="J14075" s="1" t="s">
        <v>6058</v>
      </c>
      <c r="K14075" s="1"/>
    </row>
    <row r="14076" spans="1:11" hidden="1">
      <c r="A14076" s="1" t="s">
        <v>5952</v>
      </c>
      <c r="B14076" s="1" t="s">
        <v>1210</v>
      </c>
      <c r="C14076" s="48" t="str">
        <f t="shared" si="438"/>
        <v>ח עפולה</v>
      </c>
      <c r="D14076" s="1" t="s">
        <v>6057</v>
      </c>
      <c r="E14076" s="1"/>
      <c r="F14076" s="2">
        <v>10</v>
      </c>
      <c r="G14076" s="2">
        <f>INDEX(תוצאות_בחירות,MATCH(C14076,siot!$F$3:$F$1887,0),27)</f>
        <v>1</v>
      </c>
      <c r="H14076" s="2" t="b">
        <f t="shared" si="439"/>
        <v>0</v>
      </c>
      <c r="I14076" s="1" t="s">
        <v>2</v>
      </c>
      <c r="J14076" s="1" t="s">
        <v>6056</v>
      </c>
      <c r="K14076" s="1"/>
    </row>
    <row r="14077" spans="1:11" hidden="1">
      <c r="A14077" s="1" t="s">
        <v>5952</v>
      </c>
      <c r="B14077" s="1" t="s">
        <v>1007</v>
      </c>
      <c r="C14077" s="48" t="str">
        <f t="shared" si="438"/>
        <v>טב עפולה</v>
      </c>
      <c r="D14077" s="1" t="s">
        <v>6046</v>
      </c>
      <c r="E14077" s="1" t="s">
        <v>3</v>
      </c>
      <c r="F14077" s="2" t="s">
        <v>19548</v>
      </c>
      <c r="G14077" s="2">
        <f>INDEX(תוצאות_בחירות,MATCH(C14077,siot!$F$3:$F$1887,0),27)</f>
        <v>1</v>
      </c>
      <c r="H14077" s="2" t="b">
        <f t="shared" si="439"/>
        <v>0</v>
      </c>
      <c r="I14077" s="1"/>
      <c r="J14077" s="1"/>
      <c r="K14077" s="1"/>
    </row>
    <row r="14078" spans="1:11">
      <c r="A14078" s="1" t="s">
        <v>5952</v>
      </c>
      <c r="B14078" s="1" t="s">
        <v>1007</v>
      </c>
      <c r="C14078" s="48" t="str">
        <f t="shared" si="438"/>
        <v>טב עפולה</v>
      </c>
      <c r="D14078" s="1" t="s">
        <v>6046</v>
      </c>
      <c r="E14078" s="1"/>
      <c r="F14078" s="2">
        <v>1</v>
      </c>
      <c r="G14078" s="2">
        <f>INDEX(תוצאות_בחירות,MATCH(C14078,siot!$F$3:$F$1887,0),27)</f>
        <v>1</v>
      </c>
      <c r="H14078" s="2" t="b">
        <f t="shared" si="439"/>
        <v>1</v>
      </c>
      <c r="I14078" s="1" t="s">
        <v>2</v>
      </c>
      <c r="J14078" s="1" t="s">
        <v>6055</v>
      </c>
      <c r="K14078" s="1"/>
    </row>
    <row r="14079" spans="1:11" hidden="1">
      <c r="A14079" s="1" t="s">
        <v>5952</v>
      </c>
      <c r="B14079" s="1" t="s">
        <v>1007</v>
      </c>
      <c r="C14079" s="48" t="str">
        <f t="shared" si="438"/>
        <v>טב עפולה</v>
      </c>
      <c r="D14079" s="1" t="s">
        <v>6046</v>
      </c>
      <c r="E14079" s="1"/>
      <c r="F14079" s="2">
        <v>2</v>
      </c>
      <c r="G14079" s="2">
        <f>INDEX(תוצאות_בחירות,MATCH(C14079,siot!$F$3:$F$1887,0),27)</f>
        <v>1</v>
      </c>
      <c r="H14079" s="2" t="b">
        <f t="shared" si="439"/>
        <v>0</v>
      </c>
      <c r="I14079" s="1" t="s">
        <v>2</v>
      </c>
      <c r="J14079" s="1" t="s">
        <v>6054</v>
      </c>
      <c r="K14079" s="1"/>
    </row>
    <row r="14080" spans="1:11" hidden="1">
      <c r="A14080" s="1" t="s">
        <v>5952</v>
      </c>
      <c r="B14080" s="1" t="s">
        <v>1007</v>
      </c>
      <c r="C14080" s="48" t="str">
        <f t="shared" si="438"/>
        <v>טב עפולה</v>
      </c>
      <c r="D14080" s="1" t="s">
        <v>6046</v>
      </c>
      <c r="E14080" s="1"/>
      <c r="F14080" s="2">
        <v>3</v>
      </c>
      <c r="G14080" s="2">
        <f>INDEX(תוצאות_בחירות,MATCH(C14080,siot!$F$3:$F$1887,0),27)</f>
        <v>1</v>
      </c>
      <c r="H14080" s="2" t="b">
        <f t="shared" si="439"/>
        <v>0</v>
      </c>
      <c r="I14080" s="1" t="s">
        <v>2</v>
      </c>
      <c r="J14080" s="1" t="s">
        <v>6053</v>
      </c>
      <c r="K14080" s="1"/>
    </row>
    <row r="14081" spans="1:11" hidden="1">
      <c r="A14081" s="1" t="s">
        <v>5952</v>
      </c>
      <c r="B14081" s="1" t="s">
        <v>1007</v>
      </c>
      <c r="C14081" s="48" t="str">
        <f t="shared" si="438"/>
        <v>טב עפולה</v>
      </c>
      <c r="D14081" s="1" t="s">
        <v>6046</v>
      </c>
      <c r="E14081" s="1"/>
      <c r="F14081" s="2">
        <v>4</v>
      </c>
      <c r="G14081" s="2">
        <f>INDEX(תוצאות_בחירות,MATCH(C14081,siot!$F$3:$F$1887,0),27)</f>
        <v>1</v>
      </c>
      <c r="H14081" s="2" t="b">
        <f t="shared" si="439"/>
        <v>0</v>
      </c>
      <c r="I14081" s="1" t="s">
        <v>2</v>
      </c>
      <c r="J14081" s="1" t="s">
        <v>6052</v>
      </c>
      <c r="K14081" s="1"/>
    </row>
    <row r="14082" spans="1:11" hidden="1">
      <c r="A14082" s="1" t="s">
        <v>5952</v>
      </c>
      <c r="B14082" s="1" t="s">
        <v>1007</v>
      </c>
      <c r="C14082" s="48" t="str">
        <f t="shared" si="438"/>
        <v>טב עפולה</v>
      </c>
      <c r="D14082" s="1" t="s">
        <v>6046</v>
      </c>
      <c r="E14082" s="1"/>
      <c r="F14082" s="2">
        <v>5</v>
      </c>
      <c r="G14082" s="2">
        <f>INDEX(תוצאות_בחירות,MATCH(C14082,siot!$F$3:$F$1887,0),27)</f>
        <v>1</v>
      </c>
      <c r="H14082" s="2" t="b">
        <f t="shared" si="439"/>
        <v>0</v>
      </c>
      <c r="I14082" s="1" t="s">
        <v>2</v>
      </c>
      <c r="J14082" s="1" t="s">
        <v>6051</v>
      </c>
      <c r="K14082" s="1"/>
    </row>
    <row r="14083" spans="1:11" hidden="1">
      <c r="A14083" s="1" t="s">
        <v>5952</v>
      </c>
      <c r="B14083" s="1" t="s">
        <v>1007</v>
      </c>
      <c r="C14083" s="48" t="str">
        <f t="shared" si="438"/>
        <v>טב עפולה</v>
      </c>
      <c r="D14083" s="1" t="s">
        <v>6046</v>
      </c>
      <c r="E14083" s="1"/>
      <c r="F14083" s="2">
        <v>6</v>
      </c>
      <c r="G14083" s="2">
        <f>INDEX(תוצאות_בחירות,MATCH(C14083,siot!$F$3:$F$1887,0),27)</f>
        <v>1</v>
      </c>
      <c r="H14083" s="2" t="b">
        <f t="shared" si="439"/>
        <v>0</v>
      </c>
      <c r="I14083" s="1" t="s">
        <v>2</v>
      </c>
      <c r="J14083" s="1" t="s">
        <v>6050</v>
      </c>
      <c r="K14083" s="1"/>
    </row>
    <row r="14084" spans="1:11" hidden="1">
      <c r="A14084" s="1" t="s">
        <v>5952</v>
      </c>
      <c r="B14084" s="1" t="s">
        <v>1007</v>
      </c>
      <c r="C14084" s="48" t="str">
        <f t="shared" ref="C14084:C14147" si="440">B14084&amp;" "&amp;A14084</f>
        <v>טב עפולה</v>
      </c>
      <c r="D14084" s="1" t="s">
        <v>6046</v>
      </c>
      <c r="E14084" s="1"/>
      <c r="F14084" s="2">
        <v>7</v>
      </c>
      <c r="G14084" s="2">
        <f>INDEX(תוצאות_בחירות,MATCH(C14084,siot!$F$3:$F$1887,0),27)</f>
        <v>1</v>
      </c>
      <c r="H14084" s="2" t="b">
        <f t="shared" ref="H14084:H14147" si="441">IF(OR(F14084&lt;G14084,G14084=F14084),TRUE,FALSE)</f>
        <v>0</v>
      </c>
      <c r="I14084" s="1" t="s">
        <v>2</v>
      </c>
      <c r="J14084" s="1" t="s">
        <v>6049</v>
      </c>
      <c r="K14084" s="1"/>
    </row>
    <row r="14085" spans="1:11" hidden="1">
      <c r="A14085" s="1" t="s">
        <v>5952</v>
      </c>
      <c r="B14085" s="1" t="s">
        <v>1007</v>
      </c>
      <c r="C14085" s="48" t="str">
        <f t="shared" si="440"/>
        <v>טב עפולה</v>
      </c>
      <c r="D14085" s="1" t="s">
        <v>6046</v>
      </c>
      <c r="E14085" s="1"/>
      <c r="F14085" s="2">
        <v>8</v>
      </c>
      <c r="G14085" s="2">
        <f>INDEX(תוצאות_בחירות,MATCH(C14085,siot!$F$3:$F$1887,0),27)</f>
        <v>1</v>
      </c>
      <c r="H14085" s="2" t="b">
        <f t="shared" si="441"/>
        <v>0</v>
      </c>
      <c r="I14085" s="1" t="s">
        <v>2</v>
      </c>
      <c r="J14085" s="1" t="s">
        <v>6048</v>
      </c>
      <c r="K14085" s="1"/>
    </row>
    <row r="14086" spans="1:11" hidden="1">
      <c r="A14086" s="1" t="s">
        <v>5952</v>
      </c>
      <c r="B14086" s="1" t="s">
        <v>1007</v>
      </c>
      <c r="C14086" s="48" t="str">
        <f t="shared" si="440"/>
        <v>טב עפולה</v>
      </c>
      <c r="D14086" s="1" t="s">
        <v>6046</v>
      </c>
      <c r="E14086" s="1"/>
      <c r="F14086" s="2">
        <v>9</v>
      </c>
      <c r="G14086" s="2">
        <f>INDEX(תוצאות_בחירות,MATCH(C14086,siot!$F$3:$F$1887,0),27)</f>
        <v>1</v>
      </c>
      <c r="H14086" s="2" t="b">
        <f t="shared" si="441"/>
        <v>0</v>
      </c>
      <c r="I14086" s="1" t="s">
        <v>2</v>
      </c>
      <c r="J14086" s="1" t="s">
        <v>6047</v>
      </c>
      <c r="K14086" s="1"/>
    </row>
    <row r="14087" spans="1:11" hidden="1">
      <c r="A14087" s="1" t="s">
        <v>5952</v>
      </c>
      <c r="B14087" s="1" t="s">
        <v>1007</v>
      </c>
      <c r="C14087" s="48" t="str">
        <f t="shared" si="440"/>
        <v>טב עפולה</v>
      </c>
      <c r="D14087" s="1" t="s">
        <v>6046</v>
      </c>
      <c r="E14087" s="1"/>
      <c r="F14087" s="2">
        <v>10</v>
      </c>
      <c r="G14087" s="2">
        <f>INDEX(תוצאות_בחירות,MATCH(C14087,siot!$F$3:$F$1887,0),27)</f>
        <v>1</v>
      </c>
      <c r="H14087" s="2" t="b">
        <f t="shared" si="441"/>
        <v>0</v>
      </c>
      <c r="I14087" s="1" t="s">
        <v>2</v>
      </c>
      <c r="J14087" s="1" t="s">
        <v>6045</v>
      </c>
      <c r="K14087" s="1"/>
    </row>
    <row r="14088" spans="1:11" hidden="1">
      <c r="A14088" s="1" t="s">
        <v>5952</v>
      </c>
      <c r="B14088" s="1" t="s">
        <v>3</v>
      </c>
      <c r="C14088" s="48" t="str">
        <f t="shared" si="440"/>
        <v>ל עפולה</v>
      </c>
      <c r="D14088" s="1" t="s">
        <v>6035</v>
      </c>
      <c r="E14088" s="1" t="s">
        <v>3</v>
      </c>
      <c r="F14088" s="2" t="s">
        <v>19548</v>
      </c>
      <c r="G14088" s="2">
        <f>INDEX(תוצאות_בחירות,MATCH(C14088,siot!$F$3:$F$1887,0),27)</f>
        <v>1</v>
      </c>
      <c r="H14088" s="2" t="b">
        <f t="shared" si="441"/>
        <v>0</v>
      </c>
      <c r="I14088" s="1"/>
      <c r="J14088" s="1"/>
      <c r="K14088" s="1"/>
    </row>
    <row r="14089" spans="1:11">
      <c r="A14089" s="1" t="s">
        <v>5952</v>
      </c>
      <c r="B14089" s="1" t="s">
        <v>3</v>
      </c>
      <c r="C14089" s="48" t="str">
        <f t="shared" si="440"/>
        <v>ל עפולה</v>
      </c>
      <c r="D14089" s="1" t="s">
        <v>6035</v>
      </c>
      <c r="E14089" s="1"/>
      <c r="F14089" s="2">
        <v>1</v>
      </c>
      <c r="G14089" s="2">
        <f>INDEX(תוצאות_בחירות,MATCH(C14089,siot!$F$3:$F$1887,0),27)</f>
        <v>1</v>
      </c>
      <c r="H14089" s="2" t="b">
        <f t="shared" si="441"/>
        <v>1</v>
      </c>
      <c r="I14089" s="1" t="s">
        <v>2</v>
      </c>
      <c r="J14089" s="1" t="s">
        <v>6044</v>
      </c>
      <c r="K14089" s="1"/>
    </row>
    <row r="14090" spans="1:11" hidden="1">
      <c r="A14090" s="1" t="s">
        <v>5952</v>
      </c>
      <c r="B14090" s="1" t="s">
        <v>3</v>
      </c>
      <c r="C14090" s="48" t="str">
        <f t="shared" si="440"/>
        <v>ל עפולה</v>
      </c>
      <c r="D14090" s="1" t="s">
        <v>6035</v>
      </c>
      <c r="E14090" s="1"/>
      <c r="F14090" s="2">
        <v>2</v>
      </c>
      <c r="G14090" s="2">
        <f>INDEX(תוצאות_בחירות,MATCH(C14090,siot!$F$3:$F$1887,0),27)</f>
        <v>1</v>
      </c>
      <c r="H14090" s="2" t="b">
        <f t="shared" si="441"/>
        <v>0</v>
      </c>
      <c r="I14090" s="1" t="s">
        <v>2</v>
      </c>
      <c r="J14090" s="1" t="s">
        <v>6043</v>
      </c>
      <c r="K14090" s="1"/>
    </row>
    <row r="14091" spans="1:11" hidden="1">
      <c r="A14091" s="1" t="s">
        <v>5952</v>
      </c>
      <c r="B14091" s="1" t="s">
        <v>3</v>
      </c>
      <c r="C14091" s="48" t="str">
        <f t="shared" si="440"/>
        <v>ל עפולה</v>
      </c>
      <c r="D14091" s="1" t="s">
        <v>6035</v>
      </c>
      <c r="E14091" s="1"/>
      <c r="F14091" s="2">
        <v>3</v>
      </c>
      <c r="G14091" s="2">
        <f>INDEX(תוצאות_בחירות,MATCH(C14091,siot!$F$3:$F$1887,0),27)</f>
        <v>1</v>
      </c>
      <c r="H14091" s="2" t="b">
        <f t="shared" si="441"/>
        <v>0</v>
      </c>
      <c r="I14091" s="1" t="s">
        <v>2</v>
      </c>
      <c r="J14091" s="1" t="s">
        <v>6042</v>
      </c>
      <c r="K14091" s="1"/>
    </row>
    <row r="14092" spans="1:11" hidden="1">
      <c r="A14092" s="1" t="s">
        <v>5952</v>
      </c>
      <c r="B14092" s="1" t="s">
        <v>3</v>
      </c>
      <c r="C14092" s="48" t="str">
        <f t="shared" si="440"/>
        <v>ל עפולה</v>
      </c>
      <c r="D14092" s="1" t="s">
        <v>6035</v>
      </c>
      <c r="E14092" s="1"/>
      <c r="F14092" s="2">
        <v>4</v>
      </c>
      <c r="G14092" s="2">
        <f>INDEX(תוצאות_בחירות,MATCH(C14092,siot!$F$3:$F$1887,0),27)</f>
        <v>1</v>
      </c>
      <c r="H14092" s="2" t="b">
        <f t="shared" si="441"/>
        <v>0</v>
      </c>
      <c r="I14092" s="1" t="s">
        <v>2</v>
      </c>
      <c r="J14092" s="1" t="s">
        <v>6041</v>
      </c>
      <c r="K14092" s="1"/>
    </row>
    <row r="14093" spans="1:11" hidden="1">
      <c r="A14093" s="1" t="s">
        <v>5952</v>
      </c>
      <c r="B14093" s="1" t="s">
        <v>3</v>
      </c>
      <c r="C14093" s="48" t="str">
        <f t="shared" si="440"/>
        <v>ל עפולה</v>
      </c>
      <c r="D14093" s="1" t="s">
        <v>6035</v>
      </c>
      <c r="E14093" s="1"/>
      <c r="F14093" s="2">
        <v>5</v>
      </c>
      <c r="G14093" s="2">
        <f>INDEX(תוצאות_בחירות,MATCH(C14093,siot!$F$3:$F$1887,0),27)</f>
        <v>1</v>
      </c>
      <c r="H14093" s="2" t="b">
        <f t="shared" si="441"/>
        <v>0</v>
      </c>
      <c r="I14093" s="1" t="s">
        <v>2</v>
      </c>
      <c r="J14093" s="1" t="s">
        <v>6040</v>
      </c>
      <c r="K14093" s="1"/>
    </row>
    <row r="14094" spans="1:11" hidden="1">
      <c r="A14094" s="1" t="s">
        <v>5952</v>
      </c>
      <c r="B14094" s="1" t="s">
        <v>3</v>
      </c>
      <c r="C14094" s="48" t="str">
        <f t="shared" si="440"/>
        <v>ל עפולה</v>
      </c>
      <c r="D14094" s="1" t="s">
        <v>6035</v>
      </c>
      <c r="E14094" s="1"/>
      <c r="F14094" s="2">
        <v>6</v>
      </c>
      <c r="G14094" s="2">
        <f>INDEX(תוצאות_בחירות,MATCH(C14094,siot!$F$3:$F$1887,0),27)</f>
        <v>1</v>
      </c>
      <c r="H14094" s="2" t="b">
        <f t="shared" si="441"/>
        <v>0</v>
      </c>
      <c r="I14094" s="1" t="s">
        <v>2</v>
      </c>
      <c r="J14094" s="1" t="s">
        <v>6039</v>
      </c>
      <c r="K14094" s="1"/>
    </row>
    <row r="14095" spans="1:11" hidden="1">
      <c r="A14095" s="1" t="s">
        <v>5952</v>
      </c>
      <c r="B14095" s="1" t="s">
        <v>3</v>
      </c>
      <c r="C14095" s="48" t="str">
        <f t="shared" si="440"/>
        <v>ל עפולה</v>
      </c>
      <c r="D14095" s="1" t="s">
        <v>6035</v>
      </c>
      <c r="E14095" s="1"/>
      <c r="F14095" s="2">
        <v>7</v>
      </c>
      <c r="G14095" s="2">
        <f>INDEX(תוצאות_בחירות,MATCH(C14095,siot!$F$3:$F$1887,0),27)</f>
        <v>1</v>
      </c>
      <c r="H14095" s="2" t="b">
        <f t="shared" si="441"/>
        <v>0</v>
      </c>
      <c r="I14095" s="1" t="s">
        <v>2</v>
      </c>
      <c r="J14095" s="1" t="s">
        <v>6038</v>
      </c>
      <c r="K14095" s="1"/>
    </row>
    <row r="14096" spans="1:11" hidden="1">
      <c r="A14096" s="1" t="s">
        <v>5952</v>
      </c>
      <c r="B14096" s="1" t="s">
        <v>3</v>
      </c>
      <c r="C14096" s="48" t="str">
        <f t="shared" si="440"/>
        <v>ל עפולה</v>
      </c>
      <c r="D14096" s="1" t="s">
        <v>6035</v>
      </c>
      <c r="E14096" s="1"/>
      <c r="F14096" s="2">
        <v>8</v>
      </c>
      <c r="G14096" s="2">
        <f>INDEX(תוצאות_בחירות,MATCH(C14096,siot!$F$3:$F$1887,0),27)</f>
        <v>1</v>
      </c>
      <c r="H14096" s="2" t="b">
        <f t="shared" si="441"/>
        <v>0</v>
      </c>
      <c r="I14096" s="1" t="s">
        <v>2</v>
      </c>
      <c r="J14096" s="1" t="s">
        <v>6037</v>
      </c>
      <c r="K14096" s="1"/>
    </row>
    <row r="14097" spans="1:11" hidden="1">
      <c r="A14097" s="1" t="s">
        <v>5952</v>
      </c>
      <c r="B14097" s="1" t="s">
        <v>3</v>
      </c>
      <c r="C14097" s="48" t="str">
        <f t="shared" si="440"/>
        <v>ל עפולה</v>
      </c>
      <c r="D14097" s="1" t="s">
        <v>6035</v>
      </c>
      <c r="E14097" s="1"/>
      <c r="F14097" s="2">
        <v>9</v>
      </c>
      <c r="G14097" s="2">
        <f>INDEX(תוצאות_בחירות,MATCH(C14097,siot!$F$3:$F$1887,0),27)</f>
        <v>1</v>
      </c>
      <c r="H14097" s="2" t="b">
        <f t="shared" si="441"/>
        <v>0</v>
      </c>
      <c r="I14097" s="1" t="s">
        <v>2</v>
      </c>
      <c r="J14097" s="1" t="s">
        <v>6036</v>
      </c>
      <c r="K14097" s="1"/>
    </row>
    <row r="14098" spans="1:11" hidden="1">
      <c r="A14098" s="1" t="s">
        <v>5952</v>
      </c>
      <c r="B14098" s="1" t="s">
        <v>3</v>
      </c>
      <c r="C14098" s="48" t="str">
        <f t="shared" si="440"/>
        <v>ל עפולה</v>
      </c>
      <c r="D14098" s="1" t="s">
        <v>6035</v>
      </c>
      <c r="E14098" s="1"/>
      <c r="F14098" s="2">
        <v>10</v>
      </c>
      <c r="G14098" s="2">
        <f>INDEX(תוצאות_בחירות,MATCH(C14098,siot!$F$3:$F$1887,0),27)</f>
        <v>1</v>
      </c>
      <c r="H14098" s="2" t="b">
        <f t="shared" si="441"/>
        <v>0</v>
      </c>
      <c r="I14098" s="1" t="s">
        <v>2</v>
      </c>
      <c r="J14098" s="1" t="s">
        <v>6034</v>
      </c>
      <c r="K14098" s="1"/>
    </row>
    <row r="14099" spans="1:11" hidden="1">
      <c r="A14099" s="1" t="s">
        <v>5952</v>
      </c>
      <c r="B14099" s="1" t="s">
        <v>126</v>
      </c>
      <c r="C14099" s="48" t="str">
        <f t="shared" si="440"/>
        <v>מחל עפולה</v>
      </c>
      <c r="D14099" s="1" t="s">
        <v>6029</v>
      </c>
      <c r="E14099" s="1" t="s">
        <v>3</v>
      </c>
      <c r="F14099" s="2" t="s">
        <v>19548</v>
      </c>
      <c r="G14099" s="2">
        <f>INDEX(תוצאות_בחירות,MATCH(C14099,siot!$F$3:$F$1887,0),27)</f>
        <v>1</v>
      </c>
      <c r="H14099" s="2" t="b">
        <f t="shared" si="441"/>
        <v>0</v>
      </c>
      <c r="I14099" s="1"/>
      <c r="J14099" s="1"/>
      <c r="K14099" s="1"/>
    </row>
    <row r="14100" spans="1:11">
      <c r="A14100" s="1" t="s">
        <v>5952</v>
      </c>
      <c r="B14100" s="1" t="s">
        <v>126</v>
      </c>
      <c r="C14100" s="48" t="str">
        <f t="shared" si="440"/>
        <v>מחל עפולה</v>
      </c>
      <c r="D14100" s="1" t="s">
        <v>6029</v>
      </c>
      <c r="E14100" s="1"/>
      <c r="F14100" s="2">
        <v>1</v>
      </c>
      <c r="G14100" s="2">
        <f>INDEX(תוצאות_בחירות,MATCH(C14100,siot!$F$3:$F$1887,0),27)</f>
        <v>1</v>
      </c>
      <c r="H14100" s="2" t="b">
        <f t="shared" si="441"/>
        <v>1</v>
      </c>
      <c r="I14100" s="1" t="s">
        <v>2</v>
      </c>
      <c r="J14100" s="1" t="s">
        <v>6033</v>
      </c>
      <c r="K14100" s="1"/>
    </row>
    <row r="14101" spans="1:11" hidden="1">
      <c r="A14101" s="1" t="s">
        <v>5952</v>
      </c>
      <c r="B14101" s="1" t="s">
        <v>126</v>
      </c>
      <c r="C14101" s="48" t="str">
        <f t="shared" si="440"/>
        <v>מחל עפולה</v>
      </c>
      <c r="D14101" s="1" t="s">
        <v>6029</v>
      </c>
      <c r="E14101" s="1"/>
      <c r="F14101" s="2">
        <v>2</v>
      </c>
      <c r="G14101" s="2">
        <f>INDEX(תוצאות_בחירות,MATCH(C14101,siot!$F$3:$F$1887,0),27)</f>
        <v>1</v>
      </c>
      <c r="H14101" s="2" t="b">
        <f t="shared" si="441"/>
        <v>0</v>
      </c>
      <c r="I14101" s="1" t="s">
        <v>2</v>
      </c>
      <c r="J14101" s="1" t="s">
        <v>6032</v>
      </c>
      <c r="K14101" s="1"/>
    </row>
    <row r="14102" spans="1:11" hidden="1">
      <c r="A14102" s="1" t="s">
        <v>5952</v>
      </c>
      <c r="B14102" s="1" t="s">
        <v>126</v>
      </c>
      <c r="C14102" s="48" t="str">
        <f t="shared" si="440"/>
        <v>מחל עפולה</v>
      </c>
      <c r="D14102" s="1" t="s">
        <v>6029</v>
      </c>
      <c r="E14102" s="1"/>
      <c r="F14102" s="2">
        <v>3</v>
      </c>
      <c r="G14102" s="2">
        <f>INDEX(תוצאות_בחירות,MATCH(C14102,siot!$F$3:$F$1887,0),27)</f>
        <v>1</v>
      </c>
      <c r="H14102" s="2" t="b">
        <f t="shared" si="441"/>
        <v>0</v>
      </c>
      <c r="I14102" s="1" t="s">
        <v>2</v>
      </c>
      <c r="J14102" s="1" t="s">
        <v>6031</v>
      </c>
      <c r="K14102" s="1"/>
    </row>
    <row r="14103" spans="1:11" hidden="1">
      <c r="A14103" s="1" t="s">
        <v>5952</v>
      </c>
      <c r="B14103" s="1" t="s">
        <v>126</v>
      </c>
      <c r="C14103" s="48" t="str">
        <f t="shared" si="440"/>
        <v>מחל עפולה</v>
      </c>
      <c r="D14103" s="1" t="s">
        <v>6029</v>
      </c>
      <c r="E14103" s="1"/>
      <c r="F14103" s="2">
        <v>4</v>
      </c>
      <c r="G14103" s="2">
        <f>INDEX(תוצאות_בחירות,MATCH(C14103,siot!$F$3:$F$1887,0),27)</f>
        <v>1</v>
      </c>
      <c r="H14103" s="2" t="b">
        <f t="shared" si="441"/>
        <v>0</v>
      </c>
      <c r="I14103" s="1" t="s">
        <v>2</v>
      </c>
      <c r="J14103" s="1" t="s">
        <v>6030</v>
      </c>
      <c r="K14103" s="1"/>
    </row>
    <row r="14104" spans="1:11" hidden="1">
      <c r="A14104" s="1" t="s">
        <v>5952</v>
      </c>
      <c r="B14104" s="1" t="s">
        <v>126</v>
      </c>
      <c r="C14104" s="48" t="str">
        <f t="shared" si="440"/>
        <v>מחל עפולה</v>
      </c>
      <c r="D14104" s="1" t="s">
        <v>6029</v>
      </c>
      <c r="E14104" s="1"/>
      <c r="F14104" s="2">
        <v>5</v>
      </c>
      <c r="G14104" s="2">
        <f>INDEX(תוצאות_בחירות,MATCH(C14104,siot!$F$3:$F$1887,0),27)</f>
        <v>1</v>
      </c>
      <c r="H14104" s="2" t="b">
        <f t="shared" si="441"/>
        <v>0</v>
      </c>
      <c r="I14104" s="1" t="s">
        <v>2</v>
      </c>
      <c r="J14104" s="1" t="s">
        <v>6028</v>
      </c>
      <c r="K14104" s="1"/>
    </row>
    <row r="14105" spans="1:11" hidden="1">
      <c r="A14105" s="1" t="s">
        <v>5952</v>
      </c>
      <c r="B14105" s="1" t="s">
        <v>6013</v>
      </c>
      <c r="C14105" s="48" t="str">
        <f t="shared" si="440"/>
        <v>סו עפולה</v>
      </c>
      <c r="D14105" s="1" t="s">
        <v>6012</v>
      </c>
      <c r="E14105" s="1" t="s">
        <v>18</v>
      </c>
      <c r="F14105" s="2" t="s">
        <v>19548</v>
      </c>
      <c r="G14105" s="2">
        <f>INDEX(תוצאות_בחירות,MATCH(C14105,siot!$F$3:$F$1887,0),27)</f>
        <v>1</v>
      </c>
      <c r="H14105" s="2" t="b">
        <f t="shared" si="441"/>
        <v>0</v>
      </c>
      <c r="I14105" s="1"/>
      <c r="J14105" s="1"/>
      <c r="K14105" s="1"/>
    </row>
    <row r="14106" spans="1:11">
      <c r="A14106" s="1" t="s">
        <v>5952</v>
      </c>
      <c r="B14106" s="1" t="s">
        <v>6013</v>
      </c>
      <c r="C14106" s="48" t="str">
        <f t="shared" si="440"/>
        <v>סו עפולה</v>
      </c>
      <c r="D14106" s="1" t="s">
        <v>6012</v>
      </c>
      <c r="E14106" s="1" t="s">
        <v>17</v>
      </c>
      <c r="F14106" s="2">
        <v>1</v>
      </c>
      <c r="G14106" s="2">
        <f>INDEX(תוצאות_בחירות,MATCH(C14106,siot!$F$3:$F$1887,0),27)</f>
        <v>1</v>
      </c>
      <c r="H14106" s="2" t="b">
        <f t="shared" si="441"/>
        <v>1</v>
      </c>
      <c r="I14106" s="1" t="s">
        <v>2</v>
      </c>
      <c r="J14106" s="1" t="s">
        <v>6027</v>
      </c>
      <c r="K14106" s="1"/>
    </row>
    <row r="14107" spans="1:11" hidden="1">
      <c r="A14107" s="1" t="s">
        <v>5952</v>
      </c>
      <c r="B14107" s="1" t="s">
        <v>6013</v>
      </c>
      <c r="C14107" s="48" t="str">
        <f t="shared" si="440"/>
        <v>סו עפולה</v>
      </c>
      <c r="D14107" s="1" t="s">
        <v>6012</v>
      </c>
      <c r="E14107" s="1"/>
      <c r="F14107" s="2">
        <v>2</v>
      </c>
      <c r="G14107" s="2">
        <f>INDEX(תוצאות_בחירות,MATCH(C14107,siot!$F$3:$F$1887,0),27)</f>
        <v>1</v>
      </c>
      <c r="H14107" s="2" t="b">
        <f t="shared" si="441"/>
        <v>0</v>
      </c>
      <c r="I14107" s="1" t="s">
        <v>2</v>
      </c>
      <c r="J14107" s="1" t="s">
        <v>6026</v>
      </c>
      <c r="K14107" s="1"/>
    </row>
    <row r="14108" spans="1:11" hidden="1">
      <c r="A14108" s="1" t="s">
        <v>5952</v>
      </c>
      <c r="B14108" s="1" t="s">
        <v>6013</v>
      </c>
      <c r="C14108" s="48" t="str">
        <f t="shared" si="440"/>
        <v>סו עפולה</v>
      </c>
      <c r="D14108" s="1" t="s">
        <v>6012</v>
      </c>
      <c r="E14108" s="1"/>
      <c r="F14108" s="2">
        <v>3</v>
      </c>
      <c r="G14108" s="2">
        <f>INDEX(תוצאות_בחירות,MATCH(C14108,siot!$F$3:$F$1887,0),27)</f>
        <v>1</v>
      </c>
      <c r="H14108" s="2" t="b">
        <f t="shared" si="441"/>
        <v>0</v>
      </c>
      <c r="I14108" s="1" t="s">
        <v>2</v>
      </c>
      <c r="J14108" s="1" t="s">
        <v>6025</v>
      </c>
      <c r="K14108" s="1"/>
    </row>
    <row r="14109" spans="1:11" hidden="1">
      <c r="A14109" s="1" t="s">
        <v>5952</v>
      </c>
      <c r="B14109" s="1" t="s">
        <v>6013</v>
      </c>
      <c r="C14109" s="48" t="str">
        <f t="shared" si="440"/>
        <v>סו עפולה</v>
      </c>
      <c r="D14109" s="1" t="s">
        <v>6012</v>
      </c>
      <c r="E14109" s="1"/>
      <c r="F14109" s="2">
        <v>4</v>
      </c>
      <c r="G14109" s="2">
        <f>INDEX(תוצאות_בחירות,MATCH(C14109,siot!$F$3:$F$1887,0),27)</f>
        <v>1</v>
      </c>
      <c r="H14109" s="2" t="b">
        <f t="shared" si="441"/>
        <v>0</v>
      </c>
      <c r="I14109" s="1" t="s">
        <v>2</v>
      </c>
      <c r="J14109" s="1" t="s">
        <v>6024</v>
      </c>
      <c r="K14109" s="1"/>
    </row>
    <row r="14110" spans="1:11" hidden="1">
      <c r="A14110" s="1" t="s">
        <v>5952</v>
      </c>
      <c r="B14110" s="1" t="s">
        <v>6013</v>
      </c>
      <c r="C14110" s="48" t="str">
        <f t="shared" si="440"/>
        <v>סו עפולה</v>
      </c>
      <c r="D14110" s="1" t="s">
        <v>6012</v>
      </c>
      <c r="E14110" s="1"/>
      <c r="F14110" s="2">
        <v>5</v>
      </c>
      <c r="G14110" s="2">
        <f>INDEX(תוצאות_בחירות,MATCH(C14110,siot!$F$3:$F$1887,0),27)</f>
        <v>1</v>
      </c>
      <c r="H14110" s="2" t="b">
        <f t="shared" si="441"/>
        <v>0</v>
      </c>
      <c r="I14110" s="1" t="s">
        <v>2</v>
      </c>
      <c r="J14110" s="1" t="s">
        <v>6023</v>
      </c>
      <c r="K14110" s="1"/>
    </row>
    <row r="14111" spans="1:11" hidden="1">
      <c r="A14111" s="1" t="s">
        <v>5952</v>
      </c>
      <c r="B14111" s="1" t="s">
        <v>6013</v>
      </c>
      <c r="C14111" s="48" t="str">
        <f t="shared" si="440"/>
        <v>סו עפולה</v>
      </c>
      <c r="D14111" s="1" t="s">
        <v>6012</v>
      </c>
      <c r="E14111" s="1"/>
      <c r="F14111" s="2">
        <v>6</v>
      </c>
      <c r="G14111" s="2">
        <f>INDEX(תוצאות_בחירות,MATCH(C14111,siot!$F$3:$F$1887,0),27)</f>
        <v>1</v>
      </c>
      <c r="H14111" s="2" t="b">
        <f t="shared" si="441"/>
        <v>0</v>
      </c>
      <c r="I14111" s="1" t="s">
        <v>2</v>
      </c>
      <c r="J14111" s="1" t="s">
        <v>6022</v>
      </c>
      <c r="K14111" s="1"/>
    </row>
    <row r="14112" spans="1:11" hidden="1">
      <c r="A14112" s="1" t="s">
        <v>5952</v>
      </c>
      <c r="B14112" s="1" t="s">
        <v>6013</v>
      </c>
      <c r="C14112" s="48" t="str">
        <f t="shared" si="440"/>
        <v>סו עפולה</v>
      </c>
      <c r="D14112" s="1" t="s">
        <v>6012</v>
      </c>
      <c r="E14112" s="1"/>
      <c r="F14112" s="2">
        <v>7</v>
      </c>
      <c r="G14112" s="2">
        <f>INDEX(תוצאות_בחירות,MATCH(C14112,siot!$F$3:$F$1887,0),27)</f>
        <v>1</v>
      </c>
      <c r="H14112" s="2" t="b">
        <f t="shared" si="441"/>
        <v>0</v>
      </c>
      <c r="I14112" s="1" t="s">
        <v>2</v>
      </c>
      <c r="J14112" s="1" t="s">
        <v>6021</v>
      </c>
      <c r="K14112" s="1"/>
    </row>
    <row r="14113" spans="1:11" hidden="1">
      <c r="A14113" s="1" t="s">
        <v>5952</v>
      </c>
      <c r="B14113" s="1" t="s">
        <v>6013</v>
      </c>
      <c r="C14113" s="48" t="str">
        <f t="shared" si="440"/>
        <v>סו עפולה</v>
      </c>
      <c r="D14113" s="1" t="s">
        <v>6012</v>
      </c>
      <c r="E14113" s="1"/>
      <c r="F14113" s="2">
        <v>8</v>
      </c>
      <c r="G14113" s="2">
        <f>INDEX(תוצאות_בחירות,MATCH(C14113,siot!$F$3:$F$1887,0),27)</f>
        <v>1</v>
      </c>
      <c r="H14113" s="2" t="b">
        <f t="shared" si="441"/>
        <v>0</v>
      </c>
      <c r="I14113" s="1" t="s">
        <v>2</v>
      </c>
      <c r="J14113" s="1" t="s">
        <v>6020</v>
      </c>
      <c r="K14113" s="1"/>
    </row>
    <row r="14114" spans="1:11" hidden="1">
      <c r="A14114" s="1" t="s">
        <v>5952</v>
      </c>
      <c r="B14114" s="1" t="s">
        <v>6013</v>
      </c>
      <c r="C14114" s="48" t="str">
        <f t="shared" si="440"/>
        <v>סו עפולה</v>
      </c>
      <c r="D14114" s="1" t="s">
        <v>6012</v>
      </c>
      <c r="E14114" s="1"/>
      <c r="F14114" s="2">
        <v>9</v>
      </c>
      <c r="G14114" s="2">
        <f>INDEX(תוצאות_בחירות,MATCH(C14114,siot!$F$3:$F$1887,0),27)</f>
        <v>1</v>
      </c>
      <c r="H14114" s="2" t="b">
        <f t="shared" si="441"/>
        <v>0</v>
      </c>
      <c r="I14114" s="1" t="s">
        <v>2</v>
      </c>
      <c r="J14114" s="1" t="s">
        <v>6019</v>
      </c>
      <c r="K14114" s="1"/>
    </row>
    <row r="14115" spans="1:11" hidden="1">
      <c r="A14115" s="1" t="s">
        <v>5952</v>
      </c>
      <c r="B14115" s="1" t="s">
        <v>6013</v>
      </c>
      <c r="C14115" s="48" t="str">
        <f t="shared" si="440"/>
        <v>סו עפולה</v>
      </c>
      <c r="D14115" s="1" t="s">
        <v>6012</v>
      </c>
      <c r="E14115" s="1"/>
      <c r="F14115" s="2">
        <v>10</v>
      </c>
      <c r="G14115" s="2">
        <f>INDEX(תוצאות_בחירות,MATCH(C14115,siot!$F$3:$F$1887,0),27)</f>
        <v>1</v>
      </c>
      <c r="H14115" s="2" t="b">
        <f t="shared" si="441"/>
        <v>0</v>
      </c>
      <c r="I14115" s="1" t="s">
        <v>2</v>
      </c>
      <c r="J14115" s="1" t="s">
        <v>6018</v>
      </c>
      <c r="K14115" s="1"/>
    </row>
    <row r="14116" spans="1:11" hidden="1">
      <c r="A14116" s="1" t="s">
        <v>5952</v>
      </c>
      <c r="B14116" s="1" t="s">
        <v>6013</v>
      </c>
      <c r="C14116" s="48" t="str">
        <f t="shared" si="440"/>
        <v>סו עפולה</v>
      </c>
      <c r="D14116" s="1" t="s">
        <v>6012</v>
      </c>
      <c r="E14116" s="1"/>
      <c r="F14116" s="2">
        <v>11</v>
      </c>
      <c r="G14116" s="2">
        <f>INDEX(תוצאות_בחירות,MATCH(C14116,siot!$F$3:$F$1887,0),27)</f>
        <v>1</v>
      </c>
      <c r="H14116" s="2" t="b">
        <f t="shared" si="441"/>
        <v>0</v>
      </c>
      <c r="I14116" s="1" t="s">
        <v>2</v>
      </c>
      <c r="J14116" s="1" t="s">
        <v>6017</v>
      </c>
      <c r="K14116" s="1"/>
    </row>
    <row r="14117" spans="1:11" hidden="1">
      <c r="A14117" s="1" t="s">
        <v>5952</v>
      </c>
      <c r="B14117" s="1" t="s">
        <v>6013</v>
      </c>
      <c r="C14117" s="48" t="str">
        <f t="shared" si="440"/>
        <v>סו עפולה</v>
      </c>
      <c r="D14117" s="1" t="s">
        <v>6012</v>
      </c>
      <c r="E14117" s="1"/>
      <c r="F14117" s="2">
        <v>12</v>
      </c>
      <c r="G14117" s="2">
        <f>INDEX(תוצאות_בחירות,MATCH(C14117,siot!$F$3:$F$1887,0),27)</f>
        <v>1</v>
      </c>
      <c r="H14117" s="2" t="b">
        <f t="shared" si="441"/>
        <v>0</v>
      </c>
      <c r="I14117" s="1" t="s">
        <v>2</v>
      </c>
      <c r="J14117" s="1" t="s">
        <v>6016</v>
      </c>
      <c r="K14117" s="1"/>
    </row>
    <row r="14118" spans="1:11" hidden="1">
      <c r="A14118" s="1" t="s">
        <v>5952</v>
      </c>
      <c r="B14118" s="1" t="s">
        <v>6013</v>
      </c>
      <c r="C14118" s="48" t="str">
        <f t="shared" si="440"/>
        <v>סו עפולה</v>
      </c>
      <c r="D14118" s="1" t="s">
        <v>6012</v>
      </c>
      <c r="E14118" s="1"/>
      <c r="F14118" s="2">
        <v>13</v>
      </c>
      <c r="G14118" s="2">
        <f>INDEX(תוצאות_בחירות,MATCH(C14118,siot!$F$3:$F$1887,0),27)</f>
        <v>1</v>
      </c>
      <c r="H14118" s="2" t="b">
        <f t="shared" si="441"/>
        <v>0</v>
      </c>
      <c r="I14118" s="1" t="s">
        <v>2</v>
      </c>
      <c r="J14118" s="1" t="s">
        <v>6015</v>
      </c>
      <c r="K14118" s="1"/>
    </row>
    <row r="14119" spans="1:11" hidden="1">
      <c r="A14119" s="1" t="s">
        <v>5952</v>
      </c>
      <c r="B14119" s="1" t="s">
        <v>6013</v>
      </c>
      <c r="C14119" s="48" t="str">
        <f t="shared" si="440"/>
        <v>סו עפולה</v>
      </c>
      <c r="D14119" s="1" t="s">
        <v>6012</v>
      </c>
      <c r="E14119" s="1"/>
      <c r="F14119" s="2">
        <v>14</v>
      </c>
      <c r="G14119" s="2">
        <f>INDEX(תוצאות_בחירות,MATCH(C14119,siot!$F$3:$F$1887,0),27)</f>
        <v>1</v>
      </c>
      <c r="H14119" s="2" t="b">
        <f t="shared" si="441"/>
        <v>0</v>
      </c>
      <c r="I14119" s="1" t="s">
        <v>2</v>
      </c>
      <c r="J14119" s="1" t="s">
        <v>6014</v>
      </c>
      <c r="K14119" s="1"/>
    </row>
    <row r="14120" spans="1:11" hidden="1">
      <c r="A14120" s="1" t="s">
        <v>5952</v>
      </c>
      <c r="B14120" s="1" t="s">
        <v>6013</v>
      </c>
      <c r="C14120" s="48" t="str">
        <f t="shared" si="440"/>
        <v>סו עפולה</v>
      </c>
      <c r="D14120" s="1" t="s">
        <v>6012</v>
      </c>
      <c r="E14120" s="1"/>
      <c r="F14120" s="2">
        <v>15</v>
      </c>
      <c r="G14120" s="2">
        <f>INDEX(תוצאות_בחירות,MATCH(C14120,siot!$F$3:$F$1887,0),27)</f>
        <v>1</v>
      </c>
      <c r="H14120" s="2" t="b">
        <f t="shared" si="441"/>
        <v>0</v>
      </c>
      <c r="I14120" s="1" t="s">
        <v>2</v>
      </c>
      <c r="J14120" s="1" t="s">
        <v>6011</v>
      </c>
      <c r="K14120" s="1"/>
    </row>
    <row r="14121" spans="1:11" hidden="1">
      <c r="A14121" s="1" t="s">
        <v>5952</v>
      </c>
      <c r="B14121" s="1" t="s">
        <v>1059</v>
      </c>
      <c r="C14121" s="48" t="str">
        <f t="shared" si="440"/>
        <v>ע עפולה</v>
      </c>
      <c r="D14121" s="1" t="s">
        <v>5996</v>
      </c>
      <c r="E14121" s="1" t="s">
        <v>18</v>
      </c>
      <c r="F14121" s="2" t="s">
        <v>19548</v>
      </c>
      <c r="G14121" s="2">
        <f>INDEX(תוצאות_בחירות,MATCH(C14121,siot!$F$3:$F$1887,0),27)</f>
        <v>2</v>
      </c>
      <c r="H14121" s="2" t="b">
        <f t="shared" si="441"/>
        <v>0</v>
      </c>
      <c r="I14121" s="1"/>
      <c r="J14121" s="1"/>
      <c r="K14121" s="1"/>
    </row>
    <row r="14122" spans="1:11">
      <c r="A14122" s="1" t="s">
        <v>5952</v>
      </c>
      <c r="B14122" s="1" t="s">
        <v>1059</v>
      </c>
      <c r="C14122" s="48" t="str">
        <f t="shared" si="440"/>
        <v>ע עפולה</v>
      </c>
      <c r="D14122" s="1" t="s">
        <v>5996</v>
      </c>
      <c r="E14122" s="1" t="s">
        <v>17</v>
      </c>
      <c r="F14122" s="2">
        <v>1</v>
      </c>
      <c r="G14122" s="2">
        <f>INDEX(תוצאות_בחירות,MATCH(C14122,siot!$F$3:$F$1887,0),27)</f>
        <v>2</v>
      </c>
      <c r="H14122" s="2" t="b">
        <f t="shared" si="441"/>
        <v>1</v>
      </c>
      <c r="I14122" s="1" t="s">
        <v>2</v>
      </c>
      <c r="J14122" s="1" t="s">
        <v>6010</v>
      </c>
      <c r="K14122" s="1"/>
    </row>
    <row r="14123" spans="1:11">
      <c r="A14123" s="1" t="s">
        <v>5952</v>
      </c>
      <c r="B14123" s="1" t="s">
        <v>1059</v>
      </c>
      <c r="C14123" s="48" t="str">
        <f t="shared" si="440"/>
        <v>ע עפולה</v>
      </c>
      <c r="D14123" s="1" t="s">
        <v>5996</v>
      </c>
      <c r="E14123" s="1"/>
      <c r="F14123" s="2">
        <v>2</v>
      </c>
      <c r="G14123" s="2">
        <f>INDEX(תוצאות_בחירות,MATCH(C14123,siot!$F$3:$F$1887,0),27)</f>
        <v>2</v>
      </c>
      <c r="H14123" s="2" t="b">
        <f t="shared" si="441"/>
        <v>1</v>
      </c>
      <c r="I14123" s="1" t="s">
        <v>2</v>
      </c>
      <c r="J14123" s="1" t="s">
        <v>131</v>
      </c>
      <c r="K14123" s="1"/>
    </row>
    <row r="14124" spans="1:11" hidden="1">
      <c r="A14124" s="1" t="s">
        <v>5952</v>
      </c>
      <c r="B14124" s="1" t="s">
        <v>1059</v>
      </c>
      <c r="C14124" s="48" t="str">
        <f t="shared" si="440"/>
        <v>ע עפולה</v>
      </c>
      <c r="D14124" s="1" t="s">
        <v>5996</v>
      </c>
      <c r="E14124" s="1"/>
      <c r="F14124" s="2">
        <v>3</v>
      </c>
      <c r="G14124" s="2">
        <f>INDEX(תוצאות_בחירות,MATCH(C14124,siot!$F$3:$F$1887,0),27)</f>
        <v>2</v>
      </c>
      <c r="H14124" s="2" t="b">
        <f t="shared" si="441"/>
        <v>0</v>
      </c>
      <c r="I14124" s="1" t="s">
        <v>2</v>
      </c>
      <c r="J14124" s="1" t="s">
        <v>6009</v>
      </c>
      <c r="K14124" s="1"/>
    </row>
    <row r="14125" spans="1:11" hidden="1">
      <c r="A14125" s="1" t="s">
        <v>5952</v>
      </c>
      <c r="B14125" s="1" t="s">
        <v>1059</v>
      </c>
      <c r="C14125" s="48" t="str">
        <f t="shared" si="440"/>
        <v>ע עפולה</v>
      </c>
      <c r="D14125" s="1" t="s">
        <v>5996</v>
      </c>
      <c r="E14125" s="1"/>
      <c r="F14125" s="2">
        <v>4</v>
      </c>
      <c r="G14125" s="2">
        <f>INDEX(תוצאות_בחירות,MATCH(C14125,siot!$F$3:$F$1887,0),27)</f>
        <v>2</v>
      </c>
      <c r="H14125" s="2" t="b">
        <f t="shared" si="441"/>
        <v>0</v>
      </c>
      <c r="I14125" s="1" t="s">
        <v>2</v>
      </c>
      <c r="J14125" s="1" t="s">
        <v>6008</v>
      </c>
      <c r="K14125" s="1"/>
    </row>
    <row r="14126" spans="1:11" hidden="1">
      <c r="A14126" s="1" t="s">
        <v>5952</v>
      </c>
      <c r="B14126" s="1" t="s">
        <v>1059</v>
      </c>
      <c r="C14126" s="48" t="str">
        <f t="shared" si="440"/>
        <v>ע עפולה</v>
      </c>
      <c r="D14126" s="1" t="s">
        <v>5996</v>
      </c>
      <c r="E14126" s="1"/>
      <c r="F14126" s="2">
        <v>5</v>
      </c>
      <c r="G14126" s="2">
        <f>INDEX(תוצאות_בחירות,MATCH(C14126,siot!$F$3:$F$1887,0),27)</f>
        <v>2</v>
      </c>
      <c r="H14126" s="2" t="b">
        <f t="shared" si="441"/>
        <v>0</v>
      </c>
      <c r="I14126" s="1" t="s">
        <v>2</v>
      </c>
      <c r="J14126" s="1" t="s">
        <v>6007</v>
      </c>
      <c r="K14126" s="1"/>
    </row>
    <row r="14127" spans="1:11" hidden="1">
      <c r="A14127" s="1" t="s">
        <v>5952</v>
      </c>
      <c r="B14127" s="1" t="s">
        <v>1059</v>
      </c>
      <c r="C14127" s="48" t="str">
        <f t="shared" si="440"/>
        <v>ע עפולה</v>
      </c>
      <c r="D14127" s="1" t="s">
        <v>5996</v>
      </c>
      <c r="E14127" s="1"/>
      <c r="F14127" s="2">
        <v>6</v>
      </c>
      <c r="G14127" s="2">
        <f>INDEX(תוצאות_בחירות,MATCH(C14127,siot!$F$3:$F$1887,0),27)</f>
        <v>2</v>
      </c>
      <c r="H14127" s="2" t="b">
        <f t="shared" si="441"/>
        <v>0</v>
      </c>
      <c r="I14127" s="1" t="s">
        <v>2</v>
      </c>
      <c r="J14127" s="1" t="s">
        <v>6006</v>
      </c>
      <c r="K14127" s="1"/>
    </row>
    <row r="14128" spans="1:11" hidden="1">
      <c r="A14128" s="1" t="s">
        <v>5952</v>
      </c>
      <c r="B14128" s="1" t="s">
        <v>1059</v>
      </c>
      <c r="C14128" s="48" t="str">
        <f t="shared" si="440"/>
        <v>ע עפולה</v>
      </c>
      <c r="D14128" s="1" t="s">
        <v>5996</v>
      </c>
      <c r="E14128" s="1"/>
      <c r="F14128" s="2">
        <v>7</v>
      </c>
      <c r="G14128" s="2">
        <f>INDEX(תוצאות_בחירות,MATCH(C14128,siot!$F$3:$F$1887,0),27)</f>
        <v>2</v>
      </c>
      <c r="H14128" s="2" t="b">
        <f t="shared" si="441"/>
        <v>0</v>
      </c>
      <c r="I14128" s="1" t="s">
        <v>2</v>
      </c>
      <c r="J14128" s="1" t="s">
        <v>6005</v>
      </c>
      <c r="K14128" s="1"/>
    </row>
    <row r="14129" spans="1:11" hidden="1">
      <c r="A14129" s="1" t="s">
        <v>5952</v>
      </c>
      <c r="B14129" s="1" t="s">
        <v>1059</v>
      </c>
      <c r="C14129" s="48" t="str">
        <f t="shared" si="440"/>
        <v>ע עפולה</v>
      </c>
      <c r="D14129" s="1" t="s">
        <v>5996</v>
      </c>
      <c r="E14129" s="1"/>
      <c r="F14129" s="2">
        <v>8</v>
      </c>
      <c r="G14129" s="2">
        <f>INDEX(תוצאות_בחירות,MATCH(C14129,siot!$F$3:$F$1887,0),27)</f>
        <v>2</v>
      </c>
      <c r="H14129" s="2" t="b">
        <f t="shared" si="441"/>
        <v>0</v>
      </c>
      <c r="I14129" s="1" t="s">
        <v>2</v>
      </c>
      <c r="J14129" s="1" t="s">
        <v>6004</v>
      </c>
      <c r="K14129" s="1"/>
    </row>
    <row r="14130" spans="1:11" hidden="1">
      <c r="A14130" s="1" t="s">
        <v>5952</v>
      </c>
      <c r="B14130" s="1" t="s">
        <v>1059</v>
      </c>
      <c r="C14130" s="48" t="str">
        <f t="shared" si="440"/>
        <v>ע עפולה</v>
      </c>
      <c r="D14130" s="1" t="s">
        <v>5996</v>
      </c>
      <c r="E14130" s="1"/>
      <c r="F14130" s="2">
        <v>9</v>
      </c>
      <c r="G14130" s="2">
        <f>INDEX(תוצאות_בחירות,MATCH(C14130,siot!$F$3:$F$1887,0),27)</f>
        <v>2</v>
      </c>
      <c r="H14130" s="2" t="b">
        <f t="shared" si="441"/>
        <v>0</v>
      </c>
      <c r="I14130" s="1" t="s">
        <v>2</v>
      </c>
      <c r="J14130" s="1" t="s">
        <v>6003</v>
      </c>
      <c r="K14130" s="1"/>
    </row>
    <row r="14131" spans="1:11" hidden="1">
      <c r="A14131" s="1" t="s">
        <v>5952</v>
      </c>
      <c r="B14131" s="1" t="s">
        <v>1059</v>
      </c>
      <c r="C14131" s="48" t="str">
        <f t="shared" si="440"/>
        <v>ע עפולה</v>
      </c>
      <c r="D14131" s="1" t="s">
        <v>5996</v>
      </c>
      <c r="E14131" s="1"/>
      <c r="F14131" s="2">
        <v>10</v>
      </c>
      <c r="G14131" s="2">
        <f>INDEX(תוצאות_בחירות,MATCH(C14131,siot!$F$3:$F$1887,0),27)</f>
        <v>2</v>
      </c>
      <c r="H14131" s="2" t="b">
        <f t="shared" si="441"/>
        <v>0</v>
      </c>
      <c r="I14131" s="1" t="s">
        <v>2</v>
      </c>
      <c r="J14131" s="1" t="s">
        <v>6002</v>
      </c>
      <c r="K14131" s="1"/>
    </row>
    <row r="14132" spans="1:11" hidden="1">
      <c r="A14132" s="1" t="s">
        <v>5952</v>
      </c>
      <c r="B14132" s="1" t="s">
        <v>1059</v>
      </c>
      <c r="C14132" s="48" t="str">
        <f t="shared" si="440"/>
        <v>ע עפולה</v>
      </c>
      <c r="D14132" s="1" t="s">
        <v>5996</v>
      </c>
      <c r="E14132" s="1"/>
      <c r="F14132" s="2">
        <v>11</v>
      </c>
      <c r="G14132" s="2">
        <f>INDEX(תוצאות_בחירות,MATCH(C14132,siot!$F$3:$F$1887,0),27)</f>
        <v>2</v>
      </c>
      <c r="H14132" s="2" t="b">
        <f t="shared" si="441"/>
        <v>0</v>
      </c>
      <c r="I14132" s="1" t="s">
        <v>2</v>
      </c>
      <c r="J14132" s="1" t="s">
        <v>6001</v>
      </c>
      <c r="K14132" s="1"/>
    </row>
    <row r="14133" spans="1:11" hidden="1">
      <c r="A14133" s="1" t="s">
        <v>5952</v>
      </c>
      <c r="B14133" s="1" t="s">
        <v>1059</v>
      </c>
      <c r="C14133" s="48" t="str">
        <f t="shared" si="440"/>
        <v>ע עפולה</v>
      </c>
      <c r="D14133" s="1" t="s">
        <v>5996</v>
      </c>
      <c r="E14133" s="1"/>
      <c r="F14133" s="2">
        <v>12</v>
      </c>
      <c r="G14133" s="2">
        <f>INDEX(תוצאות_בחירות,MATCH(C14133,siot!$F$3:$F$1887,0),27)</f>
        <v>2</v>
      </c>
      <c r="H14133" s="2" t="b">
        <f t="shared" si="441"/>
        <v>0</v>
      </c>
      <c r="I14133" s="1" t="s">
        <v>2</v>
      </c>
      <c r="J14133" s="1" t="s">
        <v>6000</v>
      </c>
      <c r="K14133" s="1"/>
    </row>
    <row r="14134" spans="1:11" hidden="1">
      <c r="A14134" s="1" t="s">
        <v>5952</v>
      </c>
      <c r="B14134" s="1" t="s">
        <v>1059</v>
      </c>
      <c r="C14134" s="48" t="str">
        <f t="shared" si="440"/>
        <v>ע עפולה</v>
      </c>
      <c r="D14134" s="1" t="s">
        <v>5996</v>
      </c>
      <c r="E14134" s="1"/>
      <c r="F14134" s="2">
        <v>13</v>
      </c>
      <c r="G14134" s="2">
        <f>INDEX(תוצאות_בחירות,MATCH(C14134,siot!$F$3:$F$1887,0),27)</f>
        <v>2</v>
      </c>
      <c r="H14134" s="2" t="b">
        <f t="shared" si="441"/>
        <v>0</v>
      </c>
      <c r="I14134" s="1" t="s">
        <v>2</v>
      </c>
      <c r="J14134" s="1" t="s">
        <v>5999</v>
      </c>
      <c r="K14134" s="1"/>
    </row>
    <row r="14135" spans="1:11" hidden="1">
      <c r="A14135" s="1" t="s">
        <v>5952</v>
      </c>
      <c r="B14135" s="1" t="s">
        <v>1059</v>
      </c>
      <c r="C14135" s="48" t="str">
        <f t="shared" si="440"/>
        <v>ע עפולה</v>
      </c>
      <c r="D14135" s="1" t="s">
        <v>5996</v>
      </c>
      <c r="E14135" s="1"/>
      <c r="F14135" s="2">
        <v>14</v>
      </c>
      <c r="G14135" s="2">
        <f>INDEX(תוצאות_בחירות,MATCH(C14135,siot!$F$3:$F$1887,0),27)</f>
        <v>2</v>
      </c>
      <c r="H14135" s="2" t="b">
        <f t="shared" si="441"/>
        <v>0</v>
      </c>
      <c r="I14135" s="1" t="s">
        <v>2</v>
      </c>
      <c r="J14135" s="1" t="s">
        <v>5998</v>
      </c>
      <c r="K14135" s="1"/>
    </row>
    <row r="14136" spans="1:11" hidden="1">
      <c r="A14136" s="1" t="s">
        <v>5952</v>
      </c>
      <c r="B14136" s="1" t="s">
        <v>1059</v>
      </c>
      <c r="C14136" s="48" t="str">
        <f t="shared" si="440"/>
        <v>ע עפולה</v>
      </c>
      <c r="D14136" s="1" t="s">
        <v>5996</v>
      </c>
      <c r="E14136" s="1"/>
      <c r="F14136" s="2">
        <v>15</v>
      </c>
      <c r="G14136" s="2">
        <f>INDEX(תוצאות_בחירות,MATCH(C14136,siot!$F$3:$F$1887,0),27)</f>
        <v>2</v>
      </c>
      <c r="H14136" s="2" t="b">
        <f t="shared" si="441"/>
        <v>0</v>
      </c>
      <c r="I14136" s="1" t="s">
        <v>2</v>
      </c>
      <c r="J14136" s="1" t="s">
        <v>5997</v>
      </c>
      <c r="K14136" s="1"/>
    </row>
    <row r="14137" spans="1:11" hidden="1">
      <c r="A14137" s="1" t="s">
        <v>5952</v>
      </c>
      <c r="B14137" s="1" t="s">
        <v>1059</v>
      </c>
      <c r="C14137" s="48" t="str">
        <f t="shared" si="440"/>
        <v>ע עפולה</v>
      </c>
      <c r="D14137" s="1" t="s">
        <v>5996</v>
      </c>
      <c r="E14137" s="1"/>
      <c r="F14137" s="2">
        <v>16</v>
      </c>
      <c r="G14137" s="2">
        <f>INDEX(תוצאות_בחירות,MATCH(C14137,siot!$F$3:$F$1887,0),27)</f>
        <v>2</v>
      </c>
      <c r="H14137" s="2" t="b">
        <f t="shared" si="441"/>
        <v>0</v>
      </c>
      <c r="I14137" s="1" t="s">
        <v>2</v>
      </c>
      <c r="J14137" s="1" t="s">
        <v>5995</v>
      </c>
      <c r="K14137" s="1"/>
    </row>
    <row r="14138" spans="1:11" hidden="1">
      <c r="A14138" s="1" t="s">
        <v>5952</v>
      </c>
      <c r="B14138" s="1" t="s">
        <v>364</v>
      </c>
      <c r="C14138" s="48" t="str">
        <f t="shared" si="440"/>
        <v>ף עפולה</v>
      </c>
      <c r="D14138" s="1" t="s">
        <v>5103</v>
      </c>
      <c r="E14138" s="1" t="s">
        <v>3</v>
      </c>
      <c r="F14138" s="2" t="s">
        <v>19548</v>
      </c>
      <c r="G14138" s="2">
        <f>INDEX(תוצאות_בחירות,MATCH(C14138,siot!$F$3:$F$1887,0),27)</f>
        <v>0</v>
      </c>
      <c r="H14138" s="2" t="b">
        <f t="shared" si="441"/>
        <v>0</v>
      </c>
      <c r="I14138" s="1"/>
      <c r="J14138" s="1"/>
      <c r="K14138" s="1"/>
    </row>
    <row r="14139" spans="1:11" hidden="1">
      <c r="A14139" s="1" t="s">
        <v>5952</v>
      </c>
      <c r="B14139" s="1" t="s">
        <v>364</v>
      </c>
      <c r="C14139" s="48" t="str">
        <f t="shared" si="440"/>
        <v>ף עפולה</v>
      </c>
      <c r="D14139" s="1" t="s">
        <v>5103</v>
      </c>
      <c r="E14139" s="1"/>
      <c r="F14139" s="2">
        <v>1</v>
      </c>
      <c r="G14139" s="2">
        <f>INDEX(תוצאות_בחירות,MATCH(C14139,siot!$F$3:$F$1887,0),27)</f>
        <v>0</v>
      </c>
      <c r="H14139" s="2" t="b">
        <f t="shared" si="441"/>
        <v>0</v>
      </c>
      <c r="I14139" s="1" t="s">
        <v>2</v>
      </c>
      <c r="J14139" s="1" t="s">
        <v>5994</v>
      </c>
      <c r="K14139" s="1"/>
    </row>
    <row r="14140" spans="1:11" hidden="1">
      <c r="A14140" s="1" t="s">
        <v>5952</v>
      </c>
      <c r="B14140" s="1" t="s">
        <v>364</v>
      </c>
      <c r="C14140" s="48" t="str">
        <f t="shared" si="440"/>
        <v>ף עפולה</v>
      </c>
      <c r="D14140" s="1" t="s">
        <v>5103</v>
      </c>
      <c r="E14140" s="1"/>
      <c r="F14140" s="2">
        <v>2</v>
      </c>
      <c r="G14140" s="2">
        <f>INDEX(תוצאות_בחירות,MATCH(C14140,siot!$F$3:$F$1887,0),27)</f>
        <v>0</v>
      </c>
      <c r="H14140" s="2" t="b">
        <f t="shared" si="441"/>
        <v>0</v>
      </c>
      <c r="I14140" s="1" t="s">
        <v>2</v>
      </c>
      <c r="J14140" s="1" t="s">
        <v>5993</v>
      </c>
      <c r="K14140" s="1"/>
    </row>
    <row r="14141" spans="1:11" hidden="1">
      <c r="A14141" s="1" t="s">
        <v>5952</v>
      </c>
      <c r="B14141" s="1" t="s">
        <v>364</v>
      </c>
      <c r="C14141" s="48" t="str">
        <f t="shared" si="440"/>
        <v>ף עפולה</v>
      </c>
      <c r="D14141" s="1" t="s">
        <v>5103</v>
      </c>
      <c r="E14141" s="1"/>
      <c r="F14141" s="2">
        <v>3</v>
      </c>
      <c r="G14141" s="2">
        <f>INDEX(תוצאות_בחירות,MATCH(C14141,siot!$F$3:$F$1887,0),27)</f>
        <v>0</v>
      </c>
      <c r="H14141" s="2" t="b">
        <f t="shared" si="441"/>
        <v>0</v>
      </c>
      <c r="I14141" s="1" t="s">
        <v>2</v>
      </c>
      <c r="J14141" s="1" t="s">
        <v>519</v>
      </c>
      <c r="K14141" s="1"/>
    </row>
    <row r="14142" spans="1:11" hidden="1">
      <c r="A14142" s="1" t="s">
        <v>5952</v>
      </c>
      <c r="B14142" s="1" t="s">
        <v>364</v>
      </c>
      <c r="C14142" s="48" t="str">
        <f t="shared" si="440"/>
        <v>ף עפולה</v>
      </c>
      <c r="D14142" s="1" t="s">
        <v>5103</v>
      </c>
      <c r="E14142" s="1"/>
      <c r="F14142" s="2">
        <v>4</v>
      </c>
      <c r="G14142" s="2">
        <f>INDEX(תוצאות_בחירות,MATCH(C14142,siot!$F$3:$F$1887,0),27)</f>
        <v>0</v>
      </c>
      <c r="H14142" s="2" t="b">
        <f t="shared" si="441"/>
        <v>0</v>
      </c>
      <c r="I14142" s="1" t="s">
        <v>2</v>
      </c>
      <c r="J14142" s="1" t="s">
        <v>5992</v>
      </c>
      <c r="K14142" s="1"/>
    </row>
    <row r="14143" spans="1:11" hidden="1">
      <c r="A14143" s="1" t="s">
        <v>5952</v>
      </c>
      <c r="B14143" s="1" t="s">
        <v>364</v>
      </c>
      <c r="C14143" s="48" t="str">
        <f t="shared" si="440"/>
        <v>ף עפולה</v>
      </c>
      <c r="D14143" s="1" t="s">
        <v>5103</v>
      </c>
      <c r="E14143" s="1"/>
      <c r="F14143" s="2">
        <v>5</v>
      </c>
      <c r="G14143" s="2">
        <f>INDEX(תוצאות_בחירות,MATCH(C14143,siot!$F$3:$F$1887,0),27)</f>
        <v>0</v>
      </c>
      <c r="H14143" s="2" t="b">
        <f t="shared" si="441"/>
        <v>0</v>
      </c>
      <c r="I14143" s="1" t="s">
        <v>2</v>
      </c>
      <c r="J14143" s="1" t="s">
        <v>5991</v>
      </c>
      <c r="K14143" s="1"/>
    </row>
    <row r="14144" spans="1:11" hidden="1">
      <c r="A14144" s="1" t="s">
        <v>5952</v>
      </c>
      <c r="B14144" s="1" t="s">
        <v>364</v>
      </c>
      <c r="C14144" s="48" t="str">
        <f t="shared" si="440"/>
        <v>ף עפולה</v>
      </c>
      <c r="D14144" s="1" t="s">
        <v>5103</v>
      </c>
      <c r="E14144" s="1"/>
      <c r="F14144" s="2">
        <v>6</v>
      </c>
      <c r="G14144" s="2">
        <f>INDEX(תוצאות_בחירות,MATCH(C14144,siot!$F$3:$F$1887,0),27)</f>
        <v>0</v>
      </c>
      <c r="H14144" s="2" t="b">
        <f t="shared" si="441"/>
        <v>0</v>
      </c>
      <c r="I14144" s="1" t="s">
        <v>2</v>
      </c>
      <c r="J14144" s="1" t="s">
        <v>5990</v>
      </c>
      <c r="K14144" s="1"/>
    </row>
    <row r="14145" spans="1:11" hidden="1">
      <c r="A14145" s="1" t="s">
        <v>5952</v>
      </c>
      <c r="B14145" s="1" t="s">
        <v>364</v>
      </c>
      <c r="C14145" s="48" t="str">
        <f t="shared" si="440"/>
        <v>ף עפולה</v>
      </c>
      <c r="D14145" s="1" t="s">
        <v>5103</v>
      </c>
      <c r="E14145" s="1"/>
      <c r="F14145" s="2">
        <v>7</v>
      </c>
      <c r="G14145" s="2">
        <f>INDEX(תוצאות_בחירות,MATCH(C14145,siot!$F$3:$F$1887,0),27)</f>
        <v>0</v>
      </c>
      <c r="H14145" s="2" t="b">
        <f t="shared" si="441"/>
        <v>0</v>
      </c>
      <c r="I14145" s="1" t="s">
        <v>2</v>
      </c>
      <c r="J14145" s="1" t="s">
        <v>5989</v>
      </c>
      <c r="K14145" s="1"/>
    </row>
    <row r="14146" spans="1:11" hidden="1">
      <c r="A14146" s="1" t="s">
        <v>5952</v>
      </c>
      <c r="B14146" s="1" t="s">
        <v>364</v>
      </c>
      <c r="C14146" s="48" t="str">
        <f t="shared" si="440"/>
        <v>ף עפולה</v>
      </c>
      <c r="D14146" s="1" t="s">
        <v>5103</v>
      </c>
      <c r="E14146" s="1"/>
      <c r="F14146" s="2">
        <v>8</v>
      </c>
      <c r="G14146" s="2">
        <f>INDEX(תוצאות_בחירות,MATCH(C14146,siot!$F$3:$F$1887,0),27)</f>
        <v>0</v>
      </c>
      <c r="H14146" s="2" t="b">
        <f t="shared" si="441"/>
        <v>0</v>
      </c>
      <c r="I14146" s="1" t="s">
        <v>2</v>
      </c>
      <c r="J14146" s="1" t="s">
        <v>5988</v>
      </c>
      <c r="K14146" s="1"/>
    </row>
    <row r="14147" spans="1:11" hidden="1">
      <c r="A14147" s="1" t="s">
        <v>5952</v>
      </c>
      <c r="B14147" s="1" t="s">
        <v>108</v>
      </c>
      <c r="C14147" s="48" t="str">
        <f t="shared" si="440"/>
        <v>פה עפולה</v>
      </c>
      <c r="D14147" s="1" t="s">
        <v>5982</v>
      </c>
      <c r="E14147" s="1" t="s">
        <v>3</v>
      </c>
      <c r="F14147" s="2" t="s">
        <v>19548</v>
      </c>
      <c r="G14147" s="2">
        <f>INDEX(תוצאות_בחירות,MATCH(C14147,siot!$F$3:$F$1887,0),27)</f>
        <v>1</v>
      </c>
      <c r="H14147" s="2" t="b">
        <f t="shared" si="441"/>
        <v>0</v>
      </c>
      <c r="I14147" s="1"/>
      <c r="J14147" s="1"/>
      <c r="K14147" s="1"/>
    </row>
    <row r="14148" spans="1:11">
      <c r="A14148" s="1" t="s">
        <v>5952</v>
      </c>
      <c r="B14148" s="1" t="s">
        <v>108</v>
      </c>
      <c r="C14148" s="48" t="str">
        <f t="shared" ref="C14148:C14211" si="442">B14148&amp;" "&amp;A14148</f>
        <v>פה עפולה</v>
      </c>
      <c r="D14148" s="1" t="s">
        <v>5982</v>
      </c>
      <c r="E14148" s="1"/>
      <c r="F14148" s="2">
        <v>1</v>
      </c>
      <c r="G14148" s="2">
        <f>INDEX(תוצאות_בחירות,MATCH(C14148,siot!$F$3:$F$1887,0),27)</f>
        <v>1</v>
      </c>
      <c r="H14148" s="2" t="b">
        <f t="shared" ref="H14148:H14211" si="443">IF(OR(F14148&lt;G14148,G14148=F14148),TRUE,FALSE)</f>
        <v>1</v>
      </c>
      <c r="I14148" s="1" t="s">
        <v>2</v>
      </c>
      <c r="J14148" s="1" t="s">
        <v>5987</v>
      </c>
      <c r="K14148" s="1"/>
    </row>
    <row r="14149" spans="1:11" hidden="1">
      <c r="A14149" s="1" t="s">
        <v>5952</v>
      </c>
      <c r="B14149" s="1" t="s">
        <v>108</v>
      </c>
      <c r="C14149" s="48" t="str">
        <f t="shared" si="442"/>
        <v>פה עפולה</v>
      </c>
      <c r="D14149" s="1" t="s">
        <v>5982</v>
      </c>
      <c r="E14149" s="1"/>
      <c r="F14149" s="2">
        <v>2</v>
      </c>
      <c r="G14149" s="2">
        <f>INDEX(תוצאות_בחירות,MATCH(C14149,siot!$F$3:$F$1887,0),27)</f>
        <v>1</v>
      </c>
      <c r="H14149" s="2" t="b">
        <f t="shared" si="443"/>
        <v>0</v>
      </c>
      <c r="I14149" s="1" t="s">
        <v>2</v>
      </c>
      <c r="J14149" s="1" t="s">
        <v>5986</v>
      </c>
      <c r="K14149" s="1"/>
    </row>
    <row r="14150" spans="1:11" hidden="1">
      <c r="A14150" s="1" t="s">
        <v>5952</v>
      </c>
      <c r="B14150" s="1" t="s">
        <v>108</v>
      </c>
      <c r="C14150" s="48" t="str">
        <f t="shared" si="442"/>
        <v>פה עפולה</v>
      </c>
      <c r="D14150" s="1" t="s">
        <v>5982</v>
      </c>
      <c r="E14150" s="1"/>
      <c r="F14150" s="2">
        <v>3</v>
      </c>
      <c r="G14150" s="2">
        <f>INDEX(תוצאות_בחירות,MATCH(C14150,siot!$F$3:$F$1887,0),27)</f>
        <v>1</v>
      </c>
      <c r="H14150" s="2" t="b">
        <f t="shared" si="443"/>
        <v>0</v>
      </c>
      <c r="I14150" s="1" t="s">
        <v>2</v>
      </c>
      <c r="J14150" s="1" t="s">
        <v>5985</v>
      </c>
      <c r="K14150" s="1"/>
    </row>
    <row r="14151" spans="1:11" hidden="1">
      <c r="A14151" s="1" t="s">
        <v>5952</v>
      </c>
      <c r="B14151" s="1" t="s">
        <v>108</v>
      </c>
      <c r="C14151" s="48" t="str">
        <f t="shared" si="442"/>
        <v>פה עפולה</v>
      </c>
      <c r="D14151" s="1" t="s">
        <v>5982</v>
      </c>
      <c r="E14151" s="1"/>
      <c r="F14151" s="2">
        <v>4</v>
      </c>
      <c r="G14151" s="2">
        <f>INDEX(תוצאות_בחירות,MATCH(C14151,siot!$F$3:$F$1887,0),27)</f>
        <v>1</v>
      </c>
      <c r="H14151" s="2" t="b">
        <f t="shared" si="443"/>
        <v>0</v>
      </c>
      <c r="I14151" s="1" t="s">
        <v>2</v>
      </c>
      <c r="J14151" s="1" t="s">
        <v>5984</v>
      </c>
      <c r="K14151" s="1"/>
    </row>
    <row r="14152" spans="1:11" hidden="1">
      <c r="A14152" s="1" t="s">
        <v>5952</v>
      </c>
      <c r="B14152" s="1" t="s">
        <v>108</v>
      </c>
      <c r="C14152" s="48" t="str">
        <f t="shared" si="442"/>
        <v>פה עפולה</v>
      </c>
      <c r="D14152" s="1" t="s">
        <v>5982</v>
      </c>
      <c r="E14152" s="1"/>
      <c r="F14152" s="2">
        <v>5</v>
      </c>
      <c r="G14152" s="2">
        <f>INDEX(תוצאות_בחירות,MATCH(C14152,siot!$F$3:$F$1887,0),27)</f>
        <v>1</v>
      </c>
      <c r="H14152" s="2" t="b">
        <f t="shared" si="443"/>
        <v>0</v>
      </c>
      <c r="I14152" s="1" t="s">
        <v>2</v>
      </c>
      <c r="J14152" s="1" t="s">
        <v>5983</v>
      </c>
      <c r="K14152" s="1"/>
    </row>
    <row r="14153" spans="1:11" hidden="1">
      <c r="A14153" s="1" t="s">
        <v>5952</v>
      </c>
      <c r="B14153" s="1" t="s">
        <v>108</v>
      </c>
      <c r="C14153" s="48" t="str">
        <f t="shared" si="442"/>
        <v>פה עפולה</v>
      </c>
      <c r="D14153" s="1" t="s">
        <v>5982</v>
      </c>
      <c r="E14153" s="1"/>
      <c r="F14153" s="2">
        <v>6</v>
      </c>
      <c r="G14153" s="2">
        <f>INDEX(תוצאות_בחירות,MATCH(C14153,siot!$F$3:$F$1887,0),27)</f>
        <v>1</v>
      </c>
      <c r="H14153" s="2" t="b">
        <f t="shared" si="443"/>
        <v>0</v>
      </c>
      <c r="I14153" s="1" t="s">
        <v>2</v>
      </c>
      <c r="J14153" s="1" t="s">
        <v>5981</v>
      </c>
      <c r="K14153" s="1"/>
    </row>
    <row r="14154" spans="1:11" hidden="1">
      <c r="A14154" s="1" t="s">
        <v>5952</v>
      </c>
      <c r="B14154" s="1" t="s">
        <v>1046</v>
      </c>
      <c r="C14154" s="48" t="str">
        <f t="shared" si="442"/>
        <v>פז עפולה</v>
      </c>
      <c r="D14154" s="1" t="s">
        <v>5972</v>
      </c>
      <c r="E14154" s="1" t="s">
        <v>18</v>
      </c>
      <c r="F14154" s="2" t="s">
        <v>19548</v>
      </c>
      <c r="G14154" s="2">
        <f>INDEX(תוצאות_בחירות,MATCH(C14154,siot!$F$3:$F$1887,0),27)</f>
        <v>2</v>
      </c>
      <c r="H14154" s="2" t="b">
        <f t="shared" si="443"/>
        <v>0</v>
      </c>
      <c r="I14154" s="1"/>
      <c r="J14154" s="1"/>
      <c r="K14154" s="1"/>
    </row>
    <row r="14155" spans="1:11">
      <c r="A14155" s="1" t="s">
        <v>5952</v>
      </c>
      <c r="B14155" s="1" t="s">
        <v>1046</v>
      </c>
      <c r="C14155" s="48" t="str">
        <f t="shared" si="442"/>
        <v>פז עפולה</v>
      </c>
      <c r="D14155" s="1" t="s">
        <v>5972</v>
      </c>
      <c r="E14155" s="1" t="s">
        <v>17</v>
      </c>
      <c r="F14155" s="2">
        <v>1</v>
      </c>
      <c r="G14155" s="2">
        <f>INDEX(תוצאות_בחירות,MATCH(C14155,siot!$F$3:$F$1887,0),27)</f>
        <v>2</v>
      </c>
      <c r="H14155" s="2" t="b">
        <f t="shared" si="443"/>
        <v>1</v>
      </c>
      <c r="I14155" s="1" t="s">
        <v>2</v>
      </c>
      <c r="J14155" s="1" t="s">
        <v>5980</v>
      </c>
      <c r="K14155" s="1"/>
    </row>
    <row r="14156" spans="1:11">
      <c r="A14156" s="1" t="s">
        <v>5952</v>
      </c>
      <c r="B14156" s="1" t="s">
        <v>1046</v>
      </c>
      <c r="C14156" s="48" t="str">
        <f t="shared" si="442"/>
        <v>פז עפולה</v>
      </c>
      <c r="D14156" s="1" t="s">
        <v>5972</v>
      </c>
      <c r="E14156" s="1"/>
      <c r="F14156" s="2">
        <v>2</v>
      </c>
      <c r="G14156" s="2">
        <f>INDEX(תוצאות_בחירות,MATCH(C14156,siot!$F$3:$F$1887,0),27)</f>
        <v>2</v>
      </c>
      <c r="H14156" s="2" t="b">
        <f t="shared" si="443"/>
        <v>1</v>
      </c>
      <c r="I14156" s="1" t="s">
        <v>2</v>
      </c>
      <c r="J14156" s="1" t="s">
        <v>5979</v>
      </c>
      <c r="K14156" s="1">
        <v>1</v>
      </c>
    </row>
    <row r="14157" spans="1:11" hidden="1">
      <c r="A14157" s="1" t="s">
        <v>5952</v>
      </c>
      <c r="B14157" s="1" t="s">
        <v>1046</v>
      </c>
      <c r="C14157" s="48" t="str">
        <f t="shared" si="442"/>
        <v>פז עפולה</v>
      </c>
      <c r="D14157" s="1" t="s">
        <v>5972</v>
      </c>
      <c r="E14157" s="1"/>
      <c r="F14157" s="2">
        <v>3</v>
      </c>
      <c r="G14157" s="2">
        <f>INDEX(תוצאות_בחירות,MATCH(C14157,siot!$F$3:$F$1887,0),27)</f>
        <v>2</v>
      </c>
      <c r="H14157" s="2" t="b">
        <f t="shared" si="443"/>
        <v>0</v>
      </c>
      <c r="I14157" s="1" t="s">
        <v>2</v>
      </c>
      <c r="J14157" s="1" t="s">
        <v>1969</v>
      </c>
      <c r="K14157" s="1"/>
    </row>
    <row r="14158" spans="1:11" hidden="1">
      <c r="A14158" s="1" t="s">
        <v>5952</v>
      </c>
      <c r="B14158" s="1" t="s">
        <v>1046</v>
      </c>
      <c r="C14158" s="48" t="str">
        <f t="shared" si="442"/>
        <v>פז עפולה</v>
      </c>
      <c r="D14158" s="1" t="s">
        <v>5972</v>
      </c>
      <c r="E14158" s="1"/>
      <c r="F14158" s="2">
        <v>4</v>
      </c>
      <c r="G14158" s="2">
        <f>INDEX(תוצאות_בחירות,MATCH(C14158,siot!$F$3:$F$1887,0),27)</f>
        <v>2</v>
      </c>
      <c r="H14158" s="2" t="b">
        <f t="shared" si="443"/>
        <v>0</v>
      </c>
      <c r="I14158" s="1" t="s">
        <v>2</v>
      </c>
      <c r="J14158" s="1" t="s">
        <v>5978</v>
      </c>
      <c r="K14158" s="1"/>
    </row>
    <row r="14159" spans="1:11" hidden="1">
      <c r="A14159" s="1" t="s">
        <v>5952</v>
      </c>
      <c r="B14159" s="1" t="s">
        <v>1046</v>
      </c>
      <c r="C14159" s="48" t="str">
        <f t="shared" si="442"/>
        <v>פז עפולה</v>
      </c>
      <c r="D14159" s="1" t="s">
        <v>5972</v>
      </c>
      <c r="E14159" s="1"/>
      <c r="F14159" s="2">
        <v>5</v>
      </c>
      <c r="G14159" s="2">
        <f>INDEX(תוצאות_בחירות,MATCH(C14159,siot!$F$3:$F$1887,0),27)</f>
        <v>2</v>
      </c>
      <c r="H14159" s="2" t="b">
        <f t="shared" si="443"/>
        <v>0</v>
      </c>
      <c r="I14159" s="1" t="s">
        <v>2</v>
      </c>
      <c r="J14159" s="1" t="s">
        <v>5977</v>
      </c>
      <c r="K14159" s="1"/>
    </row>
    <row r="14160" spans="1:11" hidden="1">
      <c r="A14160" s="1" t="s">
        <v>5952</v>
      </c>
      <c r="B14160" s="1" t="s">
        <v>1046</v>
      </c>
      <c r="C14160" s="48" t="str">
        <f t="shared" si="442"/>
        <v>פז עפולה</v>
      </c>
      <c r="D14160" s="1" t="s">
        <v>5972</v>
      </c>
      <c r="E14160" s="1"/>
      <c r="F14160" s="2">
        <v>6</v>
      </c>
      <c r="G14160" s="2">
        <f>INDEX(תוצאות_בחירות,MATCH(C14160,siot!$F$3:$F$1887,0),27)</f>
        <v>2</v>
      </c>
      <c r="H14160" s="2" t="b">
        <f t="shared" si="443"/>
        <v>0</v>
      </c>
      <c r="I14160" s="1" t="s">
        <v>2</v>
      </c>
      <c r="J14160" s="1" t="s">
        <v>5976</v>
      </c>
      <c r="K14160" s="1"/>
    </row>
    <row r="14161" spans="1:11" hidden="1">
      <c r="A14161" s="1" t="s">
        <v>5952</v>
      </c>
      <c r="B14161" s="1" t="s">
        <v>1046</v>
      </c>
      <c r="C14161" s="48" t="str">
        <f t="shared" si="442"/>
        <v>פז עפולה</v>
      </c>
      <c r="D14161" s="1" t="s">
        <v>5972</v>
      </c>
      <c r="E14161" s="1"/>
      <c r="F14161" s="2">
        <v>7</v>
      </c>
      <c r="G14161" s="2">
        <f>INDEX(תוצאות_בחירות,MATCH(C14161,siot!$F$3:$F$1887,0),27)</f>
        <v>2</v>
      </c>
      <c r="H14161" s="2" t="b">
        <f t="shared" si="443"/>
        <v>0</v>
      </c>
      <c r="I14161" s="1" t="s">
        <v>2</v>
      </c>
      <c r="J14161" s="1" t="s">
        <v>5975</v>
      </c>
      <c r="K14161" s="1"/>
    </row>
    <row r="14162" spans="1:11" hidden="1">
      <c r="A14162" s="1" t="s">
        <v>5952</v>
      </c>
      <c r="B14162" s="1" t="s">
        <v>1046</v>
      </c>
      <c r="C14162" s="48" t="str">
        <f t="shared" si="442"/>
        <v>פז עפולה</v>
      </c>
      <c r="D14162" s="1" t="s">
        <v>5972</v>
      </c>
      <c r="E14162" s="1"/>
      <c r="F14162" s="2">
        <v>8</v>
      </c>
      <c r="G14162" s="2">
        <f>INDEX(תוצאות_בחירות,MATCH(C14162,siot!$F$3:$F$1887,0),27)</f>
        <v>2</v>
      </c>
      <c r="H14162" s="2" t="b">
        <f t="shared" si="443"/>
        <v>0</v>
      </c>
      <c r="I14162" s="1" t="s">
        <v>2</v>
      </c>
      <c r="J14162" s="1" t="s">
        <v>5974</v>
      </c>
      <c r="K14162" s="1"/>
    </row>
    <row r="14163" spans="1:11" hidden="1">
      <c r="A14163" s="1" t="s">
        <v>5952</v>
      </c>
      <c r="B14163" s="1" t="s">
        <v>1046</v>
      </c>
      <c r="C14163" s="48" t="str">
        <f t="shared" si="442"/>
        <v>פז עפולה</v>
      </c>
      <c r="D14163" s="1" t="s">
        <v>5972</v>
      </c>
      <c r="E14163" s="1"/>
      <c r="F14163" s="2">
        <v>9</v>
      </c>
      <c r="G14163" s="2">
        <f>INDEX(תוצאות_בחירות,MATCH(C14163,siot!$F$3:$F$1887,0),27)</f>
        <v>2</v>
      </c>
      <c r="H14163" s="2" t="b">
        <f t="shared" si="443"/>
        <v>0</v>
      </c>
      <c r="I14163" s="1" t="s">
        <v>2</v>
      </c>
      <c r="J14163" s="1" t="s">
        <v>5973</v>
      </c>
      <c r="K14163" s="1"/>
    </row>
    <row r="14164" spans="1:11" hidden="1">
      <c r="A14164" s="1" t="s">
        <v>5952</v>
      </c>
      <c r="B14164" s="1" t="s">
        <v>1046</v>
      </c>
      <c r="C14164" s="48" t="str">
        <f t="shared" si="442"/>
        <v>פז עפולה</v>
      </c>
      <c r="D14164" s="1" t="s">
        <v>5972</v>
      </c>
      <c r="E14164" s="1"/>
      <c r="F14164" s="2">
        <v>10</v>
      </c>
      <c r="G14164" s="2">
        <f>INDEX(תוצאות_בחירות,MATCH(C14164,siot!$F$3:$F$1887,0),27)</f>
        <v>2</v>
      </c>
      <c r="H14164" s="2" t="b">
        <f t="shared" si="443"/>
        <v>0</v>
      </c>
      <c r="I14164" s="1" t="s">
        <v>2</v>
      </c>
      <c r="J14164" s="1" t="s">
        <v>5971</v>
      </c>
      <c r="K14164" s="1"/>
    </row>
    <row r="14165" spans="1:11" hidden="1">
      <c r="A14165" s="1" t="s">
        <v>5952</v>
      </c>
      <c r="B14165" s="1" t="s">
        <v>295</v>
      </c>
      <c r="C14165" s="48" t="str">
        <f t="shared" si="442"/>
        <v>צ עפולה</v>
      </c>
      <c r="D14165" s="1" t="s">
        <v>5966</v>
      </c>
      <c r="E14165" s="1" t="s">
        <v>3</v>
      </c>
      <c r="F14165" s="2" t="s">
        <v>19548</v>
      </c>
      <c r="G14165" s="2">
        <f>INDEX(תוצאות_בחירות,MATCH(C14165,siot!$F$3:$F$1887,0),27)</f>
        <v>1</v>
      </c>
      <c r="H14165" s="2" t="b">
        <f t="shared" si="443"/>
        <v>0</v>
      </c>
      <c r="I14165" s="1"/>
      <c r="J14165" s="1"/>
      <c r="K14165" s="1"/>
    </row>
    <row r="14166" spans="1:11">
      <c r="A14166" s="1" t="s">
        <v>5952</v>
      </c>
      <c r="B14166" s="1" t="s">
        <v>295</v>
      </c>
      <c r="C14166" s="48" t="str">
        <f t="shared" si="442"/>
        <v>צ עפולה</v>
      </c>
      <c r="D14166" s="1" t="s">
        <v>5966</v>
      </c>
      <c r="E14166" s="1"/>
      <c r="F14166" s="2">
        <v>1</v>
      </c>
      <c r="G14166" s="2">
        <f>INDEX(תוצאות_בחירות,MATCH(C14166,siot!$F$3:$F$1887,0),27)</f>
        <v>1</v>
      </c>
      <c r="H14166" s="2" t="b">
        <f t="shared" si="443"/>
        <v>1</v>
      </c>
      <c r="I14166" s="1" t="s">
        <v>2</v>
      </c>
      <c r="J14166" s="1" t="s">
        <v>5970</v>
      </c>
      <c r="K14166" s="1"/>
    </row>
    <row r="14167" spans="1:11" hidden="1">
      <c r="A14167" s="1" t="s">
        <v>5952</v>
      </c>
      <c r="B14167" s="1" t="s">
        <v>295</v>
      </c>
      <c r="C14167" s="48" t="str">
        <f t="shared" si="442"/>
        <v>צ עפולה</v>
      </c>
      <c r="D14167" s="1" t="s">
        <v>5966</v>
      </c>
      <c r="E14167" s="1"/>
      <c r="F14167" s="2">
        <v>2</v>
      </c>
      <c r="G14167" s="2">
        <f>INDEX(תוצאות_בחירות,MATCH(C14167,siot!$F$3:$F$1887,0),27)</f>
        <v>1</v>
      </c>
      <c r="H14167" s="2" t="b">
        <f t="shared" si="443"/>
        <v>0</v>
      </c>
      <c r="I14167" s="1" t="s">
        <v>2</v>
      </c>
      <c r="J14167" s="1" t="s">
        <v>5969</v>
      </c>
      <c r="K14167" s="1"/>
    </row>
    <row r="14168" spans="1:11" hidden="1">
      <c r="A14168" s="1" t="s">
        <v>5952</v>
      </c>
      <c r="B14168" s="1" t="s">
        <v>295</v>
      </c>
      <c r="C14168" s="48" t="str">
        <f t="shared" si="442"/>
        <v>צ עפולה</v>
      </c>
      <c r="D14168" s="1" t="s">
        <v>5966</v>
      </c>
      <c r="E14168" s="1"/>
      <c r="F14168" s="2">
        <v>3</v>
      </c>
      <c r="G14168" s="2">
        <f>INDEX(תוצאות_בחירות,MATCH(C14168,siot!$F$3:$F$1887,0),27)</f>
        <v>1</v>
      </c>
      <c r="H14168" s="2" t="b">
        <f t="shared" si="443"/>
        <v>0</v>
      </c>
      <c r="I14168" s="1" t="s">
        <v>2</v>
      </c>
      <c r="J14168" s="1" t="s">
        <v>5968</v>
      </c>
      <c r="K14168" s="1"/>
    </row>
    <row r="14169" spans="1:11" hidden="1">
      <c r="A14169" s="1" t="s">
        <v>5952</v>
      </c>
      <c r="B14169" s="1" t="s">
        <v>295</v>
      </c>
      <c r="C14169" s="48" t="str">
        <f t="shared" si="442"/>
        <v>צ עפולה</v>
      </c>
      <c r="D14169" s="1" t="s">
        <v>5966</v>
      </c>
      <c r="E14169" s="1"/>
      <c r="F14169" s="2">
        <v>4</v>
      </c>
      <c r="G14169" s="2">
        <f>INDEX(תוצאות_בחירות,MATCH(C14169,siot!$F$3:$F$1887,0),27)</f>
        <v>1</v>
      </c>
      <c r="H14169" s="2" t="b">
        <f t="shared" si="443"/>
        <v>0</v>
      </c>
      <c r="I14169" s="1" t="s">
        <v>2</v>
      </c>
      <c r="J14169" s="1" t="s">
        <v>5967</v>
      </c>
      <c r="K14169" s="1"/>
    </row>
    <row r="14170" spans="1:11" hidden="1">
      <c r="A14170" s="1" t="s">
        <v>5952</v>
      </c>
      <c r="B14170" s="1" t="s">
        <v>295</v>
      </c>
      <c r="C14170" s="48" t="str">
        <f t="shared" si="442"/>
        <v>צ עפולה</v>
      </c>
      <c r="D14170" s="1" t="s">
        <v>5966</v>
      </c>
      <c r="E14170" s="1"/>
      <c r="F14170" s="2">
        <v>5</v>
      </c>
      <c r="G14170" s="2">
        <f>INDEX(תוצאות_בחירות,MATCH(C14170,siot!$F$3:$F$1887,0),27)</f>
        <v>1</v>
      </c>
      <c r="H14170" s="2" t="b">
        <f t="shared" si="443"/>
        <v>0</v>
      </c>
      <c r="I14170" s="1" t="s">
        <v>2</v>
      </c>
      <c r="J14170" s="1" t="s">
        <v>5965</v>
      </c>
      <c r="K14170" s="1"/>
    </row>
    <row r="14171" spans="1:11" hidden="1">
      <c r="A14171" s="1" t="s">
        <v>5952</v>
      </c>
      <c r="B14171" s="1" t="s">
        <v>259</v>
      </c>
      <c r="C14171" s="48" t="str">
        <f t="shared" si="442"/>
        <v>ק עפולה</v>
      </c>
      <c r="D14171" s="1" t="s">
        <v>150</v>
      </c>
      <c r="E14171" s="1" t="s">
        <v>3</v>
      </c>
      <c r="F14171" s="2" t="s">
        <v>19548</v>
      </c>
      <c r="G14171" s="2">
        <f>INDEX(תוצאות_בחירות,MATCH(C14171,siot!$F$3:$F$1887,0),27)</f>
        <v>1</v>
      </c>
      <c r="H14171" s="2" t="b">
        <f t="shared" si="443"/>
        <v>0</v>
      </c>
      <c r="I14171" s="1"/>
      <c r="J14171" s="1"/>
      <c r="K14171" s="1"/>
    </row>
    <row r="14172" spans="1:11">
      <c r="A14172" s="1" t="s">
        <v>5952</v>
      </c>
      <c r="B14172" s="1" t="s">
        <v>259</v>
      </c>
      <c r="C14172" s="48" t="str">
        <f t="shared" si="442"/>
        <v>ק עפולה</v>
      </c>
      <c r="D14172" s="1" t="s">
        <v>150</v>
      </c>
      <c r="E14172" s="1"/>
      <c r="F14172" s="2">
        <v>1</v>
      </c>
      <c r="G14172" s="2">
        <f>INDEX(תוצאות_בחירות,MATCH(C14172,siot!$F$3:$F$1887,0),27)</f>
        <v>1</v>
      </c>
      <c r="H14172" s="2" t="b">
        <f t="shared" si="443"/>
        <v>1</v>
      </c>
      <c r="I14172" s="1" t="s">
        <v>2</v>
      </c>
      <c r="J14172" s="1" t="s">
        <v>5964</v>
      </c>
      <c r="K14172" s="1"/>
    </row>
    <row r="14173" spans="1:11" hidden="1">
      <c r="A14173" s="1" t="s">
        <v>5952</v>
      </c>
      <c r="B14173" s="1" t="s">
        <v>259</v>
      </c>
      <c r="C14173" s="48" t="str">
        <f t="shared" si="442"/>
        <v>ק עפולה</v>
      </c>
      <c r="D14173" s="1" t="s">
        <v>150</v>
      </c>
      <c r="E14173" s="1"/>
      <c r="F14173" s="2">
        <v>2</v>
      </c>
      <c r="G14173" s="2">
        <f>INDEX(תוצאות_בחירות,MATCH(C14173,siot!$F$3:$F$1887,0),27)</f>
        <v>1</v>
      </c>
      <c r="H14173" s="2" t="b">
        <f t="shared" si="443"/>
        <v>0</v>
      </c>
      <c r="I14173" s="1" t="s">
        <v>2</v>
      </c>
      <c r="J14173" s="1" t="s">
        <v>5963</v>
      </c>
      <c r="K14173" s="1"/>
    </row>
    <row r="14174" spans="1:11" hidden="1">
      <c r="A14174" s="1" t="s">
        <v>5952</v>
      </c>
      <c r="B14174" s="1" t="s">
        <v>259</v>
      </c>
      <c r="C14174" s="48" t="str">
        <f t="shared" si="442"/>
        <v>ק עפולה</v>
      </c>
      <c r="D14174" s="1" t="s">
        <v>150</v>
      </c>
      <c r="E14174" s="1"/>
      <c r="F14174" s="2">
        <v>3</v>
      </c>
      <c r="G14174" s="2">
        <f>INDEX(תוצאות_בחירות,MATCH(C14174,siot!$F$3:$F$1887,0),27)</f>
        <v>1</v>
      </c>
      <c r="H14174" s="2" t="b">
        <f t="shared" si="443"/>
        <v>0</v>
      </c>
      <c r="I14174" s="1" t="s">
        <v>2</v>
      </c>
      <c r="J14174" s="1" t="s">
        <v>5962</v>
      </c>
      <c r="K14174" s="1"/>
    </row>
    <row r="14175" spans="1:11" hidden="1">
      <c r="A14175" s="1" t="s">
        <v>5952</v>
      </c>
      <c r="B14175" s="1" t="s">
        <v>259</v>
      </c>
      <c r="C14175" s="48" t="str">
        <f t="shared" si="442"/>
        <v>ק עפולה</v>
      </c>
      <c r="D14175" s="1" t="s">
        <v>150</v>
      </c>
      <c r="E14175" s="1"/>
      <c r="F14175" s="2">
        <v>4</v>
      </c>
      <c r="G14175" s="2">
        <f>INDEX(תוצאות_בחירות,MATCH(C14175,siot!$F$3:$F$1887,0),27)</f>
        <v>1</v>
      </c>
      <c r="H14175" s="2" t="b">
        <f t="shared" si="443"/>
        <v>0</v>
      </c>
      <c r="I14175" s="1" t="s">
        <v>2</v>
      </c>
      <c r="J14175" s="1" t="s">
        <v>5961</v>
      </c>
      <c r="K14175" s="1"/>
    </row>
    <row r="14176" spans="1:11" hidden="1">
      <c r="A14176" s="1" t="s">
        <v>5952</v>
      </c>
      <c r="B14176" s="1" t="s">
        <v>259</v>
      </c>
      <c r="C14176" s="48" t="str">
        <f t="shared" si="442"/>
        <v>ק עפולה</v>
      </c>
      <c r="D14176" s="1" t="s">
        <v>150</v>
      </c>
      <c r="E14176" s="1"/>
      <c r="F14176" s="2">
        <v>5</v>
      </c>
      <c r="G14176" s="2">
        <f>INDEX(תוצאות_בחירות,MATCH(C14176,siot!$F$3:$F$1887,0),27)</f>
        <v>1</v>
      </c>
      <c r="H14176" s="2" t="b">
        <f t="shared" si="443"/>
        <v>0</v>
      </c>
      <c r="I14176" s="1" t="s">
        <v>2</v>
      </c>
      <c r="J14176" s="1" t="s">
        <v>5960</v>
      </c>
      <c r="K14176" s="1"/>
    </row>
    <row r="14177" spans="1:11" hidden="1">
      <c r="A14177" s="1" t="s">
        <v>5952</v>
      </c>
      <c r="B14177" s="1" t="s">
        <v>259</v>
      </c>
      <c r="C14177" s="48" t="str">
        <f t="shared" si="442"/>
        <v>ק עפולה</v>
      </c>
      <c r="D14177" s="1" t="s">
        <v>150</v>
      </c>
      <c r="E14177" s="1"/>
      <c r="F14177" s="2">
        <v>6</v>
      </c>
      <c r="G14177" s="2">
        <f>INDEX(תוצאות_בחירות,MATCH(C14177,siot!$F$3:$F$1887,0),27)</f>
        <v>1</v>
      </c>
      <c r="H14177" s="2" t="b">
        <f t="shared" si="443"/>
        <v>0</v>
      </c>
      <c r="I14177" s="1" t="s">
        <v>2</v>
      </c>
      <c r="J14177" s="1" t="s">
        <v>5959</v>
      </c>
      <c r="K14177" s="1"/>
    </row>
    <row r="14178" spans="1:11" hidden="1">
      <c r="A14178" s="1" t="s">
        <v>5952</v>
      </c>
      <c r="B14178" s="1" t="s">
        <v>259</v>
      </c>
      <c r="C14178" s="48" t="str">
        <f t="shared" si="442"/>
        <v>ק עפולה</v>
      </c>
      <c r="D14178" s="1" t="s">
        <v>150</v>
      </c>
      <c r="E14178" s="1"/>
      <c r="F14178" s="2">
        <v>7</v>
      </c>
      <c r="G14178" s="2">
        <f>INDEX(תוצאות_בחירות,MATCH(C14178,siot!$F$3:$F$1887,0),27)</f>
        <v>1</v>
      </c>
      <c r="H14178" s="2" t="b">
        <f t="shared" si="443"/>
        <v>0</v>
      </c>
      <c r="I14178" s="1" t="s">
        <v>2</v>
      </c>
      <c r="J14178" s="1" t="s">
        <v>5958</v>
      </c>
      <c r="K14178" s="1"/>
    </row>
    <row r="14179" spans="1:11" hidden="1">
      <c r="A14179" s="1" t="s">
        <v>5952</v>
      </c>
      <c r="B14179" s="1" t="s">
        <v>3916</v>
      </c>
      <c r="C14179" s="48" t="str">
        <f t="shared" si="442"/>
        <v>שסג עפולה</v>
      </c>
      <c r="D14179" s="1" t="s">
        <v>5951</v>
      </c>
      <c r="E14179" s="1" t="s">
        <v>3</v>
      </c>
      <c r="F14179" s="2" t="s">
        <v>19548</v>
      </c>
      <c r="G14179" s="2">
        <f>INDEX(תוצאות_בחירות,MATCH(C14179,siot!$F$3:$F$1887,0),27)</f>
        <v>2</v>
      </c>
      <c r="H14179" s="2" t="b">
        <f t="shared" si="443"/>
        <v>0</v>
      </c>
      <c r="I14179" s="1"/>
      <c r="J14179" s="1"/>
      <c r="K14179" s="1"/>
    </row>
    <row r="14180" spans="1:11">
      <c r="A14180" s="1" t="s">
        <v>5952</v>
      </c>
      <c r="B14180" s="1" t="s">
        <v>3916</v>
      </c>
      <c r="C14180" s="48" t="str">
        <f t="shared" si="442"/>
        <v>שסג עפולה</v>
      </c>
      <c r="D14180" s="1" t="s">
        <v>5951</v>
      </c>
      <c r="E14180" s="1"/>
      <c r="F14180" s="2">
        <v>1</v>
      </c>
      <c r="G14180" s="2">
        <f>INDEX(תוצאות_בחירות,MATCH(C14180,siot!$F$3:$F$1887,0),27)</f>
        <v>2</v>
      </c>
      <c r="H14180" s="2" t="b">
        <f t="shared" si="443"/>
        <v>1</v>
      </c>
      <c r="I14180" s="1" t="s">
        <v>2</v>
      </c>
      <c r="J14180" s="1" t="s">
        <v>5957</v>
      </c>
      <c r="K14180" s="1"/>
    </row>
    <row r="14181" spans="1:11">
      <c r="A14181" s="1" t="s">
        <v>5952</v>
      </c>
      <c r="B14181" s="1" t="s">
        <v>3916</v>
      </c>
      <c r="C14181" s="48" t="str">
        <f t="shared" si="442"/>
        <v>שסג עפולה</v>
      </c>
      <c r="D14181" s="1" t="s">
        <v>5951</v>
      </c>
      <c r="E14181" s="1"/>
      <c r="F14181" s="2">
        <v>2</v>
      </c>
      <c r="G14181" s="2">
        <f>INDEX(תוצאות_בחירות,MATCH(C14181,siot!$F$3:$F$1887,0),27)</f>
        <v>2</v>
      </c>
      <c r="H14181" s="2" t="b">
        <f t="shared" si="443"/>
        <v>1</v>
      </c>
      <c r="I14181" s="1" t="s">
        <v>2</v>
      </c>
      <c r="J14181" s="1" t="s">
        <v>5956</v>
      </c>
      <c r="K14181" s="1"/>
    </row>
    <row r="14182" spans="1:11" hidden="1">
      <c r="A14182" s="1" t="s">
        <v>5952</v>
      </c>
      <c r="B14182" s="1" t="s">
        <v>3916</v>
      </c>
      <c r="C14182" s="48" t="str">
        <f t="shared" si="442"/>
        <v>שסג עפולה</v>
      </c>
      <c r="D14182" s="1" t="s">
        <v>5951</v>
      </c>
      <c r="E14182" s="1"/>
      <c r="F14182" s="2">
        <v>3</v>
      </c>
      <c r="G14182" s="2">
        <f>INDEX(תוצאות_בחירות,MATCH(C14182,siot!$F$3:$F$1887,0),27)</f>
        <v>2</v>
      </c>
      <c r="H14182" s="2" t="b">
        <f t="shared" si="443"/>
        <v>0</v>
      </c>
      <c r="I14182" s="1" t="s">
        <v>2</v>
      </c>
      <c r="J14182" s="1" t="s">
        <v>5955</v>
      </c>
      <c r="K14182" s="1"/>
    </row>
    <row r="14183" spans="1:11" hidden="1">
      <c r="A14183" s="1" t="s">
        <v>5952</v>
      </c>
      <c r="B14183" s="1" t="s">
        <v>3916</v>
      </c>
      <c r="C14183" s="48" t="str">
        <f t="shared" si="442"/>
        <v>שסג עפולה</v>
      </c>
      <c r="D14183" s="1" t="s">
        <v>5951</v>
      </c>
      <c r="E14183" s="1"/>
      <c r="F14183" s="2">
        <v>4</v>
      </c>
      <c r="G14183" s="2">
        <f>INDEX(תוצאות_בחירות,MATCH(C14183,siot!$F$3:$F$1887,0),27)</f>
        <v>2</v>
      </c>
      <c r="H14183" s="2" t="b">
        <f t="shared" si="443"/>
        <v>0</v>
      </c>
      <c r="I14183" s="1" t="s">
        <v>2</v>
      </c>
      <c r="J14183" s="1" t="s">
        <v>5954</v>
      </c>
      <c r="K14183" s="1"/>
    </row>
    <row r="14184" spans="1:11" hidden="1">
      <c r="A14184" s="1" t="s">
        <v>5952</v>
      </c>
      <c r="B14184" s="1" t="s">
        <v>3916</v>
      </c>
      <c r="C14184" s="48" t="str">
        <f t="shared" si="442"/>
        <v>שסג עפולה</v>
      </c>
      <c r="D14184" s="1" t="s">
        <v>5951</v>
      </c>
      <c r="E14184" s="1"/>
      <c r="F14184" s="2">
        <v>5</v>
      </c>
      <c r="G14184" s="2">
        <f>INDEX(תוצאות_בחירות,MATCH(C14184,siot!$F$3:$F$1887,0),27)</f>
        <v>2</v>
      </c>
      <c r="H14184" s="2" t="b">
        <f t="shared" si="443"/>
        <v>0</v>
      </c>
      <c r="I14184" s="1" t="s">
        <v>2</v>
      </c>
      <c r="J14184" s="1" t="s">
        <v>5953</v>
      </c>
      <c r="K14184" s="1"/>
    </row>
    <row r="14185" spans="1:11" hidden="1">
      <c r="A14185" s="1" t="s">
        <v>5952</v>
      </c>
      <c r="B14185" s="1" t="s">
        <v>3916</v>
      </c>
      <c r="C14185" s="48" t="str">
        <f t="shared" si="442"/>
        <v>שסג עפולה</v>
      </c>
      <c r="D14185" s="1" t="s">
        <v>5951</v>
      </c>
      <c r="E14185" s="1"/>
      <c r="F14185" s="2">
        <v>6</v>
      </c>
      <c r="G14185" s="2">
        <f>INDEX(תוצאות_בחירות,MATCH(C14185,siot!$F$3:$F$1887,0),27)</f>
        <v>2</v>
      </c>
      <c r="H14185" s="2" t="b">
        <f t="shared" si="443"/>
        <v>0</v>
      </c>
      <c r="I14185" s="1" t="s">
        <v>2</v>
      </c>
      <c r="J14185" s="1" t="s">
        <v>5950</v>
      </c>
      <c r="K14185" s="1"/>
    </row>
    <row r="14186" spans="1:11" hidden="1">
      <c r="A14186" s="1" t="s">
        <v>5808</v>
      </c>
      <c r="B14186" s="1" t="s">
        <v>3378</v>
      </c>
      <c r="C14186" s="48" t="str">
        <f t="shared" si="442"/>
        <v>אב עראבה</v>
      </c>
      <c r="D14186" s="1" t="s">
        <v>5942</v>
      </c>
      <c r="E14186" s="1" t="s">
        <v>3</v>
      </c>
      <c r="F14186" s="2" t="s">
        <v>19548</v>
      </c>
      <c r="G14186" s="2">
        <f>INDEX(תוצאות_בחירות,MATCH(C14186,siot!$F$3:$F$1887,0),27)</f>
        <v>0</v>
      </c>
      <c r="H14186" s="2" t="b">
        <f t="shared" si="443"/>
        <v>0</v>
      </c>
      <c r="I14186" s="1"/>
      <c r="J14186" s="1"/>
      <c r="K14186" s="1"/>
    </row>
    <row r="14187" spans="1:11" hidden="1">
      <c r="A14187" s="1" t="s">
        <v>5808</v>
      </c>
      <c r="B14187" s="1" t="s">
        <v>3378</v>
      </c>
      <c r="C14187" s="48" t="str">
        <f t="shared" si="442"/>
        <v>אב עראבה</v>
      </c>
      <c r="D14187" s="1" t="s">
        <v>5942</v>
      </c>
      <c r="E14187" s="1"/>
      <c r="F14187" s="2">
        <v>1</v>
      </c>
      <c r="G14187" s="2">
        <f>INDEX(תוצאות_בחירות,MATCH(C14187,siot!$F$3:$F$1887,0),27)</f>
        <v>0</v>
      </c>
      <c r="H14187" s="2" t="b">
        <f t="shared" si="443"/>
        <v>0</v>
      </c>
      <c r="I14187" s="1" t="s">
        <v>2</v>
      </c>
      <c r="J14187" s="1" t="s">
        <v>5949</v>
      </c>
      <c r="K14187" s="1"/>
    </row>
    <row r="14188" spans="1:11" hidden="1">
      <c r="A14188" s="1" t="s">
        <v>5808</v>
      </c>
      <c r="B14188" s="1" t="s">
        <v>3378</v>
      </c>
      <c r="C14188" s="48" t="str">
        <f t="shared" si="442"/>
        <v>אב עראבה</v>
      </c>
      <c r="D14188" s="1" t="s">
        <v>5942</v>
      </c>
      <c r="E14188" s="1"/>
      <c r="F14188" s="2">
        <v>2</v>
      </c>
      <c r="G14188" s="2">
        <f>INDEX(תוצאות_בחירות,MATCH(C14188,siot!$F$3:$F$1887,0),27)</f>
        <v>0</v>
      </c>
      <c r="H14188" s="2" t="b">
        <f t="shared" si="443"/>
        <v>0</v>
      </c>
      <c r="I14188" s="1" t="s">
        <v>2</v>
      </c>
      <c r="J14188" s="1" t="s">
        <v>5948</v>
      </c>
      <c r="K14188" s="1"/>
    </row>
    <row r="14189" spans="1:11" hidden="1">
      <c r="A14189" s="1" t="s">
        <v>5808</v>
      </c>
      <c r="B14189" s="1" t="s">
        <v>3378</v>
      </c>
      <c r="C14189" s="48" t="str">
        <f t="shared" si="442"/>
        <v>אב עראבה</v>
      </c>
      <c r="D14189" s="1" t="s">
        <v>5942</v>
      </c>
      <c r="E14189" s="1"/>
      <c r="F14189" s="2">
        <v>3</v>
      </c>
      <c r="G14189" s="2">
        <f>INDEX(תוצאות_בחירות,MATCH(C14189,siot!$F$3:$F$1887,0),27)</f>
        <v>0</v>
      </c>
      <c r="H14189" s="2" t="b">
        <f t="shared" si="443"/>
        <v>0</v>
      </c>
      <c r="I14189" s="1" t="s">
        <v>2</v>
      </c>
      <c r="J14189" s="1" t="s">
        <v>5947</v>
      </c>
      <c r="K14189" s="1"/>
    </row>
    <row r="14190" spans="1:11" hidden="1">
      <c r="A14190" s="1" t="s">
        <v>5808</v>
      </c>
      <c r="B14190" s="1" t="s">
        <v>3378</v>
      </c>
      <c r="C14190" s="48" t="str">
        <f t="shared" si="442"/>
        <v>אב עראבה</v>
      </c>
      <c r="D14190" s="1" t="s">
        <v>5942</v>
      </c>
      <c r="E14190" s="1"/>
      <c r="F14190" s="2">
        <v>4</v>
      </c>
      <c r="G14190" s="2">
        <f>INDEX(תוצאות_בחירות,MATCH(C14190,siot!$F$3:$F$1887,0),27)</f>
        <v>0</v>
      </c>
      <c r="H14190" s="2" t="b">
        <f t="shared" si="443"/>
        <v>0</v>
      </c>
      <c r="I14190" s="1" t="s">
        <v>2</v>
      </c>
      <c r="J14190" s="1" t="s">
        <v>5946</v>
      </c>
      <c r="K14190" s="1"/>
    </row>
    <row r="14191" spans="1:11" hidden="1">
      <c r="A14191" s="1" t="s">
        <v>5808</v>
      </c>
      <c r="B14191" s="1" t="s">
        <v>3378</v>
      </c>
      <c r="C14191" s="48" t="str">
        <f t="shared" si="442"/>
        <v>אב עראבה</v>
      </c>
      <c r="D14191" s="1" t="s">
        <v>5942</v>
      </c>
      <c r="E14191" s="1"/>
      <c r="F14191" s="2">
        <v>5</v>
      </c>
      <c r="G14191" s="2">
        <f>INDEX(תוצאות_בחירות,MATCH(C14191,siot!$F$3:$F$1887,0),27)</f>
        <v>0</v>
      </c>
      <c r="H14191" s="2" t="b">
        <f t="shared" si="443"/>
        <v>0</v>
      </c>
      <c r="I14191" s="1" t="s">
        <v>2</v>
      </c>
      <c r="J14191" s="1" t="s">
        <v>5945</v>
      </c>
      <c r="K14191" s="1"/>
    </row>
    <row r="14192" spans="1:11" hidden="1">
      <c r="A14192" s="1" t="s">
        <v>5808</v>
      </c>
      <c r="B14192" s="1" t="s">
        <v>3378</v>
      </c>
      <c r="C14192" s="48" t="str">
        <f t="shared" si="442"/>
        <v>אב עראבה</v>
      </c>
      <c r="D14192" s="1" t="s">
        <v>5942</v>
      </c>
      <c r="E14192" s="1"/>
      <c r="F14192" s="2">
        <v>6</v>
      </c>
      <c r="G14192" s="2">
        <f>INDEX(תוצאות_בחירות,MATCH(C14192,siot!$F$3:$F$1887,0),27)</f>
        <v>0</v>
      </c>
      <c r="H14192" s="2" t="b">
        <f t="shared" si="443"/>
        <v>0</v>
      </c>
      <c r="I14192" s="1" t="s">
        <v>2</v>
      </c>
      <c r="J14192" s="1" t="s">
        <v>5944</v>
      </c>
      <c r="K14192" s="1"/>
    </row>
    <row r="14193" spans="1:11" hidden="1">
      <c r="A14193" s="1" t="s">
        <v>5808</v>
      </c>
      <c r="B14193" s="1" t="s">
        <v>3378</v>
      </c>
      <c r="C14193" s="48" t="str">
        <f t="shared" si="442"/>
        <v>אב עראבה</v>
      </c>
      <c r="D14193" s="1" t="s">
        <v>5942</v>
      </c>
      <c r="E14193" s="1"/>
      <c r="F14193" s="2">
        <v>7</v>
      </c>
      <c r="G14193" s="2">
        <f>INDEX(תוצאות_בחירות,MATCH(C14193,siot!$F$3:$F$1887,0),27)</f>
        <v>0</v>
      </c>
      <c r="H14193" s="2" t="b">
        <f t="shared" si="443"/>
        <v>0</v>
      </c>
      <c r="I14193" s="1" t="s">
        <v>2</v>
      </c>
      <c r="J14193" s="1" t="s">
        <v>5943</v>
      </c>
      <c r="K14193" s="1"/>
    </row>
    <row r="14194" spans="1:11" hidden="1">
      <c r="A14194" s="1" t="s">
        <v>5808</v>
      </c>
      <c r="B14194" s="1" t="s">
        <v>3378</v>
      </c>
      <c r="C14194" s="48" t="str">
        <f t="shared" si="442"/>
        <v>אב עראבה</v>
      </c>
      <c r="D14194" s="1" t="s">
        <v>5942</v>
      </c>
      <c r="E14194" s="1"/>
      <c r="F14194" s="2">
        <v>8</v>
      </c>
      <c r="G14194" s="2">
        <f>INDEX(תוצאות_בחירות,MATCH(C14194,siot!$F$3:$F$1887,0),27)</f>
        <v>0</v>
      </c>
      <c r="H14194" s="2" t="b">
        <f t="shared" si="443"/>
        <v>0</v>
      </c>
      <c r="I14194" s="1" t="s">
        <v>2</v>
      </c>
      <c r="J14194" s="1" t="s">
        <v>5941</v>
      </c>
      <c r="K14194" s="1"/>
    </row>
    <row r="14195" spans="1:11" hidden="1">
      <c r="A14195" s="1" t="s">
        <v>5808</v>
      </c>
      <c r="B14195" s="1" t="s">
        <v>1327</v>
      </c>
      <c r="C14195" s="48" t="str">
        <f t="shared" si="442"/>
        <v>אס עראבה</v>
      </c>
      <c r="D14195" s="1" t="s">
        <v>5936</v>
      </c>
      <c r="E14195" s="1" t="s">
        <v>3</v>
      </c>
      <c r="F14195" s="2" t="s">
        <v>19548</v>
      </c>
      <c r="G14195" s="2">
        <f>INDEX(תוצאות_בחירות,MATCH(C14195,siot!$F$3:$F$1887,0),27)</f>
        <v>1</v>
      </c>
      <c r="H14195" s="2" t="b">
        <f t="shared" si="443"/>
        <v>0</v>
      </c>
      <c r="I14195" s="1"/>
      <c r="J14195" s="1"/>
      <c r="K14195" s="1"/>
    </row>
    <row r="14196" spans="1:11">
      <c r="A14196" s="1" t="s">
        <v>5808</v>
      </c>
      <c r="B14196" s="1" t="s">
        <v>1327</v>
      </c>
      <c r="C14196" s="48" t="str">
        <f t="shared" si="442"/>
        <v>אס עראבה</v>
      </c>
      <c r="D14196" s="1" t="s">
        <v>5936</v>
      </c>
      <c r="E14196" s="1"/>
      <c r="F14196" s="2">
        <v>1</v>
      </c>
      <c r="G14196" s="2">
        <f>INDEX(תוצאות_בחירות,MATCH(C14196,siot!$F$3:$F$1887,0),27)</f>
        <v>1</v>
      </c>
      <c r="H14196" s="2" t="b">
        <f t="shared" si="443"/>
        <v>1</v>
      </c>
      <c r="I14196" s="1" t="s">
        <v>2</v>
      </c>
      <c r="J14196" s="1" t="s">
        <v>5940</v>
      </c>
      <c r="K14196" s="1"/>
    </row>
    <row r="14197" spans="1:11" hidden="1">
      <c r="A14197" s="1" t="s">
        <v>5808</v>
      </c>
      <c r="B14197" s="1" t="s">
        <v>1327</v>
      </c>
      <c r="C14197" s="48" t="str">
        <f t="shared" si="442"/>
        <v>אס עראבה</v>
      </c>
      <c r="D14197" s="1" t="s">
        <v>5936</v>
      </c>
      <c r="E14197" s="1"/>
      <c r="F14197" s="2">
        <v>2</v>
      </c>
      <c r="G14197" s="2">
        <f>INDEX(תוצאות_בחירות,MATCH(C14197,siot!$F$3:$F$1887,0),27)</f>
        <v>1</v>
      </c>
      <c r="H14197" s="2" t="b">
        <f t="shared" si="443"/>
        <v>0</v>
      </c>
      <c r="I14197" s="1" t="s">
        <v>2</v>
      </c>
      <c r="J14197" s="1" t="s">
        <v>5939</v>
      </c>
      <c r="K14197" s="1"/>
    </row>
    <row r="14198" spans="1:11" hidden="1">
      <c r="A14198" s="1" t="s">
        <v>5808</v>
      </c>
      <c r="B14198" s="1" t="s">
        <v>1327</v>
      </c>
      <c r="C14198" s="48" t="str">
        <f t="shared" si="442"/>
        <v>אס עראבה</v>
      </c>
      <c r="D14198" s="1" t="s">
        <v>5936</v>
      </c>
      <c r="E14198" s="1"/>
      <c r="F14198" s="2">
        <v>3</v>
      </c>
      <c r="G14198" s="2">
        <f>INDEX(תוצאות_בחירות,MATCH(C14198,siot!$F$3:$F$1887,0),27)</f>
        <v>1</v>
      </c>
      <c r="H14198" s="2" t="b">
        <f t="shared" si="443"/>
        <v>0</v>
      </c>
      <c r="I14198" s="1" t="s">
        <v>2</v>
      </c>
      <c r="J14198" s="1" t="s">
        <v>5938</v>
      </c>
      <c r="K14198" s="1"/>
    </row>
    <row r="14199" spans="1:11" hidden="1">
      <c r="A14199" s="1" t="s">
        <v>5808</v>
      </c>
      <c r="B14199" s="1" t="s">
        <v>1327</v>
      </c>
      <c r="C14199" s="48" t="str">
        <f t="shared" si="442"/>
        <v>אס עראבה</v>
      </c>
      <c r="D14199" s="1" t="s">
        <v>5936</v>
      </c>
      <c r="E14199" s="1"/>
      <c r="F14199" s="2">
        <v>4</v>
      </c>
      <c r="G14199" s="2">
        <f>INDEX(תוצאות_בחירות,MATCH(C14199,siot!$F$3:$F$1887,0),27)</f>
        <v>1</v>
      </c>
      <c r="H14199" s="2" t="b">
        <f t="shared" si="443"/>
        <v>0</v>
      </c>
      <c r="I14199" s="1" t="s">
        <v>2</v>
      </c>
      <c r="J14199" s="1" t="s">
        <v>5937</v>
      </c>
      <c r="K14199" s="1"/>
    </row>
    <row r="14200" spans="1:11" hidden="1">
      <c r="A14200" s="1" t="s">
        <v>5808</v>
      </c>
      <c r="B14200" s="1" t="s">
        <v>1327</v>
      </c>
      <c r="C14200" s="48" t="str">
        <f t="shared" si="442"/>
        <v>אס עראבה</v>
      </c>
      <c r="D14200" s="1" t="s">
        <v>5936</v>
      </c>
      <c r="E14200" s="1"/>
      <c r="F14200" s="2">
        <v>5</v>
      </c>
      <c r="G14200" s="2">
        <f>INDEX(תוצאות_בחירות,MATCH(C14200,siot!$F$3:$F$1887,0),27)</f>
        <v>1</v>
      </c>
      <c r="H14200" s="2" t="b">
        <f t="shared" si="443"/>
        <v>0</v>
      </c>
      <c r="I14200" s="1" t="s">
        <v>2</v>
      </c>
      <c r="J14200" s="1" t="s">
        <v>5935</v>
      </c>
      <c r="K14200" s="1"/>
    </row>
    <row r="14201" spans="1:11" hidden="1">
      <c r="A14201" s="1" t="s">
        <v>5808</v>
      </c>
      <c r="B14201" s="1" t="s">
        <v>2679</v>
      </c>
      <c r="C14201" s="48" t="str">
        <f t="shared" si="442"/>
        <v>גד עראבה</v>
      </c>
      <c r="D14201" s="1" t="s">
        <v>5912</v>
      </c>
      <c r="E14201" s="1" t="s">
        <v>3</v>
      </c>
      <c r="F14201" s="2" t="s">
        <v>19548</v>
      </c>
      <c r="G14201" s="2">
        <f>INDEX(תוצאות_בחירות,MATCH(C14201,siot!$F$3:$F$1887,0),27)</f>
        <v>2</v>
      </c>
      <c r="H14201" s="2" t="b">
        <f t="shared" si="443"/>
        <v>0</v>
      </c>
      <c r="I14201" s="1"/>
      <c r="J14201" s="1"/>
      <c r="K14201" s="1"/>
    </row>
    <row r="14202" spans="1:11">
      <c r="A14202" s="1" t="s">
        <v>5808</v>
      </c>
      <c r="B14202" s="1" t="s">
        <v>2679</v>
      </c>
      <c r="C14202" s="48" t="str">
        <f t="shared" si="442"/>
        <v>גד עראבה</v>
      </c>
      <c r="D14202" s="1" t="s">
        <v>5912</v>
      </c>
      <c r="E14202" s="1"/>
      <c r="F14202" s="2">
        <v>1</v>
      </c>
      <c r="G14202" s="2">
        <f>INDEX(תוצאות_בחירות,MATCH(C14202,siot!$F$3:$F$1887,0),27)</f>
        <v>2</v>
      </c>
      <c r="H14202" s="2" t="b">
        <f t="shared" si="443"/>
        <v>1</v>
      </c>
      <c r="I14202" s="1" t="s">
        <v>2</v>
      </c>
      <c r="J14202" s="1" t="s">
        <v>5934</v>
      </c>
      <c r="K14202" s="1"/>
    </row>
    <row r="14203" spans="1:11">
      <c r="A14203" s="1" t="s">
        <v>5808</v>
      </c>
      <c r="B14203" s="1" t="s">
        <v>2679</v>
      </c>
      <c r="C14203" s="48" t="str">
        <f t="shared" si="442"/>
        <v>גד עראבה</v>
      </c>
      <c r="D14203" s="1" t="s">
        <v>5912</v>
      </c>
      <c r="E14203" s="1"/>
      <c r="F14203" s="2">
        <v>2</v>
      </c>
      <c r="G14203" s="2">
        <f>INDEX(תוצאות_בחירות,MATCH(C14203,siot!$F$3:$F$1887,0),27)</f>
        <v>2</v>
      </c>
      <c r="H14203" s="2" t="b">
        <f t="shared" si="443"/>
        <v>1</v>
      </c>
      <c r="I14203" s="1" t="s">
        <v>2</v>
      </c>
      <c r="J14203" s="1" t="s">
        <v>5933</v>
      </c>
      <c r="K14203" s="1"/>
    </row>
    <row r="14204" spans="1:11" hidden="1">
      <c r="A14204" s="1" t="s">
        <v>5808</v>
      </c>
      <c r="B14204" s="1" t="s">
        <v>2679</v>
      </c>
      <c r="C14204" s="48" t="str">
        <f t="shared" si="442"/>
        <v>גד עראבה</v>
      </c>
      <c r="D14204" s="1" t="s">
        <v>5912</v>
      </c>
      <c r="E14204" s="1"/>
      <c r="F14204" s="2">
        <v>3</v>
      </c>
      <c r="G14204" s="2">
        <f>INDEX(תוצאות_בחירות,MATCH(C14204,siot!$F$3:$F$1887,0),27)</f>
        <v>2</v>
      </c>
      <c r="H14204" s="2" t="b">
        <f t="shared" si="443"/>
        <v>0</v>
      </c>
      <c r="I14204" s="1" t="s">
        <v>2</v>
      </c>
      <c r="J14204" s="1" t="s">
        <v>5932</v>
      </c>
      <c r="K14204" s="1"/>
    </row>
    <row r="14205" spans="1:11" hidden="1">
      <c r="A14205" s="1" t="s">
        <v>5808</v>
      </c>
      <c r="B14205" s="1" t="s">
        <v>2679</v>
      </c>
      <c r="C14205" s="48" t="str">
        <f t="shared" si="442"/>
        <v>גד עראבה</v>
      </c>
      <c r="D14205" s="1" t="s">
        <v>5912</v>
      </c>
      <c r="E14205" s="1"/>
      <c r="F14205" s="2">
        <v>4</v>
      </c>
      <c r="G14205" s="2">
        <f>INDEX(תוצאות_בחירות,MATCH(C14205,siot!$F$3:$F$1887,0),27)</f>
        <v>2</v>
      </c>
      <c r="H14205" s="2" t="b">
        <f t="shared" si="443"/>
        <v>0</v>
      </c>
      <c r="I14205" s="1" t="s">
        <v>2</v>
      </c>
      <c r="J14205" s="1" t="s">
        <v>5931</v>
      </c>
      <c r="K14205" s="1"/>
    </row>
    <row r="14206" spans="1:11" hidden="1">
      <c r="A14206" s="1" t="s">
        <v>5808</v>
      </c>
      <c r="B14206" s="1" t="s">
        <v>2679</v>
      </c>
      <c r="C14206" s="48" t="str">
        <f t="shared" si="442"/>
        <v>גד עראבה</v>
      </c>
      <c r="D14206" s="1" t="s">
        <v>5912</v>
      </c>
      <c r="E14206" s="1"/>
      <c r="F14206" s="2">
        <v>5</v>
      </c>
      <c r="G14206" s="2">
        <f>INDEX(תוצאות_בחירות,MATCH(C14206,siot!$F$3:$F$1887,0),27)</f>
        <v>2</v>
      </c>
      <c r="H14206" s="2" t="b">
        <f t="shared" si="443"/>
        <v>0</v>
      </c>
      <c r="I14206" s="1" t="s">
        <v>2</v>
      </c>
      <c r="J14206" s="1" t="s">
        <v>5930</v>
      </c>
      <c r="K14206" s="1"/>
    </row>
    <row r="14207" spans="1:11" hidden="1">
      <c r="A14207" s="1" t="s">
        <v>5808</v>
      </c>
      <c r="B14207" s="1" t="s">
        <v>2679</v>
      </c>
      <c r="C14207" s="48" t="str">
        <f t="shared" si="442"/>
        <v>גד עראבה</v>
      </c>
      <c r="D14207" s="1" t="s">
        <v>5912</v>
      </c>
      <c r="E14207" s="1"/>
      <c r="F14207" s="2">
        <v>6</v>
      </c>
      <c r="G14207" s="2">
        <f>INDEX(תוצאות_בחירות,MATCH(C14207,siot!$F$3:$F$1887,0),27)</f>
        <v>2</v>
      </c>
      <c r="H14207" s="2" t="b">
        <f t="shared" si="443"/>
        <v>0</v>
      </c>
      <c r="I14207" s="1" t="s">
        <v>2</v>
      </c>
      <c r="J14207" s="1" t="s">
        <v>5929</v>
      </c>
      <c r="K14207" s="1"/>
    </row>
    <row r="14208" spans="1:11" hidden="1">
      <c r="A14208" s="1" t="s">
        <v>5808</v>
      </c>
      <c r="B14208" s="1" t="s">
        <v>2679</v>
      </c>
      <c r="C14208" s="48" t="str">
        <f t="shared" si="442"/>
        <v>גד עראבה</v>
      </c>
      <c r="D14208" s="1" t="s">
        <v>5912</v>
      </c>
      <c r="E14208" s="1"/>
      <c r="F14208" s="2">
        <v>7</v>
      </c>
      <c r="G14208" s="2">
        <f>INDEX(תוצאות_בחירות,MATCH(C14208,siot!$F$3:$F$1887,0),27)</f>
        <v>2</v>
      </c>
      <c r="H14208" s="2" t="b">
        <f t="shared" si="443"/>
        <v>0</v>
      </c>
      <c r="I14208" s="1" t="s">
        <v>2</v>
      </c>
      <c r="J14208" s="1" t="s">
        <v>5928</v>
      </c>
      <c r="K14208" s="1"/>
    </row>
    <row r="14209" spans="1:11" hidden="1">
      <c r="A14209" s="1" t="s">
        <v>5808</v>
      </c>
      <c r="B14209" s="1" t="s">
        <v>2679</v>
      </c>
      <c r="C14209" s="48" t="str">
        <f t="shared" si="442"/>
        <v>גד עראבה</v>
      </c>
      <c r="D14209" s="1" t="s">
        <v>5912</v>
      </c>
      <c r="E14209" s="1"/>
      <c r="F14209" s="2">
        <v>8</v>
      </c>
      <c r="G14209" s="2">
        <f>INDEX(תוצאות_בחירות,MATCH(C14209,siot!$F$3:$F$1887,0),27)</f>
        <v>2</v>
      </c>
      <c r="H14209" s="2" t="b">
        <f t="shared" si="443"/>
        <v>0</v>
      </c>
      <c r="I14209" s="1" t="s">
        <v>2</v>
      </c>
      <c r="J14209" s="1" t="s">
        <v>5927</v>
      </c>
      <c r="K14209" s="1"/>
    </row>
    <row r="14210" spans="1:11" hidden="1">
      <c r="A14210" s="1" t="s">
        <v>5808</v>
      </c>
      <c r="B14210" s="1" t="s">
        <v>2679</v>
      </c>
      <c r="C14210" s="48" t="str">
        <f t="shared" si="442"/>
        <v>גד עראבה</v>
      </c>
      <c r="D14210" s="1" t="s">
        <v>5912</v>
      </c>
      <c r="E14210" s="1"/>
      <c r="F14210" s="2">
        <v>9</v>
      </c>
      <c r="G14210" s="2">
        <f>INDEX(תוצאות_בחירות,MATCH(C14210,siot!$F$3:$F$1887,0),27)</f>
        <v>2</v>
      </c>
      <c r="H14210" s="2" t="b">
        <f t="shared" si="443"/>
        <v>0</v>
      </c>
      <c r="I14210" s="1" t="s">
        <v>2</v>
      </c>
      <c r="J14210" s="1" t="s">
        <v>5926</v>
      </c>
      <c r="K14210" s="1"/>
    </row>
    <row r="14211" spans="1:11" hidden="1">
      <c r="A14211" s="1" t="s">
        <v>5808</v>
      </c>
      <c r="B14211" s="1" t="s">
        <v>2679</v>
      </c>
      <c r="C14211" s="48" t="str">
        <f t="shared" si="442"/>
        <v>גד עראבה</v>
      </c>
      <c r="D14211" s="1" t="s">
        <v>5912</v>
      </c>
      <c r="E14211" s="1"/>
      <c r="F14211" s="2">
        <v>10</v>
      </c>
      <c r="G14211" s="2">
        <f>INDEX(תוצאות_בחירות,MATCH(C14211,siot!$F$3:$F$1887,0),27)</f>
        <v>2</v>
      </c>
      <c r="H14211" s="2" t="b">
        <f t="shared" si="443"/>
        <v>0</v>
      </c>
      <c r="I14211" s="1" t="s">
        <v>2</v>
      </c>
      <c r="J14211" s="1" t="s">
        <v>5925</v>
      </c>
      <c r="K14211" s="1"/>
    </row>
    <row r="14212" spans="1:11" hidden="1">
      <c r="A14212" s="1" t="s">
        <v>5808</v>
      </c>
      <c r="B14212" s="1" t="s">
        <v>2679</v>
      </c>
      <c r="C14212" s="48" t="str">
        <f t="shared" ref="C14212:C14275" si="444">B14212&amp;" "&amp;A14212</f>
        <v>גד עראבה</v>
      </c>
      <c r="D14212" s="1" t="s">
        <v>5912</v>
      </c>
      <c r="E14212" s="1"/>
      <c r="F14212" s="2">
        <v>11</v>
      </c>
      <c r="G14212" s="2">
        <f>INDEX(תוצאות_בחירות,MATCH(C14212,siot!$F$3:$F$1887,0),27)</f>
        <v>2</v>
      </c>
      <c r="H14212" s="2" t="b">
        <f t="shared" ref="H14212:H14275" si="445">IF(OR(F14212&lt;G14212,G14212=F14212),TRUE,FALSE)</f>
        <v>0</v>
      </c>
      <c r="I14212" s="1" t="s">
        <v>2</v>
      </c>
      <c r="J14212" s="1" t="s">
        <v>5924</v>
      </c>
      <c r="K14212" s="1"/>
    </row>
    <row r="14213" spans="1:11" hidden="1">
      <c r="A14213" s="1" t="s">
        <v>5808</v>
      </c>
      <c r="B14213" s="1" t="s">
        <v>2679</v>
      </c>
      <c r="C14213" s="48" t="str">
        <f t="shared" si="444"/>
        <v>גד עראבה</v>
      </c>
      <c r="D14213" s="1" t="s">
        <v>5912</v>
      </c>
      <c r="E14213" s="1"/>
      <c r="F14213" s="2">
        <v>12</v>
      </c>
      <c r="G14213" s="2">
        <f>INDEX(תוצאות_בחירות,MATCH(C14213,siot!$F$3:$F$1887,0),27)</f>
        <v>2</v>
      </c>
      <c r="H14213" s="2" t="b">
        <f t="shared" si="445"/>
        <v>0</v>
      </c>
      <c r="I14213" s="1" t="s">
        <v>2</v>
      </c>
      <c r="J14213" s="1" t="s">
        <v>5923</v>
      </c>
      <c r="K14213" s="1"/>
    </row>
    <row r="14214" spans="1:11" hidden="1">
      <c r="A14214" s="1" t="s">
        <v>5808</v>
      </c>
      <c r="B14214" s="1" t="s">
        <v>2679</v>
      </c>
      <c r="C14214" s="48" t="str">
        <f t="shared" si="444"/>
        <v>גד עראבה</v>
      </c>
      <c r="D14214" s="1" t="s">
        <v>5912</v>
      </c>
      <c r="E14214" s="1"/>
      <c r="F14214" s="2">
        <v>13</v>
      </c>
      <c r="G14214" s="2">
        <f>INDEX(תוצאות_בחירות,MATCH(C14214,siot!$F$3:$F$1887,0),27)</f>
        <v>2</v>
      </c>
      <c r="H14214" s="2" t="b">
        <f t="shared" si="445"/>
        <v>0</v>
      </c>
      <c r="I14214" s="1" t="s">
        <v>2</v>
      </c>
      <c r="J14214" s="1" t="s">
        <v>5922</v>
      </c>
      <c r="K14214" s="1"/>
    </row>
    <row r="14215" spans="1:11" hidden="1">
      <c r="A14215" s="1" t="s">
        <v>5808</v>
      </c>
      <c r="B14215" s="1" t="s">
        <v>2679</v>
      </c>
      <c r="C14215" s="48" t="str">
        <f t="shared" si="444"/>
        <v>גד עראבה</v>
      </c>
      <c r="D14215" s="1" t="s">
        <v>5912</v>
      </c>
      <c r="E14215" s="1"/>
      <c r="F14215" s="2">
        <v>14</v>
      </c>
      <c r="G14215" s="2">
        <f>INDEX(תוצאות_בחירות,MATCH(C14215,siot!$F$3:$F$1887,0),27)</f>
        <v>2</v>
      </c>
      <c r="H14215" s="2" t="b">
        <f t="shared" si="445"/>
        <v>0</v>
      </c>
      <c r="I14215" s="1" t="s">
        <v>2</v>
      </c>
      <c r="J14215" s="1" t="s">
        <v>5921</v>
      </c>
      <c r="K14215" s="1"/>
    </row>
    <row r="14216" spans="1:11" hidden="1">
      <c r="A14216" s="1" t="s">
        <v>5808</v>
      </c>
      <c r="B14216" s="1" t="s">
        <v>2679</v>
      </c>
      <c r="C14216" s="48" t="str">
        <f t="shared" si="444"/>
        <v>גד עראבה</v>
      </c>
      <c r="D14216" s="1" t="s">
        <v>5912</v>
      </c>
      <c r="E14216" s="1"/>
      <c r="F14216" s="2">
        <v>15</v>
      </c>
      <c r="G14216" s="2">
        <f>INDEX(תוצאות_בחירות,MATCH(C14216,siot!$F$3:$F$1887,0),27)</f>
        <v>2</v>
      </c>
      <c r="H14216" s="2" t="b">
        <f t="shared" si="445"/>
        <v>0</v>
      </c>
      <c r="I14216" s="1" t="s">
        <v>2</v>
      </c>
      <c r="J14216" s="1" t="s">
        <v>5920</v>
      </c>
      <c r="K14216" s="1"/>
    </row>
    <row r="14217" spans="1:11" hidden="1">
      <c r="A14217" s="1" t="s">
        <v>5808</v>
      </c>
      <c r="B14217" s="1" t="s">
        <v>2679</v>
      </c>
      <c r="C14217" s="48" t="str">
        <f t="shared" si="444"/>
        <v>גד עראבה</v>
      </c>
      <c r="D14217" s="1" t="s">
        <v>5912</v>
      </c>
      <c r="E14217" s="1"/>
      <c r="F14217" s="2">
        <v>16</v>
      </c>
      <c r="G14217" s="2">
        <f>INDEX(תוצאות_בחירות,MATCH(C14217,siot!$F$3:$F$1887,0),27)</f>
        <v>2</v>
      </c>
      <c r="H14217" s="2" t="b">
        <f t="shared" si="445"/>
        <v>0</v>
      </c>
      <c r="I14217" s="1" t="s">
        <v>2</v>
      </c>
      <c r="J14217" s="1" t="s">
        <v>5919</v>
      </c>
      <c r="K14217" s="1"/>
    </row>
    <row r="14218" spans="1:11" hidden="1">
      <c r="A14218" s="1" t="s">
        <v>5808</v>
      </c>
      <c r="B14218" s="1" t="s">
        <v>2679</v>
      </c>
      <c r="C14218" s="48" t="str">
        <f t="shared" si="444"/>
        <v>גד עראבה</v>
      </c>
      <c r="D14218" s="1" t="s">
        <v>5912</v>
      </c>
      <c r="E14218" s="1"/>
      <c r="F14218" s="2">
        <v>17</v>
      </c>
      <c r="G14218" s="2">
        <f>INDEX(תוצאות_בחירות,MATCH(C14218,siot!$F$3:$F$1887,0),27)</f>
        <v>2</v>
      </c>
      <c r="H14218" s="2" t="b">
        <f t="shared" si="445"/>
        <v>0</v>
      </c>
      <c r="I14218" s="1" t="s">
        <v>2</v>
      </c>
      <c r="J14218" s="1" t="s">
        <v>5900</v>
      </c>
      <c r="K14218" s="1"/>
    </row>
    <row r="14219" spans="1:11" hidden="1">
      <c r="A14219" s="1" t="s">
        <v>5808</v>
      </c>
      <c r="B14219" s="1" t="s">
        <v>2679</v>
      </c>
      <c r="C14219" s="48" t="str">
        <f t="shared" si="444"/>
        <v>גד עראבה</v>
      </c>
      <c r="D14219" s="1" t="s">
        <v>5912</v>
      </c>
      <c r="E14219" s="1"/>
      <c r="F14219" s="2">
        <v>18</v>
      </c>
      <c r="G14219" s="2">
        <f>INDEX(תוצאות_בחירות,MATCH(C14219,siot!$F$3:$F$1887,0),27)</f>
        <v>2</v>
      </c>
      <c r="H14219" s="2" t="b">
        <f t="shared" si="445"/>
        <v>0</v>
      </c>
      <c r="I14219" s="1" t="s">
        <v>2</v>
      </c>
      <c r="J14219" s="1" t="s">
        <v>5918</v>
      </c>
      <c r="K14219" s="1"/>
    </row>
    <row r="14220" spans="1:11" hidden="1">
      <c r="A14220" s="1" t="s">
        <v>5808</v>
      </c>
      <c r="B14220" s="1" t="s">
        <v>2679</v>
      </c>
      <c r="C14220" s="48" t="str">
        <f t="shared" si="444"/>
        <v>גד עראבה</v>
      </c>
      <c r="D14220" s="1" t="s">
        <v>5912</v>
      </c>
      <c r="E14220" s="1"/>
      <c r="F14220" s="2">
        <v>19</v>
      </c>
      <c r="G14220" s="2">
        <f>INDEX(תוצאות_בחירות,MATCH(C14220,siot!$F$3:$F$1887,0),27)</f>
        <v>2</v>
      </c>
      <c r="H14220" s="2" t="b">
        <f t="shared" si="445"/>
        <v>0</v>
      </c>
      <c r="I14220" s="1" t="s">
        <v>2</v>
      </c>
      <c r="J14220" s="1" t="s">
        <v>5843</v>
      </c>
      <c r="K14220" s="1"/>
    </row>
    <row r="14221" spans="1:11" hidden="1">
      <c r="A14221" s="1" t="s">
        <v>5808</v>
      </c>
      <c r="B14221" s="1" t="s">
        <v>2679</v>
      </c>
      <c r="C14221" s="48" t="str">
        <f t="shared" si="444"/>
        <v>גד עראבה</v>
      </c>
      <c r="D14221" s="1" t="s">
        <v>5912</v>
      </c>
      <c r="E14221" s="1"/>
      <c r="F14221" s="2">
        <v>20</v>
      </c>
      <c r="G14221" s="2">
        <f>INDEX(תוצאות_בחירות,MATCH(C14221,siot!$F$3:$F$1887,0),27)</f>
        <v>2</v>
      </c>
      <c r="H14221" s="2" t="b">
        <f t="shared" si="445"/>
        <v>0</v>
      </c>
      <c r="I14221" s="1" t="s">
        <v>2</v>
      </c>
      <c r="J14221" s="1" t="s">
        <v>5917</v>
      </c>
      <c r="K14221" s="1"/>
    </row>
    <row r="14222" spans="1:11" hidden="1">
      <c r="A14222" s="1" t="s">
        <v>5808</v>
      </c>
      <c r="B14222" s="1" t="s">
        <v>2679</v>
      </c>
      <c r="C14222" s="48" t="str">
        <f t="shared" si="444"/>
        <v>גד עראבה</v>
      </c>
      <c r="D14222" s="1" t="s">
        <v>5912</v>
      </c>
      <c r="E14222" s="1"/>
      <c r="F14222" s="2">
        <v>21</v>
      </c>
      <c r="G14222" s="2">
        <f>INDEX(תוצאות_בחירות,MATCH(C14222,siot!$F$3:$F$1887,0),27)</f>
        <v>2</v>
      </c>
      <c r="H14222" s="2" t="b">
        <f t="shared" si="445"/>
        <v>0</v>
      </c>
      <c r="I14222" s="1" t="s">
        <v>2</v>
      </c>
      <c r="J14222" s="1" t="s">
        <v>5916</v>
      </c>
      <c r="K14222" s="1"/>
    </row>
    <row r="14223" spans="1:11" hidden="1">
      <c r="A14223" s="1" t="s">
        <v>5808</v>
      </c>
      <c r="B14223" s="1" t="s">
        <v>2679</v>
      </c>
      <c r="C14223" s="48" t="str">
        <f t="shared" si="444"/>
        <v>גד עראבה</v>
      </c>
      <c r="D14223" s="1" t="s">
        <v>5912</v>
      </c>
      <c r="E14223" s="1"/>
      <c r="F14223" s="2">
        <v>22</v>
      </c>
      <c r="G14223" s="2">
        <f>INDEX(תוצאות_בחירות,MATCH(C14223,siot!$F$3:$F$1887,0),27)</f>
        <v>2</v>
      </c>
      <c r="H14223" s="2" t="b">
        <f t="shared" si="445"/>
        <v>0</v>
      </c>
      <c r="I14223" s="1" t="s">
        <v>2</v>
      </c>
      <c r="J14223" s="1" t="s">
        <v>5915</v>
      </c>
      <c r="K14223" s="1"/>
    </row>
    <row r="14224" spans="1:11" hidden="1">
      <c r="A14224" s="1" t="s">
        <v>5808</v>
      </c>
      <c r="B14224" s="1" t="s">
        <v>2679</v>
      </c>
      <c r="C14224" s="48" t="str">
        <f t="shared" si="444"/>
        <v>גד עראבה</v>
      </c>
      <c r="D14224" s="1" t="s">
        <v>5912</v>
      </c>
      <c r="E14224" s="1"/>
      <c r="F14224" s="2">
        <v>23</v>
      </c>
      <c r="G14224" s="2">
        <f>INDEX(תוצאות_בחירות,MATCH(C14224,siot!$F$3:$F$1887,0),27)</f>
        <v>2</v>
      </c>
      <c r="H14224" s="2" t="b">
        <f t="shared" si="445"/>
        <v>0</v>
      </c>
      <c r="I14224" s="1" t="s">
        <v>2</v>
      </c>
      <c r="J14224" s="1" t="s">
        <v>748</v>
      </c>
      <c r="K14224" s="1"/>
    </row>
    <row r="14225" spans="1:11" hidden="1">
      <c r="A14225" s="1" t="s">
        <v>5808</v>
      </c>
      <c r="B14225" s="1" t="s">
        <v>2679</v>
      </c>
      <c r="C14225" s="48" t="str">
        <f t="shared" si="444"/>
        <v>גד עראבה</v>
      </c>
      <c r="D14225" s="1" t="s">
        <v>5912</v>
      </c>
      <c r="E14225" s="1"/>
      <c r="F14225" s="2">
        <v>24</v>
      </c>
      <c r="G14225" s="2">
        <f>INDEX(תוצאות_בחירות,MATCH(C14225,siot!$F$3:$F$1887,0),27)</f>
        <v>2</v>
      </c>
      <c r="H14225" s="2" t="b">
        <f t="shared" si="445"/>
        <v>0</v>
      </c>
      <c r="I14225" s="1" t="s">
        <v>2</v>
      </c>
      <c r="J14225" s="1" t="s">
        <v>5914</v>
      </c>
      <c r="K14225" s="1"/>
    </row>
    <row r="14226" spans="1:11" hidden="1">
      <c r="A14226" s="1" t="s">
        <v>5808</v>
      </c>
      <c r="B14226" s="1" t="s">
        <v>2679</v>
      </c>
      <c r="C14226" s="48" t="str">
        <f t="shared" si="444"/>
        <v>גד עראבה</v>
      </c>
      <c r="D14226" s="1" t="s">
        <v>5912</v>
      </c>
      <c r="E14226" s="1"/>
      <c r="F14226" s="2">
        <v>25</v>
      </c>
      <c r="G14226" s="2">
        <f>INDEX(תוצאות_בחירות,MATCH(C14226,siot!$F$3:$F$1887,0),27)</f>
        <v>2</v>
      </c>
      <c r="H14226" s="2" t="b">
        <f t="shared" si="445"/>
        <v>0</v>
      </c>
      <c r="I14226" s="1" t="s">
        <v>2</v>
      </c>
      <c r="J14226" s="1" t="s">
        <v>5913</v>
      </c>
      <c r="K14226" s="1"/>
    </row>
    <row r="14227" spans="1:11" hidden="1">
      <c r="A14227" s="1" t="s">
        <v>5808</v>
      </c>
      <c r="B14227" s="1" t="s">
        <v>2679</v>
      </c>
      <c r="C14227" s="48" t="str">
        <f t="shared" si="444"/>
        <v>גד עראבה</v>
      </c>
      <c r="D14227" s="1" t="s">
        <v>5912</v>
      </c>
      <c r="E14227" s="1"/>
      <c r="F14227" s="2">
        <v>26</v>
      </c>
      <c r="G14227" s="2">
        <f>INDEX(תוצאות_בחירות,MATCH(C14227,siot!$F$3:$F$1887,0),27)</f>
        <v>2</v>
      </c>
      <c r="H14227" s="2" t="b">
        <f t="shared" si="445"/>
        <v>0</v>
      </c>
      <c r="I14227" s="1" t="s">
        <v>2</v>
      </c>
      <c r="J14227" s="1" t="s">
        <v>5911</v>
      </c>
      <c r="K14227" s="1"/>
    </row>
    <row r="14228" spans="1:11" hidden="1">
      <c r="A14228" s="1" t="s">
        <v>5808</v>
      </c>
      <c r="B14228" s="1" t="s">
        <v>60</v>
      </c>
      <c r="C14228" s="48" t="str">
        <f t="shared" si="444"/>
        <v>ד עראבה</v>
      </c>
      <c r="D14228" s="1" t="s">
        <v>5902</v>
      </c>
      <c r="E14228" s="1" t="s">
        <v>3</v>
      </c>
      <c r="F14228" s="2" t="s">
        <v>19548</v>
      </c>
      <c r="G14228" s="2">
        <f>INDEX(תוצאות_בחירות,MATCH(C14228,siot!$F$3:$F$1887,0),27)</f>
        <v>1</v>
      </c>
      <c r="H14228" s="2" t="b">
        <f t="shared" si="445"/>
        <v>0</v>
      </c>
      <c r="I14228" s="1"/>
      <c r="J14228" s="1"/>
      <c r="K14228" s="1"/>
    </row>
    <row r="14229" spans="1:11">
      <c r="A14229" s="1" t="s">
        <v>5808</v>
      </c>
      <c r="B14229" s="1" t="s">
        <v>60</v>
      </c>
      <c r="C14229" s="48" t="str">
        <f t="shared" si="444"/>
        <v>ד עראבה</v>
      </c>
      <c r="D14229" s="1" t="s">
        <v>5902</v>
      </c>
      <c r="E14229" s="1"/>
      <c r="F14229" s="2">
        <v>1</v>
      </c>
      <c r="G14229" s="2">
        <f>INDEX(תוצאות_בחירות,MATCH(C14229,siot!$F$3:$F$1887,0),27)</f>
        <v>1</v>
      </c>
      <c r="H14229" s="2" t="b">
        <f t="shared" si="445"/>
        <v>1</v>
      </c>
      <c r="I14229" s="1" t="s">
        <v>2</v>
      </c>
      <c r="J14229" s="1" t="s">
        <v>5910</v>
      </c>
      <c r="K14229" s="1"/>
    </row>
    <row r="14230" spans="1:11" hidden="1">
      <c r="A14230" s="1" t="s">
        <v>5808</v>
      </c>
      <c r="B14230" s="1" t="s">
        <v>60</v>
      </c>
      <c r="C14230" s="48" t="str">
        <f t="shared" si="444"/>
        <v>ד עראבה</v>
      </c>
      <c r="D14230" s="1" t="s">
        <v>5902</v>
      </c>
      <c r="E14230" s="1"/>
      <c r="F14230" s="2">
        <v>2</v>
      </c>
      <c r="G14230" s="2">
        <f>INDEX(תוצאות_בחירות,MATCH(C14230,siot!$F$3:$F$1887,0),27)</f>
        <v>1</v>
      </c>
      <c r="H14230" s="2" t="b">
        <f t="shared" si="445"/>
        <v>0</v>
      </c>
      <c r="I14230" s="1" t="s">
        <v>2</v>
      </c>
      <c r="J14230" s="1" t="s">
        <v>5909</v>
      </c>
      <c r="K14230" s="1"/>
    </row>
    <row r="14231" spans="1:11" hidden="1">
      <c r="A14231" s="1" t="s">
        <v>5808</v>
      </c>
      <c r="B14231" s="1" t="s">
        <v>60</v>
      </c>
      <c r="C14231" s="48" t="str">
        <f t="shared" si="444"/>
        <v>ד עראבה</v>
      </c>
      <c r="D14231" s="1" t="s">
        <v>5902</v>
      </c>
      <c r="E14231" s="1"/>
      <c r="F14231" s="2">
        <v>3</v>
      </c>
      <c r="G14231" s="2">
        <f>INDEX(תוצאות_בחירות,MATCH(C14231,siot!$F$3:$F$1887,0),27)</f>
        <v>1</v>
      </c>
      <c r="H14231" s="2" t="b">
        <f t="shared" si="445"/>
        <v>0</v>
      </c>
      <c r="I14231" s="1" t="s">
        <v>2</v>
      </c>
      <c r="J14231" s="1" t="s">
        <v>5908</v>
      </c>
      <c r="K14231" s="1"/>
    </row>
    <row r="14232" spans="1:11" hidden="1">
      <c r="A14232" s="1" t="s">
        <v>5808</v>
      </c>
      <c r="B14232" s="1" t="s">
        <v>60</v>
      </c>
      <c r="C14232" s="48" t="str">
        <f t="shared" si="444"/>
        <v>ד עראבה</v>
      </c>
      <c r="D14232" s="1" t="s">
        <v>5902</v>
      </c>
      <c r="E14232" s="1"/>
      <c r="F14232" s="2">
        <v>4</v>
      </c>
      <c r="G14232" s="2">
        <f>INDEX(תוצאות_בחירות,MATCH(C14232,siot!$F$3:$F$1887,0),27)</f>
        <v>1</v>
      </c>
      <c r="H14232" s="2" t="b">
        <f t="shared" si="445"/>
        <v>0</v>
      </c>
      <c r="I14232" s="1" t="s">
        <v>2</v>
      </c>
      <c r="J14232" s="1" t="s">
        <v>5907</v>
      </c>
      <c r="K14232" s="1"/>
    </row>
    <row r="14233" spans="1:11" hidden="1">
      <c r="A14233" s="1" t="s">
        <v>5808</v>
      </c>
      <c r="B14233" s="1" t="s">
        <v>60</v>
      </c>
      <c r="C14233" s="48" t="str">
        <f t="shared" si="444"/>
        <v>ד עראבה</v>
      </c>
      <c r="D14233" s="1" t="s">
        <v>5902</v>
      </c>
      <c r="E14233" s="1"/>
      <c r="F14233" s="2">
        <v>5</v>
      </c>
      <c r="G14233" s="2">
        <f>INDEX(תוצאות_בחירות,MATCH(C14233,siot!$F$3:$F$1887,0),27)</f>
        <v>1</v>
      </c>
      <c r="H14233" s="2" t="b">
        <f t="shared" si="445"/>
        <v>0</v>
      </c>
      <c r="I14233" s="1" t="s">
        <v>2</v>
      </c>
      <c r="J14233" s="1" t="s">
        <v>5906</v>
      </c>
      <c r="K14233" s="1"/>
    </row>
    <row r="14234" spans="1:11" hidden="1">
      <c r="A14234" s="1" t="s">
        <v>5808</v>
      </c>
      <c r="B14234" s="1" t="s">
        <v>60</v>
      </c>
      <c r="C14234" s="48" t="str">
        <f t="shared" si="444"/>
        <v>ד עראבה</v>
      </c>
      <c r="D14234" s="1" t="s">
        <v>5902</v>
      </c>
      <c r="E14234" s="1"/>
      <c r="F14234" s="2">
        <v>6</v>
      </c>
      <c r="G14234" s="2">
        <f>INDEX(תוצאות_בחירות,MATCH(C14234,siot!$F$3:$F$1887,0),27)</f>
        <v>1</v>
      </c>
      <c r="H14234" s="2" t="b">
        <f t="shared" si="445"/>
        <v>0</v>
      </c>
      <c r="I14234" s="1" t="s">
        <v>2</v>
      </c>
      <c r="J14234" s="1" t="s">
        <v>5905</v>
      </c>
      <c r="K14234" s="1"/>
    </row>
    <row r="14235" spans="1:11" hidden="1">
      <c r="A14235" s="1" t="s">
        <v>5808</v>
      </c>
      <c r="B14235" s="1" t="s">
        <v>60</v>
      </c>
      <c r="C14235" s="48" t="str">
        <f t="shared" si="444"/>
        <v>ד עראבה</v>
      </c>
      <c r="D14235" s="1" t="s">
        <v>5902</v>
      </c>
      <c r="E14235" s="1"/>
      <c r="F14235" s="2">
        <v>7</v>
      </c>
      <c r="G14235" s="2">
        <f>INDEX(תוצאות_בחירות,MATCH(C14235,siot!$F$3:$F$1887,0),27)</f>
        <v>1</v>
      </c>
      <c r="H14235" s="2" t="b">
        <f t="shared" si="445"/>
        <v>0</v>
      </c>
      <c r="I14235" s="1" t="s">
        <v>2</v>
      </c>
      <c r="J14235" s="1" t="s">
        <v>5904</v>
      </c>
      <c r="K14235" s="1"/>
    </row>
    <row r="14236" spans="1:11" hidden="1">
      <c r="A14236" s="1" t="s">
        <v>5808</v>
      </c>
      <c r="B14236" s="1" t="s">
        <v>60</v>
      </c>
      <c r="C14236" s="48" t="str">
        <f t="shared" si="444"/>
        <v>ד עראבה</v>
      </c>
      <c r="D14236" s="1" t="s">
        <v>5902</v>
      </c>
      <c r="E14236" s="1"/>
      <c r="F14236" s="2">
        <v>8</v>
      </c>
      <c r="G14236" s="2">
        <f>INDEX(תוצאות_בחירות,MATCH(C14236,siot!$F$3:$F$1887,0),27)</f>
        <v>1</v>
      </c>
      <c r="H14236" s="2" t="b">
        <f t="shared" si="445"/>
        <v>0</v>
      </c>
      <c r="I14236" s="1" t="s">
        <v>2</v>
      </c>
      <c r="J14236" s="1" t="s">
        <v>5903</v>
      </c>
      <c r="K14236" s="1"/>
    </row>
    <row r="14237" spans="1:11" hidden="1">
      <c r="A14237" s="1" t="s">
        <v>5808</v>
      </c>
      <c r="B14237" s="1" t="s">
        <v>60</v>
      </c>
      <c r="C14237" s="48" t="str">
        <f t="shared" si="444"/>
        <v>ד עראבה</v>
      </c>
      <c r="D14237" s="1" t="s">
        <v>5902</v>
      </c>
      <c r="E14237" s="1"/>
      <c r="F14237" s="2">
        <v>9</v>
      </c>
      <c r="G14237" s="2">
        <f>INDEX(תוצאות_בחירות,MATCH(C14237,siot!$F$3:$F$1887,0),27)</f>
        <v>1</v>
      </c>
      <c r="H14237" s="2" t="b">
        <f t="shared" si="445"/>
        <v>0</v>
      </c>
      <c r="I14237" s="1" t="s">
        <v>2</v>
      </c>
      <c r="J14237" s="1" t="s">
        <v>5901</v>
      </c>
      <c r="K14237" s="1"/>
    </row>
    <row r="14238" spans="1:11" hidden="1">
      <c r="A14238" s="1" t="s">
        <v>5808</v>
      </c>
      <c r="B14238" s="1" t="s">
        <v>49</v>
      </c>
      <c r="C14238" s="48" t="str">
        <f t="shared" si="444"/>
        <v>ו עראבה</v>
      </c>
      <c r="D14238" s="1" t="s">
        <v>5892</v>
      </c>
      <c r="E14238" s="1" t="s">
        <v>18</v>
      </c>
      <c r="F14238" s="2" t="s">
        <v>19548</v>
      </c>
      <c r="G14238" s="2">
        <f>INDEX(תוצאות_בחירות,MATCH(C14238,siot!$F$3:$F$1887,0),27)</f>
        <v>0</v>
      </c>
      <c r="H14238" s="2" t="b">
        <f t="shared" si="445"/>
        <v>0</v>
      </c>
      <c r="I14238" s="1"/>
      <c r="J14238" s="1"/>
      <c r="K14238" s="1"/>
    </row>
    <row r="14239" spans="1:11" hidden="1">
      <c r="A14239" s="1" t="s">
        <v>5808</v>
      </c>
      <c r="B14239" s="1" t="s">
        <v>49</v>
      </c>
      <c r="C14239" s="48" t="str">
        <f t="shared" si="444"/>
        <v>ו עראבה</v>
      </c>
      <c r="D14239" s="1" t="s">
        <v>5892</v>
      </c>
      <c r="E14239" s="1" t="s">
        <v>17</v>
      </c>
      <c r="F14239" s="2">
        <v>1</v>
      </c>
      <c r="G14239" s="2">
        <f>INDEX(תוצאות_בחירות,MATCH(C14239,siot!$F$3:$F$1887,0),27)</f>
        <v>0</v>
      </c>
      <c r="H14239" s="2" t="b">
        <f t="shared" si="445"/>
        <v>0</v>
      </c>
      <c r="I14239" s="1" t="s">
        <v>2</v>
      </c>
      <c r="J14239" s="1" t="s">
        <v>5899</v>
      </c>
      <c r="K14239" s="1"/>
    </row>
    <row r="14240" spans="1:11" hidden="1">
      <c r="A14240" s="1" t="s">
        <v>5808</v>
      </c>
      <c r="B14240" s="1" t="s">
        <v>49</v>
      </c>
      <c r="C14240" s="48" t="str">
        <f t="shared" si="444"/>
        <v>ו עראבה</v>
      </c>
      <c r="D14240" s="1" t="s">
        <v>5892</v>
      </c>
      <c r="E14240" s="1"/>
      <c r="F14240" s="2">
        <v>2</v>
      </c>
      <c r="G14240" s="2">
        <f>INDEX(תוצאות_בחירות,MATCH(C14240,siot!$F$3:$F$1887,0),27)</f>
        <v>0</v>
      </c>
      <c r="H14240" s="2" t="b">
        <f t="shared" si="445"/>
        <v>0</v>
      </c>
      <c r="I14240" s="1" t="s">
        <v>2</v>
      </c>
      <c r="J14240" s="1" t="s">
        <v>5898</v>
      </c>
      <c r="K14240" s="1"/>
    </row>
    <row r="14241" spans="1:11" hidden="1">
      <c r="A14241" s="1" t="s">
        <v>5808</v>
      </c>
      <c r="B14241" s="1" t="s">
        <v>49</v>
      </c>
      <c r="C14241" s="48" t="str">
        <f t="shared" si="444"/>
        <v>ו עראבה</v>
      </c>
      <c r="D14241" s="1" t="s">
        <v>5892</v>
      </c>
      <c r="E14241" s="1"/>
      <c r="F14241" s="2">
        <v>3</v>
      </c>
      <c r="G14241" s="2">
        <f>INDEX(תוצאות_בחירות,MATCH(C14241,siot!$F$3:$F$1887,0),27)</f>
        <v>0</v>
      </c>
      <c r="H14241" s="2" t="b">
        <f t="shared" si="445"/>
        <v>0</v>
      </c>
      <c r="I14241" s="1" t="s">
        <v>2</v>
      </c>
      <c r="J14241" s="1" t="s">
        <v>5897</v>
      </c>
      <c r="K14241" s="1"/>
    </row>
    <row r="14242" spans="1:11" hidden="1">
      <c r="A14242" s="1" t="s">
        <v>5808</v>
      </c>
      <c r="B14242" s="1" t="s">
        <v>49</v>
      </c>
      <c r="C14242" s="48" t="str">
        <f t="shared" si="444"/>
        <v>ו עראבה</v>
      </c>
      <c r="D14242" s="1" t="s">
        <v>5892</v>
      </c>
      <c r="E14242" s="1"/>
      <c r="F14242" s="2">
        <v>4</v>
      </c>
      <c r="G14242" s="2">
        <f>INDEX(תוצאות_בחירות,MATCH(C14242,siot!$F$3:$F$1887,0),27)</f>
        <v>0</v>
      </c>
      <c r="H14242" s="2" t="b">
        <f t="shared" si="445"/>
        <v>0</v>
      </c>
      <c r="I14242" s="1" t="s">
        <v>2</v>
      </c>
      <c r="J14242" s="1" t="s">
        <v>5896</v>
      </c>
      <c r="K14242" s="1"/>
    </row>
    <row r="14243" spans="1:11" hidden="1">
      <c r="A14243" s="1" t="s">
        <v>5808</v>
      </c>
      <c r="B14243" s="1" t="s">
        <v>49</v>
      </c>
      <c r="C14243" s="48" t="str">
        <f t="shared" si="444"/>
        <v>ו עראבה</v>
      </c>
      <c r="D14243" s="1" t="s">
        <v>5892</v>
      </c>
      <c r="E14243" s="1"/>
      <c r="F14243" s="2">
        <v>5</v>
      </c>
      <c r="G14243" s="2">
        <f>INDEX(תוצאות_בחירות,MATCH(C14243,siot!$F$3:$F$1887,0),27)</f>
        <v>0</v>
      </c>
      <c r="H14243" s="2" t="b">
        <f t="shared" si="445"/>
        <v>0</v>
      </c>
      <c r="I14243" s="1" t="s">
        <v>2</v>
      </c>
      <c r="J14243" s="1" t="s">
        <v>5895</v>
      </c>
      <c r="K14243" s="1"/>
    </row>
    <row r="14244" spans="1:11" hidden="1">
      <c r="A14244" s="1" t="s">
        <v>5808</v>
      </c>
      <c r="B14244" s="1" t="s">
        <v>49</v>
      </c>
      <c r="C14244" s="48" t="str">
        <f t="shared" si="444"/>
        <v>ו עראבה</v>
      </c>
      <c r="D14244" s="1" t="s">
        <v>5892</v>
      </c>
      <c r="E14244" s="1"/>
      <c r="F14244" s="2">
        <v>6</v>
      </c>
      <c r="G14244" s="2">
        <f>INDEX(תוצאות_בחירות,MATCH(C14244,siot!$F$3:$F$1887,0),27)</f>
        <v>0</v>
      </c>
      <c r="H14244" s="2" t="b">
        <f t="shared" si="445"/>
        <v>0</v>
      </c>
      <c r="I14244" s="1" t="s">
        <v>2</v>
      </c>
      <c r="J14244" s="1" t="s">
        <v>5894</v>
      </c>
      <c r="K14244" s="1"/>
    </row>
    <row r="14245" spans="1:11" hidden="1">
      <c r="A14245" s="1" t="s">
        <v>5808</v>
      </c>
      <c r="B14245" s="1" t="s">
        <v>49</v>
      </c>
      <c r="C14245" s="48" t="str">
        <f t="shared" si="444"/>
        <v>ו עראבה</v>
      </c>
      <c r="D14245" s="1" t="s">
        <v>5892</v>
      </c>
      <c r="E14245" s="1"/>
      <c r="F14245" s="2">
        <v>7</v>
      </c>
      <c r="G14245" s="2">
        <f>INDEX(תוצאות_בחירות,MATCH(C14245,siot!$F$3:$F$1887,0),27)</f>
        <v>0</v>
      </c>
      <c r="H14245" s="2" t="b">
        <f t="shared" si="445"/>
        <v>0</v>
      </c>
      <c r="I14245" s="1" t="s">
        <v>2</v>
      </c>
      <c r="J14245" s="1" t="s">
        <v>5893</v>
      </c>
      <c r="K14245" s="1"/>
    </row>
    <row r="14246" spans="1:11" hidden="1">
      <c r="A14246" s="1" t="s">
        <v>5808</v>
      </c>
      <c r="B14246" s="1" t="s">
        <v>49</v>
      </c>
      <c r="C14246" s="48" t="str">
        <f t="shared" si="444"/>
        <v>ו עראבה</v>
      </c>
      <c r="D14246" s="1" t="s">
        <v>5892</v>
      </c>
      <c r="E14246" s="1"/>
      <c r="F14246" s="2">
        <v>8</v>
      </c>
      <c r="G14246" s="2">
        <f>INDEX(תוצאות_בחירות,MATCH(C14246,siot!$F$3:$F$1887,0),27)</f>
        <v>0</v>
      </c>
      <c r="H14246" s="2" t="b">
        <f t="shared" si="445"/>
        <v>0</v>
      </c>
      <c r="I14246" s="1" t="s">
        <v>2</v>
      </c>
      <c r="J14246" s="1" t="s">
        <v>5890</v>
      </c>
      <c r="K14246" s="1"/>
    </row>
    <row r="14247" spans="1:11" hidden="1">
      <c r="A14247" s="1" t="s">
        <v>5808</v>
      </c>
      <c r="B14247" s="1" t="s">
        <v>49</v>
      </c>
      <c r="C14247" s="48" t="str">
        <f t="shared" si="444"/>
        <v>ו עראבה</v>
      </c>
      <c r="D14247" s="1" t="s">
        <v>5892</v>
      </c>
      <c r="E14247" s="1"/>
      <c r="F14247" s="2">
        <v>9</v>
      </c>
      <c r="G14247" s="2">
        <f>INDEX(תוצאות_בחירות,MATCH(C14247,siot!$F$3:$F$1887,0),27)</f>
        <v>0</v>
      </c>
      <c r="H14247" s="2" t="b">
        <f t="shared" si="445"/>
        <v>0</v>
      </c>
      <c r="I14247" s="1" t="s">
        <v>2</v>
      </c>
      <c r="J14247" s="1" t="s">
        <v>5891</v>
      </c>
      <c r="K14247" s="1"/>
    </row>
    <row r="14248" spans="1:11" hidden="1">
      <c r="A14248" s="1" t="s">
        <v>5808</v>
      </c>
      <c r="B14248" s="1" t="s">
        <v>142</v>
      </c>
      <c r="C14248" s="48" t="str">
        <f t="shared" si="444"/>
        <v>ט עראבה</v>
      </c>
      <c r="D14248" s="1" t="s">
        <v>5880</v>
      </c>
      <c r="E14248" s="1" t="s">
        <v>3</v>
      </c>
      <c r="F14248" s="2" t="s">
        <v>19548</v>
      </c>
      <c r="G14248" s="2">
        <f>INDEX(תוצאות_בחירות,MATCH(C14248,siot!$F$3:$F$1887,0),27)</f>
        <v>1</v>
      </c>
      <c r="H14248" s="2" t="b">
        <f t="shared" si="445"/>
        <v>0</v>
      </c>
      <c r="I14248" s="1"/>
      <c r="J14248" s="1"/>
      <c r="K14248" s="1"/>
    </row>
    <row r="14249" spans="1:11">
      <c r="A14249" s="1" t="s">
        <v>5808</v>
      </c>
      <c r="B14249" s="1" t="s">
        <v>142</v>
      </c>
      <c r="C14249" s="48" t="str">
        <f t="shared" si="444"/>
        <v>ט עראבה</v>
      </c>
      <c r="D14249" s="1" t="s">
        <v>5880</v>
      </c>
      <c r="E14249" s="1"/>
      <c r="F14249" s="2">
        <v>1</v>
      </c>
      <c r="G14249" s="2">
        <f>INDEX(תוצאות_בחירות,MATCH(C14249,siot!$F$3:$F$1887,0),27)</f>
        <v>1</v>
      </c>
      <c r="H14249" s="2" t="b">
        <f t="shared" si="445"/>
        <v>1</v>
      </c>
      <c r="I14249" s="1" t="s">
        <v>2</v>
      </c>
      <c r="J14249" s="1" t="s">
        <v>5890</v>
      </c>
      <c r="K14249" s="1"/>
    </row>
    <row r="14250" spans="1:11" hidden="1">
      <c r="A14250" s="1" t="s">
        <v>5808</v>
      </c>
      <c r="B14250" s="1" t="s">
        <v>142</v>
      </c>
      <c r="C14250" s="48" t="str">
        <f t="shared" si="444"/>
        <v>ט עראבה</v>
      </c>
      <c r="D14250" s="1" t="s">
        <v>5880</v>
      </c>
      <c r="E14250" s="1"/>
      <c r="F14250" s="2">
        <v>2</v>
      </c>
      <c r="G14250" s="2">
        <f>INDEX(תוצאות_בחירות,MATCH(C14250,siot!$F$3:$F$1887,0),27)</f>
        <v>1</v>
      </c>
      <c r="H14250" s="2" t="b">
        <f t="shared" si="445"/>
        <v>0</v>
      </c>
      <c r="I14250" s="1" t="s">
        <v>2</v>
      </c>
      <c r="J14250" s="1" t="s">
        <v>5889</v>
      </c>
      <c r="K14250" s="1"/>
    </row>
    <row r="14251" spans="1:11" hidden="1">
      <c r="A14251" s="1" t="s">
        <v>5808</v>
      </c>
      <c r="B14251" s="1" t="s">
        <v>142</v>
      </c>
      <c r="C14251" s="48" t="str">
        <f t="shared" si="444"/>
        <v>ט עראבה</v>
      </c>
      <c r="D14251" s="1" t="s">
        <v>5880</v>
      </c>
      <c r="E14251" s="1"/>
      <c r="F14251" s="2">
        <v>3</v>
      </c>
      <c r="G14251" s="2">
        <f>INDEX(תוצאות_בחירות,MATCH(C14251,siot!$F$3:$F$1887,0),27)</f>
        <v>1</v>
      </c>
      <c r="H14251" s="2" t="b">
        <f t="shared" si="445"/>
        <v>0</v>
      </c>
      <c r="I14251" s="1" t="s">
        <v>2</v>
      </c>
      <c r="J14251" s="1" t="s">
        <v>5888</v>
      </c>
      <c r="K14251" s="1"/>
    </row>
    <row r="14252" spans="1:11" hidden="1">
      <c r="A14252" s="1" t="s">
        <v>5808</v>
      </c>
      <c r="B14252" s="1" t="s">
        <v>142</v>
      </c>
      <c r="C14252" s="48" t="str">
        <f t="shared" si="444"/>
        <v>ט עראבה</v>
      </c>
      <c r="D14252" s="1" t="s">
        <v>5880</v>
      </c>
      <c r="E14252" s="1"/>
      <c r="F14252" s="2">
        <v>4</v>
      </c>
      <c r="G14252" s="2">
        <f>INDEX(תוצאות_בחירות,MATCH(C14252,siot!$F$3:$F$1887,0),27)</f>
        <v>1</v>
      </c>
      <c r="H14252" s="2" t="b">
        <f t="shared" si="445"/>
        <v>0</v>
      </c>
      <c r="I14252" s="1" t="s">
        <v>2</v>
      </c>
      <c r="J14252" s="1" t="s">
        <v>5887</v>
      </c>
      <c r="K14252" s="1"/>
    </row>
    <row r="14253" spans="1:11" hidden="1">
      <c r="A14253" s="1" t="s">
        <v>5808</v>
      </c>
      <c r="B14253" s="1" t="s">
        <v>142</v>
      </c>
      <c r="C14253" s="48" t="str">
        <f t="shared" si="444"/>
        <v>ט עראבה</v>
      </c>
      <c r="D14253" s="1" t="s">
        <v>5880</v>
      </c>
      <c r="E14253" s="1"/>
      <c r="F14253" s="2">
        <v>5</v>
      </c>
      <c r="G14253" s="2">
        <f>INDEX(תוצאות_בחירות,MATCH(C14253,siot!$F$3:$F$1887,0),27)</f>
        <v>1</v>
      </c>
      <c r="H14253" s="2" t="b">
        <f t="shared" si="445"/>
        <v>0</v>
      </c>
      <c r="I14253" s="1" t="s">
        <v>2</v>
      </c>
      <c r="J14253" s="1" t="s">
        <v>5886</v>
      </c>
      <c r="K14253" s="1"/>
    </row>
    <row r="14254" spans="1:11" hidden="1">
      <c r="A14254" s="1" t="s">
        <v>5808</v>
      </c>
      <c r="B14254" s="1" t="s">
        <v>142</v>
      </c>
      <c r="C14254" s="48" t="str">
        <f t="shared" si="444"/>
        <v>ט עראבה</v>
      </c>
      <c r="D14254" s="1" t="s">
        <v>5880</v>
      </c>
      <c r="E14254" s="1"/>
      <c r="F14254" s="2">
        <v>6</v>
      </c>
      <c r="G14254" s="2">
        <f>INDEX(תוצאות_בחירות,MATCH(C14254,siot!$F$3:$F$1887,0),27)</f>
        <v>1</v>
      </c>
      <c r="H14254" s="2" t="b">
        <f t="shared" si="445"/>
        <v>0</v>
      </c>
      <c r="I14254" s="1" t="s">
        <v>2</v>
      </c>
      <c r="J14254" s="1" t="s">
        <v>5885</v>
      </c>
      <c r="K14254" s="1"/>
    </row>
    <row r="14255" spans="1:11" hidden="1">
      <c r="A14255" s="1" t="s">
        <v>5808</v>
      </c>
      <c r="B14255" s="1" t="s">
        <v>142</v>
      </c>
      <c r="C14255" s="48" t="str">
        <f t="shared" si="444"/>
        <v>ט עראבה</v>
      </c>
      <c r="D14255" s="1" t="s">
        <v>5880</v>
      </c>
      <c r="E14255" s="1"/>
      <c r="F14255" s="2">
        <v>7</v>
      </c>
      <c r="G14255" s="2">
        <f>INDEX(תוצאות_בחירות,MATCH(C14255,siot!$F$3:$F$1887,0),27)</f>
        <v>1</v>
      </c>
      <c r="H14255" s="2" t="b">
        <f t="shared" si="445"/>
        <v>0</v>
      </c>
      <c r="I14255" s="1" t="s">
        <v>2</v>
      </c>
      <c r="J14255" s="1" t="s">
        <v>5884</v>
      </c>
      <c r="K14255" s="1"/>
    </row>
    <row r="14256" spans="1:11" hidden="1">
      <c r="A14256" s="1" t="s">
        <v>5808</v>
      </c>
      <c r="B14256" s="1" t="s">
        <v>142</v>
      </c>
      <c r="C14256" s="48" t="str">
        <f t="shared" si="444"/>
        <v>ט עראבה</v>
      </c>
      <c r="D14256" s="1" t="s">
        <v>5880</v>
      </c>
      <c r="E14256" s="1"/>
      <c r="F14256" s="2">
        <v>8</v>
      </c>
      <c r="G14256" s="2">
        <f>INDEX(תוצאות_בחירות,MATCH(C14256,siot!$F$3:$F$1887,0),27)</f>
        <v>1</v>
      </c>
      <c r="H14256" s="2" t="b">
        <f t="shared" si="445"/>
        <v>0</v>
      </c>
      <c r="I14256" s="1" t="s">
        <v>2</v>
      </c>
      <c r="J14256" s="1" t="s">
        <v>5883</v>
      </c>
      <c r="K14256" s="1"/>
    </row>
    <row r="14257" spans="1:11" hidden="1">
      <c r="A14257" s="1" t="s">
        <v>5808</v>
      </c>
      <c r="B14257" s="1" t="s">
        <v>142</v>
      </c>
      <c r="C14257" s="48" t="str">
        <f t="shared" si="444"/>
        <v>ט עראבה</v>
      </c>
      <c r="D14257" s="1" t="s">
        <v>5880</v>
      </c>
      <c r="E14257" s="1"/>
      <c r="F14257" s="2">
        <v>9</v>
      </c>
      <c r="G14257" s="2">
        <f>INDEX(תוצאות_בחירות,MATCH(C14257,siot!$F$3:$F$1887,0),27)</f>
        <v>1</v>
      </c>
      <c r="H14257" s="2" t="b">
        <f t="shared" si="445"/>
        <v>0</v>
      </c>
      <c r="I14257" s="1" t="s">
        <v>2</v>
      </c>
      <c r="J14257" s="1" t="s">
        <v>5882</v>
      </c>
      <c r="K14257" s="1"/>
    </row>
    <row r="14258" spans="1:11" hidden="1">
      <c r="A14258" s="1" t="s">
        <v>5808</v>
      </c>
      <c r="B14258" s="1" t="s">
        <v>142</v>
      </c>
      <c r="C14258" s="48" t="str">
        <f t="shared" si="444"/>
        <v>ט עראבה</v>
      </c>
      <c r="D14258" s="1" t="s">
        <v>5880</v>
      </c>
      <c r="E14258" s="1"/>
      <c r="F14258" s="2">
        <v>10</v>
      </c>
      <c r="G14258" s="2">
        <f>INDEX(תוצאות_בחירות,MATCH(C14258,siot!$F$3:$F$1887,0),27)</f>
        <v>1</v>
      </c>
      <c r="H14258" s="2" t="b">
        <f t="shared" si="445"/>
        <v>0</v>
      </c>
      <c r="I14258" s="1" t="s">
        <v>2</v>
      </c>
      <c r="J14258" s="1" t="s">
        <v>5881</v>
      </c>
      <c r="K14258" s="1"/>
    </row>
    <row r="14259" spans="1:11" hidden="1">
      <c r="A14259" s="1" t="s">
        <v>5808</v>
      </c>
      <c r="B14259" s="1" t="s">
        <v>142</v>
      </c>
      <c r="C14259" s="48" t="str">
        <f t="shared" si="444"/>
        <v>ט עראבה</v>
      </c>
      <c r="D14259" s="1" t="s">
        <v>5880</v>
      </c>
      <c r="E14259" s="1"/>
      <c r="F14259" s="2">
        <v>11</v>
      </c>
      <c r="G14259" s="2">
        <f>INDEX(תוצאות_בחירות,MATCH(C14259,siot!$F$3:$F$1887,0),27)</f>
        <v>1</v>
      </c>
      <c r="H14259" s="2" t="b">
        <f t="shared" si="445"/>
        <v>0</v>
      </c>
      <c r="I14259" s="1" t="s">
        <v>2</v>
      </c>
      <c r="J14259" s="1" t="s">
        <v>5879</v>
      </c>
      <c r="K14259" s="1"/>
    </row>
    <row r="14260" spans="1:11" hidden="1">
      <c r="A14260" s="1" t="s">
        <v>5808</v>
      </c>
      <c r="B14260" s="1" t="s">
        <v>778</v>
      </c>
      <c r="C14260" s="48" t="str">
        <f t="shared" si="444"/>
        <v>י עראבה</v>
      </c>
      <c r="D14260" s="1" t="s">
        <v>5871</v>
      </c>
      <c r="E14260" s="1" t="s">
        <v>3</v>
      </c>
      <c r="F14260" s="2" t="s">
        <v>19548</v>
      </c>
      <c r="G14260" s="2">
        <f>INDEX(תוצאות_בחירות,MATCH(C14260,siot!$F$3:$F$1887,0),27)</f>
        <v>1</v>
      </c>
      <c r="H14260" s="2" t="b">
        <f t="shared" si="445"/>
        <v>0</v>
      </c>
      <c r="I14260" s="1"/>
      <c r="J14260" s="1"/>
      <c r="K14260" s="1"/>
    </row>
    <row r="14261" spans="1:11">
      <c r="A14261" s="1" t="s">
        <v>5808</v>
      </c>
      <c r="B14261" s="1" t="s">
        <v>778</v>
      </c>
      <c r="C14261" s="48" t="str">
        <f t="shared" si="444"/>
        <v>י עראבה</v>
      </c>
      <c r="D14261" s="1" t="s">
        <v>5871</v>
      </c>
      <c r="E14261" s="1"/>
      <c r="F14261" s="2">
        <v>1</v>
      </c>
      <c r="G14261" s="2">
        <f>INDEX(תוצאות_בחירות,MATCH(C14261,siot!$F$3:$F$1887,0),27)</f>
        <v>1</v>
      </c>
      <c r="H14261" s="2" t="b">
        <f t="shared" si="445"/>
        <v>1</v>
      </c>
      <c r="I14261" s="1" t="s">
        <v>2</v>
      </c>
      <c r="J14261" s="1" t="s">
        <v>5839</v>
      </c>
      <c r="K14261" s="1"/>
    </row>
    <row r="14262" spans="1:11" hidden="1">
      <c r="A14262" s="1" t="s">
        <v>5808</v>
      </c>
      <c r="B14262" s="1" t="s">
        <v>778</v>
      </c>
      <c r="C14262" s="48" t="str">
        <f t="shared" si="444"/>
        <v>י עראבה</v>
      </c>
      <c r="D14262" s="1" t="s">
        <v>5871</v>
      </c>
      <c r="E14262" s="1"/>
      <c r="F14262" s="2">
        <v>2</v>
      </c>
      <c r="G14262" s="2">
        <f>INDEX(תוצאות_בחירות,MATCH(C14262,siot!$F$3:$F$1887,0),27)</f>
        <v>1</v>
      </c>
      <c r="H14262" s="2" t="b">
        <f t="shared" si="445"/>
        <v>0</v>
      </c>
      <c r="I14262" s="1" t="s">
        <v>2</v>
      </c>
      <c r="J14262" s="1" t="s">
        <v>5878</v>
      </c>
      <c r="K14262" s="1"/>
    </row>
    <row r="14263" spans="1:11" hidden="1">
      <c r="A14263" s="1" t="s">
        <v>5808</v>
      </c>
      <c r="B14263" s="1" t="s">
        <v>778</v>
      </c>
      <c r="C14263" s="48" t="str">
        <f t="shared" si="444"/>
        <v>י עראבה</v>
      </c>
      <c r="D14263" s="1" t="s">
        <v>5871</v>
      </c>
      <c r="E14263" s="1"/>
      <c r="F14263" s="2">
        <v>3</v>
      </c>
      <c r="G14263" s="2">
        <f>INDEX(תוצאות_בחירות,MATCH(C14263,siot!$F$3:$F$1887,0),27)</f>
        <v>1</v>
      </c>
      <c r="H14263" s="2" t="b">
        <f t="shared" si="445"/>
        <v>0</v>
      </c>
      <c r="I14263" s="1" t="s">
        <v>2</v>
      </c>
      <c r="J14263" s="1" t="s">
        <v>5877</v>
      </c>
      <c r="K14263" s="1"/>
    </row>
    <row r="14264" spans="1:11" hidden="1">
      <c r="A14264" s="1" t="s">
        <v>5808</v>
      </c>
      <c r="B14264" s="1" t="s">
        <v>778</v>
      </c>
      <c r="C14264" s="48" t="str">
        <f t="shared" si="444"/>
        <v>י עראבה</v>
      </c>
      <c r="D14264" s="1" t="s">
        <v>5871</v>
      </c>
      <c r="E14264" s="1"/>
      <c r="F14264" s="2">
        <v>4</v>
      </c>
      <c r="G14264" s="2">
        <f>INDEX(תוצאות_בחירות,MATCH(C14264,siot!$F$3:$F$1887,0),27)</f>
        <v>1</v>
      </c>
      <c r="H14264" s="2" t="b">
        <f t="shared" si="445"/>
        <v>0</v>
      </c>
      <c r="I14264" s="1" t="s">
        <v>2</v>
      </c>
      <c r="J14264" s="1" t="s">
        <v>5876</v>
      </c>
      <c r="K14264" s="1"/>
    </row>
    <row r="14265" spans="1:11" hidden="1">
      <c r="A14265" s="1" t="s">
        <v>5808</v>
      </c>
      <c r="B14265" s="1" t="s">
        <v>778</v>
      </c>
      <c r="C14265" s="48" t="str">
        <f t="shared" si="444"/>
        <v>י עראבה</v>
      </c>
      <c r="D14265" s="1" t="s">
        <v>5871</v>
      </c>
      <c r="E14265" s="1"/>
      <c r="F14265" s="2">
        <v>5</v>
      </c>
      <c r="G14265" s="2">
        <f>INDEX(תוצאות_בחירות,MATCH(C14265,siot!$F$3:$F$1887,0),27)</f>
        <v>1</v>
      </c>
      <c r="H14265" s="2" t="b">
        <f t="shared" si="445"/>
        <v>0</v>
      </c>
      <c r="I14265" s="1" t="s">
        <v>2</v>
      </c>
      <c r="J14265" s="1" t="s">
        <v>5875</v>
      </c>
      <c r="K14265" s="1"/>
    </row>
    <row r="14266" spans="1:11" hidden="1">
      <c r="A14266" s="1" t="s">
        <v>5808</v>
      </c>
      <c r="B14266" s="1" t="s">
        <v>778</v>
      </c>
      <c r="C14266" s="48" t="str">
        <f t="shared" si="444"/>
        <v>י עראבה</v>
      </c>
      <c r="D14266" s="1" t="s">
        <v>5871</v>
      </c>
      <c r="E14266" s="1"/>
      <c r="F14266" s="2">
        <v>6</v>
      </c>
      <c r="G14266" s="2">
        <f>INDEX(תוצאות_בחירות,MATCH(C14266,siot!$F$3:$F$1887,0),27)</f>
        <v>1</v>
      </c>
      <c r="H14266" s="2" t="b">
        <f t="shared" si="445"/>
        <v>0</v>
      </c>
      <c r="I14266" s="1" t="s">
        <v>2</v>
      </c>
      <c r="J14266" s="1" t="s">
        <v>5874</v>
      </c>
      <c r="K14266" s="1"/>
    </row>
    <row r="14267" spans="1:11" hidden="1">
      <c r="A14267" s="1" t="s">
        <v>5808</v>
      </c>
      <c r="B14267" s="1" t="s">
        <v>778</v>
      </c>
      <c r="C14267" s="48" t="str">
        <f t="shared" si="444"/>
        <v>י עראבה</v>
      </c>
      <c r="D14267" s="1" t="s">
        <v>5871</v>
      </c>
      <c r="E14267" s="1"/>
      <c r="F14267" s="2">
        <v>7</v>
      </c>
      <c r="G14267" s="2">
        <f>INDEX(תוצאות_בחירות,MATCH(C14267,siot!$F$3:$F$1887,0),27)</f>
        <v>1</v>
      </c>
      <c r="H14267" s="2" t="b">
        <f t="shared" si="445"/>
        <v>0</v>
      </c>
      <c r="I14267" s="1" t="s">
        <v>2</v>
      </c>
      <c r="J14267" s="1" t="s">
        <v>5873</v>
      </c>
      <c r="K14267" s="1"/>
    </row>
    <row r="14268" spans="1:11" hidden="1">
      <c r="A14268" s="1" t="s">
        <v>5808</v>
      </c>
      <c r="B14268" s="1" t="s">
        <v>778</v>
      </c>
      <c r="C14268" s="48" t="str">
        <f t="shared" si="444"/>
        <v>י עראבה</v>
      </c>
      <c r="D14268" s="1" t="s">
        <v>5871</v>
      </c>
      <c r="E14268" s="1"/>
      <c r="F14268" s="2">
        <v>8</v>
      </c>
      <c r="G14268" s="2">
        <f>INDEX(תוצאות_בחירות,MATCH(C14268,siot!$F$3:$F$1887,0),27)</f>
        <v>1</v>
      </c>
      <c r="H14268" s="2" t="b">
        <f t="shared" si="445"/>
        <v>0</v>
      </c>
      <c r="I14268" s="1" t="s">
        <v>2</v>
      </c>
      <c r="J14268" s="1" t="s">
        <v>5872</v>
      </c>
      <c r="K14268" s="1"/>
    </row>
    <row r="14269" spans="1:11" hidden="1">
      <c r="A14269" s="1" t="s">
        <v>5808</v>
      </c>
      <c r="B14269" s="1" t="s">
        <v>778</v>
      </c>
      <c r="C14269" s="48" t="str">
        <f t="shared" si="444"/>
        <v>י עראבה</v>
      </c>
      <c r="D14269" s="1" t="s">
        <v>5871</v>
      </c>
      <c r="E14269" s="1"/>
      <c r="F14269" s="2">
        <v>9</v>
      </c>
      <c r="G14269" s="2">
        <f>INDEX(תוצאות_בחירות,MATCH(C14269,siot!$F$3:$F$1887,0),27)</f>
        <v>1</v>
      </c>
      <c r="H14269" s="2" t="b">
        <f t="shared" si="445"/>
        <v>0</v>
      </c>
      <c r="I14269" s="1" t="s">
        <v>2</v>
      </c>
      <c r="J14269" s="1" t="s">
        <v>5830</v>
      </c>
      <c r="K14269" s="1"/>
    </row>
    <row r="14270" spans="1:11" hidden="1">
      <c r="A14270" s="1" t="s">
        <v>5808</v>
      </c>
      <c r="B14270" s="1" t="s">
        <v>35</v>
      </c>
      <c r="C14270" s="48" t="str">
        <f t="shared" si="444"/>
        <v>ם עראבה</v>
      </c>
      <c r="D14270" s="1" t="s">
        <v>5862</v>
      </c>
      <c r="E14270" s="1" t="s">
        <v>3</v>
      </c>
      <c r="F14270" s="2" t="s">
        <v>19548</v>
      </c>
      <c r="G14270" s="2">
        <f>INDEX(תוצאות_בחירות,MATCH(C14270,siot!$F$3:$F$1887,0),27)</f>
        <v>2</v>
      </c>
      <c r="H14270" s="2" t="b">
        <f t="shared" si="445"/>
        <v>0</v>
      </c>
      <c r="I14270" s="1"/>
      <c r="J14270" s="1"/>
      <c r="K14270" s="1"/>
    </row>
    <row r="14271" spans="1:11">
      <c r="A14271" s="1" t="s">
        <v>5808</v>
      </c>
      <c r="B14271" s="1" t="s">
        <v>35</v>
      </c>
      <c r="C14271" s="48" t="str">
        <f t="shared" si="444"/>
        <v>ם עראבה</v>
      </c>
      <c r="D14271" s="1" t="s">
        <v>5862</v>
      </c>
      <c r="E14271" s="1"/>
      <c r="F14271" s="2">
        <v>1</v>
      </c>
      <c r="G14271" s="2">
        <f>INDEX(תוצאות_בחירות,MATCH(C14271,siot!$F$3:$F$1887,0),27)</f>
        <v>2</v>
      </c>
      <c r="H14271" s="2" t="b">
        <f t="shared" si="445"/>
        <v>1</v>
      </c>
      <c r="I14271" s="1" t="s">
        <v>2</v>
      </c>
      <c r="J14271" s="1" t="s">
        <v>5484</v>
      </c>
      <c r="K14271" s="1"/>
    </row>
    <row r="14272" spans="1:11">
      <c r="A14272" s="1" t="s">
        <v>5808</v>
      </c>
      <c r="B14272" s="1" t="s">
        <v>35</v>
      </c>
      <c r="C14272" s="48" t="str">
        <f t="shared" si="444"/>
        <v>ם עראבה</v>
      </c>
      <c r="D14272" s="1" t="s">
        <v>5862</v>
      </c>
      <c r="E14272" s="1"/>
      <c r="F14272" s="2">
        <v>2</v>
      </c>
      <c r="G14272" s="2">
        <f>INDEX(תוצאות_בחירות,MATCH(C14272,siot!$F$3:$F$1887,0),27)</f>
        <v>2</v>
      </c>
      <c r="H14272" s="2" t="b">
        <f t="shared" si="445"/>
        <v>1</v>
      </c>
      <c r="I14272" s="1" t="s">
        <v>2</v>
      </c>
      <c r="J14272" s="1" t="s">
        <v>5870</v>
      </c>
      <c r="K14272" s="1"/>
    </row>
    <row r="14273" spans="1:11" hidden="1">
      <c r="A14273" s="1" t="s">
        <v>5808</v>
      </c>
      <c r="B14273" s="1" t="s">
        <v>35</v>
      </c>
      <c r="C14273" s="48" t="str">
        <f t="shared" si="444"/>
        <v>ם עראבה</v>
      </c>
      <c r="D14273" s="1" t="s">
        <v>5862</v>
      </c>
      <c r="E14273" s="1"/>
      <c r="F14273" s="2">
        <v>3</v>
      </c>
      <c r="G14273" s="2">
        <f>INDEX(תוצאות_בחירות,MATCH(C14273,siot!$F$3:$F$1887,0),27)</f>
        <v>2</v>
      </c>
      <c r="H14273" s="2" t="b">
        <f t="shared" si="445"/>
        <v>0</v>
      </c>
      <c r="I14273" s="1" t="s">
        <v>2</v>
      </c>
      <c r="J14273" s="1" t="s">
        <v>5869</v>
      </c>
      <c r="K14273" s="1"/>
    </row>
    <row r="14274" spans="1:11" hidden="1">
      <c r="A14274" s="1" t="s">
        <v>5808</v>
      </c>
      <c r="B14274" s="1" t="s">
        <v>35</v>
      </c>
      <c r="C14274" s="48" t="str">
        <f t="shared" si="444"/>
        <v>ם עראבה</v>
      </c>
      <c r="D14274" s="1" t="s">
        <v>5862</v>
      </c>
      <c r="E14274" s="1"/>
      <c r="F14274" s="2">
        <v>4</v>
      </c>
      <c r="G14274" s="2">
        <f>INDEX(תוצאות_בחירות,MATCH(C14274,siot!$F$3:$F$1887,0),27)</f>
        <v>2</v>
      </c>
      <c r="H14274" s="2" t="b">
        <f t="shared" si="445"/>
        <v>0</v>
      </c>
      <c r="I14274" s="1" t="s">
        <v>2</v>
      </c>
      <c r="J14274" s="1" t="s">
        <v>5868</v>
      </c>
      <c r="K14274" s="1"/>
    </row>
    <row r="14275" spans="1:11" hidden="1">
      <c r="A14275" s="1" t="s">
        <v>5808</v>
      </c>
      <c r="B14275" s="1" t="s">
        <v>35</v>
      </c>
      <c r="C14275" s="48" t="str">
        <f t="shared" si="444"/>
        <v>ם עראבה</v>
      </c>
      <c r="D14275" s="1" t="s">
        <v>5862</v>
      </c>
      <c r="E14275" s="1"/>
      <c r="F14275" s="2">
        <v>5</v>
      </c>
      <c r="G14275" s="2">
        <f>INDEX(תוצאות_בחירות,MATCH(C14275,siot!$F$3:$F$1887,0),27)</f>
        <v>2</v>
      </c>
      <c r="H14275" s="2" t="b">
        <f t="shared" si="445"/>
        <v>0</v>
      </c>
      <c r="I14275" s="1" t="s">
        <v>2</v>
      </c>
      <c r="J14275" s="1" t="s">
        <v>5867</v>
      </c>
      <c r="K14275" s="1"/>
    </row>
    <row r="14276" spans="1:11" hidden="1">
      <c r="A14276" s="1" t="s">
        <v>5808</v>
      </c>
      <c r="B14276" s="1" t="s">
        <v>35</v>
      </c>
      <c r="C14276" s="48" t="str">
        <f t="shared" ref="C14276:C14339" si="446">B14276&amp;" "&amp;A14276</f>
        <v>ם עראבה</v>
      </c>
      <c r="D14276" s="1" t="s">
        <v>5862</v>
      </c>
      <c r="E14276" s="1"/>
      <c r="F14276" s="2">
        <v>6</v>
      </c>
      <c r="G14276" s="2">
        <f>INDEX(תוצאות_בחירות,MATCH(C14276,siot!$F$3:$F$1887,0),27)</f>
        <v>2</v>
      </c>
      <c r="H14276" s="2" t="b">
        <f t="shared" ref="H14276:H14339" si="447">IF(OR(F14276&lt;G14276,G14276=F14276),TRUE,FALSE)</f>
        <v>0</v>
      </c>
      <c r="I14276" s="1" t="s">
        <v>2</v>
      </c>
      <c r="J14276" s="1" t="s">
        <v>5866</v>
      </c>
      <c r="K14276" s="1"/>
    </row>
    <row r="14277" spans="1:11" hidden="1">
      <c r="A14277" s="1" t="s">
        <v>5808</v>
      </c>
      <c r="B14277" s="1" t="s">
        <v>35</v>
      </c>
      <c r="C14277" s="48" t="str">
        <f t="shared" si="446"/>
        <v>ם עראבה</v>
      </c>
      <c r="D14277" s="1" t="s">
        <v>5862</v>
      </c>
      <c r="E14277" s="1"/>
      <c r="F14277" s="2">
        <v>7</v>
      </c>
      <c r="G14277" s="2">
        <f>INDEX(תוצאות_בחירות,MATCH(C14277,siot!$F$3:$F$1887,0),27)</f>
        <v>2</v>
      </c>
      <c r="H14277" s="2" t="b">
        <f t="shared" si="447"/>
        <v>0</v>
      </c>
      <c r="I14277" s="1" t="s">
        <v>2</v>
      </c>
      <c r="J14277" s="1" t="s">
        <v>5865</v>
      </c>
      <c r="K14277" s="1"/>
    </row>
    <row r="14278" spans="1:11" hidden="1">
      <c r="A14278" s="1" t="s">
        <v>5808</v>
      </c>
      <c r="B14278" s="1" t="s">
        <v>35</v>
      </c>
      <c r="C14278" s="48" t="str">
        <f t="shared" si="446"/>
        <v>ם עראבה</v>
      </c>
      <c r="D14278" s="1" t="s">
        <v>5862</v>
      </c>
      <c r="E14278" s="1"/>
      <c r="F14278" s="2">
        <v>8</v>
      </c>
      <c r="G14278" s="2">
        <f>INDEX(תוצאות_בחירות,MATCH(C14278,siot!$F$3:$F$1887,0),27)</f>
        <v>2</v>
      </c>
      <c r="H14278" s="2" t="b">
        <f t="shared" si="447"/>
        <v>0</v>
      </c>
      <c r="I14278" s="1" t="s">
        <v>2</v>
      </c>
      <c r="J14278" s="1" t="s">
        <v>5864</v>
      </c>
      <c r="K14278" s="1"/>
    </row>
    <row r="14279" spans="1:11" hidden="1">
      <c r="A14279" s="1" t="s">
        <v>5808</v>
      </c>
      <c r="B14279" s="1" t="s">
        <v>35</v>
      </c>
      <c r="C14279" s="48" t="str">
        <f t="shared" si="446"/>
        <v>ם עראבה</v>
      </c>
      <c r="D14279" s="1" t="s">
        <v>5862</v>
      </c>
      <c r="E14279" s="1"/>
      <c r="F14279" s="2">
        <v>9</v>
      </c>
      <c r="G14279" s="2">
        <f>INDEX(תוצאות_בחירות,MATCH(C14279,siot!$F$3:$F$1887,0),27)</f>
        <v>2</v>
      </c>
      <c r="H14279" s="2" t="b">
        <f t="shared" si="447"/>
        <v>0</v>
      </c>
      <c r="I14279" s="1" t="s">
        <v>2</v>
      </c>
      <c r="J14279" s="1" t="s">
        <v>5863</v>
      </c>
      <c r="K14279" s="1"/>
    </row>
    <row r="14280" spans="1:11" hidden="1">
      <c r="A14280" s="1" t="s">
        <v>5808</v>
      </c>
      <c r="B14280" s="1" t="s">
        <v>35</v>
      </c>
      <c r="C14280" s="48" t="str">
        <f t="shared" si="446"/>
        <v>ם עראבה</v>
      </c>
      <c r="D14280" s="1" t="s">
        <v>5862</v>
      </c>
      <c r="E14280" s="1"/>
      <c r="F14280" s="2">
        <v>10</v>
      </c>
      <c r="G14280" s="2">
        <f>INDEX(תוצאות_בחירות,MATCH(C14280,siot!$F$3:$F$1887,0),27)</f>
        <v>2</v>
      </c>
      <c r="H14280" s="2" t="b">
        <f t="shared" si="447"/>
        <v>0</v>
      </c>
      <c r="I14280" s="1" t="s">
        <v>2</v>
      </c>
      <c r="J14280" s="1" t="s">
        <v>5861</v>
      </c>
      <c r="K14280" s="1"/>
    </row>
    <row r="14281" spans="1:11" hidden="1">
      <c r="A14281" s="1" t="s">
        <v>5808</v>
      </c>
      <c r="B14281" s="1" t="s">
        <v>87</v>
      </c>
      <c r="C14281" s="48" t="str">
        <f t="shared" si="446"/>
        <v>נ עראבה</v>
      </c>
      <c r="D14281" s="1" t="s">
        <v>5855</v>
      </c>
      <c r="E14281" s="1" t="s">
        <v>18</v>
      </c>
      <c r="F14281" s="2" t="s">
        <v>19548</v>
      </c>
      <c r="G14281" s="2">
        <f>INDEX(תוצאות_בחירות,MATCH(C14281,siot!$F$3:$F$1887,0),27)</f>
        <v>0</v>
      </c>
      <c r="H14281" s="2" t="b">
        <f t="shared" si="447"/>
        <v>0</v>
      </c>
      <c r="I14281" s="1"/>
      <c r="J14281" s="1"/>
      <c r="K14281" s="1"/>
    </row>
    <row r="14282" spans="1:11" hidden="1">
      <c r="A14282" s="1" t="s">
        <v>5808</v>
      </c>
      <c r="B14282" s="1" t="s">
        <v>87</v>
      </c>
      <c r="C14282" s="48" t="str">
        <f t="shared" si="446"/>
        <v>נ עראבה</v>
      </c>
      <c r="D14282" s="1" t="s">
        <v>5855</v>
      </c>
      <c r="E14282" s="1" t="s">
        <v>17</v>
      </c>
      <c r="F14282" s="2">
        <v>1</v>
      </c>
      <c r="G14282" s="2">
        <f>INDEX(תוצאות_בחירות,MATCH(C14282,siot!$F$3:$F$1887,0),27)</f>
        <v>0</v>
      </c>
      <c r="H14282" s="2" t="b">
        <f t="shared" si="447"/>
        <v>0</v>
      </c>
      <c r="I14282" s="1" t="s">
        <v>2</v>
      </c>
      <c r="J14282" s="1" t="s">
        <v>5860</v>
      </c>
      <c r="K14282" s="1"/>
    </row>
    <row r="14283" spans="1:11" hidden="1">
      <c r="A14283" s="1" t="s">
        <v>5808</v>
      </c>
      <c r="B14283" s="1" t="s">
        <v>87</v>
      </c>
      <c r="C14283" s="48" t="str">
        <f t="shared" si="446"/>
        <v>נ עראבה</v>
      </c>
      <c r="D14283" s="1" t="s">
        <v>5855</v>
      </c>
      <c r="E14283" s="1"/>
      <c r="F14283" s="2">
        <v>2</v>
      </c>
      <c r="G14283" s="2">
        <f>INDEX(תוצאות_בחירות,MATCH(C14283,siot!$F$3:$F$1887,0),27)</f>
        <v>0</v>
      </c>
      <c r="H14283" s="2" t="b">
        <f t="shared" si="447"/>
        <v>0</v>
      </c>
      <c r="I14283" s="1" t="s">
        <v>2</v>
      </c>
      <c r="J14283" s="1" t="s">
        <v>5397</v>
      </c>
      <c r="K14283" s="1"/>
    </row>
    <row r="14284" spans="1:11" hidden="1">
      <c r="A14284" s="1" t="s">
        <v>5808</v>
      </c>
      <c r="B14284" s="1" t="s">
        <v>87</v>
      </c>
      <c r="C14284" s="48" t="str">
        <f t="shared" si="446"/>
        <v>נ עראבה</v>
      </c>
      <c r="D14284" s="1" t="s">
        <v>5855</v>
      </c>
      <c r="E14284" s="1"/>
      <c r="F14284" s="2">
        <v>3</v>
      </c>
      <c r="G14284" s="2">
        <f>INDEX(תוצאות_בחירות,MATCH(C14284,siot!$F$3:$F$1887,0),27)</f>
        <v>0</v>
      </c>
      <c r="H14284" s="2" t="b">
        <f t="shared" si="447"/>
        <v>0</v>
      </c>
      <c r="I14284" s="1" t="s">
        <v>2</v>
      </c>
      <c r="J14284" s="1" t="s">
        <v>5859</v>
      </c>
      <c r="K14284" s="1"/>
    </row>
    <row r="14285" spans="1:11" hidden="1">
      <c r="A14285" s="1" t="s">
        <v>5808</v>
      </c>
      <c r="B14285" s="1" t="s">
        <v>87</v>
      </c>
      <c r="C14285" s="48" t="str">
        <f t="shared" si="446"/>
        <v>נ עראבה</v>
      </c>
      <c r="D14285" s="1" t="s">
        <v>5855</v>
      </c>
      <c r="E14285" s="1"/>
      <c r="F14285" s="2">
        <v>4</v>
      </c>
      <c r="G14285" s="2">
        <f>INDEX(תוצאות_בחירות,MATCH(C14285,siot!$F$3:$F$1887,0),27)</f>
        <v>0</v>
      </c>
      <c r="H14285" s="2" t="b">
        <f t="shared" si="447"/>
        <v>0</v>
      </c>
      <c r="I14285" s="1" t="s">
        <v>2</v>
      </c>
      <c r="J14285" s="1" t="s">
        <v>5858</v>
      </c>
      <c r="K14285" s="1"/>
    </row>
    <row r="14286" spans="1:11" hidden="1">
      <c r="A14286" s="1" t="s">
        <v>5808</v>
      </c>
      <c r="B14286" s="1" t="s">
        <v>87</v>
      </c>
      <c r="C14286" s="48" t="str">
        <f t="shared" si="446"/>
        <v>נ עראבה</v>
      </c>
      <c r="D14286" s="1" t="s">
        <v>5855</v>
      </c>
      <c r="E14286" s="1"/>
      <c r="F14286" s="2">
        <v>5</v>
      </c>
      <c r="G14286" s="2">
        <f>INDEX(תוצאות_בחירות,MATCH(C14286,siot!$F$3:$F$1887,0),27)</f>
        <v>0</v>
      </c>
      <c r="H14286" s="2" t="b">
        <f t="shared" si="447"/>
        <v>0</v>
      </c>
      <c r="I14286" s="1" t="s">
        <v>2</v>
      </c>
      <c r="J14286" s="1" t="s">
        <v>5820</v>
      </c>
      <c r="K14286" s="1"/>
    </row>
    <row r="14287" spans="1:11" hidden="1">
      <c r="A14287" s="1" t="s">
        <v>5808</v>
      </c>
      <c r="B14287" s="1" t="s">
        <v>87</v>
      </c>
      <c r="C14287" s="48" t="str">
        <f t="shared" si="446"/>
        <v>נ עראבה</v>
      </c>
      <c r="D14287" s="1" t="s">
        <v>5855</v>
      </c>
      <c r="E14287" s="1"/>
      <c r="F14287" s="2">
        <v>6</v>
      </c>
      <c r="G14287" s="2">
        <f>INDEX(תוצאות_בחירות,MATCH(C14287,siot!$F$3:$F$1887,0),27)</f>
        <v>0</v>
      </c>
      <c r="H14287" s="2" t="b">
        <f t="shared" si="447"/>
        <v>0</v>
      </c>
      <c r="I14287" s="1" t="s">
        <v>2</v>
      </c>
      <c r="J14287" s="1" t="s">
        <v>5857</v>
      </c>
      <c r="K14287" s="1"/>
    </row>
    <row r="14288" spans="1:11" hidden="1">
      <c r="A14288" s="1" t="s">
        <v>5808</v>
      </c>
      <c r="B14288" s="1" t="s">
        <v>87</v>
      </c>
      <c r="C14288" s="48" t="str">
        <f t="shared" si="446"/>
        <v>נ עראבה</v>
      </c>
      <c r="D14288" s="1" t="s">
        <v>5855</v>
      </c>
      <c r="E14288" s="1"/>
      <c r="F14288" s="2">
        <v>7</v>
      </c>
      <c r="G14288" s="2">
        <f>INDEX(תוצאות_בחירות,MATCH(C14288,siot!$F$3:$F$1887,0),27)</f>
        <v>0</v>
      </c>
      <c r="H14288" s="2" t="b">
        <f t="shared" si="447"/>
        <v>0</v>
      </c>
      <c r="I14288" s="1" t="s">
        <v>2</v>
      </c>
      <c r="J14288" s="1" t="s">
        <v>5856</v>
      </c>
      <c r="K14288" s="1"/>
    </row>
    <row r="14289" spans="1:11" hidden="1">
      <c r="A14289" s="1" t="s">
        <v>5808</v>
      </c>
      <c r="B14289" s="1" t="s">
        <v>87</v>
      </c>
      <c r="C14289" s="48" t="str">
        <f t="shared" si="446"/>
        <v>נ עראבה</v>
      </c>
      <c r="D14289" s="1" t="s">
        <v>5855</v>
      </c>
      <c r="E14289" s="1"/>
      <c r="F14289" s="2">
        <v>8</v>
      </c>
      <c r="G14289" s="2">
        <f>INDEX(תוצאות_בחירות,MATCH(C14289,siot!$F$3:$F$1887,0),27)</f>
        <v>0</v>
      </c>
      <c r="H14289" s="2" t="b">
        <f t="shared" si="447"/>
        <v>0</v>
      </c>
      <c r="I14289" s="1" t="s">
        <v>2</v>
      </c>
      <c r="J14289" s="1" t="s">
        <v>5854</v>
      </c>
      <c r="K14289" s="1"/>
    </row>
    <row r="14290" spans="1:11" hidden="1">
      <c r="A14290" s="1" t="s">
        <v>5808</v>
      </c>
      <c r="B14290" s="1" t="s">
        <v>3121</v>
      </c>
      <c r="C14290" s="48" t="str">
        <f t="shared" si="446"/>
        <v>נר עראבה</v>
      </c>
      <c r="D14290" s="1" t="s">
        <v>891</v>
      </c>
      <c r="E14290" s="1" t="s">
        <v>3</v>
      </c>
      <c r="F14290" s="2" t="s">
        <v>19548</v>
      </c>
      <c r="G14290" s="2">
        <f>INDEX(תוצאות_בחירות,MATCH(C14290,siot!$F$3:$F$1887,0),27)</f>
        <v>3</v>
      </c>
      <c r="H14290" s="2" t="b">
        <f t="shared" si="447"/>
        <v>0</v>
      </c>
      <c r="I14290" s="1"/>
      <c r="J14290" s="1"/>
      <c r="K14290" s="1"/>
    </row>
    <row r="14291" spans="1:11">
      <c r="A14291" s="1" t="s">
        <v>5808</v>
      </c>
      <c r="B14291" s="1" t="s">
        <v>3121</v>
      </c>
      <c r="C14291" s="48" t="str">
        <f t="shared" si="446"/>
        <v>נר עראבה</v>
      </c>
      <c r="D14291" s="1" t="s">
        <v>891</v>
      </c>
      <c r="E14291" s="1"/>
      <c r="F14291" s="2">
        <v>1</v>
      </c>
      <c r="G14291" s="2">
        <f>INDEX(תוצאות_בחירות,MATCH(C14291,siot!$F$3:$F$1887,0),27)</f>
        <v>3</v>
      </c>
      <c r="H14291" s="2" t="b">
        <f t="shared" si="447"/>
        <v>1</v>
      </c>
      <c r="I14291" s="1" t="s">
        <v>2</v>
      </c>
      <c r="J14291" s="1" t="s">
        <v>5853</v>
      </c>
      <c r="K14291" s="1"/>
    </row>
    <row r="14292" spans="1:11">
      <c r="A14292" s="1" t="s">
        <v>5808</v>
      </c>
      <c r="B14292" s="1" t="s">
        <v>3121</v>
      </c>
      <c r="C14292" s="48" t="str">
        <f t="shared" si="446"/>
        <v>נר עראבה</v>
      </c>
      <c r="D14292" s="1" t="s">
        <v>891</v>
      </c>
      <c r="E14292" s="1"/>
      <c r="F14292" s="2">
        <v>2</v>
      </c>
      <c r="G14292" s="2">
        <f>INDEX(תוצאות_בחירות,MATCH(C14292,siot!$F$3:$F$1887,0),27)</f>
        <v>3</v>
      </c>
      <c r="H14292" s="2" t="b">
        <f t="shared" si="447"/>
        <v>1</v>
      </c>
      <c r="I14292" s="1" t="s">
        <v>2</v>
      </c>
      <c r="J14292" s="1" t="s">
        <v>5852</v>
      </c>
      <c r="K14292" s="1"/>
    </row>
    <row r="14293" spans="1:11">
      <c r="A14293" s="1" t="s">
        <v>5808</v>
      </c>
      <c r="B14293" s="1" t="s">
        <v>3121</v>
      </c>
      <c r="C14293" s="48" t="str">
        <f t="shared" si="446"/>
        <v>נר עראבה</v>
      </c>
      <c r="D14293" s="1" t="s">
        <v>891</v>
      </c>
      <c r="E14293" s="1"/>
      <c r="F14293" s="2">
        <v>3</v>
      </c>
      <c r="G14293" s="2">
        <f>INDEX(תוצאות_בחירות,MATCH(C14293,siot!$F$3:$F$1887,0),27)</f>
        <v>3</v>
      </c>
      <c r="H14293" s="2" t="b">
        <f t="shared" si="447"/>
        <v>1</v>
      </c>
      <c r="I14293" s="1" t="s">
        <v>2</v>
      </c>
      <c r="J14293" s="1" t="s">
        <v>5851</v>
      </c>
      <c r="K14293" s="1"/>
    </row>
    <row r="14294" spans="1:11" hidden="1">
      <c r="A14294" s="1" t="s">
        <v>5808</v>
      </c>
      <c r="B14294" s="1" t="s">
        <v>3121</v>
      </c>
      <c r="C14294" s="48" t="str">
        <f t="shared" si="446"/>
        <v>נר עראבה</v>
      </c>
      <c r="D14294" s="1" t="s">
        <v>891</v>
      </c>
      <c r="E14294" s="1"/>
      <c r="F14294" s="2">
        <v>4</v>
      </c>
      <c r="G14294" s="2">
        <f>INDEX(תוצאות_בחירות,MATCH(C14294,siot!$F$3:$F$1887,0),27)</f>
        <v>3</v>
      </c>
      <c r="H14294" s="2" t="b">
        <f t="shared" si="447"/>
        <v>0</v>
      </c>
      <c r="I14294" s="1" t="s">
        <v>2</v>
      </c>
      <c r="J14294" s="1" t="s">
        <v>5850</v>
      </c>
      <c r="K14294" s="1"/>
    </row>
    <row r="14295" spans="1:11" hidden="1">
      <c r="A14295" s="1" t="s">
        <v>5808</v>
      </c>
      <c r="B14295" s="1" t="s">
        <v>3121</v>
      </c>
      <c r="C14295" s="48" t="str">
        <f t="shared" si="446"/>
        <v>נר עראבה</v>
      </c>
      <c r="D14295" s="1" t="s">
        <v>891</v>
      </c>
      <c r="E14295" s="1"/>
      <c r="F14295" s="2">
        <v>5</v>
      </c>
      <c r="G14295" s="2">
        <f>INDEX(תוצאות_בחירות,MATCH(C14295,siot!$F$3:$F$1887,0),27)</f>
        <v>3</v>
      </c>
      <c r="H14295" s="2" t="b">
        <f t="shared" si="447"/>
        <v>0</v>
      </c>
      <c r="I14295" s="1" t="s">
        <v>2</v>
      </c>
      <c r="J14295" s="1" t="s">
        <v>5849</v>
      </c>
      <c r="K14295" s="1"/>
    </row>
    <row r="14296" spans="1:11" hidden="1">
      <c r="A14296" s="1" t="s">
        <v>5808</v>
      </c>
      <c r="B14296" s="1" t="s">
        <v>3121</v>
      </c>
      <c r="C14296" s="48" t="str">
        <f t="shared" si="446"/>
        <v>נר עראבה</v>
      </c>
      <c r="D14296" s="1" t="s">
        <v>891</v>
      </c>
      <c r="E14296" s="1"/>
      <c r="F14296" s="2">
        <v>6</v>
      </c>
      <c r="G14296" s="2">
        <f>INDEX(תוצאות_בחירות,MATCH(C14296,siot!$F$3:$F$1887,0),27)</f>
        <v>3</v>
      </c>
      <c r="H14296" s="2" t="b">
        <f t="shared" si="447"/>
        <v>0</v>
      </c>
      <c r="I14296" s="1" t="s">
        <v>2</v>
      </c>
      <c r="J14296" s="1" t="s">
        <v>5848</v>
      </c>
      <c r="K14296" s="1"/>
    </row>
    <row r="14297" spans="1:11" hidden="1">
      <c r="A14297" s="1" t="s">
        <v>5808</v>
      </c>
      <c r="B14297" s="1" t="s">
        <v>3121</v>
      </c>
      <c r="C14297" s="48" t="str">
        <f t="shared" si="446"/>
        <v>נר עראבה</v>
      </c>
      <c r="D14297" s="1" t="s">
        <v>891</v>
      </c>
      <c r="E14297" s="1"/>
      <c r="F14297" s="2">
        <v>7</v>
      </c>
      <c r="G14297" s="2">
        <f>INDEX(תוצאות_בחירות,MATCH(C14297,siot!$F$3:$F$1887,0),27)</f>
        <v>3</v>
      </c>
      <c r="H14297" s="2" t="b">
        <f t="shared" si="447"/>
        <v>0</v>
      </c>
      <c r="I14297" s="1" t="s">
        <v>2</v>
      </c>
      <c r="J14297" s="1" t="s">
        <v>5847</v>
      </c>
      <c r="K14297" s="1"/>
    </row>
    <row r="14298" spans="1:11" hidden="1">
      <c r="A14298" s="1" t="s">
        <v>5808</v>
      </c>
      <c r="B14298" s="1" t="s">
        <v>3121</v>
      </c>
      <c r="C14298" s="48" t="str">
        <f t="shared" si="446"/>
        <v>נר עראבה</v>
      </c>
      <c r="D14298" s="1" t="s">
        <v>891</v>
      </c>
      <c r="E14298" s="1"/>
      <c r="F14298" s="2">
        <v>8</v>
      </c>
      <c r="G14298" s="2">
        <f>INDEX(תוצאות_בחירות,MATCH(C14298,siot!$F$3:$F$1887,0),27)</f>
        <v>3</v>
      </c>
      <c r="H14298" s="2" t="b">
        <f t="shared" si="447"/>
        <v>0</v>
      </c>
      <c r="I14298" s="1" t="s">
        <v>2</v>
      </c>
      <c r="J14298" s="1" t="s">
        <v>5846</v>
      </c>
      <c r="K14298" s="1"/>
    </row>
    <row r="14299" spans="1:11" hidden="1">
      <c r="A14299" s="1" t="s">
        <v>5808</v>
      </c>
      <c r="B14299" s="1" t="s">
        <v>3121</v>
      </c>
      <c r="C14299" s="48" t="str">
        <f t="shared" si="446"/>
        <v>נר עראבה</v>
      </c>
      <c r="D14299" s="1" t="s">
        <v>891</v>
      </c>
      <c r="E14299" s="1"/>
      <c r="F14299" s="2">
        <v>9</v>
      </c>
      <c r="G14299" s="2">
        <f>INDEX(תוצאות_בחירות,MATCH(C14299,siot!$F$3:$F$1887,0),27)</f>
        <v>3</v>
      </c>
      <c r="H14299" s="2" t="b">
        <f t="shared" si="447"/>
        <v>0</v>
      </c>
      <c r="I14299" s="1" t="s">
        <v>2</v>
      </c>
      <c r="J14299" s="1" t="s">
        <v>5845</v>
      </c>
      <c r="K14299" s="1"/>
    </row>
    <row r="14300" spans="1:11" hidden="1">
      <c r="A14300" s="1" t="s">
        <v>5808</v>
      </c>
      <c r="B14300" s="1" t="s">
        <v>3121</v>
      </c>
      <c r="C14300" s="48" t="str">
        <f t="shared" si="446"/>
        <v>נר עראבה</v>
      </c>
      <c r="D14300" s="1" t="s">
        <v>891</v>
      </c>
      <c r="E14300" s="1"/>
      <c r="F14300" s="2">
        <v>10</v>
      </c>
      <c r="G14300" s="2">
        <f>INDEX(תוצאות_בחירות,MATCH(C14300,siot!$F$3:$F$1887,0),27)</f>
        <v>3</v>
      </c>
      <c r="H14300" s="2" t="b">
        <f t="shared" si="447"/>
        <v>0</v>
      </c>
      <c r="I14300" s="1" t="s">
        <v>2</v>
      </c>
      <c r="J14300" s="1" t="s">
        <v>5844</v>
      </c>
      <c r="K14300" s="1"/>
    </row>
    <row r="14301" spans="1:11" hidden="1">
      <c r="A14301" s="1" t="s">
        <v>5808</v>
      </c>
      <c r="B14301" s="1" t="s">
        <v>3121</v>
      </c>
      <c r="C14301" s="48" t="str">
        <f t="shared" si="446"/>
        <v>נר עראבה</v>
      </c>
      <c r="D14301" s="1" t="s">
        <v>891</v>
      </c>
      <c r="E14301" s="1"/>
      <c r="F14301" s="2">
        <v>11</v>
      </c>
      <c r="G14301" s="2">
        <f>INDEX(תוצאות_בחירות,MATCH(C14301,siot!$F$3:$F$1887,0),27)</f>
        <v>3</v>
      </c>
      <c r="H14301" s="2" t="b">
        <f t="shared" si="447"/>
        <v>0</v>
      </c>
      <c r="I14301" s="1" t="s">
        <v>2</v>
      </c>
      <c r="J14301" s="1" t="s">
        <v>5843</v>
      </c>
      <c r="K14301" s="1"/>
    </row>
    <row r="14302" spans="1:11" hidden="1">
      <c r="A14302" s="1" t="s">
        <v>5808</v>
      </c>
      <c r="B14302" s="1" t="s">
        <v>3121</v>
      </c>
      <c r="C14302" s="48" t="str">
        <f t="shared" si="446"/>
        <v>נר עראבה</v>
      </c>
      <c r="D14302" s="1" t="s">
        <v>891</v>
      </c>
      <c r="E14302" s="1"/>
      <c r="F14302" s="2">
        <v>12</v>
      </c>
      <c r="G14302" s="2">
        <f>INDEX(תוצאות_בחירות,MATCH(C14302,siot!$F$3:$F$1887,0),27)</f>
        <v>3</v>
      </c>
      <c r="H14302" s="2" t="b">
        <f t="shared" si="447"/>
        <v>0</v>
      </c>
      <c r="I14302" s="1" t="s">
        <v>2</v>
      </c>
      <c r="J14302" s="1" t="s">
        <v>5842</v>
      </c>
      <c r="K14302" s="1"/>
    </row>
    <row r="14303" spans="1:11" hidden="1">
      <c r="A14303" s="1" t="s">
        <v>5808</v>
      </c>
      <c r="B14303" s="1" t="s">
        <v>3121</v>
      </c>
      <c r="C14303" s="48" t="str">
        <f t="shared" si="446"/>
        <v>נר עראבה</v>
      </c>
      <c r="D14303" s="1" t="s">
        <v>891</v>
      </c>
      <c r="E14303" s="1"/>
      <c r="F14303" s="2">
        <v>13</v>
      </c>
      <c r="G14303" s="2">
        <f>INDEX(תוצאות_בחירות,MATCH(C14303,siot!$F$3:$F$1887,0),27)</f>
        <v>3</v>
      </c>
      <c r="H14303" s="2" t="b">
        <f t="shared" si="447"/>
        <v>0</v>
      </c>
      <c r="I14303" s="1" t="s">
        <v>2</v>
      </c>
      <c r="J14303" s="1" t="s">
        <v>5841</v>
      </c>
      <c r="K14303" s="1"/>
    </row>
    <row r="14304" spans="1:11" hidden="1">
      <c r="A14304" s="1" t="s">
        <v>5808</v>
      </c>
      <c r="B14304" s="1" t="s">
        <v>364</v>
      </c>
      <c r="C14304" s="48" t="str">
        <f t="shared" si="446"/>
        <v>ף עראבה</v>
      </c>
      <c r="D14304" s="1" t="s">
        <v>5832</v>
      </c>
      <c r="E14304" s="1" t="s">
        <v>3</v>
      </c>
      <c r="F14304" s="2" t="s">
        <v>19548</v>
      </c>
      <c r="G14304" s="2">
        <f>INDEX(תוצאות_בחירות,MATCH(C14304,siot!$F$3:$F$1887,0),27)</f>
        <v>1</v>
      </c>
      <c r="H14304" s="2" t="b">
        <f t="shared" si="447"/>
        <v>0</v>
      </c>
      <c r="I14304" s="1"/>
      <c r="J14304" s="1"/>
      <c r="K14304" s="1"/>
    </row>
    <row r="14305" spans="1:11">
      <c r="A14305" s="1" t="s">
        <v>5808</v>
      </c>
      <c r="B14305" s="1" t="s">
        <v>364</v>
      </c>
      <c r="C14305" s="48" t="str">
        <f t="shared" si="446"/>
        <v>ף עראבה</v>
      </c>
      <c r="D14305" s="1" t="s">
        <v>5832</v>
      </c>
      <c r="E14305" s="1"/>
      <c r="F14305" s="2">
        <v>1</v>
      </c>
      <c r="G14305" s="2">
        <f>INDEX(תוצאות_בחירות,MATCH(C14305,siot!$F$3:$F$1887,0),27)</f>
        <v>1</v>
      </c>
      <c r="H14305" s="2" t="b">
        <f t="shared" si="447"/>
        <v>1</v>
      </c>
      <c r="I14305" s="1" t="s">
        <v>2</v>
      </c>
      <c r="J14305" s="1" t="s">
        <v>5840</v>
      </c>
      <c r="K14305" s="1"/>
    </row>
    <row r="14306" spans="1:11" hidden="1">
      <c r="A14306" s="1" t="s">
        <v>5808</v>
      </c>
      <c r="B14306" s="1" t="s">
        <v>364</v>
      </c>
      <c r="C14306" s="48" t="str">
        <f t="shared" si="446"/>
        <v>ף עראבה</v>
      </c>
      <c r="D14306" s="1" t="s">
        <v>5832</v>
      </c>
      <c r="E14306" s="1"/>
      <c r="F14306" s="2">
        <v>2</v>
      </c>
      <c r="G14306" s="2">
        <f>INDEX(תוצאות_בחירות,MATCH(C14306,siot!$F$3:$F$1887,0),27)</f>
        <v>1</v>
      </c>
      <c r="H14306" s="2" t="b">
        <f t="shared" si="447"/>
        <v>0</v>
      </c>
      <c r="I14306" s="1" t="s">
        <v>2</v>
      </c>
      <c r="J14306" s="1" t="s">
        <v>5839</v>
      </c>
      <c r="K14306" s="1"/>
    </row>
    <row r="14307" spans="1:11" hidden="1">
      <c r="A14307" s="1" t="s">
        <v>5808</v>
      </c>
      <c r="B14307" s="1" t="s">
        <v>364</v>
      </c>
      <c r="C14307" s="48" t="str">
        <f t="shared" si="446"/>
        <v>ף עראבה</v>
      </c>
      <c r="D14307" s="1" t="s">
        <v>5832</v>
      </c>
      <c r="E14307" s="1"/>
      <c r="F14307" s="2">
        <v>3</v>
      </c>
      <c r="G14307" s="2">
        <f>INDEX(תוצאות_בחירות,MATCH(C14307,siot!$F$3:$F$1887,0),27)</f>
        <v>1</v>
      </c>
      <c r="H14307" s="2" t="b">
        <f t="shared" si="447"/>
        <v>0</v>
      </c>
      <c r="I14307" s="1" t="s">
        <v>2</v>
      </c>
      <c r="J14307" s="1" t="s">
        <v>5838</v>
      </c>
      <c r="K14307" s="1"/>
    </row>
    <row r="14308" spans="1:11" hidden="1">
      <c r="A14308" s="1" t="s">
        <v>5808</v>
      </c>
      <c r="B14308" s="1" t="s">
        <v>364</v>
      </c>
      <c r="C14308" s="48" t="str">
        <f t="shared" si="446"/>
        <v>ף עראבה</v>
      </c>
      <c r="D14308" s="1" t="s">
        <v>5832</v>
      </c>
      <c r="E14308" s="1"/>
      <c r="F14308" s="2">
        <v>4</v>
      </c>
      <c r="G14308" s="2">
        <f>INDEX(תוצאות_בחירות,MATCH(C14308,siot!$F$3:$F$1887,0),27)</f>
        <v>1</v>
      </c>
      <c r="H14308" s="2" t="b">
        <f t="shared" si="447"/>
        <v>0</v>
      </c>
      <c r="I14308" s="1" t="s">
        <v>2</v>
      </c>
      <c r="J14308" s="1" t="s">
        <v>5837</v>
      </c>
      <c r="K14308" s="1"/>
    </row>
    <row r="14309" spans="1:11" hidden="1">
      <c r="A14309" s="1" t="s">
        <v>5808</v>
      </c>
      <c r="B14309" s="1" t="s">
        <v>364</v>
      </c>
      <c r="C14309" s="48" t="str">
        <f t="shared" si="446"/>
        <v>ף עראבה</v>
      </c>
      <c r="D14309" s="1" t="s">
        <v>5832</v>
      </c>
      <c r="E14309" s="1"/>
      <c r="F14309" s="2">
        <v>5</v>
      </c>
      <c r="G14309" s="2">
        <f>INDEX(תוצאות_בחירות,MATCH(C14309,siot!$F$3:$F$1887,0),27)</f>
        <v>1</v>
      </c>
      <c r="H14309" s="2" t="b">
        <f t="shared" si="447"/>
        <v>0</v>
      </c>
      <c r="I14309" s="1" t="s">
        <v>2</v>
      </c>
      <c r="J14309" s="1" t="s">
        <v>5836</v>
      </c>
      <c r="K14309" s="1"/>
    </row>
    <row r="14310" spans="1:11" hidden="1">
      <c r="A14310" s="1" t="s">
        <v>5808</v>
      </c>
      <c r="B14310" s="1" t="s">
        <v>364</v>
      </c>
      <c r="C14310" s="48" t="str">
        <f t="shared" si="446"/>
        <v>ף עראבה</v>
      </c>
      <c r="D14310" s="1" t="s">
        <v>5832</v>
      </c>
      <c r="E14310" s="1"/>
      <c r="F14310" s="2">
        <v>6</v>
      </c>
      <c r="G14310" s="2">
        <f>INDEX(תוצאות_בחירות,MATCH(C14310,siot!$F$3:$F$1887,0),27)</f>
        <v>1</v>
      </c>
      <c r="H14310" s="2" t="b">
        <f t="shared" si="447"/>
        <v>0</v>
      </c>
      <c r="I14310" s="1" t="s">
        <v>2</v>
      </c>
      <c r="J14310" s="1" t="s">
        <v>5835</v>
      </c>
      <c r="K14310" s="1"/>
    </row>
    <row r="14311" spans="1:11" hidden="1">
      <c r="A14311" s="1" t="s">
        <v>5808</v>
      </c>
      <c r="B14311" s="1" t="s">
        <v>364</v>
      </c>
      <c r="C14311" s="48" t="str">
        <f t="shared" si="446"/>
        <v>ף עראבה</v>
      </c>
      <c r="D14311" s="1" t="s">
        <v>5832</v>
      </c>
      <c r="E14311" s="1"/>
      <c r="F14311" s="2">
        <v>7</v>
      </c>
      <c r="G14311" s="2">
        <f>INDEX(תוצאות_בחירות,MATCH(C14311,siot!$F$3:$F$1887,0),27)</f>
        <v>1</v>
      </c>
      <c r="H14311" s="2" t="b">
        <f t="shared" si="447"/>
        <v>0</v>
      </c>
      <c r="I14311" s="1" t="s">
        <v>2</v>
      </c>
      <c r="J14311" s="1" t="s">
        <v>5834</v>
      </c>
      <c r="K14311" s="1"/>
    </row>
    <row r="14312" spans="1:11" hidden="1">
      <c r="A14312" s="1" t="s">
        <v>5808</v>
      </c>
      <c r="B14312" s="1" t="s">
        <v>364</v>
      </c>
      <c r="C14312" s="48" t="str">
        <f t="shared" si="446"/>
        <v>ף עראבה</v>
      </c>
      <c r="D14312" s="1" t="s">
        <v>5832</v>
      </c>
      <c r="E14312" s="1"/>
      <c r="F14312" s="2">
        <v>8</v>
      </c>
      <c r="G14312" s="2">
        <f>INDEX(תוצאות_בחירות,MATCH(C14312,siot!$F$3:$F$1887,0),27)</f>
        <v>1</v>
      </c>
      <c r="H14312" s="2" t="b">
        <f t="shared" si="447"/>
        <v>0</v>
      </c>
      <c r="I14312" s="1" t="s">
        <v>2</v>
      </c>
      <c r="J14312" s="1" t="s">
        <v>5833</v>
      </c>
      <c r="K14312" s="1"/>
    </row>
    <row r="14313" spans="1:11" hidden="1">
      <c r="A14313" s="1" t="s">
        <v>5808</v>
      </c>
      <c r="B14313" s="1" t="s">
        <v>364</v>
      </c>
      <c r="C14313" s="48" t="str">
        <f t="shared" si="446"/>
        <v>ף עראבה</v>
      </c>
      <c r="D14313" s="1" t="s">
        <v>5832</v>
      </c>
      <c r="E14313" s="1"/>
      <c r="F14313" s="2">
        <v>9</v>
      </c>
      <c r="G14313" s="2">
        <f>INDEX(תוצאות_בחירות,MATCH(C14313,siot!$F$3:$F$1887,0),27)</f>
        <v>1</v>
      </c>
      <c r="H14313" s="2" t="b">
        <f t="shared" si="447"/>
        <v>0</v>
      </c>
      <c r="I14313" s="1" t="s">
        <v>2</v>
      </c>
      <c r="J14313" s="1" t="s">
        <v>5831</v>
      </c>
      <c r="K14313" s="1"/>
    </row>
    <row r="14314" spans="1:11" hidden="1">
      <c r="A14314" s="1" t="s">
        <v>5808</v>
      </c>
      <c r="B14314" s="1" t="s">
        <v>259</v>
      </c>
      <c r="C14314" s="48" t="str">
        <f t="shared" si="446"/>
        <v>ק עראבה</v>
      </c>
      <c r="D14314" s="1" t="s">
        <v>5825</v>
      </c>
      <c r="E14314" s="1" t="s">
        <v>18</v>
      </c>
      <c r="F14314" s="2" t="s">
        <v>19548</v>
      </c>
      <c r="G14314" s="2">
        <f>INDEX(תוצאות_בחירות,MATCH(C14314,siot!$F$3:$F$1887,0),27)</f>
        <v>1</v>
      </c>
      <c r="H14314" s="2" t="b">
        <f t="shared" si="447"/>
        <v>0</v>
      </c>
      <c r="I14314" s="1"/>
      <c r="J14314" s="1"/>
      <c r="K14314" s="1"/>
    </row>
    <row r="14315" spans="1:11">
      <c r="A14315" s="1" t="s">
        <v>5808</v>
      </c>
      <c r="B14315" s="1" t="s">
        <v>259</v>
      </c>
      <c r="C14315" s="48" t="str">
        <f t="shared" si="446"/>
        <v>ק עראבה</v>
      </c>
      <c r="D14315" s="1" t="s">
        <v>5825</v>
      </c>
      <c r="E14315" s="1" t="s">
        <v>17</v>
      </c>
      <c r="F14315" s="2">
        <v>1</v>
      </c>
      <c r="G14315" s="2">
        <f>INDEX(תוצאות_בחירות,MATCH(C14315,siot!$F$3:$F$1887,0),27)</f>
        <v>1</v>
      </c>
      <c r="H14315" s="2" t="b">
        <f t="shared" si="447"/>
        <v>1</v>
      </c>
      <c r="I14315" s="1" t="s">
        <v>2</v>
      </c>
      <c r="J14315" s="1" t="s">
        <v>5830</v>
      </c>
      <c r="K14315" s="1"/>
    </row>
    <row r="14316" spans="1:11" hidden="1">
      <c r="A14316" s="1" t="s">
        <v>5808</v>
      </c>
      <c r="B14316" s="1" t="s">
        <v>259</v>
      </c>
      <c r="C14316" s="48" t="str">
        <f t="shared" si="446"/>
        <v>ק עראבה</v>
      </c>
      <c r="D14316" s="1" t="s">
        <v>5825</v>
      </c>
      <c r="E14316" s="1"/>
      <c r="F14316" s="2">
        <v>2</v>
      </c>
      <c r="G14316" s="2">
        <f>INDEX(תוצאות_בחירות,MATCH(C14316,siot!$F$3:$F$1887,0),27)</f>
        <v>1</v>
      </c>
      <c r="H14316" s="2" t="b">
        <f t="shared" si="447"/>
        <v>0</v>
      </c>
      <c r="I14316" s="1" t="s">
        <v>2</v>
      </c>
      <c r="J14316" s="1" t="s">
        <v>5829</v>
      </c>
      <c r="K14316" s="1"/>
    </row>
    <row r="14317" spans="1:11" hidden="1">
      <c r="A14317" s="1" t="s">
        <v>5808</v>
      </c>
      <c r="B14317" s="1" t="s">
        <v>259</v>
      </c>
      <c r="C14317" s="48" t="str">
        <f t="shared" si="446"/>
        <v>ק עראבה</v>
      </c>
      <c r="D14317" s="1" t="s">
        <v>5825</v>
      </c>
      <c r="E14317" s="1"/>
      <c r="F14317" s="2">
        <v>3</v>
      </c>
      <c r="G14317" s="2">
        <f>INDEX(תוצאות_בחירות,MATCH(C14317,siot!$F$3:$F$1887,0),27)</f>
        <v>1</v>
      </c>
      <c r="H14317" s="2" t="b">
        <f t="shared" si="447"/>
        <v>0</v>
      </c>
      <c r="I14317" s="1" t="s">
        <v>2</v>
      </c>
      <c r="J14317" s="1" t="s">
        <v>5828</v>
      </c>
      <c r="K14317" s="1"/>
    </row>
    <row r="14318" spans="1:11" hidden="1">
      <c r="A14318" s="1" t="s">
        <v>5808</v>
      </c>
      <c r="B14318" s="1" t="s">
        <v>259</v>
      </c>
      <c r="C14318" s="48" t="str">
        <f t="shared" si="446"/>
        <v>ק עראבה</v>
      </c>
      <c r="D14318" s="1" t="s">
        <v>5825</v>
      </c>
      <c r="E14318" s="1"/>
      <c r="F14318" s="2">
        <v>4</v>
      </c>
      <c r="G14318" s="2">
        <f>INDEX(תוצאות_בחירות,MATCH(C14318,siot!$F$3:$F$1887,0),27)</f>
        <v>1</v>
      </c>
      <c r="H14318" s="2" t="b">
        <f t="shared" si="447"/>
        <v>0</v>
      </c>
      <c r="I14318" s="1" t="s">
        <v>2</v>
      </c>
      <c r="J14318" s="1" t="s">
        <v>5827</v>
      </c>
      <c r="K14318" s="1"/>
    </row>
    <row r="14319" spans="1:11" hidden="1">
      <c r="A14319" s="1" t="s">
        <v>5808</v>
      </c>
      <c r="B14319" s="1" t="s">
        <v>259</v>
      </c>
      <c r="C14319" s="48" t="str">
        <f t="shared" si="446"/>
        <v>ק עראבה</v>
      </c>
      <c r="D14319" s="1" t="s">
        <v>5825</v>
      </c>
      <c r="E14319" s="1"/>
      <c r="F14319" s="2">
        <v>5</v>
      </c>
      <c r="G14319" s="2">
        <f>INDEX(תוצאות_בחירות,MATCH(C14319,siot!$F$3:$F$1887,0),27)</f>
        <v>1</v>
      </c>
      <c r="H14319" s="2" t="b">
        <f t="shared" si="447"/>
        <v>0</v>
      </c>
      <c r="I14319" s="1" t="s">
        <v>2</v>
      </c>
      <c r="J14319" s="1" t="s">
        <v>5826</v>
      </c>
      <c r="K14319" s="1"/>
    </row>
    <row r="14320" spans="1:11" hidden="1">
      <c r="A14320" s="1" t="s">
        <v>5808</v>
      </c>
      <c r="B14320" s="1" t="s">
        <v>259</v>
      </c>
      <c r="C14320" s="48" t="str">
        <f t="shared" si="446"/>
        <v>ק עראבה</v>
      </c>
      <c r="D14320" s="1" t="s">
        <v>5825</v>
      </c>
      <c r="E14320" s="1"/>
      <c r="F14320" s="2">
        <v>6</v>
      </c>
      <c r="G14320" s="2">
        <f>INDEX(תוצאות_בחירות,MATCH(C14320,siot!$F$3:$F$1887,0),27)</f>
        <v>1</v>
      </c>
      <c r="H14320" s="2" t="b">
        <f t="shared" si="447"/>
        <v>0</v>
      </c>
      <c r="I14320" s="1" t="s">
        <v>2</v>
      </c>
      <c r="J14320" s="1" t="s">
        <v>5824</v>
      </c>
      <c r="K14320" s="1"/>
    </row>
    <row r="14321" spans="1:11" hidden="1">
      <c r="A14321" s="1" t="s">
        <v>5808</v>
      </c>
      <c r="B14321" s="1" t="s">
        <v>5816</v>
      </c>
      <c r="C14321" s="48" t="str">
        <f t="shared" si="446"/>
        <v>קו עראבה</v>
      </c>
      <c r="D14321" s="1" t="s">
        <v>5815</v>
      </c>
      <c r="E14321" s="1" t="s">
        <v>3</v>
      </c>
      <c r="F14321" s="2" t="s">
        <v>19548</v>
      </c>
      <c r="G14321" s="2">
        <f>INDEX(תוצאות_בחירות,MATCH(C14321,siot!$F$3:$F$1887,0),27)</f>
        <v>0</v>
      </c>
      <c r="H14321" s="2" t="b">
        <f t="shared" si="447"/>
        <v>0</v>
      </c>
      <c r="I14321" s="1"/>
      <c r="J14321" s="1"/>
      <c r="K14321" s="1"/>
    </row>
    <row r="14322" spans="1:11" hidden="1">
      <c r="A14322" s="1" t="s">
        <v>5808</v>
      </c>
      <c r="B14322" s="1" t="s">
        <v>5816</v>
      </c>
      <c r="C14322" s="48" t="str">
        <f t="shared" si="446"/>
        <v>קו עראבה</v>
      </c>
      <c r="D14322" s="1" t="s">
        <v>5815</v>
      </c>
      <c r="E14322" s="1"/>
      <c r="F14322" s="2">
        <v>1</v>
      </c>
      <c r="G14322" s="2">
        <f>INDEX(תוצאות_בחירות,MATCH(C14322,siot!$F$3:$F$1887,0),27)</f>
        <v>0</v>
      </c>
      <c r="H14322" s="2" t="b">
        <f t="shared" si="447"/>
        <v>0</v>
      </c>
      <c r="I14322" s="1" t="s">
        <v>2</v>
      </c>
      <c r="J14322" s="1" t="s">
        <v>5823</v>
      </c>
      <c r="K14322" s="1"/>
    </row>
    <row r="14323" spans="1:11" hidden="1">
      <c r="A14323" s="1" t="s">
        <v>5808</v>
      </c>
      <c r="B14323" s="1" t="s">
        <v>5816</v>
      </c>
      <c r="C14323" s="48" t="str">
        <f t="shared" si="446"/>
        <v>קו עראבה</v>
      </c>
      <c r="D14323" s="1" t="s">
        <v>5815</v>
      </c>
      <c r="E14323" s="1"/>
      <c r="F14323" s="2">
        <v>2</v>
      </c>
      <c r="G14323" s="2">
        <f>INDEX(תוצאות_בחירות,MATCH(C14323,siot!$F$3:$F$1887,0),27)</f>
        <v>0</v>
      </c>
      <c r="H14323" s="2" t="b">
        <f t="shared" si="447"/>
        <v>0</v>
      </c>
      <c r="I14323" s="1" t="s">
        <v>2</v>
      </c>
      <c r="J14323" s="1" t="s">
        <v>5822</v>
      </c>
      <c r="K14323" s="1"/>
    </row>
    <row r="14324" spans="1:11" hidden="1">
      <c r="A14324" s="1" t="s">
        <v>5808</v>
      </c>
      <c r="B14324" s="1" t="s">
        <v>5816</v>
      </c>
      <c r="C14324" s="48" t="str">
        <f t="shared" si="446"/>
        <v>קו עראבה</v>
      </c>
      <c r="D14324" s="1" t="s">
        <v>5815</v>
      </c>
      <c r="E14324" s="1"/>
      <c r="F14324" s="2">
        <v>3</v>
      </c>
      <c r="G14324" s="2">
        <f>INDEX(תוצאות_בחירות,MATCH(C14324,siot!$F$3:$F$1887,0),27)</f>
        <v>0</v>
      </c>
      <c r="H14324" s="2" t="b">
        <f t="shared" si="447"/>
        <v>0</v>
      </c>
      <c r="I14324" s="1" t="s">
        <v>2</v>
      </c>
      <c r="J14324" s="1" t="s">
        <v>5821</v>
      </c>
      <c r="K14324" s="1"/>
    </row>
    <row r="14325" spans="1:11" hidden="1">
      <c r="A14325" s="1" t="s">
        <v>5808</v>
      </c>
      <c r="B14325" s="1" t="s">
        <v>5816</v>
      </c>
      <c r="C14325" s="48" t="str">
        <f t="shared" si="446"/>
        <v>קו עראבה</v>
      </c>
      <c r="D14325" s="1" t="s">
        <v>5815</v>
      </c>
      <c r="E14325" s="1"/>
      <c r="F14325" s="2">
        <v>4</v>
      </c>
      <c r="G14325" s="2">
        <f>INDEX(תוצאות_בחירות,MATCH(C14325,siot!$F$3:$F$1887,0),27)</f>
        <v>0</v>
      </c>
      <c r="H14325" s="2" t="b">
        <f t="shared" si="447"/>
        <v>0</v>
      </c>
      <c r="I14325" s="1" t="s">
        <v>2</v>
      </c>
      <c r="J14325" s="1" t="s">
        <v>5820</v>
      </c>
      <c r="K14325" s="1"/>
    </row>
    <row r="14326" spans="1:11" hidden="1">
      <c r="A14326" s="1" t="s">
        <v>5808</v>
      </c>
      <c r="B14326" s="1" t="s">
        <v>5816</v>
      </c>
      <c r="C14326" s="48" t="str">
        <f t="shared" si="446"/>
        <v>קו עראבה</v>
      </c>
      <c r="D14326" s="1" t="s">
        <v>5815</v>
      </c>
      <c r="E14326" s="1"/>
      <c r="F14326" s="2">
        <v>5</v>
      </c>
      <c r="G14326" s="2">
        <f>INDEX(תוצאות_בחירות,MATCH(C14326,siot!$F$3:$F$1887,0),27)</f>
        <v>0</v>
      </c>
      <c r="H14326" s="2" t="b">
        <f t="shared" si="447"/>
        <v>0</v>
      </c>
      <c r="I14326" s="1" t="s">
        <v>2</v>
      </c>
      <c r="J14326" s="1" t="s">
        <v>5819</v>
      </c>
      <c r="K14326" s="1"/>
    </row>
    <row r="14327" spans="1:11" hidden="1">
      <c r="A14327" s="1" t="s">
        <v>5808</v>
      </c>
      <c r="B14327" s="1" t="s">
        <v>5816</v>
      </c>
      <c r="C14327" s="48" t="str">
        <f t="shared" si="446"/>
        <v>קו עראבה</v>
      </c>
      <c r="D14327" s="1" t="s">
        <v>5815</v>
      </c>
      <c r="E14327" s="1"/>
      <c r="F14327" s="2">
        <v>6</v>
      </c>
      <c r="G14327" s="2">
        <f>INDEX(תוצאות_בחירות,MATCH(C14327,siot!$F$3:$F$1887,0),27)</f>
        <v>0</v>
      </c>
      <c r="H14327" s="2" t="b">
        <f t="shared" si="447"/>
        <v>0</v>
      </c>
      <c r="I14327" s="1" t="s">
        <v>2</v>
      </c>
      <c r="J14327" s="1" t="s">
        <v>5818</v>
      </c>
      <c r="K14327" s="1"/>
    </row>
    <row r="14328" spans="1:11" hidden="1">
      <c r="A14328" s="1" t="s">
        <v>5808</v>
      </c>
      <c r="B14328" s="1" t="s">
        <v>5816</v>
      </c>
      <c r="C14328" s="48" t="str">
        <f t="shared" si="446"/>
        <v>קו עראבה</v>
      </c>
      <c r="D14328" s="1" t="s">
        <v>5815</v>
      </c>
      <c r="E14328" s="1"/>
      <c r="F14328" s="2">
        <v>7</v>
      </c>
      <c r="G14328" s="2">
        <f>INDEX(תוצאות_בחירות,MATCH(C14328,siot!$F$3:$F$1887,0),27)</f>
        <v>0</v>
      </c>
      <c r="H14328" s="2" t="b">
        <f t="shared" si="447"/>
        <v>0</v>
      </c>
      <c r="I14328" s="1" t="s">
        <v>2</v>
      </c>
      <c r="J14328" s="1" t="s">
        <v>5817</v>
      </c>
      <c r="K14328" s="1"/>
    </row>
    <row r="14329" spans="1:11" hidden="1">
      <c r="A14329" s="1" t="s">
        <v>5808</v>
      </c>
      <c r="B14329" s="1" t="s">
        <v>5816</v>
      </c>
      <c r="C14329" s="48" t="str">
        <f t="shared" si="446"/>
        <v>קו עראבה</v>
      </c>
      <c r="D14329" s="1" t="s">
        <v>5815</v>
      </c>
      <c r="E14329" s="1"/>
      <c r="F14329" s="2">
        <v>8</v>
      </c>
      <c r="G14329" s="2">
        <f>INDEX(תוצאות_בחירות,MATCH(C14329,siot!$F$3:$F$1887,0),27)</f>
        <v>0</v>
      </c>
      <c r="H14329" s="2" t="b">
        <f t="shared" si="447"/>
        <v>0</v>
      </c>
      <c r="I14329" s="1" t="s">
        <v>2</v>
      </c>
      <c r="J14329" s="1" t="s">
        <v>5814</v>
      </c>
      <c r="K14329" s="1"/>
    </row>
    <row r="14330" spans="1:11" hidden="1">
      <c r="A14330" s="1" t="s">
        <v>5808</v>
      </c>
      <c r="B14330" s="1" t="s">
        <v>5807</v>
      </c>
      <c r="C14330" s="48" t="str">
        <f t="shared" si="446"/>
        <v>רא עראבה</v>
      </c>
      <c r="D14330" s="1" t="s">
        <v>5806</v>
      </c>
      <c r="E14330" s="1" t="s">
        <v>3</v>
      </c>
      <c r="F14330" s="2" t="s">
        <v>19548</v>
      </c>
      <c r="G14330" s="2">
        <f>INDEX(תוצאות_בחירות,MATCH(C14330,siot!$F$3:$F$1887,0),27)</f>
        <v>1</v>
      </c>
      <c r="H14330" s="2" t="b">
        <f t="shared" si="447"/>
        <v>0</v>
      </c>
      <c r="I14330" s="1"/>
      <c r="J14330" s="1"/>
      <c r="K14330" s="1"/>
    </row>
    <row r="14331" spans="1:11">
      <c r="A14331" s="1" t="s">
        <v>5808</v>
      </c>
      <c r="B14331" s="1" t="s">
        <v>5807</v>
      </c>
      <c r="C14331" s="48" t="str">
        <f t="shared" si="446"/>
        <v>רא עראבה</v>
      </c>
      <c r="D14331" s="1" t="s">
        <v>5806</v>
      </c>
      <c r="E14331" s="1"/>
      <c r="F14331" s="2">
        <v>1</v>
      </c>
      <c r="G14331" s="2">
        <f>INDEX(תוצאות_בחירות,MATCH(C14331,siot!$F$3:$F$1887,0),27)</f>
        <v>1</v>
      </c>
      <c r="H14331" s="2" t="b">
        <f t="shared" si="447"/>
        <v>1</v>
      </c>
      <c r="I14331" s="1" t="s">
        <v>2</v>
      </c>
      <c r="J14331" s="1" t="s">
        <v>5813</v>
      </c>
      <c r="K14331" s="1"/>
    </row>
    <row r="14332" spans="1:11" hidden="1">
      <c r="A14332" s="1" t="s">
        <v>5808</v>
      </c>
      <c r="B14332" s="1" t="s">
        <v>5807</v>
      </c>
      <c r="C14332" s="48" t="str">
        <f t="shared" si="446"/>
        <v>רא עראבה</v>
      </c>
      <c r="D14332" s="1" t="s">
        <v>5806</v>
      </c>
      <c r="E14332" s="1"/>
      <c r="F14332" s="2">
        <v>2</v>
      </c>
      <c r="G14332" s="2">
        <f>INDEX(תוצאות_בחירות,MATCH(C14332,siot!$F$3:$F$1887,0),27)</f>
        <v>1</v>
      </c>
      <c r="H14332" s="2" t="b">
        <f t="shared" si="447"/>
        <v>0</v>
      </c>
      <c r="I14332" s="1" t="s">
        <v>2</v>
      </c>
      <c r="J14332" s="1" t="s">
        <v>5812</v>
      </c>
      <c r="K14332" s="1"/>
    </row>
    <row r="14333" spans="1:11" hidden="1">
      <c r="A14333" s="1" t="s">
        <v>5808</v>
      </c>
      <c r="B14333" s="1" t="s">
        <v>5807</v>
      </c>
      <c r="C14333" s="48" t="str">
        <f t="shared" si="446"/>
        <v>רא עראבה</v>
      </c>
      <c r="D14333" s="1" t="s">
        <v>5806</v>
      </c>
      <c r="E14333" s="1"/>
      <c r="F14333" s="2">
        <v>3</v>
      </c>
      <c r="G14333" s="2">
        <f>INDEX(תוצאות_בחירות,MATCH(C14333,siot!$F$3:$F$1887,0),27)</f>
        <v>1</v>
      </c>
      <c r="H14333" s="2" t="b">
        <f t="shared" si="447"/>
        <v>0</v>
      </c>
      <c r="I14333" s="1" t="s">
        <v>2</v>
      </c>
      <c r="J14333" s="1" t="s">
        <v>5811</v>
      </c>
      <c r="K14333" s="1"/>
    </row>
    <row r="14334" spans="1:11" hidden="1">
      <c r="A14334" s="1" t="s">
        <v>5808</v>
      </c>
      <c r="B14334" s="1" t="s">
        <v>5807</v>
      </c>
      <c r="C14334" s="48" t="str">
        <f t="shared" si="446"/>
        <v>רא עראבה</v>
      </c>
      <c r="D14334" s="1" t="s">
        <v>5806</v>
      </c>
      <c r="E14334" s="1"/>
      <c r="F14334" s="2">
        <v>4</v>
      </c>
      <c r="G14334" s="2">
        <f>INDEX(תוצאות_בחירות,MATCH(C14334,siot!$F$3:$F$1887,0),27)</f>
        <v>1</v>
      </c>
      <c r="H14334" s="2" t="b">
        <f t="shared" si="447"/>
        <v>0</v>
      </c>
      <c r="I14334" s="1" t="s">
        <v>2</v>
      </c>
      <c r="J14334" s="1" t="s">
        <v>5810</v>
      </c>
      <c r="K14334" s="1"/>
    </row>
    <row r="14335" spans="1:11" hidden="1">
      <c r="A14335" s="1" t="s">
        <v>5808</v>
      </c>
      <c r="B14335" s="1" t="s">
        <v>5807</v>
      </c>
      <c r="C14335" s="48" t="str">
        <f t="shared" si="446"/>
        <v>רא עראבה</v>
      </c>
      <c r="D14335" s="1" t="s">
        <v>5806</v>
      </c>
      <c r="E14335" s="1"/>
      <c r="F14335" s="2">
        <v>5</v>
      </c>
      <c r="G14335" s="2">
        <f>INDEX(תוצאות_בחירות,MATCH(C14335,siot!$F$3:$F$1887,0),27)</f>
        <v>1</v>
      </c>
      <c r="H14335" s="2" t="b">
        <f t="shared" si="447"/>
        <v>0</v>
      </c>
      <c r="I14335" s="1" t="s">
        <v>2</v>
      </c>
      <c r="J14335" s="1" t="s">
        <v>5809</v>
      </c>
      <c r="K14335" s="1"/>
    </row>
    <row r="14336" spans="1:11" hidden="1">
      <c r="A14336" s="1" t="s">
        <v>5808</v>
      </c>
      <c r="B14336" s="1" t="s">
        <v>5807</v>
      </c>
      <c r="C14336" s="48" t="str">
        <f t="shared" si="446"/>
        <v>רא עראבה</v>
      </c>
      <c r="D14336" s="1" t="s">
        <v>5806</v>
      </c>
      <c r="E14336" s="1"/>
      <c r="F14336" s="2">
        <v>6</v>
      </c>
      <c r="G14336" s="2">
        <f>INDEX(תוצאות_בחירות,MATCH(C14336,siot!$F$3:$F$1887,0),27)</f>
        <v>1</v>
      </c>
      <c r="H14336" s="2" t="b">
        <f t="shared" si="447"/>
        <v>0</v>
      </c>
      <c r="I14336" s="1" t="s">
        <v>2</v>
      </c>
      <c r="J14336" s="1" t="s">
        <v>5805</v>
      </c>
      <c r="K14336" s="1"/>
    </row>
    <row r="14337" spans="1:11" hidden="1">
      <c r="A14337" s="1" t="s">
        <v>5703</v>
      </c>
      <c r="B14337" s="1" t="s">
        <v>60</v>
      </c>
      <c r="C14337" s="48" t="str">
        <f t="shared" si="446"/>
        <v>ד ערערה</v>
      </c>
      <c r="D14337" s="1" t="s">
        <v>5800</v>
      </c>
      <c r="E14337" s="1" t="s">
        <v>3</v>
      </c>
      <c r="F14337" s="2" t="s">
        <v>19548</v>
      </c>
      <c r="G14337" s="2">
        <f>INDEX(תוצאות_בחירות,MATCH(C14337,siot!$F$3:$F$1887,0),27)</f>
        <v>2</v>
      </c>
      <c r="H14337" s="2" t="b">
        <f t="shared" si="447"/>
        <v>0</v>
      </c>
      <c r="I14337" s="1"/>
      <c r="J14337" s="1"/>
      <c r="K14337" s="1"/>
    </row>
    <row r="14338" spans="1:11">
      <c r="A14338" s="1" t="s">
        <v>5703</v>
      </c>
      <c r="B14338" s="1" t="s">
        <v>60</v>
      </c>
      <c r="C14338" s="48" t="str">
        <f t="shared" si="446"/>
        <v>ד ערערה</v>
      </c>
      <c r="D14338" s="1" t="s">
        <v>5800</v>
      </c>
      <c r="E14338" s="1"/>
      <c r="F14338" s="2">
        <v>1</v>
      </c>
      <c r="G14338" s="2">
        <f>INDEX(תוצאות_בחירות,MATCH(C14338,siot!$F$3:$F$1887,0),27)</f>
        <v>2</v>
      </c>
      <c r="H14338" s="2" t="b">
        <f t="shared" si="447"/>
        <v>1</v>
      </c>
      <c r="I14338" s="1" t="s">
        <v>2</v>
      </c>
      <c r="J14338" s="1" t="s">
        <v>5804</v>
      </c>
      <c r="K14338" s="1"/>
    </row>
    <row r="14339" spans="1:11">
      <c r="A14339" s="1" t="s">
        <v>5703</v>
      </c>
      <c r="B14339" s="1" t="s">
        <v>60</v>
      </c>
      <c r="C14339" s="48" t="str">
        <f t="shared" si="446"/>
        <v>ד ערערה</v>
      </c>
      <c r="D14339" s="1" t="s">
        <v>5800</v>
      </c>
      <c r="E14339" s="1"/>
      <c r="F14339" s="2">
        <v>2</v>
      </c>
      <c r="G14339" s="2">
        <f>INDEX(תוצאות_בחירות,MATCH(C14339,siot!$F$3:$F$1887,0),27)</f>
        <v>2</v>
      </c>
      <c r="H14339" s="2" t="b">
        <f t="shared" si="447"/>
        <v>1</v>
      </c>
      <c r="I14339" s="1" t="s">
        <v>2</v>
      </c>
      <c r="J14339" s="1" t="s">
        <v>5803</v>
      </c>
      <c r="K14339" s="1"/>
    </row>
    <row r="14340" spans="1:11" hidden="1">
      <c r="A14340" s="1" t="s">
        <v>5703</v>
      </c>
      <c r="B14340" s="1" t="s">
        <v>60</v>
      </c>
      <c r="C14340" s="48" t="str">
        <f t="shared" ref="C14340:C14403" si="448">B14340&amp;" "&amp;A14340</f>
        <v>ד ערערה</v>
      </c>
      <c r="D14340" s="1" t="s">
        <v>5800</v>
      </c>
      <c r="E14340" s="1"/>
      <c r="F14340" s="2">
        <v>3</v>
      </c>
      <c r="G14340" s="2">
        <f>INDEX(תוצאות_בחירות,MATCH(C14340,siot!$F$3:$F$1887,0),27)</f>
        <v>2</v>
      </c>
      <c r="H14340" s="2" t="b">
        <f t="shared" ref="H14340:H14403" si="449">IF(OR(F14340&lt;G14340,G14340=F14340),TRUE,FALSE)</f>
        <v>0</v>
      </c>
      <c r="I14340" s="1" t="s">
        <v>2</v>
      </c>
      <c r="J14340" s="1" t="s">
        <v>5802</v>
      </c>
      <c r="K14340" s="1"/>
    </row>
    <row r="14341" spans="1:11" hidden="1">
      <c r="A14341" s="1" t="s">
        <v>5703</v>
      </c>
      <c r="B14341" s="1" t="s">
        <v>60</v>
      </c>
      <c r="C14341" s="48" t="str">
        <f t="shared" si="448"/>
        <v>ד ערערה</v>
      </c>
      <c r="D14341" s="1" t="s">
        <v>5800</v>
      </c>
      <c r="E14341" s="1"/>
      <c r="F14341" s="2">
        <v>4</v>
      </c>
      <c r="G14341" s="2">
        <f>INDEX(תוצאות_בחירות,MATCH(C14341,siot!$F$3:$F$1887,0),27)</f>
        <v>2</v>
      </c>
      <c r="H14341" s="2" t="b">
        <f t="shared" si="449"/>
        <v>0</v>
      </c>
      <c r="I14341" s="1" t="s">
        <v>2</v>
      </c>
      <c r="J14341" s="1" t="s">
        <v>5801</v>
      </c>
      <c r="K14341" s="1"/>
    </row>
    <row r="14342" spans="1:11" hidden="1">
      <c r="A14342" s="1" t="s">
        <v>5703</v>
      </c>
      <c r="B14342" s="1" t="s">
        <v>60</v>
      </c>
      <c r="C14342" s="48" t="str">
        <f t="shared" si="448"/>
        <v>ד ערערה</v>
      </c>
      <c r="D14342" s="1" t="s">
        <v>5800</v>
      </c>
      <c r="E14342" s="1"/>
      <c r="F14342" s="2">
        <v>5</v>
      </c>
      <c r="G14342" s="2">
        <f>INDEX(תוצאות_בחירות,MATCH(C14342,siot!$F$3:$F$1887,0),27)</f>
        <v>2</v>
      </c>
      <c r="H14342" s="2" t="b">
        <f t="shared" si="449"/>
        <v>0</v>
      </c>
      <c r="I14342" s="1" t="s">
        <v>2</v>
      </c>
      <c r="J14342" s="1" t="s">
        <v>4687</v>
      </c>
      <c r="K14342" s="1"/>
    </row>
    <row r="14343" spans="1:11" hidden="1">
      <c r="A14343" s="1" t="s">
        <v>5703</v>
      </c>
      <c r="B14343" s="1" t="s">
        <v>783</v>
      </c>
      <c r="C14343" s="48" t="str">
        <f t="shared" si="448"/>
        <v>חק ערערה</v>
      </c>
      <c r="D14343" s="1" t="s">
        <v>5795</v>
      </c>
      <c r="E14343" s="1" t="s">
        <v>3</v>
      </c>
      <c r="F14343" s="2" t="s">
        <v>19548</v>
      </c>
      <c r="G14343" s="2">
        <f>INDEX(תוצאות_בחירות,MATCH(C14343,siot!$F$3:$F$1887,0),27)</f>
        <v>1</v>
      </c>
      <c r="H14343" s="2" t="b">
        <f t="shared" si="449"/>
        <v>0</v>
      </c>
      <c r="I14343" s="1"/>
      <c r="J14343" s="1"/>
      <c r="K14343" s="1"/>
    </row>
    <row r="14344" spans="1:11">
      <c r="A14344" s="1" t="s">
        <v>5703</v>
      </c>
      <c r="B14344" s="1" t="s">
        <v>783</v>
      </c>
      <c r="C14344" s="48" t="str">
        <f t="shared" si="448"/>
        <v>חק ערערה</v>
      </c>
      <c r="D14344" s="1" t="s">
        <v>5795</v>
      </c>
      <c r="E14344" s="1"/>
      <c r="F14344" s="2">
        <v>1</v>
      </c>
      <c r="G14344" s="2">
        <f>INDEX(תוצאות_בחירות,MATCH(C14344,siot!$F$3:$F$1887,0),27)</f>
        <v>1</v>
      </c>
      <c r="H14344" s="2" t="b">
        <f t="shared" si="449"/>
        <v>1</v>
      </c>
      <c r="I14344" s="1" t="s">
        <v>2</v>
      </c>
      <c r="J14344" s="1" t="s">
        <v>5799</v>
      </c>
      <c r="K14344" s="1"/>
    </row>
    <row r="14345" spans="1:11" hidden="1">
      <c r="A14345" s="1" t="s">
        <v>5703</v>
      </c>
      <c r="B14345" s="1" t="s">
        <v>783</v>
      </c>
      <c r="C14345" s="48" t="str">
        <f t="shared" si="448"/>
        <v>חק ערערה</v>
      </c>
      <c r="D14345" s="1" t="s">
        <v>5795</v>
      </c>
      <c r="E14345" s="1"/>
      <c r="F14345" s="2">
        <v>2</v>
      </c>
      <c r="G14345" s="2">
        <f>INDEX(תוצאות_בחירות,MATCH(C14345,siot!$F$3:$F$1887,0),27)</f>
        <v>1</v>
      </c>
      <c r="H14345" s="2" t="b">
        <f t="shared" si="449"/>
        <v>0</v>
      </c>
      <c r="I14345" s="1" t="s">
        <v>2</v>
      </c>
      <c r="J14345" s="1" t="s">
        <v>5798</v>
      </c>
      <c r="K14345" s="1"/>
    </row>
    <row r="14346" spans="1:11" hidden="1">
      <c r="A14346" s="1" t="s">
        <v>5703</v>
      </c>
      <c r="B14346" s="1" t="s">
        <v>783</v>
      </c>
      <c r="C14346" s="48" t="str">
        <f t="shared" si="448"/>
        <v>חק ערערה</v>
      </c>
      <c r="D14346" s="1" t="s">
        <v>5795</v>
      </c>
      <c r="E14346" s="1"/>
      <c r="F14346" s="2">
        <v>3</v>
      </c>
      <c r="G14346" s="2">
        <f>INDEX(תוצאות_בחירות,MATCH(C14346,siot!$F$3:$F$1887,0),27)</f>
        <v>1</v>
      </c>
      <c r="H14346" s="2" t="b">
        <f t="shared" si="449"/>
        <v>0</v>
      </c>
      <c r="I14346" s="1" t="s">
        <v>2</v>
      </c>
      <c r="J14346" s="1" t="s">
        <v>5797</v>
      </c>
      <c r="K14346" s="1"/>
    </row>
    <row r="14347" spans="1:11" hidden="1">
      <c r="A14347" s="1" t="s">
        <v>5703</v>
      </c>
      <c r="B14347" s="1" t="s">
        <v>783</v>
      </c>
      <c r="C14347" s="48" t="str">
        <f t="shared" si="448"/>
        <v>חק ערערה</v>
      </c>
      <c r="D14347" s="1" t="s">
        <v>5795</v>
      </c>
      <c r="E14347" s="1"/>
      <c r="F14347" s="2">
        <v>4</v>
      </c>
      <c r="G14347" s="2">
        <f>INDEX(תוצאות_בחירות,MATCH(C14347,siot!$F$3:$F$1887,0),27)</f>
        <v>1</v>
      </c>
      <c r="H14347" s="2" t="b">
        <f t="shared" si="449"/>
        <v>0</v>
      </c>
      <c r="I14347" s="1" t="s">
        <v>2</v>
      </c>
      <c r="J14347" s="1" t="s">
        <v>5796</v>
      </c>
      <c r="K14347" s="1"/>
    </row>
    <row r="14348" spans="1:11" hidden="1">
      <c r="A14348" s="1" t="s">
        <v>5703</v>
      </c>
      <c r="B14348" s="1" t="s">
        <v>783</v>
      </c>
      <c r="C14348" s="48" t="str">
        <f t="shared" si="448"/>
        <v>חק ערערה</v>
      </c>
      <c r="D14348" s="1" t="s">
        <v>5795</v>
      </c>
      <c r="E14348" s="1"/>
      <c r="F14348" s="2">
        <v>5</v>
      </c>
      <c r="G14348" s="2">
        <f>INDEX(תוצאות_בחירות,MATCH(C14348,siot!$F$3:$F$1887,0),27)</f>
        <v>1</v>
      </c>
      <c r="H14348" s="2" t="b">
        <f t="shared" si="449"/>
        <v>0</v>
      </c>
      <c r="I14348" s="1" t="s">
        <v>2</v>
      </c>
      <c r="J14348" s="1" t="s">
        <v>5794</v>
      </c>
      <c r="K14348" s="1"/>
    </row>
    <row r="14349" spans="1:11" hidden="1">
      <c r="A14349" s="1" t="s">
        <v>5703</v>
      </c>
      <c r="B14349" s="1" t="s">
        <v>778</v>
      </c>
      <c r="C14349" s="48" t="str">
        <f t="shared" si="448"/>
        <v>י ערערה</v>
      </c>
      <c r="D14349" s="1" t="s">
        <v>5786</v>
      </c>
      <c r="E14349" s="1" t="s">
        <v>3</v>
      </c>
      <c r="F14349" s="2" t="s">
        <v>19548</v>
      </c>
      <c r="G14349" s="2">
        <f>INDEX(תוצאות_בחירות,MATCH(C14349,siot!$F$3:$F$1887,0),27)</f>
        <v>2</v>
      </c>
      <c r="H14349" s="2" t="b">
        <f t="shared" si="449"/>
        <v>0</v>
      </c>
      <c r="I14349" s="1"/>
      <c r="J14349" s="1"/>
      <c r="K14349" s="1"/>
    </row>
    <row r="14350" spans="1:11">
      <c r="A14350" s="1" t="s">
        <v>5703</v>
      </c>
      <c r="B14350" s="1" t="s">
        <v>778</v>
      </c>
      <c r="C14350" s="48" t="str">
        <f t="shared" si="448"/>
        <v>י ערערה</v>
      </c>
      <c r="D14350" s="1" t="s">
        <v>5786</v>
      </c>
      <c r="E14350" s="1"/>
      <c r="F14350" s="2">
        <v>1</v>
      </c>
      <c r="G14350" s="2">
        <f>INDEX(תוצאות_בחירות,MATCH(C14350,siot!$F$3:$F$1887,0),27)</f>
        <v>2</v>
      </c>
      <c r="H14350" s="2" t="b">
        <f t="shared" si="449"/>
        <v>1</v>
      </c>
      <c r="I14350" s="1" t="s">
        <v>2</v>
      </c>
      <c r="J14350" s="1" t="s">
        <v>5793</v>
      </c>
      <c r="K14350" s="1"/>
    </row>
    <row r="14351" spans="1:11">
      <c r="A14351" s="1" t="s">
        <v>5703</v>
      </c>
      <c r="B14351" s="1" t="s">
        <v>778</v>
      </c>
      <c r="C14351" s="48" t="str">
        <f t="shared" si="448"/>
        <v>י ערערה</v>
      </c>
      <c r="D14351" s="1" t="s">
        <v>5786</v>
      </c>
      <c r="E14351" s="1"/>
      <c r="F14351" s="2">
        <v>2</v>
      </c>
      <c r="G14351" s="2">
        <f>INDEX(תוצאות_בחירות,MATCH(C14351,siot!$F$3:$F$1887,0),27)</f>
        <v>2</v>
      </c>
      <c r="H14351" s="2" t="b">
        <f t="shared" si="449"/>
        <v>1</v>
      </c>
      <c r="I14351" s="1" t="s">
        <v>2</v>
      </c>
      <c r="J14351" s="1" t="s">
        <v>5792</v>
      </c>
      <c r="K14351" s="1"/>
    </row>
    <row r="14352" spans="1:11" hidden="1">
      <c r="A14352" s="1" t="s">
        <v>5703</v>
      </c>
      <c r="B14352" s="1" t="s">
        <v>778</v>
      </c>
      <c r="C14352" s="48" t="str">
        <f t="shared" si="448"/>
        <v>י ערערה</v>
      </c>
      <c r="D14352" s="1" t="s">
        <v>5786</v>
      </c>
      <c r="E14352" s="1"/>
      <c r="F14352" s="2">
        <v>3</v>
      </c>
      <c r="G14352" s="2">
        <f>INDEX(תוצאות_בחירות,MATCH(C14352,siot!$F$3:$F$1887,0),27)</f>
        <v>2</v>
      </c>
      <c r="H14352" s="2" t="b">
        <f t="shared" si="449"/>
        <v>0</v>
      </c>
      <c r="I14352" s="1" t="s">
        <v>2</v>
      </c>
      <c r="J14352" s="1" t="s">
        <v>5791</v>
      </c>
      <c r="K14352" s="1"/>
    </row>
    <row r="14353" spans="1:11" hidden="1">
      <c r="A14353" s="1" t="s">
        <v>5703</v>
      </c>
      <c r="B14353" s="1" t="s">
        <v>778</v>
      </c>
      <c r="C14353" s="48" t="str">
        <f t="shared" si="448"/>
        <v>י ערערה</v>
      </c>
      <c r="D14353" s="1" t="s">
        <v>5786</v>
      </c>
      <c r="E14353" s="1"/>
      <c r="F14353" s="2">
        <v>4</v>
      </c>
      <c r="G14353" s="2">
        <f>INDEX(תוצאות_בחירות,MATCH(C14353,siot!$F$3:$F$1887,0),27)</f>
        <v>2</v>
      </c>
      <c r="H14353" s="2" t="b">
        <f t="shared" si="449"/>
        <v>0</v>
      </c>
      <c r="I14353" s="1" t="s">
        <v>2</v>
      </c>
      <c r="J14353" s="1" t="s">
        <v>5790</v>
      </c>
      <c r="K14353" s="1"/>
    </row>
    <row r="14354" spans="1:11" hidden="1">
      <c r="A14354" s="1" t="s">
        <v>5703</v>
      </c>
      <c r="B14354" s="1" t="s">
        <v>778</v>
      </c>
      <c r="C14354" s="48" t="str">
        <f t="shared" si="448"/>
        <v>י ערערה</v>
      </c>
      <c r="D14354" s="1" t="s">
        <v>5786</v>
      </c>
      <c r="E14354" s="1"/>
      <c r="F14354" s="2">
        <v>5</v>
      </c>
      <c r="G14354" s="2">
        <f>INDEX(תוצאות_בחירות,MATCH(C14354,siot!$F$3:$F$1887,0),27)</f>
        <v>2</v>
      </c>
      <c r="H14354" s="2" t="b">
        <f t="shared" si="449"/>
        <v>0</v>
      </c>
      <c r="I14354" s="1" t="s">
        <v>2</v>
      </c>
      <c r="J14354" s="1" t="s">
        <v>5789</v>
      </c>
      <c r="K14354" s="1"/>
    </row>
    <row r="14355" spans="1:11" hidden="1">
      <c r="A14355" s="1" t="s">
        <v>5703</v>
      </c>
      <c r="B14355" s="1" t="s">
        <v>778</v>
      </c>
      <c r="C14355" s="48" t="str">
        <f t="shared" si="448"/>
        <v>י ערערה</v>
      </c>
      <c r="D14355" s="1" t="s">
        <v>5786</v>
      </c>
      <c r="E14355" s="1"/>
      <c r="F14355" s="2">
        <v>6</v>
      </c>
      <c r="G14355" s="2">
        <f>INDEX(תוצאות_בחירות,MATCH(C14355,siot!$F$3:$F$1887,0),27)</f>
        <v>2</v>
      </c>
      <c r="H14355" s="2" t="b">
        <f t="shared" si="449"/>
        <v>0</v>
      </c>
      <c r="I14355" s="1" t="s">
        <v>2</v>
      </c>
      <c r="J14355" s="1" t="s">
        <v>5788</v>
      </c>
      <c r="K14355" s="1"/>
    </row>
    <row r="14356" spans="1:11" hidden="1">
      <c r="A14356" s="1" t="s">
        <v>5703</v>
      </c>
      <c r="B14356" s="1" t="s">
        <v>778</v>
      </c>
      <c r="C14356" s="48" t="str">
        <f t="shared" si="448"/>
        <v>י ערערה</v>
      </c>
      <c r="D14356" s="1" t="s">
        <v>5786</v>
      </c>
      <c r="E14356" s="1"/>
      <c r="F14356" s="2">
        <v>7</v>
      </c>
      <c r="G14356" s="2">
        <f>INDEX(תוצאות_בחירות,MATCH(C14356,siot!$F$3:$F$1887,0),27)</f>
        <v>2</v>
      </c>
      <c r="H14356" s="2" t="b">
        <f t="shared" si="449"/>
        <v>0</v>
      </c>
      <c r="I14356" s="1" t="s">
        <v>2</v>
      </c>
      <c r="J14356" s="1" t="s">
        <v>5787</v>
      </c>
      <c r="K14356" s="1"/>
    </row>
    <row r="14357" spans="1:11" hidden="1">
      <c r="A14357" s="1" t="s">
        <v>5703</v>
      </c>
      <c r="B14357" s="1" t="s">
        <v>778</v>
      </c>
      <c r="C14357" s="48" t="str">
        <f t="shared" si="448"/>
        <v>י ערערה</v>
      </c>
      <c r="D14357" s="1" t="s">
        <v>5786</v>
      </c>
      <c r="E14357" s="1"/>
      <c r="F14357" s="2">
        <v>8</v>
      </c>
      <c r="G14357" s="2">
        <f>INDEX(תוצאות_בחירות,MATCH(C14357,siot!$F$3:$F$1887,0),27)</f>
        <v>2</v>
      </c>
      <c r="H14357" s="2" t="b">
        <f t="shared" si="449"/>
        <v>0</v>
      </c>
      <c r="I14357" s="1" t="s">
        <v>2</v>
      </c>
      <c r="J14357" s="1" t="s">
        <v>5785</v>
      </c>
      <c r="K14357" s="1"/>
    </row>
    <row r="14358" spans="1:11" hidden="1">
      <c r="A14358" s="1" t="s">
        <v>5703</v>
      </c>
      <c r="B14358" s="1" t="s">
        <v>947</v>
      </c>
      <c r="C14358" s="48" t="str">
        <f t="shared" si="448"/>
        <v>ינ ערערה</v>
      </c>
      <c r="D14358" s="1" t="s">
        <v>69</v>
      </c>
      <c r="E14358" s="1" t="s">
        <v>18</v>
      </c>
      <c r="F14358" s="2" t="s">
        <v>19548</v>
      </c>
      <c r="G14358" s="2">
        <f>INDEX(תוצאות_בחירות,MATCH(C14358,siot!$F$3:$F$1887,0),27)</f>
        <v>0</v>
      </c>
      <c r="H14358" s="2" t="b">
        <f t="shared" si="449"/>
        <v>0</v>
      </c>
      <c r="I14358" s="1"/>
      <c r="J14358" s="1"/>
      <c r="K14358" s="1"/>
    </row>
    <row r="14359" spans="1:11" hidden="1">
      <c r="A14359" s="1" t="s">
        <v>5703</v>
      </c>
      <c r="B14359" s="1" t="s">
        <v>947</v>
      </c>
      <c r="C14359" s="48" t="str">
        <f t="shared" si="448"/>
        <v>ינ ערערה</v>
      </c>
      <c r="D14359" s="1" t="s">
        <v>69</v>
      </c>
      <c r="E14359" s="1" t="s">
        <v>17</v>
      </c>
      <c r="F14359" s="2">
        <v>1</v>
      </c>
      <c r="G14359" s="2">
        <f>INDEX(תוצאות_בחירות,MATCH(C14359,siot!$F$3:$F$1887,0),27)</f>
        <v>0</v>
      </c>
      <c r="H14359" s="2" t="b">
        <f t="shared" si="449"/>
        <v>0</v>
      </c>
      <c r="I14359" s="1" t="s">
        <v>2</v>
      </c>
      <c r="J14359" s="1" t="s">
        <v>5784</v>
      </c>
      <c r="K14359" s="1"/>
    </row>
    <row r="14360" spans="1:11" hidden="1">
      <c r="A14360" s="1" t="s">
        <v>5703</v>
      </c>
      <c r="B14360" s="1" t="s">
        <v>947</v>
      </c>
      <c r="C14360" s="48" t="str">
        <f t="shared" si="448"/>
        <v>ינ ערערה</v>
      </c>
      <c r="D14360" s="1" t="s">
        <v>69</v>
      </c>
      <c r="E14360" s="1"/>
      <c r="F14360" s="2">
        <v>2</v>
      </c>
      <c r="G14360" s="2">
        <f>INDEX(תוצאות_בחירות,MATCH(C14360,siot!$F$3:$F$1887,0),27)</f>
        <v>0</v>
      </c>
      <c r="H14360" s="2" t="b">
        <f t="shared" si="449"/>
        <v>0</v>
      </c>
      <c r="I14360" s="1" t="s">
        <v>2</v>
      </c>
      <c r="J14360" s="1" t="s">
        <v>5783</v>
      </c>
      <c r="K14360" s="1"/>
    </row>
    <row r="14361" spans="1:11" hidden="1">
      <c r="A14361" s="1" t="s">
        <v>5703</v>
      </c>
      <c r="B14361" s="1" t="s">
        <v>947</v>
      </c>
      <c r="C14361" s="48" t="str">
        <f t="shared" si="448"/>
        <v>ינ ערערה</v>
      </c>
      <c r="D14361" s="1" t="s">
        <v>69</v>
      </c>
      <c r="E14361" s="1"/>
      <c r="F14361" s="2">
        <v>3</v>
      </c>
      <c r="G14361" s="2">
        <f>INDEX(תוצאות_בחירות,MATCH(C14361,siot!$F$3:$F$1887,0),27)</f>
        <v>0</v>
      </c>
      <c r="H14361" s="2" t="b">
        <f t="shared" si="449"/>
        <v>0</v>
      </c>
      <c r="I14361" s="1" t="s">
        <v>2</v>
      </c>
      <c r="J14361" s="1" t="s">
        <v>5782</v>
      </c>
      <c r="K14361" s="1"/>
    </row>
    <row r="14362" spans="1:11" hidden="1">
      <c r="A14362" s="1" t="s">
        <v>5703</v>
      </c>
      <c r="B14362" s="1" t="s">
        <v>947</v>
      </c>
      <c r="C14362" s="48" t="str">
        <f t="shared" si="448"/>
        <v>ינ ערערה</v>
      </c>
      <c r="D14362" s="1" t="s">
        <v>69</v>
      </c>
      <c r="E14362" s="1"/>
      <c r="F14362" s="2">
        <v>4</v>
      </c>
      <c r="G14362" s="2">
        <f>INDEX(תוצאות_בחירות,MATCH(C14362,siot!$F$3:$F$1887,0),27)</f>
        <v>0</v>
      </c>
      <c r="H14362" s="2" t="b">
        <f t="shared" si="449"/>
        <v>0</v>
      </c>
      <c r="I14362" s="1" t="s">
        <v>2</v>
      </c>
      <c r="J14362" s="1" t="s">
        <v>5781</v>
      </c>
      <c r="K14362" s="1"/>
    </row>
    <row r="14363" spans="1:11" hidden="1">
      <c r="A14363" s="1" t="s">
        <v>5703</v>
      </c>
      <c r="B14363" s="1" t="s">
        <v>947</v>
      </c>
      <c r="C14363" s="48" t="str">
        <f t="shared" si="448"/>
        <v>ינ ערערה</v>
      </c>
      <c r="D14363" s="1" t="s">
        <v>69</v>
      </c>
      <c r="E14363" s="1"/>
      <c r="F14363" s="2">
        <v>5</v>
      </c>
      <c r="G14363" s="2">
        <f>INDEX(תוצאות_בחירות,MATCH(C14363,siot!$F$3:$F$1887,0),27)</f>
        <v>0</v>
      </c>
      <c r="H14363" s="2" t="b">
        <f t="shared" si="449"/>
        <v>0</v>
      </c>
      <c r="I14363" s="1" t="s">
        <v>2</v>
      </c>
      <c r="J14363" s="1" t="s">
        <v>5780</v>
      </c>
      <c r="K14363" s="1"/>
    </row>
    <row r="14364" spans="1:11" hidden="1">
      <c r="A14364" s="1" t="s">
        <v>5703</v>
      </c>
      <c r="B14364" s="1" t="s">
        <v>761</v>
      </c>
      <c r="C14364" s="48" t="str">
        <f t="shared" si="448"/>
        <v>ך ערערה</v>
      </c>
      <c r="D14364" s="1" t="s">
        <v>5776</v>
      </c>
      <c r="E14364" s="1" t="s">
        <v>18</v>
      </c>
      <c r="F14364" s="2" t="s">
        <v>19548</v>
      </c>
      <c r="G14364" s="2">
        <f>INDEX(תוצאות_בחירות,MATCH(C14364,siot!$F$3:$F$1887,0),27)</f>
        <v>1</v>
      </c>
      <c r="H14364" s="2" t="b">
        <f t="shared" si="449"/>
        <v>0</v>
      </c>
      <c r="I14364" s="1"/>
      <c r="J14364" s="1"/>
      <c r="K14364" s="1"/>
    </row>
    <row r="14365" spans="1:11">
      <c r="A14365" s="1" t="s">
        <v>5703</v>
      </c>
      <c r="B14365" s="1" t="s">
        <v>761</v>
      </c>
      <c r="C14365" s="48" t="str">
        <f t="shared" si="448"/>
        <v>ך ערערה</v>
      </c>
      <c r="D14365" s="1" t="s">
        <v>5776</v>
      </c>
      <c r="E14365" s="1" t="s">
        <v>17</v>
      </c>
      <c r="F14365" s="2">
        <v>1</v>
      </c>
      <c r="G14365" s="2">
        <f>INDEX(תוצאות_בחירות,MATCH(C14365,siot!$F$3:$F$1887,0),27)</f>
        <v>1</v>
      </c>
      <c r="H14365" s="2" t="b">
        <f t="shared" si="449"/>
        <v>1</v>
      </c>
      <c r="I14365" s="1" t="s">
        <v>2</v>
      </c>
      <c r="J14365" s="1" t="s">
        <v>5779</v>
      </c>
      <c r="K14365" s="1"/>
    </row>
    <row r="14366" spans="1:11" hidden="1">
      <c r="A14366" s="1" t="s">
        <v>5703</v>
      </c>
      <c r="B14366" s="1" t="s">
        <v>761</v>
      </c>
      <c r="C14366" s="48" t="str">
        <f t="shared" si="448"/>
        <v>ך ערערה</v>
      </c>
      <c r="D14366" s="1" t="s">
        <v>5776</v>
      </c>
      <c r="E14366" s="1"/>
      <c r="F14366" s="2">
        <v>2</v>
      </c>
      <c r="G14366" s="2">
        <f>INDEX(תוצאות_בחירות,MATCH(C14366,siot!$F$3:$F$1887,0),27)</f>
        <v>1</v>
      </c>
      <c r="H14366" s="2" t="b">
        <f t="shared" si="449"/>
        <v>0</v>
      </c>
      <c r="I14366" s="1" t="s">
        <v>2</v>
      </c>
      <c r="J14366" s="1" t="s">
        <v>5778</v>
      </c>
      <c r="K14366" s="1"/>
    </row>
    <row r="14367" spans="1:11" hidden="1">
      <c r="A14367" s="1" t="s">
        <v>5703</v>
      </c>
      <c r="B14367" s="1" t="s">
        <v>761</v>
      </c>
      <c r="C14367" s="48" t="str">
        <f t="shared" si="448"/>
        <v>ך ערערה</v>
      </c>
      <c r="D14367" s="1" t="s">
        <v>5776</v>
      </c>
      <c r="E14367" s="1"/>
      <c r="F14367" s="2">
        <v>3</v>
      </c>
      <c r="G14367" s="2">
        <f>INDEX(תוצאות_בחירות,MATCH(C14367,siot!$F$3:$F$1887,0),27)</f>
        <v>1</v>
      </c>
      <c r="H14367" s="2" t="b">
        <f t="shared" si="449"/>
        <v>0</v>
      </c>
      <c r="I14367" s="1" t="s">
        <v>2</v>
      </c>
      <c r="J14367" s="1" t="s">
        <v>5760</v>
      </c>
      <c r="K14367" s="1"/>
    </row>
    <row r="14368" spans="1:11" hidden="1">
      <c r="A14368" s="1" t="s">
        <v>5703</v>
      </c>
      <c r="B14368" s="1" t="s">
        <v>761</v>
      </c>
      <c r="C14368" s="48" t="str">
        <f t="shared" si="448"/>
        <v>ך ערערה</v>
      </c>
      <c r="D14368" s="1" t="s">
        <v>5776</v>
      </c>
      <c r="E14368" s="1"/>
      <c r="F14368" s="2">
        <v>4</v>
      </c>
      <c r="G14368" s="2">
        <f>INDEX(תוצאות_בחירות,MATCH(C14368,siot!$F$3:$F$1887,0),27)</f>
        <v>1</v>
      </c>
      <c r="H14368" s="2" t="b">
        <f t="shared" si="449"/>
        <v>0</v>
      </c>
      <c r="I14368" s="1" t="s">
        <v>2</v>
      </c>
      <c r="J14368" s="1" t="s">
        <v>5777</v>
      </c>
      <c r="K14368" s="1"/>
    </row>
    <row r="14369" spans="1:11" hidden="1">
      <c r="A14369" s="1" t="s">
        <v>5703</v>
      </c>
      <c r="B14369" s="1" t="s">
        <v>761</v>
      </c>
      <c r="C14369" s="48" t="str">
        <f t="shared" si="448"/>
        <v>ך ערערה</v>
      </c>
      <c r="D14369" s="1" t="s">
        <v>5776</v>
      </c>
      <c r="E14369" s="1"/>
      <c r="F14369" s="2">
        <v>5</v>
      </c>
      <c r="G14369" s="2">
        <f>INDEX(תוצאות_בחירות,MATCH(C14369,siot!$F$3:$F$1887,0),27)</f>
        <v>1</v>
      </c>
      <c r="H14369" s="2" t="b">
        <f t="shared" si="449"/>
        <v>0</v>
      </c>
      <c r="I14369" s="1" t="s">
        <v>2</v>
      </c>
      <c r="J14369" s="1" t="s">
        <v>5775</v>
      </c>
      <c r="K14369" s="1"/>
    </row>
    <row r="14370" spans="1:11" hidden="1">
      <c r="A14370" s="1" t="s">
        <v>5703</v>
      </c>
      <c r="B14370" s="1" t="s">
        <v>5769</v>
      </c>
      <c r="C14370" s="48" t="str">
        <f t="shared" si="448"/>
        <v>מלע ערערה</v>
      </c>
      <c r="D14370" s="1" t="s">
        <v>5768</v>
      </c>
      <c r="E14370" s="1" t="s">
        <v>18</v>
      </c>
      <c r="F14370" s="2" t="s">
        <v>19548</v>
      </c>
      <c r="G14370" s="2">
        <f>INDEX(תוצאות_בחירות,MATCH(C14370,siot!$F$3:$F$1887,0),27)</f>
        <v>0</v>
      </c>
      <c r="H14370" s="2" t="b">
        <f t="shared" si="449"/>
        <v>0</v>
      </c>
      <c r="I14370" s="1"/>
      <c r="J14370" s="1"/>
      <c r="K14370" s="1"/>
    </row>
    <row r="14371" spans="1:11" hidden="1">
      <c r="A14371" s="1" t="s">
        <v>5703</v>
      </c>
      <c r="B14371" s="1" t="s">
        <v>5769</v>
      </c>
      <c r="C14371" s="48" t="str">
        <f t="shared" si="448"/>
        <v>מלע ערערה</v>
      </c>
      <c r="D14371" s="1" t="s">
        <v>5768</v>
      </c>
      <c r="E14371" s="1" t="s">
        <v>17</v>
      </c>
      <c r="F14371" s="2">
        <v>1</v>
      </c>
      <c r="G14371" s="2">
        <f>INDEX(תוצאות_בחירות,MATCH(C14371,siot!$F$3:$F$1887,0),27)</f>
        <v>0</v>
      </c>
      <c r="H14371" s="2" t="b">
        <f t="shared" si="449"/>
        <v>0</v>
      </c>
      <c r="I14371" s="1" t="s">
        <v>2</v>
      </c>
      <c r="J14371" s="1" t="s">
        <v>5774</v>
      </c>
      <c r="K14371" s="1"/>
    </row>
    <row r="14372" spans="1:11" hidden="1">
      <c r="A14372" s="1" t="s">
        <v>5703</v>
      </c>
      <c r="B14372" s="1" t="s">
        <v>5769</v>
      </c>
      <c r="C14372" s="48" t="str">
        <f t="shared" si="448"/>
        <v>מלע ערערה</v>
      </c>
      <c r="D14372" s="1" t="s">
        <v>5768</v>
      </c>
      <c r="E14372" s="1"/>
      <c r="F14372" s="2">
        <v>2</v>
      </c>
      <c r="G14372" s="2">
        <f>INDEX(תוצאות_בחירות,MATCH(C14372,siot!$F$3:$F$1887,0),27)</f>
        <v>0</v>
      </c>
      <c r="H14372" s="2" t="b">
        <f t="shared" si="449"/>
        <v>0</v>
      </c>
      <c r="I14372" s="1" t="s">
        <v>2</v>
      </c>
      <c r="J14372" s="1" t="s">
        <v>5773</v>
      </c>
      <c r="K14372" s="1"/>
    </row>
    <row r="14373" spans="1:11" hidden="1">
      <c r="A14373" s="1" t="s">
        <v>5703</v>
      </c>
      <c r="B14373" s="1" t="s">
        <v>5769</v>
      </c>
      <c r="C14373" s="48" t="str">
        <f t="shared" si="448"/>
        <v>מלע ערערה</v>
      </c>
      <c r="D14373" s="1" t="s">
        <v>5768</v>
      </c>
      <c r="E14373" s="1"/>
      <c r="F14373" s="2">
        <v>3</v>
      </c>
      <c r="G14373" s="2">
        <f>INDEX(תוצאות_בחירות,MATCH(C14373,siot!$F$3:$F$1887,0),27)</f>
        <v>0</v>
      </c>
      <c r="H14373" s="2" t="b">
        <f t="shared" si="449"/>
        <v>0</v>
      </c>
      <c r="I14373" s="1" t="s">
        <v>2</v>
      </c>
      <c r="J14373" s="1" t="s">
        <v>5772</v>
      </c>
      <c r="K14373" s="1"/>
    </row>
    <row r="14374" spans="1:11" hidden="1">
      <c r="A14374" s="1" t="s">
        <v>5703</v>
      </c>
      <c r="B14374" s="1" t="s">
        <v>5769</v>
      </c>
      <c r="C14374" s="48" t="str">
        <f t="shared" si="448"/>
        <v>מלע ערערה</v>
      </c>
      <c r="D14374" s="1" t="s">
        <v>5768</v>
      </c>
      <c r="E14374" s="1"/>
      <c r="F14374" s="2">
        <v>4</v>
      </c>
      <c r="G14374" s="2">
        <f>INDEX(תוצאות_בחירות,MATCH(C14374,siot!$F$3:$F$1887,0),27)</f>
        <v>0</v>
      </c>
      <c r="H14374" s="2" t="b">
        <f t="shared" si="449"/>
        <v>0</v>
      </c>
      <c r="I14374" s="1" t="s">
        <v>2</v>
      </c>
      <c r="J14374" s="1" t="s">
        <v>5771</v>
      </c>
      <c r="K14374" s="1"/>
    </row>
    <row r="14375" spans="1:11" hidden="1">
      <c r="A14375" s="1" t="s">
        <v>5703</v>
      </c>
      <c r="B14375" s="1" t="s">
        <v>5769</v>
      </c>
      <c r="C14375" s="48" t="str">
        <f t="shared" si="448"/>
        <v>מלע ערערה</v>
      </c>
      <c r="D14375" s="1" t="s">
        <v>5768</v>
      </c>
      <c r="E14375" s="1"/>
      <c r="F14375" s="2">
        <v>5</v>
      </c>
      <c r="G14375" s="2">
        <f>INDEX(תוצאות_בחירות,MATCH(C14375,siot!$F$3:$F$1887,0),27)</f>
        <v>0</v>
      </c>
      <c r="H14375" s="2" t="b">
        <f t="shared" si="449"/>
        <v>0</v>
      </c>
      <c r="I14375" s="1" t="s">
        <v>2</v>
      </c>
      <c r="J14375" s="1" t="s">
        <v>5588</v>
      </c>
      <c r="K14375" s="1"/>
    </row>
    <row r="14376" spans="1:11" hidden="1">
      <c r="A14376" s="1" t="s">
        <v>5703</v>
      </c>
      <c r="B14376" s="1" t="s">
        <v>5769</v>
      </c>
      <c r="C14376" s="48" t="str">
        <f t="shared" si="448"/>
        <v>מלע ערערה</v>
      </c>
      <c r="D14376" s="1" t="s">
        <v>5768</v>
      </c>
      <c r="E14376" s="1"/>
      <c r="F14376" s="2">
        <v>6</v>
      </c>
      <c r="G14376" s="2">
        <f>INDEX(תוצאות_בחירות,MATCH(C14376,siot!$F$3:$F$1887,0),27)</f>
        <v>0</v>
      </c>
      <c r="H14376" s="2" t="b">
        <f t="shared" si="449"/>
        <v>0</v>
      </c>
      <c r="I14376" s="1" t="s">
        <v>2</v>
      </c>
      <c r="J14376" s="1" t="s">
        <v>5770</v>
      </c>
      <c r="K14376" s="1"/>
    </row>
    <row r="14377" spans="1:11" hidden="1">
      <c r="A14377" s="1" t="s">
        <v>5703</v>
      </c>
      <c r="B14377" s="1" t="s">
        <v>5769</v>
      </c>
      <c r="C14377" s="48" t="str">
        <f t="shared" si="448"/>
        <v>מלע ערערה</v>
      </c>
      <c r="D14377" s="1" t="s">
        <v>5768</v>
      </c>
      <c r="E14377" s="1"/>
      <c r="F14377" s="2">
        <v>7</v>
      </c>
      <c r="G14377" s="2">
        <f>INDEX(תוצאות_בחירות,MATCH(C14377,siot!$F$3:$F$1887,0),27)</f>
        <v>0</v>
      </c>
      <c r="H14377" s="2" t="b">
        <f t="shared" si="449"/>
        <v>0</v>
      </c>
      <c r="I14377" s="1" t="s">
        <v>2</v>
      </c>
      <c r="J14377" s="1" t="s">
        <v>5767</v>
      </c>
      <c r="K14377" s="1"/>
    </row>
    <row r="14378" spans="1:11" hidden="1">
      <c r="A14378" s="1" t="s">
        <v>5703</v>
      </c>
      <c r="B14378" s="1" t="s">
        <v>87</v>
      </c>
      <c r="C14378" s="48" t="str">
        <f t="shared" si="448"/>
        <v>נ ערערה</v>
      </c>
      <c r="D14378" s="1" t="s">
        <v>5758</v>
      </c>
      <c r="E14378" s="1" t="s">
        <v>3</v>
      </c>
      <c r="F14378" s="2" t="s">
        <v>19548</v>
      </c>
      <c r="G14378" s="2">
        <f>INDEX(תוצאות_בחירות,MATCH(C14378,siot!$F$3:$F$1887,0),27)</f>
        <v>3</v>
      </c>
      <c r="H14378" s="2" t="b">
        <f t="shared" si="449"/>
        <v>0</v>
      </c>
      <c r="I14378" s="1"/>
      <c r="J14378" s="1"/>
      <c r="K14378" s="1"/>
    </row>
    <row r="14379" spans="1:11">
      <c r="A14379" s="1" t="s">
        <v>5703</v>
      </c>
      <c r="B14379" s="1" t="s">
        <v>87</v>
      </c>
      <c r="C14379" s="48" t="str">
        <f t="shared" si="448"/>
        <v>נ ערערה</v>
      </c>
      <c r="D14379" s="1" t="s">
        <v>5758</v>
      </c>
      <c r="E14379" s="1"/>
      <c r="F14379" s="2">
        <v>1</v>
      </c>
      <c r="G14379" s="2">
        <f>INDEX(תוצאות_בחירות,MATCH(C14379,siot!$F$3:$F$1887,0),27)</f>
        <v>3</v>
      </c>
      <c r="H14379" s="2" t="b">
        <f t="shared" si="449"/>
        <v>1</v>
      </c>
      <c r="I14379" s="1" t="s">
        <v>2</v>
      </c>
      <c r="J14379" s="1" t="s">
        <v>5766</v>
      </c>
      <c r="K14379" s="1"/>
    </row>
    <row r="14380" spans="1:11">
      <c r="A14380" s="1" t="s">
        <v>5703</v>
      </c>
      <c r="B14380" s="1" t="s">
        <v>87</v>
      </c>
      <c r="C14380" s="48" t="str">
        <f t="shared" si="448"/>
        <v>נ ערערה</v>
      </c>
      <c r="D14380" s="1" t="s">
        <v>5758</v>
      </c>
      <c r="E14380" s="1"/>
      <c r="F14380" s="2">
        <v>2</v>
      </c>
      <c r="G14380" s="2">
        <f>INDEX(תוצאות_בחירות,MATCH(C14380,siot!$F$3:$F$1887,0),27)</f>
        <v>3</v>
      </c>
      <c r="H14380" s="2" t="b">
        <f t="shared" si="449"/>
        <v>1</v>
      </c>
      <c r="I14380" s="1" t="s">
        <v>2</v>
      </c>
      <c r="J14380" s="1" t="s">
        <v>5765</v>
      </c>
      <c r="K14380" s="1"/>
    </row>
    <row r="14381" spans="1:11">
      <c r="A14381" s="1" t="s">
        <v>5703</v>
      </c>
      <c r="B14381" s="1" t="s">
        <v>87</v>
      </c>
      <c r="C14381" s="48" t="str">
        <f t="shared" si="448"/>
        <v>נ ערערה</v>
      </c>
      <c r="D14381" s="1" t="s">
        <v>5758</v>
      </c>
      <c r="E14381" s="1"/>
      <c r="F14381" s="2">
        <v>3</v>
      </c>
      <c r="G14381" s="2">
        <f>INDEX(תוצאות_בחירות,MATCH(C14381,siot!$F$3:$F$1887,0),27)</f>
        <v>3</v>
      </c>
      <c r="H14381" s="2" t="b">
        <f t="shared" si="449"/>
        <v>1</v>
      </c>
      <c r="I14381" s="1" t="s">
        <v>2</v>
      </c>
      <c r="J14381" s="1" t="s">
        <v>5764</v>
      </c>
      <c r="K14381" s="1"/>
    </row>
    <row r="14382" spans="1:11" hidden="1">
      <c r="A14382" s="1" t="s">
        <v>5703</v>
      </c>
      <c r="B14382" s="1" t="s">
        <v>87</v>
      </c>
      <c r="C14382" s="48" t="str">
        <f t="shared" si="448"/>
        <v>נ ערערה</v>
      </c>
      <c r="D14382" s="1" t="s">
        <v>5758</v>
      </c>
      <c r="E14382" s="1"/>
      <c r="F14382" s="2">
        <v>4</v>
      </c>
      <c r="G14382" s="2">
        <f>INDEX(תוצאות_בחירות,MATCH(C14382,siot!$F$3:$F$1887,0),27)</f>
        <v>3</v>
      </c>
      <c r="H14382" s="2" t="b">
        <f t="shared" si="449"/>
        <v>0</v>
      </c>
      <c r="I14382" s="1" t="s">
        <v>2</v>
      </c>
      <c r="J14382" s="1" t="s">
        <v>5763</v>
      </c>
      <c r="K14382" s="1"/>
    </row>
    <row r="14383" spans="1:11" hidden="1">
      <c r="A14383" s="1" t="s">
        <v>5703</v>
      </c>
      <c r="B14383" s="1" t="s">
        <v>87</v>
      </c>
      <c r="C14383" s="48" t="str">
        <f t="shared" si="448"/>
        <v>נ ערערה</v>
      </c>
      <c r="D14383" s="1" t="s">
        <v>5758</v>
      </c>
      <c r="E14383" s="1"/>
      <c r="F14383" s="2">
        <v>5</v>
      </c>
      <c r="G14383" s="2">
        <f>INDEX(תוצאות_בחירות,MATCH(C14383,siot!$F$3:$F$1887,0),27)</f>
        <v>3</v>
      </c>
      <c r="H14383" s="2" t="b">
        <f t="shared" si="449"/>
        <v>0</v>
      </c>
      <c r="I14383" s="1" t="s">
        <v>2</v>
      </c>
      <c r="J14383" s="1" t="s">
        <v>5762</v>
      </c>
      <c r="K14383" s="1"/>
    </row>
    <row r="14384" spans="1:11" hidden="1">
      <c r="A14384" s="1" t="s">
        <v>5703</v>
      </c>
      <c r="B14384" s="1" t="s">
        <v>87</v>
      </c>
      <c r="C14384" s="48" t="str">
        <f t="shared" si="448"/>
        <v>נ ערערה</v>
      </c>
      <c r="D14384" s="1" t="s">
        <v>5758</v>
      </c>
      <c r="E14384" s="1"/>
      <c r="F14384" s="2">
        <v>6</v>
      </c>
      <c r="G14384" s="2">
        <f>INDEX(תוצאות_בחירות,MATCH(C14384,siot!$F$3:$F$1887,0),27)</f>
        <v>3</v>
      </c>
      <c r="H14384" s="2" t="b">
        <f t="shared" si="449"/>
        <v>0</v>
      </c>
      <c r="I14384" s="1" t="s">
        <v>2</v>
      </c>
      <c r="J14384" s="1" t="s">
        <v>5761</v>
      </c>
      <c r="K14384" s="1"/>
    </row>
    <row r="14385" spans="1:11" hidden="1">
      <c r="A14385" s="1" t="s">
        <v>5703</v>
      </c>
      <c r="B14385" s="1" t="s">
        <v>87</v>
      </c>
      <c r="C14385" s="48" t="str">
        <f t="shared" si="448"/>
        <v>נ ערערה</v>
      </c>
      <c r="D14385" s="1" t="s">
        <v>5758</v>
      </c>
      <c r="E14385" s="1"/>
      <c r="F14385" s="2">
        <v>7</v>
      </c>
      <c r="G14385" s="2">
        <f>INDEX(תוצאות_בחירות,MATCH(C14385,siot!$F$3:$F$1887,0),27)</f>
        <v>3</v>
      </c>
      <c r="H14385" s="2" t="b">
        <f t="shared" si="449"/>
        <v>0</v>
      </c>
      <c r="I14385" s="1" t="s">
        <v>2</v>
      </c>
      <c r="J14385" s="1" t="s">
        <v>5760</v>
      </c>
      <c r="K14385" s="1"/>
    </row>
    <row r="14386" spans="1:11" hidden="1">
      <c r="A14386" s="1" t="s">
        <v>5703</v>
      </c>
      <c r="B14386" s="1" t="s">
        <v>87</v>
      </c>
      <c r="C14386" s="48" t="str">
        <f t="shared" si="448"/>
        <v>נ ערערה</v>
      </c>
      <c r="D14386" s="1" t="s">
        <v>5758</v>
      </c>
      <c r="E14386" s="1"/>
      <c r="F14386" s="2">
        <v>8</v>
      </c>
      <c r="G14386" s="2">
        <f>INDEX(תוצאות_בחירות,MATCH(C14386,siot!$F$3:$F$1887,0),27)</f>
        <v>3</v>
      </c>
      <c r="H14386" s="2" t="b">
        <f t="shared" si="449"/>
        <v>0</v>
      </c>
      <c r="I14386" s="1" t="s">
        <v>2</v>
      </c>
      <c r="J14386" s="1" t="s">
        <v>5759</v>
      </c>
      <c r="K14386" s="1"/>
    </row>
    <row r="14387" spans="1:11" hidden="1">
      <c r="A14387" s="1" t="s">
        <v>5703</v>
      </c>
      <c r="B14387" s="1" t="s">
        <v>87</v>
      </c>
      <c r="C14387" s="48" t="str">
        <f t="shared" si="448"/>
        <v>נ ערערה</v>
      </c>
      <c r="D14387" s="1" t="s">
        <v>5758</v>
      </c>
      <c r="E14387" s="1"/>
      <c r="F14387" s="2">
        <v>9</v>
      </c>
      <c r="G14387" s="2">
        <f>INDEX(תוצאות_בחירות,MATCH(C14387,siot!$F$3:$F$1887,0),27)</f>
        <v>3</v>
      </c>
      <c r="H14387" s="2" t="b">
        <f t="shared" si="449"/>
        <v>0</v>
      </c>
      <c r="I14387" s="1" t="s">
        <v>2</v>
      </c>
      <c r="J14387" s="1" t="s">
        <v>5757</v>
      </c>
      <c r="K14387" s="1"/>
    </row>
    <row r="14388" spans="1:11" hidden="1">
      <c r="A14388" s="1" t="s">
        <v>5703</v>
      </c>
      <c r="B14388" s="1" t="s">
        <v>380</v>
      </c>
      <c r="C14388" s="48" t="str">
        <f t="shared" si="448"/>
        <v>נץ ערערה</v>
      </c>
      <c r="D14388" s="1" t="s">
        <v>5754</v>
      </c>
      <c r="E14388" s="1" t="s">
        <v>18</v>
      </c>
      <c r="F14388" s="2" t="s">
        <v>19548</v>
      </c>
      <c r="G14388" s="2">
        <f>INDEX(תוצאות_בחירות,MATCH(C14388,siot!$F$3:$F$1887,0),27)</f>
        <v>0</v>
      </c>
      <c r="H14388" s="2" t="b">
        <f t="shared" si="449"/>
        <v>0</v>
      </c>
      <c r="I14388" s="1"/>
      <c r="J14388" s="1"/>
      <c r="K14388" s="1"/>
    </row>
    <row r="14389" spans="1:11" hidden="1">
      <c r="A14389" s="1" t="s">
        <v>5703</v>
      </c>
      <c r="B14389" s="1" t="s">
        <v>380</v>
      </c>
      <c r="C14389" s="48" t="str">
        <f t="shared" si="448"/>
        <v>נץ ערערה</v>
      </c>
      <c r="D14389" s="1" t="s">
        <v>5754</v>
      </c>
      <c r="E14389" s="1" t="s">
        <v>17</v>
      </c>
      <c r="F14389" s="2">
        <v>1</v>
      </c>
      <c r="G14389" s="2">
        <f>INDEX(תוצאות_בחירות,MATCH(C14389,siot!$F$3:$F$1887,0),27)</f>
        <v>0</v>
      </c>
      <c r="H14389" s="2" t="b">
        <f t="shared" si="449"/>
        <v>0</v>
      </c>
      <c r="I14389" s="1" t="s">
        <v>2</v>
      </c>
      <c r="J14389" s="1" t="s">
        <v>5756</v>
      </c>
      <c r="K14389" s="1"/>
    </row>
    <row r="14390" spans="1:11" hidden="1">
      <c r="A14390" s="1" t="s">
        <v>5703</v>
      </c>
      <c r="B14390" s="1" t="s">
        <v>380</v>
      </c>
      <c r="C14390" s="48" t="str">
        <f t="shared" si="448"/>
        <v>נץ ערערה</v>
      </c>
      <c r="D14390" s="1" t="s">
        <v>5754</v>
      </c>
      <c r="E14390" s="1"/>
      <c r="F14390" s="2">
        <v>2</v>
      </c>
      <c r="G14390" s="2">
        <f>INDEX(תוצאות_בחירות,MATCH(C14390,siot!$F$3:$F$1887,0),27)</f>
        <v>0</v>
      </c>
      <c r="H14390" s="2" t="b">
        <f t="shared" si="449"/>
        <v>0</v>
      </c>
      <c r="I14390" s="1" t="s">
        <v>2</v>
      </c>
      <c r="J14390" s="1" t="s">
        <v>5755</v>
      </c>
      <c r="K14390" s="1"/>
    </row>
    <row r="14391" spans="1:11" hidden="1">
      <c r="A14391" s="1" t="s">
        <v>5703</v>
      </c>
      <c r="B14391" s="1" t="s">
        <v>380</v>
      </c>
      <c r="C14391" s="48" t="str">
        <f t="shared" si="448"/>
        <v>נץ ערערה</v>
      </c>
      <c r="D14391" s="1" t="s">
        <v>5754</v>
      </c>
      <c r="E14391" s="1"/>
      <c r="F14391" s="2">
        <v>3</v>
      </c>
      <c r="G14391" s="2">
        <f>INDEX(תוצאות_בחירות,MATCH(C14391,siot!$F$3:$F$1887,0),27)</f>
        <v>0</v>
      </c>
      <c r="H14391" s="2" t="b">
        <f t="shared" si="449"/>
        <v>0</v>
      </c>
      <c r="I14391" s="1" t="s">
        <v>2</v>
      </c>
      <c r="J14391" s="1" t="s">
        <v>5739</v>
      </c>
      <c r="K14391" s="1"/>
    </row>
    <row r="14392" spans="1:11" hidden="1">
      <c r="A14392" s="1" t="s">
        <v>5703</v>
      </c>
      <c r="B14392" s="1" t="s">
        <v>380</v>
      </c>
      <c r="C14392" s="48" t="str">
        <f t="shared" si="448"/>
        <v>נץ ערערה</v>
      </c>
      <c r="D14392" s="1" t="s">
        <v>5754</v>
      </c>
      <c r="E14392" s="1"/>
      <c r="F14392" s="2">
        <v>4</v>
      </c>
      <c r="G14392" s="2">
        <f>INDEX(תוצאות_בחירות,MATCH(C14392,siot!$F$3:$F$1887,0),27)</f>
        <v>0</v>
      </c>
      <c r="H14392" s="2" t="b">
        <f t="shared" si="449"/>
        <v>0</v>
      </c>
      <c r="I14392" s="1" t="s">
        <v>2</v>
      </c>
      <c r="J14392" s="1" t="s">
        <v>5753</v>
      </c>
      <c r="K14392" s="1"/>
    </row>
    <row r="14393" spans="1:11" hidden="1">
      <c r="A14393" s="1" t="s">
        <v>5703</v>
      </c>
      <c r="B14393" s="1" t="s">
        <v>4565</v>
      </c>
      <c r="C14393" s="48" t="str">
        <f t="shared" si="448"/>
        <v>נק ערערה</v>
      </c>
      <c r="D14393" s="1" t="s">
        <v>5748</v>
      </c>
      <c r="E14393" s="1" t="s">
        <v>3</v>
      </c>
      <c r="F14393" s="2" t="s">
        <v>19548</v>
      </c>
      <c r="G14393" s="2">
        <f>INDEX(תוצאות_בחירות,MATCH(C14393,siot!$F$3:$F$1887,0),27)</f>
        <v>1</v>
      </c>
      <c r="H14393" s="2" t="b">
        <f t="shared" si="449"/>
        <v>0</v>
      </c>
      <c r="I14393" s="1"/>
      <c r="J14393" s="1"/>
      <c r="K14393" s="1"/>
    </row>
    <row r="14394" spans="1:11">
      <c r="A14394" s="1" t="s">
        <v>5703</v>
      </c>
      <c r="B14394" s="1" t="s">
        <v>4565</v>
      </c>
      <c r="C14394" s="48" t="str">
        <f t="shared" si="448"/>
        <v>נק ערערה</v>
      </c>
      <c r="D14394" s="1" t="s">
        <v>5748</v>
      </c>
      <c r="E14394" s="1"/>
      <c r="F14394" s="2">
        <v>1</v>
      </c>
      <c r="G14394" s="2">
        <f>INDEX(תוצאות_בחירות,MATCH(C14394,siot!$F$3:$F$1887,0),27)</f>
        <v>1</v>
      </c>
      <c r="H14394" s="2" t="b">
        <f t="shared" si="449"/>
        <v>1</v>
      </c>
      <c r="I14394" s="1" t="s">
        <v>2</v>
      </c>
      <c r="J14394" s="1" t="s">
        <v>5752</v>
      </c>
      <c r="K14394" s="1"/>
    </row>
    <row r="14395" spans="1:11" hidden="1">
      <c r="A14395" s="1" t="s">
        <v>5703</v>
      </c>
      <c r="B14395" s="1" t="s">
        <v>4565</v>
      </c>
      <c r="C14395" s="48" t="str">
        <f t="shared" si="448"/>
        <v>נק ערערה</v>
      </c>
      <c r="D14395" s="1" t="s">
        <v>5748</v>
      </c>
      <c r="E14395" s="1"/>
      <c r="F14395" s="2">
        <v>2</v>
      </c>
      <c r="G14395" s="2">
        <f>INDEX(תוצאות_בחירות,MATCH(C14395,siot!$F$3:$F$1887,0),27)</f>
        <v>1</v>
      </c>
      <c r="H14395" s="2" t="b">
        <f t="shared" si="449"/>
        <v>0</v>
      </c>
      <c r="I14395" s="1" t="s">
        <v>2</v>
      </c>
      <c r="J14395" s="1" t="s">
        <v>5751</v>
      </c>
      <c r="K14395" s="1"/>
    </row>
    <row r="14396" spans="1:11" hidden="1">
      <c r="A14396" s="1" t="s">
        <v>5703</v>
      </c>
      <c r="B14396" s="1" t="s">
        <v>4565</v>
      </c>
      <c r="C14396" s="48" t="str">
        <f t="shared" si="448"/>
        <v>נק ערערה</v>
      </c>
      <c r="D14396" s="1" t="s">
        <v>5748</v>
      </c>
      <c r="E14396" s="1"/>
      <c r="F14396" s="2">
        <v>3</v>
      </c>
      <c r="G14396" s="2">
        <f>INDEX(תוצאות_בחירות,MATCH(C14396,siot!$F$3:$F$1887,0),27)</f>
        <v>1</v>
      </c>
      <c r="H14396" s="2" t="b">
        <f t="shared" si="449"/>
        <v>0</v>
      </c>
      <c r="I14396" s="1" t="s">
        <v>2</v>
      </c>
      <c r="J14396" s="1" t="s">
        <v>5750</v>
      </c>
      <c r="K14396" s="1"/>
    </row>
    <row r="14397" spans="1:11" hidden="1">
      <c r="A14397" s="1" t="s">
        <v>5703</v>
      </c>
      <c r="B14397" s="1" t="s">
        <v>4565</v>
      </c>
      <c r="C14397" s="48" t="str">
        <f t="shared" si="448"/>
        <v>נק ערערה</v>
      </c>
      <c r="D14397" s="1" t="s">
        <v>5748</v>
      </c>
      <c r="E14397" s="1"/>
      <c r="F14397" s="2">
        <v>4</v>
      </c>
      <c r="G14397" s="2">
        <f>INDEX(תוצאות_בחירות,MATCH(C14397,siot!$F$3:$F$1887,0),27)</f>
        <v>1</v>
      </c>
      <c r="H14397" s="2" t="b">
        <f t="shared" si="449"/>
        <v>0</v>
      </c>
      <c r="I14397" s="1" t="s">
        <v>2</v>
      </c>
      <c r="J14397" s="1" t="s">
        <v>5749</v>
      </c>
      <c r="K14397" s="1"/>
    </row>
    <row r="14398" spans="1:11" hidden="1">
      <c r="A14398" s="1" t="s">
        <v>5703</v>
      </c>
      <c r="B14398" s="1" t="s">
        <v>4565</v>
      </c>
      <c r="C14398" s="48" t="str">
        <f t="shared" si="448"/>
        <v>נק ערערה</v>
      </c>
      <c r="D14398" s="1" t="s">
        <v>5748</v>
      </c>
      <c r="E14398" s="1"/>
      <c r="F14398" s="2">
        <v>5</v>
      </c>
      <c r="G14398" s="2">
        <f>INDEX(תוצאות_בחירות,MATCH(C14398,siot!$F$3:$F$1887,0),27)</f>
        <v>1</v>
      </c>
      <c r="H14398" s="2" t="b">
        <f t="shared" si="449"/>
        <v>0</v>
      </c>
      <c r="I14398" s="1" t="s">
        <v>2</v>
      </c>
      <c r="J14398" s="1" t="s">
        <v>5747</v>
      </c>
      <c r="K14398" s="1"/>
    </row>
    <row r="14399" spans="1:11" hidden="1">
      <c r="A14399" s="1" t="s">
        <v>5703</v>
      </c>
      <c r="B14399" s="1" t="s">
        <v>1059</v>
      </c>
      <c r="C14399" s="48" t="str">
        <f t="shared" si="448"/>
        <v>ע ערערה</v>
      </c>
      <c r="D14399" s="1" t="s">
        <v>5741</v>
      </c>
      <c r="E14399" s="1" t="s">
        <v>3</v>
      </c>
      <c r="F14399" s="2" t="s">
        <v>19548</v>
      </c>
      <c r="G14399" s="2">
        <f>INDEX(תוצאות_בחירות,MATCH(C14399,siot!$F$3:$F$1887,0),27)</f>
        <v>0</v>
      </c>
      <c r="H14399" s="2" t="b">
        <f t="shared" si="449"/>
        <v>0</v>
      </c>
      <c r="I14399" s="1"/>
      <c r="J14399" s="1"/>
      <c r="K14399" s="1"/>
    </row>
    <row r="14400" spans="1:11" hidden="1">
      <c r="A14400" s="1" t="s">
        <v>5703</v>
      </c>
      <c r="B14400" s="1" t="s">
        <v>1059</v>
      </c>
      <c r="C14400" s="48" t="str">
        <f t="shared" si="448"/>
        <v>ע ערערה</v>
      </c>
      <c r="D14400" s="1" t="s">
        <v>5741</v>
      </c>
      <c r="E14400" s="1"/>
      <c r="F14400" s="2">
        <v>1</v>
      </c>
      <c r="G14400" s="2">
        <f>INDEX(תוצאות_בחירות,MATCH(C14400,siot!$F$3:$F$1887,0),27)</f>
        <v>0</v>
      </c>
      <c r="H14400" s="2" t="b">
        <f t="shared" si="449"/>
        <v>0</v>
      </c>
      <c r="I14400" s="1" t="s">
        <v>2</v>
      </c>
      <c r="J14400" s="1" t="s">
        <v>5746</v>
      </c>
      <c r="K14400" s="1"/>
    </row>
    <row r="14401" spans="1:11" hidden="1">
      <c r="A14401" s="1" t="s">
        <v>5703</v>
      </c>
      <c r="B14401" s="1" t="s">
        <v>1059</v>
      </c>
      <c r="C14401" s="48" t="str">
        <f t="shared" si="448"/>
        <v>ע ערערה</v>
      </c>
      <c r="D14401" s="1" t="s">
        <v>5741</v>
      </c>
      <c r="E14401" s="1"/>
      <c r="F14401" s="2">
        <v>2</v>
      </c>
      <c r="G14401" s="2">
        <f>INDEX(תוצאות_בחירות,MATCH(C14401,siot!$F$3:$F$1887,0),27)</f>
        <v>0</v>
      </c>
      <c r="H14401" s="2" t="b">
        <f t="shared" si="449"/>
        <v>0</v>
      </c>
      <c r="I14401" s="1" t="s">
        <v>2</v>
      </c>
      <c r="J14401" s="1" t="s">
        <v>5745</v>
      </c>
      <c r="K14401" s="1"/>
    </row>
    <row r="14402" spans="1:11" hidden="1">
      <c r="A14402" s="1" t="s">
        <v>5703</v>
      </c>
      <c r="B14402" s="1" t="s">
        <v>1059</v>
      </c>
      <c r="C14402" s="48" t="str">
        <f t="shared" si="448"/>
        <v>ע ערערה</v>
      </c>
      <c r="D14402" s="1" t="s">
        <v>5741</v>
      </c>
      <c r="E14402" s="1"/>
      <c r="F14402" s="2">
        <v>3</v>
      </c>
      <c r="G14402" s="2">
        <f>INDEX(תוצאות_בחירות,MATCH(C14402,siot!$F$3:$F$1887,0),27)</f>
        <v>0</v>
      </c>
      <c r="H14402" s="2" t="b">
        <f t="shared" si="449"/>
        <v>0</v>
      </c>
      <c r="I14402" s="1" t="s">
        <v>2</v>
      </c>
      <c r="J14402" s="1" t="s">
        <v>5744</v>
      </c>
      <c r="K14402" s="1"/>
    </row>
    <row r="14403" spans="1:11" hidden="1">
      <c r="A14403" s="1" t="s">
        <v>5703</v>
      </c>
      <c r="B14403" s="1" t="s">
        <v>1059</v>
      </c>
      <c r="C14403" s="48" t="str">
        <f t="shared" si="448"/>
        <v>ע ערערה</v>
      </c>
      <c r="D14403" s="1" t="s">
        <v>5741</v>
      </c>
      <c r="E14403" s="1"/>
      <c r="F14403" s="2">
        <v>4</v>
      </c>
      <c r="G14403" s="2">
        <f>INDEX(תוצאות_בחירות,MATCH(C14403,siot!$F$3:$F$1887,0),27)</f>
        <v>0</v>
      </c>
      <c r="H14403" s="2" t="b">
        <f t="shared" si="449"/>
        <v>0</v>
      </c>
      <c r="I14403" s="1" t="s">
        <v>2</v>
      </c>
      <c r="J14403" s="1" t="s">
        <v>5743</v>
      </c>
      <c r="K14403" s="1"/>
    </row>
    <row r="14404" spans="1:11" hidden="1">
      <c r="A14404" s="1" t="s">
        <v>5703</v>
      </c>
      <c r="B14404" s="1" t="s">
        <v>1059</v>
      </c>
      <c r="C14404" s="48" t="str">
        <f t="shared" ref="C14404:C14467" si="450">B14404&amp;" "&amp;A14404</f>
        <v>ע ערערה</v>
      </c>
      <c r="D14404" s="1" t="s">
        <v>5741</v>
      </c>
      <c r="E14404" s="1"/>
      <c r="F14404" s="2">
        <v>5</v>
      </c>
      <c r="G14404" s="2">
        <f>INDEX(תוצאות_בחירות,MATCH(C14404,siot!$F$3:$F$1887,0),27)</f>
        <v>0</v>
      </c>
      <c r="H14404" s="2" t="b">
        <f t="shared" ref="H14404:H14467" si="451">IF(OR(F14404&lt;G14404,G14404=F14404),TRUE,FALSE)</f>
        <v>0</v>
      </c>
      <c r="I14404" s="1" t="s">
        <v>2</v>
      </c>
      <c r="J14404" s="1" t="s">
        <v>5742</v>
      </c>
      <c r="K14404" s="1"/>
    </row>
    <row r="14405" spans="1:11" hidden="1">
      <c r="A14405" s="1" t="s">
        <v>5703</v>
      </c>
      <c r="B14405" s="1" t="s">
        <v>1059</v>
      </c>
      <c r="C14405" s="48" t="str">
        <f t="shared" si="450"/>
        <v>ע ערערה</v>
      </c>
      <c r="D14405" s="1" t="s">
        <v>5741</v>
      </c>
      <c r="E14405" s="1"/>
      <c r="F14405" s="2">
        <v>6</v>
      </c>
      <c r="G14405" s="2">
        <f>INDEX(תוצאות_בחירות,MATCH(C14405,siot!$F$3:$F$1887,0),27)</f>
        <v>0</v>
      </c>
      <c r="H14405" s="2" t="b">
        <f t="shared" si="451"/>
        <v>0</v>
      </c>
      <c r="I14405" s="1" t="s">
        <v>2</v>
      </c>
      <c r="J14405" s="1" t="s">
        <v>5740</v>
      </c>
      <c r="K14405" s="1"/>
    </row>
    <row r="14406" spans="1:11" hidden="1">
      <c r="A14406" s="1" t="s">
        <v>5703</v>
      </c>
      <c r="B14406" s="1" t="s">
        <v>364</v>
      </c>
      <c r="C14406" s="48" t="str">
        <f t="shared" si="450"/>
        <v>ף ערערה</v>
      </c>
      <c r="D14406" s="1" t="s">
        <v>5546</v>
      </c>
      <c r="E14406" s="1" t="s">
        <v>3</v>
      </c>
      <c r="F14406" s="2" t="s">
        <v>19548</v>
      </c>
      <c r="G14406" s="2">
        <f>INDEX(תוצאות_בחירות,MATCH(C14406,siot!$F$3:$F$1887,0),27)</f>
        <v>2</v>
      </c>
      <c r="H14406" s="2" t="b">
        <f t="shared" si="451"/>
        <v>0</v>
      </c>
      <c r="I14406" s="1"/>
      <c r="J14406" s="1"/>
      <c r="K14406" s="1"/>
    </row>
    <row r="14407" spans="1:11">
      <c r="A14407" s="1" t="s">
        <v>5703</v>
      </c>
      <c r="B14407" s="1" t="s">
        <v>364</v>
      </c>
      <c r="C14407" s="48" t="str">
        <f t="shared" si="450"/>
        <v>ף ערערה</v>
      </c>
      <c r="D14407" s="1" t="s">
        <v>5546</v>
      </c>
      <c r="E14407" s="1"/>
      <c r="F14407" s="2">
        <v>1</v>
      </c>
      <c r="G14407" s="2">
        <f>INDEX(תוצאות_בחירות,MATCH(C14407,siot!$F$3:$F$1887,0),27)</f>
        <v>2</v>
      </c>
      <c r="H14407" s="2" t="b">
        <f t="shared" si="451"/>
        <v>1</v>
      </c>
      <c r="I14407" s="1" t="s">
        <v>2</v>
      </c>
      <c r="J14407" s="1" t="s">
        <v>917</v>
      </c>
      <c r="K14407" s="1"/>
    </row>
    <row r="14408" spans="1:11">
      <c r="A14408" s="1" t="s">
        <v>5703</v>
      </c>
      <c r="B14408" s="1" t="s">
        <v>364</v>
      </c>
      <c r="C14408" s="48" t="str">
        <f t="shared" si="450"/>
        <v>ף ערערה</v>
      </c>
      <c r="D14408" s="1" t="s">
        <v>5546</v>
      </c>
      <c r="E14408" s="1"/>
      <c r="F14408" s="2">
        <v>2</v>
      </c>
      <c r="G14408" s="2">
        <f>INDEX(תוצאות_בחירות,MATCH(C14408,siot!$F$3:$F$1887,0),27)</f>
        <v>2</v>
      </c>
      <c r="H14408" s="2" t="b">
        <f t="shared" si="451"/>
        <v>1</v>
      </c>
      <c r="I14408" s="1" t="s">
        <v>2</v>
      </c>
      <c r="J14408" s="1" t="s">
        <v>5738</v>
      </c>
      <c r="K14408" s="1"/>
    </row>
    <row r="14409" spans="1:11" hidden="1">
      <c r="A14409" s="1" t="s">
        <v>5703</v>
      </c>
      <c r="B14409" s="1" t="s">
        <v>364</v>
      </c>
      <c r="C14409" s="48" t="str">
        <f t="shared" si="450"/>
        <v>ף ערערה</v>
      </c>
      <c r="D14409" s="1" t="s">
        <v>5546</v>
      </c>
      <c r="E14409" s="1"/>
      <c r="F14409" s="2">
        <v>3</v>
      </c>
      <c r="G14409" s="2">
        <f>INDEX(תוצאות_בחירות,MATCH(C14409,siot!$F$3:$F$1887,0),27)</f>
        <v>2</v>
      </c>
      <c r="H14409" s="2" t="b">
        <f t="shared" si="451"/>
        <v>0</v>
      </c>
      <c r="I14409" s="1" t="s">
        <v>2</v>
      </c>
      <c r="J14409" s="1" t="s">
        <v>5737</v>
      </c>
      <c r="K14409" s="1"/>
    </row>
    <row r="14410" spans="1:11" hidden="1">
      <c r="A14410" s="1" t="s">
        <v>5703</v>
      </c>
      <c r="B14410" s="1" t="s">
        <v>364</v>
      </c>
      <c r="C14410" s="48" t="str">
        <f t="shared" si="450"/>
        <v>ף ערערה</v>
      </c>
      <c r="D14410" s="1" t="s">
        <v>5546</v>
      </c>
      <c r="E14410" s="1"/>
      <c r="F14410" s="2">
        <v>4</v>
      </c>
      <c r="G14410" s="2">
        <f>INDEX(תוצאות_בחירות,MATCH(C14410,siot!$F$3:$F$1887,0),27)</f>
        <v>2</v>
      </c>
      <c r="H14410" s="2" t="b">
        <f t="shared" si="451"/>
        <v>0</v>
      </c>
      <c r="I14410" s="1" t="s">
        <v>2</v>
      </c>
      <c r="J14410" s="1" t="s">
        <v>5736</v>
      </c>
      <c r="K14410" s="1"/>
    </row>
    <row r="14411" spans="1:11" hidden="1">
      <c r="A14411" s="1" t="s">
        <v>5703</v>
      </c>
      <c r="B14411" s="1" t="s">
        <v>364</v>
      </c>
      <c r="C14411" s="48" t="str">
        <f t="shared" si="450"/>
        <v>ף ערערה</v>
      </c>
      <c r="D14411" s="1" t="s">
        <v>5546</v>
      </c>
      <c r="E14411" s="1"/>
      <c r="F14411" s="2">
        <v>5</v>
      </c>
      <c r="G14411" s="2">
        <f>INDEX(תוצאות_בחירות,MATCH(C14411,siot!$F$3:$F$1887,0),27)</f>
        <v>2</v>
      </c>
      <c r="H14411" s="2" t="b">
        <f t="shared" si="451"/>
        <v>0</v>
      </c>
      <c r="I14411" s="1" t="s">
        <v>2</v>
      </c>
      <c r="J14411" s="1" t="s">
        <v>5735</v>
      </c>
      <c r="K14411" s="1"/>
    </row>
    <row r="14412" spans="1:11" hidden="1">
      <c r="A14412" s="1" t="s">
        <v>5703</v>
      </c>
      <c r="B14412" s="1" t="s">
        <v>364</v>
      </c>
      <c r="C14412" s="48" t="str">
        <f t="shared" si="450"/>
        <v>ף ערערה</v>
      </c>
      <c r="D14412" s="1" t="s">
        <v>5546</v>
      </c>
      <c r="E14412" s="1"/>
      <c r="F14412" s="2">
        <v>6</v>
      </c>
      <c r="G14412" s="2">
        <f>INDEX(תוצאות_בחירות,MATCH(C14412,siot!$F$3:$F$1887,0),27)</f>
        <v>2</v>
      </c>
      <c r="H14412" s="2" t="b">
        <f t="shared" si="451"/>
        <v>0</v>
      </c>
      <c r="I14412" s="1" t="s">
        <v>2</v>
      </c>
      <c r="J14412" s="1" t="s">
        <v>5734</v>
      </c>
      <c r="K14412" s="1"/>
    </row>
    <row r="14413" spans="1:11" hidden="1">
      <c r="A14413" s="1" t="s">
        <v>5703</v>
      </c>
      <c r="B14413" s="1" t="s">
        <v>364</v>
      </c>
      <c r="C14413" s="48" t="str">
        <f t="shared" si="450"/>
        <v>ף ערערה</v>
      </c>
      <c r="D14413" s="1" t="s">
        <v>5546</v>
      </c>
      <c r="E14413" s="1"/>
      <c r="F14413" s="2">
        <v>7</v>
      </c>
      <c r="G14413" s="2">
        <f>INDEX(תוצאות_בחירות,MATCH(C14413,siot!$F$3:$F$1887,0),27)</f>
        <v>2</v>
      </c>
      <c r="H14413" s="2" t="b">
        <f t="shared" si="451"/>
        <v>0</v>
      </c>
      <c r="I14413" s="1" t="s">
        <v>2</v>
      </c>
      <c r="J14413" s="1" t="s">
        <v>5733</v>
      </c>
      <c r="K14413" s="1"/>
    </row>
    <row r="14414" spans="1:11" hidden="1">
      <c r="A14414" s="1" t="s">
        <v>5703</v>
      </c>
      <c r="B14414" s="1" t="s">
        <v>339</v>
      </c>
      <c r="C14414" s="48" t="str">
        <f t="shared" si="450"/>
        <v>ץ ערערה</v>
      </c>
      <c r="D14414" s="1" t="s">
        <v>5727</v>
      </c>
      <c r="E14414" s="1" t="s">
        <v>18</v>
      </c>
      <c r="F14414" s="2" t="s">
        <v>19548</v>
      </c>
      <c r="G14414" s="2">
        <f>INDEX(תוצאות_בחירות,MATCH(C14414,siot!$F$3:$F$1887,0),27)</f>
        <v>1</v>
      </c>
      <c r="H14414" s="2" t="b">
        <f t="shared" si="451"/>
        <v>0</v>
      </c>
      <c r="I14414" s="1"/>
      <c r="J14414" s="1"/>
      <c r="K14414" s="1"/>
    </row>
    <row r="14415" spans="1:11">
      <c r="A14415" s="1" t="s">
        <v>5703</v>
      </c>
      <c r="B14415" s="1" t="s">
        <v>339</v>
      </c>
      <c r="C14415" s="48" t="str">
        <f t="shared" si="450"/>
        <v>ץ ערערה</v>
      </c>
      <c r="D14415" s="1" t="s">
        <v>5727</v>
      </c>
      <c r="E14415" s="1" t="s">
        <v>17</v>
      </c>
      <c r="F14415" s="2">
        <v>1</v>
      </c>
      <c r="G14415" s="2">
        <f>INDEX(תוצאות_בחירות,MATCH(C14415,siot!$F$3:$F$1887,0),27)</f>
        <v>1</v>
      </c>
      <c r="H14415" s="2" t="b">
        <f t="shared" si="451"/>
        <v>1</v>
      </c>
      <c r="I14415" s="1" t="s">
        <v>2</v>
      </c>
      <c r="J14415" s="1" t="s">
        <v>5732</v>
      </c>
      <c r="K14415" s="1"/>
    </row>
    <row r="14416" spans="1:11" hidden="1">
      <c r="A14416" s="1" t="s">
        <v>5703</v>
      </c>
      <c r="B14416" s="1" t="s">
        <v>339</v>
      </c>
      <c r="C14416" s="48" t="str">
        <f t="shared" si="450"/>
        <v>ץ ערערה</v>
      </c>
      <c r="D14416" s="1" t="s">
        <v>5727</v>
      </c>
      <c r="E14416" s="1"/>
      <c r="F14416" s="2">
        <v>2</v>
      </c>
      <c r="G14416" s="2">
        <f>INDEX(תוצאות_בחירות,MATCH(C14416,siot!$F$3:$F$1887,0),27)</f>
        <v>1</v>
      </c>
      <c r="H14416" s="2" t="b">
        <f t="shared" si="451"/>
        <v>0</v>
      </c>
      <c r="I14416" s="1" t="s">
        <v>2</v>
      </c>
      <c r="J14416" s="1" t="s">
        <v>5731</v>
      </c>
      <c r="K14416" s="1"/>
    </row>
    <row r="14417" spans="1:11" hidden="1">
      <c r="A14417" s="1" t="s">
        <v>5703</v>
      </c>
      <c r="B14417" s="1" t="s">
        <v>339</v>
      </c>
      <c r="C14417" s="48" t="str">
        <f t="shared" si="450"/>
        <v>ץ ערערה</v>
      </c>
      <c r="D14417" s="1" t="s">
        <v>5727</v>
      </c>
      <c r="E14417" s="1"/>
      <c r="F14417" s="2">
        <v>3</v>
      </c>
      <c r="G14417" s="2">
        <f>INDEX(תוצאות_בחירות,MATCH(C14417,siot!$F$3:$F$1887,0),27)</f>
        <v>1</v>
      </c>
      <c r="H14417" s="2" t="b">
        <f t="shared" si="451"/>
        <v>0</v>
      </c>
      <c r="I14417" s="1" t="s">
        <v>2</v>
      </c>
      <c r="J14417" s="1" t="s">
        <v>5730</v>
      </c>
      <c r="K14417" s="1"/>
    </row>
    <row r="14418" spans="1:11" hidden="1">
      <c r="A14418" s="1" t="s">
        <v>5703</v>
      </c>
      <c r="B14418" s="1" t="s">
        <v>339</v>
      </c>
      <c r="C14418" s="48" t="str">
        <f t="shared" si="450"/>
        <v>ץ ערערה</v>
      </c>
      <c r="D14418" s="1" t="s">
        <v>5727</v>
      </c>
      <c r="E14418" s="1"/>
      <c r="F14418" s="2">
        <v>4</v>
      </c>
      <c r="G14418" s="2">
        <f>INDEX(תוצאות_בחירות,MATCH(C14418,siot!$F$3:$F$1887,0),27)</f>
        <v>1</v>
      </c>
      <c r="H14418" s="2" t="b">
        <f t="shared" si="451"/>
        <v>0</v>
      </c>
      <c r="I14418" s="1" t="s">
        <v>2</v>
      </c>
      <c r="J14418" s="1" t="s">
        <v>5729</v>
      </c>
      <c r="K14418" s="1"/>
    </row>
    <row r="14419" spans="1:11" hidden="1">
      <c r="A14419" s="1" t="s">
        <v>5703</v>
      </c>
      <c r="B14419" s="1" t="s">
        <v>339</v>
      </c>
      <c r="C14419" s="48" t="str">
        <f t="shared" si="450"/>
        <v>ץ ערערה</v>
      </c>
      <c r="D14419" s="1" t="s">
        <v>5727</v>
      </c>
      <c r="E14419" s="1"/>
      <c r="F14419" s="2">
        <v>5</v>
      </c>
      <c r="G14419" s="2">
        <f>INDEX(תוצאות_בחירות,MATCH(C14419,siot!$F$3:$F$1887,0),27)</f>
        <v>1</v>
      </c>
      <c r="H14419" s="2" t="b">
        <f t="shared" si="451"/>
        <v>0</v>
      </c>
      <c r="I14419" s="1" t="s">
        <v>2</v>
      </c>
      <c r="J14419" s="1" t="s">
        <v>5728</v>
      </c>
      <c r="K14419" s="1"/>
    </row>
    <row r="14420" spans="1:11" hidden="1">
      <c r="A14420" s="1" t="s">
        <v>5703</v>
      </c>
      <c r="B14420" s="1" t="s">
        <v>339</v>
      </c>
      <c r="C14420" s="48" t="str">
        <f t="shared" si="450"/>
        <v>ץ ערערה</v>
      </c>
      <c r="D14420" s="1" t="s">
        <v>5727</v>
      </c>
      <c r="E14420" s="1"/>
      <c r="F14420" s="2">
        <v>6</v>
      </c>
      <c r="G14420" s="2">
        <f>INDEX(תוצאות_בחירות,MATCH(C14420,siot!$F$3:$F$1887,0),27)</f>
        <v>1</v>
      </c>
      <c r="H14420" s="2" t="b">
        <f t="shared" si="451"/>
        <v>0</v>
      </c>
      <c r="I14420" s="1" t="s">
        <v>2</v>
      </c>
      <c r="J14420" s="1" t="s">
        <v>5726</v>
      </c>
      <c r="K14420" s="1"/>
    </row>
    <row r="14421" spans="1:11" hidden="1">
      <c r="A14421" s="1" t="s">
        <v>5703</v>
      </c>
      <c r="B14421" s="1" t="s">
        <v>322</v>
      </c>
      <c r="C14421" s="48" t="str">
        <f t="shared" si="450"/>
        <v>ץף ערערה</v>
      </c>
      <c r="D14421" s="1" t="s">
        <v>1326</v>
      </c>
      <c r="E14421" s="1" t="s">
        <v>18</v>
      </c>
      <c r="F14421" s="2" t="s">
        <v>19548</v>
      </c>
      <c r="G14421" s="2">
        <f>INDEX(תוצאות_בחירות,MATCH(C14421,siot!$F$3:$F$1887,0),27)</f>
        <v>1</v>
      </c>
      <c r="H14421" s="2" t="b">
        <f t="shared" si="451"/>
        <v>0</v>
      </c>
      <c r="I14421" s="1"/>
      <c r="J14421" s="1"/>
      <c r="K14421" s="1"/>
    </row>
    <row r="14422" spans="1:11">
      <c r="A14422" s="1" t="s">
        <v>5703</v>
      </c>
      <c r="B14422" s="1" t="s">
        <v>322</v>
      </c>
      <c r="C14422" s="48" t="str">
        <f t="shared" si="450"/>
        <v>ץף ערערה</v>
      </c>
      <c r="D14422" s="1" t="s">
        <v>1326</v>
      </c>
      <c r="E14422" s="1" t="s">
        <v>17</v>
      </c>
      <c r="F14422" s="2">
        <v>1</v>
      </c>
      <c r="G14422" s="2">
        <f>INDEX(תוצאות_בחירות,MATCH(C14422,siot!$F$3:$F$1887,0),27)</f>
        <v>1</v>
      </c>
      <c r="H14422" s="2" t="b">
        <f t="shared" si="451"/>
        <v>1</v>
      </c>
      <c r="I14422" s="1" t="s">
        <v>2</v>
      </c>
      <c r="J14422" s="1" t="s">
        <v>5725</v>
      </c>
      <c r="K14422" s="1"/>
    </row>
    <row r="14423" spans="1:11" hidden="1">
      <c r="A14423" s="1" t="s">
        <v>5703</v>
      </c>
      <c r="B14423" s="1" t="s">
        <v>322</v>
      </c>
      <c r="C14423" s="48" t="str">
        <f t="shared" si="450"/>
        <v>ץף ערערה</v>
      </c>
      <c r="D14423" s="1" t="s">
        <v>1326</v>
      </c>
      <c r="E14423" s="1"/>
      <c r="F14423" s="2">
        <v>2</v>
      </c>
      <c r="G14423" s="2">
        <f>INDEX(תוצאות_בחירות,MATCH(C14423,siot!$F$3:$F$1887,0),27)</f>
        <v>1</v>
      </c>
      <c r="H14423" s="2" t="b">
        <f t="shared" si="451"/>
        <v>0</v>
      </c>
      <c r="I14423" s="1" t="s">
        <v>2</v>
      </c>
      <c r="J14423" s="1" t="s">
        <v>5724</v>
      </c>
      <c r="K14423" s="1"/>
    </row>
    <row r="14424" spans="1:11" hidden="1">
      <c r="A14424" s="1" t="s">
        <v>5703</v>
      </c>
      <c r="B14424" s="1" t="s">
        <v>322</v>
      </c>
      <c r="C14424" s="48" t="str">
        <f t="shared" si="450"/>
        <v>ץף ערערה</v>
      </c>
      <c r="D14424" s="1" t="s">
        <v>1326</v>
      </c>
      <c r="E14424" s="1"/>
      <c r="F14424" s="2">
        <v>3</v>
      </c>
      <c r="G14424" s="2">
        <f>INDEX(תוצאות_בחירות,MATCH(C14424,siot!$F$3:$F$1887,0),27)</f>
        <v>1</v>
      </c>
      <c r="H14424" s="2" t="b">
        <f t="shared" si="451"/>
        <v>0</v>
      </c>
      <c r="I14424" s="1" t="s">
        <v>2</v>
      </c>
      <c r="J14424" s="1" t="s">
        <v>5723</v>
      </c>
      <c r="K14424" s="1"/>
    </row>
    <row r="14425" spans="1:11" hidden="1">
      <c r="A14425" s="1" t="s">
        <v>5703</v>
      </c>
      <c r="B14425" s="1" t="s">
        <v>322</v>
      </c>
      <c r="C14425" s="48" t="str">
        <f t="shared" si="450"/>
        <v>ץף ערערה</v>
      </c>
      <c r="D14425" s="1" t="s">
        <v>1326</v>
      </c>
      <c r="E14425" s="1"/>
      <c r="F14425" s="2">
        <v>4</v>
      </c>
      <c r="G14425" s="2">
        <f>INDEX(תוצאות_בחירות,MATCH(C14425,siot!$F$3:$F$1887,0),27)</f>
        <v>1</v>
      </c>
      <c r="H14425" s="2" t="b">
        <f t="shared" si="451"/>
        <v>0</v>
      </c>
      <c r="I14425" s="1" t="s">
        <v>2</v>
      </c>
      <c r="J14425" s="1" t="s">
        <v>5722</v>
      </c>
      <c r="K14425" s="1"/>
    </row>
    <row r="14426" spans="1:11" hidden="1">
      <c r="A14426" s="1" t="s">
        <v>5703</v>
      </c>
      <c r="B14426" s="1" t="s">
        <v>322</v>
      </c>
      <c r="C14426" s="48" t="str">
        <f t="shared" si="450"/>
        <v>ץף ערערה</v>
      </c>
      <c r="D14426" s="1" t="s">
        <v>1326</v>
      </c>
      <c r="E14426" s="1"/>
      <c r="F14426" s="2">
        <v>5</v>
      </c>
      <c r="G14426" s="2">
        <f>INDEX(תוצאות_בחירות,MATCH(C14426,siot!$F$3:$F$1887,0),27)</f>
        <v>1</v>
      </c>
      <c r="H14426" s="2" t="b">
        <f t="shared" si="451"/>
        <v>0</v>
      </c>
      <c r="I14426" s="1" t="s">
        <v>2</v>
      </c>
      <c r="J14426" s="1" t="s">
        <v>5721</v>
      </c>
      <c r="K14426" s="1"/>
    </row>
    <row r="14427" spans="1:11" hidden="1">
      <c r="A14427" s="1" t="s">
        <v>5703</v>
      </c>
      <c r="B14427" s="1" t="s">
        <v>259</v>
      </c>
      <c r="C14427" s="48" t="str">
        <f t="shared" si="450"/>
        <v>ק ערערה</v>
      </c>
      <c r="D14427" s="1" t="s">
        <v>5710</v>
      </c>
      <c r="E14427" s="1" t="s">
        <v>3</v>
      </c>
      <c r="F14427" s="2" t="s">
        <v>19548</v>
      </c>
      <c r="G14427" s="2">
        <f>INDEX(תוצאות_בחירות,MATCH(C14427,siot!$F$3:$F$1887,0),27)</f>
        <v>0</v>
      </c>
      <c r="H14427" s="2" t="b">
        <f t="shared" si="451"/>
        <v>0</v>
      </c>
      <c r="I14427" s="1"/>
      <c r="J14427" s="1"/>
      <c r="K14427" s="1"/>
    </row>
    <row r="14428" spans="1:11" hidden="1">
      <c r="A14428" s="1" t="s">
        <v>5703</v>
      </c>
      <c r="B14428" s="1" t="s">
        <v>259</v>
      </c>
      <c r="C14428" s="48" t="str">
        <f t="shared" si="450"/>
        <v>ק ערערה</v>
      </c>
      <c r="D14428" s="1" t="s">
        <v>5710</v>
      </c>
      <c r="E14428" s="1"/>
      <c r="F14428" s="2">
        <v>1</v>
      </c>
      <c r="G14428" s="2">
        <f>INDEX(תוצאות_בחירות,MATCH(C14428,siot!$F$3:$F$1887,0),27)</f>
        <v>0</v>
      </c>
      <c r="H14428" s="2" t="b">
        <f t="shared" si="451"/>
        <v>0</v>
      </c>
      <c r="I14428" s="1" t="s">
        <v>2</v>
      </c>
      <c r="J14428" s="1" t="s">
        <v>5720</v>
      </c>
      <c r="K14428" s="1"/>
    </row>
    <row r="14429" spans="1:11" hidden="1">
      <c r="A14429" s="1" t="s">
        <v>5703</v>
      </c>
      <c r="B14429" s="1" t="s">
        <v>259</v>
      </c>
      <c r="C14429" s="48" t="str">
        <f t="shared" si="450"/>
        <v>ק ערערה</v>
      </c>
      <c r="D14429" s="1" t="s">
        <v>5710</v>
      </c>
      <c r="E14429" s="1"/>
      <c r="F14429" s="2">
        <v>2</v>
      </c>
      <c r="G14429" s="2">
        <f>INDEX(תוצאות_בחירות,MATCH(C14429,siot!$F$3:$F$1887,0),27)</f>
        <v>0</v>
      </c>
      <c r="H14429" s="2" t="b">
        <f t="shared" si="451"/>
        <v>0</v>
      </c>
      <c r="I14429" s="1" t="s">
        <v>2</v>
      </c>
      <c r="J14429" s="1" t="s">
        <v>5719</v>
      </c>
      <c r="K14429" s="1"/>
    </row>
    <row r="14430" spans="1:11" hidden="1">
      <c r="A14430" s="1" t="s">
        <v>5703</v>
      </c>
      <c r="B14430" s="1" t="s">
        <v>259</v>
      </c>
      <c r="C14430" s="48" t="str">
        <f t="shared" si="450"/>
        <v>ק ערערה</v>
      </c>
      <c r="D14430" s="1" t="s">
        <v>5710</v>
      </c>
      <c r="E14430" s="1"/>
      <c r="F14430" s="2">
        <v>3</v>
      </c>
      <c r="G14430" s="2">
        <f>INDEX(תוצאות_בחירות,MATCH(C14430,siot!$F$3:$F$1887,0),27)</f>
        <v>0</v>
      </c>
      <c r="H14430" s="2" t="b">
        <f t="shared" si="451"/>
        <v>0</v>
      </c>
      <c r="I14430" s="1" t="s">
        <v>2</v>
      </c>
      <c r="J14430" s="1" t="s">
        <v>5718</v>
      </c>
      <c r="K14430" s="1"/>
    </row>
    <row r="14431" spans="1:11" hidden="1">
      <c r="A14431" s="1" t="s">
        <v>5703</v>
      </c>
      <c r="B14431" s="1" t="s">
        <v>259</v>
      </c>
      <c r="C14431" s="48" t="str">
        <f t="shared" si="450"/>
        <v>ק ערערה</v>
      </c>
      <c r="D14431" s="1" t="s">
        <v>5710</v>
      </c>
      <c r="E14431" s="1"/>
      <c r="F14431" s="2">
        <v>4</v>
      </c>
      <c r="G14431" s="2">
        <f>INDEX(תוצאות_בחירות,MATCH(C14431,siot!$F$3:$F$1887,0),27)</f>
        <v>0</v>
      </c>
      <c r="H14431" s="2" t="b">
        <f t="shared" si="451"/>
        <v>0</v>
      </c>
      <c r="I14431" s="1" t="s">
        <v>2</v>
      </c>
      <c r="J14431" s="1" t="s">
        <v>5717</v>
      </c>
      <c r="K14431" s="1"/>
    </row>
    <row r="14432" spans="1:11" hidden="1">
      <c r="A14432" s="1" t="s">
        <v>5703</v>
      </c>
      <c r="B14432" s="1" t="s">
        <v>259</v>
      </c>
      <c r="C14432" s="48" t="str">
        <f t="shared" si="450"/>
        <v>ק ערערה</v>
      </c>
      <c r="D14432" s="1" t="s">
        <v>5710</v>
      </c>
      <c r="E14432" s="1"/>
      <c r="F14432" s="2">
        <v>5</v>
      </c>
      <c r="G14432" s="2">
        <f>INDEX(תוצאות_בחירות,MATCH(C14432,siot!$F$3:$F$1887,0),27)</f>
        <v>0</v>
      </c>
      <c r="H14432" s="2" t="b">
        <f t="shared" si="451"/>
        <v>0</v>
      </c>
      <c r="I14432" s="1" t="s">
        <v>2</v>
      </c>
      <c r="J14432" s="1" t="s">
        <v>5716</v>
      </c>
      <c r="K14432" s="1"/>
    </row>
    <row r="14433" spans="1:11" hidden="1">
      <c r="A14433" s="1" t="s">
        <v>5703</v>
      </c>
      <c r="B14433" s="1" t="s">
        <v>259</v>
      </c>
      <c r="C14433" s="48" t="str">
        <f t="shared" si="450"/>
        <v>ק ערערה</v>
      </c>
      <c r="D14433" s="1" t="s">
        <v>5710</v>
      </c>
      <c r="E14433" s="1"/>
      <c r="F14433" s="2">
        <v>6</v>
      </c>
      <c r="G14433" s="2">
        <f>INDEX(תוצאות_בחירות,MATCH(C14433,siot!$F$3:$F$1887,0),27)</f>
        <v>0</v>
      </c>
      <c r="H14433" s="2" t="b">
        <f t="shared" si="451"/>
        <v>0</v>
      </c>
      <c r="I14433" s="1" t="s">
        <v>2</v>
      </c>
      <c r="J14433" s="1" t="s">
        <v>5715</v>
      </c>
      <c r="K14433" s="1"/>
    </row>
    <row r="14434" spans="1:11" hidden="1">
      <c r="A14434" s="1" t="s">
        <v>5703</v>
      </c>
      <c r="B14434" s="1" t="s">
        <v>259</v>
      </c>
      <c r="C14434" s="48" t="str">
        <f t="shared" si="450"/>
        <v>ק ערערה</v>
      </c>
      <c r="D14434" s="1" t="s">
        <v>5710</v>
      </c>
      <c r="E14434" s="1"/>
      <c r="F14434" s="2">
        <v>7</v>
      </c>
      <c r="G14434" s="2">
        <f>INDEX(תוצאות_בחירות,MATCH(C14434,siot!$F$3:$F$1887,0),27)</f>
        <v>0</v>
      </c>
      <c r="H14434" s="2" t="b">
        <f t="shared" si="451"/>
        <v>0</v>
      </c>
      <c r="I14434" s="1" t="s">
        <v>2</v>
      </c>
      <c r="J14434" s="1" t="s">
        <v>5714</v>
      </c>
      <c r="K14434" s="1"/>
    </row>
    <row r="14435" spans="1:11" hidden="1">
      <c r="A14435" s="1" t="s">
        <v>5703</v>
      </c>
      <c r="B14435" s="1" t="s">
        <v>259</v>
      </c>
      <c r="C14435" s="48" t="str">
        <f t="shared" si="450"/>
        <v>ק ערערה</v>
      </c>
      <c r="D14435" s="1" t="s">
        <v>5710</v>
      </c>
      <c r="E14435" s="1"/>
      <c r="F14435" s="2">
        <v>8</v>
      </c>
      <c r="G14435" s="2">
        <f>INDEX(תוצאות_בחירות,MATCH(C14435,siot!$F$3:$F$1887,0),27)</f>
        <v>0</v>
      </c>
      <c r="H14435" s="2" t="b">
        <f t="shared" si="451"/>
        <v>0</v>
      </c>
      <c r="I14435" s="1" t="s">
        <v>2</v>
      </c>
      <c r="J14435" s="1" t="s">
        <v>5713</v>
      </c>
      <c r="K14435" s="1"/>
    </row>
    <row r="14436" spans="1:11" hidden="1">
      <c r="A14436" s="1" t="s">
        <v>5703</v>
      </c>
      <c r="B14436" s="1" t="s">
        <v>259</v>
      </c>
      <c r="C14436" s="48" t="str">
        <f t="shared" si="450"/>
        <v>ק ערערה</v>
      </c>
      <c r="D14436" s="1" t="s">
        <v>5710</v>
      </c>
      <c r="E14436" s="1"/>
      <c r="F14436" s="2">
        <v>9</v>
      </c>
      <c r="G14436" s="2">
        <f>INDEX(תוצאות_בחירות,MATCH(C14436,siot!$F$3:$F$1887,0),27)</f>
        <v>0</v>
      </c>
      <c r="H14436" s="2" t="b">
        <f t="shared" si="451"/>
        <v>0</v>
      </c>
      <c r="I14436" s="1" t="s">
        <v>2</v>
      </c>
      <c r="J14436" s="1" t="s">
        <v>5712</v>
      </c>
      <c r="K14436" s="1"/>
    </row>
    <row r="14437" spans="1:11" hidden="1">
      <c r="A14437" s="1" t="s">
        <v>5703</v>
      </c>
      <c r="B14437" s="1" t="s">
        <v>259</v>
      </c>
      <c r="C14437" s="48" t="str">
        <f t="shared" si="450"/>
        <v>ק ערערה</v>
      </c>
      <c r="D14437" s="1" t="s">
        <v>5710</v>
      </c>
      <c r="E14437" s="1"/>
      <c r="F14437" s="2">
        <v>10</v>
      </c>
      <c r="G14437" s="2">
        <f>INDEX(תוצאות_בחירות,MATCH(C14437,siot!$F$3:$F$1887,0),27)</f>
        <v>0</v>
      </c>
      <c r="H14437" s="2" t="b">
        <f t="shared" si="451"/>
        <v>0</v>
      </c>
      <c r="I14437" s="1" t="s">
        <v>2</v>
      </c>
      <c r="J14437" s="1" t="s">
        <v>5711</v>
      </c>
      <c r="K14437" s="1"/>
    </row>
    <row r="14438" spans="1:11" hidden="1">
      <c r="A14438" s="1" t="s">
        <v>5703</v>
      </c>
      <c r="B14438" s="1" t="s">
        <v>259</v>
      </c>
      <c r="C14438" s="48" t="str">
        <f t="shared" si="450"/>
        <v>ק ערערה</v>
      </c>
      <c r="D14438" s="1" t="s">
        <v>5710</v>
      </c>
      <c r="E14438" s="1"/>
      <c r="F14438" s="2">
        <v>11</v>
      </c>
      <c r="G14438" s="2">
        <f>INDEX(תוצאות_בחירות,MATCH(C14438,siot!$F$3:$F$1887,0),27)</f>
        <v>0</v>
      </c>
      <c r="H14438" s="2" t="b">
        <f t="shared" si="451"/>
        <v>0</v>
      </c>
      <c r="I14438" s="1" t="s">
        <v>2</v>
      </c>
      <c r="J14438" s="1" t="s">
        <v>5709</v>
      </c>
      <c r="K14438" s="1"/>
    </row>
    <row r="14439" spans="1:11" hidden="1">
      <c r="A14439" s="1" t="s">
        <v>5703</v>
      </c>
      <c r="B14439" s="1" t="s">
        <v>5702</v>
      </c>
      <c r="C14439" s="48" t="str">
        <f t="shared" si="450"/>
        <v>ש ערערה</v>
      </c>
      <c r="D14439" s="1" t="s">
        <v>5701</v>
      </c>
      <c r="E14439" s="1" t="s">
        <v>3</v>
      </c>
      <c r="F14439" s="2" t="s">
        <v>19548</v>
      </c>
      <c r="G14439" s="2">
        <f>INDEX(תוצאות_בחירות,MATCH(C14439,siot!$F$3:$F$1887,0),27)</f>
        <v>0</v>
      </c>
      <c r="H14439" s="2" t="b">
        <f t="shared" si="451"/>
        <v>0</v>
      </c>
      <c r="I14439" s="1"/>
      <c r="J14439" s="1"/>
      <c r="K14439" s="1"/>
    </row>
    <row r="14440" spans="1:11" hidden="1">
      <c r="A14440" s="1" t="s">
        <v>5703</v>
      </c>
      <c r="B14440" s="1" t="s">
        <v>5702</v>
      </c>
      <c r="C14440" s="48" t="str">
        <f t="shared" si="450"/>
        <v>ש ערערה</v>
      </c>
      <c r="D14440" s="1" t="s">
        <v>5701</v>
      </c>
      <c r="E14440" s="1"/>
      <c r="F14440" s="2">
        <v>1</v>
      </c>
      <c r="G14440" s="2">
        <f>INDEX(תוצאות_בחירות,MATCH(C14440,siot!$F$3:$F$1887,0),27)</f>
        <v>0</v>
      </c>
      <c r="H14440" s="2" t="b">
        <f t="shared" si="451"/>
        <v>0</v>
      </c>
      <c r="I14440" s="1" t="s">
        <v>2</v>
      </c>
      <c r="J14440" s="1" t="s">
        <v>5708</v>
      </c>
      <c r="K14440" s="1"/>
    </row>
    <row r="14441" spans="1:11" hidden="1">
      <c r="A14441" s="1" t="s">
        <v>5703</v>
      </c>
      <c r="B14441" s="1" t="s">
        <v>5702</v>
      </c>
      <c r="C14441" s="48" t="str">
        <f t="shared" si="450"/>
        <v>ש ערערה</v>
      </c>
      <c r="D14441" s="1" t="s">
        <v>5701</v>
      </c>
      <c r="E14441" s="1"/>
      <c r="F14441" s="2">
        <v>2</v>
      </c>
      <c r="G14441" s="2">
        <f>INDEX(תוצאות_בחירות,MATCH(C14441,siot!$F$3:$F$1887,0),27)</f>
        <v>0</v>
      </c>
      <c r="H14441" s="2" t="b">
        <f t="shared" si="451"/>
        <v>0</v>
      </c>
      <c r="I14441" s="1" t="s">
        <v>2</v>
      </c>
      <c r="J14441" s="1" t="s">
        <v>5707</v>
      </c>
      <c r="K14441" s="1"/>
    </row>
    <row r="14442" spans="1:11" hidden="1">
      <c r="A14442" s="1" t="s">
        <v>5703</v>
      </c>
      <c r="B14442" s="1" t="s">
        <v>5702</v>
      </c>
      <c r="C14442" s="48" t="str">
        <f t="shared" si="450"/>
        <v>ש ערערה</v>
      </c>
      <c r="D14442" s="1" t="s">
        <v>5701</v>
      </c>
      <c r="E14442" s="1"/>
      <c r="F14442" s="2">
        <v>3</v>
      </c>
      <c r="G14442" s="2">
        <f>INDEX(תוצאות_בחירות,MATCH(C14442,siot!$F$3:$F$1887,0),27)</f>
        <v>0</v>
      </c>
      <c r="H14442" s="2" t="b">
        <f t="shared" si="451"/>
        <v>0</v>
      </c>
      <c r="I14442" s="1" t="s">
        <v>2</v>
      </c>
      <c r="J14442" s="1" t="s">
        <v>5706</v>
      </c>
      <c r="K14442" s="1"/>
    </row>
    <row r="14443" spans="1:11" hidden="1">
      <c r="A14443" s="1" t="s">
        <v>5703</v>
      </c>
      <c r="B14443" s="1" t="s">
        <v>5702</v>
      </c>
      <c r="C14443" s="48" t="str">
        <f t="shared" si="450"/>
        <v>ש ערערה</v>
      </c>
      <c r="D14443" s="1" t="s">
        <v>5701</v>
      </c>
      <c r="E14443" s="1"/>
      <c r="F14443" s="2">
        <v>4</v>
      </c>
      <c r="G14443" s="2">
        <f>INDEX(תוצאות_בחירות,MATCH(C14443,siot!$F$3:$F$1887,0),27)</f>
        <v>0</v>
      </c>
      <c r="H14443" s="2" t="b">
        <f t="shared" si="451"/>
        <v>0</v>
      </c>
      <c r="I14443" s="1" t="s">
        <v>2</v>
      </c>
      <c r="J14443" s="1" t="s">
        <v>5705</v>
      </c>
      <c r="K14443" s="1"/>
    </row>
    <row r="14444" spans="1:11" hidden="1">
      <c r="A14444" s="1" t="s">
        <v>5703</v>
      </c>
      <c r="B14444" s="1" t="s">
        <v>5702</v>
      </c>
      <c r="C14444" s="48" t="str">
        <f t="shared" si="450"/>
        <v>ש ערערה</v>
      </c>
      <c r="D14444" s="1" t="s">
        <v>5701</v>
      </c>
      <c r="E14444" s="1"/>
      <c r="F14444" s="2">
        <v>5</v>
      </c>
      <c r="G14444" s="2">
        <f>INDEX(תוצאות_בחירות,MATCH(C14444,siot!$F$3:$F$1887,0),27)</f>
        <v>0</v>
      </c>
      <c r="H14444" s="2" t="b">
        <f t="shared" si="451"/>
        <v>0</v>
      </c>
      <c r="I14444" s="1" t="s">
        <v>2</v>
      </c>
      <c r="J14444" s="1" t="s">
        <v>5704</v>
      </c>
      <c r="K14444" s="1"/>
    </row>
    <row r="14445" spans="1:11" hidden="1">
      <c r="A14445" s="1" t="s">
        <v>5703</v>
      </c>
      <c r="B14445" s="1" t="s">
        <v>5702</v>
      </c>
      <c r="C14445" s="48" t="str">
        <f t="shared" si="450"/>
        <v>ש ערערה</v>
      </c>
      <c r="D14445" s="1" t="s">
        <v>5701</v>
      </c>
      <c r="E14445" s="1"/>
      <c r="F14445" s="2">
        <v>6</v>
      </c>
      <c r="G14445" s="2">
        <f>INDEX(תוצאות_בחירות,MATCH(C14445,siot!$F$3:$F$1887,0),27)</f>
        <v>0</v>
      </c>
      <c r="H14445" s="2" t="b">
        <f t="shared" si="451"/>
        <v>0</v>
      </c>
      <c r="I14445" s="1" t="s">
        <v>2</v>
      </c>
      <c r="J14445" s="1" t="s">
        <v>5700</v>
      </c>
      <c r="K14445" s="1"/>
    </row>
    <row r="14446" spans="1:11" hidden="1">
      <c r="A14446" s="1" t="s">
        <v>5669</v>
      </c>
      <c r="B14446" s="1" t="s">
        <v>70</v>
      </c>
      <c r="C14446" s="48" t="str">
        <f t="shared" si="450"/>
        <v>א ערערה-בנגב</v>
      </c>
      <c r="D14446" s="1" t="s">
        <v>5692</v>
      </c>
      <c r="E14446" s="1" t="s">
        <v>18</v>
      </c>
      <c r="F14446" s="2" t="s">
        <v>19548</v>
      </c>
      <c r="G14446" s="2">
        <f>INDEX(תוצאות_בחירות,MATCH(C14446,siot!$F$3:$F$1887,0),27)</f>
        <v>3</v>
      </c>
      <c r="H14446" s="2" t="b">
        <f t="shared" si="451"/>
        <v>0</v>
      </c>
      <c r="I14446" s="1"/>
      <c r="J14446" s="1"/>
      <c r="K14446" s="1"/>
    </row>
    <row r="14447" spans="1:11">
      <c r="A14447" s="1" t="s">
        <v>5669</v>
      </c>
      <c r="B14447" s="1" t="s">
        <v>70</v>
      </c>
      <c r="C14447" s="48" t="str">
        <f t="shared" si="450"/>
        <v>א ערערה-בנגב</v>
      </c>
      <c r="D14447" s="1" t="s">
        <v>5692</v>
      </c>
      <c r="E14447" s="1" t="s">
        <v>17</v>
      </c>
      <c r="F14447" s="2">
        <v>1</v>
      </c>
      <c r="G14447" s="2">
        <f>INDEX(תוצאות_בחירות,MATCH(C14447,siot!$F$3:$F$1887,0),27)</f>
        <v>3</v>
      </c>
      <c r="H14447" s="2" t="b">
        <f t="shared" si="451"/>
        <v>1</v>
      </c>
      <c r="I14447" s="1" t="s">
        <v>2</v>
      </c>
      <c r="J14447" s="1" t="s">
        <v>5699</v>
      </c>
      <c r="K14447" s="1"/>
    </row>
    <row r="14448" spans="1:11">
      <c r="A14448" s="1" t="s">
        <v>5669</v>
      </c>
      <c r="B14448" s="1" t="s">
        <v>70</v>
      </c>
      <c r="C14448" s="48" t="str">
        <f t="shared" si="450"/>
        <v>א ערערה-בנגב</v>
      </c>
      <c r="D14448" s="1" t="s">
        <v>5692</v>
      </c>
      <c r="E14448" s="1"/>
      <c r="F14448" s="2">
        <v>2</v>
      </c>
      <c r="G14448" s="2">
        <f>INDEX(תוצאות_בחירות,MATCH(C14448,siot!$F$3:$F$1887,0),27)</f>
        <v>3</v>
      </c>
      <c r="H14448" s="2" t="b">
        <f t="shared" si="451"/>
        <v>1</v>
      </c>
      <c r="I14448" s="1" t="s">
        <v>2</v>
      </c>
      <c r="J14448" s="1" t="s">
        <v>5698</v>
      </c>
      <c r="K14448" s="1"/>
    </row>
    <row r="14449" spans="1:11">
      <c r="A14449" s="1" t="s">
        <v>5669</v>
      </c>
      <c r="B14449" s="1" t="s">
        <v>70</v>
      </c>
      <c r="C14449" s="48" t="str">
        <f t="shared" si="450"/>
        <v>א ערערה-בנגב</v>
      </c>
      <c r="D14449" s="1" t="s">
        <v>5692</v>
      </c>
      <c r="E14449" s="1"/>
      <c r="F14449" s="2">
        <v>3</v>
      </c>
      <c r="G14449" s="2">
        <f>INDEX(תוצאות_בחירות,MATCH(C14449,siot!$F$3:$F$1887,0),27)</f>
        <v>3</v>
      </c>
      <c r="H14449" s="2" t="b">
        <f t="shared" si="451"/>
        <v>1</v>
      </c>
      <c r="I14449" s="1" t="s">
        <v>2</v>
      </c>
      <c r="J14449" s="1" t="s">
        <v>5697</v>
      </c>
      <c r="K14449" s="1"/>
    </row>
    <row r="14450" spans="1:11" hidden="1">
      <c r="A14450" s="1" t="s">
        <v>5669</v>
      </c>
      <c r="B14450" s="1" t="s">
        <v>70</v>
      </c>
      <c r="C14450" s="48" t="str">
        <f t="shared" si="450"/>
        <v>א ערערה-בנגב</v>
      </c>
      <c r="D14450" s="1" t="s">
        <v>5692</v>
      </c>
      <c r="E14450" s="1"/>
      <c r="F14450" s="2">
        <v>4</v>
      </c>
      <c r="G14450" s="2">
        <f>INDEX(תוצאות_בחירות,MATCH(C14450,siot!$F$3:$F$1887,0),27)</f>
        <v>3</v>
      </c>
      <c r="H14450" s="2" t="b">
        <f t="shared" si="451"/>
        <v>0</v>
      </c>
      <c r="I14450" s="1" t="s">
        <v>2</v>
      </c>
      <c r="J14450" s="1" t="s">
        <v>5696</v>
      </c>
      <c r="K14450" s="1"/>
    </row>
    <row r="14451" spans="1:11" hidden="1">
      <c r="A14451" s="1" t="s">
        <v>5669</v>
      </c>
      <c r="B14451" s="1" t="s">
        <v>70</v>
      </c>
      <c r="C14451" s="48" t="str">
        <f t="shared" si="450"/>
        <v>א ערערה-בנגב</v>
      </c>
      <c r="D14451" s="1" t="s">
        <v>5692</v>
      </c>
      <c r="E14451" s="1"/>
      <c r="F14451" s="2">
        <v>5</v>
      </c>
      <c r="G14451" s="2">
        <f>INDEX(תוצאות_בחירות,MATCH(C14451,siot!$F$3:$F$1887,0),27)</f>
        <v>3</v>
      </c>
      <c r="H14451" s="2" t="b">
        <f t="shared" si="451"/>
        <v>0</v>
      </c>
      <c r="I14451" s="1" t="s">
        <v>2</v>
      </c>
      <c r="J14451" s="1" t="s">
        <v>5695</v>
      </c>
      <c r="K14451" s="1"/>
    </row>
    <row r="14452" spans="1:11" hidden="1">
      <c r="A14452" s="1" t="s">
        <v>5669</v>
      </c>
      <c r="B14452" s="1" t="s">
        <v>70</v>
      </c>
      <c r="C14452" s="48" t="str">
        <f t="shared" si="450"/>
        <v>א ערערה-בנגב</v>
      </c>
      <c r="D14452" s="1" t="s">
        <v>5692</v>
      </c>
      <c r="E14452" s="1"/>
      <c r="F14452" s="2">
        <v>6</v>
      </c>
      <c r="G14452" s="2">
        <f>INDEX(תוצאות_בחירות,MATCH(C14452,siot!$F$3:$F$1887,0),27)</f>
        <v>3</v>
      </c>
      <c r="H14452" s="2" t="b">
        <f t="shared" si="451"/>
        <v>0</v>
      </c>
      <c r="I14452" s="1" t="s">
        <v>2</v>
      </c>
      <c r="J14452" s="1" t="s">
        <v>5694</v>
      </c>
      <c r="K14452" s="1"/>
    </row>
    <row r="14453" spans="1:11" hidden="1">
      <c r="A14453" s="1" t="s">
        <v>5669</v>
      </c>
      <c r="B14453" s="1" t="s">
        <v>70</v>
      </c>
      <c r="C14453" s="48" t="str">
        <f t="shared" si="450"/>
        <v>א ערערה-בנגב</v>
      </c>
      <c r="D14453" s="1" t="s">
        <v>5692</v>
      </c>
      <c r="E14453" s="1"/>
      <c r="F14453" s="2">
        <v>7</v>
      </c>
      <c r="G14453" s="2">
        <f>INDEX(תוצאות_בחירות,MATCH(C14453,siot!$F$3:$F$1887,0),27)</f>
        <v>3</v>
      </c>
      <c r="H14453" s="2" t="b">
        <f t="shared" si="451"/>
        <v>0</v>
      </c>
      <c r="I14453" s="1" t="s">
        <v>2</v>
      </c>
      <c r="J14453" s="1" t="s">
        <v>5693</v>
      </c>
      <c r="K14453" s="1"/>
    </row>
    <row r="14454" spans="1:11" hidden="1">
      <c r="A14454" s="1" t="s">
        <v>5669</v>
      </c>
      <c r="B14454" s="1" t="s">
        <v>70</v>
      </c>
      <c r="C14454" s="48" t="str">
        <f t="shared" si="450"/>
        <v>א ערערה-בנגב</v>
      </c>
      <c r="D14454" s="1" t="s">
        <v>5692</v>
      </c>
      <c r="E14454" s="1"/>
      <c r="F14454" s="2">
        <v>8</v>
      </c>
      <c r="G14454" s="2">
        <f>INDEX(תוצאות_בחירות,MATCH(C14454,siot!$F$3:$F$1887,0),27)</f>
        <v>3</v>
      </c>
      <c r="H14454" s="2" t="b">
        <f t="shared" si="451"/>
        <v>0</v>
      </c>
      <c r="I14454" s="1" t="s">
        <v>2</v>
      </c>
      <c r="J14454" s="1" t="s">
        <v>5691</v>
      </c>
      <c r="K14454" s="1"/>
    </row>
    <row r="14455" spans="1:11" hidden="1">
      <c r="A14455" s="1" t="s">
        <v>5669</v>
      </c>
      <c r="B14455" s="1" t="s">
        <v>60</v>
      </c>
      <c r="C14455" s="48" t="str">
        <f t="shared" si="450"/>
        <v>ד ערערה-בנגב</v>
      </c>
      <c r="D14455" s="1" t="s">
        <v>5687</v>
      </c>
      <c r="E14455" s="1" t="s">
        <v>18</v>
      </c>
      <c r="F14455" s="2" t="s">
        <v>19548</v>
      </c>
      <c r="G14455" s="2">
        <f>INDEX(תוצאות_בחירות,MATCH(C14455,siot!$F$3:$F$1887,0),27)</f>
        <v>2</v>
      </c>
      <c r="H14455" s="2" t="b">
        <f t="shared" si="451"/>
        <v>0</v>
      </c>
      <c r="I14455" s="1"/>
      <c r="J14455" s="1"/>
      <c r="K14455" s="1"/>
    </row>
    <row r="14456" spans="1:11">
      <c r="A14456" s="1" t="s">
        <v>5669</v>
      </c>
      <c r="B14456" s="1" t="s">
        <v>60</v>
      </c>
      <c r="C14456" s="48" t="str">
        <f t="shared" si="450"/>
        <v>ד ערערה-בנגב</v>
      </c>
      <c r="D14456" s="1" t="s">
        <v>5687</v>
      </c>
      <c r="E14456" s="1" t="s">
        <v>17</v>
      </c>
      <c r="F14456" s="2">
        <v>1</v>
      </c>
      <c r="G14456" s="2">
        <f>INDEX(תוצאות_בחירות,MATCH(C14456,siot!$F$3:$F$1887,0),27)</f>
        <v>2</v>
      </c>
      <c r="H14456" s="2" t="b">
        <f t="shared" si="451"/>
        <v>1</v>
      </c>
      <c r="I14456" s="1" t="s">
        <v>2</v>
      </c>
      <c r="J14456" s="1" t="s">
        <v>5690</v>
      </c>
      <c r="K14456" s="1"/>
    </row>
    <row r="14457" spans="1:11">
      <c r="A14457" s="1" t="s">
        <v>5669</v>
      </c>
      <c r="B14457" s="1" t="s">
        <v>60</v>
      </c>
      <c r="C14457" s="48" t="str">
        <f t="shared" si="450"/>
        <v>ד ערערה-בנגב</v>
      </c>
      <c r="D14457" s="1" t="s">
        <v>5687</v>
      </c>
      <c r="E14457" s="1"/>
      <c r="F14457" s="2">
        <v>2</v>
      </c>
      <c r="G14457" s="2">
        <f>INDEX(תוצאות_בחירות,MATCH(C14457,siot!$F$3:$F$1887,0),27)</f>
        <v>2</v>
      </c>
      <c r="H14457" s="2" t="b">
        <f t="shared" si="451"/>
        <v>1</v>
      </c>
      <c r="I14457" s="1" t="s">
        <v>2</v>
      </c>
      <c r="J14457" s="1" t="s">
        <v>5689</v>
      </c>
      <c r="K14457" s="1"/>
    </row>
    <row r="14458" spans="1:11" hidden="1">
      <c r="A14458" s="1" t="s">
        <v>5669</v>
      </c>
      <c r="B14458" s="1" t="s">
        <v>60</v>
      </c>
      <c r="C14458" s="48" t="str">
        <f t="shared" si="450"/>
        <v>ד ערערה-בנגב</v>
      </c>
      <c r="D14458" s="1" t="s">
        <v>5687</v>
      </c>
      <c r="E14458" s="1"/>
      <c r="F14458" s="2">
        <v>3</v>
      </c>
      <c r="G14458" s="2">
        <f>INDEX(תוצאות_בחירות,MATCH(C14458,siot!$F$3:$F$1887,0),27)</f>
        <v>2</v>
      </c>
      <c r="H14458" s="2" t="b">
        <f t="shared" si="451"/>
        <v>0</v>
      </c>
      <c r="I14458" s="1" t="s">
        <v>2</v>
      </c>
      <c r="J14458" s="1" t="s">
        <v>5688</v>
      </c>
      <c r="K14458" s="1"/>
    </row>
    <row r="14459" spans="1:11" hidden="1">
      <c r="A14459" s="1" t="s">
        <v>5669</v>
      </c>
      <c r="B14459" s="1" t="s">
        <v>60</v>
      </c>
      <c r="C14459" s="48" t="str">
        <f t="shared" si="450"/>
        <v>ד ערערה-בנגב</v>
      </c>
      <c r="D14459" s="1" t="s">
        <v>5687</v>
      </c>
      <c r="E14459" s="1"/>
      <c r="F14459" s="2">
        <v>4</v>
      </c>
      <c r="G14459" s="2">
        <f>INDEX(תוצאות_בחירות,MATCH(C14459,siot!$F$3:$F$1887,0),27)</f>
        <v>2</v>
      </c>
      <c r="H14459" s="2" t="b">
        <f t="shared" si="451"/>
        <v>0</v>
      </c>
      <c r="I14459" s="1" t="s">
        <v>2</v>
      </c>
      <c r="J14459" s="1" t="s">
        <v>5686</v>
      </c>
      <c r="K14459" s="1"/>
    </row>
    <row r="14460" spans="1:11" hidden="1">
      <c r="A14460" s="1" t="s">
        <v>5669</v>
      </c>
      <c r="B14460" s="1" t="s">
        <v>35</v>
      </c>
      <c r="C14460" s="48" t="str">
        <f t="shared" si="450"/>
        <v>ם ערערה-בנגב</v>
      </c>
      <c r="D14460" s="1" t="s">
        <v>1326</v>
      </c>
      <c r="E14460" s="1" t="s">
        <v>3</v>
      </c>
      <c r="F14460" s="2" t="s">
        <v>19548</v>
      </c>
      <c r="G14460" s="2">
        <f>INDEX(תוצאות_בחירות,MATCH(C14460,siot!$F$3:$F$1887,0),27)</f>
        <v>1</v>
      </c>
      <c r="H14460" s="2" t="b">
        <f t="shared" si="451"/>
        <v>0</v>
      </c>
      <c r="I14460" s="1"/>
      <c r="J14460" s="1"/>
      <c r="K14460" s="1"/>
    </row>
    <row r="14461" spans="1:11">
      <c r="A14461" s="1" t="s">
        <v>5669</v>
      </c>
      <c r="B14461" s="1" t="s">
        <v>35</v>
      </c>
      <c r="C14461" s="48" t="str">
        <f t="shared" si="450"/>
        <v>ם ערערה-בנגב</v>
      </c>
      <c r="D14461" s="1" t="s">
        <v>1326</v>
      </c>
      <c r="E14461" s="1"/>
      <c r="F14461" s="2">
        <v>1</v>
      </c>
      <c r="G14461" s="2">
        <f>INDEX(תוצאות_בחירות,MATCH(C14461,siot!$F$3:$F$1887,0),27)</f>
        <v>1</v>
      </c>
      <c r="H14461" s="2" t="b">
        <f t="shared" si="451"/>
        <v>1</v>
      </c>
      <c r="I14461" s="1" t="s">
        <v>2</v>
      </c>
      <c r="J14461" s="1" t="s">
        <v>5685</v>
      </c>
      <c r="K14461" s="1"/>
    </row>
    <row r="14462" spans="1:11" hidden="1">
      <c r="A14462" s="1" t="s">
        <v>5669</v>
      </c>
      <c r="B14462" s="1" t="s">
        <v>35</v>
      </c>
      <c r="C14462" s="48" t="str">
        <f t="shared" si="450"/>
        <v>ם ערערה-בנגב</v>
      </c>
      <c r="D14462" s="1" t="s">
        <v>1326</v>
      </c>
      <c r="E14462" s="1"/>
      <c r="F14462" s="2">
        <v>2</v>
      </c>
      <c r="G14462" s="2">
        <f>INDEX(תוצאות_בחירות,MATCH(C14462,siot!$F$3:$F$1887,0),27)</f>
        <v>1</v>
      </c>
      <c r="H14462" s="2" t="b">
        <f t="shared" si="451"/>
        <v>0</v>
      </c>
      <c r="I14462" s="1" t="s">
        <v>2</v>
      </c>
      <c r="J14462" s="1" t="s">
        <v>5684</v>
      </c>
      <c r="K14462" s="1"/>
    </row>
    <row r="14463" spans="1:11" hidden="1">
      <c r="A14463" s="1" t="s">
        <v>5669</v>
      </c>
      <c r="B14463" s="1" t="s">
        <v>35</v>
      </c>
      <c r="C14463" s="48" t="str">
        <f t="shared" si="450"/>
        <v>ם ערערה-בנגב</v>
      </c>
      <c r="D14463" s="1" t="s">
        <v>1326</v>
      </c>
      <c r="E14463" s="1"/>
      <c r="F14463" s="2">
        <v>3</v>
      </c>
      <c r="G14463" s="2">
        <f>INDEX(תוצאות_בחירות,MATCH(C14463,siot!$F$3:$F$1887,0),27)</f>
        <v>1</v>
      </c>
      <c r="H14463" s="2" t="b">
        <f t="shared" si="451"/>
        <v>0</v>
      </c>
      <c r="I14463" s="1" t="s">
        <v>2</v>
      </c>
      <c r="J14463" s="1" t="s">
        <v>5683</v>
      </c>
      <c r="K14463" s="1"/>
    </row>
    <row r="14464" spans="1:11" hidden="1">
      <c r="A14464" s="1" t="s">
        <v>5669</v>
      </c>
      <c r="B14464" s="1" t="s">
        <v>35</v>
      </c>
      <c r="C14464" s="48" t="str">
        <f t="shared" si="450"/>
        <v>ם ערערה-בנגב</v>
      </c>
      <c r="D14464" s="1" t="s">
        <v>1326</v>
      </c>
      <c r="E14464" s="1"/>
      <c r="F14464" s="2">
        <v>4</v>
      </c>
      <c r="G14464" s="2">
        <f>INDEX(תוצאות_בחירות,MATCH(C14464,siot!$F$3:$F$1887,0),27)</f>
        <v>1</v>
      </c>
      <c r="H14464" s="2" t="b">
        <f t="shared" si="451"/>
        <v>0</v>
      </c>
      <c r="I14464" s="1" t="s">
        <v>2</v>
      </c>
      <c r="J14464" s="1" t="s">
        <v>5682</v>
      </c>
      <c r="K14464" s="1"/>
    </row>
    <row r="14465" spans="1:11" hidden="1">
      <c r="A14465" s="1" t="s">
        <v>5669</v>
      </c>
      <c r="B14465" s="1" t="s">
        <v>1059</v>
      </c>
      <c r="C14465" s="48" t="str">
        <f t="shared" si="450"/>
        <v>ע ערערה-בנגב</v>
      </c>
      <c r="D14465" s="1" t="s">
        <v>4554</v>
      </c>
      <c r="E14465" s="1" t="s">
        <v>3</v>
      </c>
      <c r="F14465" s="2" t="s">
        <v>19548</v>
      </c>
      <c r="G14465" s="2">
        <f>INDEX(תוצאות_בחירות,MATCH(C14465,siot!$F$3:$F$1887,0),27)</f>
        <v>3</v>
      </c>
      <c r="H14465" s="2" t="b">
        <f t="shared" si="451"/>
        <v>0</v>
      </c>
      <c r="I14465" s="1"/>
      <c r="J14465" s="1"/>
      <c r="K14465" s="1"/>
    </row>
    <row r="14466" spans="1:11">
      <c r="A14466" s="1" t="s">
        <v>5669</v>
      </c>
      <c r="B14466" s="1" t="s">
        <v>1059</v>
      </c>
      <c r="C14466" s="48" t="str">
        <f t="shared" si="450"/>
        <v>ע ערערה-בנגב</v>
      </c>
      <c r="D14466" s="1" t="s">
        <v>4554</v>
      </c>
      <c r="E14466" s="1"/>
      <c r="F14466" s="2">
        <v>1</v>
      </c>
      <c r="G14466" s="2">
        <f>INDEX(תוצאות_בחירות,MATCH(C14466,siot!$F$3:$F$1887,0),27)</f>
        <v>3</v>
      </c>
      <c r="H14466" s="2" t="b">
        <f t="shared" si="451"/>
        <v>1</v>
      </c>
      <c r="I14466" s="1" t="s">
        <v>2</v>
      </c>
      <c r="J14466" s="1" t="s">
        <v>5677</v>
      </c>
      <c r="K14466" s="1"/>
    </row>
    <row r="14467" spans="1:11">
      <c r="A14467" s="1" t="s">
        <v>5669</v>
      </c>
      <c r="B14467" s="1" t="s">
        <v>1059</v>
      </c>
      <c r="C14467" s="48" t="str">
        <f t="shared" si="450"/>
        <v>ע ערערה-בנגב</v>
      </c>
      <c r="D14467" s="1" t="s">
        <v>4554</v>
      </c>
      <c r="E14467" s="1"/>
      <c r="F14467" s="2">
        <v>2</v>
      </c>
      <c r="G14467" s="2">
        <f>INDEX(תוצאות_בחירות,MATCH(C14467,siot!$F$3:$F$1887,0),27)</f>
        <v>3</v>
      </c>
      <c r="H14467" s="2" t="b">
        <f t="shared" si="451"/>
        <v>1</v>
      </c>
      <c r="I14467" s="1" t="s">
        <v>2</v>
      </c>
      <c r="J14467" s="1" t="s">
        <v>5681</v>
      </c>
      <c r="K14467" s="1"/>
    </row>
    <row r="14468" spans="1:11">
      <c r="A14468" s="1" t="s">
        <v>5669</v>
      </c>
      <c r="B14468" s="1" t="s">
        <v>1059</v>
      </c>
      <c r="C14468" s="48" t="str">
        <f t="shared" ref="C14468:C14531" si="452">B14468&amp;" "&amp;A14468</f>
        <v>ע ערערה-בנגב</v>
      </c>
      <c r="D14468" s="1" t="s">
        <v>4554</v>
      </c>
      <c r="E14468" s="1"/>
      <c r="F14468" s="2">
        <v>3</v>
      </c>
      <c r="G14468" s="2">
        <f>INDEX(תוצאות_בחירות,MATCH(C14468,siot!$F$3:$F$1887,0),27)</f>
        <v>3</v>
      </c>
      <c r="H14468" s="2" t="b">
        <f t="shared" ref="H14468:H14531" si="453">IF(OR(F14468&lt;G14468,G14468=F14468),TRUE,FALSE)</f>
        <v>1</v>
      </c>
      <c r="I14468" s="1" t="s">
        <v>2</v>
      </c>
      <c r="J14468" s="1" t="s">
        <v>5680</v>
      </c>
      <c r="K14468" s="1"/>
    </row>
    <row r="14469" spans="1:11" hidden="1">
      <c r="A14469" s="1" t="s">
        <v>5669</v>
      </c>
      <c r="B14469" s="1" t="s">
        <v>1059</v>
      </c>
      <c r="C14469" s="48" t="str">
        <f t="shared" si="452"/>
        <v>ע ערערה-בנגב</v>
      </c>
      <c r="D14469" s="1" t="s">
        <v>4554</v>
      </c>
      <c r="E14469" s="1"/>
      <c r="F14469" s="2">
        <v>4</v>
      </c>
      <c r="G14469" s="2">
        <f>INDEX(תוצאות_בחירות,MATCH(C14469,siot!$F$3:$F$1887,0),27)</f>
        <v>3</v>
      </c>
      <c r="H14469" s="2" t="b">
        <f t="shared" si="453"/>
        <v>0</v>
      </c>
      <c r="I14469" s="1" t="s">
        <v>2</v>
      </c>
      <c r="J14469" s="1" t="s">
        <v>5679</v>
      </c>
      <c r="K14469" s="1"/>
    </row>
    <row r="14470" spans="1:11" hidden="1">
      <c r="A14470" s="1" t="s">
        <v>5669</v>
      </c>
      <c r="B14470" s="1" t="s">
        <v>1059</v>
      </c>
      <c r="C14470" s="48" t="str">
        <f t="shared" si="452"/>
        <v>ע ערערה-בנגב</v>
      </c>
      <c r="D14470" s="1" t="s">
        <v>4554</v>
      </c>
      <c r="E14470" s="1"/>
      <c r="F14470" s="2">
        <v>5</v>
      </c>
      <c r="G14470" s="2">
        <f>INDEX(תוצאות_בחירות,MATCH(C14470,siot!$F$3:$F$1887,0),27)</f>
        <v>3</v>
      </c>
      <c r="H14470" s="2" t="b">
        <f t="shared" si="453"/>
        <v>0</v>
      </c>
      <c r="I14470" s="1" t="s">
        <v>2</v>
      </c>
      <c r="J14470" s="1" t="s">
        <v>5678</v>
      </c>
      <c r="K14470" s="1"/>
    </row>
    <row r="14471" spans="1:11" hidden="1">
      <c r="A14471" s="1" t="s">
        <v>5669</v>
      </c>
      <c r="B14471" s="1" t="s">
        <v>1059</v>
      </c>
      <c r="C14471" s="48" t="str">
        <f t="shared" si="452"/>
        <v>ע ערערה-בנגב</v>
      </c>
      <c r="D14471" s="1" t="s">
        <v>4554</v>
      </c>
      <c r="E14471" s="1"/>
      <c r="F14471" s="2">
        <v>6</v>
      </c>
      <c r="G14471" s="2">
        <f>INDEX(תוצאות_בחירות,MATCH(C14471,siot!$F$3:$F$1887,0),27)</f>
        <v>3</v>
      </c>
      <c r="H14471" s="2" t="b">
        <f t="shared" si="453"/>
        <v>0</v>
      </c>
      <c r="I14471" s="1" t="s">
        <v>2</v>
      </c>
      <c r="J14471" s="1" t="s">
        <v>5677</v>
      </c>
      <c r="K14471" s="1"/>
    </row>
    <row r="14472" spans="1:11" hidden="1">
      <c r="A14472" s="1" t="s">
        <v>5669</v>
      </c>
      <c r="B14472" s="1" t="s">
        <v>84</v>
      </c>
      <c r="C14472" s="48" t="str">
        <f t="shared" si="452"/>
        <v>ת ערערה-בנגב</v>
      </c>
      <c r="D14472" s="1" t="s">
        <v>5668</v>
      </c>
      <c r="E14472" s="1" t="s">
        <v>18</v>
      </c>
      <c r="F14472" s="2" t="s">
        <v>19548</v>
      </c>
      <c r="G14472" s="2">
        <f>INDEX(תוצאות_בחירות,MATCH(C14472,siot!$F$3:$F$1887,0),27)</f>
        <v>3</v>
      </c>
      <c r="H14472" s="2" t="b">
        <f t="shared" si="453"/>
        <v>0</v>
      </c>
      <c r="I14472" s="1"/>
      <c r="J14472" s="1"/>
      <c r="K14472" s="1"/>
    </row>
    <row r="14473" spans="1:11">
      <c r="A14473" s="1" t="s">
        <v>5669</v>
      </c>
      <c r="B14473" s="1" t="s">
        <v>84</v>
      </c>
      <c r="C14473" s="48" t="str">
        <f t="shared" si="452"/>
        <v>ת ערערה-בנגב</v>
      </c>
      <c r="D14473" s="1" t="s">
        <v>5668</v>
      </c>
      <c r="E14473" s="1" t="s">
        <v>17</v>
      </c>
      <c r="F14473" s="2">
        <v>1</v>
      </c>
      <c r="G14473" s="2">
        <f>INDEX(תוצאות_בחירות,MATCH(C14473,siot!$F$3:$F$1887,0),27)</f>
        <v>3</v>
      </c>
      <c r="H14473" s="2" t="b">
        <f t="shared" si="453"/>
        <v>1</v>
      </c>
      <c r="I14473" s="1" t="s">
        <v>2</v>
      </c>
      <c r="J14473" s="1" t="s">
        <v>5676</v>
      </c>
      <c r="K14473" s="1"/>
    </row>
    <row r="14474" spans="1:11">
      <c r="A14474" s="1" t="s">
        <v>5669</v>
      </c>
      <c r="B14474" s="1" t="s">
        <v>84</v>
      </c>
      <c r="C14474" s="48" t="str">
        <f t="shared" si="452"/>
        <v>ת ערערה-בנגב</v>
      </c>
      <c r="D14474" s="1" t="s">
        <v>5668</v>
      </c>
      <c r="E14474" s="1"/>
      <c r="F14474" s="2">
        <v>2</v>
      </c>
      <c r="G14474" s="2">
        <f>INDEX(תוצאות_בחירות,MATCH(C14474,siot!$F$3:$F$1887,0),27)</f>
        <v>3</v>
      </c>
      <c r="H14474" s="2" t="b">
        <f t="shared" si="453"/>
        <v>1</v>
      </c>
      <c r="I14474" s="1" t="s">
        <v>2</v>
      </c>
      <c r="J14474" s="1" t="s">
        <v>5675</v>
      </c>
      <c r="K14474" s="1"/>
    </row>
    <row r="14475" spans="1:11">
      <c r="A14475" s="1" t="s">
        <v>5669</v>
      </c>
      <c r="B14475" s="1" t="s">
        <v>84</v>
      </c>
      <c r="C14475" s="48" t="str">
        <f t="shared" si="452"/>
        <v>ת ערערה-בנגב</v>
      </c>
      <c r="D14475" s="1" t="s">
        <v>5668</v>
      </c>
      <c r="E14475" s="1"/>
      <c r="F14475" s="2">
        <v>3</v>
      </c>
      <c r="G14475" s="2">
        <f>INDEX(תוצאות_בחירות,MATCH(C14475,siot!$F$3:$F$1887,0),27)</f>
        <v>3</v>
      </c>
      <c r="H14475" s="2" t="b">
        <f t="shared" si="453"/>
        <v>1</v>
      </c>
      <c r="I14475" s="1" t="s">
        <v>2</v>
      </c>
      <c r="J14475" s="1" t="s">
        <v>5674</v>
      </c>
      <c r="K14475" s="1"/>
    </row>
    <row r="14476" spans="1:11" hidden="1">
      <c r="A14476" s="1" t="s">
        <v>5669</v>
      </c>
      <c r="B14476" s="1" t="s">
        <v>84</v>
      </c>
      <c r="C14476" s="48" t="str">
        <f t="shared" si="452"/>
        <v>ת ערערה-בנגב</v>
      </c>
      <c r="D14476" s="1" t="s">
        <v>5668</v>
      </c>
      <c r="E14476" s="1"/>
      <c r="F14476" s="2">
        <v>4</v>
      </c>
      <c r="G14476" s="2">
        <f>INDEX(תוצאות_בחירות,MATCH(C14476,siot!$F$3:$F$1887,0),27)</f>
        <v>3</v>
      </c>
      <c r="H14476" s="2" t="b">
        <f t="shared" si="453"/>
        <v>0</v>
      </c>
      <c r="I14476" s="1" t="s">
        <v>2</v>
      </c>
      <c r="J14476" s="1" t="s">
        <v>5673</v>
      </c>
      <c r="K14476" s="1"/>
    </row>
    <row r="14477" spans="1:11" hidden="1">
      <c r="A14477" s="1" t="s">
        <v>5669</v>
      </c>
      <c r="B14477" s="1" t="s">
        <v>84</v>
      </c>
      <c r="C14477" s="48" t="str">
        <f t="shared" si="452"/>
        <v>ת ערערה-בנגב</v>
      </c>
      <c r="D14477" s="1" t="s">
        <v>5668</v>
      </c>
      <c r="E14477" s="1"/>
      <c r="F14477" s="2">
        <v>5</v>
      </c>
      <c r="G14477" s="2">
        <f>INDEX(תוצאות_בחירות,MATCH(C14477,siot!$F$3:$F$1887,0),27)</f>
        <v>3</v>
      </c>
      <c r="H14477" s="2" t="b">
        <f t="shared" si="453"/>
        <v>0</v>
      </c>
      <c r="I14477" s="1" t="s">
        <v>2</v>
      </c>
      <c r="J14477" s="1" t="s">
        <v>5672</v>
      </c>
      <c r="K14477" s="1"/>
    </row>
    <row r="14478" spans="1:11" hidden="1">
      <c r="A14478" s="1" t="s">
        <v>5669</v>
      </c>
      <c r="B14478" s="1" t="s">
        <v>84</v>
      </c>
      <c r="C14478" s="48" t="str">
        <f t="shared" si="452"/>
        <v>ת ערערה-בנגב</v>
      </c>
      <c r="D14478" s="1" t="s">
        <v>5668</v>
      </c>
      <c r="E14478" s="1"/>
      <c r="F14478" s="2">
        <v>6</v>
      </c>
      <c r="G14478" s="2">
        <f>INDEX(תוצאות_בחירות,MATCH(C14478,siot!$F$3:$F$1887,0),27)</f>
        <v>3</v>
      </c>
      <c r="H14478" s="2" t="b">
        <f t="shared" si="453"/>
        <v>0</v>
      </c>
      <c r="I14478" s="1" t="s">
        <v>2</v>
      </c>
      <c r="J14478" s="1" t="s">
        <v>5671</v>
      </c>
      <c r="K14478" s="1"/>
    </row>
    <row r="14479" spans="1:11" hidden="1">
      <c r="A14479" s="1" t="s">
        <v>5669</v>
      </c>
      <c r="B14479" s="1" t="s">
        <v>84</v>
      </c>
      <c r="C14479" s="48" t="str">
        <f t="shared" si="452"/>
        <v>ת ערערה-בנגב</v>
      </c>
      <c r="D14479" s="1" t="s">
        <v>5668</v>
      </c>
      <c r="E14479" s="1"/>
      <c r="F14479" s="2">
        <v>7</v>
      </c>
      <c r="G14479" s="2">
        <f>INDEX(תוצאות_בחירות,MATCH(C14479,siot!$F$3:$F$1887,0),27)</f>
        <v>3</v>
      </c>
      <c r="H14479" s="2" t="b">
        <f t="shared" si="453"/>
        <v>0</v>
      </c>
      <c r="I14479" s="1" t="s">
        <v>2</v>
      </c>
      <c r="J14479" s="1" t="s">
        <v>5670</v>
      </c>
      <c r="K14479" s="1"/>
    </row>
    <row r="14480" spans="1:11" hidden="1">
      <c r="A14480" s="1" t="s">
        <v>5669</v>
      </c>
      <c r="B14480" s="1" t="s">
        <v>84</v>
      </c>
      <c r="C14480" s="48" t="str">
        <f t="shared" si="452"/>
        <v>ת ערערה-בנגב</v>
      </c>
      <c r="D14480" s="1" t="s">
        <v>5668</v>
      </c>
      <c r="E14480" s="1"/>
      <c r="F14480" s="2">
        <v>8</v>
      </c>
      <c r="G14480" s="2">
        <f>INDEX(תוצאות_בחירות,MATCH(C14480,siot!$F$3:$F$1887,0),27)</f>
        <v>3</v>
      </c>
      <c r="H14480" s="2" t="b">
        <f t="shared" si="453"/>
        <v>0</v>
      </c>
      <c r="I14480" s="1" t="s">
        <v>2</v>
      </c>
      <c r="J14480" s="1" t="s">
        <v>5667</v>
      </c>
      <c r="K14480" s="1"/>
    </row>
    <row r="14481" spans="1:11" hidden="1">
      <c r="A14481" s="1" t="s">
        <v>5586</v>
      </c>
      <c r="B14481" s="1" t="s">
        <v>5573</v>
      </c>
      <c r="C14481" s="48" t="str">
        <f t="shared" si="452"/>
        <v>אד פוריידיס</v>
      </c>
      <c r="D14481" s="1" t="s">
        <v>5661</v>
      </c>
      <c r="E14481" s="1" t="s">
        <v>3</v>
      </c>
      <c r="F14481" s="2" t="s">
        <v>19548</v>
      </c>
      <c r="G14481" s="2">
        <f>INDEX(תוצאות_בחירות,MATCH(C14481,siot!$F$3:$F$1887,0),27)</f>
        <v>1</v>
      </c>
      <c r="H14481" s="2" t="b">
        <f t="shared" si="453"/>
        <v>0</v>
      </c>
      <c r="I14481" s="1"/>
      <c r="J14481" s="1"/>
      <c r="K14481" s="1"/>
    </row>
    <row r="14482" spans="1:11">
      <c r="A14482" s="1" t="s">
        <v>5586</v>
      </c>
      <c r="B14482" s="1" t="s">
        <v>5573</v>
      </c>
      <c r="C14482" s="48" t="str">
        <f t="shared" si="452"/>
        <v>אד פוריידיס</v>
      </c>
      <c r="D14482" s="1" t="s">
        <v>5661</v>
      </c>
      <c r="E14482" s="1"/>
      <c r="F14482" s="2">
        <v>1</v>
      </c>
      <c r="G14482" s="2">
        <f>INDEX(תוצאות_בחירות,MATCH(C14482,siot!$F$3:$F$1887,0),27)</f>
        <v>1</v>
      </c>
      <c r="H14482" s="2" t="b">
        <f t="shared" si="453"/>
        <v>1</v>
      </c>
      <c r="I14482" s="1" t="s">
        <v>2</v>
      </c>
      <c r="J14482" s="1" t="s">
        <v>5666</v>
      </c>
      <c r="K14482" s="1"/>
    </row>
    <row r="14483" spans="1:11" hidden="1">
      <c r="A14483" s="1" t="s">
        <v>5586</v>
      </c>
      <c r="B14483" s="1" t="s">
        <v>5573</v>
      </c>
      <c r="C14483" s="48" t="str">
        <f t="shared" si="452"/>
        <v>אד פוריידיס</v>
      </c>
      <c r="D14483" s="1" t="s">
        <v>5661</v>
      </c>
      <c r="E14483" s="1"/>
      <c r="F14483" s="2">
        <v>2</v>
      </c>
      <c r="G14483" s="2">
        <f>INDEX(תוצאות_בחירות,MATCH(C14483,siot!$F$3:$F$1887,0),27)</f>
        <v>1</v>
      </c>
      <c r="H14483" s="2" t="b">
        <f t="shared" si="453"/>
        <v>0</v>
      </c>
      <c r="I14483" s="1" t="s">
        <v>2</v>
      </c>
      <c r="J14483" s="1" t="s">
        <v>5665</v>
      </c>
      <c r="K14483" s="1"/>
    </row>
    <row r="14484" spans="1:11" hidden="1">
      <c r="A14484" s="1" t="s">
        <v>5586</v>
      </c>
      <c r="B14484" s="1" t="s">
        <v>5573</v>
      </c>
      <c r="C14484" s="48" t="str">
        <f t="shared" si="452"/>
        <v>אד פוריידיס</v>
      </c>
      <c r="D14484" s="1" t="s">
        <v>5661</v>
      </c>
      <c r="E14484" s="1"/>
      <c r="F14484" s="2">
        <v>3</v>
      </c>
      <c r="G14484" s="2">
        <f>INDEX(תוצאות_בחירות,MATCH(C14484,siot!$F$3:$F$1887,0),27)</f>
        <v>1</v>
      </c>
      <c r="H14484" s="2" t="b">
        <f t="shared" si="453"/>
        <v>0</v>
      </c>
      <c r="I14484" s="1" t="s">
        <v>2</v>
      </c>
      <c r="J14484" s="1" t="s">
        <v>5664</v>
      </c>
      <c r="K14484" s="1"/>
    </row>
    <row r="14485" spans="1:11" hidden="1">
      <c r="A14485" s="1" t="s">
        <v>5586</v>
      </c>
      <c r="B14485" s="1" t="s">
        <v>5573</v>
      </c>
      <c r="C14485" s="48" t="str">
        <f t="shared" si="452"/>
        <v>אד פוריידיס</v>
      </c>
      <c r="D14485" s="1" t="s">
        <v>5661</v>
      </c>
      <c r="E14485" s="1"/>
      <c r="F14485" s="2">
        <v>4</v>
      </c>
      <c r="G14485" s="2">
        <f>INDEX(תוצאות_בחירות,MATCH(C14485,siot!$F$3:$F$1887,0),27)</f>
        <v>1</v>
      </c>
      <c r="H14485" s="2" t="b">
        <f t="shared" si="453"/>
        <v>0</v>
      </c>
      <c r="I14485" s="1" t="s">
        <v>2</v>
      </c>
      <c r="J14485" s="1" t="s">
        <v>5663</v>
      </c>
      <c r="K14485" s="1"/>
    </row>
    <row r="14486" spans="1:11" hidden="1">
      <c r="A14486" s="1" t="s">
        <v>5586</v>
      </c>
      <c r="B14486" s="1" t="s">
        <v>5573</v>
      </c>
      <c r="C14486" s="48" t="str">
        <f t="shared" si="452"/>
        <v>אד פוריידיס</v>
      </c>
      <c r="D14486" s="1" t="s">
        <v>5661</v>
      </c>
      <c r="E14486" s="1"/>
      <c r="F14486" s="2">
        <v>5</v>
      </c>
      <c r="G14486" s="2">
        <f>INDEX(תוצאות_בחירות,MATCH(C14486,siot!$F$3:$F$1887,0),27)</f>
        <v>1</v>
      </c>
      <c r="H14486" s="2" t="b">
        <f t="shared" si="453"/>
        <v>0</v>
      </c>
      <c r="I14486" s="1" t="s">
        <v>2</v>
      </c>
      <c r="J14486" s="1" t="s">
        <v>5662</v>
      </c>
      <c r="K14486" s="1"/>
    </row>
    <row r="14487" spans="1:11" hidden="1">
      <c r="A14487" s="1" t="s">
        <v>5586</v>
      </c>
      <c r="B14487" s="1" t="s">
        <v>5573</v>
      </c>
      <c r="C14487" s="48" t="str">
        <f t="shared" si="452"/>
        <v>אד פוריידיס</v>
      </c>
      <c r="D14487" s="1" t="s">
        <v>5661</v>
      </c>
      <c r="E14487" s="1"/>
      <c r="F14487" s="2">
        <v>6</v>
      </c>
      <c r="G14487" s="2">
        <f>INDEX(תוצאות_בחירות,MATCH(C14487,siot!$F$3:$F$1887,0),27)</f>
        <v>1</v>
      </c>
      <c r="H14487" s="2" t="b">
        <f t="shared" si="453"/>
        <v>0</v>
      </c>
      <c r="I14487" s="1" t="s">
        <v>2</v>
      </c>
      <c r="J14487" s="1" t="s">
        <v>5660</v>
      </c>
      <c r="K14487" s="1"/>
    </row>
    <row r="14488" spans="1:11" hidden="1">
      <c r="A14488" s="1" t="s">
        <v>5586</v>
      </c>
      <c r="B14488" s="1" t="s">
        <v>1335</v>
      </c>
      <c r="C14488" s="48" t="str">
        <f t="shared" si="452"/>
        <v>אל פוריידיס</v>
      </c>
      <c r="D14488" s="1" t="s">
        <v>1340</v>
      </c>
      <c r="E14488" s="1" t="s">
        <v>18</v>
      </c>
      <c r="F14488" s="2" t="s">
        <v>19548</v>
      </c>
      <c r="G14488" s="2">
        <f>INDEX(תוצאות_בחירות,MATCH(C14488,siot!$F$3:$F$1887,0),27)</f>
        <v>4</v>
      </c>
      <c r="H14488" s="2" t="b">
        <f t="shared" si="453"/>
        <v>0</v>
      </c>
      <c r="I14488" s="1"/>
      <c r="J14488" s="1"/>
      <c r="K14488" s="1"/>
    </row>
    <row r="14489" spans="1:11">
      <c r="A14489" s="1" t="s">
        <v>5586</v>
      </c>
      <c r="B14489" s="1" t="s">
        <v>1335</v>
      </c>
      <c r="C14489" s="48" t="str">
        <f t="shared" si="452"/>
        <v>אל פוריידיס</v>
      </c>
      <c r="D14489" s="1" t="s">
        <v>1340</v>
      </c>
      <c r="E14489" s="1" t="s">
        <v>17</v>
      </c>
      <c r="F14489" s="2">
        <v>1</v>
      </c>
      <c r="G14489" s="2">
        <f>INDEX(תוצאות_בחירות,MATCH(C14489,siot!$F$3:$F$1887,0),27)</f>
        <v>4</v>
      </c>
      <c r="H14489" s="2" t="b">
        <f t="shared" si="453"/>
        <v>1</v>
      </c>
      <c r="I14489" s="1" t="s">
        <v>2</v>
      </c>
      <c r="J14489" s="1" t="s">
        <v>5659</v>
      </c>
      <c r="K14489" s="1"/>
    </row>
    <row r="14490" spans="1:11">
      <c r="A14490" s="1" t="s">
        <v>5586</v>
      </c>
      <c r="B14490" s="1" t="s">
        <v>1335</v>
      </c>
      <c r="C14490" s="48" t="str">
        <f t="shared" si="452"/>
        <v>אל פוריידיס</v>
      </c>
      <c r="D14490" s="1" t="s">
        <v>1340</v>
      </c>
      <c r="E14490" s="1"/>
      <c r="F14490" s="2">
        <v>2</v>
      </c>
      <c r="G14490" s="2">
        <f>INDEX(תוצאות_בחירות,MATCH(C14490,siot!$F$3:$F$1887,0),27)</f>
        <v>4</v>
      </c>
      <c r="H14490" s="2" t="b">
        <f t="shared" si="453"/>
        <v>1</v>
      </c>
      <c r="I14490" s="1" t="s">
        <v>2</v>
      </c>
      <c r="J14490" s="1" t="s">
        <v>5658</v>
      </c>
      <c r="K14490" s="1"/>
    </row>
    <row r="14491" spans="1:11">
      <c r="A14491" s="1" t="s">
        <v>5586</v>
      </c>
      <c r="B14491" s="1" t="s">
        <v>1335</v>
      </c>
      <c r="C14491" s="48" t="str">
        <f t="shared" si="452"/>
        <v>אל פוריידיס</v>
      </c>
      <c r="D14491" s="1" t="s">
        <v>1340</v>
      </c>
      <c r="E14491" s="1"/>
      <c r="F14491" s="2">
        <v>3</v>
      </c>
      <c r="G14491" s="2">
        <f>INDEX(תוצאות_בחירות,MATCH(C14491,siot!$F$3:$F$1887,0),27)</f>
        <v>4</v>
      </c>
      <c r="H14491" s="2" t="b">
        <f t="shared" si="453"/>
        <v>1</v>
      </c>
      <c r="I14491" s="1" t="s">
        <v>2</v>
      </c>
      <c r="J14491" s="1" t="s">
        <v>5657</v>
      </c>
      <c r="K14491" s="1"/>
    </row>
    <row r="14492" spans="1:11">
      <c r="A14492" s="1" t="s">
        <v>5586</v>
      </c>
      <c r="B14492" s="1" t="s">
        <v>1335</v>
      </c>
      <c r="C14492" s="48" t="str">
        <f t="shared" si="452"/>
        <v>אל פוריידיס</v>
      </c>
      <c r="D14492" s="1" t="s">
        <v>1340</v>
      </c>
      <c r="E14492" s="1"/>
      <c r="F14492" s="2">
        <v>4</v>
      </c>
      <c r="G14492" s="2">
        <f>INDEX(תוצאות_בחירות,MATCH(C14492,siot!$F$3:$F$1887,0),27)</f>
        <v>4</v>
      </c>
      <c r="H14492" s="2" t="b">
        <f t="shared" si="453"/>
        <v>1</v>
      </c>
      <c r="I14492" s="1" t="s">
        <v>2</v>
      </c>
      <c r="J14492" s="1" t="s">
        <v>5656</v>
      </c>
      <c r="K14492" s="1"/>
    </row>
    <row r="14493" spans="1:11" hidden="1">
      <c r="A14493" s="1" t="s">
        <v>5586</v>
      </c>
      <c r="B14493" s="1" t="s">
        <v>1335</v>
      </c>
      <c r="C14493" s="48" t="str">
        <f t="shared" si="452"/>
        <v>אל פוריידיס</v>
      </c>
      <c r="D14493" s="1" t="s">
        <v>1340</v>
      </c>
      <c r="E14493" s="1"/>
      <c r="F14493" s="2">
        <v>5</v>
      </c>
      <c r="G14493" s="2">
        <f>INDEX(תוצאות_בחירות,MATCH(C14493,siot!$F$3:$F$1887,0),27)</f>
        <v>4</v>
      </c>
      <c r="H14493" s="2" t="b">
        <f t="shared" si="453"/>
        <v>0</v>
      </c>
      <c r="I14493" s="1" t="s">
        <v>2</v>
      </c>
      <c r="J14493" s="1" t="s">
        <v>5655</v>
      </c>
      <c r="K14493" s="1"/>
    </row>
    <row r="14494" spans="1:11" hidden="1">
      <c r="A14494" s="1" t="s">
        <v>5586</v>
      </c>
      <c r="B14494" s="1" t="s">
        <v>1335</v>
      </c>
      <c r="C14494" s="48" t="str">
        <f t="shared" si="452"/>
        <v>אל פוריידיס</v>
      </c>
      <c r="D14494" s="1" t="s">
        <v>1340</v>
      </c>
      <c r="E14494" s="1"/>
      <c r="F14494" s="2">
        <v>6</v>
      </c>
      <c r="G14494" s="2">
        <f>INDEX(תוצאות_בחירות,MATCH(C14494,siot!$F$3:$F$1887,0),27)</f>
        <v>4</v>
      </c>
      <c r="H14494" s="2" t="b">
        <f t="shared" si="453"/>
        <v>0</v>
      </c>
      <c r="I14494" s="1" t="s">
        <v>2</v>
      </c>
      <c r="J14494" s="1" t="s">
        <v>5654</v>
      </c>
      <c r="K14494" s="1"/>
    </row>
    <row r="14495" spans="1:11" hidden="1">
      <c r="A14495" s="1" t="s">
        <v>5586</v>
      </c>
      <c r="B14495" s="1" t="s">
        <v>1335</v>
      </c>
      <c r="C14495" s="48" t="str">
        <f t="shared" si="452"/>
        <v>אל פוריידיס</v>
      </c>
      <c r="D14495" s="1" t="s">
        <v>1340</v>
      </c>
      <c r="E14495" s="1"/>
      <c r="F14495" s="2">
        <v>7</v>
      </c>
      <c r="G14495" s="2">
        <f>INDEX(תוצאות_בחירות,MATCH(C14495,siot!$F$3:$F$1887,0),27)</f>
        <v>4</v>
      </c>
      <c r="H14495" s="2" t="b">
        <f t="shared" si="453"/>
        <v>0</v>
      </c>
      <c r="I14495" s="1" t="s">
        <v>2</v>
      </c>
      <c r="J14495" s="1" t="s">
        <v>5653</v>
      </c>
      <c r="K14495" s="1"/>
    </row>
    <row r="14496" spans="1:11" hidden="1">
      <c r="A14496" s="1" t="s">
        <v>5586</v>
      </c>
      <c r="B14496" s="1" t="s">
        <v>1335</v>
      </c>
      <c r="C14496" s="48" t="str">
        <f t="shared" si="452"/>
        <v>אל פוריידיס</v>
      </c>
      <c r="D14496" s="1" t="s">
        <v>1340</v>
      </c>
      <c r="E14496" s="1"/>
      <c r="F14496" s="2">
        <v>8</v>
      </c>
      <c r="G14496" s="2">
        <f>INDEX(תוצאות_בחירות,MATCH(C14496,siot!$F$3:$F$1887,0),27)</f>
        <v>4</v>
      </c>
      <c r="H14496" s="2" t="b">
        <f t="shared" si="453"/>
        <v>0</v>
      </c>
      <c r="I14496" s="1" t="s">
        <v>2</v>
      </c>
      <c r="J14496" s="1" t="s">
        <v>5652</v>
      </c>
      <c r="K14496" s="1"/>
    </row>
    <row r="14497" spans="1:11" hidden="1">
      <c r="A14497" s="1" t="s">
        <v>5586</v>
      </c>
      <c r="B14497" s="1" t="s">
        <v>1335</v>
      </c>
      <c r="C14497" s="48" t="str">
        <f t="shared" si="452"/>
        <v>אל פוריידיס</v>
      </c>
      <c r="D14497" s="1" t="s">
        <v>1340</v>
      </c>
      <c r="E14497" s="1"/>
      <c r="F14497" s="2">
        <v>9</v>
      </c>
      <c r="G14497" s="2">
        <f>INDEX(תוצאות_בחירות,MATCH(C14497,siot!$F$3:$F$1887,0),27)</f>
        <v>4</v>
      </c>
      <c r="H14497" s="2" t="b">
        <f t="shared" si="453"/>
        <v>0</v>
      </c>
      <c r="I14497" s="1" t="s">
        <v>2</v>
      </c>
      <c r="J14497" s="1" t="s">
        <v>5651</v>
      </c>
      <c r="K14497" s="1"/>
    </row>
    <row r="14498" spans="1:11" hidden="1">
      <c r="A14498" s="1" t="s">
        <v>5586</v>
      </c>
      <c r="B14498" s="1" t="s">
        <v>1335</v>
      </c>
      <c r="C14498" s="48" t="str">
        <f t="shared" si="452"/>
        <v>אל פוריידיס</v>
      </c>
      <c r="D14498" s="1" t="s">
        <v>1340</v>
      </c>
      <c r="E14498" s="1"/>
      <c r="F14498" s="2">
        <v>10</v>
      </c>
      <c r="G14498" s="2">
        <f>INDEX(תוצאות_בחירות,MATCH(C14498,siot!$F$3:$F$1887,0),27)</f>
        <v>4</v>
      </c>
      <c r="H14498" s="2" t="b">
        <f t="shared" si="453"/>
        <v>0</v>
      </c>
      <c r="I14498" s="1" t="s">
        <v>2</v>
      </c>
      <c r="J14498" s="1" t="s">
        <v>5650</v>
      </c>
      <c r="K14498" s="1"/>
    </row>
    <row r="14499" spans="1:11" hidden="1">
      <c r="A14499" s="1" t="s">
        <v>5586</v>
      </c>
      <c r="B14499" s="1" t="s">
        <v>1335</v>
      </c>
      <c r="C14499" s="48" t="str">
        <f t="shared" si="452"/>
        <v>אל פוריידיס</v>
      </c>
      <c r="D14499" s="1" t="s">
        <v>1340</v>
      </c>
      <c r="E14499" s="1"/>
      <c r="F14499" s="2">
        <v>11</v>
      </c>
      <c r="G14499" s="2">
        <f>INDEX(תוצאות_בחירות,MATCH(C14499,siot!$F$3:$F$1887,0),27)</f>
        <v>4</v>
      </c>
      <c r="H14499" s="2" t="b">
        <f t="shared" si="453"/>
        <v>0</v>
      </c>
      <c r="I14499" s="1" t="s">
        <v>2</v>
      </c>
      <c r="J14499" s="1" t="s">
        <v>5649</v>
      </c>
      <c r="K14499" s="1"/>
    </row>
    <row r="14500" spans="1:11" hidden="1">
      <c r="A14500" s="1" t="s">
        <v>5586</v>
      </c>
      <c r="B14500" s="1" t="s">
        <v>1335</v>
      </c>
      <c r="C14500" s="48" t="str">
        <f t="shared" si="452"/>
        <v>אל פוריידיס</v>
      </c>
      <c r="D14500" s="1" t="s">
        <v>1340</v>
      </c>
      <c r="E14500" s="1"/>
      <c r="F14500" s="2">
        <v>12</v>
      </c>
      <c r="G14500" s="2">
        <f>INDEX(תוצאות_בחירות,MATCH(C14500,siot!$F$3:$F$1887,0),27)</f>
        <v>4</v>
      </c>
      <c r="H14500" s="2" t="b">
        <f t="shared" si="453"/>
        <v>0</v>
      </c>
      <c r="I14500" s="1" t="s">
        <v>2</v>
      </c>
      <c r="J14500" s="1" t="s">
        <v>5648</v>
      </c>
      <c r="K14500" s="1"/>
    </row>
    <row r="14501" spans="1:11" hidden="1">
      <c r="A14501" s="1" t="s">
        <v>5586</v>
      </c>
      <c r="B14501" s="1" t="s">
        <v>1335</v>
      </c>
      <c r="C14501" s="48" t="str">
        <f t="shared" si="452"/>
        <v>אל פוריידיס</v>
      </c>
      <c r="D14501" s="1" t="s">
        <v>1340</v>
      </c>
      <c r="E14501" s="1"/>
      <c r="F14501" s="2">
        <v>13</v>
      </c>
      <c r="G14501" s="2">
        <f>INDEX(תוצאות_בחירות,MATCH(C14501,siot!$F$3:$F$1887,0),27)</f>
        <v>4</v>
      </c>
      <c r="H14501" s="2" t="b">
        <f t="shared" si="453"/>
        <v>0</v>
      </c>
      <c r="I14501" s="1" t="s">
        <v>2</v>
      </c>
      <c r="J14501" s="1" t="s">
        <v>5647</v>
      </c>
      <c r="K14501" s="1"/>
    </row>
    <row r="14502" spans="1:11" hidden="1">
      <c r="A14502" s="1" t="s">
        <v>5586</v>
      </c>
      <c r="B14502" s="1" t="s">
        <v>1335</v>
      </c>
      <c r="C14502" s="48" t="str">
        <f t="shared" si="452"/>
        <v>אל פוריידיס</v>
      </c>
      <c r="D14502" s="1" t="s">
        <v>1340</v>
      </c>
      <c r="E14502" s="1"/>
      <c r="F14502" s="2">
        <v>14</v>
      </c>
      <c r="G14502" s="2">
        <f>INDEX(תוצאות_בחירות,MATCH(C14502,siot!$F$3:$F$1887,0),27)</f>
        <v>4</v>
      </c>
      <c r="H14502" s="2" t="b">
        <f t="shared" si="453"/>
        <v>0</v>
      </c>
      <c r="I14502" s="1" t="s">
        <v>2</v>
      </c>
      <c r="J14502" s="1" t="s">
        <v>5646</v>
      </c>
      <c r="K14502" s="1"/>
    </row>
    <row r="14503" spans="1:11" hidden="1">
      <c r="A14503" s="1" t="s">
        <v>5586</v>
      </c>
      <c r="B14503" s="1" t="s">
        <v>1335</v>
      </c>
      <c r="C14503" s="48" t="str">
        <f t="shared" si="452"/>
        <v>אל פוריידיס</v>
      </c>
      <c r="D14503" s="1" t="s">
        <v>1340</v>
      </c>
      <c r="E14503" s="1"/>
      <c r="F14503" s="2">
        <v>15</v>
      </c>
      <c r="G14503" s="2">
        <f>INDEX(תוצאות_בחירות,MATCH(C14503,siot!$F$3:$F$1887,0),27)</f>
        <v>4</v>
      </c>
      <c r="H14503" s="2" t="b">
        <f t="shared" si="453"/>
        <v>0</v>
      </c>
      <c r="I14503" s="1" t="s">
        <v>2</v>
      </c>
      <c r="J14503" s="1" t="s">
        <v>5645</v>
      </c>
      <c r="K14503" s="1"/>
    </row>
    <row r="14504" spans="1:11" hidden="1">
      <c r="A14504" s="1" t="s">
        <v>5586</v>
      </c>
      <c r="B14504" s="1" t="s">
        <v>1335</v>
      </c>
      <c r="C14504" s="48" t="str">
        <f t="shared" si="452"/>
        <v>אל פוריידיס</v>
      </c>
      <c r="D14504" s="1" t="s">
        <v>1340</v>
      </c>
      <c r="E14504" s="1"/>
      <c r="F14504" s="2">
        <v>16</v>
      </c>
      <c r="G14504" s="2">
        <f>INDEX(תוצאות_בחירות,MATCH(C14504,siot!$F$3:$F$1887,0),27)</f>
        <v>4</v>
      </c>
      <c r="H14504" s="2" t="b">
        <f t="shared" si="453"/>
        <v>0</v>
      </c>
      <c r="I14504" s="1" t="s">
        <v>2</v>
      </c>
      <c r="J14504" s="1" t="s">
        <v>5644</v>
      </c>
      <c r="K14504" s="1"/>
    </row>
    <row r="14505" spans="1:11" hidden="1">
      <c r="A14505" s="1" t="s">
        <v>5586</v>
      </c>
      <c r="B14505" s="1" t="s">
        <v>1335</v>
      </c>
      <c r="C14505" s="48" t="str">
        <f t="shared" si="452"/>
        <v>אל פוריידיס</v>
      </c>
      <c r="D14505" s="1" t="s">
        <v>1340</v>
      </c>
      <c r="E14505" s="1"/>
      <c r="F14505" s="2">
        <v>17</v>
      </c>
      <c r="G14505" s="2">
        <f>INDEX(תוצאות_בחירות,MATCH(C14505,siot!$F$3:$F$1887,0),27)</f>
        <v>4</v>
      </c>
      <c r="H14505" s="2" t="b">
        <f t="shared" si="453"/>
        <v>0</v>
      </c>
      <c r="I14505" s="1" t="s">
        <v>2</v>
      </c>
      <c r="J14505" s="1" t="s">
        <v>5643</v>
      </c>
      <c r="K14505" s="1"/>
    </row>
    <row r="14506" spans="1:11" hidden="1">
      <c r="A14506" s="1" t="s">
        <v>5586</v>
      </c>
      <c r="B14506" s="1" t="s">
        <v>1335</v>
      </c>
      <c r="C14506" s="48" t="str">
        <f t="shared" si="452"/>
        <v>אל פוריידיס</v>
      </c>
      <c r="D14506" s="1" t="s">
        <v>1340</v>
      </c>
      <c r="E14506" s="1"/>
      <c r="F14506" s="2">
        <v>18</v>
      </c>
      <c r="G14506" s="2">
        <f>INDEX(תוצאות_בחירות,MATCH(C14506,siot!$F$3:$F$1887,0),27)</f>
        <v>4</v>
      </c>
      <c r="H14506" s="2" t="b">
        <f t="shared" si="453"/>
        <v>0</v>
      </c>
      <c r="I14506" s="1" t="s">
        <v>2</v>
      </c>
      <c r="J14506" s="1" t="s">
        <v>5642</v>
      </c>
      <c r="K14506" s="1"/>
    </row>
    <row r="14507" spans="1:11" hidden="1">
      <c r="A14507" s="1" t="s">
        <v>5586</v>
      </c>
      <c r="B14507" s="1" t="s">
        <v>1335</v>
      </c>
      <c r="C14507" s="48" t="str">
        <f t="shared" si="452"/>
        <v>אל פוריידיס</v>
      </c>
      <c r="D14507" s="1" t="s">
        <v>1340</v>
      </c>
      <c r="E14507" s="1"/>
      <c r="F14507" s="2">
        <v>19</v>
      </c>
      <c r="G14507" s="2">
        <f>INDEX(תוצאות_בחירות,MATCH(C14507,siot!$F$3:$F$1887,0),27)</f>
        <v>4</v>
      </c>
      <c r="H14507" s="2" t="b">
        <f t="shared" si="453"/>
        <v>0</v>
      </c>
      <c r="I14507" s="1" t="s">
        <v>2</v>
      </c>
      <c r="J14507" s="1" t="s">
        <v>5641</v>
      </c>
      <c r="K14507" s="1"/>
    </row>
    <row r="14508" spans="1:11" hidden="1">
      <c r="A14508" s="1" t="s">
        <v>5586</v>
      </c>
      <c r="B14508" s="1" t="s">
        <v>1335</v>
      </c>
      <c r="C14508" s="48" t="str">
        <f t="shared" si="452"/>
        <v>אל פוריידיס</v>
      </c>
      <c r="D14508" s="1" t="s">
        <v>1340</v>
      </c>
      <c r="E14508" s="1"/>
      <c r="F14508" s="2">
        <v>20</v>
      </c>
      <c r="G14508" s="2">
        <f>INDEX(תוצאות_בחירות,MATCH(C14508,siot!$F$3:$F$1887,0),27)</f>
        <v>4</v>
      </c>
      <c r="H14508" s="2" t="b">
        <f t="shared" si="453"/>
        <v>0</v>
      </c>
      <c r="I14508" s="1" t="s">
        <v>2</v>
      </c>
      <c r="J14508" s="1" t="s">
        <v>5640</v>
      </c>
      <c r="K14508" s="1"/>
    </row>
    <row r="14509" spans="1:11" hidden="1">
      <c r="A14509" s="1" t="s">
        <v>5586</v>
      </c>
      <c r="B14509" s="1" t="s">
        <v>1335</v>
      </c>
      <c r="C14509" s="48" t="str">
        <f t="shared" si="452"/>
        <v>אל פוריידיס</v>
      </c>
      <c r="D14509" s="1" t="s">
        <v>1340</v>
      </c>
      <c r="E14509" s="1"/>
      <c r="F14509" s="2">
        <v>21</v>
      </c>
      <c r="G14509" s="2">
        <f>INDEX(תוצאות_בחירות,MATCH(C14509,siot!$F$3:$F$1887,0),27)</f>
        <v>4</v>
      </c>
      <c r="H14509" s="2" t="b">
        <f t="shared" si="453"/>
        <v>0</v>
      </c>
      <c r="I14509" s="1" t="s">
        <v>2</v>
      </c>
      <c r="J14509" s="1" t="s">
        <v>5639</v>
      </c>
      <c r="K14509" s="1"/>
    </row>
    <row r="14510" spans="1:11" hidden="1">
      <c r="A14510" s="1" t="s">
        <v>5586</v>
      </c>
      <c r="B14510" s="1" t="s">
        <v>1335</v>
      </c>
      <c r="C14510" s="48" t="str">
        <f t="shared" si="452"/>
        <v>אל פוריידיס</v>
      </c>
      <c r="D14510" s="1" t="s">
        <v>1340</v>
      </c>
      <c r="E14510" s="1"/>
      <c r="F14510" s="2">
        <v>22</v>
      </c>
      <c r="G14510" s="2">
        <f>INDEX(תוצאות_בחירות,MATCH(C14510,siot!$F$3:$F$1887,0),27)</f>
        <v>4</v>
      </c>
      <c r="H14510" s="2" t="b">
        <f t="shared" si="453"/>
        <v>0</v>
      </c>
      <c r="I14510" s="1" t="s">
        <v>2</v>
      </c>
      <c r="J14510" s="1" t="s">
        <v>5638</v>
      </c>
      <c r="K14510" s="1"/>
    </row>
    <row r="14511" spans="1:11" hidden="1">
      <c r="A14511" s="1" t="s">
        <v>5586</v>
      </c>
      <c r="B14511" s="1" t="s">
        <v>142</v>
      </c>
      <c r="C14511" s="48" t="str">
        <f t="shared" si="452"/>
        <v>ט פוריידיס</v>
      </c>
      <c r="D14511" s="1" t="s">
        <v>5632</v>
      </c>
      <c r="E14511" s="1" t="s">
        <v>3</v>
      </c>
      <c r="F14511" s="2" t="s">
        <v>19548</v>
      </c>
      <c r="G14511" s="2">
        <f>INDEX(תוצאות_בחירות,MATCH(C14511,siot!$F$3:$F$1887,0),27)</f>
        <v>1</v>
      </c>
      <c r="H14511" s="2" t="b">
        <f t="shared" si="453"/>
        <v>0</v>
      </c>
      <c r="I14511" s="1"/>
      <c r="J14511" s="1"/>
      <c r="K14511" s="1"/>
    </row>
    <row r="14512" spans="1:11">
      <c r="A14512" s="1" t="s">
        <v>5586</v>
      </c>
      <c r="B14512" s="1" t="s">
        <v>142</v>
      </c>
      <c r="C14512" s="48" t="str">
        <f t="shared" si="452"/>
        <v>ט פוריידיס</v>
      </c>
      <c r="D14512" s="1" t="s">
        <v>5632</v>
      </c>
      <c r="E14512" s="1"/>
      <c r="F14512" s="2">
        <v>1</v>
      </c>
      <c r="G14512" s="2">
        <f>INDEX(תוצאות_בחירות,MATCH(C14512,siot!$F$3:$F$1887,0),27)</f>
        <v>1</v>
      </c>
      <c r="H14512" s="2" t="b">
        <f t="shared" si="453"/>
        <v>1</v>
      </c>
      <c r="I14512" s="1" t="s">
        <v>2</v>
      </c>
      <c r="J14512" s="1" t="s">
        <v>5637</v>
      </c>
      <c r="K14512" s="1"/>
    </row>
    <row r="14513" spans="1:11" hidden="1">
      <c r="A14513" s="1" t="s">
        <v>5586</v>
      </c>
      <c r="B14513" s="1" t="s">
        <v>142</v>
      </c>
      <c r="C14513" s="48" t="str">
        <f t="shared" si="452"/>
        <v>ט פוריידיס</v>
      </c>
      <c r="D14513" s="1" t="s">
        <v>5632</v>
      </c>
      <c r="E14513" s="1"/>
      <c r="F14513" s="2">
        <v>2</v>
      </c>
      <c r="G14513" s="2">
        <f>INDEX(תוצאות_בחירות,MATCH(C14513,siot!$F$3:$F$1887,0),27)</f>
        <v>1</v>
      </c>
      <c r="H14513" s="2" t="b">
        <f t="shared" si="453"/>
        <v>0</v>
      </c>
      <c r="I14513" s="1" t="s">
        <v>2</v>
      </c>
      <c r="J14513" s="1" t="s">
        <v>5636</v>
      </c>
      <c r="K14513" s="1"/>
    </row>
    <row r="14514" spans="1:11" hidden="1">
      <c r="A14514" s="1" t="s">
        <v>5586</v>
      </c>
      <c r="B14514" s="1" t="s">
        <v>142</v>
      </c>
      <c r="C14514" s="48" t="str">
        <f t="shared" si="452"/>
        <v>ט פוריידיס</v>
      </c>
      <c r="D14514" s="1" t="s">
        <v>5632</v>
      </c>
      <c r="E14514" s="1"/>
      <c r="F14514" s="2">
        <v>3</v>
      </c>
      <c r="G14514" s="2">
        <f>INDEX(תוצאות_בחירות,MATCH(C14514,siot!$F$3:$F$1887,0),27)</f>
        <v>1</v>
      </c>
      <c r="H14514" s="2" t="b">
        <f t="shared" si="453"/>
        <v>0</v>
      </c>
      <c r="I14514" s="1" t="s">
        <v>2</v>
      </c>
      <c r="J14514" s="1" t="s">
        <v>5635</v>
      </c>
      <c r="K14514" s="1"/>
    </row>
    <row r="14515" spans="1:11" hidden="1">
      <c r="A14515" s="1" t="s">
        <v>5586</v>
      </c>
      <c r="B14515" s="1" t="s">
        <v>142</v>
      </c>
      <c r="C14515" s="48" t="str">
        <f t="shared" si="452"/>
        <v>ט פוריידיס</v>
      </c>
      <c r="D14515" s="1" t="s">
        <v>5632</v>
      </c>
      <c r="E14515" s="1"/>
      <c r="F14515" s="2">
        <v>4</v>
      </c>
      <c r="G14515" s="2">
        <f>INDEX(תוצאות_בחירות,MATCH(C14515,siot!$F$3:$F$1887,0),27)</f>
        <v>1</v>
      </c>
      <c r="H14515" s="2" t="b">
        <f t="shared" si="453"/>
        <v>0</v>
      </c>
      <c r="I14515" s="1" t="s">
        <v>2</v>
      </c>
      <c r="J14515" s="1" t="s">
        <v>5634</v>
      </c>
      <c r="K14515" s="1"/>
    </row>
    <row r="14516" spans="1:11" hidden="1">
      <c r="A14516" s="1" t="s">
        <v>5586</v>
      </c>
      <c r="B14516" s="1" t="s">
        <v>142</v>
      </c>
      <c r="C14516" s="48" t="str">
        <f t="shared" si="452"/>
        <v>ט פוריידיס</v>
      </c>
      <c r="D14516" s="1" t="s">
        <v>5632</v>
      </c>
      <c r="E14516" s="1"/>
      <c r="F14516" s="2">
        <v>5</v>
      </c>
      <c r="G14516" s="2">
        <f>INDEX(תוצאות_בחירות,MATCH(C14516,siot!$F$3:$F$1887,0),27)</f>
        <v>1</v>
      </c>
      <c r="H14516" s="2" t="b">
        <f t="shared" si="453"/>
        <v>0</v>
      </c>
      <c r="I14516" s="1" t="s">
        <v>2</v>
      </c>
      <c r="J14516" s="1" t="s">
        <v>5633</v>
      </c>
      <c r="K14516" s="1"/>
    </row>
    <row r="14517" spans="1:11" hidden="1">
      <c r="A14517" s="1" t="s">
        <v>5586</v>
      </c>
      <c r="B14517" s="1" t="s">
        <v>142</v>
      </c>
      <c r="C14517" s="48" t="str">
        <f t="shared" si="452"/>
        <v>ט פוריידיס</v>
      </c>
      <c r="D14517" s="1" t="s">
        <v>5632</v>
      </c>
      <c r="E14517" s="1"/>
      <c r="F14517" s="2">
        <v>6</v>
      </c>
      <c r="G14517" s="2">
        <f>INDEX(תוצאות_בחירות,MATCH(C14517,siot!$F$3:$F$1887,0),27)</f>
        <v>1</v>
      </c>
      <c r="H14517" s="2" t="b">
        <f t="shared" si="453"/>
        <v>0</v>
      </c>
      <c r="I14517" s="1" t="s">
        <v>2</v>
      </c>
      <c r="J14517" s="1" t="s">
        <v>5631</v>
      </c>
      <c r="K14517" s="1"/>
    </row>
    <row r="14518" spans="1:11" hidden="1">
      <c r="A14518" s="1" t="s">
        <v>5586</v>
      </c>
      <c r="B14518" s="1" t="s">
        <v>87</v>
      </c>
      <c r="C14518" s="48" t="str">
        <f t="shared" si="452"/>
        <v>נ פוריידיס</v>
      </c>
      <c r="D14518" s="1" t="s">
        <v>5624</v>
      </c>
      <c r="E14518" s="1" t="s">
        <v>3</v>
      </c>
      <c r="F14518" s="2" t="s">
        <v>19548</v>
      </c>
      <c r="G14518" s="2">
        <f>INDEX(תוצאות_בחירות,MATCH(C14518,siot!$F$3:$F$1887,0),27)</f>
        <v>2</v>
      </c>
      <c r="H14518" s="2" t="b">
        <f t="shared" si="453"/>
        <v>0</v>
      </c>
      <c r="I14518" s="1"/>
      <c r="J14518" s="1"/>
      <c r="K14518" s="1"/>
    </row>
    <row r="14519" spans="1:11">
      <c r="A14519" s="1" t="s">
        <v>5586</v>
      </c>
      <c r="B14519" s="1" t="s">
        <v>87</v>
      </c>
      <c r="C14519" s="48" t="str">
        <f t="shared" si="452"/>
        <v>נ פוריידיס</v>
      </c>
      <c r="D14519" s="1" t="s">
        <v>5624</v>
      </c>
      <c r="E14519" s="1"/>
      <c r="F14519" s="2">
        <v>1</v>
      </c>
      <c r="G14519" s="2">
        <f>INDEX(תוצאות_בחירות,MATCH(C14519,siot!$F$3:$F$1887,0),27)</f>
        <v>2</v>
      </c>
      <c r="H14519" s="2" t="b">
        <f t="shared" si="453"/>
        <v>1</v>
      </c>
      <c r="I14519" s="1" t="s">
        <v>2</v>
      </c>
      <c r="J14519" s="1" t="s">
        <v>5630</v>
      </c>
      <c r="K14519" s="1"/>
    </row>
    <row r="14520" spans="1:11">
      <c r="A14520" s="1" t="s">
        <v>5586</v>
      </c>
      <c r="B14520" s="1" t="s">
        <v>87</v>
      </c>
      <c r="C14520" s="48" t="str">
        <f t="shared" si="452"/>
        <v>נ פוריידיס</v>
      </c>
      <c r="D14520" s="1" t="s">
        <v>5624</v>
      </c>
      <c r="E14520" s="1"/>
      <c r="F14520" s="2">
        <v>2</v>
      </c>
      <c r="G14520" s="2">
        <f>INDEX(תוצאות_בחירות,MATCH(C14520,siot!$F$3:$F$1887,0),27)</f>
        <v>2</v>
      </c>
      <c r="H14520" s="2" t="b">
        <f t="shared" si="453"/>
        <v>1</v>
      </c>
      <c r="I14520" s="1" t="s">
        <v>2</v>
      </c>
      <c r="J14520" s="1" t="s">
        <v>5629</v>
      </c>
      <c r="K14520" s="1"/>
    </row>
    <row r="14521" spans="1:11" hidden="1">
      <c r="A14521" s="1" t="s">
        <v>5586</v>
      </c>
      <c r="B14521" s="1" t="s">
        <v>87</v>
      </c>
      <c r="C14521" s="48" t="str">
        <f t="shared" si="452"/>
        <v>נ פוריידיס</v>
      </c>
      <c r="D14521" s="1" t="s">
        <v>5624</v>
      </c>
      <c r="E14521" s="1"/>
      <c r="F14521" s="2">
        <v>3</v>
      </c>
      <c r="G14521" s="2">
        <f>INDEX(תוצאות_בחירות,MATCH(C14521,siot!$F$3:$F$1887,0),27)</f>
        <v>2</v>
      </c>
      <c r="H14521" s="2" t="b">
        <f t="shared" si="453"/>
        <v>0</v>
      </c>
      <c r="I14521" s="1" t="s">
        <v>2</v>
      </c>
      <c r="J14521" s="1" t="s">
        <v>5628</v>
      </c>
      <c r="K14521" s="1"/>
    </row>
    <row r="14522" spans="1:11" hidden="1">
      <c r="A14522" s="1" t="s">
        <v>5586</v>
      </c>
      <c r="B14522" s="1" t="s">
        <v>87</v>
      </c>
      <c r="C14522" s="48" t="str">
        <f t="shared" si="452"/>
        <v>נ פוריידיס</v>
      </c>
      <c r="D14522" s="1" t="s">
        <v>5624</v>
      </c>
      <c r="E14522" s="1"/>
      <c r="F14522" s="2">
        <v>4</v>
      </c>
      <c r="G14522" s="2">
        <f>INDEX(תוצאות_בחירות,MATCH(C14522,siot!$F$3:$F$1887,0),27)</f>
        <v>2</v>
      </c>
      <c r="H14522" s="2" t="b">
        <f t="shared" si="453"/>
        <v>0</v>
      </c>
      <c r="I14522" s="1" t="s">
        <v>2</v>
      </c>
      <c r="J14522" s="1" t="s">
        <v>5627</v>
      </c>
      <c r="K14522" s="1"/>
    </row>
    <row r="14523" spans="1:11" hidden="1">
      <c r="A14523" s="1" t="s">
        <v>5586</v>
      </c>
      <c r="B14523" s="1" t="s">
        <v>87</v>
      </c>
      <c r="C14523" s="48" t="str">
        <f t="shared" si="452"/>
        <v>נ פוריידיס</v>
      </c>
      <c r="D14523" s="1" t="s">
        <v>5624</v>
      </c>
      <c r="E14523" s="1"/>
      <c r="F14523" s="2">
        <v>5</v>
      </c>
      <c r="G14523" s="2">
        <f>INDEX(תוצאות_בחירות,MATCH(C14523,siot!$F$3:$F$1887,0),27)</f>
        <v>2</v>
      </c>
      <c r="H14523" s="2" t="b">
        <f t="shared" si="453"/>
        <v>0</v>
      </c>
      <c r="I14523" s="1" t="s">
        <v>2</v>
      </c>
      <c r="J14523" s="1" t="s">
        <v>5626</v>
      </c>
      <c r="K14523" s="1"/>
    </row>
    <row r="14524" spans="1:11" hidden="1">
      <c r="A14524" s="1" t="s">
        <v>5586</v>
      </c>
      <c r="B14524" s="1" t="s">
        <v>87</v>
      </c>
      <c r="C14524" s="48" t="str">
        <f t="shared" si="452"/>
        <v>נ פוריידיס</v>
      </c>
      <c r="D14524" s="1" t="s">
        <v>5624</v>
      </c>
      <c r="E14524" s="1"/>
      <c r="F14524" s="2">
        <v>6</v>
      </c>
      <c r="G14524" s="2">
        <f>INDEX(תוצאות_בחירות,MATCH(C14524,siot!$F$3:$F$1887,0),27)</f>
        <v>2</v>
      </c>
      <c r="H14524" s="2" t="b">
        <f t="shared" si="453"/>
        <v>0</v>
      </c>
      <c r="I14524" s="1" t="s">
        <v>2</v>
      </c>
      <c r="J14524" s="1" t="s">
        <v>5625</v>
      </c>
      <c r="K14524" s="1"/>
    </row>
    <row r="14525" spans="1:11" hidden="1">
      <c r="A14525" s="1" t="s">
        <v>5586</v>
      </c>
      <c r="B14525" s="1" t="s">
        <v>87</v>
      </c>
      <c r="C14525" s="48" t="str">
        <f t="shared" si="452"/>
        <v>נ פוריידיס</v>
      </c>
      <c r="D14525" s="1" t="s">
        <v>5624</v>
      </c>
      <c r="E14525" s="1"/>
      <c r="F14525" s="2">
        <v>7</v>
      </c>
      <c r="G14525" s="2">
        <f>INDEX(תוצאות_בחירות,MATCH(C14525,siot!$F$3:$F$1887,0),27)</f>
        <v>2</v>
      </c>
      <c r="H14525" s="2" t="b">
        <f t="shared" si="453"/>
        <v>0</v>
      </c>
      <c r="I14525" s="1" t="s">
        <v>2</v>
      </c>
      <c r="J14525" s="1" t="s">
        <v>5623</v>
      </c>
      <c r="K14525" s="1"/>
    </row>
    <row r="14526" spans="1:11" hidden="1">
      <c r="A14526" s="1" t="s">
        <v>5586</v>
      </c>
      <c r="B14526" s="1" t="s">
        <v>2595</v>
      </c>
      <c r="C14526" s="48" t="str">
        <f t="shared" si="452"/>
        <v>עא פוריידיס</v>
      </c>
      <c r="D14526" s="1" t="s">
        <v>5608</v>
      </c>
      <c r="E14526" s="1" t="s">
        <v>18</v>
      </c>
      <c r="F14526" s="2" t="s">
        <v>19548</v>
      </c>
      <c r="G14526" s="2">
        <f>INDEX(תוצאות_בחירות,MATCH(C14526,siot!$F$3:$F$1887,0),27)</f>
        <v>1</v>
      </c>
      <c r="H14526" s="2" t="b">
        <f t="shared" si="453"/>
        <v>0</v>
      </c>
      <c r="I14526" s="1"/>
      <c r="J14526" s="1"/>
      <c r="K14526" s="1"/>
    </row>
    <row r="14527" spans="1:11">
      <c r="A14527" s="1" t="s">
        <v>5586</v>
      </c>
      <c r="B14527" s="1" t="s">
        <v>2595</v>
      </c>
      <c r="C14527" s="48" t="str">
        <f t="shared" si="452"/>
        <v>עא פוריידיס</v>
      </c>
      <c r="D14527" s="1" t="s">
        <v>5608</v>
      </c>
      <c r="E14527" s="1" t="s">
        <v>17</v>
      </c>
      <c r="F14527" s="2">
        <v>1</v>
      </c>
      <c r="G14527" s="2">
        <f>INDEX(תוצאות_בחירות,MATCH(C14527,siot!$F$3:$F$1887,0),27)</f>
        <v>1</v>
      </c>
      <c r="H14527" s="2" t="b">
        <f t="shared" si="453"/>
        <v>1</v>
      </c>
      <c r="I14527" s="1" t="s">
        <v>2</v>
      </c>
      <c r="J14527" s="1" t="s">
        <v>5622</v>
      </c>
      <c r="K14527" s="1"/>
    </row>
    <row r="14528" spans="1:11" hidden="1">
      <c r="A14528" s="1" t="s">
        <v>5586</v>
      </c>
      <c r="B14528" s="1" t="s">
        <v>2595</v>
      </c>
      <c r="C14528" s="48" t="str">
        <f t="shared" si="452"/>
        <v>עא פוריידיס</v>
      </c>
      <c r="D14528" s="1" t="s">
        <v>5608</v>
      </c>
      <c r="E14528" s="1"/>
      <c r="F14528" s="2">
        <v>2</v>
      </c>
      <c r="G14528" s="2">
        <f>INDEX(תוצאות_בחירות,MATCH(C14528,siot!$F$3:$F$1887,0),27)</f>
        <v>1</v>
      </c>
      <c r="H14528" s="2" t="b">
        <f t="shared" si="453"/>
        <v>0</v>
      </c>
      <c r="I14528" s="1" t="s">
        <v>2</v>
      </c>
      <c r="J14528" s="1" t="s">
        <v>5621</v>
      </c>
      <c r="K14528" s="1"/>
    </row>
    <row r="14529" spans="1:11" hidden="1">
      <c r="A14529" s="1" t="s">
        <v>5586</v>
      </c>
      <c r="B14529" s="1" t="s">
        <v>2595</v>
      </c>
      <c r="C14529" s="48" t="str">
        <f t="shared" si="452"/>
        <v>עא פוריידיס</v>
      </c>
      <c r="D14529" s="1" t="s">
        <v>5608</v>
      </c>
      <c r="E14529" s="1"/>
      <c r="F14529" s="2">
        <v>3</v>
      </c>
      <c r="G14529" s="2">
        <f>INDEX(תוצאות_בחירות,MATCH(C14529,siot!$F$3:$F$1887,0),27)</f>
        <v>1</v>
      </c>
      <c r="H14529" s="2" t="b">
        <f t="shared" si="453"/>
        <v>0</v>
      </c>
      <c r="I14529" s="1" t="s">
        <v>2</v>
      </c>
      <c r="J14529" s="1" t="s">
        <v>5620</v>
      </c>
      <c r="K14529" s="1"/>
    </row>
    <row r="14530" spans="1:11" hidden="1">
      <c r="A14530" s="1" t="s">
        <v>5586</v>
      </c>
      <c r="B14530" s="1" t="s">
        <v>2595</v>
      </c>
      <c r="C14530" s="48" t="str">
        <f t="shared" si="452"/>
        <v>עא פוריידיס</v>
      </c>
      <c r="D14530" s="1" t="s">
        <v>5608</v>
      </c>
      <c r="E14530" s="1"/>
      <c r="F14530" s="2">
        <v>4</v>
      </c>
      <c r="G14530" s="2">
        <f>INDEX(תוצאות_בחירות,MATCH(C14530,siot!$F$3:$F$1887,0),27)</f>
        <v>1</v>
      </c>
      <c r="H14530" s="2" t="b">
        <f t="shared" si="453"/>
        <v>0</v>
      </c>
      <c r="I14530" s="1" t="s">
        <v>2</v>
      </c>
      <c r="J14530" s="1" t="s">
        <v>5619</v>
      </c>
      <c r="K14530" s="1"/>
    </row>
    <row r="14531" spans="1:11" hidden="1">
      <c r="A14531" s="1" t="s">
        <v>5586</v>
      </c>
      <c r="B14531" s="1" t="s">
        <v>2595</v>
      </c>
      <c r="C14531" s="48" t="str">
        <f t="shared" si="452"/>
        <v>עא פוריידיס</v>
      </c>
      <c r="D14531" s="1" t="s">
        <v>5608</v>
      </c>
      <c r="E14531" s="1"/>
      <c r="F14531" s="2">
        <v>5</v>
      </c>
      <c r="G14531" s="2">
        <f>INDEX(תוצאות_בחירות,MATCH(C14531,siot!$F$3:$F$1887,0),27)</f>
        <v>1</v>
      </c>
      <c r="H14531" s="2" t="b">
        <f t="shared" si="453"/>
        <v>0</v>
      </c>
      <c r="I14531" s="1" t="s">
        <v>2</v>
      </c>
      <c r="J14531" s="1" t="s">
        <v>5618</v>
      </c>
      <c r="K14531" s="1"/>
    </row>
    <row r="14532" spans="1:11" hidden="1">
      <c r="A14532" s="1" t="s">
        <v>5586</v>
      </c>
      <c r="B14532" s="1" t="s">
        <v>2595</v>
      </c>
      <c r="C14532" s="48" t="str">
        <f t="shared" ref="C14532:C14595" si="454">B14532&amp;" "&amp;A14532</f>
        <v>עא פוריידיס</v>
      </c>
      <c r="D14532" s="1" t="s">
        <v>5608</v>
      </c>
      <c r="E14532" s="1"/>
      <c r="F14532" s="2">
        <v>6</v>
      </c>
      <c r="G14532" s="2">
        <f>INDEX(תוצאות_בחירות,MATCH(C14532,siot!$F$3:$F$1887,0),27)</f>
        <v>1</v>
      </c>
      <c r="H14532" s="2" t="b">
        <f t="shared" ref="H14532:H14595" si="455">IF(OR(F14532&lt;G14532,G14532=F14532),TRUE,FALSE)</f>
        <v>0</v>
      </c>
      <c r="I14532" s="1" t="s">
        <v>2</v>
      </c>
      <c r="J14532" s="1" t="s">
        <v>5617</v>
      </c>
      <c r="K14532" s="1"/>
    </row>
    <row r="14533" spans="1:11" hidden="1">
      <c r="A14533" s="1" t="s">
        <v>5586</v>
      </c>
      <c r="B14533" s="1" t="s">
        <v>2595</v>
      </c>
      <c r="C14533" s="48" t="str">
        <f t="shared" si="454"/>
        <v>עא פוריידיס</v>
      </c>
      <c r="D14533" s="1" t="s">
        <v>5608</v>
      </c>
      <c r="E14533" s="1"/>
      <c r="F14533" s="2">
        <v>7</v>
      </c>
      <c r="G14533" s="2">
        <f>INDEX(תוצאות_בחירות,MATCH(C14533,siot!$F$3:$F$1887,0),27)</f>
        <v>1</v>
      </c>
      <c r="H14533" s="2" t="b">
        <f t="shared" si="455"/>
        <v>0</v>
      </c>
      <c r="I14533" s="1" t="s">
        <v>2</v>
      </c>
      <c r="J14533" s="1" t="s">
        <v>5616</v>
      </c>
      <c r="K14533" s="1"/>
    </row>
    <row r="14534" spans="1:11" hidden="1">
      <c r="A14534" s="1" t="s">
        <v>5586</v>
      </c>
      <c r="B14534" s="1" t="s">
        <v>2595</v>
      </c>
      <c r="C14534" s="48" t="str">
        <f t="shared" si="454"/>
        <v>עא פוריידיס</v>
      </c>
      <c r="D14534" s="1" t="s">
        <v>5608</v>
      </c>
      <c r="E14534" s="1"/>
      <c r="F14534" s="2">
        <v>8</v>
      </c>
      <c r="G14534" s="2">
        <f>INDEX(תוצאות_בחירות,MATCH(C14534,siot!$F$3:$F$1887,0),27)</f>
        <v>1</v>
      </c>
      <c r="H14534" s="2" t="b">
        <f t="shared" si="455"/>
        <v>0</v>
      </c>
      <c r="I14534" s="1" t="s">
        <v>2</v>
      </c>
      <c r="J14534" s="1" t="s">
        <v>5615</v>
      </c>
      <c r="K14534" s="1"/>
    </row>
    <row r="14535" spans="1:11" hidden="1">
      <c r="A14535" s="1" t="s">
        <v>5586</v>
      </c>
      <c r="B14535" s="1" t="s">
        <v>2595</v>
      </c>
      <c r="C14535" s="48" t="str">
        <f t="shared" si="454"/>
        <v>עא פוריידיס</v>
      </c>
      <c r="D14535" s="1" t="s">
        <v>5608</v>
      </c>
      <c r="E14535" s="1"/>
      <c r="F14535" s="2">
        <v>9</v>
      </c>
      <c r="G14535" s="2">
        <f>INDEX(תוצאות_בחירות,MATCH(C14535,siot!$F$3:$F$1887,0),27)</f>
        <v>1</v>
      </c>
      <c r="H14535" s="2" t="b">
        <f t="shared" si="455"/>
        <v>0</v>
      </c>
      <c r="I14535" s="1" t="s">
        <v>2</v>
      </c>
      <c r="J14535" s="1" t="s">
        <v>5614</v>
      </c>
      <c r="K14535" s="1"/>
    </row>
    <row r="14536" spans="1:11" hidden="1">
      <c r="A14536" s="1" t="s">
        <v>5586</v>
      </c>
      <c r="B14536" s="1" t="s">
        <v>2595</v>
      </c>
      <c r="C14536" s="48" t="str">
        <f t="shared" si="454"/>
        <v>עא פוריידיס</v>
      </c>
      <c r="D14536" s="1" t="s">
        <v>5608</v>
      </c>
      <c r="E14536" s="1"/>
      <c r="F14536" s="2">
        <v>10</v>
      </c>
      <c r="G14536" s="2">
        <f>INDEX(תוצאות_בחירות,MATCH(C14536,siot!$F$3:$F$1887,0),27)</f>
        <v>1</v>
      </c>
      <c r="H14536" s="2" t="b">
        <f t="shared" si="455"/>
        <v>0</v>
      </c>
      <c r="I14536" s="1" t="s">
        <v>2</v>
      </c>
      <c r="J14536" s="1" t="s">
        <v>5613</v>
      </c>
      <c r="K14536" s="1"/>
    </row>
    <row r="14537" spans="1:11" hidden="1">
      <c r="A14537" s="1" t="s">
        <v>5586</v>
      </c>
      <c r="B14537" s="1" t="s">
        <v>2595</v>
      </c>
      <c r="C14537" s="48" t="str">
        <f t="shared" si="454"/>
        <v>עא פוריידיס</v>
      </c>
      <c r="D14537" s="1" t="s">
        <v>5608</v>
      </c>
      <c r="E14537" s="1"/>
      <c r="F14537" s="2">
        <v>11</v>
      </c>
      <c r="G14537" s="2">
        <f>INDEX(תוצאות_בחירות,MATCH(C14537,siot!$F$3:$F$1887,0),27)</f>
        <v>1</v>
      </c>
      <c r="H14537" s="2" t="b">
        <f t="shared" si="455"/>
        <v>0</v>
      </c>
      <c r="I14537" s="1" t="s">
        <v>2</v>
      </c>
      <c r="J14537" s="1" t="s">
        <v>5612</v>
      </c>
      <c r="K14537" s="1"/>
    </row>
    <row r="14538" spans="1:11" hidden="1">
      <c r="A14538" s="1" t="s">
        <v>5586</v>
      </c>
      <c r="B14538" s="1" t="s">
        <v>2595</v>
      </c>
      <c r="C14538" s="48" t="str">
        <f t="shared" si="454"/>
        <v>עא פוריידיס</v>
      </c>
      <c r="D14538" s="1" t="s">
        <v>5608</v>
      </c>
      <c r="E14538" s="1"/>
      <c r="F14538" s="2">
        <v>12</v>
      </c>
      <c r="G14538" s="2">
        <f>INDEX(תוצאות_בחירות,MATCH(C14538,siot!$F$3:$F$1887,0),27)</f>
        <v>1</v>
      </c>
      <c r="H14538" s="2" t="b">
        <f t="shared" si="455"/>
        <v>0</v>
      </c>
      <c r="I14538" s="1" t="s">
        <v>2</v>
      </c>
      <c r="J14538" s="1" t="s">
        <v>5611</v>
      </c>
      <c r="K14538" s="1"/>
    </row>
    <row r="14539" spans="1:11" hidden="1">
      <c r="A14539" s="1" t="s">
        <v>5586</v>
      </c>
      <c r="B14539" s="1" t="s">
        <v>2595</v>
      </c>
      <c r="C14539" s="48" t="str">
        <f t="shared" si="454"/>
        <v>עא פוריידיס</v>
      </c>
      <c r="D14539" s="1" t="s">
        <v>5608</v>
      </c>
      <c r="E14539" s="1"/>
      <c r="F14539" s="2">
        <v>13</v>
      </c>
      <c r="G14539" s="2">
        <f>INDEX(תוצאות_בחירות,MATCH(C14539,siot!$F$3:$F$1887,0),27)</f>
        <v>1</v>
      </c>
      <c r="H14539" s="2" t="b">
        <f t="shared" si="455"/>
        <v>0</v>
      </c>
      <c r="I14539" s="1" t="s">
        <v>2</v>
      </c>
      <c r="J14539" s="1" t="s">
        <v>5610</v>
      </c>
      <c r="K14539" s="1"/>
    </row>
    <row r="14540" spans="1:11" hidden="1">
      <c r="A14540" s="1" t="s">
        <v>5586</v>
      </c>
      <c r="B14540" s="1" t="s">
        <v>2595</v>
      </c>
      <c r="C14540" s="48" t="str">
        <f t="shared" si="454"/>
        <v>עא פוריידיס</v>
      </c>
      <c r="D14540" s="1" t="s">
        <v>5608</v>
      </c>
      <c r="E14540" s="1"/>
      <c r="F14540" s="2">
        <v>14</v>
      </c>
      <c r="G14540" s="2">
        <f>INDEX(תוצאות_בחירות,MATCH(C14540,siot!$F$3:$F$1887,0),27)</f>
        <v>1</v>
      </c>
      <c r="H14540" s="2" t="b">
        <f t="shared" si="455"/>
        <v>0</v>
      </c>
      <c r="I14540" s="1" t="s">
        <v>2</v>
      </c>
      <c r="J14540" s="1" t="s">
        <v>5609</v>
      </c>
      <c r="K14540" s="1"/>
    </row>
    <row r="14541" spans="1:11" hidden="1">
      <c r="A14541" s="1" t="s">
        <v>5586</v>
      </c>
      <c r="B14541" s="1" t="s">
        <v>2595</v>
      </c>
      <c r="C14541" s="48" t="str">
        <f t="shared" si="454"/>
        <v>עא פוריידיס</v>
      </c>
      <c r="D14541" s="1" t="s">
        <v>5608</v>
      </c>
      <c r="E14541" s="1"/>
      <c r="F14541" s="2">
        <v>15</v>
      </c>
      <c r="G14541" s="2">
        <f>INDEX(תוצאות_בחירות,MATCH(C14541,siot!$F$3:$F$1887,0),27)</f>
        <v>1</v>
      </c>
      <c r="H14541" s="2" t="b">
        <f t="shared" si="455"/>
        <v>0</v>
      </c>
      <c r="I14541" s="1" t="s">
        <v>2</v>
      </c>
      <c r="J14541" s="1" t="s">
        <v>5607</v>
      </c>
      <c r="K14541" s="1"/>
    </row>
    <row r="14542" spans="1:11" hidden="1">
      <c r="A14542" s="1" t="s">
        <v>5586</v>
      </c>
      <c r="B14542" s="1" t="s">
        <v>5603</v>
      </c>
      <c r="C14542" s="48" t="str">
        <f t="shared" si="454"/>
        <v>פא פוריידיס</v>
      </c>
      <c r="D14542" s="1" t="s">
        <v>5602</v>
      </c>
      <c r="E14542" s="1" t="s">
        <v>3</v>
      </c>
      <c r="F14542" s="2" t="s">
        <v>19548</v>
      </c>
      <c r="G14542" s="2">
        <f>INDEX(תוצאות_בחירות,MATCH(C14542,siot!$F$3:$F$1887,0),27)</f>
        <v>0</v>
      </c>
      <c r="H14542" s="2" t="b">
        <f t="shared" si="455"/>
        <v>0</v>
      </c>
      <c r="I14542" s="1"/>
      <c r="J14542" s="1"/>
      <c r="K14542" s="1"/>
    </row>
    <row r="14543" spans="1:11" hidden="1">
      <c r="A14543" s="1" t="s">
        <v>5586</v>
      </c>
      <c r="B14543" s="1" t="s">
        <v>5603</v>
      </c>
      <c r="C14543" s="48" t="str">
        <f t="shared" si="454"/>
        <v>פא פוריידיס</v>
      </c>
      <c r="D14543" s="1" t="s">
        <v>5602</v>
      </c>
      <c r="E14543" s="1"/>
      <c r="F14543" s="2">
        <v>1</v>
      </c>
      <c r="G14543" s="2">
        <f>INDEX(תוצאות_בחירות,MATCH(C14543,siot!$F$3:$F$1887,0),27)</f>
        <v>0</v>
      </c>
      <c r="H14543" s="2" t="b">
        <f t="shared" si="455"/>
        <v>0</v>
      </c>
      <c r="I14543" s="1" t="s">
        <v>2</v>
      </c>
      <c r="J14543" s="1" t="s">
        <v>5606</v>
      </c>
      <c r="K14543" s="1"/>
    </row>
    <row r="14544" spans="1:11" hidden="1">
      <c r="A14544" s="1" t="s">
        <v>5586</v>
      </c>
      <c r="B14544" s="1" t="s">
        <v>5603</v>
      </c>
      <c r="C14544" s="48" t="str">
        <f t="shared" si="454"/>
        <v>פא פוריידיס</v>
      </c>
      <c r="D14544" s="1" t="s">
        <v>5602</v>
      </c>
      <c r="E14544" s="1"/>
      <c r="F14544" s="2">
        <v>2</v>
      </c>
      <c r="G14544" s="2">
        <f>INDEX(תוצאות_בחירות,MATCH(C14544,siot!$F$3:$F$1887,0),27)</f>
        <v>0</v>
      </c>
      <c r="H14544" s="2" t="b">
        <f t="shared" si="455"/>
        <v>0</v>
      </c>
      <c r="I14544" s="1" t="s">
        <v>2</v>
      </c>
      <c r="J14544" s="1" t="s">
        <v>5605</v>
      </c>
      <c r="K14544" s="1"/>
    </row>
    <row r="14545" spans="1:11" hidden="1">
      <c r="A14545" s="1" t="s">
        <v>5586</v>
      </c>
      <c r="B14545" s="1" t="s">
        <v>5603</v>
      </c>
      <c r="C14545" s="48" t="str">
        <f t="shared" si="454"/>
        <v>פא פוריידיס</v>
      </c>
      <c r="D14545" s="1" t="s">
        <v>5602</v>
      </c>
      <c r="E14545" s="1"/>
      <c r="F14545" s="2">
        <v>3</v>
      </c>
      <c r="G14545" s="2">
        <f>INDEX(תוצאות_בחירות,MATCH(C14545,siot!$F$3:$F$1887,0),27)</f>
        <v>0</v>
      </c>
      <c r="H14545" s="2" t="b">
        <f t="shared" si="455"/>
        <v>0</v>
      </c>
      <c r="I14545" s="1" t="s">
        <v>2</v>
      </c>
      <c r="J14545" s="1" t="s">
        <v>5604</v>
      </c>
      <c r="K14545" s="1"/>
    </row>
    <row r="14546" spans="1:11" hidden="1">
      <c r="A14546" s="1" t="s">
        <v>5586</v>
      </c>
      <c r="B14546" s="1" t="s">
        <v>5603</v>
      </c>
      <c r="C14546" s="48" t="str">
        <f t="shared" si="454"/>
        <v>פא פוריידיס</v>
      </c>
      <c r="D14546" s="1" t="s">
        <v>5602</v>
      </c>
      <c r="E14546" s="1"/>
      <c r="F14546" s="2">
        <v>4</v>
      </c>
      <c r="G14546" s="2">
        <f>INDEX(תוצאות_בחירות,MATCH(C14546,siot!$F$3:$F$1887,0),27)</f>
        <v>0</v>
      </c>
      <c r="H14546" s="2" t="b">
        <f t="shared" si="455"/>
        <v>0</v>
      </c>
      <c r="I14546" s="1" t="s">
        <v>2</v>
      </c>
      <c r="J14546" s="1" t="s">
        <v>5601</v>
      </c>
      <c r="K14546" s="1"/>
    </row>
    <row r="14547" spans="1:11" hidden="1">
      <c r="A14547" s="1" t="s">
        <v>5586</v>
      </c>
      <c r="B14547" s="1" t="s">
        <v>339</v>
      </c>
      <c r="C14547" s="48" t="str">
        <f t="shared" si="454"/>
        <v>ץ פוריידיס</v>
      </c>
      <c r="D14547" s="1" t="s">
        <v>5546</v>
      </c>
      <c r="E14547" s="1" t="s">
        <v>3</v>
      </c>
      <c r="F14547" s="2" t="s">
        <v>19548</v>
      </c>
      <c r="G14547" s="2">
        <f>INDEX(תוצאות_בחירות,MATCH(C14547,siot!$F$3:$F$1887,0),27)</f>
        <v>0</v>
      </c>
      <c r="H14547" s="2" t="b">
        <f t="shared" si="455"/>
        <v>0</v>
      </c>
      <c r="I14547" s="1"/>
      <c r="J14547" s="1"/>
      <c r="K14547" s="1"/>
    </row>
    <row r="14548" spans="1:11" hidden="1">
      <c r="A14548" s="1" t="s">
        <v>5586</v>
      </c>
      <c r="B14548" s="1" t="s">
        <v>339</v>
      </c>
      <c r="C14548" s="48" t="str">
        <f t="shared" si="454"/>
        <v>ץ פוריידיס</v>
      </c>
      <c r="D14548" s="1" t="s">
        <v>5546</v>
      </c>
      <c r="E14548" s="1"/>
      <c r="F14548" s="2">
        <v>1</v>
      </c>
      <c r="G14548" s="2">
        <f>INDEX(תוצאות_בחירות,MATCH(C14548,siot!$F$3:$F$1887,0),27)</f>
        <v>0</v>
      </c>
      <c r="H14548" s="2" t="b">
        <f t="shared" si="455"/>
        <v>0</v>
      </c>
      <c r="I14548" s="1" t="s">
        <v>2</v>
      </c>
      <c r="J14548" s="1" t="s">
        <v>5600</v>
      </c>
      <c r="K14548" s="1"/>
    </row>
    <row r="14549" spans="1:11" hidden="1">
      <c r="A14549" s="1" t="s">
        <v>5586</v>
      </c>
      <c r="B14549" s="1" t="s">
        <v>339</v>
      </c>
      <c r="C14549" s="48" t="str">
        <f t="shared" si="454"/>
        <v>ץ פוריידיס</v>
      </c>
      <c r="D14549" s="1" t="s">
        <v>5546</v>
      </c>
      <c r="E14549" s="1"/>
      <c r="F14549" s="2">
        <v>2</v>
      </c>
      <c r="G14549" s="2">
        <f>INDEX(תוצאות_בחירות,MATCH(C14549,siot!$F$3:$F$1887,0),27)</f>
        <v>0</v>
      </c>
      <c r="H14549" s="2" t="b">
        <f t="shared" si="455"/>
        <v>0</v>
      </c>
      <c r="I14549" s="1" t="s">
        <v>2</v>
      </c>
      <c r="J14549" s="1" t="s">
        <v>5599</v>
      </c>
      <c r="K14549" s="1"/>
    </row>
    <row r="14550" spans="1:11" hidden="1">
      <c r="A14550" s="1" t="s">
        <v>5586</v>
      </c>
      <c r="B14550" s="1" t="s">
        <v>339</v>
      </c>
      <c r="C14550" s="48" t="str">
        <f t="shared" si="454"/>
        <v>ץ פוריידיס</v>
      </c>
      <c r="D14550" s="1" t="s">
        <v>5546</v>
      </c>
      <c r="E14550" s="1"/>
      <c r="F14550" s="2">
        <v>3</v>
      </c>
      <c r="G14550" s="2">
        <f>INDEX(תוצאות_בחירות,MATCH(C14550,siot!$F$3:$F$1887,0),27)</f>
        <v>0</v>
      </c>
      <c r="H14550" s="2" t="b">
        <f t="shared" si="455"/>
        <v>0</v>
      </c>
      <c r="I14550" s="1" t="s">
        <v>2</v>
      </c>
      <c r="J14550" s="1" t="s">
        <v>5598</v>
      </c>
      <c r="K14550" s="1"/>
    </row>
    <row r="14551" spans="1:11" hidden="1">
      <c r="A14551" s="1" t="s">
        <v>5586</v>
      </c>
      <c r="B14551" s="1" t="s">
        <v>339</v>
      </c>
      <c r="C14551" s="48" t="str">
        <f t="shared" si="454"/>
        <v>ץ פוריידיס</v>
      </c>
      <c r="D14551" s="1" t="s">
        <v>5546</v>
      </c>
      <c r="E14551" s="1"/>
      <c r="F14551" s="2">
        <v>4</v>
      </c>
      <c r="G14551" s="2">
        <f>INDEX(תוצאות_בחירות,MATCH(C14551,siot!$F$3:$F$1887,0),27)</f>
        <v>0</v>
      </c>
      <c r="H14551" s="2" t="b">
        <f t="shared" si="455"/>
        <v>0</v>
      </c>
      <c r="I14551" s="1" t="s">
        <v>2</v>
      </c>
      <c r="J14551" s="1" t="s">
        <v>5597</v>
      </c>
      <c r="K14551" s="1"/>
    </row>
    <row r="14552" spans="1:11" hidden="1">
      <c r="A14552" s="1" t="s">
        <v>5586</v>
      </c>
      <c r="B14552" s="1" t="s">
        <v>339</v>
      </c>
      <c r="C14552" s="48" t="str">
        <f t="shared" si="454"/>
        <v>ץ פוריידיס</v>
      </c>
      <c r="D14552" s="1" t="s">
        <v>5546</v>
      </c>
      <c r="E14552" s="1"/>
      <c r="F14552" s="2">
        <v>5</v>
      </c>
      <c r="G14552" s="2">
        <f>INDEX(תוצאות_בחירות,MATCH(C14552,siot!$F$3:$F$1887,0),27)</f>
        <v>0</v>
      </c>
      <c r="H14552" s="2" t="b">
        <f t="shared" si="455"/>
        <v>0</v>
      </c>
      <c r="I14552" s="1" t="s">
        <v>2</v>
      </c>
      <c r="J14552" s="1" t="s">
        <v>5596</v>
      </c>
      <c r="K14552" s="1"/>
    </row>
    <row r="14553" spans="1:11" hidden="1">
      <c r="A14553" s="1" t="s">
        <v>5586</v>
      </c>
      <c r="B14553" s="1" t="s">
        <v>339</v>
      </c>
      <c r="C14553" s="48" t="str">
        <f t="shared" si="454"/>
        <v>ץ פוריידיס</v>
      </c>
      <c r="D14553" s="1" t="s">
        <v>5546</v>
      </c>
      <c r="E14553" s="1"/>
      <c r="F14553" s="2">
        <v>6</v>
      </c>
      <c r="G14553" s="2">
        <f>INDEX(תוצאות_בחירות,MATCH(C14553,siot!$F$3:$F$1887,0),27)</f>
        <v>0</v>
      </c>
      <c r="H14553" s="2" t="b">
        <f t="shared" si="455"/>
        <v>0</v>
      </c>
      <c r="I14553" s="1" t="s">
        <v>2</v>
      </c>
      <c r="J14553" s="1" t="s">
        <v>2653</v>
      </c>
      <c r="K14553" s="1"/>
    </row>
    <row r="14554" spans="1:11" hidden="1">
      <c r="A14554" s="1" t="s">
        <v>5586</v>
      </c>
      <c r="B14554" s="1" t="s">
        <v>339</v>
      </c>
      <c r="C14554" s="48" t="str">
        <f t="shared" si="454"/>
        <v>ץ פוריידיס</v>
      </c>
      <c r="D14554" s="1" t="s">
        <v>5546</v>
      </c>
      <c r="E14554" s="1"/>
      <c r="F14554" s="2">
        <v>7</v>
      </c>
      <c r="G14554" s="2">
        <f>INDEX(תוצאות_בחירות,MATCH(C14554,siot!$F$3:$F$1887,0),27)</f>
        <v>0</v>
      </c>
      <c r="H14554" s="2" t="b">
        <f t="shared" si="455"/>
        <v>0</v>
      </c>
      <c r="I14554" s="1" t="s">
        <v>2</v>
      </c>
      <c r="J14554" s="1" t="s">
        <v>5595</v>
      </c>
      <c r="K14554" s="1"/>
    </row>
    <row r="14555" spans="1:11" hidden="1">
      <c r="A14555" s="1" t="s">
        <v>5586</v>
      </c>
      <c r="B14555" s="1" t="s">
        <v>259</v>
      </c>
      <c r="C14555" s="48" t="str">
        <f t="shared" si="454"/>
        <v>ק פוריידיס</v>
      </c>
      <c r="D14555" s="1" t="s">
        <v>5585</v>
      </c>
      <c r="E14555" s="1" t="s">
        <v>3</v>
      </c>
      <c r="F14555" s="2" t="s">
        <v>19548</v>
      </c>
      <c r="G14555" s="2">
        <f>INDEX(תוצאות_בחירות,MATCH(C14555,siot!$F$3:$F$1887,0),27)</f>
        <v>2</v>
      </c>
      <c r="H14555" s="2" t="b">
        <f t="shared" si="455"/>
        <v>0</v>
      </c>
      <c r="I14555" s="1"/>
      <c r="J14555" s="1"/>
      <c r="K14555" s="1"/>
    </row>
    <row r="14556" spans="1:11">
      <c r="A14556" s="1" t="s">
        <v>5586</v>
      </c>
      <c r="B14556" s="1" t="s">
        <v>259</v>
      </c>
      <c r="C14556" s="48" t="str">
        <f t="shared" si="454"/>
        <v>ק פוריידיס</v>
      </c>
      <c r="D14556" s="1" t="s">
        <v>5585</v>
      </c>
      <c r="E14556" s="1"/>
      <c r="F14556" s="2">
        <v>1</v>
      </c>
      <c r="G14556" s="2">
        <f>INDEX(תוצאות_בחירות,MATCH(C14556,siot!$F$3:$F$1887,0),27)</f>
        <v>2</v>
      </c>
      <c r="H14556" s="2" t="b">
        <f t="shared" si="455"/>
        <v>1</v>
      </c>
      <c r="I14556" s="1" t="s">
        <v>2</v>
      </c>
      <c r="J14556" s="1" t="s">
        <v>5594</v>
      </c>
      <c r="K14556" s="1"/>
    </row>
    <row r="14557" spans="1:11">
      <c r="A14557" s="1" t="s">
        <v>5586</v>
      </c>
      <c r="B14557" s="1" t="s">
        <v>259</v>
      </c>
      <c r="C14557" s="48" t="str">
        <f t="shared" si="454"/>
        <v>ק פוריידיס</v>
      </c>
      <c r="D14557" s="1" t="s">
        <v>5585</v>
      </c>
      <c r="E14557" s="1"/>
      <c r="F14557" s="2">
        <v>2</v>
      </c>
      <c r="G14557" s="2">
        <f>INDEX(תוצאות_בחירות,MATCH(C14557,siot!$F$3:$F$1887,0),27)</f>
        <v>2</v>
      </c>
      <c r="H14557" s="2" t="b">
        <f t="shared" si="455"/>
        <v>1</v>
      </c>
      <c r="I14557" s="1" t="s">
        <v>2</v>
      </c>
      <c r="J14557" s="1" t="s">
        <v>5593</v>
      </c>
      <c r="K14557" s="1"/>
    </row>
    <row r="14558" spans="1:11" hidden="1">
      <c r="A14558" s="1" t="s">
        <v>5586</v>
      </c>
      <c r="B14558" s="1" t="s">
        <v>259</v>
      </c>
      <c r="C14558" s="48" t="str">
        <f t="shared" si="454"/>
        <v>ק פוריידיס</v>
      </c>
      <c r="D14558" s="1" t="s">
        <v>5585</v>
      </c>
      <c r="E14558" s="1"/>
      <c r="F14558" s="2">
        <v>3</v>
      </c>
      <c r="G14558" s="2">
        <f>INDEX(תוצאות_בחירות,MATCH(C14558,siot!$F$3:$F$1887,0),27)</f>
        <v>2</v>
      </c>
      <c r="H14558" s="2" t="b">
        <f t="shared" si="455"/>
        <v>0</v>
      </c>
      <c r="I14558" s="1" t="s">
        <v>2</v>
      </c>
      <c r="J14558" s="1" t="s">
        <v>5592</v>
      </c>
      <c r="K14558" s="1"/>
    </row>
    <row r="14559" spans="1:11" hidden="1">
      <c r="A14559" s="1" t="s">
        <v>5586</v>
      </c>
      <c r="B14559" s="1" t="s">
        <v>259</v>
      </c>
      <c r="C14559" s="48" t="str">
        <f t="shared" si="454"/>
        <v>ק פוריידיס</v>
      </c>
      <c r="D14559" s="1" t="s">
        <v>5585</v>
      </c>
      <c r="E14559" s="1"/>
      <c r="F14559" s="2">
        <v>4</v>
      </c>
      <c r="G14559" s="2">
        <f>INDEX(תוצאות_בחירות,MATCH(C14559,siot!$F$3:$F$1887,0),27)</f>
        <v>2</v>
      </c>
      <c r="H14559" s="2" t="b">
        <f t="shared" si="455"/>
        <v>0</v>
      </c>
      <c r="I14559" s="1" t="s">
        <v>2</v>
      </c>
      <c r="J14559" s="1" t="s">
        <v>5591</v>
      </c>
      <c r="K14559" s="1"/>
    </row>
    <row r="14560" spans="1:11" hidden="1">
      <c r="A14560" s="1" t="s">
        <v>5586</v>
      </c>
      <c r="B14560" s="1" t="s">
        <v>259</v>
      </c>
      <c r="C14560" s="48" t="str">
        <f t="shared" si="454"/>
        <v>ק פוריידיס</v>
      </c>
      <c r="D14560" s="1" t="s">
        <v>5585</v>
      </c>
      <c r="E14560" s="1"/>
      <c r="F14560" s="2">
        <v>5</v>
      </c>
      <c r="G14560" s="2">
        <f>INDEX(תוצאות_בחירות,MATCH(C14560,siot!$F$3:$F$1887,0),27)</f>
        <v>2</v>
      </c>
      <c r="H14560" s="2" t="b">
        <f t="shared" si="455"/>
        <v>0</v>
      </c>
      <c r="I14560" s="1" t="s">
        <v>2</v>
      </c>
      <c r="J14560" s="1" t="s">
        <v>5590</v>
      </c>
      <c r="K14560" s="1"/>
    </row>
    <row r="14561" spans="1:11" hidden="1">
      <c r="A14561" s="1" t="s">
        <v>5586</v>
      </c>
      <c r="B14561" s="1" t="s">
        <v>259</v>
      </c>
      <c r="C14561" s="48" t="str">
        <f t="shared" si="454"/>
        <v>ק פוריידיס</v>
      </c>
      <c r="D14561" s="1" t="s">
        <v>5585</v>
      </c>
      <c r="E14561" s="1"/>
      <c r="F14561" s="2">
        <v>6</v>
      </c>
      <c r="G14561" s="2">
        <f>INDEX(תוצאות_בחירות,MATCH(C14561,siot!$F$3:$F$1887,0),27)</f>
        <v>2</v>
      </c>
      <c r="H14561" s="2" t="b">
        <f t="shared" si="455"/>
        <v>0</v>
      </c>
      <c r="I14561" s="1" t="s">
        <v>2</v>
      </c>
      <c r="J14561" s="1" t="s">
        <v>5589</v>
      </c>
      <c r="K14561" s="1"/>
    </row>
    <row r="14562" spans="1:11" hidden="1">
      <c r="A14562" s="1" t="s">
        <v>5586</v>
      </c>
      <c r="B14562" s="1" t="s">
        <v>259</v>
      </c>
      <c r="C14562" s="48" t="str">
        <f t="shared" si="454"/>
        <v>ק פוריידיס</v>
      </c>
      <c r="D14562" s="1" t="s">
        <v>5585</v>
      </c>
      <c r="E14562" s="1"/>
      <c r="F14562" s="2">
        <v>7</v>
      </c>
      <c r="G14562" s="2">
        <f>INDEX(תוצאות_בחירות,MATCH(C14562,siot!$F$3:$F$1887,0),27)</f>
        <v>2</v>
      </c>
      <c r="H14562" s="2" t="b">
        <f t="shared" si="455"/>
        <v>0</v>
      </c>
      <c r="I14562" s="1" t="s">
        <v>2</v>
      </c>
      <c r="J14562" s="1" t="s">
        <v>5588</v>
      </c>
      <c r="K14562" s="1"/>
    </row>
    <row r="14563" spans="1:11" hidden="1">
      <c r="A14563" s="1" t="s">
        <v>5586</v>
      </c>
      <c r="B14563" s="1" t="s">
        <v>259</v>
      </c>
      <c r="C14563" s="48" t="str">
        <f t="shared" si="454"/>
        <v>ק פוריידיס</v>
      </c>
      <c r="D14563" s="1" t="s">
        <v>5585</v>
      </c>
      <c r="E14563" s="1"/>
      <c r="F14563" s="2">
        <v>8</v>
      </c>
      <c r="G14563" s="2">
        <f>INDEX(תוצאות_בחירות,MATCH(C14563,siot!$F$3:$F$1887,0),27)</f>
        <v>2</v>
      </c>
      <c r="H14563" s="2" t="b">
        <f t="shared" si="455"/>
        <v>0</v>
      </c>
      <c r="I14563" s="1" t="s">
        <v>2</v>
      </c>
      <c r="J14563" s="1" t="s">
        <v>5587</v>
      </c>
      <c r="K14563" s="1"/>
    </row>
    <row r="14564" spans="1:11" hidden="1">
      <c r="A14564" s="1" t="s">
        <v>5586</v>
      </c>
      <c r="B14564" s="1" t="s">
        <v>259</v>
      </c>
      <c r="C14564" s="48" t="str">
        <f t="shared" si="454"/>
        <v>ק פוריידיס</v>
      </c>
      <c r="D14564" s="1" t="s">
        <v>5585</v>
      </c>
      <c r="E14564" s="1"/>
      <c r="F14564" s="2">
        <v>9</v>
      </c>
      <c r="G14564" s="2">
        <f>INDEX(תוצאות_בחירות,MATCH(C14564,siot!$F$3:$F$1887,0),27)</f>
        <v>2</v>
      </c>
      <c r="H14564" s="2" t="b">
        <f t="shared" si="455"/>
        <v>0</v>
      </c>
      <c r="I14564" s="1" t="s">
        <v>2</v>
      </c>
      <c r="J14564" s="1" t="s">
        <v>5584</v>
      </c>
      <c r="K14564" s="1"/>
    </row>
    <row r="14565" spans="1:11" hidden="1">
      <c r="A14565" s="1" t="s">
        <v>5497</v>
      </c>
      <c r="B14565" s="1" t="s">
        <v>3378</v>
      </c>
      <c r="C14565" s="48" t="str">
        <f t="shared" si="454"/>
        <v>אב פסוטה</v>
      </c>
      <c r="D14565" s="1" t="s">
        <v>5480</v>
      </c>
      <c r="E14565" s="1" t="s">
        <v>3</v>
      </c>
      <c r="F14565" s="2" t="s">
        <v>19548</v>
      </c>
      <c r="G14565" s="2">
        <f>INDEX(תוצאות_בחירות,MATCH(C14565,siot!$F$3:$F$1887,0),27)</f>
        <v>1</v>
      </c>
      <c r="H14565" s="2" t="b">
        <f t="shared" si="455"/>
        <v>0</v>
      </c>
      <c r="I14565" s="1"/>
      <c r="J14565" s="1"/>
      <c r="K14565" s="1"/>
    </row>
    <row r="14566" spans="1:11">
      <c r="A14566" s="1" t="s">
        <v>5497</v>
      </c>
      <c r="B14566" s="1" t="s">
        <v>3378</v>
      </c>
      <c r="C14566" s="48" t="str">
        <f t="shared" si="454"/>
        <v>אב פסוטה</v>
      </c>
      <c r="D14566" s="1" t="s">
        <v>5480</v>
      </c>
      <c r="E14566" s="1"/>
      <c r="F14566" s="2">
        <v>1</v>
      </c>
      <c r="G14566" s="2">
        <f>INDEX(תוצאות_בחירות,MATCH(C14566,siot!$F$3:$F$1887,0),27)</f>
        <v>1</v>
      </c>
      <c r="H14566" s="2" t="b">
        <f t="shared" si="455"/>
        <v>1</v>
      </c>
      <c r="I14566" s="1" t="s">
        <v>2</v>
      </c>
      <c r="J14566" s="1" t="s">
        <v>5583</v>
      </c>
      <c r="K14566" s="1"/>
    </row>
    <row r="14567" spans="1:11" hidden="1">
      <c r="A14567" s="1" t="s">
        <v>5497</v>
      </c>
      <c r="B14567" s="1" t="s">
        <v>3378</v>
      </c>
      <c r="C14567" s="48" t="str">
        <f t="shared" si="454"/>
        <v>אב פסוטה</v>
      </c>
      <c r="D14567" s="1" t="s">
        <v>5480</v>
      </c>
      <c r="E14567" s="1"/>
      <c r="F14567" s="2">
        <v>2</v>
      </c>
      <c r="G14567" s="2">
        <f>INDEX(תוצאות_בחירות,MATCH(C14567,siot!$F$3:$F$1887,0),27)</f>
        <v>1</v>
      </c>
      <c r="H14567" s="2" t="b">
        <f t="shared" si="455"/>
        <v>0</v>
      </c>
      <c r="I14567" s="1" t="s">
        <v>2</v>
      </c>
      <c r="J14567" s="1" t="s">
        <v>5582</v>
      </c>
      <c r="K14567" s="1"/>
    </row>
    <row r="14568" spans="1:11" hidden="1">
      <c r="A14568" s="1" t="s">
        <v>5497</v>
      </c>
      <c r="B14568" s="1" t="s">
        <v>3378</v>
      </c>
      <c r="C14568" s="48" t="str">
        <f t="shared" si="454"/>
        <v>אב פסוטה</v>
      </c>
      <c r="D14568" s="1" t="s">
        <v>5480</v>
      </c>
      <c r="E14568" s="1"/>
      <c r="F14568" s="2">
        <v>3</v>
      </c>
      <c r="G14568" s="2">
        <f>INDEX(תוצאות_בחירות,MATCH(C14568,siot!$F$3:$F$1887,0),27)</f>
        <v>1</v>
      </c>
      <c r="H14568" s="2" t="b">
        <f t="shared" si="455"/>
        <v>0</v>
      </c>
      <c r="I14568" s="1" t="s">
        <v>2</v>
      </c>
      <c r="J14568" s="1" t="s">
        <v>5581</v>
      </c>
      <c r="K14568" s="1"/>
    </row>
    <row r="14569" spans="1:11" hidden="1">
      <c r="A14569" s="1" t="s">
        <v>5497</v>
      </c>
      <c r="B14569" s="1" t="s">
        <v>3378</v>
      </c>
      <c r="C14569" s="48" t="str">
        <f t="shared" si="454"/>
        <v>אב פסוטה</v>
      </c>
      <c r="D14569" s="1" t="s">
        <v>5480</v>
      </c>
      <c r="E14569" s="1"/>
      <c r="F14569" s="2">
        <v>4</v>
      </c>
      <c r="G14569" s="2">
        <f>INDEX(תוצאות_בחירות,MATCH(C14569,siot!$F$3:$F$1887,0),27)</f>
        <v>1</v>
      </c>
      <c r="H14569" s="2" t="b">
        <f t="shared" si="455"/>
        <v>0</v>
      </c>
      <c r="I14569" s="1" t="s">
        <v>2</v>
      </c>
      <c r="J14569" s="1" t="s">
        <v>5580</v>
      </c>
      <c r="K14569" s="1"/>
    </row>
    <row r="14570" spans="1:11" hidden="1">
      <c r="A14570" s="1" t="s">
        <v>5497</v>
      </c>
      <c r="B14570" s="1" t="s">
        <v>3378</v>
      </c>
      <c r="C14570" s="48" t="str">
        <f t="shared" si="454"/>
        <v>אב פסוטה</v>
      </c>
      <c r="D14570" s="1" t="s">
        <v>5480</v>
      </c>
      <c r="E14570" s="1"/>
      <c r="F14570" s="2">
        <v>5</v>
      </c>
      <c r="G14570" s="2">
        <f>INDEX(תוצאות_בחירות,MATCH(C14570,siot!$F$3:$F$1887,0),27)</f>
        <v>1</v>
      </c>
      <c r="H14570" s="2" t="b">
        <f t="shared" si="455"/>
        <v>0</v>
      </c>
      <c r="I14570" s="1" t="s">
        <v>2</v>
      </c>
      <c r="J14570" s="1" t="s">
        <v>5579</v>
      </c>
      <c r="K14570" s="1"/>
    </row>
    <row r="14571" spans="1:11" hidden="1">
      <c r="A14571" s="1" t="s">
        <v>5497</v>
      </c>
      <c r="B14571" s="1" t="s">
        <v>3378</v>
      </c>
      <c r="C14571" s="48" t="str">
        <f t="shared" si="454"/>
        <v>אב פסוטה</v>
      </c>
      <c r="D14571" s="1" t="s">
        <v>5480</v>
      </c>
      <c r="E14571" s="1"/>
      <c r="F14571" s="2">
        <v>6</v>
      </c>
      <c r="G14571" s="2">
        <f>INDEX(תוצאות_בחירות,MATCH(C14571,siot!$F$3:$F$1887,0),27)</f>
        <v>1</v>
      </c>
      <c r="H14571" s="2" t="b">
        <f t="shared" si="455"/>
        <v>0</v>
      </c>
      <c r="I14571" s="1" t="s">
        <v>2</v>
      </c>
      <c r="J14571" s="1" t="s">
        <v>5578</v>
      </c>
      <c r="K14571" s="1"/>
    </row>
    <row r="14572" spans="1:11" hidden="1">
      <c r="A14572" s="1" t="s">
        <v>5497</v>
      </c>
      <c r="B14572" s="1" t="s">
        <v>5573</v>
      </c>
      <c r="C14572" s="48" t="str">
        <f t="shared" si="454"/>
        <v>אד פסוטה</v>
      </c>
      <c r="D14572" s="1" t="s">
        <v>5572</v>
      </c>
      <c r="E14572" s="1" t="s">
        <v>3</v>
      </c>
      <c r="F14572" s="2" t="s">
        <v>19548</v>
      </c>
      <c r="G14572" s="2">
        <f>INDEX(תוצאות_בחירות,MATCH(C14572,siot!$F$3:$F$1887,0),27)</f>
        <v>1</v>
      </c>
      <c r="H14572" s="2" t="b">
        <f t="shared" si="455"/>
        <v>0</v>
      </c>
      <c r="I14572" s="1"/>
      <c r="J14572" s="1"/>
      <c r="K14572" s="1"/>
    </row>
    <row r="14573" spans="1:11">
      <c r="A14573" s="1" t="s">
        <v>5497</v>
      </c>
      <c r="B14573" s="1" t="s">
        <v>5573</v>
      </c>
      <c r="C14573" s="48" t="str">
        <f t="shared" si="454"/>
        <v>אד פסוטה</v>
      </c>
      <c r="D14573" s="1" t="s">
        <v>5572</v>
      </c>
      <c r="E14573" s="1"/>
      <c r="F14573" s="2">
        <v>1</v>
      </c>
      <c r="G14573" s="2">
        <f>INDEX(תוצאות_בחירות,MATCH(C14573,siot!$F$3:$F$1887,0),27)</f>
        <v>1</v>
      </c>
      <c r="H14573" s="2" t="b">
        <f t="shared" si="455"/>
        <v>1</v>
      </c>
      <c r="I14573" s="1" t="s">
        <v>2</v>
      </c>
      <c r="J14573" s="1" t="s">
        <v>5577</v>
      </c>
      <c r="K14573" s="1"/>
    </row>
    <row r="14574" spans="1:11" hidden="1">
      <c r="A14574" s="1" t="s">
        <v>5497</v>
      </c>
      <c r="B14574" s="1" t="s">
        <v>5573</v>
      </c>
      <c r="C14574" s="48" t="str">
        <f t="shared" si="454"/>
        <v>אד פסוטה</v>
      </c>
      <c r="D14574" s="1" t="s">
        <v>5572</v>
      </c>
      <c r="E14574" s="1"/>
      <c r="F14574" s="2">
        <v>2</v>
      </c>
      <c r="G14574" s="2">
        <f>INDEX(תוצאות_בחירות,MATCH(C14574,siot!$F$3:$F$1887,0),27)</f>
        <v>1</v>
      </c>
      <c r="H14574" s="2" t="b">
        <f t="shared" si="455"/>
        <v>0</v>
      </c>
      <c r="I14574" s="1" t="s">
        <v>2</v>
      </c>
      <c r="J14574" s="1" t="s">
        <v>5576</v>
      </c>
      <c r="K14574" s="1"/>
    </row>
    <row r="14575" spans="1:11" hidden="1">
      <c r="A14575" s="1" t="s">
        <v>5497</v>
      </c>
      <c r="B14575" s="1" t="s">
        <v>5573</v>
      </c>
      <c r="C14575" s="48" t="str">
        <f t="shared" si="454"/>
        <v>אד פסוטה</v>
      </c>
      <c r="D14575" s="1" t="s">
        <v>5572</v>
      </c>
      <c r="E14575" s="1"/>
      <c r="F14575" s="2">
        <v>3</v>
      </c>
      <c r="G14575" s="2">
        <f>INDEX(תוצאות_בחירות,MATCH(C14575,siot!$F$3:$F$1887,0),27)</f>
        <v>1</v>
      </c>
      <c r="H14575" s="2" t="b">
        <f t="shared" si="455"/>
        <v>0</v>
      </c>
      <c r="I14575" s="1" t="s">
        <v>2</v>
      </c>
      <c r="J14575" s="1" t="s">
        <v>5575</v>
      </c>
      <c r="K14575" s="1"/>
    </row>
    <row r="14576" spans="1:11" hidden="1">
      <c r="A14576" s="1" t="s">
        <v>5497</v>
      </c>
      <c r="B14576" s="1" t="s">
        <v>5573</v>
      </c>
      <c r="C14576" s="48" t="str">
        <f t="shared" si="454"/>
        <v>אד פסוטה</v>
      </c>
      <c r="D14576" s="1" t="s">
        <v>5572</v>
      </c>
      <c r="E14576" s="1"/>
      <c r="F14576" s="2">
        <v>4</v>
      </c>
      <c r="G14576" s="2">
        <f>INDEX(תוצאות_בחירות,MATCH(C14576,siot!$F$3:$F$1887,0),27)</f>
        <v>1</v>
      </c>
      <c r="H14576" s="2" t="b">
        <f t="shared" si="455"/>
        <v>0</v>
      </c>
      <c r="I14576" s="1" t="s">
        <v>2</v>
      </c>
      <c r="J14576" s="1" t="s">
        <v>5574</v>
      </c>
      <c r="K14576" s="1"/>
    </row>
    <row r="14577" spans="1:11" hidden="1">
      <c r="A14577" s="1" t="s">
        <v>5497</v>
      </c>
      <c r="B14577" s="1" t="s">
        <v>5573</v>
      </c>
      <c r="C14577" s="48" t="str">
        <f t="shared" si="454"/>
        <v>אד פסוטה</v>
      </c>
      <c r="D14577" s="1" t="s">
        <v>5572</v>
      </c>
      <c r="E14577" s="1"/>
      <c r="F14577" s="2">
        <v>5</v>
      </c>
      <c r="G14577" s="2">
        <f>INDEX(תוצאות_בחירות,MATCH(C14577,siot!$F$3:$F$1887,0),27)</f>
        <v>1</v>
      </c>
      <c r="H14577" s="2" t="b">
        <f t="shared" si="455"/>
        <v>0</v>
      </c>
      <c r="I14577" s="1" t="s">
        <v>2</v>
      </c>
      <c r="J14577" s="1" t="s">
        <v>5571</v>
      </c>
      <c r="K14577" s="1"/>
    </row>
    <row r="14578" spans="1:11" hidden="1">
      <c r="A14578" s="1" t="s">
        <v>5497</v>
      </c>
      <c r="B14578" s="1" t="s">
        <v>5568</v>
      </c>
      <c r="C14578" s="48" t="str">
        <f t="shared" si="454"/>
        <v>בל פסוטה</v>
      </c>
      <c r="D14578" s="1" t="s">
        <v>5567</v>
      </c>
      <c r="E14578" s="1" t="s">
        <v>3</v>
      </c>
      <c r="F14578" s="2" t="s">
        <v>19548</v>
      </c>
      <c r="G14578" s="2">
        <f>INDEX(תוצאות_בחירות,MATCH(C14578,siot!$F$3:$F$1887,0),27)</f>
        <v>0</v>
      </c>
      <c r="H14578" s="2" t="b">
        <f t="shared" si="455"/>
        <v>0</v>
      </c>
      <c r="I14578" s="1"/>
      <c r="J14578" s="1"/>
      <c r="K14578" s="1"/>
    </row>
    <row r="14579" spans="1:11" hidden="1">
      <c r="A14579" s="1" t="s">
        <v>5497</v>
      </c>
      <c r="B14579" s="1" t="s">
        <v>5568</v>
      </c>
      <c r="C14579" s="48" t="str">
        <f t="shared" si="454"/>
        <v>בל פסוטה</v>
      </c>
      <c r="D14579" s="1" t="s">
        <v>5567</v>
      </c>
      <c r="E14579" s="1"/>
      <c r="F14579" s="2">
        <v>1</v>
      </c>
      <c r="G14579" s="2">
        <f>INDEX(תוצאות_בחירות,MATCH(C14579,siot!$F$3:$F$1887,0),27)</f>
        <v>0</v>
      </c>
      <c r="H14579" s="2" t="b">
        <f t="shared" si="455"/>
        <v>0</v>
      </c>
      <c r="I14579" s="1" t="s">
        <v>2</v>
      </c>
      <c r="J14579" s="1" t="s">
        <v>5570</v>
      </c>
      <c r="K14579" s="1"/>
    </row>
    <row r="14580" spans="1:11" hidden="1">
      <c r="A14580" s="1" t="s">
        <v>5497</v>
      </c>
      <c r="B14580" s="1" t="s">
        <v>5568</v>
      </c>
      <c r="C14580" s="48" t="str">
        <f t="shared" si="454"/>
        <v>בל פסוטה</v>
      </c>
      <c r="D14580" s="1" t="s">
        <v>5567</v>
      </c>
      <c r="E14580" s="1"/>
      <c r="F14580" s="2">
        <v>2</v>
      </c>
      <c r="G14580" s="2">
        <f>INDEX(תוצאות_בחירות,MATCH(C14580,siot!$F$3:$F$1887,0),27)</f>
        <v>0</v>
      </c>
      <c r="H14580" s="2" t="b">
        <f t="shared" si="455"/>
        <v>0</v>
      </c>
      <c r="I14580" s="1" t="s">
        <v>2</v>
      </c>
      <c r="J14580" s="1" t="s">
        <v>5569</v>
      </c>
      <c r="K14580" s="1"/>
    </row>
    <row r="14581" spans="1:11" hidden="1">
      <c r="A14581" s="1" t="s">
        <v>5497</v>
      </c>
      <c r="B14581" s="1" t="s">
        <v>5568</v>
      </c>
      <c r="C14581" s="48" t="str">
        <f t="shared" si="454"/>
        <v>בל פסוטה</v>
      </c>
      <c r="D14581" s="1" t="s">
        <v>5567</v>
      </c>
      <c r="E14581" s="1"/>
      <c r="F14581" s="2">
        <v>3</v>
      </c>
      <c r="G14581" s="2">
        <f>INDEX(תוצאות_בחירות,MATCH(C14581,siot!$F$3:$F$1887,0),27)</f>
        <v>0</v>
      </c>
      <c r="H14581" s="2" t="b">
        <f t="shared" si="455"/>
        <v>0</v>
      </c>
      <c r="I14581" s="1" t="s">
        <v>2</v>
      </c>
      <c r="J14581" s="1" t="s">
        <v>5566</v>
      </c>
      <c r="K14581" s="1"/>
    </row>
    <row r="14582" spans="1:11" hidden="1">
      <c r="A14582" s="1" t="s">
        <v>5497</v>
      </c>
      <c r="B14582" s="1" t="s">
        <v>3135</v>
      </c>
      <c r="C14582" s="48" t="str">
        <f t="shared" si="454"/>
        <v>גא פסוטה</v>
      </c>
      <c r="D14582" s="1" t="s">
        <v>5561</v>
      </c>
      <c r="E14582" s="1" t="s">
        <v>3</v>
      </c>
      <c r="F14582" s="2" t="s">
        <v>19548</v>
      </c>
      <c r="G14582" s="2">
        <f>INDEX(תוצאות_בחירות,MATCH(C14582,siot!$F$3:$F$1887,0),27)</f>
        <v>0</v>
      </c>
      <c r="H14582" s="2" t="b">
        <f t="shared" si="455"/>
        <v>0</v>
      </c>
      <c r="I14582" s="1"/>
      <c r="J14582" s="1"/>
      <c r="K14582" s="1"/>
    </row>
    <row r="14583" spans="1:11" hidden="1">
      <c r="A14583" s="1" t="s">
        <v>5497</v>
      </c>
      <c r="B14583" s="1" t="s">
        <v>3135</v>
      </c>
      <c r="C14583" s="48" t="str">
        <f t="shared" si="454"/>
        <v>גא פסוטה</v>
      </c>
      <c r="D14583" s="1" t="s">
        <v>5561</v>
      </c>
      <c r="E14583" s="1"/>
      <c r="F14583" s="2">
        <v>1</v>
      </c>
      <c r="G14583" s="2">
        <f>INDEX(תוצאות_בחירות,MATCH(C14583,siot!$F$3:$F$1887,0),27)</f>
        <v>0</v>
      </c>
      <c r="H14583" s="2" t="b">
        <f t="shared" si="455"/>
        <v>0</v>
      </c>
      <c r="I14583" s="1" t="s">
        <v>2</v>
      </c>
      <c r="J14583" s="1" t="s">
        <v>5565</v>
      </c>
      <c r="K14583" s="1"/>
    </row>
    <row r="14584" spans="1:11" hidden="1">
      <c r="A14584" s="1" t="s">
        <v>5497</v>
      </c>
      <c r="B14584" s="1" t="s">
        <v>3135</v>
      </c>
      <c r="C14584" s="48" t="str">
        <f t="shared" si="454"/>
        <v>גא פסוטה</v>
      </c>
      <c r="D14584" s="1" t="s">
        <v>5561</v>
      </c>
      <c r="E14584" s="1"/>
      <c r="F14584" s="2">
        <v>2</v>
      </c>
      <c r="G14584" s="2">
        <f>INDEX(תוצאות_בחירות,MATCH(C14584,siot!$F$3:$F$1887,0),27)</f>
        <v>0</v>
      </c>
      <c r="H14584" s="2" t="b">
        <f t="shared" si="455"/>
        <v>0</v>
      </c>
      <c r="I14584" s="1" t="s">
        <v>2</v>
      </c>
      <c r="J14584" s="1" t="s">
        <v>5564</v>
      </c>
      <c r="K14584" s="1"/>
    </row>
    <row r="14585" spans="1:11" hidden="1">
      <c r="A14585" s="1" t="s">
        <v>5497</v>
      </c>
      <c r="B14585" s="1" t="s">
        <v>3135</v>
      </c>
      <c r="C14585" s="48" t="str">
        <f t="shared" si="454"/>
        <v>גא פסוטה</v>
      </c>
      <c r="D14585" s="1" t="s">
        <v>5561</v>
      </c>
      <c r="E14585" s="1"/>
      <c r="F14585" s="2">
        <v>3</v>
      </c>
      <c r="G14585" s="2">
        <f>INDEX(תוצאות_בחירות,MATCH(C14585,siot!$F$3:$F$1887,0),27)</f>
        <v>0</v>
      </c>
      <c r="H14585" s="2" t="b">
        <f t="shared" si="455"/>
        <v>0</v>
      </c>
      <c r="I14585" s="1" t="s">
        <v>2</v>
      </c>
      <c r="J14585" s="1" t="s">
        <v>5563</v>
      </c>
      <c r="K14585" s="1"/>
    </row>
    <row r="14586" spans="1:11" hidden="1">
      <c r="A14586" s="1" t="s">
        <v>5497</v>
      </c>
      <c r="B14586" s="1" t="s">
        <v>3135</v>
      </c>
      <c r="C14586" s="48" t="str">
        <f t="shared" si="454"/>
        <v>גא פסוטה</v>
      </c>
      <c r="D14586" s="1" t="s">
        <v>5561</v>
      </c>
      <c r="E14586" s="1"/>
      <c r="F14586" s="2">
        <v>4</v>
      </c>
      <c r="G14586" s="2">
        <f>INDEX(תוצאות_בחירות,MATCH(C14586,siot!$F$3:$F$1887,0),27)</f>
        <v>0</v>
      </c>
      <c r="H14586" s="2" t="b">
        <f t="shared" si="455"/>
        <v>0</v>
      </c>
      <c r="I14586" s="1" t="s">
        <v>2</v>
      </c>
      <c r="J14586" s="1" t="s">
        <v>5562</v>
      </c>
      <c r="K14586" s="1"/>
    </row>
    <row r="14587" spans="1:11" hidden="1">
      <c r="A14587" s="1" t="s">
        <v>5497</v>
      </c>
      <c r="B14587" s="1" t="s">
        <v>3135</v>
      </c>
      <c r="C14587" s="48" t="str">
        <f t="shared" si="454"/>
        <v>גא פסוטה</v>
      </c>
      <c r="D14587" s="1" t="s">
        <v>5561</v>
      </c>
      <c r="E14587" s="1"/>
      <c r="F14587" s="2">
        <v>5</v>
      </c>
      <c r="G14587" s="2">
        <f>INDEX(תוצאות_בחירות,MATCH(C14587,siot!$F$3:$F$1887,0),27)</f>
        <v>0</v>
      </c>
      <c r="H14587" s="2" t="b">
        <f t="shared" si="455"/>
        <v>0</v>
      </c>
      <c r="I14587" s="1" t="s">
        <v>2</v>
      </c>
      <c r="J14587" s="1" t="s">
        <v>5560</v>
      </c>
      <c r="K14587" s="1"/>
    </row>
    <row r="14588" spans="1:11" hidden="1">
      <c r="A14588" s="1" t="s">
        <v>5497</v>
      </c>
      <c r="B14588" s="1" t="s">
        <v>151</v>
      </c>
      <c r="C14588" s="48" t="str">
        <f t="shared" si="454"/>
        <v>ה פסוטה</v>
      </c>
      <c r="D14588" s="1" t="s">
        <v>5555</v>
      </c>
      <c r="E14588" s="1" t="s">
        <v>18</v>
      </c>
      <c r="F14588" s="2" t="s">
        <v>19548</v>
      </c>
      <c r="G14588" s="2">
        <f>INDEX(תוצאות_בחירות,MATCH(C14588,siot!$F$3:$F$1887,0),27)</f>
        <v>1</v>
      </c>
      <c r="H14588" s="2" t="b">
        <f t="shared" si="455"/>
        <v>0</v>
      </c>
      <c r="I14588" s="1"/>
      <c r="J14588" s="1"/>
      <c r="K14588" s="1"/>
    </row>
    <row r="14589" spans="1:11">
      <c r="A14589" s="1" t="s">
        <v>5497</v>
      </c>
      <c r="B14589" s="1" t="s">
        <v>151</v>
      </c>
      <c r="C14589" s="48" t="str">
        <f t="shared" si="454"/>
        <v>ה פסוטה</v>
      </c>
      <c r="D14589" s="1" t="s">
        <v>5555</v>
      </c>
      <c r="E14589" s="1" t="s">
        <v>17</v>
      </c>
      <c r="F14589" s="2">
        <v>1</v>
      </c>
      <c r="G14589" s="2">
        <f>INDEX(תוצאות_בחירות,MATCH(C14589,siot!$F$3:$F$1887,0),27)</f>
        <v>1</v>
      </c>
      <c r="H14589" s="2" t="b">
        <f t="shared" si="455"/>
        <v>1</v>
      </c>
      <c r="I14589" s="1" t="s">
        <v>2</v>
      </c>
      <c r="J14589" s="1" t="s">
        <v>5559</v>
      </c>
      <c r="K14589" s="1"/>
    </row>
    <row r="14590" spans="1:11" hidden="1">
      <c r="A14590" s="1" t="s">
        <v>5497</v>
      </c>
      <c r="B14590" s="1" t="s">
        <v>151</v>
      </c>
      <c r="C14590" s="48" t="str">
        <f t="shared" si="454"/>
        <v>ה פסוטה</v>
      </c>
      <c r="D14590" s="1" t="s">
        <v>5555</v>
      </c>
      <c r="E14590" s="1"/>
      <c r="F14590" s="2">
        <v>2</v>
      </c>
      <c r="G14590" s="2">
        <f>INDEX(תוצאות_בחירות,MATCH(C14590,siot!$F$3:$F$1887,0),27)</f>
        <v>1</v>
      </c>
      <c r="H14590" s="2" t="b">
        <f t="shared" si="455"/>
        <v>0</v>
      </c>
      <c r="I14590" s="1" t="s">
        <v>2</v>
      </c>
      <c r="J14590" s="1" t="s">
        <v>5558</v>
      </c>
      <c r="K14590" s="1"/>
    </row>
    <row r="14591" spans="1:11" hidden="1">
      <c r="A14591" s="1" t="s">
        <v>5497</v>
      </c>
      <c r="B14591" s="1" t="s">
        <v>151</v>
      </c>
      <c r="C14591" s="48" t="str">
        <f t="shared" si="454"/>
        <v>ה פסוטה</v>
      </c>
      <c r="D14591" s="1" t="s">
        <v>5555</v>
      </c>
      <c r="E14591" s="1"/>
      <c r="F14591" s="2">
        <v>3</v>
      </c>
      <c r="G14591" s="2">
        <f>INDEX(תוצאות_בחירות,MATCH(C14591,siot!$F$3:$F$1887,0),27)</f>
        <v>1</v>
      </c>
      <c r="H14591" s="2" t="b">
        <f t="shared" si="455"/>
        <v>0</v>
      </c>
      <c r="I14591" s="1" t="s">
        <v>2</v>
      </c>
      <c r="J14591" s="1" t="s">
        <v>5557</v>
      </c>
      <c r="K14591" s="1"/>
    </row>
    <row r="14592" spans="1:11" hidden="1">
      <c r="A14592" s="1" t="s">
        <v>5497</v>
      </c>
      <c r="B14592" s="1" t="s">
        <v>151</v>
      </c>
      <c r="C14592" s="48" t="str">
        <f t="shared" si="454"/>
        <v>ה פסוטה</v>
      </c>
      <c r="D14592" s="1" t="s">
        <v>5555</v>
      </c>
      <c r="E14592" s="1"/>
      <c r="F14592" s="2">
        <v>4</v>
      </c>
      <c r="G14592" s="2">
        <f>INDEX(תוצאות_בחירות,MATCH(C14592,siot!$F$3:$F$1887,0),27)</f>
        <v>1</v>
      </c>
      <c r="H14592" s="2" t="b">
        <f t="shared" si="455"/>
        <v>0</v>
      </c>
      <c r="I14592" s="1" t="s">
        <v>2</v>
      </c>
      <c r="J14592" s="1" t="s">
        <v>5556</v>
      </c>
      <c r="K14592" s="1"/>
    </row>
    <row r="14593" spans="1:11" hidden="1">
      <c r="A14593" s="1" t="s">
        <v>5497</v>
      </c>
      <c r="B14593" s="1" t="s">
        <v>151</v>
      </c>
      <c r="C14593" s="48" t="str">
        <f t="shared" si="454"/>
        <v>ה פסוטה</v>
      </c>
      <c r="D14593" s="1" t="s">
        <v>5555</v>
      </c>
      <c r="E14593" s="1"/>
      <c r="F14593" s="2">
        <v>5</v>
      </c>
      <c r="G14593" s="2">
        <f>INDEX(תוצאות_בחירות,MATCH(C14593,siot!$F$3:$F$1887,0),27)</f>
        <v>1</v>
      </c>
      <c r="H14593" s="2" t="b">
        <f t="shared" si="455"/>
        <v>0</v>
      </c>
      <c r="I14593" s="1" t="s">
        <v>2</v>
      </c>
      <c r="J14593" s="1" t="s">
        <v>5554</v>
      </c>
      <c r="K14593" s="1"/>
    </row>
    <row r="14594" spans="1:11" hidden="1">
      <c r="A14594" s="1" t="s">
        <v>5497</v>
      </c>
      <c r="B14594" s="1" t="s">
        <v>5547</v>
      </c>
      <c r="C14594" s="48" t="str">
        <f t="shared" si="454"/>
        <v>הנ פסוטה</v>
      </c>
      <c r="D14594" s="1" t="s">
        <v>5546</v>
      </c>
      <c r="E14594" s="1" t="s">
        <v>3</v>
      </c>
      <c r="F14594" s="2" t="s">
        <v>19548</v>
      </c>
      <c r="G14594" s="2">
        <f>INDEX(תוצאות_בחירות,MATCH(C14594,siot!$F$3:$F$1887,0),27)</f>
        <v>1</v>
      </c>
      <c r="H14594" s="2" t="b">
        <f t="shared" si="455"/>
        <v>0</v>
      </c>
      <c r="I14594" s="1"/>
      <c r="J14594" s="1"/>
      <c r="K14594" s="1"/>
    </row>
    <row r="14595" spans="1:11">
      <c r="A14595" s="1" t="s">
        <v>5497</v>
      </c>
      <c r="B14595" s="1" t="s">
        <v>5547</v>
      </c>
      <c r="C14595" s="48" t="str">
        <f t="shared" si="454"/>
        <v>הנ פסוטה</v>
      </c>
      <c r="D14595" s="1" t="s">
        <v>5546</v>
      </c>
      <c r="E14595" s="1"/>
      <c r="F14595" s="2">
        <v>1</v>
      </c>
      <c r="G14595" s="2">
        <f>INDEX(תוצאות_בחירות,MATCH(C14595,siot!$F$3:$F$1887,0),27)</f>
        <v>1</v>
      </c>
      <c r="H14595" s="2" t="b">
        <f t="shared" si="455"/>
        <v>1</v>
      </c>
      <c r="I14595" s="1" t="s">
        <v>2</v>
      </c>
      <c r="J14595" s="1" t="s">
        <v>5553</v>
      </c>
      <c r="K14595" s="1"/>
    </row>
    <row r="14596" spans="1:11" hidden="1">
      <c r="A14596" s="1" t="s">
        <v>5497</v>
      </c>
      <c r="B14596" s="1" t="s">
        <v>5547</v>
      </c>
      <c r="C14596" s="48" t="str">
        <f t="shared" ref="C14596:C14659" si="456">B14596&amp;" "&amp;A14596</f>
        <v>הנ פסוטה</v>
      </c>
      <c r="D14596" s="1" t="s">
        <v>5546</v>
      </c>
      <c r="E14596" s="1"/>
      <c r="F14596" s="2">
        <v>2</v>
      </c>
      <c r="G14596" s="2">
        <f>INDEX(תוצאות_בחירות,MATCH(C14596,siot!$F$3:$F$1887,0),27)</f>
        <v>1</v>
      </c>
      <c r="H14596" s="2" t="b">
        <f t="shared" ref="H14596:H14659" si="457">IF(OR(F14596&lt;G14596,G14596=F14596),TRUE,FALSE)</f>
        <v>0</v>
      </c>
      <c r="I14596" s="1" t="s">
        <v>2</v>
      </c>
      <c r="J14596" s="1" t="s">
        <v>5552</v>
      </c>
      <c r="K14596" s="1"/>
    </row>
    <row r="14597" spans="1:11" hidden="1">
      <c r="A14597" s="1" t="s">
        <v>5497</v>
      </c>
      <c r="B14597" s="1" t="s">
        <v>5547</v>
      </c>
      <c r="C14597" s="48" t="str">
        <f t="shared" si="456"/>
        <v>הנ פסוטה</v>
      </c>
      <c r="D14597" s="1" t="s">
        <v>5546</v>
      </c>
      <c r="E14597" s="1"/>
      <c r="F14597" s="2">
        <v>3</v>
      </c>
      <c r="G14597" s="2">
        <f>INDEX(תוצאות_בחירות,MATCH(C14597,siot!$F$3:$F$1887,0),27)</f>
        <v>1</v>
      </c>
      <c r="H14597" s="2" t="b">
        <f t="shared" si="457"/>
        <v>0</v>
      </c>
      <c r="I14597" s="1" t="s">
        <v>2</v>
      </c>
      <c r="J14597" s="1" t="s">
        <v>5551</v>
      </c>
      <c r="K14597" s="1"/>
    </row>
    <row r="14598" spans="1:11" hidden="1">
      <c r="A14598" s="1" t="s">
        <v>5497</v>
      </c>
      <c r="B14598" s="1" t="s">
        <v>5547</v>
      </c>
      <c r="C14598" s="48" t="str">
        <f t="shared" si="456"/>
        <v>הנ פסוטה</v>
      </c>
      <c r="D14598" s="1" t="s">
        <v>5546</v>
      </c>
      <c r="E14598" s="1"/>
      <c r="F14598" s="2">
        <v>4</v>
      </c>
      <c r="G14598" s="2">
        <f>INDEX(תוצאות_בחירות,MATCH(C14598,siot!$F$3:$F$1887,0),27)</f>
        <v>1</v>
      </c>
      <c r="H14598" s="2" t="b">
        <f t="shared" si="457"/>
        <v>0</v>
      </c>
      <c r="I14598" s="1" t="s">
        <v>2</v>
      </c>
      <c r="J14598" s="1" t="s">
        <v>5550</v>
      </c>
      <c r="K14598" s="1"/>
    </row>
    <row r="14599" spans="1:11" hidden="1">
      <c r="A14599" s="1" t="s">
        <v>5497</v>
      </c>
      <c r="B14599" s="1" t="s">
        <v>5547</v>
      </c>
      <c r="C14599" s="48" t="str">
        <f t="shared" si="456"/>
        <v>הנ פסוטה</v>
      </c>
      <c r="D14599" s="1" t="s">
        <v>5546</v>
      </c>
      <c r="E14599" s="1"/>
      <c r="F14599" s="2">
        <v>5</v>
      </c>
      <c r="G14599" s="2">
        <f>INDEX(תוצאות_בחירות,MATCH(C14599,siot!$F$3:$F$1887,0),27)</f>
        <v>1</v>
      </c>
      <c r="H14599" s="2" t="b">
        <f t="shared" si="457"/>
        <v>0</v>
      </c>
      <c r="I14599" s="1" t="s">
        <v>2</v>
      </c>
      <c r="J14599" s="1" t="s">
        <v>5549</v>
      </c>
      <c r="K14599" s="1"/>
    </row>
    <row r="14600" spans="1:11" hidden="1">
      <c r="A14600" s="1" t="s">
        <v>5497</v>
      </c>
      <c r="B14600" s="1" t="s">
        <v>5547</v>
      </c>
      <c r="C14600" s="48" t="str">
        <f t="shared" si="456"/>
        <v>הנ פסוטה</v>
      </c>
      <c r="D14600" s="1" t="s">
        <v>5546</v>
      </c>
      <c r="E14600" s="1"/>
      <c r="F14600" s="2">
        <v>6</v>
      </c>
      <c r="G14600" s="2">
        <f>INDEX(תוצאות_בחירות,MATCH(C14600,siot!$F$3:$F$1887,0),27)</f>
        <v>1</v>
      </c>
      <c r="H14600" s="2" t="b">
        <f t="shared" si="457"/>
        <v>0</v>
      </c>
      <c r="I14600" s="1" t="s">
        <v>2</v>
      </c>
      <c r="J14600" s="1" t="s">
        <v>5548</v>
      </c>
      <c r="K14600" s="1"/>
    </row>
    <row r="14601" spans="1:11" hidden="1">
      <c r="A14601" s="1" t="s">
        <v>5497</v>
      </c>
      <c r="B14601" s="1" t="s">
        <v>5547</v>
      </c>
      <c r="C14601" s="48" t="str">
        <f t="shared" si="456"/>
        <v>הנ פסוטה</v>
      </c>
      <c r="D14601" s="1" t="s">
        <v>5546</v>
      </c>
      <c r="E14601" s="1"/>
      <c r="F14601" s="2">
        <v>7</v>
      </c>
      <c r="G14601" s="2">
        <f>INDEX(תוצאות_בחירות,MATCH(C14601,siot!$F$3:$F$1887,0),27)</f>
        <v>1</v>
      </c>
      <c r="H14601" s="2" t="b">
        <f t="shared" si="457"/>
        <v>0</v>
      </c>
      <c r="I14601" s="1" t="s">
        <v>2</v>
      </c>
      <c r="J14601" s="1" t="s">
        <v>5545</v>
      </c>
      <c r="K14601" s="1"/>
    </row>
    <row r="14602" spans="1:11" hidden="1">
      <c r="A14602" s="1" t="s">
        <v>5497</v>
      </c>
      <c r="B14602" s="1" t="s">
        <v>5540</v>
      </c>
      <c r="C14602" s="48" t="str">
        <f t="shared" si="456"/>
        <v>חס פסוטה</v>
      </c>
      <c r="D14602" s="1" t="s">
        <v>5539</v>
      </c>
      <c r="E14602" s="1" t="s">
        <v>3</v>
      </c>
      <c r="F14602" s="2" t="s">
        <v>19548</v>
      </c>
      <c r="G14602" s="2">
        <f>INDEX(תוצאות_בחירות,MATCH(C14602,siot!$F$3:$F$1887,0),27)</f>
        <v>1</v>
      </c>
      <c r="H14602" s="2" t="b">
        <f t="shared" si="457"/>
        <v>0</v>
      </c>
      <c r="I14602" s="1"/>
      <c r="J14602" s="1"/>
      <c r="K14602" s="1"/>
    </row>
    <row r="14603" spans="1:11">
      <c r="A14603" s="1" t="s">
        <v>5497</v>
      </c>
      <c r="B14603" s="1" t="s">
        <v>5540</v>
      </c>
      <c r="C14603" s="48" t="str">
        <f t="shared" si="456"/>
        <v>חס פסוטה</v>
      </c>
      <c r="D14603" s="1" t="s">
        <v>5539</v>
      </c>
      <c r="E14603" s="1"/>
      <c r="F14603" s="2">
        <v>1</v>
      </c>
      <c r="G14603" s="2">
        <f>INDEX(תוצאות_בחירות,MATCH(C14603,siot!$F$3:$F$1887,0),27)</f>
        <v>1</v>
      </c>
      <c r="H14603" s="2" t="b">
        <f t="shared" si="457"/>
        <v>1</v>
      </c>
      <c r="I14603" s="1" t="s">
        <v>2</v>
      </c>
      <c r="J14603" s="1" t="s">
        <v>5544</v>
      </c>
      <c r="K14603" s="1"/>
    </row>
    <row r="14604" spans="1:11" hidden="1">
      <c r="A14604" s="1" t="s">
        <v>5497</v>
      </c>
      <c r="B14604" s="1" t="s">
        <v>5540</v>
      </c>
      <c r="C14604" s="48" t="str">
        <f t="shared" si="456"/>
        <v>חס פסוטה</v>
      </c>
      <c r="D14604" s="1" t="s">
        <v>5539</v>
      </c>
      <c r="E14604" s="1"/>
      <c r="F14604" s="2">
        <v>2</v>
      </c>
      <c r="G14604" s="2">
        <f>INDEX(תוצאות_בחירות,MATCH(C14604,siot!$F$3:$F$1887,0),27)</f>
        <v>1</v>
      </c>
      <c r="H14604" s="2" t="b">
        <f t="shared" si="457"/>
        <v>0</v>
      </c>
      <c r="I14604" s="1" t="s">
        <v>2</v>
      </c>
      <c r="J14604" s="1" t="s">
        <v>5543</v>
      </c>
      <c r="K14604" s="1"/>
    </row>
    <row r="14605" spans="1:11" hidden="1">
      <c r="A14605" s="1" t="s">
        <v>5497</v>
      </c>
      <c r="B14605" s="1" t="s">
        <v>5540</v>
      </c>
      <c r="C14605" s="48" t="str">
        <f t="shared" si="456"/>
        <v>חס פסוטה</v>
      </c>
      <c r="D14605" s="1" t="s">
        <v>5539</v>
      </c>
      <c r="E14605" s="1"/>
      <c r="F14605" s="2">
        <v>3</v>
      </c>
      <c r="G14605" s="2">
        <f>INDEX(תוצאות_בחירות,MATCH(C14605,siot!$F$3:$F$1887,0),27)</f>
        <v>1</v>
      </c>
      <c r="H14605" s="2" t="b">
        <f t="shared" si="457"/>
        <v>0</v>
      </c>
      <c r="I14605" s="1" t="s">
        <v>2</v>
      </c>
      <c r="J14605" s="1" t="s">
        <v>5542</v>
      </c>
      <c r="K14605" s="1"/>
    </row>
    <row r="14606" spans="1:11" hidden="1">
      <c r="A14606" s="1" t="s">
        <v>5497</v>
      </c>
      <c r="B14606" s="1" t="s">
        <v>5540</v>
      </c>
      <c r="C14606" s="48" t="str">
        <f t="shared" si="456"/>
        <v>חס פסוטה</v>
      </c>
      <c r="D14606" s="1" t="s">
        <v>5539</v>
      </c>
      <c r="E14606" s="1"/>
      <c r="F14606" s="2">
        <v>4</v>
      </c>
      <c r="G14606" s="2">
        <f>INDEX(תוצאות_בחירות,MATCH(C14606,siot!$F$3:$F$1887,0),27)</f>
        <v>1</v>
      </c>
      <c r="H14606" s="2" t="b">
        <f t="shared" si="457"/>
        <v>0</v>
      </c>
      <c r="I14606" s="1" t="s">
        <v>2</v>
      </c>
      <c r="J14606" s="1" t="s">
        <v>5541</v>
      </c>
      <c r="K14606" s="1"/>
    </row>
    <row r="14607" spans="1:11" hidden="1">
      <c r="A14607" s="1" t="s">
        <v>5497</v>
      </c>
      <c r="B14607" s="1" t="s">
        <v>5540</v>
      </c>
      <c r="C14607" s="48" t="str">
        <f t="shared" si="456"/>
        <v>חס פסוטה</v>
      </c>
      <c r="D14607" s="1" t="s">
        <v>5539</v>
      </c>
      <c r="E14607" s="1"/>
      <c r="F14607" s="2">
        <v>5</v>
      </c>
      <c r="G14607" s="2">
        <f>INDEX(תוצאות_בחירות,MATCH(C14607,siot!$F$3:$F$1887,0),27)</f>
        <v>1</v>
      </c>
      <c r="H14607" s="2" t="b">
        <f t="shared" si="457"/>
        <v>0</v>
      </c>
      <c r="I14607" s="1" t="s">
        <v>2</v>
      </c>
      <c r="J14607" s="1" t="s">
        <v>5538</v>
      </c>
      <c r="K14607" s="1"/>
    </row>
    <row r="14608" spans="1:11" hidden="1">
      <c r="A14608" s="1" t="s">
        <v>5497</v>
      </c>
      <c r="B14608" s="1" t="s">
        <v>5531</v>
      </c>
      <c r="C14608" s="48" t="str">
        <f t="shared" si="456"/>
        <v>טל פסוטה</v>
      </c>
      <c r="D14608" s="1" t="s">
        <v>5530</v>
      </c>
      <c r="E14608" s="1" t="s">
        <v>3</v>
      </c>
      <c r="F14608" s="2" t="s">
        <v>19548</v>
      </c>
      <c r="G14608" s="2">
        <f>INDEX(תוצאות_בחירות,MATCH(C14608,siot!$F$3:$F$1887,0),27)</f>
        <v>1</v>
      </c>
      <c r="H14608" s="2" t="b">
        <f t="shared" si="457"/>
        <v>0</v>
      </c>
      <c r="I14608" s="1"/>
      <c r="J14608" s="1"/>
      <c r="K14608" s="1"/>
    </row>
    <row r="14609" spans="1:11">
      <c r="A14609" s="1" t="s">
        <v>5497</v>
      </c>
      <c r="B14609" s="1" t="s">
        <v>5531</v>
      </c>
      <c r="C14609" s="48" t="str">
        <f t="shared" si="456"/>
        <v>טל פסוטה</v>
      </c>
      <c r="D14609" s="1" t="s">
        <v>5530</v>
      </c>
      <c r="E14609" s="1"/>
      <c r="F14609" s="2">
        <v>1</v>
      </c>
      <c r="G14609" s="2">
        <f>INDEX(תוצאות_בחירות,MATCH(C14609,siot!$F$3:$F$1887,0),27)</f>
        <v>1</v>
      </c>
      <c r="H14609" s="2" t="b">
        <f t="shared" si="457"/>
        <v>1</v>
      </c>
      <c r="I14609" s="1" t="s">
        <v>2</v>
      </c>
      <c r="J14609" s="1" t="s">
        <v>5537</v>
      </c>
      <c r="K14609" s="1"/>
    </row>
    <row r="14610" spans="1:11" hidden="1">
      <c r="A14610" s="1" t="s">
        <v>5497</v>
      </c>
      <c r="B14610" s="1" t="s">
        <v>5531</v>
      </c>
      <c r="C14610" s="48" t="str">
        <f t="shared" si="456"/>
        <v>טל פסוטה</v>
      </c>
      <c r="D14610" s="1" t="s">
        <v>5530</v>
      </c>
      <c r="E14610" s="1"/>
      <c r="F14610" s="2">
        <v>2</v>
      </c>
      <c r="G14610" s="2">
        <f>INDEX(תוצאות_בחירות,MATCH(C14610,siot!$F$3:$F$1887,0),27)</f>
        <v>1</v>
      </c>
      <c r="H14610" s="2" t="b">
        <f t="shared" si="457"/>
        <v>0</v>
      </c>
      <c r="I14610" s="1" t="s">
        <v>2</v>
      </c>
      <c r="J14610" s="1" t="s">
        <v>5536</v>
      </c>
      <c r="K14610" s="1"/>
    </row>
    <row r="14611" spans="1:11" hidden="1">
      <c r="A14611" s="1" t="s">
        <v>5497</v>
      </c>
      <c r="B14611" s="1" t="s">
        <v>5531</v>
      </c>
      <c r="C14611" s="48" t="str">
        <f t="shared" si="456"/>
        <v>טל פסוטה</v>
      </c>
      <c r="D14611" s="1" t="s">
        <v>5530</v>
      </c>
      <c r="E14611" s="1"/>
      <c r="F14611" s="2">
        <v>3</v>
      </c>
      <c r="G14611" s="2">
        <f>INDEX(תוצאות_בחירות,MATCH(C14611,siot!$F$3:$F$1887,0),27)</f>
        <v>1</v>
      </c>
      <c r="H14611" s="2" t="b">
        <f t="shared" si="457"/>
        <v>0</v>
      </c>
      <c r="I14611" s="1" t="s">
        <v>2</v>
      </c>
      <c r="J14611" s="1" t="s">
        <v>5535</v>
      </c>
      <c r="K14611" s="1"/>
    </row>
    <row r="14612" spans="1:11" hidden="1">
      <c r="A14612" s="1" t="s">
        <v>5497</v>
      </c>
      <c r="B14612" s="1" t="s">
        <v>5531</v>
      </c>
      <c r="C14612" s="48" t="str">
        <f t="shared" si="456"/>
        <v>טל פסוטה</v>
      </c>
      <c r="D14612" s="1" t="s">
        <v>5530</v>
      </c>
      <c r="E14612" s="1"/>
      <c r="F14612" s="2">
        <v>4</v>
      </c>
      <c r="G14612" s="2">
        <f>INDEX(תוצאות_בחירות,MATCH(C14612,siot!$F$3:$F$1887,0),27)</f>
        <v>1</v>
      </c>
      <c r="H14612" s="2" t="b">
        <f t="shared" si="457"/>
        <v>0</v>
      </c>
      <c r="I14612" s="1" t="s">
        <v>2</v>
      </c>
      <c r="J14612" s="1" t="s">
        <v>5534</v>
      </c>
      <c r="K14612" s="1"/>
    </row>
    <row r="14613" spans="1:11" hidden="1">
      <c r="A14613" s="1" t="s">
        <v>5497</v>
      </c>
      <c r="B14613" s="1" t="s">
        <v>5531</v>
      </c>
      <c r="C14613" s="48" t="str">
        <f t="shared" si="456"/>
        <v>טל פסוטה</v>
      </c>
      <c r="D14613" s="1" t="s">
        <v>5530</v>
      </c>
      <c r="E14613" s="1"/>
      <c r="F14613" s="2">
        <v>5</v>
      </c>
      <c r="G14613" s="2">
        <f>INDEX(תוצאות_בחירות,MATCH(C14613,siot!$F$3:$F$1887,0),27)</f>
        <v>1</v>
      </c>
      <c r="H14613" s="2" t="b">
        <f t="shared" si="457"/>
        <v>0</v>
      </c>
      <c r="I14613" s="1" t="s">
        <v>2</v>
      </c>
      <c r="J14613" s="1" t="s">
        <v>5533</v>
      </c>
      <c r="K14613" s="1"/>
    </row>
    <row r="14614" spans="1:11" hidden="1">
      <c r="A14614" s="1" t="s">
        <v>5497</v>
      </c>
      <c r="B14614" s="1" t="s">
        <v>5531</v>
      </c>
      <c r="C14614" s="48" t="str">
        <f t="shared" si="456"/>
        <v>טל פסוטה</v>
      </c>
      <c r="D14614" s="1" t="s">
        <v>5530</v>
      </c>
      <c r="E14614" s="1"/>
      <c r="F14614" s="2">
        <v>6</v>
      </c>
      <c r="G14614" s="2">
        <f>INDEX(תוצאות_בחירות,MATCH(C14614,siot!$F$3:$F$1887,0),27)</f>
        <v>1</v>
      </c>
      <c r="H14614" s="2" t="b">
        <f t="shared" si="457"/>
        <v>0</v>
      </c>
      <c r="I14614" s="1" t="s">
        <v>2</v>
      </c>
      <c r="J14614" s="1" t="s">
        <v>5532</v>
      </c>
      <c r="K14614" s="1"/>
    </row>
    <row r="14615" spans="1:11" hidden="1">
      <c r="A14615" s="1" t="s">
        <v>5497</v>
      </c>
      <c r="B14615" s="1" t="s">
        <v>5531</v>
      </c>
      <c r="C14615" s="48" t="str">
        <f t="shared" si="456"/>
        <v>טל פסוטה</v>
      </c>
      <c r="D14615" s="1" t="s">
        <v>5530</v>
      </c>
      <c r="E14615" s="1"/>
      <c r="F14615" s="2">
        <v>7</v>
      </c>
      <c r="G14615" s="2">
        <f>INDEX(תוצאות_בחירות,MATCH(C14615,siot!$F$3:$F$1887,0),27)</f>
        <v>1</v>
      </c>
      <c r="H14615" s="2" t="b">
        <f t="shared" si="457"/>
        <v>0</v>
      </c>
      <c r="I14615" s="1" t="s">
        <v>2</v>
      </c>
      <c r="J14615" s="1" t="s">
        <v>5529</v>
      </c>
      <c r="K14615" s="1"/>
    </row>
    <row r="14616" spans="1:11" hidden="1">
      <c r="A14616" s="1" t="s">
        <v>5497</v>
      </c>
      <c r="B14616" s="1" t="s">
        <v>5525</v>
      </c>
      <c r="C14616" s="48" t="str">
        <f t="shared" si="456"/>
        <v>יר פסוטה</v>
      </c>
      <c r="D14616" s="1" t="s">
        <v>5524</v>
      </c>
      <c r="E14616" s="1" t="s">
        <v>18</v>
      </c>
      <c r="F14616" s="2" t="s">
        <v>19548</v>
      </c>
      <c r="G14616" s="2">
        <f>INDEX(תוצאות_בחירות,MATCH(C14616,siot!$F$3:$F$1887,0),27)</f>
        <v>0</v>
      </c>
      <c r="H14616" s="2" t="b">
        <f t="shared" si="457"/>
        <v>0</v>
      </c>
      <c r="I14616" s="1"/>
      <c r="J14616" s="1"/>
      <c r="K14616" s="1"/>
    </row>
    <row r="14617" spans="1:11" hidden="1">
      <c r="A14617" s="1" t="s">
        <v>5497</v>
      </c>
      <c r="B14617" s="1" t="s">
        <v>5525</v>
      </c>
      <c r="C14617" s="48" t="str">
        <f t="shared" si="456"/>
        <v>יר פסוטה</v>
      </c>
      <c r="D14617" s="1" t="s">
        <v>5524</v>
      </c>
      <c r="E14617" s="1" t="s">
        <v>17</v>
      </c>
      <c r="F14617" s="2">
        <v>1</v>
      </c>
      <c r="G14617" s="2">
        <f>INDEX(תוצאות_בחירות,MATCH(C14617,siot!$F$3:$F$1887,0),27)</f>
        <v>0</v>
      </c>
      <c r="H14617" s="2" t="b">
        <f t="shared" si="457"/>
        <v>0</v>
      </c>
      <c r="I14617" s="1" t="s">
        <v>2</v>
      </c>
      <c r="J14617" s="1" t="s">
        <v>5528</v>
      </c>
      <c r="K14617" s="1"/>
    </row>
    <row r="14618" spans="1:11" hidden="1">
      <c r="A14618" s="1" t="s">
        <v>5497</v>
      </c>
      <c r="B14618" s="1" t="s">
        <v>5525</v>
      </c>
      <c r="C14618" s="48" t="str">
        <f t="shared" si="456"/>
        <v>יר פסוטה</v>
      </c>
      <c r="D14618" s="1" t="s">
        <v>5524</v>
      </c>
      <c r="E14618" s="1"/>
      <c r="F14618" s="2">
        <v>2</v>
      </c>
      <c r="G14618" s="2">
        <f>INDEX(תוצאות_בחירות,MATCH(C14618,siot!$F$3:$F$1887,0),27)</f>
        <v>0</v>
      </c>
      <c r="H14618" s="2" t="b">
        <f t="shared" si="457"/>
        <v>0</v>
      </c>
      <c r="I14618" s="1" t="s">
        <v>2</v>
      </c>
      <c r="J14618" s="1" t="s">
        <v>5527</v>
      </c>
      <c r="K14618" s="1"/>
    </row>
    <row r="14619" spans="1:11" hidden="1">
      <c r="A14619" s="1" t="s">
        <v>5497</v>
      </c>
      <c r="B14619" s="1" t="s">
        <v>5525</v>
      </c>
      <c r="C14619" s="48" t="str">
        <f t="shared" si="456"/>
        <v>יר פסוטה</v>
      </c>
      <c r="D14619" s="1" t="s">
        <v>5524</v>
      </c>
      <c r="E14619" s="1"/>
      <c r="F14619" s="2">
        <v>3</v>
      </c>
      <c r="G14619" s="2">
        <f>INDEX(תוצאות_בחירות,MATCH(C14619,siot!$F$3:$F$1887,0),27)</f>
        <v>0</v>
      </c>
      <c r="H14619" s="2" t="b">
        <f t="shared" si="457"/>
        <v>0</v>
      </c>
      <c r="I14619" s="1" t="s">
        <v>2</v>
      </c>
      <c r="J14619" s="1" t="s">
        <v>5526</v>
      </c>
      <c r="K14619" s="1"/>
    </row>
    <row r="14620" spans="1:11" hidden="1">
      <c r="A14620" s="1" t="s">
        <v>5497</v>
      </c>
      <c r="B14620" s="1" t="s">
        <v>5525</v>
      </c>
      <c r="C14620" s="48" t="str">
        <f t="shared" si="456"/>
        <v>יר פסוטה</v>
      </c>
      <c r="D14620" s="1" t="s">
        <v>5524</v>
      </c>
      <c r="E14620" s="1"/>
      <c r="F14620" s="2">
        <v>4</v>
      </c>
      <c r="G14620" s="2">
        <f>INDEX(תוצאות_בחירות,MATCH(C14620,siot!$F$3:$F$1887,0),27)</f>
        <v>0</v>
      </c>
      <c r="H14620" s="2" t="b">
        <f t="shared" si="457"/>
        <v>0</v>
      </c>
      <c r="I14620" s="1" t="s">
        <v>2</v>
      </c>
      <c r="J14620" s="1" t="s">
        <v>5523</v>
      </c>
      <c r="K14620" s="1"/>
    </row>
    <row r="14621" spans="1:11" hidden="1">
      <c r="A14621" s="1" t="s">
        <v>5497</v>
      </c>
      <c r="B14621" s="1" t="s">
        <v>5515</v>
      </c>
      <c r="C14621" s="48" t="str">
        <f t="shared" si="456"/>
        <v>מנ פסוטה</v>
      </c>
      <c r="D14621" s="1" t="s">
        <v>5514</v>
      </c>
      <c r="E14621" s="1" t="s">
        <v>3</v>
      </c>
      <c r="F14621" s="2" t="s">
        <v>19548</v>
      </c>
      <c r="G14621" s="2">
        <f>INDEX(תוצאות_בחירות,MATCH(C14621,siot!$F$3:$F$1887,0),27)</f>
        <v>1</v>
      </c>
      <c r="H14621" s="2" t="b">
        <f t="shared" si="457"/>
        <v>0</v>
      </c>
      <c r="I14621" s="1"/>
      <c r="J14621" s="1"/>
      <c r="K14621" s="1"/>
    </row>
    <row r="14622" spans="1:11">
      <c r="A14622" s="1" t="s">
        <v>5497</v>
      </c>
      <c r="B14622" s="1" t="s">
        <v>5515</v>
      </c>
      <c r="C14622" s="48" t="str">
        <f t="shared" si="456"/>
        <v>מנ פסוטה</v>
      </c>
      <c r="D14622" s="1" t="s">
        <v>5514</v>
      </c>
      <c r="E14622" s="1"/>
      <c r="F14622" s="2">
        <v>1</v>
      </c>
      <c r="G14622" s="2">
        <f>INDEX(תוצאות_בחירות,MATCH(C14622,siot!$F$3:$F$1887,0),27)</f>
        <v>1</v>
      </c>
      <c r="H14622" s="2" t="b">
        <f t="shared" si="457"/>
        <v>1</v>
      </c>
      <c r="I14622" s="1" t="s">
        <v>2</v>
      </c>
      <c r="J14622" s="1" t="s">
        <v>5522</v>
      </c>
      <c r="K14622" s="1"/>
    </row>
    <row r="14623" spans="1:11" hidden="1">
      <c r="A14623" s="1" t="s">
        <v>5497</v>
      </c>
      <c r="B14623" s="1" t="s">
        <v>5515</v>
      </c>
      <c r="C14623" s="48" t="str">
        <f t="shared" si="456"/>
        <v>מנ פסוטה</v>
      </c>
      <c r="D14623" s="1" t="s">
        <v>5514</v>
      </c>
      <c r="E14623" s="1"/>
      <c r="F14623" s="2">
        <v>2</v>
      </c>
      <c r="G14623" s="2">
        <f>INDEX(תוצאות_בחירות,MATCH(C14623,siot!$F$3:$F$1887,0),27)</f>
        <v>1</v>
      </c>
      <c r="H14623" s="2" t="b">
        <f t="shared" si="457"/>
        <v>0</v>
      </c>
      <c r="I14623" s="1" t="s">
        <v>2</v>
      </c>
      <c r="J14623" s="1" t="s">
        <v>5521</v>
      </c>
      <c r="K14623" s="1"/>
    </row>
    <row r="14624" spans="1:11" hidden="1">
      <c r="A14624" s="1" t="s">
        <v>5497</v>
      </c>
      <c r="B14624" s="1" t="s">
        <v>5515</v>
      </c>
      <c r="C14624" s="48" t="str">
        <f t="shared" si="456"/>
        <v>מנ פסוטה</v>
      </c>
      <c r="D14624" s="1" t="s">
        <v>5514</v>
      </c>
      <c r="E14624" s="1"/>
      <c r="F14624" s="2">
        <v>3</v>
      </c>
      <c r="G14624" s="2">
        <f>INDEX(תוצאות_בחירות,MATCH(C14624,siot!$F$3:$F$1887,0),27)</f>
        <v>1</v>
      </c>
      <c r="H14624" s="2" t="b">
        <f t="shared" si="457"/>
        <v>0</v>
      </c>
      <c r="I14624" s="1" t="s">
        <v>2</v>
      </c>
      <c r="J14624" s="1" t="s">
        <v>5520</v>
      </c>
      <c r="K14624" s="1"/>
    </row>
    <row r="14625" spans="1:11" hidden="1">
      <c r="A14625" s="1" t="s">
        <v>5497</v>
      </c>
      <c r="B14625" s="1" t="s">
        <v>5515</v>
      </c>
      <c r="C14625" s="48" t="str">
        <f t="shared" si="456"/>
        <v>מנ פסוטה</v>
      </c>
      <c r="D14625" s="1" t="s">
        <v>5514</v>
      </c>
      <c r="E14625" s="1"/>
      <c r="F14625" s="2">
        <v>4</v>
      </c>
      <c r="G14625" s="2">
        <f>INDEX(תוצאות_בחירות,MATCH(C14625,siot!$F$3:$F$1887,0),27)</f>
        <v>1</v>
      </c>
      <c r="H14625" s="2" t="b">
        <f t="shared" si="457"/>
        <v>0</v>
      </c>
      <c r="I14625" s="1" t="s">
        <v>2</v>
      </c>
      <c r="J14625" s="1" t="s">
        <v>5519</v>
      </c>
      <c r="K14625" s="1"/>
    </row>
    <row r="14626" spans="1:11" hidden="1">
      <c r="A14626" s="1" t="s">
        <v>5497</v>
      </c>
      <c r="B14626" s="1" t="s">
        <v>5515</v>
      </c>
      <c r="C14626" s="48" t="str">
        <f t="shared" si="456"/>
        <v>מנ פסוטה</v>
      </c>
      <c r="D14626" s="1" t="s">
        <v>5514</v>
      </c>
      <c r="E14626" s="1"/>
      <c r="F14626" s="2">
        <v>5</v>
      </c>
      <c r="G14626" s="2">
        <f>INDEX(תוצאות_בחירות,MATCH(C14626,siot!$F$3:$F$1887,0),27)</f>
        <v>1</v>
      </c>
      <c r="H14626" s="2" t="b">
        <f t="shared" si="457"/>
        <v>0</v>
      </c>
      <c r="I14626" s="1" t="s">
        <v>2</v>
      </c>
      <c r="J14626" s="1" t="s">
        <v>5518</v>
      </c>
      <c r="K14626" s="1"/>
    </row>
    <row r="14627" spans="1:11" hidden="1">
      <c r="A14627" s="1" t="s">
        <v>5497</v>
      </c>
      <c r="B14627" s="1" t="s">
        <v>5515</v>
      </c>
      <c r="C14627" s="48" t="str">
        <f t="shared" si="456"/>
        <v>מנ פסוטה</v>
      </c>
      <c r="D14627" s="1" t="s">
        <v>5514</v>
      </c>
      <c r="E14627" s="1"/>
      <c r="F14627" s="2">
        <v>6</v>
      </c>
      <c r="G14627" s="2">
        <f>INDEX(תוצאות_בחירות,MATCH(C14627,siot!$F$3:$F$1887,0),27)</f>
        <v>1</v>
      </c>
      <c r="H14627" s="2" t="b">
        <f t="shared" si="457"/>
        <v>0</v>
      </c>
      <c r="I14627" s="1" t="s">
        <v>2</v>
      </c>
      <c r="J14627" s="1" t="s">
        <v>5517</v>
      </c>
      <c r="K14627" s="1"/>
    </row>
    <row r="14628" spans="1:11" hidden="1">
      <c r="A14628" s="1" t="s">
        <v>5497</v>
      </c>
      <c r="B14628" s="1" t="s">
        <v>5515</v>
      </c>
      <c r="C14628" s="48" t="str">
        <f t="shared" si="456"/>
        <v>מנ פסוטה</v>
      </c>
      <c r="D14628" s="1" t="s">
        <v>5514</v>
      </c>
      <c r="E14628" s="1"/>
      <c r="F14628" s="2">
        <v>7</v>
      </c>
      <c r="G14628" s="2">
        <f>INDEX(תוצאות_בחירות,MATCH(C14628,siot!$F$3:$F$1887,0),27)</f>
        <v>1</v>
      </c>
      <c r="H14628" s="2" t="b">
        <f t="shared" si="457"/>
        <v>0</v>
      </c>
      <c r="I14628" s="1" t="s">
        <v>2</v>
      </c>
      <c r="J14628" s="1" t="s">
        <v>5516</v>
      </c>
      <c r="K14628" s="1"/>
    </row>
    <row r="14629" spans="1:11" hidden="1">
      <c r="A14629" s="1" t="s">
        <v>5497</v>
      </c>
      <c r="B14629" s="1" t="s">
        <v>5515</v>
      </c>
      <c r="C14629" s="48" t="str">
        <f t="shared" si="456"/>
        <v>מנ פסוטה</v>
      </c>
      <c r="D14629" s="1" t="s">
        <v>5514</v>
      </c>
      <c r="E14629" s="1"/>
      <c r="F14629" s="2">
        <v>8</v>
      </c>
      <c r="G14629" s="2">
        <f>INDEX(תוצאות_בחירות,MATCH(C14629,siot!$F$3:$F$1887,0),27)</f>
        <v>1</v>
      </c>
      <c r="H14629" s="2" t="b">
        <f t="shared" si="457"/>
        <v>0</v>
      </c>
      <c r="I14629" s="1" t="s">
        <v>2</v>
      </c>
      <c r="J14629" s="1" t="s">
        <v>5513</v>
      </c>
      <c r="K14629" s="1"/>
    </row>
    <row r="14630" spans="1:11" hidden="1">
      <c r="A14630" s="1" t="s">
        <v>5497</v>
      </c>
      <c r="B14630" s="1" t="s">
        <v>413</v>
      </c>
      <c r="C14630" s="48" t="str">
        <f t="shared" si="456"/>
        <v>מרצ פסוטה</v>
      </c>
      <c r="D14630" s="1" t="s">
        <v>413</v>
      </c>
      <c r="E14630" s="1" t="s">
        <v>18</v>
      </c>
      <c r="F14630" s="2" t="s">
        <v>19548</v>
      </c>
      <c r="G14630" s="2">
        <f>INDEX(תוצאות_בחירות,MATCH(C14630,siot!$F$3:$F$1887,0),27)</f>
        <v>0</v>
      </c>
      <c r="H14630" s="2" t="b">
        <f t="shared" si="457"/>
        <v>0</v>
      </c>
      <c r="I14630" s="1"/>
      <c r="J14630" s="1"/>
      <c r="K14630" s="1"/>
    </row>
    <row r="14631" spans="1:11" hidden="1">
      <c r="A14631" s="1" t="s">
        <v>5497</v>
      </c>
      <c r="B14631" s="1" t="s">
        <v>413</v>
      </c>
      <c r="C14631" s="48" t="str">
        <f t="shared" si="456"/>
        <v>מרצ פסוטה</v>
      </c>
      <c r="D14631" s="1" t="s">
        <v>413</v>
      </c>
      <c r="E14631" s="1" t="s">
        <v>17</v>
      </c>
      <c r="F14631" s="2">
        <v>1</v>
      </c>
      <c r="G14631" s="2">
        <f>INDEX(תוצאות_בחירות,MATCH(C14631,siot!$F$3:$F$1887,0),27)</f>
        <v>0</v>
      </c>
      <c r="H14631" s="2" t="b">
        <f t="shared" si="457"/>
        <v>0</v>
      </c>
      <c r="I14631" s="1" t="s">
        <v>2</v>
      </c>
      <c r="J14631" s="1" t="s">
        <v>5512</v>
      </c>
      <c r="K14631" s="1"/>
    </row>
    <row r="14632" spans="1:11" hidden="1">
      <c r="A14632" s="1" t="s">
        <v>5497</v>
      </c>
      <c r="B14632" s="1" t="s">
        <v>413</v>
      </c>
      <c r="C14632" s="48" t="str">
        <f t="shared" si="456"/>
        <v>מרצ פסוטה</v>
      </c>
      <c r="D14632" s="1" t="s">
        <v>413</v>
      </c>
      <c r="E14632" s="1"/>
      <c r="F14632" s="2">
        <v>2</v>
      </c>
      <c r="G14632" s="2">
        <f>INDEX(תוצאות_בחירות,MATCH(C14632,siot!$F$3:$F$1887,0),27)</f>
        <v>0</v>
      </c>
      <c r="H14632" s="2" t="b">
        <f t="shared" si="457"/>
        <v>0</v>
      </c>
      <c r="I14632" s="1" t="s">
        <v>2</v>
      </c>
      <c r="J14632" s="1" t="s">
        <v>5511</v>
      </c>
      <c r="K14632" s="1"/>
    </row>
    <row r="14633" spans="1:11" hidden="1">
      <c r="A14633" s="1" t="s">
        <v>5497</v>
      </c>
      <c r="B14633" s="1" t="s">
        <v>413</v>
      </c>
      <c r="C14633" s="48" t="str">
        <f t="shared" si="456"/>
        <v>מרצ פסוטה</v>
      </c>
      <c r="D14633" s="1" t="s">
        <v>413</v>
      </c>
      <c r="E14633" s="1"/>
      <c r="F14633" s="2">
        <v>3</v>
      </c>
      <c r="G14633" s="2">
        <f>INDEX(תוצאות_בחירות,MATCH(C14633,siot!$F$3:$F$1887,0),27)</f>
        <v>0</v>
      </c>
      <c r="H14633" s="2" t="b">
        <f t="shared" si="457"/>
        <v>0</v>
      </c>
      <c r="I14633" s="1" t="s">
        <v>2</v>
      </c>
      <c r="J14633" s="1" t="s">
        <v>5510</v>
      </c>
      <c r="K14633" s="1"/>
    </row>
    <row r="14634" spans="1:11" hidden="1">
      <c r="A14634" s="1" t="s">
        <v>5497</v>
      </c>
      <c r="B14634" s="1" t="s">
        <v>413</v>
      </c>
      <c r="C14634" s="48" t="str">
        <f t="shared" si="456"/>
        <v>מרצ פסוטה</v>
      </c>
      <c r="D14634" s="1" t="s">
        <v>413</v>
      </c>
      <c r="E14634" s="1"/>
      <c r="F14634" s="2">
        <v>4</v>
      </c>
      <c r="G14634" s="2">
        <f>INDEX(תוצאות_בחירות,MATCH(C14634,siot!$F$3:$F$1887,0),27)</f>
        <v>0</v>
      </c>
      <c r="H14634" s="2" t="b">
        <f t="shared" si="457"/>
        <v>0</v>
      </c>
      <c r="I14634" s="1" t="s">
        <v>2</v>
      </c>
      <c r="J14634" s="1" t="s">
        <v>5509</v>
      </c>
      <c r="K14634" s="1"/>
    </row>
    <row r="14635" spans="1:11" hidden="1">
      <c r="A14635" s="1" t="s">
        <v>5497</v>
      </c>
      <c r="B14635" s="1" t="s">
        <v>413</v>
      </c>
      <c r="C14635" s="48" t="str">
        <f t="shared" si="456"/>
        <v>מרצ פסוטה</v>
      </c>
      <c r="D14635" s="1" t="s">
        <v>413</v>
      </c>
      <c r="E14635" s="1"/>
      <c r="F14635" s="2">
        <v>5</v>
      </c>
      <c r="G14635" s="2">
        <f>INDEX(תוצאות_בחירות,MATCH(C14635,siot!$F$3:$F$1887,0),27)</f>
        <v>0</v>
      </c>
      <c r="H14635" s="2" t="b">
        <f t="shared" si="457"/>
        <v>0</v>
      </c>
      <c r="I14635" s="1" t="s">
        <v>2</v>
      </c>
      <c r="J14635" s="1" t="s">
        <v>5508</v>
      </c>
      <c r="K14635" s="1"/>
    </row>
    <row r="14636" spans="1:11" hidden="1">
      <c r="A14636" s="1" t="s">
        <v>5497</v>
      </c>
      <c r="B14636" s="1" t="s">
        <v>413</v>
      </c>
      <c r="C14636" s="48" t="str">
        <f t="shared" si="456"/>
        <v>מרצ פסוטה</v>
      </c>
      <c r="D14636" s="1" t="s">
        <v>413</v>
      </c>
      <c r="E14636" s="1"/>
      <c r="F14636" s="2">
        <v>6</v>
      </c>
      <c r="G14636" s="2">
        <f>INDEX(תוצאות_בחירות,MATCH(C14636,siot!$F$3:$F$1887,0),27)</f>
        <v>0</v>
      </c>
      <c r="H14636" s="2" t="b">
        <f t="shared" si="457"/>
        <v>0</v>
      </c>
      <c r="I14636" s="1" t="s">
        <v>2</v>
      </c>
      <c r="J14636" s="1" t="s">
        <v>5507</v>
      </c>
      <c r="K14636" s="1"/>
    </row>
    <row r="14637" spans="1:11" hidden="1">
      <c r="A14637" s="1" t="s">
        <v>5497</v>
      </c>
      <c r="B14637" s="1" t="s">
        <v>413</v>
      </c>
      <c r="C14637" s="48" t="str">
        <f t="shared" si="456"/>
        <v>מרצ פסוטה</v>
      </c>
      <c r="D14637" s="1" t="s">
        <v>413</v>
      </c>
      <c r="E14637" s="1"/>
      <c r="F14637" s="2">
        <v>7</v>
      </c>
      <c r="G14637" s="2">
        <f>INDEX(תוצאות_בחירות,MATCH(C14637,siot!$F$3:$F$1887,0),27)</f>
        <v>0</v>
      </c>
      <c r="H14637" s="2" t="b">
        <f t="shared" si="457"/>
        <v>0</v>
      </c>
      <c r="I14637" s="1" t="s">
        <v>2</v>
      </c>
      <c r="J14637" s="1" t="s">
        <v>5506</v>
      </c>
      <c r="K14637" s="1"/>
    </row>
    <row r="14638" spans="1:11" hidden="1">
      <c r="A14638" s="1" t="s">
        <v>5497</v>
      </c>
      <c r="B14638" s="1" t="s">
        <v>413</v>
      </c>
      <c r="C14638" s="48" t="str">
        <f t="shared" si="456"/>
        <v>מרצ פסוטה</v>
      </c>
      <c r="D14638" s="1" t="s">
        <v>413</v>
      </c>
      <c r="E14638" s="1"/>
      <c r="F14638" s="2">
        <v>8</v>
      </c>
      <c r="G14638" s="2">
        <f>INDEX(תוצאות_בחירות,MATCH(C14638,siot!$F$3:$F$1887,0),27)</f>
        <v>0</v>
      </c>
      <c r="H14638" s="2" t="b">
        <f t="shared" si="457"/>
        <v>0</v>
      </c>
      <c r="I14638" s="1" t="s">
        <v>2</v>
      </c>
      <c r="J14638" s="1" t="s">
        <v>5505</v>
      </c>
      <c r="K14638" s="1"/>
    </row>
    <row r="14639" spans="1:11" hidden="1">
      <c r="A14639" s="1" t="s">
        <v>5497</v>
      </c>
      <c r="B14639" s="1" t="s">
        <v>413</v>
      </c>
      <c r="C14639" s="48" t="str">
        <f t="shared" si="456"/>
        <v>מרצ פסוטה</v>
      </c>
      <c r="D14639" s="1" t="s">
        <v>413</v>
      </c>
      <c r="E14639" s="1"/>
      <c r="F14639" s="2">
        <v>9</v>
      </c>
      <c r="G14639" s="2">
        <f>INDEX(תוצאות_בחירות,MATCH(C14639,siot!$F$3:$F$1887,0),27)</f>
        <v>0</v>
      </c>
      <c r="H14639" s="2" t="b">
        <f t="shared" si="457"/>
        <v>0</v>
      </c>
      <c r="I14639" s="1" t="s">
        <v>2</v>
      </c>
      <c r="J14639" s="1" t="s">
        <v>5504</v>
      </c>
      <c r="K14639" s="1"/>
    </row>
    <row r="14640" spans="1:11" hidden="1">
      <c r="A14640" s="1" t="s">
        <v>5497</v>
      </c>
      <c r="B14640" s="1" t="s">
        <v>87</v>
      </c>
      <c r="C14640" s="48" t="str">
        <f t="shared" si="456"/>
        <v>נ פסוטה</v>
      </c>
      <c r="D14640" s="1" t="s">
        <v>4554</v>
      </c>
      <c r="E14640" s="1" t="s">
        <v>3</v>
      </c>
      <c r="F14640" s="2" t="s">
        <v>19548</v>
      </c>
      <c r="G14640" s="2">
        <f>INDEX(תוצאות_בחירות,MATCH(C14640,siot!$F$3:$F$1887,0),27)</f>
        <v>1</v>
      </c>
      <c r="H14640" s="2" t="b">
        <f t="shared" si="457"/>
        <v>0</v>
      </c>
      <c r="I14640" s="1"/>
      <c r="J14640" s="1"/>
      <c r="K14640" s="1"/>
    </row>
    <row r="14641" spans="1:11">
      <c r="A14641" s="1" t="s">
        <v>5497</v>
      </c>
      <c r="B14641" s="1" t="s">
        <v>87</v>
      </c>
      <c r="C14641" s="48" t="str">
        <f t="shared" si="456"/>
        <v>נ פסוטה</v>
      </c>
      <c r="D14641" s="1" t="s">
        <v>4554</v>
      </c>
      <c r="E14641" s="1"/>
      <c r="F14641" s="2">
        <v>1</v>
      </c>
      <c r="G14641" s="2">
        <f>INDEX(תוצאות_בחירות,MATCH(C14641,siot!$F$3:$F$1887,0),27)</f>
        <v>1</v>
      </c>
      <c r="H14641" s="2" t="b">
        <f t="shared" si="457"/>
        <v>1</v>
      </c>
      <c r="I14641" s="1" t="s">
        <v>2</v>
      </c>
      <c r="J14641" s="1" t="s">
        <v>5503</v>
      </c>
      <c r="K14641" s="1"/>
    </row>
    <row r="14642" spans="1:11" hidden="1">
      <c r="A14642" s="1" t="s">
        <v>5497</v>
      </c>
      <c r="B14642" s="1" t="s">
        <v>87</v>
      </c>
      <c r="C14642" s="48" t="str">
        <f t="shared" si="456"/>
        <v>נ פסוטה</v>
      </c>
      <c r="D14642" s="1" t="s">
        <v>4554</v>
      </c>
      <c r="E14642" s="1"/>
      <c r="F14642" s="2">
        <v>2</v>
      </c>
      <c r="G14642" s="2">
        <f>INDEX(תוצאות_בחירות,MATCH(C14642,siot!$F$3:$F$1887,0),27)</f>
        <v>1</v>
      </c>
      <c r="H14642" s="2" t="b">
        <f t="shared" si="457"/>
        <v>0</v>
      </c>
      <c r="I14642" s="1" t="s">
        <v>2</v>
      </c>
      <c r="J14642" s="1" t="s">
        <v>5502</v>
      </c>
      <c r="K14642" s="1"/>
    </row>
    <row r="14643" spans="1:11" hidden="1">
      <c r="A14643" s="1" t="s">
        <v>5497</v>
      </c>
      <c r="B14643" s="1" t="s">
        <v>87</v>
      </c>
      <c r="C14643" s="48" t="str">
        <f t="shared" si="456"/>
        <v>נ פסוטה</v>
      </c>
      <c r="D14643" s="1" t="s">
        <v>4554</v>
      </c>
      <c r="E14643" s="1"/>
      <c r="F14643" s="2">
        <v>3</v>
      </c>
      <c r="G14643" s="2">
        <f>INDEX(תוצאות_בחירות,MATCH(C14643,siot!$F$3:$F$1887,0),27)</f>
        <v>1</v>
      </c>
      <c r="H14643" s="2" t="b">
        <f t="shared" si="457"/>
        <v>0</v>
      </c>
      <c r="I14643" s="1" t="s">
        <v>2</v>
      </c>
      <c r="J14643" s="1" t="s">
        <v>5501</v>
      </c>
      <c r="K14643" s="1"/>
    </row>
    <row r="14644" spans="1:11" hidden="1">
      <c r="A14644" s="1" t="s">
        <v>5497</v>
      </c>
      <c r="B14644" s="1" t="s">
        <v>87</v>
      </c>
      <c r="C14644" s="48" t="str">
        <f t="shared" si="456"/>
        <v>נ פסוטה</v>
      </c>
      <c r="D14644" s="1" t="s">
        <v>4554</v>
      </c>
      <c r="E14644" s="1"/>
      <c r="F14644" s="2">
        <v>4</v>
      </c>
      <c r="G14644" s="2">
        <f>INDEX(תוצאות_בחירות,MATCH(C14644,siot!$F$3:$F$1887,0),27)</f>
        <v>1</v>
      </c>
      <c r="H14644" s="2" t="b">
        <f t="shared" si="457"/>
        <v>0</v>
      </c>
      <c r="I14644" s="1" t="s">
        <v>2</v>
      </c>
      <c r="J14644" s="1" t="s">
        <v>5500</v>
      </c>
      <c r="K14644" s="1"/>
    </row>
    <row r="14645" spans="1:11" hidden="1">
      <c r="A14645" s="1" t="s">
        <v>5497</v>
      </c>
      <c r="B14645" s="1" t="s">
        <v>87</v>
      </c>
      <c r="C14645" s="48" t="str">
        <f t="shared" si="456"/>
        <v>נ פסוטה</v>
      </c>
      <c r="D14645" s="1" t="s">
        <v>4554</v>
      </c>
      <c r="E14645" s="1"/>
      <c r="F14645" s="2">
        <v>5</v>
      </c>
      <c r="G14645" s="2">
        <f>INDEX(תוצאות_בחירות,MATCH(C14645,siot!$F$3:$F$1887,0),27)</f>
        <v>1</v>
      </c>
      <c r="H14645" s="2" t="b">
        <f t="shared" si="457"/>
        <v>0</v>
      </c>
      <c r="I14645" s="1" t="s">
        <v>2</v>
      </c>
      <c r="J14645" s="1" t="s">
        <v>5499</v>
      </c>
      <c r="K14645" s="1"/>
    </row>
    <row r="14646" spans="1:11" hidden="1">
      <c r="A14646" s="1" t="s">
        <v>5497</v>
      </c>
      <c r="B14646" s="1" t="s">
        <v>87</v>
      </c>
      <c r="C14646" s="48" t="str">
        <f t="shared" si="456"/>
        <v>נ פסוטה</v>
      </c>
      <c r="D14646" s="1" t="s">
        <v>4554</v>
      </c>
      <c r="E14646" s="1"/>
      <c r="F14646" s="2">
        <v>6</v>
      </c>
      <c r="G14646" s="2">
        <f>INDEX(תוצאות_בחירות,MATCH(C14646,siot!$F$3:$F$1887,0),27)</f>
        <v>1</v>
      </c>
      <c r="H14646" s="2" t="b">
        <f t="shared" si="457"/>
        <v>0</v>
      </c>
      <c r="I14646" s="1" t="s">
        <v>2</v>
      </c>
      <c r="J14646" s="1" t="s">
        <v>5498</v>
      </c>
      <c r="K14646" s="1"/>
    </row>
    <row r="14647" spans="1:11" hidden="1">
      <c r="A14647" s="1" t="s">
        <v>5497</v>
      </c>
      <c r="B14647" s="1" t="s">
        <v>87</v>
      </c>
      <c r="C14647" s="48" t="str">
        <f t="shared" si="456"/>
        <v>נ פסוטה</v>
      </c>
      <c r="D14647" s="1" t="s">
        <v>4554</v>
      </c>
      <c r="E14647" s="1"/>
      <c r="F14647" s="2">
        <v>7</v>
      </c>
      <c r="G14647" s="2">
        <f>INDEX(תוצאות_בחירות,MATCH(C14647,siot!$F$3:$F$1887,0),27)</f>
        <v>1</v>
      </c>
      <c r="H14647" s="2" t="b">
        <f t="shared" si="457"/>
        <v>0</v>
      </c>
      <c r="I14647" s="1" t="s">
        <v>2</v>
      </c>
      <c r="J14647" s="1" t="s">
        <v>5496</v>
      </c>
      <c r="K14647" s="1"/>
    </row>
    <row r="14648" spans="1:11" hidden="1">
      <c r="A14648" s="1" t="s">
        <v>5399</v>
      </c>
      <c r="B14648" s="1" t="s">
        <v>5487</v>
      </c>
      <c r="C14648" s="48" t="str">
        <f t="shared" si="456"/>
        <v>אך פקיעין )בוקייעה(</v>
      </c>
      <c r="D14648" s="1" t="s">
        <v>5486</v>
      </c>
      <c r="E14648" s="1" t="s">
        <v>3</v>
      </c>
      <c r="F14648" s="2" t="s">
        <v>19548</v>
      </c>
      <c r="G14648" s="2" t="e">
        <f>INDEX(תוצאות_בחירות,MATCH(C14648,siot!$F$3:$F$1887,0),27)</f>
        <v>#N/A</v>
      </c>
      <c r="H14648" s="2" t="e">
        <f t="shared" si="457"/>
        <v>#N/A</v>
      </c>
      <c r="I14648" s="1"/>
      <c r="J14648" s="1"/>
      <c r="K14648" s="1"/>
    </row>
    <row r="14649" spans="1:11" hidden="1">
      <c r="A14649" s="1" t="s">
        <v>5399</v>
      </c>
      <c r="B14649" s="1" t="s">
        <v>5487</v>
      </c>
      <c r="C14649" s="48" t="str">
        <f t="shared" si="456"/>
        <v>אך פקיעין )בוקייעה(</v>
      </c>
      <c r="D14649" s="1" t="s">
        <v>5486</v>
      </c>
      <c r="E14649" s="1"/>
      <c r="F14649" s="2">
        <v>1</v>
      </c>
      <c r="G14649" s="2" t="e">
        <f>INDEX(תוצאות_בחירות,MATCH(C14649,siot!$F$3:$F$1887,0),27)</f>
        <v>#N/A</v>
      </c>
      <c r="H14649" s="2" t="e">
        <f t="shared" si="457"/>
        <v>#N/A</v>
      </c>
      <c r="I14649" s="1" t="s">
        <v>2</v>
      </c>
      <c r="J14649" s="1" t="s">
        <v>5495</v>
      </c>
      <c r="K14649" s="1"/>
    </row>
    <row r="14650" spans="1:11" hidden="1">
      <c r="A14650" s="1" t="s">
        <v>5399</v>
      </c>
      <c r="B14650" s="1" t="s">
        <v>5487</v>
      </c>
      <c r="C14650" s="48" t="str">
        <f t="shared" si="456"/>
        <v>אך פקיעין )בוקייעה(</v>
      </c>
      <c r="D14650" s="1" t="s">
        <v>5486</v>
      </c>
      <c r="E14650" s="1"/>
      <c r="F14650" s="2">
        <v>2</v>
      </c>
      <c r="G14650" s="2" t="e">
        <f>INDEX(תוצאות_בחירות,MATCH(C14650,siot!$F$3:$F$1887,0),27)</f>
        <v>#N/A</v>
      </c>
      <c r="H14650" s="2" t="e">
        <f t="shared" si="457"/>
        <v>#N/A</v>
      </c>
      <c r="I14650" s="1" t="s">
        <v>2</v>
      </c>
      <c r="J14650" s="1" t="s">
        <v>5494</v>
      </c>
      <c r="K14650" s="1"/>
    </row>
    <row r="14651" spans="1:11" hidden="1">
      <c r="A14651" s="1" t="s">
        <v>5399</v>
      </c>
      <c r="B14651" s="1" t="s">
        <v>5487</v>
      </c>
      <c r="C14651" s="48" t="str">
        <f t="shared" si="456"/>
        <v>אך פקיעין )בוקייעה(</v>
      </c>
      <c r="D14651" s="1" t="s">
        <v>5486</v>
      </c>
      <c r="E14651" s="1"/>
      <c r="F14651" s="2">
        <v>3</v>
      </c>
      <c r="G14651" s="2" t="e">
        <f>INDEX(תוצאות_בחירות,MATCH(C14651,siot!$F$3:$F$1887,0),27)</f>
        <v>#N/A</v>
      </c>
      <c r="H14651" s="2" t="e">
        <f t="shared" si="457"/>
        <v>#N/A</v>
      </c>
      <c r="I14651" s="1" t="s">
        <v>2</v>
      </c>
      <c r="J14651" s="1" t="s">
        <v>5493</v>
      </c>
      <c r="K14651" s="1"/>
    </row>
    <row r="14652" spans="1:11" hidden="1">
      <c r="A14652" s="1" t="s">
        <v>5399</v>
      </c>
      <c r="B14652" s="1" t="s">
        <v>5487</v>
      </c>
      <c r="C14652" s="48" t="str">
        <f t="shared" si="456"/>
        <v>אך פקיעין )בוקייעה(</v>
      </c>
      <c r="D14652" s="1" t="s">
        <v>5486</v>
      </c>
      <c r="E14652" s="1"/>
      <c r="F14652" s="2">
        <v>4</v>
      </c>
      <c r="G14652" s="2" t="e">
        <f>INDEX(תוצאות_בחירות,MATCH(C14652,siot!$F$3:$F$1887,0),27)</f>
        <v>#N/A</v>
      </c>
      <c r="H14652" s="2" t="e">
        <f t="shared" si="457"/>
        <v>#N/A</v>
      </c>
      <c r="I14652" s="1" t="s">
        <v>2</v>
      </c>
      <c r="J14652" s="1" t="s">
        <v>5408</v>
      </c>
      <c r="K14652" s="1"/>
    </row>
    <row r="14653" spans="1:11" hidden="1">
      <c r="A14653" s="1" t="s">
        <v>5399</v>
      </c>
      <c r="B14653" s="1" t="s">
        <v>5487</v>
      </c>
      <c r="C14653" s="48" t="str">
        <f t="shared" si="456"/>
        <v>אך פקיעין )בוקייעה(</v>
      </c>
      <c r="D14653" s="1" t="s">
        <v>5486</v>
      </c>
      <c r="E14653" s="1"/>
      <c r="F14653" s="2">
        <v>5</v>
      </c>
      <c r="G14653" s="2" t="e">
        <f>INDEX(תוצאות_בחירות,MATCH(C14653,siot!$F$3:$F$1887,0),27)</f>
        <v>#N/A</v>
      </c>
      <c r="H14653" s="2" t="e">
        <f t="shared" si="457"/>
        <v>#N/A</v>
      </c>
      <c r="I14653" s="1" t="s">
        <v>2</v>
      </c>
      <c r="J14653" s="1" t="s">
        <v>5492</v>
      </c>
      <c r="K14653" s="1"/>
    </row>
    <row r="14654" spans="1:11" hidden="1">
      <c r="A14654" s="1" t="s">
        <v>5399</v>
      </c>
      <c r="B14654" s="1" t="s">
        <v>5487</v>
      </c>
      <c r="C14654" s="48" t="str">
        <f t="shared" si="456"/>
        <v>אך פקיעין )בוקייעה(</v>
      </c>
      <c r="D14654" s="1" t="s">
        <v>5486</v>
      </c>
      <c r="E14654" s="1"/>
      <c r="F14654" s="2">
        <v>6</v>
      </c>
      <c r="G14654" s="2" t="e">
        <f>INDEX(תוצאות_בחירות,MATCH(C14654,siot!$F$3:$F$1887,0),27)</f>
        <v>#N/A</v>
      </c>
      <c r="H14654" s="2" t="e">
        <f t="shared" si="457"/>
        <v>#N/A</v>
      </c>
      <c r="I14654" s="1" t="s">
        <v>2</v>
      </c>
      <c r="J14654" s="1" t="s">
        <v>5491</v>
      </c>
      <c r="K14654" s="1"/>
    </row>
    <row r="14655" spans="1:11" hidden="1">
      <c r="A14655" s="1" t="s">
        <v>5399</v>
      </c>
      <c r="B14655" s="1" t="s">
        <v>5487</v>
      </c>
      <c r="C14655" s="48" t="str">
        <f t="shared" si="456"/>
        <v>אך פקיעין )בוקייעה(</v>
      </c>
      <c r="D14655" s="1" t="s">
        <v>5486</v>
      </c>
      <c r="E14655" s="1"/>
      <c r="F14655" s="2">
        <v>7</v>
      </c>
      <c r="G14655" s="2" t="e">
        <f>INDEX(תוצאות_בחירות,MATCH(C14655,siot!$F$3:$F$1887,0),27)</f>
        <v>#N/A</v>
      </c>
      <c r="H14655" s="2" t="e">
        <f t="shared" si="457"/>
        <v>#N/A</v>
      </c>
      <c r="I14655" s="1" t="s">
        <v>2</v>
      </c>
      <c r="J14655" s="1" t="s">
        <v>5490</v>
      </c>
      <c r="K14655" s="1"/>
    </row>
    <row r="14656" spans="1:11" hidden="1">
      <c r="A14656" s="1" t="s">
        <v>5399</v>
      </c>
      <c r="B14656" s="1" t="s">
        <v>5487</v>
      </c>
      <c r="C14656" s="48" t="str">
        <f t="shared" si="456"/>
        <v>אך פקיעין )בוקייעה(</v>
      </c>
      <c r="D14656" s="1" t="s">
        <v>5486</v>
      </c>
      <c r="E14656" s="1"/>
      <c r="F14656" s="2">
        <v>8</v>
      </c>
      <c r="G14656" s="2" t="e">
        <f>INDEX(תוצאות_בחירות,MATCH(C14656,siot!$F$3:$F$1887,0),27)</f>
        <v>#N/A</v>
      </c>
      <c r="H14656" s="2" t="e">
        <f t="shared" si="457"/>
        <v>#N/A</v>
      </c>
      <c r="I14656" s="1" t="s">
        <v>2</v>
      </c>
      <c r="J14656" s="1" t="s">
        <v>5489</v>
      </c>
      <c r="K14656" s="1"/>
    </row>
    <row r="14657" spans="1:11" hidden="1">
      <c r="A14657" s="1" t="s">
        <v>5399</v>
      </c>
      <c r="B14657" s="1" t="s">
        <v>5487</v>
      </c>
      <c r="C14657" s="48" t="str">
        <f t="shared" si="456"/>
        <v>אך פקיעין )בוקייעה(</v>
      </c>
      <c r="D14657" s="1" t="s">
        <v>5486</v>
      </c>
      <c r="E14657" s="1"/>
      <c r="F14657" s="2">
        <v>9</v>
      </c>
      <c r="G14657" s="2" t="e">
        <f>INDEX(תוצאות_בחירות,MATCH(C14657,siot!$F$3:$F$1887,0),27)</f>
        <v>#N/A</v>
      </c>
      <c r="H14657" s="2" t="e">
        <f t="shared" si="457"/>
        <v>#N/A</v>
      </c>
      <c r="I14657" s="1" t="s">
        <v>2</v>
      </c>
      <c r="J14657" s="1" t="s">
        <v>5488</v>
      </c>
      <c r="K14657" s="1"/>
    </row>
    <row r="14658" spans="1:11" hidden="1">
      <c r="A14658" s="1" t="s">
        <v>5399</v>
      </c>
      <c r="B14658" s="1" t="s">
        <v>5487</v>
      </c>
      <c r="C14658" s="48" t="str">
        <f t="shared" si="456"/>
        <v>אך פקיעין )בוקייעה(</v>
      </c>
      <c r="D14658" s="1" t="s">
        <v>5486</v>
      </c>
      <c r="E14658" s="1"/>
      <c r="F14658" s="2">
        <v>10</v>
      </c>
      <c r="G14658" s="2" t="e">
        <f>INDEX(תוצאות_בחירות,MATCH(C14658,siot!$F$3:$F$1887,0),27)</f>
        <v>#N/A</v>
      </c>
      <c r="H14658" s="2" t="e">
        <f t="shared" si="457"/>
        <v>#N/A</v>
      </c>
      <c r="I14658" s="1" t="s">
        <v>2</v>
      </c>
      <c r="J14658" s="1" t="s">
        <v>5485</v>
      </c>
      <c r="K14658" s="1"/>
    </row>
    <row r="14659" spans="1:11" hidden="1">
      <c r="A14659" s="1" t="s">
        <v>5399</v>
      </c>
      <c r="B14659" s="1" t="s">
        <v>1335</v>
      </c>
      <c r="C14659" s="48" t="str">
        <f t="shared" si="456"/>
        <v>אל פקיעין )בוקייעה(</v>
      </c>
      <c r="D14659" s="1" t="s">
        <v>5480</v>
      </c>
      <c r="E14659" s="1" t="s">
        <v>3</v>
      </c>
      <c r="F14659" s="2" t="s">
        <v>19548</v>
      </c>
      <c r="G14659" s="2" t="e">
        <f>INDEX(תוצאות_בחירות,MATCH(C14659,siot!$F$3:$F$1887,0),27)</f>
        <v>#N/A</v>
      </c>
      <c r="H14659" s="2" t="e">
        <f t="shared" si="457"/>
        <v>#N/A</v>
      </c>
      <c r="I14659" s="1"/>
      <c r="J14659" s="1"/>
      <c r="K14659" s="1"/>
    </row>
    <row r="14660" spans="1:11" hidden="1">
      <c r="A14660" s="1" t="s">
        <v>5399</v>
      </c>
      <c r="B14660" s="1" t="s">
        <v>1335</v>
      </c>
      <c r="C14660" s="48" t="str">
        <f t="shared" ref="C14660:C14723" si="458">B14660&amp;" "&amp;A14660</f>
        <v>אל פקיעין )בוקייעה(</v>
      </c>
      <c r="D14660" s="1" t="s">
        <v>5480</v>
      </c>
      <c r="E14660" s="1"/>
      <c r="F14660" s="2">
        <v>1</v>
      </c>
      <c r="G14660" s="2" t="e">
        <f>INDEX(תוצאות_בחירות,MATCH(C14660,siot!$F$3:$F$1887,0),27)</f>
        <v>#N/A</v>
      </c>
      <c r="H14660" s="2" t="e">
        <f t="shared" ref="H14660:H14723" si="459">IF(OR(F14660&lt;G14660,G14660=F14660),TRUE,FALSE)</f>
        <v>#N/A</v>
      </c>
      <c r="I14660" s="1" t="s">
        <v>2</v>
      </c>
      <c r="J14660" s="1" t="s">
        <v>5484</v>
      </c>
      <c r="K14660" s="1"/>
    </row>
    <row r="14661" spans="1:11" hidden="1">
      <c r="A14661" s="1" t="s">
        <v>5399</v>
      </c>
      <c r="B14661" s="1" t="s">
        <v>1335</v>
      </c>
      <c r="C14661" s="48" t="str">
        <f t="shared" si="458"/>
        <v>אל פקיעין )בוקייעה(</v>
      </c>
      <c r="D14661" s="1" t="s">
        <v>5480</v>
      </c>
      <c r="E14661" s="1"/>
      <c r="F14661" s="2">
        <v>2</v>
      </c>
      <c r="G14661" s="2" t="e">
        <f>INDEX(תוצאות_בחירות,MATCH(C14661,siot!$F$3:$F$1887,0),27)</f>
        <v>#N/A</v>
      </c>
      <c r="H14661" s="2" t="e">
        <f t="shared" si="459"/>
        <v>#N/A</v>
      </c>
      <c r="I14661" s="1" t="s">
        <v>2</v>
      </c>
      <c r="J14661" s="1" t="s">
        <v>5483</v>
      </c>
      <c r="K14661" s="1"/>
    </row>
    <row r="14662" spans="1:11" hidden="1">
      <c r="A14662" s="1" t="s">
        <v>5399</v>
      </c>
      <c r="B14662" s="1" t="s">
        <v>1335</v>
      </c>
      <c r="C14662" s="48" t="str">
        <f t="shared" si="458"/>
        <v>אל פקיעין )בוקייעה(</v>
      </c>
      <c r="D14662" s="1" t="s">
        <v>5480</v>
      </c>
      <c r="E14662" s="1"/>
      <c r="F14662" s="2">
        <v>3</v>
      </c>
      <c r="G14662" s="2" t="e">
        <f>INDEX(תוצאות_בחירות,MATCH(C14662,siot!$F$3:$F$1887,0),27)</f>
        <v>#N/A</v>
      </c>
      <c r="H14662" s="2" t="e">
        <f t="shared" si="459"/>
        <v>#N/A</v>
      </c>
      <c r="I14662" s="1" t="s">
        <v>2</v>
      </c>
      <c r="J14662" s="1" t="s">
        <v>5482</v>
      </c>
      <c r="K14662" s="1"/>
    </row>
    <row r="14663" spans="1:11" hidden="1">
      <c r="A14663" s="1" t="s">
        <v>5399</v>
      </c>
      <c r="B14663" s="1" t="s">
        <v>1335</v>
      </c>
      <c r="C14663" s="48" t="str">
        <f t="shared" si="458"/>
        <v>אל פקיעין )בוקייעה(</v>
      </c>
      <c r="D14663" s="1" t="s">
        <v>5480</v>
      </c>
      <c r="E14663" s="1"/>
      <c r="F14663" s="2">
        <v>4</v>
      </c>
      <c r="G14663" s="2" t="e">
        <f>INDEX(תוצאות_בחירות,MATCH(C14663,siot!$F$3:$F$1887,0),27)</f>
        <v>#N/A</v>
      </c>
      <c r="H14663" s="2" t="e">
        <f t="shared" si="459"/>
        <v>#N/A</v>
      </c>
      <c r="I14663" s="1" t="s">
        <v>2</v>
      </c>
      <c r="J14663" s="1" t="s">
        <v>5481</v>
      </c>
      <c r="K14663" s="1"/>
    </row>
    <row r="14664" spans="1:11" hidden="1">
      <c r="A14664" s="1" t="s">
        <v>5399</v>
      </c>
      <c r="B14664" s="1" t="s">
        <v>1335</v>
      </c>
      <c r="C14664" s="48" t="str">
        <f t="shared" si="458"/>
        <v>אל פקיעין )בוקייעה(</v>
      </c>
      <c r="D14664" s="1" t="s">
        <v>5480</v>
      </c>
      <c r="E14664" s="1"/>
      <c r="F14664" s="2">
        <v>5</v>
      </c>
      <c r="G14664" s="2" t="e">
        <f>INDEX(תוצאות_בחירות,MATCH(C14664,siot!$F$3:$F$1887,0),27)</f>
        <v>#N/A</v>
      </c>
      <c r="H14664" s="2" t="e">
        <f t="shared" si="459"/>
        <v>#N/A</v>
      </c>
      <c r="I14664" s="1" t="s">
        <v>2</v>
      </c>
      <c r="J14664" s="1" t="s">
        <v>5479</v>
      </c>
      <c r="K14664" s="1"/>
    </row>
    <row r="14665" spans="1:11" hidden="1">
      <c r="A14665" s="1" t="s">
        <v>5399</v>
      </c>
      <c r="B14665" s="1" t="s">
        <v>1327</v>
      </c>
      <c r="C14665" s="48" t="str">
        <f t="shared" si="458"/>
        <v>אס פקיעין )בוקייעה(</v>
      </c>
      <c r="D14665" s="1" t="s">
        <v>69</v>
      </c>
      <c r="E14665" s="1" t="s">
        <v>3</v>
      </c>
      <c r="F14665" s="2" t="s">
        <v>19548</v>
      </c>
      <c r="G14665" s="2" t="e">
        <f>INDEX(תוצאות_בחירות,MATCH(C14665,siot!$F$3:$F$1887,0),27)</f>
        <v>#N/A</v>
      </c>
      <c r="H14665" s="2" t="e">
        <f t="shared" si="459"/>
        <v>#N/A</v>
      </c>
      <c r="I14665" s="1"/>
      <c r="J14665" s="1"/>
      <c r="K14665" s="1"/>
    </row>
    <row r="14666" spans="1:11" hidden="1">
      <c r="A14666" s="1" t="s">
        <v>5399</v>
      </c>
      <c r="B14666" s="1" t="s">
        <v>1327</v>
      </c>
      <c r="C14666" s="48" t="str">
        <f t="shared" si="458"/>
        <v>אס פקיעין )בוקייעה(</v>
      </c>
      <c r="D14666" s="1" t="s">
        <v>69</v>
      </c>
      <c r="E14666" s="1"/>
      <c r="F14666" s="2">
        <v>1</v>
      </c>
      <c r="G14666" s="2" t="e">
        <f>INDEX(תוצאות_בחירות,MATCH(C14666,siot!$F$3:$F$1887,0),27)</f>
        <v>#N/A</v>
      </c>
      <c r="H14666" s="2" t="e">
        <f t="shared" si="459"/>
        <v>#N/A</v>
      </c>
      <c r="I14666" s="1" t="s">
        <v>2</v>
      </c>
      <c r="J14666" s="1" t="s">
        <v>5478</v>
      </c>
      <c r="K14666" s="1"/>
    </row>
    <row r="14667" spans="1:11" hidden="1">
      <c r="A14667" s="1" t="s">
        <v>5399</v>
      </c>
      <c r="B14667" s="1" t="s">
        <v>1327</v>
      </c>
      <c r="C14667" s="48" t="str">
        <f t="shared" si="458"/>
        <v>אס פקיעין )בוקייעה(</v>
      </c>
      <c r="D14667" s="1" t="s">
        <v>69</v>
      </c>
      <c r="E14667" s="1"/>
      <c r="F14667" s="2">
        <v>2</v>
      </c>
      <c r="G14667" s="2" t="e">
        <f>INDEX(תוצאות_בחירות,MATCH(C14667,siot!$F$3:$F$1887,0),27)</f>
        <v>#N/A</v>
      </c>
      <c r="H14667" s="2" t="e">
        <f t="shared" si="459"/>
        <v>#N/A</v>
      </c>
      <c r="I14667" s="1" t="s">
        <v>2</v>
      </c>
      <c r="J14667" s="1" t="s">
        <v>5477</v>
      </c>
      <c r="K14667" s="1"/>
    </row>
    <row r="14668" spans="1:11" hidden="1">
      <c r="A14668" s="1" t="s">
        <v>5399</v>
      </c>
      <c r="B14668" s="1" t="s">
        <v>1327</v>
      </c>
      <c r="C14668" s="48" t="str">
        <f t="shared" si="458"/>
        <v>אס פקיעין )בוקייעה(</v>
      </c>
      <c r="D14668" s="1" t="s">
        <v>69</v>
      </c>
      <c r="E14668" s="1"/>
      <c r="F14668" s="2">
        <v>3</v>
      </c>
      <c r="G14668" s="2" t="e">
        <f>INDEX(תוצאות_בחירות,MATCH(C14668,siot!$F$3:$F$1887,0),27)</f>
        <v>#N/A</v>
      </c>
      <c r="H14668" s="2" t="e">
        <f t="shared" si="459"/>
        <v>#N/A</v>
      </c>
      <c r="I14668" s="1" t="s">
        <v>2</v>
      </c>
      <c r="J14668" s="1" t="s">
        <v>5476</v>
      </c>
      <c r="K14668" s="1"/>
    </row>
    <row r="14669" spans="1:11" hidden="1">
      <c r="A14669" s="1" t="s">
        <v>5399</v>
      </c>
      <c r="B14669" s="1" t="s">
        <v>1327</v>
      </c>
      <c r="C14669" s="48" t="str">
        <f t="shared" si="458"/>
        <v>אס פקיעין )בוקייעה(</v>
      </c>
      <c r="D14669" s="1" t="s">
        <v>69</v>
      </c>
      <c r="E14669" s="1"/>
      <c r="F14669" s="2">
        <v>4</v>
      </c>
      <c r="G14669" s="2" t="e">
        <f>INDEX(תוצאות_בחירות,MATCH(C14669,siot!$F$3:$F$1887,0),27)</f>
        <v>#N/A</v>
      </c>
      <c r="H14669" s="2" t="e">
        <f t="shared" si="459"/>
        <v>#N/A</v>
      </c>
      <c r="I14669" s="1" t="s">
        <v>2</v>
      </c>
      <c r="J14669" s="1" t="s">
        <v>5475</v>
      </c>
      <c r="K14669" s="1"/>
    </row>
    <row r="14670" spans="1:11" hidden="1">
      <c r="A14670" s="1" t="s">
        <v>5399</v>
      </c>
      <c r="B14670" s="1" t="s">
        <v>1327</v>
      </c>
      <c r="C14670" s="48" t="str">
        <f t="shared" si="458"/>
        <v>אס פקיעין )בוקייעה(</v>
      </c>
      <c r="D14670" s="1" t="s">
        <v>69</v>
      </c>
      <c r="E14670" s="1"/>
      <c r="F14670" s="2">
        <v>5</v>
      </c>
      <c r="G14670" s="2" t="e">
        <f>INDEX(תוצאות_בחירות,MATCH(C14670,siot!$F$3:$F$1887,0),27)</f>
        <v>#N/A</v>
      </c>
      <c r="H14670" s="2" t="e">
        <f t="shared" si="459"/>
        <v>#N/A</v>
      </c>
      <c r="I14670" s="1" t="s">
        <v>2</v>
      </c>
      <c r="J14670" s="1" t="s">
        <v>5474</v>
      </c>
      <c r="K14670" s="1"/>
    </row>
    <row r="14671" spans="1:11" hidden="1">
      <c r="A14671" s="1" t="s">
        <v>5399</v>
      </c>
      <c r="B14671" s="1" t="s">
        <v>1327</v>
      </c>
      <c r="C14671" s="48" t="str">
        <f t="shared" si="458"/>
        <v>אס פקיעין )בוקייעה(</v>
      </c>
      <c r="D14671" s="1" t="s">
        <v>69</v>
      </c>
      <c r="E14671" s="1"/>
      <c r="F14671" s="2">
        <v>6</v>
      </c>
      <c r="G14671" s="2" t="e">
        <f>INDEX(תוצאות_בחירות,MATCH(C14671,siot!$F$3:$F$1887,0),27)</f>
        <v>#N/A</v>
      </c>
      <c r="H14671" s="2" t="e">
        <f t="shared" si="459"/>
        <v>#N/A</v>
      </c>
      <c r="I14671" s="1" t="s">
        <v>2</v>
      </c>
      <c r="J14671" s="1" t="s">
        <v>5473</v>
      </c>
      <c r="K14671" s="1"/>
    </row>
    <row r="14672" spans="1:11" hidden="1">
      <c r="A14672" s="1" t="s">
        <v>5399</v>
      </c>
      <c r="B14672" s="1" t="s">
        <v>1327</v>
      </c>
      <c r="C14672" s="48" t="str">
        <f t="shared" si="458"/>
        <v>אס פקיעין )בוקייעה(</v>
      </c>
      <c r="D14672" s="1" t="s">
        <v>69</v>
      </c>
      <c r="E14672" s="1"/>
      <c r="F14672" s="2">
        <v>7</v>
      </c>
      <c r="G14672" s="2" t="e">
        <f>INDEX(תוצאות_בחירות,MATCH(C14672,siot!$F$3:$F$1887,0),27)</f>
        <v>#N/A</v>
      </c>
      <c r="H14672" s="2" t="e">
        <f t="shared" si="459"/>
        <v>#N/A</v>
      </c>
      <c r="I14672" s="1" t="s">
        <v>2</v>
      </c>
      <c r="J14672" s="1" t="s">
        <v>5472</v>
      </c>
      <c r="K14672" s="1"/>
    </row>
    <row r="14673" spans="1:11" hidden="1">
      <c r="A14673" s="1" t="s">
        <v>5399</v>
      </c>
      <c r="B14673" s="1" t="s">
        <v>1327</v>
      </c>
      <c r="C14673" s="48" t="str">
        <f t="shared" si="458"/>
        <v>אס פקיעין )בוקייעה(</v>
      </c>
      <c r="D14673" s="1" t="s">
        <v>69</v>
      </c>
      <c r="E14673" s="1"/>
      <c r="F14673" s="2">
        <v>8</v>
      </c>
      <c r="G14673" s="2" t="e">
        <f>INDEX(תוצאות_בחירות,MATCH(C14673,siot!$F$3:$F$1887,0),27)</f>
        <v>#N/A</v>
      </c>
      <c r="H14673" s="2" t="e">
        <f t="shared" si="459"/>
        <v>#N/A</v>
      </c>
      <c r="I14673" s="1" t="s">
        <v>2</v>
      </c>
      <c r="J14673" s="1" t="s">
        <v>5471</v>
      </c>
      <c r="K14673" s="1"/>
    </row>
    <row r="14674" spans="1:11" hidden="1">
      <c r="A14674" s="1" t="s">
        <v>5399</v>
      </c>
      <c r="B14674" s="1" t="s">
        <v>1327</v>
      </c>
      <c r="C14674" s="48" t="str">
        <f t="shared" si="458"/>
        <v>אס פקיעין )בוקייעה(</v>
      </c>
      <c r="D14674" s="1" t="s">
        <v>69</v>
      </c>
      <c r="E14674" s="1"/>
      <c r="F14674" s="2">
        <v>9</v>
      </c>
      <c r="G14674" s="2" t="e">
        <f>INDEX(תוצאות_בחירות,MATCH(C14674,siot!$F$3:$F$1887,0),27)</f>
        <v>#N/A</v>
      </c>
      <c r="H14674" s="2" t="e">
        <f t="shared" si="459"/>
        <v>#N/A</v>
      </c>
      <c r="I14674" s="1" t="s">
        <v>2</v>
      </c>
      <c r="J14674" s="1" t="s">
        <v>5470</v>
      </c>
      <c r="K14674" s="1"/>
    </row>
    <row r="14675" spans="1:11" hidden="1">
      <c r="A14675" s="1" t="s">
        <v>5399</v>
      </c>
      <c r="B14675" s="1" t="s">
        <v>1327</v>
      </c>
      <c r="C14675" s="48" t="str">
        <f t="shared" si="458"/>
        <v>אס פקיעין )בוקייעה(</v>
      </c>
      <c r="D14675" s="1" t="s">
        <v>69</v>
      </c>
      <c r="E14675" s="1"/>
      <c r="F14675" s="2">
        <v>10</v>
      </c>
      <c r="G14675" s="2" t="e">
        <f>INDEX(תוצאות_בחירות,MATCH(C14675,siot!$F$3:$F$1887,0),27)</f>
        <v>#N/A</v>
      </c>
      <c r="H14675" s="2" t="e">
        <f t="shared" si="459"/>
        <v>#N/A</v>
      </c>
      <c r="I14675" s="1" t="s">
        <v>2</v>
      </c>
      <c r="J14675" s="1" t="s">
        <v>5469</v>
      </c>
      <c r="K14675" s="1"/>
    </row>
    <row r="14676" spans="1:11" hidden="1">
      <c r="A14676" s="1" t="s">
        <v>5399</v>
      </c>
      <c r="B14676" s="1" t="s">
        <v>60</v>
      </c>
      <c r="C14676" s="48" t="str">
        <f t="shared" si="458"/>
        <v>ד פקיעין )בוקייעה(</v>
      </c>
      <c r="D14676" s="1" t="s">
        <v>5465</v>
      </c>
      <c r="E14676" s="1" t="s">
        <v>18</v>
      </c>
      <c r="F14676" s="2" t="s">
        <v>19548</v>
      </c>
      <c r="G14676" s="2" t="e">
        <f>INDEX(תוצאות_בחירות,MATCH(C14676,siot!$F$3:$F$1887,0),27)</f>
        <v>#N/A</v>
      </c>
      <c r="H14676" s="2" t="e">
        <f t="shared" si="459"/>
        <v>#N/A</v>
      </c>
      <c r="I14676" s="1"/>
      <c r="J14676" s="1"/>
      <c r="K14676" s="1"/>
    </row>
    <row r="14677" spans="1:11" hidden="1">
      <c r="A14677" s="1" t="s">
        <v>5399</v>
      </c>
      <c r="B14677" s="1" t="s">
        <v>60</v>
      </c>
      <c r="C14677" s="48" t="str">
        <f t="shared" si="458"/>
        <v>ד פקיעין )בוקייעה(</v>
      </c>
      <c r="D14677" s="1" t="s">
        <v>5465</v>
      </c>
      <c r="E14677" s="1" t="s">
        <v>17</v>
      </c>
      <c r="F14677" s="2">
        <v>1</v>
      </c>
      <c r="G14677" s="2" t="e">
        <f>INDEX(תוצאות_בחירות,MATCH(C14677,siot!$F$3:$F$1887,0),27)</f>
        <v>#N/A</v>
      </c>
      <c r="H14677" s="2" t="e">
        <f t="shared" si="459"/>
        <v>#N/A</v>
      </c>
      <c r="I14677" s="1" t="s">
        <v>2</v>
      </c>
      <c r="J14677" s="1" t="s">
        <v>5468</v>
      </c>
      <c r="K14677" s="1"/>
    </row>
    <row r="14678" spans="1:11" hidden="1">
      <c r="A14678" s="1" t="s">
        <v>5399</v>
      </c>
      <c r="B14678" s="1" t="s">
        <v>60</v>
      </c>
      <c r="C14678" s="48" t="str">
        <f t="shared" si="458"/>
        <v>ד פקיעין )בוקייעה(</v>
      </c>
      <c r="D14678" s="1" t="s">
        <v>5465</v>
      </c>
      <c r="E14678" s="1"/>
      <c r="F14678" s="2">
        <v>2</v>
      </c>
      <c r="G14678" s="2" t="e">
        <f>INDEX(תוצאות_בחירות,MATCH(C14678,siot!$F$3:$F$1887,0),27)</f>
        <v>#N/A</v>
      </c>
      <c r="H14678" s="2" t="e">
        <f t="shared" si="459"/>
        <v>#N/A</v>
      </c>
      <c r="I14678" s="1" t="s">
        <v>2</v>
      </c>
      <c r="J14678" s="1" t="s">
        <v>5467</v>
      </c>
      <c r="K14678" s="1"/>
    </row>
    <row r="14679" spans="1:11" hidden="1">
      <c r="A14679" s="1" t="s">
        <v>5399</v>
      </c>
      <c r="B14679" s="1" t="s">
        <v>60</v>
      </c>
      <c r="C14679" s="48" t="str">
        <f t="shared" si="458"/>
        <v>ד פקיעין )בוקייעה(</v>
      </c>
      <c r="D14679" s="1" t="s">
        <v>5465</v>
      </c>
      <c r="E14679" s="1"/>
      <c r="F14679" s="2">
        <v>3</v>
      </c>
      <c r="G14679" s="2" t="e">
        <f>INDEX(תוצאות_בחירות,MATCH(C14679,siot!$F$3:$F$1887,0),27)</f>
        <v>#N/A</v>
      </c>
      <c r="H14679" s="2" t="e">
        <f t="shared" si="459"/>
        <v>#N/A</v>
      </c>
      <c r="I14679" s="1" t="s">
        <v>2</v>
      </c>
      <c r="J14679" s="1" t="s">
        <v>5466</v>
      </c>
      <c r="K14679" s="1"/>
    </row>
    <row r="14680" spans="1:11" hidden="1">
      <c r="A14680" s="1" t="s">
        <v>5399</v>
      </c>
      <c r="B14680" s="1" t="s">
        <v>60</v>
      </c>
      <c r="C14680" s="48" t="str">
        <f t="shared" si="458"/>
        <v>ד פקיעין )בוקייעה(</v>
      </c>
      <c r="D14680" s="1" t="s">
        <v>5465</v>
      </c>
      <c r="E14680" s="1"/>
      <c r="F14680" s="2">
        <v>4</v>
      </c>
      <c r="G14680" s="2" t="e">
        <f>INDEX(תוצאות_בחירות,MATCH(C14680,siot!$F$3:$F$1887,0),27)</f>
        <v>#N/A</v>
      </c>
      <c r="H14680" s="2" t="e">
        <f t="shared" si="459"/>
        <v>#N/A</v>
      </c>
      <c r="I14680" s="1" t="s">
        <v>2</v>
      </c>
      <c r="J14680" s="1" t="s">
        <v>5464</v>
      </c>
      <c r="K14680" s="1"/>
    </row>
    <row r="14681" spans="1:11" hidden="1">
      <c r="A14681" s="1" t="s">
        <v>5399</v>
      </c>
      <c r="B14681" s="1" t="s">
        <v>49</v>
      </c>
      <c r="C14681" s="48" t="str">
        <f t="shared" si="458"/>
        <v>ו פקיעין )בוקייעה(</v>
      </c>
      <c r="D14681" s="1" t="s">
        <v>5453</v>
      </c>
      <c r="E14681" s="1" t="s">
        <v>3</v>
      </c>
      <c r="F14681" s="2" t="s">
        <v>19548</v>
      </c>
      <c r="G14681" s="2" t="e">
        <f>INDEX(תוצאות_בחירות,MATCH(C14681,siot!$F$3:$F$1887,0),27)</f>
        <v>#N/A</v>
      </c>
      <c r="H14681" s="2" t="e">
        <f t="shared" si="459"/>
        <v>#N/A</v>
      </c>
      <c r="I14681" s="1"/>
      <c r="J14681" s="1"/>
      <c r="K14681" s="1"/>
    </row>
    <row r="14682" spans="1:11" hidden="1">
      <c r="A14682" s="1" t="s">
        <v>5399</v>
      </c>
      <c r="B14682" s="1" t="s">
        <v>49</v>
      </c>
      <c r="C14682" s="48" t="str">
        <f t="shared" si="458"/>
        <v>ו פקיעין )בוקייעה(</v>
      </c>
      <c r="D14682" s="1" t="s">
        <v>5453</v>
      </c>
      <c r="E14682" s="1"/>
      <c r="F14682" s="2">
        <v>1</v>
      </c>
      <c r="G14682" s="2" t="e">
        <f>INDEX(תוצאות_בחירות,MATCH(C14682,siot!$F$3:$F$1887,0),27)</f>
        <v>#N/A</v>
      </c>
      <c r="H14682" s="2" t="e">
        <f t="shared" si="459"/>
        <v>#N/A</v>
      </c>
      <c r="I14682" s="1" t="s">
        <v>2</v>
      </c>
      <c r="J14682" s="1" t="s">
        <v>5463</v>
      </c>
      <c r="K14682" s="1"/>
    </row>
    <row r="14683" spans="1:11" hidden="1">
      <c r="A14683" s="1" t="s">
        <v>5399</v>
      </c>
      <c r="B14683" s="1" t="s">
        <v>49</v>
      </c>
      <c r="C14683" s="48" t="str">
        <f t="shared" si="458"/>
        <v>ו פקיעין )בוקייעה(</v>
      </c>
      <c r="D14683" s="1" t="s">
        <v>5453</v>
      </c>
      <c r="E14683" s="1"/>
      <c r="F14683" s="2">
        <v>2</v>
      </c>
      <c r="G14683" s="2" t="e">
        <f>INDEX(תוצאות_בחירות,MATCH(C14683,siot!$F$3:$F$1887,0),27)</f>
        <v>#N/A</v>
      </c>
      <c r="H14683" s="2" t="e">
        <f t="shared" si="459"/>
        <v>#N/A</v>
      </c>
      <c r="I14683" s="1" t="s">
        <v>2</v>
      </c>
      <c r="J14683" s="1" t="s">
        <v>5462</v>
      </c>
      <c r="K14683" s="1"/>
    </row>
    <row r="14684" spans="1:11" hidden="1">
      <c r="A14684" s="1" t="s">
        <v>5399</v>
      </c>
      <c r="B14684" s="1" t="s">
        <v>49</v>
      </c>
      <c r="C14684" s="48" t="str">
        <f t="shared" si="458"/>
        <v>ו פקיעין )בוקייעה(</v>
      </c>
      <c r="D14684" s="1" t="s">
        <v>5453</v>
      </c>
      <c r="E14684" s="1"/>
      <c r="F14684" s="2">
        <v>3</v>
      </c>
      <c r="G14684" s="2" t="e">
        <f>INDEX(תוצאות_בחירות,MATCH(C14684,siot!$F$3:$F$1887,0),27)</f>
        <v>#N/A</v>
      </c>
      <c r="H14684" s="2" t="e">
        <f t="shared" si="459"/>
        <v>#N/A</v>
      </c>
      <c r="I14684" s="1" t="s">
        <v>2</v>
      </c>
      <c r="J14684" s="1" t="s">
        <v>5461</v>
      </c>
      <c r="K14684" s="1"/>
    </row>
    <row r="14685" spans="1:11" hidden="1">
      <c r="A14685" s="1" t="s">
        <v>5399</v>
      </c>
      <c r="B14685" s="1" t="s">
        <v>49</v>
      </c>
      <c r="C14685" s="48" t="str">
        <f t="shared" si="458"/>
        <v>ו פקיעין )בוקייעה(</v>
      </c>
      <c r="D14685" s="1" t="s">
        <v>5453</v>
      </c>
      <c r="E14685" s="1"/>
      <c r="F14685" s="2">
        <v>4</v>
      </c>
      <c r="G14685" s="2" t="e">
        <f>INDEX(תוצאות_בחירות,MATCH(C14685,siot!$F$3:$F$1887,0),27)</f>
        <v>#N/A</v>
      </c>
      <c r="H14685" s="2" t="e">
        <f t="shared" si="459"/>
        <v>#N/A</v>
      </c>
      <c r="I14685" s="1" t="s">
        <v>2</v>
      </c>
      <c r="J14685" s="1" t="s">
        <v>5460</v>
      </c>
      <c r="K14685" s="1"/>
    </row>
    <row r="14686" spans="1:11" hidden="1">
      <c r="A14686" s="1" t="s">
        <v>5399</v>
      </c>
      <c r="B14686" s="1" t="s">
        <v>49</v>
      </c>
      <c r="C14686" s="48" t="str">
        <f t="shared" si="458"/>
        <v>ו פקיעין )בוקייעה(</v>
      </c>
      <c r="D14686" s="1" t="s">
        <v>5453</v>
      </c>
      <c r="E14686" s="1"/>
      <c r="F14686" s="2">
        <v>5</v>
      </c>
      <c r="G14686" s="2" t="e">
        <f>INDEX(תוצאות_בחירות,MATCH(C14686,siot!$F$3:$F$1887,0),27)</f>
        <v>#N/A</v>
      </c>
      <c r="H14686" s="2" t="e">
        <f t="shared" si="459"/>
        <v>#N/A</v>
      </c>
      <c r="I14686" s="1" t="s">
        <v>2</v>
      </c>
      <c r="J14686" s="1" t="s">
        <v>5459</v>
      </c>
      <c r="K14686" s="1"/>
    </row>
    <row r="14687" spans="1:11" hidden="1">
      <c r="A14687" s="1" t="s">
        <v>5399</v>
      </c>
      <c r="B14687" s="1" t="s">
        <v>49</v>
      </c>
      <c r="C14687" s="48" t="str">
        <f t="shared" si="458"/>
        <v>ו פקיעין )בוקייעה(</v>
      </c>
      <c r="D14687" s="1" t="s">
        <v>5453</v>
      </c>
      <c r="E14687" s="1"/>
      <c r="F14687" s="2">
        <v>6</v>
      </c>
      <c r="G14687" s="2" t="e">
        <f>INDEX(תוצאות_בחירות,MATCH(C14687,siot!$F$3:$F$1887,0),27)</f>
        <v>#N/A</v>
      </c>
      <c r="H14687" s="2" t="e">
        <f t="shared" si="459"/>
        <v>#N/A</v>
      </c>
      <c r="I14687" s="1" t="s">
        <v>2</v>
      </c>
      <c r="J14687" s="1" t="s">
        <v>5458</v>
      </c>
      <c r="K14687" s="1"/>
    </row>
    <row r="14688" spans="1:11" hidden="1">
      <c r="A14688" s="1" t="s">
        <v>5399</v>
      </c>
      <c r="B14688" s="1" t="s">
        <v>49</v>
      </c>
      <c r="C14688" s="48" t="str">
        <f t="shared" si="458"/>
        <v>ו פקיעין )בוקייעה(</v>
      </c>
      <c r="D14688" s="1" t="s">
        <v>5453</v>
      </c>
      <c r="E14688" s="1"/>
      <c r="F14688" s="2">
        <v>7</v>
      </c>
      <c r="G14688" s="2" t="e">
        <f>INDEX(תוצאות_בחירות,MATCH(C14688,siot!$F$3:$F$1887,0),27)</f>
        <v>#N/A</v>
      </c>
      <c r="H14688" s="2" t="e">
        <f t="shared" si="459"/>
        <v>#N/A</v>
      </c>
      <c r="I14688" s="1" t="s">
        <v>2</v>
      </c>
      <c r="J14688" s="1" t="s">
        <v>5457</v>
      </c>
      <c r="K14688" s="1"/>
    </row>
    <row r="14689" spans="1:11" hidden="1">
      <c r="A14689" s="1" t="s">
        <v>5399</v>
      </c>
      <c r="B14689" s="1" t="s">
        <v>49</v>
      </c>
      <c r="C14689" s="48" t="str">
        <f t="shared" si="458"/>
        <v>ו פקיעין )בוקייעה(</v>
      </c>
      <c r="D14689" s="1" t="s">
        <v>5453</v>
      </c>
      <c r="E14689" s="1"/>
      <c r="F14689" s="2">
        <v>8</v>
      </c>
      <c r="G14689" s="2" t="e">
        <f>INDEX(תוצאות_בחירות,MATCH(C14689,siot!$F$3:$F$1887,0),27)</f>
        <v>#N/A</v>
      </c>
      <c r="H14689" s="2" t="e">
        <f t="shared" si="459"/>
        <v>#N/A</v>
      </c>
      <c r="I14689" s="1" t="s">
        <v>2</v>
      </c>
      <c r="J14689" s="1" t="s">
        <v>5456</v>
      </c>
      <c r="K14689" s="1"/>
    </row>
    <row r="14690" spans="1:11" hidden="1">
      <c r="A14690" s="1" t="s">
        <v>5399</v>
      </c>
      <c r="B14690" s="1" t="s">
        <v>49</v>
      </c>
      <c r="C14690" s="48" t="str">
        <f t="shared" si="458"/>
        <v>ו פקיעין )בוקייעה(</v>
      </c>
      <c r="D14690" s="1" t="s">
        <v>5453</v>
      </c>
      <c r="E14690" s="1"/>
      <c r="F14690" s="2">
        <v>9</v>
      </c>
      <c r="G14690" s="2" t="e">
        <f>INDEX(תוצאות_בחירות,MATCH(C14690,siot!$F$3:$F$1887,0),27)</f>
        <v>#N/A</v>
      </c>
      <c r="H14690" s="2" t="e">
        <f t="shared" si="459"/>
        <v>#N/A</v>
      </c>
      <c r="I14690" s="1" t="s">
        <v>2</v>
      </c>
      <c r="J14690" s="1" t="s">
        <v>5455</v>
      </c>
      <c r="K14690" s="1"/>
    </row>
    <row r="14691" spans="1:11" hidden="1">
      <c r="A14691" s="1" t="s">
        <v>5399</v>
      </c>
      <c r="B14691" s="1" t="s">
        <v>49</v>
      </c>
      <c r="C14691" s="48" t="str">
        <f t="shared" si="458"/>
        <v>ו פקיעין )בוקייעה(</v>
      </c>
      <c r="D14691" s="1" t="s">
        <v>5453</v>
      </c>
      <c r="E14691" s="1"/>
      <c r="F14691" s="2">
        <v>10</v>
      </c>
      <c r="G14691" s="2" t="e">
        <f>INDEX(תוצאות_בחירות,MATCH(C14691,siot!$F$3:$F$1887,0),27)</f>
        <v>#N/A</v>
      </c>
      <c r="H14691" s="2" t="e">
        <f t="shared" si="459"/>
        <v>#N/A</v>
      </c>
      <c r="I14691" s="1" t="s">
        <v>2</v>
      </c>
      <c r="J14691" s="1" t="s">
        <v>5454</v>
      </c>
      <c r="K14691" s="1"/>
    </row>
    <row r="14692" spans="1:11" hidden="1">
      <c r="A14692" s="1" t="s">
        <v>5399</v>
      </c>
      <c r="B14692" s="1" t="s">
        <v>49</v>
      </c>
      <c r="C14692" s="48" t="str">
        <f t="shared" si="458"/>
        <v>ו פקיעין )בוקייעה(</v>
      </c>
      <c r="D14692" s="1" t="s">
        <v>5453</v>
      </c>
      <c r="E14692" s="1"/>
      <c r="F14692" s="2">
        <v>11</v>
      </c>
      <c r="G14692" s="2" t="e">
        <f>INDEX(תוצאות_בחירות,MATCH(C14692,siot!$F$3:$F$1887,0),27)</f>
        <v>#N/A</v>
      </c>
      <c r="H14692" s="2" t="e">
        <f t="shared" si="459"/>
        <v>#N/A</v>
      </c>
      <c r="I14692" s="1" t="s">
        <v>2</v>
      </c>
      <c r="J14692" s="1" t="s">
        <v>5452</v>
      </c>
      <c r="K14692" s="1"/>
    </row>
    <row r="14693" spans="1:11" hidden="1">
      <c r="A14693" s="1" t="s">
        <v>5399</v>
      </c>
      <c r="B14693" s="1" t="s">
        <v>0</v>
      </c>
      <c r="C14693" s="48" t="str">
        <f t="shared" si="458"/>
        <v>ז פקיעין )בוקייעה(</v>
      </c>
      <c r="D14693" s="1" t="s">
        <v>1334</v>
      </c>
      <c r="E14693" s="1" t="s">
        <v>18</v>
      </c>
      <c r="F14693" s="2" t="s">
        <v>19548</v>
      </c>
      <c r="G14693" s="2" t="e">
        <f>INDEX(תוצאות_בחירות,MATCH(C14693,siot!$F$3:$F$1887,0),27)</f>
        <v>#N/A</v>
      </c>
      <c r="H14693" s="2" t="e">
        <f t="shared" si="459"/>
        <v>#N/A</v>
      </c>
      <c r="I14693" s="1"/>
      <c r="J14693" s="1"/>
      <c r="K14693" s="1"/>
    </row>
    <row r="14694" spans="1:11" hidden="1">
      <c r="A14694" s="1" t="s">
        <v>5399</v>
      </c>
      <c r="B14694" s="1" t="s">
        <v>0</v>
      </c>
      <c r="C14694" s="48" t="str">
        <f t="shared" si="458"/>
        <v>ז פקיעין )בוקייעה(</v>
      </c>
      <c r="D14694" s="1" t="s">
        <v>1334</v>
      </c>
      <c r="E14694" s="1" t="s">
        <v>17</v>
      </c>
      <c r="F14694" s="2">
        <v>1</v>
      </c>
      <c r="G14694" s="2" t="e">
        <f>INDEX(תוצאות_בחירות,MATCH(C14694,siot!$F$3:$F$1887,0),27)</f>
        <v>#N/A</v>
      </c>
      <c r="H14694" s="2" t="e">
        <f t="shared" si="459"/>
        <v>#N/A</v>
      </c>
      <c r="I14694" s="1" t="s">
        <v>2</v>
      </c>
      <c r="J14694" s="1" t="s">
        <v>5451</v>
      </c>
      <c r="K14694" s="1"/>
    </row>
    <row r="14695" spans="1:11" hidden="1">
      <c r="A14695" s="1" t="s">
        <v>5399</v>
      </c>
      <c r="B14695" s="1" t="s">
        <v>0</v>
      </c>
      <c r="C14695" s="48" t="str">
        <f t="shared" si="458"/>
        <v>ז פקיעין )בוקייעה(</v>
      </c>
      <c r="D14695" s="1" t="s">
        <v>1334</v>
      </c>
      <c r="E14695" s="1"/>
      <c r="F14695" s="2">
        <v>2</v>
      </c>
      <c r="G14695" s="2" t="e">
        <f>INDEX(תוצאות_בחירות,MATCH(C14695,siot!$F$3:$F$1887,0),27)</f>
        <v>#N/A</v>
      </c>
      <c r="H14695" s="2" t="e">
        <f t="shared" si="459"/>
        <v>#N/A</v>
      </c>
      <c r="I14695" s="1" t="s">
        <v>2</v>
      </c>
      <c r="J14695" s="1" t="s">
        <v>5450</v>
      </c>
      <c r="K14695" s="1"/>
    </row>
    <row r="14696" spans="1:11" hidden="1">
      <c r="A14696" s="1" t="s">
        <v>5399</v>
      </c>
      <c r="B14696" s="1" t="s">
        <v>0</v>
      </c>
      <c r="C14696" s="48" t="str">
        <f t="shared" si="458"/>
        <v>ז פקיעין )בוקייעה(</v>
      </c>
      <c r="D14696" s="1" t="s">
        <v>1334</v>
      </c>
      <c r="E14696" s="1"/>
      <c r="F14696" s="2">
        <v>3</v>
      </c>
      <c r="G14696" s="2" t="e">
        <f>INDEX(תוצאות_בחירות,MATCH(C14696,siot!$F$3:$F$1887,0),27)</f>
        <v>#N/A</v>
      </c>
      <c r="H14696" s="2" t="e">
        <f t="shared" si="459"/>
        <v>#N/A</v>
      </c>
      <c r="I14696" s="1" t="s">
        <v>2</v>
      </c>
      <c r="J14696" s="1" t="s">
        <v>5449</v>
      </c>
      <c r="K14696" s="1"/>
    </row>
    <row r="14697" spans="1:11" hidden="1">
      <c r="A14697" s="1" t="s">
        <v>5399</v>
      </c>
      <c r="B14697" s="1" t="s">
        <v>0</v>
      </c>
      <c r="C14697" s="48" t="str">
        <f t="shared" si="458"/>
        <v>ז פקיעין )בוקייעה(</v>
      </c>
      <c r="D14697" s="1" t="s">
        <v>1334</v>
      </c>
      <c r="E14697" s="1"/>
      <c r="F14697" s="2">
        <v>4</v>
      </c>
      <c r="G14697" s="2" t="e">
        <f>INDEX(תוצאות_בחירות,MATCH(C14697,siot!$F$3:$F$1887,0),27)</f>
        <v>#N/A</v>
      </c>
      <c r="H14697" s="2" t="e">
        <f t="shared" si="459"/>
        <v>#N/A</v>
      </c>
      <c r="I14697" s="1" t="s">
        <v>2</v>
      </c>
      <c r="J14697" s="1" t="s">
        <v>5448</v>
      </c>
      <c r="K14697" s="1"/>
    </row>
    <row r="14698" spans="1:11" hidden="1">
      <c r="A14698" s="1" t="s">
        <v>5399</v>
      </c>
      <c r="B14698" s="1" t="s">
        <v>4636</v>
      </c>
      <c r="C14698" s="48" t="str">
        <f t="shared" si="458"/>
        <v>חד פקיעין )בוקייעה(</v>
      </c>
      <c r="D14698" s="1" t="s">
        <v>5439</v>
      </c>
      <c r="E14698" s="1" t="s">
        <v>3</v>
      </c>
      <c r="F14698" s="2" t="s">
        <v>19548</v>
      </c>
      <c r="G14698" s="2" t="e">
        <f>INDEX(תוצאות_בחירות,MATCH(C14698,siot!$F$3:$F$1887,0),27)</f>
        <v>#N/A</v>
      </c>
      <c r="H14698" s="2" t="e">
        <f t="shared" si="459"/>
        <v>#N/A</v>
      </c>
      <c r="I14698" s="1"/>
      <c r="J14698" s="1"/>
      <c r="K14698" s="1"/>
    </row>
    <row r="14699" spans="1:11" hidden="1">
      <c r="A14699" s="1" t="s">
        <v>5399</v>
      </c>
      <c r="B14699" s="1" t="s">
        <v>4636</v>
      </c>
      <c r="C14699" s="48" t="str">
        <f t="shared" si="458"/>
        <v>חד פקיעין )בוקייעה(</v>
      </c>
      <c r="D14699" s="1" t="s">
        <v>5439</v>
      </c>
      <c r="E14699" s="1"/>
      <c r="F14699" s="2">
        <v>1</v>
      </c>
      <c r="G14699" s="2" t="e">
        <f>INDEX(תוצאות_בחירות,MATCH(C14699,siot!$F$3:$F$1887,0),27)</f>
        <v>#N/A</v>
      </c>
      <c r="H14699" s="2" t="e">
        <f t="shared" si="459"/>
        <v>#N/A</v>
      </c>
      <c r="I14699" s="1" t="s">
        <v>2</v>
      </c>
      <c r="J14699" s="1" t="s">
        <v>5447</v>
      </c>
      <c r="K14699" s="1"/>
    </row>
    <row r="14700" spans="1:11" hidden="1">
      <c r="A14700" s="1" t="s">
        <v>5399</v>
      </c>
      <c r="B14700" s="1" t="s">
        <v>4636</v>
      </c>
      <c r="C14700" s="48" t="str">
        <f t="shared" si="458"/>
        <v>חד פקיעין )בוקייעה(</v>
      </c>
      <c r="D14700" s="1" t="s">
        <v>5439</v>
      </c>
      <c r="E14700" s="1"/>
      <c r="F14700" s="2">
        <v>2</v>
      </c>
      <c r="G14700" s="2" t="e">
        <f>INDEX(תוצאות_בחירות,MATCH(C14700,siot!$F$3:$F$1887,0),27)</f>
        <v>#N/A</v>
      </c>
      <c r="H14700" s="2" t="e">
        <f t="shared" si="459"/>
        <v>#N/A</v>
      </c>
      <c r="I14700" s="1" t="s">
        <v>2</v>
      </c>
      <c r="J14700" s="1" t="s">
        <v>5446</v>
      </c>
      <c r="K14700" s="1"/>
    </row>
    <row r="14701" spans="1:11" hidden="1">
      <c r="A14701" s="1" t="s">
        <v>5399</v>
      </c>
      <c r="B14701" s="1" t="s">
        <v>4636</v>
      </c>
      <c r="C14701" s="48" t="str">
        <f t="shared" si="458"/>
        <v>חד פקיעין )בוקייעה(</v>
      </c>
      <c r="D14701" s="1" t="s">
        <v>5439</v>
      </c>
      <c r="E14701" s="1"/>
      <c r="F14701" s="2">
        <v>3</v>
      </c>
      <c r="G14701" s="2" t="e">
        <f>INDEX(תוצאות_בחירות,MATCH(C14701,siot!$F$3:$F$1887,0),27)</f>
        <v>#N/A</v>
      </c>
      <c r="H14701" s="2" t="e">
        <f t="shared" si="459"/>
        <v>#N/A</v>
      </c>
      <c r="I14701" s="1" t="s">
        <v>2</v>
      </c>
      <c r="J14701" s="1" t="s">
        <v>5445</v>
      </c>
      <c r="K14701" s="1"/>
    </row>
    <row r="14702" spans="1:11" hidden="1">
      <c r="A14702" s="1" t="s">
        <v>5399</v>
      </c>
      <c r="B14702" s="1" t="s">
        <v>4636</v>
      </c>
      <c r="C14702" s="48" t="str">
        <f t="shared" si="458"/>
        <v>חד פקיעין )בוקייעה(</v>
      </c>
      <c r="D14702" s="1" t="s">
        <v>5439</v>
      </c>
      <c r="E14702" s="1"/>
      <c r="F14702" s="2">
        <v>4</v>
      </c>
      <c r="G14702" s="2" t="e">
        <f>INDEX(תוצאות_בחירות,MATCH(C14702,siot!$F$3:$F$1887,0),27)</f>
        <v>#N/A</v>
      </c>
      <c r="H14702" s="2" t="e">
        <f t="shared" si="459"/>
        <v>#N/A</v>
      </c>
      <c r="I14702" s="1" t="s">
        <v>2</v>
      </c>
      <c r="J14702" s="1" t="s">
        <v>5444</v>
      </c>
      <c r="K14702" s="1"/>
    </row>
    <row r="14703" spans="1:11" hidden="1">
      <c r="A14703" s="1" t="s">
        <v>5399</v>
      </c>
      <c r="B14703" s="1" t="s">
        <v>4636</v>
      </c>
      <c r="C14703" s="48" t="str">
        <f t="shared" si="458"/>
        <v>חד פקיעין )בוקייעה(</v>
      </c>
      <c r="D14703" s="1" t="s">
        <v>5439</v>
      </c>
      <c r="E14703" s="1"/>
      <c r="F14703" s="2">
        <v>5</v>
      </c>
      <c r="G14703" s="2" t="e">
        <f>INDEX(תוצאות_בחירות,MATCH(C14703,siot!$F$3:$F$1887,0),27)</f>
        <v>#N/A</v>
      </c>
      <c r="H14703" s="2" t="e">
        <f t="shared" si="459"/>
        <v>#N/A</v>
      </c>
      <c r="I14703" s="1" t="s">
        <v>2</v>
      </c>
      <c r="J14703" s="1" t="s">
        <v>5443</v>
      </c>
      <c r="K14703" s="1"/>
    </row>
    <row r="14704" spans="1:11" hidden="1">
      <c r="A14704" s="1" t="s">
        <v>5399</v>
      </c>
      <c r="B14704" s="1" t="s">
        <v>4636</v>
      </c>
      <c r="C14704" s="48" t="str">
        <f t="shared" si="458"/>
        <v>חד פקיעין )בוקייעה(</v>
      </c>
      <c r="D14704" s="1" t="s">
        <v>5439</v>
      </c>
      <c r="E14704" s="1"/>
      <c r="F14704" s="2">
        <v>6</v>
      </c>
      <c r="G14704" s="2" t="e">
        <f>INDEX(תוצאות_בחירות,MATCH(C14704,siot!$F$3:$F$1887,0),27)</f>
        <v>#N/A</v>
      </c>
      <c r="H14704" s="2" t="e">
        <f t="shared" si="459"/>
        <v>#N/A</v>
      </c>
      <c r="I14704" s="1" t="s">
        <v>2</v>
      </c>
      <c r="J14704" s="1" t="s">
        <v>5442</v>
      </c>
      <c r="K14704" s="1"/>
    </row>
    <row r="14705" spans="1:11" hidden="1">
      <c r="A14705" s="1" t="s">
        <v>5399</v>
      </c>
      <c r="B14705" s="1" t="s">
        <v>4636</v>
      </c>
      <c r="C14705" s="48" t="str">
        <f t="shared" si="458"/>
        <v>חד פקיעין )בוקייעה(</v>
      </c>
      <c r="D14705" s="1" t="s">
        <v>5439</v>
      </c>
      <c r="E14705" s="1"/>
      <c r="F14705" s="2">
        <v>7</v>
      </c>
      <c r="G14705" s="2" t="e">
        <f>INDEX(תוצאות_בחירות,MATCH(C14705,siot!$F$3:$F$1887,0),27)</f>
        <v>#N/A</v>
      </c>
      <c r="H14705" s="2" t="e">
        <f t="shared" si="459"/>
        <v>#N/A</v>
      </c>
      <c r="I14705" s="1" t="s">
        <v>2</v>
      </c>
      <c r="J14705" s="1" t="s">
        <v>5441</v>
      </c>
      <c r="K14705" s="1"/>
    </row>
    <row r="14706" spans="1:11" hidden="1">
      <c r="A14706" s="1" t="s">
        <v>5399</v>
      </c>
      <c r="B14706" s="1" t="s">
        <v>4636</v>
      </c>
      <c r="C14706" s="48" t="str">
        <f t="shared" si="458"/>
        <v>חד פקיעין )בוקייעה(</v>
      </c>
      <c r="D14706" s="1" t="s">
        <v>5439</v>
      </c>
      <c r="E14706" s="1"/>
      <c r="F14706" s="2">
        <v>8</v>
      </c>
      <c r="G14706" s="2" t="e">
        <f>INDEX(תוצאות_בחירות,MATCH(C14706,siot!$F$3:$F$1887,0),27)</f>
        <v>#N/A</v>
      </c>
      <c r="H14706" s="2" t="e">
        <f t="shared" si="459"/>
        <v>#N/A</v>
      </c>
      <c r="I14706" s="1" t="s">
        <v>2</v>
      </c>
      <c r="J14706" s="1" t="s">
        <v>5440</v>
      </c>
      <c r="K14706" s="1"/>
    </row>
    <row r="14707" spans="1:11" hidden="1">
      <c r="A14707" s="1" t="s">
        <v>5399</v>
      </c>
      <c r="B14707" s="1" t="s">
        <v>4636</v>
      </c>
      <c r="C14707" s="48" t="str">
        <f t="shared" si="458"/>
        <v>חד פקיעין )בוקייעה(</v>
      </c>
      <c r="D14707" s="1" t="s">
        <v>5439</v>
      </c>
      <c r="E14707" s="1"/>
      <c r="F14707" s="2">
        <v>9</v>
      </c>
      <c r="G14707" s="2" t="e">
        <f>INDEX(תוצאות_בחירות,MATCH(C14707,siot!$F$3:$F$1887,0),27)</f>
        <v>#N/A</v>
      </c>
      <c r="H14707" s="2" t="e">
        <f t="shared" si="459"/>
        <v>#N/A</v>
      </c>
      <c r="I14707" s="1" t="s">
        <v>2</v>
      </c>
      <c r="J14707" s="1" t="s">
        <v>5438</v>
      </c>
      <c r="K14707" s="1"/>
    </row>
    <row r="14708" spans="1:11" hidden="1">
      <c r="A14708" s="1" t="s">
        <v>5399</v>
      </c>
      <c r="B14708" s="1" t="s">
        <v>5430</v>
      </c>
      <c r="C14708" s="48" t="str">
        <f t="shared" si="458"/>
        <v>טע פקיעין )בוקייעה(</v>
      </c>
      <c r="D14708" s="1" t="s">
        <v>5429</v>
      </c>
      <c r="E14708" s="1" t="s">
        <v>3</v>
      </c>
      <c r="F14708" s="2" t="s">
        <v>19548</v>
      </c>
      <c r="G14708" s="2" t="e">
        <f>INDEX(תוצאות_בחירות,MATCH(C14708,siot!$F$3:$F$1887,0),27)</f>
        <v>#N/A</v>
      </c>
      <c r="H14708" s="2" t="e">
        <f t="shared" si="459"/>
        <v>#N/A</v>
      </c>
      <c r="I14708" s="1"/>
      <c r="J14708" s="1"/>
      <c r="K14708" s="1"/>
    </row>
    <row r="14709" spans="1:11" hidden="1">
      <c r="A14709" s="1" t="s">
        <v>5399</v>
      </c>
      <c r="B14709" s="1" t="s">
        <v>5430</v>
      </c>
      <c r="C14709" s="48" t="str">
        <f t="shared" si="458"/>
        <v>טע פקיעין )בוקייעה(</v>
      </c>
      <c r="D14709" s="1" t="s">
        <v>5429</v>
      </c>
      <c r="E14709" s="1"/>
      <c r="F14709" s="2">
        <v>1</v>
      </c>
      <c r="G14709" s="2" t="e">
        <f>INDEX(תוצאות_בחירות,MATCH(C14709,siot!$F$3:$F$1887,0),27)</f>
        <v>#N/A</v>
      </c>
      <c r="H14709" s="2" t="e">
        <f t="shared" si="459"/>
        <v>#N/A</v>
      </c>
      <c r="I14709" s="1" t="s">
        <v>2</v>
      </c>
      <c r="J14709" s="1" t="s">
        <v>5437</v>
      </c>
      <c r="K14709" s="1"/>
    </row>
    <row r="14710" spans="1:11" hidden="1">
      <c r="A14710" s="1" t="s">
        <v>5399</v>
      </c>
      <c r="B14710" s="1" t="s">
        <v>5430</v>
      </c>
      <c r="C14710" s="48" t="str">
        <f t="shared" si="458"/>
        <v>טע פקיעין )בוקייעה(</v>
      </c>
      <c r="D14710" s="1" t="s">
        <v>5429</v>
      </c>
      <c r="E14710" s="1"/>
      <c r="F14710" s="2">
        <v>2</v>
      </c>
      <c r="G14710" s="2" t="e">
        <f>INDEX(תוצאות_בחירות,MATCH(C14710,siot!$F$3:$F$1887,0),27)</f>
        <v>#N/A</v>
      </c>
      <c r="H14710" s="2" t="e">
        <f t="shared" si="459"/>
        <v>#N/A</v>
      </c>
      <c r="I14710" s="1" t="s">
        <v>2</v>
      </c>
      <c r="J14710" s="1" t="s">
        <v>5436</v>
      </c>
      <c r="K14710" s="1"/>
    </row>
    <row r="14711" spans="1:11" hidden="1">
      <c r="A14711" s="1" t="s">
        <v>5399</v>
      </c>
      <c r="B14711" s="1" t="s">
        <v>5430</v>
      </c>
      <c r="C14711" s="48" t="str">
        <f t="shared" si="458"/>
        <v>טע פקיעין )בוקייעה(</v>
      </c>
      <c r="D14711" s="1" t="s">
        <v>5429</v>
      </c>
      <c r="E14711" s="1"/>
      <c r="F14711" s="2">
        <v>3</v>
      </c>
      <c r="G14711" s="2" t="e">
        <f>INDEX(תוצאות_בחירות,MATCH(C14711,siot!$F$3:$F$1887,0),27)</f>
        <v>#N/A</v>
      </c>
      <c r="H14711" s="2" t="e">
        <f t="shared" si="459"/>
        <v>#N/A</v>
      </c>
      <c r="I14711" s="1" t="s">
        <v>2</v>
      </c>
      <c r="J14711" s="1" t="s">
        <v>5435</v>
      </c>
      <c r="K14711" s="1"/>
    </row>
    <row r="14712" spans="1:11" hidden="1">
      <c r="A14712" s="1" t="s">
        <v>5399</v>
      </c>
      <c r="B14712" s="1" t="s">
        <v>5430</v>
      </c>
      <c r="C14712" s="48" t="str">
        <f t="shared" si="458"/>
        <v>טע פקיעין )בוקייעה(</v>
      </c>
      <c r="D14712" s="1" t="s">
        <v>5429</v>
      </c>
      <c r="E14712" s="1"/>
      <c r="F14712" s="2">
        <v>4</v>
      </c>
      <c r="G14712" s="2" t="e">
        <f>INDEX(תוצאות_בחירות,MATCH(C14712,siot!$F$3:$F$1887,0),27)</f>
        <v>#N/A</v>
      </c>
      <c r="H14712" s="2" t="e">
        <f t="shared" si="459"/>
        <v>#N/A</v>
      </c>
      <c r="I14712" s="1" t="s">
        <v>2</v>
      </c>
      <c r="J14712" s="1" t="s">
        <v>5434</v>
      </c>
      <c r="K14712" s="1"/>
    </row>
    <row r="14713" spans="1:11" hidden="1">
      <c r="A14713" s="1" t="s">
        <v>5399</v>
      </c>
      <c r="B14713" s="1" t="s">
        <v>5430</v>
      </c>
      <c r="C14713" s="48" t="str">
        <f t="shared" si="458"/>
        <v>טע פקיעין )בוקייעה(</v>
      </c>
      <c r="D14713" s="1" t="s">
        <v>5429</v>
      </c>
      <c r="E14713" s="1"/>
      <c r="F14713" s="2">
        <v>5</v>
      </c>
      <c r="G14713" s="2" t="e">
        <f>INDEX(תוצאות_בחירות,MATCH(C14713,siot!$F$3:$F$1887,0),27)</f>
        <v>#N/A</v>
      </c>
      <c r="H14713" s="2" t="e">
        <f t="shared" si="459"/>
        <v>#N/A</v>
      </c>
      <c r="I14713" s="1" t="s">
        <v>2</v>
      </c>
      <c r="J14713" s="1" t="s">
        <v>5433</v>
      </c>
      <c r="K14713" s="1"/>
    </row>
    <row r="14714" spans="1:11" hidden="1">
      <c r="A14714" s="1" t="s">
        <v>5399</v>
      </c>
      <c r="B14714" s="1" t="s">
        <v>5430</v>
      </c>
      <c r="C14714" s="48" t="str">
        <f t="shared" si="458"/>
        <v>טע פקיעין )בוקייעה(</v>
      </c>
      <c r="D14714" s="1" t="s">
        <v>5429</v>
      </c>
      <c r="E14714" s="1"/>
      <c r="F14714" s="2">
        <v>6</v>
      </c>
      <c r="G14714" s="2" t="e">
        <f>INDEX(תוצאות_בחירות,MATCH(C14714,siot!$F$3:$F$1887,0),27)</f>
        <v>#N/A</v>
      </c>
      <c r="H14714" s="2" t="e">
        <f t="shared" si="459"/>
        <v>#N/A</v>
      </c>
      <c r="I14714" s="1" t="s">
        <v>2</v>
      </c>
      <c r="J14714" s="1" t="s">
        <v>5432</v>
      </c>
      <c r="K14714" s="1"/>
    </row>
    <row r="14715" spans="1:11" hidden="1">
      <c r="A14715" s="1" t="s">
        <v>5399</v>
      </c>
      <c r="B14715" s="1" t="s">
        <v>5430</v>
      </c>
      <c r="C14715" s="48" t="str">
        <f t="shared" si="458"/>
        <v>טע פקיעין )בוקייעה(</v>
      </c>
      <c r="D14715" s="1" t="s">
        <v>5429</v>
      </c>
      <c r="E14715" s="1"/>
      <c r="F14715" s="2">
        <v>7</v>
      </c>
      <c r="G14715" s="2" t="e">
        <f>INDEX(תוצאות_בחירות,MATCH(C14715,siot!$F$3:$F$1887,0),27)</f>
        <v>#N/A</v>
      </c>
      <c r="H14715" s="2" t="e">
        <f t="shared" si="459"/>
        <v>#N/A</v>
      </c>
      <c r="I14715" s="1" t="s">
        <v>2</v>
      </c>
      <c r="J14715" s="1" t="s">
        <v>5431</v>
      </c>
      <c r="K14715" s="1"/>
    </row>
    <row r="14716" spans="1:11" hidden="1">
      <c r="A14716" s="1" t="s">
        <v>5399</v>
      </c>
      <c r="B14716" s="1" t="s">
        <v>5430</v>
      </c>
      <c r="C14716" s="48" t="str">
        <f t="shared" si="458"/>
        <v>טע פקיעין )בוקייעה(</v>
      </c>
      <c r="D14716" s="1" t="s">
        <v>5429</v>
      </c>
      <c r="E14716" s="1"/>
      <c r="F14716" s="2">
        <v>8</v>
      </c>
      <c r="G14716" s="2" t="e">
        <f>INDEX(תוצאות_בחירות,MATCH(C14716,siot!$F$3:$F$1887,0),27)</f>
        <v>#N/A</v>
      </c>
      <c r="H14716" s="2" t="e">
        <f t="shared" si="459"/>
        <v>#N/A</v>
      </c>
      <c r="I14716" s="1" t="s">
        <v>2</v>
      </c>
      <c r="J14716" s="1" t="s">
        <v>5428</v>
      </c>
      <c r="K14716" s="1"/>
    </row>
    <row r="14717" spans="1:11" hidden="1">
      <c r="A14717" s="1" t="s">
        <v>5399</v>
      </c>
      <c r="B14717" s="1" t="s">
        <v>380</v>
      </c>
      <c r="C14717" s="48" t="str">
        <f t="shared" si="458"/>
        <v>נץ פקיעין )בוקייעה(</v>
      </c>
      <c r="D14717" s="1" t="s">
        <v>5425</v>
      </c>
      <c r="E14717" s="1" t="s">
        <v>18</v>
      </c>
      <c r="F14717" s="2" t="s">
        <v>19548</v>
      </c>
      <c r="G14717" s="2" t="e">
        <f>INDEX(תוצאות_בחירות,MATCH(C14717,siot!$F$3:$F$1887,0),27)</f>
        <v>#N/A</v>
      </c>
      <c r="H14717" s="2" t="e">
        <f t="shared" si="459"/>
        <v>#N/A</v>
      </c>
      <c r="I14717" s="1"/>
      <c r="J14717" s="1"/>
      <c r="K14717" s="1"/>
    </row>
    <row r="14718" spans="1:11" hidden="1">
      <c r="A14718" s="1" t="s">
        <v>5399</v>
      </c>
      <c r="B14718" s="1" t="s">
        <v>380</v>
      </c>
      <c r="C14718" s="48" t="str">
        <f t="shared" si="458"/>
        <v>נץ פקיעין )בוקייעה(</v>
      </c>
      <c r="D14718" s="1" t="s">
        <v>5425</v>
      </c>
      <c r="E14718" s="1" t="s">
        <v>17</v>
      </c>
      <c r="F14718" s="2">
        <v>1</v>
      </c>
      <c r="G14718" s="2" t="e">
        <f>INDEX(תוצאות_בחירות,MATCH(C14718,siot!$F$3:$F$1887,0),27)</f>
        <v>#N/A</v>
      </c>
      <c r="H14718" s="2" t="e">
        <f t="shared" si="459"/>
        <v>#N/A</v>
      </c>
      <c r="I14718" s="1" t="s">
        <v>2</v>
      </c>
      <c r="J14718" s="1" t="s">
        <v>5427</v>
      </c>
      <c r="K14718" s="1"/>
    </row>
    <row r="14719" spans="1:11" hidden="1">
      <c r="A14719" s="1" t="s">
        <v>5399</v>
      </c>
      <c r="B14719" s="1" t="s">
        <v>380</v>
      </c>
      <c r="C14719" s="48" t="str">
        <f t="shared" si="458"/>
        <v>נץ פקיעין )בוקייעה(</v>
      </c>
      <c r="D14719" s="1" t="s">
        <v>5425</v>
      </c>
      <c r="E14719" s="1"/>
      <c r="F14719" s="2">
        <v>2</v>
      </c>
      <c r="G14719" s="2" t="e">
        <f>INDEX(תוצאות_בחירות,MATCH(C14719,siot!$F$3:$F$1887,0),27)</f>
        <v>#N/A</v>
      </c>
      <c r="H14719" s="2" t="e">
        <f t="shared" si="459"/>
        <v>#N/A</v>
      </c>
      <c r="I14719" s="1" t="s">
        <v>2</v>
      </c>
      <c r="J14719" s="1" t="s">
        <v>5426</v>
      </c>
      <c r="K14719" s="1"/>
    </row>
    <row r="14720" spans="1:11" hidden="1">
      <c r="A14720" s="1" t="s">
        <v>5399</v>
      </c>
      <c r="B14720" s="1" t="s">
        <v>380</v>
      </c>
      <c r="C14720" s="48" t="str">
        <f t="shared" si="458"/>
        <v>נץ פקיעין )בוקייעה(</v>
      </c>
      <c r="D14720" s="1" t="s">
        <v>5425</v>
      </c>
      <c r="E14720" s="1"/>
      <c r="F14720" s="2">
        <v>3</v>
      </c>
      <c r="G14720" s="2" t="e">
        <f>INDEX(תוצאות_בחירות,MATCH(C14720,siot!$F$3:$F$1887,0),27)</f>
        <v>#N/A</v>
      </c>
      <c r="H14720" s="2" t="e">
        <f t="shared" si="459"/>
        <v>#N/A</v>
      </c>
      <c r="I14720" s="1" t="s">
        <v>2</v>
      </c>
      <c r="J14720" s="1" t="s">
        <v>5424</v>
      </c>
      <c r="K14720" s="1"/>
    </row>
    <row r="14721" spans="1:11" hidden="1">
      <c r="A14721" s="1" t="s">
        <v>5399</v>
      </c>
      <c r="B14721" s="1" t="s">
        <v>4565</v>
      </c>
      <c r="C14721" s="48" t="str">
        <f t="shared" si="458"/>
        <v>נק פקיעין )בוקייעה(</v>
      </c>
      <c r="D14721" s="1" t="s">
        <v>5418</v>
      </c>
      <c r="E14721" s="1" t="s">
        <v>3</v>
      </c>
      <c r="F14721" s="2" t="s">
        <v>19548</v>
      </c>
      <c r="G14721" s="2" t="e">
        <f>INDEX(תוצאות_בחירות,MATCH(C14721,siot!$F$3:$F$1887,0),27)</f>
        <v>#N/A</v>
      </c>
      <c r="H14721" s="2" t="e">
        <f t="shared" si="459"/>
        <v>#N/A</v>
      </c>
      <c r="I14721" s="1"/>
      <c r="J14721" s="1"/>
      <c r="K14721" s="1"/>
    </row>
    <row r="14722" spans="1:11" hidden="1">
      <c r="A14722" s="1" t="s">
        <v>5399</v>
      </c>
      <c r="B14722" s="1" t="s">
        <v>4565</v>
      </c>
      <c r="C14722" s="48" t="str">
        <f t="shared" si="458"/>
        <v>נק פקיעין )בוקייעה(</v>
      </c>
      <c r="D14722" s="1" t="s">
        <v>5418</v>
      </c>
      <c r="E14722" s="1"/>
      <c r="F14722" s="2">
        <v>1</v>
      </c>
      <c r="G14722" s="2" t="e">
        <f>INDEX(תוצאות_בחירות,MATCH(C14722,siot!$F$3:$F$1887,0),27)</f>
        <v>#N/A</v>
      </c>
      <c r="H14722" s="2" t="e">
        <f t="shared" si="459"/>
        <v>#N/A</v>
      </c>
      <c r="I14722" s="1" t="s">
        <v>2</v>
      </c>
      <c r="J14722" s="1" t="s">
        <v>5423</v>
      </c>
      <c r="K14722" s="1"/>
    </row>
    <row r="14723" spans="1:11" hidden="1">
      <c r="A14723" s="1" t="s">
        <v>5399</v>
      </c>
      <c r="B14723" s="1" t="s">
        <v>4565</v>
      </c>
      <c r="C14723" s="48" t="str">
        <f t="shared" si="458"/>
        <v>נק פקיעין )בוקייעה(</v>
      </c>
      <c r="D14723" s="1" t="s">
        <v>5418</v>
      </c>
      <c r="E14723" s="1"/>
      <c r="F14723" s="2">
        <v>2</v>
      </c>
      <c r="G14723" s="2" t="e">
        <f>INDEX(תוצאות_בחירות,MATCH(C14723,siot!$F$3:$F$1887,0),27)</f>
        <v>#N/A</v>
      </c>
      <c r="H14723" s="2" t="e">
        <f t="shared" si="459"/>
        <v>#N/A</v>
      </c>
      <c r="I14723" s="1" t="s">
        <v>2</v>
      </c>
      <c r="J14723" s="1" t="s">
        <v>5422</v>
      </c>
      <c r="K14723" s="1"/>
    </row>
    <row r="14724" spans="1:11" hidden="1">
      <c r="A14724" s="1" t="s">
        <v>5399</v>
      </c>
      <c r="B14724" s="1" t="s">
        <v>4565</v>
      </c>
      <c r="C14724" s="48" t="str">
        <f t="shared" ref="C14724:C14787" si="460">B14724&amp;" "&amp;A14724</f>
        <v>נק פקיעין )בוקייעה(</v>
      </c>
      <c r="D14724" s="1" t="s">
        <v>5418</v>
      </c>
      <c r="E14724" s="1"/>
      <c r="F14724" s="2">
        <v>3</v>
      </c>
      <c r="G14724" s="2" t="e">
        <f>INDEX(תוצאות_בחירות,MATCH(C14724,siot!$F$3:$F$1887,0),27)</f>
        <v>#N/A</v>
      </c>
      <c r="H14724" s="2" t="e">
        <f t="shared" ref="H14724:H14787" si="461">IF(OR(F14724&lt;G14724,G14724=F14724),TRUE,FALSE)</f>
        <v>#N/A</v>
      </c>
      <c r="I14724" s="1" t="s">
        <v>2</v>
      </c>
      <c r="J14724" s="1" t="s">
        <v>5421</v>
      </c>
      <c r="K14724" s="1"/>
    </row>
    <row r="14725" spans="1:11" hidden="1">
      <c r="A14725" s="1" t="s">
        <v>5399</v>
      </c>
      <c r="B14725" s="1" t="s">
        <v>4565</v>
      </c>
      <c r="C14725" s="48" t="str">
        <f t="shared" si="460"/>
        <v>נק פקיעין )בוקייעה(</v>
      </c>
      <c r="D14725" s="1" t="s">
        <v>5418</v>
      </c>
      <c r="E14725" s="1"/>
      <c r="F14725" s="2">
        <v>4</v>
      </c>
      <c r="G14725" s="2" t="e">
        <f>INDEX(תוצאות_בחירות,MATCH(C14725,siot!$F$3:$F$1887,0),27)</f>
        <v>#N/A</v>
      </c>
      <c r="H14725" s="2" t="e">
        <f t="shared" si="461"/>
        <v>#N/A</v>
      </c>
      <c r="I14725" s="1" t="s">
        <v>2</v>
      </c>
      <c r="J14725" s="1" t="s">
        <v>5420</v>
      </c>
      <c r="K14725" s="1"/>
    </row>
    <row r="14726" spans="1:11" hidden="1">
      <c r="A14726" s="1" t="s">
        <v>5399</v>
      </c>
      <c r="B14726" s="1" t="s">
        <v>4565</v>
      </c>
      <c r="C14726" s="48" t="str">
        <f t="shared" si="460"/>
        <v>נק פקיעין )בוקייעה(</v>
      </c>
      <c r="D14726" s="1" t="s">
        <v>5418</v>
      </c>
      <c r="E14726" s="1"/>
      <c r="F14726" s="2">
        <v>5</v>
      </c>
      <c r="G14726" s="2" t="e">
        <f>INDEX(תוצאות_בחירות,MATCH(C14726,siot!$F$3:$F$1887,0),27)</f>
        <v>#N/A</v>
      </c>
      <c r="H14726" s="2" t="e">
        <f t="shared" si="461"/>
        <v>#N/A</v>
      </c>
      <c r="I14726" s="1" t="s">
        <v>2</v>
      </c>
      <c r="J14726" s="1" t="s">
        <v>5419</v>
      </c>
      <c r="K14726" s="1"/>
    </row>
    <row r="14727" spans="1:11" hidden="1">
      <c r="A14727" s="1" t="s">
        <v>5399</v>
      </c>
      <c r="B14727" s="1" t="s">
        <v>4565</v>
      </c>
      <c r="C14727" s="48" t="str">
        <f t="shared" si="460"/>
        <v>נק פקיעין )בוקייעה(</v>
      </c>
      <c r="D14727" s="1" t="s">
        <v>5418</v>
      </c>
      <c r="E14727" s="1"/>
      <c r="F14727" s="2">
        <v>6</v>
      </c>
      <c r="G14727" s="2" t="e">
        <f>INDEX(תוצאות_בחירות,MATCH(C14727,siot!$F$3:$F$1887,0),27)</f>
        <v>#N/A</v>
      </c>
      <c r="H14727" s="2" t="e">
        <f t="shared" si="461"/>
        <v>#N/A</v>
      </c>
      <c r="I14727" s="1" t="s">
        <v>2</v>
      </c>
      <c r="J14727" s="1" t="s">
        <v>5417</v>
      </c>
      <c r="K14727" s="1"/>
    </row>
    <row r="14728" spans="1:11" hidden="1">
      <c r="A14728" s="1" t="s">
        <v>5399</v>
      </c>
      <c r="B14728" s="1" t="s">
        <v>2595</v>
      </c>
      <c r="C14728" s="48" t="str">
        <f t="shared" si="460"/>
        <v>עא פקיעין )בוקייעה(</v>
      </c>
      <c r="D14728" s="1" t="s">
        <v>5406</v>
      </c>
      <c r="E14728" s="1" t="s">
        <v>3</v>
      </c>
      <c r="F14728" s="2" t="s">
        <v>19548</v>
      </c>
      <c r="G14728" s="2" t="e">
        <f>INDEX(תוצאות_בחירות,MATCH(C14728,siot!$F$3:$F$1887,0),27)</f>
        <v>#N/A</v>
      </c>
      <c r="H14728" s="2" t="e">
        <f t="shared" si="461"/>
        <v>#N/A</v>
      </c>
      <c r="I14728" s="1"/>
      <c r="J14728" s="1"/>
      <c r="K14728" s="1"/>
    </row>
    <row r="14729" spans="1:11" hidden="1">
      <c r="A14729" s="1" t="s">
        <v>5399</v>
      </c>
      <c r="B14729" s="1" t="s">
        <v>2595</v>
      </c>
      <c r="C14729" s="48" t="str">
        <f t="shared" si="460"/>
        <v>עא פקיעין )בוקייעה(</v>
      </c>
      <c r="D14729" s="1" t="s">
        <v>5406</v>
      </c>
      <c r="E14729" s="1"/>
      <c r="F14729" s="2">
        <v>1</v>
      </c>
      <c r="G14729" s="2" t="e">
        <f>INDEX(תוצאות_בחירות,MATCH(C14729,siot!$F$3:$F$1887,0),27)</f>
        <v>#N/A</v>
      </c>
      <c r="H14729" s="2" t="e">
        <f t="shared" si="461"/>
        <v>#N/A</v>
      </c>
      <c r="I14729" s="1" t="s">
        <v>2</v>
      </c>
      <c r="J14729" s="1" t="s">
        <v>5415</v>
      </c>
      <c r="K14729" s="1"/>
    </row>
    <row r="14730" spans="1:11" hidden="1">
      <c r="A14730" s="1" t="s">
        <v>5399</v>
      </c>
      <c r="B14730" s="1" t="s">
        <v>2595</v>
      </c>
      <c r="C14730" s="48" t="str">
        <f t="shared" si="460"/>
        <v>עא פקיעין )בוקייעה(</v>
      </c>
      <c r="D14730" s="1" t="s">
        <v>5406</v>
      </c>
      <c r="E14730" s="1"/>
      <c r="F14730" s="2">
        <v>2</v>
      </c>
      <c r="G14730" s="2" t="e">
        <f>INDEX(תוצאות_בחירות,MATCH(C14730,siot!$F$3:$F$1887,0),27)</f>
        <v>#N/A</v>
      </c>
      <c r="H14730" s="2" t="e">
        <f t="shared" si="461"/>
        <v>#N/A</v>
      </c>
      <c r="I14730" s="1" t="s">
        <v>2</v>
      </c>
      <c r="J14730" s="1" t="s">
        <v>5414</v>
      </c>
      <c r="K14730" s="1"/>
    </row>
    <row r="14731" spans="1:11" hidden="1">
      <c r="A14731" s="1" t="s">
        <v>5399</v>
      </c>
      <c r="B14731" s="1" t="s">
        <v>2595</v>
      </c>
      <c r="C14731" s="48" t="str">
        <f t="shared" si="460"/>
        <v>עא פקיעין )בוקייעה(</v>
      </c>
      <c r="D14731" s="1" t="s">
        <v>5406</v>
      </c>
      <c r="E14731" s="1"/>
      <c r="F14731" s="2">
        <v>3</v>
      </c>
      <c r="G14731" s="2" t="e">
        <f>INDEX(תוצאות_בחירות,MATCH(C14731,siot!$F$3:$F$1887,0),27)</f>
        <v>#N/A</v>
      </c>
      <c r="H14731" s="2" t="e">
        <f t="shared" si="461"/>
        <v>#N/A</v>
      </c>
      <c r="I14731" s="1" t="s">
        <v>2</v>
      </c>
      <c r="J14731" s="1" t="s">
        <v>5413</v>
      </c>
      <c r="K14731" s="1"/>
    </row>
    <row r="14732" spans="1:11" hidden="1">
      <c r="A14732" s="1" t="s">
        <v>5399</v>
      </c>
      <c r="B14732" s="1" t="s">
        <v>2595</v>
      </c>
      <c r="C14732" s="48" t="str">
        <f t="shared" si="460"/>
        <v>עא פקיעין )בוקייעה(</v>
      </c>
      <c r="D14732" s="1" t="s">
        <v>5406</v>
      </c>
      <c r="E14732" s="1"/>
      <c r="F14732" s="2">
        <v>4</v>
      </c>
      <c r="G14732" s="2" t="e">
        <f>INDEX(תוצאות_בחירות,MATCH(C14732,siot!$F$3:$F$1887,0),27)</f>
        <v>#N/A</v>
      </c>
      <c r="H14732" s="2" t="e">
        <f t="shared" si="461"/>
        <v>#N/A</v>
      </c>
      <c r="I14732" s="1" t="s">
        <v>2</v>
      </c>
      <c r="J14732" s="1" t="s">
        <v>5412</v>
      </c>
      <c r="K14732" s="1"/>
    </row>
    <row r="14733" spans="1:11" hidden="1">
      <c r="A14733" s="1" t="s">
        <v>5399</v>
      </c>
      <c r="B14733" s="1" t="s">
        <v>2595</v>
      </c>
      <c r="C14733" s="48" t="str">
        <f t="shared" si="460"/>
        <v>עא פקיעין )בוקייעה(</v>
      </c>
      <c r="D14733" s="1" t="s">
        <v>5406</v>
      </c>
      <c r="E14733" s="1"/>
      <c r="F14733" s="2">
        <v>5</v>
      </c>
      <c r="G14733" s="2" t="e">
        <f>INDEX(תוצאות_בחירות,MATCH(C14733,siot!$F$3:$F$1887,0),27)</f>
        <v>#N/A</v>
      </c>
      <c r="H14733" s="2" t="e">
        <f t="shared" si="461"/>
        <v>#N/A</v>
      </c>
      <c r="I14733" s="1" t="s">
        <v>2</v>
      </c>
      <c r="J14733" s="1" t="s">
        <v>5411</v>
      </c>
      <c r="K14733" s="1"/>
    </row>
    <row r="14734" spans="1:11" hidden="1">
      <c r="A14734" s="1" t="s">
        <v>5399</v>
      </c>
      <c r="B14734" s="1" t="s">
        <v>2595</v>
      </c>
      <c r="C14734" s="48" t="str">
        <f t="shared" si="460"/>
        <v>עא פקיעין )בוקייעה(</v>
      </c>
      <c r="D14734" s="1" t="s">
        <v>5406</v>
      </c>
      <c r="E14734" s="1"/>
      <c r="F14734" s="2">
        <v>6</v>
      </c>
      <c r="G14734" s="2" t="e">
        <f>INDEX(תוצאות_בחירות,MATCH(C14734,siot!$F$3:$F$1887,0),27)</f>
        <v>#N/A</v>
      </c>
      <c r="H14734" s="2" t="e">
        <f t="shared" si="461"/>
        <v>#N/A</v>
      </c>
      <c r="I14734" s="1" t="s">
        <v>2</v>
      </c>
      <c r="J14734" s="1" t="s">
        <v>5410</v>
      </c>
      <c r="K14734" s="1"/>
    </row>
    <row r="14735" spans="1:11" hidden="1">
      <c r="A14735" s="1" t="s">
        <v>5399</v>
      </c>
      <c r="B14735" s="1" t="s">
        <v>2595</v>
      </c>
      <c r="C14735" s="48" t="str">
        <f t="shared" si="460"/>
        <v>עא פקיעין )בוקייעה(</v>
      </c>
      <c r="D14735" s="1" t="s">
        <v>5406</v>
      </c>
      <c r="E14735" s="1"/>
      <c r="F14735" s="2">
        <v>7</v>
      </c>
      <c r="G14735" s="2" t="e">
        <f>INDEX(תוצאות_בחירות,MATCH(C14735,siot!$F$3:$F$1887,0),27)</f>
        <v>#N/A</v>
      </c>
      <c r="H14735" s="2" t="e">
        <f t="shared" si="461"/>
        <v>#N/A</v>
      </c>
      <c r="I14735" s="1" t="s">
        <v>2</v>
      </c>
      <c r="J14735" s="1" t="s">
        <v>5409</v>
      </c>
      <c r="K14735" s="1"/>
    </row>
    <row r="14736" spans="1:11" hidden="1">
      <c r="A14736" s="1" t="s">
        <v>5399</v>
      </c>
      <c r="B14736" s="1" t="s">
        <v>2595</v>
      </c>
      <c r="C14736" s="48" t="str">
        <f t="shared" si="460"/>
        <v>עא פקיעין )בוקייעה(</v>
      </c>
      <c r="D14736" s="1" t="s">
        <v>5406</v>
      </c>
      <c r="E14736" s="1"/>
      <c r="F14736" s="2">
        <v>8</v>
      </c>
      <c r="G14736" s="2" t="e">
        <f>INDEX(תוצאות_בחירות,MATCH(C14736,siot!$F$3:$F$1887,0),27)</f>
        <v>#N/A</v>
      </c>
      <c r="H14736" s="2" t="e">
        <f t="shared" si="461"/>
        <v>#N/A</v>
      </c>
      <c r="I14736" s="1" t="s">
        <v>2</v>
      </c>
      <c r="J14736" s="1" t="s">
        <v>5405</v>
      </c>
      <c r="K14736" s="1"/>
    </row>
    <row r="14737" spans="1:11" hidden="1">
      <c r="A14737" s="1" t="s">
        <v>5399</v>
      </c>
      <c r="B14737" s="1" t="s">
        <v>2595</v>
      </c>
      <c r="C14737" s="48" t="str">
        <f t="shared" si="460"/>
        <v>עא פקיעין )בוקייעה(</v>
      </c>
      <c r="D14737" s="1" t="s">
        <v>5406</v>
      </c>
      <c r="E14737" s="1"/>
      <c r="F14737" s="2">
        <v>9</v>
      </c>
      <c r="G14737" s="2" t="e">
        <f>INDEX(תוצאות_בחירות,MATCH(C14737,siot!$F$3:$F$1887,0),27)</f>
        <v>#N/A</v>
      </c>
      <c r="H14737" s="2" t="e">
        <f t="shared" si="461"/>
        <v>#N/A</v>
      </c>
      <c r="I14737" s="1" t="s">
        <v>2</v>
      </c>
      <c r="J14737" s="1" t="s">
        <v>5408</v>
      </c>
      <c r="K14737" s="1"/>
    </row>
    <row r="14738" spans="1:11" hidden="1">
      <c r="A14738" s="1" t="s">
        <v>5399</v>
      </c>
      <c r="B14738" s="1" t="s">
        <v>2595</v>
      </c>
      <c r="C14738" s="48" t="str">
        <f t="shared" si="460"/>
        <v>עא פקיעין )בוקייעה(</v>
      </c>
      <c r="D14738" s="1" t="s">
        <v>5406</v>
      </c>
      <c r="E14738" s="1"/>
      <c r="F14738" s="2">
        <v>10</v>
      </c>
      <c r="G14738" s="2" t="e">
        <f>INDEX(תוצאות_בחירות,MATCH(C14738,siot!$F$3:$F$1887,0),27)</f>
        <v>#N/A</v>
      </c>
      <c r="H14738" s="2" t="e">
        <f t="shared" si="461"/>
        <v>#N/A</v>
      </c>
      <c r="I14738" s="1" t="s">
        <v>2</v>
      </c>
      <c r="J14738" s="1" t="s">
        <v>5407</v>
      </c>
      <c r="K14738" s="1"/>
    </row>
    <row r="14739" spans="1:11" hidden="1">
      <c r="A14739" s="1" t="s">
        <v>5399</v>
      </c>
      <c r="B14739" s="1" t="s">
        <v>2595</v>
      </c>
      <c r="C14739" s="48" t="str">
        <f t="shared" si="460"/>
        <v>עא פקיעין )בוקייעה(</v>
      </c>
      <c r="D14739" s="1" t="s">
        <v>5406</v>
      </c>
      <c r="E14739" s="1"/>
      <c r="F14739" s="2">
        <v>11</v>
      </c>
      <c r="G14739" s="2" t="e">
        <f>INDEX(תוצאות_בחירות,MATCH(C14739,siot!$F$3:$F$1887,0),27)</f>
        <v>#N/A</v>
      </c>
      <c r="H14739" s="2" t="e">
        <f t="shared" si="461"/>
        <v>#N/A</v>
      </c>
      <c r="I14739" s="1" t="s">
        <v>2</v>
      </c>
      <c r="J14739" s="1" t="s">
        <v>5405</v>
      </c>
      <c r="K14739" s="1"/>
    </row>
    <row r="14740" spans="1:11" hidden="1">
      <c r="A14740" s="1" t="s">
        <v>5399</v>
      </c>
      <c r="B14740" s="1" t="s">
        <v>339</v>
      </c>
      <c r="C14740" s="48" t="str">
        <f t="shared" si="460"/>
        <v>ץ פקיעין )בוקייעה(</v>
      </c>
      <c r="D14740" s="1" t="s">
        <v>5398</v>
      </c>
      <c r="E14740" s="1" t="s">
        <v>18</v>
      </c>
      <c r="F14740" s="2" t="s">
        <v>19548</v>
      </c>
      <c r="G14740" s="2" t="e">
        <f>INDEX(תוצאות_בחירות,MATCH(C14740,siot!$F$3:$F$1887,0),27)</f>
        <v>#N/A</v>
      </c>
      <c r="H14740" s="2" t="e">
        <f t="shared" si="461"/>
        <v>#N/A</v>
      </c>
      <c r="I14740" s="1"/>
      <c r="J14740" s="1"/>
      <c r="K14740" s="1"/>
    </row>
    <row r="14741" spans="1:11" hidden="1">
      <c r="A14741" s="1" t="s">
        <v>5399</v>
      </c>
      <c r="B14741" s="1" t="s">
        <v>339</v>
      </c>
      <c r="C14741" s="48" t="str">
        <f t="shared" si="460"/>
        <v>ץ פקיעין )בוקייעה(</v>
      </c>
      <c r="D14741" s="1" t="s">
        <v>5398</v>
      </c>
      <c r="E14741" s="1" t="s">
        <v>17</v>
      </c>
      <c r="F14741" s="2">
        <v>1</v>
      </c>
      <c r="G14741" s="2" t="e">
        <f>INDEX(תוצאות_בחירות,MATCH(C14741,siot!$F$3:$F$1887,0),27)</f>
        <v>#N/A</v>
      </c>
      <c r="H14741" s="2" t="e">
        <f t="shared" si="461"/>
        <v>#N/A</v>
      </c>
      <c r="I14741" s="1" t="s">
        <v>2</v>
      </c>
      <c r="J14741" s="1" t="s">
        <v>5404</v>
      </c>
      <c r="K14741" s="1"/>
    </row>
    <row r="14742" spans="1:11" hidden="1">
      <c r="A14742" s="1" t="s">
        <v>5399</v>
      </c>
      <c r="B14742" s="1" t="s">
        <v>339</v>
      </c>
      <c r="C14742" s="48" t="str">
        <f t="shared" si="460"/>
        <v>ץ פקיעין )בוקייעה(</v>
      </c>
      <c r="D14742" s="1" t="s">
        <v>5398</v>
      </c>
      <c r="E14742" s="1"/>
      <c r="F14742" s="2">
        <v>2</v>
      </c>
      <c r="G14742" s="2" t="e">
        <f>INDEX(תוצאות_בחירות,MATCH(C14742,siot!$F$3:$F$1887,0),27)</f>
        <v>#N/A</v>
      </c>
      <c r="H14742" s="2" t="e">
        <f t="shared" si="461"/>
        <v>#N/A</v>
      </c>
      <c r="I14742" s="1" t="s">
        <v>2</v>
      </c>
      <c r="J14742" s="1" t="s">
        <v>5403</v>
      </c>
      <c r="K14742" s="1"/>
    </row>
    <row r="14743" spans="1:11" hidden="1">
      <c r="A14743" s="1" t="s">
        <v>5399</v>
      </c>
      <c r="B14743" s="1" t="s">
        <v>339</v>
      </c>
      <c r="C14743" s="48" t="str">
        <f t="shared" si="460"/>
        <v>ץ פקיעין )בוקייעה(</v>
      </c>
      <c r="D14743" s="1" t="s">
        <v>5398</v>
      </c>
      <c r="E14743" s="1"/>
      <c r="F14743" s="2">
        <v>3</v>
      </c>
      <c r="G14743" s="2" t="e">
        <f>INDEX(תוצאות_בחירות,MATCH(C14743,siot!$F$3:$F$1887,0),27)</f>
        <v>#N/A</v>
      </c>
      <c r="H14743" s="2" t="e">
        <f t="shared" si="461"/>
        <v>#N/A</v>
      </c>
      <c r="I14743" s="1" t="s">
        <v>2</v>
      </c>
      <c r="J14743" s="1" t="s">
        <v>5402</v>
      </c>
      <c r="K14743" s="1"/>
    </row>
    <row r="14744" spans="1:11" hidden="1">
      <c r="A14744" s="1" t="s">
        <v>5399</v>
      </c>
      <c r="B14744" s="1" t="s">
        <v>339</v>
      </c>
      <c r="C14744" s="48" t="str">
        <f t="shared" si="460"/>
        <v>ץ פקיעין )בוקייעה(</v>
      </c>
      <c r="D14744" s="1" t="s">
        <v>5398</v>
      </c>
      <c r="E14744" s="1"/>
      <c r="F14744" s="2">
        <v>4</v>
      </c>
      <c r="G14744" s="2" t="e">
        <f>INDEX(תוצאות_בחירות,MATCH(C14744,siot!$F$3:$F$1887,0),27)</f>
        <v>#N/A</v>
      </c>
      <c r="H14744" s="2" t="e">
        <f t="shared" si="461"/>
        <v>#N/A</v>
      </c>
      <c r="I14744" s="1" t="s">
        <v>2</v>
      </c>
      <c r="J14744" s="1" t="s">
        <v>5401</v>
      </c>
      <c r="K14744" s="1"/>
    </row>
    <row r="14745" spans="1:11" hidden="1">
      <c r="A14745" s="1" t="s">
        <v>5399</v>
      </c>
      <c r="B14745" s="1" t="s">
        <v>339</v>
      </c>
      <c r="C14745" s="48" t="str">
        <f t="shared" si="460"/>
        <v>ץ פקיעין )בוקייעה(</v>
      </c>
      <c r="D14745" s="1" t="s">
        <v>5398</v>
      </c>
      <c r="E14745" s="1"/>
      <c r="F14745" s="2">
        <v>5</v>
      </c>
      <c r="G14745" s="2" t="e">
        <f>INDEX(תוצאות_בחירות,MATCH(C14745,siot!$F$3:$F$1887,0),27)</f>
        <v>#N/A</v>
      </c>
      <c r="H14745" s="2" t="e">
        <f t="shared" si="461"/>
        <v>#N/A</v>
      </c>
      <c r="I14745" s="1" t="s">
        <v>2</v>
      </c>
      <c r="J14745" s="1" t="s">
        <v>5400</v>
      </c>
      <c r="K14745" s="1"/>
    </row>
    <row r="14746" spans="1:11" hidden="1">
      <c r="A14746" s="1" t="s">
        <v>5399</v>
      </c>
      <c r="B14746" s="1" t="s">
        <v>339</v>
      </c>
      <c r="C14746" s="48" t="str">
        <f t="shared" si="460"/>
        <v>ץ פקיעין )בוקייעה(</v>
      </c>
      <c r="D14746" s="1" t="s">
        <v>5398</v>
      </c>
      <c r="E14746" s="1"/>
      <c r="F14746" s="2">
        <v>6</v>
      </c>
      <c r="G14746" s="2" t="e">
        <f>INDEX(תוצאות_בחירות,MATCH(C14746,siot!$F$3:$F$1887,0),27)</f>
        <v>#N/A</v>
      </c>
      <c r="H14746" s="2" t="e">
        <f t="shared" si="461"/>
        <v>#N/A</v>
      </c>
      <c r="I14746" s="1" t="s">
        <v>2</v>
      </c>
      <c r="J14746" s="1" t="s">
        <v>5397</v>
      </c>
      <c r="K14746" s="1"/>
    </row>
    <row r="14747" spans="1:11" hidden="1">
      <c r="A14747" s="1" t="s">
        <v>5289</v>
      </c>
      <c r="B14747" s="1" t="s">
        <v>573</v>
      </c>
      <c r="C14747" s="48" t="str">
        <f t="shared" si="460"/>
        <v>זך פרדס חנה-כרכור</v>
      </c>
      <c r="D14747" s="1" t="s">
        <v>5388</v>
      </c>
      <c r="E14747" s="1" t="s">
        <v>3</v>
      </c>
      <c r="F14747" s="2" t="s">
        <v>19548</v>
      </c>
      <c r="G14747" s="2">
        <f>INDEX(תוצאות_בחירות,MATCH(C14747,siot!$F$3:$F$1887,0),27)</f>
        <v>1</v>
      </c>
      <c r="H14747" s="2" t="b">
        <f t="shared" si="461"/>
        <v>0</v>
      </c>
      <c r="I14747" s="1"/>
      <c r="J14747" s="1"/>
      <c r="K14747" s="1"/>
    </row>
    <row r="14748" spans="1:11">
      <c r="A14748" s="1" t="s">
        <v>5289</v>
      </c>
      <c r="B14748" s="1" t="s">
        <v>573</v>
      </c>
      <c r="C14748" s="48" t="str">
        <f t="shared" si="460"/>
        <v>זך פרדס חנה-כרכור</v>
      </c>
      <c r="D14748" s="1" t="s">
        <v>5388</v>
      </c>
      <c r="E14748" s="1"/>
      <c r="F14748" s="2">
        <v>1</v>
      </c>
      <c r="G14748" s="2">
        <f>INDEX(תוצאות_בחירות,MATCH(C14748,siot!$F$3:$F$1887,0),27)</f>
        <v>1</v>
      </c>
      <c r="H14748" s="2" t="b">
        <f t="shared" si="461"/>
        <v>1</v>
      </c>
      <c r="I14748" s="1" t="s">
        <v>2</v>
      </c>
      <c r="J14748" s="1" t="s">
        <v>5396</v>
      </c>
      <c r="K14748" s="1"/>
    </row>
    <row r="14749" spans="1:11" hidden="1">
      <c r="A14749" s="1" t="s">
        <v>5289</v>
      </c>
      <c r="B14749" s="1" t="s">
        <v>573</v>
      </c>
      <c r="C14749" s="48" t="str">
        <f t="shared" si="460"/>
        <v>זך פרדס חנה-כרכור</v>
      </c>
      <c r="D14749" s="1" t="s">
        <v>5388</v>
      </c>
      <c r="E14749" s="1"/>
      <c r="F14749" s="2">
        <v>2</v>
      </c>
      <c r="G14749" s="2">
        <f>INDEX(תוצאות_בחירות,MATCH(C14749,siot!$F$3:$F$1887,0),27)</f>
        <v>1</v>
      </c>
      <c r="H14749" s="2" t="b">
        <f t="shared" si="461"/>
        <v>0</v>
      </c>
      <c r="I14749" s="1" t="s">
        <v>2</v>
      </c>
      <c r="J14749" s="1" t="s">
        <v>5395</v>
      </c>
      <c r="K14749" s="1"/>
    </row>
    <row r="14750" spans="1:11" hidden="1">
      <c r="A14750" s="1" t="s">
        <v>5289</v>
      </c>
      <c r="B14750" s="1" t="s">
        <v>573</v>
      </c>
      <c r="C14750" s="48" t="str">
        <f t="shared" si="460"/>
        <v>זך פרדס חנה-כרכור</v>
      </c>
      <c r="D14750" s="1" t="s">
        <v>5388</v>
      </c>
      <c r="E14750" s="1"/>
      <c r="F14750" s="2">
        <v>3</v>
      </c>
      <c r="G14750" s="2">
        <f>INDEX(תוצאות_בחירות,MATCH(C14750,siot!$F$3:$F$1887,0),27)</f>
        <v>1</v>
      </c>
      <c r="H14750" s="2" t="b">
        <f t="shared" si="461"/>
        <v>0</v>
      </c>
      <c r="I14750" s="1" t="s">
        <v>2</v>
      </c>
      <c r="J14750" s="1" t="s">
        <v>5394</v>
      </c>
      <c r="K14750" s="1"/>
    </row>
    <row r="14751" spans="1:11" hidden="1">
      <c r="A14751" s="1" t="s">
        <v>5289</v>
      </c>
      <c r="B14751" s="1" t="s">
        <v>573</v>
      </c>
      <c r="C14751" s="48" t="str">
        <f t="shared" si="460"/>
        <v>זך פרדס חנה-כרכור</v>
      </c>
      <c r="D14751" s="1" t="s">
        <v>5388</v>
      </c>
      <c r="E14751" s="1"/>
      <c r="F14751" s="2">
        <v>4</v>
      </c>
      <c r="G14751" s="2">
        <f>INDEX(תוצאות_בחירות,MATCH(C14751,siot!$F$3:$F$1887,0),27)</f>
        <v>1</v>
      </c>
      <c r="H14751" s="2" t="b">
        <f t="shared" si="461"/>
        <v>0</v>
      </c>
      <c r="I14751" s="1" t="s">
        <v>2</v>
      </c>
      <c r="J14751" s="1" t="s">
        <v>5393</v>
      </c>
      <c r="K14751" s="1"/>
    </row>
    <row r="14752" spans="1:11" hidden="1">
      <c r="A14752" s="1" t="s">
        <v>5289</v>
      </c>
      <c r="B14752" s="1" t="s">
        <v>573</v>
      </c>
      <c r="C14752" s="48" t="str">
        <f t="shared" si="460"/>
        <v>זך פרדס חנה-כרכור</v>
      </c>
      <c r="D14752" s="1" t="s">
        <v>5388</v>
      </c>
      <c r="E14752" s="1"/>
      <c r="F14752" s="2">
        <v>5</v>
      </c>
      <c r="G14752" s="2">
        <f>INDEX(תוצאות_בחירות,MATCH(C14752,siot!$F$3:$F$1887,0),27)</f>
        <v>1</v>
      </c>
      <c r="H14752" s="2" t="b">
        <f t="shared" si="461"/>
        <v>0</v>
      </c>
      <c r="I14752" s="1" t="s">
        <v>2</v>
      </c>
      <c r="J14752" s="1" t="s">
        <v>5392</v>
      </c>
      <c r="K14752" s="1"/>
    </row>
    <row r="14753" spans="1:11" hidden="1">
      <c r="A14753" s="1" t="s">
        <v>5289</v>
      </c>
      <c r="B14753" s="1" t="s">
        <v>573</v>
      </c>
      <c r="C14753" s="48" t="str">
        <f t="shared" si="460"/>
        <v>זך פרדס חנה-כרכור</v>
      </c>
      <c r="D14753" s="1" t="s">
        <v>5388</v>
      </c>
      <c r="E14753" s="1"/>
      <c r="F14753" s="2">
        <v>6</v>
      </c>
      <c r="G14753" s="2">
        <f>INDEX(תוצאות_בחירות,MATCH(C14753,siot!$F$3:$F$1887,0),27)</f>
        <v>1</v>
      </c>
      <c r="H14753" s="2" t="b">
        <f t="shared" si="461"/>
        <v>0</v>
      </c>
      <c r="I14753" s="1" t="s">
        <v>2</v>
      </c>
      <c r="J14753" s="1" t="s">
        <v>5391</v>
      </c>
      <c r="K14753" s="1"/>
    </row>
    <row r="14754" spans="1:11" hidden="1">
      <c r="A14754" s="1" t="s">
        <v>5289</v>
      </c>
      <c r="B14754" s="1" t="s">
        <v>573</v>
      </c>
      <c r="C14754" s="48" t="str">
        <f t="shared" si="460"/>
        <v>זך פרדס חנה-כרכור</v>
      </c>
      <c r="D14754" s="1" t="s">
        <v>5388</v>
      </c>
      <c r="E14754" s="1"/>
      <c r="F14754" s="2">
        <v>7</v>
      </c>
      <c r="G14754" s="2">
        <f>INDEX(תוצאות_בחירות,MATCH(C14754,siot!$F$3:$F$1887,0),27)</f>
        <v>1</v>
      </c>
      <c r="H14754" s="2" t="b">
        <f t="shared" si="461"/>
        <v>0</v>
      </c>
      <c r="I14754" s="1" t="s">
        <v>2</v>
      </c>
      <c r="J14754" s="1" t="s">
        <v>5390</v>
      </c>
      <c r="K14754" s="1"/>
    </row>
    <row r="14755" spans="1:11" hidden="1">
      <c r="A14755" s="1" t="s">
        <v>5289</v>
      </c>
      <c r="B14755" s="1" t="s">
        <v>573</v>
      </c>
      <c r="C14755" s="48" t="str">
        <f t="shared" si="460"/>
        <v>זך פרדס חנה-כרכור</v>
      </c>
      <c r="D14755" s="1" t="s">
        <v>5388</v>
      </c>
      <c r="E14755" s="1"/>
      <c r="F14755" s="2">
        <v>8</v>
      </c>
      <c r="G14755" s="2">
        <f>INDEX(תוצאות_בחירות,MATCH(C14755,siot!$F$3:$F$1887,0),27)</f>
        <v>1</v>
      </c>
      <c r="H14755" s="2" t="b">
        <f t="shared" si="461"/>
        <v>0</v>
      </c>
      <c r="I14755" s="1" t="s">
        <v>2</v>
      </c>
      <c r="J14755" s="1" t="s">
        <v>5389</v>
      </c>
      <c r="K14755" s="1"/>
    </row>
    <row r="14756" spans="1:11" hidden="1">
      <c r="A14756" s="1" t="s">
        <v>5289</v>
      </c>
      <c r="B14756" s="1" t="s">
        <v>573</v>
      </c>
      <c r="C14756" s="48" t="str">
        <f t="shared" si="460"/>
        <v>זך פרדס חנה-כרכור</v>
      </c>
      <c r="D14756" s="1" t="s">
        <v>5388</v>
      </c>
      <c r="E14756" s="1"/>
      <c r="F14756" s="2">
        <v>9</v>
      </c>
      <c r="G14756" s="2">
        <f>INDEX(תוצאות_בחירות,MATCH(C14756,siot!$F$3:$F$1887,0),27)</f>
        <v>1</v>
      </c>
      <c r="H14756" s="2" t="b">
        <f t="shared" si="461"/>
        <v>0</v>
      </c>
      <c r="I14756" s="1" t="s">
        <v>2</v>
      </c>
      <c r="J14756" s="1" t="s">
        <v>5387</v>
      </c>
      <c r="K14756" s="1"/>
    </row>
    <row r="14757" spans="1:11" hidden="1">
      <c r="A14757" s="1" t="s">
        <v>5289</v>
      </c>
      <c r="B14757" s="1" t="s">
        <v>5373</v>
      </c>
      <c r="C14757" s="48" t="str">
        <f t="shared" si="460"/>
        <v>חג פרדס חנה-כרכור</v>
      </c>
      <c r="D14757" s="1" t="s">
        <v>5372</v>
      </c>
      <c r="E14757" s="1" t="s">
        <v>18</v>
      </c>
      <c r="F14757" s="2" t="s">
        <v>19548</v>
      </c>
      <c r="G14757" s="2">
        <f>INDEX(תוצאות_בחירות,MATCH(C14757,siot!$F$3:$F$1887,0),27)</f>
        <v>5</v>
      </c>
      <c r="H14757" s="2" t="b">
        <f t="shared" si="461"/>
        <v>0</v>
      </c>
      <c r="I14757" s="1"/>
      <c r="J14757" s="1"/>
      <c r="K14757" s="1"/>
    </row>
    <row r="14758" spans="1:11">
      <c r="A14758" s="1" t="s">
        <v>5289</v>
      </c>
      <c r="B14758" s="1" t="s">
        <v>5373</v>
      </c>
      <c r="C14758" s="48" t="str">
        <f t="shared" si="460"/>
        <v>חג פרדס חנה-כרכור</v>
      </c>
      <c r="D14758" s="1" t="s">
        <v>5372</v>
      </c>
      <c r="E14758" s="1" t="s">
        <v>17</v>
      </c>
      <c r="F14758" s="2">
        <v>1</v>
      </c>
      <c r="G14758" s="2">
        <f>INDEX(תוצאות_בחירות,MATCH(C14758,siot!$F$3:$F$1887,0),27)</f>
        <v>5</v>
      </c>
      <c r="H14758" s="2" t="b">
        <f t="shared" si="461"/>
        <v>1</v>
      </c>
      <c r="I14758" s="1" t="s">
        <v>2</v>
      </c>
      <c r="J14758" s="1" t="s">
        <v>5386</v>
      </c>
      <c r="K14758" s="1"/>
    </row>
    <row r="14759" spans="1:11">
      <c r="A14759" s="1" t="s">
        <v>5289</v>
      </c>
      <c r="B14759" s="1" t="s">
        <v>5373</v>
      </c>
      <c r="C14759" s="48" t="str">
        <f t="shared" si="460"/>
        <v>חג פרדס חנה-כרכור</v>
      </c>
      <c r="D14759" s="1" t="s">
        <v>5372</v>
      </c>
      <c r="E14759" s="1"/>
      <c r="F14759" s="2">
        <v>2</v>
      </c>
      <c r="G14759" s="2">
        <f>INDEX(תוצאות_בחירות,MATCH(C14759,siot!$F$3:$F$1887,0),27)</f>
        <v>5</v>
      </c>
      <c r="H14759" s="2" t="b">
        <f t="shared" si="461"/>
        <v>1</v>
      </c>
      <c r="I14759" s="1" t="s">
        <v>2</v>
      </c>
      <c r="J14759" s="1" t="s">
        <v>5385</v>
      </c>
      <c r="K14759" s="1"/>
    </row>
    <row r="14760" spans="1:11">
      <c r="A14760" s="1" t="s">
        <v>5289</v>
      </c>
      <c r="B14760" s="1" t="s">
        <v>5373</v>
      </c>
      <c r="C14760" s="48" t="str">
        <f t="shared" si="460"/>
        <v>חג פרדס חנה-כרכור</v>
      </c>
      <c r="D14760" s="1" t="s">
        <v>5372</v>
      </c>
      <c r="E14760" s="1"/>
      <c r="F14760" s="2">
        <v>3</v>
      </c>
      <c r="G14760" s="2">
        <f>INDEX(תוצאות_בחירות,MATCH(C14760,siot!$F$3:$F$1887,0),27)</f>
        <v>5</v>
      </c>
      <c r="H14760" s="2" t="b">
        <f t="shared" si="461"/>
        <v>1</v>
      </c>
      <c r="I14760" s="1" t="s">
        <v>2</v>
      </c>
      <c r="J14760" s="1" t="s">
        <v>5384</v>
      </c>
      <c r="K14760" s="1">
        <v>1</v>
      </c>
    </row>
    <row r="14761" spans="1:11">
      <c r="A14761" s="1" t="s">
        <v>5289</v>
      </c>
      <c r="B14761" s="1" t="s">
        <v>5373</v>
      </c>
      <c r="C14761" s="48" t="str">
        <f t="shared" si="460"/>
        <v>חג פרדס חנה-כרכור</v>
      </c>
      <c r="D14761" s="1" t="s">
        <v>5372</v>
      </c>
      <c r="E14761" s="1"/>
      <c r="F14761" s="2">
        <v>4</v>
      </c>
      <c r="G14761" s="2">
        <f>INDEX(תוצאות_בחירות,MATCH(C14761,siot!$F$3:$F$1887,0),27)</f>
        <v>5</v>
      </c>
      <c r="H14761" s="2" t="b">
        <f t="shared" si="461"/>
        <v>1</v>
      </c>
      <c r="I14761" s="1" t="s">
        <v>2</v>
      </c>
      <c r="J14761" s="1" t="s">
        <v>5383</v>
      </c>
      <c r="K14761" s="1"/>
    </row>
    <row r="14762" spans="1:11">
      <c r="A14762" s="1" t="s">
        <v>5289</v>
      </c>
      <c r="B14762" s="1" t="s">
        <v>5373</v>
      </c>
      <c r="C14762" s="48" t="str">
        <f t="shared" si="460"/>
        <v>חג פרדס חנה-כרכור</v>
      </c>
      <c r="D14762" s="1" t="s">
        <v>5372</v>
      </c>
      <c r="E14762" s="1"/>
      <c r="F14762" s="2">
        <v>5</v>
      </c>
      <c r="G14762" s="2">
        <f>INDEX(תוצאות_בחירות,MATCH(C14762,siot!$F$3:$F$1887,0),27)</f>
        <v>5</v>
      </c>
      <c r="H14762" s="2" t="b">
        <f t="shared" si="461"/>
        <v>1</v>
      </c>
      <c r="I14762" s="1" t="s">
        <v>2</v>
      </c>
      <c r="J14762" s="1" t="s">
        <v>5382</v>
      </c>
      <c r="K14762" s="1"/>
    </row>
    <row r="14763" spans="1:11" hidden="1">
      <c r="A14763" s="1" t="s">
        <v>5289</v>
      </c>
      <c r="B14763" s="1" t="s">
        <v>5373</v>
      </c>
      <c r="C14763" s="48" t="str">
        <f t="shared" si="460"/>
        <v>חג פרדס חנה-כרכור</v>
      </c>
      <c r="D14763" s="1" t="s">
        <v>5372</v>
      </c>
      <c r="E14763" s="1"/>
      <c r="F14763" s="2">
        <v>6</v>
      </c>
      <c r="G14763" s="2">
        <f>INDEX(תוצאות_בחירות,MATCH(C14763,siot!$F$3:$F$1887,0),27)</f>
        <v>5</v>
      </c>
      <c r="H14763" s="2" t="b">
        <f t="shared" si="461"/>
        <v>0</v>
      </c>
      <c r="I14763" s="1" t="s">
        <v>2</v>
      </c>
      <c r="J14763" s="1" t="s">
        <v>5381</v>
      </c>
      <c r="K14763" s="1"/>
    </row>
    <row r="14764" spans="1:11" hidden="1">
      <c r="A14764" s="1" t="s">
        <v>5289</v>
      </c>
      <c r="B14764" s="1" t="s">
        <v>5373</v>
      </c>
      <c r="C14764" s="48" t="str">
        <f t="shared" si="460"/>
        <v>חג פרדס חנה-כרכור</v>
      </c>
      <c r="D14764" s="1" t="s">
        <v>5372</v>
      </c>
      <c r="E14764" s="1"/>
      <c r="F14764" s="2">
        <v>7</v>
      </c>
      <c r="G14764" s="2">
        <f>INDEX(תוצאות_בחירות,MATCH(C14764,siot!$F$3:$F$1887,0),27)</f>
        <v>5</v>
      </c>
      <c r="H14764" s="2" t="b">
        <f t="shared" si="461"/>
        <v>0</v>
      </c>
      <c r="I14764" s="1" t="s">
        <v>2</v>
      </c>
      <c r="J14764" s="1" t="s">
        <v>5380</v>
      </c>
      <c r="K14764" s="1"/>
    </row>
    <row r="14765" spans="1:11" hidden="1">
      <c r="A14765" s="1" t="s">
        <v>5289</v>
      </c>
      <c r="B14765" s="1" t="s">
        <v>5373</v>
      </c>
      <c r="C14765" s="48" t="str">
        <f t="shared" si="460"/>
        <v>חג פרדס חנה-כרכור</v>
      </c>
      <c r="D14765" s="1" t="s">
        <v>5372</v>
      </c>
      <c r="E14765" s="1"/>
      <c r="F14765" s="2">
        <v>8</v>
      </c>
      <c r="G14765" s="2">
        <f>INDEX(תוצאות_בחירות,MATCH(C14765,siot!$F$3:$F$1887,0),27)</f>
        <v>5</v>
      </c>
      <c r="H14765" s="2" t="b">
        <f t="shared" si="461"/>
        <v>0</v>
      </c>
      <c r="I14765" s="1" t="s">
        <v>2</v>
      </c>
      <c r="J14765" s="1" t="s">
        <v>5379</v>
      </c>
      <c r="K14765" s="1"/>
    </row>
    <row r="14766" spans="1:11" hidden="1">
      <c r="A14766" s="1" t="s">
        <v>5289</v>
      </c>
      <c r="B14766" s="1" t="s">
        <v>5373</v>
      </c>
      <c r="C14766" s="48" t="str">
        <f t="shared" si="460"/>
        <v>חג פרדס חנה-כרכור</v>
      </c>
      <c r="D14766" s="1" t="s">
        <v>5372</v>
      </c>
      <c r="E14766" s="1"/>
      <c r="F14766" s="2">
        <v>9</v>
      </c>
      <c r="G14766" s="2">
        <f>INDEX(תוצאות_בחירות,MATCH(C14766,siot!$F$3:$F$1887,0),27)</f>
        <v>5</v>
      </c>
      <c r="H14766" s="2" t="b">
        <f t="shared" si="461"/>
        <v>0</v>
      </c>
      <c r="I14766" s="1" t="s">
        <v>2</v>
      </c>
      <c r="J14766" s="1" t="s">
        <v>5378</v>
      </c>
      <c r="K14766" s="1"/>
    </row>
    <row r="14767" spans="1:11" hidden="1">
      <c r="A14767" s="1" t="s">
        <v>5289</v>
      </c>
      <c r="B14767" s="1" t="s">
        <v>5373</v>
      </c>
      <c r="C14767" s="48" t="str">
        <f t="shared" si="460"/>
        <v>חג פרדס חנה-כרכור</v>
      </c>
      <c r="D14767" s="1" t="s">
        <v>5372</v>
      </c>
      <c r="E14767" s="1"/>
      <c r="F14767" s="2">
        <v>10</v>
      </c>
      <c r="G14767" s="2">
        <f>INDEX(תוצאות_בחירות,MATCH(C14767,siot!$F$3:$F$1887,0),27)</f>
        <v>5</v>
      </c>
      <c r="H14767" s="2" t="b">
        <f t="shared" si="461"/>
        <v>0</v>
      </c>
      <c r="I14767" s="1" t="s">
        <v>2</v>
      </c>
      <c r="J14767" s="1" t="s">
        <v>1980</v>
      </c>
      <c r="K14767" s="1"/>
    </row>
    <row r="14768" spans="1:11" hidden="1">
      <c r="A14768" s="1" t="s">
        <v>5289</v>
      </c>
      <c r="B14768" s="1" t="s">
        <v>5373</v>
      </c>
      <c r="C14768" s="48" t="str">
        <f t="shared" si="460"/>
        <v>חג פרדס חנה-כרכור</v>
      </c>
      <c r="D14768" s="1" t="s">
        <v>5372</v>
      </c>
      <c r="E14768" s="1"/>
      <c r="F14768" s="2">
        <v>11</v>
      </c>
      <c r="G14768" s="2">
        <f>INDEX(תוצאות_בחירות,MATCH(C14768,siot!$F$3:$F$1887,0),27)</f>
        <v>5</v>
      </c>
      <c r="H14768" s="2" t="b">
        <f t="shared" si="461"/>
        <v>0</v>
      </c>
      <c r="I14768" s="1" t="s">
        <v>2</v>
      </c>
      <c r="J14768" s="1" t="s">
        <v>5377</v>
      </c>
      <c r="K14768" s="1"/>
    </row>
    <row r="14769" spans="1:11" hidden="1">
      <c r="A14769" s="1" t="s">
        <v>5289</v>
      </c>
      <c r="B14769" s="1" t="s">
        <v>5373</v>
      </c>
      <c r="C14769" s="48" t="str">
        <f t="shared" si="460"/>
        <v>חג פרדס חנה-כרכור</v>
      </c>
      <c r="D14769" s="1" t="s">
        <v>5372</v>
      </c>
      <c r="E14769" s="1"/>
      <c r="F14769" s="2">
        <v>12</v>
      </c>
      <c r="G14769" s="2">
        <f>INDEX(תוצאות_בחירות,MATCH(C14769,siot!$F$3:$F$1887,0),27)</f>
        <v>5</v>
      </c>
      <c r="H14769" s="2" t="b">
        <f t="shared" si="461"/>
        <v>0</v>
      </c>
      <c r="I14769" s="1" t="s">
        <v>2</v>
      </c>
      <c r="J14769" s="1" t="s">
        <v>5376</v>
      </c>
      <c r="K14769" s="1"/>
    </row>
    <row r="14770" spans="1:11" hidden="1">
      <c r="A14770" s="1" t="s">
        <v>5289</v>
      </c>
      <c r="B14770" s="1" t="s">
        <v>5373</v>
      </c>
      <c r="C14770" s="48" t="str">
        <f t="shared" si="460"/>
        <v>חג פרדס חנה-כרכור</v>
      </c>
      <c r="D14770" s="1" t="s">
        <v>5372</v>
      </c>
      <c r="E14770" s="1"/>
      <c r="F14770" s="2">
        <v>13</v>
      </c>
      <c r="G14770" s="2">
        <f>INDEX(תוצאות_בחירות,MATCH(C14770,siot!$F$3:$F$1887,0),27)</f>
        <v>5</v>
      </c>
      <c r="H14770" s="2" t="b">
        <f t="shared" si="461"/>
        <v>0</v>
      </c>
      <c r="I14770" s="1" t="s">
        <v>2</v>
      </c>
      <c r="J14770" s="1" t="s">
        <v>5375</v>
      </c>
      <c r="K14770" s="1"/>
    </row>
    <row r="14771" spans="1:11" hidden="1">
      <c r="A14771" s="1" t="s">
        <v>5289</v>
      </c>
      <c r="B14771" s="1" t="s">
        <v>5373</v>
      </c>
      <c r="C14771" s="48" t="str">
        <f t="shared" si="460"/>
        <v>חג פרדס חנה-כרכור</v>
      </c>
      <c r="D14771" s="1" t="s">
        <v>5372</v>
      </c>
      <c r="E14771" s="1"/>
      <c r="F14771" s="2">
        <v>14</v>
      </c>
      <c r="G14771" s="2">
        <f>INDEX(תוצאות_בחירות,MATCH(C14771,siot!$F$3:$F$1887,0),27)</f>
        <v>5</v>
      </c>
      <c r="H14771" s="2" t="b">
        <f t="shared" si="461"/>
        <v>0</v>
      </c>
      <c r="I14771" s="1" t="s">
        <v>2</v>
      </c>
      <c r="J14771" s="1" t="s">
        <v>5374</v>
      </c>
      <c r="K14771" s="1"/>
    </row>
    <row r="14772" spans="1:11" hidden="1">
      <c r="A14772" s="1" t="s">
        <v>5289</v>
      </c>
      <c r="B14772" s="1" t="s">
        <v>5373</v>
      </c>
      <c r="C14772" s="48" t="str">
        <f t="shared" si="460"/>
        <v>חג פרדס חנה-כרכור</v>
      </c>
      <c r="D14772" s="1" t="s">
        <v>5372</v>
      </c>
      <c r="E14772" s="1"/>
      <c r="F14772" s="2">
        <v>15</v>
      </c>
      <c r="G14772" s="2">
        <f>INDEX(תוצאות_בחירות,MATCH(C14772,siot!$F$3:$F$1887,0),27)</f>
        <v>5</v>
      </c>
      <c r="H14772" s="2" t="b">
        <f t="shared" si="461"/>
        <v>0</v>
      </c>
      <c r="I14772" s="1" t="s">
        <v>2</v>
      </c>
      <c r="J14772" s="1" t="s">
        <v>5371</v>
      </c>
      <c r="K14772" s="1"/>
    </row>
    <row r="14773" spans="1:11" hidden="1">
      <c r="A14773" s="1" t="s">
        <v>5289</v>
      </c>
      <c r="B14773" s="1" t="s">
        <v>1007</v>
      </c>
      <c r="C14773" s="48" t="str">
        <f t="shared" si="460"/>
        <v>טב פרדס חנה-כרכור</v>
      </c>
      <c r="D14773" s="1" t="s">
        <v>5354</v>
      </c>
      <c r="E14773" s="1" t="s">
        <v>3</v>
      </c>
      <c r="F14773" s="2" t="s">
        <v>19548</v>
      </c>
      <c r="G14773" s="2">
        <f>INDEX(תוצאות_בחירות,MATCH(C14773,siot!$F$3:$F$1887,0),27)</f>
        <v>1</v>
      </c>
      <c r="H14773" s="2" t="b">
        <f t="shared" si="461"/>
        <v>0</v>
      </c>
      <c r="I14773" s="1"/>
      <c r="J14773" s="1"/>
      <c r="K14773" s="1"/>
    </row>
    <row r="14774" spans="1:11">
      <c r="A14774" s="1" t="s">
        <v>5289</v>
      </c>
      <c r="B14774" s="1" t="s">
        <v>1007</v>
      </c>
      <c r="C14774" s="48" t="str">
        <f t="shared" si="460"/>
        <v>טב פרדס חנה-כרכור</v>
      </c>
      <c r="D14774" s="1" t="s">
        <v>5354</v>
      </c>
      <c r="E14774" s="1"/>
      <c r="F14774" s="2">
        <v>1</v>
      </c>
      <c r="G14774" s="2">
        <f>INDEX(תוצאות_בחירות,MATCH(C14774,siot!$F$3:$F$1887,0),27)</f>
        <v>1</v>
      </c>
      <c r="H14774" s="2" t="b">
        <f t="shared" si="461"/>
        <v>1</v>
      </c>
      <c r="I14774" s="1" t="s">
        <v>2</v>
      </c>
      <c r="J14774" s="1" t="s">
        <v>5370</v>
      </c>
      <c r="K14774" s="1"/>
    </row>
    <row r="14775" spans="1:11" hidden="1">
      <c r="A14775" s="1" t="s">
        <v>5289</v>
      </c>
      <c r="B14775" s="1" t="s">
        <v>1007</v>
      </c>
      <c r="C14775" s="48" t="str">
        <f t="shared" si="460"/>
        <v>טב פרדס חנה-כרכור</v>
      </c>
      <c r="D14775" s="1" t="s">
        <v>5354</v>
      </c>
      <c r="E14775" s="1"/>
      <c r="F14775" s="2">
        <v>2</v>
      </c>
      <c r="G14775" s="2">
        <f>INDEX(תוצאות_בחירות,MATCH(C14775,siot!$F$3:$F$1887,0),27)</f>
        <v>1</v>
      </c>
      <c r="H14775" s="2" t="b">
        <f t="shared" si="461"/>
        <v>0</v>
      </c>
      <c r="I14775" s="1" t="s">
        <v>2</v>
      </c>
      <c r="J14775" s="1" t="s">
        <v>5369</v>
      </c>
      <c r="K14775" s="1"/>
    </row>
    <row r="14776" spans="1:11" hidden="1">
      <c r="A14776" s="1" t="s">
        <v>5289</v>
      </c>
      <c r="B14776" s="1" t="s">
        <v>1007</v>
      </c>
      <c r="C14776" s="48" t="str">
        <f t="shared" si="460"/>
        <v>טב פרדס חנה-כרכור</v>
      </c>
      <c r="D14776" s="1" t="s">
        <v>5354</v>
      </c>
      <c r="E14776" s="1"/>
      <c r="F14776" s="2">
        <v>3</v>
      </c>
      <c r="G14776" s="2">
        <f>INDEX(תוצאות_בחירות,MATCH(C14776,siot!$F$3:$F$1887,0),27)</f>
        <v>1</v>
      </c>
      <c r="H14776" s="2" t="b">
        <f t="shared" si="461"/>
        <v>0</v>
      </c>
      <c r="I14776" s="1" t="s">
        <v>2</v>
      </c>
      <c r="J14776" s="1" t="s">
        <v>5368</v>
      </c>
      <c r="K14776" s="1"/>
    </row>
    <row r="14777" spans="1:11" hidden="1">
      <c r="A14777" s="1" t="s">
        <v>5289</v>
      </c>
      <c r="B14777" s="1" t="s">
        <v>1007</v>
      </c>
      <c r="C14777" s="48" t="str">
        <f t="shared" si="460"/>
        <v>טב פרדס חנה-כרכור</v>
      </c>
      <c r="D14777" s="1" t="s">
        <v>5354</v>
      </c>
      <c r="E14777" s="1"/>
      <c r="F14777" s="2">
        <v>4</v>
      </c>
      <c r="G14777" s="2">
        <f>INDEX(תוצאות_בחירות,MATCH(C14777,siot!$F$3:$F$1887,0),27)</f>
        <v>1</v>
      </c>
      <c r="H14777" s="2" t="b">
        <f t="shared" si="461"/>
        <v>0</v>
      </c>
      <c r="I14777" s="1" t="s">
        <v>2</v>
      </c>
      <c r="J14777" s="1" t="s">
        <v>5367</v>
      </c>
      <c r="K14777" s="1"/>
    </row>
    <row r="14778" spans="1:11" hidden="1">
      <c r="A14778" s="1" t="s">
        <v>5289</v>
      </c>
      <c r="B14778" s="1" t="s">
        <v>1007</v>
      </c>
      <c r="C14778" s="48" t="str">
        <f t="shared" si="460"/>
        <v>טב פרדס חנה-כרכור</v>
      </c>
      <c r="D14778" s="1" t="s">
        <v>5354</v>
      </c>
      <c r="E14778" s="1"/>
      <c r="F14778" s="2">
        <v>5</v>
      </c>
      <c r="G14778" s="2">
        <f>INDEX(תוצאות_בחירות,MATCH(C14778,siot!$F$3:$F$1887,0),27)</f>
        <v>1</v>
      </c>
      <c r="H14778" s="2" t="b">
        <f t="shared" si="461"/>
        <v>0</v>
      </c>
      <c r="I14778" s="1" t="s">
        <v>2</v>
      </c>
      <c r="J14778" s="1" t="s">
        <v>5366</v>
      </c>
      <c r="K14778" s="1"/>
    </row>
    <row r="14779" spans="1:11" hidden="1">
      <c r="A14779" s="1" t="s">
        <v>5289</v>
      </c>
      <c r="B14779" s="1" t="s">
        <v>1007</v>
      </c>
      <c r="C14779" s="48" t="str">
        <f t="shared" si="460"/>
        <v>טב פרדס חנה-כרכור</v>
      </c>
      <c r="D14779" s="1" t="s">
        <v>5354</v>
      </c>
      <c r="E14779" s="1"/>
      <c r="F14779" s="2">
        <v>6</v>
      </c>
      <c r="G14779" s="2">
        <f>INDEX(תוצאות_בחירות,MATCH(C14779,siot!$F$3:$F$1887,0),27)</f>
        <v>1</v>
      </c>
      <c r="H14779" s="2" t="b">
        <f t="shared" si="461"/>
        <v>0</v>
      </c>
      <c r="I14779" s="1" t="s">
        <v>2</v>
      </c>
      <c r="J14779" s="1" t="s">
        <v>5365</v>
      </c>
      <c r="K14779" s="1"/>
    </row>
    <row r="14780" spans="1:11" hidden="1">
      <c r="A14780" s="1" t="s">
        <v>5289</v>
      </c>
      <c r="B14780" s="1" t="s">
        <v>1007</v>
      </c>
      <c r="C14780" s="48" t="str">
        <f t="shared" si="460"/>
        <v>טב פרדס חנה-כרכור</v>
      </c>
      <c r="D14780" s="1" t="s">
        <v>5354</v>
      </c>
      <c r="E14780" s="1"/>
      <c r="F14780" s="2">
        <v>7</v>
      </c>
      <c r="G14780" s="2">
        <f>INDEX(תוצאות_בחירות,MATCH(C14780,siot!$F$3:$F$1887,0),27)</f>
        <v>1</v>
      </c>
      <c r="H14780" s="2" t="b">
        <f t="shared" si="461"/>
        <v>0</v>
      </c>
      <c r="I14780" s="1" t="s">
        <v>2</v>
      </c>
      <c r="J14780" s="1" t="s">
        <v>5364</v>
      </c>
      <c r="K14780" s="1"/>
    </row>
    <row r="14781" spans="1:11" hidden="1">
      <c r="A14781" s="1" t="s">
        <v>5289</v>
      </c>
      <c r="B14781" s="1" t="s">
        <v>1007</v>
      </c>
      <c r="C14781" s="48" t="str">
        <f t="shared" si="460"/>
        <v>טב פרדס חנה-כרכור</v>
      </c>
      <c r="D14781" s="1" t="s">
        <v>5354</v>
      </c>
      <c r="E14781" s="1"/>
      <c r="F14781" s="2">
        <v>8</v>
      </c>
      <c r="G14781" s="2">
        <f>INDEX(תוצאות_בחירות,MATCH(C14781,siot!$F$3:$F$1887,0),27)</f>
        <v>1</v>
      </c>
      <c r="H14781" s="2" t="b">
        <f t="shared" si="461"/>
        <v>0</v>
      </c>
      <c r="I14781" s="1" t="s">
        <v>2</v>
      </c>
      <c r="J14781" s="1" t="s">
        <v>5363</v>
      </c>
      <c r="K14781" s="1"/>
    </row>
    <row r="14782" spans="1:11" hidden="1">
      <c r="A14782" s="1" t="s">
        <v>5289</v>
      </c>
      <c r="B14782" s="1" t="s">
        <v>1007</v>
      </c>
      <c r="C14782" s="48" t="str">
        <f t="shared" si="460"/>
        <v>טב פרדס חנה-כרכור</v>
      </c>
      <c r="D14782" s="1" t="s">
        <v>5354</v>
      </c>
      <c r="E14782" s="1"/>
      <c r="F14782" s="2">
        <v>9</v>
      </c>
      <c r="G14782" s="2">
        <f>INDEX(תוצאות_בחירות,MATCH(C14782,siot!$F$3:$F$1887,0),27)</f>
        <v>1</v>
      </c>
      <c r="H14782" s="2" t="b">
        <f t="shared" si="461"/>
        <v>0</v>
      </c>
      <c r="I14782" s="1" t="s">
        <v>2</v>
      </c>
      <c r="J14782" s="1" t="s">
        <v>5362</v>
      </c>
      <c r="K14782" s="1"/>
    </row>
    <row r="14783" spans="1:11" hidden="1">
      <c r="A14783" s="1" t="s">
        <v>5289</v>
      </c>
      <c r="B14783" s="1" t="s">
        <v>1007</v>
      </c>
      <c r="C14783" s="48" t="str">
        <f t="shared" si="460"/>
        <v>טב פרדס חנה-כרכור</v>
      </c>
      <c r="D14783" s="1" t="s">
        <v>5354</v>
      </c>
      <c r="E14783" s="1"/>
      <c r="F14783" s="2">
        <v>10</v>
      </c>
      <c r="G14783" s="2">
        <f>INDEX(תוצאות_בחירות,MATCH(C14783,siot!$F$3:$F$1887,0),27)</f>
        <v>1</v>
      </c>
      <c r="H14783" s="2" t="b">
        <f t="shared" si="461"/>
        <v>0</v>
      </c>
      <c r="I14783" s="1" t="s">
        <v>2</v>
      </c>
      <c r="J14783" s="1" t="s">
        <v>5361</v>
      </c>
      <c r="K14783" s="1"/>
    </row>
    <row r="14784" spans="1:11" hidden="1">
      <c r="A14784" s="1" t="s">
        <v>5289</v>
      </c>
      <c r="B14784" s="1" t="s">
        <v>1007</v>
      </c>
      <c r="C14784" s="48" t="str">
        <f t="shared" si="460"/>
        <v>טב פרדס חנה-כרכור</v>
      </c>
      <c r="D14784" s="1" t="s">
        <v>5354</v>
      </c>
      <c r="E14784" s="1"/>
      <c r="F14784" s="2">
        <v>11</v>
      </c>
      <c r="G14784" s="2">
        <f>INDEX(תוצאות_בחירות,MATCH(C14784,siot!$F$3:$F$1887,0),27)</f>
        <v>1</v>
      </c>
      <c r="H14784" s="2" t="b">
        <f t="shared" si="461"/>
        <v>0</v>
      </c>
      <c r="I14784" s="1" t="s">
        <v>2</v>
      </c>
      <c r="J14784" s="1" t="s">
        <v>5360</v>
      </c>
      <c r="K14784" s="1"/>
    </row>
    <row r="14785" spans="1:11" hidden="1">
      <c r="A14785" s="1" t="s">
        <v>5289</v>
      </c>
      <c r="B14785" s="1" t="s">
        <v>1007</v>
      </c>
      <c r="C14785" s="48" t="str">
        <f t="shared" si="460"/>
        <v>טב פרדס חנה-כרכור</v>
      </c>
      <c r="D14785" s="1" t="s">
        <v>5354</v>
      </c>
      <c r="E14785" s="1"/>
      <c r="F14785" s="2">
        <v>12</v>
      </c>
      <c r="G14785" s="2">
        <f>INDEX(תוצאות_בחירות,MATCH(C14785,siot!$F$3:$F$1887,0),27)</f>
        <v>1</v>
      </c>
      <c r="H14785" s="2" t="b">
        <f t="shared" si="461"/>
        <v>0</v>
      </c>
      <c r="I14785" s="1" t="s">
        <v>2</v>
      </c>
      <c r="J14785" s="1" t="s">
        <v>5359</v>
      </c>
      <c r="K14785" s="1"/>
    </row>
    <row r="14786" spans="1:11" hidden="1">
      <c r="A14786" s="1" t="s">
        <v>5289</v>
      </c>
      <c r="B14786" s="1" t="s">
        <v>1007</v>
      </c>
      <c r="C14786" s="48" t="str">
        <f t="shared" si="460"/>
        <v>טב פרדס חנה-כרכור</v>
      </c>
      <c r="D14786" s="1" t="s">
        <v>5354</v>
      </c>
      <c r="E14786" s="1"/>
      <c r="F14786" s="2">
        <v>13</v>
      </c>
      <c r="G14786" s="2">
        <f>INDEX(תוצאות_בחירות,MATCH(C14786,siot!$F$3:$F$1887,0),27)</f>
        <v>1</v>
      </c>
      <c r="H14786" s="2" t="b">
        <f t="shared" si="461"/>
        <v>0</v>
      </c>
      <c r="I14786" s="1" t="s">
        <v>2</v>
      </c>
      <c r="J14786" s="1" t="s">
        <v>5358</v>
      </c>
      <c r="K14786" s="1"/>
    </row>
    <row r="14787" spans="1:11" hidden="1">
      <c r="A14787" s="1" t="s">
        <v>5289</v>
      </c>
      <c r="B14787" s="1" t="s">
        <v>1007</v>
      </c>
      <c r="C14787" s="48" t="str">
        <f t="shared" si="460"/>
        <v>טב פרדס חנה-כרכור</v>
      </c>
      <c r="D14787" s="1" t="s">
        <v>5354</v>
      </c>
      <c r="E14787" s="1"/>
      <c r="F14787" s="2">
        <v>14</v>
      </c>
      <c r="G14787" s="2">
        <f>INDEX(תוצאות_בחירות,MATCH(C14787,siot!$F$3:$F$1887,0),27)</f>
        <v>1</v>
      </c>
      <c r="H14787" s="2" t="b">
        <f t="shared" si="461"/>
        <v>0</v>
      </c>
      <c r="I14787" s="1" t="s">
        <v>2</v>
      </c>
      <c r="J14787" s="1" t="s">
        <v>5357</v>
      </c>
      <c r="K14787" s="1"/>
    </row>
    <row r="14788" spans="1:11" hidden="1">
      <c r="A14788" s="1" t="s">
        <v>5289</v>
      </c>
      <c r="B14788" s="1" t="s">
        <v>1007</v>
      </c>
      <c r="C14788" s="48" t="str">
        <f t="shared" ref="C14788:C14851" si="462">B14788&amp;" "&amp;A14788</f>
        <v>טב פרדס חנה-כרכור</v>
      </c>
      <c r="D14788" s="1" t="s">
        <v>5354</v>
      </c>
      <c r="E14788" s="1"/>
      <c r="F14788" s="2">
        <v>15</v>
      </c>
      <c r="G14788" s="2">
        <f>INDEX(תוצאות_בחירות,MATCH(C14788,siot!$F$3:$F$1887,0),27)</f>
        <v>1</v>
      </c>
      <c r="H14788" s="2" t="b">
        <f t="shared" ref="H14788:H14851" si="463">IF(OR(F14788&lt;G14788,G14788=F14788),TRUE,FALSE)</f>
        <v>0</v>
      </c>
      <c r="I14788" s="1" t="s">
        <v>2</v>
      </c>
      <c r="J14788" s="1" t="s">
        <v>5356</v>
      </c>
      <c r="K14788" s="1"/>
    </row>
    <row r="14789" spans="1:11" hidden="1">
      <c r="A14789" s="1" t="s">
        <v>5289</v>
      </c>
      <c r="B14789" s="1" t="s">
        <v>1007</v>
      </c>
      <c r="C14789" s="48" t="str">
        <f t="shared" si="462"/>
        <v>טב פרדס חנה-כרכור</v>
      </c>
      <c r="D14789" s="1" t="s">
        <v>5354</v>
      </c>
      <c r="E14789" s="1"/>
      <c r="F14789" s="2">
        <v>16</v>
      </c>
      <c r="G14789" s="2">
        <f>INDEX(תוצאות_בחירות,MATCH(C14789,siot!$F$3:$F$1887,0),27)</f>
        <v>1</v>
      </c>
      <c r="H14789" s="2" t="b">
        <f t="shared" si="463"/>
        <v>0</v>
      </c>
      <c r="I14789" s="1" t="s">
        <v>2</v>
      </c>
      <c r="J14789" s="1" t="s">
        <v>5355</v>
      </c>
      <c r="K14789" s="1"/>
    </row>
    <row r="14790" spans="1:11" hidden="1">
      <c r="A14790" s="1" t="s">
        <v>5289</v>
      </c>
      <c r="B14790" s="1" t="s">
        <v>1007</v>
      </c>
      <c r="C14790" s="48" t="str">
        <f t="shared" si="462"/>
        <v>טב פרדס חנה-כרכור</v>
      </c>
      <c r="D14790" s="1" t="s">
        <v>5354</v>
      </c>
      <c r="E14790" s="1"/>
      <c r="F14790" s="2">
        <v>17</v>
      </c>
      <c r="G14790" s="2">
        <f>INDEX(תוצאות_בחירות,MATCH(C14790,siot!$F$3:$F$1887,0),27)</f>
        <v>1</v>
      </c>
      <c r="H14790" s="2" t="b">
        <f t="shared" si="463"/>
        <v>0</v>
      </c>
      <c r="I14790" s="1" t="s">
        <v>2</v>
      </c>
      <c r="J14790" s="1" t="s">
        <v>5353</v>
      </c>
      <c r="K14790" s="1"/>
    </row>
    <row r="14791" spans="1:11" hidden="1">
      <c r="A14791" s="1" t="s">
        <v>5289</v>
      </c>
      <c r="B14791" s="1" t="s">
        <v>18</v>
      </c>
      <c r="C14791" s="48" t="str">
        <f t="shared" si="462"/>
        <v>כ פרדס חנה-כרכור</v>
      </c>
      <c r="D14791" s="1" t="s">
        <v>5347</v>
      </c>
      <c r="E14791" s="1" t="s">
        <v>3</v>
      </c>
      <c r="F14791" s="2" t="s">
        <v>19548</v>
      </c>
      <c r="G14791" s="2">
        <f>INDEX(תוצאות_בחירות,MATCH(C14791,siot!$F$3:$F$1887,0),27)</f>
        <v>1</v>
      </c>
      <c r="H14791" s="2" t="b">
        <f t="shared" si="463"/>
        <v>0</v>
      </c>
      <c r="I14791" s="1"/>
      <c r="J14791" s="1"/>
      <c r="K14791" s="1"/>
    </row>
    <row r="14792" spans="1:11">
      <c r="A14792" s="1" t="s">
        <v>5289</v>
      </c>
      <c r="B14792" s="1" t="s">
        <v>18</v>
      </c>
      <c r="C14792" s="48" t="str">
        <f t="shared" si="462"/>
        <v>כ פרדס חנה-כרכור</v>
      </c>
      <c r="D14792" s="1" t="s">
        <v>5347</v>
      </c>
      <c r="E14792" s="1"/>
      <c r="F14792" s="2">
        <v>1</v>
      </c>
      <c r="G14792" s="2">
        <f>INDEX(תוצאות_בחירות,MATCH(C14792,siot!$F$3:$F$1887,0),27)</f>
        <v>1</v>
      </c>
      <c r="H14792" s="2" t="b">
        <f t="shared" si="463"/>
        <v>1</v>
      </c>
      <c r="I14792" s="1" t="s">
        <v>2</v>
      </c>
      <c r="J14792" s="1" t="s">
        <v>5352</v>
      </c>
      <c r="K14792" s="1"/>
    </row>
    <row r="14793" spans="1:11" hidden="1">
      <c r="A14793" s="1" t="s">
        <v>5289</v>
      </c>
      <c r="B14793" s="1" t="s">
        <v>18</v>
      </c>
      <c r="C14793" s="48" t="str">
        <f t="shared" si="462"/>
        <v>כ פרדס חנה-כרכור</v>
      </c>
      <c r="D14793" s="1" t="s">
        <v>5347</v>
      </c>
      <c r="E14793" s="1"/>
      <c r="F14793" s="2">
        <v>2</v>
      </c>
      <c r="G14793" s="2">
        <f>INDEX(תוצאות_בחירות,MATCH(C14793,siot!$F$3:$F$1887,0),27)</f>
        <v>1</v>
      </c>
      <c r="H14793" s="2" t="b">
        <f t="shared" si="463"/>
        <v>0</v>
      </c>
      <c r="I14793" s="1" t="s">
        <v>2</v>
      </c>
      <c r="J14793" s="1" t="s">
        <v>5351</v>
      </c>
      <c r="K14793" s="1"/>
    </row>
    <row r="14794" spans="1:11" hidden="1">
      <c r="A14794" s="1" t="s">
        <v>5289</v>
      </c>
      <c r="B14794" s="1" t="s">
        <v>18</v>
      </c>
      <c r="C14794" s="48" t="str">
        <f t="shared" si="462"/>
        <v>כ פרדס חנה-כרכור</v>
      </c>
      <c r="D14794" s="1" t="s">
        <v>5347</v>
      </c>
      <c r="E14794" s="1"/>
      <c r="F14794" s="2">
        <v>3</v>
      </c>
      <c r="G14794" s="2">
        <f>INDEX(תוצאות_בחירות,MATCH(C14794,siot!$F$3:$F$1887,0),27)</f>
        <v>1</v>
      </c>
      <c r="H14794" s="2" t="b">
        <f t="shared" si="463"/>
        <v>0</v>
      </c>
      <c r="I14794" s="1" t="s">
        <v>2</v>
      </c>
      <c r="J14794" s="1" t="s">
        <v>5350</v>
      </c>
      <c r="K14794" s="1"/>
    </row>
    <row r="14795" spans="1:11" hidden="1">
      <c r="A14795" s="1" t="s">
        <v>5289</v>
      </c>
      <c r="B14795" s="1" t="s">
        <v>18</v>
      </c>
      <c r="C14795" s="48" t="str">
        <f t="shared" si="462"/>
        <v>כ פרדס חנה-כרכור</v>
      </c>
      <c r="D14795" s="1" t="s">
        <v>5347</v>
      </c>
      <c r="E14795" s="1"/>
      <c r="F14795" s="2">
        <v>4</v>
      </c>
      <c r="G14795" s="2">
        <f>INDEX(תוצאות_בחירות,MATCH(C14795,siot!$F$3:$F$1887,0),27)</f>
        <v>1</v>
      </c>
      <c r="H14795" s="2" t="b">
        <f t="shared" si="463"/>
        <v>0</v>
      </c>
      <c r="I14795" s="1" t="s">
        <v>2</v>
      </c>
      <c r="J14795" s="1" t="s">
        <v>5349</v>
      </c>
      <c r="K14795" s="1"/>
    </row>
    <row r="14796" spans="1:11" hidden="1">
      <c r="A14796" s="1" t="s">
        <v>5289</v>
      </c>
      <c r="B14796" s="1" t="s">
        <v>18</v>
      </c>
      <c r="C14796" s="48" t="str">
        <f t="shared" si="462"/>
        <v>כ פרדס חנה-כרכור</v>
      </c>
      <c r="D14796" s="1" t="s">
        <v>5347</v>
      </c>
      <c r="E14796" s="1"/>
      <c r="F14796" s="2">
        <v>5</v>
      </c>
      <c r="G14796" s="2">
        <f>INDEX(תוצאות_בחירות,MATCH(C14796,siot!$F$3:$F$1887,0),27)</f>
        <v>1</v>
      </c>
      <c r="H14796" s="2" t="b">
        <f t="shared" si="463"/>
        <v>0</v>
      </c>
      <c r="I14796" s="1" t="s">
        <v>2</v>
      </c>
      <c r="J14796" s="1" t="s">
        <v>5348</v>
      </c>
      <c r="K14796" s="1"/>
    </row>
    <row r="14797" spans="1:11" hidden="1">
      <c r="A14797" s="1" t="s">
        <v>5289</v>
      </c>
      <c r="B14797" s="1" t="s">
        <v>18</v>
      </c>
      <c r="C14797" s="48" t="str">
        <f t="shared" si="462"/>
        <v>כ פרדס חנה-כרכור</v>
      </c>
      <c r="D14797" s="1" t="s">
        <v>5347</v>
      </c>
      <c r="E14797" s="1"/>
      <c r="F14797" s="2">
        <v>6</v>
      </c>
      <c r="G14797" s="2">
        <f>INDEX(תוצאות_בחירות,MATCH(C14797,siot!$F$3:$F$1887,0),27)</f>
        <v>1</v>
      </c>
      <c r="H14797" s="2" t="b">
        <f t="shared" si="463"/>
        <v>0</v>
      </c>
      <c r="I14797" s="1" t="s">
        <v>2</v>
      </c>
      <c r="J14797" s="1" t="s">
        <v>5346</v>
      </c>
      <c r="K14797" s="1"/>
    </row>
    <row r="14798" spans="1:11" hidden="1">
      <c r="A14798" s="1" t="s">
        <v>5289</v>
      </c>
      <c r="B14798" s="1" t="s">
        <v>3</v>
      </c>
      <c r="C14798" s="48" t="str">
        <f t="shared" si="462"/>
        <v>ל פרדס חנה-כרכור</v>
      </c>
      <c r="D14798" s="1" t="s">
        <v>5341</v>
      </c>
      <c r="E14798" s="1" t="s">
        <v>3</v>
      </c>
      <c r="F14798" s="2" t="s">
        <v>19548</v>
      </c>
      <c r="G14798" s="2">
        <f>INDEX(תוצאות_בחירות,MATCH(C14798,siot!$F$3:$F$1887,0),27)</f>
        <v>1</v>
      </c>
      <c r="H14798" s="2" t="b">
        <f t="shared" si="463"/>
        <v>0</v>
      </c>
      <c r="I14798" s="1"/>
      <c r="J14798" s="1"/>
      <c r="K14798" s="1"/>
    </row>
    <row r="14799" spans="1:11">
      <c r="A14799" s="1" t="s">
        <v>5289</v>
      </c>
      <c r="B14799" s="1" t="s">
        <v>3</v>
      </c>
      <c r="C14799" s="48" t="str">
        <f t="shared" si="462"/>
        <v>ל פרדס חנה-כרכור</v>
      </c>
      <c r="D14799" s="1" t="s">
        <v>5341</v>
      </c>
      <c r="E14799" s="1"/>
      <c r="F14799" s="2">
        <v>1</v>
      </c>
      <c r="G14799" s="2">
        <f>INDEX(תוצאות_בחירות,MATCH(C14799,siot!$F$3:$F$1887,0),27)</f>
        <v>1</v>
      </c>
      <c r="H14799" s="2" t="b">
        <f t="shared" si="463"/>
        <v>1</v>
      </c>
      <c r="I14799" s="1" t="s">
        <v>2</v>
      </c>
      <c r="J14799" s="1" t="s">
        <v>5345</v>
      </c>
      <c r="K14799" s="1"/>
    </row>
    <row r="14800" spans="1:11" hidden="1">
      <c r="A14800" s="1" t="s">
        <v>5289</v>
      </c>
      <c r="B14800" s="1" t="s">
        <v>3</v>
      </c>
      <c r="C14800" s="48" t="str">
        <f t="shared" si="462"/>
        <v>ל פרדס חנה-כרכור</v>
      </c>
      <c r="D14800" s="1" t="s">
        <v>5341</v>
      </c>
      <c r="E14800" s="1"/>
      <c r="F14800" s="2">
        <v>2</v>
      </c>
      <c r="G14800" s="2">
        <f>INDEX(תוצאות_בחירות,MATCH(C14800,siot!$F$3:$F$1887,0),27)</f>
        <v>1</v>
      </c>
      <c r="H14800" s="2" t="b">
        <f t="shared" si="463"/>
        <v>0</v>
      </c>
      <c r="I14800" s="1" t="s">
        <v>2</v>
      </c>
      <c r="J14800" s="1" t="s">
        <v>5344</v>
      </c>
      <c r="K14800" s="1"/>
    </row>
    <row r="14801" spans="1:11" hidden="1">
      <c r="A14801" s="1" t="s">
        <v>5289</v>
      </c>
      <c r="B14801" s="1" t="s">
        <v>3</v>
      </c>
      <c r="C14801" s="48" t="str">
        <f t="shared" si="462"/>
        <v>ל פרדס חנה-כרכור</v>
      </c>
      <c r="D14801" s="1" t="s">
        <v>5341</v>
      </c>
      <c r="E14801" s="1"/>
      <c r="F14801" s="2">
        <v>3</v>
      </c>
      <c r="G14801" s="2">
        <f>INDEX(תוצאות_בחירות,MATCH(C14801,siot!$F$3:$F$1887,0),27)</f>
        <v>1</v>
      </c>
      <c r="H14801" s="2" t="b">
        <f t="shared" si="463"/>
        <v>0</v>
      </c>
      <c r="I14801" s="1" t="s">
        <v>2</v>
      </c>
      <c r="J14801" s="1" t="s">
        <v>5343</v>
      </c>
      <c r="K14801" s="1"/>
    </row>
    <row r="14802" spans="1:11" hidden="1">
      <c r="A14802" s="1" t="s">
        <v>5289</v>
      </c>
      <c r="B14802" s="1" t="s">
        <v>3</v>
      </c>
      <c r="C14802" s="48" t="str">
        <f t="shared" si="462"/>
        <v>ל פרדס חנה-כרכור</v>
      </c>
      <c r="D14802" s="1" t="s">
        <v>5341</v>
      </c>
      <c r="E14802" s="1"/>
      <c r="F14802" s="2">
        <v>4</v>
      </c>
      <c r="G14802" s="2">
        <f>INDEX(תוצאות_בחירות,MATCH(C14802,siot!$F$3:$F$1887,0),27)</f>
        <v>1</v>
      </c>
      <c r="H14802" s="2" t="b">
        <f t="shared" si="463"/>
        <v>0</v>
      </c>
      <c r="I14802" s="1" t="s">
        <v>2</v>
      </c>
      <c r="J14802" s="1" t="s">
        <v>5342</v>
      </c>
      <c r="K14802" s="1"/>
    </row>
    <row r="14803" spans="1:11" hidden="1">
      <c r="A14803" s="1" t="s">
        <v>5289</v>
      </c>
      <c r="B14803" s="1" t="s">
        <v>3</v>
      </c>
      <c r="C14803" s="48" t="str">
        <f t="shared" si="462"/>
        <v>ל פרדס חנה-כרכור</v>
      </c>
      <c r="D14803" s="1" t="s">
        <v>5341</v>
      </c>
      <c r="E14803" s="1"/>
      <c r="F14803" s="2">
        <v>5</v>
      </c>
      <c r="G14803" s="2">
        <f>INDEX(תוצאות_בחירות,MATCH(C14803,siot!$F$3:$F$1887,0),27)</f>
        <v>1</v>
      </c>
      <c r="H14803" s="2" t="b">
        <f t="shared" si="463"/>
        <v>0</v>
      </c>
      <c r="I14803" s="1" t="s">
        <v>2</v>
      </c>
      <c r="J14803" s="1" t="s">
        <v>5340</v>
      </c>
      <c r="K14803" s="1"/>
    </row>
    <row r="14804" spans="1:11" hidden="1">
      <c r="A14804" s="1" t="s">
        <v>5289</v>
      </c>
      <c r="B14804" s="1" t="s">
        <v>126</v>
      </c>
      <c r="C14804" s="48" t="str">
        <f t="shared" si="462"/>
        <v>מחל פרדס חנה-כרכור</v>
      </c>
      <c r="D14804" s="1" t="s">
        <v>5333</v>
      </c>
      <c r="E14804" s="1" t="s">
        <v>3</v>
      </c>
      <c r="F14804" s="2" t="s">
        <v>19548</v>
      </c>
      <c r="G14804" s="2">
        <f>INDEX(תוצאות_בחירות,MATCH(C14804,siot!$F$3:$F$1887,0),27)</f>
        <v>1</v>
      </c>
      <c r="H14804" s="2" t="b">
        <f t="shared" si="463"/>
        <v>0</v>
      </c>
      <c r="I14804" s="1"/>
      <c r="J14804" s="1"/>
      <c r="K14804" s="1"/>
    </row>
    <row r="14805" spans="1:11">
      <c r="A14805" s="1" t="s">
        <v>5289</v>
      </c>
      <c r="B14805" s="1" t="s">
        <v>126</v>
      </c>
      <c r="C14805" s="48" t="str">
        <f t="shared" si="462"/>
        <v>מחל פרדס חנה-כרכור</v>
      </c>
      <c r="D14805" s="1" t="s">
        <v>5333</v>
      </c>
      <c r="E14805" s="1"/>
      <c r="F14805" s="2">
        <v>1</v>
      </c>
      <c r="G14805" s="2">
        <f>INDEX(תוצאות_בחירות,MATCH(C14805,siot!$F$3:$F$1887,0),27)</f>
        <v>1</v>
      </c>
      <c r="H14805" s="2" t="b">
        <f t="shared" si="463"/>
        <v>1</v>
      </c>
      <c r="I14805" s="1" t="s">
        <v>2</v>
      </c>
      <c r="J14805" s="1" t="s">
        <v>5339</v>
      </c>
      <c r="K14805" s="1"/>
    </row>
    <row r="14806" spans="1:11" hidden="1">
      <c r="A14806" s="1" t="s">
        <v>5289</v>
      </c>
      <c r="B14806" s="1" t="s">
        <v>126</v>
      </c>
      <c r="C14806" s="48" t="str">
        <f t="shared" si="462"/>
        <v>מחל פרדס חנה-כרכור</v>
      </c>
      <c r="D14806" s="1" t="s">
        <v>5333</v>
      </c>
      <c r="E14806" s="1"/>
      <c r="F14806" s="2">
        <v>2</v>
      </c>
      <c r="G14806" s="2">
        <f>INDEX(תוצאות_בחירות,MATCH(C14806,siot!$F$3:$F$1887,0),27)</f>
        <v>1</v>
      </c>
      <c r="H14806" s="2" t="b">
        <f t="shared" si="463"/>
        <v>0</v>
      </c>
      <c r="I14806" s="1" t="s">
        <v>2</v>
      </c>
      <c r="J14806" s="1" t="s">
        <v>5338</v>
      </c>
      <c r="K14806" s="1"/>
    </row>
    <row r="14807" spans="1:11" hidden="1">
      <c r="A14807" s="1" t="s">
        <v>5289</v>
      </c>
      <c r="B14807" s="1" t="s">
        <v>126</v>
      </c>
      <c r="C14807" s="48" t="str">
        <f t="shared" si="462"/>
        <v>מחל פרדס חנה-כרכור</v>
      </c>
      <c r="D14807" s="1" t="s">
        <v>5333</v>
      </c>
      <c r="E14807" s="1"/>
      <c r="F14807" s="2">
        <v>3</v>
      </c>
      <c r="G14807" s="2">
        <f>INDEX(תוצאות_בחירות,MATCH(C14807,siot!$F$3:$F$1887,0),27)</f>
        <v>1</v>
      </c>
      <c r="H14807" s="2" t="b">
        <f t="shared" si="463"/>
        <v>0</v>
      </c>
      <c r="I14807" s="1" t="s">
        <v>2</v>
      </c>
      <c r="J14807" s="1" t="s">
        <v>5337</v>
      </c>
      <c r="K14807" s="1"/>
    </row>
    <row r="14808" spans="1:11" hidden="1">
      <c r="A14808" s="1" t="s">
        <v>5289</v>
      </c>
      <c r="B14808" s="1" t="s">
        <v>126</v>
      </c>
      <c r="C14808" s="48" t="str">
        <f t="shared" si="462"/>
        <v>מחל פרדס חנה-כרכור</v>
      </c>
      <c r="D14808" s="1" t="s">
        <v>5333</v>
      </c>
      <c r="E14808" s="1"/>
      <c r="F14808" s="2">
        <v>4</v>
      </c>
      <c r="G14808" s="2">
        <f>INDEX(תוצאות_בחירות,MATCH(C14808,siot!$F$3:$F$1887,0),27)</f>
        <v>1</v>
      </c>
      <c r="H14808" s="2" t="b">
        <f t="shared" si="463"/>
        <v>0</v>
      </c>
      <c r="I14808" s="1" t="s">
        <v>2</v>
      </c>
      <c r="J14808" s="1" t="s">
        <v>5336</v>
      </c>
      <c r="K14808" s="1"/>
    </row>
    <row r="14809" spans="1:11" hidden="1">
      <c r="A14809" s="1" t="s">
        <v>5289</v>
      </c>
      <c r="B14809" s="1" t="s">
        <v>126</v>
      </c>
      <c r="C14809" s="48" t="str">
        <f t="shared" si="462"/>
        <v>מחל פרדס חנה-כרכור</v>
      </c>
      <c r="D14809" s="1" t="s">
        <v>5333</v>
      </c>
      <c r="E14809" s="1"/>
      <c r="F14809" s="2">
        <v>5</v>
      </c>
      <c r="G14809" s="2">
        <f>INDEX(תוצאות_בחירות,MATCH(C14809,siot!$F$3:$F$1887,0),27)</f>
        <v>1</v>
      </c>
      <c r="H14809" s="2" t="b">
        <f t="shared" si="463"/>
        <v>0</v>
      </c>
      <c r="I14809" s="1" t="s">
        <v>2</v>
      </c>
      <c r="J14809" s="1" t="s">
        <v>5335</v>
      </c>
      <c r="K14809" s="1"/>
    </row>
    <row r="14810" spans="1:11" hidden="1">
      <c r="A14810" s="1" t="s">
        <v>5289</v>
      </c>
      <c r="B14810" s="1" t="s">
        <v>126</v>
      </c>
      <c r="C14810" s="48" t="str">
        <f t="shared" si="462"/>
        <v>מחל פרדס חנה-כרכור</v>
      </c>
      <c r="D14810" s="1" t="s">
        <v>5333</v>
      </c>
      <c r="E14810" s="1"/>
      <c r="F14810" s="2">
        <v>6</v>
      </c>
      <c r="G14810" s="2">
        <f>INDEX(תוצאות_בחירות,MATCH(C14810,siot!$F$3:$F$1887,0),27)</f>
        <v>1</v>
      </c>
      <c r="H14810" s="2" t="b">
        <f t="shared" si="463"/>
        <v>0</v>
      </c>
      <c r="I14810" s="1" t="s">
        <v>2</v>
      </c>
      <c r="J14810" s="1" t="s">
        <v>5334</v>
      </c>
      <c r="K14810" s="1"/>
    </row>
    <row r="14811" spans="1:11" hidden="1">
      <c r="A14811" s="1" t="s">
        <v>5289</v>
      </c>
      <c r="B14811" s="1" t="s">
        <v>126</v>
      </c>
      <c r="C14811" s="48" t="str">
        <f t="shared" si="462"/>
        <v>מחל פרדס חנה-כרכור</v>
      </c>
      <c r="D14811" s="1" t="s">
        <v>5333</v>
      </c>
      <c r="E14811" s="1"/>
      <c r="F14811" s="2">
        <v>7</v>
      </c>
      <c r="G14811" s="2">
        <f>INDEX(תוצאות_בחירות,MATCH(C14811,siot!$F$3:$F$1887,0),27)</f>
        <v>1</v>
      </c>
      <c r="H14811" s="2" t="b">
        <f t="shared" si="463"/>
        <v>0</v>
      </c>
      <c r="I14811" s="1" t="s">
        <v>2</v>
      </c>
      <c r="J14811" s="1" t="s">
        <v>5332</v>
      </c>
      <c r="K14811" s="1"/>
    </row>
    <row r="14812" spans="1:11" hidden="1">
      <c r="A14812" s="1" t="s">
        <v>5289</v>
      </c>
      <c r="B14812" s="1" t="s">
        <v>364</v>
      </c>
      <c r="C14812" s="48" t="str">
        <f t="shared" si="462"/>
        <v>ף פרדס חנה-כרכור</v>
      </c>
      <c r="D14812" s="1" t="s">
        <v>5325</v>
      </c>
      <c r="E14812" s="1" t="s">
        <v>3</v>
      </c>
      <c r="F14812" s="2" t="s">
        <v>19548</v>
      </c>
      <c r="G14812" s="2">
        <f>INDEX(תוצאות_בחירות,MATCH(C14812,siot!$F$3:$F$1887,0),27)</f>
        <v>1</v>
      </c>
      <c r="H14812" s="2" t="b">
        <f t="shared" si="463"/>
        <v>0</v>
      </c>
      <c r="I14812" s="1"/>
      <c r="J14812" s="1"/>
      <c r="K14812" s="1"/>
    </row>
    <row r="14813" spans="1:11">
      <c r="A14813" s="1" t="s">
        <v>5289</v>
      </c>
      <c r="B14813" s="1" t="s">
        <v>364</v>
      </c>
      <c r="C14813" s="48" t="str">
        <f t="shared" si="462"/>
        <v>ף פרדס חנה-כרכור</v>
      </c>
      <c r="D14813" s="1" t="s">
        <v>5325</v>
      </c>
      <c r="E14813" s="1"/>
      <c r="F14813" s="2">
        <v>1</v>
      </c>
      <c r="G14813" s="2">
        <f>INDEX(תוצאות_בחירות,MATCH(C14813,siot!$F$3:$F$1887,0),27)</f>
        <v>1</v>
      </c>
      <c r="H14813" s="2" t="b">
        <f t="shared" si="463"/>
        <v>1</v>
      </c>
      <c r="I14813" s="1" t="s">
        <v>2</v>
      </c>
      <c r="J14813" s="1" t="s">
        <v>5331</v>
      </c>
      <c r="K14813" s="1"/>
    </row>
    <row r="14814" spans="1:11" hidden="1">
      <c r="A14814" s="1" t="s">
        <v>5289</v>
      </c>
      <c r="B14814" s="1" t="s">
        <v>364</v>
      </c>
      <c r="C14814" s="48" t="str">
        <f t="shared" si="462"/>
        <v>ף פרדס חנה-כרכור</v>
      </c>
      <c r="D14814" s="1" t="s">
        <v>5325</v>
      </c>
      <c r="E14814" s="1"/>
      <c r="F14814" s="2">
        <v>2</v>
      </c>
      <c r="G14814" s="2">
        <f>INDEX(תוצאות_בחירות,MATCH(C14814,siot!$F$3:$F$1887,0),27)</f>
        <v>1</v>
      </c>
      <c r="H14814" s="2" t="b">
        <f t="shared" si="463"/>
        <v>0</v>
      </c>
      <c r="I14814" s="1" t="s">
        <v>2</v>
      </c>
      <c r="J14814" s="1" t="s">
        <v>5330</v>
      </c>
      <c r="K14814" s="1"/>
    </row>
    <row r="14815" spans="1:11" hidden="1">
      <c r="A14815" s="1" t="s">
        <v>5289</v>
      </c>
      <c r="B14815" s="1" t="s">
        <v>364</v>
      </c>
      <c r="C14815" s="48" t="str">
        <f t="shared" si="462"/>
        <v>ף פרדס חנה-כרכור</v>
      </c>
      <c r="D14815" s="1" t="s">
        <v>5325</v>
      </c>
      <c r="E14815" s="1"/>
      <c r="F14815" s="2">
        <v>3</v>
      </c>
      <c r="G14815" s="2">
        <f>INDEX(תוצאות_בחירות,MATCH(C14815,siot!$F$3:$F$1887,0),27)</f>
        <v>1</v>
      </c>
      <c r="H14815" s="2" t="b">
        <f t="shared" si="463"/>
        <v>0</v>
      </c>
      <c r="I14815" s="1" t="s">
        <v>2</v>
      </c>
      <c r="J14815" s="1" t="s">
        <v>5329</v>
      </c>
      <c r="K14815" s="1"/>
    </row>
    <row r="14816" spans="1:11" hidden="1">
      <c r="A14816" s="1" t="s">
        <v>5289</v>
      </c>
      <c r="B14816" s="1" t="s">
        <v>364</v>
      </c>
      <c r="C14816" s="48" t="str">
        <f t="shared" si="462"/>
        <v>ף פרדס חנה-כרכור</v>
      </c>
      <c r="D14816" s="1" t="s">
        <v>5325</v>
      </c>
      <c r="E14816" s="1"/>
      <c r="F14816" s="2">
        <v>4</v>
      </c>
      <c r="G14816" s="2">
        <f>INDEX(תוצאות_בחירות,MATCH(C14816,siot!$F$3:$F$1887,0),27)</f>
        <v>1</v>
      </c>
      <c r="H14816" s="2" t="b">
        <f t="shared" si="463"/>
        <v>0</v>
      </c>
      <c r="I14816" s="1" t="s">
        <v>2</v>
      </c>
      <c r="J14816" s="1" t="s">
        <v>5328</v>
      </c>
      <c r="K14816" s="1"/>
    </row>
    <row r="14817" spans="1:11" hidden="1">
      <c r="A14817" s="1" t="s">
        <v>5289</v>
      </c>
      <c r="B14817" s="1" t="s">
        <v>364</v>
      </c>
      <c r="C14817" s="48" t="str">
        <f t="shared" si="462"/>
        <v>ף פרדס חנה-כרכור</v>
      </c>
      <c r="D14817" s="1" t="s">
        <v>5325</v>
      </c>
      <c r="E14817" s="1"/>
      <c r="F14817" s="2">
        <v>5</v>
      </c>
      <c r="G14817" s="2">
        <f>INDEX(תוצאות_בחירות,MATCH(C14817,siot!$F$3:$F$1887,0),27)</f>
        <v>1</v>
      </c>
      <c r="H14817" s="2" t="b">
        <f t="shared" si="463"/>
        <v>0</v>
      </c>
      <c r="I14817" s="1" t="s">
        <v>2</v>
      </c>
      <c r="J14817" s="1" t="s">
        <v>5327</v>
      </c>
      <c r="K14817" s="1"/>
    </row>
    <row r="14818" spans="1:11" hidden="1">
      <c r="A14818" s="1" t="s">
        <v>5289</v>
      </c>
      <c r="B14818" s="1" t="s">
        <v>364</v>
      </c>
      <c r="C14818" s="48" t="str">
        <f t="shared" si="462"/>
        <v>ף פרדס חנה-כרכור</v>
      </c>
      <c r="D14818" s="1" t="s">
        <v>5325</v>
      </c>
      <c r="E14818" s="1"/>
      <c r="F14818" s="2">
        <v>6</v>
      </c>
      <c r="G14818" s="2">
        <f>INDEX(תוצאות_בחירות,MATCH(C14818,siot!$F$3:$F$1887,0),27)</f>
        <v>1</v>
      </c>
      <c r="H14818" s="2" t="b">
        <f t="shared" si="463"/>
        <v>0</v>
      </c>
      <c r="I14818" s="1" t="s">
        <v>2</v>
      </c>
      <c r="J14818" s="1" t="s">
        <v>5326</v>
      </c>
      <c r="K14818" s="1"/>
    </row>
    <row r="14819" spans="1:11" hidden="1">
      <c r="A14819" s="1" t="s">
        <v>5289</v>
      </c>
      <c r="B14819" s="1" t="s">
        <v>364</v>
      </c>
      <c r="C14819" s="48" t="str">
        <f t="shared" si="462"/>
        <v>ף פרדס חנה-כרכור</v>
      </c>
      <c r="D14819" s="1" t="s">
        <v>5325</v>
      </c>
      <c r="E14819" s="1"/>
      <c r="F14819" s="2">
        <v>7</v>
      </c>
      <c r="G14819" s="2">
        <f>INDEX(תוצאות_בחירות,MATCH(C14819,siot!$F$3:$F$1887,0),27)</f>
        <v>1</v>
      </c>
      <c r="H14819" s="2" t="b">
        <f t="shared" si="463"/>
        <v>0</v>
      </c>
      <c r="I14819" s="1" t="s">
        <v>2</v>
      </c>
      <c r="J14819" s="1" t="s">
        <v>2138</v>
      </c>
      <c r="K14819" s="1"/>
    </row>
    <row r="14820" spans="1:11" hidden="1">
      <c r="A14820" s="1" t="s">
        <v>5289</v>
      </c>
      <c r="B14820" s="1" t="s">
        <v>108</v>
      </c>
      <c r="C14820" s="48" t="str">
        <f t="shared" si="462"/>
        <v>פה פרדס חנה-כרכור</v>
      </c>
      <c r="D14820" s="1" t="s">
        <v>5317</v>
      </c>
      <c r="E14820" s="1" t="s">
        <v>3</v>
      </c>
      <c r="F14820" s="2" t="s">
        <v>19548</v>
      </c>
      <c r="G14820" s="2">
        <f>INDEX(תוצאות_בחירות,MATCH(C14820,siot!$F$3:$F$1887,0),27)</f>
        <v>1</v>
      </c>
      <c r="H14820" s="2" t="b">
        <f t="shared" si="463"/>
        <v>0</v>
      </c>
      <c r="I14820" s="1"/>
      <c r="J14820" s="1"/>
      <c r="K14820" s="1"/>
    </row>
    <row r="14821" spans="1:11">
      <c r="A14821" s="1" t="s">
        <v>5289</v>
      </c>
      <c r="B14821" s="1" t="s">
        <v>108</v>
      </c>
      <c r="C14821" s="48" t="str">
        <f t="shared" si="462"/>
        <v>פה פרדס חנה-כרכור</v>
      </c>
      <c r="D14821" s="1" t="s">
        <v>5317</v>
      </c>
      <c r="E14821" s="1"/>
      <c r="F14821" s="2">
        <v>1</v>
      </c>
      <c r="G14821" s="2">
        <f>INDEX(תוצאות_בחירות,MATCH(C14821,siot!$F$3:$F$1887,0),27)</f>
        <v>1</v>
      </c>
      <c r="H14821" s="2" t="b">
        <f t="shared" si="463"/>
        <v>1</v>
      </c>
      <c r="I14821" s="1" t="s">
        <v>2</v>
      </c>
      <c r="J14821" s="1" t="s">
        <v>5324</v>
      </c>
      <c r="K14821" s="1"/>
    </row>
    <row r="14822" spans="1:11" hidden="1">
      <c r="A14822" s="1" t="s">
        <v>5289</v>
      </c>
      <c r="B14822" s="1" t="s">
        <v>108</v>
      </c>
      <c r="C14822" s="48" t="str">
        <f t="shared" si="462"/>
        <v>פה פרדס חנה-כרכור</v>
      </c>
      <c r="D14822" s="1" t="s">
        <v>5317</v>
      </c>
      <c r="E14822" s="1"/>
      <c r="F14822" s="2">
        <v>2</v>
      </c>
      <c r="G14822" s="2">
        <f>INDEX(תוצאות_בחירות,MATCH(C14822,siot!$F$3:$F$1887,0),27)</f>
        <v>1</v>
      </c>
      <c r="H14822" s="2" t="b">
        <f t="shared" si="463"/>
        <v>0</v>
      </c>
      <c r="I14822" s="1" t="s">
        <v>2</v>
      </c>
      <c r="J14822" s="1" t="s">
        <v>5323</v>
      </c>
      <c r="K14822" s="1"/>
    </row>
    <row r="14823" spans="1:11" hidden="1">
      <c r="A14823" s="1" t="s">
        <v>5289</v>
      </c>
      <c r="B14823" s="1" t="s">
        <v>108</v>
      </c>
      <c r="C14823" s="48" t="str">
        <f t="shared" si="462"/>
        <v>פה פרדס חנה-כרכור</v>
      </c>
      <c r="D14823" s="1" t="s">
        <v>5317</v>
      </c>
      <c r="E14823" s="1"/>
      <c r="F14823" s="2">
        <v>3</v>
      </c>
      <c r="G14823" s="2">
        <f>INDEX(תוצאות_בחירות,MATCH(C14823,siot!$F$3:$F$1887,0),27)</f>
        <v>1</v>
      </c>
      <c r="H14823" s="2" t="b">
        <f t="shared" si="463"/>
        <v>0</v>
      </c>
      <c r="I14823" s="1" t="s">
        <v>2</v>
      </c>
      <c r="J14823" s="1" t="s">
        <v>5322</v>
      </c>
      <c r="K14823" s="1"/>
    </row>
    <row r="14824" spans="1:11" hidden="1">
      <c r="A14824" s="1" t="s">
        <v>5289</v>
      </c>
      <c r="B14824" s="1" t="s">
        <v>108</v>
      </c>
      <c r="C14824" s="48" t="str">
        <f t="shared" si="462"/>
        <v>פה פרדס חנה-כרכור</v>
      </c>
      <c r="D14824" s="1" t="s">
        <v>5317</v>
      </c>
      <c r="E14824" s="1"/>
      <c r="F14824" s="2">
        <v>4</v>
      </c>
      <c r="G14824" s="2">
        <f>INDEX(תוצאות_בחירות,MATCH(C14824,siot!$F$3:$F$1887,0),27)</f>
        <v>1</v>
      </c>
      <c r="H14824" s="2" t="b">
        <f t="shared" si="463"/>
        <v>0</v>
      </c>
      <c r="I14824" s="1" t="s">
        <v>2</v>
      </c>
      <c r="J14824" s="1" t="s">
        <v>5321</v>
      </c>
      <c r="K14824" s="1"/>
    </row>
    <row r="14825" spans="1:11" hidden="1">
      <c r="A14825" s="1" t="s">
        <v>5289</v>
      </c>
      <c r="B14825" s="1" t="s">
        <v>108</v>
      </c>
      <c r="C14825" s="48" t="str">
        <f t="shared" si="462"/>
        <v>פה פרדס חנה-כרכור</v>
      </c>
      <c r="D14825" s="1" t="s">
        <v>5317</v>
      </c>
      <c r="E14825" s="1"/>
      <c r="F14825" s="2">
        <v>5</v>
      </c>
      <c r="G14825" s="2">
        <f>INDEX(תוצאות_בחירות,MATCH(C14825,siot!$F$3:$F$1887,0),27)</f>
        <v>1</v>
      </c>
      <c r="H14825" s="2" t="b">
        <f t="shared" si="463"/>
        <v>0</v>
      </c>
      <c r="I14825" s="1" t="s">
        <v>2</v>
      </c>
      <c r="J14825" s="1" t="s">
        <v>5320</v>
      </c>
      <c r="K14825" s="1"/>
    </row>
    <row r="14826" spans="1:11" hidden="1">
      <c r="A14826" s="1" t="s">
        <v>5289</v>
      </c>
      <c r="B14826" s="1" t="s">
        <v>108</v>
      </c>
      <c r="C14826" s="48" t="str">
        <f t="shared" si="462"/>
        <v>פה פרדס חנה-כרכור</v>
      </c>
      <c r="D14826" s="1" t="s">
        <v>5317</v>
      </c>
      <c r="E14826" s="1"/>
      <c r="F14826" s="2">
        <v>6</v>
      </c>
      <c r="G14826" s="2">
        <f>INDEX(תוצאות_בחירות,MATCH(C14826,siot!$F$3:$F$1887,0),27)</f>
        <v>1</v>
      </c>
      <c r="H14826" s="2" t="b">
        <f t="shared" si="463"/>
        <v>0</v>
      </c>
      <c r="I14826" s="1" t="s">
        <v>2</v>
      </c>
      <c r="J14826" s="1" t="s">
        <v>5319</v>
      </c>
      <c r="K14826" s="1"/>
    </row>
    <row r="14827" spans="1:11" hidden="1">
      <c r="A14827" s="1" t="s">
        <v>5289</v>
      </c>
      <c r="B14827" s="1" t="s">
        <v>108</v>
      </c>
      <c r="C14827" s="48" t="str">
        <f t="shared" si="462"/>
        <v>פה פרדס חנה-כרכור</v>
      </c>
      <c r="D14827" s="1" t="s">
        <v>5317</v>
      </c>
      <c r="E14827" s="1"/>
      <c r="F14827" s="2">
        <v>7</v>
      </c>
      <c r="G14827" s="2">
        <f>INDEX(תוצאות_בחירות,MATCH(C14827,siot!$F$3:$F$1887,0),27)</f>
        <v>1</v>
      </c>
      <c r="H14827" s="2" t="b">
        <f t="shared" si="463"/>
        <v>0</v>
      </c>
      <c r="I14827" s="1" t="s">
        <v>2</v>
      </c>
      <c r="J14827" s="1" t="s">
        <v>5318</v>
      </c>
      <c r="K14827" s="1"/>
    </row>
    <row r="14828" spans="1:11" hidden="1">
      <c r="A14828" s="1" t="s">
        <v>5289</v>
      </c>
      <c r="B14828" s="1" t="s">
        <v>108</v>
      </c>
      <c r="C14828" s="48" t="str">
        <f t="shared" si="462"/>
        <v>פה פרדס חנה-כרכור</v>
      </c>
      <c r="D14828" s="1" t="s">
        <v>5317</v>
      </c>
      <c r="E14828" s="1"/>
      <c r="F14828" s="2">
        <v>8</v>
      </c>
      <c r="G14828" s="2">
        <f>INDEX(תוצאות_בחירות,MATCH(C14828,siot!$F$3:$F$1887,0),27)</f>
        <v>1</v>
      </c>
      <c r="H14828" s="2" t="b">
        <f t="shared" si="463"/>
        <v>0</v>
      </c>
      <c r="I14828" s="1" t="s">
        <v>2</v>
      </c>
      <c r="J14828" s="1" t="s">
        <v>5316</v>
      </c>
      <c r="K14828" s="1"/>
    </row>
    <row r="14829" spans="1:11" hidden="1">
      <c r="A14829" s="1" t="s">
        <v>5289</v>
      </c>
      <c r="B14829" s="1" t="s">
        <v>1046</v>
      </c>
      <c r="C14829" s="48" t="str">
        <f t="shared" si="462"/>
        <v>פז פרדס חנה-כרכור</v>
      </c>
      <c r="D14829" s="1" t="s">
        <v>5308</v>
      </c>
      <c r="E14829" s="1" t="s">
        <v>18</v>
      </c>
      <c r="F14829" s="2" t="s">
        <v>19548</v>
      </c>
      <c r="G14829" s="2">
        <f>INDEX(תוצאות_בחירות,MATCH(C14829,siot!$F$3:$F$1887,0),27)</f>
        <v>0</v>
      </c>
      <c r="H14829" s="2" t="b">
        <f t="shared" si="463"/>
        <v>0</v>
      </c>
      <c r="I14829" s="1"/>
      <c r="J14829" s="1"/>
      <c r="K14829" s="1"/>
    </row>
    <row r="14830" spans="1:11" hidden="1">
      <c r="A14830" s="1" t="s">
        <v>5289</v>
      </c>
      <c r="B14830" s="1" t="s">
        <v>1046</v>
      </c>
      <c r="C14830" s="48" t="str">
        <f t="shared" si="462"/>
        <v>פז פרדס חנה-כרכור</v>
      </c>
      <c r="D14830" s="1" t="s">
        <v>5308</v>
      </c>
      <c r="E14830" s="1" t="s">
        <v>17</v>
      </c>
      <c r="F14830" s="2">
        <v>1</v>
      </c>
      <c r="G14830" s="2">
        <f>INDEX(תוצאות_בחירות,MATCH(C14830,siot!$F$3:$F$1887,0),27)</f>
        <v>0</v>
      </c>
      <c r="H14830" s="2" t="b">
        <f t="shared" si="463"/>
        <v>0</v>
      </c>
      <c r="I14830" s="1" t="s">
        <v>2</v>
      </c>
      <c r="J14830" s="1" t="s">
        <v>5315</v>
      </c>
      <c r="K14830" s="1"/>
    </row>
    <row r="14831" spans="1:11" hidden="1">
      <c r="A14831" s="1" t="s">
        <v>5289</v>
      </c>
      <c r="B14831" s="1" t="s">
        <v>1046</v>
      </c>
      <c r="C14831" s="48" t="str">
        <f t="shared" si="462"/>
        <v>פז פרדס חנה-כרכור</v>
      </c>
      <c r="D14831" s="1" t="s">
        <v>5308</v>
      </c>
      <c r="E14831" s="1"/>
      <c r="F14831" s="2">
        <v>2</v>
      </c>
      <c r="G14831" s="2">
        <f>INDEX(תוצאות_בחירות,MATCH(C14831,siot!$F$3:$F$1887,0),27)</f>
        <v>0</v>
      </c>
      <c r="H14831" s="2" t="b">
        <f t="shared" si="463"/>
        <v>0</v>
      </c>
      <c r="I14831" s="1" t="s">
        <v>2</v>
      </c>
      <c r="J14831" s="1" t="s">
        <v>5314</v>
      </c>
      <c r="K14831" s="1"/>
    </row>
    <row r="14832" spans="1:11" hidden="1">
      <c r="A14832" s="1" t="s">
        <v>5289</v>
      </c>
      <c r="B14832" s="1" t="s">
        <v>1046</v>
      </c>
      <c r="C14832" s="48" t="str">
        <f t="shared" si="462"/>
        <v>פז פרדס חנה-כרכור</v>
      </c>
      <c r="D14832" s="1" t="s">
        <v>5308</v>
      </c>
      <c r="E14832" s="1"/>
      <c r="F14832" s="2">
        <v>3</v>
      </c>
      <c r="G14832" s="2">
        <f>INDEX(תוצאות_בחירות,MATCH(C14832,siot!$F$3:$F$1887,0),27)</f>
        <v>0</v>
      </c>
      <c r="H14832" s="2" t="b">
        <f t="shared" si="463"/>
        <v>0</v>
      </c>
      <c r="I14832" s="1" t="s">
        <v>2</v>
      </c>
      <c r="J14832" s="1" t="s">
        <v>5313</v>
      </c>
      <c r="K14832" s="1"/>
    </row>
    <row r="14833" spans="1:11" hidden="1">
      <c r="A14833" s="1" t="s">
        <v>5289</v>
      </c>
      <c r="B14833" s="1" t="s">
        <v>1046</v>
      </c>
      <c r="C14833" s="48" t="str">
        <f t="shared" si="462"/>
        <v>פז פרדס חנה-כרכור</v>
      </c>
      <c r="D14833" s="1" t="s">
        <v>5308</v>
      </c>
      <c r="E14833" s="1"/>
      <c r="F14833" s="2">
        <v>4</v>
      </c>
      <c r="G14833" s="2">
        <f>INDEX(תוצאות_בחירות,MATCH(C14833,siot!$F$3:$F$1887,0),27)</f>
        <v>0</v>
      </c>
      <c r="H14833" s="2" t="b">
        <f t="shared" si="463"/>
        <v>0</v>
      </c>
      <c r="I14833" s="1" t="s">
        <v>2</v>
      </c>
      <c r="J14833" s="1" t="s">
        <v>5312</v>
      </c>
      <c r="K14833" s="1"/>
    </row>
    <row r="14834" spans="1:11" hidden="1">
      <c r="A14834" s="1" t="s">
        <v>5289</v>
      </c>
      <c r="B14834" s="1" t="s">
        <v>1046</v>
      </c>
      <c r="C14834" s="48" t="str">
        <f t="shared" si="462"/>
        <v>פז פרדס חנה-כרכור</v>
      </c>
      <c r="D14834" s="1" t="s">
        <v>5308</v>
      </c>
      <c r="E14834" s="1"/>
      <c r="F14834" s="2">
        <v>5</v>
      </c>
      <c r="G14834" s="2">
        <f>INDEX(תוצאות_בחירות,MATCH(C14834,siot!$F$3:$F$1887,0),27)</f>
        <v>0</v>
      </c>
      <c r="H14834" s="2" t="b">
        <f t="shared" si="463"/>
        <v>0</v>
      </c>
      <c r="I14834" s="1" t="s">
        <v>2</v>
      </c>
      <c r="J14834" s="1" t="s">
        <v>5311</v>
      </c>
      <c r="K14834" s="1"/>
    </row>
    <row r="14835" spans="1:11" hidden="1">
      <c r="A14835" s="1" t="s">
        <v>5289</v>
      </c>
      <c r="B14835" s="1" t="s">
        <v>1046</v>
      </c>
      <c r="C14835" s="48" t="str">
        <f t="shared" si="462"/>
        <v>פז פרדס חנה-כרכור</v>
      </c>
      <c r="D14835" s="1" t="s">
        <v>5308</v>
      </c>
      <c r="E14835" s="1"/>
      <c r="F14835" s="2">
        <v>6</v>
      </c>
      <c r="G14835" s="2">
        <f>INDEX(תוצאות_בחירות,MATCH(C14835,siot!$F$3:$F$1887,0),27)</f>
        <v>0</v>
      </c>
      <c r="H14835" s="2" t="b">
        <f t="shared" si="463"/>
        <v>0</v>
      </c>
      <c r="I14835" s="1" t="s">
        <v>2</v>
      </c>
      <c r="J14835" s="1" t="s">
        <v>5310</v>
      </c>
      <c r="K14835" s="1"/>
    </row>
    <row r="14836" spans="1:11" hidden="1">
      <c r="A14836" s="1" t="s">
        <v>5289</v>
      </c>
      <c r="B14836" s="1" t="s">
        <v>1046</v>
      </c>
      <c r="C14836" s="48" t="str">
        <f t="shared" si="462"/>
        <v>פז פרדס חנה-כרכור</v>
      </c>
      <c r="D14836" s="1" t="s">
        <v>5308</v>
      </c>
      <c r="E14836" s="1"/>
      <c r="F14836" s="2">
        <v>7</v>
      </c>
      <c r="G14836" s="2">
        <f>INDEX(תוצאות_בחירות,MATCH(C14836,siot!$F$3:$F$1887,0),27)</f>
        <v>0</v>
      </c>
      <c r="H14836" s="2" t="b">
        <f t="shared" si="463"/>
        <v>0</v>
      </c>
      <c r="I14836" s="1" t="s">
        <v>2</v>
      </c>
      <c r="J14836" s="1" t="s">
        <v>5309</v>
      </c>
      <c r="K14836" s="1"/>
    </row>
    <row r="14837" spans="1:11" hidden="1">
      <c r="A14837" s="1" t="s">
        <v>5289</v>
      </c>
      <c r="B14837" s="1" t="s">
        <v>1046</v>
      </c>
      <c r="C14837" s="48" t="str">
        <f t="shared" si="462"/>
        <v>פז פרדס חנה-כרכור</v>
      </c>
      <c r="D14837" s="1" t="s">
        <v>5308</v>
      </c>
      <c r="E14837" s="1"/>
      <c r="F14837" s="2">
        <v>8</v>
      </c>
      <c r="G14837" s="2">
        <f>INDEX(תוצאות_בחירות,MATCH(C14837,siot!$F$3:$F$1887,0),27)</f>
        <v>0</v>
      </c>
      <c r="H14837" s="2" t="b">
        <f t="shared" si="463"/>
        <v>0</v>
      </c>
      <c r="I14837" s="1" t="s">
        <v>2</v>
      </c>
      <c r="J14837" s="1" t="s">
        <v>5307</v>
      </c>
      <c r="K14837" s="1"/>
    </row>
    <row r="14838" spans="1:11" hidden="1">
      <c r="A14838" s="1" t="s">
        <v>5289</v>
      </c>
      <c r="B14838" s="1" t="s">
        <v>963</v>
      </c>
      <c r="C14838" s="48" t="str">
        <f t="shared" si="462"/>
        <v>שס פרדס חנה-כרכור</v>
      </c>
      <c r="D14838" s="1" t="s">
        <v>5302</v>
      </c>
      <c r="E14838" s="1" t="s">
        <v>3</v>
      </c>
      <c r="F14838" s="2" t="s">
        <v>19548</v>
      </c>
      <c r="G14838" s="2">
        <f>INDEX(תוצאות_בחירות,MATCH(C14838,siot!$F$3:$F$1887,0),27)</f>
        <v>1</v>
      </c>
      <c r="H14838" s="2" t="b">
        <f t="shared" si="463"/>
        <v>0</v>
      </c>
      <c r="I14838" s="1"/>
      <c r="J14838" s="1"/>
      <c r="K14838" s="1"/>
    </row>
    <row r="14839" spans="1:11">
      <c r="A14839" s="1" t="s">
        <v>5289</v>
      </c>
      <c r="B14839" s="1" t="s">
        <v>963</v>
      </c>
      <c r="C14839" s="48" t="str">
        <f t="shared" si="462"/>
        <v>שס פרדס חנה-כרכור</v>
      </c>
      <c r="D14839" s="1" t="s">
        <v>5302</v>
      </c>
      <c r="E14839" s="1"/>
      <c r="F14839" s="2">
        <v>1</v>
      </c>
      <c r="G14839" s="2">
        <f>INDEX(תוצאות_בחירות,MATCH(C14839,siot!$F$3:$F$1887,0),27)</f>
        <v>1</v>
      </c>
      <c r="H14839" s="2" t="b">
        <f t="shared" si="463"/>
        <v>1</v>
      </c>
      <c r="I14839" s="1" t="s">
        <v>2</v>
      </c>
      <c r="J14839" s="1" t="s">
        <v>5306</v>
      </c>
      <c r="K14839" s="1"/>
    </row>
    <row r="14840" spans="1:11" hidden="1">
      <c r="A14840" s="1" t="s">
        <v>5289</v>
      </c>
      <c r="B14840" s="1" t="s">
        <v>963</v>
      </c>
      <c r="C14840" s="48" t="str">
        <f t="shared" si="462"/>
        <v>שס פרדס חנה-כרכור</v>
      </c>
      <c r="D14840" s="1" t="s">
        <v>5302</v>
      </c>
      <c r="E14840" s="1"/>
      <c r="F14840" s="2">
        <v>2</v>
      </c>
      <c r="G14840" s="2">
        <f>INDEX(תוצאות_בחירות,MATCH(C14840,siot!$F$3:$F$1887,0),27)</f>
        <v>1</v>
      </c>
      <c r="H14840" s="2" t="b">
        <f t="shared" si="463"/>
        <v>0</v>
      </c>
      <c r="I14840" s="1" t="s">
        <v>2</v>
      </c>
      <c r="J14840" s="1" t="s">
        <v>5305</v>
      </c>
      <c r="K14840" s="1"/>
    </row>
    <row r="14841" spans="1:11" hidden="1">
      <c r="A14841" s="1" t="s">
        <v>5289</v>
      </c>
      <c r="B14841" s="1" t="s">
        <v>963</v>
      </c>
      <c r="C14841" s="48" t="str">
        <f t="shared" si="462"/>
        <v>שס פרדס חנה-כרכור</v>
      </c>
      <c r="D14841" s="1" t="s">
        <v>5302</v>
      </c>
      <c r="E14841" s="1"/>
      <c r="F14841" s="2">
        <v>3</v>
      </c>
      <c r="G14841" s="2">
        <f>INDEX(תוצאות_בחירות,MATCH(C14841,siot!$F$3:$F$1887,0),27)</f>
        <v>1</v>
      </c>
      <c r="H14841" s="2" t="b">
        <f t="shared" si="463"/>
        <v>0</v>
      </c>
      <c r="I14841" s="1" t="s">
        <v>2</v>
      </c>
      <c r="J14841" s="1" t="s">
        <v>5304</v>
      </c>
      <c r="K14841" s="1"/>
    </row>
    <row r="14842" spans="1:11" hidden="1">
      <c r="A14842" s="1" t="s">
        <v>5289</v>
      </c>
      <c r="B14842" s="1" t="s">
        <v>963</v>
      </c>
      <c r="C14842" s="48" t="str">
        <f t="shared" si="462"/>
        <v>שס פרדס חנה-כרכור</v>
      </c>
      <c r="D14842" s="1" t="s">
        <v>5302</v>
      </c>
      <c r="E14842" s="1"/>
      <c r="F14842" s="2">
        <v>4</v>
      </c>
      <c r="G14842" s="2">
        <f>INDEX(תוצאות_בחירות,MATCH(C14842,siot!$F$3:$F$1887,0),27)</f>
        <v>1</v>
      </c>
      <c r="H14842" s="2" t="b">
        <f t="shared" si="463"/>
        <v>0</v>
      </c>
      <c r="I14842" s="1" t="s">
        <v>2</v>
      </c>
      <c r="J14842" s="1" t="s">
        <v>5303</v>
      </c>
      <c r="K14842" s="1"/>
    </row>
    <row r="14843" spans="1:11" hidden="1">
      <c r="A14843" s="1" t="s">
        <v>5289</v>
      </c>
      <c r="B14843" s="1" t="s">
        <v>963</v>
      </c>
      <c r="C14843" s="48" t="str">
        <f t="shared" si="462"/>
        <v>שס פרדס חנה-כרכור</v>
      </c>
      <c r="D14843" s="1" t="s">
        <v>5302</v>
      </c>
      <c r="E14843" s="1"/>
      <c r="F14843" s="2">
        <v>5</v>
      </c>
      <c r="G14843" s="2">
        <f>INDEX(תוצאות_בחירות,MATCH(C14843,siot!$F$3:$F$1887,0),27)</f>
        <v>1</v>
      </c>
      <c r="H14843" s="2" t="b">
        <f t="shared" si="463"/>
        <v>0</v>
      </c>
      <c r="I14843" s="1" t="s">
        <v>2</v>
      </c>
      <c r="J14843" s="1" t="s">
        <v>5301</v>
      </c>
      <c r="K14843" s="1"/>
    </row>
    <row r="14844" spans="1:11" hidden="1">
      <c r="A14844" s="1" t="s">
        <v>5289</v>
      </c>
      <c r="B14844" s="1" t="s">
        <v>84</v>
      </c>
      <c r="C14844" s="48" t="str">
        <f t="shared" si="462"/>
        <v>ת פרדס חנה-כרכור</v>
      </c>
      <c r="D14844" s="1" t="s">
        <v>5288</v>
      </c>
      <c r="E14844" s="1" t="s">
        <v>18</v>
      </c>
      <c r="F14844" s="2" t="s">
        <v>19548</v>
      </c>
      <c r="G14844" s="2">
        <f>INDEX(תוצאות_בחירות,MATCH(C14844,siot!$F$3:$F$1887,0),27)</f>
        <v>2</v>
      </c>
      <c r="H14844" s="2" t="b">
        <f t="shared" si="463"/>
        <v>0</v>
      </c>
      <c r="I14844" s="1"/>
      <c r="J14844" s="1"/>
      <c r="K14844" s="1"/>
    </row>
    <row r="14845" spans="1:11">
      <c r="A14845" s="1" t="s">
        <v>5289</v>
      </c>
      <c r="B14845" s="1" t="s">
        <v>84</v>
      </c>
      <c r="C14845" s="48" t="str">
        <f t="shared" si="462"/>
        <v>ת פרדס חנה-כרכור</v>
      </c>
      <c r="D14845" s="1" t="s">
        <v>5288</v>
      </c>
      <c r="E14845" s="1" t="s">
        <v>17</v>
      </c>
      <c r="F14845" s="2">
        <v>1</v>
      </c>
      <c r="G14845" s="2">
        <f>INDEX(תוצאות_בחירות,MATCH(C14845,siot!$F$3:$F$1887,0),27)</f>
        <v>2</v>
      </c>
      <c r="H14845" s="2" t="b">
        <f t="shared" si="463"/>
        <v>1</v>
      </c>
      <c r="I14845" s="1" t="s">
        <v>2</v>
      </c>
      <c r="J14845" s="1" t="s">
        <v>5300</v>
      </c>
      <c r="K14845" s="1">
        <v>1</v>
      </c>
    </row>
    <row r="14846" spans="1:11">
      <c r="A14846" s="1" t="s">
        <v>5289</v>
      </c>
      <c r="B14846" s="1" t="s">
        <v>84</v>
      </c>
      <c r="C14846" s="48" t="str">
        <f t="shared" si="462"/>
        <v>ת פרדס חנה-כרכור</v>
      </c>
      <c r="D14846" s="1" t="s">
        <v>5288</v>
      </c>
      <c r="E14846" s="1"/>
      <c r="F14846" s="2">
        <v>2</v>
      </c>
      <c r="G14846" s="2">
        <f>INDEX(תוצאות_בחירות,MATCH(C14846,siot!$F$3:$F$1887,0),27)</f>
        <v>2</v>
      </c>
      <c r="H14846" s="2" t="b">
        <f t="shared" si="463"/>
        <v>1</v>
      </c>
      <c r="I14846" s="1" t="s">
        <v>2</v>
      </c>
      <c r="J14846" s="1" t="s">
        <v>5299</v>
      </c>
      <c r="K14846" s="1"/>
    </row>
    <row r="14847" spans="1:11" hidden="1">
      <c r="A14847" s="1" t="s">
        <v>5289</v>
      </c>
      <c r="B14847" s="1" t="s">
        <v>84</v>
      </c>
      <c r="C14847" s="48" t="str">
        <f t="shared" si="462"/>
        <v>ת פרדס חנה-כרכור</v>
      </c>
      <c r="D14847" s="1" t="s">
        <v>5288</v>
      </c>
      <c r="E14847" s="1"/>
      <c r="F14847" s="2">
        <v>3</v>
      </c>
      <c r="G14847" s="2">
        <f>INDEX(תוצאות_בחירות,MATCH(C14847,siot!$F$3:$F$1887,0),27)</f>
        <v>2</v>
      </c>
      <c r="H14847" s="2" t="b">
        <f t="shared" si="463"/>
        <v>0</v>
      </c>
      <c r="I14847" s="1" t="s">
        <v>2</v>
      </c>
      <c r="J14847" s="1" t="s">
        <v>5298</v>
      </c>
      <c r="K14847" s="1"/>
    </row>
    <row r="14848" spans="1:11" hidden="1">
      <c r="A14848" s="1" t="s">
        <v>5289</v>
      </c>
      <c r="B14848" s="1" t="s">
        <v>84</v>
      </c>
      <c r="C14848" s="48" t="str">
        <f t="shared" si="462"/>
        <v>ת פרדס חנה-כרכור</v>
      </c>
      <c r="D14848" s="1" t="s">
        <v>5288</v>
      </c>
      <c r="E14848" s="1"/>
      <c r="F14848" s="2">
        <v>4</v>
      </c>
      <c r="G14848" s="2">
        <f>INDEX(תוצאות_בחירות,MATCH(C14848,siot!$F$3:$F$1887,0),27)</f>
        <v>2</v>
      </c>
      <c r="H14848" s="2" t="b">
        <f t="shared" si="463"/>
        <v>0</v>
      </c>
      <c r="I14848" s="1" t="s">
        <v>2</v>
      </c>
      <c r="J14848" s="1" t="s">
        <v>5297</v>
      </c>
      <c r="K14848" s="1"/>
    </row>
    <row r="14849" spans="1:11" hidden="1">
      <c r="A14849" s="1" t="s">
        <v>5289</v>
      </c>
      <c r="B14849" s="1" t="s">
        <v>84</v>
      </c>
      <c r="C14849" s="48" t="str">
        <f t="shared" si="462"/>
        <v>ת פרדס חנה-כרכור</v>
      </c>
      <c r="D14849" s="1" t="s">
        <v>5288</v>
      </c>
      <c r="E14849" s="1"/>
      <c r="F14849" s="2">
        <v>5</v>
      </c>
      <c r="G14849" s="2">
        <f>INDEX(תוצאות_בחירות,MATCH(C14849,siot!$F$3:$F$1887,0),27)</f>
        <v>2</v>
      </c>
      <c r="H14849" s="2" t="b">
        <f t="shared" si="463"/>
        <v>0</v>
      </c>
      <c r="I14849" s="1" t="s">
        <v>2</v>
      </c>
      <c r="J14849" s="1" t="s">
        <v>5296</v>
      </c>
      <c r="K14849" s="1"/>
    </row>
    <row r="14850" spans="1:11" hidden="1">
      <c r="A14850" s="1" t="s">
        <v>5289</v>
      </c>
      <c r="B14850" s="1" t="s">
        <v>84</v>
      </c>
      <c r="C14850" s="48" t="str">
        <f t="shared" si="462"/>
        <v>ת פרדס חנה-כרכור</v>
      </c>
      <c r="D14850" s="1" t="s">
        <v>5288</v>
      </c>
      <c r="E14850" s="1"/>
      <c r="F14850" s="2">
        <v>6</v>
      </c>
      <c r="G14850" s="2">
        <f>INDEX(תוצאות_בחירות,MATCH(C14850,siot!$F$3:$F$1887,0),27)</f>
        <v>2</v>
      </c>
      <c r="H14850" s="2" t="b">
        <f t="shared" si="463"/>
        <v>0</v>
      </c>
      <c r="I14850" s="1" t="s">
        <v>2</v>
      </c>
      <c r="J14850" s="1" t="s">
        <v>5295</v>
      </c>
      <c r="K14850" s="1"/>
    </row>
    <row r="14851" spans="1:11" hidden="1">
      <c r="A14851" s="1" t="s">
        <v>5289</v>
      </c>
      <c r="B14851" s="1" t="s">
        <v>84</v>
      </c>
      <c r="C14851" s="48" t="str">
        <f t="shared" si="462"/>
        <v>ת פרדס חנה-כרכור</v>
      </c>
      <c r="D14851" s="1" t="s">
        <v>5288</v>
      </c>
      <c r="E14851" s="1"/>
      <c r="F14851" s="2">
        <v>7</v>
      </c>
      <c r="G14851" s="2">
        <f>INDEX(תוצאות_בחירות,MATCH(C14851,siot!$F$3:$F$1887,0),27)</f>
        <v>2</v>
      </c>
      <c r="H14851" s="2" t="b">
        <f t="shared" si="463"/>
        <v>0</v>
      </c>
      <c r="I14851" s="1" t="s">
        <v>2</v>
      </c>
      <c r="J14851" s="1" t="s">
        <v>5294</v>
      </c>
      <c r="K14851" s="1"/>
    </row>
    <row r="14852" spans="1:11" hidden="1">
      <c r="A14852" s="1" t="s">
        <v>5289</v>
      </c>
      <c r="B14852" s="1" t="s">
        <v>84</v>
      </c>
      <c r="C14852" s="48" t="str">
        <f t="shared" ref="C14852:C14915" si="464">B14852&amp;" "&amp;A14852</f>
        <v>ת פרדס חנה-כרכור</v>
      </c>
      <c r="D14852" s="1" t="s">
        <v>5288</v>
      </c>
      <c r="E14852" s="1"/>
      <c r="F14852" s="2">
        <v>8</v>
      </c>
      <c r="G14852" s="2">
        <f>INDEX(תוצאות_בחירות,MATCH(C14852,siot!$F$3:$F$1887,0),27)</f>
        <v>2</v>
      </c>
      <c r="H14852" s="2" t="b">
        <f t="shared" ref="H14852:H14915" si="465">IF(OR(F14852&lt;G14852,G14852=F14852),TRUE,FALSE)</f>
        <v>0</v>
      </c>
      <c r="I14852" s="1" t="s">
        <v>2</v>
      </c>
      <c r="J14852" s="1" t="s">
        <v>5293</v>
      </c>
      <c r="K14852" s="1"/>
    </row>
    <row r="14853" spans="1:11" hidden="1">
      <c r="A14853" s="1" t="s">
        <v>5289</v>
      </c>
      <c r="B14853" s="1" t="s">
        <v>84</v>
      </c>
      <c r="C14853" s="48" t="str">
        <f t="shared" si="464"/>
        <v>ת פרדס חנה-כרכור</v>
      </c>
      <c r="D14853" s="1" t="s">
        <v>5288</v>
      </c>
      <c r="E14853" s="1"/>
      <c r="F14853" s="2">
        <v>9</v>
      </c>
      <c r="G14853" s="2">
        <f>INDEX(תוצאות_בחירות,MATCH(C14853,siot!$F$3:$F$1887,0),27)</f>
        <v>2</v>
      </c>
      <c r="H14853" s="2" t="b">
        <f t="shared" si="465"/>
        <v>0</v>
      </c>
      <c r="I14853" s="1" t="s">
        <v>2</v>
      </c>
      <c r="J14853" s="1" t="s">
        <v>5292</v>
      </c>
      <c r="K14853" s="1"/>
    </row>
    <row r="14854" spans="1:11" hidden="1">
      <c r="A14854" s="1" t="s">
        <v>5289</v>
      </c>
      <c r="B14854" s="1" t="s">
        <v>84</v>
      </c>
      <c r="C14854" s="48" t="str">
        <f t="shared" si="464"/>
        <v>ת פרדס חנה-כרכור</v>
      </c>
      <c r="D14854" s="1" t="s">
        <v>5288</v>
      </c>
      <c r="E14854" s="1"/>
      <c r="F14854" s="2">
        <v>10</v>
      </c>
      <c r="G14854" s="2">
        <f>INDEX(תוצאות_בחירות,MATCH(C14854,siot!$F$3:$F$1887,0),27)</f>
        <v>2</v>
      </c>
      <c r="H14854" s="2" t="b">
        <f t="shared" si="465"/>
        <v>0</v>
      </c>
      <c r="I14854" s="1" t="s">
        <v>2</v>
      </c>
      <c r="J14854" s="1" t="s">
        <v>5291</v>
      </c>
      <c r="K14854" s="1"/>
    </row>
    <row r="14855" spans="1:11" hidden="1">
      <c r="A14855" s="1" t="s">
        <v>5289</v>
      </c>
      <c r="B14855" s="1" t="s">
        <v>84</v>
      </c>
      <c r="C14855" s="48" t="str">
        <f t="shared" si="464"/>
        <v>ת פרדס חנה-כרכור</v>
      </c>
      <c r="D14855" s="1" t="s">
        <v>5288</v>
      </c>
      <c r="E14855" s="1"/>
      <c r="F14855" s="2">
        <v>11</v>
      </c>
      <c r="G14855" s="2">
        <f>INDEX(תוצאות_בחירות,MATCH(C14855,siot!$F$3:$F$1887,0),27)</f>
        <v>2</v>
      </c>
      <c r="H14855" s="2" t="b">
        <f t="shared" si="465"/>
        <v>0</v>
      </c>
      <c r="I14855" s="1" t="s">
        <v>2</v>
      </c>
      <c r="J14855" s="1" t="s">
        <v>5290</v>
      </c>
      <c r="K14855" s="1"/>
    </row>
    <row r="14856" spans="1:11" hidden="1">
      <c r="A14856" s="1" t="s">
        <v>5289</v>
      </c>
      <c r="B14856" s="1" t="s">
        <v>84</v>
      </c>
      <c r="C14856" s="48" t="str">
        <f t="shared" si="464"/>
        <v>ת פרדס חנה-כרכור</v>
      </c>
      <c r="D14856" s="1" t="s">
        <v>5288</v>
      </c>
      <c r="E14856" s="1"/>
      <c r="F14856" s="2">
        <v>12</v>
      </c>
      <c r="G14856" s="2">
        <f>INDEX(תוצאות_בחירות,MATCH(C14856,siot!$F$3:$F$1887,0),27)</f>
        <v>2</v>
      </c>
      <c r="H14856" s="2" t="b">
        <f t="shared" si="465"/>
        <v>0</v>
      </c>
      <c r="I14856" s="1" t="s">
        <v>2</v>
      </c>
      <c r="J14856" s="1" t="s">
        <v>5287</v>
      </c>
      <c r="K14856" s="1"/>
    </row>
    <row r="14857" spans="1:11" hidden="1">
      <c r="A14857" s="1" t="s">
        <v>5208</v>
      </c>
      <c r="B14857" s="1" t="s">
        <v>5280</v>
      </c>
      <c r="C14857" s="48" t="str">
        <f t="shared" si="464"/>
        <v>בם פרדסיה</v>
      </c>
      <c r="D14857" s="1" t="s">
        <v>5279</v>
      </c>
      <c r="E14857" s="1" t="s">
        <v>3</v>
      </c>
      <c r="F14857" s="2" t="s">
        <v>19548</v>
      </c>
      <c r="G14857" s="2">
        <f>INDEX(תוצאות_בחירות,MATCH(C14857,siot!$F$3:$F$1887,0),27)</f>
        <v>0</v>
      </c>
      <c r="H14857" s="2" t="b">
        <f t="shared" si="465"/>
        <v>0</v>
      </c>
      <c r="I14857" s="1"/>
      <c r="J14857" s="1"/>
      <c r="K14857" s="1"/>
    </row>
    <row r="14858" spans="1:11" hidden="1">
      <c r="A14858" s="1" t="s">
        <v>5208</v>
      </c>
      <c r="B14858" s="1" t="s">
        <v>5280</v>
      </c>
      <c r="C14858" s="48" t="str">
        <f t="shared" si="464"/>
        <v>בם פרדסיה</v>
      </c>
      <c r="D14858" s="1" t="s">
        <v>5279</v>
      </c>
      <c r="E14858" s="1"/>
      <c r="F14858" s="2">
        <v>1</v>
      </c>
      <c r="G14858" s="2">
        <f>INDEX(תוצאות_בחירות,MATCH(C14858,siot!$F$3:$F$1887,0),27)</f>
        <v>0</v>
      </c>
      <c r="H14858" s="2" t="b">
        <f t="shared" si="465"/>
        <v>0</v>
      </c>
      <c r="I14858" s="1" t="s">
        <v>2</v>
      </c>
      <c r="J14858" s="1" t="s">
        <v>5286</v>
      </c>
      <c r="K14858" s="1"/>
    </row>
    <row r="14859" spans="1:11" hidden="1">
      <c r="A14859" s="1" t="s">
        <v>5208</v>
      </c>
      <c r="B14859" s="1" t="s">
        <v>5280</v>
      </c>
      <c r="C14859" s="48" t="str">
        <f t="shared" si="464"/>
        <v>בם פרדסיה</v>
      </c>
      <c r="D14859" s="1" t="s">
        <v>5279</v>
      </c>
      <c r="E14859" s="1"/>
      <c r="F14859" s="2">
        <v>2</v>
      </c>
      <c r="G14859" s="2">
        <f>INDEX(תוצאות_בחירות,MATCH(C14859,siot!$F$3:$F$1887,0),27)</f>
        <v>0</v>
      </c>
      <c r="H14859" s="2" t="b">
        <f t="shared" si="465"/>
        <v>0</v>
      </c>
      <c r="I14859" s="1" t="s">
        <v>2</v>
      </c>
      <c r="J14859" s="1" t="s">
        <v>5285</v>
      </c>
      <c r="K14859" s="1"/>
    </row>
    <row r="14860" spans="1:11" hidden="1">
      <c r="A14860" s="1" t="s">
        <v>5208</v>
      </c>
      <c r="B14860" s="1" t="s">
        <v>5280</v>
      </c>
      <c r="C14860" s="48" t="str">
        <f t="shared" si="464"/>
        <v>בם פרדסיה</v>
      </c>
      <c r="D14860" s="1" t="s">
        <v>5279</v>
      </c>
      <c r="E14860" s="1"/>
      <c r="F14860" s="2">
        <v>3</v>
      </c>
      <c r="G14860" s="2">
        <f>INDEX(תוצאות_בחירות,MATCH(C14860,siot!$F$3:$F$1887,0),27)</f>
        <v>0</v>
      </c>
      <c r="H14860" s="2" t="b">
        <f t="shared" si="465"/>
        <v>0</v>
      </c>
      <c r="I14860" s="1" t="s">
        <v>2</v>
      </c>
      <c r="J14860" s="1" t="s">
        <v>5284</v>
      </c>
      <c r="K14860" s="1"/>
    </row>
    <row r="14861" spans="1:11" hidden="1">
      <c r="A14861" s="1" t="s">
        <v>5208</v>
      </c>
      <c r="B14861" s="1" t="s">
        <v>5280</v>
      </c>
      <c r="C14861" s="48" t="str">
        <f t="shared" si="464"/>
        <v>בם פרדסיה</v>
      </c>
      <c r="D14861" s="1" t="s">
        <v>5279</v>
      </c>
      <c r="E14861" s="1"/>
      <c r="F14861" s="2">
        <v>4</v>
      </c>
      <c r="G14861" s="2">
        <f>INDEX(תוצאות_בחירות,MATCH(C14861,siot!$F$3:$F$1887,0),27)</f>
        <v>0</v>
      </c>
      <c r="H14861" s="2" t="b">
        <f t="shared" si="465"/>
        <v>0</v>
      </c>
      <c r="I14861" s="1" t="s">
        <v>2</v>
      </c>
      <c r="J14861" s="1" t="s">
        <v>5283</v>
      </c>
      <c r="K14861" s="1"/>
    </row>
    <row r="14862" spans="1:11" hidden="1">
      <c r="A14862" s="1" t="s">
        <v>5208</v>
      </c>
      <c r="B14862" s="1" t="s">
        <v>5280</v>
      </c>
      <c r="C14862" s="48" t="str">
        <f t="shared" si="464"/>
        <v>בם פרדסיה</v>
      </c>
      <c r="D14862" s="1" t="s">
        <v>5279</v>
      </c>
      <c r="E14862" s="1"/>
      <c r="F14862" s="2">
        <v>5</v>
      </c>
      <c r="G14862" s="2">
        <f>INDEX(תוצאות_בחירות,MATCH(C14862,siot!$F$3:$F$1887,0),27)</f>
        <v>0</v>
      </c>
      <c r="H14862" s="2" t="b">
        <f t="shared" si="465"/>
        <v>0</v>
      </c>
      <c r="I14862" s="1" t="s">
        <v>2</v>
      </c>
      <c r="J14862" s="1" t="s">
        <v>5282</v>
      </c>
      <c r="K14862" s="1"/>
    </row>
    <row r="14863" spans="1:11" hidden="1">
      <c r="A14863" s="1" t="s">
        <v>5208</v>
      </c>
      <c r="B14863" s="1" t="s">
        <v>5280</v>
      </c>
      <c r="C14863" s="48" t="str">
        <f t="shared" si="464"/>
        <v>בם פרדסיה</v>
      </c>
      <c r="D14863" s="1" t="s">
        <v>5279</v>
      </c>
      <c r="E14863" s="1"/>
      <c r="F14863" s="2">
        <v>6</v>
      </c>
      <c r="G14863" s="2">
        <f>INDEX(תוצאות_בחירות,MATCH(C14863,siot!$F$3:$F$1887,0),27)</f>
        <v>0</v>
      </c>
      <c r="H14863" s="2" t="b">
        <f t="shared" si="465"/>
        <v>0</v>
      </c>
      <c r="I14863" s="1" t="s">
        <v>2</v>
      </c>
      <c r="J14863" s="1" t="s">
        <v>5281</v>
      </c>
      <c r="K14863" s="1"/>
    </row>
    <row r="14864" spans="1:11" hidden="1">
      <c r="A14864" s="1" t="s">
        <v>5208</v>
      </c>
      <c r="B14864" s="1" t="s">
        <v>5280</v>
      </c>
      <c r="C14864" s="48" t="str">
        <f t="shared" si="464"/>
        <v>בם פרדסיה</v>
      </c>
      <c r="D14864" s="1" t="s">
        <v>5279</v>
      </c>
      <c r="E14864" s="1"/>
      <c r="F14864" s="2">
        <v>7</v>
      </c>
      <c r="G14864" s="2">
        <f>INDEX(תוצאות_בחירות,MATCH(C14864,siot!$F$3:$F$1887,0),27)</f>
        <v>0</v>
      </c>
      <c r="H14864" s="2" t="b">
        <f t="shared" si="465"/>
        <v>0</v>
      </c>
      <c r="I14864" s="1" t="s">
        <v>2</v>
      </c>
      <c r="J14864" s="1" t="s">
        <v>5278</v>
      </c>
      <c r="K14864" s="1"/>
    </row>
    <row r="14865" spans="1:11" hidden="1">
      <c r="A14865" s="1" t="s">
        <v>5208</v>
      </c>
      <c r="B14865" s="1" t="s">
        <v>142</v>
      </c>
      <c r="C14865" s="48" t="str">
        <f t="shared" si="464"/>
        <v>ט פרדסיה</v>
      </c>
      <c r="D14865" s="1" t="s">
        <v>5263</v>
      </c>
      <c r="E14865" s="1" t="s">
        <v>18</v>
      </c>
      <c r="F14865" s="2" t="s">
        <v>19548</v>
      </c>
      <c r="G14865" s="2">
        <f>INDEX(תוצאות_בחירות,MATCH(C14865,siot!$F$3:$F$1887,0),27)</f>
        <v>0</v>
      </c>
      <c r="H14865" s="2" t="b">
        <f t="shared" si="465"/>
        <v>0</v>
      </c>
      <c r="I14865" s="1"/>
      <c r="J14865" s="1"/>
      <c r="K14865" s="1"/>
    </row>
    <row r="14866" spans="1:11" hidden="1">
      <c r="A14866" s="1" t="s">
        <v>5208</v>
      </c>
      <c r="B14866" s="1" t="s">
        <v>142</v>
      </c>
      <c r="C14866" s="48" t="str">
        <f t="shared" si="464"/>
        <v>ט פרדסיה</v>
      </c>
      <c r="D14866" s="1" t="s">
        <v>5263</v>
      </c>
      <c r="E14866" s="1" t="s">
        <v>17</v>
      </c>
      <c r="F14866" s="2">
        <v>1</v>
      </c>
      <c r="G14866" s="2">
        <f>INDEX(תוצאות_בחירות,MATCH(C14866,siot!$F$3:$F$1887,0),27)</f>
        <v>0</v>
      </c>
      <c r="H14866" s="2" t="b">
        <f t="shared" si="465"/>
        <v>0</v>
      </c>
      <c r="I14866" s="1" t="s">
        <v>2</v>
      </c>
      <c r="J14866" s="1" t="s">
        <v>5277</v>
      </c>
      <c r="K14866" s="1"/>
    </row>
    <row r="14867" spans="1:11" hidden="1">
      <c r="A14867" s="1" t="s">
        <v>5208</v>
      </c>
      <c r="B14867" s="1" t="s">
        <v>142</v>
      </c>
      <c r="C14867" s="48" t="str">
        <f t="shared" si="464"/>
        <v>ט פרדסיה</v>
      </c>
      <c r="D14867" s="1" t="s">
        <v>5263</v>
      </c>
      <c r="E14867" s="1"/>
      <c r="F14867" s="2">
        <v>2</v>
      </c>
      <c r="G14867" s="2">
        <f>INDEX(תוצאות_בחירות,MATCH(C14867,siot!$F$3:$F$1887,0),27)</f>
        <v>0</v>
      </c>
      <c r="H14867" s="2" t="b">
        <f t="shared" si="465"/>
        <v>0</v>
      </c>
      <c r="I14867" s="1" t="s">
        <v>2</v>
      </c>
      <c r="J14867" s="1" t="s">
        <v>5276</v>
      </c>
      <c r="K14867" s="1"/>
    </row>
    <row r="14868" spans="1:11" hidden="1">
      <c r="A14868" s="1" t="s">
        <v>5208</v>
      </c>
      <c r="B14868" s="1" t="s">
        <v>142</v>
      </c>
      <c r="C14868" s="48" t="str">
        <f t="shared" si="464"/>
        <v>ט פרדסיה</v>
      </c>
      <c r="D14868" s="1" t="s">
        <v>5263</v>
      </c>
      <c r="E14868" s="1"/>
      <c r="F14868" s="2">
        <v>3</v>
      </c>
      <c r="G14868" s="2">
        <f>INDEX(תוצאות_בחירות,MATCH(C14868,siot!$F$3:$F$1887,0),27)</f>
        <v>0</v>
      </c>
      <c r="H14868" s="2" t="b">
        <f t="shared" si="465"/>
        <v>0</v>
      </c>
      <c r="I14868" s="1" t="s">
        <v>2</v>
      </c>
      <c r="J14868" s="1" t="s">
        <v>5275</v>
      </c>
      <c r="K14868" s="1"/>
    </row>
    <row r="14869" spans="1:11" hidden="1">
      <c r="A14869" s="1" t="s">
        <v>5208</v>
      </c>
      <c r="B14869" s="1" t="s">
        <v>142</v>
      </c>
      <c r="C14869" s="48" t="str">
        <f t="shared" si="464"/>
        <v>ט פרדסיה</v>
      </c>
      <c r="D14869" s="1" t="s">
        <v>5263</v>
      </c>
      <c r="E14869" s="1"/>
      <c r="F14869" s="2">
        <v>4</v>
      </c>
      <c r="G14869" s="2">
        <f>INDEX(תוצאות_בחירות,MATCH(C14869,siot!$F$3:$F$1887,0),27)</f>
        <v>0</v>
      </c>
      <c r="H14869" s="2" t="b">
        <f t="shared" si="465"/>
        <v>0</v>
      </c>
      <c r="I14869" s="1" t="s">
        <v>2</v>
      </c>
      <c r="J14869" s="1" t="s">
        <v>5274</v>
      </c>
      <c r="K14869" s="1"/>
    </row>
    <row r="14870" spans="1:11" hidden="1">
      <c r="A14870" s="1" t="s">
        <v>5208</v>
      </c>
      <c r="B14870" s="1" t="s">
        <v>142</v>
      </c>
      <c r="C14870" s="48" t="str">
        <f t="shared" si="464"/>
        <v>ט פרדסיה</v>
      </c>
      <c r="D14870" s="1" t="s">
        <v>5263</v>
      </c>
      <c r="E14870" s="1"/>
      <c r="F14870" s="2">
        <v>5</v>
      </c>
      <c r="G14870" s="2">
        <f>INDEX(תוצאות_בחירות,MATCH(C14870,siot!$F$3:$F$1887,0),27)</f>
        <v>0</v>
      </c>
      <c r="H14870" s="2" t="b">
        <f t="shared" si="465"/>
        <v>0</v>
      </c>
      <c r="I14870" s="1" t="s">
        <v>2</v>
      </c>
      <c r="J14870" s="1" t="s">
        <v>5273</v>
      </c>
      <c r="K14870" s="1"/>
    </row>
    <row r="14871" spans="1:11" hidden="1">
      <c r="A14871" s="1" t="s">
        <v>5208</v>
      </c>
      <c r="B14871" s="1" t="s">
        <v>142</v>
      </c>
      <c r="C14871" s="48" t="str">
        <f t="shared" si="464"/>
        <v>ט פרדסיה</v>
      </c>
      <c r="D14871" s="1" t="s">
        <v>5263</v>
      </c>
      <c r="E14871" s="1"/>
      <c r="F14871" s="2">
        <v>6</v>
      </c>
      <c r="G14871" s="2">
        <f>INDEX(תוצאות_בחירות,MATCH(C14871,siot!$F$3:$F$1887,0),27)</f>
        <v>0</v>
      </c>
      <c r="H14871" s="2" t="b">
        <f t="shared" si="465"/>
        <v>0</v>
      </c>
      <c r="I14871" s="1" t="s">
        <v>2</v>
      </c>
      <c r="J14871" s="1" t="s">
        <v>5272</v>
      </c>
      <c r="K14871" s="1"/>
    </row>
    <row r="14872" spans="1:11" hidden="1">
      <c r="A14872" s="1" t="s">
        <v>5208</v>
      </c>
      <c r="B14872" s="1" t="s">
        <v>142</v>
      </c>
      <c r="C14872" s="48" t="str">
        <f t="shared" si="464"/>
        <v>ט פרדסיה</v>
      </c>
      <c r="D14872" s="1" t="s">
        <v>5263</v>
      </c>
      <c r="E14872" s="1"/>
      <c r="F14872" s="2">
        <v>7</v>
      </c>
      <c r="G14872" s="2">
        <f>INDEX(תוצאות_בחירות,MATCH(C14872,siot!$F$3:$F$1887,0),27)</f>
        <v>0</v>
      </c>
      <c r="H14872" s="2" t="b">
        <f t="shared" si="465"/>
        <v>0</v>
      </c>
      <c r="I14872" s="1" t="s">
        <v>2</v>
      </c>
      <c r="J14872" s="1" t="s">
        <v>5271</v>
      </c>
      <c r="K14872" s="1"/>
    </row>
    <row r="14873" spans="1:11" hidden="1">
      <c r="A14873" s="1" t="s">
        <v>5208</v>
      </c>
      <c r="B14873" s="1" t="s">
        <v>142</v>
      </c>
      <c r="C14873" s="48" t="str">
        <f t="shared" si="464"/>
        <v>ט פרדסיה</v>
      </c>
      <c r="D14873" s="1" t="s">
        <v>5263</v>
      </c>
      <c r="E14873" s="1"/>
      <c r="F14873" s="2">
        <v>8</v>
      </c>
      <c r="G14873" s="2">
        <f>INDEX(תוצאות_בחירות,MATCH(C14873,siot!$F$3:$F$1887,0),27)</f>
        <v>0</v>
      </c>
      <c r="H14873" s="2" t="b">
        <f t="shared" si="465"/>
        <v>0</v>
      </c>
      <c r="I14873" s="1" t="s">
        <v>2</v>
      </c>
      <c r="J14873" s="1" t="s">
        <v>5270</v>
      </c>
      <c r="K14873" s="1"/>
    </row>
    <row r="14874" spans="1:11" hidden="1">
      <c r="A14874" s="1" t="s">
        <v>5208</v>
      </c>
      <c r="B14874" s="1" t="s">
        <v>142</v>
      </c>
      <c r="C14874" s="48" t="str">
        <f t="shared" si="464"/>
        <v>ט פרדסיה</v>
      </c>
      <c r="D14874" s="1" t="s">
        <v>5263</v>
      </c>
      <c r="E14874" s="1"/>
      <c r="F14874" s="2">
        <v>9</v>
      </c>
      <c r="G14874" s="2">
        <f>INDEX(תוצאות_בחירות,MATCH(C14874,siot!$F$3:$F$1887,0),27)</f>
        <v>0</v>
      </c>
      <c r="H14874" s="2" t="b">
        <f t="shared" si="465"/>
        <v>0</v>
      </c>
      <c r="I14874" s="1" t="s">
        <v>2</v>
      </c>
      <c r="J14874" s="1" t="s">
        <v>5269</v>
      </c>
      <c r="K14874" s="1"/>
    </row>
    <row r="14875" spans="1:11" hidden="1">
      <c r="A14875" s="1" t="s">
        <v>5208</v>
      </c>
      <c r="B14875" s="1" t="s">
        <v>142</v>
      </c>
      <c r="C14875" s="48" t="str">
        <f t="shared" si="464"/>
        <v>ט פרדסיה</v>
      </c>
      <c r="D14875" s="1" t="s">
        <v>5263</v>
      </c>
      <c r="E14875" s="1"/>
      <c r="F14875" s="2">
        <v>10</v>
      </c>
      <c r="G14875" s="2">
        <f>INDEX(תוצאות_בחירות,MATCH(C14875,siot!$F$3:$F$1887,0),27)</f>
        <v>0</v>
      </c>
      <c r="H14875" s="2" t="b">
        <f t="shared" si="465"/>
        <v>0</v>
      </c>
      <c r="I14875" s="1" t="s">
        <v>2</v>
      </c>
      <c r="J14875" s="1" t="s">
        <v>5268</v>
      </c>
      <c r="K14875" s="1"/>
    </row>
    <row r="14876" spans="1:11" hidden="1">
      <c r="A14876" s="1" t="s">
        <v>5208</v>
      </c>
      <c r="B14876" s="1" t="s">
        <v>142</v>
      </c>
      <c r="C14876" s="48" t="str">
        <f t="shared" si="464"/>
        <v>ט פרדסיה</v>
      </c>
      <c r="D14876" s="1" t="s">
        <v>5263</v>
      </c>
      <c r="E14876" s="1"/>
      <c r="F14876" s="2">
        <v>11</v>
      </c>
      <c r="G14876" s="2">
        <f>INDEX(תוצאות_בחירות,MATCH(C14876,siot!$F$3:$F$1887,0),27)</f>
        <v>0</v>
      </c>
      <c r="H14876" s="2" t="b">
        <f t="shared" si="465"/>
        <v>0</v>
      </c>
      <c r="I14876" s="1" t="s">
        <v>2</v>
      </c>
      <c r="J14876" s="1" t="s">
        <v>5267</v>
      </c>
      <c r="K14876" s="1"/>
    </row>
    <row r="14877" spans="1:11" hidden="1">
      <c r="A14877" s="1" t="s">
        <v>5208</v>
      </c>
      <c r="B14877" s="1" t="s">
        <v>142</v>
      </c>
      <c r="C14877" s="48" t="str">
        <f t="shared" si="464"/>
        <v>ט פרדסיה</v>
      </c>
      <c r="D14877" s="1" t="s">
        <v>5263</v>
      </c>
      <c r="E14877" s="1"/>
      <c r="F14877" s="2">
        <v>12</v>
      </c>
      <c r="G14877" s="2">
        <f>INDEX(תוצאות_בחירות,MATCH(C14877,siot!$F$3:$F$1887,0),27)</f>
        <v>0</v>
      </c>
      <c r="H14877" s="2" t="b">
        <f t="shared" si="465"/>
        <v>0</v>
      </c>
      <c r="I14877" s="1" t="s">
        <v>2</v>
      </c>
      <c r="J14877" s="1" t="s">
        <v>5266</v>
      </c>
      <c r="K14877" s="1"/>
    </row>
    <row r="14878" spans="1:11" hidden="1">
      <c r="A14878" s="1" t="s">
        <v>5208</v>
      </c>
      <c r="B14878" s="1" t="s">
        <v>142</v>
      </c>
      <c r="C14878" s="48" t="str">
        <f t="shared" si="464"/>
        <v>ט פרדסיה</v>
      </c>
      <c r="D14878" s="1" t="s">
        <v>5263</v>
      </c>
      <c r="E14878" s="1"/>
      <c r="F14878" s="2">
        <v>13</v>
      </c>
      <c r="G14878" s="2">
        <f>INDEX(תוצאות_בחירות,MATCH(C14878,siot!$F$3:$F$1887,0),27)</f>
        <v>0</v>
      </c>
      <c r="H14878" s="2" t="b">
        <f t="shared" si="465"/>
        <v>0</v>
      </c>
      <c r="I14878" s="1" t="s">
        <v>2</v>
      </c>
      <c r="J14878" s="1" t="s">
        <v>5265</v>
      </c>
      <c r="K14878" s="1"/>
    </row>
    <row r="14879" spans="1:11" hidden="1">
      <c r="A14879" s="1" t="s">
        <v>5208</v>
      </c>
      <c r="B14879" s="1" t="s">
        <v>142</v>
      </c>
      <c r="C14879" s="48" t="str">
        <f t="shared" si="464"/>
        <v>ט פרדסיה</v>
      </c>
      <c r="D14879" s="1" t="s">
        <v>5263</v>
      </c>
      <c r="E14879" s="1"/>
      <c r="F14879" s="2">
        <v>14</v>
      </c>
      <c r="G14879" s="2">
        <f>INDEX(תוצאות_בחירות,MATCH(C14879,siot!$F$3:$F$1887,0),27)</f>
        <v>0</v>
      </c>
      <c r="H14879" s="2" t="b">
        <f t="shared" si="465"/>
        <v>0</v>
      </c>
      <c r="I14879" s="1" t="s">
        <v>2</v>
      </c>
      <c r="J14879" s="1" t="s">
        <v>5264</v>
      </c>
      <c r="K14879" s="1"/>
    </row>
    <row r="14880" spans="1:11" hidden="1">
      <c r="A14880" s="1" t="s">
        <v>5208</v>
      </c>
      <c r="B14880" s="1" t="s">
        <v>142</v>
      </c>
      <c r="C14880" s="48" t="str">
        <f t="shared" si="464"/>
        <v>ט פרדסיה</v>
      </c>
      <c r="D14880" s="1" t="s">
        <v>5263</v>
      </c>
      <c r="E14880" s="1"/>
      <c r="F14880" s="2">
        <v>15</v>
      </c>
      <c r="G14880" s="2">
        <f>INDEX(תוצאות_בחירות,MATCH(C14880,siot!$F$3:$F$1887,0),27)</f>
        <v>0</v>
      </c>
      <c r="H14880" s="2" t="b">
        <f t="shared" si="465"/>
        <v>0</v>
      </c>
      <c r="I14880" s="1" t="s">
        <v>2</v>
      </c>
      <c r="J14880" s="1" t="s">
        <v>5262</v>
      </c>
      <c r="K14880" s="1"/>
    </row>
    <row r="14881" spans="1:11" hidden="1">
      <c r="A14881" s="1" t="s">
        <v>5208</v>
      </c>
      <c r="B14881" s="1" t="s">
        <v>5249</v>
      </c>
      <c r="C14881" s="48" t="str">
        <f t="shared" si="464"/>
        <v>לי פרדסיה</v>
      </c>
      <c r="D14881" s="1" t="s">
        <v>5248</v>
      </c>
      <c r="E14881" s="1" t="s">
        <v>18</v>
      </c>
      <c r="F14881" s="2" t="s">
        <v>19548</v>
      </c>
      <c r="G14881" s="2">
        <f>INDEX(תוצאות_בחירות,MATCH(C14881,siot!$F$3:$F$1887,0),27)</f>
        <v>0</v>
      </c>
      <c r="H14881" s="2" t="b">
        <f t="shared" si="465"/>
        <v>0</v>
      </c>
      <c r="I14881" s="1"/>
      <c r="J14881" s="1"/>
      <c r="K14881" s="1"/>
    </row>
    <row r="14882" spans="1:11" hidden="1">
      <c r="A14882" s="1" t="s">
        <v>5208</v>
      </c>
      <c r="B14882" s="1" t="s">
        <v>5249</v>
      </c>
      <c r="C14882" s="48" t="str">
        <f t="shared" si="464"/>
        <v>לי פרדסיה</v>
      </c>
      <c r="D14882" s="1" t="s">
        <v>5248</v>
      </c>
      <c r="E14882" s="1" t="s">
        <v>17</v>
      </c>
      <c r="F14882" s="2">
        <v>1</v>
      </c>
      <c r="G14882" s="2">
        <f>INDEX(תוצאות_בחירות,MATCH(C14882,siot!$F$3:$F$1887,0),27)</f>
        <v>0</v>
      </c>
      <c r="H14882" s="2" t="b">
        <f t="shared" si="465"/>
        <v>0</v>
      </c>
      <c r="I14882" s="1" t="s">
        <v>2</v>
      </c>
      <c r="J14882" s="1" t="s">
        <v>5261</v>
      </c>
      <c r="K14882" s="1"/>
    </row>
    <row r="14883" spans="1:11" hidden="1">
      <c r="A14883" s="1" t="s">
        <v>5208</v>
      </c>
      <c r="B14883" s="1" t="s">
        <v>5249</v>
      </c>
      <c r="C14883" s="48" t="str">
        <f t="shared" si="464"/>
        <v>לי פרדסיה</v>
      </c>
      <c r="D14883" s="1" t="s">
        <v>5248</v>
      </c>
      <c r="E14883" s="1"/>
      <c r="F14883" s="2">
        <v>2</v>
      </c>
      <c r="G14883" s="2">
        <f>INDEX(תוצאות_בחירות,MATCH(C14883,siot!$F$3:$F$1887,0),27)</f>
        <v>0</v>
      </c>
      <c r="H14883" s="2" t="b">
        <f t="shared" si="465"/>
        <v>0</v>
      </c>
      <c r="I14883" s="1" t="s">
        <v>2</v>
      </c>
      <c r="J14883" s="1" t="s">
        <v>5260</v>
      </c>
      <c r="K14883" s="1"/>
    </row>
    <row r="14884" spans="1:11" hidden="1">
      <c r="A14884" s="1" t="s">
        <v>5208</v>
      </c>
      <c r="B14884" s="1" t="s">
        <v>5249</v>
      </c>
      <c r="C14884" s="48" t="str">
        <f t="shared" si="464"/>
        <v>לי פרדסיה</v>
      </c>
      <c r="D14884" s="1" t="s">
        <v>5248</v>
      </c>
      <c r="E14884" s="1"/>
      <c r="F14884" s="2">
        <v>3</v>
      </c>
      <c r="G14884" s="2">
        <f>INDEX(תוצאות_בחירות,MATCH(C14884,siot!$F$3:$F$1887,0),27)</f>
        <v>0</v>
      </c>
      <c r="H14884" s="2" t="b">
        <f t="shared" si="465"/>
        <v>0</v>
      </c>
      <c r="I14884" s="1" t="s">
        <v>2</v>
      </c>
      <c r="J14884" s="1" t="s">
        <v>5259</v>
      </c>
      <c r="K14884" s="1"/>
    </row>
    <row r="14885" spans="1:11" hidden="1">
      <c r="A14885" s="1" t="s">
        <v>5208</v>
      </c>
      <c r="B14885" s="1" t="s">
        <v>5249</v>
      </c>
      <c r="C14885" s="48" t="str">
        <f t="shared" si="464"/>
        <v>לי פרדסיה</v>
      </c>
      <c r="D14885" s="1" t="s">
        <v>5248</v>
      </c>
      <c r="E14885" s="1"/>
      <c r="F14885" s="2">
        <v>4</v>
      </c>
      <c r="G14885" s="2">
        <f>INDEX(תוצאות_בחירות,MATCH(C14885,siot!$F$3:$F$1887,0),27)</f>
        <v>0</v>
      </c>
      <c r="H14885" s="2" t="b">
        <f t="shared" si="465"/>
        <v>0</v>
      </c>
      <c r="I14885" s="1" t="s">
        <v>2</v>
      </c>
      <c r="J14885" s="1" t="s">
        <v>5258</v>
      </c>
      <c r="K14885" s="1"/>
    </row>
    <row r="14886" spans="1:11" hidden="1">
      <c r="A14886" s="1" t="s">
        <v>5208</v>
      </c>
      <c r="B14886" s="1" t="s">
        <v>5249</v>
      </c>
      <c r="C14886" s="48" t="str">
        <f t="shared" si="464"/>
        <v>לי פרדסיה</v>
      </c>
      <c r="D14886" s="1" t="s">
        <v>5248</v>
      </c>
      <c r="E14886" s="1"/>
      <c r="F14886" s="2">
        <v>5</v>
      </c>
      <c r="G14886" s="2">
        <f>INDEX(תוצאות_בחירות,MATCH(C14886,siot!$F$3:$F$1887,0),27)</f>
        <v>0</v>
      </c>
      <c r="H14886" s="2" t="b">
        <f t="shared" si="465"/>
        <v>0</v>
      </c>
      <c r="I14886" s="1" t="s">
        <v>2</v>
      </c>
      <c r="J14886" s="1" t="s">
        <v>5257</v>
      </c>
      <c r="K14886" s="1"/>
    </row>
    <row r="14887" spans="1:11" hidden="1">
      <c r="A14887" s="1" t="s">
        <v>5208</v>
      </c>
      <c r="B14887" s="1" t="s">
        <v>5249</v>
      </c>
      <c r="C14887" s="48" t="str">
        <f t="shared" si="464"/>
        <v>לי פרדסיה</v>
      </c>
      <c r="D14887" s="1" t="s">
        <v>5248</v>
      </c>
      <c r="E14887" s="1"/>
      <c r="F14887" s="2">
        <v>6</v>
      </c>
      <c r="G14887" s="2">
        <f>INDEX(תוצאות_בחירות,MATCH(C14887,siot!$F$3:$F$1887,0),27)</f>
        <v>0</v>
      </c>
      <c r="H14887" s="2" t="b">
        <f t="shared" si="465"/>
        <v>0</v>
      </c>
      <c r="I14887" s="1" t="s">
        <v>2</v>
      </c>
      <c r="J14887" s="1" t="s">
        <v>5256</v>
      </c>
      <c r="K14887" s="1"/>
    </row>
    <row r="14888" spans="1:11" hidden="1">
      <c r="A14888" s="1" t="s">
        <v>5208</v>
      </c>
      <c r="B14888" s="1" t="s">
        <v>5249</v>
      </c>
      <c r="C14888" s="48" t="str">
        <f t="shared" si="464"/>
        <v>לי פרדסיה</v>
      </c>
      <c r="D14888" s="1" t="s">
        <v>5248</v>
      </c>
      <c r="E14888" s="1"/>
      <c r="F14888" s="2">
        <v>7</v>
      </c>
      <c r="G14888" s="2">
        <f>INDEX(תוצאות_בחירות,MATCH(C14888,siot!$F$3:$F$1887,0),27)</f>
        <v>0</v>
      </c>
      <c r="H14888" s="2" t="b">
        <f t="shared" si="465"/>
        <v>0</v>
      </c>
      <c r="I14888" s="1" t="s">
        <v>2</v>
      </c>
      <c r="J14888" s="1" t="s">
        <v>5255</v>
      </c>
      <c r="K14888" s="1"/>
    </row>
    <row r="14889" spans="1:11" hidden="1">
      <c r="A14889" s="1" t="s">
        <v>5208</v>
      </c>
      <c r="B14889" s="1" t="s">
        <v>5249</v>
      </c>
      <c r="C14889" s="48" t="str">
        <f t="shared" si="464"/>
        <v>לי פרדסיה</v>
      </c>
      <c r="D14889" s="1" t="s">
        <v>5248</v>
      </c>
      <c r="E14889" s="1"/>
      <c r="F14889" s="2">
        <v>8</v>
      </c>
      <c r="G14889" s="2">
        <f>INDEX(תוצאות_בחירות,MATCH(C14889,siot!$F$3:$F$1887,0),27)</f>
        <v>0</v>
      </c>
      <c r="H14889" s="2" t="b">
        <f t="shared" si="465"/>
        <v>0</v>
      </c>
      <c r="I14889" s="1" t="s">
        <v>2</v>
      </c>
      <c r="J14889" s="1" t="s">
        <v>5254</v>
      </c>
      <c r="K14889" s="1"/>
    </row>
    <row r="14890" spans="1:11" hidden="1">
      <c r="A14890" s="1" t="s">
        <v>5208</v>
      </c>
      <c r="B14890" s="1" t="s">
        <v>5249</v>
      </c>
      <c r="C14890" s="48" t="str">
        <f t="shared" si="464"/>
        <v>לי פרדסיה</v>
      </c>
      <c r="D14890" s="1" t="s">
        <v>5248</v>
      </c>
      <c r="E14890" s="1"/>
      <c r="F14890" s="2">
        <v>9</v>
      </c>
      <c r="G14890" s="2">
        <f>INDEX(תוצאות_בחירות,MATCH(C14890,siot!$F$3:$F$1887,0),27)</f>
        <v>0</v>
      </c>
      <c r="H14890" s="2" t="b">
        <f t="shared" si="465"/>
        <v>0</v>
      </c>
      <c r="I14890" s="1" t="s">
        <v>2</v>
      </c>
      <c r="J14890" s="1" t="s">
        <v>5253</v>
      </c>
      <c r="K14890" s="1"/>
    </row>
    <row r="14891" spans="1:11" hidden="1">
      <c r="A14891" s="1" t="s">
        <v>5208</v>
      </c>
      <c r="B14891" s="1" t="s">
        <v>5249</v>
      </c>
      <c r="C14891" s="48" t="str">
        <f t="shared" si="464"/>
        <v>לי פרדסיה</v>
      </c>
      <c r="D14891" s="1" t="s">
        <v>5248</v>
      </c>
      <c r="E14891" s="1"/>
      <c r="F14891" s="2">
        <v>10</v>
      </c>
      <c r="G14891" s="2">
        <f>INDEX(תוצאות_בחירות,MATCH(C14891,siot!$F$3:$F$1887,0),27)</f>
        <v>0</v>
      </c>
      <c r="H14891" s="2" t="b">
        <f t="shared" si="465"/>
        <v>0</v>
      </c>
      <c r="I14891" s="1" t="s">
        <v>2</v>
      </c>
      <c r="J14891" s="1" t="s">
        <v>5252</v>
      </c>
      <c r="K14891" s="1"/>
    </row>
    <row r="14892" spans="1:11" hidden="1">
      <c r="A14892" s="1" t="s">
        <v>5208</v>
      </c>
      <c r="B14892" s="1" t="s">
        <v>5249</v>
      </c>
      <c r="C14892" s="48" t="str">
        <f t="shared" si="464"/>
        <v>לי פרדסיה</v>
      </c>
      <c r="D14892" s="1" t="s">
        <v>5248</v>
      </c>
      <c r="E14892" s="1"/>
      <c r="F14892" s="2">
        <v>11</v>
      </c>
      <c r="G14892" s="2">
        <f>INDEX(תוצאות_בחירות,MATCH(C14892,siot!$F$3:$F$1887,0),27)</f>
        <v>0</v>
      </c>
      <c r="H14892" s="2" t="b">
        <f t="shared" si="465"/>
        <v>0</v>
      </c>
      <c r="I14892" s="1" t="s">
        <v>2</v>
      </c>
      <c r="J14892" s="1" t="s">
        <v>5251</v>
      </c>
      <c r="K14892" s="1"/>
    </row>
    <row r="14893" spans="1:11" hidden="1">
      <c r="A14893" s="1" t="s">
        <v>5208</v>
      </c>
      <c r="B14893" s="1" t="s">
        <v>5249</v>
      </c>
      <c r="C14893" s="48" t="str">
        <f t="shared" si="464"/>
        <v>לי פרדסיה</v>
      </c>
      <c r="D14893" s="1" t="s">
        <v>5248</v>
      </c>
      <c r="E14893" s="1"/>
      <c r="F14893" s="2">
        <v>12</v>
      </c>
      <c r="G14893" s="2">
        <f>INDEX(תוצאות_בחירות,MATCH(C14893,siot!$F$3:$F$1887,0),27)</f>
        <v>0</v>
      </c>
      <c r="H14893" s="2" t="b">
        <f t="shared" si="465"/>
        <v>0</v>
      </c>
      <c r="I14893" s="1" t="s">
        <v>2</v>
      </c>
      <c r="J14893" s="1" t="s">
        <v>5250</v>
      </c>
      <c r="K14893" s="1"/>
    </row>
    <row r="14894" spans="1:11" hidden="1">
      <c r="A14894" s="1" t="s">
        <v>5208</v>
      </c>
      <c r="B14894" s="1" t="s">
        <v>5249</v>
      </c>
      <c r="C14894" s="48" t="str">
        <f t="shared" si="464"/>
        <v>לי פרדסיה</v>
      </c>
      <c r="D14894" s="1" t="s">
        <v>5248</v>
      </c>
      <c r="E14894" s="1"/>
      <c r="F14894" s="2">
        <v>13</v>
      </c>
      <c r="G14894" s="2">
        <f>INDEX(תוצאות_בחירות,MATCH(C14894,siot!$F$3:$F$1887,0),27)</f>
        <v>0</v>
      </c>
      <c r="H14894" s="2" t="b">
        <f t="shared" si="465"/>
        <v>0</v>
      </c>
      <c r="I14894" s="1" t="s">
        <v>2</v>
      </c>
      <c r="J14894" s="1" t="s">
        <v>5247</v>
      </c>
      <c r="K14894" s="1"/>
    </row>
    <row r="14895" spans="1:11" hidden="1">
      <c r="A14895" s="1" t="s">
        <v>5208</v>
      </c>
      <c r="B14895" s="1" t="s">
        <v>5233</v>
      </c>
      <c r="C14895" s="48" t="str">
        <f t="shared" si="464"/>
        <v>עת פרדסיה</v>
      </c>
      <c r="D14895" s="1" t="s">
        <v>5232</v>
      </c>
      <c r="E14895" s="1" t="s">
        <v>18</v>
      </c>
      <c r="F14895" s="2" t="s">
        <v>19548</v>
      </c>
      <c r="G14895" s="2">
        <f>INDEX(תוצאות_בחירות,MATCH(C14895,siot!$F$3:$F$1887,0),27)</f>
        <v>0</v>
      </c>
      <c r="H14895" s="2" t="b">
        <f t="shared" si="465"/>
        <v>0</v>
      </c>
      <c r="I14895" s="1"/>
      <c r="J14895" s="1"/>
      <c r="K14895" s="1"/>
    </row>
    <row r="14896" spans="1:11" hidden="1">
      <c r="A14896" s="1" t="s">
        <v>5208</v>
      </c>
      <c r="B14896" s="1" t="s">
        <v>5233</v>
      </c>
      <c r="C14896" s="48" t="str">
        <f t="shared" si="464"/>
        <v>עת פרדסיה</v>
      </c>
      <c r="D14896" s="1" t="s">
        <v>5232</v>
      </c>
      <c r="E14896" s="1" t="s">
        <v>17</v>
      </c>
      <c r="F14896" s="2">
        <v>1</v>
      </c>
      <c r="G14896" s="2">
        <f>INDEX(תוצאות_בחירות,MATCH(C14896,siot!$F$3:$F$1887,0),27)</f>
        <v>0</v>
      </c>
      <c r="H14896" s="2" t="b">
        <f t="shared" si="465"/>
        <v>0</v>
      </c>
      <c r="I14896" s="1" t="s">
        <v>2</v>
      </c>
      <c r="J14896" s="1" t="s">
        <v>5246</v>
      </c>
      <c r="K14896" s="1"/>
    </row>
    <row r="14897" spans="1:11" hidden="1">
      <c r="A14897" s="1" t="s">
        <v>5208</v>
      </c>
      <c r="B14897" s="1" t="s">
        <v>5233</v>
      </c>
      <c r="C14897" s="48" t="str">
        <f t="shared" si="464"/>
        <v>עת פרדסיה</v>
      </c>
      <c r="D14897" s="1" t="s">
        <v>5232</v>
      </c>
      <c r="E14897" s="1"/>
      <c r="F14897" s="2">
        <v>2</v>
      </c>
      <c r="G14897" s="2">
        <f>INDEX(תוצאות_בחירות,MATCH(C14897,siot!$F$3:$F$1887,0),27)</f>
        <v>0</v>
      </c>
      <c r="H14897" s="2" t="b">
        <f t="shared" si="465"/>
        <v>0</v>
      </c>
      <c r="I14897" s="1" t="s">
        <v>2</v>
      </c>
      <c r="J14897" s="1" t="s">
        <v>5245</v>
      </c>
      <c r="K14897" s="1"/>
    </row>
    <row r="14898" spans="1:11" hidden="1">
      <c r="A14898" s="1" t="s">
        <v>5208</v>
      </c>
      <c r="B14898" s="1" t="s">
        <v>5233</v>
      </c>
      <c r="C14898" s="48" t="str">
        <f t="shared" si="464"/>
        <v>עת פרדסיה</v>
      </c>
      <c r="D14898" s="1" t="s">
        <v>5232</v>
      </c>
      <c r="E14898" s="1"/>
      <c r="F14898" s="2">
        <v>3</v>
      </c>
      <c r="G14898" s="2">
        <f>INDEX(תוצאות_בחירות,MATCH(C14898,siot!$F$3:$F$1887,0),27)</f>
        <v>0</v>
      </c>
      <c r="H14898" s="2" t="b">
        <f t="shared" si="465"/>
        <v>0</v>
      </c>
      <c r="I14898" s="1" t="s">
        <v>2</v>
      </c>
      <c r="J14898" s="1" t="s">
        <v>5244</v>
      </c>
      <c r="K14898" s="1"/>
    </row>
    <row r="14899" spans="1:11" hidden="1">
      <c r="A14899" s="1" t="s">
        <v>5208</v>
      </c>
      <c r="B14899" s="1" t="s">
        <v>5233</v>
      </c>
      <c r="C14899" s="48" t="str">
        <f t="shared" si="464"/>
        <v>עת פרדסיה</v>
      </c>
      <c r="D14899" s="1" t="s">
        <v>5232</v>
      </c>
      <c r="E14899" s="1"/>
      <c r="F14899" s="2">
        <v>4</v>
      </c>
      <c r="G14899" s="2">
        <f>INDEX(תוצאות_בחירות,MATCH(C14899,siot!$F$3:$F$1887,0),27)</f>
        <v>0</v>
      </c>
      <c r="H14899" s="2" t="b">
        <f t="shared" si="465"/>
        <v>0</v>
      </c>
      <c r="I14899" s="1" t="s">
        <v>2</v>
      </c>
      <c r="J14899" s="1" t="s">
        <v>5243</v>
      </c>
      <c r="K14899" s="1"/>
    </row>
    <row r="14900" spans="1:11" hidden="1">
      <c r="A14900" s="1" t="s">
        <v>5208</v>
      </c>
      <c r="B14900" s="1" t="s">
        <v>5233</v>
      </c>
      <c r="C14900" s="48" t="str">
        <f t="shared" si="464"/>
        <v>עת פרדסיה</v>
      </c>
      <c r="D14900" s="1" t="s">
        <v>5232</v>
      </c>
      <c r="E14900" s="1"/>
      <c r="F14900" s="2">
        <v>5</v>
      </c>
      <c r="G14900" s="2">
        <f>INDEX(תוצאות_בחירות,MATCH(C14900,siot!$F$3:$F$1887,0),27)</f>
        <v>0</v>
      </c>
      <c r="H14900" s="2" t="b">
        <f t="shared" si="465"/>
        <v>0</v>
      </c>
      <c r="I14900" s="1" t="s">
        <v>2</v>
      </c>
      <c r="J14900" s="1" t="s">
        <v>5242</v>
      </c>
      <c r="K14900" s="1"/>
    </row>
    <row r="14901" spans="1:11" hidden="1">
      <c r="A14901" s="1" t="s">
        <v>5208</v>
      </c>
      <c r="B14901" s="1" t="s">
        <v>5233</v>
      </c>
      <c r="C14901" s="48" t="str">
        <f t="shared" si="464"/>
        <v>עת פרדסיה</v>
      </c>
      <c r="D14901" s="1" t="s">
        <v>5232</v>
      </c>
      <c r="E14901" s="1"/>
      <c r="F14901" s="2">
        <v>6</v>
      </c>
      <c r="G14901" s="2">
        <f>INDEX(תוצאות_בחירות,MATCH(C14901,siot!$F$3:$F$1887,0),27)</f>
        <v>0</v>
      </c>
      <c r="H14901" s="2" t="b">
        <f t="shared" si="465"/>
        <v>0</v>
      </c>
      <c r="I14901" s="1" t="s">
        <v>2</v>
      </c>
      <c r="J14901" s="1" t="s">
        <v>5241</v>
      </c>
      <c r="K14901" s="1"/>
    </row>
    <row r="14902" spans="1:11" hidden="1">
      <c r="A14902" s="1" t="s">
        <v>5208</v>
      </c>
      <c r="B14902" s="1" t="s">
        <v>5233</v>
      </c>
      <c r="C14902" s="48" t="str">
        <f t="shared" si="464"/>
        <v>עת פרדסיה</v>
      </c>
      <c r="D14902" s="1" t="s">
        <v>5232</v>
      </c>
      <c r="E14902" s="1"/>
      <c r="F14902" s="2">
        <v>7</v>
      </c>
      <c r="G14902" s="2">
        <f>INDEX(תוצאות_בחירות,MATCH(C14902,siot!$F$3:$F$1887,0),27)</f>
        <v>0</v>
      </c>
      <c r="H14902" s="2" t="b">
        <f t="shared" si="465"/>
        <v>0</v>
      </c>
      <c r="I14902" s="1" t="s">
        <v>2</v>
      </c>
      <c r="J14902" s="1" t="s">
        <v>5240</v>
      </c>
      <c r="K14902" s="1"/>
    </row>
    <row r="14903" spans="1:11" hidden="1">
      <c r="A14903" s="1" t="s">
        <v>5208</v>
      </c>
      <c r="B14903" s="1" t="s">
        <v>5233</v>
      </c>
      <c r="C14903" s="48" t="str">
        <f t="shared" si="464"/>
        <v>עת פרדסיה</v>
      </c>
      <c r="D14903" s="1" t="s">
        <v>5232</v>
      </c>
      <c r="E14903" s="1"/>
      <c r="F14903" s="2">
        <v>8</v>
      </c>
      <c r="G14903" s="2">
        <f>INDEX(תוצאות_בחירות,MATCH(C14903,siot!$F$3:$F$1887,0),27)</f>
        <v>0</v>
      </c>
      <c r="H14903" s="2" t="b">
        <f t="shared" si="465"/>
        <v>0</v>
      </c>
      <c r="I14903" s="1" t="s">
        <v>2</v>
      </c>
      <c r="J14903" s="1" t="s">
        <v>5239</v>
      </c>
      <c r="K14903" s="1"/>
    </row>
    <row r="14904" spans="1:11" hidden="1">
      <c r="A14904" s="1" t="s">
        <v>5208</v>
      </c>
      <c r="B14904" s="1" t="s">
        <v>5233</v>
      </c>
      <c r="C14904" s="48" t="str">
        <f t="shared" si="464"/>
        <v>עת פרדסיה</v>
      </c>
      <c r="D14904" s="1" t="s">
        <v>5232</v>
      </c>
      <c r="E14904" s="1"/>
      <c r="F14904" s="2">
        <v>9</v>
      </c>
      <c r="G14904" s="2">
        <f>INDEX(תוצאות_בחירות,MATCH(C14904,siot!$F$3:$F$1887,0),27)</f>
        <v>0</v>
      </c>
      <c r="H14904" s="2" t="b">
        <f t="shared" si="465"/>
        <v>0</v>
      </c>
      <c r="I14904" s="1" t="s">
        <v>2</v>
      </c>
      <c r="J14904" s="1" t="s">
        <v>5238</v>
      </c>
      <c r="K14904" s="1"/>
    </row>
    <row r="14905" spans="1:11" hidden="1">
      <c r="A14905" s="1" t="s">
        <v>5208</v>
      </c>
      <c r="B14905" s="1" t="s">
        <v>5233</v>
      </c>
      <c r="C14905" s="48" t="str">
        <f t="shared" si="464"/>
        <v>עת פרדסיה</v>
      </c>
      <c r="D14905" s="1" t="s">
        <v>5232</v>
      </c>
      <c r="E14905" s="1"/>
      <c r="F14905" s="2">
        <v>10</v>
      </c>
      <c r="G14905" s="2">
        <f>INDEX(תוצאות_בחירות,MATCH(C14905,siot!$F$3:$F$1887,0),27)</f>
        <v>0</v>
      </c>
      <c r="H14905" s="2" t="b">
        <f t="shared" si="465"/>
        <v>0</v>
      </c>
      <c r="I14905" s="1" t="s">
        <v>2</v>
      </c>
      <c r="J14905" s="1" t="s">
        <v>5237</v>
      </c>
      <c r="K14905" s="1"/>
    </row>
    <row r="14906" spans="1:11" hidden="1">
      <c r="A14906" s="1" t="s">
        <v>5208</v>
      </c>
      <c r="B14906" s="1" t="s">
        <v>5233</v>
      </c>
      <c r="C14906" s="48" t="str">
        <f t="shared" si="464"/>
        <v>עת פרדסיה</v>
      </c>
      <c r="D14906" s="1" t="s">
        <v>5232</v>
      </c>
      <c r="E14906" s="1"/>
      <c r="F14906" s="2">
        <v>11</v>
      </c>
      <c r="G14906" s="2">
        <f>INDEX(תוצאות_בחירות,MATCH(C14906,siot!$F$3:$F$1887,0),27)</f>
        <v>0</v>
      </c>
      <c r="H14906" s="2" t="b">
        <f t="shared" si="465"/>
        <v>0</v>
      </c>
      <c r="I14906" s="1" t="s">
        <v>2</v>
      </c>
      <c r="J14906" s="1" t="s">
        <v>5236</v>
      </c>
      <c r="K14906" s="1"/>
    </row>
    <row r="14907" spans="1:11" hidden="1">
      <c r="A14907" s="1" t="s">
        <v>5208</v>
      </c>
      <c r="B14907" s="1" t="s">
        <v>5233</v>
      </c>
      <c r="C14907" s="48" t="str">
        <f t="shared" si="464"/>
        <v>עת פרדסיה</v>
      </c>
      <c r="D14907" s="1" t="s">
        <v>5232</v>
      </c>
      <c r="E14907" s="1"/>
      <c r="F14907" s="2">
        <v>12</v>
      </c>
      <c r="G14907" s="2">
        <f>INDEX(תוצאות_בחירות,MATCH(C14907,siot!$F$3:$F$1887,0),27)</f>
        <v>0</v>
      </c>
      <c r="H14907" s="2" t="b">
        <f t="shared" si="465"/>
        <v>0</v>
      </c>
      <c r="I14907" s="1" t="s">
        <v>2</v>
      </c>
      <c r="J14907" s="1" t="s">
        <v>5235</v>
      </c>
      <c r="K14907" s="1"/>
    </row>
    <row r="14908" spans="1:11" hidden="1">
      <c r="A14908" s="1" t="s">
        <v>5208</v>
      </c>
      <c r="B14908" s="1" t="s">
        <v>5233</v>
      </c>
      <c r="C14908" s="48" t="str">
        <f t="shared" si="464"/>
        <v>עת פרדסיה</v>
      </c>
      <c r="D14908" s="1" t="s">
        <v>5232</v>
      </c>
      <c r="E14908" s="1"/>
      <c r="F14908" s="2">
        <v>13</v>
      </c>
      <c r="G14908" s="2">
        <f>INDEX(תוצאות_בחירות,MATCH(C14908,siot!$F$3:$F$1887,0),27)</f>
        <v>0</v>
      </c>
      <c r="H14908" s="2" t="b">
        <f t="shared" si="465"/>
        <v>0</v>
      </c>
      <c r="I14908" s="1" t="s">
        <v>2</v>
      </c>
      <c r="J14908" s="1" t="s">
        <v>5234</v>
      </c>
      <c r="K14908" s="1"/>
    </row>
    <row r="14909" spans="1:11" hidden="1">
      <c r="A14909" s="1" t="s">
        <v>5208</v>
      </c>
      <c r="B14909" s="1" t="s">
        <v>5233</v>
      </c>
      <c r="C14909" s="48" t="str">
        <f t="shared" si="464"/>
        <v>עת פרדסיה</v>
      </c>
      <c r="D14909" s="1" t="s">
        <v>5232</v>
      </c>
      <c r="E14909" s="1"/>
      <c r="F14909" s="2">
        <v>14</v>
      </c>
      <c r="G14909" s="2">
        <f>INDEX(תוצאות_בחירות,MATCH(C14909,siot!$F$3:$F$1887,0),27)</f>
        <v>0</v>
      </c>
      <c r="H14909" s="2" t="b">
        <f t="shared" si="465"/>
        <v>0</v>
      </c>
      <c r="I14909" s="1" t="s">
        <v>2</v>
      </c>
      <c r="J14909" s="1" t="s">
        <v>5231</v>
      </c>
      <c r="K14909" s="1"/>
    </row>
    <row r="14910" spans="1:11" hidden="1">
      <c r="A14910" s="1" t="s">
        <v>5208</v>
      </c>
      <c r="B14910" s="1" t="s">
        <v>364</v>
      </c>
      <c r="C14910" s="48" t="str">
        <f t="shared" si="464"/>
        <v>ף פרדסיה</v>
      </c>
      <c r="D14910" s="1" t="s">
        <v>5225</v>
      </c>
      <c r="E14910" s="1" t="s">
        <v>18</v>
      </c>
      <c r="F14910" s="2" t="s">
        <v>19548</v>
      </c>
      <c r="G14910" s="2">
        <f>INDEX(תוצאות_בחירות,MATCH(C14910,siot!$F$3:$F$1887,0),27)</f>
        <v>0</v>
      </c>
      <c r="H14910" s="2" t="b">
        <f t="shared" si="465"/>
        <v>0</v>
      </c>
      <c r="I14910" s="1"/>
      <c r="J14910" s="1"/>
      <c r="K14910" s="1"/>
    </row>
    <row r="14911" spans="1:11" hidden="1">
      <c r="A14911" s="1" t="s">
        <v>5208</v>
      </c>
      <c r="B14911" s="1" t="s">
        <v>364</v>
      </c>
      <c r="C14911" s="48" t="str">
        <f t="shared" si="464"/>
        <v>ף פרדסיה</v>
      </c>
      <c r="D14911" s="1" t="s">
        <v>5225</v>
      </c>
      <c r="E14911" s="1" t="s">
        <v>17</v>
      </c>
      <c r="F14911" s="2">
        <v>1</v>
      </c>
      <c r="G14911" s="2">
        <f>INDEX(תוצאות_בחירות,MATCH(C14911,siot!$F$3:$F$1887,0),27)</f>
        <v>0</v>
      </c>
      <c r="H14911" s="2" t="b">
        <f t="shared" si="465"/>
        <v>0</v>
      </c>
      <c r="I14911" s="1" t="s">
        <v>2</v>
      </c>
      <c r="J14911" s="1" t="s">
        <v>5230</v>
      </c>
      <c r="K14911" s="1"/>
    </row>
    <row r="14912" spans="1:11" hidden="1">
      <c r="A14912" s="1" t="s">
        <v>5208</v>
      </c>
      <c r="B14912" s="1" t="s">
        <v>364</v>
      </c>
      <c r="C14912" s="48" t="str">
        <f t="shared" si="464"/>
        <v>ף פרדסיה</v>
      </c>
      <c r="D14912" s="1" t="s">
        <v>5225</v>
      </c>
      <c r="E14912" s="1"/>
      <c r="F14912" s="2">
        <v>2</v>
      </c>
      <c r="G14912" s="2">
        <f>INDEX(תוצאות_בחירות,MATCH(C14912,siot!$F$3:$F$1887,0),27)</f>
        <v>0</v>
      </c>
      <c r="H14912" s="2" t="b">
        <f t="shared" si="465"/>
        <v>0</v>
      </c>
      <c r="I14912" s="1" t="s">
        <v>2</v>
      </c>
      <c r="J14912" s="1" t="s">
        <v>5229</v>
      </c>
      <c r="K14912" s="1"/>
    </row>
    <row r="14913" spans="1:11" hidden="1">
      <c r="A14913" s="1" t="s">
        <v>5208</v>
      </c>
      <c r="B14913" s="1" t="s">
        <v>364</v>
      </c>
      <c r="C14913" s="48" t="str">
        <f t="shared" si="464"/>
        <v>ף פרדסיה</v>
      </c>
      <c r="D14913" s="1" t="s">
        <v>5225</v>
      </c>
      <c r="E14913" s="1"/>
      <c r="F14913" s="2">
        <v>3</v>
      </c>
      <c r="G14913" s="2">
        <f>INDEX(תוצאות_בחירות,MATCH(C14913,siot!$F$3:$F$1887,0),27)</f>
        <v>0</v>
      </c>
      <c r="H14913" s="2" t="b">
        <f t="shared" si="465"/>
        <v>0</v>
      </c>
      <c r="I14913" s="1" t="s">
        <v>2</v>
      </c>
      <c r="J14913" s="1" t="s">
        <v>5228</v>
      </c>
      <c r="K14913" s="1"/>
    </row>
    <row r="14914" spans="1:11" hidden="1">
      <c r="A14914" s="1" t="s">
        <v>5208</v>
      </c>
      <c r="B14914" s="1" t="s">
        <v>364</v>
      </c>
      <c r="C14914" s="48" t="str">
        <f t="shared" si="464"/>
        <v>ף פרדסיה</v>
      </c>
      <c r="D14914" s="1" t="s">
        <v>5225</v>
      </c>
      <c r="E14914" s="1"/>
      <c r="F14914" s="2">
        <v>4</v>
      </c>
      <c r="G14914" s="2">
        <f>INDEX(תוצאות_בחירות,MATCH(C14914,siot!$F$3:$F$1887,0),27)</f>
        <v>0</v>
      </c>
      <c r="H14914" s="2" t="b">
        <f t="shared" si="465"/>
        <v>0</v>
      </c>
      <c r="I14914" s="1" t="s">
        <v>2</v>
      </c>
      <c r="J14914" s="1" t="s">
        <v>5227</v>
      </c>
      <c r="K14914" s="1"/>
    </row>
    <row r="14915" spans="1:11" hidden="1">
      <c r="A14915" s="1" t="s">
        <v>5208</v>
      </c>
      <c r="B14915" s="1" t="s">
        <v>364</v>
      </c>
      <c r="C14915" s="48" t="str">
        <f t="shared" si="464"/>
        <v>ף פרדסיה</v>
      </c>
      <c r="D14915" s="1" t="s">
        <v>5225</v>
      </c>
      <c r="E14915" s="1"/>
      <c r="F14915" s="2">
        <v>5</v>
      </c>
      <c r="G14915" s="2">
        <f>INDEX(תוצאות_בחירות,MATCH(C14915,siot!$F$3:$F$1887,0),27)</f>
        <v>0</v>
      </c>
      <c r="H14915" s="2" t="b">
        <f t="shared" si="465"/>
        <v>0</v>
      </c>
      <c r="I14915" s="1" t="s">
        <v>2</v>
      </c>
      <c r="J14915" s="1" t="s">
        <v>5226</v>
      </c>
      <c r="K14915" s="1"/>
    </row>
    <row r="14916" spans="1:11" hidden="1">
      <c r="A14916" s="1" t="s">
        <v>5208</v>
      </c>
      <c r="B14916" s="1" t="s">
        <v>364</v>
      </c>
      <c r="C14916" s="48" t="str">
        <f t="shared" ref="C14916:C14979" si="466">B14916&amp;" "&amp;A14916</f>
        <v>ף פרדסיה</v>
      </c>
      <c r="D14916" s="1" t="s">
        <v>5225</v>
      </c>
      <c r="E14916" s="1"/>
      <c r="F14916" s="2">
        <v>6</v>
      </c>
      <c r="G14916" s="2">
        <f>INDEX(תוצאות_בחירות,MATCH(C14916,siot!$F$3:$F$1887,0),27)</f>
        <v>0</v>
      </c>
      <c r="H14916" s="2" t="b">
        <f t="shared" ref="H14916:H14979" si="467">IF(OR(F14916&lt;G14916,G14916=F14916),TRUE,FALSE)</f>
        <v>0</v>
      </c>
      <c r="I14916" s="1" t="s">
        <v>2</v>
      </c>
      <c r="J14916" s="1" t="s">
        <v>5224</v>
      </c>
      <c r="K14916" s="1"/>
    </row>
    <row r="14917" spans="1:11" hidden="1">
      <c r="A14917" s="1" t="s">
        <v>5208</v>
      </c>
      <c r="B14917" s="1" t="s">
        <v>108</v>
      </c>
      <c r="C14917" s="48" t="str">
        <f t="shared" si="466"/>
        <v>פה פרדסיה</v>
      </c>
      <c r="D14917" s="1" t="s">
        <v>5215</v>
      </c>
      <c r="E14917" s="1" t="s">
        <v>18</v>
      </c>
      <c r="F14917" s="2" t="s">
        <v>19548</v>
      </c>
      <c r="G14917" s="2">
        <f>INDEX(תוצאות_בחירות,MATCH(C14917,siot!$F$3:$F$1887,0),27)</f>
        <v>0</v>
      </c>
      <c r="H14917" s="2" t="b">
        <f t="shared" si="467"/>
        <v>0</v>
      </c>
      <c r="I14917" s="1"/>
      <c r="J14917" s="1"/>
      <c r="K14917" s="1"/>
    </row>
    <row r="14918" spans="1:11" hidden="1">
      <c r="A14918" s="1" t="s">
        <v>5208</v>
      </c>
      <c r="B14918" s="1" t="s">
        <v>108</v>
      </c>
      <c r="C14918" s="48" t="str">
        <f t="shared" si="466"/>
        <v>פה פרדסיה</v>
      </c>
      <c r="D14918" s="1" t="s">
        <v>5215</v>
      </c>
      <c r="E14918" s="1" t="s">
        <v>17</v>
      </c>
      <c r="F14918" s="2">
        <v>1</v>
      </c>
      <c r="G14918" s="2">
        <f>INDEX(תוצאות_בחירות,MATCH(C14918,siot!$F$3:$F$1887,0),27)</f>
        <v>0</v>
      </c>
      <c r="H14918" s="2" t="b">
        <f t="shared" si="467"/>
        <v>0</v>
      </c>
      <c r="I14918" s="1" t="s">
        <v>2</v>
      </c>
      <c r="J14918" s="1" t="s">
        <v>5223</v>
      </c>
      <c r="K14918" s="1"/>
    </row>
    <row r="14919" spans="1:11" hidden="1">
      <c r="A14919" s="1" t="s">
        <v>5208</v>
      </c>
      <c r="B14919" s="1" t="s">
        <v>108</v>
      </c>
      <c r="C14919" s="48" t="str">
        <f t="shared" si="466"/>
        <v>פה פרדסיה</v>
      </c>
      <c r="D14919" s="1" t="s">
        <v>5215</v>
      </c>
      <c r="E14919" s="1"/>
      <c r="F14919" s="2">
        <v>2</v>
      </c>
      <c r="G14919" s="2">
        <f>INDEX(תוצאות_בחירות,MATCH(C14919,siot!$F$3:$F$1887,0),27)</f>
        <v>0</v>
      </c>
      <c r="H14919" s="2" t="b">
        <f t="shared" si="467"/>
        <v>0</v>
      </c>
      <c r="I14919" s="1" t="s">
        <v>2</v>
      </c>
      <c r="J14919" s="1" t="s">
        <v>5222</v>
      </c>
      <c r="K14919" s="1"/>
    </row>
    <row r="14920" spans="1:11" hidden="1">
      <c r="A14920" s="1" t="s">
        <v>5208</v>
      </c>
      <c r="B14920" s="1" t="s">
        <v>108</v>
      </c>
      <c r="C14920" s="48" t="str">
        <f t="shared" si="466"/>
        <v>פה פרדסיה</v>
      </c>
      <c r="D14920" s="1" t="s">
        <v>5215</v>
      </c>
      <c r="E14920" s="1"/>
      <c r="F14920" s="2">
        <v>3</v>
      </c>
      <c r="G14920" s="2">
        <f>INDEX(תוצאות_בחירות,MATCH(C14920,siot!$F$3:$F$1887,0),27)</f>
        <v>0</v>
      </c>
      <c r="H14920" s="2" t="b">
        <f t="shared" si="467"/>
        <v>0</v>
      </c>
      <c r="I14920" s="1" t="s">
        <v>2</v>
      </c>
      <c r="J14920" s="1" t="s">
        <v>5221</v>
      </c>
      <c r="K14920" s="1"/>
    </row>
    <row r="14921" spans="1:11" hidden="1">
      <c r="A14921" s="1" t="s">
        <v>5208</v>
      </c>
      <c r="B14921" s="1" t="s">
        <v>108</v>
      </c>
      <c r="C14921" s="48" t="str">
        <f t="shared" si="466"/>
        <v>פה פרדסיה</v>
      </c>
      <c r="D14921" s="1" t="s">
        <v>5215</v>
      </c>
      <c r="E14921" s="1"/>
      <c r="F14921" s="2">
        <v>4</v>
      </c>
      <c r="G14921" s="2">
        <f>INDEX(תוצאות_בחירות,MATCH(C14921,siot!$F$3:$F$1887,0),27)</f>
        <v>0</v>
      </c>
      <c r="H14921" s="2" t="b">
        <f t="shared" si="467"/>
        <v>0</v>
      </c>
      <c r="I14921" s="1" t="s">
        <v>2</v>
      </c>
      <c r="J14921" s="1" t="s">
        <v>5220</v>
      </c>
      <c r="K14921" s="1"/>
    </row>
    <row r="14922" spans="1:11" hidden="1">
      <c r="A14922" s="1" t="s">
        <v>5208</v>
      </c>
      <c r="B14922" s="1" t="s">
        <v>108</v>
      </c>
      <c r="C14922" s="48" t="str">
        <f t="shared" si="466"/>
        <v>פה פרדסיה</v>
      </c>
      <c r="D14922" s="1" t="s">
        <v>5215</v>
      </c>
      <c r="E14922" s="1"/>
      <c r="F14922" s="2">
        <v>5</v>
      </c>
      <c r="G14922" s="2">
        <f>INDEX(תוצאות_בחירות,MATCH(C14922,siot!$F$3:$F$1887,0),27)</f>
        <v>0</v>
      </c>
      <c r="H14922" s="2" t="b">
        <f t="shared" si="467"/>
        <v>0</v>
      </c>
      <c r="I14922" s="1" t="s">
        <v>2</v>
      </c>
      <c r="J14922" s="1" t="s">
        <v>5219</v>
      </c>
      <c r="K14922" s="1"/>
    </row>
    <row r="14923" spans="1:11" hidden="1">
      <c r="A14923" s="1" t="s">
        <v>5208</v>
      </c>
      <c r="B14923" s="1" t="s">
        <v>108</v>
      </c>
      <c r="C14923" s="48" t="str">
        <f t="shared" si="466"/>
        <v>פה פרדסיה</v>
      </c>
      <c r="D14923" s="1" t="s">
        <v>5215</v>
      </c>
      <c r="E14923" s="1"/>
      <c r="F14923" s="2">
        <v>6</v>
      </c>
      <c r="G14923" s="2">
        <f>INDEX(תוצאות_בחירות,MATCH(C14923,siot!$F$3:$F$1887,0),27)</f>
        <v>0</v>
      </c>
      <c r="H14923" s="2" t="b">
        <f t="shared" si="467"/>
        <v>0</v>
      </c>
      <c r="I14923" s="1" t="s">
        <v>2</v>
      </c>
      <c r="J14923" s="1" t="s">
        <v>5218</v>
      </c>
      <c r="K14923" s="1"/>
    </row>
    <row r="14924" spans="1:11" hidden="1">
      <c r="A14924" s="1" t="s">
        <v>5208</v>
      </c>
      <c r="B14924" s="1" t="s">
        <v>108</v>
      </c>
      <c r="C14924" s="48" t="str">
        <f t="shared" si="466"/>
        <v>פה פרדסיה</v>
      </c>
      <c r="D14924" s="1" t="s">
        <v>5215</v>
      </c>
      <c r="E14924" s="1"/>
      <c r="F14924" s="2">
        <v>7</v>
      </c>
      <c r="G14924" s="2">
        <f>INDEX(תוצאות_בחירות,MATCH(C14924,siot!$F$3:$F$1887,0),27)</f>
        <v>0</v>
      </c>
      <c r="H14924" s="2" t="b">
        <f t="shared" si="467"/>
        <v>0</v>
      </c>
      <c r="I14924" s="1" t="s">
        <v>2</v>
      </c>
      <c r="J14924" s="1" t="s">
        <v>5217</v>
      </c>
      <c r="K14924" s="1"/>
    </row>
    <row r="14925" spans="1:11" hidden="1">
      <c r="A14925" s="1" t="s">
        <v>5208</v>
      </c>
      <c r="B14925" s="1" t="s">
        <v>108</v>
      </c>
      <c r="C14925" s="48" t="str">
        <f t="shared" si="466"/>
        <v>פה פרדסיה</v>
      </c>
      <c r="D14925" s="1" t="s">
        <v>5215</v>
      </c>
      <c r="E14925" s="1"/>
      <c r="F14925" s="2">
        <v>8</v>
      </c>
      <c r="G14925" s="2">
        <f>INDEX(תוצאות_בחירות,MATCH(C14925,siot!$F$3:$F$1887,0),27)</f>
        <v>0</v>
      </c>
      <c r="H14925" s="2" t="b">
        <f t="shared" si="467"/>
        <v>0</v>
      </c>
      <c r="I14925" s="1" t="s">
        <v>2</v>
      </c>
      <c r="J14925" s="1" t="s">
        <v>5216</v>
      </c>
      <c r="K14925" s="1"/>
    </row>
    <row r="14926" spans="1:11" hidden="1">
      <c r="A14926" s="1" t="s">
        <v>5208</v>
      </c>
      <c r="B14926" s="1" t="s">
        <v>108</v>
      </c>
      <c r="C14926" s="48" t="str">
        <f t="shared" si="466"/>
        <v>פה פרדסיה</v>
      </c>
      <c r="D14926" s="1" t="s">
        <v>5215</v>
      </c>
      <c r="E14926" s="1"/>
      <c r="F14926" s="2">
        <v>9</v>
      </c>
      <c r="G14926" s="2">
        <f>INDEX(תוצאות_בחירות,MATCH(C14926,siot!$F$3:$F$1887,0),27)</f>
        <v>0</v>
      </c>
      <c r="H14926" s="2" t="b">
        <f t="shared" si="467"/>
        <v>0</v>
      </c>
      <c r="I14926" s="1" t="s">
        <v>2</v>
      </c>
      <c r="J14926" s="1" t="s">
        <v>5214</v>
      </c>
      <c r="K14926" s="1"/>
    </row>
    <row r="14927" spans="1:11" hidden="1">
      <c r="A14927" s="1" t="s">
        <v>5208</v>
      </c>
      <c r="B14927" s="1" t="s">
        <v>213</v>
      </c>
      <c r="C14927" s="48" t="str">
        <f t="shared" si="466"/>
        <v>רק פרדסיה</v>
      </c>
      <c r="D14927" s="1" t="s">
        <v>5207</v>
      </c>
      <c r="E14927" s="1" t="s">
        <v>18</v>
      </c>
      <c r="F14927" s="2" t="s">
        <v>19548</v>
      </c>
      <c r="G14927" s="2">
        <f>INDEX(תוצאות_בחירות,MATCH(C14927,siot!$F$3:$F$1887,0),27)</f>
        <v>0</v>
      </c>
      <c r="H14927" s="2" t="b">
        <f t="shared" si="467"/>
        <v>0</v>
      </c>
      <c r="I14927" s="1"/>
      <c r="J14927" s="1"/>
      <c r="K14927" s="1"/>
    </row>
    <row r="14928" spans="1:11" hidden="1">
      <c r="A14928" s="1" t="s">
        <v>5208</v>
      </c>
      <c r="B14928" s="1" t="s">
        <v>213</v>
      </c>
      <c r="C14928" s="48" t="str">
        <f t="shared" si="466"/>
        <v>רק פרדסיה</v>
      </c>
      <c r="D14928" s="1" t="s">
        <v>5207</v>
      </c>
      <c r="E14928" s="1" t="s">
        <v>17</v>
      </c>
      <c r="F14928" s="2">
        <v>1</v>
      </c>
      <c r="G14928" s="2">
        <f>INDEX(תוצאות_בחירות,MATCH(C14928,siot!$F$3:$F$1887,0),27)</f>
        <v>0</v>
      </c>
      <c r="H14928" s="2" t="b">
        <f t="shared" si="467"/>
        <v>0</v>
      </c>
      <c r="I14928" s="1" t="s">
        <v>2</v>
      </c>
      <c r="J14928" s="1" t="s">
        <v>5213</v>
      </c>
      <c r="K14928" s="1"/>
    </row>
    <row r="14929" spans="1:11" hidden="1">
      <c r="A14929" s="1" t="s">
        <v>5208</v>
      </c>
      <c r="B14929" s="1" t="s">
        <v>213</v>
      </c>
      <c r="C14929" s="48" t="str">
        <f t="shared" si="466"/>
        <v>רק פרדסיה</v>
      </c>
      <c r="D14929" s="1" t="s">
        <v>5207</v>
      </c>
      <c r="E14929" s="1"/>
      <c r="F14929" s="2">
        <v>2</v>
      </c>
      <c r="G14929" s="2">
        <f>INDEX(תוצאות_בחירות,MATCH(C14929,siot!$F$3:$F$1887,0),27)</f>
        <v>0</v>
      </c>
      <c r="H14929" s="2" t="b">
        <f t="shared" si="467"/>
        <v>0</v>
      </c>
      <c r="I14929" s="1" t="s">
        <v>2</v>
      </c>
      <c r="J14929" s="1" t="s">
        <v>5212</v>
      </c>
      <c r="K14929" s="1"/>
    </row>
    <row r="14930" spans="1:11" hidden="1">
      <c r="A14930" s="1" t="s">
        <v>5208</v>
      </c>
      <c r="B14930" s="1" t="s">
        <v>213</v>
      </c>
      <c r="C14930" s="48" t="str">
        <f t="shared" si="466"/>
        <v>רק פרדסיה</v>
      </c>
      <c r="D14930" s="1" t="s">
        <v>5207</v>
      </c>
      <c r="E14930" s="1"/>
      <c r="F14930" s="2">
        <v>3</v>
      </c>
      <c r="G14930" s="2">
        <f>INDEX(תוצאות_בחירות,MATCH(C14930,siot!$F$3:$F$1887,0),27)</f>
        <v>0</v>
      </c>
      <c r="H14930" s="2" t="b">
        <f t="shared" si="467"/>
        <v>0</v>
      </c>
      <c r="I14930" s="1" t="s">
        <v>2</v>
      </c>
      <c r="J14930" s="1" t="s">
        <v>5211</v>
      </c>
      <c r="K14930" s="1"/>
    </row>
    <row r="14931" spans="1:11" hidden="1">
      <c r="A14931" s="1" t="s">
        <v>5208</v>
      </c>
      <c r="B14931" s="1" t="s">
        <v>213</v>
      </c>
      <c r="C14931" s="48" t="str">
        <f t="shared" si="466"/>
        <v>רק פרדסיה</v>
      </c>
      <c r="D14931" s="1" t="s">
        <v>5207</v>
      </c>
      <c r="E14931" s="1"/>
      <c r="F14931" s="2">
        <v>4</v>
      </c>
      <c r="G14931" s="2">
        <f>INDEX(תוצאות_בחירות,MATCH(C14931,siot!$F$3:$F$1887,0),27)</f>
        <v>0</v>
      </c>
      <c r="H14931" s="2" t="b">
        <f t="shared" si="467"/>
        <v>0</v>
      </c>
      <c r="I14931" s="1" t="s">
        <v>2</v>
      </c>
      <c r="J14931" s="1" t="s">
        <v>5210</v>
      </c>
      <c r="K14931" s="1"/>
    </row>
    <row r="14932" spans="1:11" hidden="1">
      <c r="A14932" s="1" t="s">
        <v>5208</v>
      </c>
      <c r="B14932" s="1" t="s">
        <v>213</v>
      </c>
      <c r="C14932" s="48" t="str">
        <f t="shared" si="466"/>
        <v>רק פרדסיה</v>
      </c>
      <c r="D14932" s="1" t="s">
        <v>5207</v>
      </c>
      <c r="E14932" s="1"/>
      <c r="F14932" s="2">
        <v>5</v>
      </c>
      <c r="G14932" s="2">
        <f>INDEX(תוצאות_בחירות,MATCH(C14932,siot!$F$3:$F$1887,0),27)</f>
        <v>0</v>
      </c>
      <c r="H14932" s="2" t="b">
        <f t="shared" si="467"/>
        <v>0</v>
      </c>
      <c r="I14932" s="1" t="s">
        <v>2</v>
      </c>
      <c r="J14932" s="1" t="s">
        <v>5209</v>
      </c>
      <c r="K14932" s="1"/>
    </row>
    <row r="14933" spans="1:11" hidden="1">
      <c r="A14933" s="1" t="s">
        <v>5208</v>
      </c>
      <c r="B14933" s="1" t="s">
        <v>213</v>
      </c>
      <c r="C14933" s="48" t="str">
        <f t="shared" si="466"/>
        <v>רק פרדסיה</v>
      </c>
      <c r="D14933" s="1" t="s">
        <v>5207</v>
      </c>
      <c r="E14933" s="1"/>
      <c r="F14933" s="2">
        <v>6</v>
      </c>
      <c r="G14933" s="2">
        <f>INDEX(תוצאות_בחירות,MATCH(C14933,siot!$F$3:$F$1887,0),27)</f>
        <v>0</v>
      </c>
      <c r="H14933" s="2" t="b">
        <f t="shared" si="467"/>
        <v>0</v>
      </c>
      <c r="I14933" s="1" t="s">
        <v>2</v>
      </c>
      <c r="J14933" s="1" t="s">
        <v>5206</v>
      </c>
      <c r="K14933" s="1"/>
    </row>
    <row r="14934" spans="1:11" hidden="1">
      <c r="A14934" s="1" t="s">
        <v>4910</v>
      </c>
      <c r="B14934" s="1" t="s">
        <v>70</v>
      </c>
      <c r="C14934" s="48" t="str">
        <f t="shared" si="466"/>
        <v>א פתח תקווה</v>
      </c>
      <c r="D14934" s="1" t="s">
        <v>2071</v>
      </c>
      <c r="E14934" s="1" t="s">
        <v>3</v>
      </c>
      <c r="F14934" s="2" t="s">
        <v>19548</v>
      </c>
      <c r="G14934" s="2">
        <f>INDEX(תוצאות_בחירות,MATCH(C14934,siot!$F$3:$F$1887,0),27)</f>
        <v>0</v>
      </c>
      <c r="H14934" s="2" t="b">
        <f t="shared" si="467"/>
        <v>0</v>
      </c>
      <c r="I14934" s="1"/>
      <c r="J14934" s="1"/>
      <c r="K14934" s="1"/>
    </row>
    <row r="14935" spans="1:11" hidden="1">
      <c r="A14935" s="1" t="s">
        <v>4910</v>
      </c>
      <c r="B14935" s="1" t="s">
        <v>70</v>
      </c>
      <c r="C14935" s="48" t="str">
        <f t="shared" si="466"/>
        <v>א פתח תקווה</v>
      </c>
      <c r="D14935" s="1" t="s">
        <v>2071</v>
      </c>
      <c r="E14935" s="1"/>
      <c r="F14935" s="2">
        <v>1</v>
      </c>
      <c r="G14935" s="2">
        <f>INDEX(תוצאות_בחירות,MATCH(C14935,siot!$F$3:$F$1887,0),27)</f>
        <v>0</v>
      </c>
      <c r="H14935" s="2" t="b">
        <f t="shared" si="467"/>
        <v>0</v>
      </c>
      <c r="I14935" s="1" t="s">
        <v>2</v>
      </c>
      <c r="J14935" s="1" t="s">
        <v>5205</v>
      </c>
      <c r="K14935" s="1"/>
    </row>
    <row r="14936" spans="1:11" hidden="1">
      <c r="A14936" s="1" t="s">
        <v>4910</v>
      </c>
      <c r="B14936" s="1" t="s">
        <v>70</v>
      </c>
      <c r="C14936" s="48" t="str">
        <f t="shared" si="466"/>
        <v>א פתח תקווה</v>
      </c>
      <c r="D14936" s="1" t="s">
        <v>2071</v>
      </c>
      <c r="E14936" s="1"/>
      <c r="F14936" s="2">
        <v>2</v>
      </c>
      <c r="G14936" s="2">
        <f>INDEX(תוצאות_בחירות,MATCH(C14936,siot!$F$3:$F$1887,0),27)</f>
        <v>0</v>
      </c>
      <c r="H14936" s="2" t="b">
        <f t="shared" si="467"/>
        <v>0</v>
      </c>
      <c r="I14936" s="1" t="s">
        <v>2</v>
      </c>
      <c r="J14936" s="1" t="s">
        <v>5204</v>
      </c>
      <c r="K14936" s="1"/>
    </row>
    <row r="14937" spans="1:11" hidden="1">
      <c r="A14937" s="1" t="s">
        <v>4910</v>
      </c>
      <c r="B14937" s="1" t="s">
        <v>70</v>
      </c>
      <c r="C14937" s="48" t="str">
        <f t="shared" si="466"/>
        <v>א פתח תקווה</v>
      </c>
      <c r="D14937" s="1" t="s">
        <v>2071</v>
      </c>
      <c r="E14937" s="1"/>
      <c r="F14937" s="2">
        <v>3</v>
      </c>
      <c r="G14937" s="2">
        <f>INDEX(תוצאות_בחירות,MATCH(C14937,siot!$F$3:$F$1887,0),27)</f>
        <v>0</v>
      </c>
      <c r="H14937" s="2" t="b">
        <f t="shared" si="467"/>
        <v>0</v>
      </c>
      <c r="I14937" s="1" t="s">
        <v>2</v>
      </c>
      <c r="J14937" s="1" t="s">
        <v>5203</v>
      </c>
      <c r="K14937" s="1"/>
    </row>
    <row r="14938" spans="1:11" hidden="1">
      <c r="A14938" s="1" t="s">
        <v>4910</v>
      </c>
      <c r="B14938" s="1" t="s">
        <v>70</v>
      </c>
      <c r="C14938" s="48" t="str">
        <f t="shared" si="466"/>
        <v>א פתח תקווה</v>
      </c>
      <c r="D14938" s="1" t="s">
        <v>2071</v>
      </c>
      <c r="E14938" s="1"/>
      <c r="F14938" s="2">
        <v>4</v>
      </c>
      <c r="G14938" s="2">
        <f>INDEX(תוצאות_בחירות,MATCH(C14938,siot!$F$3:$F$1887,0),27)</f>
        <v>0</v>
      </c>
      <c r="H14938" s="2" t="b">
        <f t="shared" si="467"/>
        <v>0</v>
      </c>
      <c r="I14938" s="1" t="s">
        <v>2</v>
      </c>
      <c r="J14938" s="1" t="s">
        <v>5202</v>
      </c>
      <c r="K14938" s="1"/>
    </row>
    <row r="14939" spans="1:11" hidden="1">
      <c r="A14939" s="1" t="s">
        <v>4910</v>
      </c>
      <c r="B14939" s="1" t="s">
        <v>70</v>
      </c>
      <c r="C14939" s="48" t="str">
        <f t="shared" si="466"/>
        <v>א פתח תקווה</v>
      </c>
      <c r="D14939" s="1" t="s">
        <v>2071</v>
      </c>
      <c r="E14939" s="1"/>
      <c r="F14939" s="2">
        <v>5</v>
      </c>
      <c r="G14939" s="2">
        <f>INDEX(תוצאות_בחירות,MATCH(C14939,siot!$F$3:$F$1887,0),27)</f>
        <v>0</v>
      </c>
      <c r="H14939" s="2" t="b">
        <f t="shared" si="467"/>
        <v>0</v>
      </c>
      <c r="I14939" s="1" t="s">
        <v>2</v>
      </c>
      <c r="J14939" s="1" t="s">
        <v>5201</v>
      </c>
      <c r="K14939" s="1"/>
    </row>
    <row r="14940" spans="1:11" hidden="1">
      <c r="A14940" s="1" t="s">
        <v>4910</v>
      </c>
      <c r="B14940" s="1" t="s">
        <v>70</v>
      </c>
      <c r="C14940" s="48" t="str">
        <f t="shared" si="466"/>
        <v>א פתח תקווה</v>
      </c>
      <c r="D14940" s="1" t="s">
        <v>2071</v>
      </c>
      <c r="E14940" s="1"/>
      <c r="F14940" s="2">
        <v>6</v>
      </c>
      <c r="G14940" s="2">
        <f>INDEX(תוצאות_בחירות,MATCH(C14940,siot!$F$3:$F$1887,0),27)</f>
        <v>0</v>
      </c>
      <c r="H14940" s="2" t="b">
        <f t="shared" si="467"/>
        <v>0</v>
      </c>
      <c r="I14940" s="1" t="s">
        <v>2</v>
      </c>
      <c r="J14940" s="1" t="s">
        <v>5200</v>
      </c>
      <c r="K14940" s="1"/>
    </row>
    <row r="14941" spans="1:11" hidden="1">
      <c r="A14941" s="1" t="s">
        <v>4910</v>
      </c>
      <c r="B14941" s="1" t="s">
        <v>70</v>
      </c>
      <c r="C14941" s="48" t="str">
        <f t="shared" si="466"/>
        <v>א פתח תקווה</v>
      </c>
      <c r="D14941" s="1" t="s">
        <v>2071</v>
      </c>
      <c r="E14941" s="1"/>
      <c r="F14941" s="2">
        <v>7</v>
      </c>
      <c r="G14941" s="2">
        <f>INDEX(תוצאות_בחירות,MATCH(C14941,siot!$F$3:$F$1887,0),27)</f>
        <v>0</v>
      </c>
      <c r="H14941" s="2" t="b">
        <f t="shared" si="467"/>
        <v>0</v>
      </c>
      <c r="I14941" s="1" t="s">
        <v>2</v>
      </c>
      <c r="J14941" s="1" t="s">
        <v>5199</v>
      </c>
      <c r="K14941" s="1"/>
    </row>
    <row r="14942" spans="1:11" hidden="1">
      <c r="A14942" s="1" t="s">
        <v>4910</v>
      </c>
      <c r="B14942" s="1" t="s">
        <v>70</v>
      </c>
      <c r="C14942" s="48" t="str">
        <f t="shared" si="466"/>
        <v>א פתח תקווה</v>
      </c>
      <c r="D14942" s="1" t="s">
        <v>2071</v>
      </c>
      <c r="E14942" s="1"/>
      <c r="F14942" s="2">
        <v>8</v>
      </c>
      <c r="G14942" s="2">
        <f>INDEX(תוצאות_בחירות,MATCH(C14942,siot!$F$3:$F$1887,0),27)</f>
        <v>0</v>
      </c>
      <c r="H14942" s="2" t="b">
        <f t="shared" si="467"/>
        <v>0</v>
      </c>
      <c r="I14942" s="1" t="s">
        <v>2</v>
      </c>
      <c r="J14942" s="1" t="s">
        <v>5198</v>
      </c>
      <c r="K14942" s="1"/>
    </row>
    <row r="14943" spans="1:11" hidden="1">
      <c r="A14943" s="1" t="s">
        <v>4910</v>
      </c>
      <c r="B14943" s="1" t="s">
        <v>70</v>
      </c>
      <c r="C14943" s="48" t="str">
        <f t="shared" si="466"/>
        <v>א פתח תקווה</v>
      </c>
      <c r="D14943" s="1" t="s">
        <v>2071</v>
      </c>
      <c r="E14943" s="1"/>
      <c r="F14943" s="2">
        <v>9</v>
      </c>
      <c r="G14943" s="2">
        <f>INDEX(תוצאות_בחירות,MATCH(C14943,siot!$F$3:$F$1887,0),27)</f>
        <v>0</v>
      </c>
      <c r="H14943" s="2" t="b">
        <f t="shared" si="467"/>
        <v>0</v>
      </c>
      <c r="I14943" s="1" t="s">
        <v>2</v>
      </c>
      <c r="J14943" s="1" t="s">
        <v>5197</v>
      </c>
      <c r="K14943" s="1"/>
    </row>
    <row r="14944" spans="1:11" hidden="1">
      <c r="A14944" s="1" t="s">
        <v>4910</v>
      </c>
      <c r="B14944" s="1" t="s">
        <v>3822</v>
      </c>
      <c r="C14944" s="48" t="str">
        <f t="shared" si="466"/>
        <v>ג פתח תקווה</v>
      </c>
      <c r="D14944" s="1" t="s">
        <v>5188</v>
      </c>
      <c r="E14944" s="1" t="s">
        <v>3</v>
      </c>
      <c r="F14944" s="2" t="s">
        <v>19548</v>
      </c>
      <c r="G14944" s="2">
        <f>INDEX(תוצאות_בחירות,MATCH(C14944,siot!$F$3:$F$1887,0),27)</f>
        <v>2</v>
      </c>
      <c r="H14944" s="2" t="b">
        <f t="shared" si="467"/>
        <v>0</v>
      </c>
      <c r="I14944" s="1"/>
      <c r="J14944" s="1"/>
      <c r="K14944" s="1"/>
    </row>
    <row r="14945" spans="1:11">
      <c r="A14945" s="1" t="s">
        <v>4910</v>
      </c>
      <c r="B14945" s="1" t="s">
        <v>3822</v>
      </c>
      <c r="C14945" s="48" t="str">
        <f t="shared" si="466"/>
        <v>ג פתח תקווה</v>
      </c>
      <c r="D14945" s="1" t="s">
        <v>5188</v>
      </c>
      <c r="E14945" s="1"/>
      <c r="F14945" s="2">
        <v>1</v>
      </c>
      <c r="G14945" s="2">
        <f>INDEX(תוצאות_בחירות,MATCH(C14945,siot!$F$3:$F$1887,0),27)</f>
        <v>2</v>
      </c>
      <c r="H14945" s="2" t="b">
        <f t="shared" si="467"/>
        <v>1</v>
      </c>
      <c r="I14945" s="1" t="s">
        <v>2</v>
      </c>
      <c r="J14945" s="1" t="s">
        <v>5196</v>
      </c>
      <c r="K14945" s="1"/>
    </row>
    <row r="14946" spans="1:11">
      <c r="A14946" s="1" t="s">
        <v>4910</v>
      </c>
      <c r="B14946" s="1" t="s">
        <v>3822</v>
      </c>
      <c r="C14946" s="48" t="str">
        <f t="shared" si="466"/>
        <v>ג פתח תקווה</v>
      </c>
      <c r="D14946" s="1" t="s">
        <v>5188</v>
      </c>
      <c r="E14946" s="1"/>
      <c r="F14946" s="2">
        <v>2</v>
      </c>
      <c r="G14946" s="2">
        <f>INDEX(תוצאות_בחירות,MATCH(C14946,siot!$F$3:$F$1887,0),27)</f>
        <v>2</v>
      </c>
      <c r="H14946" s="2" t="b">
        <f t="shared" si="467"/>
        <v>1</v>
      </c>
      <c r="I14946" s="1" t="s">
        <v>2</v>
      </c>
      <c r="J14946" s="1" t="s">
        <v>5195</v>
      </c>
      <c r="K14946" s="1"/>
    </row>
    <row r="14947" spans="1:11" hidden="1">
      <c r="A14947" s="1" t="s">
        <v>4910</v>
      </c>
      <c r="B14947" s="1" t="s">
        <v>3822</v>
      </c>
      <c r="C14947" s="48" t="str">
        <f t="shared" si="466"/>
        <v>ג פתח תקווה</v>
      </c>
      <c r="D14947" s="1" t="s">
        <v>5188</v>
      </c>
      <c r="E14947" s="1"/>
      <c r="F14947" s="2">
        <v>3</v>
      </c>
      <c r="G14947" s="2">
        <f>INDEX(תוצאות_בחירות,MATCH(C14947,siot!$F$3:$F$1887,0),27)</f>
        <v>2</v>
      </c>
      <c r="H14947" s="2" t="b">
        <f t="shared" si="467"/>
        <v>0</v>
      </c>
      <c r="I14947" s="1" t="s">
        <v>2</v>
      </c>
      <c r="J14947" s="1" t="s">
        <v>5194</v>
      </c>
      <c r="K14947" s="1"/>
    </row>
    <row r="14948" spans="1:11" hidden="1">
      <c r="A14948" s="1" t="s">
        <v>4910</v>
      </c>
      <c r="B14948" s="1" t="s">
        <v>3822</v>
      </c>
      <c r="C14948" s="48" t="str">
        <f t="shared" si="466"/>
        <v>ג פתח תקווה</v>
      </c>
      <c r="D14948" s="1" t="s">
        <v>5188</v>
      </c>
      <c r="E14948" s="1"/>
      <c r="F14948" s="2">
        <v>4</v>
      </c>
      <c r="G14948" s="2">
        <f>INDEX(תוצאות_בחירות,MATCH(C14948,siot!$F$3:$F$1887,0),27)</f>
        <v>2</v>
      </c>
      <c r="H14948" s="2" t="b">
        <f t="shared" si="467"/>
        <v>0</v>
      </c>
      <c r="I14948" s="1" t="s">
        <v>2</v>
      </c>
      <c r="J14948" s="1" t="s">
        <v>5193</v>
      </c>
      <c r="K14948" s="1"/>
    </row>
    <row r="14949" spans="1:11" hidden="1">
      <c r="A14949" s="1" t="s">
        <v>4910</v>
      </c>
      <c r="B14949" s="1" t="s">
        <v>3822</v>
      </c>
      <c r="C14949" s="48" t="str">
        <f t="shared" si="466"/>
        <v>ג פתח תקווה</v>
      </c>
      <c r="D14949" s="1" t="s">
        <v>5188</v>
      </c>
      <c r="E14949" s="1"/>
      <c r="F14949" s="2">
        <v>5</v>
      </c>
      <c r="G14949" s="2">
        <f>INDEX(תוצאות_בחירות,MATCH(C14949,siot!$F$3:$F$1887,0),27)</f>
        <v>2</v>
      </c>
      <c r="H14949" s="2" t="b">
        <f t="shared" si="467"/>
        <v>0</v>
      </c>
      <c r="I14949" s="1" t="s">
        <v>2</v>
      </c>
      <c r="J14949" s="1" t="s">
        <v>5192</v>
      </c>
      <c r="K14949" s="1"/>
    </row>
    <row r="14950" spans="1:11" hidden="1">
      <c r="A14950" s="1" t="s">
        <v>4910</v>
      </c>
      <c r="B14950" s="1" t="s">
        <v>3822</v>
      </c>
      <c r="C14950" s="48" t="str">
        <f t="shared" si="466"/>
        <v>ג פתח תקווה</v>
      </c>
      <c r="D14950" s="1" t="s">
        <v>5188</v>
      </c>
      <c r="E14950" s="1"/>
      <c r="F14950" s="2">
        <v>6</v>
      </c>
      <c r="G14950" s="2">
        <f>INDEX(תוצאות_בחירות,MATCH(C14950,siot!$F$3:$F$1887,0),27)</f>
        <v>2</v>
      </c>
      <c r="H14950" s="2" t="b">
        <f t="shared" si="467"/>
        <v>0</v>
      </c>
      <c r="I14950" s="1" t="s">
        <v>2</v>
      </c>
      <c r="J14950" s="1" t="s">
        <v>5191</v>
      </c>
      <c r="K14950" s="1"/>
    </row>
    <row r="14951" spans="1:11" hidden="1">
      <c r="A14951" s="1" t="s">
        <v>4910</v>
      </c>
      <c r="B14951" s="1" t="s">
        <v>3822</v>
      </c>
      <c r="C14951" s="48" t="str">
        <f t="shared" si="466"/>
        <v>ג פתח תקווה</v>
      </c>
      <c r="D14951" s="1" t="s">
        <v>5188</v>
      </c>
      <c r="E14951" s="1"/>
      <c r="F14951" s="2">
        <v>7</v>
      </c>
      <c r="G14951" s="2">
        <f>INDEX(תוצאות_בחירות,MATCH(C14951,siot!$F$3:$F$1887,0),27)</f>
        <v>2</v>
      </c>
      <c r="H14951" s="2" t="b">
        <f t="shared" si="467"/>
        <v>0</v>
      </c>
      <c r="I14951" s="1" t="s">
        <v>2</v>
      </c>
      <c r="J14951" s="1" t="s">
        <v>5190</v>
      </c>
      <c r="K14951" s="1"/>
    </row>
    <row r="14952" spans="1:11" hidden="1">
      <c r="A14952" s="1" t="s">
        <v>4910</v>
      </c>
      <c r="B14952" s="1" t="s">
        <v>3822</v>
      </c>
      <c r="C14952" s="48" t="str">
        <f t="shared" si="466"/>
        <v>ג פתח תקווה</v>
      </c>
      <c r="D14952" s="1" t="s">
        <v>5188</v>
      </c>
      <c r="E14952" s="1"/>
      <c r="F14952" s="2">
        <v>8</v>
      </c>
      <c r="G14952" s="2">
        <f>INDEX(תוצאות_בחירות,MATCH(C14952,siot!$F$3:$F$1887,0),27)</f>
        <v>2</v>
      </c>
      <c r="H14952" s="2" t="b">
        <f t="shared" si="467"/>
        <v>0</v>
      </c>
      <c r="I14952" s="1" t="s">
        <v>2</v>
      </c>
      <c r="J14952" s="1" t="s">
        <v>5189</v>
      </c>
      <c r="K14952" s="1"/>
    </row>
    <row r="14953" spans="1:11" hidden="1">
      <c r="A14953" s="1" t="s">
        <v>4910</v>
      </c>
      <c r="B14953" s="1" t="s">
        <v>3822</v>
      </c>
      <c r="C14953" s="48" t="str">
        <f t="shared" si="466"/>
        <v>ג פתח תקווה</v>
      </c>
      <c r="D14953" s="1" t="s">
        <v>5188</v>
      </c>
      <c r="E14953" s="1"/>
      <c r="F14953" s="2">
        <v>9</v>
      </c>
      <c r="G14953" s="2">
        <f>INDEX(תוצאות_בחירות,MATCH(C14953,siot!$F$3:$F$1887,0),27)</f>
        <v>2</v>
      </c>
      <c r="H14953" s="2" t="b">
        <f t="shared" si="467"/>
        <v>0</v>
      </c>
      <c r="I14953" s="1" t="s">
        <v>2</v>
      </c>
      <c r="J14953" s="1" t="s">
        <v>5187</v>
      </c>
      <c r="K14953" s="1"/>
    </row>
    <row r="14954" spans="1:11" hidden="1">
      <c r="A14954" s="1" t="s">
        <v>4910</v>
      </c>
      <c r="B14954" s="1" t="s">
        <v>151</v>
      </c>
      <c r="C14954" s="48" t="str">
        <f t="shared" si="466"/>
        <v>ה פתח תקווה</v>
      </c>
      <c r="D14954" s="1" t="s">
        <v>5177</v>
      </c>
      <c r="E14954" s="1" t="s">
        <v>3</v>
      </c>
      <c r="F14954" s="2" t="s">
        <v>19548</v>
      </c>
      <c r="G14954" s="2">
        <f>INDEX(תוצאות_בחירות,MATCH(C14954,siot!$F$3:$F$1887,0),27)</f>
        <v>1</v>
      </c>
      <c r="H14954" s="2" t="b">
        <f t="shared" si="467"/>
        <v>0</v>
      </c>
      <c r="I14954" s="1"/>
      <c r="J14954" s="1"/>
      <c r="K14954" s="1"/>
    </row>
    <row r="14955" spans="1:11">
      <c r="A14955" s="1" t="s">
        <v>4910</v>
      </c>
      <c r="B14955" s="1" t="s">
        <v>151</v>
      </c>
      <c r="C14955" s="48" t="str">
        <f t="shared" si="466"/>
        <v>ה פתח תקווה</v>
      </c>
      <c r="D14955" s="1" t="s">
        <v>5177</v>
      </c>
      <c r="E14955" s="1"/>
      <c r="F14955" s="2">
        <v>1</v>
      </c>
      <c r="G14955" s="2">
        <f>INDEX(תוצאות_בחירות,MATCH(C14955,siot!$F$3:$F$1887,0),27)</f>
        <v>1</v>
      </c>
      <c r="H14955" s="2" t="b">
        <f t="shared" si="467"/>
        <v>1</v>
      </c>
      <c r="I14955" s="1" t="s">
        <v>2</v>
      </c>
      <c r="J14955" s="1" t="s">
        <v>5186</v>
      </c>
      <c r="K14955" s="1"/>
    </row>
    <row r="14956" spans="1:11" hidden="1">
      <c r="A14956" s="1" t="s">
        <v>4910</v>
      </c>
      <c r="B14956" s="1" t="s">
        <v>151</v>
      </c>
      <c r="C14956" s="48" t="str">
        <f t="shared" si="466"/>
        <v>ה פתח תקווה</v>
      </c>
      <c r="D14956" s="1" t="s">
        <v>5177</v>
      </c>
      <c r="E14956" s="1"/>
      <c r="F14956" s="2">
        <v>2</v>
      </c>
      <c r="G14956" s="2">
        <f>INDEX(תוצאות_בחירות,MATCH(C14956,siot!$F$3:$F$1887,0),27)</f>
        <v>1</v>
      </c>
      <c r="H14956" s="2" t="b">
        <f t="shared" si="467"/>
        <v>0</v>
      </c>
      <c r="I14956" s="1" t="s">
        <v>2</v>
      </c>
      <c r="J14956" s="1" t="s">
        <v>5185</v>
      </c>
      <c r="K14956" s="1"/>
    </row>
    <row r="14957" spans="1:11" hidden="1">
      <c r="A14957" s="1" t="s">
        <v>4910</v>
      </c>
      <c r="B14957" s="1" t="s">
        <v>151</v>
      </c>
      <c r="C14957" s="48" t="str">
        <f t="shared" si="466"/>
        <v>ה פתח תקווה</v>
      </c>
      <c r="D14957" s="1" t="s">
        <v>5177</v>
      </c>
      <c r="E14957" s="1"/>
      <c r="F14957" s="2">
        <v>3</v>
      </c>
      <c r="G14957" s="2">
        <f>INDEX(תוצאות_בחירות,MATCH(C14957,siot!$F$3:$F$1887,0),27)</f>
        <v>1</v>
      </c>
      <c r="H14957" s="2" t="b">
        <f t="shared" si="467"/>
        <v>0</v>
      </c>
      <c r="I14957" s="1" t="s">
        <v>2</v>
      </c>
      <c r="J14957" s="1" t="s">
        <v>5184</v>
      </c>
      <c r="K14957" s="1"/>
    </row>
    <row r="14958" spans="1:11" hidden="1">
      <c r="A14958" s="1" t="s">
        <v>4910</v>
      </c>
      <c r="B14958" s="1" t="s">
        <v>151</v>
      </c>
      <c r="C14958" s="48" t="str">
        <f t="shared" si="466"/>
        <v>ה פתח תקווה</v>
      </c>
      <c r="D14958" s="1" t="s">
        <v>5177</v>
      </c>
      <c r="E14958" s="1"/>
      <c r="F14958" s="2">
        <v>4</v>
      </c>
      <c r="G14958" s="2">
        <f>INDEX(תוצאות_בחירות,MATCH(C14958,siot!$F$3:$F$1887,0),27)</f>
        <v>1</v>
      </c>
      <c r="H14958" s="2" t="b">
        <f t="shared" si="467"/>
        <v>0</v>
      </c>
      <c r="I14958" s="1" t="s">
        <v>2</v>
      </c>
      <c r="J14958" s="1" t="s">
        <v>5183</v>
      </c>
      <c r="K14958" s="1"/>
    </row>
    <row r="14959" spans="1:11" hidden="1">
      <c r="A14959" s="1" t="s">
        <v>4910</v>
      </c>
      <c r="B14959" s="1" t="s">
        <v>151</v>
      </c>
      <c r="C14959" s="48" t="str">
        <f t="shared" si="466"/>
        <v>ה פתח תקווה</v>
      </c>
      <c r="D14959" s="1" t="s">
        <v>5177</v>
      </c>
      <c r="E14959" s="1"/>
      <c r="F14959" s="2">
        <v>5</v>
      </c>
      <c r="G14959" s="2">
        <f>INDEX(תוצאות_בחירות,MATCH(C14959,siot!$F$3:$F$1887,0),27)</f>
        <v>1</v>
      </c>
      <c r="H14959" s="2" t="b">
        <f t="shared" si="467"/>
        <v>0</v>
      </c>
      <c r="I14959" s="1" t="s">
        <v>2</v>
      </c>
      <c r="J14959" s="1" t="s">
        <v>5182</v>
      </c>
      <c r="K14959" s="1"/>
    </row>
    <row r="14960" spans="1:11" hidden="1">
      <c r="A14960" s="1" t="s">
        <v>4910</v>
      </c>
      <c r="B14960" s="1" t="s">
        <v>151</v>
      </c>
      <c r="C14960" s="48" t="str">
        <f t="shared" si="466"/>
        <v>ה פתח תקווה</v>
      </c>
      <c r="D14960" s="1" t="s">
        <v>5177</v>
      </c>
      <c r="E14960" s="1"/>
      <c r="F14960" s="2">
        <v>6</v>
      </c>
      <c r="G14960" s="2">
        <f>INDEX(תוצאות_בחירות,MATCH(C14960,siot!$F$3:$F$1887,0),27)</f>
        <v>1</v>
      </c>
      <c r="H14960" s="2" t="b">
        <f t="shared" si="467"/>
        <v>0</v>
      </c>
      <c r="I14960" s="1" t="s">
        <v>2</v>
      </c>
      <c r="J14960" s="1" t="s">
        <v>5181</v>
      </c>
      <c r="K14960" s="1"/>
    </row>
    <row r="14961" spans="1:11" hidden="1">
      <c r="A14961" s="1" t="s">
        <v>4910</v>
      </c>
      <c r="B14961" s="1" t="s">
        <v>151</v>
      </c>
      <c r="C14961" s="48" t="str">
        <f t="shared" si="466"/>
        <v>ה פתח תקווה</v>
      </c>
      <c r="D14961" s="1" t="s">
        <v>5177</v>
      </c>
      <c r="E14961" s="1"/>
      <c r="F14961" s="2">
        <v>7</v>
      </c>
      <c r="G14961" s="2">
        <f>INDEX(תוצאות_בחירות,MATCH(C14961,siot!$F$3:$F$1887,0),27)</f>
        <v>1</v>
      </c>
      <c r="H14961" s="2" t="b">
        <f t="shared" si="467"/>
        <v>0</v>
      </c>
      <c r="I14961" s="1" t="s">
        <v>2</v>
      </c>
      <c r="J14961" s="1" t="s">
        <v>5180</v>
      </c>
      <c r="K14961" s="1"/>
    </row>
    <row r="14962" spans="1:11" hidden="1">
      <c r="A14962" s="1" t="s">
        <v>4910</v>
      </c>
      <c r="B14962" s="1" t="s">
        <v>151</v>
      </c>
      <c r="C14962" s="48" t="str">
        <f t="shared" si="466"/>
        <v>ה פתח תקווה</v>
      </c>
      <c r="D14962" s="1" t="s">
        <v>5177</v>
      </c>
      <c r="E14962" s="1"/>
      <c r="F14962" s="2">
        <v>8</v>
      </c>
      <c r="G14962" s="2">
        <f>INDEX(תוצאות_בחירות,MATCH(C14962,siot!$F$3:$F$1887,0),27)</f>
        <v>1</v>
      </c>
      <c r="H14962" s="2" t="b">
        <f t="shared" si="467"/>
        <v>0</v>
      </c>
      <c r="I14962" s="1" t="s">
        <v>2</v>
      </c>
      <c r="J14962" s="1" t="s">
        <v>5179</v>
      </c>
      <c r="K14962" s="1"/>
    </row>
    <row r="14963" spans="1:11" hidden="1">
      <c r="A14963" s="1" t="s">
        <v>4910</v>
      </c>
      <c r="B14963" s="1" t="s">
        <v>151</v>
      </c>
      <c r="C14963" s="48" t="str">
        <f t="shared" si="466"/>
        <v>ה פתח תקווה</v>
      </c>
      <c r="D14963" s="1" t="s">
        <v>5177</v>
      </c>
      <c r="E14963" s="1"/>
      <c r="F14963" s="2">
        <v>9</v>
      </c>
      <c r="G14963" s="2">
        <f>INDEX(תוצאות_בחירות,MATCH(C14963,siot!$F$3:$F$1887,0),27)</f>
        <v>1</v>
      </c>
      <c r="H14963" s="2" t="b">
        <f t="shared" si="467"/>
        <v>0</v>
      </c>
      <c r="I14963" s="1" t="s">
        <v>2</v>
      </c>
      <c r="J14963" s="1" t="s">
        <v>3757</v>
      </c>
      <c r="K14963" s="1"/>
    </row>
    <row r="14964" spans="1:11" hidden="1">
      <c r="A14964" s="1" t="s">
        <v>4910</v>
      </c>
      <c r="B14964" s="1" t="s">
        <v>151</v>
      </c>
      <c r="C14964" s="48" t="str">
        <f t="shared" si="466"/>
        <v>ה פתח תקווה</v>
      </c>
      <c r="D14964" s="1" t="s">
        <v>5177</v>
      </c>
      <c r="E14964" s="1"/>
      <c r="F14964" s="2">
        <v>10</v>
      </c>
      <c r="G14964" s="2">
        <f>INDEX(תוצאות_בחירות,MATCH(C14964,siot!$F$3:$F$1887,0),27)</f>
        <v>1</v>
      </c>
      <c r="H14964" s="2" t="b">
        <f t="shared" si="467"/>
        <v>0</v>
      </c>
      <c r="I14964" s="1" t="s">
        <v>2</v>
      </c>
      <c r="J14964" s="1" t="s">
        <v>5178</v>
      </c>
      <c r="K14964" s="1"/>
    </row>
    <row r="14965" spans="1:11" hidden="1">
      <c r="A14965" s="1" t="s">
        <v>4910</v>
      </c>
      <c r="B14965" s="1" t="s">
        <v>151</v>
      </c>
      <c r="C14965" s="48" t="str">
        <f t="shared" si="466"/>
        <v>ה פתח תקווה</v>
      </c>
      <c r="D14965" s="1" t="s">
        <v>5177</v>
      </c>
      <c r="E14965" s="1"/>
      <c r="F14965" s="2">
        <v>11</v>
      </c>
      <c r="G14965" s="2">
        <f>INDEX(תוצאות_בחירות,MATCH(C14965,siot!$F$3:$F$1887,0),27)</f>
        <v>1</v>
      </c>
      <c r="H14965" s="2" t="b">
        <f t="shared" si="467"/>
        <v>0</v>
      </c>
      <c r="I14965" s="1" t="s">
        <v>2</v>
      </c>
      <c r="J14965" s="1" t="s">
        <v>5176</v>
      </c>
      <c r="K14965" s="1"/>
    </row>
    <row r="14966" spans="1:11" hidden="1">
      <c r="A14966" s="1" t="s">
        <v>4910</v>
      </c>
      <c r="B14966" s="1" t="s">
        <v>573</v>
      </c>
      <c r="C14966" s="48" t="str">
        <f t="shared" si="466"/>
        <v>זך פתח תקווה</v>
      </c>
      <c r="D14966" s="1" t="s">
        <v>5166</v>
      </c>
      <c r="E14966" s="1" t="s">
        <v>3</v>
      </c>
      <c r="F14966" s="2" t="s">
        <v>19548</v>
      </c>
      <c r="G14966" s="2" t="e">
        <f>INDEX(תוצאות_בחירות,MATCH(C14966,siot!$F$3:$F$1887,0),27)</f>
        <v>#N/A</v>
      </c>
      <c r="H14966" s="2" t="e">
        <f t="shared" si="467"/>
        <v>#N/A</v>
      </c>
      <c r="I14966" s="1"/>
      <c r="J14966" s="1"/>
      <c r="K14966" s="1"/>
    </row>
    <row r="14967" spans="1:11" hidden="1">
      <c r="A14967" s="1" t="s">
        <v>4910</v>
      </c>
      <c r="B14967" s="1" t="s">
        <v>573</v>
      </c>
      <c r="C14967" s="48" t="str">
        <f t="shared" si="466"/>
        <v>זך פתח תקווה</v>
      </c>
      <c r="D14967" s="1" t="s">
        <v>5166</v>
      </c>
      <c r="E14967" s="1"/>
      <c r="F14967" s="2">
        <v>1</v>
      </c>
      <c r="G14967" s="2" t="e">
        <f>INDEX(תוצאות_בחירות,MATCH(C14967,siot!$F$3:$F$1887,0),27)</f>
        <v>#N/A</v>
      </c>
      <c r="H14967" s="2" t="e">
        <f t="shared" si="467"/>
        <v>#N/A</v>
      </c>
      <c r="I14967" s="1" t="s">
        <v>2</v>
      </c>
      <c r="J14967" s="1" t="s">
        <v>5175</v>
      </c>
      <c r="K14967" s="1"/>
    </row>
    <row r="14968" spans="1:11" hidden="1">
      <c r="A14968" s="1" t="s">
        <v>4910</v>
      </c>
      <c r="B14968" s="1" t="s">
        <v>573</v>
      </c>
      <c r="C14968" s="48" t="str">
        <f t="shared" si="466"/>
        <v>זך פתח תקווה</v>
      </c>
      <c r="D14968" s="1" t="s">
        <v>5166</v>
      </c>
      <c r="E14968" s="1"/>
      <c r="F14968" s="2">
        <v>2</v>
      </c>
      <c r="G14968" s="2" t="e">
        <f>INDEX(תוצאות_בחירות,MATCH(C14968,siot!$F$3:$F$1887,0),27)</f>
        <v>#N/A</v>
      </c>
      <c r="H14968" s="2" t="e">
        <f t="shared" si="467"/>
        <v>#N/A</v>
      </c>
      <c r="I14968" s="1" t="s">
        <v>2</v>
      </c>
      <c r="J14968" s="1" t="s">
        <v>5174</v>
      </c>
      <c r="K14968" s="1"/>
    </row>
    <row r="14969" spans="1:11" hidden="1">
      <c r="A14969" s="1" t="s">
        <v>4910</v>
      </c>
      <c r="B14969" s="1" t="s">
        <v>573</v>
      </c>
      <c r="C14969" s="48" t="str">
        <f t="shared" si="466"/>
        <v>זך פתח תקווה</v>
      </c>
      <c r="D14969" s="1" t="s">
        <v>5166</v>
      </c>
      <c r="E14969" s="1"/>
      <c r="F14969" s="2">
        <v>3</v>
      </c>
      <c r="G14969" s="2" t="e">
        <f>INDEX(תוצאות_בחירות,MATCH(C14969,siot!$F$3:$F$1887,0),27)</f>
        <v>#N/A</v>
      </c>
      <c r="H14969" s="2" t="e">
        <f t="shared" si="467"/>
        <v>#N/A</v>
      </c>
      <c r="I14969" s="1" t="s">
        <v>2</v>
      </c>
      <c r="J14969" s="1" t="s">
        <v>5173</v>
      </c>
      <c r="K14969" s="1"/>
    </row>
    <row r="14970" spans="1:11" hidden="1">
      <c r="A14970" s="1" t="s">
        <v>4910</v>
      </c>
      <c r="B14970" s="1" t="s">
        <v>573</v>
      </c>
      <c r="C14970" s="48" t="str">
        <f t="shared" si="466"/>
        <v>זך פתח תקווה</v>
      </c>
      <c r="D14970" s="1" t="s">
        <v>5166</v>
      </c>
      <c r="E14970" s="1"/>
      <c r="F14970" s="2">
        <v>4</v>
      </c>
      <c r="G14970" s="2" t="e">
        <f>INDEX(תוצאות_בחירות,MATCH(C14970,siot!$F$3:$F$1887,0),27)</f>
        <v>#N/A</v>
      </c>
      <c r="H14970" s="2" t="e">
        <f t="shared" si="467"/>
        <v>#N/A</v>
      </c>
      <c r="I14970" s="1" t="s">
        <v>2</v>
      </c>
      <c r="J14970" s="1" t="s">
        <v>5172</v>
      </c>
      <c r="K14970" s="1"/>
    </row>
    <row r="14971" spans="1:11" hidden="1">
      <c r="A14971" s="1" t="s">
        <v>4910</v>
      </c>
      <c r="B14971" s="1" t="s">
        <v>573</v>
      </c>
      <c r="C14971" s="48" t="str">
        <f t="shared" si="466"/>
        <v>זך פתח תקווה</v>
      </c>
      <c r="D14971" s="1" t="s">
        <v>5166</v>
      </c>
      <c r="E14971" s="1"/>
      <c r="F14971" s="2">
        <v>5</v>
      </c>
      <c r="G14971" s="2" t="e">
        <f>INDEX(תוצאות_בחירות,MATCH(C14971,siot!$F$3:$F$1887,0),27)</f>
        <v>#N/A</v>
      </c>
      <c r="H14971" s="2" t="e">
        <f t="shared" si="467"/>
        <v>#N/A</v>
      </c>
      <c r="I14971" s="1" t="s">
        <v>2</v>
      </c>
      <c r="J14971" s="1" t="s">
        <v>5171</v>
      </c>
      <c r="K14971" s="1"/>
    </row>
    <row r="14972" spans="1:11" hidden="1">
      <c r="A14972" s="1" t="s">
        <v>4910</v>
      </c>
      <c r="B14972" s="1" t="s">
        <v>573</v>
      </c>
      <c r="C14972" s="48" t="str">
        <f t="shared" si="466"/>
        <v>זך פתח תקווה</v>
      </c>
      <c r="D14972" s="1" t="s">
        <v>5166</v>
      </c>
      <c r="E14972" s="1"/>
      <c r="F14972" s="2">
        <v>6</v>
      </c>
      <c r="G14972" s="2" t="e">
        <f>INDEX(תוצאות_בחירות,MATCH(C14972,siot!$F$3:$F$1887,0),27)</f>
        <v>#N/A</v>
      </c>
      <c r="H14972" s="2" t="e">
        <f t="shared" si="467"/>
        <v>#N/A</v>
      </c>
      <c r="I14972" s="1" t="s">
        <v>2</v>
      </c>
      <c r="J14972" s="1" t="s">
        <v>5170</v>
      </c>
      <c r="K14972" s="1"/>
    </row>
    <row r="14973" spans="1:11" hidden="1">
      <c r="A14973" s="1" t="s">
        <v>4910</v>
      </c>
      <c r="B14973" s="1" t="s">
        <v>573</v>
      </c>
      <c r="C14973" s="48" t="str">
        <f t="shared" si="466"/>
        <v>זך פתח תקווה</v>
      </c>
      <c r="D14973" s="1" t="s">
        <v>5166</v>
      </c>
      <c r="E14973" s="1"/>
      <c r="F14973" s="2">
        <v>7</v>
      </c>
      <c r="G14973" s="2" t="e">
        <f>INDEX(תוצאות_בחירות,MATCH(C14973,siot!$F$3:$F$1887,0),27)</f>
        <v>#N/A</v>
      </c>
      <c r="H14973" s="2" t="e">
        <f t="shared" si="467"/>
        <v>#N/A</v>
      </c>
      <c r="I14973" s="1" t="s">
        <v>2</v>
      </c>
      <c r="J14973" s="1" t="s">
        <v>5169</v>
      </c>
      <c r="K14973" s="1"/>
    </row>
    <row r="14974" spans="1:11" hidden="1">
      <c r="A14974" s="1" t="s">
        <v>4910</v>
      </c>
      <c r="B14974" s="1" t="s">
        <v>573</v>
      </c>
      <c r="C14974" s="48" t="str">
        <f t="shared" si="466"/>
        <v>זך פתח תקווה</v>
      </c>
      <c r="D14974" s="1" t="s">
        <v>5166</v>
      </c>
      <c r="E14974" s="1"/>
      <c r="F14974" s="2">
        <v>8</v>
      </c>
      <c r="G14974" s="2" t="e">
        <f>INDEX(תוצאות_בחירות,MATCH(C14974,siot!$F$3:$F$1887,0),27)</f>
        <v>#N/A</v>
      </c>
      <c r="H14974" s="2" t="e">
        <f t="shared" si="467"/>
        <v>#N/A</v>
      </c>
      <c r="I14974" s="1" t="s">
        <v>2</v>
      </c>
      <c r="J14974" s="1" t="s">
        <v>5168</v>
      </c>
      <c r="K14974" s="1"/>
    </row>
    <row r="14975" spans="1:11" hidden="1">
      <c r="A14975" s="1" t="s">
        <v>4910</v>
      </c>
      <c r="B14975" s="1" t="s">
        <v>573</v>
      </c>
      <c r="C14975" s="48" t="str">
        <f t="shared" si="466"/>
        <v>זך פתח תקווה</v>
      </c>
      <c r="D14975" s="1" t="s">
        <v>5166</v>
      </c>
      <c r="E14975" s="1"/>
      <c r="F14975" s="2">
        <v>9</v>
      </c>
      <c r="G14975" s="2" t="e">
        <f>INDEX(תוצאות_בחירות,MATCH(C14975,siot!$F$3:$F$1887,0),27)</f>
        <v>#N/A</v>
      </c>
      <c r="H14975" s="2" t="e">
        <f t="shared" si="467"/>
        <v>#N/A</v>
      </c>
      <c r="I14975" s="1" t="s">
        <v>2</v>
      </c>
      <c r="J14975" s="1" t="s">
        <v>5167</v>
      </c>
      <c r="K14975" s="1"/>
    </row>
    <row r="14976" spans="1:11" hidden="1">
      <c r="A14976" s="1" t="s">
        <v>4910</v>
      </c>
      <c r="B14976" s="1" t="s">
        <v>573</v>
      </c>
      <c r="C14976" s="48" t="str">
        <f t="shared" si="466"/>
        <v>זך פתח תקווה</v>
      </c>
      <c r="D14976" s="1" t="s">
        <v>5166</v>
      </c>
      <c r="E14976" s="1"/>
      <c r="F14976" s="2">
        <v>10</v>
      </c>
      <c r="G14976" s="2" t="e">
        <f>INDEX(תוצאות_בחירות,MATCH(C14976,siot!$F$3:$F$1887,0),27)</f>
        <v>#N/A</v>
      </c>
      <c r="H14976" s="2" t="e">
        <f t="shared" si="467"/>
        <v>#N/A</v>
      </c>
      <c r="I14976" s="1" t="s">
        <v>2</v>
      </c>
      <c r="J14976" s="1" t="s">
        <v>5165</v>
      </c>
      <c r="K14976" s="1"/>
    </row>
    <row r="14977" spans="1:11" hidden="1">
      <c r="A14977" s="1" t="s">
        <v>4910</v>
      </c>
      <c r="B14977" s="1" t="s">
        <v>553</v>
      </c>
      <c r="C14977" s="48" t="str">
        <f t="shared" si="466"/>
        <v>חי פתח תקווה</v>
      </c>
      <c r="D14977" s="1" t="s">
        <v>5155</v>
      </c>
      <c r="E14977" s="1" t="s">
        <v>3</v>
      </c>
      <c r="F14977" s="2" t="s">
        <v>19548</v>
      </c>
      <c r="G14977" s="2">
        <f>INDEX(תוצאות_בחירות,MATCH(C14977,siot!$F$3:$F$1887,0),27)</f>
        <v>0</v>
      </c>
      <c r="H14977" s="2" t="b">
        <f t="shared" si="467"/>
        <v>0</v>
      </c>
      <c r="I14977" s="1"/>
      <c r="J14977" s="1"/>
      <c r="K14977" s="1"/>
    </row>
    <row r="14978" spans="1:11" hidden="1">
      <c r="A14978" s="1" t="s">
        <v>4910</v>
      </c>
      <c r="B14978" s="1" t="s">
        <v>553</v>
      </c>
      <c r="C14978" s="48" t="str">
        <f t="shared" si="466"/>
        <v>חי פתח תקווה</v>
      </c>
      <c r="D14978" s="1" t="s">
        <v>5155</v>
      </c>
      <c r="E14978" s="1"/>
      <c r="F14978" s="2">
        <v>1</v>
      </c>
      <c r="G14978" s="2">
        <f>INDEX(תוצאות_בחירות,MATCH(C14978,siot!$F$3:$F$1887,0),27)</f>
        <v>0</v>
      </c>
      <c r="H14978" s="2" t="b">
        <f t="shared" si="467"/>
        <v>0</v>
      </c>
      <c r="I14978" s="1" t="s">
        <v>2</v>
      </c>
      <c r="J14978" s="1" t="s">
        <v>5164</v>
      </c>
      <c r="K14978" s="1"/>
    </row>
    <row r="14979" spans="1:11" hidden="1">
      <c r="A14979" s="1" t="s">
        <v>4910</v>
      </c>
      <c r="B14979" s="1" t="s">
        <v>553</v>
      </c>
      <c r="C14979" s="48" t="str">
        <f t="shared" si="466"/>
        <v>חי פתח תקווה</v>
      </c>
      <c r="D14979" s="1" t="s">
        <v>5155</v>
      </c>
      <c r="E14979" s="1"/>
      <c r="F14979" s="2">
        <v>2</v>
      </c>
      <c r="G14979" s="2">
        <f>INDEX(תוצאות_בחירות,MATCH(C14979,siot!$F$3:$F$1887,0),27)</f>
        <v>0</v>
      </c>
      <c r="H14979" s="2" t="b">
        <f t="shared" si="467"/>
        <v>0</v>
      </c>
      <c r="I14979" s="1" t="s">
        <v>2</v>
      </c>
      <c r="J14979" s="1" t="s">
        <v>5163</v>
      </c>
      <c r="K14979" s="1"/>
    </row>
    <row r="14980" spans="1:11" hidden="1">
      <c r="A14980" s="1" t="s">
        <v>4910</v>
      </c>
      <c r="B14980" s="1" t="s">
        <v>553</v>
      </c>
      <c r="C14980" s="48" t="str">
        <f t="shared" ref="C14980:C15043" si="468">B14980&amp;" "&amp;A14980</f>
        <v>חי פתח תקווה</v>
      </c>
      <c r="D14980" s="1" t="s">
        <v>5155</v>
      </c>
      <c r="E14980" s="1"/>
      <c r="F14980" s="2">
        <v>3</v>
      </c>
      <c r="G14980" s="2">
        <f>INDEX(תוצאות_בחירות,MATCH(C14980,siot!$F$3:$F$1887,0),27)</f>
        <v>0</v>
      </c>
      <c r="H14980" s="2" t="b">
        <f t="shared" ref="H14980:H15043" si="469">IF(OR(F14980&lt;G14980,G14980=F14980),TRUE,FALSE)</f>
        <v>0</v>
      </c>
      <c r="I14980" s="1" t="s">
        <v>2</v>
      </c>
      <c r="J14980" s="1" t="s">
        <v>5162</v>
      </c>
      <c r="K14980" s="1"/>
    </row>
    <row r="14981" spans="1:11" hidden="1">
      <c r="A14981" s="1" t="s">
        <v>4910</v>
      </c>
      <c r="B14981" s="1" t="s">
        <v>553</v>
      </c>
      <c r="C14981" s="48" t="str">
        <f t="shared" si="468"/>
        <v>חי פתח תקווה</v>
      </c>
      <c r="D14981" s="1" t="s">
        <v>5155</v>
      </c>
      <c r="E14981" s="1"/>
      <c r="F14981" s="2">
        <v>4</v>
      </c>
      <c r="G14981" s="2">
        <f>INDEX(תוצאות_בחירות,MATCH(C14981,siot!$F$3:$F$1887,0),27)</f>
        <v>0</v>
      </c>
      <c r="H14981" s="2" t="b">
        <f t="shared" si="469"/>
        <v>0</v>
      </c>
      <c r="I14981" s="1" t="s">
        <v>2</v>
      </c>
      <c r="J14981" s="1" t="s">
        <v>5161</v>
      </c>
      <c r="K14981" s="1"/>
    </row>
    <row r="14982" spans="1:11" hidden="1">
      <c r="A14982" s="1" t="s">
        <v>4910</v>
      </c>
      <c r="B14982" s="1" t="s">
        <v>553</v>
      </c>
      <c r="C14982" s="48" t="str">
        <f t="shared" si="468"/>
        <v>חי פתח תקווה</v>
      </c>
      <c r="D14982" s="1" t="s">
        <v>5155</v>
      </c>
      <c r="E14982" s="1"/>
      <c r="F14982" s="2">
        <v>5</v>
      </c>
      <c r="G14982" s="2">
        <f>INDEX(תוצאות_בחירות,MATCH(C14982,siot!$F$3:$F$1887,0),27)</f>
        <v>0</v>
      </c>
      <c r="H14982" s="2" t="b">
        <f t="shared" si="469"/>
        <v>0</v>
      </c>
      <c r="I14982" s="1" t="s">
        <v>2</v>
      </c>
      <c r="J14982" s="1" t="s">
        <v>5160</v>
      </c>
      <c r="K14982" s="1"/>
    </row>
    <row r="14983" spans="1:11" hidden="1">
      <c r="A14983" s="1" t="s">
        <v>4910</v>
      </c>
      <c r="B14983" s="1" t="s">
        <v>553</v>
      </c>
      <c r="C14983" s="48" t="str">
        <f t="shared" si="468"/>
        <v>חי פתח תקווה</v>
      </c>
      <c r="D14983" s="1" t="s">
        <v>5155</v>
      </c>
      <c r="E14983" s="1"/>
      <c r="F14983" s="2">
        <v>6</v>
      </c>
      <c r="G14983" s="2">
        <f>INDEX(תוצאות_בחירות,MATCH(C14983,siot!$F$3:$F$1887,0),27)</f>
        <v>0</v>
      </c>
      <c r="H14983" s="2" t="b">
        <f t="shared" si="469"/>
        <v>0</v>
      </c>
      <c r="I14983" s="1" t="s">
        <v>2</v>
      </c>
      <c r="J14983" s="1" t="s">
        <v>5159</v>
      </c>
      <c r="K14983" s="1"/>
    </row>
    <row r="14984" spans="1:11" hidden="1">
      <c r="A14984" s="1" t="s">
        <v>4910</v>
      </c>
      <c r="B14984" s="1" t="s">
        <v>553</v>
      </c>
      <c r="C14984" s="48" t="str">
        <f t="shared" si="468"/>
        <v>חי פתח תקווה</v>
      </c>
      <c r="D14984" s="1" t="s">
        <v>5155</v>
      </c>
      <c r="E14984" s="1"/>
      <c r="F14984" s="2">
        <v>7</v>
      </c>
      <c r="G14984" s="2">
        <f>INDEX(תוצאות_בחירות,MATCH(C14984,siot!$F$3:$F$1887,0),27)</f>
        <v>0</v>
      </c>
      <c r="H14984" s="2" t="b">
        <f t="shared" si="469"/>
        <v>0</v>
      </c>
      <c r="I14984" s="1" t="s">
        <v>2</v>
      </c>
      <c r="J14984" s="1" t="s">
        <v>5158</v>
      </c>
      <c r="K14984" s="1"/>
    </row>
    <row r="14985" spans="1:11" hidden="1">
      <c r="A14985" s="1" t="s">
        <v>4910</v>
      </c>
      <c r="B14985" s="1" t="s">
        <v>553</v>
      </c>
      <c r="C14985" s="48" t="str">
        <f t="shared" si="468"/>
        <v>חי פתח תקווה</v>
      </c>
      <c r="D14985" s="1" t="s">
        <v>5155</v>
      </c>
      <c r="E14985" s="1"/>
      <c r="F14985" s="2">
        <v>8</v>
      </c>
      <c r="G14985" s="2">
        <f>INDEX(תוצאות_בחירות,MATCH(C14985,siot!$F$3:$F$1887,0),27)</f>
        <v>0</v>
      </c>
      <c r="H14985" s="2" t="b">
        <f t="shared" si="469"/>
        <v>0</v>
      </c>
      <c r="I14985" s="1" t="s">
        <v>2</v>
      </c>
      <c r="J14985" s="1" t="s">
        <v>5157</v>
      </c>
      <c r="K14985" s="1"/>
    </row>
    <row r="14986" spans="1:11" hidden="1">
      <c r="A14986" s="1" t="s">
        <v>4910</v>
      </c>
      <c r="B14986" s="1" t="s">
        <v>553</v>
      </c>
      <c r="C14986" s="48" t="str">
        <f t="shared" si="468"/>
        <v>חי פתח תקווה</v>
      </c>
      <c r="D14986" s="1" t="s">
        <v>5155</v>
      </c>
      <c r="E14986" s="1"/>
      <c r="F14986" s="2">
        <v>9</v>
      </c>
      <c r="G14986" s="2">
        <f>INDEX(תוצאות_בחירות,MATCH(C14986,siot!$F$3:$F$1887,0),27)</f>
        <v>0</v>
      </c>
      <c r="H14986" s="2" t="b">
        <f t="shared" si="469"/>
        <v>0</v>
      </c>
      <c r="I14986" s="1" t="s">
        <v>2</v>
      </c>
      <c r="J14986" s="1" t="s">
        <v>5156</v>
      </c>
      <c r="K14986" s="1"/>
    </row>
    <row r="14987" spans="1:11" hidden="1">
      <c r="A14987" s="1" t="s">
        <v>4910</v>
      </c>
      <c r="B14987" s="1" t="s">
        <v>553</v>
      </c>
      <c r="C14987" s="48" t="str">
        <f t="shared" si="468"/>
        <v>חי פתח תקווה</v>
      </c>
      <c r="D14987" s="1" t="s">
        <v>5155</v>
      </c>
      <c r="E14987" s="1"/>
      <c r="F14987" s="2">
        <v>10</v>
      </c>
      <c r="G14987" s="2">
        <f>INDEX(תוצאות_בחירות,MATCH(C14987,siot!$F$3:$F$1887,0),27)</f>
        <v>0</v>
      </c>
      <c r="H14987" s="2" t="b">
        <f t="shared" si="469"/>
        <v>0</v>
      </c>
      <c r="I14987" s="1" t="s">
        <v>2</v>
      </c>
      <c r="J14987" s="1" t="s">
        <v>5154</v>
      </c>
      <c r="K14987" s="1"/>
    </row>
    <row r="14988" spans="1:11" hidden="1">
      <c r="A14988" s="1" t="s">
        <v>4910</v>
      </c>
      <c r="B14988" s="1" t="s">
        <v>1007</v>
      </c>
      <c r="C14988" s="48" t="str">
        <f t="shared" si="468"/>
        <v>טב פתח תקווה</v>
      </c>
      <c r="D14988" s="1" t="s">
        <v>5127</v>
      </c>
      <c r="E14988" s="1" t="s">
        <v>3</v>
      </c>
      <c r="F14988" s="2" t="s">
        <v>19548</v>
      </c>
      <c r="G14988" s="2">
        <f>INDEX(תוצאות_בחירות,MATCH(C14988,siot!$F$3:$F$1887,0),27)</f>
        <v>3</v>
      </c>
      <c r="H14988" s="2" t="b">
        <f t="shared" si="469"/>
        <v>0</v>
      </c>
      <c r="I14988" s="1"/>
      <c r="J14988" s="1"/>
      <c r="K14988" s="1"/>
    </row>
    <row r="14989" spans="1:11">
      <c r="A14989" s="1" t="s">
        <v>4910</v>
      </c>
      <c r="B14989" s="1" t="s">
        <v>1007</v>
      </c>
      <c r="C14989" s="48" t="str">
        <f t="shared" si="468"/>
        <v>טב פתח תקווה</v>
      </c>
      <c r="D14989" s="1" t="s">
        <v>5127</v>
      </c>
      <c r="E14989" s="1"/>
      <c r="F14989" s="2">
        <v>1</v>
      </c>
      <c r="G14989" s="2">
        <f>INDEX(תוצאות_בחירות,MATCH(C14989,siot!$F$3:$F$1887,0),27)</f>
        <v>3</v>
      </c>
      <c r="H14989" s="2" t="b">
        <f t="shared" si="469"/>
        <v>1</v>
      </c>
      <c r="I14989" s="1" t="s">
        <v>2</v>
      </c>
      <c r="J14989" s="1" t="s">
        <v>5153</v>
      </c>
      <c r="K14989" s="1"/>
    </row>
    <row r="14990" spans="1:11">
      <c r="A14990" s="1" t="s">
        <v>4910</v>
      </c>
      <c r="B14990" s="1" t="s">
        <v>1007</v>
      </c>
      <c r="C14990" s="48" t="str">
        <f t="shared" si="468"/>
        <v>טב פתח תקווה</v>
      </c>
      <c r="D14990" s="1" t="s">
        <v>5127</v>
      </c>
      <c r="E14990" s="1"/>
      <c r="F14990" s="2">
        <v>2</v>
      </c>
      <c r="G14990" s="2">
        <f>INDEX(תוצאות_בחירות,MATCH(C14990,siot!$F$3:$F$1887,0),27)</f>
        <v>3</v>
      </c>
      <c r="H14990" s="2" t="b">
        <f t="shared" si="469"/>
        <v>1</v>
      </c>
      <c r="I14990" s="1" t="s">
        <v>2</v>
      </c>
      <c r="J14990" s="1" t="s">
        <v>5152</v>
      </c>
      <c r="K14990" s="1"/>
    </row>
    <row r="14991" spans="1:11">
      <c r="A14991" s="1" t="s">
        <v>4910</v>
      </c>
      <c r="B14991" s="1" t="s">
        <v>1007</v>
      </c>
      <c r="C14991" s="48" t="str">
        <f t="shared" si="468"/>
        <v>טב פתח תקווה</v>
      </c>
      <c r="D14991" s="1" t="s">
        <v>5127</v>
      </c>
      <c r="E14991" s="1"/>
      <c r="F14991" s="2">
        <v>3</v>
      </c>
      <c r="G14991" s="2">
        <f>INDEX(תוצאות_בחירות,MATCH(C14991,siot!$F$3:$F$1887,0),27)</f>
        <v>3</v>
      </c>
      <c r="H14991" s="2" t="b">
        <f t="shared" si="469"/>
        <v>1</v>
      </c>
      <c r="I14991" s="1" t="s">
        <v>2</v>
      </c>
      <c r="J14991" s="1" t="s">
        <v>5151</v>
      </c>
      <c r="K14991" s="1"/>
    </row>
    <row r="14992" spans="1:11" hidden="1">
      <c r="A14992" s="1" t="s">
        <v>4910</v>
      </c>
      <c r="B14992" s="1" t="s">
        <v>1007</v>
      </c>
      <c r="C14992" s="48" t="str">
        <f t="shared" si="468"/>
        <v>טב פתח תקווה</v>
      </c>
      <c r="D14992" s="1" t="s">
        <v>5127</v>
      </c>
      <c r="E14992" s="1"/>
      <c r="F14992" s="2">
        <v>4</v>
      </c>
      <c r="G14992" s="2">
        <f>INDEX(תוצאות_בחירות,MATCH(C14992,siot!$F$3:$F$1887,0),27)</f>
        <v>3</v>
      </c>
      <c r="H14992" s="2" t="b">
        <f t="shared" si="469"/>
        <v>0</v>
      </c>
      <c r="I14992" s="1" t="s">
        <v>2</v>
      </c>
      <c r="J14992" s="1" t="s">
        <v>5150</v>
      </c>
      <c r="K14992" s="1"/>
    </row>
    <row r="14993" spans="1:11" hidden="1">
      <c r="A14993" s="1" t="s">
        <v>4910</v>
      </c>
      <c r="B14993" s="1" t="s">
        <v>1007</v>
      </c>
      <c r="C14993" s="48" t="str">
        <f t="shared" si="468"/>
        <v>טב פתח תקווה</v>
      </c>
      <c r="D14993" s="1" t="s">
        <v>5127</v>
      </c>
      <c r="E14993" s="1"/>
      <c r="F14993" s="2">
        <v>5</v>
      </c>
      <c r="G14993" s="2">
        <f>INDEX(תוצאות_בחירות,MATCH(C14993,siot!$F$3:$F$1887,0),27)</f>
        <v>3</v>
      </c>
      <c r="H14993" s="2" t="b">
        <f t="shared" si="469"/>
        <v>0</v>
      </c>
      <c r="I14993" s="1" t="s">
        <v>2</v>
      </c>
      <c r="J14993" s="1" t="s">
        <v>5149</v>
      </c>
      <c r="K14993" s="1"/>
    </row>
    <row r="14994" spans="1:11" hidden="1">
      <c r="A14994" s="1" t="s">
        <v>4910</v>
      </c>
      <c r="B14994" s="1" t="s">
        <v>1007</v>
      </c>
      <c r="C14994" s="48" t="str">
        <f t="shared" si="468"/>
        <v>טב פתח תקווה</v>
      </c>
      <c r="D14994" s="1" t="s">
        <v>5127</v>
      </c>
      <c r="E14994" s="1"/>
      <c r="F14994" s="2">
        <v>6</v>
      </c>
      <c r="G14994" s="2">
        <f>INDEX(תוצאות_בחירות,MATCH(C14994,siot!$F$3:$F$1887,0),27)</f>
        <v>3</v>
      </c>
      <c r="H14994" s="2" t="b">
        <f t="shared" si="469"/>
        <v>0</v>
      </c>
      <c r="I14994" s="1" t="s">
        <v>2</v>
      </c>
      <c r="J14994" s="1" t="s">
        <v>5148</v>
      </c>
      <c r="K14994" s="1"/>
    </row>
    <row r="14995" spans="1:11" hidden="1">
      <c r="A14995" s="1" t="s">
        <v>4910</v>
      </c>
      <c r="B14995" s="1" t="s">
        <v>1007</v>
      </c>
      <c r="C14995" s="48" t="str">
        <f t="shared" si="468"/>
        <v>טב פתח תקווה</v>
      </c>
      <c r="D14995" s="1" t="s">
        <v>5127</v>
      </c>
      <c r="E14995" s="1"/>
      <c r="F14995" s="2">
        <v>7</v>
      </c>
      <c r="G14995" s="2">
        <f>INDEX(תוצאות_בחירות,MATCH(C14995,siot!$F$3:$F$1887,0),27)</f>
        <v>3</v>
      </c>
      <c r="H14995" s="2" t="b">
        <f t="shared" si="469"/>
        <v>0</v>
      </c>
      <c r="I14995" s="1" t="s">
        <v>2</v>
      </c>
      <c r="J14995" s="1" t="s">
        <v>5147</v>
      </c>
      <c r="K14995" s="1"/>
    </row>
    <row r="14996" spans="1:11" hidden="1">
      <c r="A14996" s="1" t="s">
        <v>4910</v>
      </c>
      <c r="B14996" s="1" t="s">
        <v>1007</v>
      </c>
      <c r="C14996" s="48" t="str">
        <f t="shared" si="468"/>
        <v>טב פתח תקווה</v>
      </c>
      <c r="D14996" s="1" t="s">
        <v>5127</v>
      </c>
      <c r="E14996" s="1"/>
      <c r="F14996" s="2">
        <v>8</v>
      </c>
      <c r="G14996" s="2">
        <f>INDEX(תוצאות_בחירות,MATCH(C14996,siot!$F$3:$F$1887,0),27)</f>
        <v>3</v>
      </c>
      <c r="H14996" s="2" t="b">
        <f t="shared" si="469"/>
        <v>0</v>
      </c>
      <c r="I14996" s="1" t="s">
        <v>2</v>
      </c>
      <c r="J14996" s="1" t="s">
        <v>5146</v>
      </c>
      <c r="K14996" s="1"/>
    </row>
    <row r="14997" spans="1:11" hidden="1">
      <c r="A14997" s="1" t="s">
        <v>4910</v>
      </c>
      <c r="B14997" s="1" t="s">
        <v>1007</v>
      </c>
      <c r="C14997" s="48" t="str">
        <f t="shared" si="468"/>
        <v>טב פתח תקווה</v>
      </c>
      <c r="D14997" s="1" t="s">
        <v>5127</v>
      </c>
      <c r="E14997" s="1"/>
      <c r="F14997" s="2">
        <v>9</v>
      </c>
      <c r="G14997" s="2">
        <f>INDEX(תוצאות_בחירות,MATCH(C14997,siot!$F$3:$F$1887,0),27)</f>
        <v>3</v>
      </c>
      <c r="H14997" s="2" t="b">
        <f t="shared" si="469"/>
        <v>0</v>
      </c>
      <c r="I14997" s="1" t="s">
        <v>2</v>
      </c>
      <c r="J14997" s="1" t="s">
        <v>5145</v>
      </c>
      <c r="K14997" s="1"/>
    </row>
    <row r="14998" spans="1:11" hidden="1">
      <c r="A14998" s="1" t="s">
        <v>4910</v>
      </c>
      <c r="B14998" s="1" t="s">
        <v>1007</v>
      </c>
      <c r="C14998" s="48" t="str">
        <f t="shared" si="468"/>
        <v>טב פתח תקווה</v>
      </c>
      <c r="D14998" s="1" t="s">
        <v>5127</v>
      </c>
      <c r="E14998" s="1"/>
      <c r="F14998" s="2">
        <v>10</v>
      </c>
      <c r="G14998" s="2">
        <f>INDEX(תוצאות_בחירות,MATCH(C14998,siot!$F$3:$F$1887,0),27)</f>
        <v>3</v>
      </c>
      <c r="H14998" s="2" t="b">
        <f t="shared" si="469"/>
        <v>0</v>
      </c>
      <c r="I14998" s="1" t="s">
        <v>2</v>
      </c>
      <c r="J14998" s="1" t="s">
        <v>5144</v>
      </c>
      <c r="K14998" s="1"/>
    </row>
    <row r="14999" spans="1:11" hidden="1">
      <c r="A14999" s="1" t="s">
        <v>4910</v>
      </c>
      <c r="B14999" s="1" t="s">
        <v>1007</v>
      </c>
      <c r="C14999" s="48" t="str">
        <f t="shared" si="468"/>
        <v>טב פתח תקווה</v>
      </c>
      <c r="D14999" s="1" t="s">
        <v>5127</v>
      </c>
      <c r="E14999" s="1"/>
      <c r="F14999" s="2">
        <v>11</v>
      </c>
      <c r="G14999" s="2">
        <f>INDEX(תוצאות_בחירות,MATCH(C14999,siot!$F$3:$F$1887,0),27)</f>
        <v>3</v>
      </c>
      <c r="H14999" s="2" t="b">
        <f t="shared" si="469"/>
        <v>0</v>
      </c>
      <c r="I14999" s="1" t="s">
        <v>2</v>
      </c>
      <c r="J14999" s="1" t="s">
        <v>5143</v>
      </c>
      <c r="K14999" s="1"/>
    </row>
    <row r="15000" spans="1:11" hidden="1">
      <c r="A15000" s="1" t="s">
        <v>4910</v>
      </c>
      <c r="B15000" s="1" t="s">
        <v>1007</v>
      </c>
      <c r="C15000" s="48" t="str">
        <f t="shared" si="468"/>
        <v>טב פתח תקווה</v>
      </c>
      <c r="D15000" s="1" t="s">
        <v>5127</v>
      </c>
      <c r="E15000" s="1"/>
      <c r="F15000" s="2">
        <v>12</v>
      </c>
      <c r="G15000" s="2">
        <f>INDEX(תוצאות_בחירות,MATCH(C15000,siot!$F$3:$F$1887,0),27)</f>
        <v>3</v>
      </c>
      <c r="H15000" s="2" t="b">
        <f t="shared" si="469"/>
        <v>0</v>
      </c>
      <c r="I15000" s="1" t="s">
        <v>2</v>
      </c>
      <c r="J15000" s="1" t="s">
        <v>5142</v>
      </c>
      <c r="K15000" s="1"/>
    </row>
    <row r="15001" spans="1:11" hidden="1">
      <c r="A15001" s="1" t="s">
        <v>4910</v>
      </c>
      <c r="B15001" s="1" t="s">
        <v>1007</v>
      </c>
      <c r="C15001" s="48" t="str">
        <f t="shared" si="468"/>
        <v>טב פתח תקווה</v>
      </c>
      <c r="D15001" s="1" t="s">
        <v>5127</v>
      </c>
      <c r="E15001" s="1"/>
      <c r="F15001" s="2">
        <v>13</v>
      </c>
      <c r="G15001" s="2">
        <f>INDEX(תוצאות_בחירות,MATCH(C15001,siot!$F$3:$F$1887,0),27)</f>
        <v>3</v>
      </c>
      <c r="H15001" s="2" t="b">
        <f t="shared" si="469"/>
        <v>0</v>
      </c>
      <c r="I15001" s="1" t="s">
        <v>2</v>
      </c>
      <c r="J15001" s="1" t="s">
        <v>5141</v>
      </c>
      <c r="K15001" s="1"/>
    </row>
    <row r="15002" spans="1:11" hidden="1">
      <c r="A15002" s="1" t="s">
        <v>4910</v>
      </c>
      <c r="B15002" s="1" t="s">
        <v>1007</v>
      </c>
      <c r="C15002" s="48" t="str">
        <f t="shared" si="468"/>
        <v>טב פתח תקווה</v>
      </c>
      <c r="D15002" s="1" t="s">
        <v>5127</v>
      </c>
      <c r="E15002" s="1"/>
      <c r="F15002" s="2">
        <v>14</v>
      </c>
      <c r="G15002" s="2">
        <f>INDEX(תוצאות_בחירות,MATCH(C15002,siot!$F$3:$F$1887,0),27)</f>
        <v>3</v>
      </c>
      <c r="H15002" s="2" t="b">
        <f t="shared" si="469"/>
        <v>0</v>
      </c>
      <c r="I15002" s="1" t="s">
        <v>2</v>
      </c>
      <c r="J15002" s="1" t="s">
        <v>5140</v>
      </c>
      <c r="K15002" s="1"/>
    </row>
    <row r="15003" spans="1:11" hidden="1">
      <c r="A15003" s="1" t="s">
        <v>4910</v>
      </c>
      <c r="B15003" s="1" t="s">
        <v>1007</v>
      </c>
      <c r="C15003" s="48" t="str">
        <f t="shared" si="468"/>
        <v>טב פתח תקווה</v>
      </c>
      <c r="D15003" s="1" t="s">
        <v>5127</v>
      </c>
      <c r="E15003" s="1"/>
      <c r="F15003" s="2">
        <v>15</v>
      </c>
      <c r="G15003" s="2">
        <f>INDEX(תוצאות_בחירות,MATCH(C15003,siot!$F$3:$F$1887,0),27)</f>
        <v>3</v>
      </c>
      <c r="H15003" s="2" t="b">
        <f t="shared" si="469"/>
        <v>0</v>
      </c>
      <c r="I15003" s="1" t="s">
        <v>2</v>
      </c>
      <c r="J15003" s="1" t="s">
        <v>5139</v>
      </c>
      <c r="K15003" s="1"/>
    </row>
    <row r="15004" spans="1:11" hidden="1">
      <c r="A15004" s="1" t="s">
        <v>4910</v>
      </c>
      <c r="B15004" s="1" t="s">
        <v>1007</v>
      </c>
      <c r="C15004" s="48" t="str">
        <f t="shared" si="468"/>
        <v>טב פתח תקווה</v>
      </c>
      <c r="D15004" s="1" t="s">
        <v>5127</v>
      </c>
      <c r="E15004" s="1"/>
      <c r="F15004" s="2">
        <v>16</v>
      </c>
      <c r="G15004" s="2">
        <f>INDEX(תוצאות_בחירות,MATCH(C15004,siot!$F$3:$F$1887,0),27)</f>
        <v>3</v>
      </c>
      <c r="H15004" s="2" t="b">
        <f t="shared" si="469"/>
        <v>0</v>
      </c>
      <c r="I15004" s="1" t="s">
        <v>2</v>
      </c>
      <c r="J15004" s="1" t="s">
        <v>5138</v>
      </c>
      <c r="K15004" s="1"/>
    </row>
    <row r="15005" spans="1:11" hidden="1">
      <c r="A15005" s="1" t="s">
        <v>4910</v>
      </c>
      <c r="B15005" s="1" t="s">
        <v>1007</v>
      </c>
      <c r="C15005" s="48" t="str">
        <f t="shared" si="468"/>
        <v>טב פתח תקווה</v>
      </c>
      <c r="D15005" s="1" t="s">
        <v>5127</v>
      </c>
      <c r="E15005" s="1"/>
      <c r="F15005" s="2">
        <v>17</v>
      </c>
      <c r="G15005" s="2">
        <f>INDEX(תוצאות_בחירות,MATCH(C15005,siot!$F$3:$F$1887,0),27)</f>
        <v>3</v>
      </c>
      <c r="H15005" s="2" t="b">
        <f t="shared" si="469"/>
        <v>0</v>
      </c>
      <c r="I15005" s="1" t="s">
        <v>2</v>
      </c>
      <c r="J15005" s="1" t="s">
        <v>5137</v>
      </c>
      <c r="K15005" s="1"/>
    </row>
    <row r="15006" spans="1:11" hidden="1">
      <c r="A15006" s="1" t="s">
        <v>4910</v>
      </c>
      <c r="B15006" s="1" t="s">
        <v>1007</v>
      </c>
      <c r="C15006" s="48" t="str">
        <f t="shared" si="468"/>
        <v>טב פתח תקווה</v>
      </c>
      <c r="D15006" s="1" t="s">
        <v>5127</v>
      </c>
      <c r="E15006" s="1"/>
      <c r="F15006" s="2">
        <v>18</v>
      </c>
      <c r="G15006" s="2">
        <f>INDEX(תוצאות_בחירות,MATCH(C15006,siot!$F$3:$F$1887,0),27)</f>
        <v>3</v>
      </c>
      <c r="H15006" s="2" t="b">
        <f t="shared" si="469"/>
        <v>0</v>
      </c>
      <c r="I15006" s="1" t="s">
        <v>2</v>
      </c>
      <c r="J15006" s="1" t="s">
        <v>5136</v>
      </c>
      <c r="K15006" s="1"/>
    </row>
    <row r="15007" spans="1:11" hidden="1">
      <c r="A15007" s="1" t="s">
        <v>4910</v>
      </c>
      <c r="B15007" s="1" t="s">
        <v>1007</v>
      </c>
      <c r="C15007" s="48" t="str">
        <f t="shared" si="468"/>
        <v>טב פתח תקווה</v>
      </c>
      <c r="D15007" s="1" t="s">
        <v>5127</v>
      </c>
      <c r="E15007" s="1"/>
      <c r="F15007" s="2">
        <v>19</v>
      </c>
      <c r="G15007" s="2">
        <f>INDEX(תוצאות_בחירות,MATCH(C15007,siot!$F$3:$F$1887,0),27)</f>
        <v>3</v>
      </c>
      <c r="H15007" s="2" t="b">
        <f t="shared" si="469"/>
        <v>0</v>
      </c>
      <c r="I15007" s="1" t="s">
        <v>2</v>
      </c>
      <c r="J15007" s="1" t="s">
        <v>5135</v>
      </c>
      <c r="K15007" s="1"/>
    </row>
    <row r="15008" spans="1:11" hidden="1">
      <c r="A15008" s="1" t="s">
        <v>4910</v>
      </c>
      <c r="B15008" s="1" t="s">
        <v>1007</v>
      </c>
      <c r="C15008" s="48" t="str">
        <f t="shared" si="468"/>
        <v>טב פתח תקווה</v>
      </c>
      <c r="D15008" s="1" t="s">
        <v>5127</v>
      </c>
      <c r="E15008" s="1"/>
      <c r="F15008" s="2">
        <v>20</v>
      </c>
      <c r="G15008" s="2">
        <f>INDEX(תוצאות_בחירות,MATCH(C15008,siot!$F$3:$F$1887,0),27)</f>
        <v>3</v>
      </c>
      <c r="H15008" s="2" t="b">
        <f t="shared" si="469"/>
        <v>0</v>
      </c>
      <c r="I15008" s="1" t="s">
        <v>2</v>
      </c>
      <c r="J15008" s="1" t="s">
        <v>5134</v>
      </c>
      <c r="K15008" s="1"/>
    </row>
    <row r="15009" spans="1:11" hidden="1">
      <c r="A15009" s="1" t="s">
        <v>4910</v>
      </c>
      <c r="B15009" s="1" t="s">
        <v>1007</v>
      </c>
      <c r="C15009" s="48" t="str">
        <f t="shared" si="468"/>
        <v>טב פתח תקווה</v>
      </c>
      <c r="D15009" s="1" t="s">
        <v>5127</v>
      </c>
      <c r="E15009" s="1"/>
      <c r="F15009" s="2">
        <v>21</v>
      </c>
      <c r="G15009" s="2">
        <f>INDEX(תוצאות_בחירות,MATCH(C15009,siot!$F$3:$F$1887,0),27)</f>
        <v>3</v>
      </c>
      <c r="H15009" s="2" t="b">
        <f t="shared" si="469"/>
        <v>0</v>
      </c>
      <c r="I15009" s="1" t="s">
        <v>2</v>
      </c>
      <c r="J15009" s="1" t="s">
        <v>5133</v>
      </c>
      <c r="K15009" s="1"/>
    </row>
    <row r="15010" spans="1:11" hidden="1">
      <c r="A15010" s="1" t="s">
        <v>4910</v>
      </c>
      <c r="B15010" s="1" t="s">
        <v>1007</v>
      </c>
      <c r="C15010" s="48" t="str">
        <f t="shared" si="468"/>
        <v>טב פתח תקווה</v>
      </c>
      <c r="D15010" s="1" t="s">
        <v>5127</v>
      </c>
      <c r="E15010" s="1"/>
      <c r="F15010" s="2">
        <v>22</v>
      </c>
      <c r="G15010" s="2">
        <f>INDEX(תוצאות_בחירות,MATCH(C15010,siot!$F$3:$F$1887,0),27)</f>
        <v>3</v>
      </c>
      <c r="H15010" s="2" t="b">
        <f t="shared" si="469"/>
        <v>0</v>
      </c>
      <c r="I15010" s="1" t="s">
        <v>2</v>
      </c>
      <c r="J15010" s="1" t="s">
        <v>5132</v>
      </c>
      <c r="K15010" s="1"/>
    </row>
    <row r="15011" spans="1:11" hidden="1">
      <c r="A15011" s="1" t="s">
        <v>4910</v>
      </c>
      <c r="B15011" s="1" t="s">
        <v>1007</v>
      </c>
      <c r="C15011" s="48" t="str">
        <f t="shared" si="468"/>
        <v>טב פתח תקווה</v>
      </c>
      <c r="D15011" s="1" t="s">
        <v>5127</v>
      </c>
      <c r="E15011" s="1"/>
      <c r="F15011" s="2">
        <v>23</v>
      </c>
      <c r="G15011" s="2">
        <f>INDEX(תוצאות_בחירות,MATCH(C15011,siot!$F$3:$F$1887,0),27)</f>
        <v>3</v>
      </c>
      <c r="H15011" s="2" t="b">
        <f t="shared" si="469"/>
        <v>0</v>
      </c>
      <c r="I15011" s="1" t="s">
        <v>2</v>
      </c>
      <c r="J15011" s="1" t="s">
        <v>5131</v>
      </c>
      <c r="K15011" s="1"/>
    </row>
    <row r="15012" spans="1:11" hidden="1">
      <c r="A15012" s="1" t="s">
        <v>4910</v>
      </c>
      <c r="B15012" s="1" t="s">
        <v>1007</v>
      </c>
      <c r="C15012" s="48" t="str">
        <f t="shared" si="468"/>
        <v>טב פתח תקווה</v>
      </c>
      <c r="D15012" s="1" t="s">
        <v>5127</v>
      </c>
      <c r="E15012" s="1"/>
      <c r="F15012" s="2">
        <v>24</v>
      </c>
      <c r="G15012" s="2">
        <f>INDEX(תוצאות_בחירות,MATCH(C15012,siot!$F$3:$F$1887,0),27)</f>
        <v>3</v>
      </c>
      <c r="H15012" s="2" t="b">
        <f t="shared" si="469"/>
        <v>0</v>
      </c>
      <c r="I15012" s="1" t="s">
        <v>2</v>
      </c>
      <c r="J15012" s="1" t="s">
        <v>5130</v>
      </c>
      <c r="K15012" s="1"/>
    </row>
    <row r="15013" spans="1:11" hidden="1">
      <c r="A15013" s="1" t="s">
        <v>4910</v>
      </c>
      <c r="B15013" s="1" t="s">
        <v>1007</v>
      </c>
      <c r="C15013" s="48" t="str">
        <f t="shared" si="468"/>
        <v>טב פתח תקווה</v>
      </c>
      <c r="D15013" s="1" t="s">
        <v>5127</v>
      </c>
      <c r="E15013" s="1"/>
      <c r="F15013" s="2">
        <v>25</v>
      </c>
      <c r="G15013" s="2">
        <f>INDEX(תוצאות_בחירות,MATCH(C15013,siot!$F$3:$F$1887,0),27)</f>
        <v>3</v>
      </c>
      <c r="H15013" s="2" t="b">
        <f t="shared" si="469"/>
        <v>0</v>
      </c>
      <c r="I15013" s="1" t="s">
        <v>2</v>
      </c>
      <c r="J15013" s="1" t="s">
        <v>5129</v>
      </c>
      <c r="K15013" s="1"/>
    </row>
    <row r="15014" spans="1:11" hidden="1">
      <c r="A15014" s="1" t="s">
        <v>4910</v>
      </c>
      <c r="B15014" s="1" t="s">
        <v>1007</v>
      </c>
      <c r="C15014" s="48" t="str">
        <f t="shared" si="468"/>
        <v>טב פתח תקווה</v>
      </c>
      <c r="D15014" s="1" t="s">
        <v>5127</v>
      </c>
      <c r="E15014" s="1"/>
      <c r="F15014" s="2">
        <v>26</v>
      </c>
      <c r="G15014" s="2">
        <f>INDEX(תוצאות_בחירות,MATCH(C15014,siot!$F$3:$F$1887,0),27)</f>
        <v>3</v>
      </c>
      <c r="H15014" s="2" t="b">
        <f t="shared" si="469"/>
        <v>0</v>
      </c>
      <c r="I15014" s="1" t="s">
        <v>2</v>
      </c>
      <c r="J15014" s="1" t="s">
        <v>5128</v>
      </c>
      <c r="K15014" s="1"/>
    </row>
    <row r="15015" spans="1:11" hidden="1">
      <c r="A15015" s="1" t="s">
        <v>4910</v>
      </c>
      <c r="B15015" s="1" t="s">
        <v>1007</v>
      </c>
      <c r="C15015" s="48" t="str">
        <f t="shared" si="468"/>
        <v>טב פתח תקווה</v>
      </c>
      <c r="D15015" s="1" t="s">
        <v>5127</v>
      </c>
      <c r="E15015" s="1"/>
      <c r="F15015" s="2">
        <v>27</v>
      </c>
      <c r="G15015" s="2">
        <f>INDEX(תוצאות_בחירות,MATCH(C15015,siot!$F$3:$F$1887,0),27)</f>
        <v>3</v>
      </c>
      <c r="H15015" s="2" t="b">
        <f t="shared" si="469"/>
        <v>0</v>
      </c>
      <c r="I15015" s="1" t="s">
        <v>2</v>
      </c>
      <c r="J15015" s="1" t="s">
        <v>5126</v>
      </c>
      <c r="K15015" s="1"/>
    </row>
    <row r="15016" spans="1:11" hidden="1">
      <c r="A15016" s="1" t="s">
        <v>4910</v>
      </c>
      <c r="B15016" s="1" t="s">
        <v>1194</v>
      </c>
      <c r="C15016" s="48" t="str">
        <f t="shared" si="468"/>
        <v>יד פתח תקווה</v>
      </c>
      <c r="D15016" s="1" t="s">
        <v>5113</v>
      </c>
      <c r="E15016" s="1" t="s">
        <v>3</v>
      </c>
      <c r="F15016" s="2" t="s">
        <v>19548</v>
      </c>
      <c r="G15016" s="2">
        <f>INDEX(תוצאות_בחירות,MATCH(C15016,siot!$F$3:$F$1887,0),27)</f>
        <v>4</v>
      </c>
      <c r="H15016" s="2" t="b">
        <f t="shared" si="469"/>
        <v>0</v>
      </c>
      <c r="I15016" s="1"/>
      <c r="J15016" s="1"/>
      <c r="K15016" s="1"/>
    </row>
    <row r="15017" spans="1:11">
      <c r="A15017" s="1" t="s">
        <v>4910</v>
      </c>
      <c r="B15017" s="1" t="s">
        <v>1194</v>
      </c>
      <c r="C15017" s="48" t="str">
        <f t="shared" si="468"/>
        <v>יד פתח תקווה</v>
      </c>
      <c r="D15017" s="1" t="s">
        <v>5113</v>
      </c>
      <c r="E15017" s="1"/>
      <c r="F15017" s="2">
        <v>1</v>
      </c>
      <c r="G15017" s="2">
        <f>INDEX(תוצאות_בחירות,MATCH(C15017,siot!$F$3:$F$1887,0),27)</f>
        <v>4</v>
      </c>
      <c r="H15017" s="2" t="b">
        <f t="shared" si="469"/>
        <v>1</v>
      </c>
      <c r="I15017" s="1" t="s">
        <v>2</v>
      </c>
      <c r="J15017" s="1" t="s">
        <v>5125</v>
      </c>
      <c r="K15017" s="1"/>
    </row>
    <row r="15018" spans="1:11">
      <c r="A15018" s="1" t="s">
        <v>4910</v>
      </c>
      <c r="B15018" s="1" t="s">
        <v>1194</v>
      </c>
      <c r="C15018" s="48" t="str">
        <f t="shared" si="468"/>
        <v>יד פתח תקווה</v>
      </c>
      <c r="D15018" s="1" t="s">
        <v>5113</v>
      </c>
      <c r="E15018" s="1"/>
      <c r="F15018" s="2">
        <v>2</v>
      </c>
      <c r="G15018" s="2">
        <f>INDEX(תוצאות_בחירות,MATCH(C15018,siot!$F$3:$F$1887,0),27)</f>
        <v>4</v>
      </c>
      <c r="H15018" s="2" t="b">
        <f t="shared" si="469"/>
        <v>1</v>
      </c>
      <c r="I15018" s="1" t="s">
        <v>2</v>
      </c>
      <c r="J15018" s="1" t="s">
        <v>5124</v>
      </c>
      <c r="K15018" s="1"/>
    </row>
    <row r="15019" spans="1:11">
      <c r="A15019" s="1" t="s">
        <v>4910</v>
      </c>
      <c r="B15019" s="1" t="s">
        <v>1194</v>
      </c>
      <c r="C15019" s="48" t="str">
        <f t="shared" si="468"/>
        <v>יד פתח תקווה</v>
      </c>
      <c r="D15019" s="1" t="s">
        <v>5113</v>
      </c>
      <c r="E15019" s="1"/>
      <c r="F15019" s="2">
        <v>3</v>
      </c>
      <c r="G15019" s="2">
        <f>INDEX(תוצאות_בחירות,MATCH(C15019,siot!$F$3:$F$1887,0),27)</f>
        <v>4</v>
      </c>
      <c r="H15019" s="2" t="b">
        <f t="shared" si="469"/>
        <v>1</v>
      </c>
      <c r="I15019" s="1" t="s">
        <v>2</v>
      </c>
      <c r="J15019" s="1" t="s">
        <v>5123</v>
      </c>
      <c r="K15019" s="1"/>
    </row>
    <row r="15020" spans="1:11">
      <c r="A15020" s="1" t="s">
        <v>4910</v>
      </c>
      <c r="B15020" s="1" t="s">
        <v>1194</v>
      </c>
      <c r="C15020" s="48" t="str">
        <f t="shared" si="468"/>
        <v>יד פתח תקווה</v>
      </c>
      <c r="D15020" s="1" t="s">
        <v>5113</v>
      </c>
      <c r="E15020" s="1"/>
      <c r="F15020" s="2">
        <v>4</v>
      </c>
      <c r="G15020" s="2">
        <f>INDEX(תוצאות_בחירות,MATCH(C15020,siot!$F$3:$F$1887,0),27)</f>
        <v>4</v>
      </c>
      <c r="H15020" s="2" t="b">
        <f t="shared" si="469"/>
        <v>1</v>
      </c>
      <c r="I15020" s="1" t="s">
        <v>2</v>
      </c>
      <c r="J15020" s="1" t="s">
        <v>5122</v>
      </c>
      <c r="K15020" s="1"/>
    </row>
    <row r="15021" spans="1:11" hidden="1">
      <c r="A15021" s="1" t="s">
        <v>4910</v>
      </c>
      <c r="B15021" s="1" t="s">
        <v>1194</v>
      </c>
      <c r="C15021" s="48" t="str">
        <f t="shared" si="468"/>
        <v>יד פתח תקווה</v>
      </c>
      <c r="D15021" s="1" t="s">
        <v>5113</v>
      </c>
      <c r="E15021" s="1"/>
      <c r="F15021" s="2">
        <v>5</v>
      </c>
      <c r="G15021" s="2">
        <f>INDEX(תוצאות_בחירות,MATCH(C15021,siot!$F$3:$F$1887,0),27)</f>
        <v>4</v>
      </c>
      <c r="H15021" s="2" t="b">
        <f t="shared" si="469"/>
        <v>0</v>
      </c>
      <c r="I15021" s="1" t="s">
        <v>2</v>
      </c>
      <c r="J15021" s="1" t="s">
        <v>5121</v>
      </c>
      <c r="K15021" s="1"/>
    </row>
    <row r="15022" spans="1:11" hidden="1">
      <c r="A15022" s="1" t="s">
        <v>4910</v>
      </c>
      <c r="B15022" s="1" t="s">
        <v>1194</v>
      </c>
      <c r="C15022" s="48" t="str">
        <f t="shared" si="468"/>
        <v>יד פתח תקווה</v>
      </c>
      <c r="D15022" s="1" t="s">
        <v>5113</v>
      </c>
      <c r="E15022" s="1"/>
      <c r="F15022" s="2">
        <v>6</v>
      </c>
      <c r="G15022" s="2">
        <f>INDEX(תוצאות_בחירות,MATCH(C15022,siot!$F$3:$F$1887,0),27)</f>
        <v>4</v>
      </c>
      <c r="H15022" s="2" t="b">
        <f t="shared" si="469"/>
        <v>0</v>
      </c>
      <c r="I15022" s="1" t="s">
        <v>2</v>
      </c>
      <c r="J15022" s="1" t="s">
        <v>5120</v>
      </c>
      <c r="K15022" s="1"/>
    </row>
    <row r="15023" spans="1:11" hidden="1">
      <c r="A15023" s="1" t="s">
        <v>4910</v>
      </c>
      <c r="B15023" s="1" t="s">
        <v>1194</v>
      </c>
      <c r="C15023" s="48" t="str">
        <f t="shared" si="468"/>
        <v>יד פתח תקווה</v>
      </c>
      <c r="D15023" s="1" t="s">
        <v>5113</v>
      </c>
      <c r="E15023" s="1"/>
      <c r="F15023" s="2">
        <v>7</v>
      </c>
      <c r="G15023" s="2">
        <f>INDEX(תוצאות_בחירות,MATCH(C15023,siot!$F$3:$F$1887,0),27)</f>
        <v>4</v>
      </c>
      <c r="H15023" s="2" t="b">
        <f t="shared" si="469"/>
        <v>0</v>
      </c>
      <c r="I15023" s="1" t="s">
        <v>2</v>
      </c>
      <c r="J15023" s="1" t="s">
        <v>5119</v>
      </c>
      <c r="K15023" s="1"/>
    </row>
    <row r="15024" spans="1:11" hidden="1">
      <c r="A15024" s="1" t="s">
        <v>4910</v>
      </c>
      <c r="B15024" s="1" t="s">
        <v>1194</v>
      </c>
      <c r="C15024" s="48" t="str">
        <f t="shared" si="468"/>
        <v>יד פתח תקווה</v>
      </c>
      <c r="D15024" s="1" t="s">
        <v>5113</v>
      </c>
      <c r="E15024" s="1"/>
      <c r="F15024" s="2">
        <v>8</v>
      </c>
      <c r="G15024" s="2">
        <f>INDEX(תוצאות_בחירות,MATCH(C15024,siot!$F$3:$F$1887,0),27)</f>
        <v>4</v>
      </c>
      <c r="H15024" s="2" t="b">
        <f t="shared" si="469"/>
        <v>0</v>
      </c>
      <c r="I15024" s="1" t="s">
        <v>2</v>
      </c>
      <c r="J15024" s="1" t="s">
        <v>5118</v>
      </c>
      <c r="K15024" s="1"/>
    </row>
    <row r="15025" spans="1:11" hidden="1">
      <c r="A15025" s="1" t="s">
        <v>4910</v>
      </c>
      <c r="B15025" s="1" t="s">
        <v>1194</v>
      </c>
      <c r="C15025" s="48" t="str">
        <f t="shared" si="468"/>
        <v>יד פתח תקווה</v>
      </c>
      <c r="D15025" s="1" t="s">
        <v>5113</v>
      </c>
      <c r="E15025" s="1"/>
      <c r="F15025" s="2">
        <v>9</v>
      </c>
      <c r="G15025" s="2">
        <f>INDEX(תוצאות_בחירות,MATCH(C15025,siot!$F$3:$F$1887,0),27)</f>
        <v>4</v>
      </c>
      <c r="H15025" s="2" t="b">
        <f t="shared" si="469"/>
        <v>0</v>
      </c>
      <c r="I15025" s="1" t="s">
        <v>2</v>
      </c>
      <c r="J15025" s="1" t="s">
        <v>5117</v>
      </c>
      <c r="K15025" s="1"/>
    </row>
    <row r="15026" spans="1:11" hidden="1">
      <c r="A15026" s="1" t="s">
        <v>4910</v>
      </c>
      <c r="B15026" s="1" t="s">
        <v>1194</v>
      </c>
      <c r="C15026" s="48" t="str">
        <f t="shared" si="468"/>
        <v>יד פתח תקווה</v>
      </c>
      <c r="D15026" s="1" t="s">
        <v>5113</v>
      </c>
      <c r="E15026" s="1"/>
      <c r="F15026" s="2">
        <v>10</v>
      </c>
      <c r="G15026" s="2">
        <f>INDEX(תוצאות_בחירות,MATCH(C15026,siot!$F$3:$F$1887,0),27)</f>
        <v>4</v>
      </c>
      <c r="H15026" s="2" t="b">
        <f t="shared" si="469"/>
        <v>0</v>
      </c>
      <c r="I15026" s="1" t="s">
        <v>2</v>
      </c>
      <c r="J15026" s="1" t="s">
        <v>5116</v>
      </c>
      <c r="K15026" s="1"/>
    </row>
    <row r="15027" spans="1:11" hidden="1">
      <c r="A15027" s="1" t="s">
        <v>4910</v>
      </c>
      <c r="B15027" s="1" t="s">
        <v>1194</v>
      </c>
      <c r="C15027" s="48" t="str">
        <f t="shared" si="468"/>
        <v>יד פתח תקווה</v>
      </c>
      <c r="D15027" s="1" t="s">
        <v>5113</v>
      </c>
      <c r="E15027" s="1"/>
      <c r="F15027" s="2">
        <v>11</v>
      </c>
      <c r="G15027" s="2">
        <f>INDEX(תוצאות_בחירות,MATCH(C15027,siot!$F$3:$F$1887,0),27)</f>
        <v>4</v>
      </c>
      <c r="H15027" s="2" t="b">
        <f t="shared" si="469"/>
        <v>0</v>
      </c>
      <c r="I15027" s="1" t="s">
        <v>2</v>
      </c>
      <c r="J15027" s="1" t="s">
        <v>5115</v>
      </c>
      <c r="K15027" s="1"/>
    </row>
    <row r="15028" spans="1:11" hidden="1">
      <c r="A15028" s="1" t="s">
        <v>4910</v>
      </c>
      <c r="B15028" s="1" t="s">
        <v>1194</v>
      </c>
      <c r="C15028" s="48" t="str">
        <f t="shared" si="468"/>
        <v>יד פתח תקווה</v>
      </c>
      <c r="D15028" s="1" t="s">
        <v>5113</v>
      </c>
      <c r="E15028" s="1"/>
      <c r="F15028" s="2">
        <v>12</v>
      </c>
      <c r="G15028" s="2">
        <f>INDEX(תוצאות_בחירות,MATCH(C15028,siot!$F$3:$F$1887,0),27)</f>
        <v>4</v>
      </c>
      <c r="H15028" s="2" t="b">
        <f t="shared" si="469"/>
        <v>0</v>
      </c>
      <c r="I15028" s="1" t="s">
        <v>2</v>
      </c>
      <c r="J15028" s="1" t="s">
        <v>5114</v>
      </c>
      <c r="K15028" s="1"/>
    </row>
    <row r="15029" spans="1:11" hidden="1">
      <c r="A15029" s="1" t="s">
        <v>4910</v>
      </c>
      <c r="B15029" s="1" t="s">
        <v>1194</v>
      </c>
      <c r="C15029" s="48" t="str">
        <f t="shared" si="468"/>
        <v>יד פתח תקווה</v>
      </c>
      <c r="D15029" s="1" t="s">
        <v>5113</v>
      </c>
      <c r="E15029" s="1"/>
      <c r="F15029" s="2">
        <v>13</v>
      </c>
      <c r="G15029" s="2">
        <f>INDEX(תוצאות_בחירות,MATCH(C15029,siot!$F$3:$F$1887,0),27)</f>
        <v>4</v>
      </c>
      <c r="H15029" s="2" t="b">
        <f t="shared" si="469"/>
        <v>0</v>
      </c>
      <c r="I15029" s="1" t="s">
        <v>2</v>
      </c>
      <c r="J15029" s="1" t="s">
        <v>5112</v>
      </c>
      <c r="K15029" s="1"/>
    </row>
    <row r="15030" spans="1:11" hidden="1">
      <c r="A15030" s="1" t="s">
        <v>4910</v>
      </c>
      <c r="B15030" s="1" t="s">
        <v>1186</v>
      </c>
      <c r="C15030" s="48" t="str">
        <f t="shared" si="468"/>
        <v>יש פתח תקווה</v>
      </c>
      <c r="D15030" s="1" t="s">
        <v>5103</v>
      </c>
      <c r="E15030" s="1" t="s">
        <v>3</v>
      </c>
      <c r="F15030" s="2" t="s">
        <v>19548</v>
      </c>
      <c r="G15030" s="2">
        <f>INDEX(תוצאות_בחירות,MATCH(C15030,siot!$F$3:$F$1887,0),27)</f>
        <v>0</v>
      </c>
      <c r="H15030" s="2" t="b">
        <f t="shared" si="469"/>
        <v>0</v>
      </c>
      <c r="I15030" s="1"/>
      <c r="J15030" s="1"/>
      <c r="K15030" s="1"/>
    </row>
    <row r="15031" spans="1:11" hidden="1">
      <c r="A15031" s="1" t="s">
        <v>4910</v>
      </c>
      <c r="B15031" s="1" t="s">
        <v>1186</v>
      </c>
      <c r="C15031" s="48" t="str">
        <f t="shared" si="468"/>
        <v>יש פתח תקווה</v>
      </c>
      <c r="D15031" s="1" t="s">
        <v>5103</v>
      </c>
      <c r="E15031" s="1"/>
      <c r="F15031" s="2">
        <v>1</v>
      </c>
      <c r="G15031" s="2">
        <f>INDEX(תוצאות_בחירות,MATCH(C15031,siot!$F$3:$F$1887,0),27)</f>
        <v>0</v>
      </c>
      <c r="H15031" s="2" t="b">
        <f t="shared" si="469"/>
        <v>0</v>
      </c>
      <c r="I15031" s="1" t="s">
        <v>2</v>
      </c>
      <c r="J15031" s="1" t="s">
        <v>5111</v>
      </c>
      <c r="K15031" s="1"/>
    </row>
    <row r="15032" spans="1:11" hidden="1">
      <c r="A15032" s="1" t="s">
        <v>4910</v>
      </c>
      <c r="B15032" s="1" t="s">
        <v>1186</v>
      </c>
      <c r="C15032" s="48" t="str">
        <f t="shared" si="468"/>
        <v>יש פתח תקווה</v>
      </c>
      <c r="D15032" s="1" t="s">
        <v>5103</v>
      </c>
      <c r="E15032" s="1"/>
      <c r="F15032" s="2">
        <v>2</v>
      </c>
      <c r="G15032" s="2">
        <f>INDEX(תוצאות_בחירות,MATCH(C15032,siot!$F$3:$F$1887,0),27)</f>
        <v>0</v>
      </c>
      <c r="H15032" s="2" t="b">
        <f t="shared" si="469"/>
        <v>0</v>
      </c>
      <c r="I15032" s="1" t="s">
        <v>2</v>
      </c>
      <c r="J15032" s="1" t="s">
        <v>5110</v>
      </c>
      <c r="K15032" s="1"/>
    </row>
    <row r="15033" spans="1:11" hidden="1">
      <c r="A15033" s="1" t="s">
        <v>4910</v>
      </c>
      <c r="B15033" s="1" t="s">
        <v>1186</v>
      </c>
      <c r="C15033" s="48" t="str">
        <f t="shared" si="468"/>
        <v>יש פתח תקווה</v>
      </c>
      <c r="D15033" s="1" t="s">
        <v>5103</v>
      </c>
      <c r="E15033" s="1"/>
      <c r="F15033" s="2">
        <v>3</v>
      </c>
      <c r="G15033" s="2">
        <f>INDEX(תוצאות_בחירות,MATCH(C15033,siot!$F$3:$F$1887,0),27)</f>
        <v>0</v>
      </c>
      <c r="H15033" s="2" t="b">
        <f t="shared" si="469"/>
        <v>0</v>
      </c>
      <c r="I15033" s="1" t="s">
        <v>2</v>
      </c>
      <c r="J15033" s="1" t="s">
        <v>5109</v>
      </c>
      <c r="K15033" s="1"/>
    </row>
    <row r="15034" spans="1:11" hidden="1">
      <c r="A15034" s="1" t="s">
        <v>4910</v>
      </c>
      <c r="B15034" s="1" t="s">
        <v>1186</v>
      </c>
      <c r="C15034" s="48" t="str">
        <f t="shared" si="468"/>
        <v>יש פתח תקווה</v>
      </c>
      <c r="D15034" s="1" t="s">
        <v>5103</v>
      </c>
      <c r="E15034" s="1"/>
      <c r="F15034" s="2">
        <v>4</v>
      </c>
      <c r="G15034" s="2">
        <f>INDEX(תוצאות_בחירות,MATCH(C15034,siot!$F$3:$F$1887,0),27)</f>
        <v>0</v>
      </c>
      <c r="H15034" s="2" t="b">
        <f t="shared" si="469"/>
        <v>0</v>
      </c>
      <c r="I15034" s="1" t="s">
        <v>2</v>
      </c>
      <c r="J15034" s="1" t="s">
        <v>5108</v>
      </c>
      <c r="K15034" s="1"/>
    </row>
    <row r="15035" spans="1:11" hidden="1">
      <c r="A15035" s="1" t="s">
        <v>4910</v>
      </c>
      <c r="B15035" s="1" t="s">
        <v>1186</v>
      </c>
      <c r="C15035" s="48" t="str">
        <f t="shared" si="468"/>
        <v>יש פתח תקווה</v>
      </c>
      <c r="D15035" s="1" t="s">
        <v>5103</v>
      </c>
      <c r="E15035" s="1"/>
      <c r="F15035" s="2">
        <v>5</v>
      </c>
      <c r="G15035" s="2">
        <f>INDEX(תוצאות_בחירות,MATCH(C15035,siot!$F$3:$F$1887,0),27)</f>
        <v>0</v>
      </c>
      <c r="H15035" s="2" t="b">
        <f t="shared" si="469"/>
        <v>0</v>
      </c>
      <c r="I15035" s="1" t="s">
        <v>2</v>
      </c>
      <c r="J15035" s="1" t="s">
        <v>5107</v>
      </c>
      <c r="K15035" s="1"/>
    </row>
    <row r="15036" spans="1:11" hidden="1">
      <c r="A15036" s="1" t="s">
        <v>4910</v>
      </c>
      <c r="B15036" s="1" t="s">
        <v>1186</v>
      </c>
      <c r="C15036" s="48" t="str">
        <f t="shared" si="468"/>
        <v>יש פתח תקווה</v>
      </c>
      <c r="D15036" s="1" t="s">
        <v>5103</v>
      </c>
      <c r="E15036" s="1"/>
      <c r="F15036" s="2">
        <v>6</v>
      </c>
      <c r="G15036" s="2">
        <f>INDEX(תוצאות_בחירות,MATCH(C15036,siot!$F$3:$F$1887,0),27)</f>
        <v>0</v>
      </c>
      <c r="H15036" s="2" t="b">
        <f t="shared" si="469"/>
        <v>0</v>
      </c>
      <c r="I15036" s="1" t="s">
        <v>2</v>
      </c>
      <c r="J15036" s="1" t="s">
        <v>5106</v>
      </c>
      <c r="K15036" s="1"/>
    </row>
    <row r="15037" spans="1:11" hidden="1">
      <c r="A15037" s="1" t="s">
        <v>4910</v>
      </c>
      <c r="B15037" s="1" t="s">
        <v>1186</v>
      </c>
      <c r="C15037" s="48" t="str">
        <f t="shared" si="468"/>
        <v>יש פתח תקווה</v>
      </c>
      <c r="D15037" s="1" t="s">
        <v>5103</v>
      </c>
      <c r="E15037" s="1"/>
      <c r="F15037" s="2">
        <v>7</v>
      </c>
      <c r="G15037" s="2">
        <f>INDEX(תוצאות_בחירות,MATCH(C15037,siot!$F$3:$F$1887,0),27)</f>
        <v>0</v>
      </c>
      <c r="H15037" s="2" t="b">
        <f t="shared" si="469"/>
        <v>0</v>
      </c>
      <c r="I15037" s="1" t="s">
        <v>2</v>
      </c>
      <c r="J15037" s="1" t="s">
        <v>5105</v>
      </c>
      <c r="K15037" s="1"/>
    </row>
    <row r="15038" spans="1:11" hidden="1">
      <c r="A15038" s="1" t="s">
        <v>4910</v>
      </c>
      <c r="B15038" s="1" t="s">
        <v>1186</v>
      </c>
      <c r="C15038" s="48" t="str">
        <f t="shared" si="468"/>
        <v>יש פתח תקווה</v>
      </c>
      <c r="D15038" s="1" t="s">
        <v>5103</v>
      </c>
      <c r="E15038" s="1"/>
      <c r="F15038" s="2">
        <v>8</v>
      </c>
      <c r="G15038" s="2">
        <f>INDEX(תוצאות_בחירות,MATCH(C15038,siot!$F$3:$F$1887,0),27)</f>
        <v>0</v>
      </c>
      <c r="H15038" s="2" t="b">
        <f t="shared" si="469"/>
        <v>0</v>
      </c>
      <c r="I15038" s="1" t="s">
        <v>2</v>
      </c>
      <c r="J15038" s="1" t="s">
        <v>5104</v>
      </c>
      <c r="K15038" s="1"/>
    </row>
    <row r="15039" spans="1:11" hidden="1">
      <c r="A15039" s="1" t="s">
        <v>4910</v>
      </c>
      <c r="B15039" s="1" t="s">
        <v>1186</v>
      </c>
      <c r="C15039" s="48" t="str">
        <f t="shared" si="468"/>
        <v>יש פתח תקווה</v>
      </c>
      <c r="D15039" s="1" t="s">
        <v>5103</v>
      </c>
      <c r="E15039" s="1"/>
      <c r="F15039" s="2">
        <v>9</v>
      </c>
      <c r="G15039" s="2">
        <f>INDEX(תוצאות_בחירות,MATCH(C15039,siot!$F$3:$F$1887,0),27)</f>
        <v>0</v>
      </c>
      <c r="H15039" s="2" t="b">
        <f t="shared" si="469"/>
        <v>0</v>
      </c>
      <c r="I15039" s="1" t="s">
        <v>2</v>
      </c>
      <c r="J15039" s="1" t="s">
        <v>5102</v>
      </c>
      <c r="K15039" s="1"/>
    </row>
    <row r="15040" spans="1:11" hidden="1">
      <c r="A15040" s="1" t="s">
        <v>4910</v>
      </c>
      <c r="B15040" s="1" t="s">
        <v>503</v>
      </c>
      <c r="C15040" s="48" t="str">
        <f t="shared" si="468"/>
        <v>כל פתח תקווה</v>
      </c>
      <c r="D15040" s="1" t="s">
        <v>5082</v>
      </c>
      <c r="E15040" s="1" t="s">
        <v>18</v>
      </c>
      <c r="F15040" s="2" t="s">
        <v>19548</v>
      </c>
      <c r="G15040" s="2">
        <f>INDEX(תוצאות_בחירות,MATCH(C15040,siot!$F$3:$F$1887,0),27)</f>
        <v>1</v>
      </c>
      <c r="H15040" s="2" t="b">
        <f t="shared" si="469"/>
        <v>0</v>
      </c>
      <c r="I15040" s="1"/>
      <c r="J15040" s="1"/>
      <c r="K15040" s="1"/>
    </row>
    <row r="15041" spans="1:11">
      <c r="A15041" s="1" t="s">
        <v>4910</v>
      </c>
      <c r="B15041" s="1" t="s">
        <v>503</v>
      </c>
      <c r="C15041" s="48" t="str">
        <f t="shared" si="468"/>
        <v>כל פתח תקווה</v>
      </c>
      <c r="D15041" s="1" t="s">
        <v>5082</v>
      </c>
      <c r="E15041" s="1" t="s">
        <v>17</v>
      </c>
      <c r="F15041" s="2">
        <v>1</v>
      </c>
      <c r="G15041" s="2">
        <f>INDEX(תוצאות_בחירות,MATCH(C15041,siot!$F$3:$F$1887,0),27)</f>
        <v>1</v>
      </c>
      <c r="H15041" s="2" t="b">
        <f t="shared" si="469"/>
        <v>1</v>
      </c>
      <c r="I15041" s="1" t="s">
        <v>2</v>
      </c>
      <c r="J15041" s="1" t="s">
        <v>5101</v>
      </c>
      <c r="K15041" s="1"/>
    </row>
    <row r="15042" spans="1:11" hidden="1">
      <c r="A15042" s="1" t="s">
        <v>4910</v>
      </c>
      <c r="B15042" s="1" t="s">
        <v>503</v>
      </c>
      <c r="C15042" s="48" t="str">
        <f t="shared" si="468"/>
        <v>כל פתח תקווה</v>
      </c>
      <c r="D15042" s="1" t="s">
        <v>5082</v>
      </c>
      <c r="E15042" s="1"/>
      <c r="F15042" s="2">
        <v>2</v>
      </c>
      <c r="G15042" s="2">
        <f>INDEX(תוצאות_בחירות,MATCH(C15042,siot!$F$3:$F$1887,0),27)</f>
        <v>1</v>
      </c>
      <c r="H15042" s="2" t="b">
        <f t="shared" si="469"/>
        <v>0</v>
      </c>
      <c r="I15042" s="1" t="s">
        <v>2</v>
      </c>
      <c r="J15042" s="1" t="s">
        <v>5100</v>
      </c>
      <c r="K15042" s="1"/>
    </row>
    <row r="15043" spans="1:11" hidden="1">
      <c r="A15043" s="1" t="s">
        <v>4910</v>
      </c>
      <c r="B15043" s="1" t="s">
        <v>503</v>
      </c>
      <c r="C15043" s="48" t="str">
        <f t="shared" si="468"/>
        <v>כל פתח תקווה</v>
      </c>
      <c r="D15043" s="1" t="s">
        <v>5082</v>
      </c>
      <c r="E15043" s="1"/>
      <c r="F15043" s="2">
        <v>3</v>
      </c>
      <c r="G15043" s="2">
        <f>INDEX(תוצאות_בחירות,MATCH(C15043,siot!$F$3:$F$1887,0),27)</f>
        <v>1</v>
      </c>
      <c r="H15043" s="2" t="b">
        <f t="shared" si="469"/>
        <v>0</v>
      </c>
      <c r="I15043" s="1" t="s">
        <v>2</v>
      </c>
      <c r="J15043" s="1" t="s">
        <v>5099</v>
      </c>
      <c r="K15043" s="1"/>
    </row>
    <row r="15044" spans="1:11" hidden="1">
      <c r="A15044" s="1" t="s">
        <v>4910</v>
      </c>
      <c r="B15044" s="1" t="s">
        <v>503</v>
      </c>
      <c r="C15044" s="48" t="str">
        <f t="shared" ref="C15044:C15107" si="470">B15044&amp;" "&amp;A15044</f>
        <v>כל פתח תקווה</v>
      </c>
      <c r="D15044" s="1" t="s">
        <v>5082</v>
      </c>
      <c r="E15044" s="1"/>
      <c r="F15044" s="2">
        <v>4</v>
      </c>
      <c r="G15044" s="2">
        <f>INDEX(תוצאות_בחירות,MATCH(C15044,siot!$F$3:$F$1887,0),27)</f>
        <v>1</v>
      </c>
      <c r="H15044" s="2" t="b">
        <f t="shared" ref="H15044:H15107" si="471">IF(OR(F15044&lt;G15044,G15044=F15044),TRUE,FALSE)</f>
        <v>0</v>
      </c>
      <c r="I15044" s="1" t="s">
        <v>2</v>
      </c>
      <c r="J15044" s="1" t="s">
        <v>5098</v>
      </c>
      <c r="K15044" s="1"/>
    </row>
    <row r="15045" spans="1:11" hidden="1">
      <c r="A15045" s="1" t="s">
        <v>4910</v>
      </c>
      <c r="B15045" s="1" t="s">
        <v>503</v>
      </c>
      <c r="C15045" s="48" t="str">
        <f t="shared" si="470"/>
        <v>כל פתח תקווה</v>
      </c>
      <c r="D15045" s="1" t="s">
        <v>5082</v>
      </c>
      <c r="E15045" s="1"/>
      <c r="F15045" s="2">
        <v>5</v>
      </c>
      <c r="G15045" s="2">
        <f>INDEX(תוצאות_בחירות,MATCH(C15045,siot!$F$3:$F$1887,0),27)</f>
        <v>1</v>
      </c>
      <c r="H15045" s="2" t="b">
        <f t="shared" si="471"/>
        <v>0</v>
      </c>
      <c r="I15045" s="1" t="s">
        <v>2</v>
      </c>
      <c r="J15045" s="1" t="s">
        <v>5097</v>
      </c>
      <c r="K15045" s="1"/>
    </row>
    <row r="15046" spans="1:11" hidden="1">
      <c r="A15046" s="1" t="s">
        <v>4910</v>
      </c>
      <c r="B15046" s="1" t="s">
        <v>503</v>
      </c>
      <c r="C15046" s="48" t="str">
        <f t="shared" si="470"/>
        <v>כל פתח תקווה</v>
      </c>
      <c r="D15046" s="1" t="s">
        <v>5082</v>
      </c>
      <c r="E15046" s="1"/>
      <c r="F15046" s="2">
        <v>6</v>
      </c>
      <c r="G15046" s="2">
        <f>INDEX(תוצאות_בחירות,MATCH(C15046,siot!$F$3:$F$1887,0),27)</f>
        <v>1</v>
      </c>
      <c r="H15046" s="2" t="b">
        <f t="shared" si="471"/>
        <v>0</v>
      </c>
      <c r="I15046" s="1" t="s">
        <v>2</v>
      </c>
      <c r="J15046" s="1" t="s">
        <v>5096</v>
      </c>
      <c r="K15046" s="1"/>
    </row>
    <row r="15047" spans="1:11" hidden="1">
      <c r="A15047" s="1" t="s">
        <v>4910</v>
      </c>
      <c r="B15047" s="1" t="s">
        <v>503</v>
      </c>
      <c r="C15047" s="48" t="str">
        <f t="shared" si="470"/>
        <v>כל פתח תקווה</v>
      </c>
      <c r="D15047" s="1" t="s">
        <v>5082</v>
      </c>
      <c r="E15047" s="1"/>
      <c r="F15047" s="2">
        <v>7</v>
      </c>
      <c r="G15047" s="2">
        <f>INDEX(תוצאות_בחירות,MATCH(C15047,siot!$F$3:$F$1887,0),27)</f>
        <v>1</v>
      </c>
      <c r="H15047" s="2" t="b">
        <f t="shared" si="471"/>
        <v>0</v>
      </c>
      <c r="I15047" s="1" t="s">
        <v>2</v>
      </c>
      <c r="J15047" s="1" t="s">
        <v>5095</v>
      </c>
      <c r="K15047" s="1"/>
    </row>
    <row r="15048" spans="1:11" hidden="1">
      <c r="A15048" s="1" t="s">
        <v>4910</v>
      </c>
      <c r="B15048" s="1" t="s">
        <v>503</v>
      </c>
      <c r="C15048" s="48" t="str">
        <f t="shared" si="470"/>
        <v>כל פתח תקווה</v>
      </c>
      <c r="D15048" s="1" t="s">
        <v>5082</v>
      </c>
      <c r="E15048" s="1"/>
      <c r="F15048" s="2">
        <v>8</v>
      </c>
      <c r="G15048" s="2">
        <f>INDEX(תוצאות_בחירות,MATCH(C15048,siot!$F$3:$F$1887,0),27)</f>
        <v>1</v>
      </c>
      <c r="H15048" s="2" t="b">
        <f t="shared" si="471"/>
        <v>0</v>
      </c>
      <c r="I15048" s="1" t="s">
        <v>2</v>
      </c>
      <c r="J15048" s="1" t="s">
        <v>5094</v>
      </c>
      <c r="K15048" s="1"/>
    </row>
    <row r="15049" spans="1:11" hidden="1">
      <c r="A15049" s="1" t="s">
        <v>4910</v>
      </c>
      <c r="B15049" s="1" t="s">
        <v>503</v>
      </c>
      <c r="C15049" s="48" t="str">
        <f t="shared" si="470"/>
        <v>כל פתח תקווה</v>
      </c>
      <c r="D15049" s="1" t="s">
        <v>5082</v>
      </c>
      <c r="E15049" s="1"/>
      <c r="F15049" s="2">
        <v>9</v>
      </c>
      <c r="G15049" s="2">
        <f>INDEX(תוצאות_בחירות,MATCH(C15049,siot!$F$3:$F$1887,0),27)</f>
        <v>1</v>
      </c>
      <c r="H15049" s="2" t="b">
        <f t="shared" si="471"/>
        <v>0</v>
      </c>
      <c r="I15049" s="1" t="s">
        <v>2</v>
      </c>
      <c r="J15049" s="1" t="s">
        <v>5093</v>
      </c>
      <c r="K15049" s="1"/>
    </row>
    <row r="15050" spans="1:11" hidden="1">
      <c r="A15050" s="1" t="s">
        <v>4910</v>
      </c>
      <c r="B15050" s="1" t="s">
        <v>503</v>
      </c>
      <c r="C15050" s="48" t="str">
        <f t="shared" si="470"/>
        <v>כל פתח תקווה</v>
      </c>
      <c r="D15050" s="1" t="s">
        <v>5082</v>
      </c>
      <c r="E15050" s="1"/>
      <c r="F15050" s="2">
        <v>10</v>
      </c>
      <c r="G15050" s="2">
        <f>INDEX(תוצאות_בחירות,MATCH(C15050,siot!$F$3:$F$1887,0),27)</f>
        <v>1</v>
      </c>
      <c r="H15050" s="2" t="b">
        <f t="shared" si="471"/>
        <v>0</v>
      </c>
      <c r="I15050" s="1" t="s">
        <v>2</v>
      </c>
      <c r="J15050" s="1" t="s">
        <v>5092</v>
      </c>
      <c r="K15050" s="1"/>
    </row>
    <row r="15051" spans="1:11" hidden="1">
      <c r="A15051" s="1" t="s">
        <v>4910</v>
      </c>
      <c r="B15051" s="1" t="s">
        <v>503</v>
      </c>
      <c r="C15051" s="48" t="str">
        <f t="shared" si="470"/>
        <v>כל פתח תקווה</v>
      </c>
      <c r="D15051" s="1" t="s">
        <v>5082</v>
      </c>
      <c r="E15051" s="1"/>
      <c r="F15051" s="2">
        <v>11</v>
      </c>
      <c r="G15051" s="2">
        <f>INDEX(תוצאות_בחירות,MATCH(C15051,siot!$F$3:$F$1887,0),27)</f>
        <v>1</v>
      </c>
      <c r="H15051" s="2" t="b">
        <f t="shared" si="471"/>
        <v>0</v>
      </c>
      <c r="I15051" s="1" t="s">
        <v>2</v>
      </c>
      <c r="J15051" s="1" t="s">
        <v>5091</v>
      </c>
      <c r="K15051" s="1"/>
    </row>
    <row r="15052" spans="1:11" hidden="1">
      <c r="A15052" s="1" t="s">
        <v>4910</v>
      </c>
      <c r="B15052" s="1" t="s">
        <v>503</v>
      </c>
      <c r="C15052" s="48" t="str">
        <f t="shared" si="470"/>
        <v>כל פתח תקווה</v>
      </c>
      <c r="D15052" s="1" t="s">
        <v>5082</v>
      </c>
      <c r="E15052" s="1"/>
      <c r="F15052" s="2">
        <v>12</v>
      </c>
      <c r="G15052" s="2">
        <f>INDEX(תוצאות_בחירות,MATCH(C15052,siot!$F$3:$F$1887,0),27)</f>
        <v>1</v>
      </c>
      <c r="H15052" s="2" t="b">
        <f t="shared" si="471"/>
        <v>0</v>
      </c>
      <c r="I15052" s="1" t="s">
        <v>2</v>
      </c>
      <c r="J15052" s="1" t="s">
        <v>5090</v>
      </c>
      <c r="K15052" s="1"/>
    </row>
    <row r="15053" spans="1:11" hidden="1">
      <c r="A15053" s="1" t="s">
        <v>4910</v>
      </c>
      <c r="B15053" s="1" t="s">
        <v>503</v>
      </c>
      <c r="C15053" s="48" t="str">
        <f t="shared" si="470"/>
        <v>כל פתח תקווה</v>
      </c>
      <c r="D15053" s="1" t="s">
        <v>5082</v>
      </c>
      <c r="E15053" s="1"/>
      <c r="F15053" s="2">
        <v>13</v>
      </c>
      <c r="G15053" s="2">
        <f>INDEX(תוצאות_בחירות,MATCH(C15053,siot!$F$3:$F$1887,0),27)</f>
        <v>1</v>
      </c>
      <c r="H15053" s="2" t="b">
        <f t="shared" si="471"/>
        <v>0</v>
      </c>
      <c r="I15053" s="1" t="s">
        <v>2</v>
      </c>
      <c r="J15053" s="1" t="s">
        <v>5089</v>
      </c>
      <c r="K15053" s="1"/>
    </row>
    <row r="15054" spans="1:11" hidden="1">
      <c r="A15054" s="1" t="s">
        <v>4910</v>
      </c>
      <c r="B15054" s="1" t="s">
        <v>503</v>
      </c>
      <c r="C15054" s="48" t="str">
        <f t="shared" si="470"/>
        <v>כל פתח תקווה</v>
      </c>
      <c r="D15054" s="1" t="s">
        <v>5082</v>
      </c>
      <c r="E15054" s="1"/>
      <c r="F15054" s="2">
        <v>14</v>
      </c>
      <c r="G15054" s="2">
        <f>INDEX(תוצאות_בחירות,MATCH(C15054,siot!$F$3:$F$1887,0),27)</f>
        <v>1</v>
      </c>
      <c r="H15054" s="2" t="b">
        <f t="shared" si="471"/>
        <v>0</v>
      </c>
      <c r="I15054" s="1" t="s">
        <v>2</v>
      </c>
      <c r="J15054" s="1" t="s">
        <v>5088</v>
      </c>
      <c r="K15054" s="1"/>
    </row>
    <row r="15055" spans="1:11" hidden="1">
      <c r="A15055" s="1" t="s">
        <v>4910</v>
      </c>
      <c r="B15055" s="1" t="s">
        <v>503</v>
      </c>
      <c r="C15055" s="48" t="str">
        <f t="shared" si="470"/>
        <v>כל פתח תקווה</v>
      </c>
      <c r="D15055" s="1" t="s">
        <v>5082</v>
      </c>
      <c r="E15055" s="1"/>
      <c r="F15055" s="2">
        <v>15</v>
      </c>
      <c r="G15055" s="2">
        <f>INDEX(תוצאות_בחירות,MATCH(C15055,siot!$F$3:$F$1887,0),27)</f>
        <v>1</v>
      </c>
      <c r="H15055" s="2" t="b">
        <f t="shared" si="471"/>
        <v>0</v>
      </c>
      <c r="I15055" s="1" t="s">
        <v>2</v>
      </c>
      <c r="J15055" s="1" t="s">
        <v>5087</v>
      </c>
      <c r="K15055" s="1"/>
    </row>
    <row r="15056" spans="1:11" hidden="1">
      <c r="A15056" s="1" t="s">
        <v>4910</v>
      </c>
      <c r="B15056" s="1" t="s">
        <v>503</v>
      </c>
      <c r="C15056" s="48" t="str">
        <f t="shared" si="470"/>
        <v>כל פתח תקווה</v>
      </c>
      <c r="D15056" s="1" t="s">
        <v>5082</v>
      </c>
      <c r="E15056" s="1"/>
      <c r="F15056" s="2">
        <v>16</v>
      </c>
      <c r="G15056" s="2">
        <f>INDEX(תוצאות_בחירות,MATCH(C15056,siot!$F$3:$F$1887,0),27)</f>
        <v>1</v>
      </c>
      <c r="H15056" s="2" t="b">
        <f t="shared" si="471"/>
        <v>0</v>
      </c>
      <c r="I15056" s="1" t="s">
        <v>2</v>
      </c>
      <c r="J15056" s="1" t="s">
        <v>5086</v>
      </c>
      <c r="K15056" s="1"/>
    </row>
    <row r="15057" spans="1:11" hidden="1">
      <c r="A15057" s="1" t="s">
        <v>4910</v>
      </c>
      <c r="B15057" s="1" t="s">
        <v>503</v>
      </c>
      <c r="C15057" s="48" t="str">
        <f t="shared" si="470"/>
        <v>כל פתח תקווה</v>
      </c>
      <c r="D15057" s="1" t="s">
        <v>5082</v>
      </c>
      <c r="E15057" s="1"/>
      <c r="F15057" s="2">
        <v>17</v>
      </c>
      <c r="G15057" s="2">
        <f>INDEX(תוצאות_בחירות,MATCH(C15057,siot!$F$3:$F$1887,0),27)</f>
        <v>1</v>
      </c>
      <c r="H15057" s="2" t="b">
        <f t="shared" si="471"/>
        <v>0</v>
      </c>
      <c r="I15057" s="1" t="s">
        <v>2</v>
      </c>
      <c r="J15057" s="1" t="s">
        <v>5085</v>
      </c>
      <c r="K15057" s="1"/>
    </row>
    <row r="15058" spans="1:11" hidden="1">
      <c r="A15058" s="1" t="s">
        <v>4910</v>
      </c>
      <c r="B15058" s="1" t="s">
        <v>503</v>
      </c>
      <c r="C15058" s="48" t="str">
        <f t="shared" si="470"/>
        <v>כל פתח תקווה</v>
      </c>
      <c r="D15058" s="1" t="s">
        <v>5082</v>
      </c>
      <c r="E15058" s="1"/>
      <c r="F15058" s="2">
        <v>18</v>
      </c>
      <c r="G15058" s="2">
        <f>INDEX(תוצאות_בחירות,MATCH(C15058,siot!$F$3:$F$1887,0),27)</f>
        <v>1</v>
      </c>
      <c r="H15058" s="2" t="b">
        <f t="shared" si="471"/>
        <v>0</v>
      </c>
      <c r="I15058" s="1" t="s">
        <v>2</v>
      </c>
      <c r="J15058" s="1" t="s">
        <v>5084</v>
      </c>
      <c r="K15058" s="1"/>
    </row>
    <row r="15059" spans="1:11" hidden="1">
      <c r="A15059" s="1" t="s">
        <v>4910</v>
      </c>
      <c r="B15059" s="1" t="s">
        <v>503</v>
      </c>
      <c r="C15059" s="48" t="str">
        <f t="shared" si="470"/>
        <v>כל פתח תקווה</v>
      </c>
      <c r="D15059" s="1" t="s">
        <v>5082</v>
      </c>
      <c r="E15059" s="1"/>
      <c r="F15059" s="2">
        <v>19</v>
      </c>
      <c r="G15059" s="2">
        <f>INDEX(תוצאות_בחירות,MATCH(C15059,siot!$F$3:$F$1887,0),27)</f>
        <v>1</v>
      </c>
      <c r="H15059" s="2" t="b">
        <f t="shared" si="471"/>
        <v>0</v>
      </c>
      <c r="I15059" s="1" t="s">
        <v>2</v>
      </c>
      <c r="J15059" s="1" t="s">
        <v>5083</v>
      </c>
      <c r="K15059" s="1"/>
    </row>
    <row r="15060" spans="1:11" hidden="1">
      <c r="A15060" s="1" t="s">
        <v>4910</v>
      </c>
      <c r="B15060" s="1" t="s">
        <v>503</v>
      </c>
      <c r="C15060" s="48" t="str">
        <f t="shared" si="470"/>
        <v>כל פתח תקווה</v>
      </c>
      <c r="D15060" s="1" t="s">
        <v>5082</v>
      </c>
      <c r="E15060" s="1"/>
      <c r="F15060" s="2">
        <v>20</v>
      </c>
      <c r="G15060" s="2">
        <f>INDEX(תוצאות_בחירות,MATCH(C15060,siot!$F$3:$F$1887,0),27)</f>
        <v>1</v>
      </c>
      <c r="H15060" s="2" t="b">
        <f t="shared" si="471"/>
        <v>0</v>
      </c>
      <c r="I15060" s="1" t="s">
        <v>2</v>
      </c>
      <c r="J15060" s="1" t="s">
        <v>5081</v>
      </c>
      <c r="K15060" s="1"/>
    </row>
    <row r="15061" spans="1:11" hidden="1">
      <c r="A15061" s="1" t="s">
        <v>4910</v>
      </c>
      <c r="B15061" s="1" t="s">
        <v>3</v>
      </c>
      <c r="C15061" s="48" t="str">
        <f t="shared" si="470"/>
        <v>ל פתח תקווה</v>
      </c>
      <c r="D15061" s="1" t="s">
        <v>5071</v>
      </c>
      <c r="E15061" s="1" t="s">
        <v>3</v>
      </c>
      <c r="F15061" s="2" t="s">
        <v>19548</v>
      </c>
      <c r="G15061" s="2">
        <f>INDEX(תוצאות_בחירות,MATCH(C15061,siot!$F$3:$F$1887,0),27)</f>
        <v>1</v>
      </c>
      <c r="H15061" s="2" t="b">
        <f t="shared" si="471"/>
        <v>0</v>
      </c>
      <c r="I15061" s="1"/>
      <c r="J15061" s="1"/>
      <c r="K15061" s="1"/>
    </row>
    <row r="15062" spans="1:11">
      <c r="A15062" s="1" t="s">
        <v>4910</v>
      </c>
      <c r="B15062" s="1" t="s">
        <v>3</v>
      </c>
      <c r="C15062" s="48" t="str">
        <f t="shared" si="470"/>
        <v>ל פתח תקווה</v>
      </c>
      <c r="D15062" s="1" t="s">
        <v>5071</v>
      </c>
      <c r="E15062" s="1"/>
      <c r="F15062" s="2">
        <v>1</v>
      </c>
      <c r="G15062" s="2">
        <f>INDEX(תוצאות_בחירות,MATCH(C15062,siot!$F$3:$F$1887,0),27)</f>
        <v>1</v>
      </c>
      <c r="H15062" s="2" t="b">
        <f t="shared" si="471"/>
        <v>1</v>
      </c>
      <c r="I15062" s="1" t="s">
        <v>2</v>
      </c>
      <c r="J15062" s="1" t="s">
        <v>5080</v>
      </c>
      <c r="K15062" s="1"/>
    </row>
    <row r="15063" spans="1:11" hidden="1">
      <c r="A15063" s="1" t="s">
        <v>4910</v>
      </c>
      <c r="B15063" s="1" t="s">
        <v>3</v>
      </c>
      <c r="C15063" s="48" t="str">
        <f t="shared" si="470"/>
        <v>ל פתח תקווה</v>
      </c>
      <c r="D15063" s="1" t="s">
        <v>5071</v>
      </c>
      <c r="E15063" s="1"/>
      <c r="F15063" s="2">
        <v>2</v>
      </c>
      <c r="G15063" s="2">
        <f>INDEX(תוצאות_בחירות,MATCH(C15063,siot!$F$3:$F$1887,0),27)</f>
        <v>1</v>
      </c>
      <c r="H15063" s="2" t="b">
        <f t="shared" si="471"/>
        <v>0</v>
      </c>
      <c r="I15063" s="1" t="s">
        <v>2</v>
      </c>
      <c r="J15063" s="1" t="s">
        <v>5079</v>
      </c>
      <c r="K15063" s="1"/>
    </row>
    <row r="15064" spans="1:11" hidden="1">
      <c r="A15064" s="1" t="s">
        <v>4910</v>
      </c>
      <c r="B15064" s="1" t="s">
        <v>3</v>
      </c>
      <c r="C15064" s="48" t="str">
        <f t="shared" si="470"/>
        <v>ל פתח תקווה</v>
      </c>
      <c r="D15064" s="1" t="s">
        <v>5071</v>
      </c>
      <c r="E15064" s="1"/>
      <c r="F15064" s="2">
        <v>3</v>
      </c>
      <c r="G15064" s="2">
        <f>INDEX(תוצאות_בחירות,MATCH(C15064,siot!$F$3:$F$1887,0),27)</f>
        <v>1</v>
      </c>
      <c r="H15064" s="2" t="b">
        <f t="shared" si="471"/>
        <v>0</v>
      </c>
      <c r="I15064" s="1" t="s">
        <v>2</v>
      </c>
      <c r="J15064" s="1" t="s">
        <v>5078</v>
      </c>
      <c r="K15064" s="1"/>
    </row>
    <row r="15065" spans="1:11" hidden="1">
      <c r="A15065" s="1" t="s">
        <v>4910</v>
      </c>
      <c r="B15065" s="1" t="s">
        <v>3</v>
      </c>
      <c r="C15065" s="48" t="str">
        <f t="shared" si="470"/>
        <v>ל פתח תקווה</v>
      </c>
      <c r="D15065" s="1" t="s">
        <v>5071</v>
      </c>
      <c r="E15065" s="1"/>
      <c r="F15065" s="2">
        <v>4</v>
      </c>
      <c r="G15065" s="2">
        <f>INDEX(תוצאות_בחירות,MATCH(C15065,siot!$F$3:$F$1887,0),27)</f>
        <v>1</v>
      </c>
      <c r="H15065" s="2" t="b">
        <f t="shared" si="471"/>
        <v>0</v>
      </c>
      <c r="I15065" s="1" t="s">
        <v>2</v>
      </c>
      <c r="J15065" s="1" t="s">
        <v>5077</v>
      </c>
      <c r="K15065" s="1"/>
    </row>
    <row r="15066" spans="1:11" hidden="1">
      <c r="A15066" s="1" t="s">
        <v>4910</v>
      </c>
      <c r="B15066" s="1" t="s">
        <v>3</v>
      </c>
      <c r="C15066" s="48" t="str">
        <f t="shared" si="470"/>
        <v>ל פתח תקווה</v>
      </c>
      <c r="D15066" s="1" t="s">
        <v>5071</v>
      </c>
      <c r="E15066" s="1"/>
      <c r="F15066" s="2">
        <v>5</v>
      </c>
      <c r="G15066" s="2">
        <f>INDEX(תוצאות_בחירות,MATCH(C15066,siot!$F$3:$F$1887,0),27)</f>
        <v>1</v>
      </c>
      <c r="H15066" s="2" t="b">
        <f t="shared" si="471"/>
        <v>0</v>
      </c>
      <c r="I15066" s="1" t="s">
        <v>2</v>
      </c>
      <c r="J15066" s="1" t="s">
        <v>5076</v>
      </c>
      <c r="K15066" s="1"/>
    </row>
    <row r="15067" spans="1:11" hidden="1">
      <c r="A15067" s="1" t="s">
        <v>4910</v>
      </c>
      <c r="B15067" s="1" t="s">
        <v>3</v>
      </c>
      <c r="C15067" s="48" t="str">
        <f t="shared" si="470"/>
        <v>ל פתח תקווה</v>
      </c>
      <c r="D15067" s="1" t="s">
        <v>5071</v>
      </c>
      <c r="E15067" s="1"/>
      <c r="F15067" s="2">
        <v>6</v>
      </c>
      <c r="G15067" s="2">
        <f>INDEX(תוצאות_בחירות,MATCH(C15067,siot!$F$3:$F$1887,0),27)</f>
        <v>1</v>
      </c>
      <c r="H15067" s="2" t="b">
        <f t="shared" si="471"/>
        <v>0</v>
      </c>
      <c r="I15067" s="1" t="s">
        <v>2</v>
      </c>
      <c r="J15067" s="1" t="s">
        <v>5075</v>
      </c>
      <c r="K15067" s="1"/>
    </row>
    <row r="15068" spans="1:11" hidden="1">
      <c r="A15068" s="1" t="s">
        <v>4910</v>
      </c>
      <c r="B15068" s="1" t="s">
        <v>3</v>
      </c>
      <c r="C15068" s="48" t="str">
        <f t="shared" si="470"/>
        <v>ל פתח תקווה</v>
      </c>
      <c r="D15068" s="1" t="s">
        <v>5071</v>
      </c>
      <c r="E15068" s="1"/>
      <c r="F15068" s="2">
        <v>7</v>
      </c>
      <c r="G15068" s="2">
        <f>INDEX(תוצאות_בחירות,MATCH(C15068,siot!$F$3:$F$1887,0),27)</f>
        <v>1</v>
      </c>
      <c r="H15068" s="2" t="b">
        <f t="shared" si="471"/>
        <v>0</v>
      </c>
      <c r="I15068" s="1" t="s">
        <v>2</v>
      </c>
      <c r="J15068" s="1" t="s">
        <v>5074</v>
      </c>
      <c r="K15068" s="1"/>
    </row>
    <row r="15069" spans="1:11" hidden="1">
      <c r="A15069" s="1" t="s">
        <v>4910</v>
      </c>
      <c r="B15069" s="1" t="s">
        <v>3</v>
      </c>
      <c r="C15069" s="48" t="str">
        <f t="shared" si="470"/>
        <v>ל פתח תקווה</v>
      </c>
      <c r="D15069" s="1" t="s">
        <v>5071</v>
      </c>
      <c r="E15069" s="1"/>
      <c r="F15069" s="2">
        <v>8</v>
      </c>
      <c r="G15069" s="2">
        <f>INDEX(תוצאות_בחירות,MATCH(C15069,siot!$F$3:$F$1887,0),27)</f>
        <v>1</v>
      </c>
      <c r="H15069" s="2" t="b">
        <f t="shared" si="471"/>
        <v>0</v>
      </c>
      <c r="I15069" s="1" t="s">
        <v>2</v>
      </c>
      <c r="J15069" s="1" t="s">
        <v>5073</v>
      </c>
      <c r="K15069" s="1"/>
    </row>
    <row r="15070" spans="1:11" hidden="1">
      <c r="A15070" s="1" t="s">
        <v>4910</v>
      </c>
      <c r="B15070" s="1" t="s">
        <v>3</v>
      </c>
      <c r="C15070" s="48" t="str">
        <f t="shared" si="470"/>
        <v>ל פתח תקווה</v>
      </c>
      <c r="D15070" s="1" t="s">
        <v>5071</v>
      </c>
      <c r="E15070" s="1"/>
      <c r="F15070" s="2">
        <v>9</v>
      </c>
      <c r="G15070" s="2">
        <f>INDEX(תוצאות_בחירות,MATCH(C15070,siot!$F$3:$F$1887,0),27)</f>
        <v>1</v>
      </c>
      <c r="H15070" s="2" t="b">
        <f t="shared" si="471"/>
        <v>0</v>
      </c>
      <c r="I15070" s="1" t="s">
        <v>2</v>
      </c>
      <c r="J15070" s="1" t="s">
        <v>5072</v>
      </c>
      <c r="K15070" s="1"/>
    </row>
    <row r="15071" spans="1:11" hidden="1">
      <c r="A15071" s="1" t="s">
        <v>4910</v>
      </c>
      <c r="B15071" s="1" t="s">
        <v>3</v>
      </c>
      <c r="C15071" s="48" t="str">
        <f t="shared" si="470"/>
        <v>ל פתח תקווה</v>
      </c>
      <c r="D15071" s="1" t="s">
        <v>5071</v>
      </c>
      <c r="E15071" s="1"/>
      <c r="F15071" s="2">
        <v>10</v>
      </c>
      <c r="G15071" s="2">
        <f>INDEX(תוצאות_בחירות,MATCH(C15071,siot!$F$3:$F$1887,0),27)</f>
        <v>1</v>
      </c>
      <c r="H15071" s="2" t="b">
        <f t="shared" si="471"/>
        <v>0</v>
      </c>
      <c r="I15071" s="1" t="s">
        <v>2</v>
      </c>
      <c r="J15071" s="1" t="s">
        <v>5070</v>
      </c>
      <c r="K15071" s="1"/>
    </row>
    <row r="15072" spans="1:11" hidden="1">
      <c r="A15072" s="1" t="s">
        <v>4910</v>
      </c>
      <c r="B15072" s="1" t="s">
        <v>126</v>
      </c>
      <c r="C15072" s="48" t="str">
        <f t="shared" si="470"/>
        <v>מחל פתח תקווה</v>
      </c>
      <c r="D15072" s="1" t="s">
        <v>5050</v>
      </c>
      <c r="E15072" s="1" t="s">
        <v>18</v>
      </c>
      <c r="F15072" s="2" t="s">
        <v>19548</v>
      </c>
      <c r="G15072" s="2">
        <f>INDEX(תוצאות_בחירות,MATCH(C15072,siot!$F$3:$F$1887,0),27)</f>
        <v>2</v>
      </c>
      <c r="H15072" s="2" t="b">
        <f t="shared" si="471"/>
        <v>0</v>
      </c>
      <c r="I15072" s="1"/>
      <c r="J15072" s="1"/>
      <c r="K15072" s="1"/>
    </row>
    <row r="15073" spans="1:11">
      <c r="A15073" s="1" t="s">
        <v>4910</v>
      </c>
      <c r="B15073" s="1" t="s">
        <v>126</v>
      </c>
      <c r="C15073" s="48" t="str">
        <f t="shared" si="470"/>
        <v>מחל פתח תקווה</v>
      </c>
      <c r="D15073" s="1" t="s">
        <v>5050</v>
      </c>
      <c r="E15073" s="1" t="s">
        <v>17</v>
      </c>
      <c r="F15073" s="2">
        <v>1</v>
      </c>
      <c r="G15073" s="2">
        <f>INDEX(תוצאות_בחירות,MATCH(C15073,siot!$F$3:$F$1887,0),27)</f>
        <v>2</v>
      </c>
      <c r="H15073" s="2" t="b">
        <f t="shared" si="471"/>
        <v>1</v>
      </c>
      <c r="I15073" s="1" t="s">
        <v>2</v>
      </c>
      <c r="J15073" s="1" t="s">
        <v>5069</v>
      </c>
      <c r="K15073" s="1"/>
    </row>
    <row r="15074" spans="1:11">
      <c r="A15074" s="1" t="s">
        <v>4910</v>
      </c>
      <c r="B15074" s="1" t="s">
        <v>126</v>
      </c>
      <c r="C15074" s="48" t="str">
        <f t="shared" si="470"/>
        <v>מחל פתח תקווה</v>
      </c>
      <c r="D15074" s="1" t="s">
        <v>5050</v>
      </c>
      <c r="E15074" s="1"/>
      <c r="F15074" s="2">
        <v>2</v>
      </c>
      <c r="G15074" s="2">
        <f>INDEX(תוצאות_בחירות,MATCH(C15074,siot!$F$3:$F$1887,0),27)</f>
        <v>2</v>
      </c>
      <c r="H15074" s="2" t="b">
        <f t="shared" si="471"/>
        <v>1</v>
      </c>
      <c r="I15074" s="1" t="s">
        <v>2</v>
      </c>
      <c r="J15074" s="1" t="s">
        <v>5068</v>
      </c>
      <c r="K15074" s="1"/>
    </row>
    <row r="15075" spans="1:11" hidden="1">
      <c r="A15075" s="1" t="s">
        <v>4910</v>
      </c>
      <c r="B15075" s="1" t="s">
        <v>126</v>
      </c>
      <c r="C15075" s="48" t="str">
        <f t="shared" si="470"/>
        <v>מחל פתח תקווה</v>
      </c>
      <c r="D15075" s="1" t="s">
        <v>5050</v>
      </c>
      <c r="E15075" s="1"/>
      <c r="F15075" s="2">
        <v>3</v>
      </c>
      <c r="G15075" s="2">
        <f>INDEX(תוצאות_בחירות,MATCH(C15075,siot!$F$3:$F$1887,0),27)</f>
        <v>2</v>
      </c>
      <c r="H15075" s="2" t="b">
        <f t="shared" si="471"/>
        <v>0</v>
      </c>
      <c r="I15075" s="1" t="s">
        <v>2</v>
      </c>
      <c r="J15075" s="1" t="s">
        <v>3461</v>
      </c>
      <c r="K15075" s="1"/>
    </row>
    <row r="15076" spans="1:11" hidden="1">
      <c r="A15076" s="1" t="s">
        <v>4910</v>
      </c>
      <c r="B15076" s="1" t="s">
        <v>126</v>
      </c>
      <c r="C15076" s="48" t="str">
        <f t="shared" si="470"/>
        <v>מחל פתח תקווה</v>
      </c>
      <c r="D15076" s="1" t="s">
        <v>5050</v>
      </c>
      <c r="E15076" s="1"/>
      <c r="F15076" s="2">
        <v>4</v>
      </c>
      <c r="G15076" s="2">
        <f>INDEX(תוצאות_בחירות,MATCH(C15076,siot!$F$3:$F$1887,0),27)</f>
        <v>2</v>
      </c>
      <c r="H15076" s="2" t="b">
        <f t="shared" si="471"/>
        <v>0</v>
      </c>
      <c r="I15076" s="1" t="s">
        <v>2</v>
      </c>
      <c r="J15076" s="1" t="s">
        <v>5067</v>
      </c>
      <c r="K15076" s="1"/>
    </row>
    <row r="15077" spans="1:11" hidden="1">
      <c r="A15077" s="1" t="s">
        <v>4910</v>
      </c>
      <c r="B15077" s="1" t="s">
        <v>126</v>
      </c>
      <c r="C15077" s="48" t="str">
        <f t="shared" si="470"/>
        <v>מחל פתח תקווה</v>
      </c>
      <c r="D15077" s="1" t="s">
        <v>5050</v>
      </c>
      <c r="E15077" s="1"/>
      <c r="F15077" s="2">
        <v>5</v>
      </c>
      <c r="G15077" s="2">
        <f>INDEX(תוצאות_בחירות,MATCH(C15077,siot!$F$3:$F$1887,0),27)</f>
        <v>2</v>
      </c>
      <c r="H15077" s="2" t="b">
        <f t="shared" si="471"/>
        <v>0</v>
      </c>
      <c r="I15077" s="1" t="s">
        <v>2</v>
      </c>
      <c r="J15077" s="1" t="s">
        <v>5066</v>
      </c>
      <c r="K15077" s="1"/>
    </row>
    <row r="15078" spans="1:11" hidden="1">
      <c r="A15078" s="1" t="s">
        <v>4910</v>
      </c>
      <c r="B15078" s="1" t="s">
        <v>126</v>
      </c>
      <c r="C15078" s="48" t="str">
        <f t="shared" si="470"/>
        <v>מחל פתח תקווה</v>
      </c>
      <c r="D15078" s="1" t="s">
        <v>5050</v>
      </c>
      <c r="E15078" s="1"/>
      <c r="F15078" s="2">
        <v>6</v>
      </c>
      <c r="G15078" s="2">
        <f>INDEX(תוצאות_בחירות,MATCH(C15078,siot!$F$3:$F$1887,0),27)</f>
        <v>2</v>
      </c>
      <c r="H15078" s="2" t="b">
        <f t="shared" si="471"/>
        <v>0</v>
      </c>
      <c r="I15078" s="1" t="s">
        <v>2</v>
      </c>
      <c r="J15078" s="1" t="s">
        <v>5065</v>
      </c>
      <c r="K15078" s="1"/>
    </row>
    <row r="15079" spans="1:11" hidden="1">
      <c r="A15079" s="1" t="s">
        <v>4910</v>
      </c>
      <c r="B15079" s="1" t="s">
        <v>126</v>
      </c>
      <c r="C15079" s="48" t="str">
        <f t="shared" si="470"/>
        <v>מחל פתח תקווה</v>
      </c>
      <c r="D15079" s="1" t="s">
        <v>5050</v>
      </c>
      <c r="E15079" s="1"/>
      <c r="F15079" s="2">
        <v>7</v>
      </c>
      <c r="G15079" s="2">
        <f>INDEX(תוצאות_בחירות,MATCH(C15079,siot!$F$3:$F$1887,0),27)</f>
        <v>2</v>
      </c>
      <c r="H15079" s="2" t="b">
        <f t="shared" si="471"/>
        <v>0</v>
      </c>
      <c r="I15079" s="1" t="s">
        <v>2</v>
      </c>
      <c r="J15079" s="1" t="s">
        <v>5064</v>
      </c>
      <c r="K15079" s="1"/>
    </row>
    <row r="15080" spans="1:11" hidden="1">
      <c r="A15080" s="1" t="s">
        <v>4910</v>
      </c>
      <c r="B15080" s="1" t="s">
        <v>126</v>
      </c>
      <c r="C15080" s="48" t="str">
        <f t="shared" si="470"/>
        <v>מחל פתח תקווה</v>
      </c>
      <c r="D15080" s="1" t="s">
        <v>5050</v>
      </c>
      <c r="E15080" s="1"/>
      <c r="F15080" s="2">
        <v>8</v>
      </c>
      <c r="G15080" s="2">
        <f>INDEX(תוצאות_בחירות,MATCH(C15080,siot!$F$3:$F$1887,0),27)</f>
        <v>2</v>
      </c>
      <c r="H15080" s="2" t="b">
        <f t="shared" si="471"/>
        <v>0</v>
      </c>
      <c r="I15080" s="1" t="s">
        <v>2</v>
      </c>
      <c r="J15080" s="1" t="s">
        <v>5063</v>
      </c>
      <c r="K15080" s="1"/>
    </row>
    <row r="15081" spans="1:11" hidden="1">
      <c r="A15081" s="1" t="s">
        <v>4910</v>
      </c>
      <c r="B15081" s="1" t="s">
        <v>126</v>
      </c>
      <c r="C15081" s="48" t="str">
        <f t="shared" si="470"/>
        <v>מחל פתח תקווה</v>
      </c>
      <c r="D15081" s="1" t="s">
        <v>5050</v>
      </c>
      <c r="E15081" s="1"/>
      <c r="F15081" s="2">
        <v>9</v>
      </c>
      <c r="G15081" s="2">
        <f>INDEX(תוצאות_בחירות,MATCH(C15081,siot!$F$3:$F$1887,0),27)</f>
        <v>2</v>
      </c>
      <c r="H15081" s="2" t="b">
        <f t="shared" si="471"/>
        <v>0</v>
      </c>
      <c r="I15081" s="1" t="s">
        <v>2</v>
      </c>
      <c r="J15081" s="1" t="s">
        <v>5062</v>
      </c>
      <c r="K15081" s="1"/>
    </row>
    <row r="15082" spans="1:11" hidden="1">
      <c r="A15082" s="1" t="s">
        <v>4910</v>
      </c>
      <c r="B15082" s="1" t="s">
        <v>126</v>
      </c>
      <c r="C15082" s="48" t="str">
        <f t="shared" si="470"/>
        <v>מחל פתח תקווה</v>
      </c>
      <c r="D15082" s="1" t="s">
        <v>5050</v>
      </c>
      <c r="E15082" s="1"/>
      <c r="F15082" s="2">
        <v>10</v>
      </c>
      <c r="G15082" s="2">
        <f>INDEX(תוצאות_בחירות,MATCH(C15082,siot!$F$3:$F$1887,0),27)</f>
        <v>2</v>
      </c>
      <c r="H15082" s="2" t="b">
        <f t="shared" si="471"/>
        <v>0</v>
      </c>
      <c r="I15082" s="1" t="s">
        <v>2</v>
      </c>
      <c r="J15082" s="1" t="s">
        <v>5061</v>
      </c>
      <c r="K15082" s="1"/>
    </row>
    <row r="15083" spans="1:11" hidden="1">
      <c r="A15083" s="1" t="s">
        <v>4910</v>
      </c>
      <c r="B15083" s="1" t="s">
        <v>126</v>
      </c>
      <c r="C15083" s="48" t="str">
        <f t="shared" si="470"/>
        <v>מחל פתח תקווה</v>
      </c>
      <c r="D15083" s="1" t="s">
        <v>5050</v>
      </c>
      <c r="E15083" s="1"/>
      <c r="F15083" s="2">
        <v>11</v>
      </c>
      <c r="G15083" s="2">
        <f>INDEX(תוצאות_בחירות,MATCH(C15083,siot!$F$3:$F$1887,0),27)</f>
        <v>2</v>
      </c>
      <c r="H15083" s="2" t="b">
        <f t="shared" si="471"/>
        <v>0</v>
      </c>
      <c r="I15083" s="1" t="s">
        <v>2</v>
      </c>
      <c r="J15083" s="1" t="s">
        <v>5060</v>
      </c>
      <c r="K15083" s="1"/>
    </row>
    <row r="15084" spans="1:11" hidden="1">
      <c r="A15084" s="1" t="s">
        <v>4910</v>
      </c>
      <c r="B15084" s="1" t="s">
        <v>126</v>
      </c>
      <c r="C15084" s="48" t="str">
        <f t="shared" si="470"/>
        <v>מחל פתח תקווה</v>
      </c>
      <c r="D15084" s="1" t="s">
        <v>5050</v>
      </c>
      <c r="E15084" s="1"/>
      <c r="F15084" s="2">
        <v>12</v>
      </c>
      <c r="G15084" s="2">
        <f>INDEX(תוצאות_בחירות,MATCH(C15084,siot!$F$3:$F$1887,0),27)</f>
        <v>2</v>
      </c>
      <c r="H15084" s="2" t="b">
        <f t="shared" si="471"/>
        <v>0</v>
      </c>
      <c r="I15084" s="1" t="s">
        <v>2</v>
      </c>
      <c r="J15084" s="1" t="s">
        <v>5059</v>
      </c>
      <c r="K15084" s="1"/>
    </row>
    <row r="15085" spans="1:11" hidden="1">
      <c r="A15085" s="1" t="s">
        <v>4910</v>
      </c>
      <c r="B15085" s="1" t="s">
        <v>126</v>
      </c>
      <c r="C15085" s="48" t="str">
        <f t="shared" si="470"/>
        <v>מחל פתח תקווה</v>
      </c>
      <c r="D15085" s="1" t="s">
        <v>5050</v>
      </c>
      <c r="E15085" s="1"/>
      <c r="F15085" s="2">
        <v>13</v>
      </c>
      <c r="G15085" s="2">
        <f>INDEX(תוצאות_בחירות,MATCH(C15085,siot!$F$3:$F$1887,0),27)</f>
        <v>2</v>
      </c>
      <c r="H15085" s="2" t="b">
        <f t="shared" si="471"/>
        <v>0</v>
      </c>
      <c r="I15085" s="1" t="s">
        <v>2</v>
      </c>
      <c r="J15085" s="1" t="s">
        <v>5058</v>
      </c>
      <c r="K15085" s="1"/>
    </row>
    <row r="15086" spans="1:11" hidden="1">
      <c r="A15086" s="1" t="s">
        <v>4910</v>
      </c>
      <c r="B15086" s="1" t="s">
        <v>126</v>
      </c>
      <c r="C15086" s="48" t="str">
        <f t="shared" si="470"/>
        <v>מחל פתח תקווה</v>
      </c>
      <c r="D15086" s="1" t="s">
        <v>5050</v>
      </c>
      <c r="E15086" s="1"/>
      <c r="F15086" s="2">
        <v>14</v>
      </c>
      <c r="G15086" s="2">
        <f>INDEX(תוצאות_בחירות,MATCH(C15086,siot!$F$3:$F$1887,0),27)</f>
        <v>2</v>
      </c>
      <c r="H15086" s="2" t="b">
        <f t="shared" si="471"/>
        <v>0</v>
      </c>
      <c r="I15086" s="1" t="s">
        <v>2</v>
      </c>
      <c r="J15086" s="1" t="s">
        <v>5057</v>
      </c>
      <c r="K15086" s="1"/>
    </row>
    <row r="15087" spans="1:11" hidden="1">
      <c r="A15087" s="1" t="s">
        <v>4910</v>
      </c>
      <c r="B15087" s="1" t="s">
        <v>126</v>
      </c>
      <c r="C15087" s="48" t="str">
        <f t="shared" si="470"/>
        <v>מחל פתח תקווה</v>
      </c>
      <c r="D15087" s="1" t="s">
        <v>5050</v>
      </c>
      <c r="E15087" s="1"/>
      <c r="F15087" s="2">
        <v>15</v>
      </c>
      <c r="G15087" s="2">
        <f>INDEX(תוצאות_בחירות,MATCH(C15087,siot!$F$3:$F$1887,0),27)</f>
        <v>2</v>
      </c>
      <c r="H15087" s="2" t="b">
        <f t="shared" si="471"/>
        <v>0</v>
      </c>
      <c r="I15087" s="1" t="s">
        <v>2</v>
      </c>
      <c r="J15087" s="1" t="s">
        <v>5056</v>
      </c>
      <c r="K15087" s="1"/>
    </row>
    <row r="15088" spans="1:11" hidden="1">
      <c r="A15088" s="1" t="s">
        <v>4910</v>
      </c>
      <c r="B15088" s="1" t="s">
        <v>126</v>
      </c>
      <c r="C15088" s="48" t="str">
        <f t="shared" si="470"/>
        <v>מחל פתח תקווה</v>
      </c>
      <c r="D15088" s="1" t="s">
        <v>5050</v>
      </c>
      <c r="E15088" s="1"/>
      <c r="F15088" s="2">
        <v>16</v>
      </c>
      <c r="G15088" s="2">
        <f>INDEX(תוצאות_בחירות,MATCH(C15088,siot!$F$3:$F$1887,0),27)</f>
        <v>2</v>
      </c>
      <c r="H15088" s="2" t="b">
        <f t="shared" si="471"/>
        <v>0</v>
      </c>
      <c r="I15088" s="1" t="s">
        <v>2</v>
      </c>
      <c r="J15088" s="1" t="s">
        <v>5055</v>
      </c>
      <c r="K15088" s="1"/>
    </row>
    <row r="15089" spans="1:11" hidden="1">
      <c r="A15089" s="1" t="s">
        <v>4910</v>
      </c>
      <c r="B15089" s="1" t="s">
        <v>126</v>
      </c>
      <c r="C15089" s="48" t="str">
        <f t="shared" si="470"/>
        <v>מחל פתח תקווה</v>
      </c>
      <c r="D15089" s="1" t="s">
        <v>5050</v>
      </c>
      <c r="E15089" s="1"/>
      <c r="F15089" s="2">
        <v>17</v>
      </c>
      <c r="G15089" s="2">
        <f>INDEX(תוצאות_בחירות,MATCH(C15089,siot!$F$3:$F$1887,0),27)</f>
        <v>2</v>
      </c>
      <c r="H15089" s="2" t="b">
        <f t="shared" si="471"/>
        <v>0</v>
      </c>
      <c r="I15089" s="1" t="s">
        <v>2</v>
      </c>
      <c r="J15089" s="1" t="s">
        <v>5054</v>
      </c>
      <c r="K15089" s="1"/>
    </row>
    <row r="15090" spans="1:11" hidden="1">
      <c r="A15090" s="1" t="s">
        <v>4910</v>
      </c>
      <c r="B15090" s="1" t="s">
        <v>126</v>
      </c>
      <c r="C15090" s="48" t="str">
        <f t="shared" si="470"/>
        <v>מחל פתח תקווה</v>
      </c>
      <c r="D15090" s="1" t="s">
        <v>5050</v>
      </c>
      <c r="E15090" s="1"/>
      <c r="F15090" s="2">
        <v>18</v>
      </c>
      <c r="G15090" s="2">
        <f>INDEX(תוצאות_בחירות,MATCH(C15090,siot!$F$3:$F$1887,0),27)</f>
        <v>2</v>
      </c>
      <c r="H15090" s="2" t="b">
        <f t="shared" si="471"/>
        <v>0</v>
      </c>
      <c r="I15090" s="1" t="s">
        <v>2</v>
      </c>
      <c r="J15090" s="1" t="s">
        <v>5053</v>
      </c>
      <c r="K15090" s="1"/>
    </row>
    <row r="15091" spans="1:11" hidden="1">
      <c r="A15091" s="1" t="s">
        <v>4910</v>
      </c>
      <c r="B15091" s="1" t="s">
        <v>126</v>
      </c>
      <c r="C15091" s="48" t="str">
        <f t="shared" si="470"/>
        <v>מחל פתח תקווה</v>
      </c>
      <c r="D15091" s="1" t="s">
        <v>5050</v>
      </c>
      <c r="E15091" s="1"/>
      <c r="F15091" s="2">
        <v>19</v>
      </c>
      <c r="G15091" s="2">
        <f>INDEX(תוצאות_בחירות,MATCH(C15091,siot!$F$3:$F$1887,0),27)</f>
        <v>2</v>
      </c>
      <c r="H15091" s="2" t="b">
        <f t="shared" si="471"/>
        <v>0</v>
      </c>
      <c r="I15091" s="1" t="s">
        <v>2</v>
      </c>
      <c r="J15091" s="1" t="s">
        <v>5052</v>
      </c>
      <c r="K15091" s="1"/>
    </row>
    <row r="15092" spans="1:11" hidden="1">
      <c r="A15092" s="1" t="s">
        <v>4910</v>
      </c>
      <c r="B15092" s="1" t="s">
        <v>126</v>
      </c>
      <c r="C15092" s="48" t="str">
        <f t="shared" si="470"/>
        <v>מחל פתח תקווה</v>
      </c>
      <c r="D15092" s="1" t="s">
        <v>5050</v>
      </c>
      <c r="E15092" s="1"/>
      <c r="F15092" s="2">
        <v>20</v>
      </c>
      <c r="G15092" s="2">
        <f>INDEX(תוצאות_בחירות,MATCH(C15092,siot!$F$3:$F$1887,0),27)</f>
        <v>2</v>
      </c>
      <c r="H15092" s="2" t="b">
        <f t="shared" si="471"/>
        <v>0</v>
      </c>
      <c r="I15092" s="1" t="s">
        <v>2</v>
      </c>
      <c r="J15092" s="1" t="s">
        <v>5051</v>
      </c>
      <c r="K15092" s="1"/>
    </row>
    <row r="15093" spans="1:11" hidden="1">
      <c r="A15093" s="1" t="s">
        <v>4910</v>
      </c>
      <c r="B15093" s="1" t="s">
        <v>126</v>
      </c>
      <c r="C15093" s="48" t="str">
        <f t="shared" si="470"/>
        <v>מחל פתח תקווה</v>
      </c>
      <c r="D15093" s="1" t="s">
        <v>5050</v>
      </c>
      <c r="E15093" s="1"/>
      <c r="F15093" s="2">
        <v>21</v>
      </c>
      <c r="G15093" s="2">
        <f>INDEX(תוצאות_בחירות,MATCH(C15093,siot!$F$3:$F$1887,0),27)</f>
        <v>2</v>
      </c>
      <c r="H15093" s="2" t="b">
        <f t="shared" si="471"/>
        <v>0</v>
      </c>
      <c r="I15093" s="1" t="s">
        <v>2</v>
      </c>
      <c r="J15093" s="1" t="s">
        <v>5049</v>
      </c>
      <c r="K15093" s="1"/>
    </row>
    <row r="15094" spans="1:11" hidden="1">
      <c r="A15094" s="1" t="s">
        <v>4910</v>
      </c>
      <c r="B15094" s="1" t="s">
        <v>413</v>
      </c>
      <c r="C15094" s="48" t="str">
        <f t="shared" si="470"/>
        <v>מרצ פתח תקווה</v>
      </c>
      <c r="D15094" s="1" t="s">
        <v>5039</v>
      </c>
      <c r="E15094" s="1" t="s">
        <v>3</v>
      </c>
      <c r="F15094" s="2" t="s">
        <v>19548</v>
      </c>
      <c r="G15094" s="2">
        <f>INDEX(תוצאות_בחירות,MATCH(C15094,siot!$F$3:$F$1887,0),27)</f>
        <v>0</v>
      </c>
      <c r="H15094" s="2" t="b">
        <f t="shared" si="471"/>
        <v>0</v>
      </c>
      <c r="I15094" s="1"/>
      <c r="J15094" s="1"/>
      <c r="K15094" s="1"/>
    </row>
    <row r="15095" spans="1:11" hidden="1">
      <c r="A15095" s="1" t="s">
        <v>4910</v>
      </c>
      <c r="B15095" s="1" t="s">
        <v>413</v>
      </c>
      <c r="C15095" s="48" t="str">
        <f t="shared" si="470"/>
        <v>מרצ פתח תקווה</v>
      </c>
      <c r="D15095" s="1" t="s">
        <v>5039</v>
      </c>
      <c r="E15095" s="1"/>
      <c r="F15095" s="2">
        <v>1</v>
      </c>
      <c r="G15095" s="2">
        <f>INDEX(תוצאות_בחירות,MATCH(C15095,siot!$F$3:$F$1887,0),27)</f>
        <v>0</v>
      </c>
      <c r="H15095" s="2" t="b">
        <f t="shared" si="471"/>
        <v>0</v>
      </c>
      <c r="I15095" s="1" t="s">
        <v>2</v>
      </c>
      <c r="J15095" s="1" t="s">
        <v>5048</v>
      </c>
      <c r="K15095" s="1"/>
    </row>
    <row r="15096" spans="1:11" hidden="1">
      <c r="A15096" s="1" t="s">
        <v>4910</v>
      </c>
      <c r="B15096" s="1" t="s">
        <v>413</v>
      </c>
      <c r="C15096" s="48" t="str">
        <f t="shared" si="470"/>
        <v>מרצ פתח תקווה</v>
      </c>
      <c r="D15096" s="1" t="s">
        <v>5039</v>
      </c>
      <c r="E15096" s="1"/>
      <c r="F15096" s="2">
        <v>2</v>
      </c>
      <c r="G15096" s="2">
        <f>INDEX(תוצאות_בחירות,MATCH(C15096,siot!$F$3:$F$1887,0),27)</f>
        <v>0</v>
      </c>
      <c r="H15096" s="2" t="b">
        <f t="shared" si="471"/>
        <v>0</v>
      </c>
      <c r="I15096" s="1" t="s">
        <v>2</v>
      </c>
      <c r="J15096" s="1" t="s">
        <v>5047</v>
      </c>
      <c r="K15096" s="1"/>
    </row>
    <row r="15097" spans="1:11" hidden="1">
      <c r="A15097" s="1" t="s">
        <v>4910</v>
      </c>
      <c r="B15097" s="1" t="s">
        <v>413</v>
      </c>
      <c r="C15097" s="48" t="str">
        <f t="shared" si="470"/>
        <v>מרצ פתח תקווה</v>
      </c>
      <c r="D15097" s="1" t="s">
        <v>5039</v>
      </c>
      <c r="E15097" s="1"/>
      <c r="F15097" s="2">
        <v>3</v>
      </c>
      <c r="G15097" s="2">
        <f>INDEX(תוצאות_בחירות,MATCH(C15097,siot!$F$3:$F$1887,0),27)</f>
        <v>0</v>
      </c>
      <c r="H15097" s="2" t="b">
        <f t="shared" si="471"/>
        <v>0</v>
      </c>
      <c r="I15097" s="1" t="s">
        <v>2</v>
      </c>
      <c r="J15097" s="1" t="s">
        <v>5046</v>
      </c>
      <c r="K15097" s="1"/>
    </row>
    <row r="15098" spans="1:11" hidden="1">
      <c r="A15098" s="1" t="s">
        <v>4910</v>
      </c>
      <c r="B15098" s="1" t="s">
        <v>413</v>
      </c>
      <c r="C15098" s="48" t="str">
        <f t="shared" si="470"/>
        <v>מרצ פתח תקווה</v>
      </c>
      <c r="D15098" s="1" t="s">
        <v>5039</v>
      </c>
      <c r="E15098" s="1"/>
      <c r="F15098" s="2">
        <v>4</v>
      </c>
      <c r="G15098" s="2">
        <f>INDEX(תוצאות_בחירות,MATCH(C15098,siot!$F$3:$F$1887,0),27)</f>
        <v>0</v>
      </c>
      <c r="H15098" s="2" t="b">
        <f t="shared" si="471"/>
        <v>0</v>
      </c>
      <c r="I15098" s="1" t="s">
        <v>2</v>
      </c>
      <c r="J15098" s="1" t="s">
        <v>5045</v>
      </c>
      <c r="K15098" s="1"/>
    </row>
    <row r="15099" spans="1:11" hidden="1">
      <c r="A15099" s="1" t="s">
        <v>4910</v>
      </c>
      <c r="B15099" s="1" t="s">
        <v>413</v>
      </c>
      <c r="C15099" s="48" t="str">
        <f t="shared" si="470"/>
        <v>מרצ פתח תקווה</v>
      </c>
      <c r="D15099" s="1" t="s">
        <v>5039</v>
      </c>
      <c r="E15099" s="1"/>
      <c r="F15099" s="2">
        <v>5</v>
      </c>
      <c r="G15099" s="2">
        <f>INDEX(תוצאות_בחירות,MATCH(C15099,siot!$F$3:$F$1887,0),27)</f>
        <v>0</v>
      </c>
      <c r="H15099" s="2" t="b">
        <f t="shared" si="471"/>
        <v>0</v>
      </c>
      <c r="I15099" s="1" t="s">
        <v>2</v>
      </c>
      <c r="J15099" s="1" t="s">
        <v>5044</v>
      </c>
      <c r="K15099" s="1"/>
    </row>
    <row r="15100" spans="1:11" hidden="1">
      <c r="A15100" s="1" t="s">
        <v>4910</v>
      </c>
      <c r="B15100" s="1" t="s">
        <v>413</v>
      </c>
      <c r="C15100" s="48" t="str">
        <f t="shared" si="470"/>
        <v>מרצ פתח תקווה</v>
      </c>
      <c r="D15100" s="1" t="s">
        <v>5039</v>
      </c>
      <c r="E15100" s="1"/>
      <c r="F15100" s="2">
        <v>6</v>
      </c>
      <c r="G15100" s="2">
        <f>INDEX(תוצאות_בחירות,MATCH(C15100,siot!$F$3:$F$1887,0),27)</f>
        <v>0</v>
      </c>
      <c r="H15100" s="2" t="b">
        <f t="shared" si="471"/>
        <v>0</v>
      </c>
      <c r="I15100" s="1" t="s">
        <v>2</v>
      </c>
      <c r="J15100" s="1" t="s">
        <v>5043</v>
      </c>
      <c r="K15100" s="1"/>
    </row>
    <row r="15101" spans="1:11" hidden="1">
      <c r="A15101" s="1" t="s">
        <v>4910</v>
      </c>
      <c r="B15101" s="1" t="s">
        <v>413</v>
      </c>
      <c r="C15101" s="48" t="str">
        <f t="shared" si="470"/>
        <v>מרצ פתח תקווה</v>
      </c>
      <c r="D15101" s="1" t="s">
        <v>5039</v>
      </c>
      <c r="E15101" s="1"/>
      <c r="F15101" s="2">
        <v>7</v>
      </c>
      <c r="G15101" s="2">
        <f>INDEX(תוצאות_בחירות,MATCH(C15101,siot!$F$3:$F$1887,0),27)</f>
        <v>0</v>
      </c>
      <c r="H15101" s="2" t="b">
        <f t="shared" si="471"/>
        <v>0</v>
      </c>
      <c r="I15101" s="1" t="s">
        <v>2</v>
      </c>
      <c r="J15101" s="1" t="s">
        <v>5042</v>
      </c>
      <c r="K15101" s="1"/>
    </row>
    <row r="15102" spans="1:11" hidden="1">
      <c r="A15102" s="1" t="s">
        <v>4910</v>
      </c>
      <c r="B15102" s="1" t="s">
        <v>413</v>
      </c>
      <c r="C15102" s="48" t="str">
        <f t="shared" si="470"/>
        <v>מרצ פתח תקווה</v>
      </c>
      <c r="D15102" s="1" t="s">
        <v>5039</v>
      </c>
      <c r="E15102" s="1"/>
      <c r="F15102" s="2">
        <v>8</v>
      </c>
      <c r="G15102" s="2">
        <f>INDEX(תוצאות_בחירות,MATCH(C15102,siot!$F$3:$F$1887,0),27)</f>
        <v>0</v>
      </c>
      <c r="H15102" s="2" t="b">
        <f t="shared" si="471"/>
        <v>0</v>
      </c>
      <c r="I15102" s="1" t="s">
        <v>2</v>
      </c>
      <c r="J15102" s="1" t="s">
        <v>5041</v>
      </c>
      <c r="K15102" s="1"/>
    </row>
    <row r="15103" spans="1:11" hidden="1">
      <c r="A15103" s="1" t="s">
        <v>4910</v>
      </c>
      <c r="B15103" s="1" t="s">
        <v>413</v>
      </c>
      <c r="C15103" s="48" t="str">
        <f t="shared" si="470"/>
        <v>מרצ פתח תקווה</v>
      </c>
      <c r="D15103" s="1" t="s">
        <v>5039</v>
      </c>
      <c r="E15103" s="1"/>
      <c r="F15103" s="2">
        <v>9</v>
      </c>
      <c r="G15103" s="2">
        <f>INDEX(תוצאות_בחירות,MATCH(C15103,siot!$F$3:$F$1887,0),27)</f>
        <v>0</v>
      </c>
      <c r="H15103" s="2" t="b">
        <f t="shared" si="471"/>
        <v>0</v>
      </c>
      <c r="I15103" s="1" t="s">
        <v>2</v>
      </c>
      <c r="J15103" s="1" t="s">
        <v>5040</v>
      </c>
      <c r="K15103" s="1"/>
    </row>
    <row r="15104" spans="1:11" hidden="1">
      <c r="A15104" s="1" t="s">
        <v>4910</v>
      </c>
      <c r="B15104" s="1" t="s">
        <v>413</v>
      </c>
      <c r="C15104" s="48" t="str">
        <f t="shared" si="470"/>
        <v>מרצ פתח תקווה</v>
      </c>
      <c r="D15104" s="1" t="s">
        <v>5039</v>
      </c>
      <c r="E15104" s="1"/>
      <c r="F15104" s="2">
        <v>10</v>
      </c>
      <c r="G15104" s="2">
        <f>INDEX(תוצאות_בחירות,MATCH(C15104,siot!$F$3:$F$1887,0),27)</f>
        <v>0</v>
      </c>
      <c r="H15104" s="2" t="b">
        <f t="shared" si="471"/>
        <v>0</v>
      </c>
      <c r="I15104" s="1" t="s">
        <v>2</v>
      </c>
      <c r="J15104" s="1" t="s">
        <v>5038</v>
      </c>
      <c r="K15104" s="1"/>
    </row>
    <row r="15105" spans="1:11" hidden="1">
      <c r="A15105" s="1" t="s">
        <v>4910</v>
      </c>
      <c r="B15105" s="1" t="s">
        <v>87</v>
      </c>
      <c r="C15105" s="48" t="str">
        <f t="shared" si="470"/>
        <v>נ פתח תקווה</v>
      </c>
      <c r="D15105" s="1" t="s">
        <v>5028</v>
      </c>
      <c r="E15105" s="1" t="s">
        <v>3</v>
      </c>
      <c r="F15105" s="2" t="s">
        <v>19548</v>
      </c>
      <c r="G15105" s="2">
        <f>INDEX(תוצאות_בחירות,MATCH(C15105,siot!$F$3:$F$1887,0),27)</f>
        <v>0</v>
      </c>
      <c r="H15105" s="2" t="b">
        <f t="shared" si="471"/>
        <v>0</v>
      </c>
      <c r="I15105" s="1"/>
      <c r="J15105" s="1"/>
      <c r="K15105" s="1"/>
    </row>
    <row r="15106" spans="1:11" hidden="1">
      <c r="A15106" s="1" t="s">
        <v>4910</v>
      </c>
      <c r="B15106" s="1" t="s">
        <v>87</v>
      </c>
      <c r="C15106" s="48" t="str">
        <f t="shared" si="470"/>
        <v>נ פתח תקווה</v>
      </c>
      <c r="D15106" s="1" t="s">
        <v>5028</v>
      </c>
      <c r="E15106" s="1"/>
      <c r="F15106" s="2">
        <v>1</v>
      </c>
      <c r="G15106" s="2">
        <f>INDEX(תוצאות_בחירות,MATCH(C15106,siot!$F$3:$F$1887,0),27)</f>
        <v>0</v>
      </c>
      <c r="H15106" s="2" t="b">
        <f t="shared" si="471"/>
        <v>0</v>
      </c>
      <c r="I15106" s="1" t="s">
        <v>2</v>
      </c>
      <c r="J15106" s="1" t="s">
        <v>5037</v>
      </c>
      <c r="K15106" s="1"/>
    </row>
    <row r="15107" spans="1:11" hidden="1">
      <c r="A15107" s="1" t="s">
        <v>4910</v>
      </c>
      <c r="B15107" s="1" t="s">
        <v>87</v>
      </c>
      <c r="C15107" s="48" t="str">
        <f t="shared" si="470"/>
        <v>נ פתח תקווה</v>
      </c>
      <c r="D15107" s="1" t="s">
        <v>5028</v>
      </c>
      <c r="E15107" s="1"/>
      <c r="F15107" s="2">
        <v>2</v>
      </c>
      <c r="G15107" s="2">
        <f>INDEX(תוצאות_בחירות,MATCH(C15107,siot!$F$3:$F$1887,0),27)</f>
        <v>0</v>
      </c>
      <c r="H15107" s="2" t="b">
        <f t="shared" si="471"/>
        <v>0</v>
      </c>
      <c r="I15107" s="1" t="s">
        <v>2</v>
      </c>
      <c r="J15107" s="1" t="s">
        <v>5036</v>
      </c>
      <c r="K15107" s="1"/>
    </row>
    <row r="15108" spans="1:11" hidden="1">
      <c r="A15108" s="1" t="s">
        <v>4910</v>
      </c>
      <c r="B15108" s="1" t="s">
        <v>87</v>
      </c>
      <c r="C15108" s="48" t="str">
        <f t="shared" ref="C15108:C15171" si="472">B15108&amp;" "&amp;A15108</f>
        <v>נ פתח תקווה</v>
      </c>
      <c r="D15108" s="1" t="s">
        <v>5028</v>
      </c>
      <c r="E15108" s="1"/>
      <c r="F15108" s="2">
        <v>3</v>
      </c>
      <c r="G15108" s="2">
        <f>INDEX(תוצאות_בחירות,MATCH(C15108,siot!$F$3:$F$1887,0),27)</f>
        <v>0</v>
      </c>
      <c r="H15108" s="2" t="b">
        <f t="shared" ref="H15108:H15171" si="473">IF(OR(F15108&lt;G15108,G15108=F15108),TRUE,FALSE)</f>
        <v>0</v>
      </c>
      <c r="I15108" s="1" t="s">
        <v>2</v>
      </c>
      <c r="J15108" s="1" t="s">
        <v>5035</v>
      </c>
      <c r="K15108" s="1"/>
    </row>
    <row r="15109" spans="1:11" hidden="1">
      <c r="A15109" s="1" t="s">
        <v>4910</v>
      </c>
      <c r="B15109" s="1" t="s">
        <v>87</v>
      </c>
      <c r="C15109" s="48" t="str">
        <f t="shared" si="472"/>
        <v>נ פתח תקווה</v>
      </c>
      <c r="D15109" s="1" t="s">
        <v>5028</v>
      </c>
      <c r="E15109" s="1"/>
      <c r="F15109" s="2">
        <v>4</v>
      </c>
      <c r="G15109" s="2">
        <f>INDEX(תוצאות_בחירות,MATCH(C15109,siot!$F$3:$F$1887,0),27)</f>
        <v>0</v>
      </c>
      <c r="H15109" s="2" t="b">
        <f t="shared" si="473"/>
        <v>0</v>
      </c>
      <c r="I15109" s="1" t="s">
        <v>2</v>
      </c>
      <c r="J15109" s="1" t="s">
        <v>5034</v>
      </c>
      <c r="K15109" s="1"/>
    </row>
    <row r="15110" spans="1:11" hidden="1">
      <c r="A15110" s="1" t="s">
        <v>4910</v>
      </c>
      <c r="B15110" s="1" t="s">
        <v>87</v>
      </c>
      <c r="C15110" s="48" t="str">
        <f t="shared" si="472"/>
        <v>נ פתח תקווה</v>
      </c>
      <c r="D15110" s="1" t="s">
        <v>5028</v>
      </c>
      <c r="E15110" s="1"/>
      <c r="F15110" s="2">
        <v>5</v>
      </c>
      <c r="G15110" s="2">
        <f>INDEX(תוצאות_בחירות,MATCH(C15110,siot!$F$3:$F$1887,0),27)</f>
        <v>0</v>
      </c>
      <c r="H15110" s="2" t="b">
        <f t="shared" si="473"/>
        <v>0</v>
      </c>
      <c r="I15110" s="1" t="s">
        <v>2</v>
      </c>
      <c r="J15110" s="1" t="s">
        <v>5033</v>
      </c>
      <c r="K15110" s="1"/>
    </row>
    <row r="15111" spans="1:11" hidden="1">
      <c r="A15111" s="1" t="s">
        <v>4910</v>
      </c>
      <c r="B15111" s="1" t="s">
        <v>87</v>
      </c>
      <c r="C15111" s="48" t="str">
        <f t="shared" si="472"/>
        <v>נ פתח תקווה</v>
      </c>
      <c r="D15111" s="1" t="s">
        <v>5028</v>
      </c>
      <c r="E15111" s="1"/>
      <c r="F15111" s="2">
        <v>6</v>
      </c>
      <c r="G15111" s="2">
        <f>INDEX(תוצאות_בחירות,MATCH(C15111,siot!$F$3:$F$1887,0),27)</f>
        <v>0</v>
      </c>
      <c r="H15111" s="2" t="b">
        <f t="shared" si="473"/>
        <v>0</v>
      </c>
      <c r="I15111" s="1" t="s">
        <v>2</v>
      </c>
      <c r="J15111" s="1" t="s">
        <v>5032</v>
      </c>
      <c r="K15111" s="1"/>
    </row>
    <row r="15112" spans="1:11" hidden="1">
      <c r="A15112" s="1" t="s">
        <v>4910</v>
      </c>
      <c r="B15112" s="1" t="s">
        <v>87</v>
      </c>
      <c r="C15112" s="48" t="str">
        <f t="shared" si="472"/>
        <v>נ פתח תקווה</v>
      </c>
      <c r="D15112" s="1" t="s">
        <v>5028</v>
      </c>
      <c r="E15112" s="1"/>
      <c r="F15112" s="2">
        <v>7</v>
      </c>
      <c r="G15112" s="2">
        <f>INDEX(תוצאות_בחירות,MATCH(C15112,siot!$F$3:$F$1887,0),27)</f>
        <v>0</v>
      </c>
      <c r="H15112" s="2" t="b">
        <f t="shared" si="473"/>
        <v>0</v>
      </c>
      <c r="I15112" s="1" t="s">
        <v>2</v>
      </c>
      <c r="J15112" s="1" t="s">
        <v>5031</v>
      </c>
      <c r="K15112" s="1"/>
    </row>
    <row r="15113" spans="1:11" hidden="1">
      <c r="A15113" s="1" t="s">
        <v>4910</v>
      </c>
      <c r="B15113" s="1" t="s">
        <v>87</v>
      </c>
      <c r="C15113" s="48" t="str">
        <f t="shared" si="472"/>
        <v>נ פתח תקווה</v>
      </c>
      <c r="D15113" s="1" t="s">
        <v>5028</v>
      </c>
      <c r="E15113" s="1"/>
      <c r="F15113" s="2">
        <v>8</v>
      </c>
      <c r="G15113" s="2">
        <f>INDEX(תוצאות_בחירות,MATCH(C15113,siot!$F$3:$F$1887,0),27)</f>
        <v>0</v>
      </c>
      <c r="H15113" s="2" t="b">
        <f t="shared" si="473"/>
        <v>0</v>
      </c>
      <c r="I15113" s="1" t="s">
        <v>2</v>
      </c>
      <c r="J15113" s="1" t="s">
        <v>5030</v>
      </c>
      <c r="K15113" s="1"/>
    </row>
    <row r="15114" spans="1:11" hidden="1">
      <c r="A15114" s="1" t="s">
        <v>4910</v>
      </c>
      <c r="B15114" s="1" t="s">
        <v>87</v>
      </c>
      <c r="C15114" s="48" t="str">
        <f t="shared" si="472"/>
        <v>נ פתח תקווה</v>
      </c>
      <c r="D15114" s="1" t="s">
        <v>5028</v>
      </c>
      <c r="E15114" s="1"/>
      <c r="F15114" s="2">
        <v>9</v>
      </c>
      <c r="G15114" s="2">
        <f>INDEX(תוצאות_בחירות,MATCH(C15114,siot!$F$3:$F$1887,0),27)</f>
        <v>0</v>
      </c>
      <c r="H15114" s="2" t="b">
        <f t="shared" si="473"/>
        <v>0</v>
      </c>
      <c r="I15114" s="1" t="s">
        <v>2</v>
      </c>
      <c r="J15114" s="1" t="s">
        <v>5029</v>
      </c>
      <c r="K15114" s="1"/>
    </row>
    <row r="15115" spans="1:11" hidden="1">
      <c r="A15115" s="1" t="s">
        <v>4910</v>
      </c>
      <c r="B15115" s="1" t="s">
        <v>87</v>
      </c>
      <c r="C15115" s="48" t="str">
        <f t="shared" si="472"/>
        <v>נ פתח תקווה</v>
      </c>
      <c r="D15115" s="1" t="s">
        <v>5028</v>
      </c>
      <c r="E15115" s="1"/>
      <c r="F15115" s="2">
        <v>10</v>
      </c>
      <c r="G15115" s="2">
        <f>INDEX(תוצאות_בחירות,MATCH(C15115,siot!$F$3:$F$1887,0),27)</f>
        <v>0</v>
      </c>
      <c r="H15115" s="2" t="b">
        <f t="shared" si="473"/>
        <v>0</v>
      </c>
      <c r="I15115" s="1" t="s">
        <v>2</v>
      </c>
      <c r="J15115" s="1" t="s">
        <v>5027</v>
      </c>
      <c r="K15115" s="1"/>
    </row>
    <row r="15116" spans="1:11" hidden="1">
      <c r="A15116" s="1" t="s">
        <v>4910</v>
      </c>
      <c r="B15116" s="1" t="s">
        <v>380</v>
      </c>
      <c r="C15116" s="48" t="str">
        <f t="shared" si="472"/>
        <v>נץ פתח תקווה</v>
      </c>
      <c r="D15116" s="1" t="s">
        <v>5018</v>
      </c>
      <c r="E15116" s="1" t="s">
        <v>3</v>
      </c>
      <c r="F15116" s="2" t="s">
        <v>19548</v>
      </c>
      <c r="G15116" s="2">
        <f>INDEX(תוצאות_בחירות,MATCH(C15116,siot!$F$3:$F$1887,0),27)</f>
        <v>0</v>
      </c>
      <c r="H15116" s="2" t="b">
        <f t="shared" si="473"/>
        <v>0</v>
      </c>
      <c r="I15116" s="1"/>
      <c r="J15116" s="1"/>
      <c r="K15116" s="1"/>
    </row>
    <row r="15117" spans="1:11" hidden="1">
      <c r="A15117" s="1" t="s">
        <v>4910</v>
      </c>
      <c r="B15117" s="1" t="s">
        <v>380</v>
      </c>
      <c r="C15117" s="48" t="str">
        <f t="shared" si="472"/>
        <v>נץ פתח תקווה</v>
      </c>
      <c r="D15117" s="1" t="s">
        <v>5018</v>
      </c>
      <c r="E15117" s="1"/>
      <c r="F15117" s="2">
        <v>1</v>
      </c>
      <c r="G15117" s="2">
        <f>INDEX(תוצאות_בחירות,MATCH(C15117,siot!$F$3:$F$1887,0),27)</f>
        <v>0</v>
      </c>
      <c r="H15117" s="2" t="b">
        <f t="shared" si="473"/>
        <v>0</v>
      </c>
      <c r="I15117" s="1" t="s">
        <v>2</v>
      </c>
      <c r="J15117" s="1" t="s">
        <v>5026</v>
      </c>
      <c r="K15117" s="1"/>
    </row>
    <row r="15118" spans="1:11" hidden="1">
      <c r="A15118" s="1" t="s">
        <v>4910</v>
      </c>
      <c r="B15118" s="1" t="s">
        <v>380</v>
      </c>
      <c r="C15118" s="48" t="str">
        <f t="shared" si="472"/>
        <v>נץ פתח תקווה</v>
      </c>
      <c r="D15118" s="1" t="s">
        <v>5018</v>
      </c>
      <c r="E15118" s="1"/>
      <c r="F15118" s="2">
        <v>2</v>
      </c>
      <c r="G15118" s="2">
        <f>INDEX(תוצאות_בחירות,MATCH(C15118,siot!$F$3:$F$1887,0),27)</f>
        <v>0</v>
      </c>
      <c r="H15118" s="2" t="b">
        <f t="shared" si="473"/>
        <v>0</v>
      </c>
      <c r="I15118" s="1" t="s">
        <v>2</v>
      </c>
      <c r="J15118" s="1" t="s">
        <v>5025</v>
      </c>
      <c r="K15118" s="1"/>
    </row>
    <row r="15119" spans="1:11" hidden="1">
      <c r="A15119" s="1" t="s">
        <v>4910</v>
      </c>
      <c r="B15119" s="1" t="s">
        <v>380</v>
      </c>
      <c r="C15119" s="48" t="str">
        <f t="shared" si="472"/>
        <v>נץ פתח תקווה</v>
      </c>
      <c r="D15119" s="1" t="s">
        <v>5018</v>
      </c>
      <c r="E15119" s="1"/>
      <c r="F15119" s="2">
        <v>3</v>
      </c>
      <c r="G15119" s="2">
        <f>INDEX(תוצאות_בחירות,MATCH(C15119,siot!$F$3:$F$1887,0),27)</f>
        <v>0</v>
      </c>
      <c r="H15119" s="2" t="b">
        <f t="shared" si="473"/>
        <v>0</v>
      </c>
      <c r="I15119" s="1" t="s">
        <v>2</v>
      </c>
      <c r="J15119" s="1" t="s">
        <v>5024</v>
      </c>
      <c r="K15119" s="1"/>
    </row>
    <row r="15120" spans="1:11" hidden="1">
      <c r="A15120" s="1" t="s">
        <v>4910</v>
      </c>
      <c r="B15120" s="1" t="s">
        <v>380</v>
      </c>
      <c r="C15120" s="48" t="str">
        <f t="shared" si="472"/>
        <v>נץ פתח תקווה</v>
      </c>
      <c r="D15120" s="1" t="s">
        <v>5018</v>
      </c>
      <c r="E15120" s="1"/>
      <c r="F15120" s="2">
        <v>4</v>
      </c>
      <c r="G15120" s="2">
        <f>INDEX(תוצאות_בחירות,MATCH(C15120,siot!$F$3:$F$1887,0),27)</f>
        <v>0</v>
      </c>
      <c r="H15120" s="2" t="b">
        <f t="shared" si="473"/>
        <v>0</v>
      </c>
      <c r="I15120" s="1" t="s">
        <v>2</v>
      </c>
      <c r="J15120" s="1" t="s">
        <v>5023</v>
      </c>
      <c r="K15120" s="1"/>
    </row>
    <row r="15121" spans="1:11" hidden="1">
      <c r="A15121" s="1" t="s">
        <v>4910</v>
      </c>
      <c r="B15121" s="1" t="s">
        <v>380</v>
      </c>
      <c r="C15121" s="48" t="str">
        <f t="shared" si="472"/>
        <v>נץ פתח תקווה</v>
      </c>
      <c r="D15121" s="1" t="s">
        <v>5018</v>
      </c>
      <c r="E15121" s="1"/>
      <c r="F15121" s="2">
        <v>5</v>
      </c>
      <c r="G15121" s="2">
        <f>INDEX(תוצאות_בחירות,MATCH(C15121,siot!$F$3:$F$1887,0),27)</f>
        <v>0</v>
      </c>
      <c r="H15121" s="2" t="b">
        <f t="shared" si="473"/>
        <v>0</v>
      </c>
      <c r="I15121" s="1" t="s">
        <v>2</v>
      </c>
      <c r="J15121" s="1" t="s">
        <v>5022</v>
      </c>
      <c r="K15121" s="1"/>
    </row>
    <row r="15122" spans="1:11" hidden="1">
      <c r="A15122" s="1" t="s">
        <v>4910</v>
      </c>
      <c r="B15122" s="1" t="s">
        <v>380</v>
      </c>
      <c r="C15122" s="48" t="str">
        <f t="shared" si="472"/>
        <v>נץ פתח תקווה</v>
      </c>
      <c r="D15122" s="1" t="s">
        <v>5018</v>
      </c>
      <c r="E15122" s="1"/>
      <c r="F15122" s="2">
        <v>6</v>
      </c>
      <c r="G15122" s="2">
        <f>INDEX(תוצאות_בחירות,MATCH(C15122,siot!$F$3:$F$1887,0),27)</f>
        <v>0</v>
      </c>
      <c r="H15122" s="2" t="b">
        <f t="shared" si="473"/>
        <v>0</v>
      </c>
      <c r="I15122" s="1" t="s">
        <v>2</v>
      </c>
      <c r="J15122" s="1" t="s">
        <v>5021</v>
      </c>
      <c r="K15122" s="1"/>
    </row>
    <row r="15123" spans="1:11" hidden="1">
      <c r="A15123" s="1" t="s">
        <v>4910</v>
      </c>
      <c r="B15123" s="1" t="s">
        <v>380</v>
      </c>
      <c r="C15123" s="48" t="str">
        <f t="shared" si="472"/>
        <v>נץ פתח תקווה</v>
      </c>
      <c r="D15123" s="1" t="s">
        <v>5018</v>
      </c>
      <c r="E15123" s="1"/>
      <c r="F15123" s="2">
        <v>7</v>
      </c>
      <c r="G15123" s="2">
        <f>INDEX(תוצאות_בחירות,MATCH(C15123,siot!$F$3:$F$1887,0),27)</f>
        <v>0</v>
      </c>
      <c r="H15123" s="2" t="b">
        <f t="shared" si="473"/>
        <v>0</v>
      </c>
      <c r="I15123" s="1" t="s">
        <v>2</v>
      </c>
      <c r="J15123" s="1" t="s">
        <v>5020</v>
      </c>
      <c r="K15123" s="1"/>
    </row>
    <row r="15124" spans="1:11" hidden="1">
      <c r="A15124" s="1" t="s">
        <v>4910</v>
      </c>
      <c r="B15124" s="1" t="s">
        <v>380</v>
      </c>
      <c r="C15124" s="48" t="str">
        <f t="shared" si="472"/>
        <v>נץ פתח תקווה</v>
      </c>
      <c r="D15124" s="1" t="s">
        <v>5018</v>
      </c>
      <c r="E15124" s="1"/>
      <c r="F15124" s="2">
        <v>8</v>
      </c>
      <c r="G15124" s="2">
        <f>INDEX(תוצאות_בחירות,MATCH(C15124,siot!$F$3:$F$1887,0),27)</f>
        <v>0</v>
      </c>
      <c r="H15124" s="2" t="b">
        <f t="shared" si="473"/>
        <v>0</v>
      </c>
      <c r="I15124" s="1" t="s">
        <v>2</v>
      </c>
      <c r="J15124" s="1" t="s">
        <v>5019</v>
      </c>
      <c r="K15124" s="1"/>
    </row>
    <row r="15125" spans="1:11" hidden="1">
      <c r="A15125" s="1" t="s">
        <v>4910</v>
      </c>
      <c r="B15125" s="1" t="s">
        <v>380</v>
      </c>
      <c r="C15125" s="48" t="str">
        <f t="shared" si="472"/>
        <v>נץ פתח תקווה</v>
      </c>
      <c r="D15125" s="1" t="s">
        <v>5018</v>
      </c>
      <c r="E15125" s="1"/>
      <c r="F15125" s="2">
        <v>9</v>
      </c>
      <c r="G15125" s="2">
        <f>INDEX(תוצאות_בחירות,MATCH(C15125,siot!$F$3:$F$1887,0),27)</f>
        <v>0</v>
      </c>
      <c r="H15125" s="2" t="b">
        <f t="shared" si="473"/>
        <v>0</v>
      </c>
      <c r="I15125" s="1" t="s">
        <v>2</v>
      </c>
      <c r="J15125" s="1" t="s">
        <v>5017</v>
      </c>
      <c r="K15125" s="1"/>
    </row>
    <row r="15126" spans="1:11" hidden="1">
      <c r="A15126" s="1" t="s">
        <v>4910</v>
      </c>
      <c r="B15126" s="1" t="s">
        <v>5008</v>
      </c>
      <c r="C15126" s="48" t="str">
        <f t="shared" si="472"/>
        <v>סח פתח תקווה</v>
      </c>
      <c r="D15126" s="1" t="s">
        <v>5007</v>
      </c>
      <c r="E15126" s="1" t="s">
        <v>18</v>
      </c>
      <c r="F15126" s="2" t="s">
        <v>19548</v>
      </c>
      <c r="G15126" s="2">
        <f>INDEX(תוצאות_בחירות,MATCH(C15126,siot!$F$3:$F$1887,0),27)</f>
        <v>0</v>
      </c>
      <c r="H15126" s="2" t="b">
        <f t="shared" si="473"/>
        <v>0</v>
      </c>
      <c r="I15126" s="1"/>
      <c r="J15126" s="1"/>
      <c r="K15126" s="1"/>
    </row>
    <row r="15127" spans="1:11" hidden="1">
      <c r="A15127" s="1" t="s">
        <v>4910</v>
      </c>
      <c r="B15127" s="1" t="s">
        <v>5008</v>
      </c>
      <c r="C15127" s="48" t="str">
        <f t="shared" si="472"/>
        <v>סח פתח תקווה</v>
      </c>
      <c r="D15127" s="1" t="s">
        <v>5007</v>
      </c>
      <c r="E15127" s="1" t="s">
        <v>17</v>
      </c>
      <c r="F15127" s="2">
        <v>1</v>
      </c>
      <c r="G15127" s="2">
        <f>INDEX(תוצאות_בחירות,MATCH(C15127,siot!$F$3:$F$1887,0),27)</f>
        <v>0</v>
      </c>
      <c r="H15127" s="2" t="b">
        <f t="shared" si="473"/>
        <v>0</v>
      </c>
      <c r="I15127" s="1" t="s">
        <v>2</v>
      </c>
      <c r="J15127" s="1" t="s">
        <v>5016</v>
      </c>
      <c r="K15127" s="1"/>
    </row>
    <row r="15128" spans="1:11" hidden="1">
      <c r="A15128" s="1" t="s">
        <v>4910</v>
      </c>
      <c r="B15128" s="1" t="s">
        <v>5008</v>
      </c>
      <c r="C15128" s="48" t="str">
        <f t="shared" si="472"/>
        <v>סח פתח תקווה</v>
      </c>
      <c r="D15128" s="1" t="s">
        <v>5007</v>
      </c>
      <c r="E15128" s="1"/>
      <c r="F15128" s="2">
        <v>2</v>
      </c>
      <c r="G15128" s="2">
        <f>INDEX(תוצאות_בחירות,MATCH(C15128,siot!$F$3:$F$1887,0),27)</f>
        <v>0</v>
      </c>
      <c r="H15128" s="2" t="b">
        <f t="shared" si="473"/>
        <v>0</v>
      </c>
      <c r="I15128" s="1" t="s">
        <v>2</v>
      </c>
      <c r="J15128" s="1" t="s">
        <v>5015</v>
      </c>
      <c r="K15128" s="1"/>
    </row>
    <row r="15129" spans="1:11" hidden="1">
      <c r="A15129" s="1" t="s">
        <v>4910</v>
      </c>
      <c r="B15129" s="1" t="s">
        <v>5008</v>
      </c>
      <c r="C15129" s="48" t="str">
        <f t="shared" si="472"/>
        <v>סח פתח תקווה</v>
      </c>
      <c r="D15129" s="1" t="s">
        <v>5007</v>
      </c>
      <c r="E15129" s="1"/>
      <c r="F15129" s="2">
        <v>3</v>
      </c>
      <c r="G15129" s="2">
        <f>INDEX(תוצאות_בחירות,MATCH(C15129,siot!$F$3:$F$1887,0),27)</f>
        <v>0</v>
      </c>
      <c r="H15129" s="2" t="b">
        <f t="shared" si="473"/>
        <v>0</v>
      </c>
      <c r="I15129" s="1" t="s">
        <v>2</v>
      </c>
      <c r="J15129" s="1" t="s">
        <v>5014</v>
      </c>
      <c r="K15129" s="1"/>
    </row>
    <row r="15130" spans="1:11" hidden="1">
      <c r="A15130" s="1" t="s">
        <v>4910</v>
      </c>
      <c r="B15130" s="1" t="s">
        <v>5008</v>
      </c>
      <c r="C15130" s="48" t="str">
        <f t="shared" si="472"/>
        <v>סח פתח תקווה</v>
      </c>
      <c r="D15130" s="1" t="s">
        <v>5007</v>
      </c>
      <c r="E15130" s="1"/>
      <c r="F15130" s="2">
        <v>4</v>
      </c>
      <c r="G15130" s="2">
        <f>INDEX(תוצאות_בחירות,MATCH(C15130,siot!$F$3:$F$1887,0),27)</f>
        <v>0</v>
      </c>
      <c r="H15130" s="2" t="b">
        <f t="shared" si="473"/>
        <v>0</v>
      </c>
      <c r="I15130" s="1" t="s">
        <v>2</v>
      </c>
      <c r="J15130" s="1" t="s">
        <v>2388</v>
      </c>
      <c r="K15130" s="1"/>
    </row>
    <row r="15131" spans="1:11" hidden="1">
      <c r="A15131" s="1" t="s">
        <v>4910</v>
      </c>
      <c r="B15131" s="1" t="s">
        <v>5008</v>
      </c>
      <c r="C15131" s="48" t="str">
        <f t="shared" si="472"/>
        <v>סח פתח תקווה</v>
      </c>
      <c r="D15131" s="1" t="s">
        <v>5007</v>
      </c>
      <c r="E15131" s="1"/>
      <c r="F15131" s="2">
        <v>5</v>
      </c>
      <c r="G15131" s="2">
        <f>INDEX(תוצאות_בחירות,MATCH(C15131,siot!$F$3:$F$1887,0),27)</f>
        <v>0</v>
      </c>
      <c r="H15131" s="2" t="b">
        <f t="shared" si="473"/>
        <v>0</v>
      </c>
      <c r="I15131" s="1" t="s">
        <v>2</v>
      </c>
      <c r="J15131" s="1" t="s">
        <v>5013</v>
      </c>
      <c r="K15131" s="1"/>
    </row>
    <row r="15132" spans="1:11" hidden="1">
      <c r="A15132" s="1" t="s">
        <v>4910</v>
      </c>
      <c r="B15132" s="1" t="s">
        <v>5008</v>
      </c>
      <c r="C15132" s="48" t="str">
        <f t="shared" si="472"/>
        <v>סח פתח תקווה</v>
      </c>
      <c r="D15132" s="1" t="s">
        <v>5007</v>
      </c>
      <c r="E15132" s="1"/>
      <c r="F15132" s="2">
        <v>6</v>
      </c>
      <c r="G15132" s="2">
        <f>INDEX(תוצאות_בחירות,MATCH(C15132,siot!$F$3:$F$1887,0),27)</f>
        <v>0</v>
      </c>
      <c r="H15132" s="2" t="b">
        <f t="shared" si="473"/>
        <v>0</v>
      </c>
      <c r="I15132" s="1" t="s">
        <v>2</v>
      </c>
      <c r="J15132" s="1" t="s">
        <v>5012</v>
      </c>
      <c r="K15132" s="1"/>
    </row>
    <row r="15133" spans="1:11" hidden="1">
      <c r="A15133" s="1" t="s">
        <v>4910</v>
      </c>
      <c r="B15133" s="1" t="s">
        <v>5008</v>
      </c>
      <c r="C15133" s="48" t="str">
        <f t="shared" si="472"/>
        <v>סח פתח תקווה</v>
      </c>
      <c r="D15133" s="1" t="s">
        <v>5007</v>
      </c>
      <c r="E15133" s="1"/>
      <c r="F15133" s="2">
        <v>7</v>
      </c>
      <c r="G15133" s="2">
        <f>INDEX(תוצאות_בחירות,MATCH(C15133,siot!$F$3:$F$1887,0),27)</f>
        <v>0</v>
      </c>
      <c r="H15133" s="2" t="b">
        <f t="shared" si="473"/>
        <v>0</v>
      </c>
      <c r="I15133" s="1" t="s">
        <v>2</v>
      </c>
      <c r="J15133" s="1" t="s">
        <v>5011</v>
      </c>
      <c r="K15133" s="1"/>
    </row>
    <row r="15134" spans="1:11" hidden="1">
      <c r="A15134" s="1" t="s">
        <v>4910</v>
      </c>
      <c r="B15134" s="1" t="s">
        <v>5008</v>
      </c>
      <c r="C15134" s="48" t="str">
        <f t="shared" si="472"/>
        <v>סח פתח תקווה</v>
      </c>
      <c r="D15134" s="1" t="s">
        <v>5007</v>
      </c>
      <c r="E15134" s="1"/>
      <c r="F15134" s="2">
        <v>8</v>
      </c>
      <c r="G15134" s="2">
        <f>INDEX(תוצאות_בחירות,MATCH(C15134,siot!$F$3:$F$1887,0),27)</f>
        <v>0</v>
      </c>
      <c r="H15134" s="2" t="b">
        <f t="shared" si="473"/>
        <v>0</v>
      </c>
      <c r="I15134" s="1" t="s">
        <v>2</v>
      </c>
      <c r="J15134" s="1" t="s">
        <v>5010</v>
      </c>
      <c r="K15134" s="1"/>
    </row>
    <row r="15135" spans="1:11" hidden="1">
      <c r="A15135" s="1" t="s">
        <v>4910</v>
      </c>
      <c r="B15135" s="1" t="s">
        <v>5008</v>
      </c>
      <c r="C15135" s="48" t="str">
        <f t="shared" si="472"/>
        <v>סח פתח תקווה</v>
      </c>
      <c r="D15135" s="1" t="s">
        <v>5007</v>
      </c>
      <c r="E15135" s="1"/>
      <c r="F15135" s="2">
        <v>9</v>
      </c>
      <c r="G15135" s="2">
        <f>INDEX(תוצאות_בחירות,MATCH(C15135,siot!$F$3:$F$1887,0),27)</f>
        <v>0</v>
      </c>
      <c r="H15135" s="2" t="b">
        <f t="shared" si="473"/>
        <v>0</v>
      </c>
      <c r="I15135" s="1" t="s">
        <v>2</v>
      </c>
      <c r="J15135" s="1" t="s">
        <v>5009</v>
      </c>
      <c r="K15135" s="1"/>
    </row>
    <row r="15136" spans="1:11" hidden="1">
      <c r="A15136" s="1" t="s">
        <v>4910</v>
      </c>
      <c r="B15136" s="1" t="s">
        <v>5008</v>
      </c>
      <c r="C15136" s="48" t="str">
        <f t="shared" si="472"/>
        <v>סח פתח תקווה</v>
      </c>
      <c r="D15136" s="1" t="s">
        <v>5007</v>
      </c>
      <c r="E15136" s="1"/>
      <c r="F15136" s="2">
        <v>10</v>
      </c>
      <c r="G15136" s="2">
        <f>INDEX(תוצאות_בחירות,MATCH(C15136,siot!$F$3:$F$1887,0),27)</f>
        <v>0</v>
      </c>
      <c r="H15136" s="2" t="b">
        <f t="shared" si="473"/>
        <v>0</v>
      </c>
      <c r="I15136" s="1" t="s">
        <v>2</v>
      </c>
      <c r="J15136" s="1" t="s">
        <v>5006</v>
      </c>
      <c r="K15136" s="1"/>
    </row>
    <row r="15137" spans="1:11" hidden="1">
      <c r="A15137" s="1" t="s">
        <v>4910</v>
      </c>
      <c r="B15137" s="1" t="s">
        <v>1838</v>
      </c>
      <c r="C15137" s="48" t="str">
        <f t="shared" si="472"/>
        <v>ענ פתח תקווה</v>
      </c>
      <c r="D15137" s="1" t="s">
        <v>4997</v>
      </c>
      <c r="E15137" s="1" t="s">
        <v>3</v>
      </c>
      <c r="F15137" s="2" t="s">
        <v>19548</v>
      </c>
      <c r="G15137" s="2">
        <f>INDEX(תוצאות_בחירות,MATCH(C15137,siot!$F$3:$F$1887,0),27)</f>
        <v>0</v>
      </c>
      <c r="H15137" s="2" t="b">
        <f t="shared" si="473"/>
        <v>0</v>
      </c>
      <c r="I15137" s="1"/>
      <c r="J15137" s="1"/>
      <c r="K15137" s="1"/>
    </row>
    <row r="15138" spans="1:11" hidden="1">
      <c r="A15138" s="1" t="s">
        <v>4910</v>
      </c>
      <c r="B15138" s="1" t="s">
        <v>1838</v>
      </c>
      <c r="C15138" s="48" t="str">
        <f t="shared" si="472"/>
        <v>ענ פתח תקווה</v>
      </c>
      <c r="D15138" s="1" t="s">
        <v>4997</v>
      </c>
      <c r="E15138" s="1"/>
      <c r="F15138" s="2">
        <v>1</v>
      </c>
      <c r="G15138" s="2">
        <f>INDEX(תוצאות_בחירות,MATCH(C15138,siot!$F$3:$F$1887,0),27)</f>
        <v>0</v>
      </c>
      <c r="H15138" s="2" t="b">
        <f t="shared" si="473"/>
        <v>0</v>
      </c>
      <c r="I15138" s="1" t="s">
        <v>2</v>
      </c>
      <c r="J15138" s="1" t="s">
        <v>5005</v>
      </c>
      <c r="K15138" s="1"/>
    </row>
    <row r="15139" spans="1:11" hidden="1">
      <c r="A15139" s="1" t="s">
        <v>4910</v>
      </c>
      <c r="B15139" s="1" t="s">
        <v>1838</v>
      </c>
      <c r="C15139" s="48" t="str">
        <f t="shared" si="472"/>
        <v>ענ פתח תקווה</v>
      </c>
      <c r="D15139" s="1" t="s">
        <v>4997</v>
      </c>
      <c r="E15139" s="1"/>
      <c r="F15139" s="2">
        <v>2</v>
      </c>
      <c r="G15139" s="2">
        <f>INDEX(תוצאות_בחירות,MATCH(C15139,siot!$F$3:$F$1887,0),27)</f>
        <v>0</v>
      </c>
      <c r="H15139" s="2" t="b">
        <f t="shared" si="473"/>
        <v>0</v>
      </c>
      <c r="I15139" s="1" t="s">
        <v>2</v>
      </c>
      <c r="J15139" s="1" t="s">
        <v>5004</v>
      </c>
      <c r="K15139" s="1"/>
    </row>
    <row r="15140" spans="1:11" hidden="1">
      <c r="A15140" s="1" t="s">
        <v>4910</v>
      </c>
      <c r="B15140" s="1" t="s">
        <v>1838</v>
      </c>
      <c r="C15140" s="48" t="str">
        <f t="shared" si="472"/>
        <v>ענ פתח תקווה</v>
      </c>
      <c r="D15140" s="1" t="s">
        <v>4997</v>
      </c>
      <c r="E15140" s="1"/>
      <c r="F15140" s="2">
        <v>3</v>
      </c>
      <c r="G15140" s="2">
        <f>INDEX(תוצאות_בחירות,MATCH(C15140,siot!$F$3:$F$1887,0),27)</f>
        <v>0</v>
      </c>
      <c r="H15140" s="2" t="b">
        <f t="shared" si="473"/>
        <v>0</v>
      </c>
      <c r="I15140" s="1" t="s">
        <v>2</v>
      </c>
      <c r="J15140" s="1" t="s">
        <v>5003</v>
      </c>
      <c r="K15140" s="1"/>
    </row>
    <row r="15141" spans="1:11" hidden="1">
      <c r="A15141" s="1" t="s">
        <v>4910</v>
      </c>
      <c r="B15141" s="1" t="s">
        <v>1838</v>
      </c>
      <c r="C15141" s="48" t="str">
        <f t="shared" si="472"/>
        <v>ענ פתח תקווה</v>
      </c>
      <c r="D15141" s="1" t="s">
        <v>4997</v>
      </c>
      <c r="E15141" s="1"/>
      <c r="F15141" s="2">
        <v>4</v>
      </c>
      <c r="G15141" s="2">
        <f>INDEX(תוצאות_בחירות,MATCH(C15141,siot!$F$3:$F$1887,0),27)</f>
        <v>0</v>
      </c>
      <c r="H15141" s="2" t="b">
        <f t="shared" si="473"/>
        <v>0</v>
      </c>
      <c r="I15141" s="1" t="s">
        <v>2</v>
      </c>
      <c r="J15141" s="1" t="s">
        <v>5002</v>
      </c>
      <c r="K15141" s="1"/>
    </row>
    <row r="15142" spans="1:11" hidden="1">
      <c r="A15142" s="1" t="s">
        <v>4910</v>
      </c>
      <c r="B15142" s="1" t="s">
        <v>1838</v>
      </c>
      <c r="C15142" s="48" t="str">
        <f t="shared" si="472"/>
        <v>ענ פתח תקווה</v>
      </c>
      <c r="D15142" s="1" t="s">
        <v>4997</v>
      </c>
      <c r="E15142" s="1"/>
      <c r="F15142" s="2">
        <v>5</v>
      </c>
      <c r="G15142" s="2">
        <f>INDEX(תוצאות_בחירות,MATCH(C15142,siot!$F$3:$F$1887,0),27)</f>
        <v>0</v>
      </c>
      <c r="H15142" s="2" t="b">
        <f t="shared" si="473"/>
        <v>0</v>
      </c>
      <c r="I15142" s="1" t="s">
        <v>2</v>
      </c>
      <c r="J15142" s="1" t="s">
        <v>5001</v>
      </c>
      <c r="K15142" s="1"/>
    </row>
    <row r="15143" spans="1:11" hidden="1">
      <c r="A15143" s="1" t="s">
        <v>4910</v>
      </c>
      <c r="B15143" s="1" t="s">
        <v>1838</v>
      </c>
      <c r="C15143" s="48" t="str">
        <f t="shared" si="472"/>
        <v>ענ פתח תקווה</v>
      </c>
      <c r="D15143" s="1" t="s">
        <v>4997</v>
      </c>
      <c r="E15143" s="1"/>
      <c r="F15143" s="2">
        <v>6</v>
      </c>
      <c r="G15143" s="2">
        <f>INDEX(תוצאות_בחירות,MATCH(C15143,siot!$F$3:$F$1887,0),27)</f>
        <v>0</v>
      </c>
      <c r="H15143" s="2" t="b">
        <f t="shared" si="473"/>
        <v>0</v>
      </c>
      <c r="I15143" s="1" t="s">
        <v>2</v>
      </c>
      <c r="J15143" s="1" t="s">
        <v>5000</v>
      </c>
      <c r="K15143" s="1"/>
    </row>
    <row r="15144" spans="1:11" hidden="1">
      <c r="A15144" s="1" t="s">
        <v>4910</v>
      </c>
      <c r="B15144" s="1" t="s">
        <v>1838</v>
      </c>
      <c r="C15144" s="48" t="str">
        <f t="shared" si="472"/>
        <v>ענ פתח תקווה</v>
      </c>
      <c r="D15144" s="1" t="s">
        <v>4997</v>
      </c>
      <c r="E15144" s="1"/>
      <c r="F15144" s="2">
        <v>7</v>
      </c>
      <c r="G15144" s="2">
        <f>INDEX(תוצאות_בחירות,MATCH(C15144,siot!$F$3:$F$1887,0),27)</f>
        <v>0</v>
      </c>
      <c r="H15144" s="2" t="b">
        <f t="shared" si="473"/>
        <v>0</v>
      </c>
      <c r="I15144" s="1" t="s">
        <v>2</v>
      </c>
      <c r="J15144" s="1" t="s">
        <v>4999</v>
      </c>
      <c r="K15144" s="1"/>
    </row>
    <row r="15145" spans="1:11" hidden="1">
      <c r="A15145" s="1" t="s">
        <v>4910</v>
      </c>
      <c r="B15145" s="1" t="s">
        <v>1838</v>
      </c>
      <c r="C15145" s="48" t="str">
        <f t="shared" si="472"/>
        <v>ענ פתח תקווה</v>
      </c>
      <c r="D15145" s="1" t="s">
        <v>4997</v>
      </c>
      <c r="E15145" s="1"/>
      <c r="F15145" s="2">
        <v>8</v>
      </c>
      <c r="G15145" s="2">
        <f>INDEX(תוצאות_בחירות,MATCH(C15145,siot!$F$3:$F$1887,0),27)</f>
        <v>0</v>
      </c>
      <c r="H15145" s="2" t="b">
        <f t="shared" si="473"/>
        <v>0</v>
      </c>
      <c r="I15145" s="1" t="s">
        <v>2</v>
      </c>
      <c r="J15145" s="1" t="s">
        <v>4998</v>
      </c>
      <c r="K15145" s="1"/>
    </row>
    <row r="15146" spans="1:11" hidden="1">
      <c r="A15146" s="1" t="s">
        <v>4910</v>
      </c>
      <c r="B15146" s="1" t="s">
        <v>1838</v>
      </c>
      <c r="C15146" s="48" t="str">
        <f t="shared" si="472"/>
        <v>ענ פתח תקווה</v>
      </c>
      <c r="D15146" s="1" t="s">
        <v>4997</v>
      </c>
      <c r="E15146" s="1"/>
      <c r="F15146" s="2">
        <v>9</v>
      </c>
      <c r="G15146" s="2">
        <f>INDEX(תוצאות_בחירות,MATCH(C15146,siot!$F$3:$F$1887,0),27)</f>
        <v>0</v>
      </c>
      <c r="H15146" s="2" t="b">
        <f t="shared" si="473"/>
        <v>0</v>
      </c>
      <c r="I15146" s="1" t="s">
        <v>2</v>
      </c>
      <c r="J15146" s="1" t="s">
        <v>4996</v>
      </c>
      <c r="K15146" s="1"/>
    </row>
    <row r="15147" spans="1:11" hidden="1">
      <c r="A15147" s="1" t="s">
        <v>4910</v>
      </c>
      <c r="B15147" s="1" t="s">
        <v>4984</v>
      </c>
      <c r="C15147" s="48" t="str">
        <f t="shared" si="472"/>
        <v>עצ פתח תקווה</v>
      </c>
      <c r="D15147" s="1" t="s">
        <v>4983</v>
      </c>
      <c r="E15147" s="1" t="s">
        <v>3</v>
      </c>
      <c r="F15147" s="2" t="s">
        <v>19548</v>
      </c>
      <c r="G15147" s="2">
        <f>INDEX(תוצאות_בחירות,MATCH(C15147,siot!$F$3:$F$1887,0),27)</f>
        <v>3</v>
      </c>
      <c r="H15147" s="2" t="b">
        <f t="shared" si="473"/>
        <v>0</v>
      </c>
      <c r="I15147" s="1"/>
      <c r="J15147" s="1"/>
      <c r="K15147" s="1"/>
    </row>
    <row r="15148" spans="1:11">
      <c r="A15148" s="1" t="s">
        <v>4910</v>
      </c>
      <c r="B15148" s="1" t="s">
        <v>4984</v>
      </c>
      <c r="C15148" s="48" t="str">
        <f t="shared" si="472"/>
        <v>עצ פתח תקווה</v>
      </c>
      <c r="D15148" s="1" t="s">
        <v>4983</v>
      </c>
      <c r="E15148" s="1"/>
      <c r="F15148" s="2">
        <v>1</v>
      </c>
      <c r="G15148" s="2">
        <f>INDEX(תוצאות_בחירות,MATCH(C15148,siot!$F$3:$F$1887,0),27)</f>
        <v>3</v>
      </c>
      <c r="H15148" s="2" t="b">
        <f t="shared" si="473"/>
        <v>1</v>
      </c>
      <c r="I15148" s="1" t="s">
        <v>2</v>
      </c>
      <c r="J15148" s="1" t="s">
        <v>4995</v>
      </c>
      <c r="K15148" s="1"/>
    </row>
    <row r="15149" spans="1:11">
      <c r="A15149" s="1" t="s">
        <v>4910</v>
      </c>
      <c r="B15149" s="1" t="s">
        <v>4984</v>
      </c>
      <c r="C15149" s="48" t="str">
        <f t="shared" si="472"/>
        <v>עצ פתח תקווה</v>
      </c>
      <c r="D15149" s="1" t="s">
        <v>4983</v>
      </c>
      <c r="E15149" s="1"/>
      <c r="F15149" s="2">
        <v>2</v>
      </c>
      <c r="G15149" s="2">
        <f>INDEX(תוצאות_בחירות,MATCH(C15149,siot!$F$3:$F$1887,0),27)</f>
        <v>3</v>
      </c>
      <c r="H15149" s="2" t="b">
        <f t="shared" si="473"/>
        <v>1</v>
      </c>
      <c r="I15149" s="1" t="s">
        <v>2</v>
      </c>
      <c r="J15149" s="1" t="s">
        <v>4994</v>
      </c>
      <c r="K15149" s="1"/>
    </row>
    <row r="15150" spans="1:11">
      <c r="A15150" s="1" t="s">
        <v>4910</v>
      </c>
      <c r="B15150" s="1" t="s">
        <v>4984</v>
      </c>
      <c r="C15150" s="48" t="str">
        <f t="shared" si="472"/>
        <v>עצ פתח תקווה</v>
      </c>
      <c r="D15150" s="1" t="s">
        <v>4983</v>
      </c>
      <c r="E15150" s="1"/>
      <c r="F15150" s="2">
        <v>3</v>
      </c>
      <c r="G15150" s="2">
        <f>INDEX(תוצאות_בחירות,MATCH(C15150,siot!$F$3:$F$1887,0),27)</f>
        <v>3</v>
      </c>
      <c r="H15150" s="2" t="b">
        <f t="shared" si="473"/>
        <v>1</v>
      </c>
      <c r="I15150" s="1" t="s">
        <v>2</v>
      </c>
      <c r="J15150" s="1" t="s">
        <v>4993</v>
      </c>
      <c r="K15150" s="1"/>
    </row>
    <row r="15151" spans="1:11" hidden="1">
      <c r="A15151" s="1" t="s">
        <v>4910</v>
      </c>
      <c r="B15151" s="1" t="s">
        <v>4984</v>
      </c>
      <c r="C15151" s="48" t="str">
        <f t="shared" si="472"/>
        <v>עצ פתח תקווה</v>
      </c>
      <c r="D15151" s="1" t="s">
        <v>4983</v>
      </c>
      <c r="E15151" s="1"/>
      <c r="F15151" s="2">
        <v>4</v>
      </c>
      <c r="G15151" s="2">
        <f>INDEX(תוצאות_בחירות,MATCH(C15151,siot!$F$3:$F$1887,0),27)</f>
        <v>3</v>
      </c>
      <c r="H15151" s="2" t="b">
        <f t="shared" si="473"/>
        <v>0</v>
      </c>
      <c r="I15151" s="1" t="s">
        <v>2</v>
      </c>
      <c r="J15151" s="1" t="s">
        <v>4992</v>
      </c>
      <c r="K15151" s="1"/>
    </row>
    <row r="15152" spans="1:11" hidden="1">
      <c r="A15152" s="1" t="s">
        <v>4910</v>
      </c>
      <c r="B15152" s="1" t="s">
        <v>4984</v>
      </c>
      <c r="C15152" s="48" t="str">
        <f t="shared" si="472"/>
        <v>עצ פתח תקווה</v>
      </c>
      <c r="D15152" s="1" t="s">
        <v>4983</v>
      </c>
      <c r="E15152" s="1"/>
      <c r="F15152" s="2">
        <v>5</v>
      </c>
      <c r="G15152" s="2">
        <f>INDEX(תוצאות_בחירות,MATCH(C15152,siot!$F$3:$F$1887,0),27)</f>
        <v>3</v>
      </c>
      <c r="H15152" s="2" t="b">
        <f t="shared" si="473"/>
        <v>0</v>
      </c>
      <c r="I15152" s="1" t="s">
        <v>2</v>
      </c>
      <c r="J15152" s="1" t="s">
        <v>4991</v>
      </c>
      <c r="K15152" s="1"/>
    </row>
    <row r="15153" spans="1:11" hidden="1">
      <c r="A15153" s="1" t="s">
        <v>4910</v>
      </c>
      <c r="B15153" s="1" t="s">
        <v>4984</v>
      </c>
      <c r="C15153" s="48" t="str">
        <f t="shared" si="472"/>
        <v>עצ פתח תקווה</v>
      </c>
      <c r="D15153" s="1" t="s">
        <v>4983</v>
      </c>
      <c r="E15153" s="1"/>
      <c r="F15153" s="2">
        <v>6</v>
      </c>
      <c r="G15153" s="2">
        <f>INDEX(תוצאות_בחירות,MATCH(C15153,siot!$F$3:$F$1887,0),27)</f>
        <v>3</v>
      </c>
      <c r="H15153" s="2" t="b">
        <f t="shared" si="473"/>
        <v>0</v>
      </c>
      <c r="I15153" s="1" t="s">
        <v>2</v>
      </c>
      <c r="J15153" s="1" t="s">
        <v>4990</v>
      </c>
      <c r="K15153" s="1"/>
    </row>
    <row r="15154" spans="1:11" hidden="1">
      <c r="A15154" s="1" t="s">
        <v>4910</v>
      </c>
      <c r="B15154" s="1" t="s">
        <v>4984</v>
      </c>
      <c r="C15154" s="48" t="str">
        <f t="shared" si="472"/>
        <v>עצ פתח תקווה</v>
      </c>
      <c r="D15154" s="1" t="s">
        <v>4983</v>
      </c>
      <c r="E15154" s="1"/>
      <c r="F15154" s="2">
        <v>7</v>
      </c>
      <c r="G15154" s="2">
        <f>INDEX(תוצאות_בחירות,MATCH(C15154,siot!$F$3:$F$1887,0),27)</f>
        <v>3</v>
      </c>
      <c r="H15154" s="2" t="b">
        <f t="shared" si="473"/>
        <v>0</v>
      </c>
      <c r="I15154" s="1" t="s">
        <v>2</v>
      </c>
      <c r="J15154" s="1" t="s">
        <v>4989</v>
      </c>
      <c r="K15154" s="1"/>
    </row>
    <row r="15155" spans="1:11" hidden="1">
      <c r="A15155" s="1" t="s">
        <v>4910</v>
      </c>
      <c r="B15155" s="1" t="s">
        <v>4984</v>
      </c>
      <c r="C15155" s="48" t="str">
        <f t="shared" si="472"/>
        <v>עצ פתח תקווה</v>
      </c>
      <c r="D15155" s="1" t="s">
        <v>4983</v>
      </c>
      <c r="E15155" s="1"/>
      <c r="F15155" s="2">
        <v>8</v>
      </c>
      <c r="G15155" s="2">
        <f>INDEX(תוצאות_בחירות,MATCH(C15155,siot!$F$3:$F$1887,0),27)</f>
        <v>3</v>
      </c>
      <c r="H15155" s="2" t="b">
        <f t="shared" si="473"/>
        <v>0</v>
      </c>
      <c r="I15155" s="1" t="s">
        <v>2</v>
      </c>
      <c r="J15155" s="1" t="s">
        <v>4988</v>
      </c>
      <c r="K15155" s="1"/>
    </row>
    <row r="15156" spans="1:11" hidden="1">
      <c r="A15156" s="1" t="s">
        <v>4910</v>
      </c>
      <c r="B15156" s="1" t="s">
        <v>4984</v>
      </c>
      <c r="C15156" s="48" t="str">
        <f t="shared" si="472"/>
        <v>עצ פתח תקווה</v>
      </c>
      <c r="D15156" s="1" t="s">
        <v>4983</v>
      </c>
      <c r="E15156" s="1"/>
      <c r="F15156" s="2">
        <v>9</v>
      </c>
      <c r="G15156" s="2">
        <f>INDEX(תוצאות_בחירות,MATCH(C15156,siot!$F$3:$F$1887,0),27)</f>
        <v>3</v>
      </c>
      <c r="H15156" s="2" t="b">
        <f t="shared" si="473"/>
        <v>0</v>
      </c>
      <c r="I15156" s="1" t="s">
        <v>2</v>
      </c>
      <c r="J15156" s="1" t="s">
        <v>4987</v>
      </c>
      <c r="K15156" s="1"/>
    </row>
    <row r="15157" spans="1:11" hidden="1">
      <c r="A15157" s="1" t="s">
        <v>4910</v>
      </c>
      <c r="B15157" s="1" t="s">
        <v>4984</v>
      </c>
      <c r="C15157" s="48" t="str">
        <f t="shared" si="472"/>
        <v>עצ פתח תקווה</v>
      </c>
      <c r="D15157" s="1" t="s">
        <v>4983</v>
      </c>
      <c r="E15157" s="1"/>
      <c r="F15157" s="2">
        <v>10</v>
      </c>
      <c r="G15157" s="2">
        <f>INDEX(תוצאות_בחירות,MATCH(C15157,siot!$F$3:$F$1887,0),27)</f>
        <v>3</v>
      </c>
      <c r="H15157" s="2" t="b">
        <f t="shared" si="473"/>
        <v>0</v>
      </c>
      <c r="I15157" s="1" t="s">
        <v>2</v>
      </c>
      <c r="J15157" s="1" t="s">
        <v>4986</v>
      </c>
      <c r="K15157" s="1"/>
    </row>
    <row r="15158" spans="1:11" hidden="1">
      <c r="A15158" s="1" t="s">
        <v>4910</v>
      </c>
      <c r="B15158" s="1" t="s">
        <v>4984</v>
      </c>
      <c r="C15158" s="48" t="str">
        <f t="shared" si="472"/>
        <v>עצ פתח תקווה</v>
      </c>
      <c r="D15158" s="1" t="s">
        <v>4983</v>
      </c>
      <c r="E15158" s="1"/>
      <c r="F15158" s="2">
        <v>11</v>
      </c>
      <c r="G15158" s="2">
        <f>INDEX(תוצאות_בחירות,MATCH(C15158,siot!$F$3:$F$1887,0),27)</f>
        <v>3</v>
      </c>
      <c r="H15158" s="2" t="b">
        <f t="shared" si="473"/>
        <v>0</v>
      </c>
      <c r="I15158" s="1" t="s">
        <v>2</v>
      </c>
      <c r="J15158" s="1" t="s">
        <v>4985</v>
      </c>
      <c r="K15158" s="1"/>
    </row>
    <row r="15159" spans="1:11" hidden="1">
      <c r="A15159" s="1" t="s">
        <v>4910</v>
      </c>
      <c r="B15159" s="1" t="s">
        <v>4984</v>
      </c>
      <c r="C15159" s="48" t="str">
        <f t="shared" si="472"/>
        <v>עצ פתח תקווה</v>
      </c>
      <c r="D15159" s="1" t="s">
        <v>4983</v>
      </c>
      <c r="E15159" s="1"/>
      <c r="F15159" s="2">
        <v>12</v>
      </c>
      <c r="G15159" s="2">
        <f>INDEX(תוצאות_בחירות,MATCH(C15159,siot!$F$3:$F$1887,0),27)</f>
        <v>3</v>
      </c>
      <c r="H15159" s="2" t="b">
        <f t="shared" si="473"/>
        <v>0</v>
      </c>
      <c r="I15159" s="1" t="s">
        <v>2</v>
      </c>
      <c r="J15159" s="1" t="s">
        <v>4982</v>
      </c>
      <c r="K15159" s="1"/>
    </row>
    <row r="15160" spans="1:11" hidden="1">
      <c r="A15160" s="1" t="s">
        <v>4910</v>
      </c>
      <c r="B15160" s="1" t="s">
        <v>108</v>
      </c>
      <c r="C15160" s="48" t="str">
        <f t="shared" si="472"/>
        <v>פה פתח תקווה</v>
      </c>
      <c r="D15160" s="1" t="s">
        <v>4973</v>
      </c>
      <c r="E15160" s="1" t="s">
        <v>3</v>
      </c>
      <c r="F15160" s="2" t="s">
        <v>19548</v>
      </c>
      <c r="G15160" s="2">
        <f>INDEX(תוצאות_בחירות,MATCH(C15160,siot!$F$3:$F$1887,0),27)</f>
        <v>1</v>
      </c>
      <c r="H15160" s="2" t="b">
        <f t="shared" si="473"/>
        <v>0</v>
      </c>
      <c r="I15160" s="1"/>
      <c r="J15160" s="1"/>
      <c r="K15160" s="1"/>
    </row>
    <row r="15161" spans="1:11">
      <c r="A15161" s="1" t="s">
        <v>4910</v>
      </c>
      <c r="B15161" s="1" t="s">
        <v>108</v>
      </c>
      <c r="C15161" s="48" t="str">
        <f t="shared" si="472"/>
        <v>פה פתח תקווה</v>
      </c>
      <c r="D15161" s="1" t="s">
        <v>4973</v>
      </c>
      <c r="E15161" s="1"/>
      <c r="F15161" s="2">
        <v>1</v>
      </c>
      <c r="G15161" s="2">
        <f>INDEX(תוצאות_בחירות,MATCH(C15161,siot!$F$3:$F$1887,0),27)</f>
        <v>1</v>
      </c>
      <c r="H15161" s="2" t="b">
        <f t="shared" si="473"/>
        <v>1</v>
      </c>
      <c r="I15161" s="1" t="s">
        <v>2</v>
      </c>
      <c r="J15161" s="1" t="s">
        <v>4981</v>
      </c>
      <c r="K15161" s="1"/>
    </row>
    <row r="15162" spans="1:11" hidden="1">
      <c r="A15162" s="1" t="s">
        <v>4910</v>
      </c>
      <c r="B15162" s="1" t="s">
        <v>108</v>
      </c>
      <c r="C15162" s="48" t="str">
        <f t="shared" si="472"/>
        <v>פה פתח תקווה</v>
      </c>
      <c r="D15162" s="1" t="s">
        <v>4973</v>
      </c>
      <c r="E15162" s="1"/>
      <c r="F15162" s="2">
        <v>2</v>
      </c>
      <c r="G15162" s="2">
        <f>INDEX(תוצאות_בחירות,MATCH(C15162,siot!$F$3:$F$1887,0),27)</f>
        <v>1</v>
      </c>
      <c r="H15162" s="2" t="b">
        <f t="shared" si="473"/>
        <v>0</v>
      </c>
      <c r="I15162" s="1" t="s">
        <v>2</v>
      </c>
      <c r="J15162" s="1" t="s">
        <v>4980</v>
      </c>
      <c r="K15162" s="1"/>
    </row>
    <row r="15163" spans="1:11" hidden="1">
      <c r="A15163" s="1" t="s">
        <v>4910</v>
      </c>
      <c r="B15163" s="1" t="s">
        <v>108</v>
      </c>
      <c r="C15163" s="48" t="str">
        <f t="shared" si="472"/>
        <v>פה פתח תקווה</v>
      </c>
      <c r="D15163" s="1" t="s">
        <v>4973</v>
      </c>
      <c r="E15163" s="1"/>
      <c r="F15163" s="2">
        <v>3</v>
      </c>
      <c r="G15163" s="2">
        <f>INDEX(תוצאות_בחירות,MATCH(C15163,siot!$F$3:$F$1887,0),27)</f>
        <v>1</v>
      </c>
      <c r="H15163" s="2" t="b">
        <f t="shared" si="473"/>
        <v>0</v>
      </c>
      <c r="I15163" s="1" t="s">
        <v>2</v>
      </c>
      <c r="J15163" s="1" t="s">
        <v>4979</v>
      </c>
      <c r="K15163" s="1"/>
    </row>
    <row r="15164" spans="1:11" hidden="1">
      <c r="A15164" s="1" t="s">
        <v>4910</v>
      </c>
      <c r="B15164" s="1" t="s">
        <v>108</v>
      </c>
      <c r="C15164" s="48" t="str">
        <f t="shared" si="472"/>
        <v>פה פתח תקווה</v>
      </c>
      <c r="D15164" s="1" t="s">
        <v>4973</v>
      </c>
      <c r="E15164" s="1"/>
      <c r="F15164" s="2">
        <v>4</v>
      </c>
      <c r="G15164" s="2">
        <f>INDEX(תוצאות_בחירות,MATCH(C15164,siot!$F$3:$F$1887,0),27)</f>
        <v>1</v>
      </c>
      <c r="H15164" s="2" t="b">
        <f t="shared" si="473"/>
        <v>0</v>
      </c>
      <c r="I15164" s="1" t="s">
        <v>2</v>
      </c>
      <c r="J15164" s="1" t="s">
        <v>4978</v>
      </c>
      <c r="K15164" s="1"/>
    </row>
    <row r="15165" spans="1:11" hidden="1">
      <c r="A15165" s="1" t="s">
        <v>4910</v>
      </c>
      <c r="B15165" s="1" t="s">
        <v>108</v>
      </c>
      <c r="C15165" s="48" t="str">
        <f t="shared" si="472"/>
        <v>פה פתח תקווה</v>
      </c>
      <c r="D15165" s="1" t="s">
        <v>4973</v>
      </c>
      <c r="E15165" s="1"/>
      <c r="F15165" s="2">
        <v>5</v>
      </c>
      <c r="G15165" s="2">
        <f>INDEX(תוצאות_בחירות,MATCH(C15165,siot!$F$3:$F$1887,0),27)</f>
        <v>1</v>
      </c>
      <c r="H15165" s="2" t="b">
        <f t="shared" si="473"/>
        <v>0</v>
      </c>
      <c r="I15165" s="1" t="s">
        <v>2</v>
      </c>
      <c r="J15165" s="1" t="s">
        <v>4977</v>
      </c>
      <c r="K15165" s="1"/>
    </row>
    <row r="15166" spans="1:11" hidden="1">
      <c r="A15166" s="1" t="s">
        <v>4910</v>
      </c>
      <c r="B15166" s="1" t="s">
        <v>108</v>
      </c>
      <c r="C15166" s="48" t="str">
        <f t="shared" si="472"/>
        <v>פה פתח תקווה</v>
      </c>
      <c r="D15166" s="1" t="s">
        <v>4973</v>
      </c>
      <c r="E15166" s="1"/>
      <c r="F15166" s="2">
        <v>6</v>
      </c>
      <c r="G15166" s="2">
        <f>INDEX(תוצאות_בחירות,MATCH(C15166,siot!$F$3:$F$1887,0),27)</f>
        <v>1</v>
      </c>
      <c r="H15166" s="2" t="b">
        <f t="shared" si="473"/>
        <v>0</v>
      </c>
      <c r="I15166" s="1" t="s">
        <v>2</v>
      </c>
      <c r="J15166" s="1" t="s">
        <v>4976</v>
      </c>
      <c r="K15166" s="1"/>
    </row>
    <row r="15167" spans="1:11" hidden="1">
      <c r="A15167" s="1" t="s">
        <v>4910</v>
      </c>
      <c r="B15167" s="1" t="s">
        <v>108</v>
      </c>
      <c r="C15167" s="48" t="str">
        <f t="shared" si="472"/>
        <v>פה פתח תקווה</v>
      </c>
      <c r="D15167" s="1" t="s">
        <v>4973</v>
      </c>
      <c r="E15167" s="1"/>
      <c r="F15167" s="2">
        <v>7</v>
      </c>
      <c r="G15167" s="2">
        <f>INDEX(תוצאות_בחירות,MATCH(C15167,siot!$F$3:$F$1887,0),27)</f>
        <v>1</v>
      </c>
      <c r="H15167" s="2" t="b">
        <f t="shared" si="473"/>
        <v>0</v>
      </c>
      <c r="I15167" s="1" t="s">
        <v>2</v>
      </c>
      <c r="J15167" s="1" t="s">
        <v>4975</v>
      </c>
      <c r="K15167" s="1"/>
    </row>
    <row r="15168" spans="1:11" hidden="1">
      <c r="A15168" s="1" t="s">
        <v>4910</v>
      </c>
      <c r="B15168" s="1" t="s">
        <v>108</v>
      </c>
      <c r="C15168" s="48" t="str">
        <f t="shared" si="472"/>
        <v>פה פתח תקווה</v>
      </c>
      <c r="D15168" s="1" t="s">
        <v>4973</v>
      </c>
      <c r="E15168" s="1"/>
      <c r="F15168" s="2">
        <v>8</v>
      </c>
      <c r="G15168" s="2">
        <f>INDEX(תוצאות_בחירות,MATCH(C15168,siot!$F$3:$F$1887,0),27)</f>
        <v>1</v>
      </c>
      <c r="H15168" s="2" t="b">
        <f t="shared" si="473"/>
        <v>0</v>
      </c>
      <c r="I15168" s="1" t="s">
        <v>2</v>
      </c>
      <c r="J15168" s="1" t="s">
        <v>4974</v>
      </c>
      <c r="K15168" s="1"/>
    </row>
    <row r="15169" spans="1:11" hidden="1">
      <c r="A15169" s="1" t="s">
        <v>4910</v>
      </c>
      <c r="B15169" s="1" t="s">
        <v>108</v>
      </c>
      <c r="C15169" s="48" t="str">
        <f t="shared" si="472"/>
        <v>פה פתח תקווה</v>
      </c>
      <c r="D15169" s="1" t="s">
        <v>4973</v>
      </c>
      <c r="E15169" s="1"/>
      <c r="F15169" s="2">
        <v>9</v>
      </c>
      <c r="G15169" s="2">
        <f>INDEX(תוצאות_בחירות,MATCH(C15169,siot!$F$3:$F$1887,0),27)</f>
        <v>1</v>
      </c>
      <c r="H15169" s="2" t="b">
        <f t="shared" si="473"/>
        <v>0</v>
      </c>
      <c r="I15169" s="1" t="s">
        <v>2</v>
      </c>
      <c r="J15169" s="1" t="s">
        <v>4972</v>
      </c>
      <c r="K15169" s="1"/>
    </row>
    <row r="15170" spans="1:11" hidden="1">
      <c r="A15170" s="1" t="s">
        <v>4910</v>
      </c>
      <c r="B15170" s="1" t="s">
        <v>4945</v>
      </c>
      <c r="C15170" s="48" t="str">
        <f t="shared" si="472"/>
        <v>פת פתח תקווה</v>
      </c>
      <c r="D15170" s="1" t="s">
        <v>4944</v>
      </c>
      <c r="E15170" s="1" t="s">
        <v>18</v>
      </c>
      <c r="F15170" s="2" t="s">
        <v>19548</v>
      </c>
      <c r="G15170" s="2">
        <f>INDEX(תוצאות_בחירות,MATCH(C15170,siot!$F$3:$F$1887,0),27)</f>
        <v>3</v>
      </c>
      <c r="H15170" s="2" t="b">
        <f t="shared" si="473"/>
        <v>0</v>
      </c>
      <c r="I15170" s="1"/>
      <c r="J15170" s="1"/>
      <c r="K15170" s="1"/>
    </row>
    <row r="15171" spans="1:11">
      <c r="A15171" s="1" t="s">
        <v>4910</v>
      </c>
      <c r="B15171" s="1" t="s">
        <v>4945</v>
      </c>
      <c r="C15171" s="48" t="str">
        <f t="shared" si="472"/>
        <v>פת פתח תקווה</v>
      </c>
      <c r="D15171" s="1" t="s">
        <v>4944</v>
      </c>
      <c r="E15171" s="1" t="s">
        <v>17</v>
      </c>
      <c r="F15171" s="2">
        <v>1</v>
      </c>
      <c r="G15171" s="2">
        <f>INDEX(תוצאות_בחירות,MATCH(C15171,siot!$F$3:$F$1887,0),27)</f>
        <v>3</v>
      </c>
      <c r="H15171" s="2" t="b">
        <f t="shared" si="473"/>
        <v>1</v>
      </c>
      <c r="I15171" s="1" t="s">
        <v>2</v>
      </c>
      <c r="J15171" s="1" t="s">
        <v>4971</v>
      </c>
      <c r="K15171" s="1"/>
    </row>
    <row r="15172" spans="1:11">
      <c r="A15172" s="1" t="s">
        <v>4910</v>
      </c>
      <c r="B15172" s="1" t="s">
        <v>4945</v>
      </c>
      <c r="C15172" s="48" t="str">
        <f t="shared" ref="C15172:C15235" si="474">B15172&amp;" "&amp;A15172</f>
        <v>פת פתח תקווה</v>
      </c>
      <c r="D15172" s="1" t="s">
        <v>4944</v>
      </c>
      <c r="E15172" s="1"/>
      <c r="F15172" s="2">
        <v>2</v>
      </c>
      <c r="G15172" s="2">
        <f>INDEX(תוצאות_בחירות,MATCH(C15172,siot!$F$3:$F$1887,0),27)</f>
        <v>3</v>
      </c>
      <c r="H15172" s="2" t="b">
        <f t="shared" ref="H15172:H15235" si="475">IF(OR(F15172&lt;G15172,G15172=F15172),TRUE,FALSE)</f>
        <v>1</v>
      </c>
      <c r="I15172" s="1" t="s">
        <v>2</v>
      </c>
      <c r="J15172" s="1" t="s">
        <v>4970</v>
      </c>
      <c r="K15172" s="1"/>
    </row>
    <row r="15173" spans="1:11">
      <c r="A15173" s="1" t="s">
        <v>4910</v>
      </c>
      <c r="B15173" s="1" t="s">
        <v>4945</v>
      </c>
      <c r="C15173" s="48" t="str">
        <f t="shared" si="474"/>
        <v>פת פתח תקווה</v>
      </c>
      <c r="D15173" s="1" t="s">
        <v>4944</v>
      </c>
      <c r="E15173" s="1"/>
      <c r="F15173" s="2">
        <v>3</v>
      </c>
      <c r="G15173" s="2">
        <f>INDEX(תוצאות_בחירות,MATCH(C15173,siot!$F$3:$F$1887,0),27)</f>
        <v>3</v>
      </c>
      <c r="H15173" s="2" t="b">
        <f t="shared" si="475"/>
        <v>1</v>
      </c>
      <c r="I15173" s="1" t="s">
        <v>2</v>
      </c>
      <c r="J15173" s="1" t="s">
        <v>4969</v>
      </c>
      <c r="K15173" s="1"/>
    </row>
    <row r="15174" spans="1:11" hidden="1">
      <c r="A15174" s="1" t="s">
        <v>4910</v>
      </c>
      <c r="B15174" s="1" t="s">
        <v>4945</v>
      </c>
      <c r="C15174" s="48" t="str">
        <f t="shared" si="474"/>
        <v>פת פתח תקווה</v>
      </c>
      <c r="D15174" s="1" t="s">
        <v>4944</v>
      </c>
      <c r="E15174" s="1"/>
      <c r="F15174" s="2">
        <v>4</v>
      </c>
      <c r="G15174" s="2">
        <f>INDEX(תוצאות_בחירות,MATCH(C15174,siot!$F$3:$F$1887,0),27)</f>
        <v>3</v>
      </c>
      <c r="H15174" s="2" t="b">
        <f t="shared" si="475"/>
        <v>0</v>
      </c>
      <c r="I15174" s="1" t="s">
        <v>2</v>
      </c>
      <c r="J15174" s="1" t="s">
        <v>4968</v>
      </c>
      <c r="K15174" s="1"/>
    </row>
    <row r="15175" spans="1:11" hidden="1">
      <c r="A15175" s="1" t="s">
        <v>4910</v>
      </c>
      <c r="B15175" s="1" t="s">
        <v>4945</v>
      </c>
      <c r="C15175" s="48" t="str">
        <f t="shared" si="474"/>
        <v>פת פתח תקווה</v>
      </c>
      <c r="D15175" s="1" t="s">
        <v>4944</v>
      </c>
      <c r="E15175" s="1"/>
      <c r="F15175" s="2">
        <v>5</v>
      </c>
      <c r="G15175" s="2">
        <f>INDEX(תוצאות_בחירות,MATCH(C15175,siot!$F$3:$F$1887,0),27)</f>
        <v>3</v>
      </c>
      <c r="H15175" s="2" t="b">
        <f t="shared" si="475"/>
        <v>0</v>
      </c>
      <c r="I15175" s="1" t="s">
        <v>2</v>
      </c>
      <c r="J15175" s="1" t="s">
        <v>4967</v>
      </c>
      <c r="K15175" s="1"/>
    </row>
    <row r="15176" spans="1:11" hidden="1">
      <c r="A15176" s="1" t="s">
        <v>4910</v>
      </c>
      <c r="B15176" s="1" t="s">
        <v>4945</v>
      </c>
      <c r="C15176" s="48" t="str">
        <f t="shared" si="474"/>
        <v>פת פתח תקווה</v>
      </c>
      <c r="D15176" s="1" t="s">
        <v>4944</v>
      </c>
      <c r="E15176" s="1"/>
      <c r="F15176" s="2">
        <v>6</v>
      </c>
      <c r="G15176" s="2">
        <f>INDEX(תוצאות_בחירות,MATCH(C15176,siot!$F$3:$F$1887,0),27)</f>
        <v>3</v>
      </c>
      <c r="H15176" s="2" t="b">
        <f t="shared" si="475"/>
        <v>0</v>
      </c>
      <c r="I15176" s="1" t="s">
        <v>2</v>
      </c>
      <c r="J15176" s="1" t="s">
        <v>4966</v>
      </c>
      <c r="K15176" s="1"/>
    </row>
    <row r="15177" spans="1:11" hidden="1">
      <c r="A15177" s="1" t="s">
        <v>4910</v>
      </c>
      <c r="B15177" s="1" t="s">
        <v>4945</v>
      </c>
      <c r="C15177" s="48" t="str">
        <f t="shared" si="474"/>
        <v>פת פתח תקווה</v>
      </c>
      <c r="D15177" s="1" t="s">
        <v>4944</v>
      </c>
      <c r="E15177" s="1"/>
      <c r="F15177" s="2">
        <v>7</v>
      </c>
      <c r="G15177" s="2">
        <f>INDEX(תוצאות_בחירות,MATCH(C15177,siot!$F$3:$F$1887,0),27)</f>
        <v>3</v>
      </c>
      <c r="H15177" s="2" t="b">
        <f t="shared" si="475"/>
        <v>0</v>
      </c>
      <c r="I15177" s="1" t="s">
        <v>2</v>
      </c>
      <c r="J15177" s="1" t="s">
        <v>4444</v>
      </c>
      <c r="K15177" s="1"/>
    </row>
    <row r="15178" spans="1:11" hidden="1">
      <c r="A15178" s="1" t="s">
        <v>4910</v>
      </c>
      <c r="B15178" s="1" t="s">
        <v>4945</v>
      </c>
      <c r="C15178" s="48" t="str">
        <f t="shared" si="474"/>
        <v>פת פתח תקווה</v>
      </c>
      <c r="D15178" s="1" t="s">
        <v>4944</v>
      </c>
      <c r="E15178" s="1"/>
      <c r="F15178" s="2">
        <v>8</v>
      </c>
      <c r="G15178" s="2">
        <f>INDEX(תוצאות_בחירות,MATCH(C15178,siot!$F$3:$F$1887,0),27)</f>
        <v>3</v>
      </c>
      <c r="H15178" s="2" t="b">
        <f t="shared" si="475"/>
        <v>0</v>
      </c>
      <c r="I15178" s="1" t="s">
        <v>2</v>
      </c>
      <c r="J15178" s="1" t="s">
        <v>4965</v>
      </c>
      <c r="K15178" s="1"/>
    </row>
    <row r="15179" spans="1:11" hidden="1">
      <c r="A15179" s="1" t="s">
        <v>4910</v>
      </c>
      <c r="B15179" s="1" t="s">
        <v>4945</v>
      </c>
      <c r="C15179" s="48" t="str">
        <f t="shared" si="474"/>
        <v>פת פתח תקווה</v>
      </c>
      <c r="D15179" s="1" t="s">
        <v>4944</v>
      </c>
      <c r="E15179" s="1"/>
      <c r="F15179" s="2">
        <v>9</v>
      </c>
      <c r="G15179" s="2">
        <f>INDEX(תוצאות_בחירות,MATCH(C15179,siot!$F$3:$F$1887,0),27)</f>
        <v>3</v>
      </c>
      <c r="H15179" s="2" t="b">
        <f t="shared" si="475"/>
        <v>0</v>
      </c>
      <c r="I15179" s="1" t="s">
        <v>2</v>
      </c>
      <c r="J15179" s="1" t="s">
        <v>4964</v>
      </c>
      <c r="K15179" s="1"/>
    </row>
    <row r="15180" spans="1:11" hidden="1">
      <c r="A15180" s="1" t="s">
        <v>4910</v>
      </c>
      <c r="B15180" s="1" t="s">
        <v>4945</v>
      </c>
      <c r="C15180" s="48" t="str">
        <f t="shared" si="474"/>
        <v>פת פתח תקווה</v>
      </c>
      <c r="D15180" s="1" t="s">
        <v>4944</v>
      </c>
      <c r="E15180" s="1"/>
      <c r="F15180" s="2">
        <v>10</v>
      </c>
      <c r="G15180" s="2">
        <f>INDEX(תוצאות_בחירות,MATCH(C15180,siot!$F$3:$F$1887,0),27)</f>
        <v>3</v>
      </c>
      <c r="H15180" s="2" t="b">
        <f t="shared" si="475"/>
        <v>0</v>
      </c>
      <c r="I15180" s="1" t="s">
        <v>2</v>
      </c>
      <c r="J15180" s="1" t="s">
        <v>4963</v>
      </c>
      <c r="K15180" s="1"/>
    </row>
    <row r="15181" spans="1:11" hidden="1">
      <c r="A15181" s="1" t="s">
        <v>4910</v>
      </c>
      <c r="B15181" s="1" t="s">
        <v>4945</v>
      </c>
      <c r="C15181" s="48" t="str">
        <f t="shared" si="474"/>
        <v>פת פתח תקווה</v>
      </c>
      <c r="D15181" s="1" t="s">
        <v>4944</v>
      </c>
      <c r="E15181" s="1"/>
      <c r="F15181" s="2">
        <v>11</v>
      </c>
      <c r="G15181" s="2">
        <f>INDEX(תוצאות_בחירות,MATCH(C15181,siot!$F$3:$F$1887,0),27)</f>
        <v>3</v>
      </c>
      <c r="H15181" s="2" t="b">
        <f t="shared" si="475"/>
        <v>0</v>
      </c>
      <c r="I15181" s="1" t="s">
        <v>2</v>
      </c>
      <c r="J15181" s="1" t="s">
        <v>4962</v>
      </c>
      <c r="K15181" s="1"/>
    </row>
    <row r="15182" spans="1:11" hidden="1">
      <c r="A15182" s="1" t="s">
        <v>4910</v>
      </c>
      <c r="B15182" s="1" t="s">
        <v>4945</v>
      </c>
      <c r="C15182" s="48" t="str">
        <f t="shared" si="474"/>
        <v>פת פתח תקווה</v>
      </c>
      <c r="D15182" s="1" t="s">
        <v>4944</v>
      </c>
      <c r="E15182" s="1"/>
      <c r="F15182" s="2">
        <v>12</v>
      </c>
      <c r="G15182" s="2">
        <f>INDEX(תוצאות_בחירות,MATCH(C15182,siot!$F$3:$F$1887,0),27)</f>
        <v>3</v>
      </c>
      <c r="H15182" s="2" t="b">
        <f t="shared" si="475"/>
        <v>0</v>
      </c>
      <c r="I15182" s="1" t="s">
        <v>2</v>
      </c>
      <c r="J15182" s="1" t="s">
        <v>4961</v>
      </c>
      <c r="K15182" s="1"/>
    </row>
    <row r="15183" spans="1:11" hidden="1">
      <c r="A15183" s="1" t="s">
        <v>4910</v>
      </c>
      <c r="B15183" s="1" t="s">
        <v>4945</v>
      </c>
      <c r="C15183" s="48" t="str">
        <f t="shared" si="474"/>
        <v>פת פתח תקווה</v>
      </c>
      <c r="D15183" s="1" t="s">
        <v>4944</v>
      </c>
      <c r="E15183" s="1"/>
      <c r="F15183" s="2">
        <v>13</v>
      </c>
      <c r="G15183" s="2">
        <f>INDEX(תוצאות_בחירות,MATCH(C15183,siot!$F$3:$F$1887,0),27)</f>
        <v>3</v>
      </c>
      <c r="H15183" s="2" t="b">
        <f t="shared" si="475"/>
        <v>0</v>
      </c>
      <c r="I15183" s="1" t="s">
        <v>2</v>
      </c>
      <c r="J15183" s="1" t="s">
        <v>4960</v>
      </c>
      <c r="K15183" s="1"/>
    </row>
    <row r="15184" spans="1:11" hidden="1">
      <c r="A15184" s="1" t="s">
        <v>4910</v>
      </c>
      <c r="B15184" s="1" t="s">
        <v>4945</v>
      </c>
      <c r="C15184" s="48" t="str">
        <f t="shared" si="474"/>
        <v>פת פתח תקווה</v>
      </c>
      <c r="D15184" s="1" t="s">
        <v>4944</v>
      </c>
      <c r="E15184" s="1"/>
      <c r="F15184" s="2">
        <v>14</v>
      </c>
      <c r="G15184" s="2">
        <f>INDEX(תוצאות_בחירות,MATCH(C15184,siot!$F$3:$F$1887,0),27)</f>
        <v>3</v>
      </c>
      <c r="H15184" s="2" t="b">
        <f t="shared" si="475"/>
        <v>0</v>
      </c>
      <c r="I15184" s="1" t="s">
        <v>2</v>
      </c>
      <c r="J15184" s="1" t="s">
        <v>4959</v>
      </c>
      <c r="K15184" s="1"/>
    </row>
    <row r="15185" spans="1:11" hidden="1">
      <c r="A15185" s="1" t="s">
        <v>4910</v>
      </c>
      <c r="B15185" s="1" t="s">
        <v>4945</v>
      </c>
      <c r="C15185" s="48" t="str">
        <f t="shared" si="474"/>
        <v>פת פתח תקווה</v>
      </c>
      <c r="D15185" s="1" t="s">
        <v>4944</v>
      </c>
      <c r="E15185" s="1"/>
      <c r="F15185" s="2">
        <v>15</v>
      </c>
      <c r="G15185" s="2">
        <f>INDEX(תוצאות_בחירות,MATCH(C15185,siot!$F$3:$F$1887,0),27)</f>
        <v>3</v>
      </c>
      <c r="H15185" s="2" t="b">
        <f t="shared" si="475"/>
        <v>0</v>
      </c>
      <c r="I15185" s="1" t="s">
        <v>2</v>
      </c>
      <c r="J15185" s="1" t="s">
        <v>4958</v>
      </c>
      <c r="K15185" s="1"/>
    </row>
    <row r="15186" spans="1:11" hidden="1">
      <c r="A15186" s="1" t="s">
        <v>4910</v>
      </c>
      <c r="B15186" s="1" t="s">
        <v>4945</v>
      </c>
      <c r="C15186" s="48" t="str">
        <f t="shared" si="474"/>
        <v>פת פתח תקווה</v>
      </c>
      <c r="D15186" s="1" t="s">
        <v>4944</v>
      </c>
      <c r="E15186" s="1"/>
      <c r="F15186" s="2">
        <v>16</v>
      </c>
      <c r="G15186" s="2">
        <f>INDEX(תוצאות_בחירות,MATCH(C15186,siot!$F$3:$F$1887,0),27)</f>
        <v>3</v>
      </c>
      <c r="H15186" s="2" t="b">
        <f t="shared" si="475"/>
        <v>0</v>
      </c>
      <c r="I15186" s="1" t="s">
        <v>2</v>
      </c>
      <c r="J15186" s="1" t="s">
        <v>4957</v>
      </c>
      <c r="K15186" s="1"/>
    </row>
    <row r="15187" spans="1:11" hidden="1">
      <c r="A15187" s="1" t="s">
        <v>4910</v>
      </c>
      <c r="B15187" s="1" t="s">
        <v>4945</v>
      </c>
      <c r="C15187" s="48" t="str">
        <f t="shared" si="474"/>
        <v>פת פתח תקווה</v>
      </c>
      <c r="D15187" s="1" t="s">
        <v>4944</v>
      </c>
      <c r="E15187" s="1"/>
      <c r="F15187" s="2">
        <v>17</v>
      </c>
      <c r="G15187" s="2">
        <f>INDEX(תוצאות_בחירות,MATCH(C15187,siot!$F$3:$F$1887,0),27)</f>
        <v>3</v>
      </c>
      <c r="H15187" s="2" t="b">
        <f t="shared" si="475"/>
        <v>0</v>
      </c>
      <c r="I15187" s="1" t="s">
        <v>2</v>
      </c>
      <c r="J15187" s="1" t="s">
        <v>4956</v>
      </c>
      <c r="K15187" s="1"/>
    </row>
    <row r="15188" spans="1:11" hidden="1">
      <c r="A15188" s="1" t="s">
        <v>4910</v>
      </c>
      <c r="B15188" s="1" t="s">
        <v>4945</v>
      </c>
      <c r="C15188" s="48" t="str">
        <f t="shared" si="474"/>
        <v>פת פתח תקווה</v>
      </c>
      <c r="D15188" s="1" t="s">
        <v>4944</v>
      </c>
      <c r="E15188" s="1"/>
      <c r="F15188" s="2">
        <v>18</v>
      </c>
      <c r="G15188" s="2">
        <f>INDEX(תוצאות_בחירות,MATCH(C15188,siot!$F$3:$F$1887,0),27)</f>
        <v>3</v>
      </c>
      <c r="H15188" s="2" t="b">
        <f t="shared" si="475"/>
        <v>0</v>
      </c>
      <c r="I15188" s="1" t="s">
        <v>2</v>
      </c>
      <c r="J15188" s="1" t="s">
        <v>4955</v>
      </c>
      <c r="K15188" s="1"/>
    </row>
    <row r="15189" spans="1:11" hidden="1">
      <c r="A15189" s="1" t="s">
        <v>4910</v>
      </c>
      <c r="B15189" s="1" t="s">
        <v>4945</v>
      </c>
      <c r="C15189" s="48" t="str">
        <f t="shared" si="474"/>
        <v>פת פתח תקווה</v>
      </c>
      <c r="D15189" s="1" t="s">
        <v>4944</v>
      </c>
      <c r="E15189" s="1"/>
      <c r="F15189" s="2">
        <v>19</v>
      </c>
      <c r="G15189" s="2">
        <f>INDEX(תוצאות_בחירות,MATCH(C15189,siot!$F$3:$F$1887,0),27)</f>
        <v>3</v>
      </c>
      <c r="H15189" s="2" t="b">
        <f t="shared" si="475"/>
        <v>0</v>
      </c>
      <c r="I15189" s="1" t="s">
        <v>2</v>
      </c>
      <c r="J15189" s="1" t="s">
        <v>4954</v>
      </c>
      <c r="K15189" s="1"/>
    </row>
    <row r="15190" spans="1:11" hidden="1">
      <c r="A15190" s="1" t="s">
        <v>4910</v>
      </c>
      <c r="B15190" s="1" t="s">
        <v>4945</v>
      </c>
      <c r="C15190" s="48" t="str">
        <f t="shared" si="474"/>
        <v>פת פתח תקווה</v>
      </c>
      <c r="D15190" s="1" t="s">
        <v>4944</v>
      </c>
      <c r="E15190" s="1"/>
      <c r="F15190" s="2">
        <v>20</v>
      </c>
      <c r="G15190" s="2">
        <f>INDEX(תוצאות_בחירות,MATCH(C15190,siot!$F$3:$F$1887,0),27)</f>
        <v>3</v>
      </c>
      <c r="H15190" s="2" t="b">
        <f t="shared" si="475"/>
        <v>0</v>
      </c>
      <c r="I15190" s="1" t="s">
        <v>2</v>
      </c>
      <c r="J15190" s="1" t="s">
        <v>4953</v>
      </c>
      <c r="K15190" s="1"/>
    </row>
    <row r="15191" spans="1:11" hidden="1">
      <c r="A15191" s="1" t="s">
        <v>4910</v>
      </c>
      <c r="B15191" s="1" t="s">
        <v>4945</v>
      </c>
      <c r="C15191" s="48" t="str">
        <f t="shared" si="474"/>
        <v>פת פתח תקווה</v>
      </c>
      <c r="D15191" s="1" t="s">
        <v>4944</v>
      </c>
      <c r="E15191" s="1"/>
      <c r="F15191" s="2">
        <v>21</v>
      </c>
      <c r="G15191" s="2">
        <f>INDEX(תוצאות_בחירות,MATCH(C15191,siot!$F$3:$F$1887,0),27)</f>
        <v>3</v>
      </c>
      <c r="H15191" s="2" t="b">
        <f t="shared" si="475"/>
        <v>0</v>
      </c>
      <c r="I15191" s="1" t="s">
        <v>2</v>
      </c>
      <c r="J15191" s="1" t="s">
        <v>4952</v>
      </c>
      <c r="K15191" s="1"/>
    </row>
    <row r="15192" spans="1:11" hidden="1">
      <c r="A15192" s="1" t="s">
        <v>4910</v>
      </c>
      <c r="B15192" s="1" t="s">
        <v>4945</v>
      </c>
      <c r="C15192" s="48" t="str">
        <f t="shared" si="474"/>
        <v>פת פתח תקווה</v>
      </c>
      <c r="D15192" s="1" t="s">
        <v>4944</v>
      </c>
      <c r="E15192" s="1"/>
      <c r="F15192" s="2">
        <v>22</v>
      </c>
      <c r="G15192" s="2">
        <f>INDEX(תוצאות_בחירות,MATCH(C15192,siot!$F$3:$F$1887,0),27)</f>
        <v>3</v>
      </c>
      <c r="H15192" s="2" t="b">
        <f t="shared" si="475"/>
        <v>0</v>
      </c>
      <c r="I15192" s="1" t="s">
        <v>2</v>
      </c>
      <c r="J15192" s="1" t="s">
        <v>4951</v>
      </c>
      <c r="K15192" s="1"/>
    </row>
    <row r="15193" spans="1:11" hidden="1">
      <c r="A15193" s="1" t="s">
        <v>4910</v>
      </c>
      <c r="B15193" s="1" t="s">
        <v>4945</v>
      </c>
      <c r="C15193" s="48" t="str">
        <f t="shared" si="474"/>
        <v>פת פתח תקווה</v>
      </c>
      <c r="D15193" s="1" t="s">
        <v>4944</v>
      </c>
      <c r="E15193" s="1"/>
      <c r="F15193" s="2">
        <v>23</v>
      </c>
      <c r="G15193" s="2">
        <f>INDEX(תוצאות_בחירות,MATCH(C15193,siot!$F$3:$F$1887,0),27)</f>
        <v>3</v>
      </c>
      <c r="H15193" s="2" t="b">
        <f t="shared" si="475"/>
        <v>0</v>
      </c>
      <c r="I15193" s="1" t="s">
        <v>2</v>
      </c>
      <c r="J15193" s="1" t="s">
        <v>4950</v>
      </c>
      <c r="K15193" s="1"/>
    </row>
    <row r="15194" spans="1:11" hidden="1">
      <c r="A15194" s="1" t="s">
        <v>4910</v>
      </c>
      <c r="B15194" s="1" t="s">
        <v>4945</v>
      </c>
      <c r="C15194" s="48" t="str">
        <f t="shared" si="474"/>
        <v>פת פתח תקווה</v>
      </c>
      <c r="D15194" s="1" t="s">
        <v>4944</v>
      </c>
      <c r="E15194" s="1"/>
      <c r="F15194" s="2">
        <v>24</v>
      </c>
      <c r="G15194" s="2">
        <f>INDEX(תוצאות_בחירות,MATCH(C15194,siot!$F$3:$F$1887,0),27)</f>
        <v>3</v>
      </c>
      <c r="H15194" s="2" t="b">
        <f t="shared" si="475"/>
        <v>0</v>
      </c>
      <c r="I15194" s="1" t="s">
        <v>2</v>
      </c>
      <c r="J15194" s="1" t="s">
        <v>4949</v>
      </c>
      <c r="K15194" s="1"/>
    </row>
    <row r="15195" spans="1:11" hidden="1">
      <c r="A15195" s="1" t="s">
        <v>4910</v>
      </c>
      <c r="B15195" s="1" t="s">
        <v>4945</v>
      </c>
      <c r="C15195" s="48" t="str">
        <f t="shared" si="474"/>
        <v>פת פתח תקווה</v>
      </c>
      <c r="D15195" s="1" t="s">
        <v>4944</v>
      </c>
      <c r="E15195" s="1"/>
      <c r="F15195" s="2">
        <v>25</v>
      </c>
      <c r="G15195" s="2">
        <f>INDEX(תוצאות_בחירות,MATCH(C15195,siot!$F$3:$F$1887,0),27)</f>
        <v>3</v>
      </c>
      <c r="H15195" s="2" t="b">
        <f t="shared" si="475"/>
        <v>0</v>
      </c>
      <c r="I15195" s="1" t="s">
        <v>2</v>
      </c>
      <c r="J15195" s="1" t="s">
        <v>4948</v>
      </c>
      <c r="K15195" s="1"/>
    </row>
    <row r="15196" spans="1:11" hidden="1">
      <c r="A15196" s="1" t="s">
        <v>4910</v>
      </c>
      <c r="B15196" s="1" t="s">
        <v>4945</v>
      </c>
      <c r="C15196" s="48" t="str">
        <f t="shared" si="474"/>
        <v>פת פתח תקווה</v>
      </c>
      <c r="D15196" s="1" t="s">
        <v>4944</v>
      </c>
      <c r="E15196" s="1"/>
      <c r="F15196" s="2">
        <v>26</v>
      </c>
      <c r="G15196" s="2">
        <f>INDEX(תוצאות_בחירות,MATCH(C15196,siot!$F$3:$F$1887,0),27)</f>
        <v>3</v>
      </c>
      <c r="H15196" s="2" t="b">
        <f t="shared" si="475"/>
        <v>0</v>
      </c>
      <c r="I15196" s="1" t="s">
        <v>2</v>
      </c>
      <c r="J15196" s="1" t="s">
        <v>4947</v>
      </c>
      <c r="K15196" s="1"/>
    </row>
    <row r="15197" spans="1:11" hidden="1">
      <c r="A15197" s="1" t="s">
        <v>4910</v>
      </c>
      <c r="B15197" s="1" t="s">
        <v>4945</v>
      </c>
      <c r="C15197" s="48" t="str">
        <f t="shared" si="474"/>
        <v>פת פתח תקווה</v>
      </c>
      <c r="D15197" s="1" t="s">
        <v>4944</v>
      </c>
      <c r="E15197" s="1"/>
      <c r="F15197" s="2">
        <v>27</v>
      </c>
      <c r="G15197" s="2">
        <f>INDEX(תוצאות_בחירות,MATCH(C15197,siot!$F$3:$F$1887,0),27)</f>
        <v>3</v>
      </c>
      <c r="H15197" s="2" t="b">
        <f t="shared" si="475"/>
        <v>0</v>
      </c>
      <c r="I15197" s="1" t="s">
        <v>2</v>
      </c>
      <c r="J15197" s="1" t="s">
        <v>4946</v>
      </c>
      <c r="K15197" s="1"/>
    </row>
    <row r="15198" spans="1:11" hidden="1">
      <c r="A15198" s="1" t="s">
        <v>4910</v>
      </c>
      <c r="B15198" s="1" t="s">
        <v>4945</v>
      </c>
      <c r="C15198" s="48" t="str">
        <f t="shared" si="474"/>
        <v>פת פתח תקווה</v>
      </c>
      <c r="D15198" s="1" t="s">
        <v>4944</v>
      </c>
      <c r="E15198" s="1"/>
      <c r="F15198" s="2">
        <v>28</v>
      </c>
      <c r="G15198" s="2">
        <f>INDEX(תוצאות_בחירות,MATCH(C15198,siot!$F$3:$F$1887,0),27)</f>
        <v>3</v>
      </c>
      <c r="H15198" s="2" t="b">
        <f t="shared" si="475"/>
        <v>0</v>
      </c>
      <c r="I15198" s="1" t="s">
        <v>2</v>
      </c>
      <c r="J15198" s="1" t="s">
        <v>4943</v>
      </c>
      <c r="K15198" s="1"/>
    </row>
    <row r="15199" spans="1:11" hidden="1">
      <c r="A15199" s="1" t="s">
        <v>4910</v>
      </c>
      <c r="B15199" s="1" t="s">
        <v>639</v>
      </c>
      <c r="C15199" s="48" t="str">
        <f t="shared" si="474"/>
        <v>ר פתח תקווה</v>
      </c>
      <c r="D15199" s="1" t="s">
        <v>4932</v>
      </c>
      <c r="E15199" s="1" t="s">
        <v>3</v>
      </c>
      <c r="F15199" s="2" t="s">
        <v>19548</v>
      </c>
      <c r="G15199" s="2">
        <f>INDEX(תוצאות_בחירות,MATCH(C15199,siot!$F$3:$F$1887,0),27)</f>
        <v>0</v>
      </c>
      <c r="H15199" s="2" t="b">
        <f t="shared" si="475"/>
        <v>0</v>
      </c>
      <c r="I15199" s="1"/>
      <c r="J15199" s="1"/>
      <c r="K15199" s="1"/>
    </row>
    <row r="15200" spans="1:11" hidden="1">
      <c r="A15200" s="1" t="s">
        <v>4910</v>
      </c>
      <c r="B15200" s="1" t="s">
        <v>639</v>
      </c>
      <c r="C15200" s="48" t="str">
        <f t="shared" si="474"/>
        <v>ר פתח תקווה</v>
      </c>
      <c r="D15200" s="1" t="s">
        <v>4932</v>
      </c>
      <c r="E15200" s="1"/>
      <c r="F15200" s="2">
        <v>1</v>
      </c>
      <c r="G15200" s="2">
        <f>INDEX(תוצאות_בחירות,MATCH(C15200,siot!$F$3:$F$1887,0),27)</f>
        <v>0</v>
      </c>
      <c r="H15200" s="2" t="b">
        <f t="shared" si="475"/>
        <v>0</v>
      </c>
      <c r="I15200" s="1" t="s">
        <v>2</v>
      </c>
      <c r="J15200" s="1" t="s">
        <v>4942</v>
      </c>
      <c r="K15200" s="1"/>
    </row>
    <row r="15201" spans="1:11" hidden="1">
      <c r="A15201" s="1" t="s">
        <v>4910</v>
      </c>
      <c r="B15201" s="1" t="s">
        <v>639</v>
      </c>
      <c r="C15201" s="48" t="str">
        <f t="shared" si="474"/>
        <v>ר פתח תקווה</v>
      </c>
      <c r="D15201" s="1" t="s">
        <v>4932</v>
      </c>
      <c r="E15201" s="1"/>
      <c r="F15201" s="2">
        <v>2</v>
      </c>
      <c r="G15201" s="2">
        <f>INDEX(תוצאות_בחירות,MATCH(C15201,siot!$F$3:$F$1887,0),27)</f>
        <v>0</v>
      </c>
      <c r="H15201" s="2" t="b">
        <f t="shared" si="475"/>
        <v>0</v>
      </c>
      <c r="I15201" s="1" t="s">
        <v>2</v>
      </c>
      <c r="J15201" s="1" t="s">
        <v>4941</v>
      </c>
      <c r="K15201" s="1"/>
    </row>
    <row r="15202" spans="1:11" hidden="1">
      <c r="A15202" s="1" t="s">
        <v>4910</v>
      </c>
      <c r="B15202" s="1" t="s">
        <v>639</v>
      </c>
      <c r="C15202" s="48" t="str">
        <f t="shared" si="474"/>
        <v>ר פתח תקווה</v>
      </c>
      <c r="D15202" s="1" t="s">
        <v>4932</v>
      </c>
      <c r="E15202" s="1"/>
      <c r="F15202" s="2">
        <v>3</v>
      </c>
      <c r="G15202" s="2">
        <f>INDEX(תוצאות_בחירות,MATCH(C15202,siot!$F$3:$F$1887,0),27)</f>
        <v>0</v>
      </c>
      <c r="H15202" s="2" t="b">
        <f t="shared" si="475"/>
        <v>0</v>
      </c>
      <c r="I15202" s="1" t="s">
        <v>2</v>
      </c>
      <c r="J15202" s="1" t="s">
        <v>4940</v>
      </c>
      <c r="K15202" s="1"/>
    </row>
    <row r="15203" spans="1:11" hidden="1">
      <c r="A15203" s="1" t="s">
        <v>4910</v>
      </c>
      <c r="B15203" s="1" t="s">
        <v>639</v>
      </c>
      <c r="C15203" s="48" t="str">
        <f t="shared" si="474"/>
        <v>ר פתח תקווה</v>
      </c>
      <c r="D15203" s="1" t="s">
        <v>4932</v>
      </c>
      <c r="E15203" s="1"/>
      <c r="F15203" s="2">
        <v>4</v>
      </c>
      <c r="G15203" s="2">
        <f>INDEX(תוצאות_בחירות,MATCH(C15203,siot!$F$3:$F$1887,0),27)</f>
        <v>0</v>
      </c>
      <c r="H15203" s="2" t="b">
        <f t="shared" si="475"/>
        <v>0</v>
      </c>
      <c r="I15203" s="1" t="s">
        <v>2</v>
      </c>
      <c r="J15203" s="1" t="s">
        <v>4939</v>
      </c>
      <c r="K15203" s="1"/>
    </row>
    <row r="15204" spans="1:11" hidden="1">
      <c r="A15204" s="1" t="s">
        <v>4910</v>
      </c>
      <c r="B15204" s="1" t="s">
        <v>639</v>
      </c>
      <c r="C15204" s="48" t="str">
        <f t="shared" si="474"/>
        <v>ר פתח תקווה</v>
      </c>
      <c r="D15204" s="1" t="s">
        <v>4932</v>
      </c>
      <c r="E15204" s="1"/>
      <c r="F15204" s="2">
        <v>5</v>
      </c>
      <c r="G15204" s="2">
        <f>INDEX(תוצאות_בחירות,MATCH(C15204,siot!$F$3:$F$1887,0),27)</f>
        <v>0</v>
      </c>
      <c r="H15204" s="2" t="b">
        <f t="shared" si="475"/>
        <v>0</v>
      </c>
      <c r="I15204" s="1" t="s">
        <v>2</v>
      </c>
      <c r="J15204" s="1" t="s">
        <v>4938</v>
      </c>
      <c r="K15204" s="1"/>
    </row>
    <row r="15205" spans="1:11" hidden="1">
      <c r="A15205" s="1" t="s">
        <v>4910</v>
      </c>
      <c r="B15205" s="1" t="s">
        <v>639</v>
      </c>
      <c r="C15205" s="48" t="str">
        <f t="shared" si="474"/>
        <v>ר פתח תקווה</v>
      </c>
      <c r="D15205" s="1" t="s">
        <v>4932</v>
      </c>
      <c r="E15205" s="1"/>
      <c r="F15205" s="2">
        <v>6</v>
      </c>
      <c r="G15205" s="2">
        <f>INDEX(תוצאות_בחירות,MATCH(C15205,siot!$F$3:$F$1887,0),27)</f>
        <v>0</v>
      </c>
      <c r="H15205" s="2" t="b">
        <f t="shared" si="475"/>
        <v>0</v>
      </c>
      <c r="I15205" s="1" t="s">
        <v>2</v>
      </c>
      <c r="J15205" s="1" t="s">
        <v>4937</v>
      </c>
      <c r="K15205" s="1"/>
    </row>
    <row r="15206" spans="1:11" hidden="1">
      <c r="A15206" s="1" t="s">
        <v>4910</v>
      </c>
      <c r="B15206" s="1" t="s">
        <v>639</v>
      </c>
      <c r="C15206" s="48" t="str">
        <f t="shared" si="474"/>
        <v>ר פתח תקווה</v>
      </c>
      <c r="D15206" s="1" t="s">
        <v>4932</v>
      </c>
      <c r="E15206" s="1"/>
      <c r="F15206" s="2">
        <v>7</v>
      </c>
      <c r="G15206" s="2">
        <f>INDEX(תוצאות_בחירות,MATCH(C15206,siot!$F$3:$F$1887,0),27)</f>
        <v>0</v>
      </c>
      <c r="H15206" s="2" t="b">
        <f t="shared" si="475"/>
        <v>0</v>
      </c>
      <c r="I15206" s="1" t="s">
        <v>2</v>
      </c>
      <c r="J15206" s="1" t="s">
        <v>4936</v>
      </c>
      <c r="K15206" s="1"/>
    </row>
    <row r="15207" spans="1:11" hidden="1">
      <c r="A15207" s="1" t="s">
        <v>4910</v>
      </c>
      <c r="B15207" s="1" t="s">
        <v>639</v>
      </c>
      <c r="C15207" s="48" t="str">
        <f t="shared" si="474"/>
        <v>ר פתח תקווה</v>
      </c>
      <c r="D15207" s="1" t="s">
        <v>4932</v>
      </c>
      <c r="E15207" s="1"/>
      <c r="F15207" s="2">
        <v>8</v>
      </c>
      <c r="G15207" s="2">
        <f>INDEX(תוצאות_בחירות,MATCH(C15207,siot!$F$3:$F$1887,0),27)</f>
        <v>0</v>
      </c>
      <c r="H15207" s="2" t="b">
        <f t="shared" si="475"/>
        <v>0</v>
      </c>
      <c r="I15207" s="1" t="s">
        <v>2</v>
      </c>
      <c r="J15207" s="1" t="s">
        <v>4935</v>
      </c>
      <c r="K15207" s="1"/>
    </row>
    <row r="15208" spans="1:11" hidden="1">
      <c r="A15208" s="1" t="s">
        <v>4910</v>
      </c>
      <c r="B15208" s="1" t="s">
        <v>639</v>
      </c>
      <c r="C15208" s="48" t="str">
        <f t="shared" si="474"/>
        <v>ר פתח תקווה</v>
      </c>
      <c r="D15208" s="1" t="s">
        <v>4932</v>
      </c>
      <c r="E15208" s="1"/>
      <c r="F15208" s="2">
        <v>9</v>
      </c>
      <c r="G15208" s="2">
        <f>INDEX(תוצאות_בחירות,MATCH(C15208,siot!$F$3:$F$1887,0),27)</f>
        <v>0</v>
      </c>
      <c r="H15208" s="2" t="b">
        <f t="shared" si="475"/>
        <v>0</v>
      </c>
      <c r="I15208" s="1" t="s">
        <v>2</v>
      </c>
      <c r="J15208" s="1" t="s">
        <v>4934</v>
      </c>
      <c r="K15208" s="1"/>
    </row>
    <row r="15209" spans="1:11" hidden="1">
      <c r="A15209" s="1" t="s">
        <v>4910</v>
      </c>
      <c r="B15209" s="1" t="s">
        <v>639</v>
      </c>
      <c r="C15209" s="48" t="str">
        <f t="shared" si="474"/>
        <v>ר פתח תקווה</v>
      </c>
      <c r="D15209" s="1" t="s">
        <v>4932</v>
      </c>
      <c r="E15209" s="1"/>
      <c r="F15209" s="2">
        <v>10</v>
      </c>
      <c r="G15209" s="2">
        <f>INDEX(תוצאות_בחירות,MATCH(C15209,siot!$F$3:$F$1887,0),27)</f>
        <v>0</v>
      </c>
      <c r="H15209" s="2" t="b">
        <f t="shared" si="475"/>
        <v>0</v>
      </c>
      <c r="I15209" s="1" t="s">
        <v>2</v>
      </c>
      <c r="J15209" s="1" t="s">
        <v>4933</v>
      </c>
      <c r="K15209" s="1"/>
    </row>
    <row r="15210" spans="1:11" hidden="1">
      <c r="A15210" s="1" t="s">
        <v>4910</v>
      </c>
      <c r="B15210" s="1" t="s">
        <v>639</v>
      </c>
      <c r="C15210" s="48" t="str">
        <f t="shared" si="474"/>
        <v>ר פתח תקווה</v>
      </c>
      <c r="D15210" s="1" t="s">
        <v>4932</v>
      </c>
      <c r="E15210" s="1"/>
      <c r="F15210" s="2">
        <v>11</v>
      </c>
      <c r="G15210" s="2">
        <f>INDEX(תוצאות_בחירות,MATCH(C15210,siot!$F$3:$F$1887,0),27)</f>
        <v>0</v>
      </c>
      <c r="H15210" s="2" t="b">
        <f t="shared" si="475"/>
        <v>0</v>
      </c>
      <c r="I15210" s="1" t="s">
        <v>2</v>
      </c>
      <c r="J15210" s="1" t="s">
        <v>4931</v>
      </c>
      <c r="K15210" s="1"/>
    </row>
    <row r="15211" spans="1:11" hidden="1">
      <c r="A15211" s="1" t="s">
        <v>4910</v>
      </c>
      <c r="B15211" s="1" t="s">
        <v>963</v>
      </c>
      <c r="C15211" s="48" t="str">
        <f t="shared" si="474"/>
        <v>שס פתח תקווה</v>
      </c>
      <c r="D15211" s="1" t="s">
        <v>962</v>
      </c>
      <c r="E15211" s="1" t="s">
        <v>3</v>
      </c>
      <c r="F15211" s="2" t="s">
        <v>19548</v>
      </c>
      <c r="G15211" s="2">
        <f>INDEX(תוצאות_בחירות,MATCH(C15211,siot!$F$3:$F$1887,0),27)</f>
        <v>3</v>
      </c>
      <c r="H15211" s="2" t="b">
        <f t="shared" si="475"/>
        <v>0</v>
      </c>
      <c r="I15211" s="1"/>
      <c r="J15211" s="1"/>
      <c r="K15211" s="1"/>
    </row>
    <row r="15212" spans="1:11">
      <c r="A15212" s="1" t="s">
        <v>4910</v>
      </c>
      <c r="B15212" s="1" t="s">
        <v>963</v>
      </c>
      <c r="C15212" s="48" t="str">
        <f t="shared" si="474"/>
        <v>שס פתח תקווה</v>
      </c>
      <c r="D15212" s="1" t="s">
        <v>962</v>
      </c>
      <c r="E15212" s="1"/>
      <c r="F15212" s="2">
        <v>1</v>
      </c>
      <c r="G15212" s="2">
        <f>INDEX(תוצאות_בחירות,MATCH(C15212,siot!$F$3:$F$1887,0),27)</f>
        <v>3</v>
      </c>
      <c r="H15212" s="2" t="b">
        <f t="shared" si="475"/>
        <v>1</v>
      </c>
      <c r="I15212" s="1" t="s">
        <v>2</v>
      </c>
      <c r="J15212" s="1" t="s">
        <v>4930</v>
      </c>
      <c r="K15212" s="1"/>
    </row>
    <row r="15213" spans="1:11">
      <c r="A15213" s="1" t="s">
        <v>4910</v>
      </c>
      <c r="B15213" s="1" t="s">
        <v>963</v>
      </c>
      <c r="C15213" s="48" t="str">
        <f t="shared" si="474"/>
        <v>שס פתח תקווה</v>
      </c>
      <c r="D15213" s="1" t="s">
        <v>962</v>
      </c>
      <c r="E15213" s="1"/>
      <c r="F15213" s="2">
        <v>2</v>
      </c>
      <c r="G15213" s="2">
        <f>INDEX(תוצאות_בחירות,MATCH(C15213,siot!$F$3:$F$1887,0),27)</f>
        <v>3</v>
      </c>
      <c r="H15213" s="2" t="b">
        <f t="shared" si="475"/>
        <v>1</v>
      </c>
      <c r="I15213" s="1" t="s">
        <v>2</v>
      </c>
      <c r="J15213" s="1" t="s">
        <v>4929</v>
      </c>
      <c r="K15213" s="1"/>
    </row>
    <row r="15214" spans="1:11">
      <c r="A15214" s="1" t="s">
        <v>4910</v>
      </c>
      <c r="B15214" s="1" t="s">
        <v>963</v>
      </c>
      <c r="C15214" s="48" t="str">
        <f t="shared" si="474"/>
        <v>שס פתח תקווה</v>
      </c>
      <c r="D15214" s="1" t="s">
        <v>962</v>
      </c>
      <c r="E15214" s="1"/>
      <c r="F15214" s="2">
        <v>3</v>
      </c>
      <c r="G15214" s="2">
        <f>INDEX(תוצאות_בחירות,MATCH(C15214,siot!$F$3:$F$1887,0),27)</f>
        <v>3</v>
      </c>
      <c r="H15214" s="2" t="b">
        <f t="shared" si="475"/>
        <v>1</v>
      </c>
      <c r="I15214" s="1" t="s">
        <v>2</v>
      </c>
      <c r="J15214" s="1" t="s">
        <v>4928</v>
      </c>
      <c r="K15214" s="1"/>
    </row>
    <row r="15215" spans="1:11" hidden="1">
      <c r="A15215" s="1" t="s">
        <v>4910</v>
      </c>
      <c r="B15215" s="1" t="s">
        <v>963</v>
      </c>
      <c r="C15215" s="48" t="str">
        <f t="shared" si="474"/>
        <v>שס פתח תקווה</v>
      </c>
      <c r="D15215" s="1" t="s">
        <v>962</v>
      </c>
      <c r="E15215" s="1"/>
      <c r="F15215" s="2">
        <v>4</v>
      </c>
      <c r="G15215" s="2">
        <f>INDEX(תוצאות_בחירות,MATCH(C15215,siot!$F$3:$F$1887,0),27)</f>
        <v>3</v>
      </c>
      <c r="H15215" s="2" t="b">
        <f t="shared" si="475"/>
        <v>0</v>
      </c>
      <c r="I15215" s="1" t="s">
        <v>2</v>
      </c>
      <c r="J15215" s="1" t="s">
        <v>4927</v>
      </c>
      <c r="K15215" s="1"/>
    </row>
    <row r="15216" spans="1:11" hidden="1">
      <c r="A15216" s="1" t="s">
        <v>4910</v>
      </c>
      <c r="B15216" s="1" t="s">
        <v>963</v>
      </c>
      <c r="C15216" s="48" t="str">
        <f t="shared" si="474"/>
        <v>שס פתח תקווה</v>
      </c>
      <c r="D15216" s="1" t="s">
        <v>962</v>
      </c>
      <c r="E15216" s="1"/>
      <c r="F15216" s="2">
        <v>5</v>
      </c>
      <c r="G15216" s="2">
        <f>INDEX(תוצאות_בחירות,MATCH(C15216,siot!$F$3:$F$1887,0),27)</f>
        <v>3</v>
      </c>
      <c r="H15216" s="2" t="b">
        <f t="shared" si="475"/>
        <v>0</v>
      </c>
      <c r="I15216" s="1" t="s">
        <v>2</v>
      </c>
      <c r="J15216" s="1" t="s">
        <v>4926</v>
      </c>
      <c r="K15216" s="1"/>
    </row>
    <row r="15217" spans="1:11" hidden="1">
      <c r="A15217" s="1" t="s">
        <v>4910</v>
      </c>
      <c r="B15217" s="1" t="s">
        <v>963</v>
      </c>
      <c r="C15217" s="48" t="str">
        <f t="shared" si="474"/>
        <v>שס פתח תקווה</v>
      </c>
      <c r="D15217" s="1" t="s">
        <v>962</v>
      </c>
      <c r="E15217" s="1"/>
      <c r="F15217" s="2">
        <v>6</v>
      </c>
      <c r="G15217" s="2">
        <f>INDEX(תוצאות_בחירות,MATCH(C15217,siot!$F$3:$F$1887,0),27)</f>
        <v>3</v>
      </c>
      <c r="H15217" s="2" t="b">
        <f t="shared" si="475"/>
        <v>0</v>
      </c>
      <c r="I15217" s="1" t="s">
        <v>2</v>
      </c>
      <c r="J15217" s="1" t="s">
        <v>4925</v>
      </c>
      <c r="K15217" s="1"/>
    </row>
    <row r="15218" spans="1:11" hidden="1">
      <c r="A15218" s="1" t="s">
        <v>4910</v>
      </c>
      <c r="B15218" s="1" t="s">
        <v>963</v>
      </c>
      <c r="C15218" s="48" t="str">
        <f t="shared" si="474"/>
        <v>שס פתח תקווה</v>
      </c>
      <c r="D15218" s="1" t="s">
        <v>962</v>
      </c>
      <c r="E15218" s="1"/>
      <c r="F15218" s="2">
        <v>7</v>
      </c>
      <c r="G15218" s="2">
        <f>INDEX(תוצאות_בחירות,MATCH(C15218,siot!$F$3:$F$1887,0),27)</f>
        <v>3</v>
      </c>
      <c r="H15218" s="2" t="b">
        <f t="shared" si="475"/>
        <v>0</v>
      </c>
      <c r="I15218" s="1" t="s">
        <v>2</v>
      </c>
      <c r="J15218" s="1" t="s">
        <v>4924</v>
      </c>
      <c r="K15218" s="1"/>
    </row>
    <row r="15219" spans="1:11" hidden="1">
      <c r="A15219" s="1" t="s">
        <v>4910</v>
      </c>
      <c r="B15219" s="1" t="s">
        <v>963</v>
      </c>
      <c r="C15219" s="48" t="str">
        <f t="shared" si="474"/>
        <v>שס פתח תקווה</v>
      </c>
      <c r="D15219" s="1" t="s">
        <v>962</v>
      </c>
      <c r="E15219" s="1"/>
      <c r="F15219" s="2">
        <v>8</v>
      </c>
      <c r="G15219" s="2">
        <f>INDEX(תוצאות_בחירות,MATCH(C15219,siot!$F$3:$F$1887,0),27)</f>
        <v>3</v>
      </c>
      <c r="H15219" s="2" t="b">
        <f t="shared" si="475"/>
        <v>0</v>
      </c>
      <c r="I15219" s="1" t="s">
        <v>2</v>
      </c>
      <c r="J15219" s="1" t="s">
        <v>4923</v>
      </c>
      <c r="K15219" s="1"/>
    </row>
    <row r="15220" spans="1:11" hidden="1">
      <c r="A15220" s="1" t="s">
        <v>4910</v>
      </c>
      <c r="B15220" s="1" t="s">
        <v>963</v>
      </c>
      <c r="C15220" s="48" t="str">
        <f t="shared" si="474"/>
        <v>שס פתח תקווה</v>
      </c>
      <c r="D15220" s="1" t="s">
        <v>962</v>
      </c>
      <c r="E15220" s="1"/>
      <c r="F15220" s="2">
        <v>9</v>
      </c>
      <c r="G15220" s="2">
        <f>INDEX(תוצאות_בחירות,MATCH(C15220,siot!$F$3:$F$1887,0),27)</f>
        <v>3</v>
      </c>
      <c r="H15220" s="2" t="b">
        <f t="shared" si="475"/>
        <v>0</v>
      </c>
      <c r="I15220" s="1" t="s">
        <v>2</v>
      </c>
      <c r="J15220" s="1" t="s">
        <v>4922</v>
      </c>
      <c r="K15220" s="1"/>
    </row>
    <row r="15221" spans="1:11" hidden="1">
      <c r="A15221" s="1" t="s">
        <v>4910</v>
      </c>
      <c r="B15221" s="1" t="s">
        <v>84</v>
      </c>
      <c r="C15221" s="48" t="str">
        <f t="shared" si="474"/>
        <v>ת פתח תקווה</v>
      </c>
      <c r="D15221" s="1" t="s">
        <v>4909</v>
      </c>
      <c r="E15221" s="1" t="s">
        <v>18</v>
      </c>
      <c r="F15221" s="2" t="s">
        <v>19548</v>
      </c>
      <c r="G15221" s="2">
        <f>INDEX(תוצאות_בחירות,MATCH(C15221,siot!$F$3:$F$1887,0),27)</f>
        <v>3</v>
      </c>
      <c r="H15221" s="2" t="b">
        <f t="shared" si="475"/>
        <v>0</v>
      </c>
      <c r="I15221" s="1"/>
      <c r="J15221" s="1"/>
      <c r="K15221" s="1"/>
    </row>
    <row r="15222" spans="1:11">
      <c r="A15222" s="1" t="s">
        <v>4910</v>
      </c>
      <c r="B15222" s="1" t="s">
        <v>84</v>
      </c>
      <c r="C15222" s="48" t="str">
        <f t="shared" si="474"/>
        <v>ת פתח תקווה</v>
      </c>
      <c r="D15222" s="1" t="s">
        <v>4909</v>
      </c>
      <c r="E15222" s="1" t="s">
        <v>17</v>
      </c>
      <c r="F15222" s="2">
        <v>1</v>
      </c>
      <c r="G15222" s="2">
        <f>INDEX(תוצאות_בחירות,MATCH(C15222,siot!$F$3:$F$1887,0),27)</f>
        <v>3</v>
      </c>
      <c r="H15222" s="2" t="b">
        <f t="shared" si="475"/>
        <v>1</v>
      </c>
      <c r="I15222" s="1" t="s">
        <v>2</v>
      </c>
      <c r="J15222" s="1" t="s">
        <v>4921</v>
      </c>
      <c r="K15222" s="1"/>
    </row>
    <row r="15223" spans="1:11">
      <c r="A15223" s="1" t="s">
        <v>4910</v>
      </c>
      <c r="B15223" s="1" t="s">
        <v>84</v>
      </c>
      <c r="C15223" s="48" t="str">
        <f t="shared" si="474"/>
        <v>ת פתח תקווה</v>
      </c>
      <c r="D15223" s="1" t="s">
        <v>4909</v>
      </c>
      <c r="E15223" s="1"/>
      <c r="F15223" s="2">
        <v>2</v>
      </c>
      <c r="G15223" s="2">
        <f>INDEX(תוצאות_בחירות,MATCH(C15223,siot!$F$3:$F$1887,0),27)</f>
        <v>3</v>
      </c>
      <c r="H15223" s="2" t="b">
        <f t="shared" si="475"/>
        <v>1</v>
      </c>
      <c r="I15223" s="1" t="s">
        <v>2</v>
      </c>
      <c r="J15223" s="1" t="s">
        <v>4920</v>
      </c>
      <c r="K15223" s="1"/>
    </row>
    <row r="15224" spans="1:11">
      <c r="A15224" s="1" t="s">
        <v>4910</v>
      </c>
      <c r="B15224" s="1" t="s">
        <v>84</v>
      </c>
      <c r="C15224" s="48" t="str">
        <f t="shared" si="474"/>
        <v>ת פתח תקווה</v>
      </c>
      <c r="D15224" s="1" t="s">
        <v>4909</v>
      </c>
      <c r="E15224" s="1"/>
      <c r="F15224" s="2">
        <v>3</v>
      </c>
      <c r="G15224" s="2">
        <f>INDEX(תוצאות_בחירות,MATCH(C15224,siot!$F$3:$F$1887,0),27)</f>
        <v>3</v>
      </c>
      <c r="H15224" s="2" t="b">
        <f t="shared" si="475"/>
        <v>1</v>
      </c>
      <c r="I15224" s="1" t="s">
        <v>2</v>
      </c>
      <c r="J15224" s="1" t="s">
        <v>4919</v>
      </c>
      <c r="K15224" s="1">
        <v>1</v>
      </c>
    </row>
    <row r="15225" spans="1:11" hidden="1">
      <c r="A15225" s="1" t="s">
        <v>4910</v>
      </c>
      <c r="B15225" s="1" t="s">
        <v>84</v>
      </c>
      <c r="C15225" s="48" t="str">
        <f t="shared" si="474"/>
        <v>ת פתח תקווה</v>
      </c>
      <c r="D15225" s="1" t="s">
        <v>4909</v>
      </c>
      <c r="E15225" s="1"/>
      <c r="F15225" s="2">
        <v>4</v>
      </c>
      <c r="G15225" s="2">
        <f>INDEX(תוצאות_בחירות,MATCH(C15225,siot!$F$3:$F$1887,0),27)</f>
        <v>3</v>
      </c>
      <c r="H15225" s="2" t="b">
        <f t="shared" si="475"/>
        <v>0</v>
      </c>
      <c r="I15225" s="1" t="s">
        <v>2</v>
      </c>
      <c r="J15225" s="1" t="s">
        <v>4918</v>
      </c>
      <c r="K15225" s="1"/>
    </row>
    <row r="15226" spans="1:11" hidden="1">
      <c r="A15226" s="1" t="s">
        <v>4910</v>
      </c>
      <c r="B15226" s="1" t="s">
        <v>84</v>
      </c>
      <c r="C15226" s="48" t="str">
        <f t="shared" si="474"/>
        <v>ת פתח תקווה</v>
      </c>
      <c r="D15226" s="1" t="s">
        <v>4909</v>
      </c>
      <c r="E15226" s="1"/>
      <c r="F15226" s="2">
        <v>5</v>
      </c>
      <c r="G15226" s="2">
        <f>INDEX(תוצאות_בחירות,MATCH(C15226,siot!$F$3:$F$1887,0),27)</f>
        <v>3</v>
      </c>
      <c r="H15226" s="2" t="b">
        <f t="shared" si="475"/>
        <v>0</v>
      </c>
      <c r="I15226" s="1" t="s">
        <v>2</v>
      </c>
      <c r="J15226" s="1" t="s">
        <v>4917</v>
      </c>
      <c r="K15226" s="1"/>
    </row>
    <row r="15227" spans="1:11" hidden="1">
      <c r="A15227" s="1" t="s">
        <v>4910</v>
      </c>
      <c r="B15227" s="1" t="s">
        <v>84</v>
      </c>
      <c r="C15227" s="48" t="str">
        <f t="shared" si="474"/>
        <v>ת פתח תקווה</v>
      </c>
      <c r="D15227" s="1" t="s">
        <v>4909</v>
      </c>
      <c r="E15227" s="1"/>
      <c r="F15227" s="2">
        <v>6</v>
      </c>
      <c r="G15227" s="2">
        <f>INDEX(תוצאות_בחירות,MATCH(C15227,siot!$F$3:$F$1887,0),27)</f>
        <v>3</v>
      </c>
      <c r="H15227" s="2" t="b">
        <f t="shared" si="475"/>
        <v>0</v>
      </c>
      <c r="I15227" s="1" t="s">
        <v>2</v>
      </c>
      <c r="J15227" s="1" t="s">
        <v>4916</v>
      </c>
      <c r="K15227" s="1"/>
    </row>
    <row r="15228" spans="1:11" hidden="1">
      <c r="A15228" s="1" t="s">
        <v>4910</v>
      </c>
      <c r="B15228" s="1" t="s">
        <v>84</v>
      </c>
      <c r="C15228" s="48" t="str">
        <f t="shared" si="474"/>
        <v>ת פתח תקווה</v>
      </c>
      <c r="D15228" s="1" t="s">
        <v>4909</v>
      </c>
      <c r="E15228" s="1"/>
      <c r="F15228" s="2">
        <v>7</v>
      </c>
      <c r="G15228" s="2">
        <f>INDEX(תוצאות_בחירות,MATCH(C15228,siot!$F$3:$F$1887,0),27)</f>
        <v>3</v>
      </c>
      <c r="H15228" s="2" t="b">
        <f t="shared" si="475"/>
        <v>0</v>
      </c>
      <c r="I15228" s="1" t="s">
        <v>2</v>
      </c>
      <c r="J15228" s="1" t="s">
        <v>4915</v>
      </c>
      <c r="K15228" s="1"/>
    </row>
    <row r="15229" spans="1:11" hidden="1">
      <c r="A15229" s="1" t="s">
        <v>4910</v>
      </c>
      <c r="B15229" s="1" t="s">
        <v>84</v>
      </c>
      <c r="C15229" s="48" t="str">
        <f t="shared" si="474"/>
        <v>ת פתח תקווה</v>
      </c>
      <c r="D15229" s="1" t="s">
        <v>4909</v>
      </c>
      <c r="E15229" s="1"/>
      <c r="F15229" s="2">
        <v>8</v>
      </c>
      <c r="G15229" s="2">
        <f>INDEX(תוצאות_בחירות,MATCH(C15229,siot!$F$3:$F$1887,0),27)</f>
        <v>3</v>
      </c>
      <c r="H15229" s="2" t="b">
        <f t="shared" si="475"/>
        <v>0</v>
      </c>
      <c r="I15229" s="1" t="s">
        <v>2</v>
      </c>
      <c r="J15229" s="1" t="s">
        <v>4914</v>
      </c>
      <c r="K15229" s="1"/>
    </row>
    <row r="15230" spans="1:11" hidden="1">
      <c r="A15230" s="1" t="s">
        <v>4910</v>
      </c>
      <c r="B15230" s="1" t="s">
        <v>84</v>
      </c>
      <c r="C15230" s="48" t="str">
        <f t="shared" si="474"/>
        <v>ת פתח תקווה</v>
      </c>
      <c r="D15230" s="1" t="s">
        <v>4909</v>
      </c>
      <c r="E15230" s="1"/>
      <c r="F15230" s="2">
        <v>9</v>
      </c>
      <c r="G15230" s="2">
        <f>INDEX(תוצאות_בחירות,MATCH(C15230,siot!$F$3:$F$1887,0),27)</f>
        <v>3</v>
      </c>
      <c r="H15230" s="2" t="b">
        <f t="shared" si="475"/>
        <v>0</v>
      </c>
      <c r="I15230" s="1" t="s">
        <v>2</v>
      </c>
      <c r="J15230" s="1" t="s">
        <v>4913</v>
      </c>
      <c r="K15230" s="1"/>
    </row>
    <row r="15231" spans="1:11" hidden="1">
      <c r="A15231" s="1" t="s">
        <v>4910</v>
      </c>
      <c r="B15231" s="1" t="s">
        <v>84</v>
      </c>
      <c r="C15231" s="48" t="str">
        <f t="shared" si="474"/>
        <v>ת פתח תקווה</v>
      </c>
      <c r="D15231" s="1" t="s">
        <v>4909</v>
      </c>
      <c r="E15231" s="1"/>
      <c r="F15231" s="2">
        <v>10</v>
      </c>
      <c r="G15231" s="2">
        <f>INDEX(תוצאות_בחירות,MATCH(C15231,siot!$F$3:$F$1887,0),27)</f>
        <v>3</v>
      </c>
      <c r="H15231" s="2" t="b">
        <f t="shared" si="475"/>
        <v>0</v>
      </c>
      <c r="I15231" s="1" t="s">
        <v>2</v>
      </c>
      <c r="J15231" s="1" t="s">
        <v>4912</v>
      </c>
      <c r="K15231" s="1"/>
    </row>
    <row r="15232" spans="1:11" hidden="1">
      <c r="A15232" s="1" t="s">
        <v>4910</v>
      </c>
      <c r="B15232" s="1" t="s">
        <v>84</v>
      </c>
      <c r="C15232" s="48" t="str">
        <f t="shared" si="474"/>
        <v>ת פתח תקווה</v>
      </c>
      <c r="D15232" s="1" t="s">
        <v>4909</v>
      </c>
      <c r="E15232" s="1"/>
      <c r="F15232" s="2">
        <v>11</v>
      </c>
      <c r="G15232" s="2">
        <f>INDEX(תוצאות_בחירות,MATCH(C15232,siot!$F$3:$F$1887,0),27)</f>
        <v>3</v>
      </c>
      <c r="H15232" s="2" t="b">
        <f t="shared" si="475"/>
        <v>0</v>
      </c>
      <c r="I15232" s="1" t="s">
        <v>2</v>
      </c>
      <c r="J15232" s="1" t="s">
        <v>4911</v>
      </c>
      <c r="K15232" s="1"/>
    </row>
    <row r="15233" spans="1:11" hidden="1">
      <c r="A15233" s="1" t="s">
        <v>4910</v>
      </c>
      <c r="B15233" s="1" t="s">
        <v>84</v>
      </c>
      <c r="C15233" s="48" t="str">
        <f t="shared" si="474"/>
        <v>ת פתח תקווה</v>
      </c>
      <c r="D15233" s="1" t="s">
        <v>4909</v>
      </c>
      <c r="E15233" s="1"/>
      <c r="F15233" s="2">
        <v>12</v>
      </c>
      <c r="G15233" s="2">
        <f>INDEX(תוצאות_בחירות,MATCH(C15233,siot!$F$3:$F$1887,0),27)</f>
        <v>3</v>
      </c>
      <c r="H15233" s="2" t="b">
        <f t="shared" si="475"/>
        <v>0</v>
      </c>
      <c r="I15233" s="1" t="s">
        <v>2</v>
      </c>
      <c r="J15233" s="1" t="s">
        <v>4908</v>
      </c>
      <c r="K15233" s="1"/>
    </row>
    <row r="15234" spans="1:11" hidden="1">
      <c r="A15234" s="1" t="s">
        <v>4790</v>
      </c>
      <c r="B15234" s="1" t="s">
        <v>70</v>
      </c>
      <c r="C15234" s="48" t="str">
        <f t="shared" si="474"/>
        <v>א צפת</v>
      </c>
      <c r="D15234" s="1" t="s">
        <v>4899</v>
      </c>
      <c r="E15234" s="1" t="s">
        <v>3</v>
      </c>
      <c r="F15234" s="2" t="s">
        <v>19548</v>
      </c>
      <c r="G15234" s="2">
        <f>INDEX(תוצאות_בחירות,MATCH(C15234,siot!$F$3:$F$1887,0),27)</f>
        <v>1</v>
      </c>
      <c r="H15234" s="2" t="b">
        <f t="shared" si="475"/>
        <v>0</v>
      </c>
      <c r="I15234" s="1"/>
      <c r="J15234" s="1"/>
      <c r="K15234" s="1"/>
    </row>
    <row r="15235" spans="1:11">
      <c r="A15235" s="1" t="s">
        <v>4790</v>
      </c>
      <c r="B15235" s="1" t="s">
        <v>70</v>
      </c>
      <c r="C15235" s="48" t="str">
        <f t="shared" si="474"/>
        <v>א צפת</v>
      </c>
      <c r="D15235" s="1" t="s">
        <v>4899</v>
      </c>
      <c r="E15235" s="1"/>
      <c r="F15235" s="2">
        <v>1</v>
      </c>
      <c r="G15235" s="2">
        <f>INDEX(תוצאות_בחירות,MATCH(C15235,siot!$F$3:$F$1887,0),27)</f>
        <v>1</v>
      </c>
      <c r="H15235" s="2" t="b">
        <f t="shared" si="475"/>
        <v>1</v>
      </c>
      <c r="I15235" s="1" t="s">
        <v>2</v>
      </c>
      <c r="J15235" s="1" t="s">
        <v>4907</v>
      </c>
      <c r="K15235" s="1">
        <v>1</v>
      </c>
    </row>
    <row r="15236" spans="1:11" hidden="1">
      <c r="A15236" s="1" t="s">
        <v>4790</v>
      </c>
      <c r="B15236" s="1" t="s">
        <v>70</v>
      </c>
      <c r="C15236" s="48" t="str">
        <f t="shared" ref="C15236:C15299" si="476">B15236&amp;" "&amp;A15236</f>
        <v>א צפת</v>
      </c>
      <c r="D15236" s="1" t="s">
        <v>4899</v>
      </c>
      <c r="E15236" s="1"/>
      <c r="F15236" s="2">
        <v>2</v>
      </c>
      <c r="G15236" s="2">
        <f>INDEX(תוצאות_בחירות,MATCH(C15236,siot!$F$3:$F$1887,0),27)</f>
        <v>1</v>
      </c>
      <c r="H15236" s="2" t="b">
        <f t="shared" ref="H15236:H15299" si="477">IF(OR(F15236&lt;G15236,G15236=F15236),TRUE,FALSE)</f>
        <v>0</v>
      </c>
      <c r="I15236" s="1" t="s">
        <v>2</v>
      </c>
      <c r="J15236" s="1" t="s">
        <v>4906</v>
      </c>
      <c r="K15236" s="1"/>
    </row>
    <row r="15237" spans="1:11" hidden="1">
      <c r="A15237" s="1" t="s">
        <v>4790</v>
      </c>
      <c r="B15237" s="1" t="s">
        <v>70</v>
      </c>
      <c r="C15237" s="48" t="str">
        <f t="shared" si="476"/>
        <v>א צפת</v>
      </c>
      <c r="D15237" s="1" t="s">
        <v>4899</v>
      </c>
      <c r="E15237" s="1"/>
      <c r="F15237" s="2">
        <v>3</v>
      </c>
      <c r="G15237" s="2">
        <f>INDEX(תוצאות_בחירות,MATCH(C15237,siot!$F$3:$F$1887,0),27)</f>
        <v>1</v>
      </c>
      <c r="H15237" s="2" t="b">
        <f t="shared" si="477"/>
        <v>0</v>
      </c>
      <c r="I15237" s="1" t="s">
        <v>2</v>
      </c>
      <c r="J15237" s="1" t="s">
        <v>4905</v>
      </c>
      <c r="K15237" s="1"/>
    </row>
    <row r="15238" spans="1:11" hidden="1">
      <c r="A15238" s="1" t="s">
        <v>4790</v>
      </c>
      <c r="B15238" s="1" t="s">
        <v>70</v>
      </c>
      <c r="C15238" s="48" t="str">
        <f t="shared" si="476"/>
        <v>א צפת</v>
      </c>
      <c r="D15238" s="1" t="s">
        <v>4899</v>
      </c>
      <c r="E15238" s="1"/>
      <c r="F15238" s="2">
        <v>4</v>
      </c>
      <c r="G15238" s="2">
        <f>INDEX(תוצאות_בחירות,MATCH(C15238,siot!$F$3:$F$1887,0),27)</f>
        <v>1</v>
      </c>
      <c r="H15238" s="2" t="b">
        <f t="shared" si="477"/>
        <v>0</v>
      </c>
      <c r="I15238" s="1" t="s">
        <v>2</v>
      </c>
      <c r="J15238" s="1" t="s">
        <v>4904</v>
      </c>
      <c r="K15238" s="1"/>
    </row>
    <row r="15239" spans="1:11" hidden="1">
      <c r="A15239" s="1" t="s">
        <v>4790</v>
      </c>
      <c r="B15239" s="1" t="s">
        <v>70</v>
      </c>
      <c r="C15239" s="48" t="str">
        <f t="shared" si="476"/>
        <v>א צפת</v>
      </c>
      <c r="D15239" s="1" t="s">
        <v>4899</v>
      </c>
      <c r="E15239" s="1"/>
      <c r="F15239" s="2">
        <v>5</v>
      </c>
      <c r="G15239" s="2">
        <f>INDEX(תוצאות_בחירות,MATCH(C15239,siot!$F$3:$F$1887,0),27)</f>
        <v>1</v>
      </c>
      <c r="H15239" s="2" t="b">
        <f t="shared" si="477"/>
        <v>0</v>
      </c>
      <c r="I15239" s="1" t="s">
        <v>2</v>
      </c>
      <c r="J15239" s="1" t="s">
        <v>4903</v>
      </c>
      <c r="K15239" s="1"/>
    </row>
    <row r="15240" spans="1:11" hidden="1">
      <c r="A15240" s="1" t="s">
        <v>4790</v>
      </c>
      <c r="B15240" s="1" t="s">
        <v>70</v>
      </c>
      <c r="C15240" s="48" t="str">
        <f t="shared" si="476"/>
        <v>א צפת</v>
      </c>
      <c r="D15240" s="1" t="s">
        <v>4899</v>
      </c>
      <c r="E15240" s="1"/>
      <c r="F15240" s="2">
        <v>6</v>
      </c>
      <c r="G15240" s="2">
        <f>INDEX(תוצאות_בחירות,MATCH(C15240,siot!$F$3:$F$1887,0),27)</f>
        <v>1</v>
      </c>
      <c r="H15240" s="2" t="b">
        <f t="shared" si="477"/>
        <v>0</v>
      </c>
      <c r="I15240" s="1" t="s">
        <v>2</v>
      </c>
      <c r="J15240" s="1" t="s">
        <v>4902</v>
      </c>
      <c r="K15240" s="1"/>
    </row>
    <row r="15241" spans="1:11" hidden="1">
      <c r="A15241" s="1" t="s">
        <v>4790</v>
      </c>
      <c r="B15241" s="1" t="s">
        <v>70</v>
      </c>
      <c r="C15241" s="48" t="str">
        <f t="shared" si="476"/>
        <v>א צפת</v>
      </c>
      <c r="D15241" s="1" t="s">
        <v>4899</v>
      </c>
      <c r="E15241" s="1"/>
      <c r="F15241" s="2">
        <v>7</v>
      </c>
      <c r="G15241" s="2">
        <f>INDEX(תוצאות_בחירות,MATCH(C15241,siot!$F$3:$F$1887,0),27)</f>
        <v>1</v>
      </c>
      <c r="H15241" s="2" t="b">
        <f t="shared" si="477"/>
        <v>0</v>
      </c>
      <c r="I15241" s="1" t="s">
        <v>2</v>
      </c>
      <c r="J15241" s="1" t="s">
        <v>4901</v>
      </c>
      <c r="K15241" s="1"/>
    </row>
    <row r="15242" spans="1:11" hidden="1">
      <c r="A15242" s="1" t="s">
        <v>4790</v>
      </c>
      <c r="B15242" s="1" t="s">
        <v>70</v>
      </c>
      <c r="C15242" s="48" t="str">
        <f t="shared" si="476"/>
        <v>א צפת</v>
      </c>
      <c r="D15242" s="1" t="s">
        <v>4899</v>
      </c>
      <c r="E15242" s="1"/>
      <c r="F15242" s="2">
        <v>8</v>
      </c>
      <c r="G15242" s="2">
        <f>INDEX(תוצאות_בחירות,MATCH(C15242,siot!$F$3:$F$1887,0),27)</f>
        <v>1</v>
      </c>
      <c r="H15242" s="2" t="b">
        <f t="shared" si="477"/>
        <v>0</v>
      </c>
      <c r="I15242" s="1" t="s">
        <v>2</v>
      </c>
      <c r="J15242" s="1" t="s">
        <v>4900</v>
      </c>
      <c r="K15242" s="1"/>
    </row>
    <row r="15243" spans="1:11" hidden="1">
      <c r="A15243" s="1" t="s">
        <v>4790</v>
      </c>
      <c r="B15243" s="1" t="s">
        <v>70</v>
      </c>
      <c r="C15243" s="48" t="str">
        <f t="shared" si="476"/>
        <v>א צפת</v>
      </c>
      <c r="D15243" s="1" t="s">
        <v>4899</v>
      </c>
      <c r="E15243" s="1"/>
      <c r="F15243" s="2">
        <v>9</v>
      </c>
      <c r="G15243" s="2">
        <f>INDEX(תוצאות_בחירות,MATCH(C15243,siot!$F$3:$F$1887,0),27)</f>
        <v>1</v>
      </c>
      <c r="H15243" s="2" t="b">
        <f t="shared" si="477"/>
        <v>0</v>
      </c>
      <c r="I15243" s="1" t="s">
        <v>2</v>
      </c>
      <c r="J15243" s="1" t="s">
        <v>4898</v>
      </c>
      <c r="K15243" s="1"/>
    </row>
    <row r="15244" spans="1:11" hidden="1">
      <c r="A15244" s="1" t="s">
        <v>4790</v>
      </c>
      <c r="B15244" s="1" t="s">
        <v>3822</v>
      </c>
      <c r="C15244" s="48" t="str">
        <f t="shared" si="476"/>
        <v>ג צפת</v>
      </c>
      <c r="D15244" s="1" t="s">
        <v>4888</v>
      </c>
      <c r="E15244" s="1" t="s">
        <v>3</v>
      </c>
      <c r="F15244" s="2" t="s">
        <v>19548</v>
      </c>
      <c r="G15244" s="2">
        <f>INDEX(תוצאות_בחירות,MATCH(C15244,siot!$F$3:$F$1887,0),27)</f>
        <v>1</v>
      </c>
      <c r="H15244" s="2" t="b">
        <f t="shared" si="477"/>
        <v>0</v>
      </c>
      <c r="I15244" s="1"/>
      <c r="J15244" s="1"/>
      <c r="K15244" s="1"/>
    </row>
    <row r="15245" spans="1:11">
      <c r="A15245" s="1" t="s">
        <v>4790</v>
      </c>
      <c r="B15245" s="1" t="s">
        <v>3822</v>
      </c>
      <c r="C15245" s="48" t="str">
        <f t="shared" si="476"/>
        <v>ג צפת</v>
      </c>
      <c r="D15245" s="1" t="s">
        <v>4888</v>
      </c>
      <c r="E15245" s="1"/>
      <c r="F15245" s="2">
        <v>1</v>
      </c>
      <c r="G15245" s="2">
        <f>INDEX(תוצאות_בחירות,MATCH(C15245,siot!$F$3:$F$1887,0),27)</f>
        <v>1</v>
      </c>
      <c r="H15245" s="2" t="b">
        <f t="shared" si="477"/>
        <v>1</v>
      </c>
      <c r="I15245" s="1" t="s">
        <v>2</v>
      </c>
      <c r="J15245" s="1" t="s">
        <v>4897</v>
      </c>
      <c r="K15245" s="1"/>
    </row>
    <row r="15246" spans="1:11" hidden="1">
      <c r="A15246" s="1" t="s">
        <v>4790</v>
      </c>
      <c r="B15246" s="1" t="s">
        <v>3822</v>
      </c>
      <c r="C15246" s="48" t="str">
        <f t="shared" si="476"/>
        <v>ג צפת</v>
      </c>
      <c r="D15246" s="1" t="s">
        <v>4888</v>
      </c>
      <c r="E15246" s="1"/>
      <c r="F15246" s="2">
        <v>2</v>
      </c>
      <c r="G15246" s="2">
        <f>INDEX(תוצאות_בחירות,MATCH(C15246,siot!$F$3:$F$1887,0),27)</f>
        <v>1</v>
      </c>
      <c r="H15246" s="2" t="b">
        <f t="shared" si="477"/>
        <v>0</v>
      </c>
      <c r="I15246" s="1" t="s">
        <v>2</v>
      </c>
      <c r="J15246" s="1" t="s">
        <v>4896</v>
      </c>
      <c r="K15246" s="1"/>
    </row>
    <row r="15247" spans="1:11" hidden="1">
      <c r="A15247" s="1" t="s">
        <v>4790</v>
      </c>
      <c r="B15247" s="1" t="s">
        <v>3822</v>
      </c>
      <c r="C15247" s="48" t="str">
        <f t="shared" si="476"/>
        <v>ג צפת</v>
      </c>
      <c r="D15247" s="1" t="s">
        <v>4888</v>
      </c>
      <c r="E15247" s="1"/>
      <c r="F15247" s="2">
        <v>3</v>
      </c>
      <c r="G15247" s="2">
        <f>INDEX(תוצאות_בחירות,MATCH(C15247,siot!$F$3:$F$1887,0),27)</f>
        <v>1</v>
      </c>
      <c r="H15247" s="2" t="b">
        <f t="shared" si="477"/>
        <v>0</v>
      </c>
      <c r="I15247" s="1" t="s">
        <v>2</v>
      </c>
      <c r="J15247" s="1" t="s">
        <v>4895</v>
      </c>
      <c r="K15247" s="1"/>
    </row>
    <row r="15248" spans="1:11" hidden="1">
      <c r="A15248" s="1" t="s">
        <v>4790</v>
      </c>
      <c r="B15248" s="1" t="s">
        <v>3822</v>
      </c>
      <c r="C15248" s="48" t="str">
        <f t="shared" si="476"/>
        <v>ג צפת</v>
      </c>
      <c r="D15248" s="1" t="s">
        <v>4888</v>
      </c>
      <c r="E15248" s="1"/>
      <c r="F15248" s="2">
        <v>4</v>
      </c>
      <c r="G15248" s="2">
        <f>INDEX(תוצאות_בחירות,MATCH(C15248,siot!$F$3:$F$1887,0),27)</f>
        <v>1</v>
      </c>
      <c r="H15248" s="2" t="b">
        <f t="shared" si="477"/>
        <v>0</v>
      </c>
      <c r="I15248" s="1" t="s">
        <v>2</v>
      </c>
      <c r="J15248" s="1" t="s">
        <v>4894</v>
      </c>
      <c r="K15248" s="1"/>
    </row>
    <row r="15249" spans="1:11" hidden="1">
      <c r="A15249" s="1" t="s">
        <v>4790</v>
      </c>
      <c r="B15249" s="1" t="s">
        <v>3822</v>
      </c>
      <c r="C15249" s="48" t="str">
        <f t="shared" si="476"/>
        <v>ג צפת</v>
      </c>
      <c r="D15249" s="1" t="s">
        <v>4888</v>
      </c>
      <c r="E15249" s="1"/>
      <c r="F15249" s="2">
        <v>5</v>
      </c>
      <c r="G15249" s="2">
        <f>INDEX(תוצאות_בחירות,MATCH(C15249,siot!$F$3:$F$1887,0),27)</f>
        <v>1</v>
      </c>
      <c r="H15249" s="2" t="b">
        <f t="shared" si="477"/>
        <v>0</v>
      </c>
      <c r="I15249" s="1" t="s">
        <v>2</v>
      </c>
      <c r="J15249" s="1" t="s">
        <v>4893</v>
      </c>
      <c r="K15249" s="1"/>
    </row>
    <row r="15250" spans="1:11" hidden="1">
      <c r="A15250" s="1" t="s">
        <v>4790</v>
      </c>
      <c r="B15250" s="1" t="s">
        <v>3822</v>
      </c>
      <c r="C15250" s="48" t="str">
        <f t="shared" si="476"/>
        <v>ג צפת</v>
      </c>
      <c r="D15250" s="1" t="s">
        <v>4888</v>
      </c>
      <c r="E15250" s="1"/>
      <c r="F15250" s="2">
        <v>6</v>
      </c>
      <c r="G15250" s="2">
        <f>INDEX(תוצאות_בחירות,MATCH(C15250,siot!$F$3:$F$1887,0),27)</f>
        <v>1</v>
      </c>
      <c r="H15250" s="2" t="b">
        <f t="shared" si="477"/>
        <v>0</v>
      </c>
      <c r="I15250" s="1" t="s">
        <v>2</v>
      </c>
      <c r="J15250" s="1" t="s">
        <v>4892</v>
      </c>
      <c r="K15250" s="1"/>
    </row>
    <row r="15251" spans="1:11" hidden="1">
      <c r="A15251" s="1" t="s">
        <v>4790</v>
      </c>
      <c r="B15251" s="1" t="s">
        <v>3822</v>
      </c>
      <c r="C15251" s="48" t="str">
        <f t="shared" si="476"/>
        <v>ג צפת</v>
      </c>
      <c r="D15251" s="1" t="s">
        <v>4888</v>
      </c>
      <c r="E15251" s="1"/>
      <c r="F15251" s="2">
        <v>7</v>
      </c>
      <c r="G15251" s="2">
        <f>INDEX(תוצאות_בחירות,MATCH(C15251,siot!$F$3:$F$1887,0),27)</f>
        <v>1</v>
      </c>
      <c r="H15251" s="2" t="b">
        <f t="shared" si="477"/>
        <v>0</v>
      </c>
      <c r="I15251" s="1" t="s">
        <v>2</v>
      </c>
      <c r="J15251" s="1" t="s">
        <v>4891</v>
      </c>
      <c r="K15251" s="1"/>
    </row>
    <row r="15252" spans="1:11" hidden="1">
      <c r="A15252" s="1" t="s">
        <v>4790</v>
      </c>
      <c r="B15252" s="1" t="s">
        <v>3822</v>
      </c>
      <c r="C15252" s="48" t="str">
        <f t="shared" si="476"/>
        <v>ג צפת</v>
      </c>
      <c r="D15252" s="1" t="s">
        <v>4888</v>
      </c>
      <c r="E15252" s="1"/>
      <c r="F15252" s="2">
        <v>8</v>
      </c>
      <c r="G15252" s="2">
        <f>INDEX(תוצאות_בחירות,MATCH(C15252,siot!$F$3:$F$1887,0),27)</f>
        <v>1</v>
      </c>
      <c r="H15252" s="2" t="b">
        <f t="shared" si="477"/>
        <v>0</v>
      </c>
      <c r="I15252" s="1" t="s">
        <v>2</v>
      </c>
      <c r="J15252" s="1" t="s">
        <v>4890</v>
      </c>
      <c r="K15252" s="1"/>
    </row>
    <row r="15253" spans="1:11" hidden="1">
      <c r="A15253" s="1" t="s">
        <v>4790</v>
      </c>
      <c r="B15253" s="1" t="s">
        <v>3822</v>
      </c>
      <c r="C15253" s="48" t="str">
        <f t="shared" si="476"/>
        <v>ג צפת</v>
      </c>
      <c r="D15253" s="1" t="s">
        <v>4888</v>
      </c>
      <c r="E15253" s="1"/>
      <c r="F15253" s="2">
        <v>9</v>
      </c>
      <c r="G15253" s="2">
        <f>INDEX(תוצאות_בחירות,MATCH(C15253,siot!$F$3:$F$1887,0),27)</f>
        <v>1</v>
      </c>
      <c r="H15253" s="2" t="b">
        <f t="shared" si="477"/>
        <v>0</v>
      </c>
      <c r="I15253" s="1" t="s">
        <v>2</v>
      </c>
      <c r="J15253" s="1" t="s">
        <v>4889</v>
      </c>
      <c r="K15253" s="1"/>
    </row>
    <row r="15254" spans="1:11" hidden="1">
      <c r="A15254" s="1" t="s">
        <v>4790</v>
      </c>
      <c r="B15254" s="1" t="s">
        <v>3822</v>
      </c>
      <c r="C15254" s="48" t="str">
        <f t="shared" si="476"/>
        <v>ג צפת</v>
      </c>
      <c r="D15254" s="1" t="s">
        <v>4888</v>
      </c>
      <c r="E15254" s="1"/>
      <c r="F15254" s="2">
        <v>10</v>
      </c>
      <c r="G15254" s="2">
        <f>INDEX(תוצאות_בחירות,MATCH(C15254,siot!$F$3:$F$1887,0),27)</f>
        <v>1</v>
      </c>
      <c r="H15254" s="2" t="b">
        <f t="shared" si="477"/>
        <v>0</v>
      </c>
      <c r="I15254" s="1" t="s">
        <v>2</v>
      </c>
      <c r="J15254" s="1" t="s">
        <v>4887</v>
      </c>
      <c r="K15254" s="1"/>
    </row>
    <row r="15255" spans="1:11" hidden="1">
      <c r="A15255" s="1" t="s">
        <v>4790</v>
      </c>
      <c r="B15255" s="1" t="s">
        <v>3586</v>
      </c>
      <c r="C15255" s="48" t="str">
        <f t="shared" si="476"/>
        <v>זה צפת</v>
      </c>
      <c r="D15255" s="1" t="s">
        <v>4873</v>
      </c>
      <c r="E15255" s="1" t="s">
        <v>18</v>
      </c>
      <c r="F15255" s="2" t="s">
        <v>19548</v>
      </c>
      <c r="G15255" s="2">
        <f>INDEX(תוצאות_בחירות,MATCH(C15255,siot!$F$3:$F$1887,0),27)</f>
        <v>0</v>
      </c>
      <c r="H15255" s="2" t="b">
        <f t="shared" si="477"/>
        <v>0</v>
      </c>
      <c r="I15255" s="1"/>
      <c r="J15255" s="1"/>
      <c r="K15255" s="1"/>
    </row>
    <row r="15256" spans="1:11" hidden="1">
      <c r="A15256" s="1" t="s">
        <v>4790</v>
      </c>
      <c r="B15256" s="1" t="s">
        <v>3586</v>
      </c>
      <c r="C15256" s="48" t="str">
        <f t="shared" si="476"/>
        <v>זה צפת</v>
      </c>
      <c r="D15256" s="1" t="s">
        <v>4873</v>
      </c>
      <c r="E15256" s="1" t="s">
        <v>17</v>
      </c>
      <c r="F15256" s="2">
        <v>1</v>
      </c>
      <c r="G15256" s="2">
        <f>INDEX(תוצאות_בחירות,MATCH(C15256,siot!$F$3:$F$1887,0),27)</f>
        <v>0</v>
      </c>
      <c r="H15256" s="2" t="b">
        <f t="shared" si="477"/>
        <v>0</v>
      </c>
      <c r="I15256" s="1" t="s">
        <v>2</v>
      </c>
      <c r="J15256" s="1" t="s">
        <v>4886</v>
      </c>
      <c r="K15256" s="1"/>
    </row>
    <row r="15257" spans="1:11" hidden="1">
      <c r="A15257" s="1" t="s">
        <v>4790</v>
      </c>
      <c r="B15257" s="1" t="s">
        <v>3586</v>
      </c>
      <c r="C15257" s="48" t="str">
        <f t="shared" si="476"/>
        <v>זה צפת</v>
      </c>
      <c r="D15257" s="1" t="s">
        <v>4873</v>
      </c>
      <c r="E15257" s="1"/>
      <c r="F15257" s="2">
        <v>2</v>
      </c>
      <c r="G15257" s="2">
        <f>INDEX(תוצאות_בחירות,MATCH(C15257,siot!$F$3:$F$1887,0),27)</f>
        <v>0</v>
      </c>
      <c r="H15257" s="2" t="b">
        <f t="shared" si="477"/>
        <v>0</v>
      </c>
      <c r="I15257" s="1" t="s">
        <v>2</v>
      </c>
      <c r="J15257" s="1" t="s">
        <v>4885</v>
      </c>
      <c r="K15257" s="1"/>
    </row>
    <row r="15258" spans="1:11" hidden="1">
      <c r="A15258" s="1" t="s">
        <v>4790</v>
      </c>
      <c r="B15258" s="1" t="s">
        <v>3586</v>
      </c>
      <c r="C15258" s="48" t="str">
        <f t="shared" si="476"/>
        <v>זה צפת</v>
      </c>
      <c r="D15258" s="1" t="s">
        <v>4873</v>
      </c>
      <c r="E15258" s="1"/>
      <c r="F15258" s="2">
        <v>3</v>
      </c>
      <c r="G15258" s="2">
        <f>INDEX(תוצאות_בחירות,MATCH(C15258,siot!$F$3:$F$1887,0),27)</f>
        <v>0</v>
      </c>
      <c r="H15258" s="2" t="b">
        <f t="shared" si="477"/>
        <v>0</v>
      </c>
      <c r="I15258" s="1" t="s">
        <v>2</v>
      </c>
      <c r="J15258" s="1" t="s">
        <v>4884</v>
      </c>
      <c r="K15258" s="1"/>
    </row>
    <row r="15259" spans="1:11" hidden="1">
      <c r="A15259" s="1" t="s">
        <v>4790</v>
      </c>
      <c r="B15259" s="1" t="s">
        <v>3586</v>
      </c>
      <c r="C15259" s="48" t="str">
        <f t="shared" si="476"/>
        <v>זה צפת</v>
      </c>
      <c r="D15259" s="1" t="s">
        <v>4873</v>
      </c>
      <c r="E15259" s="1"/>
      <c r="F15259" s="2">
        <v>4</v>
      </c>
      <c r="G15259" s="2">
        <f>INDEX(תוצאות_בחירות,MATCH(C15259,siot!$F$3:$F$1887,0),27)</f>
        <v>0</v>
      </c>
      <c r="H15259" s="2" t="b">
        <f t="shared" si="477"/>
        <v>0</v>
      </c>
      <c r="I15259" s="1" t="s">
        <v>2</v>
      </c>
      <c r="J15259" s="1" t="s">
        <v>4883</v>
      </c>
      <c r="K15259" s="1"/>
    </row>
    <row r="15260" spans="1:11" hidden="1">
      <c r="A15260" s="1" t="s">
        <v>4790</v>
      </c>
      <c r="B15260" s="1" t="s">
        <v>3586</v>
      </c>
      <c r="C15260" s="48" t="str">
        <f t="shared" si="476"/>
        <v>זה צפת</v>
      </c>
      <c r="D15260" s="1" t="s">
        <v>4873</v>
      </c>
      <c r="E15260" s="1"/>
      <c r="F15260" s="2">
        <v>5</v>
      </c>
      <c r="G15260" s="2">
        <f>INDEX(תוצאות_בחירות,MATCH(C15260,siot!$F$3:$F$1887,0),27)</f>
        <v>0</v>
      </c>
      <c r="H15260" s="2" t="b">
        <f t="shared" si="477"/>
        <v>0</v>
      </c>
      <c r="I15260" s="1" t="s">
        <v>2</v>
      </c>
      <c r="J15260" s="1" t="s">
        <v>4882</v>
      </c>
      <c r="K15260" s="1"/>
    </row>
    <row r="15261" spans="1:11" hidden="1">
      <c r="A15261" s="1" t="s">
        <v>4790</v>
      </c>
      <c r="B15261" s="1" t="s">
        <v>3586</v>
      </c>
      <c r="C15261" s="48" t="str">
        <f t="shared" si="476"/>
        <v>זה צפת</v>
      </c>
      <c r="D15261" s="1" t="s">
        <v>4873</v>
      </c>
      <c r="E15261" s="1"/>
      <c r="F15261" s="2">
        <v>6</v>
      </c>
      <c r="G15261" s="2">
        <f>INDEX(תוצאות_בחירות,MATCH(C15261,siot!$F$3:$F$1887,0),27)</f>
        <v>0</v>
      </c>
      <c r="H15261" s="2" t="b">
        <f t="shared" si="477"/>
        <v>0</v>
      </c>
      <c r="I15261" s="1" t="s">
        <v>2</v>
      </c>
      <c r="J15261" s="1" t="s">
        <v>4881</v>
      </c>
      <c r="K15261" s="1"/>
    </row>
    <row r="15262" spans="1:11" hidden="1">
      <c r="A15262" s="1" t="s">
        <v>4790</v>
      </c>
      <c r="B15262" s="1" t="s">
        <v>3586</v>
      </c>
      <c r="C15262" s="48" t="str">
        <f t="shared" si="476"/>
        <v>זה צפת</v>
      </c>
      <c r="D15262" s="1" t="s">
        <v>4873</v>
      </c>
      <c r="E15262" s="1"/>
      <c r="F15262" s="2">
        <v>7</v>
      </c>
      <c r="G15262" s="2">
        <f>INDEX(תוצאות_בחירות,MATCH(C15262,siot!$F$3:$F$1887,0),27)</f>
        <v>0</v>
      </c>
      <c r="H15262" s="2" t="b">
        <f t="shared" si="477"/>
        <v>0</v>
      </c>
      <c r="I15262" s="1" t="s">
        <v>2</v>
      </c>
      <c r="J15262" s="1" t="s">
        <v>4880</v>
      </c>
      <c r="K15262" s="1"/>
    </row>
    <row r="15263" spans="1:11" hidden="1">
      <c r="A15263" s="1" t="s">
        <v>4790</v>
      </c>
      <c r="B15263" s="1" t="s">
        <v>3586</v>
      </c>
      <c r="C15263" s="48" t="str">
        <f t="shared" si="476"/>
        <v>זה צפת</v>
      </c>
      <c r="D15263" s="1" t="s">
        <v>4873</v>
      </c>
      <c r="E15263" s="1"/>
      <c r="F15263" s="2">
        <v>8</v>
      </c>
      <c r="G15263" s="2">
        <f>INDEX(תוצאות_בחירות,MATCH(C15263,siot!$F$3:$F$1887,0),27)</f>
        <v>0</v>
      </c>
      <c r="H15263" s="2" t="b">
        <f t="shared" si="477"/>
        <v>0</v>
      </c>
      <c r="I15263" s="1" t="s">
        <v>2</v>
      </c>
      <c r="J15263" s="1" t="s">
        <v>4879</v>
      </c>
      <c r="K15263" s="1"/>
    </row>
    <row r="15264" spans="1:11" hidden="1">
      <c r="A15264" s="1" t="s">
        <v>4790</v>
      </c>
      <c r="B15264" s="1" t="s">
        <v>3586</v>
      </c>
      <c r="C15264" s="48" t="str">
        <f t="shared" si="476"/>
        <v>זה צפת</v>
      </c>
      <c r="D15264" s="1" t="s">
        <v>4873</v>
      </c>
      <c r="E15264" s="1"/>
      <c r="F15264" s="2">
        <v>9</v>
      </c>
      <c r="G15264" s="2">
        <f>INDEX(תוצאות_בחירות,MATCH(C15264,siot!$F$3:$F$1887,0),27)</f>
        <v>0</v>
      </c>
      <c r="H15264" s="2" t="b">
        <f t="shared" si="477"/>
        <v>0</v>
      </c>
      <c r="I15264" s="1" t="s">
        <v>2</v>
      </c>
      <c r="J15264" s="1" t="s">
        <v>4878</v>
      </c>
      <c r="K15264" s="1"/>
    </row>
    <row r="15265" spans="1:11" hidden="1">
      <c r="A15265" s="1" t="s">
        <v>4790</v>
      </c>
      <c r="B15265" s="1" t="s">
        <v>3586</v>
      </c>
      <c r="C15265" s="48" t="str">
        <f t="shared" si="476"/>
        <v>זה צפת</v>
      </c>
      <c r="D15265" s="1" t="s">
        <v>4873</v>
      </c>
      <c r="E15265" s="1"/>
      <c r="F15265" s="2">
        <v>10</v>
      </c>
      <c r="G15265" s="2">
        <f>INDEX(תוצאות_בחירות,MATCH(C15265,siot!$F$3:$F$1887,0),27)</f>
        <v>0</v>
      </c>
      <c r="H15265" s="2" t="b">
        <f t="shared" si="477"/>
        <v>0</v>
      </c>
      <c r="I15265" s="1" t="s">
        <v>2</v>
      </c>
      <c r="J15265" s="1" t="s">
        <v>4877</v>
      </c>
      <c r="K15265" s="1"/>
    </row>
    <row r="15266" spans="1:11" hidden="1">
      <c r="A15266" s="1" t="s">
        <v>4790</v>
      </c>
      <c r="B15266" s="1" t="s">
        <v>3586</v>
      </c>
      <c r="C15266" s="48" t="str">
        <f t="shared" si="476"/>
        <v>זה צפת</v>
      </c>
      <c r="D15266" s="1" t="s">
        <v>4873</v>
      </c>
      <c r="E15266" s="1"/>
      <c r="F15266" s="2">
        <v>11</v>
      </c>
      <c r="G15266" s="2">
        <f>INDEX(תוצאות_בחירות,MATCH(C15266,siot!$F$3:$F$1887,0),27)</f>
        <v>0</v>
      </c>
      <c r="H15266" s="2" t="b">
        <f t="shared" si="477"/>
        <v>0</v>
      </c>
      <c r="I15266" s="1" t="s">
        <v>2</v>
      </c>
      <c r="J15266" s="1" t="s">
        <v>4876</v>
      </c>
      <c r="K15266" s="1"/>
    </row>
    <row r="15267" spans="1:11" hidden="1">
      <c r="A15267" s="1" t="s">
        <v>4790</v>
      </c>
      <c r="B15267" s="1" t="s">
        <v>3586</v>
      </c>
      <c r="C15267" s="48" t="str">
        <f t="shared" si="476"/>
        <v>זה צפת</v>
      </c>
      <c r="D15267" s="1" t="s">
        <v>4873</v>
      </c>
      <c r="E15267" s="1"/>
      <c r="F15267" s="2">
        <v>12</v>
      </c>
      <c r="G15267" s="2">
        <f>INDEX(תוצאות_בחירות,MATCH(C15267,siot!$F$3:$F$1887,0),27)</f>
        <v>0</v>
      </c>
      <c r="H15267" s="2" t="b">
        <f t="shared" si="477"/>
        <v>0</v>
      </c>
      <c r="I15267" s="1" t="s">
        <v>2</v>
      </c>
      <c r="J15267" s="1" t="s">
        <v>4875</v>
      </c>
      <c r="K15267" s="1"/>
    </row>
    <row r="15268" spans="1:11" hidden="1">
      <c r="A15268" s="1" t="s">
        <v>4790</v>
      </c>
      <c r="B15268" s="1" t="s">
        <v>3586</v>
      </c>
      <c r="C15268" s="48" t="str">
        <f t="shared" si="476"/>
        <v>זה צפת</v>
      </c>
      <c r="D15268" s="1" t="s">
        <v>4873</v>
      </c>
      <c r="E15268" s="1"/>
      <c r="F15268" s="2">
        <v>13</v>
      </c>
      <c r="G15268" s="2">
        <f>INDEX(תוצאות_בחירות,MATCH(C15268,siot!$F$3:$F$1887,0),27)</f>
        <v>0</v>
      </c>
      <c r="H15268" s="2" t="b">
        <f t="shared" si="477"/>
        <v>0</v>
      </c>
      <c r="I15268" s="1" t="s">
        <v>2</v>
      </c>
      <c r="J15268" s="1" t="s">
        <v>4874</v>
      </c>
      <c r="K15268" s="1"/>
    </row>
    <row r="15269" spans="1:11" hidden="1">
      <c r="A15269" s="1" t="s">
        <v>4790</v>
      </c>
      <c r="B15269" s="1" t="s">
        <v>3586</v>
      </c>
      <c r="C15269" s="48" t="str">
        <f t="shared" si="476"/>
        <v>זה צפת</v>
      </c>
      <c r="D15269" s="1" t="s">
        <v>4873</v>
      </c>
      <c r="E15269" s="1"/>
      <c r="F15269" s="2">
        <v>14</v>
      </c>
      <c r="G15269" s="2">
        <f>INDEX(תוצאות_בחירות,MATCH(C15269,siot!$F$3:$F$1887,0),27)</f>
        <v>0</v>
      </c>
      <c r="H15269" s="2" t="b">
        <f t="shared" si="477"/>
        <v>0</v>
      </c>
      <c r="I15269" s="1" t="s">
        <v>2</v>
      </c>
      <c r="J15269" s="1" t="s">
        <v>336</v>
      </c>
      <c r="K15269" s="1"/>
    </row>
    <row r="15270" spans="1:11" hidden="1">
      <c r="A15270" s="1" t="s">
        <v>4790</v>
      </c>
      <c r="B15270" s="1" t="s">
        <v>4867</v>
      </c>
      <c r="C15270" s="48" t="str">
        <f t="shared" si="476"/>
        <v>חבד צפת</v>
      </c>
      <c r="D15270" s="1" t="s">
        <v>4866</v>
      </c>
      <c r="E15270" s="1" t="s">
        <v>3</v>
      </c>
      <c r="F15270" s="2" t="s">
        <v>19548</v>
      </c>
      <c r="G15270" s="2">
        <f>INDEX(תוצאות_בחירות,MATCH(C15270,siot!$F$3:$F$1887,0),27)</f>
        <v>2</v>
      </c>
      <c r="H15270" s="2" t="b">
        <f t="shared" si="477"/>
        <v>0</v>
      </c>
      <c r="I15270" s="1"/>
      <c r="J15270" s="1"/>
      <c r="K15270" s="1"/>
    </row>
    <row r="15271" spans="1:11">
      <c r="A15271" s="1" t="s">
        <v>4790</v>
      </c>
      <c r="B15271" s="1" t="s">
        <v>4867</v>
      </c>
      <c r="C15271" s="48" t="str">
        <f t="shared" si="476"/>
        <v>חבד צפת</v>
      </c>
      <c r="D15271" s="1" t="s">
        <v>4866</v>
      </c>
      <c r="E15271" s="1"/>
      <c r="F15271" s="2">
        <v>1</v>
      </c>
      <c r="G15271" s="2">
        <f>INDEX(תוצאות_בחירות,MATCH(C15271,siot!$F$3:$F$1887,0),27)</f>
        <v>2</v>
      </c>
      <c r="H15271" s="2" t="b">
        <f t="shared" si="477"/>
        <v>1</v>
      </c>
      <c r="I15271" s="1" t="s">
        <v>2</v>
      </c>
      <c r="J15271" s="1" t="s">
        <v>4872</v>
      </c>
      <c r="K15271" s="1"/>
    </row>
    <row r="15272" spans="1:11">
      <c r="A15272" s="1" t="s">
        <v>4790</v>
      </c>
      <c r="B15272" s="1" t="s">
        <v>4867</v>
      </c>
      <c r="C15272" s="48" t="str">
        <f t="shared" si="476"/>
        <v>חבד צפת</v>
      </c>
      <c r="D15272" s="1" t="s">
        <v>4866</v>
      </c>
      <c r="E15272" s="1"/>
      <c r="F15272" s="2">
        <v>2</v>
      </c>
      <c r="G15272" s="2">
        <f>INDEX(תוצאות_בחירות,MATCH(C15272,siot!$F$3:$F$1887,0),27)</f>
        <v>2</v>
      </c>
      <c r="H15272" s="2" t="b">
        <f t="shared" si="477"/>
        <v>1</v>
      </c>
      <c r="I15272" s="1" t="s">
        <v>2</v>
      </c>
      <c r="J15272" s="1" t="s">
        <v>4871</v>
      </c>
      <c r="K15272" s="1"/>
    </row>
    <row r="15273" spans="1:11" hidden="1">
      <c r="A15273" s="1" t="s">
        <v>4790</v>
      </c>
      <c r="B15273" s="1" t="s">
        <v>4867</v>
      </c>
      <c r="C15273" s="48" t="str">
        <f t="shared" si="476"/>
        <v>חבד צפת</v>
      </c>
      <c r="D15273" s="1" t="s">
        <v>4866</v>
      </c>
      <c r="E15273" s="1"/>
      <c r="F15273" s="2">
        <v>3</v>
      </c>
      <c r="G15273" s="2">
        <f>INDEX(תוצאות_בחירות,MATCH(C15273,siot!$F$3:$F$1887,0),27)</f>
        <v>2</v>
      </c>
      <c r="H15273" s="2" t="b">
        <f t="shared" si="477"/>
        <v>0</v>
      </c>
      <c r="I15273" s="1" t="s">
        <v>2</v>
      </c>
      <c r="J15273" s="1" t="s">
        <v>4870</v>
      </c>
      <c r="K15273" s="1"/>
    </row>
    <row r="15274" spans="1:11" hidden="1">
      <c r="A15274" s="1" t="s">
        <v>4790</v>
      </c>
      <c r="B15274" s="1" t="s">
        <v>4867</v>
      </c>
      <c r="C15274" s="48" t="str">
        <f t="shared" si="476"/>
        <v>חבד צפת</v>
      </c>
      <c r="D15274" s="1" t="s">
        <v>4866</v>
      </c>
      <c r="E15274" s="1"/>
      <c r="F15274" s="2">
        <v>4</v>
      </c>
      <c r="G15274" s="2">
        <f>INDEX(תוצאות_בחירות,MATCH(C15274,siot!$F$3:$F$1887,0),27)</f>
        <v>2</v>
      </c>
      <c r="H15274" s="2" t="b">
        <f t="shared" si="477"/>
        <v>0</v>
      </c>
      <c r="I15274" s="1" t="s">
        <v>2</v>
      </c>
      <c r="J15274" s="1" t="s">
        <v>4869</v>
      </c>
      <c r="K15274" s="1"/>
    </row>
    <row r="15275" spans="1:11" hidden="1">
      <c r="A15275" s="1" t="s">
        <v>4790</v>
      </c>
      <c r="B15275" s="1" t="s">
        <v>4867</v>
      </c>
      <c r="C15275" s="48" t="str">
        <f t="shared" si="476"/>
        <v>חבד צפת</v>
      </c>
      <c r="D15275" s="1" t="s">
        <v>4866</v>
      </c>
      <c r="E15275" s="1"/>
      <c r="F15275" s="2">
        <v>5</v>
      </c>
      <c r="G15275" s="2">
        <f>INDEX(תוצאות_בחירות,MATCH(C15275,siot!$F$3:$F$1887,0),27)</f>
        <v>2</v>
      </c>
      <c r="H15275" s="2" t="b">
        <f t="shared" si="477"/>
        <v>0</v>
      </c>
      <c r="I15275" s="1" t="s">
        <v>2</v>
      </c>
      <c r="J15275" s="1" t="s">
        <v>4868</v>
      </c>
      <c r="K15275" s="1"/>
    </row>
    <row r="15276" spans="1:11" hidden="1">
      <c r="A15276" s="1" t="s">
        <v>4790</v>
      </c>
      <c r="B15276" s="1" t="s">
        <v>4867</v>
      </c>
      <c r="C15276" s="48" t="str">
        <f t="shared" si="476"/>
        <v>חבד צפת</v>
      </c>
      <c r="D15276" s="1" t="s">
        <v>4866</v>
      </c>
      <c r="E15276" s="1"/>
      <c r="F15276" s="2">
        <v>6</v>
      </c>
      <c r="G15276" s="2">
        <f>INDEX(תוצאות_בחירות,MATCH(C15276,siot!$F$3:$F$1887,0),27)</f>
        <v>2</v>
      </c>
      <c r="H15276" s="2" t="b">
        <f t="shared" si="477"/>
        <v>0</v>
      </c>
      <c r="I15276" s="1" t="s">
        <v>2</v>
      </c>
      <c r="J15276" s="1" t="s">
        <v>4865</v>
      </c>
      <c r="K15276" s="1"/>
    </row>
    <row r="15277" spans="1:11" hidden="1">
      <c r="A15277" s="1" t="s">
        <v>4790</v>
      </c>
      <c r="B15277" s="1" t="s">
        <v>1007</v>
      </c>
      <c r="C15277" s="48" t="str">
        <f t="shared" si="476"/>
        <v>טב צפת</v>
      </c>
      <c r="D15277" s="1" t="s">
        <v>4855</v>
      </c>
      <c r="E15277" s="1" t="s">
        <v>3</v>
      </c>
      <c r="F15277" s="2" t="s">
        <v>19548</v>
      </c>
      <c r="G15277" s="2">
        <f>INDEX(תוצאות_בחירות,MATCH(C15277,siot!$F$3:$F$1887,0),27)</f>
        <v>2</v>
      </c>
      <c r="H15277" s="2" t="b">
        <f t="shared" si="477"/>
        <v>0</v>
      </c>
      <c r="I15277" s="1"/>
      <c r="J15277" s="1"/>
      <c r="K15277" s="1"/>
    </row>
    <row r="15278" spans="1:11">
      <c r="A15278" s="1" t="s">
        <v>4790</v>
      </c>
      <c r="B15278" s="1" t="s">
        <v>1007</v>
      </c>
      <c r="C15278" s="48" t="str">
        <f t="shared" si="476"/>
        <v>טב צפת</v>
      </c>
      <c r="D15278" s="1" t="s">
        <v>4855</v>
      </c>
      <c r="E15278" s="1"/>
      <c r="F15278" s="2">
        <v>1</v>
      </c>
      <c r="G15278" s="2">
        <f>INDEX(תוצאות_בחירות,MATCH(C15278,siot!$F$3:$F$1887,0),27)</f>
        <v>2</v>
      </c>
      <c r="H15278" s="2" t="b">
        <f t="shared" si="477"/>
        <v>1</v>
      </c>
      <c r="I15278" s="1" t="s">
        <v>2</v>
      </c>
      <c r="J15278" s="1" t="s">
        <v>4864</v>
      </c>
      <c r="K15278" s="1"/>
    </row>
    <row r="15279" spans="1:11">
      <c r="A15279" s="1" t="s">
        <v>4790</v>
      </c>
      <c r="B15279" s="1" t="s">
        <v>1007</v>
      </c>
      <c r="C15279" s="48" t="str">
        <f t="shared" si="476"/>
        <v>טב צפת</v>
      </c>
      <c r="D15279" s="1" t="s">
        <v>4855</v>
      </c>
      <c r="E15279" s="1"/>
      <c r="F15279" s="2">
        <v>2</v>
      </c>
      <c r="G15279" s="2">
        <f>INDEX(תוצאות_בחירות,MATCH(C15279,siot!$F$3:$F$1887,0),27)</f>
        <v>2</v>
      </c>
      <c r="H15279" s="2" t="b">
        <f t="shared" si="477"/>
        <v>1</v>
      </c>
      <c r="I15279" s="1" t="s">
        <v>2</v>
      </c>
      <c r="J15279" s="1" t="s">
        <v>4863</v>
      </c>
      <c r="K15279" s="1"/>
    </row>
    <row r="15280" spans="1:11" hidden="1">
      <c r="A15280" s="1" t="s">
        <v>4790</v>
      </c>
      <c r="B15280" s="1" t="s">
        <v>1007</v>
      </c>
      <c r="C15280" s="48" t="str">
        <f t="shared" si="476"/>
        <v>טב צפת</v>
      </c>
      <c r="D15280" s="1" t="s">
        <v>4855</v>
      </c>
      <c r="E15280" s="1"/>
      <c r="F15280" s="2">
        <v>3</v>
      </c>
      <c r="G15280" s="2">
        <f>INDEX(תוצאות_בחירות,MATCH(C15280,siot!$F$3:$F$1887,0),27)</f>
        <v>2</v>
      </c>
      <c r="H15280" s="2" t="b">
        <f t="shared" si="477"/>
        <v>0</v>
      </c>
      <c r="I15280" s="1" t="s">
        <v>2</v>
      </c>
      <c r="J15280" s="1" t="s">
        <v>4862</v>
      </c>
      <c r="K15280" s="1"/>
    </row>
    <row r="15281" spans="1:11" hidden="1">
      <c r="A15281" s="1" t="s">
        <v>4790</v>
      </c>
      <c r="B15281" s="1" t="s">
        <v>1007</v>
      </c>
      <c r="C15281" s="48" t="str">
        <f t="shared" si="476"/>
        <v>טב צפת</v>
      </c>
      <c r="D15281" s="1" t="s">
        <v>4855</v>
      </c>
      <c r="E15281" s="1"/>
      <c r="F15281" s="2">
        <v>4</v>
      </c>
      <c r="G15281" s="2">
        <f>INDEX(תוצאות_בחירות,MATCH(C15281,siot!$F$3:$F$1887,0),27)</f>
        <v>2</v>
      </c>
      <c r="H15281" s="2" t="b">
        <f t="shared" si="477"/>
        <v>0</v>
      </c>
      <c r="I15281" s="1" t="s">
        <v>2</v>
      </c>
      <c r="J15281" s="1" t="s">
        <v>4861</v>
      </c>
      <c r="K15281" s="1"/>
    </row>
    <row r="15282" spans="1:11" hidden="1">
      <c r="A15282" s="1" t="s">
        <v>4790</v>
      </c>
      <c r="B15282" s="1" t="s">
        <v>1007</v>
      </c>
      <c r="C15282" s="48" t="str">
        <f t="shared" si="476"/>
        <v>טב צפת</v>
      </c>
      <c r="D15282" s="1" t="s">
        <v>4855</v>
      </c>
      <c r="E15282" s="1"/>
      <c r="F15282" s="2">
        <v>5</v>
      </c>
      <c r="G15282" s="2">
        <f>INDEX(תוצאות_בחירות,MATCH(C15282,siot!$F$3:$F$1887,0),27)</f>
        <v>2</v>
      </c>
      <c r="H15282" s="2" t="b">
        <f t="shared" si="477"/>
        <v>0</v>
      </c>
      <c r="I15282" s="1" t="s">
        <v>2</v>
      </c>
      <c r="J15282" s="1" t="s">
        <v>4860</v>
      </c>
      <c r="K15282" s="1"/>
    </row>
    <row r="15283" spans="1:11" hidden="1">
      <c r="A15283" s="1" t="s">
        <v>4790</v>
      </c>
      <c r="B15283" s="1" t="s">
        <v>1007</v>
      </c>
      <c r="C15283" s="48" t="str">
        <f t="shared" si="476"/>
        <v>טב צפת</v>
      </c>
      <c r="D15283" s="1" t="s">
        <v>4855</v>
      </c>
      <c r="E15283" s="1"/>
      <c r="F15283" s="2">
        <v>6</v>
      </c>
      <c r="G15283" s="2">
        <f>INDEX(תוצאות_בחירות,MATCH(C15283,siot!$F$3:$F$1887,0),27)</f>
        <v>2</v>
      </c>
      <c r="H15283" s="2" t="b">
        <f t="shared" si="477"/>
        <v>0</v>
      </c>
      <c r="I15283" s="1" t="s">
        <v>2</v>
      </c>
      <c r="J15283" s="1" t="s">
        <v>4859</v>
      </c>
      <c r="K15283" s="1"/>
    </row>
    <row r="15284" spans="1:11" hidden="1">
      <c r="A15284" s="1" t="s">
        <v>4790</v>
      </c>
      <c r="B15284" s="1" t="s">
        <v>1007</v>
      </c>
      <c r="C15284" s="48" t="str">
        <f t="shared" si="476"/>
        <v>טב צפת</v>
      </c>
      <c r="D15284" s="1" t="s">
        <v>4855</v>
      </c>
      <c r="E15284" s="1"/>
      <c r="F15284" s="2">
        <v>7</v>
      </c>
      <c r="G15284" s="2">
        <f>INDEX(תוצאות_בחירות,MATCH(C15284,siot!$F$3:$F$1887,0),27)</f>
        <v>2</v>
      </c>
      <c r="H15284" s="2" t="b">
        <f t="shared" si="477"/>
        <v>0</v>
      </c>
      <c r="I15284" s="1" t="s">
        <v>2</v>
      </c>
      <c r="J15284" s="1" t="s">
        <v>4858</v>
      </c>
      <c r="K15284" s="1"/>
    </row>
    <row r="15285" spans="1:11" hidden="1">
      <c r="A15285" s="1" t="s">
        <v>4790</v>
      </c>
      <c r="B15285" s="1" t="s">
        <v>1007</v>
      </c>
      <c r="C15285" s="48" t="str">
        <f t="shared" si="476"/>
        <v>טב צפת</v>
      </c>
      <c r="D15285" s="1" t="s">
        <v>4855</v>
      </c>
      <c r="E15285" s="1"/>
      <c r="F15285" s="2">
        <v>8</v>
      </c>
      <c r="G15285" s="2">
        <f>INDEX(תוצאות_בחירות,MATCH(C15285,siot!$F$3:$F$1887,0),27)</f>
        <v>2</v>
      </c>
      <c r="H15285" s="2" t="b">
        <f t="shared" si="477"/>
        <v>0</v>
      </c>
      <c r="I15285" s="1" t="s">
        <v>2</v>
      </c>
      <c r="J15285" s="1" t="s">
        <v>4857</v>
      </c>
      <c r="K15285" s="1"/>
    </row>
    <row r="15286" spans="1:11" hidden="1">
      <c r="A15286" s="1" t="s">
        <v>4790</v>
      </c>
      <c r="B15286" s="1" t="s">
        <v>1007</v>
      </c>
      <c r="C15286" s="48" t="str">
        <f t="shared" si="476"/>
        <v>טב צפת</v>
      </c>
      <c r="D15286" s="1" t="s">
        <v>4855</v>
      </c>
      <c r="E15286" s="1"/>
      <c r="F15286" s="2">
        <v>9</v>
      </c>
      <c r="G15286" s="2">
        <f>INDEX(תוצאות_בחירות,MATCH(C15286,siot!$F$3:$F$1887,0),27)</f>
        <v>2</v>
      </c>
      <c r="H15286" s="2" t="b">
        <f t="shared" si="477"/>
        <v>0</v>
      </c>
      <c r="I15286" s="1" t="s">
        <v>2</v>
      </c>
      <c r="J15286" s="1" t="s">
        <v>4856</v>
      </c>
      <c r="K15286" s="1"/>
    </row>
    <row r="15287" spans="1:11" hidden="1">
      <c r="A15287" s="1" t="s">
        <v>4790</v>
      </c>
      <c r="B15287" s="1" t="s">
        <v>1007</v>
      </c>
      <c r="C15287" s="48" t="str">
        <f t="shared" si="476"/>
        <v>טב צפת</v>
      </c>
      <c r="D15287" s="1" t="s">
        <v>4855</v>
      </c>
      <c r="E15287" s="1"/>
      <c r="F15287" s="2">
        <v>10</v>
      </c>
      <c r="G15287" s="2">
        <f>INDEX(תוצאות_בחירות,MATCH(C15287,siot!$F$3:$F$1887,0),27)</f>
        <v>2</v>
      </c>
      <c r="H15287" s="2" t="b">
        <f t="shared" si="477"/>
        <v>0</v>
      </c>
      <c r="I15287" s="1" t="s">
        <v>2</v>
      </c>
      <c r="J15287" s="1" t="s">
        <v>4854</v>
      </c>
      <c r="K15287" s="1"/>
    </row>
    <row r="15288" spans="1:11" hidden="1">
      <c r="A15288" s="1" t="s">
        <v>4790</v>
      </c>
      <c r="B15288" s="1" t="s">
        <v>1194</v>
      </c>
      <c r="C15288" s="48" t="str">
        <f t="shared" si="476"/>
        <v>יד צפת</v>
      </c>
      <c r="D15288" s="1" t="s">
        <v>4849</v>
      </c>
      <c r="E15288" s="1" t="s">
        <v>3</v>
      </c>
      <c r="F15288" s="2" t="s">
        <v>19548</v>
      </c>
      <c r="G15288" s="2">
        <f>INDEX(תוצאות_בחירות,MATCH(C15288,siot!$F$3:$F$1887,0),27)</f>
        <v>0</v>
      </c>
      <c r="H15288" s="2" t="b">
        <f t="shared" si="477"/>
        <v>0</v>
      </c>
      <c r="I15288" s="1"/>
      <c r="J15288" s="1"/>
      <c r="K15288" s="1"/>
    </row>
    <row r="15289" spans="1:11" hidden="1">
      <c r="A15289" s="1" t="s">
        <v>4790</v>
      </c>
      <c r="B15289" s="1" t="s">
        <v>1194</v>
      </c>
      <c r="C15289" s="48" t="str">
        <f t="shared" si="476"/>
        <v>יד צפת</v>
      </c>
      <c r="D15289" s="1" t="s">
        <v>4849</v>
      </c>
      <c r="E15289" s="1"/>
      <c r="F15289" s="2">
        <v>1</v>
      </c>
      <c r="G15289" s="2">
        <f>INDEX(תוצאות_בחירות,MATCH(C15289,siot!$F$3:$F$1887,0),27)</f>
        <v>0</v>
      </c>
      <c r="H15289" s="2" t="b">
        <f t="shared" si="477"/>
        <v>0</v>
      </c>
      <c r="I15289" s="1" t="s">
        <v>2</v>
      </c>
      <c r="J15289" s="1" t="s">
        <v>4853</v>
      </c>
      <c r="K15289" s="1"/>
    </row>
    <row r="15290" spans="1:11" hidden="1">
      <c r="A15290" s="1" t="s">
        <v>4790</v>
      </c>
      <c r="B15290" s="1" t="s">
        <v>1194</v>
      </c>
      <c r="C15290" s="48" t="str">
        <f t="shared" si="476"/>
        <v>יד צפת</v>
      </c>
      <c r="D15290" s="1" t="s">
        <v>4849</v>
      </c>
      <c r="E15290" s="1"/>
      <c r="F15290" s="2">
        <v>2</v>
      </c>
      <c r="G15290" s="2">
        <f>INDEX(תוצאות_בחירות,MATCH(C15290,siot!$F$3:$F$1887,0),27)</f>
        <v>0</v>
      </c>
      <c r="H15290" s="2" t="b">
        <f t="shared" si="477"/>
        <v>0</v>
      </c>
      <c r="I15290" s="1" t="s">
        <v>2</v>
      </c>
      <c r="J15290" s="1" t="s">
        <v>4852</v>
      </c>
      <c r="K15290" s="1"/>
    </row>
    <row r="15291" spans="1:11" hidden="1">
      <c r="A15291" s="1" t="s">
        <v>4790</v>
      </c>
      <c r="B15291" s="1" t="s">
        <v>1194</v>
      </c>
      <c r="C15291" s="48" t="str">
        <f t="shared" si="476"/>
        <v>יד צפת</v>
      </c>
      <c r="D15291" s="1" t="s">
        <v>4849</v>
      </c>
      <c r="E15291" s="1"/>
      <c r="F15291" s="2">
        <v>3</v>
      </c>
      <c r="G15291" s="2">
        <f>INDEX(תוצאות_בחירות,MATCH(C15291,siot!$F$3:$F$1887,0),27)</f>
        <v>0</v>
      </c>
      <c r="H15291" s="2" t="b">
        <f t="shared" si="477"/>
        <v>0</v>
      </c>
      <c r="I15291" s="1" t="s">
        <v>2</v>
      </c>
      <c r="J15291" s="1" t="s">
        <v>4851</v>
      </c>
      <c r="K15291" s="1"/>
    </row>
    <row r="15292" spans="1:11" hidden="1">
      <c r="A15292" s="1" t="s">
        <v>4790</v>
      </c>
      <c r="B15292" s="1" t="s">
        <v>1194</v>
      </c>
      <c r="C15292" s="48" t="str">
        <f t="shared" si="476"/>
        <v>יד צפת</v>
      </c>
      <c r="D15292" s="1" t="s">
        <v>4849</v>
      </c>
      <c r="E15292" s="1"/>
      <c r="F15292" s="2">
        <v>4</v>
      </c>
      <c r="G15292" s="2">
        <f>INDEX(תוצאות_בחירות,MATCH(C15292,siot!$F$3:$F$1887,0),27)</f>
        <v>0</v>
      </c>
      <c r="H15292" s="2" t="b">
        <f t="shared" si="477"/>
        <v>0</v>
      </c>
      <c r="I15292" s="1" t="s">
        <v>2</v>
      </c>
      <c r="J15292" s="1" t="s">
        <v>4850</v>
      </c>
      <c r="K15292" s="1"/>
    </row>
    <row r="15293" spans="1:11" hidden="1">
      <c r="A15293" s="1" t="s">
        <v>4790</v>
      </c>
      <c r="B15293" s="1" t="s">
        <v>1194</v>
      </c>
      <c r="C15293" s="48" t="str">
        <f t="shared" si="476"/>
        <v>יד צפת</v>
      </c>
      <c r="D15293" s="1" t="s">
        <v>4849</v>
      </c>
      <c r="E15293" s="1"/>
      <c r="F15293" s="2">
        <v>5</v>
      </c>
      <c r="G15293" s="2">
        <f>INDEX(תוצאות_בחירות,MATCH(C15293,siot!$F$3:$F$1887,0),27)</f>
        <v>0</v>
      </c>
      <c r="H15293" s="2" t="b">
        <f t="shared" si="477"/>
        <v>0</v>
      </c>
      <c r="I15293" s="1" t="s">
        <v>2</v>
      </c>
      <c r="J15293" s="1" t="s">
        <v>4848</v>
      </c>
      <c r="K15293" s="1"/>
    </row>
    <row r="15294" spans="1:11" hidden="1">
      <c r="A15294" s="1" t="s">
        <v>4790</v>
      </c>
      <c r="B15294" s="1" t="s">
        <v>3</v>
      </c>
      <c r="C15294" s="48" t="str">
        <f t="shared" si="476"/>
        <v>ל צפת</v>
      </c>
      <c r="D15294" s="1" t="s">
        <v>1175</v>
      </c>
      <c r="E15294" s="1" t="s">
        <v>18</v>
      </c>
      <c r="F15294" s="2" t="s">
        <v>19548</v>
      </c>
      <c r="G15294" s="2">
        <f>INDEX(תוצאות_בחירות,MATCH(C15294,siot!$F$3:$F$1887,0),27)</f>
        <v>4</v>
      </c>
      <c r="H15294" s="2" t="b">
        <f t="shared" si="477"/>
        <v>0</v>
      </c>
      <c r="I15294" s="1"/>
      <c r="J15294" s="1"/>
      <c r="K15294" s="1"/>
    </row>
    <row r="15295" spans="1:11">
      <c r="A15295" s="1" t="s">
        <v>4790</v>
      </c>
      <c r="B15295" s="1" t="s">
        <v>3</v>
      </c>
      <c r="C15295" s="48" t="str">
        <f t="shared" si="476"/>
        <v>ל צפת</v>
      </c>
      <c r="D15295" s="1" t="s">
        <v>1175</v>
      </c>
      <c r="E15295" s="1" t="s">
        <v>17</v>
      </c>
      <c r="F15295" s="2">
        <v>1</v>
      </c>
      <c r="G15295" s="2">
        <f>INDEX(תוצאות_בחירות,MATCH(C15295,siot!$F$3:$F$1887,0),27)</f>
        <v>4</v>
      </c>
      <c r="H15295" s="2" t="b">
        <f t="shared" si="477"/>
        <v>1</v>
      </c>
      <c r="I15295" s="1" t="s">
        <v>2</v>
      </c>
      <c r="J15295" s="1" t="s">
        <v>4847</v>
      </c>
      <c r="K15295" s="1"/>
    </row>
    <row r="15296" spans="1:11">
      <c r="A15296" s="1" t="s">
        <v>4790</v>
      </c>
      <c r="B15296" s="1" t="s">
        <v>3</v>
      </c>
      <c r="C15296" s="48" t="str">
        <f t="shared" si="476"/>
        <v>ל צפת</v>
      </c>
      <c r="D15296" s="1" t="s">
        <v>1175</v>
      </c>
      <c r="E15296" s="1"/>
      <c r="F15296" s="2">
        <v>2</v>
      </c>
      <c r="G15296" s="2">
        <f>INDEX(תוצאות_בחירות,MATCH(C15296,siot!$F$3:$F$1887,0),27)</f>
        <v>4</v>
      </c>
      <c r="H15296" s="2" t="b">
        <f t="shared" si="477"/>
        <v>1</v>
      </c>
      <c r="I15296" s="1" t="s">
        <v>2</v>
      </c>
      <c r="J15296" s="1" t="s">
        <v>4846</v>
      </c>
      <c r="K15296" s="1"/>
    </row>
    <row r="15297" spans="1:11">
      <c r="A15297" s="1" t="s">
        <v>4790</v>
      </c>
      <c r="B15297" s="1" t="s">
        <v>3</v>
      </c>
      <c r="C15297" s="48" t="str">
        <f t="shared" si="476"/>
        <v>ל צפת</v>
      </c>
      <c r="D15297" s="1" t="s">
        <v>1175</v>
      </c>
      <c r="E15297" s="1"/>
      <c r="F15297" s="2">
        <v>3</v>
      </c>
      <c r="G15297" s="2">
        <f>INDEX(תוצאות_בחירות,MATCH(C15297,siot!$F$3:$F$1887,0),27)</f>
        <v>4</v>
      </c>
      <c r="H15297" s="2" t="b">
        <f t="shared" si="477"/>
        <v>1</v>
      </c>
      <c r="I15297" s="1" t="s">
        <v>2</v>
      </c>
      <c r="J15297" s="1" t="s">
        <v>4845</v>
      </c>
      <c r="K15297" s="1"/>
    </row>
    <row r="15298" spans="1:11">
      <c r="A15298" s="1" t="s">
        <v>4790</v>
      </c>
      <c r="B15298" s="1" t="s">
        <v>3</v>
      </c>
      <c r="C15298" s="48" t="str">
        <f t="shared" si="476"/>
        <v>ל צפת</v>
      </c>
      <c r="D15298" s="1" t="s">
        <v>1175</v>
      </c>
      <c r="E15298" s="1"/>
      <c r="F15298" s="2">
        <v>4</v>
      </c>
      <c r="G15298" s="2">
        <f>INDEX(תוצאות_בחירות,MATCH(C15298,siot!$F$3:$F$1887,0),27)</f>
        <v>4</v>
      </c>
      <c r="H15298" s="2" t="b">
        <f t="shared" si="477"/>
        <v>1</v>
      </c>
      <c r="I15298" s="1" t="s">
        <v>2</v>
      </c>
      <c r="J15298" s="1" t="s">
        <v>4844</v>
      </c>
      <c r="K15298" s="1"/>
    </row>
    <row r="15299" spans="1:11" hidden="1">
      <c r="A15299" s="1" t="s">
        <v>4790</v>
      </c>
      <c r="B15299" s="1" t="s">
        <v>3</v>
      </c>
      <c r="C15299" s="48" t="str">
        <f t="shared" si="476"/>
        <v>ל צפת</v>
      </c>
      <c r="D15299" s="1" t="s">
        <v>1175</v>
      </c>
      <c r="E15299" s="1"/>
      <c r="F15299" s="2">
        <v>5</v>
      </c>
      <c r="G15299" s="2">
        <f>INDEX(תוצאות_בחירות,MATCH(C15299,siot!$F$3:$F$1887,0),27)</f>
        <v>4</v>
      </c>
      <c r="H15299" s="2" t="b">
        <f t="shared" si="477"/>
        <v>0</v>
      </c>
      <c r="I15299" s="1" t="s">
        <v>2</v>
      </c>
      <c r="J15299" s="1" t="s">
        <v>4843</v>
      </c>
      <c r="K15299" s="1"/>
    </row>
    <row r="15300" spans="1:11" hidden="1">
      <c r="A15300" s="1" t="s">
        <v>4790</v>
      </c>
      <c r="B15300" s="1" t="s">
        <v>3</v>
      </c>
      <c r="C15300" s="48" t="str">
        <f t="shared" ref="C15300:C15363" si="478">B15300&amp;" "&amp;A15300</f>
        <v>ל צפת</v>
      </c>
      <c r="D15300" s="1" t="s">
        <v>1175</v>
      </c>
      <c r="E15300" s="1"/>
      <c r="F15300" s="2">
        <v>6</v>
      </c>
      <c r="G15300" s="2">
        <f>INDEX(תוצאות_בחירות,MATCH(C15300,siot!$F$3:$F$1887,0),27)</f>
        <v>4</v>
      </c>
      <c r="H15300" s="2" t="b">
        <f t="shared" ref="H15300:H15363" si="479">IF(OR(F15300&lt;G15300,G15300=F15300),TRUE,FALSE)</f>
        <v>0</v>
      </c>
      <c r="I15300" s="1" t="s">
        <v>2</v>
      </c>
      <c r="J15300" s="1" t="s">
        <v>4842</v>
      </c>
      <c r="K15300" s="1"/>
    </row>
    <row r="15301" spans="1:11" hidden="1">
      <c r="A15301" s="1" t="s">
        <v>4790</v>
      </c>
      <c r="B15301" s="1" t="s">
        <v>3</v>
      </c>
      <c r="C15301" s="48" t="str">
        <f t="shared" si="478"/>
        <v>ל צפת</v>
      </c>
      <c r="D15301" s="1" t="s">
        <v>1175</v>
      </c>
      <c r="E15301" s="1"/>
      <c r="F15301" s="2">
        <v>7</v>
      </c>
      <c r="G15301" s="2">
        <f>INDEX(תוצאות_בחירות,MATCH(C15301,siot!$F$3:$F$1887,0),27)</f>
        <v>4</v>
      </c>
      <c r="H15301" s="2" t="b">
        <f t="shared" si="479"/>
        <v>0</v>
      </c>
      <c r="I15301" s="1" t="s">
        <v>2</v>
      </c>
      <c r="J15301" s="1" t="s">
        <v>4841</v>
      </c>
      <c r="K15301" s="1"/>
    </row>
    <row r="15302" spans="1:11" hidden="1">
      <c r="A15302" s="1" t="s">
        <v>4790</v>
      </c>
      <c r="B15302" s="1" t="s">
        <v>3</v>
      </c>
      <c r="C15302" s="48" t="str">
        <f t="shared" si="478"/>
        <v>ל צפת</v>
      </c>
      <c r="D15302" s="1" t="s">
        <v>1175</v>
      </c>
      <c r="E15302" s="1"/>
      <c r="F15302" s="2">
        <v>8</v>
      </c>
      <c r="G15302" s="2">
        <f>INDEX(תוצאות_בחירות,MATCH(C15302,siot!$F$3:$F$1887,0),27)</f>
        <v>4</v>
      </c>
      <c r="H15302" s="2" t="b">
        <f t="shared" si="479"/>
        <v>0</v>
      </c>
      <c r="I15302" s="1" t="s">
        <v>2</v>
      </c>
      <c r="J15302" s="1" t="s">
        <v>4840</v>
      </c>
      <c r="K15302" s="1"/>
    </row>
    <row r="15303" spans="1:11" hidden="1">
      <c r="A15303" s="1" t="s">
        <v>4790</v>
      </c>
      <c r="B15303" s="1" t="s">
        <v>3</v>
      </c>
      <c r="C15303" s="48" t="str">
        <f t="shared" si="478"/>
        <v>ל צפת</v>
      </c>
      <c r="D15303" s="1" t="s">
        <v>1175</v>
      </c>
      <c r="E15303" s="1"/>
      <c r="F15303" s="2">
        <v>9</v>
      </c>
      <c r="G15303" s="2">
        <f>INDEX(תוצאות_בחירות,MATCH(C15303,siot!$F$3:$F$1887,0),27)</f>
        <v>4</v>
      </c>
      <c r="H15303" s="2" t="b">
        <f t="shared" si="479"/>
        <v>0</v>
      </c>
      <c r="I15303" s="1" t="s">
        <v>2</v>
      </c>
      <c r="J15303" s="1" t="s">
        <v>4839</v>
      </c>
      <c r="K15303" s="1"/>
    </row>
    <row r="15304" spans="1:11" hidden="1">
      <c r="A15304" s="1" t="s">
        <v>4790</v>
      </c>
      <c r="B15304" s="1" t="s">
        <v>126</v>
      </c>
      <c r="C15304" s="48" t="str">
        <f t="shared" si="478"/>
        <v>מחל צפת</v>
      </c>
      <c r="D15304" s="1" t="s">
        <v>1624</v>
      </c>
      <c r="E15304" s="1" t="s">
        <v>18</v>
      </c>
      <c r="F15304" s="2" t="s">
        <v>19548</v>
      </c>
      <c r="G15304" s="2">
        <f>INDEX(תוצאות_בחירות,MATCH(C15304,siot!$F$3:$F$1887,0),27)</f>
        <v>2</v>
      </c>
      <c r="H15304" s="2" t="b">
        <f t="shared" si="479"/>
        <v>0</v>
      </c>
      <c r="I15304" s="1"/>
      <c r="J15304" s="1"/>
      <c r="K15304" s="1"/>
    </row>
    <row r="15305" spans="1:11">
      <c r="A15305" s="1" t="s">
        <v>4790</v>
      </c>
      <c r="B15305" s="1" t="s">
        <v>126</v>
      </c>
      <c r="C15305" s="48" t="str">
        <f t="shared" si="478"/>
        <v>מחל צפת</v>
      </c>
      <c r="D15305" s="1" t="s">
        <v>1624</v>
      </c>
      <c r="E15305" s="1" t="s">
        <v>17</v>
      </c>
      <c r="F15305" s="2">
        <v>1</v>
      </c>
      <c r="G15305" s="2">
        <f>INDEX(תוצאות_בחירות,MATCH(C15305,siot!$F$3:$F$1887,0),27)</f>
        <v>2</v>
      </c>
      <c r="H15305" s="2" t="b">
        <f t="shared" si="479"/>
        <v>1</v>
      </c>
      <c r="I15305" s="1" t="s">
        <v>2</v>
      </c>
      <c r="J15305" s="1" t="s">
        <v>4838</v>
      </c>
      <c r="K15305" s="1"/>
    </row>
    <row r="15306" spans="1:11">
      <c r="A15306" s="1" t="s">
        <v>4790</v>
      </c>
      <c r="B15306" s="1" t="s">
        <v>126</v>
      </c>
      <c r="C15306" s="48" t="str">
        <f t="shared" si="478"/>
        <v>מחל צפת</v>
      </c>
      <c r="D15306" s="1" t="s">
        <v>1624</v>
      </c>
      <c r="E15306" s="1"/>
      <c r="F15306" s="2">
        <v>2</v>
      </c>
      <c r="G15306" s="2">
        <f>INDEX(תוצאות_בחירות,MATCH(C15306,siot!$F$3:$F$1887,0),27)</f>
        <v>2</v>
      </c>
      <c r="H15306" s="2" t="b">
        <f t="shared" si="479"/>
        <v>1</v>
      </c>
      <c r="I15306" s="1" t="s">
        <v>2</v>
      </c>
      <c r="J15306" s="1" t="s">
        <v>4837</v>
      </c>
      <c r="K15306" s="1"/>
    </row>
    <row r="15307" spans="1:11" hidden="1">
      <c r="A15307" s="1" t="s">
        <v>4790</v>
      </c>
      <c r="B15307" s="1" t="s">
        <v>126</v>
      </c>
      <c r="C15307" s="48" t="str">
        <f t="shared" si="478"/>
        <v>מחל צפת</v>
      </c>
      <c r="D15307" s="1" t="s">
        <v>1624</v>
      </c>
      <c r="E15307" s="1"/>
      <c r="F15307" s="2">
        <v>3</v>
      </c>
      <c r="G15307" s="2">
        <f>INDEX(תוצאות_בחירות,MATCH(C15307,siot!$F$3:$F$1887,0),27)</f>
        <v>2</v>
      </c>
      <c r="H15307" s="2" t="b">
        <f t="shared" si="479"/>
        <v>0</v>
      </c>
      <c r="I15307" s="1" t="s">
        <v>2</v>
      </c>
      <c r="J15307" s="1" t="s">
        <v>4836</v>
      </c>
      <c r="K15307" s="1"/>
    </row>
    <row r="15308" spans="1:11" hidden="1">
      <c r="A15308" s="1" t="s">
        <v>4790</v>
      </c>
      <c r="B15308" s="1" t="s">
        <v>126</v>
      </c>
      <c r="C15308" s="48" t="str">
        <f t="shared" si="478"/>
        <v>מחל צפת</v>
      </c>
      <c r="D15308" s="1" t="s">
        <v>1624</v>
      </c>
      <c r="E15308" s="1"/>
      <c r="F15308" s="2">
        <v>4</v>
      </c>
      <c r="G15308" s="2">
        <f>INDEX(תוצאות_בחירות,MATCH(C15308,siot!$F$3:$F$1887,0),27)</f>
        <v>2</v>
      </c>
      <c r="H15308" s="2" t="b">
        <f t="shared" si="479"/>
        <v>0</v>
      </c>
      <c r="I15308" s="1" t="s">
        <v>2</v>
      </c>
      <c r="J15308" s="1" t="s">
        <v>4835</v>
      </c>
      <c r="K15308" s="1"/>
    </row>
    <row r="15309" spans="1:11" hidden="1">
      <c r="A15309" s="1" t="s">
        <v>4790</v>
      </c>
      <c r="B15309" s="1" t="s">
        <v>126</v>
      </c>
      <c r="C15309" s="48" t="str">
        <f t="shared" si="478"/>
        <v>מחל צפת</v>
      </c>
      <c r="D15309" s="1" t="s">
        <v>1624</v>
      </c>
      <c r="E15309" s="1"/>
      <c r="F15309" s="2">
        <v>5</v>
      </c>
      <c r="G15309" s="2">
        <f>INDEX(תוצאות_בחירות,MATCH(C15309,siot!$F$3:$F$1887,0),27)</f>
        <v>2</v>
      </c>
      <c r="H15309" s="2" t="b">
        <f t="shared" si="479"/>
        <v>0</v>
      </c>
      <c r="I15309" s="1" t="s">
        <v>2</v>
      </c>
      <c r="J15309" s="1" t="s">
        <v>4834</v>
      </c>
      <c r="K15309" s="1"/>
    </row>
    <row r="15310" spans="1:11" hidden="1">
      <c r="A15310" s="1" t="s">
        <v>4790</v>
      </c>
      <c r="B15310" s="1" t="s">
        <v>126</v>
      </c>
      <c r="C15310" s="48" t="str">
        <f t="shared" si="478"/>
        <v>מחל צפת</v>
      </c>
      <c r="D15310" s="1" t="s">
        <v>1624</v>
      </c>
      <c r="E15310" s="1"/>
      <c r="F15310" s="2">
        <v>6</v>
      </c>
      <c r="G15310" s="2">
        <f>INDEX(תוצאות_בחירות,MATCH(C15310,siot!$F$3:$F$1887,0),27)</f>
        <v>2</v>
      </c>
      <c r="H15310" s="2" t="b">
        <f t="shared" si="479"/>
        <v>0</v>
      </c>
      <c r="I15310" s="1" t="s">
        <v>2</v>
      </c>
      <c r="J15310" s="1" t="s">
        <v>4833</v>
      </c>
      <c r="K15310" s="1"/>
    </row>
    <row r="15311" spans="1:11" hidden="1">
      <c r="A15311" s="1" t="s">
        <v>4790</v>
      </c>
      <c r="B15311" s="1" t="s">
        <v>126</v>
      </c>
      <c r="C15311" s="48" t="str">
        <f t="shared" si="478"/>
        <v>מחל צפת</v>
      </c>
      <c r="D15311" s="1" t="s">
        <v>1624</v>
      </c>
      <c r="E15311" s="1"/>
      <c r="F15311" s="2">
        <v>7</v>
      </c>
      <c r="G15311" s="2">
        <f>INDEX(תוצאות_בחירות,MATCH(C15311,siot!$F$3:$F$1887,0),27)</f>
        <v>2</v>
      </c>
      <c r="H15311" s="2" t="b">
        <f t="shared" si="479"/>
        <v>0</v>
      </c>
      <c r="I15311" s="1" t="s">
        <v>2</v>
      </c>
      <c r="J15311" s="1" t="s">
        <v>4832</v>
      </c>
      <c r="K15311" s="1"/>
    </row>
    <row r="15312" spans="1:11" hidden="1">
      <c r="A15312" s="1" t="s">
        <v>4790</v>
      </c>
      <c r="B15312" s="1" t="s">
        <v>126</v>
      </c>
      <c r="C15312" s="48" t="str">
        <f t="shared" si="478"/>
        <v>מחל צפת</v>
      </c>
      <c r="D15312" s="1" t="s">
        <v>1624</v>
      </c>
      <c r="E15312" s="1"/>
      <c r="F15312" s="2">
        <v>8</v>
      </c>
      <c r="G15312" s="2">
        <f>INDEX(תוצאות_בחירות,MATCH(C15312,siot!$F$3:$F$1887,0),27)</f>
        <v>2</v>
      </c>
      <c r="H15312" s="2" t="b">
        <f t="shared" si="479"/>
        <v>0</v>
      </c>
      <c r="I15312" s="1" t="s">
        <v>2</v>
      </c>
      <c r="J15312" s="1" t="s">
        <v>4831</v>
      </c>
      <c r="K15312" s="1"/>
    </row>
    <row r="15313" spans="1:11" hidden="1">
      <c r="A15313" s="1" t="s">
        <v>4790</v>
      </c>
      <c r="B15313" s="1" t="s">
        <v>126</v>
      </c>
      <c r="C15313" s="48" t="str">
        <f t="shared" si="478"/>
        <v>מחל צפת</v>
      </c>
      <c r="D15313" s="1" t="s">
        <v>1624</v>
      </c>
      <c r="E15313" s="1"/>
      <c r="F15313" s="2">
        <v>9</v>
      </c>
      <c r="G15313" s="2">
        <f>INDEX(תוצאות_בחירות,MATCH(C15313,siot!$F$3:$F$1887,0),27)</f>
        <v>2</v>
      </c>
      <c r="H15313" s="2" t="b">
        <f t="shared" si="479"/>
        <v>0</v>
      </c>
      <c r="I15313" s="1" t="s">
        <v>2</v>
      </c>
      <c r="J15313" s="1" t="s">
        <v>4830</v>
      </c>
      <c r="K15313" s="1"/>
    </row>
    <row r="15314" spans="1:11" hidden="1">
      <c r="A15314" s="1" t="s">
        <v>4790</v>
      </c>
      <c r="B15314" s="1" t="s">
        <v>126</v>
      </c>
      <c r="C15314" s="48" t="str">
        <f t="shared" si="478"/>
        <v>מחל צפת</v>
      </c>
      <c r="D15314" s="1" t="s">
        <v>1624</v>
      </c>
      <c r="E15314" s="1"/>
      <c r="F15314" s="2">
        <v>10</v>
      </c>
      <c r="G15314" s="2">
        <f>INDEX(תוצאות_בחירות,MATCH(C15314,siot!$F$3:$F$1887,0),27)</f>
        <v>2</v>
      </c>
      <c r="H15314" s="2" t="b">
        <f t="shared" si="479"/>
        <v>0</v>
      </c>
      <c r="I15314" s="1" t="s">
        <v>2</v>
      </c>
      <c r="J15314" s="1" t="s">
        <v>4829</v>
      </c>
      <c r="K15314" s="1"/>
    </row>
    <row r="15315" spans="1:11" hidden="1">
      <c r="A15315" s="1" t="s">
        <v>4790</v>
      </c>
      <c r="B15315" s="1" t="s">
        <v>126</v>
      </c>
      <c r="C15315" s="48" t="str">
        <f t="shared" si="478"/>
        <v>מחל צפת</v>
      </c>
      <c r="D15315" s="1" t="s">
        <v>1624</v>
      </c>
      <c r="E15315" s="1"/>
      <c r="F15315" s="2">
        <v>11</v>
      </c>
      <c r="G15315" s="2">
        <f>INDEX(תוצאות_בחירות,MATCH(C15315,siot!$F$3:$F$1887,0),27)</f>
        <v>2</v>
      </c>
      <c r="H15315" s="2" t="b">
        <f t="shared" si="479"/>
        <v>0</v>
      </c>
      <c r="I15315" s="1" t="s">
        <v>2</v>
      </c>
      <c r="J15315" s="1" t="s">
        <v>4828</v>
      </c>
      <c r="K15315" s="1"/>
    </row>
    <row r="15316" spans="1:11" hidden="1">
      <c r="A15316" s="1" t="s">
        <v>4790</v>
      </c>
      <c r="B15316" s="1" t="s">
        <v>126</v>
      </c>
      <c r="C15316" s="48" t="str">
        <f t="shared" si="478"/>
        <v>מחל צפת</v>
      </c>
      <c r="D15316" s="1" t="s">
        <v>1624</v>
      </c>
      <c r="E15316" s="1"/>
      <c r="F15316" s="2">
        <v>12</v>
      </c>
      <c r="G15316" s="2">
        <f>INDEX(תוצאות_בחירות,MATCH(C15316,siot!$F$3:$F$1887,0),27)</f>
        <v>2</v>
      </c>
      <c r="H15316" s="2" t="b">
        <f t="shared" si="479"/>
        <v>0</v>
      </c>
      <c r="I15316" s="1" t="s">
        <v>2</v>
      </c>
      <c r="J15316" s="1" t="s">
        <v>4827</v>
      </c>
      <c r="K15316" s="1"/>
    </row>
    <row r="15317" spans="1:11" hidden="1">
      <c r="A15317" s="1" t="s">
        <v>4790</v>
      </c>
      <c r="B15317" s="1" t="s">
        <v>126</v>
      </c>
      <c r="C15317" s="48" t="str">
        <f t="shared" si="478"/>
        <v>מחל צפת</v>
      </c>
      <c r="D15317" s="1" t="s">
        <v>1624</v>
      </c>
      <c r="E15317" s="1"/>
      <c r="F15317" s="2">
        <v>13</v>
      </c>
      <c r="G15317" s="2">
        <f>INDEX(תוצאות_בחירות,MATCH(C15317,siot!$F$3:$F$1887,0),27)</f>
        <v>2</v>
      </c>
      <c r="H15317" s="2" t="b">
        <f t="shared" si="479"/>
        <v>0</v>
      </c>
      <c r="I15317" s="1" t="s">
        <v>2</v>
      </c>
      <c r="J15317" s="1" t="s">
        <v>4826</v>
      </c>
      <c r="K15317" s="1"/>
    </row>
    <row r="15318" spans="1:11" hidden="1">
      <c r="A15318" s="1" t="s">
        <v>4790</v>
      </c>
      <c r="B15318" s="1" t="s">
        <v>126</v>
      </c>
      <c r="C15318" s="48" t="str">
        <f t="shared" si="478"/>
        <v>מחל צפת</v>
      </c>
      <c r="D15318" s="1" t="s">
        <v>1624</v>
      </c>
      <c r="E15318" s="1"/>
      <c r="F15318" s="2">
        <v>14</v>
      </c>
      <c r="G15318" s="2">
        <f>INDEX(תוצאות_בחירות,MATCH(C15318,siot!$F$3:$F$1887,0),27)</f>
        <v>2</v>
      </c>
      <c r="H15318" s="2" t="b">
        <f t="shared" si="479"/>
        <v>0</v>
      </c>
      <c r="I15318" s="1" t="s">
        <v>2</v>
      </c>
      <c r="J15318" s="1" t="s">
        <v>4825</v>
      </c>
      <c r="K15318" s="1"/>
    </row>
    <row r="15319" spans="1:11" hidden="1">
      <c r="A15319" s="1" t="s">
        <v>4790</v>
      </c>
      <c r="B15319" s="1" t="s">
        <v>126</v>
      </c>
      <c r="C15319" s="48" t="str">
        <f t="shared" si="478"/>
        <v>מחל צפת</v>
      </c>
      <c r="D15319" s="1" t="s">
        <v>1624</v>
      </c>
      <c r="E15319" s="1"/>
      <c r="F15319" s="2">
        <v>15</v>
      </c>
      <c r="G15319" s="2">
        <f>INDEX(תוצאות_בחירות,MATCH(C15319,siot!$F$3:$F$1887,0),27)</f>
        <v>2</v>
      </c>
      <c r="H15319" s="2" t="b">
        <f t="shared" si="479"/>
        <v>0</v>
      </c>
      <c r="I15319" s="1" t="s">
        <v>2</v>
      </c>
      <c r="J15319" s="1" t="s">
        <v>4824</v>
      </c>
      <c r="K15319" s="1"/>
    </row>
    <row r="15320" spans="1:11" hidden="1">
      <c r="A15320" s="1" t="s">
        <v>4790</v>
      </c>
      <c r="B15320" s="1" t="s">
        <v>126</v>
      </c>
      <c r="C15320" s="48" t="str">
        <f t="shared" si="478"/>
        <v>מחל צפת</v>
      </c>
      <c r="D15320" s="1" t="s">
        <v>1624</v>
      </c>
      <c r="E15320" s="1"/>
      <c r="F15320" s="2">
        <v>16</v>
      </c>
      <c r="G15320" s="2">
        <f>INDEX(תוצאות_בחירות,MATCH(C15320,siot!$F$3:$F$1887,0),27)</f>
        <v>2</v>
      </c>
      <c r="H15320" s="2" t="b">
        <f t="shared" si="479"/>
        <v>0</v>
      </c>
      <c r="I15320" s="1" t="s">
        <v>2</v>
      </c>
      <c r="J15320" s="1" t="s">
        <v>4823</v>
      </c>
      <c r="K15320" s="1"/>
    </row>
    <row r="15321" spans="1:11" hidden="1">
      <c r="A15321" s="1" t="s">
        <v>4790</v>
      </c>
      <c r="B15321" s="1" t="s">
        <v>126</v>
      </c>
      <c r="C15321" s="48" t="str">
        <f t="shared" si="478"/>
        <v>מחל צפת</v>
      </c>
      <c r="D15321" s="1" t="s">
        <v>1624</v>
      </c>
      <c r="E15321" s="1"/>
      <c r="F15321" s="2">
        <v>17</v>
      </c>
      <c r="G15321" s="2">
        <f>INDEX(תוצאות_בחירות,MATCH(C15321,siot!$F$3:$F$1887,0),27)</f>
        <v>2</v>
      </c>
      <c r="H15321" s="2" t="b">
        <f t="shared" si="479"/>
        <v>0</v>
      </c>
      <c r="I15321" s="1" t="s">
        <v>2</v>
      </c>
      <c r="J15321" s="1" t="s">
        <v>4822</v>
      </c>
      <c r="K15321" s="1"/>
    </row>
    <row r="15322" spans="1:11" hidden="1">
      <c r="A15322" s="1" t="s">
        <v>4790</v>
      </c>
      <c r="B15322" s="1" t="s">
        <v>126</v>
      </c>
      <c r="C15322" s="48" t="str">
        <f t="shared" si="478"/>
        <v>מחל צפת</v>
      </c>
      <c r="D15322" s="1" t="s">
        <v>1624</v>
      </c>
      <c r="E15322" s="1"/>
      <c r="F15322" s="2">
        <v>18</v>
      </c>
      <c r="G15322" s="2">
        <f>INDEX(תוצאות_בחירות,MATCH(C15322,siot!$F$3:$F$1887,0),27)</f>
        <v>2</v>
      </c>
      <c r="H15322" s="2" t="b">
        <f t="shared" si="479"/>
        <v>0</v>
      </c>
      <c r="I15322" s="1" t="s">
        <v>2</v>
      </c>
      <c r="J15322" s="1" t="s">
        <v>4821</v>
      </c>
      <c r="K15322" s="1"/>
    </row>
    <row r="15323" spans="1:11" hidden="1">
      <c r="A15323" s="1" t="s">
        <v>4790</v>
      </c>
      <c r="B15323" s="1" t="s">
        <v>126</v>
      </c>
      <c r="C15323" s="48" t="str">
        <f t="shared" si="478"/>
        <v>מחל צפת</v>
      </c>
      <c r="D15323" s="1" t="s">
        <v>1624</v>
      </c>
      <c r="E15323" s="1"/>
      <c r="F15323" s="2">
        <v>19</v>
      </c>
      <c r="G15323" s="2">
        <f>INDEX(תוצאות_בחירות,MATCH(C15323,siot!$F$3:$F$1887,0),27)</f>
        <v>2</v>
      </c>
      <c r="H15323" s="2" t="b">
        <f t="shared" si="479"/>
        <v>0</v>
      </c>
      <c r="I15323" s="1" t="s">
        <v>2</v>
      </c>
      <c r="J15323" s="1" t="s">
        <v>4820</v>
      </c>
      <c r="K15323" s="1"/>
    </row>
    <row r="15324" spans="1:11" hidden="1">
      <c r="A15324" s="1" t="s">
        <v>4790</v>
      </c>
      <c r="B15324" s="1" t="s">
        <v>3121</v>
      </c>
      <c r="C15324" s="48" t="str">
        <f t="shared" si="478"/>
        <v>נר צפת</v>
      </c>
      <c r="D15324" s="1" t="s">
        <v>4813</v>
      </c>
      <c r="E15324" s="1" t="s">
        <v>18</v>
      </c>
      <c r="F15324" s="2" t="s">
        <v>19548</v>
      </c>
      <c r="G15324" s="2">
        <f>INDEX(תוצאות_בחירות,MATCH(C15324,siot!$F$3:$F$1887,0),27)</f>
        <v>0</v>
      </c>
      <c r="H15324" s="2" t="b">
        <f t="shared" si="479"/>
        <v>0</v>
      </c>
      <c r="I15324" s="1"/>
      <c r="J15324" s="1"/>
      <c r="K15324" s="1"/>
    </row>
    <row r="15325" spans="1:11" hidden="1">
      <c r="A15325" s="1" t="s">
        <v>4790</v>
      </c>
      <c r="B15325" s="1" t="s">
        <v>3121</v>
      </c>
      <c r="C15325" s="48" t="str">
        <f t="shared" si="478"/>
        <v>נר צפת</v>
      </c>
      <c r="D15325" s="1" t="s">
        <v>4813</v>
      </c>
      <c r="E15325" s="1" t="s">
        <v>17</v>
      </c>
      <c r="F15325" s="2">
        <v>1</v>
      </c>
      <c r="G15325" s="2">
        <f>INDEX(תוצאות_בחירות,MATCH(C15325,siot!$F$3:$F$1887,0),27)</f>
        <v>0</v>
      </c>
      <c r="H15325" s="2" t="b">
        <f t="shared" si="479"/>
        <v>0</v>
      </c>
      <c r="I15325" s="1" t="s">
        <v>2</v>
      </c>
      <c r="J15325" s="1" t="s">
        <v>4819</v>
      </c>
      <c r="K15325" s="1"/>
    </row>
    <row r="15326" spans="1:11" hidden="1">
      <c r="A15326" s="1" t="s">
        <v>4790</v>
      </c>
      <c r="B15326" s="1" t="s">
        <v>3121</v>
      </c>
      <c r="C15326" s="48" t="str">
        <f t="shared" si="478"/>
        <v>נר צפת</v>
      </c>
      <c r="D15326" s="1" t="s">
        <v>4813</v>
      </c>
      <c r="E15326" s="1"/>
      <c r="F15326" s="2">
        <v>2</v>
      </c>
      <c r="G15326" s="2">
        <f>INDEX(תוצאות_בחירות,MATCH(C15326,siot!$F$3:$F$1887,0),27)</f>
        <v>0</v>
      </c>
      <c r="H15326" s="2" t="b">
        <f t="shared" si="479"/>
        <v>0</v>
      </c>
      <c r="I15326" s="1" t="s">
        <v>2</v>
      </c>
      <c r="J15326" s="1" t="s">
        <v>4818</v>
      </c>
      <c r="K15326" s="1"/>
    </row>
    <row r="15327" spans="1:11" hidden="1">
      <c r="A15327" s="1" t="s">
        <v>4790</v>
      </c>
      <c r="B15327" s="1" t="s">
        <v>3121</v>
      </c>
      <c r="C15327" s="48" t="str">
        <f t="shared" si="478"/>
        <v>נר צפת</v>
      </c>
      <c r="D15327" s="1" t="s">
        <v>4813</v>
      </c>
      <c r="E15327" s="1"/>
      <c r="F15327" s="2">
        <v>3</v>
      </c>
      <c r="G15327" s="2">
        <f>INDEX(תוצאות_בחירות,MATCH(C15327,siot!$F$3:$F$1887,0),27)</f>
        <v>0</v>
      </c>
      <c r="H15327" s="2" t="b">
        <f t="shared" si="479"/>
        <v>0</v>
      </c>
      <c r="I15327" s="1" t="s">
        <v>2</v>
      </c>
      <c r="J15327" s="1" t="s">
        <v>4817</v>
      </c>
      <c r="K15327" s="1"/>
    </row>
    <row r="15328" spans="1:11" hidden="1">
      <c r="A15328" s="1" t="s">
        <v>4790</v>
      </c>
      <c r="B15328" s="1" t="s">
        <v>3121</v>
      </c>
      <c r="C15328" s="48" t="str">
        <f t="shared" si="478"/>
        <v>נר צפת</v>
      </c>
      <c r="D15328" s="1" t="s">
        <v>4813</v>
      </c>
      <c r="E15328" s="1"/>
      <c r="F15328" s="2">
        <v>4</v>
      </c>
      <c r="G15328" s="2">
        <f>INDEX(תוצאות_בחירות,MATCH(C15328,siot!$F$3:$F$1887,0),27)</f>
        <v>0</v>
      </c>
      <c r="H15328" s="2" t="b">
        <f t="shared" si="479"/>
        <v>0</v>
      </c>
      <c r="I15328" s="1" t="s">
        <v>2</v>
      </c>
      <c r="J15328" s="1" t="s">
        <v>4816</v>
      </c>
      <c r="K15328" s="1"/>
    </row>
    <row r="15329" spans="1:11" hidden="1">
      <c r="A15329" s="1" t="s">
        <v>4790</v>
      </c>
      <c r="B15329" s="1" t="s">
        <v>3121</v>
      </c>
      <c r="C15329" s="48" t="str">
        <f t="shared" si="478"/>
        <v>נר צפת</v>
      </c>
      <c r="D15329" s="1" t="s">
        <v>4813</v>
      </c>
      <c r="E15329" s="1"/>
      <c r="F15329" s="2">
        <v>5</v>
      </c>
      <c r="G15329" s="2">
        <f>INDEX(תוצאות_בחירות,MATCH(C15329,siot!$F$3:$F$1887,0),27)</f>
        <v>0</v>
      </c>
      <c r="H15329" s="2" t="b">
        <f t="shared" si="479"/>
        <v>0</v>
      </c>
      <c r="I15329" s="1" t="s">
        <v>2</v>
      </c>
      <c r="J15329" s="1" t="s">
        <v>4815</v>
      </c>
      <c r="K15329" s="1"/>
    </row>
    <row r="15330" spans="1:11" hidden="1">
      <c r="A15330" s="1" t="s">
        <v>4790</v>
      </c>
      <c r="B15330" s="1" t="s">
        <v>3121</v>
      </c>
      <c r="C15330" s="48" t="str">
        <f t="shared" si="478"/>
        <v>נר צפת</v>
      </c>
      <c r="D15330" s="1" t="s">
        <v>4813</v>
      </c>
      <c r="E15330" s="1"/>
      <c r="F15330" s="2">
        <v>6</v>
      </c>
      <c r="G15330" s="2">
        <f>INDEX(תוצאות_בחירות,MATCH(C15330,siot!$F$3:$F$1887,0),27)</f>
        <v>0</v>
      </c>
      <c r="H15330" s="2" t="b">
        <f t="shared" si="479"/>
        <v>0</v>
      </c>
      <c r="I15330" s="1" t="s">
        <v>2</v>
      </c>
      <c r="J15330" s="1" t="s">
        <v>4814</v>
      </c>
      <c r="K15330" s="1"/>
    </row>
    <row r="15331" spans="1:11" hidden="1">
      <c r="A15331" s="1" t="s">
        <v>4790</v>
      </c>
      <c r="B15331" s="1" t="s">
        <v>3121</v>
      </c>
      <c r="C15331" s="48" t="str">
        <f t="shared" si="478"/>
        <v>נר צפת</v>
      </c>
      <c r="D15331" s="1" t="s">
        <v>4813</v>
      </c>
      <c r="E15331" s="1"/>
      <c r="F15331" s="2">
        <v>7</v>
      </c>
      <c r="G15331" s="2">
        <f>INDEX(תוצאות_בחירות,MATCH(C15331,siot!$F$3:$F$1887,0),27)</f>
        <v>0</v>
      </c>
      <c r="H15331" s="2" t="b">
        <f t="shared" si="479"/>
        <v>0</v>
      </c>
      <c r="I15331" s="1" t="s">
        <v>2</v>
      </c>
      <c r="J15331" s="1" t="s">
        <v>4812</v>
      </c>
      <c r="K15331" s="1"/>
    </row>
    <row r="15332" spans="1:11" hidden="1">
      <c r="A15332" s="1" t="s">
        <v>4790</v>
      </c>
      <c r="B15332" s="1" t="s">
        <v>295</v>
      </c>
      <c r="C15332" s="48" t="str">
        <f t="shared" si="478"/>
        <v>צ צפת</v>
      </c>
      <c r="D15332" s="1" t="s">
        <v>4807</v>
      </c>
      <c r="E15332" s="1" t="s">
        <v>3</v>
      </c>
      <c r="F15332" s="2" t="s">
        <v>19548</v>
      </c>
      <c r="G15332" s="2">
        <f>INDEX(תוצאות_בחירות,MATCH(C15332,siot!$F$3:$F$1887,0),27)</f>
        <v>0</v>
      </c>
      <c r="H15332" s="2" t="b">
        <f t="shared" si="479"/>
        <v>0</v>
      </c>
      <c r="I15332" s="1"/>
      <c r="J15332" s="1"/>
      <c r="K15332" s="1"/>
    </row>
    <row r="15333" spans="1:11" hidden="1">
      <c r="A15333" s="1" t="s">
        <v>4790</v>
      </c>
      <c r="B15333" s="1" t="s">
        <v>295</v>
      </c>
      <c r="C15333" s="48" t="str">
        <f t="shared" si="478"/>
        <v>צ צפת</v>
      </c>
      <c r="D15333" s="1" t="s">
        <v>4807</v>
      </c>
      <c r="E15333" s="1"/>
      <c r="F15333" s="2">
        <v>1</v>
      </c>
      <c r="G15333" s="2">
        <f>INDEX(תוצאות_בחירות,MATCH(C15333,siot!$F$3:$F$1887,0),27)</f>
        <v>0</v>
      </c>
      <c r="H15333" s="2" t="b">
        <f t="shared" si="479"/>
        <v>0</v>
      </c>
      <c r="I15333" s="1" t="s">
        <v>2</v>
      </c>
      <c r="J15333" s="1" t="s">
        <v>4811</v>
      </c>
      <c r="K15333" s="1"/>
    </row>
    <row r="15334" spans="1:11" hidden="1">
      <c r="A15334" s="1" t="s">
        <v>4790</v>
      </c>
      <c r="B15334" s="1" t="s">
        <v>295</v>
      </c>
      <c r="C15334" s="48" t="str">
        <f t="shared" si="478"/>
        <v>צ צפת</v>
      </c>
      <c r="D15334" s="1" t="s">
        <v>4807</v>
      </c>
      <c r="E15334" s="1"/>
      <c r="F15334" s="2">
        <v>2</v>
      </c>
      <c r="G15334" s="2">
        <f>INDEX(תוצאות_בחירות,MATCH(C15334,siot!$F$3:$F$1887,0),27)</f>
        <v>0</v>
      </c>
      <c r="H15334" s="2" t="b">
        <f t="shared" si="479"/>
        <v>0</v>
      </c>
      <c r="I15334" s="1" t="s">
        <v>2</v>
      </c>
      <c r="J15334" s="1" t="s">
        <v>4810</v>
      </c>
      <c r="K15334" s="1"/>
    </row>
    <row r="15335" spans="1:11" hidden="1">
      <c r="A15335" s="1" t="s">
        <v>4790</v>
      </c>
      <c r="B15335" s="1" t="s">
        <v>295</v>
      </c>
      <c r="C15335" s="48" t="str">
        <f t="shared" si="478"/>
        <v>צ צפת</v>
      </c>
      <c r="D15335" s="1" t="s">
        <v>4807</v>
      </c>
      <c r="E15335" s="1"/>
      <c r="F15335" s="2">
        <v>3</v>
      </c>
      <c r="G15335" s="2">
        <f>INDEX(תוצאות_בחירות,MATCH(C15335,siot!$F$3:$F$1887,0),27)</f>
        <v>0</v>
      </c>
      <c r="H15335" s="2" t="b">
        <f t="shared" si="479"/>
        <v>0</v>
      </c>
      <c r="I15335" s="1" t="s">
        <v>2</v>
      </c>
      <c r="J15335" s="1" t="s">
        <v>4809</v>
      </c>
      <c r="K15335" s="1"/>
    </row>
    <row r="15336" spans="1:11" hidden="1">
      <c r="A15336" s="1" t="s">
        <v>4790</v>
      </c>
      <c r="B15336" s="1" t="s">
        <v>295</v>
      </c>
      <c r="C15336" s="48" t="str">
        <f t="shared" si="478"/>
        <v>צ צפת</v>
      </c>
      <c r="D15336" s="1" t="s">
        <v>4807</v>
      </c>
      <c r="E15336" s="1"/>
      <c r="F15336" s="2">
        <v>4</v>
      </c>
      <c r="G15336" s="2">
        <f>INDEX(תוצאות_בחירות,MATCH(C15336,siot!$F$3:$F$1887,0),27)</f>
        <v>0</v>
      </c>
      <c r="H15336" s="2" t="b">
        <f t="shared" si="479"/>
        <v>0</v>
      </c>
      <c r="I15336" s="1" t="s">
        <v>2</v>
      </c>
      <c r="J15336" s="1" t="s">
        <v>4808</v>
      </c>
      <c r="K15336" s="1"/>
    </row>
    <row r="15337" spans="1:11" hidden="1">
      <c r="A15337" s="1" t="s">
        <v>4790</v>
      </c>
      <c r="B15337" s="1" t="s">
        <v>295</v>
      </c>
      <c r="C15337" s="48" t="str">
        <f t="shared" si="478"/>
        <v>צ צפת</v>
      </c>
      <c r="D15337" s="1" t="s">
        <v>4807</v>
      </c>
      <c r="E15337" s="1"/>
      <c r="F15337" s="2">
        <v>5</v>
      </c>
      <c r="G15337" s="2">
        <f>INDEX(תוצאות_בחירות,MATCH(C15337,siot!$F$3:$F$1887,0),27)</f>
        <v>0</v>
      </c>
      <c r="H15337" s="2" t="b">
        <f t="shared" si="479"/>
        <v>0</v>
      </c>
      <c r="I15337" s="1" t="s">
        <v>2</v>
      </c>
      <c r="J15337" s="1" t="s">
        <v>4806</v>
      </c>
      <c r="K15337" s="1"/>
    </row>
    <row r="15338" spans="1:11" hidden="1">
      <c r="A15338" s="1" t="s">
        <v>4790</v>
      </c>
      <c r="B15338" s="1" t="s">
        <v>963</v>
      </c>
      <c r="C15338" s="48" t="str">
        <f t="shared" si="478"/>
        <v>שס צפת</v>
      </c>
      <c r="D15338" s="1" t="s">
        <v>962</v>
      </c>
      <c r="E15338" s="1" t="s">
        <v>3</v>
      </c>
      <c r="F15338" s="2" t="s">
        <v>19548</v>
      </c>
      <c r="G15338" s="2">
        <f>INDEX(תוצאות_בחירות,MATCH(C15338,siot!$F$3:$F$1887,0),27)</f>
        <v>2</v>
      </c>
      <c r="H15338" s="2" t="b">
        <f t="shared" si="479"/>
        <v>0</v>
      </c>
      <c r="I15338" s="1"/>
      <c r="J15338" s="1"/>
      <c r="K15338" s="1"/>
    </row>
    <row r="15339" spans="1:11">
      <c r="A15339" s="1" t="s">
        <v>4790</v>
      </c>
      <c r="B15339" s="1" t="s">
        <v>963</v>
      </c>
      <c r="C15339" s="48" t="str">
        <f t="shared" si="478"/>
        <v>שס צפת</v>
      </c>
      <c r="D15339" s="1" t="s">
        <v>962</v>
      </c>
      <c r="E15339" s="1"/>
      <c r="F15339" s="2">
        <v>1</v>
      </c>
      <c r="G15339" s="2">
        <f>INDEX(תוצאות_בחירות,MATCH(C15339,siot!$F$3:$F$1887,0),27)</f>
        <v>2</v>
      </c>
      <c r="H15339" s="2" t="b">
        <f t="shared" si="479"/>
        <v>1</v>
      </c>
      <c r="I15339" s="1" t="s">
        <v>2</v>
      </c>
      <c r="J15339" s="1" t="s">
        <v>4805</v>
      </c>
      <c r="K15339" s="1"/>
    </row>
    <row r="15340" spans="1:11">
      <c r="A15340" s="1" t="s">
        <v>4790</v>
      </c>
      <c r="B15340" s="1" t="s">
        <v>963</v>
      </c>
      <c r="C15340" s="48" t="str">
        <f t="shared" si="478"/>
        <v>שס צפת</v>
      </c>
      <c r="D15340" s="1" t="s">
        <v>962</v>
      </c>
      <c r="E15340" s="1"/>
      <c r="F15340" s="2">
        <v>2</v>
      </c>
      <c r="G15340" s="2">
        <f>INDEX(תוצאות_בחירות,MATCH(C15340,siot!$F$3:$F$1887,0),27)</f>
        <v>2</v>
      </c>
      <c r="H15340" s="2" t="b">
        <f t="shared" si="479"/>
        <v>1</v>
      </c>
      <c r="I15340" s="1" t="s">
        <v>2</v>
      </c>
      <c r="J15340" s="1" t="s">
        <v>4804</v>
      </c>
      <c r="K15340" s="1"/>
    </row>
    <row r="15341" spans="1:11" hidden="1">
      <c r="A15341" s="1" t="s">
        <v>4790</v>
      </c>
      <c r="B15341" s="1" t="s">
        <v>963</v>
      </c>
      <c r="C15341" s="48" t="str">
        <f t="shared" si="478"/>
        <v>שס צפת</v>
      </c>
      <c r="D15341" s="1" t="s">
        <v>962</v>
      </c>
      <c r="E15341" s="1"/>
      <c r="F15341" s="2">
        <v>3</v>
      </c>
      <c r="G15341" s="2">
        <f>INDEX(תוצאות_בחירות,MATCH(C15341,siot!$F$3:$F$1887,0),27)</f>
        <v>2</v>
      </c>
      <c r="H15341" s="2" t="b">
        <f t="shared" si="479"/>
        <v>0</v>
      </c>
      <c r="I15341" s="1" t="s">
        <v>2</v>
      </c>
      <c r="J15341" s="1" t="s">
        <v>4803</v>
      </c>
      <c r="K15341" s="1"/>
    </row>
    <row r="15342" spans="1:11" hidden="1">
      <c r="A15342" s="1" t="s">
        <v>4790</v>
      </c>
      <c r="B15342" s="1" t="s">
        <v>963</v>
      </c>
      <c r="C15342" s="48" t="str">
        <f t="shared" si="478"/>
        <v>שס צפת</v>
      </c>
      <c r="D15342" s="1" t="s">
        <v>962</v>
      </c>
      <c r="E15342" s="1"/>
      <c r="F15342" s="2">
        <v>4</v>
      </c>
      <c r="G15342" s="2">
        <f>INDEX(תוצאות_בחירות,MATCH(C15342,siot!$F$3:$F$1887,0),27)</f>
        <v>2</v>
      </c>
      <c r="H15342" s="2" t="b">
        <f t="shared" si="479"/>
        <v>0</v>
      </c>
      <c r="I15342" s="1" t="s">
        <v>2</v>
      </c>
      <c r="J15342" s="1" t="s">
        <v>4802</v>
      </c>
      <c r="K15342" s="1"/>
    </row>
    <row r="15343" spans="1:11" hidden="1">
      <c r="A15343" s="1" t="s">
        <v>4790</v>
      </c>
      <c r="B15343" s="1" t="s">
        <v>963</v>
      </c>
      <c r="C15343" s="48" t="str">
        <f t="shared" si="478"/>
        <v>שס צפת</v>
      </c>
      <c r="D15343" s="1" t="s">
        <v>962</v>
      </c>
      <c r="E15343" s="1"/>
      <c r="F15343" s="2">
        <v>5</v>
      </c>
      <c r="G15343" s="2">
        <f>INDEX(תוצאות_בחירות,MATCH(C15343,siot!$F$3:$F$1887,0),27)</f>
        <v>2</v>
      </c>
      <c r="H15343" s="2" t="b">
        <f t="shared" si="479"/>
        <v>0</v>
      </c>
      <c r="I15343" s="1" t="s">
        <v>2</v>
      </c>
      <c r="J15343" s="1" t="s">
        <v>4801</v>
      </c>
      <c r="K15343" s="1"/>
    </row>
    <row r="15344" spans="1:11" hidden="1">
      <c r="A15344" s="1" t="s">
        <v>4790</v>
      </c>
      <c r="B15344" s="1" t="s">
        <v>963</v>
      </c>
      <c r="C15344" s="48" t="str">
        <f t="shared" si="478"/>
        <v>שס צפת</v>
      </c>
      <c r="D15344" s="1" t="s">
        <v>962</v>
      </c>
      <c r="E15344" s="1"/>
      <c r="F15344" s="2">
        <v>6</v>
      </c>
      <c r="G15344" s="2">
        <f>INDEX(תוצאות_בחירות,MATCH(C15344,siot!$F$3:$F$1887,0),27)</f>
        <v>2</v>
      </c>
      <c r="H15344" s="2" t="b">
        <f t="shared" si="479"/>
        <v>0</v>
      </c>
      <c r="I15344" s="1" t="s">
        <v>2</v>
      </c>
      <c r="J15344" s="1" t="s">
        <v>4800</v>
      </c>
      <c r="K15344" s="1"/>
    </row>
    <row r="15345" spans="1:11" hidden="1">
      <c r="A15345" s="1" t="s">
        <v>4790</v>
      </c>
      <c r="B15345" s="1" t="s">
        <v>84</v>
      </c>
      <c r="C15345" s="48" t="str">
        <f t="shared" si="478"/>
        <v>ת צפת</v>
      </c>
      <c r="D15345" s="1" t="s">
        <v>4789</v>
      </c>
      <c r="E15345" s="1" t="s">
        <v>3</v>
      </c>
      <c r="F15345" s="2" t="s">
        <v>19548</v>
      </c>
      <c r="G15345" s="2">
        <f>INDEX(תוצאות_בחירות,MATCH(C15345,siot!$F$3:$F$1887,0),27)</f>
        <v>2</v>
      </c>
      <c r="H15345" s="2" t="b">
        <f t="shared" si="479"/>
        <v>0</v>
      </c>
      <c r="I15345" s="1"/>
      <c r="J15345" s="1"/>
      <c r="K15345" s="1"/>
    </row>
    <row r="15346" spans="1:11">
      <c r="A15346" s="1" t="s">
        <v>4790</v>
      </c>
      <c r="B15346" s="1" t="s">
        <v>84</v>
      </c>
      <c r="C15346" s="48" t="str">
        <f t="shared" si="478"/>
        <v>ת צפת</v>
      </c>
      <c r="D15346" s="1" t="s">
        <v>4789</v>
      </c>
      <c r="E15346" s="1"/>
      <c r="F15346" s="2">
        <v>1</v>
      </c>
      <c r="G15346" s="2">
        <f>INDEX(תוצאות_בחירות,MATCH(C15346,siot!$F$3:$F$1887,0),27)</f>
        <v>2</v>
      </c>
      <c r="H15346" s="2" t="b">
        <f t="shared" si="479"/>
        <v>1</v>
      </c>
      <c r="I15346" s="1" t="s">
        <v>2</v>
      </c>
      <c r="J15346" s="1" t="s">
        <v>4799</v>
      </c>
      <c r="K15346" s="1"/>
    </row>
    <row r="15347" spans="1:11">
      <c r="A15347" s="1" t="s">
        <v>4790</v>
      </c>
      <c r="B15347" s="1" t="s">
        <v>84</v>
      </c>
      <c r="C15347" s="48" t="str">
        <f t="shared" si="478"/>
        <v>ת צפת</v>
      </c>
      <c r="D15347" s="1" t="s">
        <v>4789</v>
      </c>
      <c r="E15347" s="1"/>
      <c r="F15347" s="2">
        <v>2</v>
      </c>
      <c r="G15347" s="2">
        <f>INDEX(תוצאות_בחירות,MATCH(C15347,siot!$F$3:$F$1887,0),27)</f>
        <v>2</v>
      </c>
      <c r="H15347" s="2" t="b">
        <f t="shared" si="479"/>
        <v>1</v>
      </c>
      <c r="I15347" s="1" t="s">
        <v>2</v>
      </c>
      <c r="J15347" s="1" t="s">
        <v>4798</v>
      </c>
      <c r="K15347" s="1"/>
    </row>
    <row r="15348" spans="1:11" hidden="1">
      <c r="A15348" s="1" t="s">
        <v>4790</v>
      </c>
      <c r="B15348" s="1" t="s">
        <v>84</v>
      </c>
      <c r="C15348" s="48" t="str">
        <f t="shared" si="478"/>
        <v>ת צפת</v>
      </c>
      <c r="D15348" s="1" t="s">
        <v>4789</v>
      </c>
      <c r="E15348" s="1"/>
      <c r="F15348" s="2">
        <v>3</v>
      </c>
      <c r="G15348" s="2">
        <f>INDEX(תוצאות_בחירות,MATCH(C15348,siot!$F$3:$F$1887,0),27)</f>
        <v>2</v>
      </c>
      <c r="H15348" s="2" t="b">
        <f t="shared" si="479"/>
        <v>0</v>
      </c>
      <c r="I15348" s="1" t="s">
        <v>2</v>
      </c>
      <c r="J15348" s="1" t="s">
        <v>4797</v>
      </c>
      <c r="K15348" s="1"/>
    </row>
    <row r="15349" spans="1:11" hidden="1">
      <c r="A15349" s="1" t="s">
        <v>4790</v>
      </c>
      <c r="B15349" s="1" t="s">
        <v>84</v>
      </c>
      <c r="C15349" s="48" t="str">
        <f t="shared" si="478"/>
        <v>ת צפת</v>
      </c>
      <c r="D15349" s="1" t="s">
        <v>4789</v>
      </c>
      <c r="E15349" s="1"/>
      <c r="F15349" s="2">
        <v>4</v>
      </c>
      <c r="G15349" s="2">
        <f>INDEX(תוצאות_בחירות,MATCH(C15349,siot!$F$3:$F$1887,0),27)</f>
        <v>2</v>
      </c>
      <c r="H15349" s="2" t="b">
        <f t="shared" si="479"/>
        <v>0</v>
      </c>
      <c r="I15349" s="1" t="s">
        <v>2</v>
      </c>
      <c r="J15349" s="1" t="s">
        <v>4796</v>
      </c>
      <c r="K15349" s="1"/>
    </row>
    <row r="15350" spans="1:11" hidden="1">
      <c r="A15350" s="1" t="s">
        <v>4790</v>
      </c>
      <c r="B15350" s="1" t="s">
        <v>84</v>
      </c>
      <c r="C15350" s="48" t="str">
        <f t="shared" si="478"/>
        <v>ת צפת</v>
      </c>
      <c r="D15350" s="1" t="s">
        <v>4789</v>
      </c>
      <c r="E15350" s="1"/>
      <c r="F15350" s="2">
        <v>5</v>
      </c>
      <c r="G15350" s="2">
        <f>INDEX(תוצאות_בחירות,MATCH(C15350,siot!$F$3:$F$1887,0),27)</f>
        <v>2</v>
      </c>
      <c r="H15350" s="2" t="b">
        <f t="shared" si="479"/>
        <v>0</v>
      </c>
      <c r="I15350" s="1" t="s">
        <v>2</v>
      </c>
      <c r="J15350" s="1" t="s">
        <v>4795</v>
      </c>
      <c r="K15350" s="1"/>
    </row>
    <row r="15351" spans="1:11" hidden="1">
      <c r="A15351" s="1" t="s">
        <v>4790</v>
      </c>
      <c r="B15351" s="1" t="s">
        <v>84</v>
      </c>
      <c r="C15351" s="48" t="str">
        <f t="shared" si="478"/>
        <v>ת צפת</v>
      </c>
      <c r="D15351" s="1" t="s">
        <v>4789</v>
      </c>
      <c r="E15351" s="1"/>
      <c r="F15351" s="2">
        <v>6</v>
      </c>
      <c r="G15351" s="2">
        <f>INDEX(תוצאות_בחירות,MATCH(C15351,siot!$F$3:$F$1887,0),27)</f>
        <v>2</v>
      </c>
      <c r="H15351" s="2" t="b">
        <f t="shared" si="479"/>
        <v>0</v>
      </c>
      <c r="I15351" s="1" t="s">
        <v>2</v>
      </c>
      <c r="J15351" s="1" t="s">
        <v>4794</v>
      </c>
      <c r="K15351" s="1"/>
    </row>
    <row r="15352" spans="1:11" hidden="1">
      <c r="A15352" s="1" t="s">
        <v>4790</v>
      </c>
      <c r="B15352" s="1" t="s">
        <v>84</v>
      </c>
      <c r="C15352" s="48" t="str">
        <f t="shared" si="478"/>
        <v>ת צפת</v>
      </c>
      <c r="D15352" s="1" t="s">
        <v>4789</v>
      </c>
      <c r="E15352" s="1"/>
      <c r="F15352" s="2">
        <v>7</v>
      </c>
      <c r="G15352" s="2">
        <f>INDEX(תוצאות_בחירות,MATCH(C15352,siot!$F$3:$F$1887,0),27)</f>
        <v>2</v>
      </c>
      <c r="H15352" s="2" t="b">
        <f t="shared" si="479"/>
        <v>0</v>
      </c>
      <c r="I15352" s="1" t="s">
        <v>2</v>
      </c>
      <c r="J15352" s="1" t="s">
        <v>4793</v>
      </c>
      <c r="K15352" s="1"/>
    </row>
    <row r="15353" spans="1:11" hidden="1">
      <c r="A15353" s="1" t="s">
        <v>4790</v>
      </c>
      <c r="B15353" s="1" t="s">
        <v>84</v>
      </c>
      <c r="C15353" s="48" t="str">
        <f t="shared" si="478"/>
        <v>ת צפת</v>
      </c>
      <c r="D15353" s="1" t="s">
        <v>4789</v>
      </c>
      <c r="E15353" s="1"/>
      <c r="F15353" s="2">
        <v>8</v>
      </c>
      <c r="G15353" s="2">
        <f>INDEX(תוצאות_בחירות,MATCH(C15353,siot!$F$3:$F$1887,0),27)</f>
        <v>2</v>
      </c>
      <c r="H15353" s="2" t="b">
        <f t="shared" si="479"/>
        <v>0</v>
      </c>
      <c r="I15353" s="1" t="s">
        <v>2</v>
      </c>
      <c r="J15353" s="1" t="s">
        <v>4792</v>
      </c>
      <c r="K15353" s="1"/>
    </row>
    <row r="15354" spans="1:11" hidden="1">
      <c r="A15354" s="1" t="s">
        <v>4790</v>
      </c>
      <c r="B15354" s="1" t="s">
        <v>84</v>
      </c>
      <c r="C15354" s="48" t="str">
        <f t="shared" si="478"/>
        <v>ת צפת</v>
      </c>
      <c r="D15354" s="1" t="s">
        <v>4789</v>
      </c>
      <c r="E15354" s="1"/>
      <c r="F15354" s="2">
        <v>9</v>
      </c>
      <c r="G15354" s="2">
        <f>INDEX(תוצאות_בחירות,MATCH(C15354,siot!$F$3:$F$1887,0),27)</f>
        <v>2</v>
      </c>
      <c r="H15354" s="2" t="b">
        <f t="shared" si="479"/>
        <v>0</v>
      </c>
      <c r="I15354" s="1" t="s">
        <v>2</v>
      </c>
      <c r="J15354" s="1" t="s">
        <v>4791</v>
      </c>
      <c r="K15354" s="1"/>
    </row>
    <row r="15355" spans="1:11" hidden="1">
      <c r="A15355" s="1" t="s">
        <v>4790</v>
      </c>
      <c r="B15355" s="1" t="s">
        <v>84</v>
      </c>
      <c r="C15355" s="48" t="str">
        <f t="shared" si="478"/>
        <v>ת צפת</v>
      </c>
      <c r="D15355" s="1" t="s">
        <v>4789</v>
      </c>
      <c r="E15355" s="1"/>
      <c r="F15355" s="2">
        <v>10</v>
      </c>
      <c r="G15355" s="2">
        <f>INDEX(תוצאות_בחירות,MATCH(C15355,siot!$F$3:$F$1887,0),27)</f>
        <v>2</v>
      </c>
      <c r="H15355" s="2" t="b">
        <f t="shared" si="479"/>
        <v>0</v>
      </c>
      <c r="I15355" s="1" t="s">
        <v>2</v>
      </c>
      <c r="J15355" s="1" t="s">
        <v>4788</v>
      </c>
      <c r="K15355" s="1"/>
    </row>
    <row r="15356" spans="1:11" hidden="1">
      <c r="A15356" s="1" t="s">
        <v>4773</v>
      </c>
      <c r="B15356" s="1" t="s">
        <v>4772</v>
      </c>
      <c r="C15356" s="48" t="str">
        <f t="shared" si="478"/>
        <v>כי קדומים</v>
      </c>
      <c r="D15356" s="1" t="s">
        <v>4771</v>
      </c>
      <c r="E15356" s="1" t="s">
        <v>18</v>
      </c>
      <c r="F15356" s="2" t="s">
        <v>19548</v>
      </c>
      <c r="G15356" s="2" t="e">
        <f>INDEX(תוצאות_בחירות,MATCH(C15356,siot!$F$3:$F$1887,0),27)</f>
        <v>#N/A</v>
      </c>
      <c r="H15356" s="2" t="e">
        <f t="shared" si="479"/>
        <v>#N/A</v>
      </c>
      <c r="I15356" s="1"/>
      <c r="J15356" s="1"/>
      <c r="K15356" s="1"/>
    </row>
    <row r="15357" spans="1:11" hidden="1">
      <c r="A15357" s="1" t="s">
        <v>4773</v>
      </c>
      <c r="B15357" s="1" t="s">
        <v>4772</v>
      </c>
      <c r="C15357" s="48" t="str">
        <f t="shared" si="478"/>
        <v>כי קדומים</v>
      </c>
      <c r="D15357" s="1" t="s">
        <v>4771</v>
      </c>
      <c r="E15357" s="1" t="s">
        <v>17</v>
      </c>
      <c r="F15357" s="2">
        <v>1</v>
      </c>
      <c r="G15357" s="2" t="e">
        <f>INDEX(תוצאות_בחירות,MATCH(C15357,siot!$F$3:$F$1887,0),27)</f>
        <v>#N/A</v>
      </c>
      <c r="H15357" s="2" t="e">
        <f t="shared" si="479"/>
        <v>#N/A</v>
      </c>
      <c r="I15357" s="1" t="s">
        <v>2</v>
      </c>
      <c r="J15357" s="1" t="s">
        <v>4787</v>
      </c>
      <c r="K15357" s="1"/>
    </row>
    <row r="15358" spans="1:11" hidden="1">
      <c r="A15358" s="1" t="s">
        <v>4773</v>
      </c>
      <c r="B15358" s="1" t="s">
        <v>4772</v>
      </c>
      <c r="C15358" s="48" t="str">
        <f t="shared" si="478"/>
        <v>כי קדומים</v>
      </c>
      <c r="D15358" s="1" t="s">
        <v>4771</v>
      </c>
      <c r="E15358" s="1"/>
      <c r="F15358" s="2">
        <v>2</v>
      </c>
      <c r="G15358" s="2" t="e">
        <f>INDEX(תוצאות_בחירות,MATCH(C15358,siot!$F$3:$F$1887,0),27)</f>
        <v>#N/A</v>
      </c>
      <c r="H15358" s="2" t="e">
        <f t="shared" si="479"/>
        <v>#N/A</v>
      </c>
      <c r="I15358" s="1" t="s">
        <v>2</v>
      </c>
      <c r="J15358" s="1" t="s">
        <v>4786</v>
      </c>
      <c r="K15358" s="1"/>
    </row>
    <row r="15359" spans="1:11" hidden="1">
      <c r="A15359" s="1" t="s">
        <v>4773</v>
      </c>
      <c r="B15359" s="1" t="s">
        <v>4772</v>
      </c>
      <c r="C15359" s="48" t="str">
        <f t="shared" si="478"/>
        <v>כי קדומים</v>
      </c>
      <c r="D15359" s="1" t="s">
        <v>4771</v>
      </c>
      <c r="E15359" s="1"/>
      <c r="F15359" s="2">
        <v>3</v>
      </c>
      <c r="G15359" s="2" t="e">
        <f>INDEX(תוצאות_בחירות,MATCH(C15359,siot!$F$3:$F$1887,0),27)</f>
        <v>#N/A</v>
      </c>
      <c r="H15359" s="2" t="e">
        <f t="shared" si="479"/>
        <v>#N/A</v>
      </c>
      <c r="I15359" s="1" t="s">
        <v>2</v>
      </c>
      <c r="J15359" s="1" t="s">
        <v>4785</v>
      </c>
      <c r="K15359" s="1"/>
    </row>
    <row r="15360" spans="1:11" hidden="1">
      <c r="A15360" s="1" t="s">
        <v>4773</v>
      </c>
      <c r="B15360" s="1" t="s">
        <v>4772</v>
      </c>
      <c r="C15360" s="48" t="str">
        <f t="shared" si="478"/>
        <v>כי קדומים</v>
      </c>
      <c r="D15360" s="1" t="s">
        <v>4771</v>
      </c>
      <c r="E15360" s="1"/>
      <c r="F15360" s="2">
        <v>4</v>
      </c>
      <c r="G15360" s="2" t="e">
        <f>INDEX(תוצאות_בחירות,MATCH(C15360,siot!$F$3:$F$1887,0),27)</f>
        <v>#N/A</v>
      </c>
      <c r="H15360" s="2" t="e">
        <f t="shared" si="479"/>
        <v>#N/A</v>
      </c>
      <c r="I15360" s="1" t="s">
        <v>2</v>
      </c>
      <c r="J15360" s="1" t="s">
        <v>4784</v>
      </c>
      <c r="K15360" s="1"/>
    </row>
    <row r="15361" spans="1:11" hidden="1">
      <c r="A15361" s="1" t="s">
        <v>4773</v>
      </c>
      <c r="B15361" s="1" t="s">
        <v>4772</v>
      </c>
      <c r="C15361" s="48" t="str">
        <f t="shared" si="478"/>
        <v>כי קדומים</v>
      </c>
      <c r="D15361" s="1" t="s">
        <v>4771</v>
      </c>
      <c r="E15361" s="1"/>
      <c r="F15361" s="2">
        <v>5</v>
      </c>
      <c r="G15361" s="2" t="e">
        <f>INDEX(תוצאות_בחירות,MATCH(C15361,siot!$F$3:$F$1887,0),27)</f>
        <v>#N/A</v>
      </c>
      <c r="H15361" s="2" t="e">
        <f t="shared" si="479"/>
        <v>#N/A</v>
      </c>
      <c r="I15361" s="1" t="s">
        <v>2</v>
      </c>
      <c r="J15361" s="1" t="s">
        <v>4783</v>
      </c>
      <c r="K15361" s="1"/>
    </row>
    <row r="15362" spans="1:11" hidden="1">
      <c r="A15362" s="1" t="s">
        <v>4773</v>
      </c>
      <c r="B15362" s="1" t="s">
        <v>4772</v>
      </c>
      <c r="C15362" s="48" t="str">
        <f t="shared" si="478"/>
        <v>כי קדומים</v>
      </c>
      <c r="D15362" s="1" t="s">
        <v>4771</v>
      </c>
      <c r="E15362" s="1"/>
      <c r="F15362" s="2">
        <v>6</v>
      </c>
      <c r="G15362" s="2" t="e">
        <f>INDEX(תוצאות_בחירות,MATCH(C15362,siot!$F$3:$F$1887,0),27)</f>
        <v>#N/A</v>
      </c>
      <c r="H15362" s="2" t="e">
        <f t="shared" si="479"/>
        <v>#N/A</v>
      </c>
      <c r="I15362" s="1" t="s">
        <v>2</v>
      </c>
      <c r="J15362" s="1" t="s">
        <v>4782</v>
      </c>
      <c r="K15362" s="1"/>
    </row>
    <row r="15363" spans="1:11" hidden="1">
      <c r="A15363" s="1" t="s">
        <v>4773</v>
      </c>
      <c r="B15363" s="1" t="s">
        <v>4772</v>
      </c>
      <c r="C15363" s="48" t="str">
        <f t="shared" si="478"/>
        <v>כי קדומים</v>
      </c>
      <c r="D15363" s="1" t="s">
        <v>4771</v>
      </c>
      <c r="E15363" s="1"/>
      <c r="F15363" s="2">
        <v>7</v>
      </c>
      <c r="G15363" s="2" t="e">
        <f>INDEX(תוצאות_בחירות,MATCH(C15363,siot!$F$3:$F$1887,0),27)</f>
        <v>#N/A</v>
      </c>
      <c r="H15363" s="2" t="e">
        <f t="shared" si="479"/>
        <v>#N/A</v>
      </c>
      <c r="I15363" s="1" t="s">
        <v>2</v>
      </c>
      <c r="J15363" s="1" t="s">
        <v>4781</v>
      </c>
      <c r="K15363" s="1"/>
    </row>
    <row r="15364" spans="1:11" hidden="1">
      <c r="A15364" s="1" t="s">
        <v>4773</v>
      </c>
      <c r="B15364" s="1" t="s">
        <v>4772</v>
      </c>
      <c r="C15364" s="48" t="str">
        <f t="shared" ref="C15364:C15427" si="480">B15364&amp;" "&amp;A15364</f>
        <v>כי קדומים</v>
      </c>
      <c r="D15364" s="1" t="s">
        <v>4771</v>
      </c>
      <c r="E15364" s="1"/>
      <c r="F15364" s="2">
        <v>8</v>
      </c>
      <c r="G15364" s="2" t="e">
        <f>INDEX(תוצאות_בחירות,MATCH(C15364,siot!$F$3:$F$1887,0),27)</f>
        <v>#N/A</v>
      </c>
      <c r="H15364" s="2" t="e">
        <f t="shared" ref="H15364:H15427" si="481">IF(OR(F15364&lt;G15364,G15364=F15364),TRUE,FALSE)</f>
        <v>#N/A</v>
      </c>
      <c r="I15364" s="1" t="s">
        <v>2</v>
      </c>
      <c r="J15364" s="1" t="s">
        <v>4780</v>
      </c>
      <c r="K15364" s="1"/>
    </row>
    <row r="15365" spans="1:11" hidden="1">
      <c r="A15365" s="1" t="s">
        <v>4773</v>
      </c>
      <c r="B15365" s="1" t="s">
        <v>4772</v>
      </c>
      <c r="C15365" s="48" t="str">
        <f t="shared" si="480"/>
        <v>כי קדומים</v>
      </c>
      <c r="D15365" s="1" t="s">
        <v>4771</v>
      </c>
      <c r="E15365" s="1"/>
      <c r="F15365" s="2">
        <v>9</v>
      </c>
      <c r="G15365" s="2" t="e">
        <f>INDEX(תוצאות_בחירות,MATCH(C15365,siot!$F$3:$F$1887,0),27)</f>
        <v>#N/A</v>
      </c>
      <c r="H15365" s="2" t="e">
        <f t="shared" si="481"/>
        <v>#N/A</v>
      </c>
      <c r="I15365" s="1" t="s">
        <v>2</v>
      </c>
      <c r="J15365" s="1" t="s">
        <v>4779</v>
      </c>
      <c r="K15365" s="1"/>
    </row>
    <row r="15366" spans="1:11" hidden="1">
      <c r="A15366" s="1" t="s">
        <v>4773</v>
      </c>
      <c r="B15366" s="1" t="s">
        <v>4772</v>
      </c>
      <c r="C15366" s="48" t="str">
        <f t="shared" si="480"/>
        <v>כי קדומים</v>
      </c>
      <c r="D15366" s="1" t="s">
        <v>4771</v>
      </c>
      <c r="E15366" s="1"/>
      <c r="F15366" s="2">
        <v>10</v>
      </c>
      <c r="G15366" s="2" t="e">
        <f>INDEX(תוצאות_בחירות,MATCH(C15366,siot!$F$3:$F$1887,0),27)</f>
        <v>#N/A</v>
      </c>
      <c r="H15366" s="2" t="e">
        <f t="shared" si="481"/>
        <v>#N/A</v>
      </c>
      <c r="I15366" s="1" t="s">
        <v>2</v>
      </c>
      <c r="J15366" s="1" t="s">
        <v>4778</v>
      </c>
      <c r="K15366" s="1"/>
    </row>
    <row r="15367" spans="1:11" hidden="1">
      <c r="A15367" s="1" t="s">
        <v>4773</v>
      </c>
      <c r="B15367" s="1" t="s">
        <v>4772</v>
      </c>
      <c r="C15367" s="48" t="str">
        <f t="shared" si="480"/>
        <v>כי קדומים</v>
      </c>
      <c r="D15367" s="1" t="s">
        <v>4771</v>
      </c>
      <c r="E15367" s="1"/>
      <c r="F15367" s="2">
        <v>11</v>
      </c>
      <c r="G15367" s="2" t="e">
        <f>INDEX(תוצאות_בחירות,MATCH(C15367,siot!$F$3:$F$1887,0),27)</f>
        <v>#N/A</v>
      </c>
      <c r="H15367" s="2" t="e">
        <f t="shared" si="481"/>
        <v>#N/A</v>
      </c>
      <c r="I15367" s="1" t="s">
        <v>2</v>
      </c>
      <c r="J15367" s="1" t="s">
        <v>4777</v>
      </c>
      <c r="K15367" s="1"/>
    </row>
    <row r="15368" spans="1:11" hidden="1">
      <c r="A15368" s="1" t="s">
        <v>4773</v>
      </c>
      <c r="B15368" s="1" t="s">
        <v>4772</v>
      </c>
      <c r="C15368" s="48" t="str">
        <f t="shared" si="480"/>
        <v>כי קדומים</v>
      </c>
      <c r="D15368" s="1" t="s">
        <v>4771</v>
      </c>
      <c r="E15368" s="1"/>
      <c r="F15368" s="2">
        <v>12</v>
      </c>
      <c r="G15368" s="2" t="e">
        <f>INDEX(תוצאות_בחירות,MATCH(C15368,siot!$F$3:$F$1887,0),27)</f>
        <v>#N/A</v>
      </c>
      <c r="H15368" s="2" t="e">
        <f t="shared" si="481"/>
        <v>#N/A</v>
      </c>
      <c r="I15368" s="1" t="s">
        <v>2</v>
      </c>
      <c r="J15368" s="1" t="s">
        <v>4776</v>
      </c>
      <c r="K15368" s="1"/>
    </row>
    <row r="15369" spans="1:11" hidden="1">
      <c r="A15369" s="1" t="s">
        <v>4773</v>
      </c>
      <c r="B15369" s="1" t="s">
        <v>4772</v>
      </c>
      <c r="C15369" s="48" t="str">
        <f t="shared" si="480"/>
        <v>כי קדומים</v>
      </c>
      <c r="D15369" s="1" t="s">
        <v>4771</v>
      </c>
      <c r="E15369" s="1"/>
      <c r="F15369" s="2">
        <v>13</v>
      </c>
      <c r="G15369" s="2" t="e">
        <f>INDEX(תוצאות_בחירות,MATCH(C15369,siot!$F$3:$F$1887,0),27)</f>
        <v>#N/A</v>
      </c>
      <c r="H15369" s="2" t="e">
        <f t="shared" si="481"/>
        <v>#N/A</v>
      </c>
      <c r="I15369" s="1" t="s">
        <v>2</v>
      </c>
      <c r="J15369" s="1" t="s">
        <v>4775</v>
      </c>
      <c r="K15369" s="1"/>
    </row>
    <row r="15370" spans="1:11" hidden="1">
      <c r="A15370" s="1" t="s">
        <v>4773</v>
      </c>
      <c r="B15370" s="1" t="s">
        <v>4772</v>
      </c>
      <c r="C15370" s="48" t="str">
        <f t="shared" si="480"/>
        <v>כי קדומים</v>
      </c>
      <c r="D15370" s="1" t="s">
        <v>4771</v>
      </c>
      <c r="E15370" s="1"/>
      <c r="F15370" s="2">
        <v>14</v>
      </c>
      <c r="G15370" s="2" t="e">
        <f>INDEX(תוצאות_בחירות,MATCH(C15370,siot!$F$3:$F$1887,0),27)</f>
        <v>#N/A</v>
      </c>
      <c r="H15370" s="2" t="e">
        <f t="shared" si="481"/>
        <v>#N/A</v>
      </c>
      <c r="I15370" s="1" t="s">
        <v>2</v>
      </c>
      <c r="J15370" s="1" t="s">
        <v>4774</v>
      </c>
      <c r="K15370" s="1"/>
    </row>
    <row r="15371" spans="1:11" hidden="1">
      <c r="A15371" s="1" t="s">
        <v>4773</v>
      </c>
      <c r="B15371" s="1" t="s">
        <v>4772</v>
      </c>
      <c r="C15371" s="48" t="str">
        <f t="shared" si="480"/>
        <v>כי קדומים</v>
      </c>
      <c r="D15371" s="1" t="s">
        <v>4771</v>
      </c>
      <c r="E15371" s="1"/>
      <c r="F15371" s="2">
        <v>15</v>
      </c>
      <c r="G15371" s="2" t="e">
        <f>INDEX(תוצאות_בחירות,MATCH(C15371,siot!$F$3:$F$1887,0),27)</f>
        <v>#N/A</v>
      </c>
      <c r="H15371" s="2" t="e">
        <f t="shared" si="481"/>
        <v>#N/A</v>
      </c>
      <c r="I15371" s="1" t="s">
        <v>2</v>
      </c>
      <c r="J15371" s="1" t="s">
        <v>4770</v>
      </c>
      <c r="K15371" s="1"/>
    </row>
    <row r="15372" spans="1:11" hidden="1">
      <c r="A15372" s="1" t="s">
        <v>4694</v>
      </c>
      <c r="B15372" s="1" t="s">
        <v>4754</v>
      </c>
      <c r="C15372" s="48" t="str">
        <f t="shared" si="480"/>
        <v>אק קדימה-צורן</v>
      </c>
      <c r="D15372" s="1" t="s">
        <v>4753</v>
      </c>
      <c r="E15372" s="1" t="s">
        <v>18</v>
      </c>
      <c r="F15372" s="2" t="s">
        <v>19548</v>
      </c>
      <c r="G15372" s="2">
        <f>INDEX(תוצאות_בחירות,MATCH(C15372,siot!$F$3:$F$1887,0),27)</f>
        <v>5</v>
      </c>
      <c r="H15372" s="2" t="b">
        <f t="shared" si="481"/>
        <v>0</v>
      </c>
      <c r="I15372" s="1"/>
      <c r="J15372" s="1"/>
      <c r="K15372" s="1"/>
    </row>
    <row r="15373" spans="1:11">
      <c r="A15373" s="1" t="s">
        <v>4694</v>
      </c>
      <c r="B15373" s="1" t="s">
        <v>4754</v>
      </c>
      <c r="C15373" s="48" t="str">
        <f t="shared" si="480"/>
        <v>אק קדימה-צורן</v>
      </c>
      <c r="D15373" s="1" t="s">
        <v>4753</v>
      </c>
      <c r="E15373" s="1" t="s">
        <v>17</v>
      </c>
      <c r="F15373" s="2">
        <v>1</v>
      </c>
      <c r="G15373" s="2">
        <f>INDEX(תוצאות_בחירות,MATCH(C15373,siot!$F$3:$F$1887,0),27)</f>
        <v>5</v>
      </c>
      <c r="H15373" s="2" t="b">
        <f t="shared" si="481"/>
        <v>1</v>
      </c>
      <c r="I15373" s="1" t="s">
        <v>2</v>
      </c>
      <c r="J15373" s="1" t="s">
        <v>4769</v>
      </c>
      <c r="K15373" s="1"/>
    </row>
    <row r="15374" spans="1:11">
      <c r="A15374" s="1" t="s">
        <v>4694</v>
      </c>
      <c r="B15374" s="1" t="s">
        <v>4754</v>
      </c>
      <c r="C15374" s="48" t="str">
        <f t="shared" si="480"/>
        <v>אק קדימה-צורן</v>
      </c>
      <c r="D15374" s="1" t="s">
        <v>4753</v>
      </c>
      <c r="E15374" s="1"/>
      <c r="F15374" s="2">
        <v>2</v>
      </c>
      <c r="G15374" s="2">
        <f>INDEX(תוצאות_בחירות,MATCH(C15374,siot!$F$3:$F$1887,0),27)</f>
        <v>5</v>
      </c>
      <c r="H15374" s="2" t="b">
        <f t="shared" si="481"/>
        <v>1</v>
      </c>
      <c r="I15374" s="1" t="s">
        <v>2</v>
      </c>
      <c r="J15374" s="1" t="s">
        <v>4768</v>
      </c>
      <c r="K15374" s="1"/>
    </row>
    <row r="15375" spans="1:11">
      <c r="A15375" s="1" t="s">
        <v>4694</v>
      </c>
      <c r="B15375" s="1" t="s">
        <v>4754</v>
      </c>
      <c r="C15375" s="48" t="str">
        <f t="shared" si="480"/>
        <v>אק קדימה-צורן</v>
      </c>
      <c r="D15375" s="1" t="s">
        <v>4753</v>
      </c>
      <c r="E15375" s="1"/>
      <c r="F15375" s="2">
        <v>3</v>
      </c>
      <c r="G15375" s="2">
        <f>INDEX(תוצאות_בחירות,MATCH(C15375,siot!$F$3:$F$1887,0),27)</f>
        <v>5</v>
      </c>
      <c r="H15375" s="2" t="b">
        <f t="shared" si="481"/>
        <v>1</v>
      </c>
      <c r="I15375" s="1" t="s">
        <v>2</v>
      </c>
      <c r="J15375" s="1" t="s">
        <v>4767</v>
      </c>
      <c r="K15375" s="1">
        <v>1</v>
      </c>
    </row>
    <row r="15376" spans="1:11">
      <c r="A15376" s="1" t="s">
        <v>4694</v>
      </c>
      <c r="B15376" s="1" t="s">
        <v>4754</v>
      </c>
      <c r="C15376" s="48" t="str">
        <f t="shared" si="480"/>
        <v>אק קדימה-צורן</v>
      </c>
      <c r="D15376" s="1" t="s">
        <v>4753</v>
      </c>
      <c r="E15376" s="1"/>
      <c r="F15376" s="2">
        <v>4</v>
      </c>
      <c r="G15376" s="2">
        <f>INDEX(תוצאות_בחירות,MATCH(C15376,siot!$F$3:$F$1887,0),27)</f>
        <v>5</v>
      </c>
      <c r="H15376" s="2" t="b">
        <f t="shared" si="481"/>
        <v>1</v>
      </c>
      <c r="I15376" s="1" t="s">
        <v>2</v>
      </c>
      <c r="J15376" s="1" t="s">
        <v>4766</v>
      </c>
      <c r="K15376" s="1"/>
    </row>
    <row r="15377" spans="1:11">
      <c r="A15377" s="1" t="s">
        <v>4694</v>
      </c>
      <c r="B15377" s="1" t="s">
        <v>4754</v>
      </c>
      <c r="C15377" s="48" t="str">
        <f t="shared" si="480"/>
        <v>אק קדימה-צורן</v>
      </c>
      <c r="D15377" s="1" t="s">
        <v>4753</v>
      </c>
      <c r="E15377" s="1"/>
      <c r="F15377" s="2">
        <v>5</v>
      </c>
      <c r="G15377" s="2">
        <f>INDEX(תוצאות_בחירות,MATCH(C15377,siot!$F$3:$F$1887,0),27)</f>
        <v>5</v>
      </c>
      <c r="H15377" s="2" t="b">
        <f t="shared" si="481"/>
        <v>1</v>
      </c>
      <c r="I15377" s="1" t="s">
        <v>2</v>
      </c>
      <c r="J15377" s="1" t="s">
        <v>4765</v>
      </c>
      <c r="K15377" s="1"/>
    </row>
    <row r="15378" spans="1:11" hidden="1">
      <c r="A15378" s="1" t="s">
        <v>4694</v>
      </c>
      <c r="B15378" s="1" t="s">
        <v>4754</v>
      </c>
      <c r="C15378" s="48" t="str">
        <f t="shared" si="480"/>
        <v>אק קדימה-צורן</v>
      </c>
      <c r="D15378" s="1" t="s">
        <v>4753</v>
      </c>
      <c r="E15378" s="1"/>
      <c r="F15378" s="2">
        <v>6</v>
      </c>
      <c r="G15378" s="2">
        <f>INDEX(תוצאות_בחירות,MATCH(C15378,siot!$F$3:$F$1887,0),27)</f>
        <v>5</v>
      </c>
      <c r="H15378" s="2" t="b">
        <f t="shared" si="481"/>
        <v>0</v>
      </c>
      <c r="I15378" s="1" t="s">
        <v>2</v>
      </c>
      <c r="J15378" s="1" t="s">
        <v>4764</v>
      </c>
      <c r="K15378" s="1"/>
    </row>
    <row r="15379" spans="1:11" hidden="1">
      <c r="A15379" s="1" t="s">
        <v>4694</v>
      </c>
      <c r="B15379" s="1" t="s">
        <v>4754</v>
      </c>
      <c r="C15379" s="48" t="str">
        <f t="shared" si="480"/>
        <v>אק קדימה-צורן</v>
      </c>
      <c r="D15379" s="1" t="s">
        <v>4753</v>
      </c>
      <c r="E15379" s="1"/>
      <c r="F15379" s="2">
        <v>7</v>
      </c>
      <c r="G15379" s="2">
        <f>INDEX(תוצאות_בחירות,MATCH(C15379,siot!$F$3:$F$1887,0),27)</f>
        <v>5</v>
      </c>
      <c r="H15379" s="2" t="b">
        <f t="shared" si="481"/>
        <v>0</v>
      </c>
      <c r="I15379" s="1" t="s">
        <v>2</v>
      </c>
      <c r="J15379" s="1" t="s">
        <v>4763</v>
      </c>
      <c r="K15379" s="1"/>
    </row>
    <row r="15380" spans="1:11" hidden="1">
      <c r="A15380" s="1" t="s">
        <v>4694</v>
      </c>
      <c r="B15380" s="1" t="s">
        <v>4754</v>
      </c>
      <c r="C15380" s="48" t="str">
        <f t="shared" si="480"/>
        <v>אק קדימה-צורן</v>
      </c>
      <c r="D15380" s="1" t="s">
        <v>4753</v>
      </c>
      <c r="E15380" s="1"/>
      <c r="F15380" s="2">
        <v>8</v>
      </c>
      <c r="G15380" s="2">
        <f>INDEX(תוצאות_בחירות,MATCH(C15380,siot!$F$3:$F$1887,0),27)</f>
        <v>5</v>
      </c>
      <c r="H15380" s="2" t="b">
        <f t="shared" si="481"/>
        <v>0</v>
      </c>
      <c r="I15380" s="1" t="s">
        <v>2</v>
      </c>
      <c r="J15380" s="1" t="s">
        <v>4762</v>
      </c>
      <c r="K15380" s="1"/>
    </row>
    <row r="15381" spans="1:11" hidden="1">
      <c r="A15381" s="1" t="s">
        <v>4694</v>
      </c>
      <c r="B15381" s="1" t="s">
        <v>4754</v>
      </c>
      <c r="C15381" s="48" t="str">
        <f t="shared" si="480"/>
        <v>אק קדימה-צורן</v>
      </c>
      <c r="D15381" s="1" t="s">
        <v>4753</v>
      </c>
      <c r="E15381" s="1"/>
      <c r="F15381" s="2">
        <v>9</v>
      </c>
      <c r="G15381" s="2">
        <f>INDEX(תוצאות_בחירות,MATCH(C15381,siot!$F$3:$F$1887,0),27)</f>
        <v>5</v>
      </c>
      <c r="H15381" s="2" t="b">
        <f t="shared" si="481"/>
        <v>0</v>
      </c>
      <c r="I15381" s="1" t="s">
        <v>2</v>
      </c>
      <c r="J15381" s="1" t="s">
        <v>4761</v>
      </c>
      <c r="K15381" s="1"/>
    </row>
    <row r="15382" spans="1:11" hidden="1">
      <c r="A15382" s="1" t="s">
        <v>4694</v>
      </c>
      <c r="B15382" s="1" t="s">
        <v>4754</v>
      </c>
      <c r="C15382" s="48" t="str">
        <f t="shared" si="480"/>
        <v>אק קדימה-צורן</v>
      </c>
      <c r="D15382" s="1" t="s">
        <v>4753</v>
      </c>
      <c r="E15382" s="1"/>
      <c r="F15382" s="2">
        <v>10</v>
      </c>
      <c r="G15382" s="2">
        <f>INDEX(תוצאות_בחירות,MATCH(C15382,siot!$F$3:$F$1887,0),27)</f>
        <v>5</v>
      </c>
      <c r="H15382" s="2" t="b">
        <f t="shared" si="481"/>
        <v>0</v>
      </c>
      <c r="I15382" s="1" t="s">
        <v>2</v>
      </c>
      <c r="J15382" s="1" t="s">
        <v>4760</v>
      </c>
      <c r="K15382" s="1"/>
    </row>
    <row r="15383" spans="1:11" hidden="1">
      <c r="A15383" s="1" t="s">
        <v>4694</v>
      </c>
      <c r="B15383" s="1" t="s">
        <v>4754</v>
      </c>
      <c r="C15383" s="48" t="str">
        <f t="shared" si="480"/>
        <v>אק קדימה-צורן</v>
      </c>
      <c r="D15383" s="1" t="s">
        <v>4753</v>
      </c>
      <c r="E15383" s="1"/>
      <c r="F15383" s="2">
        <v>11</v>
      </c>
      <c r="G15383" s="2">
        <f>INDEX(תוצאות_בחירות,MATCH(C15383,siot!$F$3:$F$1887,0),27)</f>
        <v>5</v>
      </c>
      <c r="H15383" s="2" t="b">
        <f t="shared" si="481"/>
        <v>0</v>
      </c>
      <c r="I15383" s="1" t="s">
        <v>2</v>
      </c>
      <c r="J15383" s="1" t="s">
        <v>4759</v>
      </c>
      <c r="K15383" s="1"/>
    </row>
    <row r="15384" spans="1:11" hidden="1">
      <c r="A15384" s="1" t="s">
        <v>4694</v>
      </c>
      <c r="B15384" s="1" t="s">
        <v>4754</v>
      </c>
      <c r="C15384" s="48" t="str">
        <f t="shared" si="480"/>
        <v>אק קדימה-צורן</v>
      </c>
      <c r="D15384" s="1" t="s">
        <v>4753</v>
      </c>
      <c r="E15384" s="1"/>
      <c r="F15384" s="2">
        <v>12</v>
      </c>
      <c r="G15384" s="2">
        <f>INDEX(תוצאות_בחירות,MATCH(C15384,siot!$F$3:$F$1887,0),27)</f>
        <v>5</v>
      </c>
      <c r="H15384" s="2" t="b">
        <f t="shared" si="481"/>
        <v>0</v>
      </c>
      <c r="I15384" s="1" t="s">
        <v>2</v>
      </c>
      <c r="J15384" s="1" t="s">
        <v>4758</v>
      </c>
      <c r="K15384" s="1"/>
    </row>
    <row r="15385" spans="1:11" hidden="1">
      <c r="A15385" s="1" t="s">
        <v>4694</v>
      </c>
      <c r="B15385" s="1" t="s">
        <v>4754</v>
      </c>
      <c r="C15385" s="48" t="str">
        <f t="shared" si="480"/>
        <v>אק קדימה-צורן</v>
      </c>
      <c r="D15385" s="1" t="s">
        <v>4753</v>
      </c>
      <c r="E15385" s="1"/>
      <c r="F15385" s="2">
        <v>13</v>
      </c>
      <c r="G15385" s="2">
        <f>INDEX(תוצאות_בחירות,MATCH(C15385,siot!$F$3:$F$1887,0),27)</f>
        <v>5</v>
      </c>
      <c r="H15385" s="2" t="b">
        <f t="shared" si="481"/>
        <v>0</v>
      </c>
      <c r="I15385" s="1" t="s">
        <v>2</v>
      </c>
      <c r="J15385" s="1" t="s">
        <v>4757</v>
      </c>
      <c r="K15385" s="1"/>
    </row>
    <row r="15386" spans="1:11" hidden="1">
      <c r="A15386" s="1" t="s">
        <v>4694</v>
      </c>
      <c r="B15386" s="1" t="s">
        <v>4754</v>
      </c>
      <c r="C15386" s="48" t="str">
        <f t="shared" si="480"/>
        <v>אק קדימה-צורן</v>
      </c>
      <c r="D15386" s="1" t="s">
        <v>4753</v>
      </c>
      <c r="E15386" s="1"/>
      <c r="F15386" s="2">
        <v>14</v>
      </c>
      <c r="G15386" s="2">
        <f>INDEX(תוצאות_בחירות,MATCH(C15386,siot!$F$3:$F$1887,0),27)</f>
        <v>5</v>
      </c>
      <c r="H15386" s="2" t="b">
        <f t="shared" si="481"/>
        <v>0</v>
      </c>
      <c r="I15386" s="1" t="s">
        <v>2</v>
      </c>
      <c r="J15386" s="1" t="s">
        <v>4756</v>
      </c>
      <c r="K15386" s="1"/>
    </row>
    <row r="15387" spans="1:11" hidden="1">
      <c r="A15387" s="1" t="s">
        <v>4694</v>
      </c>
      <c r="B15387" s="1" t="s">
        <v>4754</v>
      </c>
      <c r="C15387" s="48" t="str">
        <f t="shared" si="480"/>
        <v>אק קדימה-צורן</v>
      </c>
      <c r="D15387" s="1" t="s">
        <v>4753</v>
      </c>
      <c r="E15387" s="1"/>
      <c r="F15387" s="2">
        <v>15</v>
      </c>
      <c r="G15387" s="2">
        <f>INDEX(תוצאות_בחירות,MATCH(C15387,siot!$F$3:$F$1887,0),27)</f>
        <v>5</v>
      </c>
      <c r="H15387" s="2" t="b">
        <f t="shared" si="481"/>
        <v>0</v>
      </c>
      <c r="I15387" s="1" t="s">
        <v>2</v>
      </c>
      <c r="J15387" s="1" t="s">
        <v>4755</v>
      </c>
      <c r="K15387" s="1"/>
    </row>
    <row r="15388" spans="1:11" hidden="1">
      <c r="A15388" s="1" t="s">
        <v>4694</v>
      </c>
      <c r="B15388" s="1" t="s">
        <v>4754</v>
      </c>
      <c r="C15388" s="48" t="str">
        <f t="shared" si="480"/>
        <v>אק קדימה-צורן</v>
      </c>
      <c r="D15388" s="1" t="s">
        <v>4753</v>
      </c>
      <c r="E15388" s="1"/>
      <c r="F15388" s="2">
        <v>16</v>
      </c>
      <c r="G15388" s="2">
        <f>INDEX(תוצאות_בחירות,MATCH(C15388,siot!$F$3:$F$1887,0),27)</f>
        <v>5</v>
      </c>
      <c r="H15388" s="2" t="b">
        <f t="shared" si="481"/>
        <v>0</v>
      </c>
      <c r="I15388" s="1" t="s">
        <v>2</v>
      </c>
      <c r="J15388" s="1" t="s">
        <v>4752</v>
      </c>
      <c r="K15388" s="1"/>
    </row>
    <row r="15389" spans="1:11" hidden="1">
      <c r="A15389" s="1" t="s">
        <v>4694</v>
      </c>
      <c r="B15389" s="1" t="s">
        <v>3421</v>
      </c>
      <c r="C15389" s="48" t="str">
        <f t="shared" si="480"/>
        <v>בה קדימה-צורן</v>
      </c>
      <c r="D15389" s="1" t="s">
        <v>4747</v>
      </c>
      <c r="E15389" s="1" t="s">
        <v>3</v>
      </c>
      <c r="F15389" s="2" t="s">
        <v>19548</v>
      </c>
      <c r="G15389" s="2">
        <f>INDEX(תוצאות_בחירות,MATCH(C15389,siot!$F$3:$F$1887,0),27)</f>
        <v>1</v>
      </c>
      <c r="H15389" s="2" t="b">
        <f t="shared" si="481"/>
        <v>0</v>
      </c>
      <c r="I15389" s="1"/>
      <c r="J15389" s="1"/>
      <c r="K15389" s="1"/>
    </row>
    <row r="15390" spans="1:11">
      <c r="A15390" s="1" t="s">
        <v>4694</v>
      </c>
      <c r="B15390" s="1" t="s">
        <v>3421</v>
      </c>
      <c r="C15390" s="48" t="str">
        <f t="shared" si="480"/>
        <v>בה קדימה-צורן</v>
      </c>
      <c r="D15390" s="1" t="s">
        <v>4747</v>
      </c>
      <c r="E15390" s="1"/>
      <c r="F15390" s="2">
        <v>1</v>
      </c>
      <c r="G15390" s="2">
        <f>INDEX(תוצאות_בחירות,MATCH(C15390,siot!$F$3:$F$1887,0),27)</f>
        <v>1</v>
      </c>
      <c r="H15390" s="2" t="b">
        <f t="shared" si="481"/>
        <v>1</v>
      </c>
      <c r="I15390" s="1" t="s">
        <v>2</v>
      </c>
      <c r="J15390" s="1" t="s">
        <v>4751</v>
      </c>
      <c r="K15390" s="1"/>
    </row>
    <row r="15391" spans="1:11" hidden="1">
      <c r="A15391" s="1" t="s">
        <v>4694</v>
      </c>
      <c r="B15391" s="1" t="s">
        <v>3421</v>
      </c>
      <c r="C15391" s="48" t="str">
        <f t="shared" si="480"/>
        <v>בה קדימה-צורן</v>
      </c>
      <c r="D15391" s="1" t="s">
        <v>4747</v>
      </c>
      <c r="E15391" s="1"/>
      <c r="F15391" s="2">
        <v>2</v>
      </c>
      <c r="G15391" s="2">
        <f>INDEX(תוצאות_בחירות,MATCH(C15391,siot!$F$3:$F$1887,0),27)</f>
        <v>1</v>
      </c>
      <c r="H15391" s="2" t="b">
        <f t="shared" si="481"/>
        <v>0</v>
      </c>
      <c r="I15391" s="1" t="s">
        <v>2</v>
      </c>
      <c r="J15391" s="1" t="s">
        <v>4750</v>
      </c>
      <c r="K15391" s="1"/>
    </row>
    <row r="15392" spans="1:11" hidden="1">
      <c r="A15392" s="1" t="s">
        <v>4694</v>
      </c>
      <c r="B15392" s="1" t="s">
        <v>3421</v>
      </c>
      <c r="C15392" s="48" t="str">
        <f t="shared" si="480"/>
        <v>בה קדימה-צורן</v>
      </c>
      <c r="D15392" s="1" t="s">
        <v>4747</v>
      </c>
      <c r="E15392" s="1"/>
      <c r="F15392" s="2">
        <v>3</v>
      </c>
      <c r="G15392" s="2">
        <f>INDEX(תוצאות_בחירות,MATCH(C15392,siot!$F$3:$F$1887,0),27)</f>
        <v>1</v>
      </c>
      <c r="H15392" s="2" t="b">
        <f t="shared" si="481"/>
        <v>0</v>
      </c>
      <c r="I15392" s="1" t="s">
        <v>2</v>
      </c>
      <c r="J15392" s="1" t="s">
        <v>4749</v>
      </c>
      <c r="K15392" s="1"/>
    </row>
    <row r="15393" spans="1:11" hidden="1">
      <c r="A15393" s="1" t="s">
        <v>4694</v>
      </c>
      <c r="B15393" s="1" t="s">
        <v>3421</v>
      </c>
      <c r="C15393" s="48" t="str">
        <f t="shared" si="480"/>
        <v>בה קדימה-צורן</v>
      </c>
      <c r="D15393" s="1" t="s">
        <v>4747</v>
      </c>
      <c r="E15393" s="1"/>
      <c r="F15393" s="2">
        <v>4</v>
      </c>
      <c r="G15393" s="2">
        <f>INDEX(תוצאות_בחירות,MATCH(C15393,siot!$F$3:$F$1887,0),27)</f>
        <v>1</v>
      </c>
      <c r="H15393" s="2" t="b">
        <f t="shared" si="481"/>
        <v>0</v>
      </c>
      <c r="I15393" s="1" t="s">
        <v>2</v>
      </c>
      <c r="J15393" s="1" t="s">
        <v>4748</v>
      </c>
      <c r="K15393" s="1"/>
    </row>
    <row r="15394" spans="1:11" hidden="1">
      <c r="A15394" s="1" t="s">
        <v>4694</v>
      </c>
      <c r="B15394" s="1" t="s">
        <v>3421</v>
      </c>
      <c r="C15394" s="48" t="str">
        <f t="shared" si="480"/>
        <v>בה קדימה-צורן</v>
      </c>
      <c r="D15394" s="1" t="s">
        <v>4747</v>
      </c>
      <c r="E15394" s="1"/>
      <c r="F15394" s="2">
        <v>5</v>
      </c>
      <c r="G15394" s="2">
        <f>INDEX(תוצאות_בחירות,MATCH(C15394,siot!$F$3:$F$1887,0),27)</f>
        <v>1</v>
      </c>
      <c r="H15394" s="2" t="b">
        <f t="shared" si="481"/>
        <v>0</v>
      </c>
      <c r="I15394" s="1" t="s">
        <v>2</v>
      </c>
      <c r="J15394" s="1" t="s">
        <v>4746</v>
      </c>
      <c r="K15394" s="1"/>
    </row>
    <row r="15395" spans="1:11" hidden="1">
      <c r="A15395" s="1" t="s">
        <v>4694</v>
      </c>
      <c r="B15395" s="1" t="s">
        <v>4731</v>
      </c>
      <c r="C15395" s="48" t="str">
        <f t="shared" si="480"/>
        <v>גל קדימה-צורן</v>
      </c>
      <c r="D15395" s="1" t="s">
        <v>4730</v>
      </c>
      <c r="E15395" s="1" t="s">
        <v>18</v>
      </c>
      <c r="F15395" s="2" t="s">
        <v>19548</v>
      </c>
      <c r="G15395" s="2">
        <f>INDEX(תוצאות_בחירות,MATCH(C15395,siot!$F$3:$F$1887,0),27)</f>
        <v>2</v>
      </c>
      <c r="H15395" s="2" t="b">
        <f t="shared" si="481"/>
        <v>0</v>
      </c>
      <c r="I15395" s="1"/>
      <c r="J15395" s="1"/>
      <c r="K15395" s="1"/>
    </row>
    <row r="15396" spans="1:11">
      <c r="A15396" s="1" t="s">
        <v>4694</v>
      </c>
      <c r="B15396" s="1" t="s">
        <v>4731</v>
      </c>
      <c r="C15396" s="48" t="str">
        <f t="shared" si="480"/>
        <v>גל קדימה-צורן</v>
      </c>
      <c r="D15396" s="1" t="s">
        <v>4730</v>
      </c>
      <c r="E15396" s="1" t="s">
        <v>17</v>
      </c>
      <c r="F15396" s="2">
        <v>1</v>
      </c>
      <c r="G15396" s="2">
        <f>INDEX(תוצאות_בחירות,MATCH(C15396,siot!$F$3:$F$1887,0),27)</f>
        <v>2</v>
      </c>
      <c r="H15396" s="2" t="b">
        <f t="shared" si="481"/>
        <v>1</v>
      </c>
      <c r="I15396" s="1" t="s">
        <v>2</v>
      </c>
      <c r="J15396" s="1" t="s">
        <v>4745</v>
      </c>
      <c r="K15396" s="1"/>
    </row>
    <row r="15397" spans="1:11">
      <c r="A15397" s="1" t="s">
        <v>4694</v>
      </c>
      <c r="B15397" s="1" t="s">
        <v>4731</v>
      </c>
      <c r="C15397" s="48" t="str">
        <f t="shared" si="480"/>
        <v>גל קדימה-צורן</v>
      </c>
      <c r="D15397" s="1" t="s">
        <v>4730</v>
      </c>
      <c r="E15397" s="1"/>
      <c r="F15397" s="2">
        <v>2</v>
      </c>
      <c r="G15397" s="2">
        <f>INDEX(תוצאות_בחירות,MATCH(C15397,siot!$F$3:$F$1887,0),27)</f>
        <v>2</v>
      </c>
      <c r="H15397" s="2" t="b">
        <f t="shared" si="481"/>
        <v>1</v>
      </c>
      <c r="I15397" s="1" t="s">
        <v>2</v>
      </c>
      <c r="J15397" s="1" t="s">
        <v>4744</v>
      </c>
      <c r="K15397" s="1">
        <v>1</v>
      </c>
    </row>
    <row r="15398" spans="1:11" hidden="1">
      <c r="A15398" s="1" t="s">
        <v>4694</v>
      </c>
      <c r="B15398" s="1" t="s">
        <v>4731</v>
      </c>
      <c r="C15398" s="48" t="str">
        <f t="shared" si="480"/>
        <v>גל קדימה-צורן</v>
      </c>
      <c r="D15398" s="1" t="s">
        <v>4730</v>
      </c>
      <c r="E15398" s="1"/>
      <c r="F15398" s="2">
        <v>3</v>
      </c>
      <c r="G15398" s="2">
        <f>INDEX(תוצאות_בחירות,MATCH(C15398,siot!$F$3:$F$1887,0),27)</f>
        <v>2</v>
      </c>
      <c r="H15398" s="2" t="b">
        <f t="shared" si="481"/>
        <v>0</v>
      </c>
      <c r="I15398" s="1" t="s">
        <v>2</v>
      </c>
      <c r="J15398" s="1" t="s">
        <v>4743</v>
      </c>
      <c r="K15398" s="1"/>
    </row>
    <row r="15399" spans="1:11" hidden="1">
      <c r="A15399" s="1" t="s">
        <v>4694</v>
      </c>
      <c r="B15399" s="1" t="s">
        <v>4731</v>
      </c>
      <c r="C15399" s="48" t="str">
        <f t="shared" si="480"/>
        <v>גל קדימה-צורן</v>
      </c>
      <c r="D15399" s="1" t="s">
        <v>4730</v>
      </c>
      <c r="E15399" s="1"/>
      <c r="F15399" s="2">
        <v>4</v>
      </c>
      <c r="G15399" s="2">
        <f>INDEX(תוצאות_בחירות,MATCH(C15399,siot!$F$3:$F$1887,0),27)</f>
        <v>2</v>
      </c>
      <c r="H15399" s="2" t="b">
        <f t="shared" si="481"/>
        <v>0</v>
      </c>
      <c r="I15399" s="1" t="s">
        <v>2</v>
      </c>
      <c r="J15399" s="1" t="s">
        <v>4742</v>
      </c>
      <c r="K15399" s="1"/>
    </row>
    <row r="15400" spans="1:11" hidden="1">
      <c r="A15400" s="1" t="s">
        <v>4694</v>
      </c>
      <c r="B15400" s="1" t="s">
        <v>4731</v>
      </c>
      <c r="C15400" s="48" t="str">
        <f t="shared" si="480"/>
        <v>גל קדימה-צורן</v>
      </c>
      <c r="D15400" s="1" t="s">
        <v>4730</v>
      </c>
      <c r="E15400" s="1"/>
      <c r="F15400" s="2">
        <v>5</v>
      </c>
      <c r="G15400" s="2">
        <f>INDEX(תוצאות_בחירות,MATCH(C15400,siot!$F$3:$F$1887,0),27)</f>
        <v>2</v>
      </c>
      <c r="H15400" s="2" t="b">
        <f t="shared" si="481"/>
        <v>0</v>
      </c>
      <c r="I15400" s="1" t="s">
        <v>2</v>
      </c>
      <c r="J15400" s="1" t="s">
        <v>4741</v>
      </c>
      <c r="K15400" s="1"/>
    </row>
    <row r="15401" spans="1:11" hidden="1">
      <c r="A15401" s="1" t="s">
        <v>4694</v>
      </c>
      <c r="B15401" s="1" t="s">
        <v>4731</v>
      </c>
      <c r="C15401" s="48" t="str">
        <f t="shared" si="480"/>
        <v>גל קדימה-צורן</v>
      </c>
      <c r="D15401" s="1" t="s">
        <v>4730</v>
      </c>
      <c r="E15401" s="1"/>
      <c r="F15401" s="2">
        <v>6</v>
      </c>
      <c r="G15401" s="2">
        <f>INDEX(תוצאות_בחירות,MATCH(C15401,siot!$F$3:$F$1887,0),27)</f>
        <v>2</v>
      </c>
      <c r="H15401" s="2" t="b">
        <f t="shared" si="481"/>
        <v>0</v>
      </c>
      <c r="I15401" s="1" t="s">
        <v>2</v>
      </c>
      <c r="J15401" s="1" t="s">
        <v>4740</v>
      </c>
      <c r="K15401" s="1"/>
    </row>
    <row r="15402" spans="1:11" hidden="1">
      <c r="A15402" s="1" t="s">
        <v>4694</v>
      </c>
      <c r="B15402" s="1" t="s">
        <v>4731</v>
      </c>
      <c r="C15402" s="48" t="str">
        <f t="shared" si="480"/>
        <v>גל קדימה-צורן</v>
      </c>
      <c r="D15402" s="1" t="s">
        <v>4730</v>
      </c>
      <c r="E15402" s="1"/>
      <c r="F15402" s="2">
        <v>7</v>
      </c>
      <c r="G15402" s="2">
        <f>INDEX(תוצאות_בחירות,MATCH(C15402,siot!$F$3:$F$1887,0),27)</f>
        <v>2</v>
      </c>
      <c r="H15402" s="2" t="b">
        <f t="shared" si="481"/>
        <v>0</v>
      </c>
      <c r="I15402" s="1" t="s">
        <v>2</v>
      </c>
      <c r="J15402" s="1" t="s">
        <v>4739</v>
      </c>
      <c r="K15402" s="1"/>
    </row>
    <row r="15403" spans="1:11" hidden="1">
      <c r="A15403" s="1" t="s">
        <v>4694</v>
      </c>
      <c r="B15403" s="1" t="s">
        <v>4731</v>
      </c>
      <c r="C15403" s="48" t="str">
        <f t="shared" si="480"/>
        <v>גל קדימה-צורן</v>
      </c>
      <c r="D15403" s="1" t="s">
        <v>4730</v>
      </c>
      <c r="E15403" s="1"/>
      <c r="F15403" s="2">
        <v>8</v>
      </c>
      <c r="G15403" s="2">
        <f>INDEX(תוצאות_בחירות,MATCH(C15403,siot!$F$3:$F$1887,0),27)</f>
        <v>2</v>
      </c>
      <c r="H15403" s="2" t="b">
        <f t="shared" si="481"/>
        <v>0</v>
      </c>
      <c r="I15403" s="1" t="s">
        <v>2</v>
      </c>
      <c r="J15403" s="1" t="s">
        <v>4738</v>
      </c>
      <c r="K15403" s="1"/>
    </row>
    <row r="15404" spans="1:11" hidden="1">
      <c r="A15404" s="1" t="s">
        <v>4694</v>
      </c>
      <c r="B15404" s="1" t="s">
        <v>4731</v>
      </c>
      <c r="C15404" s="48" t="str">
        <f t="shared" si="480"/>
        <v>גל קדימה-צורן</v>
      </c>
      <c r="D15404" s="1" t="s">
        <v>4730</v>
      </c>
      <c r="E15404" s="1"/>
      <c r="F15404" s="2">
        <v>9</v>
      </c>
      <c r="G15404" s="2">
        <f>INDEX(תוצאות_בחירות,MATCH(C15404,siot!$F$3:$F$1887,0),27)</f>
        <v>2</v>
      </c>
      <c r="H15404" s="2" t="b">
        <f t="shared" si="481"/>
        <v>0</v>
      </c>
      <c r="I15404" s="1" t="s">
        <v>2</v>
      </c>
      <c r="J15404" s="1" t="s">
        <v>4737</v>
      </c>
      <c r="K15404" s="1"/>
    </row>
    <row r="15405" spans="1:11" hidden="1">
      <c r="A15405" s="1" t="s">
        <v>4694</v>
      </c>
      <c r="B15405" s="1" t="s">
        <v>4731</v>
      </c>
      <c r="C15405" s="48" t="str">
        <f t="shared" si="480"/>
        <v>גל קדימה-צורן</v>
      </c>
      <c r="D15405" s="1" t="s">
        <v>4730</v>
      </c>
      <c r="E15405" s="1"/>
      <c r="F15405" s="2">
        <v>10</v>
      </c>
      <c r="G15405" s="2">
        <f>INDEX(תוצאות_בחירות,MATCH(C15405,siot!$F$3:$F$1887,0),27)</f>
        <v>2</v>
      </c>
      <c r="H15405" s="2" t="b">
        <f t="shared" si="481"/>
        <v>0</v>
      </c>
      <c r="I15405" s="1" t="s">
        <v>2</v>
      </c>
      <c r="J15405" s="1" t="s">
        <v>4736</v>
      </c>
      <c r="K15405" s="1"/>
    </row>
    <row r="15406" spans="1:11" hidden="1">
      <c r="A15406" s="1" t="s">
        <v>4694</v>
      </c>
      <c r="B15406" s="1" t="s">
        <v>4731</v>
      </c>
      <c r="C15406" s="48" t="str">
        <f t="shared" si="480"/>
        <v>גל קדימה-צורן</v>
      </c>
      <c r="D15406" s="1" t="s">
        <v>4730</v>
      </c>
      <c r="E15406" s="1"/>
      <c r="F15406" s="2">
        <v>11</v>
      </c>
      <c r="G15406" s="2">
        <f>INDEX(תוצאות_בחירות,MATCH(C15406,siot!$F$3:$F$1887,0),27)</f>
        <v>2</v>
      </c>
      <c r="H15406" s="2" t="b">
        <f t="shared" si="481"/>
        <v>0</v>
      </c>
      <c r="I15406" s="1" t="s">
        <v>2</v>
      </c>
      <c r="J15406" s="1" t="s">
        <v>4735</v>
      </c>
      <c r="K15406" s="1"/>
    </row>
    <row r="15407" spans="1:11" hidden="1">
      <c r="A15407" s="1" t="s">
        <v>4694</v>
      </c>
      <c r="B15407" s="1" t="s">
        <v>4731</v>
      </c>
      <c r="C15407" s="48" t="str">
        <f t="shared" si="480"/>
        <v>גל קדימה-צורן</v>
      </c>
      <c r="D15407" s="1" t="s">
        <v>4730</v>
      </c>
      <c r="E15407" s="1"/>
      <c r="F15407" s="2">
        <v>12</v>
      </c>
      <c r="G15407" s="2">
        <f>INDEX(תוצאות_בחירות,MATCH(C15407,siot!$F$3:$F$1887,0),27)</f>
        <v>2</v>
      </c>
      <c r="H15407" s="2" t="b">
        <f t="shared" si="481"/>
        <v>0</v>
      </c>
      <c r="I15407" s="1" t="s">
        <v>2</v>
      </c>
      <c r="J15407" s="1" t="s">
        <v>4734</v>
      </c>
      <c r="K15407" s="1"/>
    </row>
    <row r="15408" spans="1:11" hidden="1">
      <c r="A15408" s="1" t="s">
        <v>4694</v>
      </c>
      <c r="B15408" s="1" t="s">
        <v>4731</v>
      </c>
      <c r="C15408" s="48" t="str">
        <f t="shared" si="480"/>
        <v>גל קדימה-צורן</v>
      </c>
      <c r="D15408" s="1" t="s">
        <v>4730</v>
      </c>
      <c r="E15408" s="1"/>
      <c r="F15408" s="2">
        <v>13</v>
      </c>
      <c r="G15408" s="2">
        <f>INDEX(תוצאות_בחירות,MATCH(C15408,siot!$F$3:$F$1887,0),27)</f>
        <v>2</v>
      </c>
      <c r="H15408" s="2" t="b">
        <f t="shared" si="481"/>
        <v>0</v>
      </c>
      <c r="I15408" s="1" t="s">
        <v>2</v>
      </c>
      <c r="J15408" s="1" t="s">
        <v>4733</v>
      </c>
      <c r="K15408" s="1"/>
    </row>
    <row r="15409" spans="1:11" hidden="1">
      <c r="A15409" s="1" t="s">
        <v>4694</v>
      </c>
      <c r="B15409" s="1" t="s">
        <v>4731</v>
      </c>
      <c r="C15409" s="48" t="str">
        <f t="shared" si="480"/>
        <v>גל קדימה-צורן</v>
      </c>
      <c r="D15409" s="1" t="s">
        <v>4730</v>
      </c>
      <c r="E15409" s="1"/>
      <c r="F15409" s="2">
        <v>14</v>
      </c>
      <c r="G15409" s="2">
        <f>INDEX(תוצאות_בחירות,MATCH(C15409,siot!$F$3:$F$1887,0),27)</f>
        <v>2</v>
      </c>
      <c r="H15409" s="2" t="b">
        <f t="shared" si="481"/>
        <v>0</v>
      </c>
      <c r="I15409" s="1" t="s">
        <v>2</v>
      </c>
      <c r="J15409" s="1" t="s">
        <v>4732</v>
      </c>
      <c r="K15409" s="1"/>
    </row>
    <row r="15410" spans="1:11" hidden="1">
      <c r="A15410" s="1" t="s">
        <v>4694</v>
      </c>
      <c r="B15410" s="1" t="s">
        <v>4731</v>
      </c>
      <c r="C15410" s="48" t="str">
        <f t="shared" si="480"/>
        <v>גל קדימה-צורן</v>
      </c>
      <c r="D15410" s="1" t="s">
        <v>4730</v>
      </c>
      <c r="E15410" s="1"/>
      <c r="F15410" s="2">
        <v>15</v>
      </c>
      <c r="G15410" s="2">
        <f>INDEX(תוצאות_בחירות,MATCH(C15410,siot!$F$3:$F$1887,0),27)</f>
        <v>2</v>
      </c>
      <c r="H15410" s="2" t="b">
        <f t="shared" si="481"/>
        <v>0</v>
      </c>
      <c r="I15410" s="1" t="s">
        <v>2</v>
      </c>
      <c r="J15410" s="1" t="s">
        <v>4729</v>
      </c>
      <c r="K15410" s="1"/>
    </row>
    <row r="15411" spans="1:11" hidden="1">
      <c r="A15411" s="1" t="s">
        <v>4694</v>
      </c>
      <c r="B15411" s="1" t="s">
        <v>2072</v>
      </c>
      <c r="C15411" s="48" t="str">
        <f t="shared" si="480"/>
        <v>מ קדימה-צורן</v>
      </c>
      <c r="D15411" s="1" t="s">
        <v>4717</v>
      </c>
      <c r="E15411" s="1" t="s">
        <v>3</v>
      </c>
      <c r="F15411" s="2" t="s">
        <v>19548</v>
      </c>
      <c r="G15411" s="2">
        <f>INDEX(תוצאות_בחירות,MATCH(C15411,siot!$F$3:$F$1887,0),27)</f>
        <v>2</v>
      </c>
      <c r="H15411" s="2" t="b">
        <f t="shared" si="481"/>
        <v>0</v>
      </c>
      <c r="I15411" s="1"/>
      <c r="J15411" s="1"/>
      <c r="K15411" s="1"/>
    </row>
    <row r="15412" spans="1:11">
      <c r="A15412" s="1" t="s">
        <v>4694</v>
      </c>
      <c r="B15412" s="1" t="s">
        <v>2072</v>
      </c>
      <c r="C15412" s="48" t="str">
        <f t="shared" si="480"/>
        <v>מ קדימה-צורן</v>
      </c>
      <c r="D15412" s="1" t="s">
        <v>4717</v>
      </c>
      <c r="E15412" s="1"/>
      <c r="F15412" s="2">
        <v>1</v>
      </c>
      <c r="G15412" s="2">
        <f>INDEX(תוצאות_בחירות,MATCH(C15412,siot!$F$3:$F$1887,0),27)</f>
        <v>2</v>
      </c>
      <c r="H15412" s="2" t="b">
        <f t="shared" si="481"/>
        <v>1</v>
      </c>
      <c r="I15412" s="1" t="s">
        <v>2</v>
      </c>
      <c r="J15412" s="1" t="s">
        <v>4728</v>
      </c>
      <c r="K15412" s="1"/>
    </row>
    <row r="15413" spans="1:11">
      <c r="A15413" s="1" t="s">
        <v>4694</v>
      </c>
      <c r="B15413" s="1" t="s">
        <v>2072</v>
      </c>
      <c r="C15413" s="48" t="str">
        <f t="shared" si="480"/>
        <v>מ קדימה-צורן</v>
      </c>
      <c r="D15413" s="1" t="s">
        <v>4717</v>
      </c>
      <c r="E15413" s="1"/>
      <c r="F15413" s="2">
        <v>2</v>
      </c>
      <c r="G15413" s="2">
        <f>INDEX(תוצאות_בחירות,MATCH(C15413,siot!$F$3:$F$1887,0),27)</f>
        <v>2</v>
      </c>
      <c r="H15413" s="2" t="b">
        <f t="shared" si="481"/>
        <v>1</v>
      </c>
      <c r="I15413" s="1" t="s">
        <v>2</v>
      </c>
      <c r="J15413" s="1" t="s">
        <v>4727</v>
      </c>
      <c r="K15413" s="1">
        <v>1</v>
      </c>
    </row>
    <row r="15414" spans="1:11" hidden="1">
      <c r="A15414" s="1" t="s">
        <v>4694</v>
      </c>
      <c r="B15414" s="1" t="s">
        <v>2072</v>
      </c>
      <c r="C15414" s="48" t="str">
        <f t="shared" si="480"/>
        <v>מ קדימה-צורן</v>
      </c>
      <c r="D15414" s="1" t="s">
        <v>4717</v>
      </c>
      <c r="E15414" s="1"/>
      <c r="F15414" s="2">
        <v>3</v>
      </c>
      <c r="G15414" s="2">
        <f>INDEX(תוצאות_בחירות,MATCH(C15414,siot!$F$3:$F$1887,0),27)</f>
        <v>2</v>
      </c>
      <c r="H15414" s="2" t="b">
        <f t="shared" si="481"/>
        <v>0</v>
      </c>
      <c r="I15414" s="1" t="s">
        <v>2</v>
      </c>
      <c r="J15414" s="1" t="s">
        <v>4726</v>
      </c>
      <c r="K15414" s="1"/>
    </row>
    <row r="15415" spans="1:11" hidden="1">
      <c r="A15415" s="1" t="s">
        <v>4694</v>
      </c>
      <c r="B15415" s="1" t="s">
        <v>2072</v>
      </c>
      <c r="C15415" s="48" t="str">
        <f t="shared" si="480"/>
        <v>מ קדימה-צורן</v>
      </c>
      <c r="D15415" s="1" t="s">
        <v>4717</v>
      </c>
      <c r="E15415" s="1"/>
      <c r="F15415" s="2">
        <v>4</v>
      </c>
      <c r="G15415" s="2">
        <f>INDEX(תוצאות_בחירות,MATCH(C15415,siot!$F$3:$F$1887,0),27)</f>
        <v>2</v>
      </c>
      <c r="H15415" s="2" t="b">
        <f t="shared" si="481"/>
        <v>0</v>
      </c>
      <c r="I15415" s="1" t="s">
        <v>2</v>
      </c>
      <c r="J15415" s="1" t="s">
        <v>4725</v>
      </c>
      <c r="K15415" s="1"/>
    </row>
    <row r="15416" spans="1:11" hidden="1">
      <c r="A15416" s="1" t="s">
        <v>4694</v>
      </c>
      <c r="B15416" s="1" t="s">
        <v>2072</v>
      </c>
      <c r="C15416" s="48" t="str">
        <f t="shared" si="480"/>
        <v>מ קדימה-צורן</v>
      </c>
      <c r="D15416" s="1" t="s">
        <v>4717</v>
      </c>
      <c r="E15416" s="1"/>
      <c r="F15416" s="2">
        <v>5</v>
      </c>
      <c r="G15416" s="2">
        <f>INDEX(תוצאות_בחירות,MATCH(C15416,siot!$F$3:$F$1887,0),27)</f>
        <v>2</v>
      </c>
      <c r="H15416" s="2" t="b">
        <f t="shared" si="481"/>
        <v>0</v>
      </c>
      <c r="I15416" s="1" t="s">
        <v>2</v>
      </c>
      <c r="J15416" s="1" t="s">
        <v>4724</v>
      </c>
      <c r="K15416" s="1"/>
    </row>
    <row r="15417" spans="1:11" hidden="1">
      <c r="A15417" s="1" t="s">
        <v>4694</v>
      </c>
      <c r="B15417" s="1" t="s">
        <v>2072</v>
      </c>
      <c r="C15417" s="48" t="str">
        <f t="shared" si="480"/>
        <v>מ קדימה-צורן</v>
      </c>
      <c r="D15417" s="1" t="s">
        <v>4717</v>
      </c>
      <c r="E15417" s="1"/>
      <c r="F15417" s="2">
        <v>6</v>
      </c>
      <c r="G15417" s="2">
        <f>INDEX(תוצאות_בחירות,MATCH(C15417,siot!$F$3:$F$1887,0),27)</f>
        <v>2</v>
      </c>
      <c r="H15417" s="2" t="b">
        <f t="shared" si="481"/>
        <v>0</v>
      </c>
      <c r="I15417" s="1" t="s">
        <v>2</v>
      </c>
      <c r="J15417" s="1" t="s">
        <v>4723</v>
      </c>
      <c r="K15417" s="1"/>
    </row>
    <row r="15418" spans="1:11" hidden="1">
      <c r="A15418" s="1" t="s">
        <v>4694</v>
      </c>
      <c r="B15418" s="1" t="s">
        <v>2072</v>
      </c>
      <c r="C15418" s="48" t="str">
        <f t="shared" si="480"/>
        <v>מ קדימה-צורן</v>
      </c>
      <c r="D15418" s="1" t="s">
        <v>4717</v>
      </c>
      <c r="E15418" s="1"/>
      <c r="F15418" s="2">
        <v>7</v>
      </c>
      <c r="G15418" s="2">
        <f>INDEX(תוצאות_בחירות,MATCH(C15418,siot!$F$3:$F$1887,0),27)</f>
        <v>2</v>
      </c>
      <c r="H15418" s="2" t="b">
        <f t="shared" si="481"/>
        <v>0</v>
      </c>
      <c r="I15418" s="1" t="s">
        <v>2</v>
      </c>
      <c r="J15418" s="1" t="s">
        <v>4722</v>
      </c>
      <c r="K15418" s="1"/>
    </row>
    <row r="15419" spans="1:11" hidden="1">
      <c r="A15419" s="1" t="s">
        <v>4694</v>
      </c>
      <c r="B15419" s="1" t="s">
        <v>2072</v>
      </c>
      <c r="C15419" s="48" t="str">
        <f t="shared" si="480"/>
        <v>מ קדימה-צורן</v>
      </c>
      <c r="D15419" s="1" t="s">
        <v>4717</v>
      </c>
      <c r="E15419" s="1"/>
      <c r="F15419" s="2">
        <v>8</v>
      </c>
      <c r="G15419" s="2">
        <f>INDEX(תוצאות_בחירות,MATCH(C15419,siot!$F$3:$F$1887,0),27)</f>
        <v>2</v>
      </c>
      <c r="H15419" s="2" t="b">
        <f t="shared" si="481"/>
        <v>0</v>
      </c>
      <c r="I15419" s="1" t="s">
        <v>2</v>
      </c>
      <c r="J15419" s="1" t="s">
        <v>4721</v>
      </c>
      <c r="K15419" s="1"/>
    </row>
    <row r="15420" spans="1:11" hidden="1">
      <c r="A15420" s="1" t="s">
        <v>4694</v>
      </c>
      <c r="B15420" s="1" t="s">
        <v>2072</v>
      </c>
      <c r="C15420" s="48" t="str">
        <f t="shared" si="480"/>
        <v>מ קדימה-צורן</v>
      </c>
      <c r="D15420" s="1" t="s">
        <v>4717</v>
      </c>
      <c r="E15420" s="1"/>
      <c r="F15420" s="2">
        <v>9</v>
      </c>
      <c r="G15420" s="2">
        <f>INDEX(תוצאות_בחירות,MATCH(C15420,siot!$F$3:$F$1887,0),27)</f>
        <v>2</v>
      </c>
      <c r="H15420" s="2" t="b">
        <f t="shared" si="481"/>
        <v>0</v>
      </c>
      <c r="I15420" s="1" t="s">
        <v>2</v>
      </c>
      <c r="J15420" s="1" t="s">
        <v>4720</v>
      </c>
      <c r="K15420" s="1"/>
    </row>
    <row r="15421" spans="1:11" hidden="1">
      <c r="A15421" s="1" t="s">
        <v>4694</v>
      </c>
      <c r="B15421" s="1" t="s">
        <v>2072</v>
      </c>
      <c r="C15421" s="48" t="str">
        <f t="shared" si="480"/>
        <v>מ קדימה-צורן</v>
      </c>
      <c r="D15421" s="1" t="s">
        <v>4717</v>
      </c>
      <c r="E15421" s="1"/>
      <c r="F15421" s="2">
        <v>10</v>
      </c>
      <c r="G15421" s="2">
        <f>INDEX(תוצאות_בחירות,MATCH(C15421,siot!$F$3:$F$1887,0),27)</f>
        <v>2</v>
      </c>
      <c r="H15421" s="2" t="b">
        <f t="shared" si="481"/>
        <v>0</v>
      </c>
      <c r="I15421" s="1" t="s">
        <v>2</v>
      </c>
      <c r="J15421" s="1" t="s">
        <v>4719</v>
      </c>
      <c r="K15421" s="1"/>
    </row>
    <row r="15422" spans="1:11" hidden="1">
      <c r="A15422" s="1" t="s">
        <v>4694</v>
      </c>
      <c r="B15422" s="1" t="s">
        <v>2072</v>
      </c>
      <c r="C15422" s="48" t="str">
        <f t="shared" si="480"/>
        <v>מ קדימה-צורן</v>
      </c>
      <c r="D15422" s="1" t="s">
        <v>4717</v>
      </c>
      <c r="E15422" s="1"/>
      <c r="F15422" s="2">
        <v>11</v>
      </c>
      <c r="G15422" s="2">
        <f>INDEX(תוצאות_בחירות,MATCH(C15422,siot!$F$3:$F$1887,0),27)</f>
        <v>2</v>
      </c>
      <c r="H15422" s="2" t="b">
        <f t="shared" si="481"/>
        <v>0</v>
      </c>
      <c r="I15422" s="1" t="s">
        <v>2</v>
      </c>
      <c r="J15422" s="1" t="s">
        <v>4718</v>
      </c>
      <c r="K15422" s="1"/>
    </row>
    <row r="15423" spans="1:11" hidden="1">
      <c r="A15423" s="1" t="s">
        <v>4694</v>
      </c>
      <c r="B15423" s="1" t="s">
        <v>2072</v>
      </c>
      <c r="C15423" s="48" t="str">
        <f t="shared" si="480"/>
        <v>מ קדימה-צורן</v>
      </c>
      <c r="D15423" s="1" t="s">
        <v>4717</v>
      </c>
      <c r="E15423" s="1"/>
      <c r="F15423" s="2">
        <v>12</v>
      </c>
      <c r="G15423" s="2">
        <f>INDEX(תוצאות_בחירות,MATCH(C15423,siot!$F$3:$F$1887,0),27)</f>
        <v>2</v>
      </c>
      <c r="H15423" s="2" t="b">
        <f t="shared" si="481"/>
        <v>0</v>
      </c>
      <c r="I15423" s="1" t="s">
        <v>2</v>
      </c>
      <c r="J15423" s="1" t="s">
        <v>4716</v>
      </c>
      <c r="K15423" s="1"/>
    </row>
    <row r="15424" spans="1:11" hidden="1">
      <c r="A15424" s="1" t="s">
        <v>4694</v>
      </c>
      <c r="B15424" s="1" t="s">
        <v>4708</v>
      </c>
      <c r="C15424" s="48" t="str">
        <f t="shared" si="480"/>
        <v>מח קדימה-צורן</v>
      </c>
      <c r="D15424" s="1" t="s">
        <v>4707</v>
      </c>
      <c r="E15424" s="1" t="s">
        <v>18</v>
      </c>
      <c r="F15424" s="2" t="s">
        <v>19548</v>
      </c>
      <c r="G15424" s="2">
        <f>INDEX(תוצאות_בחירות,MATCH(C15424,siot!$F$3:$F$1887,0),27)</f>
        <v>0</v>
      </c>
      <c r="H15424" s="2" t="b">
        <f t="shared" si="481"/>
        <v>0</v>
      </c>
      <c r="I15424" s="1"/>
      <c r="J15424" s="1"/>
      <c r="K15424" s="1"/>
    </row>
    <row r="15425" spans="1:11" hidden="1">
      <c r="A15425" s="1" t="s">
        <v>4694</v>
      </c>
      <c r="B15425" s="1" t="s">
        <v>4708</v>
      </c>
      <c r="C15425" s="48" t="str">
        <f t="shared" si="480"/>
        <v>מח קדימה-צורן</v>
      </c>
      <c r="D15425" s="1" t="s">
        <v>4707</v>
      </c>
      <c r="E15425" s="1" t="s">
        <v>17</v>
      </c>
      <c r="F15425" s="2">
        <v>1</v>
      </c>
      <c r="G15425" s="2">
        <f>INDEX(תוצאות_בחירות,MATCH(C15425,siot!$F$3:$F$1887,0),27)</f>
        <v>0</v>
      </c>
      <c r="H15425" s="2" t="b">
        <f t="shared" si="481"/>
        <v>0</v>
      </c>
      <c r="I15425" s="1" t="s">
        <v>2</v>
      </c>
      <c r="J15425" s="1" t="s">
        <v>4715</v>
      </c>
      <c r="K15425" s="1"/>
    </row>
    <row r="15426" spans="1:11" hidden="1">
      <c r="A15426" s="1" t="s">
        <v>4694</v>
      </c>
      <c r="B15426" s="1" t="s">
        <v>4708</v>
      </c>
      <c r="C15426" s="48" t="str">
        <f t="shared" si="480"/>
        <v>מח קדימה-צורן</v>
      </c>
      <c r="D15426" s="1" t="s">
        <v>4707</v>
      </c>
      <c r="E15426" s="1"/>
      <c r="F15426" s="2">
        <v>2</v>
      </c>
      <c r="G15426" s="2">
        <f>INDEX(תוצאות_בחירות,MATCH(C15426,siot!$F$3:$F$1887,0),27)</f>
        <v>0</v>
      </c>
      <c r="H15426" s="2" t="b">
        <f t="shared" si="481"/>
        <v>0</v>
      </c>
      <c r="I15426" s="1" t="s">
        <v>2</v>
      </c>
      <c r="J15426" s="1" t="s">
        <v>4714</v>
      </c>
      <c r="K15426" s="1"/>
    </row>
    <row r="15427" spans="1:11" hidden="1">
      <c r="A15427" s="1" t="s">
        <v>4694</v>
      </c>
      <c r="B15427" s="1" t="s">
        <v>4708</v>
      </c>
      <c r="C15427" s="48" t="str">
        <f t="shared" si="480"/>
        <v>מח קדימה-צורן</v>
      </c>
      <c r="D15427" s="1" t="s">
        <v>4707</v>
      </c>
      <c r="E15427" s="1"/>
      <c r="F15427" s="2">
        <v>3</v>
      </c>
      <c r="G15427" s="2">
        <f>INDEX(תוצאות_בחירות,MATCH(C15427,siot!$F$3:$F$1887,0),27)</f>
        <v>0</v>
      </c>
      <c r="H15427" s="2" t="b">
        <f t="shared" si="481"/>
        <v>0</v>
      </c>
      <c r="I15427" s="1" t="s">
        <v>2</v>
      </c>
      <c r="J15427" s="1" t="s">
        <v>4713</v>
      </c>
      <c r="K15427" s="1"/>
    </row>
    <row r="15428" spans="1:11" hidden="1">
      <c r="A15428" s="1" t="s">
        <v>4694</v>
      </c>
      <c r="B15428" s="1" t="s">
        <v>4708</v>
      </c>
      <c r="C15428" s="48" t="str">
        <f t="shared" ref="C15428:C15491" si="482">B15428&amp;" "&amp;A15428</f>
        <v>מח קדימה-צורן</v>
      </c>
      <c r="D15428" s="1" t="s">
        <v>4707</v>
      </c>
      <c r="E15428" s="1"/>
      <c r="F15428" s="2">
        <v>4</v>
      </c>
      <c r="G15428" s="2">
        <f>INDEX(תוצאות_בחירות,MATCH(C15428,siot!$F$3:$F$1887,0),27)</f>
        <v>0</v>
      </c>
      <c r="H15428" s="2" t="b">
        <f t="shared" ref="H15428:H15491" si="483">IF(OR(F15428&lt;G15428,G15428=F15428),TRUE,FALSE)</f>
        <v>0</v>
      </c>
      <c r="I15428" s="1" t="s">
        <v>2</v>
      </c>
      <c r="J15428" s="1" t="s">
        <v>4712</v>
      </c>
      <c r="K15428" s="1"/>
    </row>
    <row r="15429" spans="1:11" hidden="1">
      <c r="A15429" s="1" t="s">
        <v>4694</v>
      </c>
      <c r="B15429" s="1" t="s">
        <v>4708</v>
      </c>
      <c r="C15429" s="48" t="str">
        <f t="shared" si="482"/>
        <v>מח קדימה-צורן</v>
      </c>
      <c r="D15429" s="1" t="s">
        <v>4707</v>
      </c>
      <c r="E15429" s="1"/>
      <c r="F15429" s="2">
        <v>5</v>
      </c>
      <c r="G15429" s="2">
        <f>INDEX(תוצאות_בחירות,MATCH(C15429,siot!$F$3:$F$1887,0),27)</f>
        <v>0</v>
      </c>
      <c r="H15429" s="2" t="b">
        <f t="shared" si="483"/>
        <v>0</v>
      </c>
      <c r="I15429" s="1" t="s">
        <v>2</v>
      </c>
      <c r="J15429" s="1" t="s">
        <v>4711</v>
      </c>
      <c r="K15429" s="1"/>
    </row>
    <row r="15430" spans="1:11" hidden="1">
      <c r="A15430" s="1" t="s">
        <v>4694</v>
      </c>
      <c r="B15430" s="1" t="s">
        <v>4708</v>
      </c>
      <c r="C15430" s="48" t="str">
        <f t="shared" si="482"/>
        <v>מח קדימה-צורן</v>
      </c>
      <c r="D15430" s="1" t="s">
        <v>4707</v>
      </c>
      <c r="E15430" s="1"/>
      <c r="F15430" s="2">
        <v>6</v>
      </c>
      <c r="G15430" s="2">
        <f>INDEX(תוצאות_בחירות,MATCH(C15430,siot!$F$3:$F$1887,0),27)</f>
        <v>0</v>
      </c>
      <c r="H15430" s="2" t="b">
        <f t="shared" si="483"/>
        <v>0</v>
      </c>
      <c r="I15430" s="1" t="s">
        <v>2</v>
      </c>
      <c r="J15430" s="1" t="s">
        <v>4710</v>
      </c>
      <c r="K15430" s="1"/>
    </row>
    <row r="15431" spans="1:11" hidden="1">
      <c r="A15431" s="1" t="s">
        <v>4694</v>
      </c>
      <c r="B15431" s="1" t="s">
        <v>4708</v>
      </c>
      <c r="C15431" s="48" t="str">
        <f t="shared" si="482"/>
        <v>מח קדימה-צורן</v>
      </c>
      <c r="D15431" s="1" t="s">
        <v>4707</v>
      </c>
      <c r="E15431" s="1"/>
      <c r="F15431" s="2">
        <v>7</v>
      </c>
      <c r="G15431" s="2">
        <f>INDEX(תוצאות_בחירות,MATCH(C15431,siot!$F$3:$F$1887,0),27)</f>
        <v>0</v>
      </c>
      <c r="H15431" s="2" t="b">
        <f t="shared" si="483"/>
        <v>0</v>
      </c>
      <c r="I15431" s="1" t="s">
        <v>2</v>
      </c>
      <c r="J15431" s="1" t="s">
        <v>4709</v>
      </c>
      <c r="K15431" s="1"/>
    </row>
    <row r="15432" spans="1:11" hidden="1">
      <c r="A15432" s="1" t="s">
        <v>4694</v>
      </c>
      <c r="B15432" s="1" t="s">
        <v>4708</v>
      </c>
      <c r="C15432" s="48" t="str">
        <f t="shared" si="482"/>
        <v>מח קדימה-צורן</v>
      </c>
      <c r="D15432" s="1" t="s">
        <v>4707</v>
      </c>
      <c r="E15432" s="1"/>
      <c r="F15432" s="2">
        <v>8</v>
      </c>
      <c r="G15432" s="2">
        <f>INDEX(תוצאות_בחירות,MATCH(C15432,siot!$F$3:$F$1887,0),27)</f>
        <v>0</v>
      </c>
      <c r="H15432" s="2" t="b">
        <f t="shared" si="483"/>
        <v>0</v>
      </c>
      <c r="I15432" s="1" t="s">
        <v>2</v>
      </c>
      <c r="J15432" s="1" t="s">
        <v>4706</v>
      </c>
      <c r="K15432" s="1"/>
    </row>
    <row r="15433" spans="1:11" hidden="1">
      <c r="A15433" s="1" t="s">
        <v>4694</v>
      </c>
      <c r="B15433" s="1" t="s">
        <v>963</v>
      </c>
      <c r="C15433" s="48" t="str">
        <f t="shared" si="482"/>
        <v>שס קדימה-צורן</v>
      </c>
      <c r="D15433" s="1" t="s">
        <v>962</v>
      </c>
      <c r="E15433" s="1" t="s">
        <v>3</v>
      </c>
      <c r="F15433" s="2" t="s">
        <v>19548</v>
      </c>
      <c r="G15433" s="2">
        <f>INDEX(תוצאות_בחירות,MATCH(C15433,siot!$F$3:$F$1887,0),27)</f>
        <v>2</v>
      </c>
      <c r="H15433" s="2" t="b">
        <f t="shared" si="483"/>
        <v>0</v>
      </c>
      <c r="I15433" s="1"/>
      <c r="J15433" s="1"/>
      <c r="K15433" s="1"/>
    </row>
    <row r="15434" spans="1:11">
      <c r="A15434" s="1" t="s">
        <v>4694</v>
      </c>
      <c r="B15434" s="1" t="s">
        <v>963</v>
      </c>
      <c r="C15434" s="48" t="str">
        <f t="shared" si="482"/>
        <v>שס קדימה-צורן</v>
      </c>
      <c r="D15434" s="1" t="s">
        <v>962</v>
      </c>
      <c r="E15434" s="1"/>
      <c r="F15434" s="2">
        <v>1</v>
      </c>
      <c r="G15434" s="2">
        <f>INDEX(תוצאות_בחירות,MATCH(C15434,siot!$F$3:$F$1887,0),27)</f>
        <v>2</v>
      </c>
      <c r="H15434" s="2" t="b">
        <f t="shared" si="483"/>
        <v>1</v>
      </c>
      <c r="I15434" s="1" t="s">
        <v>2</v>
      </c>
      <c r="J15434" s="1" t="s">
        <v>4705</v>
      </c>
      <c r="K15434" s="1"/>
    </row>
    <row r="15435" spans="1:11">
      <c r="A15435" s="1" t="s">
        <v>4694</v>
      </c>
      <c r="B15435" s="1" t="s">
        <v>963</v>
      </c>
      <c r="C15435" s="48" t="str">
        <f t="shared" si="482"/>
        <v>שס קדימה-צורן</v>
      </c>
      <c r="D15435" s="1" t="s">
        <v>962</v>
      </c>
      <c r="E15435" s="1"/>
      <c r="F15435" s="2">
        <v>2</v>
      </c>
      <c r="G15435" s="2">
        <f>INDEX(תוצאות_בחירות,MATCH(C15435,siot!$F$3:$F$1887,0),27)</f>
        <v>2</v>
      </c>
      <c r="H15435" s="2" t="b">
        <f t="shared" si="483"/>
        <v>1</v>
      </c>
      <c r="I15435" s="1" t="s">
        <v>2</v>
      </c>
      <c r="J15435" s="1" t="s">
        <v>4704</v>
      </c>
      <c r="K15435" s="1"/>
    </row>
    <row r="15436" spans="1:11" hidden="1">
      <c r="A15436" s="1" t="s">
        <v>4694</v>
      </c>
      <c r="B15436" s="1" t="s">
        <v>963</v>
      </c>
      <c r="C15436" s="48" t="str">
        <f t="shared" si="482"/>
        <v>שס קדימה-צורן</v>
      </c>
      <c r="D15436" s="1" t="s">
        <v>962</v>
      </c>
      <c r="E15436" s="1"/>
      <c r="F15436" s="2">
        <v>3</v>
      </c>
      <c r="G15436" s="2">
        <f>INDEX(תוצאות_בחירות,MATCH(C15436,siot!$F$3:$F$1887,0),27)</f>
        <v>2</v>
      </c>
      <c r="H15436" s="2" t="b">
        <f t="shared" si="483"/>
        <v>0</v>
      </c>
      <c r="I15436" s="1" t="s">
        <v>2</v>
      </c>
      <c r="J15436" s="1" t="s">
        <v>4703</v>
      </c>
      <c r="K15436" s="1"/>
    </row>
    <row r="15437" spans="1:11" hidden="1">
      <c r="A15437" s="1" t="s">
        <v>4694</v>
      </c>
      <c r="B15437" s="1" t="s">
        <v>963</v>
      </c>
      <c r="C15437" s="48" t="str">
        <f t="shared" si="482"/>
        <v>שס קדימה-צורן</v>
      </c>
      <c r="D15437" s="1" t="s">
        <v>962</v>
      </c>
      <c r="E15437" s="1"/>
      <c r="F15437" s="2">
        <v>4</v>
      </c>
      <c r="G15437" s="2">
        <f>INDEX(תוצאות_בחירות,MATCH(C15437,siot!$F$3:$F$1887,0),27)</f>
        <v>2</v>
      </c>
      <c r="H15437" s="2" t="b">
        <f t="shared" si="483"/>
        <v>0</v>
      </c>
      <c r="I15437" s="1" t="s">
        <v>2</v>
      </c>
      <c r="J15437" s="1" t="s">
        <v>4702</v>
      </c>
      <c r="K15437" s="1"/>
    </row>
    <row r="15438" spans="1:11" hidden="1">
      <c r="A15438" s="1" t="s">
        <v>4694</v>
      </c>
      <c r="B15438" s="1" t="s">
        <v>963</v>
      </c>
      <c r="C15438" s="48" t="str">
        <f t="shared" si="482"/>
        <v>שס קדימה-צורן</v>
      </c>
      <c r="D15438" s="1" t="s">
        <v>962</v>
      </c>
      <c r="E15438" s="1"/>
      <c r="F15438" s="2">
        <v>5</v>
      </c>
      <c r="G15438" s="2">
        <f>INDEX(תוצאות_בחירות,MATCH(C15438,siot!$F$3:$F$1887,0),27)</f>
        <v>2</v>
      </c>
      <c r="H15438" s="2" t="b">
        <f t="shared" si="483"/>
        <v>0</v>
      </c>
      <c r="I15438" s="1" t="s">
        <v>2</v>
      </c>
      <c r="J15438" s="1" t="s">
        <v>4701</v>
      </c>
      <c r="K15438" s="1"/>
    </row>
    <row r="15439" spans="1:11" hidden="1">
      <c r="A15439" s="1" t="s">
        <v>4694</v>
      </c>
      <c r="B15439" s="1" t="s">
        <v>963</v>
      </c>
      <c r="C15439" s="48" t="str">
        <f t="shared" si="482"/>
        <v>שס קדימה-צורן</v>
      </c>
      <c r="D15439" s="1" t="s">
        <v>962</v>
      </c>
      <c r="E15439" s="1"/>
      <c r="F15439" s="2">
        <v>6</v>
      </c>
      <c r="G15439" s="2">
        <f>INDEX(תוצאות_בחירות,MATCH(C15439,siot!$F$3:$F$1887,0),27)</f>
        <v>2</v>
      </c>
      <c r="H15439" s="2" t="b">
        <f t="shared" si="483"/>
        <v>0</v>
      </c>
      <c r="I15439" s="1" t="s">
        <v>2</v>
      </c>
      <c r="J15439" s="1" t="s">
        <v>4700</v>
      </c>
      <c r="K15439" s="1"/>
    </row>
    <row r="15440" spans="1:11" hidden="1">
      <c r="A15440" s="1" t="s">
        <v>4694</v>
      </c>
      <c r="B15440" s="1" t="s">
        <v>963</v>
      </c>
      <c r="C15440" s="48" t="str">
        <f t="shared" si="482"/>
        <v>שס קדימה-צורן</v>
      </c>
      <c r="D15440" s="1" t="s">
        <v>962</v>
      </c>
      <c r="E15440" s="1"/>
      <c r="F15440" s="2">
        <v>7</v>
      </c>
      <c r="G15440" s="2">
        <f>INDEX(תוצאות_בחירות,MATCH(C15440,siot!$F$3:$F$1887,0),27)</f>
        <v>2</v>
      </c>
      <c r="H15440" s="2" t="b">
        <f t="shared" si="483"/>
        <v>0</v>
      </c>
      <c r="I15440" s="1" t="s">
        <v>2</v>
      </c>
      <c r="J15440" s="1" t="s">
        <v>4699</v>
      </c>
      <c r="K15440" s="1"/>
    </row>
    <row r="15441" spans="1:11" hidden="1">
      <c r="A15441" s="1" t="s">
        <v>4694</v>
      </c>
      <c r="B15441" s="1" t="s">
        <v>84</v>
      </c>
      <c r="C15441" s="48" t="str">
        <f t="shared" si="482"/>
        <v>ת קדימה-צורן</v>
      </c>
      <c r="D15441" s="1" t="s">
        <v>4693</v>
      </c>
      <c r="E15441" s="1" t="s">
        <v>18</v>
      </c>
      <c r="F15441" s="2" t="s">
        <v>19548</v>
      </c>
      <c r="G15441" s="2">
        <f>INDEX(תוצאות_בחירות,MATCH(C15441,siot!$F$3:$F$1887,0),27)</f>
        <v>1</v>
      </c>
      <c r="H15441" s="2" t="b">
        <f t="shared" si="483"/>
        <v>0</v>
      </c>
      <c r="I15441" s="1"/>
      <c r="J15441" s="1"/>
      <c r="K15441" s="1"/>
    </row>
    <row r="15442" spans="1:11">
      <c r="A15442" s="1" t="s">
        <v>4694</v>
      </c>
      <c r="B15442" s="1" t="s">
        <v>84</v>
      </c>
      <c r="C15442" s="48" t="str">
        <f t="shared" si="482"/>
        <v>ת קדימה-צורן</v>
      </c>
      <c r="D15442" s="1" t="s">
        <v>4693</v>
      </c>
      <c r="E15442" s="1" t="s">
        <v>17</v>
      </c>
      <c r="F15442" s="2">
        <v>1</v>
      </c>
      <c r="G15442" s="2">
        <f>INDEX(תוצאות_בחירות,MATCH(C15442,siot!$F$3:$F$1887,0),27)</f>
        <v>1</v>
      </c>
      <c r="H15442" s="2" t="b">
        <f t="shared" si="483"/>
        <v>1</v>
      </c>
      <c r="I15442" s="1" t="s">
        <v>2</v>
      </c>
      <c r="J15442" s="1" t="s">
        <v>4698</v>
      </c>
      <c r="K15442" s="1"/>
    </row>
    <row r="15443" spans="1:11" hidden="1">
      <c r="A15443" s="1" t="s">
        <v>4694</v>
      </c>
      <c r="B15443" s="1" t="s">
        <v>84</v>
      </c>
      <c r="C15443" s="48" t="str">
        <f t="shared" si="482"/>
        <v>ת קדימה-צורן</v>
      </c>
      <c r="D15443" s="1" t="s">
        <v>4693</v>
      </c>
      <c r="E15443" s="1"/>
      <c r="F15443" s="2">
        <v>2</v>
      </c>
      <c r="G15443" s="2">
        <f>INDEX(תוצאות_בחירות,MATCH(C15443,siot!$F$3:$F$1887,0),27)</f>
        <v>1</v>
      </c>
      <c r="H15443" s="2" t="b">
        <f t="shared" si="483"/>
        <v>0</v>
      </c>
      <c r="I15443" s="1" t="s">
        <v>2</v>
      </c>
      <c r="J15443" s="1" t="s">
        <v>4697</v>
      </c>
      <c r="K15443" s="1"/>
    </row>
    <row r="15444" spans="1:11" hidden="1">
      <c r="A15444" s="1" t="s">
        <v>4694</v>
      </c>
      <c r="B15444" s="1" t="s">
        <v>84</v>
      </c>
      <c r="C15444" s="48" t="str">
        <f t="shared" si="482"/>
        <v>ת קדימה-צורן</v>
      </c>
      <c r="D15444" s="1" t="s">
        <v>4693</v>
      </c>
      <c r="E15444" s="1"/>
      <c r="F15444" s="2">
        <v>3</v>
      </c>
      <c r="G15444" s="2">
        <f>INDEX(תוצאות_בחירות,MATCH(C15444,siot!$F$3:$F$1887,0),27)</f>
        <v>1</v>
      </c>
      <c r="H15444" s="2" t="b">
        <f t="shared" si="483"/>
        <v>0</v>
      </c>
      <c r="I15444" s="1" t="s">
        <v>2</v>
      </c>
      <c r="J15444" s="1" t="s">
        <v>4696</v>
      </c>
      <c r="K15444" s="1"/>
    </row>
    <row r="15445" spans="1:11" hidden="1">
      <c r="A15445" s="1" t="s">
        <v>4694</v>
      </c>
      <c r="B15445" s="1" t="s">
        <v>84</v>
      </c>
      <c r="C15445" s="48" t="str">
        <f t="shared" si="482"/>
        <v>ת קדימה-צורן</v>
      </c>
      <c r="D15445" s="1" t="s">
        <v>4693</v>
      </c>
      <c r="E15445" s="1"/>
      <c r="F15445" s="2">
        <v>4</v>
      </c>
      <c r="G15445" s="2">
        <f>INDEX(תוצאות_בחירות,MATCH(C15445,siot!$F$3:$F$1887,0),27)</f>
        <v>1</v>
      </c>
      <c r="H15445" s="2" t="b">
        <f t="shared" si="483"/>
        <v>0</v>
      </c>
      <c r="I15445" s="1" t="s">
        <v>2</v>
      </c>
      <c r="J15445" s="1" t="s">
        <v>4695</v>
      </c>
      <c r="K15445" s="1"/>
    </row>
    <row r="15446" spans="1:11" hidden="1">
      <c r="A15446" s="1" t="s">
        <v>4694</v>
      </c>
      <c r="B15446" s="1" t="s">
        <v>84</v>
      </c>
      <c r="C15446" s="48" t="str">
        <f t="shared" si="482"/>
        <v>ת קדימה-צורן</v>
      </c>
      <c r="D15446" s="1" t="s">
        <v>4693</v>
      </c>
      <c r="E15446" s="1"/>
      <c r="F15446" s="2">
        <v>5</v>
      </c>
      <c r="G15446" s="2">
        <f>INDEX(תוצאות_בחירות,MATCH(C15446,siot!$F$3:$F$1887,0),27)</f>
        <v>1</v>
      </c>
      <c r="H15446" s="2" t="b">
        <f t="shared" si="483"/>
        <v>0</v>
      </c>
      <c r="I15446" s="1" t="s">
        <v>2</v>
      </c>
      <c r="J15446" s="1" t="s">
        <v>4692</v>
      </c>
      <c r="K15446" s="1"/>
    </row>
    <row r="15447" spans="1:11" hidden="1">
      <c r="A15447" s="1" t="s">
        <v>4538</v>
      </c>
      <c r="B15447" s="1" t="s">
        <v>1281</v>
      </c>
      <c r="C15447" s="48" t="str">
        <f t="shared" si="482"/>
        <v>אם קלנסווה</v>
      </c>
      <c r="D15447" s="1" t="s">
        <v>4683</v>
      </c>
      <c r="E15447" s="1" t="s">
        <v>18</v>
      </c>
      <c r="F15447" s="2" t="s">
        <v>19548</v>
      </c>
      <c r="G15447" s="2">
        <f>INDEX(תוצאות_בחירות,MATCH(C15447,siot!$F$3:$F$1887,0),27)</f>
        <v>1</v>
      </c>
      <c r="H15447" s="2" t="b">
        <f t="shared" si="483"/>
        <v>0</v>
      </c>
      <c r="I15447" s="1"/>
      <c r="J15447" s="1"/>
      <c r="K15447" s="1"/>
    </row>
    <row r="15448" spans="1:11">
      <c r="A15448" s="1" t="s">
        <v>4538</v>
      </c>
      <c r="B15448" s="1" t="s">
        <v>1281</v>
      </c>
      <c r="C15448" s="48" t="str">
        <f t="shared" si="482"/>
        <v>אם קלנסווה</v>
      </c>
      <c r="D15448" s="1" t="s">
        <v>4683</v>
      </c>
      <c r="E15448" s="1" t="s">
        <v>17</v>
      </c>
      <c r="F15448" s="2">
        <v>1</v>
      </c>
      <c r="G15448" s="2">
        <f>INDEX(תוצאות_בחירות,MATCH(C15448,siot!$F$3:$F$1887,0),27)</f>
        <v>1</v>
      </c>
      <c r="H15448" s="2" t="b">
        <f t="shared" si="483"/>
        <v>1</v>
      </c>
      <c r="I15448" s="1" t="s">
        <v>2</v>
      </c>
      <c r="J15448" s="1" t="s">
        <v>4691</v>
      </c>
      <c r="K15448" s="1"/>
    </row>
    <row r="15449" spans="1:11" hidden="1">
      <c r="A15449" s="1" t="s">
        <v>4538</v>
      </c>
      <c r="B15449" s="1" t="s">
        <v>1281</v>
      </c>
      <c r="C15449" s="48" t="str">
        <f t="shared" si="482"/>
        <v>אם קלנסווה</v>
      </c>
      <c r="D15449" s="1" t="s">
        <v>4683</v>
      </c>
      <c r="E15449" s="1"/>
      <c r="F15449" s="2">
        <v>2</v>
      </c>
      <c r="G15449" s="2">
        <f>INDEX(תוצאות_בחירות,MATCH(C15449,siot!$F$3:$F$1887,0),27)</f>
        <v>1</v>
      </c>
      <c r="H15449" s="2" t="b">
        <f t="shared" si="483"/>
        <v>0</v>
      </c>
      <c r="I15449" s="1" t="s">
        <v>2</v>
      </c>
      <c r="J15449" s="1" t="s">
        <v>4690</v>
      </c>
      <c r="K15449" s="1"/>
    </row>
    <row r="15450" spans="1:11" hidden="1">
      <c r="A15450" s="1" t="s">
        <v>4538</v>
      </c>
      <c r="B15450" s="1" t="s">
        <v>1281</v>
      </c>
      <c r="C15450" s="48" t="str">
        <f t="shared" si="482"/>
        <v>אם קלנסווה</v>
      </c>
      <c r="D15450" s="1" t="s">
        <v>4683</v>
      </c>
      <c r="E15450" s="1"/>
      <c r="F15450" s="2">
        <v>3</v>
      </c>
      <c r="G15450" s="2">
        <f>INDEX(תוצאות_בחירות,MATCH(C15450,siot!$F$3:$F$1887,0),27)</f>
        <v>1</v>
      </c>
      <c r="H15450" s="2" t="b">
        <f t="shared" si="483"/>
        <v>0</v>
      </c>
      <c r="I15450" s="1" t="s">
        <v>2</v>
      </c>
      <c r="J15450" s="1" t="s">
        <v>4689</v>
      </c>
      <c r="K15450" s="1"/>
    </row>
    <row r="15451" spans="1:11" hidden="1">
      <c r="A15451" s="1" t="s">
        <v>4538</v>
      </c>
      <c r="B15451" s="1" t="s">
        <v>1281</v>
      </c>
      <c r="C15451" s="48" t="str">
        <f t="shared" si="482"/>
        <v>אם קלנסווה</v>
      </c>
      <c r="D15451" s="1" t="s">
        <v>4683</v>
      </c>
      <c r="E15451" s="1"/>
      <c r="F15451" s="2">
        <v>4</v>
      </c>
      <c r="G15451" s="2">
        <f>INDEX(תוצאות_בחירות,MATCH(C15451,siot!$F$3:$F$1887,0),27)</f>
        <v>1</v>
      </c>
      <c r="H15451" s="2" t="b">
        <f t="shared" si="483"/>
        <v>0</v>
      </c>
      <c r="I15451" s="1" t="s">
        <v>2</v>
      </c>
      <c r="J15451" s="1" t="s">
        <v>4688</v>
      </c>
      <c r="K15451" s="1"/>
    </row>
    <row r="15452" spans="1:11" hidden="1">
      <c r="A15452" s="1" t="s">
        <v>4538</v>
      </c>
      <c r="B15452" s="1" t="s">
        <v>1281</v>
      </c>
      <c r="C15452" s="48" t="str">
        <f t="shared" si="482"/>
        <v>אם קלנסווה</v>
      </c>
      <c r="D15452" s="1" t="s">
        <v>4683</v>
      </c>
      <c r="E15452" s="1"/>
      <c r="F15452" s="2">
        <v>5</v>
      </c>
      <c r="G15452" s="2">
        <f>INDEX(תוצאות_בחירות,MATCH(C15452,siot!$F$3:$F$1887,0),27)</f>
        <v>1</v>
      </c>
      <c r="H15452" s="2" t="b">
        <f t="shared" si="483"/>
        <v>0</v>
      </c>
      <c r="I15452" s="1" t="s">
        <v>2</v>
      </c>
      <c r="J15452" s="1" t="s">
        <v>4687</v>
      </c>
      <c r="K15452" s="1"/>
    </row>
    <row r="15453" spans="1:11" hidden="1">
      <c r="A15453" s="1" t="s">
        <v>4538</v>
      </c>
      <c r="B15453" s="1" t="s">
        <v>1281</v>
      </c>
      <c r="C15453" s="48" t="str">
        <f t="shared" si="482"/>
        <v>אם קלנסווה</v>
      </c>
      <c r="D15453" s="1" t="s">
        <v>4683</v>
      </c>
      <c r="E15453" s="1"/>
      <c r="F15453" s="2">
        <v>6</v>
      </c>
      <c r="G15453" s="2">
        <f>INDEX(תוצאות_בחירות,MATCH(C15453,siot!$F$3:$F$1887,0),27)</f>
        <v>1</v>
      </c>
      <c r="H15453" s="2" t="b">
        <f t="shared" si="483"/>
        <v>0</v>
      </c>
      <c r="I15453" s="1" t="s">
        <v>2</v>
      </c>
      <c r="J15453" s="1" t="s">
        <v>4686</v>
      </c>
      <c r="K15453" s="1"/>
    </row>
    <row r="15454" spans="1:11" hidden="1">
      <c r="A15454" s="1" t="s">
        <v>4538</v>
      </c>
      <c r="B15454" s="1" t="s">
        <v>1281</v>
      </c>
      <c r="C15454" s="48" t="str">
        <f t="shared" si="482"/>
        <v>אם קלנסווה</v>
      </c>
      <c r="D15454" s="1" t="s">
        <v>4683</v>
      </c>
      <c r="E15454" s="1"/>
      <c r="F15454" s="2">
        <v>7</v>
      </c>
      <c r="G15454" s="2">
        <f>INDEX(תוצאות_בחירות,MATCH(C15454,siot!$F$3:$F$1887,0),27)</f>
        <v>1</v>
      </c>
      <c r="H15454" s="2" t="b">
        <f t="shared" si="483"/>
        <v>0</v>
      </c>
      <c r="I15454" s="1" t="s">
        <v>2</v>
      </c>
      <c r="J15454" s="1" t="s">
        <v>4685</v>
      </c>
      <c r="K15454" s="1"/>
    </row>
    <row r="15455" spans="1:11" hidden="1">
      <c r="A15455" s="1" t="s">
        <v>4538</v>
      </c>
      <c r="B15455" s="1" t="s">
        <v>1281</v>
      </c>
      <c r="C15455" s="48" t="str">
        <f t="shared" si="482"/>
        <v>אם קלנסווה</v>
      </c>
      <c r="D15455" s="1" t="s">
        <v>4683</v>
      </c>
      <c r="E15455" s="1"/>
      <c r="F15455" s="2">
        <v>8</v>
      </c>
      <c r="G15455" s="2">
        <f>INDEX(תוצאות_בחירות,MATCH(C15455,siot!$F$3:$F$1887,0),27)</f>
        <v>1</v>
      </c>
      <c r="H15455" s="2" t="b">
        <f t="shared" si="483"/>
        <v>0</v>
      </c>
      <c r="I15455" s="1" t="s">
        <v>2</v>
      </c>
      <c r="J15455" s="1" t="s">
        <v>4684</v>
      </c>
      <c r="K15455" s="1"/>
    </row>
    <row r="15456" spans="1:11" hidden="1">
      <c r="A15456" s="1" t="s">
        <v>4538</v>
      </c>
      <c r="B15456" s="1" t="s">
        <v>1281</v>
      </c>
      <c r="C15456" s="48" t="str">
        <f t="shared" si="482"/>
        <v>אם קלנסווה</v>
      </c>
      <c r="D15456" s="1" t="s">
        <v>4683</v>
      </c>
      <c r="E15456" s="1"/>
      <c r="F15456" s="2">
        <v>9</v>
      </c>
      <c r="G15456" s="2">
        <f>INDEX(תוצאות_בחירות,MATCH(C15456,siot!$F$3:$F$1887,0),27)</f>
        <v>1</v>
      </c>
      <c r="H15456" s="2" t="b">
        <f t="shared" si="483"/>
        <v>0</v>
      </c>
      <c r="I15456" s="1" t="s">
        <v>2</v>
      </c>
      <c r="J15456" s="1" t="s">
        <v>4682</v>
      </c>
      <c r="K15456" s="1"/>
    </row>
    <row r="15457" spans="1:11" hidden="1">
      <c r="A15457" s="1" t="s">
        <v>4538</v>
      </c>
      <c r="B15457" s="1" t="s">
        <v>4668</v>
      </c>
      <c r="C15457" s="48" t="str">
        <f t="shared" si="482"/>
        <v>גק קלנסווה</v>
      </c>
      <c r="D15457" s="1" t="s">
        <v>4667</v>
      </c>
      <c r="E15457" s="1" t="s">
        <v>18</v>
      </c>
      <c r="F15457" s="2" t="s">
        <v>19548</v>
      </c>
      <c r="G15457" s="2">
        <f>INDEX(תוצאות_בחירות,MATCH(C15457,siot!$F$3:$F$1887,0),27)</f>
        <v>0</v>
      </c>
      <c r="H15457" s="2" t="b">
        <f t="shared" si="483"/>
        <v>0</v>
      </c>
      <c r="I15457" s="1"/>
      <c r="J15457" s="1"/>
      <c r="K15457" s="1"/>
    </row>
    <row r="15458" spans="1:11" hidden="1">
      <c r="A15458" s="1" t="s">
        <v>4538</v>
      </c>
      <c r="B15458" s="1" t="s">
        <v>4668</v>
      </c>
      <c r="C15458" s="48" t="str">
        <f t="shared" si="482"/>
        <v>גק קלנסווה</v>
      </c>
      <c r="D15458" s="1" t="s">
        <v>4667</v>
      </c>
      <c r="E15458" s="1" t="s">
        <v>17</v>
      </c>
      <c r="F15458" s="2">
        <v>1</v>
      </c>
      <c r="G15458" s="2">
        <f>INDEX(תוצאות_בחירות,MATCH(C15458,siot!$F$3:$F$1887,0),27)</f>
        <v>0</v>
      </c>
      <c r="H15458" s="2" t="b">
        <f t="shared" si="483"/>
        <v>0</v>
      </c>
      <c r="I15458" s="1" t="s">
        <v>2</v>
      </c>
      <c r="J15458" s="1" t="s">
        <v>4681</v>
      </c>
      <c r="K15458" s="1"/>
    </row>
    <row r="15459" spans="1:11" hidden="1">
      <c r="A15459" s="1" t="s">
        <v>4538</v>
      </c>
      <c r="B15459" s="1" t="s">
        <v>4668</v>
      </c>
      <c r="C15459" s="48" t="str">
        <f t="shared" si="482"/>
        <v>גק קלנסווה</v>
      </c>
      <c r="D15459" s="1" t="s">
        <v>4667</v>
      </c>
      <c r="E15459" s="1"/>
      <c r="F15459" s="2">
        <v>2</v>
      </c>
      <c r="G15459" s="2">
        <f>INDEX(תוצאות_בחירות,MATCH(C15459,siot!$F$3:$F$1887,0),27)</f>
        <v>0</v>
      </c>
      <c r="H15459" s="2" t="b">
        <f t="shared" si="483"/>
        <v>0</v>
      </c>
      <c r="I15459" s="1" t="s">
        <v>2</v>
      </c>
      <c r="J15459" s="1" t="s">
        <v>4620</v>
      </c>
      <c r="K15459" s="1"/>
    </row>
    <row r="15460" spans="1:11" hidden="1">
      <c r="A15460" s="1" t="s">
        <v>4538</v>
      </c>
      <c r="B15460" s="1" t="s">
        <v>4668</v>
      </c>
      <c r="C15460" s="48" t="str">
        <f t="shared" si="482"/>
        <v>גק קלנסווה</v>
      </c>
      <c r="D15460" s="1" t="s">
        <v>4667</v>
      </c>
      <c r="E15460" s="1"/>
      <c r="F15460" s="2">
        <v>3</v>
      </c>
      <c r="G15460" s="2">
        <f>INDEX(תוצאות_בחירות,MATCH(C15460,siot!$F$3:$F$1887,0),27)</f>
        <v>0</v>
      </c>
      <c r="H15460" s="2" t="b">
        <f t="shared" si="483"/>
        <v>0</v>
      </c>
      <c r="I15460" s="1" t="s">
        <v>2</v>
      </c>
      <c r="J15460" s="1" t="s">
        <v>4680</v>
      </c>
      <c r="K15460" s="1"/>
    </row>
    <row r="15461" spans="1:11" hidden="1">
      <c r="A15461" s="1" t="s">
        <v>4538</v>
      </c>
      <c r="B15461" s="1" t="s">
        <v>4668</v>
      </c>
      <c r="C15461" s="48" t="str">
        <f t="shared" si="482"/>
        <v>גק קלנסווה</v>
      </c>
      <c r="D15461" s="1" t="s">
        <v>4667</v>
      </c>
      <c r="E15461" s="1"/>
      <c r="F15461" s="2">
        <v>4</v>
      </c>
      <c r="G15461" s="2">
        <f>INDEX(תוצאות_בחירות,MATCH(C15461,siot!$F$3:$F$1887,0),27)</f>
        <v>0</v>
      </c>
      <c r="H15461" s="2" t="b">
        <f t="shared" si="483"/>
        <v>0</v>
      </c>
      <c r="I15461" s="1" t="s">
        <v>2</v>
      </c>
      <c r="J15461" s="1" t="s">
        <v>4679</v>
      </c>
      <c r="K15461" s="1"/>
    </row>
    <row r="15462" spans="1:11" hidden="1">
      <c r="A15462" s="1" t="s">
        <v>4538</v>
      </c>
      <c r="B15462" s="1" t="s">
        <v>4668</v>
      </c>
      <c r="C15462" s="48" t="str">
        <f t="shared" si="482"/>
        <v>גק קלנסווה</v>
      </c>
      <c r="D15462" s="1" t="s">
        <v>4667</v>
      </c>
      <c r="E15462" s="1"/>
      <c r="F15462" s="2">
        <v>5</v>
      </c>
      <c r="G15462" s="2">
        <f>INDEX(תוצאות_בחירות,MATCH(C15462,siot!$F$3:$F$1887,0),27)</f>
        <v>0</v>
      </c>
      <c r="H15462" s="2" t="b">
        <f t="shared" si="483"/>
        <v>0</v>
      </c>
      <c r="I15462" s="1" t="s">
        <v>2</v>
      </c>
      <c r="J15462" s="1" t="s">
        <v>4678</v>
      </c>
      <c r="K15462" s="1"/>
    </row>
    <row r="15463" spans="1:11" hidden="1">
      <c r="A15463" s="1" t="s">
        <v>4538</v>
      </c>
      <c r="B15463" s="1" t="s">
        <v>4668</v>
      </c>
      <c r="C15463" s="48" t="str">
        <f t="shared" si="482"/>
        <v>גק קלנסווה</v>
      </c>
      <c r="D15463" s="1" t="s">
        <v>4667</v>
      </c>
      <c r="E15463" s="1"/>
      <c r="F15463" s="2">
        <v>6</v>
      </c>
      <c r="G15463" s="2">
        <f>INDEX(תוצאות_בחירות,MATCH(C15463,siot!$F$3:$F$1887,0),27)</f>
        <v>0</v>
      </c>
      <c r="H15463" s="2" t="b">
        <f t="shared" si="483"/>
        <v>0</v>
      </c>
      <c r="I15463" s="1" t="s">
        <v>2</v>
      </c>
      <c r="J15463" s="1" t="s">
        <v>4677</v>
      </c>
      <c r="K15463" s="1"/>
    </row>
    <row r="15464" spans="1:11" hidden="1">
      <c r="A15464" s="1" t="s">
        <v>4538</v>
      </c>
      <c r="B15464" s="1" t="s">
        <v>4668</v>
      </c>
      <c r="C15464" s="48" t="str">
        <f t="shared" si="482"/>
        <v>גק קלנסווה</v>
      </c>
      <c r="D15464" s="1" t="s">
        <v>4667</v>
      </c>
      <c r="E15464" s="1"/>
      <c r="F15464" s="2">
        <v>7</v>
      </c>
      <c r="G15464" s="2">
        <f>INDEX(תוצאות_בחירות,MATCH(C15464,siot!$F$3:$F$1887,0),27)</f>
        <v>0</v>
      </c>
      <c r="H15464" s="2" t="b">
        <f t="shared" si="483"/>
        <v>0</v>
      </c>
      <c r="I15464" s="1" t="s">
        <v>2</v>
      </c>
      <c r="J15464" s="1" t="s">
        <v>4676</v>
      </c>
      <c r="K15464" s="1"/>
    </row>
    <row r="15465" spans="1:11" hidden="1">
      <c r="A15465" s="1" t="s">
        <v>4538</v>
      </c>
      <c r="B15465" s="1" t="s">
        <v>4668</v>
      </c>
      <c r="C15465" s="48" t="str">
        <f t="shared" si="482"/>
        <v>גק קלנסווה</v>
      </c>
      <c r="D15465" s="1" t="s">
        <v>4667</v>
      </c>
      <c r="E15465" s="1"/>
      <c r="F15465" s="2">
        <v>8</v>
      </c>
      <c r="G15465" s="2">
        <f>INDEX(תוצאות_בחירות,MATCH(C15465,siot!$F$3:$F$1887,0),27)</f>
        <v>0</v>
      </c>
      <c r="H15465" s="2" t="b">
        <f t="shared" si="483"/>
        <v>0</v>
      </c>
      <c r="I15465" s="1" t="s">
        <v>2</v>
      </c>
      <c r="J15465" s="1" t="s">
        <v>4675</v>
      </c>
      <c r="K15465" s="1"/>
    </row>
    <row r="15466" spans="1:11" hidden="1">
      <c r="A15466" s="1" t="s">
        <v>4538</v>
      </c>
      <c r="B15466" s="1" t="s">
        <v>4668</v>
      </c>
      <c r="C15466" s="48" t="str">
        <f t="shared" si="482"/>
        <v>גק קלנסווה</v>
      </c>
      <c r="D15466" s="1" t="s">
        <v>4667</v>
      </c>
      <c r="E15466" s="1"/>
      <c r="F15466" s="2">
        <v>9</v>
      </c>
      <c r="G15466" s="2">
        <f>INDEX(תוצאות_בחירות,MATCH(C15466,siot!$F$3:$F$1887,0),27)</f>
        <v>0</v>
      </c>
      <c r="H15466" s="2" t="b">
        <f t="shared" si="483"/>
        <v>0</v>
      </c>
      <c r="I15466" s="1" t="s">
        <v>2</v>
      </c>
      <c r="J15466" s="1" t="s">
        <v>4674</v>
      </c>
      <c r="K15466" s="1"/>
    </row>
    <row r="15467" spans="1:11" hidden="1">
      <c r="A15467" s="1" t="s">
        <v>4538</v>
      </c>
      <c r="B15467" s="1" t="s">
        <v>4668</v>
      </c>
      <c r="C15467" s="48" t="str">
        <f t="shared" si="482"/>
        <v>גק קלנסווה</v>
      </c>
      <c r="D15467" s="1" t="s">
        <v>4667</v>
      </c>
      <c r="E15467" s="1"/>
      <c r="F15467" s="2">
        <v>10</v>
      </c>
      <c r="G15467" s="2">
        <f>INDEX(תוצאות_בחירות,MATCH(C15467,siot!$F$3:$F$1887,0),27)</f>
        <v>0</v>
      </c>
      <c r="H15467" s="2" t="b">
        <f t="shared" si="483"/>
        <v>0</v>
      </c>
      <c r="I15467" s="1" t="s">
        <v>2</v>
      </c>
      <c r="J15467" s="1" t="s">
        <v>4673</v>
      </c>
      <c r="K15467" s="1"/>
    </row>
    <row r="15468" spans="1:11" hidden="1">
      <c r="A15468" s="1" t="s">
        <v>4538</v>
      </c>
      <c r="B15468" s="1" t="s">
        <v>4668</v>
      </c>
      <c r="C15468" s="48" t="str">
        <f t="shared" si="482"/>
        <v>גק קלנסווה</v>
      </c>
      <c r="D15468" s="1" t="s">
        <v>4667</v>
      </c>
      <c r="E15468" s="1"/>
      <c r="F15468" s="2">
        <v>11</v>
      </c>
      <c r="G15468" s="2">
        <f>INDEX(תוצאות_בחירות,MATCH(C15468,siot!$F$3:$F$1887,0),27)</f>
        <v>0</v>
      </c>
      <c r="H15468" s="2" t="b">
        <f t="shared" si="483"/>
        <v>0</v>
      </c>
      <c r="I15468" s="1" t="s">
        <v>2</v>
      </c>
      <c r="J15468" s="1" t="s">
        <v>4672</v>
      </c>
      <c r="K15468" s="1"/>
    </row>
    <row r="15469" spans="1:11" hidden="1">
      <c r="A15469" s="1" t="s">
        <v>4538</v>
      </c>
      <c r="B15469" s="1" t="s">
        <v>4668</v>
      </c>
      <c r="C15469" s="48" t="str">
        <f t="shared" si="482"/>
        <v>גק קלנסווה</v>
      </c>
      <c r="D15469" s="1" t="s">
        <v>4667</v>
      </c>
      <c r="E15469" s="1"/>
      <c r="F15469" s="2">
        <v>12</v>
      </c>
      <c r="G15469" s="2">
        <f>INDEX(תוצאות_בחירות,MATCH(C15469,siot!$F$3:$F$1887,0),27)</f>
        <v>0</v>
      </c>
      <c r="H15469" s="2" t="b">
        <f t="shared" si="483"/>
        <v>0</v>
      </c>
      <c r="I15469" s="1" t="s">
        <v>2</v>
      </c>
      <c r="J15469" s="1" t="s">
        <v>4671</v>
      </c>
      <c r="K15469" s="1"/>
    </row>
    <row r="15470" spans="1:11" hidden="1">
      <c r="A15470" s="1" t="s">
        <v>4538</v>
      </c>
      <c r="B15470" s="1" t="s">
        <v>4668</v>
      </c>
      <c r="C15470" s="48" t="str">
        <f t="shared" si="482"/>
        <v>גק קלנסווה</v>
      </c>
      <c r="D15470" s="1" t="s">
        <v>4667</v>
      </c>
      <c r="E15470" s="1"/>
      <c r="F15470" s="2">
        <v>13</v>
      </c>
      <c r="G15470" s="2">
        <f>INDEX(תוצאות_בחירות,MATCH(C15470,siot!$F$3:$F$1887,0),27)</f>
        <v>0</v>
      </c>
      <c r="H15470" s="2" t="b">
        <f t="shared" si="483"/>
        <v>0</v>
      </c>
      <c r="I15470" s="1" t="s">
        <v>2</v>
      </c>
      <c r="J15470" s="1" t="s">
        <v>4670</v>
      </c>
      <c r="K15470" s="1"/>
    </row>
    <row r="15471" spans="1:11" hidden="1">
      <c r="A15471" s="1" t="s">
        <v>4538</v>
      </c>
      <c r="B15471" s="1" t="s">
        <v>4668</v>
      </c>
      <c r="C15471" s="48" t="str">
        <f t="shared" si="482"/>
        <v>גק קלנסווה</v>
      </c>
      <c r="D15471" s="1" t="s">
        <v>4667</v>
      </c>
      <c r="E15471" s="1"/>
      <c r="F15471" s="2">
        <v>14</v>
      </c>
      <c r="G15471" s="2">
        <f>INDEX(תוצאות_בחירות,MATCH(C15471,siot!$F$3:$F$1887,0),27)</f>
        <v>0</v>
      </c>
      <c r="H15471" s="2" t="b">
        <f t="shared" si="483"/>
        <v>0</v>
      </c>
      <c r="I15471" s="1" t="s">
        <v>2</v>
      </c>
      <c r="J15471" s="1" t="s">
        <v>4669</v>
      </c>
      <c r="K15471" s="1"/>
    </row>
    <row r="15472" spans="1:11" hidden="1">
      <c r="A15472" s="1" t="s">
        <v>4538</v>
      </c>
      <c r="B15472" s="1" t="s">
        <v>4668</v>
      </c>
      <c r="C15472" s="48" t="str">
        <f t="shared" si="482"/>
        <v>גק קלנסווה</v>
      </c>
      <c r="D15472" s="1" t="s">
        <v>4667</v>
      </c>
      <c r="E15472" s="1"/>
      <c r="F15472" s="2">
        <v>15</v>
      </c>
      <c r="G15472" s="2">
        <f>INDEX(תוצאות_בחירות,MATCH(C15472,siot!$F$3:$F$1887,0),27)</f>
        <v>0</v>
      </c>
      <c r="H15472" s="2" t="b">
        <f t="shared" si="483"/>
        <v>0</v>
      </c>
      <c r="I15472" s="1" t="s">
        <v>2</v>
      </c>
      <c r="J15472" s="1" t="s">
        <v>4666</v>
      </c>
      <c r="K15472" s="1"/>
    </row>
    <row r="15473" spans="1:11" hidden="1">
      <c r="A15473" s="1" t="s">
        <v>4538</v>
      </c>
      <c r="B15473" s="1" t="s">
        <v>4658</v>
      </c>
      <c r="C15473" s="48" t="str">
        <f t="shared" si="482"/>
        <v>דק קלנסווה</v>
      </c>
      <c r="D15473" s="1" t="s">
        <v>4657</v>
      </c>
      <c r="E15473" s="1" t="s">
        <v>18</v>
      </c>
      <c r="F15473" s="2" t="s">
        <v>19548</v>
      </c>
      <c r="G15473" s="2">
        <f>INDEX(תוצאות_בחירות,MATCH(C15473,siot!$F$3:$F$1887,0),27)</f>
        <v>1</v>
      </c>
      <c r="H15473" s="2" t="b">
        <f t="shared" si="483"/>
        <v>0</v>
      </c>
      <c r="I15473" s="1"/>
      <c r="J15473" s="1"/>
      <c r="K15473" s="1"/>
    </row>
    <row r="15474" spans="1:11">
      <c r="A15474" s="1" t="s">
        <v>4538</v>
      </c>
      <c r="B15474" s="1" t="s">
        <v>4658</v>
      </c>
      <c r="C15474" s="48" t="str">
        <f t="shared" si="482"/>
        <v>דק קלנסווה</v>
      </c>
      <c r="D15474" s="1" t="s">
        <v>4657</v>
      </c>
      <c r="E15474" s="1" t="s">
        <v>17</v>
      </c>
      <c r="F15474" s="2">
        <v>1</v>
      </c>
      <c r="G15474" s="2">
        <f>INDEX(תוצאות_בחירות,MATCH(C15474,siot!$F$3:$F$1887,0),27)</f>
        <v>1</v>
      </c>
      <c r="H15474" s="2" t="b">
        <f t="shared" si="483"/>
        <v>1</v>
      </c>
      <c r="I15474" s="1" t="s">
        <v>2</v>
      </c>
      <c r="J15474" s="1" t="s">
        <v>4665</v>
      </c>
      <c r="K15474" s="1"/>
    </row>
    <row r="15475" spans="1:11" hidden="1">
      <c r="A15475" s="1" t="s">
        <v>4538</v>
      </c>
      <c r="B15475" s="1" t="s">
        <v>4658</v>
      </c>
      <c r="C15475" s="48" t="str">
        <f t="shared" si="482"/>
        <v>דק קלנסווה</v>
      </c>
      <c r="D15475" s="1" t="s">
        <v>4657</v>
      </c>
      <c r="E15475" s="1"/>
      <c r="F15475" s="2">
        <v>2</v>
      </c>
      <c r="G15475" s="2">
        <f>INDEX(תוצאות_בחירות,MATCH(C15475,siot!$F$3:$F$1887,0),27)</f>
        <v>1</v>
      </c>
      <c r="H15475" s="2" t="b">
        <f t="shared" si="483"/>
        <v>0</v>
      </c>
      <c r="I15475" s="1" t="s">
        <v>2</v>
      </c>
      <c r="J15475" s="1" t="s">
        <v>4656</v>
      </c>
      <c r="K15475" s="1"/>
    </row>
    <row r="15476" spans="1:11" hidden="1">
      <c r="A15476" s="1" t="s">
        <v>4538</v>
      </c>
      <c r="B15476" s="1" t="s">
        <v>4658</v>
      </c>
      <c r="C15476" s="48" t="str">
        <f t="shared" si="482"/>
        <v>דק קלנסווה</v>
      </c>
      <c r="D15476" s="1" t="s">
        <v>4657</v>
      </c>
      <c r="E15476" s="1"/>
      <c r="F15476" s="2">
        <v>3</v>
      </c>
      <c r="G15476" s="2">
        <f>INDEX(תוצאות_בחירות,MATCH(C15476,siot!$F$3:$F$1887,0),27)</f>
        <v>1</v>
      </c>
      <c r="H15476" s="2" t="b">
        <f t="shared" si="483"/>
        <v>0</v>
      </c>
      <c r="I15476" s="1" t="s">
        <v>2</v>
      </c>
      <c r="J15476" s="1" t="s">
        <v>4664</v>
      </c>
      <c r="K15476" s="1"/>
    </row>
    <row r="15477" spans="1:11" hidden="1">
      <c r="A15477" s="1" t="s">
        <v>4538</v>
      </c>
      <c r="B15477" s="1" t="s">
        <v>4658</v>
      </c>
      <c r="C15477" s="48" t="str">
        <f t="shared" si="482"/>
        <v>דק קלנסווה</v>
      </c>
      <c r="D15477" s="1" t="s">
        <v>4657</v>
      </c>
      <c r="E15477" s="1"/>
      <c r="F15477" s="2">
        <v>4</v>
      </c>
      <c r="G15477" s="2">
        <f>INDEX(תוצאות_בחירות,MATCH(C15477,siot!$F$3:$F$1887,0),27)</f>
        <v>1</v>
      </c>
      <c r="H15477" s="2" t="b">
        <f t="shared" si="483"/>
        <v>0</v>
      </c>
      <c r="I15477" s="1" t="s">
        <v>2</v>
      </c>
      <c r="J15477" s="1" t="s">
        <v>4663</v>
      </c>
      <c r="K15477" s="1"/>
    </row>
    <row r="15478" spans="1:11" hidden="1">
      <c r="A15478" s="1" t="s">
        <v>4538</v>
      </c>
      <c r="B15478" s="1" t="s">
        <v>4658</v>
      </c>
      <c r="C15478" s="48" t="str">
        <f t="shared" si="482"/>
        <v>דק קלנסווה</v>
      </c>
      <c r="D15478" s="1" t="s">
        <v>4657</v>
      </c>
      <c r="E15478" s="1"/>
      <c r="F15478" s="2">
        <v>5</v>
      </c>
      <c r="G15478" s="2">
        <f>INDEX(תוצאות_בחירות,MATCH(C15478,siot!$F$3:$F$1887,0),27)</f>
        <v>1</v>
      </c>
      <c r="H15478" s="2" t="b">
        <f t="shared" si="483"/>
        <v>0</v>
      </c>
      <c r="I15478" s="1" t="s">
        <v>2</v>
      </c>
      <c r="J15478" s="1" t="s">
        <v>4662</v>
      </c>
      <c r="K15478" s="1"/>
    </row>
    <row r="15479" spans="1:11" hidden="1">
      <c r="A15479" s="1" t="s">
        <v>4538</v>
      </c>
      <c r="B15479" s="1" t="s">
        <v>4658</v>
      </c>
      <c r="C15479" s="48" t="str">
        <f t="shared" si="482"/>
        <v>דק קלנסווה</v>
      </c>
      <c r="D15479" s="1" t="s">
        <v>4657</v>
      </c>
      <c r="E15479" s="1"/>
      <c r="F15479" s="2">
        <v>6</v>
      </c>
      <c r="G15479" s="2">
        <f>INDEX(תוצאות_בחירות,MATCH(C15479,siot!$F$3:$F$1887,0),27)</f>
        <v>1</v>
      </c>
      <c r="H15479" s="2" t="b">
        <f t="shared" si="483"/>
        <v>0</v>
      </c>
      <c r="I15479" s="1" t="s">
        <v>2</v>
      </c>
      <c r="J15479" s="1" t="s">
        <v>4661</v>
      </c>
      <c r="K15479" s="1"/>
    </row>
    <row r="15480" spans="1:11" hidden="1">
      <c r="A15480" s="1" t="s">
        <v>4538</v>
      </c>
      <c r="B15480" s="1" t="s">
        <v>4658</v>
      </c>
      <c r="C15480" s="48" t="str">
        <f t="shared" si="482"/>
        <v>דק קלנסווה</v>
      </c>
      <c r="D15480" s="1" t="s">
        <v>4657</v>
      </c>
      <c r="E15480" s="1"/>
      <c r="F15480" s="2">
        <v>7</v>
      </c>
      <c r="G15480" s="2">
        <f>INDEX(תוצאות_בחירות,MATCH(C15480,siot!$F$3:$F$1887,0),27)</f>
        <v>1</v>
      </c>
      <c r="H15480" s="2" t="b">
        <f t="shared" si="483"/>
        <v>0</v>
      </c>
      <c r="I15480" s="1" t="s">
        <v>2</v>
      </c>
      <c r="J15480" s="1" t="s">
        <v>4660</v>
      </c>
      <c r="K15480" s="1"/>
    </row>
    <row r="15481" spans="1:11" hidden="1">
      <c r="A15481" s="1" t="s">
        <v>4538</v>
      </c>
      <c r="B15481" s="1" t="s">
        <v>4658</v>
      </c>
      <c r="C15481" s="48" t="str">
        <f t="shared" si="482"/>
        <v>דק קלנסווה</v>
      </c>
      <c r="D15481" s="1" t="s">
        <v>4657</v>
      </c>
      <c r="E15481" s="1"/>
      <c r="F15481" s="2">
        <v>8</v>
      </c>
      <c r="G15481" s="2">
        <f>INDEX(תוצאות_בחירות,MATCH(C15481,siot!$F$3:$F$1887,0),27)</f>
        <v>1</v>
      </c>
      <c r="H15481" s="2" t="b">
        <f t="shared" si="483"/>
        <v>0</v>
      </c>
      <c r="I15481" s="1" t="s">
        <v>2</v>
      </c>
      <c r="J15481" s="1" t="s">
        <v>4659</v>
      </c>
      <c r="K15481" s="1"/>
    </row>
    <row r="15482" spans="1:11" hidden="1">
      <c r="A15482" s="1" t="s">
        <v>4538</v>
      </c>
      <c r="B15482" s="1" t="s">
        <v>4658</v>
      </c>
      <c r="C15482" s="48" t="str">
        <f t="shared" si="482"/>
        <v>דק קלנסווה</v>
      </c>
      <c r="D15482" s="1" t="s">
        <v>4657</v>
      </c>
      <c r="E15482" s="1"/>
      <c r="F15482" s="2">
        <v>9</v>
      </c>
      <c r="G15482" s="2">
        <f>INDEX(תוצאות_בחירות,MATCH(C15482,siot!$F$3:$F$1887,0),27)</f>
        <v>1</v>
      </c>
      <c r="H15482" s="2" t="b">
        <f t="shared" si="483"/>
        <v>0</v>
      </c>
      <c r="I15482" s="1" t="s">
        <v>2</v>
      </c>
      <c r="J15482" s="1" t="s">
        <v>4656</v>
      </c>
      <c r="K15482" s="1"/>
    </row>
    <row r="15483" spans="1:11" hidden="1">
      <c r="A15483" s="1" t="s">
        <v>4538</v>
      </c>
      <c r="B15483" s="1" t="s">
        <v>4649</v>
      </c>
      <c r="C15483" s="48" t="str">
        <f t="shared" si="482"/>
        <v>זנ קלנסווה</v>
      </c>
      <c r="D15483" s="1" t="s">
        <v>4648</v>
      </c>
      <c r="E15483" s="1" t="s">
        <v>18</v>
      </c>
      <c r="F15483" s="2" t="s">
        <v>19548</v>
      </c>
      <c r="G15483" s="2">
        <f>INDEX(תוצאות_בחירות,MATCH(C15483,siot!$F$3:$F$1887,0),27)</f>
        <v>0</v>
      </c>
      <c r="H15483" s="2" t="b">
        <f t="shared" si="483"/>
        <v>0</v>
      </c>
      <c r="I15483" s="1"/>
      <c r="J15483" s="1"/>
      <c r="K15483" s="1"/>
    </row>
    <row r="15484" spans="1:11" hidden="1">
      <c r="A15484" s="1" t="s">
        <v>4538</v>
      </c>
      <c r="B15484" s="1" t="s">
        <v>4649</v>
      </c>
      <c r="C15484" s="48" t="str">
        <f t="shared" si="482"/>
        <v>זנ קלנסווה</v>
      </c>
      <c r="D15484" s="1" t="s">
        <v>4648</v>
      </c>
      <c r="E15484" s="1" t="s">
        <v>17</v>
      </c>
      <c r="F15484" s="2">
        <v>1</v>
      </c>
      <c r="G15484" s="2">
        <f>INDEX(תוצאות_בחירות,MATCH(C15484,siot!$F$3:$F$1887,0),27)</f>
        <v>0</v>
      </c>
      <c r="H15484" s="2" t="b">
        <f t="shared" si="483"/>
        <v>0</v>
      </c>
      <c r="I15484" s="1" t="s">
        <v>2</v>
      </c>
      <c r="J15484" s="1" t="s">
        <v>4646</v>
      </c>
      <c r="K15484" s="1"/>
    </row>
    <row r="15485" spans="1:11" hidden="1">
      <c r="A15485" s="1" t="s">
        <v>4538</v>
      </c>
      <c r="B15485" s="1" t="s">
        <v>4649</v>
      </c>
      <c r="C15485" s="48" t="str">
        <f t="shared" si="482"/>
        <v>זנ קלנסווה</v>
      </c>
      <c r="D15485" s="1" t="s">
        <v>4648</v>
      </c>
      <c r="E15485" s="1"/>
      <c r="F15485" s="2">
        <v>2</v>
      </c>
      <c r="G15485" s="2">
        <f>INDEX(תוצאות_בחירות,MATCH(C15485,siot!$F$3:$F$1887,0),27)</f>
        <v>0</v>
      </c>
      <c r="H15485" s="2" t="b">
        <f t="shared" si="483"/>
        <v>0</v>
      </c>
      <c r="I15485" s="1" t="s">
        <v>2</v>
      </c>
      <c r="J15485" s="1" t="s">
        <v>4645</v>
      </c>
      <c r="K15485" s="1"/>
    </row>
    <row r="15486" spans="1:11" hidden="1">
      <c r="A15486" s="1" t="s">
        <v>4538</v>
      </c>
      <c r="B15486" s="1" t="s">
        <v>4649</v>
      </c>
      <c r="C15486" s="48" t="str">
        <f t="shared" si="482"/>
        <v>זנ קלנסווה</v>
      </c>
      <c r="D15486" s="1" t="s">
        <v>4648</v>
      </c>
      <c r="E15486" s="1"/>
      <c r="F15486" s="2">
        <v>3</v>
      </c>
      <c r="G15486" s="2">
        <f>INDEX(תוצאות_בחירות,MATCH(C15486,siot!$F$3:$F$1887,0),27)</f>
        <v>0</v>
      </c>
      <c r="H15486" s="2" t="b">
        <f t="shared" si="483"/>
        <v>0</v>
      </c>
      <c r="I15486" s="1" t="s">
        <v>2</v>
      </c>
      <c r="J15486" s="1" t="s">
        <v>4655</v>
      </c>
      <c r="K15486" s="1"/>
    </row>
    <row r="15487" spans="1:11" hidden="1">
      <c r="A15487" s="1" t="s">
        <v>4538</v>
      </c>
      <c r="B15487" s="1" t="s">
        <v>4649</v>
      </c>
      <c r="C15487" s="48" t="str">
        <f t="shared" si="482"/>
        <v>זנ קלנסווה</v>
      </c>
      <c r="D15487" s="1" t="s">
        <v>4648</v>
      </c>
      <c r="E15487" s="1"/>
      <c r="F15487" s="2">
        <v>4</v>
      </c>
      <c r="G15487" s="2">
        <f>INDEX(תוצאות_בחירות,MATCH(C15487,siot!$F$3:$F$1887,0),27)</f>
        <v>0</v>
      </c>
      <c r="H15487" s="2" t="b">
        <f t="shared" si="483"/>
        <v>0</v>
      </c>
      <c r="I15487" s="1" t="s">
        <v>2</v>
      </c>
      <c r="J15487" s="1" t="s">
        <v>4654</v>
      </c>
      <c r="K15487" s="1"/>
    </row>
    <row r="15488" spans="1:11" hidden="1">
      <c r="A15488" s="1" t="s">
        <v>4538</v>
      </c>
      <c r="B15488" s="1" t="s">
        <v>4649</v>
      </c>
      <c r="C15488" s="48" t="str">
        <f t="shared" si="482"/>
        <v>זנ קלנסווה</v>
      </c>
      <c r="D15488" s="1" t="s">
        <v>4648</v>
      </c>
      <c r="E15488" s="1"/>
      <c r="F15488" s="2">
        <v>5</v>
      </c>
      <c r="G15488" s="2">
        <f>INDEX(תוצאות_בחירות,MATCH(C15488,siot!$F$3:$F$1887,0),27)</f>
        <v>0</v>
      </c>
      <c r="H15488" s="2" t="b">
        <f t="shared" si="483"/>
        <v>0</v>
      </c>
      <c r="I15488" s="1" t="s">
        <v>2</v>
      </c>
      <c r="J15488" s="1" t="s">
        <v>4653</v>
      </c>
      <c r="K15488" s="1"/>
    </row>
    <row r="15489" spans="1:11" hidden="1">
      <c r="A15489" s="1" t="s">
        <v>4538</v>
      </c>
      <c r="B15489" s="1" t="s">
        <v>4649</v>
      </c>
      <c r="C15489" s="48" t="str">
        <f t="shared" si="482"/>
        <v>זנ קלנסווה</v>
      </c>
      <c r="D15489" s="1" t="s">
        <v>4648</v>
      </c>
      <c r="E15489" s="1"/>
      <c r="F15489" s="2">
        <v>6</v>
      </c>
      <c r="G15489" s="2">
        <f>INDEX(תוצאות_בחירות,MATCH(C15489,siot!$F$3:$F$1887,0),27)</f>
        <v>0</v>
      </c>
      <c r="H15489" s="2" t="b">
        <f t="shared" si="483"/>
        <v>0</v>
      </c>
      <c r="I15489" s="1" t="s">
        <v>2</v>
      </c>
      <c r="J15489" s="1" t="s">
        <v>4652</v>
      </c>
      <c r="K15489" s="1"/>
    </row>
    <row r="15490" spans="1:11" hidden="1">
      <c r="A15490" s="1" t="s">
        <v>4538</v>
      </c>
      <c r="B15490" s="1" t="s">
        <v>4649</v>
      </c>
      <c r="C15490" s="48" t="str">
        <f t="shared" si="482"/>
        <v>זנ קלנסווה</v>
      </c>
      <c r="D15490" s="1" t="s">
        <v>4648</v>
      </c>
      <c r="E15490" s="1"/>
      <c r="F15490" s="2">
        <v>7</v>
      </c>
      <c r="G15490" s="2">
        <f>INDEX(תוצאות_בחירות,MATCH(C15490,siot!$F$3:$F$1887,0),27)</f>
        <v>0</v>
      </c>
      <c r="H15490" s="2" t="b">
        <f t="shared" si="483"/>
        <v>0</v>
      </c>
      <c r="I15490" s="1" t="s">
        <v>2</v>
      </c>
      <c r="J15490" s="1" t="s">
        <v>4651</v>
      </c>
      <c r="K15490" s="1"/>
    </row>
    <row r="15491" spans="1:11" hidden="1">
      <c r="A15491" s="1" t="s">
        <v>4538</v>
      </c>
      <c r="B15491" s="1" t="s">
        <v>4649</v>
      </c>
      <c r="C15491" s="48" t="str">
        <f t="shared" si="482"/>
        <v>זנ קלנסווה</v>
      </c>
      <c r="D15491" s="1" t="s">
        <v>4648</v>
      </c>
      <c r="E15491" s="1"/>
      <c r="F15491" s="2">
        <v>8</v>
      </c>
      <c r="G15491" s="2">
        <f>INDEX(תוצאות_בחירות,MATCH(C15491,siot!$F$3:$F$1887,0),27)</f>
        <v>0</v>
      </c>
      <c r="H15491" s="2" t="b">
        <f t="shared" si="483"/>
        <v>0</v>
      </c>
      <c r="I15491" s="1" t="s">
        <v>2</v>
      </c>
      <c r="J15491" s="1" t="s">
        <v>4650</v>
      </c>
      <c r="K15491" s="1"/>
    </row>
    <row r="15492" spans="1:11" hidden="1">
      <c r="A15492" s="1" t="s">
        <v>4538</v>
      </c>
      <c r="B15492" s="1" t="s">
        <v>4649</v>
      </c>
      <c r="C15492" s="48" t="str">
        <f t="shared" ref="C15492:C15555" si="484">B15492&amp;" "&amp;A15492</f>
        <v>זנ קלנסווה</v>
      </c>
      <c r="D15492" s="1" t="s">
        <v>4648</v>
      </c>
      <c r="E15492" s="1"/>
      <c r="F15492" s="2">
        <v>9</v>
      </c>
      <c r="G15492" s="2">
        <f>INDEX(תוצאות_בחירות,MATCH(C15492,siot!$F$3:$F$1887,0),27)</f>
        <v>0</v>
      </c>
      <c r="H15492" s="2" t="b">
        <f t="shared" ref="H15492:H15555" si="485">IF(OR(F15492&lt;G15492,G15492=F15492),TRUE,FALSE)</f>
        <v>0</v>
      </c>
      <c r="I15492" s="1" t="s">
        <v>2</v>
      </c>
      <c r="J15492" s="1" t="s">
        <v>4647</v>
      </c>
      <c r="K15492" s="1"/>
    </row>
    <row r="15493" spans="1:11" hidden="1">
      <c r="A15493" s="1" t="s">
        <v>4538</v>
      </c>
      <c r="B15493" s="1" t="s">
        <v>4636</v>
      </c>
      <c r="C15493" s="48" t="str">
        <f t="shared" si="484"/>
        <v>חד קלנסווה</v>
      </c>
      <c r="D15493" s="1" t="s">
        <v>4635</v>
      </c>
      <c r="E15493" s="1" t="s">
        <v>3</v>
      </c>
      <c r="F15493" s="2" t="s">
        <v>19548</v>
      </c>
      <c r="G15493" s="2">
        <f>INDEX(תוצאות_בחירות,MATCH(C15493,siot!$F$3:$F$1887,0),27)</f>
        <v>2</v>
      </c>
      <c r="H15493" s="2" t="b">
        <f t="shared" si="485"/>
        <v>0</v>
      </c>
      <c r="I15493" s="1"/>
      <c r="J15493" s="1"/>
      <c r="K15493" s="1"/>
    </row>
    <row r="15494" spans="1:11">
      <c r="A15494" s="1" t="s">
        <v>4538</v>
      </c>
      <c r="B15494" s="1" t="s">
        <v>4636</v>
      </c>
      <c r="C15494" s="48" t="str">
        <f t="shared" si="484"/>
        <v>חד קלנסווה</v>
      </c>
      <c r="D15494" s="1" t="s">
        <v>4635</v>
      </c>
      <c r="E15494" s="1"/>
      <c r="F15494" s="2">
        <v>1</v>
      </c>
      <c r="G15494" s="2">
        <f>INDEX(תוצאות_בחירות,MATCH(C15494,siot!$F$3:$F$1887,0),27)</f>
        <v>2</v>
      </c>
      <c r="H15494" s="2" t="b">
        <f t="shared" si="485"/>
        <v>1</v>
      </c>
      <c r="I15494" s="1" t="s">
        <v>2</v>
      </c>
      <c r="J15494" s="1" t="s">
        <v>4644</v>
      </c>
      <c r="K15494" s="1"/>
    </row>
    <row r="15495" spans="1:11">
      <c r="A15495" s="1" t="s">
        <v>4538</v>
      </c>
      <c r="B15495" s="1" t="s">
        <v>4636</v>
      </c>
      <c r="C15495" s="48" t="str">
        <f t="shared" si="484"/>
        <v>חד קלנסווה</v>
      </c>
      <c r="D15495" s="1" t="s">
        <v>4635</v>
      </c>
      <c r="E15495" s="1"/>
      <c r="F15495" s="2">
        <v>2</v>
      </c>
      <c r="G15495" s="2">
        <f>INDEX(תוצאות_בחירות,MATCH(C15495,siot!$F$3:$F$1887,0),27)</f>
        <v>2</v>
      </c>
      <c r="H15495" s="2" t="b">
        <f t="shared" si="485"/>
        <v>1</v>
      </c>
      <c r="I15495" s="1" t="s">
        <v>2</v>
      </c>
      <c r="J15495" s="1" t="s">
        <v>4644</v>
      </c>
      <c r="K15495" s="1"/>
    </row>
    <row r="15496" spans="1:11" hidden="1">
      <c r="A15496" s="1" t="s">
        <v>4538</v>
      </c>
      <c r="B15496" s="1" t="s">
        <v>4636</v>
      </c>
      <c r="C15496" s="48" t="str">
        <f t="shared" si="484"/>
        <v>חד קלנסווה</v>
      </c>
      <c r="D15496" s="1" t="s">
        <v>4635</v>
      </c>
      <c r="E15496" s="1"/>
      <c r="F15496" s="2">
        <v>3</v>
      </c>
      <c r="G15496" s="2">
        <f>INDEX(תוצאות_בחירות,MATCH(C15496,siot!$F$3:$F$1887,0),27)</f>
        <v>2</v>
      </c>
      <c r="H15496" s="2" t="b">
        <f t="shared" si="485"/>
        <v>0</v>
      </c>
      <c r="I15496" s="1" t="s">
        <v>2</v>
      </c>
      <c r="J15496" s="1" t="s">
        <v>4643</v>
      </c>
      <c r="K15496" s="1"/>
    </row>
    <row r="15497" spans="1:11" hidden="1">
      <c r="A15497" s="1" t="s">
        <v>4538</v>
      </c>
      <c r="B15497" s="1" t="s">
        <v>4636</v>
      </c>
      <c r="C15497" s="48" t="str">
        <f t="shared" si="484"/>
        <v>חד קלנסווה</v>
      </c>
      <c r="D15497" s="1" t="s">
        <v>4635</v>
      </c>
      <c r="E15497" s="1"/>
      <c r="F15497" s="2">
        <v>4</v>
      </c>
      <c r="G15497" s="2">
        <f>INDEX(תוצאות_בחירות,MATCH(C15497,siot!$F$3:$F$1887,0),27)</f>
        <v>2</v>
      </c>
      <c r="H15497" s="2" t="b">
        <f t="shared" si="485"/>
        <v>0</v>
      </c>
      <c r="I15497" s="1" t="s">
        <v>2</v>
      </c>
      <c r="J15497" s="1" t="s">
        <v>4642</v>
      </c>
      <c r="K15497" s="1"/>
    </row>
    <row r="15498" spans="1:11" hidden="1">
      <c r="A15498" s="1" t="s">
        <v>4538</v>
      </c>
      <c r="B15498" s="1" t="s">
        <v>4636</v>
      </c>
      <c r="C15498" s="48" t="str">
        <f t="shared" si="484"/>
        <v>חד קלנסווה</v>
      </c>
      <c r="D15498" s="1" t="s">
        <v>4635</v>
      </c>
      <c r="E15498" s="1"/>
      <c r="F15498" s="2">
        <v>5</v>
      </c>
      <c r="G15498" s="2">
        <f>INDEX(תוצאות_בחירות,MATCH(C15498,siot!$F$3:$F$1887,0),27)</f>
        <v>2</v>
      </c>
      <c r="H15498" s="2" t="b">
        <f t="shared" si="485"/>
        <v>0</v>
      </c>
      <c r="I15498" s="1" t="s">
        <v>2</v>
      </c>
      <c r="J15498" s="1" t="s">
        <v>4641</v>
      </c>
      <c r="K15498" s="1"/>
    </row>
    <row r="15499" spans="1:11" hidden="1">
      <c r="A15499" s="1" t="s">
        <v>4538</v>
      </c>
      <c r="B15499" s="1" t="s">
        <v>4636</v>
      </c>
      <c r="C15499" s="48" t="str">
        <f t="shared" si="484"/>
        <v>חד קלנסווה</v>
      </c>
      <c r="D15499" s="1" t="s">
        <v>4635</v>
      </c>
      <c r="E15499" s="1"/>
      <c r="F15499" s="2">
        <v>6</v>
      </c>
      <c r="G15499" s="2">
        <f>INDEX(תוצאות_בחירות,MATCH(C15499,siot!$F$3:$F$1887,0),27)</f>
        <v>2</v>
      </c>
      <c r="H15499" s="2" t="b">
        <f t="shared" si="485"/>
        <v>0</v>
      </c>
      <c r="I15499" s="1" t="s">
        <v>2</v>
      </c>
      <c r="J15499" s="1" t="s">
        <v>4640</v>
      </c>
      <c r="K15499" s="1"/>
    </row>
    <row r="15500" spans="1:11" hidden="1">
      <c r="A15500" s="1" t="s">
        <v>4538</v>
      </c>
      <c r="B15500" s="1" t="s">
        <v>4636</v>
      </c>
      <c r="C15500" s="48" t="str">
        <f t="shared" si="484"/>
        <v>חד קלנסווה</v>
      </c>
      <c r="D15500" s="1" t="s">
        <v>4635</v>
      </c>
      <c r="E15500" s="1"/>
      <c r="F15500" s="2">
        <v>7</v>
      </c>
      <c r="G15500" s="2">
        <f>INDEX(תוצאות_בחירות,MATCH(C15500,siot!$F$3:$F$1887,0),27)</f>
        <v>2</v>
      </c>
      <c r="H15500" s="2" t="b">
        <f t="shared" si="485"/>
        <v>0</v>
      </c>
      <c r="I15500" s="1" t="s">
        <v>2</v>
      </c>
      <c r="J15500" s="1" t="s">
        <v>4639</v>
      </c>
      <c r="K15500" s="1"/>
    </row>
    <row r="15501" spans="1:11" hidden="1">
      <c r="A15501" s="1" t="s">
        <v>4538</v>
      </c>
      <c r="B15501" s="1" t="s">
        <v>4636</v>
      </c>
      <c r="C15501" s="48" t="str">
        <f t="shared" si="484"/>
        <v>חד קלנסווה</v>
      </c>
      <c r="D15501" s="1" t="s">
        <v>4635</v>
      </c>
      <c r="E15501" s="1"/>
      <c r="F15501" s="2">
        <v>8</v>
      </c>
      <c r="G15501" s="2">
        <f>INDEX(תוצאות_בחירות,MATCH(C15501,siot!$F$3:$F$1887,0),27)</f>
        <v>2</v>
      </c>
      <c r="H15501" s="2" t="b">
        <f t="shared" si="485"/>
        <v>0</v>
      </c>
      <c r="I15501" s="1" t="s">
        <v>2</v>
      </c>
      <c r="J15501" s="1" t="s">
        <v>4638</v>
      </c>
      <c r="K15501" s="1"/>
    </row>
    <row r="15502" spans="1:11" hidden="1">
      <c r="A15502" s="1" t="s">
        <v>4538</v>
      </c>
      <c r="B15502" s="1" t="s">
        <v>4636</v>
      </c>
      <c r="C15502" s="48" t="str">
        <f t="shared" si="484"/>
        <v>חד קלנסווה</v>
      </c>
      <c r="D15502" s="1" t="s">
        <v>4635</v>
      </c>
      <c r="E15502" s="1"/>
      <c r="F15502" s="2">
        <v>9</v>
      </c>
      <c r="G15502" s="2">
        <f>INDEX(תוצאות_בחירות,MATCH(C15502,siot!$F$3:$F$1887,0),27)</f>
        <v>2</v>
      </c>
      <c r="H15502" s="2" t="b">
        <f t="shared" si="485"/>
        <v>0</v>
      </c>
      <c r="I15502" s="1" t="s">
        <v>2</v>
      </c>
      <c r="J15502" s="1" t="s">
        <v>4637</v>
      </c>
      <c r="K15502" s="1"/>
    </row>
    <row r="15503" spans="1:11" hidden="1">
      <c r="A15503" s="1" t="s">
        <v>4538</v>
      </c>
      <c r="B15503" s="1" t="s">
        <v>4636</v>
      </c>
      <c r="C15503" s="48" t="str">
        <f t="shared" si="484"/>
        <v>חד קלנסווה</v>
      </c>
      <c r="D15503" s="1" t="s">
        <v>4635</v>
      </c>
      <c r="E15503" s="1"/>
      <c r="F15503" s="2">
        <v>10</v>
      </c>
      <c r="G15503" s="2">
        <f>INDEX(תוצאות_בחירות,MATCH(C15503,siot!$F$3:$F$1887,0),27)</f>
        <v>2</v>
      </c>
      <c r="H15503" s="2" t="b">
        <f t="shared" si="485"/>
        <v>0</v>
      </c>
      <c r="I15503" s="1" t="s">
        <v>2</v>
      </c>
      <c r="J15503" s="1" t="s">
        <v>4634</v>
      </c>
      <c r="K15503" s="1"/>
    </row>
    <row r="15504" spans="1:11" hidden="1">
      <c r="A15504" s="1" t="s">
        <v>4538</v>
      </c>
      <c r="B15504" s="1" t="s">
        <v>778</v>
      </c>
      <c r="C15504" s="48" t="str">
        <f t="shared" si="484"/>
        <v>י קלנסווה</v>
      </c>
      <c r="D15504" s="1" t="s">
        <v>4629</v>
      </c>
      <c r="E15504" s="1" t="s">
        <v>18</v>
      </c>
      <c r="F15504" s="2" t="s">
        <v>19548</v>
      </c>
      <c r="G15504" s="2">
        <f>INDEX(תוצאות_בחירות,MATCH(C15504,siot!$F$3:$F$1887,0),27)</f>
        <v>0</v>
      </c>
      <c r="H15504" s="2" t="b">
        <f t="shared" si="485"/>
        <v>0</v>
      </c>
      <c r="I15504" s="1"/>
      <c r="J15504" s="1"/>
      <c r="K15504" s="1"/>
    </row>
    <row r="15505" spans="1:11" hidden="1">
      <c r="A15505" s="1" t="s">
        <v>4538</v>
      </c>
      <c r="B15505" s="1" t="s">
        <v>778</v>
      </c>
      <c r="C15505" s="48" t="str">
        <f t="shared" si="484"/>
        <v>י קלנסווה</v>
      </c>
      <c r="D15505" s="1" t="s">
        <v>4629</v>
      </c>
      <c r="E15505" s="1" t="s">
        <v>17</v>
      </c>
      <c r="F15505" s="2">
        <v>1</v>
      </c>
      <c r="G15505" s="2">
        <f>INDEX(תוצאות_בחירות,MATCH(C15505,siot!$F$3:$F$1887,0),27)</f>
        <v>0</v>
      </c>
      <c r="H15505" s="2" t="b">
        <f t="shared" si="485"/>
        <v>0</v>
      </c>
      <c r="I15505" s="1" t="s">
        <v>2</v>
      </c>
      <c r="J15505" s="1" t="s">
        <v>4633</v>
      </c>
      <c r="K15505" s="1"/>
    </row>
    <row r="15506" spans="1:11" hidden="1">
      <c r="A15506" s="1" t="s">
        <v>4538</v>
      </c>
      <c r="B15506" s="1" t="s">
        <v>778</v>
      </c>
      <c r="C15506" s="48" t="str">
        <f t="shared" si="484"/>
        <v>י קלנסווה</v>
      </c>
      <c r="D15506" s="1" t="s">
        <v>4629</v>
      </c>
      <c r="E15506" s="1"/>
      <c r="F15506" s="2">
        <v>2</v>
      </c>
      <c r="G15506" s="2">
        <f>INDEX(תוצאות_בחירות,MATCH(C15506,siot!$F$3:$F$1887,0),27)</f>
        <v>0</v>
      </c>
      <c r="H15506" s="2" t="b">
        <f t="shared" si="485"/>
        <v>0</v>
      </c>
      <c r="I15506" s="1" t="s">
        <v>2</v>
      </c>
      <c r="J15506" s="1" t="s">
        <v>4544</v>
      </c>
      <c r="K15506" s="1"/>
    </row>
    <row r="15507" spans="1:11" hidden="1">
      <c r="A15507" s="1" t="s">
        <v>4538</v>
      </c>
      <c r="B15507" s="1" t="s">
        <v>778</v>
      </c>
      <c r="C15507" s="48" t="str">
        <f t="shared" si="484"/>
        <v>י קלנסווה</v>
      </c>
      <c r="D15507" s="1" t="s">
        <v>4629</v>
      </c>
      <c r="E15507" s="1"/>
      <c r="F15507" s="2">
        <v>3</v>
      </c>
      <c r="G15507" s="2">
        <f>INDEX(תוצאות_בחירות,MATCH(C15507,siot!$F$3:$F$1887,0),27)</f>
        <v>0</v>
      </c>
      <c r="H15507" s="2" t="b">
        <f t="shared" si="485"/>
        <v>0</v>
      </c>
      <c r="I15507" s="1" t="s">
        <v>2</v>
      </c>
      <c r="J15507" s="1" t="s">
        <v>4632</v>
      </c>
      <c r="K15507" s="1"/>
    </row>
    <row r="15508" spans="1:11" hidden="1">
      <c r="A15508" s="1" t="s">
        <v>4538</v>
      </c>
      <c r="B15508" s="1" t="s">
        <v>778</v>
      </c>
      <c r="C15508" s="48" t="str">
        <f t="shared" si="484"/>
        <v>י קלנסווה</v>
      </c>
      <c r="D15508" s="1" t="s">
        <v>4629</v>
      </c>
      <c r="E15508" s="1"/>
      <c r="F15508" s="2">
        <v>4</v>
      </c>
      <c r="G15508" s="2">
        <f>INDEX(תוצאות_בחירות,MATCH(C15508,siot!$F$3:$F$1887,0),27)</f>
        <v>0</v>
      </c>
      <c r="H15508" s="2" t="b">
        <f t="shared" si="485"/>
        <v>0</v>
      </c>
      <c r="I15508" s="1" t="s">
        <v>2</v>
      </c>
      <c r="J15508" s="1" t="s">
        <v>4631</v>
      </c>
      <c r="K15508" s="1"/>
    </row>
    <row r="15509" spans="1:11" hidden="1">
      <c r="A15509" s="1" t="s">
        <v>4538</v>
      </c>
      <c r="B15509" s="1" t="s">
        <v>778</v>
      </c>
      <c r="C15509" s="48" t="str">
        <f t="shared" si="484"/>
        <v>י קלנסווה</v>
      </c>
      <c r="D15509" s="1" t="s">
        <v>4629</v>
      </c>
      <c r="E15509" s="1"/>
      <c r="F15509" s="2">
        <v>5</v>
      </c>
      <c r="G15509" s="2">
        <f>INDEX(תוצאות_בחירות,MATCH(C15509,siot!$F$3:$F$1887,0),27)</f>
        <v>0</v>
      </c>
      <c r="H15509" s="2" t="b">
        <f t="shared" si="485"/>
        <v>0</v>
      </c>
      <c r="I15509" s="1" t="s">
        <v>2</v>
      </c>
      <c r="J15509" s="1" t="s">
        <v>4630</v>
      </c>
      <c r="K15509" s="1"/>
    </row>
    <row r="15510" spans="1:11" hidden="1">
      <c r="A15510" s="1" t="s">
        <v>4538</v>
      </c>
      <c r="B15510" s="1" t="s">
        <v>778</v>
      </c>
      <c r="C15510" s="48" t="str">
        <f t="shared" si="484"/>
        <v>י קלנסווה</v>
      </c>
      <c r="D15510" s="1" t="s">
        <v>4629</v>
      </c>
      <c r="E15510" s="1"/>
      <c r="F15510" s="2">
        <v>6</v>
      </c>
      <c r="G15510" s="2">
        <f>INDEX(תוצאות_בחירות,MATCH(C15510,siot!$F$3:$F$1887,0),27)</f>
        <v>0</v>
      </c>
      <c r="H15510" s="2" t="b">
        <f t="shared" si="485"/>
        <v>0</v>
      </c>
      <c r="I15510" s="1" t="s">
        <v>2</v>
      </c>
      <c r="J15510" s="1" t="s">
        <v>4628</v>
      </c>
      <c r="K15510" s="1"/>
    </row>
    <row r="15511" spans="1:11" hidden="1">
      <c r="A15511" s="1" t="s">
        <v>4538</v>
      </c>
      <c r="B15511" s="1" t="s">
        <v>947</v>
      </c>
      <c r="C15511" s="48" t="str">
        <f t="shared" si="484"/>
        <v>ינ קלנסווה</v>
      </c>
      <c r="D15511" s="1" t="s">
        <v>3333</v>
      </c>
      <c r="E15511" s="1" t="s">
        <v>3</v>
      </c>
      <c r="F15511" s="2" t="s">
        <v>19548</v>
      </c>
      <c r="G15511" s="2">
        <f>INDEX(תוצאות_בחירות,MATCH(C15511,siot!$F$3:$F$1887,0),27)</f>
        <v>1</v>
      </c>
      <c r="H15511" s="2" t="b">
        <f t="shared" si="485"/>
        <v>0</v>
      </c>
      <c r="I15511" s="1"/>
      <c r="J15511" s="1"/>
      <c r="K15511" s="1"/>
    </row>
    <row r="15512" spans="1:11">
      <c r="A15512" s="1" t="s">
        <v>4538</v>
      </c>
      <c r="B15512" s="1" t="s">
        <v>947</v>
      </c>
      <c r="C15512" s="48" t="str">
        <f t="shared" si="484"/>
        <v>ינ קלנסווה</v>
      </c>
      <c r="D15512" s="1" t="s">
        <v>3333</v>
      </c>
      <c r="E15512" s="1"/>
      <c r="F15512" s="2">
        <v>1</v>
      </c>
      <c r="G15512" s="2">
        <f>INDEX(תוצאות_בחירות,MATCH(C15512,siot!$F$3:$F$1887,0),27)</f>
        <v>1</v>
      </c>
      <c r="H15512" s="2" t="b">
        <f t="shared" si="485"/>
        <v>1</v>
      </c>
      <c r="I15512" s="1" t="s">
        <v>2</v>
      </c>
      <c r="J15512" s="1" t="s">
        <v>4627</v>
      </c>
      <c r="K15512" s="1"/>
    </row>
    <row r="15513" spans="1:11" hidden="1">
      <c r="A15513" s="1" t="s">
        <v>4538</v>
      </c>
      <c r="B15513" s="1" t="s">
        <v>947</v>
      </c>
      <c r="C15513" s="48" t="str">
        <f t="shared" si="484"/>
        <v>ינ קלנסווה</v>
      </c>
      <c r="D15513" s="1" t="s">
        <v>3333</v>
      </c>
      <c r="E15513" s="1"/>
      <c r="F15513" s="2">
        <v>2</v>
      </c>
      <c r="G15513" s="2">
        <f>INDEX(תוצאות_בחירות,MATCH(C15513,siot!$F$3:$F$1887,0),27)</f>
        <v>1</v>
      </c>
      <c r="H15513" s="2" t="b">
        <f t="shared" si="485"/>
        <v>0</v>
      </c>
      <c r="I15513" s="1" t="s">
        <v>2</v>
      </c>
      <c r="J15513" s="1" t="s">
        <v>4626</v>
      </c>
      <c r="K15513" s="1"/>
    </row>
    <row r="15514" spans="1:11" hidden="1">
      <c r="A15514" s="1" t="s">
        <v>4538</v>
      </c>
      <c r="B15514" s="1" t="s">
        <v>947</v>
      </c>
      <c r="C15514" s="48" t="str">
        <f t="shared" si="484"/>
        <v>ינ קלנסווה</v>
      </c>
      <c r="D15514" s="1" t="s">
        <v>3333</v>
      </c>
      <c r="E15514" s="1"/>
      <c r="F15514" s="2">
        <v>3</v>
      </c>
      <c r="G15514" s="2">
        <f>INDEX(תוצאות_בחירות,MATCH(C15514,siot!$F$3:$F$1887,0),27)</f>
        <v>1</v>
      </c>
      <c r="H15514" s="2" t="b">
        <f t="shared" si="485"/>
        <v>0</v>
      </c>
      <c r="I15514" s="1" t="s">
        <v>2</v>
      </c>
      <c r="J15514" s="1" t="s">
        <v>4625</v>
      </c>
      <c r="K15514" s="1"/>
    </row>
    <row r="15515" spans="1:11" hidden="1">
      <c r="A15515" s="1" t="s">
        <v>4538</v>
      </c>
      <c r="B15515" s="1" t="s">
        <v>947</v>
      </c>
      <c r="C15515" s="48" t="str">
        <f t="shared" si="484"/>
        <v>ינ קלנסווה</v>
      </c>
      <c r="D15515" s="1" t="s">
        <v>3333</v>
      </c>
      <c r="E15515" s="1"/>
      <c r="F15515" s="2">
        <v>4</v>
      </c>
      <c r="G15515" s="2">
        <f>INDEX(תוצאות_בחירות,MATCH(C15515,siot!$F$3:$F$1887,0),27)</f>
        <v>1</v>
      </c>
      <c r="H15515" s="2" t="b">
        <f t="shared" si="485"/>
        <v>0</v>
      </c>
      <c r="I15515" s="1" t="s">
        <v>2</v>
      </c>
      <c r="J15515" s="1" t="s">
        <v>4624</v>
      </c>
      <c r="K15515" s="1"/>
    </row>
    <row r="15516" spans="1:11" hidden="1">
      <c r="A15516" s="1" t="s">
        <v>4538</v>
      </c>
      <c r="B15516" s="1" t="s">
        <v>947</v>
      </c>
      <c r="C15516" s="48" t="str">
        <f t="shared" si="484"/>
        <v>ינ קלנסווה</v>
      </c>
      <c r="D15516" s="1" t="s">
        <v>3333</v>
      </c>
      <c r="E15516" s="1"/>
      <c r="F15516" s="2">
        <v>5</v>
      </c>
      <c r="G15516" s="2">
        <f>INDEX(תוצאות_בחירות,MATCH(C15516,siot!$F$3:$F$1887,0),27)</f>
        <v>1</v>
      </c>
      <c r="H15516" s="2" t="b">
        <f t="shared" si="485"/>
        <v>0</v>
      </c>
      <c r="I15516" s="1" t="s">
        <v>2</v>
      </c>
      <c r="J15516" s="1" t="s">
        <v>4623</v>
      </c>
      <c r="K15516" s="1"/>
    </row>
    <row r="15517" spans="1:11" hidden="1">
      <c r="A15517" s="1" t="s">
        <v>4538</v>
      </c>
      <c r="B15517" s="1" t="s">
        <v>947</v>
      </c>
      <c r="C15517" s="48" t="str">
        <f t="shared" si="484"/>
        <v>ינ קלנסווה</v>
      </c>
      <c r="D15517" s="1" t="s">
        <v>3333</v>
      </c>
      <c r="E15517" s="1"/>
      <c r="F15517" s="2">
        <v>6</v>
      </c>
      <c r="G15517" s="2">
        <f>INDEX(תוצאות_בחירות,MATCH(C15517,siot!$F$3:$F$1887,0),27)</f>
        <v>1</v>
      </c>
      <c r="H15517" s="2" t="b">
        <f t="shared" si="485"/>
        <v>0</v>
      </c>
      <c r="I15517" s="1" t="s">
        <v>2</v>
      </c>
      <c r="J15517" s="1" t="s">
        <v>4622</v>
      </c>
      <c r="K15517" s="1"/>
    </row>
    <row r="15518" spans="1:11" hidden="1">
      <c r="A15518" s="1" t="s">
        <v>4538</v>
      </c>
      <c r="B15518" s="1" t="s">
        <v>947</v>
      </c>
      <c r="C15518" s="48" t="str">
        <f t="shared" si="484"/>
        <v>ינ קלנסווה</v>
      </c>
      <c r="D15518" s="1" t="s">
        <v>3333</v>
      </c>
      <c r="E15518" s="1"/>
      <c r="F15518" s="2">
        <v>7</v>
      </c>
      <c r="G15518" s="2">
        <f>INDEX(תוצאות_בחירות,MATCH(C15518,siot!$F$3:$F$1887,0),27)</f>
        <v>1</v>
      </c>
      <c r="H15518" s="2" t="b">
        <f t="shared" si="485"/>
        <v>0</v>
      </c>
      <c r="I15518" s="1" t="s">
        <v>2</v>
      </c>
      <c r="J15518" s="1" t="s">
        <v>4621</v>
      </c>
      <c r="K15518" s="1"/>
    </row>
    <row r="15519" spans="1:11" hidden="1">
      <c r="A15519" s="1" t="s">
        <v>4538</v>
      </c>
      <c r="B15519" s="1" t="s">
        <v>947</v>
      </c>
      <c r="C15519" s="48" t="str">
        <f t="shared" si="484"/>
        <v>ינ קלנסווה</v>
      </c>
      <c r="D15519" s="1" t="s">
        <v>3333</v>
      </c>
      <c r="E15519" s="1"/>
      <c r="F15519" s="2">
        <v>8</v>
      </c>
      <c r="G15519" s="2">
        <f>INDEX(תוצאות_בחירות,MATCH(C15519,siot!$F$3:$F$1887,0),27)</f>
        <v>1</v>
      </c>
      <c r="H15519" s="2" t="b">
        <f t="shared" si="485"/>
        <v>0</v>
      </c>
      <c r="I15519" s="1" t="s">
        <v>2</v>
      </c>
      <c r="J15519" s="1" t="s">
        <v>4620</v>
      </c>
      <c r="K15519" s="1"/>
    </row>
    <row r="15520" spans="1:11" hidden="1">
      <c r="A15520" s="1" t="s">
        <v>4538</v>
      </c>
      <c r="B15520" s="1" t="s">
        <v>947</v>
      </c>
      <c r="C15520" s="48" t="str">
        <f t="shared" si="484"/>
        <v>ינ קלנסווה</v>
      </c>
      <c r="D15520" s="1" t="s">
        <v>3333</v>
      </c>
      <c r="E15520" s="1"/>
      <c r="F15520" s="2">
        <v>9</v>
      </c>
      <c r="G15520" s="2">
        <f>INDEX(תוצאות_בחירות,MATCH(C15520,siot!$F$3:$F$1887,0),27)</f>
        <v>1</v>
      </c>
      <c r="H15520" s="2" t="b">
        <f t="shared" si="485"/>
        <v>0</v>
      </c>
      <c r="I15520" s="1" t="s">
        <v>2</v>
      </c>
      <c r="J15520" s="1" t="s">
        <v>4619</v>
      </c>
      <c r="K15520" s="1"/>
    </row>
    <row r="15521" spans="1:11" hidden="1">
      <c r="A15521" s="1" t="s">
        <v>4538</v>
      </c>
      <c r="B15521" s="1" t="s">
        <v>947</v>
      </c>
      <c r="C15521" s="48" t="str">
        <f t="shared" si="484"/>
        <v>ינ קלנסווה</v>
      </c>
      <c r="D15521" s="1" t="s">
        <v>3333</v>
      </c>
      <c r="E15521" s="1"/>
      <c r="F15521" s="2">
        <v>10</v>
      </c>
      <c r="G15521" s="2">
        <f>INDEX(תוצאות_בחירות,MATCH(C15521,siot!$F$3:$F$1887,0),27)</f>
        <v>1</v>
      </c>
      <c r="H15521" s="2" t="b">
        <f t="shared" si="485"/>
        <v>0</v>
      </c>
      <c r="I15521" s="1" t="s">
        <v>2</v>
      </c>
      <c r="J15521" s="1" t="s">
        <v>4618</v>
      </c>
      <c r="K15521" s="1"/>
    </row>
    <row r="15522" spans="1:11" hidden="1">
      <c r="A15522" s="1" t="s">
        <v>4538</v>
      </c>
      <c r="B15522" s="1" t="s">
        <v>947</v>
      </c>
      <c r="C15522" s="48" t="str">
        <f t="shared" si="484"/>
        <v>ינ קלנסווה</v>
      </c>
      <c r="D15522" s="1" t="s">
        <v>3333</v>
      </c>
      <c r="E15522" s="1"/>
      <c r="F15522" s="2">
        <v>11</v>
      </c>
      <c r="G15522" s="2">
        <f>INDEX(תוצאות_בחירות,MATCH(C15522,siot!$F$3:$F$1887,0),27)</f>
        <v>1</v>
      </c>
      <c r="H15522" s="2" t="b">
        <f t="shared" si="485"/>
        <v>0</v>
      </c>
      <c r="I15522" s="1" t="s">
        <v>2</v>
      </c>
      <c r="J15522" s="1" t="s">
        <v>4617</v>
      </c>
      <c r="K15522" s="1"/>
    </row>
    <row r="15523" spans="1:11" hidden="1">
      <c r="A15523" s="1" t="s">
        <v>4538</v>
      </c>
      <c r="B15523" s="1" t="s">
        <v>4611</v>
      </c>
      <c r="C15523" s="48" t="str">
        <f t="shared" si="484"/>
        <v>יס קלנסווה</v>
      </c>
      <c r="D15523" s="1" t="s">
        <v>4610</v>
      </c>
      <c r="E15523" s="1" t="s">
        <v>18</v>
      </c>
      <c r="F15523" s="2" t="s">
        <v>19548</v>
      </c>
      <c r="G15523" s="2">
        <f>INDEX(תוצאות_בחירות,MATCH(C15523,siot!$F$3:$F$1887,0),27)</f>
        <v>1</v>
      </c>
      <c r="H15523" s="2" t="b">
        <f t="shared" si="485"/>
        <v>0</v>
      </c>
      <c r="I15523" s="1"/>
      <c r="J15523" s="1"/>
      <c r="K15523" s="1"/>
    </row>
    <row r="15524" spans="1:11">
      <c r="A15524" s="1" t="s">
        <v>4538</v>
      </c>
      <c r="B15524" s="1" t="s">
        <v>4611</v>
      </c>
      <c r="C15524" s="48" t="str">
        <f t="shared" si="484"/>
        <v>יס קלנסווה</v>
      </c>
      <c r="D15524" s="1" t="s">
        <v>4610</v>
      </c>
      <c r="E15524" s="1" t="s">
        <v>17</v>
      </c>
      <c r="F15524" s="2">
        <v>1</v>
      </c>
      <c r="G15524" s="2">
        <f>INDEX(תוצאות_בחירות,MATCH(C15524,siot!$F$3:$F$1887,0),27)</f>
        <v>1</v>
      </c>
      <c r="H15524" s="2" t="b">
        <f t="shared" si="485"/>
        <v>1</v>
      </c>
      <c r="I15524" s="1" t="s">
        <v>2</v>
      </c>
      <c r="J15524" s="1" t="s">
        <v>4616</v>
      </c>
      <c r="K15524" s="1"/>
    </row>
    <row r="15525" spans="1:11" hidden="1">
      <c r="A15525" s="1" t="s">
        <v>4538</v>
      </c>
      <c r="B15525" s="1" t="s">
        <v>4611</v>
      </c>
      <c r="C15525" s="48" t="str">
        <f t="shared" si="484"/>
        <v>יס קלנסווה</v>
      </c>
      <c r="D15525" s="1" t="s">
        <v>4610</v>
      </c>
      <c r="E15525" s="1"/>
      <c r="F15525" s="2">
        <v>2</v>
      </c>
      <c r="G15525" s="2">
        <f>INDEX(תוצאות_בחירות,MATCH(C15525,siot!$F$3:$F$1887,0),27)</f>
        <v>1</v>
      </c>
      <c r="H15525" s="2" t="b">
        <f t="shared" si="485"/>
        <v>0</v>
      </c>
      <c r="I15525" s="1" t="s">
        <v>2</v>
      </c>
      <c r="J15525" s="1" t="s">
        <v>4615</v>
      </c>
      <c r="K15525" s="1"/>
    </row>
    <row r="15526" spans="1:11" hidden="1">
      <c r="A15526" s="1" t="s">
        <v>4538</v>
      </c>
      <c r="B15526" s="1" t="s">
        <v>4611</v>
      </c>
      <c r="C15526" s="48" t="str">
        <f t="shared" si="484"/>
        <v>יס קלנסווה</v>
      </c>
      <c r="D15526" s="1" t="s">
        <v>4610</v>
      </c>
      <c r="E15526" s="1"/>
      <c r="F15526" s="2">
        <v>3</v>
      </c>
      <c r="G15526" s="2">
        <f>INDEX(תוצאות_בחירות,MATCH(C15526,siot!$F$3:$F$1887,0),27)</f>
        <v>1</v>
      </c>
      <c r="H15526" s="2" t="b">
        <f t="shared" si="485"/>
        <v>0</v>
      </c>
      <c r="I15526" s="1" t="s">
        <v>2</v>
      </c>
      <c r="J15526" s="1" t="s">
        <v>4614</v>
      </c>
      <c r="K15526" s="1"/>
    </row>
    <row r="15527" spans="1:11" hidden="1">
      <c r="A15527" s="1" t="s">
        <v>4538</v>
      </c>
      <c r="B15527" s="1" t="s">
        <v>4611</v>
      </c>
      <c r="C15527" s="48" t="str">
        <f t="shared" si="484"/>
        <v>יס קלנסווה</v>
      </c>
      <c r="D15527" s="1" t="s">
        <v>4610</v>
      </c>
      <c r="E15527" s="1"/>
      <c r="F15527" s="2">
        <v>4</v>
      </c>
      <c r="G15527" s="2">
        <f>INDEX(תוצאות_בחירות,MATCH(C15527,siot!$F$3:$F$1887,0),27)</f>
        <v>1</v>
      </c>
      <c r="H15527" s="2" t="b">
        <f t="shared" si="485"/>
        <v>0</v>
      </c>
      <c r="I15527" s="1" t="s">
        <v>2</v>
      </c>
      <c r="J15527" s="1" t="s">
        <v>4613</v>
      </c>
      <c r="K15527" s="1"/>
    </row>
    <row r="15528" spans="1:11" hidden="1">
      <c r="A15528" s="1" t="s">
        <v>4538</v>
      </c>
      <c r="B15528" s="1" t="s">
        <v>4611</v>
      </c>
      <c r="C15528" s="48" t="str">
        <f t="shared" si="484"/>
        <v>יס קלנסווה</v>
      </c>
      <c r="D15528" s="1" t="s">
        <v>4610</v>
      </c>
      <c r="E15528" s="1"/>
      <c r="F15528" s="2">
        <v>5</v>
      </c>
      <c r="G15528" s="2">
        <f>INDEX(תוצאות_בחירות,MATCH(C15528,siot!$F$3:$F$1887,0),27)</f>
        <v>1</v>
      </c>
      <c r="H15528" s="2" t="b">
        <f t="shared" si="485"/>
        <v>0</v>
      </c>
      <c r="I15528" s="1" t="s">
        <v>2</v>
      </c>
      <c r="J15528" s="1" t="s">
        <v>4612</v>
      </c>
      <c r="K15528" s="1"/>
    </row>
    <row r="15529" spans="1:11" hidden="1">
      <c r="A15529" s="1" t="s">
        <v>4538</v>
      </c>
      <c r="B15529" s="1" t="s">
        <v>4611</v>
      </c>
      <c r="C15529" s="48" t="str">
        <f t="shared" si="484"/>
        <v>יס קלנסווה</v>
      </c>
      <c r="D15529" s="1" t="s">
        <v>4610</v>
      </c>
      <c r="E15529" s="1"/>
      <c r="F15529" s="2">
        <v>6</v>
      </c>
      <c r="G15529" s="2">
        <f>INDEX(תוצאות_בחירות,MATCH(C15529,siot!$F$3:$F$1887,0),27)</f>
        <v>1</v>
      </c>
      <c r="H15529" s="2" t="b">
        <f t="shared" si="485"/>
        <v>0</v>
      </c>
      <c r="I15529" s="1" t="s">
        <v>2</v>
      </c>
      <c r="J15529" s="1" t="s">
        <v>4609</v>
      </c>
      <c r="K15529" s="1"/>
    </row>
    <row r="15530" spans="1:11" hidden="1">
      <c r="A15530" s="1" t="s">
        <v>4538</v>
      </c>
      <c r="B15530" s="1" t="s">
        <v>4599</v>
      </c>
      <c r="C15530" s="48" t="str">
        <f t="shared" si="484"/>
        <v>יץ קלנסווה</v>
      </c>
      <c r="D15530" s="1" t="s">
        <v>4598</v>
      </c>
      <c r="E15530" s="1" t="s">
        <v>3</v>
      </c>
      <c r="F15530" s="2" t="s">
        <v>19548</v>
      </c>
      <c r="G15530" s="2">
        <f>INDEX(תוצאות_בחירות,MATCH(C15530,siot!$F$3:$F$1887,0),27)</f>
        <v>0</v>
      </c>
      <c r="H15530" s="2" t="b">
        <f t="shared" si="485"/>
        <v>0</v>
      </c>
      <c r="I15530" s="1"/>
      <c r="J15530" s="1"/>
      <c r="K15530" s="1"/>
    </row>
    <row r="15531" spans="1:11" hidden="1">
      <c r="A15531" s="1" t="s">
        <v>4538</v>
      </c>
      <c r="B15531" s="1" t="s">
        <v>4599</v>
      </c>
      <c r="C15531" s="48" t="str">
        <f t="shared" si="484"/>
        <v>יץ קלנסווה</v>
      </c>
      <c r="D15531" s="1" t="s">
        <v>4598</v>
      </c>
      <c r="E15531" s="1"/>
      <c r="F15531" s="2">
        <v>1</v>
      </c>
      <c r="G15531" s="2">
        <f>INDEX(תוצאות_בחירות,MATCH(C15531,siot!$F$3:$F$1887,0),27)</f>
        <v>0</v>
      </c>
      <c r="H15531" s="2" t="b">
        <f t="shared" si="485"/>
        <v>0</v>
      </c>
      <c r="I15531" s="1" t="s">
        <v>2</v>
      </c>
      <c r="J15531" s="1" t="s">
        <v>4608</v>
      </c>
      <c r="K15531" s="1"/>
    </row>
    <row r="15532" spans="1:11" hidden="1">
      <c r="A15532" s="1" t="s">
        <v>4538</v>
      </c>
      <c r="B15532" s="1" t="s">
        <v>4599</v>
      </c>
      <c r="C15532" s="48" t="str">
        <f t="shared" si="484"/>
        <v>יץ קלנסווה</v>
      </c>
      <c r="D15532" s="1" t="s">
        <v>4598</v>
      </c>
      <c r="E15532" s="1"/>
      <c r="F15532" s="2">
        <v>2</v>
      </c>
      <c r="G15532" s="2">
        <f>INDEX(תוצאות_בחירות,MATCH(C15532,siot!$F$3:$F$1887,0),27)</f>
        <v>0</v>
      </c>
      <c r="H15532" s="2" t="b">
        <f t="shared" si="485"/>
        <v>0</v>
      </c>
      <c r="I15532" s="1" t="s">
        <v>2</v>
      </c>
      <c r="J15532" s="1" t="s">
        <v>4607</v>
      </c>
      <c r="K15532" s="1"/>
    </row>
    <row r="15533" spans="1:11" hidden="1">
      <c r="A15533" s="1" t="s">
        <v>4538</v>
      </c>
      <c r="B15533" s="1" t="s">
        <v>4599</v>
      </c>
      <c r="C15533" s="48" t="str">
        <f t="shared" si="484"/>
        <v>יץ קלנסווה</v>
      </c>
      <c r="D15533" s="1" t="s">
        <v>4598</v>
      </c>
      <c r="E15533" s="1"/>
      <c r="F15533" s="2">
        <v>3</v>
      </c>
      <c r="G15533" s="2">
        <f>INDEX(תוצאות_בחירות,MATCH(C15533,siot!$F$3:$F$1887,0),27)</f>
        <v>0</v>
      </c>
      <c r="H15533" s="2" t="b">
        <f t="shared" si="485"/>
        <v>0</v>
      </c>
      <c r="I15533" s="1" t="s">
        <v>2</v>
      </c>
      <c r="J15533" s="1" t="s">
        <v>4606</v>
      </c>
      <c r="K15533" s="1"/>
    </row>
    <row r="15534" spans="1:11" hidden="1">
      <c r="A15534" s="1" t="s">
        <v>4538</v>
      </c>
      <c r="B15534" s="1" t="s">
        <v>4599</v>
      </c>
      <c r="C15534" s="48" t="str">
        <f t="shared" si="484"/>
        <v>יץ קלנסווה</v>
      </c>
      <c r="D15534" s="1" t="s">
        <v>4598</v>
      </c>
      <c r="E15534" s="1"/>
      <c r="F15534" s="2">
        <v>4</v>
      </c>
      <c r="G15534" s="2">
        <f>INDEX(תוצאות_בחירות,MATCH(C15534,siot!$F$3:$F$1887,0),27)</f>
        <v>0</v>
      </c>
      <c r="H15534" s="2" t="b">
        <f t="shared" si="485"/>
        <v>0</v>
      </c>
      <c r="I15534" s="1" t="s">
        <v>2</v>
      </c>
      <c r="J15534" s="1" t="s">
        <v>4605</v>
      </c>
      <c r="K15534" s="1"/>
    </row>
    <row r="15535" spans="1:11" hidden="1">
      <c r="A15535" s="1" t="s">
        <v>4538</v>
      </c>
      <c r="B15535" s="1" t="s">
        <v>4599</v>
      </c>
      <c r="C15535" s="48" t="str">
        <f t="shared" si="484"/>
        <v>יץ קלנסווה</v>
      </c>
      <c r="D15535" s="1" t="s">
        <v>4598</v>
      </c>
      <c r="E15535" s="1"/>
      <c r="F15535" s="2">
        <v>5</v>
      </c>
      <c r="G15535" s="2">
        <f>INDEX(תוצאות_בחירות,MATCH(C15535,siot!$F$3:$F$1887,0),27)</f>
        <v>0</v>
      </c>
      <c r="H15535" s="2" t="b">
        <f t="shared" si="485"/>
        <v>0</v>
      </c>
      <c r="I15535" s="1" t="s">
        <v>2</v>
      </c>
      <c r="J15535" s="1" t="s">
        <v>4604</v>
      </c>
      <c r="K15535" s="1"/>
    </row>
    <row r="15536" spans="1:11" hidden="1">
      <c r="A15536" s="1" t="s">
        <v>4538</v>
      </c>
      <c r="B15536" s="1" t="s">
        <v>4599</v>
      </c>
      <c r="C15536" s="48" t="str">
        <f t="shared" si="484"/>
        <v>יץ קלנסווה</v>
      </c>
      <c r="D15536" s="1" t="s">
        <v>4598</v>
      </c>
      <c r="E15536" s="1"/>
      <c r="F15536" s="2">
        <v>6</v>
      </c>
      <c r="G15536" s="2">
        <f>INDEX(תוצאות_בחירות,MATCH(C15536,siot!$F$3:$F$1887,0),27)</f>
        <v>0</v>
      </c>
      <c r="H15536" s="2" t="b">
        <f t="shared" si="485"/>
        <v>0</v>
      </c>
      <c r="I15536" s="1" t="s">
        <v>2</v>
      </c>
      <c r="J15536" s="1" t="s">
        <v>4603</v>
      </c>
      <c r="K15536" s="1"/>
    </row>
    <row r="15537" spans="1:11" hidden="1">
      <c r="A15537" s="1" t="s">
        <v>4538</v>
      </c>
      <c r="B15537" s="1" t="s">
        <v>4599</v>
      </c>
      <c r="C15537" s="48" t="str">
        <f t="shared" si="484"/>
        <v>יץ קלנסווה</v>
      </c>
      <c r="D15537" s="1" t="s">
        <v>4598</v>
      </c>
      <c r="E15537" s="1"/>
      <c r="F15537" s="2">
        <v>7</v>
      </c>
      <c r="G15537" s="2">
        <f>INDEX(תוצאות_בחירות,MATCH(C15537,siot!$F$3:$F$1887,0),27)</f>
        <v>0</v>
      </c>
      <c r="H15537" s="2" t="b">
        <f t="shared" si="485"/>
        <v>0</v>
      </c>
      <c r="I15537" s="1" t="s">
        <v>2</v>
      </c>
      <c r="J15537" s="1" t="s">
        <v>4602</v>
      </c>
      <c r="K15537" s="1"/>
    </row>
    <row r="15538" spans="1:11" hidden="1">
      <c r="A15538" s="1" t="s">
        <v>4538</v>
      </c>
      <c r="B15538" s="1" t="s">
        <v>4599</v>
      </c>
      <c r="C15538" s="48" t="str">
        <f t="shared" si="484"/>
        <v>יץ קלנסווה</v>
      </c>
      <c r="D15538" s="1" t="s">
        <v>4598</v>
      </c>
      <c r="E15538" s="1"/>
      <c r="F15538" s="2">
        <v>8</v>
      </c>
      <c r="G15538" s="2">
        <f>INDEX(תוצאות_בחירות,MATCH(C15538,siot!$F$3:$F$1887,0),27)</f>
        <v>0</v>
      </c>
      <c r="H15538" s="2" t="b">
        <f t="shared" si="485"/>
        <v>0</v>
      </c>
      <c r="I15538" s="1" t="s">
        <v>2</v>
      </c>
      <c r="J15538" s="1" t="s">
        <v>4601</v>
      </c>
      <c r="K15538" s="1"/>
    </row>
    <row r="15539" spans="1:11" hidden="1">
      <c r="A15539" s="1" t="s">
        <v>4538</v>
      </c>
      <c r="B15539" s="1" t="s">
        <v>4599</v>
      </c>
      <c r="C15539" s="48" t="str">
        <f t="shared" si="484"/>
        <v>יץ קלנסווה</v>
      </c>
      <c r="D15539" s="1" t="s">
        <v>4598</v>
      </c>
      <c r="E15539" s="1"/>
      <c r="F15539" s="2">
        <v>9</v>
      </c>
      <c r="G15539" s="2">
        <f>INDEX(תוצאות_בחירות,MATCH(C15539,siot!$F$3:$F$1887,0),27)</f>
        <v>0</v>
      </c>
      <c r="H15539" s="2" t="b">
        <f t="shared" si="485"/>
        <v>0</v>
      </c>
      <c r="I15539" s="1" t="s">
        <v>2</v>
      </c>
      <c r="J15539" s="1" t="s">
        <v>4600</v>
      </c>
      <c r="K15539" s="1"/>
    </row>
    <row r="15540" spans="1:11" hidden="1">
      <c r="A15540" s="1" t="s">
        <v>4538</v>
      </c>
      <c r="B15540" s="1" t="s">
        <v>4599</v>
      </c>
      <c r="C15540" s="48" t="str">
        <f t="shared" si="484"/>
        <v>יץ קלנסווה</v>
      </c>
      <c r="D15540" s="1" t="s">
        <v>4598</v>
      </c>
      <c r="E15540" s="1"/>
      <c r="F15540" s="2">
        <v>10</v>
      </c>
      <c r="G15540" s="2">
        <f>INDEX(תוצאות_בחירות,MATCH(C15540,siot!$F$3:$F$1887,0),27)</f>
        <v>0</v>
      </c>
      <c r="H15540" s="2" t="b">
        <f t="shared" si="485"/>
        <v>0</v>
      </c>
      <c r="I15540" s="1" t="s">
        <v>2</v>
      </c>
      <c r="J15540" s="1" t="s">
        <v>4597</v>
      </c>
      <c r="K15540" s="1"/>
    </row>
    <row r="15541" spans="1:11" hidden="1">
      <c r="A15541" s="1" t="s">
        <v>4538</v>
      </c>
      <c r="B15541" s="1" t="s">
        <v>4589</v>
      </c>
      <c r="C15541" s="48" t="str">
        <f t="shared" si="484"/>
        <v>יק קלנסווה</v>
      </c>
      <c r="D15541" s="1" t="s">
        <v>4588</v>
      </c>
      <c r="E15541" s="1" t="s">
        <v>3</v>
      </c>
      <c r="F15541" s="2" t="s">
        <v>19548</v>
      </c>
      <c r="G15541" s="2">
        <f>INDEX(תוצאות_בחירות,MATCH(C15541,siot!$F$3:$F$1887,0),27)</f>
        <v>1</v>
      </c>
      <c r="H15541" s="2" t="b">
        <f t="shared" si="485"/>
        <v>0</v>
      </c>
      <c r="I15541" s="1"/>
      <c r="J15541" s="1"/>
      <c r="K15541" s="1"/>
    </row>
    <row r="15542" spans="1:11">
      <c r="A15542" s="1" t="s">
        <v>4538</v>
      </c>
      <c r="B15542" s="1" t="s">
        <v>4589</v>
      </c>
      <c r="C15542" s="48" t="str">
        <f t="shared" si="484"/>
        <v>יק קלנסווה</v>
      </c>
      <c r="D15542" s="1" t="s">
        <v>4588</v>
      </c>
      <c r="E15542" s="1"/>
      <c r="F15542" s="2">
        <v>1</v>
      </c>
      <c r="G15542" s="2">
        <f>INDEX(תוצאות_בחירות,MATCH(C15542,siot!$F$3:$F$1887,0),27)</f>
        <v>1</v>
      </c>
      <c r="H15542" s="2" t="b">
        <f t="shared" si="485"/>
        <v>1</v>
      </c>
      <c r="I15542" s="1" t="s">
        <v>2</v>
      </c>
      <c r="J15542" s="1" t="s">
        <v>4596</v>
      </c>
      <c r="K15542" s="1"/>
    </row>
    <row r="15543" spans="1:11" hidden="1">
      <c r="A15543" s="1" t="s">
        <v>4538</v>
      </c>
      <c r="B15543" s="1" t="s">
        <v>4589</v>
      </c>
      <c r="C15543" s="48" t="str">
        <f t="shared" si="484"/>
        <v>יק קלנסווה</v>
      </c>
      <c r="D15543" s="1" t="s">
        <v>4588</v>
      </c>
      <c r="E15543" s="1"/>
      <c r="F15543" s="2">
        <v>2</v>
      </c>
      <c r="G15543" s="2">
        <f>INDEX(תוצאות_בחירות,MATCH(C15543,siot!$F$3:$F$1887,0),27)</f>
        <v>1</v>
      </c>
      <c r="H15543" s="2" t="b">
        <f t="shared" si="485"/>
        <v>0</v>
      </c>
      <c r="I15543" s="1" t="s">
        <v>2</v>
      </c>
      <c r="J15543" s="1" t="s">
        <v>4595</v>
      </c>
      <c r="K15543" s="1"/>
    </row>
    <row r="15544" spans="1:11" hidden="1">
      <c r="A15544" s="1" t="s">
        <v>4538</v>
      </c>
      <c r="B15544" s="1" t="s">
        <v>4589</v>
      </c>
      <c r="C15544" s="48" t="str">
        <f t="shared" si="484"/>
        <v>יק קלנסווה</v>
      </c>
      <c r="D15544" s="1" t="s">
        <v>4588</v>
      </c>
      <c r="E15544" s="1"/>
      <c r="F15544" s="2">
        <v>3</v>
      </c>
      <c r="G15544" s="2">
        <f>INDEX(תוצאות_בחירות,MATCH(C15544,siot!$F$3:$F$1887,0),27)</f>
        <v>1</v>
      </c>
      <c r="H15544" s="2" t="b">
        <f t="shared" si="485"/>
        <v>0</v>
      </c>
      <c r="I15544" s="1" t="s">
        <v>2</v>
      </c>
      <c r="J15544" s="1" t="s">
        <v>4594</v>
      </c>
      <c r="K15544" s="1"/>
    </row>
    <row r="15545" spans="1:11" hidden="1">
      <c r="A15545" s="1" t="s">
        <v>4538</v>
      </c>
      <c r="B15545" s="1" t="s">
        <v>4589</v>
      </c>
      <c r="C15545" s="48" t="str">
        <f t="shared" si="484"/>
        <v>יק קלנסווה</v>
      </c>
      <c r="D15545" s="1" t="s">
        <v>4588</v>
      </c>
      <c r="E15545" s="1"/>
      <c r="F15545" s="2">
        <v>4</v>
      </c>
      <c r="G15545" s="2">
        <f>INDEX(תוצאות_בחירות,MATCH(C15545,siot!$F$3:$F$1887,0),27)</f>
        <v>1</v>
      </c>
      <c r="H15545" s="2" t="b">
        <f t="shared" si="485"/>
        <v>0</v>
      </c>
      <c r="I15545" s="1" t="s">
        <v>2</v>
      </c>
      <c r="J15545" s="1" t="s">
        <v>4593</v>
      </c>
      <c r="K15545" s="1"/>
    </row>
    <row r="15546" spans="1:11" hidden="1">
      <c r="A15546" s="1" t="s">
        <v>4538</v>
      </c>
      <c r="B15546" s="1" t="s">
        <v>4589</v>
      </c>
      <c r="C15546" s="48" t="str">
        <f t="shared" si="484"/>
        <v>יק קלנסווה</v>
      </c>
      <c r="D15546" s="1" t="s">
        <v>4588</v>
      </c>
      <c r="E15546" s="1"/>
      <c r="F15546" s="2">
        <v>5</v>
      </c>
      <c r="G15546" s="2">
        <f>INDEX(תוצאות_בחירות,MATCH(C15546,siot!$F$3:$F$1887,0),27)</f>
        <v>1</v>
      </c>
      <c r="H15546" s="2" t="b">
        <f t="shared" si="485"/>
        <v>0</v>
      </c>
      <c r="I15546" s="1" t="s">
        <v>2</v>
      </c>
      <c r="J15546" s="1" t="s">
        <v>4592</v>
      </c>
      <c r="K15546" s="1"/>
    </row>
    <row r="15547" spans="1:11" hidden="1">
      <c r="A15547" s="1" t="s">
        <v>4538</v>
      </c>
      <c r="B15547" s="1" t="s">
        <v>4589</v>
      </c>
      <c r="C15547" s="48" t="str">
        <f t="shared" si="484"/>
        <v>יק קלנסווה</v>
      </c>
      <c r="D15547" s="1" t="s">
        <v>4588</v>
      </c>
      <c r="E15547" s="1"/>
      <c r="F15547" s="2">
        <v>6</v>
      </c>
      <c r="G15547" s="2">
        <f>INDEX(תוצאות_בחירות,MATCH(C15547,siot!$F$3:$F$1887,0),27)</f>
        <v>1</v>
      </c>
      <c r="H15547" s="2" t="b">
        <f t="shared" si="485"/>
        <v>0</v>
      </c>
      <c r="I15547" s="1" t="s">
        <v>2</v>
      </c>
      <c r="J15547" s="1" t="s">
        <v>4591</v>
      </c>
      <c r="K15547" s="1"/>
    </row>
    <row r="15548" spans="1:11" hidden="1">
      <c r="A15548" s="1" t="s">
        <v>4538</v>
      </c>
      <c r="B15548" s="1" t="s">
        <v>4589</v>
      </c>
      <c r="C15548" s="48" t="str">
        <f t="shared" si="484"/>
        <v>יק קלנסווה</v>
      </c>
      <c r="D15548" s="1" t="s">
        <v>4588</v>
      </c>
      <c r="E15548" s="1"/>
      <c r="F15548" s="2">
        <v>7</v>
      </c>
      <c r="G15548" s="2">
        <f>INDEX(תוצאות_בחירות,MATCH(C15548,siot!$F$3:$F$1887,0),27)</f>
        <v>1</v>
      </c>
      <c r="H15548" s="2" t="b">
        <f t="shared" si="485"/>
        <v>0</v>
      </c>
      <c r="I15548" s="1" t="s">
        <v>2</v>
      </c>
      <c r="J15548" s="1" t="s">
        <v>4590</v>
      </c>
      <c r="K15548" s="1"/>
    </row>
    <row r="15549" spans="1:11" hidden="1">
      <c r="A15549" s="1" t="s">
        <v>4538</v>
      </c>
      <c r="B15549" s="1" t="s">
        <v>4589</v>
      </c>
      <c r="C15549" s="48" t="str">
        <f t="shared" si="484"/>
        <v>יק קלנסווה</v>
      </c>
      <c r="D15549" s="1" t="s">
        <v>4588</v>
      </c>
      <c r="E15549" s="1"/>
      <c r="F15549" s="2">
        <v>8</v>
      </c>
      <c r="G15549" s="2">
        <f>INDEX(תוצאות_בחירות,MATCH(C15549,siot!$F$3:$F$1887,0),27)</f>
        <v>1</v>
      </c>
      <c r="H15549" s="2" t="b">
        <f t="shared" si="485"/>
        <v>0</v>
      </c>
      <c r="I15549" s="1" t="s">
        <v>2</v>
      </c>
      <c r="J15549" s="1" t="s">
        <v>4587</v>
      </c>
      <c r="K15549" s="1"/>
    </row>
    <row r="15550" spans="1:11" hidden="1">
      <c r="A15550" s="1" t="s">
        <v>4538</v>
      </c>
      <c r="B15550" s="1" t="s">
        <v>4582</v>
      </c>
      <c r="C15550" s="48" t="str">
        <f t="shared" si="484"/>
        <v>לד קלנסווה</v>
      </c>
      <c r="D15550" s="1" t="s">
        <v>4581</v>
      </c>
      <c r="E15550" s="1" t="s">
        <v>18</v>
      </c>
      <c r="F15550" s="2" t="s">
        <v>19548</v>
      </c>
      <c r="G15550" s="2">
        <f>INDEX(תוצאות_בחירות,MATCH(C15550,siot!$F$3:$F$1887,0),27)</f>
        <v>1</v>
      </c>
      <c r="H15550" s="2" t="b">
        <f t="shared" si="485"/>
        <v>0</v>
      </c>
      <c r="I15550" s="1"/>
      <c r="J15550" s="1"/>
      <c r="K15550" s="1"/>
    </row>
    <row r="15551" spans="1:11">
      <c r="A15551" s="1" t="s">
        <v>4538</v>
      </c>
      <c r="B15551" s="1" t="s">
        <v>4582</v>
      </c>
      <c r="C15551" s="48" t="str">
        <f t="shared" si="484"/>
        <v>לד קלנסווה</v>
      </c>
      <c r="D15551" s="1" t="s">
        <v>4581</v>
      </c>
      <c r="E15551" s="1" t="s">
        <v>17</v>
      </c>
      <c r="F15551" s="2">
        <v>1</v>
      </c>
      <c r="G15551" s="2">
        <f>INDEX(תוצאות_בחירות,MATCH(C15551,siot!$F$3:$F$1887,0),27)</f>
        <v>1</v>
      </c>
      <c r="H15551" s="2" t="b">
        <f t="shared" si="485"/>
        <v>1</v>
      </c>
      <c r="I15551" s="1" t="s">
        <v>2</v>
      </c>
      <c r="J15551" s="1" t="s">
        <v>4586</v>
      </c>
      <c r="K15551" s="1"/>
    </row>
    <row r="15552" spans="1:11" hidden="1">
      <c r="A15552" s="1" t="s">
        <v>4538</v>
      </c>
      <c r="B15552" s="1" t="s">
        <v>4582</v>
      </c>
      <c r="C15552" s="48" t="str">
        <f t="shared" si="484"/>
        <v>לד קלנסווה</v>
      </c>
      <c r="D15552" s="1" t="s">
        <v>4581</v>
      </c>
      <c r="E15552" s="1"/>
      <c r="F15552" s="2">
        <v>2</v>
      </c>
      <c r="G15552" s="2">
        <f>INDEX(תוצאות_בחירות,MATCH(C15552,siot!$F$3:$F$1887,0),27)</f>
        <v>1</v>
      </c>
      <c r="H15552" s="2" t="b">
        <f t="shared" si="485"/>
        <v>0</v>
      </c>
      <c r="I15552" s="1" t="s">
        <v>2</v>
      </c>
      <c r="J15552" s="1" t="s">
        <v>4585</v>
      </c>
      <c r="K15552" s="1"/>
    </row>
    <row r="15553" spans="1:11" hidden="1">
      <c r="A15553" s="1" t="s">
        <v>4538</v>
      </c>
      <c r="B15553" s="1" t="s">
        <v>4582</v>
      </c>
      <c r="C15553" s="48" t="str">
        <f t="shared" si="484"/>
        <v>לד קלנסווה</v>
      </c>
      <c r="D15553" s="1" t="s">
        <v>4581</v>
      </c>
      <c r="E15553" s="1"/>
      <c r="F15553" s="2">
        <v>3</v>
      </c>
      <c r="G15553" s="2">
        <f>INDEX(תוצאות_בחירות,MATCH(C15553,siot!$F$3:$F$1887,0),27)</f>
        <v>1</v>
      </c>
      <c r="H15553" s="2" t="b">
        <f t="shared" si="485"/>
        <v>0</v>
      </c>
      <c r="I15553" s="1" t="s">
        <v>2</v>
      </c>
      <c r="J15553" s="1" t="s">
        <v>4584</v>
      </c>
      <c r="K15553" s="1"/>
    </row>
    <row r="15554" spans="1:11" hidden="1">
      <c r="A15554" s="1" t="s">
        <v>4538</v>
      </c>
      <c r="B15554" s="1" t="s">
        <v>4582</v>
      </c>
      <c r="C15554" s="48" t="str">
        <f t="shared" si="484"/>
        <v>לד קלנסווה</v>
      </c>
      <c r="D15554" s="1" t="s">
        <v>4581</v>
      </c>
      <c r="E15554" s="1"/>
      <c r="F15554" s="2">
        <v>4</v>
      </c>
      <c r="G15554" s="2">
        <f>INDEX(תוצאות_בחירות,MATCH(C15554,siot!$F$3:$F$1887,0),27)</f>
        <v>1</v>
      </c>
      <c r="H15554" s="2" t="b">
        <f t="shared" si="485"/>
        <v>0</v>
      </c>
      <c r="I15554" s="1" t="s">
        <v>2</v>
      </c>
      <c r="J15554" s="1" t="s">
        <v>4583</v>
      </c>
      <c r="K15554" s="1"/>
    </row>
    <row r="15555" spans="1:11" hidden="1">
      <c r="A15555" s="1" t="s">
        <v>4538</v>
      </c>
      <c r="B15555" s="1" t="s">
        <v>4582</v>
      </c>
      <c r="C15555" s="48" t="str">
        <f t="shared" si="484"/>
        <v>לד קלנסווה</v>
      </c>
      <c r="D15555" s="1" t="s">
        <v>4581</v>
      </c>
      <c r="E15555" s="1"/>
      <c r="F15555" s="2">
        <v>5</v>
      </c>
      <c r="G15555" s="2">
        <f>INDEX(תוצאות_בחירות,MATCH(C15555,siot!$F$3:$F$1887,0),27)</f>
        <v>1</v>
      </c>
      <c r="H15555" s="2" t="b">
        <f t="shared" si="485"/>
        <v>0</v>
      </c>
      <c r="I15555" s="1" t="s">
        <v>2</v>
      </c>
      <c r="J15555" s="1" t="s">
        <v>4580</v>
      </c>
      <c r="K15555" s="1"/>
    </row>
    <row r="15556" spans="1:11" hidden="1">
      <c r="A15556" s="1" t="s">
        <v>4538</v>
      </c>
      <c r="B15556" s="1" t="s">
        <v>380</v>
      </c>
      <c r="C15556" s="48" t="str">
        <f t="shared" ref="C15556:C15619" si="486">B15556&amp;" "&amp;A15556</f>
        <v>נץ קלנסווה</v>
      </c>
      <c r="D15556" s="1" t="s">
        <v>4575</v>
      </c>
      <c r="E15556" s="1" t="s">
        <v>3</v>
      </c>
      <c r="F15556" s="2" t="s">
        <v>19548</v>
      </c>
      <c r="G15556" s="2">
        <f>INDEX(תוצאות_בחירות,MATCH(C15556,siot!$F$3:$F$1887,0),27)</f>
        <v>1</v>
      </c>
      <c r="H15556" s="2" t="b">
        <f t="shared" ref="H15556:H15619" si="487">IF(OR(F15556&lt;G15556,G15556=F15556),TRUE,FALSE)</f>
        <v>0</v>
      </c>
      <c r="I15556" s="1"/>
      <c r="J15556" s="1"/>
      <c r="K15556" s="1"/>
    </row>
    <row r="15557" spans="1:11">
      <c r="A15557" s="1" t="s">
        <v>4538</v>
      </c>
      <c r="B15557" s="1" t="s">
        <v>380</v>
      </c>
      <c r="C15557" s="48" t="str">
        <f t="shared" si="486"/>
        <v>נץ קלנסווה</v>
      </c>
      <c r="D15557" s="1" t="s">
        <v>4575</v>
      </c>
      <c r="E15557" s="1"/>
      <c r="F15557" s="2">
        <v>1</v>
      </c>
      <c r="G15557" s="2">
        <f>INDEX(תוצאות_בחירות,MATCH(C15557,siot!$F$3:$F$1887,0),27)</f>
        <v>1</v>
      </c>
      <c r="H15557" s="2" t="b">
        <f t="shared" si="487"/>
        <v>1</v>
      </c>
      <c r="I15557" s="1" t="s">
        <v>2</v>
      </c>
      <c r="J15557" s="1" t="s">
        <v>4579</v>
      </c>
      <c r="K15557" s="1"/>
    </row>
    <row r="15558" spans="1:11" hidden="1">
      <c r="A15558" s="1" t="s">
        <v>4538</v>
      </c>
      <c r="B15558" s="1" t="s">
        <v>380</v>
      </c>
      <c r="C15558" s="48" t="str">
        <f t="shared" si="486"/>
        <v>נץ קלנסווה</v>
      </c>
      <c r="D15558" s="1" t="s">
        <v>4575</v>
      </c>
      <c r="E15558" s="1"/>
      <c r="F15558" s="2">
        <v>2</v>
      </c>
      <c r="G15558" s="2">
        <f>INDEX(תוצאות_בחירות,MATCH(C15558,siot!$F$3:$F$1887,0),27)</f>
        <v>1</v>
      </c>
      <c r="H15558" s="2" t="b">
        <f t="shared" si="487"/>
        <v>0</v>
      </c>
      <c r="I15558" s="1" t="s">
        <v>2</v>
      </c>
      <c r="J15558" s="1" t="s">
        <v>4578</v>
      </c>
      <c r="K15558" s="1"/>
    </row>
    <row r="15559" spans="1:11" hidden="1">
      <c r="A15559" s="1" t="s">
        <v>4538</v>
      </c>
      <c r="B15559" s="1" t="s">
        <v>380</v>
      </c>
      <c r="C15559" s="48" t="str">
        <f t="shared" si="486"/>
        <v>נץ קלנסווה</v>
      </c>
      <c r="D15559" s="1" t="s">
        <v>4575</v>
      </c>
      <c r="E15559" s="1"/>
      <c r="F15559" s="2">
        <v>3</v>
      </c>
      <c r="G15559" s="2">
        <f>INDEX(תוצאות_בחירות,MATCH(C15559,siot!$F$3:$F$1887,0),27)</f>
        <v>1</v>
      </c>
      <c r="H15559" s="2" t="b">
        <f t="shared" si="487"/>
        <v>0</v>
      </c>
      <c r="I15559" s="1" t="s">
        <v>2</v>
      </c>
      <c r="J15559" s="1" t="s">
        <v>4577</v>
      </c>
      <c r="K15559" s="1"/>
    </row>
    <row r="15560" spans="1:11" hidden="1">
      <c r="A15560" s="1" t="s">
        <v>4538</v>
      </c>
      <c r="B15560" s="1" t="s">
        <v>380</v>
      </c>
      <c r="C15560" s="48" t="str">
        <f t="shared" si="486"/>
        <v>נץ קלנסווה</v>
      </c>
      <c r="D15560" s="1" t="s">
        <v>4575</v>
      </c>
      <c r="E15560" s="1"/>
      <c r="F15560" s="2">
        <v>4</v>
      </c>
      <c r="G15560" s="2">
        <f>INDEX(תוצאות_בחירות,MATCH(C15560,siot!$F$3:$F$1887,0),27)</f>
        <v>1</v>
      </c>
      <c r="H15560" s="2" t="b">
        <f t="shared" si="487"/>
        <v>0</v>
      </c>
      <c r="I15560" s="1" t="s">
        <v>2</v>
      </c>
      <c r="J15560" s="1" t="s">
        <v>4576</v>
      </c>
      <c r="K15560" s="1"/>
    </row>
    <row r="15561" spans="1:11" hidden="1">
      <c r="A15561" s="1" t="s">
        <v>4538</v>
      </c>
      <c r="B15561" s="1" t="s">
        <v>380</v>
      </c>
      <c r="C15561" s="48" t="str">
        <f t="shared" si="486"/>
        <v>נץ קלנסווה</v>
      </c>
      <c r="D15561" s="1" t="s">
        <v>4575</v>
      </c>
      <c r="E15561" s="1"/>
      <c r="F15561" s="2">
        <v>5</v>
      </c>
      <c r="G15561" s="2">
        <f>INDEX(תוצאות_בחירות,MATCH(C15561,siot!$F$3:$F$1887,0),27)</f>
        <v>1</v>
      </c>
      <c r="H15561" s="2" t="b">
        <f t="shared" si="487"/>
        <v>0</v>
      </c>
      <c r="I15561" s="1" t="s">
        <v>2</v>
      </c>
      <c r="J15561" s="1" t="s">
        <v>4574</v>
      </c>
      <c r="K15561" s="1"/>
    </row>
    <row r="15562" spans="1:11" hidden="1">
      <c r="A15562" s="1" t="s">
        <v>4538</v>
      </c>
      <c r="B15562" s="1" t="s">
        <v>4565</v>
      </c>
      <c r="C15562" s="48" t="str">
        <f t="shared" si="486"/>
        <v>נק קלנסווה</v>
      </c>
      <c r="D15562" s="1" t="s">
        <v>4564</v>
      </c>
      <c r="E15562" s="1" t="s">
        <v>18</v>
      </c>
      <c r="F15562" s="2" t="s">
        <v>19548</v>
      </c>
      <c r="G15562" s="2">
        <f>INDEX(תוצאות_בחירות,MATCH(C15562,siot!$F$3:$F$1887,0),27)</f>
        <v>1</v>
      </c>
      <c r="H15562" s="2" t="b">
        <f t="shared" si="487"/>
        <v>0</v>
      </c>
      <c r="I15562" s="1"/>
      <c r="J15562" s="1"/>
      <c r="K15562" s="1"/>
    </row>
    <row r="15563" spans="1:11">
      <c r="A15563" s="1" t="s">
        <v>4538</v>
      </c>
      <c r="B15563" s="1" t="s">
        <v>4565</v>
      </c>
      <c r="C15563" s="48" t="str">
        <f t="shared" si="486"/>
        <v>נק קלנסווה</v>
      </c>
      <c r="D15563" s="1" t="s">
        <v>4564</v>
      </c>
      <c r="E15563" s="1" t="s">
        <v>17</v>
      </c>
      <c r="F15563" s="2">
        <v>1</v>
      </c>
      <c r="G15563" s="2">
        <f>INDEX(תוצאות_בחירות,MATCH(C15563,siot!$F$3:$F$1887,0),27)</f>
        <v>1</v>
      </c>
      <c r="H15563" s="2" t="b">
        <f t="shared" si="487"/>
        <v>1</v>
      </c>
      <c r="I15563" s="1" t="s">
        <v>2</v>
      </c>
      <c r="J15563" s="1" t="s">
        <v>4573</v>
      </c>
      <c r="K15563" s="1"/>
    </row>
    <row r="15564" spans="1:11" hidden="1">
      <c r="A15564" s="1" t="s">
        <v>4538</v>
      </c>
      <c r="B15564" s="1" t="s">
        <v>4565</v>
      </c>
      <c r="C15564" s="48" t="str">
        <f t="shared" si="486"/>
        <v>נק קלנסווה</v>
      </c>
      <c r="D15564" s="1" t="s">
        <v>4564</v>
      </c>
      <c r="E15564" s="1"/>
      <c r="F15564" s="2">
        <v>2</v>
      </c>
      <c r="G15564" s="2">
        <f>INDEX(תוצאות_בחירות,MATCH(C15564,siot!$F$3:$F$1887,0),27)</f>
        <v>1</v>
      </c>
      <c r="H15564" s="2" t="b">
        <f t="shared" si="487"/>
        <v>0</v>
      </c>
      <c r="I15564" s="1" t="s">
        <v>2</v>
      </c>
      <c r="J15564" s="1" t="s">
        <v>4572</v>
      </c>
      <c r="K15564" s="1"/>
    </row>
    <row r="15565" spans="1:11" hidden="1">
      <c r="A15565" s="1" t="s">
        <v>4538</v>
      </c>
      <c r="B15565" s="1" t="s">
        <v>4565</v>
      </c>
      <c r="C15565" s="48" t="str">
        <f t="shared" si="486"/>
        <v>נק קלנסווה</v>
      </c>
      <c r="D15565" s="1" t="s">
        <v>4564</v>
      </c>
      <c r="E15565" s="1"/>
      <c r="F15565" s="2">
        <v>3</v>
      </c>
      <c r="G15565" s="2">
        <f>INDEX(תוצאות_בחירות,MATCH(C15565,siot!$F$3:$F$1887,0),27)</f>
        <v>1</v>
      </c>
      <c r="H15565" s="2" t="b">
        <f t="shared" si="487"/>
        <v>0</v>
      </c>
      <c r="I15565" s="1" t="s">
        <v>2</v>
      </c>
      <c r="J15565" s="1" t="s">
        <v>4571</v>
      </c>
      <c r="K15565" s="1"/>
    </row>
    <row r="15566" spans="1:11" hidden="1">
      <c r="A15566" s="1" t="s">
        <v>4538</v>
      </c>
      <c r="B15566" s="1" t="s">
        <v>4565</v>
      </c>
      <c r="C15566" s="48" t="str">
        <f t="shared" si="486"/>
        <v>נק קלנסווה</v>
      </c>
      <c r="D15566" s="1" t="s">
        <v>4564</v>
      </c>
      <c r="E15566" s="1"/>
      <c r="F15566" s="2">
        <v>4</v>
      </c>
      <c r="G15566" s="2">
        <f>INDEX(תוצאות_בחירות,MATCH(C15566,siot!$F$3:$F$1887,0),27)</f>
        <v>1</v>
      </c>
      <c r="H15566" s="2" t="b">
        <f t="shared" si="487"/>
        <v>0</v>
      </c>
      <c r="I15566" s="1" t="s">
        <v>2</v>
      </c>
      <c r="J15566" s="1" t="s">
        <v>4570</v>
      </c>
      <c r="K15566" s="1"/>
    </row>
    <row r="15567" spans="1:11" hidden="1">
      <c r="A15567" s="1" t="s">
        <v>4538</v>
      </c>
      <c r="B15567" s="1" t="s">
        <v>4565</v>
      </c>
      <c r="C15567" s="48" t="str">
        <f t="shared" si="486"/>
        <v>נק קלנסווה</v>
      </c>
      <c r="D15567" s="1" t="s">
        <v>4564</v>
      </c>
      <c r="E15567" s="1"/>
      <c r="F15567" s="2">
        <v>5</v>
      </c>
      <c r="G15567" s="2">
        <f>INDEX(תוצאות_בחירות,MATCH(C15567,siot!$F$3:$F$1887,0),27)</f>
        <v>1</v>
      </c>
      <c r="H15567" s="2" t="b">
        <f t="shared" si="487"/>
        <v>0</v>
      </c>
      <c r="I15567" s="1" t="s">
        <v>2</v>
      </c>
      <c r="J15567" s="1" t="s">
        <v>4569</v>
      </c>
      <c r="K15567" s="1"/>
    </row>
    <row r="15568" spans="1:11" hidden="1">
      <c r="A15568" s="1" t="s">
        <v>4538</v>
      </c>
      <c r="B15568" s="1" t="s">
        <v>4565</v>
      </c>
      <c r="C15568" s="48" t="str">
        <f t="shared" si="486"/>
        <v>נק קלנסווה</v>
      </c>
      <c r="D15568" s="1" t="s">
        <v>4564</v>
      </c>
      <c r="E15568" s="1"/>
      <c r="F15568" s="2">
        <v>6</v>
      </c>
      <c r="G15568" s="2">
        <f>INDEX(תוצאות_בחירות,MATCH(C15568,siot!$F$3:$F$1887,0),27)</f>
        <v>1</v>
      </c>
      <c r="H15568" s="2" t="b">
        <f t="shared" si="487"/>
        <v>0</v>
      </c>
      <c r="I15568" s="1" t="s">
        <v>2</v>
      </c>
      <c r="J15568" s="1" t="s">
        <v>4568</v>
      </c>
      <c r="K15568" s="1"/>
    </row>
    <row r="15569" spans="1:11" hidden="1">
      <c r="A15569" s="1" t="s">
        <v>4538</v>
      </c>
      <c r="B15569" s="1" t="s">
        <v>4565</v>
      </c>
      <c r="C15569" s="48" t="str">
        <f t="shared" si="486"/>
        <v>נק קלנסווה</v>
      </c>
      <c r="D15569" s="1" t="s">
        <v>4564</v>
      </c>
      <c r="E15569" s="1"/>
      <c r="F15569" s="2">
        <v>7</v>
      </c>
      <c r="G15569" s="2">
        <f>INDEX(תוצאות_בחירות,MATCH(C15569,siot!$F$3:$F$1887,0),27)</f>
        <v>1</v>
      </c>
      <c r="H15569" s="2" t="b">
        <f t="shared" si="487"/>
        <v>0</v>
      </c>
      <c r="I15569" s="1" t="s">
        <v>2</v>
      </c>
      <c r="J15569" s="1" t="s">
        <v>4567</v>
      </c>
      <c r="K15569" s="1"/>
    </row>
    <row r="15570" spans="1:11" hidden="1">
      <c r="A15570" s="1" t="s">
        <v>4538</v>
      </c>
      <c r="B15570" s="1" t="s">
        <v>4565</v>
      </c>
      <c r="C15570" s="48" t="str">
        <f t="shared" si="486"/>
        <v>נק קלנסווה</v>
      </c>
      <c r="D15570" s="1" t="s">
        <v>4564</v>
      </c>
      <c r="E15570" s="1"/>
      <c r="F15570" s="2">
        <v>8</v>
      </c>
      <c r="G15570" s="2">
        <f>INDEX(תוצאות_בחירות,MATCH(C15570,siot!$F$3:$F$1887,0),27)</f>
        <v>1</v>
      </c>
      <c r="H15570" s="2" t="b">
        <f t="shared" si="487"/>
        <v>0</v>
      </c>
      <c r="I15570" s="1" t="s">
        <v>2</v>
      </c>
      <c r="J15570" s="1" t="s">
        <v>4566</v>
      </c>
      <c r="K15570" s="1"/>
    </row>
    <row r="15571" spans="1:11" hidden="1">
      <c r="A15571" s="1" t="s">
        <v>4538</v>
      </c>
      <c r="B15571" s="1" t="s">
        <v>4565</v>
      </c>
      <c r="C15571" s="48" t="str">
        <f t="shared" si="486"/>
        <v>נק קלנסווה</v>
      </c>
      <c r="D15571" s="1" t="s">
        <v>4564</v>
      </c>
      <c r="E15571" s="1"/>
      <c r="F15571" s="2">
        <v>9</v>
      </c>
      <c r="G15571" s="2">
        <f>INDEX(תוצאות_בחירות,MATCH(C15571,siot!$F$3:$F$1887,0),27)</f>
        <v>1</v>
      </c>
      <c r="H15571" s="2" t="b">
        <f t="shared" si="487"/>
        <v>0</v>
      </c>
      <c r="I15571" s="1" t="s">
        <v>2</v>
      </c>
      <c r="J15571" s="1" t="s">
        <v>4563</v>
      </c>
      <c r="K15571" s="1"/>
    </row>
    <row r="15572" spans="1:11" hidden="1">
      <c r="A15572" s="1" t="s">
        <v>4538</v>
      </c>
      <c r="B15572" s="1" t="s">
        <v>1059</v>
      </c>
      <c r="C15572" s="48" t="str">
        <f t="shared" si="486"/>
        <v>ע קלנסווה</v>
      </c>
      <c r="D15572" s="1" t="s">
        <v>4554</v>
      </c>
      <c r="E15572" s="1" t="s">
        <v>3</v>
      </c>
      <c r="F15572" s="2" t="s">
        <v>19548</v>
      </c>
      <c r="G15572" s="2">
        <f>INDEX(תוצאות_בחירות,MATCH(C15572,siot!$F$3:$F$1887,0),27)</f>
        <v>0</v>
      </c>
      <c r="H15572" s="2" t="b">
        <f t="shared" si="487"/>
        <v>0</v>
      </c>
      <c r="I15572" s="1"/>
      <c r="J15572" s="1"/>
      <c r="K15572" s="1"/>
    </row>
    <row r="15573" spans="1:11" hidden="1">
      <c r="A15573" s="1" t="s">
        <v>4538</v>
      </c>
      <c r="B15573" s="1" t="s">
        <v>1059</v>
      </c>
      <c r="C15573" s="48" t="str">
        <f t="shared" si="486"/>
        <v>ע קלנסווה</v>
      </c>
      <c r="D15573" s="1" t="s">
        <v>4554</v>
      </c>
      <c r="E15573" s="1"/>
      <c r="F15573" s="2">
        <v>1</v>
      </c>
      <c r="G15573" s="2">
        <f>INDEX(תוצאות_בחירות,MATCH(C15573,siot!$F$3:$F$1887,0),27)</f>
        <v>0</v>
      </c>
      <c r="H15573" s="2" t="b">
        <f t="shared" si="487"/>
        <v>0</v>
      </c>
      <c r="I15573" s="1" t="s">
        <v>2</v>
      </c>
      <c r="J15573" s="1" t="s">
        <v>4562</v>
      </c>
      <c r="K15573" s="1"/>
    </row>
    <row r="15574" spans="1:11" hidden="1">
      <c r="A15574" s="1" t="s">
        <v>4538</v>
      </c>
      <c r="B15574" s="1" t="s">
        <v>1059</v>
      </c>
      <c r="C15574" s="48" t="str">
        <f t="shared" si="486"/>
        <v>ע קלנסווה</v>
      </c>
      <c r="D15574" s="1" t="s">
        <v>4554</v>
      </c>
      <c r="E15574" s="1"/>
      <c r="F15574" s="2">
        <v>2</v>
      </c>
      <c r="G15574" s="2">
        <f>INDEX(תוצאות_בחירות,MATCH(C15574,siot!$F$3:$F$1887,0),27)</f>
        <v>0</v>
      </c>
      <c r="H15574" s="2" t="b">
        <f t="shared" si="487"/>
        <v>0</v>
      </c>
      <c r="I15574" s="1" t="s">
        <v>2</v>
      </c>
      <c r="J15574" s="1" t="s">
        <v>4561</v>
      </c>
      <c r="K15574" s="1"/>
    </row>
    <row r="15575" spans="1:11" hidden="1">
      <c r="A15575" s="1" t="s">
        <v>4538</v>
      </c>
      <c r="B15575" s="1" t="s">
        <v>1059</v>
      </c>
      <c r="C15575" s="48" t="str">
        <f t="shared" si="486"/>
        <v>ע קלנסווה</v>
      </c>
      <c r="D15575" s="1" t="s">
        <v>4554</v>
      </c>
      <c r="E15575" s="1"/>
      <c r="F15575" s="2">
        <v>3</v>
      </c>
      <c r="G15575" s="2">
        <f>INDEX(תוצאות_בחירות,MATCH(C15575,siot!$F$3:$F$1887,0),27)</f>
        <v>0</v>
      </c>
      <c r="H15575" s="2" t="b">
        <f t="shared" si="487"/>
        <v>0</v>
      </c>
      <c r="I15575" s="1" t="s">
        <v>2</v>
      </c>
      <c r="J15575" s="1" t="s">
        <v>4560</v>
      </c>
      <c r="K15575" s="1"/>
    </row>
    <row r="15576" spans="1:11" hidden="1">
      <c r="A15576" s="1" t="s">
        <v>4538</v>
      </c>
      <c r="B15576" s="1" t="s">
        <v>1059</v>
      </c>
      <c r="C15576" s="48" t="str">
        <f t="shared" si="486"/>
        <v>ע קלנסווה</v>
      </c>
      <c r="D15576" s="1" t="s">
        <v>4554</v>
      </c>
      <c r="E15576" s="1"/>
      <c r="F15576" s="2">
        <v>4</v>
      </c>
      <c r="G15576" s="2">
        <f>INDEX(תוצאות_בחירות,MATCH(C15576,siot!$F$3:$F$1887,0),27)</f>
        <v>0</v>
      </c>
      <c r="H15576" s="2" t="b">
        <f t="shared" si="487"/>
        <v>0</v>
      </c>
      <c r="I15576" s="1" t="s">
        <v>2</v>
      </c>
      <c r="J15576" s="1" t="s">
        <v>4559</v>
      </c>
      <c r="K15576" s="1"/>
    </row>
    <row r="15577" spans="1:11" hidden="1">
      <c r="A15577" s="1" t="s">
        <v>4538</v>
      </c>
      <c r="B15577" s="1" t="s">
        <v>1059</v>
      </c>
      <c r="C15577" s="48" t="str">
        <f t="shared" si="486"/>
        <v>ע קלנסווה</v>
      </c>
      <c r="D15577" s="1" t="s">
        <v>4554</v>
      </c>
      <c r="E15577" s="1"/>
      <c r="F15577" s="2">
        <v>5</v>
      </c>
      <c r="G15577" s="2">
        <f>INDEX(תוצאות_בחירות,MATCH(C15577,siot!$F$3:$F$1887,0),27)</f>
        <v>0</v>
      </c>
      <c r="H15577" s="2" t="b">
        <f t="shared" si="487"/>
        <v>0</v>
      </c>
      <c r="I15577" s="1" t="s">
        <v>2</v>
      </c>
      <c r="J15577" s="1" t="s">
        <v>4558</v>
      </c>
      <c r="K15577" s="1"/>
    </row>
    <row r="15578" spans="1:11" hidden="1">
      <c r="A15578" s="1" t="s">
        <v>4538</v>
      </c>
      <c r="B15578" s="1" t="s">
        <v>1059</v>
      </c>
      <c r="C15578" s="48" t="str">
        <f t="shared" si="486"/>
        <v>ע קלנסווה</v>
      </c>
      <c r="D15578" s="1" t="s">
        <v>4554</v>
      </c>
      <c r="E15578" s="1"/>
      <c r="F15578" s="2">
        <v>6</v>
      </c>
      <c r="G15578" s="2">
        <f>INDEX(תוצאות_בחירות,MATCH(C15578,siot!$F$3:$F$1887,0),27)</f>
        <v>0</v>
      </c>
      <c r="H15578" s="2" t="b">
        <f t="shared" si="487"/>
        <v>0</v>
      </c>
      <c r="I15578" s="1" t="s">
        <v>2</v>
      </c>
      <c r="J15578" s="1" t="s">
        <v>4557</v>
      </c>
      <c r="K15578" s="1"/>
    </row>
    <row r="15579" spans="1:11" hidden="1">
      <c r="A15579" s="1" t="s">
        <v>4538</v>
      </c>
      <c r="B15579" s="1" t="s">
        <v>1059</v>
      </c>
      <c r="C15579" s="48" t="str">
        <f t="shared" si="486"/>
        <v>ע קלנסווה</v>
      </c>
      <c r="D15579" s="1" t="s">
        <v>4554</v>
      </c>
      <c r="E15579" s="1"/>
      <c r="F15579" s="2">
        <v>7</v>
      </c>
      <c r="G15579" s="2">
        <f>INDEX(תוצאות_בחירות,MATCH(C15579,siot!$F$3:$F$1887,0),27)</f>
        <v>0</v>
      </c>
      <c r="H15579" s="2" t="b">
        <f t="shared" si="487"/>
        <v>0</v>
      </c>
      <c r="I15579" s="1" t="s">
        <v>2</v>
      </c>
      <c r="J15579" s="1" t="s">
        <v>4556</v>
      </c>
      <c r="K15579" s="1"/>
    </row>
    <row r="15580" spans="1:11" hidden="1">
      <c r="A15580" s="1" t="s">
        <v>4538</v>
      </c>
      <c r="B15580" s="1" t="s">
        <v>1059</v>
      </c>
      <c r="C15580" s="48" t="str">
        <f t="shared" si="486"/>
        <v>ע קלנסווה</v>
      </c>
      <c r="D15580" s="1" t="s">
        <v>4554</v>
      </c>
      <c r="E15580" s="1"/>
      <c r="F15580" s="2">
        <v>8</v>
      </c>
      <c r="G15580" s="2">
        <f>INDEX(תוצאות_בחירות,MATCH(C15580,siot!$F$3:$F$1887,0),27)</f>
        <v>0</v>
      </c>
      <c r="H15580" s="2" t="b">
        <f t="shared" si="487"/>
        <v>0</v>
      </c>
      <c r="I15580" s="1" t="s">
        <v>2</v>
      </c>
      <c r="J15580" s="1" t="s">
        <v>4555</v>
      </c>
      <c r="K15580" s="1"/>
    </row>
    <row r="15581" spans="1:11" hidden="1">
      <c r="A15581" s="1" t="s">
        <v>4538</v>
      </c>
      <c r="B15581" s="1" t="s">
        <v>1059</v>
      </c>
      <c r="C15581" s="48" t="str">
        <f t="shared" si="486"/>
        <v>ע קלנסווה</v>
      </c>
      <c r="D15581" s="1" t="s">
        <v>4554</v>
      </c>
      <c r="E15581" s="1"/>
      <c r="F15581" s="2">
        <v>9</v>
      </c>
      <c r="G15581" s="2">
        <f>INDEX(תוצאות_בחירות,MATCH(C15581,siot!$F$3:$F$1887,0),27)</f>
        <v>0</v>
      </c>
      <c r="H15581" s="2" t="b">
        <f t="shared" si="487"/>
        <v>0</v>
      </c>
      <c r="I15581" s="1" t="s">
        <v>2</v>
      </c>
      <c r="J15581" s="1" t="s">
        <v>4553</v>
      </c>
      <c r="K15581" s="1"/>
    </row>
    <row r="15582" spans="1:11" hidden="1">
      <c r="A15582" s="1" t="s">
        <v>4538</v>
      </c>
      <c r="B15582" s="1" t="s">
        <v>1512</v>
      </c>
      <c r="C15582" s="48" t="str">
        <f t="shared" si="486"/>
        <v>עם קלנסווה</v>
      </c>
      <c r="D15582" s="1" t="s">
        <v>4546</v>
      </c>
      <c r="E15582" s="1" t="s">
        <v>3</v>
      </c>
      <c r="F15582" s="2" t="s">
        <v>19548</v>
      </c>
      <c r="G15582" s="2">
        <f>INDEX(תוצאות_בחירות,MATCH(C15582,siot!$F$3:$F$1887,0),27)</f>
        <v>1</v>
      </c>
      <c r="H15582" s="2" t="b">
        <f t="shared" si="487"/>
        <v>0</v>
      </c>
      <c r="I15582" s="1"/>
      <c r="J15582" s="1"/>
      <c r="K15582" s="1"/>
    </row>
    <row r="15583" spans="1:11">
      <c r="A15583" s="1" t="s">
        <v>4538</v>
      </c>
      <c r="B15583" s="1" t="s">
        <v>1512</v>
      </c>
      <c r="C15583" s="48" t="str">
        <f t="shared" si="486"/>
        <v>עם קלנסווה</v>
      </c>
      <c r="D15583" s="1" t="s">
        <v>4546</v>
      </c>
      <c r="E15583" s="1"/>
      <c r="F15583" s="2">
        <v>1</v>
      </c>
      <c r="G15583" s="2">
        <f>INDEX(תוצאות_בחירות,MATCH(C15583,siot!$F$3:$F$1887,0),27)</f>
        <v>1</v>
      </c>
      <c r="H15583" s="2" t="b">
        <f t="shared" si="487"/>
        <v>1</v>
      </c>
      <c r="I15583" s="1" t="s">
        <v>2</v>
      </c>
      <c r="J15583" s="1" t="s">
        <v>4552</v>
      </c>
      <c r="K15583" s="1"/>
    </row>
    <row r="15584" spans="1:11" hidden="1">
      <c r="A15584" s="1" t="s">
        <v>4538</v>
      </c>
      <c r="B15584" s="1" t="s">
        <v>1512</v>
      </c>
      <c r="C15584" s="48" t="str">
        <f t="shared" si="486"/>
        <v>עם קלנסווה</v>
      </c>
      <c r="D15584" s="1" t="s">
        <v>4546</v>
      </c>
      <c r="E15584" s="1"/>
      <c r="F15584" s="2">
        <v>2</v>
      </c>
      <c r="G15584" s="2">
        <f>INDEX(תוצאות_בחירות,MATCH(C15584,siot!$F$3:$F$1887,0),27)</f>
        <v>1</v>
      </c>
      <c r="H15584" s="2" t="b">
        <f t="shared" si="487"/>
        <v>0</v>
      </c>
      <c r="I15584" s="1" t="s">
        <v>2</v>
      </c>
      <c r="J15584" s="1" t="s">
        <v>4551</v>
      </c>
      <c r="K15584" s="1"/>
    </row>
    <row r="15585" spans="1:11" hidden="1">
      <c r="A15585" s="1" t="s">
        <v>4538</v>
      </c>
      <c r="B15585" s="1" t="s">
        <v>1512</v>
      </c>
      <c r="C15585" s="48" t="str">
        <f t="shared" si="486"/>
        <v>עם קלנסווה</v>
      </c>
      <c r="D15585" s="1" t="s">
        <v>4546</v>
      </c>
      <c r="E15585" s="1"/>
      <c r="F15585" s="2">
        <v>3</v>
      </c>
      <c r="G15585" s="2">
        <f>INDEX(תוצאות_בחירות,MATCH(C15585,siot!$F$3:$F$1887,0),27)</f>
        <v>1</v>
      </c>
      <c r="H15585" s="2" t="b">
        <f t="shared" si="487"/>
        <v>0</v>
      </c>
      <c r="I15585" s="1" t="s">
        <v>2</v>
      </c>
      <c r="J15585" s="1" t="s">
        <v>4550</v>
      </c>
      <c r="K15585" s="1"/>
    </row>
    <row r="15586" spans="1:11" hidden="1">
      <c r="A15586" s="1" t="s">
        <v>4538</v>
      </c>
      <c r="B15586" s="1" t="s">
        <v>1512</v>
      </c>
      <c r="C15586" s="48" t="str">
        <f t="shared" si="486"/>
        <v>עם קלנסווה</v>
      </c>
      <c r="D15586" s="1" t="s">
        <v>4546</v>
      </c>
      <c r="E15586" s="1"/>
      <c r="F15586" s="2">
        <v>4</v>
      </c>
      <c r="G15586" s="2">
        <f>INDEX(תוצאות_בחירות,MATCH(C15586,siot!$F$3:$F$1887,0),27)</f>
        <v>1</v>
      </c>
      <c r="H15586" s="2" t="b">
        <f t="shared" si="487"/>
        <v>0</v>
      </c>
      <c r="I15586" s="1" t="s">
        <v>2</v>
      </c>
      <c r="J15586" s="1" t="s">
        <v>4549</v>
      </c>
      <c r="K15586" s="1"/>
    </row>
    <row r="15587" spans="1:11" hidden="1">
      <c r="A15587" s="1" t="s">
        <v>4538</v>
      </c>
      <c r="B15587" s="1" t="s">
        <v>1512</v>
      </c>
      <c r="C15587" s="48" t="str">
        <f t="shared" si="486"/>
        <v>עם קלנסווה</v>
      </c>
      <c r="D15587" s="1" t="s">
        <v>4546</v>
      </c>
      <c r="E15587" s="1"/>
      <c r="F15587" s="2">
        <v>5</v>
      </c>
      <c r="G15587" s="2">
        <f>INDEX(תוצאות_בחירות,MATCH(C15587,siot!$F$3:$F$1887,0),27)</f>
        <v>1</v>
      </c>
      <c r="H15587" s="2" t="b">
        <f t="shared" si="487"/>
        <v>0</v>
      </c>
      <c r="I15587" s="1" t="s">
        <v>2</v>
      </c>
      <c r="J15587" s="1" t="s">
        <v>4548</v>
      </c>
      <c r="K15587" s="1"/>
    </row>
    <row r="15588" spans="1:11" hidden="1">
      <c r="A15588" s="1" t="s">
        <v>4538</v>
      </c>
      <c r="B15588" s="1" t="s">
        <v>1512</v>
      </c>
      <c r="C15588" s="48" t="str">
        <f t="shared" si="486"/>
        <v>עם קלנסווה</v>
      </c>
      <c r="D15588" s="1" t="s">
        <v>4546</v>
      </c>
      <c r="E15588" s="1"/>
      <c r="F15588" s="2">
        <v>6</v>
      </c>
      <c r="G15588" s="2">
        <f>INDEX(תוצאות_בחירות,MATCH(C15588,siot!$F$3:$F$1887,0),27)</f>
        <v>1</v>
      </c>
      <c r="H15588" s="2" t="b">
        <f t="shared" si="487"/>
        <v>0</v>
      </c>
      <c r="I15588" s="1" t="s">
        <v>2</v>
      </c>
      <c r="J15588" s="1" t="s">
        <v>4547</v>
      </c>
      <c r="K15588" s="1"/>
    </row>
    <row r="15589" spans="1:11" hidden="1">
      <c r="A15589" s="1" t="s">
        <v>4538</v>
      </c>
      <c r="B15589" s="1" t="s">
        <v>1512</v>
      </c>
      <c r="C15589" s="48" t="str">
        <f t="shared" si="486"/>
        <v>עם קלנסווה</v>
      </c>
      <c r="D15589" s="1" t="s">
        <v>4546</v>
      </c>
      <c r="E15589" s="1"/>
      <c r="F15589" s="2">
        <v>7</v>
      </c>
      <c r="G15589" s="2">
        <f>INDEX(תוצאות_בחירות,MATCH(C15589,siot!$F$3:$F$1887,0),27)</f>
        <v>1</v>
      </c>
      <c r="H15589" s="2" t="b">
        <f t="shared" si="487"/>
        <v>0</v>
      </c>
      <c r="I15589" s="1" t="s">
        <v>2</v>
      </c>
      <c r="J15589" s="1" t="s">
        <v>4545</v>
      </c>
      <c r="K15589" s="1"/>
    </row>
    <row r="15590" spans="1:11" hidden="1">
      <c r="A15590" s="1" t="s">
        <v>4538</v>
      </c>
      <c r="B15590" s="1" t="s">
        <v>4537</v>
      </c>
      <c r="C15590" s="48" t="str">
        <f t="shared" si="486"/>
        <v>קף קלנסווה</v>
      </c>
      <c r="D15590" s="1" t="s">
        <v>4536</v>
      </c>
      <c r="E15590" s="1" t="s">
        <v>3</v>
      </c>
      <c r="F15590" s="2" t="s">
        <v>19548</v>
      </c>
      <c r="G15590" s="2">
        <f>INDEX(תוצאות_בחירות,MATCH(C15590,siot!$F$3:$F$1887,0),27)</f>
        <v>0</v>
      </c>
      <c r="H15590" s="2" t="b">
        <f t="shared" si="487"/>
        <v>0</v>
      </c>
      <c r="I15590" s="1"/>
      <c r="J15590" s="1"/>
      <c r="K15590" s="1"/>
    </row>
    <row r="15591" spans="1:11" hidden="1">
      <c r="A15591" s="1" t="s">
        <v>4538</v>
      </c>
      <c r="B15591" s="1" t="s">
        <v>4537</v>
      </c>
      <c r="C15591" s="48" t="str">
        <f t="shared" si="486"/>
        <v>קף קלנסווה</v>
      </c>
      <c r="D15591" s="1" t="s">
        <v>4536</v>
      </c>
      <c r="E15591" s="1"/>
      <c r="F15591" s="2">
        <v>1</v>
      </c>
      <c r="G15591" s="2">
        <f>INDEX(תוצאות_בחירות,MATCH(C15591,siot!$F$3:$F$1887,0),27)</f>
        <v>0</v>
      </c>
      <c r="H15591" s="2" t="b">
        <f t="shared" si="487"/>
        <v>0</v>
      </c>
      <c r="I15591" s="1" t="s">
        <v>2</v>
      </c>
      <c r="J15591" s="1" t="s">
        <v>4543</v>
      </c>
      <c r="K15591" s="1"/>
    </row>
    <row r="15592" spans="1:11" hidden="1">
      <c r="A15592" s="1" t="s">
        <v>4538</v>
      </c>
      <c r="B15592" s="1" t="s">
        <v>4537</v>
      </c>
      <c r="C15592" s="48" t="str">
        <f t="shared" si="486"/>
        <v>קף קלנסווה</v>
      </c>
      <c r="D15592" s="1" t="s">
        <v>4536</v>
      </c>
      <c r="E15592" s="1"/>
      <c r="F15592" s="2">
        <v>2</v>
      </c>
      <c r="G15592" s="2">
        <f>INDEX(תוצאות_בחירות,MATCH(C15592,siot!$F$3:$F$1887,0),27)</f>
        <v>0</v>
      </c>
      <c r="H15592" s="2" t="b">
        <f t="shared" si="487"/>
        <v>0</v>
      </c>
      <c r="I15592" s="1" t="s">
        <v>2</v>
      </c>
      <c r="J15592" s="1" t="s">
        <v>4542</v>
      </c>
      <c r="K15592" s="1"/>
    </row>
    <row r="15593" spans="1:11" hidden="1">
      <c r="A15593" s="1" t="s">
        <v>4538</v>
      </c>
      <c r="B15593" s="1" t="s">
        <v>4537</v>
      </c>
      <c r="C15593" s="48" t="str">
        <f t="shared" si="486"/>
        <v>קף קלנסווה</v>
      </c>
      <c r="D15593" s="1" t="s">
        <v>4536</v>
      </c>
      <c r="E15593" s="1"/>
      <c r="F15593" s="2">
        <v>3</v>
      </c>
      <c r="G15593" s="2">
        <f>INDEX(תוצאות_בחירות,MATCH(C15593,siot!$F$3:$F$1887,0),27)</f>
        <v>0</v>
      </c>
      <c r="H15593" s="2" t="b">
        <f t="shared" si="487"/>
        <v>0</v>
      </c>
      <c r="I15593" s="1" t="s">
        <v>2</v>
      </c>
      <c r="J15593" s="1" t="s">
        <v>4541</v>
      </c>
      <c r="K15593" s="1"/>
    </row>
    <row r="15594" spans="1:11" hidden="1">
      <c r="A15594" s="1" t="s">
        <v>4538</v>
      </c>
      <c r="B15594" s="1" t="s">
        <v>4537</v>
      </c>
      <c r="C15594" s="48" t="str">
        <f t="shared" si="486"/>
        <v>קף קלנסווה</v>
      </c>
      <c r="D15594" s="1" t="s">
        <v>4536</v>
      </c>
      <c r="E15594" s="1"/>
      <c r="F15594" s="2">
        <v>4</v>
      </c>
      <c r="G15594" s="2">
        <f>INDEX(תוצאות_בחירות,MATCH(C15594,siot!$F$3:$F$1887,0),27)</f>
        <v>0</v>
      </c>
      <c r="H15594" s="2" t="b">
        <f t="shared" si="487"/>
        <v>0</v>
      </c>
      <c r="I15594" s="1" t="s">
        <v>2</v>
      </c>
      <c r="J15594" s="1" t="s">
        <v>4540</v>
      </c>
      <c r="K15594" s="1"/>
    </row>
    <row r="15595" spans="1:11" hidden="1">
      <c r="A15595" s="1" t="s">
        <v>4538</v>
      </c>
      <c r="B15595" s="1" t="s">
        <v>4537</v>
      </c>
      <c r="C15595" s="48" t="str">
        <f t="shared" si="486"/>
        <v>קף קלנסווה</v>
      </c>
      <c r="D15595" s="1" t="s">
        <v>4536</v>
      </c>
      <c r="E15595" s="1"/>
      <c r="F15595" s="2">
        <v>5</v>
      </c>
      <c r="G15595" s="2">
        <f>INDEX(תוצאות_בחירות,MATCH(C15595,siot!$F$3:$F$1887,0),27)</f>
        <v>0</v>
      </c>
      <c r="H15595" s="2" t="b">
        <f t="shared" si="487"/>
        <v>0</v>
      </c>
      <c r="I15595" s="1" t="s">
        <v>2</v>
      </c>
      <c r="J15595" s="1" t="s">
        <v>4539</v>
      </c>
      <c r="K15595" s="1"/>
    </row>
    <row r="15596" spans="1:11" hidden="1">
      <c r="A15596" s="1" t="s">
        <v>4538</v>
      </c>
      <c r="B15596" s="1" t="s">
        <v>4537</v>
      </c>
      <c r="C15596" s="48" t="str">
        <f t="shared" si="486"/>
        <v>קף קלנסווה</v>
      </c>
      <c r="D15596" s="1" t="s">
        <v>4536</v>
      </c>
      <c r="E15596" s="1"/>
      <c r="F15596" s="2">
        <v>6</v>
      </c>
      <c r="G15596" s="2">
        <f>INDEX(תוצאות_בחירות,MATCH(C15596,siot!$F$3:$F$1887,0),27)</f>
        <v>0</v>
      </c>
      <c r="H15596" s="2" t="b">
        <f t="shared" si="487"/>
        <v>0</v>
      </c>
      <c r="I15596" s="1" t="s">
        <v>2</v>
      </c>
      <c r="J15596" s="1" t="s">
        <v>4535</v>
      </c>
      <c r="K15596" s="1"/>
    </row>
    <row r="15597" spans="1:11" hidden="1">
      <c r="A15597" s="1" t="s">
        <v>4463</v>
      </c>
      <c r="B15597" s="1" t="s">
        <v>4526</v>
      </c>
      <c r="C15597" s="48" t="str">
        <f t="shared" si="486"/>
        <v>אז קצרין</v>
      </c>
      <c r="D15597" s="1" t="s">
        <v>4525</v>
      </c>
      <c r="E15597" s="1" t="s">
        <v>18</v>
      </c>
      <c r="F15597" s="2" t="s">
        <v>19548</v>
      </c>
      <c r="G15597" s="2">
        <f>INDEX(תוצאות_בחירות,MATCH(C15597,siot!$F$3:$F$1887,0),27)</f>
        <v>1</v>
      </c>
      <c r="H15597" s="2" t="b">
        <f t="shared" si="487"/>
        <v>0</v>
      </c>
      <c r="I15597" s="1"/>
      <c r="J15597" s="1"/>
      <c r="K15597" s="1"/>
    </row>
    <row r="15598" spans="1:11">
      <c r="A15598" s="1" t="s">
        <v>4463</v>
      </c>
      <c r="B15598" s="1" t="s">
        <v>4526</v>
      </c>
      <c r="C15598" s="48" t="str">
        <f t="shared" si="486"/>
        <v>אז קצרין</v>
      </c>
      <c r="D15598" s="1" t="s">
        <v>4525</v>
      </c>
      <c r="E15598" s="1" t="s">
        <v>17</v>
      </c>
      <c r="F15598" s="2">
        <v>1</v>
      </c>
      <c r="G15598" s="2">
        <f>INDEX(תוצאות_בחירות,MATCH(C15598,siot!$F$3:$F$1887,0),27)</f>
        <v>1</v>
      </c>
      <c r="H15598" s="2" t="b">
        <f t="shared" si="487"/>
        <v>1</v>
      </c>
      <c r="I15598" s="1" t="s">
        <v>2</v>
      </c>
      <c r="J15598" s="1" t="s">
        <v>4534</v>
      </c>
      <c r="K15598" s="1"/>
    </row>
    <row r="15599" spans="1:11" hidden="1">
      <c r="A15599" s="1" t="s">
        <v>4463</v>
      </c>
      <c r="B15599" s="1" t="s">
        <v>4526</v>
      </c>
      <c r="C15599" s="48" t="str">
        <f t="shared" si="486"/>
        <v>אז קצרין</v>
      </c>
      <c r="D15599" s="1" t="s">
        <v>4525</v>
      </c>
      <c r="E15599" s="1"/>
      <c r="F15599" s="2">
        <v>2</v>
      </c>
      <c r="G15599" s="2">
        <f>INDEX(תוצאות_בחירות,MATCH(C15599,siot!$F$3:$F$1887,0),27)</f>
        <v>1</v>
      </c>
      <c r="H15599" s="2" t="b">
        <f t="shared" si="487"/>
        <v>0</v>
      </c>
      <c r="I15599" s="1" t="s">
        <v>2</v>
      </c>
      <c r="J15599" s="1" t="s">
        <v>4533</v>
      </c>
      <c r="K15599" s="1"/>
    </row>
    <row r="15600" spans="1:11" hidden="1">
      <c r="A15600" s="1" t="s">
        <v>4463</v>
      </c>
      <c r="B15600" s="1" t="s">
        <v>4526</v>
      </c>
      <c r="C15600" s="48" t="str">
        <f t="shared" si="486"/>
        <v>אז קצרין</v>
      </c>
      <c r="D15600" s="1" t="s">
        <v>4525</v>
      </c>
      <c r="E15600" s="1"/>
      <c r="F15600" s="2">
        <v>3</v>
      </c>
      <c r="G15600" s="2">
        <f>INDEX(תוצאות_בחירות,MATCH(C15600,siot!$F$3:$F$1887,0),27)</f>
        <v>1</v>
      </c>
      <c r="H15600" s="2" t="b">
        <f t="shared" si="487"/>
        <v>0</v>
      </c>
      <c r="I15600" s="1" t="s">
        <v>2</v>
      </c>
      <c r="J15600" s="1" t="s">
        <v>4532</v>
      </c>
      <c r="K15600" s="1"/>
    </row>
    <row r="15601" spans="1:11" hidden="1">
      <c r="A15601" s="1" t="s">
        <v>4463</v>
      </c>
      <c r="B15601" s="1" t="s">
        <v>4526</v>
      </c>
      <c r="C15601" s="48" t="str">
        <f t="shared" si="486"/>
        <v>אז קצרין</v>
      </c>
      <c r="D15601" s="1" t="s">
        <v>4525</v>
      </c>
      <c r="E15601" s="1"/>
      <c r="F15601" s="2">
        <v>4</v>
      </c>
      <c r="G15601" s="2">
        <f>INDEX(תוצאות_בחירות,MATCH(C15601,siot!$F$3:$F$1887,0),27)</f>
        <v>1</v>
      </c>
      <c r="H15601" s="2" t="b">
        <f t="shared" si="487"/>
        <v>0</v>
      </c>
      <c r="I15601" s="1" t="s">
        <v>2</v>
      </c>
      <c r="J15601" s="1" t="s">
        <v>4531</v>
      </c>
      <c r="K15601" s="1"/>
    </row>
    <row r="15602" spans="1:11" hidden="1">
      <c r="A15602" s="1" t="s">
        <v>4463</v>
      </c>
      <c r="B15602" s="1" t="s">
        <v>4526</v>
      </c>
      <c r="C15602" s="48" t="str">
        <f t="shared" si="486"/>
        <v>אז קצרין</v>
      </c>
      <c r="D15602" s="1" t="s">
        <v>4525</v>
      </c>
      <c r="E15602" s="1"/>
      <c r="F15602" s="2">
        <v>5</v>
      </c>
      <c r="G15602" s="2">
        <f>INDEX(תוצאות_בחירות,MATCH(C15602,siot!$F$3:$F$1887,0),27)</f>
        <v>1</v>
      </c>
      <c r="H15602" s="2" t="b">
        <f t="shared" si="487"/>
        <v>0</v>
      </c>
      <c r="I15602" s="1" t="s">
        <v>2</v>
      </c>
      <c r="J15602" s="1" t="s">
        <v>4530</v>
      </c>
      <c r="K15602" s="1"/>
    </row>
    <row r="15603" spans="1:11" hidden="1">
      <c r="A15603" s="1" t="s">
        <v>4463</v>
      </c>
      <c r="B15603" s="1" t="s">
        <v>4526</v>
      </c>
      <c r="C15603" s="48" t="str">
        <f t="shared" si="486"/>
        <v>אז קצרין</v>
      </c>
      <c r="D15603" s="1" t="s">
        <v>4525</v>
      </c>
      <c r="E15603" s="1"/>
      <c r="F15603" s="2">
        <v>6</v>
      </c>
      <c r="G15603" s="2">
        <f>INDEX(תוצאות_בחירות,MATCH(C15603,siot!$F$3:$F$1887,0),27)</f>
        <v>1</v>
      </c>
      <c r="H15603" s="2" t="b">
        <f t="shared" si="487"/>
        <v>0</v>
      </c>
      <c r="I15603" s="1" t="s">
        <v>2</v>
      </c>
      <c r="J15603" s="1" t="s">
        <v>4529</v>
      </c>
      <c r="K15603" s="1"/>
    </row>
    <row r="15604" spans="1:11" hidden="1">
      <c r="A15604" s="1" t="s">
        <v>4463</v>
      </c>
      <c r="B15604" s="1" t="s">
        <v>4526</v>
      </c>
      <c r="C15604" s="48" t="str">
        <f t="shared" si="486"/>
        <v>אז קצרין</v>
      </c>
      <c r="D15604" s="1" t="s">
        <v>4525</v>
      </c>
      <c r="E15604" s="1"/>
      <c r="F15604" s="2">
        <v>7</v>
      </c>
      <c r="G15604" s="2">
        <f>INDEX(תוצאות_בחירות,MATCH(C15604,siot!$F$3:$F$1887,0),27)</f>
        <v>1</v>
      </c>
      <c r="H15604" s="2" t="b">
        <f t="shared" si="487"/>
        <v>0</v>
      </c>
      <c r="I15604" s="1" t="s">
        <v>2</v>
      </c>
      <c r="J15604" s="1" t="s">
        <v>4528</v>
      </c>
      <c r="K15604" s="1"/>
    </row>
    <row r="15605" spans="1:11" hidden="1">
      <c r="A15605" s="1" t="s">
        <v>4463</v>
      </c>
      <c r="B15605" s="1" t="s">
        <v>4526</v>
      </c>
      <c r="C15605" s="48" t="str">
        <f t="shared" si="486"/>
        <v>אז קצרין</v>
      </c>
      <c r="D15605" s="1" t="s">
        <v>4525</v>
      </c>
      <c r="E15605" s="1"/>
      <c r="F15605" s="2">
        <v>8</v>
      </c>
      <c r="G15605" s="2">
        <f>INDEX(תוצאות_בחירות,MATCH(C15605,siot!$F$3:$F$1887,0),27)</f>
        <v>1</v>
      </c>
      <c r="H15605" s="2" t="b">
        <f t="shared" si="487"/>
        <v>0</v>
      </c>
      <c r="I15605" s="1" t="s">
        <v>2</v>
      </c>
      <c r="J15605" s="1" t="s">
        <v>4527</v>
      </c>
      <c r="K15605" s="1"/>
    </row>
    <row r="15606" spans="1:11" hidden="1">
      <c r="A15606" s="1" t="s">
        <v>4463</v>
      </c>
      <c r="B15606" s="1" t="s">
        <v>4526</v>
      </c>
      <c r="C15606" s="48" t="str">
        <f t="shared" si="486"/>
        <v>אז קצרין</v>
      </c>
      <c r="D15606" s="1" t="s">
        <v>4525</v>
      </c>
      <c r="E15606" s="1"/>
      <c r="F15606" s="2">
        <v>9</v>
      </c>
      <c r="G15606" s="2">
        <f>INDEX(תוצאות_בחירות,MATCH(C15606,siot!$F$3:$F$1887,0),27)</f>
        <v>1</v>
      </c>
      <c r="H15606" s="2" t="b">
        <f t="shared" si="487"/>
        <v>0</v>
      </c>
      <c r="I15606" s="1" t="s">
        <v>2</v>
      </c>
      <c r="J15606" s="1" t="s">
        <v>4524</v>
      </c>
      <c r="K15606" s="1"/>
    </row>
    <row r="15607" spans="1:11" hidden="1">
      <c r="A15607" s="1" t="s">
        <v>4463</v>
      </c>
      <c r="B15607" s="1" t="s">
        <v>1194</v>
      </c>
      <c r="C15607" s="48" t="str">
        <f t="shared" si="486"/>
        <v>יד קצרין</v>
      </c>
      <c r="D15607" s="1" t="s">
        <v>4516</v>
      </c>
      <c r="E15607" s="1" t="s">
        <v>18</v>
      </c>
      <c r="F15607" s="2" t="s">
        <v>19548</v>
      </c>
      <c r="G15607" s="2">
        <f>INDEX(תוצאות_בחירות,MATCH(C15607,siot!$F$3:$F$1887,0),27)</f>
        <v>1</v>
      </c>
      <c r="H15607" s="2" t="b">
        <f t="shared" si="487"/>
        <v>0</v>
      </c>
      <c r="I15607" s="1"/>
      <c r="J15607" s="1"/>
      <c r="K15607" s="1"/>
    </row>
    <row r="15608" spans="1:11">
      <c r="A15608" s="1" t="s">
        <v>4463</v>
      </c>
      <c r="B15608" s="1" t="s">
        <v>1194</v>
      </c>
      <c r="C15608" s="48" t="str">
        <f t="shared" si="486"/>
        <v>יד קצרין</v>
      </c>
      <c r="D15608" s="1" t="s">
        <v>4516</v>
      </c>
      <c r="E15608" s="1" t="s">
        <v>17</v>
      </c>
      <c r="F15608" s="2">
        <v>1</v>
      </c>
      <c r="G15608" s="2">
        <f>INDEX(תוצאות_בחירות,MATCH(C15608,siot!$F$3:$F$1887,0),27)</f>
        <v>1</v>
      </c>
      <c r="H15608" s="2" t="b">
        <f t="shared" si="487"/>
        <v>1</v>
      </c>
      <c r="I15608" s="1" t="s">
        <v>2</v>
      </c>
      <c r="J15608" s="1" t="s">
        <v>4523</v>
      </c>
      <c r="K15608" s="1"/>
    </row>
    <row r="15609" spans="1:11" hidden="1">
      <c r="A15609" s="1" t="s">
        <v>4463</v>
      </c>
      <c r="B15609" s="1" t="s">
        <v>1194</v>
      </c>
      <c r="C15609" s="48" t="str">
        <f t="shared" si="486"/>
        <v>יד קצרין</v>
      </c>
      <c r="D15609" s="1" t="s">
        <v>4516</v>
      </c>
      <c r="E15609" s="1"/>
      <c r="F15609" s="2">
        <v>2</v>
      </c>
      <c r="G15609" s="2">
        <f>INDEX(תוצאות_בחירות,MATCH(C15609,siot!$F$3:$F$1887,0),27)</f>
        <v>1</v>
      </c>
      <c r="H15609" s="2" t="b">
        <f t="shared" si="487"/>
        <v>0</v>
      </c>
      <c r="I15609" s="1" t="s">
        <v>2</v>
      </c>
      <c r="J15609" s="1" t="s">
        <v>4522</v>
      </c>
      <c r="K15609" s="1"/>
    </row>
    <row r="15610" spans="1:11" hidden="1">
      <c r="A15610" s="1" t="s">
        <v>4463</v>
      </c>
      <c r="B15610" s="1" t="s">
        <v>1194</v>
      </c>
      <c r="C15610" s="48" t="str">
        <f t="shared" si="486"/>
        <v>יד קצרין</v>
      </c>
      <c r="D15610" s="1" t="s">
        <v>4516</v>
      </c>
      <c r="E15610" s="1"/>
      <c r="F15610" s="2">
        <v>3</v>
      </c>
      <c r="G15610" s="2">
        <f>INDEX(תוצאות_בחירות,MATCH(C15610,siot!$F$3:$F$1887,0),27)</f>
        <v>1</v>
      </c>
      <c r="H15610" s="2" t="b">
        <f t="shared" si="487"/>
        <v>0</v>
      </c>
      <c r="I15610" s="1" t="s">
        <v>2</v>
      </c>
      <c r="J15610" s="1" t="s">
        <v>4521</v>
      </c>
      <c r="K15610" s="1"/>
    </row>
    <row r="15611" spans="1:11" hidden="1">
      <c r="A15611" s="1" t="s">
        <v>4463</v>
      </c>
      <c r="B15611" s="1" t="s">
        <v>1194</v>
      </c>
      <c r="C15611" s="48" t="str">
        <f t="shared" si="486"/>
        <v>יד קצרין</v>
      </c>
      <c r="D15611" s="1" t="s">
        <v>4516</v>
      </c>
      <c r="E15611" s="1"/>
      <c r="F15611" s="2">
        <v>4</v>
      </c>
      <c r="G15611" s="2">
        <f>INDEX(תוצאות_בחירות,MATCH(C15611,siot!$F$3:$F$1887,0),27)</f>
        <v>1</v>
      </c>
      <c r="H15611" s="2" t="b">
        <f t="shared" si="487"/>
        <v>0</v>
      </c>
      <c r="I15611" s="1" t="s">
        <v>2</v>
      </c>
      <c r="J15611" s="1" t="s">
        <v>4520</v>
      </c>
      <c r="K15611" s="1"/>
    </row>
    <row r="15612" spans="1:11" hidden="1">
      <c r="A15612" s="1" t="s">
        <v>4463</v>
      </c>
      <c r="B15612" s="1" t="s">
        <v>1194</v>
      </c>
      <c r="C15612" s="48" t="str">
        <f t="shared" si="486"/>
        <v>יד קצרין</v>
      </c>
      <c r="D15612" s="1" t="s">
        <v>4516</v>
      </c>
      <c r="E15612" s="1"/>
      <c r="F15612" s="2">
        <v>5</v>
      </c>
      <c r="G15612" s="2">
        <f>INDEX(תוצאות_בחירות,MATCH(C15612,siot!$F$3:$F$1887,0),27)</f>
        <v>1</v>
      </c>
      <c r="H15612" s="2" t="b">
        <f t="shared" si="487"/>
        <v>0</v>
      </c>
      <c r="I15612" s="1" t="s">
        <v>2</v>
      </c>
      <c r="J15612" s="1" t="s">
        <v>4519</v>
      </c>
      <c r="K15612" s="1"/>
    </row>
    <row r="15613" spans="1:11" hidden="1">
      <c r="A15613" s="1" t="s">
        <v>4463</v>
      </c>
      <c r="B15613" s="1" t="s">
        <v>1194</v>
      </c>
      <c r="C15613" s="48" t="str">
        <f t="shared" si="486"/>
        <v>יד קצרין</v>
      </c>
      <c r="D15613" s="1" t="s">
        <v>4516</v>
      </c>
      <c r="E15613" s="1"/>
      <c r="F15613" s="2">
        <v>6</v>
      </c>
      <c r="G15613" s="2">
        <f>INDEX(תוצאות_בחירות,MATCH(C15613,siot!$F$3:$F$1887,0),27)</f>
        <v>1</v>
      </c>
      <c r="H15613" s="2" t="b">
        <f t="shared" si="487"/>
        <v>0</v>
      </c>
      <c r="I15613" s="1" t="s">
        <v>2</v>
      </c>
      <c r="J15613" s="1" t="s">
        <v>4518</v>
      </c>
      <c r="K15613" s="1"/>
    </row>
    <row r="15614" spans="1:11" hidden="1">
      <c r="A15614" s="1" t="s">
        <v>4463</v>
      </c>
      <c r="B15614" s="1" t="s">
        <v>1194</v>
      </c>
      <c r="C15614" s="48" t="str">
        <f t="shared" si="486"/>
        <v>יד קצרין</v>
      </c>
      <c r="D15614" s="1" t="s">
        <v>4516</v>
      </c>
      <c r="E15614" s="1"/>
      <c r="F15614" s="2">
        <v>7</v>
      </c>
      <c r="G15614" s="2">
        <f>INDEX(תוצאות_בחירות,MATCH(C15614,siot!$F$3:$F$1887,0),27)</f>
        <v>1</v>
      </c>
      <c r="H15614" s="2" t="b">
        <f t="shared" si="487"/>
        <v>0</v>
      </c>
      <c r="I15614" s="1" t="s">
        <v>2</v>
      </c>
      <c r="J15614" s="1" t="s">
        <v>4517</v>
      </c>
      <c r="K15614" s="1"/>
    </row>
    <row r="15615" spans="1:11" hidden="1">
      <c r="A15615" s="1" t="s">
        <v>4463</v>
      </c>
      <c r="B15615" s="1" t="s">
        <v>1194</v>
      </c>
      <c r="C15615" s="48" t="str">
        <f t="shared" si="486"/>
        <v>יד קצרין</v>
      </c>
      <c r="D15615" s="1" t="s">
        <v>4516</v>
      </c>
      <c r="E15615" s="1"/>
      <c r="F15615" s="2">
        <v>8</v>
      </c>
      <c r="G15615" s="2">
        <f>INDEX(תוצאות_בחירות,MATCH(C15615,siot!$F$3:$F$1887,0),27)</f>
        <v>1</v>
      </c>
      <c r="H15615" s="2" t="b">
        <f t="shared" si="487"/>
        <v>0</v>
      </c>
      <c r="I15615" s="1" t="s">
        <v>2</v>
      </c>
      <c r="J15615" s="1" t="s">
        <v>4515</v>
      </c>
      <c r="K15615" s="1"/>
    </row>
    <row r="15616" spans="1:11" hidden="1">
      <c r="A15616" s="1" t="s">
        <v>4463</v>
      </c>
      <c r="B15616" s="1" t="s">
        <v>2502</v>
      </c>
      <c r="C15616" s="48" t="str">
        <f t="shared" si="486"/>
        <v>כן קצרין</v>
      </c>
      <c r="D15616" s="1" t="s">
        <v>4508</v>
      </c>
      <c r="E15616" s="1" t="s">
        <v>18</v>
      </c>
      <c r="F15616" s="2" t="s">
        <v>19548</v>
      </c>
      <c r="G15616" s="2">
        <f>INDEX(תוצאות_בחירות,MATCH(C15616,siot!$F$3:$F$1887,0),27)</f>
        <v>0</v>
      </c>
      <c r="H15616" s="2" t="b">
        <f t="shared" si="487"/>
        <v>0</v>
      </c>
      <c r="I15616" s="1"/>
      <c r="J15616" s="1"/>
      <c r="K15616" s="1"/>
    </row>
    <row r="15617" spans="1:11" hidden="1">
      <c r="A15617" s="1" t="s">
        <v>4463</v>
      </c>
      <c r="B15617" s="1" t="s">
        <v>2502</v>
      </c>
      <c r="C15617" s="48" t="str">
        <f t="shared" si="486"/>
        <v>כן קצרין</v>
      </c>
      <c r="D15617" s="1" t="s">
        <v>4508</v>
      </c>
      <c r="E15617" s="1" t="s">
        <v>17</v>
      </c>
      <c r="F15617" s="2">
        <v>1</v>
      </c>
      <c r="G15617" s="2">
        <f>INDEX(תוצאות_בחירות,MATCH(C15617,siot!$F$3:$F$1887,0),27)</f>
        <v>0</v>
      </c>
      <c r="H15617" s="2" t="b">
        <f t="shared" si="487"/>
        <v>0</v>
      </c>
      <c r="I15617" s="1" t="s">
        <v>2</v>
      </c>
      <c r="J15617" s="1" t="s">
        <v>4514</v>
      </c>
      <c r="K15617" s="1"/>
    </row>
    <row r="15618" spans="1:11" hidden="1">
      <c r="A15618" s="1" t="s">
        <v>4463</v>
      </c>
      <c r="B15618" s="1" t="s">
        <v>2502</v>
      </c>
      <c r="C15618" s="48" t="str">
        <f t="shared" si="486"/>
        <v>כן קצרין</v>
      </c>
      <c r="D15618" s="1" t="s">
        <v>4508</v>
      </c>
      <c r="E15618" s="1"/>
      <c r="F15618" s="2">
        <v>2</v>
      </c>
      <c r="G15618" s="2">
        <f>INDEX(תוצאות_בחירות,MATCH(C15618,siot!$F$3:$F$1887,0),27)</f>
        <v>0</v>
      </c>
      <c r="H15618" s="2" t="b">
        <f t="shared" si="487"/>
        <v>0</v>
      </c>
      <c r="I15618" s="1" t="s">
        <v>2</v>
      </c>
      <c r="J15618" s="1" t="s">
        <v>4513</v>
      </c>
      <c r="K15618" s="1"/>
    </row>
    <row r="15619" spans="1:11" hidden="1">
      <c r="A15619" s="1" t="s">
        <v>4463</v>
      </c>
      <c r="B15619" s="1" t="s">
        <v>2502</v>
      </c>
      <c r="C15619" s="48" t="str">
        <f t="shared" si="486"/>
        <v>כן קצרין</v>
      </c>
      <c r="D15619" s="1" t="s">
        <v>4508</v>
      </c>
      <c r="E15619" s="1"/>
      <c r="F15619" s="2">
        <v>3</v>
      </c>
      <c r="G15619" s="2">
        <f>INDEX(תוצאות_בחירות,MATCH(C15619,siot!$F$3:$F$1887,0),27)</f>
        <v>0</v>
      </c>
      <c r="H15619" s="2" t="b">
        <f t="shared" si="487"/>
        <v>0</v>
      </c>
      <c r="I15619" s="1" t="s">
        <v>2</v>
      </c>
      <c r="J15619" s="1" t="s">
        <v>4512</v>
      </c>
      <c r="K15619" s="1"/>
    </row>
    <row r="15620" spans="1:11" hidden="1">
      <c r="A15620" s="1" t="s">
        <v>4463</v>
      </c>
      <c r="B15620" s="1" t="s">
        <v>2502</v>
      </c>
      <c r="C15620" s="48" t="str">
        <f t="shared" ref="C15620:C15683" si="488">B15620&amp;" "&amp;A15620</f>
        <v>כן קצרין</v>
      </c>
      <c r="D15620" s="1" t="s">
        <v>4508</v>
      </c>
      <c r="E15620" s="1"/>
      <c r="F15620" s="2">
        <v>4</v>
      </c>
      <c r="G15620" s="2">
        <f>INDEX(תוצאות_בחירות,MATCH(C15620,siot!$F$3:$F$1887,0),27)</f>
        <v>0</v>
      </c>
      <c r="H15620" s="2" t="b">
        <f t="shared" ref="H15620:H15683" si="489">IF(OR(F15620&lt;G15620,G15620=F15620),TRUE,FALSE)</f>
        <v>0</v>
      </c>
      <c r="I15620" s="1" t="s">
        <v>2</v>
      </c>
      <c r="J15620" s="1" t="s">
        <v>4511</v>
      </c>
      <c r="K15620" s="1"/>
    </row>
    <row r="15621" spans="1:11" hidden="1">
      <c r="A15621" s="1" t="s">
        <v>4463</v>
      </c>
      <c r="B15621" s="1" t="s">
        <v>2502</v>
      </c>
      <c r="C15621" s="48" t="str">
        <f t="shared" si="488"/>
        <v>כן קצרין</v>
      </c>
      <c r="D15621" s="1" t="s">
        <v>4508</v>
      </c>
      <c r="E15621" s="1"/>
      <c r="F15621" s="2">
        <v>5</v>
      </c>
      <c r="G15621" s="2">
        <f>INDEX(תוצאות_בחירות,MATCH(C15621,siot!$F$3:$F$1887,0),27)</f>
        <v>0</v>
      </c>
      <c r="H15621" s="2" t="b">
        <f t="shared" si="489"/>
        <v>0</v>
      </c>
      <c r="I15621" s="1" t="s">
        <v>2</v>
      </c>
      <c r="J15621" s="1" t="s">
        <v>4510</v>
      </c>
      <c r="K15621" s="1"/>
    </row>
    <row r="15622" spans="1:11" hidden="1">
      <c r="A15622" s="1" t="s">
        <v>4463</v>
      </c>
      <c r="B15622" s="1" t="s">
        <v>2502</v>
      </c>
      <c r="C15622" s="48" t="str">
        <f t="shared" si="488"/>
        <v>כן קצרין</v>
      </c>
      <c r="D15622" s="1" t="s">
        <v>4508</v>
      </c>
      <c r="E15622" s="1"/>
      <c r="F15622" s="2">
        <v>6</v>
      </c>
      <c r="G15622" s="2">
        <f>INDEX(תוצאות_בחירות,MATCH(C15622,siot!$F$3:$F$1887,0),27)</f>
        <v>0</v>
      </c>
      <c r="H15622" s="2" t="b">
        <f t="shared" si="489"/>
        <v>0</v>
      </c>
      <c r="I15622" s="1" t="s">
        <v>2</v>
      </c>
      <c r="J15622" s="1" t="s">
        <v>4509</v>
      </c>
      <c r="K15622" s="1"/>
    </row>
    <row r="15623" spans="1:11" hidden="1">
      <c r="A15623" s="1" t="s">
        <v>4463</v>
      </c>
      <c r="B15623" s="1" t="s">
        <v>2502</v>
      </c>
      <c r="C15623" s="48" t="str">
        <f t="shared" si="488"/>
        <v>כן קצרין</v>
      </c>
      <c r="D15623" s="1" t="s">
        <v>4508</v>
      </c>
      <c r="E15623" s="1"/>
      <c r="F15623" s="2">
        <v>7</v>
      </c>
      <c r="G15623" s="2">
        <f>INDEX(תוצאות_בחירות,MATCH(C15623,siot!$F$3:$F$1887,0),27)</f>
        <v>0</v>
      </c>
      <c r="H15623" s="2" t="b">
        <f t="shared" si="489"/>
        <v>0</v>
      </c>
      <c r="I15623" s="1" t="s">
        <v>2</v>
      </c>
      <c r="J15623" s="1" t="s">
        <v>4507</v>
      </c>
      <c r="K15623" s="1"/>
    </row>
    <row r="15624" spans="1:11" hidden="1">
      <c r="A15624" s="1" t="s">
        <v>4463</v>
      </c>
      <c r="B15624" s="1" t="s">
        <v>3</v>
      </c>
      <c r="C15624" s="48" t="str">
        <f t="shared" si="488"/>
        <v>ל קצרין</v>
      </c>
      <c r="D15624" s="1" t="s">
        <v>4492</v>
      </c>
      <c r="E15624" s="1" t="s">
        <v>18</v>
      </c>
      <c r="F15624" s="2" t="s">
        <v>19548</v>
      </c>
      <c r="G15624" s="2">
        <f>INDEX(תוצאות_בחירות,MATCH(C15624,siot!$F$3:$F$1887,0),27)</f>
        <v>5</v>
      </c>
      <c r="H15624" s="2" t="b">
        <f t="shared" si="489"/>
        <v>0</v>
      </c>
      <c r="I15624" s="1"/>
      <c r="J15624" s="1"/>
      <c r="K15624" s="1"/>
    </row>
    <row r="15625" spans="1:11">
      <c r="A15625" s="1" t="s">
        <v>4463</v>
      </c>
      <c r="B15625" s="1" t="s">
        <v>3</v>
      </c>
      <c r="C15625" s="48" t="str">
        <f t="shared" si="488"/>
        <v>ל קצרין</v>
      </c>
      <c r="D15625" s="1" t="s">
        <v>4492</v>
      </c>
      <c r="E15625" s="1" t="s">
        <v>17</v>
      </c>
      <c r="F15625" s="2">
        <v>1</v>
      </c>
      <c r="G15625" s="2">
        <f>INDEX(תוצאות_בחירות,MATCH(C15625,siot!$F$3:$F$1887,0),27)</f>
        <v>5</v>
      </c>
      <c r="H15625" s="2" t="b">
        <f t="shared" si="489"/>
        <v>1</v>
      </c>
      <c r="I15625" s="1" t="s">
        <v>2</v>
      </c>
      <c r="J15625" s="1" t="s">
        <v>4506</v>
      </c>
      <c r="K15625" s="1"/>
    </row>
    <row r="15626" spans="1:11">
      <c r="A15626" s="1" t="s">
        <v>4463</v>
      </c>
      <c r="B15626" s="1" t="s">
        <v>3</v>
      </c>
      <c r="C15626" s="48" t="str">
        <f t="shared" si="488"/>
        <v>ל קצרין</v>
      </c>
      <c r="D15626" s="1" t="s">
        <v>4492</v>
      </c>
      <c r="E15626" s="1"/>
      <c r="F15626" s="2">
        <v>2</v>
      </c>
      <c r="G15626" s="2">
        <f>INDEX(תוצאות_בחירות,MATCH(C15626,siot!$F$3:$F$1887,0),27)</f>
        <v>5</v>
      </c>
      <c r="H15626" s="2" t="b">
        <f t="shared" si="489"/>
        <v>1</v>
      </c>
      <c r="I15626" s="1" t="s">
        <v>2</v>
      </c>
      <c r="J15626" s="1" t="s">
        <v>4505</v>
      </c>
      <c r="K15626" s="1"/>
    </row>
    <row r="15627" spans="1:11">
      <c r="A15627" s="1" t="s">
        <v>4463</v>
      </c>
      <c r="B15627" s="1" t="s">
        <v>3</v>
      </c>
      <c r="C15627" s="48" t="str">
        <f t="shared" si="488"/>
        <v>ל קצרין</v>
      </c>
      <c r="D15627" s="1" t="s">
        <v>4492</v>
      </c>
      <c r="E15627" s="1"/>
      <c r="F15627" s="2">
        <v>3</v>
      </c>
      <c r="G15627" s="2">
        <f>INDEX(תוצאות_בחירות,MATCH(C15627,siot!$F$3:$F$1887,0),27)</f>
        <v>5</v>
      </c>
      <c r="H15627" s="2" t="b">
        <f t="shared" si="489"/>
        <v>1</v>
      </c>
      <c r="I15627" s="1" t="s">
        <v>2</v>
      </c>
      <c r="J15627" s="1" t="s">
        <v>4504</v>
      </c>
      <c r="K15627" s="1">
        <v>1</v>
      </c>
    </row>
    <row r="15628" spans="1:11">
      <c r="A15628" s="1" t="s">
        <v>4463</v>
      </c>
      <c r="B15628" s="1" t="s">
        <v>3</v>
      </c>
      <c r="C15628" s="48" t="str">
        <f t="shared" si="488"/>
        <v>ל קצרין</v>
      </c>
      <c r="D15628" s="1" t="s">
        <v>4492</v>
      </c>
      <c r="E15628" s="1"/>
      <c r="F15628" s="2">
        <v>4</v>
      </c>
      <c r="G15628" s="2">
        <f>INDEX(תוצאות_בחירות,MATCH(C15628,siot!$F$3:$F$1887,0),27)</f>
        <v>5</v>
      </c>
      <c r="H15628" s="2" t="b">
        <f t="shared" si="489"/>
        <v>1</v>
      </c>
      <c r="I15628" s="1" t="s">
        <v>2</v>
      </c>
      <c r="J15628" s="1" t="s">
        <v>4503</v>
      </c>
      <c r="K15628" s="1"/>
    </row>
    <row r="15629" spans="1:11">
      <c r="A15629" s="1" t="s">
        <v>4463</v>
      </c>
      <c r="B15629" s="1" t="s">
        <v>3</v>
      </c>
      <c r="C15629" s="48" t="str">
        <f t="shared" si="488"/>
        <v>ל קצרין</v>
      </c>
      <c r="D15629" s="1" t="s">
        <v>4492</v>
      </c>
      <c r="E15629" s="1"/>
      <c r="F15629" s="2">
        <v>5</v>
      </c>
      <c r="G15629" s="2">
        <f>INDEX(תוצאות_בחירות,MATCH(C15629,siot!$F$3:$F$1887,0),27)</f>
        <v>5</v>
      </c>
      <c r="H15629" s="2" t="b">
        <f t="shared" si="489"/>
        <v>1</v>
      </c>
      <c r="I15629" s="1" t="s">
        <v>2</v>
      </c>
      <c r="J15629" s="1" t="s">
        <v>4502</v>
      </c>
      <c r="K15629" s="1"/>
    </row>
    <row r="15630" spans="1:11" hidden="1">
      <c r="A15630" s="1" t="s">
        <v>4463</v>
      </c>
      <c r="B15630" s="1" t="s">
        <v>3</v>
      </c>
      <c r="C15630" s="48" t="str">
        <f t="shared" si="488"/>
        <v>ל קצרין</v>
      </c>
      <c r="D15630" s="1" t="s">
        <v>4492</v>
      </c>
      <c r="E15630" s="1"/>
      <c r="F15630" s="2">
        <v>6</v>
      </c>
      <c r="G15630" s="2">
        <f>INDEX(תוצאות_בחירות,MATCH(C15630,siot!$F$3:$F$1887,0),27)</f>
        <v>5</v>
      </c>
      <c r="H15630" s="2" t="b">
        <f t="shared" si="489"/>
        <v>0</v>
      </c>
      <c r="I15630" s="1" t="s">
        <v>2</v>
      </c>
      <c r="J15630" s="1" t="s">
        <v>4501</v>
      </c>
      <c r="K15630" s="1"/>
    </row>
    <row r="15631" spans="1:11" hidden="1">
      <c r="A15631" s="1" t="s">
        <v>4463</v>
      </c>
      <c r="B15631" s="1" t="s">
        <v>3</v>
      </c>
      <c r="C15631" s="48" t="str">
        <f t="shared" si="488"/>
        <v>ל קצרין</v>
      </c>
      <c r="D15631" s="1" t="s">
        <v>4492</v>
      </c>
      <c r="E15631" s="1"/>
      <c r="F15631" s="2">
        <v>7</v>
      </c>
      <c r="G15631" s="2">
        <f>INDEX(תוצאות_בחירות,MATCH(C15631,siot!$F$3:$F$1887,0),27)</f>
        <v>5</v>
      </c>
      <c r="H15631" s="2" t="b">
        <f t="shared" si="489"/>
        <v>0</v>
      </c>
      <c r="I15631" s="1" t="s">
        <v>2</v>
      </c>
      <c r="J15631" s="1" t="s">
        <v>4500</v>
      </c>
      <c r="K15631" s="1"/>
    </row>
    <row r="15632" spans="1:11" hidden="1">
      <c r="A15632" s="1" t="s">
        <v>4463</v>
      </c>
      <c r="B15632" s="1" t="s">
        <v>3</v>
      </c>
      <c r="C15632" s="48" t="str">
        <f t="shared" si="488"/>
        <v>ל קצרין</v>
      </c>
      <c r="D15632" s="1" t="s">
        <v>4492</v>
      </c>
      <c r="E15632" s="1"/>
      <c r="F15632" s="2">
        <v>8</v>
      </c>
      <c r="G15632" s="2">
        <f>INDEX(תוצאות_בחירות,MATCH(C15632,siot!$F$3:$F$1887,0),27)</f>
        <v>5</v>
      </c>
      <c r="H15632" s="2" t="b">
        <f t="shared" si="489"/>
        <v>0</v>
      </c>
      <c r="I15632" s="1" t="s">
        <v>2</v>
      </c>
      <c r="J15632" s="1" t="s">
        <v>4499</v>
      </c>
      <c r="K15632" s="1"/>
    </row>
    <row r="15633" spans="1:11" hidden="1">
      <c r="A15633" s="1" t="s">
        <v>4463</v>
      </c>
      <c r="B15633" s="1" t="s">
        <v>3</v>
      </c>
      <c r="C15633" s="48" t="str">
        <f t="shared" si="488"/>
        <v>ל קצרין</v>
      </c>
      <c r="D15633" s="1" t="s">
        <v>4492</v>
      </c>
      <c r="E15633" s="1"/>
      <c r="F15633" s="2">
        <v>9</v>
      </c>
      <c r="G15633" s="2">
        <f>INDEX(תוצאות_בחירות,MATCH(C15633,siot!$F$3:$F$1887,0),27)</f>
        <v>5</v>
      </c>
      <c r="H15633" s="2" t="b">
        <f t="shared" si="489"/>
        <v>0</v>
      </c>
      <c r="I15633" s="1" t="s">
        <v>2</v>
      </c>
      <c r="J15633" s="1" t="s">
        <v>4498</v>
      </c>
      <c r="K15633" s="1"/>
    </row>
    <row r="15634" spans="1:11" hidden="1">
      <c r="A15634" s="1" t="s">
        <v>4463</v>
      </c>
      <c r="B15634" s="1" t="s">
        <v>3</v>
      </c>
      <c r="C15634" s="48" t="str">
        <f t="shared" si="488"/>
        <v>ל קצרין</v>
      </c>
      <c r="D15634" s="1" t="s">
        <v>4492</v>
      </c>
      <c r="E15634" s="1"/>
      <c r="F15634" s="2">
        <v>10</v>
      </c>
      <c r="G15634" s="2">
        <f>INDEX(תוצאות_בחירות,MATCH(C15634,siot!$F$3:$F$1887,0),27)</f>
        <v>5</v>
      </c>
      <c r="H15634" s="2" t="b">
        <f t="shared" si="489"/>
        <v>0</v>
      </c>
      <c r="I15634" s="1" t="s">
        <v>2</v>
      </c>
      <c r="J15634" s="1" t="s">
        <v>4497</v>
      </c>
      <c r="K15634" s="1"/>
    </row>
    <row r="15635" spans="1:11" hidden="1">
      <c r="A15635" s="1" t="s">
        <v>4463</v>
      </c>
      <c r="B15635" s="1" t="s">
        <v>3</v>
      </c>
      <c r="C15635" s="48" t="str">
        <f t="shared" si="488"/>
        <v>ל קצרין</v>
      </c>
      <c r="D15635" s="1" t="s">
        <v>4492</v>
      </c>
      <c r="E15635" s="1"/>
      <c r="F15635" s="2">
        <v>11</v>
      </c>
      <c r="G15635" s="2">
        <f>INDEX(תוצאות_בחירות,MATCH(C15635,siot!$F$3:$F$1887,0),27)</f>
        <v>5</v>
      </c>
      <c r="H15635" s="2" t="b">
        <f t="shared" si="489"/>
        <v>0</v>
      </c>
      <c r="I15635" s="1" t="s">
        <v>2</v>
      </c>
      <c r="J15635" s="1" t="s">
        <v>4496</v>
      </c>
      <c r="K15635" s="1"/>
    </row>
    <row r="15636" spans="1:11" hidden="1">
      <c r="A15636" s="1" t="s">
        <v>4463</v>
      </c>
      <c r="B15636" s="1" t="s">
        <v>3</v>
      </c>
      <c r="C15636" s="48" t="str">
        <f t="shared" si="488"/>
        <v>ל קצרין</v>
      </c>
      <c r="D15636" s="1" t="s">
        <v>4492</v>
      </c>
      <c r="E15636" s="1"/>
      <c r="F15636" s="2">
        <v>12</v>
      </c>
      <c r="G15636" s="2">
        <f>INDEX(תוצאות_בחירות,MATCH(C15636,siot!$F$3:$F$1887,0),27)</f>
        <v>5</v>
      </c>
      <c r="H15636" s="2" t="b">
        <f t="shared" si="489"/>
        <v>0</v>
      </c>
      <c r="I15636" s="1" t="s">
        <v>2</v>
      </c>
      <c r="J15636" s="1" t="s">
        <v>4495</v>
      </c>
      <c r="K15636" s="1"/>
    </row>
    <row r="15637" spans="1:11" hidden="1">
      <c r="A15637" s="1" t="s">
        <v>4463</v>
      </c>
      <c r="B15637" s="1" t="s">
        <v>3</v>
      </c>
      <c r="C15637" s="48" t="str">
        <f t="shared" si="488"/>
        <v>ל קצרין</v>
      </c>
      <c r="D15637" s="1" t="s">
        <v>4492</v>
      </c>
      <c r="E15637" s="1"/>
      <c r="F15637" s="2">
        <v>13</v>
      </c>
      <c r="G15637" s="2">
        <f>INDEX(תוצאות_בחירות,MATCH(C15637,siot!$F$3:$F$1887,0),27)</f>
        <v>5</v>
      </c>
      <c r="H15637" s="2" t="b">
        <f t="shared" si="489"/>
        <v>0</v>
      </c>
      <c r="I15637" s="1" t="s">
        <v>2</v>
      </c>
      <c r="J15637" s="1" t="s">
        <v>4494</v>
      </c>
      <c r="K15637" s="1"/>
    </row>
    <row r="15638" spans="1:11" hidden="1">
      <c r="A15638" s="1" t="s">
        <v>4463</v>
      </c>
      <c r="B15638" s="1" t="s">
        <v>3</v>
      </c>
      <c r="C15638" s="48" t="str">
        <f t="shared" si="488"/>
        <v>ל קצרין</v>
      </c>
      <c r="D15638" s="1" t="s">
        <v>4492</v>
      </c>
      <c r="E15638" s="1"/>
      <c r="F15638" s="2">
        <v>14</v>
      </c>
      <c r="G15638" s="2">
        <f>INDEX(תוצאות_בחירות,MATCH(C15638,siot!$F$3:$F$1887,0),27)</f>
        <v>5</v>
      </c>
      <c r="H15638" s="2" t="b">
        <f t="shared" si="489"/>
        <v>0</v>
      </c>
      <c r="I15638" s="1" t="s">
        <v>2</v>
      </c>
      <c r="J15638" s="1" t="s">
        <v>4493</v>
      </c>
      <c r="K15638" s="1"/>
    </row>
    <row r="15639" spans="1:11" hidden="1">
      <c r="A15639" s="1" t="s">
        <v>4463</v>
      </c>
      <c r="B15639" s="1" t="s">
        <v>3</v>
      </c>
      <c r="C15639" s="48" t="str">
        <f t="shared" si="488"/>
        <v>ל קצרין</v>
      </c>
      <c r="D15639" s="1" t="s">
        <v>4492</v>
      </c>
      <c r="E15639" s="1"/>
      <c r="F15639" s="2">
        <v>15</v>
      </c>
      <c r="G15639" s="2">
        <f>INDEX(תוצאות_בחירות,MATCH(C15639,siot!$F$3:$F$1887,0),27)</f>
        <v>5</v>
      </c>
      <c r="H15639" s="2" t="b">
        <f t="shared" si="489"/>
        <v>0</v>
      </c>
      <c r="I15639" s="1" t="s">
        <v>2</v>
      </c>
      <c r="J15639" s="1" t="s">
        <v>4491</v>
      </c>
      <c r="K15639" s="1"/>
    </row>
    <row r="15640" spans="1:11" hidden="1">
      <c r="A15640" s="1" t="s">
        <v>4463</v>
      </c>
      <c r="B15640" s="1" t="s">
        <v>126</v>
      </c>
      <c r="C15640" s="48" t="str">
        <f t="shared" si="488"/>
        <v>מחל קצרין</v>
      </c>
      <c r="D15640" s="1" t="s">
        <v>4487</v>
      </c>
      <c r="E15640" s="1" t="s">
        <v>3</v>
      </c>
      <c r="F15640" s="2" t="s">
        <v>19548</v>
      </c>
      <c r="G15640" s="2">
        <f>INDEX(תוצאות_בחירות,MATCH(C15640,siot!$F$3:$F$1887,0),27)</f>
        <v>1</v>
      </c>
      <c r="H15640" s="2" t="b">
        <f t="shared" si="489"/>
        <v>0</v>
      </c>
      <c r="I15640" s="1"/>
      <c r="J15640" s="1"/>
      <c r="K15640" s="1"/>
    </row>
    <row r="15641" spans="1:11">
      <c r="A15641" s="1" t="s">
        <v>4463</v>
      </c>
      <c r="B15641" s="1" t="s">
        <v>126</v>
      </c>
      <c r="C15641" s="48" t="str">
        <f t="shared" si="488"/>
        <v>מחל קצרין</v>
      </c>
      <c r="D15641" s="1" t="s">
        <v>4487</v>
      </c>
      <c r="E15641" s="1"/>
      <c r="F15641" s="2">
        <v>1</v>
      </c>
      <c r="G15641" s="2">
        <f>INDEX(תוצאות_בחירות,MATCH(C15641,siot!$F$3:$F$1887,0),27)</f>
        <v>1</v>
      </c>
      <c r="H15641" s="2" t="b">
        <f t="shared" si="489"/>
        <v>1</v>
      </c>
      <c r="I15641" s="1" t="s">
        <v>2</v>
      </c>
      <c r="J15641" s="1" t="s">
        <v>4490</v>
      </c>
      <c r="K15641" s="1"/>
    </row>
    <row r="15642" spans="1:11" hidden="1">
      <c r="A15642" s="1" t="s">
        <v>4463</v>
      </c>
      <c r="B15642" s="1" t="s">
        <v>126</v>
      </c>
      <c r="C15642" s="48" t="str">
        <f t="shared" si="488"/>
        <v>מחל קצרין</v>
      </c>
      <c r="D15642" s="1" t="s">
        <v>4487</v>
      </c>
      <c r="E15642" s="1"/>
      <c r="F15642" s="2">
        <v>2</v>
      </c>
      <c r="G15642" s="2">
        <f>INDEX(תוצאות_בחירות,MATCH(C15642,siot!$F$3:$F$1887,0),27)</f>
        <v>1</v>
      </c>
      <c r="H15642" s="2" t="b">
        <f t="shared" si="489"/>
        <v>0</v>
      </c>
      <c r="I15642" s="1" t="s">
        <v>2</v>
      </c>
      <c r="J15642" s="1" t="s">
        <v>4489</v>
      </c>
      <c r="K15642" s="1"/>
    </row>
    <row r="15643" spans="1:11" hidden="1">
      <c r="A15643" s="1" t="s">
        <v>4463</v>
      </c>
      <c r="B15643" s="1" t="s">
        <v>126</v>
      </c>
      <c r="C15643" s="48" t="str">
        <f t="shared" si="488"/>
        <v>מחל קצרין</v>
      </c>
      <c r="D15643" s="1" t="s">
        <v>4487</v>
      </c>
      <c r="E15643" s="1"/>
      <c r="F15643" s="2">
        <v>3</v>
      </c>
      <c r="G15643" s="2">
        <f>INDEX(תוצאות_בחירות,MATCH(C15643,siot!$F$3:$F$1887,0),27)</f>
        <v>1</v>
      </c>
      <c r="H15643" s="2" t="b">
        <f t="shared" si="489"/>
        <v>0</v>
      </c>
      <c r="I15643" s="1" t="s">
        <v>2</v>
      </c>
      <c r="J15643" s="1" t="s">
        <v>227</v>
      </c>
      <c r="K15643" s="1"/>
    </row>
    <row r="15644" spans="1:11" hidden="1">
      <c r="A15644" s="1" t="s">
        <v>4463</v>
      </c>
      <c r="B15644" s="1" t="s">
        <v>126</v>
      </c>
      <c r="C15644" s="48" t="str">
        <f t="shared" si="488"/>
        <v>מחל קצרין</v>
      </c>
      <c r="D15644" s="1" t="s">
        <v>4487</v>
      </c>
      <c r="E15644" s="1"/>
      <c r="F15644" s="2">
        <v>4</v>
      </c>
      <c r="G15644" s="2">
        <f>INDEX(תוצאות_בחירות,MATCH(C15644,siot!$F$3:$F$1887,0),27)</f>
        <v>1</v>
      </c>
      <c r="H15644" s="2" t="b">
        <f t="shared" si="489"/>
        <v>0</v>
      </c>
      <c r="I15644" s="1" t="s">
        <v>2</v>
      </c>
      <c r="J15644" s="1" t="s">
        <v>4488</v>
      </c>
      <c r="K15644" s="1"/>
    </row>
    <row r="15645" spans="1:11" hidden="1">
      <c r="A15645" s="1" t="s">
        <v>4463</v>
      </c>
      <c r="B15645" s="1" t="s">
        <v>126</v>
      </c>
      <c r="C15645" s="48" t="str">
        <f t="shared" si="488"/>
        <v>מחל קצרין</v>
      </c>
      <c r="D15645" s="1" t="s">
        <v>4487</v>
      </c>
      <c r="E15645" s="1"/>
      <c r="F15645" s="2">
        <v>5</v>
      </c>
      <c r="G15645" s="2">
        <f>INDEX(תוצאות_בחירות,MATCH(C15645,siot!$F$3:$F$1887,0),27)</f>
        <v>1</v>
      </c>
      <c r="H15645" s="2" t="b">
        <f t="shared" si="489"/>
        <v>0</v>
      </c>
      <c r="I15645" s="1" t="s">
        <v>2</v>
      </c>
      <c r="J15645" s="1" t="s">
        <v>4486</v>
      </c>
      <c r="K15645" s="1"/>
    </row>
    <row r="15646" spans="1:11" hidden="1">
      <c r="A15646" s="1" t="s">
        <v>4463</v>
      </c>
      <c r="B15646" s="1" t="s">
        <v>108</v>
      </c>
      <c r="C15646" s="48" t="str">
        <f t="shared" si="488"/>
        <v>פה קצרין</v>
      </c>
      <c r="D15646" s="1" t="s">
        <v>4475</v>
      </c>
      <c r="E15646" s="1" t="s">
        <v>18</v>
      </c>
      <c r="F15646" s="2" t="s">
        <v>19548</v>
      </c>
      <c r="G15646" s="2">
        <f>INDEX(תוצאות_בחירות,MATCH(C15646,siot!$F$3:$F$1887,0),27)</f>
        <v>1</v>
      </c>
      <c r="H15646" s="2" t="b">
        <f t="shared" si="489"/>
        <v>0</v>
      </c>
      <c r="I15646" s="1"/>
      <c r="J15646" s="1"/>
      <c r="K15646" s="1"/>
    </row>
    <row r="15647" spans="1:11">
      <c r="A15647" s="1" t="s">
        <v>4463</v>
      </c>
      <c r="B15647" s="1" t="s">
        <v>108</v>
      </c>
      <c r="C15647" s="48" t="str">
        <f t="shared" si="488"/>
        <v>פה קצרין</v>
      </c>
      <c r="D15647" s="1" t="s">
        <v>4475</v>
      </c>
      <c r="E15647" s="1" t="s">
        <v>17</v>
      </c>
      <c r="F15647" s="2">
        <v>1</v>
      </c>
      <c r="G15647" s="2">
        <f>INDEX(תוצאות_בחירות,MATCH(C15647,siot!$F$3:$F$1887,0),27)</f>
        <v>1</v>
      </c>
      <c r="H15647" s="2" t="b">
        <f t="shared" si="489"/>
        <v>1</v>
      </c>
      <c r="I15647" s="1" t="s">
        <v>2</v>
      </c>
      <c r="J15647" s="1" t="s">
        <v>4485</v>
      </c>
      <c r="K15647" s="1"/>
    </row>
    <row r="15648" spans="1:11" hidden="1">
      <c r="A15648" s="1" t="s">
        <v>4463</v>
      </c>
      <c r="B15648" s="1" t="s">
        <v>108</v>
      </c>
      <c r="C15648" s="48" t="str">
        <f t="shared" si="488"/>
        <v>פה קצרין</v>
      </c>
      <c r="D15648" s="1" t="s">
        <v>4475</v>
      </c>
      <c r="E15648" s="1"/>
      <c r="F15648" s="2">
        <v>2</v>
      </c>
      <c r="G15648" s="2">
        <f>INDEX(תוצאות_בחירות,MATCH(C15648,siot!$F$3:$F$1887,0),27)</f>
        <v>1</v>
      </c>
      <c r="H15648" s="2" t="b">
        <f t="shared" si="489"/>
        <v>0</v>
      </c>
      <c r="I15648" s="1" t="s">
        <v>2</v>
      </c>
      <c r="J15648" s="1" t="s">
        <v>4484</v>
      </c>
      <c r="K15648" s="1"/>
    </row>
    <row r="15649" spans="1:11" hidden="1">
      <c r="A15649" s="1" t="s">
        <v>4463</v>
      </c>
      <c r="B15649" s="1" t="s">
        <v>108</v>
      </c>
      <c r="C15649" s="48" t="str">
        <f t="shared" si="488"/>
        <v>פה קצרין</v>
      </c>
      <c r="D15649" s="1" t="s">
        <v>4475</v>
      </c>
      <c r="E15649" s="1"/>
      <c r="F15649" s="2">
        <v>3</v>
      </c>
      <c r="G15649" s="2">
        <f>INDEX(תוצאות_בחירות,MATCH(C15649,siot!$F$3:$F$1887,0),27)</f>
        <v>1</v>
      </c>
      <c r="H15649" s="2" t="b">
        <f t="shared" si="489"/>
        <v>0</v>
      </c>
      <c r="I15649" s="1" t="s">
        <v>2</v>
      </c>
      <c r="J15649" s="1" t="s">
        <v>4483</v>
      </c>
      <c r="K15649" s="1"/>
    </row>
    <row r="15650" spans="1:11" hidden="1">
      <c r="A15650" s="1" t="s">
        <v>4463</v>
      </c>
      <c r="B15650" s="1" t="s">
        <v>108</v>
      </c>
      <c r="C15650" s="48" t="str">
        <f t="shared" si="488"/>
        <v>פה קצרין</v>
      </c>
      <c r="D15650" s="1" t="s">
        <v>4475</v>
      </c>
      <c r="E15650" s="1"/>
      <c r="F15650" s="2">
        <v>4</v>
      </c>
      <c r="G15650" s="2">
        <f>INDEX(תוצאות_בחירות,MATCH(C15650,siot!$F$3:$F$1887,0),27)</f>
        <v>1</v>
      </c>
      <c r="H15650" s="2" t="b">
        <f t="shared" si="489"/>
        <v>0</v>
      </c>
      <c r="I15650" s="1" t="s">
        <v>2</v>
      </c>
      <c r="J15650" s="1" t="s">
        <v>4482</v>
      </c>
      <c r="K15650" s="1"/>
    </row>
    <row r="15651" spans="1:11" hidden="1">
      <c r="A15651" s="1" t="s">
        <v>4463</v>
      </c>
      <c r="B15651" s="1" t="s">
        <v>108</v>
      </c>
      <c r="C15651" s="48" t="str">
        <f t="shared" si="488"/>
        <v>פה קצרין</v>
      </c>
      <c r="D15651" s="1" t="s">
        <v>4475</v>
      </c>
      <c r="E15651" s="1"/>
      <c r="F15651" s="2">
        <v>5</v>
      </c>
      <c r="G15651" s="2">
        <f>INDEX(תוצאות_בחירות,MATCH(C15651,siot!$F$3:$F$1887,0),27)</f>
        <v>1</v>
      </c>
      <c r="H15651" s="2" t="b">
        <f t="shared" si="489"/>
        <v>0</v>
      </c>
      <c r="I15651" s="1" t="s">
        <v>2</v>
      </c>
      <c r="J15651" s="1" t="s">
        <v>4481</v>
      </c>
      <c r="K15651" s="1"/>
    </row>
    <row r="15652" spans="1:11" hidden="1">
      <c r="A15652" s="1" t="s">
        <v>4463</v>
      </c>
      <c r="B15652" s="1" t="s">
        <v>108</v>
      </c>
      <c r="C15652" s="48" t="str">
        <f t="shared" si="488"/>
        <v>פה קצרין</v>
      </c>
      <c r="D15652" s="1" t="s">
        <v>4475</v>
      </c>
      <c r="E15652" s="1"/>
      <c r="F15652" s="2">
        <v>6</v>
      </c>
      <c r="G15652" s="2">
        <f>INDEX(תוצאות_בחירות,MATCH(C15652,siot!$F$3:$F$1887,0),27)</f>
        <v>1</v>
      </c>
      <c r="H15652" s="2" t="b">
        <f t="shared" si="489"/>
        <v>0</v>
      </c>
      <c r="I15652" s="1" t="s">
        <v>2</v>
      </c>
      <c r="J15652" s="1" t="s">
        <v>4480</v>
      </c>
      <c r="K15652" s="1"/>
    </row>
    <row r="15653" spans="1:11" hidden="1">
      <c r="A15653" s="1" t="s">
        <v>4463</v>
      </c>
      <c r="B15653" s="1" t="s">
        <v>108</v>
      </c>
      <c r="C15653" s="48" t="str">
        <f t="shared" si="488"/>
        <v>פה קצרין</v>
      </c>
      <c r="D15653" s="1" t="s">
        <v>4475</v>
      </c>
      <c r="E15653" s="1"/>
      <c r="F15653" s="2">
        <v>7</v>
      </c>
      <c r="G15653" s="2">
        <f>INDEX(תוצאות_בחירות,MATCH(C15653,siot!$F$3:$F$1887,0),27)</f>
        <v>1</v>
      </c>
      <c r="H15653" s="2" t="b">
        <f t="shared" si="489"/>
        <v>0</v>
      </c>
      <c r="I15653" s="1" t="s">
        <v>2</v>
      </c>
      <c r="J15653" s="1" t="s">
        <v>4479</v>
      </c>
      <c r="K15653" s="1"/>
    </row>
    <row r="15654" spans="1:11" hidden="1">
      <c r="A15654" s="1" t="s">
        <v>4463</v>
      </c>
      <c r="B15654" s="1" t="s">
        <v>108</v>
      </c>
      <c r="C15654" s="48" t="str">
        <f t="shared" si="488"/>
        <v>פה קצרין</v>
      </c>
      <c r="D15654" s="1" t="s">
        <v>4475</v>
      </c>
      <c r="E15654" s="1"/>
      <c r="F15654" s="2">
        <v>8</v>
      </c>
      <c r="G15654" s="2">
        <f>INDEX(תוצאות_בחירות,MATCH(C15654,siot!$F$3:$F$1887,0),27)</f>
        <v>1</v>
      </c>
      <c r="H15654" s="2" t="b">
        <f t="shared" si="489"/>
        <v>0</v>
      </c>
      <c r="I15654" s="1" t="s">
        <v>2</v>
      </c>
      <c r="J15654" s="1" t="s">
        <v>4478</v>
      </c>
      <c r="K15654" s="1"/>
    </row>
    <row r="15655" spans="1:11" hidden="1">
      <c r="A15655" s="1" t="s">
        <v>4463</v>
      </c>
      <c r="B15655" s="1" t="s">
        <v>108</v>
      </c>
      <c r="C15655" s="48" t="str">
        <f t="shared" si="488"/>
        <v>פה קצרין</v>
      </c>
      <c r="D15655" s="1" t="s">
        <v>4475</v>
      </c>
      <c r="E15655" s="1"/>
      <c r="F15655" s="2">
        <v>9</v>
      </c>
      <c r="G15655" s="2">
        <f>INDEX(תוצאות_בחירות,MATCH(C15655,siot!$F$3:$F$1887,0),27)</f>
        <v>1</v>
      </c>
      <c r="H15655" s="2" t="b">
        <f t="shared" si="489"/>
        <v>0</v>
      </c>
      <c r="I15655" s="1" t="s">
        <v>2</v>
      </c>
      <c r="J15655" s="1" t="s">
        <v>4477</v>
      </c>
      <c r="K15655" s="1"/>
    </row>
    <row r="15656" spans="1:11" hidden="1">
      <c r="A15656" s="1" t="s">
        <v>4463</v>
      </c>
      <c r="B15656" s="1" t="s">
        <v>108</v>
      </c>
      <c r="C15656" s="48" t="str">
        <f t="shared" si="488"/>
        <v>פה קצרין</v>
      </c>
      <c r="D15656" s="1" t="s">
        <v>4475</v>
      </c>
      <c r="E15656" s="1"/>
      <c r="F15656" s="2">
        <v>10</v>
      </c>
      <c r="G15656" s="2">
        <f>INDEX(תוצאות_בחירות,MATCH(C15656,siot!$F$3:$F$1887,0),27)</f>
        <v>1</v>
      </c>
      <c r="H15656" s="2" t="b">
        <f t="shared" si="489"/>
        <v>0</v>
      </c>
      <c r="I15656" s="1" t="s">
        <v>2</v>
      </c>
      <c r="J15656" s="1" t="s">
        <v>4476</v>
      </c>
      <c r="K15656" s="1"/>
    </row>
    <row r="15657" spans="1:11" hidden="1">
      <c r="A15657" s="1" t="s">
        <v>4463</v>
      </c>
      <c r="B15657" s="1" t="s">
        <v>108</v>
      </c>
      <c r="C15657" s="48" t="str">
        <f t="shared" si="488"/>
        <v>פה קצרין</v>
      </c>
      <c r="D15657" s="1" t="s">
        <v>4475</v>
      </c>
      <c r="E15657" s="1"/>
      <c r="F15657" s="2">
        <v>11</v>
      </c>
      <c r="G15657" s="2">
        <f>INDEX(תוצאות_בחירות,MATCH(C15657,siot!$F$3:$F$1887,0),27)</f>
        <v>1</v>
      </c>
      <c r="H15657" s="2" t="b">
        <f t="shared" si="489"/>
        <v>0</v>
      </c>
      <c r="I15657" s="1" t="s">
        <v>2</v>
      </c>
      <c r="J15657" s="1" t="s">
        <v>4474</v>
      </c>
      <c r="K15657" s="1"/>
    </row>
    <row r="15658" spans="1:11" hidden="1">
      <c r="A15658" s="1" t="s">
        <v>4463</v>
      </c>
      <c r="B15658" s="1" t="s">
        <v>259</v>
      </c>
      <c r="C15658" s="48" t="str">
        <f t="shared" si="488"/>
        <v>ק קצרין</v>
      </c>
      <c r="D15658" s="1" t="s">
        <v>4462</v>
      </c>
      <c r="E15658" s="1" t="s">
        <v>3</v>
      </c>
      <c r="F15658" s="2" t="s">
        <v>19548</v>
      </c>
      <c r="G15658" s="2">
        <f>INDEX(תוצאות_בחירות,MATCH(C15658,siot!$F$3:$F$1887,0),27)</f>
        <v>1</v>
      </c>
      <c r="H15658" s="2" t="b">
        <f t="shared" si="489"/>
        <v>0</v>
      </c>
      <c r="I15658" s="1"/>
      <c r="J15658" s="1"/>
      <c r="K15658" s="1"/>
    </row>
    <row r="15659" spans="1:11">
      <c r="A15659" s="1" t="s">
        <v>4463</v>
      </c>
      <c r="B15659" s="1" t="s">
        <v>259</v>
      </c>
      <c r="C15659" s="48" t="str">
        <f t="shared" si="488"/>
        <v>ק קצרין</v>
      </c>
      <c r="D15659" s="1" t="s">
        <v>4462</v>
      </c>
      <c r="E15659" s="1"/>
      <c r="F15659" s="2">
        <v>1</v>
      </c>
      <c r="G15659" s="2">
        <f>INDEX(תוצאות_בחירות,MATCH(C15659,siot!$F$3:$F$1887,0),27)</f>
        <v>1</v>
      </c>
      <c r="H15659" s="2" t="b">
        <f t="shared" si="489"/>
        <v>1</v>
      </c>
      <c r="I15659" s="1" t="s">
        <v>2</v>
      </c>
      <c r="J15659" s="1" t="s">
        <v>4473</v>
      </c>
      <c r="K15659" s="1">
        <v>1</v>
      </c>
    </row>
    <row r="15660" spans="1:11" hidden="1">
      <c r="A15660" s="1" t="s">
        <v>4463</v>
      </c>
      <c r="B15660" s="1" t="s">
        <v>259</v>
      </c>
      <c r="C15660" s="48" t="str">
        <f t="shared" si="488"/>
        <v>ק קצרין</v>
      </c>
      <c r="D15660" s="1" t="s">
        <v>4462</v>
      </c>
      <c r="E15660" s="1"/>
      <c r="F15660" s="2">
        <v>2</v>
      </c>
      <c r="G15660" s="2">
        <f>INDEX(תוצאות_בחירות,MATCH(C15660,siot!$F$3:$F$1887,0),27)</f>
        <v>1</v>
      </c>
      <c r="H15660" s="2" t="b">
        <f t="shared" si="489"/>
        <v>0</v>
      </c>
      <c r="I15660" s="1" t="s">
        <v>2</v>
      </c>
      <c r="J15660" s="1" t="s">
        <v>4472</v>
      </c>
      <c r="K15660" s="1"/>
    </row>
    <row r="15661" spans="1:11" hidden="1">
      <c r="A15661" s="1" t="s">
        <v>4463</v>
      </c>
      <c r="B15661" s="1" t="s">
        <v>259</v>
      </c>
      <c r="C15661" s="48" t="str">
        <f t="shared" si="488"/>
        <v>ק קצרין</v>
      </c>
      <c r="D15661" s="1" t="s">
        <v>4462</v>
      </c>
      <c r="E15661" s="1"/>
      <c r="F15661" s="2">
        <v>3</v>
      </c>
      <c r="G15661" s="2">
        <f>INDEX(תוצאות_בחירות,MATCH(C15661,siot!$F$3:$F$1887,0),27)</f>
        <v>1</v>
      </c>
      <c r="H15661" s="2" t="b">
        <f t="shared" si="489"/>
        <v>0</v>
      </c>
      <c r="I15661" s="1" t="s">
        <v>2</v>
      </c>
      <c r="J15661" s="1" t="s">
        <v>4471</v>
      </c>
      <c r="K15661" s="1"/>
    </row>
    <row r="15662" spans="1:11" hidden="1">
      <c r="A15662" s="1" t="s">
        <v>4463</v>
      </c>
      <c r="B15662" s="1" t="s">
        <v>259</v>
      </c>
      <c r="C15662" s="48" t="str">
        <f t="shared" si="488"/>
        <v>ק קצרין</v>
      </c>
      <c r="D15662" s="1" t="s">
        <v>4462</v>
      </c>
      <c r="E15662" s="1"/>
      <c r="F15662" s="2">
        <v>4</v>
      </c>
      <c r="G15662" s="2">
        <f>INDEX(תוצאות_בחירות,MATCH(C15662,siot!$F$3:$F$1887,0),27)</f>
        <v>1</v>
      </c>
      <c r="H15662" s="2" t="b">
        <f t="shared" si="489"/>
        <v>0</v>
      </c>
      <c r="I15662" s="1" t="s">
        <v>2</v>
      </c>
      <c r="J15662" s="1" t="s">
        <v>4470</v>
      </c>
      <c r="K15662" s="1"/>
    </row>
    <row r="15663" spans="1:11" hidden="1">
      <c r="A15663" s="1" t="s">
        <v>4463</v>
      </c>
      <c r="B15663" s="1" t="s">
        <v>259</v>
      </c>
      <c r="C15663" s="48" t="str">
        <f t="shared" si="488"/>
        <v>ק קצרין</v>
      </c>
      <c r="D15663" s="1" t="s">
        <v>4462</v>
      </c>
      <c r="E15663" s="1"/>
      <c r="F15663" s="2">
        <v>5</v>
      </c>
      <c r="G15663" s="2">
        <f>INDEX(תוצאות_בחירות,MATCH(C15663,siot!$F$3:$F$1887,0),27)</f>
        <v>1</v>
      </c>
      <c r="H15663" s="2" t="b">
        <f t="shared" si="489"/>
        <v>0</v>
      </c>
      <c r="I15663" s="1" t="s">
        <v>2</v>
      </c>
      <c r="J15663" s="1" t="s">
        <v>4469</v>
      </c>
      <c r="K15663" s="1"/>
    </row>
    <row r="15664" spans="1:11" hidden="1">
      <c r="A15664" s="1" t="s">
        <v>4463</v>
      </c>
      <c r="B15664" s="1" t="s">
        <v>259</v>
      </c>
      <c r="C15664" s="48" t="str">
        <f t="shared" si="488"/>
        <v>ק קצרין</v>
      </c>
      <c r="D15664" s="1" t="s">
        <v>4462</v>
      </c>
      <c r="E15664" s="1"/>
      <c r="F15664" s="2">
        <v>6</v>
      </c>
      <c r="G15664" s="2">
        <f>INDEX(תוצאות_בחירות,MATCH(C15664,siot!$F$3:$F$1887,0),27)</f>
        <v>1</v>
      </c>
      <c r="H15664" s="2" t="b">
        <f t="shared" si="489"/>
        <v>0</v>
      </c>
      <c r="I15664" s="1" t="s">
        <v>2</v>
      </c>
      <c r="J15664" s="1" t="s">
        <v>4468</v>
      </c>
      <c r="K15664" s="1"/>
    </row>
    <row r="15665" spans="1:11" hidden="1">
      <c r="A15665" s="1" t="s">
        <v>4463</v>
      </c>
      <c r="B15665" s="1" t="s">
        <v>259</v>
      </c>
      <c r="C15665" s="48" t="str">
        <f t="shared" si="488"/>
        <v>ק קצרין</v>
      </c>
      <c r="D15665" s="1" t="s">
        <v>4462</v>
      </c>
      <c r="E15665" s="1"/>
      <c r="F15665" s="2">
        <v>7</v>
      </c>
      <c r="G15665" s="2">
        <f>INDEX(תוצאות_בחירות,MATCH(C15665,siot!$F$3:$F$1887,0),27)</f>
        <v>1</v>
      </c>
      <c r="H15665" s="2" t="b">
        <f t="shared" si="489"/>
        <v>0</v>
      </c>
      <c r="I15665" s="1" t="s">
        <v>2</v>
      </c>
      <c r="J15665" s="1" t="s">
        <v>4467</v>
      </c>
      <c r="K15665" s="1"/>
    </row>
    <row r="15666" spans="1:11" hidden="1">
      <c r="A15666" s="1" t="s">
        <v>4463</v>
      </c>
      <c r="B15666" s="1" t="s">
        <v>259</v>
      </c>
      <c r="C15666" s="48" t="str">
        <f t="shared" si="488"/>
        <v>ק קצרין</v>
      </c>
      <c r="D15666" s="1" t="s">
        <v>4462</v>
      </c>
      <c r="E15666" s="1"/>
      <c r="F15666" s="2">
        <v>8</v>
      </c>
      <c r="G15666" s="2">
        <f>INDEX(תוצאות_בחירות,MATCH(C15666,siot!$F$3:$F$1887,0),27)</f>
        <v>1</v>
      </c>
      <c r="H15666" s="2" t="b">
        <f t="shared" si="489"/>
        <v>0</v>
      </c>
      <c r="I15666" s="1" t="s">
        <v>2</v>
      </c>
      <c r="J15666" s="1" t="s">
        <v>4466</v>
      </c>
      <c r="K15666" s="1"/>
    </row>
    <row r="15667" spans="1:11" hidden="1">
      <c r="A15667" s="1" t="s">
        <v>4463</v>
      </c>
      <c r="B15667" s="1" t="s">
        <v>259</v>
      </c>
      <c r="C15667" s="48" t="str">
        <f t="shared" si="488"/>
        <v>ק קצרין</v>
      </c>
      <c r="D15667" s="1" t="s">
        <v>4462</v>
      </c>
      <c r="E15667" s="1"/>
      <c r="F15667" s="2">
        <v>9</v>
      </c>
      <c r="G15667" s="2">
        <f>INDEX(תוצאות_בחירות,MATCH(C15667,siot!$F$3:$F$1887,0),27)</f>
        <v>1</v>
      </c>
      <c r="H15667" s="2" t="b">
        <f t="shared" si="489"/>
        <v>0</v>
      </c>
      <c r="I15667" s="1" t="s">
        <v>2</v>
      </c>
      <c r="J15667" s="1" t="s">
        <v>4465</v>
      </c>
      <c r="K15667" s="1"/>
    </row>
    <row r="15668" spans="1:11" hidden="1">
      <c r="A15668" s="1" t="s">
        <v>4463</v>
      </c>
      <c r="B15668" s="1" t="s">
        <v>259</v>
      </c>
      <c r="C15668" s="48" t="str">
        <f t="shared" si="488"/>
        <v>ק קצרין</v>
      </c>
      <c r="D15668" s="1" t="s">
        <v>4462</v>
      </c>
      <c r="E15668" s="1"/>
      <c r="F15668" s="2">
        <v>10</v>
      </c>
      <c r="G15668" s="2">
        <f>INDEX(תוצאות_בחירות,MATCH(C15668,siot!$F$3:$F$1887,0),27)</f>
        <v>1</v>
      </c>
      <c r="H15668" s="2" t="b">
        <f t="shared" si="489"/>
        <v>0</v>
      </c>
      <c r="I15668" s="1" t="s">
        <v>2</v>
      </c>
      <c r="J15668" s="1" t="s">
        <v>4464</v>
      </c>
      <c r="K15668" s="1"/>
    </row>
    <row r="15669" spans="1:11" hidden="1">
      <c r="A15669" s="1" t="s">
        <v>4463</v>
      </c>
      <c r="B15669" s="1" t="s">
        <v>259</v>
      </c>
      <c r="C15669" s="48" t="str">
        <f t="shared" si="488"/>
        <v>ק קצרין</v>
      </c>
      <c r="D15669" s="1" t="s">
        <v>4462</v>
      </c>
      <c r="E15669" s="1"/>
      <c r="F15669" s="2">
        <v>11</v>
      </c>
      <c r="G15669" s="2">
        <f>INDEX(תוצאות_בחירות,MATCH(C15669,siot!$F$3:$F$1887,0),27)</f>
        <v>1</v>
      </c>
      <c r="H15669" s="2" t="b">
        <f t="shared" si="489"/>
        <v>0</v>
      </c>
      <c r="I15669" s="1" t="s">
        <v>2</v>
      </c>
      <c r="J15669" s="1" t="s">
        <v>4461</v>
      </c>
      <c r="K15669" s="1"/>
    </row>
    <row r="15670" spans="1:11" hidden="1">
      <c r="A15670" s="1" t="s">
        <v>4344</v>
      </c>
      <c r="B15670" s="1" t="s">
        <v>573</v>
      </c>
      <c r="C15670" s="48" t="str">
        <f t="shared" si="488"/>
        <v>זך קרית אונו</v>
      </c>
      <c r="D15670" s="1" t="s">
        <v>4455</v>
      </c>
      <c r="E15670" s="1" t="s">
        <v>18</v>
      </c>
      <c r="F15670" s="2" t="s">
        <v>19548</v>
      </c>
      <c r="G15670" s="2">
        <f>INDEX(תוצאות_בחירות,MATCH(C15670,siot!$F$3:$F$1887,0),27)</f>
        <v>0</v>
      </c>
      <c r="H15670" s="2" t="b">
        <f t="shared" si="489"/>
        <v>0</v>
      </c>
      <c r="I15670" s="1"/>
      <c r="J15670" s="1"/>
      <c r="K15670" s="1"/>
    </row>
    <row r="15671" spans="1:11" hidden="1">
      <c r="A15671" s="1" t="s">
        <v>4344</v>
      </c>
      <c r="B15671" s="1" t="s">
        <v>573</v>
      </c>
      <c r="C15671" s="48" t="str">
        <f t="shared" si="488"/>
        <v>זך קרית אונו</v>
      </c>
      <c r="D15671" s="1" t="s">
        <v>4455</v>
      </c>
      <c r="E15671" s="1" t="s">
        <v>17</v>
      </c>
      <c r="F15671" s="2">
        <v>1</v>
      </c>
      <c r="G15671" s="2">
        <f>INDEX(תוצאות_בחירות,MATCH(C15671,siot!$F$3:$F$1887,0),27)</f>
        <v>0</v>
      </c>
      <c r="H15671" s="2" t="b">
        <f t="shared" si="489"/>
        <v>0</v>
      </c>
      <c r="I15671" s="1" t="s">
        <v>2</v>
      </c>
      <c r="J15671" s="1" t="s">
        <v>4460</v>
      </c>
      <c r="K15671" s="1"/>
    </row>
    <row r="15672" spans="1:11" hidden="1">
      <c r="A15672" s="1" t="s">
        <v>4344</v>
      </c>
      <c r="B15672" s="1" t="s">
        <v>573</v>
      </c>
      <c r="C15672" s="48" t="str">
        <f t="shared" si="488"/>
        <v>זך קרית אונו</v>
      </c>
      <c r="D15672" s="1" t="s">
        <v>4455</v>
      </c>
      <c r="E15672" s="1"/>
      <c r="F15672" s="2">
        <v>2</v>
      </c>
      <c r="G15672" s="2">
        <f>INDEX(תוצאות_בחירות,MATCH(C15672,siot!$F$3:$F$1887,0),27)</f>
        <v>0</v>
      </c>
      <c r="H15672" s="2" t="b">
        <f t="shared" si="489"/>
        <v>0</v>
      </c>
      <c r="I15672" s="1" t="s">
        <v>2</v>
      </c>
      <c r="J15672" s="1" t="s">
        <v>4459</v>
      </c>
      <c r="K15672" s="1"/>
    </row>
    <row r="15673" spans="1:11" hidden="1">
      <c r="A15673" s="1" t="s">
        <v>4344</v>
      </c>
      <c r="B15673" s="1" t="s">
        <v>573</v>
      </c>
      <c r="C15673" s="48" t="str">
        <f t="shared" si="488"/>
        <v>זך קרית אונו</v>
      </c>
      <c r="D15673" s="1" t="s">
        <v>4455</v>
      </c>
      <c r="E15673" s="1"/>
      <c r="F15673" s="2">
        <v>3</v>
      </c>
      <c r="G15673" s="2">
        <f>INDEX(תוצאות_בחירות,MATCH(C15673,siot!$F$3:$F$1887,0),27)</f>
        <v>0</v>
      </c>
      <c r="H15673" s="2" t="b">
        <f t="shared" si="489"/>
        <v>0</v>
      </c>
      <c r="I15673" s="1" t="s">
        <v>2</v>
      </c>
      <c r="J15673" s="1" t="s">
        <v>4458</v>
      </c>
      <c r="K15673" s="1"/>
    </row>
    <row r="15674" spans="1:11" hidden="1">
      <c r="A15674" s="1" t="s">
        <v>4344</v>
      </c>
      <c r="B15674" s="1" t="s">
        <v>573</v>
      </c>
      <c r="C15674" s="48" t="str">
        <f t="shared" si="488"/>
        <v>זך קרית אונו</v>
      </c>
      <c r="D15674" s="1" t="s">
        <v>4455</v>
      </c>
      <c r="E15674" s="1"/>
      <c r="F15674" s="2">
        <v>4</v>
      </c>
      <c r="G15674" s="2">
        <f>INDEX(תוצאות_בחירות,MATCH(C15674,siot!$F$3:$F$1887,0),27)</f>
        <v>0</v>
      </c>
      <c r="H15674" s="2" t="b">
        <f t="shared" si="489"/>
        <v>0</v>
      </c>
      <c r="I15674" s="1" t="s">
        <v>2</v>
      </c>
      <c r="J15674" s="1" t="s">
        <v>4457</v>
      </c>
      <c r="K15674" s="1"/>
    </row>
    <row r="15675" spans="1:11" hidden="1">
      <c r="A15675" s="1" t="s">
        <v>4344</v>
      </c>
      <c r="B15675" s="1" t="s">
        <v>573</v>
      </c>
      <c r="C15675" s="48" t="str">
        <f t="shared" si="488"/>
        <v>זך קרית אונו</v>
      </c>
      <c r="D15675" s="1" t="s">
        <v>4455</v>
      </c>
      <c r="E15675" s="1"/>
      <c r="F15675" s="2">
        <v>5</v>
      </c>
      <c r="G15675" s="2">
        <f>INDEX(תוצאות_בחירות,MATCH(C15675,siot!$F$3:$F$1887,0),27)</f>
        <v>0</v>
      </c>
      <c r="H15675" s="2" t="b">
        <f t="shared" si="489"/>
        <v>0</v>
      </c>
      <c r="I15675" s="1" t="s">
        <v>2</v>
      </c>
      <c r="J15675" s="1" t="s">
        <v>4456</v>
      </c>
      <c r="K15675" s="1"/>
    </row>
    <row r="15676" spans="1:11" hidden="1">
      <c r="A15676" s="1" t="s">
        <v>4344</v>
      </c>
      <c r="B15676" s="1" t="s">
        <v>573</v>
      </c>
      <c r="C15676" s="48" t="str">
        <f t="shared" si="488"/>
        <v>זך קרית אונו</v>
      </c>
      <c r="D15676" s="1" t="s">
        <v>4455</v>
      </c>
      <c r="E15676" s="1"/>
      <c r="F15676" s="2">
        <v>6</v>
      </c>
      <c r="G15676" s="2">
        <f>INDEX(תוצאות_בחירות,MATCH(C15676,siot!$F$3:$F$1887,0),27)</f>
        <v>0</v>
      </c>
      <c r="H15676" s="2" t="b">
        <f t="shared" si="489"/>
        <v>0</v>
      </c>
      <c r="I15676" s="1" t="s">
        <v>2</v>
      </c>
      <c r="J15676" s="1" t="s">
        <v>4454</v>
      </c>
      <c r="K15676" s="1"/>
    </row>
    <row r="15677" spans="1:11" hidden="1">
      <c r="A15677" s="1" t="s">
        <v>4344</v>
      </c>
      <c r="B15677" s="1" t="s">
        <v>1007</v>
      </c>
      <c r="C15677" s="48" t="str">
        <f t="shared" si="488"/>
        <v>טב קרית אונו</v>
      </c>
      <c r="D15677" s="1" t="s">
        <v>4446</v>
      </c>
      <c r="E15677" s="1" t="s">
        <v>3</v>
      </c>
      <c r="F15677" s="2" t="s">
        <v>19548</v>
      </c>
      <c r="G15677" s="2">
        <f>INDEX(תוצאות_בחירות,MATCH(C15677,siot!$F$3:$F$1887,0),27)</f>
        <v>0</v>
      </c>
      <c r="H15677" s="2" t="b">
        <f t="shared" si="489"/>
        <v>0</v>
      </c>
      <c r="I15677" s="1"/>
      <c r="J15677" s="1"/>
      <c r="K15677" s="1"/>
    </row>
    <row r="15678" spans="1:11" hidden="1">
      <c r="A15678" s="1" t="s">
        <v>4344</v>
      </c>
      <c r="B15678" s="1" t="s">
        <v>1007</v>
      </c>
      <c r="C15678" s="48" t="str">
        <f t="shared" si="488"/>
        <v>טב קרית אונו</v>
      </c>
      <c r="D15678" s="1" t="s">
        <v>4446</v>
      </c>
      <c r="E15678" s="1"/>
      <c r="F15678" s="2">
        <v>1</v>
      </c>
      <c r="G15678" s="2">
        <f>INDEX(תוצאות_בחירות,MATCH(C15678,siot!$F$3:$F$1887,0),27)</f>
        <v>0</v>
      </c>
      <c r="H15678" s="2" t="b">
        <f t="shared" si="489"/>
        <v>0</v>
      </c>
      <c r="I15678" s="1" t="s">
        <v>2</v>
      </c>
      <c r="J15678" s="1" t="s">
        <v>4453</v>
      </c>
      <c r="K15678" s="1"/>
    </row>
    <row r="15679" spans="1:11" hidden="1">
      <c r="A15679" s="1" t="s">
        <v>4344</v>
      </c>
      <c r="B15679" s="1" t="s">
        <v>1007</v>
      </c>
      <c r="C15679" s="48" t="str">
        <f t="shared" si="488"/>
        <v>טב קרית אונו</v>
      </c>
      <c r="D15679" s="1" t="s">
        <v>4446</v>
      </c>
      <c r="E15679" s="1"/>
      <c r="F15679" s="2">
        <v>2</v>
      </c>
      <c r="G15679" s="2">
        <f>INDEX(תוצאות_בחירות,MATCH(C15679,siot!$F$3:$F$1887,0),27)</f>
        <v>0</v>
      </c>
      <c r="H15679" s="2" t="b">
        <f t="shared" si="489"/>
        <v>0</v>
      </c>
      <c r="I15679" s="1" t="s">
        <v>2</v>
      </c>
      <c r="J15679" s="1" t="s">
        <v>4452</v>
      </c>
      <c r="K15679" s="1"/>
    </row>
    <row r="15680" spans="1:11" hidden="1">
      <c r="A15680" s="1" t="s">
        <v>4344</v>
      </c>
      <c r="B15680" s="1" t="s">
        <v>1007</v>
      </c>
      <c r="C15680" s="48" t="str">
        <f t="shared" si="488"/>
        <v>טב קרית אונו</v>
      </c>
      <c r="D15680" s="1" t="s">
        <v>4446</v>
      </c>
      <c r="E15680" s="1"/>
      <c r="F15680" s="2">
        <v>3</v>
      </c>
      <c r="G15680" s="2">
        <f>INDEX(תוצאות_בחירות,MATCH(C15680,siot!$F$3:$F$1887,0),27)</f>
        <v>0</v>
      </c>
      <c r="H15680" s="2" t="b">
        <f t="shared" si="489"/>
        <v>0</v>
      </c>
      <c r="I15680" s="1" t="s">
        <v>2</v>
      </c>
      <c r="J15680" s="1" t="s">
        <v>4451</v>
      </c>
      <c r="K15680" s="1"/>
    </row>
    <row r="15681" spans="1:11" hidden="1">
      <c r="A15681" s="1" t="s">
        <v>4344</v>
      </c>
      <c r="B15681" s="1" t="s">
        <v>1007</v>
      </c>
      <c r="C15681" s="48" t="str">
        <f t="shared" si="488"/>
        <v>טב קרית אונו</v>
      </c>
      <c r="D15681" s="1" t="s">
        <v>4446</v>
      </c>
      <c r="E15681" s="1"/>
      <c r="F15681" s="2">
        <v>4</v>
      </c>
      <c r="G15681" s="2">
        <f>INDEX(תוצאות_בחירות,MATCH(C15681,siot!$F$3:$F$1887,0),27)</f>
        <v>0</v>
      </c>
      <c r="H15681" s="2" t="b">
        <f t="shared" si="489"/>
        <v>0</v>
      </c>
      <c r="I15681" s="1" t="s">
        <v>2</v>
      </c>
      <c r="J15681" s="1" t="s">
        <v>4450</v>
      </c>
      <c r="K15681" s="1"/>
    </row>
    <row r="15682" spans="1:11" hidden="1">
      <c r="A15682" s="1" t="s">
        <v>4344</v>
      </c>
      <c r="B15682" s="1" t="s">
        <v>1007</v>
      </c>
      <c r="C15682" s="48" t="str">
        <f t="shared" si="488"/>
        <v>טב קרית אונו</v>
      </c>
      <c r="D15682" s="1" t="s">
        <v>4446</v>
      </c>
      <c r="E15682" s="1"/>
      <c r="F15682" s="2">
        <v>5</v>
      </c>
      <c r="G15682" s="2">
        <f>INDEX(תוצאות_בחירות,MATCH(C15682,siot!$F$3:$F$1887,0),27)</f>
        <v>0</v>
      </c>
      <c r="H15682" s="2" t="b">
        <f t="shared" si="489"/>
        <v>0</v>
      </c>
      <c r="I15682" s="1" t="s">
        <v>2</v>
      </c>
      <c r="J15682" s="1" t="s">
        <v>4449</v>
      </c>
      <c r="K15682" s="1"/>
    </row>
    <row r="15683" spans="1:11" hidden="1">
      <c r="A15683" s="1" t="s">
        <v>4344</v>
      </c>
      <c r="B15683" s="1" t="s">
        <v>1007</v>
      </c>
      <c r="C15683" s="48" t="str">
        <f t="shared" si="488"/>
        <v>טב קרית אונו</v>
      </c>
      <c r="D15683" s="1" t="s">
        <v>4446</v>
      </c>
      <c r="E15683" s="1"/>
      <c r="F15683" s="2">
        <v>6</v>
      </c>
      <c r="G15683" s="2">
        <f>INDEX(תוצאות_בחירות,MATCH(C15683,siot!$F$3:$F$1887,0),27)</f>
        <v>0</v>
      </c>
      <c r="H15683" s="2" t="b">
        <f t="shared" si="489"/>
        <v>0</v>
      </c>
      <c r="I15683" s="1" t="s">
        <v>2</v>
      </c>
      <c r="J15683" s="1" t="s">
        <v>4448</v>
      </c>
      <c r="K15683" s="1"/>
    </row>
    <row r="15684" spans="1:11" hidden="1">
      <c r="A15684" s="1" t="s">
        <v>4344</v>
      </c>
      <c r="B15684" s="1" t="s">
        <v>1007</v>
      </c>
      <c r="C15684" s="48" t="str">
        <f t="shared" ref="C15684:C15747" si="490">B15684&amp;" "&amp;A15684</f>
        <v>טב קרית אונו</v>
      </c>
      <c r="D15684" s="1" t="s">
        <v>4446</v>
      </c>
      <c r="E15684" s="1"/>
      <c r="F15684" s="2">
        <v>7</v>
      </c>
      <c r="G15684" s="2">
        <f>INDEX(תוצאות_בחירות,MATCH(C15684,siot!$F$3:$F$1887,0),27)</f>
        <v>0</v>
      </c>
      <c r="H15684" s="2" t="b">
        <f t="shared" ref="H15684:H15747" si="491">IF(OR(F15684&lt;G15684,G15684=F15684),TRUE,FALSE)</f>
        <v>0</v>
      </c>
      <c r="I15684" s="1" t="s">
        <v>2</v>
      </c>
      <c r="J15684" s="1" t="s">
        <v>4447</v>
      </c>
      <c r="K15684" s="1"/>
    </row>
    <row r="15685" spans="1:11" hidden="1">
      <c r="A15685" s="1" t="s">
        <v>4344</v>
      </c>
      <c r="B15685" s="1" t="s">
        <v>1007</v>
      </c>
      <c r="C15685" s="48" t="str">
        <f t="shared" si="490"/>
        <v>טב קרית אונו</v>
      </c>
      <c r="D15685" s="1" t="s">
        <v>4446</v>
      </c>
      <c r="E15685" s="1"/>
      <c r="F15685" s="2">
        <v>8</v>
      </c>
      <c r="G15685" s="2">
        <f>INDEX(תוצאות_בחירות,MATCH(C15685,siot!$F$3:$F$1887,0),27)</f>
        <v>0</v>
      </c>
      <c r="H15685" s="2" t="b">
        <f t="shared" si="491"/>
        <v>0</v>
      </c>
      <c r="I15685" s="1" t="s">
        <v>2</v>
      </c>
      <c r="J15685" s="1" t="s">
        <v>4445</v>
      </c>
      <c r="K15685" s="1"/>
    </row>
    <row r="15686" spans="1:11" hidden="1">
      <c r="A15686" s="1" t="s">
        <v>4344</v>
      </c>
      <c r="B15686" s="1" t="s">
        <v>4428</v>
      </c>
      <c r="C15686" s="48" t="str">
        <f t="shared" si="490"/>
        <v>טשס קרית אונו</v>
      </c>
      <c r="D15686" s="1" t="s">
        <v>4427</v>
      </c>
      <c r="E15686" s="1" t="s">
        <v>3</v>
      </c>
      <c r="F15686" s="2" t="s">
        <v>19548</v>
      </c>
      <c r="G15686" s="2">
        <f>INDEX(תוצאות_בחירות,MATCH(C15686,siot!$F$3:$F$1887,0),27)</f>
        <v>2</v>
      </c>
      <c r="H15686" s="2" t="b">
        <f t="shared" si="491"/>
        <v>0</v>
      </c>
      <c r="I15686" s="1"/>
      <c r="J15686" s="1"/>
      <c r="K15686" s="1"/>
    </row>
    <row r="15687" spans="1:11">
      <c r="A15687" s="1" t="s">
        <v>4344</v>
      </c>
      <c r="B15687" s="1" t="s">
        <v>4428</v>
      </c>
      <c r="C15687" s="48" t="str">
        <f t="shared" si="490"/>
        <v>טשס קרית אונו</v>
      </c>
      <c r="D15687" s="1" t="s">
        <v>4427</v>
      </c>
      <c r="E15687" s="1"/>
      <c r="F15687" s="2">
        <v>1</v>
      </c>
      <c r="G15687" s="2">
        <f>INDEX(תוצאות_בחירות,MATCH(C15687,siot!$F$3:$F$1887,0),27)</f>
        <v>2</v>
      </c>
      <c r="H15687" s="2" t="b">
        <f t="shared" si="491"/>
        <v>1</v>
      </c>
      <c r="I15687" s="1" t="s">
        <v>2</v>
      </c>
      <c r="J15687" s="1" t="s">
        <v>4444</v>
      </c>
      <c r="K15687" s="1"/>
    </row>
    <row r="15688" spans="1:11">
      <c r="A15688" s="1" t="s">
        <v>4344</v>
      </c>
      <c r="B15688" s="1" t="s">
        <v>4428</v>
      </c>
      <c r="C15688" s="48" t="str">
        <f t="shared" si="490"/>
        <v>טשס קרית אונו</v>
      </c>
      <c r="D15688" s="1" t="s">
        <v>4427</v>
      </c>
      <c r="E15688" s="1"/>
      <c r="F15688" s="2">
        <v>2</v>
      </c>
      <c r="G15688" s="2">
        <f>INDEX(תוצאות_בחירות,MATCH(C15688,siot!$F$3:$F$1887,0),27)</f>
        <v>2</v>
      </c>
      <c r="H15688" s="2" t="b">
        <f t="shared" si="491"/>
        <v>1</v>
      </c>
      <c r="I15688" s="1" t="s">
        <v>2</v>
      </c>
      <c r="J15688" s="1" t="s">
        <v>4443</v>
      </c>
      <c r="K15688" s="1"/>
    </row>
    <row r="15689" spans="1:11" hidden="1">
      <c r="A15689" s="1" t="s">
        <v>4344</v>
      </c>
      <c r="B15689" s="1" t="s">
        <v>4428</v>
      </c>
      <c r="C15689" s="48" t="str">
        <f t="shared" si="490"/>
        <v>טשס קרית אונו</v>
      </c>
      <c r="D15689" s="1" t="s">
        <v>4427</v>
      </c>
      <c r="E15689" s="1"/>
      <c r="F15689" s="2">
        <v>3</v>
      </c>
      <c r="G15689" s="2">
        <f>INDEX(תוצאות_בחירות,MATCH(C15689,siot!$F$3:$F$1887,0),27)</f>
        <v>2</v>
      </c>
      <c r="H15689" s="2" t="b">
        <f t="shared" si="491"/>
        <v>0</v>
      </c>
      <c r="I15689" s="1" t="s">
        <v>2</v>
      </c>
      <c r="J15689" s="1" t="s">
        <v>4442</v>
      </c>
      <c r="K15689" s="1"/>
    </row>
    <row r="15690" spans="1:11" hidden="1">
      <c r="A15690" s="1" t="s">
        <v>4344</v>
      </c>
      <c r="B15690" s="1" t="s">
        <v>4428</v>
      </c>
      <c r="C15690" s="48" t="str">
        <f t="shared" si="490"/>
        <v>טשס קרית אונו</v>
      </c>
      <c r="D15690" s="1" t="s">
        <v>4427</v>
      </c>
      <c r="E15690" s="1"/>
      <c r="F15690" s="2">
        <v>4</v>
      </c>
      <c r="G15690" s="2">
        <f>INDEX(תוצאות_בחירות,MATCH(C15690,siot!$F$3:$F$1887,0),27)</f>
        <v>2</v>
      </c>
      <c r="H15690" s="2" t="b">
        <f t="shared" si="491"/>
        <v>0</v>
      </c>
      <c r="I15690" s="1" t="s">
        <v>2</v>
      </c>
      <c r="J15690" s="1" t="s">
        <v>4441</v>
      </c>
      <c r="K15690" s="1"/>
    </row>
    <row r="15691" spans="1:11" hidden="1">
      <c r="A15691" s="1" t="s">
        <v>4344</v>
      </c>
      <c r="B15691" s="1" t="s">
        <v>4428</v>
      </c>
      <c r="C15691" s="48" t="str">
        <f t="shared" si="490"/>
        <v>טשס קרית אונו</v>
      </c>
      <c r="D15691" s="1" t="s">
        <v>4427</v>
      </c>
      <c r="E15691" s="1"/>
      <c r="F15691" s="2">
        <v>5</v>
      </c>
      <c r="G15691" s="2">
        <f>INDEX(תוצאות_בחירות,MATCH(C15691,siot!$F$3:$F$1887,0),27)</f>
        <v>2</v>
      </c>
      <c r="H15691" s="2" t="b">
        <f t="shared" si="491"/>
        <v>0</v>
      </c>
      <c r="I15691" s="1" t="s">
        <v>2</v>
      </c>
      <c r="J15691" s="1" t="s">
        <v>4440</v>
      </c>
      <c r="K15691" s="1"/>
    </row>
    <row r="15692" spans="1:11" hidden="1">
      <c r="A15692" s="1" t="s">
        <v>4344</v>
      </c>
      <c r="B15692" s="1" t="s">
        <v>4428</v>
      </c>
      <c r="C15692" s="48" t="str">
        <f t="shared" si="490"/>
        <v>טשס קרית אונו</v>
      </c>
      <c r="D15692" s="1" t="s">
        <v>4427</v>
      </c>
      <c r="E15692" s="1"/>
      <c r="F15692" s="2">
        <v>6</v>
      </c>
      <c r="G15692" s="2">
        <f>INDEX(תוצאות_בחירות,MATCH(C15692,siot!$F$3:$F$1887,0),27)</f>
        <v>2</v>
      </c>
      <c r="H15692" s="2" t="b">
        <f t="shared" si="491"/>
        <v>0</v>
      </c>
      <c r="I15692" s="1" t="s">
        <v>2</v>
      </c>
      <c r="J15692" s="1" t="s">
        <v>4439</v>
      </c>
      <c r="K15692" s="1"/>
    </row>
    <row r="15693" spans="1:11" hidden="1">
      <c r="A15693" s="1" t="s">
        <v>4344</v>
      </c>
      <c r="B15693" s="1" t="s">
        <v>4428</v>
      </c>
      <c r="C15693" s="48" t="str">
        <f t="shared" si="490"/>
        <v>טשס קרית אונו</v>
      </c>
      <c r="D15693" s="1" t="s">
        <v>4427</v>
      </c>
      <c r="E15693" s="1"/>
      <c r="F15693" s="2">
        <v>7</v>
      </c>
      <c r="G15693" s="2">
        <f>INDEX(תוצאות_בחירות,MATCH(C15693,siot!$F$3:$F$1887,0),27)</f>
        <v>2</v>
      </c>
      <c r="H15693" s="2" t="b">
        <f t="shared" si="491"/>
        <v>0</v>
      </c>
      <c r="I15693" s="1" t="s">
        <v>2</v>
      </c>
      <c r="J15693" s="1" t="s">
        <v>4438</v>
      </c>
      <c r="K15693" s="1"/>
    </row>
    <row r="15694" spans="1:11" hidden="1">
      <c r="A15694" s="1" t="s">
        <v>4344</v>
      </c>
      <c r="B15694" s="1" t="s">
        <v>4428</v>
      </c>
      <c r="C15694" s="48" t="str">
        <f t="shared" si="490"/>
        <v>טשס קרית אונו</v>
      </c>
      <c r="D15694" s="1" t="s">
        <v>4427</v>
      </c>
      <c r="E15694" s="1"/>
      <c r="F15694" s="2">
        <v>8</v>
      </c>
      <c r="G15694" s="2">
        <f>INDEX(תוצאות_בחירות,MATCH(C15694,siot!$F$3:$F$1887,0),27)</f>
        <v>2</v>
      </c>
      <c r="H15694" s="2" t="b">
        <f t="shared" si="491"/>
        <v>0</v>
      </c>
      <c r="I15694" s="1" t="s">
        <v>2</v>
      </c>
      <c r="J15694" s="1" t="s">
        <v>4437</v>
      </c>
      <c r="K15694" s="1"/>
    </row>
    <row r="15695" spans="1:11" hidden="1">
      <c r="A15695" s="1" t="s">
        <v>4344</v>
      </c>
      <c r="B15695" s="1" t="s">
        <v>4428</v>
      </c>
      <c r="C15695" s="48" t="str">
        <f t="shared" si="490"/>
        <v>טשס קרית אונו</v>
      </c>
      <c r="D15695" s="1" t="s">
        <v>4427</v>
      </c>
      <c r="E15695" s="1"/>
      <c r="F15695" s="2">
        <v>9</v>
      </c>
      <c r="G15695" s="2">
        <f>INDEX(תוצאות_בחירות,MATCH(C15695,siot!$F$3:$F$1887,0),27)</f>
        <v>2</v>
      </c>
      <c r="H15695" s="2" t="b">
        <f t="shared" si="491"/>
        <v>0</v>
      </c>
      <c r="I15695" s="1" t="s">
        <v>2</v>
      </c>
      <c r="J15695" s="1" t="s">
        <v>4436</v>
      </c>
      <c r="K15695" s="1"/>
    </row>
    <row r="15696" spans="1:11" hidden="1">
      <c r="A15696" s="1" t="s">
        <v>4344</v>
      </c>
      <c r="B15696" s="1" t="s">
        <v>4428</v>
      </c>
      <c r="C15696" s="48" t="str">
        <f t="shared" si="490"/>
        <v>טשס קרית אונו</v>
      </c>
      <c r="D15696" s="1" t="s">
        <v>4427</v>
      </c>
      <c r="E15696" s="1"/>
      <c r="F15696" s="2">
        <v>10</v>
      </c>
      <c r="G15696" s="2">
        <f>INDEX(תוצאות_בחירות,MATCH(C15696,siot!$F$3:$F$1887,0),27)</f>
        <v>2</v>
      </c>
      <c r="H15696" s="2" t="b">
        <f t="shared" si="491"/>
        <v>0</v>
      </c>
      <c r="I15696" s="1" t="s">
        <v>2</v>
      </c>
      <c r="J15696" s="1" t="s">
        <v>4435</v>
      </c>
      <c r="K15696" s="1"/>
    </row>
    <row r="15697" spans="1:11" hidden="1">
      <c r="A15697" s="1" t="s">
        <v>4344</v>
      </c>
      <c r="B15697" s="1" t="s">
        <v>4428</v>
      </c>
      <c r="C15697" s="48" t="str">
        <f t="shared" si="490"/>
        <v>טשס קרית אונו</v>
      </c>
      <c r="D15697" s="1" t="s">
        <v>4427</v>
      </c>
      <c r="E15697" s="1"/>
      <c r="F15697" s="2">
        <v>11</v>
      </c>
      <c r="G15697" s="2">
        <f>INDEX(תוצאות_בחירות,MATCH(C15697,siot!$F$3:$F$1887,0),27)</f>
        <v>2</v>
      </c>
      <c r="H15697" s="2" t="b">
        <f t="shared" si="491"/>
        <v>0</v>
      </c>
      <c r="I15697" s="1" t="s">
        <v>2</v>
      </c>
      <c r="J15697" s="1" t="s">
        <v>4434</v>
      </c>
      <c r="K15697" s="1"/>
    </row>
    <row r="15698" spans="1:11" hidden="1">
      <c r="A15698" s="1" t="s">
        <v>4344</v>
      </c>
      <c r="B15698" s="1" t="s">
        <v>4428</v>
      </c>
      <c r="C15698" s="48" t="str">
        <f t="shared" si="490"/>
        <v>טשס קרית אונו</v>
      </c>
      <c r="D15698" s="1" t="s">
        <v>4427</v>
      </c>
      <c r="E15698" s="1"/>
      <c r="F15698" s="2">
        <v>12</v>
      </c>
      <c r="G15698" s="2">
        <f>INDEX(תוצאות_בחירות,MATCH(C15698,siot!$F$3:$F$1887,0),27)</f>
        <v>2</v>
      </c>
      <c r="H15698" s="2" t="b">
        <f t="shared" si="491"/>
        <v>0</v>
      </c>
      <c r="I15698" s="1" t="s">
        <v>2</v>
      </c>
      <c r="J15698" s="1" t="s">
        <v>4433</v>
      </c>
      <c r="K15698" s="1"/>
    </row>
    <row r="15699" spans="1:11" hidden="1">
      <c r="A15699" s="1" t="s">
        <v>4344</v>
      </c>
      <c r="B15699" s="1" t="s">
        <v>4428</v>
      </c>
      <c r="C15699" s="48" t="str">
        <f t="shared" si="490"/>
        <v>טשס קרית אונו</v>
      </c>
      <c r="D15699" s="1" t="s">
        <v>4427</v>
      </c>
      <c r="E15699" s="1"/>
      <c r="F15699" s="2">
        <v>13</v>
      </c>
      <c r="G15699" s="2">
        <f>INDEX(תוצאות_בחירות,MATCH(C15699,siot!$F$3:$F$1887,0),27)</f>
        <v>2</v>
      </c>
      <c r="H15699" s="2" t="b">
        <f t="shared" si="491"/>
        <v>0</v>
      </c>
      <c r="I15699" s="1" t="s">
        <v>2</v>
      </c>
      <c r="J15699" s="1" t="s">
        <v>4432</v>
      </c>
      <c r="K15699" s="1"/>
    </row>
    <row r="15700" spans="1:11" hidden="1">
      <c r="A15700" s="1" t="s">
        <v>4344</v>
      </c>
      <c r="B15700" s="1" t="s">
        <v>4428</v>
      </c>
      <c r="C15700" s="48" t="str">
        <f t="shared" si="490"/>
        <v>טשס קרית אונו</v>
      </c>
      <c r="D15700" s="1" t="s">
        <v>4427</v>
      </c>
      <c r="E15700" s="1"/>
      <c r="F15700" s="2">
        <v>14</v>
      </c>
      <c r="G15700" s="2">
        <f>INDEX(תוצאות_בחירות,MATCH(C15700,siot!$F$3:$F$1887,0),27)</f>
        <v>2</v>
      </c>
      <c r="H15700" s="2" t="b">
        <f t="shared" si="491"/>
        <v>0</v>
      </c>
      <c r="I15700" s="1" t="s">
        <v>2</v>
      </c>
      <c r="J15700" s="1" t="s">
        <v>4431</v>
      </c>
      <c r="K15700" s="1"/>
    </row>
    <row r="15701" spans="1:11" hidden="1">
      <c r="A15701" s="1" t="s">
        <v>4344</v>
      </c>
      <c r="B15701" s="1" t="s">
        <v>4428</v>
      </c>
      <c r="C15701" s="48" t="str">
        <f t="shared" si="490"/>
        <v>טשס קרית אונו</v>
      </c>
      <c r="D15701" s="1" t="s">
        <v>4427</v>
      </c>
      <c r="E15701" s="1"/>
      <c r="F15701" s="2">
        <v>15</v>
      </c>
      <c r="G15701" s="2">
        <f>INDEX(תוצאות_בחירות,MATCH(C15701,siot!$F$3:$F$1887,0),27)</f>
        <v>2</v>
      </c>
      <c r="H15701" s="2" t="b">
        <f t="shared" si="491"/>
        <v>0</v>
      </c>
      <c r="I15701" s="1" t="s">
        <v>2</v>
      </c>
      <c r="J15701" s="1" t="s">
        <v>4430</v>
      </c>
      <c r="K15701" s="1"/>
    </row>
    <row r="15702" spans="1:11" hidden="1">
      <c r="A15702" s="1" t="s">
        <v>4344</v>
      </c>
      <c r="B15702" s="1" t="s">
        <v>4428</v>
      </c>
      <c r="C15702" s="48" t="str">
        <f t="shared" si="490"/>
        <v>טשס קרית אונו</v>
      </c>
      <c r="D15702" s="1" t="s">
        <v>4427</v>
      </c>
      <c r="E15702" s="1"/>
      <c r="F15702" s="2">
        <v>16</v>
      </c>
      <c r="G15702" s="2">
        <f>INDEX(תוצאות_בחירות,MATCH(C15702,siot!$F$3:$F$1887,0),27)</f>
        <v>2</v>
      </c>
      <c r="H15702" s="2" t="b">
        <f t="shared" si="491"/>
        <v>0</v>
      </c>
      <c r="I15702" s="1" t="s">
        <v>2</v>
      </c>
      <c r="J15702" s="1" t="s">
        <v>4429</v>
      </c>
      <c r="K15702" s="1"/>
    </row>
    <row r="15703" spans="1:11" hidden="1">
      <c r="A15703" s="1" t="s">
        <v>4344</v>
      </c>
      <c r="B15703" s="1" t="s">
        <v>4428</v>
      </c>
      <c r="C15703" s="48" t="str">
        <f t="shared" si="490"/>
        <v>טשס קרית אונו</v>
      </c>
      <c r="D15703" s="1" t="s">
        <v>4427</v>
      </c>
      <c r="E15703" s="1"/>
      <c r="F15703" s="2">
        <v>17</v>
      </c>
      <c r="G15703" s="2">
        <f>INDEX(תוצאות_בחירות,MATCH(C15703,siot!$F$3:$F$1887,0),27)</f>
        <v>2</v>
      </c>
      <c r="H15703" s="2" t="b">
        <f t="shared" si="491"/>
        <v>0</v>
      </c>
      <c r="I15703" s="1" t="s">
        <v>2</v>
      </c>
      <c r="J15703" s="1" t="s">
        <v>4426</v>
      </c>
      <c r="K15703" s="1"/>
    </row>
    <row r="15704" spans="1:11" hidden="1">
      <c r="A15704" s="1" t="s">
        <v>4344</v>
      </c>
      <c r="B15704" s="1" t="s">
        <v>2502</v>
      </c>
      <c r="C15704" s="48" t="str">
        <f t="shared" si="490"/>
        <v>כן קרית אונו</v>
      </c>
      <c r="D15704" s="1" t="s">
        <v>4398</v>
      </c>
      <c r="E15704" s="1" t="s">
        <v>18</v>
      </c>
      <c r="F15704" s="2" t="s">
        <v>19548</v>
      </c>
      <c r="G15704" s="2">
        <f>INDEX(תוצאות_בחירות,MATCH(C15704,siot!$F$3:$F$1887,0),27)</f>
        <v>6</v>
      </c>
      <c r="H15704" s="2" t="b">
        <f t="shared" si="491"/>
        <v>0</v>
      </c>
      <c r="I15704" s="1"/>
      <c r="J15704" s="1"/>
      <c r="K15704" s="1"/>
    </row>
    <row r="15705" spans="1:11">
      <c r="A15705" s="1" t="s">
        <v>4344</v>
      </c>
      <c r="B15705" s="1" t="s">
        <v>2502</v>
      </c>
      <c r="C15705" s="48" t="str">
        <f t="shared" si="490"/>
        <v>כן קרית אונו</v>
      </c>
      <c r="D15705" s="1" t="s">
        <v>4398</v>
      </c>
      <c r="E15705" s="1" t="s">
        <v>17</v>
      </c>
      <c r="F15705" s="2">
        <v>1</v>
      </c>
      <c r="G15705" s="2">
        <f>INDEX(תוצאות_בחירות,MATCH(C15705,siot!$F$3:$F$1887,0),27)</f>
        <v>6</v>
      </c>
      <c r="H15705" s="2" t="b">
        <f t="shared" si="491"/>
        <v>1</v>
      </c>
      <c r="I15705" s="1" t="s">
        <v>2</v>
      </c>
      <c r="J15705" s="1" t="s">
        <v>4425</v>
      </c>
      <c r="K15705" s="1"/>
    </row>
    <row r="15706" spans="1:11">
      <c r="A15706" s="1" t="s">
        <v>4344</v>
      </c>
      <c r="B15706" s="1" t="s">
        <v>2502</v>
      </c>
      <c r="C15706" s="48" t="str">
        <f t="shared" si="490"/>
        <v>כן קרית אונו</v>
      </c>
      <c r="D15706" s="1" t="s">
        <v>4398</v>
      </c>
      <c r="E15706" s="1"/>
      <c r="F15706" s="2">
        <v>2</v>
      </c>
      <c r="G15706" s="2">
        <f>INDEX(תוצאות_בחירות,MATCH(C15706,siot!$F$3:$F$1887,0),27)</f>
        <v>6</v>
      </c>
      <c r="H15706" s="2" t="b">
        <f t="shared" si="491"/>
        <v>1</v>
      </c>
      <c r="I15706" s="1" t="s">
        <v>2</v>
      </c>
      <c r="J15706" s="1" t="s">
        <v>4424</v>
      </c>
      <c r="K15706" s="1"/>
    </row>
    <row r="15707" spans="1:11">
      <c r="A15707" s="1" t="s">
        <v>4344</v>
      </c>
      <c r="B15707" s="1" t="s">
        <v>2502</v>
      </c>
      <c r="C15707" s="48" t="str">
        <f t="shared" si="490"/>
        <v>כן קרית אונו</v>
      </c>
      <c r="D15707" s="1" t="s">
        <v>4398</v>
      </c>
      <c r="E15707" s="1"/>
      <c r="F15707" s="2">
        <v>3</v>
      </c>
      <c r="G15707" s="2">
        <f>INDEX(תוצאות_בחירות,MATCH(C15707,siot!$F$3:$F$1887,0),27)</f>
        <v>6</v>
      </c>
      <c r="H15707" s="2" t="b">
        <f t="shared" si="491"/>
        <v>1</v>
      </c>
      <c r="I15707" s="1" t="s">
        <v>2</v>
      </c>
      <c r="J15707" s="1" t="s">
        <v>4423</v>
      </c>
      <c r="K15707" s="1"/>
    </row>
    <row r="15708" spans="1:11">
      <c r="A15708" s="1" t="s">
        <v>4344</v>
      </c>
      <c r="B15708" s="1" t="s">
        <v>2502</v>
      </c>
      <c r="C15708" s="48" t="str">
        <f t="shared" si="490"/>
        <v>כן קרית אונו</v>
      </c>
      <c r="D15708" s="1" t="s">
        <v>4398</v>
      </c>
      <c r="E15708" s="1"/>
      <c r="F15708" s="2">
        <v>4</v>
      </c>
      <c r="G15708" s="2">
        <f>INDEX(תוצאות_בחירות,MATCH(C15708,siot!$F$3:$F$1887,0),27)</f>
        <v>6</v>
      </c>
      <c r="H15708" s="2" t="b">
        <f t="shared" si="491"/>
        <v>1</v>
      </c>
      <c r="I15708" s="1" t="s">
        <v>2</v>
      </c>
      <c r="J15708" s="1" t="s">
        <v>4422</v>
      </c>
      <c r="K15708" s="1">
        <v>1</v>
      </c>
    </row>
    <row r="15709" spans="1:11">
      <c r="A15709" s="1" t="s">
        <v>4344</v>
      </c>
      <c r="B15709" s="1" t="s">
        <v>2502</v>
      </c>
      <c r="C15709" s="48" t="str">
        <f t="shared" si="490"/>
        <v>כן קרית אונו</v>
      </c>
      <c r="D15709" s="1" t="s">
        <v>4398</v>
      </c>
      <c r="E15709" s="1"/>
      <c r="F15709" s="2">
        <v>5</v>
      </c>
      <c r="G15709" s="2">
        <f>INDEX(תוצאות_בחירות,MATCH(C15709,siot!$F$3:$F$1887,0),27)</f>
        <v>6</v>
      </c>
      <c r="H15709" s="2" t="b">
        <f t="shared" si="491"/>
        <v>1</v>
      </c>
      <c r="I15709" s="1" t="s">
        <v>2</v>
      </c>
      <c r="J15709" s="1" t="s">
        <v>4421</v>
      </c>
      <c r="K15709" s="1">
        <v>1</v>
      </c>
    </row>
    <row r="15710" spans="1:11">
      <c r="A15710" s="1" t="s">
        <v>4344</v>
      </c>
      <c r="B15710" s="1" t="s">
        <v>2502</v>
      </c>
      <c r="C15710" s="48" t="str">
        <f t="shared" si="490"/>
        <v>כן קרית אונו</v>
      </c>
      <c r="D15710" s="1" t="s">
        <v>4398</v>
      </c>
      <c r="E15710" s="1"/>
      <c r="F15710" s="2">
        <v>6</v>
      </c>
      <c r="G15710" s="2">
        <f>INDEX(תוצאות_בחירות,MATCH(C15710,siot!$F$3:$F$1887,0),27)</f>
        <v>6</v>
      </c>
      <c r="H15710" s="2" t="b">
        <f t="shared" si="491"/>
        <v>1</v>
      </c>
      <c r="I15710" s="1" t="s">
        <v>2</v>
      </c>
      <c r="J15710" s="1" t="s">
        <v>4420</v>
      </c>
      <c r="K15710" s="1"/>
    </row>
    <row r="15711" spans="1:11" hidden="1">
      <c r="A15711" s="1" t="s">
        <v>4344</v>
      </c>
      <c r="B15711" s="1" t="s">
        <v>2502</v>
      </c>
      <c r="C15711" s="48" t="str">
        <f t="shared" si="490"/>
        <v>כן קרית אונו</v>
      </c>
      <c r="D15711" s="1" t="s">
        <v>4398</v>
      </c>
      <c r="E15711" s="1"/>
      <c r="F15711" s="2">
        <v>7</v>
      </c>
      <c r="G15711" s="2">
        <f>INDEX(תוצאות_בחירות,MATCH(C15711,siot!$F$3:$F$1887,0),27)</f>
        <v>6</v>
      </c>
      <c r="H15711" s="2" t="b">
        <f t="shared" si="491"/>
        <v>0</v>
      </c>
      <c r="I15711" s="1" t="s">
        <v>2</v>
      </c>
      <c r="J15711" s="1" t="s">
        <v>4419</v>
      </c>
      <c r="K15711" s="1"/>
    </row>
    <row r="15712" spans="1:11" hidden="1">
      <c r="A15712" s="1" t="s">
        <v>4344</v>
      </c>
      <c r="B15712" s="1" t="s">
        <v>2502</v>
      </c>
      <c r="C15712" s="48" t="str">
        <f t="shared" si="490"/>
        <v>כן קרית אונו</v>
      </c>
      <c r="D15712" s="1" t="s">
        <v>4398</v>
      </c>
      <c r="E15712" s="1"/>
      <c r="F15712" s="2">
        <v>8</v>
      </c>
      <c r="G15712" s="2">
        <f>INDEX(תוצאות_בחירות,MATCH(C15712,siot!$F$3:$F$1887,0),27)</f>
        <v>6</v>
      </c>
      <c r="H15712" s="2" t="b">
        <f t="shared" si="491"/>
        <v>0</v>
      </c>
      <c r="I15712" s="1" t="s">
        <v>2</v>
      </c>
      <c r="J15712" s="1" t="s">
        <v>4418</v>
      </c>
      <c r="K15712" s="1"/>
    </row>
    <row r="15713" spans="1:11" hidden="1">
      <c r="A15713" s="1" t="s">
        <v>4344</v>
      </c>
      <c r="B15713" s="1" t="s">
        <v>2502</v>
      </c>
      <c r="C15713" s="48" t="str">
        <f t="shared" si="490"/>
        <v>כן קרית אונו</v>
      </c>
      <c r="D15713" s="1" t="s">
        <v>4398</v>
      </c>
      <c r="E15713" s="1"/>
      <c r="F15713" s="2">
        <v>9</v>
      </c>
      <c r="G15713" s="2">
        <f>INDEX(תוצאות_בחירות,MATCH(C15713,siot!$F$3:$F$1887,0),27)</f>
        <v>6</v>
      </c>
      <c r="H15713" s="2" t="b">
        <f t="shared" si="491"/>
        <v>0</v>
      </c>
      <c r="I15713" s="1" t="s">
        <v>2</v>
      </c>
      <c r="J15713" s="1" t="s">
        <v>4417</v>
      </c>
      <c r="K15713" s="1"/>
    </row>
    <row r="15714" spans="1:11" hidden="1">
      <c r="A15714" s="1" t="s">
        <v>4344</v>
      </c>
      <c r="B15714" s="1" t="s">
        <v>2502</v>
      </c>
      <c r="C15714" s="48" t="str">
        <f t="shared" si="490"/>
        <v>כן קרית אונו</v>
      </c>
      <c r="D15714" s="1" t="s">
        <v>4398</v>
      </c>
      <c r="E15714" s="1"/>
      <c r="F15714" s="2">
        <v>10</v>
      </c>
      <c r="G15714" s="2">
        <f>INDEX(תוצאות_בחירות,MATCH(C15714,siot!$F$3:$F$1887,0),27)</f>
        <v>6</v>
      </c>
      <c r="H15714" s="2" t="b">
        <f t="shared" si="491"/>
        <v>0</v>
      </c>
      <c r="I15714" s="1" t="s">
        <v>2</v>
      </c>
      <c r="J15714" s="1" t="s">
        <v>4416</v>
      </c>
      <c r="K15714" s="1"/>
    </row>
    <row r="15715" spans="1:11" hidden="1">
      <c r="A15715" s="1" t="s">
        <v>4344</v>
      </c>
      <c r="B15715" s="1" t="s">
        <v>2502</v>
      </c>
      <c r="C15715" s="48" t="str">
        <f t="shared" si="490"/>
        <v>כן קרית אונו</v>
      </c>
      <c r="D15715" s="1" t="s">
        <v>4398</v>
      </c>
      <c r="E15715" s="1"/>
      <c r="F15715" s="2">
        <v>11</v>
      </c>
      <c r="G15715" s="2">
        <f>INDEX(תוצאות_בחירות,MATCH(C15715,siot!$F$3:$F$1887,0),27)</f>
        <v>6</v>
      </c>
      <c r="H15715" s="2" t="b">
        <f t="shared" si="491"/>
        <v>0</v>
      </c>
      <c r="I15715" s="1" t="s">
        <v>2</v>
      </c>
      <c r="J15715" s="1" t="s">
        <v>4415</v>
      </c>
      <c r="K15715" s="1"/>
    </row>
    <row r="15716" spans="1:11" hidden="1">
      <c r="A15716" s="1" t="s">
        <v>4344</v>
      </c>
      <c r="B15716" s="1" t="s">
        <v>2502</v>
      </c>
      <c r="C15716" s="48" t="str">
        <f t="shared" si="490"/>
        <v>כן קרית אונו</v>
      </c>
      <c r="D15716" s="1" t="s">
        <v>4398</v>
      </c>
      <c r="E15716" s="1"/>
      <c r="F15716" s="2">
        <v>12</v>
      </c>
      <c r="G15716" s="2">
        <f>INDEX(תוצאות_בחירות,MATCH(C15716,siot!$F$3:$F$1887,0),27)</f>
        <v>6</v>
      </c>
      <c r="H15716" s="2" t="b">
        <f t="shared" si="491"/>
        <v>0</v>
      </c>
      <c r="I15716" s="1" t="s">
        <v>2</v>
      </c>
      <c r="J15716" s="1" t="s">
        <v>4414</v>
      </c>
      <c r="K15716" s="1"/>
    </row>
    <row r="15717" spans="1:11" hidden="1">
      <c r="A15717" s="1" t="s">
        <v>4344</v>
      </c>
      <c r="B15717" s="1" t="s">
        <v>2502</v>
      </c>
      <c r="C15717" s="48" t="str">
        <f t="shared" si="490"/>
        <v>כן קרית אונו</v>
      </c>
      <c r="D15717" s="1" t="s">
        <v>4398</v>
      </c>
      <c r="E15717" s="1"/>
      <c r="F15717" s="2">
        <v>13</v>
      </c>
      <c r="G15717" s="2">
        <f>INDEX(תוצאות_בחירות,MATCH(C15717,siot!$F$3:$F$1887,0),27)</f>
        <v>6</v>
      </c>
      <c r="H15717" s="2" t="b">
        <f t="shared" si="491"/>
        <v>0</v>
      </c>
      <c r="I15717" s="1" t="s">
        <v>2</v>
      </c>
      <c r="J15717" s="1" t="s">
        <v>4413</v>
      </c>
      <c r="K15717" s="1"/>
    </row>
    <row r="15718" spans="1:11" hidden="1">
      <c r="A15718" s="1" t="s">
        <v>4344</v>
      </c>
      <c r="B15718" s="1" t="s">
        <v>2502</v>
      </c>
      <c r="C15718" s="48" t="str">
        <f t="shared" si="490"/>
        <v>כן קרית אונו</v>
      </c>
      <c r="D15718" s="1" t="s">
        <v>4398</v>
      </c>
      <c r="E15718" s="1"/>
      <c r="F15718" s="2">
        <v>14</v>
      </c>
      <c r="G15718" s="2">
        <f>INDEX(תוצאות_בחירות,MATCH(C15718,siot!$F$3:$F$1887,0),27)</f>
        <v>6</v>
      </c>
      <c r="H15718" s="2" t="b">
        <f t="shared" si="491"/>
        <v>0</v>
      </c>
      <c r="I15718" s="1" t="s">
        <v>2</v>
      </c>
      <c r="J15718" s="1" t="s">
        <v>4412</v>
      </c>
      <c r="K15718" s="1"/>
    </row>
    <row r="15719" spans="1:11" hidden="1">
      <c r="A15719" s="1" t="s">
        <v>4344</v>
      </c>
      <c r="B15719" s="1" t="s">
        <v>2502</v>
      </c>
      <c r="C15719" s="48" t="str">
        <f t="shared" si="490"/>
        <v>כן קרית אונו</v>
      </c>
      <c r="D15719" s="1" t="s">
        <v>4398</v>
      </c>
      <c r="E15719" s="1"/>
      <c r="F15719" s="2">
        <v>15</v>
      </c>
      <c r="G15719" s="2">
        <f>INDEX(תוצאות_בחירות,MATCH(C15719,siot!$F$3:$F$1887,0),27)</f>
        <v>6</v>
      </c>
      <c r="H15719" s="2" t="b">
        <f t="shared" si="491"/>
        <v>0</v>
      </c>
      <c r="I15719" s="1" t="s">
        <v>2</v>
      </c>
      <c r="J15719" s="1" t="s">
        <v>4411</v>
      </c>
      <c r="K15719" s="1"/>
    </row>
    <row r="15720" spans="1:11" hidden="1">
      <c r="A15720" s="1" t="s">
        <v>4344</v>
      </c>
      <c r="B15720" s="1" t="s">
        <v>2502</v>
      </c>
      <c r="C15720" s="48" t="str">
        <f t="shared" si="490"/>
        <v>כן קרית אונו</v>
      </c>
      <c r="D15720" s="1" t="s">
        <v>4398</v>
      </c>
      <c r="E15720" s="1"/>
      <c r="F15720" s="2">
        <v>16</v>
      </c>
      <c r="G15720" s="2">
        <f>INDEX(תוצאות_בחירות,MATCH(C15720,siot!$F$3:$F$1887,0),27)</f>
        <v>6</v>
      </c>
      <c r="H15720" s="2" t="b">
        <f t="shared" si="491"/>
        <v>0</v>
      </c>
      <c r="I15720" s="1" t="s">
        <v>2</v>
      </c>
      <c r="J15720" s="1" t="s">
        <v>4410</v>
      </c>
      <c r="K15720" s="1"/>
    </row>
    <row r="15721" spans="1:11" hidden="1">
      <c r="A15721" s="1" t="s">
        <v>4344</v>
      </c>
      <c r="B15721" s="1" t="s">
        <v>2502</v>
      </c>
      <c r="C15721" s="48" t="str">
        <f t="shared" si="490"/>
        <v>כן קרית אונו</v>
      </c>
      <c r="D15721" s="1" t="s">
        <v>4398</v>
      </c>
      <c r="E15721" s="1"/>
      <c r="F15721" s="2">
        <v>17</v>
      </c>
      <c r="G15721" s="2">
        <f>INDEX(תוצאות_בחירות,MATCH(C15721,siot!$F$3:$F$1887,0),27)</f>
        <v>6</v>
      </c>
      <c r="H15721" s="2" t="b">
        <f t="shared" si="491"/>
        <v>0</v>
      </c>
      <c r="I15721" s="1" t="s">
        <v>2</v>
      </c>
      <c r="J15721" s="1" t="s">
        <v>123</v>
      </c>
      <c r="K15721" s="1"/>
    </row>
    <row r="15722" spans="1:11" hidden="1">
      <c r="A15722" s="1" t="s">
        <v>4344</v>
      </c>
      <c r="B15722" s="1" t="s">
        <v>2502</v>
      </c>
      <c r="C15722" s="48" t="str">
        <f t="shared" si="490"/>
        <v>כן קרית אונו</v>
      </c>
      <c r="D15722" s="1" t="s">
        <v>4398</v>
      </c>
      <c r="E15722" s="1"/>
      <c r="F15722" s="2">
        <v>18</v>
      </c>
      <c r="G15722" s="2">
        <f>INDEX(תוצאות_בחירות,MATCH(C15722,siot!$F$3:$F$1887,0),27)</f>
        <v>6</v>
      </c>
      <c r="H15722" s="2" t="b">
        <f t="shared" si="491"/>
        <v>0</v>
      </c>
      <c r="I15722" s="1" t="s">
        <v>2</v>
      </c>
      <c r="J15722" s="1" t="s">
        <v>4409</v>
      </c>
      <c r="K15722" s="1"/>
    </row>
    <row r="15723" spans="1:11" hidden="1">
      <c r="A15723" s="1" t="s">
        <v>4344</v>
      </c>
      <c r="B15723" s="1" t="s">
        <v>2502</v>
      </c>
      <c r="C15723" s="48" t="str">
        <f t="shared" si="490"/>
        <v>כן קרית אונו</v>
      </c>
      <c r="D15723" s="1" t="s">
        <v>4398</v>
      </c>
      <c r="E15723" s="1"/>
      <c r="F15723" s="2">
        <v>19</v>
      </c>
      <c r="G15723" s="2">
        <f>INDEX(תוצאות_בחירות,MATCH(C15723,siot!$F$3:$F$1887,0),27)</f>
        <v>6</v>
      </c>
      <c r="H15723" s="2" t="b">
        <f t="shared" si="491"/>
        <v>0</v>
      </c>
      <c r="I15723" s="1" t="s">
        <v>2</v>
      </c>
      <c r="J15723" s="1" t="s">
        <v>4408</v>
      </c>
      <c r="K15723" s="1"/>
    </row>
    <row r="15724" spans="1:11" hidden="1">
      <c r="A15724" s="1" t="s">
        <v>4344</v>
      </c>
      <c r="B15724" s="1" t="s">
        <v>2502</v>
      </c>
      <c r="C15724" s="48" t="str">
        <f t="shared" si="490"/>
        <v>כן קרית אונו</v>
      </c>
      <c r="D15724" s="1" t="s">
        <v>4398</v>
      </c>
      <c r="E15724" s="1"/>
      <c r="F15724" s="2">
        <v>20</v>
      </c>
      <c r="G15724" s="2">
        <f>INDEX(תוצאות_בחירות,MATCH(C15724,siot!$F$3:$F$1887,0),27)</f>
        <v>6</v>
      </c>
      <c r="H15724" s="2" t="b">
        <f t="shared" si="491"/>
        <v>0</v>
      </c>
      <c r="I15724" s="1" t="s">
        <v>2</v>
      </c>
      <c r="J15724" s="1" t="s">
        <v>4407</v>
      </c>
      <c r="K15724" s="1"/>
    </row>
    <row r="15725" spans="1:11" hidden="1">
      <c r="A15725" s="1" t="s">
        <v>4344</v>
      </c>
      <c r="B15725" s="1" t="s">
        <v>2502</v>
      </c>
      <c r="C15725" s="48" t="str">
        <f t="shared" si="490"/>
        <v>כן קרית אונו</v>
      </c>
      <c r="D15725" s="1" t="s">
        <v>4398</v>
      </c>
      <c r="E15725" s="1"/>
      <c r="F15725" s="2">
        <v>21</v>
      </c>
      <c r="G15725" s="2">
        <f>INDEX(תוצאות_בחירות,MATCH(C15725,siot!$F$3:$F$1887,0),27)</f>
        <v>6</v>
      </c>
      <c r="H15725" s="2" t="b">
        <f t="shared" si="491"/>
        <v>0</v>
      </c>
      <c r="I15725" s="1" t="s">
        <v>2</v>
      </c>
      <c r="J15725" s="1" t="s">
        <v>4406</v>
      </c>
      <c r="K15725" s="1"/>
    </row>
    <row r="15726" spans="1:11" hidden="1">
      <c r="A15726" s="1" t="s">
        <v>4344</v>
      </c>
      <c r="B15726" s="1" t="s">
        <v>2502</v>
      </c>
      <c r="C15726" s="48" t="str">
        <f t="shared" si="490"/>
        <v>כן קרית אונו</v>
      </c>
      <c r="D15726" s="1" t="s">
        <v>4398</v>
      </c>
      <c r="E15726" s="1"/>
      <c r="F15726" s="2">
        <v>22</v>
      </c>
      <c r="G15726" s="2">
        <f>INDEX(תוצאות_בחירות,MATCH(C15726,siot!$F$3:$F$1887,0),27)</f>
        <v>6</v>
      </c>
      <c r="H15726" s="2" t="b">
        <f t="shared" si="491"/>
        <v>0</v>
      </c>
      <c r="I15726" s="1" t="s">
        <v>2</v>
      </c>
      <c r="J15726" s="1" t="s">
        <v>4405</v>
      </c>
      <c r="K15726" s="1"/>
    </row>
    <row r="15727" spans="1:11" hidden="1">
      <c r="A15727" s="1" t="s">
        <v>4344</v>
      </c>
      <c r="B15727" s="1" t="s">
        <v>2502</v>
      </c>
      <c r="C15727" s="48" t="str">
        <f t="shared" si="490"/>
        <v>כן קרית אונו</v>
      </c>
      <c r="D15727" s="1" t="s">
        <v>4398</v>
      </c>
      <c r="E15727" s="1"/>
      <c r="F15727" s="2">
        <v>23</v>
      </c>
      <c r="G15727" s="2">
        <f>INDEX(תוצאות_בחירות,MATCH(C15727,siot!$F$3:$F$1887,0),27)</f>
        <v>6</v>
      </c>
      <c r="H15727" s="2" t="b">
        <f t="shared" si="491"/>
        <v>0</v>
      </c>
      <c r="I15727" s="1" t="s">
        <v>2</v>
      </c>
      <c r="J15727" s="1" t="s">
        <v>4404</v>
      </c>
      <c r="K15727" s="1"/>
    </row>
    <row r="15728" spans="1:11" hidden="1">
      <c r="A15728" s="1" t="s">
        <v>4344</v>
      </c>
      <c r="B15728" s="1" t="s">
        <v>2502</v>
      </c>
      <c r="C15728" s="48" t="str">
        <f t="shared" si="490"/>
        <v>כן קרית אונו</v>
      </c>
      <c r="D15728" s="1" t="s">
        <v>4398</v>
      </c>
      <c r="E15728" s="1"/>
      <c r="F15728" s="2">
        <v>24</v>
      </c>
      <c r="G15728" s="2">
        <f>INDEX(תוצאות_בחירות,MATCH(C15728,siot!$F$3:$F$1887,0),27)</f>
        <v>6</v>
      </c>
      <c r="H15728" s="2" t="b">
        <f t="shared" si="491"/>
        <v>0</v>
      </c>
      <c r="I15728" s="1" t="s">
        <v>2</v>
      </c>
      <c r="J15728" s="1" t="s">
        <v>4403</v>
      </c>
      <c r="K15728" s="1"/>
    </row>
    <row r="15729" spans="1:11" hidden="1">
      <c r="A15729" s="1" t="s">
        <v>4344</v>
      </c>
      <c r="B15729" s="1" t="s">
        <v>2502</v>
      </c>
      <c r="C15729" s="48" t="str">
        <f t="shared" si="490"/>
        <v>כן קרית אונו</v>
      </c>
      <c r="D15729" s="1" t="s">
        <v>4398</v>
      </c>
      <c r="E15729" s="1"/>
      <c r="F15729" s="2">
        <v>25</v>
      </c>
      <c r="G15729" s="2">
        <f>INDEX(תוצאות_בחירות,MATCH(C15729,siot!$F$3:$F$1887,0),27)</f>
        <v>6</v>
      </c>
      <c r="H15729" s="2" t="b">
        <f t="shared" si="491"/>
        <v>0</v>
      </c>
      <c r="I15729" s="1" t="s">
        <v>2</v>
      </c>
      <c r="J15729" s="1" t="s">
        <v>4402</v>
      </c>
      <c r="K15729" s="1"/>
    </row>
    <row r="15730" spans="1:11" hidden="1">
      <c r="A15730" s="1" t="s">
        <v>4344</v>
      </c>
      <c r="B15730" s="1" t="s">
        <v>2502</v>
      </c>
      <c r="C15730" s="48" t="str">
        <f t="shared" si="490"/>
        <v>כן קרית אונו</v>
      </c>
      <c r="D15730" s="1" t="s">
        <v>4398</v>
      </c>
      <c r="E15730" s="1"/>
      <c r="F15730" s="2">
        <v>26</v>
      </c>
      <c r="G15730" s="2">
        <f>INDEX(תוצאות_בחירות,MATCH(C15730,siot!$F$3:$F$1887,0),27)</f>
        <v>6</v>
      </c>
      <c r="H15730" s="2" t="b">
        <f t="shared" si="491"/>
        <v>0</v>
      </c>
      <c r="I15730" s="1" t="s">
        <v>2</v>
      </c>
      <c r="J15730" s="1" t="s">
        <v>4401</v>
      </c>
      <c r="K15730" s="1"/>
    </row>
    <row r="15731" spans="1:11" hidden="1">
      <c r="A15731" s="1" t="s">
        <v>4344</v>
      </c>
      <c r="B15731" s="1" t="s">
        <v>2502</v>
      </c>
      <c r="C15731" s="48" t="str">
        <f t="shared" si="490"/>
        <v>כן קרית אונו</v>
      </c>
      <c r="D15731" s="1" t="s">
        <v>4398</v>
      </c>
      <c r="E15731" s="1"/>
      <c r="F15731" s="2">
        <v>27</v>
      </c>
      <c r="G15731" s="2">
        <f>INDEX(תוצאות_בחירות,MATCH(C15731,siot!$F$3:$F$1887,0),27)</f>
        <v>6</v>
      </c>
      <c r="H15731" s="2" t="b">
        <f t="shared" si="491"/>
        <v>0</v>
      </c>
      <c r="I15731" s="1" t="s">
        <v>2</v>
      </c>
      <c r="J15731" s="1" t="s">
        <v>4400</v>
      </c>
      <c r="K15731" s="1"/>
    </row>
    <row r="15732" spans="1:11" hidden="1">
      <c r="A15732" s="1" t="s">
        <v>4344</v>
      </c>
      <c r="B15732" s="1" t="s">
        <v>2502</v>
      </c>
      <c r="C15732" s="48" t="str">
        <f t="shared" si="490"/>
        <v>כן קרית אונו</v>
      </c>
      <c r="D15732" s="1" t="s">
        <v>4398</v>
      </c>
      <c r="E15732" s="1"/>
      <c r="F15732" s="2">
        <v>28</v>
      </c>
      <c r="G15732" s="2">
        <f>INDEX(תוצאות_בחירות,MATCH(C15732,siot!$F$3:$F$1887,0),27)</f>
        <v>6</v>
      </c>
      <c r="H15732" s="2" t="b">
        <f t="shared" si="491"/>
        <v>0</v>
      </c>
      <c r="I15732" s="1" t="s">
        <v>2</v>
      </c>
      <c r="J15732" s="1" t="s">
        <v>4399</v>
      </c>
      <c r="K15732" s="1"/>
    </row>
    <row r="15733" spans="1:11" hidden="1">
      <c r="A15733" s="1" t="s">
        <v>4344</v>
      </c>
      <c r="B15733" s="1" t="s">
        <v>2502</v>
      </c>
      <c r="C15733" s="48" t="str">
        <f t="shared" si="490"/>
        <v>כן קרית אונו</v>
      </c>
      <c r="D15733" s="1" t="s">
        <v>4398</v>
      </c>
      <c r="E15733" s="1"/>
      <c r="F15733" s="2">
        <v>29</v>
      </c>
      <c r="G15733" s="2">
        <f>INDEX(תוצאות_בחירות,MATCH(C15733,siot!$F$3:$F$1887,0),27)</f>
        <v>6</v>
      </c>
      <c r="H15733" s="2" t="b">
        <f t="shared" si="491"/>
        <v>0</v>
      </c>
      <c r="I15733" s="1" t="s">
        <v>2</v>
      </c>
      <c r="J15733" s="1" t="s">
        <v>4397</v>
      </c>
      <c r="K15733" s="1"/>
    </row>
    <row r="15734" spans="1:11" hidden="1">
      <c r="A15734" s="1" t="s">
        <v>4344</v>
      </c>
      <c r="B15734" s="1" t="s">
        <v>133</v>
      </c>
      <c r="C15734" s="48" t="str">
        <f t="shared" si="490"/>
        <v>לב קרית אונו</v>
      </c>
      <c r="D15734" s="1" t="s">
        <v>4383</v>
      </c>
      <c r="E15734" s="1" t="s">
        <v>18</v>
      </c>
      <c r="F15734" s="2" t="s">
        <v>19548</v>
      </c>
      <c r="G15734" s="2">
        <f>INDEX(תוצאות_בחירות,MATCH(C15734,siot!$F$3:$F$1887,0),27)</f>
        <v>4</v>
      </c>
      <c r="H15734" s="2" t="b">
        <f t="shared" si="491"/>
        <v>0</v>
      </c>
      <c r="I15734" s="1"/>
      <c r="J15734" s="1"/>
      <c r="K15734" s="1"/>
    </row>
    <row r="15735" spans="1:11">
      <c r="A15735" s="1" t="s">
        <v>4344</v>
      </c>
      <c r="B15735" s="1" t="s">
        <v>133</v>
      </c>
      <c r="C15735" s="48" t="str">
        <f t="shared" si="490"/>
        <v>לב קרית אונו</v>
      </c>
      <c r="D15735" s="1" t="s">
        <v>4383</v>
      </c>
      <c r="E15735" s="1" t="s">
        <v>17</v>
      </c>
      <c r="F15735" s="2">
        <v>1</v>
      </c>
      <c r="G15735" s="2">
        <f>INDEX(תוצאות_בחירות,MATCH(C15735,siot!$F$3:$F$1887,0),27)</f>
        <v>4</v>
      </c>
      <c r="H15735" s="2" t="b">
        <f t="shared" si="491"/>
        <v>1</v>
      </c>
      <c r="I15735" s="1" t="s">
        <v>2</v>
      </c>
      <c r="J15735" s="1" t="s">
        <v>4396</v>
      </c>
      <c r="K15735" s="1"/>
    </row>
    <row r="15736" spans="1:11">
      <c r="A15736" s="1" t="s">
        <v>4344</v>
      </c>
      <c r="B15736" s="1" t="s">
        <v>133</v>
      </c>
      <c r="C15736" s="48" t="str">
        <f t="shared" si="490"/>
        <v>לב קרית אונו</v>
      </c>
      <c r="D15736" s="1" t="s">
        <v>4383</v>
      </c>
      <c r="E15736" s="1"/>
      <c r="F15736" s="2">
        <v>2</v>
      </c>
      <c r="G15736" s="2">
        <f>INDEX(תוצאות_בחירות,MATCH(C15736,siot!$F$3:$F$1887,0),27)</f>
        <v>4</v>
      </c>
      <c r="H15736" s="2" t="b">
        <f t="shared" si="491"/>
        <v>1</v>
      </c>
      <c r="I15736" s="1" t="s">
        <v>2</v>
      </c>
      <c r="J15736" s="1" t="s">
        <v>4395</v>
      </c>
      <c r="K15736" s="1"/>
    </row>
    <row r="15737" spans="1:11">
      <c r="A15737" s="1" t="s">
        <v>4344</v>
      </c>
      <c r="B15737" s="1" t="s">
        <v>133</v>
      </c>
      <c r="C15737" s="48" t="str">
        <f t="shared" si="490"/>
        <v>לב קרית אונו</v>
      </c>
      <c r="D15737" s="1" t="s">
        <v>4383</v>
      </c>
      <c r="E15737" s="1"/>
      <c r="F15737" s="2">
        <v>3</v>
      </c>
      <c r="G15737" s="2">
        <f>INDEX(תוצאות_בחירות,MATCH(C15737,siot!$F$3:$F$1887,0),27)</f>
        <v>4</v>
      </c>
      <c r="H15737" s="2" t="b">
        <f t="shared" si="491"/>
        <v>1</v>
      </c>
      <c r="I15737" s="1" t="s">
        <v>2</v>
      </c>
      <c r="J15737" s="1" t="s">
        <v>4394</v>
      </c>
      <c r="K15737" s="1"/>
    </row>
    <row r="15738" spans="1:11">
      <c r="A15738" s="1" t="s">
        <v>4344</v>
      </c>
      <c r="B15738" s="1" t="s">
        <v>133</v>
      </c>
      <c r="C15738" s="48" t="str">
        <f t="shared" si="490"/>
        <v>לב קרית אונו</v>
      </c>
      <c r="D15738" s="1" t="s">
        <v>4383</v>
      </c>
      <c r="E15738" s="1"/>
      <c r="F15738" s="2">
        <v>4</v>
      </c>
      <c r="G15738" s="2">
        <f>INDEX(תוצאות_בחירות,MATCH(C15738,siot!$F$3:$F$1887,0),27)</f>
        <v>4</v>
      </c>
      <c r="H15738" s="2" t="b">
        <f t="shared" si="491"/>
        <v>1</v>
      </c>
      <c r="I15738" s="1" t="s">
        <v>2</v>
      </c>
      <c r="J15738" s="1" t="s">
        <v>4393</v>
      </c>
      <c r="K15738" s="1"/>
    </row>
    <row r="15739" spans="1:11" hidden="1">
      <c r="A15739" s="1" t="s">
        <v>4344</v>
      </c>
      <c r="B15739" s="1" t="s">
        <v>133</v>
      </c>
      <c r="C15739" s="48" t="str">
        <f t="shared" si="490"/>
        <v>לב קרית אונו</v>
      </c>
      <c r="D15739" s="1" t="s">
        <v>4383</v>
      </c>
      <c r="E15739" s="1"/>
      <c r="F15739" s="2">
        <v>5</v>
      </c>
      <c r="G15739" s="2">
        <f>INDEX(תוצאות_בחירות,MATCH(C15739,siot!$F$3:$F$1887,0),27)</f>
        <v>4</v>
      </c>
      <c r="H15739" s="2" t="b">
        <f t="shared" si="491"/>
        <v>0</v>
      </c>
      <c r="I15739" s="1" t="s">
        <v>2</v>
      </c>
      <c r="J15739" s="1" t="s">
        <v>4392</v>
      </c>
      <c r="K15739" s="1"/>
    </row>
    <row r="15740" spans="1:11" hidden="1">
      <c r="A15740" s="1" t="s">
        <v>4344</v>
      </c>
      <c r="B15740" s="1" t="s">
        <v>133</v>
      </c>
      <c r="C15740" s="48" t="str">
        <f t="shared" si="490"/>
        <v>לב קרית אונו</v>
      </c>
      <c r="D15740" s="1" t="s">
        <v>4383</v>
      </c>
      <c r="E15740" s="1"/>
      <c r="F15740" s="2">
        <v>6</v>
      </c>
      <c r="G15740" s="2">
        <f>INDEX(תוצאות_בחירות,MATCH(C15740,siot!$F$3:$F$1887,0),27)</f>
        <v>4</v>
      </c>
      <c r="H15740" s="2" t="b">
        <f t="shared" si="491"/>
        <v>0</v>
      </c>
      <c r="I15740" s="1" t="s">
        <v>2</v>
      </c>
      <c r="J15740" s="1" t="s">
        <v>4391</v>
      </c>
      <c r="K15740" s="1"/>
    </row>
    <row r="15741" spans="1:11" hidden="1">
      <c r="A15741" s="1" t="s">
        <v>4344</v>
      </c>
      <c r="B15741" s="1" t="s">
        <v>133</v>
      </c>
      <c r="C15741" s="48" t="str">
        <f t="shared" si="490"/>
        <v>לב קרית אונו</v>
      </c>
      <c r="D15741" s="1" t="s">
        <v>4383</v>
      </c>
      <c r="E15741" s="1"/>
      <c r="F15741" s="2">
        <v>7</v>
      </c>
      <c r="G15741" s="2">
        <f>INDEX(תוצאות_בחירות,MATCH(C15741,siot!$F$3:$F$1887,0),27)</f>
        <v>4</v>
      </c>
      <c r="H15741" s="2" t="b">
        <f t="shared" si="491"/>
        <v>0</v>
      </c>
      <c r="I15741" s="1" t="s">
        <v>2</v>
      </c>
      <c r="J15741" s="1" t="s">
        <v>4390</v>
      </c>
      <c r="K15741" s="1"/>
    </row>
    <row r="15742" spans="1:11" hidden="1">
      <c r="A15742" s="1" t="s">
        <v>4344</v>
      </c>
      <c r="B15742" s="1" t="s">
        <v>133</v>
      </c>
      <c r="C15742" s="48" t="str">
        <f t="shared" si="490"/>
        <v>לב קרית אונו</v>
      </c>
      <c r="D15742" s="1" t="s">
        <v>4383</v>
      </c>
      <c r="E15742" s="1"/>
      <c r="F15742" s="2">
        <v>8</v>
      </c>
      <c r="G15742" s="2">
        <f>INDEX(תוצאות_בחירות,MATCH(C15742,siot!$F$3:$F$1887,0),27)</f>
        <v>4</v>
      </c>
      <c r="H15742" s="2" t="b">
        <f t="shared" si="491"/>
        <v>0</v>
      </c>
      <c r="I15742" s="1" t="s">
        <v>2</v>
      </c>
      <c r="J15742" s="1" t="s">
        <v>3762</v>
      </c>
      <c r="K15742" s="1"/>
    </row>
    <row r="15743" spans="1:11" hidden="1">
      <c r="A15743" s="1" t="s">
        <v>4344</v>
      </c>
      <c r="B15743" s="1" t="s">
        <v>133</v>
      </c>
      <c r="C15743" s="48" t="str">
        <f t="shared" si="490"/>
        <v>לב קרית אונו</v>
      </c>
      <c r="D15743" s="1" t="s">
        <v>4383</v>
      </c>
      <c r="E15743" s="1"/>
      <c r="F15743" s="2">
        <v>9</v>
      </c>
      <c r="G15743" s="2">
        <f>INDEX(תוצאות_בחירות,MATCH(C15743,siot!$F$3:$F$1887,0),27)</f>
        <v>4</v>
      </c>
      <c r="H15743" s="2" t="b">
        <f t="shared" si="491"/>
        <v>0</v>
      </c>
      <c r="I15743" s="1" t="s">
        <v>2</v>
      </c>
      <c r="J15743" s="1" t="s">
        <v>4389</v>
      </c>
      <c r="K15743" s="1"/>
    </row>
    <row r="15744" spans="1:11" hidden="1">
      <c r="A15744" s="1" t="s">
        <v>4344</v>
      </c>
      <c r="B15744" s="1" t="s">
        <v>133</v>
      </c>
      <c r="C15744" s="48" t="str">
        <f t="shared" si="490"/>
        <v>לב קרית אונו</v>
      </c>
      <c r="D15744" s="1" t="s">
        <v>4383</v>
      </c>
      <c r="E15744" s="1"/>
      <c r="F15744" s="2">
        <v>10</v>
      </c>
      <c r="G15744" s="2">
        <f>INDEX(תוצאות_בחירות,MATCH(C15744,siot!$F$3:$F$1887,0),27)</f>
        <v>4</v>
      </c>
      <c r="H15744" s="2" t="b">
        <f t="shared" si="491"/>
        <v>0</v>
      </c>
      <c r="I15744" s="1" t="s">
        <v>2</v>
      </c>
      <c r="J15744" s="1" t="s">
        <v>4388</v>
      </c>
      <c r="K15744" s="1"/>
    </row>
    <row r="15745" spans="1:11" hidden="1">
      <c r="A15745" s="1" t="s">
        <v>4344</v>
      </c>
      <c r="B15745" s="1" t="s">
        <v>133</v>
      </c>
      <c r="C15745" s="48" t="str">
        <f t="shared" si="490"/>
        <v>לב קרית אונו</v>
      </c>
      <c r="D15745" s="1" t="s">
        <v>4383</v>
      </c>
      <c r="E15745" s="1"/>
      <c r="F15745" s="2">
        <v>11</v>
      </c>
      <c r="G15745" s="2">
        <f>INDEX(תוצאות_בחירות,MATCH(C15745,siot!$F$3:$F$1887,0),27)</f>
        <v>4</v>
      </c>
      <c r="H15745" s="2" t="b">
        <f t="shared" si="491"/>
        <v>0</v>
      </c>
      <c r="I15745" s="1" t="s">
        <v>2</v>
      </c>
      <c r="J15745" s="1" t="s">
        <v>4387</v>
      </c>
      <c r="K15745" s="1"/>
    </row>
    <row r="15746" spans="1:11" hidden="1">
      <c r="A15746" s="1" t="s">
        <v>4344</v>
      </c>
      <c r="B15746" s="1" t="s">
        <v>133</v>
      </c>
      <c r="C15746" s="48" t="str">
        <f t="shared" si="490"/>
        <v>לב קרית אונו</v>
      </c>
      <c r="D15746" s="1" t="s">
        <v>4383</v>
      </c>
      <c r="E15746" s="1"/>
      <c r="F15746" s="2">
        <v>12</v>
      </c>
      <c r="G15746" s="2">
        <f>INDEX(תוצאות_בחירות,MATCH(C15746,siot!$F$3:$F$1887,0),27)</f>
        <v>4</v>
      </c>
      <c r="H15746" s="2" t="b">
        <f t="shared" si="491"/>
        <v>0</v>
      </c>
      <c r="I15746" s="1" t="s">
        <v>2</v>
      </c>
      <c r="J15746" s="1" t="s">
        <v>4386</v>
      </c>
      <c r="K15746" s="1"/>
    </row>
    <row r="15747" spans="1:11" hidden="1">
      <c r="A15747" s="1" t="s">
        <v>4344</v>
      </c>
      <c r="B15747" s="1" t="s">
        <v>133</v>
      </c>
      <c r="C15747" s="48" t="str">
        <f t="shared" si="490"/>
        <v>לב קרית אונו</v>
      </c>
      <c r="D15747" s="1" t="s">
        <v>4383</v>
      </c>
      <c r="E15747" s="1"/>
      <c r="F15747" s="2">
        <v>13</v>
      </c>
      <c r="G15747" s="2">
        <f>INDEX(תוצאות_בחירות,MATCH(C15747,siot!$F$3:$F$1887,0),27)</f>
        <v>4</v>
      </c>
      <c r="H15747" s="2" t="b">
        <f t="shared" si="491"/>
        <v>0</v>
      </c>
      <c r="I15747" s="1" t="s">
        <v>2</v>
      </c>
      <c r="J15747" s="1" t="s">
        <v>4385</v>
      </c>
      <c r="K15747" s="1"/>
    </row>
    <row r="15748" spans="1:11" hidden="1">
      <c r="A15748" s="1" t="s">
        <v>4344</v>
      </c>
      <c r="B15748" s="1" t="s">
        <v>133</v>
      </c>
      <c r="C15748" s="48" t="str">
        <f t="shared" ref="C15748:C15811" si="492">B15748&amp;" "&amp;A15748</f>
        <v>לב קרית אונו</v>
      </c>
      <c r="D15748" s="1" t="s">
        <v>4383</v>
      </c>
      <c r="E15748" s="1"/>
      <c r="F15748" s="2">
        <v>14</v>
      </c>
      <c r="G15748" s="2">
        <f>INDEX(תוצאות_בחירות,MATCH(C15748,siot!$F$3:$F$1887,0),27)</f>
        <v>4</v>
      </c>
      <c r="H15748" s="2" t="b">
        <f t="shared" ref="H15748:H15811" si="493">IF(OR(F15748&lt;G15748,G15748=F15748),TRUE,FALSE)</f>
        <v>0</v>
      </c>
      <c r="I15748" s="1" t="s">
        <v>2</v>
      </c>
      <c r="J15748" s="1" t="s">
        <v>4384</v>
      </c>
      <c r="K15748" s="1"/>
    </row>
    <row r="15749" spans="1:11" hidden="1">
      <c r="A15749" s="1" t="s">
        <v>4344</v>
      </c>
      <c r="B15749" s="1" t="s">
        <v>133</v>
      </c>
      <c r="C15749" s="48" t="str">
        <f t="shared" si="492"/>
        <v>לב קרית אונו</v>
      </c>
      <c r="D15749" s="1" t="s">
        <v>4383</v>
      </c>
      <c r="E15749" s="1"/>
      <c r="F15749" s="2">
        <v>15</v>
      </c>
      <c r="G15749" s="2">
        <f>INDEX(תוצאות_בחירות,MATCH(C15749,siot!$F$3:$F$1887,0),27)</f>
        <v>4</v>
      </c>
      <c r="H15749" s="2" t="b">
        <f t="shared" si="493"/>
        <v>0</v>
      </c>
      <c r="I15749" s="1" t="s">
        <v>2</v>
      </c>
      <c r="J15749" s="1" t="s">
        <v>4382</v>
      </c>
      <c r="K15749" s="1"/>
    </row>
    <row r="15750" spans="1:11" hidden="1">
      <c r="A15750" s="1" t="s">
        <v>4344</v>
      </c>
      <c r="B15750" s="1" t="s">
        <v>413</v>
      </c>
      <c r="C15750" s="48" t="str">
        <f t="shared" si="492"/>
        <v>מרצ קרית אונו</v>
      </c>
      <c r="D15750" s="1" t="s">
        <v>4373</v>
      </c>
      <c r="E15750" s="1" t="s">
        <v>3</v>
      </c>
      <c r="F15750" s="2" t="s">
        <v>19548</v>
      </c>
      <c r="G15750" s="2">
        <f>INDEX(תוצאות_בחירות,MATCH(C15750,siot!$F$3:$F$1887,0),27)</f>
        <v>1</v>
      </c>
      <c r="H15750" s="2" t="b">
        <f t="shared" si="493"/>
        <v>0</v>
      </c>
      <c r="I15750" s="1"/>
      <c r="J15750" s="1"/>
      <c r="K15750" s="1"/>
    </row>
    <row r="15751" spans="1:11">
      <c r="A15751" s="1" t="s">
        <v>4344</v>
      </c>
      <c r="B15751" s="1" t="s">
        <v>413</v>
      </c>
      <c r="C15751" s="48" t="str">
        <f t="shared" si="492"/>
        <v>מרצ קרית אונו</v>
      </c>
      <c r="D15751" s="1" t="s">
        <v>4373</v>
      </c>
      <c r="E15751" s="1"/>
      <c r="F15751" s="2">
        <v>1</v>
      </c>
      <c r="G15751" s="2">
        <f>INDEX(תוצאות_בחירות,MATCH(C15751,siot!$F$3:$F$1887,0),27)</f>
        <v>1</v>
      </c>
      <c r="H15751" s="2" t="b">
        <f t="shared" si="493"/>
        <v>1</v>
      </c>
      <c r="I15751" s="1" t="s">
        <v>2</v>
      </c>
      <c r="J15751" s="1" t="s">
        <v>4381</v>
      </c>
      <c r="K15751" s="1"/>
    </row>
    <row r="15752" spans="1:11" hidden="1">
      <c r="A15752" s="1" t="s">
        <v>4344</v>
      </c>
      <c r="B15752" s="1" t="s">
        <v>413</v>
      </c>
      <c r="C15752" s="48" t="str">
        <f t="shared" si="492"/>
        <v>מרצ קרית אונו</v>
      </c>
      <c r="D15752" s="1" t="s">
        <v>4373</v>
      </c>
      <c r="E15752" s="1"/>
      <c r="F15752" s="2">
        <v>2</v>
      </c>
      <c r="G15752" s="2">
        <f>INDEX(תוצאות_בחירות,MATCH(C15752,siot!$F$3:$F$1887,0),27)</f>
        <v>1</v>
      </c>
      <c r="H15752" s="2" t="b">
        <f t="shared" si="493"/>
        <v>0</v>
      </c>
      <c r="I15752" s="1" t="s">
        <v>2</v>
      </c>
      <c r="J15752" s="1" t="s">
        <v>4380</v>
      </c>
      <c r="K15752" s="1"/>
    </row>
    <row r="15753" spans="1:11" hidden="1">
      <c r="A15753" s="1" t="s">
        <v>4344</v>
      </c>
      <c r="B15753" s="1" t="s">
        <v>413</v>
      </c>
      <c r="C15753" s="48" t="str">
        <f t="shared" si="492"/>
        <v>מרצ קרית אונו</v>
      </c>
      <c r="D15753" s="1" t="s">
        <v>4373</v>
      </c>
      <c r="E15753" s="1"/>
      <c r="F15753" s="2">
        <v>3</v>
      </c>
      <c r="G15753" s="2">
        <f>INDEX(תוצאות_בחירות,MATCH(C15753,siot!$F$3:$F$1887,0),27)</f>
        <v>1</v>
      </c>
      <c r="H15753" s="2" t="b">
        <f t="shared" si="493"/>
        <v>0</v>
      </c>
      <c r="I15753" s="1" t="s">
        <v>2</v>
      </c>
      <c r="J15753" s="1" t="s">
        <v>4379</v>
      </c>
      <c r="K15753" s="1"/>
    </row>
    <row r="15754" spans="1:11" hidden="1">
      <c r="A15754" s="1" t="s">
        <v>4344</v>
      </c>
      <c r="B15754" s="1" t="s">
        <v>413</v>
      </c>
      <c r="C15754" s="48" t="str">
        <f t="shared" si="492"/>
        <v>מרצ קרית אונו</v>
      </c>
      <c r="D15754" s="1" t="s">
        <v>4373</v>
      </c>
      <c r="E15754" s="1"/>
      <c r="F15754" s="2">
        <v>4</v>
      </c>
      <c r="G15754" s="2">
        <f>INDEX(תוצאות_בחירות,MATCH(C15754,siot!$F$3:$F$1887,0),27)</f>
        <v>1</v>
      </c>
      <c r="H15754" s="2" t="b">
        <f t="shared" si="493"/>
        <v>0</v>
      </c>
      <c r="I15754" s="1" t="s">
        <v>2</v>
      </c>
      <c r="J15754" s="1" t="s">
        <v>4378</v>
      </c>
      <c r="K15754" s="1"/>
    </row>
    <row r="15755" spans="1:11" hidden="1">
      <c r="A15755" s="1" t="s">
        <v>4344</v>
      </c>
      <c r="B15755" s="1" t="s">
        <v>413</v>
      </c>
      <c r="C15755" s="48" t="str">
        <f t="shared" si="492"/>
        <v>מרצ קרית אונו</v>
      </c>
      <c r="D15755" s="1" t="s">
        <v>4373</v>
      </c>
      <c r="E15755" s="1"/>
      <c r="F15755" s="2">
        <v>5</v>
      </c>
      <c r="G15755" s="2">
        <f>INDEX(תוצאות_בחירות,MATCH(C15755,siot!$F$3:$F$1887,0),27)</f>
        <v>1</v>
      </c>
      <c r="H15755" s="2" t="b">
        <f t="shared" si="493"/>
        <v>0</v>
      </c>
      <c r="I15755" s="1" t="s">
        <v>2</v>
      </c>
      <c r="J15755" s="1" t="s">
        <v>4377</v>
      </c>
      <c r="K15755" s="1"/>
    </row>
    <row r="15756" spans="1:11" hidden="1">
      <c r="A15756" s="1" t="s">
        <v>4344</v>
      </c>
      <c r="B15756" s="1" t="s">
        <v>413</v>
      </c>
      <c r="C15756" s="48" t="str">
        <f t="shared" si="492"/>
        <v>מרצ קרית אונו</v>
      </c>
      <c r="D15756" s="1" t="s">
        <v>4373</v>
      </c>
      <c r="E15756" s="1"/>
      <c r="F15756" s="2">
        <v>6</v>
      </c>
      <c r="G15756" s="2">
        <f>INDEX(תוצאות_בחירות,MATCH(C15756,siot!$F$3:$F$1887,0),27)</f>
        <v>1</v>
      </c>
      <c r="H15756" s="2" t="b">
        <f t="shared" si="493"/>
        <v>0</v>
      </c>
      <c r="I15756" s="1" t="s">
        <v>2</v>
      </c>
      <c r="J15756" s="1" t="s">
        <v>4376</v>
      </c>
      <c r="K15756" s="1"/>
    </row>
    <row r="15757" spans="1:11" hidden="1">
      <c r="A15757" s="1" t="s">
        <v>4344</v>
      </c>
      <c r="B15757" s="1" t="s">
        <v>413</v>
      </c>
      <c r="C15757" s="48" t="str">
        <f t="shared" si="492"/>
        <v>מרצ קרית אונו</v>
      </c>
      <c r="D15757" s="1" t="s">
        <v>4373</v>
      </c>
      <c r="E15757" s="1"/>
      <c r="F15757" s="2">
        <v>7</v>
      </c>
      <c r="G15757" s="2">
        <f>INDEX(תוצאות_בחירות,MATCH(C15757,siot!$F$3:$F$1887,0),27)</f>
        <v>1</v>
      </c>
      <c r="H15757" s="2" t="b">
        <f t="shared" si="493"/>
        <v>0</v>
      </c>
      <c r="I15757" s="1" t="s">
        <v>2</v>
      </c>
      <c r="J15757" s="1" t="s">
        <v>4375</v>
      </c>
      <c r="K15757" s="1"/>
    </row>
    <row r="15758" spans="1:11" hidden="1">
      <c r="A15758" s="1" t="s">
        <v>4344</v>
      </c>
      <c r="B15758" s="1" t="s">
        <v>413</v>
      </c>
      <c r="C15758" s="48" t="str">
        <f t="shared" si="492"/>
        <v>מרצ קרית אונו</v>
      </c>
      <c r="D15758" s="1" t="s">
        <v>4373</v>
      </c>
      <c r="E15758" s="1"/>
      <c r="F15758" s="2">
        <v>8</v>
      </c>
      <c r="G15758" s="2">
        <f>INDEX(תוצאות_בחירות,MATCH(C15758,siot!$F$3:$F$1887,0),27)</f>
        <v>1</v>
      </c>
      <c r="H15758" s="2" t="b">
        <f t="shared" si="493"/>
        <v>0</v>
      </c>
      <c r="I15758" s="1" t="s">
        <v>2</v>
      </c>
      <c r="J15758" s="1" t="s">
        <v>4374</v>
      </c>
      <c r="K15758" s="1"/>
    </row>
    <row r="15759" spans="1:11" hidden="1">
      <c r="A15759" s="1" t="s">
        <v>4344</v>
      </c>
      <c r="B15759" s="1" t="s">
        <v>413</v>
      </c>
      <c r="C15759" s="48" t="str">
        <f t="shared" si="492"/>
        <v>מרצ קרית אונו</v>
      </c>
      <c r="D15759" s="1" t="s">
        <v>4373</v>
      </c>
      <c r="E15759" s="1"/>
      <c r="F15759" s="2">
        <v>9</v>
      </c>
      <c r="G15759" s="2">
        <f>INDEX(תוצאות_בחירות,MATCH(C15759,siot!$F$3:$F$1887,0),27)</f>
        <v>1</v>
      </c>
      <c r="H15759" s="2" t="b">
        <f t="shared" si="493"/>
        <v>0</v>
      </c>
      <c r="I15759" s="1" t="s">
        <v>2</v>
      </c>
      <c r="J15759" s="1" t="s">
        <v>4372</v>
      </c>
      <c r="K15759" s="1"/>
    </row>
    <row r="15760" spans="1:11" hidden="1">
      <c r="A15760" s="1" t="s">
        <v>4344</v>
      </c>
      <c r="B15760" s="1" t="s">
        <v>21</v>
      </c>
      <c r="C15760" s="48" t="str">
        <f t="shared" si="492"/>
        <v>ני קרית אונו</v>
      </c>
      <c r="D15760" s="1" t="s">
        <v>4364</v>
      </c>
      <c r="E15760" s="1" t="s">
        <v>18</v>
      </c>
      <c r="F15760" s="2" t="s">
        <v>19548</v>
      </c>
      <c r="G15760" s="2">
        <f>INDEX(תוצאות_בחירות,MATCH(C15760,siot!$F$3:$F$1887,0),27)</f>
        <v>1</v>
      </c>
      <c r="H15760" s="2" t="b">
        <f t="shared" si="493"/>
        <v>0</v>
      </c>
      <c r="I15760" s="1"/>
      <c r="J15760" s="1"/>
      <c r="K15760" s="1"/>
    </row>
    <row r="15761" spans="1:11">
      <c r="A15761" s="1" t="s">
        <v>4344</v>
      </c>
      <c r="B15761" s="1" t="s">
        <v>21</v>
      </c>
      <c r="C15761" s="48" t="str">
        <f t="shared" si="492"/>
        <v>ני קרית אונו</v>
      </c>
      <c r="D15761" s="1" t="s">
        <v>4364</v>
      </c>
      <c r="E15761" s="1" t="s">
        <v>17</v>
      </c>
      <c r="F15761" s="2">
        <v>1</v>
      </c>
      <c r="G15761" s="2">
        <f>INDEX(תוצאות_בחירות,MATCH(C15761,siot!$F$3:$F$1887,0),27)</f>
        <v>1</v>
      </c>
      <c r="H15761" s="2" t="b">
        <f t="shared" si="493"/>
        <v>1</v>
      </c>
      <c r="I15761" s="1" t="s">
        <v>2</v>
      </c>
      <c r="J15761" s="1" t="s">
        <v>4371</v>
      </c>
      <c r="K15761" s="1"/>
    </row>
    <row r="15762" spans="1:11" hidden="1">
      <c r="A15762" s="1" t="s">
        <v>4344</v>
      </c>
      <c r="B15762" s="1" t="s">
        <v>21</v>
      </c>
      <c r="C15762" s="48" t="str">
        <f t="shared" si="492"/>
        <v>ני קרית אונו</v>
      </c>
      <c r="D15762" s="1" t="s">
        <v>4364</v>
      </c>
      <c r="E15762" s="1"/>
      <c r="F15762" s="2">
        <v>2</v>
      </c>
      <c r="G15762" s="2">
        <f>INDEX(תוצאות_בחירות,MATCH(C15762,siot!$F$3:$F$1887,0),27)</f>
        <v>1</v>
      </c>
      <c r="H15762" s="2" t="b">
        <f t="shared" si="493"/>
        <v>0</v>
      </c>
      <c r="I15762" s="1" t="s">
        <v>2</v>
      </c>
      <c r="J15762" s="1" t="s">
        <v>4370</v>
      </c>
      <c r="K15762" s="1"/>
    </row>
    <row r="15763" spans="1:11" hidden="1">
      <c r="A15763" s="1" t="s">
        <v>4344</v>
      </c>
      <c r="B15763" s="1" t="s">
        <v>21</v>
      </c>
      <c r="C15763" s="48" t="str">
        <f t="shared" si="492"/>
        <v>ני קרית אונו</v>
      </c>
      <c r="D15763" s="1" t="s">
        <v>4364</v>
      </c>
      <c r="E15763" s="1"/>
      <c r="F15763" s="2">
        <v>3</v>
      </c>
      <c r="G15763" s="2">
        <f>INDEX(תוצאות_בחירות,MATCH(C15763,siot!$F$3:$F$1887,0),27)</f>
        <v>1</v>
      </c>
      <c r="H15763" s="2" t="b">
        <f t="shared" si="493"/>
        <v>0</v>
      </c>
      <c r="I15763" s="1" t="s">
        <v>2</v>
      </c>
      <c r="J15763" s="1" t="s">
        <v>4369</v>
      </c>
      <c r="K15763" s="1"/>
    </row>
    <row r="15764" spans="1:11" hidden="1">
      <c r="A15764" s="1" t="s">
        <v>4344</v>
      </c>
      <c r="B15764" s="1" t="s">
        <v>21</v>
      </c>
      <c r="C15764" s="48" t="str">
        <f t="shared" si="492"/>
        <v>ני קרית אונו</v>
      </c>
      <c r="D15764" s="1" t="s">
        <v>4364</v>
      </c>
      <c r="E15764" s="1"/>
      <c r="F15764" s="2">
        <v>4</v>
      </c>
      <c r="G15764" s="2">
        <f>INDEX(תוצאות_בחירות,MATCH(C15764,siot!$F$3:$F$1887,0),27)</f>
        <v>1</v>
      </c>
      <c r="H15764" s="2" t="b">
        <f t="shared" si="493"/>
        <v>0</v>
      </c>
      <c r="I15764" s="1" t="s">
        <v>2</v>
      </c>
      <c r="J15764" s="1" t="s">
        <v>4368</v>
      </c>
      <c r="K15764" s="1"/>
    </row>
    <row r="15765" spans="1:11" hidden="1">
      <c r="A15765" s="1" t="s">
        <v>4344</v>
      </c>
      <c r="B15765" s="1" t="s">
        <v>21</v>
      </c>
      <c r="C15765" s="48" t="str">
        <f t="shared" si="492"/>
        <v>ני קרית אונו</v>
      </c>
      <c r="D15765" s="1" t="s">
        <v>4364</v>
      </c>
      <c r="E15765" s="1"/>
      <c r="F15765" s="2">
        <v>5</v>
      </c>
      <c r="G15765" s="2">
        <f>INDEX(תוצאות_בחירות,MATCH(C15765,siot!$F$3:$F$1887,0),27)</f>
        <v>1</v>
      </c>
      <c r="H15765" s="2" t="b">
        <f t="shared" si="493"/>
        <v>0</v>
      </c>
      <c r="I15765" s="1" t="s">
        <v>2</v>
      </c>
      <c r="J15765" s="1" t="s">
        <v>4367</v>
      </c>
      <c r="K15765" s="1"/>
    </row>
    <row r="15766" spans="1:11" hidden="1">
      <c r="A15766" s="1" t="s">
        <v>4344</v>
      </c>
      <c r="B15766" s="1" t="s">
        <v>21</v>
      </c>
      <c r="C15766" s="48" t="str">
        <f t="shared" si="492"/>
        <v>ני קרית אונו</v>
      </c>
      <c r="D15766" s="1" t="s">
        <v>4364</v>
      </c>
      <c r="E15766" s="1"/>
      <c r="F15766" s="2">
        <v>6</v>
      </c>
      <c r="G15766" s="2">
        <f>INDEX(תוצאות_בחירות,MATCH(C15766,siot!$F$3:$F$1887,0),27)</f>
        <v>1</v>
      </c>
      <c r="H15766" s="2" t="b">
        <f t="shared" si="493"/>
        <v>0</v>
      </c>
      <c r="I15766" s="1" t="s">
        <v>2</v>
      </c>
      <c r="J15766" s="1" t="s">
        <v>4366</v>
      </c>
      <c r="K15766" s="1"/>
    </row>
    <row r="15767" spans="1:11" hidden="1">
      <c r="A15767" s="1" t="s">
        <v>4344</v>
      </c>
      <c r="B15767" s="1" t="s">
        <v>21</v>
      </c>
      <c r="C15767" s="48" t="str">
        <f t="shared" si="492"/>
        <v>ני קרית אונו</v>
      </c>
      <c r="D15767" s="1" t="s">
        <v>4364</v>
      </c>
      <c r="E15767" s="1"/>
      <c r="F15767" s="2">
        <v>7</v>
      </c>
      <c r="G15767" s="2">
        <f>INDEX(תוצאות_בחירות,MATCH(C15767,siot!$F$3:$F$1887,0),27)</f>
        <v>1</v>
      </c>
      <c r="H15767" s="2" t="b">
        <f t="shared" si="493"/>
        <v>0</v>
      </c>
      <c r="I15767" s="1" t="s">
        <v>2</v>
      </c>
      <c r="J15767" s="1" t="s">
        <v>4365</v>
      </c>
      <c r="K15767" s="1"/>
    </row>
    <row r="15768" spans="1:11" hidden="1">
      <c r="A15768" s="1" t="s">
        <v>4344</v>
      </c>
      <c r="B15768" s="1" t="s">
        <v>21</v>
      </c>
      <c r="C15768" s="48" t="str">
        <f t="shared" si="492"/>
        <v>ני קרית אונו</v>
      </c>
      <c r="D15768" s="1" t="s">
        <v>4364</v>
      </c>
      <c r="E15768" s="1"/>
      <c r="F15768" s="2">
        <v>8</v>
      </c>
      <c r="G15768" s="2">
        <f>INDEX(תוצאות_בחירות,MATCH(C15768,siot!$F$3:$F$1887,0),27)</f>
        <v>1</v>
      </c>
      <c r="H15768" s="2" t="b">
        <f t="shared" si="493"/>
        <v>0</v>
      </c>
      <c r="I15768" s="1" t="s">
        <v>2</v>
      </c>
      <c r="J15768" s="1" t="s">
        <v>4363</v>
      </c>
      <c r="K15768" s="1"/>
    </row>
    <row r="15769" spans="1:11" hidden="1">
      <c r="A15769" s="1" t="s">
        <v>4344</v>
      </c>
      <c r="B15769" s="1" t="s">
        <v>108</v>
      </c>
      <c r="C15769" s="48" t="str">
        <f t="shared" si="492"/>
        <v>פה קרית אונו</v>
      </c>
      <c r="D15769" s="1" t="s">
        <v>4351</v>
      </c>
      <c r="E15769" s="1" t="s">
        <v>3</v>
      </c>
      <c r="F15769" s="2" t="s">
        <v>19548</v>
      </c>
      <c r="G15769" s="2">
        <f>INDEX(תוצאות_בחירות,MATCH(C15769,siot!$F$3:$F$1887,0),27)</f>
        <v>1</v>
      </c>
      <c r="H15769" s="2" t="b">
        <f t="shared" si="493"/>
        <v>0</v>
      </c>
      <c r="I15769" s="1"/>
      <c r="J15769" s="1"/>
      <c r="K15769" s="1"/>
    </row>
    <row r="15770" spans="1:11">
      <c r="A15770" s="1" t="s">
        <v>4344</v>
      </c>
      <c r="B15770" s="1" t="s">
        <v>108</v>
      </c>
      <c r="C15770" s="48" t="str">
        <f t="shared" si="492"/>
        <v>פה קרית אונו</v>
      </c>
      <c r="D15770" s="1" t="s">
        <v>4351</v>
      </c>
      <c r="E15770" s="1"/>
      <c r="F15770" s="2">
        <v>1</v>
      </c>
      <c r="G15770" s="2">
        <f>INDEX(תוצאות_בחירות,MATCH(C15770,siot!$F$3:$F$1887,0),27)</f>
        <v>1</v>
      </c>
      <c r="H15770" s="2" t="b">
        <f t="shared" si="493"/>
        <v>1</v>
      </c>
      <c r="I15770" s="1" t="s">
        <v>2</v>
      </c>
      <c r="J15770" s="1" t="s">
        <v>4362</v>
      </c>
      <c r="K15770" s="1"/>
    </row>
    <row r="15771" spans="1:11" hidden="1">
      <c r="A15771" s="1" t="s">
        <v>4344</v>
      </c>
      <c r="B15771" s="1" t="s">
        <v>108</v>
      </c>
      <c r="C15771" s="48" t="str">
        <f t="shared" si="492"/>
        <v>פה קרית אונו</v>
      </c>
      <c r="D15771" s="1" t="s">
        <v>4351</v>
      </c>
      <c r="E15771" s="1"/>
      <c r="F15771" s="2">
        <v>2</v>
      </c>
      <c r="G15771" s="2">
        <f>INDEX(תוצאות_בחירות,MATCH(C15771,siot!$F$3:$F$1887,0),27)</f>
        <v>1</v>
      </c>
      <c r="H15771" s="2" t="b">
        <f t="shared" si="493"/>
        <v>0</v>
      </c>
      <c r="I15771" s="1" t="s">
        <v>2</v>
      </c>
      <c r="J15771" s="1" t="s">
        <v>4361</v>
      </c>
      <c r="K15771" s="1"/>
    </row>
    <row r="15772" spans="1:11" hidden="1">
      <c r="A15772" s="1" t="s">
        <v>4344</v>
      </c>
      <c r="B15772" s="1" t="s">
        <v>108</v>
      </c>
      <c r="C15772" s="48" t="str">
        <f t="shared" si="492"/>
        <v>פה קרית אונו</v>
      </c>
      <c r="D15772" s="1" t="s">
        <v>4351</v>
      </c>
      <c r="E15772" s="1"/>
      <c r="F15772" s="2">
        <v>3</v>
      </c>
      <c r="G15772" s="2">
        <f>INDEX(תוצאות_בחירות,MATCH(C15772,siot!$F$3:$F$1887,0),27)</f>
        <v>1</v>
      </c>
      <c r="H15772" s="2" t="b">
        <f t="shared" si="493"/>
        <v>0</v>
      </c>
      <c r="I15772" s="1" t="s">
        <v>2</v>
      </c>
      <c r="J15772" s="1" t="s">
        <v>4360</v>
      </c>
      <c r="K15772" s="1"/>
    </row>
    <row r="15773" spans="1:11" hidden="1">
      <c r="A15773" s="1" t="s">
        <v>4344</v>
      </c>
      <c r="B15773" s="1" t="s">
        <v>108</v>
      </c>
      <c r="C15773" s="48" t="str">
        <f t="shared" si="492"/>
        <v>פה קרית אונו</v>
      </c>
      <c r="D15773" s="1" t="s">
        <v>4351</v>
      </c>
      <c r="E15773" s="1"/>
      <c r="F15773" s="2">
        <v>4</v>
      </c>
      <c r="G15773" s="2">
        <f>INDEX(תוצאות_בחירות,MATCH(C15773,siot!$F$3:$F$1887,0),27)</f>
        <v>1</v>
      </c>
      <c r="H15773" s="2" t="b">
        <f t="shared" si="493"/>
        <v>0</v>
      </c>
      <c r="I15773" s="1" t="s">
        <v>2</v>
      </c>
      <c r="J15773" s="1" t="s">
        <v>4359</v>
      </c>
      <c r="K15773" s="1"/>
    </row>
    <row r="15774" spans="1:11" hidden="1">
      <c r="A15774" s="1" t="s">
        <v>4344</v>
      </c>
      <c r="B15774" s="1" t="s">
        <v>108</v>
      </c>
      <c r="C15774" s="48" t="str">
        <f t="shared" si="492"/>
        <v>פה קרית אונו</v>
      </c>
      <c r="D15774" s="1" t="s">
        <v>4351</v>
      </c>
      <c r="E15774" s="1"/>
      <c r="F15774" s="2">
        <v>5</v>
      </c>
      <c r="G15774" s="2">
        <f>INDEX(תוצאות_בחירות,MATCH(C15774,siot!$F$3:$F$1887,0),27)</f>
        <v>1</v>
      </c>
      <c r="H15774" s="2" t="b">
        <f t="shared" si="493"/>
        <v>0</v>
      </c>
      <c r="I15774" s="1" t="s">
        <v>2</v>
      </c>
      <c r="J15774" s="1" t="s">
        <v>4358</v>
      </c>
      <c r="K15774" s="1"/>
    </row>
    <row r="15775" spans="1:11" hidden="1">
      <c r="A15775" s="1" t="s">
        <v>4344</v>
      </c>
      <c r="B15775" s="1" t="s">
        <v>108</v>
      </c>
      <c r="C15775" s="48" t="str">
        <f t="shared" si="492"/>
        <v>פה קרית אונו</v>
      </c>
      <c r="D15775" s="1" t="s">
        <v>4351</v>
      </c>
      <c r="E15775" s="1"/>
      <c r="F15775" s="2">
        <v>6</v>
      </c>
      <c r="G15775" s="2">
        <f>INDEX(תוצאות_בחירות,MATCH(C15775,siot!$F$3:$F$1887,0),27)</f>
        <v>1</v>
      </c>
      <c r="H15775" s="2" t="b">
        <f t="shared" si="493"/>
        <v>0</v>
      </c>
      <c r="I15775" s="1" t="s">
        <v>2</v>
      </c>
      <c r="J15775" s="1" t="s">
        <v>4357</v>
      </c>
      <c r="K15775" s="1"/>
    </row>
    <row r="15776" spans="1:11" hidden="1">
      <c r="A15776" s="1" t="s">
        <v>4344</v>
      </c>
      <c r="B15776" s="1" t="s">
        <v>108</v>
      </c>
      <c r="C15776" s="48" t="str">
        <f t="shared" si="492"/>
        <v>פה קרית אונו</v>
      </c>
      <c r="D15776" s="1" t="s">
        <v>4351</v>
      </c>
      <c r="E15776" s="1"/>
      <c r="F15776" s="2">
        <v>7</v>
      </c>
      <c r="G15776" s="2">
        <f>INDEX(תוצאות_בחירות,MATCH(C15776,siot!$F$3:$F$1887,0),27)</f>
        <v>1</v>
      </c>
      <c r="H15776" s="2" t="b">
        <f t="shared" si="493"/>
        <v>0</v>
      </c>
      <c r="I15776" s="1" t="s">
        <v>2</v>
      </c>
      <c r="J15776" s="1" t="s">
        <v>4356</v>
      </c>
      <c r="K15776" s="1"/>
    </row>
    <row r="15777" spans="1:11" hidden="1">
      <c r="A15777" s="1" t="s">
        <v>4344</v>
      </c>
      <c r="B15777" s="1" t="s">
        <v>108</v>
      </c>
      <c r="C15777" s="48" t="str">
        <f t="shared" si="492"/>
        <v>פה קרית אונו</v>
      </c>
      <c r="D15777" s="1" t="s">
        <v>4351</v>
      </c>
      <c r="E15777" s="1"/>
      <c r="F15777" s="2">
        <v>8</v>
      </c>
      <c r="G15777" s="2">
        <f>INDEX(תוצאות_בחירות,MATCH(C15777,siot!$F$3:$F$1887,0),27)</f>
        <v>1</v>
      </c>
      <c r="H15777" s="2" t="b">
        <f t="shared" si="493"/>
        <v>0</v>
      </c>
      <c r="I15777" s="1" t="s">
        <v>2</v>
      </c>
      <c r="J15777" s="1" t="s">
        <v>4355</v>
      </c>
      <c r="K15777" s="1"/>
    </row>
    <row r="15778" spans="1:11" hidden="1">
      <c r="A15778" s="1" t="s">
        <v>4344</v>
      </c>
      <c r="B15778" s="1" t="s">
        <v>108</v>
      </c>
      <c r="C15778" s="48" t="str">
        <f t="shared" si="492"/>
        <v>פה קרית אונו</v>
      </c>
      <c r="D15778" s="1" t="s">
        <v>4351</v>
      </c>
      <c r="E15778" s="1"/>
      <c r="F15778" s="2">
        <v>9</v>
      </c>
      <c r="G15778" s="2">
        <f>INDEX(תוצאות_בחירות,MATCH(C15778,siot!$F$3:$F$1887,0),27)</f>
        <v>1</v>
      </c>
      <c r="H15778" s="2" t="b">
        <f t="shared" si="493"/>
        <v>0</v>
      </c>
      <c r="I15778" s="1" t="s">
        <v>2</v>
      </c>
      <c r="J15778" s="1" t="s">
        <v>4354</v>
      </c>
      <c r="K15778" s="1"/>
    </row>
    <row r="15779" spans="1:11" hidden="1">
      <c r="A15779" s="1" t="s">
        <v>4344</v>
      </c>
      <c r="B15779" s="1" t="s">
        <v>108</v>
      </c>
      <c r="C15779" s="48" t="str">
        <f t="shared" si="492"/>
        <v>פה קרית אונו</v>
      </c>
      <c r="D15779" s="1" t="s">
        <v>4351</v>
      </c>
      <c r="E15779" s="1"/>
      <c r="F15779" s="2">
        <v>10</v>
      </c>
      <c r="G15779" s="2">
        <f>INDEX(תוצאות_בחירות,MATCH(C15779,siot!$F$3:$F$1887,0),27)</f>
        <v>1</v>
      </c>
      <c r="H15779" s="2" t="b">
        <f t="shared" si="493"/>
        <v>0</v>
      </c>
      <c r="I15779" s="1" t="s">
        <v>2</v>
      </c>
      <c r="J15779" s="1" t="s">
        <v>4353</v>
      </c>
      <c r="K15779" s="1"/>
    </row>
    <row r="15780" spans="1:11" hidden="1">
      <c r="A15780" s="1" t="s">
        <v>4344</v>
      </c>
      <c r="B15780" s="1" t="s">
        <v>108</v>
      </c>
      <c r="C15780" s="48" t="str">
        <f t="shared" si="492"/>
        <v>פה קרית אונו</v>
      </c>
      <c r="D15780" s="1" t="s">
        <v>4351</v>
      </c>
      <c r="E15780" s="1"/>
      <c r="F15780" s="2">
        <v>11</v>
      </c>
      <c r="G15780" s="2">
        <f>INDEX(תוצאות_בחירות,MATCH(C15780,siot!$F$3:$F$1887,0),27)</f>
        <v>1</v>
      </c>
      <c r="H15780" s="2" t="b">
        <f t="shared" si="493"/>
        <v>0</v>
      </c>
      <c r="I15780" s="1" t="s">
        <v>2</v>
      </c>
      <c r="J15780" s="1" t="s">
        <v>4352</v>
      </c>
      <c r="K15780" s="1"/>
    </row>
    <row r="15781" spans="1:11" hidden="1">
      <c r="A15781" s="1" t="s">
        <v>4344</v>
      </c>
      <c r="B15781" s="1" t="s">
        <v>108</v>
      </c>
      <c r="C15781" s="48" t="str">
        <f t="shared" si="492"/>
        <v>פה קרית אונו</v>
      </c>
      <c r="D15781" s="1" t="s">
        <v>4351</v>
      </c>
      <c r="E15781" s="1"/>
      <c r="F15781" s="2">
        <v>12</v>
      </c>
      <c r="G15781" s="2">
        <f>INDEX(תוצאות_בחירות,MATCH(C15781,siot!$F$3:$F$1887,0),27)</f>
        <v>1</v>
      </c>
      <c r="H15781" s="2" t="b">
        <f t="shared" si="493"/>
        <v>0</v>
      </c>
      <c r="I15781" s="1" t="s">
        <v>2</v>
      </c>
      <c r="J15781" s="1" t="s">
        <v>4350</v>
      </c>
      <c r="K15781" s="1"/>
    </row>
    <row r="15782" spans="1:11" hidden="1">
      <c r="A15782" s="1" t="s">
        <v>4344</v>
      </c>
      <c r="B15782" s="1" t="s">
        <v>213</v>
      </c>
      <c r="C15782" s="48" t="str">
        <f t="shared" si="492"/>
        <v>רק קרית אונו</v>
      </c>
      <c r="D15782" s="1" t="s">
        <v>4343</v>
      </c>
      <c r="E15782" s="1" t="s">
        <v>3</v>
      </c>
      <c r="F15782" s="2" t="s">
        <v>19548</v>
      </c>
      <c r="G15782" s="2">
        <f>INDEX(תוצאות_בחירות,MATCH(C15782,siot!$F$3:$F$1887,0),27)</f>
        <v>1</v>
      </c>
      <c r="H15782" s="2" t="b">
        <f t="shared" si="493"/>
        <v>0</v>
      </c>
      <c r="I15782" s="1"/>
      <c r="J15782" s="1"/>
      <c r="K15782" s="1"/>
    </row>
    <row r="15783" spans="1:11">
      <c r="A15783" s="1" t="s">
        <v>4344</v>
      </c>
      <c r="B15783" s="1" t="s">
        <v>213</v>
      </c>
      <c r="C15783" s="48" t="str">
        <f t="shared" si="492"/>
        <v>רק קרית אונו</v>
      </c>
      <c r="D15783" s="1" t="s">
        <v>4343</v>
      </c>
      <c r="E15783" s="1"/>
      <c r="F15783" s="2">
        <v>1</v>
      </c>
      <c r="G15783" s="2">
        <f>INDEX(תוצאות_בחירות,MATCH(C15783,siot!$F$3:$F$1887,0),27)</f>
        <v>1</v>
      </c>
      <c r="H15783" s="2" t="b">
        <f t="shared" si="493"/>
        <v>1</v>
      </c>
      <c r="I15783" s="1" t="s">
        <v>2</v>
      </c>
      <c r="J15783" s="1" t="s">
        <v>4349</v>
      </c>
      <c r="K15783" s="1">
        <v>1</v>
      </c>
    </row>
    <row r="15784" spans="1:11" hidden="1">
      <c r="A15784" s="1" t="s">
        <v>4344</v>
      </c>
      <c r="B15784" s="1" t="s">
        <v>213</v>
      </c>
      <c r="C15784" s="48" t="str">
        <f t="shared" si="492"/>
        <v>רק קרית אונו</v>
      </c>
      <c r="D15784" s="1" t="s">
        <v>4343</v>
      </c>
      <c r="E15784" s="1"/>
      <c r="F15784" s="2">
        <v>2</v>
      </c>
      <c r="G15784" s="2">
        <f>INDEX(תוצאות_בחירות,MATCH(C15784,siot!$F$3:$F$1887,0),27)</f>
        <v>1</v>
      </c>
      <c r="H15784" s="2" t="b">
        <f t="shared" si="493"/>
        <v>0</v>
      </c>
      <c r="I15784" s="1" t="s">
        <v>2</v>
      </c>
      <c r="J15784" s="1" t="s">
        <v>4348</v>
      </c>
      <c r="K15784" s="1"/>
    </row>
    <row r="15785" spans="1:11" hidden="1">
      <c r="A15785" s="1" t="s">
        <v>4344</v>
      </c>
      <c r="B15785" s="1" t="s">
        <v>213</v>
      </c>
      <c r="C15785" s="48" t="str">
        <f t="shared" si="492"/>
        <v>רק קרית אונו</v>
      </c>
      <c r="D15785" s="1" t="s">
        <v>4343</v>
      </c>
      <c r="E15785" s="1"/>
      <c r="F15785" s="2">
        <v>3</v>
      </c>
      <c r="G15785" s="2">
        <f>INDEX(תוצאות_בחירות,MATCH(C15785,siot!$F$3:$F$1887,0),27)</f>
        <v>1</v>
      </c>
      <c r="H15785" s="2" t="b">
        <f t="shared" si="493"/>
        <v>0</v>
      </c>
      <c r="I15785" s="1" t="s">
        <v>2</v>
      </c>
      <c r="J15785" s="1" t="s">
        <v>4347</v>
      </c>
      <c r="K15785" s="1"/>
    </row>
    <row r="15786" spans="1:11" hidden="1">
      <c r="A15786" s="1" t="s">
        <v>4344</v>
      </c>
      <c r="B15786" s="1" t="s">
        <v>213</v>
      </c>
      <c r="C15786" s="48" t="str">
        <f t="shared" si="492"/>
        <v>רק קרית אונו</v>
      </c>
      <c r="D15786" s="1" t="s">
        <v>4343</v>
      </c>
      <c r="E15786" s="1"/>
      <c r="F15786" s="2">
        <v>4</v>
      </c>
      <c r="G15786" s="2">
        <f>INDEX(תוצאות_בחירות,MATCH(C15786,siot!$F$3:$F$1887,0),27)</f>
        <v>1</v>
      </c>
      <c r="H15786" s="2" t="b">
        <f t="shared" si="493"/>
        <v>0</v>
      </c>
      <c r="I15786" s="1" t="s">
        <v>2</v>
      </c>
      <c r="J15786" s="1" t="s">
        <v>4346</v>
      </c>
      <c r="K15786" s="1"/>
    </row>
    <row r="15787" spans="1:11" hidden="1">
      <c r="A15787" s="1" t="s">
        <v>4344</v>
      </c>
      <c r="B15787" s="1" t="s">
        <v>213</v>
      </c>
      <c r="C15787" s="48" t="str">
        <f t="shared" si="492"/>
        <v>רק קרית אונו</v>
      </c>
      <c r="D15787" s="1" t="s">
        <v>4343</v>
      </c>
      <c r="E15787" s="1"/>
      <c r="F15787" s="2">
        <v>5</v>
      </c>
      <c r="G15787" s="2">
        <f>INDEX(תוצאות_בחירות,MATCH(C15787,siot!$F$3:$F$1887,0),27)</f>
        <v>1</v>
      </c>
      <c r="H15787" s="2" t="b">
        <f t="shared" si="493"/>
        <v>0</v>
      </c>
      <c r="I15787" s="1" t="s">
        <v>2</v>
      </c>
      <c r="J15787" s="1" t="s">
        <v>4345</v>
      </c>
      <c r="K15787" s="1"/>
    </row>
    <row r="15788" spans="1:11" hidden="1">
      <c r="A15788" s="1" t="s">
        <v>4344</v>
      </c>
      <c r="B15788" s="1" t="s">
        <v>213</v>
      </c>
      <c r="C15788" s="48" t="str">
        <f t="shared" si="492"/>
        <v>רק קרית אונו</v>
      </c>
      <c r="D15788" s="1" t="s">
        <v>4343</v>
      </c>
      <c r="E15788" s="1"/>
      <c r="F15788" s="2">
        <v>6</v>
      </c>
      <c r="G15788" s="2">
        <f>INDEX(תוצאות_בחירות,MATCH(C15788,siot!$F$3:$F$1887,0),27)</f>
        <v>1</v>
      </c>
      <c r="H15788" s="2" t="b">
        <f t="shared" si="493"/>
        <v>0</v>
      </c>
      <c r="I15788" s="1" t="s">
        <v>2</v>
      </c>
      <c r="J15788" s="1" t="s">
        <v>4342</v>
      </c>
      <c r="K15788" s="1"/>
    </row>
    <row r="15789" spans="1:11" hidden="1">
      <c r="A15789" s="1" t="s">
        <v>4282</v>
      </c>
      <c r="B15789" s="1" t="s">
        <v>1658</v>
      </c>
      <c r="C15789" s="48" t="str">
        <f t="shared" si="492"/>
        <v>אח קרית ארבע</v>
      </c>
      <c r="D15789" s="1" t="s">
        <v>4333</v>
      </c>
      <c r="E15789" s="1" t="s">
        <v>3</v>
      </c>
      <c r="F15789" s="2" t="s">
        <v>19548</v>
      </c>
      <c r="G15789" s="2">
        <f>INDEX(תוצאות_בחירות,MATCH(C15789,siot!$F$3:$F$1887,0),27)</f>
        <v>1</v>
      </c>
      <c r="H15789" s="2" t="b">
        <f t="shared" si="493"/>
        <v>0</v>
      </c>
      <c r="I15789" s="1"/>
      <c r="J15789" s="1"/>
      <c r="K15789" s="1"/>
    </row>
    <row r="15790" spans="1:11">
      <c r="A15790" s="1" t="s">
        <v>4282</v>
      </c>
      <c r="B15790" s="1" t="s">
        <v>1658</v>
      </c>
      <c r="C15790" s="48" t="str">
        <f t="shared" si="492"/>
        <v>אח קרית ארבע</v>
      </c>
      <c r="D15790" s="1" t="s">
        <v>4333</v>
      </c>
      <c r="E15790" s="1"/>
      <c r="F15790" s="2">
        <v>1</v>
      </c>
      <c r="G15790" s="2">
        <f>INDEX(תוצאות_בחירות,MATCH(C15790,siot!$F$3:$F$1887,0),27)</f>
        <v>1</v>
      </c>
      <c r="H15790" s="2" t="b">
        <f t="shared" si="493"/>
        <v>1</v>
      </c>
      <c r="I15790" s="1" t="s">
        <v>2</v>
      </c>
      <c r="J15790" s="1" t="s">
        <v>4341</v>
      </c>
      <c r="K15790" s="1"/>
    </row>
    <row r="15791" spans="1:11" hidden="1">
      <c r="A15791" s="1" t="s">
        <v>4282</v>
      </c>
      <c r="B15791" s="1" t="s">
        <v>1658</v>
      </c>
      <c r="C15791" s="48" t="str">
        <f t="shared" si="492"/>
        <v>אח קרית ארבע</v>
      </c>
      <c r="D15791" s="1" t="s">
        <v>4333</v>
      </c>
      <c r="E15791" s="1"/>
      <c r="F15791" s="2">
        <v>2</v>
      </c>
      <c r="G15791" s="2">
        <f>INDEX(תוצאות_בחירות,MATCH(C15791,siot!$F$3:$F$1887,0),27)</f>
        <v>1</v>
      </c>
      <c r="H15791" s="2" t="b">
        <f t="shared" si="493"/>
        <v>0</v>
      </c>
      <c r="I15791" s="1" t="s">
        <v>2</v>
      </c>
      <c r="J15791" s="1" t="s">
        <v>4340</v>
      </c>
      <c r="K15791" s="1"/>
    </row>
    <row r="15792" spans="1:11" hidden="1">
      <c r="A15792" s="1" t="s">
        <v>4282</v>
      </c>
      <c r="B15792" s="1" t="s">
        <v>1658</v>
      </c>
      <c r="C15792" s="48" t="str">
        <f t="shared" si="492"/>
        <v>אח קרית ארבע</v>
      </c>
      <c r="D15792" s="1" t="s">
        <v>4333</v>
      </c>
      <c r="E15792" s="1"/>
      <c r="F15792" s="2">
        <v>3</v>
      </c>
      <c r="G15792" s="2">
        <f>INDEX(תוצאות_בחירות,MATCH(C15792,siot!$F$3:$F$1887,0),27)</f>
        <v>1</v>
      </c>
      <c r="H15792" s="2" t="b">
        <f t="shared" si="493"/>
        <v>0</v>
      </c>
      <c r="I15792" s="1" t="s">
        <v>2</v>
      </c>
      <c r="J15792" s="1" t="s">
        <v>4339</v>
      </c>
      <c r="K15792" s="1"/>
    </row>
    <row r="15793" spans="1:11" hidden="1">
      <c r="A15793" s="1" t="s">
        <v>4282</v>
      </c>
      <c r="B15793" s="1" t="s">
        <v>1658</v>
      </c>
      <c r="C15793" s="48" t="str">
        <f t="shared" si="492"/>
        <v>אח קרית ארבע</v>
      </c>
      <c r="D15793" s="1" t="s">
        <v>4333</v>
      </c>
      <c r="E15793" s="1"/>
      <c r="F15793" s="2">
        <v>4</v>
      </c>
      <c r="G15793" s="2">
        <f>INDEX(תוצאות_בחירות,MATCH(C15793,siot!$F$3:$F$1887,0),27)</f>
        <v>1</v>
      </c>
      <c r="H15793" s="2" t="b">
        <f t="shared" si="493"/>
        <v>0</v>
      </c>
      <c r="I15793" s="1" t="s">
        <v>2</v>
      </c>
      <c r="J15793" s="1" t="s">
        <v>4338</v>
      </c>
      <c r="K15793" s="1"/>
    </row>
    <row r="15794" spans="1:11" hidden="1">
      <c r="A15794" s="1" t="s">
        <v>4282</v>
      </c>
      <c r="B15794" s="1" t="s">
        <v>1658</v>
      </c>
      <c r="C15794" s="48" t="str">
        <f t="shared" si="492"/>
        <v>אח קרית ארבע</v>
      </c>
      <c r="D15794" s="1" t="s">
        <v>4333</v>
      </c>
      <c r="E15794" s="1"/>
      <c r="F15794" s="2">
        <v>5</v>
      </c>
      <c r="G15794" s="2">
        <f>INDEX(תוצאות_בחירות,MATCH(C15794,siot!$F$3:$F$1887,0),27)</f>
        <v>1</v>
      </c>
      <c r="H15794" s="2" t="b">
        <f t="shared" si="493"/>
        <v>0</v>
      </c>
      <c r="I15794" s="1" t="s">
        <v>2</v>
      </c>
      <c r="J15794" s="1" t="s">
        <v>4337</v>
      </c>
      <c r="K15794" s="1"/>
    </row>
    <row r="15795" spans="1:11" hidden="1">
      <c r="A15795" s="1" t="s">
        <v>4282</v>
      </c>
      <c r="B15795" s="1" t="s">
        <v>1658</v>
      </c>
      <c r="C15795" s="48" t="str">
        <f t="shared" si="492"/>
        <v>אח קרית ארבע</v>
      </c>
      <c r="D15795" s="1" t="s">
        <v>4333</v>
      </c>
      <c r="E15795" s="1"/>
      <c r="F15795" s="2">
        <v>6</v>
      </c>
      <c r="G15795" s="2">
        <f>INDEX(תוצאות_בחירות,MATCH(C15795,siot!$F$3:$F$1887,0),27)</f>
        <v>1</v>
      </c>
      <c r="H15795" s="2" t="b">
        <f t="shared" si="493"/>
        <v>0</v>
      </c>
      <c r="I15795" s="1" t="s">
        <v>2</v>
      </c>
      <c r="J15795" s="1" t="s">
        <v>4336</v>
      </c>
      <c r="K15795" s="1"/>
    </row>
    <row r="15796" spans="1:11" hidden="1">
      <c r="A15796" s="1" t="s">
        <v>4282</v>
      </c>
      <c r="B15796" s="1" t="s">
        <v>1658</v>
      </c>
      <c r="C15796" s="48" t="str">
        <f t="shared" si="492"/>
        <v>אח קרית ארבע</v>
      </c>
      <c r="D15796" s="1" t="s">
        <v>4333</v>
      </c>
      <c r="E15796" s="1"/>
      <c r="F15796" s="2">
        <v>7</v>
      </c>
      <c r="G15796" s="2">
        <f>INDEX(תוצאות_בחירות,MATCH(C15796,siot!$F$3:$F$1887,0),27)</f>
        <v>1</v>
      </c>
      <c r="H15796" s="2" t="b">
        <f t="shared" si="493"/>
        <v>0</v>
      </c>
      <c r="I15796" s="1" t="s">
        <v>2</v>
      </c>
      <c r="J15796" s="1" t="s">
        <v>4335</v>
      </c>
      <c r="K15796" s="1"/>
    </row>
    <row r="15797" spans="1:11" hidden="1">
      <c r="A15797" s="1" t="s">
        <v>4282</v>
      </c>
      <c r="B15797" s="1" t="s">
        <v>1658</v>
      </c>
      <c r="C15797" s="48" t="str">
        <f t="shared" si="492"/>
        <v>אח קרית ארבע</v>
      </c>
      <c r="D15797" s="1" t="s">
        <v>4333</v>
      </c>
      <c r="E15797" s="1"/>
      <c r="F15797" s="2">
        <v>8</v>
      </c>
      <c r="G15797" s="2">
        <f>INDEX(תוצאות_בחירות,MATCH(C15797,siot!$F$3:$F$1887,0),27)</f>
        <v>1</v>
      </c>
      <c r="H15797" s="2" t="b">
        <f t="shared" si="493"/>
        <v>0</v>
      </c>
      <c r="I15797" s="1" t="s">
        <v>2</v>
      </c>
      <c r="J15797" s="1" t="s">
        <v>4334</v>
      </c>
      <c r="K15797" s="1"/>
    </row>
    <row r="15798" spans="1:11" hidden="1">
      <c r="A15798" s="1" t="s">
        <v>4282</v>
      </c>
      <c r="B15798" s="1" t="s">
        <v>1658</v>
      </c>
      <c r="C15798" s="48" t="str">
        <f t="shared" si="492"/>
        <v>אח קרית ארבע</v>
      </c>
      <c r="D15798" s="1" t="s">
        <v>4333</v>
      </c>
      <c r="E15798" s="1"/>
      <c r="F15798" s="2">
        <v>9</v>
      </c>
      <c r="G15798" s="2">
        <f>INDEX(תוצאות_בחירות,MATCH(C15798,siot!$F$3:$F$1887,0),27)</f>
        <v>1</v>
      </c>
      <c r="H15798" s="2" t="b">
        <f t="shared" si="493"/>
        <v>0</v>
      </c>
      <c r="I15798" s="1" t="s">
        <v>2</v>
      </c>
      <c r="J15798" s="1" t="s">
        <v>4332</v>
      </c>
      <c r="K15798" s="1"/>
    </row>
    <row r="15799" spans="1:11" hidden="1">
      <c r="A15799" s="1" t="s">
        <v>4282</v>
      </c>
      <c r="B15799" s="1" t="s">
        <v>1007</v>
      </c>
      <c r="C15799" s="48" t="str">
        <f t="shared" si="492"/>
        <v>טב קרית ארבע</v>
      </c>
      <c r="D15799" s="1" t="s">
        <v>4318</v>
      </c>
      <c r="E15799" s="1" t="s">
        <v>3</v>
      </c>
      <c r="F15799" s="2" t="s">
        <v>19548</v>
      </c>
      <c r="G15799" s="2">
        <f>INDEX(תוצאות_בחירות,MATCH(C15799,siot!$F$3:$F$1887,0),27)</f>
        <v>1</v>
      </c>
      <c r="H15799" s="2" t="b">
        <f t="shared" si="493"/>
        <v>0</v>
      </c>
      <c r="I15799" s="1"/>
      <c r="J15799" s="1"/>
      <c r="K15799" s="1"/>
    </row>
    <row r="15800" spans="1:11">
      <c r="A15800" s="1" t="s">
        <v>4282</v>
      </c>
      <c r="B15800" s="1" t="s">
        <v>1007</v>
      </c>
      <c r="C15800" s="48" t="str">
        <f t="shared" si="492"/>
        <v>טב קרית ארבע</v>
      </c>
      <c r="D15800" s="1" t="s">
        <v>4318</v>
      </c>
      <c r="E15800" s="1"/>
      <c r="F15800" s="2">
        <v>1</v>
      </c>
      <c r="G15800" s="2">
        <f>INDEX(תוצאות_בחירות,MATCH(C15800,siot!$F$3:$F$1887,0),27)</f>
        <v>1</v>
      </c>
      <c r="H15800" s="2" t="b">
        <f t="shared" si="493"/>
        <v>1</v>
      </c>
      <c r="I15800" s="1" t="s">
        <v>2</v>
      </c>
      <c r="J15800" s="1" t="s">
        <v>4331</v>
      </c>
      <c r="K15800" s="1"/>
    </row>
    <row r="15801" spans="1:11" hidden="1">
      <c r="A15801" s="1" t="s">
        <v>4282</v>
      </c>
      <c r="B15801" s="1" t="s">
        <v>1007</v>
      </c>
      <c r="C15801" s="48" t="str">
        <f t="shared" si="492"/>
        <v>טב קרית ארבע</v>
      </c>
      <c r="D15801" s="1" t="s">
        <v>4318</v>
      </c>
      <c r="E15801" s="1"/>
      <c r="F15801" s="2">
        <v>2</v>
      </c>
      <c r="G15801" s="2">
        <f>INDEX(תוצאות_בחירות,MATCH(C15801,siot!$F$3:$F$1887,0),27)</f>
        <v>1</v>
      </c>
      <c r="H15801" s="2" t="b">
        <f t="shared" si="493"/>
        <v>0</v>
      </c>
      <c r="I15801" s="1" t="s">
        <v>2</v>
      </c>
      <c r="J15801" s="1" t="s">
        <v>4330</v>
      </c>
      <c r="K15801" s="1"/>
    </row>
    <row r="15802" spans="1:11" hidden="1">
      <c r="A15802" s="1" t="s">
        <v>4282</v>
      </c>
      <c r="B15802" s="1" t="s">
        <v>1007</v>
      </c>
      <c r="C15802" s="48" t="str">
        <f t="shared" si="492"/>
        <v>טב קרית ארבע</v>
      </c>
      <c r="D15802" s="1" t="s">
        <v>4318</v>
      </c>
      <c r="E15802" s="1"/>
      <c r="F15802" s="2">
        <v>3</v>
      </c>
      <c r="G15802" s="2">
        <f>INDEX(תוצאות_בחירות,MATCH(C15802,siot!$F$3:$F$1887,0),27)</f>
        <v>1</v>
      </c>
      <c r="H15802" s="2" t="b">
        <f t="shared" si="493"/>
        <v>0</v>
      </c>
      <c r="I15802" s="1" t="s">
        <v>2</v>
      </c>
      <c r="J15802" s="1" t="s">
        <v>4329</v>
      </c>
      <c r="K15802" s="1"/>
    </row>
    <row r="15803" spans="1:11" hidden="1">
      <c r="A15803" s="1" t="s">
        <v>4282</v>
      </c>
      <c r="B15803" s="1" t="s">
        <v>1007</v>
      </c>
      <c r="C15803" s="48" t="str">
        <f t="shared" si="492"/>
        <v>טב קרית ארבע</v>
      </c>
      <c r="D15803" s="1" t="s">
        <v>4318</v>
      </c>
      <c r="E15803" s="1"/>
      <c r="F15803" s="2">
        <v>4</v>
      </c>
      <c r="G15803" s="2">
        <f>INDEX(תוצאות_בחירות,MATCH(C15803,siot!$F$3:$F$1887,0),27)</f>
        <v>1</v>
      </c>
      <c r="H15803" s="2" t="b">
        <f t="shared" si="493"/>
        <v>0</v>
      </c>
      <c r="I15803" s="1" t="s">
        <v>2</v>
      </c>
      <c r="J15803" s="1" t="s">
        <v>4328</v>
      </c>
      <c r="K15803" s="1"/>
    </row>
    <row r="15804" spans="1:11" hidden="1">
      <c r="A15804" s="1" t="s">
        <v>4282</v>
      </c>
      <c r="B15804" s="1" t="s">
        <v>1007</v>
      </c>
      <c r="C15804" s="48" t="str">
        <f t="shared" si="492"/>
        <v>טב קרית ארבע</v>
      </c>
      <c r="D15804" s="1" t="s">
        <v>4318</v>
      </c>
      <c r="E15804" s="1"/>
      <c r="F15804" s="2">
        <v>5</v>
      </c>
      <c r="G15804" s="2">
        <f>INDEX(תוצאות_בחירות,MATCH(C15804,siot!$F$3:$F$1887,0),27)</f>
        <v>1</v>
      </c>
      <c r="H15804" s="2" t="b">
        <f t="shared" si="493"/>
        <v>0</v>
      </c>
      <c r="I15804" s="1" t="s">
        <v>2</v>
      </c>
      <c r="J15804" s="1" t="s">
        <v>4327</v>
      </c>
      <c r="K15804" s="1"/>
    </row>
    <row r="15805" spans="1:11" hidden="1">
      <c r="A15805" s="1" t="s">
        <v>4282</v>
      </c>
      <c r="B15805" s="1" t="s">
        <v>1007</v>
      </c>
      <c r="C15805" s="48" t="str">
        <f t="shared" si="492"/>
        <v>טב קרית ארבע</v>
      </c>
      <c r="D15805" s="1" t="s">
        <v>4318</v>
      </c>
      <c r="E15805" s="1"/>
      <c r="F15805" s="2">
        <v>6</v>
      </c>
      <c r="G15805" s="2">
        <f>INDEX(תוצאות_בחירות,MATCH(C15805,siot!$F$3:$F$1887,0),27)</f>
        <v>1</v>
      </c>
      <c r="H15805" s="2" t="b">
        <f t="shared" si="493"/>
        <v>0</v>
      </c>
      <c r="I15805" s="1" t="s">
        <v>2</v>
      </c>
      <c r="J15805" s="1" t="s">
        <v>4326</v>
      </c>
      <c r="K15805" s="1"/>
    </row>
    <row r="15806" spans="1:11" hidden="1">
      <c r="A15806" s="1" t="s">
        <v>4282</v>
      </c>
      <c r="B15806" s="1" t="s">
        <v>1007</v>
      </c>
      <c r="C15806" s="48" t="str">
        <f t="shared" si="492"/>
        <v>טב קרית ארבע</v>
      </c>
      <c r="D15806" s="1" t="s">
        <v>4318</v>
      </c>
      <c r="E15806" s="1"/>
      <c r="F15806" s="2">
        <v>7</v>
      </c>
      <c r="G15806" s="2">
        <f>INDEX(תוצאות_בחירות,MATCH(C15806,siot!$F$3:$F$1887,0),27)</f>
        <v>1</v>
      </c>
      <c r="H15806" s="2" t="b">
        <f t="shared" si="493"/>
        <v>0</v>
      </c>
      <c r="I15806" s="1" t="s">
        <v>2</v>
      </c>
      <c r="J15806" s="1" t="s">
        <v>4325</v>
      </c>
      <c r="K15806" s="1"/>
    </row>
    <row r="15807" spans="1:11" hidden="1">
      <c r="A15807" s="1" t="s">
        <v>4282</v>
      </c>
      <c r="B15807" s="1" t="s">
        <v>1007</v>
      </c>
      <c r="C15807" s="48" t="str">
        <f t="shared" si="492"/>
        <v>טב קרית ארבע</v>
      </c>
      <c r="D15807" s="1" t="s">
        <v>4318</v>
      </c>
      <c r="E15807" s="1"/>
      <c r="F15807" s="2">
        <v>8</v>
      </c>
      <c r="G15807" s="2">
        <f>INDEX(תוצאות_בחירות,MATCH(C15807,siot!$F$3:$F$1887,0),27)</f>
        <v>1</v>
      </c>
      <c r="H15807" s="2" t="b">
        <f t="shared" si="493"/>
        <v>0</v>
      </c>
      <c r="I15807" s="1" t="s">
        <v>2</v>
      </c>
      <c r="J15807" s="1" t="s">
        <v>4324</v>
      </c>
      <c r="K15807" s="1"/>
    </row>
    <row r="15808" spans="1:11" hidden="1">
      <c r="A15808" s="1" t="s">
        <v>4282</v>
      </c>
      <c r="B15808" s="1" t="s">
        <v>1007</v>
      </c>
      <c r="C15808" s="48" t="str">
        <f t="shared" si="492"/>
        <v>טב קרית ארבע</v>
      </c>
      <c r="D15808" s="1" t="s">
        <v>4318</v>
      </c>
      <c r="E15808" s="1"/>
      <c r="F15808" s="2">
        <v>9</v>
      </c>
      <c r="G15808" s="2">
        <f>INDEX(תוצאות_בחירות,MATCH(C15808,siot!$F$3:$F$1887,0),27)</f>
        <v>1</v>
      </c>
      <c r="H15808" s="2" t="b">
        <f t="shared" si="493"/>
        <v>0</v>
      </c>
      <c r="I15808" s="1" t="s">
        <v>2</v>
      </c>
      <c r="J15808" s="1" t="s">
        <v>4323</v>
      </c>
      <c r="K15808" s="1"/>
    </row>
    <row r="15809" spans="1:11" hidden="1">
      <c r="A15809" s="1" t="s">
        <v>4282</v>
      </c>
      <c r="B15809" s="1" t="s">
        <v>1007</v>
      </c>
      <c r="C15809" s="48" t="str">
        <f t="shared" si="492"/>
        <v>טב קרית ארבע</v>
      </c>
      <c r="D15809" s="1" t="s">
        <v>4318</v>
      </c>
      <c r="E15809" s="1"/>
      <c r="F15809" s="2">
        <v>10</v>
      </c>
      <c r="G15809" s="2">
        <f>INDEX(תוצאות_בחירות,MATCH(C15809,siot!$F$3:$F$1887,0),27)</f>
        <v>1</v>
      </c>
      <c r="H15809" s="2" t="b">
        <f t="shared" si="493"/>
        <v>0</v>
      </c>
      <c r="I15809" s="1" t="s">
        <v>2</v>
      </c>
      <c r="J15809" s="1" t="s">
        <v>4322</v>
      </c>
      <c r="K15809" s="1"/>
    </row>
    <row r="15810" spans="1:11" hidden="1">
      <c r="A15810" s="1" t="s">
        <v>4282</v>
      </c>
      <c r="B15810" s="1" t="s">
        <v>1007</v>
      </c>
      <c r="C15810" s="48" t="str">
        <f t="shared" si="492"/>
        <v>טב קרית ארבע</v>
      </c>
      <c r="D15810" s="1" t="s">
        <v>4318</v>
      </c>
      <c r="E15810" s="1"/>
      <c r="F15810" s="2">
        <v>11</v>
      </c>
      <c r="G15810" s="2">
        <f>INDEX(תוצאות_בחירות,MATCH(C15810,siot!$F$3:$F$1887,0),27)</f>
        <v>1</v>
      </c>
      <c r="H15810" s="2" t="b">
        <f t="shared" si="493"/>
        <v>0</v>
      </c>
      <c r="I15810" s="1" t="s">
        <v>2</v>
      </c>
      <c r="J15810" s="1" t="s">
        <v>4321</v>
      </c>
      <c r="K15810" s="1"/>
    </row>
    <row r="15811" spans="1:11" hidden="1">
      <c r="A15811" s="1" t="s">
        <v>4282</v>
      </c>
      <c r="B15811" s="1" t="s">
        <v>1007</v>
      </c>
      <c r="C15811" s="48" t="str">
        <f t="shared" si="492"/>
        <v>טב קרית ארבע</v>
      </c>
      <c r="D15811" s="1" t="s">
        <v>4318</v>
      </c>
      <c r="E15811" s="1"/>
      <c r="F15811" s="2">
        <v>12</v>
      </c>
      <c r="G15811" s="2">
        <f>INDEX(תוצאות_בחירות,MATCH(C15811,siot!$F$3:$F$1887,0),27)</f>
        <v>1</v>
      </c>
      <c r="H15811" s="2" t="b">
        <f t="shared" si="493"/>
        <v>0</v>
      </c>
      <c r="I15811" s="1" t="s">
        <v>2</v>
      </c>
      <c r="J15811" s="1" t="s">
        <v>4320</v>
      </c>
      <c r="K15811" s="1"/>
    </row>
    <row r="15812" spans="1:11" hidden="1">
      <c r="A15812" s="1" t="s">
        <v>4282</v>
      </c>
      <c r="B15812" s="1" t="s">
        <v>1007</v>
      </c>
      <c r="C15812" s="48" t="str">
        <f t="shared" ref="C15812:C15875" si="494">B15812&amp;" "&amp;A15812</f>
        <v>טב קרית ארבע</v>
      </c>
      <c r="D15812" s="1" t="s">
        <v>4318</v>
      </c>
      <c r="E15812" s="1"/>
      <c r="F15812" s="2">
        <v>13</v>
      </c>
      <c r="G15812" s="2">
        <f>INDEX(תוצאות_בחירות,MATCH(C15812,siot!$F$3:$F$1887,0),27)</f>
        <v>1</v>
      </c>
      <c r="H15812" s="2" t="b">
        <f t="shared" ref="H15812:H15875" si="495">IF(OR(F15812&lt;G15812,G15812=F15812),TRUE,FALSE)</f>
        <v>0</v>
      </c>
      <c r="I15812" s="1" t="s">
        <v>2</v>
      </c>
      <c r="J15812" s="1" t="s">
        <v>4319</v>
      </c>
      <c r="K15812" s="1"/>
    </row>
    <row r="15813" spans="1:11" hidden="1">
      <c r="A15813" s="1" t="s">
        <v>4282</v>
      </c>
      <c r="B15813" s="1" t="s">
        <v>1007</v>
      </c>
      <c r="C15813" s="48" t="str">
        <f t="shared" si="494"/>
        <v>טב קרית ארבע</v>
      </c>
      <c r="D15813" s="1" t="s">
        <v>4318</v>
      </c>
      <c r="E15813" s="1"/>
      <c r="F15813" s="2">
        <v>14</v>
      </c>
      <c r="G15813" s="2">
        <f>INDEX(תוצאות_בחירות,MATCH(C15813,siot!$F$3:$F$1887,0),27)</f>
        <v>1</v>
      </c>
      <c r="H15813" s="2" t="b">
        <f t="shared" si="495"/>
        <v>0</v>
      </c>
      <c r="I15813" s="1" t="s">
        <v>2</v>
      </c>
      <c r="J15813" s="1" t="s">
        <v>4317</v>
      </c>
      <c r="K15813" s="1"/>
    </row>
    <row r="15814" spans="1:11" hidden="1">
      <c r="A15814" s="1" t="s">
        <v>4282</v>
      </c>
      <c r="B15814" s="1" t="s">
        <v>503</v>
      </c>
      <c r="C15814" s="48" t="str">
        <f t="shared" si="494"/>
        <v>כל קרית ארבע</v>
      </c>
      <c r="D15814" s="1" t="s">
        <v>4302</v>
      </c>
      <c r="E15814" s="1" t="s">
        <v>18</v>
      </c>
      <c r="F15814" s="2" t="s">
        <v>19548</v>
      </c>
      <c r="G15814" s="2">
        <f>INDEX(תוצאות_בחירות,MATCH(C15814,siot!$F$3:$F$1887,0),27)</f>
        <v>3</v>
      </c>
      <c r="H15814" s="2" t="b">
        <f t="shared" si="495"/>
        <v>0</v>
      </c>
      <c r="I15814" s="1"/>
      <c r="J15814" s="1"/>
      <c r="K15814" s="1"/>
    </row>
    <row r="15815" spans="1:11">
      <c r="A15815" s="1" t="s">
        <v>4282</v>
      </c>
      <c r="B15815" s="1" t="s">
        <v>503</v>
      </c>
      <c r="C15815" s="48" t="str">
        <f t="shared" si="494"/>
        <v>כל קרית ארבע</v>
      </c>
      <c r="D15815" s="1" t="s">
        <v>4302</v>
      </c>
      <c r="E15815" s="1" t="s">
        <v>17</v>
      </c>
      <c r="F15815" s="2">
        <v>1</v>
      </c>
      <c r="G15815" s="2">
        <f>INDEX(תוצאות_בחירות,MATCH(C15815,siot!$F$3:$F$1887,0),27)</f>
        <v>3</v>
      </c>
      <c r="H15815" s="2" t="b">
        <f t="shared" si="495"/>
        <v>1</v>
      </c>
      <c r="I15815" s="1" t="s">
        <v>2</v>
      </c>
      <c r="J15815" s="1" t="s">
        <v>4316</v>
      </c>
      <c r="K15815" s="1"/>
    </row>
    <row r="15816" spans="1:11">
      <c r="A15816" s="1" t="s">
        <v>4282</v>
      </c>
      <c r="B15816" s="1" t="s">
        <v>503</v>
      </c>
      <c r="C15816" s="48" t="str">
        <f t="shared" si="494"/>
        <v>כל קרית ארבע</v>
      </c>
      <c r="D15816" s="1" t="s">
        <v>4302</v>
      </c>
      <c r="E15816" s="1"/>
      <c r="F15816" s="2">
        <v>2</v>
      </c>
      <c r="G15816" s="2">
        <f>INDEX(תוצאות_בחירות,MATCH(C15816,siot!$F$3:$F$1887,0),27)</f>
        <v>3</v>
      </c>
      <c r="H15816" s="2" t="b">
        <f t="shared" si="495"/>
        <v>1</v>
      </c>
      <c r="I15816" s="1" t="s">
        <v>2</v>
      </c>
      <c r="J15816" s="1" t="s">
        <v>4315</v>
      </c>
      <c r="K15816" s="1"/>
    </row>
    <row r="15817" spans="1:11">
      <c r="A15817" s="1" t="s">
        <v>4282</v>
      </c>
      <c r="B15817" s="1" t="s">
        <v>503</v>
      </c>
      <c r="C15817" s="48" t="str">
        <f t="shared" si="494"/>
        <v>כל קרית ארבע</v>
      </c>
      <c r="D15817" s="1" t="s">
        <v>4302</v>
      </c>
      <c r="E15817" s="1"/>
      <c r="F15817" s="2">
        <v>3</v>
      </c>
      <c r="G15817" s="2">
        <f>INDEX(תוצאות_בחירות,MATCH(C15817,siot!$F$3:$F$1887,0),27)</f>
        <v>3</v>
      </c>
      <c r="H15817" s="2" t="b">
        <f t="shared" si="495"/>
        <v>1</v>
      </c>
      <c r="I15817" s="1" t="s">
        <v>2</v>
      </c>
      <c r="J15817" s="1" t="s">
        <v>4314</v>
      </c>
      <c r="K15817" s="1"/>
    </row>
    <row r="15818" spans="1:11" hidden="1">
      <c r="A15818" s="1" t="s">
        <v>4282</v>
      </c>
      <c r="B15818" s="1" t="s">
        <v>503</v>
      </c>
      <c r="C15818" s="48" t="str">
        <f t="shared" si="494"/>
        <v>כל קרית ארבע</v>
      </c>
      <c r="D15818" s="1" t="s">
        <v>4302</v>
      </c>
      <c r="E15818" s="1"/>
      <c r="F15818" s="2">
        <v>4</v>
      </c>
      <c r="G15818" s="2">
        <f>INDEX(תוצאות_בחירות,MATCH(C15818,siot!$F$3:$F$1887,0),27)</f>
        <v>3</v>
      </c>
      <c r="H15818" s="2" t="b">
        <f t="shared" si="495"/>
        <v>0</v>
      </c>
      <c r="I15818" s="1" t="s">
        <v>2</v>
      </c>
      <c r="J15818" s="1" t="s">
        <v>4313</v>
      </c>
      <c r="K15818" s="1"/>
    </row>
    <row r="15819" spans="1:11" hidden="1">
      <c r="A15819" s="1" t="s">
        <v>4282</v>
      </c>
      <c r="B15819" s="1" t="s">
        <v>503</v>
      </c>
      <c r="C15819" s="48" t="str">
        <f t="shared" si="494"/>
        <v>כל קרית ארבע</v>
      </c>
      <c r="D15819" s="1" t="s">
        <v>4302</v>
      </c>
      <c r="E15819" s="1"/>
      <c r="F15819" s="2">
        <v>5</v>
      </c>
      <c r="G15819" s="2">
        <f>INDEX(תוצאות_בחירות,MATCH(C15819,siot!$F$3:$F$1887,0),27)</f>
        <v>3</v>
      </c>
      <c r="H15819" s="2" t="b">
        <f t="shared" si="495"/>
        <v>0</v>
      </c>
      <c r="I15819" s="1" t="s">
        <v>2</v>
      </c>
      <c r="J15819" s="1" t="s">
        <v>4312</v>
      </c>
      <c r="K15819" s="1"/>
    </row>
    <row r="15820" spans="1:11" hidden="1">
      <c r="A15820" s="1" t="s">
        <v>4282</v>
      </c>
      <c r="B15820" s="1" t="s">
        <v>503</v>
      </c>
      <c r="C15820" s="48" t="str">
        <f t="shared" si="494"/>
        <v>כל קרית ארבע</v>
      </c>
      <c r="D15820" s="1" t="s">
        <v>4302</v>
      </c>
      <c r="E15820" s="1"/>
      <c r="F15820" s="2">
        <v>6</v>
      </c>
      <c r="G15820" s="2">
        <f>INDEX(תוצאות_בחירות,MATCH(C15820,siot!$F$3:$F$1887,0),27)</f>
        <v>3</v>
      </c>
      <c r="H15820" s="2" t="b">
        <f t="shared" si="495"/>
        <v>0</v>
      </c>
      <c r="I15820" s="1" t="s">
        <v>2</v>
      </c>
      <c r="J15820" s="1" t="s">
        <v>4311</v>
      </c>
      <c r="K15820" s="1"/>
    </row>
    <row r="15821" spans="1:11" hidden="1">
      <c r="A15821" s="1" t="s">
        <v>4282</v>
      </c>
      <c r="B15821" s="1" t="s">
        <v>503</v>
      </c>
      <c r="C15821" s="48" t="str">
        <f t="shared" si="494"/>
        <v>כל קרית ארבע</v>
      </c>
      <c r="D15821" s="1" t="s">
        <v>4302</v>
      </c>
      <c r="E15821" s="1"/>
      <c r="F15821" s="2">
        <v>7</v>
      </c>
      <c r="G15821" s="2">
        <f>INDEX(תוצאות_בחירות,MATCH(C15821,siot!$F$3:$F$1887,0),27)</f>
        <v>3</v>
      </c>
      <c r="H15821" s="2" t="b">
        <f t="shared" si="495"/>
        <v>0</v>
      </c>
      <c r="I15821" s="1" t="s">
        <v>2</v>
      </c>
      <c r="J15821" s="1" t="s">
        <v>4310</v>
      </c>
      <c r="K15821" s="1"/>
    </row>
    <row r="15822" spans="1:11" hidden="1">
      <c r="A15822" s="1" t="s">
        <v>4282</v>
      </c>
      <c r="B15822" s="1" t="s">
        <v>503</v>
      </c>
      <c r="C15822" s="48" t="str">
        <f t="shared" si="494"/>
        <v>כל קרית ארבע</v>
      </c>
      <c r="D15822" s="1" t="s">
        <v>4302</v>
      </c>
      <c r="E15822" s="1"/>
      <c r="F15822" s="2">
        <v>8</v>
      </c>
      <c r="G15822" s="2">
        <f>INDEX(תוצאות_בחירות,MATCH(C15822,siot!$F$3:$F$1887,0),27)</f>
        <v>3</v>
      </c>
      <c r="H15822" s="2" t="b">
        <f t="shared" si="495"/>
        <v>0</v>
      </c>
      <c r="I15822" s="1" t="s">
        <v>2</v>
      </c>
      <c r="J15822" s="1" t="s">
        <v>4309</v>
      </c>
      <c r="K15822" s="1"/>
    </row>
    <row r="15823" spans="1:11" hidden="1">
      <c r="A15823" s="1" t="s">
        <v>4282</v>
      </c>
      <c r="B15823" s="1" t="s">
        <v>503</v>
      </c>
      <c r="C15823" s="48" t="str">
        <f t="shared" si="494"/>
        <v>כל קרית ארבע</v>
      </c>
      <c r="D15823" s="1" t="s">
        <v>4302</v>
      </c>
      <c r="E15823" s="1"/>
      <c r="F15823" s="2">
        <v>9</v>
      </c>
      <c r="G15823" s="2">
        <f>INDEX(תוצאות_בחירות,MATCH(C15823,siot!$F$3:$F$1887,0),27)</f>
        <v>3</v>
      </c>
      <c r="H15823" s="2" t="b">
        <f t="shared" si="495"/>
        <v>0</v>
      </c>
      <c r="I15823" s="1" t="s">
        <v>2</v>
      </c>
      <c r="J15823" s="1" t="s">
        <v>4308</v>
      </c>
      <c r="K15823" s="1"/>
    </row>
    <row r="15824" spans="1:11" hidden="1">
      <c r="A15824" s="1" t="s">
        <v>4282</v>
      </c>
      <c r="B15824" s="1" t="s">
        <v>503</v>
      </c>
      <c r="C15824" s="48" t="str">
        <f t="shared" si="494"/>
        <v>כל קרית ארבע</v>
      </c>
      <c r="D15824" s="1" t="s">
        <v>4302</v>
      </c>
      <c r="E15824" s="1"/>
      <c r="F15824" s="2">
        <v>10</v>
      </c>
      <c r="G15824" s="2">
        <f>INDEX(תוצאות_בחירות,MATCH(C15824,siot!$F$3:$F$1887,0),27)</f>
        <v>3</v>
      </c>
      <c r="H15824" s="2" t="b">
        <f t="shared" si="495"/>
        <v>0</v>
      </c>
      <c r="I15824" s="1" t="s">
        <v>2</v>
      </c>
      <c r="J15824" s="1" t="s">
        <v>4307</v>
      </c>
      <c r="K15824" s="1"/>
    </row>
    <row r="15825" spans="1:11" hidden="1">
      <c r="A15825" s="1" t="s">
        <v>4282</v>
      </c>
      <c r="B15825" s="1" t="s">
        <v>503</v>
      </c>
      <c r="C15825" s="48" t="str">
        <f t="shared" si="494"/>
        <v>כל קרית ארבע</v>
      </c>
      <c r="D15825" s="1" t="s">
        <v>4302</v>
      </c>
      <c r="E15825" s="1"/>
      <c r="F15825" s="2">
        <v>11</v>
      </c>
      <c r="G15825" s="2">
        <f>INDEX(תוצאות_בחירות,MATCH(C15825,siot!$F$3:$F$1887,0),27)</f>
        <v>3</v>
      </c>
      <c r="H15825" s="2" t="b">
        <f t="shared" si="495"/>
        <v>0</v>
      </c>
      <c r="I15825" s="1" t="s">
        <v>2</v>
      </c>
      <c r="J15825" s="1" t="s">
        <v>4306</v>
      </c>
      <c r="K15825" s="1"/>
    </row>
    <row r="15826" spans="1:11" hidden="1">
      <c r="A15826" s="1" t="s">
        <v>4282</v>
      </c>
      <c r="B15826" s="1" t="s">
        <v>503</v>
      </c>
      <c r="C15826" s="48" t="str">
        <f t="shared" si="494"/>
        <v>כל קרית ארבע</v>
      </c>
      <c r="D15826" s="1" t="s">
        <v>4302</v>
      </c>
      <c r="E15826" s="1"/>
      <c r="F15826" s="2">
        <v>12</v>
      </c>
      <c r="G15826" s="2">
        <f>INDEX(תוצאות_בחירות,MATCH(C15826,siot!$F$3:$F$1887,0),27)</f>
        <v>3</v>
      </c>
      <c r="H15826" s="2" t="b">
        <f t="shared" si="495"/>
        <v>0</v>
      </c>
      <c r="I15826" s="1" t="s">
        <v>2</v>
      </c>
      <c r="J15826" s="1" t="s">
        <v>4305</v>
      </c>
      <c r="K15826" s="1"/>
    </row>
    <row r="15827" spans="1:11" hidden="1">
      <c r="A15827" s="1" t="s">
        <v>4282</v>
      </c>
      <c r="B15827" s="1" t="s">
        <v>503</v>
      </c>
      <c r="C15827" s="48" t="str">
        <f t="shared" si="494"/>
        <v>כל קרית ארבע</v>
      </c>
      <c r="D15827" s="1" t="s">
        <v>4302</v>
      </c>
      <c r="E15827" s="1"/>
      <c r="F15827" s="2">
        <v>13</v>
      </c>
      <c r="G15827" s="2">
        <f>INDEX(תוצאות_בחירות,MATCH(C15827,siot!$F$3:$F$1887,0),27)</f>
        <v>3</v>
      </c>
      <c r="H15827" s="2" t="b">
        <f t="shared" si="495"/>
        <v>0</v>
      </c>
      <c r="I15827" s="1" t="s">
        <v>2</v>
      </c>
      <c r="J15827" s="1" t="s">
        <v>4304</v>
      </c>
      <c r="K15827" s="1"/>
    </row>
    <row r="15828" spans="1:11" hidden="1">
      <c r="A15828" s="1" t="s">
        <v>4282</v>
      </c>
      <c r="B15828" s="1" t="s">
        <v>503</v>
      </c>
      <c r="C15828" s="48" t="str">
        <f t="shared" si="494"/>
        <v>כל קרית ארבע</v>
      </c>
      <c r="D15828" s="1" t="s">
        <v>4302</v>
      </c>
      <c r="E15828" s="1"/>
      <c r="F15828" s="2">
        <v>14</v>
      </c>
      <c r="G15828" s="2">
        <f>INDEX(תוצאות_בחירות,MATCH(C15828,siot!$F$3:$F$1887,0),27)</f>
        <v>3</v>
      </c>
      <c r="H15828" s="2" t="b">
        <f t="shared" si="495"/>
        <v>0</v>
      </c>
      <c r="I15828" s="1" t="s">
        <v>2</v>
      </c>
      <c r="J15828" s="1" t="s">
        <v>4303</v>
      </c>
      <c r="K15828" s="1"/>
    </row>
    <row r="15829" spans="1:11" hidden="1">
      <c r="A15829" s="1" t="s">
        <v>4282</v>
      </c>
      <c r="B15829" s="1" t="s">
        <v>503</v>
      </c>
      <c r="C15829" s="48" t="str">
        <f t="shared" si="494"/>
        <v>כל קרית ארבע</v>
      </c>
      <c r="D15829" s="1" t="s">
        <v>4302</v>
      </c>
      <c r="E15829" s="1"/>
      <c r="F15829" s="2">
        <v>15</v>
      </c>
      <c r="G15829" s="2">
        <f>INDEX(תוצאות_בחירות,MATCH(C15829,siot!$F$3:$F$1887,0),27)</f>
        <v>3</v>
      </c>
      <c r="H15829" s="2" t="b">
        <f t="shared" si="495"/>
        <v>0</v>
      </c>
      <c r="I15829" s="1" t="s">
        <v>2</v>
      </c>
      <c r="J15829" s="1" t="s">
        <v>4301</v>
      </c>
      <c r="K15829" s="1"/>
    </row>
    <row r="15830" spans="1:11" hidden="1">
      <c r="A15830" s="1" t="s">
        <v>4282</v>
      </c>
      <c r="B15830" s="1" t="s">
        <v>87</v>
      </c>
      <c r="C15830" s="48" t="str">
        <f t="shared" si="494"/>
        <v>נ קרית ארבע</v>
      </c>
      <c r="D15830" s="1" t="s">
        <v>4290</v>
      </c>
      <c r="E15830" s="1" t="s">
        <v>18</v>
      </c>
      <c r="F15830" s="2" t="s">
        <v>19548</v>
      </c>
      <c r="G15830" s="2">
        <f>INDEX(תוצאות_בחירות,MATCH(C15830,siot!$F$3:$F$1887,0),27)</f>
        <v>3</v>
      </c>
      <c r="H15830" s="2" t="b">
        <f t="shared" si="495"/>
        <v>0</v>
      </c>
      <c r="I15830" s="1"/>
      <c r="J15830" s="1"/>
      <c r="K15830" s="1"/>
    </row>
    <row r="15831" spans="1:11">
      <c r="A15831" s="1" t="s">
        <v>4282</v>
      </c>
      <c r="B15831" s="1" t="s">
        <v>87</v>
      </c>
      <c r="C15831" s="48" t="str">
        <f t="shared" si="494"/>
        <v>נ קרית ארבע</v>
      </c>
      <c r="D15831" s="1" t="s">
        <v>4290</v>
      </c>
      <c r="E15831" s="1" t="s">
        <v>17</v>
      </c>
      <c r="F15831" s="2">
        <v>1</v>
      </c>
      <c r="G15831" s="2">
        <f>INDEX(תוצאות_בחירות,MATCH(C15831,siot!$F$3:$F$1887,0),27)</f>
        <v>3</v>
      </c>
      <c r="H15831" s="2" t="b">
        <f t="shared" si="495"/>
        <v>1</v>
      </c>
      <c r="I15831" s="1" t="s">
        <v>2</v>
      </c>
      <c r="J15831" s="1" t="s">
        <v>4300</v>
      </c>
      <c r="K15831" s="1"/>
    </row>
    <row r="15832" spans="1:11">
      <c r="A15832" s="1" t="s">
        <v>4282</v>
      </c>
      <c r="B15832" s="1" t="s">
        <v>87</v>
      </c>
      <c r="C15832" s="48" t="str">
        <f t="shared" si="494"/>
        <v>נ קרית ארבע</v>
      </c>
      <c r="D15832" s="1" t="s">
        <v>4290</v>
      </c>
      <c r="E15832" s="1"/>
      <c r="F15832" s="2">
        <v>2</v>
      </c>
      <c r="G15832" s="2">
        <f>INDEX(תוצאות_בחירות,MATCH(C15832,siot!$F$3:$F$1887,0),27)</f>
        <v>3</v>
      </c>
      <c r="H15832" s="2" t="b">
        <f t="shared" si="495"/>
        <v>1</v>
      </c>
      <c r="I15832" s="1" t="s">
        <v>2</v>
      </c>
      <c r="J15832" s="1" t="s">
        <v>4299</v>
      </c>
      <c r="K15832" s="1">
        <v>1</v>
      </c>
    </row>
    <row r="15833" spans="1:11">
      <c r="A15833" s="1" t="s">
        <v>4282</v>
      </c>
      <c r="B15833" s="1" t="s">
        <v>87</v>
      </c>
      <c r="C15833" s="48" t="str">
        <f t="shared" si="494"/>
        <v>נ קרית ארבע</v>
      </c>
      <c r="D15833" s="1" t="s">
        <v>4290</v>
      </c>
      <c r="E15833" s="1"/>
      <c r="F15833" s="2">
        <v>3</v>
      </c>
      <c r="G15833" s="2">
        <f>INDEX(תוצאות_בחירות,MATCH(C15833,siot!$F$3:$F$1887,0),27)</f>
        <v>3</v>
      </c>
      <c r="H15833" s="2" t="b">
        <f t="shared" si="495"/>
        <v>1</v>
      </c>
      <c r="I15833" s="1" t="s">
        <v>2</v>
      </c>
      <c r="J15833" s="1" t="s">
        <v>4298</v>
      </c>
      <c r="K15833" s="1"/>
    </row>
    <row r="15834" spans="1:11" hidden="1">
      <c r="A15834" s="1" t="s">
        <v>4282</v>
      </c>
      <c r="B15834" s="1" t="s">
        <v>87</v>
      </c>
      <c r="C15834" s="48" t="str">
        <f t="shared" si="494"/>
        <v>נ קרית ארבע</v>
      </c>
      <c r="D15834" s="1" t="s">
        <v>4290</v>
      </c>
      <c r="E15834" s="1"/>
      <c r="F15834" s="2">
        <v>4</v>
      </c>
      <c r="G15834" s="2">
        <f>INDEX(תוצאות_בחירות,MATCH(C15834,siot!$F$3:$F$1887,0),27)</f>
        <v>3</v>
      </c>
      <c r="H15834" s="2" t="b">
        <f t="shared" si="495"/>
        <v>0</v>
      </c>
      <c r="I15834" s="1" t="s">
        <v>2</v>
      </c>
      <c r="J15834" s="1" t="s">
        <v>4297</v>
      </c>
      <c r="K15834" s="1"/>
    </row>
    <row r="15835" spans="1:11" hidden="1">
      <c r="A15835" s="1" t="s">
        <v>4282</v>
      </c>
      <c r="B15835" s="1" t="s">
        <v>87</v>
      </c>
      <c r="C15835" s="48" t="str">
        <f t="shared" si="494"/>
        <v>נ קרית ארבע</v>
      </c>
      <c r="D15835" s="1" t="s">
        <v>4290</v>
      </c>
      <c r="E15835" s="1"/>
      <c r="F15835" s="2">
        <v>5</v>
      </c>
      <c r="G15835" s="2">
        <f>INDEX(תוצאות_בחירות,MATCH(C15835,siot!$F$3:$F$1887,0),27)</f>
        <v>3</v>
      </c>
      <c r="H15835" s="2" t="b">
        <f t="shared" si="495"/>
        <v>0</v>
      </c>
      <c r="I15835" s="1" t="s">
        <v>2</v>
      </c>
      <c r="J15835" s="1" t="s">
        <v>4296</v>
      </c>
      <c r="K15835" s="1"/>
    </row>
    <row r="15836" spans="1:11" hidden="1">
      <c r="A15836" s="1" t="s">
        <v>4282</v>
      </c>
      <c r="B15836" s="1" t="s">
        <v>87</v>
      </c>
      <c r="C15836" s="48" t="str">
        <f t="shared" si="494"/>
        <v>נ קרית ארבע</v>
      </c>
      <c r="D15836" s="1" t="s">
        <v>4290</v>
      </c>
      <c r="E15836" s="1"/>
      <c r="F15836" s="2">
        <v>6</v>
      </c>
      <c r="G15836" s="2">
        <f>INDEX(תוצאות_בחירות,MATCH(C15836,siot!$F$3:$F$1887,0),27)</f>
        <v>3</v>
      </c>
      <c r="H15836" s="2" t="b">
        <f t="shared" si="495"/>
        <v>0</v>
      </c>
      <c r="I15836" s="1" t="s">
        <v>2</v>
      </c>
      <c r="J15836" s="1" t="s">
        <v>4295</v>
      </c>
      <c r="K15836" s="1"/>
    </row>
    <row r="15837" spans="1:11" hidden="1">
      <c r="A15837" s="1" t="s">
        <v>4282</v>
      </c>
      <c r="B15837" s="1" t="s">
        <v>87</v>
      </c>
      <c r="C15837" s="48" t="str">
        <f t="shared" si="494"/>
        <v>נ קרית ארבע</v>
      </c>
      <c r="D15837" s="1" t="s">
        <v>4290</v>
      </c>
      <c r="E15837" s="1"/>
      <c r="F15837" s="2">
        <v>7</v>
      </c>
      <c r="G15837" s="2">
        <f>INDEX(תוצאות_בחירות,MATCH(C15837,siot!$F$3:$F$1887,0),27)</f>
        <v>3</v>
      </c>
      <c r="H15837" s="2" t="b">
        <f t="shared" si="495"/>
        <v>0</v>
      </c>
      <c r="I15837" s="1" t="s">
        <v>2</v>
      </c>
      <c r="J15837" s="1" t="s">
        <v>4294</v>
      </c>
      <c r="K15837" s="1"/>
    </row>
    <row r="15838" spans="1:11" hidden="1">
      <c r="A15838" s="1" t="s">
        <v>4282</v>
      </c>
      <c r="B15838" s="1" t="s">
        <v>87</v>
      </c>
      <c r="C15838" s="48" t="str">
        <f t="shared" si="494"/>
        <v>נ קרית ארבע</v>
      </c>
      <c r="D15838" s="1" t="s">
        <v>4290</v>
      </c>
      <c r="E15838" s="1"/>
      <c r="F15838" s="2">
        <v>8</v>
      </c>
      <c r="G15838" s="2">
        <f>INDEX(תוצאות_בחירות,MATCH(C15838,siot!$F$3:$F$1887,0),27)</f>
        <v>3</v>
      </c>
      <c r="H15838" s="2" t="b">
        <f t="shared" si="495"/>
        <v>0</v>
      </c>
      <c r="I15838" s="1" t="s">
        <v>2</v>
      </c>
      <c r="J15838" s="1" t="s">
        <v>4293</v>
      </c>
      <c r="K15838" s="1"/>
    </row>
    <row r="15839" spans="1:11" hidden="1">
      <c r="A15839" s="1" t="s">
        <v>4282</v>
      </c>
      <c r="B15839" s="1" t="s">
        <v>87</v>
      </c>
      <c r="C15839" s="48" t="str">
        <f t="shared" si="494"/>
        <v>נ קרית ארבע</v>
      </c>
      <c r="D15839" s="1" t="s">
        <v>4290</v>
      </c>
      <c r="E15839" s="1"/>
      <c r="F15839" s="2">
        <v>9</v>
      </c>
      <c r="G15839" s="2">
        <f>INDEX(תוצאות_בחירות,MATCH(C15839,siot!$F$3:$F$1887,0),27)</f>
        <v>3</v>
      </c>
      <c r="H15839" s="2" t="b">
        <f t="shared" si="495"/>
        <v>0</v>
      </c>
      <c r="I15839" s="1" t="s">
        <v>2</v>
      </c>
      <c r="J15839" s="1" t="s">
        <v>4292</v>
      </c>
      <c r="K15839" s="1"/>
    </row>
    <row r="15840" spans="1:11" hidden="1">
      <c r="A15840" s="1" t="s">
        <v>4282</v>
      </c>
      <c r="B15840" s="1" t="s">
        <v>87</v>
      </c>
      <c r="C15840" s="48" t="str">
        <f t="shared" si="494"/>
        <v>נ קרית ארבע</v>
      </c>
      <c r="D15840" s="1" t="s">
        <v>4290</v>
      </c>
      <c r="E15840" s="1"/>
      <c r="F15840" s="2">
        <v>10</v>
      </c>
      <c r="G15840" s="2">
        <f>INDEX(תוצאות_בחירות,MATCH(C15840,siot!$F$3:$F$1887,0),27)</f>
        <v>3</v>
      </c>
      <c r="H15840" s="2" t="b">
        <f t="shared" si="495"/>
        <v>0</v>
      </c>
      <c r="I15840" s="1" t="s">
        <v>2</v>
      </c>
      <c r="J15840" s="1" t="s">
        <v>4291</v>
      </c>
      <c r="K15840" s="1"/>
    </row>
    <row r="15841" spans="1:11" hidden="1">
      <c r="A15841" s="1" t="s">
        <v>4282</v>
      </c>
      <c r="B15841" s="1" t="s">
        <v>87</v>
      </c>
      <c r="C15841" s="48" t="str">
        <f t="shared" si="494"/>
        <v>נ קרית ארבע</v>
      </c>
      <c r="D15841" s="1" t="s">
        <v>4290</v>
      </c>
      <c r="E15841" s="1"/>
      <c r="F15841" s="2">
        <v>11</v>
      </c>
      <c r="G15841" s="2">
        <f>INDEX(תוצאות_בחירות,MATCH(C15841,siot!$F$3:$F$1887,0),27)</f>
        <v>3</v>
      </c>
      <c r="H15841" s="2" t="b">
        <f t="shared" si="495"/>
        <v>0</v>
      </c>
      <c r="I15841" s="1" t="s">
        <v>2</v>
      </c>
      <c r="J15841" s="1" t="s">
        <v>4289</v>
      </c>
      <c r="K15841" s="1"/>
    </row>
    <row r="15842" spans="1:11" hidden="1">
      <c r="A15842" s="1" t="s">
        <v>4282</v>
      </c>
      <c r="B15842" s="1" t="s">
        <v>259</v>
      </c>
      <c r="C15842" s="48" t="str">
        <f t="shared" si="494"/>
        <v>ק קרית ארבע</v>
      </c>
      <c r="D15842" s="1" t="s">
        <v>4281</v>
      </c>
      <c r="E15842" s="1" t="s">
        <v>3</v>
      </c>
      <c r="F15842" s="2" t="s">
        <v>19548</v>
      </c>
      <c r="G15842" s="2">
        <f>INDEX(תוצאות_בחירות,MATCH(C15842,siot!$F$3:$F$1887,0),27)</f>
        <v>2</v>
      </c>
      <c r="H15842" s="2" t="b">
        <f t="shared" si="495"/>
        <v>0</v>
      </c>
      <c r="I15842" s="1"/>
      <c r="J15842" s="1"/>
      <c r="K15842" s="1"/>
    </row>
    <row r="15843" spans="1:11">
      <c r="A15843" s="1" t="s">
        <v>4282</v>
      </c>
      <c r="B15843" s="1" t="s">
        <v>259</v>
      </c>
      <c r="C15843" s="48" t="str">
        <f t="shared" si="494"/>
        <v>ק קרית ארבע</v>
      </c>
      <c r="D15843" s="1" t="s">
        <v>4281</v>
      </c>
      <c r="E15843" s="1"/>
      <c r="F15843" s="2">
        <v>1</v>
      </c>
      <c r="G15843" s="2">
        <f>INDEX(תוצאות_בחירות,MATCH(C15843,siot!$F$3:$F$1887,0),27)</f>
        <v>2</v>
      </c>
      <c r="H15843" s="2" t="b">
        <f t="shared" si="495"/>
        <v>1</v>
      </c>
      <c r="I15843" s="1" t="s">
        <v>2</v>
      </c>
      <c r="J15843" s="1" t="s">
        <v>4288</v>
      </c>
      <c r="K15843" s="1"/>
    </row>
    <row r="15844" spans="1:11">
      <c r="A15844" s="1" t="s">
        <v>4282</v>
      </c>
      <c r="B15844" s="1" t="s">
        <v>259</v>
      </c>
      <c r="C15844" s="48" t="str">
        <f t="shared" si="494"/>
        <v>ק קרית ארבע</v>
      </c>
      <c r="D15844" s="1" t="s">
        <v>4281</v>
      </c>
      <c r="E15844" s="1"/>
      <c r="F15844" s="2">
        <v>2</v>
      </c>
      <c r="G15844" s="2">
        <f>INDEX(תוצאות_בחירות,MATCH(C15844,siot!$F$3:$F$1887,0),27)</f>
        <v>2</v>
      </c>
      <c r="H15844" s="2" t="b">
        <f t="shared" si="495"/>
        <v>1</v>
      </c>
      <c r="I15844" s="1" t="s">
        <v>2</v>
      </c>
      <c r="J15844" s="1" t="s">
        <v>4287</v>
      </c>
      <c r="K15844" s="1">
        <v>1</v>
      </c>
    </row>
    <row r="15845" spans="1:11" hidden="1">
      <c r="A15845" s="1" t="s">
        <v>4282</v>
      </c>
      <c r="B15845" s="1" t="s">
        <v>259</v>
      </c>
      <c r="C15845" s="48" t="str">
        <f t="shared" si="494"/>
        <v>ק קרית ארבע</v>
      </c>
      <c r="D15845" s="1" t="s">
        <v>4281</v>
      </c>
      <c r="E15845" s="1"/>
      <c r="F15845" s="2">
        <v>3</v>
      </c>
      <c r="G15845" s="2">
        <f>INDEX(תוצאות_בחירות,MATCH(C15845,siot!$F$3:$F$1887,0),27)</f>
        <v>2</v>
      </c>
      <c r="H15845" s="2" t="b">
        <f t="shared" si="495"/>
        <v>0</v>
      </c>
      <c r="I15845" s="1" t="s">
        <v>2</v>
      </c>
      <c r="J15845" s="1" t="s">
        <v>4286</v>
      </c>
      <c r="K15845" s="1"/>
    </row>
    <row r="15846" spans="1:11" hidden="1">
      <c r="A15846" s="1" t="s">
        <v>4282</v>
      </c>
      <c r="B15846" s="1" t="s">
        <v>259</v>
      </c>
      <c r="C15846" s="48" t="str">
        <f t="shared" si="494"/>
        <v>ק קרית ארבע</v>
      </c>
      <c r="D15846" s="1" t="s">
        <v>4281</v>
      </c>
      <c r="E15846" s="1"/>
      <c r="F15846" s="2">
        <v>4</v>
      </c>
      <c r="G15846" s="2">
        <f>INDEX(תוצאות_בחירות,MATCH(C15846,siot!$F$3:$F$1887,0),27)</f>
        <v>2</v>
      </c>
      <c r="H15846" s="2" t="b">
        <f t="shared" si="495"/>
        <v>0</v>
      </c>
      <c r="I15846" s="1" t="s">
        <v>2</v>
      </c>
      <c r="J15846" s="1" t="s">
        <v>4285</v>
      </c>
      <c r="K15846" s="1"/>
    </row>
    <row r="15847" spans="1:11" hidden="1">
      <c r="A15847" s="1" t="s">
        <v>4282</v>
      </c>
      <c r="B15847" s="1" t="s">
        <v>259</v>
      </c>
      <c r="C15847" s="48" t="str">
        <f t="shared" si="494"/>
        <v>ק קרית ארבע</v>
      </c>
      <c r="D15847" s="1" t="s">
        <v>4281</v>
      </c>
      <c r="E15847" s="1"/>
      <c r="F15847" s="2">
        <v>5</v>
      </c>
      <c r="G15847" s="2">
        <f>INDEX(תוצאות_בחירות,MATCH(C15847,siot!$F$3:$F$1887,0),27)</f>
        <v>2</v>
      </c>
      <c r="H15847" s="2" t="b">
        <f t="shared" si="495"/>
        <v>0</v>
      </c>
      <c r="I15847" s="1" t="s">
        <v>2</v>
      </c>
      <c r="J15847" s="1" t="s">
        <v>4284</v>
      </c>
      <c r="K15847" s="1"/>
    </row>
    <row r="15848" spans="1:11" hidden="1">
      <c r="A15848" s="1" t="s">
        <v>4282</v>
      </c>
      <c r="B15848" s="1" t="s">
        <v>259</v>
      </c>
      <c r="C15848" s="48" t="str">
        <f t="shared" si="494"/>
        <v>ק קרית ארבע</v>
      </c>
      <c r="D15848" s="1" t="s">
        <v>4281</v>
      </c>
      <c r="E15848" s="1"/>
      <c r="F15848" s="2">
        <v>6</v>
      </c>
      <c r="G15848" s="2">
        <f>INDEX(תוצאות_בחירות,MATCH(C15848,siot!$F$3:$F$1887,0),27)</f>
        <v>2</v>
      </c>
      <c r="H15848" s="2" t="b">
        <f t="shared" si="495"/>
        <v>0</v>
      </c>
      <c r="I15848" s="1" t="s">
        <v>2</v>
      </c>
      <c r="J15848" s="1" t="s">
        <v>4283</v>
      </c>
      <c r="K15848" s="1"/>
    </row>
    <row r="15849" spans="1:11" hidden="1">
      <c r="A15849" s="1" t="s">
        <v>4282</v>
      </c>
      <c r="B15849" s="1" t="s">
        <v>259</v>
      </c>
      <c r="C15849" s="48" t="str">
        <f t="shared" si="494"/>
        <v>ק קרית ארבע</v>
      </c>
      <c r="D15849" s="1" t="s">
        <v>4281</v>
      </c>
      <c r="E15849" s="1"/>
      <c r="F15849" s="2">
        <v>7</v>
      </c>
      <c r="G15849" s="2">
        <f>INDEX(תוצאות_בחירות,MATCH(C15849,siot!$F$3:$F$1887,0),27)</f>
        <v>2</v>
      </c>
      <c r="H15849" s="2" t="b">
        <f t="shared" si="495"/>
        <v>0</v>
      </c>
      <c r="I15849" s="1" t="s">
        <v>2</v>
      </c>
      <c r="J15849" s="1" t="s">
        <v>4280</v>
      </c>
      <c r="K15849" s="1"/>
    </row>
    <row r="15850" spans="1:11" hidden="1">
      <c r="A15850" s="1" t="s">
        <v>4185</v>
      </c>
      <c r="B15850" s="1" t="s">
        <v>617</v>
      </c>
      <c r="C15850" s="48" t="str">
        <f t="shared" si="494"/>
        <v>אמת קרית אתא</v>
      </c>
      <c r="D15850" s="1" t="s">
        <v>4268</v>
      </c>
      <c r="E15850" s="1" t="s">
        <v>3</v>
      </c>
      <c r="F15850" s="2" t="s">
        <v>19548</v>
      </c>
      <c r="G15850" s="2">
        <f>INDEX(תוצאות_בחירות,MATCH(C15850,siot!$F$3:$F$1887,0),27)</f>
        <v>1</v>
      </c>
      <c r="H15850" s="2" t="b">
        <f t="shared" si="495"/>
        <v>0</v>
      </c>
      <c r="I15850" s="1"/>
      <c r="J15850" s="1"/>
      <c r="K15850" s="1"/>
    </row>
    <row r="15851" spans="1:11">
      <c r="A15851" s="1" t="s">
        <v>4185</v>
      </c>
      <c r="B15851" s="1" t="s">
        <v>617</v>
      </c>
      <c r="C15851" s="48" t="str">
        <f t="shared" si="494"/>
        <v>אמת קרית אתא</v>
      </c>
      <c r="D15851" s="1" t="s">
        <v>4268</v>
      </c>
      <c r="E15851" s="1"/>
      <c r="F15851" s="2">
        <v>1</v>
      </c>
      <c r="G15851" s="2">
        <f>INDEX(תוצאות_בחירות,MATCH(C15851,siot!$F$3:$F$1887,0),27)</f>
        <v>1</v>
      </c>
      <c r="H15851" s="2" t="b">
        <f t="shared" si="495"/>
        <v>1</v>
      </c>
      <c r="I15851" s="1" t="s">
        <v>2</v>
      </c>
      <c r="J15851" s="1" t="s">
        <v>4279</v>
      </c>
      <c r="K15851" s="1"/>
    </row>
    <row r="15852" spans="1:11" hidden="1">
      <c r="A15852" s="1" t="s">
        <v>4185</v>
      </c>
      <c r="B15852" s="1" t="s">
        <v>617</v>
      </c>
      <c r="C15852" s="48" t="str">
        <f t="shared" si="494"/>
        <v>אמת קרית אתא</v>
      </c>
      <c r="D15852" s="1" t="s">
        <v>4268</v>
      </c>
      <c r="E15852" s="1"/>
      <c r="F15852" s="2">
        <v>2</v>
      </c>
      <c r="G15852" s="2">
        <f>INDEX(תוצאות_בחירות,MATCH(C15852,siot!$F$3:$F$1887,0),27)</f>
        <v>1</v>
      </c>
      <c r="H15852" s="2" t="b">
        <f t="shared" si="495"/>
        <v>0</v>
      </c>
      <c r="I15852" s="1" t="s">
        <v>2</v>
      </c>
      <c r="J15852" s="1" t="s">
        <v>4278</v>
      </c>
      <c r="K15852" s="1"/>
    </row>
    <row r="15853" spans="1:11" hidden="1">
      <c r="A15853" s="1" t="s">
        <v>4185</v>
      </c>
      <c r="B15853" s="1" t="s">
        <v>617</v>
      </c>
      <c r="C15853" s="48" t="str">
        <f t="shared" si="494"/>
        <v>אמת קרית אתא</v>
      </c>
      <c r="D15853" s="1" t="s">
        <v>4268</v>
      </c>
      <c r="E15853" s="1"/>
      <c r="F15853" s="2">
        <v>3</v>
      </c>
      <c r="G15853" s="2">
        <f>INDEX(תוצאות_בחירות,MATCH(C15853,siot!$F$3:$F$1887,0),27)</f>
        <v>1</v>
      </c>
      <c r="H15853" s="2" t="b">
        <f t="shared" si="495"/>
        <v>0</v>
      </c>
      <c r="I15853" s="1" t="s">
        <v>2</v>
      </c>
      <c r="J15853" s="1" t="s">
        <v>4277</v>
      </c>
      <c r="K15853" s="1"/>
    </row>
    <row r="15854" spans="1:11" hidden="1">
      <c r="A15854" s="1" t="s">
        <v>4185</v>
      </c>
      <c r="B15854" s="1" t="s">
        <v>617</v>
      </c>
      <c r="C15854" s="48" t="str">
        <f t="shared" si="494"/>
        <v>אמת קרית אתא</v>
      </c>
      <c r="D15854" s="1" t="s">
        <v>4268</v>
      </c>
      <c r="E15854" s="1"/>
      <c r="F15854" s="2">
        <v>4</v>
      </c>
      <c r="G15854" s="2">
        <f>INDEX(תוצאות_בחירות,MATCH(C15854,siot!$F$3:$F$1887,0),27)</f>
        <v>1</v>
      </c>
      <c r="H15854" s="2" t="b">
        <f t="shared" si="495"/>
        <v>0</v>
      </c>
      <c r="I15854" s="1" t="s">
        <v>2</v>
      </c>
      <c r="J15854" s="1" t="s">
        <v>4276</v>
      </c>
      <c r="K15854" s="1"/>
    </row>
    <row r="15855" spans="1:11" hidden="1">
      <c r="A15855" s="1" t="s">
        <v>4185</v>
      </c>
      <c r="B15855" s="1" t="s">
        <v>617</v>
      </c>
      <c r="C15855" s="48" t="str">
        <f t="shared" si="494"/>
        <v>אמת קרית אתא</v>
      </c>
      <c r="D15855" s="1" t="s">
        <v>4268</v>
      </c>
      <c r="E15855" s="1"/>
      <c r="F15855" s="2">
        <v>5</v>
      </c>
      <c r="G15855" s="2">
        <f>INDEX(תוצאות_בחירות,MATCH(C15855,siot!$F$3:$F$1887,0),27)</f>
        <v>1</v>
      </c>
      <c r="H15855" s="2" t="b">
        <f t="shared" si="495"/>
        <v>0</v>
      </c>
      <c r="I15855" s="1" t="s">
        <v>2</v>
      </c>
      <c r="J15855" s="1" t="s">
        <v>4275</v>
      </c>
      <c r="K15855" s="1"/>
    </row>
    <row r="15856" spans="1:11" hidden="1">
      <c r="A15856" s="1" t="s">
        <v>4185</v>
      </c>
      <c r="B15856" s="1" t="s">
        <v>617</v>
      </c>
      <c r="C15856" s="48" t="str">
        <f t="shared" si="494"/>
        <v>אמת קרית אתא</v>
      </c>
      <c r="D15856" s="1" t="s">
        <v>4268</v>
      </c>
      <c r="E15856" s="1"/>
      <c r="F15856" s="2">
        <v>6</v>
      </c>
      <c r="G15856" s="2">
        <f>INDEX(תוצאות_בחירות,MATCH(C15856,siot!$F$3:$F$1887,0),27)</f>
        <v>1</v>
      </c>
      <c r="H15856" s="2" t="b">
        <f t="shared" si="495"/>
        <v>0</v>
      </c>
      <c r="I15856" s="1" t="s">
        <v>2</v>
      </c>
      <c r="J15856" s="1" t="s">
        <v>4274</v>
      </c>
      <c r="K15856" s="1"/>
    </row>
    <row r="15857" spans="1:11" hidden="1">
      <c r="A15857" s="1" t="s">
        <v>4185</v>
      </c>
      <c r="B15857" s="1" t="s">
        <v>617</v>
      </c>
      <c r="C15857" s="48" t="str">
        <f t="shared" si="494"/>
        <v>אמת קרית אתא</v>
      </c>
      <c r="D15857" s="1" t="s">
        <v>4268</v>
      </c>
      <c r="E15857" s="1"/>
      <c r="F15857" s="2">
        <v>7</v>
      </c>
      <c r="G15857" s="2">
        <f>INDEX(תוצאות_בחירות,MATCH(C15857,siot!$F$3:$F$1887,0),27)</f>
        <v>1</v>
      </c>
      <c r="H15857" s="2" t="b">
        <f t="shared" si="495"/>
        <v>0</v>
      </c>
      <c r="I15857" s="1" t="s">
        <v>2</v>
      </c>
      <c r="J15857" s="1" t="s">
        <v>4273</v>
      </c>
      <c r="K15857" s="1"/>
    </row>
    <row r="15858" spans="1:11" hidden="1">
      <c r="A15858" s="1" t="s">
        <v>4185</v>
      </c>
      <c r="B15858" s="1" t="s">
        <v>617</v>
      </c>
      <c r="C15858" s="48" t="str">
        <f t="shared" si="494"/>
        <v>אמת קרית אתא</v>
      </c>
      <c r="D15858" s="1" t="s">
        <v>4268</v>
      </c>
      <c r="E15858" s="1"/>
      <c r="F15858" s="2">
        <v>8</v>
      </c>
      <c r="G15858" s="2">
        <f>INDEX(תוצאות_בחירות,MATCH(C15858,siot!$F$3:$F$1887,0),27)</f>
        <v>1</v>
      </c>
      <c r="H15858" s="2" t="b">
        <f t="shared" si="495"/>
        <v>0</v>
      </c>
      <c r="I15858" s="1" t="s">
        <v>2</v>
      </c>
      <c r="J15858" s="1" t="s">
        <v>4272</v>
      </c>
      <c r="K15858" s="1"/>
    </row>
    <row r="15859" spans="1:11" hidden="1">
      <c r="A15859" s="1" t="s">
        <v>4185</v>
      </c>
      <c r="B15859" s="1" t="s">
        <v>617</v>
      </c>
      <c r="C15859" s="48" t="str">
        <f t="shared" si="494"/>
        <v>אמת קרית אתא</v>
      </c>
      <c r="D15859" s="1" t="s">
        <v>4268</v>
      </c>
      <c r="E15859" s="1"/>
      <c r="F15859" s="2">
        <v>9</v>
      </c>
      <c r="G15859" s="2">
        <f>INDEX(תוצאות_בחירות,MATCH(C15859,siot!$F$3:$F$1887,0),27)</f>
        <v>1</v>
      </c>
      <c r="H15859" s="2" t="b">
        <f t="shared" si="495"/>
        <v>0</v>
      </c>
      <c r="I15859" s="1" t="s">
        <v>2</v>
      </c>
      <c r="J15859" s="1" t="s">
        <v>4271</v>
      </c>
      <c r="K15859" s="1"/>
    </row>
    <row r="15860" spans="1:11" hidden="1">
      <c r="A15860" s="1" t="s">
        <v>4185</v>
      </c>
      <c r="B15860" s="1" t="s">
        <v>617</v>
      </c>
      <c r="C15860" s="48" t="str">
        <f t="shared" si="494"/>
        <v>אמת קרית אתא</v>
      </c>
      <c r="D15860" s="1" t="s">
        <v>4268</v>
      </c>
      <c r="E15860" s="1"/>
      <c r="F15860" s="2">
        <v>10</v>
      </c>
      <c r="G15860" s="2">
        <f>INDEX(תוצאות_בחירות,MATCH(C15860,siot!$F$3:$F$1887,0),27)</f>
        <v>1</v>
      </c>
      <c r="H15860" s="2" t="b">
        <f t="shared" si="495"/>
        <v>0</v>
      </c>
      <c r="I15860" s="1" t="s">
        <v>2</v>
      </c>
      <c r="J15860" s="1" t="s">
        <v>4270</v>
      </c>
      <c r="K15860" s="1"/>
    </row>
    <row r="15861" spans="1:11" hidden="1">
      <c r="A15861" s="1" t="s">
        <v>4185</v>
      </c>
      <c r="B15861" s="1" t="s">
        <v>617</v>
      </c>
      <c r="C15861" s="48" t="str">
        <f t="shared" si="494"/>
        <v>אמת קרית אתא</v>
      </c>
      <c r="D15861" s="1" t="s">
        <v>4268</v>
      </c>
      <c r="E15861" s="1"/>
      <c r="F15861" s="2">
        <v>11</v>
      </c>
      <c r="G15861" s="2">
        <f>INDEX(תוצאות_בחירות,MATCH(C15861,siot!$F$3:$F$1887,0),27)</f>
        <v>1</v>
      </c>
      <c r="H15861" s="2" t="b">
        <f t="shared" si="495"/>
        <v>0</v>
      </c>
      <c r="I15861" s="1" t="s">
        <v>2</v>
      </c>
      <c r="J15861" s="1" t="s">
        <v>4269</v>
      </c>
      <c r="K15861" s="1"/>
    </row>
    <row r="15862" spans="1:11" hidden="1">
      <c r="A15862" s="1" t="s">
        <v>4185</v>
      </c>
      <c r="B15862" s="1" t="s">
        <v>617</v>
      </c>
      <c r="C15862" s="48" t="str">
        <f t="shared" si="494"/>
        <v>אמת קרית אתא</v>
      </c>
      <c r="D15862" s="1" t="s">
        <v>4268</v>
      </c>
      <c r="E15862" s="1"/>
      <c r="F15862" s="2">
        <v>12</v>
      </c>
      <c r="G15862" s="2">
        <f>INDEX(תוצאות_בחירות,MATCH(C15862,siot!$F$3:$F$1887,0),27)</f>
        <v>1</v>
      </c>
      <c r="H15862" s="2" t="b">
        <f t="shared" si="495"/>
        <v>0</v>
      </c>
      <c r="I15862" s="1" t="s">
        <v>2</v>
      </c>
      <c r="J15862" s="1" t="s">
        <v>4267</v>
      </c>
      <c r="K15862" s="1"/>
    </row>
    <row r="15863" spans="1:11" hidden="1">
      <c r="A15863" s="1" t="s">
        <v>4185</v>
      </c>
      <c r="B15863" s="1" t="s">
        <v>3822</v>
      </c>
      <c r="C15863" s="48" t="str">
        <f t="shared" si="494"/>
        <v>ג קרית אתא</v>
      </c>
      <c r="D15863" s="1" t="s">
        <v>4257</v>
      </c>
      <c r="E15863" s="1" t="s">
        <v>3</v>
      </c>
      <c r="F15863" s="2" t="s">
        <v>19548</v>
      </c>
      <c r="G15863" s="2">
        <f>INDEX(תוצאות_בחירות,MATCH(C15863,siot!$F$3:$F$1887,0),27)</f>
        <v>1</v>
      </c>
      <c r="H15863" s="2" t="b">
        <f t="shared" si="495"/>
        <v>0</v>
      </c>
      <c r="I15863" s="1"/>
      <c r="J15863" s="1"/>
      <c r="K15863" s="1"/>
    </row>
    <row r="15864" spans="1:11">
      <c r="A15864" s="1" t="s">
        <v>4185</v>
      </c>
      <c r="B15864" s="1" t="s">
        <v>3822</v>
      </c>
      <c r="C15864" s="48" t="str">
        <f t="shared" si="494"/>
        <v>ג קרית אתא</v>
      </c>
      <c r="D15864" s="1" t="s">
        <v>4257</v>
      </c>
      <c r="E15864" s="1"/>
      <c r="F15864" s="2">
        <v>1</v>
      </c>
      <c r="G15864" s="2">
        <f>INDEX(תוצאות_בחירות,MATCH(C15864,siot!$F$3:$F$1887,0),27)</f>
        <v>1</v>
      </c>
      <c r="H15864" s="2" t="b">
        <f t="shared" si="495"/>
        <v>1</v>
      </c>
      <c r="I15864" s="1" t="s">
        <v>2</v>
      </c>
      <c r="J15864" s="1" t="s">
        <v>4266</v>
      </c>
      <c r="K15864" s="1"/>
    </row>
    <row r="15865" spans="1:11" hidden="1">
      <c r="A15865" s="1" t="s">
        <v>4185</v>
      </c>
      <c r="B15865" s="1" t="s">
        <v>3822</v>
      </c>
      <c r="C15865" s="48" t="str">
        <f t="shared" si="494"/>
        <v>ג קרית אתא</v>
      </c>
      <c r="D15865" s="1" t="s">
        <v>4257</v>
      </c>
      <c r="E15865" s="1"/>
      <c r="F15865" s="2">
        <v>2</v>
      </c>
      <c r="G15865" s="2">
        <f>INDEX(תוצאות_בחירות,MATCH(C15865,siot!$F$3:$F$1887,0),27)</f>
        <v>1</v>
      </c>
      <c r="H15865" s="2" t="b">
        <f t="shared" si="495"/>
        <v>0</v>
      </c>
      <c r="I15865" s="1" t="s">
        <v>2</v>
      </c>
      <c r="J15865" s="1" t="s">
        <v>4265</v>
      </c>
      <c r="K15865" s="1"/>
    </row>
    <row r="15866" spans="1:11" hidden="1">
      <c r="A15866" s="1" t="s">
        <v>4185</v>
      </c>
      <c r="B15866" s="1" t="s">
        <v>3822</v>
      </c>
      <c r="C15866" s="48" t="str">
        <f t="shared" si="494"/>
        <v>ג קרית אתא</v>
      </c>
      <c r="D15866" s="1" t="s">
        <v>4257</v>
      </c>
      <c r="E15866" s="1"/>
      <c r="F15866" s="2">
        <v>3</v>
      </c>
      <c r="G15866" s="2">
        <f>INDEX(תוצאות_בחירות,MATCH(C15866,siot!$F$3:$F$1887,0),27)</f>
        <v>1</v>
      </c>
      <c r="H15866" s="2" t="b">
        <f t="shared" si="495"/>
        <v>0</v>
      </c>
      <c r="I15866" s="1" t="s">
        <v>2</v>
      </c>
      <c r="J15866" s="1" t="s">
        <v>4264</v>
      </c>
      <c r="K15866" s="1"/>
    </row>
    <row r="15867" spans="1:11" hidden="1">
      <c r="A15867" s="1" t="s">
        <v>4185</v>
      </c>
      <c r="B15867" s="1" t="s">
        <v>3822</v>
      </c>
      <c r="C15867" s="48" t="str">
        <f t="shared" si="494"/>
        <v>ג קרית אתא</v>
      </c>
      <c r="D15867" s="1" t="s">
        <v>4257</v>
      </c>
      <c r="E15867" s="1"/>
      <c r="F15867" s="2">
        <v>4</v>
      </c>
      <c r="G15867" s="2">
        <f>INDEX(תוצאות_בחירות,MATCH(C15867,siot!$F$3:$F$1887,0),27)</f>
        <v>1</v>
      </c>
      <c r="H15867" s="2" t="b">
        <f t="shared" si="495"/>
        <v>0</v>
      </c>
      <c r="I15867" s="1" t="s">
        <v>2</v>
      </c>
      <c r="J15867" s="1" t="s">
        <v>4263</v>
      </c>
      <c r="K15867" s="1"/>
    </row>
    <row r="15868" spans="1:11" hidden="1">
      <c r="A15868" s="1" t="s">
        <v>4185</v>
      </c>
      <c r="B15868" s="1" t="s">
        <v>3822</v>
      </c>
      <c r="C15868" s="48" t="str">
        <f t="shared" si="494"/>
        <v>ג קרית אתא</v>
      </c>
      <c r="D15868" s="1" t="s">
        <v>4257</v>
      </c>
      <c r="E15868" s="1"/>
      <c r="F15868" s="2">
        <v>5</v>
      </c>
      <c r="G15868" s="2">
        <f>INDEX(תוצאות_בחירות,MATCH(C15868,siot!$F$3:$F$1887,0),27)</f>
        <v>1</v>
      </c>
      <c r="H15868" s="2" t="b">
        <f t="shared" si="495"/>
        <v>0</v>
      </c>
      <c r="I15868" s="1" t="s">
        <v>2</v>
      </c>
      <c r="J15868" s="1" t="s">
        <v>4262</v>
      </c>
      <c r="K15868" s="1"/>
    </row>
    <row r="15869" spans="1:11" hidden="1">
      <c r="A15869" s="1" t="s">
        <v>4185</v>
      </c>
      <c r="B15869" s="1" t="s">
        <v>3822</v>
      </c>
      <c r="C15869" s="48" t="str">
        <f t="shared" si="494"/>
        <v>ג קרית אתא</v>
      </c>
      <c r="D15869" s="1" t="s">
        <v>4257</v>
      </c>
      <c r="E15869" s="1"/>
      <c r="F15869" s="2">
        <v>6</v>
      </c>
      <c r="G15869" s="2">
        <f>INDEX(תוצאות_בחירות,MATCH(C15869,siot!$F$3:$F$1887,0),27)</f>
        <v>1</v>
      </c>
      <c r="H15869" s="2" t="b">
        <f t="shared" si="495"/>
        <v>0</v>
      </c>
      <c r="I15869" s="1" t="s">
        <v>2</v>
      </c>
      <c r="J15869" s="1" t="s">
        <v>4261</v>
      </c>
      <c r="K15869" s="1"/>
    </row>
    <row r="15870" spans="1:11" hidden="1">
      <c r="A15870" s="1" t="s">
        <v>4185</v>
      </c>
      <c r="B15870" s="1" t="s">
        <v>3822</v>
      </c>
      <c r="C15870" s="48" t="str">
        <f t="shared" si="494"/>
        <v>ג קרית אתא</v>
      </c>
      <c r="D15870" s="1" t="s">
        <v>4257</v>
      </c>
      <c r="E15870" s="1"/>
      <c r="F15870" s="2">
        <v>7</v>
      </c>
      <c r="G15870" s="2">
        <f>INDEX(תוצאות_בחירות,MATCH(C15870,siot!$F$3:$F$1887,0),27)</f>
        <v>1</v>
      </c>
      <c r="H15870" s="2" t="b">
        <f t="shared" si="495"/>
        <v>0</v>
      </c>
      <c r="I15870" s="1" t="s">
        <v>2</v>
      </c>
      <c r="J15870" s="1" t="s">
        <v>4260</v>
      </c>
      <c r="K15870" s="1"/>
    </row>
    <row r="15871" spans="1:11" hidden="1">
      <c r="A15871" s="1" t="s">
        <v>4185</v>
      </c>
      <c r="B15871" s="1" t="s">
        <v>3822</v>
      </c>
      <c r="C15871" s="48" t="str">
        <f t="shared" si="494"/>
        <v>ג קרית אתא</v>
      </c>
      <c r="D15871" s="1" t="s">
        <v>4257</v>
      </c>
      <c r="E15871" s="1"/>
      <c r="F15871" s="2">
        <v>8</v>
      </c>
      <c r="G15871" s="2">
        <f>INDEX(תוצאות_בחירות,MATCH(C15871,siot!$F$3:$F$1887,0),27)</f>
        <v>1</v>
      </c>
      <c r="H15871" s="2" t="b">
        <f t="shared" si="495"/>
        <v>0</v>
      </c>
      <c r="I15871" s="1" t="s">
        <v>2</v>
      </c>
      <c r="J15871" s="1" t="s">
        <v>4259</v>
      </c>
      <c r="K15871" s="1"/>
    </row>
    <row r="15872" spans="1:11" hidden="1">
      <c r="A15872" s="1" t="s">
        <v>4185</v>
      </c>
      <c r="B15872" s="1" t="s">
        <v>3822</v>
      </c>
      <c r="C15872" s="48" t="str">
        <f t="shared" si="494"/>
        <v>ג קרית אתא</v>
      </c>
      <c r="D15872" s="1" t="s">
        <v>4257</v>
      </c>
      <c r="E15872" s="1"/>
      <c r="F15872" s="2">
        <v>9</v>
      </c>
      <c r="G15872" s="2">
        <f>INDEX(תוצאות_בחירות,MATCH(C15872,siot!$F$3:$F$1887,0),27)</f>
        <v>1</v>
      </c>
      <c r="H15872" s="2" t="b">
        <f t="shared" si="495"/>
        <v>0</v>
      </c>
      <c r="I15872" s="1" t="s">
        <v>2</v>
      </c>
      <c r="J15872" s="1" t="s">
        <v>4258</v>
      </c>
      <c r="K15872" s="1"/>
    </row>
    <row r="15873" spans="1:11" hidden="1">
      <c r="A15873" s="1" t="s">
        <v>4185</v>
      </c>
      <c r="B15873" s="1" t="s">
        <v>3822</v>
      </c>
      <c r="C15873" s="48" t="str">
        <f t="shared" si="494"/>
        <v>ג קרית אתא</v>
      </c>
      <c r="D15873" s="1" t="s">
        <v>4257</v>
      </c>
      <c r="E15873" s="1"/>
      <c r="F15873" s="2">
        <v>10</v>
      </c>
      <c r="G15873" s="2">
        <f>INDEX(תוצאות_בחירות,MATCH(C15873,siot!$F$3:$F$1887,0),27)</f>
        <v>1</v>
      </c>
      <c r="H15873" s="2" t="b">
        <f t="shared" si="495"/>
        <v>0</v>
      </c>
      <c r="I15873" s="1" t="s">
        <v>2</v>
      </c>
      <c r="J15873" s="1" t="s">
        <v>4256</v>
      </c>
      <c r="K15873" s="1"/>
    </row>
    <row r="15874" spans="1:11" hidden="1">
      <c r="A15874" s="1" t="s">
        <v>4185</v>
      </c>
      <c r="B15874" s="1" t="s">
        <v>4248</v>
      </c>
      <c r="C15874" s="48" t="str">
        <f t="shared" si="494"/>
        <v>די קרית אתא</v>
      </c>
      <c r="D15874" s="1" t="s">
        <v>4247</v>
      </c>
      <c r="E15874" s="1" t="s">
        <v>18</v>
      </c>
      <c r="F15874" s="2" t="s">
        <v>19548</v>
      </c>
      <c r="G15874" s="2">
        <f>INDEX(תוצאות_בחירות,MATCH(C15874,siot!$F$3:$F$1887,0),27)</f>
        <v>0</v>
      </c>
      <c r="H15874" s="2" t="b">
        <f t="shared" si="495"/>
        <v>0</v>
      </c>
      <c r="I15874" s="1"/>
      <c r="J15874" s="1"/>
      <c r="K15874" s="1"/>
    </row>
    <row r="15875" spans="1:11" hidden="1">
      <c r="A15875" s="1" t="s">
        <v>4185</v>
      </c>
      <c r="B15875" s="1" t="s">
        <v>4248</v>
      </c>
      <c r="C15875" s="48" t="str">
        <f t="shared" si="494"/>
        <v>די קרית אתא</v>
      </c>
      <c r="D15875" s="1" t="s">
        <v>4247</v>
      </c>
      <c r="E15875" s="1" t="s">
        <v>17</v>
      </c>
      <c r="F15875" s="2">
        <v>1</v>
      </c>
      <c r="G15875" s="2">
        <f>INDEX(תוצאות_בחירות,MATCH(C15875,siot!$F$3:$F$1887,0),27)</f>
        <v>0</v>
      </c>
      <c r="H15875" s="2" t="b">
        <f t="shared" si="495"/>
        <v>0</v>
      </c>
      <c r="I15875" s="1" t="s">
        <v>2</v>
      </c>
      <c r="J15875" s="1" t="s">
        <v>4255</v>
      </c>
      <c r="K15875" s="1"/>
    </row>
    <row r="15876" spans="1:11" hidden="1">
      <c r="A15876" s="1" t="s">
        <v>4185</v>
      </c>
      <c r="B15876" s="1" t="s">
        <v>4248</v>
      </c>
      <c r="C15876" s="48" t="str">
        <f t="shared" ref="C15876:C15939" si="496">B15876&amp;" "&amp;A15876</f>
        <v>די קרית אתא</v>
      </c>
      <c r="D15876" s="1" t="s">
        <v>4247</v>
      </c>
      <c r="E15876" s="1"/>
      <c r="F15876" s="2">
        <v>2</v>
      </c>
      <c r="G15876" s="2">
        <f>INDEX(תוצאות_בחירות,MATCH(C15876,siot!$F$3:$F$1887,0),27)</f>
        <v>0</v>
      </c>
      <c r="H15876" s="2" t="b">
        <f t="shared" ref="H15876:H15939" si="497">IF(OR(F15876&lt;G15876,G15876=F15876),TRUE,FALSE)</f>
        <v>0</v>
      </c>
      <c r="I15876" s="1" t="s">
        <v>2</v>
      </c>
      <c r="J15876" s="1" t="s">
        <v>4254</v>
      </c>
      <c r="K15876" s="1"/>
    </row>
    <row r="15877" spans="1:11" hidden="1">
      <c r="A15877" s="1" t="s">
        <v>4185</v>
      </c>
      <c r="B15877" s="1" t="s">
        <v>4248</v>
      </c>
      <c r="C15877" s="48" t="str">
        <f t="shared" si="496"/>
        <v>די קרית אתא</v>
      </c>
      <c r="D15877" s="1" t="s">
        <v>4247</v>
      </c>
      <c r="E15877" s="1"/>
      <c r="F15877" s="2">
        <v>3</v>
      </c>
      <c r="G15877" s="2">
        <f>INDEX(תוצאות_בחירות,MATCH(C15877,siot!$F$3:$F$1887,0),27)</f>
        <v>0</v>
      </c>
      <c r="H15877" s="2" t="b">
        <f t="shared" si="497"/>
        <v>0</v>
      </c>
      <c r="I15877" s="1" t="s">
        <v>2</v>
      </c>
      <c r="J15877" s="1" t="s">
        <v>4253</v>
      </c>
      <c r="K15877" s="1"/>
    </row>
    <row r="15878" spans="1:11" hidden="1">
      <c r="A15878" s="1" t="s">
        <v>4185</v>
      </c>
      <c r="B15878" s="1" t="s">
        <v>4248</v>
      </c>
      <c r="C15878" s="48" t="str">
        <f t="shared" si="496"/>
        <v>די קרית אתא</v>
      </c>
      <c r="D15878" s="1" t="s">
        <v>4247</v>
      </c>
      <c r="E15878" s="1"/>
      <c r="F15878" s="2">
        <v>4</v>
      </c>
      <c r="G15878" s="2">
        <f>INDEX(תוצאות_בחירות,MATCH(C15878,siot!$F$3:$F$1887,0),27)</f>
        <v>0</v>
      </c>
      <c r="H15878" s="2" t="b">
        <f t="shared" si="497"/>
        <v>0</v>
      </c>
      <c r="I15878" s="1" t="s">
        <v>2</v>
      </c>
      <c r="J15878" s="1" t="s">
        <v>4252</v>
      </c>
      <c r="K15878" s="1"/>
    </row>
    <row r="15879" spans="1:11" hidden="1">
      <c r="A15879" s="1" t="s">
        <v>4185</v>
      </c>
      <c r="B15879" s="1" t="s">
        <v>4248</v>
      </c>
      <c r="C15879" s="48" t="str">
        <f t="shared" si="496"/>
        <v>די קרית אתא</v>
      </c>
      <c r="D15879" s="1" t="s">
        <v>4247</v>
      </c>
      <c r="E15879" s="1"/>
      <c r="F15879" s="2">
        <v>5</v>
      </c>
      <c r="G15879" s="2">
        <f>INDEX(תוצאות_בחירות,MATCH(C15879,siot!$F$3:$F$1887,0),27)</f>
        <v>0</v>
      </c>
      <c r="H15879" s="2" t="b">
        <f t="shared" si="497"/>
        <v>0</v>
      </c>
      <c r="I15879" s="1" t="s">
        <v>2</v>
      </c>
      <c r="J15879" s="1" t="s">
        <v>4251</v>
      </c>
      <c r="K15879" s="1"/>
    </row>
    <row r="15880" spans="1:11" hidden="1">
      <c r="A15880" s="1" t="s">
        <v>4185</v>
      </c>
      <c r="B15880" s="1" t="s">
        <v>4248</v>
      </c>
      <c r="C15880" s="48" t="str">
        <f t="shared" si="496"/>
        <v>די קרית אתא</v>
      </c>
      <c r="D15880" s="1" t="s">
        <v>4247</v>
      </c>
      <c r="E15880" s="1"/>
      <c r="F15880" s="2">
        <v>6</v>
      </c>
      <c r="G15880" s="2">
        <f>INDEX(תוצאות_בחירות,MATCH(C15880,siot!$F$3:$F$1887,0),27)</f>
        <v>0</v>
      </c>
      <c r="H15880" s="2" t="b">
        <f t="shared" si="497"/>
        <v>0</v>
      </c>
      <c r="I15880" s="1" t="s">
        <v>2</v>
      </c>
      <c r="J15880" s="1" t="s">
        <v>4250</v>
      </c>
      <c r="K15880" s="1"/>
    </row>
    <row r="15881" spans="1:11" hidden="1">
      <c r="A15881" s="1" t="s">
        <v>4185</v>
      </c>
      <c r="B15881" s="1" t="s">
        <v>4248</v>
      </c>
      <c r="C15881" s="48" t="str">
        <f t="shared" si="496"/>
        <v>די קרית אתא</v>
      </c>
      <c r="D15881" s="1" t="s">
        <v>4247</v>
      </c>
      <c r="E15881" s="1"/>
      <c r="F15881" s="2">
        <v>7</v>
      </c>
      <c r="G15881" s="2">
        <f>INDEX(תוצאות_בחירות,MATCH(C15881,siot!$F$3:$F$1887,0),27)</f>
        <v>0</v>
      </c>
      <c r="H15881" s="2" t="b">
        <f t="shared" si="497"/>
        <v>0</v>
      </c>
      <c r="I15881" s="1" t="s">
        <v>2</v>
      </c>
      <c r="J15881" s="1" t="s">
        <v>4249</v>
      </c>
      <c r="K15881" s="1"/>
    </row>
    <row r="15882" spans="1:11" hidden="1">
      <c r="A15882" s="1" t="s">
        <v>4185</v>
      </c>
      <c r="B15882" s="1" t="s">
        <v>4248</v>
      </c>
      <c r="C15882" s="48" t="str">
        <f t="shared" si="496"/>
        <v>די קרית אתא</v>
      </c>
      <c r="D15882" s="1" t="s">
        <v>4247</v>
      </c>
      <c r="E15882" s="1"/>
      <c r="F15882" s="2">
        <v>8</v>
      </c>
      <c r="G15882" s="2">
        <f>INDEX(תוצאות_בחירות,MATCH(C15882,siot!$F$3:$F$1887,0),27)</f>
        <v>0</v>
      </c>
      <c r="H15882" s="2" t="b">
        <f t="shared" si="497"/>
        <v>0</v>
      </c>
      <c r="I15882" s="1" t="s">
        <v>2</v>
      </c>
      <c r="J15882" s="1" t="s">
        <v>4246</v>
      </c>
      <c r="K15882" s="1"/>
    </row>
    <row r="15883" spans="1:11" hidden="1">
      <c r="A15883" s="1" t="s">
        <v>4185</v>
      </c>
      <c r="B15883" s="1" t="s">
        <v>1007</v>
      </c>
      <c r="C15883" s="48" t="str">
        <f t="shared" si="496"/>
        <v>טב קרית אתא</v>
      </c>
      <c r="D15883" s="1" t="s">
        <v>4232</v>
      </c>
      <c r="E15883" s="1" t="s">
        <v>3</v>
      </c>
      <c r="F15883" s="2" t="s">
        <v>19548</v>
      </c>
      <c r="G15883" s="2">
        <f>INDEX(תוצאות_בחירות,MATCH(C15883,siot!$F$3:$F$1887,0),27)</f>
        <v>1</v>
      </c>
      <c r="H15883" s="2" t="b">
        <f t="shared" si="497"/>
        <v>0</v>
      </c>
      <c r="I15883" s="1"/>
      <c r="J15883" s="1"/>
      <c r="K15883" s="1"/>
    </row>
    <row r="15884" spans="1:11">
      <c r="A15884" s="1" t="s">
        <v>4185</v>
      </c>
      <c r="B15884" s="1" t="s">
        <v>1007</v>
      </c>
      <c r="C15884" s="48" t="str">
        <f t="shared" si="496"/>
        <v>טב קרית אתא</v>
      </c>
      <c r="D15884" s="1" t="s">
        <v>4232</v>
      </c>
      <c r="E15884" s="1"/>
      <c r="F15884" s="2">
        <v>1</v>
      </c>
      <c r="G15884" s="2">
        <f>INDEX(תוצאות_בחירות,MATCH(C15884,siot!$F$3:$F$1887,0),27)</f>
        <v>1</v>
      </c>
      <c r="H15884" s="2" t="b">
        <f t="shared" si="497"/>
        <v>1</v>
      </c>
      <c r="I15884" s="1" t="s">
        <v>2</v>
      </c>
      <c r="J15884" s="1" t="s">
        <v>4245</v>
      </c>
      <c r="K15884" s="1"/>
    </row>
    <row r="15885" spans="1:11" hidden="1">
      <c r="A15885" s="1" t="s">
        <v>4185</v>
      </c>
      <c r="B15885" s="1" t="s">
        <v>1007</v>
      </c>
      <c r="C15885" s="48" t="str">
        <f t="shared" si="496"/>
        <v>טב קרית אתא</v>
      </c>
      <c r="D15885" s="1" t="s">
        <v>4232</v>
      </c>
      <c r="E15885" s="1"/>
      <c r="F15885" s="2">
        <v>2</v>
      </c>
      <c r="G15885" s="2">
        <f>INDEX(תוצאות_בחירות,MATCH(C15885,siot!$F$3:$F$1887,0),27)</f>
        <v>1</v>
      </c>
      <c r="H15885" s="2" t="b">
        <f t="shared" si="497"/>
        <v>0</v>
      </c>
      <c r="I15885" s="1" t="s">
        <v>2</v>
      </c>
      <c r="J15885" s="1" t="s">
        <v>4244</v>
      </c>
      <c r="K15885" s="1"/>
    </row>
    <row r="15886" spans="1:11" hidden="1">
      <c r="A15886" s="1" t="s">
        <v>4185</v>
      </c>
      <c r="B15886" s="1" t="s">
        <v>1007</v>
      </c>
      <c r="C15886" s="48" t="str">
        <f t="shared" si="496"/>
        <v>טב קרית אתא</v>
      </c>
      <c r="D15886" s="1" t="s">
        <v>4232</v>
      </c>
      <c r="E15886" s="1"/>
      <c r="F15886" s="2">
        <v>3</v>
      </c>
      <c r="G15886" s="2">
        <f>INDEX(תוצאות_בחירות,MATCH(C15886,siot!$F$3:$F$1887,0),27)</f>
        <v>1</v>
      </c>
      <c r="H15886" s="2" t="b">
        <f t="shared" si="497"/>
        <v>0</v>
      </c>
      <c r="I15886" s="1" t="s">
        <v>2</v>
      </c>
      <c r="J15886" s="1" t="s">
        <v>4243</v>
      </c>
      <c r="K15886" s="1"/>
    </row>
    <row r="15887" spans="1:11" hidden="1">
      <c r="A15887" s="1" t="s">
        <v>4185</v>
      </c>
      <c r="B15887" s="1" t="s">
        <v>1007</v>
      </c>
      <c r="C15887" s="48" t="str">
        <f t="shared" si="496"/>
        <v>טב קרית אתא</v>
      </c>
      <c r="D15887" s="1" t="s">
        <v>4232</v>
      </c>
      <c r="E15887" s="1"/>
      <c r="F15887" s="2">
        <v>4</v>
      </c>
      <c r="G15887" s="2">
        <f>INDEX(תוצאות_בחירות,MATCH(C15887,siot!$F$3:$F$1887,0),27)</f>
        <v>1</v>
      </c>
      <c r="H15887" s="2" t="b">
        <f t="shared" si="497"/>
        <v>0</v>
      </c>
      <c r="I15887" s="1" t="s">
        <v>2</v>
      </c>
      <c r="J15887" s="1" t="s">
        <v>4242</v>
      </c>
      <c r="K15887" s="1"/>
    </row>
    <row r="15888" spans="1:11" hidden="1">
      <c r="A15888" s="1" t="s">
        <v>4185</v>
      </c>
      <c r="B15888" s="1" t="s">
        <v>1007</v>
      </c>
      <c r="C15888" s="48" t="str">
        <f t="shared" si="496"/>
        <v>טב קרית אתא</v>
      </c>
      <c r="D15888" s="1" t="s">
        <v>4232</v>
      </c>
      <c r="E15888" s="1"/>
      <c r="F15888" s="2">
        <v>5</v>
      </c>
      <c r="G15888" s="2">
        <f>INDEX(תוצאות_בחירות,MATCH(C15888,siot!$F$3:$F$1887,0),27)</f>
        <v>1</v>
      </c>
      <c r="H15888" s="2" t="b">
        <f t="shared" si="497"/>
        <v>0</v>
      </c>
      <c r="I15888" s="1" t="s">
        <v>2</v>
      </c>
      <c r="J15888" s="1" t="s">
        <v>4241</v>
      </c>
      <c r="K15888" s="1"/>
    </row>
    <row r="15889" spans="1:11" hidden="1">
      <c r="A15889" s="1" t="s">
        <v>4185</v>
      </c>
      <c r="B15889" s="1" t="s">
        <v>1007</v>
      </c>
      <c r="C15889" s="48" t="str">
        <f t="shared" si="496"/>
        <v>טב קרית אתא</v>
      </c>
      <c r="D15889" s="1" t="s">
        <v>4232</v>
      </c>
      <c r="E15889" s="1"/>
      <c r="F15889" s="2">
        <v>6</v>
      </c>
      <c r="G15889" s="2">
        <f>INDEX(תוצאות_בחירות,MATCH(C15889,siot!$F$3:$F$1887,0),27)</f>
        <v>1</v>
      </c>
      <c r="H15889" s="2" t="b">
        <f t="shared" si="497"/>
        <v>0</v>
      </c>
      <c r="I15889" s="1" t="s">
        <v>2</v>
      </c>
      <c r="J15889" s="1" t="s">
        <v>4240</v>
      </c>
      <c r="K15889" s="1"/>
    </row>
    <row r="15890" spans="1:11" hidden="1">
      <c r="A15890" s="1" t="s">
        <v>4185</v>
      </c>
      <c r="B15890" s="1" t="s">
        <v>1007</v>
      </c>
      <c r="C15890" s="48" t="str">
        <f t="shared" si="496"/>
        <v>טב קרית אתא</v>
      </c>
      <c r="D15890" s="1" t="s">
        <v>4232</v>
      </c>
      <c r="E15890" s="1"/>
      <c r="F15890" s="2">
        <v>7</v>
      </c>
      <c r="G15890" s="2">
        <f>INDEX(תוצאות_בחירות,MATCH(C15890,siot!$F$3:$F$1887,0),27)</f>
        <v>1</v>
      </c>
      <c r="H15890" s="2" t="b">
        <f t="shared" si="497"/>
        <v>0</v>
      </c>
      <c r="I15890" s="1" t="s">
        <v>2</v>
      </c>
      <c r="J15890" s="1" t="s">
        <v>4239</v>
      </c>
      <c r="K15890" s="1"/>
    </row>
    <row r="15891" spans="1:11" hidden="1">
      <c r="A15891" s="1" t="s">
        <v>4185</v>
      </c>
      <c r="B15891" s="1" t="s">
        <v>1007</v>
      </c>
      <c r="C15891" s="48" t="str">
        <f t="shared" si="496"/>
        <v>טב קרית אתא</v>
      </c>
      <c r="D15891" s="1" t="s">
        <v>4232</v>
      </c>
      <c r="E15891" s="1"/>
      <c r="F15891" s="2">
        <v>8</v>
      </c>
      <c r="G15891" s="2">
        <f>INDEX(תוצאות_בחירות,MATCH(C15891,siot!$F$3:$F$1887,0),27)</f>
        <v>1</v>
      </c>
      <c r="H15891" s="2" t="b">
        <f t="shared" si="497"/>
        <v>0</v>
      </c>
      <c r="I15891" s="1" t="s">
        <v>2</v>
      </c>
      <c r="J15891" s="1" t="s">
        <v>4238</v>
      </c>
      <c r="K15891" s="1"/>
    </row>
    <row r="15892" spans="1:11" hidden="1">
      <c r="A15892" s="1" t="s">
        <v>4185</v>
      </c>
      <c r="B15892" s="1" t="s">
        <v>1007</v>
      </c>
      <c r="C15892" s="48" t="str">
        <f t="shared" si="496"/>
        <v>טב קרית אתא</v>
      </c>
      <c r="D15892" s="1" t="s">
        <v>4232</v>
      </c>
      <c r="E15892" s="1"/>
      <c r="F15892" s="2">
        <v>9</v>
      </c>
      <c r="G15892" s="2">
        <f>INDEX(תוצאות_בחירות,MATCH(C15892,siot!$F$3:$F$1887,0),27)</f>
        <v>1</v>
      </c>
      <c r="H15892" s="2" t="b">
        <f t="shared" si="497"/>
        <v>0</v>
      </c>
      <c r="I15892" s="1" t="s">
        <v>2</v>
      </c>
      <c r="J15892" s="1" t="s">
        <v>4237</v>
      </c>
      <c r="K15892" s="1"/>
    </row>
    <row r="15893" spans="1:11" hidden="1">
      <c r="A15893" s="1" t="s">
        <v>4185</v>
      </c>
      <c r="B15893" s="1" t="s">
        <v>1007</v>
      </c>
      <c r="C15893" s="48" t="str">
        <f t="shared" si="496"/>
        <v>טב קרית אתא</v>
      </c>
      <c r="D15893" s="1" t="s">
        <v>4232</v>
      </c>
      <c r="E15893" s="1"/>
      <c r="F15893" s="2">
        <v>10</v>
      </c>
      <c r="G15893" s="2">
        <f>INDEX(תוצאות_בחירות,MATCH(C15893,siot!$F$3:$F$1887,0),27)</f>
        <v>1</v>
      </c>
      <c r="H15893" s="2" t="b">
        <f t="shared" si="497"/>
        <v>0</v>
      </c>
      <c r="I15893" s="1" t="s">
        <v>2</v>
      </c>
      <c r="J15893" s="1" t="s">
        <v>4236</v>
      </c>
      <c r="K15893" s="1"/>
    </row>
    <row r="15894" spans="1:11" hidden="1">
      <c r="A15894" s="1" t="s">
        <v>4185</v>
      </c>
      <c r="B15894" s="1" t="s">
        <v>1007</v>
      </c>
      <c r="C15894" s="48" t="str">
        <f t="shared" si="496"/>
        <v>טב קרית אתא</v>
      </c>
      <c r="D15894" s="1" t="s">
        <v>4232</v>
      </c>
      <c r="E15894" s="1"/>
      <c r="F15894" s="2">
        <v>11</v>
      </c>
      <c r="G15894" s="2">
        <f>INDEX(תוצאות_בחירות,MATCH(C15894,siot!$F$3:$F$1887,0),27)</f>
        <v>1</v>
      </c>
      <c r="H15894" s="2" t="b">
        <f t="shared" si="497"/>
        <v>0</v>
      </c>
      <c r="I15894" s="1" t="s">
        <v>2</v>
      </c>
      <c r="J15894" s="1" t="s">
        <v>4235</v>
      </c>
      <c r="K15894" s="1"/>
    </row>
    <row r="15895" spans="1:11" hidden="1">
      <c r="A15895" s="1" t="s">
        <v>4185</v>
      </c>
      <c r="B15895" s="1" t="s">
        <v>1007</v>
      </c>
      <c r="C15895" s="48" t="str">
        <f t="shared" si="496"/>
        <v>טב קרית אתא</v>
      </c>
      <c r="D15895" s="1" t="s">
        <v>4232</v>
      </c>
      <c r="E15895" s="1"/>
      <c r="F15895" s="2">
        <v>12</v>
      </c>
      <c r="G15895" s="2">
        <f>INDEX(תוצאות_בחירות,MATCH(C15895,siot!$F$3:$F$1887,0),27)</f>
        <v>1</v>
      </c>
      <c r="H15895" s="2" t="b">
        <f t="shared" si="497"/>
        <v>0</v>
      </c>
      <c r="I15895" s="1" t="s">
        <v>2</v>
      </c>
      <c r="J15895" s="1" t="s">
        <v>4234</v>
      </c>
      <c r="K15895" s="1"/>
    </row>
    <row r="15896" spans="1:11" hidden="1">
      <c r="A15896" s="1" t="s">
        <v>4185</v>
      </c>
      <c r="B15896" s="1" t="s">
        <v>1007</v>
      </c>
      <c r="C15896" s="48" t="str">
        <f t="shared" si="496"/>
        <v>טב קרית אתא</v>
      </c>
      <c r="D15896" s="1" t="s">
        <v>4232</v>
      </c>
      <c r="E15896" s="1"/>
      <c r="F15896" s="2">
        <v>13</v>
      </c>
      <c r="G15896" s="2">
        <f>INDEX(תוצאות_בחירות,MATCH(C15896,siot!$F$3:$F$1887,0),27)</f>
        <v>1</v>
      </c>
      <c r="H15896" s="2" t="b">
        <f t="shared" si="497"/>
        <v>0</v>
      </c>
      <c r="I15896" s="1" t="s">
        <v>2</v>
      </c>
      <c r="J15896" s="1" t="s">
        <v>4233</v>
      </c>
      <c r="K15896" s="1"/>
    </row>
    <row r="15897" spans="1:11" hidden="1">
      <c r="A15897" s="1" t="s">
        <v>4185</v>
      </c>
      <c r="B15897" s="1" t="s">
        <v>1007</v>
      </c>
      <c r="C15897" s="48" t="str">
        <f t="shared" si="496"/>
        <v>טב קרית אתא</v>
      </c>
      <c r="D15897" s="1" t="s">
        <v>4232</v>
      </c>
      <c r="E15897" s="1"/>
      <c r="F15897" s="2">
        <v>14</v>
      </c>
      <c r="G15897" s="2">
        <f>INDEX(תוצאות_בחירות,MATCH(C15897,siot!$F$3:$F$1887,0),27)</f>
        <v>1</v>
      </c>
      <c r="H15897" s="2" t="b">
        <f t="shared" si="497"/>
        <v>0</v>
      </c>
      <c r="I15897" s="1" t="s">
        <v>2</v>
      </c>
      <c r="J15897" s="1" t="s">
        <v>4231</v>
      </c>
      <c r="K15897" s="1"/>
    </row>
    <row r="15898" spans="1:11" hidden="1">
      <c r="A15898" s="1" t="s">
        <v>4185</v>
      </c>
      <c r="B15898" s="1" t="s">
        <v>3</v>
      </c>
      <c r="C15898" s="48" t="str">
        <f t="shared" si="496"/>
        <v>ל קרית אתא</v>
      </c>
      <c r="D15898" s="1" t="s">
        <v>4225</v>
      </c>
      <c r="E15898" s="1" t="s">
        <v>3</v>
      </c>
      <c r="F15898" s="2" t="s">
        <v>19548</v>
      </c>
      <c r="G15898" s="2">
        <f>INDEX(תוצאות_בחירות,MATCH(C15898,siot!$F$3:$F$1887,0),27)</f>
        <v>2</v>
      </c>
      <c r="H15898" s="2" t="b">
        <f t="shared" si="497"/>
        <v>0</v>
      </c>
      <c r="I15898" s="1"/>
      <c r="J15898" s="1"/>
      <c r="K15898" s="1"/>
    </row>
    <row r="15899" spans="1:11">
      <c r="A15899" s="1" t="s">
        <v>4185</v>
      </c>
      <c r="B15899" s="1" t="s">
        <v>3</v>
      </c>
      <c r="C15899" s="48" t="str">
        <f t="shared" si="496"/>
        <v>ל קרית אתא</v>
      </c>
      <c r="D15899" s="1" t="s">
        <v>4225</v>
      </c>
      <c r="E15899" s="1"/>
      <c r="F15899" s="2">
        <v>1</v>
      </c>
      <c r="G15899" s="2">
        <f>INDEX(תוצאות_בחירות,MATCH(C15899,siot!$F$3:$F$1887,0),27)</f>
        <v>2</v>
      </c>
      <c r="H15899" s="2" t="b">
        <f t="shared" si="497"/>
        <v>1</v>
      </c>
      <c r="I15899" s="1" t="s">
        <v>2</v>
      </c>
      <c r="J15899" s="1" t="s">
        <v>4230</v>
      </c>
      <c r="K15899" s="1">
        <v>1</v>
      </c>
    </row>
    <row r="15900" spans="1:11">
      <c r="A15900" s="1" t="s">
        <v>4185</v>
      </c>
      <c r="B15900" s="1" t="s">
        <v>3</v>
      </c>
      <c r="C15900" s="48" t="str">
        <f t="shared" si="496"/>
        <v>ל קרית אתא</v>
      </c>
      <c r="D15900" s="1" t="s">
        <v>4225</v>
      </c>
      <c r="E15900" s="1"/>
      <c r="F15900" s="2">
        <v>2</v>
      </c>
      <c r="G15900" s="2">
        <f>INDEX(תוצאות_בחירות,MATCH(C15900,siot!$F$3:$F$1887,0),27)</f>
        <v>2</v>
      </c>
      <c r="H15900" s="2" t="b">
        <f t="shared" si="497"/>
        <v>1</v>
      </c>
      <c r="I15900" s="1" t="s">
        <v>2</v>
      </c>
      <c r="J15900" s="1" t="s">
        <v>4229</v>
      </c>
      <c r="K15900" s="1"/>
    </row>
    <row r="15901" spans="1:11" hidden="1">
      <c r="A15901" s="1" t="s">
        <v>4185</v>
      </c>
      <c r="B15901" s="1" t="s">
        <v>3</v>
      </c>
      <c r="C15901" s="48" t="str">
        <f t="shared" si="496"/>
        <v>ל קרית אתא</v>
      </c>
      <c r="D15901" s="1" t="s">
        <v>4225</v>
      </c>
      <c r="E15901" s="1"/>
      <c r="F15901" s="2">
        <v>3</v>
      </c>
      <c r="G15901" s="2">
        <f>INDEX(תוצאות_בחירות,MATCH(C15901,siot!$F$3:$F$1887,0),27)</f>
        <v>2</v>
      </c>
      <c r="H15901" s="2" t="b">
        <f t="shared" si="497"/>
        <v>0</v>
      </c>
      <c r="I15901" s="1" t="s">
        <v>2</v>
      </c>
      <c r="J15901" s="1" t="s">
        <v>4228</v>
      </c>
      <c r="K15901" s="1"/>
    </row>
    <row r="15902" spans="1:11" hidden="1">
      <c r="A15902" s="1" t="s">
        <v>4185</v>
      </c>
      <c r="B15902" s="1" t="s">
        <v>3</v>
      </c>
      <c r="C15902" s="48" t="str">
        <f t="shared" si="496"/>
        <v>ל קרית אתא</v>
      </c>
      <c r="D15902" s="1" t="s">
        <v>4225</v>
      </c>
      <c r="E15902" s="1"/>
      <c r="F15902" s="2">
        <v>4</v>
      </c>
      <c r="G15902" s="2">
        <f>INDEX(תוצאות_בחירות,MATCH(C15902,siot!$F$3:$F$1887,0),27)</f>
        <v>2</v>
      </c>
      <c r="H15902" s="2" t="b">
        <f t="shared" si="497"/>
        <v>0</v>
      </c>
      <c r="I15902" s="1" t="s">
        <v>2</v>
      </c>
      <c r="J15902" s="1" t="s">
        <v>4227</v>
      </c>
      <c r="K15902" s="1"/>
    </row>
    <row r="15903" spans="1:11" hidden="1">
      <c r="A15903" s="1" t="s">
        <v>4185</v>
      </c>
      <c r="B15903" s="1" t="s">
        <v>3</v>
      </c>
      <c r="C15903" s="48" t="str">
        <f t="shared" si="496"/>
        <v>ל קרית אתא</v>
      </c>
      <c r="D15903" s="1" t="s">
        <v>4225</v>
      </c>
      <c r="E15903" s="1"/>
      <c r="F15903" s="2">
        <v>5</v>
      </c>
      <c r="G15903" s="2">
        <f>INDEX(תוצאות_בחירות,MATCH(C15903,siot!$F$3:$F$1887,0),27)</f>
        <v>2</v>
      </c>
      <c r="H15903" s="2" t="b">
        <f t="shared" si="497"/>
        <v>0</v>
      </c>
      <c r="I15903" s="1" t="s">
        <v>2</v>
      </c>
      <c r="J15903" s="1" t="s">
        <v>4226</v>
      </c>
      <c r="K15903" s="1"/>
    </row>
    <row r="15904" spans="1:11" hidden="1">
      <c r="A15904" s="1" t="s">
        <v>4185</v>
      </c>
      <c r="B15904" s="1" t="s">
        <v>3</v>
      </c>
      <c r="C15904" s="48" t="str">
        <f t="shared" si="496"/>
        <v>ל קרית אתא</v>
      </c>
      <c r="D15904" s="1" t="s">
        <v>4225</v>
      </c>
      <c r="E15904" s="1"/>
      <c r="F15904" s="2">
        <v>6</v>
      </c>
      <c r="G15904" s="2">
        <f>INDEX(תוצאות_בחירות,MATCH(C15904,siot!$F$3:$F$1887,0),27)</f>
        <v>2</v>
      </c>
      <c r="H15904" s="2" t="b">
        <f t="shared" si="497"/>
        <v>0</v>
      </c>
      <c r="I15904" s="1" t="s">
        <v>2</v>
      </c>
      <c r="J15904" s="1" t="s">
        <v>4224</v>
      </c>
      <c r="K15904" s="1"/>
    </row>
    <row r="15905" spans="1:11" hidden="1">
      <c r="A15905" s="1" t="s">
        <v>4185</v>
      </c>
      <c r="B15905" s="1" t="s">
        <v>126</v>
      </c>
      <c r="C15905" s="48" t="str">
        <f t="shared" si="496"/>
        <v>מחל קרית אתא</v>
      </c>
      <c r="D15905" s="1" t="s">
        <v>4203</v>
      </c>
      <c r="E15905" s="1" t="s">
        <v>18</v>
      </c>
      <c r="F15905" s="2" t="s">
        <v>19548</v>
      </c>
      <c r="G15905" s="2">
        <f>INDEX(תוצאות_בחירות,MATCH(C15905,siot!$F$3:$F$1887,0),27)</f>
        <v>8</v>
      </c>
      <c r="H15905" s="2" t="b">
        <f t="shared" si="497"/>
        <v>0</v>
      </c>
      <c r="I15905" s="1"/>
      <c r="J15905" s="1"/>
      <c r="K15905" s="1"/>
    </row>
    <row r="15906" spans="1:11">
      <c r="A15906" s="1" t="s">
        <v>4185</v>
      </c>
      <c r="B15906" s="1" t="s">
        <v>126</v>
      </c>
      <c r="C15906" s="48" t="str">
        <f t="shared" si="496"/>
        <v>מחל קרית אתא</v>
      </c>
      <c r="D15906" s="1" t="s">
        <v>4203</v>
      </c>
      <c r="E15906" s="1" t="s">
        <v>17</v>
      </c>
      <c r="F15906" s="2">
        <v>1</v>
      </c>
      <c r="G15906" s="2">
        <f>INDEX(תוצאות_בחירות,MATCH(C15906,siot!$F$3:$F$1887,0),27)</f>
        <v>8</v>
      </c>
      <c r="H15906" s="2" t="b">
        <f t="shared" si="497"/>
        <v>1</v>
      </c>
      <c r="I15906" s="1" t="s">
        <v>2</v>
      </c>
      <c r="J15906" s="1" t="s">
        <v>4223</v>
      </c>
      <c r="K15906" s="1"/>
    </row>
    <row r="15907" spans="1:11">
      <c r="A15907" s="1" t="s">
        <v>4185</v>
      </c>
      <c r="B15907" s="1" t="s">
        <v>126</v>
      </c>
      <c r="C15907" s="48" t="str">
        <f t="shared" si="496"/>
        <v>מחל קרית אתא</v>
      </c>
      <c r="D15907" s="1" t="s">
        <v>4203</v>
      </c>
      <c r="E15907" s="1"/>
      <c r="F15907" s="2">
        <v>2</v>
      </c>
      <c r="G15907" s="2">
        <f>INDEX(תוצאות_בחירות,MATCH(C15907,siot!$F$3:$F$1887,0),27)</f>
        <v>8</v>
      </c>
      <c r="H15907" s="2" t="b">
        <f t="shared" si="497"/>
        <v>1</v>
      </c>
      <c r="I15907" s="1" t="s">
        <v>2</v>
      </c>
      <c r="J15907" s="1" t="s">
        <v>4222</v>
      </c>
      <c r="K15907" s="1"/>
    </row>
    <row r="15908" spans="1:11">
      <c r="A15908" s="1" t="s">
        <v>4185</v>
      </c>
      <c r="B15908" s="1" t="s">
        <v>126</v>
      </c>
      <c r="C15908" s="48" t="str">
        <f t="shared" si="496"/>
        <v>מחל קרית אתא</v>
      </c>
      <c r="D15908" s="1" t="s">
        <v>4203</v>
      </c>
      <c r="E15908" s="1"/>
      <c r="F15908" s="2">
        <v>3</v>
      </c>
      <c r="G15908" s="2">
        <f>INDEX(תוצאות_בחירות,MATCH(C15908,siot!$F$3:$F$1887,0),27)</f>
        <v>8</v>
      </c>
      <c r="H15908" s="2" t="b">
        <f t="shared" si="497"/>
        <v>1</v>
      </c>
      <c r="I15908" s="1" t="s">
        <v>2</v>
      </c>
      <c r="J15908" s="1" t="s">
        <v>4221</v>
      </c>
      <c r="K15908" s="1"/>
    </row>
    <row r="15909" spans="1:11">
      <c r="A15909" s="1" t="s">
        <v>4185</v>
      </c>
      <c r="B15909" s="1" t="s">
        <v>126</v>
      </c>
      <c r="C15909" s="48" t="str">
        <f t="shared" si="496"/>
        <v>מחל קרית אתא</v>
      </c>
      <c r="D15909" s="1" t="s">
        <v>4203</v>
      </c>
      <c r="E15909" s="1"/>
      <c r="F15909" s="2">
        <v>4</v>
      </c>
      <c r="G15909" s="2">
        <f>INDEX(תוצאות_בחירות,MATCH(C15909,siot!$F$3:$F$1887,0),27)</f>
        <v>8</v>
      </c>
      <c r="H15909" s="2" t="b">
        <f t="shared" si="497"/>
        <v>1</v>
      </c>
      <c r="I15909" s="1" t="s">
        <v>2</v>
      </c>
      <c r="J15909" s="1" t="s">
        <v>4220</v>
      </c>
      <c r="K15909" s="1">
        <v>1</v>
      </c>
    </row>
    <row r="15910" spans="1:11">
      <c r="A15910" s="1" t="s">
        <v>4185</v>
      </c>
      <c r="B15910" s="1" t="s">
        <v>126</v>
      </c>
      <c r="C15910" s="48" t="str">
        <f t="shared" si="496"/>
        <v>מחל קרית אתא</v>
      </c>
      <c r="D15910" s="1" t="s">
        <v>4203</v>
      </c>
      <c r="E15910" s="1"/>
      <c r="F15910" s="2">
        <v>5</v>
      </c>
      <c r="G15910" s="2">
        <f>INDEX(תוצאות_בחירות,MATCH(C15910,siot!$F$3:$F$1887,0),27)</f>
        <v>8</v>
      </c>
      <c r="H15910" s="2" t="b">
        <f t="shared" si="497"/>
        <v>1</v>
      </c>
      <c r="I15910" s="1" t="s">
        <v>2</v>
      </c>
      <c r="J15910" s="1" t="s">
        <v>4219</v>
      </c>
      <c r="K15910" s="1"/>
    </row>
    <row r="15911" spans="1:11">
      <c r="A15911" s="1" t="s">
        <v>4185</v>
      </c>
      <c r="B15911" s="1" t="s">
        <v>126</v>
      </c>
      <c r="C15911" s="48" t="str">
        <f t="shared" si="496"/>
        <v>מחל קרית אתא</v>
      </c>
      <c r="D15911" s="1" t="s">
        <v>4203</v>
      </c>
      <c r="E15911" s="1"/>
      <c r="F15911" s="2">
        <v>6</v>
      </c>
      <c r="G15911" s="2">
        <f>INDEX(תוצאות_בחירות,MATCH(C15911,siot!$F$3:$F$1887,0),27)</f>
        <v>8</v>
      </c>
      <c r="H15911" s="2" t="b">
        <f t="shared" si="497"/>
        <v>1</v>
      </c>
      <c r="I15911" s="1" t="s">
        <v>2</v>
      </c>
      <c r="J15911" s="1" t="s">
        <v>4218</v>
      </c>
      <c r="K15911" s="1"/>
    </row>
    <row r="15912" spans="1:11">
      <c r="A15912" s="1" t="s">
        <v>4185</v>
      </c>
      <c r="B15912" s="1" t="s">
        <v>126</v>
      </c>
      <c r="C15912" s="48" t="str">
        <f t="shared" si="496"/>
        <v>מחל קרית אתא</v>
      </c>
      <c r="D15912" s="1" t="s">
        <v>4203</v>
      </c>
      <c r="E15912" s="1"/>
      <c r="F15912" s="2">
        <v>7</v>
      </c>
      <c r="G15912" s="2">
        <f>INDEX(תוצאות_בחירות,MATCH(C15912,siot!$F$3:$F$1887,0),27)</f>
        <v>8</v>
      </c>
      <c r="H15912" s="2" t="b">
        <f t="shared" si="497"/>
        <v>1</v>
      </c>
      <c r="I15912" s="1" t="s">
        <v>2</v>
      </c>
      <c r="J15912" s="1" t="s">
        <v>4217</v>
      </c>
      <c r="K15912" s="1">
        <v>1</v>
      </c>
    </row>
    <row r="15913" spans="1:11">
      <c r="A15913" s="1" t="s">
        <v>4185</v>
      </c>
      <c r="B15913" s="1" t="s">
        <v>126</v>
      </c>
      <c r="C15913" s="48" t="str">
        <f t="shared" si="496"/>
        <v>מחל קרית אתא</v>
      </c>
      <c r="D15913" s="1" t="s">
        <v>4203</v>
      </c>
      <c r="E15913" s="1"/>
      <c r="F15913" s="2">
        <v>8</v>
      </c>
      <c r="G15913" s="2">
        <f>INDEX(תוצאות_בחירות,MATCH(C15913,siot!$F$3:$F$1887,0),27)</f>
        <v>8</v>
      </c>
      <c r="H15913" s="2" t="b">
        <f t="shared" si="497"/>
        <v>1</v>
      </c>
      <c r="I15913" s="1" t="s">
        <v>2</v>
      </c>
      <c r="J15913" s="1" t="s">
        <v>4216</v>
      </c>
      <c r="K15913" s="1"/>
    </row>
    <row r="15914" spans="1:11" hidden="1">
      <c r="A15914" s="1" t="s">
        <v>4185</v>
      </c>
      <c r="B15914" s="1" t="s">
        <v>126</v>
      </c>
      <c r="C15914" s="48" t="str">
        <f t="shared" si="496"/>
        <v>מחל קרית אתא</v>
      </c>
      <c r="D15914" s="1" t="s">
        <v>4203</v>
      </c>
      <c r="E15914" s="1"/>
      <c r="F15914" s="2">
        <v>9</v>
      </c>
      <c r="G15914" s="2">
        <f>INDEX(תוצאות_בחירות,MATCH(C15914,siot!$F$3:$F$1887,0),27)</f>
        <v>8</v>
      </c>
      <c r="H15914" s="2" t="b">
        <f t="shared" si="497"/>
        <v>0</v>
      </c>
      <c r="I15914" s="1" t="s">
        <v>2</v>
      </c>
      <c r="J15914" s="1" t="s">
        <v>4215</v>
      </c>
      <c r="K15914" s="1"/>
    </row>
    <row r="15915" spans="1:11" hidden="1">
      <c r="A15915" s="1" t="s">
        <v>4185</v>
      </c>
      <c r="B15915" s="1" t="s">
        <v>126</v>
      </c>
      <c r="C15915" s="48" t="str">
        <f t="shared" si="496"/>
        <v>מחל קרית אתא</v>
      </c>
      <c r="D15915" s="1" t="s">
        <v>4203</v>
      </c>
      <c r="E15915" s="1"/>
      <c r="F15915" s="2">
        <v>10</v>
      </c>
      <c r="G15915" s="2">
        <f>INDEX(תוצאות_בחירות,MATCH(C15915,siot!$F$3:$F$1887,0),27)</f>
        <v>8</v>
      </c>
      <c r="H15915" s="2" t="b">
        <f t="shared" si="497"/>
        <v>0</v>
      </c>
      <c r="I15915" s="1" t="s">
        <v>2</v>
      </c>
      <c r="J15915" s="1" t="s">
        <v>2886</v>
      </c>
      <c r="K15915" s="1"/>
    </row>
    <row r="15916" spans="1:11" hidden="1">
      <c r="A15916" s="1" t="s">
        <v>4185</v>
      </c>
      <c r="B15916" s="1" t="s">
        <v>126</v>
      </c>
      <c r="C15916" s="48" t="str">
        <f t="shared" si="496"/>
        <v>מחל קרית אתא</v>
      </c>
      <c r="D15916" s="1" t="s">
        <v>4203</v>
      </c>
      <c r="E15916" s="1"/>
      <c r="F15916" s="2">
        <v>11</v>
      </c>
      <c r="G15916" s="2">
        <f>INDEX(תוצאות_בחירות,MATCH(C15916,siot!$F$3:$F$1887,0),27)</f>
        <v>8</v>
      </c>
      <c r="H15916" s="2" t="b">
        <f t="shared" si="497"/>
        <v>0</v>
      </c>
      <c r="I15916" s="1" t="s">
        <v>2</v>
      </c>
      <c r="J15916" s="1" t="s">
        <v>4214</v>
      </c>
      <c r="K15916" s="1"/>
    </row>
    <row r="15917" spans="1:11" hidden="1">
      <c r="A15917" s="1" t="s">
        <v>4185</v>
      </c>
      <c r="B15917" s="1" t="s">
        <v>126</v>
      </c>
      <c r="C15917" s="48" t="str">
        <f t="shared" si="496"/>
        <v>מחל קרית אתא</v>
      </c>
      <c r="D15917" s="1" t="s">
        <v>4203</v>
      </c>
      <c r="E15917" s="1"/>
      <c r="F15917" s="2">
        <v>12</v>
      </c>
      <c r="G15917" s="2">
        <f>INDEX(תוצאות_בחירות,MATCH(C15917,siot!$F$3:$F$1887,0),27)</f>
        <v>8</v>
      </c>
      <c r="H15917" s="2" t="b">
        <f t="shared" si="497"/>
        <v>0</v>
      </c>
      <c r="I15917" s="1" t="s">
        <v>2</v>
      </c>
      <c r="J15917" s="1" t="s">
        <v>1017</v>
      </c>
      <c r="K15917" s="1"/>
    </row>
    <row r="15918" spans="1:11" hidden="1">
      <c r="A15918" s="1" t="s">
        <v>4185</v>
      </c>
      <c r="B15918" s="1" t="s">
        <v>126</v>
      </c>
      <c r="C15918" s="48" t="str">
        <f t="shared" si="496"/>
        <v>מחל קרית אתא</v>
      </c>
      <c r="D15918" s="1" t="s">
        <v>4203</v>
      </c>
      <c r="E15918" s="1"/>
      <c r="F15918" s="2">
        <v>13</v>
      </c>
      <c r="G15918" s="2">
        <f>INDEX(תוצאות_בחירות,MATCH(C15918,siot!$F$3:$F$1887,0),27)</f>
        <v>8</v>
      </c>
      <c r="H15918" s="2" t="b">
        <f t="shared" si="497"/>
        <v>0</v>
      </c>
      <c r="I15918" s="1" t="s">
        <v>2</v>
      </c>
      <c r="J15918" s="1" t="s">
        <v>4213</v>
      </c>
      <c r="K15918" s="1"/>
    </row>
    <row r="15919" spans="1:11" hidden="1">
      <c r="A15919" s="1" t="s">
        <v>4185</v>
      </c>
      <c r="B15919" s="1" t="s">
        <v>126</v>
      </c>
      <c r="C15919" s="48" t="str">
        <f t="shared" si="496"/>
        <v>מחל קרית אתא</v>
      </c>
      <c r="D15919" s="1" t="s">
        <v>4203</v>
      </c>
      <c r="E15919" s="1"/>
      <c r="F15919" s="2">
        <v>14</v>
      </c>
      <c r="G15919" s="2">
        <f>INDEX(תוצאות_בחירות,MATCH(C15919,siot!$F$3:$F$1887,0),27)</f>
        <v>8</v>
      </c>
      <c r="H15919" s="2" t="b">
        <f t="shared" si="497"/>
        <v>0</v>
      </c>
      <c r="I15919" s="1" t="s">
        <v>2</v>
      </c>
      <c r="J15919" s="1" t="s">
        <v>4212</v>
      </c>
      <c r="K15919" s="1"/>
    </row>
    <row r="15920" spans="1:11" hidden="1">
      <c r="A15920" s="1" t="s">
        <v>4185</v>
      </c>
      <c r="B15920" s="1" t="s">
        <v>126</v>
      </c>
      <c r="C15920" s="48" t="str">
        <f t="shared" si="496"/>
        <v>מחל קרית אתא</v>
      </c>
      <c r="D15920" s="1" t="s">
        <v>4203</v>
      </c>
      <c r="E15920" s="1"/>
      <c r="F15920" s="2">
        <v>15</v>
      </c>
      <c r="G15920" s="2">
        <f>INDEX(תוצאות_בחירות,MATCH(C15920,siot!$F$3:$F$1887,0),27)</f>
        <v>8</v>
      </c>
      <c r="H15920" s="2" t="b">
        <f t="shared" si="497"/>
        <v>0</v>
      </c>
      <c r="I15920" s="1" t="s">
        <v>2</v>
      </c>
      <c r="J15920" s="1" t="s">
        <v>4211</v>
      </c>
      <c r="K15920" s="1"/>
    </row>
    <row r="15921" spans="1:11" hidden="1">
      <c r="A15921" s="1" t="s">
        <v>4185</v>
      </c>
      <c r="B15921" s="1" t="s">
        <v>126</v>
      </c>
      <c r="C15921" s="48" t="str">
        <f t="shared" si="496"/>
        <v>מחל קרית אתא</v>
      </c>
      <c r="D15921" s="1" t="s">
        <v>4203</v>
      </c>
      <c r="E15921" s="1"/>
      <c r="F15921" s="2">
        <v>16</v>
      </c>
      <c r="G15921" s="2">
        <f>INDEX(תוצאות_בחירות,MATCH(C15921,siot!$F$3:$F$1887,0),27)</f>
        <v>8</v>
      </c>
      <c r="H15921" s="2" t="b">
        <f t="shared" si="497"/>
        <v>0</v>
      </c>
      <c r="I15921" s="1" t="s">
        <v>2</v>
      </c>
      <c r="J15921" s="1" t="s">
        <v>4210</v>
      </c>
      <c r="K15921" s="1"/>
    </row>
    <row r="15922" spans="1:11" hidden="1">
      <c r="A15922" s="1" t="s">
        <v>4185</v>
      </c>
      <c r="B15922" s="1" t="s">
        <v>126</v>
      </c>
      <c r="C15922" s="48" t="str">
        <f t="shared" si="496"/>
        <v>מחל קרית אתא</v>
      </c>
      <c r="D15922" s="1" t="s">
        <v>4203</v>
      </c>
      <c r="E15922" s="1"/>
      <c r="F15922" s="2">
        <v>17</v>
      </c>
      <c r="G15922" s="2">
        <f>INDEX(תוצאות_בחירות,MATCH(C15922,siot!$F$3:$F$1887,0),27)</f>
        <v>8</v>
      </c>
      <c r="H15922" s="2" t="b">
        <f t="shared" si="497"/>
        <v>0</v>
      </c>
      <c r="I15922" s="1" t="s">
        <v>2</v>
      </c>
      <c r="J15922" s="1" t="s">
        <v>4209</v>
      </c>
      <c r="K15922" s="1"/>
    </row>
    <row r="15923" spans="1:11" hidden="1">
      <c r="A15923" s="1" t="s">
        <v>4185</v>
      </c>
      <c r="B15923" s="1" t="s">
        <v>126</v>
      </c>
      <c r="C15923" s="48" t="str">
        <f t="shared" si="496"/>
        <v>מחל קרית אתא</v>
      </c>
      <c r="D15923" s="1" t="s">
        <v>4203</v>
      </c>
      <c r="E15923" s="1"/>
      <c r="F15923" s="2">
        <v>18</v>
      </c>
      <c r="G15923" s="2">
        <f>INDEX(תוצאות_בחירות,MATCH(C15923,siot!$F$3:$F$1887,0),27)</f>
        <v>8</v>
      </c>
      <c r="H15923" s="2" t="b">
        <f t="shared" si="497"/>
        <v>0</v>
      </c>
      <c r="I15923" s="1" t="s">
        <v>2</v>
      </c>
      <c r="J15923" s="1" t="s">
        <v>4208</v>
      </c>
      <c r="K15923" s="1"/>
    </row>
    <row r="15924" spans="1:11" hidden="1">
      <c r="A15924" s="1" t="s">
        <v>4185</v>
      </c>
      <c r="B15924" s="1" t="s">
        <v>126</v>
      </c>
      <c r="C15924" s="48" t="str">
        <f t="shared" si="496"/>
        <v>מחל קרית אתא</v>
      </c>
      <c r="D15924" s="1" t="s">
        <v>4203</v>
      </c>
      <c r="E15924" s="1"/>
      <c r="F15924" s="2">
        <v>19</v>
      </c>
      <c r="G15924" s="2">
        <f>INDEX(תוצאות_בחירות,MATCH(C15924,siot!$F$3:$F$1887,0),27)</f>
        <v>8</v>
      </c>
      <c r="H15924" s="2" t="b">
        <f t="shared" si="497"/>
        <v>0</v>
      </c>
      <c r="I15924" s="1" t="s">
        <v>2</v>
      </c>
      <c r="J15924" s="1" t="s">
        <v>4207</v>
      </c>
      <c r="K15924" s="1"/>
    </row>
    <row r="15925" spans="1:11" hidden="1">
      <c r="A15925" s="1" t="s">
        <v>4185</v>
      </c>
      <c r="B15925" s="1" t="s">
        <v>126</v>
      </c>
      <c r="C15925" s="48" t="str">
        <f t="shared" si="496"/>
        <v>מחל קרית אתא</v>
      </c>
      <c r="D15925" s="1" t="s">
        <v>4203</v>
      </c>
      <c r="E15925" s="1"/>
      <c r="F15925" s="2">
        <v>20</v>
      </c>
      <c r="G15925" s="2">
        <f>INDEX(תוצאות_בחירות,MATCH(C15925,siot!$F$3:$F$1887,0),27)</f>
        <v>8</v>
      </c>
      <c r="H15925" s="2" t="b">
        <f t="shared" si="497"/>
        <v>0</v>
      </c>
      <c r="I15925" s="1" t="s">
        <v>2</v>
      </c>
      <c r="J15925" s="1" t="s">
        <v>4206</v>
      </c>
      <c r="K15925" s="1"/>
    </row>
    <row r="15926" spans="1:11" hidden="1">
      <c r="A15926" s="1" t="s">
        <v>4185</v>
      </c>
      <c r="B15926" s="1" t="s">
        <v>126</v>
      </c>
      <c r="C15926" s="48" t="str">
        <f t="shared" si="496"/>
        <v>מחל קרית אתא</v>
      </c>
      <c r="D15926" s="1" t="s">
        <v>4203</v>
      </c>
      <c r="E15926" s="1"/>
      <c r="F15926" s="2">
        <v>21</v>
      </c>
      <c r="G15926" s="2">
        <f>INDEX(תוצאות_בחירות,MATCH(C15926,siot!$F$3:$F$1887,0),27)</f>
        <v>8</v>
      </c>
      <c r="H15926" s="2" t="b">
        <f t="shared" si="497"/>
        <v>0</v>
      </c>
      <c r="I15926" s="1" t="s">
        <v>2</v>
      </c>
      <c r="J15926" s="1" t="s">
        <v>4205</v>
      </c>
      <c r="K15926" s="1"/>
    </row>
    <row r="15927" spans="1:11" hidden="1">
      <c r="A15927" s="1" t="s">
        <v>4185</v>
      </c>
      <c r="B15927" s="1" t="s">
        <v>126</v>
      </c>
      <c r="C15927" s="48" t="str">
        <f t="shared" si="496"/>
        <v>מחל קרית אתא</v>
      </c>
      <c r="D15927" s="1" t="s">
        <v>4203</v>
      </c>
      <c r="E15927" s="1"/>
      <c r="F15927" s="2">
        <v>22</v>
      </c>
      <c r="G15927" s="2">
        <f>INDEX(תוצאות_בחירות,MATCH(C15927,siot!$F$3:$F$1887,0),27)</f>
        <v>8</v>
      </c>
      <c r="H15927" s="2" t="b">
        <f t="shared" si="497"/>
        <v>0</v>
      </c>
      <c r="I15927" s="1" t="s">
        <v>2</v>
      </c>
      <c r="J15927" s="1" t="s">
        <v>4204</v>
      </c>
      <c r="K15927" s="1"/>
    </row>
    <row r="15928" spans="1:11" hidden="1">
      <c r="A15928" s="1" t="s">
        <v>4185</v>
      </c>
      <c r="B15928" s="1" t="s">
        <v>126</v>
      </c>
      <c r="C15928" s="48" t="str">
        <f t="shared" si="496"/>
        <v>מחל קרית אתא</v>
      </c>
      <c r="D15928" s="1" t="s">
        <v>4203</v>
      </c>
      <c r="E15928" s="1"/>
      <c r="F15928" s="2">
        <v>23</v>
      </c>
      <c r="G15928" s="2">
        <f>INDEX(תוצאות_בחירות,MATCH(C15928,siot!$F$3:$F$1887,0),27)</f>
        <v>8</v>
      </c>
      <c r="H15928" s="2" t="b">
        <f t="shared" si="497"/>
        <v>0</v>
      </c>
      <c r="I15928" s="1" t="s">
        <v>2</v>
      </c>
      <c r="J15928" s="1" t="s">
        <v>4202</v>
      </c>
      <c r="K15928" s="1"/>
    </row>
    <row r="15929" spans="1:11" hidden="1">
      <c r="A15929" s="1" t="s">
        <v>4185</v>
      </c>
      <c r="B15929" s="1" t="s">
        <v>380</v>
      </c>
      <c r="C15929" s="48" t="str">
        <f t="shared" si="496"/>
        <v>נץ קרית אתא</v>
      </c>
      <c r="D15929" s="1" t="s">
        <v>4192</v>
      </c>
      <c r="E15929" s="1" t="s">
        <v>3</v>
      </c>
      <c r="F15929" s="2" t="s">
        <v>19548</v>
      </c>
      <c r="G15929" s="2">
        <f>INDEX(תוצאות_בחירות,MATCH(C15929,siot!$F$3:$F$1887,0),27)</f>
        <v>2</v>
      </c>
      <c r="H15929" s="2" t="b">
        <f t="shared" si="497"/>
        <v>0</v>
      </c>
      <c r="I15929" s="1"/>
      <c r="J15929" s="1"/>
      <c r="K15929" s="1"/>
    </row>
    <row r="15930" spans="1:11">
      <c r="A15930" s="1" t="s">
        <v>4185</v>
      </c>
      <c r="B15930" s="1" t="s">
        <v>380</v>
      </c>
      <c r="C15930" s="48" t="str">
        <f t="shared" si="496"/>
        <v>נץ קרית אתא</v>
      </c>
      <c r="D15930" s="1" t="s">
        <v>4192</v>
      </c>
      <c r="E15930" s="1"/>
      <c r="F15930" s="2">
        <v>1</v>
      </c>
      <c r="G15930" s="2">
        <f>INDEX(תוצאות_בחירות,MATCH(C15930,siot!$F$3:$F$1887,0),27)</f>
        <v>2</v>
      </c>
      <c r="H15930" s="2" t="b">
        <f t="shared" si="497"/>
        <v>1</v>
      </c>
      <c r="I15930" s="1" t="s">
        <v>2</v>
      </c>
      <c r="J15930" s="1" t="s">
        <v>4201</v>
      </c>
      <c r="K15930" s="1"/>
    </row>
    <row r="15931" spans="1:11">
      <c r="A15931" s="1" t="s">
        <v>4185</v>
      </c>
      <c r="B15931" s="1" t="s">
        <v>380</v>
      </c>
      <c r="C15931" s="48" t="str">
        <f t="shared" si="496"/>
        <v>נץ קרית אתא</v>
      </c>
      <c r="D15931" s="1" t="s">
        <v>4192</v>
      </c>
      <c r="E15931" s="1"/>
      <c r="F15931" s="2">
        <v>2</v>
      </c>
      <c r="G15931" s="2">
        <f>INDEX(תוצאות_בחירות,MATCH(C15931,siot!$F$3:$F$1887,0),27)</f>
        <v>2</v>
      </c>
      <c r="H15931" s="2" t="b">
        <f t="shared" si="497"/>
        <v>1</v>
      </c>
      <c r="I15931" s="1" t="s">
        <v>2</v>
      </c>
      <c r="J15931" s="1" t="s">
        <v>4200</v>
      </c>
      <c r="K15931" s="1"/>
    </row>
    <row r="15932" spans="1:11" hidden="1">
      <c r="A15932" s="1" t="s">
        <v>4185</v>
      </c>
      <c r="B15932" s="1" t="s">
        <v>380</v>
      </c>
      <c r="C15932" s="48" t="str">
        <f t="shared" si="496"/>
        <v>נץ קרית אתא</v>
      </c>
      <c r="D15932" s="1" t="s">
        <v>4192</v>
      </c>
      <c r="E15932" s="1"/>
      <c r="F15932" s="2">
        <v>3</v>
      </c>
      <c r="G15932" s="2">
        <f>INDEX(תוצאות_בחירות,MATCH(C15932,siot!$F$3:$F$1887,0),27)</f>
        <v>2</v>
      </c>
      <c r="H15932" s="2" t="b">
        <f t="shared" si="497"/>
        <v>0</v>
      </c>
      <c r="I15932" s="1" t="s">
        <v>2</v>
      </c>
      <c r="J15932" s="1" t="s">
        <v>4199</v>
      </c>
      <c r="K15932" s="1"/>
    </row>
    <row r="15933" spans="1:11" hidden="1">
      <c r="A15933" s="1" t="s">
        <v>4185</v>
      </c>
      <c r="B15933" s="1" t="s">
        <v>380</v>
      </c>
      <c r="C15933" s="48" t="str">
        <f t="shared" si="496"/>
        <v>נץ קרית אתא</v>
      </c>
      <c r="D15933" s="1" t="s">
        <v>4192</v>
      </c>
      <c r="E15933" s="1"/>
      <c r="F15933" s="2">
        <v>4</v>
      </c>
      <c r="G15933" s="2">
        <f>INDEX(תוצאות_בחירות,MATCH(C15933,siot!$F$3:$F$1887,0),27)</f>
        <v>2</v>
      </c>
      <c r="H15933" s="2" t="b">
        <f t="shared" si="497"/>
        <v>0</v>
      </c>
      <c r="I15933" s="1" t="s">
        <v>2</v>
      </c>
      <c r="J15933" s="1" t="s">
        <v>4198</v>
      </c>
      <c r="K15933" s="1"/>
    </row>
    <row r="15934" spans="1:11" hidden="1">
      <c r="A15934" s="1" t="s">
        <v>4185</v>
      </c>
      <c r="B15934" s="1" t="s">
        <v>380</v>
      </c>
      <c r="C15934" s="48" t="str">
        <f t="shared" si="496"/>
        <v>נץ קרית אתא</v>
      </c>
      <c r="D15934" s="1" t="s">
        <v>4192</v>
      </c>
      <c r="E15934" s="1"/>
      <c r="F15934" s="2">
        <v>5</v>
      </c>
      <c r="G15934" s="2">
        <f>INDEX(תוצאות_בחירות,MATCH(C15934,siot!$F$3:$F$1887,0),27)</f>
        <v>2</v>
      </c>
      <c r="H15934" s="2" t="b">
        <f t="shared" si="497"/>
        <v>0</v>
      </c>
      <c r="I15934" s="1" t="s">
        <v>2</v>
      </c>
      <c r="J15934" s="1" t="s">
        <v>4197</v>
      </c>
      <c r="K15934" s="1"/>
    </row>
    <row r="15935" spans="1:11" hidden="1">
      <c r="A15935" s="1" t="s">
        <v>4185</v>
      </c>
      <c r="B15935" s="1" t="s">
        <v>380</v>
      </c>
      <c r="C15935" s="48" t="str">
        <f t="shared" si="496"/>
        <v>נץ קרית אתא</v>
      </c>
      <c r="D15935" s="1" t="s">
        <v>4192</v>
      </c>
      <c r="E15935" s="1"/>
      <c r="F15935" s="2">
        <v>6</v>
      </c>
      <c r="G15935" s="2">
        <f>INDEX(תוצאות_בחירות,MATCH(C15935,siot!$F$3:$F$1887,0),27)</f>
        <v>2</v>
      </c>
      <c r="H15935" s="2" t="b">
        <f t="shared" si="497"/>
        <v>0</v>
      </c>
      <c r="I15935" s="1" t="s">
        <v>2</v>
      </c>
      <c r="J15935" s="1" t="s">
        <v>4196</v>
      </c>
      <c r="K15935" s="1"/>
    </row>
    <row r="15936" spans="1:11" hidden="1">
      <c r="A15936" s="1" t="s">
        <v>4185</v>
      </c>
      <c r="B15936" s="1" t="s">
        <v>380</v>
      </c>
      <c r="C15936" s="48" t="str">
        <f t="shared" si="496"/>
        <v>נץ קרית אתא</v>
      </c>
      <c r="D15936" s="1" t="s">
        <v>4192</v>
      </c>
      <c r="E15936" s="1"/>
      <c r="F15936" s="2">
        <v>7</v>
      </c>
      <c r="G15936" s="2">
        <f>INDEX(תוצאות_בחירות,MATCH(C15936,siot!$F$3:$F$1887,0),27)</f>
        <v>2</v>
      </c>
      <c r="H15936" s="2" t="b">
        <f t="shared" si="497"/>
        <v>0</v>
      </c>
      <c r="I15936" s="1" t="s">
        <v>2</v>
      </c>
      <c r="J15936" s="1" t="s">
        <v>4195</v>
      </c>
      <c r="K15936" s="1"/>
    </row>
    <row r="15937" spans="1:11" hidden="1">
      <c r="A15937" s="1" t="s">
        <v>4185</v>
      </c>
      <c r="B15937" s="1" t="s">
        <v>380</v>
      </c>
      <c r="C15937" s="48" t="str">
        <f t="shared" si="496"/>
        <v>נץ קרית אתא</v>
      </c>
      <c r="D15937" s="1" t="s">
        <v>4192</v>
      </c>
      <c r="E15937" s="1"/>
      <c r="F15937" s="2">
        <v>8</v>
      </c>
      <c r="G15937" s="2">
        <f>INDEX(תוצאות_בחירות,MATCH(C15937,siot!$F$3:$F$1887,0),27)</f>
        <v>2</v>
      </c>
      <c r="H15937" s="2" t="b">
        <f t="shared" si="497"/>
        <v>0</v>
      </c>
      <c r="I15937" s="1" t="s">
        <v>2</v>
      </c>
      <c r="J15937" s="1" t="s">
        <v>4194</v>
      </c>
      <c r="K15937" s="1"/>
    </row>
    <row r="15938" spans="1:11" hidden="1">
      <c r="A15938" s="1" t="s">
        <v>4185</v>
      </c>
      <c r="B15938" s="1" t="s">
        <v>380</v>
      </c>
      <c r="C15938" s="48" t="str">
        <f t="shared" si="496"/>
        <v>נץ קרית אתא</v>
      </c>
      <c r="D15938" s="1" t="s">
        <v>4192</v>
      </c>
      <c r="E15938" s="1"/>
      <c r="F15938" s="2">
        <v>9</v>
      </c>
      <c r="G15938" s="2">
        <f>INDEX(תוצאות_בחירות,MATCH(C15938,siot!$F$3:$F$1887,0),27)</f>
        <v>2</v>
      </c>
      <c r="H15938" s="2" t="b">
        <f t="shared" si="497"/>
        <v>0</v>
      </c>
      <c r="I15938" s="1" t="s">
        <v>2</v>
      </c>
      <c r="J15938" s="1" t="s">
        <v>4193</v>
      </c>
      <c r="K15938" s="1"/>
    </row>
    <row r="15939" spans="1:11" hidden="1">
      <c r="A15939" s="1" t="s">
        <v>4185</v>
      </c>
      <c r="B15939" s="1" t="s">
        <v>380</v>
      </c>
      <c r="C15939" s="48" t="str">
        <f t="shared" si="496"/>
        <v>נץ קרית אתא</v>
      </c>
      <c r="D15939" s="1" t="s">
        <v>4192</v>
      </c>
      <c r="E15939" s="1"/>
      <c r="F15939" s="2">
        <v>10</v>
      </c>
      <c r="G15939" s="2">
        <f>INDEX(תוצאות_בחירות,MATCH(C15939,siot!$F$3:$F$1887,0),27)</f>
        <v>2</v>
      </c>
      <c r="H15939" s="2" t="b">
        <f t="shared" si="497"/>
        <v>0</v>
      </c>
      <c r="I15939" s="1" t="s">
        <v>2</v>
      </c>
      <c r="J15939" s="1" t="s">
        <v>4191</v>
      </c>
      <c r="K15939" s="1"/>
    </row>
    <row r="15940" spans="1:11" hidden="1">
      <c r="A15940" s="1" t="s">
        <v>4185</v>
      </c>
      <c r="B15940" s="1" t="s">
        <v>963</v>
      </c>
      <c r="C15940" s="48" t="str">
        <f t="shared" ref="C15940:C16003" si="498">B15940&amp;" "&amp;A15940</f>
        <v>שס קרית אתא</v>
      </c>
      <c r="D15940" s="1" t="s">
        <v>962</v>
      </c>
      <c r="E15940" s="1" t="s">
        <v>3</v>
      </c>
      <c r="F15940" s="2" t="s">
        <v>19548</v>
      </c>
      <c r="G15940" s="2">
        <f>INDEX(תוצאות_בחירות,MATCH(C15940,siot!$F$3:$F$1887,0),27)</f>
        <v>3</v>
      </c>
      <c r="H15940" s="2" t="b">
        <f t="shared" ref="H15940:H16003" si="499">IF(OR(F15940&lt;G15940,G15940=F15940),TRUE,FALSE)</f>
        <v>0</v>
      </c>
      <c r="I15940" s="1"/>
      <c r="J15940" s="1"/>
      <c r="K15940" s="1"/>
    </row>
    <row r="15941" spans="1:11">
      <c r="A15941" s="1" t="s">
        <v>4185</v>
      </c>
      <c r="B15941" s="1" t="s">
        <v>963</v>
      </c>
      <c r="C15941" s="48" t="str">
        <f t="shared" si="498"/>
        <v>שס קרית אתא</v>
      </c>
      <c r="D15941" s="1" t="s">
        <v>962</v>
      </c>
      <c r="E15941" s="1"/>
      <c r="F15941" s="2">
        <v>1</v>
      </c>
      <c r="G15941" s="2">
        <f>INDEX(תוצאות_בחירות,MATCH(C15941,siot!$F$3:$F$1887,0),27)</f>
        <v>3</v>
      </c>
      <c r="H15941" s="2" t="b">
        <f t="shared" si="499"/>
        <v>1</v>
      </c>
      <c r="I15941" s="1" t="s">
        <v>2</v>
      </c>
      <c r="J15941" s="1" t="s">
        <v>4190</v>
      </c>
      <c r="K15941" s="1"/>
    </row>
    <row r="15942" spans="1:11">
      <c r="A15942" s="1" t="s">
        <v>4185</v>
      </c>
      <c r="B15942" s="1" t="s">
        <v>963</v>
      </c>
      <c r="C15942" s="48" t="str">
        <f t="shared" si="498"/>
        <v>שס קרית אתא</v>
      </c>
      <c r="D15942" s="1" t="s">
        <v>962</v>
      </c>
      <c r="E15942" s="1"/>
      <c r="F15942" s="2">
        <v>2</v>
      </c>
      <c r="G15942" s="2">
        <f>INDEX(תוצאות_בחירות,MATCH(C15942,siot!$F$3:$F$1887,0),27)</f>
        <v>3</v>
      </c>
      <c r="H15942" s="2" t="b">
        <f t="shared" si="499"/>
        <v>1</v>
      </c>
      <c r="I15942" s="1" t="s">
        <v>2</v>
      </c>
      <c r="J15942" s="1" t="s">
        <v>4189</v>
      </c>
      <c r="K15942" s="1"/>
    </row>
    <row r="15943" spans="1:11">
      <c r="A15943" s="1" t="s">
        <v>4185</v>
      </c>
      <c r="B15943" s="1" t="s">
        <v>963</v>
      </c>
      <c r="C15943" s="48" t="str">
        <f t="shared" si="498"/>
        <v>שס קרית אתא</v>
      </c>
      <c r="D15943" s="1" t="s">
        <v>962</v>
      </c>
      <c r="E15943" s="1"/>
      <c r="F15943" s="2">
        <v>3</v>
      </c>
      <c r="G15943" s="2">
        <f>INDEX(תוצאות_בחירות,MATCH(C15943,siot!$F$3:$F$1887,0),27)</f>
        <v>3</v>
      </c>
      <c r="H15943" s="2" t="b">
        <f t="shared" si="499"/>
        <v>1</v>
      </c>
      <c r="I15943" s="1" t="s">
        <v>2</v>
      </c>
      <c r="J15943" s="1" t="s">
        <v>4188</v>
      </c>
      <c r="K15943" s="1"/>
    </row>
    <row r="15944" spans="1:11" hidden="1">
      <c r="A15944" s="1" t="s">
        <v>4185</v>
      </c>
      <c r="B15944" s="1" t="s">
        <v>963</v>
      </c>
      <c r="C15944" s="48" t="str">
        <f t="shared" si="498"/>
        <v>שס קרית אתא</v>
      </c>
      <c r="D15944" s="1" t="s">
        <v>962</v>
      </c>
      <c r="E15944" s="1"/>
      <c r="F15944" s="2">
        <v>4</v>
      </c>
      <c r="G15944" s="2">
        <f>INDEX(תוצאות_בחירות,MATCH(C15944,siot!$F$3:$F$1887,0),27)</f>
        <v>3</v>
      </c>
      <c r="H15944" s="2" t="b">
        <f t="shared" si="499"/>
        <v>0</v>
      </c>
      <c r="I15944" s="1" t="s">
        <v>2</v>
      </c>
      <c r="J15944" s="1" t="s">
        <v>4187</v>
      </c>
      <c r="K15944" s="1"/>
    </row>
    <row r="15945" spans="1:11" hidden="1">
      <c r="A15945" s="1" t="s">
        <v>4185</v>
      </c>
      <c r="B15945" s="1" t="s">
        <v>963</v>
      </c>
      <c r="C15945" s="48" t="str">
        <f t="shared" si="498"/>
        <v>שס קרית אתא</v>
      </c>
      <c r="D15945" s="1" t="s">
        <v>962</v>
      </c>
      <c r="E15945" s="1"/>
      <c r="F15945" s="2">
        <v>5</v>
      </c>
      <c r="G15945" s="2">
        <f>INDEX(תוצאות_בחירות,MATCH(C15945,siot!$F$3:$F$1887,0),27)</f>
        <v>3</v>
      </c>
      <c r="H15945" s="2" t="b">
        <f t="shared" si="499"/>
        <v>0</v>
      </c>
      <c r="I15945" s="1" t="s">
        <v>2</v>
      </c>
      <c r="J15945" s="1" t="s">
        <v>4186</v>
      </c>
      <c r="K15945" s="1"/>
    </row>
    <row r="15946" spans="1:11" hidden="1">
      <c r="A15946" s="1" t="s">
        <v>4185</v>
      </c>
      <c r="B15946" s="1" t="s">
        <v>963</v>
      </c>
      <c r="C15946" s="48" t="str">
        <f t="shared" si="498"/>
        <v>שס קרית אתא</v>
      </c>
      <c r="D15946" s="1" t="s">
        <v>962</v>
      </c>
      <c r="E15946" s="1"/>
      <c r="F15946" s="2">
        <v>6</v>
      </c>
      <c r="G15946" s="2">
        <f>INDEX(תוצאות_בחירות,MATCH(C15946,siot!$F$3:$F$1887,0),27)</f>
        <v>3</v>
      </c>
      <c r="H15946" s="2" t="b">
        <f t="shared" si="499"/>
        <v>0</v>
      </c>
      <c r="I15946" s="1" t="s">
        <v>2</v>
      </c>
      <c r="J15946" s="1" t="s">
        <v>4184</v>
      </c>
      <c r="K15946" s="1"/>
    </row>
    <row r="15947" spans="1:11" hidden="1">
      <c r="A15947" s="1" t="s">
        <v>4084</v>
      </c>
      <c r="B15947" s="1" t="s">
        <v>617</v>
      </c>
      <c r="C15947" s="48" t="str">
        <f t="shared" si="498"/>
        <v>אמת קרית ביאליק</v>
      </c>
      <c r="D15947" s="1" t="s">
        <v>4177</v>
      </c>
      <c r="E15947" s="1" t="s">
        <v>3</v>
      </c>
      <c r="F15947" s="2" t="s">
        <v>19548</v>
      </c>
      <c r="G15947" s="2">
        <f>INDEX(תוצאות_בחירות,MATCH(C15947,siot!$F$3:$F$1887,0),27)</f>
        <v>0</v>
      </c>
      <c r="H15947" s="2" t="b">
        <f t="shared" si="499"/>
        <v>0</v>
      </c>
      <c r="I15947" s="1"/>
      <c r="J15947" s="1"/>
      <c r="K15947" s="1"/>
    </row>
    <row r="15948" spans="1:11" hidden="1">
      <c r="A15948" s="1" t="s">
        <v>4084</v>
      </c>
      <c r="B15948" s="1" t="s">
        <v>617</v>
      </c>
      <c r="C15948" s="48" t="str">
        <f t="shared" si="498"/>
        <v>אמת קרית ביאליק</v>
      </c>
      <c r="D15948" s="1" t="s">
        <v>4177</v>
      </c>
      <c r="E15948" s="1"/>
      <c r="F15948" s="2">
        <v>1</v>
      </c>
      <c r="G15948" s="2">
        <f>INDEX(תוצאות_בחירות,MATCH(C15948,siot!$F$3:$F$1887,0),27)</f>
        <v>0</v>
      </c>
      <c r="H15948" s="2" t="b">
        <f t="shared" si="499"/>
        <v>0</v>
      </c>
      <c r="I15948" s="1" t="s">
        <v>2</v>
      </c>
      <c r="J15948" s="1" t="s">
        <v>4183</v>
      </c>
      <c r="K15948" s="1"/>
    </row>
    <row r="15949" spans="1:11" hidden="1">
      <c r="A15949" s="1" t="s">
        <v>4084</v>
      </c>
      <c r="B15949" s="1" t="s">
        <v>617</v>
      </c>
      <c r="C15949" s="48" t="str">
        <f t="shared" si="498"/>
        <v>אמת קרית ביאליק</v>
      </c>
      <c r="D15949" s="1" t="s">
        <v>4177</v>
      </c>
      <c r="E15949" s="1"/>
      <c r="F15949" s="2">
        <v>2</v>
      </c>
      <c r="G15949" s="2">
        <f>INDEX(תוצאות_בחירות,MATCH(C15949,siot!$F$3:$F$1887,0),27)</f>
        <v>0</v>
      </c>
      <c r="H15949" s="2" t="b">
        <f t="shared" si="499"/>
        <v>0</v>
      </c>
      <c r="I15949" s="1" t="s">
        <v>2</v>
      </c>
      <c r="J15949" s="1" t="s">
        <v>4182</v>
      </c>
      <c r="K15949" s="1"/>
    </row>
    <row r="15950" spans="1:11" hidden="1">
      <c r="A15950" s="1" t="s">
        <v>4084</v>
      </c>
      <c r="B15950" s="1" t="s">
        <v>617</v>
      </c>
      <c r="C15950" s="48" t="str">
        <f t="shared" si="498"/>
        <v>אמת קרית ביאליק</v>
      </c>
      <c r="D15950" s="1" t="s">
        <v>4177</v>
      </c>
      <c r="E15950" s="1"/>
      <c r="F15950" s="2">
        <v>3</v>
      </c>
      <c r="G15950" s="2">
        <f>INDEX(תוצאות_בחירות,MATCH(C15950,siot!$F$3:$F$1887,0),27)</f>
        <v>0</v>
      </c>
      <c r="H15950" s="2" t="b">
        <f t="shared" si="499"/>
        <v>0</v>
      </c>
      <c r="I15950" s="1" t="s">
        <v>2</v>
      </c>
      <c r="J15950" s="1" t="s">
        <v>4181</v>
      </c>
      <c r="K15950" s="1"/>
    </row>
    <row r="15951" spans="1:11" hidden="1">
      <c r="A15951" s="1" t="s">
        <v>4084</v>
      </c>
      <c r="B15951" s="1" t="s">
        <v>617</v>
      </c>
      <c r="C15951" s="48" t="str">
        <f t="shared" si="498"/>
        <v>אמת קרית ביאליק</v>
      </c>
      <c r="D15951" s="1" t="s">
        <v>4177</v>
      </c>
      <c r="E15951" s="1"/>
      <c r="F15951" s="2">
        <v>4</v>
      </c>
      <c r="G15951" s="2">
        <f>INDEX(תוצאות_בחירות,MATCH(C15951,siot!$F$3:$F$1887,0),27)</f>
        <v>0</v>
      </c>
      <c r="H15951" s="2" t="b">
        <f t="shared" si="499"/>
        <v>0</v>
      </c>
      <c r="I15951" s="1" t="s">
        <v>2</v>
      </c>
      <c r="J15951" s="1" t="s">
        <v>4180</v>
      </c>
      <c r="K15951" s="1"/>
    </row>
    <row r="15952" spans="1:11" hidden="1">
      <c r="A15952" s="1" t="s">
        <v>4084</v>
      </c>
      <c r="B15952" s="1" t="s">
        <v>617</v>
      </c>
      <c r="C15952" s="48" t="str">
        <f t="shared" si="498"/>
        <v>אמת קרית ביאליק</v>
      </c>
      <c r="D15952" s="1" t="s">
        <v>4177</v>
      </c>
      <c r="E15952" s="1"/>
      <c r="F15952" s="2">
        <v>5</v>
      </c>
      <c r="G15952" s="2">
        <f>INDEX(תוצאות_בחירות,MATCH(C15952,siot!$F$3:$F$1887,0),27)</f>
        <v>0</v>
      </c>
      <c r="H15952" s="2" t="b">
        <f t="shared" si="499"/>
        <v>0</v>
      </c>
      <c r="I15952" s="1" t="s">
        <v>2</v>
      </c>
      <c r="J15952" s="1" t="s">
        <v>4179</v>
      </c>
      <c r="K15952" s="1"/>
    </row>
    <row r="15953" spans="1:11" hidden="1">
      <c r="A15953" s="1" t="s">
        <v>4084</v>
      </c>
      <c r="B15953" s="1" t="s">
        <v>617</v>
      </c>
      <c r="C15953" s="48" t="str">
        <f t="shared" si="498"/>
        <v>אמת קרית ביאליק</v>
      </c>
      <c r="D15953" s="1" t="s">
        <v>4177</v>
      </c>
      <c r="E15953" s="1"/>
      <c r="F15953" s="2">
        <v>6</v>
      </c>
      <c r="G15953" s="2">
        <f>INDEX(תוצאות_בחירות,MATCH(C15953,siot!$F$3:$F$1887,0),27)</f>
        <v>0</v>
      </c>
      <c r="H15953" s="2" t="b">
        <f t="shared" si="499"/>
        <v>0</v>
      </c>
      <c r="I15953" s="1" t="s">
        <v>2</v>
      </c>
      <c r="J15953" s="1" t="s">
        <v>4178</v>
      </c>
      <c r="K15953" s="1"/>
    </row>
    <row r="15954" spans="1:11" hidden="1">
      <c r="A15954" s="1" t="s">
        <v>4084</v>
      </c>
      <c r="B15954" s="1" t="s">
        <v>617</v>
      </c>
      <c r="C15954" s="48" t="str">
        <f t="shared" si="498"/>
        <v>אמת קרית ביאליק</v>
      </c>
      <c r="D15954" s="1" t="s">
        <v>4177</v>
      </c>
      <c r="E15954" s="1"/>
      <c r="F15954" s="2">
        <v>7</v>
      </c>
      <c r="G15954" s="2">
        <f>INDEX(תוצאות_בחירות,MATCH(C15954,siot!$F$3:$F$1887,0),27)</f>
        <v>0</v>
      </c>
      <c r="H15954" s="2" t="b">
        <f t="shared" si="499"/>
        <v>0</v>
      </c>
      <c r="I15954" s="1" t="s">
        <v>2</v>
      </c>
      <c r="J15954" s="1" t="s">
        <v>4176</v>
      </c>
      <c r="K15954" s="1"/>
    </row>
    <row r="15955" spans="1:11" hidden="1">
      <c r="A15955" s="1" t="s">
        <v>4084</v>
      </c>
      <c r="B15955" s="1" t="s">
        <v>151</v>
      </c>
      <c r="C15955" s="48" t="str">
        <f t="shared" si="498"/>
        <v>ה קרית ביאליק</v>
      </c>
      <c r="D15955" s="1" t="s">
        <v>4161</v>
      </c>
      <c r="E15955" s="1" t="s">
        <v>18</v>
      </c>
      <c r="F15955" s="2" t="s">
        <v>19548</v>
      </c>
      <c r="G15955" s="2">
        <f>INDEX(תוצאות_בחירות,MATCH(C15955,siot!$F$3:$F$1887,0),27)</f>
        <v>2</v>
      </c>
      <c r="H15955" s="2" t="b">
        <f t="shared" si="499"/>
        <v>0</v>
      </c>
      <c r="I15955" s="1"/>
      <c r="J15955" s="1"/>
      <c r="K15955" s="1"/>
    </row>
    <row r="15956" spans="1:11">
      <c r="A15956" s="1" t="s">
        <v>4084</v>
      </c>
      <c r="B15956" s="1" t="s">
        <v>151</v>
      </c>
      <c r="C15956" s="48" t="str">
        <f t="shared" si="498"/>
        <v>ה קרית ביאליק</v>
      </c>
      <c r="D15956" s="1" t="s">
        <v>4161</v>
      </c>
      <c r="E15956" s="1" t="s">
        <v>17</v>
      </c>
      <c r="F15956" s="2">
        <v>1</v>
      </c>
      <c r="G15956" s="2">
        <f>INDEX(תוצאות_בחירות,MATCH(C15956,siot!$F$3:$F$1887,0),27)</f>
        <v>2</v>
      </c>
      <c r="H15956" s="2" t="b">
        <f t="shared" si="499"/>
        <v>1</v>
      </c>
      <c r="I15956" s="1" t="s">
        <v>2</v>
      </c>
      <c r="J15956" s="1" t="s">
        <v>4175</v>
      </c>
      <c r="K15956" s="1"/>
    </row>
    <row r="15957" spans="1:11">
      <c r="A15957" s="1" t="s">
        <v>4084</v>
      </c>
      <c r="B15957" s="1" t="s">
        <v>151</v>
      </c>
      <c r="C15957" s="48" t="str">
        <f t="shared" si="498"/>
        <v>ה קרית ביאליק</v>
      </c>
      <c r="D15957" s="1" t="s">
        <v>4161</v>
      </c>
      <c r="E15957" s="1"/>
      <c r="F15957" s="2">
        <v>2</v>
      </c>
      <c r="G15957" s="2">
        <f>INDEX(תוצאות_בחירות,MATCH(C15957,siot!$F$3:$F$1887,0),27)</f>
        <v>2</v>
      </c>
      <c r="H15957" s="2" t="b">
        <f t="shared" si="499"/>
        <v>1</v>
      </c>
      <c r="I15957" s="1" t="s">
        <v>2</v>
      </c>
      <c r="J15957" s="1" t="s">
        <v>4174</v>
      </c>
      <c r="K15957" s="1"/>
    </row>
    <row r="15958" spans="1:11" hidden="1">
      <c r="A15958" s="1" t="s">
        <v>4084</v>
      </c>
      <c r="B15958" s="1" t="s">
        <v>151</v>
      </c>
      <c r="C15958" s="48" t="str">
        <f t="shared" si="498"/>
        <v>ה קרית ביאליק</v>
      </c>
      <c r="D15958" s="1" t="s">
        <v>4161</v>
      </c>
      <c r="E15958" s="1"/>
      <c r="F15958" s="2">
        <v>3</v>
      </c>
      <c r="G15958" s="2">
        <f>INDEX(תוצאות_בחירות,MATCH(C15958,siot!$F$3:$F$1887,0),27)</f>
        <v>2</v>
      </c>
      <c r="H15958" s="2" t="b">
        <f t="shared" si="499"/>
        <v>0</v>
      </c>
      <c r="I15958" s="1" t="s">
        <v>2</v>
      </c>
      <c r="J15958" s="1" t="s">
        <v>4173</v>
      </c>
      <c r="K15958" s="1"/>
    </row>
    <row r="15959" spans="1:11" hidden="1">
      <c r="A15959" s="1" t="s">
        <v>4084</v>
      </c>
      <c r="B15959" s="1" t="s">
        <v>151</v>
      </c>
      <c r="C15959" s="48" t="str">
        <f t="shared" si="498"/>
        <v>ה קרית ביאליק</v>
      </c>
      <c r="D15959" s="1" t="s">
        <v>4161</v>
      </c>
      <c r="E15959" s="1"/>
      <c r="F15959" s="2">
        <v>4</v>
      </c>
      <c r="G15959" s="2">
        <f>INDEX(תוצאות_בחירות,MATCH(C15959,siot!$F$3:$F$1887,0),27)</f>
        <v>2</v>
      </c>
      <c r="H15959" s="2" t="b">
        <f t="shared" si="499"/>
        <v>0</v>
      </c>
      <c r="I15959" s="1" t="s">
        <v>2</v>
      </c>
      <c r="J15959" s="1" t="s">
        <v>4172</v>
      </c>
      <c r="K15959" s="1"/>
    </row>
    <row r="15960" spans="1:11" hidden="1">
      <c r="A15960" s="1" t="s">
        <v>4084</v>
      </c>
      <c r="B15960" s="1" t="s">
        <v>151</v>
      </c>
      <c r="C15960" s="48" t="str">
        <f t="shared" si="498"/>
        <v>ה קרית ביאליק</v>
      </c>
      <c r="D15960" s="1" t="s">
        <v>4161</v>
      </c>
      <c r="E15960" s="1"/>
      <c r="F15960" s="2">
        <v>5</v>
      </c>
      <c r="G15960" s="2">
        <f>INDEX(תוצאות_בחירות,MATCH(C15960,siot!$F$3:$F$1887,0),27)</f>
        <v>2</v>
      </c>
      <c r="H15960" s="2" t="b">
        <f t="shared" si="499"/>
        <v>0</v>
      </c>
      <c r="I15960" s="1" t="s">
        <v>2</v>
      </c>
      <c r="J15960" s="1" t="s">
        <v>367</v>
      </c>
      <c r="K15960" s="1"/>
    </row>
    <row r="15961" spans="1:11" hidden="1">
      <c r="A15961" s="1" t="s">
        <v>4084</v>
      </c>
      <c r="B15961" s="1" t="s">
        <v>151</v>
      </c>
      <c r="C15961" s="48" t="str">
        <f t="shared" si="498"/>
        <v>ה קרית ביאליק</v>
      </c>
      <c r="D15961" s="1" t="s">
        <v>4161</v>
      </c>
      <c r="E15961" s="1"/>
      <c r="F15961" s="2">
        <v>6</v>
      </c>
      <c r="G15961" s="2">
        <f>INDEX(תוצאות_בחירות,MATCH(C15961,siot!$F$3:$F$1887,0),27)</f>
        <v>2</v>
      </c>
      <c r="H15961" s="2" t="b">
        <f t="shared" si="499"/>
        <v>0</v>
      </c>
      <c r="I15961" s="1" t="s">
        <v>2</v>
      </c>
      <c r="J15961" s="1" t="s">
        <v>4171</v>
      </c>
      <c r="K15961" s="1"/>
    </row>
    <row r="15962" spans="1:11" hidden="1">
      <c r="A15962" s="1" t="s">
        <v>4084</v>
      </c>
      <c r="B15962" s="1" t="s">
        <v>151</v>
      </c>
      <c r="C15962" s="48" t="str">
        <f t="shared" si="498"/>
        <v>ה קרית ביאליק</v>
      </c>
      <c r="D15962" s="1" t="s">
        <v>4161</v>
      </c>
      <c r="E15962" s="1"/>
      <c r="F15962" s="2">
        <v>7</v>
      </c>
      <c r="G15962" s="2">
        <f>INDEX(תוצאות_בחירות,MATCH(C15962,siot!$F$3:$F$1887,0),27)</f>
        <v>2</v>
      </c>
      <c r="H15962" s="2" t="b">
        <f t="shared" si="499"/>
        <v>0</v>
      </c>
      <c r="I15962" s="1" t="s">
        <v>2</v>
      </c>
      <c r="J15962" s="1" t="s">
        <v>4170</v>
      </c>
      <c r="K15962" s="1"/>
    </row>
    <row r="15963" spans="1:11" hidden="1">
      <c r="A15963" s="1" t="s">
        <v>4084</v>
      </c>
      <c r="B15963" s="1" t="s">
        <v>151</v>
      </c>
      <c r="C15963" s="48" t="str">
        <f t="shared" si="498"/>
        <v>ה קרית ביאליק</v>
      </c>
      <c r="D15963" s="1" t="s">
        <v>4161</v>
      </c>
      <c r="E15963" s="1"/>
      <c r="F15963" s="2">
        <v>8</v>
      </c>
      <c r="G15963" s="2">
        <f>INDEX(תוצאות_בחירות,MATCH(C15963,siot!$F$3:$F$1887,0),27)</f>
        <v>2</v>
      </c>
      <c r="H15963" s="2" t="b">
        <f t="shared" si="499"/>
        <v>0</v>
      </c>
      <c r="I15963" s="1" t="s">
        <v>2</v>
      </c>
      <c r="J15963" s="1" t="s">
        <v>4169</v>
      </c>
      <c r="K15963" s="1"/>
    </row>
    <row r="15964" spans="1:11" hidden="1">
      <c r="A15964" s="1" t="s">
        <v>4084</v>
      </c>
      <c r="B15964" s="1" t="s">
        <v>151</v>
      </c>
      <c r="C15964" s="48" t="str">
        <f t="shared" si="498"/>
        <v>ה קרית ביאליק</v>
      </c>
      <c r="D15964" s="1" t="s">
        <v>4161</v>
      </c>
      <c r="E15964" s="1"/>
      <c r="F15964" s="2">
        <v>9</v>
      </c>
      <c r="G15964" s="2">
        <f>INDEX(תוצאות_בחירות,MATCH(C15964,siot!$F$3:$F$1887,0),27)</f>
        <v>2</v>
      </c>
      <c r="H15964" s="2" t="b">
        <f t="shared" si="499"/>
        <v>0</v>
      </c>
      <c r="I15964" s="1" t="s">
        <v>2</v>
      </c>
      <c r="J15964" s="1" t="s">
        <v>4168</v>
      </c>
      <c r="K15964" s="1"/>
    </row>
    <row r="15965" spans="1:11" hidden="1">
      <c r="A15965" s="1" t="s">
        <v>4084</v>
      </c>
      <c r="B15965" s="1" t="s">
        <v>151</v>
      </c>
      <c r="C15965" s="48" t="str">
        <f t="shared" si="498"/>
        <v>ה קרית ביאליק</v>
      </c>
      <c r="D15965" s="1" t="s">
        <v>4161</v>
      </c>
      <c r="E15965" s="1"/>
      <c r="F15965" s="2">
        <v>10</v>
      </c>
      <c r="G15965" s="2">
        <f>INDEX(תוצאות_בחירות,MATCH(C15965,siot!$F$3:$F$1887,0),27)</f>
        <v>2</v>
      </c>
      <c r="H15965" s="2" t="b">
        <f t="shared" si="499"/>
        <v>0</v>
      </c>
      <c r="I15965" s="1" t="s">
        <v>2</v>
      </c>
      <c r="J15965" s="1" t="s">
        <v>4167</v>
      </c>
      <c r="K15965" s="1"/>
    </row>
    <row r="15966" spans="1:11" hidden="1">
      <c r="A15966" s="1" t="s">
        <v>4084</v>
      </c>
      <c r="B15966" s="1" t="s">
        <v>151</v>
      </c>
      <c r="C15966" s="48" t="str">
        <f t="shared" si="498"/>
        <v>ה קרית ביאליק</v>
      </c>
      <c r="D15966" s="1" t="s">
        <v>4161</v>
      </c>
      <c r="E15966" s="1"/>
      <c r="F15966" s="2">
        <v>11</v>
      </c>
      <c r="G15966" s="2">
        <f>INDEX(תוצאות_בחירות,MATCH(C15966,siot!$F$3:$F$1887,0),27)</f>
        <v>2</v>
      </c>
      <c r="H15966" s="2" t="b">
        <f t="shared" si="499"/>
        <v>0</v>
      </c>
      <c r="I15966" s="1" t="s">
        <v>2</v>
      </c>
      <c r="J15966" s="1" t="s">
        <v>4166</v>
      </c>
      <c r="K15966" s="1"/>
    </row>
    <row r="15967" spans="1:11" hidden="1">
      <c r="A15967" s="1" t="s">
        <v>4084</v>
      </c>
      <c r="B15967" s="1" t="s">
        <v>151</v>
      </c>
      <c r="C15967" s="48" t="str">
        <f t="shared" si="498"/>
        <v>ה קרית ביאליק</v>
      </c>
      <c r="D15967" s="1" t="s">
        <v>4161</v>
      </c>
      <c r="E15967" s="1"/>
      <c r="F15967" s="2">
        <v>12</v>
      </c>
      <c r="G15967" s="2">
        <f>INDEX(תוצאות_בחירות,MATCH(C15967,siot!$F$3:$F$1887,0),27)</f>
        <v>2</v>
      </c>
      <c r="H15967" s="2" t="b">
        <f t="shared" si="499"/>
        <v>0</v>
      </c>
      <c r="I15967" s="1" t="s">
        <v>2</v>
      </c>
      <c r="J15967" s="1" t="s">
        <v>4165</v>
      </c>
      <c r="K15967" s="1"/>
    </row>
    <row r="15968" spans="1:11" hidden="1">
      <c r="A15968" s="1" t="s">
        <v>4084</v>
      </c>
      <c r="B15968" s="1" t="s">
        <v>151</v>
      </c>
      <c r="C15968" s="48" t="str">
        <f t="shared" si="498"/>
        <v>ה קרית ביאליק</v>
      </c>
      <c r="D15968" s="1" t="s">
        <v>4161</v>
      </c>
      <c r="E15968" s="1"/>
      <c r="F15968" s="2">
        <v>13</v>
      </c>
      <c r="G15968" s="2">
        <f>INDEX(תוצאות_בחירות,MATCH(C15968,siot!$F$3:$F$1887,0),27)</f>
        <v>2</v>
      </c>
      <c r="H15968" s="2" t="b">
        <f t="shared" si="499"/>
        <v>0</v>
      </c>
      <c r="I15968" s="1" t="s">
        <v>2</v>
      </c>
      <c r="J15968" s="1" t="s">
        <v>4164</v>
      </c>
      <c r="K15968" s="1"/>
    </row>
    <row r="15969" spans="1:11" hidden="1">
      <c r="A15969" s="1" t="s">
        <v>4084</v>
      </c>
      <c r="B15969" s="1" t="s">
        <v>151</v>
      </c>
      <c r="C15969" s="48" t="str">
        <f t="shared" si="498"/>
        <v>ה קרית ביאליק</v>
      </c>
      <c r="D15969" s="1" t="s">
        <v>4161</v>
      </c>
      <c r="E15969" s="1"/>
      <c r="F15969" s="2">
        <v>14</v>
      </c>
      <c r="G15969" s="2">
        <f>INDEX(תוצאות_בחירות,MATCH(C15969,siot!$F$3:$F$1887,0),27)</f>
        <v>2</v>
      </c>
      <c r="H15969" s="2" t="b">
        <f t="shared" si="499"/>
        <v>0</v>
      </c>
      <c r="I15969" s="1" t="s">
        <v>2</v>
      </c>
      <c r="J15969" s="1" t="s">
        <v>4163</v>
      </c>
      <c r="K15969" s="1"/>
    </row>
    <row r="15970" spans="1:11" hidden="1">
      <c r="A15970" s="1" t="s">
        <v>4084</v>
      </c>
      <c r="B15970" s="1" t="s">
        <v>151</v>
      </c>
      <c r="C15970" s="48" t="str">
        <f t="shared" si="498"/>
        <v>ה קרית ביאליק</v>
      </c>
      <c r="D15970" s="1" t="s">
        <v>4161</v>
      </c>
      <c r="E15970" s="1"/>
      <c r="F15970" s="2">
        <v>15</v>
      </c>
      <c r="G15970" s="2">
        <f>INDEX(תוצאות_בחירות,MATCH(C15970,siot!$F$3:$F$1887,0),27)</f>
        <v>2</v>
      </c>
      <c r="H15970" s="2" t="b">
        <f t="shared" si="499"/>
        <v>0</v>
      </c>
      <c r="I15970" s="1" t="s">
        <v>2</v>
      </c>
      <c r="J15970" s="1" t="s">
        <v>4162</v>
      </c>
      <c r="K15970" s="1"/>
    </row>
    <row r="15971" spans="1:11" hidden="1">
      <c r="A15971" s="1" t="s">
        <v>4084</v>
      </c>
      <c r="B15971" s="1" t="s">
        <v>151</v>
      </c>
      <c r="C15971" s="48" t="str">
        <f t="shared" si="498"/>
        <v>ה קרית ביאליק</v>
      </c>
      <c r="D15971" s="1" t="s">
        <v>4161</v>
      </c>
      <c r="E15971" s="1"/>
      <c r="F15971" s="2">
        <v>16</v>
      </c>
      <c r="G15971" s="2">
        <f>INDEX(תוצאות_בחירות,MATCH(C15971,siot!$F$3:$F$1887,0),27)</f>
        <v>2</v>
      </c>
      <c r="H15971" s="2" t="b">
        <f t="shared" si="499"/>
        <v>0</v>
      </c>
      <c r="I15971" s="1" t="s">
        <v>2</v>
      </c>
      <c r="J15971" s="1" t="s">
        <v>4160</v>
      </c>
      <c r="K15971" s="1"/>
    </row>
    <row r="15972" spans="1:11" hidden="1">
      <c r="A15972" s="1" t="s">
        <v>4084</v>
      </c>
      <c r="B15972" s="1" t="s">
        <v>553</v>
      </c>
      <c r="C15972" s="48" t="str">
        <f t="shared" si="498"/>
        <v>חי קרית ביאליק</v>
      </c>
      <c r="D15972" s="1" t="s">
        <v>4144</v>
      </c>
      <c r="E15972" s="1" t="s">
        <v>18</v>
      </c>
      <c r="F15972" s="2" t="s">
        <v>19548</v>
      </c>
      <c r="G15972" s="2">
        <f>INDEX(תוצאות_בחירות,MATCH(C15972,siot!$F$3:$F$1887,0),27)</f>
        <v>5</v>
      </c>
      <c r="H15972" s="2" t="b">
        <f t="shared" si="499"/>
        <v>0</v>
      </c>
      <c r="I15972" s="1"/>
      <c r="J15972" s="1"/>
      <c r="K15972" s="1"/>
    </row>
    <row r="15973" spans="1:11">
      <c r="A15973" s="1" t="s">
        <v>4084</v>
      </c>
      <c r="B15973" s="1" t="s">
        <v>553</v>
      </c>
      <c r="C15973" s="48" t="str">
        <f t="shared" si="498"/>
        <v>חי קרית ביאליק</v>
      </c>
      <c r="D15973" s="1" t="s">
        <v>4144</v>
      </c>
      <c r="E15973" s="1" t="s">
        <v>17</v>
      </c>
      <c r="F15973" s="2">
        <v>1</v>
      </c>
      <c r="G15973" s="2">
        <f>INDEX(תוצאות_בחירות,MATCH(C15973,siot!$F$3:$F$1887,0),27)</f>
        <v>5</v>
      </c>
      <c r="H15973" s="2" t="b">
        <f t="shared" si="499"/>
        <v>1</v>
      </c>
      <c r="I15973" s="1" t="s">
        <v>2</v>
      </c>
      <c r="J15973" s="1" t="s">
        <v>4159</v>
      </c>
      <c r="K15973" s="1"/>
    </row>
    <row r="15974" spans="1:11">
      <c r="A15974" s="1" t="s">
        <v>4084</v>
      </c>
      <c r="B15974" s="1" t="s">
        <v>553</v>
      </c>
      <c r="C15974" s="48" t="str">
        <f t="shared" si="498"/>
        <v>חי קרית ביאליק</v>
      </c>
      <c r="D15974" s="1" t="s">
        <v>4144</v>
      </c>
      <c r="E15974" s="1"/>
      <c r="F15974" s="2">
        <v>2</v>
      </c>
      <c r="G15974" s="2">
        <f>INDEX(תוצאות_בחירות,MATCH(C15974,siot!$F$3:$F$1887,0),27)</f>
        <v>5</v>
      </c>
      <c r="H15974" s="2" t="b">
        <f t="shared" si="499"/>
        <v>1</v>
      </c>
      <c r="I15974" s="1" t="s">
        <v>2</v>
      </c>
      <c r="J15974" s="1" t="s">
        <v>4158</v>
      </c>
      <c r="K15974" s="1"/>
    </row>
    <row r="15975" spans="1:11">
      <c r="A15975" s="1" t="s">
        <v>4084</v>
      </c>
      <c r="B15975" s="1" t="s">
        <v>553</v>
      </c>
      <c r="C15975" s="48" t="str">
        <f t="shared" si="498"/>
        <v>חי קרית ביאליק</v>
      </c>
      <c r="D15975" s="1" t="s">
        <v>4144</v>
      </c>
      <c r="E15975" s="1"/>
      <c r="F15975" s="2">
        <v>3</v>
      </c>
      <c r="G15975" s="2">
        <f>INDEX(תוצאות_בחירות,MATCH(C15975,siot!$F$3:$F$1887,0),27)</f>
        <v>5</v>
      </c>
      <c r="H15975" s="2" t="b">
        <f t="shared" si="499"/>
        <v>1</v>
      </c>
      <c r="I15975" s="1" t="s">
        <v>2</v>
      </c>
      <c r="J15975" s="1" t="s">
        <v>4157</v>
      </c>
      <c r="K15975" s="1">
        <v>1</v>
      </c>
    </row>
    <row r="15976" spans="1:11">
      <c r="A15976" s="1" t="s">
        <v>4084</v>
      </c>
      <c r="B15976" s="1" t="s">
        <v>553</v>
      </c>
      <c r="C15976" s="48" t="str">
        <f t="shared" si="498"/>
        <v>חי קרית ביאליק</v>
      </c>
      <c r="D15976" s="1" t="s">
        <v>4144</v>
      </c>
      <c r="E15976" s="1"/>
      <c r="F15976" s="2">
        <v>4</v>
      </c>
      <c r="G15976" s="2">
        <f>INDEX(תוצאות_בחירות,MATCH(C15976,siot!$F$3:$F$1887,0),27)</f>
        <v>5</v>
      </c>
      <c r="H15976" s="2" t="b">
        <f t="shared" si="499"/>
        <v>1</v>
      </c>
      <c r="I15976" s="1" t="s">
        <v>2</v>
      </c>
      <c r="J15976" s="1" t="s">
        <v>4156</v>
      </c>
      <c r="K15976" s="1">
        <v>1</v>
      </c>
    </row>
    <row r="15977" spans="1:11">
      <c r="A15977" s="1" t="s">
        <v>4084</v>
      </c>
      <c r="B15977" s="1" t="s">
        <v>553</v>
      </c>
      <c r="C15977" s="48" t="str">
        <f t="shared" si="498"/>
        <v>חי קרית ביאליק</v>
      </c>
      <c r="D15977" s="1" t="s">
        <v>4144</v>
      </c>
      <c r="E15977" s="1"/>
      <c r="F15977" s="2">
        <v>5</v>
      </c>
      <c r="G15977" s="2">
        <f>INDEX(תוצאות_בחירות,MATCH(C15977,siot!$F$3:$F$1887,0),27)</f>
        <v>5</v>
      </c>
      <c r="H15977" s="2" t="b">
        <f t="shared" si="499"/>
        <v>1</v>
      </c>
      <c r="I15977" s="1" t="s">
        <v>2</v>
      </c>
      <c r="J15977" s="1" t="s">
        <v>2986</v>
      </c>
      <c r="K15977" s="1"/>
    </row>
    <row r="15978" spans="1:11" hidden="1">
      <c r="A15978" s="1" t="s">
        <v>4084</v>
      </c>
      <c r="B15978" s="1" t="s">
        <v>553</v>
      </c>
      <c r="C15978" s="48" t="str">
        <f t="shared" si="498"/>
        <v>חי קרית ביאליק</v>
      </c>
      <c r="D15978" s="1" t="s">
        <v>4144</v>
      </c>
      <c r="E15978" s="1"/>
      <c r="F15978" s="2">
        <v>6</v>
      </c>
      <c r="G15978" s="2">
        <f>INDEX(תוצאות_בחירות,MATCH(C15978,siot!$F$3:$F$1887,0),27)</f>
        <v>5</v>
      </c>
      <c r="H15978" s="2" t="b">
        <f t="shared" si="499"/>
        <v>0</v>
      </c>
      <c r="I15978" s="1" t="s">
        <v>2</v>
      </c>
      <c r="J15978" s="1" t="s">
        <v>4155</v>
      </c>
      <c r="K15978" s="1"/>
    </row>
    <row r="15979" spans="1:11" hidden="1">
      <c r="A15979" s="1" t="s">
        <v>4084</v>
      </c>
      <c r="B15979" s="1" t="s">
        <v>553</v>
      </c>
      <c r="C15979" s="48" t="str">
        <f t="shared" si="498"/>
        <v>חי קרית ביאליק</v>
      </c>
      <c r="D15979" s="1" t="s">
        <v>4144</v>
      </c>
      <c r="E15979" s="1"/>
      <c r="F15979" s="2">
        <v>7</v>
      </c>
      <c r="G15979" s="2">
        <f>INDEX(תוצאות_בחירות,MATCH(C15979,siot!$F$3:$F$1887,0),27)</f>
        <v>5</v>
      </c>
      <c r="H15979" s="2" t="b">
        <f t="shared" si="499"/>
        <v>0</v>
      </c>
      <c r="I15979" s="1" t="s">
        <v>2</v>
      </c>
      <c r="J15979" s="1" t="s">
        <v>4154</v>
      </c>
      <c r="K15979" s="1"/>
    </row>
    <row r="15980" spans="1:11" hidden="1">
      <c r="A15980" s="1" t="s">
        <v>4084</v>
      </c>
      <c r="B15980" s="1" t="s">
        <v>553</v>
      </c>
      <c r="C15980" s="48" t="str">
        <f t="shared" si="498"/>
        <v>חי קרית ביאליק</v>
      </c>
      <c r="D15980" s="1" t="s">
        <v>4144</v>
      </c>
      <c r="E15980" s="1"/>
      <c r="F15980" s="2">
        <v>8</v>
      </c>
      <c r="G15980" s="2">
        <f>INDEX(תוצאות_בחירות,MATCH(C15980,siot!$F$3:$F$1887,0),27)</f>
        <v>5</v>
      </c>
      <c r="H15980" s="2" t="b">
        <f t="shared" si="499"/>
        <v>0</v>
      </c>
      <c r="I15980" s="1" t="s">
        <v>2</v>
      </c>
      <c r="J15980" s="1" t="s">
        <v>4153</v>
      </c>
      <c r="K15980" s="1"/>
    </row>
    <row r="15981" spans="1:11" hidden="1">
      <c r="A15981" s="1" t="s">
        <v>4084</v>
      </c>
      <c r="B15981" s="1" t="s">
        <v>553</v>
      </c>
      <c r="C15981" s="48" t="str">
        <f t="shared" si="498"/>
        <v>חי קרית ביאליק</v>
      </c>
      <c r="D15981" s="1" t="s">
        <v>4144</v>
      </c>
      <c r="E15981" s="1"/>
      <c r="F15981" s="2">
        <v>9</v>
      </c>
      <c r="G15981" s="2">
        <f>INDEX(תוצאות_בחירות,MATCH(C15981,siot!$F$3:$F$1887,0),27)</f>
        <v>5</v>
      </c>
      <c r="H15981" s="2" t="b">
        <f t="shared" si="499"/>
        <v>0</v>
      </c>
      <c r="I15981" s="1" t="s">
        <v>2</v>
      </c>
      <c r="J15981" s="1" t="s">
        <v>4152</v>
      </c>
      <c r="K15981" s="1"/>
    </row>
    <row r="15982" spans="1:11" hidden="1">
      <c r="A15982" s="1" t="s">
        <v>4084</v>
      </c>
      <c r="B15982" s="1" t="s">
        <v>553</v>
      </c>
      <c r="C15982" s="48" t="str">
        <f t="shared" si="498"/>
        <v>חי קרית ביאליק</v>
      </c>
      <c r="D15982" s="1" t="s">
        <v>4144</v>
      </c>
      <c r="E15982" s="1"/>
      <c r="F15982" s="2">
        <v>10</v>
      </c>
      <c r="G15982" s="2">
        <f>INDEX(תוצאות_בחירות,MATCH(C15982,siot!$F$3:$F$1887,0),27)</f>
        <v>5</v>
      </c>
      <c r="H15982" s="2" t="b">
        <f t="shared" si="499"/>
        <v>0</v>
      </c>
      <c r="I15982" s="1" t="s">
        <v>2</v>
      </c>
      <c r="J15982" s="1" t="s">
        <v>4151</v>
      </c>
      <c r="K15982" s="1"/>
    </row>
    <row r="15983" spans="1:11" hidden="1">
      <c r="A15983" s="1" t="s">
        <v>4084</v>
      </c>
      <c r="B15983" s="1" t="s">
        <v>553</v>
      </c>
      <c r="C15983" s="48" t="str">
        <f t="shared" si="498"/>
        <v>חי קרית ביאליק</v>
      </c>
      <c r="D15983" s="1" t="s">
        <v>4144</v>
      </c>
      <c r="E15983" s="1"/>
      <c r="F15983" s="2">
        <v>11</v>
      </c>
      <c r="G15983" s="2">
        <f>INDEX(תוצאות_בחירות,MATCH(C15983,siot!$F$3:$F$1887,0),27)</f>
        <v>5</v>
      </c>
      <c r="H15983" s="2" t="b">
        <f t="shared" si="499"/>
        <v>0</v>
      </c>
      <c r="I15983" s="1" t="s">
        <v>2</v>
      </c>
      <c r="J15983" s="1" t="s">
        <v>4150</v>
      </c>
      <c r="K15983" s="1"/>
    </row>
    <row r="15984" spans="1:11" hidden="1">
      <c r="A15984" s="1" t="s">
        <v>4084</v>
      </c>
      <c r="B15984" s="1" t="s">
        <v>553</v>
      </c>
      <c r="C15984" s="48" t="str">
        <f t="shared" si="498"/>
        <v>חי קרית ביאליק</v>
      </c>
      <c r="D15984" s="1" t="s">
        <v>4144</v>
      </c>
      <c r="E15984" s="1"/>
      <c r="F15984" s="2">
        <v>12</v>
      </c>
      <c r="G15984" s="2">
        <f>INDEX(תוצאות_בחירות,MATCH(C15984,siot!$F$3:$F$1887,0),27)</f>
        <v>5</v>
      </c>
      <c r="H15984" s="2" t="b">
        <f t="shared" si="499"/>
        <v>0</v>
      </c>
      <c r="I15984" s="1" t="s">
        <v>2</v>
      </c>
      <c r="J15984" s="1" t="s">
        <v>4149</v>
      </c>
      <c r="K15984" s="1"/>
    </row>
    <row r="15985" spans="1:11" hidden="1">
      <c r="A15985" s="1" t="s">
        <v>4084</v>
      </c>
      <c r="B15985" s="1" t="s">
        <v>553</v>
      </c>
      <c r="C15985" s="48" t="str">
        <f t="shared" si="498"/>
        <v>חי קרית ביאליק</v>
      </c>
      <c r="D15985" s="1" t="s">
        <v>4144</v>
      </c>
      <c r="E15985" s="1"/>
      <c r="F15985" s="2">
        <v>13</v>
      </c>
      <c r="G15985" s="2">
        <f>INDEX(תוצאות_בחירות,MATCH(C15985,siot!$F$3:$F$1887,0),27)</f>
        <v>5</v>
      </c>
      <c r="H15985" s="2" t="b">
        <f t="shared" si="499"/>
        <v>0</v>
      </c>
      <c r="I15985" s="1" t="s">
        <v>2</v>
      </c>
      <c r="J15985" s="1" t="s">
        <v>4148</v>
      </c>
      <c r="K15985" s="1"/>
    </row>
    <row r="15986" spans="1:11" hidden="1">
      <c r="A15986" s="1" t="s">
        <v>4084</v>
      </c>
      <c r="B15986" s="1" t="s">
        <v>553</v>
      </c>
      <c r="C15986" s="48" t="str">
        <f t="shared" si="498"/>
        <v>חי קרית ביאליק</v>
      </c>
      <c r="D15986" s="1" t="s">
        <v>4144</v>
      </c>
      <c r="E15986" s="1"/>
      <c r="F15986" s="2">
        <v>14</v>
      </c>
      <c r="G15986" s="2">
        <f>INDEX(תוצאות_בחירות,MATCH(C15986,siot!$F$3:$F$1887,0),27)</f>
        <v>5</v>
      </c>
      <c r="H15986" s="2" t="b">
        <f t="shared" si="499"/>
        <v>0</v>
      </c>
      <c r="I15986" s="1" t="s">
        <v>2</v>
      </c>
      <c r="J15986" s="1" t="s">
        <v>4147</v>
      </c>
      <c r="K15986" s="1"/>
    </row>
    <row r="15987" spans="1:11" hidden="1">
      <c r="A15987" s="1" t="s">
        <v>4084</v>
      </c>
      <c r="B15987" s="1" t="s">
        <v>553</v>
      </c>
      <c r="C15987" s="48" t="str">
        <f t="shared" si="498"/>
        <v>חי קרית ביאליק</v>
      </c>
      <c r="D15987" s="1" t="s">
        <v>4144</v>
      </c>
      <c r="E15987" s="1"/>
      <c r="F15987" s="2">
        <v>15</v>
      </c>
      <c r="G15987" s="2">
        <f>INDEX(תוצאות_בחירות,MATCH(C15987,siot!$F$3:$F$1887,0),27)</f>
        <v>5</v>
      </c>
      <c r="H15987" s="2" t="b">
        <f t="shared" si="499"/>
        <v>0</v>
      </c>
      <c r="I15987" s="1" t="s">
        <v>2</v>
      </c>
      <c r="J15987" s="1" t="s">
        <v>4146</v>
      </c>
      <c r="K15987" s="1"/>
    </row>
    <row r="15988" spans="1:11" hidden="1">
      <c r="A15988" s="1" t="s">
        <v>4084</v>
      </c>
      <c r="B15988" s="1" t="s">
        <v>553</v>
      </c>
      <c r="C15988" s="48" t="str">
        <f t="shared" si="498"/>
        <v>חי קרית ביאליק</v>
      </c>
      <c r="D15988" s="1" t="s">
        <v>4144</v>
      </c>
      <c r="E15988" s="1"/>
      <c r="F15988" s="2">
        <v>16</v>
      </c>
      <c r="G15988" s="2">
        <f>INDEX(תוצאות_בחירות,MATCH(C15988,siot!$F$3:$F$1887,0),27)</f>
        <v>5</v>
      </c>
      <c r="H15988" s="2" t="b">
        <f t="shared" si="499"/>
        <v>0</v>
      </c>
      <c r="I15988" s="1" t="s">
        <v>2</v>
      </c>
      <c r="J15988" s="1" t="s">
        <v>4145</v>
      </c>
      <c r="K15988" s="1"/>
    </row>
    <row r="15989" spans="1:11" hidden="1">
      <c r="A15989" s="1" t="s">
        <v>4084</v>
      </c>
      <c r="B15989" s="1" t="s">
        <v>553</v>
      </c>
      <c r="C15989" s="48" t="str">
        <f t="shared" si="498"/>
        <v>חי קרית ביאליק</v>
      </c>
      <c r="D15989" s="1" t="s">
        <v>4144</v>
      </c>
      <c r="E15989" s="1"/>
      <c r="F15989" s="2">
        <v>17</v>
      </c>
      <c r="G15989" s="2">
        <f>INDEX(תוצאות_בחירות,MATCH(C15989,siot!$F$3:$F$1887,0),27)</f>
        <v>5</v>
      </c>
      <c r="H15989" s="2" t="b">
        <f t="shared" si="499"/>
        <v>0</v>
      </c>
      <c r="I15989" s="1" t="s">
        <v>2</v>
      </c>
      <c r="J15989" s="1" t="s">
        <v>4143</v>
      </c>
      <c r="K15989" s="1"/>
    </row>
    <row r="15990" spans="1:11" hidden="1">
      <c r="A15990" s="1" t="s">
        <v>4084</v>
      </c>
      <c r="B15990" s="1" t="s">
        <v>1007</v>
      </c>
      <c r="C15990" s="48" t="str">
        <f t="shared" si="498"/>
        <v>טב קרית ביאליק</v>
      </c>
      <c r="D15990" s="1" t="s">
        <v>3568</v>
      </c>
      <c r="E15990" s="1" t="s">
        <v>3</v>
      </c>
      <c r="F15990" s="2" t="s">
        <v>19548</v>
      </c>
      <c r="G15990" s="2">
        <f>INDEX(תוצאות_בחירות,MATCH(C15990,siot!$F$3:$F$1887,0),27)</f>
        <v>0</v>
      </c>
      <c r="H15990" s="2" t="b">
        <f t="shared" si="499"/>
        <v>0</v>
      </c>
      <c r="I15990" s="1"/>
      <c r="J15990" s="1"/>
      <c r="K15990" s="1"/>
    </row>
    <row r="15991" spans="1:11" hidden="1">
      <c r="A15991" s="1" t="s">
        <v>4084</v>
      </c>
      <c r="B15991" s="1" t="s">
        <v>1007</v>
      </c>
      <c r="C15991" s="48" t="str">
        <f t="shared" si="498"/>
        <v>טב קרית ביאליק</v>
      </c>
      <c r="D15991" s="1" t="s">
        <v>3568</v>
      </c>
      <c r="E15991" s="1"/>
      <c r="F15991" s="2">
        <v>1</v>
      </c>
      <c r="G15991" s="2">
        <f>INDEX(תוצאות_בחירות,MATCH(C15991,siot!$F$3:$F$1887,0),27)</f>
        <v>0</v>
      </c>
      <c r="H15991" s="2" t="b">
        <f t="shared" si="499"/>
        <v>0</v>
      </c>
      <c r="I15991" s="1" t="s">
        <v>2</v>
      </c>
      <c r="J15991" s="1" t="s">
        <v>123</v>
      </c>
      <c r="K15991" s="1"/>
    </row>
    <row r="15992" spans="1:11" hidden="1">
      <c r="A15992" s="1" t="s">
        <v>4084</v>
      </c>
      <c r="B15992" s="1" t="s">
        <v>1007</v>
      </c>
      <c r="C15992" s="48" t="str">
        <f t="shared" si="498"/>
        <v>טב קרית ביאליק</v>
      </c>
      <c r="D15992" s="1" t="s">
        <v>3568</v>
      </c>
      <c r="E15992" s="1"/>
      <c r="F15992" s="2">
        <v>2</v>
      </c>
      <c r="G15992" s="2">
        <f>INDEX(תוצאות_בחירות,MATCH(C15992,siot!$F$3:$F$1887,0),27)</f>
        <v>0</v>
      </c>
      <c r="H15992" s="2" t="b">
        <f t="shared" si="499"/>
        <v>0</v>
      </c>
      <c r="I15992" s="1" t="s">
        <v>2</v>
      </c>
      <c r="J15992" s="1" t="s">
        <v>4142</v>
      </c>
      <c r="K15992" s="1"/>
    </row>
    <row r="15993" spans="1:11" hidden="1">
      <c r="A15993" s="1" t="s">
        <v>4084</v>
      </c>
      <c r="B15993" s="1" t="s">
        <v>1007</v>
      </c>
      <c r="C15993" s="48" t="str">
        <f t="shared" si="498"/>
        <v>טב קרית ביאליק</v>
      </c>
      <c r="D15993" s="1" t="s">
        <v>3568</v>
      </c>
      <c r="E15993" s="1"/>
      <c r="F15993" s="2">
        <v>3</v>
      </c>
      <c r="G15993" s="2">
        <f>INDEX(תוצאות_בחירות,MATCH(C15993,siot!$F$3:$F$1887,0),27)</f>
        <v>0</v>
      </c>
      <c r="H15993" s="2" t="b">
        <f t="shared" si="499"/>
        <v>0</v>
      </c>
      <c r="I15993" s="1" t="s">
        <v>2</v>
      </c>
      <c r="J15993" s="1" t="s">
        <v>4141</v>
      </c>
      <c r="K15993" s="1"/>
    </row>
    <row r="15994" spans="1:11" hidden="1">
      <c r="A15994" s="1" t="s">
        <v>4084</v>
      </c>
      <c r="B15994" s="1" t="s">
        <v>1007</v>
      </c>
      <c r="C15994" s="48" t="str">
        <f t="shared" si="498"/>
        <v>טב קרית ביאליק</v>
      </c>
      <c r="D15994" s="1" t="s">
        <v>3568</v>
      </c>
      <c r="E15994" s="1"/>
      <c r="F15994" s="2">
        <v>4</v>
      </c>
      <c r="G15994" s="2">
        <f>INDEX(תוצאות_בחירות,MATCH(C15994,siot!$F$3:$F$1887,0),27)</f>
        <v>0</v>
      </c>
      <c r="H15994" s="2" t="b">
        <f t="shared" si="499"/>
        <v>0</v>
      </c>
      <c r="I15994" s="1" t="s">
        <v>2</v>
      </c>
      <c r="J15994" s="1" t="s">
        <v>4140</v>
      </c>
      <c r="K15994" s="1"/>
    </row>
    <row r="15995" spans="1:11" hidden="1">
      <c r="A15995" s="1" t="s">
        <v>4084</v>
      </c>
      <c r="B15995" s="1" t="s">
        <v>1007</v>
      </c>
      <c r="C15995" s="48" t="str">
        <f t="shared" si="498"/>
        <v>טב קרית ביאליק</v>
      </c>
      <c r="D15995" s="1" t="s">
        <v>3568</v>
      </c>
      <c r="E15995" s="1"/>
      <c r="F15995" s="2">
        <v>5</v>
      </c>
      <c r="G15995" s="2">
        <f>INDEX(תוצאות_בחירות,MATCH(C15995,siot!$F$3:$F$1887,0),27)</f>
        <v>0</v>
      </c>
      <c r="H15995" s="2" t="b">
        <f t="shared" si="499"/>
        <v>0</v>
      </c>
      <c r="I15995" s="1" t="s">
        <v>2</v>
      </c>
      <c r="J15995" s="1" t="s">
        <v>4139</v>
      </c>
      <c r="K15995" s="1"/>
    </row>
    <row r="15996" spans="1:11" hidden="1">
      <c r="A15996" s="1" t="s">
        <v>4084</v>
      </c>
      <c r="B15996" s="1" t="s">
        <v>1007</v>
      </c>
      <c r="C15996" s="48" t="str">
        <f t="shared" si="498"/>
        <v>טב קרית ביאליק</v>
      </c>
      <c r="D15996" s="1" t="s">
        <v>3568</v>
      </c>
      <c r="E15996" s="1"/>
      <c r="F15996" s="2">
        <v>6</v>
      </c>
      <c r="G15996" s="2">
        <f>INDEX(תוצאות_בחירות,MATCH(C15996,siot!$F$3:$F$1887,0),27)</f>
        <v>0</v>
      </c>
      <c r="H15996" s="2" t="b">
        <f t="shared" si="499"/>
        <v>0</v>
      </c>
      <c r="I15996" s="1" t="s">
        <v>2</v>
      </c>
      <c r="J15996" s="1" t="s">
        <v>4138</v>
      </c>
      <c r="K15996" s="1"/>
    </row>
    <row r="15997" spans="1:11" hidden="1">
      <c r="A15997" s="1" t="s">
        <v>4084</v>
      </c>
      <c r="B15997" s="1" t="s">
        <v>1007</v>
      </c>
      <c r="C15997" s="48" t="str">
        <f t="shared" si="498"/>
        <v>טב קרית ביאליק</v>
      </c>
      <c r="D15997" s="1" t="s">
        <v>3568</v>
      </c>
      <c r="E15997" s="1"/>
      <c r="F15997" s="2">
        <v>7</v>
      </c>
      <c r="G15997" s="2">
        <f>INDEX(תוצאות_בחירות,MATCH(C15997,siot!$F$3:$F$1887,0),27)</f>
        <v>0</v>
      </c>
      <c r="H15997" s="2" t="b">
        <f t="shared" si="499"/>
        <v>0</v>
      </c>
      <c r="I15997" s="1" t="s">
        <v>2</v>
      </c>
      <c r="J15997" s="1" t="s">
        <v>4137</v>
      </c>
      <c r="K15997" s="1"/>
    </row>
    <row r="15998" spans="1:11" hidden="1">
      <c r="A15998" s="1" t="s">
        <v>4084</v>
      </c>
      <c r="B15998" s="1" t="s">
        <v>1194</v>
      </c>
      <c r="C15998" s="48" t="str">
        <f t="shared" si="498"/>
        <v>יד קרית ביאליק</v>
      </c>
      <c r="D15998" s="1" t="s">
        <v>4127</v>
      </c>
      <c r="E15998" s="1" t="s">
        <v>3</v>
      </c>
      <c r="F15998" s="2" t="s">
        <v>19548</v>
      </c>
      <c r="G15998" s="2">
        <f>INDEX(תוצאות_בחירות,MATCH(C15998,siot!$F$3:$F$1887,0),27)</f>
        <v>1</v>
      </c>
      <c r="H15998" s="2" t="b">
        <f t="shared" si="499"/>
        <v>0</v>
      </c>
      <c r="I15998" s="1"/>
      <c r="J15998" s="1"/>
      <c r="K15998" s="1"/>
    </row>
    <row r="15999" spans="1:11">
      <c r="A15999" s="1" t="s">
        <v>4084</v>
      </c>
      <c r="B15999" s="1" t="s">
        <v>1194</v>
      </c>
      <c r="C15999" s="48" t="str">
        <f t="shared" si="498"/>
        <v>יד קרית ביאליק</v>
      </c>
      <c r="D15999" s="1" t="s">
        <v>4127</v>
      </c>
      <c r="E15999" s="1"/>
      <c r="F15999" s="2">
        <v>1</v>
      </c>
      <c r="G15999" s="2">
        <f>INDEX(תוצאות_בחירות,MATCH(C15999,siot!$F$3:$F$1887,0),27)</f>
        <v>1</v>
      </c>
      <c r="H15999" s="2" t="b">
        <f t="shared" si="499"/>
        <v>1</v>
      </c>
      <c r="I15999" s="1" t="s">
        <v>2</v>
      </c>
      <c r="J15999" s="1" t="s">
        <v>4136</v>
      </c>
      <c r="K15999" s="1"/>
    </row>
    <row r="16000" spans="1:11" hidden="1">
      <c r="A16000" s="1" t="s">
        <v>4084</v>
      </c>
      <c r="B16000" s="1" t="s">
        <v>1194</v>
      </c>
      <c r="C16000" s="48" t="str">
        <f t="shared" si="498"/>
        <v>יד קרית ביאליק</v>
      </c>
      <c r="D16000" s="1" t="s">
        <v>4127</v>
      </c>
      <c r="E16000" s="1"/>
      <c r="F16000" s="2">
        <v>2</v>
      </c>
      <c r="G16000" s="2">
        <f>INDEX(תוצאות_בחירות,MATCH(C16000,siot!$F$3:$F$1887,0),27)</f>
        <v>1</v>
      </c>
      <c r="H16000" s="2" t="b">
        <f t="shared" si="499"/>
        <v>0</v>
      </c>
      <c r="I16000" s="1" t="s">
        <v>2</v>
      </c>
      <c r="J16000" s="1" t="s">
        <v>4135</v>
      </c>
      <c r="K16000" s="1"/>
    </row>
    <row r="16001" spans="1:11" hidden="1">
      <c r="A16001" s="1" t="s">
        <v>4084</v>
      </c>
      <c r="B16001" s="1" t="s">
        <v>1194</v>
      </c>
      <c r="C16001" s="48" t="str">
        <f t="shared" si="498"/>
        <v>יד קרית ביאליק</v>
      </c>
      <c r="D16001" s="1" t="s">
        <v>4127</v>
      </c>
      <c r="E16001" s="1"/>
      <c r="F16001" s="2">
        <v>3</v>
      </c>
      <c r="G16001" s="2">
        <f>INDEX(תוצאות_בחירות,MATCH(C16001,siot!$F$3:$F$1887,0),27)</f>
        <v>1</v>
      </c>
      <c r="H16001" s="2" t="b">
        <f t="shared" si="499"/>
        <v>0</v>
      </c>
      <c r="I16001" s="1" t="s">
        <v>2</v>
      </c>
      <c r="J16001" s="1" t="s">
        <v>4134</v>
      </c>
      <c r="K16001" s="1"/>
    </row>
    <row r="16002" spans="1:11" hidden="1">
      <c r="A16002" s="1" t="s">
        <v>4084</v>
      </c>
      <c r="B16002" s="1" t="s">
        <v>1194</v>
      </c>
      <c r="C16002" s="48" t="str">
        <f t="shared" si="498"/>
        <v>יד קרית ביאליק</v>
      </c>
      <c r="D16002" s="1" t="s">
        <v>4127</v>
      </c>
      <c r="E16002" s="1"/>
      <c r="F16002" s="2">
        <v>4</v>
      </c>
      <c r="G16002" s="2">
        <f>INDEX(תוצאות_בחירות,MATCH(C16002,siot!$F$3:$F$1887,0),27)</f>
        <v>1</v>
      </c>
      <c r="H16002" s="2" t="b">
        <f t="shared" si="499"/>
        <v>0</v>
      </c>
      <c r="I16002" s="1" t="s">
        <v>2</v>
      </c>
      <c r="J16002" s="1" t="s">
        <v>4133</v>
      </c>
      <c r="K16002" s="1"/>
    </row>
    <row r="16003" spans="1:11" hidden="1">
      <c r="A16003" s="1" t="s">
        <v>4084</v>
      </c>
      <c r="B16003" s="1" t="s">
        <v>1194</v>
      </c>
      <c r="C16003" s="48" t="str">
        <f t="shared" si="498"/>
        <v>יד קרית ביאליק</v>
      </c>
      <c r="D16003" s="1" t="s">
        <v>4127</v>
      </c>
      <c r="E16003" s="1"/>
      <c r="F16003" s="2">
        <v>5</v>
      </c>
      <c r="G16003" s="2">
        <f>INDEX(תוצאות_בחירות,MATCH(C16003,siot!$F$3:$F$1887,0),27)</f>
        <v>1</v>
      </c>
      <c r="H16003" s="2" t="b">
        <f t="shared" si="499"/>
        <v>0</v>
      </c>
      <c r="I16003" s="1" t="s">
        <v>2</v>
      </c>
      <c r="J16003" s="1" t="s">
        <v>4132</v>
      </c>
      <c r="K16003" s="1"/>
    </row>
    <row r="16004" spans="1:11" hidden="1">
      <c r="A16004" s="1" t="s">
        <v>4084</v>
      </c>
      <c r="B16004" s="1" t="s">
        <v>1194</v>
      </c>
      <c r="C16004" s="48" t="str">
        <f t="shared" ref="C16004:C16067" si="500">B16004&amp;" "&amp;A16004</f>
        <v>יד קרית ביאליק</v>
      </c>
      <c r="D16004" s="1" t="s">
        <v>4127</v>
      </c>
      <c r="E16004" s="1"/>
      <c r="F16004" s="2">
        <v>6</v>
      </c>
      <c r="G16004" s="2">
        <f>INDEX(תוצאות_בחירות,MATCH(C16004,siot!$F$3:$F$1887,0),27)</f>
        <v>1</v>
      </c>
      <c r="H16004" s="2" t="b">
        <f t="shared" ref="H16004:H16067" si="501">IF(OR(F16004&lt;G16004,G16004=F16004),TRUE,FALSE)</f>
        <v>0</v>
      </c>
      <c r="I16004" s="1" t="s">
        <v>2</v>
      </c>
      <c r="J16004" s="1" t="s">
        <v>4131</v>
      </c>
      <c r="K16004" s="1"/>
    </row>
    <row r="16005" spans="1:11" hidden="1">
      <c r="A16005" s="1" t="s">
        <v>4084</v>
      </c>
      <c r="B16005" s="1" t="s">
        <v>1194</v>
      </c>
      <c r="C16005" s="48" t="str">
        <f t="shared" si="500"/>
        <v>יד קרית ביאליק</v>
      </c>
      <c r="D16005" s="1" t="s">
        <v>4127</v>
      </c>
      <c r="E16005" s="1"/>
      <c r="F16005" s="2">
        <v>7</v>
      </c>
      <c r="G16005" s="2">
        <f>INDEX(תוצאות_בחירות,MATCH(C16005,siot!$F$3:$F$1887,0),27)</f>
        <v>1</v>
      </c>
      <c r="H16005" s="2" t="b">
        <f t="shared" si="501"/>
        <v>0</v>
      </c>
      <c r="I16005" s="1" t="s">
        <v>2</v>
      </c>
      <c r="J16005" s="1" t="s">
        <v>4130</v>
      </c>
      <c r="K16005" s="1"/>
    </row>
    <row r="16006" spans="1:11" hidden="1">
      <c r="A16006" s="1" t="s">
        <v>4084</v>
      </c>
      <c r="B16006" s="1" t="s">
        <v>1194</v>
      </c>
      <c r="C16006" s="48" t="str">
        <f t="shared" si="500"/>
        <v>יד קרית ביאליק</v>
      </c>
      <c r="D16006" s="1" t="s">
        <v>4127</v>
      </c>
      <c r="E16006" s="1"/>
      <c r="F16006" s="2">
        <v>8</v>
      </c>
      <c r="G16006" s="2">
        <f>INDEX(תוצאות_בחירות,MATCH(C16006,siot!$F$3:$F$1887,0),27)</f>
        <v>1</v>
      </c>
      <c r="H16006" s="2" t="b">
        <f t="shared" si="501"/>
        <v>0</v>
      </c>
      <c r="I16006" s="1" t="s">
        <v>2</v>
      </c>
      <c r="J16006" s="1" t="s">
        <v>4129</v>
      </c>
      <c r="K16006" s="1"/>
    </row>
    <row r="16007" spans="1:11" hidden="1">
      <c r="A16007" s="1" t="s">
        <v>4084</v>
      </c>
      <c r="B16007" s="1" t="s">
        <v>1194</v>
      </c>
      <c r="C16007" s="48" t="str">
        <f t="shared" si="500"/>
        <v>יד קרית ביאליק</v>
      </c>
      <c r="D16007" s="1" t="s">
        <v>4127</v>
      </c>
      <c r="E16007" s="1"/>
      <c r="F16007" s="2">
        <v>9</v>
      </c>
      <c r="G16007" s="2">
        <f>INDEX(תוצאות_בחירות,MATCH(C16007,siot!$F$3:$F$1887,0),27)</f>
        <v>1</v>
      </c>
      <c r="H16007" s="2" t="b">
        <f t="shared" si="501"/>
        <v>0</v>
      </c>
      <c r="I16007" s="1" t="s">
        <v>2</v>
      </c>
      <c r="J16007" s="1" t="s">
        <v>4128</v>
      </c>
      <c r="K16007" s="1"/>
    </row>
    <row r="16008" spans="1:11" hidden="1">
      <c r="A16008" s="1" t="s">
        <v>4084</v>
      </c>
      <c r="B16008" s="1" t="s">
        <v>1194</v>
      </c>
      <c r="C16008" s="48" t="str">
        <f t="shared" si="500"/>
        <v>יד קרית ביאליק</v>
      </c>
      <c r="D16008" s="1" t="s">
        <v>4127</v>
      </c>
      <c r="E16008" s="1"/>
      <c r="F16008" s="2">
        <v>10</v>
      </c>
      <c r="G16008" s="2">
        <f>INDEX(תוצאות_בחירות,MATCH(C16008,siot!$F$3:$F$1887,0),27)</f>
        <v>1</v>
      </c>
      <c r="H16008" s="2" t="b">
        <f t="shared" si="501"/>
        <v>0</v>
      </c>
      <c r="I16008" s="1" t="s">
        <v>2</v>
      </c>
      <c r="J16008" s="1" t="s">
        <v>4126</v>
      </c>
      <c r="K16008" s="1"/>
    </row>
    <row r="16009" spans="1:11" hidden="1">
      <c r="A16009" s="1" t="s">
        <v>4084</v>
      </c>
      <c r="B16009" s="1" t="s">
        <v>3</v>
      </c>
      <c r="C16009" s="48" t="str">
        <f t="shared" si="500"/>
        <v>ל קרית ביאליק</v>
      </c>
      <c r="D16009" s="1" t="s">
        <v>4120</v>
      </c>
      <c r="E16009" s="1" t="s">
        <v>3</v>
      </c>
      <c r="F16009" s="2" t="s">
        <v>19548</v>
      </c>
      <c r="G16009" s="2">
        <f>INDEX(תוצאות_בחירות,MATCH(C16009,siot!$F$3:$F$1887,0),27)</f>
        <v>1</v>
      </c>
      <c r="H16009" s="2" t="b">
        <f t="shared" si="501"/>
        <v>0</v>
      </c>
      <c r="I16009" s="1"/>
      <c r="J16009" s="1"/>
      <c r="K16009" s="1"/>
    </row>
    <row r="16010" spans="1:11">
      <c r="A16010" s="1" t="s">
        <v>4084</v>
      </c>
      <c r="B16010" s="1" t="s">
        <v>3</v>
      </c>
      <c r="C16010" s="48" t="str">
        <f t="shared" si="500"/>
        <v>ל קרית ביאליק</v>
      </c>
      <c r="D16010" s="1" t="s">
        <v>4120</v>
      </c>
      <c r="E16010" s="1"/>
      <c r="F16010" s="2">
        <v>1</v>
      </c>
      <c r="G16010" s="2">
        <f>INDEX(תוצאות_בחירות,MATCH(C16010,siot!$F$3:$F$1887,0),27)</f>
        <v>1</v>
      </c>
      <c r="H16010" s="2" t="b">
        <f t="shared" si="501"/>
        <v>1</v>
      </c>
      <c r="I16010" s="1" t="s">
        <v>2</v>
      </c>
      <c r="J16010" s="1" t="s">
        <v>4125</v>
      </c>
      <c r="K16010" s="1"/>
    </row>
    <row r="16011" spans="1:11" hidden="1">
      <c r="A16011" s="1" t="s">
        <v>4084</v>
      </c>
      <c r="B16011" s="1" t="s">
        <v>3</v>
      </c>
      <c r="C16011" s="48" t="str">
        <f t="shared" si="500"/>
        <v>ל קרית ביאליק</v>
      </c>
      <c r="D16011" s="1" t="s">
        <v>4120</v>
      </c>
      <c r="E16011" s="1"/>
      <c r="F16011" s="2">
        <v>2</v>
      </c>
      <c r="G16011" s="2">
        <f>INDEX(תוצאות_בחירות,MATCH(C16011,siot!$F$3:$F$1887,0),27)</f>
        <v>1</v>
      </c>
      <c r="H16011" s="2" t="b">
        <f t="shared" si="501"/>
        <v>0</v>
      </c>
      <c r="I16011" s="1" t="s">
        <v>2</v>
      </c>
      <c r="J16011" s="1" t="s">
        <v>4124</v>
      </c>
      <c r="K16011" s="1"/>
    </row>
    <row r="16012" spans="1:11" hidden="1">
      <c r="A16012" s="1" t="s">
        <v>4084</v>
      </c>
      <c r="B16012" s="1" t="s">
        <v>3</v>
      </c>
      <c r="C16012" s="48" t="str">
        <f t="shared" si="500"/>
        <v>ל קרית ביאליק</v>
      </c>
      <c r="D16012" s="1" t="s">
        <v>4120</v>
      </c>
      <c r="E16012" s="1"/>
      <c r="F16012" s="2">
        <v>3</v>
      </c>
      <c r="G16012" s="2">
        <f>INDEX(תוצאות_בחירות,MATCH(C16012,siot!$F$3:$F$1887,0),27)</f>
        <v>1</v>
      </c>
      <c r="H16012" s="2" t="b">
        <f t="shared" si="501"/>
        <v>0</v>
      </c>
      <c r="I16012" s="1" t="s">
        <v>2</v>
      </c>
      <c r="J16012" s="1" t="s">
        <v>4123</v>
      </c>
      <c r="K16012" s="1"/>
    </row>
    <row r="16013" spans="1:11" hidden="1">
      <c r="A16013" s="1" t="s">
        <v>4084</v>
      </c>
      <c r="B16013" s="1" t="s">
        <v>3</v>
      </c>
      <c r="C16013" s="48" t="str">
        <f t="shared" si="500"/>
        <v>ל קרית ביאליק</v>
      </c>
      <c r="D16013" s="1" t="s">
        <v>4120</v>
      </c>
      <c r="E16013" s="1"/>
      <c r="F16013" s="2">
        <v>4</v>
      </c>
      <c r="G16013" s="2">
        <f>INDEX(תוצאות_בחירות,MATCH(C16013,siot!$F$3:$F$1887,0),27)</f>
        <v>1</v>
      </c>
      <c r="H16013" s="2" t="b">
        <f t="shared" si="501"/>
        <v>0</v>
      </c>
      <c r="I16013" s="1" t="s">
        <v>2</v>
      </c>
      <c r="J16013" s="1" t="s">
        <v>4122</v>
      </c>
      <c r="K16013" s="1"/>
    </row>
    <row r="16014" spans="1:11" hidden="1">
      <c r="A16014" s="1" t="s">
        <v>4084</v>
      </c>
      <c r="B16014" s="1" t="s">
        <v>3</v>
      </c>
      <c r="C16014" s="48" t="str">
        <f t="shared" si="500"/>
        <v>ל קרית ביאליק</v>
      </c>
      <c r="D16014" s="1" t="s">
        <v>4120</v>
      </c>
      <c r="E16014" s="1"/>
      <c r="F16014" s="2">
        <v>5</v>
      </c>
      <c r="G16014" s="2">
        <f>INDEX(תוצאות_בחירות,MATCH(C16014,siot!$F$3:$F$1887,0),27)</f>
        <v>1</v>
      </c>
      <c r="H16014" s="2" t="b">
        <f t="shared" si="501"/>
        <v>0</v>
      </c>
      <c r="I16014" s="1" t="s">
        <v>2</v>
      </c>
      <c r="J16014" s="1" t="s">
        <v>4121</v>
      </c>
      <c r="K16014" s="1"/>
    </row>
    <row r="16015" spans="1:11" hidden="1">
      <c r="A16015" s="1" t="s">
        <v>4084</v>
      </c>
      <c r="B16015" s="1" t="s">
        <v>3</v>
      </c>
      <c r="C16015" s="48" t="str">
        <f t="shared" si="500"/>
        <v>ל קרית ביאליק</v>
      </c>
      <c r="D16015" s="1" t="s">
        <v>4120</v>
      </c>
      <c r="E16015" s="1"/>
      <c r="F16015" s="2">
        <v>6</v>
      </c>
      <c r="G16015" s="2">
        <f>INDEX(תוצאות_בחירות,MATCH(C16015,siot!$F$3:$F$1887,0),27)</f>
        <v>1</v>
      </c>
      <c r="H16015" s="2" t="b">
        <f t="shared" si="501"/>
        <v>0</v>
      </c>
      <c r="I16015" s="1" t="s">
        <v>2</v>
      </c>
      <c r="J16015" s="1" t="s">
        <v>4119</v>
      </c>
      <c r="K16015" s="1"/>
    </row>
    <row r="16016" spans="1:11" hidden="1">
      <c r="A16016" s="1" t="s">
        <v>4084</v>
      </c>
      <c r="B16016" s="1" t="s">
        <v>2072</v>
      </c>
      <c r="C16016" s="48" t="str">
        <f t="shared" si="500"/>
        <v>מ קרית ביאליק</v>
      </c>
      <c r="D16016" s="1" t="s">
        <v>4108</v>
      </c>
      <c r="E16016" s="1" t="s">
        <v>3</v>
      </c>
      <c r="F16016" s="2" t="s">
        <v>19548</v>
      </c>
      <c r="G16016" s="2">
        <f>INDEX(תוצאות_בחירות,MATCH(C16016,siot!$F$3:$F$1887,0),27)</f>
        <v>2</v>
      </c>
      <c r="H16016" s="2" t="b">
        <f t="shared" si="501"/>
        <v>0</v>
      </c>
      <c r="I16016" s="1"/>
      <c r="J16016" s="1"/>
      <c r="K16016" s="1"/>
    </row>
    <row r="16017" spans="1:11">
      <c r="A16017" s="1" t="s">
        <v>4084</v>
      </c>
      <c r="B16017" s="1" t="s">
        <v>2072</v>
      </c>
      <c r="C16017" s="48" t="str">
        <f t="shared" si="500"/>
        <v>מ קרית ביאליק</v>
      </c>
      <c r="D16017" s="1" t="s">
        <v>4108</v>
      </c>
      <c r="E16017" s="1"/>
      <c r="F16017" s="2">
        <v>1</v>
      </c>
      <c r="G16017" s="2">
        <f>INDEX(תוצאות_בחירות,MATCH(C16017,siot!$F$3:$F$1887,0),27)</f>
        <v>2</v>
      </c>
      <c r="H16017" s="2" t="b">
        <f t="shared" si="501"/>
        <v>1</v>
      </c>
      <c r="I16017" s="1" t="s">
        <v>2</v>
      </c>
      <c r="J16017" s="1" t="s">
        <v>4118</v>
      </c>
      <c r="K16017" s="1"/>
    </row>
    <row r="16018" spans="1:11">
      <c r="A16018" s="1" t="s">
        <v>4084</v>
      </c>
      <c r="B16018" s="1" t="s">
        <v>2072</v>
      </c>
      <c r="C16018" s="48" t="str">
        <f t="shared" si="500"/>
        <v>מ קרית ביאליק</v>
      </c>
      <c r="D16018" s="1" t="s">
        <v>4108</v>
      </c>
      <c r="E16018" s="1"/>
      <c r="F16018" s="2">
        <v>2</v>
      </c>
      <c r="G16018" s="2">
        <f>INDEX(תוצאות_בחירות,MATCH(C16018,siot!$F$3:$F$1887,0),27)</f>
        <v>2</v>
      </c>
      <c r="H16018" s="2" t="b">
        <f t="shared" si="501"/>
        <v>1</v>
      </c>
      <c r="I16018" s="1" t="s">
        <v>2</v>
      </c>
      <c r="J16018" s="1" t="s">
        <v>4117</v>
      </c>
      <c r="K16018" s="1"/>
    </row>
    <row r="16019" spans="1:11" hidden="1">
      <c r="A16019" s="1" t="s">
        <v>4084</v>
      </c>
      <c r="B16019" s="1" t="s">
        <v>2072</v>
      </c>
      <c r="C16019" s="48" t="str">
        <f t="shared" si="500"/>
        <v>מ קרית ביאליק</v>
      </c>
      <c r="D16019" s="1" t="s">
        <v>4108</v>
      </c>
      <c r="E16019" s="1"/>
      <c r="F16019" s="2">
        <v>3</v>
      </c>
      <c r="G16019" s="2">
        <f>INDEX(תוצאות_בחירות,MATCH(C16019,siot!$F$3:$F$1887,0),27)</f>
        <v>2</v>
      </c>
      <c r="H16019" s="2" t="b">
        <f t="shared" si="501"/>
        <v>0</v>
      </c>
      <c r="I16019" s="1" t="s">
        <v>2</v>
      </c>
      <c r="J16019" s="1" t="s">
        <v>4116</v>
      </c>
      <c r="K16019" s="1"/>
    </row>
    <row r="16020" spans="1:11" hidden="1">
      <c r="A16020" s="1" t="s">
        <v>4084</v>
      </c>
      <c r="B16020" s="1" t="s">
        <v>2072</v>
      </c>
      <c r="C16020" s="48" t="str">
        <f t="shared" si="500"/>
        <v>מ קרית ביאליק</v>
      </c>
      <c r="D16020" s="1" t="s">
        <v>4108</v>
      </c>
      <c r="E16020" s="1"/>
      <c r="F16020" s="2">
        <v>4</v>
      </c>
      <c r="G16020" s="2">
        <f>INDEX(תוצאות_בחירות,MATCH(C16020,siot!$F$3:$F$1887,0),27)</f>
        <v>2</v>
      </c>
      <c r="H16020" s="2" t="b">
        <f t="shared" si="501"/>
        <v>0</v>
      </c>
      <c r="I16020" s="1" t="s">
        <v>2</v>
      </c>
      <c r="J16020" s="1" t="s">
        <v>4115</v>
      </c>
      <c r="K16020" s="1"/>
    </row>
    <row r="16021" spans="1:11" hidden="1">
      <c r="A16021" s="1" t="s">
        <v>4084</v>
      </c>
      <c r="B16021" s="1" t="s">
        <v>2072</v>
      </c>
      <c r="C16021" s="48" t="str">
        <f t="shared" si="500"/>
        <v>מ קרית ביאליק</v>
      </c>
      <c r="D16021" s="1" t="s">
        <v>4108</v>
      </c>
      <c r="E16021" s="1"/>
      <c r="F16021" s="2">
        <v>5</v>
      </c>
      <c r="G16021" s="2">
        <f>INDEX(תוצאות_בחירות,MATCH(C16021,siot!$F$3:$F$1887,0),27)</f>
        <v>2</v>
      </c>
      <c r="H16021" s="2" t="b">
        <f t="shared" si="501"/>
        <v>0</v>
      </c>
      <c r="I16021" s="1" t="s">
        <v>2</v>
      </c>
      <c r="J16021" s="1" t="s">
        <v>4114</v>
      </c>
      <c r="K16021" s="1"/>
    </row>
    <row r="16022" spans="1:11" hidden="1">
      <c r="A16022" s="1" t="s">
        <v>4084</v>
      </c>
      <c r="B16022" s="1" t="s">
        <v>2072</v>
      </c>
      <c r="C16022" s="48" t="str">
        <f t="shared" si="500"/>
        <v>מ קרית ביאליק</v>
      </c>
      <c r="D16022" s="1" t="s">
        <v>4108</v>
      </c>
      <c r="E16022" s="1"/>
      <c r="F16022" s="2">
        <v>6</v>
      </c>
      <c r="G16022" s="2">
        <f>INDEX(תוצאות_בחירות,MATCH(C16022,siot!$F$3:$F$1887,0),27)</f>
        <v>2</v>
      </c>
      <c r="H16022" s="2" t="b">
        <f t="shared" si="501"/>
        <v>0</v>
      </c>
      <c r="I16022" s="1" t="s">
        <v>2</v>
      </c>
      <c r="J16022" s="1" t="s">
        <v>4113</v>
      </c>
      <c r="K16022" s="1"/>
    </row>
    <row r="16023" spans="1:11" hidden="1">
      <c r="A16023" s="1" t="s">
        <v>4084</v>
      </c>
      <c r="B16023" s="1" t="s">
        <v>2072</v>
      </c>
      <c r="C16023" s="48" t="str">
        <f t="shared" si="500"/>
        <v>מ קרית ביאליק</v>
      </c>
      <c r="D16023" s="1" t="s">
        <v>4108</v>
      </c>
      <c r="E16023" s="1"/>
      <c r="F16023" s="2">
        <v>7</v>
      </c>
      <c r="G16023" s="2">
        <f>INDEX(תוצאות_בחירות,MATCH(C16023,siot!$F$3:$F$1887,0),27)</f>
        <v>2</v>
      </c>
      <c r="H16023" s="2" t="b">
        <f t="shared" si="501"/>
        <v>0</v>
      </c>
      <c r="I16023" s="1" t="s">
        <v>2</v>
      </c>
      <c r="J16023" s="1" t="s">
        <v>4112</v>
      </c>
      <c r="K16023" s="1"/>
    </row>
    <row r="16024" spans="1:11" hidden="1">
      <c r="A16024" s="1" t="s">
        <v>4084</v>
      </c>
      <c r="B16024" s="1" t="s">
        <v>2072</v>
      </c>
      <c r="C16024" s="48" t="str">
        <f t="shared" si="500"/>
        <v>מ קרית ביאליק</v>
      </c>
      <c r="D16024" s="1" t="s">
        <v>4108</v>
      </c>
      <c r="E16024" s="1"/>
      <c r="F16024" s="2">
        <v>8</v>
      </c>
      <c r="G16024" s="2">
        <f>INDEX(תוצאות_בחירות,MATCH(C16024,siot!$F$3:$F$1887,0),27)</f>
        <v>2</v>
      </c>
      <c r="H16024" s="2" t="b">
        <f t="shared" si="501"/>
        <v>0</v>
      </c>
      <c r="I16024" s="1" t="s">
        <v>2</v>
      </c>
      <c r="J16024" s="1" t="s">
        <v>4111</v>
      </c>
      <c r="K16024" s="1"/>
    </row>
    <row r="16025" spans="1:11" hidden="1">
      <c r="A16025" s="1" t="s">
        <v>4084</v>
      </c>
      <c r="B16025" s="1" t="s">
        <v>2072</v>
      </c>
      <c r="C16025" s="48" t="str">
        <f t="shared" si="500"/>
        <v>מ קרית ביאליק</v>
      </c>
      <c r="D16025" s="1" t="s">
        <v>4108</v>
      </c>
      <c r="E16025" s="1"/>
      <c r="F16025" s="2">
        <v>9</v>
      </c>
      <c r="G16025" s="2">
        <f>INDEX(תוצאות_בחירות,MATCH(C16025,siot!$F$3:$F$1887,0),27)</f>
        <v>2</v>
      </c>
      <c r="H16025" s="2" t="b">
        <f t="shared" si="501"/>
        <v>0</v>
      </c>
      <c r="I16025" s="1" t="s">
        <v>2</v>
      </c>
      <c r="J16025" s="1" t="s">
        <v>4110</v>
      </c>
      <c r="K16025" s="1"/>
    </row>
    <row r="16026" spans="1:11" hidden="1">
      <c r="A16026" s="1" t="s">
        <v>4084</v>
      </c>
      <c r="B16026" s="1" t="s">
        <v>2072</v>
      </c>
      <c r="C16026" s="48" t="str">
        <f t="shared" si="500"/>
        <v>מ קרית ביאליק</v>
      </c>
      <c r="D16026" s="1" t="s">
        <v>4108</v>
      </c>
      <c r="E16026" s="1"/>
      <c r="F16026" s="2">
        <v>10</v>
      </c>
      <c r="G16026" s="2">
        <f>INDEX(תוצאות_בחירות,MATCH(C16026,siot!$F$3:$F$1887,0),27)</f>
        <v>2</v>
      </c>
      <c r="H16026" s="2" t="b">
        <f t="shared" si="501"/>
        <v>0</v>
      </c>
      <c r="I16026" s="1" t="s">
        <v>2</v>
      </c>
      <c r="J16026" s="1" t="s">
        <v>4109</v>
      </c>
      <c r="K16026" s="1"/>
    </row>
    <row r="16027" spans="1:11" hidden="1">
      <c r="A16027" s="1" t="s">
        <v>4084</v>
      </c>
      <c r="B16027" s="1" t="s">
        <v>2072</v>
      </c>
      <c r="C16027" s="48" t="str">
        <f t="shared" si="500"/>
        <v>מ קרית ביאליק</v>
      </c>
      <c r="D16027" s="1" t="s">
        <v>4108</v>
      </c>
      <c r="E16027" s="1"/>
      <c r="F16027" s="2">
        <v>11</v>
      </c>
      <c r="G16027" s="2">
        <f>INDEX(תוצאות_בחירות,MATCH(C16027,siot!$F$3:$F$1887,0),27)</f>
        <v>2</v>
      </c>
      <c r="H16027" s="2" t="b">
        <f t="shared" si="501"/>
        <v>0</v>
      </c>
      <c r="I16027" s="1" t="s">
        <v>2</v>
      </c>
      <c r="J16027" s="1" t="s">
        <v>4107</v>
      </c>
      <c r="K16027" s="1"/>
    </row>
    <row r="16028" spans="1:11" hidden="1">
      <c r="A16028" s="1" t="s">
        <v>4084</v>
      </c>
      <c r="B16028" s="1" t="s">
        <v>4099</v>
      </c>
      <c r="C16028" s="48" t="str">
        <f t="shared" si="500"/>
        <v>נט קרית ביאליק</v>
      </c>
      <c r="D16028" s="1" t="s">
        <v>4098</v>
      </c>
      <c r="E16028" s="1" t="s">
        <v>3</v>
      </c>
      <c r="F16028" s="2" t="s">
        <v>19548</v>
      </c>
      <c r="G16028" s="2">
        <f>INDEX(תוצאות_בחירות,MATCH(C16028,siot!$F$3:$F$1887,0),27)</f>
        <v>3</v>
      </c>
      <c r="H16028" s="2" t="b">
        <f t="shared" si="501"/>
        <v>0</v>
      </c>
      <c r="I16028" s="1"/>
      <c r="J16028" s="1"/>
      <c r="K16028" s="1"/>
    </row>
    <row r="16029" spans="1:11">
      <c r="A16029" s="1" t="s">
        <v>4084</v>
      </c>
      <c r="B16029" s="1" t="s">
        <v>4099</v>
      </c>
      <c r="C16029" s="48" t="str">
        <f t="shared" si="500"/>
        <v>נט קרית ביאליק</v>
      </c>
      <c r="D16029" s="1" t="s">
        <v>4098</v>
      </c>
      <c r="E16029" s="1"/>
      <c r="F16029" s="2">
        <v>1</v>
      </c>
      <c r="G16029" s="2">
        <f>INDEX(תוצאות_בחירות,MATCH(C16029,siot!$F$3:$F$1887,0),27)</f>
        <v>3</v>
      </c>
      <c r="H16029" s="2" t="b">
        <f t="shared" si="501"/>
        <v>1</v>
      </c>
      <c r="I16029" s="1" t="s">
        <v>2</v>
      </c>
      <c r="J16029" s="1" t="s">
        <v>4106</v>
      </c>
      <c r="K16029" s="1"/>
    </row>
    <row r="16030" spans="1:11">
      <c r="A16030" s="1" t="s">
        <v>4084</v>
      </c>
      <c r="B16030" s="1" t="s">
        <v>4099</v>
      </c>
      <c r="C16030" s="48" t="str">
        <f t="shared" si="500"/>
        <v>נט קרית ביאליק</v>
      </c>
      <c r="D16030" s="1" t="s">
        <v>4098</v>
      </c>
      <c r="E16030" s="1"/>
      <c r="F16030" s="2">
        <v>2</v>
      </c>
      <c r="G16030" s="2">
        <f>INDEX(תוצאות_בחירות,MATCH(C16030,siot!$F$3:$F$1887,0),27)</f>
        <v>3</v>
      </c>
      <c r="H16030" s="2" t="b">
        <f t="shared" si="501"/>
        <v>1</v>
      </c>
      <c r="I16030" s="1" t="s">
        <v>2</v>
      </c>
      <c r="J16030" s="1" t="s">
        <v>4105</v>
      </c>
      <c r="K16030" s="1"/>
    </row>
    <row r="16031" spans="1:11">
      <c r="A16031" s="1" t="s">
        <v>4084</v>
      </c>
      <c r="B16031" s="1" t="s">
        <v>4099</v>
      </c>
      <c r="C16031" s="48" t="str">
        <f t="shared" si="500"/>
        <v>נט קרית ביאליק</v>
      </c>
      <c r="D16031" s="1" t="s">
        <v>4098</v>
      </c>
      <c r="E16031" s="1"/>
      <c r="F16031" s="2">
        <v>3</v>
      </c>
      <c r="G16031" s="2">
        <f>INDEX(תוצאות_בחירות,MATCH(C16031,siot!$F$3:$F$1887,0),27)</f>
        <v>3</v>
      </c>
      <c r="H16031" s="2" t="b">
        <f t="shared" si="501"/>
        <v>1</v>
      </c>
      <c r="I16031" s="1" t="s">
        <v>2</v>
      </c>
      <c r="J16031" s="1" t="s">
        <v>4104</v>
      </c>
      <c r="K16031" s="1">
        <v>1</v>
      </c>
    </row>
    <row r="16032" spans="1:11" hidden="1">
      <c r="A16032" s="1" t="s">
        <v>4084</v>
      </c>
      <c r="B16032" s="1" t="s">
        <v>4099</v>
      </c>
      <c r="C16032" s="48" t="str">
        <f t="shared" si="500"/>
        <v>נט קרית ביאליק</v>
      </c>
      <c r="D16032" s="1" t="s">
        <v>4098</v>
      </c>
      <c r="E16032" s="1"/>
      <c r="F16032" s="2">
        <v>4</v>
      </c>
      <c r="G16032" s="2">
        <f>INDEX(תוצאות_בחירות,MATCH(C16032,siot!$F$3:$F$1887,0),27)</f>
        <v>3</v>
      </c>
      <c r="H16032" s="2" t="b">
        <f t="shared" si="501"/>
        <v>0</v>
      </c>
      <c r="I16032" s="1" t="s">
        <v>2</v>
      </c>
      <c r="J16032" s="1" t="s">
        <v>4103</v>
      </c>
      <c r="K16032" s="1"/>
    </row>
    <row r="16033" spans="1:11" hidden="1">
      <c r="A16033" s="1" t="s">
        <v>4084</v>
      </c>
      <c r="B16033" s="1" t="s">
        <v>4099</v>
      </c>
      <c r="C16033" s="48" t="str">
        <f t="shared" si="500"/>
        <v>נט קרית ביאליק</v>
      </c>
      <c r="D16033" s="1" t="s">
        <v>4098</v>
      </c>
      <c r="E16033" s="1"/>
      <c r="F16033" s="2">
        <v>5</v>
      </c>
      <c r="G16033" s="2">
        <f>INDEX(תוצאות_בחירות,MATCH(C16033,siot!$F$3:$F$1887,0),27)</f>
        <v>3</v>
      </c>
      <c r="H16033" s="2" t="b">
        <f t="shared" si="501"/>
        <v>0</v>
      </c>
      <c r="I16033" s="1" t="s">
        <v>2</v>
      </c>
      <c r="J16033" s="1" t="s">
        <v>4102</v>
      </c>
      <c r="K16033" s="1"/>
    </row>
    <row r="16034" spans="1:11" hidden="1">
      <c r="A16034" s="1" t="s">
        <v>4084</v>
      </c>
      <c r="B16034" s="1" t="s">
        <v>4099</v>
      </c>
      <c r="C16034" s="48" t="str">
        <f t="shared" si="500"/>
        <v>נט קרית ביאליק</v>
      </c>
      <c r="D16034" s="1" t="s">
        <v>4098</v>
      </c>
      <c r="E16034" s="1"/>
      <c r="F16034" s="2">
        <v>6</v>
      </c>
      <c r="G16034" s="2">
        <f>INDEX(תוצאות_בחירות,MATCH(C16034,siot!$F$3:$F$1887,0),27)</f>
        <v>3</v>
      </c>
      <c r="H16034" s="2" t="b">
        <f t="shared" si="501"/>
        <v>0</v>
      </c>
      <c r="I16034" s="1" t="s">
        <v>2</v>
      </c>
      <c r="J16034" s="1" t="s">
        <v>4101</v>
      </c>
      <c r="K16034" s="1"/>
    </row>
    <row r="16035" spans="1:11" hidden="1">
      <c r="A16035" s="1" t="s">
        <v>4084</v>
      </c>
      <c r="B16035" s="1" t="s">
        <v>4099</v>
      </c>
      <c r="C16035" s="48" t="str">
        <f t="shared" si="500"/>
        <v>נט קרית ביאליק</v>
      </c>
      <c r="D16035" s="1" t="s">
        <v>4098</v>
      </c>
      <c r="E16035" s="1"/>
      <c r="F16035" s="2">
        <v>7</v>
      </c>
      <c r="G16035" s="2">
        <f>INDEX(תוצאות_בחירות,MATCH(C16035,siot!$F$3:$F$1887,0),27)</f>
        <v>3</v>
      </c>
      <c r="H16035" s="2" t="b">
        <f t="shared" si="501"/>
        <v>0</v>
      </c>
      <c r="I16035" s="1" t="s">
        <v>2</v>
      </c>
      <c r="J16035" s="1" t="s">
        <v>4100</v>
      </c>
      <c r="K16035" s="1"/>
    </row>
    <row r="16036" spans="1:11" hidden="1">
      <c r="A16036" s="1" t="s">
        <v>4084</v>
      </c>
      <c r="B16036" s="1" t="s">
        <v>4099</v>
      </c>
      <c r="C16036" s="48" t="str">
        <f t="shared" si="500"/>
        <v>נט קרית ביאליק</v>
      </c>
      <c r="D16036" s="1" t="s">
        <v>4098</v>
      </c>
      <c r="E16036" s="1"/>
      <c r="F16036" s="2">
        <v>8</v>
      </c>
      <c r="G16036" s="2">
        <f>INDEX(תוצאות_בחירות,MATCH(C16036,siot!$F$3:$F$1887,0),27)</f>
        <v>3</v>
      </c>
      <c r="H16036" s="2" t="b">
        <f t="shared" si="501"/>
        <v>0</v>
      </c>
      <c r="I16036" s="1" t="s">
        <v>2</v>
      </c>
      <c r="J16036" s="1" t="s">
        <v>4097</v>
      </c>
      <c r="K16036" s="1"/>
    </row>
    <row r="16037" spans="1:11" hidden="1">
      <c r="A16037" s="1" t="s">
        <v>4084</v>
      </c>
      <c r="B16037" s="1" t="s">
        <v>295</v>
      </c>
      <c r="C16037" s="48" t="str">
        <f t="shared" si="500"/>
        <v>צ קרית ביאליק</v>
      </c>
      <c r="D16037" s="1" t="s">
        <v>4083</v>
      </c>
      <c r="E16037" s="1" t="s">
        <v>18</v>
      </c>
      <c r="F16037" s="2" t="s">
        <v>19548</v>
      </c>
      <c r="G16037" s="2">
        <f>INDEX(תוצאות_בחירות,MATCH(C16037,siot!$F$3:$F$1887,0),27)</f>
        <v>2</v>
      </c>
      <c r="H16037" s="2" t="b">
        <f t="shared" si="501"/>
        <v>0</v>
      </c>
      <c r="I16037" s="1"/>
      <c r="J16037" s="1"/>
      <c r="K16037" s="1"/>
    </row>
    <row r="16038" spans="1:11">
      <c r="A16038" s="1" t="s">
        <v>4084</v>
      </c>
      <c r="B16038" s="1" t="s">
        <v>295</v>
      </c>
      <c r="C16038" s="48" t="str">
        <f t="shared" si="500"/>
        <v>צ קרית ביאליק</v>
      </c>
      <c r="D16038" s="1" t="s">
        <v>4083</v>
      </c>
      <c r="E16038" s="1" t="s">
        <v>17</v>
      </c>
      <c r="F16038" s="2">
        <v>1</v>
      </c>
      <c r="G16038" s="2">
        <f>INDEX(תוצאות_בחירות,MATCH(C16038,siot!$F$3:$F$1887,0),27)</f>
        <v>2</v>
      </c>
      <c r="H16038" s="2" t="b">
        <f t="shared" si="501"/>
        <v>1</v>
      </c>
      <c r="I16038" s="1" t="s">
        <v>2</v>
      </c>
      <c r="J16038" s="1" t="s">
        <v>4096</v>
      </c>
      <c r="K16038" s="1">
        <v>1</v>
      </c>
    </row>
    <row r="16039" spans="1:11">
      <c r="A16039" s="1" t="s">
        <v>4084</v>
      </c>
      <c r="B16039" s="1" t="s">
        <v>295</v>
      </c>
      <c r="C16039" s="48" t="str">
        <f t="shared" si="500"/>
        <v>צ קרית ביאליק</v>
      </c>
      <c r="D16039" s="1" t="s">
        <v>4083</v>
      </c>
      <c r="E16039" s="1"/>
      <c r="F16039" s="2">
        <v>2</v>
      </c>
      <c r="G16039" s="2">
        <f>INDEX(תוצאות_בחירות,MATCH(C16039,siot!$F$3:$F$1887,0),27)</f>
        <v>2</v>
      </c>
      <c r="H16039" s="2" t="b">
        <f t="shared" si="501"/>
        <v>1</v>
      </c>
      <c r="I16039" s="1" t="s">
        <v>2</v>
      </c>
      <c r="J16039" s="1" t="s">
        <v>4095</v>
      </c>
      <c r="K16039" s="1">
        <v>1</v>
      </c>
    </row>
    <row r="16040" spans="1:11" hidden="1">
      <c r="A16040" s="1" t="s">
        <v>4084</v>
      </c>
      <c r="B16040" s="1" t="s">
        <v>295</v>
      </c>
      <c r="C16040" s="48" t="str">
        <f t="shared" si="500"/>
        <v>צ קרית ביאליק</v>
      </c>
      <c r="D16040" s="1" t="s">
        <v>4083</v>
      </c>
      <c r="E16040" s="1"/>
      <c r="F16040" s="2">
        <v>3</v>
      </c>
      <c r="G16040" s="2">
        <f>INDEX(תוצאות_בחירות,MATCH(C16040,siot!$F$3:$F$1887,0),27)</f>
        <v>2</v>
      </c>
      <c r="H16040" s="2" t="b">
        <f t="shared" si="501"/>
        <v>0</v>
      </c>
      <c r="I16040" s="1" t="s">
        <v>2</v>
      </c>
      <c r="J16040" s="1" t="s">
        <v>4094</v>
      </c>
      <c r="K16040" s="1"/>
    </row>
    <row r="16041" spans="1:11" hidden="1">
      <c r="A16041" s="1" t="s">
        <v>4084</v>
      </c>
      <c r="B16041" s="1" t="s">
        <v>295</v>
      </c>
      <c r="C16041" s="48" t="str">
        <f t="shared" si="500"/>
        <v>צ קרית ביאליק</v>
      </c>
      <c r="D16041" s="1" t="s">
        <v>4083</v>
      </c>
      <c r="E16041" s="1"/>
      <c r="F16041" s="2">
        <v>4</v>
      </c>
      <c r="G16041" s="2">
        <f>INDEX(תוצאות_בחירות,MATCH(C16041,siot!$F$3:$F$1887,0),27)</f>
        <v>2</v>
      </c>
      <c r="H16041" s="2" t="b">
        <f t="shared" si="501"/>
        <v>0</v>
      </c>
      <c r="I16041" s="1" t="s">
        <v>2</v>
      </c>
      <c r="J16041" s="1" t="s">
        <v>4093</v>
      </c>
      <c r="K16041" s="1"/>
    </row>
    <row r="16042" spans="1:11" hidden="1">
      <c r="A16042" s="1" t="s">
        <v>4084</v>
      </c>
      <c r="B16042" s="1" t="s">
        <v>295</v>
      </c>
      <c r="C16042" s="48" t="str">
        <f t="shared" si="500"/>
        <v>צ קרית ביאליק</v>
      </c>
      <c r="D16042" s="1" t="s">
        <v>4083</v>
      </c>
      <c r="E16042" s="1"/>
      <c r="F16042" s="2">
        <v>5</v>
      </c>
      <c r="G16042" s="2">
        <f>INDEX(תוצאות_בחירות,MATCH(C16042,siot!$F$3:$F$1887,0),27)</f>
        <v>2</v>
      </c>
      <c r="H16042" s="2" t="b">
        <f t="shared" si="501"/>
        <v>0</v>
      </c>
      <c r="I16042" s="1" t="s">
        <v>2</v>
      </c>
      <c r="J16042" s="1" t="s">
        <v>4092</v>
      </c>
      <c r="K16042" s="1"/>
    </row>
    <row r="16043" spans="1:11" hidden="1">
      <c r="A16043" s="1" t="s">
        <v>4084</v>
      </c>
      <c r="B16043" s="1" t="s">
        <v>295</v>
      </c>
      <c r="C16043" s="48" t="str">
        <f t="shared" si="500"/>
        <v>צ קרית ביאליק</v>
      </c>
      <c r="D16043" s="1" t="s">
        <v>4083</v>
      </c>
      <c r="E16043" s="1"/>
      <c r="F16043" s="2">
        <v>6</v>
      </c>
      <c r="G16043" s="2">
        <f>INDEX(תוצאות_בחירות,MATCH(C16043,siot!$F$3:$F$1887,0),27)</f>
        <v>2</v>
      </c>
      <c r="H16043" s="2" t="b">
        <f t="shared" si="501"/>
        <v>0</v>
      </c>
      <c r="I16043" s="1" t="s">
        <v>2</v>
      </c>
      <c r="J16043" s="1" t="s">
        <v>4091</v>
      </c>
      <c r="K16043" s="1"/>
    </row>
    <row r="16044" spans="1:11" hidden="1">
      <c r="A16044" s="1" t="s">
        <v>4084</v>
      </c>
      <c r="B16044" s="1" t="s">
        <v>295</v>
      </c>
      <c r="C16044" s="48" t="str">
        <f t="shared" si="500"/>
        <v>צ קרית ביאליק</v>
      </c>
      <c r="D16044" s="1" t="s">
        <v>4083</v>
      </c>
      <c r="E16044" s="1"/>
      <c r="F16044" s="2">
        <v>7</v>
      </c>
      <c r="G16044" s="2">
        <f>INDEX(תוצאות_בחירות,MATCH(C16044,siot!$F$3:$F$1887,0),27)</f>
        <v>2</v>
      </c>
      <c r="H16044" s="2" t="b">
        <f t="shared" si="501"/>
        <v>0</v>
      </c>
      <c r="I16044" s="1" t="s">
        <v>2</v>
      </c>
      <c r="J16044" s="1" t="s">
        <v>4090</v>
      </c>
      <c r="K16044" s="1"/>
    </row>
    <row r="16045" spans="1:11" hidden="1">
      <c r="A16045" s="1" t="s">
        <v>4084</v>
      </c>
      <c r="B16045" s="1" t="s">
        <v>295</v>
      </c>
      <c r="C16045" s="48" t="str">
        <f t="shared" si="500"/>
        <v>צ קרית ביאליק</v>
      </c>
      <c r="D16045" s="1" t="s">
        <v>4083</v>
      </c>
      <c r="E16045" s="1"/>
      <c r="F16045" s="2">
        <v>8</v>
      </c>
      <c r="G16045" s="2">
        <f>INDEX(תוצאות_בחירות,MATCH(C16045,siot!$F$3:$F$1887,0),27)</f>
        <v>2</v>
      </c>
      <c r="H16045" s="2" t="b">
        <f t="shared" si="501"/>
        <v>0</v>
      </c>
      <c r="I16045" s="1" t="s">
        <v>2</v>
      </c>
      <c r="J16045" s="1" t="s">
        <v>4089</v>
      </c>
      <c r="K16045" s="1"/>
    </row>
    <row r="16046" spans="1:11" hidden="1">
      <c r="A16046" s="1" t="s">
        <v>4084</v>
      </c>
      <c r="B16046" s="1" t="s">
        <v>295</v>
      </c>
      <c r="C16046" s="48" t="str">
        <f t="shared" si="500"/>
        <v>צ קרית ביאליק</v>
      </c>
      <c r="D16046" s="1" t="s">
        <v>4083</v>
      </c>
      <c r="E16046" s="1"/>
      <c r="F16046" s="2">
        <v>9</v>
      </c>
      <c r="G16046" s="2">
        <f>INDEX(תוצאות_בחירות,MATCH(C16046,siot!$F$3:$F$1887,0),27)</f>
        <v>2</v>
      </c>
      <c r="H16046" s="2" t="b">
        <f t="shared" si="501"/>
        <v>0</v>
      </c>
      <c r="I16046" s="1" t="s">
        <v>2</v>
      </c>
      <c r="J16046" s="1" t="s">
        <v>4088</v>
      </c>
      <c r="K16046" s="1"/>
    </row>
    <row r="16047" spans="1:11" hidden="1">
      <c r="A16047" s="1" t="s">
        <v>4084</v>
      </c>
      <c r="B16047" s="1" t="s">
        <v>295</v>
      </c>
      <c r="C16047" s="48" t="str">
        <f t="shared" si="500"/>
        <v>צ קרית ביאליק</v>
      </c>
      <c r="D16047" s="1" t="s">
        <v>4083</v>
      </c>
      <c r="E16047" s="1"/>
      <c r="F16047" s="2">
        <v>10</v>
      </c>
      <c r="G16047" s="2">
        <f>INDEX(תוצאות_בחירות,MATCH(C16047,siot!$F$3:$F$1887,0),27)</f>
        <v>2</v>
      </c>
      <c r="H16047" s="2" t="b">
        <f t="shared" si="501"/>
        <v>0</v>
      </c>
      <c r="I16047" s="1" t="s">
        <v>2</v>
      </c>
      <c r="J16047" s="1" t="s">
        <v>4087</v>
      </c>
      <c r="K16047" s="1"/>
    </row>
    <row r="16048" spans="1:11" hidden="1">
      <c r="A16048" s="1" t="s">
        <v>4084</v>
      </c>
      <c r="B16048" s="1" t="s">
        <v>295</v>
      </c>
      <c r="C16048" s="48" t="str">
        <f t="shared" si="500"/>
        <v>צ קרית ביאליק</v>
      </c>
      <c r="D16048" s="1" t="s">
        <v>4083</v>
      </c>
      <c r="E16048" s="1"/>
      <c r="F16048" s="2">
        <v>11</v>
      </c>
      <c r="G16048" s="2">
        <f>INDEX(תוצאות_בחירות,MATCH(C16048,siot!$F$3:$F$1887,0),27)</f>
        <v>2</v>
      </c>
      <c r="H16048" s="2" t="b">
        <f t="shared" si="501"/>
        <v>0</v>
      </c>
      <c r="I16048" s="1" t="s">
        <v>2</v>
      </c>
      <c r="J16048" s="1" t="s">
        <v>4086</v>
      </c>
      <c r="K16048" s="1"/>
    </row>
    <row r="16049" spans="1:11" hidden="1">
      <c r="A16049" s="1" t="s">
        <v>4084</v>
      </c>
      <c r="B16049" s="1" t="s">
        <v>295</v>
      </c>
      <c r="C16049" s="48" t="str">
        <f t="shared" si="500"/>
        <v>צ קרית ביאליק</v>
      </c>
      <c r="D16049" s="1" t="s">
        <v>4083</v>
      </c>
      <c r="E16049" s="1"/>
      <c r="F16049" s="2">
        <v>12</v>
      </c>
      <c r="G16049" s="2">
        <f>INDEX(תוצאות_בחירות,MATCH(C16049,siot!$F$3:$F$1887,0),27)</f>
        <v>2</v>
      </c>
      <c r="H16049" s="2" t="b">
        <f t="shared" si="501"/>
        <v>0</v>
      </c>
      <c r="I16049" s="1" t="s">
        <v>2</v>
      </c>
      <c r="J16049" s="1" t="s">
        <v>4085</v>
      </c>
      <c r="K16049" s="1"/>
    </row>
    <row r="16050" spans="1:11" hidden="1">
      <c r="A16050" s="1" t="s">
        <v>4084</v>
      </c>
      <c r="B16050" s="1" t="s">
        <v>295</v>
      </c>
      <c r="C16050" s="48" t="str">
        <f t="shared" si="500"/>
        <v>צ קרית ביאליק</v>
      </c>
      <c r="D16050" s="1" t="s">
        <v>4083</v>
      </c>
      <c r="E16050" s="1"/>
      <c r="F16050" s="2">
        <v>13</v>
      </c>
      <c r="G16050" s="2">
        <f>INDEX(תוצאות_בחירות,MATCH(C16050,siot!$F$3:$F$1887,0),27)</f>
        <v>2</v>
      </c>
      <c r="H16050" s="2" t="b">
        <f t="shared" si="501"/>
        <v>0</v>
      </c>
      <c r="I16050" s="1" t="s">
        <v>2</v>
      </c>
      <c r="J16050" s="1" t="s">
        <v>4082</v>
      </c>
      <c r="K16050" s="1"/>
    </row>
    <row r="16051" spans="1:11" hidden="1">
      <c r="A16051" s="1" t="s">
        <v>3917</v>
      </c>
      <c r="B16051" s="1" t="s">
        <v>3378</v>
      </c>
      <c r="C16051" s="48" t="str">
        <f t="shared" si="500"/>
        <v>אב קרית גת</v>
      </c>
      <c r="D16051" s="1" t="s">
        <v>4070</v>
      </c>
      <c r="E16051" s="1" t="s">
        <v>18</v>
      </c>
      <c r="F16051" s="2" t="s">
        <v>19548</v>
      </c>
      <c r="G16051" s="2">
        <f>INDEX(תוצאות_בחירות,MATCH(C16051,siot!$F$3:$F$1887,0),27)</f>
        <v>2</v>
      </c>
      <c r="H16051" s="2" t="b">
        <f t="shared" si="501"/>
        <v>0</v>
      </c>
      <c r="I16051" s="1"/>
      <c r="J16051" s="1"/>
      <c r="K16051" s="1"/>
    </row>
    <row r="16052" spans="1:11">
      <c r="A16052" s="1" t="s">
        <v>3917</v>
      </c>
      <c r="B16052" s="1" t="s">
        <v>3378</v>
      </c>
      <c r="C16052" s="48" t="str">
        <f t="shared" si="500"/>
        <v>אב קרית גת</v>
      </c>
      <c r="D16052" s="1" t="s">
        <v>4070</v>
      </c>
      <c r="E16052" s="1" t="s">
        <v>17</v>
      </c>
      <c r="F16052" s="2">
        <v>1</v>
      </c>
      <c r="G16052" s="2">
        <f>INDEX(תוצאות_בחירות,MATCH(C16052,siot!$F$3:$F$1887,0),27)</f>
        <v>2</v>
      </c>
      <c r="H16052" s="2" t="b">
        <f t="shared" si="501"/>
        <v>1</v>
      </c>
      <c r="I16052" s="1" t="s">
        <v>2</v>
      </c>
      <c r="J16052" s="1" t="s">
        <v>4081</v>
      </c>
      <c r="K16052" s="1"/>
    </row>
    <row r="16053" spans="1:11">
      <c r="A16053" s="1" t="s">
        <v>3917</v>
      </c>
      <c r="B16053" s="1" t="s">
        <v>3378</v>
      </c>
      <c r="C16053" s="48" t="str">
        <f t="shared" si="500"/>
        <v>אב קרית גת</v>
      </c>
      <c r="D16053" s="1" t="s">
        <v>4070</v>
      </c>
      <c r="E16053" s="1"/>
      <c r="F16053" s="2">
        <v>2</v>
      </c>
      <c r="G16053" s="2">
        <f>INDEX(תוצאות_בחירות,MATCH(C16053,siot!$F$3:$F$1887,0),27)</f>
        <v>2</v>
      </c>
      <c r="H16053" s="2" t="b">
        <f t="shared" si="501"/>
        <v>1</v>
      </c>
      <c r="I16053" s="1" t="s">
        <v>2</v>
      </c>
      <c r="J16053" s="1" t="s">
        <v>4080</v>
      </c>
      <c r="K16053" s="1"/>
    </row>
    <row r="16054" spans="1:11" hidden="1">
      <c r="A16054" s="1" t="s">
        <v>3917</v>
      </c>
      <c r="B16054" s="1" t="s">
        <v>3378</v>
      </c>
      <c r="C16054" s="48" t="str">
        <f t="shared" si="500"/>
        <v>אב קרית גת</v>
      </c>
      <c r="D16054" s="1" t="s">
        <v>4070</v>
      </c>
      <c r="E16054" s="1"/>
      <c r="F16054" s="2">
        <v>3</v>
      </c>
      <c r="G16054" s="2">
        <f>INDEX(תוצאות_בחירות,MATCH(C16054,siot!$F$3:$F$1887,0),27)</f>
        <v>2</v>
      </c>
      <c r="H16054" s="2" t="b">
        <f t="shared" si="501"/>
        <v>0</v>
      </c>
      <c r="I16054" s="1" t="s">
        <v>2</v>
      </c>
      <c r="J16054" s="1" t="s">
        <v>4079</v>
      </c>
      <c r="K16054" s="1"/>
    </row>
    <row r="16055" spans="1:11" hidden="1">
      <c r="A16055" s="1" t="s">
        <v>3917</v>
      </c>
      <c r="B16055" s="1" t="s">
        <v>3378</v>
      </c>
      <c r="C16055" s="48" t="str">
        <f t="shared" si="500"/>
        <v>אב קרית גת</v>
      </c>
      <c r="D16055" s="1" t="s">
        <v>4070</v>
      </c>
      <c r="E16055" s="1"/>
      <c r="F16055" s="2">
        <v>4</v>
      </c>
      <c r="G16055" s="2">
        <f>INDEX(תוצאות_בחירות,MATCH(C16055,siot!$F$3:$F$1887,0),27)</f>
        <v>2</v>
      </c>
      <c r="H16055" s="2" t="b">
        <f t="shared" si="501"/>
        <v>0</v>
      </c>
      <c r="I16055" s="1" t="s">
        <v>2</v>
      </c>
      <c r="J16055" s="1" t="s">
        <v>4078</v>
      </c>
      <c r="K16055" s="1"/>
    </row>
    <row r="16056" spans="1:11" hidden="1">
      <c r="A16056" s="1" t="s">
        <v>3917</v>
      </c>
      <c r="B16056" s="1" t="s">
        <v>3378</v>
      </c>
      <c r="C16056" s="48" t="str">
        <f t="shared" si="500"/>
        <v>אב קרית גת</v>
      </c>
      <c r="D16056" s="1" t="s">
        <v>4070</v>
      </c>
      <c r="E16056" s="1"/>
      <c r="F16056" s="2">
        <v>5</v>
      </c>
      <c r="G16056" s="2">
        <f>INDEX(תוצאות_בחירות,MATCH(C16056,siot!$F$3:$F$1887,0),27)</f>
        <v>2</v>
      </c>
      <c r="H16056" s="2" t="b">
        <f t="shared" si="501"/>
        <v>0</v>
      </c>
      <c r="I16056" s="1" t="s">
        <v>2</v>
      </c>
      <c r="J16056" s="1" t="s">
        <v>4077</v>
      </c>
      <c r="K16056" s="1"/>
    </row>
    <row r="16057" spans="1:11" hidden="1">
      <c r="A16057" s="1" t="s">
        <v>3917</v>
      </c>
      <c r="B16057" s="1" t="s">
        <v>3378</v>
      </c>
      <c r="C16057" s="48" t="str">
        <f t="shared" si="500"/>
        <v>אב קרית גת</v>
      </c>
      <c r="D16057" s="1" t="s">
        <v>4070</v>
      </c>
      <c r="E16057" s="1"/>
      <c r="F16057" s="2">
        <v>6</v>
      </c>
      <c r="G16057" s="2">
        <f>INDEX(תוצאות_בחירות,MATCH(C16057,siot!$F$3:$F$1887,0),27)</f>
        <v>2</v>
      </c>
      <c r="H16057" s="2" t="b">
        <f t="shared" si="501"/>
        <v>0</v>
      </c>
      <c r="I16057" s="1" t="s">
        <v>2</v>
      </c>
      <c r="J16057" s="1" t="s">
        <v>4076</v>
      </c>
      <c r="K16057" s="1"/>
    </row>
    <row r="16058" spans="1:11" hidden="1">
      <c r="A16058" s="1" t="s">
        <v>3917</v>
      </c>
      <c r="B16058" s="1" t="s">
        <v>3378</v>
      </c>
      <c r="C16058" s="48" t="str">
        <f t="shared" si="500"/>
        <v>אב קרית גת</v>
      </c>
      <c r="D16058" s="1" t="s">
        <v>4070</v>
      </c>
      <c r="E16058" s="1"/>
      <c r="F16058" s="2">
        <v>7</v>
      </c>
      <c r="G16058" s="2">
        <f>INDEX(תוצאות_בחירות,MATCH(C16058,siot!$F$3:$F$1887,0),27)</f>
        <v>2</v>
      </c>
      <c r="H16058" s="2" t="b">
        <f t="shared" si="501"/>
        <v>0</v>
      </c>
      <c r="I16058" s="1" t="s">
        <v>2</v>
      </c>
      <c r="J16058" s="1" t="s">
        <v>4075</v>
      </c>
      <c r="K16058" s="1"/>
    </row>
    <row r="16059" spans="1:11" hidden="1">
      <c r="A16059" s="1" t="s">
        <v>3917</v>
      </c>
      <c r="B16059" s="1" t="s">
        <v>3378</v>
      </c>
      <c r="C16059" s="48" t="str">
        <f t="shared" si="500"/>
        <v>אב קרית גת</v>
      </c>
      <c r="D16059" s="1" t="s">
        <v>4070</v>
      </c>
      <c r="E16059" s="1"/>
      <c r="F16059" s="2">
        <v>8</v>
      </c>
      <c r="G16059" s="2">
        <f>INDEX(תוצאות_בחירות,MATCH(C16059,siot!$F$3:$F$1887,0),27)</f>
        <v>2</v>
      </c>
      <c r="H16059" s="2" t="b">
        <f t="shared" si="501"/>
        <v>0</v>
      </c>
      <c r="I16059" s="1" t="s">
        <v>2</v>
      </c>
      <c r="J16059" s="1" t="s">
        <v>4074</v>
      </c>
      <c r="K16059" s="1"/>
    </row>
    <row r="16060" spans="1:11" hidden="1">
      <c r="A16060" s="1" t="s">
        <v>3917</v>
      </c>
      <c r="B16060" s="1" t="s">
        <v>3378</v>
      </c>
      <c r="C16060" s="48" t="str">
        <f t="shared" si="500"/>
        <v>אב קרית גת</v>
      </c>
      <c r="D16060" s="1" t="s">
        <v>4070</v>
      </c>
      <c r="E16060" s="1"/>
      <c r="F16060" s="2">
        <v>9</v>
      </c>
      <c r="G16060" s="2">
        <f>INDEX(תוצאות_בחירות,MATCH(C16060,siot!$F$3:$F$1887,0),27)</f>
        <v>2</v>
      </c>
      <c r="H16060" s="2" t="b">
        <f t="shared" si="501"/>
        <v>0</v>
      </c>
      <c r="I16060" s="1" t="s">
        <v>2</v>
      </c>
      <c r="J16060" s="1" t="s">
        <v>4073</v>
      </c>
      <c r="K16060" s="1"/>
    </row>
    <row r="16061" spans="1:11" hidden="1">
      <c r="A16061" s="1" t="s">
        <v>3917</v>
      </c>
      <c r="B16061" s="1" t="s">
        <v>3378</v>
      </c>
      <c r="C16061" s="48" t="str">
        <f t="shared" si="500"/>
        <v>אב קרית גת</v>
      </c>
      <c r="D16061" s="1" t="s">
        <v>4070</v>
      </c>
      <c r="E16061" s="1"/>
      <c r="F16061" s="2">
        <v>10</v>
      </c>
      <c r="G16061" s="2">
        <f>INDEX(תוצאות_בחירות,MATCH(C16061,siot!$F$3:$F$1887,0),27)</f>
        <v>2</v>
      </c>
      <c r="H16061" s="2" t="b">
        <f t="shared" si="501"/>
        <v>0</v>
      </c>
      <c r="I16061" s="1" t="s">
        <v>2</v>
      </c>
      <c r="J16061" s="1" t="s">
        <v>4072</v>
      </c>
      <c r="K16061" s="1"/>
    </row>
    <row r="16062" spans="1:11" hidden="1">
      <c r="A16062" s="1" t="s">
        <v>3917</v>
      </c>
      <c r="B16062" s="1" t="s">
        <v>3378</v>
      </c>
      <c r="C16062" s="48" t="str">
        <f t="shared" si="500"/>
        <v>אב קרית גת</v>
      </c>
      <c r="D16062" s="1" t="s">
        <v>4070</v>
      </c>
      <c r="E16062" s="1"/>
      <c r="F16062" s="2">
        <v>11</v>
      </c>
      <c r="G16062" s="2">
        <f>INDEX(תוצאות_בחירות,MATCH(C16062,siot!$F$3:$F$1887,0),27)</f>
        <v>2</v>
      </c>
      <c r="H16062" s="2" t="b">
        <f t="shared" si="501"/>
        <v>0</v>
      </c>
      <c r="I16062" s="1" t="s">
        <v>2</v>
      </c>
      <c r="J16062" s="1" t="s">
        <v>4071</v>
      </c>
      <c r="K16062" s="1"/>
    </row>
    <row r="16063" spans="1:11" hidden="1">
      <c r="A16063" s="1" t="s">
        <v>3917</v>
      </c>
      <c r="B16063" s="1" t="s">
        <v>3378</v>
      </c>
      <c r="C16063" s="48" t="str">
        <f t="shared" si="500"/>
        <v>אב קרית גת</v>
      </c>
      <c r="D16063" s="1" t="s">
        <v>4070</v>
      </c>
      <c r="E16063" s="1"/>
      <c r="F16063" s="2">
        <v>12</v>
      </c>
      <c r="G16063" s="2">
        <f>INDEX(תוצאות_בחירות,MATCH(C16063,siot!$F$3:$F$1887,0),27)</f>
        <v>2</v>
      </c>
      <c r="H16063" s="2" t="b">
        <f t="shared" si="501"/>
        <v>0</v>
      </c>
      <c r="I16063" s="1" t="s">
        <v>2</v>
      </c>
      <c r="J16063" s="1" t="s">
        <v>4069</v>
      </c>
      <c r="K16063" s="1"/>
    </row>
    <row r="16064" spans="1:11" hidden="1">
      <c r="A16064" s="1" t="s">
        <v>3917</v>
      </c>
      <c r="B16064" s="1" t="s">
        <v>60</v>
      </c>
      <c r="C16064" s="48" t="str">
        <f t="shared" si="500"/>
        <v>ד קרית גת</v>
      </c>
      <c r="D16064" s="1" t="s">
        <v>4056</v>
      </c>
      <c r="E16064" s="1" t="s">
        <v>3</v>
      </c>
      <c r="F16064" s="2" t="s">
        <v>19548</v>
      </c>
      <c r="G16064" s="2">
        <f>INDEX(תוצאות_בחירות,MATCH(C16064,siot!$F$3:$F$1887,0),27)</f>
        <v>0</v>
      </c>
      <c r="H16064" s="2" t="b">
        <f t="shared" si="501"/>
        <v>0</v>
      </c>
      <c r="I16064" s="1"/>
      <c r="J16064" s="1"/>
      <c r="K16064" s="1"/>
    </row>
    <row r="16065" spans="1:11" hidden="1">
      <c r="A16065" s="1" t="s">
        <v>3917</v>
      </c>
      <c r="B16065" s="1" t="s">
        <v>60</v>
      </c>
      <c r="C16065" s="48" t="str">
        <f t="shared" si="500"/>
        <v>ד קרית גת</v>
      </c>
      <c r="D16065" s="1" t="s">
        <v>4056</v>
      </c>
      <c r="E16065" s="1"/>
      <c r="F16065" s="2">
        <v>1</v>
      </c>
      <c r="G16065" s="2">
        <f>INDEX(תוצאות_בחירות,MATCH(C16065,siot!$F$3:$F$1887,0),27)</f>
        <v>0</v>
      </c>
      <c r="H16065" s="2" t="b">
        <f t="shared" si="501"/>
        <v>0</v>
      </c>
      <c r="I16065" s="1" t="s">
        <v>2</v>
      </c>
      <c r="J16065" s="1" t="s">
        <v>4068</v>
      </c>
      <c r="K16065" s="1"/>
    </row>
    <row r="16066" spans="1:11" hidden="1">
      <c r="A16066" s="1" t="s">
        <v>3917</v>
      </c>
      <c r="B16066" s="1" t="s">
        <v>60</v>
      </c>
      <c r="C16066" s="48" t="str">
        <f t="shared" si="500"/>
        <v>ד קרית גת</v>
      </c>
      <c r="D16066" s="1" t="s">
        <v>4056</v>
      </c>
      <c r="E16066" s="1"/>
      <c r="F16066" s="2">
        <v>2</v>
      </c>
      <c r="G16066" s="2">
        <f>INDEX(תוצאות_בחירות,MATCH(C16066,siot!$F$3:$F$1887,0),27)</f>
        <v>0</v>
      </c>
      <c r="H16066" s="2" t="b">
        <f t="shared" si="501"/>
        <v>0</v>
      </c>
      <c r="I16066" s="1" t="s">
        <v>2</v>
      </c>
      <c r="J16066" s="1" t="s">
        <v>4067</v>
      </c>
      <c r="K16066" s="1"/>
    </row>
    <row r="16067" spans="1:11" hidden="1">
      <c r="A16067" s="1" t="s">
        <v>3917</v>
      </c>
      <c r="B16067" s="1" t="s">
        <v>60</v>
      </c>
      <c r="C16067" s="48" t="str">
        <f t="shared" si="500"/>
        <v>ד קרית גת</v>
      </c>
      <c r="D16067" s="1" t="s">
        <v>4056</v>
      </c>
      <c r="E16067" s="1"/>
      <c r="F16067" s="2">
        <v>3</v>
      </c>
      <c r="G16067" s="2">
        <f>INDEX(תוצאות_בחירות,MATCH(C16067,siot!$F$3:$F$1887,0),27)</f>
        <v>0</v>
      </c>
      <c r="H16067" s="2" t="b">
        <f t="shared" si="501"/>
        <v>0</v>
      </c>
      <c r="I16067" s="1" t="s">
        <v>2</v>
      </c>
      <c r="J16067" s="1" t="s">
        <v>4066</v>
      </c>
      <c r="K16067" s="1"/>
    </row>
    <row r="16068" spans="1:11" hidden="1">
      <c r="A16068" s="1" t="s">
        <v>3917</v>
      </c>
      <c r="B16068" s="1" t="s">
        <v>60</v>
      </c>
      <c r="C16068" s="48" t="str">
        <f t="shared" ref="C16068:C16131" si="502">B16068&amp;" "&amp;A16068</f>
        <v>ד קרית גת</v>
      </c>
      <c r="D16068" s="1" t="s">
        <v>4056</v>
      </c>
      <c r="E16068" s="1"/>
      <c r="F16068" s="2">
        <v>4</v>
      </c>
      <c r="G16068" s="2">
        <f>INDEX(תוצאות_בחירות,MATCH(C16068,siot!$F$3:$F$1887,0),27)</f>
        <v>0</v>
      </c>
      <c r="H16068" s="2" t="b">
        <f t="shared" ref="H16068:H16131" si="503">IF(OR(F16068&lt;G16068,G16068=F16068),TRUE,FALSE)</f>
        <v>0</v>
      </c>
      <c r="I16068" s="1" t="s">
        <v>2</v>
      </c>
      <c r="J16068" s="1" t="s">
        <v>4065</v>
      </c>
      <c r="K16068" s="1"/>
    </row>
    <row r="16069" spans="1:11" hidden="1">
      <c r="A16069" s="1" t="s">
        <v>3917</v>
      </c>
      <c r="B16069" s="1" t="s">
        <v>60</v>
      </c>
      <c r="C16069" s="48" t="str">
        <f t="shared" si="502"/>
        <v>ד קרית גת</v>
      </c>
      <c r="D16069" s="1" t="s">
        <v>4056</v>
      </c>
      <c r="E16069" s="1"/>
      <c r="F16069" s="2">
        <v>5</v>
      </c>
      <c r="G16069" s="2">
        <f>INDEX(תוצאות_בחירות,MATCH(C16069,siot!$F$3:$F$1887,0),27)</f>
        <v>0</v>
      </c>
      <c r="H16069" s="2" t="b">
        <f t="shared" si="503"/>
        <v>0</v>
      </c>
      <c r="I16069" s="1" t="s">
        <v>2</v>
      </c>
      <c r="J16069" s="1" t="s">
        <v>4064</v>
      </c>
      <c r="K16069" s="1"/>
    </row>
    <row r="16070" spans="1:11" hidden="1">
      <c r="A16070" s="1" t="s">
        <v>3917</v>
      </c>
      <c r="B16070" s="1" t="s">
        <v>60</v>
      </c>
      <c r="C16070" s="48" t="str">
        <f t="shared" si="502"/>
        <v>ד קרית גת</v>
      </c>
      <c r="D16070" s="1" t="s">
        <v>4056</v>
      </c>
      <c r="E16070" s="1"/>
      <c r="F16070" s="2">
        <v>6</v>
      </c>
      <c r="G16070" s="2">
        <f>INDEX(תוצאות_בחירות,MATCH(C16070,siot!$F$3:$F$1887,0),27)</f>
        <v>0</v>
      </c>
      <c r="H16070" s="2" t="b">
        <f t="shared" si="503"/>
        <v>0</v>
      </c>
      <c r="I16070" s="1" t="s">
        <v>2</v>
      </c>
      <c r="J16070" s="1" t="s">
        <v>4063</v>
      </c>
      <c r="K16070" s="1"/>
    </row>
    <row r="16071" spans="1:11" hidden="1">
      <c r="A16071" s="1" t="s">
        <v>3917</v>
      </c>
      <c r="B16071" s="1" t="s">
        <v>60</v>
      </c>
      <c r="C16071" s="48" t="str">
        <f t="shared" si="502"/>
        <v>ד קרית גת</v>
      </c>
      <c r="D16071" s="1" t="s">
        <v>4056</v>
      </c>
      <c r="E16071" s="1"/>
      <c r="F16071" s="2">
        <v>7</v>
      </c>
      <c r="G16071" s="2">
        <f>INDEX(תוצאות_בחירות,MATCH(C16071,siot!$F$3:$F$1887,0),27)</f>
        <v>0</v>
      </c>
      <c r="H16071" s="2" t="b">
        <f t="shared" si="503"/>
        <v>0</v>
      </c>
      <c r="I16071" s="1" t="s">
        <v>2</v>
      </c>
      <c r="J16071" s="1" t="s">
        <v>4062</v>
      </c>
      <c r="K16071" s="1"/>
    </row>
    <row r="16072" spans="1:11" hidden="1">
      <c r="A16072" s="1" t="s">
        <v>3917</v>
      </c>
      <c r="B16072" s="1" t="s">
        <v>60</v>
      </c>
      <c r="C16072" s="48" t="str">
        <f t="shared" si="502"/>
        <v>ד קרית גת</v>
      </c>
      <c r="D16072" s="1" t="s">
        <v>4056</v>
      </c>
      <c r="E16072" s="1"/>
      <c r="F16072" s="2">
        <v>8</v>
      </c>
      <c r="G16072" s="2">
        <f>INDEX(תוצאות_בחירות,MATCH(C16072,siot!$F$3:$F$1887,0),27)</f>
        <v>0</v>
      </c>
      <c r="H16072" s="2" t="b">
        <f t="shared" si="503"/>
        <v>0</v>
      </c>
      <c r="I16072" s="1" t="s">
        <v>2</v>
      </c>
      <c r="J16072" s="1" t="s">
        <v>4061</v>
      </c>
      <c r="K16072" s="1"/>
    </row>
    <row r="16073" spans="1:11" hidden="1">
      <c r="A16073" s="1" t="s">
        <v>3917</v>
      </c>
      <c r="B16073" s="1" t="s">
        <v>60</v>
      </c>
      <c r="C16073" s="48" t="str">
        <f t="shared" si="502"/>
        <v>ד קרית גת</v>
      </c>
      <c r="D16073" s="1" t="s">
        <v>4056</v>
      </c>
      <c r="E16073" s="1"/>
      <c r="F16073" s="2">
        <v>9</v>
      </c>
      <c r="G16073" s="2">
        <f>INDEX(תוצאות_בחירות,MATCH(C16073,siot!$F$3:$F$1887,0),27)</f>
        <v>0</v>
      </c>
      <c r="H16073" s="2" t="b">
        <f t="shared" si="503"/>
        <v>0</v>
      </c>
      <c r="I16073" s="1" t="s">
        <v>2</v>
      </c>
      <c r="J16073" s="1" t="s">
        <v>4060</v>
      </c>
      <c r="K16073" s="1"/>
    </row>
    <row r="16074" spans="1:11" hidden="1">
      <c r="A16074" s="1" t="s">
        <v>3917</v>
      </c>
      <c r="B16074" s="1" t="s">
        <v>60</v>
      </c>
      <c r="C16074" s="48" t="str">
        <f t="shared" si="502"/>
        <v>ד קרית גת</v>
      </c>
      <c r="D16074" s="1" t="s">
        <v>4056</v>
      </c>
      <c r="E16074" s="1"/>
      <c r="F16074" s="2">
        <v>10</v>
      </c>
      <c r="G16074" s="2">
        <f>INDEX(תוצאות_בחירות,MATCH(C16074,siot!$F$3:$F$1887,0),27)</f>
        <v>0</v>
      </c>
      <c r="H16074" s="2" t="b">
        <f t="shared" si="503"/>
        <v>0</v>
      </c>
      <c r="I16074" s="1" t="s">
        <v>2</v>
      </c>
      <c r="J16074" s="1" t="s">
        <v>4059</v>
      </c>
      <c r="K16074" s="1"/>
    </row>
    <row r="16075" spans="1:11" hidden="1">
      <c r="A16075" s="1" t="s">
        <v>3917</v>
      </c>
      <c r="B16075" s="1" t="s">
        <v>60</v>
      </c>
      <c r="C16075" s="48" t="str">
        <f t="shared" si="502"/>
        <v>ד קרית גת</v>
      </c>
      <c r="D16075" s="1" t="s">
        <v>4056</v>
      </c>
      <c r="E16075" s="1"/>
      <c r="F16075" s="2">
        <v>11</v>
      </c>
      <c r="G16075" s="2">
        <f>INDEX(תוצאות_בחירות,MATCH(C16075,siot!$F$3:$F$1887,0),27)</f>
        <v>0</v>
      </c>
      <c r="H16075" s="2" t="b">
        <f t="shared" si="503"/>
        <v>0</v>
      </c>
      <c r="I16075" s="1" t="s">
        <v>2</v>
      </c>
      <c r="J16075" s="1" t="s">
        <v>4058</v>
      </c>
      <c r="K16075" s="1"/>
    </row>
    <row r="16076" spans="1:11" hidden="1">
      <c r="A16076" s="1" t="s">
        <v>3917</v>
      </c>
      <c r="B16076" s="1" t="s">
        <v>60</v>
      </c>
      <c r="C16076" s="48" t="str">
        <f t="shared" si="502"/>
        <v>ד קרית גת</v>
      </c>
      <c r="D16076" s="1" t="s">
        <v>4056</v>
      </c>
      <c r="E16076" s="1"/>
      <c r="F16076" s="2">
        <v>12</v>
      </c>
      <c r="G16076" s="2">
        <f>INDEX(תוצאות_בחירות,MATCH(C16076,siot!$F$3:$F$1887,0),27)</f>
        <v>0</v>
      </c>
      <c r="H16076" s="2" t="b">
        <f t="shared" si="503"/>
        <v>0</v>
      </c>
      <c r="I16076" s="1" t="s">
        <v>2</v>
      </c>
      <c r="J16076" s="1" t="s">
        <v>4057</v>
      </c>
      <c r="K16076" s="1"/>
    </row>
    <row r="16077" spans="1:11" hidden="1">
      <c r="A16077" s="1" t="s">
        <v>3917</v>
      </c>
      <c r="B16077" s="1" t="s">
        <v>60</v>
      </c>
      <c r="C16077" s="48" t="str">
        <f t="shared" si="502"/>
        <v>ד קרית גת</v>
      </c>
      <c r="D16077" s="1" t="s">
        <v>4056</v>
      </c>
      <c r="E16077" s="1"/>
      <c r="F16077" s="2">
        <v>13</v>
      </c>
      <c r="G16077" s="2">
        <f>INDEX(תוצאות_בחירות,MATCH(C16077,siot!$F$3:$F$1887,0),27)</f>
        <v>0</v>
      </c>
      <c r="H16077" s="2" t="b">
        <f t="shared" si="503"/>
        <v>0</v>
      </c>
      <c r="I16077" s="1" t="s">
        <v>2</v>
      </c>
      <c r="J16077" s="1" t="s">
        <v>4055</v>
      </c>
      <c r="K16077" s="1"/>
    </row>
    <row r="16078" spans="1:11" hidden="1">
      <c r="A16078" s="1" t="s">
        <v>3917</v>
      </c>
      <c r="B16078" s="1" t="s">
        <v>1210</v>
      </c>
      <c r="C16078" s="48" t="str">
        <f t="shared" si="502"/>
        <v>ח קרית גת</v>
      </c>
      <c r="D16078" s="1" t="s">
        <v>4047</v>
      </c>
      <c r="E16078" s="1" t="s">
        <v>3</v>
      </c>
      <c r="F16078" s="2" t="s">
        <v>19548</v>
      </c>
      <c r="G16078" s="2">
        <f>INDEX(תוצאות_בחירות,MATCH(C16078,siot!$F$3:$F$1887,0),27)</f>
        <v>0</v>
      </c>
      <c r="H16078" s="2" t="b">
        <f t="shared" si="503"/>
        <v>0</v>
      </c>
      <c r="I16078" s="1"/>
      <c r="J16078" s="1"/>
      <c r="K16078" s="1"/>
    </row>
    <row r="16079" spans="1:11" hidden="1">
      <c r="A16079" s="1" t="s">
        <v>3917</v>
      </c>
      <c r="B16079" s="1" t="s">
        <v>1210</v>
      </c>
      <c r="C16079" s="48" t="str">
        <f t="shared" si="502"/>
        <v>ח קרית גת</v>
      </c>
      <c r="D16079" s="1" t="s">
        <v>4047</v>
      </c>
      <c r="E16079" s="1"/>
      <c r="F16079" s="2">
        <v>1</v>
      </c>
      <c r="G16079" s="2">
        <f>INDEX(תוצאות_בחירות,MATCH(C16079,siot!$F$3:$F$1887,0),27)</f>
        <v>0</v>
      </c>
      <c r="H16079" s="2" t="b">
        <f t="shared" si="503"/>
        <v>0</v>
      </c>
      <c r="I16079" s="1" t="s">
        <v>2</v>
      </c>
      <c r="J16079" s="1" t="s">
        <v>4054</v>
      </c>
      <c r="K16079" s="1"/>
    </row>
    <row r="16080" spans="1:11" hidden="1">
      <c r="A16080" s="1" t="s">
        <v>3917</v>
      </c>
      <c r="B16080" s="1" t="s">
        <v>1210</v>
      </c>
      <c r="C16080" s="48" t="str">
        <f t="shared" si="502"/>
        <v>ח קרית גת</v>
      </c>
      <c r="D16080" s="1" t="s">
        <v>4047</v>
      </c>
      <c r="E16080" s="1"/>
      <c r="F16080" s="2">
        <v>2</v>
      </c>
      <c r="G16080" s="2">
        <f>INDEX(תוצאות_בחירות,MATCH(C16080,siot!$F$3:$F$1887,0),27)</f>
        <v>0</v>
      </c>
      <c r="H16080" s="2" t="b">
        <f t="shared" si="503"/>
        <v>0</v>
      </c>
      <c r="I16080" s="1" t="s">
        <v>2</v>
      </c>
      <c r="J16080" s="1" t="s">
        <v>4053</v>
      </c>
      <c r="K16080" s="1"/>
    </row>
    <row r="16081" spans="1:11" hidden="1">
      <c r="A16081" s="1" t="s">
        <v>3917</v>
      </c>
      <c r="B16081" s="1" t="s">
        <v>1210</v>
      </c>
      <c r="C16081" s="48" t="str">
        <f t="shared" si="502"/>
        <v>ח קרית גת</v>
      </c>
      <c r="D16081" s="1" t="s">
        <v>4047</v>
      </c>
      <c r="E16081" s="1"/>
      <c r="F16081" s="2">
        <v>3</v>
      </c>
      <c r="G16081" s="2">
        <f>INDEX(תוצאות_בחירות,MATCH(C16081,siot!$F$3:$F$1887,0),27)</f>
        <v>0</v>
      </c>
      <c r="H16081" s="2" t="b">
        <f t="shared" si="503"/>
        <v>0</v>
      </c>
      <c r="I16081" s="1" t="s">
        <v>2</v>
      </c>
      <c r="J16081" s="1" t="s">
        <v>4052</v>
      </c>
      <c r="K16081" s="1"/>
    </row>
    <row r="16082" spans="1:11" hidden="1">
      <c r="A16082" s="1" t="s">
        <v>3917</v>
      </c>
      <c r="B16082" s="1" t="s">
        <v>1210</v>
      </c>
      <c r="C16082" s="48" t="str">
        <f t="shared" si="502"/>
        <v>ח קרית גת</v>
      </c>
      <c r="D16082" s="1" t="s">
        <v>4047</v>
      </c>
      <c r="E16082" s="1"/>
      <c r="F16082" s="2">
        <v>4</v>
      </c>
      <c r="G16082" s="2">
        <f>INDEX(תוצאות_בחירות,MATCH(C16082,siot!$F$3:$F$1887,0),27)</f>
        <v>0</v>
      </c>
      <c r="H16082" s="2" t="b">
        <f t="shared" si="503"/>
        <v>0</v>
      </c>
      <c r="I16082" s="1" t="s">
        <v>2</v>
      </c>
      <c r="J16082" s="1" t="s">
        <v>4051</v>
      </c>
      <c r="K16082" s="1"/>
    </row>
    <row r="16083" spans="1:11" hidden="1">
      <c r="A16083" s="1" t="s">
        <v>3917</v>
      </c>
      <c r="B16083" s="1" t="s">
        <v>1210</v>
      </c>
      <c r="C16083" s="48" t="str">
        <f t="shared" si="502"/>
        <v>ח קרית גת</v>
      </c>
      <c r="D16083" s="1" t="s">
        <v>4047</v>
      </c>
      <c r="E16083" s="1"/>
      <c r="F16083" s="2">
        <v>5</v>
      </c>
      <c r="G16083" s="2">
        <f>INDEX(תוצאות_בחירות,MATCH(C16083,siot!$F$3:$F$1887,0),27)</f>
        <v>0</v>
      </c>
      <c r="H16083" s="2" t="b">
        <f t="shared" si="503"/>
        <v>0</v>
      </c>
      <c r="I16083" s="1" t="s">
        <v>2</v>
      </c>
      <c r="J16083" s="1" t="s">
        <v>4050</v>
      </c>
      <c r="K16083" s="1"/>
    </row>
    <row r="16084" spans="1:11" hidden="1">
      <c r="A16084" s="1" t="s">
        <v>3917</v>
      </c>
      <c r="B16084" s="1" t="s">
        <v>1210</v>
      </c>
      <c r="C16084" s="48" t="str">
        <f t="shared" si="502"/>
        <v>ח קרית גת</v>
      </c>
      <c r="D16084" s="1" t="s">
        <v>4047</v>
      </c>
      <c r="E16084" s="1"/>
      <c r="F16084" s="2">
        <v>6</v>
      </c>
      <c r="G16084" s="2">
        <f>INDEX(תוצאות_בחירות,MATCH(C16084,siot!$F$3:$F$1887,0),27)</f>
        <v>0</v>
      </c>
      <c r="H16084" s="2" t="b">
        <f t="shared" si="503"/>
        <v>0</v>
      </c>
      <c r="I16084" s="1" t="s">
        <v>2</v>
      </c>
      <c r="J16084" s="1" t="s">
        <v>4049</v>
      </c>
      <c r="K16084" s="1"/>
    </row>
    <row r="16085" spans="1:11" hidden="1">
      <c r="A16085" s="1" t="s">
        <v>3917</v>
      </c>
      <c r="B16085" s="1" t="s">
        <v>1210</v>
      </c>
      <c r="C16085" s="48" t="str">
        <f t="shared" si="502"/>
        <v>ח קרית גת</v>
      </c>
      <c r="D16085" s="1" t="s">
        <v>4047</v>
      </c>
      <c r="E16085" s="1"/>
      <c r="F16085" s="2">
        <v>7</v>
      </c>
      <c r="G16085" s="2">
        <f>INDEX(תוצאות_בחירות,MATCH(C16085,siot!$F$3:$F$1887,0),27)</f>
        <v>0</v>
      </c>
      <c r="H16085" s="2" t="b">
        <f t="shared" si="503"/>
        <v>0</v>
      </c>
      <c r="I16085" s="1" t="s">
        <v>2</v>
      </c>
      <c r="J16085" s="1" t="s">
        <v>4048</v>
      </c>
      <c r="K16085" s="1"/>
    </row>
    <row r="16086" spans="1:11" hidden="1">
      <c r="A16086" s="1" t="s">
        <v>3917</v>
      </c>
      <c r="B16086" s="1" t="s">
        <v>1210</v>
      </c>
      <c r="C16086" s="48" t="str">
        <f t="shared" si="502"/>
        <v>ח קרית גת</v>
      </c>
      <c r="D16086" s="1" t="s">
        <v>4047</v>
      </c>
      <c r="E16086" s="1"/>
      <c r="F16086" s="2">
        <v>8</v>
      </c>
      <c r="G16086" s="2">
        <f>INDEX(תוצאות_בחירות,MATCH(C16086,siot!$F$3:$F$1887,0),27)</f>
        <v>0</v>
      </c>
      <c r="H16086" s="2" t="b">
        <f t="shared" si="503"/>
        <v>0</v>
      </c>
      <c r="I16086" s="1" t="s">
        <v>2</v>
      </c>
      <c r="J16086" s="1" t="s">
        <v>4046</v>
      </c>
      <c r="K16086" s="1"/>
    </row>
    <row r="16087" spans="1:11" hidden="1">
      <c r="A16087" s="1" t="s">
        <v>3917</v>
      </c>
      <c r="B16087" s="1" t="s">
        <v>1007</v>
      </c>
      <c r="C16087" s="48" t="str">
        <f t="shared" si="502"/>
        <v>טב קרית גת</v>
      </c>
      <c r="D16087" s="1" t="s">
        <v>4035</v>
      </c>
      <c r="E16087" s="1" t="s">
        <v>3</v>
      </c>
      <c r="F16087" s="2" t="s">
        <v>19548</v>
      </c>
      <c r="G16087" s="2">
        <f>INDEX(תוצאות_בחירות,MATCH(C16087,siot!$F$3:$F$1887,0),27)</f>
        <v>0</v>
      </c>
      <c r="H16087" s="2" t="b">
        <f t="shared" si="503"/>
        <v>0</v>
      </c>
      <c r="I16087" s="1"/>
      <c r="J16087" s="1"/>
      <c r="K16087" s="1"/>
    </row>
    <row r="16088" spans="1:11" hidden="1">
      <c r="A16088" s="1" t="s">
        <v>3917</v>
      </c>
      <c r="B16088" s="1" t="s">
        <v>1007</v>
      </c>
      <c r="C16088" s="48" t="str">
        <f t="shared" si="502"/>
        <v>טב קרית גת</v>
      </c>
      <c r="D16088" s="1" t="s">
        <v>4035</v>
      </c>
      <c r="E16088" s="1"/>
      <c r="F16088" s="2">
        <v>1</v>
      </c>
      <c r="G16088" s="2">
        <f>INDEX(תוצאות_בחירות,MATCH(C16088,siot!$F$3:$F$1887,0),27)</f>
        <v>0</v>
      </c>
      <c r="H16088" s="2" t="b">
        <f t="shared" si="503"/>
        <v>0</v>
      </c>
      <c r="I16088" s="1" t="s">
        <v>2</v>
      </c>
      <c r="J16088" s="1" t="s">
        <v>4045</v>
      </c>
      <c r="K16088" s="1"/>
    </row>
    <row r="16089" spans="1:11" hidden="1">
      <c r="A16089" s="1" t="s">
        <v>3917</v>
      </c>
      <c r="B16089" s="1" t="s">
        <v>1007</v>
      </c>
      <c r="C16089" s="48" t="str">
        <f t="shared" si="502"/>
        <v>טב קרית גת</v>
      </c>
      <c r="D16089" s="1" t="s">
        <v>4035</v>
      </c>
      <c r="E16089" s="1"/>
      <c r="F16089" s="2">
        <v>2</v>
      </c>
      <c r="G16089" s="2">
        <f>INDEX(תוצאות_בחירות,MATCH(C16089,siot!$F$3:$F$1887,0),27)</f>
        <v>0</v>
      </c>
      <c r="H16089" s="2" t="b">
        <f t="shared" si="503"/>
        <v>0</v>
      </c>
      <c r="I16089" s="1" t="s">
        <v>2</v>
      </c>
      <c r="J16089" s="1" t="s">
        <v>4044</v>
      </c>
      <c r="K16089" s="1"/>
    </row>
    <row r="16090" spans="1:11" hidden="1">
      <c r="A16090" s="1" t="s">
        <v>3917</v>
      </c>
      <c r="B16090" s="1" t="s">
        <v>1007</v>
      </c>
      <c r="C16090" s="48" t="str">
        <f t="shared" si="502"/>
        <v>טב קרית גת</v>
      </c>
      <c r="D16090" s="1" t="s">
        <v>4035</v>
      </c>
      <c r="E16090" s="1"/>
      <c r="F16090" s="2">
        <v>3</v>
      </c>
      <c r="G16090" s="2">
        <f>INDEX(תוצאות_בחירות,MATCH(C16090,siot!$F$3:$F$1887,0),27)</f>
        <v>0</v>
      </c>
      <c r="H16090" s="2" t="b">
        <f t="shared" si="503"/>
        <v>0</v>
      </c>
      <c r="I16090" s="1" t="s">
        <v>2</v>
      </c>
      <c r="J16090" s="1" t="s">
        <v>4043</v>
      </c>
      <c r="K16090" s="1"/>
    </row>
    <row r="16091" spans="1:11" hidden="1">
      <c r="A16091" s="1" t="s">
        <v>3917</v>
      </c>
      <c r="B16091" s="1" t="s">
        <v>1007</v>
      </c>
      <c r="C16091" s="48" t="str">
        <f t="shared" si="502"/>
        <v>טב קרית גת</v>
      </c>
      <c r="D16091" s="1" t="s">
        <v>4035</v>
      </c>
      <c r="E16091" s="1"/>
      <c r="F16091" s="2">
        <v>4</v>
      </c>
      <c r="G16091" s="2">
        <f>INDEX(תוצאות_בחירות,MATCH(C16091,siot!$F$3:$F$1887,0),27)</f>
        <v>0</v>
      </c>
      <c r="H16091" s="2" t="b">
        <f t="shared" si="503"/>
        <v>0</v>
      </c>
      <c r="I16091" s="1" t="s">
        <v>2</v>
      </c>
      <c r="J16091" s="1" t="s">
        <v>4042</v>
      </c>
      <c r="K16091" s="1"/>
    </row>
    <row r="16092" spans="1:11" hidden="1">
      <c r="A16092" s="1" t="s">
        <v>3917</v>
      </c>
      <c r="B16092" s="1" t="s">
        <v>1007</v>
      </c>
      <c r="C16092" s="48" t="str">
        <f t="shared" si="502"/>
        <v>טב קרית גת</v>
      </c>
      <c r="D16092" s="1" t="s">
        <v>4035</v>
      </c>
      <c r="E16092" s="1"/>
      <c r="F16092" s="2">
        <v>5</v>
      </c>
      <c r="G16092" s="2">
        <f>INDEX(תוצאות_בחירות,MATCH(C16092,siot!$F$3:$F$1887,0),27)</f>
        <v>0</v>
      </c>
      <c r="H16092" s="2" t="b">
        <f t="shared" si="503"/>
        <v>0</v>
      </c>
      <c r="I16092" s="1" t="s">
        <v>2</v>
      </c>
      <c r="J16092" s="1" t="s">
        <v>4041</v>
      </c>
      <c r="K16092" s="1"/>
    </row>
    <row r="16093" spans="1:11" hidden="1">
      <c r="A16093" s="1" t="s">
        <v>3917</v>
      </c>
      <c r="B16093" s="1" t="s">
        <v>1007</v>
      </c>
      <c r="C16093" s="48" t="str">
        <f t="shared" si="502"/>
        <v>טב קרית גת</v>
      </c>
      <c r="D16093" s="1" t="s">
        <v>4035</v>
      </c>
      <c r="E16093" s="1"/>
      <c r="F16093" s="2">
        <v>6</v>
      </c>
      <c r="G16093" s="2">
        <f>INDEX(תוצאות_בחירות,MATCH(C16093,siot!$F$3:$F$1887,0),27)</f>
        <v>0</v>
      </c>
      <c r="H16093" s="2" t="b">
        <f t="shared" si="503"/>
        <v>0</v>
      </c>
      <c r="I16093" s="1" t="s">
        <v>2</v>
      </c>
      <c r="J16093" s="1" t="s">
        <v>4040</v>
      </c>
      <c r="K16093" s="1"/>
    </row>
    <row r="16094" spans="1:11" hidden="1">
      <c r="A16094" s="1" t="s">
        <v>3917</v>
      </c>
      <c r="B16094" s="1" t="s">
        <v>1007</v>
      </c>
      <c r="C16094" s="48" t="str">
        <f t="shared" si="502"/>
        <v>טב קרית גת</v>
      </c>
      <c r="D16094" s="1" t="s">
        <v>4035</v>
      </c>
      <c r="E16094" s="1"/>
      <c r="F16094" s="2">
        <v>7</v>
      </c>
      <c r="G16094" s="2">
        <f>INDEX(תוצאות_בחירות,MATCH(C16094,siot!$F$3:$F$1887,0),27)</f>
        <v>0</v>
      </c>
      <c r="H16094" s="2" t="b">
        <f t="shared" si="503"/>
        <v>0</v>
      </c>
      <c r="I16094" s="1" t="s">
        <v>2</v>
      </c>
      <c r="J16094" s="1" t="s">
        <v>4039</v>
      </c>
      <c r="K16094" s="1"/>
    </row>
    <row r="16095" spans="1:11" hidden="1">
      <c r="A16095" s="1" t="s">
        <v>3917</v>
      </c>
      <c r="B16095" s="1" t="s">
        <v>1007</v>
      </c>
      <c r="C16095" s="48" t="str">
        <f t="shared" si="502"/>
        <v>טב קרית גת</v>
      </c>
      <c r="D16095" s="1" t="s">
        <v>4035</v>
      </c>
      <c r="E16095" s="1"/>
      <c r="F16095" s="2">
        <v>8</v>
      </c>
      <c r="G16095" s="2">
        <f>INDEX(תוצאות_בחירות,MATCH(C16095,siot!$F$3:$F$1887,0),27)</f>
        <v>0</v>
      </c>
      <c r="H16095" s="2" t="b">
        <f t="shared" si="503"/>
        <v>0</v>
      </c>
      <c r="I16095" s="1" t="s">
        <v>2</v>
      </c>
      <c r="J16095" s="1" t="s">
        <v>4038</v>
      </c>
      <c r="K16095" s="1"/>
    </row>
    <row r="16096" spans="1:11" hidden="1">
      <c r="A16096" s="1" t="s">
        <v>3917</v>
      </c>
      <c r="B16096" s="1" t="s">
        <v>1007</v>
      </c>
      <c r="C16096" s="48" t="str">
        <f t="shared" si="502"/>
        <v>טב קרית גת</v>
      </c>
      <c r="D16096" s="1" t="s">
        <v>4035</v>
      </c>
      <c r="E16096" s="1"/>
      <c r="F16096" s="2">
        <v>9</v>
      </c>
      <c r="G16096" s="2">
        <f>INDEX(תוצאות_בחירות,MATCH(C16096,siot!$F$3:$F$1887,0),27)</f>
        <v>0</v>
      </c>
      <c r="H16096" s="2" t="b">
        <f t="shared" si="503"/>
        <v>0</v>
      </c>
      <c r="I16096" s="1" t="s">
        <v>2</v>
      </c>
      <c r="J16096" s="1" t="s">
        <v>4037</v>
      </c>
      <c r="K16096" s="1"/>
    </row>
    <row r="16097" spans="1:11" hidden="1">
      <c r="A16097" s="1" t="s">
        <v>3917</v>
      </c>
      <c r="B16097" s="1" t="s">
        <v>1007</v>
      </c>
      <c r="C16097" s="48" t="str">
        <f t="shared" si="502"/>
        <v>טב קרית גת</v>
      </c>
      <c r="D16097" s="1" t="s">
        <v>4035</v>
      </c>
      <c r="E16097" s="1"/>
      <c r="F16097" s="2">
        <v>10</v>
      </c>
      <c r="G16097" s="2">
        <f>INDEX(תוצאות_בחירות,MATCH(C16097,siot!$F$3:$F$1887,0),27)</f>
        <v>0</v>
      </c>
      <c r="H16097" s="2" t="b">
        <f t="shared" si="503"/>
        <v>0</v>
      </c>
      <c r="I16097" s="1" t="s">
        <v>2</v>
      </c>
      <c r="J16097" s="1" t="s">
        <v>4036</v>
      </c>
      <c r="K16097" s="1"/>
    </row>
    <row r="16098" spans="1:11" hidden="1">
      <c r="A16098" s="1" t="s">
        <v>3917</v>
      </c>
      <c r="B16098" s="1" t="s">
        <v>1007</v>
      </c>
      <c r="C16098" s="48" t="str">
        <f t="shared" si="502"/>
        <v>טב קרית גת</v>
      </c>
      <c r="D16098" s="1" t="s">
        <v>4035</v>
      </c>
      <c r="E16098" s="1"/>
      <c r="F16098" s="2">
        <v>11</v>
      </c>
      <c r="G16098" s="2">
        <f>INDEX(תוצאות_בחירות,MATCH(C16098,siot!$F$3:$F$1887,0),27)</f>
        <v>0</v>
      </c>
      <c r="H16098" s="2" t="b">
        <f t="shared" si="503"/>
        <v>0</v>
      </c>
      <c r="I16098" s="1" t="s">
        <v>2</v>
      </c>
      <c r="J16098" s="1" t="s">
        <v>4034</v>
      </c>
      <c r="K16098" s="1"/>
    </row>
    <row r="16099" spans="1:11" hidden="1">
      <c r="A16099" s="1" t="s">
        <v>3917</v>
      </c>
      <c r="B16099" s="1" t="s">
        <v>1194</v>
      </c>
      <c r="C16099" s="48" t="str">
        <f t="shared" si="502"/>
        <v>יד קרית גת</v>
      </c>
      <c r="D16099" s="1" t="s">
        <v>4025</v>
      </c>
      <c r="E16099" s="1" t="s">
        <v>3</v>
      </c>
      <c r="F16099" s="2" t="s">
        <v>19548</v>
      </c>
      <c r="G16099" s="2">
        <f>INDEX(תוצאות_בחירות,MATCH(C16099,siot!$F$3:$F$1887,0),27)</f>
        <v>0</v>
      </c>
      <c r="H16099" s="2" t="b">
        <f t="shared" si="503"/>
        <v>0</v>
      </c>
      <c r="I16099" s="1"/>
      <c r="J16099" s="1"/>
      <c r="K16099" s="1"/>
    </row>
    <row r="16100" spans="1:11" hidden="1">
      <c r="A16100" s="1" t="s">
        <v>3917</v>
      </c>
      <c r="B16100" s="1" t="s">
        <v>1194</v>
      </c>
      <c r="C16100" s="48" t="str">
        <f t="shared" si="502"/>
        <v>יד קרית גת</v>
      </c>
      <c r="D16100" s="1" t="s">
        <v>4025</v>
      </c>
      <c r="E16100" s="1"/>
      <c r="F16100" s="2">
        <v>1</v>
      </c>
      <c r="G16100" s="2">
        <f>INDEX(תוצאות_בחירות,MATCH(C16100,siot!$F$3:$F$1887,0),27)</f>
        <v>0</v>
      </c>
      <c r="H16100" s="2" t="b">
        <f t="shared" si="503"/>
        <v>0</v>
      </c>
      <c r="I16100" s="1" t="s">
        <v>2</v>
      </c>
      <c r="J16100" s="1" t="s">
        <v>4033</v>
      </c>
      <c r="K16100" s="1"/>
    </row>
    <row r="16101" spans="1:11" hidden="1">
      <c r="A16101" s="1" t="s">
        <v>3917</v>
      </c>
      <c r="B16101" s="1" t="s">
        <v>1194</v>
      </c>
      <c r="C16101" s="48" t="str">
        <f t="shared" si="502"/>
        <v>יד קרית גת</v>
      </c>
      <c r="D16101" s="1" t="s">
        <v>4025</v>
      </c>
      <c r="E16101" s="1"/>
      <c r="F16101" s="2">
        <v>2</v>
      </c>
      <c r="G16101" s="2">
        <f>INDEX(תוצאות_בחירות,MATCH(C16101,siot!$F$3:$F$1887,0),27)</f>
        <v>0</v>
      </c>
      <c r="H16101" s="2" t="b">
        <f t="shared" si="503"/>
        <v>0</v>
      </c>
      <c r="I16101" s="1" t="s">
        <v>2</v>
      </c>
      <c r="J16101" s="1" t="s">
        <v>4032</v>
      </c>
      <c r="K16101" s="1"/>
    </row>
    <row r="16102" spans="1:11" hidden="1">
      <c r="A16102" s="1" t="s">
        <v>3917</v>
      </c>
      <c r="B16102" s="1" t="s">
        <v>1194</v>
      </c>
      <c r="C16102" s="48" t="str">
        <f t="shared" si="502"/>
        <v>יד קרית גת</v>
      </c>
      <c r="D16102" s="1" t="s">
        <v>4025</v>
      </c>
      <c r="E16102" s="1"/>
      <c r="F16102" s="2">
        <v>3</v>
      </c>
      <c r="G16102" s="2">
        <f>INDEX(תוצאות_בחירות,MATCH(C16102,siot!$F$3:$F$1887,0),27)</f>
        <v>0</v>
      </c>
      <c r="H16102" s="2" t="b">
        <f t="shared" si="503"/>
        <v>0</v>
      </c>
      <c r="I16102" s="1" t="s">
        <v>2</v>
      </c>
      <c r="J16102" s="1" t="s">
        <v>4031</v>
      </c>
      <c r="K16102" s="1"/>
    </row>
    <row r="16103" spans="1:11" hidden="1">
      <c r="A16103" s="1" t="s">
        <v>3917</v>
      </c>
      <c r="B16103" s="1" t="s">
        <v>1194</v>
      </c>
      <c r="C16103" s="48" t="str">
        <f t="shared" si="502"/>
        <v>יד קרית גת</v>
      </c>
      <c r="D16103" s="1" t="s">
        <v>4025</v>
      </c>
      <c r="E16103" s="1"/>
      <c r="F16103" s="2">
        <v>4</v>
      </c>
      <c r="G16103" s="2">
        <f>INDEX(תוצאות_בחירות,MATCH(C16103,siot!$F$3:$F$1887,0),27)</f>
        <v>0</v>
      </c>
      <c r="H16103" s="2" t="b">
        <f t="shared" si="503"/>
        <v>0</v>
      </c>
      <c r="I16103" s="1" t="s">
        <v>2</v>
      </c>
      <c r="J16103" s="1" t="s">
        <v>4030</v>
      </c>
      <c r="K16103" s="1"/>
    </row>
    <row r="16104" spans="1:11" hidden="1">
      <c r="A16104" s="1" t="s">
        <v>3917</v>
      </c>
      <c r="B16104" s="1" t="s">
        <v>1194</v>
      </c>
      <c r="C16104" s="48" t="str">
        <f t="shared" si="502"/>
        <v>יד קרית גת</v>
      </c>
      <c r="D16104" s="1" t="s">
        <v>4025</v>
      </c>
      <c r="E16104" s="1"/>
      <c r="F16104" s="2">
        <v>5</v>
      </c>
      <c r="G16104" s="2">
        <f>INDEX(תוצאות_בחירות,MATCH(C16104,siot!$F$3:$F$1887,0),27)</f>
        <v>0</v>
      </c>
      <c r="H16104" s="2" t="b">
        <f t="shared" si="503"/>
        <v>0</v>
      </c>
      <c r="I16104" s="1" t="s">
        <v>2</v>
      </c>
      <c r="J16104" s="1" t="s">
        <v>4029</v>
      </c>
      <c r="K16104" s="1"/>
    </row>
    <row r="16105" spans="1:11" hidden="1">
      <c r="A16105" s="1" t="s">
        <v>3917</v>
      </c>
      <c r="B16105" s="1" t="s">
        <v>1194</v>
      </c>
      <c r="C16105" s="48" t="str">
        <f t="shared" si="502"/>
        <v>יד קרית גת</v>
      </c>
      <c r="D16105" s="1" t="s">
        <v>4025</v>
      </c>
      <c r="E16105" s="1"/>
      <c r="F16105" s="2">
        <v>6</v>
      </c>
      <c r="G16105" s="2">
        <f>INDEX(תוצאות_בחירות,MATCH(C16105,siot!$F$3:$F$1887,0),27)</f>
        <v>0</v>
      </c>
      <c r="H16105" s="2" t="b">
        <f t="shared" si="503"/>
        <v>0</v>
      </c>
      <c r="I16105" s="1" t="s">
        <v>2</v>
      </c>
      <c r="J16105" s="1" t="s">
        <v>4028</v>
      </c>
      <c r="K16105" s="1"/>
    </row>
    <row r="16106" spans="1:11" hidden="1">
      <c r="A16106" s="1" t="s">
        <v>3917</v>
      </c>
      <c r="B16106" s="1" t="s">
        <v>1194</v>
      </c>
      <c r="C16106" s="48" t="str">
        <f t="shared" si="502"/>
        <v>יד קרית גת</v>
      </c>
      <c r="D16106" s="1" t="s">
        <v>4025</v>
      </c>
      <c r="E16106" s="1"/>
      <c r="F16106" s="2">
        <v>7</v>
      </c>
      <c r="G16106" s="2">
        <f>INDEX(תוצאות_בחירות,MATCH(C16106,siot!$F$3:$F$1887,0),27)</f>
        <v>0</v>
      </c>
      <c r="H16106" s="2" t="b">
        <f t="shared" si="503"/>
        <v>0</v>
      </c>
      <c r="I16106" s="1" t="s">
        <v>2</v>
      </c>
      <c r="J16106" s="1" t="s">
        <v>4027</v>
      </c>
      <c r="K16106" s="1"/>
    </row>
    <row r="16107" spans="1:11" hidden="1">
      <c r="A16107" s="1" t="s">
        <v>3917</v>
      </c>
      <c r="B16107" s="1" t="s">
        <v>1194</v>
      </c>
      <c r="C16107" s="48" t="str">
        <f t="shared" si="502"/>
        <v>יד קרית גת</v>
      </c>
      <c r="D16107" s="1" t="s">
        <v>4025</v>
      </c>
      <c r="E16107" s="1"/>
      <c r="F16107" s="2">
        <v>8</v>
      </c>
      <c r="G16107" s="2">
        <f>INDEX(תוצאות_בחירות,MATCH(C16107,siot!$F$3:$F$1887,0),27)</f>
        <v>0</v>
      </c>
      <c r="H16107" s="2" t="b">
        <f t="shared" si="503"/>
        <v>0</v>
      </c>
      <c r="I16107" s="1" t="s">
        <v>2</v>
      </c>
      <c r="J16107" s="1" t="s">
        <v>4026</v>
      </c>
      <c r="K16107" s="1"/>
    </row>
    <row r="16108" spans="1:11" hidden="1">
      <c r="A16108" s="1" t="s">
        <v>3917</v>
      </c>
      <c r="B16108" s="1" t="s">
        <v>1194</v>
      </c>
      <c r="C16108" s="48" t="str">
        <f t="shared" si="502"/>
        <v>יד קרית גת</v>
      </c>
      <c r="D16108" s="1" t="s">
        <v>4025</v>
      </c>
      <c r="E16108" s="1"/>
      <c r="F16108" s="2">
        <v>9</v>
      </c>
      <c r="G16108" s="2">
        <f>INDEX(תוצאות_בחירות,MATCH(C16108,siot!$F$3:$F$1887,0),27)</f>
        <v>0</v>
      </c>
      <c r="H16108" s="2" t="b">
        <f t="shared" si="503"/>
        <v>0</v>
      </c>
      <c r="I16108" s="1" t="s">
        <v>2</v>
      </c>
      <c r="J16108" s="1" t="s">
        <v>4024</v>
      </c>
      <c r="K16108" s="1"/>
    </row>
    <row r="16109" spans="1:11" hidden="1">
      <c r="A16109" s="1" t="s">
        <v>3917</v>
      </c>
      <c r="B16109" s="1" t="s">
        <v>4012</v>
      </c>
      <c r="C16109" s="48" t="str">
        <f t="shared" si="502"/>
        <v>כנ קרית גת</v>
      </c>
      <c r="D16109" s="1" t="s">
        <v>4011</v>
      </c>
      <c r="E16109" s="1" t="s">
        <v>18</v>
      </c>
      <c r="F16109" s="2" t="s">
        <v>19548</v>
      </c>
      <c r="G16109" s="2">
        <f>INDEX(תוצאות_בחירות,MATCH(C16109,siot!$F$3:$F$1887,0),27)</f>
        <v>4</v>
      </c>
      <c r="H16109" s="2" t="b">
        <f t="shared" si="503"/>
        <v>0</v>
      </c>
      <c r="I16109" s="1"/>
      <c r="J16109" s="1"/>
      <c r="K16109" s="1"/>
    </row>
    <row r="16110" spans="1:11">
      <c r="A16110" s="1" t="s">
        <v>3917</v>
      </c>
      <c r="B16110" s="1" t="s">
        <v>4012</v>
      </c>
      <c r="C16110" s="48" t="str">
        <f t="shared" si="502"/>
        <v>כנ קרית גת</v>
      </c>
      <c r="D16110" s="1" t="s">
        <v>4011</v>
      </c>
      <c r="E16110" s="1" t="s">
        <v>17</v>
      </c>
      <c r="F16110" s="2">
        <v>1</v>
      </c>
      <c r="G16110" s="2">
        <f>INDEX(תוצאות_בחירות,MATCH(C16110,siot!$F$3:$F$1887,0),27)</f>
        <v>4</v>
      </c>
      <c r="H16110" s="2" t="b">
        <f t="shared" si="503"/>
        <v>1</v>
      </c>
      <c r="I16110" s="1" t="s">
        <v>2</v>
      </c>
      <c r="J16110" s="1" t="s">
        <v>4023</v>
      </c>
      <c r="K16110" s="1"/>
    </row>
    <row r="16111" spans="1:11">
      <c r="A16111" s="1" t="s">
        <v>3917</v>
      </c>
      <c r="B16111" s="1" t="s">
        <v>4012</v>
      </c>
      <c r="C16111" s="48" t="str">
        <f t="shared" si="502"/>
        <v>כנ קרית גת</v>
      </c>
      <c r="D16111" s="1" t="s">
        <v>4011</v>
      </c>
      <c r="E16111" s="1"/>
      <c r="F16111" s="2">
        <v>2</v>
      </c>
      <c r="G16111" s="2">
        <f>INDEX(תוצאות_בחירות,MATCH(C16111,siot!$F$3:$F$1887,0),27)</f>
        <v>4</v>
      </c>
      <c r="H16111" s="2" t="b">
        <f t="shared" si="503"/>
        <v>1</v>
      </c>
      <c r="I16111" s="1" t="s">
        <v>2</v>
      </c>
      <c r="J16111" s="1" t="s">
        <v>4022</v>
      </c>
      <c r="K16111" s="1">
        <v>1</v>
      </c>
    </row>
    <row r="16112" spans="1:11">
      <c r="A16112" s="1" t="s">
        <v>3917</v>
      </c>
      <c r="B16112" s="1" t="s">
        <v>4012</v>
      </c>
      <c r="C16112" s="48" t="str">
        <f t="shared" si="502"/>
        <v>כנ קרית גת</v>
      </c>
      <c r="D16112" s="1" t="s">
        <v>4011</v>
      </c>
      <c r="E16112" s="1"/>
      <c r="F16112" s="2">
        <v>3</v>
      </c>
      <c r="G16112" s="2">
        <f>INDEX(תוצאות_בחירות,MATCH(C16112,siot!$F$3:$F$1887,0),27)</f>
        <v>4</v>
      </c>
      <c r="H16112" s="2" t="b">
        <f t="shared" si="503"/>
        <v>1</v>
      </c>
      <c r="I16112" s="1" t="s">
        <v>2</v>
      </c>
      <c r="J16112" s="1" t="s">
        <v>4021</v>
      </c>
      <c r="K16112" s="1"/>
    </row>
    <row r="16113" spans="1:11">
      <c r="A16113" s="1" t="s">
        <v>3917</v>
      </c>
      <c r="B16113" s="1" t="s">
        <v>4012</v>
      </c>
      <c r="C16113" s="48" t="str">
        <f t="shared" si="502"/>
        <v>כנ קרית גת</v>
      </c>
      <c r="D16113" s="1" t="s">
        <v>4011</v>
      </c>
      <c r="E16113" s="1"/>
      <c r="F16113" s="2">
        <v>4</v>
      </c>
      <c r="G16113" s="2">
        <f>INDEX(תוצאות_בחירות,MATCH(C16113,siot!$F$3:$F$1887,0),27)</f>
        <v>4</v>
      </c>
      <c r="H16113" s="2" t="b">
        <f t="shared" si="503"/>
        <v>1</v>
      </c>
      <c r="I16113" s="1" t="s">
        <v>2</v>
      </c>
      <c r="J16113" s="1" t="s">
        <v>4020</v>
      </c>
      <c r="K16113" s="1"/>
    </row>
    <row r="16114" spans="1:11" hidden="1">
      <c r="A16114" s="1" t="s">
        <v>3917</v>
      </c>
      <c r="B16114" s="1" t="s">
        <v>4012</v>
      </c>
      <c r="C16114" s="48" t="str">
        <f t="shared" si="502"/>
        <v>כנ קרית גת</v>
      </c>
      <c r="D16114" s="1" t="s">
        <v>4011</v>
      </c>
      <c r="E16114" s="1"/>
      <c r="F16114" s="2">
        <v>5</v>
      </c>
      <c r="G16114" s="2">
        <f>INDEX(תוצאות_בחירות,MATCH(C16114,siot!$F$3:$F$1887,0),27)</f>
        <v>4</v>
      </c>
      <c r="H16114" s="2" t="b">
        <f t="shared" si="503"/>
        <v>0</v>
      </c>
      <c r="I16114" s="1" t="s">
        <v>2</v>
      </c>
      <c r="J16114" s="1" t="s">
        <v>4019</v>
      </c>
      <c r="K16114" s="1"/>
    </row>
    <row r="16115" spans="1:11" hidden="1">
      <c r="A16115" s="1" t="s">
        <v>3917</v>
      </c>
      <c r="B16115" s="1" t="s">
        <v>4012</v>
      </c>
      <c r="C16115" s="48" t="str">
        <f t="shared" si="502"/>
        <v>כנ קרית גת</v>
      </c>
      <c r="D16115" s="1" t="s">
        <v>4011</v>
      </c>
      <c r="E16115" s="1"/>
      <c r="F16115" s="2">
        <v>6</v>
      </c>
      <c r="G16115" s="2">
        <f>INDEX(תוצאות_בחירות,MATCH(C16115,siot!$F$3:$F$1887,0),27)</f>
        <v>4</v>
      </c>
      <c r="H16115" s="2" t="b">
        <f t="shared" si="503"/>
        <v>0</v>
      </c>
      <c r="I16115" s="1" t="s">
        <v>2</v>
      </c>
      <c r="J16115" s="1" t="s">
        <v>4018</v>
      </c>
      <c r="K16115" s="1"/>
    </row>
    <row r="16116" spans="1:11" hidden="1">
      <c r="A16116" s="1" t="s">
        <v>3917</v>
      </c>
      <c r="B16116" s="1" t="s">
        <v>4012</v>
      </c>
      <c r="C16116" s="48" t="str">
        <f t="shared" si="502"/>
        <v>כנ קרית גת</v>
      </c>
      <c r="D16116" s="1" t="s">
        <v>4011</v>
      </c>
      <c r="E16116" s="1"/>
      <c r="F16116" s="2">
        <v>7</v>
      </c>
      <c r="G16116" s="2">
        <f>INDEX(תוצאות_בחירות,MATCH(C16116,siot!$F$3:$F$1887,0),27)</f>
        <v>4</v>
      </c>
      <c r="H16116" s="2" t="b">
        <f t="shared" si="503"/>
        <v>0</v>
      </c>
      <c r="I16116" s="1" t="s">
        <v>2</v>
      </c>
      <c r="J16116" s="1" t="s">
        <v>4017</v>
      </c>
      <c r="K16116" s="1"/>
    </row>
    <row r="16117" spans="1:11" hidden="1">
      <c r="A16117" s="1" t="s">
        <v>3917</v>
      </c>
      <c r="B16117" s="1" t="s">
        <v>4012</v>
      </c>
      <c r="C16117" s="48" t="str">
        <f t="shared" si="502"/>
        <v>כנ קרית גת</v>
      </c>
      <c r="D16117" s="1" t="s">
        <v>4011</v>
      </c>
      <c r="E16117" s="1"/>
      <c r="F16117" s="2">
        <v>8</v>
      </c>
      <c r="G16117" s="2">
        <f>INDEX(תוצאות_בחירות,MATCH(C16117,siot!$F$3:$F$1887,0),27)</f>
        <v>4</v>
      </c>
      <c r="H16117" s="2" t="b">
        <f t="shared" si="503"/>
        <v>0</v>
      </c>
      <c r="I16117" s="1" t="s">
        <v>2</v>
      </c>
      <c r="J16117" s="1" t="s">
        <v>4016</v>
      </c>
      <c r="K16117" s="1"/>
    </row>
    <row r="16118" spans="1:11" hidden="1">
      <c r="A16118" s="1" t="s">
        <v>3917</v>
      </c>
      <c r="B16118" s="1" t="s">
        <v>4012</v>
      </c>
      <c r="C16118" s="48" t="str">
        <f t="shared" si="502"/>
        <v>כנ קרית גת</v>
      </c>
      <c r="D16118" s="1" t="s">
        <v>4011</v>
      </c>
      <c r="E16118" s="1"/>
      <c r="F16118" s="2">
        <v>9</v>
      </c>
      <c r="G16118" s="2">
        <f>INDEX(תוצאות_בחירות,MATCH(C16118,siot!$F$3:$F$1887,0),27)</f>
        <v>4</v>
      </c>
      <c r="H16118" s="2" t="b">
        <f t="shared" si="503"/>
        <v>0</v>
      </c>
      <c r="I16118" s="1" t="s">
        <v>2</v>
      </c>
      <c r="J16118" s="1" t="s">
        <v>4015</v>
      </c>
      <c r="K16118" s="1"/>
    </row>
    <row r="16119" spans="1:11" hidden="1">
      <c r="A16119" s="1" t="s">
        <v>3917</v>
      </c>
      <c r="B16119" s="1" t="s">
        <v>4012</v>
      </c>
      <c r="C16119" s="48" t="str">
        <f t="shared" si="502"/>
        <v>כנ קרית גת</v>
      </c>
      <c r="D16119" s="1" t="s">
        <v>4011</v>
      </c>
      <c r="E16119" s="1"/>
      <c r="F16119" s="2">
        <v>10</v>
      </c>
      <c r="G16119" s="2">
        <f>INDEX(תוצאות_בחירות,MATCH(C16119,siot!$F$3:$F$1887,0),27)</f>
        <v>4</v>
      </c>
      <c r="H16119" s="2" t="b">
        <f t="shared" si="503"/>
        <v>0</v>
      </c>
      <c r="I16119" s="1" t="s">
        <v>2</v>
      </c>
      <c r="J16119" s="1" t="s">
        <v>4014</v>
      </c>
      <c r="K16119" s="1"/>
    </row>
    <row r="16120" spans="1:11" hidden="1">
      <c r="A16120" s="1" t="s">
        <v>3917</v>
      </c>
      <c r="B16120" s="1" t="s">
        <v>4012</v>
      </c>
      <c r="C16120" s="48" t="str">
        <f t="shared" si="502"/>
        <v>כנ קרית גת</v>
      </c>
      <c r="D16120" s="1" t="s">
        <v>4011</v>
      </c>
      <c r="E16120" s="1"/>
      <c r="F16120" s="2">
        <v>11</v>
      </c>
      <c r="G16120" s="2">
        <f>INDEX(תוצאות_בחירות,MATCH(C16120,siot!$F$3:$F$1887,0),27)</f>
        <v>4</v>
      </c>
      <c r="H16120" s="2" t="b">
        <f t="shared" si="503"/>
        <v>0</v>
      </c>
      <c r="I16120" s="1" t="s">
        <v>2</v>
      </c>
      <c r="J16120" s="1" t="s">
        <v>4013</v>
      </c>
      <c r="K16120" s="1"/>
    </row>
    <row r="16121" spans="1:11" hidden="1">
      <c r="A16121" s="1" t="s">
        <v>3917</v>
      </c>
      <c r="B16121" s="1" t="s">
        <v>4012</v>
      </c>
      <c r="C16121" s="48" t="str">
        <f t="shared" si="502"/>
        <v>כנ קרית גת</v>
      </c>
      <c r="D16121" s="1" t="s">
        <v>4011</v>
      </c>
      <c r="E16121" s="1"/>
      <c r="F16121" s="2">
        <v>12</v>
      </c>
      <c r="G16121" s="2">
        <f>INDEX(תוצאות_בחירות,MATCH(C16121,siot!$F$3:$F$1887,0),27)</f>
        <v>4</v>
      </c>
      <c r="H16121" s="2" t="b">
        <f t="shared" si="503"/>
        <v>0</v>
      </c>
      <c r="I16121" s="1" t="s">
        <v>2</v>
      </c>
      <c r="J16121" s="1" t="s">
        <v>4010</v>
      </c>
      <c r="K16121" s="1"/>
    </row>
    <row r="16122" spans="1:11" hidden="1">
      <c r="A16122" s="1" t="s">
        <v>3917</v>
      </c>
      <c r="B16122" s="1" t="s">
        <v>3</v>
      </c>
      <c r="C16122" s="48" t="str">
        <f t="shared" si="502"/>
        <v>ל קרית גת</v>
      </c>
      <c r="D16122" s="1" t="s">
        <v>3989</v>
      </c>
      <c r="E16122" s="1" t="s">
        <v>3</v>
      </c>
      <c r="F16122" s="2" t="s">
        <v>19548</v>
      </c>
      <c r="G16122" s="2">
        <f>INDEX(תוצאות_בחירות,MATCH(C16122,siot!$F$3:$F$1887,0),27)</f>
        <v>3</v>
      </c>
      <c r="H16122" s="2" t="b">
        <f t="shared" si="503"/>
        <v>0</v>
      </c>
      <c r="I16122" s="1"/>
      <c r="J16122" s="1"/>
      <c r="K16122" s="1"/>
    </row>
    <row r="16123" spans="1:11">
      <c r="A16123" s="1" t="s">
        <v>3917</v>
      </c>
      <c r="B16123" s="1" t="s">
        <v>3</v>
      </c>
      <c r="C16123" s="48" t="str">
        <f t="shared" si="502"/>
        <v>ל קרית גת</v>
      </c>
      <c r="D16123" s="1" t="s">
        <v>3989</v>
      </c>
      <c r="E16123" s="1"/>
      <c r="F16123" s="2">
        <v>1</v>
      </c>
      <c r="G16123" s="2">
        <f>INDEX(תוצאות_בחירות,MATCH(C16123,siot!$F$3:$F$1887,0),27)</f>
        <v>3</v>
      </c>
      <c r="H16123" s="2" t="b">
        <f t="shared" si="503"/>
        <v>1</v>
      </c>
      <c r="I16123" s="1" t="s">
        <v>2</v>
      </c>
      <c r="J16123" s="1" t="s">
        <v>4009</v>
      </c>
      <c r="K16123" s="1"/>
    </row>
    <row r="16124" spans="1:11">
      <c r="A16124" s="1" t="s">
        <v>3917</v>
      </c>
      <c r="B16124" s="1" t="s">
        <v>3</v>
      </c>
      <c r="C16124" s="48" t="str">
        <f t="shared" si="502"/>
        <v>ל קרית גת</v>
      </c>
      <c r="D16124" s="1" t="s">
        <v>3989</v>
      </c>
      <c r="E16124" s="1"/>
      <c r="F16124" s="2">
        <v>2</v>
      </c>
      <c r="G16124" s="2">
        <f>INDEX(תוצאות_בחירות,MATCH(C16124,siot!$F$3:$F$1887,0),27)</f>
        <v>3</v>
      </c>
      <c r="H16124" s="2" t="b">
        <f t="shared" si="503"/>
        <v>1</v>
      </c>
      <c r="I16124" s="1" t="s">
        <v>2</v>
      </c>
      <c r="J16124" s="1" t="s">
        <v>4008</v>
      </c>
      <c r="K16124" s="1"/>
    </row>
    <row r="16125" spans="1:11">
      <c r="A16125" s="1" t="s">
        <v>3917</v>
      </c>
      <c r="B16125" s="1" t="s">
        <v>3</v>
      </c>
      <c r="C16125" s="48" t="str">
        <f t="shared" si="502"/>
        <v>ל קרית גת</v>
      </c>
      <c r="D16125" s="1" t="s">
        <v>3989</v>
      </c>
      <c r="E16125" s="1"/>
      <c r="F16125" s="2">
        <v>3</v>
      </c>
      <c r="G16125" s="2">
        <f>INDEX(תוצאות_בחירות,MATCH(C16125,siot!$F$3:$F$1887,0),27)</f>
        <v>3</v>
      </c>
      <c r="H16125" s="2" t="b">
        <f t="shared" si="503"/>
        <v>1</v>
      </c>
      <c r="I16125" s="1" t="s">
        <v>2</v>
      </c>
      <c r="J16125" s="1" t="s">
        <v>4007</v>
      </c>
      <c r="K16125" s="1"/>
    </row>
    <row r="16126" spans="1:11" hidden="1">
      <c r="A16126" s="1" t="s">
        <v>3917</v>
      </c>
      <c r="B16126" s="1" t="s">
        <v>3</v>
      </c>
      <c r="C16126" s="48" t="str">
        <f t="shared" si="502"/>
        <v>ל קרית גת</v>
      </c>
      <c r="D16126" s="1" t="s">
        <v>3989</v>
      </c>
      <c r="E16126" s="1"/>
      <c r="F16126" s="2">
        <v>4</v>
      </c>
      <c r="G16126" s="2">
        <f>INDEX(תוצאות_בחירות,MATCH(C16126,siot!$F$3:$F$1887,0),27)</f>
        <v>3</v>
      </c>
      <c r="H16126" s="2" t="b">
        <f t="shared" si="503"/>
        <v>0</v>
      </c>
      <c r="I16126" s="1" t="s">
        <v>2</v>
      </c>
      <c r="J16126" s="1" t="s">
        <v>4006</v>
      </c>
      <c r="K16126" s="1"/>
    </row>
    <row r="16127" spans="1:11" hidden="1">
      <c r="A16127" s="1" t="s">
        <v>3917</v>
      </c>
      <c r="B16127" s="1" t="s">
        <v>3</v>
      </c>
      <c r="C16127" s="48" t="str">
        <f t="shared" si="502"/>
        <v>ל קרית גת</v>
      </c>
      <c r="D16127" s="1" t="s">
        <v>3989</v>
      </c>
      <c r="E16127" s="1"/>
      <c r="F16127" s="2">
        <v>5</v>
      </c>
      <c r="G16127" s="2">
        <f>INDEX(תוצאות_בחירות,MATCH(C16127,siot!$F$3:$F$1887,0),27)</f>
        <v>3</v>
      </c>
      <c r="H16127" s="2" t="b">
        <f t="shared" si="503"/>
        <v>0</v>
      </c>
      <c r="I16127" s="1" t="s">
        <v>2</v>
      </c>
      <c r="J16127" s="1" t="s">
        <v>4005</v>
      </c>
      <c r="K16127" s="1"/>
    </row>
    <row r="16128" spans="1:11" hidden="1">
      <c r="A16128" s="1" t="s">
        <v>3917</v>
      </c>
      <c r="B16128" s="1" t="s">
        <v>3</v>
      </c>
      <c r="C16128" s="48" t="str">
        <f t="shared" si="502"/>
        <v>ל קרית גת</v>
      </c>
      <c r="D16128" s="1" t="s">
        <v>3989</v>
      </c>
      <c r="E16128" s="1"/>
      <c r="F16128" s="2">
        <v>6</v>
      </c>
      <c r="G16128" s="2">
        <f>INDEX(תוצאות_בחירות,MATCH(C16128,siot!$F$3:$F$1887,0),27)</f>
        <v>3</v>
      </c>
      <c r="H16128" s="2" t="b">
        <f t="shared" si="503"/>
        <v>0</v>
      </c>
      <c r="I16128" s="1" t="s">
        <v>2</v>
      </c>
      <c r="J16128" s="1" t="s">
        <v>4004</v>
      </c>
      <c r="K16128" s="1"/>
    </row>
    <row r="16129" spans="1:11" hidden="1">
      <c r="A16129" s="1" t="s">
        <v>3917</v>
      </c>
      <c r="B16129" s="1" t="s">
        <v>3</v>
      </c>
      <c r="C16129" s="48" t="str">
        <f t="shared" si="502"/>
        <v>ל קרית גת</v>
      </c>
      <c r="D16129" s="1" t="s">
        <v>3989</v>
      </c>
      <c r="E16129" s="1"/>
      <c r="F16129" s="2">
        <v>7</v>
      </c>
      <c r="G16129" s="2">
        <f>INDEX(תוצאות_בחירות,MATCH(C16129,siot!$F$3:$F$1887,0),27)</f>
        <v>3</v>
      </c>
      <c r="H16129" s="2" t="b">
        <f t="shared" si="503"/>
        <v>0</v>
      </c>
      <c r="I16129" s="1" t="s">
        <v>2</v>
      </c>
      <c r="J16129" s="1" t="s">
        <v>4003</v>
      </c>
      <c r="K16129" s="1"/>
    </row>
    <row r="16130" spans="1:11" hidden="1">
      <c r="A16130" s="1" t="s">
        <v>3917</v>
      </c>
      <c r="B16130" s="1" t="s">
        <v>3</v>
      </c>
      <c r="C16130" s="48" t="str">
        <f t="shared" si="502"/>
        <v>ל קרית גת</v>
      </c>
      <c r="D16130" s="1" t="s">
        <v>3989</v>
      </c>
      <c r="E16130" s="1"/>
      <c r="F16130" s="2">
        <v>8</v>
      </c>
      <c r="G16130" s="2">
        <f>INDEX(תוצאות_בחירות,MATCH(C16130,siot!$F$3:$F$1887,0),27)</f>
        <v>3</v>
      </c>
      <c r="H16130" s="2" t="b">
        <f t="shared" si="503"/>
        <v>0</v>
      </c>
      <c r="I16130" s="1" t="s">
        <v>2</v>
      </c>
      <c r="J16130" s="1" t="s">
        <v>4002</v>
      </c>
      <c r="K16130" s="1"/>
    </row>
    <row r="16131" spans="1:11" hidden="1">
      <c r="A16131" s="1" t="s">
        <v>3917</v>
      </c>
      <c r="B16131" s="1" t="s">
        <v>3</v>
      </c>
      <c r="C16131" s="48" t="str">
        <f t="shared" si="502"/>
        <v>ל קרית גת</v>
      </c>
      <c r="D16131" s="1" t="s">
        <v>3989</v>
      </c>
      <c r="E16131" s="1"/>
      <c r="F16131" s="2">
        <v>9</v>
      </c>
      <c r="G16131" s="2">
        <f>INDEX(תוצאות_בחירות,MATCH(C16131,siot!$F$3:$F$1887,0),27)</f>
        <v>3</v>
      </c>
      <c r="H16131" s="2" t="b">
        <f t="shared" si="503"/>
        <v>0</v>
      </c>
      <c r="I16131" s="1" t="s">
        <v>2</v>
      </c>
      <c r="J16131" s="1" t="s">
        <v>4001</v>
      </c>
      <c r="K16131" s="1"/>
    </row>
    <row r="16132" spans="1:11" hidden="1">
      <c r="A16132" s="1" t="s">
        <v>3917</v>
      </c>
      <c r="B16132" s="1" t="s">
        <v>3</v>
      </c>
      <c r="C16132" s="48" t="str">
        <f t="shared" ref="C16132:C16195" si="504">B16132&amp;" "&amp;A16132</f>
        <v>ל קרית גת</v>
      </c>
      <c r="D16132" s="1" t="s">
        <v>3989</v>
      </c>
      <c r="E16132" s="1"/>
      <c r="F16132" s="2">
        <v>10</v>
      </c>
      <c r="G16132" s="2">
        <f>INDEX(תוצאות_בחירות,MATCH(C16132,siot!$F$3:$F$1887,0),27)</f>
        <v>3</v>
      </c>
      <c r="H16132" s="2" t="b">
        <f t="shared" ref="H16132:H16195" si="505">IF(OR(F16132&lt;G16132,G16132=F16132),TRUE,FALSE)</f>
        <v>0</v>
      </c>
      <c r="I16132" s="1" t="s">
        <v>2</v>
      </c>
      <c r="J16132" s="1" t="s">
        <v>4000</v>
      </c>
      <c r="K16132" s="1"/>
    </row>
    <row r="16133" spans="1:11" hidden="1">
      <c r="A16133" s="1" t="s">
        <v>3917</v>
      </c>
      <c r="B16133" s="1" t="s">
        <v>3</v>
      </c>
      <c r="C16133" s="48" t="str">
        <f t="shared" si="504"/>
        <v>ל קרית גת</v>
      </c>
      <c r="D16133" s="1" t="s">
        <v>3989</v>
      </c>
      <c r="E16133" s="1"/>
      <c r="F16133" s="2">
        <v>11</v>
      </c>
      <c r="G16133" s="2">
        <f>INDEX(תוצאות_בחירות,MATCH(C16133,siot!$F$3:$F$1887,0),27)</f>
        <v>3</v>
      </c>
      <c r="H16133" s="2" t="b">
        <f t="shared" si="505"/>
        <v>0</v>
      </c>
      <c r="I16133" s="1" t="s">
        <v>2</v>
      </c>
      <c r="J16133" s="1" t="s">
        <v>3999</v>
      </c>
      <c r="K16133" s="1"/>
    </row>
    <row r="16134" spans="1:11" hidden="1">
      <c r="A16134" s="1" t="s">
        <v>3917</v>
      </c>
      <c r="B16134" s="1" t="s">
        <v>3</v>
      </c>
      <c r="C16134" s="48" t="str">
        <f t="shared" si="504"/>
        <v>ל קרית גת</v>
      </c>
      <c r="D16134" s="1" t="s">
        <v>3989</v>
      </c>
      <c r="E16134" s="1"/>
      <c r="F16134" s="2">
        <v>12</v>
      </c>
      <c r="G16134" s="2">
        <f>INDEX(תוצאות_בחירות,MATCH(C16134,siot!$F$3:$F$1887,0),27)</f>
        <v>3</v>
      </c>
      <c r="H16134" s="2" t="b">
        <f t="shared" si="505"/>
        <v>0</v>
      </c>
      <c r="I16134" s="1" t="s">
        <v>2</v>
      </c>
      <c r="J16134" s="1" t="s">
        <v>3998</v>
      </c>
      <c r="K16134" s="1"/>
    </row>
    <row r="16135" spans="1:11" hidden="1">
      <c r="A16135" s="1" t="s">
        <v>3917</v>
      </c>
      <c r="B16135" s="1" t="s">
        <v>3</v>
      </c>
      <c r="C16135" s="48" t="str">
        <f t="shared" si="504"/>
        <v>ל קרית גת</v>
      </c>
      <c r="D16135" s="1" t="s">
        <v>3989</v>
      </c>
      <c r="E16135" s="1"/>
      <c r="F16135" s="2">
        <v>13</v>
      </c>
      <c r="G16135" s="2">
        <f>INDEX(תוצאות_בחירות,MATCH(C16135,siot!$F$3:$F$1887,0),27)</f>
        <v>3</v>
      </c>
      <c r="H16135" s="2" t="b">
        <f t="shared" si="505"/>
        <v>0</v>
      </c>
      <c r="I16135" s="1" t="s">
        <v>2</v>
      </c>
      <c r="J16135" s="1" t="s">
        <v>3997</v>
      </c>
      <c r="K16135" s="1"/>
    </row>
    <row r="16136" spans="1:11" hidden="1">
      <c r="A16136" s="1" t="s">
        <v>3917</v>
      </c>
      <c r="B16136" s="1" t="s">
        <v>3</v>
      </c>
      <c r="C16136" s="48" t="str">
        <f t="shared" si="504"/>
        <v>ל קרית גת</v>
      </c>
      <c r="D16136" s="1" t="s">
        <v>3989</v>
      </c>
      <c r="E16136" s="1"/>
      <c r="F16136" s="2">
        <v>14</v>
      </c>
      <c r="G16136" s="2">
        <f>INDEX(תוצאות_בחירות,MATCH(C16136,siot!$F$3:$F$1887,0),27)</f>
        <v>3</v>
      </c>
      <c r="H16136" s="2" t="b">
        <f t="shared" si="505"/>
        <v>0</v>
      </c>
      <c r="I16136" s="1" t="s">
        <v>2</v>
      </c>
      <c r="J16136" s="1" t="s">
        <v>3996</v>
      </c>
      <c r="K16136" s="1"/>
    </row>
    <row r="16137" spans="1:11" hidden="1">
      <c r="A16137" s="1" t="s">
        <v>3917</v>
      </c>
      <c r="B16137" s="1" t="s">
        <v>3</v>
      </c>
      <c r="C16137" s="48" t="str">
        <f t="shared" si="504"/>
        <v>ל קרית גת</v>
      </c>
      <c r="D16137" s="1" t="s">
        <v>3989</v>
      </c>
      <c r="E16137" s="1"/>
      <c r="F16137" s="2">
        <v>15</v>
      </c>
      <c r="G16137" s="2">
        <f>INDEX(תוצאות_בחירות,MATCH(C16137,siot!$F$3:$F$1887,0),27)</f>
        <v>3</v>
      </c>
      <c r="H16137" s="2" t="b">
        <f t="shared" si="505"/>
        <v>0</v>
      </c>
      <c r="I16137" s="1" t="s">
        <v>2</v>
      </c>
      <c r="J16137" s="1" t="s">
        <v>3995</v>
      </c>
      <c r="K16137" s="1"/>
    </row>
    <row r="16138" spans="1:11" hidden="1">
      <c r="A16138" s="1" t="s">
        <v>3917</v>
      </c>
      <c r="B16138" s="1" t="s">
        <v>3</v>
      </c>
      <c r="C16138" s="48" t="str">
        <f t="shared" si="504"/>
        <v>ל קרית גת</v>
      </c>
      <c r="D16138" s="1" t="s">
        <v>3989</v>
      </c>
      <c r="E16138" s="1"/>
      <c r="F16138" s="2">
        <v>16</v>
      </c>
      <c r="G16138" s="2">
        <f>INDEX(תוצאות_בחירות,MATCH(C16138,siot!$F$3:$F$1887,0),27)</f>
        <v>3</v>
      </c>
      <c r="H16138" s="2" t="b">
        <f t="shared" si="505"/>
        <v>0</v>
      </c>
      <c r="I16138" s="1" t="s">
        <v>2</v>
      </c>
      <c r="J16138" s="1" t="s">
        <v>3994</v>
      </c>
      <c r="K16138" s="1"/>
    </row>
    <row r="16139" spans="1:11" hidden="1">
      <c r="A16139" s="1" t="s">
        <v>3917</v>
      </c>
      <c r="B16139" s="1" t="s">
        <v>3</v>
      </c>
      <c r="C16139" s="48" t="str">
        <f t="shared" si="504"/>
        <v>ל קרית גת</v>
      </c>
      <c r="D16139" s="1" t="s">
        <v>3989</v>
      </c>
      <c r="E16139" s="1"/>
      <c r="F16139" s="2">
        <v>17</v>
      </c>
      <c r="G16139" s="2">
        <f>INDEX(תוצאות_בחירות,MATCH(C16139,siot!$F$3:$F$1887,0),27)</f>
        <v>3</v>
      </c>
      <c r="H16139" s="2" t="b">
        <f t="shared" si="505"/>
        <v>0</v>
      </c>
      <c r="I16139" s="1" t="s">
        <v>2</v>
      </c>
      <c r="J16139" s="1" t="s">
        <v>3993</v>
      </c>
      <c r="K16139" s="1"/>
    </row>
    <row r="16140" spans="1:11" hidden="1">
      <c r="A16140" s="1" t="s">
        <v>3917</v>
      </c>
      <c r="B16140" s="1" t="s">
        <v>3</v>
      </c>
      <c r="C16140" s="48" t="str">
        <f t="shared" si="504"/>
        <v>ל קרית גת</v>
      </c>
      <c r="D16140" s="1" t="s">
        <v>3989</v>
      </c>
      <c r="E16140" s="1"/>
      <c r="F16140" s="2">
        <v>18</v>
      </c>
      <c r="G16140" s="2">
        <f>INDEX(תוצאות_בחירות,MATCH(C16140,siot!$F$3:$F$1887,0),27)</f>
        <v>3</v>
      </c>
      <c r="H16140" s="2" t="b">
        <f t="shared" si="505"/>
        <v>0</v>
      </c>
      <c r="I16140" s="1" t="s">
        <v>2</v>
      </c>
      <c r="J16140" s="1" t="s">
        <v>3992</v>
      </c>
      <c r="K16140" s="1"/>
    </row>
    <row r="16141" spans="1:11" hidden="1">
      <c r="A16141" s="1" t="s">
        <v>3917</v>
      </c>
      <c r="B16141" s="1" t="s">
        <v>3</v>
      </c>
      <c r="C16141" s="48" t="str">
        <f t="shared" si="504"/>
        <v>ל קרית גת</v>
      </c>
      <c r="D16141" s="1" t="s">
        <v>3989</v>
      </c>
      <c r="E16141" s="1"/>
      <c r="F16141" s="2">
        <v>19</v>
      </c>
      <c r="G16141" s="2">
        <f>INDEX(תוצאות_בחירות,MATCH(C16141,siot!$F$3:$F$1887,0),27)</f>
        <v>3</v>
      </c>
      <c r="H16141" s="2" t="b">
        <f t="shared" si="505"/>
        <v>0</v>
      </c>
      <c r="I16141" s="1" t="s">
        <v>2</v>
      </c>
      <c r="J16141" s="1" t="s">
        <v>3991</v>
      </c>
      <c r="K16141" s="1"/>
    </row>
    <row r="16142" spans="1:11" hidden="1">
      <c r="A16142" s="1" t="s">
        <v>3917</v>
      </c>
      <c r="B16142" s="1" t="s">
        <v>3</v>
      </c>
      <c r="C16142" s="48" t="str">
        <f t="shared" si="504"/>
        <v>ל קרית גת</v>
      </c>
      <c r="D16142" s="1" t="s">
        <v>3989</v>
      </c>
      <c r="E16142" s="1"/>
      <c r="F16142" s="2">
        <v>20</v>
      </c>
      <c r="G16142" s="2">
        <f>INDEX(תוצאות_בחירות,MATCH(C16142,siot!$F$3:$F$1887,0),27)</f>
        <v>3</v>
      </c>
      <c r="H16142" s="2" t="b">
        <f t="shared" si="505"/>
        <v>0</v>
      </c>
      <c r="I16142" s="1" t="s">
        <v>2</v>
      </c>
      <c r="J16142" s="1" t="s">
        <v>3990</v>
      </c>
      <c r="K16142" s="1"/>
    </row>
    <row r="16143" spans="1:11" hidden="1">
      <c r="A16143" s="1" t="s">
        <v>3917</v>
      </c>
      <c r="B16143" s="1" t="s">
        <v>3</v>
      </c>
      <c r="C16143" s="48" t="str">
        <f t="shared" si="504"/>
        <v>ל קרית גת</v>
      </c>
      <c r="D16143" s="1" t="s">
        <v>3989</v>
      </c>
      <c r="E16143" s="1"/>
      <c r="F16143" s="2">
        <v>21</v>
      </c>
      <c r="G16143" s="2">
        <f>INDEX(תוצאות_בחירות,MATCH(C16143,siot!$F$3:$F$1887,0),27)</f>
        <v>3</v>
      </c>
      <c r="H16143" s="2" t="b">
        <f t="shared" si="505"/>
        <v>0</v>
      </c>
      <c r="I16143" s="1" t="s">
        <v>2</v>
      </c>
      <c r="J16143" s="1" t="s">
        <v>3988</v>
      </c>
      <c r="K16143" s="1"/>
    </row>
    <row r="16144" spans="1:11" hidden="1">
      <c r="A16144" s="1" t="s">
        <v>3917</v>
      </c>
      <c r="B16144" s="1" t="s">
        <v>2072</v>
      </c>
      <c r="C16144" s="48" t="str">
        <f t="shared" si="504"/>
        <v>מ קרית גת</v>
      </c>
      <c r="D16144" s="1" t="s">
        <v>3967</v>
      </c>
      <c r="E16144" s="1" t="s">
        <v>3</v>
      </c>
      <c r="F16144" s="2" t="s">
        <v>19548</v>
      </c>
      <c r="G16144" s="2">
        <f>INDEX(תוצאות_בחירות,MATCH(C16144,siot!$F$3:$F$1887,0),27)</f>
        <v>0</v>
      </c>
      <c r="H16144" s="2" t="b">
        <f t="shared" si="505"/>
        <v>0</v>
      </c>
      <c r="I16144" s="1"/>
      <c r="J16144" s="1"/>
      <c r="K16144" s="1"/>
    </row>
    <row r="16145" spans="1:11" hidden="1">
      <c r="A16145" s="1" t="s">
        <v>3917</v>
      </c>
      <c r="B16145" s="1" t="s">
        <v>2072</v>
      </c>
      <c r="C16145" s="48" t="str">
        <f t="shared" si="504"/>
        <v>מ קרית גת</v>
      </c>
      <c r="D16145" s="1" t="s">
        <v>3967</v>
      </c>
      <c r="E16145" s="1"/>
      <c r="F16145" s="2">
        <v>1</v>
      </c>
      <c r="G16145" s="2">
        <f>INDEX(תוצאות_בחירות,MATCH(C16145,siot!$F$3:$F$1887,0),27)</f>
        <v>0</v>
      </c>
      <c r="H16145" s="2" t="b">
        <f t="shared" si="505"/>
        <v>0</v>
      </c>
      <c r="I16145" s="1" t="s">
        <v>2</v>
      </c>
      <c r="J16145" s="1" t="s">
        <v>3987</v>
      </c>
      <c r="K16145" s="1"/>
    </row>
    <row r="16146" spans="1:11" hidden="1">
      <c r="A16146" s="1" t="s">
        <v>3917</v>
      </c>
      <c r="B16146" s="1" t="s">
        <v>2072</v>
      </c>
      <c r="C16146" s="48" t="str">
        <f t="shared" si="504"/>
        <v>מ קרית גת</v>
      </c>
      <c r="D16146" s="1" t="s">
        <v>3967</v>
      </c>
      <c r="E16146" s="1"/>
      <c r="F16146" s="2">
        <v>2</v>
      </c>
      <c r="G16146" s="2">
        <f>INDEX(תוצאות_בחירות,MATCH(C16146,siot!$F$3:$F$1887,0),27)</f>
        <v>0</v>
      </c>
      <c r="H16146" s="2" t="b">
        <f t="shared" si="505"/>
        <v>0</v>
      </c>
      <c r="I16146" s="1" t="s">
        <v>2</v>
      </c>
      <c r="J16146" s="1" t="s">
        <v>3986</v>
      </c>
      <c r="K16146" s="1"/>
    </row>
    <row r="16147" spans="1:11" hidden="1">
      <c r="A16147" s="1" t="s">
        <v>3917</v>
      </c>
      <c r="B16147" s="1" t="s">
        <v>2072</v>
      </c>
      <c r="C16147" s="48" t="str">
        <f t="shared" si="504"/>
        <v>מ קרית גת</v>
      </c>
      <c r="D16147" s="1" t="s">
        <v>3967</v>
      </c>
      <c r="E16147" s="1"/>
      <c r="F16147" s="2">
        <v>3</v>
      </c>
      <c r="G16147" s="2">
        <f>INDEX(תוצאות_בחירות,MATCH(C16147,siot!$F$3:$F$1887,0),27)</f>
        <v>0</v>
      </c>
      <c r="H16147" s="2" t="b">
        <f t="shared" si="505"/>
        <v>0</v>
      </c>
      <c r="I16147" s="1" t="s">
        <v>2</v>
      </c>
      <c r="J16147" s="1" t="s">
        <v>3985</v>
      </c>
      <c r="K16147" s="1"/>
    </row>
    <row r="16148" spans="1:11" hidden="1">
      <c r="A16148" s="1" t="s">
        <v>3917</v>
      </c>
      <c r="B16148" s="1" t="s">
        <v>2072</v>
      </c>
      <c r="C16148" s="48" t="str">
        <f t="shared" si="504"/>
        <v>מ קרית גת</v>
      </c>
      <c r="D16148" s="1" t="s">
        <v>3967</v>
      </c>
      <c r="E16148" s="1"/>
      <c r="F16148" s="2">
        <v>4</v>
      </c>
      <c r="G16148" s="2">
        <f>INDEX(תוצאות_בחירות,MATCH(C16148,siot!$F$3:$F$1887,0),27)</f>
        <v>0</v>
      </c>
      <c r="H16148" s="2" t="b">
        <f t="shared" si="505"/>
        <v>0</v>
      </c>
      <c r="I16148" s="1" t="s">
        <v>2</v>
      </c>
      <c r="J16148" s="1" t="s">
        <v>3984</v>
      </c>
      <c r="K16148" s="1"/>
    </row>
    <row r="16149" spans="1:11" hidden="1">
      <c r="A16149" s="1" t="s">
        <v>3917</v>
      </c>
      <c r="B16149" s="1" t="s">
        <v>2072</v>
      </c>
      <c r="C16149" s="48" t="str">
        <f t="shared" si="504"/>
        <v>מ קרית גת</v>
      </c>
      <c r="D16149" s="1" t="s">
        <v>3967</v>
      </c>
      <c r="E16149" s="1"/>
      <c r="F16149" s="2">
        <v>5</v>
      </c>
      <c r="G16149" s="2">
        <f>INDEX(תוצאות_בחירות,MATCH(C16149,siot!$F$3:$F$1887,0),27)</f>
        <v>0</v>
      </c>
      <c r="H16149" s="2" t="b">
        <f t="shared" si="505"/>
        <v>0</v>
      </c>
      <c r="I16149" s="1" t="s">
        <v>2</v>
      </c>
      <c r="J16149" s="1" t="s">
        <v>3983</v>
      </c>
      <c r="K16149" s="1"/>
    </row>
    <row r="16150" spans="1:11" hidden="1">
      <c r="A16150" s="1" t="s">
        <v>3917</v>
      </c>
      <c r="B16150" s="1" t="s">
        <v>2072</v>
      </c>
      <c r="C16150" s="48" t="str">
        <f t="shared" si="504"/>
        <v>מ קרית גת</v>
      </c>
      <c r="D16150" s="1" t="s">
        <v>3967</v>
      </c>
      <c r="E16150" s="1"/>
      <c r="F16150" s="2">
        <v>6</v>
      </c>
      <c r="G16150" s="2">
        <f>INDEX(תוצאות_בחירות,MATCH(C16150,siot!$F$3:$F$1887,0),27)</f>
        <v>0</v>
      </c>
      <c r="H16150" s="2" t="b">
        <f t="shared" si="505"/>
        <v>0</v>
      </c>
      <c r="I16150" s="1" t="s">
        <v>2</v>
      </c>
      <c r="J16150" s="1" t="s">
        <v>3982</v>
      </c>
      <c r="K16150" s="1"/>
    </row>
    <row r="16151" spans="1:11" hidden="1">
      <c r="A16151" s="1" t="s">
        <v>3917</v>
      </c>
      <c r="B16151" s="1" t="s">
        <v>2072</v>
      </c>
      <c r="C16151" s="48" t="str">
        <f t="shared" si="504"/>
        <v>מ קרית גת</v>
      </c>
      <c r="D16151" s="1" t="s">
        <v>3967</v>
      </c>
      <c r="E16151" s="1"/>
      <c r="F16151" s="2">
        <v>7</v>
      </c>
      <c r="G16151" s="2">
        <f>INDEX(תוצאות_בחירות,MATCH(C16151,siot!$F$3:$F$1887,0),27)</f>
        <v>0</v>
      </c>
      <c r="H16151" s="2" t="b">
        <f t="shared" si="505"/>
        <v>0</v>
      </c>
      <c r="I16151" s="1" t="s">
        <v>2</v>
      </c>
      <c r="J16151" s="1" t="s">
        <v>3981</v>
      </c>
      <c r="K16151" s="1"/>
    </row>
    <row r="16152" spans="1:11" hidden="1">
      <c r="A16152" s="1" t="s">
        <v>3917</v>
      </c>
      <c r="B16152" s="1" t="s">
        <v>2072</v>
      </c>
      <c r="C16152" s="48" t="str">
        <f t="shared" si="504"/>
        <v>מ קרית גת</v>
      </c>
      <c r="D16152" s="1" t="s">
        <v>3967</v>
      </c>
      <c r="E16152" s="1"/>
      <c r="F16152" s="2">
        <v>8</v>
      </c>
      <c r="G16152" s="2">
        <f>INDEX(תוצאות_בחירות,MATCH(C16152,siot!$F$3:$F$1887,0),27)</f>
        <v>0</v>
      </c>
      <c r="H16152" s="2" t="b">
        <f t="shared" si="505"/>
        <v>0</v>
      </c>
      <c r="I16152" s="1" t="s">
        <v>2</v>
      </c>
      <c r="J16152" s="1" t="s">
        <v>3980</v>
      </c>
      <c r="K16152" s="1"/>
    </row>
    <row r="16153" spans="1:11" hidden="1">
      <c r="A16153" s="1" t="s">
        <v>3917</v>
      </c>
      <c r="B16153" s="1" t="s">
        <v>2072</v>
      </c>
      <c r="C16153" s="48" t="str">
        <f t="shared" si="504"/>
        <v>מ קרית גת</v>
      </c>
      <c r="D16153" s="1" t="s">
        <v>3967</v>
      </c>
      <c r="E16153" s="1"/>
      <c r="F16153" s="2">
        <v>9</v>
      </c>
      <c r="G16153" s="2">
        <f>INDEX(תוצאות_בחירות,MATCH(C16153,siot!$F$3:$F$1887,0),27)</f>
        <v>0</v>
      </c>
      <c r="H16153" s="2" t="b">
        <f t="shared" si="505"/>
        <v>0</v>
      </c>
      <c r="I16153" s="1" t="s">
        <v>2</v>
      </c>
      <c r="J16153" s="1" t="s">
        <v>3979</v>
      </c>
      <c r="K16153" s="1"/>
    </row>
    <row r="16154" spans="1:11" hidden="1">
      <c r="A16154" s="1" t="s">
        <v>3917</v>
      </c>
      <c r="B16154" s="1" t="s">
        <v>2072</v>
      </c>
      <c r="C16154" s="48" t="str">
        <f t="shared" si="504"/>
        <v>מ קרית גת</v>
      </c>
      <c r="D16154" s="1" t="s">
        <v>3967</v>
      </c>
      <c r="E16154" s="1"/>
      <c r="F16154" s="2">
        <v>10</v>
      </c>
      <c r="G16154" s="2">
        <f>INDEX(תוצאות_בחירות,MATCH(C16154,siot!$F$3:$F$1887,0),27)</f>
        <v>0</v>
      </c>
      <c r="H16154" s="2" t="b">
        <f t="shared" si="505"/>
        <v>0</v>
      </c>
      <c r="I16154" s="1" t="s">
        <v>2</v>
      </c>
      <c r="J16154" s="1" t="s">
        <v>3978</v>
      </c>
      <c r="K16154" s="1"/>
    </row>
    <row r="16155" spans="1:11" hidden="1">
      <c r="A16155" s="1" t="s">
        <v>3917</v>
      </c>
      <c r="B16155" s="1" t="s">
        <v>2072</v>
      </c>
      <c r="C16155" s="48" t="str">
        <f t="shared" si="504"/>
        <v>מ קרית גת</v>
      </c>
      <c r="D16155" s="1" t="s">
        <v>3967</v>
      </c>
      <c r="E16155" s="1"/>
      <c r="F16155" s="2">
        <v>11</v>
      </c>
      <c r="G16155" s="2">
        <f>INDEX(תוצאות_בחירות,MATCH(C16155,siot!$F$3:$F$1887,0),27)</f>
        <v>0</v>
      </c>
      <c r="H16155" s="2" t="b">
        <f t="shared" si="505"/>
        <v>0</v>
      </c>
      <c r="I16155" s="1" t="s">
        <v>2</v>
      </c>
      <c r="J16155" s="1" t="s">
        <v>3977</v>
      </c>
      <c r="K16155" s="1"/>
    </row>
    <row r="16156" spans="1:11" hidden="1">
      <c r="A16156" s="1" t="s">
        <v>3917</v>
      </c>
      <c r="B16156" s="1" t="s">
        <v>2072</v>
      </c>
      <c r="C16156" s="48" t="str">
        <f t="shared" si="504"/>
        <v>מ קרית גת</v>
      </c>
      <c r="D16156" s="1" t="s">
        <v>3967</v>
      </c>
      <c r="E16156" s="1"/>
      <c r="F16156" s="2">
        <v>12</v>
      </c>
      <c r="G16156" s="2">
        <f>INDEX(תוצאות_בחירות,MATCH(C16156,siot!$F$3:$F$1887,0),27)</f>
        <v>0</v>
      </c>
      <c r="H16156" s="2" t="b">
        <f t="shared" si="505"/>
        <v>0</v>
      </c>
      <c r="I16156" s="1" t="s">
        <v>2</v>
      </c>
      <c r="J16156" s="1" t="s">
        <v>3976</v>
      </c>
      <c r="K16156" s="1"/>
    </row>
    <row r="16157" spans="1:11" hidden="1">
      <c r="A16157" s="1" t="s">
        <v>3917</v>
      </c>
      <c r="B16157" s="1" t="s">
        <v>2072</v>
      </c>
      <c r="C16157" s="48" t="str">
        <f t="shared" si="504"/>
        <v>מ קרית גת</v>
      </c>
      <c r="D16157" s="1" t="s">
        <v>3967</v>
      </c>
      <c r="E16157" s="1"/>
      <c r="F16157" s="2">
        <v>13</v>
      </c>
      <c r="G16157" s="2">
        <f>INDEX(תוצאות_בחירות,MATCH(C16157,siot!$F$3:$F$1887,0),27)</f>
        <v>0</v>
      </c>
      <c r="H16157" s="2" t="b">
        <f t="shared" si="505"/>
        <v>0</v>
      </c>
      <c r="I16157" s="1" t="s">
        <v>2</v>
      </c>
      <c r="J16157" s="1" t="s">
        <v>3975</v>
      </c>
      <c r="K16157" s="1"/>
    </row>
    <row r="16158" spans="1:11" hidden="1">
      <c r="A16158" s="1" t="s">
        <v>3917</v>
      </c>
      <c r="B16158" s="1" t="s">
        <v>2072</v>
      </c>
      <c r="C16158" s="48" t="str">
        <f t="shared" si="504"/>
        <v>מ קרית גת</v>
      </c>
      <c r="D16158" s="1" t="s">
        <v>3967</v>
      </c>
      <c r="E16158" s="1"/>
      <c r="F16158" s="2">
        <v>14</v>
      </c>
      <c r="G16158" s="2">
        <f>INDEX(תוצאות_בחירות,MATCH(C16158,siot!$F$3:$F$1887,0),27)</f>
        <v>0</v>
      </c>
      <c r="H16158" s="2" t="b">
        <f t="shared" si="505"/>
        <v>0</v>
      </c>
      <c r="I16158" s="1" t="s">
        <v>2</v>
      </c>
      <c r="J16158" s="1" t="s">
        <v>3974</v>
      </c>
      <c r="K16158" s="1"/>
    </row>
    <row r="16159" spans="1:11" hidden="1">
      <c r="A16159" s="1" t="s">
        <v>3917</v>
      </c>
      <c r="B16159" s="1" t="s">
        <v>2072</v>
      </c>
      <c r="C16159" s="48" t="str">
        <f t="shared" si="504"/>
        <v>מ קרית גת</v>
      </c>
      <c r="D16159" s="1" t="s">
        <v>3967</v>
      </c>
      <c r="E16159" s="1"/>
      <c r="F16159" s="2">
        <v>15</v>
      </c>
      <c r="G16159" s="2">
        <f>INDEX(תוצאות_בחירות,MATCH(C16159,siot!$F$3:$F$1887,0),27)</f>
        <v>0</v>
      </c>
      <c r="H16159" s="2" t="b">
        <f t="shared" si="505"/>
        <v>0</v>
      </c>
      <c r="I16159" s="1" t="s">
        <v>2</v>
      </c>
      <c r="J16159" s="1" t="s">
        <v>3973</v>
      </c>
      <c r="K16159" s="1"/>
    </row>
    <row r="16160" spans="1:11" hidden="1">
      <c r="A16160" s="1" t="s">
        <v>3917</v>
      </c>
      <c r="B16160" s="1" t="s">
        <v>2072</v>
      </c>
      <c r="C16160" s="48" t="str">
        <f t="shared" si="504"/>
        <v>מ קרית גת</v>
      </c>
      <c r="D16160" s="1" t="s">
        <v>3967</v>
      </c>
      <c r="E16160" s="1"/>
      <c r="F16160" s="2">
        <v>16</v>
      </c>
      <c r="G16160" s="2">
        <f>INDEX(תוצאות_בחירות,MATCH(C16160,siot!$F$3:$F$1887,0),27)</f>
        <v>0</v>
      </c>
      <c r="H16160" s="2" t="b">
        <f t="shared" si="505"/>
        <v>0</v>
      </c>
      <c r="I16160" s="1" t="s">
        <v>2</v>
      </c>
      <c r="J16160" s="1" t="s">
        <v>3972</v>
      </c>
      <c r="K16160" s="1"/>
    </row>
    <row r="16161" spans="1:11" hidden="1">
      <c r="A16161" s="1" t="s">
        <v>3917</v>
      </c>
      <c r="B16161" s="1" t="s">
        <v>2072</v>
      </c>
      <c r="C16161" s="48" t="str">
        <f t="shared" si="504"/>
        <v>מ קרית גת</v>
      </c>
      <c r="D16161" s="1" t="s">
        <v>3967</v>
      </c>
      <c r="E16161" s="1"/>
      <c r="F16161" s="2">
        <v>17</v>
      </c>
      <c r="G16161" s="2">
        <f>INDEX(תוצאות_בחירות,MATCH(C16161,siot!$F$3:$F$1887,0),27)</f>
        <v>0</v>
      </c>
      <c r="H16161" s="2" t="b">
        <f t="shared" si="505"/>
        <v>0</v>
      </c>
      <c r="I16161" s="1" t="s">
        <v>2</v>
      </c>
      <c r="J16161" s="1" t="s">
        <v>3971</v>
      </c>
      <c r="K16161" s="1"/>
    </row>
    <row r="16162" spans="1:11" hidden="1">
      <c r="A16162" s="1" t="s">
        <v>3917</v>
      </c>
      <c r="B16162" s="1" t="s">
        <v>2072</v>
      </c>
      <c r="C16162" s="48" t="str">
        <f t="shared" si="504"/>
        <v>מ קרית גת</v>
      </c>
      <c r="D16162" s="1" t="s">
        <v>3967</v>
      </c>
      <c r="E16162" s="1"/>
      <c r="F16162" s="2">
        <v>18</v>
      </c>
      <c r="G16162" s="2">
        <f>INDEX(תוצאות_בחירות,MATCH(C16162,siot!$F$3:$F$1887,0),27)</f>
        <v>0</v>
      </c>
      <c r="H16162" s="2" t="b">
        <f t="shared" si="505"/>
        <v>0</v>
      </c>
      <c r="I16162" s="1" t="s">
        <v>2</v>
      </c>
      <c r="J16162" s="1" t="s">
        <v>3970</v>
      </c>
      <c r="K16162" s="1"/>
    </row>
    <row r="16163" spans="1:11" hidden="1">
      <c r="A16163" s="1" t="s">
        <v>3917</v>
      </c>
      <c r="B16163" s="1" t="s">
        <v>2072</v>
      </c>
      <c r="C16163" s="48" t="str">
        <f t="shared" si="504"/>
        <v>מ קרית גת</v>
      </c>
      <c r="D16163" s="1" t="s">
        <v>3967</v>
      </c>
      <c r="E16163" s="1"/>
      <c r="F16163" s="2">
        <v>19</v>
      </c>
      <c r="G16163" s="2">
        <f>INDEX(תוצאות_בחירות,MATCH(C16163,siot!$F$3:$F$1887,0),27)</f>
        <v>0</v>
      </c>
      <c r="H16163" s="2" t="b">
        <f t="shared" si="505"/>
        <v>0</v>
      </c>
      <c r="I16163" s="1" t="s">
        <v>2</v>
      </c>
      <c r="J16163" s="1" t="s">
        <v>3969</v>
      </c>
      <c r="K16163" s="1"/>
    </row>
    <row r="16164" spans="1:11" hidden="1">
      <c r="A16164" s="1" t="s">
        <v>3917</v>
      </c>
      <c r="B16164" s="1" t="s">
        <v>2072</v>
      </c>
      <c r="C16164" s="48" t="str">
        <f t="shared" si="504"/>
        <v>מ קרית גת</v>
      </c>
      <c r="D16164" s="1" t="s">
        <v>3967</v>
      </c>
      <c r="E16164" s="1"/>
      <c r="F16164" s="2">
        <v>20</v>
      </c>
      <c r="G16164" s="2">
        <f>INDEX(תוצאות_בחירות,MATCH(C16164,siot!$F$3:$F$1887,0),27)</f>
        <v>0</v>
      </c>
      <c r="H16164" s="2" t="b">
        <f t="shared" si="505"/>
        <v>0</v>
      </c>
      <c r="I16164" s="1" t="s">
        <v>2</v>
      </c>
      <c r="J16164" s="1" t="s">
        <v>3968</v>
      </c>
      <c r="K16164" s="1"/>
    </row>
    <row r="16165" spans="1:11" hidden="1">
      <c r="A16165" s="1" t="s">
        <v>3917</v>
      </c>
      <c r="B16165" s="1" t="s">
        <v>2072</v>
      </c>
      <c r="C16165" s="48" t="str">
        <f t="shared" si="504"/>
        <v>מ קרית גת</v>
      </c>
      <c r="D16165" s="1" t="s">
        <v>3967</v>
      </c>
      <c r="E16165" s="1"/>
      <c r="F16165" s="2">
        <v>21</v>
      </c>
      <c r="G16165" s="2">
        <f>INDEX(תוצאות_בחירות,MATCH(C16165,siot!$F$3:$F$1887,0),27)</f>
        <v>0</v>
      </c>
      <c r="H16165" s="2" t="b">
        <f t="shared" si="505"/>
        <v>0</v>
      </c>
      <c r="I16165" s="1" t="s">
        <v>2</v>
      </c>
      <c r="J16165" s="1" t="s">
        <v>3966</v>
      </c>
      <c r="K16165" s="1"/>
    </row>
    <row r="16166" spans="1:11" hidden="1">
      <c r="A16166" s="1" t="s">
        <v>3917</v>
      </c>
      <c r="B16166" s="1" t="s">
        <v>126</v>
      </c>
      <c r="C16166" s="48" t="str">
        <f t="shared" si="504"/>
        <v>מחל קרית גת</v>
      </c>
      <c r="D16166" s="1" t="s">
        <v>3958</v>
      </c>
      <c r="E16166" s="1" t="s">
        <v>3</v>
      </c>
      <c r="F16166" s="2" t="s">
        <v>19548</v>
      </c>
      <c r="G16166" s="2">
        <f>INDEX(תוצאות_בחירות,MATCH(C16166,siot!$F$3:$F$1887,0),27)</f>
        <v>2</v>
      </c>
      <c r="H16166" s="2" t="b">
        <f t="shared" si="505"/>
        <v>0</v>
      </c>
      <c r="I16166" s="1"/>
      <c r="J16166" s="1"/>
      <c r="K16166" s="1"/>
    </row>
    <row r="16167" spans="1:11">
      <c r="A16167" s="1" t="s">
        <v>3917</v>
      </c>
      <c r="B16167" s="1" t="s">
        <v>126</v>
      </c>
      <c r="C16167" s="48" t="str">
        <f t="shared" si="504"/>
        <v>מחל קרית גת</v>
      </c>
      <c r="D16167" s="1" t="s">
        <v>3958</v>
      </c>
      <c r="E16167" s="1"/>
      <c r="F16167" s="2">
        <v>1</v>
      </c>
      <c r="G16167" s="2">
        <f>INDEX(תוצאות_בחירות,MATCH(C16167,siot!$F$3:$F$1887,0),27)</f>
        <v>2</v>
      </c>
      <c r="H16167" s="2" t="b">
        <f t="shared" si="505"/>
        <v>1</v>
      </c>
      <c r="I16167" s="1" t="s">
        <v>2</v>
      </c>
      <c r="J16167" s="1" t="s">
        <v>3965</v>
      </c>
      <c r="K16167" s="1"/>
    </row>
    <row r="16168" spans="1:11">
      <c r="A16168" s="1" t="s">
        <v>3917</v>
      </c>
      <c r="B16168" s="1" t="s">
        <v>126</v>
      </c>
      <c r="C16168" s="48" t="str">
        <f t="shared" si="504"/>
        <v>מחל קרית גת</v>
      </c>
      <c r="D16168" s="1" t="s">
        <v>3958</v>
      </c>
      <c r="E16168" s="1"/>
      <c r="F16168" s="2">
        <v>2</v>
      </c>
      <c r="G16168" s="2">
        <f>INDEX(תוצאות_בחירות,MATCH(C16168,siot!$F$3:$F$1887,0),27)</f>
        <v>2</v>
      </c>
      <c r="H16168" s="2" t="b">
        <f t="shared" si="505"/>
        <v>1</v>
      </c>
      <c r="I16168" s="1" t="s">
        <v>2</v>
      </c>
      <c r="J16168" s="1" t="s">
        <v>3964</v>
      </c>
      <c r="K16168" s="1"/>
    </row>
    <row r="16169" spans="1:11" hidden="1">
      <c r="A16169" s="1" t="s">
        <v>3917</v>
      </c>
      <c r="B16169" s="1" t="s">
        <v>126</v>
      </c>
      <c r="C16169" s="48" t="str">
        <f t="shared" si="504"/>
        <v>מחל קרית גת</v>
      </c>
      <c r="D16169" s="1" t="s">
        <v>3958</v>
      </c>
      <c r="E16169" s="1"/>
      <c r="F16169" s="2">
        <v>3</v>
      </c>
      <c r="G16169" s="2">
        <f>INDEX(תוצאות_בחירות,MATCH(C16169,siot!$F$3:$F$1887,0),27)</f>
        <v>2</v>
      </c>
      <c r="H16169" s="2" t="b">
        <f t="shared" si="505"/>
        <v>0</v>
      </c>
      <c r="I16169" s="1" t="s">
        <v>2</v>
      </c>
      <c r="J16169" s="1" t="s">
        <v>3963</v>
      </c>
      <c r="K16169" s="1"/>
    </row>
    <row r="16170" spans="1:11" hidden="1">
      <c r="A16170" s="1" t="s">
        <v>3917</v>
      </c>
      <c r="B16170" s="1" t="s">
        <v>126</v>
      </c>
      <c r="C16170" s="48" t="str">
        <f t="shared" si="504"/>
        <v>מחל קרית גת</v>
      </c>
      <c r="D16170" s="1" t="s">
        <v>3958</v>
      </c>
      <c r="E16170" s="1"/>
      <c r="F16170" s="2">
        <v>4</v>
      </c>
      <c r="G16170" s="2">
        <f>INDEX(תוצאות_בחירות,MATCH(C16170,siot!$F$3:$F$1887,0),27)</f>
        <v>2</v>
      </c>
      <c r="H16170" s="2" t="b">
        <f t="shared" si="505"/>
        <v>0</v>
      </c>
      <c r="I16170" s="1" t="s">
        <v>2</v>
      </c>
      <c r="J16170" s="1" t="s">
        <v>3962</v>
      </c>
      <c r="K16170" s="1"/>
    </row>
    <row r="16171" spans="1:11" hidden="1">
      <c r="A16171" s="1" t="s">
        <v>3917</v>
      </c>
      <c r="B16171" s="1" t="s">
        <v>126</v>
      </c>
      <c r="C16171" s="48" t="str">
        <f t="shared" si="504"/>
        <v>מחל קרית גת</v>
      </c>
      <c r="D16171" s="1" t="s">
        <v>3958</v>
      </c>
      <c r="E16171" s="1"/>
      <c r="F16171" s="2">
        <v>5</v>
      </c>
      <c r="G16171" s="2">
        <f>INDEX(תוצאות_בחירות,MATCH(C16171,siot!$F$3:$F$1887,0),27)</f>
        <v>2</v>
      </c>
      <c r="H16171" s="2" t="b">
        <f t="shared" si="505"/>
        <v>0</v>
      </c>
      <c r="I16171" s="1" t="s">
        <v>2</v>
      </c>
      <c r="J16171" s="1" t="s">
        <v>3961</v>
      </c>
      <c r="K16171" s="1"/>
    </row>
    <row r="16172" spans="1:11" hidden="1">
      <c r="A16172" s="1" t="s">
        <v>3917</v>
      </c>
      <c r="B16172" s="1" t="s">
        <v>126</v>
      </c>
      <c r="C16172" s="48" t="str">
        <f t="shared" si="504"/>
        <v>מחל קרית גת</v>
      </c>
      <c r="D16172" s="1" t="s">
        <v>3958</v>
      </c>
      <c r="E16172" s="1"/>
      <c r="F16172" s="2">
        <v>6</v>
      </c>
      <c r="G16172" s="2">
        <f>INDEX(תוצאות_בחירות,MATCH(C16172,siot!$F$3:$F$1887,0),27)</f>
        <v>2</v>
      </c>
      <c r="H16172" s="2" t="b">
        <f t="shared" si="505"/>
        <v>0</v>
      </c>
      <c r="I16172" s="1" t="s">
        <v>2</v>
      </c>
      <c r="J16172" s="1" t="s">
        <v>3960</v>
      </c>
      <c r="K16172" s="1"/>
    </row>
    <row r="16173" spans="1:11" hidden="1">
      <c r="A16173" s="1" t="s">
        <v>3917</v>
      </c>
      <c r="B16173" s="1" t="s">
        <v>126</v>
      </c>
      <c r="C16173" s="48" t="str">
        <f t="shared" si="504"/>
        <v>מחל קרית גת</v>
      </c>
      <c r="D16173" s="1" t="s">
        <v>3958</v>
      </c>
      <c r="E16173" s="1"/>
      <c r="F16173" s="2">
        <v>7</v>
      </c>
      <c r="G16173" s="2">
        <f>INDEX(תוצאות_בחירות,MATCH(C16173,siot!$F$3:$F$1887,0),27)</f>
        <v>2</v>
      </c>
      <c r="H16173" s="2" t="b">
        <f t="shared" si="505"/>
        <v>0</v>
      </c>
      <c r="I16173" s="1" t="s">
        <v>2</v>
      </c>
      <c r="J16173" s="1" t="s">
        <v>3959</v>
      </c>
      <c r="K16173" s="1"/>
    </row>
    <row r="16174" spans="1:11" hidden="1">
      <c r="A16174" s="1" t="s">
        <v>3917</v>
      </c>
      <c r="B16174" s="1" t="s">
        <v>126</v>
      </c>
      <c r="C16174" s="48" t="str">
        <f t="shared" si="504"/>
        <v>מחל קרית גת</v>
      </c>
      <c r="D16174" s="1" t="s">
        <v>3958</v>
      </c>
      <c r="E16174" s="1"/>
      <c r="F16174" s="2">
        <v>8</v>
      </c>
      <c r="G16174" s="2">
        <f>INDEX(תוצאות_בחירות,MATCH(C16174,siot!$F$3:$F$1887,0),27)</f>
        <v>2</v>
      </c>
      <c r="H16174" s="2" t="b">
        <f t="shared" si="505"/>
        <v>0</v>
      </c>
      <c r="I16174" s="1" t="s">
        <v>2</v>
      </c>
      <c r="J16174" s="1" t="s">
        <v>3957</v>
      </c>
      <c r="K16174" s="1"/>
    </row>
    <row r="16175" spans="1:11" hidden="1">
      <c r="A16175" s="1" t="s">
        <v>3917</v>
      </c>
      <c r="B16175" s="1" t="s">
        <v>3944</v>
      </c>
      <c r="C16175" s="48" t="str">
        <f t="shared" si="504"/>
        <v>ער קרית גת</v>
      </c>
      <c r="D16175" s="1" t="s">
        <v>3943</v>
      </c>
      <c r="E16175" s="1" t="s">
        <v>3</v>
      </c>
      <c r="F16175" s="2" t="s">
        <v>19548</v>
      </c>
      <c r="G16175" s="2">
        <f>INDEX(תוצאות_בחירות,MATCH(C16175,siot!$F$3:$F$1887,0),27)</f>
        <v>2</v>
      </c>
      <c r="H16175" s="2" t="b">
        <f t="shared" si="505"/>
        <v>0</v>
      </c>
      <c r="I16175" s="1"/>
      <c r="J16175" s="1"/>
      <c r="K16175" s="1"/>
    </row>
    <row r="16176" spans="1:11">
      <c r="A16176" s="1" t="s">
        <v>3917</v>
      </c>
      <c r="B16176" s="1" t="s">
        <v>3944</v>
      </c>
      <c r="C16176" s="48" t="str">
        <f t="shared" si="504"/>
        <v>ער קרית גת</v>
      </c>
      <c r="D16176" s="1" t="s">
        <v>3943</v>
      </c>
      <c r="E16176" s="1"/>
      <c r="F16176" s="2">
        <v>1</v>
      </c>
      <c r="G16176" s="2">
        <f>INDEX(תוצאות_בחירות,MATCH(C16176,siot!$F$3:$F$1887,0),27)</f>
        <v>2</v>
      </c>
      <c r="H16176" s="2" t="b">
        <f t="shared" si="505"/>
        <v>1</v>
      </c>
      <c r="I16176" s="1" t="s">
        <v>2</v>
      </c>
      <c r="J16176" s="1" t="s">
        <v>3956</v>
      </c>
      <c r="K16176" s="1"/>
    </row>
    <row r="16177" spans="1:11">
      <c r="A16177" s="1" t="s">
        <v>3917</v>
      </c>
      <c r="B16177" s="1" t="s">
        <v>3944</v>
      </c>
      <c r="C16177" s="48" t="str">
        <f t="shared" si="504"/>
        <v>ער קרית גת</v>
      </c>
      <c r="D16177" s="1" t="s">
        <v>3943</v>
      </c>
      <c r="E16177" s="1"/>
      <c r="F16177" s="2">
        <v>2</v>
      </c>
      <c r="G16177" s="2">
        <f>INDEX(תוצאות_בחירות,MATCH(C16177,siot!$F$3:$F$1887,0),27)</f>
        <v>2</v>
      </c>
      <c r="H16177" s="2" t="b">
        <f t="shared" si="505"/>
        <v>1</v>
      </c>
      <c r="I16177" s="1" t="s">
        <v>2</v>
      </c>
      <c r="J16177" s="1" t="s">
        <v>3955</v>
      </c>
      <c r="K16177" s="1"/>
    </row>
    <row r="16178" spans="1:11" hidden="1">
      <c r="A16178" s="1" t="s">
        <v>3917</v>
      </c>
      <c r="B16178" s="1" t="s">
        <v>3944</v>
      </c>
      <c r="C16178" s="48" t="str">
        <f t="shared" si="504"/>
        <v>ער קרית גת</v>
      </c>
      <c r="D16178" s="1" t="s">
        <v>3943</v>
      </c>
      <c r="E16178" s="1"/>
      <c r="F16178" s="2">
        <v>3</v>
      </c>
      <c r="G16178" s="2">
        <f>INDEX(תוצאות_בחירות,MATCH(C16178,siot!$F$3:$F$1887,0),27)</f>
        <v>2</v>
      </c>
      <c r="H16178" s="2" t="b">
        <f t="shared" si="505"/>
        <v>0</v>
      </c>
      <c r="I16178" s="1" t="s">
        <v>2</v>
      </c>
      <c r="J16178" s="1" t="s">
        <v>3954</v>
      </c>
      <c r="K16178" s="1"/>
    </row>
    <row r="16179" spans="1:11" hidden="1">
      <c r="A16179" s="1" t="s">
        <v>3917</v>
      </c>
      <c r="B16179" s="1" t="s">
        <v>3944</v>
      </c>
      <c r="C16179" s="48" t="str">
        <f t="shared" si="504"/>
        <v>ער קרית גת</v>
      </c>
      <c r="D16179" s="1" t="s">
        <v>3943</v>
      </c>
      <c r="E16179" s="1"/>
      <c r="F16179" s="2">
        <v>4</v>
      </c>
      <c r="G16179" s="2">
        <f>INDEX(תוצאות_בחירות,MATCH(C16179,siot!$F$3:$F$1887,0),27)</f>
        <v>2</v>
      </c>
      <c r="H16179" s="2" t="b">
        <f t="shared" si="505"/>
        <v>0</v>
      </c>
      <c r="I16179" s="1" t="s">
        <v>2</v>
      </c>
      <c r="J16179" s="1" t="s">
        <v>3953</v>
      </c>
      <c r="K16179" s="1"/>
    </row>
    <row r="16180" spans="1:11" hidden="1">
      <c r="A16180" s="1" t="s">
        <v>3917</v>
      </c>
      <c r="B16180" s="1" t="s">
        <v>3944</v>
      </c>
      <c r="C16180" s="48" t="str">
        <f t="shared" si="504"/>
        <v>ער קרית גת</v>
      </c>
      <c r="D16180" s="1" t="s">
        <v>3943</v>
      </c>
      <c r="E16180" s="1"/>
      <c r="F16180" s="2">
        <v>5</v>
      </c>
      <c r="G16180" s="2">
        <f>INDEX(תוצאות_בחירות,MATCH(C16180,siot!$F$3:$F$1887,0),27)</f>
        <v>2</v>
      </c>
      <c r="H16180" s="2" t="b">
        <f t="shared" si="505"/>
        <v>0</v>
      </c>
      <c r="I16180" s="1" t="s">
        <v>2</v>
      </c>
      <c r="J16180" s="1" t="s">
        <v>3952</v>
      </c>
      <c r="K16180" s="1"/>
    </row>
    <row r="16181" spans="1:11" hidden="1">
      <c r="A16181" s="1" t="s">
        <v>3917</v>
      </c>
      <c r="B16181" s="1" t="s">
        <v>3944</v>
      </c>
      <c r="C16181" s="48" t="str">
        <f t="shared" si="504"/>
        <v>ער קרית גת</v>
      </c>
      <c r="D16181" s="1" t="s">
        <v>3943</v>
      </c>
      <c r="E16181" s="1"/>
      <c r="F16181" s="2">
        <v>6</v>
      </c>
      <c r="G16181" s="2">
        <f>INDEX(תוצאות_בחירות,MATCH(C16181,siot!$F$3:$F$1887,0),27)</f>
        <v>2</v>
      </c>
      <c r="H16181" s="2" t="b">
        <f t="shared" si="505"/>
        <v>0</v>
      </c>
      <c r="I16181" s="1" t="s">
        <v>2</v>
      </c>
      <c r="J16181" s="1" t="s">
        <v>3951</v>
      </c>
      <c r="K16181" s="1"/>
    </row>
    <row r="16182" spans="1:11" hidden="1">
      <c r="A16182" s="1" t="s">
        <v>3917</v>
      </c>
      <c r="B16182" s="1" t="s">
        <v>3944</v>
      </c>
      <c r="C16182" s="48" t="str">
        <f t="shared" si="504"/>
        <v>ער קרית גת</v>
      </c>
      <c r="D16182" s="1" t="s">
        <v>3943</v>
      </c>
      <c r="E16182" s="1"/>
      <c r="F16182" s="2">
        <v>7</v>
      </c>
      <c r="G16182" s="2">
        <f>INDEX(תוצאות_בחירות,MATCH(C16182,siot!$F$3:$F$1887,0),27)</f>
        <v>2</v>
      </c>
      <c r="H16182" s="2" t="b">
        <f t="shared" si="505"/>
        <v>0</v>
      </c>
      <c r="I16182" s="1" t="s">
        <v>2</v>
      </c>
      <c r="J16182" s="1" t="s">
        <v>3950</v>
      </c>
      <c r="K16182" s="1"/>
    </row>
    <row r="16183" spans="1:11" hidden="1">
      <c r="A16183" s="1" t="s">
        <v>3917</v>
      </c>
      <c r="B16183" s="1" t="s">
        <v>3944</v>
      </c>
      <c r="C16183" s="48" t="str">
        <f t="shared" si="504"/>
        <v>ער קרית גת</v>
      </c>
      <c r="D16183" s="1" t="s">
        <v>3943</v>
      </c>
      <c r="E16183" s="1"/>
      <c r="F16183" s="2">
        <v>8</v>
      </c>
      <c r="G16183" s="2">
        <f>INDEX(תוצאות_בחירות,MATCH(C16183,siot!$F$3:$F$1887,0),27)</f>
        <v>2</v>
      </c>
      <c r="H16183" s="2" t="b">
        <f t="shared" si="505"/>
        <v>0</v>
      </c>
      <c r="I16183" s="1" t="s">
        <v>2</v>
      </c>
      <c r="J16183" s="1" t="s">
        <v>3949</v>
      </c>
      <c r="K16183" s="1"/>
    </row>
    <row r="16184" spans="1:11" hidden="1">
      <c r="A16184" s="1" t="s">
        <v>3917</v>
      </c>
      <c r="B16184" s="1" t="s">
        <v>3944</v>
      </c>
      <c r="C16184" s="48" t="str">
        <f t="shared" si="504"/>
        <v>ער קרית גת</v>
      </c>
      <c r="D16184" s="1" t="s">
        <v>3943</v>
      </c>
      <c r="E16184" s="1"/>
      <c r="F16184" s="2">
        <v>9</v>
      </c>
      <c r="G16184" s="2">
        <f>INDEX(תוצאות_בחירות,MATCH(C16184,siot!$F$3:$F$1887,0),27)</f>
        <v>2</v>
      </c>
      <c r="H16184" s="2" t="b">
        <f t="shared" si="505"/>
        <v>0</v>
      </c>
      <c r="I16184" s="1" t="s">
        <v>2</v>
      </c>
      <c r="J16184" s="1" t="s">
        <v>3948</v>
      </c>
      <c r="K16184" s="1"/>
    </row>
    <row r="16185" spans="1:11" hidden="1">
      <c r="A16185" s="1" t="s">
        <v>3917</v>
      </c>
      <c r="B16185" s="1" t="s">
        <v>3944</v>
      </c>
      <c r="C16185" s="48" t="str">
        <f t="shared" si="504"/>
        <v>ער קרית גת</v>
      </c>
      <c r="D16185" s="1" t="s">
        <v>3943</v>
      </c>
      <c r="E16185" s="1"/>
      <c r="F16185" s="2">
        <v>10</v>
      </c>
      <c r="G16185" s="2">
        <f>INDEX(תוצאות_בחירות,MATCH(C16185,siot!$F$3:$F$1887,0),27)</f>
        <v>2</v>
      </c>
      <c r="H16185" s="2" t="b">
        <f t="shared" si="505"/>
        <v>0</v>
      </c>
      <c r="I16185" s="1" t="s">
        <v>2</v>
      </c>
      <c r="J16185" s="1" t="s">
        <v>3947</v>
      </c>
      <c r="K16185" s="1"/>
    </row>
    <row r="16186" spans="1:11" hidden="1">
      <c r="A16186" s="1" t="s">
        <v>3917</v>
      </c>
      <c r="B16186" s="1" t="s">
        <v>3944</v>
      </c>
      <c r="C16186" s="48" t="str">
        <f t="shared" si="504"/>
        <v>ער קרית גת</v>
      </c>
      <c r="D16186" s="1" t="s">
        <v>3943</v>
      </c>
      <c r="E16186" s="1"/>
      <c r="F16186" s="2">
        <v>11</v>
      </c>
      <c r="G16186" s="2">
        <f>INDEX(תוצאות_בחירות,MATCH(C16186,siot!$F$3:$F$1887,0),27)</f>
        <v>2</v>
      </c>
      <c r="H16186" s="2" t="b">
        <f t="shared" si="505"/>
        <v>0</v>
      </c>
      <c r="I16186" s="1" t="s">
        <v>2</v>
      </c>
      <c r="J16186" s="1" t="s">
        <v>3946</v>
      </c>
      <c r="K16186" s="1"/>
    </row>
    <row r="16187" spans="1:11" hidden="1">
      <c r="A16187" s="1" t="s">
        <v>3917</v>
      </c>
      <c r="B16187" s="1" t="s">
        <v>3944</v>
      </c>
      <c r="C16187" s="48" t="str">
        <f t="shared" si="504"/>
        <v>ער קרית גת</v>
      </c>
      <c r="D16187" s="1" t="s">
        <v>3943</v>
      </c>
      <c r="E16187" s="1"/>
      <c r="F16187" s="2">
        <v>12</v>
      </c>
      <c r="G16187" s="2">
        <f>INDEX(תוצאות_בחירות,MATCH(C16187,siot!$F$3:$F$1887,0),27)</f>
        <v>2</v>
      </c>
      <c r="H16187" s="2" t="b">
        <f t="shared" si="505"/>
        <v>0</v>
      </c>
      <c r="I16187" s="1" t="s">
        <v>2</v>
      </c>
      <c r="J16187" s="1" t="s">
        <v>3945</v>
      </c>
      <c r="K16187" s="1"/>
    </row>
    <row r="16188" spans="1:11" hidden="1">
      <c r="A16188" s="1" t="s">
        <v>3917</v>
      </c>
      <c r="B16188" s="1" t="s">
        <v>3944</v>
      </c>
      <c r="C16188" s="48" t="str">
        <f t="shared" si="504"/>
        <v>ער קרית גת</v>
      </c>
      <c r="D16188" s="1" t="s">
        <v>3943</v>
      </c>
      <c r="E16188" s="1"/>
      <c r="F16188" s="2">
        <v>13</v>
      </c>
      <c r="G16188" s="2">
        <f>INDEX(תוצאות_בחירות,MATCH(C16188,siot!$F$3:$F$1887,0),27)</f>
        <v>2</v>
      </c>
      <c r="H16188" s="2" t="b">
        <f t="shared" si="505"/>
        <v>0</v>
      </c>
      <c r="I16188" s="1" t="s">
        <v>2</v>
      </c>
      <c r="J16188" s="1" t="s">
        <v>3942</v>
      </c>
      <c r="K16188" s="1"/>
    </row>
    <row r="16189" spans="1:11" hidden="1">
      <c r="A16189" s="1" t="s">
        <v>3917</v>
      </c>
      <c r="B16189" s="1" t="s">
        <v>1046</v>
      </c>
      <c r="C16189" s="48" t="str">
        <f t="shared" si="504"/>
        <v>פז קרית גת</v>
      </c>
      <c r="D16189" s="1" t="s">
        <v>3926</v>
      </c>
      <c r="E16189" s="1" t="s">
        <v>3</v>
      </c>
      <c r="F16189" s="2" t="s">
        <v>19548</v>
      </c>
      <c r="G16189" s="2">
        <f>INDEX(תוצאות_בחירות,MATCH(C16189,siot!$F$3:$F$1887,0),27)</f>
        <v>0</v>
      </c>
      <c r="H16189" s="2" t="b">
        <f t="shared" si="505"/>
        <v>0</v>
      </c>
      <c r="I16189" s="1"/>
      <c r="J16189" s="1"/>
      <c r="K16189" s="1"/>
    </row>
    <row r="16190" spans="1:11" hidden="1">
      <c r="A16190" s="1" t="s">
        <v>3917</v>
      </c>
      <c r="B16190" s="1" t="s">
        <v>1046</v>
      </c>
      <c r="C16190" s="48" t="str">
        <f t="shared" si="504"/>
        <v>פז קרית גת</v>
      </c>
      <c r="D16190" s="1" t="s">
        <v>3926</v>
      </c>
      <c r="E16190" s="1"/>
      <c r="F16190" s="2">
        <v>1</v>
      </c>
      <c r="G16190" s="2">
        <f>INDEX(תוצאות_בחירות,MATCH(C16190,siot!$F$3:$F$1887,0),27)</f>
        <v>0</v>
      </c>
      <c r="H16190" s="2" t="b">
        <f t="shared" si="505"/>
        <v>0</v>
      </c>
      <c r="I16190" s="1" t="s">
        <v>2</v>
      </c>
      <c r="J16190" s="1" t="s">
        <v>3941</v>
      </c>
      <c r="K16190" s="1"/>
    </row>
    <row r="16191" spans="1:11" hidden="1">
      <c r="A16191" s="1" t="s">
        <v>3917</v>
      </c>
      <c r="B16191" s="1" t="s">
        <v>1046</v>
      </c>
      <c r="C16191" s="48" t="str">
        <f t="shared" si="504"/>
        <v>פז קרית גת</v>
      </c>
      <c r="D16191" s="1" t="s">
        <v>3926</v>
      </c>
      <c r="E16191" s="1"/>
      <c r="F16191" s="2">
        <v>2</v>
      </c>
      <c r="G16191" s="2">
        <f>INDEX(תוצאות_בחירות,MATCH(C16191,siot!$F$3:$F$1887,0),27)</f>
        <v>0</v>
      </c>
      <c r="H16191" s="2" t="b">
        <f t="shared" si="505"/>
        <v>0</v>
      </c>
      <c r="I16191" s="1" t="s">
        <v>2</v>
      </c>
      <c r="J16191" s="1" t="s">
        <v>3940</v>
      </c>
      <c r="K16191" s="1"/>
    </row>
    <row r="16192" spans="1:11" hidden="1">
      <c r="A16192" s="1" t="s">
        <v>3917</v>
      </c>
      <c r="B16192" s="1" t="s">
        <v>1046</v>
      </c>
      <c r="C16192" s="48" t="str">
        <f t="shared" si="504"/>
        <v>פז קרית גת</v>
      </c>
      <c r="D16192" s="1" t="s">
        <v>3926</v>
      </c>
      <c r="E16192" s="1"/>
      <c r="F16192" s="2">
        <v>3</v>
      </c>
      <c r="G16192" s="2">
        <f>INDEX(תוצאות_בחירות,MATCH(C16192,siot!$F$3:$F$1887,0),27)</f>
        <v>0</v>
      </c>
      <c r="H16192" s="2" t="b">
        <f t="shared" si="505"/>
        <v>0</v>
      </c>
      <c r="I16192" s="1" t="s">
        <v>2</v>
      </c>
      <c r="J16192" s="1" t="s">
        <v>3939</v>
      </c>
      <c r="K16192" s="1"/>
    </row>
    <row r="16193" spans="1:11" hidden="1">
      <c r="A16193" s="1" t="s">
        <v>3917</v>
      </c>
      <c r="B16193" s="1" t="s">
        <v>1046</v>
      </c>
      <c r="C16193" s="48" t="str">
        <f t="shared" si="504"/>
        <v>פז קרית גת</v>
      </c>
      <c r="D16193" s="1" t="s">
        <v>3926</v>
      </c>
      <c r="E16193" s="1"/>
      <c r="F16193" s="2">
        <v>4</v>
      </c>
      <c r="G16193" s="2">
        <f>INDEX(תוצאות_בחירות,MATCH(C16193,siot!$F$3:$F$1887,0),27)</f>
        <v>0</v>
      </c>
      <c r="H16193" s="2" t="b">
        <f t="shared" si="505"/>
        <v>0</v>
      </c>
      <c r="I16193" s="1" t="s">
        <v>2</v>
      </c>
      <c r="J16193" s="1" t="s">
        <v>3938</v>
      </c>
      <c r="K16193" s="1"/>
    </row>
    <row r="16194" spans="1:11" hidden="1">
      <c r="A16194" s="1" t="s">
        <v>3917</v>
      </c>
      <c r="B16194" s="1" t="s">
        <v>1046</v>
      </c>
      <c r="C16194" s="48" t="str">
        <f t="shared" si="504"/>
        <v>פז קרית גת</v>
      </c>
      <c r="D16194" s="1" t="s">
        <v>3926</v>
      </c>
      <c r="E16194" s="1"/>
      <c r="F16194" s="2">
        <v>5</v>
      </c>
      <c r="G16194" s="2">
        <f>INDEX(תוצאות_בחירות,MATCH(C16194,siot!$F$3:$F$1887,0),27)</f>
        <v>0</v>
      </c>
      <c r="H16194" s="2" t="b">
        <f t="shared" si="505"/>
        <v>0</v>
      </c>
      <c r="I16194" s="1" t="s">
        <v>2</v>
      </c>
      <c r="J16194" s="1" t="s">
        <v>3937</v>
      </c>
      <c r="K16194" s="1"/>
    </row>
    <row r="16195" spans="1:11" hidden="1">
      <c r="A16195" s="1" t="s">
        <v>3917</v>
      </c>
      <c r="B16195" s="1" t="s">
        <v>1046</v>
      </c>
      <c r="C16195" s="48" t="str">
        <f t="shared" si="504"/>
        <v>פז קרית גת</v>
      </c>
      <c r="D16195" s="1" t="s">
        <v>3926</v>
      </c>
      <c r="E16195" s="1"/>
      <c r="F16195" s="2">
        <v>6</v>
      </c>
      <c r="G16195" s="2">
        <f>INDEX(תוצאות_בחירות,MATCH(C16195,siot!$F$3:$F$1887,0),27)</f>
        <v>0</v>
      </c>
      <c r="H16195" s="2" t="b">
        <f t="shared" si="505"/>
        <v>0</v>
      </c>
      <c r="I16195" s="1" t="s">
        <v>2</v>
      </c>
      <c r="J16195" s="1" t="s">
        <v>3936</v>
      </c>
      <c r="K16195" s="1"/>
    </row>
    <row r="16196" spans="1:11" hidden="1">
      <c r="A16196" s="1" t="s">
        <v>3917</v>
      </c>
      <c r="B16196" s="1" t="s">
        <v>1046</v>
      </c>
      <c r="C16196" s="48" t="str">
        <f t="shared" ref="C16196:C16259" si="506">B16196&amp;" "&amp;A16196</f>
        <v>פז קרית גת</v>
      </c>
      <c r="D16196" s="1" t="s">
        <v>3926</v>
      </c>
      <c r="E16196" s="1"/>
      <c r="F16196" s="2">
        <v>7</v>
      </c>
      <c r="G16196" s="2">
        <f>INDEX(תוצאות_בחירות,MATCH(C16196,siot!$F$3:$F$1887,0),27)</f>
        <v>0</v>
      </c>
      <c r="H16196" s="2" t="b">
        <f t="shared" ref="H16196:H16259" si="507">IF(OR(F16196&lt;G16196,G16196=F16196),TRUE,FALSE)</f>
        <v>0</v>
      </c>
      <c r="I16196" s="1" t="s">
        <v>2</v>
      </c>
      <c r="J16196" s="1" t="s">
        <v>3935</v>
      </c>
      <c r="K16196" s="1"/>
    </row>
    <row r="16197" spans="1:11" hidden="1">
      <c r="A16197" s="1" t="s">
        <v>3917</v>
      </c>
      <c r="B16197" s="1" t="s">
        <v>1046</v>
      </c>
      <c r="C16197" s="48" t="str">
        <f t="shared" si="506"/>
        <v>פז קרית גת</v>
      </c>
      <c r="D16197" s="1" t="s">
        <v>3926</v>
      </c>
      <c r="E16197" s="1"/>
      <c r="F16197" s="2">
        <v>8</v>
      </c>
      <c r="G16197" s="2">
        <f>INDEX(תוצאות_בחירות,MATCH(C16197,siot!$F$3:$F$1887,0),27)</f>
        <v>0</v>
      </c>
      <c r="H16197" s="2" t="b">
        <f t="shared" si="507"/>
        <v>0</v>
      </c>
      <c r="I16197" s="1" t="s">
        <v>2</v>
      </c>
      <c r="J16197" s="1" t="s">
        <v>3934</v>
      </c>
      <c r="K16197" s="1"/>
    </row>
    <row r="16198" spans="1:11" hidden="1">
      <c r="A16198" s="1" t="s">
        <v>3917</v>
      </c>
      <c r="B16198" s="1" t="s">
        <v>1046</v>
      </c>
      <c r="C16198" s="48" t="str">
        <f t="shared" si="506"/>
        <v>פז קרית גת</v>
      </c>
      <c r="D16198" s="1" t="s">
        <v>3926</v>
      </c>
      <c r="E16198" s="1"/>
      <c r="F16198" s="2">
        <v>9</v>
      </c>
      <c r="G16198" s="2">
        <f>INDEX(תוצאות_בחירות,MATCH(C16198,siot!$F$3:$F$1887,0),27)</f>
        <v>0</v>
      </c>
      <c r="H16198" s="2" t="b">
        <f t="shared" si="507"/>
        <v>0</v>
      </c>
      <c r="I16198" s="1" t="s">
        <v>2</v>
      </c>
      <c r="J16198" s="1" t="s">
        <v>3933</v>
      </c>
      <c r="K16198" s="1"/>
    </row>
    <row r="16199" spans="1:11" hidden="1">
      <c r="A16199" s="1" t="s">
        <v>3917</v>
      </c>
      <c r="B16199" s="1" t="s">
        <v>1046</v>
      </c>
      <c r="C16199" s="48" t="str">
        <f t="shared" si="506"/>
        <v>פז קרית גת</v>
      </c>
      <c r="D16199" s="1" t="s">
        <v>3926</v>
      </c>
      <c r="E16199" s="1"/>
      <c r="F16199" s="2">
        <v>10</v>
      </c>
      <c r="G16199" s="2">
        <f>INDEX(תוצאות_בחירות,MATCH(C16199,siot!$F$3:$F$1887,0),27)</f>
        <v>0</v>
      </c>
      <c r="H16199" s="2" t="b">
        <f t="shared" si="507"/>
        <v>0</v>
      </c>
      <c r="I16199" s="1" t="s">
        <v>2</v>
      </c>
      <c r="J16199" s="1" t="s">
        <v>3932</v>
      </c>
      <c r="K16199" s="1"/>
    </row>
    <row r="16200" spans="1:11" hidden="1">
      <c r="A16200" s="1" t="s">
        <v>3917</v>
      </c>
      <c r="B16200" s="1" t="s">
        <v>1046</v>
      </c>
      <c r="C16200" s="48" t="str">
        <f t="shared" si="506"/>
        <v>פז קרית גת</v>
      </c>
      <c r="D16200" s="1" t="s">
        <v>3926</v>
      </c>
      <c r="E16200" s="1"/>
      <c r="F16200" s="2">
        <v>11</v>
      </c>
      <c r="G16200" s="2">
        <f>INDEX(תוצאות_בחירות,MATCH(C16200,siot!$F$3:$F$1887,0),27)</f>
        <v>0</v>
      </c>
      <c r="H16200" s="2" t="b">
        <f t="shared" si="507"/>
        <v>0</v>
      </c>
      <c r="I16200" s="1" t="s">
        <v>2</v>
      </c>
      <c r="J16200" s="1" t="s">
        <v>3931</v>
      </c>
      <c r="K16200" s="1"/>
    </row>
    <row r="16201" spans="1:11" hidden="1">
      <c r="A16201" s="1" t="s">
        <v>3917</v>
      </c>
      <c r="B16201" s="1" t="s">
        <v>1046</v>
      </c>
      <c r="C16201" s="48" t="str">
        <f t="shared" si="506"/>
        <v>פז קרית גת</v>
      </c>
      <c r="D16201" s="1" t="s">
        <v>3926</v>
      </c>
      <c r="E16201" s="1"/>
      <c r="F16201" s="2">
        <v>12</v>
      </c>
      <c r="G16201" s="2">
        <f>INDEX(תוצאות_בחירות,MATCH(C16201,siot!$F$3:$F$1887,0),27)</f>
        <v>0</v>
      </c>
      <c r="H16201" s="2" t="b">
        <f t="shared" si="507"/>
        <v>0</v>
      </c>
      <c r="I16201" s="1" t="s">
        <v>2</v>
      </c>
      <c r="J16201" s="1" t="s">
        <v>3930</v>
      </c>
      <c r="K16201" s="1"/>
    </row>
    <row r="16202" spans="1:11" hidden="1">
      <c r="A16202" s="1" t="s">
        <v>3917</v>
      </c>
      <c r="B16202" s="1" t="s">
        <v>1046</v>
      </c>
      <c r="C16202" s="48" t="str">
        <f t="shared" si="506"/>
        <v>פז קרית גת</v>
      </c>
      <c r="D16202" s="1" t="s">
        <v>3926</v>
      </c>
      <c r="E16202" s="1"/>
      <c r="F16202" s="2">
        <v>13</v>
      </c>
      <c r="G16202" s="2">
        <f>INDEX(תוצאות_בחירות,MATCH(C16202,siot!$F$3:$F$1887,0),27)</f>
        <v>0</v>
      </c>
      <c r="H16202" s="2" t="b">
        <f t="shared" si="507"/>
        <v>0</v>
      </c>
      <c r="I16202" s="1" t="s">
        <v>2</v>
      </c>
      <c r="J16202" s="1" t="s">
        <v>3929</v>
      </c>
      <c r="K16202" s="1"/>
    </row>
    <row r="16203" spans="1:11" hidden="1">
      <c r="A16203" s="1" t="s">
        <v>3917</v>
      </c>
      <c r="B16203" s="1" t="s">
        <v>1046</v>
      </c>
      <c r="C16203" s="48" t="str">
        <f t="shared" si="506"/>
        <v>פז קרית גת</v>
      </c>
      <c r="D16203" s="1" t="s">
        <v>3926</v>
      </c>
      <c r="E16203" s="1"/>
      <c r="F16203" s="2">
        <v>14</v>
      </c>
      <c r="G16203" s="2">
        <f>INDEX(תוצאות_בחירות,MATCH(C16203,siot!$F$3:$F$1887,0),27)</f>
        <v>0</v>
      </c>
      <c r="H16203" s="2" t="b">
        <f t="shared" si="507"/>
        <v>0</v>
      </c>
      <c r="I16203" s="1" t="s">
        <v>2</v>
      </c>
      <c r="J16203" s="1" t="s">
        <v>3928</v>
      </c>
      <c r="K16203" s="1"/>
    </row>
    <row r="16204" spans="1:11" hidden="1">
      <c r="A16204" s="1" t="s">
        <v>3917</v>
      </c>
      <c r="B16204" s="1" t="s">
        <v>1046</v>
      </c>
      <c r="C16204" s="48" t="str">
        <f t="shared" si="506"/>
        <v>פז קרית גת</v>
      </c>
      <c r="D16204" s="1" t="s">
        <v>3926</v>
      </c>
      <c r="E16204" s="1"/>
      <c r="F16204" s="2">
        <v>15</v>
      </c>
      <c r="G16204" s="2">
        <f>INDEX(תוצאות_בחירות,MATCH(C16204,siot!$F$3:$F$1887,0),27)</f>
        <v>0</v>
      </c>
      <c r="H16204" s="2" t="b">
        <f t="shared" si="507"/>
        <v>0</v>
      </c>
      <c r="I16204" s="1" t="s">
        <v>2</v>
      </c>
      <c r="J16204" s="1" t="s">
        <v>3927</v>
      </c>
      <c r="K16204" s="1"/>
    </row>
    <row r="16205" spans="1:11" hidden="1">
      <c r="A16205" s="1" t="s">
        <v>3917</v>
      </c>
      <c r="B16205" s="1" t="s">
        <v>1046</v>
      </c>
      <c r="C16205" s="48" t="str">
        <f t="shared" si="506"/>
        <v>פז קרית גת</v>
      </c>
      <c r="D16205" s="1" t="s">
        <v>3926</v>
      </c>
      <c r="E16205" s="1"/>
      <c r="F16205" s="2">
        <v>16</v>
      </c>
      <c r="G16205" s="2">
        <f>INDEX(תוצאות_בחירות,MATCH(C16205,siot!$F$3:$F$1887,0),27)</f>
        <v>0</v>
      </c>
      <c r="H16205" s="2" t="b">
        <f t="shared" si="507"/>
        <v>0</v>
      </c>
      <c r="I16205" s="1" t="s">
        <v>2</v>
      </c>
      <c r="J16205" s="1" t="s">
        <v>3925</v>
      </c>
      <c r="K16205" s="1"/>
    </row>
    <row r="16206" spans="1:11" hidden="1">
      <c r="A16206" s="1" t="s">
        <v>3917</v>
      </c>
      <c r="B16206" s="1" t="s">
        <v>3916</v>
      </c>
      <c r="C16206" s="48" t="str">
        <f t="shared" si="506"/>
        <v>שסג קרית גת</v>
      </c>
      <c r="D16206" s="1" t="s">
        <v>3915</v>
      </c>
      <c r="E16206" s="1" t="s">
        <v>3</v>
      </c>
      <c r="F16206" s="2" t="s">
        <v>19548</v>
      </c>
      <c r="G16206" s="2">
        <f>INDEX(תוצאות_בחירות,MATCH(C16206,siot!$F$3:$F$1887,0),27)</f>
        <v>2</v>
      </c>
      <c r="H16206" s="2" t="b">
        <f t="shared" si="507"/>
        <v>0</v>
      </c>
      <c r="I16206" s="1"/>
      <c r="J16206" s="1"/>
      <c r="K16206" s="1"/>
    </row>
    <row r="16207" spans="1:11">
      <c r="A16207" s="1" t="s">
        <v>3917</v>
      </c>
      <c r="B16207" s="1" t="s">
        <v>3916</v>
      </c>
      <c r="C16207" s="48" t="str">
        <f t="shared" si="506"/>
        <v>שסג קרית גת</v>
      </c>
      <c r="D16207" s="1" t="s">
        <v>3915</v>
      </c>
      <c r="E16207" s="1"/>
      <c r="F16207" s="2">
        <v>1</v>
      </c>
      <c r="G16207" s="2">
        <f>INDEX(תוצאות_בחירות,MATCH(C16207,siot!$F$3:$F$1887,0),27)</f>
        <v>2</v>
      </c>
      <c r="H16207" s="2" t="b">
        <f t="shared" si="507"/>
        <v>1</v>
      </c>
      <c r="I16207" s="1" t="s">
        <v>2</v>
      </c>
      <c r="J16207" s="1" t="s">
        <v>3924</v>
      </c>
      <c r="K16207" s="1"/>
    </row>
    <row r="16208" spans="1:11">
      <c r="A16208" s="1" t="s">
        <v>3917</v>
      </c>
      <c r="B16208" s="1" t="s">
        <v>3916</v>
      </c>
      <c r="C16208" s="48" t="str">
        <f t="shared" si="506"/>
        <v>שסג קרית גת</v>
      </c>
      <c r="D16208" s="1" t="s">
        <v>3915</v>
      </c>
      <c r="E16208" s="1"/>
      <c r="F16208" s="2">
        <v>2</v>
      </c>
      <c r="G16208" s="2">
        <f>INDEX(תוצאות_בחירות,MATCH(C16208,siot!$F$3:$F$1887,0),27)</f>
        <v>2</v>
      </c>
      <c r="H16208" s="2" t="b">
        <f t="shared" si="507"/>
        <v>1</v>
      </c>
      <c r="I16208" s="1" t="s">
        <v>2</v>
      </c>
      <c r="J16208" s="1" t="s">
        <v>3923</v>
      </c>
      <c r="K16208" s="1"/>
    </row>
    <row r="16209" spans="1:11" hidden="1">
      <c r="A16209" s="1" t="s">
        <v>3917</v>
      </c>
      <c r="B16209" s="1" t="s">
        <v>3916</v>
      </c>
      <c r="C16209" s="48" t="str">
        <f t="shared" si="506"/>
        <v>שסג קרית גת</v>
      </c>
      <c r="D16209" s="1" t="s">
        <v>3915</v>
      </c>
      <c r="E16209" s="1"/>
      <c r="F16209" s="2">
        <v>3</v>
      </c>
      <c r="G16209" s="2">
        <f>INDEX(תוצאות_בחירות,MATCH(C16209,siot!$F$3:$F$1887,0),27)</f>
        <v>2</v>
      </c>
      <c r="H16209" s="2" t="b">
        <f t="shared" si="507"/>
        <v>0</v>
      </c>
      <c r="I16209" s="1" t="s">
        <v>2</v>
      </c>
      <c r="J16209" s="1" t="s">
        <v>3922</v>
      </c>
      <c r="K16209" s="1"/>
    </row>
    <row r="16210" spans="1:11" hidden="1">
      <c r="A16210" s="1" t="s">
        <v>3917</v>
      </c>
      <c r="B16210" s="1" t="s">
        <v>3916</v>
      </c>
      <c r="C16210" s="48" t="str">
        <f t="shared" si="506"/>
        <v>שסג קרית גת</v>
      </c>
      <c r="D16210" s="1" t="s">
        <v>3915</v>
      </c>
      <c r="E16210" s="1"/>
      <c r="F16210" s="2">
        <v>4</v>
      </c>
      <c r="G16210" s="2">
        <f>INDEX(תוצאות_בחירות,MATCH(C16210,siot!$F$3:$F$1887,0),27)</f>
        <v>2</v>
      </c>
      <c r="H16210" s="2" t="b">
        <f t="shared" si="507"/>
        <v>0</v>
      </c>
      <c r="I16210" s="1" t="s">
        <v>2</v>
      </c>
      <c r="J16210" s="1" t="s">
        <v>3921</v>
      </c>
      <c r="K16210" s="1"/>
    </row>
    <row r="16211" spans="1:11" hidden="1">
      <c r="A16211" s="1" t="s">
        <v>3917</v>
      </c>
      <c r="B16211" s="1" t="s">
        <v>3916</v>
      </c>
      <c r="C16211" s="48" t="str">
        <f t="shared" si="506"/>
        <v>שסג קרית גת</v>
      </c>
      <c r="D16211" s="1" t="s">
        <v>3915</v>
      </c>
      <c r="E16211" s="1"/>
      <c r="F16211" s="2">
        <v>5</v>
      </c>
      <c r="G16211" s="2">
        <f>INDEX(תוצאות_בחירות,MATCH(C16211,siot!$F$3:$F$1887,0),27)</f>
        <v>2</v>
      </c>
      <c r="H16211" s="2" t="b">
        <f t="shared" si="507"/>
        <v>0</v>
      </c>
      <c r="I16211" s="1" t="s">
        <v>2</v>
      </c>
      <c r="J16211" s="1" t="s">
        <v>3920</v>
      </c>
      <c r="K16211" s="1"/>
    </row>
    <row r="16212" spans="1:11" hidden="1">
      <c r="A16212" s="1" t="s">
        <v>3917</v>
      </c>
      <c r="B16212" s="1" t="s">
        <v>3916</v>
      </c>
      <c r="C16212" s="48" t="str">
        <f t="shared" si="506"/>
        <v>שסג קרית גת</v>
      </c>
      <c r="D16212" s="1" t="s">
        <v>3915</v>
      </c>
      <c r="E16212" s="1"/>
      <c r="F16212" s="2">
        <v>6</v>
      </c>
      <c r="G16212" s="2">
        <f>INDEX(תוצאות_בחירות,MATCH(C16212,siot!$F$3:$F$1887,0),27)</f>
        <v>2</v>
      </c>
      <c r="H16212" s="2" t="b">
        <f t="shared" si="507"/>
        <v>0</v>
      </c>
      <c r="I16212" s="1" t="s">
        <v>2</v>
      </c>
      <c r="J16212" s="1" t="s">
        <v>3919</v>
      </c>
      <c r="K16212" s="1"/>
    </row>
    <row r="16213" spans="1:11" hidden="1">
      <c r="A16213" s="1" t="s">
        <v>3917</v>
      </c>
      <c r="B16213" s="1" t="s">
        <v>3916</v>
      </c>
      <c r="C16213" s="48" t="str">
        <f t="shared" si="506"/>
        <v>שסג קרית גת</v>
      </c>
      <c r="D16213" s="1" t="s">
        <v>3915</v>
      </c>
      <c r="E16213" s="1"/>
      <c r="F16213" s="2">
        <v>7</v>
      </c>
      <c r="G16213" s="2">
        <f>INDEX(תוצאות_בחירות,MATCH(C16213,siot!$F$3:$F$1887,0),27)</f>
        <v>2</v>
      </c>
      <c r="H16213" s="2" t="b">
        <f t="shared" si="507"/>
        <v>0</v>
      </c>
      <c r="I16213" s="1" t="s">
        <v>2</v>
      </c>
      <c r="J16213" s="1" t="s">
        <v>3918</v>
      </c>
      <c r="K16213" s="1"/>
    </row>
    <row r="16214" spans="1:11" hidden="1">
      <c r="A16214" s="1" t="s">
        <v>3917</v>
      </c>
      <c r="B16214" s="1" t="s">
        <v>3916</v>
      </c>
      <c r="C16214" s="48" t="str">
        <f t="shared" si="506"/>
        <v>שסג קרית גת</v>
      </c>
      <c r="D16214" s="1" t="s">
        <v>3915</v>
      </c>
      <c r="E16214" s="1"/>
      <c r="F16214" s="2">
        <v>8</v>
      </c>
      <c r="G16214" s="2">
        <f>INDEX(תוצאות_בחירות,MATCH(C16214,siot!$F$3:$F$1887,0),27)</f>
        <v>2</v>
      </c>
      <c r="H16214" s="2" t="b">
        <f t="shared" si="507"/>
        <v>0</v>
      </c>
      <c r="I16214" s="1" t="s">
        <v>2</v>
      </c>
      <c r="J16214" s="1" t="s">
        <v>3914</v>
      </c>
      <c r="K16214" s="1"/>
    </row>
    <row r="16215" spans="1:11" hidden="1">
      <c r="A16215" s="1" t="s">
        <v>3850</v>
      </c>
      <c r="B16215" s="1" t="s">
        <v>617</v>
      </c>
      <c r="C16215" s="48" t="str">
        <f t="shared" si="506"/>
        <v>אמת קרית טבעון</v>
      </c>
      <c r="D16215" s="1" t="s">
        <v>3901</v>
      </c>
      <c r="E16215" s="1" t="s">
        <v>18</v>
      </c>
      <c r="F16215" s="2" t="s">
        <v>19548</v>
      </c>
      <c r="G16215" s="2">
        <f>INDEX(תוצאות_בחירות,MATCH(C16215,siot!$F$3:$F$1887,0),27)</f>
        <v>5</v>
      </c>
      <c r="H16215" s="2" t="b">
        <f t="shared" si="507"/>
        <v>0</v>
      </c>
      <c r="I16215" s="1"/>
      <c r="J16215" s="1"/>
      <c r="K16215" s="1"/>
    </row>
    <row r="16216" spans="1:11">
      <c r="A16216" s="1" t="s">
        <v>3850</v>
      </c>
      <c r="B16216" s="1" t="s">
        <v>617</v>
      </c>
      <c r="C16216" s="48" t="str">
        <f t="shared" si="506"/>
        <v>אמת קרית טבעון</v>
      </c>
      <c r="D16216" s="1" t="s">
        <v>3901</v>
      </c>
      <c r="E16216" s="1" t="s">
        <v>17</v>
      </c>
      <c r="F16216" s="2">
        <v>1</v>
      </c>
      <c r="G16216" s="2">
        <f>INDEX(תוצאות_בחירות,MATCH(C16216,siot!$F$3:$F$1887,0),27)</f>
        <v>5</v>
      </c>
      <c r="H16216" s="2" t="b">
        <f t="shared" si="507"/>
        <v>1</v>
      </c>
      <c r="I16216" s="1" t="s">
        <v>2</v>
      </c>
      <c r="J16216" s="1" t="s">
        <v>3913</v>
      </c>
      <c r="K16216" s="1"/>
    </row>
    <row r="16217" spans="1:11">
      <c r="A16217" s="1" t="s">
        <v>3850</v>
      </c>
      <c r="B16217" s="1" t="s">
        <v>617</v>
      </c>
      <c r="C16217" s="48" t="str">
        <f t="shared" si="506"/>
        <v>אמת קרית טבעון</v>
      </c>
      <c r="D16217" s="1" t="s">
        <v>3901</v>
      </c>
      <c r="E16217" s="1"/>
      <c r="F16217" s="2">
        <v>2</v>
      </c>
      <c r="G16217" s="2">
        <f>INDEX(תוצאות_בחירות,MATCH(C16217,siot!$F$3:$F$1887,0),27)</f>
        <v>5</v>
      </c>
      <c r="H16217" s="2" t="b">
        <f t="shared" si="507"/>
        <v>1</v>
      </c>
      <c r="I16217" s="1" t="s">
        <v>2</v>
      </c>
      <c r="J16217" s="1" t="s">
        <v>3912</v>
      </c>
      <c r="K16217" s="1">
        <v>1</v>
      </c>
    </row>
    <row r="16218" spans="1:11">
      <c r="A16218" s="1" t="s">
        <v>3850</v>
      </c>
      <c r="B16218" s="1" t="s">
        <v>617</v>
      </c>
      <c r="C16218" s="48" t="str">
        <f t="shared" si="506"/>
        <v>אמת קרית טבעון</v>
      </c>
      <c r="D16218" s="1" t="s">
        <v>3901</v>
      </c>
      <c r="E16218" s="1"/>
      <c r="F16218" s="2">
        <v>3</v>
      </c>
      <c r="G16218" s="2">
        <f>INDEX(תוצאות_בחירות,MATCH(C16218,siot!$F$3:$F$1887,0),27)</f>
        <v>5</v>
      </c>
      <c r="H16218" s="2" t="b">
        <f t="shared" si="507"/>
        <v>1</v>
      </c>
      <c r="I16218" s="1" t="s">
        <v>2</v>
      </c>
      <c r="J16218" s="1" t="s">
        <v>3911</v>
      </c>
      <c r="K16218" s="1"/>
    </row>
    <row r="16219" spans="1:11">
      <c r="A16219" s="1" t="s">
        <v>3850</v>
      </c>
      <c r="B16219" s="1" t="s">
        <v>617</v>
      </c>
      <c r="C16219" s="48" t="str">
        <f t="shared" si="506"/>
        <v>אמת קרית טבעון</v>
      </c>
      <c r="D16219" s="1" t="s">
        <v>3901</v>
      </c>
      <c r="E16219" s="1"/>
      <c r="F16219" s="2">
        <v>4</v>
      </c>
      <c r="G16219" s="2">
        <f>INDEX(תוצאות_בחירות,MATCH(C16219,siot!$F$3:$F$1887,0),27)</f>
        <v>5</v>
      </c>
      <c r="H16219" s="2" t="b">
        <f t="shared" si="507"/>
        <v>1</v>
      </c>
      <c r="I16219" s="1" t="s">
        <v>2</v>
      </c>
      <c r="J16219" s="1" t="s">
        <v>3910</v>
      </c>
      <c r="K16219" s="1"/>
    </row>
    <row r="16220" spans="1:11">
      <c r="A16220" s="1" t="s">
        <v>3850</v>
      </c>
      <c r="B16220" s="1" t="s">
        <v>617</v>
      </c>
      <c r="C16220" s="48" t="str">
        <f t="shared" si="506"/>
        <v>אמת קרית טבעון</v>
      </c>
      <c r="D16220" s="1" t="s">
        <v>3901</v>
      </c>
      <c r="E16220" s="1"/>
      <c r="F16220" s="2">
        <v>5</v>
      </c>
      <c r="G16220" s="2">
        <f>INDEX(תוצאות_בחירות,MATCH(C16220,siot!$F$3:$F$1887,0),27)</f>
        <v>5</v>
      </c>
      <c r="H16220" s="2" t="b">
        <f t="shared" si="507"/>
        <v>1</v>
      </c>
      <c r="I16220" s="1" t="s">
        <v>2</v>
      </c>
      <c r="J16220" s="1" t="s">
        <v>3909</v>
      </c>
      <c r="K16220" s="1"/>
    </row>
    <row r="16221" spans="1:11" hidden="1">
      <c r="A16221" s="1" t="s">
        <v>3850</v>
      </c>
      <c r="B16221" s="1" t="s">
        <v>617</v>
      </c>
      <c r="C16221" s="48" t="str">
        <f t="shared" si="506"/>
        <v>אמת קרית טבעון</v>
      </c>
      <c r="D16221" s="1" t="s">
        <v>3901</v>
      </c>
      <c r="E16221" s="1"/>
      <c r="F16221" s="2">
        <v>6</v>
      </c>
      <c r="G16221" s="2">
        <f>INDEX(תוצאות_בחירות,MATCH(C16221,siot!$F$3:$F$1887,0),27)</f>
        <v>5</v>
      </c>
      <c r="H16221" s="2" t="b">
        <f t="shared" si="507"/>
        <v>0</v>
      </c>
      <c r="I16221" s="1" t="s">
        <v>2</v>
      </c>
      <c r="J16221" s="1" t="s">
        <v>3908</v>
      </c>
      <c r="K16221" s="1"/>
    </row>
    <row r="16222" spans="1:11" hidden="1">
      <c r="A16222" s="1" t="s">
        <v>3850</v>
      </c>
      <c r="B16222" s="1" t="s">
        <v>617</v>
      </c>
      <c r="C16222" s="48" t="str">
        <f t="shared" si="506"/>
        <v>אמת קרית טבעון</v>
      </c>
      <c r="D16222" s="1" t="s">
        <v>3901</v>
      </c>
      <c r="E16222" s="1"/>
      <c r="F16222" s="2">
        <v>7</v>
      </c>
      <c r="G16222" s="2">
        <f>INDEX(תוצאות_בחירות,MATCH(C16222,siot!$F$3:$F$1887,0),27)</f>
        <v>5</v>
      </c>
      <c r="H16222" s="2" t="b">
        <f t="shared" si="507"/>
        <v>0</v>
      </c>
      <c r="I16222" s="1" t="s">
        <v>2</v>
      </c>
      <c r="J16222" s="1" t="s">
        <v>3907</v>
      </c>
      <c r="K16222" s="1"/>
    </row>
    <row r="16223" spans="1:11" hidden="1">
      <c r="A16223" s="1" t="s">
        <v>3850</v>
      </c>
      <c r="B16223" s="1" t="s">
        <v>617</v>
      </c>
      <c r="C16223" s="48" t="str">
        <f t="shared" si="506"/>
        <v>אמת קרית טבעון</v>
      </c>
      <c r="D16223" s="1" t="s">
        <v>3901</v>
      </c>
      <c r="E16223" s="1"/>
      <c r="F16223" s="2">
        <v>8</v>
      </c>
      <c r="G16223" s="2">
        <f>INDEX(תוצאות_בחירות,MATCH(C16223,siot!$F$3:$F$1887,0),27)</f>
        <v>5</v>
      </c>
      <c r="H16223" s="2" t="b">
        <f t="shared" si="507"/>
        <v>0</v>
      </c>
      <c r="I16223" s="1" t="s">
        <v>2</v>
      </c>
      <c r="J16223" s="1" t="s">
        <v>3906</v>
      </c>
      <c r="K16223" s="1"/>
    </row>
    <row r="16224" spans="1:11" hidden="1">
      <c r="A16224" s="1" t="s">
        <v>3850</v>
      </c>
      <c r="B16224" s="1" t="s">
        <v>617</v>
      </c>
      <c r="C16224" s="48" t="str">
        <f t="shared" si="506"/>
        <v>אמת קרית טבעון</v>
      </c>
      <c r="D16224" s="1" t="s">
        <v>3901</v>
      </c>
      <c r="E16224" s="1"/>
      <c r="F16224" s="2">
        <v>9</v>
      </c>
      <c r="G16224" s="2">
        <f>INDEX(תוצאות_בחירות,MATCH(C16224,siot!$F$3:$F$1887,0),27)</f>
        <v>5</v>
      </c>
      <c r="H16224" s="2" t="b">
        <f t="shared" si="507"/>
        <v>0</v>
      </c>
      <c r="I16224" s="1" t="s">
        <v>2</v>
      </c>
      <c r="J16224" s="1" t="s">
        <v>3905</v>
      </c>
      <c r="K16224" s="1"/>
    </row>
    <row r="16225" spans="1:11" hidden="1">
      <c r="A16225" s="1" t="s">
        <v>3850</v>
      </c>
      <c r="B16225" s="1" t="s">
        <v>617</v>
      </c>
      <c r="C16225" s="48" t="str">
        <f t="shared" si="506"/>
        <v>אמת קרית טבעון</v>
      </c>
      <c r="D16225" s="1" t="s">
        <v>3901</v>
      </c>
      <c r="E16225" s="1"/>
      <c r="F16225" s="2">
        <v>10</v>
      </c>
      <c r="G16225" s="2">
        <f>INDEX(תוצאות_בחירות,MATCH(C16225,siot!$F$3:$F$1887,0),27)</f>
        <v>5</v>
      </c>
      <c r="H16225" s="2" t="b">
        <f t="shared" si="507"/>
        <v>0</v>
      </c>
      <c r="I16225" s="1" t="s">
        <v>2</v>
      </c>
      <c r="J16225" s="1" t="s">
        <v>3904</v>
      </c>
      <c r="K16225" s="1"/>
    </row>
    <row r="16226" spans="1:11" hidden="1">
      <c r="A16226" s="1" t="s">
        <v>3850</v>
      </c>
      <c r="B16226" s="1" t="s">
        <v>617</v>
      </c>
      <c r="C16226" s="48" t="str">
        <f t="shared" si="506"/>
        <v>אמת קרית טבעון</v>
      </c>
      <c r="D16226" s="1" t="s">
        <v>3901</v>
      </c>
      <c r="E16226" s="1"/>
      <c r="F16226" s="2">
        <v>11</v>
      </c>
      <c r="G16226" s="2">
        <f>INDEX(תוצאות_בחירות,MATCH(C16226,siot!$F$3:$F$1887,0),27)</f>
        <v>5</v>
      </c>
      <c r="H16226" s="2" t="b">
        <f t="shared" si="507"/>
        <v>0</v>
      </c>
      <c r="I16226" s="1" t="s">
        <v>2</v>
      </c>
      <c r="J16226" s="1" t="s">
        <v>3903</v>
      </c>
      <c r="K16226" s="1"/>
    </row>
    <row r="16227" spans="1:11" hidden="1">
      <c r="A16227" s="1" t="s">
        <v>3850</v>
      </c>
      <c r="B16227" s="1" t="s">
        <v>617</v>
      </c>
      <c r="C16227" s="48" t="str">
        <f t="shared" si="506"/>
        <v>אמת קרית טבעון</v>
      </c>
      <c r="D16227" s="1" t="s">
        <v>3901</v>
      </c>
      <c r="E16227" s="1"/>
      <c r="F16227" s="2">
        <v>12</v>
      </c>
      <c r="G16227" s="2">
        <f>INDEX(תוצאות_בחירות,MATCH(C16227,siot!$F$3:$F$1887,0),27)</f>
        <v>5</v>
      </c>
      <c r="H16227" s="2" t="b">
        <f t="shared" si="507"/>
        <v>0</v>
      </c>
      <c r="I16227" s="1" t="s">
        <v>2</v>
      </c>
      <c r="J16227" s="1" t="s">
        <v>3902</v>
      </c>
      <c r="K16227" s="1"/>
    </row>
    <row r="16228" spans="1:11" hidden="1">
      <c r="A16228" s="1" t="s">
        <v>3850</v>
      </c>
      <c r="B16228" s="1" t="s">
        <v>617</v>
      </c>
      <c r="C16228" s="48" t="str">
        <f t="shared" si="506"/>
        <v>אמת קרית טבעון</v>
      </c>
      <c r="D16228" s="1" t="s">
        <v>3901</v>
      </c>
      <c r="E16228" s="1"/>
      <c r="F16228" s="2">
        <v>13</v>
      </c>
      <c r="G16228" s="2">
        <f>INDEX(תוצאות_בחירות,MATCH(C16228,siot!$F$3:$F$1887,0),27)</f>
        <v>5</v>
      </c>
      <c r="H16228" s="2" t="b">
        <f t="shared" si="507"/>
        <v>0</v>
      </c>
      <c r="I16228" s="1" t="s">
        <v>2</v>
      </c>
      <c r="J16228" s="1" t="s">
        <v>3900</v>
      </c>
      <c r="K16228" s="1"/>
    </row>
    <row r="16229" spans="1:11" hidden="1">
      <c r="A16229" s="1" t="s">
        <v>3850</v>
      </c>
      <c r="B16229" s="1" t="s">
        <v>3889</v>
      </c>
      <c r="C16229" s="48" t="str">
        <f t="shared" si="506"/>
        <v>חם קרית טבעון</v>
      </c>
      <c r="D16229" s="1" t="s">
        <v>3888</v>
      </c>
      <c r="E16229" s="1" t="s">
        <v>18</v>
      </c>
      <c r="F16229" s="2" t="s">
        <v>19548</v>
      </c>
      <c r="G16229" s="2">
        <f>INDEX(תוצאות_בחירות,MATCH(C16229,siot!$F$3:$F$1887,0),27)</f>
        <v>2</v>
      </c>
      <c r="H16229" s="2" t="b">
        <f t="shared" si="507"/>
        <v>0</v>
      </c>
      <c r="I16229" s="1"/>
      <c r="J16229" s="1"/>
      <c r="K16229" s="1"/>
    </row>
    <row r="16230" spans="1:11">
      <c r="A16230" s="1" t="s">
        <v>3850</v>
      </c>
      <c r="B16230" s="1" t="s">
        <v>3889</v>
      </c>
      <c r="C16230" s="48" t="str">
        <f t="shared" si="506"/>
        <v>חם קרית טבעון</v>
      </c>
      <c r="D16230" s="1" t="s">
        <v>3888</v>
      </c>
      <c r="E16230" s="1" t="s">
        <v>17</v>
      </c>
      <c r="F16230" s="2">
        <v>1</v>
      </c>
      <c r="G16230" s="2">
        <f>INDEX(תוצאות_בחירות,MATCH(C16230,siot!$F$3:$F$1887,0),27)</f>
        <v>2</v>
      </c>
      <c r="H16230" s="2" t="b">
        <f t="shared" si="507"/>
        <v>1</v>
      </c>
      <c r="I16230" s="1" t="s">
        <v>2</v>
      </c>
      <c r="J16230" s="1" t="s">
        <v>3899</v>
      </c>
      <c r="K16230" s="1"/>
    </row>
    <row r="16231" spans="1:11">
      <c r="A16231" s="1" t="s">
        <v>3850</v>
      </c>
      <c r="B16231" s="1" t="s">
        <v>3889</v>
      </c>
      <c r="C16231" s="48" t="str">
        <f t="shared" si="506"/>
        <v>חם קרית טבעון</v>
      </c>
      <c r="D16231" s="1" t="s">
        <v>3888</v>
      </c>
      <c r="E16231" s="1"/>
      <c r="F16231" s="2">
        <v>2</v>
      </c>
      <c r="G16231" s="2">
        <f>INDEX(תוצאות_בחירות,MATCH(C16231,siot!$F$3:$F$1887,0),27)</f>
        <v>2</v>
      </c>
      <c r="H16231" s="2" t="b">
        <f t="shared" si="507"/>
        <v>1</v>
      </c>
      <c r="I16231" s="1" t="s">
        <v>2</v>
      </c>
      <c r="J16231" s="1" t="s">
        <v>3898</v>
      </c>
      <c r="K16231" s="1">
        <v>1</v>
      </c>
    </row>
    <row r="16232" spans="1:11" hidden="1">
      <c r="A16232" s="1" t="s">
        <v>3850</v>
      </c>
      <c r="B16232" s="1" t="s">
        <v>3889</v>
      </c>
      <c r="C16232" s="48" t="str">
        <f t="shared" si="506"/>
        <v>חם קרית טבעון</v>
      </c>
      <c r="D16232" s="1" t="s">
        <v>3888</v>
      </c>
      <c r="E16232" s="1"/>
      <c r="F16232" s="2">
        <v>3</v>
      </c>
      <c r="G16232" s="2">
        <f>INDEX(תוצאות_בחירות,MATCH(C16232,siot!$F$3:$F$1887,0),27)</f>
        <v>2</v>
      </c>
      <c r="H16232" s="2" t="b">
        <f t="shared" si="507"/>
        <v>0</v>
      </c>
      <c r="I16232" s="1" t="s">
        <v>2</v>
      </c>
      <c r="J16232" s="1" t="s">
        <v>3897</v>
      </c>
      <c r="K16232" s="1"/>
    </row>
    <row r="16233" spans="1:11" hidden="1">
      <c r="A16233" s="1" t="s">
        <v>3850</v>
      </c>
      <c r="B16233" s="1" t="s">
        <v>3889</v>
      </c>
      <c r="C16233" s="48" t="str">
        <f t="shared" si="506"/>
        <v>חם קרית טבעון</v>
      </c>
      <c r="D16233" s="1" t="s">
        <v>3888</v>
      </c>
      <c r="E16233" s="1"/>
      <c r="F16233" s="2">
        <v>4</v>
      </c>
      <c r="G16233" s="2">
        <f>INDEX(תוצאות_בחירות,MATCH(C16233,siot!$F$3:$F$1887,0),27)</f>
        <v>2</v>
      </c>
      <c r="H16233" s="2" t="b">
        <f t="shared" si="507"/>
        <v>0</v>
      </c>
      <c r="I16233" s="1" t="s">
        <v>2</v>
      </c>
      <c r="J16233" s="1" t="s">
        <v>3896</v>
      </c>
      <c r="K16233" s="1"/>
    </row>
    <row r="16234" spans="1:11" hidden="1">
      <c r="A16234" s="1" t="s">
        <v>3850</v>
      </c>
      <c r="B16234" s="1" t="s">
        <v>3889</v>
      </c>
      <c r="C16234" s="48" t="str">
        <f t="shared" si="506"/>
        <v>חם קרית טבעון</v>
      </c>
      <c r="D16234" s="1" t="s">
        <v>3888</v>
      </c>
      <c r="E16234" s="1"/>
      <c r="F16234" s="2">
        <v>5</v>
      </c>
      <c r="G16234" s="2">
        <f>INDEX(תוצאות_בחירות,MATCH(C16234,siot!$F$3:$F$1887,0),27)</f>
        <v>2</v>
      </c>
      <c r="H16234" s="2" t="b">
        <f t="shared" si="507"/>
        <v>0</v>
      </c>
      <c r="I16234" s="1" t="s">
        <v>2</v>
      </c>
      <c r="J16234" s="1" t="s">
        <v>3895</v>
      </c>
      <c r="K16234" s="1"/>
    </row>
    <row r="16235" spans="1:11" hidden="1">
      <c r="A16235" s="1" t="s">
        <v>3850</v>
      </c>
      <c r="B16235" s="1" t="s">
        <v>3889</v>
      </c>
      <c r="C16235" s="48" t="str">
        <f t="shared" si="506"/>
        <v>חם קרית טבעון</v>
      </c>
      <c r="D16235" s="1" t="s">
        <v>3888</v>
      </c>
      <c r="E16235" s="1"/>
      <c r="F16235" s="2">
        <v>6</v>
      </c>
      <c r="G16235" s="2">
        <f>INDEX(תוצאות_בחירות,MATCH(C16235,siot!$F$3:$F$1887,0),27)</f>
        <v>2</v>
      </c>
      <c r="H16235" s="2" t="b">
        <f t="shared" si="507"/>
        <v>0</v>
      </c>
      <c r="I16235" s="1" t="s">
        <v>2</v>
      </c>
      <c r="J16235" s="1" t="s">
        <v>3894</v>
      </c>
      <c r="K16235" s="1"/>
    </row>
    <row r="16236" spans="1:11" hidden="1">
      <c r="A16236" s="1" t="s">
        <v>3850</v>
      </c>
      <c r="B16236" s="1" t="s">
        <v>3889</v>
      </c>
      <c r="C16236" s="48" t="str">
        <f t="shared" si="506"/>
        <v>חם קרית טבעון</v>
      </c>
      <c r="D16236" s="1" t="s">
        <v>3888</v>
      </c>
      <c r="E16236" s="1"/>
      <c r="F16236" s="2">
        <v>7</v>
      </c>
      <c r="G16236" s="2">
        <f>INDEX(תוצאות_בחירות,MATCH(C16236,siot!$F$3:$F$1887,0),27)</f>
        <v>2</v>
      </c>
      <c r="H16236" s="2" t="b">
        <f t="shared" si="507"/>
        <v>0</v>
      </c>
      <c r="I16236" s="1" t="s">
        <v>2</v>
      </c>
      <c r="J16236" s="1" t="s">
        <v>3893</v>
      </c>
      <c r="K16236" s="1"/>
    </row>
    <row r="16237" spans="1:11" hidden="1">
      <c r="A16237" s="1" t="s">
        <v>3850</v>
      </c>
      <c r="B16237" s="1" t="s">
        <v>3889</v>
      </c>
      <c r="C16237" s="48" t="str">
        <f t="shared" si="506"/>
        <v>חם קרית טבעון</v>
      </c>
      <c r="D16237" s="1" t="s">
        <v>3888</v>
      </c>
      <c r="E16237" s="1"/>
      <c r="F16237" s="2">
        <v>8</v>
      </c>
      <c r="G16237" s="2">
        <f>INDEX(תוצאות_בחירות,MATCH(C16237,siot!$F$3:$F$1887,0),27)</f>
        <v>2</v>
      </c>
      <c r="H16237" s="2" t="b">
        <f t="shared" si="507"/>
        <v>0</v>
      </c>
      <c r="I16237" s="1" t="s">
        <v>2</v>
      </c>
      <c r="J16237" s="1" t="s">
        <v>3892</v>
      </c>
      <c r="K16237" s="1"/>
    </row>
    <row r="16238" spans="1:11" hidden="1">
      <c r="A16238" s="1" t="s">
        <v>3850</v>
      </c>
      <c r="B16238" s="1" t="s">
        <v>3889</v>
      </c>
      <c r="C16238" s="48" t="str">
        <f t="shared" si="506"/>
        <v>חם קרית טבעון</v>
      </c>
      <c r="D16238" s="1" t="s">
        <v>3888</v>
      </c>
      <c r="E16238" s="1"/>
      <c r="F16238" s="2">
        <v>9</v>
      </c>
      <c r="G16238" s="2">
        <f>INDEX(תוצאות_בחירות,MATCH(C16238,siot!$F$3:$F$1887,0),27)</f>
        <v>2</v>
      </c>
      <c r="H16238" s="2" t="b">
        <f t="shared" si="507"/>
        <v>0</v>
      </c>
      <c r="I16238" s="1" t="s">
        <v>2</v>
      </c>
      <c r="J16238" s="1" t="s">
        <v>3891</v>
      </c>
      <c r="K16238" s="1"/>
    </row>
    <row r="16239" spans="1:11" hidden="1">
      <c r="A16239" s="1" t="s">
        <v>3850</v>
      </c>
      <c r="B16239" s="1" t="s">
        <v>3889</v>
      </c>
      <c r="C16239" s="48" t="str">
        <f t="shared" si="506"/>
        <v>חם קרית טבעון</v>
      </c>
      <c r="D16239" s="1" t="s">
        <v>3888</v>
      </c>
      <c r="E16239" s="1"/>
      <c r="F16239" s="2">
        <v>10</v>
      </c>
      <c r="G16239" s="2">
        <f>INDEX(תוצאות_בחירות,MATCH(C16239,siot!$F$3:$F$1887,0),27)</f>
        <v>2</v>
      </c>
      <c r="H16239" s="2" t="b">
        <f t="shared" si="507"/>
        <v>0</v>
      </c>
      <c r="I16239" s="1" t="s">
        <v>2</v>
      </c>
      <c r="J16239" s="1" t="s">
        <v>3890</v>
      </c>
      <c r="K16239" s="1"/>
    </row>
    <row r="16240" spans="1:11" hidden="1">
      <c r="A16240" s="1" t="s">
        <v>3850</v>
      </c>
      <c r="B16240" s="1" t="s">
        <v>3889</v>
      </c>
      <c r="C16240" s="48" t="str">
        <f t="shared" si="506"/>
        <v>חם קרית טבעון</v>
      </c>
      <c r="D16240" s="1" t="s">
        <v>3888</v>
      </c>
      <c r="E16240" s="1"/>
      <c r="F16240" s="2">
        <v>11</v>
      </c>
      <c r="G16240" s="2">
        <f>INDEX(תוצאות_בחירות,MATCH(C16240,siot!$F$3:$F$1887,0),27)</f>
        <v>2</v>
      </c>
      <c r="H16240" s="2" t="b">
        <f t="shared" si="507"/>
        <v>0</v>
      </c>
      <c r="I16240" s="1" t="s">
        <v>2</v>
      </c>
      <c r="J16240" s="1" t="s">
        <v>3887</v>
      </c>
      <c r="K16240" s="1"/>
    </row>
    <row r="16241" spans="1:11" hidden="1">
      <c r="A16241" s="1" t="s">
        <v>3850</v>
      </c>
      <c r="B16241" s="1" t="s">
        <v>1007</v>
      </c>
      <c r="C16241" s="48" t="str">
        <f t="shared" si="506"/>
        <v>טב קרית טבעון</v>
      </c>
      <c r="D16241" s="1" t="s">
        <v>3568</v>
      </c>
      <c r="E16241" s="1" t="s">
        <v>3</v>
      </c>
      <c r="F16241" s="2" t="s">
        <v>19548</v>
      </c>
      <c r="G16241" s="2">
        <f>INDEX(תוצאות_בחירות,MATCH(C16241,siot!$F$3:$F$1887,0),27)</f>
        <v>1</v>
      </c>
      <c r="H16241" s="2" t="b">
        <f t="shared" si="507"/>
        <v>0</v>
      </c>
      <c r="I16241" s="1"/>
      <c r="J16241" s="1"/>
      <c r="K16241" s="1"/>
    </row>
    <row r="16242" spans="1:11">
      <c r="A16242" s="1" t="s">
        <v>3850</v>
      </c>
      <c r="B16242" s="1" t="s">
        <v>1007</v>
      </c>
      <c r="C16242" s="48" t="str">
        <f t="shared" si="506"/>
        <v>טב קרית טבעון</v>
      </c>
      <c r="D16242" s="1" t="s">
        <v>3568</v>
      </c>
      <c r="E16242" s="1"/>
      <c r="F16242" s="2">
        <v>1</v>
      </c>
      <c r="G16242" s="2">
        <f>INDEX(תוצאות_בחירות,MATCH(C16242,siot!$F$3:$F$1887,0),27)</f>
        <v>1</v>
      </c>
      <c r="H16242" s="2" t="b">
        <f t="shared" si="507"/>
        <v>1</v>
      </c>
      <c r="I16242" s="1" t="s">
        <v>2</v>
      </c>
      <c r="J16242" s="1" t="s">
        <v>3886</v>
      </c>
      <c r="K16242" s="1"/>
    </row>
    <row r="16243" spans="1:11" hidden="1">
      <c r="A16243" s="1" t="s">
        <v>3850</v>
      </c>
      <c r="B16243" s="1" t="s">
        <v>1007</v>
      </c>
      <c r="C16243" s="48" t="str">
        <f t="shared" si="506"/>
        <v>טב קרית טבעון</v>
      </c>
      <c r="D16243" s="1" t="s">
        <v>3568</v>
      </c>
      <c r="E16243" s="1"/>
      <c r="F16243" s="2">
        <v>2</v>
      </c>
      <c r="G16243" s="2">
        <f>INDEX(תוצאות_בחירות,MATCH(C16243,siot!$F$3:$F$1887,0),27)</f>
        <v>1</v>
      </c>
      <c r="H16243" s="2" t="b">
        <f t="shared" si="507"/>
        <v>0</v>
      </c>
      <c r="I16243" s="1" t="s">
        <v>2</v>
      </c>
      <c r="J16243" s="1" t="s">
        <v>3885</v>
      </c>
      <c r="K16243" s="1"/>
    </row>
    <row r="16244" spans="1:11" hidden="1">
      <c r="A16244" s="1" t="s">
        <v>3850</v>
      </c>
      <c r="B16244" s="1" t="s">
        <v>1007</v>
      </c>
      <c r="C16244" s="48" t="str">
        <f t="shared" si="506"/>
        <v>טב קרית טבעון</v>
      </c>
      <c r="D16244" s="1" t="s">
        <v>3568</v>
      </c>
      <c r="E16244" s="1"/>
      <c r="F16244" s="2">
        <v>3</v>
      </c>
      <c r="G16244" s="2">
        <f>INDEX(תוצאות_בחירות,MATCH(C16244,siot!$F$3:$F$1887,0),27)</f>
        <v>1</v>
      </c>
      <c r="H16244" s="2" t="b">
        <f t="shared" si="507"/>
        <v>0</v>
      </c>
      <c r="I16244" s="1" t="s">
        <v>2</v>
      </c>
      <c r="J16244" s="1" t="s">
        <v>3884</v>
      </c>
      <c r="K16244" s="1"/>
    </row>
    <row r="16245" spans="1:11" hidden="1">
      <c r="A16245" s="1" t="s">
        <v>3850</v>
      </c>
      <c r="B16245" s="1" t="s">
        <v>1007</v>
      </c>
      <c r="C16245" s="48" t="str">
        <f t="shared" si="506"/>
        <v>טב קרית טבעון</v>
      </c>
      <c r="D16245" s="1" t="s">
        <v>3568</v>
      </c>
      <c r="E16245" s="1"/>
      <c r="F16245" s="2">
        <v>4</v>
      </c>
      <c r="G16245" s="2">
        <f>INDEX(תוצאות_בחירות,MATCH(C16245,siot!$F$3:$F$1887,0),27)</f>
        <v>1</v>
      </c>
      <c r="H16245" s="2" t="b">
        <f t="shared" si="507"/>
        <v>0</v>
      </c>
      <c r="I16245" s="1" t="s">
        <v>2</v>
      </c>
      <c r="J16245" s="1" t="s">
        <v>3883</v>
      </c>
      <c r="K16245" s="1"/>
    </row>
    <row r="16246" spans="1:11" hidden="1">
      <c r="A16246" s="1" t="s">
        <v>3850</v>
      </c>
      <c r="B16246" s="1" t="s">
        <v>1007</v>
      </c>
      <c r="C16246" s="48" t="str">
        <f t="shared" si="506"/>
        <v>טב קרית טבעון</v>
      </c>
      <c r="D16246" s="1" t="s">
        <v>3568</v>
      </c>
      <c r="E16246" s="1"/>
      <c r="F16246" s="2">
        <v>5</v>
      </c>
      <c r="G16246" s="2">
        <f>INDEX(תוצאות_בחירות,MATCH(C16246,siot!$F$3:$F$1887,0),27)</f>
        <v>1</v>
      </c>
      <c r="H16246" s="2" t="b">
        <f t="shared" si="507"/>
        <v>0</v>
      </c>
      <c r="I16246" s="1" t="s">
        <v>2</v>
      </c>
      <c r="J16246" s="1" t="s">
        <v>3882</v>
      </c>
      <c r="K16246" s="1"/>
    </row>
    <row r="16247" spans="1:11" hidden="1">
      <c r="A16247" s="1" t="s">
        <v>3850</v>
      </c>
      <c r="B16247" s="1" t="s">
        <v>2502</v>
      </c>
      <c r="C16247" s="48" t="str">
        <f t="shared" si="506"/>
        <v>כן קרית טבעון</v>
      </c>
      <c r="D16247" s="1" t="s">
        <v>3870</v>
      </c>
      <c r="E16247" s="1" t="s">
        <v>18</v>
      </c>
      <c r="F16247" s="2" t="s">
        <v>19548</v>
      </c>
      <c r="G16247" s="2">
        <f>INDEX(תוצאות_בחירות,MATCH(C16247,siot!$F$3:$F$1887,0),27)</f>
        <v>3</v>
      </c>
      <c r="H16247" s="2" t="b">
        <f t="shared" si="507"/>
        <v>0</v>
      </c>
      <c r="I16247" s="1"/>
      <c r="J16247" s="1"/>
      <c r="K16247" s="1"/>
    </row>
    <row r="16248" spans="1:11">
      <c r="A16248" s="1" t="s">
        <v>3850</v>
      </c>
      <c r="B16248" s="1" t="s">
        <v>2502</v>
      </c>
      <c r="C16248" s="48" t="str">
        <f t="shared" si="506"/>
        <v>כן קרית טבעון</v>
      </c>
      <c r="D16248" s="1" t="s">
        <v>3870</v>
      </c>
      <c r="E16248" s="1" t="s">
        <v>17</v>
      </c>
      <c r="F16248" s="2">
        <v>1</v>
      </c>
      <c r="G16248" s="2">
        <f>INDEX(תוצאות_בחירות,MATCH(C16248,siot!$F$3:$F$1887,0),27)</f>
        <v>3</v>
      </c>
      <c r="H16248" s="2" t="b">
        <f t="shared" si="507"/>
        <v>1</v>
      </c>
      <c r="I16248" s="1" t="s">
        <v>2</v>
      </c>
      <c r="J16248" s="1" t="s">
        <v>3881</v>
      </c>
      <c r="K16248" s="1"/>
    </row>
    <row r="16249" spans="1:11">
      <c r="A16249" s="1" t="s">
        <v>3850</v>
      </c>
      <c r="B16249" s="1" t="s">
        <v>2502</v>
      </c>
      <c r="C16249" s="48" t="str">
        <f t="shared" si="506"/>
        <v>כן קרית טבעון</v>
      </c>
      <c r="D16249" s="1" t="s">
        <v>3870</v>
      </c>
      <c r="E16249" s="1"/>
      <c r="F16249" s="2">
        <v>2</v>
      </c>
      <c r="G16249" s="2">
        <f>INDEX(תוצאות_בחירות,MATCH(C16249,siot!$F$3:$F$1887,0),27)</f>
        <v>3</v>
      </c>
      <c r="H16249" s="2" t="b">
        <f t="shared" si="507"/>
        <v>1</v>
      </c>
      <c r="I16249" s="1" t="s">
        <v>2</v>
      </c>
      <c r="J16249" s="1" t="s">
        <v>3880</v>
      </c>
      <c r="K16249" s="1">
        <v>1</v>
      </c>
    </row>
    <row r="16250" spans="1:11">
      <c r="A16250" s="1" t="s">
        <v>3850</v>
      </c>
      <c r="B16250" s="1" t="s">
        <v>2502</v>
      </c>
      <c r="C16250" s="48" t="str">
        <f t="shared" si="506"/>
        <v>כן קרית טבעון</v>
      </c>
      <c r="D16250" s="1" t="s">
        <v>3870</v>
      </c>
      <c r="E16250" s="1"/>
      <c r="F16250" s="2">
        <v>3</v>
      </c>
      <c r="G16250" s="2">
        <f>INDEX(תוצאות_בחירות,MATCH(C16250,siot!$F$3:$F$1887,0),27)</f>
        <v>3</v>
      </c>
      <c r="H16250" s="2" t="b">
        <f t="shared" si="507"/>
        <v>1</v>
      </c>
      <c r="I16250" s="1" t="s">
        <v>2</v>
      </c>
      <c r="J16250" s="1" t="s">
        <v>3879</v>
      </c>
      <c r="K16250" s="1">
        <v>1</v>
      </c>
    </row>
    <row r="16251" spans="1:11" hidden="1">
      <c r="A16251" s="1" t="s">
        <v>3850</v>
      </c>
      <c r="B16251" s="1" t="s">
        <v>2502</v>
      </c>
      <c r="C16251" s="48" t="str">
        <f t="shared" si="506"/>
        <v>כן קרית טבעון</v>
      </c>
      <c r="D16251" s="1" t="s">
        <v>3870</v>
      </c>
      <c r="E16251" s="1"/>
      <c r="F16251" s="2">
        <v>4</v>
      </c>
      <c r="G16251" s="2">
        <f>INDEX(תוצאות_בחירות,MATCH(C16251,siot!$F$3:$F$1887,0),27)</f>
        <v>3</v>
      </c>
      <c r="H16251" s="2" t="b">
        <f t="shared" si="507"/>
        <v>0</v>
      </c>
      <c r="I16251" s="1" t="s">
        <v>2</v>
      </c>
      <c r="J16251" s="1" t="s">
        <v>3878</v>
      </c>
      <c r="K16251" s="1"/>
    </row>
    <row r="16252" spans="1:11" hidden="1">
      <c r="A16252" s="1" t="s">
        <v>3850</v>
      </c>
      <c r="B16252" s="1" t="s">
        <v>2502</v>
      </c>
      <c r="C16252" s="48" t="str">
        <f t="shared" si="506"/>
        <v>כן קרית טבעון</v>
      </c>
      <c r="D16252" s="1" t="s">
        <v>3870</v>
      </c>
      <c r="E16252" s="1"/>
      <c r="F16252" s="2">
        <v>5</v>
      </c>
      <c r="G16252" s="2">
        <f>INDEX(תוצאות_בחירות,MATCH(C16252,siot!$F$3:$F$1887,0),27)</f>
        <v>3</v>
      </c>
      <c r="H16252" s="2" t="b">
        <f t="shared" si="507"/>
        <v>0</v>
      </c>
      <c r="I16252" s="1" t="s">
        <v>2</v>
      </c>
      <c r="J16252" s="1" t="s">
        <v>3877</v>
      </c>
      <c r="K16252" s="1"/>
    </row>
    <row r="16253" spans="1:11" hidden="1">
      <c r="A16253" s="1" t="s">
        <v>3850</v>
      </c>
      <c r="B16253" s="1" t="s">
        <v>2502</v>
      </c>
      <c r="C16253" s="48" t="str">
        <f t="shared" si="506"/>
        <v>כן קרית טבעון</v>
      </c>
      <c r="D16253" s="1" t="s">
        <v>3870</v>
      </c>
      <c r="E16253" s="1"/>
      <c r="F16253" s="2">
        <v>6</v>
      </c>
      <c r="G16253" s="2">
        <f>INDEX(תוצאות_בחירות,MATCH(C16253,siot!$F$3:$F$1887,0),27)</f>
        <v>3</v>
      </c>
      <c r="H16253" s="2" t="b">
        <f t="shared" si="507"/>
        <v>0</v>
      </c>
      <c r="I16253" s="1" t="s">
        <v>2</v>
      </c>
      <c r="J16253" s="1" t="s">
        <v>3876</v>
      </c>
      <c r="K16253" s="1"/>
    </row>
    <row r="16254" spans="1:11" hidden="1">
      <c r="A16254" s="1" t="s">
        <v>3850</v>
      </c>
      <c r="B16254" s="1" t="s">
        <v>2502</v>
      </c>
      <c r="C16254" s="48" t="str">
        <f t="shared" si="506"/>
        <v>כן קרית טבעון</v>
      </c>
      <c r="D16254" s="1" t="s">
        <v>3870</v>
      </c>
      <c r="E16254" s="1"/>
      <c r="F16254" s="2">
        <v>7</v>
      </c>
      <c r="G16254" s="2">
        <f>INDEX(תוצאות_בחירות,MATCH(C16254,siot!$F$3:$F$1887,0),27)</f>
        <v>3</v>
      </c>
      <c r="H16254" s="2" t="b">
        <f t="shared" si="507"/>
        <v>0</v>
      </c>
      <c r="I16254" s="1" t="s">
        <v>2</v>
      </c>
      <c r="J16254" s="1" t="s">
        <v>3875</v>
      </c>
      <c r="K16254" s="1"/>
    </row>
    <row r="16255" spans="1:11" hidden="1">
      <c r="A16255" s="1" t="s">
        <v>3850</v>
      </c>
      <c r="B16255" s="1" t="s">
        <v>2502</v>
      </c>
      <c r="C16255" s="48" t="str">
        <f t="shared" si="506"/>
        <v>כן קרית טבעון</v>
      </c>
      <c r="D16255" s="1" t="s">
        <v>3870</v>
      </c>
      <c r="E16255" s="1"/>
      <c r="F16255" s="2">
        <v>8</v>
      </c>
      <c r="G16255" s="2">
        <f>INDEX(תוצאות_בחירות,MATCH(C16255,siot!$F$3:$F$1887,0),27)</f>
        <v>3</v>
      </c>
      <c r="H16255" s="2" t="b">
        <f t="shared" si="507"/>
        <v>0</v>
      </c>
      <c r="I16255" s="1" t="s">
        <v>2</v>
      </c>
      <c r="J16255" s="1" t="s">
        <v>519</v>
      </c>
      <c r="K16255" s="1"/>
    </row>
    <row r="16256" spans="1:11" hidden="1">
      <c r="A16256" s="1" t="s">
        <v>3850</v>
      </c>
      <c r="B16256" s="1" t="s">
        <v>2502</v>
      </c>
      <c r="C16256" s="48" t="str">
        <f t="shared" si="506"/>
        <v>כן קרית טבעון</v>
      </c>
      <c r="D16256" s="1" t="s">
        <v>3870</v>
      </c>
      <c r="E16256" s="1"/>
      <c r="F16256" s="2">
        <v>9</v>
      </c>
      <c r="G16256" s="2">
        <f>INDEX(תוצאות_בחירות,MATCH(C16256,siot!$F$3:$F$1887,0),27)</f>
        <v>3</v>
      </c>
      <c r="H16256" s="2" t="b">
        <f t="shared" si="507"/>
        <v>0</v>
      </c>
      <c r="I16256" s="1" t="s">
        <v>2</v>
      </c>
      <c r="J16256" s="1" t="s">
        <v>3874</v>
      </c>
      <c r="K16256" s="1"/>
    </row>
    <row r="16257" spans="1:11" hidden="1">
      <c r="A16257" s="1" t="s">
        <v>3850</v>
      </c>
      <c r="B16257" s="1" t="s">
        <v>2502</v>
      </c>
      <c r="C16257" s="48" t="str">
        <f t="shared" si="506"/>
        <v>כן קרית טבעון</v>
      </c>
      <c r="D16257" s="1" t="s">
        <v>3870</v>
      </c>
      <c r="E16257" s="1"/>
      <c r="F16257" s="2">
        <v>10</v>
      </c>
      <c r="G16257" s="2">
        <f>INDEX(תוצאות_בחירות,MATCH(C16257,siot!$F$3:$F$1887,0),27)</f>
        <v>3</v>
      </c>
      <c r="H16257" s="2" t="b">
        <f t="shared" si="507"/>
        <v>0</v>
      </c>
      <c r="I16257" s="1" t="s">
        <v>2</v>
      </c>
      <c r="J16257" s="1" t="s">
        <v>3873</v>
      </c>
      <c r="K16257" s="1"/>
    </row>
    <row r="16258" spans="1:11" hidden="1">
      <c r="A16258" s="1" t="s">
        <v>3850</v>
      </c>
      <c r="B16258" s="1" t="s">
        <v>2502</v>
      </c>
      <c r="C16258" s="48" t="str">
        <f t="shared" si="506"/>
        <v>כן קרית טבעון</v>
      </c>
      <c r="D16258" s="1" t="s">
        <v>3870</v>
      </c>
      <c r="E16258" s="1"/>
      <c r="F16258" s="2">
        <v>11</v>
      </c>
      <c r="G16258" s="2">
        <f>INDEX(תוצאות_בחירות,MATCH(C16258,siot!$F$3:$F$1887,0),27)</f>
        <v>3</v>
      </c>
      <c r="H16258" s="2" t="b">
        <f t="shared" si="507"/>
        <v>0</v>
      </c>
      <c r="I16258" s="1" t="s">
        <v>2</v>
      </c>
      <c r="J16258" s="1" t="s">
        <v>3872</v>
      </c>
      <c r="K16258" s="1"/>
    </row>
    <row r="16259" spans="1:11" hidden="1">
      <c r="A16259" s="1" t="s">
        <v>3850</v>
      </c>
      <c r="B16259" s="1" t="s">
        <v>2502</v>
      </c>
      <c r="C16259" s="48" t="str">
        <f t="shared" si="506"/>
        <v>כן קרית טבעון</v>
      </c>
      <c r="D16259" s="1" t="s">
        <v>3870</v>
      </c>
      <c r="E16259" s="1"/>
      <c r="F16259" s="2">
        <v>12</v>
      </c>
      <c r="G16259" s="2">
        <f>INDEX(תוצאות_בחירות,MATCH(C16259,siot!$F$3:$F$1887,0),27)</f>
        <v>3</v>
      </c>
      <c r="H16259" s="2" t="b">
        <f t="shared" si="507"/>
        <v>0</v>
      </c>
      <c r="I16259" s="1" t="s">
        <v>2</v>
      </c>
      <c r="J16259" s="1" t="s">
        <v>3871</v>
      </c>
      <c r="K16259" s="1"/>
    </row>
    <row r="16260" spans="1:11" hidden="1">
      <c r="A16260" s="1" t="s">
        <v>3850</v>
      </c>
      <c r="B16260" s="1" t="s">
        <v>2502</v>
      </c>
      <c r="C16260" s="48" t="str">
        <f t="shared" ref="C16260:C16323" si="508">B16260&amp;" "&amp;A16260</f>
        <v>כן קרית טבעון</v>
      </c>
      <c r="D16260" s="1" t="s">
        <v>3870</v>
      </c>
      <c r="E16260" s="1"/>
      <c r="F16260" s="2">
        <v>13</v>
      </c>
      <c r="G16260" s="2">
        <f>INDEX(תוצאות_בחירות,MATCH(C16260,siot!$F$3:$F$1887,0),27)</f>
        <v>3</v>
      </c>
      <c r="H16260" s="2" t="b">
        <f t="shared" ref="H16260:H16323" si="509">IF(OR(F16260&lt;G16260,G16260=F16260),TRUE,FALSE)</f>
        <v>0</v>
      </c>
      <c r="I16260" s="1" t="s">
        <v>2</v>
      </c>
      <c r="J16260" s="1" t="s">
        <v>3869</v>
      </c>
      <c r="K16260" s="1"/>
    </row>
    <row r="16261" spans="1:11" hidden="1">
      <c r="A16261" s="1" t="s">
        <v>3850</v>
      </c>
      <c r="B16261" s="1" t="s">
        <v>133</v>
      </c>
      <c r="C16261" s="48" t="str">
        <f t="shared" si="508"/>
        <v>לב קרית טבעון</v>
      </c>
      <c r="D16261" s="1" t="s">
        <v>3863</v>
      </c>
      <c r="E16261" s="1" t="s">
        <v>18</v>
      </c>
      <c r="F16261" s="2" t="s">
        <v>19548</v>
      </c>
      <c r="G16261" s="2">
        <f>INDEX(תוצאות_בחירות,MATCH(C16261,siot!$F$3:$F$1887,0),27)</f>
        <v>0</v>
      </c>
      <c r="H16261" s="2" t="b">
        <f t="shared" si="509"/>
        <v>0</v>
      </c>
      <c r="I16261" s="1"/>
      <c r="J16261" s="1"/>
      <c r="K16261" s="1"/>
    </row>
    <row r="16262" spans="1:11" hidden="1">
      <c r="A16262" s="1" t="s">
        <v>3850</v>
      </c>
      <c r="B16262" s="1" t="s">
        <v>133</v>
      </c>
      <c r="C16262" s="48" t="str">
        <f t="shared" si="508"/>
        <v>לב קרית טבעון</v>
      </c>
      <c r="D16262" s="1" t="s">
        <v>3863</v>
      </c>
      <c r="E16262" s="1" t="s">
        <v>17</v>
      </c>
      <c r="F16262" s="2">
        <v>1</v>
      </c>
      <c r="G16262" s="2">
        <f>INDEX(תוצאות_בחירות,MATCH(C16262,siot!$F$3:$F$1887,0),27)</f>
        <v>0</v>
      </c>
      <c r="H16262" s="2" t="b">
        <f t="shared" si="509"/>
        <v>0</v>
      </c>
      <c r="I16262" s="1" t="s">
        <v>2</v>
      </c>
      <c r="J16262" s="1" t="s">
        <v>3868</v>
      </c>
      <c r="K16262" s="1"/>
    </row>
    <row r="16263" spans="1:11" hidden="1">
      <c r="A16263" s="1" t="s">
        <v>3850</v>
      </c>
      <c r="B16263" s="1" t="s">
        <v>133</v>
      </c>
      <c r="C16263" s="48" t="str">
        <f t="shared" si="508"/>
        <v>לב קרית טבעון</v>
      </c>
      <c r="D16263" s="1" t="s">
        <v>3863</v>
      </c>
      <c r="E16263" s="1"/>
      <c r="F16263" s="2">
        <v>2</v>
      </c>
      <c r="G16263" s="2">
        <f>INDEX(תוצאות_בחירות,MATCH(C16263,siot!$F$3:$F$1887,0),27)</f>
        <v>0</v>
      </c>
      <c r="H16263" s="2" t="b">
        <f t="shared" si="509"/>
        <v>0</v>
      </c>
      <c r="I16263" s="1" t="s">
        <v>2</v>
      </c>
      <c r="J16263" s="1" t="s">
        <v>3867</v>
      </c>
      <c r="K16263" s="1"/>
    </row>
    <row r="16264" spans="1:11" hidden="1">
      <c r="A16264" s="1" t="s">
        <v>3850</v>
      </c>
      <c r="B16264" s="1" t="s">
        <v>133</v>
      </c>
      <c r="C16264" s="48" t="str">
        <f t="shared" si="508"/>
        <v>לב קרית טבעון</v>
      </c>
      <c r="D16264" s="1" t="s">
        <v>3863</v>
      </c>
      <c r="E16264" s="1"/>
      <c r="F16264" s="2">
        <v>3</v>
      </c>
      <c r="G16264" s="2">
        <f>INDEX(תוצאות_בחירות,MATCH(C16264,siot!$F$3:$F$1887,0),27)</f>
        <v>0</v>
      </c>
      <c r="H16264" s="2" t="b">
        <f t="shared" si="509"/>
        <v>0</v>
      </c>
      <c r="I16264" s="1" t="s">
        <v>2</v>
      </c>
      <c r="J16264" s="1" t="s">
        <v>206</v>
      </c>
      <c r="K16264" s="1"/>
    </row>
    <row r="16265" spans="1:11" hidden="1">
      <c r="A16265" s="1" t="s">
        <v>3850</v>
      </c>
      <c r="B16265" s="1" t="s">
        <v>133</v>
      </c>
      <c r="C16265" s="48" t="str">
        <f t="shared" si="508"/>
        <v>לב קרית טבעון</v>
      </c>
      <c r="D16265" s="1" t="s">
        <v>3863</v>
      </c>
      <c r="E16265" s="1"/>
      <c r="F16265" s="2">
        <v>4</v>
      </c>
      <c r="G16265" s="2">
        <f>INDEX(תוצאות_בחירות,MATCH(C16265,siot!$F$3:$F$1887,0),27)</f>
        <v>0</v>
      </c>
      <c r="H16265" s="2" t="b">
        <f t="shared" si="509"/>
        <v>0</v>
      </c>
      <c r="I16265" s="1" t="s">
        <v>2</v>
      </c>
      <c r="J16265" s="1" t="s">
        <v>3866</v>
      </c>
      <c r="K16265" s="1"/>
    </row>
    <row r="16266" spans="1:11" hidden="1">
      <c r="A16266" s="1" t="s">
        <v>3850</v>
      </c>
      <c r="B16266" s="1" t="s">
        <v>133</v>
      </c>
      <c r="C16266" s="48" t="str">
        <f t="shared" si="508"/>
        <v>לב קרית טבעון</v>
      </c>
      <c r="D16266" s="1" t="s">
        <v>3863</v>
      </c>
      <c r="E16266" s="1"/>
      <c r="F16266" s="2">
        <v>5</v>
      </c>
      <c r="G16266" s="2">
        <f>INDEX(תוצאות_בחירות,MATCH(C16266,siot!$F$3:$F$1887,0),27)</f>
        <v>0</v>
      </c>
      <c r="H16266" s="2" t="b">
        <f t="shared" si="509"/>
        <v>0</v>
      </c>
      <c r="I16266" s="1" t="s">
        <v>2</v>
      </c>
      <c r="J16266" s="1" t="s">
        <v>3865</v>
      </c>
      <c r="K16266" s="1"/>
    </row>
    <row r="16267" spans="1:11" hidden="1">
      <c r="A16267" s="1" t="s">
        <v>3850</v>
      </c>
      <c r="B16267" s="1" t="s">
        <v>133</v>
      </c>
      <c r="C16267" s="48" t="str">
        <f t="shared" si="508"/>
        <v>לב קרית טבעון</v>
      </c>
      <c r="D16267" s="1" t="s">
        <v>3863</v>
      </c>
      <c r="E16267" s="1"/>
      <c r="F16267" s="2">
        <v>6</v>
      </c>
      <c r="G16267" s="2">
        <f>INDEX(תוצאות_בחירות,MATCH(C16267,siot!$F$3:$F$1887,0),27)</f>
        <v>0</v>
      </c>
      <c r="H16267" s="2" t="b">
        <f t="shared" si="509"/>
        <v>0</v>
      </c>
      <c r="I16267" s="1" t="s">
        <v>2</v>
      </c>
      <c r="J16267" s="1" t="s">
        <v>3864</v>
      </c>
      <c r="K16267" s="1"/>
    </row>
    <row r="16268" spans="1:11" hidden="1">
      <c r="A16268" s="1" t="s">
        <v>3850</v>
      </c>
      <c r="B16268" s="1" t="s">
        <v>133</v>
      </c>
      <c r="C16268" s="48" t="str">
        <f t="shared" si="508"/>
        <v>לב קרית טבעון</v>
      </c>
      <c r="D16268" s="1" t="s">
        <v>3863</v>
      </c>
      <c r="E16268" s="1"/>
      <c r="F16268" s="2">
        <v>7</v>
      </c>
      <c r="G16268" s="2">
        <f>INDEX(תוצאות_בחירות,MATCH(C16268,siot!$F$3:$F$1887,0),27)</f>
        <v>0</v>
      </c>
      <c r="H16268" s="2" t="b">
        <f t="shared" si="509"/>
        <v>0</v>
      </c>
      <c r="I16268" s="1" t="s">
        <v>2</v>
      </c>
      <c r="J16268" s="1" t="s">
        <v>3862</v>
      </c>
      <c r="K16268" s="1"/>
    </row>
    <row r="16269" spans="1:11" hidden="1">
      <c r="A16269" s="1" t="s">
        <v>3850</v>
      </c>
      <c r="B16269" s="1" t="s">
        <v>108</v>
      </c>
      <c r="C16269" s="48" t="str">
        <f t="shared" si="508"/>
        <v>פה קרית טבעון</v>
      </c>
      <c r="D16269" s="1" t="s">
        <v>3849</v>
      </c>
      <c r="E16269" s="1" t="s">
        <v>18</v>
      </c>
      <c r="F16269" s="2" t="s">
        <v>19548</v>
      </c>
      <c r="G16269" s="2">
        <f>INDEX(תוצאות_בחירות,MATCH(C16269,siot!$F$3:$F$1887,0),27)</f>
        <v>2</v>
      </c>
      <c r="H16269" s="2" t="b">
        <f t="shared" si="509"/>
        <v>0</v>
      </c>
      <c r="I16269" s="1"/>
      <c r="J16269" s="1"/>
      <c r="K16269" s="1"/>
    </row>
    <row r="16270" spans="1:11">
      <c r="A16270" s="1" t="s">
        <v>3850</v>
      </c>
      <c r="B16270" s="1" t="s">
        <v>108</v>
      </c>
      <c r="C16270" s="48" t="str">
        <f t="shared" si="508"/>
        <v>פה קרית טבעון</v>
      </c>
      <c r="D16270" s="1" t="s">
        <v>3849</v>
      </c>
      <c r="E16270" s="1" t="s">
        <v>17</v>
      </c>
      <c r="F16270" s="2">
        <v>1</v>
      </c>
      <c r="G16270" s="2">
        <f>INDEX(תוצאות_בחירות,MATCH(C16270,siot!$F$3:$F$1887,0),27)</f>
        <v>2</v>
      </c>
      <c r="H16270" s="2" t="b">
        <f t="shared" si="509"/>
        <v>1</v>
      </c>
      <c r="I16270" s="1" t="s">
        <v>2</v>
      </c>
      <c r="J16270" s="1" t="s">
        <v>3861</v>
      </c>
      <c r="K16270" s="1"/>
    </row>
    <row r="16271" spans="1:11">
      <c r="A16271" s="1" t="s">
        <v>3850</v>
      </c>
      <c r="B16271" s="1" t="s">
        <v>108</v>
      </c>
      <c r="C16271" s="48" t="str">
        <f t="shared" si="508"/>
        <v>פה קרית טבעון</v>
      </c>
      <c r="D16271" s="1" t="s">
        <v>3849</v>
      </c>
      <c r="E16271" s="1"/>
      <c r="F16271" s="2">
        <v>2</v>
      </c>
      <c r="G16271" s="2">
        <f>INDEX(תוצאות_בחירות,MATCH(C16271,siot!$F$3:$F$1887,0),27)</f>
        <v>2</v>
      </c>
      <c r="H16271" s="2" t="b">
        <f t="shared" si="509"/>
        <v>1</v>
      </c>
      <c r="I16271" s="1" t="s">
        <v>2</v>
      </c>
      <c r="J16271" s="1" t="s">
        <v>3860</v>
      </c>
      <c r="K16271" s="1"/>
    </row>
    <row r="16272" spans="1:11" hidden="1">
      <c r="A16272" s="1" t="s">
        <v>3850</v>
      </c>
      <c r="B16272" s="1" t="s">
        <v>108</v>
      </c>
      <c r="C16272" s="48" t="str">
        <f t="shared" si="508"/>
        <v>פה קרית טבעון</v>
      </c>
      <c r="D16272" s="1" t="s">
        <v>3849</v>
      </c>
      <c r="E16272" s="1"/>
      <c r="F16272" s="2">
        <v>3</v>
      </c>
      <c r="G16272" s="2">
        <f>INDEX(תוצאות_בחירות,MATCH(C16272,siot!$F$3:$F$1887,0),27)</f>
        <v>2</v>
      </c>
      <c r="H16272" s="2" t="b">
        <f t="shared" si="509"/>
        <v>0</v>
      </c>
      <c r="I16272" s="1" t="s">
        <v>2</v>
      </c>
      <c r="J16272" s="1" t="s">
        <v>3859</v>
      </c>
      <c r="K16272" s="1"/>
    </row>
    <row r="16273" spans="1:11" hidden="1">
      <c r="A16273" s="1" t="s">
        <v>3850</v>
      </c>
      <c r="B16273" s="1" t="s">
        <v>108</v>
      </c>
      <c r="C16273" s="48" t="str">
        <f t="shared" si="508"/>
        <v>פה קרית טבעון</v>
      </c>
      <c r="D16273" s="1" t="s">
        <v>3849</v>
      </c>
      <c r="E16273" s="1"/>
      <c r="F16273" s="2">
        <v>4</v>
      </c>
      <c r="G16273" s="2">
        <f>INDEX(תוצאות_בחירות,MATCH(C16273,siot!$F$3:$F$1887,0),27)</f>
        <v>2</v>
      </c>
      <c r="H16273" s="2" t="b">
        <f t="shared" si="509"/>
        <v>0</v>
      </c>
      <c r="I16273" s="1" t="s">
        <v>2</v>
      </c>
      <c r="J16273" s="1" t="s">
        <v>3858</v>
      </c>
      <c r="K16273" s="1"/>
    </row>
    <row r="16274" spans="1:11" hidden="1">
      <c r="A16274" s="1" t="s">
        <v>3850</v>
      </c>
      <c r="B16274" s="1" t="s">
        <v>108</v>
      </c>
      <c r="C16274" s="48" t="str">
        <f t="shared" si="508"/>
        <v>פה קרית טבעון</v>
      </c>
      <c r="D16274" s="1" t="s">
        <v>3849</v>
      </c>
      <c r="E16274" s="1"/>
      <c r="F16274" s="2">
        <v>5</v>
      </c>
      <c r="G16274" s="2">
        <f>INDEX(תוצאות_בחירות,MATCH(C16274,siot!$F$3:$F$1887,0),27)</f>
        <v>2</v>
      </c>
      <c r="H16274" s="2" t="b">
        <f t="shared" si="509"/>
        <v>0</v>
      </c>
      <c r="I16274" s="1" t="s">
        <v>2</v>
      </c>
      <c r="J16274" s="1" t="s">
        <v>3857</v>
      </c>
      <c r="K16274" s="1"/>
    </row>
    <row r="16275" spans="1:11" hidden="1">
      <c r="A16275" s="1" t="s">
        <v>3850</v>
      </c>
      <c r="B16275" s="1" t="s">
        <v>108</v>
      </c>
      <c r="C16275" s="48" t="str">
        <f t="shared" si="508"/>
        <v>פה קרית טבעון</v>
      </c>
      <c r="D16275" s="1" t="s">
        <v>3849</v>
      </c>
      <c r="E16275" s="1"/>
      <c r="F16275" s="2">
        <v>6</v>
      </c>
      <c r="G16275" s="2">
        <f>INDEX(תוצאות_בחירות,MATCH(C16275,siot!$F$3:$F$1887,0),27)</f>
        <v>2</v>
      </c>
      <c r="H16275" s="2" t="b">
        <f t="shared" si="509"/>
        <v>0</v>
      </c>
      <c r="I16275" s="1" t="s">
        <v>2</v>
      </c>
      <c r="J16275" s="1" t="s">
        <v>3856</v>
      </c>
      <c r="K16275" s="1"/>
    </row>
    <row r="16276" spans="1:11" hidden="1">
      <c r="A16276" s="1" t="s">
        <v>3850</v>
      </c>
      <c r="B16276" s="1" t="s">
        <v>108</v>
      </c>
      <c r="C16276" s="48" t="str">
        <f t="shared" si="508"/>
        <v>פה קרית טבעון</v>
      </c>
      <c r="D16276" s="1" t="s">
        <v>3849</v>
      </c>
      <c r="E16276" s="1"/>
      <c r="F16276" s="2">
        <v>7</v>
      </c>
      <c r="G16276" s="2">
        <f>INDEX(תוצאות_בחירות,MATCH(C16276,siot!$F$3:$F$1887,0),27)</f>
        <v>2</v>
      </c>
      <c r="H16276" s="2" t="b">
        <f t="shared" si="509"/>
        <v>0</v>
      </c>
      <c r="I16276" s="1" t="s">
        <v>2</v>
      </c>
      <c r="J16276" s="1" t="s">
        <v>3855</v>
      </c>
      <c r="K16276" s="1"/>
    </row>
    <row r="16277" spans="1:11" hidden="1">
      <c r="A16277" s="1" t="s">
        <v>3850</v>
      </c>
      <c r="B16277" s="1" t="s">
        <v>108</v>
      </c>
      <c r="C16277" s="48" t="str">
        <f t="shared" si="508"/>
        <v>פה קרית טבעון</v>
      </c>
      <c r="D16277" s="1" t="s">
        <v>3849</v>
      </c>
      <c r="E16277" s="1"/>
      <c r="F16277" s="2">
        <v>8</v>
      </c>
      <c r="G16277" s="2">
        <f>INDEX(תוצאות_בחירות,MATCH(C16277,siot!$F$3:$F$1887,0),27)</f>
        <v>2</v>
      </c>
      <c r="H16277" s="2" t="b">
        <f t="shared" si="509"/>
        <v>0</v>
      </c>
      <c r="I16277" s="1" t="s">
        <v>2</v>
      </c>
      <c r="J16277" s="1" t="s">
        <v>3854</v>
      </c>
      <c r="K16277" s="1"/>
    </row>
    <row r="16278" spans="1:11" hidden="1">
      <c r="A16278" s="1" t="s">
        <v>3850</v>
      </c>
      <c r="B16278" s="1" t="s">
        <v>108</v>
      </c>
      <c r="C16278" s="48" t="str">
        <f t="shared" si="508"/>
        <v>פה קרית טבעון</v>
      </c>
      <c r="D16278" s="1" t="s">
        <v>3849</v>
      </c>
      <c r="E16278" s="1"/>
      <c r="F16278" s="2">
        <v>9</v>
      </c>
      <c r="G16278" s="2">
        <f>INDEX(תוצאות_בחירות,MATCH(C16278,siot!$F$3:$F$1887,0),27)</f>
        <v>2</v>
      </c>
      <c r="H16278" s="2" t="b">
        <f t="shared" si="509"/>
        <v>0</v>
      </c>
      <c r="I16278" s="1" t="s">
        <v>2</v>
      </c>
      <c r="J16278" s="1" t="s">
        <v>3853</v>
      </c>
      <c r="K16278" s="1"/>
    </row>
    <row r="16279" spans="1:11" hidden="1">
      <c r="A16279" s="1" t="s">
        <v>3850</v>
      </c>
      <c r="B16279" s="1" t="s">
        <v>108</v>
      </c>
      <c r="C16279" s="48" t="str">
        <f t="shared" si="508"/>
        <v>פה קרית טבעון</v>
      </c>
      <c r="D16279" s="1" t="s">
        <v>3849</v>
      </c>
      <c r="E16279" s="1"/>
      <c r="F16279" s="2">
        <v>10</v>
      </c>
      <c r="G16279" s="2">
        <f>INDEX(תוצאות_בחירות,MATCH(C16279,siot!$F$3:$F$1887,0),27)</f>
        <v>2</v>
      </c>
      <c r="H16279" s="2" t="b">
        <f t="shared" si="509"/>
        <v>0</v>
      </c>
      <c r="I16279" s="1" t="s">
        <v>2</v>
      </c>
      <c r="J16279" s="1" t="s">
        <v>3852</v>
      </c>
      <c r="K16279" s="1"/>
    </row>
    <row r="16280" spans="1:11" hidden="1">
      <c r="A16280" s="1" t="s">
        <v>3850</v>
      </c>
      <c r="B16280" s="1" t="s">
        <v>108</v>
      </c>
      <c r="C16280" s="48" t="str">
        <f t="shared" si="508"/>
        <v>פה קרית טבעון</v>
      </c>
      <c r="D16280" s="1" t="s">
        <v>3849</v>
      </c>
      <c r="E16280" s="1"/>
      <c r="F16280" s="2">
        <v>11</v>
      </c>
      <c r="G16280" s="2">
        <f>INDEX(תוצאות_בחירות,MATCH(C16280,siot!$F$3:$F$1887,0),27)</f>
        <v>2</v>
      </c>
      <c r="H16280" s="2" t="b">
        <f t="shared" si="509"/>
        <v>0</v>
      </c>
      <c r="I16280" s="1" t="s">
        <v>2</v>
      </c>
      <c r="J16280" s="1" t="s">
        <v>3851</v>
      </c>
      <c r="K16280" s="1"/>
    </row>
    <row r="16281" spans="1:11" hidden="1">
      <c r="A16281" s="1" t="s">
        <v>3850</v>
      </c>
      <c r="B16281" s="1" t="s">
        <v>108</v>
      </c>
      <c r="C16281" s="48" t="str">
        <f t="shared" si="508"/>
        <v>פה קרית טבעון</v>
      </c>
      <c r="D16281" s="1" t="s">
        <v>3849</v>
      </c>
      <c r="E16281" s="1"/>
      <c r="F16281" s="2">
        <v>12</v>
      </c>
      <c r="G16281" s="2">
        <f>INDEX(תוצאות_בחירות,MATCH(C16281,siot!$F$3:$F$1887,0),27)</f>
        <v>2</v>
      </c>
      <c r="H16281" s="2" t="b">
        <f t="shared" si="509"/>
        <v>0</v>
      </c>
      <c r="I16281" s="1" t="s">
        <v>2</v>
      </c>
      <c r="J16281" s="1" t="s">
        <v>3848</v>
      </c>
      <c r="K16281" s="1"/>
    </row>
    <row r="16282" spans="1:11" hidden="1">
      <c r="A16282" s="1" t="s">
        <v>3764</v>
      </c>
      <c r="B16282" s="1" t="s">
        <v>70</v>
      </c>
      <c r="C16282" s="48" t="str">
        <f t="shared" si="508"/>
        <v>א קרית ים</v>
      </c>
      <c r="D16282" s="1" t="s">
        <v>3841</v>
      </c>
      <c r="E16282" s="1" t="s">
        <v>3</v>
      </c>
      <c r="F16282" s="2" t="s">
        <v>19548</v>
      </c>
      <c r="G16282" s="2">
        <f>INDEX(תוצאות_בחירות,MATCH(C16282,siot!$F$3:$F$1887,0),27)</f>
        <v>2</v>
      </c>
      <c r="H16282" s="2" t="b">
        <f t="shared" si="509"/>
        <v>0</v>
      </c>
      <c r="I16282" s="1"/>
      <c r="J16282" s="1"/>
      <c r="K16282" s="1"/>
    </row>
    <row r="16283" spans="1:11">
      <c r="A16283" s="1" t="s">
        <v>3764</v>
      </c>
      <c r="B16283" s="1" t="s">
        <v>70</v>
      </c>
      <c r="C16283" s="48" t="str">
        <f t="shared" si="508"/>
        <v>א קרית ים</v>
      </c>
      <c r="D16283" s="1" t="s">
        <v>3841</v>
      </c>
      <c r="E16283" s="1"/>
      <c r="F16283" s="2">
        <v>1</v>
      </c>
      <c r="G16283" s="2">
        <f>INDEX(תוצאות_בחירות,MATCH(C16283,siot!$F$3:$F$1887,0),27)</f>
        <v>2</v>
      </c>
      <c r="H16283" s="2" t="b">
        <f t="shared" si="509"/>
        <v>1</v>
      </c>
      <c r="I16283" s="1" t="s">
        <v>2</v>
      </c>
      <c r="J16283" s="1" t="s">
        <v>1052</v>
      </c>
      <c r="K16283" s="1"/>
    </row>
    <row r="16284" spans="1:11">
      <c r="A16284" s="1" t="s">
        <v>3764</v>
      </c>
      <c r="B16284" s="1" t="s">
        <v>70</v>
      </c>
      <c r="C16284" s="48" t="str">
        <f t="shared" si="508"/>
        <v>א קרית ים</v>
      </c>
      <c r="D16284" s="1" t="s">
        <v>3841</v>
      </c>
      <c r="E16284" s="1"/>
      <c r="F16284" s="2">
        <v>2</v>
      </c>
      <c r="G16284" s="2">
        <f>INDEX(תוצאות_בחירות,MATCH(C16284,siot!$F$3:$F$1887,0),27)</f>
        <v>2</v>
      </c>
      <c r="H16284" s="2" t="b">
        <f t="shared" si="509"/>
        <v>1</v>
      </c>
      <c r="I16284" s="1" t="s">
        <v>2</v>
      </c>
      <c r="J16284" s="1" t="s">
        <v>3847</v>
      </c>
      <c r="K16284" s="1"/>
    </row>
    <row r="16285" spans="1:11" hidden="1">
      <c r="A16285" s="1" t="s">
        <v>3764</v>
      </c>
      <c r="B16285" s="1" t="s">
        <v>70</v>
      </c>
      <c r="C16285" s="48" t="str">
        <f t="shared" si="508"/>
        <v>א קרית ים</v>
      </c>
      <c r="D16285" s="1" t="s">
        <v>3841</v>
      </c>
      <c r="E16285" s="1"/>
      <c r="F16285" s="2">
        <v>3</v>
      </c>
      <c r="G16285" s="2">
        <f>INDEX(תוצאות_בחירות,MATCH(C16285,siot!$F$3:$F$1887,0),27)</f>
        <v>2</v>
      </c>
      <c r="H16285" s="2" t="b">
        <f t="shared" si="509"/>
        <v>0</v>
      </c>
      <c r="I16285" s="1" t="s">
        <v>2</v>
      </c>
      <c r="J16285" s="1" t="s">
        <v>3846</v>
      </c>
      <c r="K16285" s="1"/>
    </row>
    <row r="16286" spans="1:11" hidden="1">
      <c r="A16286" s="1" t="s">
        <v>3764</v>
      </c>
      <c r="B16286" s="1" t="s">
        <v>70</v>
      </c>
      <c r="C16286" s="48" t="str">
        <f t="shared" si="508"/>
        <v>א קרית ים</v>
      </c>
      <c r="D16286" s="1" t="s">
        <v>3841</v>
      </c>
      <c r="E16286" s="1"/>
      <c r="F16286" s="2">
        <v>4</v>
      </c>
      <c r="G16286" s="2">
        <f>INDEX(תוצאות_בחירות,MATCH(C16286,siot!$F$3:$F$1887,0),27)</f>
        <v>2</v>
      </c>
      <c r="H16286" s="2" t="b">
        <f t="shared" si="509"/>
        <v>0</v>
      </c>
      <c r="I16286" s="1" t="s">
        <v>2</v>
      </c>
      <c r="J16286" s="1" t="s">
        <v>3845</v>
      </c>
      <c r="K16286" s="1"/>
    </row>
    <row r="16287" spans="1:11" hidden="1">
      <c r="A16287" s="1" t="s">
        <v>3764</v>
      </c>
      <c r="B16287" s="1" t="s">
        <v>70</v>
      </c>
      <c r="C16287" s="48" t="str">
        <f t="shared" si="508"/>
        <v>א קרית ים</v>
      </c>
      <c r="D16287" s="1" t="s">
        <v>3841</v>
      </c>
      <c r="E16287" s="1"/>
      <c r="F16287" s="2">
        <v>5</v>
      </c>
      <c r="G16287" s="2">
        <f>INDEX(תוצאות_בחירות,MATCH(C16287,siot!$F$3:$F$1887,0),27)</f>
        <v>2</v>
      </c>
      <c r="H16287" s="2" t="b">
        <f t="shared" si="509"/>
        <v>0</v>
      </c>
      <c r="I16287" s="1" t="s">
        <v>2</v>
      </c>
      <c r="J16287" s="1" t="s">
        <v>3844</v>
      </c>
      <c r="K16287" s="1"/>
    </row>
    <row r="16288" spans="1:11" hidden="1">
      <c r="A16288" s="1" t="s">
        <v>3764</v>
      </c>
      <c r="B16288" s="1" t="s">
        <v>70</v>
      </c>
      <c r="C16288" s="48" t="str">
        <f t="shared" si="508"/>
        <v>א קרית ים</v>
      </c>
      <c r="D16288" s="1" t="s">
        <v>3841</v>
      </c>
      <c r="E16288" s="1"/>
      <c r="F16288" s="2">
        <v>6</v>
      </c>
      <c r="G16288" s="2">
        <f>INDEX(תוצאות_בחירות,MATCH(C16288,siot!$F$3:$F$1887,0),27)</f>
        <v>2</v>
      </c>
      <c r="H16288" s="2" t="b">
        <f t="shared" si="509"/>
        <v>0</v>
      </c>
      <c r="I16288" s="1" t="s">
        <v>2</v>
      </c>
      <c r="J16288" s="1" t="s">
        <v>3843</v>
      </c>
      <c r="K16288" s="1"/>
    </row>
    <row r="16289" spans="1:11" hidden="1">
      <c r="A16289" s="1" t="s">
        <v>3764</v>
      </c>
      <c r="B16289" s="1" t="s">
        <v>70</v>
      </c>
      <c r="C16289" s="48" t="str">
        <f t="shared" si="508"/>
        <v>א קרית ים</v>
      </c>
      <c r="D16289" s="1" t="s">
        <v>3841</v>
      </c>
      <c r="E16289" s="1"/>
      <c r="F16289" s="2">
        <v>7</v>
      </c>
      <c r="G16289" s="2">
        <f>INDEX(תוצאות_בחירות,MATCH(C16289,siot!$F$3:$F$1887,0),27)</f>
        <v>2</v>
      </c>
      <c r="H16289" s="2" t="b">
        <f t="shared" si="509"/>
        <v>0</v>
      </c>
      <c r="I16289" s="1" t="s">
        <v>2</v>
      </c>
      <c r="J16289" s="1" t="s">
        <v>3842</v>
      </c>
      <c r="K16289" s="1"/>
    </row>
    <row r="16290" spans="1:11" hidden="1">
      <c r="A16290" s="1" t="s">
        <v>3764</v>
      </c>
      <c r="B16290" s="1" t="s">
        <v>70</v>
      </c>
      <c r="C16290" s="48" t="str">
        <f t="shared" si="508"/>
        <v>א קרית ים</v>
      </c>
      <c r="D16290" s="1" t="s">
        <v>3841</v>
      </c>
      <c r="E16290" s="1"/>
      <c r="F16290" s="2">
        <v>8</v>
      </c>
      <c r="G16290" s="2">
        <f>INDEX(תוצאות_בחירות,MATCH(C16290,siot!$F$3:$F$1887,0),27)</f>
        <v>2</v>
      </c>
      <c r="H16290" s="2" t="b">
        <f t="shared" si="509"/>
        <v>0</v>
      </c>
      <c r="I16290" s="1" t="s">
        <v>2</v>
      </c>
      <c r="J16290" s="1" t="s">
        <v>3840</v>
      </c>
      <c r="K16290" s="1"/>
    </row>
    <row r="16291" spans="1:11" hidden="1">
      <c r="A16291" s="1" t="s">
        <v>3764</v>
      </c>
      <c r="B16291" s="1" t="s">
        <v>3830</v>
      </c>
      <c r="C16291" s="48" t="str">
        <f t="shared" si="508"/>
        <v>בשס קרית ים</v>
      </c>
      <c r="D16291" s="1" t="s">
        <v>3829</v>
      </c>
      <c r="E16291" s="1" t="s">
        <v>3</v>
      </c>
      <c r="F16291" s="2" t="s">
        <v>19548</v>
      </c>
      <c r="G16291" s="2">
        <f>INDEX(תוצאות_בחירות,MATCH(C16291,siot!$F$3:$F$1887,0),27)</f>
        <v>2</v>
      </c>
      <c r="H16291" s="2" t="b">
        <f t="shared" si="509"/>
        <v>0</v>
      </c>
      <c r="I16291" s="1"/>
      <c r="J16291" s="1"/>
      <c r="K16291" s="1"/>
    </row>
    <row r="16292" spans="1:11">
      <c r="A16292" s="1" t="s">
        <v>3764</v>
      </c>
      <c r="B16292" s="1" t="s">
        <v>3830</v>
      </c>
      <c r="C16292" s="48" t="str">
        <f t="shared" si="508"/>
        <v>בשס קרית ים</v>
      </c>
      <c r="D16292" s="1" t="s">
        <v>3829</v>
      </c>
      <c r="E16292" s="1"/>
      <c r="F16292" s="2">
        <v>1</v>
      </c>
      <c r="G16292" s="2">
        <f>INDEX(תוצאות_בחירות,MATCH(C16292,siot!$F$3:$F$1887,0),27)</f>
        <v>2</v>
      </c>
      <c r="H16292" s="2" t="b">
        <f t="shared" si="509"/>
        <v>1</v>
      </c>
      <c r="I16292" s="1" t="s">
        <v>2</v>
      </c>
      <c r="J16292" s="1" t="s">
        <v>3839</v>
      </c>
      <c r="K16292" s="1"/>
    </row>
    <row r="16293" spans="1:11">
      <c r="A16293" s="1" t="s">
        <v>3764</v>
      </c>
      <c r="B16293" s="1" t="s">
        <v>3830</v>
      </c>
      <c r="C16293" s="48" t="str">
        <f t="shared" si="508"/>
        <v>בשס קרית ים</v>
      </c>
      <c r="D16293" s="1" t="s">
        <v>3829</v>
      </c>
      <c r="E16293" s="1"/>
      <c r="F16293" s="2">
        <v>2</v>
      </c>
      <c r="G16293" s="2">
        <f>INDEX(תוצאות_בחירות,MATCH(C16293,siot!$F$3:$F$1887,0),27)</f>
        <v>2</v>
      </c>
      <c r="H16293" s="2" t="b">
        <f t="shared" si="509"/>
        <v>1</v>
      </c>
      <c r="I16293" s="1" t="s">
        <v>2</v>
      </c>
      <c r="J16293" s="1" t="s">
        <v>3838</v>
      </c>
      <c r="K16293" s="1"/>
    </row>
    <row r="16294" spans="1:11" hidden="1">
      <c r="A16294" s="1" t="s">
        <v>3764</v>
      </c>
      <c r="B16294" s="1" t="s">
        <v>3830</v>
      </c>
      <c r="C16294" s="48" t="str">
        <f t="shared" si="508"/>
        <v>בשס קרית ים</v>
      </c>
      <c r="D16294" s="1" t="s">
        <v>3829</v>
      </c>
      <c r="E16294" s="1"/>
      <c r="F16294" s="2">
        <v>3</v>
      </c>
      <c r="G16294" s="2">
        <f>INDEX(תוצאות_בחירות,MATCH(C16294,siot!$F$3:$F$1887,0),27)</f>
        <v>2</v>
      </c>
      <c r="H16294" s="2" t="b">
        <f t="shared" si="509"/>
        <v>0</v>
      </c>
      <c r="I16294" s="1" t="s">
        <v>2</v>
      </c>
      <c r="J16294" s="1" t="s">
        <v>3837</v>
      </c>
      <c r="K16294" s="1"/>
    </row>
    <row r="16295" spans="1:11" hidden="1">
      <c r="A16295" s="1" t="s">
        <v>3764</v>
      </c>
      <c r="B16295" s="1" t="s">
        <v>3830</v>
      </c>
      <c r="C16295" s="48" t="str">
        <f t="shared" si="508"/>
        <v>בשס קרית ים</v>
      </c>
      <c r="D16295" s="1" t="s">
        <v>3829</v>
      </c>
      <c r="E16295" s="1"/>
      <c r="F16295" s="2">
        <v>4</v>
      </c>
      <c r="G16295" s="2">
        <f>INDEX(תוצאות_בחירות,MATCH(C16295,siot!$F$3:$F$1887,0),27)</f>
        <v>2</v>
      </c>
      <c r="H16295" s="2" t="b">
        <f t="shared" si="509"/>
        <v>0</v>
      </c>
      <c r="I16295" s="1" t="s">
        <v>2</v>
      </c>
      <c r="J16295" s="1" t="s">
        <v>3836</v>
      </c>
      <c r="K16295" s="1"/>
    </row>
    <row r="16296" spans="1:11" hidden="1">
      <c r="A16296" s="1" t="s">
        <v>3764</v>
      </c>
      <c r="B16296" s="1" t="s">
        <v>3830</v>
      </c>
      <c r="C16296" s="48" t="str">
        <f t="shared" si="508"/>
        <v>בשס קרית ים</v>
      </c>
      <c r="D16296" s="1" t="s">
        <v>3829</v>
      </c>
      <c r="E16296" s="1"/>
      <c r="F16296" s="2">
        <v>5</v>
      </c>
      <c r="G16296" s="2">
        <f>INDEX(תוצאות_בחירות,MATCH(C16296,siot!$F$3:$F$1887,0),27)</f>
        <v>2</v>
      </c>
      <c r="H16296" s="2" t="b">
        <f t="shared" si="509"/>
        <v>0</v>
      </c>
      <c r="I16296" s="1" t="s">
        <v>2</v>
      </c>
      <c r="J16296" s="1" t="s">
        <v>3835</v>
      </c>
      <c r="K16296" s="1"/>
    </row>
    <row r="16297" spans="1:11" hidden="1">
      <c r="A16297" s="1" t="s">
        <v>3764</v>
      </c>
      <c r="B16297" s="1" t="s">
        <v>3830</v>
      </c>
      <c r="C16297" s="48" t="str">
        <f t="shared" si="508"/>
        <v>בשס קרית ים</v>
      </c>
      <c r="D16297" s="1" t="s">
        <v>3829</v>
      </c>
      <c r="E16297" s="1"/>
      <c r="F16297" s="2">
        <v>6</v>
      </c>
      <c r="G16297" s="2">
        <f>INDEX(תוצאות_בחירות,MATCH(C16297,siot!$F$3:$F$1887,0),27)</f>
        <v>2</v>
      </c>
      <c r="H16297" s="2" t="b">
        <f t="shared" si="509"/>
        <v>0</v>
      </c>
      <c r="I16297" s="1" t="s">
        <v>2</v>
      </c>
      <c r="J16297" s="1" t="s">
        <v>3834</v>
      </c>
      <c r="K16297" s="1"/>
    </row>
    <row r="16298" spans="1:11" hidden="1">
      <c r="A16298" s="1" t="s">
        <v>3764</v>
      </c>
      <c r="B16298" s="1" t="s">
        <v>3830</v>
      </c>
      <c r="C16298" s="48" t="str">
        <f t="shared" si="508"/>
        <v>בשס קרית ים</v>
      </c>
      <c r="D16298" s="1" t="s">
        <v>3829</v>
      </c>
      <c r="E16298" s="1"/>
      <c r="F16298" s="2">
        <v>7</v>
      </c>
      <c r="G16298" s="2">
        <f>INDEX(תוצאות_בחירות,MATCH(C16298,siot!$F$3:$F$1887,0),27)</f>
        <v>2</v>
      </c>
      <c r="H16298" s="2" t="b">
        <f t="shared" si="509"/>
        <v>0</v>
      </c>
      <c r="I16298" s="1" t="s">
        <v>2</v>
      </c>
      <c r="J16298" s="1" t="s">
        <v>3833</v>
      </c>
      <c r="K16298" s="1"/>
    </row>
    <row r="16299" spans="1:11" hidden="1">
      <c r="A16299" s="1" t="s">
        <v>3764</v>
      </c>
      <c r="B16299" s="1" t="s">
        <v>3830</v>
      </c>
      <c r="C16299" s="48" t="str">
        <f t="shared" si="508"/>
        <v>בשס קרית ים</v>
      </c>
      <c r="D16299" s="1" t="s">
        <v>3829</v>
      </c>
      <c r="E16299" s="1"/>
      <c r="F16299" s="2">
        <v>8</v>
      </c>
      <c r="G16299" s="2">
        <f>INDEX(תוצאות_בחירות,MATCH(C16299,siot!$F$3:$F$1887,0),27)</f>
        <v>2</v>
      </c>
      <c r="H16299" s="2" t="b">
        <f t="shared" si="509"/>
        <v>0</v>
      </c>
      <c r="I16299" s="1" t="s">
        <v>2</v>
      </c>
      <c r="J16299" s="1" t="s">
        <v>3832</v>
      </c>
      <c r="K16299" s="1"/>
    </row>
    <row r="16300" spans="1:11" hidden="1">
      <c r="A16300" s="1" t="s">
        <v>3764</v>
      </c>
      <c r="B16300" s="1" t="s">
        <v>3830</v>
      </c>
      <c r="C16300" s="48" t="str">
        <f t="shared" si="508"/>
        <v>בשס קרית ים</v>
      </c>
      <c r="D16300" s="1" t="s">
        <v>3829</v>
      </c>
      <c r="E16300" s="1"/>
      <c r="F16300" s="2">
        <v>9</v>
      </c>
      <c r="G16300" s="2">
        <f>INDEX(תוצאות_בחירות,MATCH(C16300,siot!$F$3:$F$1887,0),27)</f>
        <v>2</v>
      </c>
      <c r="H16300" s="2" t="b">
        <f t="shared" si="509"/>
        <v>0</v>
      </c>
      <c r="I16300" s="1" t="s">
        <v>2</v>
      </c>
      <c r="J16300" s="1" t="s">
        <v>3831</v>
      </c>
      <c r="K16300" s="1"/>
    </row>
    <row r="16301" spans="1:11" hidden="1">
      <c r="A16301" s="1" t="s">
        <v>3764</v>
      </c>
      <c r="B16301" s="1" t="s">
        <v>3830</v>
      </c>
      <c r="C16301" s="48" t="str">
        <f t="shared" si="508"/>
        <v>בשס קרית ים</v>
      </c>
      <c r="D16301" s="1" t="s">
        <v>3829</v>
      </c>
      <c r="E16301" s="1"/>
      <c r="F16301" s="2">
        <v>10</v>
      </c>
      <c r="G16301" s="2">
        <f>INDEX(תוצאות_בחירות,MATCH(C16301,siot!$F$3:$F$1887,0),27)</f>
        <v>2</v>
      </c>
      <c r="H16301" s="2" t="b">
        <f t="shared" si="509"/>
        <v>0</v>
      </c>
      <c r="I16301" s="1" t="s">
        <v>2</v>
      </c>
      <c r="J16301" s="1" t="s">
        <v>3828</v>
      </c>
      <c r="K16301" s="1"/>
    </row>
    <row r="16302" spans="1:11" hidden="1">
      <c r="A16302" s="1" t="s">
        <v>3764</v>
      </c>
      <c r="B16302" s="1" t="s">
        <v>3822</v>
      </c>
      <c r="C16302" s="48" t="str">
        <f t="shared" si="508"/>
        <v>ג קרית ים</v>
      </c>
      <c r="D16302" s="1" t="s">
        <v>3821</v>
      </c>
      <c r="E16302" s="1" t="s">
        <v>3</v>
      </c>
      <c r="F16302" s="2" t="s">
        <v>19548</v>
      </c>
      <c r="G16302" s="2">
        <f>INDEX(תוצאות_בחירות,MATCH(C16302,siot!$F$3:$F$1887,0),27)</f>
        <v>0</v>
      </c>
      <c r="H16302" s="2" t="b">
        <f t="shared" si="509"/>
        <v>0</v>
      </c>
      <c r="I16302" s="1"/>
      <c r="J16302" s="1"/>
      <c r="K16302" s="1"/>
    </row>
    <row r="16303" spans="1:11" hidden="1">
      <c r="A16303" s="1" t="s">
        <v>3764</v>
      </c>
      <c r="B16303" s="1" t="s">
        <v>3822</v>
      </c>
      <c r="C16303" s="48" t="str">
        <f t="shared" si="508"/>
        <v>ג קרית ים</v>
      </c>
      <c r="D16303" s="1" t="s">
        <v>3821</v>
      </c>
      <c r="E16303" s="1"/>
      <c r="F16303" s="2">
        <v>1</v>
      </c>
      <c r="G16303" s="2">
        <f>INDEX(תוצאות_בחירות,MATCH(C16303,siot!$F$3:$F$1887,0),27)</f>
        <v>0</v>
      </c>
      <c r="H16303" s="2" t="b">
        <f t="shared" si="509"/>
        <v>0</v>
      </c>
      <c r="I16303" s="1" t="s">
        <v>2</v>
      </c>
      <c r="J16303" s="1" t="s">
        <v>3827</v>
      </c>
      <c r="K16303" s="1"/>
    </row>
    <row r="16304" spans="1:11" hidden="1">
      <c r="A16304" s="1" t="s">
        <v>3764</v>
      </c>
      <c r="B16304" s="1" t="s">
        <v>3822</v>
      </c>
      <c r="C16304" s="48" t="str">
        <f t="shared" si="508"/>
        <v>ג קרית ים</v>
      </c>
      <c r="D16304" s="1" t="s">
        <v>3821</v>
      </c>
      <c r="E16304" s="1"/>
      <c r="F16304" s="2">
        <v>2</v>
      </c>
      <c r="G16304" s="2">
        <f>INDEX(תוצאות_בחירות,MATCH(C16304,siot!$F$3:$F$1887,0),27)</f>
        <v>0</v>
      </c>
      <c r="H16304" s="2" t="b">
        <f t="shared" si="509"/>
        <v>0</v>
      </c>
      <c r="I16304" s="1" t="s">
        <v>2</v>
      </c>
      <c r="J16304" s="1" t="s">
        <v>3826</v>
      </c>
      <c r="K16304" s="1"/>
    </row>
    <row r="16305" spans="1:11" hidden="1">
      <c r="A16305" s="1" t="s">
        <v>3764</v>
      </c>
      <c r="B16305" s="1" t="s">
        <v>3822</v>
      </c>
      <c r="C16305" s="48" t="str">
        <f t="shared" si="508"/>
        <v>ג קרית ים</v>
      </c>
      <c r="D16305" s="1" t="s">
        <v>3821</v>
      </c>
      <c r="E16305" s="1"/>
      <c r="F16305" s="2">
        <v>3</v>
      </c>
      <c r="G16305" s="2">
        <f>INDEX(תוצאות_בחירות,MATCH(C16305,siot!$F$3:$F$1887,0),27)</f>
        <v>0</v>
      </c>
      <c r="H16305" s="2" t="b">
        <f t="shared" si="509"/>
        <v>0</v>
      </c>
      <c r="I16305" s="1" t="s">
        <v>2</v>
      </c>
      <c r="J16305" s="1" t="s">
        <v>3825</v>
      </c>
      <c r="K16305" s="1"/>
    </row>
    <row r="16306" spans="1:11" hidden="1">
      <c r="A16306" s="1" t="s">
        <v>3764</v>
      </c>
      <c r="B16306" s="1" t="s">
        <v>3822</v>
      </c>
      <c r="C16306" s="48" t="str">
        <f t="shared" si="508"/>
        <v>ג קרית ים</v>
      </c>
      <c r="D16306" s="1" t="s">
        <v>3821</v>
      </c>
      <c r="E16306" s="1"/>
      <c r="F16306" s="2">
        <v>4</v>
      </c>
      <c r="G16306" s="2">
        <f>INDEX(תוצאות_בחירות,MATCH(C16306,siot!$F$3:$F$1887,0),27)</f>
        <v>0</v>
      </c>
      <c r="H16306" s="2" t="b">
        <f t="shared" si="509"/>
        <v>0</v>
      </c>
      <c r="I16306" s="1" t="s">
        <v>2</v>
      </c>
      <c r="J16306" s="1" t="s">
        <v>3824</v>
      </c>
      <c r="K16306" s="1"/>
    </row>
    <row r="16307" spans="1:11" hidden="1">
      <c r="A16307" s="1" t="s">
        <v>3764</v>
      </c>
      <c r="B16307" s="1" t="s">
        <v>3822</v>
      </c>
      <c r="C16307" s="48" t="str">
        <f t="shared" si="508"/>
        <v>ג קרית ים</v>
      </c>
      <c r="D16307" s="1" t="s">
        <v>3821</v>
      </c>
      <c r="E16307" s="1"/>
      <c r="F16307" s="2">
        <v>5</v>
      </c>
      <c r="G16307" s="2">
        <f>INDEX(תוצאות_בחירות,MATCH(C16307,siot!$F$3:$F$1887,0),27)</f>
        <v>0</v>
      </c>
      <c r="H16307" s="2" t="b">
        <f t="shared" si="509"/>
        <v>0</v>
      </c>
      <c r="I16307" s="1" t="s">
        <v>2</v>
      </c>
      <c r="J16307" s="1" t="s">
        <v>3823</v>
      </c>
      <c r="K16307" s="1"/>
    </row>
    <row r="16308" spans="1:11" hidden="1">
      <c r="A16308" s="1" t="s">
        <v>3764</v>
      </c>
      <c r="B16308" s="1" t="s">
        <v>3822</v>
      </c>
      <c r="C16308" s="48" t="str">
        <f t="shared" si="508"/>
        <v>ג קרית ים</v>
      </c>
      <c r="D16308" s="1" t="s">
        <v>3821</v>
      </c>
      <c r="E16308" s="1"/>
      <c r="F16308" s="2">
        <v>6</v>
      </c>
      <c r="G16308" s="2">
        <f>INDEX(תוצאות_בחירות,MATCH(C16308,siot!$F$3:$F$1887,0),27)</f>
        <v>0</v>
      </c>
      <c r="H16308" s="2" t="b">
        <f t="shared" si="509"/>
        <v>0</v>
      </c>
      <c r="I16308" s="1" t="s">
        <v>2</v>
      </c>
      <c r="J16308" s="1" t="s">
        <v>3820</v>
      </c>
      <c r="K16308" s="1"/>
    </row>
    <row r="16309" spans="1:11" hidden="1">
      <c r="A16309" s="1" t="s">
        <v>3764</v>
      </c>
      <c r="B16309" s="1" t="s">
        <v>553</v>
      </c>
      <c r="C16309" s="48" t="str">
        <f t="shared" si="508"/>
        <v>חי קרית ים</v>
      </c>
      <c r="D16309" s="1" t="s">
        <v>3795</v>
      </c>
      <c r="E16309" s="1" t="s">
        <v>18</v>
      </c>
      <c r="F16309" s="2" t="s">
        <v>19548</v>
      </c>
      <c r="G16309" s="2">
        <f>INDEX(תוצאות_בחירות,MATCH(C16309,siot!$F$3:$F$1887,0),27)</f>
        <v>6</v>
      </c>
      <c r="H16309" s="2" t="b">
        <f t="shared" si="509"/>
        <v>0</v>
      </c>
      <c r="I16309" s="1"/>
      <c r="J16309" s="1"/>
      <c r="K16309" s="1"/>
    </row>
    <row r="16310" spans="1:11">
      <c r="A16310" s="1" t="s">
        <v>3764</v>
      </c>
      <c r="B16310" s="1" t="s">
        <v>553</v>
      </c>
      <c r="C16310" s="48" t="str">
        <f t="shared" si="508"/>
        <v>חי קרית ים</v>
      </c>
      <c r="D16310" s="1" t="s">
        <v>3795</v>
      </c>
      <c r="E16310" s="1" t="s">
        <v>17</v>
      </c>
      <c r="F16310" s="2">
        <v>1</v>
      </c>
      <c r="G16310" s="2">
        <f>INDEX(תוצאות_בחירות,MATCH(C16310,siot!$F$3:$F$1887,0),27)</f>
        <v>6</v>
      </c>
      <c r="H16310" s="2" t="b">
        <f t="shared" si="509"/>
        <v>1</v>
      </c>
      <c r="I16310" s="1" t="s">
        <v>2</v>
      </c>
      <c r="J16310" s="1" t="s">
        <v>3819</v>
      </c>
      <c r="K16310" s="1"/>
    </row>
    <row r="16311" spans="1:11">
      <c r="A16311" s="1" t="s">
        <v>3764</v>
      </c>
      <c r="B16311" s="1" t="s">
        <v>553</v>
      </c>
      <c r="C16311" s="48" t="str">
        <f t="shared" si="508"/>
        <v>חי קרית ים</v>
      </c>
      <c r="D16311" s="1" t="s">
        <v>3795</v>
      </c>
      <c r="E16311" s="1"/>
      <c r="F16311" s="2">
        <v>2</v>
      </c>
      <c r="G16311" s="2">
        <f>INDEX(תוצאות_בחירות,MATCH(C16311,siot!$F$3:$F$1887,0),27)</f>
        <v>6</v>
      </c>
      <c r="H16311" s="2" t="b">
        <f t="shared" si="509"/>
        <v>1</v>
      </c>
      <c r="I16311" s="1" t="s">
        <v>2</v>
      </c>
      <c r="J16311" s="1" t="s">
        <v>3818</v>
      </c>
      <c r="K16311" s="1"/>
    </row>
    <row r="16312" spans="1:11">
      <c r="A16312" s="1" t="s">
        <v>3764</v>
      </c>
      <c r="B16312" s="1" t="s">
        <v>553</v>
      </c>
      <c r="C16312" s="48" t="str">
        <f t="shared" si="508"/>
        <v>חי קרית ים</v>
      </c>
      <c r="D16312" s="1" t="s">
        <v>3795</v>
      </c>
      <c r="E16312" s="1"/>
      <c r="F16312" s="2">
        <v>3</v>
      </c>
      <c r="G16312" s="2">
        <f>INDEX(תוצאות_בחירות,MATCH(C16312,siot!$F$3:$F$1887,0),27)</f>
        <v>6</v>
      </c>
      <c r="H16312" s="2" t="b">
        <f t="shared" si="509"/>
        <v>1</v>
      </c>
      <c r="I16312" s="1" t="s">
        <v>2</v>
      </c>
      <c r="J16312" s="1" t="s">
        <v>3817</v>
      </c>
      <c r="K16312" s="1"/>
    </row>
    <row r="16313" spans="1:11">
      <c r="A16313" s="1" t="s">
        <v>3764</v>
      </c>
      <c r="B16313" s="1" t="s">
        <v>553</v>
      </c>
      <c r="C16313" s="48" t="str">
        <f t="shared" si="508"/>
        <v>חי קרית ים</v>
      </c>
      <c r="D16313" s="1" t="s">
        <v>3795</v>
      </c>
      <c r="E16313" s="1"/>
      <c r="F16313" s="2">
        <v>4</v>
      </c>
      <c r="G16313" s="2">
        <f>INDEX(תוצאות_בחירות,MATCH(C16313,siot!$F$3:$F$1887,0),27)</f>
        <v>6</v>
      </c>
      <c r="H16313" s="2" t="b">
        <f t="shared" si="509"/>
        <v>1</v>
      </c>
      <c r="I16313" s="1" t="s">
        <v>2</v>
      </c>
      <c r="J16313" s="1" t="s">
        <v>3816</v>
      </c>
      <c r="K16313" s="1"/>
    </row>
    <row r="16314" spans="1:11">
      <c r="A16314" s="1" t="s">
        <v>3764</v>
      </c>
      <c r="B16314" s="1" t="s">
        <v>553</v>
      </c>
      <c r="C16314" s="48" t="str">
        <f t="shared" si="508"/>
        <v>חי קרית ים</v>
      </c>
      <c r="D16314" s="1" t="s">
        <v>3795</v>
      </c>
      <c r="E16314" s="1"/>
      <c r="F16314" s="2">
        <v>5</v>
      </c>
      <c r="G16314" s="2">
        <f>INDEX(תוצאות_בחירות,MATCH(C16314,siot!$F$3:$F$1887,0),27)</f>
        <v>6</v>
      </c>
      <c r="H16314" s="2" t="b">
        <f t="shared" si="509"/>
        <v>1</v>
      </c>
      <c r="I16314" s="1" t="s">
        <v>2</v>
      </c>
      <c r="J16314" s="1" t="s">
        <v>3815</v>
      </c>
      <c r="K16314" s="1"/>
    </row>
    <row r="16315" spans="1:11">
      <c r="A16315" s="1" t="s">
        <v>3764</v>
      </c>
      <c r="B16315" s="1" t="s">
        <v>553</v>
      </c>
      <c r="C16315" s="48" t="str">
        <f t="shared" si="508"/>
        <v>חי קרית ים</v>
      </c>
      <c r="D16315" s="1" t="s">
        <v>3795</v>
      </c>
      <c r="E16315" s="1"/>
      <c r="F16315" s="2">
        <v>6</v>
      </c>
      <c r="G16315" s="2">
        <f>INDEX(תוצאות_בחירות,MATCH(C16315,siot!$F$3:$F$1887,0),27)</f>
        <v>6</v>
      </c>
      <c r="H16315" s="2" t="b">
        <f t="shared" si="509"/>
        <v>1</v>
      </c>
      <c r="I16315" s="1" t="s">
        <v>2</v>
      </c>
      <c r="J16315" s="1" t="s">
        <v>3814</v>
      </c>
      <c r="K16315" s="1"/>
    </row>
    <row r="16316" spans="1:11" hidden="1">
      <c r="A16316" s="1" t="s">
        <v>3764</v>
      </c>
      <c r="B16316" s="1" t="s">
        <v>553</v>
      </c>
      <c r="C16316" s="48" t="str">
        <f t="shared" si="508"/>
        <v>חי קרית ים</v>
      </c>
      <c r="D16316" s="1" t="s">
        <v>3795</v>
      </c>
      <c r="E16316" s="1"/>
      <c r="F16316" s="2">
        <v>7</v>
      </c>
      <c r="G16316" s="2">
        <f>INDEX(תוצאות_בחירות,MATCH(C16316,siot!$F$3:$F$1887,0),27)</f>
        <v>6</v>
      </c>
      <c r="H16316" s="2" t="b">
        <f t="shared" si="509"/>
        <v>0</v>
      </c>
      <c r="I16316" s="1" t="s">
        <v>2</v>
      </c>
      <c r="J16316" s="1" t="s">
        <v>3813</v>
      </c>
      <c r="K16316" s="1"/>
    </row>
    <row r="16317" spans="1:11" hidden="1">
      <c r="A16317" s="1" t="s">
        <v>3764</v>
      </c>
      <c r="B16317" s="1" t="s">
        <v>553</v>
      </c>
      <c r="C16317" s="48" t="str">
        <f t="shared" si="508"/>
        <v>חי קרית ים</v>
      </c>
      <c r="D16317" s="1" t="s">
        <v>3795</v>
      </c>
      <c r="E16317" s="1"/>
      <c r="F16317" s="2">
        <v>8</v>
      </c>
      <c r="G16317" s="2">
        <f>INDEX(תוצאות_בחירות,MATCH(C16317,siot!$F$3:$F$1887,0),27)</f>
        <v>6</v>
      </c>
      <c r="H16317" s="2" t="b">
        <f t="shared" si="509"/>
        <v>0</v>
      </c>
      <c r="I16317" s="1" t="s">
        <v>2</v>
      </c>
      <c r="J16317" s="1" t="s">
        <v>3812</v>
      </c>
      <c r="K16317" s="1"/>
    </row>
    <row r="16318" spans="1:11" hidden="1">
      <c r="A16318" s="1" t="s">
        <v>3764</v>
      </c>
      <c r="B16318" s="1" t="s">
        <v>553</v>
      </c>
      <c r="C16318" s="48" t="str">
        <f t="shared" si="508"/>
        <v>חי קרית ים</v>
      </c>
      <c r="D16318" s="1" t="s">
        <v>3795</v>
      </c>
      <c r="E16318" s="1"/>
      <c r="F16318" s="2">
        <v>9</v>
      </c>
      <c r="G16318" s="2">
        <f>INDEX(תוצאות_בחירות,MATCH(C16318,siot!$F$3:$F$1887,0),27)</f>
        <v>6</v>
      </c>
      <c r="H16318" s="2" t="b">
        <f t="shared" si="509"/>
        <v>0</v>
      </c>
      <c r="I16318" s="1" t="s">
        <v>2</v>
      </c>
      <c r="J16318" s="1" t="s">
        <v>3060</v>
      </c>
      <c r="K16318" s="1"/>
    </row>
    <row r="16319" spans="1:11" hidden="1">
      <c r="A16319" s="1" t="s">
        <v>3764</v>
      </c>
      <c r="B16319" s="1" t="s">
        <v>553</v>
      </c>
      <c r="C16319" s="48" t="str">
        <f t="shared" si="508"/>
        <v>חי קרית ים</v>
      </c>
      <c r="D16319" s="1" t="s">
        <v>3795</v>
      </c>
      <c r="E16319" s="1"/>
      <c r="F16319" s="2">
        <v>10</v>
      </c>
      <c r="G16319" s="2">
        <f>INDEX(תוצאות_בחירות,MATCH(C16319,siot!$F$3:$F$1887,0),27)</f>
        <v>6</v>
      </c>
      <c r="H16319" s="2" t="b">
        <f t="shared" si="509"/>
        <v>0</v>
      </c>
      <c r="I16319" s="1" t="s">
        <v>2</v>
      </c>
      <c r="J16319" s="1" t="s">
        <v>3811</v>
      </c>
      <c r="K16319" s="1"/>
    </row>
    <row r="16320" spans="1:11" hidden="1">
      <c r="A16320" s="1" t="s">
        <v>3764</v>
      </c>
      <c r="B16320" s="1" t="s">
        <v>553</v>
      </c>
      <c r="C16320" s="48" t="str">
        <f t="shared" si="508"/>
        <v>חי קרית ים</v>
      </c>
      <c r="D16320" s="1" t="s">
        <v>3795</v>
      </c>
      <c r="E16320" s="1"/>
      <c r="F16320" s="2">
        <v>11</v>
      </c>
      <c r="G16320" s="2">
        <f>INDEX(תוצאות_בחירות,MATCH(C16320,siot!$F$3:$F$1887,0),27)</f>
        <v>6</v>
      </c>
      <c r="H16320" s="2" t="b">
        <f t="shared" si="509"/>
        <v>0</v>
      </c>
      <c r="I16320" s="1" t="s">
        <v>2</v>
      </c>
      <c r="J16320" s="1" t="s">
        <v>3810</v>
      </c>
      <c r="K16320" s="1"/>
    </row>
    <row r="16321" spans="1:11" hidden="1">
      <c r="A16321" s="1" t="s">
        <v>3764</v>
      </c>
      <c r="B16321" s="1" t="s">
        <v>553</v>
      </c>
      <c r="C16321" s="48" t="str">
        <f t="shared" si="508"/>
        <v>חי קרית ים</v>
      </c>
      <c r="D16321" s="1" t="s">
        <v>3795</v>
      </c>
      <c r="E16321" s="1"/>
      <c r="F16321" s="2">
        <v>12</v>
      </c>
      <c r="G16321" s="2">
        <f>INDEX(תוצאות_בחירות,MATCH(C16321,siot!$F$3:$F$1887,0),27)</f>
        <v>6</v>
      </c>
      <c r="H16321" s="2" t="b">
        <f t="shared" si="509"/>
        <v>0</v>
      </c>
      <c r="I16321" s="1" t="s">
        <v>2</v>
      </c>
      <c r="J16321" s="1" t="s">
        <v>3809</v>
      </c>
      <c r="K16321" s="1"/>
    </row>
    <row r="16322" spans="1:11" hidden="1">
      <c r="A16322" s="1" t="s">
        <v>3764</v>
      </c>
      <c r="B16322" s="1" t="s">
        <v>553</v>
      </c>
      <c r="C16322" s="48" t="str">
        <f t="shared" si="508"/>
        <v>חי קרית ים</v>
      </c>
      <c r="D16322" s="1" t="s">
        <v>3795</v>
      </c>
      <c r="E16322" s="1"/>
      <c r="F16322" s="2">
        <v>13</v>
      </c>
      <c r="G16322" s="2">
        <f>INDEX(תוצאות_בחירות,MATCH(C16322,siot!$F$3:$F$1887,0),27)</f>
        <v>6</v>
      </c>
      <c r="H16322" s="2" t="b">
        <f t="shared" si="509"/>
        <v>0</v>
      </c>
      <c r="I16322" s="1" t="s">
        <v>2</v>
      </c>
      <c r="J16322" s="1" t="s">
        <v>3808</v>
      </c>
      <c r="K16322" s="1"/>
    </row>
    <row r="16323" spans="1:11" hidden="1">
      <c r="A16323" s="1" t="s">
        <v>3764</v>
      </c>
      <c r="B16323" s="1" t="s">
        <v>553</v>
      </c>
      <c r="C16323" s="48" t="str">
        <f t="shared" si="508"/>
        <v>חי קרית ים</v>
      </c>
      <c r="D16323" s="1" t="s">
        <v>3795</v>
      </c>
      <c r="E16323" s="1"/>
      <c r="F16323" s="2">
        <v>14</v>
      </c>
      <c r="G16323" s="2">
        <f>INDEX(תוצאות_בחירות,MATCH(C16323,siot!$F$3:$F$1887,0),27)</f>
        <v>6</v>
      </c>
      <c r="H16323" s="2" t="b">
        <f t="shared" si="509"/>
        <v>0</v>
      </c>
      <c r="I16323" s="1" t="s">
        <v>2</v>
      </c>
      <c r="J16323" s="1" t="s">
        <v>3807</v>
      </c>
      <c r="K16323" s="1"/>
    </row>
    <row r="16324" spans="1:11" hidden="1">
      <c r="A16324" s="1" t="s">
        <v>3764</v>
      </c>
      <c r="B16324" s="1" t="s">
        <v>553</v>
      </c>
      <c r="C16324" s="48" t="str">
        <f t="shared" ref="C16324:C16387" si="510">B16324&amp;" "&amp;A16324</f>
        <v>חי קרית ים</v>
      </c>
      <c r="D16324" s="1" t="s">
        <v>3795</v>
      </c>
      <c r="E16324" s="1"/>
      <c r="F16324" s="2">
        <v>15</v>
      </c>
      <c r="G16324" s="2">
        <f>INDEX(תוצאות_בחירות,MATCH(C16324,siot!$F$3:$F$1887,0),27)</f>
        <v>6</v>
      </c>
      <c r="H16324" s="2" t="b">
        <f t="shared" ref="H16324:H16387" si="511">IF(OR(F16324&lt;G16324,G16324=F16324),TRUE,FALSE)</f>
        <v>0</v>
      </c>
      <c r="I16324" s="1" t="s">
        <v>2</v>
      </c>
      <c r="J16324" s="1" t="s">
        <v>3806</v>
      </c>
      <c r="K16324" s="1"/>
    </row>
    <row r="16325" spans="1:11" hidden="1">
      <c r="A16325" s="1" t="s">
        <v>3764</v>
      </c>
      <c r="B16325" s="1" t="s">
        <v>553</v>
      </c>
      <c r="C16325" s="48" t="str">
        <f t="shared" si="510"/>
        <v>חי קרית ים</v>
      </c>
      <c r="D16325" s="1" t="s">
        <v>3795</v>
      </c>
      <c r="E16325" s="1"/>
      <c r="F16325" s="2">
        <v>16</v>
      </c>
      <c r="G16325" s="2">
        <f>INDEX(תוצאות_בחירות,MATCH(C16325,siot!$F$3:$F$1887,0),27)</f>
        <v>6</v>
      </c>
      <c r="H16325" s="2" t="b">
        <f t="shared" si="511"/>
        <v>0</v>
      </c>
      <c r="I16325" s="1" t="s">
        <v>2</v>
      </c>
      <c r="J16325" s="1" t="s">
        <v>3805</v>
      </c>
      <c r="K16325" s="1"/>
    </row>
    <row r="16326" spans="1:11" hidden="1">
      <c r="A16326" s="1" t="s">
        <v>3764</v>
      </c>
      <c r="B16326" s="1" t="s">
        <v>553</v>
      </c>
      <c r="C16326" s="48" t="str">
        <f t="shared" si="510"/>
        <v>חי קרית ים</v>
      </c>
      <c r="D16326" s="1" t="s">
        <v>3795</v>
      </c>
      <c r="E16326" s="1"/>
      <c r="F16326" s="2">
        <v>17</v>
      </c>
      <c r="G16326" s="2">
        <f>INDEX(תוצאות_בחירות,MATCH(C16326,siot!$F$3:$F$1887,0),27)</f>
        <v>6</v>
      </c>
      <c r="H16326" s="2" t="b">
        <f t="shared" si="511"/>
        <v>0</v>
      </c>
      <c r="I16326" s="1" t="s">
        <v>2</v>
      </c>
      <c r="J16326" s="1" t="s">
        <v>3804</v>
      </c>
      <c r="K16326" s="1"/>
    </row>
    <row r="16327" spans="1:11" hidden="1">
      <c r="A16327" s="1" t="s">
        <v>3764</v>
      </c>
      <c r="B16327" s="1" t="s">
        <v>553</v>
      </c>
      <c r="C16327" s="48" t="str">
        <f t="shared" si="510"/>
        <v>חי קרית ים</v>
      </c>
      <c r="D16327" s="1" t="s">
        <v>3795</v>
      </c>
      <c r="E16327" s="1"/>
      <c r="F16327" s="2">
        <v>18</v>
      </c>
      <c r="G16327" s="2">
        <f>INDEX(תוצאות_בחירות,MATCH(C16327,siot!$F$3:$F$1887,0),27)</f>
        <v>6</v>
      </c>
      <c r="H16327" s="2" t="b">
        <f t="shared" si="511"/>
        <v>0</v>
      </c>
      <c r="I16327" s="1" t="s">
        <v>2</v>
      </c>
      <c r="J16327" s="1" t="s">
        <v>3803</v>
      </c>
      <c r="K16327" s="1"/>
    </row>
    <row r="16328" spans="1:11" hidden="1">
      <c r="A16328" s="1" t="s">
        <v>3764</v>
      </c>
      <c r="B16328" s="1" t="s">
        <v>553</v>
      </c>
      <c r="C16328" s="48" t="str">
        <f t="shared" si="510"/>
        <v>חי קרית ים</v>
      </c>
      <c r="D16328" s="1" t="s">
        <v>3795</v>
      </c>
      <c r="E16328" s="1"/>
      <c r="F16328" s="2">
        <v>19</v>
      </c>
      <c r="G16328" s="2">
        <f>INDEX(תוצאות_בחירות,MATCH(C16328,siot!$F$3:$F$1887,0),27)</f>
        <v>6</v>
      </c>
      <c r="H16328" s="2" t="b">
        <f t="shared" si="511"/>
        <v>0</v>
      </c>
      <c r="I16328" s="1" t="s">
        <v>2</v>
      </c>
      <c r="J16328" s="1" t="s">
        <v>3802</v>
      </c>
      <c r="K16328" s="1"/>
    </row>
    <row r="16329" spans="1:11" hidden="1">
      <c r="A16329" s="1" t="s">
        <v>3764</v>
      </c>
      <c r="B16329" s="1" t="s">
        <v>553</v>
      </c>
      <c r="C16329" s="48" t="str">
        <f t="shared" si="510"/>
        <v>חי קרית ים</v>
      </c>
      <c r="D16329" s="1" t="s">
        <v>3795</v>
      </c>
      <c r="E16329" s="1"/>
      <c r="F16329" s="2">
        <v>20</v>
      </c>
      <c r="G16329" s="2">
        <f>INDEX(תוצאות_בחירות,MATCH(C16329,siot!$F$3:$F$1887,0),27)</f>
        <v>6</v>
      </c>
      <c r="H16329" s="2" t="b">
        <f t="shared" si="511"/>
        <v>0</v>
      </c>
      <c r="I16329" s="1" t="s">
        <v>2</v>
      </c>
      <c r="J16329" s="1" t="s">
        <v>3801</v>
      </c>
      <c r="K16329" s="1"/>
    </row>
    <row r="16330" spans="1:11" hidden="1">
      <c r="A16330" s="1" t="s">
        <v>3764</v>
      </c>
      <c r="B16330" s="1" t="s">
        <v>553</v>
      </c>
      <c r="C16330" s="48" t="str">
        <f t="shared" si="510"/>
        <v>חי קרית ים</v>
      </c>
      <c r="D16330" s="1" t="s">
        <v>3795</v>
      </c>
      <c r="E16330" s="1"/>
      <c r="F16330" s="2">
        <v>21</v>
      </c>
      <c r="G16330" s="2">
        <f>INDEX(תוצאות_בחירות,MATCH(C16330,siot!$F$3:$F$1887,0),27)</f>
        <v>6</v>
      </c>
      <c r="H16330" s="2" t="b">
        <f t="shared" si="511"/>
        <v>0</v>
      </c>
      <c r="I16330" s="1" t="s">
        <v>2</v>
      </c>
      <c r="J16330" s="1" t="s">
        <v>3800</v>
      </c>
      <c r="K16330" s="1"/>
    </row>
    <row r="16331" spans="1:11" hidden="1">
      <c r="A16331" s="1" t="s">
        <v>3764</v>
      </c>
      <c r="B16331" s="1" t="s">
        <v>553</v>
      </c>
      <c r="C16331" s="48" t="str">
        <f t="shared" si="510"/>
        <v>חי קרית ים</v>
      </c>
      <c r="D16331" s="1" t="s">
        <v>3795</v>
      </c>
      <c r="E16331" s="1"/>
      <c r="F16331" s="2">
        <v>22</v>
      </c>
      <c r="G16331" s="2">
        <f>INDEX(תוצאות_בחירות,MATCH(C16331,siot!$F$3:$F$1887,0),27)</f>
        <v>6</v>
      </c>
      <c r="H16331" s="2" t="b">
        <f t="shared" si="511"/>
        <v>0</v>
      </c>
      <c r="I16331" s="1" t="s">
        <v>2</v>
      </c>
      <c r="J16331" s="1" t="s">
        <v>3799</v>
      </c>
      <c r="K16331" s="1"/>
    </row>
    <row r="16332" spans="1:11" hidden="1">
      <c r="A16332" s="1" t="s">
        <v>3764</v>
      </c>
      <c r="B16332" s="1" t="s">
        <v>553</v>
      </c>
      <c r="C16332" s="48" t="str">
        <f t="shared" si="510"/>
        <v>חי קרית ים</v>
      </c>
      <c r="D16332" s="1" t="s">
        <v>3795</v>
      </c>
      <c r="E16332" s="1"/>
      <c r="F16332" s="2">
        <v>23</v>
      </c>
      <c r="G16332" s="2">
        <f>INDEX(תוצאות_בחירות,MATCH(C16332,siot!$F$3:$F$1887,0),27)</f>
        <v>6</v>
      </c>
      <c r="H16332" s="2" t="b">
        <f t="shared" si="511"/>
        <v>0</v>
      </c>
      <c r="I16332" s="1" t="s">
        <v>2</v>
      </c>
      <c r="J16332" s="1" t="s">
        <v>3798</v>
      </c>
      <c r="K16332" s="1"/>
    </row>
    <row r="16333" spans="1:11" hidden="1">
      <c r="A16333" s="1" t="s">
        <v>3764</v>
      </c>
      <c r="B16333" s="1" t="s">
        <v>553</v>
      </c>
      <c r="C16333" s="48" t="str">
        <f t="shared" si="510"/>
        <v>חי קרית ים</v>
      </c>
      <c r="D16333" s="1" t="s">
        <v>3795</v>
      </c>
      <c r="E16333" s="1"/>
      <c r="F16333" s="2">
        <v>24</v>
      </c>
      <c r="G16333" s="2">
        <f>INDEX(תוצאות_בחירות,MATCH(C16333,siot!$F$3:$F$1887,0),27)</f>
        <v>6</v>
      </c>
      <c r="H16333" s="2" t="b">
        <f t="shared" si="511"/>
        <v>0</v>
      </c>
      <c r="I16333" s="1" t="s">
        <v>2</v>
      </c>
      <c r="J16333" s="1" t="s">
        <v>3797</v>
      </c>
      <c r="K16333" s="1"/>
    </row>
    <row r="16334" spans="1:11" hidden="1">
      <c r="A16334" s="1" t="s">
        <v>3764</v>
      </c>
      <c r="B16334" s="1" t="s">
        <v>553</v>
      </c>
      <c r="C16334" s="48" t="str">
        <f t="shared" si="510"/>
        <v>חי קרית ים</v>
      </c>
      <c r="D16334" s="1" t="s">
        <v>3795</v>
      </c>
      <c r="E16334" s="1"/>
      <c r="F16334" s="2">
        <v>25</v>
      </c>
      <c r="G16334" s="2">
        <f>INDEX(תוצאות_בחירות,MATCH(C16334,siot!$F$3:$F$1887,0),27)</f>
        <v>6</v>
      </c>
      <c r="H16334" s="2" t="b">
        <f t="shared" si="511"/>
        <v>0</v>
      </c>
      <c r="I16334" s="1" t="s">
        <v>2</v>
      </c>
      <c r="J16334" s="1" t="s">
        <v>3796</v>
      </c>
      <c r="K16334" s="1"/>
    </row>
    <row r="16335" spans="1:11" hidden="1">
      <c r="A16335" s="1" t="s">
        <v>3764</v>
      </c>
      <c r="B16335" s="1" t="s">
        <v>553</v>
      </c>
      <c r="C16335" s="48" t="str">
        <f t="shared" si="510"/>
        <v>חי קרית ים</v>
      </c>
      <c r="D16335" s="1" t="s">
        <v>3795</v>
      </c>
      <c r="E16335" s="1"/>
      <c r="F16335" s="2">
        <v>26</v>
      </c>
      <c r="G16335" s="2">
        <f>INDEX(תוצאות_בחירות,MATCH(C16335,siot!$F$3:$F$1887,0),27)</f>
        <v>6</v>
      </c>
      <c r="H16335" s="2" t="b">
        <f t="shared" si="511"/>
        <v>0</v>
      </c>
      <c r="I16335" s="1" t="s">
        <v>2</v>
      </c>
      <c r="J16335" s="1" t="s">
        <v>3794</v>
      </c>
      <c r="K16335" s="1"/>
    </row>
    <row r="16336" spans="1:11" hidden="1">
      <c r="A16336" s="1" t="s">
        <v>3764</v>
      </c>
      <c r="B16336" s="1" t="s">
        <v>3</v>
      </c>
      <c r="C16336" s="48" t="str">
        <f t="shared" si="510"/>
        <v>ל קרית ים</v>
      </c>
      <c r="D16336" s="1" t="s">
        <v>3782</v>
      </c>
      <c r="E16336" s="1" t="s">
        <v>3</v>
      </c>
      <c r="F16336" s="2" t="s">
        <v>19548</v>
      </c>
      <c r="G16336" s="2">
        <f>INDEX(תוצאות_בחירות,MATCH(C16336,siot!$F$3:$F$1887,0),27)</f>
        <v>3</v>
      </c>
      <c r="H16336" s="2" t="b">
        <f t="shared" si="511"/>
        <v>0</v>
      </c>
      <c r="I16336" s="1"/>
      <c r="J16336" s="1"/>
      <c r="K16336" s="1"/>
    </row>
    <row r="16337" spans="1:11">
      <c r="A16337" s="1" t="s">
        <v>3764</v>
      </c>
      <c r="B16337" s="1" t="s">
        <v>3</v>
      </c>
      <c r="C16337" s="48" t="str">
        <f t="shared" si="510"/>
        <v>ל קרית ים</v>
      </c>
      <c r="D16337" s="1" t="s">
        <v>3782</v>
      </c>
      <c r="E16337" s="1"/>
      <c r="F16337" s="2">
        <v>1</v>
      </c>
      <c r="G16337" s="2">
        <f>INDEX(תוצאות_בחירות,MATCH(C16337,siot!$F$3:$F$1887,0),27)</f>
        <v>3</v>
      </c>
      <c r="H16337" s="2" t="b">
        <f t="shared" si="511"/>
        <v>1</v>
      </c>
      <c r="I16337" s="1" t="s">
        <v>2</v>
      </c>
      <c r="J16337" s="1" t="s">
        <v>3793</v>
      </c>
      <c r="K16337" s="1"/>
    </row>
    <row r="16338" spans="1:11">
      <c r="A16338" s="1" t="s">
        <v>3764</v>
      </c>
      <c r="B16338" s="1" t="s">
        <v>3</v>
      </c>
      <c r="C16338" s="48" t="str">
        <f t="shared" si="510"/>
        <v>ל קרית ים</v>
      </c>
      <c r="D16338" s="1" t="s">
        <v>3782</v>
      </c>
      <c r="E16338" s="1"/>
      <c r="F16338" s="2">
        <v>2</v>
      </c>
      <c r="G16338" s="2">
        <f>INDEX(תוצאות_בחירות,MATCH(C16338,siot!$F$3:$F$1887,0),27)</f>
        <v>3</v>
      </c>
      <c r="H16338" s="2" t="b">
        <f t="shared" si="511"/>
        <v>1</v>
      </c>
      <c r="I16338" s="1" t="s">
        <v>2</v>
      </c>
      <c r="J16338" s="1" t="s">
        <v>3792</v>
      </c>
      <c r="K16338" s="1">
        <v>1</v>
      </c>
    </row>
    <row r="16339" spans="1:11">
      <c r="A16339" s="1" t="s">
        <v>3764</v>
      </c>
      <c r="B16339" s="1" t="s">
        <v>3</v>
      </c>
      <c r="C16339" s="48" t="str">
        <f t="shared" si="510"/>
        <v>ל קרית ים</v>
      </c>
      <c r="D16339" s="1" t="s">
        <v>3782</v>
      </c>
      <c r="E16339" s="1"/>
      <c r="F16339" s="2">
        <v>3</v>
      </c>
      <c r="G16339" s="2">
        <f>INDEX(תוצאות_בחירות,MATCH(C16339,siot!$F$3:$F$1887,0),27)</f>
        <v>3</v>
      </c>
      <c r="H16339" s="2" t="b">
        <f t="shared" si="511"/>
        <v>1</v>
      </c>
      <c r="I16339" s="1" t="s">
        <v>2</v>
      </c>
      <c r="J16339" s="1" t="s">
        <v>3791</v>
      </c>
      <c r="K16339" s="1"/>
    </row>
    <row r="16340" spans="1:11" hidden="1">
      <c r="A16340" s="1" t="s">
        <v>3764</v>
      </c>
      <c r="B16340" s="1" t="s">
        <v>3</v>
      </c>
      <c r="C16340" s="48" t="str">
        <f t="shared" si="510"/>
        <v>ל קרית ים</v>
      </c>
      <c r="D16340" s="1" t="s">
        <v>3782</v>
      </c>
      <c r="E16340" s="1"/>
      <c r="F16340" s="2">
        <v>4</v>
      </c>
      <c r="G16340" s="2">
        <f>INDEX(תוצאות_בחירות,MATCH(C16340,siot!$F$3:$F$1887,0),27)</f>
        <v>3</v>
      </c>
      <c r="H16340" s="2" t="b">
        <f t="shared" si="511"/>
        <v>0</v>
      </c>
      <c r="I16340" s="1" t="s">
        <v>2</v>
      </c>
      <c r="J16340" s="1" t="s">
        <v>3790</v>
      </c>
      <c r="K16340" s="1"/>
    </row>
    <row r="16341" spans="1:11" hidden="1">
      <c r="A16341" s="1" t="s">
        <v>3764</v>
      </c>
      <c r="B16341" s="1" t="s">
        <v>3</v>
      </c>
      <c r="C16341" s="48" t="str">
        <f t="shared" si="510"/>
        <v>ל קרית ים</v>
      </c>
      <c r="D16341" s="1" t="s">
        <v>3782</v>
      </c>
      <c r="E16341" s="1"/>
      <c r="F16341" s="2">
        <v>5</v>
      </c>
      <c r="G16341" s="2">
        <f>INDEX(תוצאות_בחירות,MATCH(C16341,siot!$F$3:$F$1887,0),27)</f>
        <v>3</v>
      </c>
      <c r="H16341" s="2" t="b">
        <f t="shared" si="511"/>
        <v>0</v>
      </c>
      <c r="I16341" s="1" t="s">
        <v>2</v>
      </c>
      <c r="J16341" s="1" t="s">
        <v>3789</v>
      </c>
      <c r="K16341" s="1"/>
    </row>
    <row r="16342" spans="1:11" hidden="1">
      <c r="A16342" s="1" t="s">
        <v>3764</v>
      </c>
      <c r="B16342" s="1" t="s">
        <v>3</v>
      </c>
      <c r="C16342" s="48" t="str">
        <f t="shared" si="510"/>
        <v>ל קרית ים</v>
      </c>
      <c r="D16342" s="1" t="s">
        <v>3782</v>
      </c>
      <c r="E16342" s="1"/>
      <c r="F16342" s="2">
        <v>6</v>
      </c>
      <c r="G16342" s="2">
        <f>INDEX(תוצאות_בחירות,MATCH(C16342,siot!$F$3:$F$1887,0),27)</f>
        <v>3</v>
      </c>
      <c r="H16342" s="2" t="b">
        <f t="shared" si="511"/>
        <v>0</v>
      </c>
      <c r="I16342" s="1" t="s">
        <v>2</v>
      </c>
      <c r="J16342" s="1" t="s">
        <v>3788</v>
      </c>
      <c r="K16342" s="1"/>
    </row>
    <row r="16343" spans="1:11" hidden="1">
      <c r="A16343" s="1" t="s">
        <v>3764</v>
      </c>
      <c r="B16343" s="1" t="s">
        <v>3</v>
      </c>
      <c r="C16343" s="48" t="str">
        <f t="shared" si="510"/>
        <v>ל קרית ים</v>
      </c>
      <c r="D16343" s="1" t="s">
        <v>3782</v>
      </c>
      <c r="E16343" s="1"/>
      <c r="F16343" s="2">
        <v>7</v>
      </c>
      <c r="G16343" s="2">
        <f>INDEX(תוצאות_בחירות,MATCH(C16343,siot!$F$3:$F$1887,0),27)</f>
        <v>3</v>
      </c>
      <c r="H16343" s="2" t="b">
        <f t="shared" si="511"/>
        <v>0</v>
      </c>
      <c r="I16343" s="1" t="s">
        <v>2</v>
      </c>
      <c r="J16343" s="1" t="s">
        <v>3787</v>
      </c>
      <c r="K16343" s="1"/>
    </row>
    <row r="16344" spans="1:11" hidden="1">
      <c r="A16344" s="1" t="s">
        <v>3764</v>
      </c>
      <c r="B16344" s="1" t="s">
        <v>3</v>
      </c>
      <c r="C16344" s="48" t="str">
        <f t="shared" si="510"/>
        <v>ל קרית ים</v>
      </c>
      <c r="D16344" s="1" t="s">
        <v>3782</v>
      </c>
      <c r="E16344" s="1"/>
      <c r="F16344" s="2">
        <v>8</v>
      </c>
      <c r="G16344" s="2">
        <f>INDEX(תוצאות_בחירות,MATCH(C16344,siot!$F$3:$F$1887,0),27)</f>
        <v>3</v>
      </c>
      <c r="H16344" s="2" t="b">
        <f t="shared" si="511"/>
        <v>0</v>
      </c>
      <c r="I16344" s="1" t="s">
        <v>2</v>
      </c>
      <c r="J16344" s="1" t="s">
        <v>3786</v>
      </c>
      <c r="K16344" s="1"/>
    </row>
    <row r="16345" spans="1:11" hidden="1">
      <c r="A16345" s="1" t="s">
        <v>3764</v>
      </c>
      <c r="B16345" s="1" t="s">
        <v>3</v>
      </c>
      <c r="C16345" s="48" t="str">
        <f t="shared" si="510"/>
        <v>ל קרית ים</v>
      </c>
      <c r="D16345" s="1" t="s">
        <v>3782</v>
      </c>
      <c r="E16345" s="1"/>
      <c r="F16345" s="2">
        <v>9</v>
      </c>
      <c r="G16345" s="2">
        <f>INDEX(תוצאות_בחירות,MATCH(C16345,siot!$F$3:$F$1887,0),27)</f>
        <v>3</v>
      </c>
      <c r="H16345" s="2" t="b">
        <f t="shared" si="511"/>
        <v>0</v>
      </c>
      <c r="I16345" s="1" t="s">
        <v>2</v>
      </c>
      <c r="J16345" s="1" t="s">
        <v>3785</v>
      </c>
      <c r="K16345" s="1"/>
    </row>
    <row r="16346" spans="1:11" hidden="1">
      <c r="A16346" s="1" t="s">
        <v>3764</v>
      </c>
      <c r="B16346" s="1" t="s">
        <v>3</v>
      </c>
      <c r="C16346" s="48" t="str">
        <f t="shared" si="510"/>
        <v>ל קרית ים</v>
      </c>
      <c r="D16346" s="1" t="s">
        <v>3782</v>
      </c>
      <c r="E16346" s="1"/>
      <c r="F16346" s="2">
        <v>10</v>
      </c>
      <c r="G16346" s="2">
        <f>INDEX(תוצאות_בחירות,MATCH(C16346,siot!$F$3:$F$1887,0),27)</f>
        <v>3</v>
      </c>
      <c r="H16346" s="2" t="b">
        <f t="shared" si="511"/>
        <v>0</v>
      </c>
      <c r="I16346" s="1" t="s">
        <v>2</v>
      </c>
      <c r="J16346" s="1" t="s">
        <v>3784</v>
      </c>
      <c r="K16346" s="1"/>
    </row>
    <row r="16347" spans="1:11" hidden="1">
      <c r="A16347" s="1" t="s">
        <v>3764</v>
      </c>
      <c r="B16347" s="1" t="s">
        <v>3</v>
      </c>
      <c r="C16347" s="48" t="str">
        <f t="shared" si="510"/>
        <v>ל קרית ים</v>
      </c>
      <c r="D16347" s="1" t="s">
        <v>3782</v>
      </c>
      <c r="E16347" s="1"/>
      <c r="F16347" s="2">
        <v>11</v>
      </c>
      <c r="G16347" s="2">
        <f>INDEX(תוצאות_בחירות,MATCH(C16347,siot!$F$3:$F$1887,0),27)</f>
        <v>3</v>
      </c>
      <c r="H16347" s="2" t="b">
        <f t="shared" si="511"/>
        <v>0</v>
      </c>
      <c r="I16347" s="1" t="s">
        <v>2</v>
      </c>
      <c r="J16347" s="1" t="s">
        <v>3783</v>
      </c>
      <c r="K16347" s="1"/>
    </row>
    <row r="16348" spans="1:11" hidden="1">
      <c r="A16348" s="1" t="s">
        <v>3764</v>
      </c>
      <c r="B16348" s="1" t="s">
        <v>3</v>
      </c>
      <c r="C16348" s="48" t="str">
        <f t="shared" si="510"/>
        <v>ל קרית ים</v>
      </c>
      <c r="D16348" s="1" t="s">
        <v>3782</v>
      </c>
      <c r="E16348" s="1"/>
      <c r="F16348" s="2">
        <v>12</v>
      </c>
      <c r="G16348" s="2">
        <f>INDEX(תוצאות_בחירות,MATCH(C16348,siot!$F$3:$F$1887,0),27)</f>
        <v>3</v>
      </c>
      <c r="H16348" s="2" t="b">
        <f t="shared" si="511"/>
        <v>0</v>
      </c>
      <c r="I16348" s="1" t="s">
        <v>2</v>
      </c>
      <c r="J16348" s="1" t="s">
        <v>3781</v>
      </c>
      <c r="K16348" s="1"/>
    </row>
    <row r="16349" spans="1:11" hidden="1">
      <c r="A16349" s="1" t="s">
        <v>3764</v>
      </c>
      <c r="B16349" s="1" t="s">
        <v>108</v>
      </c>
      <c r="C16349" s="48" t="str">
        <f t="shared" si="510"/>
        <v>פה קרית ים</v>
      </c>
      <c r="D16349" s="1" t="s">
        <v>3771</v>
      </c>
      <c r="E16349" s="1" t="s">
        <v>3</v>
      </c>
      <c r="F16349" s="2" t="s">
        <v>19548</v>
      </c>
      <c r="G16349" s="2">
        <f>INDEX(תוצאות_בחירות,MATCH(C16349,siot!$F$3:$F$1887,0),27)</f>
        <v>1</v>
      </c>
      <c r="H16349" s="2" t="b">
        <f t="shared" si="511"/>
        <v>0</v>
      </c>
      <c r="I16349" s="1"/>
      <c r="J16349" s="1"/>
      <c r="K16349" s="1"/>
    </row>
    <row r="16350" spans="1:11">
      <c r="A16350" s="1" t="s">
        <v>3764</v>
      </c>
      <c r="B16350" s="1" t="s">
        <v>108</v>
      </c>
      <c r="C16350" s="48" t="str">
        <f t="shared" si="510"/>
        <v>פה קרית ים</v>
      </c>
      <c r="D16350" s="1" t="s">
        <v>3771</v>
      </c>
      <c r="E16350" s="1"/>
      <c r="F16350" s="2">
        <v>1</v>
      </c>
      <c r="G16350" s="2">
        <f>INDEX(תוצאות_בחירות,MATCH(C16350,siot!$F$3:$F$1887,0),27)</f>
        <v>1</v>
      </c>
      <c r="H16350" s="2" t="b">
        <f t="shared" si="511"/>
        <v>1</v>
      </c>
      <c r="I16350" s="1" t="s">
        <v>2</v>
      </c>
      <c r="J16350" s="1" t="s">
        <v>3780</v>
      </c>
      <c r="K16350" s="1">
        <v>1</v>
      </c>
    </row>
    <row r="16351" spans="1:11" hidden="1">
      <c r="A16351" s="1" t="s">
        <v>3764</v>
      </c>
      <c r="B16351" s="1" t="s">
        <v>108</v>
      </c>
      <c r="C16351" s="48" t="str">
        <f t="shared" si="510"/>
        <v>פה קרית ים</v>
      </c>
      <c r="D16351" s="1" t="s">
        <v>3771</v>
      </c>
      <c r="E16351" s="1"/>
      <c r="F16351" s="2">
        <v>2</v>
      </c>
      <c r="G16351" s="2">
        <f>INDEX(תוצאות_בחירות,MATCH(C16351,siot!$F$3:$F$1887,0),27)</f>
        <v>1</v>
      </c>
      <c r="H16351" s="2" t="b">
        <f t="shared" si="511"/>
        <v>0</v>
      </c>
      <c r="I16351" s="1" t="s">
        <v>2</v>
      </c>
      <c r="J16351" s="1" t="s">
        <v>3779</v>
      </c>
      <c r="K16351" s="1"/>
    </row>
    <row r="16352" spans="1:11" hidden="1">
      <c r="A16352" s="1" t="s">
        <v>3764</v>
      </c>
      <c r="B16352" s="1" t="s">
        <v>108</v>
      </c>
      <c r="C16352" s="48" t="str">
        <f t="shared" si="510"/>
        <v>פה קרית ים</v>
      </c>
      <c r="D16352" s="1" t="s">
        <v>3771</v>
      </c>
      <c r="E16352" s="1"/>
      <c r="F16352" s="2">
        <v>3</v>
      </c>
      <c r="G16352" s="2">
        <f>INDEX(תוצאות_בחירות,MATCH(C16352,siot!$F$3:$F$1887,0),27)</f>
        <v>1</v>
      </c>
      <c r="H16352" s="2" t="b">
        <f t="shared" si="511"/>
        <v>0</v>
      </c>
      <c r="I16352" s="1" t="s">
        <v>2</v>
      </c>
      <c r="J16352" s="1" t="s">
        <v>3778</v>
      </c>
      <c r="K16352" s="1"/>
    </row>
    <row r="16353" spans="1:11" hidden="1">
      <c r="A16353" s="1" t="s">
        <v>3764</v>
      </c>
      <c r="B16353" s="1" t="s">
        <v>108</v>
      </c>
      <c r="C16353" s="48" t="str">
        <f t="shared" si="510"/>
        <v>פה קרית ים</v>
      </c>
      <c r="D16353" s="1" t="s">
        <v>3771</v>
      </c>
      <c r="E16353" s="1"/>
      <c r="F16353" s="2">
        <v>4</v>
      </c>
      <c r="G16353" s="2">
        <f>INDEX(תוצאות_בחירות,MATCH(C16353,siot!$F$3:$F$1887,0),27)</f>
        <v>1</v>
      </c>
      <c r="H16353" s="2" t="b">
        <f t="shared" si="511"/>
        <v>0</v>
      </c>
      <c r="I16353" s="1" t="s">
        <v>2</v>
      </c>
      <c r="J16353" s="1" t="s">
        <v>3777</v>
      </c>
      <c r="K16353" s="1"/>
    </row>
    <row r="16354" spans="1:11" hidden="1">
      <c r="A16354" s="1" t="s">
        <v>3764</v>
      </c>
      <c r="B16354" s="1" t="s">
        <v>108</v>
      </c>
      <c r="C16354" s="48" t="str">
        <f t="shared" si="510"/>
        <v>פה קרית ים</v>
      </c>
      <c r="D16354" s="1" t="s">
        <v>3771</v>
      </c>
      <c r="E16354" s="1"/>
      <c r="F16354" s="2">
        <v>5</v>
      </c>
      <c r="G16354" s="2">
        <f>INDEX(תוצאות_בחירות,MATCH(C16354,siot!$F$3:$F$1887,0),27)</f>
        <v>1</v>
      </c>
      <c r="H16354" s="2" t="b">
        <f t="shared" si="511"/>
        <v>0</v>
      </c>
      <c r="I16354" s="1" t="s">
        <v>2</v>
      </c>
      <c r="J16354" s="1" t="s">
        <v>3776</v>
      </c>
      <c r="K16354" s="1"/>
    </row>
    <row r="16355" spans="1:11" hidden="1">
      <c r="A16355" s="1" t="s">
        <v>3764</v>
      </c>
      <c r="B16355" s="1" t="s">
        <v>108</v>
      </c>
      <c r="C16355" s="48" t="str">
        <f t="shared" si="510"/>
        <v>פה קרית ים</v>
      </c>
      <c r="D16355" s="1" t="s">
        <v>3771</v>
      </c>
      <c r="E16355" s="1"/>
      <c r="F16355" s="2">
        <v>6</v>
      </c>
      <c r="G16355" s="2">
        <f>INDEX(תוצאות_בחירות,MATCH(C16355,siot!$F$3:$F$1887,0),27)</f>
        <v>1</v>
      </c>
      <c r="H16355" s="2" t="b">
        <f t="shared" si="511"/>
        <v>0</v>
      </c>
      <c r="I16355" s="1" t="s">
        <v>2</v>
      </c>
      <c r="J16355" s="1" t="s">
        <v>3775</v>
      </c>
      <c r="K16355" s="1"/>
    </row>
    <row r="16356" spans="1:11" hidden="1">
      <c r="A16356" s="1" t="s">
        <v>3764</v>
      </c>
      <c r="B16356" s="1" t="s">
        <v>108</v>
      </c>
      <c r="C16356" s="48" t="str">
        <f t="shared" si="510"/>
        <v>פה קרית ים</v>
      </c>
      <c r="D16356" s="1" t="s">
        <v>3771</v>
      </c>
      <c r="E16356" s="1"/>
      <c r="F16356" s="2">
        <v>7</v>
      </c>
      <c r="G16356" s="2">
        <f>INDEX(תוצאות_בחירות,MATCH(C16356,siot!$F$3:$F$1887,0),27)</f>
        <v>1</v>
      </c>
      <c r="H16356" s="2" t="b">
        <f t="shared" si="511"/>
        <v>0</v>
      </c>
      <c r="I16356" s="1" t="s">
        <v>2</v>
      </c>
      <c r="J16356" s="1" t="s">
        <v>3774</v>
      </c>
      <c r="K16356" s="1"/>
    </row>
    <row r="16357" spans="1:11" hidden="1">
      <c r="A16357" s="1" t="s">
        <v>3764</v>
      </c>
      <c r="B16357" s="1" t="s">
        <v>108</v>
      </c>
      <c r="C16357" s="48" t="str">
        <f t="shared" si="510"/>
        <v>פה קרית ים</v>
      </c>
      <c r="D16357" s="1" t="s">
        <v>3771</v>
      </c>
      <c r="E16357" s="1"/>
      <c r="F16357" s="2">
        <v>8</v>
      </c>
      <c r="G16357" s="2">
        <f>INDEX(תוצאות_בחירות,MATCH(C16357,siot!$F$3:$F$1887,0),27)</f>
        <v>1</v>
      </c>
      <c r="H16357" s="2" t="b">
        <f t="shared" si="511"/>
        <v>0</v>
      </c>
      <c r="I16357" s="1" t="s">
        <v>2</v>
      </c>
      <c r="J16357" s="1" t="s">
        <v>3773</v>
      </c>
      <c r="K16357" s="1"/>
    </row>
    <row r="16358" spans="1:11" hidden="1">
      <c r="A16358" s="1" t="s">
        <v>3764</v>
      </c>
      <c r="B16358" s="1" t="s">
        <v>108</v>
      </c>
      <c r="C16358" s="48" t="str">
        <f t="shared" si="510"/>
        <v>פה קרית ים</v>
      </c>
      <c r="D16358" s="1" t="s">
        <v>3771</v>
      </c>
      <c r="E16358" s="1"/>
      <c r="F16358" s="2">
        <v>9</v>
      </c>
      <c r="G16358" s="2">
        <f>INDEX(תוצאות_בחירות,MATCH(C16358,siot!$F$3:$F$1887,0),27)</f>
        <v>1</v>
      </c>
      <c r="H16358" s="2" t="b">
        <f t="shared" si="511"/>
        <v>0</v>
      </c>
      <c r="I16358" s="1" t="s">
        <v>2</v>
      </c>
      <c r="J16358" s="1" t="s">
        <v>3772</v>
      </c>
      <c r="K16358" s="1"/>
    </row>
    <row r="16359" spans="1:11" hidden="1">
      <c r="A16359" s="1" t="s">
        <v>3764</v>
      </c>
      <c r="B16359" s="1" t="s">
        <v>108</v>
      </c>
      <c r="C16359" s="48" t="str">
        <f t="shared" si="510"/>
        <v>פה קרית ים</v>
      </c>
      <c r="D16359" s="1" t="s">
        <v>3771</v>
      </c>
      <c r="E16359" s="1"/>
      <c r="F16359" s="2">
        <v>10</v>
      </c>
      <c r="G16359" s="2">
        <f>INDEX(תוצאות_בחירות,MATCH(C16359,siot!$F$3:$F$1887,0),27)</f>
        <v>1</v>
      </c>
      <c r="H16359" s="2" t="b">
        <f t="shared" si="511"/>
        <v>0</v>
      </c>
      <c r="I16359" s="1" t="s">
        <v>2</v>
      </c>
      <c r="J16359" s="1" t="s">
        <v>3770</v>
      </c>
      <c r="K16359" s="1"/>
    </row>
    <row r="16360" spans="1:11" hidden="1">
      <c r="A16360" s="1" t="s">
        <v>3764</v>
      </c>
      <c r="B16360" s="1" t="s">
        <v>295</v>
      </c>
      <c r="C16360" s="48" t="str">
        <f t="shared" si="510"/>
        <v>צ קרית ים</v>
      </c>
      <c r="D16360" s="1" t="s">
        <v>3763</v>
      </c>
      <c r="E16360" s="1" t="s">
        <v>3</v>
      </c>
      <c r="F16360" s="2" t="s">
        <v>19548</v>
      </c>
      <c r="G16360" s="2">
        <f>INDEX(תוצאות_בחירות,MATCH(C16360,siot!$F$3:$F$1887,0),27)</f>
        <v>2</v>
      </c>
      <c r="H16360" s="2" t="b">
        <f t="shared" si="511"/>
        <v>0</v>
      </c>
      <c r="I16360" s="1"/>
      <c r="J16360" s="1"/>
      <c r="K16360" s="1"/>
    </row>
    <row r="16361" spans="1:11">
      <c r="A16361" s="1" t="s">
        <v>3764</v>
      </c>
      <c r="B16361" s="1" t="s">
        <v>295</v>
      </c>
      <c r="C16361" s="48" t="str">
        <f t="shared" si="510"/>
        <v>צ קרית ים</v>
      </c>
      <c r="D16361" s="1" t="s">
        <v>3763</v>
      </c>
      <c r="E16361" s="1"/>
      <c r="F16361" s="2">
        <v>1</v>
      </c>
      <c r="G16361" s="2">
        <f>INDEX(תוצאות_בחירות,MATCH(C16361,siot!$F$3:$F$1887,0),27)</f>
        <v>2</v>
      </c>
      <c r="H16361" s="2" t="b">
        <f t="shared" si="511"/>
        <v>1</v>
      </c>
      <c r="I16361" s="1" t="s">
        <v>2</v>
      </c>
      <c r="J16361" s="1" t="s">
        <v>3769</v>
      </c>
      <c r="K16361" s="1"/>
    </row>
    <row r="16362" spans="1:11">
      <c r="A16362" s="1" t="s">
        <v>3764</v>
      </c>
      <c r="B16362" s="1" t="s">
        <v>295</v>
      </c>
      <c r="C16362" s="48" t="str">
        <f t="shared" si="510"/>
        <v>צ קרית ים</v>
      </c>
      <c r="D16362" s="1" t="s">
        <v>3763</v>
      </c>
      <c r="E16362" s="1"/>
      <c r="F16362" s="2">
        <v>2</v>
      </c>
      <c r="G16362" s="2">
        <f>INDEX(תוצאות_בחירות,MATCH(C16362,siot!$F$3:$F$1887,0),27)</f>
        <v>2</v>
      </c>
      <c r="H16362" s="2" t="b">
        <f t="shared" si="511"/>
        <v>1</v>
      </c>
      <c r="I16362" s="1" t="s">
        <v>2</v>
      </c>
      <c r="J16362" s="1" t="s">
        <v>3768</v>
      </c>
      <c r="K16362" s="1">
        <v>1</v>
      </c>
    </row>
    <row r="16363" spans="1:11" hidden="1">
      <c r="A16363" s="1" t="s">
        <v>3764</v>
      </c>
      <c r="B16363" s="1" t="s">
        <v>295</v>
      </c>
      <c r="C16363" s="48" t="str">
        <f t="shared" si="510"/>
        <v>צ קרית ים</v>
      </c>
      <c r="D16363" s="1" t="s">
        <v>3763</v>
      </c>
      <c r="E16363" s="1"/>
      <c r="F16363" s="2">
        <v>3</v>
      </c>
      <c r="G16363" s="2">
        <f>INDEX(תוצאות_בחירות,MATCH(C16363,siot!$F$3:$F$1887,0),27)</f>
        <v>2</v>
      </c>
      <c r="H16363" s="2" t="b">
        <f t="shared" si="511"/>
        <v>0</v>
      </c>
      <c r="I16363" s="1" t="s">
        <v>2</v>
      </c>
      <c r="J16363" s="1" t="s">
        <v>3767</v>
      </c>
      <c r="K16363" s="1"/>
    </row>
    <row r="16364" spans="1:11" hidden="1">
      <c r="A16364" s="1" t="s">
        <v>3764</v>
      </c>
      <c r="B16364" s="1" t="s">
        <v>295</v>
      </c>
      <c r="C16364" s="48" t="str">
        <f t="shared" si="510"/>
        <v>צ קרית ים</v>
      </c>
      <c r="D16364" s="1" t="s">
        <v>3763</v>
      </c>
      <c r="E16364" s="1"/>
      <c r="F16364" s="2">
        <v>4</v>
      </c>
      <c r="G16364" s="2">
        <f>INDEX(תוצאות_בחירות,MATCH(C16364,siot!$F$3:$F$1887,0),27)</f>
        <v>2</v>
      </c>
      <c r="H16364" s="2" t="b">
        <f t="shared" si="511"/>
        <v>0</v>
      </c>
      <c r="I16364" s="1" t="s">
        <v>2</v>
      </c>
      <c r="J16364" s="1" t="s">
        <v>3766</v>
      </c>
      <c r="K16364" s="1"/>
    </row>
    <row r="16365" spans="1:11" hidden="1">
      <c r="A16365" s="1" t="s">
        <v>3764</v>
      </c>
      <c r="B16365" s="1" t="s">
        <v>295</v>
      </c>
      <c r="C16365" s="48" t="str">
        <f t="shared" si="510"/>
        <v>צ קרית ים</v>
      </c>
      <c r="D16365" s="1" t="s">
        <v>3763</v>
      </c>
      <c r="E16365" s="1"/>
      <c r="F16365" s="2">
        <v>5</v>
      </c>
      <c r="G16365" s="2">
        <f>INDEX(תוצאות_בחירות,MATCH(C16365,siot!$F$3:$F$1887,0),27)</f>
        <v>2</v>
      </c>
      <c r="H16365" s="2" t="b">
        <f t="shared" si="511"/>
        <v>0</v>
      </c>
      <c r="I16365" s="1" t="s">
        <v>2</v>
      </c>
      <c r="J16365" s="1" t="s">
        <v>3765</v>
      </c>
      <c r="K16365" s="1"/>
    </row>
    <row r="16366" spans="1:11" hidden="1">
      <c r="A16366" s="1" t="s">
        <v>3764</v>
      </c>
      <c r="B16366" s="1" t="s">
        <v>295</v>
      </c>
      <c r="C16366" s="48" t="str">
        <f t="shared" si="510"/>
        <v>צ קרית ים</v>
      </c>
      <c r="D16366" s="1" t="s">
        <v>3763</v>
      </c>
      <c r="E16366" s="1"/>
      <c r="F16366" s="2">
        <v>6</v>
      </c>
      <c r="G16366" s="2">
        <f>INDEX(תוצאות_בחירות,MATCH(C16366,siot!$F$3:$F$1887,0),27)</f>
        <v>2</v>
      </c>
      <c r="H16366" s="2" t="b">
        <f t="shared" si="511"/>
        <v>0</v>
      </c>
      <c r="I16366" s="1" t="s">
        <v>2</v>
      </c>
      <c r="J16366" s="1" t="s">
        <v>3762</v>
      </c>
      <c r="K16366" s="1"/>
    </row>
    <row r="16367" spans="1:11" hidden="1">
      <c r="A16367" s="1" t="s">
        <v>3737</v>
      </c>
      <c r="B16367" s="1" t="s">
        <v>3750</v>
      </c>
      <c r="C16367" s="48" t="str">
        <f t="shared" si="510"/>
        <v>טז קרית יערים</v>
      </c>
      <c r="D16367" s="1" t="s">
        <v>3749</v>
      </c>
      <c r="E16367" s="1" t="s">
        <v>18</v>
      </c>
      <c r="F16367" s="2" t="s">
        <v>19548</v>
      </c>
      <c r="G16367" s="2">
        <f>INDEX(תוצאות_בחירות,MATCH(C16367,siot!$F$3:$F$1887,0),27)</f>
        <v>3</v>
      </c>
      <c r="H16367" s="2" t="b">
        <f t="shared" si="511"/>
        <v>0</v>
      </c>
      <c r="I16367" s="1"/>
      <c r="J16367" s="1"/>
      <c r="K16367" s="1"/>
    </row>
    <row r="16368" spans="1:11">
      <c r="A16368" s="1" t="s">
        <v>3737</v>
      </c>
      <c r="B16368" s="1" t="s">
        <v>3750</v>
      </c>
      <c r="C16368" s="48" t="str">
        <f t="shared" si="510"/>
        <v>טז קרית יערים</v>
      </c>
      <c r="D16368" s="1" t="s">
        <v>3749</v>
      </c>
      <c r="E16368" s="1" t="s">
        <v>17</v>
      </c>
      <c r="F16368" s="2">
        <v>1</v>
      </c>
      <c r="G16368" s="2">
        <f>INDEX(תוצאות_בחירות,MATCH(C16368,siot!$F$3:$F$1887,0),27)</f>
        <v>3</v>
      </c>
      <c r="H16368" s="2" t="b">
        <f t="shared" si="511"/>
        <v>1</v>
      </c>
      <c r="I16368" s="1" t="s">
        <v>2</v>
      </c>
      <c r="J16368" s="1" t="s">
        <v>3761</v>
      </c>
      <c r="K16368" s="1"/>
    </row>
    <row r="16369" spans="1:11">
      <c r="A16369" s="1" t="s">
        <v>3737</v>
      </c>
      <c r="B16369" s="1" t="s">
        <v>3750</v>
      </c>
      <c r="C16369" s="48" t="str">
        <f t="shared" si="510"/>
        <v>טז קרית יערים</v>
      </c>
      <c r="D16369" s="1" t="s">
        <v>3749</v>
      </c>
      <c r="E16369" s="1"/>
      <c r="F16369" s="2">
        <v>2</v>
      </c>
      <c r="G16369" s="2">
        <f>INDEX(תוצאות_בחירות,MATCH(C16369,siot!$F$3:$F$1887,0),27)</f>
        <v>3</v>
      </c>
      <c r="H16369" s="2" t="b">
        <f t="shared" si="511"/>
        <v>1</v>
      </c>
      <c r="I16369" s="1" t="s">
        <v>2</v>
      </c>
      <c r="J16369" s="1" t="s">
        <v>3760</v>
      </c>
      <c r="K16369" s="1"/>
    </row>
    <row r="16370" spans="1:11">
      <c r="A16370" s="1" t="s">
        <v>3737</v>
      </c>
      <c r="B16370" s="1" t="s">
        <v>3750</v>
      </c>
      <c r="C16370" s="48" t="str">
        <f t="shared" si="510"/>
        <v>טז קרית יערים</v>
      </c>
      <c r="D16370" s="1" t="s">
        <v>3749</v>
      </c>
      <c r="E16370" s="1"/>
      <c r="F16370" s="2">
        <v>3</v>
      </c>
      <c r="G16370" s="2">
        <f>INDEX(תוצאות_בחירות,MATCH(C16370,siot!$F$3:$F$1887,0),27)</f>
        <v>3</v>
      </c>
      <c r="H16370" s="2" t="b">
        <f t="shared" si="511"/>
        <v>1</v>
      </c>
      <c r="I16370" s="1" t="s">
        <v>2</v>
      </c>
      <c r="J16370" s="1" t="s">
        <v>3759</v>
      </c>
      <c r="K16370" s="1"/>
    </row>
    <row r="16371" spans="1:11" hidden="1">
      <c r="A16371" s="1" t="s">
        <v>3737</v>
      </c>
      <c r="B16371" s="1" t="s">
        <v>3750</v>
      </c>
      <c r="C16371" s="48" t="str">
        <f t="shared" si="510"/>
        <v>טז קרית יערים</v>
      </c>
      <c r="D16371" s="1" t="s">
        <v>3749</v>
      </c>
      <c r="E16371" s="1"/>
      <c r="F16371" s="2">
        <v>4</v>
      </c>
      <c r="G16371" s="2">
        <f>INDEX(תוצאות_בחירות,MATCH(C16371,siot!$F$3:$F$1887,0),27)</f>
        <v>3</v>
      </c>
      <c r="H16371" s="2" t="b">
        <f t="shared" si="511"/>
        <v>0</v>
      </c>
      <c r="I16371" s="1" t="s">
        <v>2</v>
      </c>
      <c r="J16371" s="1" t="s">
        <v>3758</v>
      </c>
      <c r="K16371" s="1"/>
    </row>
    <row r="16372" spans="1:11" hidden="1">
      <c r="A16372" s="1" t="s">
        <v>3737</v>
      </c>
      <c r="B16372" s="1" t="s">
        <v>3750</v>
      </c>
      <c r="C16372" s="48" t="str">
        <f t="shared" si="510"/>
        <v>טז קרית יערים</v>
      </c>
      <c r="D16372" s="1" t="s">
        <v>3749</v>
      </c>
      <c r="E16372" s="1"/>
      <c r="F16372" s="2">
        <v>5</v>
      </c>
      <c r="G16372" s="2">
        <f>INDEX(תוצאות_בחירות,MATCH(C16372,siot!$F$3:$F$1887,0),27)</f>
        <v>3</v>
      </c>
      <c r="H16372" s="2" t="b">
        <f t="shared" si="511"/>
        <v>0</v>
      </c>
      <c r="I16372" s="1" t="s">
        <v>2</v>
      </c>
      <c r="J16372" s="1" t="s">
        <v>3757</v>
      </c>
      <c r="K16372" s="1"/>
    </row>
    <row r="16373" spans="1:11" hidden="1">
      <c r="A16373" s="1" t="s">
        <v>3737</v>
      </c>
      <c r="B16373" s="1" t="s">
        <v>3750</v>
      </c>
      <c r="C16373" s="48" t="str">
        <f t="shared" si="510"/>
        <v>טז קרית יערים</v>
      </c>
      <c r="D16373" s="1" t="s">
        <v>3749</v>
      </c>
      <c r="E16373" s="1"/>
      <c r="F16373" s="2">
        <v>6</v>
      </c>
      <c r="G16373" s="2">
        <f>INDEX(תוצאות_בחירות,MATCH(C16373,siot!$F$3:$F$1887,0),27)</f>
        <v>3</v>
      </c>
      <c r="H16373" s="2" t="b">
        <f t="shared" si="511"/>
        <v>0</v>
      </c>
      <c r="I16373" s="1" t="s">
        <v>2</v>
      </c>
      <c r="J16373" s="1" t="s">
        <v>3756</v>
      </c>
      <c r="K16373" s="1"/>
    </row>
    <row r="16374" spans="1:11" hidden="1">
      <c r="A16374" s="1" t="s">
        <v>3737</v>
      </c>
      <c r="B16374" s="1" t="s">
        <v>3750</v>
      </c>
      <c r="C16374" s="48" t="str">
        <f t="shared" si="510"/>
        <v>טז קרית יערים</v>
      </c>
      <c r="D16374" s="1" t="s">
        <v>3749</v>
      </c>
      <c r="E16374" s="1"/>
      <c r="F16374" s="2">
        <v>7</v>
      </c>
      <c r="G16374" s="2">
        <f>INDEX(תוצאות_בחירות,MATCH(C16374,siot!$F$3:$F$1887,0),27)</f>
        <v>3</v>
      </c>
      <c r="H16374" s="2" t="b">
        <f t="shared" si="511"/>
        <v>0</v>
      </c>
      <c r="I16374" s="1" t="s">
        <v>2</v>
      </c>
      <c r="J16374" s="1" t="s">
        <v>3755</v>
      </c>
      <c r="K16374" s="1"/>
    </row>
    <row r="16375" spans="1:11" hidden="1">
      <c r="A16375" s="1" t="s">
        <v>3737</v>
      </c>
      <c r="B16375" s="1" t="s">
        <v>3750</v>
      </c>
      <c r="C16375" s="48" t="str">
        <f t="shared" si="510"/>
        <v>טז קרית יערים</v>
      </c>
      <c r="D16375" s="1" t="s">
        <v>3749</v>
      </c>
      <c r="E16375" s="1"/>
      <c r="F16375" s="2">
        <v>8</v>
      </c>
      <c r="G16375" s="2">
        <f>INDEX(תוצאות_בחירות,MATCH(C16375,siot!$F$3:$F$1887,0),27)</f>
        <v>3</v>
      </c>
      <c r="H16375" s="2" t="b">
        <f t="shared" si="511"/>
        <v>0</v>
      </c>
      <c r="I16375" s="1" t="s">
        <v>2</v>
      </c>
      <c r="J16375" s="1" t="s">
        <v>3754</v>
      </c>
      <c r="K16375" s="1"/>
    </row>
    <row r="16376" spans="1:11" hidden="1">
      <c r="A16376" s="1" t="s">
        <v>3737</v>
      </c>
      <c r="B16376" s="1" t="s">
        <v>3750</v>
      </c>
      <c r="C16376" s="48" t="str">
        <f t="shared" si="510"/>
        <v>טז קרית יערים</v>
      </c>
      <c r="D16376" s="1" t="s">
        <v>3749</v>
      </c>
      <c r="E16376" s="1"/>
      <c r="F16376" s="2">
        <v>9</v>
      </c>
      <c r="G16376" s="2">
        <f>INDEX(תוצאות_בחירות,MATCH(C16376,siot!$F$3:$F$1887,0),27)</f>
        <v>3</v>
      </c>
      <c r="H16376" s="2" t="b">
        <f t="shared" si="511"/>
        <v>0</v>
      </c>
      <c r="I16376" s="1" t="s">
        <v>2</v>
      </c>
      <c r="J16376" s="1" t="s">
        <v>3753</v>
      </c>
      <c r="K16376" s="1"/>
    </row>
    <row r="16377" spans="1:11" hidden="1">
      <c r="A16377" s="1" t="s">
        <v>3737</v>
      </c>
      <c r="B16377" s="1" t="s">
        <v>3750</v>
      </c>
      <c r="C16377" s="48" t="str">
        <f t="shared" si="510"/>
        <v>טז קרית יערים</v>
      </c>
      <c r="D16377" s="1" t="s">
        <v>3749</v>
      </c>
      <c r="E16377" s="1"/>
      <c r="F16377" s="2">
        <v>10</v>
      </c>
      <c r="G16377" s="2">
        <f>INDEX(תוצאות_בחירות,MATCH(C16377,siot!$F$3:$F$1887,0),27)</f>
        <v>3</v>
      </c>
      <c r="H16377" s="2" t="b">
        <f t="shared" si="511"/>
        <v>0</v>
      </c>
      <c r="I16377" s="1" t="s">
        <v>2</v>
      </c>
      <c r="J16377" s="1" t="s">
        <v>3752</v>
      </c>
      <c r="K16377" s="1"/>
    </row>
    <row r="16378" spans="1:11" hidden="1">
      <c r="A16378" s="1" t="s">
        <v>3737</v>
      </c>
      <c r="B16378" s="1" t="s">
        <v>3750</v>
      </c>
      <c r="C16378" s="48" t="str">
        <f t="shared" si="510"/>
        <v>טז קרית יערים</v>
      </c>
      <c r="D16378" s="1" t="s">
        <v>3749</v>
      </c>
      <c r="E16378" s="1"/>
      <c r="F16378" s="2">
        <v>11</v>
      </c>
      <c r="G16378" s="2">
        <f>INDEX(תוצאות_בחירות,MATCH(C16378,siot!$F$3:$F$1887,0),27)</f>
        <v>3</v>
      </c>
      <c r="H16378" s="2" t="b">
        <f t="shared" si="511"/>
        <v>0</v>
      </c>
      <c r="I16378" s="1" t="s">
        <v>2</v>
      </c>
      <c r="J16378" s="1" t="s">
        <v>3751</v>
      </c>
      <c r="K16378" s="1"/>
    </row>
    <row r="16379" spans="1:11" hidden="1">
      <c r="A16379" s="1" t="s">
        <v>3737</v>
      </c>
      <c r="B16379" s="1" t="s">
        <v>3750</v>
      </c>
      <c r="C16379" s="48" t="str">
        <f t="shared" si="510"/>
        <v>טז קרית יערים</v>
      </c>
      <c r="D16379" s="1" t="s">
        <v>3749</v>
      </c>
      <c r="E16379" s="1"/>
      <c r="F16379" s="2">
        <v>12</v>
      </c>
      <c r="G16379" s="2">
        <f>INDEX(תוצאות_בחירות,MATCH(C16379,siot!$F$3:$F$1887,0),27)</f>
        <v>3</v>
      </c>
      <c r="H16379" s="2" t="b">
        <f t="shared" si="511"/>
        <v>0</v>
      </c>
      <c r="I16379" s="1" t="s">
        <v>2</v>
      </c>
      <c r="J16379" s="1" t="s">
        <v>1411</v>
      </c>
      <c r="K16379" s="1"/>
    </row>
    <row r="16380" spans="1:11" hidden="1">
      <c r="A16380" s="1" t="s">
        <v>3737</v>
      </c>
      <c r="B16380" s="1" t="s">
        <v>1194</v>
      </c>
      <c r="C16380" s="48" t="str">
        <f t="shared" si="510"/>
        <v>יד קרית יערים</v>
      </c>
      <c r="D16380" s="1" t="s">
        <v>3736</v>
      </c>
      <c r="E16380" s="1" t="s">
        <v>18</v>
      </c>
      <c r="F16380" s="2" t="s">
        <v>19548</v>
      </c>
      <c r="G16380" s="2">
        <f>INDEX(תוצאות_בחירות,MATCH(C16380,siot!$F$3:$F$1887,0),27)</f>
        <v>7</v>
      </c>
      <c r="H16380" s="2" t="b">
        <f t="shared" si="511"/>
        <v>0</v>
      </c>
      <c r="I16380" s="1"/>
      <c r="J16380" s="1"/>
      <c r="K16380" s="1"/>
    </row>
    <row r="16381" spans="1:11">
      <c r="A16381" s="1" t="s">
        <v>3737</v>
      </c>
      <c r="B16381" s="1" t="s">
        <v>1194</v>
      </c>
      <c r="C16381" s="48" t="str">
        <f t="shared" si="510"/>
        <v>יד קרית יערים</v>
      </c>
      <c r="D16381" s="1" t="s">
        <v>3736</v>
      </c>
      <c r="E16381" s="1" t="s">
        <v>17</v>
      </c>
      <c r="F16381" s="2">
        <v>1</v>
      </c>
      <c r="G16381" s="2">
        <f>INDEX(תוצאות_בחירות,MATCH(C16381,siot!$F$3:$F$1887,0),27)</f>
        <v>7</v>
      </c>
      <c r="H16381" s="2" t="b">
        <f t="shared" si="511"/>
        <v>1</v>
      </c>
      <c r="I16381" s="1" t="s">
        <v>2</v>
      </c>
      <c r="J16381" s="1" t="s">
        <v>3748</v>
      </c>
      <c r="K16381" s="1"/>
    </row>
    <row r="16382" spans="1:11">
      <c r="A16382" s="1" t="s">
        <v>3737</v>
      </c>
      <c r="B16382" s="1" t="s">
        <v>1194</v>
      </c>
      <c r="C16382" s="48" t="str">
        <f t="shared" si="510"/>
        <v>יד קרית יערים</v>
      </c>
      <c r="D16382" s="1" t="s">
        <v>3736</v>
      </c>
      <c r="E16382" s="1"/>
      <c r="F16382" s="2">
        <v>2</v>
      </c>
      <c r="G16382" s="2">
        <f>INDEX(תוצאות_בחירות,MATCH(C16382,siot!$F$3:$F$1887,0),27)</f>
        <v>7</v>
      </c>
      <c r="H16382" s="2" t="b">
        <f t="shared" si="511"/>
        <v>1</v>
      </c>
      <c r="I16382" s="1" t="s">
        <v>2</v>
      </c>
      <c r="J16382" s="1" t="s">
        <v>3747</v>
      </c>
      <c r="K16382" s="1"/>
    </row>
    <row r="16383" spans="1:11">
      <c r="A16383" s="1" t="s">
        <v>3737</v>
      </c>
      <c r="B16383" s="1" t="s">
        <v>1194</v>
      </c>
      <c r="C16383" s="48" t="str">
        <f t="shared" si="510"/>
        <v>יד קרית יערים</v>
      </c>
      <c r="D16383" s="1" t="s">
        <v>3736</v>
      </c>
      <c r="E16383" s="1"/>
      <c r="F16383" s="2">
        <v>3</v>
      </c>
      <c r="G16383" s="2">
        <f>INDEX(תוצאות_בחירות,MATCH(C16383,siot!$F$3:$F$1887,0),27)</f>
        <v>7</v>
      </c>
      <c r="H16383" s="2" t="b">
        <f t="shared" si="511"/>
        <v>1</v>
      </c>
      <c r="I16383" s="1" t="s">
        <v>2</v>
      </c>
      <c r="J16383" s="1" t="s">
        <v>3746</v>
      </c>
      <c r="K16383" s="1"/>
    </row>
    <row r="16384" spans="1:11">
      <c r="A16384" s="1" t="s">
        <v>3737</v>
      </c>
      <c r="B16384" s="1" t="s">
        <v>1194</v>
      </c>
      <c r="C16384" s="48" t="str">
        <f t="shared" si="510"/>
        <v>יד קרית יערים</v>
      </c>
      <c r="D16384" s="1" t="s">
        <v>3736</v>
      </c>
      <c r="E16384" s="1"/>
      <c r="F16384" s="2">
        <v>4</v>
      </c>
      <c r="G16384" s="2">
        <f>INDEX(תוצאות_בחירות,MATCH(C16384,siot!$F$3:$F$1887,0),27)</f>
        <v>7</v>
      </c>
      <c r="H16384" s="2" t="b">
        <f t="shared" si="511"/>
        <v>1</v>
      </c>
      <c r="I16384" s="1" t="s">
        <v>2</v>
      </c>
      <c r="J16384" s="1" t="s">
        <v>3745</v>
      </c>
      <c r="K16384" s="1"/>
    </row>
    <row r="16385" spans="1:11">
      <c r="A16385" s="1" t="s">
        <v>3737</v>
      </c>
      <c r="B16385" s="1" t="s">
        <v>1194</v>
      </c>
      <c r="C16385" s="48" t="str">
        <f t="shared" si="510"/>
        <v>יד קרית יערים</v>
      </c>
      <c r="D16385" s="1" t="s">
        <v>3736</v>
      </c>
      <c r="E16385" s="1"/>
      <c r="F16385" s="2">
        <v>5</v>
      </c>
      <c r="G16385" s="2">
        <f>INDEX(תוצאות_בחירות,MATCH(C16385,siot!$F$3:$F$1887,0),27)</f>
        <v>7</v>
      </c>
      <c r="H16385" s="2" t="b">
        <f t="shared" si="511"/>
        <v>1</v>
      </c>
      <c r="I16385" s="1" t="s">
        <v>2</v>
      </c>
      <c r="J16385" s="1" t="s">
        <v>3744</v>
      </c>
      <c r="K16385" s="1"/>
    </row>
    <row r="16386" spans="1:11">
      <c r="A16386" s="1" t="s">
        <v>3737</v>
      </c>
      <c r="B16386" s="1" t="s">
        <v>1194</v>
      </c>
      <c r="C16386" s="48" t="str">
        <f t="shared" si="510"/>
        <v>יד קרית יערים</v>
      </c>
      <c r="D16386" s="1" t="s">
        <v>3736</v>
      </c>
      <c r="E16386" s="1"/>
      <c r="F16386" s="2">
        <v>6</v>
      </c>
      <c r="G16386" s="2">
        <f>INDEX(תוצאות_בחירות,MATCH(C16386,siot!$F$3:$F$1887,0),27)</f>
        <v>7</v>
      </c>
      <c r="H16386" s="2" t="b">
        <f t="shared" si="511"/>
        <v>1</v>
      </c>
      <c r="I16386" s="1" t="s">
        <v>2</v>
      </c>
      <c r="J16386" s="1" t="s">
        <v>3743</v>
      </c>
      <c r="K16386" s="1"/>
    </row>
    <row r="16387" spans="1:11">
      <c r="A16387" s="1" t="s">
        <v>3737</v>
      </c>
      <c r="B16387" s="1" t="s">
        <v>1194</v>
      </c>
      <c r="C16387" s="48" t="str">
        <f t="shared" si="510"/>
        <v>יד קרית יערים</v>
      </c>
      <c r="D16387" s="1" t="s">
        <v>3736</v>
      </c>
      <c r="E16387" s="1"/>
      <c r="F16387" s="2">
        <v>7</v>
      </c>
      <c r="G16387" s="2">
        <f>INDEX(תוצאות_בחירות,MATCH(C16387,siot!$F$3:$F$1887,0),27)</f>
        <v>7</v>
      </c>
      <c r="H16387" s="2" t="b">
        <f t="shared" si="511"/>
        <v>1</v>
      </c>
      <c r="I16387" s="1" t="s">
        <v>2</v>
      </c>
      <c r="J16387" s="1" t="s">
        <v>3742</v>
      </c>
      <c r="K16387" s="1"/>
    </row>
    <row r="16388" spans="1:11" hidden="1">
      <c r="A16388" s="1" t="s">
        <v>3737</v>
      </c>
      <c r="B16388" s="1" t="s">
        <v>1194</v>
      </c>
      <c r="C16388" s="48" t="str">
        <f t="shared" ref="C16388:C16451" si="512">B16388&amp;" "&amp;A16388</f>
        <v>יד קרית יערים</v>
      </c>
      <c r="D16388" s="1" t="s">
        <v>3736</v>
      </c>
      <c r="E16388" s="1"/>
      <c r="F16388" s="2">
        <v>8</v>
      </c>
      <c r="G16388" s="2">
        <f>INDEX(תוצאות_בחירות,MATCH(C16388,siot!$F$3:$F$1887,0),27)</f>
        <v>7</v>
      </c>
      <c r="H16388" s="2" t="b">
        <f t="shared" ref="H16388:H16451" si="513">IF(OR(F16388&lt;G16388,G16388=F16388),TRUE,FALSE)</f>
        <v>0</v>
      </c>
      <c r="I16388" s="1" t="s">
        <v>2</v>
      </c>
      <c r="J16388" s="1" t="s">
        <v>3741</v>
      </c>
      <c r="K16388" s="1"/>
    </row>
    <row r="16389" spans="1:11" hidden="1">
      <c r="A16389" s="1" t="s">
        <v>3737</v>
      </c>
      <c r="B16389" s="1" t="s">
        <v>1194</v>
      </c>
      <c r="C16389" s="48" t="str">
        <f t="shared" si="512"/>
        <v>יד קרית יערים</v>
      </c>
      <c r="D16389" s="1" t="s">
        <v>3736</v>
      </c>
      <c r="E16389" s="1"/>
      <c r="F16389" s="2">
        <v>9</v>
      </c>
      <c r="G16389" s="2">
        <f>INDEX(תוצאות_בחירות,MATCH(C16389,siot!$F$3:$F$1887,0),27)</f>
        <v>7</v>
      </c>
      <c r="H16389" s="2" t="b">
        <f t="shared" si="513"/>
        <v>0</v>
      </c>
      <c r="I16389" s="1" t="s">
        <v>2</v>
      </c>
      <c r="J16389" s="1" t="s">
        <v>3740</v>
      </c>
      <c r="K16389" s="1"/>
    </row>
    <row r="16390" spans="1:11" hidden="1">
      <c r="A16390" s="1" t="s">
        <v>3737</v>
      </c>
      <c r="B16390" s="1" t="s">
        <v>1194</v>
      </c>
      <c r="C16390" s="48" t="str">
        <f t="shared" si="512"/>
        <v>יד קרית יערים</v>
      </c>
      <c r="D16390" s="1" t="s">
        <v>3736</v>
      </c>
      <c r="E16390" s="1"/>
      <c r="F16390" s="2">
        <v>10</v>
      </c>
      <c r="G16390" s="2">
        <f>INDEX(תוצאות_בחירות,MATCH(C16390,siot!$F$3:$F$1887,0),27)</f>
        <v>7</v>
      </c>
      <c r="H16390" s="2" t="b">
        <f t="shared" si="513"/>
        <v>0</v>
      </c>
      <c r="I16390" s="1" t="s">
        <v>2</v>
      </c>
      <c r="J16390" s="1" t="s">
        <v>3739</v>
      </c>
      <c r="K16390" s="1"/>
    </row>
    <row r="16391" spans="1:11" hidden="1">
      <c r="A16391" s="1" t="s">
        <v>3737</v>
      </c>
      <c r="B16391" s="1" t="s">
        <v>1194</v>
      </c>
      <c r="C16391" s="48" t="str">
        <f t="shared" si="512"/>
        <v>יד קרית יערים</v>
      </c>
      <c r="D16391" s="1" t="s">
        <v>3736</v>
      </c>
      <c r="E16391" s="1"/>
      <c r="F16391" s="2">
        <v>11</v>
      </c>
      <c r="G16391" s="2">
        <f>INDEX(תוצאות_בחירות,MATCH(C16391,siot!$F$3:$F$1887,0),27)</f>
        <v>7</v>
      </c>
      <c r="H16391" s="2" t="b">
        <f t="shared" si="513"/>
        <v>0</v>
      </c>
      <c r="I16391" s="1" t="s">
        <v>2</v>
      </c>
      <c r="J16391" s="1" t="s">
        <v>3738</v>
      </c>
      <c r="K16391" s="1"/>
    </row>
    <row r="16392" spans="1:11" hidden="1">
      <c r="A16392" s="1" t="s">
        <v>3737</v>
      </c>
      <c r="B16392" s="1" t="s">
        <v>1194</v>
      </c>
      <c r="C16392" s="48" t="str">
        <f t="shared" si="512"/>
        <v>יד קרית יערים</v>
      </c>
      <c r="D16392" s="1" t="s">
        <v>3736</v>
      </c>
      <c r="E16392" s="1"/>
      <c r="F16392" s="2">
        <v>12</v>
      </c>
      <c r="G16392" s="2">
        <f>INDEX(תוצאות_בחירות,MATCH(C16392,siot!$F$3:$F$1887,0),27)</f>
        <v>7</v>
      </c>
      <c r="H16392" s="2" t="b">
        <f t="shared" si="513"/>
        <v>0</v>
      </c>
      <c r="I16392" s="1" t="s">
        <v>2</v>
      </c>
      <c r="J16392" s="1" t="s">
        <v>3735</v>
      </c>
      <c r="K16392" s="1"/>
    </row>
    <row r="16393" spans="1:11" hidden="1">
      <c r="A16393" s="1" t="s">
        <v>3687</v>
      </c>
      <c r="B16393" s="1" t="s">
        <v>70</v>
      </c>
      <c r="C16393" s="48" t="str">
        <f t="shared" si="512"/>
        <v>א קרית מוצקין</v>
      </c>
      <c r="D16393" s="1" t="s">
        <v>3728</v>
      </c>
      <c r="E16393" s="1" t="s">
        <v>3</v>
      </c>
      <c r="F16393" s="2" t="s">
        <v>19548</v>
      </c>
      <c r="G16393" s="2">
        <f>INDEX(תוצאות_בחירות,MATCH(C16393,siot!$F$3:$F$1887,0),27)</f>
        <v>2</v>
      </c>
      <c r="H16393" s="2" t="b">
        <f t="shared" si="513"/>
        <v>0</v>
      </c>
      <c r="I16393" s="1"/>
      <c r="J16393" s="1"/>
      <c r="K16393" s="1"/>
    </row>
    <row r="16394" spans="1:11">
      <c r="A16394" s="1" t="s">
        <v>3687</v>
      </c>
      <c r="B16394" s="1" t="s">
        <v>70</v>
      </c>
      <c r="C16394" s="48" t="str">
        <f t="shared" si="512"/>
        <v>א קרית מוצקין</v>
      </c>
      <c r="D16394" s="1" t="s">
        <v>3728</v>
      </c>
      <c r="E16394" s="1"/>
      <c r="F16394" s="2">
        <v>1</v>
      </c>
      <c r="G16394" s="2">
        <f>INDEX(תוצאות_בחירות,MATCH(C16394,siot!$F$3:$F$1887,0),27)</f>
        <v>2</v>
      </c>
      <c r="H16394" s="2" t="b">
        <f t="shared" si="513"/>
        <v>1</v>
      </c>
      <c r="I16394" s="1" t="s">
        <v>2</v>
      </c>
      <c r="J16394" s="1" t="s">
        <v>3734</v>
      </c>
      <c r="K16394" s="1"/>
    </row>
    <row r="16395" spans="1:11">
      <c r="A16395" s="1" t="s">
        <v>3687</v>
      </c>
      <c r="B16395" s="1" t="s">
        <v>70</v>
      </c>
      <c r="C16395" s="48" t="str">
        <f t="shared" si="512"/>
        <v>א קרית מוצקין</v>
      </c>
      <c r="D16395" s="1" t="s">
        <v>3728</v>
      </c>
      <c r="E16395" s="1"/>
      <c r="F16395" s="2">
        <v>2</v>
      </c>
      <c r="G16395" s="2">
        <f>INDEX(תוצאות_בחירות,MATCH(C16395,siot!$F$3:$F$1887,0),27)</f>
        <v>2</v>
      </c>
      <c r="H16395" s="2" t="b">
        <f t="shared" si="513"/>
        <v>1</v>
      </c>
      <c r="I16395" s="1" t="s">
        <v>2</v>
      </c>
      <c r="J16395" s="1" t="s">
        <v>3733</v>
      </c>
      <c r="K16395" s="1">
        <v>1</v>
      </c>
    </row>
    <row r="16396" spans="1:11" hidden="1">
      <c r="A16396" s="1" t="s">
        <v>3687</v>
      </c>
      <c r="B16396" s="1" t="s">
        <v>70</v>
      </c>
      <c r="C16396" s="48" t="str">
        <f t="shared" si="512"/>
        <v>א קרית מוצקין</v>
      </c>
      <c r="D16396" s="1" t="s">
        <v>3728</v>
      </c>
      <c r="E16396" s="1"/>
      <c r="F16396" s="2">
        <v>3</v>
      </c>
      <c r="G16396" s="2">
        <f>INDEX(תוצאות_בחירות,MATCH(C16396,siot!$F$3:$F$1887,0),27)</f>
        <v>2</v>
      </c>
      <c r="H16396" s="2" t="b">
        <f t="shared" si="513"/>
        <v>0</v>
      </c>
      <c r="I16396" s="1" t="s">
        <v>2</v>
      </c>
      <c r="J16396" s="1" t="s">
        <v>3732</v>
      </c>
      <c r="K16396" s="1"/>
    </row>
    <row r="16397" spans="1:11" hidden="1">
      <c r="A16397" s="1" t="s">
        <v>3687</v>
      </c>
      <c r="B16397" s="1" t="s">
        <v>70</v>
      </c>
      <c r="C16397" s="48" t="str">
        <f t="shared" si="512"/>
        <v>א קרית מוצקין</v>
      </c>
      <c r="D16397" s="1" t="s">
        <v>3728</v>
      </c>
      <c r="E16397" s="1"/>
      <c r="F16397" s="2">
        <v>4</v>
      </c>
      <c r="G16397" s="2">
        <f>INDEX(תוצאות_בחירות,MATCH(C16397,siot!$F$3:$F$1887,0),27)</f>
        <v>2</v>
      </c>
      <c r="H16397" s="2" t="b">
        <f t="shared" si="513"/>
        <v>0</v>
      </c>
      <c r="I16397" s="1" t="s">
        <v>2</v>
      </c>
      <c r="J16397" s="1" t="s">
        <v>3731</v>
      </c>
      <c r="K16397" s="1"/>
    </row>
    <row r="16398" spans="1:11" hidden="1">
      <c r="A16398" s="1" t="s">
        <v>3687</v>
      </c>
      <c r="B16398" s="1" t="s">
        <v>70</v>
      </c>
      <c r="C16398" s="48" t="str">
        <f t="shared" si="512"/>
        <v>א קרית מוצקין</v>
      </c>
      <c r="D16398" s="1" t="s">
        <v>3728</v>
      </c>
      <c r="E16398" s="1"/>
      <c r="F16398" s="2">
        <v>5</v>
      </c>
      <c r="G16398" s="2">
        <f>INDEX(תוצאות_בחירות,MATCH(C16398,siot!$F$3:$F$1887,0),27)</f>
        <v>2</v>
      </c>
      <c r="H16398" s="2" t="b">
        <f t="shared" si="513"/>
        <v>0</v>
      </c>
      <c r="I16398" s="1" t="s">
        <v>2</v>
      </c>
      <c r="J16398" s="1" t="s">
        <v>3730</v>
      </c>
      <c r="K16398" s="1"/>
    </row>
    <row r="16399" spans="1:11" hidden="1">
      <c r="A16399" s="1" t="s">
        <v>3687</v>
      </c>
      <c r="B16399" s="1" t="s">
        <v>70</v>
      </c>
      <c r="C16399" s="48" t="str">
        <f t="shared" si="512"/>
        <v>א קרית מוצקין</v>
      </c>
      <c r="D16399" s="1" t="s">
        <v>3728</v>
      </c>
      <c r="E16399" s="1"/>
      <c r="F16399" s="2">
        <v>6</v>
      </c>
      <c r="G16399" s="2">
        <f>INDEX(תוצאות_בחירות,MATCH(C16399,siot!$F$3:$F$1887,0),27)</f>
        <v>2</v>
      </c>
      <c r="H16399" s="2" t="b">
        <f t="shared" si="513"/>
        <v>0</v>
      </c>
      <c r="I16399" s="1" t="s">
        <v>2</v>
      </c>
      <c r="J16399" s="1" t="s">
        <v>3729</v>
      </c>
      <c r="K16399" s="1"/>
    </row>
    <row r="16400" spans="1:11" hidden="1">
      <c r="A16400" s="1" t="s">
        <v>3687</v>
      </c>
      <c r="B16400" s="1" t="s">
        <v>70</v>
      </c>
      <c r="C16400" s="48" t="str">
        <f t="shared" si="512"/>
        <v>א קרית מוצקין</v>
      </c>
      <c r="D16400" s="1" t="s">
        <v>3728</v>
      </c>
      <c r="E16400" s="1"/>
      <c r="F16400" s="2">
        <v>7</v>
      </c>
      <c r="G16400" s="2">
        <f>INDEX(תוצאות_בחירות,MATCH(C16400,siot!$F$3:$F$1887,0),27)</f>
        <v>2</v>
      </c>
      <c r="H16400" s="2" t="b">
        <f t="shared" si="513"/>
        <v>0</v>
      </c>
      <c r="I16400" s="1" t="s">
        <v>2</v>
      </c>
      <c r="J16400" s="1" t="s">
        <v>3727</v>
      </c>
      <c r="K16400" s="1"/>
    </row>
    <row r="16401" spans="1:11" hidden="1">
      <c r="A16401" s="1" t="s">
        <v>3687</v>
      </c>
      <c r="B16401" s="1" t="s">
        <v>553</v>
      </c>
      <c r="C16401" s="48" t="str">
        <f t="shared" si="512"/>
        <v>חי קרית מוצקין</v>
      </c>
      <c r="D16401" s="1" t="s">
        <v>3722</v>
      </c>
      <c r="E16401" s="1" t="s">
        <v>3</v>
      </c>
      <c r="F16401" s="2" t="s">
        <v>19548</v>
      </c>
      <c r="G16401" s="2">
        <f>INDEX(תוצאות_בחירות,MATCH(C16401,siot!$F$3:$F$1887,0),27)</f>
        <v>2</v>
      </c>
      <c r="H16401" s="2" t="b">
        <f t="shared" si="513"/>
        <v>0</v>
      </c>
      <c r="I16401" s="1"/>
      <c r="J16401" s="1"/>
      <c r="K16401" s="1"/>
    </row>
    <row r="16402" spans="1:11">
      <c r="A16402" s="1" t="s">
        <v>3687</v>
      </c>
      <c r="B16402" s="1" t="s">
        <v>553</v>
      </c>
      <c r="C16402" s="48" t="str">
        <f t="shared" si="512"/>
        <v>חי קרית מוצקין</v>
      </c>
      <c r="D16402" s="1" t="s">
        <v>3722</v>
      </c>
      <c r="E16402" s="1"/>
      <c r="F16402" s="2">
        <v>1</v>
      </c>
      <c r="G16402" s="2">
        <f>INDEX(תוצאות_בחירות,MATCH(C16402,siot!$F$3:$F$1887,0),27)</f>
        <v>2</v>
      </c>
      <c r="H16402" s="2" t="b">
        <f t="shared" si="513"/>
        <v>1</v>
      </c>
      <c r="I16402" s="1" t="s">
        <v>2</v>
      </c>
      <c r="J16402" s="1" t="s">
        <v>3726</v>
      </c>
      <c r="K16402" s="1"/>
    </row>
    <row r="16403" spans="1:11">
      <c r="A16403" s="1" t="s">
        <v>3687</v>
      </c>
      <c r="B16403" s="1" t="s">
        <v>553</v>
      </c>
      <c r="C16403" s="48" t="str">
        <f t="shared" si="512"/>
        <v>חי קרית מוצקין</v>
      </c>
      <c r="D16403" s="1" t="s">
        <v>3722</v>
      </c>
      <c r="E16403" s="1"/>
      <c r="F16403" s="2">
        <v>2</v>
      </c>
      <c r="G16403" s="2">
        <f>INDEX(תוצאות_בחירות,MATCH(C16403,siot!$F$3:$F$1887,0),27)</f>
        <v>2</v>
      </c>
      <c r="H16403" s="2" t="b">
        <f t="shared" si="513"/>
        <v>1</v>
      </c>
      <c r="I16403" s="1" t="s">
        <v>2</v>
      </c>
      <c r="J16403" s="1" t="s">
        <v>3725</v>
      </c>
      <c r="K16403" s="1"/>
    </row>
    <row r="16404" spans="1:11" hidden="1">
      <c r="A16404" s="1" t="s">
        <v>3687</v>
      </c>
      <c r="B16404" s="1" t="s">
        <v>553</v>
      </c>
      <c r="C16404" s="48" t="str">
        <f t="shared" si="512"/>
        <v>חי קרית מוצקין</v>
      </c>
      <c r="D16404" s="1" t="s">
        <v>3722</v>
      </c>
      <c r="E16404" s="1"/>
      <c r="F16404" s="2">
        <v>3</v>
      </c>
      <c r="G16404" s="2">
        <f>INDEX(תוצאות_בחירות,MATCH(C16404,siot!$F$3:$F$1887,0),27)</f>
        <v>2</v>
      </c>
      <c r="H16404" s="2" t="b">
        <f t="shared" si="513"/>
        <v>0</v>
      </c>
      <c r="I16404" s="1" t="s">
        <v>2</v>
      </c>
      <c r="J16404" s="1" t="s">
        <v>3724</v>
      </c>
      <c r="K16404" s="1"/>
    </row>
    <row r="16405" spans="1:11" hidden="1">
      <c r="A16405" s="1" t="s">
        <v>3687</v>
      </c>
      <c r="B16405" s="1" t="s">
        <v>553</v>
      </c>
      <c r="C16405" s="48" t="str">
        <f t="shared" si="512"/>
        <v>חי קרית מוצקין</v>
      </c>
      <c r="D16405" s="1" t="s">
        <v>3722</v>
      </c>
      <c r="E16405" s="1"/>
      <c r="F16405" s="2">
        <v>4</v>
      </c>
      <c r="G16405" s="2">
        <f>INDEX(תוצאות_בחירות,MATCH(C16405,siot!$F$3:$F$1887,0),27)</f>
        <v>2</v>
      </c>
      <c r="H16405" s="2" t="b">
        <f t="shared" si="513"/>
        <v>0</v>
      </c>
      <c r="I16405" s="1" t="s">
        <v>2</v>
      </c>
      <c r="J16405" s="1" t="s">
        <v>3723</v>
      </c>
      <c r="K16405" s="1"/>
    </row>
    <row r="16406" spans="1:11" hidden="1">
      <c r="A16406" s="1" t="s">
        <v>3687</v>
      </c>
      <c r="B16406" s="1" t="s">
        <v>553</v>
      </c>
      <c r="C16406" s="48" t="str">
        <f t="shared" si="512"/>
        <v>חי קרית מוצקין</v>
      </c>
      <c r="D16406" s="1" t="s">
        <v>3722</v>
      </c>
      <c r="E16406" s="1"/>
      <c r="F16406" s="2">
        <v>5</v>
      </c>
      <c r="G16406" s="2">
        <f>INDEX(תוצאות_בחירות,MATCH(C16406,siot!$F$3:$F$1887,0),27)</f>
        <v>2</v>
      </c>
      <c r="H16406" s="2" t="b">
        <f t="shared" si="513"/>
        <v>0</v>
      </c>
      <c r="I16406" s="1" t="s">
        <v>2</v>
      </c>
      <c r="J16406" s="1" t="s">
        <v>3721</v>
      </c>
      <c r="K16406" s="1"/>
    </row>
    <row r="16407" spans="1:11" hidden="1">
      <c r="A16407" s="1" t="s">
        <v>3687</v>
      </c>
      <c r="B16407" s="1" t="s">
        <v>133</v>
      </c>
      <c r="C16407" s="48" t="str">
        <f t="shared" si="512"/>
        <v>לב קרית מוצקין</v>
      </c>
      <c r="D16407" s="1" t="s">
        <v>3714</v>
      </c>
      <c r="E16407" s="1" t="s">
        <v>3</v>
      </c>
      <c r="F16407" s="2" t="s">
        <v>19548</v>
      </c>
      <c r="G16407" s="2">
        <f>INDEX(תוצאות_בחירות,MATCH(C16407,siot!$F$3:$F$1887,0),27)</f>
        <v>2</v>
      </c>
      <c r="H16407" s="2" t="b">
        <f t="shared" si="513"/>
        <v>0</v>
      </c>
      <c r="I16407" s="1"/>
      <c r="J16407" s="1"/>
      <c r="K16407" s="1"/>
    </row>
    <row r="16408" spans="1:11">
      <c r="A16408" s="1" t="s">
        <v>3687</v>
      </c>
      <c r="B16408" s="1" t="s">
        <v>133</v>
      </c>
      <c r="C16408" s="48" t="str">
        <f t="shared" si="512"/>
        <v>לב קרית מוצקין</v>
      </c>
      <c r="D16408" s="1" t="s">
        <v>3714</v>
      </c>
      <c r="E16408" s="1"/>
      <c r="F16408" s="2">
        <v>1</v>
      </c>
      <c r="G16408" s="2">
        <f>INDEX(תוצאות_בחירות,MATCH(C16408,siot!$F$3:$F$1887,0),27)</f>
        <v>2</v>
      </c>
      <c r="H16408" s="2" t="b">
        <f t="shared" si="513"/>
        <v>1</v>
      </c>
      <c r="I16408" s="1" t="s">
        <v>2</v>
      </c>
      <c r="J16408" s="1" t="s">
        <v>3720</v>
      </c>
      <c r="K16408" s="1"/>
    </row>
    <row r="16409" spans="1:11">
      <c r="A16409" s="1" t="s">
        <v>3687</v>
      </c>
      <c r="B16409" s="1" t="s">
        <v>133</v>
      </c>
      <c r="C16409" s="48" t="str">
        <f t="shared" si="512"/>
        <v>לב קרית מוצקין</v>
      </c>
      <c r="D16409" s="1" t="s">
        <v>3714</v>
      </c>
      <c r="E16409" s="1"/>
      <c r="F16409" s="2">
        <v>2</v>
      </c>
      <c r="G16409" s="2">
        <f>INDEX(תוצאות_בחירות,MATCH(C16409,siot!$F$3:$F$1887,0),27)</f>
        <v>2</v>
      </c>
      <c r="H16409" s="2" t="b">
        <f t="shared" si="513"/>
        <v>1</v>
      </c>
      <c r="I16409" s="1" t="s">
        <v>2</v>
      </c>
      <c r="J16409" s="1" t="s">
        <v>519</v>
      </c>
      <c r="K16409" s="1"/>
    </row>
    <row r="16410" spans="1:11" hidden="1">
      <c r="A16410" s="1" t="s">
        <v>3687</v>
      </c>
      <c r="B16410" s="1" t="s">
        <v>133</v>
      </c>
      <c r="C16410" s="48" t="str">
        <f t="shared" si="512"/>
        <v>לב קרית מוצקין</v>
      </c>
      <c r="D16410" s="1" t="s">
        <v>3714</v>
      </c>
      <c r="E16410" s="1"/>
      <c r="F16410" s="2">
        <v>3</v>
      </c>
      <c r="G16410" s="2">
        <f>INDEX(תוצאות_בחירות,MATCH(C16410,siot!$F$3:$F$1887,0),27)</f>
        <v>2</v>
      </c>
      <c r="H16410" s="2" t="b">
        <f t="shared" si="513"/>
        <v>0</v>
      </c>
      <c r="I16410" s="1" t="s">
        <v>2</v>
      </c>
      <c r="J16410" s="1" t="s">
        <v>3719</v>
      </c>
      <c r="K16410" s="1"/>
    </row>
    <row r="16411" spans="1:11" hidden="1">
      <c r="A16411" s="1" t="s">
        <v>3687</v>
      </c>
      <c r="B16411" s="1" t="s">
        <v>133</v>
      </c>
      <c r="C16411" s="48" t="str">
        <f t="shared" si="512"/>
        <v>לב קרית מוצקין</v>
      </c>
      <c r="D16411" s="1" t="s">
        <v>3714</v>
      </c>
      <c r="E16411" s="1"/>
      <c r="F16411" s="2">
        <v>4</v>
      </c>
      <c r="G16411" s="2">
        <f>INDEX(תוצאות_בחירות,MATCH(C16411,siot!$F$3:$F$1887,0),27)</f>
        <v>2</v>
      </c>
      <c r="H16411" s="2" t="b">
        <f t="shared" si="513"/>
        <v>0</v>
      </c>
      <c r="I16411" s="1" t="s">
        <v>2</v>
      </c>
      <c r="J16411" s="1" t="s">
        <v>3718</v>
      </c>
      <c r="K16411" s="1"/>
    </row>
    <row r="16412" spans="1:11" hidden="1">
      <c r="A16412" s="1" t="s">
        <v>3687</v>
      </c>
      <c r="B16412" s="1" t="s">
        <v>133</v>
      </c>
      <c r="C16412" s="48" t="str">
        <f t="shared" si="512"/>
        <v>לב קרית מוצקין</v>
      </c>
      <c r="D16412" s="1" t="s">
        <v>3714</v>
      </c>
      <c r="E16412" s="1"/>
      <c r="F16412" s="2">
        <v>5</v>
      </c>
      <c r="G16412" s="2">
        <f>INDEX(תוצאות_בחירות,MATCH(C16412,siot!$F$3:$F$1887,0),27)</f>
        <v>2</v>
      </c>
      <c r="H16412" s="2" t="b">
        <f t="shared" si="513"/>
        <v>0</v>
      </c>
      <c r="I16412" s="1" t="s">
        <v>2</v>
      </c>
      <c r="J16412" s="1" t="s">
        <v>3717</v>
      </c>
      <c r="K16412" s="1"/>
    </row>
    <row r="16413" spans="1:11" hidden="1">
      <c r="A16413" s="1" t="s">
        <v>3687</v>
      </c>
      <c r="B16413" s="1" t="s">
        <v>133</v>
      </c>
      <c r="C16413" s="48" t="str">
        <f t="shared" si="512"/>
        <v>לב קרית מוצקין</v>
      </c>
      <c r="D16413" s="1" t="s">
        <v>3714</v>
      </c>
      <c r="E16413" s="1"/>
      <c r="F16413" s="2">
        <v>6</v>
      </c>
      <c r="G16413" s="2">
        <f>INDEX(תוצאות_בחירות,MATCH(C16413,siot!$F$3:$F$1887,0),27)</f>
        <v>2</v>
      </c>
      <c r="H16413" s="2" t="b">
        <f t="shared" si="513"/>
        <v>0</v>
      </c>
      <c r="I16413" s="1" t="s">
        <v>2</v>
      </c>
      <c r="J16413" s="1" t="s">
        <v>3716</v>
      </c>
      <c r="K16413" s="1"/>
    </row>
    <row r="16414" spans="1:11" hidden="1">
      <c r="A16414" s="1" t="s">
        <v>3687</v>
      </c>
      <c r="B16414" s="1" t="s">
        <v>133</v>
      </c>
      <c r="C16414" s="48" t="str">
        <f t="shared" si="512"/>
        <v>לב קרית מוצקין</v>
      </c>
      <c r="D16414" s="1" t="s">
        <v>3714</v>
      </c>
      <c r="E16414" s="1"/>
      <c r="F16414" s="2">
        <v>7</v>
      </c>
      <c r="G16414" s="2">
        <f>INDEX(תוצאות_בחירות,MATCH(C16414,siot!$F$3:$F$1887,0),27)</f>
        <v>2</v>
      </c>
      <c r="H16414" s="2" t="b">
        <f t="shared" si="513"/>
        <v>0</v>
      </c>
      <c r="I16414" s="1" t="s">
        <v>2</v>
      </c>
      <c r="J16414" s="1" t="s">
        <v>3715</v>
      </c>
      <c r="K16414" s="1"/>
    </row>
    <row r="16415" spans="1:11" hidden="1">
      <c r="A16415" s="1" t="s">
        <v>3687</v>
      </c>
      <c r="B16415" s="1" t="s">
        <v>133</v>
      </c>
      <c r="C16415" s="48" t="str">
        <f t="shared" si="512"/>
        <v>לב קרית מוצקין</v>
      </c>
      <c r="D16415" s="1" t="s">
        <v>3714</v>
      </c>
      <c r="E16415" s="1"/>
      <c r="F16415" s="2">
        <v>8</v>
      </c>
      <c r="G16415" s="2">
        <f>INDEX(תוצאות_בחירות,MATCH(C16415,siot!$F$3:$F$1887,0),27)</f>
        <v>2</v>
      </c>
      <c r="H16415" s="2" t="b">
        <f t="shared" si="513"/>
        <v>0</v>
      </c>
      <c r="I16415" s="1" t="s">
        <v>2</v>
      </c>
      <c r="J16415" s="1" t="s">
        <v>3713</v>
      </c>
      <c r="K16415" s="1"/>
    </row>
    <row r="16416" spans="1:11" hidden="1">
      <c r="A16416" s="1" t="s">
        <v>3687</v>
      </c>
      <c r="B16416" s="1" t="s">
        <v>3694</v>
      </c>
      <c r="C16416" s="48" t="str">
        <f t="shared" si="512"/>
        <v>נטו קרית מוצקין</v>
      </c>
      <c r="D16416" s="1" t="s">
        <v>3693</v>
      </c>
      <c r="E16416" s="1" t="s">
        <v>18</v>
      </c>
      <c r="F16416" s="2" t="s">
        <v>19548</v>
      </c>
      <c r="G16416" s="2">
        <f>INDEX(תוצאות_בחירות,MATCH(C16416,siot!$F$3:$F$1887,0),27)</f>
        <v>9</v>
      </c>
      <c r="H16416" s="2" t="b">
        <f t="shared" si="513"/>
        <v>0</v>
      </c>
      <c r="I16416" s="1"/>
      <c r="J16416" s="1"/>
      <c r="K16416" s="1"/>
    </row>
    <row r="16417" spans="1:11">
      <c r="A16417" s="1" t="s">
        <v>3687</v>
      </c>
      <c r="B16417" s="1" t="s">
        <v>3694</v>
      </c>
      <c r="C16417" s="48" t="str">
        <f t="shared" si="512"/>
        <v>נטו קרית מוצקין</v>
      </c>
      <c r="D16417" s="1" t="s">
        <v>3693</v>
      </c>
      <c r="E16417" s="1" t="s">
        <v>17</v>
      </c>
      <c r="F16417" s="2">
        <v>1</v>
      </c>
      <c r="G16417" s="2">
        <f>INDEX(תוצאות_בחירות,MATCH(C16417,siot!$F$3:$F$1887,0),27)</f>
        <v>9</v>
      </c>
      <c r="H16417" s="2" t="b">
        <f t="shared" si="513"/>
        <v>1</v>
      </c>
      <c r="I16417" s="1" t="s">
        <v>2</v>
      </c>
      <c r="J16417" s="1" t="s">
        <v>3712</v>
      </c>
      <c r="K16417" s="1"/>
    </row>
    <row r="16418" spans="1:11">
      <c r="A16418" s="1" t="s">
        <v>3687</v>
      </c>
      <c r="B16418" s="1" t="s">
        <v>3694</v>
      </c>
      <c r="C16418" s="48" t="str">
        <f t="shared" si="512"/>
        <v>נטו קרית מוצקין</v>
      </c>
      <c r="D16418" s="1" t="s">
        <v>3693</v>
      </c>
      <c r="E16418" s="1"/>
      <c r="F16418" s="2">
        <v>2</v>
      </c>
      <c r="G16418" s="2">
        <f>INDEX(תוצאות_בחירות,MATCH(C16418,siot!$F$3:$F$1887,0),27)</f>
        <v>9</v>
      </c>
      <c r="H16418" s="2" t="b">
        <f t="shared" si="513"/>
        <v>1</v>
      </c>
      <c r="I16418" s="1" t="s">
        <v>2</v>
      </c>
      <c r="J16418" s="1" t="s">
        <v>3711</v>
      </c>
      <c r="K16418" s="1"/>
    </row>
    <row r="16419" spans="1:11">
      <c r="A16419" s="1" t="s">
        <v>3687</v>
      </c>
      <c r="B16419" s="1" t="s">
        <v>3694</v>
      </c>
      <c r="C16419" s="48" t="str">
        <f t="shared" si="512"/>
        <v>נטו קרית מוצקין</v>
      </c>
      <c r="D16419" s="1" t="s">
        <v>3693</v>
      </c>
      <c r="E16419" s="1"/>
      <c r="F16419" s="2">
        <v>3</v>
      </c>
      <c r="G16419" s="2">
        <f>INDEX(תוצאות_בחירות,MATCH(C16419,siot!$F$3:$F$1887,0),27)</f>
        <v>9</v>
      </c>
      <c r="H16419" s="2" t="b">
        <f t="shared" si="513"/>
        <v>1</v>
      </c>
      <c r="I16419" s="1" t="s">
        <v>2</v>
      </c>
      <c r="J16419" s="1" t="s">
        <v>3710</v>
      </c>
      <c r="K16419" s="1"/>
    </row>
    <row r="16420" spans="1:11">
      <c r="A16420" s="1" t="s">
        <v>3687</v>
      </c>
      <c r="B16420" s="1" t="s">
        <v>3694</v>
      </c>
      <c r="C16420" s="48" t="str">
        <f t="shared" si="512"/>
        <v>נטו קרית מוצקין</v>
      </c>
      <c r="D16420" s="1" t="s">
        <v>3693</v>
      </c>
      <c r="E16420" s="1"/>
      <c r="F16420" s="2">
        <v>4</v>
      </c>
      <c r="G16420" s="2">
        <f>INDEX(תוצאות_בחירות,MATCH(C16420,siot!$F$3:$F$1887,0),27)</f>
        <v>9</v>
      </c>
      <c r="H16420" s="2" t="b">
        <f t="shared" si="513"/>
        <v>1</v>
      </c>
      <c r="I16420" s="1" t="s">
        <v>2</v>
      </c>
      <c r="J16420" s="1" t="s">
        <v>3709</v>
      </c>
      <c r="K16420" s="1">
        <v>1</v>
      </c>
    </row>
    <row r="16421" spans="1:11">
      <c r="A16421" s="1" t="s">
        <v>3687</v>
      </c>
      <c r="B16421" s="1" t="s">
        <v>3694</v>
      </c>
      <c r="C16421" s="48" t="str">
        <f t="shared" si="512"/>
        <v>נטו קרית מוצקין</v>
      </c>
      <c r="D16421" s="1" t="s">
        <v>3693</v>
      </c>
      <c r="E16421" s="1"/>
      <c r="F16421" s="2">
        <v>5</v>
      </c>
      <c r="G16421" s="2">
        <f>INDEX(תוצאות_בחירות,MATCH(C16421,siot!$F$3:$F$1887,0),27)</f>
        <v>9</v>
      </c>
      <c r="H16421" s="2" t="b">
        <f t="shared" si="513"/>
        <v>1</v>
      </c>
      <c r="I16421" s="1" t="s">
        <v>2</v>
      </c>
      <c r="J16421" s="1" t="s">
        <v>3708</v>
      </c>
      <c r="K16421" s="1"/>
    </row>
    <row r="16422" spans="1:11">
      <c r="A16422" s="1" t="s">
        <v>3687</v>
      </c>
      <c r="B16422" s="1" t="s">
        <v>3694</v>
      </c>
      <c r="C16422" s="48" t="str">
        <f t="shared" si="512"/>
        <v>נטו קרית מוצקין</v>
      </c>
      <c r="D16422" s="1" t="s">
        <v>3693</v>
      </c>
      <c r="E16422" s="1"/>
      <c r="F16422" s="2">
        <v>6</v>
      </c>
      <c r="G16422" s="2">
        <f>INDEX(תוצאות_בחירות,MATCH(C16422,siot!$F$3:$F$1887,0),27)</f>
        <v>9</v>
      </c>
      <c r="H16422" s="2" t="b">
        <f t="shared" si="513"/>
        <v>1</v>
      </c>
      <c r="I16422" s="1" t="s">
        <v>2</v>
      </c>
      <c r="J16422" s="1" t="s">
        <v>3707</v>
      </c>
      <c r="K16422" s="1"/>
    </row>
    <row r="16423" spans="1:11">
      <c r="A16423" s="1" t="s">
        <v>3687</v>
      </c>
      <c r="B16423" s="1" t="s">
        <v>3694</v>
      </c>
      <c r="C16423" s="48" t="str">
        <f t="shared" si="512"/>
        <v>נטו קרית מוצקין</v>
      </c>
      <c r="D16423" s="1" t="s">
        <v>3693</v>
      </c>
      <c r="E16423" s="1"/>
      <c r="F16423" s="2">
        <v>7</v>
      </c>
      <c r="G16423" s="2">
        <f>INDEX(תוצאות_בחירות,MATCH(C16423,siot!$F$3:$F$1887,0),27)</f>
        <v>9</v>
      </c>
      <c r="H16423" s="2" t="b">
        <f t="shared" si="513"/>
        <v>1</v>
      </c>
      <c r="I16423" s="1" t="s">
        <v>2</v>
      </c>
      <c r="J16423" s="1" t="s">
        <v>3706</v>
      </c>
      <c r="K16423" s="1">
        <v>1</v>
      </c>
    </row>
    <row r="16424" spans="1:11">
      <c r="A16424" s="1" t="s">
        <v>3687</v>
      </c>
      <c r="B16424" s="1" t="s">
        <v>3694</v>
      </c>
      <c r="C16424" s="48" t="str">
        <f t="shared" si="512"/>
        <v>נטו קרית מוצקין</v>
      </c>
      <c r="D16424" s="1" t="s">
        <v>3693</v>
      </c>
      <c r="E16424" s="1"/>
      <c r="F16424" s="2">
        <v>8</v>
      </c>
      <c r="G16424" s="2">
        <f>INDEX(תוצאות_בחירות,MATCH(C16424,siot!$F$3:$F$1887,0),27)</f>
        <v>9</v>
      </c>
      <c r="H16424" s="2" t="b">
        <f t="shared" si="513"/>
        <v>1</v>
      </c>
      <c r="I16424" s="1" t="s">
        <v>2</v>
      </c>
      <c r="J16424" s="1" t="s">
        <v>3705</v>
      </c>
      <c r="K16424" s="1"/>
    </row>
    <row r="16425" spans="1:11">
      <c r="A16425" s="1" t="s">
        <v>3687</v>
      </c>
      <c r="B16425" s="1" t="s">
        <v>3694</v>
      </c>
      <c r="C16425" s="48" t="str">
        <f t="shared" si="512"/>
        <v>נטו קרית מוצקין</v>
      </c>
      <c r="D16425" s="1" t="s">
        <v>3693</v>
      </c>
      <c r="E16425" s="1"/>
      <c r="F16425" s="2">
        <v>9</v>
      </c>
      <c r="G16425" s="2">
        <f>INDEX(תוצאות_בחירות,MATCH(C16425,siot!$F$3:$F$1887,0),27)</f>
        <v>9</v>
      </c>
      <c r="H16425" s="2" t="b">
        <f t="shared" si="513"/>
        <v>1</v>
      </c>
      <c r="I16425" s="1" t="s">
        <v>2</v>
      </c>
      <c r="J16425" s="1" t="s">
        <v>3704</v>
      </c>
      <c r="K16425" s="1"/>
    </row>
    <row r="16426" spans="1:11" hidden="1">
      <c r="A16426" s="1" t="s">
        <v>3687</v>
      </c>
      <c r="B16426" s="1" t="s">
        <v>3694</v>
      </c>
      <c r="C16426" s="48" t="str">
        <f t="shared" si="512"/>
        <v>נטו קרית מוצקין</v>
      </c>
      <c r="D16426" s="1" t="s">
        <v>3693</v>
      </c>
      <c r="E16426" s="1"/>
      <c r="F16426" s="2">
        <v>10</v>
      </c>
      <c r="G16426" s="2">
        <f>INDEX(תוצאות_בחירות,MATCH(C16426,siot!$F$3:$F$1887,0),27)</f>
        <v>9</v>
      </c>
      <c r="H16426" s="2" t="b">
        <f t="shared" si="513"/>
        <v>0</v>
      </c>
      <c r="I16426" s="1" t="s">
        <v>2</v>
      </c>
      <c r="J16426" s="1" t="s">
        <v>3703</v>
      </c>
      <c r="K16426" s="1"/>
    </row>
    <row r="16427" spans="1:11" hidden="1">
      <c r="A16427" s="1" t="s">
        <v>3687</v>
      </c>
      <c r="B16427" s="1" t="s">
        <v>3694</v>
      </c>
      <c r="C16427" s="48" t="str">
        <f t="shared" si="512"/>
        <v>נטו קרית מוצקין</v>
      </c>
      <c r="D16427" s="1" t="s">
        <v>3693</v>
      </c>
      <c r="E16427" s="1"/>
      <c r="F16427" s="2">
        <v>11</v>
      </c>
      <c r="G16427" s="2">
        <f>INDEX(תוצאות_בחירות,MATCH(C16427,siot!$F$3:$F$1887,0),27)</f>
        <v>9</v>
      </c>
      <c r="H16427" s="2" t="b">
        <f t="shared" si="513"/>
        <v>0</v>
      </c>
      <c r="I16427" s="1" t="s">
        <v>2</v>
      </c>
      <c r="J16427" s="1" t="s">
        <v>3702</v>
      </c>
      <c r="K16427" s="1"/>
    </row>
    <row r="16428" spans="1:11" hidden="1">
      <c r="A16428" s="1" t="s">
        <v>3687</v>
      </c>
      <c r="B16428" s="1" t="s">
        <v>3694</v>
      </c>
      <c r="C16428" s="48" t="str">
        <f t="shared" si="512"/>
        <v>נטו קרית מוצקין</v>
      </c>
      <c r="D16428" s="1" t="s">
        <v>3693</v>
      </c>
      <c r="E16428" s="1"/>
      <c r="F16428" s="2">
        <v>12</v>
      </c>
      <c r="G16428" s="2">
        <f>INDEX(תוצאות_בחירות,MATCH(C16428,siot!$F$3:$F$1887,0),27)</f>
        <v>9</v>
      </c>
      <c r="H16428" s="2" t="b">
        <f t="shared" si="513"/>
        <v>0</v>
      </c>
      <c r="I16428" s="1" t="s">
        <v>2</v>
      </c>
      <c r="J16428" s="1" t="s">
        <v>3701</v>
      </c>
      <c r="K16428" s="1"/>
    </row>
    <row r="16429" spans="1:11" hidden="1">
      <c r="A16429" s="1" t="s">
        <v>3687</v>
      </c>
      <c r="B16429" s="1" t="s">
        <v>3694</v>
      </c>
      <c r="C16429" s="48" t="str">
        <f t="shared" si="512"/>
        <v>נטו קרית מוצקין</v>
      </c>
      <c r="D16429" s="1" t="s">
        <v>3693</v>
      </c>
      <c r="E16429" s="1"/>
      <c r="F16429" s="2">
        <v>13</v>
      </c>
      <c r="G16429" s="2">
        <f>INDEX(תוצאות_בחירות,MATCH(C16429,siot!$F$3:$F$1887,0),27)</f>
        <v>9</v>
      </c>
      <c r="H16429" s="2" t="b">
        <f t="shared" si="513"/>
        <v>0</v>
      </c>
      <c r="I16429" s="1" t="s">
        <v>2</v>
      </c>
      <c r="J16429" s="1" t="s">
        <v>3700</v>
      </c>
      <c r="K16429" s="1"/>
    </row>
    <row r="16430" spans="1:11" hidden="1">
      <c r="A16430" s="1" t="s">
        <v>3687</v>
      </c>
      <c r="B16430" s="1" t="s">
        <v>3694</v>
      </c>
      <c r="C16430" s="48" t="str">
        <f t="shared" si="512"/>
        <v>נטו קרית מוצקין</v>
      </c>
      <c r="D16430" s="1" t="s">
        <v>3693</v>
      </c>
      <c r="E16430" s="1"/>
      <c r="F16430" s="2">
        <v>14</v>
      </c>
      <c r="G16430" s="2">
        <f>INDEX(תוצאות_בחירות,MATCH(C16430,siot!$F$3:$F$1887,0),27)</f>
        <v>9</v>
      </c>
      <c r="H16430" s="2" t="b">
        <f t="shared" si="513"/>
        <v>0</v>
      </c>
      <c r="I16430" s="1" t="s">
        <v>2</v>
      </c>
      <c r="J16430" s="1" t="s">
        <v>3699</v>
      </c>
      <c r="K16430" s="1"/>
    </row>
    <row r="16431" spans="1:11" hidden="1">
      <c r="A16431" s="1" t="s">
        <v>3687</v>
      </c>
      <c r="B16431" s="1" t="s">
        <v>3694</v>
      </c>
      <c r="C16431" s="48" t="str">
        <f t="shared" si="512"/>
        <v>נטו קרית מוצקין</v>
      </c>
      <c r="D16431" s="1" t="s">
        <v>3693</v>
      </c>
      <c r="E16431" s="1"/>
      <c r="F16431" s="2">
        <v>15</v>
      </c>
      <c r="G16431" s="2">
        <f>INDEX(תוצאות_בחירות,MATCH(C16431,siot!$F$3:$F$1887,0),27)</f>
        <v>9</v>
      </c>
      <c r="H16431" s="2" t="b">
        <f t="shared" si="513"/>
        <v>0</v>
      </c>
      <c r="I16431" s="1" t="s">
        <v>2</v>
      </c>
      <c r="J16431" s="1" t="s">
        <v>3698</v>
      </c>
      <c r="K16431" s="1"/>
    </row>
    <row r="16432" spans="1:11" hidden="1">
      <c r="A16432" s="1" t="s">
        <v>3687</v>
      </c>
      <c r="B16432" s="1" t="s">
        <v>3694</v>
      </c>
      <c r="C16432" s="48" t="str">
        <f t="shared" si="512"/>
        <v>נטו קרית מוצקין</v>
      </c>
      <c r="D16432" s="1" t="s">
        <v>3693</v>
      </c>
      <c r="E16432" s="1"/>
      <c r="F16432" s="2">
        <v>16</v>
      </c>
      <c r="G16432" s="2">
        <f>INDEX(תוצאות_בחירות,MATCH(C16432,siot!$F$3:$F$1887,0),27)</f>
        <v>9</v>
      </c>
      <c r="H16432" s="2" t="b">
        <f t="shared" si="513"/>
        <v>0</v>
      </c>
      <c r="I16432" s="1" t="s">
        <v>2</v>
      </c>
      <c r="J16432" s="1" t="s">
        <v>3697</v>
      </c>
      <c r="K16432" s="1"/>
    </row>
    <row r="16433" spans="1:11" hidden="1">
      <c r="A16433" s="1" t="s">
        <v>3687</v>
      </c>
      <c r="B16433" s="1" t="s">
        <v>3694</v>
      </c>
      <c r="C16433" s="48" t="str">
        <f t="shared" si="512"/>
        <v>נטו קרית מוצקין</v>
      </c>
      <c r="D16433" s="1" t="s">
        <v>3693</v>
      </c>
      <c r="E16433" s="1"/>
      <c r="F16433" s="2">
        <v>17</v>
      </c>
      <c r="G16433" s="2">
        <f>INDEX(תוצאות_בחירות,MATCH(C16433,siot!$F$3:$F$1887,0),27)</f>
        <v>9</v>
      </c>
      <c r="H16433" s="2" t="b">
        <f t="shared" si="513"/>
        <v>0</v>
      </c>
      <c r="I16433" s="1" t="s">
        <v>2</v>
      </c>
      <c r="J16433" s="1" t="s">
        <v>3696</v>
      </c>
      <c r="K16433" s="1"/>
    </row>
    <row r="16434" spans="1:11" hidden="1">
      <c r="A16434" s="1" t="s">
        <v>3687</v>
      </c>
      <c r="B16434" s="1" t="s">
        <v>3694</v>
      </c>
      <c r="C16434" s="48" t="str">
        <f t="shared" si="512"/>
        <v>נטו קרית מוצקין</v>
      </c>
      <c r="D16434" s="1" t="s">
        <v>3693</v>
      </c>
      <c r="E16434" s="1"/>
      <c r="F16434" s="2">
        <v>18</v>
      </c>
      <c r="G16434" s="2">
        <f>INDEX(תוצאות_בחירות,MATCH(C16434,siot!$F$3:$F$1887,0),27)</f>
        <v>9</v>
      </c>
      <c r="H16434" s="2" t="b">
        <f t="shared" si="513"/>
        <v>0</v>
      </c>
      <c r="I16434" s="1" t="s">
        <v>2</v>
      </c>
      <c r="J16434" s="1" t="s">
        <v>3695</v>
      </c>
      <c r="K16434" s="1"/>
    </row>
    <row r="16435" spans="1:11" hidden="1">
      <c r="A16435" s="1" t="s">
        <v>3687</v>
      </c>
      <c r="B16435" s="1" t="s">
        <v>3694</v>
      </c>
      <c r="C16435" s="48" t="str">
        <f t="shared" si="512"/>
        <v>נטו קרית מוצקין</v>
      </c>
      <c r="D16435" s="1" t="s">
        <v>3693</v>
      </c>
      <c r="E16435" s="1"/>
      <c r="F16435" s="2">
        <v>19</v>
      </c>
      <c r="G16435" s="2">
        <f>INDEX(תוצאות_בחירות,MATCH(C16435,siot!$F$3:$F$1887,0),27)</f>
        <v>9</v>
      </c>
      <c r="H16435" s="2" t="b">
        <f t="shared" si="513"/>
        <v>0</v>
      </c>
      <c r="I16435" s="1" t="s">
        <v>2</v>
      </c>
      <c r="J16435" s="1" t="s">
        <v>3692</v>
      </c>
      <c r="K16435" s="1"/>
    </row>
    <row r="16436" spans="1:11" hidden="1">
      <c r="A16436" s="1" t="s">
        <v>3687</v>
      </c>
      <c r="B16436" s="1" t="s">
        <v>963</v>
      </c>
      <c r="C16436" s="48" t="str">
        <f t="shared" si="512"/>
        <v>שס קרית מוצקין</v>
      </c>
      <c r="D16436" s="1" t="s">
        <v>962</v>
      </c>
      <c r="E16436" s="1" t="s">
        <v>3</v>
      </c>
      <c r="F16436" s="2" t="s">
        <v>19548</v>
      </c>
      <c r="G16436" s="2">
        <f>INDEX(תוצאות_בחירות,MATCH(C16436,siot!$F$3:$F$1887,0),27)</f>
        <v>1</v>
      </c>
      <c r="H16436" s="2" t="b">
        <f t="shared" si="513"/>
        <v>0</v>
      </c>
      <c r="I16436" s="1"/>
      <c r="J16436" s="1"/>
      <c r="K16436" s="1"/>
    </row>
    <row r="16437" spans="1:11">
      <c r="A16437" s="1" t="s">
        <v>3687</v>
      </c>
      <c r="B16437" s="1" t="s">
        <v>963</v>
      </c>
      <c r="C16437" s="48" t="str">
        <f t="shared" si="512"/>
        <v>שס קרית מוצקין</v>
      </c>
      <c r="D16437" s="1" t="s">
        <v>962</v>
      </c>
      <c r="E16437" s="1"/>
      <c r="F16437" s="2">
        <v>1</v>
      </c>
      <c r="G16437" s="2">
        <f>INDEX(תוצאות_בחירות,MATCH(C16437,siot!$F$3:$F$1887,0),27)</f>
        <v>1</v>
      </c>
      <c r="H16437" s="2" t="b">
        <f t="shared" si="513"/>
        <v>1</v>
      </c>
      <c r="I16437" s="1" t="s">
        <v>2</v>
      </c>
      <c r="J16437" s="1" t="s">
        <v>3691</v>
      </c>
      <c r="K16437" s="1"/>
    </row>
    <row r="16438" spans="1:11" hidden="1">
      <c r="A16438" s="1" t="s">
        <v>3687</v>
      </c>
      <c r="B16438" s="1" t="s">
        <v>963</v>
      </c>
      <c r="C16438" s="48" t="str">
        <f t="shared" si="512"/>
        <v>שס קרית מוצקין</v>
      </c>
      <c r="D16438" s="1" t="s">
        <v>962</v>
      </c>
      <c r="E16438" s="1"/>
      <c r="F16438" s="2">
        <v>2</v>
      </c>
      <c r="G16438" s="2">
        <f>INDEX(תוצאות_בחירות,MATCH(C16438,siot!$F$3:$F$1887,0),27)</f>
        <v>1</v>
      </c>
      <c r="H16438" s="2" t="b">
        <f t="shared" si="513"/>
        <v>0</v>
      </c>
      <c r="I16438" s="1" t="s">
        <v>2</v>
      </c>
      <c r="J16438" s="1" t="s">
        <v>3690</v>
      </c>
      <c r="K16438" s="1"/>
    </row>
    <row r="16439" spans="1:11" hidden="1">
      <c r="A16439" s="1" t="s">
        <v>3687</v>
      </c>
      <c r="B16439" s="1" t="s">
        <v>963</v>
      </c>
      <c r="C16439" s="48" t="str">
        <f t="shared" si="512"/>
        <v>שס קרית מוצקין</v>
      </c>
      <c r="D16439" s="1" t="s">
        <v>962</v>
      </c>
      <c r="E16439" s="1"/>
      <c r="F16439" s="2">
        <v>3</v>
      </c>
      <c r="G16439" s="2">
        <f>INDEX(תוצאות_בחירות,MATCH(C16439,siot!$F$3:$F$1887,0),27)</f>
        <v>1</v>
      </c>
      <c r="H16439" s="2" t="b">
        <f t="shared" si="513"/>
        <v>0</v>
      </c>
      <c r="I16439" s="1" t="s">
        <v>2</v>
      </c>
      <c r="J16439" s="1" t="s">
        <v>3689</v>
      </c>
      <c r="K16439" s="1"/>
    </row>
    <row r="16440" spans="1:11" hidden="1">
      <c r="A16440" s="1" t="s">
        <v>3687</v>
      </c>
      <c r="B16440" s="1" t="s">
        <v>963</v>
      </c>
      <c r="C16440" s="48" t="str">
        <f t="shared" si="512"/>
        <v>שס קרית מוצקין</v>
      </c>
      <c r="D16440" s="1" t="s">
        <v>962</v>
      </c>
      <c r="E16440" s="1"/>
      <c r="F16440" s="2">
        <v>4</v>
      </c>
      <c r="G16440" s="2">
        <f>INDEX(תוצאות_בחירות,MATCH(C16440,siot!$F$3:$F$1887,0),27)</f>
        <v>1</v>
      </c>
      <c r="H16440" s="2" t="b">
        <f t="shared" si="513"/>
        <v>0</v>
      </c>
      <c r="I16440" s="1" t="s">
        <v>2</v>
      </c>
      <c r="J16440" s="1" t="s">
        <v>3688</v>
      </c>
      <c r="K16440" s="1"/>
    </row>
    <row r="16441" spans="1:11" hidden="1">
      <c r="A16441" s="1" t="s">
        <v>3687</v>
      </c>
      <c r="B16441" s="1" t="s">
        <v>963</v>
      </c>
      <c r="C16441" s="48" t="str">
        <f t="shared" si="512"/>
        <v>שס קרית מוצקין</v>
      </c>
      <c r="D16441" s="1" t="s">
        <v>962</v>
      </c>
      <c r="E16441" s="1"/>
      <c r="F16441" s="2">
        <v>5</v>
      </c>
      <c r="G16441" s="2">
        <f>INDEX(תוצאות_בחירות,MATCH(C16441,siot!$F$3:$F$1887,0),27)</f>
        <v>1</v>
      </c>
      <c r="H16441" s="2" t="b">
        <f t="shared" si="513"/>
        <v>0</v>
      </c>
      <c r="I16441" s="1" t="s">
        <v>2</v>
      </c>
      <c r="J16441" s="1" t="s">
        <v>3686</v>
      </c>
      <c r="K16441" s="1"/>
    </row>
    <row r="16442" spans="1:11" hidden="1">
      <c r="A16442" s="1" t="s">
        <v>3603</v>
      </c>
      <c r="B16442" s="1" t="s">
        <v>3677</v>
      </c>
      <c r="C16442" s="48" t="str">
        <f t="shared" si="512"/>
        <v>ב קרית מלאכי</v>
      </c>
      <c r="D16442" s="1" t="s">
        <v>3676</v>
      </c>
      <c r="E16442" s="1" t="s">
        <v>18</v>
      </c>
      <c r="F16442" s="2" t="s">
        <v>19548</v>
      </c>
      <c r="G16442" s="2">
        <f>INDEX(תוצאות_בחירות,MATCH(C16442,siot!$F$3:$F$1887,0),27)</f>
        <v>2</v>
      </c>
      <c r="H16442" s="2" t="b">
        <f t="shared" si="513"/>
        <v>0</v>
      </c>
      <c r="I16442" s="1"/>
      <c r="J16442" s="1"/>
      <c r="K16442" s="1"/>
    </row>
    <row r="16443" spans="1:11">
      <c r="A16443" s="1" t="s">
        <v>3603</v>
      </c>
      <c r="B16443" s="1" t="s">
        <v>3677</v>
      </c>
      <c r="C16443" s="48" t="str">
        <f t="shared" si="512"/>
        <v>ב קרית מלאכי</v>
      </c>
      <c r="D16443" s="1" t="s">
        <v>3676</v>
      </c>
      <c r="E16443" s="1" t="s">
        <v>17</v>
      </c>
      <c r="F16443" s="2">
        <v>1</v>
      </c>
      <c r="G16443" s="2">
        <f>INDEX(תוצאות_בחירות,MATCH(C16443,siot!$F$3:$F$1887,0),27)</f>
        <v>2</v>
      </c>
      <c r="H16443" s="2" t="b">
        <f t="shared" si="513"/>
        <v>1</v>
      </c>
      <c r="I16443" s="1" t="s">
        <v>2</v>
      </c>
      <c r="J16443" s="1" t="s">
        <v>3685</v>
      </c>
      <c r="K16443" s="1"/>
    </row>
    <row r="16444" spans="1:11">
      <c r="A16444" s="1" t="s">
        <v>3603</v>
      </c>
      <c r="B16444" s="1" t="s">
        <v>3677</v>
      </c>
      <c r="C16444" s="48" t="str">
        <f t="shared" si="512"/>
        <v>ב קרית מלאכי</v>
      </c>
      <c r="D16444" s="1" t="s">
        <v>3676</v>
      </c>
      <c r="E16444" s="1"/>
      <c r="F16444" s="2">
        <v>2</v>
      </c>
      <c r="G16444" s="2">
        <f>INDEX(תוצאות_בחירות,MATCH(C16444,siot!$F$3:$F$1887,0),27)</f>
        <v>2</v>
      </c>
      <c r="H16444" s="2" t="b">
        <f t="shared" si="513"/>
        <v>1</v>
      </c>
      <c r="I16444" s="1" t="s">
        <v>2</v>
      </c>
      <c r="J16444" s="1" t="s">
        <v>3684</v>
      </c>
      <c r="K16444" s="1"/>
    </row>
    <row r="16445" spans="1:11" hidden="1">
      <c r="A16445" s="1" t="s">
        <v>3603</v>
      </c>
      <c r="B16445" s="1" t="s">
        <v>3677</v>
      </c>
      <c r="C16445" s="48" t="str">
        <f t="shared" si="512"/>
        <v>ב קרית מלאכי</v>
      </c>
      <c r="D16445" s="1" t="s">
        <v>3676</v>
      </c>
      <c r="E16445" s="1"/>
      <c r="F16445" s="2">
        <v>3</v>
      </c>
      <c r="G16445" s="2">
        <f>INDEX(תוצאות_בחירות,MATCH(C16445,siot!$F$3:$F$1887,0),27)</f>
        <v>2</v>
      </c>
      <c r="H16445" s="2" t="b">
        <f t="shared" si="513"/>
        <v>0</v>
      </c>
      <c r="I16445" s="1" t="s">
        <v>2</v>
      </c>
      <c r="J16445" s="1" t="s">
        <v>3683</v>
      </c>
      <c r="K16445" s="1"/>
    </row>
    <row r="16446" spans="1:11" hidden="1">
      <c r="A16446" s="1" t="s">
        <v>3603</v>
      </c>
      <c r="B16446" s="1" t="s">
        <v>3677</v>
      </c>
      <c r="C16446" s="48" t="str">
        <f t="shared" si="512"/>
        <v>ב קרית מלאכי</v>
      </c>
      <c r="D16446" s="1" t="s">
        <v>3676</v>
      </c>
      <c r="E16446" s="1"/>
      <c r="F16446" s="2">
        <v>4</v>
      </c>
      <c r="G16446" s="2">
        <f>INDEX(תוצאות_בחירות,MATCH(C16446,siot!$F$3:$F$1887,0),27)</f>
        <v>2</v>
      </c>
      <c r="H16446" s="2" t="b">
        <f t="shared" si="513"/>
        <v>0</v>
      </c>
      <c r="I16446" s="1" t="s">
        <v>2</v>
      </c>
      <c r="J16446" s="1" t="s">
        <v>3682</v>
      </c>
      <c r="K16446" s="1"/>
    </row>
    <row r="16447" spans="1:11" hidden="1">
      <c r="A16447" s="1" t="s">
        <v>3603</v>
      </c>
      <c r="B16447" s="1" t="s">
        <v>3677</v>
      </c>
      <c r="C16447" s="48" t="str">
        <f t="shared" si="512"/>
        <v>ב קרית מלאכי</v>
      </c>
      <c r="D16447" s="1" t="s">
        <v>3676</v>
      </c>
      <c r="E16447" s="1"/>
      <c r="F16447" s="2">
        <v>5</v>
      </c>
      <c r="G16447" s="2">
        <f>INDEX(תוצאות_בחירות,MATCH(C16447,siot!$F$3:$F$1887,0),27)</f>
        <v>2</v>
      </c>
      <c r="H16447" s="2" t="b">
        <f t="shared" si="513"/>
        <v>0</v>
      </c>
      <c r="I16447" s="1" t="s">
        <v>2</v>
      </c>
      <c r="J16447" s="1" t="s">
        <v>3681</v>
      </c>
      <c r="K16447" s="1"/>
    </row>
    <row r="16448" spans="1:11" hidden="1">
      <c r="A16448" s="1" t="s">
        <v>3603</v>
      </c>
      <c r="B16448" s="1" t="s">
        <v>3677</v>
      </c>
      <c r="C16448" s="48" t="str">
        <f t="shared" si="512"/>
        <v>ב קרית מלאכי</v>
      </c>
      <c r="D16448" s="1" t="s">
        <v>3676</v>
      </c>
      <c r="E16448" s="1"/>
      <c r="F16448" s="2">
        <v>6</v>
      </c>
      <c r="G16448" s="2">
        <f>INDEX(תוצאות_בחירות,MATCH(C16448,siot!$F$3:$F$1887,0),27)</f>
        <v>2</v>
      </c>
      <c r="H16448" s="2" t="b">
        <f t="shared" si="513"/>
        <v>0</v>
      </c>
      <c r="I16448" s="1" t="s">
        <v>2</v>
      </c>
      <c r="J16448" s="1" t="s">
        <v>3680</v>
      </c>
      <c r="K16448" s="1"/>
    </row>
    <row r="16449" spans="1:11" hidden="1">
      <c r="A16449" s="1" t="s">
        <v>3603</v>
      </c>
      <c r="B16449" s="1" t="s">
        <v>3677</v>
      </c>
      <c r="C16449" s="48" t="str">
        <f t="shared" si="512"/>
        <v>ב קרית מלאכי</v>
      </c>
      <c r="D16449" s="1" t="s">
        <v>3676</v>
      </c>
      <c r="E16449" s="1"/>
      <c r="F16449" s="2">
        <v>7</v>
      </c>
      <c r="G16449" s="2">
        <f>INDEX(תוצאות_בחירות,MATCH(C16449,siot!$F$3:$F$1887,0),27)</f>
        <v>2</v>
      </c>
      <c r="H16449" s="2" t="b">
        <f t="shared" si="513"/>
        <v>0</v>
      </c>
      <c r="I16449" s="1" t="s">
        <v>2</v>
      </c>
      <c r="J16449" s="1" t="s">
        <v>3679</v>
      </c>
      <c r="K16449" s="1"/>
    </row>
    <row r="16450" spans="1:11" hidden="1">
      <c r="A16450" s="1" t="s">
        <v>3603</v>
      </c>
      <c r="B16450" s="1" t="s">
        <v>3677</v>
      </c>
      <c r="C16450" s="48" t="str">
        <f t="shared" si="512"/>
        <v>ב קרית מלאכי</v>
      </c>
      <c r="D16450" s="1" t="s">
        <v>3676</v>
      </c>
      <c r="E16450" s="1"/>
      <c r="F16450" s="2">
        <v>8</v>
      </c>
      <c r="G16450" s="2">
        <f>INDEX(תוצאות_בחירות,MATCH(C16450,siot!$F$3:$F$1887,0),27)</f>
        <v>2</v>
      </c>
      <c r="H16450" s="2" t="b">
        <f t="shared" si="513"/>
        <v>0</v>
      </c>
      <c r="I16450" s="1" t="s">
        <v>2</v>
      </c>
      <c r="J16450" s="1" t="s">
        <v>3678</v>
      </c>
      <c r="K16450" s="1"/>
    </row>
    <row r="16451" spans="1:11" hidden="1">
      <c r="A16451" s="1" t="s">
        <v>3603</v>
      </c>
      <c r="B16451" s="1" t="s">
        <v>3677</v>
      </c>
      <c r="C16451" s="48" t="str">
        <f t="shared" si="512"/>
        <v>ב קרית מלאכי</v>
      </c>
      <c r="D16451" s="1" t="s">
        <v>3676</v>
      </c>
      <c r="E16451" s="1"/>
      <c r="F16451" s="2">
        <v>9</v>
      </c>
      <c r="G16451" s="2">
        <f>INDEX(תוצאות_בחירות,MATCH(C16451,siot!$F$3:$F$1887,0),27)</f>
        <v>2</v>
      </c>
      <c r="H16451" s="2" t="b">
        <f t="shared" si="513"/>
        <v>0</v>
      </c>
      <c r="I16451" s="1" t="s">
        <v>2</v>
      </c>
      <c r="J16451" s="1" t="s">
        <v>3675</v>
      </c>
      <c r="K16451" s="1"/>
    </row>
    <row r="16452" spans="1:11" hidden="1">
      <c r="A16452" s="1" t="s">
        <v>3603</v>
      </c>
      <c r="B16452" s="1" t="s">
        <v>2679</v>
      </c>
      <c r="C16452" s="48" t="str">
        <f t="shared" ref="C16452:C16515" si="514">B16452&amp;" "&amp;A16452</f>
        <v>גד קרית מלאכי</v>
      </c>
      <c r="D16452" s="1" t="s">
        <v>3667</v>
      </c>
      <c r="E16452" s="1" t="s">
        <v>18</v>
      </c>
      <c r="F16452" s="2" t="s">
        <v>19548</v>
      </c>
      <c r="G16452" s="2">
        <f>INDEX(תוצאות_בחירות,MATCH(C16452,siot!$F$3:$F$1887,0),27)</f>
        <v>1</v>
      </c>
      <c r="H16452" s="2" t="b">
        <f t="shared" ref="H16452:H16515" si="515">IF(OR(F16452&lt;G16452,G16452=F16452),TRUE,FALSE)</f>
        <v>0</v>
      </c>
      <c r="I16452" s="1"/>
      <c r="J16452" s="1"/>
      <c r="K16452" s="1"/>
    </row>
    <row r="16453" spans="1:11">
      <c r="A16453" s="1" t="s">
        <v>3603</v>
      </c>
      <c r="B16453" s="1" t="s">
        <v>2679</v>
      </c>
      <c r="C16453" s="48" t="str">
        <f t="shared" si="514"/>
        <v>גד קרית מלאכי</v>
      </c>
      <c r="D16453" s="1" t="s">
        <v>3667</v>
      </c>
      <c r="E16453" s="1" t="s">
        <v>17</v>
      </c>
      <c r="F16453" s="2">
        <v>1</v>
      </c>
      <c r="G16453" s="2">
        <f>INDEX(תוצאות_בחירות,MATCH(C16453,siot!$F$3:$F$1887,0),27)</f>
        <v>1</v>
      </c>
      <c r="H16453" s="2" t="b">
        <f t="shared" si="515"/>
        <v>1</v>
      </c>
      <c r="I16453" s="1" t="s">
        <v>2</v>
      </c>
      <c r="J16453" s="1" t="s">
        <v>3674</v>
      </c>
      <c r="K16453" s="1"/>
    </row>
    <row r="16454" spans="1:11" hidden="1">
      <c r="A16454" s="1" t="s">
        <v>3603</v>
      </c>
      <c r="B16454" s="1" t="s">
        <v>2679</v>
      </c>
      <c r="C16454" s="48" t="str">
        <f t="shared" si="514"/>
        <v>גד קרית מלאכי</v>
      </c>
      <c r="D16454" s="1" t="s">
        <v>3667</v>
      </c>
      <c r="E16454" s="1"/>
      <c r="F16454" s="2">
        <v>2</v>
      </c>
      <c r="G16454" s="2">
        <f>INDEX(תוצאות_בחירות,MATCH(C16454,siot!$F$3:$F$1887,0),27)</f>
        <v>1</v>
      </c>
      <c r="H16454" s="2" t="b">
        <f t="shared" si="515"/>
        <v>0</v>
      </c>
      <c r="I16454" s="1" t="s">
        <v>2</v>
      </c>
      <c r="J16454" s="1" t="s">
        <v>3673</v>
      </c>
      <c r="K16454" s="1"/>
    </row>
    <row r="16455" spans="1:11" hidden="1">
      <c r="A16455" s="1" t="s">
        <v>3603</v>
      </c>
      <c r="B16455" s="1" t="s">
        <v>2679</v>
      </c>
      <c r="C16455" s="48" t="str">
        <f t="shared" si="514"/>
        <v>גד קרית מלאכי</v>
      </c>
      <c r="D16455" s="1" t="s">
        <v>3667</v>
      </c>
      <c r="E16455" s="1"/>
      <c r="F16455" s="2">
        <v>3</v>
      </c>
      <c r="G16455" s="2">
        <f>INDEX(תוצאות_בחירות,MATCH(C16455,siot!$F$3:$F$1887,0),27)</f>
        <v>1</v>
      </c>
      <c r="H16455" s="2" t="b">
        <f t="shared" si="515"/>
        <v>0</v>
      </c>
      <c r="I16455" s="1" t="s">
        <v>2</v>
      </c>
      <c r="J16455" s="1" t="s">
        <v>3672</v>
      </c>
      <c r="K16455" s="1"/>
    </row>
    <row r="16456" spans="1:11" hidden="1">
      <c r="A16456" s="1" t="s">
        <v>3603</v>
      </c>
      <c r="B16456" s="1" t="s">
        <v>2679</v>
      </c>
      <c r="C16456" s="48" t="str">
        <f t="shared" si="514"/>
        <v>גד קרית מלאכי</v>
      </c>
      <c r="D16456" s="1" t="s">
        <v>3667</v>
      </c>
      <c r="E16456" s="1"/>
      <c r="F16456" s="2">
        <v>4</v>
      </c>
      <c r="G16456" s="2">
        <f>INDEX(תוצאות_בחירות,MATCH(C16456,siot!$F$3:$F$1887,0),27)</f>
        <v>1</v>
      </c>
      <c r="H16456" s="2" t="b">
        <f t="shared" si="515"/>
        <v>0</v>
      </c>
      <c r="I16456" s="1" t="s">
        <v>2</v>
      </c>
      <c r="J16456" s="1" t="s">
        <v>3671</v>
      </c>
      <c r="K16456" s="1"/>
    </row>
    <row r="16457" spans="1:11" hidden="1">
      <c r="A16457" s="1" t="s">
        <v>3603</v>
      </c>
      <c r="B16457" s="1" t="s">
        <v>2679</v>
      </c>
      <c r="C16457" s="48" t="str">
        <f t="shared" si="514"/>
        <v>גד קרית מלאכי</v>
      </c>
      <c r="D16457" s="1" t="s">
        <v>3667</v>
      </c>
      <c r="E16457" s="1"/>
      <c r="F16457" s="2">
        <v>5</v>
      </c>
      <c r="G16457" s="2">
        <f>INDEX(תוצאות_בחירות,MATCH(C16457,siot!$F$3:$F$1887,0),27)</f>
        <v>1</v>
      </c>
      <c r="H16457" s="2" t="b">
        <f t="shared" si="515"/>
        <v>0</v>
      </c>
      <c r="I16457" s="1" t="s">
        <v>2</v>
      </c>
      <c r="J16457" s="1" t="s">
        <v>3670</v>
      </c>
      <c r="K16457" s="1"/>
    </row>
    <row r="16458" spans="1:11" hidden="1">
      <c r="A16458" s="1" t="s">
        <v>3603</v>
      </c>
      <c r="B16458" s="1" t="s">
        <v>2679</v>
      </c>
      <c r="C16458" s="48" t="str">
        <f t="shared" si="514"/>
        <v>גד קרית מלאכי</v>
      </c>
      <c r="D16458" s="1" t="s">
        <v>3667</v>
      </c>
      <c r="E16458" s="1"/>
      <c r="F16458" s="2">
        <v>6</v>
      </c>
      <c r="G16458" s="2">
        <f>INDEX(תוצאות_בחירות,MATCH(C16458,siot!$F$3:$F$1887,0),27)</f>
        <v>1</v>
      </c>
      <c r="H16458" s="2" t="b">
        <f t="shared" si="515"/>
        <v>0</v>
      </c>
      <c r="I16458" s="1" t="s">
        <v>2</v>
      </c>
      <c r="J16458" s="1" t="s">
        <v>3669</v>
      </c>
      <c r="K16458" s="1"/>
    </row>
    <row r="16459" spans="1:11" hidden="1">
      <c r="A16459" s="1" t="s">
        <v>3603</v>
      </c>
      <c r="B16459" s="1" t="s">
        <v>2679</v>
      </c>
      <c r="C16459" s="48" t="str">
        <f t="shared" si="514"/>
        <v>גד קרית מלאכי</v>
      </c>
      <c r="D16459" s="1" t="s">
        <v>3667</v>
      </c>
      <c r="E16459" s="1"/>
      <c r="F16459" s="2">
        <v>7</v>
      </c>
      <c r="G16459" s="2">
        <f>INDEX(תוצאות_בחירות,MATCH(C16459,siot!$F$3:$F$1887,0),27)</f>
        <v>1</v>
      </c>
      <c r="H16459" s="2" t="b">
        <f t="shared" si="515"/>
        <v>0</v>
      </c>
      <c r="I16459" s="1" t="s">
        <v>2</v>
      </c>
      <c r="J16459" s="1" t="s">
        <v>3668</v>
      </c>
      <c r="K16459" s="1"/>
    </row>
    <row r="16460" spans="1:11" hidden="1">
      <c r="A16460" s="1" t="s">
        <v>3603</v>
      </c>
      <c r="B16460" s="1" t="s">
        <v>2679</v>
      </c>
      <c r="C16460" s="48" t="str">
        <f t="shared" si="514"/>
        <v>גד קרית מלאכי</v>
      </c>
      <c r="D16460" s="1" t="s">
        <v>3667</v>
      </c>
      <c r="E16460" s="1"/>
      <c r="F16460" s="2">
        <v>8</v>
      </c>
      <c r="G16460" s="2">
        <f>INDEX(תוצאות_בחירות,MATCH(C16460,siot!$F$3:$F$1887,0),27)</f>
        <v>1</v>
      </c>
      <c r="H16460" s="2" t="b">
        <f t="shared" si="515"/>
        <v>0</v>
      </c>
      <c r="I16460" s="1" t="s">
        <v>2</v>
      </c>
      <c r="J16460" s="1" t="s">
        <v>336</v>
      </c>
      <c r="K16460" s="1"/>
    </row>
    <row r="16461" spans="1:11" hidden="1">
      <c r="A16461" s="1" t="s">
        <v>3603</v>
      </c>
      <c r="B16461" s="1" t="s">
        <v>2104</v>
      </c>
      <c r="C16461" s="48" t="str">
        <f t="shared" si="514"/>
        <v>ים קרית מלאכי</v>
      </c>
      <c r="D16461" s="1" t="s">
        <v>3655</v>
      </c>
      <c r="E16461" s="1" t="s">
        <v>18</v>
      </c>
      <c r="F16461" s="2" t="s">
        <v>19548</v>
      </c>
      <c r="G16461" s="2">
        <f>INDEX(תוצאות_בחירות,MATCH(C16461,siot!$F$3:$F$1887,0),27)</f>
        <v>1</v>
      </c>
      <c r="H16461" s="2" t="b">
        <f t="shared" si="515"/>
        <v>0</v>
      </c>
      <c r="I16461" s="1"/>
      <c r="J16461" s="1"/>
      <c r="K16461" s="1"/>
    </row>
    <row r="16462" spans="1:11">
      <c r="A16462" s="1" t="s">
        <v>3603</v>
      </c>
      <c r="B16462" s="1" t="s">
        <v>2104</v>
      </c>
      <c r="C16462" s="48" t="str">
        <f t="shared" si="514"/>
        <v>ים קרית מלאכי</v>
      </c>
      <c r="D16462" s="1" t="s">
        <v>3655</v>
      </c>
      <c r="E16462" s="1" t="s">
        <v>17</v>
      </c>
      <c r="F16462" s="2">
        <v>1</v>
      </c>
      <c r="G16462" s="2">
        <f>INDEX(תוצאות_בחירות,MATCH(C16462,siot!$F$3:$F$1887,0),27)</f>
        <v>1</v>
      </c>
      <c r="H16462" s="2" t="b">
        <f t="shared" si="515"/>
        <v>1</v>
      </c>
      <c r="I16462" s="1" t="s">
        <v>2</v>
      </c>
      <c r="J16462" s="1" t="s">
        <v>3666</v>
      </c>
      <c r="K16462" s="1"/>
    </row>
    <row r="16463" spans="1:11" hidden="1">
      <c r="A16463" s="1" t="s">
        <v>3603</v>
      </c>
      <c r="B16463" s="1" t="s">
        <v>2104</v>
      </c>
      <c r="C16463" s="48" t="str">
        <f t="shared" si="514"/>
        <v>ים קרית מלאכי</v>
      </c>
      <c r="D16463" s="1" t="s">
        <v>3655</v>
      </c>
      <c r="E16463" s="1"/>
      <c r="F16463" s="2">
        <v>2</v>
      </c>
      <c r="G16463" s="2">
        <f>INDEX(תוצאות_בחירות,MATCH(C16463,siot!$F$3:$F$1887,0),27)</f>
        <v>1</v>
      </c>
      <c r="H16463" s="2" t="b">
        <f t="shared" si="515"/>
        <v>0</v>
      </c>
      <c r="I16463" s="1" t="s">
        <v>2</v>
      </c>
      <c r="J16463" s="1" t="s">
        <v>3665</v>
      </c>
      <c r="K16463" s="1"/>
    </row>
    <row r="16464" spans="1:11" hidden="1">
      <c r="A16464" s="1" t="s">
        <v>3603</v>
      </c>
      <c r="B16464" s="1" t="s">
        <v>2104</v>
      </c>
      <c r="C16464" s="48" t="str">
        <f t="shared" si="514"/>
        <v>ים קרית מלאכי</v>
      </c>
      <c r="D16464" s="1" t="s">
        <v>3655</v>
      </c>
      <c r="E16464" s="1"/>
      <c r="F16464" s="2">
        <v>3</v>
      </c>
      <c r="G16464" s="2">
        <f>INDEX(תוצאות_בחירות,MATCH(C16464,siot!$F$3:$F$1887,0),27)</f>
        <v>1</v>
      </c>
      <c r="H16464" s="2" t="b">
        <f t="shared" si="515"/>
        <v>0</v>
      </c>
      <c r="I16464" s="1" t="s">
        <v>2</v>
      </c>
      <c r="J16464" s="1" t="s">
        <v>3664</v>
      </c>
      <c r="K16464" s="1"/>
    </row>
    <row r="16465" spans="1:11" hidden="1">
      <c r="A16465" s="1" t="s">
        <v>3603</v>
      </c>
      <c r="B16465" s="1" t="s">
        <v>2104</v>
      </c>
      <c r="C16465" s="48" t="str">
        <f t="shared" si="514"/>
        <v>ים קרית מלאכי</v>
      </c>
      <c r="D16465" s="1" t="s">
        <v>3655</v>
      </c>
      <c r="E16465" s="1"/>
      <c r="F16465" s="2">
        <v>4</v>
      </c>
      <c r="G16465" s="2">
        <f>INDEX(תוצאות_בחירות,MATCH(C16465,siot!$F$3:$F$1887,0),27)</f>
        <v>1</v>
      </c>
      <c r="H16465" s="2" t="b">
        <f t="shared" si="515"/>
        <v>0</v>
      </c>
      <c r="I16465" s="1" t="s">
        <v>2</v>
      </c>
      <c r="J16465" s="1" t="s">
        <v>3663</v>
      </c>
      <c r="K16465" s="1"/>
    </row>
    <row r="16466" spans="1:11" hidden="1">
      <c r="A16466" s="1" t="s">
        <v>3603</v>
      </c>
      <c r="B16466" s="1" t="s">
        <v>2104</v>
      </c>
      <c r="C16466" s="48" t="str">
        <f t="shared" si="514"/>
        <v>ים קרית מלאכי</v>
      </c>
      <c r="D16466" s="1" t="s">
        <v>3655</v>
      </c>
      <c r="E16466" s="1"/>
      <c r="F16466" s="2">
        <v>5</v>
      </c>
      <c r="G16466" s="2">
        <f>INDEX(תוצאות_בחירות,MATCH(C16466,siot!$F$3:$F$1887,0),27)</f>
        <v>1</v>
      </c>
      <c r="H16466" s="2" t="b">
        <f t="shared" si="515"/>
        <v>0</v>
      </c>
      <c r="I16466" s="1" t="s">
        <v>2</v>
      </c>
      <c r="J16466" s="1" t="s">
        <v>3662</v>
      </c>
      <c r="K16466" s="1"/>
    </row>
    <row r="16467" spans="1:11" hidden="1">
      <c r="A16467" s="1" t="s">
        <v>3603</v>
      </c>
      <c r="B16467" s="1" t="s">
        <v>2104</v>
      </c>
      <c r="C16467" s="48" t="str">
        <f t="shared" si="514"/>
        <v>ים קרית מלאכי</v>
      </c>
      <c r="D16467" s="1" t="s">
        <v>3655</v>
      </c>
      <c r="E16467" s="1"/>
      <c r="F16467" s="2">
        <v>6</v>
      </c>
      <c r="G16467" s="2">
        <f>INDEX(תוצאות_בחירות,MATCH(C16467,siot!$F$3:$F$1887,0),27)</f>
        <v>1</v>
      </c>
      <c r="H16467" s="2" t="b">
        <f t="shared" si="515"/>
        <v>0</v>
      </c>
      <c r="I16467" s="1" t="s">
        <v>2</v>
      </c>
      <c r="J16467" s="1" t="s">
        <v>3661</v>
      </c>
      <c r="K16467" s="1"/>
    </row>
    <row r="16468" spans="1:11" hidden="1">
      <c r="A16468" s="1" t="s">
        <v>3603</v>
      </c>
      <c r="B16468" s="1" t="s">
        <v>2104</v>
      </c>
      <c r="C16468" s="48" t="str">
        <f t="shared" si="514"/>
        <v>ים קרית מלאכי</v>
      </c>
      <c r="D16468" s="1" t="s">
        <v>3655</v>
      </c>
      <c r="E16468" s="1"/>
      <c r="F16468" s="2">
        <v>7</v>
      </c>
      <c r="G16468" s="2">
        <f>INDEX(תוצאות_בחירות,MATCH(C16468,siot!$F$3:$F$1887,0),27)</f>
        <v>1</v>
      </c>
      <c r="H16468" s="2" t="b">
        <f t="shared" si="515"/>
        <v>0</v>
      </c>
      <c r="I16468" s="1" t="s">
        <v>2</v>
      </c>
      <c r="J16468" s="1" t="s">
        <v>3660</v>
      </c>
      <c r="K16468" s="1"/>
    </row>
    <row r="16469" spans="1:11" hidden="1">
      <c r="A16469" s="1" t="s">
        <v>3603</v>
      </c>
      <c r="B16469" s="1" t="s">
        <v>2104</v>
      </c>
      <c r="C16469" s="48" t="str">
        <f t="shared" si="514"/>
        <v>ים קרית מלאכי</v>
      </c>
      <c r="D16469" s="1" t="s">
        <v>3655</v>
      </c>
      <c r="E16469" s="1"/>
      <c r="F16469" s="2">
        <v>8</v>
      </c>
      <c r="G16469" s="2">
        <f>INDEX(תוצאות_בחירות,MATCH(C16469,siot!$F$3:$F$1887,0),27)</f>
        <v>1</v>
      </c>
      <c r="H16469" s="2" t="b">
        <f t="shared" si="515"/>
        <v>0</v>
      </c>
      <c r="I16469" s="1" t="s">
        <v>2</v>
      </c>
      <c r="J16469" s="1" t="s">
        <v>3659</v>
      </c>
      <c r="K16469" s="1"/>
    </row>
    <row r="16470" spans="1:11" hidden="1">
      <c r="A16470" s="1" t="s">
        <v>3603</v>
      </c>
      <c r="B16470" s="1" t="s">
        <v>2104</v>
      </c>
      <c r="C16470" s="48" t="str">
        <f t="shared" si="514"/>
        <v>ים קרית מלאכי</v>
      </c>
      <c r="D16470" s="1" t="s">
        <v>3655</v>
      </c>
      <c r="E16470" s="1"/>
      <c r="F16470" s="2">
        <v>9</v>
      </c>
      <c r="G16470" s="2">
        <f>INDEX(תוצאות_בחירות,MATCH(C16470,siot!$F$3:$F$1887,0),27)</f>
        <v>1</v>
      </c>
      <c r="H16470" s="2" t="b">
        <f t="shared" si="515"/>
        <v>0</v>
      </c>
      <c r="I16470" s="1" t="s">
        <v>2</v>
      </c>
      <c r="J16470" s="1" t="s">
        <v>3658</v>
      </c>
      <c r="K16470" s="1"/>
    </row>
    <row r="16471" spans="1:11" hidden="1">
      <c r="A16471" s="1" t="s">
        <v>3603</v>
      </c>
      <c r="B16471" s="1" t="s">
        <v>2104</v>
      </c>
      <c r="C16471" s="48" t="str">
        <f t="shared" si="514"/>
        <v>ים קרית מלאכי</v>
      </c>
      <c r="D16471" s="1" t="s">
        <v>3655</v>
      </c>
      <c r="E16471" s="1"/>
      <c r="F16471" s="2">
        <v>10</v>
      </c>
      <c r="G16471" s="2">
        <f>INDEX(תוצאות_בחירות,MATCH(C16471,siot!$F$3:$F$1887,0),27)</f>
        <v>1</v>
      </c>
      <c r="H16471" s="2" t="b">
        <f t="shared" si="515"/>
        <v>0</v>
      </c>
      <c r="I16471" s="1" t="s">
        <v>2</v>
      </c>
      <c r="J16471" s="1" t="s">
        <v>3657</v>
      </c>
      <c r="K16471" s="1"/>
    </row>
    <row r="16472" spans="1:11" hidden="1">
      <c r="A16472" s="1" t="s">
        <v>3603</v>
      </c>
      <c r="B16472" s="1" t="s">
        <v>2104</v>
      </c>
      <c r="C16472" s="48" t="str">
        <f t="shared" si="514"/>
        <v>ים קרית מלאכי</v>
      </c>
      <c r="D16472" s="1" t="s">
        <v>3655</v>
      </c>
      <c r="E16472" s="1"/>
      <c r="F16472" s="2">
        <v>11</v>
      </c>
      <c r="G16472" s="2">
        <f>INDEX(תוצאות_בחירות,MATCH(C16472,siot!$F$3:$F$1887,0),27)</f>
        <v>1</v>
      </c>
      <c r="H16472" s="2" t="b">
        <f t="shared" si="515"/>
        <v>0</v>
      </c>
      <c r="I16472" s="1" t="s">
        <v>2</v>
      </c>
      <c r="J16472" s="1" t="s">
        <v>3656</v>
      </c>
      <c r="K16472" s="1"/>
    </row>
    <row r="16473" spans="1:11" hidden="1">
      <c r="A16473" s="1" t="s">
        <v>3603</v>
      </c>
      <c r="B16473" s="1" t="s">
        <v>2104</v>
      </c>
      <c r="C16473" s="48" t="str">
        <f t="shared" si="514"/>
        <v>ים קרית מלאכי</v>
      </c>
      <c r="D16473" s="1" t="s">
        <v>3655</v>
      </c>
      <c r="E16473" s="1"/>
      <c r="F16473" s="2">
        <v>12</v>
      </c>
      <c r="G16473" s="2">
        <f>INDEX(תוצאות_בחירות,MATCH(C16473,siot!$F$3:$F$1887,0),27)</f>
        <v>1</v>
      </c>
      <c r="H16473" s="2" t="b">
        <f t="shared" si="515"/>
        <v>0</v>
      </c>
      <c r="I16473" s="1" t="s">
        <v>2</v>
      </c>
      <c r="J16473" s="1" t="s">
        <v>3654</v>
      </c>
      <c r="K16473" s="1"/>
    </row>
    <row r="16474" spans="1:11" hidden="1">
      <c r="A16474" s="1" t="s">
        <v>3603</v>
      </c>
      <c r="B16474" s="1" t="s">
        <v>761</v>
      </c>
      <c r="C16474" s="48" t="str">
        <f t="shared" si="514"/>
        <v>ך קרית מלאכי</v>
      </c>
      <c r="D16474" s="1" t="s">
        <v>83</v>
      </c>
      <c r="E16474" s="1" t="s">
        <v>3</v>
      </c>
      <c r="F16474" s="2" t="s">
        <v>19548</v>
      </c>
      <c r="G16474" s="2">
        <f>INDEX(תוצאות_בחירות,MATCH(C16474,siot!$F$3:$F$1887,0),27)</f>
        <v>1</v>
      </c>
      <c r="H16474" s="2" t="b">
        <f t="shared" si="515"/>
        <v>0</v>
      </c>
      <c r="I16474" s="1"/>
      <c r="J16474" s="1"/>
      <c r="K16474" s="1"/>
    </row>
    <row r="16475" spans="1:11">
      <c r="A16475" s="1" t="s">
        <v>3603</v>
      </c>
      <c r="B16475" s="1" t="s">
        <v>761</v>
      </c>
      <c r="C16475" s="48" t="str">
        <f t="shared" si="514"/>
        <v>ך קרית מלאכי</v>
      </c>
      <c r="D16475" s="1" t="s">
        <v>83</v>
      </c>
      <c r="E16475" s="1"/>
      <c r="F16475" s="2">
        <v>1</v>
      </c>
      <c r="G16475" s="2">
        <f>INDEX(תוצאות_בחירות,MATCH(C16475,siot!$F$3:$F$1887,0),27)</f>
        <v>1</v>
      </c>
      <c r="H16475" s="2" t="b">
        <f t="shared" si="515"/>
        <v>1</v>
      </c>
      <c r="I16475" s="1" t="s">
        <v>2</v>
      </c>
      <c r="J16475" s="1" t="s">
        <v>3653</v>
      </c>
      <c r="K16475" s="1"/>
    </row>
    <row r="16476" spans="1:11" hidden="1">
      <c r="A16476" s="1" t="s">
        <v>3603</v>
      </c>
      <c r="B16476" s="1" t="s">
        <v>761</v>
      </c>
      <c r="C16476" s="48" t="str">
        <f t="shared" si="514"/>
        <v>ך קרית מלאכי</v>
      </c>
      <c r="D16476" s="1" t="s">
        <v>83</v>
      </c>
      <c r="E16476" s="1"/>
      <c r="F16476" s="2">
        <v>2</v>
      </c>
      <c r="G16476" s="2">
        <f>INDEX(תוצאות_בחירות,MATCH(C16476,siot!$F$3:$F$1887,0),27)</f>
        <v>1</v>
      </c>
      <c r="H16476" s="2" t="b">
        <f t="shared" si="515"/>
        <v>0</v>
      </c>
      <c r="I16476" s="1" t="s">
        <v>2</v>
      </c>
      <c r="J16476" s="1" t="s">
        <v>3652</v>
      </c>
      <c r="K16476" s="1"/>
    </row>
    <row r="16477" spans="1:11" hidden="1">
      <c r="A16477" s="1" t="s">
        <v>3603</v>
      </c>
      <c r="B16477" s="1" t="s">
        <v>761</v>
      </c>
      <c r="C16477" s="48" t="str">
        <f t="shared" si="514"/>
        <v>ך קרית מלאכי</v>
      </c>
      <c r="D16477" s="1" t="s">
        <v>83</v>
      </c>
      <c r="E16477" s="1"/>
      <c r="F16477" s="2">
        <v>3</v>
      </c>
      <c r="G16477" s="2">
        <f>INDEX(תוצאות_בחירות,MATCH(C16477,siot!$F$3:$F$1887,0),27)</f>
        <v>1</v>
      </c>
      <c r="H16477" s="2" t="b">
        <f t="shared" si="515"/>
        <v>0</v>
      </c>
      <c r="I16477" s="1" t="s">
        <v>2</v>
      </c>
      <c r="J16477" s="1" t="s">
        <v>3651</v>
      </c>
      <c r="K16477" s="1"/>
    </row>
    <row r="16478" spans="1:11" hidden="1">
      <c r="A16478" s="1" t="s">
        <v>3603</v>
      </c>
      <c r="B16478" s="1" t="s">
        <v>761</v>
      </c>
      <c r="C16478" s="48" t="str">
        <f t="shared" si="514"/>
        <v>ך קרית מלאכי</v>
      </c>
      <c r="D16478" s="1" t="s">
        <v>83</v>
      </c>
      <c r="E16478" s="1"/>
      <c r="F16478" s="2">
        <v>4</v>
      </c>
      <c r="G16478" s="2">
        <f>INDEX(תוצאות_בחירות,MATCH(C16478,siot!$F$3:$F$1887,0),27)</f>
        <v>1</v>
      </c>
      <c r="H16478" s="2" t="b">
        <f t="shared" si="515"/>
        <v>0</v>
      </c>
      <c r="I16478" s="1" t="s">
        <v>2</v>
      </c>
      <c r="J16478" s="1" t="s">
        <v>3650</v>
      </c>
      <c r="K16478" s="1"/>
    </row>
    <row r="16479" spans="1:11" hidden="1">
      <c r="A16479" s="1" t="s">
        <v>3603</v>
      </c>
      <c r="B16479" s="1" t="s">
        <v>761</v>
      </c>
      <c r="C16479" s="48" t="str">
        <f t="shared" si="514"/>
        <v>ך קרית מלאכי</v>
      </c>
      <c r="D16479" s="1" t="s">
        <v>83</v>
      </c>
      <c r="E16479" s="1"/>
      <c r="F16479" s="2">
        <v>5</v>
      </c>
      <c r="G16479" s="2">
        <f>INDEX(תוצאות_בחירות,MATCH(C16479,siot!$F$3:$F$1887,0),27)</f>
        <v>1</v>
      </c>
      <c r="H16479" s="2" t="b">
        <f t="shared" si="515"/>
        <v>0</v>
      </c>
      <c r="I16479" s="1" t="s">
        <v>2</v>
      </c>
      <c r="J16479" s="1" t="s">
        <v>3649</v>
      </c>
      <c r="K16479" s="1"/>
    </row>
    <row r="16480" spans="1:11" hidden="1">
      <c r="A16480" s="1" t="s">
        <v>3603</v>
      </c>
      <c r="B16480" s="1" t="s">
        <v>761</v>
      </c>
      <c r="C16480" s="48" t="str">
        <f t="shared" si="514"/>
        <v>ך קרית מלאכי</v>
      </c>
      <c r="D16480" s="1" t="s">
        <v>83</v>
      </c>
      <c r="E16480" s="1"/>
      <c r="F16480" s="2">
        <v>6</v>
      </c>
      <c r="G16480" s="2">
        <f>INDEX(תוצאות_בחירות,MATCH(C16480,siot!$F$3:$F$1887,0),27)</f>
        <v>1</v>
      </c>
      <c r="H16480" s="2" t="b">
        <f t="shared" si="515"/>
        <v>0</v>
      </c>
      <c r="I16480" s="1" t="s">
        <v>2</v>
      </c>
      <c r="J16480" s="1" t="s">
        <v>3648</v>
      </c>
      <c r="K16480" s="1"/>
    </row>
    <row r="16481" spans="1:11" hidden="1">
      <c r="A16481" s="1" t="s">
        <v>3603</v>
      </c>
      <c r="B16481" s="1" t="s">
        <v>761</v>
      </c>
      <c r="C16481" s="48" t="str">
        <f t="shared" si="514"/>
        <v>ך קרית מלאכי</v>
      </c>
      <c r="D16481" s="1" t="s">
        <v>83</v>
      </c>
      <c r="E16481" s="1"/>
      <c r="F16481" s="2">
        <v>7</v>
      </c>
      <c r="G16481" s="2">
        <f>INDEX(תוצאות_בחירות,MATCH(C16481,siot!$F$3:$F$1887,0),27)</f>
        <v>1</v>
      </c>
      <c r="H16481" s="2" t="b">
        <f t="shared" si="515"/>
        <v>0</v>
      </c>
      <c r="I16481" s="1" t="s">
        <v>2</v>
      </c>
      <c r="J16481" s="1" t="s">
        <v>3647</v>
      </c>
      <c r="K16481" s="1"/>
    </row>
    <row r="16482" spans="1:11" hidden="1">
      <c r="A16482" s="1" t="s">
        <v>3603</v>
      </c>
      <c r="B16482" s="1" t="s">
        <v>126</v>
      </c>
      <c r="C16482" s="48" t="str">
        <f t="shared" si="514"/>
        <v>מחל קרית מלאכי</v>
      </c>
      <c r="D16482" s="1" t="s">
        <v>3637</v>
      </c>
      <c r="E16482" s="1" t="s">
        <v>18</v>
      </c>
      <c r="F16482" s="2" t="s">
        <v>19548</v>
      </c>
      <c r="G16482" s="2">
        <f>INDEX(תוצאות_בחירות,MATCH(C16482,siot!$F$3:$F$1887,0),27)</f>
        <v>1</v>
      </c>
      <c r="H16482" s="2" t="b">
        <f t="shared" si="515"/>
        <v>0</v>
      </c>
      <c r="I16482" s="1"/>
      <c r="J16482" s="1"/>
      <c r="K16482" s="1"/>
    </row>
    <row r="16483" spans="1:11">
      <c r="A16483" s="1" t="s">
        <v>3603</v>
      </c>
      <c r="B16483" s="1" t="s">
        <v>126</v>
      </c>
      <c r="C16483" s="48" t="str">
        <f t="shared" si="514"/>
        <v>מחל קרית מלאכי</v>
      </c>
      <c r="D16483" s="1" t="s">
        <v>3637</v>
      </c>
      <c r="E16483" s="1" t="s">
        <v>17</v>
      </c>
      <c r="F16483" s="2">
        <v>1</v>
      </c>
      <c r="G16483" s="2">
        <f>INDEX(תוצאות_בחירות,MATCH(C16483,siot!$F$3:$F$1887,0),27)</f>
        <v>1</v>
      </c>
      <c r="H16483" s="2" t="b">
        <f t="shared" si="515"/>
        <v>1</v>
      </c>
      <c r="I16483" s="1" t="s">
        <v>2</v>
      </c>
      <c r="J16483" s="1" t="s">
        <v>3646</v>
      </c>
      <c r="K16483" s="1"/>
    </row>
    <row r="16484" spans="1:11" hidden="1">
      <c r="A16484" s="1" t="s">
        <v>3603</v>
      </c>
      <c r="B16484" s="1" t="s">
        <v>126</v>
      </c>
      <c r="C16484" s="48" t="str">
        <f t="shared" si="514"/>
        <v>מחל קרית מלאכי</v>
      </c>
      <c r="D16484" s="1" t="s">
        <v>3637</v>
      </c>
      <c r="E16484" s="1"/>
      <c r="F16484" s="2">
        <v>2</v>
      </c>
      <c r="G16484" s="2">
        <f>INDEX(תוצאות_בחירות,MATCH(C16484,siot!$F$3:$F$1887,0),27)</f>
        <v>1</v>
      </c>
      <c r="H16484" s="2" t="b">
        <f t="shared" si="515"/>
        <v>0</v>
      </c>
      <c r="I16484" s="1" t="s">
        <v>2</v>
      </c>
      <c r="J16484" s="1" t="s">
        <v>3645</v>
      </c>
      <c r="K16484" s="1"/>
    </row>
    <row r="16485" spans="1:11" hidden="1">
      <c r="A16485" s="1" t="s">
        <v>3603</v>
      </c>
      <c r="B16485" s="1" t="s">
        <v>126</v>
      </c>
      <c r="C16485" s="48" t="str">
        <f t="shared" si="514"/>
        <v>מחל קרית מלאכי</v>
      </c>
      <c r="D16485" s="1" t="s">
        <v>3637</v>
      </c>
      <c r="E16485" s="1"/>
      <c r="F16485" s="2">
        <v>3</v>
      </c>
      <c r="G16485" s="2">
        <f>INDEX(תוצאות_בחירות,MATCH(C16485,siot!$F$3:$F$1887,0),27)</f>
        <v>1</v>
      </c>
      <c r="H16485" s="2" t="b">
        <f t="shared" si="515"/>
        <v>0</v>
      </c>
      <c r="I16485" s="1" t="s">
        <v>2</v>
      </c>
      <c r="J16485" s="1" t="s">
        <v>3644</v>
      </c>
      <c r="K16485" s="1"/>
    </row>
    <row r="16486" spans="1:11" hidden="1">
      <c r="A16486" s="1" t="s">
        <v>3603</v>
      </c>
      <c r="B16486" s="1" t="s">
        <v>126</v>
      </c>
      <c r="C16486" s="48" t="str">
        <f t="shared" si="514"/>
        <v>מחל קרית מלאכי</v>
      </c>
      <c r="D16486" s="1" t="s">
        <v>3637</v>
      </c>
      <c r="E16486" s="1"/>
      <c r="F16486" s="2">
        <v>4</v>
      </c>
      <c r="G16486" s="2">
        <f>INDEX(תוצאות_בחירות,MATCH(C16486,siot!$F$3:$F$1887,0),27)</f>
        <v>1</v>
      </c>
      <c r="H16486" s="2" t="b">
        <f t="shared" si="515"/>
        <v>0</v>
      </c>
      <c r="I16486" s="1" t="s">
        <v>2</v>
      </c>
      <c r="J16486" s="1" t="s">
        <v>3643</v>
      </c>
      <c r="K16486" s="1"/>
    </row>
    <row r="16487" spans="1:11" hidden="1">
      <c r="A16487" s="1" t="s">
        <v>3603</v>
      </c>
      <c r="B16487" s="1" t="s">
        <v>126</v>
      </c>
      <c r="C16487" s="48" t="str">
        <f t="shared" si="514"/>
        <v>מחל קרית מלאכי</v>
      </c>
      <c r="D16487" s="1" t="s">
        <v>3637</v>
      </c>
      <c r="E16487" s="1"/>
      <c r="F16487" s="2">
        <v>5</v>
      </c>
      <c r="G16487" s="2">
        <f>INDEX(תוצאות_בחירות,MATCH(C16487,siot!$F$3:$F$1887,0),27)</f>
        <v>1</v>
      </c>
      <c r="H16487" s="2" t="b">
        <f t="shared" si="515"/>
        <v>0</v>
      </c>
      <c r="I16487" s="1" t="s">
        <v>2</v>
      </c>
      <c r="J16487" s="1" t="s">
        <v>3642</v>
      </c>
      <c r="K16487" s="1"/>
    </row>
    <row r="16488" spans="1:11" hidden="1">
      <c r="A16488" s="1" t="s">
        <v>3603</v>
      </c>
      <c r="B16488" s="1" t="s">
        <v>126</v>
      </c>
      <c r="C16488" s="48" t="str">
        <f t="shared" si="514"/>
        <v>מחל קרית מלאכי</v>
      </c>
      <c r="D16488" s="1" t="s">
        <v>3637</v>
      </c>
      <c r="E16488" s="1"/>
      <c r="F16488" s="2">
        <v>6</v>
      </c>
      <c r="G16488" s="2">
        <f>INDEX(תוצאות_בחירות,MATCH(C16488,siot!$F$3:$F$1887,0),27)</f>
        <v>1</v>
      </c>
      <c r="H16488" s="2" t="b">
        <f t="shared" si="515"/>
        <v>0</v>
      </c>
      <c r="I16488" s="1" t="s">
        <v>2</v>
      </c>
      <c r="J16488" s="1" t="s">
        <v>3641</v>
      </c>
      <c r="K16488" s="1"/>
    </row>
    <row r="16489" spans="1:11" hidden="1">
      <c r="A16489" s="1" t="s">
        <v>3603</v>
      </c>
      <c r="B16489" s="1" t="s">
        <v>126</v>
      </c>
      <c r="C16489" s="48" t="str">
        <f t="shared" si="514"/>
        <v>מחל קרית מלאכי</v>
      </c>
      <c r="D16489" s="1" t="s">
        <v>3637</v>
      </c>
      <c r="E16489" s="1"/>
      <c r="F16489" s="2">
        <v>7</v>
      </c>
      <c r="G16489" s="2">
        <f>INDEX(תוצאות_בחירות,MATCH(C16489,siot!$F$3:$F$1887,0),27)</f>
        <v>1</v>
      </c>
      <c r="H16489" s="2" t="b">
        <f t="shared" si="515"/>
        <v>0</v>
      </c>
      <c r="I16489" s="1" t="s">
        <v>2</v>
      </c>
      <c r="J16489" s="1" t="s">
        <v>3640</v>
      </c>
      <c r="K16489" s="1"/>
    </row>
    <row r="16490" spans="1:11" hidden="1">
      <c r="A16490" s="1" t="s">
        <v>3603</v>
      </c>
      <c r="B16490" s="1" t="s">
        <v>126</v>
      </c>
      <c r="C16490" s="48" t="str">
        <f t="shared" si="514"/>
        <v>מחל קרית מלאכי</v>
      </c>
      <c r="D16490" s="1" t="s">
        <v>3637</v>
      </c>
      <c r="E16490" s="1"/>
      <c r="F16490" s="2">
        <v>8</v>
      </c>
      <c r="G16490" s="2">
        <f>INDEX(תוצאות_בחירות,MATCH(C16490,siot!$F$3:$F$1887,0),27)</f>
        <v>1</v>
      </c>
      <c r="H16490" s="2" t="b">
        <f t="shared" si="515"/>
        <v>0</v>
      </c>
      <c r="I16490" s="1" t="s">
        <v>2</v>
      </c>
      <c r="J16490" s="1" t="s">
        <v>3639</v>
      </c>
      <c r="K16490" s="1"/>
    </row>
    <row r="16491" spans="1:11" hidden="1">
      <c r="A16491" s="1" t="s">
        <v>3603</v>
      </c>
      <c r="B16491" s="1" t="s">
        <v>126</v>
      </c>
      <c r="C16491" s="48" t="str">
        <f t="shared" si="514"/>
        <v>מחל קרית מלאכי</v>
      </c>
      <c r="D16491" s="1" t="s">
        <v>3637</v>
      </c>
      <c r="E16491" s="1"/>
      <c r="F16491" s="2">
        <v>9</v>
      </c>
      <c r="G16491" s="2">
        <f>INDEX(תוצאות_בחירות,MATCH(C16491,siot!$F$3:$F$1887,0),27)</f>
        <v>1</v>
      </c>
      <c r="H16491" s="2" t="b">
        <f t="shared" si="515"/>
        <v>0</v>
      </c>
      <c r="I16491" s="1" t="s">
        <v>2</v>
      </c>
      <c r="J16491" s="1" t="s">
        <v>3638</v>
      </c>
      <c r="K16491" s="1"/>
    </row>
    <row r="16492" spans="1:11" hidden="1">
      <c r="A16492" s="1" t="s">
        <v>3603</v>
      </c>
      <c r="B16492" s="1" t="s">
        <v>126</v>
      </c>
      <c r="C16492" s="48" t="str">
        <f t="shared" si="514"/>
        <v>מחל קרית מלאכי</v>
      </c>
      <c r="D16492" s="1" t="s">
        <v>3637</v>
      </c>
      <c r="E16492" s="1"/>
      <c r="F16492" s="2">
        <v>10</v>
      </c>
      <c r="G16492" s="2">
        <f>INDEX(תוצאות_בחירות,MATCH(C16492,siot!$F$3:$F$1887,0),27)</f>
        <v>1</v>
      </c>
      <c r="H16492" s="2" t="b">
        <f t="shared" si="515"/>
        <v>0</v>
      </c>
      <c r="I16492" s="1" t="s">
        <v>2</v>
      </c>
      <c r="J16492" s="1" t="s">
        <v>3636</v>
      </c>
      <c r="K16492" s="1"/>
    </row>
    <row r="16493" spans="1:11" hidden="1">
      <c r="A16493" s="1" t="s">
        <v>3603</v>
      </c>
      <c r="B16493" s="1" t="s">
        <v>380</v>
      </c>
      <c r="C16493" s="48" t="str">
        <f t="shared" si="514"/>
        <v>נץ קרית מלאכי</v>
      </c>
      <c r="D16493" s="1" t="s">
        <v>3630</v>
      </c>
      <c r="E16493" s="1" t="s">
        <v>3</v>
      </c>
      <c r="F16493" s="2" t="s">
        <v>19548</v>
      </c>
      <c r="G16493" s="2">
        <f>INDEX(תוצאות_בחירות,MATCH(C16493,siot!$F$3:$F$1887,0),27)</f>
        <v>0</v>
      </c>
      <c r="H16493" s="2" t="b">
        <f t="shared" si="515"/>
        <v>0</v>
      </c>
      <c r="I16493" s="1"/>
      <c r="J16493" s="1"/>
      <c r="K16493" s="1"/>
    </row>
    <row r="16494" spans="1:11" hidden="1">
      <c r="A16494" s="1" t="s">
        <v>3603</v>
      </c>
      <c r="B16494" s="1" t="s">
        <v>380</v>
      </c>
      <c r="C16494" s="48" t="str">
        <f t="shared" si="514"/>
        <v>נץ קרית מלאכי</v>
      </c>
      <c r="D16494" s="1" t="s">
        <v>3630</v>
      </c>
      <c r="E16494" s="1"/>
      <c r="F16494" s="2">
        <v>1</v>
      </c>
      <c r="G16494" s="2">
        <f>INDEX(תוצאות_בחירות,MATCH(C16494,siot!$F$3:$F$1887,0),27)</f>
        <v>0</v>
      </c>
      <c r="H16494" s="2" t="b">
        <f t="shared" si="515"/>
        <v>0</v>
      </c>
      <c r="I16494" s="1" t="s">
        <v>2</v>
      </c>
      <c r="J16494" s="1" t="s">
        <v>3635</v>
      </c>
      <c r="K16494" s="1"/>
    </row>
    <row r="16495" spans="1:11" hidden="1">
      <c r="A16495" s="1" t="s">
        <v>3603</v>
      </c>
      <c r="B16495" s="1" t="s">
        <v>380</v>
      </c>
      <c r="C16495" s="48" t="str">
        <f t="shared" si="514"/>
        <v>נץ קרית מלאכי</v>
      </c>
      <c r="D16495" s="1" t="s">
        <v>3630</v>
      </c>
      <c r="E16495" s="1"/>
      <c r="F16495" s="2">
        <v>2</v>
      </c>
      <c r="G16495" s="2">
        <f>INDEX(תוצאות_בחירות,MATCH(C16495,siot!$F$3:$F$1887,0),27)</f>
        <v>0</v>
      </c>
      <c r="H16495" s="2" t="b">
        <f t="shared" si="515"/>
        <v>0</v>
      </c>
      <c r="I16495" s="1" t="s">
        <v>2</v>
      </c>
      <c r="J16495" s="1" t="s">
        <v>3634</v>
      </c>
      <c r="K16495" s="1"/>
    </row>
    <row r="16496" spans="1:11" hidden="1">
      <c r="A16496" s="1" t="s">
        <v>3603</v>
      </c>
      <c r="B16496" s="1" t="s">
        <v>380</v>
      </c>
      <c r="C16496" s="48" t="str">
        <f t="shared" si="514"/>
        <v>נץ קרית מלאכי</v>
      </c>
      <c r="D16496" s="1" t="s">
        <v>3630</v>
      </c>
      <c r="E16496" s="1"/>
      <c r="F16496" s="2">
        <v>3</v>
      </c>
      <c r="G16496" s="2">
        <f>INDEX(תוצאות_בחירות,MATCH(C16496,siot!$F$3:$F$1887,0),27)</f>
        <v>0</v>
      </c>
      <c r="H16496" s="2" t="b">
        <f t="shared" si="515"/>
        <v>0</v>
      </c>
      <c r="I16496" s="1" t="s">
        <v>2</v>
      </c>
      <c r="J16496" s="1" t="s">
        <v>3633</v>
      </c>
      <c r="K16496" s="1"/>
    </row>
    <row r="16497" spans="1:11" hidden="1">
      <c r="A16497" s="1" t="s">
        <v>3603</v>
      </c>
      <c r="B16497" s="1" t="s">
        <v>380</v>
      </c>
      <c r="C16497" s="48" t="str">
        <f t="shared" si="514"/>
        <v>נץ קרית מלאכי</v>
      </c>
      <c r="D16497" s="1" t="s">
        <v>3630</v>
      </c>
      <c r="E16497" s="1"/>
      <c r="F16497" s="2">
        <v>4</v>
      </c>
      <c r="G16497" s="2">
        <f>INDEX(תוצאות_בחירות,MATCH(C16497,siot!$F$3:$F$1887,0),27)</f>
        <v>0</v>
      </c>
      <c r="H16497" s="2" t="b">
        <f t="shared" si="515"/>
        <v>0</v>
      </c>
      <c r="I16497" s="1" t="s">
        <v>2</v>
      </c>
      <c r="J16497" s="1" t="s">
        <v>3632</v>
      </c>
      <c r="K16497" s="1"/>
    </row>
    <row r="16498" spans="1:11" hidden="1">
      <c r="A16498" s="1" t="s">
        <v>3603</v>
      </c>
      <c r="B16498" s="1" t="s">
        <v>380</v>
      </c>
      <c r="C16498" s="48" t="str">
        <f t="shared" si="514"/>
        <v>נץ קרית מלאכי</v>
      </c>
      <c r="D16498" s="1" t="s">
        <v>3630</v>
      </c>
      <c r="E16498" s="1"/>
      <c r="F16498" s="2">
        <v>5</v>
      </c>
      <c r="G16498" s="2">
        <f>INDEX(תוצאות_בחירות,MATCH(C16498,siot!$F$3:$F$1887,0),27)</f>
        <v>0</v>
      </c>
      <c r="H16498" s="2" t="b">
        <f t="shared" si="515"/>
        <v>0</v>
      </c>
      <c r="I16498" s="1" t="s">
        <v>2</v>
      </c>
      <c r="J16498" s="1" t="s">
        <v>3631</v>
      </c>
      <c r="K16498" s="1"/>
    </row>
    <row r="16499" spans="1:11" hidden="1">
      <c r="A16499" s="1" t="s">
        <v>3603</v>
      </c>
      <c r="B16499" s="1" t="s">
        <v>380</v>
      </c>
      <c r="C16499" s="48" t="str">
        <f t="shared" si="514"/>
        <v>נץ קרית מלאכי</v>
      </c>
      <c r="D16499" s="1" t="s">
        <v>3630</v>
      </c>
      <c r="E16499" s="1"/>
      <c r="F16499" s="2">
        <v>6</v>
      </c>
      <c r="G16499" s="2">
        <f>INDEX(תוצאות_בחירות,MATCH(C16499,siot!$F$3:$F$1887,0),27)</f>
        <v>0</v>
      </c>
      <c r="H16499" s="2" t="b">
        <f t="shared" si="515"/>
        <v>0</v>
      </c>
      <c r="I16499" s="1" t="s">
        <v>2</v>
      </c>
      <c r="J16499" s="1" t="s">
        <v>3629</v>
      </c>
      <c r="K16499" s="1"/>
    </row>
    <row r="16500" spans="1:11" hidden="1">
      <c r="A16500" s="1" t="s">
        <v>3603</v>
      </c>
      <c r="B16500" s="1" t="s">
        <v>108</v>
      </c>
      <c r="C16500" s="48" t="str">
        <f t="shared" si="514"/>
        <v>פה קרית מלאכי</v>
      </c>
      <c r="D16500" s="1" t="s">
        <v>3623</v>
      </c>
      <c r="E16500" s="1" t="s">
        <v>18</v>
      </c>
      <c r="F16500" s="2" t="s">
        <v>19548</v>
      </c>
      <c r="G16500" s="2">
        <f>INDEX(תוצאות_בחירות,MATCH(C16500,siot!$F$3:$F$1887,0),27)</f>
        <v>1</v>
      </c>
      <c r="H16500" s="2" t="b">
        <f t="shared" si="515"/>
        <v>0</v>
      </c>
      <c r="I16500" s="1"/>
      <c r="J16500" s="1"/>
      <c r="K16500" s="1"/>
    </row>
    <row r="16501" spans="1:11">
      <c r="A16501" s="1" t="s">
        <v>3603</v>
      </c>
      <c r="B16501" s="1" t="s">
        <v>108</v>
      </c>
      <c r="C16501" s="48" t="str">
        <f t="shared" si="514"/>
        <v>פה קרית מלאכי</v>
      </c>
      <c r="D16501" s="1" t="s">
        <v>3623</v>
      </c>
      <c r="E16501" s="1" t="s">
        <v>17</v>
      </c>
      <c r="F16501" s="2">
        <v>1</v>
      </c>
      <c r="G16501" s="2">
        <f>INDEX(תוצאות_בחירות,MATCH(C16501,siot!$F$3:$F$1887,0),27)</f>
        <v>1</v>
      </c>
      <c r="H16501" s="2" t="b">
        <f t="shared" si="515"/>
        <v>1</v>
      </c>
      <c r="I16501" s="1" t="s">
        <v>2</v>
      </c>
      <c r="J16501" s="1" t="s">
        <v>3628</v>
      </c>
      <c r="K16501" s="1"/>
    </row>
    <row r="16502" spans="1:11" hidden="1">
      <c r="A16502" s="1" t="s">
        <v>3603</v>
      </c>
      <c r="B16502" s="1" t="s">
        <v>108</v>
      </c>
      <c r="C16502" s="48" t="str">
        <f t="shared" si="514"/>
        <v>פה קרית מלאכי</v>
      </c>
      <c r="D16502" s="1" t="s">
        <v>3623</v>
      </c>
      <c r="E16502" s="1"/>
      <c r="F16502" s="2">
        <v>2</v>
      </c>
      <c r="G16502" s="2">
        <f>INDEX(תוצאות_בחירות,MATCH(C16502,siot!$F$3:$F$1887,0),27)</f>
        <v>1</v>
      </c>
      <c r="H16502" s="2" t="b">
        <f t="shared" si="515"/>
        <v>0</v>
      </c>
      <c r="I16502" s="1" t="s">
        <v>2</v>
      </c>
      <c r="J16502" s="1" t="s">
        <v>3627</v>
      </c>
      <c r="K16502" s="1"/>
    </row>
    <row r="16503" spans="1:11" hidden="1">
      <c r="A16503" s="1" t="s">
        <v>3603</v>
      </c>
      <c r="B16503" s="1" t="s">
        <v>108</v>
      </c>
      <c r="C16503" s="48" t="str">
        <f t="shared" si="514"/>
        <v>פה קרית מלאכי</v>
      </c>
      <c r="D16503" s="1" t="s">
        <v>3623</v>
      </c>
      <c r="E16503" s="1"/>
      <c r="F16503" s="2">
        <v>3</v>
      </c>
      <c r="G16503" s="2">
        <f>INDEX(תוצאות_בחירות,MATCH(C16503,siot!$F$3:$F$1887,0),27)</f>
        <v>1</v>
      </c>
      <c r="H16503" s="2" t="b">
        <f t="shared" si="515"/>
        <v>0</v>
      </c>
      <c r="I16503" s="1" t="s">
        <v>2</v>
      </c>
      <c r="J16503" s="1" t="s">
        <v>3626</v>
      </c>
      <c r="K16503" s="1"/>
    </row>
    <row r="16504" spans="1:11" hidden="1">
      <c r="A16504" s="1" t="s">
        <v>3603</v>
      </c>
      <c r="B16504" s="1" t="s">
        <v>108</v>
      </c>
      <c r="C16504" s="48" t="str">
        <f t="shared" si="514"/>
        <v>פה קרית מלאכי</v>
      </c>
      <c r="D16504" s="1" t="s">
        <v>3623</v>
      </c>
      <c r="E16504" s="1"/>
      <c r="F16504" s="2">
        <v>4</v>
      </c>
      <c r="G16504" s="2">
        <f>INDEX(תוצאות_בחירות,MATCH(C16504,siot!$F$3:$F$1887,0),27)</f>
        <v>1</v>
      </c>
      <c r="H16504" s="2" t="b">
        <f t="shared" si="515"/>
        <v>0</v>
      </c>
      <c r="I16504" s="1" t="s">
        <v>2</v>
      </c>
      <c r="J16504" s="1" t="s">
        <v>3625</v>
      </c>
      <c r="K16504" s="1"/>
    </row>
    <row r="16505" spans="1:11" hidden="1">
      <c r="A16505" s="1" t="s">
        <v>3603</v>
      </c>
      <c r="B16505" s="1" t="s">
        <v>108</v>
      </c>
      <c r="C16505" s="48" t="str">
        <f t="shared" si="514"/>
        <v>פה קרית מלאכי</v>
      </c>
      <c r="D16505" s="1" t="s">
        <v>3623</v>
      </c>
      <c r="E16505" s="1"/>
      <c r="F16505" s="2">
        <v>5</v>
      </c>
      <c r="G16505" s="2">
        <f>INDEX(תוצאות_בחירות,MATCH(C16505,siot!$F$3:$F$1887,0),27)</f>
        <v>1</v>
      </c>
      <c r="H16505" s="2" t="b">
        <f t="shared" si="515"/>
        <v>0</v>
      </c>
      <c r="I16505" s="1" t="s">
        <v>2</v>
      </c>
      <c r="J16505" s="1" t="s">
        <v>3624</v>
      </c>
      <c r="K16505" s="1"/>
    </row>
    <row r="16506" spans="1:11" hidden="1">
      <c r="A16506" s="1" t="s">
        <v>3603</v>
      </c>
      <c r="B16506" s="1" t="s">
        <v>108</v>
      </c>
      <c r="C16506" s="48" t="str">
        <f t="shared" si="514"/>
        <v>פה קרית מלאכי</v>
      </c>
      <c r="D16506" s="1" t="s">
        <v>3623</v>
      </c>
      <c r="E16506" s="1"/>
      <c r="F16506" s="2">
        <v>6</v>
      </c>
      <c r="G16506" s="2">
        <f>INDEX(תוצאות_בחירות,MATCH(C16506,siot!$F$3:$F$1887,0),27)</f>
        <v>1</v>
      </c>
      <c r="H16506" s="2" t="b">
        <f t="shared" si="515"/>
        <v>0</v>
      </c>
      <c r="I16506" s="1" t="s">
        <v>2</v>
      </c>
      <c r="J16506" s="1" t="s">
        <v>3622</v>
      </c>
      <c r="K16506" s="1"/>
    </row>
    <row r="16507" spans="1:11" hidden="1">
      <c r="A16507" s="1" t="s">
        <v>3603</v>
      </c>
      <c r="B16507" s="1" t="s">
        <v>1046</v>
      </c>
      <c r="C16507" s="48" t="str">
        <f t="shared" si="514"/>
        <v>פז קרית מלאכי</v>
      </c>
      <c r="D16507" s="1" t="s">
        <v>3613</v>
      </c>
      <c r="E16507" s="1" t="s">
        <v>18</v>
      </c>
      <c r="F16507" s="2" t="s">
        <v>19548</v>
      </c>
      <c r="G16507" s="2">
        <f>INDEX(תוצאות_בחירות,MATCH(C16507,siot!$F$3:$F$1887,0),27)</f>
        <v>1</v>
      </c>
      <c r="H16507" s="2" t="b">
        <f t="shared" si="515"/>
        <v>0</v>
      </c>
      <c r="I16507" s="1"/>
      <c r="J16507" s="1"/>
      <c r="K16507" s="1"/>
    </row>
    <row r="16508" spans="1:11">
      <c r="A16508" s="1" t="s">
        <v>3603</v>
      </c>
      <c r="B16508" s="1" t="s">
        <v>1046</v>
      </c>
      <c r="C16508" s="48" t="str">
        <f t="shared" si="514"/>
        <v>פז קרית מלאכי</v>
      </c>
      <c r="D16508" s="1" t="s">
        <v>3613</v>
      </c>
      <c r="E16508" s="1" t="s">
        <v>17</v>
      </c>
      <c r="F16508" s="2">
        <v>1</v>
      </c>
      <c r="G16508" s="2">
        <f>INDEX(תוצאות_בחירות,MATCH(C16508,siot!$F$3:$F$1887,0),27)</f>
        <v>1</v>
      </c>
      <c r="H16508" s="2" t="b">
        <f t="shared" si="515"/>
        <v>1</v>
      </c>
      <c r="I16508" s="1" t="s">
        <v>2</v>
      </c>
      <c r="J16508" s="1" t="s">
        <v>3621</v>
      </c>
      <c r="K16508" s="1"/>
    </row>
    <row r="16509" spans="1:11" hidden="1">
      <c r="A16509" s="1" t="s">
        <v>3603</v>
      </c>
      <c r="B16509" s="1" t="s">
        <v>1046</v>
      </c>
      <c r="C16509" s="48" t="str">
        <f t="shared" si="514"/>
        <v>פז קרית מלאכי</v>
      </c>
      <c r="D16509" s="1" t="s">
        <v>3613</v>
      </c>
      <c r="E16509" s="1"/>
      <c r="F16509" s="2">
        <v>2</v>
      </c>
      <c r="G16509" s="2">
        <f>INDEX(תוצאות_בחירות,MATCH(C16509,siot!$F$3:$F$1887,0),27)</f>
        <v>1</v>
      </c>
      <c r="H16509" s="2" t="b">
        <f t="shared" si="515"/>
        <v>0</v>
      </c>
      <c r="I16509" s="1" t="s">
        <v>2</v>
      </c>
      <c r="J16509" s="1" t="s">
        <v>3620</v>
      </c>
      <c r="K16509" s="1"/>
    </row>
    <row r="16510" spans="1:11" hidden="1">
      <c r="A16510" s="1" t="s">
        <v>3603</v>
      </c>
      <c r="B16510" s="1" t="s">
        <v>1046</v>
      </c>
      <c r="C16510" s="48" t="str">
        <f t="shared" si="514"/>
        <v>פז קרית מלאכי</v>
      </c>
      <c r="D16510" s="1" t="s">
        <v>3613</v>
      </c>
      <c r="E16510" s="1"/>
      <c r="F16510" s="2">
        <v>3</v>
      </c>
      <c r="G16510" s="2">
        <f>INDEX(תוצאות_בחירות,MATCH(C16510,siot!$F$3:$F$1887,0),27)</f>
        <v>1</v>
      </c>
      <c r="H16510" s="2" t="b">
        <f t="shared" si="515"/>
        <v>0</v>
      </c>
      <c r="I16510" s="1" t="s">
        <v>2</v>
      </c>
      <c r="J16510" s="1" t="s">
        <v>3619</v>
      </c>
      <c r="K16510" s="1"/>
    </row>
    <row r="16511" spans="1:11" hidden="1">
      <c r="A16511" s="1" t="s">
        <v>3603</v>
      </c>
      <c r="B16511" s="1" t="s">
        <v>1046</v>
      </c>
      <c r="C16511" s="48" t="str">
        <f t="shared" si="514"/>
        <v>פז קרית מלאכי</v>
      </c>
      <c r="D16511" s="1" t="s">
        <v>3613</v>
      </c>
      <c r="E16511" s="1"/>
      <c r="F16511" s="2">
        <v>4</v>
      </c>
      <c r="G16511" s="2">
        <f>INDEX(תוצאות_בחירות,MATCH(C16511,siot!$F$3:$F$1887,0),27)</f>
        <v>1</v>
      </c>
      <c r="H16511" s="2" t="b">
        <f t="shared" si="515"/>
        <v>0</v>
      </c>
      <c r="I16511" s="1" t="s">
        <v>2</v>
      </c>
      <c r="J16511" s="1" t="s">
        <v>3618</v>
      </c>
      <c r="K16511" s="1"/>
    </row>
    <row r="16512" spans="1:11" hidden="1">
      <c r="A16512" s="1" t="s">
        <v>3603</v>
      </c>
      <c r="B16512" s="1" t="s">
        <v>1046</v>
      </c>
      <c r="C16512" s="48" t="str">
        <f t="shared" si="514"/>
        <v>פז קרית מלאכי</v>
      </c>
      <c r="D16512" s="1" t="s">
        <v>3613</v>
      </c>
      <c r="E16512" s="1"/>
      <c r="F16512" s="2">
        <v>5</v>
      </c>
      <c r="G16512" s="2">
        <f>INDEX(תוצאות_בחירות,MATCH(C16512,siot!$F$3:$F$1887,0),27)</f>
        <v>1</v>
      </c>
      <c r="H16512" s="2" t="b">
        <f t="shared" si="515"/>
        <v>0</v>
      </c>
      <c r="I16512" s="1" t="s">
        <v>2</v>
      </c>
      <c r="J16512" s="1" t="s">
        <v>3617</v>
      </c>
      <c r="K16512" s="1"/>
    </row>
    <row r="16513" spans="1:11" hidden="1">
      <c r="A16513" s="1" t="s">
        <v>3603</v>
      </c>
      <c r="B16513" s="1" t="s">
        <v>1046</v>
      </c>
      <c r="C16513" s="48" t="str">
        <f t="shared" si="514"/>
        <v>פז קרית מלאכי</v>
      </c>
      <c r="D16513" s="1" t="s">
        <v>3613</v>
      </c>
      <c r="E16513" s="1"/>
      <c r="F16513" s="2">
        <v>6</v>
      </c>
      <c r="G16513" s="2">
        <f>INDEX(תוצאות_בחירות,MATCH(C16513,siot!$F$3:$F$1887,0),27)</f>
        <v>1</v>
      </c>
      <c r="H16513" s="2" t="b">
        <f t="shared" si="515"/>
        <v>0</v>
      </c>
      <c r="I16513" s="1" t="s">
        <v>2</v>
      </c>
      <c r="J16513" s="1" t="s">
        <v>3616</v>
      </c>
      <c r="K16513" s="1"/>
    </row>
    <row r="16514" spans="1:11" hidden="1">
      <c r="A16514" s="1" t="s">
        <v>3603</v>
      </c>
      <c r="B16514" s="1" t="s">
        <v>1046</v>
      </c>
      <c r="C16514" s="48" t="str">
        <f t="shared" si="514"/>
        <v>פז קרית מלאכי</v>
      </c>
      <c r="D16514" s="1" t="s">
        <v>3613</v>
      </c>
      <c r="E16514" s="1"/>
      <c r="F16514" s="2">
        <v>7</v>
      </c>
      <c r="G16514" s="2">
        <f>INDEX(תוצאות_בחירות,MATCH(C16514,siot!$F$3:$F$1887,0),27)</f>
        <v>1</v>
      </c>
      <c r="H16514" s="2" t="b">
        <f t="shared" si="515"/>
        <v>0</v>
      </c>
      <c r="I16514" s="1" t="s">
        <v>2</v>
      </c>
      <c r="J16514" s="1" t="s">
        <v>3615</v>
      </c>
      <c r="K16514" s="1"/>
    </row>
    <row r="16515" spans="1:11" hidden="1">
      <c r="A16515" s="1" t="s">
        <v>3603</v>
      </c>
      <c r="B16515" s="1" t="s">
        <v>1046</v>
      </c>
      <c r="C16515" s="48" t="str">
        <f t="shared" si="514"/>
        <v>פז קרית מלאכי</v>
      </c>
      <c r="D16515" s="1" t="s">
        <v>3613</v>
      </c>
      <c r="E16515" s="1"/>
      <c r="F16515" s="2">
        <v>8</v>
      </c>
      <c r="G16515" s="2">
        <f>INDEX(תוצאות_בחירות,MATCH(C16515,siot!$F$3:$F$1887,0),27)</f>
        <v>1</v>
      </c>
      <c r="H16515" s="2" t="b">
        <f t="shared" si="515"/>
        <v>0</v>
      </c>
      <c r="I16515" s="1" t="s">
        <v>2</v>
      </c>
      <c r="J16515" s="1" t="s">
        <v>3614</v>
      </c>
      <c r="K16515" s="1"/>
    </row>
    <row r="16516" spans="1:11" hidden="1">
      <c r="A16516" s="1" t="s">
        <v>3603</v>
      </c>
      <c r="B16516" s="1" t="s">
        <v>1046</v>
      </c>
      <c r="C16516" s="48" t="str">
        <f t="shared" ref="C16516:C16579" si="516">B16516&amp;" "&amp;A16516</f>
        <v>פז קרית מלאכי</v>
      </c>
      <c r="D16516" s="1" t="s">
        <v>3613</v>
      </c>
      <c r="E16516" s="1"/>
      <c r="F16516" s="2">
        <v>9</v>
      </c>
      <c r="G16516" s="2">
        <f>INDEX(תוצאות_בחירות,MATCH(C16516,siot!$F$3:$F$1887,0),27)</f>
        <v>1</v>
      </c>
      <c r="H16516" s="2" t="b">
        <f t="shared" ref="H16516:H16579" si="517">IF(OR(F16516&lt;G16516,G16516=F16516),TRUE,FALSE)</f>
        <v>0</v>
      </c>
      <c r="I16516" s="1" t="s">
        <v>2</v>
      </c>
      <c r="J16516" s="1" t="s">
        <v>3612</v>
      </c>
      <c r="K16516" s="1"/>
    </row>
    <row r="16517" spans="1:11" hidden="1">
      <c r="A16517" s="1" t="s">
        <v>3603</v>
      </c>
      <c r="B16517" s="1" t="s">
        <v>963</v>
      </c>
      <c r="C16517" s="48" t="str">
        <f t="shared" si="516"/>
        <v>שס קרית מלאכי</v>
      </c>
      <c r="D16517" s="1" t="s">
        <v>3602</v>
      </c>
      <c r="E16517" s="1" t="s">
        <v>3</v>
      </c>
      <c r="F16517" s="2" t="s">
        <v>19548</v>
      </c>
      <c r="G16517" s="2">
        <f>INDEX(תוצאות_בחירות,MATCH(C16517,siot!$F$3:$F$1887,0),27)</f>
        <v>4</v>
      </c>
      <c r="H16517" s="2" t="b">
        <f t="shared" si="517"/>
        <v>0</v>
      </c>
      <c r="I16517" s="1"/>
      <c r="J16517" s="1"/>
      <c r="K16517" s="1"/>
    </row>
    <row r="16518" spans="1:11">
      <c r="A16518" s="1" t="s">
        <v>3603</v>
      </c>
      <c r="B16518" s="1" t="s">
        <v>963</v>
      </c>
      <c r="C16518" s="48" t="str">
        <f t="shared" si="516"/>
        <v>שס קרית מלאכי</v>
      </c>
      <c r="D16518" s="1" t="s">
        <v>3602</v>
      </c>
      <c r="E16518" s="1"/>
      <c r="F16518" s="2">
        <v>1</v>
      </c>
      <c r="G16518" s="2">
        <f>INDEX(תוצאות_בחירות,MATCH(C16518,siot!$F$3:$F$1887,0),27)</f>
        <v>4</v>
      </c>
      <c r="H16518" s="2" t="b">
        <f t="shared" si="517"/>
        <v>1</v>
      </c>
      <c r="I16518" s="1" t="s">
        <v>2</v>
      </c>
      <c r="J16518" s="1" t="s">
        <v>3611</v>
      </c>
      <c r="K16518" s="1"/>
    </row>
    <row r="16519" spans="1:11">
      <c r="A16519" s="1" t="s">
        <v>3603</v>
      </c>
      <c r="B16519" s="1" t="s">
        <v>963</v>
      </c>
      <c r="C16519" s="48" t="str">
        <f t="shared" si="516"/>
        <v>שס קרית מלאכי</v>
      </c>
      <c r="D16519" s="1" t="s">
        <v>3602</v>
      </c>
      <c r="E16519" s="1"/>
      <c r="F16519" s="2">
        <v>2</v>
      </c>
      <c r="G16519" s="2">
        <f>INDEX(תוצאות_בחירות,MATCH(C16519,siot!$F$3:$F$1887,0),27)</f>
        <v>4</v>
      </c>
      <c r="H16519" s="2" t="b">
        <f t="shared" si="517"/>
        <v>1</v>
      </c>
      <c r="I16519" s="1" t="s">
        <v>2</v>
      </c>
      <c r="J16519" s="1" t="s">
        <v>3610</v>
      </c>
      <c r="K16519" s="1"/>
    </row>
    <row r="16520" spans="1:11">
      <c r="A16520" s="1" t="s">
        <v>3603</v>
      </c>
      <c r="B16520" s="1" t="s">
        <v>963</v>
      </c>
      <c r="C16520" s="48" t="str">
        <f t="shared" si="516"/>
        <v>שס קרית מלאכי</v>
      </c>
      <c r="D16520" s="1" t="s">
        <v>3602</v>
      </c>
      <c r="E16520" s="1"/>
      <c r="F16520" s="2">
        <v>3</v>
      </c>
      <c r="G16520" s="2">
        <f>INDEX(תוצאות_בחירות,MATCH(C16520,siot!$F$3:$F$1887,0),27)</f>
        <v>4</v>
      </c>
      <c r="H16520" s="2" t="b">
        <f t="shared" si="517"/>
        <v>1</v>
      </c>
      <c r="I16520" s="1" t="s">
        <v>2</v>
      </c>
      <c r="J16520" s="1" t="s">
        <v>3609</v>
      </c>
      <c r="K16520" s="1"/>
    </row>
    <row r="16521" spans="1:11">
      <c r="A16521" s="1" t="s">
        <v>3603</v>
      </c>
      <c r="B16521" s="1" t="s">
        <v>963</v>
      </c>
      <c r="C16521" s="48" t="str">
        <f t="shared" si="516"/>
        <v>שס קרית מלאכי</v>
      </c>
      <c r="D16521" s="1" t="s">
        <v>3602</v>
      </c>
      <c r="E16521" s="1"/>
      <c r="F16521" s="2">
        <v>4</v>
      </c>
      <c r="G16521" s="2">
        <f>INDEX(תוצאות_בחירות,MATCH(C16521,siot!$F$3:$F$1887,0),27)</f>
        <v>4</v>
      </c>
      <c r="H16521" s="2" t="b">
        <f t="shared" si="517"/>
        <v>1</v>
      </c>
      <c r="I16521" s="1" t="s">
        <v>2</v>
      </c>
      <c r="J16521" s="1" t="s">
        <v>1164</v>
      </c>
      <c r="K16521" s="1"/>
    </row>
    <row r="16522" spans="1:11" hidden="1">
      <c r="A16522" s="1" t="s">
        <v>3603</v>
      </c>
      <c r="B16522" s="1" t="s">
        <v>963</v>
      </c>
      <c r="C16522" s="48" t="str">
        <f t="shared" si="516"/>
        <v>שס קרית מלאכי</v>
      </c>
      <c r="D16522" s="1" t="s">
        <v>3602</v>
      </c>
      <c r="E16522" s="1"/>
      <c r="F16522" s="2">
        <v>5</v>
      </c>
      <c r="G16522" s="2">
        <f>INDEX(תוצאות_בחירות,MATCH(C16522,siot!$F$3:$F$1887,0),27)</f>
        <v>4</v>
      </c>
      <c r="H16522" s="2" t="b">
        <f t="shared" si="517"/>
        <v>0</v>
      </c>
      <c r="I16522" s="1" t="s">
        <v>2</v>
      </c>
      <c r="J16522" s="1" t="s">
        <v>3608</v>
      </c>
      <c r="K16522" s="1"/>
    </row>
    <row r="16523" spans="1:11" hidden="1">
      <c r="A16523" s="1" t="s">
        <v>3603</v>
      </c>
      <c r="B16523" s="1" t="s">
        <v>963</v>
      </c>
      <c r="C16523" s="48" t="str">
        <f t="shared" si="516"/>
        <v>שס קרית מלאכי</v>
      </c>
      <c r="D16523" s="1" t="s">
        <v>3602</v>
      </c>
      <c r="E16523" s="1"/>
      <c r="F16523" s="2">
        <v>6</v>
      </c>
      <c r="G16523" s="2">
        <f>INDEX(תוצאות_בחירות,MATCH(C16523,siot!$F$3:$F$1887,0),27)</f>
        <v>4</v>
      </c>
      <c r="H16523" s="2" t="b">
        <f t="shared" si="517"/>
        <v>0</v>
      </c>
      <c r="I16523" s="1" t="s">
        <v>2</v>
      </c>
      <c r="J16523" s="1" t="s">
        <v>3607</v>
      </c>
      <c r="K16523" s="1"/>
    </row>
    <row r="16524" spans="1:11" hidden="1">
      <c r="A16524" s="1" t="s">
        <v>3603</v>
      </c>
      <c r="B16524" s="1" t="s">
        <v>963</v>
      </c>
      <c r="C16524" s="48" t="str">
        <f t="shared" si="516"/>
        <v>שס קרית מלאכי</v>
      </c>
      <c r="D16524" s="1" t="s">
        <v>3602</v>
      </c>
      <c r="E16524" s="1"/>
      <c r="F16524" s="2">
        <v>7</v>
      </c>
      <c r="G16524" s="2">
        <f>INDEX(תוצאות_בחירות,MATCH(C16524,siot!$F$3:$F$1887,0),27)</f>
        <v>4</v>
      </c>
      <c r="H16524" s="2" t="b">
        <f t="shared" si="517"/>
        <v>0</v>
      </c>
      <c r="I16524" s="1" t="s">
        <v>2</v>
      </c>
      <c r="J16524" s="1" t="s">
        <v>3606</v>
      </c>
      <c r="K16524" s="1"/>
    </row>
    <row r="16525" spans="1:11" hidden="1">
      <c r="A16525" s="1" t="s">
        <v>3603</v>
      </c>
      <c r="B16525" s="1" t="s">
        <v>963</v>
      </c>
      <c r="C16525" s="48" t="str">
        <f t="shared" si="516"/>
        <v>שס קרית מלאכי</v>
      </c>
      <c r="D16525" s="1" t="s">
        <v>3602</v>
      </c>
      <c r="E16525" s="1"/>
      <c r="F16525" s="2">
        <v>8</v>
      </c>
      <c r="G16525" s="2">
        <f>INDEX(תוצאות_בחירות,MATCH(C16525,siot!$F$3:$F$1887,0),27)</f>
        <v>4</v>
      </c>
      <c r="H16525" s="2" t="b">
        <f t="shared" si="517"/>
        <v>0</v>
      </c>
      <c r="I16525" s="1" t="s">
        <v>2</v>
      </c>
      <c r="J16525" s="1" t="s">
        <v>3605</v>
      </c>
      <c r="K16525" s="1"/>
    </row>
    <row r="16526" spans="1:11" hidden="1">
      <c r="A16526" s="1" t="s">
        <v>3603</v>
      </c>
      <c r="B16526" s="1" t="s">
        <v>963</v>
      </c>
      <c r="C16526" s="48" t="str">
        <f t="shared" si="516"/>
        <v>שס קרית מלאכי</v>
      </c>
      <c r="D16526" s="1" t="s">
        <v>3602</v>
      </c>
      <c r="E16526" s="1"/>
      <c r="F16526" s="2">
        <v>9</v>
      </c>
      <c r="G16526" s="2">
        <f>INDEX(תוצאות_בחירות,MATCH(C16526,siot!$F$3:$F$1887,0),27)</f>
        <v>4</v>
      </c>
      <c r="H16526" s="2" t="b">
        <f t="shared" si="517"/>
        <v>0</v>
      </c>
      <c r="I16526" s="1" t="s">
        <v>2</v>
      </c>
      <c r="J16526" s="1" t="s">
        <v>3604</v>
      </c>
      <c r="K16526" s="1"/>
    </row>
    <row r="16527" spans="1:11" hidden="1">
      <c r="A16527" s="1" t="s">
        <v>3603</v>
      </c>
      <c r="B16527" s="1" t="s">
        <v>963</v>
      </c>
      <c r="C16527" s="48" t="str">
        <f t="shared" si="516"/>
        <v>שס קרית מלאכי</v>
      </c>
      <c r="D16527" s="1" t="s">
        <v>3602</v>
      </c>
      <c r="E16527" s="1"/>
      <c r="F16527" s="2">
        <v>10</v>
      </c>
      <c r="G16527" s="2">
        <f>INDEX(תוצאות_בחירות,MATCH(C16527,siot!$F$3:$F$1887,0),27)</f>
        <v>4</v>
      </c>
      <c r="H16527" s="2" t="b">
        <f t="shared" si="517"/>
        <v>0</v>
      </c>
      <c r="I16527" s="1" t="s">
        <v>2</v>
      </c>
      <c r="J16527" s="1" t="s">
        <v>3601</v>
      </c>
      <c r="K16527" s="1"/>
    </row>
    <row r="16528" spans="1:11" hidden="1">
      <c r="A16528" s="1" t="s">
        <v>3515</v>
      </c>
      <c r="B16528" s="1" t="s">
        <v>70</v>
      </c>
      <c r="C16528" s="48" t="str">
        <f t="shared" si="516"/>
        <v>א קרית עקרון</v>
      </c>
      <c r="D16528" s="1" t="s">
        <v>3592</v>
      </c>
      <c r="E16528" s="1" t="s">
        <v>18</v>
      </c>
      <c r="F16528" s="2" t="s">
        <v>19548</v>
      </c>
      <c r="G16528" s="2">
        <f>INDEX(תוצאות_בחירות,MATCH(C16528,siot!$F$3:$F$1887,0),27)</f>
        <v>2</v>
      </c>
      <c r="H16528" s="2" t="b">
        <f t="shared" si="517"/>
        <v>0</v>
      </c>
      <c r="I16528" s="1"/>
      <c r="J16528" s="1"/>
      <c r="K16528" s="1"/>
    </row>
    <row r="16529" spans="1:11">
      <c r="A16529" s="1" t="s">
        <v>3515</v>
      </c>
      <c r="B16529" s="1" t="s">
        <v>70</v>
      </c>
      <c r="C16529" s="48" t="str">
        <f t="shared" si="516"/>
        <v>א קרית עקרון</v>
      </c>
      <c r="D16529" s="1" t="s">
        <v>3592</v>
      </c>
      <c r="E16529" s="1" t="s">
        <v>17</v>
      </c>
      <c r="F16529" s="2">
        <v>1</v>
      </c>
      <c r="G16529" s="2">
        <f>INDEX(תוצאות_בחירות,MATCH(C16529,siot!$F$3:$F$1887,0),27)</f>
        <v>2</v>
      </c>
      <c r="H16529" s="2" t="b">
        <f t="shared" si="517"/>
        <v>1</v>
      </c>
      <c r="I16529" s="1" t="s">
        <v>2</v>
      </c>
      <c r="J16529" s="1" t="s">
        <v>3600</v>
      </c>
      <c r="K16529" s="1"/>
    </row>
    <row r="16530" spans="1:11">
      <c r="A16530" s="1" t="s">
        <v>3515</v>
      </c>
      <c r="B16530" s="1" t="s">
        <v>70</v>
      </c>
      <c r="C16530" s="48" t="str">
        <f t="shared" si="516"/>
        <v>א קרית עקרון</v>
      </c>
      <c r="D16530" s="1" t="s">
        <v>3592</v>
      </c>
      <c r="E16530" s="1"/>
      <c r="F16530" s="2">
        <v>2</v>
      </c>
      <c r="G16530" s="2">
        <f>INDEX(תוצאות_בחירות,MATCH(C16530,siot!$F$3:$F$1887,0),27)</f>
        <v>2</v>
      </c>
      <c r="H16530" s="2" t="b">
        <f t="shared" si="517"/>
        <v>1</v>
      </c>
      <c r="I16530" s="1" t="s">
        <v>2</v>
      </c>
      <c r="J16530" s="1" t="s">
        <v>3599</v>
      </c>
      <c r="K16530" s="1"/>
    </row>
    <row r="16531" spans="1:11" hidden="1">
      <c r="A16531" s="1" t="s">
        <v>3515</v>
      </c>
      <c r="B16531" s="1" t="s">
        <v>70</v>
      </c>
      <c r="C16531" s="48" t="str">
        <f t="shared" si="516"/>
        <v>א קרית עקרון</v>
      </c>
      <c r="D16531" s="1" t="s">
        <v>3592</v>
      </c>
      <c r="E16531" s="1"/>
      <c r="F16531" s="2">
        <v>3</v>
      </c>
      <c r="G16531" s="2">
        <f>INDEX(תוצאות_בחירות,MATCH(C16531,siot!$F$3:$F$1887,0),27)</f>
        <v>2</v>
      </c>
      <c r="H16531" s="2" t="b">
        <f t="shared" si="517"/>
        <v>0</v>
      </c>
      <c r="I16531" s="1" t="s">
        <v>2</v>
      </c>
      <c r="J16531" s="1" t="s">
        <v>3598</v>
      </c>
      <c r="K16531" s="1"/>
    </row>
    <row r="16532" spans="1:11" hidden="1">
      <c r="A16532" s="1" t="s">
        <v>3515</v>
      </c>
      <c r="B16532" s="1" t="s">
        <v>70</v>
      </c>
      <c r="C16532" s="48" t="str">
        <f t="shared" si="516"/>
        <v>א קרית עקרון</v>
      </c>
      <c r="D16532" s="1" t="s">
        <v>3592</v>
      </c>
      <c r="E16532" s="1"/>
      <c r="F16532" s="2">
        <v>4</v>
      </c>
      <c r="G16532" s="2">
        <f>INDEX(תוצאות_בחירות,MATCH(C16532,siot!$F$3:$F$1887,0),27)</f>
        <v>2</v>
      </c>
      <c r="H16532" s="2" t="b">
        <f t="shared" si="517"/>
        <v>0</v>
      </c>
      <c r="I16532" s="1" t="s">
        <v>2</v>
      </c>
      <c r="J16532" s="1" t="s">
        <v>3597</v>
      </c>
      <c r="K16532" s="1"/>
    </row>
    <row r="16533" spans="1:11" hidden="1">
      <c r="A16533" s="1" t="s">
        <v>3515</v>
      </c>
      <c r="B16533" s="1" t="s">
        <v>70</v>
      </c>
      <c r="C16533" s="48" t="str">
        <f t="shared" si="516"/>
        <v>א קרית עקרון</v>
      </c>
      <c r="D16533" s="1" t="s">
        <v>3592</v>
      </c>
      <c r="E16533" s="1"/>
      <c r="F16533" s="2">
        <v>5</v>
      </c>
      <c r="G16533" s="2">
        <f>INDEX(תוצאות_בחירות,MATCH(C16533,siot!$F$3:$F$1887,0),27)</f>
        <v>2</v>
      </c>
      <c r="H16533" s="2" t="b">
        <f t="shared" si="517"/>
        <v>0</v>
      </c>
      <c r="I16533" s="1" t="s">
        <v>2</v>
      </c>
      <c r="J16533" s="1" t="s">
        <v>3596</v>
      </c>
      <c r="K16533" s="1"/>
    </row>
    <row r="16534" spans="1:11" hidden="1">
      <c r="A16534" s="1" t="s">
        <v>3515</v>
      </c>
      <c r="B16534" s="1" t="s">
        <v>70</v>
      </c>
      <c r="C16534" s="48" t="str">
        <f t="shared" si="516"/>
        <v>א קרית עקרון</v>
      </c>
      <c r="D16534" s="1" t="s">
        <v>3592</v>
      </c>
      <c r="E16534" s="1"/>
      <c r="F16534" s="2">
        <v>6</v>
      </c>
      <c r="G16534" s="2">
        <f>INDEX(תוצאות_בחירות,MATCH(C16534,siot!$F$3:$F$1887,0),27)</f>
        <v>2</v>
      </c>
      <c r="H16534" s="2" t="b">
        <f t="shared" si="517"/>
        <v>0</v>
      </c>
      <c r="I16534" s="1" t="s">
        <v>2</v>
      </c>
      <c r="J16534" s="1" t="s">
        <v>3595</v>
      </c>
      <c r="K16534" s="1"/>
    </row>
    <row r="16535" spans="1:11" hidden="1">
      <c r="A16535" s="1" t="s">
        <v>3515</v>
      </c>
      <c r="B16535" s="1" t="s">
        <v>70</v>
      </c>
      <c r="C16535" s="48" t="str">
        <f t="shared" si="516"/>
        <v>א קרית עקרון</v>
      </c>
      <c r="D16535" s="1" t="s">
        <v>3592</v>
      </c>
      <c r="E16535" s="1"/>
      <c r="F16535" s="2">
        <v>7</v>
      </c>
      <c r="G16535" s="2">
        <f>INDEX(תוצאות_בחירות,MATCH(C16535,siot!$F$3:$F$1887,0),27)</f>
        <v>2</v>
      </c>
      <c r="H16535" s="2" t="b">
        <f t="shared" si="517"/>
        <v>0</v>
      </c>
      <c r="I16535" s="1" t="s">
        <v>2</v>
      </c>
      <c r="J16535" s="1" t="s">
        <v>3594</v>
      </c>
      <c r="K16535" s="1"/>
    </row>
    <row r="16536" spans="1:11" hidden="1">
      <c r="A16536" s="1" t="s">
        <v>3515</v>
      </c>
      <c r="B16536" s="1" t="s">
        <v>70</v>
      </c>
      <c r="C16536" s="48" t="str">
        <f t="shared" si="516"/>
        <v>א קרית עקרון</v>
      </c>
      <c r="D16536" s="1" t="s">
        <v>3592</v>
      </c>
      <c r="E16536" s="1"/>
      <c r="F16536" s="2">
        <v>8</v>
      </c>
      <c r="G16536" s="2">
        <f>INDEX(תוצאות_בחירות,MATCH(C16536,siot!$F$3:$F$1887,0),27)</f>
        <v>2</v>
      </c>
      <c r="H16536" s="2" t="b">
        <f t="shared" si="517"/>
        <v>0</v>
      </c>
      <c r="I16536" s="1" t="s">
        <v>2</v>
      </c>
      <c r="J16536" s="1" t="s">
        <v>3593</v>
      </c>
      <c r="K16536" s="1"/>
    </row>
    <row r="16537" spans="1:11" hidden="1">
      <c r="A16537" s="1" t="s">
        <v>3515</v>
      </c>
      <c r="B16537" s="1" t="s">
        <v>70</v>
      </c>
      <c r="C16537" s="48" t="str">
        <f t="shared" si="516"/>
        <v>א קרית עקרון</v>
      </c>
      <c r="D16537" s="1" t="s">
        <v>3592</v>
      </c>
      <c r="E16537" s="1"/>
      <c r="F16537" s="2">
        <v>9</v>
      </c>
      <c r="G16537" s="2">
        <f>INDEX(תוצאות_בחירות,MATCH(C16537,siot!$F$3:$F$1887,0),27)</f>
        <v>2</v>
      </c>
      <c r="H16537" s="2" t="b">
        <f t="shared" si="517"/>
        <v>0</v>
      </c>
      <c r="I16537" s="1" t="s">
        <v>2</v>
      </c>
      <c r="J16537" s="1" t="s">
        <v>3591</v>
      </c>
      <c r="K16537" s="1"/>
    </row>
    <row r="16538" spans="1:11" hidden="1">
      <c r="A16538" s="1" t="s">
        <v>3515</v>
      </c>
      <c r="B16538" s="1" t="s">
        <v>3586</v>
      </c>
      <c r="C16538" s="48" t="str">
        <f t="shared" si="516"/>
        <v>זה קרית עקרון</v>
      </c>
      <c r="D16538" s="1" t="s">
        <v>3585</v>
      </c>
      <c r="E16538" s="1" t="s">
        <v>3</v>
      </c>
      <c r="F16538" s="2" t="s">
        <v>19548</v>
      </c>
      <c r="G16538" s="2">
        <f>INDEX(תוצאות_בחירות,MATCH(C16538,siot!$F$3:$F$1887,0),27)</f>
        <v>0</v>
      </c>
      <c r="H16538" s="2" t="b">
        <f t="shared" si="517"/>
        <v>0</v>
      </c>
      <c r="I16538" s="1"/>
      <c r="J16538" s="1"/>
      <c r="K16538" s="1"/>
    </row>
    <row r="16539" spans="1:11" hidden="1">
      <c r="A16539" s="1" t="s">
        <v>3515</v>
      </c>
      <c r="B16539" s="1" t="s">
        <v>3586</v>
      </c>
      <c r="C16539" s="48" t="str">
        <f t="shared" si="516"/>
        <v>זה קרית עקרון</v>
      </c>
      <c r="D16539" s="1" t="s">
        <v>3585</v>
      </c>
      <c r="E16539" s="1"/>
      <c r="F16539" s="2">
        <v>1</v>
      </c>
      <c r="G16539" s="2">
        <f>INDEX(תוצאות_בחירות,MATCH(C16539,siot!$F$3:$F$1887,0),27)</f>
        <v>0</v>
      </c>
      <c r="H16539" s="2" t="b">
        <f t="shared" si="517"/>
        <v>0</v>
      </c>
      <c r="I16539" s="1" t="s">
        <v>2</v>
      </c>
      <c r="J16539" s="1" t="s">
        <v>3590</v>
      </c>
      <c r="K16539" s="1"/>
    </row>
    <row r="16540" spans="1:11" hidden="1">
      <c r="A16540" s="1" t="s">
        <v>3515</v>
      </c>
      <c r="B16540" s="1" t="s">
        <v>3586</v>
      </c>
      <c r="C16540" s="48" t="str">
        <f t="shared" si="516"/>
        <v>זה קרית עקרון</v>
      </c>
      <c r="D16540" s="1" t="s">
        <v>3585</v>
      </c>
      <c r="E16540" s="1"/>
      <c r="F16540" s="2">
        <v>2</v>
      </c>
      <c r="G16540" s="2">
        <f>INDEX(תוצאות_בחירות,MATCH(C16540,siot!$F$3:$F$1887,0),27)</f>
        <v>0</v>
      </c>
      <c r="H16540" s="2" t="b">
        <f t="shared" si="517"/>
        <v>0</v>
      </c>
      <c r="I16540" s="1" t="s">
        <v>2</v>
      </c>
      <c r="J16540" s="1" t="s">
        <v>3589</v>
      </c>
      <c r="K16540" s="1"/>
    </row>
    <row r="16541" spans="1:11" hidden="1">
      <c r="A16541" s="1" t="s">
        <v>3515</v>
      </c>
      <c r="B16541" s="1" t="s">
        <v>3586</v>
      </c>
      <c r="C16541" s="48" t="str">
        <f t="shared" si="516"/>
        <v>זה קרית עקרון</v>
      </c>
      <c r="D16541" s="1" t="s">
        <v>3585</v>
      </c>
      <c r="E16541" s="1"/>
      <c r="F16541" s="2">
        <v>3</v>
      </c>
      <c r="G16541" s="2">
        <f>INDEX(תוצאות_בחירות,MATCH(C16541,siot!$F$3:$F$1887,0),27)</f>
        <v>0</v>
      </c>
      <c r="H16541" s="2" t="b">
        <f t="shared" si="517"/>
        <v>0</v>
      </c>
      <c r="I16541" s="1" t="s">
        <v>2</v>
      </c>
      <c r="J16541" s="1" t="s">
        <v>3588</v>
      </c>
      <c r="K16541" s="1"/>
    </row>
    <row r="16542" spans="1:11" hidden="1">
      <c r="A16542" s="1" t="s">
        <v>3515</v>
      </c>
      <c r="B16542" s="1" t="s">
        <v>3586</v>
      </c>
      <c r="C16542" s="48" t="str">
        <f t="shared" si="516"/>
        <v>זה קרית עקרון</v>
      </c>
      <c r="D16542" s="1" t="s">
        <v>3585</v>
      </c>
      <c r="E16542" s="1"/>
      <c r="F16542" s="2">
        <v>4</v>
      </c>
      <c r="G16542" s="2">
        <f>INDEX(תוצאות_בחירות,MATCH(C16542,siot!$F$3:$F$1887,0),27)</f>
        <v>0</v>
      </c>
      <c r="H16542" s="2" t="b">
        <f t="shared" si="517"/>
        <v>0</v>
      </c>
      <c r="I16542" s="1" t="s">
        <v>2</v>
      </c>
      <c r="J16542" s="1" t="s">
        <v>3587</v>
      </c>
      <c r="K16542" s="1"/>
    </row>
    <row r="16543" spans="1:11" hidden="1">
      <c r="A16543" s="1" t="s">
        <v>3515</v>
      </c>
      <c r="B16543" s="1" t="s">
        <v>3586</v>
      </c>
      <c r="C16543" s="48" t="str">
        <f t="shared" si="516"/>
        <v>זה קרית עקרון</v>
      </c>
      <c r="D16543" s="1" t="s">
        <v>3585</v>
      </c>
      <c r="E16543" s="1"/>
      <c r="F16543" s="2">
        <v>5</v>
      </c>
      <c r="G16543" s="2">
        <f>INDEX(תוצאות_בחירות,MATCH(C16543,siot!$F$3:$F$1887,0),27)</f>
        <v>0</v>
      </c>
      <c r="H16543" s="2" t="b">
        <f t="shared" si="517"/>
        <v>0</v>
      </c>
      <c r="I16543" s="1" t="s">
        <v>2</v>
      </c>
      <c r="J16543" s="1" t="s">
        <v>3584</v>
      </c>
      <c r="K16543" s="1"/>
    </row>
    <row r="16544" spans="1:11" hidden="1">
      <c r="A16544" s="1" t="s">
        <v>3515</v>
      </c>
      <c r="B16544" s="1" t="s">
        <v>3575</v>
      </c>
      <c r="C16544" s="48" t="str">
        <f t="shared" si="516"/>
        <v>חצ קרית עקרון</v>
      </c>
      <c r="D16544" s="1" t="s">
        <v>3574</v>
      </c>
      <c r="E16544" s="1" t="s">
        <v>18</v>
      </c>
      <c r="F16544" s="2" t="s">
        <v>19548</v>
      </c>
      <c r="G16544" s="2">
        <f>INDEX(תוצאות_בחירות,MATCH(C16544,siot!$F$3:$F$1887,0),27)</f>
        <v>2</v>
      </c>
      <c r="H16544" s="2" t="b">
        <f t="shared" si="517"/>
        <v>0</v>
      </c>
      <c r="I16544" s="1"/>
      <c r="J16544" s="1"/>
      <c r="K16544" s="1"/>
    </row>
    <row r="16545" spans="1:11">
      <c r="A16545" s="1" t="s">
        <v>3515</v>
      </c>
      <c r="B16545" s="1" t="s">
        <v>3575</v>
      </c>
      <c r="C16545" s="48" t="str">
        <f t="shared" si="516"/>
        <v>חצ קרית עקרון</v>
      </c>
      <c r="D16545" s="1" t="s">
        <v>3574</v>
      </c>
      <c r="E16545" s="1" t="s">
        <v>17</v>
      </c>
      <c r="F16545" s="2">
        <v>1</v>
      </c>
      <c r="G16545" s="2">
        <f>INDEX(תוצאות_בחירות,MATCH(C16545,siot!$F$3:$F$1887,0),27)</f>
        <v>2</v>
      </c>
      <c r="H16545" s="2" t="b">
        <f t="shared" si="517"/>
        <v>1</v>
      </c>
      <c r="I16545" s="1" t="s">
        <v>2</v>
      </c>
      <c r="J16545" s="1" t="s">
        <v>3583</v>
      </c>
      <c r="K16545" s="1"/>
    </row>
    <row r="16546" spans="1:11">
      <c r="A16546" s="1" t="s">
        <v>3515</v>
      </c>
      <c r="B16546" s="1" t="s">
        <v>3575</v>
      </c>
      <c r="C16546" s="48" t="str">
        <f t="shared" si="516"/>
        <v>חצ קרית עקרון</v>
      </c>
      <c r="D16546" s="1" t="s">
        <v>3574</v>
      </c>
      <c r="E16546" s="1"/>
      <c r="F16546" s="2">
        <v>2</v>
      </c>
      <c r="G16546" s="2">
        <f>INDEX(תוצאות_בחירות,MATCH(C16546,siot!$F$3:$F$1887,0),27)</f>
        <v>2</v>
      </c>
      <c r="H16546" s="2" t="b">
        <f t="shared" si="517"/>
        <v>1</v>
      </c>
      <c r="I16546" s="1" t="s">
        <v>2</v>
      </c>
      <c r="J16546" s="1" t="s">
        <v>3582</v>
      </c>
      <c r="K16546" s="1">
        <v>1</v>
      </c>
    </row>
    <row r="16547" spans="1:11" hidden="1">
      <c r="A16547" s="1" t="s">
        <v>3515</v>
      </c>
      <c r="B16547" s="1" t="s">
        <v>3575</v>
      </c>
      <c r="C16547" s="48" t="str">
        <f t="shared" si="516"/>
        <v>חצ קרית עקרון</v>
      </c>
      <c r="D16547" s="1" t="s">
        <v>3574</v>
      </c>
      <c r="E16547" s="1"/>
      <c r="F16547" s="2">
        <v>3</v>
      </c>
      <c r="G16547" s="2">
        <f>INDEX(תוצאות_בחירות,MATCH(C16547,siot!$F$3:$F$1887,0),27)</f>
        <v>2</v>
      </c>
      <c r="H16547" s="2" t="b">
        <f t="shared" si="517"/>
        <v>0</v>
      </c>
      <c r="I16547" s="1" t="s">
        <v>2</v>
      </c>
      <c r="J16547" s="1" t="s">
        <v>3581</v>
      </c>
      <c r="K16547" s="1"/>
    </row>
    <row r="16548" spans="1:11" hidden="1">
      <c r="A16548" s="1" t="s">
        <v>3515</v>
      </c>
      <c r="B16548" s="1" t="s">
        <v>3575</v>
      </c>
      <c r="C16548" s="48" t="str">
        <f t="shared" si="516"/>
        <v>חצ קרית עקרון</v>
      </c>
      <c r="D16548" s="1" t="s">
        <v>3574</v>
      </c>
      <c r="E16548" s="1"/>
      <c r="F16548" s="2">
        <v>4</v>
      </c>
      <c r="G16548" s="2">
        <f>INDEX(תוצאות_בחירות,MATCH(C16548,siot!$F$3:$F$1887,0),27)</f>
        <v>2</v>
      </c>
      <c r="H16548" s="2" t="b">
        <f t="shared" si="517"/>
        <v>0</v>
      </c>
      <c r="I16548" s="1" t="s">
        <v>2</v>
      </c>
      <c r="J16548" s="1" t="s">
        <v>3580</v>
      </c>
      <c r="K16548" s="1"/>
    </row>
    <row r="16549" spans="1:11" hidden="1">
      <c r="A16549" s="1" t="s">
        <v>3515</v>
      </c>
      <c r="B16549" s="1" t="s">
        <v>3575</v>
      </c>
      <c r="C16549" s="48" t="str">
        <f t="shared" si="516"/>
        <v>חצ קרית עקרון</v>
      </c>
      <c r="D16549" s="1" t="s">
        <v>3574</v>
      </c>
      <c r="E16549" s="1"/>
      <c r="F16549" s="2">
        <v>5</v>
      </c>
      <c r="G16549" s="2">
        <f>INDEX(תוצאות_בחירות,MATCH(C16549,siot!$F$3:$F$1887,0),27)</f>
        <v>2</v>
      </c>
      <c r="H16549" s="2" t="b">
        <f t="shared" si="517"/>
        <v>0</v>
      </c>
      <c r="I16549" s="1" t="s">
        <v>2</v>
      </c>
      <c r="J16549" s="1" t="s">
        <v>3579</v>
      </c>
      <c r="K16549" s="1"/>
    </row>
    <row r="16550" spans="1:11" hidden="1">
      <c r="A16550" s="1" t="s">
        <v>3515</v>
      </c>
      <c r="B16550" s="1" t="s">
        <v>3575</v>
      </c>
      <c r="C16550" s="48" t="str">
        <f t="shared" si="516"/>
        <v>חצ קרית עקרון</v>
      </c>
      <c r="D16550" s="1" t="s">
        <v>3574</v>
      </c>
      <c r="E16550" s="1"/>
      <c r="F16550" s="2">
        <v>6</v>
      </c>
      <c r="G16550" s="2">
        <f>INDEX(תוצאות_בחירות,MATCH(C16550,siot!$F$3:$F$1887,0),27)</f>
        <v>2</v>
      </c>
      <c r="H16550" s="2" t="b">
        <f t="shared" si="517"/>
        <v>0</v>
      </c>
      <c r="I16550" s="1" t="s">
        <v>2</v>
      </c>
      <c r="J16550" s="1" t="s">
        <v>3578</v>
      </c>
      <c r="K16550" s="1"/>
    </row>
    <row r="16551" spans="1:11" hidden="1">
      <c r="A16551" s="1" t="s">
        <v>3515</v>
      </c>
      <c r="B16551" s="1" t="s">
        <v>3575</v>
      </c>
      <c r="C16551" s="48" t="str">
        <f t="shared" si="516"/>
        <v>חצ קרית עקרון</v>
      </c>
      <c r="D16551" s="1" t="s">
        <v>3574</v>
      </c>
      <c r="E16551" s="1"/>
      <c r="F16551" s="2">
        <v>7</v>
      </c>
      <c r="G16551" s="2">
        <f>INDEX(תוצאות_בחירות,MATCH(C16551,siot!$F$3:$F$1887,0),27)</f>
        <v>2</v>
      </c>
      <c r="H16551" s="2" t="b">
        <f t="shared" si="517"/>
        <v>0</v>
      </c>
      <c r="I16551" s="1" t="s">
        <v>2</v>
      </c>
      <c r="J16551" s="1" t="s">
        <v>3577</v>
      </c>
      <c r="K16551" s="1"/>
    </row>
    <row r="16552" spans="1:11" hidden="1">
      <c r="A16552" s="1" t="s">
        <v>3515</v>
      </c>
      <c r="B16552" s="1" t="s">
        <v>3575</v>
      </c>
      <c r="C16552" s="48" t="str">
        <f t="shared" si="516"/>
        <v>חצ קרית עקרון</v>
      </c>
      <c r="D16552" s="1" t="s">
        <v>3574</v>
      </c>
      <c r="E16552" s="1"/>
      <c r="F16552" s="2">
        <v>8</v>
      </c>
      <c r="G16552" s="2">
        <f>INDEX(תוצאות_בחירות,MATCH(C16552,siot!$F$3:$F$1887,0),27)</f>
        <v>2</v>
      </c>
      <c r="H16552" s="2" t="b">
        <f t="shared" si="517"/>
        <v>0</v>
      </c>
      <c r="I16552" s="1" t="s">
        <v>2</v>
      </c>
      <c r="J16552" s="1" t="s">
        <v>3576</v>
      </c>
      <c r="K16552" s="1"/>
    </row>
    <row r="16553" spans="1:11" hidden="1">
      <c r="A16553" s="1" t="s">
        <v>3515</v>
      </c>
      <c r="B16553" s="1" t="s">
        <v>3575</v>
      </c>
      <c r="C16553" s="48" t="str">
        <f t="shared" si="516"/>
        <v>חצ קרית עקרון</v>
      </c>
      <c r="D16553" s="1" t="s">
        <v>3574</v>
      </c>
      <c r="E16553" s="1"/>
      <c r="F16553" s="2">
        <v>9</v>
      </c>
      <c r="G16553" s="2">
        <f>INDEX(תוצאות_בחירות,MATCH(C16553,siot!$F$3:$F$1887,0),27)</f>
        <v>2</v>
      </c>
      <c r="H16553" s="2" t="b">
        <f t="shared" si="517"/>
        <v>0</v>
      </c>
      <c r="I16553" s="1" t="s">
        <v>2</v>
      </c>
      <c r="J16553" s="1" t="s">
        <v>3573</v>
      </c>
      <c r="K16553" s="1"/>
    </row>
    <row r="16554" spans="1:11" hidden="1">
      <c r="A16554" s="1" t="s">
        <v>3515</v>
      </c>
      <c r="B16554" s="1" t="s">
        <v>1007</v>
      </c>
      <c r="C16554" s="48" t="str">
        <f t="shared" si="516"/>
        <v>טב קרית עקרון</v>
      </c>
      <c r="D16554" s="1" t="s">
        <v>3568</v>
      </c>
      <c r="E16554" s="1" t="s">
        <v>3</v>
      </c>
      <c r="F16554" s="2" t="s">
        <v>19548</v>
      </c>
      <c r="G16554" s="2">
        <f>INDEX(תוצאות_בחירות,MATCH(C16554,siot!$F$3:$F$1887,0),27)</f>
        <v>0</v>
      </c>
      <c r="H16554" s="2" t="b">
        <f t="shared" si="517"/>
        <v>0</v>
      </c>
      <c r="I16554" s="1"/>
      <c r="J16554" s="1"/>
      <c r="K16554" s="1"/>
    </row>
    <row r="16555" spans="1:11" hidden="1">
      <c r="A16555" s="1" t="s">
        <v>3515</v>
      </c>
      <c r="B16555" s="1" t="s">
        <v>1007</v>
      </c>
      <c r="C16555" s="48" t="str">
        <f t="shared" si="516"/>
        <v>טב קרית עקרון</v>
      </c>
      <c r="D16555" s="1" t="s">
        <v>3568</v>
      </c>
      <c r="E16555" s="1"/>
      <c r="F16555" s="2">
        <v>1</v>
      </c>
      <c r="G16555" s="2">
        <f>INDEX(תוצאות_בחירות,MATCH(C16555,siot!$F$3:$F$1887,0),27)</f>
        <v>0</v>
      </c>
      <c r="H16555" s="2" t="b">
        <f t="shared" si="517"/>
        <v>0</v>
      </c>
      <c r="I16555" s="1" t="s">
        <v>2</v>
      </c>
      <c r="J16555" s="1" t="s">
        <v>3572</v>
      </c>
      <c r="K16555" s="1"/>
    </row>
    <row r="16556" spans="1:11" hidden="1">
      <c r="A16556" s="1" t="s">
        <v>3515</v>
      </c>
      <c r="B16556" s="1" t="s">
        <v>1007</v>
      </c>
      <c r="C16556" s="48" t="str">
        <f t="shared" si="516"/>
        <v>טב קרית עקרון</v>
      </c>
      <c r="D16556" s="1" t="s">
        <v>3568</v>
      </c>
      <c r="E16556" s="1"/>
      <c r="F16556" s="2">
        <v>2</v>
      </c>
      <c r="G16556" s="2">
        <f>INDEX(תוצאות_בחירות,MATCH(C16556,siot!$F$3:$F$1887,0),27)</f>
        <v>0</v>
      </c>
      <c r="H16556" s="2" t="b">
        <f t="shared" si="517"/>
        <v>0</v>
      </c>
      <c r="I16556" s="1" t="s">
        <v>2</v>
      </c>
      <c r="J16556" s="1" t="s">
        <v>3571</v>
      </c>
      <c r="K16556" s="1"/>
    </row>
    <row r="16557" spans="1:11" hidden="1">
      <c r="A16557" s="1" t="s">
        <v>3515</v>
      </c>
      <c r="B16557" s="1" t="s">
        <v>1007</v>
      </c>
      <c r="C16557" s="48" t="str">
        <f t="shared" si="516"/>
        <v>טב קרית עקרון</v>
      </c>
      <c r="D16557" s="1" t="s">
        <v>3568</v>
      </c>
      <c r="E16557" s="1"/>
      <c r="F16557" s="2">
        <v>3</v>
      </c>
      <c r="G16557" s="2">
        <f>INDEX(תוצאות_בחירות,MATCH(C16557,siot!$F$3:$F$1887,0),27)</f>
        <v>0</v>
      </c>
      <c r="H16557" s="2" t="b">
        <f t="shared" si="517"/>
        <v>0</v>
      </c>
      <c r="I16557" s="1" t="s">
        <v>2</v>
      </c>
      <c r="J16557" s="1" t="s">
        <v>3570</v>
      </c>
      <c r="K16557" s="1"/>
    </row>
    <row r="16558" spans="1:11" hidden="1">
      <c r="A16558" s="1" t="s">
        <v>3515</v>
      </c>
      <c r="B16558" s="1" t="s">
        <v>1007</v>
      </c>
      <c r="C16558" s="48" t="str">
        <f t="shared" si="516"/>
        <v>טב קרית עקרון</v>
      </c>
      <c r="D16558" s="1" t="s">
        <v>3568</v>
      </c>
      <c r="E16558" s="1"/>
      <c r="F16558" s="2">
        <v>4</v>
      </c>
      <c r="G16558" s="2">
        <f>INDEX(תוצאות_בחירות,MATCH(C16558,siot!$F$3:$F$1887,0),27)</f>
        <v>0</v>
      </c>
      <c r="H16558" s="2" t="b">
        <f t="shared" si="517"/>
        <v>0</v>
      </c>
      <c r="I16558" s="1" t="s">
        <v>2</v>
      </c>
      <c r="J16558" s="1" t="s">
        <v>3569</v>
      </c>
      <c r="K16558" s="1"/>
    </row>
    <row r="16559" spans="1:11" hidden="1">
      <c r="A16559" s="1" t="s">
        <v>3515</v>
      </c>
      <c r="B16559" s="1" t="s">
        <v>1007</v>
      </c>
      <c r="C16559" s="48" t="str">
        <f t="shared" si="516"/>
        <v>טב קרית עקרון</v>
      </c>
      <c r="D16559" s="1" t="s">
        <v>3568</v>
      </c>
      <c r="E16559" s="1"/>
      <c r="F16559" s="2">
        <v>5</v>
      </c>
      <c r="G16559" s="2">
        <f>INDEX(תוצאות_בחירות,MATCH(C16559,siot!$F$3:$F$1887,0),27)</f>
        <v>0</v>
      </c>
      <c r="H16559" s="2" t="b">
        <f t="shared" si="517"/>
        <v>0</v>
      </c>
      <c r="I16559" s="1" t="s">
        <v>2</v>
      </c>
      <c r="J16559" s="1" t="s">
        <v>3567</v>
      </c>
      <c r="K16559" s="1"/>
    </row>
    <row r="16560" spans="1:11" hidden="1">
      <c r="A16560" s="1" t="s">
        <v>3515</v>
      </c>
      <c r="B16560" s="1" t="s">
        <v>1194</v>
      </c>
      <c r="C16560" s="48" t="str">
        <f t="shared" si="516"/>
        <v>יד קרית עקרון</v>
      </c>
      <c r="D16560" s="1" t="s">
        <v>3561</v>
      </c>
      <c r="E16560" s="1" t="s">
        <v>18</v>
      </c>
      <c r="F16560" s="2" t="s">
        <v>19548</v>
      </c>
      <c r="G16560" s="2">
        <f>INDEX(תוצאות_בחירות,MATCH(C16560,siot!$F$3:$F$1887,0),27)</f>
        <v>1</v>
      </c>
      <c r="H16560" s="2" t="b">
        <f t="shared" si="517"/>
        <v>0</v>
      </c>
      <c r="I16560" s="1"/>
      <c r="J16560" s="1"/>
      <c r="K16560" s="1"/>
    </row>
    <row r="16561" spans="1:11">
      <c r="A16561" s="1" t="s">
        <v>3515</v>
      </c>
      <c r="B16561" s="1" t="s">
        <v>1194</v>
      </c>
      <c r="C16561" s="48" t="str">
        <f t="shared" si="516"/>
        <v>יד קרית עקרון</v>
      </c>
      <c r="D16561" s="1" t="s">
        <v>3561</v>
      </c>
      <c r="E16561" s="1" t="s">
        <v>17</v>
      </c>
      <c r="F16561" s="2">
        <v>1</v>
      </c>
      <c r="G16561" s="2">
        <f>INDEX(תוצאות_בחירות,MATCH(C16561,siot!$F$3:$F$1887,0),27)</f>
        <v>1</v>
      </c>
      <c r="H16561" s="2" t="b">
        <f t="shared" si="517"/>
        <v>1</v>
      </c>
      <c r="I16561" s="1" t="s">
        <v>2</v>
      </c>
      <c r="J16561" s="1" t="s">
        <v>3566</v>
      </c>
      <c r="K16561" s="1"/>
    </row>
    <row r="16562" spans="1:11" hidden="1">
      <c r="A16562" s="1" t="s">
        <v>3515</v>
      </c>
      <c r="B16562" s="1" t="s">
        <v>1194</v>
      </c>
      <c r="C16562" s="48" t="str">
        <f t="shared" si="516"/>
        <v>יד קרית עקרון</v>
      </c>
      <c r="D16562" s="1" t="s">
        <v>3561</v>
      </c>
      <c r="E16562" s="1"/>
      <c r="F16562" s="2">
        <v>2</v>
      </c>
      <c r="G16562" s="2">
        <f>INDEX(תוצאות_בחירות,MATCH(C16562,siot!$F$3:$F$1887,0),27)</f>
        <v>1</v>
      </c>
      <c r="H16562" s="2" t="b">
        <f t="shared" si="517"/>
        <v>0</v>
      </c>
      <c r="I16562" s="1" t="s">
        <v>2</v>
      </c>
      <c r="J16562" s="1" t="s">
        <v>3565</v>
      </c>
      <c r="K16562" s="1"/>
    </row>
    <row r="16563" spans="1:11" hidden="1">
      <c r="A16563" s="1" t="s">
        <v>3515</v>
      </c>
      <c r="B16563" s="1" t="s">
        <v>1194</v>
      </c>
      <c r="C16563" s="48" t="str">
        <f t="shared" si="516"/>
        <v>יד קרית עקרון</v>
      </c>
      <c r="D16563" s="1" t="s">
        <v>3561</v>
      </c>
      <c r="E16563" s="1"/>
      <c r="F16563" s="2">
        <v>3</v>
      </c>
      <c r="G16563" s="2">
        <f>INDEX(תוצאות_בחירות,MATCH(C16563,siot!$F$3:$F$1887,0),27)</f>
        <v>1</v>
      </c>
      <c r="H16563" s="2" t="b">
        <f t="shared" si="517"/>
        <v>0</v>
      </c>
      <c r="I16563" s="1" t="s">
        <v>2</v>
      </c>
      <c r="J16563" s="1" t="s">
        <v>3564</v>
      </c>
      <c r="K16563" s="1"/>
    </row>
    <row r="16564" spans="1:11" hidden="1">
      <c r="A16564" s="1" t="s">
        <v>3515</v>
      </c>
      <c r="B16564" s="1" t="s">
        <v>1194</v>
      </c>
      <c r="C16564" s="48" t="str">
        <f t="shared" si="516"/>
        <v>יד קרית עקרון</v>
      </c>
      <c r="D16564" s="1" t="s">
        <v>3561</v>
      </c>
      <c r="E16564" s="1"/>
      <c r="F16564" s="2">
        <v>4</v>
      </c>
      <c r="G16564" s="2">
        <f>INDEX(תוצאות_בחירות,MATCH(C16564,siot!$F$3:$F$1887,0),27)</f>
        <v>1</v>
      </c>
      <c r="H16564" s="2" t="b">
        <f t="shared" si="517"/>
        <v>0</v>
      </c>
      <c r="I16564" s="1" t="s">
        <v>2</v>
      </c>
      <c r="J16564" s="1" t="s">
        <v>3563</v>
      </c>
      <c r="K16564" s="1"/>
    </row>
    <row r="16565" spans="1:11" hidden="1">
      <c r="A16565" s="1" t="s">
        <v>3515</v>
      </c>
      <c r="B16565" s="1" t="s">
        <v>1194</v>
      </c>
      <c r="C16565" s="48" t="str">
        <f t="shared" si="516"/>
        <v>יד קרית עקרון</v>
      </c>
      <c r="D16565" s="1" t="s">
        <v>3561</v>
      </c>
      <c r="E16565" s="1"/>
      <c r="F16565" s="2">
        <v>5</v>
      </c>
      <c r="G16565" s="2">
        <f>INDEX(תוצאות_בחירות,MATCH(C16565,siot!$F$3:$F$1887,0),27)</f>
        <v>1</v>
      </c>
      <c r="H16565" s="2" t="b">
        <f t="shared" si="517"/>
        <v>0</v>
      </c>
      <c r="I16565" s="1" t="s">
        <v>2</v>
      </c>
      <c r="J16565" s="1" t="s">
        <v>3562</v>
      </c>
      <c r="K16565" s="1"/>
    </row>
    <row r="16566" spans="1:11" hidden="1">
      <c r="A16566" s="1" t="s">
        <v>3515</v>
      </c>
      <c r="B16566" s="1" t="s">
        <v>1194</v>
      </c>
      <c r="C16566" s="48" t="str">
        <f t="shared" si="516"/>
        <v>יד קרית עקרון</v>
      </c>
      <c r="D16566" s="1" t="s">
        <v>3561</v>
      </c>
      <c r="E16566" s="1"/>
      <c r="F16566" s="2">
        <v>6</v>
      </c>
      <c r="G16566" s="2">
        <f>INDEX(תוצאות_בחירות,MATCH(C16566,siot!$F$3:$F$1887,0),27)</f>
        <v>1</v>
      </c>
      <c r="H16566" s="2" t="b">
        <f t="shared" si="517"/>
        <v>0</v>
      </c>
      <c r="I16566" s="1" t="s">
        <v>2</v>
      </c>
      <c r="J16566" s="1" t="s">
        <v>3560</v>
      </c>
      <c r="K16566" s="1"/>
    </row>
    <row r="16567" spans="1:11" hidden="1">
      <c r="A16567" s="1" t="s">
        <v>3515</v>
      </c>
      <c r="B16567" s="1" t="s">
        <v>1186</v>
      </c>
      <c r="C16567" s="48" t="str">
        <f t="shared" si="516"/>
        <v>יש קרית עקרון</v>
      </c>
      <c r="D16567" s="1" t="s">
        <v>3555</v>
      </c>
      <c r="E16567" s="1" t="s">
        <v>18</v>
      </c>
      <c r="F16567" s="2" t="s">
        <v>19548</v>
      </c>
      <c r="G16567" s="2">
        <f>INDEX(תוצאות_בחירות,MATCH(C16567,siot!$F$3:$F$1887,0),27)</f>
        <v>1</v>
      </c>
      <c r="H16567" s="2" t="b">
        <f t="shared" si="517"/>
        <v>0</v>
      </c>
      <c r="I16567" s="1"/>
      <c r="J16567" s="1"/>
      <c r="K16567" s="1"/>
    </row>
    <row r="16568" spans="1:11">
      <c r="A16568" s="1" t="s">
        <v>3515</v>
      </c>
      <c r="B16568" s="1" t="s">
        <v>1186</v>
      </c>
      <c r="C16568" s="48" t="str">
        <f t="shared" si="516"/>
        <v>יש קרית עקרון</v>
      </c>
      <c r="D16568" s="1" t="s">
        <v>3555</v>
      </c>
      <c r="E16568" s="1" t="s">
        <v>17</v>
      </c>
      <c r="F16568" s="2">
        <v>1</v>
      </c>
      <c r="G16568" s="2">
        <f>INDEX(תוצאות_בחירות,MATCH(C16568,siot!$F$3:$F$1887,0),27)</f>
        <v>1</v>
      </c>
      <c r="H16568" s="2" t="b">
        <f t="shared" si="517"/>
        <v>1</v>
      </c>
      <c r="I16568" s="1" t="s">
        <v>2</v>
      </c>
      <c r="J16568" s="1" t="s">
        <v>3559</v>
      </c>
      <c r="K16568" s="1"/>
    </row>
    <row r="16569" spans="1:11" hidden="1">
      <c r="A16569" s="1" t="s">
        <v>3515</v>
      </c>
      <c r="B16569" s="1" t="s">
        <v>1186</v>
      </c>
      <c r="C16569" s="48" t="str">
        <f t="shared" si="516"/>
        <v>יש קרית עקרון</v>
      </c>
      <c r="D16569" s="1" t="s">
        <v>3555</v>
      </c>
      <c r="E16569" s="1"/>
      <c r="F16569" s="2">
        <v>2</v>
      </c>
      <c r="G16569" s="2">
        <f>INDEX(תוצאות_בחירות,MATCH(C16569,siot!$F$3:$F$1887,0),27)</f>
        <v>1</v>
      </c>
      <c r="H16569" s="2" t="b">
        <f t="shared" si="517"/>
        <v>0</v>
      </c>
      <c r="I16569" s="1" t="s">
        <v>2</v>
      </c>
      <c r="J16569" s="1" t="s">
        <v>3558</v>
      </c>
      <c r="K16569" s="1"/>
    </row>
    <row r="16570" spans="1:11" hidden="1">
      <c r="A16570" s="1" t="s">
        <v>3515</v>
      </c>
      <c r="B16570" s="1" t="s">
        <v>1186</v>
      </c>
      <c r="C16570" s="48" t="str">
        <f t="shared" si="516"/>
        <v>יש קרית עקרון</v>
      </c>
      <c r="D16570" s="1" t="s">
        <v>3555</v>
      </c>
      <c r="E16570" s="1"/>
      <c r="F16570" s="2">
        <v>3</v>
      </c>
      <c r="G16570" s="2">
        <f>INDEX(תוצאות_בחירות,MATCH(C16570,siot!$F$3:$F$1887,0),27)</f>
        <v>1</v>
      </c>
      <c r="H16570" s="2" t="b">
        <f t="shared" si="517"/>
        <v>0</v>
      </c>
      <c r="I16570" s="1" t="s">
        <v>2</v>
      </c>
      <c r="J16570" s="1" t="s">
        <v>3557</v>
      </c>
      <c r="K16570" s="1"/>
    </row>
    <row r="16571" spans="1:11" hidden="1">
      <c r="A16571" s="1" t="s">
        <v>3515</v>
      </c>
      <c r="B16571" s="1" t="s">
        <v>1186</v>
      </c>
      <c r="C16571" s="48" t="str">
        <f t="shared" si="516"/>
        <v>יש קרית עקרון</v>
      </c>
      <c r="D16571" s="1" t="s">
        <v>3555</v>
      </c>
      <c r="E16571" s="1"/>
      <c r="F16571" s="2">
        <v>4</v>
      </c>
      <c r="G16571" s="2">
        <f>INDEX(תוצאות_בחירות,MATCH(C16571,siot!$F$3:$F$1887,0),27)</f>
        <v>1</v>
      </c>
      <c r="H16571" s="2" t="b">
        <f t="shared" si="517"/>
        <v>0</v>
      </c>
      <c r="I16571" s="1" t="s">
        <v>2</v>
      </c>
      <c r="J16571" s="1" t="s">
        <v>3556</v>
      </c>
      <c r="K16571" s="1"/>
    </row>
    <row r="16572" spans="1:11" hidden="1">
      <c r="A16572" s="1" t="s">
        <v>3515</v>
      </c>
      <c r="B16572" s="1" t="s">
        <v>1186</v>
      </c>
      <c r="C16572" s="48" t="str">
        <f t="shared" si="516"/>
        <v>יש קרית עקרון</v>
      </c>
      <c r="D16572" s="1" t="s">
        <v>3555</v>
      </c>
      <c r="E16572" s="1"/>
      <c r="F16572" s="2">
        <v>5</v>
      </c>
      <c r="G16572" s="2">
        <f>INDEX(תוצאות_בחירות,MATCH(C16572,siot!$F$3:$F$1887,0),27)</f>
        <v>1</v>
      </c>
      <c r="H16572" s="2" t="b">
        <f t="shared" si="517"/>
        <v>0</v>
      </c>
      <c r="I16572" s="1" t="s">
        <v>2</v>
      </c>
      <c r="J16572" s="1" t="s">
        <v>3554</v>
      </c>
      <c r="K16572" s="1"/>
    </row>
    <row r="16573" spans="1:11" hidden="1">
      <c r="A16573" s="1" t="s">
        <v>3515</v>
      </c>
      <c r="B16573" s="1" t="s">
        <v>2502</v>
      </c>
      <c r="C16573" s="48" t="str">
        <f t="shared" si="516"/>
        <v>כן קרית עקרון</v>
      </c>
      <c r="D16573" s="1" t="s">
        <v>3549</v>
      </c>
      <c r="E16573" s="1" t="s">
        <v>18</v>
      </c>
      <c r="F16573" s="2" t="s">
        <v>19548</v>
      </c>
      <c r="G16573" s="2">
        <f>INDEX(תוצאות_בחירות,MATCH(C16573,siot!$F$3:$F$1887,0),27)</f>
        <v>0</v>
      </c>
      <c r="H16573" s="2" t="b">
        <f t="shared" si="517"/>
        <v>0</v>
      </c>
      <c r="I16573" s="1"/>
      <c r="J16573" s="1"/>
      <c r="K16573" s="1"/>
    </row>
    <row r="16574" spans="1:11" hidden="1">
      <c r="A16574" s="1" t="s">
        <v>3515</v>
      </c>
      <c r="B16574" s="1" t="s">
        <v>2502</v>
      </c>
      <c r="C16574" s="48" t="str">
        <f t="shared" si="516"/>
        <v>כן קרית עקרון</v>
      </c>
      <c r="D16574" s="1" t="s">
        <v>3549</v>
      </c>
      <c r="E16574" s="1" t="s">
        <v>17</v>
      </c>
      <c r="F16574" s="2">
        <v>1</v>
      </c>
      <c r="G16574" s="2">
        <f>INDEX(תוצאות_בחירות,MATCH(C16574,siot!$F$3:$F$1887,0),27)</f>
        <v>0</v>
      </c>
      <c r="H16574" s="2" t="b">
        <f t="shared" si="517"/>
        <v>0</v>
      </c>
      <c r="I16574" s="1" t="s">
        <v>2</v>
      </c>
      <c r="J16574" s="1" t="s">
        <v>3553</v>
      </c>
      <c r="K16574" s="1"/>
    </row>
    <row r="16575" spans="1:11" hidden="1">
      <c r="A16575" s="1" t="s">
        <v>3515</v>
      </c>
      <c r="B16575" s="1" t="s">
        <v>2502</v>
      </c>
      <c r="C16575" s="48" t="str">
        <f t="shared" si="516"/>
        <v>כן קרית עקרון</v>
      </c>
      <c r="D16575" s="1" t="s">
        <v>3549</v>
      </c>
      <c r="E16575" s="1"/>
      <c r="F16575" s="2">
        <v>2</v>
      </c>
      <c r="G16575" s="2">
        <f>INDEX(תוצאות_בחירות,MATCH(C16575,siot!$F$3:$F$1887,0),27)</f>
        <v>0</v>
      </c>
      <c r="H16575" s="2" t="b">
        <f t="shared" si="517"/>
        <v>0</v>
      </c>
      <c r="I16575" s="1" t="s">
        <v>2</v>
      </c>
      <c r="J16575" s="1" t="s">
        <v>3552</v>
      </c>
      <c r="K16575" s="1"/>
    </row>
    <row r="16576" spans="1:11" hidden="1">
      <c r="A16576" s="1" t="s">
        <v>3515</v>
      </c>
      <c r="B16576" s="1" t="s">
        <v>2502</v>
      </c>
      <c r="C16576" s="48" t="str">
        <f t="shared" si="516"/>
        <v>כן קרית עקרון</v>
      </c>
      <c r="D16576" s="1" t="s">
        <v>3549</v>
      </c>
      <c r="E16576" s="1"/>
      <c r="F16576" s="2">
        <v>3</v>
      </c>
      <c r="G16576" s="2">
        <f>INDEX(תוצאות_בחירות,MATCH(C16576,siot!$F$3:$F$1887,0),27)</f>
        <v>0</v>
      </c>
      <c r="H16576" s="2" t="b">
        <f t="shared" si="517"/>
        <v>0</v>
      </c>
      <c r="I16576" s="1" t="s">
        <v>2</v>
      </c>
      <c r="J16576" s="1" t="s">
        <v>3551</v>
      </c>
      <c r="K16576" s="1"/>
    </row>
    <row r="16577" spans="1:11" hidden="1">
      <c r="A16577" s="1" t="s">
        <v>3515</v>
      </c>
      <c r="B16577" s="1" t="s">
        <v>2502</v>
      </c>
      <c r="C16577" s="48" t="str">
        <f t="shared" si="516"/>
        <v>כן קרית עקרון</v>
      </c>
      <c r="D16577" s="1" t="s">
        <v>3549</v>
      </c>
      <c r="E16577" s="1"/>
      <c r="F16577" s="2">
        <v>4</v>
      </c>
      <c r="G16577" s="2">
        <f>INDEX(תוצאות_בחירות,MATCH(C16577,siot!$F$3:$F$1887,0),27)</f>
        <v>0</v>
      </c>
      <c r="H16577" s="2" t="b">
        <f t="shared" si="517"/>
        <v>0</v>
      </c>
      <c r="I16577" s="1" t="s">
        <v>2</v>
      </c>
      <c r="J16577" s="1" t="s">
        <v>3550</v>
      </c>
      <c r="K16577" s="1"/>
    </row>
    <row r="16578" spans="1:11" hidden="1">
      <c r="A16578" s="1" t="s">
        <v>3515</v>
      </c>
      <c r="B16578" s="1" t="s">
        <v>2502</v>
      </c>
      <c r="C16578" s="48" t="str">
        <f t="shared" si="516"/>
        <v>כן קרית עקרון</v>
      </c>
      <c r="D16578" s="1" t="s">
        <v>3549</v>
      </c>
      <c r="E16578" s="1"/>
      <c r="F16578" s="2">
        <v>5</v>
      </c>
      <c r="G16578" s="2">
        <f>INDEX(תוצאות_בחירות,MATCH(C16578,siot!$F$3:$F$1887,0),27)</f>
        <v>0</v>
      </c>
      <c r="H16578" s="2" t="b">
        <f t="shared" si="517"/>
        <v>0</v>
      </c>
      <c r="I16578" s="1" t="s">
        <v>2</v>
      </c>
      <c r="J16578" s="1" t="s">
        <v>3548</v>
      </c>
      <c r="K16578" s="1"/>
    </row>
    <row r="16579" spans="1:11" hidden="1">
      <c r="A16579" s="1" t="s">
        <v>3515</v>
      </c>
      <c r="B16579" s="1" t="s">
        <v>3</v>
      </c>
      <c r="C16579" s="48" t="str">
        <f t="shared" si="516"/>
        <v>ל קרית עקרון</v>
      </c>
      <c r="D16579" s="1" t="s">
        <v>3543</v>
      </c>
      <c r="E16579" s="1" t="s">
        <v>3</v>
      </c>
      <c r="F16579" s="2" t="s">
        <v>19548</v>
      </c>
      <c r="G16579" s="2">
        <f>INDEX(תוצאות_בחירות,MATCH(C16579,siot!$F$3:$F$1887,0),27)</f>
        <v>0</v>
      </c>
      <c r="H16579" s="2" t="b">
        <f t="shared" si="517"/>
        <v>0</v>
      </c>
      <c r="I16579" s="1"/>
      <c r="J16579" s="1"/>
      <c r="K16579" s="1"/>
    </row>
    <row r="16580" spans="1:11" hidden="1">
      <c r="A16580" s="1" t="s">
        <v>3515</v>
      </c>
      <c r="B16580" s="1" t="s">
        <v>3</v>
      </c>
      <c r="C16580" s="48" t="str">
        <f t="shared" ref="C16580:C16643" si="518">B16580&amp;" "&amp;A16580</f>
        <v>ל קרית עקרון</v>
      </c>
      <c r="D16580" s="1" t="s">
        <v>3543</v>
      </c>
      <c r="E16580" s="1"/>
      <c r="F16580" s="2">
        <v>1</v>
      </c>
      <c r="G16580" s="2">
        <f>INDEX(תוצאות_בחירות,MATCH(C16580,siot!$F$3:$F$1887,0),27)</f>
        <v>0</v>
      </c>
      <c r="H16580" s="2" t="b">
        <f t="shared" ref="H16580:H16643" si="519">IF(OR(F16580&lt;G16580,G16580=F16580),TRUE,FALSE)</f>
        <v>0</v>
      </c>
      <c r="I16580" s="1" t="s">
        <v>2</v>
      </c>
      <c r="J16580" s="1" t="s">
        <v>3547</v>
      </c>
      <c r="K16580" s="1"/>
    </row>
    <row r="16581" spans="1:11" hidden="1">
      <c r="A16581" s="1" t="s">
        <v>3515</v>
      </c>
      <c r="B16581" s="1" t="s">
        <v>3</v>
      </c>
      <c r="C16581" s="48" t="str">
        <f t="shared" si="518"/>
        <v>ל קרית עקרון</v>
      </c>
      <c r="D16581" s="1" t="s">
        <v>3543</v>
      </c>
      <c r="E16581" s="1"/>
      <c r="F16581" s="2">
        <v>2</v>
      </c>
      <c r="G16581" s="2">
        <f>INDEX(תוצאות_בחירות,MATCH(C16581,siot!$F$3:$F$1887,0),27)</f>
        <v>0</v>
      </c>
      <c r="H16581" s="2" t="b">
        <f t="shared" si="519"/>
        <v>0</v>
      </c>
      <c r="I16581" s="1" t="s">
        <v>2</v>
      </c>
      <c r="J16581" s="1" t="s">
        <v>3546</v>
      </c>
      <c r="K16581" s="1"/>
    </row>
    <row r="16582" spans="1:11" hidden="1">
      <c r="A16582" s="1" t="s">
        <v>3515</v>
      </c>
      <c r="B16582" s="1" t="s">
        <v>3</v>
      </c>
      <c r="C16582" s="48" t="str">
        <f t="shared" si="518"/>
        <v>ל קרית עקרון</v>
      </c>
      <c r="D16582" s="1" t="s">
        <v>3543</v>
      </c>
      <c r="E16582" s="1"/>
      <c r="F16582" s="2">
        <v>3</v>
      </c>
      <c r="G16582" s="2">
        <f>INDEX(תוצאות_בחירות,MATCH(C16582,siot!$F$3:$F$1887,0),27)</f>
        <v>0</v>
      </c>
      <c r="H16582" s="2" t="b">
        <f t="shared" si="519"/>
        <v>0</v>
      </c>
      <c r="I16582" s="1" t="s">
        <v>2</v>
      </c>
      <c r="J16582" s="1" t="s">
        <v>3545</v>
      </c>
      <c r="K16582" s="1"/>
    </row>
    <row r="16583" spans="1:11" hidden="1">
      <c r="A16583" s="1" t="s">
        <v>3515</v>
      </c>
      <c r="B16583" s="1" t="s">
        <v>3</v>
      </c>
      <c r="C16583" s="48" t="str">
        <f t="shared" si="518"/>
        <v>ל קרית עקרון</v>
      </c>
      <c r="D16583" s="1" t="s">
        <v>3543</v>
      </c>
      <c r="E16583" s="1"/>
      <c r="F16583" s="2">
        <v>4</v>
      </c>
      <c r="G16583" s="2">
        <f>INDEX(תוצאות_בחירות,MATCH(C16583,siot!$F$3:$F$1887,0),27)</f>
        <v>0</v>
      </c>
      <c r="H16583" s="2" t="b">
        <f t="shared" si="519"/>
        <v>0</v>
      </c>
      <c r="I16583" s="1" t="s">
        <v>2</v>
      </c>
      <c r="J16583" s="1" t="s">
        <v>3544</v>
      </c>
      <c r="K16583" s="1"/>
    </row>
    <row r="16584" spans="1:11" hidden="1">
      <c r="A16584" s="1" t="s">
        <v>3515</v>
      </c>
      <c r="B16584" s="1" t="s">
        <v>3</v>
      </c>
      <c r="C16584" s="48" t="str">
        <f t="shared" si="518"/>
        <v>ל קרית עקרון</v>
      </c>
      <c r="D16584" s="1" t="s">
        <v>3543</v>
      </c>
      <c r="E16584" s="1"/>
      <c r="F16584" s="2">
        <v>5</v>
      </c>
      <c r="G16584" s="2">
        <f>INDEX(תוצאות_בחירות,MATCH(C16584,siot!$F$3:$F$1887,0),27)</f>
        <v>0</v>
      </c>
      <c r="H16584" s="2" t="b">
        <f t="shared" si="519"/>
        <v>0</v>
      </c>
      <c r="I16584" s="1" t="s">
        <v>2</v>
      </c>
      <c r="J16584" s="1" t="s">
        <v>3542</v>
      </c>
      <c r="K16584" s="1"/>
    </row>
    <row r="16585" spans="1:11" hidden="1">
      <c r="A16585" s="1" t="s">
        <v>3515</v>
      </c>
      <c r="B16585" s="1" t="s">
        <v>126</v>
      </c>
      <c r="C16585" s="48" t="str">
        <f t="shared" si="518"/>
        <v>מחל קרית עקרון</v>
      </c>
      <c r="D16585" s="1" t="s">
        <v>3535</v>
      </c>
      <c r="E16585" s="1" t="s">
        <v>3</v>
      </c>
      <c r="F16585" s="2" t="s">
        <v>19548</v>
      </c>
      <c r="G16585" s="2">
        <f>INDEX(תוצאות_בחירות,MATCH(C16585,siot!$F$3:$F$1887,0),27)</f>
        <v>1</v>
      </c>
      <c r="H16585" s="2" t="b">
        <f t="shared" si="519"/>
        <v>0</v>
      </c>
      <c r="I16585" s="1"/>
      <c r="J16585" s="1"/>
      <c r="K16585" s="1"/>
    </row>
    <row r="16586" spans="1:11">
      <c r="A16586" s="1" t="s">
        <v>3515</v>
      </c>
      <c r="B16586" s="1" t="s">
        <v>126</v>
      </c>
      <c r="C16586" s="48" t="str">
        <f t="shared" si="518"/>
        <v>מחל קרית עקרון</v>
      </c>
      <c r="D16586" s="1" t="s">
        <v>3535</v>
      </c>
      <c r="E16586" s="1"/>
      <c r="F16586" s="2">
        <v>1</v>
      </c>
      <c r="G16586" s="2">
        <f>INDEX(תוצאות_בחירות,MATCH(C16586,siot!$F$3:$F$1887,0),27)</f>
        <v>1</v>
      </c>
      <c r="H16586" s="2" t="b">
        <f t="shared" si="519"/>
        <v>1</v>
      </c>
      <c r="I16586" s="1" t="s">
        <v>2</v>
      </c>
      <c r="J16586" s="1" t="s">
        <v>3541</v>
      </c>
      <c r="K16586" s="1"/>
    </row>
    <row r="16587" spans="1:11" hidden="1">
      <c r="A16587" s="1" t="s">
        <v>3515</v>
      </c>
      <c r="B16587" s="1" t="s">
        <v>126</v>
      </c>
      <c r="C16587" s="48" t="str">
        <f t="shared" si="518"/>
        <v>מחל קרית עקרון</v>
      </c>
      <c r="D16587" s="1" t="s">
        <v>3535</v>
      </c>
      <c r="E16587" s="1"/>
      <c r="F16587" s="2">
        <v>2</v>
      </c>
      <c r="G16587" s="2">
        <f>INDEX(תוצאות_בחירות,MATCH(C16587,siot!$F$3:$F$1887,0),27)</f>
        <v>1</v>
      </c>
      <c r="H16587" s="2" t="b">
        <f t="shared" si="519"/>
        <v>0</v>
      </c>
      <c r="I16587" s="1" t="s">
        <v>2</v>
      </c>
      <c r="J16587" s="1" t="s">
        <v>3540</v>
      </c>
      <c r="K16587" s="1"/>
    </row>
    <row r="16588" spans="1:11" hidden="1">
      <c r="A16588" s="1" t="s">
        <v>3515</v>
      </c>
      <c r="B16588" s="1" t="s">
        <v>126</v>
      </c>
      <c r="C16588" s="48" t="str">
        <f t="shared" si="518"/>
        <v>מחל קרית עקרון</v>
      </c>
      <c r="D16588" s="1" t="s">
        <v>3535</v>
      </c>
      <c r="E16588" s="1"/>
      <c r="F16588" s="2">
        <v>3</v>
      </c>
      <c r="G16588" s="2">
        <f>INDEX(תוצאות_בחירות,MATCH(C16588,siot!$F$3:$F$1887,0),27)</f>
        <v>1</v>
      </c>
      <c r="H16588" s="2" t="b">
        <f t="shared" si="519"/>
        <v>0</v>
      </c>
      <c r="I16588" s="1" t="s">
        <v>2</v>
      </c>
      <c r="J16588" s="1" t="s">
        <v>3539</v>
      </c>
      <c r="K16588" s="1"/>
    </row>
    <row r="16589" spans="1:11" hidden="1">
      <c r="A16589" s="1" t="s">
        <v>3515</v>
      </c>
      <c r="B16589" s="1" t="s">
        <v>126</v>
      </c>
      <c r="C16589" s="48" t="str">
        <f t="shared" si="518"/>
        <v>מחל קרית עקרון</v>
      </c>
      <c r="D16589" s="1" t="s">
        <v>3535</v>
      </c>
      <c r="E16589" s="1"/>
      <c r="F16589" s="2">
        <v>4</v>
      </c>
      <c r="G16589" s="2">
        <f>INDEX(תוצאות_בחירות,MATCH(C16589,siot!$F$3:$F$1887,0),27)</f>
        <v>1</v>
      </c>
      <c r="H16589" s="2" t="b">
        <f t="shared" si="519"/>
        <v>0</v>
      </c>
      <c r="I16589" s="1" t="s">
        <v>2</v>
      </c>
      <c r="J16589" s="1" t="s">
        <v>3538</v>
      </c>
      <c r="K16589" s="1"/>
    </row>
    <row r="16590" spans="1:11" hidden="1">
      <c r="A16590" s="1" t="s">
        <v>3515</v>
      </c>
      <c r="B16590" s="1" t="s">
        <v>126</v>
      </c>
      <c r="C16590" s="48" t="str">
        <f t="shared" si="518"/>
        <v>מחל קרית עקרון</v>
      </c>
      <c r="D16590" s="1" t="s">
        <v>3535</v>
      </c>
      <c r="E16590" s="1"/>
      <c r="F16590" s="2">
        <v>5</v>
      </c>
      <c r="G16590" s="2">
        <f>INDEX(תוצאות_בחירות,MATCH(C16590,siot!$F$3:$F$1887,0),27)</f>
        <v>1</v>
      </c>
      <c r="H16590" s="2" t="b">
        <f t="shared" si="519"/>
        <v>0</v>
      </c>
      <c r="I16590" s="1" t="s">
        <v>2</v>
      </c>
      <c r="J16590" s="1" t="s">
        <v>3537</v>
      </c>
      <c r="K16590" s="1"/>
    </row>
    <row r="16591" spans="1:11" hidden="1">
      <c r="A16591" s="1" t="s">
        <v>3515</v>
      </c>
      <c r="B16591" s="1" t="s">
        <v>126</v>
      </c>
      <c r="C16591" s="48" t="str">
        <f t="shared" si="518"/>
        <v>מחל קרית עקרון</v>
      </c>
      <c r="D16591" s="1" t="s">
        <v>3535</v>
      </c>
      <c r="E16591" s="1"/>
      <c r="F16591" s="2">
        <v>6</v>
      </c>
      <c r="G16591" s="2">
        <f>INDEX(תוצאות_בחירות,MATCH(C16591,siot!$F$3:$F$1887,0),27)</f>
        <v>1</v>
      </c>
      <c r="H16591" s="2" t="b">
        <f t="shared" si="519"/>
        <v>0</v>
      </c>
      <c r="I16591" s="1" t="s">
        <v>2</v>
      </c>
      <c r="J16591" s="1" t="s">
        <v>3536</v>
      </c>
      <c r="K16591" s="1"/>
    </row>
    <row r="16592" spans="1:11" hidden="1">
      <c r="A16592" s="1" t="s">
        <v>3515</v>
      </c>
      <c r="B16592" s="1" t="s">
        <v>126</v>
      </c>
      <c r="C16592" s="48" t="str">
        <f t="shared" si="518"/>
        <v>מחל קרית עקרון</v>
      </c>
      <c r="D16592" s="1" t="s">
        <v>3535</v>
      </c>
      <c r="E16592" s="1"/>
      <c r="F16592" s="2">
        <v>7</v>
      </c>
      <c r="G16592" s="2">
        <f>INDEX(תוצאות_בחירות,MATCH(C16592,siot!$F$3:$F$1887,0),27)</f>
        <v>1</v>
      </c>
      <c r="H16592" s="2" t="b">
        <f t="shared" si="519"/>
        <v>0</v>
      </c>
      <c r="I16592" s="1" t="s">
        <v>2</v>
      </c>
      <c r="J16592" s="1" t="s">
        <v>3534</v>
      </c>
      <c r="K16592" s="1"/>
    </row>
    <row r="16593" spans="1:11" hidden="1">
      <c r="A16593" s="1" t="s">
        <v>3515</v>
      </c>
      <c r="B16593" s="1" t="s">
        <v>3522</v>
      </c>
      <c r="C16593" s="48" t="str">
        <f t="shared" si="518"/>
        <v>פל קרית עקרון</v>
      </c>
      <c r="D16593" s="1" t="s">
        <v>3521</v>
      </c>
      <c r="E16593" s="1" t="s">
        <v>18</v>
      </c>
      <c r="F16593" s="2" t="s">
        <v>19548</v>
      </c>
      <c r="G16593" s="2">
        <f>INDEX(תוצאות_בחירות,MATCH(C16593,siot!$F$3:$F$1887,0),27)</f>
        <v>1</v>
      </c>
      <c r="H16593" s="2" t="b">
        <f t="shared" si="519"/>
        <v>0</v>
      </c>
      <c r="I16593" s="1"/>
      <c r="J16593" s="1"/>
      <c r="K16593" s="1"/>
    </row>
    <row r="16594" spans="1:11">
      <c r="A16594" s="1" t="s">
        <v>3515</v>
      </c>
      <c r="B16594" s="1" t="s">
        <v>3522</v>
      </c>
      <c r="C16594" s="48" t="str">
        <f t="shared" si="518"/>
        <v>פל קרית עקרון</v>
      </c>
      <c r="D16594" s="1" t="s">
        <v>3521</v>
      </c>
      <c r="E16594" s="1" t="s">
        <v>17</v>
      </c>
      <c r="F16594" s="2">
        <v>1</v>
      </c>
      <c r="G16594" s="2">
        <f>INDEX(תוצאות_בחירות,MATCH(C16594,siot!$F$3:$F$1887,0),27)</f>
        <v>1</v>
      </c>
      <c r="H16594" s="2" t="b">
        <f t="shared" si="519"/>
        <v>1</v>
      </c>
      <c r="I16594" s="1" t="s">
        <v>2</v>
      </c>
      <c r="J16594" s="1" t="s">
        <v>3533</v>
      </c>
      <c r="K16594" s="1">
        <v>1</v>
      </c>
    </row>
    <row r="16595" spans="1:11" hidden="1">
      <c r="A16595" s="1" t="s">
        <v>3515</v>
      </c>
      <c r="B16595" s="1" t="s">
        <v>3522</v>
      </c>
      <c r="C16595" s="48" t="str">
        <f t="shared" si="518"/>
        <v>פל קרית עקרון</v>
      </c>
      <c r="D16595" s="1" t="s">
        <v>3521</v>
      </c>
      <c r="E16595" s="1"/>
      <c r="F16595" s="2">
        <v>2</v>
      </c>
      <c r="G16595" s="2">
        <f>INDEX(תוצאות_בחירות,MATCH(C16595,siot!$F$3:$F$1887,0),27)</f>
        <v>1</v>
      </c>
      <c r="H16595" s="2" t="b">
        <f t="shared" si="519"/>
        <v>0</v>
      </c>
      <c r="I16595" s="1" t="s">
        <v>2</v>
      </c>
      <c r="J16595" s="1" t="s">
        <v>3532</v>
      </c>
      <c r="K16595" s="1"/>
    </row>
    <row r="16596" spans="1:11" hidden="1">
      <c r="A16596" s="1" t="s">
        <v>3515</v>
      </c>
      <c r="B16596" s="1" t="s">
        <v>3522</v>
      </c>
      <c r="C16596" s="48" t="str">
        <f t="shared" si="518"/>
        <v>פל קרית עקרון</v>
      </c>
      <c r="D16596" s="1" t="s">
        <v>3521</v>
      </c>
      <c r="E16596" s="1"/>
      <c r="F16596" s="2">
        <v>3</v>
      </c>
      <c r="G16596" s="2">
        <f>INDEX(תוצאות_בחירות,MATCH(C16596,siot!$F$3:$F$1887,0),27)</f>
        <v>1</v>
      </c>
      <c r="H16596" s="2" t="b">
        <f t="shared" si="519"/>
        <v>0</v>
      </c>
      <c r="I16596" s="1" t="s">
        <v>2</v>
      </c>
      <c r="J16596" s="1" t="s">
        <v>3531</v>
      </c>
      <c r="K16596" s="1"/>
    </row>
    <row r="16597" spans="1:11" hidden="1">
      <c r="A16597" s="1" t="s">
        <v>3515</v>
      </c>
      <c r="B16597" s="1" t="s">
        <v>3522</v>
      </c>
      <c r="C16597" s="48" t="str">
        <f t="shared" si="518"/>
        <v>פל קרית עקרון</v>
      </c>
      <c r="D16597" s="1" t="s">
        <v>3521</v>
      </c>
      <c r="E16597" s="1"/>
      <c r="F16597" s="2">
        <v>4</v>
      </c>
      <c r="G16597" s="2">
        <f>INDEX(תוצאות_בחירות,MATCH(C16597,siot!$F$3:$F$1887,0),27)</f>
        <v>1</v>
      </c>
      <c r="H16597" s="2" t="b">
        <f t="shared" si="519"/>
        <v>0</v>
      </c>
      <c r="I16597" s="1" t="s">
        <v>2</v>
      </c>
      <c r="J16597" s="1" t="s">
        <v>3530</v>
      </c>
      <c r="K16597" s="1"/>
    </row>
    <row r="16598" spans="1:11" hidden="1">
      <c r="A16598" s="1" t="s">
        <v>3515</v>
      </c>
      <c r="B16598" s="1" t="s">
        <v>3522</v>
      </c>
      <c r="C16598" s="48" t="str">
        <f t="shared" si="518"/>
        <v>פל קרית עקרון</v>
      </c>
      <c r="D16598" s="1" t="s">
        <v>3521</v>
      </c>
      <c r="E16598" s="1"/>
      <c r="F16598" s="2">
        <v>5</v>
      </c>
      <c r="G16598" s="2">
        <f>INDEX(תוצאות_בחירות,MATCH(C16598,siot!$F$3:$F$1887,0),27)</f>
        <v>1</v>
      </c>
      <c r="H16598" s="2" t="b">
        <f t="shared" si="519"/>
        <v>0</v>
      </c>
      <c r="I16598" s="1" t="s">
        <v>2</v>
      </c>
      <c r="J16598" s="1" t="s">
        <v>3529</v>
      </c>
      <c r="K16598" s="1"/>
    </row>
    <row r="16599" spans="1:11" hidden="1">
      <c r="A16599" s="1" t="s">
        <v>3515</v>
      </c>
      <c r="B16599" s="1" t="s">
        <v>3522</v>
      </c>
      <c r="C16599" s="48" t="str">
        <f t="shared" si="518"/>
        <v>פל קרית עקרון</v>
      </c>
      <c r="D16599" s="1" t="s">
        <v>3521</v>
      </c>
      <c r="E16599" s="1"/>
      <c r="F16599" s="2">
        <v>6</v>
      </c>
      <c r="G16599" s="2">
        <f>INDEX(תוצאות_בחירות,MATCH(C16599,siot!$F$3:$F$1887,0),27)</f>
        <v>1</v>
      </c>
      <c r="H16599" s="2" t="b">
        <f t="shared" si="519"/>
        <v>0</v>
      </c>
      <c r="I16599" s="1" t="s">
        <v>2</v>
      </c>
      <c r="J16599" s="1" t="s">
        <v>3528</v>
      </c>
      <c r="K16599" s="1"/>
    </row>
    <row r="16600" spans="1:11" hidden="1">
      <c r="A16600" s="1" t="s">
        <v>3515</v>
      </c>
      <c r="B16600" s="1" t="s">
        <v>3522</v>
      </c>
      <c r="C16600" s="48" t="str">
        <f t="shared" si="518"/>
        <v>פל קרית עקרון</v>
      </c>
      <c r="D16600" s="1" t="s">
        <v>3521</v>
      </c>
      <c r="E16600" s="1"/>
      <c r="F16600" s="2">
        <v>7</v>
      </c>
      <c r="G16600" s="2">
        <f>INDEX(תוצאות_בחירות,MATCH(C16600,siot!$F$3:$F$1887,0),27)</f>
        <v>1</v>
      </c>
      <c r="H16600" s="2" t="b">
        <f t="shared" si="519"/>
        <v>0</v>
      </c>
      <c r="I16600" s="1" t="s">
        <v>2</v>
      </c>
      <c r="J16600" s="1" t="s">
        <v>3527</v>
      </c>
      <c r="K16600" s="1"/>
    </row>
    <row r="16601" spans="1:11" hidden="1">
      <c r="A16601" s="1" t="s">
        <v>3515</v>
      </c>
      <c r="B16601" s="1" t="s">
        <v>3522</v>
      </c>
      <c r="C16601" s="48" t="str">
        <f t="shared" si="518"/>
        <v>פל קרית עקרון</v>
      </c>
      <c r="D16601" s="1" t="s">
        <v>3521</v>
      </c>
      <c r="E16601" s="1"/>
      <c r="F16601" s="2">
        <v>8</v>
      </c>
      <c r="G16601" s="2">
        <f>INDEX(תוצאות_בחירות,MATCH(C16601,siot!$F$3:$F$1887,0),27)</f>
        <v>1</v>
      </c>
      <c r="H16601" s="2" t="b">
        <f t="shared" si="519"/>
        <v>0</v>
      </c>
      <c r="I16601" s="1" t="s">
        <v>2</v>
      </c>
      <c r="J16601" s="1" t="s">
        <v>3526</v>
      </c>
      <c r="K16601" s="1"/>
    </row>
    <row r="16602" spans="1:11" hidden="1">
      <c r="A16602" s="1" t="s">
        <v>3515</v>
      </c>
      <c r="B16602" s="1" t="s">
        <v>3522</v>
      </c>
      <c r="C16602" s="48" t="str">
        <f t="shared" si="518"/>
        <v>פל קרית עקרון</v>
      </c>
      <c r="D16602" s="1" t="s">
        <v>3521</v>
      </c>
      <c r="E16602" s="1"/>
      <c r="F16602" s="2">
        <v>9</v>
      </c>
      <c r="G16602" s="2">
        <f>INDEX(תוצאות_בחירות,MATCH(C16602,siot!$F$3:$F$1887,0),27)</f>
        <v>1</v>
      </c>
      <c r="H16602" s="2" t="b">
        <f t="shared" si="519"/>
        <v>0</v>
      </c>
      <c r="I16602" s="1" t="s">
        <v>2</v>
      </c>
      <c r="J16602" s="1" t="s">
        <v>3525</v>
      </c>
      <c r="K16602" s="1"/>
    </row>
    <row r="16603" spans="1:11" hidden="1">
      <c r="A16603" s="1" t="s">
        <v>3515</v>
      </c>
      <c r="B16603" s="1" t="s">
        <v>3522</v>
      </c>
      <c r="C16603" s="48" t="str">
        <f t="shared" si="518"/>
        <v>פל קרית עקרון</v>
      </c>
      <c r="D16603" s="1" t="s">
        <v>3521</v>
      </c>
      <c r="E16603" s="1"/>
      <c r="F16603" s="2">
        <v>10</v>
      </c>
      <c r="G16603" s="2">
        <f>INDEX(תוצאות_בחירות,MATCH(C16603,siot!$F$3:$F$1887,0),27)</f>
        <v>1</v>
      </c>
      <c r="H16603" s="2" t="b">
        <f t="shared" si="519"/>
        <v>0</v>
      </c>
      <c r="I16603" s="1" t="s">
        <v>2</v>
      </c>
      <c r="J16603" s="1" t="s">
        <v>3524</v>
      </c>
      <c r="K16603" s="1"/>
    </row>
    <row r="16604" spans="1:11" hidden="1">
      <c r="A16604" s="1" t="s">
        <v>3515</v>
      </c>
      <c r="B16604" s="1" t="s">
        <v>3522</v>
      </c>
      <c r="C16604" s="48" t="str">
        <f t="shared" si="518"/>
        <v>פל קרית עקרון</v>
      </c>
      <c r="D16604" s="1" t="s">
        <v>3521</v>
      </c>
      <c r="E16604" s="1"/>
      <c r="F16604" s="2">
        <v>11</v>
      </c>
      <c r="G16604" s="2">
        <f>INDEX(תוצאות_בחירות,MATCH(C16604,siot!$F$3:$F$1887,0),27)</f>
        <v>1</v>
      </c>
      <c r="H16604" s="2" t="b">
        <f t="shared" si="519"/>
        <v>0</v>
      </c>
      <c r="I16604" s="1" t="s">
        <v>2</v>
      </c>
      <c r="J16604" s="1" t="s">
        <v>3523</v>
      </c>
      <c r="K16604" s="1"/>
    </row>
    <row r="16605" spans="1:11" hidden="1">
      <c r="A16605" s="1" t="s">
        <v>3515</v>
      </c>
      <c r="B16605" s="1" t="s">
        <v>3522</v>
      </c>
      <c r="C16605" s="48" t="str">
        <f t="shared" si="518"/>
        <v>פל קרית עקרון</v>
      </c>
      <c r="D16605" s="1" t="s">
        <v>3521</v>
      </c>
      <c r="E16605" s="1"/>
      <c r="F16605" s="2">
        <v>12</v>
      </c>
      <c r="G16605" s="2">
        <f>INDEX(תוצאות_בחירות,MATCH(C16605,siot!$F$3:$F$1887,0),27)</f>
        <v>1</v>
      </c>
      <c r="H16605" s="2" t="b">
        <f t="shared" si="519"/>
        <v>0</v>
      </c>
      <c r="I16605" s="1" t="s">
        <v>2</v>
      </c>
      <c r="J16605" s="1" t="s">
        <v>3520</v>
      </c>
      <c r="K16605" s="1"/>
    </row>
    <row r="16606" spans="1:11" hidden="1">
      <c r="A16606" s="1" t="s">
        <v>3515</v>
      </c>
      <c r="B16606" s="1" t="s">
        <v>259</v>
      </c>
      <c r="C16606" s="48" t="str">
        <f t="shared" si="518"/>
        <v>ק קרית עקרון</v>
      </c>
      <c r="D16606" s="1" t="s">
        <v>3514</v>
      </c>
      <c r="E16606" s="1" t="s">
        <v>18</v>
      </c>
      <c r="F16606" s="2" t="s">
        <v>19548</v>
      </c>
      <c r="G16606" s="2">
        <f>INDEX(תוצאות_בחירות,MATCH(C16606,siot!$F$3:$F$1887,0),27)</f>
        <v>2</v>
      </c>
      <c r="H16606" s="2" t="b">
        <f t="shared" si="519"/>
        <v>0</v>
      </c>
      <c r="I16606" s="1"/>
      <c r="J16606" s="1"/>
      <c r="K16606" s="1"/>
    </row>
    <row r="16607" spans="1:11">
      <c r="A16607" s="1" t="s">
        <v>3515</v>
      </c>
      <c r="B16607" s="1" t="s">
        <v>259</v>
      </c>
      <c r="C16607" s="48" t="str">
        <f t="shared" si="518"/>
        <v>ק קרית עקרון</v>
      </c>
      <c r="D16607" s="1" t="s">
        <v>3514</v>
      </c>
      <c r="E16607" s="1" t="s">
        <v>17</v>
      </c>
      <c r="F16607" s="2">
        <v>1</v>
      </c>
      <c r="G16607" s="2">
        <f>INDEX(תוצאות_בחירות,MATCH(C16607,siot!$F$3:$F$1887,0),27)</f>
        <v>2</v>
      </c>
      <c r="H16607" s="2" t="b">
        <f t="shared" si="519"/>
        <v>1</v>
      </c>
      <c r="I16607" s="1" t="s">
        <v>2</v>
      </c>
      <c r="J16607" s="1" t="s">
        <v>3519</v>
      </c>
      <c r="K16607" s="1"/>
    </row>
    <row r="16608" spans="1:11">
      <c r="A16608" s="1" t="s">
        <v>3515</v>
      </c>
      <c r="B16608" s="1" t="s">
        <v>259</v>
      </c>
      <c r="C16608" s="48" t="str">
        <f t="shared" si="518"/>
        <v>ק קרית עקרון</v>
      </c>
      <c r="D16608" s="1" t="s">
        <v>3514</v>
      </c>
      <c r="E16608" s="1"/>
      <c r="F16608" s="2">
        <v>2</v>
      </c>
      <c r="G16608" s="2">
        <f>INDEX(תוצאות_בחירות,MATCH(C16608,siot!$F$3:$F$1887,0),27)</f>
        <v>2</v>
      </c>
      <c r="H16608" s="2" t="b">
        <f t="shared" si="519"/>
        <v>1</v>
      </c>
      <c r="I16608" s="1" t="s">
        <v>2</v>
      </c>
      <c r="J16608" s="1" t="s">
        <v>3518</v>
      </c>
      <c r="K16608" s="1"/>
    </row>
    <row r="16609" spans="1:11" hidden="1">
      <c r="A16609" s="1" t="s">
        <v>3515</v>
      </c>
      <c r="B16609" s="1" t="s">
        <v>259</v>
      </c>
      <c r="C16609" s="48" t="str">
        <f t="shared" si="518"/>
        <v>ק קרית עקרון</v>
      </c>
      <c r="D16609" s="1" t="s">
        <v>3514</v>
      </c>
      <c r="E16609" s="1"/>
      <c r="F16609" s="2">
        <v>3</v>
      </c>
      <c r="G16609" s="2">
        <f>INDEX(תוצאות_בחירות,MATCH(C16609,siot!$F$3:$F$1887,0),27)</f>
        <v>2</v>
      </c>
      <c r="H16609" s="2" t="b">
        <f t="shared" si="519"/>
        <v>0</v>
      </c>
      <c r="I16609" s="1" t="s">
        <v>2</v>
      </c>
      <c r="J16609" s="1" t="s">
        <v>3517</v>
      </c>
      <c r="K16609" s="1"/>
    </row>
    <row r="16610" spans="1:11" hidden="1">
      <c r="A16610" s="1" t="s">
        <v>3515</v>
      </c>
      <c r="B16610" s="1" t="s">
        <v>259</v>
      </c>
      <c r="C16610" s="48" t="str">
        <f t="shared" si="518"/>
        <v>ק קרית עקרון</v>
      </c>
      <c r="D16610" s="1" t="s">
        <v>3514</v>
      </c>
      <c r="E16610" s="1"/>
      <c r="F16610" s="2">
        <v>4</v>
      </c>
      <c r="G16610" s="2">
        <f>INDEX(תוצאות_בחירות,MATCH(C16610,siot!$F$3:$F$1887,0),27)</f>
        <v>2</v>
      </c>
      <c r="H16610" s="2" t="b">
        <f t="shared" si="519"/>
        <v>0</v>
      </c>
      <c r="I16610" s="1" t="s">
        <v>2</v>
      </c>
      <c r="J16610" s="1" t="s">
        <v>3516</v>
      </c>
      <c r="K16610" s="1"/>
    </row>
    <row r="16611" spans="1:11" hidden="1">
      <c r="A16611" s="1" t="s">
        <v>3515</v>
      </c>
      <c r="B16611" s="1" t="s">
        <v>259</v>
      </c>
      <c r="C16611" s="48" t="str">
        <f t="shared" si="518"/>
        <v>ק קרית עקרון</v>
      </c>
      <c r="D16611" s="1" t="s">
        <v>3514</v>
      </c>
      <c r="E16611" s="1"/>
      <c r="F16611" s="2">
        <v>5</v>
      </c>
      <c r="G16611" s="2">
        <f>INDEX(תוצאות_בחירות,MATCH(C16611,siot!$F$3:$F$1887,0),27)</f>
        <v>2</v>
      </c>
      <c r="H16611" s="2" t="b">
        <f t="shared" si="519"/>
        <v>0</v>
      </c>
      <c r="I16611" s="1" t="s">
        <v>2</v>
      </c>
      <c r="J16611" s="1" t="s">
        <v>3513</v>
      </c>
      <c r="K16611" s="1"/>
    </row>
    <row r="16612" spans="1:11" hidden="1">
      <c r="A16612" s="1" t="s">
        <v>3436</v>
      </c>
      <c r="B16612" s="1" t="s">
        <v>1007</v>
      </c>
      <c r="C16612" s="48" t="str">
        <f t="shared" si="518"/>
        <v>טב קרית שמונה</v>
      </c>
      <c r="D16612" s="1" t="s">
        <v>3507</v>
      </c>
      <c r="E16612" s="1" t="s">
        <v>3</v>
      </c>
      <c r="F16612" s="2" t="s">
        <v>19548</v>
      </c>
      <c r="G16612" s="2">
        <f>INDEX(תוצאות_בחירות,MATCH(C16612,siot!$F$3:$F$1887,0),27)</f>
        <v>1</v>
      </c>
      <c r="H16612" s="2" t="b">
        <f t="shared" si="519"/>
        <v>0</v>
      </c>
      <c r="I16612" s="1"/>
      <c r="J16612" s="1"/>
      <c r="K16612" s="1"/>
    </row>
    <row r="16613" spans="1:11">
      <c r="A16613" s="1" t="s">
        <v>3436</v>
      </c>
      <c r="B16613" s="1" t="s">
        <v>1007</v>
      </c>
      <c r="C16613" s="48" t="str">
        <f t="shared" si="518"/>
        <v>טב קרית שמונה</v>
      </c>
      <c r="D16613" s="1" t="s">
        <v>3507</v>
      </c>
      <c r="E16613" s="1"/>
      <c r="F16613" s="2">
        <v>1</v>
      </c>
      <c r="G16613" s="2">
        <f>INDEX(תוצאות_בחירות,MATCH(C16613,siot!$F$3:$F$1887,0),27)</f>
        <v>1</v>
      </c>
      <c r="H16613" s="2" t="b">
        <f t="shared" si="519"/>
        <v>1</v>
      </c>
      <c r="I16613" s="1" t="s">
        <v>2</v>
      </c>
      <c r="J16613" s="1" t="s">
        <v>3512</v>
      </c>
      <c r="K16613" s="1"/>
    </row>
    <row r="16614" spans="1:11" hidden="1">
      <c r="A16614" s="1" t="s">
        <v>3436</v>
      </c>
      <c r="B16614" s="1" t="s">
        <v>1007</v>
      </c>
      <c r="C16614" s="48" t="str">
        <f t="shared" si="518"/>
        <v>טב קרית שמונה</v>
      </c>
      <c r="D16614" s="1" t="s">
        <v>3507</v>
      </c>
      <c r="E16614" s="1"/>
      <c r="F16614" s="2">
        <v>2</v>
      </c>
      <c r="G16614" s="2">
        <f>INDEX(תוצאות_בחירות,MATCH(C16614,siot!$F$3:$F$1887,0),27)</f>
        <v>1</v>
      </c>
      <c r="H16614" s="2" t="b">
        <f t="shared" si="519"/>
        <v>0</v>
      </c>
      <c r="I16614" s="1" t="s">
        <v>2</v>
      </c>
      <c r="J16614" s="1" t="s">
        <v>3511</v>
      </c>
      <c r="K16614" s="1"/>
    </row>
    <row r="16615" spans="1:11" hidden="1">
      <c r="A16615" s="1" t="s">
        <v>3436</v>
      </c>
      <c r="B16615" s="1" t="s">
        <v>1007</v>
      </c>
      <c r="C16615" s="48" t="str">
        <f t="shared" si="518"/>
        <v>טב קרית שמונה</v>
      </c>
      <c r="D16615" s="1" t="s">
        <v>3507</v>
      </c>
      <c r="E16615" s="1"/>
      <c r="F16615" s="2">
        <v>3</v>
      </c>
      <c r="G16615" s="2">
        <f>INDEX(תוצאות_בחירות,MATCH(C16615,siot!$F$3:$F$1887,0),27)</f>
        <v>1</v>
      </c>
      <c r="H16615" s="2" t="b">
        <f t="shared" si="519"/>
        <v>0</v>
      </c>
      <c r="I16615" s="1" t="s">
        <v>2</v>
      </c>
      <c r="J16615" s="1" t="s">
        <v>3510</v>
      </c>
      <c r="K16615" s="1"/>
    </row>
    <row r="16616" spans="1:11" hidden="1">
      <c r="A16616" s="1" t="s">
        <v>3436</v>
      </c>
      <c r="B16616" s="1" t="s">
        <v>1007</v>
      </c>
      <c r="C16616" s="48" t="str">
        <f t="shared" si="518"/>
        <v>טב קרית שמונה</v>
      </c>
      <c r="D16616" s="1" t="s">
        <v>3507</v>
      </c>
      <c r="E16616" s="1"/>
      <c r="F16616" s="2">
        <v>4</v>
      </c>
      <c r="G16616" s="2">
        <f>INDEX(תוצאות_בחירות,MATCH(C16616,siot!$F$3:$F$1887,0),27)</f>
        <v>1</v>
      </c>
      <c r="H16616" s="2" t="b">
        <f t="shared" si="519"/>
        <v>0</v>
      </c>
      <c r="I16616" s="1" t="s">
        <v>2</v>
      </c>
      <c r="J16616" s="1" t="s">
        <v>3509</v>
      </c>
      <c r="K16616" s="1"/>
    </row>
    <row r="16617" spans="1:11" hidden="1">
      <c r="A16617" s="1" t="s">
        <v>3436</v>
      </c>
      <c r="B16617" s="1" t="s">
        <v>1007</v>
      </c>
      <c r="C16617" s="48" t="str">
        <f t="shared" si="518"/>
        <v>טב קרית שמונה</v>
      </c>
      <c r="D16617" s="1" t="s">
        <v>3507</v>
      </c>
      <c r="E16617" s="1"/>
      <c r="F16617" s="2">
        <v>5</v>
      </c>
      <c r="G16617" s="2">
        <f>INDEX(תוצאות_בחירות,MATCH(C16617,siot!$F$3:$F$1887,0),27)</f>
        <v>1</v>
      </c>
      <c r="H16617" s="2" t="b">
        <f t="shared" si="519"/>
        <v>0</v>
      </c>
      <c r="I16617" s="1" t="s">
        <v>2</v>
      </c>
      <c r="J16617" s="1" t="s">
        <v>3508</v>
      </c>
      <c r="K16617" s="1"/>
    </row>
    <row r="16618" spans="1:11" hidden="1">
      <c r="A16618" s="1" t="s">
        <v>3436</v>
      </c>
      <c r="B16618" s="1" t="s">
        <v>1007</v>
      </c>
      <c r="C16618" s="48" t="str">
        <f t="shared" si="518"/>
        <v>טב קרית שמונה</v>
      </c>
      <c r="D16618" s="1" t="s">
        <v>3507</v>
      </c>
      <c r="E16618" s="1"/>
      <c r="F16618" s="2">
        <v>6</v>
      </c>
      <c r="G16618" s="2">
        <f>INDEX(תוצאות_בחירות,MATCH(C16618,siot!$F$3:$F$1887,0),27)</f>
        <v>1</v>
      </c>
      <c r="H16618" s="2" t="b">
        <f t="shared" si="519"/>
        <v>0</v>
      </c>
      <c r="I16618" s="1" t="s">
        <v>2</v>
      </c>
      <c r="J16618" s="1" t="s">
        <v>122</v>
      </c>
      <c r="K16618" s="1"/>
    </row>
    <row r="16619" spans="1:11" hidden="1">
      <c r="A16619" s="1" t="s">
        <v>3436</v>
      </c>
      <c r="B16619" s="1" t="s">
        <v>1007</v>
      </c>
      <c r="C16619" s="48" t="str">
        <f t="shared" si="518"/>
        <v>טב קרית שמונה</v>
      </c>
      <c r="D16619" s="1" t="s">
        <v>3507</v>
      </c>
      <c r="E16619" s="1"/>
      <c r="F16619" s="2">
        <v>7</v>
      </c>
      <c r="G16619" s="2">
        <f>INDEX(תוצאות_בחירות,MATCH(C16619,siot!$F$3:$F$1887,0),27)</f>
        <v>1</v>
      </c>
      <c r="H16619" s="2" t="b">
        <f t="shared" si="519"/>
        <v>0</v>
      </c>
      <c r="I16619" s="1" t="s">
        <v>2</v>
      </c>
      <c r="J16619" s="1" t="s">
        <v>3506</v>
      </c>
      <c r="K16619" s="1"/>
    </row>
    <row r="16620" spans="1:11" hidden="1">
      <c r="A16620" s="1" t="s">
        <v>3436</v>
      </c>
      <c r="B16620" s="1" t="s">
        <v>3496</v>
      </c>
      <c r="C16620" s="48" t="str">
        <f t="shared" si="518"/>
        <v>ימ קרית שמונה</v>
      </c>
      <c r="D16620" s="1" t="s">
        <v>3495</v>
      </c>
      <c r="E16620" s="1" t="s">
        <v>18</v>
      </c>
      <c r="F16620" s="2" t="s">
        <v>19548</v>
      </c>
      <c r="G16620" s="2">
        <f>INDEX(תוצאות_בחירות,MATCH(C16620,siot!$F$3:$F$1887,0),27)</f>
        <v>2</v>
      </c>
      <c r="H16620" s="2" t="b">
        <f t="shared" si="519"/>
        <v>0</v>
      </c>
      <c r="I16620" s="1"/>
      <c r="J16620" s="1"/>
      <c r="K16620" s="1"/>
    </row>
    <row r="16621" spans="1:11">
      <c r="A16621" s="1" t="s">
        <v>3436</v>
      </c>
      <c r="B16621" s="1" t="s">
        <v>3496</v>
      </c>
      <c r="C16621" s="48" t="str">
        <f t="shared" si="518"/>
        <v>ימ קרית שמונה</v>
      </c>
      <c r="D16621" s="1" t="s">
        <v>3495</v>
      </c>
      <c r="E16621" s="1" t="s">
        <v>17</v>
      </c>
      <c r="F16621" s="2">
        <v>1</v>
      </c>
      <c r="G16621" s="2">
        <f>INDEX(תוצאות_בחירות,MATCH(C16621,siot!$F$3:$F$1887,0),27)</f>
        <v>2</v>
      </c>
      <c r="H16621" s="2" t="b">
        <f t="shared" si="519"/>
        <v>1</v>
      </c>
      <c r="I16621" s="1" t="s">
        <v>2</v>
      </c>
      <c r="J16621" s="1" t="s">
        <v>3505</v>
      </c>
      <c r="K16621" s="1"/>
    </row>
    <row r="16622" spans="1:11">
      <c r="A16622" s="1" t="s">
        <v>3436</v>
      </c>
      <c r="B16622" s="1" t="s">
        <v>3496</v>
      </c>
      <c r="C16622" s="48" t="str">
        <f t="shared" si="518"/>
        <v>ימ קרית שמונה</v>
      </c>
      <c r="D16622" s="1" t="s">
        <v>3495</v>
      </c>
      <c r="E16622" s="1"/>
      <c r="F16622" s="2">
        <v>2</v>
      </c>
      <c r="G16622" s="2">
        <f>INDEX(תוצאות_בחירות,MATCH(C16622,siot!$F$3:$F$1887,0),27)</f>
        <v>2</v>
      </c>
      <c r="H16622" s="2" t="b">
        <f t="shared" si="519"/>
        <v>1</v>
      </c>
      <c r="I16622" s="1" t="s">
        <v>2</v>
      </c>
      <c r="J16622" s="1" t="s">
        <v>3504</v>
      </c>
      <c r="K16622" s="1"/>
    </row>
    <row r="16623" spans="1:11" hidden="1">
      <c r="A16623" s="1" t="s">
        <v>3436</v>
      </c>
      <c r="B16623" s="1" t="s">
        <v>3496</v>
      </c>
      <c r="C16623" s="48" t="str">
        <f t="shared" si="518"/>
        <v>ימ קרית שמונה</v>
      </c>
      <c r="D16623" s="1" t="s">
        <v>3495</v>
      </c>
      <c r="E16623" s="1"/>
      <c r="F16623" s="2">
        <v>3</v>
      </c>
      <c r="G16623" s="2">
        <f>INDEX(תוצאות_בחירות,MATCH(C16623,siot!$F$3:$F$1887,0),27)</f>
        <v>2</v>
      </c>
      <c r="H16623" s="2" t="b">
        <f t="shared" si="519"/>
        <v>0</v>
      </c>
      <c r="I16623" s="1" t="s">
        <v>2</v>
      </c>
      <c r="J16623" s="1" t="s">
        <v>3503</v>
      </c>
      <c r="K16623" s="1"/>
    </row>
    <row r="16624" spans="1:11" hidden="1">
      <c r="A16624" s="1" t="s">
        <v>3436</v>
      </c>
      <c r="B16624" s="1" t="s">
        <v>3496</v>
      </c>
      <c r="C16624" s="48" t="str">
        <f t="shared" si="518"/>
        <v>ימ קרית שמונה</v>
      </c>
      <c r="D16624" s="1" t="s">
        <v>3495</v>
      </c>
      <c r="E16624" s="1"/>
      <c r="F16624" s="2">
        <v>4</v>
      </c>
      <c r="G16624" s="2">
        <f>INDEX(תוצאות_בחירות,MATCH(C16624,siot!$F$3:$F$1887,0),27)</f>
        <v>2</v>
      </c>
      <c r="H16624" s="2" t="b">
        <f t="shared" si="519"/>
        <v>0</v>
      </c>
      <c r="I16624" s="1" t="s">
        <v>2</v>
      </c>
      <c r="J16624" s="1" t="s">
        <v>3502</v>
      </c>
      <c r="K16624" s="1"/>
    </row>
    <row r="16625" spans="1:11" hidden="1">
      <c r="A16625" s="1" t="s">
        <v>3436</v>
      </c>
      <c r="B16625" s="1" t="s">
        <v>3496</v>
      </c>
      <c r="C16625" s="48" t="str">
        <f t="shared" si="518"/>
        <v>ימ קרית שמונה</v>
      </c>
      <c r="D16625" s="1" t="s">
        <v>3495</v>
      </c>
      <c r="E16625" s="1"/>
      <c r="F16625" s="2">
        <v>5</v>
      </c>
      <c r="G16625" s="2">
        <f>INDEX(תוצאות_בחירות,MATCH(C16625,siot!$F$3:$F$1887,0),27)</f>
        <v>2</v>
      </c>
      <c r="H16625" s="2" t="b">
        <f t="shared" si="519"/>
        <v>0</v>
      </c>
      <c r="I16625" s="1" t="s">
        <v>2</v>
      </c>
      <c r="J16625" s="1" t="s">
        <v>3501</v>
      </c>
      <c r="K16625" s="1"/>
    </row>
    <row r="16626" spans="1:11" hidden="1">
      <c r="A16626" s="1" t="s">
        <v>3436</v>
      </c>
      <c r="B16626" s="1" t="s">
        <v>3496</v>
      </c>
      <c r="C16626" s="48" t="str">
        <f t="shared" si="518"/>
        <v>ימ קרית שמונה</v>
      </c>
      <c r="D16626" s="1" t="s">
        <v>3495</v>
      </c>
      <c r="E16626" s="1"/>
      <c r="F16626" s="2">
        <v>6</v>
      </c>
      <c r="G16626" s="2">
        <f>INDEX(תוצאות_בחירות,MATCH(C16626,siot!$F$3:$F$1887,0),27)</f>
        <v>2</v>
      </c>
      <c r="H16626" s="2" t="b">
        <f t="shared" si="519"/>
        <v>0</v>
      </c>
      <c r="I16626" s="1" t="s">
        <v>2</v>
      </c>
      <c r="J16626" s="1" t="s">
        <v>3500</v>
      </c>
      <c r="K16626" s="1"/>
    </row>
    <row r="16627" spans="1:11" hidden="1">
      <c r="A16627" s="1" t="s">
        <v>3436</v>
      </c>
      <c r="B16627" s="1" t="s">
        <v>3496</v>
      </c>
      <c r="C16627" s="48" t="str">
        <f t="shared" si="518"/>
        <v>ימ קרית שמונה</v>
      </c>
      <c r="D16627" s="1" t="s">
        <v>3495</v>
      </c>
      <c r="E16627" s="1"/>
      <c r="F16627" s="2">
        <v>7</v>
      </c>
      <c r="G16627" s="2">
        <f>INDEX(תוצאות_בחירות,MATCH(C16627,siot!$F$3:$F$1887,0),27)</f>
        <v>2</v>
      </c>
      <c r="H16627" s="2" t="b">
        <f t="shared" si="519"/>
        <v>0</v>
      </c>
      <c r="I16627" s="1" t="s">
        <v>2</v>
      </c>
      <c r="J16627" s="1" t="s">
        <v>3499</v>
      </c>
      <c r="K16627" s="1"/>
    </row>
    <row r="16628" spans="1:11" hidden="1">
      <c r="A16628" s="1" t="s">
        <v>3436</v>
      </c>
      <c r="B16628" s="1" t="s">
        <v>3496</v>
      </c>
      <c r="C16628" s="48" t="str">
        <f t="shared" si="518"/>
        <v>ימ קרית שמונה</v>
      </c>
      <c r="D16628" s="1" t="s">
        <v>3495</v>
      </c>
      <c r="E16628" s="1"/>
      <c r="F16628" s="2">
        <v>8</v>
      </c>
      <c r="G16628" s="2">
        <f>INDEX(תוצאות_בחירות,MATCH(C16628,siot!$F$3:$F$1887,0),27)</f>
        <v>2</v>
      </c>
      <c r="H16628" s="2" t="b">
        <f t="shared" si="519"/>
        <v>0</v>
      </c>
      <c r="I16628" s="1" t="s">
        <v>2</v>
      </c>
      <c r="J16628" s="1" t="s">
        <v>3498</v>
      </c>
      <c r="K16628" s="1"/>
    </row>
    <row r="16629" spans="1:11" hidden="1">
      <c r="A16629" s="1" t="s">
        <v>3436</v>
      </c>
      <c r="B16629" s="1" t="s">
        <v>3496</v>
      </c>
      <c r="C16629" s="48" t="str">
        <f t="shared" si="518"/>
        <v>ימ קרית שמונה</v>
      </c>
      <c r="D16629" s="1" t="s">
        <v>3495</v>
      </c>
      <c r="E16629" s="1"/>
      <c r="F16629" s="2">
        <v>9</v>
      </c>
      <c r="G16629" s="2">
        <f>INDEX(תוצאות_בחירות,MATCH(C16629,siot!$F$3:$F$1887,0),27)</f>
        <v>2</v>
      </c>
      <c r="H16629" s="2" t="b">
        <f t="shared" si="519"/>
        <v>0</v>
      </c>
      <c r="I16629" s="1" t="s">
        <v>2</v>
      </c>
      <c r="J16629" s="1" t="s">
        <v>3497</v>
      </c>
      <c r="K16629" s="1"/>
    </row>
    <row r="16630" spans="1:11" hidden="1">
      <c r="A16630" s="1" t="s">
        <v>3436</v>
      </c>
      <c r="B16630" s="1" t="s">
        <v>3496</v>
      </c>
      <c r="C16630" s="48" t="str">
        <f t="shared" si="518"/>
        <v>ימ קרית שמונה</v>
      </c>
      <c r="D16630" s="1" t="s">
        <v>3495</v>
      </c>
      <c r="E16630" s="1"/>
      <c r="F16630" s="2">
        <v>10</v>
      </c>
      <c r="G16630" s="2">
        <f>INDEX(תוצאות_בחירות,MATCH(C16630,siot!$F$3:$F$1887,0),27)</f>
        <v>2</v>
      </c>
      <c r="H16630" s="2" t="b">
        <f t="shared" si="519"/>
        <v>0</v>
      </c>
      <c r="I16630" s="1" t="s">
        <v>2</v>
      </c>
      <c r="J16630" s="1" t="s">
        <v>3494</v>
      </c>
      <c r="K16630" s="1"/>
    </row>
    <row r="16631" spans="1:11" hidden="1">
      <c r="A16631" s="1" t="s">
        <v>3436</v>
      </c>
      <c r="B16631" s="1" t="s">
        <v>2502</v>
      </c>
      <c r="C16631" s="48" t="str">
        <f t="shared" si="518"/>
        <v>כן קרית שמונה</v>
      </c>
      <c r="D16631" s="1" t="s">
        <v>3486</v>
      </c>
      <c r="E16631" s="1" t="s">
        <v>18</v>
      </c>
      <c r="F16631" s="2" t="s">
        <v>19548</v>
      </c>
      <c r="G16631" s="2">
        <f>INDEX(תוצאות_בחירות,MATCH(C16631,siot!$F$3:$F$1887,0),27)</f>
        <v>2</v>
      </c>
      <c r="H16631" s="2" t="b">
        <f t="shared" si="519"/>
        <v>0</v>
      </c>
      <c r="I16631" s="1"/>
      <c r="J16631" s="1"/>
      <c r="K16631" s="1"/>
    </row>
    <row r="16632" spans="1:11">
      <c r="A16632" s="1" t="s">
        <v>3436</v>
      </c>
      <c r="B16632" s="1" t="s">
        <v>2502</v>
      </c>
      <c r="C16632" s="48" t="str">
        <f t="shared" si="518"/>
        <v>כן קרית שמונה</v>
      </c>
      <c r="D16632" s="1" t="s">
        <v>3486</v>
      </c>
      <c r="E16632" s="1" t="s">
        <v>17</v>
      </c>
      <c r="F16632" s="2">
        <v>1</v>
      </c>
      <c r="G16632" s="2">
        <f>INDEX(תוצאות_בחירות,MATCH(C16632,siot!$F$3:$F$1887,0),27)</f>
        <v>2</v>
      </c>
      <c r="H16632" s="2" t="b">
        <f t="shared" si="519"/>
        <v>1</v>
      </c>
      <c r="I16632" s="1" t="s">
        <v>2</v>
      </c>
      <c r="J16632" s="1" t="s">
        <v>3493</v>
      </c>
      <c r="K16632" s="1"/>
    </row>
    <row r="16633" spans="1:11">
      <c r="A16633" s="1" t="s">
        <v>3436</v>
      </c>
      <c r="B16633" s="1" t="s">
        <v>2502</v>
      </c>
      <c r="C16633" s="48" t="str">
        <f t="shared" si="518"/>
        <v>כן קרית שמונה</v>
      </c>
      <c r="D16633" s="1" t="s">
        <v>3486</v>
      </c>
      <c r="E16633" s="1"/>
      <c r="F16633" s="2">
        <v>2</v>
      </c>
      <c r="G16633" s="2">
        <f>INDEX(תוצאות_בחירות,MATCH(C16633,siot!$F$3:$F$1887,0),27)</f>
        <v>2</v>
      </c>
      <c r="H16633" s="2" t="b">
        <f t="shared" si="519"/>
        <v>1</v>
      </c>
      <c r="I16633" s="1" t="s">
        <v>2</v>
      </c>
      <c r="J16633" s="1" t="s">
        <v>3492</v>
      </c>
      <c r="K16633" s="1"/>
    </row>
    <row r="16634" spans="1:11" hidden="1">
      <c r="A16634" s="1" t="s">
        <v>3436</v>
      </c>
      <c r="B16634" s="1" t="s">
        <v>2502</v>
      </c>
      <c r="C16634" s="48" t="str">
        <f t="shared" si="518"/>
        <v>כן קרית שמונה</v>
      </c>
      <c r="D16634" s="1" t="s">
        <v>3486</v>
      </c>
      <c r="E16634" s="1"/>
      <c r="F16634" s="2">
        <v>3</v>
      </c>
      <c r="G16634" s="2">
        <f>INDEX(תוצאות_בחירות,MATCH(C16634,siot!$F$3:$F$1887,0),27)</f>
        <v>2</v>
      </c>
      <c r="H16634" s="2" t="b">
        <f t="shared" si="519"/>
        <v>0</v>
      </c>
      <c r="I16634" s="1" t="s">
        <v>2</v>
      </c>
      <c r="J16634" s="1" t="s">
        <v>3491</v>
      </c>
      <c r="K16634" s="1"/>
    </row>
    <row r="16635" spans="1:11" hidden="1">
      <c r="A16635" s="1" t="s">
        <v>3436</v>
      </c>
      <c r="B16635" s="1" t="s">
        <v>2502</v>
      </c>
      <c r="C16635" s="48" t="str">
        <f t="shared" si="518"/>
        <v>כן קרית שמונה</v>
      </c>
      <c r="D16635" s="1" t="s">
        <v>3486</v>
      </c>
      <c r="E16635" s="1"/>
      <c r="F16635" s="2">
        <v>4</v>
      </c>
      <c r="G16635" s="2">
        <f>INDEX(תוצאות_בחירות,MATCH(C16635,siot!$F$3:$F$1887,0),27)</f>
        <v>2</v>
      </c>
      <c r="H16635" s="2" t="b">
        <f t="shared" si="519"/>
        <v>0</v>
      </c>
      <c r="I16635" s="1" t="s">
        <v>2</v>
      </c>
      <c r="J16635" s="1" t="s">
        <v>3490</v>
      </c>
      <c r="K16635" s="1"/>
    </row>
    <row r="16636" spans="1:11" hidden="1">
      <c r="A16636" s="1" t="s">
        <v>3436</v>
      </c>
      <c r="B16636" s="1" t="s">
        <v>2502</v>
      </c>
      <c r="C16636" s="48" t="str">
        <f t="shared" si="518"/>
        <v>כן קרית שמונה</v>
      </c>
      <c r="D16636" s="1" t="s">
        <v>3486</v>
      </c>
      <c r="E16636" s="1"/>
      <c r="F16636" s="2">
        <v>5</v>
      </c>
      <c r="G16636" s="2">
        <f>INDEX(תוצאות_בחירות,MATCH(C16636,siot!$F$3:$F$1887,0),27)</f>
        <v>2</v>
      </c>
      <c r="H16636" s="2" t="b">
        <f t="shared" si="519"/>
        <v>0</v>
      </c>
      <c r="I16636" s="1" t="s">
        <v>2</v>
      </c>
      <c r="J16636" s="1" t="s">
        <v>3489</v>
      </c>
      <c r="K16636" s="1"/>
    </row>
    <row r="16637" spans="1:11" hidden="1">
      <c r="A16637" s="1" t="s">
        <v>3436</v>
      </c>
      <c r="B16637" s="1" t="s">
        <v>2502</v>
      </c>
      <c r="C16637" s="48" t="str">
        <f t="shared" si="518"/>
        <v>כן קרית שמונה</v>
      </c>
      <c r="D16637" s="1" t="s">
        <v>3486</v>
      </c>
      <c r="E16637" s="1"/>
      <c r="F16637" s="2">
        <v>6</v>
      </c>
      <c r="G16637" s="2">
        <f>INDEX(תוצאות_בחירות,MATCH(C16637,siot!$F$3:$F$1887,0),27)</f>
        <v>2</v>
      </c>
      <c r="H16637" s="2" t="b">
        <f t="shared" si="519"/>
        <v>0</v>
      </c>
      <c r="I16637" s="1" t="s">
        <v>2</v>
      </c>
      <c r="J16637" s="1" t="s">
        <v>3488</v>
      </c>
      <c r="K16637" s="1"/>
    </row>
    <row r="16638" spans="1:11" hidden="1">
      <c r="A16638" s="1" t="s">
        <v>3436</v>
      </c>
      <c r="B16638" s="1" t="s">
        <v>2502</v>
      </c>
      <c r="C16638" s="48" t="str">
        <f t="shared" si="518"/>
        <v>כן קרית שמונה</v>
      </c>
      <c r="D16638" s="1" t="s">
        <v>3486</v>
      </c>
      <c r="E16638" s="1"/>
      <c r="F16638" s="2">
        <v>7</v>
      </c>
      <c r="G16638" s="2">
        <f>INDEX(תוצאות_בחירות,MATCH(C16638,siot!$F$3:$F$1887,0),27)</f>
        <v>2</v>
      </c>
      <c r="H16638" s="2" t="b">
        <f t="shared" si="519"/>
        <v>0</v>
      </c>
      <c r="I16638" s="1" t="s">
        <v>2</v>
      </c>
      <c r="J16638" s="1" t="s">
        <v>3487</v>
      </c>
      <c r="K16638" s="1"/>
    </row>
    <row r="16639" spans="1:11" hidden="1">
      <c r="A16639" s="1" t="s">
        <v>3436</v>
      </c>
      <c r="B16639" s="1" t="s">
        <v>2502</v>
      </c>
      <c r="C16639" s="48" t="str">
        <f t="shared" si="518"/>
        <v>כן קרית שמונה</v>
      </c>
      <c r="D16639" s="1" t="s">
        <v>3486</v>
      </c>
      <c r="E16639" s="1"/>
      <c r="F16639" s="2">
        <v>8</v>
      </c>
      <c r="G16639" s="2">
        <f>INDEX(תוצאות_בחירות,MATCH(C16639,siot!$F$3:$F$1887,0),27)</f>
        <v>2</v>
      </c>
      <c r="H16639" s="2" t="b">
        <f t="shared" si="519"/>
        <v>0</v>
      </c>
      <c r="I16639" s="1" t="s">
        <v>2</v>
      </c>
      <c r="J16639" s="1" t="s">
        <v>3485</v>
      </c>
      <c r="K16639" s="1"/>
    </row>
    <row r="16640" spans="1:11" hidden="1">
      <c r="A16640" s="1" t="s">
        <v>3436</v>
      </c>
      <c r="B16640" s="1" t="s">
        <v>3</v>
      </c>
      <c r="C16640" s="48" t="str">
        <f t="shared" si="518"/>
        <v>ל קרית שמונה</v>
      </c>
      <c r="D16640" s="1" t="s">
        <v>3478</v>
      </c>
      <c r="E16640" s="1" t="s">
        <v>18</v>
      </c>
      <c r="F16640" s="2" t="s">
        <v>19548</v>
      </c>
      <c r="G16640" s="2">
        <f>INDEX(תוצאות_בחירות,MATCH(C16640,siot!$F$3:$F$1887,0),27)</f>
        <v>2</v>
      </c>
      <c r="H16640" s="2" t="b">
        <f t="shared" si="519"/>
        <v>0</v>
      </c>
      <c r="I16640" s="1"/>
      <c r="J16640" s="1"/>
      <c r="K16640" s="1"/>
    </row>
    <row r="16641" spans="1:11">
      <c r="A16641" s="1" t="s">
        <v>3436</v>
      </c>
      <c r="B16641" s="1" t="s">
        <v>3</v>
      </c>
      <c r="C16641" s="48" t="str">
        <f t="shared" si="518"/>
        <v>ל קרית שמונה</v>
      </c>
      <c r="D16641" s="1" t="s">
        <v>3478</v>
      </c>
      <c r="E16641" s="1" t="s">
        <v>17</v>
      </c>
      <c r="F16641" s="2">
        <v>1</v>
      </c>
      <c r="G16641" s="2">
        <f>INDEX(תוצאות_בחירות,MATCH(C16641,siot!$F$3:$F$1887,0),27)</f>
        <v>2</v>
      </c>
      <c r="H16641" s="2" t="b">
        <f t="shared" si="519"/>
        <v>1</v>
      </c>
      <c r="I16641" s="1" t="s">
        <v>2</v>
      </c>
      <c r="J16641" s="1" t="s">
        <v>3484</v>
      </c>
      <c r="K16641" s="1"/>
    </row>
    <row r="16642" spans="1:11">
      <c r="A16642" s="1" t="s">
        <v>3436</v>
      </c>
      <c r="B16642" s="1" t="s">
        <v>3</v>
      </c>
      <c r="C16642" s="48" t="str">
        <f t="shared" si="518"/>
        <v>ל קרית שמונה</v>
      </c>
      <c r="D16642" s="1" t="s">
        <v>3478</v>
      </c>
      <c r="E16642" s="1"/>
      <c r="F16642" s="2">
        <v>2</v>
      </c>
      <c r="G16642" s="2">
        <f>INDEX(תוצאות_בחירות,MATCH(C16642,siot!$F$3:$F$1887,0),27)</f>
        <v>2</v>
      </c>
      <c r="H16642" s="2" t="b">
        <f t="shared" si="519"/>
        <v>1</v>
      </c>
      <c r="I16642" s="1" t="s">
        <v>2</v>
      </c>
      <c r="J16642" s="1" t="s">
        <v>3483</v>
      </c>
      <c r="K16642" s="1"/>
    </row>
    <row r="16643" spans="1:11" hidden="1">
      <c r="A16643" s="1" t="s">
        <v>3436</v>
      </c>
      <c r="B16643" s="1" t="s">
        <v>3</v>
      </c>
      <c r="C16643" s="48" t="str">
        <f t="shared" si="518"/>
        <v>ל קרית שמונה</v>
      </c>
      <c r="D16643" s="1" t="s">
        <v>3478</v>
      </c>
      <c r="E16643" s="1"/>
      <c r="F16643" s="2">
        <v>3</v>
      </c>
      <c r="G16643" s="2">
        <f>INDEX(תוצאות_בחירות,MATCH(C16643,siot!$F$3:$F$1887,0),27)</f>
        <v>2</v>
      </c>
      <c r="H16643" s="2" t="b">
        <f t="shared" si="519"/>
        <v>0</v>
      </c>
      <c r="I16643" s="1" t="s">
        <v>2</v>
      </c>
      <c r="J16643" s="1" t="s">
        <v>3482</v>
      </c>
      <c r="K16643" s="1"/>
    </row>
    <row r="16644" spans="1:11" hidden="1">
      <c r="A16644" s="1" t="s">
        <v>3436</v>
      </c>
      <c r="B16644" s="1" t="s">
        <v>3</v>
      </c>
      <c r="C16644" s="48" t="str">
        <f t="shared" ref="C16644:C16707" si="520">B16644&amp;" "&amp;A16644</f>
        <v>ל קרית שמונה</v>
      </c>
      <c r="D16644" s="1" t="s">
        <v>3478</v>
      </c>
      <c r="E16644" s="1"/>
      <c r="F16644" s="2">
        <v>4</v>
      </c>
      <c r="G16644" s="2">
        <f>INDEX(תוצאות_בחירות,MATCH(C16644,siot!$F$3:$F$1887,0),27)</f>
        <v>2</v>
      </c>
      <c r="H16644" s="2" t="b">
        <f t="shared" ref="H16644:H16707" si="521">IF(OR(F16644&lt;G16644,G16644=F16644),TRUE,FALSE)</f>
        <v>0</v>
      </c>
      <c r="I16644" s="1" t="s">
        <v>2</v>
      </c>
      <c r="J16644" s="1" t="s">
        <v>3481</v>
      </c>
      <c r="K16644" s="1"/>
    </row>
    <row r="16645" spans="1:11" hidden="1">
      <c r="A16645" s="1" t="s">
        <v>3436</v>
      </c>
      <c r="B16645" s="1" t="s">
        <v>3</v>
      </c>
      <c r="C16645" s="48" t="str">
        <f t="shared" si="520"/>
        <v>ל קרית שמונה</v>
      </c>
      <c r="D16645" s="1" t="s">
        <v>3478</v>
      </c>
      <c r="E16645" s="1"/>
      <c r="F16645" s="2">
        <v>5</v>
      </c>
      <c r="G16645" s="2">
        <f>INDEX(תוצאות_בחירות,MATCH(C16645,siot!$F$3:$F$1887,0),27)</f>
        <v>2</v>
      </c>
      <c r="H16645" s="2" t="b">
        <f t="shared" si="521"/>
        <v>0</v>
      </c>
      <c r="I16645" s="1" t="s">
        <v>2</v>
      </c>
      <c r="J16645" s="1" t="s">
        <v>3480</v>
      </c>
      <c r="K16645" s="1"/>
    </row>
    <row r="16646" spans="1:11" hidden="1">
      <c r="A16646" s="1" t="s">
        <v>3436</v>
      </c>
      <c r="B16646" s="1" t="s">
        <v>3</v>
      </c>
      <c r="C16646" s="48" t="str">
        <f t="shared" si="520"/>
        <v>ל קרית שמונה</v>
      </c>
      <c r="D16646" s="1" t="s">
        <v>3478</v>
      </c>
      <c r="E16646" s="1"/>
      <c r="F16646" s="2">
        <v>6</v>
      </c>
      <c r="G16646" s="2">
        <f>INDEX(תוצאות_בחירות,MATCH(C16646,siot!$F$3:$F$1887,0),27)</f>
        <v>2</v>
      </c>
      <c r="H16646" s="2" t="b">
        <f t="shared" si="521"/>
        <v>0</v>
      </c>
      <c r="I16646" s="1" t="s">
        <v>2</v>
      </c>
      <c r="J16646" s="1" t="s">
        <v>3479</v>
      </c>
      <c r="K16646" s="1"/>
    </row>
    <row r="16647" spans="1:11" hidden="1">
      <c r="A16647" s="1" t="s">
        <v>3436</v>
      </c>
      <c r="B16647" s="1" t="s">
        <v>3</v>
      </c>
      <c r="C16647" s="48" t="str">
        <f t="shared" si="520"/>
        <v>ל קרית שמונה</v>
      </c>
      <c r="D16647" s="1" t="s">
        <v>3478</v>
      </c>
      <c r="E16647" s="1"/>
      <c r="F16647" s="2">
        <v>7</v>
      </c>
      <c r="G16647" s="2">
        <f>INDEX(תוצאות_בחירות,MATCH(C16647,siot!$F$3:$F$1887,0),27)</f>
        <v>2</v>
      </c>
      <c r="H16647" s="2" t="b">
        <f t="shared" si="521"/>
        <v>0</v>
      </c>
      <c r="I16647" s="1" t="s">
        <v>2</v>
      </c>
      <c r="J16647" s="1" t="s">
        <v>3477</v>
      </c>
      <c r="K16647" s="1"/>
    </row>
    <row r="16648" spans="1:11" hidden="1">
      <c r="A16648" s="1" t="s">
        <v>3436</v>
      </c>
      <c r="B16648" s="1" t="s">
        <v>126</v>
      </c>
      <c r="C16648" s="48" t="str">
        <f t="shared" si="520"/>
        <v>מחל קרית שמונה</v>
      </c>
      <c r="D16648" s="1" t="s">
        <v>3465</v>
      </c>
      <c r="E16648" s="1" t="s">
        <v>18</v>
      </c>
      <c r="F16648" s="2" t="s">
        <v>19548</v>
      </c>
      <c r="G16648" s="2">
        <f>INDEX(תוצאות_בחירות,MATCH(C16648,siot!$F$3:$F$1887,0),27)</f>
        <v>2</v>
      </c>
      <c r="H16648" s="2" t="b">
        <f t="shared" si="521"/>
        <v>0</v>
      </c>
      <c r="I16648" s="1"/>
      <c r="J16648" s="1"/>
      <c r="K16648" s="1"/>
    </row>
    <row r="16649" spans="1:11">
      <c r="A16649" s="1" t="s">
        <v>3436</v>
      </c>
      <c r="B16649" s="1" t="s">
        <v>126</v>
      </c>
      <c r="C16649" s="48" t="str">
        <f t="shared" si="520"/>
        <v>מחל קרית שמונה</v>
      </c>
      <c r="D16649" s="1" t="s">
        <v>3465</v>
      </c>
      <c r="E16649" s="1" t="s">
        <v>17</v>
      </c>
      <c r="F16649" s="2">
        <v>1</v>
      </c>
      <c r="G16649" s="2">
        <f>INDEX(תוצאות_בחירות,MATCH(C16649,siot!$F$3:$F$1887,0),27)</f>
        <v>2</v>
      </c>
      <c r="H16649" s="2" t="b">
        <f t="shared" si="521"/>
        <v>1</v>
      </c>
      <c r="I16649" s="1" t="s">
        <v>2</v>
      </c>
      <c r="J16649" s="1" t="s">
        <v>3476</v>
      </c>
      <c r="K16649" s="1"/>
    </row>
    <row r="16650" spans="1:11">
      <c r="A16650" s="1" t="s">
        <v>3436</v>
      </c>
      <c r="B16650" s="1" t="s">
        <v>126</v>
      </c>
      <c r="C16650" s="48" t="str">
        <f t="shared" si="520"/>
        <v>מחל קרית שמונה</v>
      </c>
      <c r="D16650" s="1" t="s">
        <v>3465</v>
      </c>
      <c r="E16650" s="1"/>
      <c r="F16650" s="2">
        <v>2</v>
      </c>
      <c r="G16650" s="2">
        <f>INDEX(תוצאות_בחירות,MATCH(C16650,siot!$F$3:$F$1887,0),27)</f>
        <v>2</v>
      </c>
      <c r="H16650" s="2" t="b">
        <f t="shared" si="521"/>
        <v>1</v>
      </c>
      <c r="I16650" s="1" t="s">
        <v>2</v>
      </c>
      <c r="J16650" s="1" t="s">
        <v>3475</v>
      </c>
      <c r="K16650" s="1"/>
    </row>
    <row r="16651" spans="1:11" hidden="1">
      <c r="A16651" s="1" t="s">
        <v>3436</v>
      </c>
      <c r="B16651" s="1" t="s">
        <v>126</v>
      </c>
      <c r="C16651" s="48" t="str">
        <f t="shared" si="520"/>
        <v>מחל קרית שמונה</v>
      </c>
      <c r="D16651" s="1" t="s">
        <v>3465</v>
      </c>
      <c r="E16651" s="1"/>
      <c r="F16651" s="2">
        <v>3</v>
      </c>
      <c r="G16651" s="2">
        <f>INDEX(תוצאות_בחירות,MATCH(C16651,siot!$F$3:$F$1887,0),27)</f>
        <v>2</v>
      </c>
      <c r="H16651" s="2" t="b">
        <f t="shared" si="521"/>
        <v>0</v>
      </c>
      <c r="I16651" s="1" t="s">
        <v>2</v>
      </c>
      <c r="J16651" s="1" t="s">
        <v>3474</v>
      </c>
      <c r="K16651" s="1"/>
    </row>
    <row r="16652" spans="1:11" hidden="1">
      <c r="A16652" s="1" t="s">
        <v>3436</v>
      </c>
      <c r="B16652" s="1" t="s">
        <v>126</v>
      </c>
      <c r="C16652" s="48" t="str">
        <f t="shared" si="520"/>
        <v>מחל קרית שמונה</v>
      </c>
      <c r="D16652" s="1" t="s">
        <v>3465</v>
      </c>
      <c r="E16652" s="1"/>
      <c r="F16652" s="2">
        <v>4</v>
      </c>
      <c r="G16652" s="2">
        <f>INDEX(תוצאות_בחירות,MATCH(C16652,siot!$F$3:$F$1887,0),27)</f>
        <v>2</v>
      </c>
      <c r="H16652" s="2" t="b">
        <f t="shared" si="521"/>
        <v>0</v>
      </c>
      <c r="I16652" s="1" t="s">
        <v>2</v>
      </c>
      <c r="J16652" s="1" t="s">
        <v>3473</v>
      </c>
      <c r="K16652" s="1"/>
    </row>
    <row r="16653" spans="1:11" hidden="1">
      <c r="A16653" s="1" t="s">
        <v>3436</v>
      </c>
      <c r="B16653" s="1" t="s">
        <v>126</v>
      </c>
      <c r="C16653" s="48" t="str">
        <f t="shared" si="520"/>
        <v>מחל קרית שמונה</v>
      </c>
      <c r="D16653" s="1" t="s">
        <v>3465</v>
      </c>
      <c r="E16653" s="1"/>
      <c r="F16653" s="2">
        <v>5</v>
      </c>
      <c r="G16653" s="2">
        <f>INDEX(תוצאות_בחירות,MATCH(C16653,siot!$F$3:$F$1887,0),27)</f>
        <v>2</v>
      </c>
      <c r="H16653" s="2" t="b">
        <f t="shared" si="521"/>
        <v>0</v>
      </c>
      <c r="I16653" s="1" t="s">
        <v>2</v>
      </c>
      <c r="J16653" s="1" t="s">
        <v>3472</v>
      </c>
      <c r="K16653" s="1"/>
    </row>
    <row r="16654" spans="1:11" hidden="1">
      <c r="A16654" s="1" t="s">
        <v>3436</v>
      </c>
      <c r="B16654" s="1" t="s">
        <v>126</v>
      </c>
      <c r="C16654" s="48" t="str">
        <f t="shared" si="520"/>
        <v>מחל קרית שמונה</v>
      </c>
      <c r="D16654" s="1" t="s">
        <v>3465</v>
      </c>
      <c r="E16654" s="1"/>
      <c r="F16654" s="2">
        <v>6</v>
      </c>
      <c r="G16654" s="2">
        <f>INDEX(תוצאות_בחירות,MATCH(C16654,siot!$F$3:$F$1887,0),27)</f>
        <v>2</v>
      </c>
      <c r="H16654" s="2" t="b">
        <f t="shared" si="521"/>
        <v>0</v>
      </c>
      <c r="I16654" s="1" t="s">
        <v>2</v>
      </c>
      <c r="J16654" s="1" t="s">
        <v>3471</v>
      </c>
      <c r="K16654" s="1"/>
    </row>
    <row r="16655" spans="1:11" hidden="1">
      <c r="A16655" s="1" t="s">
        <v>3436</v>
      </c>
      <c r="B16655" s="1" t="s">
        <v>126</v>
      </c>
      <c r="C16655" s="48" t="str">
        <f t="shared" si="520"/>
        <v>מחל קרית שמונה</v>
      </c>
      <c r="D16655" s="1" t="s">
        <v>3465</v>
      </c>
      <c r="E16655" s="1"/>
      <c r="F16655" s="2">
        <v>7</v>
      </c>
      <c r="G16655" s="2">
        <f>INDEX(תוצאות_בחירות,MATCH(C16655,siot!$F$3:$F$1887,0),27)</f>
        <v>2</v>
      </c>
      <c r="H16655" s="2" t="b">
        <f t="shared" si="521"/>
        <v>0</v>
      </c>
      <c r="I16655" s="1" t="s">
        <v>2</v>
      </c>
      <c r="J16655" s="1" t="s">
        <v>3470</v>
      </c>
      <c r="K16655" s="1"/>
    </row>
    <row r="16656" spans="1:11" hidden="1">
      <c r="A16656" s="1" t="s">
        <v>3436</v>
      </c>
      <c r="B16656" s="1" t="s">
        <v>126</v>
      </c>
      <c r="C16656" s="48" t="str">
        <f t="shared" si="520"/>
        <v>מחל קרית שמונה</v>
      </c>
      <c r="D16656" s="1" t="s">
        <v>3465</v>
      </c>
      <c r="E16656" s="1"/>
      <c r="F16656" s="2">
        <v>8</v>
      </c>
      <c r="G16656" s="2">
        <f>INDEX(תוצאות_בחירות,MATCH(C16656,siot!$F$3:$F$1887,0),27)</f>
        <v>2</v>
      </c>
      <c r="H16656" s="2" t="b">
        <f t="shared" si="521"/>
        <v>0</v>
      </c>
      <c r="I16656" s="1" t="s">
        <v>2</v>
      </c>
      <c r="J16656" s="1" t="s">
        <v>3469</v>
      </c>
      <c r="K16656" s="1"/>
    </row>
    <row r="16657" spans="1:11" hidden="1">
      <c r="A16657" s="1" t="s">
        <v>3436</v>
      </c>
      <c r="B16657" s="1" t="s">
        <v>126</v>
      </c>
      <c r="C16657" s="48" t="str">
        <f t="shared" si="520"/>
        <v>מחל קרית שמונה</v>
      </c>
      <c r="D16657" s="1" t="s">
        <v>3465</v>
      </c>
      <c r="E16657" s="1"/>
      <c r="F16657" s="2">
        <v>9</v>
      </c>
      <c r="G16657" s="2">
        <f>INDEX(תוצאות_בחירות,MATCH(C16657,siot!$F$3:$F$1887,0),27)</f>
        <v>2</v>
      </c>
      <c r="H16657" s="2" t="b">
        <f t="shared" si="521"/>
        <v>0</v>
      </c>
      <c r="I16657" s="1" t="s">
        <v>2</v>
      </c>
      <c r="J16657" s="1" t="s">
        <v>3468</v>
      </c>
      <c r="K16657" s="1"/>
    </row>
    <row r="16658" spans="1:11" hidden="1">
      <c r="A16658" s="1" t="s">
        <v>3436</v>
      </c>
      <c r="B16658" s="1" t="s">
        <v>126</v>
      </c>
      <c r="C16658" s="48" t="str">
        <f t="shared" si="520"/>
        <v>מחל קרית שמונה</v>
      </c>
      <c r="D16658" s="1" t="s">
        <v>3465</v>
      </c>
      <c r="E16658" s="1"/>
      <c r="F16658" s="2">
        <v>10</v>
      </c>
      <c r="G16658" s="2">
        <f>INDEX(תוצאות_בחירות,MATCH(C16658,siot!$F$3:$F$1887,0),27)</f>
        <v>2</v>
      </c>
      <c r="H16658" s="2" t="b">
        <f t="shared" si="521"/>
        <v>0</v>
      </c>
      <c r="I16658" s="1" t="s">
        <v>2</v>
      </c>
      <c r="J16658" s="1" t="s">
        <v>3467</v>
      </c>
      <c r="K16658" s="1"/>
    </row>
    <row r="16659" spans="1:11" hidden="1">
      <c r="A16659" s="1" t="s">
        <v>3436</v>
      </c>
      <c r="B16659" s="1" t="s">
        <v>126</v>
      </c>
      <c r="C16659" s="48" t="str">
        <f t="shared" si="520"/>
        <v>מחל קרית שמונה</v>
      </c>
      <c r="D16659" s="1" t="s">
        <v>3465</v>
      </c>
      <c r="E16659" s="1"/>
      <c r="F16659" s="2">
        <v>11</v>
      </c>
      <c r="G16659" s="2">
        <f>INDEX(תוצאות_בחירות,MATCH(C16659,siot!$F$3:$F$1887,0),27)</f>
        <v>2</v>
      </c>
      <c r="H16659" s="2" t="b">
        <f t="shared" si="521"/>
        <v>0</v>
      </c>
      <c r="I16659" s="1" t="s">
        <v>2</v>
      </c>
      <c r="J16659" s="1" t="s">
        <v>3466</v>
      </c>
      <c r="K16659" s="1"/>
    </row>
    <row r="16660" spans="1:11" hidden="1">
      <c r="A16660" s="1" t="s">
        <v>3436</v>
      </c>
      <c r="B16660" s="1" t="s">
        <v>126</v>
      </c>
      <c r="C16660" s="48" t="str">
        <f t="shared" si="520"/>
        <v>מחל קרית שמונה</v>
      </c>
      <c r="D16660" s="1" t="s">
        <v>3465</v>
      </c>
      <c r="E16660" s="1"/>
      <c r="F16660" s="2">
        <v>12</v>
      </c>
      <c r="G16660" s="2">
        <f>INDEX(תוצאות_בחירות,MATCH(C16660,siot!$F$3:$F$1887,0),27)</f>
        <v>2</v>
      </c>
      <c r="H16660" s="2" t="b">
        <f t="shared" si="521"/>
        <v>0</v>
      </c>
      <c r="I16660" s="1" t="s">
        <v>2</v>
      </c>
      <c r="J16660" s="1" t="s">
        <v>3464</v>
      </c>
      <c r="K16660" s="1"/>
    </row>
    <row r="16661" spans="1:11" hidden="1">
      <c r="A16661" s="1" t="s">
        <v>3436</v>
      </c>
      <c r="B16661" s="1" t="s">
        <v>21</v>
      </c>
      <c r="C16661" s="48" t="str">
        <f t="shared" si="520"/>
        <v>ני קרית שמונה</v>
      </c>
      <c r="D16661" s="1" t="s">
        <v>3460</v>
      </c>
      <c r="E16661" s="1" t="s">
        <v>3</v>
      </c>
      <c r="F16661" s="2" t="s">
        <v>19548</v>
      </c>
      <c r="G16661" s="2">
        <f>INDEX(תוצאות_בחירות,MATCH(C16661,siot!$F$3:$F$1887,0),27)</f>
        <v>0</v>
      </c>
      <c r="H16661" s="2" t="b">
        <f t="shared" si="521"/>
        <v>0</v>
      </c>
      <c r="I16661" s="1"/>
      <c r="J16661" s="1"/>
      <c r="K16661" s="1"/>
    </row>
    <row r="16662" spans="1:11" hidden="1">
      <c r="A16662" s="1" t="s">
        <v>3436</v>
      </c>
      <c r="B16662" s="1" t="s">
        <v>21</v>
      </c>
      <c r="C16662" s="48" t="str">
        <f t="shared" si="520"/>
        <v>ני קרית שמונה</v>
      </c>
      <c r="D16662" s="1" t="s">
        <v>3460</v>
      </c>
      <c r="E16662" s="1"/>
      <c r="F16662" s="2">
        <v>1</v>
      </c>
      <c r="G16662" s="2">
        <f>INDEX(תוצאות_בחירות,MATCH(C16662,siot!$F$3:$F$1887,0),27)</f>
        <v>0</v>
      </c>
      <c r="H16662" s="2" t="b">
        <f t="shared" si="521"/>
        <v>0</v>
      </c>
      <c r="I16662" s="1" t="s">
        <v>2</v>
      </c>
      <c r="J16662" s="1" t="s">
        <v>3463</v>
      </c>
      <c r="K16662" s="1"/>
    </row>
    <row r="16663" spans="1:11" hidden="1">
      <c r="A16663" s="1" t="s">
        <v>3436</v>
      </c>
      <c r="B16663" s="1" t="s">
        <v>21</v>
      </c>
      <c r="C16663" s="48" t="str">
        <f t="shared" si="520"/>
        <v>ני קרית שמונה</v>
      </c>
      <c r="D16663" s="1" t="s">
        <v>3460</v>
      </c>
      <c r="E16663" s="1"/>
      <c r="F16663" s="2">
        <v>2</v>
      </c>
      <c r="G16663" s="2">
        <f>INDEX(תוצאות_בחירות,MATCH(C16663,siot!$F$3:$F$1887,0),27)</f>
        <v>0</v>
      </c>
      <c r="H16663" s="2" t="b">
        <f t="shared" si="521"/>
        <v>0</v>
      </c>
      <c r="I16663" s="1" t="s">
        <v>2</v>
      </c>
      <c r="J16663" s="1" t="s">
        <v>3462</v>
      </c>
      <c r="K16663" s="1"/>
    </row>
    <row r="16664" spans="1:11" hidden="1">
      <c r="A16664" s="1" t="s">
        <v>3436</v>
      </c>
      <c r="B16664" s="1" t="s">
        <v>21</v>
      </c>
      <c r="C16664" s="48" t="str">
        <f t="shared" si="520"/>
        <v>ני קרית שמונה</v>
      </c>
      <c r="D16664" s="1" t="s">
        <v>3460</v>
      </c>
      <c r="E16664" s="1"/>
      <c r="F16664" s="2">
        <v>3</v>
      </c>
      <c r="G16664" s="2">
        <f>INDEX(תוצאות_בחירות,MATCH(C16664,siot!$F$3:$F$1887,0),27)</f>
        <v>0</v>
      </c>
      <c r="H16664" s="2" t="b">
        <f t="shared" si="521"/>
        <v>0</v>
      </c>
      <c r="I16664" s="1" t="s">
        <v>2</v>
      </c>
      <c r="J16664" s="1" t="s">
        <v>2175</v>
      </c>
      <c r="K16664" s="1"/>
    </row>
    <row r="16665" spans="1:11" hidden="1">
      <c r="A16665" s="1" t="s">
        <v>3436</v>
      </c>
      <c r="B16665" s="1" t="s">
        <v>21</v>
      </c>
      <c r="C16665" s="48" t="str">
        <f t="shared" si="520"/>
        <v>ני קרית שמונה</v>
      </c>
      <c r="D16665" s="1" t="s">
        <v>3460</v>
      </c>
      <c r="E16665" s="1"/>
      <c r="F16665" s="2">
        <v>4</v>
      </c>
      <c r="G16665" s="2">
        <f>INDEX(תוצאות_בחירות,MATCH(C16665,siot!$F$3:$F$1887,0),27)</f>
        <v>0</v>
      </c>
      <c r="H16665" s="2" t="b">
        <f t="shared" si="521"/>
        <v>0</v>
      </c>
      <c r="I16665" s="1" t="s">
        <v>2</v>
      </c>
      <c r="J16665" s="1" t="s">
        <v>3461</v>
      </c>
      <c r="K16665" s="1"/>
    </row>
    <row r="16666" spans="1:11" hidden="1">
      <c r="A16666" s="1" t="s">
        <v>3436</v>
      </c>
      <c r="B16666" s="1" t="s">
        <v>21</v>
      </c>
      <c r="C16666" s="48" t="str">
        <f t="shared" si="520"/>
        <v>ני קרית שמונה</v>
      </c>
      <c r="D16666" s="1" t="s">
        <v>3460</v>
      </c>
      <c r="E16666" s="1"/>
      <c r="F16666" s="2">
        <v>5</v>
      </c>
      <c r="G16666" s="2">
        <f>INDEX(תוצאות_בחירות,MATCH(C16666,siot!$F$3:$F$1887,0),27)</f>
        <v>0</v>
      </c>
      <c r="H16666" s="2" t="b">
        <f t="shared" si="521"/>
        <v>0</v>
      </c>
      <c r="I16666" s="1" t="s">
        <v>2</v>
      </c>
      <c r="J16666" s="1" t="s">
        <v>3459</v>
      </c>
      <c r="K16666" s="1"/>
    </row>
    <row r="16667" spans="1:11" hidden="1">
      <c r="A16667" s="1" t="s">
        <v>3436</v>
      </c>
      <c r="B16667" s="1" t="s">
        <v>339</v>
      </c>
      <c r="C16667" s="48" t="str">
        <f t="shared" si="520"/>
        <v>ץ קרית שמונה</v>
      </c>
      <c r="D16667" s="1" t="s">
        <v>3448</v>
      </c>
      <c r="E16667" s="1" t="s">
        <v>18</v>
      </c>
      <c r="F16667" s="2" t="s">
        <v>19548</v>
      </c>
      <c r="G16667" s="2">
        <f>INDEX(תוצאות_בחירות,MATCH(C16667,siot!$F$3:$F$1887,0),27)</f>
        <v>2</v>
      </c>
      <c r="H16667" s="2" t="b">
        <f t="shared" si="521"/>
        <v>0</v>
      </c>
      <c r="I16667" s="1"/>
      <c r="J16667" s="1"/>
      <c r="K16667" s="1"/>
    </row>
    <row r="16668" spans="1:11">
      <c r="A16668" s="1" t="s">
        <v>3436</v>
      </c>
      <c r="B16668" s="1" t="s">
        <v>339</v>
      </c>
      <c r="C16668" s="48" t="str">
        <f t="shared" si="520"/>
        <v>ץ קרית שמונה</v>
      </c>
      <c r="D16668" s="1" t="s">
        <v>3448</v>
      </c>
      <c r="E16668" s="1" t="s">
        <v>17</v>
      </c>
      <c r="F16668" s="2">
        <v>1</v>
      </c>
      <c r="G16668" s="2">
        <f>INDEX(תוצאות_בחירות,MATCH(C16668,siot!$F$3:$F$1887,0),27)</f>
        <v>2</v>
      </c>
      <c r="H16668" s="2" t="b">
        <f t="shared" si="521"/>
        <v>1</v>
      </c>
      <c r="I16668" s="1" t="s">
        <v>2</v>
      </c>
      <c r="J16668" s="1" t="s">
        <v>3458</v>
      </c>
      <c r="K16668" s="1"/>
    </row>
    <row r="16669" spans="1:11">
      <c r="A16669" s="1" t="s">
        <v>3436</v>
      </c>
      <c r="B16669" s="1" t="s">
        <v>339</v>
      </c>
      <c r="C16669" s="48" t="str">
        <f t="shared" si="520"/>
        <v>ץ קרית שמונה</v>
      </c>
      <c r="D16669" s="1" t="s">
        <v>3448</v>
      </c>
      <c r="E16669" s="1"/>
      <c r="F16669" s="2">
        <v>2</v>
      </c>
      <c r="G16669" s="2">
        <f>INDEX(תוצאות_בחירות,MATCH(C16669,siot!$F$3:$F$1887,0),27)</f>
        <v>2</v>
      </c>
      <c r="H16669" s="2" t="b">
        <f t="shared" si="521"/>
        <v>1</v>
      </c>
      <c r="I16669" s="1" t="s">
        <v>2</v>
      </c>
      <c r="J16669" s="1" t="s">
        <v>3457</v>
      </c>
      <c r="K16669" s="1"/>
    </row>
    <row r="16670" spans="1:11" hidden="1">
      <c r="A16670" s="1" t="s">
        <v>3436</v>
      </c>
      <c r="B16670" s="1" t="s">
        <v>339</v>
      </c>
      <c r="C16670" s="48" t="str">
        <f t="shared" si="520"/>
        <v>ץ קרית שמונה</v>
      </c>
      <c r="D16670" s="1" t="s">
        <v>3448</v>
      </c>
      <c r="E16670" s="1"/>
      <c r="F16670" s="2">
        <v>3</v>
      </c>
      <c r="G16670" s="2">
        <f>INDEX(תוצאות_בחירות,MATCH(C16670,siot!$F$3:$F$1887,0),27)</f>
        <v>2</v>
      </c>
      <c r="H16670" s="2" t="b">
        <f t="shared" si="521"/>
        <v>0</v>
      </c>
      <c r="I16670" s="1" t="s">
        <v>2</v>
      </c>
      <c r="J16670" s="1" t="s">
        <v>3456</v>
      </c>
      <c r="K16670" s="1"/>
    </row>
    <row r="16671" spans="1:11" hidden="1">
      <c r="A16671" s="1" t="s">
        <v>3436</v>
      </c>
      <c r="B16671" s="1" t="s">
        <v>339</v>
      </c>
      <c r="C16671" s="48" t="str">
        <f t="shared" si="520"/>
        <v>ץ קרית שמונה</v>
      </c>
      <c r="D16671" s="1" t="s">
        <v>3448</v>
      </c>
      <c r="E16671" s="1"/>
      <c r="F16671" s="2">
        <v>4</v>
      </c>
      <c r="G16671" s="2">
        <f>INDEX(תוצאות_בחירות,MATCH(C16671,siot!$F$3:$F$1887,0),27)</f>
        <v>2</v>
      </c>
      <c r="H16671" s="2" t="b">
        <f t="shared" si="521"/>
        <v>0</v>
      </c>
      <c r="I16671" s="1" t="s">
        <v>2</v>
      </c>
      <c r="J16671" s="1" t="s">
        <v>3455</v>
      </c>
      <c r="K16671" s="1"/>
    </row>
    <row r="16672" spans="1:11" hidden="1">
      <c r="A16672" s="1" t="s">
        <v>3436</v>
      </c>
      <c r="B16672" s="1" t="s">
        <v>339</v>
      </c>
      <c r="C16672" s="48" t="str">
        <f t="shared" si="520"/>
        <v>ץ קרית שמונה</v>
      </c>
      <c r="D16672" s="1" t="s">
        <v>3448</v>
      </c>
      <c r="E16672" s="1"/>
      <c r="F16672" s="2">
        <v>5</v>
      </c>
      <c r="G16672" s="2">
        <f>INDEX(תוצאות_בחירות,MATCH(C16672,siot!$F$3:$F$1887,0),27)</f>
        <v>2</v>
      </c>
      <c r="H16672" s="2" t="b">
        <f t="shared" si="521"/>
        <v>0</v>
      </c>
      <c r="I16672" s="1" t="s">
        <v>2</v>
      </c>
      <c r="J16672" s="1" t="s">
        <v>3454</v>
      </c>
      <c r="K16672" s="1"/>
    </row>
    <row r="16673" spans="1:11" hidden="1">
      <c r="A16673" s="1" t="s">
        <v>3436</v>
      </c>
      <c r="B16673" s="1" t="s">
        <v>339</v>
      </c>
      <c r="C16673" s="48" t="str">
        <f t="shared" si="520"/>
        <v>ץ קרית שמונה</v>
      </c>
      <c r="D16673" s="1" t="s">
        <v>3448</v>
      </c>
      <c r="E16673" s="1"/>
      <c r="F16673" s="2">
        <v>6</v>
      </c>
      <c r="G16673" s="2">
        <f>INDEX(תוצאות_בחירות,MATCH(C16673,siot!$F$3:$F$1887,0),27)</f>
        <v>2</v>
      </c>
      <c r="H16673" s="2" t="b">
        <f t="shared" si="521"/>
        <v>0</v>
      </c>
      <c r="I16673" s="1" t="s">
        <v>2</v>
      </c>
      <c r="J16673" s="1" t="s">
        <v>3453</v>
      </c>
      <c r="K16673" s="1"/>
    </row>
    <row r="16674" spans="1:11" hidden="1">
      <c r="A16674" s="1" t="s">
        <v>3436</v>
      </c>
      <c r="B16674" s="1" t="s">
        <v>339</v>
      </c>
      <c r="C16674" s="48" t="str">
        <f t="shared" si="520"/>
        <v>ץ קרית שמונה</v>
      </c>
      <c r="D16674" s="1" t="s">
        <v>3448</v>
      </c>
      <c r="E16674" s="1"/>
      <c r="F16674" s="2">
        <v>7</v>
      </c>
      <c r="G16674" s="2">
        <f>INDEX(תוצאות_בחירות,MATCH(C16674,siot!$F$3:$F$1887,0),27)</f>
        <v>2</v>
      </c>
      <c r="H16674" s="2" t="b">
        <f t="shared" si="521"/>
        <v>0</v>
      </c>
      <c r="I16674" s="1" t="s">
        <v>2</v>
      </c>
      <c r="J16674" s="1" t="s">
        <v>3452</v>
      </c>
      <c r="K16674" s="1"/>
    </row>
    <row r="16675" spans="1:11" hidden="1">
      <c r="A16675" s="1" t="s">
        <v>3436</v>
      </c>
      <c r="B16675" s="1" t="s">
        <v>339</v>
      </c>
      <c r="C16675" s="48" t="str">
        <f t="shared" si="520"/>
        <v>ץ קרית שמונה</v>
      </c>
      <c r="D16675" s="1" t="s">
        <v>3448</v>
      </c>
      <c r="E16675" s="1"/>
      <c r="F16675" s="2">
        <v>8</v>
      </c>
      <c r="G16675" s="2">
        <f>INDEX(תוצאות_בחירות,MATCH(C16675,siot!$F$3:$F$1887,0),27)</f>
        <v>2</v>
      </c>
      <c r="H16675" s="2" t="b">
        <f t="shared" si="521"/>
        <v>0</v>
      </c>
      <c r="I16675" s="1" t="s">
        <v>2</v>
      </c>
      <c r="J16675" s="1" t="s">
        <v>3451</v>
      </c>
      <c r="K16675" s="1"/>
    </row>
    <row r="16676" spans="1:11" hidden="1">
      <c r="A16676" s="1" t="s">
        <v>3436</v>
      </c>
      <c r="B16676" s="1" t="s">
        <v>339</v>
      </c>
      <c r="C16676" s="48" t="str">
        <f t="shared" si="520"/>
        <v>ץ קרית שמונה</v>
      </c>
      <c r="D16676" s="1" t="s">
        <v>3448</v>
      </c>
      <c r="E16676" s="1"/>
      <c r="F16676" s="2">
        <v>9</v>
      </c>
      <c r="G16676" s="2">
        <f>INDEX(תוצאות_בחירות,MATCH(C16676,siot!$F$3:$F$1887,0),27)</f>
        <v>2</v>
      </c>
      <c r="H16676" s="2" t="b">
        <f t="shared" si="521"/>
        <v>0</v>
      </c>
      <c r="I16676" s="1" t="s">
        <v>2</v>
      </c>
      <c r="J16676" s="1" t="s">
        <v>3450</v>
      </c>
      <c r="K16676" s="1"/>
    </row>
    <row r="16677" spans="1:11" hidden="1">
      <c r="A16677" s="1" t="s">
        <v>3436</v>
      </c>
      <c r="B16677" s="1" t="s">
        <v>339</v>
      </c>
      <c r="C16677" s="48" t="str">
        <f t="shared" si="520"/>
        <v>ץ קרית שמונה</v>
      </c>
      <c r="D16677" s="1" t="s">
        <v>3448</v>
      </c>
      <c r="E16677" s="1"/>
      <c r="F16677" s="2">
        <v>10</v>
      </c>
      <c r="G16677" s="2">
        <f>INDEX(תוצאות_בחירות,MATCH(C16677,siot!$F$3:$F$1887,0),27)</f>
        <v>2</v>
      </c>
      <c r="H16677" s="2" t="b">
        <f t="shared" si="521"/>
        <v>0</v>
      </c>
      <c r="I16677" s="1" t="s">
        <v>2</v>
      </c>
      <c r="J16677" s="1" t="s">
        <v>3449</v>
      </c>
      <c r="K16677" s="1"/>
    </row>
    <row r="16678" spans="1:11" hidden="1">
      <c r="A16678" s="1" t="s">
        <v>3436</v>
      </c>
      <c r="B16678" s="1" t="s">
        <v>339</v>
      </c>
      <c r="C16678" s="48" t="str">
        <f t="shared" si="520"/>
        <v>ץ קרית שמונה</v>
      </c>
      <c r="D16678" s="1" t="s">
        <v>3448</v>
      </c>
      <c r="E16678" s="1"/>
      <c r="F16678" s="2">
        <v>11</v>
      </c>
      <c r="G16678" s="2">
        <f>INDEX(תוצאות_בחירות,MATCH(C16678,siot!$F$3:$F$1887,0),27)</f>
        <v>2</v>
      </c>
      <c r="H16678" s="2" t="b">
        <f t="shared" si="521"/>
        <v>0</v>
      </c>
      <c r="I16678" s="1" t="s">
        <v>2</v>
      </c>
      <c r="J16678" s="1" t="s">
        <v>3447</v>
      </c>
      <c r="K16678" s="1"/>
    </row>
    <row r="16679" spans="1:11" hidden="1">
      <c r="A16679" s="1" t="s">
        <v>3436</v>
      </c>
      <c r="B16679" s="1" t="s">
        <v>259</v>
      </c>
      <c r="C16679" s="48" t="str">
        <f t="shared" si="520"/>
        <v>ק קרית שמונה</v>
      </c>
      <c r="D16679" s="1" t="s">
        <v>3442</v>
      </c>
      <c r="E16679" s="1" t="s">
        <v>3</v>
      </c>
      <c r="F16679" s="2" t="s">
        <v>19548</v>
      </c>
      <c r="G16679" s="2">
        <f>INDEX(תוצאות_בחירות,MATCH(C16679,siot!$F$3:$F$1887,0),27)</f>
        <v>0</v>
      </c>
      <c r="H16679" s="2" t="b">
        <f t="shared" si="521"/>
        <v>0</v>
      </c>
      <c r="I16679" s="1"/>
      <c r="J16679" s="1"/>
      <c r="K16679" s="1"/>
    </row>
    <row r="16680" spans="1:11" hidden="1">
      <c r="A16680" s="1" t="s">
        <v>3436</v>
      </c>
      <c r="B16680" s="1" t="s">
        <v>259</v>
      </c>
      <c r="C16680" s="48" t="str">
        <f t="shared" si="520"/>
        <v>ק קרית שמונה</v>
      </c>
      <c r="D16680" s="1" t="s">
        <v>3442</v>
      </c>
      <c r="E16680" s="1"/>
      <c r="F16680" s="2">
        <v>1</v>
      </c>
      <c r="G16680" s="2">
        <f>INDEX(תוצאות_בחירות,MATCH(C16680,siot!$F$3:$F$1887,0),27)</f>
        <v>0</v>
      </c>
      <c r="H16680" s="2" t="b">
        <f t="shared" si="521"/>
        <v>0</v>
      </c>
      <c r="I16680" s="1" t="s">
        <v>2</v>
      </c>
      <c r="J16680" s="1" t="s">
        <v>3446</v>
      </c>
      <c r="K16680" s="1"/>
    </row>
    <row r="16681" spans="1:11" hidden="1">
      <c r="A16681" s="1" t="s">
        <v>3436</v>
      </c>
      <c r="B16681" s="1" t="s">
        <v>259</v>
      </c>
      <c r="C16681" s="48" t="str">
        <f t="shared" si="520"/>
        <v>ק קרית שמונה</v>
      </c>
      <c r="D16681" s="1" t="s">
        <v>3442</v>
      </c>
      <c r="E16681" s="1"/>
      <c r="F16681" s="2">
        <v>2</v>
      </c>
      <c r="G16681" s="2">
        <f>INDEX(תוצאות_בחירות,MATCH(C16681,siot!$F$3:$F$1887,0),27)</f>
        <v>0</v>
      </c>
      <c r="H16681" s="2" t="b">
        <f t="shared" si="521"/>
        <v>0</v>
      </c>
      <c r="I16681" s="1" t="s">
        <v>2</v>
      </c>
      <c r="J16681" s="1" t="s">
        <v>3445</v>
      </c>
      <c r="K16681" s="1"/>
    </row>
    <row r="16682" spans="1:11" hidden="1">
      <c r="A16682" s="1" t="s">
        <v>3436</v>
      </c>
      <c r="B16682" s="1" t="s">
        <v>259</v>
      </c>
      <c r="C16682" s="48" t="str">
        <f t="shared" si="520"/>
        <v>ק קרית שמונה</v>
      </c>
      <c r="D16682" s="1" t="s">
        <v>3442</v>
      </c>
      <c r="E16682" s="1"/>
      <c r="F16682" s="2">
        <v>3</v>
      </c>
      <c r="G16682" s="2">
        <f>INDEX(תוצאות_בחירות,MATCH(C16682,siot!$F$3:$F$1887,0),27)</f>
        <v>0</v>
      </c>
      <c r="H16682" s="2" t="b">
        <f t="shared" si="521"/>
        <v>0</v>
      </c>
      <c r="I16682" s="1" t="s">
        <v>2</v>
      </c>
      <c r="J16682" s="1" t="s">
        <v>3444</v>
      </c>
      <c r="K16682" s="1"/>
    </row>
    <row r="16683" spans="1:11" hidden="1">
      <c r="A16683" s="1" t="s">
        <v>3436</v>
      </c>
      <c r="B16683" s="1" t="s">
        <v>259</v>
      </c>
      <c r="C16683" s="48" t="str">
        <f t="shared" si="520"/>
        <v>ק קרית שמונה</v>
      </c>
      <c r="D16683" s="1" t="s">
        <v>3442</v>
      </c>
      <c r="E16683" s="1"/>
      <c r="F16683" s="2">
        <v>4</v>
      </c>
      <c r="G16683" s="2">
        <f>INDEX(תוצאות_בחירות,MATCH(C16683,siot!$F$3:$F$1887,0),27)</f>
        <v>0</v>
      </c>
      <c r="H16683" s="2" t="b">
        <f t="shared" si="521"/>
        <v>0</v>
      </c>
      <c r="I16683" s="1" t="s">
        <v>2</v>
      </c>
      <c r="J16683" s="1" t="s">
        <v>3443</v>
      </c>
      <c r="K16683" s="1"/>
    </row>
    <row r="16684" spans="1:11" hidden="1">
      <c r="A16684" s="1" t="s">
        <v>3436</v>
      </c>
      <c r="B16684" s="1" t="s">
        <v>259</v>
      </c>
      <c r="C16684" s="48" t="str">
        <f t="shared" si="520"/>
        <v>ק קרית שמונה</v>
      </c>
      <c r="D16684" s="1" t="s">
        <v>3442</v>
      </c>
      <c r="E16684" s="1"/>
      <c r="F16684" s="2">
        <v>5</v>
      </c>
      <c r="G16684" s="2">
        <f>INDEX(תוצאות_בחירות,MATCH(C16684,siot!$F$3:$F$1887,0),27)</f>
        <v>0</v>
      </c>
      <c r="H16684" s="2" t="b">
        <f t="shared" si="521"/>
        <v>0</v>
      </c>
      <c r="I16684" s="1" t="s">
        <v>2</v>
      </c>
      <c r="J16684" s="1" t="s">
        <v>3441</v>
      </c>
      <c r="K16684" s="1"/>
    </row>
    <row r="16685" spans="1:11" hidden="1">
      <c r="A16685" s="1" t="s">
        <v>3436</v>
      </c>
      <c r="B16685" s="1" t="s">
        <v>963</v>
      </c>
      <c r="C16685" s="48" t="str">
        <f t="shared" si="520"/>
        <v>שס קרית שמונה</v>
      </c>
      <c r="D16685" s="1" t="s">
        <v>962</v>
      </c>
      <c r="E16685" s="1" t="s">
        <v>3</v>
      </c>
      <c r="F16685" s="2" t="s">
        <v>19548</v>
      </c>
      <c r="G16685" s="2">
        <f>INDEX(תוצאות_בחירות,MATCH(C16685,siot!$F$3:$F$1887,0),27)</f>
        <v>2</v>
      </c>
      <c r="H16685" s="2" t="b">
        <f t="shared" si="521"/>
        <v>0</v>
      </c>
      <c r="I16685" s="1"/>
      <c r="J16685" s="1"/>
      <c r="K16685" s="1"/>
    </row>
    <row r="16686" spans="1:11">
      <c r="A16686" s="1" t="s">
        <v>3436</v>
      </c>
      <c r="B16686" s="1" t="s">
        <v>963</v>
      </c>
      <c r="C16686" s="48" t="str">
        <f t="shared" si="520"/>
        <v>שס קרית שמונה</v>
      </c>
      <c r="D16686" s="1" t="s">
        <v>962</v>
      </c>
      <c r="E16686" s="1"/>
      <c r="F16686" s="2">
        <v>1</v>
      </c>
      <c r="G16686" s="2">
        <f>INDEX(תוצאות_בחירות,MATCH(C16686,siot!$F$3:$F$1887,0),27)</f>
        <v>2</v>
      </c>
      <c r="H16686" s="2" t="b">
        <f t="shared" si="521"/>
        <v>1</v>
      </c>
      <c r="I16686" s="1" t="s">
        <v>2</v>
      </c>
      <c r="J16686" s="1" t="s">
        <v>3440</v>
      </c>
      <c r="K16686" s="1"/>
    </row>
    <row r="16687" spans="1:11">
      <c r="A16687" s="1" t="s">
        <v>3436</v>
      </c>
      <c r="B16687" s="1" t="s">
        <v>963</v>
      </c>
      <c r="C16687" s="48" t="str">
        <f t="shared" si="520"/>
        <v>שס קרית שמונה</v>
      </c>
      <c r="D16687" s="1" t="s">
        <v>962</v>
      </c>
      <c r="E16687" s="1"/>
      <c r="F16687" s="2">
        <v>2</v>
      </c>
      <c r="G16687" s="2">
        <f>INDEX(תוצאות_בחירות,MATCH(C16687,siot!$F$3:$F$1887,0),27)</f>
        <v>2</v>
      </c>
      <c r="H16687" s="2" t="b">
        <f t="shared" si="521"/>
        <v>1</v>
      </c>
      <c r="I16687" s="1" t="s">
        <v>2</v>
      </c>
      <c r="J16687" s="1" t="s">
        <v>3439</v>
      </c>
      <c r="K16687" s="1"/>
    </row>
    <row r="16688" spans="1:11" hidden="1">
      <c r="A16688" s="1" t="s">
        <v>3436</v>
      </c>
      <c r="B16688" s="1" t="s">
        <v>963</v>
      </c>
      <c r="C16688" s="48" t="str">
        <f t="shared" si="520"/>
        <v>שס קרית שמונה</v>
      </c>
      <c r="D16688" s="1" t="s">
        <v>962</v>
      </c>
      <c r="E16688" s="1"/>
      <c r="F16688" s="2">
        <v>3</v>
      </c>
      <c r="G16688" s="2">
        <f>INDEX(תוצאות_בחירות,MATCH(C16688,siot!$F$3:$F$1887,0),27)</f>
        <v>2</v>
      </c>
      <c r="H16688" s="2" t="b">
        <f t="shared" si="521"/>
        <v>0</v>
      </c>
      <c r="I16688" s="1" t="s">
        <v>2</v>
      </c>
      <c r="J16688" s="1" t="s">
        <v>3438</v>
      </c>
      <c r="K16688" s="1"/>
    </row>
    <row r="16689" spans="1:11" hidden="1">
      <c r="A16689" s="1" t="s">
        <v>3436</v>
      </c>
      <c r="B16689" s="1" t="s">
        <v>963</v>
      </c>
      <c r="C16689" s="48" t="str">
        <f t="shared" si="520"/>
        <v>שס קרית שמונה</v>
      </c>
      <c r="D16689" s="1" t="s">
        <v>962</v>
      </c>
      <c r="E16689" s="1"/>
      <c r="F16689" s="2">
        <v>4</v>
      </c>
      <c r="G16689" s="2">
        <f>INDEX(תוצאות_בחירות,MATCH(C16689,siot!$F$3:$F$1887,0),27)</f>
        <v>2</v>
      </c>
      <c r="H16689" s="2" t="b">
        <f t="shared" si="521"/>
        <v>0</v>
      </c>
      <c r="I16689" s="1" t="s">
        <v>2</v>
      </c>
      <c r="J16689" s="1" t="s">
        <v>3437</v>
      </c>
      <c r="K16689" s="1"/>
    </row>
    <row r="16690" spans="1:11" hidden="1">
      <c r="A16690" s="1" t="s">
        <v>3436</v>
      </c>
      <c r="B16690" s="1" t="s">
        <v>963</v>
      </c>
      <c r="C16690" s="48" t="str">
        <f t="shared" si="520"/>
        <v>שס קרית שמונה</v>
      </c>
      <c r="D16690" s="1" t="s">
        <v>962</v>
      </c>
      <c r="E16690" s="1"/>
      <c r="F16690" s="2">
        <v>5</v>
      </c>
      <c r="G16690" s="2">
        <f>INDEX(תוצאות_בחירות,MATCH(C16690,siot!$F$3:$F$1887,0),27)</f>
        <v>2</v>
      </c>
      <c r="H16690" s="2" t="b">
        <f t="shared" si="521"/>
        <v>0</v>
      </c>
      <c r="I16690" s="1" t="s">
        <v>2</v>
      </c>
      <c r="J16690" s="1" t="s">
        <v>3435</v>
      </c>
      <c r="K16690" s="1"/>
    </row>
    <row r="16691" spans="1:11" hidden="1">
      <c r="A16691" s="1" t="s">
        <v>3388</v>
      </c>
      <c r="B16691" s="1" t="s">
        <v>3421</v>
      </c>
      <c r="C16691" s="48" t="str">
        <f t="shared" si="520"/>
        <v>בה קרני שומרון</v>
      </c>
      <c r="D16691" s="1" t="s">
        <v>3420</v>
      </c>
      <c r="E16691" s="1" t="s">
        <v>18</v>
      </c>
      <c r="F16691" s="2" t="s">
        <v>19548</v>
      </c>
      <c r="G16691" s="2">
        <f>INDEX(תוצאות_בחירות,MATCH(C16691,siot!$F$3:$F$1887,0),27)</f>
        <v>3</v>
      </c>
      <c r="H16691" s="2" t="b">
        <f t="shared" si="521"/>
        <v>0</v>
      </c>
      <c r="I16691" s="1"/>
      <c r="J16691" s="1"/>
      <c r="K16691" s="1"/>
    </row>
    <row r="16692" spans="1:11">
      <c r="A16692" s="1" t="s">
        <v>3388</v>
      </c>
      <c r="B16692" s="1" t="s">
        <v>3421</v>
      </c>
      <c r="C16692" s="48" t="str">
        <f t="shared" si="520"/>
        <v>בה קרני שומרון</v>
      </c>
      <c r="D16692" s="1" t="s">
        <v>3420</v>
      </c>
      <c r="E16692" s="1" t="s">
        <v>17</v>
      </c>
      <c r="F16692" s="2">
        <v>1</v>
      </c>
      <c r="G16692" s="2">
        <f>INDEX(תוצאות_בחירות,MATCH(C16692,siot!$F$3:$F$1887,0),27)</f>
        <v>3</v>
      </c>
      <c r="H16692" s="2" t="b">
        <f t="shared" si="521"/>
        <v>1</v>
      </c>
      <c r="I16692" s="1" t="s">
        <v>2</v>
      </c>
      <c r="J16692" s="1" t="s">
        <v>3434</v>
      </c>
      <c r="K16692" s="1"/>
    </row>
    <row r="16693" spans="1:11">
      <c r="A16693" s="1" t="s">
        <v>3388</v>
      </c>
      <c r="B16693" s="1" t="s">
        <v>3421</v>
      </c>
      <c r="C16693" s="48" t="str">
        <f t="shared" si="520"/>
        <v>בה קרני שומרון</v>
      </c>
      <c r="D16693" s="1" t="s">
        <v>3420</v>
      </c>
      <c r="E16693" s="1"/>
      <c r="F16693" s="2">
        <v>2</v>
      </c>
      <c r="G16693" s="2">
        <f>INDEX(תוצאות_בחירות,MATCH(C16693,siot!$F$3:$F$1887,0),27)</f>
        <v>3</v>
      </c>
      <c r="H16693" s="2" t="b">
        <f t="shared" si="521"/>
        <v>1</v>
      </c>
      <c r="I16693" s="1" t="s">
        <v>2</v>
      </c>
      <c r="J16693" s="1" t="s">
        <v>3433</v>
      </c>
      <c r="K16693" s="1"/>
    </row>
    <row r="16694" spans="1:11">
      <c r="A16694" s="1" t="s">
        <v>3388</v>
      </c>
      <c r="B16694" s="1" t="s">
        <v>3421</v>
      </c>
      <c r="C16694" s="48" t="str">
        <f t="shared" si="520"/>
        <v>בה קרני שומרון</v>
      </c>
      <c r="D16694" s="1" t="s">
        <v>3420</v>
      </c>
      <c r="E16694" s="1"/>
      <c r="F16694" s="2">
        <v>3</v>
      </c>
      <c r="G16694" s="2">
        <f>INDEX(תוצאות_בחירות,MATCH(C16694,siot!$F$3:$F$1887,0),27)</f>
        <v>3</v>
      </c>
      <c r="H16694" s="2" t="b">
        <f t="shared" si="521"/>
        <v>1</v>
      </c>
      <c r="I16694" s="1" t="s">
        <v>2</v>
      </c>
      <c r="J16694" s="1" t="s">
        <v>3432</v>
      </c>
      <c r="K16694" s="1"/>
    </row>
    <row r="16695" spans="1:11" hidden="1">
      <c r="A16695" s="1" t="s">
        <v>3388</v>
      </c>
      <c r="B16695" s="1" t="s">
        <v>3421</v>
      </c>
      <c r="C16695" s="48" t="str">
        <f t="shared" si="520"/>
        <v>בה קרני שומרון</v>
      </c>
      <c r="D16695" s="1" t="s">
        <v>3420</v>
      </c>
      <c r="E16695" s="1"/>
      <c r="F16695" s="2">
        <v>4</v>
      </c>
      <c r="G16695" s="2">
        <f>INDEX(תוצאות_בחירות,MATCH(C16695,siot!$F$3:$F$1887,0),27)</f>
        <v>3</v>
      </c>
      <c r="H16695" s="2" t="b">
        <f t="shared" si="521"/>
        <v>0</v>
      </c>
      <c r="I16695" s="1" t="s">
        <v>2</v>
      </c>
      <c r="J16695" s="1" t="s">
        <v>3431</v>
      </c>
      <c r="K16695" s="1"/>
    </row>
    <row r="16696" spans="1:11" hidden="1">
      <c r="A16696" s="1" t="s">
        <v>3388</v>
      </c>
      <c r="B16696" s="1" t="s">
        <v>3421</v>
      </c>
      <c r="C16696" s="48" t="str">
        <f t="shared" si="520"/>
        <v>בה קרני שומרון</v>
      </c>
      <c r="D16696" s="1" t="s">
        <v>3420</v>
      </c>
      <c r="E16696" s="1"/>
      <c r="F16696" s="2">
        <v>5</v>
      </c>
      <c r="G16696" s="2">
        <f>INDEX(תוצאות_בחירות,MATCH(C16696,siot!$F$3:$F$1887,0),27)</f>
        <v>3</v>
      </c>
      <c r="H16696" s="2" t="b">
        <f t="shared" si="521"/>
        <v>0</v>
      </c>
      <c r="I16696" s="1" t="s">
        <v>2</v>
      </c>
      <c r="J16696" s="1" t="s">
        <v>3430</v>
      </c>
      <c r="K16696" s="1"/>
    </row>
    <row r="16697" spans="1:11" hidden="1">
      <c r="A16697" s="1" t="s">
        <v>3388</v>
      </c>
      <c r="B16697" s="1" t="s">
        <v>3421</v>
      </c>
      <c r="C16697" s="48" t="str">
        <f t="shared" si="520"/>
        <v>בה קרני שומרון</v>
      </c>
      <c r="D16697" s="1" t="s">
        <v>3420</v>
      </c>
      <c r="E16697" s="1"/>
      <c r="F16697" s="2">
        <v>6</v>
      </c>
      <c r="G16697" s="2">
        <f>INDEX(תוצאות_בחירות,MATCH(C16697,siot!$F$3:$F$1887,0),27)</f>
        <v>3</v>
      </c>
      <c r="H16697" s="2" t="b">
        <f t="shared" si="521"/>
        <v>0</v>
      </c>
      <c r="I16697" s="1" t="s">
        <v>2</v>
      </c>
      <c r="J16697" s="1" t="s">
        <v>3429</v>
      </c>
      <c r="K16697" s="1"/>
    </row>
    <row r="16698" spans="1:11" hidden="1">
      <c r="A16698" s="1" t="s">
        <v>3388</v>
      </c>
      <c r="B16698" s="1" t="s">
        <v>3421</v>
      </c>
      <c r="C16698" s="48" t="str">
        <f t="shared" si="520"/>
        <v>בה קרני שומרון</v>
      </c>
      <c r="D16698" s="1" t="s">
        <v>3420</v>
      </c>
      <c r="E16698" s="1"/>
      <c r="F16698" s="2">
        <v>7</v>
      </c>
      <c r="G16698" s="2">
        <f>INDEX(תוצאות_בחירות,MATCH(C16698,siot!$F$3:$F$1887,0),27)</f>
        <v>3</v>
      </c>
      <c r="H16698" s="2" t="b">
        <f t="shared" si="521"/>
        <v>0</v>
      </c>
      <c r="I16698" s="1" t="s">
        <v>2</v>
      </c>
      <c r="J16698" s="1" t="s">
        <v>3428</v>
      </c>
      <c r="K16698" s="1"/>
    </row>
    <row r="16699" spans="1:11" hidden="1">
      <c r="A16699" s="1" t="s">
        <v>3388</v>
      </c>
      <c r="B16699" s="1" t="s">
        <v>3421</v>
      </c>
      <c r="C16699" s="48" t="str">
        <f t="shared" si="520"/>
        <v>בה קרני שומרון</v>
      </c>
      <c r="D16699" s="1" t="s">
        <v>3420</v>
      </c>
      <c r="E16699" s="1"/>
      <c r="F16699" s="2">
        <v>8</v>
      </c>
      <c r="G16699" s="2">
        <f>INDEX(תוצאות_בחירות,MATCH(C16699,siot!$F$3:$F$1887,0),27)</f>
        <v>3</v>
      </c>
      <c r="H16699" s="2" t="b">
        <f t="shared" si="521"/>
        <v>0</v>
      </c>
      <c r="I16699" s="1" t="s">
        <v>2</v>
      </c>
      <c r="J16699" s="1" t="s">
        <v>3427</v>
      </c>
      <c r="K16699" s="1"/>
    </row>
    <row r="16700" spans="1:11" hidden="1">
      <c r="A16700" s="1" t="s">
        <v>3388</v>
      </c>
      <c r="B16700" s="1" t="s">
        <v>3421</v>
      </c>
      <c r="C16700" s="48" t="str">
        <f t="shared" si="520"/>
        <v>בה קרני שומרון</v>
      </c>
      <c r="D16700" s="1" t="s">
        <v>3420</v>
      </c>
      <c r="E16700" s="1"/>
      <c r="F16700" s="2">
        <v>9</v>
      </c>
      <c r="G16700" s="2">
        <f>INDEX(תוצאות_בחירות,MATCH(C16700,siot!$F$3:$F$1887,0),27)</f>
        <v>3</v>
      </c>
      <c r="H16700" s="2" t="b">
        <f t="shared" si="521"/>
        <v>0</v>
      </c>
      <c r="I16700" s="1" t="s">
        <v>2</v>
      </c>
      <c r="J16700" s="1" t="s">
        <v>3426</v>
      </c>
      <c r="K16700" s="1"/>
    </row>
    <row r="16701" spans="1:11" hidden="1">
      <c r="A16701" s="1" t="s">
        <v>3388</v>
      </c>
      <c r="B16701" s="1" t="s">
        <v>3421</v>
      </c>
      <c r="C16701" s="48" t="str">
        <f t="shared" si="520"/>
        <v>בה קרני שומרון</v>
      </c>
      <c r="D16701" s="1" t="s">
        <v>3420</v>
      </c>
      <c r="E16701" s="1"/>
      <c r="F16701" s="2">
        <v>10</v>
      </c>
      <c r="G16701" s="2">
        <f>INDEX(תוצאות_בחירות,MATCH(C16701,siot!$F$3:$F$1887,0),27)</f>
        <v>3</v>
      </c>
      <c r="H16701" s="2" t="b">
        <f t="shared" si="521"/>
        <v>0</v>
      </c>
      <c r="I16701" s="1" t="s">
        <v>2</v>
      </c>
      <c r="J16701" s="1" t="s">
        <v>3425</v>
      </c>
      <c r="K16701" s="1"/>
    </row>
    <row r="16702" spans="1:11" hidden="1">
      <c r="A16702" s="1" t="s">
        <v>3388</v>
      </c>
      <c r="B16702" s="1" t="s">
        <v>3421</v>
      </c>
      <c r="C16702" s="48" t="str">
        <f t="shared" si="520"/>
        <v>בה קרני שומרון</v>
      </c>
      <c r="D16702" s="1" t="s">
        <v>3420</v>
      </c>
      <c r="E16702" s="1"/>
      <c r="F16702" s="2">
        <v>11</v>
      </c>
      <c r="G16702" s="2">
        <f>INDEX(תוצאות_בחירות,MATCH(C16702,siot!$F$3:$F$1887,0),27)</f>
        <v>3</v>
      </c>
      <c r="H16702" s="2" t="b">
        <f t="shared" si="521"/>
        <v>0</v>
      </c>
      <c r="I16702" s="1" t="s">
        <v>2</v>
      </c>
      <c r="J16702" s="1" t="s">
        <v>3424</v>
      </c>
      <c r="K16702" s="1"/>
    </row>
    <row r="16703" spans="1:11" hidden="1">
      <c r="A16703" s="1" t="s">
        <v>3388</v>
      </c>
      <c r="B16703" s="1" t="s">
        <v>3421</v>
      </c>
      <c r="C16703" s="48" t="str">
        <f t="shared" si="520"/>
        <v>בה קרני שומרון</v>
      </c>
      <c r="D16703" s="1" t="s">
        <v>3420</v>
      </c>
      <c r="E16703" s="1"/>
      <c r="F16703" s="2">
        <v>12</v>
      </c>
      <c r="G16703" s="2">
        <f>INDEX(תוצאות_בחירות,MATCH(C16703,siot!$F$3:$F$1887,0),27)</f>
        <v>3</v>
      </c>
      <c r="H16703" s="2" t="b">
        <f t="shared" si="521"/>
        <v>0</v>
      </c>
      <c r="I16703" s="1" t="s">
        <v>2</v>
      </c>
      <c r="J16703" s="1" t="s">
        <v>3423</v>
      </c>
      <c r="K16703" s="1"/>
    </row>
    <row r="16704" spans="1:11" hidden="1">
      <c r="A16704" s="1" t="s">
        <v>3388</v>
      </c>
      <c r="B16704" s="1" t="s">
        <v>3421</v>
      </c>
      <c r="C16704" s="48" t="str">
        <f t="shared" si="520"/>
        <v>בה קרני שומרון</v>
      </c>
      <c r="D16704" s="1" t="s">
        <v>3420</v>
      </c>
      <c r="E16704" s="1"/>
      <c r="F16704" s="2">
        <v>13</v>
      </c>
      <c r="G16704" s="2">
        <f>INDEX(תוצאות_בחירות,MATCH(C16704,siot!$F$3:$F$1887,0),27)</f>
        <v>3</v>
      </c>
      <c r="H16704" s="2" t="b">
        <f t="shared" si="521"/>
        <v>0</v>
      </c>
      <c r="I16704" s="1" t="s">
        <v>2</v>
      </c>
      <c r="J16704" s="1" t="s">
        <v>3422</v>
      </c>
      <c r="K16704" s="1"/>
    </row>
    <row r="16705" spans="1:11" hidden="1">
      <c r="A16705" s="1" t="s">
        <v>3388</v>
      </c>
      <c r="B16705" s="1" t="s">
        <v>3421</v>
      </c>
      <c r="C16705" s="48" t="str">
        <f t="shared" si="520"/>
        <v>בה קרני שומרון</v>
      </c>
      <c r="D16705" s="1" t="s">
        <v>3420</v>
      </c>
      <c r="E16705" s="1"/>
      <c r="F16705" s="2">
        <v>14</v>
      </c>
      <c r="G16705" s="2">
        <f>INDEX(תוצאות_בחירות,MATCH(C16705,siot!$F$3:$F$1887,0),27)</f>
        <v>3</v>
      </c>
      <c r="H16705" s="2" t="b">
        <f t="shared" si="521"/>
        <v>0</v>
      </c>
      <c r="I16705" s="1" t="s">
        <v>2</v>
      </c>
      <c r="J16705" s="1" t="s">
        <v>3419</v>
      </c>
      <c r="K16705" s="1"/>
    </row>
    <row r="16706" spans="1:11" hidden="1">
      <c r="A16706" s="1" t="s">
        <v>3388</v>
      </c>
      <c r="B16706" s="1" t="s">
        <v>573</v>
      </c>
      <c r="C16706" s="48" t="str">
        <f t="shared" si="520"/>
        <v>זך קרני שומרון</v>
      </c>
      <c r="D16706" s="1" t="s">
        <v>3414</v>
      </c>
      <c r="E16706" s="1" t="s">
        <v>3</v>
      </c>
      <c r="F16706" s="2" t="s">
        <v>19548</v>
      </c>
      <c r="G16706" s="2">
        <f>INDEX(תוצאות_בחירות,MATCH(C16706,siot!$F$3:$F$1887,0),27)</f>
        <v>1</v>
      </c>
      <c r="H16706" s="2" t="b">
        <f t="shared" si="521"/>
        <v>0</v>
      </c>
      <c r="I16706" s="1"/>
      <c r="J16706" s="1"/>
      <c r="K16706" s="1"/>
    </row>
    <row r="16707" spans="1:11">
      <c r="A16707" s="1" t="s">
        <v>3388</v>
      </c>
      <c r="B16707" s="1" t="s">
        <v>573</v>
      </c>
      <c r="C16707" s="48" t="str">
        <f t="shared" si="520"/>
        <v>זך קרני שומרון</v>
      </c>
      <c r="D16707" s="1" t="s">
        <v>3414</v>
      </c>
      <c r="E16707" s="1"/>
      <c r="F16707" s="2">
        <v>1</v>
      </c>
      <c r="G16707" s="2">
        <f>INDEX(תוצאות_בחירות,MATCH(C16707,siot!$F$3:$F$1887,0),27)</f>
        <v>1</v>
      </c>
      <c r="H16707" s="2" t="b">
        <f t="shared" si="521"/>
        <v>1</v>
      </c>
      <c r="I16707" s="1" t="s">
        <v>2</v>
      </c>
      <c r="J16707" s="1" t="s">
        <v>3418</v>
      </c>
      <c r="K16707" s="1"/>
    </row>
    <row r="16708" spans="1:11" hidden="1">
      <c r="A16708" s="1" t="s">
        <v>3388</v>
      </c>
      <c r="B16708" s="1" t="s">
        <v>573</v>
      </c>
      <c r="C16708" s="48" t="str">
        <f t="shared" ref="C16708:C16771" si="522">B16708&amp;" "&amp;A16708</f>
        <v>זך קרני שומרון</v>
      </c>
      <c r="D16708" s="1" t="s">
        <v>3414</v>
      </c>
      <c r="E16708" s="1"/>
      <c r="F16708" s="2">
        <v>2</v>
      </c>
      <c r="G16708" s="2">
        <f>INDEX(תוצאות_בחירות,MATCH(C16708,siot!$F$3:$F$1887,0),27)</f>
        <v>1</v>
      </c>
      <c r="H16708" s="2" t="b">
        <f t="shared" ref="H16708:H16771" si="523">IF(OR(F16708&lt;G16708,G16708=F16708),TRUE,FALSE)</f>
        <v>0</v>
      </c>
      <c r="I16708" s="1" t="s">
        <v>2</v>
      </c>
      <c r="J16708" s="1" t="s">
        <v>3417</v>
      </c>
      <c r="K16708" s="1"/>
    </row>
    <row r="16709" spans="1:11" hidden="1">
      <c r="A16709" s="1" t="s">
        <v>3388</v>
      </c>
      <c r="B16709" s="1" t="s">
        <v>573</v>
      </c>
      <c r="C16709" s="48" t="str">
        <f t="shared" si="522"/>
        <v>זך קרני שומרון</v>
      </c>
      <c r="D16709" s="1" t="s">
        <v>3414</v>
      </c>
      <c r="E16709" s="1"/>
      <c r="F16709" s="2">
        <v>3</v>
      </c>
      <c r="G16709" s="2">
        <f>INDEX(תוצאות_בחירות,MATCH(C16709,siot!$F$3:$F$1887,0),27)</f>
        <v>1</v>
      </c>
      <c r="H16709" s="2" t="b">
        <f t="shared" si="523"/>
        <v>0</v>
      </c>
      <c r="I16709" s="1" t="s">
        <v>2</v>
      </c>
      <c r="J16709" s="1" t="s">
        <v>3416</v>
      </c>
      <c r="K16709" s="1"/>
    </row>
    <row r="16710" spans="1:11" hidden="1">
      <c r="A16710" s="1" t="s">
        <v>3388</v>
      </c>
      <c r="B16710" s="1" t="s">
        <v>573</v>
      </c>
      <c r="C16710" s="48" t="str">
        <f t="shared" si="522"/>
        <v>זך קרני שומרון</v>
      </c>
      <c r="D16710" s="1" t="s">
        <v>3414</v>
      </c>
      <c r="E16710" s="1"/>
      <c r="F16710" s="2">
        <v>4</v>
      </c>
      <c r="G16710" s="2">
        <f>INDEX(תוצאות_בחירות,MATCH(C16710,siot!$F$3:$F$1887,0),27)</f>
        <v>1</v>
      </c>
      <c r="H16710" s="2" t="b">
        <f t="shared" si="523"/>
        <v>0</v>
      </c>
      <c r="I16710" s="1" t="s">
        <v>2</v>
      </c>
      <c r="J16710" s="1" t="s">
        <v>3415</v>
      </c>
      <c r="K16710" s="1"/>
    </row>
    <row r="16711" spans="1:11" hidden="1">
      <c r="A16711" s="1" t="s">
        <v>3388</v>
      </c>
      <c r="B16711" s="1" t="s">
        <v>573</v>
      </c>
      <c r="C16711" s="48" t="str">
        <f t="shared" si="522"/>
        <v>זך קרני שומרון</v>
      </c>
      <c r="D16711" s="1" t="s">
        <v>3414</v>
      </c>
      <c r="E16711" s="1"/>
      <c r="F16711" s="2">
        <v>5</v>
      </c>
      <c r="G16711" s="2">
        <f>INDEX(תוצאות_בחירות,MATCH(C16711,siot!$F$3:$F$1887,0),27)</f>
        <v>1</v>
      </c>
      <c r="H16711" s="2" t="b">
        <f t="shared" si="523"/>
        <v>0</v>
      </c>
      <c r="I16711" s="1" t="s">
        <v>2</v>
      </c>
      <c r="J16711" s="1" t="s">
        <v>3413</v>
      </c>
      <c r="K16711" s="1"/>
    </row>
    <row r="16712" spans="1:11" hidden="1">
      <c r="A16712" s="1" t="s">
        <v>3388</v>
      </c>
      <c r="B16712" s="1" t="s">
        <v>553</v>
      </c>
      <c r="C16712" s="48" t="str">
        <f t="shared" si="522"/>
        <v>חי קרני שומרון</v>
      </c>
      <c r="D16712" s="1" t="s">
        <v>3399</v>
      </c>
      <c r="E16712" s="1" t="s">
        <v>18</v>
      </c>
      <c r="F16712" s="2" t="s">
        <v>19548</v>
      </c>
      <c r="G16712" s="2">
        <f>INDEX(תוצאות_בחירות,MATCH(C16712,siot!$F$3:$F$1887,0),27)</f>
        <v>5</v>
      </c>
      <c r="H16712" s="2" t="b">
        <f t="shared" si="523"/>
        <v>0</v>
      </c>
      <c r="I16712" s="1"/>
      <c r="J16712" s="1"/>
      <c r="K16712" s="1"/>
    </row>
    <row r="16713" spans="1:11">
      <c r="A16713" s="1" t="s">
        <v>3388</v>
      </c>
      <c r="B16713" s="1" t="s">
        <v>553</v>
      </c>
      <c r="C16713" s="48" t="str">
        <f t="shared" si="522"/>
        <v>חי קרני שומרון</v>
      </c>
      <c r="D16713" s="1" t="s">
        <v>3399</v>
      </c>
      <c r="E16713" s="1" t="s">
        <v>17</v>
      </c>
      <c r="F16713" s="2">
        <v>1</v>
      </c>
      <c r="G16713" s="2">
        <f>INDEX(תוצאות_בחירות,MATCH(C16713,siot!$F$3:$F$1887,0),27)</f>
        <v>5</v>
      </c>
      <c r="H16713" s="2" t="b">
        <f t="shared" si="523"/>
        <v>1</v>
      </c>
      <c r="I16713" s="1" t="s">
        <v>2</v>
      </c>
      <c r="J16713" s="1" t="s">
        <v>3412</v>
      </c>
      <c r="K16713" s="1"/>
    </row>
    <row r="16714" spans="1:11">
      <c r="A16714" s="1" t="s">
        <v>3388</v>
      </c>
      <c r="B16714" s="1" t="s">
        <v>553</v>
      </c>
      <c r="C16714" s="48" t="str">
        <f t="shared" si="522"/>
        <v>חי קרני שומרון</v>
      </c>
      <c r="D16714" s="1" t="s">
        <v>3399</v>
      </c>
      <c r="E16714" s="1"/>
      <c r="F16714" s="2">
        <v>2</v>
      </c>
      <c r="G16714" s="2">
        <f>INDEX(תוצאות_בחירות,MATCH(C16714,siot!$F$3:$F$1887,0),27)</f>
        <v>5</v>
      </c>
      <c r="H16714" s="2" t="b">
        <f t="shared" si="523"/>
        <v>1</v>
      </c>
      <c r="I16714" s="1" t="s">
        <v>2</v>
      </c>
      <c r="J16714" s="1" t="s">
        <v>3411</v>
      </c>
      <c r="K16714" s="1"/>
    </row>
    <row r="16715" spans="1:11">
      <c r="A16715" s="1" t="s">
        <v>3388</v>
      </c>
      <c r="B16715" s="1" t="s">
        <v>553</v>
      </c>
      <c r="C16715" s="48" t="str">
        <f t="shared" si="522"/>
        <v>חי קרני שומרון</v>
      </c>
      <c r="D16715" s="1" t="s">
        <v>3399</v>
      </c>
      <c r="E16715" s="1"/>
      <c r="F16715" s="2">
        <v>3</v>
      </c>
      <c r="G16715" s="2">
        <f>INDEX(תוצאות_בחירות,MATCH(C16715,siot!$F$3:$F$1887,0),27)</f>
        <v>5</v>
      </c>
      <c r="H16715" s="2" t="b">
        <f t="shared" si="523"/>
        <v>1</v>
      </c>
      <c r="I16715" s="1" t="s">
        <v>2</v>
      </c>
      <c r="J16715" s="1" t="s">
        <v>3410</v>
      </c>
      <c r="K16715" s="1"/>
    </row>
    <row r="16716" spans="1:11">
      <c r="A16716" s="1" t="s">
        <v>3388</v>
      </c>
      <c r="B16716" s="1" t="s">
        <v>553</v>
      </c>
      <c r="C16716" s="48" t="str">
        <f t="shared" si="522"/>
        <v>חי קרני שומרון</v>
      </c>
      <c r="D16716" s="1" t="s">
        <v>3399</v>
      </c>
      <c r="E16716" s="1"/>
      <c r="F16716" s="2">
        <v>4</v>
      </c>
      <c r="G16716" s="2">
        <f>INDEX(תוצאות_בחירות,MATCH(C16716,siot!$F$3:$F$1887,0),27)</f>
        <v>5</v>
      </c>
      <c r="H16716" s="2" t="b">
        <f t="shared" si="523"/>
        <v>1</v>
      </c>
      <c r="I16716" s="1" t="s">
        <v>2</v>
      </c>
      <c r="J16716" s="1" t="s">
        <v>3409</v>
      </c>
      <c r="K16716" s="1"/>
    </row>
    <row r="16717" spans="1:11">
      <c r="A16717" s="1" t="s">
        <v>3388</v>
      </c>
      <c r="B16717" s="1" t="s">
        <v>553</v>
      </c>
      <c r="C16717" s="48" t="str">
        <f t="shared" si="522"/>
        <v>חי קרני שומרון</v>
      </c>
      <c r="D16717" s="1" t="s">
        <v>3399</v>
      </c>
      <c r="E16717" s="1"/>
      <c r="F16717" s="2">
        <v>5</v>
      </c>
      <c r="G16717" s="2">
        <f>INDEX(תוצאות_בחירות,MATCH(C16717,siot!$F$3:$F$1887,0),27)</f>
        <v>5</v>
      </c>
      <c r="H16717" s="2" t="b">
        <f t="shared" si="523"/>
        <v>1</v>
      </c>
      <c r="I16717" s="1" t="s">
        <v>2</v>
      </c>
      <c r="J16717" s="1" t="s">
        <v>3408</v>
      </c>
      <c r="K16717" s="1"/>
    </row>
    <row r="16718" spans="1:11" hidden="1">
      <c r="A16718" s="1" t="s">
        <v>3388</v>
      </c>
      <c r="B16718" s="1" t="s">
        <v>553</v>
      </c>
      <c r="C16718" s="48" t="str">
        <f t="shared" si="522"/>
        <v>חי קרני שומרון</v>
      </c>
      <c r="D16718" s="1" t="s">
        <v>3399</v>
      </c>
      <c r="E16718" s="1"/>
      <c r="F16718" s="2">
        <v>6</v>
      </c>
      <c r="G16718" s="2">
        <f>INDEX(תוצאות_בחירות,MATCH(C16718,siot!$F$3:$F$1887,0),27)</f>
        <v>5</v>
      </c>
      <c r="H16718" s="2" t="b">
        <f t="shared" si="523"/>
        <v>0</v>
      </c>
      <c r="I16718" s="1" t="s">
        <v>2</v>
      </c>
      <c r="J16718" s="1" t="s">
        <v>3407</v>
      </c>
      <c r="K16718" s="1"/>
    </row>
    <row r="16719" spans="1:11" hidden="1">
      <c r="A16719" s="1" t="s">
        <v>3388</v>
      </c>
      <c r="B16719" s="1" t="s">
        <v>553</v>
      </c>
      <c r="C16719" s="48" t="str">
        <f t="shared" si="522"/>
        <v>חי קרני שומרון</v>
      </c>
      <c r="D16719" s="1" t="s">
        <v>3399</v>
      </c>
      <c r="E16719" s="1"/>
      <c r="F16719" s="2">
        <v>7</v>
      </c>
      <c r="G16719" s="2">
        <f>INDEX(תוצאות_בחירות,MATCH(C16719,siot!$F$3:$F$1887,0),27)</f>
        <v>5</v>
      </c>
      <c r="H16719" s="2" t="b">
        <f t="shared" si="523"/>
        <v>0</v>
      </c>
      <c r="I16719" s="1" t="s">
        <v>2</v>
      </c>
      <c r="J16719" s="1" t="s">
        <v>3406</v>
      </c>
      <c r="K16719" s="1"/>
    </row>
    <row r="16720" spans="1:11" hidden="1">
      <c r="A16720" s="1" t="s">
        <v>3388</v>
      </c>
      <c r="B16720" s="1" t="s">
        <v>553</v>
      </c>
      <c r="C16720" s="48" t="str">
        <f t="shared" si="522"/>
        <v>חי קרני שומרון</v>
      </c>
      <c r="D16720" s="1" t="s">
        <v>3399</v>
      </c>
      <c r="E16720" s="1"/>
      <c r="F16720" s="2">
        <v>8</v>
      </c>
      <c r="G16720" s="2">
        <f>INDEX(תוצאות_בחירות,MATCH(C16720,siot!$F$3:$F$1887,0),27)</f>
        <v>5</v>
      </c>
      <c r="H16720" s="2" t="b">
        <f t="shared" si="523"/>
        <v>0</v>
      </c>
      <c r="I16720" s="1" t="s">
        <v>2</v>
      </c>
      <c r="J16720" s="1" t="s">
        <v>3405</v>
      </c>
      <c r="K16720" s="1"/>
    </row>
    <row r="16721" spans="1:11" hidden="1">
      <c r="A16721" s="1" t="s">
        <v>3388</v>
      </c>
      <c r="B16721" s="1" t="s">
        <v>553</v>
      </c>
      <c r="C16721" s="48" t="str">
        <f t="shared" si="522"/>
        <v>חי קרני שומרון</v>
      </c>
      <c r="D16721" s="1" t="s">
        <v>3399</v>
      </c>
      <c r="E16721" s="1"/>
      <c r="F16721" s="2">
        <v>9</v>
      </c>
      <c r="G16721" s="2">
        <f>INDEX(תוצאות_בחירות,MATCH(C16721,siot!$F$3:$F$1887,0),27)</f>
        <v>5</v>
      </c>
      <c r="H16721" s="2" t="b">
        <f t="shared" si="523"/>
        <v>0</v>
      </c>
      <c r="I16721" s="1" t="s">
        <v>2</v>
      </c>
      <c r="J16721" s="1" t="s">
        <v>3404</v>
      </c>
      <c r="K16721" s="1"/>
    </row>
    <row r="16722" spans="1:11" hidden="1">
      <c r="A16722" s="1" t="s">
        <v>3388</v>
      </c>
      <c r="B16722" s="1" t="s">
        <v>553</v>
      </c>
      <c r="C16722" s="48" t="str">
        <f t="shared" si="522"/>
        <v>חי קרני שומרון</v>
      </c>
      <c r="D16722" s="1" t="s">
        <v>3399</v>
      </c>
      <c r="E16722" s="1"/>
      <c r="F16722" s="2">
        <v>10</v>
      </c>
      <c r="G16722" s="2">
        <f>INDEX(תוצאות_בחירות,MATCH(C16722,siot!$F$3:$F$1887,0),27)</f>
        <v>5</v>
      </c>
      <c r="H16722" s="2" t="b">
        <f t="shared" si="523"/>
        <v>0</v>
      </c>
      <c r="I16722" s="1" t="s">
        <v>2</v>
      </c>
      <c r="J16722" s="1" t="s">
        <v>3403</v>
      </c>
      <c r="K16722" s="1"/>
    </row>
    <row r="16723" spans="1:11" hidden="1">
      <c r="A16723" s="1" t="s">
        <v>3388</v>
      </c>
      <c r="B16723" s="1" t="s">
        <v>553</v>
      </c>
      <c r="C16723" s="48" t="str">
        <f t="shared" si="522"/>
        <v>חי קרני שומרון</v>
      </c>
      <c r="D16723" s="1" t="s">
        <v>3399</v>
      </c>
      <c r="E16723" s="1"/>
      <c r="F16723" s="2">
        <v>11</v>
      </c>
      <c r="G16723" s="2">
        <f>INDEX(תוצאות_בחירות,MATCH(C16723,siot!$F$3:$F$1887,0),27)</f>
        <v>5</v>
      </c>
      <c r="H16723" s="2" t="b">
        <f t="shared" si="523"/>
        <v>0</v>
      </c>
      <c r="I16723" s="1" t="s">
        <v>2</v>
      </c>
      <c r="J16723" s="1" t="s">
        <v>3402</v>
      </c>
      <c r="K16723" s="1"/>
    </row>
    <row r="16724" spans="1:11" hidden="1">
      <c r="A16724" s="1" t="s">
        <v>3388</v>
      </c>
      <c r="B16724" s="1" t="s">
        <v>553</v>
      </c>
      <c r="C16724" s="48" t="str">
        <f t="shared" si="522"/>
        <v>חי קרני שומרון</v>
      </c>
      <c r="D16724" s="1" t="s">
        <v>3399</v>
      </c>
      <c r="E16724" s="1"/>
      <c r="F16724" s="2">
        <v>12</v>
      </c>
      <c r="G16724" s="2">
        <f>INDEX(תוצאות_בחירות,MATCH(C16724,siot!$F$3:$F$1887,0),27)</f>
        <v>5</v>
      </c>
      <c r="H16724" s="2" t="b">
        <f t="shared" si="523"/>
        <v>0</v>
      </c>
      <c r="I16724" s="1" t="s">
        <v>2</v>
      </c>
      <c r="J16724" s="1" t="s">
        <v>3401</v>
      </c>
      <c r="K16724" s="1"/>
    </row>
    <row r="16725" spans="1:11" hidden="1">
      <c r="A16725" s="1" t="s">
        <v>3388</v>
      </c>
      <c r="B16725" s="1" t="s">
        <v>553</v>
      </c>
      <c r="C16725" s="48" t="str">
        <f t="shared" si="522"/>
        <v>חי קרני שומרון</v>
      </c>
      <c r="D16725" s="1" t="s">
        <v>3399</v>
      </c>
      <c r="E16725" s="1"/>
      <c r="F16725" s="2">
        <v>13</v>
      </c>
      <c r="G16725" s="2">
        <f>INDEX(תוצאות_בחירות,MATCH(C16725,siot!$F$3:$F$1887,0),27)</f>
        <v>5</v>
      </c>
      <c r="H16725" s="2" t="b">
        <f t="shared" si="523"/>
        <v>0</v>
      </c>
      <c r="I16725" s="1" t="s">
        <v>2</v>
      </c>
      <c r="J16725" s="1" t="s">
        <v>3400</v>
      </c>
      <c r="K16725" s="1"/>
    </row>
    <row r="16726" spans="1:11" hidden="1">
      <c r="A16726" s="1" t="s">
        <v>3388</v>
      </c>
      <c r="B16726" s="1" t="s">
        <v>553</v>
      </c>
      <c r="C16726" s="48" t="str">
        <f t="shared" si="522"/>
        <v>חי קרני שומרון</v>
      </c>
      <c r="D16726" s="1" t="s">
        <v>3399</v>
      </c>
      <c r="E16726" s="1"/>
      <c r="F16726" s="2">
        <v>14</v>
      </c>
      <c r="G16726" s="2">
        <f>INDEX(תוצאות_בחירות,MATCH(C16726,siot!$F$3:$F$1887,0),27)</f>
        <v>5</v>
      </c>
      <c r="H16726" s="2" t="b">
        <f t="shared" si="523"/>
        <v>0</v>
      </c>
      <c r="I16726" s="1" t="s">
        <v>2</v>
      </c>
      <c r="J16726" s="1" t="s">
        <v>3398</v>
      </c>
      <c r="K16726" s="1"/>
    </row>
    <row r="16727" spans="1:11" hidden="1">
      <c r="A16727" s="1" t="s">
        <v>3388</v>
      </c>
      <c r="B16727" s="1" t="s">
        <v>3</v>
      </c>
      <c r="C16727" s="48" t="str">
        <f t="shared" si="522"/>
        <v>ל קרני שומרון</v>
      </c>
      <c r="D16727" s="1" t="s">
        <v>3392</v>
      </c>
      <c r="E16727" s="1" t="s">
        <v>3</v>
      </c>
      <c r="F16727" s="2" t="s">
        <v>19548</v>
      </c>
      <c r="G16727" s="2">
        <f>INDEX(תוצאות_בחירות,MATCH(C16727,siot!$F$3:$F$1887,0),27)</f>
        <v>0</v>
      </c>
      <c r="H16727" s="2" t="b">
        <f t="shared" si="523"/>
        <v>0</v>
      </c>
      <c r="I16727" s="1"/>
      <c r="J16727" s="1"/>
      <c r="K16727" s="1"/>
    </row>
    <row r="16728" spans="1:11" hidden="1">
      <c r="A16728" s="1" t="s">
        <v>3388</v>
      </c>
      <c r="B16728" s="1" t="s">
        <v>3</v>
      </c>
      <c r="C16728" s="48" t="str">
        <f t="shared" si="522"/>
        <v>ל קרני שומרון</v>
      </c>
      <c r="D16728" s="1" t="s">
        <v>3392</v>
      </c>
      <c r="E16728" s="1"/>
      <c r="F16728" s="2">
        <v>1</v>
      </c>
      <c r="G16728" s="2">
        <f>INDEX(תוצאות_בחירות,MATCH(C16728,siot!$F$3:$F$1887,0),27)</f>
        <v>0</v>
      </c>
      <c r="H16728" s="2" t="b">
        <f t="shared" si="523"/>
        <v>0</v>
      </c>
      <c r="I16728" s="1" t="s">
        <v>2</v>
      </c>
      <c r="J16728" s="1" t="s">
        <v>3397</v>
      </c>
      <c r="K16728" s="1"/>
    </row>
    <row r="16729" spans="1:11" hidden="1">
      <c r="A16729" s="1" t="s">
        <v>3388</v>
      </c>
      <c r="B16729" s="1" t="s">
        <v>3</v>
      </c>
      <c r="C16729" s="48" t="str">
        <f t="shared" si="522"/>
        <v>ל קרני שומרון</v>
      </c>
      <c r="D16729" s="1" t="s">
        <v>3392</v>
      </c>
      <c r="E16729" s="1"/>
      <c r="F16729" s="2">
        <v>2</v>
      </c>
      <c r="G16729" s="2">
        <f>INDEX(תוצאות_בחירות,MATCH(C16729,siot!$F$3:$F$1887,0),27)</f>
        <v>0</v>
      </c>
      <c r="H16729" s="2" t="b">
        <f t="shared" si="523"/>
        <v>0</v>
      </c>
      <c r="I16729" s="1" t="s">
        <v>2</v>
      </c>
      <c r="J16729" s="1" t="s">
        <v>3396</v>
      </c>
      <c r="K16729" s="1"/>
    </row>
    <row r="16730" spans="1:11" hidden="1">
      <c r="A16730" s="1" t="s">
        <v>3388</v>
      </c>
      <c r="B16730" s="1" t="s">
        <v>3</v>
      </c>
      <c r="C16730" s="48" t="str">
        <f t="shared" si="522"/>
        <v>ל קרני שומרון</v>
      </c>
      <c r="D16730" s="1" t="s">
        <v>3392</v>
      </c>
      <c r="E16730" s="1"/>
      <c r="F16730" s="2">
        <v>3</v>
      </c>
      <c r="G16730" s="2">
        <f>INDEX(תוצאות_בחירות,MATCH(C16730,siot!$F$3:$F$1887,0),27)</f>
        <v>0</v>
      </c>
      <c r="H16730" s="2" t="b">
        <f t="shared" si="523"/>
        <v>0</v>
      </c>
      <c r="I16730" s="1" t="s">
        <v>2</v>
      </c>
      <c r="J16730" s="1" t="s">
        <v>3395</v>
      </c>
      <c r="K16730" s="1"/>
    </row>
    <row r="16731" spans="1:11" hidden="1">
      <c r="A16731" s="1" t="s">
        <v>3388</v>
      </c>
      <c r="B16731" s="1" t="s">
        <v>3</v>
      </c>
      <c r="C16731" s="48" t="str">
        <f t="shared" si="522"/>
        <v>ל קרני שומרון</v>
      </c>
      <c r="D16731" s="1" t="s">
        <v>3392</v>
      </c>
      <c r="E16731" s="1"/>
      <c r="F16731" s="2">
        <v>4</v>
      </c>
      <c r="G16731" s="2">
        <f>INDEX(תוצאות_בחירות,MATCH(C16731,siot!$F$3:$F$1887,0),27)</f>
        <v>0</v>
      </c>
      <c r="H16731" s="2" t="b">
        <f t="shared" si="523"/>
        <v>0</v>
      </c>
      <c r="I16731" s="1" t="s">
        <v>2</v>
      </c>
      <c r="J16731" s="1" t="s">
        <v>3394</v>
      </c>
      <c r="K16731" s="1"/>
    </row>
    <row r="16732" spans="1:11" hidden="1">
      <c r="A16732" s="1" t="s">
        <v>3388</v>
      </c>
      <c r="B16732" s="1" t="s">
        <v>3</v>
      </c>
      <c r="C16732" s="48" t="str">
        <f t="shared" si="522"/>
        <v>ל קרני שומרון</v>
      </c>
      <c r="D16732" s="1" t="s">
        <v>3392</v>
      </c>
      <c r="E16732" s="1"/>
      <c r="F16732" s="2">
        <v>5</v>
      </c>
      <c r="G16732" s="2">
        <f>INDEX(תוצאות_בחירות,MATCH(C16732,siot!$F$3:$F$1887,0),27)</f>
        <v>0</v>
      </c>
      <c r="H16732" s="2" t="b">
        <f t="shared" si="523"/>
        <v>0</v>
      </c>
      <c r="I16732" s="1" t="s">
        <v>2</v>
      </c>
      <c r="J16732" s="1" t="s">
        <v>3393</v>
      </c>
      <c r="K16732" s="1"/>
    </row>
    <row r="16733" spans="1:11" hidden="1">
      <c r="A16733" s="1" t="s">
        <v>3388</v>
      </c>
      <c r="B16733" s="1" t="s">
        <v>3</v>
      </c>
      <c r="C16733" s="48" t="str">
        <f t="shared" si="522"/>
        <v>ל קרני שומרון</v>
      </c>
      <c r="D16733" s="1" t="s">
        <v>3392</v>
      </c>
      <c r="E16733" s="1"/>
      <c r="F16733" s="2">
        <v>6</v>
      </c>
      <c r="G16733" s="2">
        <f>INDEX(תוצאות_בחירות,MATCH(C16733,siot!$F$3:$F$1887,0),27)</f>
        <v>0</v>
      </c>
      <c r="H16733" s="2" t="b">
        <f t="shared" si="523"/>
        <v>0</v>
      </c>
      <c r="I16733" s="1" t="s">
        <v>2</v>
      </c>
      <c r="J16733" s="1" t="s">
        <v>3391</v>
      </c>
      <c r="K16733" s="1"/>
    </row>
    <row r="16734" spans="1:11" hidden="1">
      <c r="A16734" s="1" t="s">
        <v>3388</v>
      </c>
      <c r="B16734" s="1" t="s">
        <v>295</v>
      </c>
      <c r="C16734" s="48" t="str">
        <f t="shared" si="522"/>
        <v>צ קרני שומרון</v>
      </c>
      <c r="D16734" s="1" t="s">
        <v>3387</v>
      </c>
      <c r="E16734" s="1" t="s">
        <v>3</v>
      </c>
      <c r="F16734" s="2" t="s">
        <v>19548</v>
      </c>
      <c r="G16734" s="2">
        <f>INDEX(תוצאות_בחירות,MATCH(C16734,siot!$F$3:$F$1887,0),27)</f>
        <v>1</v>
      </c>
      <c r="H16734" s="2" t="b">
        <f t="shared" si="523"/>
        <v>0</v>
      </c>
      <c r="I16734" s="1"/>
      <c r="J16734" s="1"/>
      <c r="K16734" s="1"/>
    </row>
    <row r="16735" spans="1:11">
      <c r="A16735" s="1" t="s">
        <v>3388</v>
      </c>
      <c r="B16735" s="1" t="s">
        <v>295</v>
      </c>
      <c r="C16735" s="48" t="str">
        <f t="shared" si="522"/>
        <v>צ קרני שומרון</v>
      </c>
      <c r="D16735" s="1" t="s">
        <v>3387</v>
      </c>
      <c r="E16735" s="1"/>
      <c r="F16735" s="2">
        <v>1</v>
      </c>
      <c r="G16735" s="2">
        <f>INDEX(תוצאות_בחירות,MATCH(C16735,siot!$F$3:$F$1887,0),27)</f>
        <v>1</v>
      </c>
      <c r="H16735" s="2" t="b">
        <f t="shared" si="523"/>
        <v>1</v>
      </c>
      <c r="I16735" s="1" t="s">
        <v>2</v>
      </c>
      <c r="J16735" s="1" t="s">
        <v>3390</v>
      </c>
      <c r="K16735" s="1"/>
    </row>
    <row r="16736" spans="1:11" hidden="1">
      <c r="A16736" s="1" t="s">
        <v>3388</v>
      </c>
      <c r="B16736" s="1" t="s">
        <v>295</v>
      </c>
      <c r="C16736" s="48" t="str">
        <f t="shared" si="522"/>
        <v>צ קרני שומרון</v>
      </c>
      <c r="D16736" s="1" t="s">
        <v>3387</v>
      </c>
      <c r="E16736" s="1"/>
      <c r="F16736" s="2">
        <v>2</v>
      </c>
      <c r="G16736" s="2">
        <f>INDEX(תוצאות_בחירות,MATCH(C16736,siot!$F$3:$F$1887,0),27)</f>
        <v>1</v>
      </c>
      <c r="H16736" s="2" t="b">
        <f t="shared" si="523"/>
        <v>0</v>
      </c>
      <c r="I16736" s="1" t="s">
        <v>2</v>
      </c>
      <c r="J16736" s="1" t="s">
        <v>3389</v>
      </c>
      <c r="K16736" s="1"/>
    </row>
    <row r="16737" spans="1:11" hidden="1">
      <c r="A16737" s="1" t="s">
        <v>3388</v>
      </c>
      <c r="B16737" s="1" t="s">
        <v>295</v>
      </c>
      <c r="C16737" s="48" t="str">
        <f t="shared" si="522"/>
        <v>צ קרני שומרון</v>
      </c>
      <c r="D16737" s="1" t="s">
        <v>3387</v>
      </c>
      <c r="E16737" s="1"/>
      <c r="F16737" s="2">
        <v>3</v>
      </c>
      <c r="G16737" s="2">
        <f>INDEX(תוצאות_בחירות,MATCH(C16737,siot!$F$3:$F$1887,0),27)</f>
        <v>1</v>
      </c>
      <c r="H16737" s="2" t="b">
        <f t="shared" si="523"/>
        <v>0</v>
      </c>
      <c r="I16737" s="1" t="s">
        <v>2</v>
      </c>
      <c r="J16737" s="1" t="s">
        <v>3386</v>
      </c>
      <c r="K16737" s="1"/>
    </row>
    <row r="16738" spans="1:11" hidden="1">
      <c r="A16738" s="1" t="s">
        <v>3286</v>
      </c>
      <c r="B16738" s="1" t="s">
        <v>3378</v>
      </c>
      <c r="C16738" s="48" t="str">
        <f t="shared" si="522"/>
        <v>אב ראמה</v>
      </c>
      <c r="D16738" s="1" t="s">
        <v>3377</v>
      </c>
      <c r="E16738" s="1" t="s">
        <v>3</v>
      </c>
      <c r="F16738" s="2" t="s">
        <v>19548</v>
      </c>
      <c r="G16738" s="2">
        <f>INDEX(תוצאות_בחירות,MATCH(C16738,siot!$F$3:$F$1887,0),27)</f>
        <v>1</v>
      </c>
      <c r="H16738" s="2" t="b">
        <f t="shared" si="523"/>
        <v>0</v>
      </c>
      <c r="I16738" s="1"/>
      <c r="J16738" s="1"/>
      <c r="K16738" s="1"/>
    </row>
    <row r="16739" spans="1:11">
      <c r="A16739" s="1" t="s">
        <v>3286</v>
      </c>
      <c r="B16739" s="1" t="s">
        <v>3378</v>
      </c>
      <c r="C16739" s="48" t="str">
        <f t="shared" si="522"/>
        <v>אב ראמה</v>
      </c>
      <c r="D16739" s="1" t="s">
        <v>3377</v>
      </c>
      <c r="E16739" s="1"/>
      <c r="F16739" s="2">
        <v>1</v>
      </c>
      <c r="G16739" s="2">
        <f>INDEX(תוצאות_בחירות,MATCH(C16739,siot!$F$3:$F$1887,0),27)</f>
        <v>1</v>
      </c>
      <c r="H16739" s="2" t="b">
        <f t="shared" si="523"/>
        <v>1</v>
      </c>
      <c r="I16739" s="1" t="s">
        <v>2</v>
      </c>
      <c r="J16739" s="1" t="s">
        <v>3385</v>
      </c>
      <c r="K16739" s="1"/>
    </row>
    <row r="16740" spans="1:11" hidden="1">
      <c r="A16740" s="1" t="s">
        <v>3286</v>
      </c>
      <c r="B16740" s="1" t="s">
        <v>3378</v>
      </c>
      <c r="C16740" s="48" t="str">
        <f t="shared" si="522"/>
        <v>אב ראמה</v>
      </c>
      <c r="D16740" s="1" t="s">
        <v>3377</v>
      </c>
      <c r="E16740" s="1"/>
      <c r="F16740" s="2">
        <v>2</v>
      </c>
      <c r="G16740" s="2">
        <f>INDEX(תוצאות_בחירות,MATCH(C16740,siot!$F$3:$F$1887,0),27)</f>
        <v>1</v>
      </c>
      <c r="H16740" s="2" t="b">
        <f t="shared" si="523"/>
        <v>0</v>
      </c>
      <c r="I16740" s="1" t="s">
        <v>2</v>
      </c>
      <c r="J16740" s="1" t="s">
        <v>3384</v>
      </c>
      <c r="K16740" s="1"/>
    </row>
    <row r="16741" spans="1:11" hidden="1">
      <c r="A16741" s="1" t="s">
        <v>3286</v>
      </c>
      <c r="B16741" s="1" t="s">
        <v>3378</v>
      </c>
      <c r="C16741" s="48" t="str">
        <f t="shared" si="522"/>
        <v>אב ראמה</v>
      </c>
      <c r="D16741" s="1" t="s">
        <v>3377</v>
      </c>
      <c r="E16741" s="1"/>
      <c r="F16741" s="2">
        <v>3</v>
      </c>
      <c r="G16741" s="2">
        <f>INDEX(תוצאות_בחירות,MATCH(C16741,siot!$F$3:$F$1887,0),27)</f>
        <v>1</v>
      </c>
      <c r="H16741" s="2" t="b">
        <f t="shared" si="523"/>
        <v>0</v>
      </c>
      <c r="I16741" s="1" t="s">
        <v>2</v>
      </c>
      <c r="J16741" s="1" t="s">
        <v>3383</v>
      </c>
      <c r="K16741" s="1"/>
    </row>
    <row r="16742" spans="1:11" hidden="1">
      <c r="A16742" s="1" t="s">
        <v>3286</v>
      </c>
      <c r="B16742" s="1" t="s">
        <v>3378</v>
      </c>
      <c r="C16742" s="48" t="str">
        <f t="shared" si="522"/>
        <v>אב ראמה</v>
      </c>
      <c r="D16742" s="1" t="s">
        <v>3377</v>
      </c>
      <c r="E16742" s="1"/>
      <c r="F16742" s="2">
        <v>4</v>
      </c>
      <c r="G16742" s="2">
        <f>INDEX(תוצאות_בחירות,MATCH(C16742,siot!$F$3:$F$1887,0),27)</f>
        <v>1</v>
      </c>
      <c r="H16742" s="2" t="b">
        <f t="shared" si="523"/>
        <v>0</v>
      </c>
      <c r="I16742" s="1" t="s">
        <v>2</v>
      </c>
      <c r="J16742" s="1" t="s">
        <v>3382</v>
      </c>
      <c r="K16742" s="1"/>
    </row>
    <row r="16743" spans="1:11" hidden="1">
      <c r="A16743" s="1" t="s">
        <v>3286</v>
      </c>
      <c r="B16743" s="1" t="s">
        <v>3378</v>
      </c>
      <c r="C16743" s="48" t="str">
        <f t="shared" si="522"/>
        <v>אב ראמה</v>
      </c>
      <c r="D16743" s="1" t="s">
        <v>3377</v>
      </c>
      <c r="E16743" s="1"/>
      <c r="F16743" s="2">
        <v>5</v>
      </c>
      <c r="G16743" s="2">
        <f>INDEX(תוצאות_בחירות,MATCH(C16743,siot!$F$3:$F$1887,0),27)</f>
        <v>1</v>
      </c>
      <c r="H16743" s="2" t="b">
        <f t="shared" si="523"/>
        <v>0</v>
      </c>
      <c r="I16743" s="1" t="s">
        <v>2</v>
      </c>
      <c r="J16743" s="1" t="s">
        <v>3381</v>
      </c>
      <c r="K16743" s="1"/>
    </row>
    <row r="16744" spans="1:11" hidden="1">
      <c r="A16744" s="1" t="s">
        <v>3286</v>
      </c>
      <c r="B16744" s="1" t="s">
        <v>3378</v>
      </c>
      <c r="C16744" s="48" t="str">
        <f t="shared" si="522"/>
        <v>אב ראמה</v>
      </c>
      <c r="D16744" s="1" t="s">
        <v>3377</v>
      </c>
      <c r="E16744" s="1"/>
      <c r="F16744" s="2">
        <v>6</v>
      </c>
      <c r="G16744" s="2">
        <f>INDEX(תוצאות_בחירות,MATCH(C16744,siot!$F$3:$F$1887,0),27)</f>
        <v>1</v>
      </c>
      <c r="H16744" s="2" t="b">
        <f t="shared" si="523"/>
        <v>0</v>
      </c>
      <c r="I16744" s="1" t="s">
        <v>2</v>
      </c>
      <c r="J16744" s="1" t="s">
        <v>3380</v>
      </c>
      <c r="K16744" s="1"/>
    </row>
    <row r="16745" spans="1:11" hidden="1">
      <c r="A16745" s="1" t="s">
        <v>3286</v>
      </c>
      <c r="B16745" s="1" t="s">
        <v>3378</v>
      </c>
      <c r="C16745" s="48" t="str">
        <f t="shared" si="522"/>
        <v>אב ראמה</v>
      </c>
      <c r="D16745" s="1" t="s">
        <v>3377</v>
      </c>
      <c r="E16745" s="1"/>
      <c r="F16745" s="2">
        <v>7</v>
      </c>
      <c r="G16745" s="2">
        <f>INDEX(תוצאות_בחירות,MATCH(C16745,siot!$F$3:$F$1887,0),27)</f>
        <v>1</v>
      </c>
      <c r="H16745" s="2" t="b">
        <f t="shared" si="523"/>
        <v>0</v>
      </c>
      <c r="I16745" s="1" t="s">
        <v>2</v>
      </c>
      <c r="J16745" s="1" t="s">
        <v>3379</v>
      </c>
      <c r="K16745" s="1"/>
    </row>
    <row r="16746" spans="1:11" hidden="1">
      <c r="A16746" s="1" t="s">
        <v>3286</v>
      </c>
      <c r="B16746" s="1" t="s">
        <v>3378</v>
      </c>
      <c r="C16746" s="48" t="str">
        <f t="shared" si="522"/>
        <v>אב ראמה</v>
      </c>
      <c r="D16746" s="1" t="s">
        <v>3377</v>
      </c>
      <c r="E16746" s="1"/>
      <c r="F16746" s="2">
        <v>8</v>
      </c>
      <c r="G16746" s="2">
        <f>INDEX(תוצאות_בחירות,MATCH(C16746,siot!$F$3:$F$1887,0),27)</f>
        <v>1</v>
      </c>
      <c r="H16746" s="2" t="b">
        <f t="shared" si="523"/>
        <v>0</v>
      </c>
      <c r="I16746" s="1" t="s">
        <v>2</v>
      </c>
      <c r="J16746" s="1" t="s">
        <v>3376</v>
      </c>
      <c r="K16746" s="1"/>
    </row>
    <row r="16747" spans="1:11" hidden="1">
      <c r="A16747" s="1" t="s">
        <v>3286</v>
      </c>
      <c r="B16747" s="1" t="s">
        <v>60</v>
      </c>
      <c r="C16747" s="48" t="str">
        <f t="shared" si="522"/>
        <v>ד ראמה</v>
      </c>
      <c r="D16747" s="1" t="s">
        <v>3370</v>
      </c>
      <c r="E16747" s="1" t="s">
        <v>3</v>
      </c>
      <c r="F16747" s="2" t="s">
        <v>19548</v>
      </c>
      <c r="G16747" s="2">
        <f>INDEX(תוצאות_בחירות,MATCH(C16747,siot!$F$3:$F$1887,0),27)</f>
        <v>1</v>
      </c>
      <c r="H16747" s="2" t="b">
        <f t="shared" si="523"/>
        <v>0</v>
      </c>
      <c r="I16747" s="1"/>
      <c r="J16747" s="1"/>
      <c r="K16747" s="1"/>
    </row>
    <row r="16748" spans="1:11">
      <c r="A16748" s="1" t="s">
        <v>3286</v>
      </c>
      <c r="B16748" s="1" t="s">
        <v>60</v>
      </c>
      <c r="C16748" s="48" t="str">
        <f t="shared" si="522"/>
        <v>ד ראמה</v>
      </c>
      <c r="D16748" s="1" t="s">
        <v>3370</v>
      </c>
      <c r="E16748" s="1"/>
      <c r="F16748" s="2">
        <v>1</v>
      </c>
      <c r="G16748" s="2">
        <f>INDEX(תוצאות_בחירות,MATCH(C16748,siot!$F$3:$F$1887,0),27)</f>
        <v>1</v>
      </c>
      <c r="H16748" s="2" t="b">
        <f t="shared" si="523"/>
        <v>1</v>
      </c>
      <c r="I16748" s="1" t="s">
        <v>2</v>
      </c>
      <c r="J16748" s="1" t="s">
        <v>3375</v>
      </c>
      <c r="K16748" s="1"/>
    </row>
    <row r="16749" spans="1:11" hidden="1">
      <c r="A16749" s="1" t="s">
        <v>3286</v>
      </c>
      <c r="B16749" s="1" t="s">
        <v>60</v>
      </c>
      <c r="C16749" s="48" t="str">
        <f t="shared" si="522"/>
        <v>ד ראמה</v>
      </c>
      <c r="D16749" s="1" t="s">
        <v>3370</v>
      </c>
      <c r="E16749" s="1"/>
      <c r="F16749" s="2">
        <v>2</v>
      </c>
      <c r="G16749" s="2">
        <f>INDEX(תוצאות_בחירות,MATCH(C16749,siot!$F$3:$F$1887,0),27)</f>
        <v>1</v>
      </c>
      <c r="H16749" s="2" t="b">
        <f t="shared" si="523"/>
        <v>0</v>
      </c>
      <c r="I16749" s="1" t="s">
        <v>2</v>
      </c>
      <c r="J16749" s="1" t="s">
        <v>3374</v>
      </c>
      <c r="K16749" s="1"/>
    </row>
    <row r="16750" spans="1:11" hidden="1">
      <c r="A16750" s="1" t="s">
        <v>3286</v>
      </c>
      <c r="B16750" s="1" t="s">
        <v>60</v>
      </c>
      <c r="C16750" s="48" t="str">
        <f t="shared" si="522"/>
        <v>ד ראמה</v>
      </c>
      <c r="D16750" s="1" t="s">
        <v>3370</v>
      </c>
      <c r="E16750" s="1"/>
      <c r="F16750" s="2">
        <v>3</v>
      </c>
      <c r="G16750" s="2">
        <f>INDEX(תוצאות_בחירות,MATCH(C16750,siot!$F$3:$F$1887,0),27)</f>
        <v>1</v>
      </c>
      <c r="H16750" s="2" t="b">
        <f t="shared" si="523"/>
        <v>0</v>
      </c>
      <c r="I16750" s="1" t="s">
        <v>2</v>
      </c>
      <c r="J16750" s="1" t="s">
        <v>3373</v>
      </c>
      <c r="K16750" s="1"/>
    </row>
    <row r="16751" spans="1:11" hidden="1">
      <c r="A16751" s="1" t="s">
        <v>3286</v>
      </c>
      <c r="B16751" s="1" t="s">
        <v>60</v>
      </c>
      <c r="C16751" s="48" t="str">
        <f t="shared" si="522"/>
        <v>ד ראמה</v>
      </c>
      <c r="D16751" s="1" t="s">
        <v>3370</v>
      </c>
      <c r="E16751" s="1"/>
      <c r="F16751" s="2">
        <v>4</v>
      </c>
      <c r="G16751" s="2">
        <f>INDEX(תוצאות_בחירות,MATCH(C16751,siot!$F$3:$F$1887,0),27)</f>
        <v>1</v>
      </c>
      <c r="H16751" s="2" t="b">
        <f t="shared" si="523"/>
        <v>0</v>
      </c>
      <c r="I16751" s="1" t="s">
        <v>2</v>
      </c>
      <c r="J16751" s="1" t="s">
        <v>3372</v>
      </c>
      <c r="K16751" s="1"/>
    </row>
    <row r="16752" spans="1:11" hidden="1">
      <c r="A16752" s="1" t="s">
        <v>3286</v>
      </c>
      <c r="B16752" s="1" t="s">
        <v>60</v>
      </c>
      <c r="C16752" s="48" t="str">
        <f t="shared" si="522"/>
        <v>ד ראמה</v>
      </c>
      <c r="D16752" s="1" t="s">
        <v>3370</v>
      </c>
      <c r="E16752" s="1"/>
      <c r="F16752" s="2">
        <v>5</v>
      </c>
      <c r="G16752" s="2">
        <f>INDEX(תוצאות_בחירות,MATCH(C16752,siot!$F$3:$F$1887,0),27)</f>
        <v>1</v>
      </c>
      <c r="H16752" s="2" t="b">
        <f t="shared" si="523"/>
        <v>0</v>
      </c>
      <c r="I16752" s="1" t="s">
        <v>2</v>
      </c>
      <c r="J16752" s="1" t="s">
        <v>3371</v>
      </c>
      <c r="K16752" s="1"/>
    </row>
    <row r="16753" spans="1:11" hidden="1">
      <c r="A16753" s="1" t="s">
        <v>3286</v>
      </c>
      <c r="B16753" s="1" t="s">
        <v>60</v>
      </c>
      <c r="C16753" s="48" t="str">
        <f t="shared" si="522"/>
        <v>ד ראמה</v>
      </c>
      <c r="D16753" s="1" t="s">
        <v>3370</v>
      </c>
      <c r="E16753" s="1"/>
      <c r="F16753" s="2">
        <v>6</v>
      </c>
      <c r="G16753" s="2">
        <f>INDEX(תוצאות_בחירות,MATCH(C16753,siot!$F$3:$F$1887,0),27)</f>
        <v>1</v>
      </c>
      <c r="H16753" s="2" t="b">
        <f t="shared" si="523"/>
        <v>0</v>
      </c>
      <c r="I16753" s="1" t="s">
        <v>2</v>
      </c>
      <c r="J16753" s="1" t="s">
        <v>3369</v>
      </c>
      <c r="K16753" s="1"/>
    </row>
    <row r="16754" spans="1:11" hidden="1">
      <c r="A16754" s="1" t="s">
        <v>3286</v>
      </c>
      <c r="B16754" s="1" t="s">
        <v>3359</v>
      </c>
      <c r="C16754" s="48" t="str">
        <f t="shared" si="522"/>
        <v>דא ראמה</v>
      </c>
      <c r="D16754" s="1" t="s">
        <v>3358</v>
      </c>
      <c r="E16754" s="1" t="s">
        <v>3</v>
      </c>
      <c r="F16754" s="2" t="s">
        <v>19548</v>
      </c>
      <c r="G16754" s="2">
        <f>INDEX(תוצאות_בחירות,MATCH(C16754,siot!$F$3:$F$1887,0),27)</f>
        <v>1</v>
      </c>
      <c r="H16754" s="2" t="b">
        <f t="shared" si="523"/>
        <v>0</v>
      </c>
      <c r="I16754" s="1"/>
      <c r="J16754" s="1"/>
      <c r="K16754" s="1"/>
    </row>
    <row r="16755" spans="1:11">
      <c r="A16755" s="1" t="s">
        <v>3286</v>
      </c>
      <c r="B16755" s="1" t="s">
        <v>3359</v>
      </c>
      <c r="C16755" s="48" t="str">
        <f t="shared" si="522"/>
        <v>דא ראמה</v>
      </c>
      <c r="D16755" s="1" t="s">
        <v>3358</v>
      </c>
      <c r="E16755" s="1"/>
      <c r="F16755" s="2">
        <v>1</v>
      </c>
      <c r="G16755" s="2">
        <f>INDEX(תוצאות_בחירות,MATCH(C16755,siot!$F$3:$F$1887,0),27)</f>
        <v>1</v>
      </c>
      <c r="H16755" s="2" t="b">
        <f t="shared" si="523"/>
        <v>1</v>
      </c>
      <c r="I16755" s="1" t="s">
        <v>2</v>
      </c>
      <c r="J16755" s="1" t="s">
        <v>3368</v>
      </c>
      <c r="K16755" s="1"/>
    </row>
    <row r="16756" spans="1:11" hidden="1">
      <c r="A16756" s="1" t="s">
        <v>3286</v>
      </c>
      <c r="B16756" s="1" t="s">
        <v>3359</v>
      </c>
      <c r="C16756" s="48" t="str">
        <f t="shared" si="522"/>
        <v>דא ראמה</v>
      </c>
      <c r="D16756" s="1" t="s">
        <v>3358</v>
      </c>
      <c r="E16756" s="1"/>
      <c r="F16756" s="2">
        <v>2</v>
      </c>
      <c r="G16756" s="2">
        <f>INDEX(תוצאות_בחירות,MATCH(C16756,siot!$F$3:$F$1887,0),27)</f>
        <v>1</v>
      </c>
      <c r="H16756" s="2" t="b">
        <f t="shared" si="523"/>
        <v>0</v>
      </c>
      <c r="I16756" s="1" t="s">
        <v>2</v>
      </c>
      <c r="J16756" s="1" t="s">
        <v>3367</v>
      </c>
      <c r="K16756" s="1"/>
    </row>
    <row r="16757" spans="1:11" hidden="1">
      <c r="A16757" s="1" t="s">
        <v>3286</v>
      </c>
      <c r="B16757" s="1" t="s">
        <v>3359</v>
      </c>
      <c r="C16757" s="48" t="str">
        <f t="shared" si="522"/>
        <v>דא ראמה</v>
      </c>
      <c r="D16757" s="1" t="s">
        <v>3358</v>
      </c>
      <c r="E16757" s="1"/>
      <c r="F16757" s="2">
        <v>3</v>
      </c>
      <c r="G16757" s="2">
        <f>INDEX(תוצאות_בחירות,MATCH(C16757,siot!$F$3:$F$1887,0),27)</f>
        <v>1</v>
      </c>
      <c r="H16757" s="2" t="b">
        <f t="shared" si="523"/>
        <v>0</v>
      </c>
      <c r="I16757" s="1" t="s">
        <v>2</v>
      </c>
      <c r="J16757" s="1" t="s">
        <v>3366</v>
      </c>
      <c r="K16757" s="1"/>
    </row>
    <row r="16758" spans="1:11" hidden="1">
      <c r="A16758" s="1" t="s">
        <v>3286</v>
      </c>
      <c r="B16758" s="1" t="s">
        <v>3359</v>
      </c>
      <c r="C16758" s="48" t="str">
        <f t="shared" si="522"/>
        <v>דא ראמה</v>
      </c>
      <c r="D16758" s="1" t="s">
        <v>3358</v>
      </c>
      <c r="E16758" s="1"/>
      <c r="F16758" s="2">
        <v>4</v>
      </c>
      <c r="G16758" s="2">
        <f>INDEX(תוצאות_בחירות,MATCH(C16758,siot!$F$3:$F$1887,0),27)</f>
        <v>1</v>
      </c>
      <c r="H16758" s="2" t="b">
        <f t="shared" si="523"/>
        <v>0</v>
      </c>
      <c r="I16758" s="1" t="s">
        <v>2</v>
      </c>
      <c r="J16758" s="1" t="s">
        <v>3365</v>
      </c>
      <c r="K16758" s="1"/>
    </row>
    <row r="16759" spans="1:11" hidden="1">
      <c r="A16759" s="1" t="s">
        <v>3286</v>
      </c>
      <c r="B16759" s="1" t="s">
        <v>3359</v>
      </c>
      <c r="C16759" s="48" t="str">
        <f t="shared" si="522"/>
        <v>דא ראמה</v>
      </c>
      <c r="D16759" s="1" t="s">
        <v>3358</v>
      </c>
      <c r="E16759" s="1"/>
      <c r="F16759" s="2">
        <v>5</v>
      </c>
      <c r="G16759" s="2">
        <f>INDEX(תוצאות_בחירות,MATCH(C16759,siot!$F$3:$F$1887,0),27)</f>
        <v>1</v>
      </c>
      <c r="H16759" s="2" t="b">
        <f t="shared" si="523"/>
        <v>0</v>
      </c>
      <c r="I16759" s="1" t="s">
        <v>2</v>
      </c>
      <c r="J16759" s="1" t="s">
        <v>3364</v>
      </c>
      <c r="K16759" s="1"/>
    </row>
    <row r="16760" spans="1:11" hidden="1">
      <c r="A16760" s="1" t="s">
        <v>3286</v>
      </c>
      <c r="B16760" s="1" t="s">
        <v>3359</v>
      </c>
      <c r="C16760" s="48" t="str">
        <f t="shared" si="522"/>
        <v>דא ראמה</v>
      </c>
      <c r="D16760" s="1" t="s">
        <v>3358</v>
      </c>
      <c r="E16760" s="1"/>
      <c r="F16760" s="2">
        <v>6</v>
      </c>
      <c r="G16760" s="2">
        <f>INDEX(תוצאות_בחירות,MATCH(C16760,siot!$F$3:$F$1887,0),27)</f>
        <v>1</v>
      </c>
      <c r="H16760" s="2" t="b">
        <f t="shared" si="523"/>
        <v>0</v>
      </c>
      <c r="I16760" s="1" t="s">
        <v>2</v>
      </c>
      <c r="J16760" s="1" t="s">
        <v>3363</v>
      </c>
      <c r="K16760" s="1"/>
    </row>
    <row r="16761" spans="1:11" hidden="1">
      <c r="A16761" s="1" t="s">
        <v>3286</v>
      </c>
      <c r="B16761" s="1" t="s">
        <v>3359</v>
      </c>
      <c r="C16761" s="48" t="str">
        <f t="shared" si="522"/>
        <v>דא ראמה</v>
      </c>
      <c r="D16761" s="1" t="s">
        <v>3358</v>
      </c>
      <c r="E16761" s="1"/>
      <c r="F16761" s="2">
        <v>7</v>
      </c>
      <c r="G16761" s="2">
        <f>INDEX(תוצאות_בחירות,MATCH(C16761,siot!$F$3:$F$1887,0),27)</f>
        <v>1</v>
      </c>
      <c r="H16761" s="2" t="b">
        <f t="shared" si="523"/>
        <v>0</v>
      </c>
      <c r="I16761" s="1" t="s">
        <v>2</v>
      </c>
      <c r="J16761" s="1" t="s">
        <v>3362</v>
      </c>
      <c r="K16761" s="1"/>
    </row>
    <row r="16762" spans="1:11" hidden="1">
      <c r="A16762" s="1" t="s">
        <v>3286</v>
      </c>
      <c r="B16762" s="1" t="s">
        <v>3359</v>
      </c>
      <c r="C16762" s="48" t="str">
        <f t="shared" si="522"/>
        <v>דא ראמה</v>
      </c>
      <c r="D16762" s="1" t="s">
        <v>3358</v>
      </c>
      <c r="E16762" s="1"/>
      <c r="F16762" s="2">
        <v>8</v>
      </c>
      <c r="G16762" s="2">
        <f>INDEX(תוצאות_בחירות,MATCH(C16762,siot!$F$3:$F$1887,0),27)</f>
        <v>1</v>
      </c>
      <c r="H16762" s="2" t="b">
        <f t="shared" si="523"/>
        <v>0</v>
      </c>
      <c r="I16762" s="1" t="s">
        <v>2</v>
      </c>
      <c r="J16762" s="1" t="s">
        <v>3361</v>
      </c>
      <c r="K16762" s="1"/>
    </row>
    <row r="16763" spans="1:11" hidden="1">
      <c r="A16763" s="1" t="s">
        <v>3286</v>
      </c>
      <c r="B16763" s="1" t="s">
        <v>3359</v>
      </c>
      <c r="C16763" s="48" t="str">
        <f t="shared" si="522"/>
        <v>דא ראמה</v>
      </c>
      <c r="D16763" s="1" t="s">
        <v>3358</v>
      </c>
      <c r="E16763" s="1"/>
      <c r="F16763" s="2">
        <v>9</v>
      </c>
      <c r="G16763" s="2">
        <f>INDEX(תוצאות_בחירות,MATCH(C16763,siot!$F$3:$F$1887,0),27)</f>
        <v>1</v>
      </c>
      <c r="H16763" s="2" t="b">
        <f t="shared" si="523"/>
        <v>0</v>
      </c>
      <c r="I16763" s="1" t="s">
        <v>2</v>
      </c>
      <c r="J16763" s="1" t="s">
        <v>3360</v>
      </c>
      <c r="K16763" s="1"/>
    </row>
    <row r="16764" spans="1:11" hidden="1">
      <c r="A16764" s="1" t="s">
        <v>3286</v>
      </c>
      <c r="B16764" s="1" t="s">
        <v>3359</v>
      </c>
      <c r="C16764" s="48" t="str">
        <f t="shared" si="522"/>
        <v>דא ראמה</v>
      </c>
      <c r="D16764" s="1" t="s">
        <v>3358</v>
      </c>
      <c r="E16764" s="1"/>
      <c r="F16764" s="2">
        <v>10</v>
      </c>
      <c r="G16764" s="2">
        <f>INDEX(תוצאות_בחירות,MATCH(C16764,siot!$F$3:$F$1887,0),27)</f>
        <v>1</v>
      </c>
      <c r="H16764" s="2" t="b">
        <f t="shared" si="523"/>
        <v>0</v>
      </c>
      <c r="I16764" s="1" t="s">
        <v>2</v>
      </c>
      <c r="J16764" s="1" t="s">
        <v>3357</v>
      </c>
      <c r="K16764" s="1"/>
    </row>
    <row r="16765" spans="1:11" hidden="1">
      <c r="A16765" s="1" t="s">
        <v>3286</v>
      </c>
      <c r="B16765" s="1" t="s">
        <v>3339</v>
      </c>
      <c r="C16765" s="48" t="str">
        <f t="shared" si="522"/>
        <v>וד ראמה</v>
      </c>
      <c r="D16765" s="1" t="s">
        <v>3338</v>
      </c>
      <c r="E16765" s="1" t="s">
        <v>3</v>
      </c>
      <c r="F16765" s="2" t="s">
        <v>19548</v>
      </c>
      <c r="G16765" s="2">
        <f>INDEX(תוצאות_בחירות,MATCH(C16765,siot!$F$3:$F$1887,0),27)</f>
        <v>2</v>
      </c>
      <c r="H16765" s="2" t="b">
        <f t="shared" si="523"/>
        <v>0</v>
      </c>
      <c r="I16765" s="1"/>
      <c r="J16765" s="1"/>
      <c r="K16765" s="1"/>
    </row>
    <row r="16766" spans="1:11">
      <c r="A16766" s="1" t="s">
        <v>3286</v>
      </c>
      <c r="B16766" s="1" t="s">
        <v>3339</v>
      </c>
      <c r="C16766" s="48" t="str">
        <f t="shared" si="522"/>
        <v>וד ראמה</v>
      </c>
      <c r="D16766" s="1" t="s">
        <v>3338</v>
      </c>
      <c r="E16766" s="1"/>
      <c r="F16766" s="2">
        <v>1</v>
      </c>
      <c r="G16766" s="2">
        <f>INDEX(תוצאות_בחירות,MATCH(C16766,siot!$F$3:$F$1887,0),27)</f>
        <v>2</v>
      </c>
      <c r="H16766" s="2" t="b">
        <f t="shared" si="523"/>
        <v>1</v>
      </c>
      <c r="I16766" s="1" t="s">
        <v>2</v>
      </c>
      <c r="J16766" s="1" t="s">
        <v>3356</v>
      </c>
      <c r="K16766" s="1"/>
    </row>
    <row r="16767" spans="1:11">
      <c r="A16767" s="1" t="s">
        <v>3286</v>
      </c>
      <c r="B16767" s="1" t="s">
        <v>3339</v>
      </c>
      <c r="C16767" s="48" t="str">
        <f t="shared" si="522"/>
        <v>וד ראמה</v>
      </c>
      <c r="D16767" s="1" t="s">
        <v>3338</v>
      </c>
      <c r="E16767" s="1"/>
      <c r="F16767" s="2">
        <v>2</v>
      </c>
      <c r="G16767" s="2">
        <f>INDEX(תוצאות_בחירות,MATCH(C16767,siot!$F$3:$F$1887,0),27)</f>
        <v>2</v>
      </c>
      <c r="H16767" s="2" t="b">
        <f t="shared" si="523"/>
        <v>1</v>
      </c>
      <c r="I16767" s="1" t="s">
        <v>2</v>
      </c>
      <c r="J16767" s="1" t="s">
        <v>3355</v>
      </c>
      <c r="K16767" s="1"/>
    </row>
    <row r="16768" spans="1:11" hidden="1">
      <c r="A16768" s="1" t="s">
        <v>3286</v>
      </c>
      <c r="B16768" s="1" t="s">
        <v>3339</v>
      </c>
      <c r="C16768" s="48" t="str">
        <f t="shared" si="522"/>
        <v>וד ראמה</v>
      </c>
      <c r="D16768" s="1" t="s">
        <v>3338</v>
      </c>
      <c r="E16768" s="1"/>
      <c r="F16768" s="2">
        <v>3</v>
      </c>
      <c r="G16768" s="2">
        <f>INDEX(תוצאות_בחירות,MATCH(C16768,siot!$F$3:$F$1887,0),27)</f>
        <v>2</v>
      </c>
      <c r="H16768" s="2" t="b">
        <f t="shared" si="523"/>
        <v>0</v>
      </c>
      <c r="I16768" s="1" t="s">
        <v>2</v>
      </c>
      <c r="J16768" s="1" t="s">
        <v>3354</v>
      </c>
      <c r="K16768" s="1"/>
    </row>
    <row r="16769" spans="1:11" hidden="1">
      <c r="A16769" s="1" t="s">
        <v>3286</v>
      </c>
      <c r="B16769" s="1" t="s">
        <v>3339</v>
      </c>
      <c r="C16769" s="48" t="str">
        <f t="shared" si="522"/>
        <v>וד ראמה</v>
      </c>
      <c r="D16769" s="1" t="s">
        <v>3338</v>
      </c>
      <c r="E16769" s="1"/>
      <c r="F16769" s="2">
        <v>4</v>
      </c>
      <c r="G16769" s="2">
        <f>INDEX(תוצאות_בחירות,MATCH(C16769,siot!$F$3:$F$1887,0),27)</f>
        <v>2</v>
      </c>
      <c r="H16769" s="2" t="b">
        <f t="shared" si="523"/>
        <v>0</v>
      </c>
      <c r="I16769" s="1" t="s">
        <v>2</v>
      </c>
      <c r="J16769" s="1" t="s">
        <v>3353</v>
      </c>
      <c r="K16769" s="1"/>
    </row>
    <row r="16770" spans="1:11" hidden="1">
      <c r="A16770" s="1" t="s">
        <v>3286</v>
      </c>
      <c r="B16770" s="1" t="s">
        <v>3339</v>
      </c>
      <c r="C16770" s="48" t="str">
        <f t="shared" si="522"/>
        <v>וד ראמה</v>
      </c>
      <c r="D16770" s="1" t="s">
        <v>3338</v>
      </c>
      <c r="E16770" s="1"/>
      <c r="F16770" s="2">
        <v>5</v>
      </c>
      <c r="G16770" s="2">
        <f>INDEX(תוצאות_בחירות,MATCH(C16770,siot!$F$3:$F$1887,0),27)</f>
        <v>2</v>
      </c>
      <c r="H16770" s="2" t="b">
        <f t="shared" si="523"/>
        <v>0</v>
      </c>
      <c r="I16770" s="1" t="s">
        <v>2</v>
      </c>
      <c r="J16770" s="1" t="s">
        <v>3352</v>
      </c>
      <c r="K16770" s="1"/>
    </row>
    <row r="16771" spans="1:11" hidden="1">
      <c r="A16771" s="1" t="s">
        <v>3286</v>
      </c>
      <c r="B16771" s="1" t="s">
        <v>3339</v>
      </c>
      <c r="C16771" s="48" t="str">
        <f t="shared" si="522"/>
        <v>וד ראמה</v>
      </c>
      <c r="D16771" s="1" t="s">
        <v>3338</v>
      </c>
      <c r="E16771" s="1"/>
      <c r="F16771" s="2">
        <v>6</v>
      </c>
      <c r="G16771" s="2">
        <f>INDEX(תוצאות_בחירות,MATCH(C16771,siot!$F$3:$F$1887,0),27)</f>
        <v>2</v>
      </c>
      <c r="H16771" s="2" t="b">
        <f t="shared" si="523"/>
        <v>0</v>
      </c>
      <c r="I16771" s="1" t="s">
        <v>2</v>
      </c>
      <c r="J16771" s="1" t="s">
        <v>3351</v>
      </c>
      <c r="K16771" s="1"/>
    </row>
    <row r="16772" spans="1:11" hidden="1">
      <c r="A16772" s="1" t="s">
        <v>3286</v>
      </c>
      <c r="B16772" s="1" t="s">
        <v>3339</v>
      </c>
      <c r="C16772" s="48" t="str">
        <f t="shared" ref="C16772:C16835" si="524">B16772&amp;" "&amp;A16772</f>
        <v>וד ראמה</v>
      </c>
      <c r="D16772" s="1" t="s">
        <v>3338</v>
      </c>
      <c r="E16772" s="1"/>
      <c r="F16772" s="2">
        <v>7</v>
      </c>
      <c r="G16772" s="2">
        <f>INDEX(תוצאות_בחירות,MATCH(C16772,siot!$F$3:$F$1887,0),27)</f>
        <v>2</v>
      </c>
      <c r="H16772" s="2" t="b">
        <f t="shared" ref="H16772:H16835" si="525">IF(OR(F16772&lt;G16772,G16772=F16772),TRUE,FALSE)</f>
        <v>0</v>
      </c>
      <c r="I16772" s="1" t="s">
        <v>2</v>
      </c>
      <c r="J16772" s="1" t="s">
        <v>3350</v>
      </c>
      <c r="K16772" s="1"/>
    </row>
    <row r="16773" spans="1:11" hidden="1">
      <c r="A16773" s="1" t="s">
        <v>3286</v>
      </c>
      <c r="B16773" s="1" t="s">
        <v>3339</v>
      </c>
      <c r="C16773" s="48" t="str">
        <f t="shared" si="524"/>
        <v>וד ראמה</v>
      </c>
      <c r="D16773" s="1" t="s">
        <v>3338</v>
      </c>
      <c r="E16773" s="1"/>
      <c r="F16773" s="2">
        <v>8</v>
      </c>
      <c r="G16773" s="2">
        <f>INDEX(תוצאות_בחירות,MATCH(C16773,siot!$F$3:$F$1887,0),27)</f>
        <v>2</v>
      </c>
      <c r="H16773" s="2" t="b">
        <f t="shared" si="525"/>
        <v>0</v>
      </c>
      <c r="I16773" s="1" t="s">
        <v>2</v>
      </c>
      <c r="J16773" s="1" t="s">
        <v>3349</v>
      </c>
      <c r="K16773" s="1"/>
    </row>
    <row r="16774" spans="1:11" hidden="1">
      <c r="A16774" s="1" t="s">
        <v>3286</v>
      </c>
      <c r="B16774" s="1" t="s">
        <v>3339</v>
      </c>
      <c r="C16774" s="48" t="str">
        <f t="shared" si="524"/>
        <v>וד ראמה</v>
      </c>
      <c r="D16774" s="1" t="s">
        <v>3338</v>
      </c>
      <c r="E16774" s="1"/>
      <c r="F16774" s="2">
        <v>9</v>
      </c>
      <c r="G16774" s="2">
        <f>INDEX(תוצאות_בחירות,MATCH(C16774,siot!$F$3:$F$1887,0),27)</f>
        <v>2</v>
      </c>
      <c r="H16774" s="2" t="b">
        <f t="shared" si="525"/>
        <v>0</v>
      </c>
      <c r="I16774" s="1" t="s">
        <v>2</v>
      </c>
      <c r="J16774" s="1" t="s">
        <v>3348</v>
      </c>
      <c r="K16774" s="1"/>
    </row>
    <row r="16775" spans="1:11" hidden="1">
      <c r="A16775" s="1" t="s">
        <v>3286</v>
      </c>
      <c r="B16775" s="1" t="s">
        <v>3339</v>
      </c>
      <c r="C16775" s="48" t="str">
        <f t="shared" si="524"/>
        <v>וד ראמה</v>
      </c>
      <c r="D16775" s="1" t="s">
        <v>3338</v>
      </c>
      <c r="E16775" s="1"/>
      <c r="F16775" s="2">
        <v>10</v>
      </c>
      <c r="G16775" s="2">
        <f>INDEX(תוצאות_בחירות,MATCH(C16775,siot!$F$3:$F$1887,0),27)</f>
        <v>2</v>
      </c>
      <c r="H16775" s="2" t="b">
        <f t="shared" si="525"/>
        <v>0</v>
      </c>
      <c r="I16775" s="1" t="s">
        <v>2</v>
      </c>
      <c r="J16775" s="1" t="s">
        <v>3347</v>
      </c>
      <c r="K16775" s="1"/>
    </row>
    <row r="16776" spans="1:11" hidden="1">
      <c r="A16776" s="1" t="s">
        <v>3286</v>
      </c>
      <c r="B16776" s="1" t="s">
        <v>3339</v>
      </c>
      <c r="C16776" s="48" t="str">
        <f t="shared" si="524"/>
        <v>וד ראמה</v>
      </c>
      <c r="D16776" s="1" t="s">
        <v>3338</v>
      </c>
      <c r="E16776" s="1"/>
      <c r="F16776" s="2">
        <v>11</v>
      </c>
      <c r="G16776" s="2">
        <f>INDEX(תוצאות_בחירות,MATCH(C16776,siot!$F$3:$F$1887,0),27)</f>
        <v>2</v>
      </c>
      <c r="H16776" s="2" t="b">
        <f t="shared" si="525"/>
        <v>0</v>
      </c>
      <c r="I16776" s="1" t="s">
        <v>2</v>
      </c>
      <c r="J16776" s="1" t="s">
        <v>3346</v>
      </c>
      <c r="K16776" s="1"/>
    </row>
    <row r="16777" spans="1:11" hidden="1">
      <c r="A16777" s="1" t="s">
        <v>3286</v>
      </c>
      <c r="B16777" s="1" t="s">
        <v>3339</v>
      </c>
      <c r="C16777" s="48" t="str">
        <f t="shared" si="524"/>
        <v>וד ראמה</v>
      </c>
      <c r="D16777" s="1" t="s">
        <v>3338</v>
      </c>
      <c r="E16777" s="1"/>
      <c r="F16777" s="2">
        <v>12</v>
      </c>
      <c r="G16777" s="2">
        <f>INDEX(תוצאות_בחירות,MATCH(C16777,siot!$F$3:$F$1887,0),27)</f>
        <v>2</v>
      </c>
      <c r="H16777" s="2" t="b">
        <f t="shared" si="525"/>
        <v>0</v>
      </c>
      <c r="I16777" s="1" t="s">
        <v>2</v>
      </c>
      <c r="J16777" s="1" t="s">
        <v>3345</v>
      </c>
      <c r="K16777" s="1"/>
    </row>
    <row r="16778" spans="1:11" hidden="1">
      <c r="A16778" s="1" t="s">
        <v>3286</v>
      </c>
      <c r="B16778" s="1" t="s">
        <v>3339</v>
      </c>
      <c r="C16778" s="48" t="str">
        <f t="shared" si="524"/>
        <v>וד ראמה</v>
      </c>
      <c r="D16778" s="1" t="s">
        <v>3338</v>
      </c>
      <c r="E16778" s="1"/>
      <c r="F16778" s="2">
        <v>13</v>
      </c>
      <c r="G16778" s="2">
        <f>INDEX(תוצאות_בחירות,MATCH(C16778,siot!$F$3:$F$1887,0),27)</f>
        <v>2</v>
      </c>
      <c r="H16778" s="2" t="b">
        <f t="shared" si="525"/>
        <v>0</v>
      </c>
      <c r="I16778" s="1" t="s">
        <v>2</v>
      </c>
      <c r="J16778" s="1" t="s">
        <v>3344</v>
      </c>
      <c r="K16778" s="1"/>
    </row>
    <row r="16779" spans="1:11" hidden="1">
      <c r="A16779" s="1" t="s">
        <v>3286</v>
      </c>
      <c r="B16779" s="1" t="s">
        <v>3339</v>
      </c>
      <c r="C16779" s="48" t="str">
        <f t="shared" si="524"/>
        <v>וד ראמה</v>
      </c>
      <c r="D16779" s="1" t="s">
        <v>3338</v>
      </c>
      <c r="E16779" s="1"/>
      <c r="F16779" s="2">
        <v>14</v>
      </c>
      <c r="G16779" s="2">
        <f>INDEX(תוצאות_בחירות,MATCH(C16779,siot!$F$3:$F$1887,0),27)</f>
        <v>2</v>
      </c>
      <c r="H16779" s="2" t="b">
        <f t="shared" si="525"/>
        <v>0</v>
      </c>
      <c r="I16779" s="1" t="s">
        <v>2</v>
      </c>
      <c r="J16779" s="1" t="s">
        <v>3343</v>
      </c>
      <c r="K16779" s="1"/>
    </row>
    <row r="16780" spans="1:11" hidden="1">
      <c r="A16780" s="1" t="s">
        <v>3286</v>
      </c>
      <c r="B16780" s="1" t="s">
        <v>3339</v>
      </c>
      <c r="C16780" s="48" t="str">
        <f t="shared" si="524"/>
        <v>וד ראמה</v>
      </c>
      <c r="D16780" s="1" t="s">
        <v>3338</v>
      </c>
      <c r="E16780" s="1"/>
      <c r="F16780" s="2">
        <v>15</v>
      </c>
      <c r="G16780" s="2">
        <f>INDEX(תוצאות_בחירות,MATCH(C16780,siot!$F$3:$F$1887,0),27)</f>
        <v>2</v>
      </c>
      <c r="H16780" s="2" t="b">
        <f t="shared" si="525"/>
        <v>0</v>
      </c>
      <c r="I16780" s="1" t="s">
        <v>2</v>
      </c>
      <c r="J16780" s="1" t="s">
        <v>3342</v>
      </c>
      <c r="K16780" s="1"/>
    </row>
    <row r="16781" spans="1:11" hidden="1">
      <c r="A16781" s="1" t="s">
        <v>3286</v>
      </c>
      <c r="B16781" s="1" t="s">
        <v>3339</v>
      </c>
      <c r="C16781" s="48" t="str">
        <f t="shared" si="524"/>
        <v>וד ראמה</v>
      </c>
      <c r="D16781" s="1" t="s">
        <v>3338</v>
      </c>
      <c r="E16781" s="1"/>
      <c r="F16781" s="2">
        <v>16</v>
      </c>
      <c r="G16781" s="2">
        <f>INDEX(תוצאות_בחירות,MATCH(C16781,siot!$F$3:$F$1887,0),27)</f>
        <v>2</v>
      </c>
      <c r="H16781" s="2" t="b">
        <f t="shared" si="525"/>
        <v>0</v>
      </c>
      <c r="I16781" s="1" t="s">
        <v>2</v>
      </c>
      <c r="J16781" s="1" t="s">
        <v>3341</v>
      </c>
      <c r="K16781" s="1"/>
    </row>
    <row r="16782" spans="1:11" hidden="1">
      <c r="A16782" s="1" t="s">
        <v>3286</v>
      </c>
      <c r="B16782" s="1" t="s">
        <v>3339</v>
      </c>
      <c r="C16782" s="48" t="str">
        <f t="shared" si="524"/>
        <v>וד ראמה</v>
      </c>
      <c r="D16782" s="1" t="s">
        <v>3338</v>
      </c>
      <c r="E16782" s="1"/>
      <c r="F16782" s="2">
        <v>17</v>
      </c>
      <c r="G16782" s="2">
        <f>INDEX(תוצאות_בחירות,MATCH(C16782,siot!$F$3:$F$1887,0),27)</f>
        <v>2</v>
      </c>
      <c r="H16782" s="2" t="b">
        <f t="shared" si="525"/>
        <v>0</v>
      </c>
      <c r="I16782" s="1" t="s">
        <v>2</v>
      </c>
      <c r="J16782" s="1" t="s">
        <v>3340</v>
      </c>
      <c r="K16782" s="1"/>
    </row>
    <row r="16783" spans="1:11" hidden="1">
      <c r="A16783" s="1" t="s">
        <v>3286</v>
      </c>
      <c r="B16783" s="1" t="s">
        <v>3339</v>
      </c>
      <c r="C16783" s="48" t="str">
        <f t="shared" si="524"/>
        <v>וד ראמה</v>
      </c>
      <c r="D16783" s="1" t="s">
        <v>3338</v>
      </c>
      <c r="E16783" s="1"/>
      <c r="F16783" s="2">
        <v>18</v>
      </c>
      <c r="G16783" s="2">
        <f>INDEX(תוצאות_בחירות,MATCH(C16783,siot!$F$3:$F$1887,0),27)</f>
        <v>2</v>
      </c>
      <c r="H16783" s="2" t="b">
        <f t="shared" si="525"/>
        <v>0</v>
      </c>
      <c r="I16783" s="1" t="s">
        <v>2</v>
      </c>
      <c r="J16783" s="1" t="s">
        <v>3337</v>
      </c>
      <c r="K16783" s="1"/>
    </row>
    <row r="16784" spans="1:11" hidden="1">
      <c r="A16784" s="1" t="s">
        <v>3286</v>
      </c>
      <c r="B16784" s="1" t="s">
        <v>0</v>
      </c>
      <c r="C16784" s="48" t="str">
        <f t="shared" si="524"/>
        <v>ז ראמה</v>
      </c>
      <c r="D16784" s="1" t="s">
        <v>3333</v>
      </c>
      <c r="E16784" s="1" t="s">
        <v>3</v>
      </c>
      <c r="F16784" s="2" t="s">
        <v>19548</v>
      </c>
      <c r="G16784" s="2">
        <f>INDEX(תוצאות_בחירות,MATCH(C16784,siot!$F$3:$F$1887,0),27)</f>
        <v>1</v>
      </c>
      <c r="H16784" s="2" t="b">
        <f t="shared" si="525"/>
        <v>0</v>
      </c>
      <c r="I16784" s="1"/>
      <c r="J16784" s="1"/>
      <c r="K16784" s="1"/>
    </row>
    <row r="16785" spans="1:11">
      <c r="A16785" s="1" t="s">
        <v>3286</v>
      </c>
      <c r="B16785" s="1" t="s">
        <v>0</v>
      </c>
      <c r="C16785" s="48" t="str">
        <f t="shared" si="524"/>
        <v>ז ראמה</v>
      </c>
      <c r="D16785" s="1" t="s">
        <v>3333</v>
      </c>
      <c r="E16785" s="1"/>
      <c r="F16785" s="2">
        <v>1</v>
      </c>
      <c r="G16785" s="2">
        <f>INDEX(תוצאות_בחירות,MATCH(C16785,siot!$F$3:$F$1887,0),27)</f>
        <v>1</v>
      </c>
      <c r="H16785" s="2" t="b">
        <f t="shared" si="525"/>
        <v>1</v>
      </c>
      <c r="I16785" s="1" t="s">
        <v>2</v>
      </c>
      <c r="J16785" s="1" t="s">
        <v>3336</v>
      </c>
      <c r="K16785" s="1"/>
    </row>
    <row r="16786" spans="1:11" hidden="1">
      <c r="A16786" s="1" t="s">
        <v>3286</v>
      </c>
      <c r="B16786" s="1" t="s">
        <v>0</v>
      </c>
      <c r="C16786" s="48" t="str">
        <f t="shared" si="524"/>
        <v>ז ראמה</v>
      </c>
      <c r="D16786" s="1" t="s">
        <v>3333</v>
      </c>
      <c r="E16786" s="1"/>
      <c r="F16786" s="2">
        <v>2</v>
      </c>
      <c r="G16786" s="2">
        <f>INDEX(תוצאות_בחירות,MATCH(C16786,siot!$F$3:$F$1887,0),27)</f>
        <v>1</v>
      </c>
      <c r="H16786" s="2" t="b">
        <f t="shared" si="525"/>
        <v>0</v>
      </c>
      <c r="I16786" s="1" t="s">
        <v>2</v>
      </c>
      <c r="J16786" s="1" t="s">
        <v>3335</v>
      </c>
      <c r="K16786" s="1"/>
    </row>
    <row r="16787" spans="1:11" hidden="1">
      <c r="A16787" s="1" t="s">
        <v>3286</v>
      </c>
      <c r="B16787" s="1" t="s">
        <v>0</v>
      </c>
      <c r="C16787" s="48" t="str">
        <f t="shared" si="524"/>
        <v>ז ראמה</v>
      </c>
      <c r="D16787" s="1" t="s">
        <v>3333</v>
      </c>
      <c r="E16787" s="1"/>
      <c r="F16787" s="2">
        <v>3</v>
      </c>
      <c r="G16787" s="2">
        <f>INDEX(תוצאות_בחירות,MATCH(C16787,siot!$F$3:$F$1887,0),27)</f>
        <v>1</v>
      </c>
      <c r="H16787" s="2" t="b">
        <f t="shared" si="525"/>
        <v>0</v>
      </c>
      <c r="I16787" s="1" t="s">
        <v>2</v>
      </c>
      <c r="J16787" s="1" t="s">
        <v>3334</v>
      </c>
      <c r="K16787" s="1"/>
    </row>
    <row r="16788" spans="1:11" hidden="1">
      <c r="A16788" s="1" t="s">
        <v>3286</v>
      </c>
      <c r="B16788" s="1" t="s">
        <v>0</v>
      </c>
      <c r="C16788" s="48" t="str">
        <f t="shared" si="524"/>
        <v>ז ראמה</v>
      </c>
      <c r="D16788" s="1" t="s">
        <v>3333</v>
      </c>
      <c r="E16788" s="1"/>
      <c r="F16788" s="2">
        <v>4</v>
      </c>
      <c r="G16788" s="2">
        <f>INDEX(תוצאות_בחירות,MATCH(C16788,siot!$F$3:$F$1887,0),27)</f>
        <v>1</v>
      </c>
      <c r="H16788" s="2" t="b">
        <f t="shared" si="525"/>
        <v>0</v>
      </c>
      <c r="I16788" s="1" t="s">
        <v>2</v>
      </c>
      <c r="J16788" s="1" t="s">
        <v>3332</v>
      </c>
      <c r="K16788" s="1"/>
    </row>
    <row r="16789" spans="1:11" hidden="1">
      <c r="A16789" s="1" t="s">
        <v>3286</v>
      </c>
      <c r="B16789" s="1" t="s">
        <v>778</v>
      </c>
      <c r="C16789" s="48" t="str">
        <f t="shared" si="524"/>
        <v>י ראמה</v>
      </c>
      <c r="D16789" s="1" t="s">
        <v>3315</v>
      </c>
      <c r="E16789" s="1" t="s">
        <v>18</v>
      </c>
      <c r="F16789" s="2" t="s">
        <v>19548</v>
      </c>
      <c r="G16789" s="2">
        <f>INDEX(תוצאות_בחירות,MATCH(C16789,siot!$F$3:$F$1887,0),27)</f>
        <v>0</v>
      </c>
      <c r="H16789" s="2" t="b">
        <f t="shared" si="525"/>
        <v>0</v>
      </c>
      <c r="I16789" s="1"/>
      <c r="J16789" s="1"/>
      <c r="K16789" s="1"/>
    </row>
    <row r="16790" spans="1:11" hidden="1">
      <c r="A16790" s="1" t="s">
        <v>3286</v>
      </c>
      <c r="B16790" s="1" t="s">
        <v>778</v>
      </c>
      <c r="C16790" s="48" t="str">
        <f t="shared" si="524"/>
        <v>י ראמה</v>
      </c>
      <c r="D16790" s="1" t="s">
        <v>3315</v>
      </c>
      <c r="E16790" s="1" t="s">
        <v>17</v>
      </c>
      <c r="F16790" s="2">
        <v>1</v>
      </c>
      <c r="G16790" s="2">
        <f>INDEX(תוצאות_בחירות,MATCH(C16790,siot!$F$3:$F$1887,0),27)</f>
        <v>0</v>
      </c>
      <c r="H16790" s="2" t="b">
        <f t="shared" si="525"/>
        <v>0</v>
      </c>
      <c r="I16790" s="1" t="s">
        <v>2</v>
      </c>
      <c r="J16790" s="1" t="s">
        <v>3331</v>
      </c>
      <c r="K16790" s="1"/>
    </row>
    <row r="16791" spans="1:11" hidden="1">
      <c r="A16791" s="1" t="s">
        <v>3286</v>
      </c>
      <c r="B16791" s="1" t="s">
        <v>778</v>
      </c>
      <c r="C16791" s="48" t="str">
        <f t="shared" si="524"/>
        <v>י ראמה</v>
      </c>
      <c r="D16791" s="1" t="s">
        <v>3315</v>
      </c>
      <c r="E16791" s="1"/>
      <c r="F16791" s="2">
        <v>2</v>
      </c>
      <c r="G16791" s="2">
        <f>INDEX(תוצאות_בחירות,MATCH(C16791,siot!$F$3:$F$1887,0),27)</f>
        <v>0</v>
      </c>
      <c r="H16791" s="2" t="b">
        <f t="shared" si="525"/>
        <v>0</v>
      </c>
      <c r="I16791" s="1" t="s">
        <v>2</v>
      </c>
      <c r="J16791" s="1" t="s">
        <v>3330</v>
      </c>
      <c r="K16791" s="1"/>
    </row>
    <row r="16792" spans="1:11" hidden="1">
      <c r="A16792" s="1" t="s">
        <v>3286</v>
      </c>
      <c r="B16792" s="1" t="s">
        <v>778</v>
      </c>
      <c r="C16792" s="48" t="str">
        <f t="shared" si="524"/>
        <v>י ראמה</v>
      </c>
      <c r="D16792" s="1" t="s">
        <v>3315</v>
      </c>
      <c r="E16792" s="1"/>
      <c r="F16792" s="2">
        <v>3</v>
      </c>
      <c r="G16792" s="2">
        <f>INDEX(תוצאות_בחירות,MATCH(C16792,siot!$F$3:$F$1887,0),27)</f>
        <v>0</v>
      </c>
      <c r="H16792" s="2" t="b">
        <f t="shared" si="525"/>
        <v>0</v>
      </c>
      <c r="I16792" s="1" t="s">
        <v>2</v>
      </c>
      <c r="J16792" s="1" t="s">
        <v>766</v>
      </c>
      <c r="K16792" s="1"/>
    </row>
    <row r="16793" spans="1:11" hidden="1">
      <c r="A16793" s="1" t="s">
        <v>3286</v>
      </c>
      <c r="B16793" s="1" t="s">
        <v>778</v>
      </c>
      <c r="C16793" s="48" t="str">
        <f t="shared" si="524"/>
        <v>י ראמה</v>
      </c>
      <c r="D16793" s="1" t="s">
        <v>3315</v>
      </c>
      <c r="E16793" s="1"/>
      <c r="F16793" s="2">
        <v>4</v>
      </c>
      <c r="G16793" s="2">
        <f>INDEX(תוצאות_בחירות,MATCH(C16793,siot!$F$3:$F$1887,0),27)</f>
        <v>0</v>
      </c>
      <c r="H16793" s="2" t="b">
        <f t="shared" si="525"/>
        <v>0</v>
      </c>
      <c r="I16793" s="1" t="s">
        <v>2</v>
      </c>
      <c r="J16793" s="1" t="s">
        <v>3329</v>
      </c>
      <c r="K16793" s="1"/>
    </row>
    <row r="16794" spans="1:11" hidden="1">
      <c r="A16794" s="1" t="s">
        <v>3286</v>
      </c>
      <c r="B16794" s="1" t="s">
        <v>778</v>
      </c>
      <c r="C16794" s="48" t="str">
        <f t="shared" si="524"/>
        <v>י ראמה</v>
      </c>
      <c r="D16794" s="1" t="s">
        <v>3315</v>
      </c>
      <c r="E16794" s="1"/>
      <c r="F16794" s="2">
        <v>5</v>
      </c>
      <c r="G16794" s="2">
        <f>INDEX(תוצאות_בחירות,MATCH(C16794,siot!$F$3:$F$1887,0),27)</f>
        <v>0</v>
      </c>
      <c r="H16794" s="2" t="b">
        <f t="shared" si="525"/>
        <v>0</v>
      </c>
      <c r="I16794" s="1" t="s">
        <v>2</v>
      </c>
      <c r="J16794" s="1" t="s">
        <v>3328</v>
      </c>
      <c r="K16794" s="1"/>
    </row>
    <row r="16795" spans="1:11" hidden="1">
      <c r="A16795" s="1" t="s">
        <v>3286</v>
      </c>
      <c r="B16795" s="1" t="s">
        <v>778</v>
      </c>
      <c r="C16795" s="48" t="str">
        <f t="shared" si="524"/>
        <v>י ראמה</v>
      </c>
      <c r="D16795" s="1" t="s">
        <v>3315</v>
      </c>
      <c r="E16795" s="1"/>
      <c r="F16795" s="2">
        <v>6</v>
      </c>
      <c r="G16795" s="2">
        <f>INDEX(תוצאות_בחירות,MATCH(C16795,siot!$F$3:$F$1887,0),27)</f>
        <v>0</v>
      </c>
      <c r="H16795" s="2" t="b">
        <f t="shared" si="525"/>
        <v>0</v>
      </c>
      <c r="I16795" s="1" t="s">
        <v>2</v>
      </c>
      <c r="J16795" s="1" t="s">
        <v>3327</v>
      </c>
      <c r="K16795" s="1"/>
    </row>
    <row r="16796" spans="1:11" hidden="1">
      <c r="A16796" s="1" t="s">
        <v>3286</v>
      </c>
      <c r="B16796" s="1" t="s">
        <v>778</v>
      </c>
      <c r="C16796" s="48" t="str">
        <f t="shared" si="524"/>
        <v>י ראמה</v>
      </c>
      <c r="D16796" s="1" t="s">
        <v>3315</v>
      </c>
      <c r="E16796" s="1"/>
      <c r="F16796" s="2">
        <v>7</v>
      </c>
      <c r="G16796" s="2">
        <f>INDEX(תוצאות_בחירות,MATCH(C16796,siot!$F$3:$F$1887,0),27)</f>
        <v>0</v>
      </c>
      <c r="H16796" s="2" t="b">
        <f t="shared" si="525"/>
        <v>0</v>
      </c>
      <c r="I16796" s="1" t="s">
        <v>2</v>
      </c>
      <c r="J16796" s="1" t="s">
        <v>3326</v>
      </c>
      <c r="K16796" s="1"/>
    </row>
    <row r="16797" spans="1:11" hidden="1">
      <c r="A16797" s="1" t="s">
        <v>3286</v>
      </c>
      <c r="B16797" s="1" t="s">
        <v>778</v>
      </c>
      <c r="C16797" s="48" t="str">
        <f t="shared" si="524"/>
        <v>י ראמה</v>
      </c>
      <c r="D16797" s="1" t="s">
        <v>3315</v>
      </c>
      <c r="E16797" s="1"/>
      <c r="F16797" s="2">
        <v>8</v>
      </c>
      <c r="G16797" s="2">
        <f>INDEX(תוצאות_בחירות,MATCH(C16797,siot!$F$3:$F$1887,0),27)</f>
        <v>0</v>
      </c>
      <c r="H16797" s="2" t="b">
        <f t="shared" si="525"/>
        <v>0</v>
      </c>
      <c r="I16797" s="1" t="s">
        <v>2</v>
      </c>
      <c r="J16797" s="1" t="s">
        <v>3325</v>
      </c>
      <c r="K16797" s="1"/>
    </row>
    <row r="16798" spans="1:11" hidden="1">
      <c r="A16798" s="1" t="s">
        <v>3286</v>
      </c>
      <c r="B16798" s="1" t="s">
        <v>778</v>
      </c>
      <c r="C16798" s="48" t="str">
        <f t="shared" si="524"/>
        <v>י ראמה</v>
      </c>
      <c r="D16798" s="1" t="s">
        <v>3315</v>
      </c>
      <c r="E16798" s="1"/>
      <c r="F16798" s="2">
        <v>9</v>
      </c>
      <c r="G16798" s="2">
        <f>INDEX(תוצאות_בחירות,MATCH(C16798,siot!$F$3:$F$1887,0),27)</f>
        <v>0</v>
      </c>
      <c r="H16798" s="2" t="b">
        <f t="shared" si="525"/>
        <v>0</v>
      </c>
      <c r="I16798" s="1" t="s">
        <v>2</v>
      </c>
      <c r="J16798" s="1" t="s">
        <v>3324</v>
      </c>
      <c r="K16798" s="1"/>
    </row>
    <row r="16799" spans="1:11" hidden="1">
      <c r="A16799" s="1" t="s">
        <v>3286</v>
      </c>
      <c r="B16799" s="1" t="s">
        <v>778</v>
      </c>
      <c r="C16799" s="48" t="str">
        <f t="shared" si="524"/>
        <v>י ראמה</v>
      </c>
      <c r="D16799" s="1" t="s">
        <v>3315</v>
      </c>
      <c r="E16799" s="1"/>
      <c r="F16799" s="2">
        <v>10</v>
      </c>
      <c r="G16799" s="2">
        <f>INDEX(תוצאות_בחירות,MATCH(C16799,siot!$F$3:$F$1887,0),27)</f>
        <v>0</v>
      </c>
      <c r="H16799" s="2" t="b">
        <f t="shared" si="525"/>
        <v>0</v>
      </c>
      <c r="I16799" s="1" t="s">
        <v>2</v>
      </c>
      <c r="J16799" s="1" t="s">
        <v>3323</v>
      </c>
      <c r="K16799" s="1"/>
    </row>
    <row r="16800" spans="1:11" hidden="1">
      <c r="A16800" s="1" t="s">
        <v>3286</v>
      </c>
      <c r="B16800" s="1" t="s">
        <v>778</v>
      </c>
      <c r="C16800" s="48" t="str">
        <f t="shared" si="524"/>
        <v>י ראמה</v>
      </c>
      <c r="D16800" s="1" t="s">
        <v>3315</v>
      </c>
      <c r="E16800" s="1"/>
      <c r="F16800" s="2">
        <v>11</v>
      </c>
      <c r="G16800" s="2">
        <f>INDEX(תוצאות_בחירות,MATCH(C16800,siot!$F$3:$F$1887,0),27)</f>
        <v>0</v>
      </c>
      <c r="H16800" s="2" t="b">
        <f t="shared" si="525"/>
        <v>0</v>
      </c>
      <c r="I16800" s="1" t="s">
        <v>2</v>
      </c>
      <c r="J16800" s="1" t="s">
        <v>3322</v>
      </c>
      <c r="K16800" s="1"/>
    </row>
    <row r="16801" spans="1:11" hidden="1">
      <c r="A16801" s="1" t="s">
        <v>3286</v>
      </c>
      <c r="B16801" s="1" t="s">
        <v>778</v>
      </c>
      <c r="C16801" s="48" t="str">
        <f t="shared" si="524"/>
        <v>י ראמה</v>
      </c>
      <c r="D16801" s="1" t="s">
        <v>3315</v>
      </c>
      <c r="E16801" s="1"/>
      <c r="F16801" s="2">
        <v>12</v>
      </c>
      <c r="G16801" s="2">
        <f>INDEX(תוצאות_בחירות,MATCH(C16801,siot!$F$3:$F$1887,0),27)</f>
        <v>0</v>
      </c>
      <c r="H16801" s="2" t="b">
        <f t="shared" si="525"/>
        <v>0</v>
      </c>
      <c r="I16801" s="1" t="s">
        <v>2</v>
      </c>
      <c r="J16801" s="1" t="s">
        <v>3321</v>
      </c>
      <c r="K16801" s="1"/>
    </row>
    <row r="16802" spans="1:11" hidden="1">
      <c r="A16802" s="1" t="s">
        <v>3286</v>
      </c>
      <c r="B16802" s="1" t="s">
        <v>778</v>
      </c>
      <c r="C16802" s="48" t="str">
        <f t="shared" si="524"/>
        <v>י ראמה</v>
      </c>
      <c r="D16802" s="1" t="s">
        <v>3315</v>
      </c>
      <c r="E16802" s="1"/>
      <c r="F16802" s="2">
        <v>13</v>
      </c>
      <c r="G16802" s="2">
        <f>INDEX(תוצאות_בחירות,MATCH(C16802,siot!$F$3:$F$1887,0),27)</f>
        <v>0</v>
      </c>
      <c r="H16802" s="2" t="b">
        <f t="shared" si="525"/>
        <v>0</v>
      </c>
      <c r="I16802" s="1" t="s">
        <v>2</v>
      </c>
      <c r="J16802" s="1" t="s">
        <v>3320</v>
      </c>
      <c r="K16802" s="1"/>
    </row>
    <row r="16803" spans="1:11" hidden="1">
      <c r="A16803" s="1" t="s">
        <v>3286</v>
      </c>
      <c r="B16803" s="1" t="s">
        <v>778</v>
      </c>
      <c r="C16803" s="48" t="str">
        <f t="shared" si="524"/>
        <v>י ראמה</v>
      </c>
      <c r="D16803" s="1" t="s">
        <v>3315</v>
      </c>
      <c r="E16803" s="1"/>
      <c r="F16803" s="2">
        <v>14</v>
      </c>
      <c r="G16803" s="2">
        <f>INDEX(תוצאות_בחירות,MATCH(C16803,siot!$F$3:$F$1887,0),27)</f>
        <v>0</v>
      </c>
      <c r="H16803" s="2" t="b">
        <f t="shared" si="525"/>
        <v>0</v>
      </c>
      <c r="I16803" s="1" t="s">
        <v>2</v>
      </c>
      <c r="J16803" s="1" t="s">
        <v>3319</v>
      </c>
      <c r="K16803" s="1"/>
    </row>
    <row r="16804" spans="1:11" hidden="1">
      <c r="A16804" s="1" t="s">
        <v>3286</v>
      </c>
      <c r="B16804" s="1" t="s">
        <v>778</v>
      </c>
      <c r="C16804" s="48" t="str">
        <f t="shared" si="524"/>
        <v>י ראמה</v>
      </c>
      <c r="D16804" s="1" t="s">
        <v>3315</v>
      </c>
      <c r="E16804" s="1"/>
      <c r="F16804" s="2">
        <v>15</v>
      </c>
      <c r="G16804" s="2">
        <f>INDEX(תוצאות_בחירות,MATCH(C16804,siot!$F$3:$F$1887,0),27)</f>
        <v>0</v>
      </c>
      <c r="H16804" s="2" t="b">
        <f t="shared" si="525"/>
        <v>0</v>
      </c>
      <c r="I16804" s="1" t="s">
        <v>2</v>
      </c>
      <c r="J16804" s="1" t="s">
        <v>3318</v>
      </c>
      <c r="K16804" s="1"/>
    </row>
    <row r="16805" spans="1:11" hidden="1">
      <c r="A16805" s="1" t="s">
        <v>3286</v>
      </c>
      <c r="B16805" s="1" t="s">
        <v>778</v>
      </c>
      <c r="C16805" s="48" t="str">
        <f t="shared" si="524"/>
        <v>י ראמה</v>
      </c>
      <c r="D16805" s="1" t="s">
        <v>3315</v>
      </c>
      <c r="E16805" s="1"/>
      <c r="F16805" s="2">
        <v>16</v>
      </c>
      <c r="G16805" s="2">
        <f>INDEX(תוצאות_בחירות,MATCH(C16805,siot!$F$3:$F$1887,0),27)</f>
        <v>0</v>
      </c>
      <c r="H16805" s="2" t="b">
        <f t="shared" si="525"/>
        <v>0</v>
      </c>
      <c r="I16805" s="1" t="s">
        <v>2</v>
      </c>
      <c r="J16805" s="1" t="s">
        <v>3317</v>
      </c>
      <c r="K16805" s="1"/>
    </row>
    <row r="16806" spans="1:11" hidden="1">
      <c r="A16806" s="1" t="s">
        <v>3286</v>
      </c>
      <c r="B16806" s="1" t="s">
        <v>778</v>
      </c>
      <c r="C16806" s="48" t="str">
        <f t="shared" si="524"/>
        <v>י ראמה</v>
      </c>
      <c r="D16806" s="1" t="s">
        <v>3315</v>
      </c>
      <c r="E16806" s="1"/>
      <c r="F16806" s="2">
        <v>17</v>
      </c>
      <c r="G16806" s="2">
        <f>INDEX(תוצאות_בחירות,MATCH(C16806,siot!$F$3:$F$1887,0),27)</f>
        <v>0</v>
      </c>
      <c r="H16806" s="2" t="b">
        <f t="shared" si="525"/>
        <v>0</v>
      </c>
      <c r="I16806" s="1" t="s">
        <v>2</v>
      </c>
      <c r="J16806" s="1" t="s">
        <v>3316</v>
      </c>
      <c r="K16806" s="1"/>
    </row>
    <row r="16807" spans="1:11" hidden="1">
      <c r="A16807" s="1" t="s">
        <v>3286</v>
      </c>
      <c r="B16807" s="1" t="s">
        <v>778</v>
      </c>
      <c r="C16807" s="48" t="str">
        <f t="shared" si="524"/>
        <v>י ראמה</v>
      </c>
      <c r="D16807" s="1" t="s">
        <v>3315</v>
      </c>
      <c r="E16807" s="1"/>
      <c r="F16807" s="2">
        <v>18</v>
      </c>
      <c r="G16807" s="2">
        <f>INDEX(תוצאות_בחירות,MATCH(C16807,siot!$F$3:$F$1887,0),27)</f>
        <v>0</v>
      </c>
      <c r="H16807" s="2" t="b">
        <f t="shared" si="525"/>
        <v>0</v>
      </c>
      <c r="I16807" s="1" t="s">
        <v>2</v>
      </c>
      <c r="J16807" s="1" t="s">
        <v>3314</v>
      </c>
      <c r="K16807" s="1"/>
    </row>
    <row r="16808" spans="1:11" hidden="1">
      <c r="A16808" s="1" t="s">
        <v>3286</v>
      </c>
      <c r="B16808" s="1" t="s">
        <v>87</v>
      </c>
      <c r="C16808" s="48" t="str">
        <f t="shared" si="524"/>
        <v>נ ראמה</v>
      </c>
      <c r="D16808" s="1" t="s">
        <v>3310</v>
      </c>
      <c r="E16808" s="1" t="s">
        <v>18</v>
      </c>
      <c r="F16808" s="2" t="s">
        <v>19548</v>
      </c>
      <c r="G16808" s="2">
        <f>INDEX(תוצאות_בחירות,MATCH(C16808,siot!$F$3:$F$1887,0),27)</f>
        <v>1</v>
      </c>
      <c r="H16808" s="2" t="b">
        <f t="shared" si="525"/>
        <v>0</v>
      </c>
      <c r="I16808" s="1"/>
      <c r="J16808" s="1"/>
      <c r="K16808" s="1"/>
    </row>
    <row r="16809" spans="1:11">
      <c r="A16809" s="1" t="s">
        <v>3286</v>
      </c>
      <c r="B16809" s="1" t="s">
        <v>87</v>
      </c>
      <c r="C16809" s="48" t="str">
        <f t="shared" si="524"/>
        <v>נ ראמה</v>
      </c>
      <c r="D16809" s="1" t="s">
        <v>3310</v>
      </c>
      <c r="E16809" s="1" t="s">
        <v>17</v>
      </c>
      <c r="F16809" s="2">
        <v>1</v>
      </c>
      <c r="G16809" s="2">
        <f>INDEX(תוצאות_בחירות,MATCH(C16809,siot!$F$3:$F$1887,0),27)</f>
        <v>1</v>
      </c>
      <c r="H16809" s="2" t="b">
        <f t="shared" si="525"/>
        <v>1</v>
      </c>
      <c r="I16809" s="1" t="s">
        <v>2</v>
      </c>
      <c r="J16809" s="1" t="s">
        <v>3313</v>
      </c>
      <c r="K16809" s="1"/>
    </row>
    <row r="16810" spans="1:11" hidden="1">
      <c r="A16810" s="1" t="s">
        <v>3286</v>
      </c>
      <c r="B16810" s="1" t="s">
        <v>87</v>
      </c>
      <c r="C16810" s="48" t="str">
        <f t="shared" si="524"/>
        <v>נ ראמה</v>
      </c>
      <c r="D16810" s="1" t="s">
        <v>3310</v>
      </c>
      <c r="E16810" s="1"/>
      <c r="F16810" s="2">
        <v>2</v>
      </c>
      <c r="G16810" s="2">
        <f>INDEX(תוצאות_בחירות,MATCH(C16810,siot!$F$3:$F$1887,0),27)</f>
        <v>1</v>
      </c>
      <c r="H16810" s="2" t="b">
        <f t="shared" si="525"/>
        <v>0</v>
      </c>
      <c r="I16810" s="1" t="s">
        <v>2</v>
      </c>
      <c r="J16810" s="1" t="s">
        <v>3312</v>
      </c>
      <c r="K16810" s="1"/>
    </row>
    <row r="16811" spans="1:11" hidden="1">
      <c r="A16811" s="1" t="s">
        <v>3286</v>
      </c>
      <c r="B16811" s="1" t="s">
        <v>87</v>
      </c>
      <c r="C16811" s="48" t="str">
        <f t="shared" si="524"/>
        <v>נ ראמה</v>
      </c>
      <c r="D16811" s="1" t="s">
        <v>3310</v>
      </c>
      <c r="E16811" s="1"/>
      <c r="F16811" s="2">
        <v>3</v>
      </c>
      <c r="G16811" s="2">
        <f>INDEX(תוצאות_בחירות,MATCH(C16811,siot!$F$3:$F$1887,0),27)</f>
        <v>1</v>
      </c>
      <c r="H16811" s="2" t="b">
        <f t="shared" si="525"/>
        <v>0</v>
      </c>
      <c r="I16811" s="1" t="s">
        <v>2</v>
      </c>
      <c r="J16811" s="1" t="s">
        <v>3311</v>
      </c>
      <c r="K16811" s="1"/>
    </row>
    <row r="16812" spans="1:11" hidden="1">
      <c r="A16812" s="1" t="s">
        <v>3286</v>
      </c>
      <c r="B16812" s="1" t="s">
        <v>87</v>
      </c>
      <c r="C16812" s="48" t="str">
        <f t="shared" si="524"/>
        <v>נ ראמה</v>
      </c>
      <c r="D16812" s="1" t="s">
        <v>3310</v>
      </c>
      <c r="E16812" s="1"/>
      <c r="F16812" s="2">
        <v>4</v>
      </c>
      <c r="G16812" s="2">
        <f>INDEX(תוצאות_בחירות,MATCH(C16812,siot!$F$3:$F$1887,0),27)</f>
        <v>1</v>
      </c>
      <c r="H16812" s="2" t="b">
        <f t="shared" si="525"/>
        <v>0</v>
      </c>
      <c r="I16812" s="1" t="s">
        <v>2</v>
      </c>
      <c r="J16812" s="1" t="s">
        <v>3309</v>
      </c>
      <c r="K16812" s="1"/>
    </row>
    <row r="16813" spans="1:11" hidden="1">
      <c r="A16813" s="1" t="s">
        <v>3286</v>
      </c>
      <c r="B16813" s="1" t="s">
        <v>3292</v>
      </c>
      <c r="C16813" s="48" t="str">
        <f t="shared" si="524"/>
        <v>צא ראמה</v>
      </c>
      <c r="D16813" s="1" t="s">
        <v>3291</v>
      </c>
      <c r="E16813" s="1" t="s">
        <v>3</v>
      </c>
      <c r="F16813" s="2" t="s">
        <v>19548</v>
      </c>
      <c r="G16813" s="2">
        <f>INDEX(תוצאות_בחירות,MATCH(C16813,siot!$F$3:$F$1887,0),27)</f>
        <v>2</v>
      </c>
      <c r="H16813" s="2" t="b">
        <f t="shared" si="525"/>
        <v>0</v>
      </c>
      <c r="I16813" s="1"/>
      <c r="J16813" s="1"/>
      <c r="K16813" s="1"/>
    </row>
    <row r="16814" spans="1:11">
      <c r="A16814" s="1" t="s">
        <v>3286</v>
      </c>
      <c r="B16814" s="1" t="s">
        <v>3292</v>
      </c>
      <c r="C16814" s="48" t="str">
        <f t="shared" si="524"/>
        <v>צא ראמה</v>
      </c>
      <c r="D16814" s="1" t="s">
        <v>3291</v>
      </c>
      <c r="E16814" s="1"/>
      <c r="F16814" s="2">
        <v>1</v>
      </c>
      <c r="G16814" s="2">
        <f>INDEX(תוצאות_בחירות,MATCH(C16814,siot!$F$3:$F$1887,0),27)</f>
        <v>2</v>
      </c>
      <c r="H16814" s="2" t="b">
        <f t="shared" si="525"/>
        <v>1</v>
      </c>
      <c r="I16814" s="1" t="s">
        <v>2</v>
      </c>
      <c r="J16814" s="1" t="s">
        <v>3308</v>
      </c>
      <c r="K16814" s="1"/>
    </row>
    <row r="16815" spans="1:11">
      <c r="A16815" s="1" t="s">
        <v>3286</v>
      </c>
      <c r="B16815" s="1" t="s">
        <v>3292</v>
      </c>
      <c r="C16815" s="48" t="str">
        <f t="shared" si="524"/>
        <v>צא ראמה</v>
      </c>
      <c r="D16815" s="1" t="s">
        <v>3291</v>
      </c>
      <c r="E16815" s="1"/>
      <c r="F16815" s="2">
        <v>2</v>
      </c>
      <c r="G16815" s="2">
        <f>INDEX(תוצאות_בחירות,MATCH(C16815,siot!$F$3:$F$1887,0),27)</f>
        <v>2</v>
      </c>
      <c r="H16815" s="2" t="b">
        <f t="shared" si="525"/>
        <v>1</v>
      </c>
      <c r="I16815" s="1" t="s">
        <v>2</v>
      </c>
      <c r="J16815" s="1" t="s">
        <v>3307</v>
      </c>
      <c r="K16815" s="1"/>
    </row>
    <row r="16816" spans="1:11" hidden="1">
      <c r="A16816" s="1" t="s">
        <v>3286</v>
      </c>
      <c r="B16816" s="1" t="s">
        <v>3292</v>
      </c>
      <c r="C16816" s="48" t="str">
        <f t="shared" si="524"/>
        <v>צא ראמה</v>
      </c>
      <c r="D16816" s="1" t="s">
        <v>3291</v>
      </c>
      <c r="E16816" s="1"/>
      <c r="F16816" s="2">
        <v>3</v>
      </c>
      <c r="G16816" s="2">
        <f>INDEX(תוצאות_בחירות,MATCH(C16816,siot!$F$3:$F$1887,0),27)</f>
        <v>2</v>
      </c>
      <c r="H16816" s="2" t="b">
        <f t="shared" si="525"/>
        <v>0</v>
      </c>
      <c r="I16816" s="1" t="s">
        <v>2</v>
      </c>
      <c r="J16816" s="1" t="s">
        <v>3306</v>
      </c>
      <c r="K16816" s="1"/>
    </row>
    <row r="16817" spans="1:11" hidden="1">
      <c r="A16817" s="1" t="s">
        <v>3286</v>
      </c>
      <c r="B16817" s="1" t="s">
        <v>3292</v>
      </c>
      <c r="C16817" s="48" t="str">
        <f t="shared" si="524"/>
        <v>צא ראמה</v>
      </c>
      <c r="D16817" s="1" t="s">
        <v>3291</v>
      </c>
      <c r="E16817" s="1"/>
      <c r="F16817" s="2">
        <v>4</v>
      </c>
      <c r="G16817" s="2">
        <f>INDEX(תוצאות_בחירות,MATCH(C16817,siot!$F$3:$F$1887,0),27)</f>
        <v>2</v>
      </c>
      <c r="H16817" s="2" t="b">
        <f t="shared" si="525"/>
        <v>0</v>
      </c>
      <c r="I16817" s="1" t="s">
        <v>2</v>
      </c>
      <c r="J16817" s="1" t="s">
        <v>3305</v>
      </c>
      <c r="K16817" s="1"/>
    </row>
    <row r="16818" spans="1:11" hidden="1">
      <c r="A16818" s="1" t="s">
        <v>3286</v>
      </c>
      <c r="B16818" s="1" t="s">
        <v>3292</v>
      </c>
      <c r="C16818" s="48" t="str">
        <f t="shared" si="524"/>
        <v>צא ראמה</v>
      </c>
      <c r="D16818" s="1" t="s">
        <v>3291</v>
      </c>
      <c r="E16818" s="1"/>
      <c r="F16818" s="2">
        <v>5</v>
      </c>
      <c r="G16818" s="2">
        <f>INDEX(תוצאות_בחירות,MATCH(C16818,siot!$F$3:$F$1887,0),27)</f>
        <v>2</v>
      </c>
      <c r="H16818" s="2" t="b">
        <f t="shared" si="525"/>
        <v>0</v>
      </c>
      <c r="I16818" s="1" t="s">
        <v>2</v>
      </c>
      <c r="J16818" s="1" t="s">
        <v>3304</v>
      </c>
      <c r="K16818" s="1"/>
    </row>
    <row r="16819" spans="1:11" hidden="1">
      <c r="A16819" s="1" t="s">
        <v>3286</v>
      </c>
      <c r="B16819" s="1" t="s">
        <v>3292</v>
      </c>
      <c r="C16819" s="48" t="str">
        <f t="shared" si="524"/>
        <v>צא ראמה</v>
      </c>
      <c r="D16819" s="1" t="s">
        <v>3291</v>
      </c>
      <c r="E16819" s="1"/>
      <c r="F16819" s="2">
        <v>6</v>
      </c>
      <c r="G16819" s="2">
        <f>INDEX(תוצאות_בחירות,MATCH(C16819,siot!$F$3:$F$1887,0),27)</f>
        <v>2</v>
      </c>
      <c r="H16819" s="2" t="b">
        <f t="shared" si="525"/>
        <v>0</v>
      </c>
      <c r="I16819" s="1" t="s">
        <v>2</v>
      </c>
      <c r="J16819" s="1" t="s">
        <v>3303</v>
      </c>
      <c r="K16819" s="1"/>
    </row>
    <row r="16820" spans="1:11" hidden="1">
      <c r="A16820" s="1" t="s">
        <v>3286</v>
      </c>
      <c r="B16820" s="1" t="s">
        <v>3292</v>
      </c>
      <c r="C16820" s="48" t="str">
        <f t="shared" si="524"/>
        <v>צא ראמה</v>
      </c>
      <c r="D16820" s="1" t="s">
        <v>3291</v>
      </c>
      <c r="E16820" s="1"/>
      <c r="F16820" s="2">
        <v>7</v>
      </c>
      <c r="G16820" s="2">
        <f>INDEX(תוצאות_בחירות,MATCH(C16820,siot!$F$3:$F$1887,0),27)</f>
        <v>2</v>
      </c>
      <c r="H16820" s="2" t="b">
        <f t="shared" si="525"/>
        <v>0</v>
      </c>
      <c r="I16820" s="1" t="s">
        <v>2</v>
      </c>
      <c r="J16820" s="1" t="s">
        <v>3302</v>
      </c>
      <c r="K16820" s="1"/>
    </row>
    <row r="16821" spans="1:11" hidden="1">
      <c r="A16821" s="1" t="s">
        <v>3286</v>
      </c>
      <c r="B16821" s="1" t="s">
        <v>3292</v>
      </c>
      <c r="C16821" s="48" t="str">
        <f t="shared" si="524"/>
        <v>צא ראמה</v>
      </c>
      <c r="D16821" s="1" t="s">
        <v>3291</v>
      </c>
      <c r="E16821" s="1"/>
      <c r="F16821" s="2">
        <v>8</v>
      </c>
      <c r="G16821" s="2">
        <f>INDEX(תוצאות_בחירות,MATCH(C16821,siot!$F$3:$F$1887,0),27)</f>
        <v>2</v>
      </c>
      <c r="H16821" s="2" t="b">
        <f t="shared" si="525"/>
        <v>0</v>
      </c>
      <c r="I16821" s="1" t="s">
        <v>2</v>
      </c>
      <c r="J16821" s="1" t="s">
        <v>3301</v>
      </c>
      <c r="K16821" s="1"/>
    </row>
    <row r="16822" spans="1:11" hidden="1">
      <c r="A16822" s="1" t="s">
        <v>3286</v>
      </c>
      <c r="B16822" s="1" t="s">
        <v>3292</v>
      </c>
      <c r="C16822" s="48" t="str">
        <f t="shared" si="524"/>
        <v>צא ראמה</v>
      </c>
      <c r="D16822" s="1" t="s">
        <v>3291</v>
      </c>
      <c r="E16822" s="1"/>
      <c r="F16822" s="2">
        <v>9</v>
      </c>
      <c r="G16822" s="2">
        <f>INDEX(תוצאות_בחירות,MATCH(C16822,siot!$F$3:$F$1887,0),27)</f>
        <v>2</v>
      </c>
      <c r="H16822" s="2" t="b">
        <f t="shared" si="525"/>
        <v>0</v>
      </c>
      <c r="I16822" s="1" t="s">
        <v>2</v>
      </c>
      <c r="J16822" s="1" t="s">
        <v>3300</v>
      </c>
      <c r="K16822" s="1"/>
    </row>
    <row r="16823" spans="1:11" hidden="1">
      <c r="A16823" s="1" t="s">
        <v>3286</v>
      </c>
      <c r="B16823" s="1" t="s">
        <v>3292</v>
      </c>
      <c r="C16823" s="48" t="str">
        <f t="shared" si="524"/>
        <v>צא ראמה</v>
      </c>
      <c r="D16823" s="1" t="s">
        <v>3291</v>
      </c>
      <c r="E16823" s="1"/>
      <c r="F16823" s="2">
        <v>10</v>
      </c>
      <c r="G16823" s="2">
        <f>INDEX(תוצאות_בחירות,MATCH(C16823,siot!$F$3:$F$1887,0),27)</f>
        <v>2</v>
      </c>
      <c r="H16823" s="2" t="b">
        <f t="shared" si="525"/>
        <v>0</v>
      </c>
      <c r="I16823" s="1" t="s">
        <v>2</v>
      </c>
      <c r="J16823" s="1" t="s">
        <v>3299</v>
      </c>
      <c r="K16823" s="1"/>
    </row>
    <row r="16824" spans="1:11" hidden="1">
      <c r="A16824" s="1" t="s">
        <v>3286</v>
      </c>
      <c r="B16824" s="1" t="s">
        <v>3292</v>
      </c>
      <c r="C16824" s="48" t="str">
        <f t="shared" si="524"/>
        <v>צא ראמה</v>
      </c>
      <c r="D16824" s="1" t="s">
        <v>3291</v>
      </c>
      <c r="E16824" s="1"/>
      <c r="F16824" s="2">
        <v>11</v>
      </c>
      <c r="G16824" s="2">
        <f>INDEX(תוצאות_בחירות,MATCH(C16824,siot!$F$3:$F$1887,0),27)</f>
        <v>2</v>
      </c>
      <c r="H16824" s="2" t="b">
        <f t="shared" si="525"/>
        <v>0</v>
      </c>
      <c r="I16824" s="1" t="s">
        <v>2</v>
      </c>
      <c r="J16824" s="1" t="s">
        <v>3298</v>
      </c>
      <c r="K16824" s="1"/>
    </row>
    <row r="16825" spans="1:11" hidden="1">
      <c r="A16825" s="1" t="s">
        <v>3286</v>
      </c>
      <c r="B16825" s="1" t="s">
        <v>3292</v>
      </c>
      <c r="C16825" s="48" t="str">
        <f t="shared" si="524"/>
        <v>צא ראמה</v>
      </c>
      <c r="D16825" s="1" t="s">
        <v>3291</v>
      </c>
      <c r="E16825" s="1"/>
      <c r="F16825" s="2">
        <v>12</v>
      </c>
      <c r="G16825" s="2">
        <f>INDEX(תוצאות_בחירות,MATCH(C16825,siot!$F$3:$F$1887,0),27)</f>
        <v>2</v>
      </c>
      <c r="H16825" s="2" t="b">
        <f t="shared" si="525"/>
        <v>0</v>
      </c>
      <c r="I16825" s="1" t="s">
        <v>2</v>
      </c>
      <c r="J16825" s="1" t="s">
        <v>3297</v>
      </c>
      <c r="K16825" s="1"/>
    </row>
    <row r="16826" spans="1:11" hidden="1">
      <c r="A16826" s="1" t="s">
        <v>3286</v>
      </c>
      <c r="B16826" s="1" t="s">
        <v>3292</v>
      </c>
      <c r="C16826" s="48" t="str">
        <f t="shared" si="524"/>
        <v>צא ראמה</v>
      </c>
      <c r="D16826" s="1" t="s">
        <v>3291</v>
      </c>
      <c r="E16826" s="1"/>
      <c r="F16826" s="2">
        <v>13</v>
      </c>
      <c r="G16826" s="2">
        <f>INDEX(תוצאות_בחירות,MATCH(C16826,siot!$F$3:$F$1887,0),27)</f>
        <v>2</v>
      </c>
      <c r="H16826" s="2" t="b">
        <f t="shared" si="525"/>
        <v>0</v>
      </c>
      <c r="I16826" s="1" t="s">
        <v>2</v>
      </c>
      <c r="J16826" s="1" t="s">
        <v>3296</v>
      </c>
      <c r="K16826" s="1"/>
    </row>
    <row r="16827" spans="1:11" hidden="1">
      <c r="A16827" s="1" t="s">
        <v>3286</v>
      </c>
      <c r="B16827" s="1" t="s">
        <v>3292</v>
      </c>
      <c r="C16827" s="48" t="str">
        <f t="shared" si="524"/>
        <v>צא ראמה</v>
      </c>
      <c r="D16827" s="1" t="s">
        <v>3291</v>
      </c>
      <c r="E16827" s="1"/>
      <c r="F16827" s="2">
        <v>14</v>
      </c>
      <c r="G16827" s="2">
        <f>INDEX(תוצאות_בחירות,MATCH(C16827,siot!$F$3:$F$1887,0),27)</f>
        <v>2</v>
      </c>
      <c r="H16827" s="2" t="b">
        <f t="shared" si="525"/>
        <v>0</v>
      </c>
      <c r="I16827" s="1" t="s">
        <v>2</v>
      </c>
      <c r="J16827" s="1" t="s">
        <v>3295</v>
      </c>
      <c r="K16827" s="1"/>
    </row>
    <row r="16828" spans="1:11" hidden="1">
      <c r="A16828" s="1" t="s">
        <v>3286</v>
      </c>
      <c r="B16828" s="1" t="s">
        <v>3292</v>
      </c>
      <c r="C16828" s="48" t="str">
        <f t="shared" si="524"/>
        <v>צא ראמה</v>
      </c>
      <c r="D16828" s="1" t="s">
        <v>3291</v>
      </c>
      <c r="E16828" s="1"/>
      <c r="F16828" s="2">
        <v>15</v>
      </c>
      <c r="G16828" s="2">
        <f>INDEX(תוצאות_בחירות,MATCH(C16828,siot!$F$3:$F$1887,0),27)</f>
        <v>2</v>
      </c>
      <c r="H16828" s="2" t="b">
        <f t="shared" si="525"/>
        <v>0</v>
      </c>
      <c r="I16828" s="1" t="s">
        <v>2</v>
      </c>
      <c r="J16828" s="1" t="s">
        <v>3294</v>
      </c>
      <c r="K16828" s="1"/>
    </row>
    <row r="16829" spans="1:11" hidden="1">
      <c r="A16829" s="1" t="s">
        <v>3286</v>
      </c>
      <c r="B16829" s="1" t="s">
        <v>3292</v>
      </c>
      <c r="C16829" s="48" t="str">
        <f t="shared" si="524"/>
        <v>צא ראמה</v>
      </c>
      <c r="D16829" s="1" t="s">
        <v>3291</v>
      </c>
      <c r="E16829" s="1"/>
      <c r="F16829" s="2">
        <v>16</v>
      </c>
      <c r="G16829" s="2">
        <f>INDEX(תוצאות_בחירות,MATCH(C16829,siot!$F$3:$F$1887,0),27)</f>
        <v>2</v>
      </c>
      <c r="H16829" s="2" t="b">
        <f t="shared" si="525"/>
        <v>0</v>
      </c>
      <c r="I16829" s="1" t="s">
        <v>2</v>
      </c>
      <c r="J16829" s="1" t="s">
        <v>3293</v>
      </c>
      <c r="K16829" s="1"/>
    </row>
    <row r="16830" spans="1:11" hidden="1">
      <c r="A16830" s="1" t="s">
        <v>3286</v>
      </c>
      <c r="B16830" s="1" t="s">
        <v>3292</v>
      </c>
      <c r="C16830" s="48" t="str">
        <f t="shared" si="524"/>
        <v>צא ראמה</v>
      </c>
      <c r="D16830" s="1" t="s">
        <v>3291</v>
      </c>
      <c r="E16830" s="1"/>
      <c r="F16830" s="2">
        <v>17</v>
      </c>
      <c r="G16830" s="2">
        <f>INDEX(תוצאות_בחירות,MATCH(C16830,siot!$F$3:$F$1887,0),27)</f>
        <v>2</v>
      </c>
      <c r="H16830" s="2" t="b">
        <f t="shared" si="525"/>
        <v>0</v>
      </c>
      <c r="I16830" s="1" t="s">
        <v>2</v>
      </c>
      <c r="J16830" s="1" t="s">
        <v>3290</v>
      </c>
      <c r="K16830" s="1"/>
    </row>
    <row r="16831" spans="1:11" hidden="1">
      <c r="A16831" s="1" t="s">
        <v>3286</v>
      </c>
      <c r="B16831" s="1" t="s">
        <v>259</v>
      </c>
      <c r="C16831" s="48" t="str">
        <f t="shared" si="524"/>
        <v>ק ראמה</v>
      </c>
      <c r="D16831" s="1" t="s">
        <v>3285</v>
      </c>
      <c r="E16831" s="1" t="s">
        <v>18</v>
      </c>
      <c r="F16831" s="2" t="s">
        <v>19548</v>
      </c>
      <c r="G16831" s="2">
        <f>INDEX(תוצאות_בחירות,MATCH(C16831,siot!$F$3:$F$1887,0),27)</f>
        <v>0</v>
      </c>
      <c r="H16831" s="2" t="b">
        <f t="shared" si="525"/>
        <v>0</v>
      </c>
      <c r="I16831" s="1"/>
      <c r="J16831" s="1"/>
      <c r="K16831" s="1"/>
    </row>
    <row r="16832" spans="1:11" hidden="1">
      <c r="A16832" s="1" t="s">
        <v>3286</v>
      </c>
      <c r="B16832" s="1" t="s">
        <v>259</v>
      </c>
      <c r="C16832" s="48" t="str">
        <f t="shared" si="524"/>
        <v>ק ראמה</v>
      </c>
      <c r="D16832" s="1" t="s">
        <v>3285</v>
      </c>
      <c r="E16832" s="1" t="s">
        <v>17</v>
      </c>
      <c r="F16832" s="2">
        <v>1</v>
      </c>
      <c r="G16832" s="2">
        <f>INDEX(תוצאות_בחירות,MATCH(C16832,siot!$F$3:$F$1887,0),27)</f>
        <v>0</v>
      </c>
      <c r="H16832" s="2" t="b">
        <f t="shared" si="525"/>
        <v>0</v>
      </c>
      <c r="I16832" s="1" t="s">
        <v>2</v>
      </c>
      <c r="J16832" s="1" t="s">
        <v>3289</v>
      </c>
      <c r="K16832" s="1"/>
    </row>
    <row r="16833" spans="1:11" hidden="1">
      <c r="A16833" s="1" t="s">
        <v>3286</v>
      </c>
      <c r="B16833" s="1" t="s">
        <v>259</v>
      </c>
      <c r="C16833" s="48" t="str">
        <f t="shared" si="524"/>
        <v>ק ראמה</v>
      </c>
      <c r="D16833" s="1" t="s">
        <v>3285</v>
      </c>
      <c r="E16833" s="1"/>
      <c r="F16833" s="2">
        <v>2</v>
      </c>
      <c r="G16833" s="2">
        <f>INDEX(תוצאות_בחירות,MATCH(C16833,siot!$F$3:$F$1887,0),27)</f>
        <v>0</v>
      </c>
      <c r="H16833" s="2" t="b">
        <f t="shared" si="525"/>
        <v>0</v>
      </c>
      <c r="I16833" s="1" t="s">
        <v>2</v>
      </c>
      <c r="J16833" s="1" t="s">
        <v>3288</v>
      </c>
      <c r="K16833" s="1"/>
    </row>
    <row r="16834" spans="1:11" hidden="1">
      <c r="A16834" s="1" t="s">
        <v>3286</v>
      </c>
      <c r="B16834" s="1" t="s">
        <v>259</v>
      </c>
      <c r="C16834" s="48" t="str">
        <f t="shared" si="524"/>
        <v>ק ראמה</v>
      </c>
      <c r="D16834" s="1" t="s">
        <v>3285</v>
      </c>
      <c r="E16834" s="1"/>
      <c r="F16834" s="2">
        <v>3</v>
      </c>
      <c r="G16834" s="2">
        <f>INDEX(תוצאות_בחירות,MATCH(C16834,siot!$F$3:$F$1887,0),27)</f>
        <v>0</v>
      </c>
      <c r="H16834" s="2" t="b">
        <f t="shared" si="525"/>
        <v>0</v>
      </c>
      <c r="I16834" s="1" t="s">
        <v>2</v>
      </c>
      <c r="J16834" s="1" t="s">
        <v>3287</v>
      </c>
      <c r="K16834" s="1"/>
    </row>
    <row r="16835" spans="1:11" hidden="1">
      <c r="A16835" s="1" t="s">
        <v>3286</v>
      </c>
      <c r="B16835" s="1" t="s">
        <v>259</v>
      </c>
      <c r="C16835" s="48" t="str">
        <f t="shared" si="524"/>
        <v>ק ראמה</v>
      </c>
      <c r="D16835" s="1" t="s">
        <v>3285</v>
      </c>
      <c r="E16835" s="1"/>
      <c r="F16835" s="2">
        <v>4</v>
      </c>
      <c r="G16835" s="2">
        <f>INDEX(תוצאות_בחירות,MATCH(C16835,siot!$F$3:$F$1887,0),27)</f>
        <v>0</v>
      </c>
      <c r="H16835" s="2" t="b">
        <f t="shared" si="525"/>
        <v>0</v>
      </c>
      <c r="I16835" s="1" t="s">
        <v>2</v>
      </c>
      <c r="J16835" s="1" t="s">
        <v>3284</v>
      </c>
      <c r="K16835" s="1"/>
    </row>
    <row r="16836" spans="1:11" hidden="1">
      <c r="A16836" s="1" t="s">
        <v>3144</v>
      </c>
      <c r="B16836" s="1" t="s">
        <v>617</v>
      </c>
      <c r="C16836" s="48" t="str">
        <f t="shared" ref="C16836:C16899" si="526">B16836&amp;" "&amp;A16836</f>
        <v>אמת ראש העין</v>
      </c>
      <c r="D16836" s="1" t="s">
        <v>3278</v>
      </c>
      <c r="E16836" s="1" t="s">
        <v>3</v>
      </c>
      <c r="F16836" s="2" t="s">
        <v>19548</v>
      </c>
      <c r="G16836" s="2">
        <f>INDEX(תוצאות_בחירות,MATCH(C16836,siot!$F$3:$F$1887,0),27)</f>
        <v>0</v>
      </c>
      <c r="H16836" s="2" t="b">
        <f t="shared" ref="H16836:H16899" si="527">IF(OR(F16836&lt;G16836,G16836=F16836),TRUE,FALSE)</f>
        <v>0</v>
      </c>
      <c r="I16836" s="1"/>
      <c r="J16836" s="1"/>
      <c r="K16836" s="1"/>
    </row>
    <row r="16837" spans="1:11" hidden="1">
      <c r="A16837" s="1" t="s">
        <v>3144</v>
      </c>
      <c r="B16837" s="1" t="s">
        <v>617</v>
      </c>
      <c r="C16837" s="48" t="str">
        <f t="shared" si="526"/>
        <v>אמת ראש העין</v>
      </c>
      <c r="D16837" s="1" t="s">
        <v>3278</v>
      </c>
      <c r="E16837" s="1"/>
      <c r="F16837" s="2">
        <v>1</v>
      </c>
      <c r="G16837" s="2">
        <f>INDEX(תוצאות_בחירות,MATCH(C16837,siot!$F$3:$F$1887,0),27)</f>
        <v>0</v>
      </c>
      <c r="H16837" s="2" t="b">
        <f t="shared" si="527"/>
        <v>0</v>
      </c>
      <c r="I16837" s="1" t="s">
        <v>2</v>
      </c>
      <c r="J16837" s="1" t="s">
        <v>3283</v>
      </c>
      <c r="K16837" s="1"/>
    </row>
    <row r="16838" spans="1:11" hidden="1">
      <c r="A16838" s="1" t="s">
        <v>3144</v>
      </c>
      <c r="B16838" s="1" t="s">
        <v>617</v>
      </c>
      <c r="C16838" s="48" t="str">
        <f t="shared" si="526"/>
        <v>אמת ראש העין</v>
      </c>
      <c r="D16838" s="1" t="s">
        <v>3278</v>
      </c>
      <c r="E16838" s="1"/>
      <c r="F16838" s="2">
        <v>2</v>
      </c>
      <c r="G16838" s="2">
        <f>INDEX(תוצאות_בחירות,MATCH(C16838,siot!$F$3:$F$1887,0),27)</f>
        <v>0</v>
      </c>
      <c r="H16838" s="2" t="b">
        <f t="shared" si="527"/>
        <v>0</v>
      </c>
      <c r="I16838" s="1" t="s">
        <v>2</v>
      </c>
      <c r="J16838" s="1" t="s">
        <v>3282</v>
      </c>
      <c r="K16838" s="1"/>
    </row>
    <row r="16839" spans="1:11" hidden="1">
      <c r="A16839" s="1" t="s">
        <v>3144</v>
      </c>
      <c r="B16839" s="1" t="s">
        <v>617</v>
      </c>
      <c r="C16839" s="48" t="str">
        <f t="shared" si="526"/>
        <v>אמת ראש העין</v>
      </c>
      <c r="D16839" s="1" t="s">
        <v>3278</v>
      </c>
      <c r="E16839" s="1"/>
      <c r="F16839" s="2">
        <v>3</v>
      </c>
      <c r="G16839" s="2">
        <f>INDEX(תוצאות_בחירות,MATCH(C16839,siot!$F$3:$F$1887,0),27)</f>
        <v>0</v>
      </c>
      <c r="H16839" s="2" t="b">
        <f t="shared" si="527"/>
        <v>0</v>
      </c>
      <c r="I16839" s="1" t="s">
        <v>2</v>
      </c>
      <c r="J16839" s="1" t="s">
        <v>3281</v>
      </c>
      <c r="K16839" s="1"/>
    </row>
    <row r="16840" spans="1:11" hidden="1">
      <c r="A16840" s="1" t="s">
        <v>3144</v>
      </c>
      <c r="B16840" s="1" t="s">
        <v>617</v>
      </c>
      <c r="C16840" s="48" t="str">
        <f t="shared" si="526"/>
        <v>אמת ראש העין</v>
      </c>
      <c r="D16840" s="1" t="s">
        <v>3278</v>
      </c>
      <c r="E16840" s="1"/>
      <c r="F16840" s="2">
        <v>4</v>
      </c>
      <c r="G16840" s="2">
        <f>INDEX(תוצאות_בחירות,MATCH(C16840,siot!$F$3:$F$1887,0),27)</f>
        <v>0</v>
      </c>
      <c r="H16840" s="2" t="b">
        <f t="shared" si="527"/>
        <v>0</v>
      </c>
      <c r="I16840" s="1" t="s">
        <v>2</v>
      </c>
      <c r="J16840" s="1" t="s">
        <v>3280</v>
      </c>
      <c r="K16840" s="1"/>
    </row>
    <row r="16841" spans="1:11" hidden="1">
      <c r="A16841" s="1" t="s">
        <v>3144</v>
      </c>
      <c r="B16841" s="1" t="s">
        <v>617</v>
      </c>
      <c r="C16841" s="48" t="str">
        <f t="shared" si="526"/>
        <v>אמת ראש העין</v>
      </c>
      <c r="D16841" s="1" t="s">
        <v>3278</v>
      </c>
      <c r="E16841" s="1"/>
      <c r="F16841" s="2">
        <v>5</v>
      </c>
      <c r="G16841" s="2">
        <f>INDEX(תוצאות_בחירות,MATCH(C16841,siot!$F$3:$F$1887,0),27)</f>
        <v>0</v>
      </c>
      <c r="H16841" s="2" t="b">
        <f t="shared" si="527"/>
        <v>0</v>
      </c>
      <c r="I16841" s="1" t="s">
        <v>2</v>
      </c>
      <c r="J16841" s="1" t="s">
        <v>3279</v>
      </c>
      <c r="K16841" s="1"/>
    </row>
    <row r="16842" spans="1:11" hidden="1">
      <c r="A16842" s="1" t="s">
        <v>3144</v>
      </c>
      <c r="B16842" s="1" t="s">
        <v>617</v>
      </c>
      <c r="C16842" s="48" t="str">
        <f t="shared" si="526"/>
        <v>אמת ראש העין</v>
      </c>
      <c r="D16842" s="1" t="s">
        <v>3278</v>
      </c>
      <c r="E16842" s="1"/>
      <c r="F16842" s="2">
        <v>6</v>
      </c>
      <c r="G16842" s="2">
        <f>INDEX(תוצאות_בחירות,MATCH(C16842,siot!$F$3:$F$1887,0),27)</f>
        <v>0</v>
      </c>
      <c r="H16842" s="2" t="b">
        <f t="shared" si="527"/>
        <v>0</v>
      </c>
      <c r="I16842" s="1" t="s">
        <v>2</v>
      </c>
      <c r="J16842" s="1" t="s">
        <v>3277</v>
      </c>
      <c r="K16842" s="1"/>
    </row>
    <row r="16843" spans="1:11" hidden="1">
      <c r="A16843" s="1" t="s">
        <v>3144</v>
      </c>
      <c r="B16843" s="1" t="s">
        <v>60</v>
      </c>
      <c r="C16843" s="48" t="str">
        <f t="shared" si="526"/>
        <v>ד ראש העין</v>
      </c>
      <c r="D16843" s="1" t="s">
        <v>2983</v>
      </c>
      <c r="E16843" s="1" t="s">
        <v>3</v>
      </c>
      <c r="F16843" s="2" t="s">
        <v>19548</v>
      </c>
      <c r="G16843" s="2">
        <f>INDEX(תוצאות_בחירות,MATCH(C16843,siot!$F$3:$F$1887,0),27)</f>
        <v>0</v>
      </c>
      <c r="H16843" s="2" t="b">
        <f t="shared" si="527"/>
        <v>0</v>
      </c>
      <c r="I16843" s="1"/>
      <c r="J16843" s="1"/>
      <c r="K16843" s="1"/>
    </row>
    <row r="16844" spans="1:11" hidden="1">
      <c r="A16844" s="1" t="s">
        <v>3144</v>
      </c>
      <c r="B16844" s="1" t="s">
        <v>60</v>
      </c>
      <c r="C16844" s="48" t="str">
        <f t="shared" si="526"/>
        <v>ד ראש העין</v>
      </c>
      <c r="D16844" s="1" t="s">
        <v>2983</v>
      </c>
      <c r="E16844" s="1"/>
      <c r="F16844" s="2">
        <v>1</v>
      </c>
      <c r="G16844" s="2">
        <f>INDEX(תוצאות_בחירות,MATCH(C16844,siot!$F$3:$F$1887,0),27)</f>
        <v>0</v>
      </c>
      <c r="H16844" s="2" t="b">
        <f t="shared" si="527"/>
        <v>0</v>
      </c>
      <c r="I16844" s="1" t="s">
        <v>2</v>
      </c>
      <c r="J16844" s="1" t="s">
        <v>3276</v>
      </c>
      <c r="K16844" s="1"/>
    </row>
    <row r="16845" spans="1:11" hidden="1">
      <c r="A16845" s="1" t="s">
        <v>3144</v>
      </c>
      <c r="B16845" s="1" t="s">
        <v>60</v>
      </c>
      <c r="C16845" s="48" t="str">
        <f t="shared" si="526"/>
        <v>ד ראש העין</v>
      </c>
      <c r="D16845" s="1" t="s">
        <v>2983</v>
      </c>
      <c r="E16845" s="1"/>
      <c r="F16845" s="2">
        <v>2</v>
      </c>
      <c r="G16845" s="2">
        <f>INDEX(תוצאות_בחירות,MATCH(C16845,siot!$F$3:$F$1887,0),27)</f>
        <v>0</v>
      </c>
      <c r="H16845" s="2" t="b">
        <f t="shared" si="527"/>
        <v>0</v>
      </c>
      <c r="I16845" s="1" t="s">
        <v>2</v>
      </c>
      <c r="J16845" s="1" t="s">
        <v>3275</v>
      </c>
      <c r="K16845" s="1"/>
    </row>
    <row r="16846" spans="1:11" hidden="1">
      <c r="A16846" s="1" t="s">
        <v>3144</v>
      </c>
      <c r="B16846" s="1" t="s">
        <v>60</v>
      </c>
      <c r="C16846" s="48" t="str">
        <f t="shared" si="526"/>
        <v>ד ראש העין</v>
      </c>
      <c r="D16846" s="1" t="s">
        <v>2983</v>
      </c>
      <c r="E16846" s="1"/>
      <c r="F16846" s="2">
        <v>3</v>
      </c>
      <c r="G16846" s="2">
        <f>INDEX(תוצאות_בחירות,MATCH(C16846,siot!$F$3:$F$1887,0),27)</f>
        <v>0</v>
      </c>
      <c r="H16846" s="2" t="b">
        <f t="shared" si="527"/>
        <v>0</v>
      </c>
      <c r="I16846" s="1" t="s">
        <v>2</v>
      </c>
      <c r="J16846" s="1" t="s">
        <v>3274</v>
      </c>
      <c r="K16846" s="1"/>
    </row>
    <row r="16847" spans="1:11" hidden="1">
      <c r="A16847" s="1" t="s">
        <v>3144</v>
      </c>
      <c r="B16847" s="1" t="s">
        <v>60</v>
      </c>
      <c r="C16847" s="48" t="str">
        <f t="shared" si="526"/>
        <v>ד ראש העין</v>
      </c>
      <c r="D16847" s="1" t="s">
        <v>2983</v>
      </c>
      <c r="E16847" s="1"/>
      <c r="F16847" s="2">
        <v>4</v>
      </c>
      <c r="G16847" s="2">
        <f>INDEX(תוצאות_בחירות,MATCH(C16847,siot!$F$3:$F$1887,0),27)</f>
        <v>0</v>
      </c>
      <c r="H16847" s="2" t="b">
        <f t="shared" si="527"/>
        <v>0</v>
      </c>
      <c r="I16847" s="1" t="s">
        <v>2</v>
      </c>
      <c r="J16847" s="1" t="s">
        <v>3273</v>
      </c>
      <c r="K16847" s="1"/>
    </row>
    <row r="16848" spans="1:11" hidden="1">
      <c r="A16848" s="1" t="s">
        <v>3144</v>
      </c>
      <c r="B16848" s="1" t="s">
        <v>60</v>
      </c>
      <c r="C16848" s="48" t="str">
        <f t="shared" si="526"/>
        <v>ד ראש העין</v>
      </c>
      <c r="D16848" s="1" t="s">
        <v>2983</v>
      </c>
      <c r="E16848" s="1"/>
      <c r="F16848" s="2">
        <v>5</v>
      </c>
      <c r="G16848" s="2">
        <f>INDEX(תוצאות_בחירות,MATCH(C16848,siot!$F$3:$F$1887,0),27)</f>
        <v>0</v>
      </c>
      <c r="H16848" s="2" t="b">
        <f t="shared" si="527"/>
        <v>0</v>
      </c>
      <c r="I16848" s="1" t="s">
        <v>2</v>
      </c>
      <c r="J16848" s="1" t="s">
        <v>3272</v>
      </c>
      <c r="K16848" s="1"/>
    </row>
    <row r="16849" spans="1:11" hidden="1">
      <c r="A16849" s="1" t="s">
        <v>3144</v>
      </c>
      <c r="B16849" s="1" t="s">
        <v>3266</v>
      </c>
      <c r="C16849" s="48" t="str">
        <f t="shared" si="526"/>
        <v>זט ראש העין</v>
      </c>
      <c r="D16849" s="1" t="s">
        <v>3265</v>
      </c>
      <c r="E16849" s="1" t="s">
        <v>3</v>
      </c>
      <c r="F16849" s="2" t="s">
        <v>19548</v>
      </c>
      <c r="G16849" s="2">
        <f>INDEX(תוצאות_בחירות,MATCH(C16849,siot!$F$3:$F$1887,0),27)</f>
        <v>0</v>
      </c>
      <c r="H16849" s="2" t="b">
        <f t="shared" si="527"/>
        <v>0</v>
      </c>
      <c r="I16849" s="1"/>
      <c r="J16849" s="1"/>
      <c r="K16849" s="1"/>
    </row>
    <row r="16850" spans="1:11" hidden="1">
      <c r="A16850" s="1" t="s">
        <v>3144</v>
      </c>
      <c r="B16850" s="1" t="s">
        <v>3266</v>
      </c>
      <c r="C16850" s="48" t="str">
        <f t="shared" si="526"/>
        <v>זט ראש העין</v>
      </c>
      <c r="D16850" s="1" t="s">
        <v>3265</v>
      </c>
      <c r="E16850" s="1"/>
      <c r="F16850" s="2">
        <v>1</v>
      </c>
      <c r="G16850" s="2">
        <f>INDEX(תוצאות_בחירות,MATCH(C16850,siot!$F$3:$F$1887,0),27)</f>
        <v>0</v>
      </c>
      <c r="H16850" s="2" t="b">
        <f t="shared" si="527"/>
        <v>0</v>
      </c>
      <c r="I16850" s="1" t="s">
        <v>2</v>
      </c>
      <c r="J16850" s="1" t="s">
        <v>3271</v>
      </c>
      <c r="K16850" s="1"/>
    </row>
    <row r="16851" spans="1:11" hidden="1">
      <c r="A16851" s="1" t="s">
        <v>3144</v>
      </c>
      <c r="B16851" s="1" t="s">
        <v>3266</v>
      </c>
      <c r="C16851" s="48" t="str">
        <f t="shared" si="526"/>
        <v>זט ראש העין</v>
      </c>
      <c r="D16851" s="1" t="s">
        <v>3265</v>
      </c>
      <c r="E16851" s="1"/>
      <c r="F16851" s="2">
        <v>2</v>
      </c>
      <c r="G16851" s="2">
        <f>INDEX(תוצאות_בחירות,MATCH(C16851,siot!$F$3:$F$1887,0),27)</f>
        <v>0</v>
      </c>
      <c r="H16851" s="2" t="b">
        <f t="shared" si="527"/>
        <v>0</v>
      </c>
      <c r="I16851" s="1" t="s">
        <v>2</v>
      </c>
      <c r="J16851" s="1" t="s">
        <v>3270</v>
      </c>
      <c r="K16851" s="1"/>
    </row>
    <row r="16852" spans="1:11" hidden="1">
      <c r="A16852" s="1" t="s">
        <v>3144</v>
      </c>
      <c r="B16852" s="1" t="s">
        <v>3266</v>
      </c>
      <c r="C16852" s="48" t="str">
        <f t="shared" si="526"/>
        <v>זט ראש העין</v>
      </c>
      <c r="D16852" s="1" t="s">
        <v>3265</v>
      </c>
      <c r="E16852" s="1"/>
      <c r="F16852" s="2">
        <v>3</v>
      </c>
      <c r="G16852" s="2">
        <f>INDEX(תוצאות_בחירות,MATCH(C16852,siot!$F$3:$F$1887,0),27)</f>
        <v>0</v>
      </c>
      <c r="H16852" s="2" t="b">
        <f t="shared" si="527"/>
        <v>0</v>
      </c>
      <c r="I16852" s="1" t="s">
        <v>2</v>
      </c>
      <c r="J16852" s="1" t="s">
        <v>3269</v>
      </c>
      <c r="K16852" s="1"/>
    </row>
    <row r="16853" spans="1:11" hidden="1">
      <c r="A16853" s="1" t="s">
        <v>3144</v>
      </c>
      <c r="B16853" s="1" t="s">
        <v>3266</v>
      </c>
      <c r="C16853" s="48" t="str">
        <f t="shared" si="526"/>
        <v>זט ראש העין</v>
      </c>
      <c r="D16853" s="1" t="s">
        <v>3265</v>
      </c>
      <c r="E16853" s="1"/>
      <c r="F16853" s="2">
        <v>4</v>
      </c>
      <c r="G16853" s="2">
        <f>INDEX(תוצאות_בחירות,MATCH(C16853,siot!$F$3:$F$1887,0),27)</f>
        <v>0</v>
      </c>
      <c r="H16853" s="2" t="b">
        <f t="shared" si="527"/>
        <v>0</v>
      </c>
      <c r="I16853" s="1" t="s">
        <v>2</v>
      </c>
      <c r="J16853" s="1" t="s">
        <v>3268</v>
      </c>
      <c r="K16853" s="1"/>
    </row>
    <row r="16854" spans="1:11" hidden="1">
      <c r="A16854" s="1" t="s">
        <v>3144</v>
      </c>
      <c r="B16854" s="1" t="s">
        <v>3266</v>
      </c>
      <c r="C16854" s="48" t="str">
        <f t="shared" si="526"/>
        <v>זט ראש העין</v>
      </c>
      <c r="D16854" s="1" t="s">
        <v>3265</v>
      </c>
      <c r="E16854" s="1"/>
      <c r="F16854" s="2">
        <v>5</v>
      </c>
      <c r="G16854" s="2">
        <f>INDEX(תוצאות_בחירות,MATCH(C16854,siot!$F$3:$F$1887,0),27)</f>
        <v>0</v>
      </c>
      <c r="H16854" s="2" t="b">
        <f t="shared" si="527"/>
        <v>0</v>
      </c>
      <c r="I16854" s="1" t="s">
        <v>2</v>
      </c>
      <c r="J16854" s="1" t="s">
        <v>3267</v>
      </c>
      <c r="K16854" s="1"/>
    </row>
    <row r="16855" spans="1:11" hidden="1">
      <c r="A16855" s="1" t="s">
        <v>3144</v>
      </c>
      <c r="B16855" s="1" t="s">
        <v>3266</v>
      </c>
      <c r="C16855" s="48" t="str">
        <f t="shared" si="526"/>
        <v>זט ראש העין</v>
      </c>
      <c r="D16855" s="1" t="s">
        <v>3265</v>
      </c>
      <c r="E16855" s="1"/>
      <c r="F16855" s="2">
        <v>6</v>
      </c>
      <c r="G16855" s="2">
        <f>INDEX(תוצאות_בחירות,MATCH(C16855,siot!$F$3:$F$1887,0),27)</f>
        <v>0</v>
      </c>
      <c r="H16855" s="2" t="b">
        <f t="shared" si="527"/>
        <v>0</v>
      </c>
      <c r="I16855" s="1" t="s">
        <v>2</v>
      </c>
      <c r="J16855" s="1" t="s">
        <v>3264</v>
      </c>
      <c r="K16855" s="1"/>
    </row>
    <row r="16856" spans="1:11" hidden="1">
      <c r="A16856" s="1" t="s">
        <v>3144</v>
      </c>
      <c r="B16856" s="1" t="s">
        <v>1007</v>
      </c>
      <c r="C16856" s="48" t="str">
        <f t="shared" si="526"/>
        <v>טב ראש העין</v>
      </c>
      <c r="D16856" s="1" t="s">
        <v>3254</v>
      </c>
      <c r="E16856" s="1" t="s">
        <v>3</v>
      </c>
      <c r="F16856" s="2" t="s">
        <v>19548</v>
      </c>
      <c r="G16856" s="2">
        <f>INDEX(תוצאות_בחירות,MATCH(C16856,siot!$F$3:$F$1887,0),27)</f>
        <v>1</v>
      </c>
      <c r="H16856" s="2" t="b">
        <f t="shared" si="527"/>
        <v>0</v>
      </c>
      <c r="I16856" s="1"/>
      <c r="J16856" s="1"/>
      <c r="K16856" s="1"/>
    </row>
    <row r="16857" spans="1:11">
      <c r="A16857" s="1" t="s">
        <v>3144</v>
      </c>
      <c r="B16857" s="1" t="s">
        <v>1007</v>
      </c>
      <c r="C16857" s="48" t="str">
        <f t="shared" si="526"/>
        <v>טב ראש העין</v>
      </c>
      <c r="D16857" s="1" t="s">
        <v>3254</v>
      </c>
      <c r="E16857" s="1"/>
      <c r="F16857" s="2">
        <v>1</v>
      </c>
      <c r="G16857" s="2">
        <f>INDEX(תוצאות_בחירות,MATCH(C16857,siot!$F$3:$F$1887,0),27)</f>
        <v>1</v>
      </c>
      <c r="H16857" s="2" t="b">
        <f t="shared" si="527"/>
        <v>1</v>
      </c>
      <c r="I16857" s="1" t="s">
        <v>2</v>
      </c>
      <c r="J16857" s="1" t="s">
        <v>3263</v>
      </c>
      <c r="K16857" s="1"/>
    </row>
    <row r="16858" spans="1:11" hidden="1">
      <c r="A16858" s="1" t="s">
        <v>3144</v>
      </c>
      <c r="B16858" s="1" t="s">
        <v>1007</v>
      </c>
      <c r="C16858" s="48" t="str">
        <f t="shared" si="526"/>
        <v>טב ראש העין</v>
      </c>
      <c r="D16858" s="1" t="s">
        <v>3254</v>
      </c>
      <c r="E16858" s="1"/>
      <c r="F16858" s="2">
        <v>2</v>
      </c>
      <c r="G16858" s="2">
        <f>INDEX(תוצאות_בחירות,MATCH(C16858,siot!$F$3:$F$1887,0),27)</f>
        <v>1</v>
      </c>
      <c r="H16858" s="2" t="b">
        <f t="shared" si="527"/>
        <v>0</v>
      </c>
      <c r="I16858" s="1" t="s">
        <v>2</v>
      </c>
      <c r="J16858" s="1" t="s">
        <v>3262</v>
      </c>
      <c r="K16858" s="1"/>
    </row>
    <row r="16859" spans="1:11" hidden="1">
      <c r="A16859" s="1" t="s">
        <v>3144</v>
      </c>
      <c r="B16859" s="1" t="s">
        <v>1007</v>
      </c>
      <c r="C16859" s="48" t="str">
        <f t="shared" si="526"/>
        <v>טב ראש העין</v>
      </c>
      <c r="D16859" s="1" t="s">
        <v>3254</v>
      </c>
      <c r="E16859" s="1"/>
      <c r="F16859" s="2">
        <v>3</v>
      </c>
      <c r="G16859" s="2">
        <f>INDEX(תוצאות_בחירות,MATCH(C16859,siot!$F$3:$F$1887,0),27)</f>
        <v>1</v>
      </c>
      <c r="H16859" s="2" t="b">
        <f t="shared" si="527"/>
        <v>0</v>
      </c>
      <c r="I16859" s="1" t="s">
        <v>2</v>
      </c>
      <c r="J16859" s="1" t="s">
        <v>3261</v>
      </c>
      <c r="K16859" s="1"/>
    </row>
    <row r="16860" spans="1:11" hidden="1">
      <c r="A16860" s="1" t="s">
        <v>3144</v>
      </c>
      <c r="B16860" s="1" t="s">
        <v>1007</v>
      </c>
      <c r="C16860" s="48" t="str">
        <f t="shared" si="526"/>
        <v>טב ראש העין</v>
      </c>
      <c r="D16860" s="1" t="s">
        <v>3254</v>
      </c>
      <c r="E16860" s="1"/>
      <c r="F16860" s="2">
        <v>4</v>
      </c>
      <c r="G16860" s="2">
        <f>INDEX(תוצאות_בחירות,MATCH(C16860,siot!$F$3:$F$1887,0),27)</f>
        <v>1</v>
      </c>
      <c r="H16860" s="2" t="b">
        <f t="shared" si="527"/>
        <v>0</v>
      </c>
      <c r="I16860" s="1" t="s">
        <v>2</v>
      </c>
      <c r="J16860" s="1" t="s">
        <v>3260</v>
      </c>
      <c r="K16860" s="1"/>
    </row>
    <row r="16861" spans="1:11" hidden="1">
      <c r="A16861" s="1" t="s">
        <v>3144</v>
      </c>
      <c r="B16861" s="1" t="s">
        <v>1007</v>
      </c>
      <c r="C16861" s="48" t="str">
        <f t="shared" si="526"/>
        <v>טב ראש העין</v>
      </c>
      <c r="D16861" s="1" t="s">
        <v>3254</v>
      </c>
      <c r="E16861" s="1"/>
      <c r="F16861" s="2">
        <v>5</v>
      </c>
      <c r="G16861" s="2">
        <f>INDEX(תוצאות_בחירות,MATCH(C16861,siot!$F$3:$F$1887,0),27)</f>
        <v>1</v>
      </c>
      <c r="H16861" s="2" t="b">
        <f t="shared" si="527"/>
        <v>0</v>
      </c>
      <c r="I16861" s="1" t="s">
        <v>2</v>
      </c>
      <c r="J16861" s="1" t="s">
        <v>3259</v>
      </c>
      <c r="K16861" s="1"/>
    </row>
    <row r="16862" spans="1:11" hidden="1">
      <c r="A16862" s="1" t="s">
        <v>3144</v>
      </c>
      <c r="B16862" s="1" t="s">
        <v>1007</v>
      </c>
      <c r="C16862" s="48" t="str">
        <f t="shared" si="526"/>
        <v>טב ראש העין</v>
      </c>
      <c r="D16862" s="1" t="s">
        <v>3254</v>
      </c>
      <c r="E16862" s="1"/>
      <c r="F16862" s="2">
        <v>6</v>
      </c>
      <c r="G16862" s="2">
        <f>INDEX(תוצאות_בחירות,MATCH(C16862,siot!$F$3:$F$1887,0),27)</f>
        <v>1</v>
      </c>
      <c r="H16862" s="2" t="b">
        <f t="shared" si="527"/>
        <v>0</v>
      </c>
      <c r="I16862" s="1" t="s">
        <v>2</v>
      </c>
      <c r="J16862" s="1" t="s">
        <v>3258</v>
      </c>
      <c r="K16862" s="1"/>
    </row>
    <row r="16863" spans="1:11" hidden="1">
      <c r="A16863" s="1" t="s">
        <v>3144</v>
      </c>
      <c r="B16863" s="1" t="s">
        <v>1007</v>
      </c>
      <c r="C16863" s="48" t="str">
        <f t="shared" si="526"/>
        <v>טב ראש העין</v>
      </c>
      <c r="D16863" s="1" t="s">
        <v>3254</v>
      </c>
      <c r="E16863" s="1"/>
      <c r="F16863" s="2">
        <v>7</v>
      </c>
      <c r="G16863" s="2">
        <f>INDEX(תוצאות_בחירות,MATCH(C16863,siot!$F$3:$F$1887,0),27)</f>
        <v>1</v>
      </c>
      <c r="H16863" s="2" t="b">
        <f t="shared" si="527"/>
        <v>0</v>
      </c>
      <c r="I16863" s="1" t="s">
        <v>2</v>
      </c>
      <c r="J16863" s="1" t="s">
        <v>3257</v>
      </c>
      <c r="K16863" s="1"/>
    </row>
    <row r="16864" spans="1:11" hidden="1">
      <c r="A16864" s="1" t="s">
        <v>3144</v>
      </c>
      <c r="B16864" s="1" t="s">
        <v>1007</v>
      </c>
      <c r="C16864" s="48" t="str">
        <f t="shared" si="526"/>
        <v>טב ראש העין</v>
      </c>
      <c r="D16864" s="1" t="s">
        <v>3254</v>
      </c>
      <c r="E16864" s="1"/>
      <c r="F16864" s="2">
        <v>8</v>
      </c>
      <c r="G16864" s="2">
        <f>INDEX(תוצאות_בחירות,MATCH(C16864,siot!$F$3:$F$1887,0),27)</f>
        <v>1</v>
      </c>
      <c r="H16864" s="2" t="b">
        <f t="shared" si="527"/>
        <v>0</v>
      </c>
      <c r="I16864" s="1" t="s">
        <v>2</v>
      </c>
      <c r="J16864" s="1" t="s">
        <v>3256</v>
      </c>
      <c r="K16864" s="1"/>
    </row>
    <row r="16865" spans="1:11" hidden="1">
      <c r="A16865" s="1" t="s">
        <v>3144</v>
      </c>
      <c r="B16865" s="1" t="s">
        <v>1007</v>
      </c>
      <c r="C16865" s="48" t="str">
        <f t="shared" si="526"/>
        <v>טב ראש העין</v>
      </c>
      <c r="D16865" s="1" t="s">
        <v>3254</v>
      </c>
      <c r="E16865" s="1"/>
      <c r="F16865" s="2">
        <v>9</v>
      </c>
      <c r="G16865" s="2">
        <f>INDEX(תוצאות_בחירות,MATCH(C16865,siot!$F$3:$F$1887,0),27)</f>
        <v>1</v>
      </c>
      <c r="H16865" s="2" t="b">
        <f t="shared" si="527"/>
        <v>0</v>
      </c>
      <c r="I16865" s="1" t="s">
        <v>2</v>
      </c>
      <c r="J16865" s="1" t="s">
        <v>3255</v>
      </c>
      <c r="K16865" s="1"/>
    </row>
    <row r="16866" spans="1:11" hidden="1">
      <c r="A16866" s="1" t="s">
        <v>3144</v>
      </c>
      <c r="B16866" s="1" t="s">
        <v>1007</v>
      </c>
      <c r="C16866" s="48" t="str">
        <f t="shared" si="526"/>
        <v>טב ראש העין</v>
      </c>
      <c r="D16866" s="1" t="s">
        <v>3254</v>
      </c>
      <c r="E16866" s="1"/>
      <c r="F16866" s="2">
        <v>10</v>
      </c>
      <c r="G16866" s="2">
        <f>INDEX(תוצאות_בחירות,MATCH(C16866,siot!$F$3:$F$1887,0),27)</f>
        <v>1</v>
      </c>
      <c r="H16866" s="2" t="b">
        <f t="shared" si="527"/>
        <v>0</v>
      </c>
      <c r="I16866" s="1" t="s">
        <v>2</v>
      </c>
      <c r="J16866" s="1" t="s">
        <v>3253</v>
      </c>
      <c r="K16866" s="1"/>
    </row>
    <row r="16867" spans="1:11" hidden="1">
      <c r="A16867" s="1" t="s">
        <v>3144</v>
      </c>
      <c r="B16867" s="1" t="s">
        <v>778</v>
      </c>
      <c r="C16867" s="48" t="str">
        <f t="shared" si="526"/>
        <v>י ראש העין</v>
      </c>
      <c r="D16867" s="1" t="s">
        <v>3246</v>
      </c>
      <c r="E16867" s="1" t="s">
        <v>3</v>
      </c>
      <c r="F16867" s="2" t="s">
        <v>19548</v>
      </c>
      <c r="G16867" s="2">
        <f>INDEX(תוצאות_בחירות,MATCH(C16867,siot!$F$3:$F$1887,0),27)</f>
        <v>0</v>
      </c>
      <c r="H16867" s="2" t="b">
        <f t="shared" si="527"/>
        <v>0</v>
      </c>
      <c r="I16867" s="1"/>
      <c r="J16867" s="1"/>
      <c r="K16867" s="1"/>
    </row>
    <row r="16868" spans="1:11" hidden="1">
      <c r="A16868" s="1" t="s">
        <v>3144</v>
      </c>
      <c r="B16868" s="1" t="s">
        <v>778</v>
      </c>
      <c r="C16868" s="48" t="str">
        <f t="shared" si="526"/>
        <v>י ראש העין</v>
      </c>
      <c r="D16868" s="1" t="s">
        <v>3246</v>
      </c>
      <c r="E16868" s="1"/>
      <c r="F16868" s="2">
        <v>1</v>
      </c>
      <c r="G16868" s="2">
        <f>INDEX(תוצאות_בחירות,MATCH(C16868,siot!$F$3:$F$1887,0),27)</f>
        <v>0</v>
      </c>
      <c r="H16868" s="2" t="b">
        <f t="shared" si="527"/>
        <v>0</v>
      </c>
      <c r="I16868" s="1" t="s">
        <v>2</v>
      </c>
      <c r="J16868" s="1" t="s">
        <v>3252</v>
      </c>
      <c r="K16868" s="1"/>
    </row>
    <row r="16869" spans="1:11" hidden="1">
      <c r="A16869" s="1" t="s">
        <v>3144</v>
      </c>
      <c r="B16869" s="1" t="s">
        <v>778</v>
      </c>
      <c r="C16869" s="48" t="str">
        <f t="shared" si="526"/>
        <v>י ראש העין</v>
      </c>
      <c r="D16869" s="1" t="s">
        <v>3246</v>
      </c>
      <c r="E16869" s="1"/>
      <c r="F16869" s="2">
        <v>2</v>
      </c>
      <c r="G16869" s="2">
        <f>INDEX(תוצאות_בחירות,MATCH(C16869,siot!$F$3:$F$1887,0),27)</f>
        <v>0</v>
      </c>
      <c r="H16869" s="2" t="b">
        <f t="shared" si="527"/>
        <v>0</v>
      </c>
      <c r="I16869" s="1" t="s">
        <v>2</v>
      </c>
      <c r="J16869" s="1" t="s">
        <v>3251</v>
      </c>
      <c r="K16869" s="1"/>
    </row>
    <row r="16870" spans="1:11" hidden="1">
      <c r="A16870" s="1" t="s">
        <v>3144</v>
      </c>
      <c r="B16870" s="1" t="s">
        <v>778</v>
      </c>
      <c r="C16870" s="48" t="str">
        <f t="shared" si="526"/>
        <v>י ראש העין</v>
      </c>
      <c r="D16870" s="1" t="s">
        <v>3246</v>
      </c>
      <c r="E16870" s="1"/>
      <c r="F16870" s="2">
        <v>3</v>
      </c>
      <c r="G16870" s="2">
        <f>INDEX(תוצאות_בחירות,MATCH(C16870,siot!$F$3:$F$1887,0),27)</f>
        <v>0</v>
      </c>
      <c r="H16870" s="2" t="b">
        <f t="shared" si="527"/>
        <v>0</v>
      </c>
      <c r="I16870" s="1" t="s">
        <v>2</v>
      </c>
      <c r="J16870" s="1" t="s">
        <v>3250</v>
      </c>
      <c r="K16870" s="1"/>
    </row>
    <row r="16871" spans="1:11" hidden="1">
      <c r="A16871" s="1" t="s">
        <v>3144</v>
      </c>
      <c r="B16871" s="1" t="s">
        <v>778</v>
      </c>
      <c r="C16871" s="48" t="str">
        <f t="shared" si="526"/>
        <v>י ראש העין</v>
      </c>
      <c r="D16871" s="1" t="s">
        <v>3246</v>
      </c>
      <c r="E16871" s="1"/>
      <c r="F16871" s="2">
        <v>4</v>
      </c>
      <c r="G16871" s="2">
        <f>INDEX(תוצאות_בחירות,MATCH(C16871,siot!$F$3:$F$1887,0),27)</f>
        <v>0</v>
      </c>
      <c r="H16871" s="2" t="b">
        <f t="shared" si="527"/>
        <v>0</v>
      </c>
      <c r="I16871" s="1" t="s">
        <v>2</v>
      </c>
      <c r="J16871" s="1" t="s">
        <v>3249</v>
      </c>
      <c r="K16871" s="1"/>
    </row>
    <row r="16872" spans="1:11" hidden="1">
      <c r="A16872" s="1" t="s">
        <v>3144</v>
      </c>
      <c r="B16872" s="1" t="s">
        <v>778</v>
      </c>
      <c r="C16872" s="48" t="str">
        <f t="shared" si="526"/>
        <v>י ראש העין</v>
      </c>
      <c r="D16872" s="1" t="s">
        <v>3246</v>
      </c>
      <c r="E16872" s="1"/>
      <c r="F16872" s="2">
        <v>5</v>
      </c>
      <c r="G16872" s="2">
        <f>INDEX(תוצאות_בחירות,MATCH(C16872,siot!$F$3:$F$1887,0),27)</f>
        <v>0</v>
      </c>
      <c r="H16872" s="2" t="b">
        <f t="shared" si="527"/>
        <v>0</v>
      </c>
      <c r="I16872" s="1" t="s">
        <v>2</v>
      </c>
      <c r="J16872" s="1" t="s">
        <v>3248</v>
      </c>
      <c r="K16872" s="1"/>
    </row>
    <row r="16873" spans="1:11" hidden="1">
      <c r="A16873" s="1" t="s">
        <v>3144</v>
      </c>
      <c r="B16873" s="1" t="s">
        <v>778</v>
      </c>
      <c r="C16873" s="48" t="str">
        <f t="shared" si="526"/>
        <v>י ראש העין</v>
      </c>
      <c r="D16873" s="1" t="s">
        <v>3246</v>
      </c>
      <c r="E16873" s="1"/>
      <c r="F16873" s="2">
        <v>6</v>
      </c>
      <c r="G16873" s="2">
        <f>INDEX(תוצאות_בחירות,MATCH(C16873,siot!$F$3:$F$1887,0),27)</f>
        <v>0</v>
      </c>
      <c r="H16873" s="2" t="b">
        <f t="shared" si="527"/>
        <v>0</v>
      </c>
      <c r="I16873" s="1" t="s">
        <v>2</v>
      </c>
      <c r="J16873" s="1" t="s">
        <v>3247</v>
      </c>
      <c r="K16873" s="1"/>
    </row>
    <row r="16874" spans="1:11" hidden="1">
      <c r="A16874" s="1" t="s">
        <v>3144</v>
      </c>
      <c r="B16874" s="1" t="s">
        <v>778</v>
      </c>
      <c r="C16874" s="48" t="str">
        <f t="shared" si="526"/>
        <v>י ראש העין</v>
      </c>
      <c r="D16874" s="1" t="s">
        <v>3246</v>
      </c>
      <c r="E16874" s="1"/>
      <c r="F16874" s="2">
        <v>7</v>
      </c>
      <c r="G16874" s="2">
        <f>INDEX(תוצאות_בחירות,MATCH(C16874,siot!$F$3:$F$1887,0),27)</f>
        <v>0</v>
      </c>
      <c r="H16874" s="2" t="b">
        <f t="shared" si="527"/>
        <v>0</v>
      </c>
      <c r="I16874" s="1" t="s">
        <v>2</v>
      </c>
      <c r="J16874" s="1" t="s">
        <v>3245</v>
      </c>
      <c r="K16874" s="1"/>
    </row>
    <row r="16875" spans="1:11" hidden="1">
      <c r="A16875" s="1" t="s">
        <v>3144</v>
      </c>
      <c r="B16875" s="1" t="s">
        <v>2502</v>
      </c>
      <c r="C16875" s="48" t="str">
        <f t="shared" si="526"/>
        <v>כן ראש העין</v>
      </c>
      <c r="D16875" s="1" t="s">
        <v>3223</v>
      </c>
      <c r="E16875" s="1" t="s">
        <v>18</v>
      </c>
      <c r="F16875" s="2" t="s">
        <v>19548</v>
      </c>
      <c r="G16875" s="2">
        <f>INDEX(תוצאות_בחירות,MATCH(C16875,siot!$F$3:$F$1887,0),27)</f>
        <v>4</v>
      </c>
      <c r="H16875" s="2" t="b">
        <f t="shared" si="527"/>
        <v>0</v>
      </c>
      <c r="I16875" s="1"/>
      <c r="J16875" s="1"/>
      <c r="K16875" s="1"/>
    </row>
    <row r="16876" spans="1:11">
      <c r="A16876" s="1" t="s">
        <v>3144</v>
      </c>
      <c r="B16876" s="1" t="s">
        <v>2502</v>
      </c>
      <c r="C16876" s="48" t="str">
        <f t="shared" si="526"/>
        <v>כן ראש העין</v>
      </c>
      <c r="D16876" s="1" t="s">
        <v>3223</v>
      </c>
      <c r="E16876" s="1" t="s">
        <v>17</v>
      </c>
      <c r="F16876" s="2">
        <v>1</v>
      </c>
      <c r="G16876" s="2">
        <f>INDEX(תוצאות_בחירות,MATCH(C16876,siot!$F$3:$F$1887,0),27)</f>
        <v>4</v>
      </c>
      <c r="H16876" s="2" t="b">
        <f t="shared" si="527"/>
        <v>1</v>
      </c>
      <c r="I16876" s="1" t="s">
        <v>2</v>
      </c>
      <c r="J16876" s="1" t="s">
        <v>3244</v>
      </c>
      <c r="K16876" s="1"/>
    </row>
    <row r="16877" spans="1:11">
      <c r="A16877" s="1" t="s">
        <v>3144</v>
      </c>
      <c r="B16877" s="1" t="s">
        <v>2502</v>
      </c>
      <c r="C16877" s="48" t="str">
        <f t="shared" si="526"/>
        <v>כן ראש העין</v>
      </c>
      <c r="D16877" s="1" t="s">
        <v>3223</v>
      </c>
      <c r="E16877" s="1"/>
      <c r="F16877" s="2">
        <v>2</v>
      </c>
      <c r="G16877" s="2">
        <f>INDEX(תוצאות_בחירות,MATCH(C16877,siot!$F$3:$F$1887,0),27)</f>
        <v>4</v>
      </c>
      <c r="H16877" s="2" t="b">
        <f t="shared" si="527"/>
        <v>1</v>
      </c>
      <c r="I16877" s="1" t="s">
        <v>2</v>
      </c>
      <c r="J16877" s="1" t="s">
        <v>3243</v>
      </c>
      <c r="K16877" s="1"/>
    </row>
    <row r="16878" spans="1:11">
      <c r="A16878" s="1" t="s">
        <v>3144</v>
      </c>
      <c r="B16878" s="1" t="s">
        <v>2502</v>
      </c>
      <c r="C16878" s="48" t="str">
        <f t="shared" si="526"/>
        <v>כן ראש העין</v>
      </c>
      <c r="D16878" s="1" t="s">
        <v>3223</v>
      </c>
      <c r="E16878" s="1"/>
      <c r="F16878" s="2">
        <v>3</v>
      </c>
      <c r="G16878" s="2">
        <f>INDEX(תוצאות_בחירות,MATCH(C16878,siot!$F$3:$F$1887,0),27)</f>
        <v>4</v>
      </c>
      <c r="H16878" s="2" t="b">
        <f t="shared" si="527"/>
        <v>1</v>
      </c>
      <c r="I16878" s="1" t="s">
        <v>2</v>
      </c>
      <c r="J16878" s="1" t="s">
        <v>3242</v>
      </c>
      <c r="K16878" s="1">
        <v>1</v>
      </c>
    </row>
    <row r="16879" spans="1:11">
      <c r="A16879" s="1" t="s">
        <v>3144</v>
      </c>
      <c r="B16879" s="1" t="s">
        <v>2502</v>
      </c>
      <c r="C16879" s="48" t="str">
        <f t="shared" si="526"/>
        <v>כן ראש העין</v>
      </c>
      <c r="D16879" s="1" t="s">
        <v>3223</v>
      </c>
      <c r="E16879" s="1"/>
      <c r="F16879" s="2">
        <v>4</v>
      </c>
      <c r="G16879" s="2">
        <f>INDEX(תוצאות_בחירות,MATCH(C16879,siot!$F$3:$F$1887,0),27)</f>
        <v>4</v>
      </c>
      <c r="H16879" s="2" t="b">
        <f t="shared" si="527"/>
        <v>1</v>
      </c>
      <c r="I16879" s="1" t="s">
        <v>2</v>
      </c>
      <c r="J16879" s="1" t="s">
        <v>3241</v>
      </c>
      <c r="K16879" s="1"/>
    </row>
    <row r="16880" spans="1:11" hidden="1">
      <c r="A16880" s="1" t="s">
        <v>3144</v>
      </c>
      <c r="B16880" s="1" t="s">
        <v>2502</v>
      </c>
      <c r="C16880" s="48" t="str">
        <f t="shared" si="526"/>
        <v>כן ראש העין</v>
      </c>
      <c r="D16880" s="1" t="s">
        <v>3223</v>
      </c>
      <c r="E16880" s="1"/>
      <c r="F16880" s="2">
        <v>5</v>
      </c>
      <c r="G16880" s="2">
        <f>INDEX(תוצאות_בחירות,MATCH(C16880,siot!$F$3:$F$1887,0),27)</f>
        <v>4</v>
      </c>
      <c r="H16880" s="2" t="b">
        <f t="shared" si="527"/>
        <v>0</v>
      </c>
      <c r="I16880" s="1" t="s">
        <v>2</v>
      </c>
      <c r="J16880" s="1" t="s">
        <v>3240</v>
      </c>
      <c r="K16880" s="1"/>
    </row>
    <row r="16881" spans="1:11" hidden="1">
      <c r="A16881" s="1" t="s">
        <v>3144</v>
      </c>
      <c r="B16881" s="1" t="s">
        <v>2502</v>
      </c>
      <c r="C16881" s="48" t="str">
        <f t="shared" si="526"/>
        <v>כן ראש העין</v>
      </c>
      <c r="D16881" s="1" t="s">
        <v>3223</v>
      </c>
      <c r="E16881" s="1"/>
      <c r="F16881" s="2">
        <v>6</v>
      </c>
      <c r="G16881" s="2">
        <f>INDEX(תוצאות_בחירות,MATCH(C16881,siot!$F$3:$F$1887,0),27)</f>
        <v>4</v>
      </c>
      <c r="H16881" s="2" t="b">
        <f t="shared" si="527"/>
        <v>0</v>
      </c>
      <c r="I16881" s="1" t="s">
        <v>2</v>
      </c>
      <c r="J16881" s="1" t="s">
        <v>3239</v>
      </c>
      <c r="K16881" s="1"/>
    </row>
    <row r="16882" spans="1:11" hidden="1">
      <c r="A16882" s="1" t="s">
        <v>3144</v>
      </c>
      <c r="B16882" s="1" t="s">
        <v>2502</v>
      </c>
      <c r="C16882" s="48" t="str">
        <f t="shared" si="526"/>
        <v>כן ראש העין</v>
      </c>
      <c r="D16882" s="1" t="s">
        <v>3223</v>
      </c>
      <c r="E16882" s="1"/>
      <c r="F16882" s="2">
        <v>7</v>
      </c>
      <c r="G16882" s="2">
        <f>INDEX(תוצאות_בחירות,MATCH(C16882,siot!$F$3:$F$1887,0),27)</f>
        <v>4</v>
      </c>
      <c r="H16882" s="2" t="b">
        <f t="shared" si="527"/>
        <v>0</v>
      </c>
      <c r="I16882" s="1" t="s">
        <v>2</v>
      </c>
      <c r="J16882" s="1" t="s">
        <v>3238</v>
      </c>
      <c r="K16882" s="1"/>
    </row>
    <row r="16883" spans="1:11" hidden="1">
      <c r="A16883" s="1" t="s">
        <v>3144</v>
      </c>
      <c r="B16883" s="1" t="s">
        <v>2502</v>
      </c>
      <c r="C16883" s="48" t="str">
        <f t="shared" si="526"/>
        <v>כן ראש העין</v>
      </c>
      <c r="D16883" s="1" t="s">
        <v>3223</v>
      </c>
      <c r="E16883" s="1"/>
      <c r="F16883" s="2">
        <v>8</v>
      </c>
      <c r="G16883" s="2">
        <f>INDEX(תוצאות_בחירות,MATCH(C16883,siot!$F$3:$F$1887,0),27)</f>
        <v>4</v>
      </c>
      <c r="H16883" s="2" t="b">
        <f t="shared" si="527"/>
        <v>0</v>
      </c>
      <c r="I16883" s="1" t="s">
        <v>2</v>
      </c>
      <c r="J16883" s="1" t="s">
        <v>3237</v>
      </c>
      <c r="K16883" s="1"/>
    </row>
    <row r="16884" spans="1:11" hidden="1">
      <c r="A16884" s="1" t="s">
        <v>3144</v>
      </c>
      <c r="B16884" s="1" t="s">
        <v>2502</v>
      </c>
      <c r="C16884" s="48" t="str">
        <f t="shared" si="526"/>
        <v>כן ראש העין</v>
      </c>
      <c r="D16884" s="1" t="s">
        <v>3223</v>
      </c>
      <c r="E16884" s="1"/>
      <c r="F16884" s="2">
        <v>9</v>
      </c>
      <c r="G16884" s="2">
        <f>INDEX(תוצאות_בחירות,MATCH(C16884,siot!$F$3:$F$1887,0),27)</f>
        <v>4</v>
      </c>
      <c r="H16884" s="2" t="b">
        <f t="shared" si="527"/>
        <v>0</v>
      </c>
      <c r="I16884" s="1" t="s">
        <v>2</v>
      </c>
      <c r="J16884" s="1" t="s">
        <v>3236</v>
      </c>
      <c r="K16884" s="1"/>
    </row>
    <row r="16885" spans="1:11" hidden="1">
      <c r="A16885" s="1" t="s">
        <v>3144</v>
      </c>
      <c r="B16885" s="1" t="s">
        <v>2502</v>
      </c>
      <c r="C16885" s="48" t="str">
        <f t="shared" si="526"/>
        <v>כן ראש העין</v>
      </c>
      <c r="D16885" s="1" t="s">
        <v>3223</v>
      </c>
      <c r="E16885" s="1"/>
      <c r="F16885" s="2">
        <v>10</v>
      </c>
      <c r="G16885" s="2">
        <f>INDEX(תוצאות_בחירות,MATCH(C16885,siot!$F$3:$F$1887,0),27)</f>
        <v>4</v>
      </c>
      <c r="H16885" s="2" t="b">
        <f t="shared" si="527"/>
        <v>0</v>
      </c>
      <c r="I16885" s="1" t="s">
        <v>2</v>
      </c>
      <c r="J16885" s="1" t="s">
        <v>3235</v>
      </c>
      <c r="K16885" s="1"/>
    </row>
    <row r="16886" spans="1:11" hidden="1">
      <c r="A16886" s="1" t="s">
        <v>3144</v>
      </c>
      <c r="B16886" s="1" t="s">
        <v>2502</v>
      </c>
      <c r="C16886" s="48" t="str">
        <f t="shared" si="526"/>
        <v>כן ראש העין</v>
      </c>
      <c r="D16886" s="1" t="s">
        <v>3223</v>
      </c>
      <c r="E16886" s="1"/>
      <c r="F16886" s="2">
        <v>11</v>
      </c>
      <c r="G16886" s="2">
        <f>INDEX(תוצאות_בחירות,MATCH(C16886,siot!$F$3:$F$1887,0),27)</f>
        <v>4</v>
      </c>
      <c r="H16886" s="2" t="b">
        <f t="shared" si="527"/>
        <v>0</v>
      </c>
      <c r="I16886" s="1" t="s">
        <v>2</v>
      </c>
      <c r="J16886" s="1" t="s">
        <v>3234</v>
      </c>
      <c r="K16886" s="1"/>
    </row>
    <row r="16887" spans="1:11" hidden="1">
      <c r="A16887" s="1" t="s">
        <v>3144</v>
      </c>
      <c r="B16887" s="1" t="s">
        <v>2502</v>
      </c>
      <c r="C16887" s="48" t="str">
        <f t="shared" si="526"/>
        <v>כן ראש העין</v>
      </c>
      <c r="D16887" s="1" t="s">
        <v>3223</v>
      </c>
      <c r="E16887" s="1"/>
      <c r="F16887" s="2">
        <v>12</v>
      </c>
      <c r="G16887" s="2">
        <f>INDEX(תוצאות_בחירות,MATCH(C16887,siot!$F$3:$F$1887,0),27)</f>
        <v>4</v>
      </c>
      <c r="H16887" s="2" t="b">
        <f t="shared" si="527"/>
        <v>0</v>
      </c>
      <c r="I16887" s="1" t="s">
        <v>2</v>
      </c>
      <c r="J16887" s="1" t="s">
        <v>3233</v>
      </c>
      <c r="K16887" s="1"/>
    </row>
    <row r="16888" spans="1:11" hidden="1">
      <c r="A16888" s="1" t="s">
        <v>3144</v>
      </c>
      <c r="B16888" s="1" t="s">
        <v>2502</v>
      </c>
      <c r="C16888" s="48" t="str">
        <f t="shared" si="526"/>
        <v>כן ראש העין</v>
      </c>
      <c r="D16888" s="1" t="s">
        <v>3223</v>
      </c>
      <c r="E16888" s="1"/>
      <c r="F16888" s="2">
        <v>13</v>
      </c>
      <c r="G16888" s="2">
        <f>INDEX(תוצאות_בחירות,MATCH(C16888,siot!$F$3:$F$1887,0),27)</f>
        <v>4</v>
      </c>
      <c r="H16888" s="2" t="b">
        <f t="shared" si="527"/>
        <v>0</v>
      </c>
      <c r="I16888" s="1" t="s">
        <v>2</v>
      </c>
      <c r="J16888" s="1" t="s">
        <v>3232</v>
      </c>
      <c r="K16888" s="1"/>
    </row>
    <row r="16889" spans="1:11" hidden="1">
      <c r="A16889" s="1" t="s">
        <v>3144</v>
      </c>
      <c r="B16889" s="1" t="s">
        <v>2502</v>
      </c>
      <c r="C16889" s="48" t="str">
        <f t="shared" si="526"/>
        <v>כן ראש העין</v>
      </c>
      <c r="D16889" s="1" t="s">
        <v>3223</v>
      </c>
      <c r="E16889" s="1"/>
      <c r="F16889" s="2">
        <v>14</v>
      </c>
      <c r="G16889" s="2">
        <f>INDEX(תוצאות_בחירות,MATCH(C16889,siot!$F$3:$F$1887,0),27)</f>
        <v>4</v>
      </c>
      <c r="H16889" s="2" t="b">
        <f t="shared" si="527"/>
        <v>0</v>
      </c>
      <c r="I16889" s="1" t="s">
        <v>2</v>
      </c>
      <c r="J16889" s="1" t="s">
        <v>3231</v>
      </c>
      <c r="K16889" s="1"/>
    </row>
    <row r="16890" spans="1:11" hidden="1">
      <c r="A16890" s="1" t="s">
        <v>3144</v>
      </c>
      <c r="B16890" s="1" t="s">
        <v>2502</v>
      </c>
      <c r="C16890" s="48" t="str">
        <f t="shared" si="526"/>
        <v>כן ראש העין</v>
      </c>
      <c r="D16890" s="1" t="s">
        <v>3223</v>
      </c>
      <c r="E16890" s="1"/>
      <c r="F16890" s="2">
        <v>15</v>
      </c>
      <c r="G16890" s="2">
        <f>INDEX(תוצאות_בחירות,MATCH(C16890,siot!$F$3:$F$1887,0),27)</f>
        <v>4</v>
      </c>
      <c r="H16890" s="2" t="b">
        <f t="shared" si="527"/>
        <v>0</v>
      </c>
      <c r="I16890" s="1" t="s">
        <v>2</v>
      </c>
      <c r="J16890" s="1" t="s">
        <v>3230</v>
      </c>
      <c r="K16890" s="1"/>
    </row>
    <row r="16891" spans="1:11" hidden="1">
      <c r="A16891" s="1" t="s">
        <v>3144</v>
      </c>
      <c r="B16891" s="1" t="s">
        <v>2502</v>
      </c>
      <c r="C16891" s="48" t="str">
        <f t="shared" si="526"/>
        <v>כן ראש העין</v>
      </c>
      <c r="D16891" s="1" t="s">
        <v>3223</v>
      </c>
      <c r="E16891" s="1"/>
      <c r="F16891" s="2">
        <v>16</v>
      </c>
      <c r="G16891" s="2">
        <f>INDEX(תוצאות_בחירות,MATCH(C16891,siot!$F$3:$F$1887,0),27)</f>
        <v>4</v>
      </c>
      <c r="H16891" s="2" t="b">
        <f t="shared" si="527"/>
        <v>0</v>
      </c>
      <c r="I16891" s="1" t="s">
        <v>2</v>
      </c>
      <c r="J16891" s="1" t="s">
        <v>3229</v>
      </c>
      <c r="K16891" s="1"/>
    </row>
    <row r="16892" spans="1:11" hidden="1">
      <c r="A16892" s="1" t="s">
        <v>3144</v>
      </c>
      <c r="B16892" s="1" t="s">
        <v>2502</v>
      </c>
      <c r="C16892" s="48" t="str">
        <f t="shared" si="526"/>
        <v>כן ראש העין</v>
      </c>
      <c r="D16892" s="1" t="s">
        <v>3223</v>
      </c>
      <c r="E16892" s="1"/>
      <c r="F16892" s="2">
        <v>17</v>
      </c>
      <c r="G16892" s="2">
        <f>INDEX(תוצאות_בחירות,MATCH(C16892,siot!$F$3:$F$1887,0),27)</f>
        <v>4</v>
      </c>
      <c r="H16892" s="2" t="b">
        <f t="shared" si="527"/>
        <v>0</v>
      </c>
      <c r="I16892" s="1" t="s">
        <v>2</v>
      </c>
      <c r="J16892" s="1" t="s">
        <v>3228</v>
      </c>
      <c r="K16892" s="1"/>
    </row>
    <row r="16893" spans="1:11" hidden="1">
      <c r="A16893" s="1" t="s">
        <v>3144</v>
      </c>
      <c r="B16893" s="1" t="s">
        <v>2502</v>
      </c>
      <c r="C16893" s="48" t="str">
        <f t="shared" si="526"/>
        <v>כן ראש העין</v>
      </c>
      <c r="D16893" s="1" t="s">
        <v>3223</v>
      </c>
      <c r="E16893" s="1"/>
      <c r="F16893" s="2">
        <v>18</v>
      </c>
      <c r="G16893" s="2">
        <f>INDEX(תוצאות_בחירות,MATCH(C16893,siot!$F$3:$F$1887,0),27)</f>
        <v>4</v>
      </c>
      <c r="H16893" s="2" t="b">
        <f t="shared" si="527"/>
        <v>0</v>
      </c>
      <c r="I16893" s="1" t="s">
        <v>2</v>
      </c>
      <c r="J16893" s="1" t="s">
        <v>3227</v>
      </c>
      <c r="K16893" s="1"/>
    </row>
    <row r="16894" spans="1:11" hidden="1">
      <c r="A16894" s="1" t="s">
        <v>3144</v>
      </c>
      <c r="B16894" s="1" t="s">
        <v>2502</v>
      </c>
      <c r="C16894" s="48" t="str">
        <f t="shared" si="526"/>
        <v>כן ראש העין</v>
      </c>
      <c r="D16894" s="1" t="s">
        <v>3223</v>
      </c>
      <c r="E16894" s="1"/>
      <c r="F16894" s="2">
        <v>19</v>
      </c>
      <c r="G16894" s="2">
        <f>INDEX(תוצאות_בחירות,MATCH(C16894,siot!$F$3:$F$1887,0),27)</f>
        <v>4</v>
      </c>
      <c r="H16894" s="2" t="b">
        <f t="shared" si="527"/>
        <v>0</v>
      </c>
      <c r="I16894" s="1" t="s">
        <v>2</v>
      </c>
      <c r="J16894" s="1" t="s">
        <v>3226</v>
      </c>
      <c r="K16894" s="1"/>
    </row>
    <row r="16895" spans="1:11" hidden="1">
      <c r="A16895" s="1" t="s">
        <v>3144</v>
      </c>
      <c r="B16895" s="1" t="s">
        <v>2502</v>
      </c>
      <c r="C16895" s="48" t="str">
        <f t="shared" si="526"/>
        <v>כן ראש העין</v>
      </c>
      <c r="D16895" s="1" t="s">
        <v>3223</v>
      </c>
      <c r="E16895" s="1"/>
      <c r="F16895" s="2">
        <v>20</v>
      </c>
      <c r="G16895" s="2">
        <f>INDEX(תוצאות_בחירות,MATCH(C16895,siot!$F$3:$F$1887,0),27)</f>
        <v>4</v>
      </c>
      <c r="H16895" s="2" t="b">
        <f t="shared" si="527"/>
        <v>0</v>
      </c>
      <c r="I16895" s="1" t="s">
        <v>2</v>
      </c>
      <c r="J16895" s="1" t="s">
        <v>3225</v>
      </c>
      <c r="K16895" s="1"/>
    </row>
    <row r="16896" spans="1:11" hidden="1">
      <c r="A16896" s="1" t="s">
        <v>3144</v>
      </c>
      <c r="B16896" s="1" t="s">
        <v>2502</v>
      </c>
      <c r="C16896" s="48" t="str">
        <f t="shared" si="526"/>
        <v>כן ראש העין</v>
      </c>
      <c r="D16896" s="1" t="s">
        <v>3223</v>
      </c>
      <c r="E16896" s="1"/>
      <c r="F16896" s="2">
        <v>21</v>
      </c>
      <c r="G16896" s="2">
        <f>INDEX(תוצאות_בחירות,MATCH(C16896,siot!$F$3:$F$1887,0),27)</f>
        <v>4</v>
      </c>
      <c r="H16896" s="2" t="b">
        <f t="shared" si="527"/>
        <v>0</v>
      </c>
      <c r="I16896" s="1" t="s">
        <v>2</v>
      </c>
      <c r="J16896" s="1" t="s">
        <v>3224</v>
      </c>
      <c r="K16896" s="1"/>
    </row>
    <row r="16897" spans="1:11" hidden="1">
      <c r="A16897" s="1" t="s">
        <v>3144</v>
      </c>
      <c r="B16897" s="1" t="s">
        <v>2502</v>
      </c>
      <c r="C16897" s="48" t="str">
        <f t="shared" si="526"/>
        <v>כן ראש העין</v>
      </c>
      <c r="D16897" s="1" t="s">
        <v>3223</v>
      </c>
      <c r="E16897" s="1"/>
      <c r="F16897" s="2">
        <v>22</v>
      </c>
      <c r="G16897" s="2">
        <f>INDEX(תוצאות_בחירות,MATCH(C16897,siot!$F$3:$F$1887,0),27)</f>
        <v>4</v>
      </c>
      <c r="H16897" s="2" t="b">
        <f t="shared" si="527"/>
        <v>0</v>
      </c>
      <c r="I16897" s="1" t="s">
        <v>2</v>
      </c>
      <c r="J16897" s="1" t="s">
        <v>3222</v>
      </c>
      <c r="K16897" s="1"/>
    </row>
    <row r="16898" spans="1:11" hidden="1">
      <c r="A16898" s="1" t="s">
        <v>3144</v>
      </c>
      <c r="B16898" s="1" t="s">
        <v>133</v>
      </c>
      <c r="C16898" s="48" t="str">
        <f t="shared" si="526"/>
        <v>לב ראש העין</v>
      </c>
      <c r="D16898" s="1" t="s">
        <v>3203</v>
      </c>
      <c r="E16898" s="1" t="s">
        <v>18</v>
      </c>
      <c r="F16898" s="2" t="s">
        <v>19548</v>
      </c>
      <c r="G16898" s="2">
        <f>INDEX(תוצאות_בחירות,MATCH(C16898,siot!$F$3:$F$1887,0),27)</f>
        <v>4</v>
      </c>
      <c r="H16898" s="2" t="b">
        <f t="shared" si="527"/>
        <v>0</v>
      </c>
      <c r="I16898" s="1"/>
      <c r="J16898" s="1"/>
      <c r="K16898" s="1"/>
    </row>
    <row r="16899" spans="1:11">
      <c r="A16899" s="1" t="s">
        <v>3144</v>
      </c>
      <c r="B16899" s="1" t="s">
        <v>133</v>
      </c>
      <c r="C16899" s="48" t="str">
        <f t="shared" si="526"/>
        <v>לב ראש העין</v>
      </c>
      <c r="D16899" s="1" t="s">
        <v>3203</v>
      </c>
      <c r="E16899" s="1" t="s">
        <v>17</v>
      </c>
      <c r="F16899" s="2">
        <v>1</v>
      </c>
      <c r="G16899" s="2">
        <f>INDEX(תוצאות_בחירות,MATCH(C16899,siot!$F$3:$F$1887,0),27)</f>
        <v>4</v>
      </c>
      <c r="H16899" s="2" t="b">
        <f t="shared" si="527"/>
        <v>1</v>
      </c>
      <c r="I16899" s="1" t="s">
        <v>2</v>
      </c>
      <c r="J16899" s="1" t="s">
        <v>3220</v>
      </c>
      <c r="K16899" s="1"/>
    </row>
    <row r="16900" spans="1:11">
      <c r="A16900" s="1" t="s">
        <v>3144</v>
      </c>
      <c r="B16900" s="1" t="s">
        <v>133</v>
      </c>
      <c r="C16900" s="48" t="str">
        <f t="shared" ref="C16900:C16963" si="528">B16900&amp;" "&amp;A16900</f>
        <v>לב ראש העין</v>
      </c>
      <c r="D16900" s="1" t="s">
        <v>3203</v>
      </c>
      <c r="E16900" s="1"/>
      <c r="F16900" s="2">
        <v>2</v>
      </c>
      <c r="G16900" s="2">
        <f>INDEX(תוצאות_בחירות,MATCH(C16900,siot!$F$3:$F$1887,0),27)</f>
        <v>4</v>
      </c>
      <c r="H16900" s="2" t="b">
        <f t="shared" ref="H16900:H16963" si="529">IF(OR(F16900&lt;G16900,G16900=F16900),TRUE,FALSE)</f>
        <v>1</v>
      </c>
      <c r="I16900" s="1" t="s">
        <v>2</v>
      </c>
      <c r="J16900" s="1" t="s">
        <v>3219</v>
      </c>
      <c r="K16900" s="1"/>
    </row>
    <row r="16901" spans="1:11">
      <c r="A16901" s="1" t="s">
        <v>3144</v>
      </c>
      <c r="B16901" s="1" t="s">
        <v>133</v>
      </c>
      <c r="C16901" s="48" t="str">
        <f t="shared" si="528"/>
        <v>לב ראש העין</v>
      </c>
      <c r="D16901" s="1" t="s">
        <v>3203</v>
      </c>
      <c r="E16901" s="1"/>
      <c r="F16901" s="2">
        <v>3</v>
      </c>
      <c r="G16901" s="2">
        <f>INDEX(תוצאות_בחירות,MATCH(C16901,siot!$F$3:$F$1887,0),27)</f>
        <v>4</v>
      </c>
      <c r="H16901" s="2" t="b">
        <f t="shared" si="529"/>
        <v>1</v>
      </c>
      <c r="I16901" s="1" t="s">
        <v>2</v>
      </c>
      <c r="J16901" s="1" t="s">
        <v>3218</v>
      </c>
      <c r="K16901" s="1"/>
    </row>
    <row r="16902" spans="1:11">
      <c r="A16902" s="1" t="s">
        <v>3144</v>
      </c>
      <c r="B16902" s="1" t="s">
        <v>133</v>
      </c>
      <c r="C16902" s="48" t="str">
        <f t="shared" si="528"/>
        <v>לב ראש העין</v>
      </c>
      <c r="D16902" s="1" t="s">
        <v>3203</v>
      </c>
      <c r="E16902" s="1"/>
      <c r="F16902" s="2">
        <v>4</v>
      </c>
      <c r="G16902" s="2">
        <f>INDEX(תוצאות_בחירות,MATCH(C16902,siot!$F$3:$F$1887,0),27)</f>
        <v>4</v>
      </c>
      <c r="H16902" s="2" t="b">
        <f t="shared" si="529"/>
        <v>1</v>
      </c>
      <c r="I16902" s="1" t="s">
        <v>2</v>
      </c>
      <c r="J16902" s="1" t="s">
        <v>3217</v>
      </c>
      <c r="K16902" s="1"/>
    </row>
    <row r="16903" spans="1:11" hidden="1">
      <c r="A16903" s="1" t="s">
        <v>3144</v>
      </c>
      <c r="B16903" s="1" t="s">
        <v>133</v>
      </c>
      <c r="C16903" s="48" t="str">
        <f t="shared" si="528"/>
        <v>לב ראש העין</v>
      </c>
      <c r="D16903" s="1" t="s">
        <v>3203</v>
      </c>
      <c r="E16903" s="1"/>
      <c r="F16903" s="2">
        <v>5</v>
      </c>
      <c r="G16903" s="2">
        <f>INDEX(תוצאות_בחירות,MATCH(C16903,siot!$F$3:$F$1887,0),27)</f>
        <v>4</v>
      </c>
      <c r="H16903" s="2" t="b">
        <f t="shared" si="529"/>
        <v>0</v>
      </c>
      <c r="I16903" s="1" t="s">
        <v>2</v>
      </c>
      <c r="J16903" s="1" t="s">
        <v>3216</v>
      </c>
      <c r="K16903" s="1"/>
    </row>
    <row r="16904" spans="1:11" hidden="1">
      <c r="A16904" s="1" t="s">
        <v>3144</v>
      </c>
      <c r="B16904" s="1" t="s">
        <v>133</v>
      </c>
      <c r="C16904" s="48" t="str">
        <f t="shared" si="528"/>
        <v>לב ראש העין</v>
      </c>
      <c r="D16904" s="1" t="s">
        <v>3203</v>
      </c>
      <c r="E16904" s="1"/>
      <c r="F16904" s="2">
        <v>6</v>
      </c>
      <c r="G16904" s="2">
        <f>INDEX(תוצאות_בחירות,MATCH(C16904,siot!$F$3:$F$1887,0),27)</f>
        <v>4</v>
      </c>
      <c r="H16904" s="2" t="b">
        <f t="shared" si="529"/>
        <v>0</v>
      </c>
      <c r="I16904" s="1" t="s">
        <v>2</v>
      </c>
      <c r="J16904" s="1" t="s">
        <v>3215</v>
      </c>
      <c r="K16904" s="1"/>
    </row>
    <row r="16905" spans="1:11" hidden="1">
      <c r="A16905" s="1" t="s">
        <v>3144</v>
      </c>
      <c r="B16905" s="1" t="s">
        <v>133</v>
      </c>
      <c r="C16905" s="48" t="str">
        <f t="shared" si="528"/>
        <v>לב ראש העין</v>
      </c>
      <c r="D16905" s="1" t="s">
        <v>3203</v>
      </c>
      <c r="E16905" s="1"/>
      <c r="F16905" s="2">
        <v>7</v>
      </c>
      <c r="G16905" s="2">
        <f>INDEX(תוצאות_בחירות,MATCH(C16905,siot!$F$3:$F$1887,0),27)</f>
        <v>4</v>
      </c>
      <c r="H16905" s="2" t="b">
        <f t="shared" si="529"/>
        <v>0</v>
      </c>
      <c r="I16905" s="1" t="s">
        <v>2</v>
      </c>
      <c r="J16905" s="1" t="s">
        <v>3214</v>
      </c>
      <c r="K16905" s="1"/>
    </row>
    <row r="16906" spans="1:11" hidden="1">
      <c r="A16906" s="1" t="s">
        <v>3144</v>
      </c>
      <c r="B16906" s="1" t="s">
        <v>133</v>
      </c>
      <c r="C16906" s="48" t="str">
        <f t="shared" si="528"/>
        <v>לב ראש העין</v>
      </c>
      <c r="D16906" s="1" t="s">
        <v>3203</v>
      </c>
      <c r="E16906" s="1"/>
      <c r="F16906" s="2">
        <v>8</v>
      </c>
      <c r="G16906" s="2">
        <f>INDEX(תוצאות_בחירות,MATCH(C16906,siot!$F$3:$F$1887,0),27)</f>
        <v>4</v>
      </c>
      <c r="H16906" s="2" t="b">
        <f t="shared" si="529"/>
        <v>0</v>
      </c>
      <c r="I16906" s="1" t="s">
        <v>2</v>
      </c>
      <c r="J16906" s="1" t="s">
        <v>3213</v>
      </c>
      <c r="K16906" s="1"/>
    </row>
    <row r="16907" spans="1:11" hidden="1">
      <c r="A16907" s="1" t="s">
        <v>3144</v>
      </c>
      <c r="B16907" s="1" t="s">
        <v>133</v>
      </c>
      <c r="C16907" s="48" t="str">
        <f t="shared" si="528"/>
        <v>לב ראש העין</v>
      </c>
      <c r="D16907" s="1" t="s">
        <v>3203</v>
      </c>
      <c r="E16907" s="1"/>
      <c r="F16907" s="2">
        <v>9</v>
      </c>
      <c r="G16907" s="2">
        <f>INDEX(תוצאות_בחירות,MATCH(C16907,siot!$F$3:$F$1887,0),27)</f>
        <v>4</v>
      </c>
      <c r="H16907" s="2" t="b">
        <f t="shared" si="529"/>
        <v>0</v>
      </c>
      <c r="I16907" s="1" t="s">
        <v>2</v>
      </c>
      <c r="J16907" s="1" t="s">
        <v>3212</v>
      </c>
      <c r="K16907" s="1"/>
    </row>
    <row r="16908" spans="1:11" hidden="1">
      <c r="A16908" s="1" t="s">
        <v>3144</v>
      </c>
      <c r="B16908" s="1" t="s">
        <v>133</v>
      </c>
      <c r="C16908" s="48" t="str">
        <f t="shared" si="528"/>
        <v>לב ראש העין</v>
      </c>
      <c r="D16908" s="1" t="s">
        <v>3203</v>
      </c>
      <c r="E16908" s="1"/>
      <c r="F16908" s="2">
        <v>10</v>
      </c>
      <c r="G16908" s="2">
        <f>INDEX(תוצאות_בחירות,MATCH(C16908,siot!$F$3:$F$1887,0),27)</f>
        <v>4</v>
      </c>
      <c r="H16908" s="2" t="b">
        <f t="shared" si="529"/>
        <v>0</v>
      </c>
      <c r="I16908" s="1" t="s">
        <v>2</v>
      </c>
      <c r="J16908" s="1" t="s">
        <v>3211</v>
      </c>
      <c r="K16908" s="1"/>
    </row>
    <row r="16909" spans="1:11" hidden="1">
      <c r="A16909" s="1" t="s">
        <v>3144</v>
      </c>
      <c r="B16909" s="1" t="s">
        <v>133</v>
      </c>
      <c r="C16909" s="48" t="str">
        <f t="shared" si="528"/>
        <v>לב ראש העין</v>
      </c>
      <c r="D16909" s="1" t="s">
        <v>3203</v>
      </c>
      <c r="E16909" s="1"/>
      <c r="F16909" s="2">
        <v>11</v>
      </c>
      <c r="G16909" s="2">
        <f>INDEX(תוצאות_בחירות,MATCH(C16909,siot!$F$3:$F$1887,0),27)</f>
        <v>4</v>
      </c>
      <c r="H16909" s="2" t="b">
        <f t="shared" si="529"/>
        <v>0</v>
      </c>
      <c r="I16909" s="1" t="s">
        <v>2</v>
      </c>
      <c r="J16909" s="1" t="s">
        <v>3210</v>
      </c>
      <c r="K16909" s="1"/>
    </row>
    <row r="16910" spans="1:11" hidden="1">
      <c r="A16910" s="1" t="s">
        <v>3144</v>
      </c>
      <c r="B16910" s="1" t="s">
        <v>133</v>
      </c>
      <c r="C16910" s="48" t="str">
        <f t="shared" si="528"/>
        <v>לב ראש העין</v>
      </c>
      <c r="D16910" s="1" t="s">
        <v>3203</v>
      </c>
      <c r="E16910" s="1"/>
      <c r="F16910" s="2">
        <v>12</v>
      </c>
      <c r="G16910" s="2">
        <f>INDEX(תוצאות_בחירות,MATCH(C16910,siot!$F$3:$F$1887,0),27)</f>
        <v>4</v>
      </c>
      <c r="H16910" s="2" t="b">
        <f t="shared" si="529"/>
        <v>0</v>
      </c>
      <c r="I16910" s="1" t="s">
        <v>2</v>
      </c>
      <c r="J16910" s="1" t="s">
        <v>3209</v>
      </c>
      <c r="K16910" s="1"/>
    </row>
    <row r="16911" spans="1:11" hidden="1">
      <c r="A16911" s="1" t="s">
        <v>3144</v>
      </c>
      <c r="B16911" s="1" t="s">
        <v>133</v>
      </c>
      <c r="C16911" s="48" t="str">
        <f t="shared" si="528"/>
        <v>לב ראש העין</v>
      </c>
      <c r="D16911" s="1" t="s">
        <v>3203</v>
      </c>
      <c r="E16911" s="1"/>
      <c r="F16911" s="2">
        <v>13</v>
      </c>
      <c r="G16911" s="2">
        <f>INDEX(תוצאות_בחירות,MATCH(C16911,siot!$F$3:$F$1887,0),27)</f>
        <v>4</v>
      </c>
      <c r="H16911" s="2" t="b">
        <f t="shared" si="529"/>
        <v>0</v>
      </c>
      <c r="I16911" s="1" t="s">
        <v>2</v>
      </c>
      <c r="J16911" s="1" t="s">
        <v>3208</v>
      </c>
      <c r="K16911" s="1"/>
    </row>
    <row r="16912" spans="1:11" hidden="1">
      <c r="A16912" s="1" t="s">
        <v>3144</v>
      </c>
      <c r="B16912" s="1" t="s">
        <v>133</v>
      </c>
      <c r="C16912" s="48" t="str">
        <f t="shared" si="528"/>
        <v>לב ראש העין</v>
      </c>
      <c r="D16912" s="1" t="s">
        <v>3203</v>
      </c>
      <c r="E16912" s="1"/>
      <c r="F16912" s="2">
        <v>14</v>
      </c>
      <c r="G16912" s="2">
        <f>INDEX(תוצאות_בחירות,MATCH(C16912,siot!$F$3:$F$1887,0),27)</f>
        <v>4</v>
      </c>
      <c r="H16912" s="2" t="b">
        <f t="shared" si="529"/>
        <v>0</v>
      </c>
      <c r="I16912" s="1" t="s">
        <v>2</v>
      </c>
      <c r="J16912" s="1" t="s">
        <v>3207</v>
      </c>
      <c r="K16912" s="1"/>
    </row>
    <row r="16913" spans="1:11" hidden="1">
      <c r="A16913" s="1" t="s">
        <v>3144</v>
      </c>
      <c r="B16913" s="1" t="s">
        <v>133</v>
      </c>
      <c r="C16913" s="48" t="str">
        <f t="shared" si="528"/>
        <v>לב ראש העין</v>
      </c>
      <c r="D16913" s="1" t="s">
        <v>3203</v>
      </c>
      <c r="E16913" s="1"/>
      <c r="F16913" s="2">
        <v>15</v>
      </c>
      <c r="G16913" s="2">
        <f>INDEX(תוצאות_בחירות,MATCH(C16913,siot!$F$3:$F$1887,0),27)</f>
        <v>4</v>
      </c>
      <c r="H16913" s="2" t="b">
        <f t="shared" si="529"/>
        <v>0</v>
      </c>
      <c r="I16913" s="1" t="s">
        <v>2</v>
      </c>
      <c r="J16913" s="1" t="s">
        <v>3206</v>
      </c>
      <c r="K16913" s="1"/>
    </row>
    <row r="16914" spans="1:11" hidden="1">
      <c r="A16914" s="1" t="s">
        <v>3144</v>
      </c>
      <c r="B16914" s="1" t="s">
        <v>133</v>
      </c>
      <c r="C16914" s="48" t="str">
        <f t="shared" si="528"/>
        <v>לב ראש העין</v>
      </c>
      <c r="D16914" s="1" t="s">
        <v>3203</v>
      </c>
      <c r="E16914" s="1"/>
      <c r="F16914" s="2">
        <v>16</v>
      </c>
      <c r="G16914" s="2">
        <f>INDEX(תוצאות_בחירות,MATCH(C16914,siot!$F$3:$F$1887,0),27)</f>
        <v>4</v>
      </c>
      <c r="H16914" s="2" t="b">
        <f t="shared" si="529"/>
        <v>0</v>
      </c>
      <c r="I16914" s="1" t="s">
        <v>2</v>
      </c>
      <c r="J16914" s="1" t="s">
        <v>3205</v>
      </c>
      <c r="K16914" s="1"/>
    </row>
    <row r="16915" spans="1:11" hidden="1">
      <c r="A16915" s="1" t="s">
        <v>3144</v>
      </c>
      <c r="B16915" s="1" t="s">
        <v>133</v>
      </c>
      <c r="C16915" s="48" t="str">
        <f t="shared" si="528"/>
        <v>לב ראש העין</v>
      </c>
      <c r="D16915" s="1" t="s">
        <v>3203</v>
      </c>
      <c r="E16915" s="1"/>
      <c r="F16915" s="2">
        <v>17</v>
      </c>
      <c r="G16915" s="2">
        <f>INDEX(תוצאות_בחירות,MATCH(C16915,siot!$F$3:$F$1887,0),27)</f>
        <v>4</v>
      </c>
      <c r="H16915" s="2" t="b">
        <f t="shared" si="529"/>
        <v>0</v>
      </c>
      <c r="I16915" s="1" t="s">
        <v>2</v>
      </c>
      <c r="J16915" s="1" t="s">
        <v>3204</v>
      </c>
      <c r="K16915" s="1"/>
    </row>
    <row r="16916" spans="1:11" hidden="1">
      <c r="A16916" s="1" t="s">
        <v>3144</v>
      </c>
      <c r="B16916" s="1" t="s">
        <v>133</v>
      </c>
      <c r="C16916" s="48" t="str">
        <f t="shared" si="528"/>
        <v>לב ראש העין</v>
      </c>
      <c r="D16916" s="1" t="s">
        <v>3203</v>
      </c>
      <c r="E16916" s="1"/>
      <c r="F16916" s="2">
        <v>18</v>
      </c>
      <c r="G16916" s="2">
        <f>INDEX(תוצאות_בחירות,MATCH(C16916,siot!$F$3:$F$1887,0),27)</f>
        <v>4</v>
      </c>
      <c r="H16916" s="2" t="b">
        <f t="shared" si="529"/>
        <v>0</v>
      </c>
      <c r="I16916" s="1" t="s">
        <v>2</v>
      </c>
      <c r="J16916" s="1" t="s">
        <v>3202</v>
      </c>
      <c r="K16916" s="1"/>
    </row>
    <row r="16917" spans="1:11" hidden="1">
      <c r="A16917" s="1" t="s">
        <v>3144</v>
      </c>
      <c r="B16917" s="1" t="s">
        <v>126</v>
      </c>
      <c r="C16917" s="48" t="str">
        <f t="shared" si="528"/>
        <v>מחל ראש העין</v>
      </c>
      <c r="D16917" s="1" t="s">
        <v>3195</v>
      </c>
      <c r="E16917" s="1" t="s">
        <v>3</v>
      </c>
      <c r="F16917" s="2" t="s">
        <v>19548</v>
      </c>
      <c r="G16917" s="2">
        <f>INDEX(תוצאות_בחירות,MATCH(C16917,siot!$F$3:$F$1887,0),27)</f>
        <v>0</v>
      </c>
      <c r="H16917" s="2" t="b">
        <f t="shared" si="529"/>
        <v>0</v>
      </c>
      <c r="I16917" s="1"/>
      <c r="J16917" s="1"/>
      <c r="K16917" s="1"/>
    </row>
    <row r="16918" spans="1:11" hidden="1">
      <c r="A16918" s="1" t="s">
        <v>3144</v>
      </c>
      <c r="B16918" s="1" t="s">
        <v>126</v>
      </c>
      <c r="C16918" s="48" t="str">
        <f t="shared" si="528"/>
        <v>מחל ראש העין</v>
      </c>
      <c r="D16918" s="1" t="s">
        <v>3195</v>
      </c>
      <c r="E16918" s="1"/>
      <c r="F16918" s="2">
        <v>1</v>
      </c>
      <c r="G16918" s="2">
        <f>INDEX(תוצאות_בחירות,MATCH(C16918,siot!$F$3:$F$1887,0),27)</f>
        <v>0</v>
      </c>
      <c r="H16918" s="2" t="b">
        <f t="shared" si="529"/>
        <v>0</v>
      </c>
      <c r="I16918" s="1" t="s">
        <v>2</v>
      </c>
      <c r="J16918" s="1" t="s">
        <v>3201</v>
      </c>
      <c r="K16918" s="1"/>
    </row>
    <row r="16919" spans="1:11" hidden="1">
      <c r="A16919" s="1" t="s">
        <v>3144</v>
      </c>
      <c r="B16919" s="1" t="s">
        <v>126</v>
      </c>
      <c r="C16919" s="48" t="str">
        <f t="shared" si="528"/>
        <v>מחל ראש העין</v>
      </c>
      <c r="D16919" s="1" t="s">
        <v>3195</v>
      </c>
      <c r="E16919" s="1"/>
      <c r="F16919" s="2">
        <v>2</v>
      </c>
      <c r="G16919" s="2">
        <f>INDEX(תוצאות_בחירות,MATCH(C16919,siot!$F$3:$F$1887,0),27)</f>
        <v>0</v>
      </c>
      <c r="H16919" s="2" t="b">
        <f t="shared" si="529"/>
        <v>0</v>
      </c>
      <c r="I16919" s="1" t="s">
        <v>2</v>
      </c>
      <c r="J16919" s="1" t="s">
        <v>3200</v>
      </c>
      <c r="K16919" s="1"/>
    </row>
    <row r="16920" spans="1:11" hidden="1">
      <c r="A16920" s="1" t="s">
        <v>3144</v>
      </c>
      <c r="B16920" s="1" t="s">
        <v>126</v>
      </c>
      <c r="C16920" s="48" t="str">
        <f t="shared" si="528"/>
        <v>מחל ראש העין</v>
      </c>
      <c r="D16920" s="1" t="s">
        <v>3195</v>
      </c>
      <c r="E16920" s="1"/>
      <c r="F16920" s="2">
        <v>3</v>
      </c>
      <c r="G16920" s="2">
        <f>INDEX(תוצאות_בחירות,MATCH(C16920,siot!$F$3:$F$1887,0),27)</f>
        <v>0</v>
      </c>
      <c r="H16920" s="2" t="b">
        <f t="shared" si="529"/>
        <v>0</v>
      </c>
      <c r="I16920" s="1" t="s">
        <v>2</v>
      </c>
      <c r="J16920" s="1" t="s">
        <v>3199</v>
      </c>
      <c r="K16920" s="1"/>
    </row>
    <row r="16921" spans="1:11" hidden="1">
      <c r="A16921" s="1" t="s">
        <v>3144</v>
      </c>
      <c r="B16921" s="1" t="s">
        <v>126</v>
      </c>
      <c r="C16921" s="48" t="str">
        <f t="shared" si="528"/>
        <v>מחל ראש העין</v>
      </c>
      <c r="D16921" s="1" t="s">
        <v>3195</v>
      </c>
      <c r="E16921" s="1"/>
      <c r="F16921" s="2">
        <v>4</v>
      </c>
      <c r="G16921" s="2">
        <f>INDEX(תוצאות_בחירות,MATCH(C16921,siot!$F$3:$F$1887,0),27)</f>
        <v>0</v>
      </c>
      <c r="H16921" s="2" t="b">
        <f t="shared" si="529"/>
        <v>0</v>
      </c>
      <c r="I16921" s="1" t="s">
        <v>2</v>
      </c>
      <c r="J16921" s="1" t="s">
        <v>3198</v>
      </c>
      <c r="K16921" s="1"/>
    </row>
    <row r="16922" spans="1:11" hidden="1">
      <c r="A16922" s="1" t="s">
        <v>3144</v>
      </c>
      <c r="B16922" s="1" t="s">
        <v>126</v>
      </c>
      <c r="C16922" s="48" t="str">
        <f t="shared" si="528"/>
        <v>מחל ראש העין</v>
      </c>
      <c r="D16922" s="1" t="s">
        <v>3195</v>
      </c>
      <c r="E16922" s="1"/>
      <c r="F16922" s="2">
        <v>5</v>
      </c>
      <c r="G16922" s="2">
        <f>INDEX(תוצאות_בחירות,MATCH(C16922,siot!$F$3:$F$1887,0),27)</f>
        <v>0</v>
      </c>
      <c r="H16922" s="2" t="b">
        <f t="shared" si="529"/>
        <v>0</v>
      </c>
      <c r="I16922" s="1" t="s">
        <v>2</v>
      </c>
      <c r="J16922" s="1" t="s">
        <v>3197</v>
      </c>
      <c r="K16922" s="1"/>
    </row>
    <row r="16923" spans="1:11" hidden="1">
      <c r="A16923" s="1" t="s">
        <v>3144</v>
      </c>
      <c r="B16923" s="1" t="s">
        <v>126</v>
      </c>
      <c r="C16923" s="48" t="str">
        <f t="shared" si="528"/>
        <v>מחל ראש העין</v>
      </c>
      <c r="D16923" s="1" t="s">
        <v>3195</v>
      </c>
      <c r="E16923" s="1"/>
      <c r="F16923" s="2">
        <v>6</v>
      </c>
      <c r="G16923" s="2">
        <f>INDEX(תוצאות_בחירות,MATCH(C16923,siot!$F$3:$F$1887,0),27)</f>
        <v>0</v>
      </c>
      <c r="H16923" s="2" t="b">
        <f t="shared" si="529"/>
        <v>0</v>
      </c>
      <c r="I16923" s="1" t="s">
        <v>2</v>
      </c>
      <c r="J16923" s="1" t="s">
        <v>3196</v>
      </c>
      <c r="K16923" s="1"/>
    </row>
    <row r="16924" spans="1:11" hidden="1">
      <c r="A16924" s="1" t="s">
        <v>3144</v>
      </c>
      <c r="B16924" s="1" t="s">
        <v>126</v>
      </c>
      <c r="C16924" s="48" t="str">
        <f t="shared" si="528"/>
        <v>מחל ראש העין</v>
      </c>
      <c r="D16924" s="1" t="s">
        <v>3195</v>
      </c>
      <c r="E16924" s="1"/>
      <c r="F16924" s="2">
        <v>7</v>
      </c>
      <c r="G16924" s="2">
        <f>INDEX(תוצאות_בחירות,MATCH(C16924,siot!$F$3:$F$1887,0),27)</f>
        <v>0</v>
      </c>
      <c r="H16924" s="2" t="b">
        <f t="shared" si="529"/>
        <v>0</v>
      </c>
      <c r="I16924" s="1" t="s">
        <v>2</v>
      </c>
      <c r="J16924" s="1" t="s">
        <v>3194</v>
      </c>
      <c r="K16924" s="1"/>
    </row>
    <row r="16925" spans="1:11" hidden="1">
      <c r="A16925" s="1" t="s">
        <v>3144</v>
      </c>
      <c r="B16925" s="1" t="s">
        <v>413</v>
      </c>
      <c r="C16925" s="48" t="str">
        <f t="shared" si="528"/>
        <v>מרצ ראש העין</v>
      </c>
      <c r="D16925" s="1" t="s">
        <v>3179</v>
      </c>
      <c r="E16925" s="1" t="s">
        <v>3</v>
      </c>
      <c r="F16925" s="2" t="s">
        <v>19548</v>
      </c>
      <c r="G16925" s="2">
        <f>INDEX(תוצאות_בחירות,MATCH(C16925,siot!$F$3:$F$1887,0),27)</f>
        <v>2</v>
      </c>
      <c r="H16925" s="2" t="b">
        <f t="shared" si="529"/>
        <v>0</v>
      </c>
      <c r="I16925" s="1"/>
      <c r="J16925" s="1"/>
      <c r="K16925" s="1"/>
    </row>
    <row r="16926" spans="1:11">
      <c r="A16926" s="1" t="s">
        <v>3144</v>
      </c>
      <c r="B16926" s="1" t="s">
        <v>413</v>
      </c>
      <c r="C16926" s="48" t="str">
        <f t="shared" si="528"/>
        <v>מרצ ראש העין</v>
      </c>
      <c r="D16926" s="1" t="s">
        <v>3179</v>
      </c>
      <c r="E16926" s="1"/>
      <c r="F16926" s="2">
        <v>1</v>
      </c>
      <c r="G16926" s="2">
        <f>INDEX(תוצאות_בחירות,MATCH(C16926,siot!$F$3:$F$1887,0),27)</f>
        <v>2</v>
      </c>
      <c r="H16926" s="2" t="b">
        <f t="shared" si="529"/>
        <v>1</v>
      </c>
      <c r="I16926" s="1" t="s">
        <v>2</v>
      </c>
      <c r="J16926" s="1" t="s">
        <v>3193</v>
      </c>
      <c r="K16926" s="1">
        <v>1</v>
      </c>
    </row>
    <row r="16927" spans="1:11">
      <c r="A16927" s="1" t="s">
        <v>3144</v>
      </c>
      <c r="B16927" s="1" t="s">
        <v>413</v>
      </c>
      <c r="C16927" s="48" t="str">
        <f t="shared" si="528"/>
        <v>מרצ ראש העין</v>
      </c>
      <c r="D16927" s="1" t="s">
        <v>3179</v>
      </c>
      <c r="E16927" s="1"/>
      <c r="F16927" s="2">
        <v>2</v>
      </c>
      <c r="G16927" s="2">
        <f>INDEX(תוצאות_בחירות,MATCH(C16927,siot!$F$3:$F$1887,0),27)</f>
        <v>2</v>
      </c>
      <c r="H16927" s="2" t="b">
        <f t="shared" si="529"/>
        <v>1</v>
      </c>
      <c r="I16927" s="1" t="s">
        <v>2</v>
      </c>
      <c r="J16927" s="1" t="s">
        <v>3192</v>
      </c>
      <c r="K16927" s="1"/>
    </row>
    <row r="16928" spans="1:11" hidden="1">
      <c r="A16928" s="1" t="s">
        <v>3144</v>
      </c>
      <c r="B16928" s="1" t="s">
        <v>413</v>
      </c>
      <c r="C16928" s="48" t="str">
        <f t="shared" si="528"/>
        <v>מרצ ראש העין</v>
      </c>
      <c r="D16928" s="1" t="s">
        <v>3179</v>
      </c>
      <c r="E16928" s="1"/>
      <c r="F16928" s="2">
        <v>3</v>
      </c>
      <c r="G16928" s="2">
        <f>INDEX(תוצאות_בחירות,MATCH(C16928,siot!$F$3:$F$1887,0),27)</f>
        <v>2</v>
      </c>
      <c r="H16928" s="2" t="b">
        <f t="shared" si="529"/>
        <v>0</v>
      </c>
      <c r="I16928" s="1" t="s">
        <v>2</v>
      </c>
      <c r="J16928" s="1" t="s">
        <v>3191</v>
      </c>
      <c r="K16928" s="1"/>
    </row>
    <row r="16929" spans="1:11" hidden="1">
      <c r="A16929" s="1" t="s">
        <v>3144</v>
      </c>
      <c r="B16929" s="1" t="s">
        <v>413</v>
      </c>
      <c r="C16929" s="48" t="str">
        <f t="shared" si="528"/>
        <v>מרצ ראש העין</v>
      </c>
      <c r="D16929" s="1" t="s">
        <v>3179</v>
      </c>
      <c r="E16929" s="1"/>
      <c r="F16929" s="2">
        <v>4</v>
      </c>
      <c r="G16929" s="2">
        <f>INDEX(תוצאות_בחירות,MATCH(C16929,siot!$F$3:$F$1887,0),27)</f>
        <v>2</v>
      </c>
      <c r="H16929" s="2" t="b">
        <f t="shared" si="529"/>
        <v>0</v>
      </c>
      <c r="I16929" s="1" t="s">
        <v>2</v>
      </c>
      <c r="J16929" s="1" t="s">
        <v>3190</v>
      </c>
      <c r="K16929" s="1"/>
    </row>
    <row r="16930" spans="1:11" hidden="1">
      <c r="A16930" s="1" t="s">
        <v>3144</v>
      </c>
      <c r="B16930" s="1" t="s">
        <v>413</v>
      </c>
      <c r="C16930" s="48" t="str">
        <f t="shared" si="528"/>
        <v>מרצ ראש העין</v>
      </c>
      <c r="D16930" s="1" t="s">
        <v>3179</v>
      </c>
      <c r="E16930" s="1"/>
      <c r="F16930" s="2">
        <v>5</v>
      </c>
      <c r="G16930" s="2">
        <f>INDEX(תוצאות_בחירות,MATCH(C16930,siot!$F$3:$F$1887,0),27)</f>
        <v>2</v>
      </c>
      <c r="H16930" s="2" t="b">
        <f t="shared" si="529"/>
        <v>0</v>
      </c>
      <c r="I16930" s="1" t="s">
        <v>2</v>
      </c>
      <c r="J16930" s="1" t="s">
        <v>3189</v>
      </c>
      <c r="K16930" s="1"/>
    </row>
    <row r="16931" spans="1:11" hidden="1">
      <c r="A16931" s="1" t="s">
        <v>3144</v>
      </c>
      <c r="B16931" s="1" t="s">
        <v>413</v>
      </c>
      <c r="C16931" s="48" t="str">
        <f t="shared" si="528"/>
        <v>מרצ ראש העין</v>
      </c>
      <c r="D16931" s="1" t="s">
        <v>3179</v>
      </c>
      <c r="E16931" s="1"/>
      <c r="F16931" s="2">
        <v>6</v>
      </c>
      <c r="G16931" s="2">
        <f>INDEX(תוצאות_בחירות,MATCH(C16931,siot!$F$3:$F$1887,0),27)</f>
        <v>2</v>
      </c>
      <c r="H16931" s="2" t="b">
        <f t="shared" si="529"/>
        <v>0</v>
      </c>
      <c r="I16931" s="1" t="s">
        <v>2</v>
      </c>
      <c r="J16931" s="1" t="s">
        <v>3188</v>
      </c>
      <c r="K16931" s="1"/>
    </row>
    <row r="16932" spans="1:11" hidden="1">
      <c r="A16932" s="1" t="s">
        <v>3144</v>
      </c>
      <c r="B16932" s="1" t="s">
        <v>413</v>
      </c>
      <c r="C16932" s="48" t="str">
        <f t="shared" si="528"/>
        <v>מרצ ראש העין</v>
      </c>
      <c r="D16932" s="1" t="s">
        <v>3179</v>
      </c>
      <c r="E16932" s="1"/>
      <c r="F16932" s="2">
        <v>7</v>
      </c>
      <c r="G16932" s="2">
        <f>INDEX(תוצאות_בחירות,MATCH(C16932,siot!$F$3:$F$1887,0),27)</f>
        <v>2</v>
      </c>
      <c r="H16932" s="2" t="b">
        <f t="shared" si="529"/>
        <v>0</v>
      </c>
      <c r="I16932" s="1" t="s">
        <v>2</v>
      </c>
      <c r="J16932" s="1" t="s">
        <v>3187</v>
      </c>
      <c r="K16932" s="1"/>
    </row>
    <row r="16933" spans="1:11" hidden="1">
      <c r="A16933" s="1" t="s">
        <v>3144</v>
      </c>
      <c r="B16933" s="1" t="s">
        <v>413</v>
      </c>
      <c r="C16933" s="48" t="str">
        <f t="shared" si="528"/>
        <v>מרצ ראש העין</v>
      </c>
      <c r="D16933" s="1" t="s">
        <v>3179</v>
      </c>
      <c r="E16933" s="1"/>
      <c r="F16933" s="2">
        <v>8</v>
      </c>
      <c r="G16933" s="2">
        <f>INDEX(תוצאות_בחירות,MATCH(C16933,siot!$F$3:$F$1887,0),27)</f>
        <v>2</v>
      </c>
      <c r="H16933" s="2" t="b">
        <f t="shared" si="529"/>
        <v>0</v>
      </c>
      <c r="I16933" s="1" t="s">
        <v>2</v>
      </c>
      <c r="J16933" s="1" t="s">
        <v>3186</v>
      </c>
      <c r="K16933" s="1"/>
    </row>
    <row r="16934" spans="1:11" hidden="1">
      <c r="A16934" s="1" t="s">
        <v>3144</v>
      </c>
      <c r="B16934" s="1" t="s">
        <v>413</v>
      </c>
      <c r="C16934" s="48" t="str">
        <f t="shared" si="528"/>
        <v>מרצ ראש העין</v>
      </c>
      <c r="D16934" s="1" t="s">
        <v>3179</v>
      </c>
      <c r="E16934" s="1"/>
      <c r="F16934" s="2">
        <v>9</v>
      </c>
      <c r="G16934" s="2">
        <f>INDEX(תוצאות_בחירות,MATCH(C16934,siot!$F$3:$F$1887,0),27)</f>
        <v>2</v>
      </c>
      <c r="H16934" s="2" t="b">
        <f t="shared" si="529"/>
        <v>0</v>
      </c>
      <c r="I16934" s="1" t="s">
        <v>2</v>
      </c>
      <c r="J16934" s="1" t="s">
        <v>3185</v>
      </c>
      <c r="K16934" s="1"/>
    </row>
    <row r="16935" spans="1:11" hidden="1">
      <c r="A16935" s="1" t="s">
        <v>3144</v>
      </c>
      <c r="B16935" s="1" t="s">
        <v>413</v>
      </c>
      <c r="C16935" s="48" t="str">
        <f t="shared" si="528"/>
        <v>מרצ ראש העין</v>
      </c>
      <c r="D16935" s="1" t="s">
        <v>3179</v>
      </c>
      <c r="E16935" s="1"/>
      <c r="F16935" s="2">
        <v>10</v>
      </c>
      <c r="G16935" s="2">
        <f>INDEX(תוצאות_בחירות,MATCH(C16935,siot!$F$3:$F$1887,0),27)</f>
        <v>2</v>
      </c>
      <c r="H16935" s="2" t="b">
        <f t="shared" si="529"/>
        <v>0</v>
      </c>
      <c r="I16935" s="1" t="s">
        <v>2</v>
      </c>
      <c r="J16935" s="1" t="s">
        <v>3184</v>
      </c>
      <c r="K16935" s="1"/>
    </row>
    <row r="16936" spans="1:11" hidden="1">
      <c r="A16936" s="1" t="s">
        <v>3144</v>
      </c>
      <c r="B16936" s="1" t="s">
        <v>413</v>
      </c>
      <c r="C16936" s="48" t="str">
        <f t="shared" si="528"/>
        <v>מרצ ראש העין</v>
      </c>
      <c r="D16936" s="1" t="s">
        <v>3179</v>
      </c>
      <c r="E16936" s="1"/>
      <c r="F16936" s="2">
        <v>11</v>
      </c>
      <c r="G16936" s="2">
        <f>INDEX(תוצאות_בחירות,MATCH(C16936,siot!$F$3:$F$1887,0),27)</f>
        <v>2</v>
      </c>
      <c r="H16936" s="2" t="b">
        <f t="shared" si="529"/>
        <v>0</v>
      </c>
      <c r="I16936" s="1" t="s">
        <v>2</v>
      </c>
      <c r="J16936" s="1" t="s">
        <v>3183</v>
      </c>
      <c r="K16936" s="1"/>
    </row>
    <row r="16937" spans="1:11" hidden="1">
      <c r="A16937" s="1" t="s">
        <v>3144</v>
      </c>
      <c r="B16937" s="1" t="s">
        <v>413</v>
      </c>
      <c r="C16937" s="48" t="str">
        <f t="shared" si="528"/>
        <v>מרצ ראש העין</v>
      </c>
      <c r="D16937" s="1" t="s">
        <v>3179</v>
      </c>
      <c r="E16937" s="1"/>
      <c r="F16937" s="2">
        <v>12</v>
      </c>
      <c r="G16937" s="2">
        <f>INDEX(תוצאות_בחירות,MATCH(C16937,siot!$F$3:$F$1887,0),27)</f>
        <v>2</v>
      </c>
      <c r="H16937" s="2" t="b">
        <f t="shared" si="529"/>
        <v>0</v>
      </c>
      <c r="I16937" s="1" t="s">
        <v>2</v>
      </c>
      <c r="J16937" s="1" t="s">
        <v>3182</v>
      </c>
      <c r="K16937" s="1"/>
    </row>
    <row r="16938" spans="1:11" hidden="1">
      <c r="A16938" s="1" t="s">
        <v>3144</v>
      </c>
      <c r="B16938" s="1" t="s">
        <v>413</v>
      </c>
      <c r="C16938" s="48" t="str">
        <f t="shared" si="528"/>
        <v>מרצ ראש העין</v>
      </c>
      <c r="D16938" s="1" t="s">
        <v>3179</v>
      </c>
      <c r="E16938" s="1"/>
      <c r="F16938" s="2">
        <v>13</v>
      </c>
      <c r="G16938" s="2">
        <f>INDEX(תוצאות_בחירות,MATCH(C16938,siot!$F$3:$F$1887,0),27)</f>
        <v>2</v>
      </c>
      <c r="H16938" s="2" t="b">
        <f t="shared" si="529"/>
        <v>0</v>
      </c>
      <c r="I16938" s="1" t="s">
        <v>2</v>
      </c>
      <c r="J16938" s="1" t="s">
        <v>3181</v>
      </c>
      <c r="K16938" s="1"/>
    </row>
    <row r="16939" spans="1:11" hidden="1">
      <c r="A16939" s="1" t="s">
        <v>3144</v>
      </c>
      <c r="B16939" s="1" t="s">
        <v>413</v>
      </c>
      <c r="C16939" s="48" t="str">
        <f t="shared" si="528"/>
        <v>מרצ ראש העין</v>
      </c>
      <c r="D16939" s="1" t="s">
        <v>3179</v>
      </c>
      <c r="E16939" s="1"/>
      <c r="F16939" s="2">
        <v>14</v>
      </c>
      <c r="G16939" s="2">
        <f>INDEX(תוצאות_בחירות,MATCH(C16939,siot!$F$3:$F$1887,0),27)</f>
        <v>2</v>
      </c>
      <c r="H16939" s="2" t="b">
        <f t="shared" si="529"/>
        <v>0</v>
      </c>
      <c r="I16939" s="1" t="s">
        <v>2</v>
      </c>
      <c r="J16939" s="1" t="s">
        <v>3180</v>
      </c>
      <c r="K16939" s="1"/>
    </row>
    <row r="16940" spans="1:11" hidden="1">
      <c r="A16940" s="1" t="s">
        <v>3144</v>
      </c>
      <c r="B16940" s="1" t="s">
        <v>413</v>
      </c>
      <c r="C16940" s="48" t="str">
        <f t="shared" si="528"/>
        <v>מרצ ראש העין</v>
      </c>
      <c r="D16940" s="1" t="s">
        <v>3179</v>
      </c>
      <c r="E16940" s="1"/>
      <c r="F16940" s="2">
        <v>15</v>
      </c>
      <c r="G16940" s="2">
        <f>INDEX(תוצאות_בחירות,MATCH(C16940,siot!$F$3:$F$1887,0),27)</f>
        <v>2</v>
      </c>
      <c r="H16940" s="2" t="b">
        <f t="shared" si="529"/>
        <v>0</v>
      </c>
      <c r="I16940" s="1" t="s">
        <v>2</v>
      </c>
      <c r="J16940" s="1" t="s">
        <v>3178</v>
      </c>
      <c r="K16940" s="1"/>
    </row>
    <row r="16941" spans="1:11" hidden="1">
      <c r="A16941" s="1" t="s">
        <v>3144</v>
      </c>
      <c r="B16941" s="1" t="s">
        <v>1867</v>
      </c>
      <c r="C16941" s="48" t="str">
        <f t="shared" si="528"/>
        <v>נא ראש העין</v>
      </c>
      <c r="D16941" s="1" t="s">
        <v>3173</v>
      </c>
      <c r="E16941" s="1" t="s">
        <v>3</v>
      </c>
      <c r="F16941" s="2" t="s">
        <v>19548</v>
      </c>
      <c r="G16941" s="2">
        <f>INDEX(תוצאות_בחירות,MATCH(C16941,siot!$F$3:$F$1887,0),27)</f>
        <v>0</v>
      </c>
      <c r="H16941" s="2" t="b">
        <f t="shared" si="529"/>
        <v>0</v>
      </c>
      <c r="I16941" s="1"/>
      <c r="J16941" s="1"/>
      <c r="K16941" s="1"/>
    </row>
    <row r="16942" spans="1:11" hidden="1">
      <c r="A16942" s="1" t="s">
        <v>3144</v>
      </c>
      <c r="B16942" s="1" t="s">
        <v>1867</v>
      </c>
      <c r="C16942" s="48" t="str">
        <f t="shared" si="528"/>
        <v>נא ראש העין</v>
      </c>
      <c r="D16942" s="1" t="s">
        <v>3173</v>
      </c>
      <c r="E16942" s="1"/>
      <c r="F16942" s="2">
        <v>1</v>
      </c>
      <c r="G16942" s="2">
        <f>INDEX(תוצאות_בחירות,MATCH(C16942,siot!$F$3:$F$1887,0),27)</f>
        <v>0</v>
      </c>
      <c r="H16942" s="2" t="b">
        <f t="shared" si="529"/>
        <v>0</v>
      </c>
      <c r="I16942" s="1" t="s">
        <v>2</v>
      </c>
      <c r="J16942" s="1" t="s">
        <v>3177</v>
      </c>
      <c r="K16942" s="1"/>
    </row>
    <row r="16943" spans="1:11" hidden="1">
      <c r="A16943" s="1" t="s">
        <v>3144</v>
      </c>
      <c r="B16943" s="1" t="s">
        <v>1867</v>
      </c>
      <c r="C16943" s="48" t="str">
        <f t="shared" si="528"/>
        <v>נא ראש העין</v>
      </c>
      <c r="D16943" s="1" t="s">
        <v>3173</v>
      </c>
      <c r="E16943" s="1"/>
      <c r="F16943" s="2">
        <v>2</v>
      </c>
      <c r="G16943" s="2">
        <f>INDEX(תוצאות_בחירות,MATCH(C16943,siot!$F$3:$F$1887,0),27)</f>
        <v>0</v>
      </c>
      <c r="H16943" s="2" t="b">
        <f t="shared" si="529"/>
        <v>0</v>
      </c>
      <c r="I16943" s="1" t="s">
        <v>2</v>
      </c>
      <c r="J16943" s="1" t="s">
        <v>3176</v>
      </c>
      <c r="K16943" s="1"/>
    </row>
    <row r="16944" spans="1:11" hidden="1">
      <c r="A16944" s="1" t="s">
        <v>3144</v>
      </c>
      <c r="B16944" s="1" t="s">
        <v>1867</v>
      </c>
      <c r="C16944" s="48" t="str">
        <f t="shared" si="528"/>
        <v>נא ראש העין</v>
      </c>
      <c r="D16944" s="1" t="s">
        <v>3173</v>
      </c>
      <c r="E16944" s="1"/>
      <c r="F16944" s="2">
        <v>3</v>
      </c>
      <c r="G16944" s="2">
        <f>INDEX(תוצאות_בחירות,MATCH(C16944,siot!$F$3:$F$1887,0),27)</f>
        <v>0</v>
      </c>
      <c r="H16944" s="2" t="b">
        <f t="shared" si="529"/>
        <v>0</v>
      </c>
      <c r="I16944" s="1" t="s">
        <v>2</v>
      </c>
      <c r="J16944" s="1" t="s">
        <v>3175</v>
      </c>
      <c r="K16944" s="1"/>
    </row>
    <row r="16945" spans="1:11" hidden="1">
      <c r="A16945" s="1" t="s">
        <v>3144</v>
      </c>
      <c r="B16945" s="1" t="s">
        <v>1867</v>
      </c>
      <c r="C16945" s="48" t="str">
        <f t="shared" si="528"/>
        <v>נא ראש העין</v>
      </c>
      <c r="D16945" s="1" t="s">
        <v>3173</v>
      </c>
      <c r="E16945" s="1"/>
      <c r="F16945" s="2">
        <v>4</v>
      </c>
      <c r="G16945" s="2">
        <f>INDEX(תוצאות_בחירות,MATCH(C16945,siot!$F$3:$F$1887,0),27)</f>
        <v>0</v>
      </c>
      <c r="H16945" s="2" t="b">
        <f t="shared" si="529"/>
        <v>0</v>
      </c>
      <c r="I16945" s="1" t="s">
        <v>2</v>
      </c>
      <c r="J16945" s="1" t="s">
        <v>3174</v>
      </c>
      <c r="K16945" s="1"/>
    </row>
    <row r="16946" spans="1:11" hidden="1">
      <c r="A16946" s="1" t="s">
        <v>3144</v>
      </c>
      <c r="B16946" s="1" t="s">
        <v>1867</v>
      </c>
      <c r="C16946" s="48" t="str">
        <f t="shared" si="528"/>
        <v>נא ראש העין</v>
      </c>
      <c r="D16946" s="1" t="s">
        <v>3173</v>
      </c>
      <c r="E16946" s="1"/>
      <c r="F16946" s="2">
        <v>5</v>
      </c>
      <c r="G16946" s="2">
        <f>INDEX(תוצאות_בחירות,MATCH(C16946,siot!$F$3:$F$1887,0),27)</f>
        <v>0</v>
      </c>
      <c r="H16946" s="2" t="b">
        <f t="shared" si="529"/>
        <v>0</v>
      </c>
      <c r="I16946" s="1" t="s">
        <v>2</v>
      </c>
      <c r="J16946" s="1" t="s">
        <v>3172</v>
      </c>
      <c r="K16946" s="1"/>
    </row>
    <row r="16947" spans="1:11" hidden="1">
      <c r="A16947" s="1" t="s">
        <v>3144</v>
      </c>
      <c r="B16947" s="1" t="s">
        <v>1512</v>
      </c>
      <c r="C16947" s="48" t="str">
        <f t="shared" si="528"/>
        <v>עם ראש העין</v>
      </c>
      <c r="D16947" s="1" t="s">
        <v>3167</v>
      </c>
      <c r="E16947" s="1" t="s">
        <v>18</v>
      </c>
      <c r="F16947" s="2" t="s">
        <v>19548</v>
      </c>
      <c r="G16947" s="2">
        <f>INDEX(תוצאות_בחירות,MATCH(C16947,siot!$F$3:$F$1887,0),27)</f>
        <v>1</v>
      </c>
      <c r="H16947" s="2" t="b">
        <f t="shared" si="529"/>
        <v>0</v>
      </c>
      <c r="I16947" s="1"/>
      <c r="J16947" s="1"/>
      <c r="K16947" s="1"/>
    </row>
    <row r="16948" spans="1:11">
      <c r="A16948" s="1" t="s">
        <v>3144</v>
      </c>
      <c r="B16948" s="1" t="s">
        <v>1512</v>
      </c>
      <c r="C16948" s="48" t="str">
        <f t="shared" si="528"/>
        <v>עם ראש העין</v>
      </c>
      <c r="D16948" s="1" t="s">
        <v>3167</v>
      </c>
      <c r="E16948" s="1" t="s">
        <v>17</v>
      </c>
      <c r="F16948" s="2">
        <v>1</v>
      </c>
      <c r="G16948" s="2">
        <f>INDEX(תוצאות_בחירות,MATCH(C16948,siot!$F$3:$F$1887,0),27)</f>
        <v>1</v>
      </c>
      <c r="H16948" s="2" t="b">
        <f t="shared" si="529"/>
        <v>1</v>
      </c>
      <c r="I16948" s="1" t="s">
        <v>2</v>
      </c>
      <c r="J16948" s="1" t="s">
        <v>3171</v>
      </c>
      <c r="K16948" s="1"/>
    </row>
    <row r="16949" spans="1:11" hidden="1">
      <c r="A16949" s="1" t="s">
        <v>3144</v>
      </c>
      <c r="B16949" s="1" t="s">
        <v>1512</v>
      </c>
      <c r="C16949" s="48" t="str">
        <f t="shared" si="528"/>
        <v>עם ראש העין</v>
      </c>
      <c r="D16949" s="1" t="s">
        <v>3167</v>
      </c>
      <c r="E16949" s="1"/>
      <c r="F16949" s="2">
        <v>2</v>
      </c>
      <c r="G16949" s="2">
        <f>INDEX(תוצאות_בחירות,MATCH(C16949,siot!$F$3:$F$1887,0),27)</f>
        <v>1</v>
      </c>
      <c r="H16949" s="2" t="b">
        <f t="shared" si="529"/>
        <v>0</v>
      </c>
      <c r="I16949" s="1" t="s">
        <v>2</v>
      </c>
      <c r="J16949" s="1" t="s">
        <v>3170</v>
      </c>
      <c r="K16949" s="1"/>
    </row>
    <row r="16950" spans="1:11" hidden="1">
      <c r="A16950" s="1" t="s">
        <v>3144</v>
      </c>
      <c r="B16950" s="1" t="s">
        <v>1512</v>
      </c>
      <c r="C16950" s="48" t="str">
        <f t="shared" si="528"/>
        <v>עם ראש העין</v>
      </c>
      <c r="D16950" s="1" t="s">
        <v>3167</v>
      </c>
      <c r="E16950" s="1"/>
      <c r="F16950" s="2">
        <v>3</v>
      </c>
      <c r="G16950" s="2">
        <f>INDEX(תוצאות_בחירות,MATCH(C16950,siot!$F$3:$F$1887,0),27)</f>
        <v>1</v>
      </c>
      <c r="H16950" s="2" t="b">
        <f t="shared" si="529"/>
        <v>0</v>
      </c>
      <c r="I16950" s="1" t="s">
        <v>2</v>
      </c>
      <c r="J16950" s="1" t="s">
        <v>3169</v>
      </c>
      <c r="K16950" s="1"/>
    </row>
    <row r="16951" spans="1:11" hidden="1">
      <c r="A16951" s="1" t="s">
        <v>3144</v>
      </c>
      <c r="B16951" s="1" t="s">
        <v>1512</v>
      </c>
      <c r="C16951" s="48" t="str">
        <f t="shared" si="528"/>
        <v>עם ראש העין</v>
      </c>
      <c r="D16951" s="1" t="s">
        <v>3167</v>
      </c>
      <c r="E16951" s="1"/>
      <c r="F16951" s="2">
        <v>4</v>
      </c>
      <c r="G16951" s="2">
        <f>INDEX(תוצאות_בחירות,MATCH(C16951,siot!$F$3:$F$1887,0),27)</f>
        <v>1</v>
      </c>
      <c r="H16951" s="2" t="b">
        <f t="shared" si="529"/>
        <v>0</v>
      </c>
      <c r="I16951" s="1" t="s">
        <v>2</v>
      </c>
      <c r="J16951" s="1" t="s">
        <v>3168</v>
      </c>
      <c r="K16951" s="1"/>
    </row>
    <row r="16952" spans="1:11" hidden="1">
      <c r="A16952" s="1" t="s">
        <v>3144</v>
      </c>
      <c r="B16952" s="1" t="s">
        <v>1512</v>
      </c>
      <c r="C16952" s="48" t="str">
        <f t="shared" si="528"/>
        <v>עם ראש העין</v>
      </c>
      <c r="D16952" s="1" t="s">
        <v>3167</v>
      </c>
      <c r="E16952" s="1"/>
      <c r="F16952" s="2">
        <v>5</v>
      </c>
      <c r="G16952" s="2">
        <f>INDEX(תוצאות_בחירות,MATCH(C16952,siot!$F$3:$F$1887,0),27)</f>
        <v>1</v>
      </c>
      <c r="H16952" s="2" t="b">
        <f t="shared" si="529"/>
        <v>0</v>
      </c>
      <c r="I16952" s="1" t="s">
        <v>2</v>
      </c>
      <c r="J16952" s="1" t="s">
        <v>3166</v>
      </c>
      <c r="K16952" s="1"/>
    </row>
    <row r="16953" spans="1:11" hidden="1">
      <c r="A16953" s="1" t="s">
        <v>3144</v>
      </c>
      <c r="B16953" s="1" t="s">
        <v>108</v>
      </c>
      <c r="C16953" s="48" t="str">
        <f t="shared" si="528"/>
        <v>פה ראש העין</v>
      </c>
      <c r="D16953" s="1" t="s">
        <v>3161</v>
      </c>
      <c r="E16953" s="1" t="s">
        <v>3</v>
      </c>
      <c r="F16953" s="2" t="s">
        <v>19548</v>
      </c>
      <c r="G16953" s="2">
        <f>INDEX(תוצאות_בחירות,MATCH(C16953,siot!$F$3:$F$1887,0),27)</f>
        <v>0</v>
      </c>
      <c r="H16953" s="2" t="b">
        <f t="shared" si="529"/>
        <v>0</v>
      </c>
      <c r="I16953" s="1"/>
      <c r="J16953" s="1"/>
      <c r="K16953" s="1"/>
    </row>
    <row r="16954" spans="1:11" hidden="1">
      <c r="A16954" s="1" t="s">
        <v>3144</v>
      </c>
      <c r="B16954" s="1" t="s">
        <v>108</v>
      </c>
      <c r="C16954" s="48" t="str">
        <f t="shared" si="528"/>
        <v>פה ראש העין</v>
      </c>
      <c r="D16954" s="1" t="s">
        <v>3161</v>
      </c>
      <c r="E16954" s="1"/>
      <c r="F16954" s="2">
        <v>1</v>
      </c>
      <c r="G16954" s="2">
        <f>INDEX(תוצאות_בחירות,MATCH(C16954,siot!$F$3:$F$1887,0),27)</f>
        <v>0</v>
      </c>
      <c r="H16954" s="2" t="b">
        <f t="shared" si="529"/>
        <v>0</v>
      </c>
      <c r="I16954" s="1" t="s">
        <v>2</v>
      </c>
      <c r="J16954" s="1" t="s">
        <v>3165</v>
      </c>
      <c r="K16954" s="1"/>
    </row>
    <row r="16955" spans="1:11" hidden="1">
      <c r="A16955" s="1" t="s">
        <v>3144</v>
      </c>
      <c r="B16955" s="1" t="s">
        <v>108</v>
      </c>
      <c r="C16955" s="48" t="str">
        <f t="shared" si="528"/>
        <v>פה ראש העין</v>
      </c>
      <c r="D16955" s="1" t="s">
        <v>3161</v>
      </c>
      <c r="E16955" s="1"/>
      <c r="F16955" s="2">
        <v>2</v>
      </c>
      <c r="G16955" s="2">
        <f>INDEX(תוצאות_בחירות,MATCH(C16955,siot!$F$3:$F$1887,0),27)</f>
        <v>0</v>
      </c>
      <c r="H16955" s="2" t="b">
        <f t="shared" si="529"/>
        <v>0</v>
      </c>
      <c r="I16955" s="1" t="s">
        <v>2</v>
      </c>
      <c r="J16955" s="1" t="s">
        <v>3164</v>
      </c>
      <c r="K16955" s="1"/>
    </row>
    <row r="16956" spans="1:11" hidden="1">
      <c r="A16956" s="1" t="s">
        <v>3144</v>
      </c>
      <c r="B16956" s="1" t="s">
        <v>108</v>
      </c>
      <c r="C16956" s="48" t="str">
        <f t="shared" si="528"/>
        <v>פה ראש העין</v>
      </c>
      <c r="D16956" s="1" t="s">
        <v>3161</v>
      </c>
      <c r="E16956" s="1"/>
      <c r="F16956" s="2">
        <v>3</v>
      </c>
      <c r="G16956" s="2">
        <f>INDEX(תוצאות_בחירות,MATCH(C16956,siot!$F$3:$F$1887,0),27)</f>
        <v>0</v>
      </c>
      <c r="H16956" s="2" t="b">
        <f t="shared" si="529"/>
        <v>0</v>
      </c>
      <c r="I16956" s="1" t="s">
        <v>2</v>
      </c>
      <c r="J16956" s="1" t="s">
        <v>3163</v>
      </c>
      <c r="K16956" s="1"/>
    </row>
    <row r="16957" spans="1:11" hidden="1">
      <c r="A16957" s="1" t="s">
        <v>3144</v>
      </c>
      <c r="B16957" s="1" t="s">
        <v>108</v>
      </c>
      <c r="C16957" s="48" t="str">
        <f t="shared" si="528"/>
        <v>פה ראש העין</v>
      </c>
      <c r="D16957" s="1" t="s">
        <v>3161</v>
      </c>
      <c r="E16957" s="1"/>
      <c r="F16957" s="2">
        <v>4</v>
      </c>
      <c r="G16957" s="2">
        <f>INDEX(תוצאות_בחירות,MATCH(C16957,siot!$F$3:$F$1887,0),27)</f>
        <v>0</v>
      </c>
      <c r="H16957" s="2" t="b">
        <f t="shared" si="529"/>
        <v>0</v>
      </c>
      <c r="I16957" s="1" t="s">
        <v>2</v>
      </c>
      <c r="J16957" s="1" t="s">
        <v>3162</v>
      </c>
      <c r="K16957" s="1"/>
    </row>
    <row r="16958" spans="1:11" hidden="1">
      <c r="A16958" s="1" t="s">
        <v>3144</v>
      </c>
      <c r="B16958" s="1" t="s">
        <v>108</v>
      </c>
      <c r="C16958" s="48" t="str">
        <f t="shared" si="528"/>
        <v>פה ראש העין</v>
      </c>
      <c r="D16958" s="1" t="s">
        <v>3161</v>
      </c>
      <c r="E16958" s="1"/>
      <c r="F16958" s="2">
        <v>5</v>
      </c>
      <c r="G16958" s="2">
        <f>INDEX(תוצאות_בחירות,MATCH(C16958,siot!$F$3:$F$1887,0),27)</f>
        <v>0</v>
      </c>
      <c r="H16958" s="2" t="b">
        <f t="shared" si="529"/>
        <v>0</v>
      </c>
      <c r="I16958" s="1" t="s">
        <v>2</v>
      </c>
      <c r="J16958" s="1" t="s">
        <v>3160</v>
      </c>
      <c r="K16958" s="1"/>
    </row>
    <row r="16959" spans="1:11" hidden="1">
      <c r="A16959" s="1" t="s">
        <v>3144</v>
      </c>
      <c r="B16959" s="1" t="s">
        <v>3152</v>
      </c>
      <c r="C16959" s="48" t="str">
        <f t="shared" si="528"/>
        <v>רז ראש העין</v>
      </c>
      <c r="D16959" s="1" t="s">
        <v>3151</v>
      </c>
      <c r="E16959" s="1" t="s">
        <v>3</v>
      </c>
      <c r="F16959" s="2" t="s">
        <v>19548</v>
      </c>
      <c r="G16959" s="2">
        <f>INDEX(תוצאות_בחירות,MATCH(C16959,siot!$F$3:$F$1887,0),27)</f>
        <v>1</v>
      </c>
      <c r="H16959" s="2" t="b">
        <f t="shared" si="529"/>
        <v>0</v>
      </c>
      <c r="I16959" s="1"/>
      <c r="J16959" s="1"/>
      <c r="K16959" s="1"/>
    </row>
    <row r="16960" spans="1:11">
      <c r="A16960" s="1" t="s">
        <v>3144</v>
      </c>
      <c r="B16960" s="1" t="s">
        <v>3152</v>
      </c>
      <c r="C16960" s="48" t="str">
        <f t="shared" si="528"/>
        <v>רז ראש העין</v>
      </c>
      <c r="D16960" s="1" t="s">
        <v>3151</v>
      </c>
      <c r="E16960" s="1"/>
      <c r="F16960" s="2">
        <v>1</v>
      </c>
      <c r="G16960" s="2">
        <f>INDEX(תוצאות_בחירות,MATCH(C16960,siot!$F$3:$F$1887,0),27)</f>
        <v>1</v>
      </c>
      <c r="H16960" s="2" t="b">
        <f t="shared" si="529"/>
        <v>1</v>
      </c>
      <c r="I16960" s="1" t="s">
        <v>2</v>
      </c>
      <c r="J16960" s="1" t="s">
        <v>3159</v>
      </c>
      <c r="K16960" s="1"/>
    </row>
    <row r="16961" spans="1:11" hidden="1">
      <c r="A16961" s="1" t="s">
        <v>3144</v>
      </c>
      <c r="B16961" s="1" t="s">
        <v>3152</v>
      </c>
      <c r="C16961" s="48" t="str">
        <f t="shared" si="528"/>
        <v>רז ראש העין</v>
      </c>
      <c r="D16961" s="1" t="s">
        <v>3151</v>
      </c>
      <c r="E16961" s="1"/>
      <c r="F16961" s="2">
        <v>2</v>
      </c>
      <c r="G16961" s="2">
        <f>INDEX(תוצאות_בחירות,MATCH(C16961,siot!$F$3:$F$1887,0),27)</f>
        <v>1</v>
      </c>
      <c r="H16961" s="2" t="b">
        <f t="shared" si="529"/>
        <v>0</v>
      </c>
      <c r="I16961" s="1" t="s">
        <v>2</v>
      </c>
      <c r="J16961" s="1" t="s">
        <v>3158</v>
      </c>
      <c r="K16961" s="1"/>
    </row>
    <row r="16962" spans="1:11" hidden="1">
      <c r="A16962" s="1" t="s">
        <v>3144</v>
      </c>
      <c r="B16962" s="1" t="s">
        <v>3152</v>
      </c>
      <c r="C16962" s="48" t="str">
        <f t="shared" si="528"/>
        <v>רז ראש העין</v>
      </c>
      <c r="D16962" s="1" t="s">
        <v>3151</v>
      </c>
      <c r="E16962" s="1"/>
      <c r="F16962" s="2">
        <v>3</v>
      </c>
      <c r="G16962" s="2">
        <f>INDEX(תוצאות_בחירות,MATCH(C16962,siot!$F$3:$F$1887,0),27)</f>
        <v>1</v>
      </c>
      <c r="H16962" s="2" t="b">
        <f t="shared" si="529"/>
        <v>0</v>
      </c>
      <c r="I16962" s="1" t="s">
        <v>2</v>
      </c>
      <c r="J16962" s="1" t="s">
        <v>3157</v>
      </c>
      <c r="K16962" s="1"/>
    </row>
    <row r="16963" spans="1:11" hidden="1">
      <c r="A16963" s="1" t="s">
        <v>3144</v>
      </c>
      <c r="B16963" s="1" t="s">
        <v>3152</v>
      </c>
      <c r="C16963" s="48" t="str">
        <f t="shared" si="528"/>
        <v>רז ראש העין</v>
      </c>
      <c r="D16963" s="1" t="s">
        <v>3151</v>
      </c>
      <c r="E16963" s="1"/>
      <c r="F16963" s="2">
        <v>4</v>
      </c>
      <c r="G16963" s="2">
        <f>INDEX(תוצאות_בחירות,MATCH(C16963,siot!$F$3:$F$1887,0),27)</f>
        <v>1</v>
      </c>
      <c r="H16963" s="2" t="b">
        <f t="shared" si="529"/>
        <v>0</v>
      </c>
      <c r="I16963" s="1" t="s">
        <v>2</v>
      </c>
      <c r="J16963" s="1" t="s">
        <v>3156</v>
      </c>
      <c r="K16963" s="1"/>
    </row>
    <row r="16964" spans="1:11" hidden="1">
      <c r="A16964" s="1" t="s">
        <v>3144</v>
      </c>
      <c r="B16964" s="1" t="s">
        <v>3152</v>
      </c>
      <c r="C16964" s="48" t="str">
        <f t="shared" ref="C16964:C17027" si="530">B16964&amp;" "&amp;A16964</f>
        <v>רז ראש העין</v>
      </c>
      <c r="D16964" s="1" t="s">
        <v>3151</v>
      </c>
      <c r="E16964" s="1"/>
      <c r="F16964" s="2">
        <v>5</v>
      </c>
      <c r="G16964" s="2">
        <f>INDEX(תוצאות_בחירות,MATCH(C16964,siot!$F$3:$F$1887,0),27)</f>
        <v>1</v>
      </c>
      <c r="H16964" s="2" t="b">
        <f t="shared" ref="H16964:H17027" si="531">IF(OR(F16964&lt;G16964,G16964=F16964),TRUE,FALSE)</f>
        <v>0</v>
      </c>
      <c r="I16964" s="1" t="s">
        <v>2</v>
      </c>
      <c r="J16964" s="1" t="s">
        <v>3155</v>
      </c>
      <c r="K16964" s="1"/>
    </row>
    <row r="16965" spans="1:11" hidden="1">
      <c r="A16965" s="1" t="s">
        <v>3144</v>
      </c>
      <c r="B16965" s="1" t="s">
        <v>3152</v>
      </c>
      <c r="C16965" s="48" t="str">
        <f t="shared" si="530"/>
        <v>רז ראש העין</v>
      </c>
      <c r="D16965" s="1" t="s">
        <v>3151</v>
      </c>
      <c r="E16965" s="1"/>
      <c r="F16965" s="2">
        <v>6</v>
      </c>
      <c r="G16965" s="2">
        <f>INDEX(תוצאות_בחירות,MATCH(C16965,siot!$F$3:$F$1887,0),27)</f>
        <v>1</v>
      </c>
      <c r="H16965" s="2" t="b">
        <f t="shared" si="531"/>
        <v>0</v>
      </c>
      <c r="I16965" s="1" t="s">
        <v>2</v>
      </c>
      <c r="J16965" s="1" t="s">
        <v>3154</v>
      </c>
      <c r="K16965" s="1"/>
    </row>
    <row r="16966" spans="1:11" hidden="1">
      <c r="A16966" s="1" t="s">
        <v>3144</v>
      </c>
      <c r="B16966" s="1" t="s">
        <v>3152</v>
      </c>
      <c r="C16966" s="48" t="str">
        <f t="shared" si="530"/>
        <v>רז ראש העין</v>
      </c>
      <c r="D16966" s="1" t="s">
        <v>3151</v>
      </c>
      <c r="E16966" s="1"/>
      <c r="F16966" s="2">
        <v>7</v>
      </c>
      <c r="G16966" s="2">
        <f>INDEX(תוצאות_בחירות,MATCH(C16966,siot!$F$3:$F$1887,0),27)</f>
        <v>1</v>
      </c>
      <c r="H16966" s="2" t="b">
        <f t="shared" si="531"/>
        <v>0</v>
      </c>
      <c r="I16966" s="1" t="s">
        <v>2</v>
      </c>
      <c r="J16966" s="1" t="s">
        <v>3153</v>
      </c>
      <c r="K16966" s="1"/>
    </row>
    <row r="16967" spans="1:11" hidden="1">
      <c r="A16967" s="1" t="s">
        <v>3144</v>
      </c>
      <c r="B16967" s="1" t="s">
        <v>3152</v>
      </c>
      <c r="C16967" s="48" t="str">
        <f t="shared" si="530"/>
        <v>רז ראש העין</v>
      </c>
      <c r="D16967" s="1" t="s">
        <v>3151</v>
      </c>
      <c r="E16967" s="1"/>
      <c r="F16967" s="2">
        <v>8</v>
      </c>
      <c r="G16967" s="2">
        <f>INDEX(תוצאות_בחירות,MATCH(C16967,siot!$F$3:$F$1887,0),27)</f>
        <v>1</v>
      </c>
      <c r="H16967" s="2" t="b">
        <f t="shared" si="531"/>
        <v>0</v>
      </c>
      <c r="I16967" s="1" t="s">
        <v>2</v>
      </c>
      <c r="J16967" s="1" t="s">
        <v>3150</v>
      </c>
      <c r="K16967" s="1"/>
    </row>
    <row r="16968" spans="1:11" hidden="1">
      <c r="A16968" s="1" t="s">
        <v>3144</v>
      </c>
      <c r="B16968" s="1" t="s">
        <v>963</v>
      </c>
      <c r="C16968" s="48" t="str">
        <f t="shared" si="530"/>
        <v>שס ראש העין</v>
      </c>
      <c r="D16968" s="1" t="s">
        <v>3143</v>
      </c>
      <c r="E16968" s="1" t="s">
        <v>3</v>
      </c>
      <c r="F16968" s="2" t="s">
        <v>19548</v>
      </c>
      <c r="G16968" s="2">
        <f>INDEX(תוצאות_בחירות,MATCH(C16968,siot!$F$3:$F$1887,0),27)</f>
        <v>2</v>
      </c>
      <c r="H16968" s="2" t="b">
        <f t="shared" si="531"/>
        <v>0</v>
      </c>
      <c r="I16968" s="1"/>
      <c r="J16968" s="1"/>
      <c r="K16968" s="1"/>
    </row>
    <row r="16969" spans="1:11">
      <c r="A16969" s="1" t="s">
        <v>3144</v>
      </c>
      <c r="B16969" s="1" t="s">
        <v>963</v>
      </c>
      <c r="C16969" s="48" t="str">
        <f t="shared" si="530"/>
        <v>שס ראש העין</v>
      </c>
      <c r="D16969" s="1" t="s">
        <v>3143</v>
      </c>
      <c r="E16969" s="1"/>
      <c r="F16969" s="2">
        <v>1</v>
      </c>
      <c r="G16969" s="2">
        <f>INDEX(תוצאות_בחירות,MATCH(C16969,siot!$F$3:$F$1887,0),27)</f>
        <v>2</v>
      </c>
      <c r="H16969" s="2" t="b">
        <f t="shared" si="531"/>
        <v>1</v>
      </c>
      <c r="I16969" s="1" t="s">
        <v>2</v>
      </c>
      <c r="J16969" s="1" t="s">
        <v>3149</v>
      </c>
      <c r="K16969" s="1"/>
    </row>
    <row r="16970" spans="1:11">
      <c r="A16970" s="1" t="s">
        <v>3144</v>
      </c>
      <c r="B16970" s="1" t="s">
        <v>963</v>
      </c>
      <c r="C16970" s="48" t="str">
        <f t="shared" si="530"/>
        <v>שס ראש העין</v>
      </c>
      <c r="D16970" s="1" t="s">
        <v>3143</v>
      </c>
      <c r="E16970" s="1"/>
      <c r="F16970" s="2">
        <v>2</v>
      </c>
      <c r="G16970" s="2">
        <f>INDEX(תוצאות_בחירות,MATCH(C16970,siot!$F$3:$F$1887,0),27)</f>
        <v>2</v>
      </c>
      <c r="H16970" s="2" t="b">
        <f t="shared" si="531"/>
        <v>1</v>
      </c>
      <c r="I16970" s="1" t="s">
        <v>2</v>
      </c>
      <c r="J16970" s="1" t="s">
        <v>3148</v>
      </c>
      <c r="K16970" s="1"/>
    </row>
    <row r="16971" spans="1:11" hidden="1">
      <c r="A16971" s="1" t="s">
        <v>3144</v>
      </c>
      <c r="B16971" s="1" t="s">
        <v>963</v>
      </c>
      <c r="C16971" s="48" t="str">
        <f t="shared" si="530"/>
        <v>שס ראש העין</v>
      </c>
      <c r="D16971" s="1" t="s">
        <v>3143</v>
      </c>
      <c r="E16971" s="1"/>
      <c r="F16971" s="2">
        <v>3</v>
      </c>
      <c r="G16971" s="2">
        <f>INDEX(תוצאות_בחירות,MATCH(C16971,siot!$F$3:$F$1887,0),27)</f>
        <v>2</v>
      </c>
      <c r="H16971" s="2" t="b">
        <f t="shared" si="531"/>
        <v>0</v>
      </c>
      <c r="I16971" s="1" t="s">
        <v>2</v>
      </c>
      <c r="J16971" s="1" t="s">
        <v>3147</v>
      </c>
      <c r="K16971" s="1"/>
    </row>
    <row r="16972" spans="1:11" hidden="1">
      <c r="A16972" s="1" t="s">
        <v>3144</v>
      </c>
      <c r="B16972" s="1" t="s">
        <v>963</v>
      </c>
      <c r="C16972" s="48" t="str">
        <f t="shared" si="530"/>
        <v>שס ראש העין</v>
      </c>
      <c r="D16972" s="1" t="s">
        <v>3143</v>
      </c>
      <c r="E16972" s="1"/>
      <c r="F16972" s="2">
        <v>4</v>
      </c>
      <c r="G16972" s="2">
        <f>INDEX(תוצאות_בחירות,MATCH(C16972,siot!$F$3:$F$1887,0),27)</f>
        <v>2</v>
      </c>
      <c r="H16972" s="2" t="b">
        <f t="shared" si="531"/>
        <v>0</v>
      </c>
      <c r="I16972" s="1" t="s">
        <v>2</v>
      </c>
      <c r="J16972" s="1" t="s">
        <v>3146</v>
      </c>
      <c r="K16972" s="1"/>
    </row>
    <row r="16973" spans="1:11" hidden="1">
      <c r="A16973" s="1" t="s">
        <v>3144</v>
      </c>
      <c r="B16973" s="1" t="s">
        <v>963</v>
      </c>
      <c r="C16973" s="48" t="str">
        <f t="shared" si="530"/>
        <v>שס ראש העין</v>
      </c>
      <c r="D16973" s="1" t="s">
        <v>3143</v>
      </c>
      <c r="E16973" s="1"/>
      <c r="F16973" s="2">
        <v>5</v>
      </c>
      <c r="G16973" s="2">
        <f>INDEX(תוצאות_בחירות,MATCH(C16973,siot!$F$3:$F$1887,0),27)</f>
        <v>2</v>
      </c>
      <c r="H16973" s="2" t="b">
        <f t="shared" si="531"/>
        <v>0</v>
      </c>
      <c r="I16973" s="1" t="s">
        <v>2</v>
      </c>
      <c r="J16973" s="1" t="s">
        <v>3145</v>
      </c>
      <c r="K16973" s="1"/>
    </row>
    <row r="16974" spans="1:11" hidden="1">
      <c r="A16974" s="1" t="s">
        <v>3144</v>
      </c>
      <c r="B16974" s="1" t="s">
        <v>963</v>
      </c>
      <c r="C16974" s="48" t="str">
        <f t="shared" si="530"/>
        <v>שס ראש העין</v>
      </c>
      <c r="D16974" s="1" t="s">
        <v>3143</v>
      </c>
      <c r="E16974" s="1"/>
      <c r="F16974" s="2">
        <v>6</v>
      </c>
      <c r="G16974" s="2">
        <f>INDEX(תוצאות_בחירות,MATCH(C16974,siot!$F$3:$F$1887,0),27)</f>
        <v>2</v>
      </c>
      <c r="H16974" s="2" t="b">
        <f t="shared" si="531"/>
        <v>0</v>
      </c>
      <c r="I16974" s="1" t="s">
        <v>2</v>
      </c>
      <c r="J16974" s="1" t="s">
        <v>3142</v>
      </c>
      <c r="K16974" s="1"/>
    </row>
    <row r="16975" spans="1:11" hidden="1">
      <c r="A16975" s="1" t="s">
        <v>3107</v>
      </c>
      <c r="B16975" s="1" t="s">
        <v>3135</v>
      </c>
      <c r="C16975" s="48" t="str">
        <f t="shared" si="530"/>
        <v>גא ראש פינה</v>
      </c>
      <c r="D16975" s="1" t="s">
        <v>3134</v>
      </c>
      <c r="E16975" s="1" t="s">
        <v>18</v>
      </c>
      <c r="F16975" s="2" t="s">
        <v>19548</v>
      </c>
      <c r="G16975" s="2">
        <f>INDEX(תוצאות_בחירות,MATCH(C16975,siot!$F$3:$F$1887,0),27)</f>
        <v>3</v>
      </c>
      <c r="H16975" s="2" t="b">
        <f t="shared" si="531"/>
        <v>0</v>
      </c>
      <c r="I16975" s="1"/>
      <c r="J16975" s="1"/>
      <c r="K16975" s="1"/>
    </row>
    <row r="16976" spans="1:11">
      <c r="A16976" s="1" t="s">
        <v>3107</v>
      </c>
      <c r="B16976" s="1" t="s">
        <v>3135</v>
      </c>
      <c r="C16976" s="48" t="str">
        <f t="shared" si="530"/>
        <v>גא ראש פינה</v>
      </c>
      <c r="D16976" s="1" t="s">
        <v>3134</v>
      </c>
      <c r="E16976" s="1" t="s">
        <v>17</v>
      </c>
      <c r="F16976" s="2">
        <v>1</v>
      </c>
      <c r="G16976" s="2">
        <f>INDEX(תוצאות_בחירות,MATCH(C16976,siot!$F$3:$F$1887,0),27)</f>
        <v>3</v>
      </c>
      <c r="H16976" s="2" t="b">
        <f t="shared" si="531"/>
        <v>1</v>
      </c>
      <c r="I16976" s="1" t="s">
        <v>2</v>
      </c>
      <c r="J16976" s="1" t="s">
        <v>3141</v>
      </c>
      <c r="K16976" s="1"/>
    </row>
    <row r="16977" spans="1:11">
      <c r="A16977" s="1" t="s">
        <v>3107</v>
      </c>
      <c r="B16977" s="1" t="s">
        <v>3135</v>
      </c>
      <c r="C16977" s="48" t="str">
        <f t="shared" si="530"/>
        <v>גא ראש פינה</v>
      </c>
      <c r="D16977" s="1" t="s">
        <v>3134</v>
      </c>
      <c r="E16977" s="1"/>
      <c r="F16977" s="2">
        <v>2</v>
      </c>
      <c r="G16977" s="2">
        <f>INDEX(תוצאות_בחירות,MATCH(C16977,siot!$F$3:$F$1887,0),27)</f>
        <v>3</v>
      </c>
      <c r="H16977" s="2" t="b">
        <f t="shared" si="531"/>
        <v>1</v>
      </c>
      <c r="I16977" s="1" t="s">
        <v>2</v>
      </c>
      <c r="J16977" s="1" t="s">
        <v>3140</v>
      </c>
      <c r="K16977" s="1"/>
    </row>
    <row r="16978" spans="1:11">
      <c r="A16978" s="1" t="s">
        <v>3107</v>
      </c>
      <c r="B16978" s="1" t="s">
        <v>3135</v>
      </c>
      <c r="C16978" s="48" t="str">
        <f t="shared" si="530"/>
        <v>גא ראש פינה</v>
      </c>
      <c r="D16978" s="1" t="s">
        <v>3134</v>
      </c>
      <c r="E16978" s="1"/>
      <c r="F16978" s="2">
        <v>3</v>
      </c>
      <c r="G16978" s="2">
        <f>INDEX(תוצאות_בחירות,MATCH(C16978,siot!$F$3:$F$1887,0),27)</f>
        <v>3</v>
      </c>
      <c r="H16978" s="2" t="b">
        <f t="shared" si="531"/>
        <v>1</v>
      </c>
      <c r="I16978" s="1" t="s">
        <v>2</v>
      </c>
      <c r="J16978" s="1" t="s">
        <v>3139</v>
      </c>
      <c r="K16978" s="1">
        <v>1</v>
      </c>
    </row>
    <row r="16979" spans="1:11" hidden="1">
      <c r="A16979" s="1" t="s">
        <v>3107</v>
      </c>
      <c r="B16979" s="1" t="s">
        <v>3135</v>
      </c>
      <c r="C16979" s="48" t="str">
        <f t="shared" si="530"/>
        <v>גא ראש פינה</v>
      </c>
      <c r="D16979" s="1" t="s">
        <v>3134</v>
      </c>
      <c r="E16979" s="1"/>
      <c r="F16979" s="2">
        <v>4</v>
      </c>
      <c r="G16979" s="2">
        <f>INDEX(תוצאות_בחירות,MATCH(C16979,siot!$F$3:$F$1887,0),27)</f>
        <v>3</v>
      </c>
      <c r="H16979" s="2" t="b">
        <f t="shared" si="531"/>
        <v>0</v>
      </c>
      <c r="I16979" s="1" t="s">
        <v>2</v>
      </c>
      <c r="J16979" s="1" t="s">
        <v>3138</v>
      </c>
      <c r="K16979" s="1"/>
    </row>
    <row r="16980" spans="1:11" hidden="1">
      <c r="A16980" s="1" t="s">
        <v>3107</v>
      </c>
      <c r="B16980" s="1" t="s">
        <v>3135</v>
      </c>
      <c r="C16980" s="48" t="str">
        <f t="shared" si="530"/>
        <v>גא ראש פינה</v>
      </c>
      <c r="D16980" s="1" t="s">
        <v>3134</v>
      </c>
      <c r="E16980" s="1"/>
      <c r="F16980" s="2">
        <v>5</v>
      </c>
      <c r="G16980" s="2">
        <f>INDEX(תוצאות_בחירות,MATCH(C16980,siot!$F$3:$F$1887,0),27)</f>
        <v>3</v>
      </c>
      <c r="H16980" s="2" t="b">
        <f t="shared" si="531"/>
        <v>0</v>
      </c>
      <c r="I16980" s="1" t="s">
        <v>2</v>
      </c>
      <c r="J16980" s="1" t="s">
        <v>3137</v>
      </c>
      <c r="K16980" s="1"/>
    </row>
    <row r="16981" spans="1:11" hidden="1">
      <c r="A16981" s="1" t="s">
        <v>3107</v>
      </c>
      <c r="B16981" s="1" t="s">
        <v>3135</v>
      </c>
      <c r="C16981" s="48" t="str">
        <f t="shared" si="530"/>
        <v>גא ראש פינה</v>
      </c>
      <c r="D16981" s="1" t="s">
        <v>3134</v>
      </c>
      <c r="E16981" s="1"/>
      <c r="F16981" s="2">
        <v>6</v>
      </c>
      <c r="G16981" s="2">
        <f>INDEX(תוצאות_בחירות,MATCH(C16981,siot!$F$3:$F$1887,0),27)</f>
        <v>3</v>
      </c>
      <c r="H16981" s="2" t="b">
        <f t="shared" si="531"/>
        <v>0</v>
      </c>
      <c r="I16981" s="1" t="s">
        <v>2</v>
      </c>
      <c r="J16981" s="1" t="s">
        <v>3136</v>
      </c>
      <c r="K16981" s="1"/>
    </row>
    <row r="16982" spans="1:11" hidden="1">
      <c r="A16982" s="1" t="s">
        <v>3107</v>
      </c>
      <c r="B16982" s="1" t="s">
        <v>3135</v>
      </c>
      <c r="C16982" s="48" t="str">
        <f t="shared" si="530"/>
        <v>גא ראש פינה</v>
      </c>
      <c r="D16982" s="1" t="s">
        <v>3134</v>
      </c>
      <c r="E16982" s="1"/>
      <c r="F16982" s="2">
        <v>7</v>
      </c>
      <c r="G16982" s="2">
        <f>INDEX(תוצאות_בחירות,MATCH(C16982,siot!$F$3:$F$1887,0),27)</f>
        <v>3</v>
      </c>
      <c r="H16982" s="2" t="b">
        <f t="shared" si="531"/>
        <v>0</v>
      </c>
      <c r="I16982" s="1" t="s">
        <v>2</v>
      </c>
      <c r="J16982" s="1" t="s">
        <v>3133</v>
      </c>
      <c r="K16982" s="1"/>
    </row>
    <row r="16983" spans="1:11" hidden="1">
      <c r="A16983" s="1" t="s">
        <v>3107</v>
      </c>
      <c r="B16983" s="1" t="s">
        <v>573</v>
      </c>
      <c r="C16983" s="48" t="str">
        <f t="shared" si="530"/>
        <v>זך ראש פינה</v>
      </c>
      <c r="D16983" s="1" t="s">
        <v>3126</v>
      </c>
      <c r="E16983" s="1" t="s">
        <v>18</v>
      </c>
      <c r="F16983" s="2" t="s">
        <v>19548</v>
      </c>
      <c r="G16983" s="2">
        <f>INDEX(תוצאות_בחירות,MATCH(C16983,siot!$F$3:$F$1887,0),27)</f>
        <v>1</v>
      </c>
      <c r="H16983" s="2" t="b">
        <f t="shared" si="531"/>
        <v>0</v>
      </c>
      <c r="I16983" s="1"/>
      <c r="J16983" s="1"/>
      <c r="K16983" s="1"/>
    </row>
    <row r="16984" spans="1:11">
      <c r="A16984" s="1" t="s">
        <v>3107</v>
      </c>
      <c r="B16984" s="1" t="s">
        <v>573</v>
      </c>
      <c r="C16984" s="48" t="str">
        <f t="shared" si="530"/>
        <v>זך ראש פינה</v>
      </c>
      <c r="D16984" s="1" t="s">
        <v>3126</v>
      </c>
      <c r="E16984" s="1" t="s">
        <v>17</v>
      </c>
      <c r="F16984" s="2">
        <v>1</v>
      </c>
      <c r="G16984" s="2">
        <f>INDEX(תוצאות_בחירות,MATCH(C16984,siot!$F$3:$F$1887,0),27)</f>
        <v>1</v>
      </c>
      <c r="H16984" s="2" t="b">
        <f t="shared" si="531"/>
        <v>1</v>
      </c>
      <c r="I16984" s="1" t="s">
        <v>2</v>
      </c>
      <c r="J16984" s="1" t="s">
        <v>3132</v>
      </c>
      <c r="K16984" s="1"/>
    </row>
    <row r="16985" spans="1:11" hidden="1">
      <c r="A16985" s="1" t="s">
        <v>3107</v>
      </c>
      <c r="B16985" s="1" t="s">
        <v>573</v>
      </c>
      <c r="C16985" s="48" t="str">
        <f t="shared" si="530"/>
        <v>זך ראש פינה</v>
      </c>
      <c r="D16985" s="1" t="s">
        <v>3126</v>
      </c>
      <c r="E16985" s="1"/>
      <c r="F16985" s="2">
        <v>2</v>
      </c>
      <c r="G16985" s="2">
        <f>INDEX(תוצאות_בחירות,MATCH(C16985,siot!$F$3:$F$1887,0),27)</f>
        <v>1</v>
      </c>
      <c r="H16985" s="2" t="b">
        <f t="shared" si="531"/>
        <v>0</v>
      </c>
      <c r="I16985" s="1" t="s">
        <v>2</v>
      </c>
      <c r="J16985" s="1" t="s">
        <v>3131</v>
      </c>
      <c r="K16985" s="1"/>
    </row>
    <row r="16986" spans="1:11" hidden="1">
      <c r="A16986" s="1" t="s">
        <v>3107</v>
      </c>
      <c r="B16986" s="1" t="s">
        <v>573</v>
      </c>
      <c r="C16986" s="48" t="str">
        <f t="shared" si="530"/>
        <v>זך ראש פינה</v>
      </c>
      <c r="D16986" s="1" t="s">
        <v>3126</v>
      </c>
      <c r="E16986" s="1"/>
      <c r="F16986" s="2">
        <v>3</v>
      </c>
      <c r="G16986" s="2">
        <f>INDEX(תוצאות_בחירות,MATCH(C16986,siot!$F$3:$F$1887,0),27)</f>
        <v>1</v>
      </c>
      <c r="H16986" s="2" t="b">
        <f t="shared" si="531"/>
        <v>0</v>
      </c>
      <c r="I16986" s="1" t="s">
        <v>2</v>
      </c>
      <c r="J16986" s="1" t="s">
        <v>3130</v>
      </c>
      <c r="K16986" s="1"/>
    </row>
    <row r="16987" spans="1:11" hidden="1">
      <c r="A16987" s="1" t="s">
        <v>3107</v>
      </c>
      <c r="B16987" s="1" t="s">
        <v>573</v>
      </c>
      <c r="C16987" s="48" t="str">
        <f t="shared" si="530"/>
        <v>זך ראש פינה</v>
      </c>
      <c r="D16987" s="1" t="s">
        <v>3126</v>
      </c>
      <c r="E16987" s="1"/>
      <c r="F16987" s="2">
        <v>4</v>
      </c>
      <c r="G16987" s="2">
        <f>INDEX(תוצאות_בחירות,MATCH(C16987,siot!$F$3:$F$1887,0),27)</f>
        <v>1</v>
      </c>
      <c r="H16987" s="2" t="b">
        <f t="shared" si="531"/>
        <v>0</v>
      </c>
      <c r="I16987" s="1" t="s">
        <v>2</v>
      </c>
      <c r="J16987" s="1" t="s">
        <v>3129</v>
      </c>
      <c r="K16987" s="1"/>
    </row>
    <row r="16988" spans="1:11" hidden="1">
      <c r="A16988" s="1" t="s">
        <v>3107</v>
      </c>
      <c r="B16988" s="1" t="s">
        <v>573</v>
      </c>
      <c r="C16988" s="48" t="str">
        <f t="shared" si="530"/>
        <v>זך ראש פינה</v>
      </c>
      <c r="D16988" s="1" t="s">
        <v>3126</v>
      </c>
      <c r="E16988" s="1"/>
      <c r="F16988" s="2">
        <v>5</v>
      </c>
      <c r="G16988" s="2">
        <f>INDEX(תוצאות_בחירות,MATCH(C16988,siot!$F$3:$F$1887,0),27)</f>
        <v>1</v>
      </c>
      <c r="H16988" s="2" t="b">
        <f t="shared" si="531"/>
        <v>0</v>
      </c>
      <c r="I16988" s="1" t="s">
        <v>2</v>
      </c>
      <c r="J16988" s="1" t="s">
        <v>3128</v>
      </c>
      <c r="K16988" s="1"/>
    </row>
    <row r="16989" spans="1:11" hidden="1">
      <c r="A16989" s="1" t="s">
        <v>3107</v>
      </c>
      <c r="B16989" s="1" t="s">
        <v>573</v>
      </c>
      <c r="C16989" s="48" t="str">
        <f t="shared" si="530"/>
        <v>זך ראש פינה</v>
      </c>
      <c r="D16989" s="1" t="s">
        <v>3126</v>
      </c>
      <c r="E16989" s="1"/>
      <c r="F16989" s="2">
        <v>6</v>
      </c>
      <c r="G16989" s="2">
        <f>INDEX(תוצאות_בחירות,MATCH(C16989,siot!$F$3:$F$1887,0),27)</f>
        <v>1</v>
      </c>
      <c r="H16989" s="2" t="b">
        <f t="shared" si="531"/>
        <v>0</v>
      </c>
      <c r="I16989" s="1" t="s">
        <v>2</v>
      </c>
      <c r="J16989" s="1" t="s">
        <v>3127</v>
      </c>
      <c r="K16989" s="1"/>
    </row>
    <row r="16990" spans="1:11" hidden="1">
      <c r="A16990" s="1" t="s">
        <v>3107</v>
      </c>
      <c r="B16990" s="1" t="s">
        <v>573</v>
      </c>
      <c r="C16990" s="48" t="str">
        <f t="shared" si="530"/>
        <v>זך ראש פינה</v>
      </c>
      <c r="D16990" s="1" t="s">
        <v>3126</v>
      </c>
      <c r="E16990" s="1"/>
      <c r="F16990" s="2">
        <v>7</v>
      </c>
      <c r="G16990" s="2">
        <f>INDEX(תוצאות_בחירות,MATCH(C16990,siot!$F$3:$F$1887,0),27)</f>
        <v>1</v>
      </c>
      <c r="H16990" s="2" t="b">
        <f t="shared" si="531"/>
        <v>0</v>
      </c>
      <c r="I16990" s="1" t="s">
        <v>2</v>
      </c>
      <c r="J16990" s="1" t="s">
        <v>3125</v>
      </c>
      <c r="K16990" s="1"/>
    </row>
    <row r="16991" spans="1:11" hidden="1">
      <c r="A16991" s="1" t="s">
        <v>3107</v>
      </c>
      <c r="B16991" s="1" t="s">
        <v>3121</v>
      </c>
      <c r="C16991" s="48" t="str">
        <f t="shared" si="530"/>
        <v>נר ראש פינה</v>
      </c>
      <c r="D16991" s="1" t="s">
        <v>3120</v>
      </c>
      <c r="E16991" s="1" t="s">
        <v>3</v>
      </c>
      <c r="F16991" s="2" t="s">
        <v>19548</v>
      </c>
      <c r="G16991" s="2">
        <f>INDEX(תוצאות_בחירות,MATCH(C16991,siot!$F$3:$F$1887,0),27)</f>
        <v>0</v>
      </c>
      <c r="H16991" s="2" t="b">
        <f t="shared" si="531"/>
        <v>0</v>
      </c>
      <c r="I16991" s="1"/>
      <c r="J16991" s="1"/>
      <c r="K16991" s="1"/>
    </row>
    <row r="16992" spans="1:11" hidden="1">
      <c r="A16992" s="1" t="s">
        <v>3107</v>
      </c>
      <c r="B16992" s="1" t="s">
        <v>3121</v>
      </c>
      <c r="C16992" s="48" t="str">
        <f t="shared" si="530"/>
        <v>נר ראש פינה</v>
      </c>
      <c r="D16992" s="1" t="s">
        <v>3120</v>
      </c>
      <c r="E16992" s="1"/>
      <c r="F16992" s="2">
        <v>1</v>
      </c>
      <c r="G16992" s="2">
        <f>INDEX(תוצאות_בחירות,MATCH(C16992,siot!$F$3:$F$1887,0),27)</f>
        <v>0</v>
      </c>
      <c r="H16992" s="2" t="b">
        <f t="shared" si="531"/>
        <v>0</v>
      </c>
      <c r="I16992" s="1" t="s">
        <v>2</v>
      </c>
      <c r="J16992" s="1" t="s">
        <v>3124</v>
      </c>
      <c r="K16992" s="1"/>
    </row>
    <row r="16993" spans="1:11" hidden="1">
      <c r="A16993" s="1" t="s">
        <v>3107</v>
      </c>
      <c r="B16993" s="1" t="s">
        <v>3121</v>
      </c>
      <c r="C16993" s="48" t="str">
        <f t="shared" si="530"/>
        <v>נר ראש פינה</v>
      </c>
      <c r="D16993" s="1" t="s">
        <v>3120</v>
      </c>
      <c r="E16993" s="1"/>
      <c r="F16993" s="2">
        <v>2</v>
      </c>
      <c r="G16993" s="2">
        <f>INDEX(תוצאות_בחירות,MATCH(C16993,siot!$F$3:$F$1887,0),27)</f>
        <v>0</v>
      </c>
      <c r="H16993" s="2" t="b">
        <f t="shared" si="531"/>
        <v>0</v>
      </c>
      <c r="I16993" s="1" t="s">
        <v>2</v>
      </c>
      <c r="J16993" s="1" t="s">
        <v>3123</v>
      </c>
      <c r="K16993" s="1"/>
    </row>
    <row r="16994" spans="1:11" hidden="1">
      <c r="A16994" s="1" t="s">
        <v>3107</v>
      </c>
      <c r="B16994" s="1" t="s">
        <v>3121</v>
      </c>
      <c r="C16994" s="48" t="str">
        <f t="shared" si="530"/>
        <v>נר ראש פינה</v>
      </c>
      <c r="D16994" s="1" t="s">
        <v>3120</v>
      </c>
      <c r="E16994" s="1"/>
      <c r="F16994" s="2">
        <v>3</v>
      </c>
      <c r="G16994" s="2">
        <f>INDEX(תוצאות_בחירות,MATCH(C16994,siot!$F$3:$F$1887,0),27)</f>
        <v>0</v>
      </c>
      <c r="H16994" s="2" t="b">
        <f t="shared" si="531"/>
        <v>0</v>
      </c>
      <c r="I16994" s="1" t="s">
        <v>2</v>
      </c>
      <c r="J16994" s="1" t="s">
        <v>3122</v>
      </c>
      <c r="K16994" s="1"/>
    </row>
    <row r="16995" spans="1:11" hidden="1">
      <c r="A16995" s="1" t="s">
        <v>3107</v>
      </c>
      <c r="B16995" s="1" t="s">
        <v>3121</v>
      </c>
      <c r="C16995" s="48" t="str">
        <f t="shared" si="530"/>
        <v>נר ראש פינה</v>
      </c>
      <c r="D16995" s="1" t="s">
        <v>3120</v>
      </c>
      <c r="E16995" s="1"/>
      <c r="F16995" s="2">
        <v>4</v>
      </c>
      <c r="G16995" s="2">
        <f>INDEX(תוצאות_בחירות,MATCH(C16995,siot!$F$3:$F$1887,0),27)</f>
        <v>0</v>
      </c>
      <c r="H16995" s="2" t="b">
        <f t="shared" si="531"/>
        <v>0</v>
      </c>
      <c r="I16995" s="1" t="s">
        <v>2</v>
      </c>
      <c r="J16995" s="1" t="s">
        <v>3119</v>
      </c>
      <c r="K16995" s="1"/>
    </row>
    <row r="16996" spans="1:11" hidden="1">
      <c r="A16996" s="1" t="s">
        <v>3107</v>
      </c>
      <c r="B16996" s="1" t="s">
        <v>639</v>
      </c>
      <c r="C16996" s="48" t="str">
        <f t="shared" si="530"/>
        <v>ר ראש פינה</v>
      </c>
      <c r="D16996" s="1" t="s">
        <v>3106</v>
      </c>
      <c r="E16996" s="1" t="s">
        <v>18</v>
      </c>
      <c r="F16996" s="2" t="s">
        <v>19548</v>
      </c>
      <c r="G16996" s="2">
        <f>INDEX(תוצאות_בחירות,MATCH(C16996,siot!$F$3:$F$1887,0),27)</f>
        <v>4</v>
      </c>
      <c r="H16996" s="2" t="b">
        <f t="shared" si="531"/>
        <v>0</v>
      </c>
      <c r="I16996" s="1"/>
      <c r="J16996" s="1"/>
      <c r="K16996" s="1"/>
    </row>
    <row r="16997" spans="1:11">
      <c r="A16997" s="1" t="s">
        <v>3107</v>
      </c>
      <c r="B16997" s="1" t="s">
        <v>639</v>
      </c>
      <c r="C16997" s="48" t="str">
        <f t="shared" si="530"/>
        <v>ר ראש פינה</v>
      </c>
      <c r="D16997" s="1" t="s">
        <v>3106</v>
      </c>
      <c r="E16997" s="1" t="s">
        <v>17</v>
      </c>
      <c r="F16997" s="2">
        <v>1</v>
      </c>
      <c r="G16997" s="2">
        <f>INDEX(תוצאות_בחירות,MATCH(C16997,siot!$F$3:$F$1887,0),27)</f>
        <v>4</v>
      </c>
      <c r="H16997" s="2" t="b">
        <f t="shared" si="531"/>
        <v>1</v>
      </c>
      <c r="I16997" s="1" t="s">
        <v>2</v>
      </c>
      <c r="J16997" s="1" t="s">
        <v>3117</v>
      </c>
      <c r="K16997" s="1"/>
    </row>
    <row r="16998" spans="1:11">
      <c r="A16998" s="1" t="s">
        <v>3107</v>
      </c>
      <c r="B16998" s="1" t="s">
        <v>639</v>
      </c>
      <c r="C16998" s="48" t="str">
        <f t="shared" si="530"/>
        <v>ר ראש פינה</v>
      </c>
      <c r="D16998" s="1" t="s">
        <v>3106</v>
      </c>
      <c r="E16998" s="1"/>
      <c r="F16998" s="2">
        <v>2</v>
      </c>
      <c r="G16998" s="2">
        <f>INDEX(תוצאות_בחירות,MATCH(C16998,siot!$F$3:$F$1887,0),27)</f>
        <v>4</v>
      </c>
      <c r="H16998" s="2" t="b">
        <f t="shared" si="531"/>
        <v>1</v>
      </c>
      <c r="I16998" s="1" t="s">
        <v>2</v>
      </c>
      <c r="J16998" s="1" t="s">
        <v>3116</v>
      </c>
      <c r="K16998" s="1"/>
    </row>
    <row r="16999" spans="1:11">
      <c r="A16999" s="1" t="s">
        <v>3107</v>
      </c>
      <c r="B16999" s="1" t="s">
        <v>639</v>
      </c>
      <c r="C16999" s="48" t="str">
        <f t="shared" si="530"/>
        <v>ר ראש פינה</v>
      </c>
      <c r="D16999" s="1" t="s">
        <v>3106</v>
      </c>
      <c r="E16999" s="1"/>
      <c r="F16999" s="2">
        <v>3</v>
      </c>
      <c r="G16999" s="2">
        <f>INDEX(תוצאות_בחירות,MATCH(C16999,siot!$F$3:$F$1887,0),27)</f>
        <v>4</v>
      </c>
      <c r="H16999" s="2" t="b">
        <f t="shared" si="531"/>
        <v>1</v>
      </c>
      <c r="I16999" s="1" t="s">
        <v>2</v>
      </c>
      <c r="J16999" s="1" t="s">
        <v>3115</v>
      </c>
      <c r="K16999" s="1"/>
    </row>
    <row r="17000" spans="1:11">
      <c r="A17000" s="1" t="s">
        <v>3107</v>
      </c>
      <c r="B17000" s="1" t="s">
        <v>639</v>
      </c>
      <c r="C17000" s="48" t="str">
        <f t="shared" si="530"/>
        <v>ר ראש פינה</v>
      </c>
      <c r="D17000" s="1" t="s">
        <v>3106</v>
      </c>
      <c r="E17000" s="1"/>
      <c r="F17000" s="2">
        <v>4</v>
      </c>
      <c r="G17000" s="2">
        <f>INDEX(תוצאות_בחירות,MATCH(C17000,siot!$F$3:$F$1887,0),27)</f>
        <v>4</v>
      </c>
      <c r="H17000" s="2" t="b">
        <f t="shared" si="531"/>
        <v>1</v>
      </c>
      <c r="I17000" s="1" t="s">
        <v>2</v>
      </c>
      <c r="J17000" s="1" t="s">
        <v>3114</v>
      </c>
      <c r="K17000" s="1"/>
    </row>
    <row r="17001" spans="1:11" hidden="1">
      <c r="A17001" s="1" t="s">
        <v>3107</v>
      </c>
      <c r="B17001" s="1" t="s">
        <v>639</v>
      </c>
      <c r="C17001" s="48" t="str">
        <f t="shared" si="530"/>
        <v>ר ראש פינה</v>
      </c>
      <c r="D17001" s="1" t="s">
        <v>3106</v>
      </c>
      <c r="E17001" s="1"/>
      <c r="F17001" s="2">
        <v>5</v>
      </c>
      <c r="G17001" s="2">
        <f>INDEX(תוצאות_בחירות,MATCH(C17001,siot!$F$3:$F$1887,0),27)</f>
        <v>4</v>
      </c>
      <c r="H17001" s="2" t="b">
        <f t="shared" si="531"/>
        <v>0</v>
      </c>
      <c r="I17001" s="1" t="s">
        <v>2</v>
      </c>
      <c r="J17001" s="1" t="s">
        <v>3113</v>
      </c>
      <c r="K17001" s="1"/>
    </row>
    <row r="17002" spans="1:11" hidden="1">
      <c r="A17002" s="1" t="s">
        <v>3107</v>
      </c>
      <c r="B17002" s="1" t="s">
        <v>639</v>
      </c>
      <c r="C17002" s="48" t="str">
        <f t="shared" si="530"/>
        <v>ר ראש פינה</v>
      </c>
      <c r="D17002" s="1" t="s">
        <v>3106</v>
      </c>
      <c r="E17002" s="1"/>
      <c r="F17002" s="2">
        <v>6</v>
      </c>
      <c r="G17002" s="2">
        <f>INDEX(תוצאות_בחירות,MATCH(C17002,siot!$F$3:$F$1887,0),27)</f>
        <v>4</v>
      </c>
      <c r="H17002" s="2" t="b">
        <f t="shared" si="531"/>
        <v>0</v>
      </c>
      <c r="I17002" s="1" t="s">
        <v>2</v>
      </c>
      <c r="J17002" s="1" t="s">
        <v>3112</v>
      </c>
      <c r="K17002" s="1"/>
    </row>
    <row r="17003" spans="1:11" hidden="1">
      <c r="A17003" s="1" t="s">
        <v>3107</v>
      </c>
      <c r="B17003" s="1" t="s">
        <v>639</v>
      </c>
      <c r="C17003" s="48" t="str">
        <f t="shared" si="530"/>
        <v>ר ראש פינה</v>
      </c>
      <c r="D17003" s="1" t="s">
        <v>3106</v>
      </c>
      <c r="E17003" s="1"/>
      <c r="F17003" s="2">
        <v>7</v>
      </c>
      <c r="G17003" s="2">
        <f>INDEX(תוצאות_בחירות,MATCH(C17003,siot!$F$3:$F$1887,0),27)</f>
        <v>4</v>
      </c>
      <c r="H17003" s="2" t="b">
        <f t="shared" si="531"/>
        <v>0</v>
      </c>
      <c r="I17003" s="1" t="s">
        <v>2</v>
      </c>
      <c r="J17003" s="1" t="s">
        <v>3111</v>
      </c>
      <c r="K17003" s="1"/>
    </row>
    <row r="17004" spans="1:11" hidden="1">
      <c r="A17004" s="1" t="s">
        <v>3107</v>
      </c>
      <c r="B17004" s="1" t="s">
        <v>639</v>
      </c>
      <c r="C17004" s="48" t="str">
        <f t="shared" si="530"/>
        <v>ר ראש פינה</v>
      </c>
      <c r="D17004" s="1" t="s">
        <v>3106</v>
      </c>
      <c r="E17004" s="1"/>
      <c r="F17004" s="2">
        <v>8</v>
      </c>
      <c r="G17004" s="2">
        <f>INDEX(תוצאות_בחירות,MATCH(C17004,siot!$F$3:$F$1887,0),27)</f>
        <v>4</v>
      </c>
      <c r="H17004" s="2" t="b">
        <f t="shared" si="531"/>
        <v>0</v>
      </c>
      <c r="I17004" s="1" t="s">
        <v>2</v>
      </c>
      <c r="J17004" s="1" t="s">
        <v>3110</v>
      </c>
      <c r="K17004" s="1"/>
    </row>
    <row r="17005" spans="1:11" hidden="1">
      <c r="A17005" s="1" t="s">
        <v>3107</v>
      </c>
      <c r="B17005" s="1" t="s">
        <v>639</v>
      </c>
      <c r="C17005" s="48" t="str">
        <f t="shared" si="530"/>
        <v>ר ראש פינה</v>
      </c>
      <c r="D17005" s="1" t="s">
        <v>3106</v>
      </c>
      <c r="E17005" s="1"/>
      <c r="F17005" s="2">
        <v>9</v>
      </c>
      <c r="G17005" s="2">
        <f>INDEX(תוצאות_בחירות,MATCH(C17005,siot!$F$3:$F$1887,0),27)</f>
        <v>4</v>
      </c>
      <c r="H17005" s="2" t="b">
        <f t="shared" si="531"/>
        <v>0</v>
      </c>
      <c r="I17005" s="1" t="s">
        <v>2</v>
      </c>
      <c r="J17005" s="1" t="s">
        <v>3109</v>
      </c>
      <c r="K17005" s="1"/>
    </row>
    <row r="17006" spans="1:11" hidden="1">
      <c r="A17006" s="1" t="s">
        <v>3107</v>
      </c>
      <c r="B17006" s="1" t="s">
        <v>639</v>
      </c>
      <c r="C17006" s="48" t="str">
        <f t="shared" si="530"/>
        <v>ר ראש פינה</v>
      </c>
      <c r="D17006" s="1" t="s">
        <v>3106</v>
      </c>
      <c r="E17006" s="1"/>
      <c r="F17006" s="2">
        <v>10</v>
      </c>
      <c r="G17006" s="2">
        <f>INDEX(תוצאות_בחירות,MATCH(C17006,siot!$F$3:$F$1887,0),27)</f>
        <v>4</v>
      </c>
      <c r="H17006" s="2" t="b">
        <f t="shared" si="531"/>
        <v>0</v>
      </c>
      <c r="I17006" s="1" t="s">
        <v>2</v>
      </c>
      <c r="J17006" s="1" t="s">
        <v>3108</v>
      </c>
      <c r="K17006" s="1"/>
    </row>
    <row r="17007" spans="1:11" hidden="1">
      <c r="A17007" s="1" t="s">
        <v>3107</v>
      </c>
      <c r="B17007" s="1" t="s">
        <v>639</v>
      </c>
      <c r="C17007" s="48" t="str">
        <f t="shared" si="530"/>
        <v>ר ראש פינה</v>
      </c>
      <c r="D17007" s="1" t="s">
        <v>3106</v>
      </c>
      <c r="E17007" s="1"/>
      <c r="F17007" s="2">
        <v>11</v>
      </c>
      <c r="G17007" s="2">
        <f>INDEX(תוצאות_בחירות,MATCH(C17007,siot!$F$3:$F$1887,0),27)</f>
        <v>4</v>
      </c>
      <c r="H17007" s="2" t="b">
        <f t="shared" si="531"/>
        <v>0</v>
      </c>
      <c r="I17007" s="1" t="s">
        <v>2</v>
      </c>
      <c r="J17007" s="1" t="s">
        <v>3105</v>
      </c>
      <c r="K17007" s="1"/>
    </row>
    <row r="17008" spans="1:11" hidden="1">
      <c r="A17008" s="1" t="s">
        <v>2712</v>
      </c>
      <c r="B17008" s="1" t="s">
        <v>70</v>
      </c>
      <c r="C17008" s="48" t="str">
        <f t="shared" si="530"/>
        <v>א ראשון לציון</v>
      </c>
      <c r="D17008" s="1" t="s">
        <v>3094</v>
      </c>
      <c r="E17008" s="1" t="s">
        <v>3</v>
      </c>
      <c r="F17008" s="2" t="s">
        <v>19548</v>
      </c>
      <c r="G17008" s="2">
        <f>INDEX(תוצאות_בחירות,MATCH(C17008,siot!$F$3:$F$1887,0),27)</f>
        <v>0</v>
      </c>
      <c r="H17008" s="2" t="b">
        <f t="shared" si="531"/>
        <v>0</v>
      </c>
      <c r="I17008" s="1"/>
      <c r="J17008" s="1"/>
      <c r="K17008" s="1"/>
    </row>
    <row r="17009" spans="1:11" hidden="1">
      <c r="A17009" s="1" t="s">
        <v>2712</v>
      </c>
      <c r="B17009" s="1" t="s">
        <v>70</v>
      </c>
      <c r="C17009" s="48" t="str">
        <f t="shared" si="530"/>
        <v>א ראשון לציון</v>
      </c>
      <c r="D17009" s="1" t="s">
        <v>3094</v>
      </c>
      <c r="E17009" s="1"/>
      <c r="F17009" s="2">
        <v>1</v>
      </c>
      <c r="G17009" s="2">
        <f>INDEX(תוצאות_בחירות,MATCH(C17009,siot!$F$3:$F$1887,0),27)</f>
        <v>0</v>
      </c>
      <c r="H17009" s="2" t="b">
        <f t="shared" si="531"/>
        <v>0</v>
      </c>
      <c r="I17009" s="1" t="s">
        <v>2</v>
      </c>
      <c r="J17009" s="1" t="s">
        <v>3104</v>
      </c>
      <c r="K17009" s="1"/>
    </row>
    <row r="17010" spans="1:11" hidden="1">
      <c r="A17010" s="1" t="s">
        <v>2712</v>
      </c>
      <c r="B17010" s="1" t="s">
        <v>70</v>
      </c>
      <c r="C17010" s="48" t="str">
        <f t="shared" si="530"/>
        <v>א ראשון לציון</v>
      </c>
      <c r="D17010" s="1" t="s">
        <v>3094</v>
      </c>
      <c r="E17010" s="1"/>
      <c r="F17010" s="2">
        <v>2</v>
      </c>
      <c r="G17010" s="2">
        <f>INDEX(תוצאות_בחירות,MATCH(C17010,siot!$F$3:$F$1887,0),27)</f>
        <v>0</v>
      </c>
      <c r="H17010" s="2" t="b">
        <f t="shared" si="531"/>
        <v>0</v>
      </c>
      <c r="I17010" s="1" t="s">
        <v>2</v>
      </c>
      <c r="J17010" s="1" t="s">
        <v>3103</v>
      </c>
      <c r="K17010" s="1"/>
    </row>
    <row r="17011" spans="1:11" hidden="1">
      <c r="A17011" s="1" t="s">
        <v>2712</v>
      </c>
      <c r="B17011" s="1" t="s">
        <v>70</v>
      </c>
      <c r="C17011" s="48" t="str">
        <f t="shared" si="530"/>
        <v>א ראשון לציון</v>
      </c>
      <c r="D17011" s="1" t="s">
        <v>3094</v>
      </c>
      <c r="E17011" s="1"/>
      <c r="F17011" s="2">
        <v>3</v>
      </c>
      <c r="G17011" s="2">
        <f>INDEX(תוצאות_בחירות,MATCH(C17011,siot!$F$3:$F$1887,0),27)</f>
        <v>0</v>
      </c>
      <c r="H17011" s="2" t="b">
        <f t="shared" si="531"/>
        <v>0</v>
      </c>
      <c r="I17011" s="1" t="s">
        <v>2</v>
      </c>
      <c r="J17011" s="1" t="s">
        <v>3102</v>
      </c>
      <c r="K17011" s="1"/>
    </row>
    <row r="17012" spans="1:11" hidden="1">
      <c r="A17012" s="1" t="s">
        <v>2712</v>
      </c>
      <c r="B17012" s="1" t="s">
        <v>70</v>
      </c>
      <c r="C17012" s="48" t="str">
        <f t="shared" si="530"/>
        <v>א ראשון לציון</v>
      </c>
      <c r="D17012" s="1" t="s">
        <v>3094</v>
      </c>
      <c r="E17012" s="1"/>
      <c r="F17012" s="2">
        <v>4</v>
      </c>
      <c r="G17012" s="2">
        <f>INDEX(תוצאות_בחירות,MATCH(C17012,siot!$F$3:$F$1887,0),27)</f>
        <v>0</v>
      </c>
      <c r="H17012" s="2" t="b">
        <f t="shared" si="531"/>
        <v>0</v>
      </c>
      <c r="I17012" s="1" t="s">
        <v>2</v>
      </c>
      <c r="J17012" s="1" t="s">
        <v>3101</v>
      </c>
      <c r="K17012" s="1"/>
    </row>
    <row r="17013" spans="1:11" hidden="1">
      <c r="A17013" s="1" t="s">
        <v>2712</v>
      </c>
      <c r="B17013" s="1" t="s">
        <v>70</v>
      </c>
      <c r="C17013" s="48" t="str">
        <f t="shared" si="530"/>
        <v>א ראשון לציון</v>
      </c>
      <c r="D17013" s="1" t="s">
        <v>3094</v>
      </c>
      <c r="E17013" s="1"/>
      <c r="F17013" s="2">
        <v>5</v>
      </c>
      <c r="G17013" s="2">
        <f>INDEX(תוצאות_בחירות,MATCH(C17013,siot!$F$3:$F$1887,0),27)</f>
        <v>0</v>
      </c>
      <c r="H17013" s="2" t="b">
        <f t="shared" si="531"/>
        <v>0</v>
      </c>
      <c r="I17013" s="1" t="s">
        <v>2</v>
      </c>
      <c r="J17013" s="1" t="s">
        <v>3100</v>
      </c>
      <c r="K17013" s="1"/>
    </row>
    <row r="17014" spans="1:11" hidden="1">
      <c r="A17014" s="1" t="s">
        <v>2712</v>
      </c>
      <c r="B17014" s="1" t="s">
        <v>70</v>
      </c>
      <c r="C17014" s="48" t="str">
        <f t="shared" si="530"/>
        <v>א ראשון לציון</v>
      </c>
      <c r="D17014" s="1" t="s">
        <v>3094</v>
      </c>
      <c r="E17014" s="1"/>
      <c r="F17014" s="2">
        <v>6</v>
      </c>
      <c r="G17014" s="2">
        <f>INDEX(תוצאות_בחירות,MATCH(C17014,siot!$F$3:$F$1887,0),27)</f>
        <v>0</v>
      </c>
      <c r="H17014" s="2" t="b">
        <f t="shared" si="531"/>
        <v>0</v>
      </c>
      <c r="I17014" s="1" t="s">
        <v>2</v>
      </c>
      <c r="J17014" s="1" t="s">
        <v>3099</v>
      </c>
      <c r="K17014" s="1"/>
    </row>
    <row r="17015" spans="1:11" hidden="1">
      <c r="A17015" s="1" t="s">
        <v>2712</v>
      </c>
      <c r="B17015" s="1" t="s">
        <v>70</v>
      </c>
      <c r="C17015" s="48" t="str">
        <f t="shared" si="530"/>
        <v>א ראשון לציון</v>
      </c>
      <c r="D17015" s="1" t="s">
        <v>3094</v>
      </c>
      <c r="E17015" s="1"/>
      <c r="F17015" s="2">
        <v>7</v>
      </c>
      <c r="G17015" s="2">
        <f>INDEX(תוצאות_בחירות,MATCH(C17015,siot!$F$3:$F$1887,0),27)</f>
        <v>0</v>
      </c>
      <c r="H17015" s="2" t="b">
        <f t="shared" si="531"/>
        <v>0</v>
      </c>
      <c r="I17015" s="1" t="s">
        <v>2</v>
      </c>
      <c r="J17015" s="1" t="s">
        <v>3098</v>
      </c>
      <c r="K17015" s="1"/>
    </row>
    <row r="17016" spans="1:11" hidden="1">
      <c r="A17016" s="1" t="s">
        <v>2712</v>
      </c>
      <c r="B17016" s="1" t="s">
        <v>70</v>
      </c>
      <c r="C17016" s="48" t="str">
        <f t="shared" si="530"/>
        <v>א ראשון לציון</v>
      </c>
      <c r="D17016" s="1" t="s">
        <v>3094</v>
      </c>
      <c r="E17016" s="1"/>
      <c r="F17016" s="2">
        <v>8</v>
      </c>
      <c r="G17016" s="2">
        <f>INDEX(תוצאות_בחירות,MATCH(C17016,siot!$F$3:$F$1887,0),27)</f>
        <v>0</v>
      </c>
      <c r="H17016" s="2" t="b">
        <f t="shared" si="531"/>
        <v>0</v>
      </c>
      <c r="I17016" s="1" t="s">
        <v>2</v>
      </c>
      <c r="J17016" s="1" t="s">
        <v>3097</v>
      </c>
      <c r="K17016" s="1"/>
    </row>
    <row r="17017" spans="1:11" hidden="1">
      <c r="A17017" s="1" t="s">
        <v>2712</v>
      </c>
      <c r="B17017" s="1" t="s">
        <v>70</v>
      </c>
      <c r="C17017" s="48" t="str">
        <f t="shared" si="530"/>
        <v>א ראשון לציון</v>
      </c>
      <c r="D17017" s="1" t="s">
        <v>3094</v>
      </c>
      <c r="E17017" s="1"/>
      <c r="F17017" s="2">
        <v>9</v>
      </c>
      <c r="G17017" s="2">
        <f>INDEX(תוצאות_בחירות,MATCH(C17017,siot!$F$3:$F$1887,0),27)</f>
        <v>0</v>
      </c>
      <c r="H17017" s="2" t="b">
        <f t="shared" si="531"/>
        <v>0</v>
      </c>
      <c r="I17017" s="1" t="s">
        <v>2</v>
      </c>
      <c r="J17017" s="1" t="s">
        <v>3096</v>
      </c>
      <c r="K17017" s="1"/>
    </row>
    <row r="17018" spans="1:11" hidden="1">
      <c r="A17018" s="1" t="s">
        <v>2712</v>
      </c>
      <c r="B17018" s="1" t="s">
        <v>70</v>
      </c>
      <c r="C17018" s="48" t="str">
        <f t="shared" si="530"/>
        <v>א ראשון לציון</v>
      </c>
      <c r="D17018" s="1" t="s">
        <v>3094</v>
      </c>
      <c r="E17018" s="1"/>
      <c r="F17018" s="2">
        <v>10</v>
      </c>
      <c r="G17018" s="2">
        <f>INDEX(תוצאות_בחירות,MATCH(C17018,siot!$F$3:$F$1887,0),27)</f>
        <v>0</v>
      </c>
      <c r="H17018" s="2" t="b">
        <f t="shared" si="531"/>
        <v>0</v>
      </c>
      <c r="I17018" s="1" t="s">
        <v>2</v>
      </c>
      <c r="J17018" s="1" t="s">
        <v>3095</v>
      </c>
      <c r="K17018" s="1"/>
    </row>
    <row r="17019" spans="1:11" hidden="1">
      <c r="A17019" s="1" t="s">
        <v>2712</v>
      </c>
      <c r="B17019" s="1" t="s">
        <v>70</v>
      </c>
      <c r="C17019" s="48" t="str">
        <f t="shared" si="530"/>
        <v>א ראשון לציון</v>
      </c>
      <c r="D17019" s="1" t="s">
        <v>3094</v>
      </c>
      <c r="E17019" s="1"/>
      <c r="F17019" s="2">
        <v>11</v>
      </c>
      <c r="G17019" s="2">
        <f>INDEX(תוצאות_בחירות,MATCH(C17019,siot!$F$3:$F$1887,0),27)</f>
        <v>0</v>
      </c>
      <c r="H17019" s="2" t="b">
        <f t="shared" si="531"/>
        <v>0</v>
      </c>
      <c r="I17019" s="1" t="s">
        <v>2</v>
      </c>
      <c r="J17019" s="1" t="s">
        <v>3093</v>
      </c>
      <c r="K17019" s="1"/>
    </row>
    <row r="17020" spans="1:11" hidden="1">
      <c r="A17020" s="1" t="s">
        <v>2712</v>
      </c>
      <c r="B17020" s="1" t="s">
        <v>2312</v>
      </c>
      <c r="C17020" s="48" t="str">
        <f t="shared" si="530"/>
        <v>דה ראשון לציון</v>
      </c>
      <c r="D17020" s="1" t="s">
        <v>3083</v>
      </c>
      <c r="E17020" s="1" t="s">
        <v>3</v>
      </c>
      <c r="F17020" s="2" t="s">
        <v>19548</v>
      </c>
      <c r="G17020" s="2">
        <f>INDEX(תוצאות_בחירות,MATCH(C17020,siot!$F$3:$F$1887,0),27)</f>
        <v>1</v>
      </c>
      <c r="H17020" s="2" t="b">
        <f t="shared" si="531"/>
        <v>0</v>
      </c>
      <c r="I17020" s="1"/>
      <c r="J17020" s="1"/>
      <c r="K17020" s="1"/>
    </row>
    <row r="17021" spans="1:11">
      <c r="A17021" s="1" t="s">
        <v>2712</v>
      </c>
      <c r="B17021" s="1" t="s">
        <v>2312</v>
      </c>
      <c r="C17021" s="48" t="str">
        <f t="shared" si="530"/>
        <v>דה ראשון לציון</v>
      </c>
      <c r="D17021" s="1" t="s">
        <v>3083</v>
      </c>
      <c r="E17021" s="1"/>
      <c r="F17021" s="2">
        <v>1</v>
      </c>
      <c r="G17021" s="2">
        <f>INDEX(תוצאות_בחירות,MATCH(C17021,siot!$F$3:$F$1887,0),27)</f>
        <v>1</v>
      </c>
      <c r="H17021" s="2" t="b">
        <f t="shared" si="531"/>
        <v>1</v>
      </c>
      <c r="I17021" s="1" t="s">
        <v>2</v>
      </c>
      <c r="J17021" s="1" t="s">
        <v>3092</v>
      </c>
      <c r="K17021" s="1"/>
    </row>
    <row r="17022" spans="1:11" hidden="1">
      <c r="A17022" s="1" t="s">
        <v>2712</v>
      </c>
      <c r="B17022" s="1" t="s">
        <v>2312</v>
      </c>
      <c r="C17022" s="48" t="str">
        <f t="shared" si="530"/>
        <v>דה ראשון לציון</v>
      </c>
      <c r="D17022" s="1" t="s">
        <v>3083</v>
      </c>
      <c r="E17022" s="1"/>
      <c r="F17022" s="2">
        <v>2</v>
      </c>
      <c r="G17022" s="2">
        <f>INDEX(תוצאות_בחירות,MATCH(C17022,siot!$F$3:$F$1887,0),27)</f>
        <v>1</v>
      </c>
      <c r="H17022" s="2" t="b">
        <f t="shared" si="531"/>
        <v>0</v>
      </c>
      <c r="I17022" s="1" t="s">
        <v>2</v>
      </c>
      <c r="J17022" s="1" t="s">
        <v>3091</v>
      </c>
      <c r="K17022" s="1"/>
    </row>
    <row r="17023" spans="1:11" hidden="1">
      <c r="A17023" s="1" t="s">
        <v>2712</v>
      </c>
      <c r="B17023" s="1" t="s">
        <v>2312</v>
      </c>
      <c r="C17023" s="48" t="str">
        <f t="shared" si="530"/>
        <v>דה ראשון לציון</v>
      </c>
      <c r="D17023" s="1" t="s">
        <v>3083</v>
      </c>
      <c r="E17023" s="1"/>
      <c r="F17023" s="2">
        <v>3</v>
      </c>
      <c r="G17023" s="2">
        <f>INDEX(תוצאות_בחירות,MATCH(C17023,siot!$F$3:$F$1887,0),27)</f>
        <v>1</v>
      </c>
      <c r="H17023" s="2" t="b">
        <f t="shared" si="531"/>
        <v>0</v>
      </c>
      <c r="I17023" s="1" t="s">
        <v>2</v>
      </c>
      <c r="J17023" s="1" t="s">
        <v>3090</v>
      </c>
      <c r="K17023" s="1"/>
    </row>
    <row r="17024" spans="1:11" hidden="1">
      <c r="A17024" s="1" t="s">
        <v>2712</v>
      </c>
      <c r="B17024" s="1" t="s">
        <v>2312</v>
      </c>
      <c r="C17024" s="48" t="str">
        <f t="shared" si="530"/>
        <v>דה ראשון לציון</v>
      </c>
      <c r="D17024" s="1" t="s">
        <v>3083</v>
      </c>
      <c r="E17024" s="1"/>
      <c r="F17024" s="2">
        <v>4</v>
      </c>
      <c r="G17024" s="2">
        <f>INDEX(תוצאות_בחירות,MATCH(C17024,siot!$F$3:$F$1887,0),27)</f>
        <v>1</v>
      </c>
      <c r="H17024" s="2" t="b">
        <f t="shared" si="531"/>
        <v>0</v>
      </c>
      <c r="I17024" s="1" t="s">
        <v>2</v>
      </c>
      <c r="J17024" s="1" t="s">
        <v>3089</v>
      </c>
      <c r="K17024" s="1"/>
    </row>
    <row r="17025" spans="1:11" hidden="1">
      <c r="A17025" s="1" t="s">
        <v>2712</v>
      </c>
      <c r="B17025" s="1" t="s">
        <v>2312</v>
      </c>
      <c r="C17025" s="48" t="str">
        <f t="shared" si="530"/>
        <v>דה ראשון לציון</v>
      </c>
      <c r="D17025" s="1" t="s">
        <v>3083</v>
      </c>
      <c r="E17025" s="1"/>
      <c r="F17025" s="2">
        <v>5</v>
      </c>
      <c r="G17025" s="2">
        <f>INDEX(תוצאות_בחירות,MATCH(C17025,siot!$F$3:$F$1887,0),27)</f>
        <v>1</v>
      </c>
      <c r="H17025" s="2" t="b">
        <f t="shared" si="531"/>
        <v>0</v>
      </c>
      <c r="I17025" s="1" t="s">
        <v>2</v>
      </c>
      <c r="J17025" s="1" t="s">
        <v>3088</v>
      </c>
      <c r="K17025" s="1"/>
    </row>
    <row r="17026" spans="1:11" hidden="1">
      <c r="A17026" s="1" t="s">
        <v>2712</v>
      </c>
      <c r="B17026" s="1" t="s">
        <v>2312</v>
      </c>
      <c r="C17026" s="48" t="str">
        <f t="shared" si="530"/>
        <v>דה ראשון לציון</v>
      </c>
      <c r="D17026" s="1" t="s">
        <v>3083</v>
      </c>
      <c r="E17026" s="1"/>
      <c r="F17026" s="2">
        <v>6</v>
      </c>
      <c r="G17026" s="2">
        <f>INDEX(תוצאות_בחירות,MATCH(C17026,siot!$F$3:$F$1887,0),27)</f>
        <v>1</v>
      </c>
      <c r="H17026" s="2" t="b">
        <f t="shared" si="531"/>
        <v>0</v>
      </c>
      <c r="I17026" s="1" t="s">
        <v>2</v>
      </c>
      <c r="J17026" s="1" t="s">
        <v>3087</v>
      </c>
      <c r="K17026" s="1"/>
    </row>
    <row r="17027" spans="1:11" hidden="1">
      <c r="A17027" s="1" t="s">
        <v>2712</v>
      </c>
      <c r="B17027" s="1" t="s">
        <v>2312</v>
      </c>
      <c r="C17027" s="48" t="str">
        <f t="shared" si="530"/>
        <v>דה ראשון לציון</v>
      </c>
      <c r="D17027" s="1" t="s">
        <v>3083</v>
      </c>
      <c r="E17027" s="1"/>
      <c r="F17027" s="2">
        <v>7</v>
      </c>
      <c r="G17027" s="2">
        <f>INDEX(תוצאות_בחירות,MATCH(C17027,siot!$F$3:$F$1887,0),27)</f>
        <v>1</v>
      </c>
      <c r="H17027" s="2" t="b">
        <f t="shared" si="531"/>
        <v>0</v>
      </c>
      <c r="I17027" s="1" t="s">
        <v>2</v>
      </c>
      <c r="J17027" s="1" t="s">
        <v>3086</v>
      </c>
      <c r="K17027" s="1"/>
    </row>
    <row r="17028" spans="1:11" hidden="1">
      <c r="A17028" s="1" t="s">
        <v>2712</v>
      </c>
      <c r="B17028" s="1" t="s">
        <v>2312</v>
      </c>
      <c r="C17028" s="48" t="str">
        <f t="shared" ref="C17028:C17091" si="532">B17028&amp;" "&amp;A17028</f>
        <v>דה ראשון לציון</v>
      </c>
      <c r="D17028" s="1" t="s">
        <v>3083</v>
      </c>
      <c r="E17028" s="1"/>
      <c r="F17028" s="2">
        <v>8</v>
      </c>
      <c r="G17028" s="2">
        <f>INDEX(תוצאות_בחירות,MATCH(C17028,siot!$F$3:$F$1887,0),27)</f>
        <v>1</v>
      </c>
      <c r="H17028" s="2" t="b">
        <f t="shared" ref="H17028:H17091" si="533">IF(OR(F17028&lt;G17028,G17028=F17028),TRUE,FALSE)</f>
        <v>0</v>
      </c>
      <c r="I17028" s="1" t="s">
        <v>2</v>
      </c>
      <c r="J17028" s="1" t="s">
        <v>3085</v>
      </c>
      <c r="K17028" s="1"/>
    </row>
    <row r="17029" spans="1:11" hidden="1">
      <c r="A17029" s="1" t="s">
        <v>2712</v>
      </c>
      <c r="B17029" s="1" t="s">
        <v>2312</v>
      </c>
      <c r="C17029" s="48" t="str">
        <f t="shared" si="532"/>
        <v>דה ראשון לציון</v>
      </c>
      <c r="D17029" s="1" t="s">
        <v>3083</v>
      </c>
      <c r="E17029" s="1"/>
      <c r="F17029" s="2">
        <v>9</v>
      </c>
      <c r="G17029" s="2">
        <f>INDEX(תוצאות_בחירות,MATCH(C17029,siot!$F$3:$F$1887,0),27)</f>
        <v>1</v>
      </c>
      <c r="H17029" s="2" t="b">
        <f t="shared" si="533"/>
        <v>0</v>
      </c>
      <c r="I17029" s="1" t="s">
        <v>2</v>
      </c>
      <c r="J17029" s="1" t="s">
        <v>3084</v>
      </c>
      <c r="K17029" s="1"/>
    </row>
    <row r="17030" spans="1:11" hidden="1">
      <c r="A17030" s="1" t="s">
        <v>2712</v>
      </c>
      <c r="B17030" s="1" t="s">
        <v>2312</v>
      </c>
      <c r="C17030" s="48" t="str">
        <f t="shared" si="532"/>
        <v>דה ראשון לציון</v>
      </c>
      <c r="D17030" s="1" t="s">
        <v>3083</v>
      </c>
      <c r="E17030" s="1"/>
      <c r="F17030" s="2">
        <v>10</v>
      </c>
      <c r="G17030" s="2">
        <f>INDEX(תוצאות_בחירות,MATCH(C17030,siot!$F$3:$F$1887,0),27)</f>
        <v>1</v>
      </c>
      <c r="H17030" s="2" t="b">
        <f t="shared" si="533"/>
        <v>0</v>
      </c>
      <c r="I17030" s="1" t="s">
        <v>2</v>
      </c>
      <c r="J17030" s="1" t="s">
        <v>3082</v>
      </c>
      <c r="K17030" s="1"/>
    </row>
    <row r="17031" spans="1:11" hidden="1">
      <c r="A17031" s="1" t="s">
        <v>2712</v>
      </c>
      <c r="B17031" s="1" t="s">
        <v>3065</v>
      </c>
      <c r="C17031" s="48" t="str">
        <f t="shared" si="532"/>
        <v>דף ראשון לציון</v>
      </c>
      <c r="D17031" s="1" t="s">
        <v>3064</v>
      </c>
      <c r="E17031" s="1" t="s">
        <v>18</v>
      </c>
      <c r="F17031" s="2" t="s">
        <v>19548</v>
      </c>
      <c r="G17031" s="2">
        <f>INDEX(תוצאות_בחירות,MATCH(C17031,siot!$F$3:$F$1887,0),27)</f>
        <v>0</v>
      </c>
      <c r="H17031" s="2" t="b">
        <f t="shared" si="533"/>
        <v>0</v>
      </c>
      <c r="I17031" s="1"/>
      <c r="J17031" s="1"/>
      <c r="K17031" s="1"/>
    </row>
    <row r="17032" spans="1:11" hidden="1">
      <c r="A17032" s="1" t="s">
        <v>2712</v>
      </c>
      <c r="B17032" s="1" t="s">
        <v>3065</v>
      </c>
      <c r="C17032" s="48" t="str">
        <f t="shared" si="532"/>
        <v>דף ראשון לציון</v>
      </c>
      <c r="D17032" s="1" t="s">
        <v>3064</v>
      </c>
      <c r="E17032" s="1" t="s">
        <v>17</v>
      </c>
      <c r="F17032" s="2">
        <v>1</v>
      </c>
      <c r="G17032" s="2">
        <f>INDEX(תוצאות_בחירות,MATCH(C17032,siot!$F$3:$F$1887,0),27)</f>
        <v>0</v>
      </c>
      <c r="H17032" s="2" t="b">
        <f t="shared" si="533"/>
        <v>0</v>
      </c>
      <c r="I17032" s="1" t="s">
        <v>2</v>
      </c>
      <c r="J17032" s="1" t="s">
        <v>3081</v>
      </c>
      <c r="K17032" s="1"/>
    </row>
    <row r="17033" spans="1:11" hidden="1">
      <c r="A17033" s="1" t="s">
        <v>2712</v>
      </c>
      <c r="B17033" s="1" t="s">
        <v>3065</v>
      </c>
      <c r="C17033" s="48" t="str">
        <f t="shared" si="532"/>
        <v>דף ראשון לציון</v>
      </c>
      <c r="D17033" s="1" t="s">
        <v>3064</v>
      </c>
      <c r="E17033" s="1"/>
      <c r="F17033" s="2">
        <v>2</v>
      </c>
      <c r="G17033" s="2">
        <f>INDEX(תוצאות_בחירות,MATCH(C17033,siot!$F$3:$F$1887,0),27)</f>
        <v>0</v>
      </c>
      <c r="H17033" s="2" t="b">
        <f t="shared" si="533"/>
        <v>0</v>
      </c>
      <c r="I17033" s="1" t="s">
        <v>2</v>
      </c>
      <c r="J17033" s="1" t="s">
        <v>3080</v>
      </c>
      <c r="K17033" s="1"/>
    </row>
    <row r="17034" spans="1:11" hidden="1">
      <c r="A17034" s="1" t="s">
        <v>2712</v>
      </c>
      <c r="B17034" s="1" t="s">
        <v>3065</v>
      </c>
      <c r="C17034" s="48" t="str">
        <f t="shared" si="532"/>
        <v>דף ראשון לציון</v>
      </c>
      <c r="D17034" s="1" t="s">
        <v>3064</v>
      </c>
      <c r="E17034" s="1"/>
      <c r="F17034" s="2">
        <v>3</v>
      </c>
      <c r="G17034" s="2">
        <f>INDEX(תוצאות_בחירות,MATCH(C17034,siot!$F$3:$F$1887,0),27)</f>
        <v>0</v>
      </c>
      <c r="H17034" s="2" t="b">
        <f t="shared" si="533"/>
        <v>0</v>
      </c>
      <c r="I17034" s="1" t="s">
        <v>2</v>
      </c>
      <c r="J17034" s="1" t="s">
        <v>3079</v>
      </c>
      <c r="K17034" s="1"/>
    </row>
    <row r="17035" spans="1:11" hidden="1">
      <c r="A17035" s="1" t="s">
        <v>2712</v>
      </c>
      <c r="B17035" s="1" t="s">
        <v>3065</v>
      </c>
      <c r="C17035" s="48" t="str">
        <f t="shared" si="532"/>
        <v>דף ראשון לציון</v>
      </c>
      <c r="D17035" s="1" t="s">
        <v>3064</v>
      </c>
      <c r="E17035" s="1"/>
      <c r="F17035" s="2">
        <v>4</v>
      </c>
      <c r="G17035" s="2">
        <f>INDEX(תוצאות_בחירות,MATCH(C17035,siot!$F$3:$F$1887,0),27)</f>
        <v>0</v>
      </c>
      <c r="H17035" s="2" t="b">
        <f t="shared" si="533"/>
        <v>0</v>
      </c>
      <c r="I17035" s="1" t="s">
        <v>2</v>
      </c>
      <c r="J17035" s="1" t="s">
        <v>3078</v>
      </c>
      <c r="K17035" s="1"/>
    </row>
    <row r="17036" spans="1:11" hidden="1">
      <c r="A17036" s="1" t="s">
        <v>2712</v>
      </c>
      <c r="B17036" s="1" t="s">
        <v>3065</v>
      </c>
      <c r="C17036" s="48" t="str">
        <f t="shared" si="532"/>
        <v>דף ראשון לציון</v>
      </c>
      <c r="D17036" s="1" t="s">
        <v>3064</v>
      </c>
      <c r="E17036" s="1"/>
      <c r="F17036" s="2">
        <v>5</v>
      </c>
      <c r="G17036" s="2">
        <f>INDEX(תוצאות_בחירות,MATCH(C17036,siot!$F$3:$F$1887,0),27)</f>
        <v>0</v>
      </c>
      <c r="H17036" s="2" t="b">
        <f t="shared" si="533"/>
        <v>0</v>
      </c>
      <c r="I17036" s="1" t="s">
        <v>2</v>
      </c>
      <c r="J17036" s="1" t="s">
        <v>3077</v>
      </c>
      <c r="K17036" s="1"/>
    </row>
    <row r="17037" spans="1:11" hidden="1">
      <c r="A17037" s="1" t="s">
        <v>2712</v>
      </c>
      <c r="B17037" s="1" t="s">
        <v>3065</v>
      </c>
      <c r="C17037" s="48" t="str">
        <f t="shared" si="532"/>
        <v>דף ראשון לציון</v>
      </c>
      <c r="D17037" s="1" t="s">
        <v>3064</v>
      </c>
      <c r="E17037" s="1"/>
      <c r="F17037" s="2">
        <v>6</v>
      </c>
      <c r="G17037" s="2">
        <f>INDEX(תוצאות_בחירות,MATCH(C17037,siot!$F$3:$F$1887,0),27)</f>
        <v>0</v>
      </c>
      <c r="H17037" s="2" t="b">
        <f t="shared" si="533"/>
        <v>0</v>
      </c>
      <c r="I17037" s="1" t="s">
        <v>2</v>
      </c>
      <c r="J17037" s="1" t="s">
        <v>3076</v>
      </c>
      <c r="K17037" s="1"/>
    </row>
    <row r="17038" spans="1:11" hidden="1">
      <c r="A17038" s="1" t="s">
        <v>2712</v>
      </c>
      <c r="B17038" s="1" t="s">
        <v>3065</v>
      </c>
      <c r="C17038" s="48" t="str">
        <f t="shared" si="532"/>
        <v>דף ראשון לציון</v>
      </c>
      <c r="D17038" s="1" t="s">
        <v>3064</v>
      </c>
      <c r="E17038" s="1"/>
      <c r="F17038" s="2">
        <v>7</v>
      </c>
      <c r="G17038" s="2">
        <f>INDEX(תוצאות_בחירות,MATCH(C17038,siot!$F$3:$F$1887,0),27)</f>
        <v>0</v>
      </c>
      <c r="H17038" s="2" t="b">
        <f t="shared" si="533"/>
        <v>0</v>
      </c>
      <c r="I17038" s="1" t="s">
        <v>2</v>
      </c>
      <c r="J17038" s="1" t="s">
        <v>3075</v>
      </c>
      <c r="K17038" s="1"/>
    </row>
    <row r="17039" spans="1:11" hidden="1">
      <c r="A17039" s="1" t="s">
        <v>2712</v>
      </c>
      <c r="B17039" s="1" t="s">
        <v>3065</v>
      </c>
      <c r="C17039" s="48" t="str">
        <f t="shared" si="532"/>
        <v>דף ראשון לציון</v>
      </c>
      <c r="D17039" s="1" t="s">
        <v>3064</v>
      </c>
      <c r="E17039" s="1"/>
      <c r="F17039" s="2">
        <v>8</v>
      </c>
      <c r="G17039" s="2">
        <f>INDEX(תוצאות_בחירות,MATCH(C17039,siot!$F$3:$F$1887,0),27)</f>
        <v>0</v>
      </c>
      <c r="H17039" s="2" t="b">
        <f t="shared" si="533"/>
        <v>0</v>
      </c>
      <c r="I17039" s="1" t="s">
        <v>2</v>
      </c>
      <c r="J17039" s="1" t="s">
        <v>3074</v>
      </c>
      <c r="K17039" s="1"/>
    </row>
    <row r="17040" spans="1:11" hidden="1">
      <c r="A17040" s="1" t="s">
        <v>2712</v>
      </c>
      <c r="B17040" s="1" t="s">
        <v>3065</v>
      </c>
      <c r="C17040" s="48" t="str">
        <f t="shared" si="532"/>
        <v>דף ראשון לציון</v>
      </c>
      <c r="D17040" s="1" t="s">
        <v>3064</v>
      </c>
      <c r="E17040" s="1"/>
      <c r="F17040" s="2">
        <v>9</v>
      </c>
      <c r="G17040" s="2">
        <f>INDEX(תוצאות_בחירות,MATCH(C17040,siot!$F$3:$F$1887,0),27)</f>
        <v>0</v>
      </c>
      <c r="H17040" s="2" t="b">
        <f t="shared" si="533"/>
        <v>0</v>
      </c>
      <c r="I17040" s="1" t="s">
        <v>2</v>
      </c>
      <c r="J17040" s="1" t="s">
        <v>3073</v>
      </c>
      <c r="K17040" s="1"/>
    </row>
    <row r="17041" spans="1:11" hidden="1">
      <c r="A17041" s="1" t="s">
        <v>2712</v>
      </c>
      <c r="B17041" s="1" t="s">
        <v>3065</v>
      </c>
      <c r="C17041" s="48" t="str">
        <f t="shared" si="532"/>
        <v>דף ראשון לציון</v>
      </c>
      <c r="D17041" s="1" t="s">
        <v>3064</v>
      </c>
      <c r="E17041" s="1"/>
      <c r="F17041" s="2">
        <v>10</v>
      </c>
      <c r="G17041" s="2">
        <f>INDEX(תוצאות_בחירות,MATCH(C17041,siot!$F$3:$F$1887,0),27)</f>
        <v>0</v>
      </c>
      <c r="H17041" s="2" t="b">
        <f t="shared" si="533"/>
        <v>0</v>
      </c>
      <c r="I17041" s="1" t="s">
        <v>2</v>
      </c>
      <c r="J17041" s="1" t="s">
        <v>3072</v>
      </c>
      <c r="K17041" s="1"/>
    </row>
    <row r="17042" spans="1:11" hidden="1">
      <c r="A17042" s="1" t="s">
        <v>2712</v>
      </c>
      <c r="B17042" s="1" t="s">
        <v>3065</v>
      </c>
      <c r="C17042" s="48" t="str">
        <f t="shared" si="532"/>
        <v>דף ראשון לציון</v>
      </c>
      <c r="D17042" s="1" t="s">
        <v>3064</v>
      </c>
      <c r="E17042" s="1"/>
      <c r="F17042" s="2">
        <v>11</v>
      </c>
      <c r="G17042" s="2">
        <f>INDEX(תוצאות_בחירות,MATCH(C17042,siot!$F$3:$F$1887,0),27)</f>
        <v>0</v>
      </c>
      <c r="H17042" s="2" t="b">
        <f t="shared" si="533"/>
        <v>0</v>
      </c>
      <c r="I17042" s="1" t="s">
        <v>2</v>
      </c>
      <c r="J17042" s="1" t="s">
        <v>3071</v>
      </c>
      <c r="K17042" s="1"/>
    </row>
    <row r="17043" spans="1:11" hidden="1">
      <c r="A17043" s="1" t="s">
        <v>2712</v>
      </c>
      <c r="B17043" s="1" t="s">
        <v>3065</v>
      </c>
      <c r="C17043" s="48" t="str">
        <f t="shared" si="532"/>
        <v>דף ראשון לציון</v>
      </c>
      <c r="D17043" s="1" t="s">
        <v>3064</v>
      </c>
      <c r="E17043" s="1"/>
      <c r="F17043" s="2">
        <v>12</v>
      </c>
      <c r="G17043" s="2">
        <f>INDEX(תוצאות_בחירות,MATCH(C17043,siot!$F$3:$F$1887,0),27)</f>
        <v>0</v>
      </c>
      <c r="H17043" s="2" t="b">
        <f t="shared" si="533"/>
        <v>0</v>
      </c>
      <c r="I17043" s="1" t="s">
        <v>2</v>
      </c>
      <c r="J17043" s="1" t="s">
        <v>3070</v>
      </c>
      <c r="K17043" s="1"/>
    </row>
    <row r="17044" spans="1:11" hidden="1">
      <c r="A17044" s="1" t="s">
        <v>2712</v>
      </c>
      <c r="B17044" s="1" t="s">
        <v>3065</v>
      </c>
      <c r="C17044" s="48" t="str">
        <f t="shared" si="532"/>
        <v>דף ראשון לציון</v>
      </c>
      <c r="D17044" s="1" t="s">
        <v>3064</v>
      </c>
      <c r="E17044" s="1"/>
      <c r="F17044" s="2">
        <v>13</v>
      </c>
      <c r="G17044" s="2">
        <f>INDEX(תוצאות_בחירות,MATCH(C17044,siot!$F$3:$F$1887,0),27)</f>
        <v>0</v>
      </c>
      <c r="H17044" s="2" t="b">
        <f t="shared" si="533"/>
        <v>0</v>
      </c>
      <c r="I17044" s="1" t="s">
        <v>2</v>
      </c>
      <c r="J17044" s="1" t="s">
        <v>3069</v>
      </c>
      <c r="K17044" s="1"/>
    </row>
    <row r="17045" spans="1:11" hidden="1">
      <c r="A17045" s="1" t="s">
        <v>2712</v>
      </c>
      <c r="B17045" s="1" t="s">
        <v>3065</v>
      </c>
      <c r="C17045" s="48" t="str">
        <f t="shared" si="532"/>
        <v>דף ראשון לציון</v>
      </c>
      <c r="D17045" s="1" t="s">
        <v>3064</v>
      </c>
      <c r="E17045" s="1"/>
      <c r="F17045" s="2">
        <v>14</v>
      </c>
      <c r="G17045" s="2">
        <f>INDEX(תוצאות_בחירות,MATCH(C17045,siot!$F$3:$F$1887,0),27)</f>
        <v>0</v>
      </c>
      <c r="H17045" s="2" t="b">
        <f t="shared" si="533"/>
        <v>0</v>
      </c>
      <c r="I17045" s="1" t="s">
        <v>2</v>
      </c>
      <c r="J17045" s="1" t="s">
        <v>3068</v>
      </c>
      <c r="K17045" s="1"/>
    </row>
    <row r="17046" spans="1:11" hidden="1">
      <c r="A17046" s="1" t="s">
        <v>2712</v>
      </c>
      <c r="B17046" s="1" t="s">
        <v>3065</v>
      </c>
      <c r="C17046" s="48" t="str">
        <f t="shared" si="532"/>
        <v>דף ראשון לציון</v>
      </c>
      <c r="D17046" s="1" t="s">
        <v>3064</v>
      </c>
      <c r="E17046" s="1"/>
      <c r="F17046" s="2">
        <v>15</v>
      </c>
      <c r="G17046" s="2">
        <f>INDEX(תוצאות_בחירות,MATCH(C17046,siot!$F$3:$F$1887,0),27)</f>
        <v>0</v>
      </c>
      <c r="H17046" s="2" t="b">
        <f t="shared" si="533"/>
        <v>0</v>
      </c>
      <c r="I17046" s="1" t="s">
        <v>2</v>
      </c>
      <c r="J17046" s="1" t="s">
        <v>3067</v>
      </c>
      <c r="K17046" s="1"/>
    </row>
    <row r="17047" spans="1:11" hidden="1">
      <c r="A17047" s="1" t="s">
        <v>2712</v>
      </c>
      <c r="B17047" s="1" t="s">
        <v>3065</v>
      </c>
      <c r="C17047" s="48" t="str">
        <f t="shared" si="532"/>
        <v>דף ראשון לציון</v>
      </c>
      <c r="D17047" s="1" t="s">
        <v>3064</v>
      </c>
      <c r="E17047" s="1"/>
      <c r="F17047" s="2">
        <v>16</v>
      </c>
      <c r="G17047" s="2">
        <f>INDEX(תוצאות_בחירות,MATCH(C17047,siot!$F$3:$F$1887,0),27)</f>
        <v>0</v>
      </c>
      <c r="H17047" s="2" t="b">
        <f t="shared" si="533"/>
        <v>0</v>
      </c>
      <c r="I17047" s="1" t="s">
        <v>2</v>
      </c>
      <c r="J17047" s="1" t="s">
        <v>3066</v>
      </c>
      <c r="K17047" s="1"/>
    </row>
    <row r="17048" spans="1:11" hidden="1">
      <c r="A17048" s="1" t="s">
        <v>2712</v>
      </c>
      <c r="B17048" s="1" t="s">
        <v>3065</v>
      </c>
      <c r="C17048" s="48" t="str">
        <f t="shared" si="532"/>
        <v>דף ראשון לציון</v>
      </c>
      <c r="D17048" s="1" t="s">
        <v>3064</v>
      </c>
      <c r="E17048" s="1"/>
      <c r="F17048" s="2">
        <v>17</v>
      </c>
      <c r="G17048" s="2">
        <f>INDEX(תוצאות_בחירות,MATCH(C17048,siot!$F$3:$F$1887,0),27)</f>
        <v>0</v>
      </c>
      <c r="H17048" s="2" t="b">
        <f t="shared" si="533"/>
        <v>0</v>
      </c>
      <c r="I17048" s="1" t="s">
        <v>2</v>
      </c>
      <c r="J17048" s="1" t="s">
        <v>3063</v>
      </c>
      <c r="K17048" s="1"/>
    </row>
    <row r="17049" spans="1:11" hidden="1">
      <c r="A17049" s="1" t="s">
        <v>2712</v>
      </c>
      <c r="B17049" s="1" t="s">
        <v>151</v>
      </c>
      <c r="C17049" s="48" t="str">
        <f t="shared" si="532"/>
        <v>ה ראשון לציון</v>
      </c>
      <c r="D17049" s="1" t="s">
        <v>3049</v>
      </c>
      <c r="E17049" s="1" t="s">
        <v>3</v>
      </c>
      <c r="F17049" s="2" t="s">
        <v>19548</v>
      </c>
      <c r="G17049" s="2">
        <f>INDEX(תוצאות_בחירות,MATCH(C17049,siot!$F$3:$F$1887,0),27)</f>
        <v>0</v>
      </c>
      <c r="H17049" s="2" t="b">
        <f t="shared" si="533"/>
        <v>0</v>
      </c>
      <c r="I17049" s="1"/>
      <c r="J17049" s="1"/>
      <c r="K17049" s="1"/>
    </row>
    <row r="17050" spans="1:11" hidden="1">
      <c r="A17050" s="1" t="s">
        <v>2712</v>
      </c>
      <c r="B17050" s="1" t="s">
        <v>151</v>
      </c>
      <c r="C17050" s="48" t="str">
        <f t="shared" si="532"/>
        <v>ה ראשון לציון</v>
      </c>
      <c r="D17050" s="1" t="s">
        <v>3049</v>
      </c>
      <c r="E17050" s="1"/>
      <c r="F17050" s="2">
        <v>1</v>
      </c>
      <c r="G17050" s="2">
        <f>INDEX(תוצאות_בחירות,MATCH(C17050,siot!$F$3:$F$1887,0),27)</f>
        <v>0</v>
      </c>
      <c r="H17050" s="2" t="b">
        <f t="shared" si="533"/>
        <v>0</v>
      </c>
      <c r="I17050" s="1" t="s">
        <v>2</v>
      </c>
      <c r="J17050" s="1" t="s">
        <v>3062</v>
      </c>
      <c r="K17050" s="1"/>
    </row>
    <row r="17051" spans="1:11" hidden="1">
      <c r="A17051" s="1" t="s">
        <v>2712</v>
      </c>
      <c r="B17051" s="1" t="s">
        <v>151</v>
      </c>
      <c r="C17051" s="48" t="str">
        <f t="shared" si="532"/>
        <v>ה ראשון לציון</v>
      </c>
      <c r="D17051" s="1" t="s">
        <v>3049</v>
      </c>
      <c r="E17051" s="1"/>
      <c r="F17051" s="2">
        <v>2</v>
      </c>
      <c r="G17051" s="2">
        <f>INDEX(תוצאות_בחירות,MATCH(C17051,siot!$F$3:$F$1887,0),27)</f>
        <v>0</v>
      </c>
      <c r="H17051" s="2" t="b">
        <f t="shared" si="533"/>
        <v>0</v>
      </c>
      <c r="I17051" s="1" t="s">
        <v>2</v>
      </c>
      <c r="J17051" s="1" t="s">
        <v>3061</v>
      </c>
      <c r="K17051" s="1"/>
    </row>
    <row r="17052" spans="1:11" hidden="1">
      <c r="A17052" s="1" t="s">
        <v>2712</v>
      </c>
      <c r="B17052" s="1" t="s">
        <v>151</v>
      </c>
      <c r="C17052" s="48" t="str">
        <f t="shared" si="532"/>
        <v>ה ראשון לציון</v>
      </c>
      <c r="D17052" s="1" t="s">
        <v>3049</v>
      </c>
      <c r="E17052" s="1"/>
      <c r="F17052" s="2">
        <v>3</v>
      </c>
      <c r="G17052" s="2">
        <f>INDEX(תוצאות_בחירות,MATCH(C17052,siot!$F$3:$F$1887,0),27)</f>
        <v>0</v>
      </c>
      <c r="H17052" s="2" t="b">
        <f t="shared" si="533"/>
        <v>0</v>
      </c>
      <c r="I17052" s="1" t="s">
        <v>2</v>
      </c>
      <c r="J17052" s="1" t="s">
        <v>3060</v>
      </c>
      <c r="K17052" s="1"/>
    </row>
    <row r="17053" spans="1:11" hidden="1">
      <c r="A17053" s="1" t="s">
        <v>2712</v>
      </c>
      <c r="B17053" s="1" t="s">
        <v>151</v>
      </c>
      <c r="C17053" s="48" t="str">
        <f t="shared" si="532"/>
        <v>ה ראשון לציון</v>
      </c>
      <c r="D17053" s="1" t="s">
        <v>3049</v>
      </c>
      <c r="E17053" s="1"/>
      <c r="F17053" s="2">
        <v>4</v>
      </c>
      <c r="G17053" s="2">
        <f>INDEX(תוצאות_בחירות,MATCH(C17053,siot!$F$3:$F$1887,0),27)</f>
        <v>0</v>
      </c>
      <c r="H17053" s="2" t="b">
        <f t="shared" si="533"/>
        <v>0</v>
      </c>
      <c r="I17053" s="1" t="s">
        <v>2</v>
      </c>
      <c r="J17053" s="1" t="s">
        <v>3059</v>
      </c>
      <c r="K17053" s="1"/>
    </row>
    <row r="17054" spans="1:11" hidden="1">
      <c r="A17054" s="1" t="s">
        <v>2712</v>
      </c>
      <c r="B17054" s="1" t="s">
        <v>151</v>
      </c>
      <c r="C17054" s="48" t="str">
        <f t="shared" si="532"/>
        <v>ה ראשון לציון</v>
      </c>
      <c r="D17054" s="1" t="s">
        <v>3049</v>
      </c>
      <c r="E17054" s="1"/>
      <c r="F17054" s="2">
        <v>5</v>
      </c>
      <c r="G17054" s="2">
        <f>INDEX(תוצאות_בחירות,MATCH(C17054,siot!$F$3:$F$1887,0),27)</f>
        <v>0</v>
      </c>
      <c r="H17054" s="2" t="b">
        <f t="shared" si="533"/>
        <v>0</v>
      </c>
      <c r="I17054" s="1" t="s">
        <v>2</v>
      </c>
      <c r="J17054" s="1" t="s">
        <v>3058</v>
      </c>
      <c r="K17054" s="1"/>
    </row>
    <row r="17055" spans="1:11" hidden="1">
      <c r="A17055" s="1" t="s">
        <v>2712</v>
      </c>
      <c r="B17055" s="1" t="s">
        <v>151</v>
      </c>
      <c r="C17055" s="48" t="str">
        <f t="shared" si="532"/>
        <v>ה ראשון לציון</v>
      </c>
      <c r="D17055" s="1" t="s">
        <v>3049</v>
      </c>
      <c r="E17055" s="1"/>
      <c r="F17055" s="2">
        <v>6</v>
      </c>
      <c r="G17055" s="2">
        <f>INDEX(תוצאות_בחירות,MATCH(C17055,siot!$F$3:$F$1887,0),27)</f>
        <v>0</v>
      </c>
      <c r="H17055" s="2" t="b">
        <f t="shared" si="533"/>
        <v>0</v>
      </c>
      <c r="I17055" s="1" t="s">
        <v>2</v>
      </c>
      <c r="J17055" s="1" t="s">
        <v>3057</v>
      </c>
      <c r="K17055" s="1"/>
    </row>
    <row r="17056" spans="1:11" hidden="1">
      <c r="A17056" s="1" t="s">
        <v>2712</v>
      </c>
      <c r="B17056" s="1" t="s">
        <v>151</v>
      </c>
      <c r="C17056" s="48" t="str">
        <f t="shared" si="532"/>
        <v>ה ראשון לציון</v>
      </c>
      <c r="D17056" s="1" t="s">
        <v>3049</v>
      </c>
      <c r="E17056" s="1"/>
      <c r="F17056" s="2">
        <v>7</v>
      </c>
      <c r="G17056" s="2">
        <f>INDEX(תוצאות_בחירות,MATCH(C17056,siot!$F$3:$F$1887,0),27)</f>
        <v>0</v>
      </c>
      <c r="H17056" s="2" t="b">
        <f t="shared" si="533"/>
        <v>0</v>
      </c>
      <c r="I17056" s="1" t="s">
        <v>2</v>
      </c>
      <c r="J17056" s="1" t="s">
        <v>3056</v>
      </c>
      <c r="K17056" s="1"/>
    </row>
    <row r="17057" spans="1:11" hidden="1">
      <c r="A17057" s="1" t="s">
        <v>2712</v>
      </c>
      <c r="B17057" s="1" t="s">
        <v>151</v>
      </c>
      <c r="C17057" s="48" t="str">
        <f t="shared" si="532"/>
        <v>ה ראשון לציון</v>
      </c>
      <c r="D17057" s="1" t="s">
        <v>3049</v>
      </c>
      <c r="E17057" s="1"/>
      <c r="F17057" s="2">
        <v>8</v>
      </c>
      <c r="G17057" s="2">
        <f>INDEX(תוצאות_בחירות,MATCH(C17057,siot!$F$3:$F$1887,0),27)</f>
        <v>0</v>
      </c>
      <c r="H17057" s="2" t="b">
        <f t="shared" si="533"/>
        <v>0</v>
      </c>
      <c r="I17057" s="1" t="s">
        <v>2</v>
      </c>
      <c r="J17057" s="1" t="s">
        <v>3055</v>
      </c>
      <c r="K17057" s="1"/>
    </row>
    <row r="17058" spans="1:11" hidden="1">
      <c r="A17058" s="1" t="s">
        <v>2712</v>
      </c>
      <c r="B17058" s="1" t="s">
        <v>151</v>
      </c>
      <c r="C17058" s="48" t="str">
        <f t="shared" si="532"/>
        <v>ה ראשון לציון</v>
      </c>
      <c r="D17058" s="1" t="s">
        <v>3049</v>
      </c>
      <c r="E17058" s="1"/>
      <c r="F17058" s="2">
        <v>9</v>
      </c>
      <c r="G17058" s="2">
        <f>INDEX(תוצאות_בחירות,MATCH(C17058,siot!$F$3:$F$1887,0),27)</f>
        <v>0</v>
      </c>
      <c r="H17058" s="2" t="b">
        <f t="shared" si="533"/>
        <v>0</v>
      </c>
      <c r="I17058" s="1" t="s">
        <v>2</v>
      </c>
      <c r="J17058" s="1" t="s">
        <v>3054</v>
      </c>
      <c r="K17058" s="1"/>
    </row>
    <row r="17059" spans="1:11" hidden="1">
      <c r="A17059" s="1" t="s">
        <v>2712</v>
      </c>
      <c r="B17059" s="1" t="s">
        <v>151</v>
      </c>
      <c r="C17059" s="48" t="str">
        <f t="shared" si="532"/>
        <v>ה ראשון לציון</v>
      </c>
      <c r="D17059" s="1" t="s">
        <v>3049</v>
      </c>
      <c r="E17059" s="1"/>
      <c r="F17059" s="2">
        <v>10</v>
      </c>
      <c r="G17059" s="2">
        <f>INDEX(תוצאות_בחירות,MATCH(C17059,siot!$F$3:$F$1887,0),27)</f>
        <v>0</v>
      </c>
      <c r="H17059" s="2" t="b">
        <f t="shared" si="533"/>
        <v>0</v>
      </c>
      <c r="I17059" s="1" t="s">
        <v>2</v>
      </c>
      <c r="J17059" s="1" t="s">
        <v>3053</v>
      </c>
      <c r="K17059" s="1"/>
    </row>
    <row r="17060" spans="1:11" hidden="1">
      <c r="A17060" s="1" t="s">
        <v>2712</v>
      </c>
      <c r="B17060" s="1" t="s">
        <v>151</v>
      </c>
      <c r="C17060" s="48" t="str">
        <f t="shared" si="532"/>
        <v>ה ראשון לציון</v>
      </c>
      <c r="D17060" s="1" t="s">
        <v>3049</v>
      </c>
      <c r="E17060" s="1"/>
      <c r="F17060" s="2">
        <v>11</v>
      </c>
      <c r="G17060" s="2">
        <f>INDEX(תוצאות_בחירות,MATCH(C17060,siot!$F$3:$F$1887,0),27)</f>
        <v>0</v>
      </c>
      <c r="H17060" s="2" t="b">
        <f t="shared" si="533"/>
        <v>0</v>
      </c>
      <c r="I17060" s="1" t="s">
        <v>2</v>
      </c>
      <c r="J17060" s="1" t="s">
        <v>3052</v>
      </c>
      <c r="K17060" s="1"/>
    </row>
    <row r="17061" spans="1:11" hidden="1">
      <c r="A17061" s="1" t="s">
        <v>2712</v>
      </c>
      <c r="B17061" s="1" t="s">
        <v>151</v>
      </c>
      <c r="C17061" s="48" t="str">
        <f t="shared" si="532"/>
        <v>ה ראשון לציון</v>
      </c>
      <c r="D17061" s="1" t="s">
        <v>3049</v>
      </c>
      <c r="E17061" s="1"/>
      <c r="F17061" s="2">
        <v>12</v>
      </c>
      <c r="G17061" s="2">
        <f>INDEX(תוצאות_בחירות,MATCH(C17061,siot!$F$3:$F$1887,0),27)</f>
        <v>0</v>
      </c>
      <c r="H17061" s="2" t="b">
        <f t="shared" si="533"/>
        <v>0</v>
      </c>
      <c r="I17061" s="1" t="s">
        <v>2</v>
      </c>
      <c r="J17061" s="1" t="s">
        <v>3051</v>
      </c>
      <c r="K17061" s="1"/>
    </row>
    <row r="17062" spans="1:11" hidden="1">
      <c r="A17062" s="1" t="s">
        <v>2712</v>
      </c>
      <c r="B17062" s="1" t="s">
        <v>151</v>
      </c>
      <c r="C17062" s="48" t="str">
        <f t="shared" si="532"/>
        <v>ה ראשון לציון</v>
      </c>
      <c r="D17062" s="1" t="s">
        <v>3049</v>
      </c>
      <c r="E17062" s="1"/>
      <c r="F17062" s="2">
        <v>13</v>
      </c>
      <c r="G17062" s="2">
        <f>INDEX(תוצאות_בחירות,MATCH(C17062,siot!$F$3:$F$1887,0),27)</f>
        <v>0</v>
      </c>
      <c r="H17062" s="2" t="b">
        <f t="shared" si="533"/>
        <v>0</v>
      </c>
      <c r="I17062" s="1" t="s">
        <v>2</v>
      </c>
      <c r="J17062" s="1" t="s">
        <v>3050</v>
      </c>
      <c r="K17062" s="1"/>
    </row>
    <row r="17063" spans="1:11" hidden="1">
      <c r="A17063" s="1" t="s">
        <v>2712</v>
      </c>
      <c r="B17063" s="1" t="s">
        <v>151</v>
      </c>
      <c r="C17063" s="48" t="str">
        <f t="shared" si="532"/>
        <v>ה ראשון לציון</v>
      </c>
      <c r="D17063" s="1" t="s">
        <v>3049</v>
      </c>
      <c r="E17063" s="1"/>
      <c r="F17063" s="2">
        <v>14</v>
      </c>
      <c r="G17063" s="2">
        <f>INDEX(תוצאות_בחירות,MATCH(C17063,siot!$F$3:$F$1887,0),27)</f>
        <v>0</v>
      </c>
      <c r="H17063" s="2" t="b">
        <f t="shared" si="533"/>
        <v>0</v>
      </c>
      <c r="I17063" s="1" t="s">
        <v>2</v>
      </c>
      <c r="J17063" s="1" t="s">
        <v>3048</v>
      </c>
      <c r="K17063" s="1"/>
    </row>
    <row r="17064" spans="1:11" hidden="1">
      <c r="A17064" s="1" t="s">
        <v>2712</v>
      </c>
      <c r="B17064" s="1" t="s">
        <v>3035</v>
      </c>
      <c r="C17064" s="48" t="str">
        <f t="shared" si="532"/>
        <v>וי ראשון לציון</v>
      </c>
      <c r="D17064" s="1" t="s">
        <v>3034</v>
      </c>
      <c r="E17064" s="1" t="s">
        <v>3</v>
      </c>
      <c r="F17064" s="2" t="s">
        <v>19548</v>
      </c>
      <c r="G17064" s="2">
        <f>INDEX(תוצאות_בחירות,MATCH(C17064,siot!$F$3:$F$1887,0),27)</f>
        <v>0</v>
      </c>
      <c r="H17064" s="2" t="b">
        <f t="shared" si="533"/>
        <v>0</v>
      </c>
      <c r="I17064" s="1"/>
      <c r="J17064" s="1"/>
      <c r="K17064" s="1"/>
    </row>
    <row r="17065" spans="1:11" hidden="1">
      <c r="A17065" s="1" t="s">
        <v>2712</v>
      </c>
      <c r="B17065" s="1" t="s">
        <v>3035</v>
      </c>
      <c r="C17065" s="48" t="str">
        <f t="shared" si="532"/>
        <v>וי ראשון לציון</v>
      </c>
      <c r="D17065" s="1" t="s">
        <v>3034</v>
      </c>
      <c r="E17065" s="1"/>
      <c r="F17065" s="2">
        <v>1</v>
      </c>
      <c r="G17065" s="2">
        <f>INDEX(תוצאות_בחירות,MATCH(C17065,siot!$F$3:$F$1887,0),27)</f>
        <v>0</v>
      </c>
      <c r="H17065" s="2" t="b">
        <f t="shared" si="533"/>
        <v>0</v>
      </c>
      <c r="I17065" s="1" t="s">
        <v>2</v>
      </c>
      <c r="J17065" s="1" t="s">
        <v>3047</v>
      </c>
      <c r="K17065" s="1"/>
    </row>
    <row r="17066" spans="1:11" hidden="1">
      <c r="A17066" s="1" t="s">
        <v>2712</v>
      </c>
      <c r="B17066" s="1" t="s">
        <v>3035</v>
      </c>
      <c r="C17066" s="48" t="str">
        <f t="shared" si="532"/>
        <v>וי ראשון לציון</v>
      </c>
      <c r="D17066" s="1" t="s">
        <v>3034</v>
      </c>
      <c r="E17066" s="1"/>
      <c r="F17066" s="2">
        <v>2</v>
      </c>
      <c r="G17066" s="2">
        <f>INDEX(תוצאות_בחירות,MATCH(C17066,siot!$F$3:$F$1887,0),27)</f>
        <v>0</v>
      </c>
      <c r="H17066" s="2" t="b">
        <f t="shared" si="533"/>
        <v>0</v>
      </c>
      <c r="I17066" s="1" t="s">
        <v>2</v>
      </c>
      <c r="J17066" s="1" t="s">
        <v>3046</v>
      </c>
      <c r="K17066" s="1"/>
    </row>
    <row r="17067" spans="1:11" hidden="1">
      <c r="A17067" s="1" t="s">
        <v>2712</v>
      </c>
      <c r="B17067" s="1" t="s">
        <v>3035</v>
      </c>
      <c r="C17067" s="48" t="str">
        <f t="shared" si="532"/>
        <v>וי ראשון לציון</v>
      </c>
      <c r="D17067" s="1" t="s">
        <v>3034</v>
      </c>
      <c r="E17067" s="1"/>
      <c r="F17067" s="2">
        <v>3</v>
      </c>
      <c r="G17067" s="2">
        <f>INDEX(תוצאות_בחירות,MATCH(C17067,siot!$F$3:$F$1887,0),27)</f>
        <v>0</v>
      </c>
      <c r="H17067" s="2" t="b">
        <f t="shared" si="533"/>
        <v>0</v>
      </c>
      <c r="I17067" s="1" t="s">
        <v>2</v>
      </c>
      <c r="J17067" s="1" t="s">
        <v>3045</v>
      </c>
      <c r="K17067" s="1"/>
    </row>
    <row r="17068" spans="1:11" hidden="1">
      <c r="A17068" s="1" t="s">
        <v>2712</v>
      </c>
      <c r="B17068" s="1" t="s">
        <v>3035</v>
      </c>
      <c r="C17068" s="48" t="str">
        <f t="shared" si="532"/>
        <v>וי ראשון לציון</v>
      </c>
      <c r="D17068" s="1" t="s">
        <v>3034</v>
      </c>
      <c r="E17068" s="1"/>
      <c r="F17068" s="2">
        <v>4</v>
      </c>
      <c r="G17068" s="2">
        <f>INDEX(תוצאות_בחירות,MATCH(C17068,siot!$F$3:$F$1887,0),27)</f>
        <v>0</v>
      </c>
      <c r="H17068" s="2" t="b">
        <f t="shared" si="533"/>
        <v>0</v>
      </c>
      <c r="I17068" s="1" t="s">
        <v>2</v>
      </c>
      <c r="J17068" s="1" t="s">
        <v>3044</v>
      </c>
      <c r="K17068" s="1"/>
    </row>
    <row r="17069" spans="1:11" hidden="1">
      <c r="A17069" s="1" t="s">
        <v>2712</v>
      </c>
      <c r="B17069" s="1" t="s">
        <v>3035</v>
      </c>
      <c r="C17069" s="48" t="str">
        <f t="shared" si="532"/>
        <v>וי ראשון לציון</v>
      </c>
      <c r="D17069" s="1" t="s">
        <v>3034</v>
      </c>
      <c r="E17069" s="1"/>
      <c r="F17069" s="2">
        <v>5</v>
      </c>
      <c r="G17069" s="2">
        <f>INDEX(תוצאות_בחירות,MATCH(C17069,siot!$F$3:$F$1887,0),27)</f>
        <v>0</v>
      </c>
      <c r="H17069" s="2" t="b">
        <f t="shared" si="533"/>
        <v>0</v>
      </c>
      <c r="I17069" s="1" t="s">
        <v>2</v>
      </c>
      <c r="J17069" s="1" t="s">
        <v>3043</v>
      </c>
      <c r="K17069" s="1"/>
    </row>
    <row r="17070" spans="1:11" hidden="1">
      <c r="A17070" s="1" t="s">
        <v>2712</v>
      </c>
      <c r="B17070" s="1" t="s">
        <v>3035</v>
      </c>
      <c r="C17070" s="48" t="str">
        <f t="shared" si="532"/>
        <v>וי ראשון לציון</v>
      </c>
      <c r="D17070" s="1" t="s">
        <v>3034</v>
      </c>
      <c r="E17070" s="1"/>
      <c r="F17070" s="2">
        <v>6</v>
      </c>
      <c r="G17070" s="2">
        <f>INDEX(תוצאות_בחירות,MATCH(C17070,siot!$F$3:$F$1887,0),27)</f>
        <v>0</v>
      </c>
      <c r="H17070" s="2" t="b">
        <f t="shared" si="533"/>
        <v>0</v>
      </c>
      <c r="I17070" s="1" t="s">
        <v>2</v>
      </c>
      <c r="J17070" s="1" t="s">
        <v>3042</v>
      </c>
      <c r="K17070" s="1"/>
    </row>
    <row r="17071" spans="1:11" hidden="1">
      <c r="A17071" s="1" t="s">
        <v>2712</v>
      </c>
      <c r="B17071" s="1" t="s">
        <v>3035</v>
      </c>
      <c r="C17071" s="48" t="str">
        <f t="shared" si="532"/>
        <v>וי ראשון לציון</v>
      </c>
      <c r="D17071" s="1" t="s">
        <v>3034</v>
      </c>
      <c r="E17071" s="1"/>
      <c r="F17071" s="2">
        <v>7</v>
      </c>
      <c r="G17071" s="2">
        <f>INDEX(תוצאות_בחירות,MATCH(C17071,siot!$F$3:$F$1887,0),27)</f>
        <v>0</v>
      </c>
      <c r="H17071" s="2" t="b">
        <f t="shared" si="533"/>
        <v>0</v>
      </c>
      <c r="I17071" s="1" t="s">
        <v>2</v>
      </c>
      <c r="J17071" s="1" t="s">
        <v>3041</v>
      </c>
      <c r="K17071" s="1"/>
    </row>
    <row r="17072" spans="1:11" hidden="1">
      <c r="A17072" s="1" t="s">
        <v>2712</v>
      </c>
      <c r="B17072" s="1" t="s">
        <v>3035</v>
      </c>
      <c r="C17072" s="48" t="str">
        <f t="shared" si="532"/>
        <v>וי ראשון לציון</v>
      </c>
      <c r="D17072" s="1" t="s">
        <v>3034</v>
      </c>
      <c r="E17072" s="1"/>
      <c r="F17072" s="2">
        <v>8</v>
      </c>
      <c r="G17072" s="2">
        <f>INDEX(תוצאות_בחירות,MATCH(C17072,siot!$F$3:$F$1887,0),27)</f>
        <v>0</v>
      </c>
      <c r="H17072" s="2" t="b">
        <f t="shared" si="533"/>
        <v>0</v>
      </c>
      <c r="I17072" s="1" t="s">
        <v>2</v>
      </c>
      <c r="J17072" s="1" t="s">
        <v>3040</v>
      </c>
      <c r="K17072" s="1"/>
    </row>
    <row r="17073" spans="1:11" hidden="1">
      <c r="A17073" s="1" t="s">
        <v>2712</v>
      </c>
      <c r="B17073" s="1" t="s">
        <v>3035</v>
      </c>
      <c r="C17073" s="48" t="str">
        <f t="shared" si="532"/>
        <v>וי ראשון לציון</v>
      </c>
      <c r="D17073" s="1" t="s">
        <v>3034</v>
      </c>
      <c r="E17073" s="1"/>
      <c r="F17073" s="2">
        <v>9</v>
      </c>
      <c r="G17073" s="2">
        <f>INDEX(תוצאות_בחירות,MATCH(C17073,siot!$F$3:$F$1887,0),27)</f>
        <v>0</v>
      </c>
      <c r="H17073" s="2" t="b">
        <f t="shared" si="533"/>
        <v>0</v>
      </c>
      <c r="I17073" s="1" t="s">
        <v>2</v>
      </c>
      <c r="J17073" s="1" t="s">
        <v>3039</v>
      </c>
      <c r="K17073" s="1"/>
    </row>
    <row r="17074" spans="1:11" hidden="1">
      <c r="A17074" s="1" t="s">
        <v>2712</v>
      </c>
      <c r="B17074" s="1" t="s">
        <v>3035</v>
      </c>
      <c r="C17074" s="48" t="str">
        <f t="shared" si="532"/>
        <v>וי ראשון לציון</v>
      </c>
      <c r="D17074" s="1" t="s">
        <v>3034</v>
      </c>
      <c r="E17074" s="1"/>
      <c r="F17074" s="2">
        <v>10</v>
      </c>
      <c r="G17074" s="2">
        <f>INDEX(תוצאות_בחירות,MATCH(C17074,siot!$F$3:$F$1887,0),27)</f>
        <v>0</v>
      </c>
      <c r="H17074" s="2" t="b">
        <f t="shared" si="533"/>
        <v>0</v>
      </c>
      <c r="I17074" s="1" t="s">
        <v>2</v>
      </c>
      <c r="J17074" s="1" t="s">
        <v>3038</v>
      </c>
      <c r="K17074" s="1"/>
    </row>
    <row r="17075" spans="1:11" hidden="1">
      <c r="A17075" s="1" t="s">
        <v>2712</v>
      </c>
      <c r="B17075" s="1" t="s">
        <v>3035</v>
      </c>
      <c r="C17075" s="48" t="str">
        <f t="shared" si="532"/>
        <v>וי ראשון לציון</v>
      </c>
      <c r="D17075" s="1" t="s">
        <v>3034</v>
      </c>
      <c r="E17075" s="1"/>
      <c r="F17075" s="2">
        <v>11</v>
      </c>
      <c r="G17075" s="2">
        <f>INDEX(תוצאות_בחירות,MATCH(C17075,siot!$F$3:$F$1887,0),27)</f>
        <v>0</v>
      </c>
      <c r="H17075" s="2" t="b">
        <f t="shared" si="533"/>
        <v>0</v>
      </c>
      <c r="I17075" s="1" t="s">
        <v>2</v>
      </c>
      <c r="J17075" s="1" t="s">
        <v>3037</v>
      </c>
      <c r="K17075" s="1"/>
    </row>
    <row r="17076" spans="1:11" hidden="1">
      <c r="A17076" s="1" t="s">
        <v>2712</v>
      </c>
      <c r="B17076" s="1" t="s">
        <v>3035</v>
      </c>
      <c r="C17076" s="48" t="str">
        <f t="shared" si="532"/>
        <v>וי ראשון לציון</v>
      </c>
      <c r="D17076" s="1" t="s">
        <v>3034</v>
      </c>
      <c r="E17076" s="1"/>
      <c r="F17076" s="2">
        <v>12</v>
      </c>
      <c r="G17076" s="2">
        <f>INDEX(תוצאות_בחירות,MATCH(C17076,siot!$F$3:$F$1887,0),27)</f>
        <v>0</v>
      </c>
      <c r="H17076" s="2" t="b">
        <f t="shared" si="533"/>
        <v>0</v>
      </c>
      <c r="I17076" s="1" t="s">
        <v>2</v>
      </c>
      <c r="J17076" s="1" t="s">
        <v>3036</v>
      </c>
      <c r="K17076" s="1"/>
    </row>
    <row r="17077" spans="1:11" hidden="1">
      <c r="A17077" s="1" t="s">
        <v>2712</v>
      </c>
      <c r="B17077" s="1" t="s">
        <v>3035</v>
      </c>
      <c r="C17077" s="48" t="str">
        <f t="shared" si="532"/>
        <v>וי ראשון לציון</v>
      </c>
      <c r="D17077" s="1" t="s">
        <v>3034</v>
      </c>
      <c r="E17077" s="1"/>
      <c r="F17077" s="2">
        <v>13</v>
      </c>
      <c r="G17077" s="2">
        <f>INDEX(תוצאות_בחירות,MATCH(C17077,siot!$F$3:$F$1887,0),27)</f>
        <v>0</v>
      </c>
      <c r="H17077" s="2" t="b">
        <f t="shared" si="533"/>
        <v>0</v>
      </c>
      <c r="I17077" s="1" t="s">
        <v>2</v>
      </c>
      <c r="J17077" s="1" t="s">
        <v>3033</v>
      </c>
      <c r="K17077" s="1"/>
    </row>
    <row r="17078" spans="1:11" hidden="1">
      <c r="A17078" s="1" t="s">
        <v>2712</v>
      </c>
      <c r="B17078" s="1" t="s">
        <v>573</v>
      </c>
      <c r="C17078" s="48" t="str">
        <f t="shared" si="532"/>
        <v>זך ראשון לציון</v>
      </c>
      <c r="D17078" s="1" t="s">
        <v>3017</v>
      </c>
      <c r="E17078" s="1" t="s">
        <v>3</v>
      </c>
      <c r="F17078" s="2" t="s">
        <v>19548</v>
      </c>
      <c r="G17078" s="2">
        <f>INDEX(תוצאות_בחירות,MATCH(C17078,siot!$F$3:$F$1887,0),27)</f>
        <v>2</v>
      </c>
      <c r="H17078" s="2" t="b">
        <f t="shared" si="533"/>
        <v>0</v>
      </c>
      <c r="I17078" s="1"/>
      <c r="J17078" s="1"/>
      <c r="K17078" s="1"/>
    </row>
    <row r="17079" spans="1:11">
      <c r="A17079" s="1" t="s">
        <v>2712</v>
      </c>
      <c r="B17079" s="1" t="s">
        <v>573</v>
      </c>
      <c r="C17079" s="48" t="str">
        <f t="shared" si="532"/>
        <v>זך ראשון לציון</v>
      </c>
      <c r="D17079" s="1" t="s">
        <v>3017</v>
      </c>
      <c r="E17079" s="1"/>
      <c r="F17079" s="2">
        <v>1</v>
      </c>
      <c r="G17079" s="2">
        <f>INDEX(תוצאות_בחירות,MATCH(C17079,siot!$F$3:$F$1887,0),27)</f>
        <v>2</v>
      </c>
      <c r="H17079" s="2" t="b">
        <f t="shared" si="533"/>
        <v>1</v>
      </c>
      <c r="I17079" s="1" t="s">
        <v>2</v>
      </c>
      <c r="J17079" s="1" t="s">
        <v>3032</v>
      </c>
      <c r="K17079" s="1"/>
    </row>
    <row r="17080" spans="1:11">
      <c r="A17080" s="1" t="s">
        <v>2712</v>
      </c>
      <c r="B17080" s="1" t="s">
        <v>573</v>
      </c>
      <c r="C17080" s="48" t="str">
        <f t="shared" si="532"/>
        <v>זך ראשון לציון</v>
      </c>
      <c r="D17080" s="1" t="s">
        <v>3017</v>
      </c>
      <c r="E17080" s="1"/>
      <c r="F17080" s="2">
        <v>2</v>
      </c>
      <c r="G17080" s="2">
        <f>INDEX(תוצאות_בחירות,MATCH(C17080,siot!$F$3:$F$1887,0),27)</f>
        <v>2</v>
      </c>
      <c r="H17080" s="2" t="b">
        <f t="shared" si="533"/>
        <v>1</v>
      </c>
      <c r="I17080" s="1" t="s">
        <v>2</v>
      </c>
      <c r="J17080" s="1" t="s">
        <v>3031</v>
      </c>
      <c r="K17080" s="1"/>
    </row>
    <row r="17081" spans="1:11" hidden="1">
      <c r="A17081" s="1" t="s">
        <v>2712</v>
      </c>
      <c r="B17081" s="1" t="s">
        <v>573</v>
      </c>
      <c r="C17081" s="48" t="str">
        <f t="shared" si="532"/>
        <v>זך ראשון לציון</v>
      </c>
      <c r="D17081" s="1" t="s">
        <v>3017</v>
      </c>
      <c r="E17081" s="1"/>
      <c r="F17081" s="2">
        <v>3</v>
      </c>
      <c r="G17081" s="2">
        <f>INDEX(תוצאות_בחירות,MATCH(C17081,siot!$F$3:$F$1887,0),27)</f>
        <v>2</v>
      </c>
      <c r="H17081" s="2" t="b">
        <f t="shared" si="533"/>
        <v>0</v>
      </c>
      <c r="I17081" s="1" t="s">
        <v>2</v>
      </c>
      <c r="J17081" s="1" t="s">
        <v>3030</v>
      </c>
      <c r="K17081" s="1"/>
    </row>
    <row r="17082" spans="1:11" hidden="1">
      <c r="A17082" s="1" t="s">
        <v>2712</v>
      </c>
      <c r="B17082" s="1" t="s">
        <v>573</v>
      </c>
      <c r="C17082" s="48" t="str">
        <f t="shared" si="532"/>
        <v>זך ראשון לציון</v>
      </c>
      <c r="D17082" s="1" t="s">
        <v>3017</v>
      </c>
      <c r="E17082" s="1"/>
      <c r="F17082" s="2">
        <v>4</v>
      </c>
      <c r="G17082" s="2">
        <f>INDEX(תוצאות_בחירות,MATCH(C17082,siot!$F$3:$F$1887,0),27)</f>
        <v>2</v>
      </c>
      <c r="H17082" s="2" t="b">
        <f t="shared" si="533"/>
        <v>0</v>
      </c>
      <c r="I17082" s="1" t="s">
        <v>2</v>
      </c>
      <c r="J17082" s="1" t="s">
        <v>3029</v>
      </c>
      <c r="K17082" s="1"/>
    </row>
    <row r="17083" spans="1:11" hidden="1">
      <c r="A17083" s="1" t="s">
        <v>2712</v>
      </c>
      <c r="B17083" s="1" t="s">
        <v>573</v>
      </c>
      <c r="C17083" s="48" t="str">
        <f t="shared" si="532"/>
        <v>זך ראשון לציון</v>
      </c>
      <c r="D17083" s="1" t="s">
        <v>3017</v>
      </c>
      <c r="E17083" s="1"/>
      <c r="F17083" s="2">
        <v>5</v>
      </c>
      <c r="G17083" s="2">
        <f>INDEX(תוצאות_בחירות,MATCH(C17083,siot!$F$3:$F$1887,0),27)</f>
        <v>2</v>
      </c>
      <c r="H17083" s="2" t="b">
        <f t="shared" si="533"/>
        <v>0</v>
      </c>
      <c r="I17083" s="1" t="s">
        <v>2</v>
      </c>
      <c r="J17083" s="1" t="s">
        <v>3028</v>
      </c>
      <c r="K17083" s="1"/>
    </row>
    <row r="17084" spans="1:11" hidden="1">
      <c r="A17084" s="1" t="s">
        <v>2712</v>
      </c>
      <c r="B17084" s="1" t="s">
        <v>573</v>
      </c>
      <c r="C17084" s="48" t="str">
        <f t="shared" si="532"/>
        <v>זך ראשון לציון</v>
      </c>
      <c r="D17084" s="1" t="s">
        <v>3017</v>
      </c>
      <c r="E17084" s="1"/>
      <c r="F17084" s="2">
        <v>6</v>
      </c>
      <c r="G17084" s="2">
        <f>INDEX(תוצאות_בחירות,MATCH(C17084,siot!$F$3:$F$1887,0),27)</f>
        <v>2</v>
      </c>
      <c r="H17084" s="2" t="b">
        <f t="shared" si="533"/>
        <v>0</v>
      </c>
      <c r="I17084" s="1" t="s">
        <v>2</v>
      </c>
      <c r="J17084" s="1" t="s">
        <v>3027</v>
      </c>
      <c r="K17084" s="1"/>
    </row>
    <row r="17085" spans="1:11" hidden="1">
      <c r="A17085" s="1" t="s">
        <v>2712</v>
      </c>
      <c r="B17085" s="1" t="s">
        <v>573</v>
      </c>
      <c r="C17085" s="48" t="str">
        <f t="shared" si="532"/>
        <v>זך ראשון לציון</v>
      </c>
      <c r="D17085" s="1" t="s">
        <v>3017</v>
      </c>
      <c r="E17085" s="1"/>
      <c r="F17085" s="2">
        <v>7</v>
      </c>
      <c r="G17085" s="2">
        <f>INDEX(תוצאות_בחירות,MATCH(C17085,siot!$F$3:$F$1887,0),27)</f>
        <v>2</v>
      </c>
      <c r="H17085" s="2" t="b">
        <f t="shared" si="533"/>
        <v>0</v>
      </c>
      <c r="I17085" s="1" t="s">
        <v>2</v>
      </c>
      <c r="J17085" s="1" t="s">
        <v>3026</v>
      </c>
      <c r="K17085" s="1"/>
    </row>
    <row r="17086" spans="1:11" hidden="1">
      <c r="A17086" s="1" t="s">
        <v>2712</v>
      </c>
      <c r="B17086" s="1" t="s">
        <v>573</v>
      </c>
      <c r="C17086" s="48" t="str">
        <f t="shared" si="532"/>
        <v>זך ראשון לציון</v>
      </c>
      <c r="D17086" s="1" t="s">
        <v>3017</v>
      </c>
      <c r="E17086" s="1"/>
      <c r="F17086" s="2">
        <v>8</v>
      </c>
      <c r="G17086" s="2">
        <f>INDEX(תוצאות_בחירות,MATCH(C17086,siot!$F$3:$F$1887,0),27)</f>
        <v>2</v>
      </c>
      <c r="H17086" s="2" t="b">
        <f t="shared" si="533"/>
        <v>0</v>
      </c>
      <c r="I17086" s="1" t="s">
        <v>2</v>
      </c>
      <c r="J17086" s="1" t="s">
        <v>3025</v>
      </c>
      <c r="K17086" s="1"/>
    </row>
    <row r="17087" spans="1:11" hidden="1">
      <c r="A17087" s="1" t="s">
        <v>2712</v>
      </c>
      <c r="B17087" s="1" t="s">
        <v>573</v>
      </c>
      <c r="C17087" s="48" t="str">
        <f t="shared" si="532"/>
        <v>זך ראשון לציון</v>
      </c>
      <c r="D17087" s="1" t="s">
        <v>3017</v>
      </c>
      <c r="E17087" s="1"/>
      <c r="F17087" s="2">
        <v>9</v>
      </c>
      <c r="G17087" s="2">
        <f>INDEX(תוצאות_בחירות,MATCH(C17087,siot!$F$3:$F$1887,0),27)</f>
        <v>2</v>
      </c>
      <c r="H17087" s="2" t="b">
        <f t="shared" si="533"/>
        <v>0</v>
      </c>
      <c r="I17087" s="1" t="s">
        <v>2</v>
      </c>
      <c r="J17087" s="1" t="s">
        <v>3024</v>
      </c>
      <c r="K17087" s="1"/>
    </row>
    <row r="17088" spans="1:11" hidden="1">
      <c r="A17088" s="1" t="s">
        <v>2712</v>
      </c>
      <c r="B17088" s="1" t="s">
        <v>573</v>
      </c>
      <c r="C17088" s="48" t="str">
        <f t="shared" si="532"/>
        <v>זך ראשון לציון</v>
      </c>
      <c r="D17088" s="1" t="s">
        <v>3017</v>
      </c>
      <c r="E17088" s="1"/>
      <c r="F17088" s="2">
        <v>10</v>
      </c>
      <c r="G17088" s="2">
        <f>INDEX(תוצאות_בחירות,MATCH(C17088,siot!$F$3:$F$1887,0),27)</f>
        <v>2</v>
      </c>
      <c r="H17088" s="2" t="b">
        <f t="shared" si="533"/>
        <v>0</v>
      </c>
      <c r="I17088" s="1" t="s">
        <v>2</v>
      </c>
      <c r="J17088" s="1" t="s">
        <v>3023</v>
      </c>
      <c r="K17088" s="1"/>
    </row>
    <row r="17089" spans="1:11" hidden="1">
      <c r="A17089" s="1" t="s">
        <v>2712</v>
      </c>
      <c r="B17089" s="1" t="s">
        <v>573</v>
      </c>
      <c r="C17089" s="48" t="str">
        <f t="shared" si="532"/>
        <v>זך ראשון לציון</v>
      </c>
      <c r="D17089" s="1" t="s">
        <v>3017</v>
      </c>
      <c r="E17089" s="1"/>
      <c r="F17089" s="2">
        <v>11</v>
      </c>
      <c r="G17089" s="2">
        <f>INDEX(תוצאות_בחירות,MATCH(C17089,siot!$F$3:$F$1887,0),27)</f>
        <v>2</v>
      </c>
      <c r="H17089" s="2" t="b">
        <f t="shared" si="533"/>
        <v>0</v>
      </c>
      <c r="I17089" s="1" t="s">
        <v>2</v>
      </c>
      <c r="J17089" s="1" t="s">
        <v>3022</v>
      </c>
      <c r="K17089" s="1"/>
    </row>
    <row r="17090" spans="1:11" hidden="1">
      <c r="A17090" s="1" t="s">
        <v>2712</v>
      </c>
      <c r="B17090" s="1" t="s">
        <v>573</v>
      </c>
      <c r="C17090" s="48" t="str">
        <f t="shared" si="532"/>
        <v>זך ראשון לציון</v>
      </c>
      <c r="D17090" s="1" t="s">
        <v>3017</v>
      </c>
      <c r="E17090" s="1"/>
      <c r="F17090" s="2">
        <v>12</v>
      </c>
      <c r="G17090" s="2">
        <f>INDEX(תוצאות_בחירות,MATCH(C17090,siot!$F$3:$F$1887,0),27)</f>
        <v>2</v>
      </c>
      <c r="H17090" s="2" t="b">
        <f t="shared" si="533"/>
        <v>0</v>
      </c>
      <c r="I17090" s="1" t="s">
        <v>2</v>
      </c>
      <c r="J17090" s="1" t="s">
        <v>3021</v>
      </c>
      <c r="K17090" s="1"/>
    </row>
    <row r="17091" spans="1:11" hidden="1">
      <c r="A17091" s="1" t="s">
        <v>2712</v>
      </c>
      <c r="B17091" s="1" t="s">
        <v>573</v>
      </c>
      <c r="C17091" s="48" t="str">
        <f t="shared" si="532"/>
        <v>זך ראשון לציון</v>
      </c>
      <c r="D17091" s="1" t="s">
        <v>3017</v>
      </c>
      <c r="E17091" s="1"/>
      <c r="F17091" s="2">
        <v>13</v>
      </c>
      <c r="G17091" s="2">
        <f>INDEX(תוצאות_בחירות,MATCH(C17091,siot!$F$3:$F$1887,0),27)</f>
        <v>2</v>
      </c>
      <c r="H17091" s="2" t="b">
        <f t="shared" si="533"/>
        <v>0</v>
      </c>
      <c r="I17091" s="1" t="s">
        <v>2</v>
      </c>
      <c r="J17091" s="1" t="s">
        <v>3020</v>
      </c>
      <c r="K17091" s="1"/>
    </row>
    <row r="17092" spans="1:11" hidden="1">
      <c r="A17092" s="1" t="s">
        <v>2712</v>
      </c>
      <c r="B17092" s="1" t="s">
        <v>573</v>
      </c>
      <c r="C17092" s="48" t="str">
        <f t="shared" ref="C17092:C17155" si="534">B17092&amp;" "&amp;A17092</f>
        <v>זך ראשון לציון</v>
      </c>
      <c r="D17092" s="1" t="s">
        <v>3017</v>
      </c>
      <c r="E17092" s="1"/>
      <c r="F17092" s="2">
        <v>14</v>
      </c>
      <c r="G17092" s="2">
        <f>INDEX(תוצאות_בחירות,MATCH(C17092,siot!$F$3:$F$1887,0),27)</f>
        <v>2</v>
      </c>
      <c r="H17092" s="2" t="b">
        <f t="shared" ref="H17092:H17155" si="535">IF(OR(F17092&lt;G17092,G17092=F17092),TRUE,FALSE)</f>
        <v>0</v>
      </c>
      <c r="I17092" s="1" t="s">
        <v>2</v>
      </c>
      <c r="J17092" s="1" t="s">
        <v>3019</v>
      </c>
      <c r="K17092" s="1"/>
    </row>
    <row r="17093" spans="1:11" hidden="1">
      <c r="A17093" s="1" t="s">
        <v>2712</v>
      </c>
      <c r="B17093" s="1" t="s">
        <v>573</v>
      </c>
      <c r="C17093" s="48" t="str">
        <f t="shared" si="534"/>
        <v>זך ראשון לציון</v>
      </c>
      <c r="D17093" s="1" t="s">
        <v>3017</v>
      </c>
      <c r="E17093" s="1"/>
      <c r="F17093" s="2">
        <v>15</v>
      </c>
      <c r="G17093" s="2">
        <f>INDEX(תוצאות_בחירות,MATCH(C17093,siot!$F$3:$F$1887,0),27)</f>
        <v>2</v>
      </c>
      <c r="H17093" s="2" t="b">
        <f t="shared" si="535"/>
        <v>0</v>
      </c>
      <c r="I17093" s="1" t="s">
        <v>2</v>
      </c>
      <c r="J17093" s="1" t="s">
        <v>3018</v>
      </c>
      <c r="K17093" s="1"/>
    </row>
    <row r="17094" spans="1:11" hidden="1">
      <c r="A17094" s="1" t="s">
        <v>2712</v>
      </c>
      <c r="B17094" s="1" t="s">
        <v>573</v>
      </c>
      <c r="C17094" s="48" t="str">
        <f t="shared" si="534"/>
        <v>זך ראשון לציון</v>
      </c>
      <c r="D17094" s="1" t="s">
        <v>3017</v>
      </c>
      <c r="E17094" s="1"/>
      <c r="F17094" s="2">
        <v>16</v>
      </c>
      <c r="G17094" s="2">
        <f>INDEX(תוצאות_בחירות,MATCH(C17094,siot!$F$3:$F$1887,0),27)</f>
        <v>2</v>
      </c>
      <c r="H17094" s="2" t="b">
        <f t="shared" si="535"/>
        <v>0</v>
      </c>
      <c r="I17094" s="1" t="s">
        <v>2</v>
      </c>
      <c r="J17094" s="1" t="s">
        <v>3016</v>
      </c>
      <c r="K17094" s="1"/>
    </row>
    <row r="17095" spans="1:11" hidden="1">
      <c r="A17095" s="1" t="s">
        <v>2712</v>
      </c>
      <c r="B17095" s="1" t="s">
        <v>553</v>
      </c>
      <c r="C17095" s="48" t="str">
        <f t="shared" si="534"/>
        <v>חי ראשון לציון</v>
      </c>
      <c r="D17095" s="1" t="s">
        <v>3006</v>
      </c>
      <c r="E17095" s="1" t="s">
        <v>3</v>
      </c>
      <c r="F17095" s="2" t="s">
        <v>19548</v>
      </c>
      <c r="G17095" s="2">
        <f>INDEX(תוצאות_בחירות,MATCH(C17095,siot!$F$3:$F$1887,0),27)</f>
        <v>1</v>
      </c>
      <c r="H17095" s="2" t="b">
        <f t="shared" si="535"/>
        <v>0</v>
      </c>
      <c r="I17095" s="1"/>
      <c r="J17095" s="1"/>
      <c r="K17095" s="1"/>
    </row>
    <row r="17096" spans="1:11">
      <c r="A17096" s="1" t="s">
        <v>2712</v>
      </c>
      <c r="B17096" s="1" t="s">
        <v>553</v>
      </c>
      <c r="C17096" s="48" t="str">
        <f t="shared" si="534"/>
        <v>חי ראשון לציון</v>
      </c>
      <c r="D17096" s="1" t="s">
        <v>3006</v>
      </c>
      <c r="E17096" s="1"/>
      <c r="F17096" s="2">
        <v>1</v>
      </c>
      <c r="G17096" s="2">
        <f>INDEX(תוצאות_בחירות,MATCH(C17096,siot!$F$3:$F$1887,0),27)</f>
        <v>1</v>
      </c>
      <c r="H17096" s="2" t="b">
        <f t="shared" si="535"/>
        <v>1</v>
      </c>
      <c r="I17096" s="1" t="s">
        <v>2</v>
      </c>
      <c r="J17096" s="1" t="s">
        <v>3006</v>
      </c>
      <c r="K17096" s="1"/>
    </row>
    <row r="17097" spans="1:11" hidden="1">
      <c r="A17097" s="1" t="s">
        <v>2712</v>
      </c>
      <c r="B17097" s="1" t="s">
        <v>553</v>
      </c>
      <c r="C17097" s="48" t="str">
        <f t="shared" si="534"/>
        <v>חי ראשון לציון</v>
      </c>
      <c r="D17097" s="1" t="s">
        <v>3006</v>
      </c>
      <c r="E17097" s="1"/>
      <c r="F17097" s="2">
        <v>2</v>
      </c>
      <c r="G17097" s="2">
        <f>INDEX(תוצאות_בחירות,MATCH(C17097,siot!$F$3:$F$1887,0),27)</f>
        <v>1</v>
      </c>
      <c r="H17097" s="2" t="b">
        <f t="shared" si="535"/>
        <v>0</v>
      </c>
      <c r="I17097" s="1" t="s">
        <v>2</v>
      </c>
      <c r="J17097" s="1" t="s">
        <v>3015</v>
      </c>
      <c r="K17097" s="1"/>
    </row>
    <row r="17098" spans="1:11" hidden="1">
      <c r="A17098" s="1" t="s">
        <v>2712</v>
      </c>
      <c r="B17098" s="1" t="s">
        <v>553</v>
      </c>
      <c r="C17098" s="48" t="str">
        <f t="shared" si="534"/>
        <v>חי ראשון לציון</v>
      </c>
      <c r="D17098" s="1" t="s">
        <v>3006</v>
      </c>
      <c r="E17098" s="1"/>
      <c r="F17098" s="2">
        <v>3</v>
      </c>
      <c r="G17098" s="2">
        <f>INDEX(תוצאות_בחירות,MATCH(C17098,siot!$F$3:$F$1887,0),27)</f>
        <v>1</v>
      </c>
      <c r="H17098" s="2" t="b">
        <f t="shared" si="535"/>
        <v>0</v>
      </c>
      <c r="I17098" s="1" t="s">
        <v>2</v>
      </c>
      <c r="J17098" s="1" t="s">
        <v>3014</v>
      </c>
      <c r="K17098" s="1"/>
    </row>
    <row r="17099" spans="1:11" hidden="1">
      <c r="A17099" s="1" t="s">
        <v>2712</v>
      </c>
      <c r="B17099" s="1" t="s">
        <v>553</v>
      </c>
      <c r="C17099" s="48" t="str">
        <f t="shared" si="534"/>
        <v>חי ראשון לציון</v>
      </c>
      <c r="D17099" s="1" t="s">
        <v>3006</v>
      </c>
      <c r="E17099" s="1"/>
      <c r="F17099" s="2">
        <v>4</v>
      </c>
      <c r="G17099" s="2">
        <f>INDEX(תוצאות_בחירות,MATCH(C17099,siot!$F$3:$F$1887,0),27)</f>
        <v>1</v>
      </c>
      <c r="H17099" s="2" t="b">
        <f t="shared" si="535"/>
        <v>0</v>
      </c>
      <c r="I17099" s="1" t="s">
        <v>2</v>
      </c>
      <c r="J17099" s="1" t="s">
        <v>3013</v>
      </c>
      <c r="K17099" s="1"/>
    </row>
    <row r="17100" spans="1:11" hidden="1">
      <c r="A17100" s="1" t="s">
        <v>2712</v>
      </c>
      <c r="B17100" s="1" t="s">
        <v>553</v>
      </c>
      <c r="C17100" s="48" t="str">
        <f t="shared" si="534"/>
        <v>חי ראשון לציון</v>
      </c>
      <c r="D17100" s="1" t="s">
        <v>3006</v>
      </c>
      <c r="E17100" s="1"/>
      <c r="F17100" s="2">
        <v>5</v>
      </c>
      <c r="G17100" s="2">
        <f>INDEX(תוצאות_בחירות,MATCH(C17100,siot!$F$3:$F$1887,0),27)</f>
        <v>1</v>
      </c>
      <c r="H17100" s="2" t="b">
        <f t="shared" si="535"/>
        <v>0</v>
      </c>
      <c r="I17100" s="1" t="s">
        <v>2</v>
      </c>
      <c r="J17100" s="1" t="s">
        <v>3012</v>
      </c>
      <c r="K17100" s="1"/>
    </row>
    <row r="17101" spans="1:11" hidden="1">
      <c r="A17101" s="1" t="s">
        <v>2712</v>
      </c>
      <c r="B17101" s="1" t="s">
        <v>553</v>
      </c>
      <c r="C17101" s="48" t="str">
        <f t="shared" si="534"/>
        <v>חי ראשון לציון</v>
      </c>
      <c r="D17101" s="1" t="s">
        <v>3006</v>
      </c>
      <c r="E17101" s="1"/>
      <c r="F17101" s="2">
        <v>6</v>
      </c>
      <c r="G17101" s="2">
        <f>INDEX(תוצאות_בחירות,MATCH(C17101,siot!$F$3:$F$1887,0),27)</f>
        <v>1</v>
      </c>
      <c r="H17101" s="2" t="b">
        <f t="shared" si="535"/>
        <v>0</v>
      </c>
      <c r="I17101" s="1" t="s">
        <v>2</v>
      </c>
      <c r="J17101" s="1" t="s">
        <v>3011</v>
      </c>
      <c r="K17101" s="1"/>
    </row>
    <row r="17102" spans="1:11" hidden="1">
      <c r="A17102" s="1" t="s">
        <v>2712</v>
      </c>
      <c r="B17102" s="1" t="s">
        <v>553</v>
      </c>
      <c r="C17102" s="48" t="str">
        <f t="shared" si="534"/>
        <v>חי ראשון לציון</v>
      </c>
      <c r="D17102" s="1" t="s">
        <v>3006</v>
      </c>
      <c r="E17102" s="1"/>
      <c r="F17102" s="2">
        <v>7</v>
      </c>
      <c r="G17102" s="2">
        <f>INDEX(תוצאות_בחירות,MATCH(C17102,siot!$F$3:$F$1887,0),27)</f>
        <v>1</v>
      </c>
      <c r="H17102" s="2" t="b">
        <f t="shared" si="535"/>
        <v>0</v>
      </c>
      <c r="I17102" s="1" t="s">
        <v>2</v>
      </c>
      <c r="J17102" s="1" t="s">
        <v>3010</v>
      </c>
      <c r="K17102" s="1"/>
    </row>
    <row r="17103" spans="1:11" hidden="1">
      <c r="A17103" s="1" t="s">
        <v>2712</v>
      </c>
      <c r="B17103" s="1" t="s">
        <v>553</v>
      </c>
      <c r="C17103" s="48" t="str">
        <f t="shared" si="534"/>
        <v>חי ראשון לציון</v>
      </c>
      <c r="D17103" s="1" t="s">
        <v>3006</v>
      </c>
      <c r="E17103" s="1"/>
      <c r="F17103" s="2">
        <v>8</v>
      </c>
      <c r="G17103" s="2">
        <f>INDEX(תוצאות_בחירות,MATCH(C17103,siot!$F$3:$F$1887,0),27)</f>
        <v>1</v>
      </c>
      <c r="H17103" s="2" t="b">
        <f t="shared" si="535"/>
        <v>0</v>
      </c>
      <c r="I17103" s="1" t="s">
        <v>2</v>
      </c>
      <c r="J17103" s="1" t="s">
        <v>3009</v>
      </c>
      <c r="K17103" s="1"/>
    </row>
    <row r="17104" spans="1:11" hidden="1">
      <c r="A17104" s="1" t="s">
        <v>2712</v>
      </c>
      <c r="B17104" s="1" t="s">
        <v>553</v>
      </c>
      <c r="C17104" s="48" t="str">
        <f t="shared" si="534"/>
        <v>חי ראשון לציון</v>
      </c>
      <c r="D17104" s="1" t="s">
        <v>3006</v>
      </c>
      <c r="E17104" s="1"/>
      <c r="F17104" s="2">
        <v>9</v>
      </c>
      <c r="G17104" s="2">
        <f>INDEX(תוצאות_בחירות,MATCH(C17104,siot!$F$3:$F$1887,0),27)</f>
        <v>1</v>
      </c>
      <c r="H17104" s="2" t="b">
        <f t="shared" si="535"/>
        <v>0</v>
      </c>
      <c r="I17104" s="1" t="s">
        <v>2</v>
      </c>
      <c r="J17104" s="1" t="s">
        <v>3008</v>
      </c>
      <c r="K17104" s="1"/>
    </row>
    <row r="17105" spans="1:11" hidden="1">
      <c r="A17105" s="1" t="s">
        <v>2712</v>
      </c>
      <c r="B17105" s="1" t="s">
        <v>553</v>
      </c>
      <c r="C17105" s="48" t="str">
        <f t="shared" si="534"/>
        <v>חי ראשון לציון</v>
      </c>
      <c r="D17105" s="1" t="s">
        <v>3006</v>
      </c>
      <c r="E17105" s="1"/>
      <c r="F17105" s="2">
        <v>10</v>
      </c>
      <c r="G17105" s="2">
        <f>INDEX(תוצאות_בחירות,MATCH(C17105,siot!$F$3:$F$1887,0),27)</f>
        <v>1</v>
      </c>
      <c r="H17105" s="2" t="b">
        <f t="shared" si="535"/>
        <v>0</v>
      </c>
      <c r="I17105" s="1" t="s">
        <v>2</v>
      </c>
      <c r="J17105" s="1" t="s">
        <v>3007</v>
      </c>
      <c r="K17105" s="1"/>
    </row>
    <row r="17106" spans="1:11" hidden="1">
      <c r="A17106" s="1" t="s">
        <v>2712</v>
      </c>
      <c r="B17106" s="1" t="s">
        <v>553</v>
      </c>
      <c r="C17106" s="48" t="str">
        <f t="shared" si="534"/>
        <v>חי ראשון לציון</v>
      </c>
      <c r="D17106" s="1" t="s">
        <v>3006</v>
      </c>
      <c r="E17106" s="1"/>
      <c r="F17106" s="2">
        <v>11</v>
      </c>
      <c r="G17106" s="2">
        <f>INDEX(תוצאות_בחירות,MATCH(C17106,siot!$F$3:$F$1887,0),27)</f>
        <v>1</v>
      </c>
      <c r="H17106" s="2" t="b">
        <f t="shared" si="535"/>
        <v>0</v>
      </c>
      <c r="I17106" s="1" t="s">
        <v>2</v>
      </c>
      <c r="J17106" s="1" t="s">
        <v>3005</v>
      </c>
      <c r="K17106" s="1"/>
    </row>
    <row r="17107" spans="1:11" hidden="1">
      <c r="A17107" s="1" t="s">
        <v>2712</v>
      </c>
      <c r="B17107" s="1" t="s">
        <v>1007</v>
      </c>
      <c r="C17107" s="48" t="str">
        <f t="shared" si="534"/>
        <v>טב ראשון לציון</v>
      </c>
      <c r="D17107" s="1" t="s">
        <v>2995</v>
      </c>
      <c r="E17107" s="1" t="s">
        <v>3</v>
      </c>
      <c r="F17107" s="2" t="s">
        <v>19548</v>
      </c>
      <c r="G17107" s="2">
        <f>INDEX(תוצאות_בחירות,MATCH(C17107,siot!$F$3:$F$1887,0),27)</f>
        <v>1</v>
      </c>
      <c r="H17107" s="2" t="b">
        <f t="shared" si="535"/>
        <v>0</v>
      </c>
      <c r="I17107" s="1"/>
      <c r="J17107" s="1"/>
      <c r="K17107" s="1"/>
    </row>
    <row r="17108" spans="1:11">
      <c r="A17108" s="1" t="s">
        <v>2712</v>
      </c>
      <c r="B17108" s="1" t="s">
        <v>1007</v>
      </c>
      <c r="C17108" s="48" t="str">
        <f t="shared" si="534"/>
        <v>טב ראשון לציון</v>
      </c>
      <c r="D17108" s="1" t="s">
        <v>2995</v>
      </c>
      <c r="E17108" s="1"/>
      <c r="F17108" s="2">
        <v>1</v>
      </c>
      <c r="G17108" s="2">
        <f>INDEX(תוצאות_בחירות,MATCH(C17108,siot!$F$3:$F$1887,0),27)</f>
        <v>1</v>
      </c>
      <c r="H17108" s="2" t="b">
        <f t="shared" si="535"/>
        <v>1</v>
      </c>
      <c r="I17108" s="1" t="s">
        <v>2</v>
      </c>
      <c r="J17108" s="1" t="s">
        <v>3004</v>
      </c>
      <c r="K17108" s="1"/>
    </row>
    <row r="17109" spans="1:11" hidden="1">
      <c r="A17109" s="1" t="s">
        <v>2712</v>
      </c>
      <c r="B17109" s="1" t="s">
        <v>1007</v>
      </c>
      <c r="C17109" s="48" t="str">
        <f t="shared" si="534"/>
        <v>טב ראשון לציון</v>
      </c>
      <c r="D17109" s="1" t="s">
        <v>2995</v>
      </c>
      <c r="E17109" s="1"/>
      <c r="F17109" s="2">
        <v>2</v>
      </c>
      <c r="G17109" s="2">
        <f>INDEX(תוצאות_בחירות,MATCH(C17109,siot!$F$3:$F$1887,0),27)</f>
        <v>1</v>
      </c>
      <c r="H17109" s="2" t="b">
        <f t="shared" si="535"/>
        <v>0</v>
      </c>
      <c r="I17109" s="1" t="s">
        <v>2</v>
      </c>
      <c r="J17109" s="1" t="s">
        <v>3003</v>
      </c>
      <c r="K17109" s="1"/>
    </row>
    <row r="17110" spans="1:11" hidden="1">
      <c r="A17110" s="1" t="s">
        <v>2712</v>
      </c>
      <c r="B17110" s="1" t="s">
        <v>1007</v>
      </c>
      <c r="C17110" s="48" t="str">
        <f t="shared" si="534"/>
        <v>טב ראשון לציון</v>
      </c>
      <c r="D17110" s="1" t="s">
        <v>2995</v>
      </c>
      <c r="E17110" s="1"/>
      <c r="F17110" s="2">
        <v>3</v>
      </c>
      <c r="G17110" s="2">
        <f>INDEX(תוצאות_בחירות,MATCH(C17110,siot!$F$3:$F$1887,0),27)</f>
        <v>1</v>
      </c>
      <c r="H17110" s="2" t="b">
        <f t="shared" si="535"/>
        <v>0</v>
      </c>
      <c r="I17110" s="1" t="s">
        <v>2</v>
      </c>
      <c r="J17110" s="1" t="s">
        <v>3002</v>
      </c>
      <c r="K17110" s="1"/>
    </row>
    <row r="17111" spans="1:11" hidden="1">
      <c r="A17111" s="1" t="s">
        <v>2712</v>
      </c>
      <c r="B17111" s="1" t="s">
        <v>1007</v>
      </c>
      <c r="C17111" s="48" t="str">
        <f t="shared" si="534"/>
        <v>טב ראשון לציון</v>
      </c>
      <c r="D17111" s="1" t="s">
        <v>2995</v>
      </c>
      <c r="E17111" s="1"/>
      <c r="F17111" s="2">
        <v>4</v>
      </c>
      <c r="G17111" s="2">
        <f>INDEX(תוצאות_בחירות,MATCH(C17111,siot!$F$3:$F$1887,0),27)</f>
        <v>1</v>
      </c>
      <c r="H17111" s="2" t="b">
        <f t="shared" si="535"/>
        <v>0</v>
      </c>
      <c r="I17111" s="1" t="s">
        <v>2</v>
      </c>
      <c r="J17111" s="1" t="s">
        <v>3001</v>
      </c>
      <c r="K17111" s="1"/>
    </row>
    <row r="17112" spans="1:11" hidden="1">
      <c r="A17112" s="1" t="s">
        <v>2712</v>
      </c>
      <c r="B17112" s="1" t="s">
        <v>1007</v>
      </c>
      <c r="C17112" s="48" t="str">
        <f t="shared" si="534"/>
        <v>טב ראשון לציון</v>
      </c>
      <c r="D17112" s="1" t="s">
        <v>2995</v>
      </c>
      <c r="E17112" s="1"/>
      <c r="F17112" s="2">
        <v>5</v>
      </c>
      <c r="G17112" s="2">
        <f>INDEX(תוצאות_בחירות,MATCH(C17112,siot!$F$3:$F$1887,0),27)</f>
        <v>1</v>
      </c>
      <c r="H17112" s="2" t="b">
        <f t="shared" si="535"/>
        <v>0</v>
      </c>
      <c r="I17112" s="1" t="s">
        <v>2</v>
      </c>
      <c r="J17112" s="1" t="s">
        <v>3000</v>
      </c>
      <c r="K17112" s="1"/>
    </row>
    <row r="17113" spans="1:11" hidden="1">
      <c r="A17113" s="1" t="s">
        <v>2712</v>
      </c>
      <c r="B17113" s="1" t="s">
        <v>1007</v>
      </c>
      <c r="C17113" s="48" t="str">
        <f t="shared" si="534"/>
        <v>טב ראשון לציון</v>
      </c>
      <c r="D17113" s="1" t="s">
        <v>2995</v>
      </c>
      <c r="E17113" s="1"/>
      <c r="F17113" s="2">
        <v>6</v>
      </c>
      <c r="G17113" s="2">
        <f>INDEX(תוצאות_בחירות,MATCH(C17113,siot!$F$3:$F$1887,0),27)</f>
        <v>1</v>
      </c>
      <c r="H17113" s="2" t="b">
        <f t="shared" si="535"/>
        <v>0</v>
      </c>
      <c r="I17113" s="1" t="s">
        <v>2</v>
      </c>
      <c r="J17113" s="1" t="s">
        <v>2999</v>
      </c>
      <c r="K17113" s="1"/>
    </row>
    <row r="17114" spans="1:11" hidden="1">
      <c r="A17114" s="1" t="s">
        <v>2712</v>
      </c>
      <c r="B17114" s="1" t="s">
        <v>1007</v>
      </c>
      <c r="C17114" s="48" t="str">
        <f t="shared" si="534"/>
        <v>טב ראשון לציון</v>
      </c>
      <c r="D17114" s="1" t="s">
        <v>2995</v>
      </c>
      <c r="E17114" s="1"/>
      <c r="F17114" s="2">
        <v>7</v>
      </c>
      <c r="G17114" s="2">
        <f>INDEX(תוצאות_בחירות,MATCH(C17114,siot!$F$3:$F$1887,0),27)</f>
        <v>1</v>
      </c>
      <c r="H17114" s="2" t="b">
        <f t="shared" si="535"/>
        <v>0</v>
      </c>
      <c r="I17114" s="1" t="s">
        <v>2</v>
      </c>
      <c r="J17114" s="1" t="s">
        <v>2998</v>
      </c>
      <c r="K17114" s="1"/>
    </row>
    <row r="17115" spans="1:11" hidden="1">
      <c r="A17115" s="1" t="s">
        <v>2712</v>
      </c>
      <c r="B17115" s="1" t="s">
        <v>1007</v>
      </c>
      <c r="C17115" s="48" t="str">
        <f t="shared" si="534"/>
        <v>טב ראשון לציון</v>
      </c>
      <c r="D17115" s="1" t="s">
        <v>2995</v>
      </c>
      <c r="E17115" s="1"/>
      <c r="F17115" s="2">
        <v>8</v>
      </c>
      <c r="G17115" s="2">
        <f>INDEX(תוצאות_בחירות,MATCH(C17115,siot!$F$3:$F$1887,0),27)</f>
        <v>1</v>
      </c>
      <c r="H17115" s="2" t="b">
        <f t="shared" si="535"/>
        <v>0</v>
      </c>
      <c r="I17115" s="1" t="s">
        <v>2</v>
      </c>
      <c r="J17115" s="1" t="s">
        <v>2997</v>
      </c>
      <c r="K17115" s="1"/>
    </row>
    <row r="17116" spans="1:11" hidden="1">
      <c r="A17116" s="1" t="s">
        <v>2712</v>
      </c>
      <c r="B17116" s="1" t="s">
        <v>1007</v>
      </c>
      <c r="C17116" s="48" t="str">
        <f t="shared" si="534"/>
        <v>טב ראשון לציון</v>
      </c>
      <c r="D17116" s="1" t="s">
        <v>2995</v>
      </c>
      <c r="E17116" s="1"/>
      <c r="F17116" s="2">
        <v>9</v>
      </c>
      <c r="G17116" s="2">
        <f>INDEX(תוצאות_בחירות,MATCH(C17116,siot!$F$3:$F$1887,0),27)</f>
        <v>1</v>
      </c>
      <c r="H17116" s="2" t="b">
        <f t="shared" si="535"/>
        <v>0</v>
      </c>
      <c r="I17116" s="1" t="s">
        <v>2</v>
      </c>
      <c r="J17116" s="1" t="s">
        <v>2996</v>
      </c>
      <c r="K17116" s="1"/>
    </row>
    <row r="17117" spans="1:11" hidden="1">
      <c r="A17117" s="1" t="s">
        <v>2712</v>
      </c>
      <c r="B17117" s="1" t="s">
        <v>1007</v>
      </c>
      <c r="C17117" s="48" t="str">
        <f t="shared" si="534"/>
        <v>טב ראשון לציון</v>
      </c>
      <c r="D17117" s="1" t="s">
        <v>2995</v>
      </c>
      <c r="E17117" s="1"/>
      <c r="F17117" s="2">
        <v>10</v>
      </c>
      <c r="G17117" s="2">
        <f>INDEX(תוצאות_בחירות,MATCH(C17117,siot!$F$3:$F$1887,0),27)</f>
        <v>1</v>
      </c>
      <c r="H17117" s="2" t="b">
        <f t="shared" si="535"/>
        <v>0</v>
      </c>
      <c r="I17117" s="1" t="s">
        <v>2</v>
      </c>
      <c r="J17117" s="1" t="s">
        <v>2994</v>
      </c>
      <c r="K17117" s="1"/>
    </row>
    <row r="17118" spans="1:11" hidden="1">
      <c r="A17118" s="1" t="s">
        <v>2712</v>
      </c>
      <c r="B17118" s="1" t="s">
        <v>1194</v>
      </c>
      <c r="C17118" s="48" t="str">
        <f t="shared" si="534"/>
        <v>יד ראשון לציון</v>
      </c>
      <c r="D17118" s="1" t="s">
        <v>2983</v>
      </c>
      <c r="E17118" s="1" t="s">
        <v>3</v>
      </c>
      <c r="F17118" s="2" t="s">
        <v>19548</v>
      </c>
      <c r="G17118" s="2">
        <f>INDEX(תוצאות_בחירות,MATCH(C17118,siot!$F$3:$F$1887,0),27)</f>
        <v>0</v>
      </c>
      <c r="H17118" s="2" t="b">
        <f t="shared" si="535"/>
        <v>0</v>
      </c>
      <c r="I17118" s="1"/>
      <c r="J17118" s="1"/>
      <c r="K17118" s="1"/>
    </row>
    <row r="17119" spans="1:11" hidden="1">
      <c r="A17119" s="1" t="s">
        <v>2712</v>
      </c>
      <c r="B17119" s="1" t="s">
        <v>1194</v>
      </c>
      <c r="C17119" s="48" t="str">
        <f t="shared" si="534"/>
        <v>יד ראשון לציון</v>
      </c>
      <c r="D17119" s="1" t="s">
        <v>2983</v>
      </c>
      <c r="E17119" s="1"/>
      <c r="F17119" s="2">
        <v>1</v>
      </c>
      <c r="G17119" s="2">
        <f>INDEX(תוצאות_בחירות,MATCH(C17119,siot!$F$3:$F$1887,0),27)</f>
        <v>0</v>
      </c>
      <c r="H17119" s="2" t="b">
        <f t="shared" si="535"/>
        <v>0</v>
      </c>
      <c r="I17119" s="1" t="s">
        <v>2</v>
      </c>
      <c r="J17119" s="1" t="s">
        <v>2993</v>
      </c>
      <c r="K17119" s="1"/>
    </row>
    <row r="17120" spans="1:11" hidden="1">
      <c r="A17120" s="1" t="s">
        <v>2712</v>
      </c>
      <c r="B17120" s="1" t="s">
        <v>1194</v>
      </c>
      <c r="C17120" s="48" t="str">
        <f t="shared" si="534"/>
        <v>יד ראשון לציון</v>
      </c>
      <c r="D17120" s="1" t="s">
        <v>2983</v>
      </c>
      <c r="E17120" s="1"/>
      <c r="F17120" s="2">
        <v>2</v>
      </c>
      <c r="G17120" s="2">
        <f>INDEX(תוצאות_בחירות,MATCH(C17120,siot!$F$3:$F$1887,0),27)</f>
        <v>0</v>
      </c>
      <c r="H17120" s="2" t="b">
        <f t="shared" si="535"/>
        <v>0</v>
      </c>
      <c r="I17120" s="1" t="s">
        <v>2</v>
      </c>
      <c r="J17120" s="1" t="s">
        <v>2992</v>
      </c>
      <c r="K17120" s="1"/>
    </row>
    <row r="17121" spans="1:11" hidden="1">
      <c r="A17121" s="1" t="s">
        <v>2712</v>
      </c>
      <c r="B17121" s="1" t="s">
        <v>1194</v>
      </c>
      <c r="C17121" s="48" t="str">
        <f t="shared" si="534"/>
        <v>יד ראשון לציון</v>
      </c>
      <c r="D17121" s="1" t="s">
        <v>2983</v>
      </c>
      <c r="E17121" s="1"/>
      <c r="F17121" s="2">
        <v>3</v>
      </c>
      <c r="G17121" s="2">
        <f>INDEX(תוצאות_בחירות,MATCH(C17121,siot!$F$3:$F$1887,0),27)</f>
        <v>0</v>
      </c>
      <c r="H17121" s="2" t="b">
        <f t="shared" si="535"/>
        <v>0</v>
      </c>
      <c r="I17121" s="1" t="s">
        <v>2</v>
      </c>
      <c r="J17121" s="1" t="s">
        <v>2991</v>
      </c>
      <c r="K17121" s="1"/>
    </row>
    <row r="17122" spans="1:11" hidden="1">
      <c r="A17122" s="1" t="s">
        <v>2712</v>
      </c>
      <c r="B17122" s="1" t="s">
        <v>1194</v>
      </c>
      <c r="C17122" s="48" t="str">
        <f t="shared" si="534"/>
        <v>יד ראשון לציון</v>
      </c>
      <c r="D17122" s="1" t="s">
        <v>2983</v>
      </c>
      <c r="E17122" s="1"/>
      <c r="F17122" s="2">
        <v>4</v>
      </c>
      <c r="G17122" s="2">
        <f>INDEX(תוצאות_בחירות,MATCH(C17122,siot!$F$3:$F$1887,0),27)</f>
        <v>0</v>
      </c>
      <c r="H17122" s="2" t="b">
        <f t="shared" si="535"/>
        <v>0</v>
      </c>
      <c r="I17122" s="1" t="s">
        <v>2</v>
      </c>
      <c r="J17122" s="1" t="s">
        <v>2990</v>
      </c>
      <c r="K17122" s="1"/>
    </row>
    <row r="17123" spans="1:11" hidden="1">
      <c r="A17123" s="1" t="s">
        <v>2712</v>
      </c>
      <c r="B17123" s="1" t="s">
        <v>1194</v>
      </c>
      <c r="C17123" s="48" t="str">
        <f t="shared" si="534"/>
        <v>יד ראשון לציון</v>
      </c>
      <c r="D17123" s="1" t="s">
        <v>2983</v>
      </c>
      <c r="E17123" s="1"/>
      <c r="F17123" s="2">
        <v>5</v>
      </c>
      <c r="G17123" s="2">
        <f>INDEX(תוצאות_בחירות,MATCH(C17123,siot!$F$3:$F$1887,0),27)</f>
        <v>0</v>
      </c>
      <c r="H17123" s="2" t="b">
        <f t="shared" si="535"/>
        <v>0</v>
      </c>
      <c r="I17123" s="1" t="s">
        <v>2</v>
      </c>
      <c r="J17123" s="1" t="s">
        <v>2989</v>
      </c>
      <c r="K17123" s="1"/>
    </row>
    <row r="17124" spans="1:11" hidden="1">
      <c r="A17124" s="1" t="s">
        <v>2712</v>
      </c>
      <c r="B17124" s="1" t="s">
        <v>1194</v>
      </c>
      <c r="C17124" s="48" t="str">
        <f t="shared" si="534"/>
        <v>יד ראשון לציון</v>
      </c>
      <c r="D17124" s="1" t="s">
        <v>2983</v>
      </c>
      <c r="E17124" s="1"/>
      <c r="F17124" s="2">
        <v>6</v>
      </c>
      <c r="G17124" s="2">
        <f>INDEX(תוצאות_בחירות,MATCH(C17124,siot!$F$3:$F$1887,0),27)</f>
        <v>0</v>
      </c>
      <c r="H17124" s="2" t="b">
        <f t="shared" si="535"/>
        <v>0</v>
      </c>
      <c r="I17124" s="1" t="s">
        <v>2</v>
      </c>
      <c r="J17124" s="1" t="s">
        <v>2988</v>
      </c>
      <c r="K17124" s="1"/>
    </row>
    <row r="17125" spans="1:11" hidden="1">
      <c r="A17125" s="1" t="s">
        <v>2712</v>
      </c>
      <c r="B17125" s="1" t="s">
        <v>1194</v>
      </c>
      <c r="C17125" s="48" t="str">
        <f t="shared" si="534"/>
        <v>יד ראשון לציון</v>
      </c>
      <c r="D17125" s="1" t="s">
        <v>2983</v>
      </c>
      <c r="E17125" s="1"/>
      <c r="F17125" s="2">
        <v>7</v>
      </c>
      <c r="G17125" s="2">
        <f>INDEX(תוצאות_בחירות,MATCH(C17125,siot!$F$3:$F$1887,0),27)</f>
        <v>0</v>
      </c>
      <c r="H17125" s="2" t="b">
        <f t="shared" si="535"/>
        <v>0</v>
      </c>
      <c r="I17125" s="1" t="s">
        <v>2</v>
      </c>
      <c r="J17125" s="1" t="s">
        <v>2987</v>
      </c>
      <c r="K17125" s="1"/>
    </row>
    <row r="17126" spans="1:11" hidden="1">
      <c r="A17126" s="1" t="s">
        <v>2712</v>
      </c>
      <c r="B17126" s="1" t="s">
        <v>1194</v>
      </c>
      <c r="C17126" s="48" t="str">
        <f t="shared" si="534"/>
        <v>יד ראשון לציון</v>
      </c>
      <c r="D17126" s="1" t="s">
        <v>2983</v>
      </c>
      <c r="E17126" s="1"/>
      <c r="F17126" s="2">
        <v>8</v>
      </c>
      <c r="G17126" s="2">
        <f>INDEX(תוצאות_בחירות,MATCH(C17126,siot!$F$3:$F$1887,0),27)</f>
        <v>0</v>
      </c>
      <c r="H17126" s="2" t="b">
        <f t="shared" si="535"/>
        <v>0</v>
      </c>
      <c r="I17126" s="1" t="s">
        <v>2</v>
      </c>
      <c r="J17126" s="1" t="s">
        <v>2986</v>
      </c>
      <c r="K17126" s="1"/>
    </row>
    <row r="17127" spans="1:11" hidden="1">
      <c r="A17127" s="1" t="s">
        <v>2712</v>
      </c>
      <c r="B17127" s="1" t="s">
        <v>1194</v>
      </c>
      <c r="C17127" s="48" t="str">
        <f t="shared" si="534"/>
        <v>יד ראשון לציון</v>
      </c>
      <c r="D17127" s="1" t="s">
        <v>2983</v>
      </c>
      <c r="E17127" s="1"/>
      <c r="F17127" s="2">
        <v>9</v>
      </c>
      <c r="G17127" s="2">
        <f>INDEX(תוצאות_בחירות,MATCH(C17127,siot!$F$3:$F$1887,0),27)</f>
        <v>0</v>
      </c>
      <c r="H17127" s="2" t="b">
        <f t="shared" si="535"/>
        <v>0</v>
      </c>
      <c r="I17127" s="1" t="s">
        <v>2</v>
      </c>
      <c r="J17127" s="1" t="s">
        <v>2985</v>
      </c>
      <c r="K17127" s="1"/>
    </row>
    <row r="17128" spans="1:11" hidden="1">
      <c r="A17128" s="1" t="s">
        <v>2712</v>
      </c>
      <c r="B17128" s="1" t="s">
        <v>1194</v>
      </c>
      <c r="C17128" s="48" t="str">
        <f t="shared" si="534"/>
        <v>יד ראשון לציון</v>
      </c>
      <c r="D17128" s="1" t="s">
        <v>2983</v>
      </c>
      <c r="E17128" s="1"/>
      <c r="F17128" s="2">
        <v>10</v>
      </c>
      <c r="G17128" s="2">
        <f>INDEX(תוצאות_בחירות,MATCH(C17128,siot!$F$3:$F$1887,0),27)</f>
        <v>0</v>
      </c>
      <c r="H17128" s="2" t="b">
        <f t="shared" si="535"/>
        <v>0</v>
      </c>
      <c r="I17128" s="1" t="s">
        <v>2</v>
      </c>
      <c r="J17128" s="1" t="s">
        <v>2984</v>
      </c>
      <c r="K17128" s="1"/>
    </row>
    <row r="17129" spans="1:11" hidden="1">
      <c r="A17129" s="1" t="s">
        <v>2712</v>
      </c>
      <c r="B17129" s="1" t="s">
        <v>1194</v>
      </c>
      <c r="C17129" s="48" t="str">
        <f t="shared" si="534"/>
        <v>יד ראשון לציון</v>
      </c>
      <c r="D17129" s="1" t="s">
        <v>2983</v>
      </c>
      <c r="E17129" s="1"/>
      <c r="F17129" s="2">
        <v>11</v>
      </c>
      <c r="G17129" s="2">
        <f>INDEX(תוצאות_בחירות,MATCH(C17129,siot!$F$3:$F$1887,0),27)</f>
        <v>0</v>
      </c>
      <c r="H17129" s="2" t="b">
        <f t="shared" si="535"/>
        <v>0</v>
      </c>
      <c r="I17129" s="1" t="s">
        <v>2</v>
      </c>
      <c r="J17129" s="1" t="s">
        <v>2982</v>
      </c>
      <c r="K17129" s="1"/>
    </row>
    <row r="17130" spans="1:11" hidden="1">
      <c r="A17130" s="1" t="s">
        <v>2712</v>
      </c>
      <c r="B17130" s="1" t="s">
        <v>2104</v>
      </c>
      <c r="C17130" s="48" t="str">
        <f t="shared" si="534"/>
        <v>ים ראשון לציון</v>
      </c>
      <c r="D17130" s="1" t="s">
        <v>2968</v>
      </c>
      <c r="E17130" s="1" t="s">
        <v>3</v>
      </c>
      <c r="F17130" s="2" t="s">
        <v>19548</v>
      </c>
      <c r="G17130" s="2">
        <f>INDEX(תוצאות_בחירות,MATCH(C17130,siot!$F$3:$F$1887,0),27)</f>
        <v>0</v>
      </c>
      <c r="H17130" s="2" t="b">
        <f t="shared" si="535"/>
        <v>0</v>
      </c>
      <c r="I17130" s="1"/>
      <c r="J17130" s="1"/>
      <c r="K17130" s="1"/>
    </row>
    <row r="17131" spans="1:11" hidden="1">
      <c r="A17131" s="1" t="s">
        <v>2712</v>
      </c>
      <c r="B17131" s="1" t="s">
        <v>2104</v>
      </c>
      <c r="C17131" s="48" t="str">
        <f t="shared" si="534"/>
        <v>ים ראשון לציון</v>
      </c>
      <c r="D17131" s="1" t="s">
        <v>2968</v>
      </c>
      <c r="E17131" s="1"/>
      <c r="F17131" s="2">
        <v>1</v>
      </c>
      <c r="G17131" s="2">
        <f>INDEX(תוצאות_בחירות,MATCH(C17131,siot!$F$3:$F$1887,0),27)</f>
        <v>0</v>
      </c>
      <c r="H17131" s="2" t="b">
        <f t="shared" si="535"/>
        <v>0</v>
      </c>
      <c r="I17131" s="1" t="s">
        <v>2</v>
      </c>
      <c r="J17131" s="1" t="s">
        <v>2981</v>
      </c>
      <c r="K17131" s="1"/>
    </row>
    <row r="17132" spans="1:11" hidden="1">
      <c r="A17132" s="1" t="s">
        <v>2712</v>
      </c>
      <c r="B17132" s="1" t="s">
        <v>2104</v>
      </c>
      <c r="C17132" s="48" t="str">
        <f t="shared" si="534"/>
        <v>ים ראשון לציון</v>
      </c>
      <c r="D17132" s="1" t="s">
        <v>2968</v>
      </c>
      <c r="E17132" s="1"/>
      <c r="F17132" s="2">
        <v>2</v>
      </c>
      <c r="G17132" s="2">
        <f>INDEX(תוצאות_בחירות,MATCH(C17132,siot!$F$3:$F$1887,0),27)</f>
        <v>0</v>
      </c>
      <c r="H17132" s="2" t="b">
        <f t="shared" si="535"/>
        <v>0</v>
      </c>
      <c r="I17132" s="1" t="s">
        <v>2</v>
      </c>
      <c r="J17132" s="1" t="s">
        <v>2980</v>
      </c>
      <c r="K17132" s="1"/>
    </row>
    <row r="17133" spans="1:11" hidden="1">
      <c r="A17133" s="1" t="s">
        <v>2712</v>
      </c>
      <c r="B17133" s="1" t="s">
        <v>2104</v>
      </c>
      <c r="C17133" s="48" t="str">
        <f t="shared" si="534"/>
        <v>ים ראשון לציון</v>
      </c>
      <c r="D17133" s="1" t="s">
        <v>2968</v>
      </c>
      <c r="E17133" s="1"/>
      <c r="F17133" s="2">
        <v>3</v>
      </c>
      <c r="G17133" s="2">
        <f>INDEX(תוצאות_בחירות,MATCH(C17133,siot!$F$3:$F$1887,0),27)</f>
        <v>0</v>
      </c>
      <c r="H17133" s="2" t="b">
        <f t="shared" si="535"/>
        <v>0</v>
      </c>
      <c r="I17133" s="1" t="s">
        <v>2</v>
      </c>
      <c r="J17133" s="1" t="s">
        <v>2979</v>
      </c>
      <c r="K17133" s="1"/>
    </row>
    <row r="17134" spans="1:11" hidden="1">
      <c r="A17134" s="1" t="s">
        <v>2712</v>
      </c>
      <c r="B17134" s="1" t="s">
        <v>2104</v>
      </c>
      <c r="C17134" s="48" t="str">
        <f t="shared" si="534"/>
        <v>ים ראשון לציון</v>
      </c>
      <c r="D17134" s="1" t="s">
        <v>2968</v>
      </c>
      <c r="E17134" s="1"/>
      <c r="F17134" s="2">
        <v>4</v>
      </c>
      <c r="G17134" s="2">
        <f>INDEX(תוצאות_בחירות,MATCH(C17134,siot!$F$3:$F$1887,0),27)</f>
        <v>0</v>
      </c>
      <c r="H17134" s="2" t="b">
        <f t="shared" si="535"/>
        <v>0</v>
      </c>
      <c r="I17134" s="1" t="s">
        <v>2</v>
      </c>
      <c r="J17134" s="1" t="s">
        <v>2978</v>
      </c>
      <c r="K17134" s="1"/>
    </row>
    <row r="17135" spans="1:11" hidden="1">
      <c r="A17135" s="1" t="s">
        <v>2712</v>
      </c>
      <c r="B17135" s="1" t="s">
        <v>2104</v>
      </c>
      <c r="C17135" s="48" t="str">
        <f t="shared" si="534"/>
        <v>ים ראשון לציון</v>
      </c>
      <c r="D17135" s="1" t="s">
        <v>2968</v>
      </c>
      <c r="E17135" s="1"/>
      <c r="F17135" s="2">
        <v>5</v>
      </c>
      <c r="G17135" s="2">
        <f>INDEX(תוצאות_בחירות,MATCH(C17135,siot!$F$3:$F$1887,0),27)</f>
        <v>0</v>
      </c>
      <c r="H17135" s="2" t="b">
        <f t="shared" si="535"/>
        <v>0</v>
      </c>
      <c r="I17135" s="1" t="s">
        <v>2</v>
      </c>
      <c r="J17135" s="1" t="s">
        <v>2977</v>
      </c>
      <c r="K17135" s="1"/>
    </row>
    <row r="17136" spans="1:11" hidden="1">
      <c r="A17136" s="1" t="s">
        <v>2712</v>
      </c>
      <c r="B17136" s="1" t="s">
        <v>2104</v>
      </c>
      <c r="C17136" s="48" t="str">
        <f t="shared" si="534"/>
        <v>ים ראשון לציון</v>
      </c>
      <c r="D17136" s="1" t="s">
        <v>2968</v>
      </c>
      <c r="E17136" s="1"/>
      <c r="F17136" s="2">
        <v>6</v>
      </c>
      <c r="G17136" s="2">
        <f>INDEX(תוצאות_בחירות,MATCH(C17136,siot!$F$3:$F$1887,0),27)</f>
        <v>0</v>
      </c>
      <c r="H17136" s="2" t="b">
        <f t="shared" si="535"/>
        <v>0</v>
      </c>
      <c r="I17136" s="1" t="s">
        <v>2</v>
      </c>
      <c r="J17136" s="1" t="s">
        <v>2976</v>
      </c>
      <c r="K17136" s="1"/>
    </row>
    <row r="17137" spans="1:11" hidden="1">
      <c r="A17137" s="1" t="s">
        <v>2712</v>
      </c>
      <c r="B17137" s="1" t="s">
        <v>2104</v>
      </c>
      <c r="C17137" s="48" t="str">
        <f t="shared" si="534"/>
        <v>ים ראשון לציון</v>
      </c>
      <c r="D17137" s="1" t="s">
        <v>2968</v>
      </c>
      <c r="E17137" s="1"/>
      <c r="F17137" s="2">
        <v>7</v>
      </c>
      <c r="G17137" s="2">
        <f>INDEX(תוצאות_בחירות,MATCH(C17137,siot!$F$3:$F$1887,0),27)</f>
        <v>0</v>
      </c>
      <c r="H17137" s="2" t="b">
        <f t="shared" si="535"/>
        <v>0</v>
      </c>
      <c r="I17137" s="1" t="s">
        <v>2</v>
      </c>
      <c r="J17137" s="1" t="s">
        <v>2975</v>
      </c>
      <c r="K17137" s="1"/>
    </row>
    <row r="17138" spans="1:11" hidden="1">
      <c r="A17138" s="1" t="s">
        <v>2712</v>
      </c>
      <c r="B17138" s="1" t="s">
        <v>2104</v>
      </c>
      <c r="C17138" s="48" t="str">
        <f t="shared" si="534"/>
        <v>ים ראשון לציון</v>
      </c>
      <c r="D17138" s="1" t="s">
        <v>2968</v>
      </c>
      <c r="E17138" s="1"/>
      <c r="F17138" s="2">
        <v>8</v>
      </c>
      <c r="G17138" s="2">
        <f>INDEX(תוצאות_בחירות,MATCH(C17138,siot!$F$3:$F$1887,0),27)</f>
        <v>0</v>
      </c>
      <c r="H17138" s="2" t="b">
        <f t="shared" si="535"/>
        <v>0</v>
      </c>
      <c r="I17138" s="1" t="s">
        <v>2</v>
      </c>
      <c r="J17138" s="1" t="s">
        <v>2974</v>
      </c>
      <c r="K17138" s="1"/>
    </row>
    <row r="17139" spans="1:11" hidden="1">
      <c r="A17139" s="1" t="s">
        <v>2712</v>
      </c>
      <c r="B17139" s="1" t="s">
        <v>2104</v>
      </c>
      <c r="C17139" s="48" t="str">
        <f t="shared" si="534"/>
        <v>ים ראשון לציון</v>
      </c>
      <c r="D17139" s="1" t="s">
        <v>2968</v>
      </c>
      <c r="E17139" s="1"/>
      <c r="F17139" s="2">
        <v>9</v>
      </c>
      <c r="G17139" s="2">
        <f>INDEX(תוצאות_בחירות,MATCH(C17139,siot!$F$3:$F$1887,0),27)</f>
        <v>0</v>
      </c>
      <c r="H17139" s="2" t="b">
        <f t="shared" si="535"/>
        <v>0</v>
      </c>
      <c r="I17139" s="1" t="s">
        <v>2</v>
      </c>
      <c r="J17139" s="1" t="s">
        <v>2973</v>
      </c>
      <c r="K17139" s="1"/>
    </row>
    <row r="17140" spans="1:11" hidden="1">
      <c r="A17140" s="1" t="s">
        <v>2712</v>
      </c>
      <c r="B17140" s="1" t="s">
        <v>2104</v>
      </c>
      <c r="C17140" s="48" t="str">
        <f t="shared" si="534"/>
        <v>ים ראשון לציון</v>
      </c>
      <c r="D17140" s="1" t="s">
        <v>2968</v>
      </c>
      <c r="E17140" s="1"/>
      <c r="F17140" s="2">
        <v>10</v>
      </c>
      <c r="G17140" s="2">
        <f>INDEX(תוצאות_בחירות,MATCH(C17140,siot!$F$3:$F$1887,0),27)</f>
        <v>0</v>
      </c>
      <c r="H17140" s="2" t="b">
        <f t="shared" si="535"/>
        <v>0</v>
      </c>
      <c r="I17140" s="1" t="s">
        <v>2</v>
      </c>
      <c r="J17140" s="1" t="s">
        <v>2972</v>
      </c>
      <c r="K17140" s="1"/>
    </row>
    <row r="17141" spans="1:11" hidden="1">
      <c r="A17141" s="1" t="s">
        <v>2712</v>
      </c>
      <c r="B17141" s="1" t="s">
        <v>2104</v>
      </c>
      <c r="C17141" s="48" t="str">
        <f t="shared" si="534"/>
        <v>ים ראשון לציון</v>
      </c>
      <c r="D17141" s="1" t="s">
        <v>2968</v>
      </c>
      <c r="E17141" s="1"/>
      <c r="F17141" s="2">
        <v>11</v>
      </c>
      <c r="G17141" s="2">
        <f>INDEX(תוצאות_בחירות,MATCH(C17141,siot!$F$3:$F$1887,0),27)</f>
        <v>0</v>
      </c>
      <c r="H17141" s="2" t="b">
        <f t="shared" si="535"/>
        <v>0</v>
      </c>
      <c r="I17141" s="1" t="s">
        <v>2</v>
      </c>
      <c r="J17141" s="1" t="s">
        <v>2971</v>
      </c>
      <c r="K17141" s="1"/>
    </row>
    <row r="17142" spans="1:11" hidden="1">
      <c r="A17142" s="1" t="s">
        <v>2712</v>
      </c>
      <c r="B17142" s="1" t="s">
        <v>2104</v>
      </c>
      <c r="C17142" s="48" t="str">
        <f t="shared" si="534"/>
        <v>ים ראשון לציון</v>
      </c>
      <c r="D17142" s="1" t="s">
        <v>2968</v>
      </c>
      <c r="E17142" s="1"/>
      <c r="F17142" s="2">
        <v>12</v>
      </c>
      <c r="G17142" s="2">
        <f>INDEX(תוצאות_בחירות,MATCH(C17142,siot!$F$3:$F$1887,0),27)</f>
        <v>0</v>
      </c>
      <c r="H17142" s="2" t="b">
        <f t="shared" si="535"/>
        <v>0</v>
      </c>
      <c r="I17142" s="1" t="s">
        <v>2</v>
      </c>
      <c r="J17142" s="1" t="s">
        <v>2970</v>
      </c>
      <c r="K17142" s="1"/>
    </row>
    <row r="17143" spans="1:11" hidden="1">
      <c r="A17143" s="1" t="s">
        <v>2712</v>
      </c>
      <c r="B17143" s="1" t="s">
        <v>2104</v>
      </c>
      <c r="C17143" s="48" t="str">
        <f t="shared" si="534"/>
        <v>ים ראשון לציון</v>
      </c>
      <c r="D17143" s="1" t="s">
        <v>2968</v>
      </c>
      <c r="E17143" s="1"/>
      <c r="F17143" s="2">
        <v>13</v>
      </c>
      <c r="G17143" s="2">
        <f>INDEX(תוצאות_בחירות,MATCH(C17143,siot!$F$3:$F$1887,0),27)</f>
        <v>0</v>
      </c>
      <c r="H17143" s="2" t="b">
        <f t="shared" si="535"/>
        <v>0</v>
      </c>
      <c r="I17143" s="1" t="s">
        <v>2</v>
      </c>
      <c r="J17143" s="1" t="s">
        <v>2969</v>
      </c>
      <c r="K17143" s="1"/>
    </row>
    <row r="17144" spans="1:11" hidden="1">
      <c r="A17144" s="1" t="s">
        <v>2712</v>
      </c>
      <c r="B17144" s="1" t="s">
        <v>2104</v>
      </c>
      <c r="C17144" s="48" t="str">
        <f t="shared" si="534"/>
        <v>ים ראשון לציון</v>
      </c>
      <c r="D17144" s="1" t="s">
        <v>2968</v>
      </c>
      <c r="E17144" s="1"/>
      <c r="F17144" s="2">
        <v>14</v>
      </c>
      <c r="G17144" s="2">
        <f>INDEX(תוצאות_בחירות,MATCH(C17144,siot!$F$3:$F$1887,0),27)</f>
        <v>0</v>
      </c>
      <c r="H17144" s="2" t="b">
        <f t="shared" si="535"/>
        <v>0</v>
      </c>
      <c r="I17144" s="1" t="s">
        <v>2</v>
      </c>
      <c r="J17144" s="1" t="s">
        <v>2967</v>
      </c>
      <c r="K17144" s="1"/>
    </row>
    <row r="17145" spans="1:11" hidden="1">
      <c r="A17145" s="1" t="s">
        <v>2712</v>
      </c>
      <c r="B17145" s="1" t="s">
        <v>2502</v>
      </c>
      <c r="C17145" s="48" t="str">
        <f t="shared" si="534"/>
        <v>כן ראשון לציון</v>
      </c>
      <c r="D17145" s="1" t="s">
        <v>2954</v>
      </c>
      <c r="E17145" s="1" t="s">
        <v>3</v>
      </c>
      <c r="F17145" s="2" t="s">
        <v>19548</v>
      </c>
      <c r="G17145" s="2">
        <f>INDEX(תוצאות_בחירות,MATCH(C17145,siot!$F$3:$F$1887,0),27)</f>
        <v>1</v>
      </c>
      <c r="H17145" s="2" t="b">
        <f t="shared" si="535"/>
        <v>0</v>
      </c>
      <c r="I17145" s="1"/>
      <c r="J17145" s="1"/>
      <c r="K17145" s="1"/>
    </row>
    <row r="17146" spans="1:11">
      <c r="A17146" s="1" t="s">
        <v>2712</v>
      </c>
      <c r="B17146" s="1" t="s">
        <v>2502</v>
      </c>
      <c r="C17146" s="48" t="str">
        <f t="shared" si="534"/>
        <v>כן ראשון לציון</v>
      </c>
      <c r="D17146" s="1" t="s">
        <v>2954</v>
      </c>
      <c r="E17146" s="1"/>
      <c r="F17146" s="2">
        <v>1</v>
      </c>
      <c r="G17146" s="2">
        <f>INDEX(תוצאות_בחירות,MATCH(C17146,siot!$F$3:$F$1887,0),27)</f>
        <v>1</v>
      </c>
      <c r="H17146" s="2" t="b">
        <f t="shared" si="535"/>
        <v>1</v>
      </c>
      <c r="I17146" s="1" t="s">
        <v>2</v>
      </c>
      <c r="J17146" s="1" t="s">
        <v>2966</v>
      </c>
      <c r="K17146" s="1"/>
    </row>
    <row r="17147" spans="1:11" hidden="1">
      <c r="A17147" s="1" t="s">
        <v>2712</v>
      </c>
      <c r="B17147" s="1" t="s">
        <v>2502</v>
      </c>
      <c r="C17147" s="48" t="str">
        <f t="shared" si="534"/>
        <v>כן ראשון לציון</v>
      </c>
      <c r="D17147" s="1" t="s">
        <v>2954</v>
      </c>
      <c r="E17147" s="1"/>
      <c r="F17147" s="2">
        <v>2</v>
      </c>
      <c r="G17147" s="2">
        <f>INDEX(תוצאות_בחירות,MATCH(C17147,siot!$F$3:$F$1887,0),27)</f>
        <v>1</v>
      </c>
      <c r="H17147" s="2" t="b">
        <f t="shared" si="535"/>
        <v>0</v>
      </c>
      <c r="I17147" s="1" t="s">
        <v>2</v>
      </c>
      <c r="J17147" s="1" t="s">
        <v>2965</v>
      </c>
      <c r="K17147" s="1"/>
    </row>
    <row r="17148" spans="1:11" hidden="1">
      <c r="A17148" s="1" t="s">
        <v>2712</v>
      </c>
      <c r="B17148" s="1" t="s">
        <v>2502</v>
      </c>
      <c r="C17148" s="48" t="str">
        <f t="shared" si="534"/>
        <v>כן ראשון לציון</v>
      </c>
      <c r="D17148" s="1" t="s">
        <v>2954</v>
      </c>
      <c r="E17148" s="1"/>
      <c r="F17148" s="2">
        <v>3</v>
      </c>
      <c r="G17148" s="2">
        <f>INDEX(תוצאות_בחירות,MATCH(C17148,siot!$F$3:$F$1887,0),27)</f>
        <v>1</v>
      </c>
      <c r="H17148" s="2" t="b">
        <f t="shared" si="535"/>
        <v>0</v>
      </c>
      <c r="I17148" s="1" t="s">
        <v>2</v>
      </c>
      <c r="J17148" s="1" t="s">
        <v>2964</v>
      </c>
      <c r="K17148" s="1"/>
    </row>
    <row r="17149" spans="1:11" hidden="1">
      <c r="A17149" s="1" t="s">
        <v>2712</v>
      </c>
      <c r="B17149" s="1" t="s">
        <v>2502</v>
      </c>
      <c r="C17149" s="48" t="str">
        <f t="shared" si="534"/>
        <v>כן ראשון לציון</v>
      </c>
      <c r="D17149" s="1" t="s">
        <v>2954</v>
      </c>
      <c r="E17149" s="1"/>
      <c r="F17149" s="2">
        <v>4</v>
      </c>
      <c r="G17149" s="2">
        <f>INDEX(תוצאות_בחירות,MATCH(C17149,siot!$F$3:$F$1887,0),27)</f>
        <v>1</v>
      </c>
      <c r="H17149" s="2" t="b">
        <f t="shared" si="535"/>
        <v>0</v>
      </c>
      <c r="I17149" s="1" t="s">
        <v>2</v>
      </c>
      <c r="J17149" s="1" t="s">
        <v>2963</v>
      </c>
      <c r="K17149" s="1"/>
    </row>
    <row r="17150" spans="1:11" hidden="1">
      <c r="A17150" s="1" t="s">
        <v>2712</v>
      </c>
      <c r="B17150" s="1" t="s">
        <v>2502</v>
      </c>
      <c r="C17150" s="48" t="str">
        <f t="shared" si="534"/>
        <v>כן ראשון לציון</v>
      </c>
      <c r="D17150" s="1" t="s">
        <v>2954</v>
      </c>
      <c r="E17150" s="1"/>
      <c r="F17150" s="2">
        <v>5</v>
      </c>
      <c r="G17150" s="2">
        <f>INDEX(תוצאות_בחירות,MATCH(C17150,siot!$F$3:$F$1887,0),27)</f>
        <v>1</v>
      </c>
      <c r="H17150" s="2" t="b">
        <f t="shared" si="535"/>
        <v>0</v>
      </c>
      <c r="I17150" s="1" t="s">
        <v>2</v>
      </c>
      <c r="J17150" s="1" t="s">
        <v>2962</v>
      </c>
      <c r="K17150" s="1"/>
    </row>
    <row r="17151" spans="1:11" hidden="1">
      <c r="A17151" s="1" t="s">
        <v>2712</v>
      </c>
      <c r="B17151" s="1" t="s">
        <v>2502</v>
      </c>
      <c r="C17151" s="48" t="str">
        <f t="shared" si="534"/>
        <v>כן ראשון לציון</v>
      </c>
      <c r="D17151" s="1" t="s">
        <v>2954</v>
      </c>
      <c r="E17151" s="1"/>
      <c r="F17151" s="2">
        <v>6</v>
      </c>
      <c r="G17151" s="2">
        <f>INDEX(תוצאות_בחירות,MATCH(C17151,siot!$F$3:$F$1887,0),27)</f>
        <v>1</v>
      </c>
      <c r="H17151" s="2" t="b">
        <f t="shared" si="535"/>
        <v>0</v>
      </c>
      <c r="I17151" s="1" t="s">
        <v>2</v>
      </c>
      <c r="J17151" s="1" t="s">
        <v>2961</v>
      </c>
      <c r="K17151" s="1"/>
    </row>
    <row r="17152" spans="1:11" hidden="1">
      <c r="A17152" s="1" t="s">
        <v>2712</v>
      </c>
      <c r="B17152" s="1" t="s">
        <v>2502</v>
      </c>
      <c r="C17152" s="48" t="str">
        <f t="shared" si="534"/>
        <v>כן ראשון לציון</v>
      </c>
      <c r="D17152" s="1" t="s">
        <v>2954</v>
      </c>
      <c r="E17152" s="1"/>
      <c r="F17152" s="2">
        <v>7</v>
      </c>
      <c r="G17152" s="2">
        <f>INDEX(תוצאות_בחירות,MATCH(C17152,siot!$F$3:$F$1887,0),27)</f>
        <v>1</v>
      </c>
      <c r="H17152" s="2" t="b">
        <f t="shared" si="535"/>
        <v>0</v>
      </c>
      <c r="I17152" s="1" t="s">
        <v>2</v>
      </c>
      <c r="J17152" s="1" t="s">
        <v>2960</v>
      </c>
      <c r="K17152" s="1"/>
    </row>
    <row r="17153" spans="1:11" hidden="1">
      <c r="A17153" s="1" t="s">
        <v>2712</v>
      </c>
      <c r="B17153" s="1" t="s">
        <v>2502</v>
      </c>
      <c r="C17153" s="48" t="str">
        <f t="shared" si="534"/>
        <v>כן ראשון לציון</v>
      </c>
      <c r="D17153" s="1" t="s">
        <v>2954</v>
      </c>
      <c r="E17153" s="1"/>
      <c r="F17153" s="2">
        <v>8</v>
      </c>
      <c r="G17153" s="2">
        <f>INDEX(תוצאות_בחירות,MATCH(C17153,siot!$F$3:$F$1887,0),27)</f>
        <v>1</v>
      </c>
      <c r="H17153" s="2" t="b">
        <f t="shared" si="535"/>
        <v>0</v>
      </c>
      <c r="I17153" s="1" t="s">
        <v>2</v>
      </c>
      <c r="J17153" s="1" t="s">
        <v>2959</v>
      </c>
      <c r="K17153" s="1"/>
    </row>
    <row r="17154" spans="1:11" hidden="1">
      <c r="A17154" s="1" t="s">
        <v>2712</v>
      </c>
      <c r="B17154" s="1" t="s">
        <v>2502</v>
      </c>
      <c r="C17154" s="48" t="str">
        <f t="shared" si="534"/>
        <v>כן ראשון לציון</v>
      </c>
      <c r="D17154" s="1" t="s">
        <v>2954</v>
      </c>
      <c r="E17154" s="1"/>
      <c r="F17154" s="2">
        <v>9</v>
      </c>
      <c r="G17154" s="2">
        <f>INDEX(תוצאות_בחירות,MATCH(C17154,siot!$F$3:$F$1887,0),27)</f>
        <v>1</v>
      </c>
      <c r="H17154" s="2" t="b">
        <f t="shared" si="535"/>
        <v>0</v>
      </c>
      <c r="I17154" s="1" t="s">
        <v>2</v>
      </c>
      <c r="J17154" s="1" t="s">
        <v>2958</v>
      </c>
      <c r="K17154" s="1"/>
    </row>
    <row r="17155" spans="1:11" hidden="1">
      <c r="A17155" s="1" t="s">
        <v>2712</v>
      </c>
      <c r="B17155" s="1" t="s">
        <v>2502</v>
      </c>
      <c r="C17155" s="48" t="str">
        <f t="shared" si="534"/>
        <v>כן ראשון לציון</v>
      </c>
      <c r="D17155" s="1" t="s">
        <v>2954</v>
      </c>
      <c r="E17155" s="1"/>
      <c r="F17155" s="2">
        <v>10</v>
      </c>
      <c r="G17155" s="2">
        <f>INDEX(תוצאות_בחירות,MATCH(C17155,siot!$F$3:$F$1887,0),27)</f>
        <v>1</v>
      </c>
      <c r="H17155" s="2" t="b">
        <f t="shared" si="535"/>
        <v>0</v>
      </c>
      <c r="I17155" s="1" t="s">
        <v>2</v>
      </c>
      <c r="J17155" s="1" t="s">
        <v>2124</v>
      </c>
      <c r="K17155" s="1"/>
    </row>
    <row r="17156" spans="1:11" hidden="1">
      <c r="A17156" s="1" t="s">
        <v>2712</v>
      </c>
      <c r="B17156" s="1" t="s">
        <v>2502</v>
      </c>
      <c r="C17156" s="48" t="str">
        <f t="shared" ref="C17156:C17219" si="536">B17156&amp;" "&amp;A17156</f>
        <v>כן ראשון לציון</v>
      </c>
      <c r="D17156" s="1" t="s">
        <v>2954</v>
      </c>
      <c r="E17156" s="1"/>
      <c r="F17156" s="2">
        <v>11</v>
      </c>
      <c r="G17156" s="2">
        <f>INDEX(תוצאות_בחירות,MATCH(C17156,siot!$F$3:$F$1887,0),27)</f>
        <v>1</v>
      </c>
      <c r="H17156" s="2" t="b">
        <f t="shared" ref="H17156:H17219" si="537">IF(OR(F17156&lt;G17156,G17156=F17156),TRUE,FALSE)</f>
        <v>0</v>
      </c>
      <c r="I17156" s="1" t="s">
        <v>2</v>
      </c>
      <c r="J17156" s="1" t="s">
        <v>2957</v>
      </c>
      <c r="K17156" s="1"/>
    </row>
    <row r="17157" spans="1:11" hidden="1">
      <c r="A17157" s="1" t="s">
        <v>2712</v>
      </c>
      <c r="B17157" s="1" t="s">
        <v>2502</v>
      </c>
      <c r="C17157" s="48" t="str">
        <f t="shared" si="536"/>
        <v>כן ראשון לציון</v>
      </c>
      <c r="D17157" s="1" t="s">
        <v>2954</v>
      </c>
      <c r="E17157" s="1"/>
      <c r="F17157" s="2">
        <v>12</v>
      </c>
      <c r="G17157" s="2">
        <f>INDEX(תוצאות_בחירות,MATCH(C17157,siot!$F$3:$F$1887,0),27)</f>
        <v>1</v>
      </c>
      <c r="H17157" s="2" t="b">
        <f t="shared" si="537"/>
        <v>0</v>
      </c>
      <c r="I17157" s="1" t="s">
        <v>2</v>
      </c>
      <c r="J17157" s="1" t="s">
        <v>1708</v>
      </c>
      <c r="K17157" s="1"/>
    </row>
    <row r="17158" spans="1:11" hidden="1">
      <c r="A17158" s="1" t="s">
        <v>2712</v>
      </c>
      <c r="B17158" s="1" t="s">
        <v>2502</v>
      </c>
      <c r="C17158" s="48" t="str">
        <f t="shared" si="536"/>
        <v>כן ראשון לציון</v>
      </c>
      <c r="D17158" s="1" t="s">
        <v>2954</v>
      </c>
      <c r="E17158" s="1"/>
      <c r="F17158" s="2">
        <v>13</v>
      </c>
      <c r="G17158" s="2">
        <f>INDEX(תוצאות_בחירות,MATCH(C17158,siot!$F$3:$F$1887,0),27)</f>
        <v>1</v>
      </c>
      <c r="H17158" s="2" t="b">
        <f t="shared" si="537"/>
        <v>0</v>
      </c>
      <c r="I17158" s="1" t="s">
        <v>2</v>
      </c>
      <c r="J17158" s="1" t="s">
        <v>2956</v>
      </c>
      <c r="K17158" s="1"/>
    </row>
    <row r="17159" spans="1:11" hidden="1">
      <c r="A17159" s="1" t="s">
        <v>2712</v>
      </c>
      <c r="B17159" s="1" t="s">
        <v>2502</v>
      </c>
      <c r="C17159" s="48" t="str">
        <f t="shared" si="536"/>
        <v>כן ראשון לציון</v>
      </c>
      <c r="D17159" s="1" t="s">
        <v>2954</v>
      </c>
      <c r="E17159" s="1"/>
      <c r="F17159" s="2">
        <v>14</v>
      </c>
      <c r="G17159" s="2">
        <f>INDEX(תוצאות_בחירות,MATCH(C17159,siot!$F$3:$F$1887,0),27)</f>
        <v>1</v>
      </c>
      <c r="H17159" s="2" t="b">
        <f t="shared" si="537"/>
        <v>0</v>
      </c>
      <c r="I17159" s="1" t="s">
        <v>2</v>
      </c>
      <c r="J17159" s="1" t="s">
        <v>2955</v>
      </c>
      <c r="K17159" s="1"/>
    </row>
    <row r="17160" spans="1:11" hidden="1">
      <c r="A17160" s="1" t="s">
        <v>2712</v>
      </c>
      <c r="B17160" s="1" t="s">
        <v>2502</v>
      </c>
      <c r="C17160" s="48" t="str">
        <f t="shared" si="536"/>
        <v>כן ראשון לציון</v>
      </c>
      <c r="D17160" s="1" t="s">
        <v>2954</v>
      </c>
      <c r="E17160" s="1"/>
      <c r="F17160" s="2">
        <v>15</v>
      </c>
      <c r="G17160" s="2">
        <f>INDEX(תוצאות_בחירות,MATCH(C17160,siot!$F$3:$F$1887,0),27)</f>
        <v>1</v>
      </c>
      <c r="H17160" s="2" t="b">
        <f t="shared" si="537"/>
        <v>0</v>
      </c>
      <c r="I17160" s="1" t="s">
        <v>2</v>
      </c>
      <c r="J17160" s="1" t="s">
        <v>2953</v>
      </c>
      <c r="K17160" s="1"/>
    </row>
    <row r="17161" spans="1:11" hidden="1">
      <c r="A17161" s="1" t="s">
        <v>2712</v>
      </c>
      <c r="B17161" s="1" t="s">
        <v>3</v>
      </c>
      <c r="C17161" s="48" t="str">
        <f t="shared" si="536"/>
        <v>ל ראשון לציון</v>
      </c>
      <c r="D17161" s="1" t="s">
        <v>2942</v>
      </c>
      <c r="E17161" s="1" t="s">
        <v>3</v>
      </c>
      <c r="F17161" s="2" t="s">
        <v>19548</v>
      </c>
      <c r="G17161" s="2">
        <f>INDEX(תוצאות_בחירות,MATCH(C17161,siot!$F$3:$F$1887,0),27)</f>
        <v>1</v>
      </c>
      <c r="H17161" s="2" t="b">
        <f t="shared" si="537"/>
        <v>0</v>
      </c>
      <c r="I17161" s="1"/>
      <c r="J17161" s="1"/>
      <c r="K17161" s="1"/>
    </row>
    <row r="17162" spans="1:11">
      <c r="A17162" s="1" t="s">
        <v>2712</v>
      </c>
      <c r="B17162" s="1" t="s">
        <v>3</v>
      </c>
      <c r="C17162" s="48" t="str">
        <f t="shared" si="536"/>
        <v>ל ראשון לציון</v>
      </c>
      <c r="D17162" s="1" t="s">
        <v>2942</v>
      </c>
      <c r="E17162" s="1"/>
      <c r="F17162" s="2">
        <v>1</v>
      </c>
      <c r="G17162" s="2">
        <f>INDEX(תוצאות_בחירות,MATCH(C17162,siot!$F$3:$F$1887,0),27)</f>
        <v>1</v>
      </c>
      <c r="H17162" s="2" t="b">
        <f t="shared" si="537"/>
        <v>1</v>
      </c>
      <c r="I17162" s="1" t="s">
        <v>2</v>
      </c>
      <c r="J17162" s="1" t="s">
        <v>2952</v>
      </c>
      <c r="K17162" s="1"/>
    </row>
    <row r="17163" spans="1:11" hidden="1">
      <c r="A17163" s="1" t="s">
        <v>2712</v>
      </c>
      <c r="B17163" s="1" t="s">
        <v>3</v>
      </c>
      <c r="C17163" s="48" t="str">
        <f t="shared" si="536"/>
        <v>ל ראשון לציון</v>
      </c>
      <c r="D17163" s="1" t="s">
        <v>2942</v>
      </c>
      <c r="E17163" s="1"/>
      <c r="F17163" s="2">
        <v>2</v>
      </c>
      <c r="G17163" s="2">
        <f>INDEX(תוצאות_בחירות,MATCH(C17163,siot!$F$3:$F$1887,0),27)</f>
        <v>1</v>
      </c>
      <c r="H17163" s="2" t="b">
        <f t="shared" si="537"/>
        <v>0</v>
      </c>
      <c r="I17163" s="1" t="s">
        <v>2</v>
      </c>
      <c r="J17163" s="1" t="s">
        <v>2951</v>
      </c>
      <c r="K17163" s="1"/>
    </row>
    <row r="17164" spans="1:11" hidden="1">
      <c r="A17164" s="1" t="s">
        <v>2712</v>
      </c>
      <c r="B17164" s="1" t="s">
        <v>3</v>
      </c>
      <c r="C17164" s="48" t="str">
        <f t="shared" si="536"/>
        <v>ל ראשון לציון</v>
      </c>
      <c r="D17164" s="1" t="s">
        <v>2942</v>
      </c>
      <c r="E17164" s="1"/>
      <c r="F17164" s="2">
        <v>3</v>
      </c>
      <c r="G17164" s="2">
        <f>INDEX(תוצאות_בחירות,MATCH(C17164,siot!$F$3:$F$1887,0),27)</f>
        <v>1</v>
      </c>
      <c r="H17164" s="2" t="b">
        <f t="shared" si="537"/>
        <v>0</v>
      </c>
      <c r="I17164" s="1" t="s">
        <v>2</v>
      </c>
      <c r="J17164" s="1" t="s">
        <v>2950</v>
      </c>
      <c r="K17164" s="1"/>
    </row>
    <row r="17165" spans="1:11" hidden="1">
      <c r="A17165" s="1" t="s">
        <v>2712</v>
      </c>
      <c r="B17165" s="1" t="s">
        <v>3</v>
      </c>
      <c r="C17165" s="48" t="str">
        <f t="shared" si="536"/>
        <v>ל ראשון לציון</v>
      </c>
      <c r="D17165" s="1" t="s">
        <v>2942</v>
      </c>
      <c r="E17165" s="1"/>
      <c r="F17165" s="2">
        <v>4</v>
      </c>
      <c r="G17165" s="2">
        <f>INDEX(תוצאות_בחירות,MATCH(C17165,siot!$F$3:$F$1887,0),27)</f>
        <v>1</v>
      </c>
      <c r="H17165" s="2" t="b">
        <f t="shared" si="537"/>
        <v>0</v>
      </c>
      <c r="I17165" s="1" t="s">
        <v>2</v>
      </c>
      <c r="J17165" s="1" t="s">
        <v>2949</v>
      </c>
      <c r="K17165" s="1"/>
    </row>
    <row r="17166" spans="1:11" hidden="1">
      <c r="A17166" s="1" t="s">
        <v>2712</v>
      </c>
      <c r="B17166" s="1" t="s">
        <v>3</v>
      </c>
      <c r="C17166" s="48" t="str">
        <f t="shared" si="536"/>
        <v>ל ראשון לציון</v>
      </c>
      <c r="D17166" s="1" t="s">
        <v>2942</v>
      </c>
      <c r="E17166" s="1"/>
      <c r="F17166" s="2">
        <v>5</v>
      </c>
      <c r="G17166" s="2">
        <f>INDEX(תוצאות_בחירות,MATCH(C17166,siot!$F$3:$F$1887,0),27)</f>
        <v>1</v>
      </c>
      <c r="H17166" s="2" t="b">
        <f t="shared" si="537"/>
        <v>0</v>
      </c>
      <c r="I17166" s="1" t="s">
        <v>2</v>
      </c>
      <c r="J17166" s="1" t="s">
        <v>2948</v>
      </c>
      <c r="K17166" s="1"/>
    </row>
    <row r="17167" spans="1:11" hidden="1">
      <c r="A17167" s="1" t="s">
        <v>2712</v>
      </c>
      <c r="B17167" s="1" t="s">
        <v>3</v>
      </c>
      <c r="C17167" s="48" t="str">
        <f t="shared" si="536"/>
        <v>ל ראשון לציון</v>
      </c>
      <c r="D17167" s="1" t="s">
        <v>2942</v>
      </c>
      <c r="E17167" s="1"/>
      <c r="F17167" s="2">
        <v>6</v>
      </c>
      <c r="G17167" s="2">
        <f>INDEX(תוצאות_בחירות,MATCH(C17167,siot!$F$3:$F$1887,0),27)</f>
        <v>1</v>
      </c>
      <c r="H17167" s="2" t="b">
        <f t="shared" si="537"/>
        <v>0</v>
      </c>
      <c r="I17167" s="1" t="s">
        <v>2</v>
      </c>
      <c r="J17167" s="1" t="s">
        <v>2947</v>
      </c>
      <c r="K17167" s="1"/>
    </row>
    <row r="17168" spans="1:11" hidden="1">
      <c r="A17168" s="1" t="s">
        <v>2712</v>
      </c>
      <c r="B17168" s="1" t="s">
        <v>3</v>
      </c>
      <c r="C17168" s="48" t="str">
        <f t="shared" si="536"/>
        <v>ל ראשון לציון</v>
      </c>
      <c r="D17168" s="1" t="s">
        <v>2942</v>
      </c>
      <c r="E17168" s="1"/>
      <c r="F17168" s="2">
        <v>7</v>
      </c>
      <c r="G17168" s="2">
        <f>INDEX(תוצאות_בחירות,MATCH(C17168,siot!$F$3:$F$1887,0),27)</f>
        <v>1</v>
      </c>
      <c r="H17168" s="2" t="b">
        <f t="shared" si="537"/>
        <v>0</v>
      </c>
      <c r="I17168" s="1" t="s">
        <v>2</v>
      </c>
      <c r="J17168" s="1" t="s">
        <v>2946</v>
      </c>
      <c r="K17168" s="1"/>
    </row>
    <row r="17169" spans="1:11" hidden="1">
      <c r="A17169" s="1" t="s">
        <v>2712</v>
      </c>
      <c r="B17169" s="1" t="s">
        <v>3</v>
      </c>
      <c r="C17169" s="48" t="str">
        <f t="shared" si="536"/>
        <v>ל ראשון לציון</v>
      </c>
      <c r="D17169" s="1" t="s">
        <v>2942</v>
      </c>
      <c r="E17169" s="1"/>
      <c r="F17169" s="2">
        <v>8</v>
      </c>
      <c r="G17169" s="2">
        <f>INDEX(תוצאות_בחירות,MATCH(C17169,siot!$F$3:$F$1887,0),27)</f>
        <v>1</v>
      </c>
      <c r="H17169" s="2" t="b">
        <f t="shared" si="537"/>
        <v>0</v>
      </c>
      <c r="I17169" s="1" t="s">
        <v>2</v>
      </c>
      <c r="J17169" s="1" t="s">
        <v>2945</v>
      </c>
      <c r="K17169" s="1"/>
    </row>
    <row r="17170" spans="1:11" hidden="1">
      <c r="A17170" s="1" t="s">
        <v>2712</v>
      </c>
      <c r="B17170" s="1" t="s">
        <v>3</v>
      </c>
      <c r="C17170" s="48" t="str">
        <f t="shared" si="536"/>
        <v>ל ראשון לציון</v>
      </c>
      <c r="D17170" s="1" t="s">
        <v>2942</v>
      </c>
      <c r="E17170" s="1"/>
      <c r="F17170" s="2">
        <v>9</v>
      </c>
      <c r="G17170" s="2">
        <f>INDEX(תוצאות_בחירות,MATCH(C17170,siot!$F$3:$F$1887,0),27)</f>
        <v>1</v>
      </c>
      <c r="H17170" s="2" t="b">
        <f t="shared" si="537"/>
        <v>0</v>
      </c>
      <c r="I17170" s="1" t="s">
        <v>2</v>
      </c>
      <c r="J17170" s="1" t="s">
        <v>2944</v>
      </c>
      <c r="K17170" s="1"/>
    </row>
    <row r="17171" spans="1:11" hidden="1">
      <c r="A17171" s="1" t="s">
        <v>2712</v>
      </c>
      <c r="B17171" s="1" t="s">
        <v>3</v>
      </c>
      <c r="C17171" s="48" t="str">
        <f t="shared" si="536"/>
        <v>ל ראשון לציון</v>
      </c>
      <c r="D17171" s="1" t="s">
        <v>2942</v>
      </c>
      <c r="E17171" s="1"/>
      <c r="F17171" s="2">
        <v>10</v>
      </c>
      <c r="G17171" s="2">
        <f>INDEX(תוצאות_בחירות,MATCH(C17171,siot!$F$3:$F$1887,0),27)</f>
        <v>1</v>
      </c>
      <c r="H17171" s="2" t="b">
        <f t="shared" si="537"/>
        <v>0</v>
      </c>
      <c r="I17171" s="1" t="s">
        <v>2</v>
      </c>
      <c r="J17171" s="1" t="s">
        <v>2943</v>
      </c>
      <c r="K17171" s="1"/>
    </row>
    <row r="17172" spans="1:11" hidden="1">
      <c r="A17172" s="1" t="s">
        <v>2712</v>
      </c>
      <c r="B17172" s="1" t="s">
        <v>3</v>
      </c>
      <c r="C17172" s="48" t="str">
        <f t="shared" si="536"/>
        <v>ל ראשון לציון</v>
      </c>
      <c r="D17172" s="1" t="s">
        <v>2942</v>
      </c>
      <c r="E17172" s="1"/>
      <c r="F17172" s="2">
        <v>11</v>
      </c>
      <c r="G17172" s="2">
        <f>INDEX(תוצאות_בחירות,MATCH(C17172,siot!$F$3:$F$1887,0),27)</f>
        <v>1</v>
      </c>
      <c r="H17172" s="2" t="b">
        <f t="shared" si="537"/>
        <v>0</v>
      </c>
      <c r="I17172" s="1" t="s">
        <v>2</v>
      </c>
      <c r="J17172" s="1" t="s">
        <v>2941</v>
      </c>
      <c r="K17172" s="1"/>
    </row>
    <row r="17173" spans="1:11" hidden="1">
      <c r="A17173" s="1" t="s">
        <v>2712</v>
      </c>
      <c r="B17173" s="1" t="s">
        <v>133</v>
      </c>
      <c r="C17173" s="48" t="str">
        <f t="shared" si="536"/>
        <v>לב ראשון לציון</v>
      </c>
      <c r="D17173" s="1" t="s">
        <v>2911</v>
      </c>
      <c r="E17173" s="1" t="s">
        <v>18</v>
      </c>
      <c r="F17173" s="2" t="s">
        <v>19548</v>
      </c>
      <c r="G17173" s="2">
        <f>INDEX(תוצאות_בחירות,MATCH(C17173,siot!$F$3:$F$1887,0),27)</f>
        <v>2</v>
      </c>
      <c r="H17173" s="2" t="b">
        <f t="shared" si="537"/>
        <v>0</v>
      </c>
      <c r="I17173" s="1"/>
      <c r="J17173" s="1"/>
      <c r="K17173" s="1"/>
    </row>
    <row r="17174" spans="1:11">
      <c r="A17174" s="1" t="s">
        <v>2712</v>
      </c>
      <c r="B17174" s="1" t="s">
        <v>133</v>
      </c>
      <c r="C17174" s="48" t="str">
        <f t="shared" si="536"/>
        <v>לב ראשון לציון</v>
      </c>
      <c r="D17174" s="1" t="s">
        <v>2911</v>
      </c>
      <c r="E17174" s="1" t="s">
        <v>17</v>
      </c>
      <c r="F17174" s="2">
        <v>1</v>
      </c>
      <c r="G17174" s="2">
        <f>INDEX(תוצאות_בחירות,MATCH(C17174,siot!$F$3:$F$1887,0),27)</f>
        <v>2</v>
      </c>
      <c r="H17174" s="2" t="b">
        <f t="shared" si="537"/>
        <v>1</v>
      </c>
      <c r="I17174" s="1" t="s">
        <v>2</v>
      </c>
      <c r="J17174" s="1" t="s">
        <v>2940</v>
      </c>
      <c r="K17174" s="1"/>
    </row>
    <row r="17175" spans="1:11">
      <c r="A17175" s="1" t="s">
        <v>2712</v>
      </c>
      <c r="B17175" s="1" t="s">
        <v>133</v>
      </c>
      <c r="C17175" s="48" t="str">
        <f t="shared" si="536"/>
        <v>לב ראשון לציון</v>
      </c>
      <c r="D17175" s="1" t="s">
        <v>2911</v>
      </c>
      <c r="E17175" s="1"/>
      <c r="F17175" s="2">
        <v>2</v>
      </c>
      <c r="G17175" s="2">
        <f>INDEX(תוצאות_בחירות,MATCH(C17175,siot!$F$3:$F$1887,0),27)</f>
        <v>2</v>
      </c>
      <c r="H17175" s="2" t="b">
        <f t="shared" si="537"/>
        <v>1</v>
      </c>
      <c r="I17175" s="1" t="s">
        <v>2</v>
      </c>
      <c r="J17175" s="1" t="s">
        <v>2939</v>
      </c>
      <c r="K17175" s="1"/>
    </row>
    <row r="17176" spans="1:11" hidden="1">
      <c r="A17176" s="1" t="s">
        <v>2712</v>
      </c>
      <c r="B17176" s="1" t="s">
        <v>133</v>
      </c>
      <c r="C17176" s="48" t="str">
        <f t="shared" si="536"/>
        <v>לב ראשון לציון</v>
      </c>
      <c r="D17176" s="1" t="s">
        <v>2911</v>
      </c>
      <c r="E17176" s="1"/>
      <c r="F17176" s="2">
        <v>3</v>
      </c>
      <c r="G17176" s="2">
        <f>INDEX(תוצאות_בחירות,MATCH(C17176,siot!$F$3:$F$1887,0),27)</f>
        <v>2</v>
      </c>
      <c r="H17176" s="2" t="b">
        <f t="shared" si="537"/>
        <v>0</v>
      </c>
      <c r="I17176" s="1" t="s">
        <v>2</v>
      </c>
      <c r="J17176" s="1" t="s">
        <v>2938</v>
      </c>
      <c r="K17176" s="1"/>
    </row>
    <row r="17177" spans="1:11" hidden="1">
      <c r="A17177" s="1" t="s">
        <v>2712</v>
      </c>
      <c r="B17177" s="1" t="s">
        <v>133</v>
      </c>
      <c r="C17177" s="48" t="str">
        <f t="shared" si="536"/>
        <v>לב ראשון לציון</v>
      </c>
      <c r="D17177" s="1" t="s">
        <v>2911</v>
      </c>
      <c r="E17177" s="1"/>
      <c r="F17177" s="2">
        <v>4</v>
      </c>
      <c r="G17177" s="2">
        <f>INDEX(תוצאות_בחירות,MATCH(C17177,siot!$F$3:$F$1887,0),27)</f>
        <v>2</v>
      </c>
      <c r="H17177" s="2" t="b">
        <f t="shared" si="537"/>
        <v>0</v>
      </c>
      <c r="I17177" s="1" t="s">
        <v>2</v>
      </c>
      <c r="J17177" s="1" t="s">
        <v>2937</v>
      </c>
      <c r="K17177" s="1"/>
    </row>
    <row r="17178" spans="1:11" hidden="1">
      <c r="A17178" s="1" t="s">
        <v>2712</v>
      </c>
      <c r="B17178" s="1" t="s">
        <v>133</v>
      </c>
      <c r="C17178" s="48" t="str">
        <f t="shared" si="536"/>
        <v>לב ראשון לציון</v>
      </c>
      <c r="D17178" s="1" t="s">
        <v>2911</v>
      </c>
      <c r="E17178" s="1"/>
      <c r="F17178" s="2">
        <v>5</v>
      </c>
      <c r="G17178" s="2">
        <f>INDEX(תוצאות_בחירות,MATCH(C17178,siot!$F$3:$F$1887,0),27)</f>
        <v>2</v>
      </c>
      <c r="H17178" s="2" t="b">
        <f t="shared" si="537"/>
        <v>0</v>
      </c>
      <c r="I17178" s="1" t="s">
        <v>2</v>
      </c>
      <c r="J17178" s="1" t="s">
        <v>2936</v>
      </c>
      <c r="K17178" s="1"/>
    </row>
    <row r="17179" spans="1:11" hidden="1">
      <c r="A17179" s="1" t="s">
        <v>2712</v>
      </c>
      <c r="B17179" s="1" t="s">
        <v>133</v>
      </c>
      <c r="C17179" s="48" t="str">
        <f t="shared" si="536"/>
        <v>לב ראשון לציון</v>
      </c>
      <c r="D17179" s="1" t="s">
        <v>2911</v>
      </c>
      <c r="E17179" s="1"/>
      <c r="F17179" s="2">
        <v>6</v>
      </c>
      <c r="G17179" s="2">
        <f>INDEX(תוצאות_בחירות,MATCH(C17179,siot!$F$3:$F$1887,0),27)</f>
        <v>2</v>
      </c>
      <c r="H17179" s="2" t="b">
        <f t="shared" si="537"/>
        <v>0</v>
      </c>
      <c r="I17179" s="1" t="s">
        <v>2</v>
      </c>
      <c r="J17179" s="1" t="s">
        <v>2935</v>
      </c>
      <c r="K17179" s="1"/>
    </row>
    <row r="17180" spans="1:11" hidden="1">
      <c r="A17180" s="1" t="s">
        <v>2712</v>
      </c>
      <c r="B17180" s="1" t="s">
        <v>133</v>
      </c>
      <c r="C17180" s="48" t="str">
        <f t="shared" si="536"/>
        <v>לב ראשון לציון</v>
      </c>
      <c r="D17180" s="1" t="s">
        <v>2911</v>
      </c>
      <c r="E17180" s="1"/>
      <c r="F17180" s="2">
        <v>7</v>
      </c>
      <c r="G17180" s="2">
        <f>INDEX(תוצאות_בחירות,MATCH(C17180,siot!$F$3:$F$1887,0),27)</f>
        <v>2</v>
      </c>
      <c r="H17180" s="2" t="b">
        <f t="shared" si="537"/>
        <v>0</v>
      </c>
      <c r="I17180" s="1" t="s">
        <v>2</v>
      </c>
      <c r="J17180" s="1" t="s">
        <v>2934</v>
      </c>
      <c r="K17180" s="1"/>
    </row>
    <row r="17181" spans="1:11" hidden="1">
      <c r="A17181" s="1" t="s">
        <v>2712</v>
      </c>
      <c r="B17181" s="1" t="s">
        <v>133</v>
      </c>
      <c r="C17181" s="48" t="str">
        <f t="shared" si="536"/>
        <v>לב ראשון לציון</v>
      </c>
      <c r="D17181" s="1" t="s">
        <v>2911</v>
      </c>
      <c r="E17181" s="1"/>
      <c r="F17181" s="2">
        <v>8</v>
      </c>
      <c r="G17181" s="2">
        <f>INDEX(תוצאות_בחירות,MATCH(C17181,siot!$F$3:$F$1887,0),27)</f>
        <v>2</v>
      </c>
      <c r="H17181" s="2" t="b">
        <f t="shared" si="537"/>
        <v>0</v>
      </c>
      <c r="I17181" s="1" t="s">
        <v>2</v>
      </c>
      <c r="J17181" s="1" t="s">
        <v>2933</v>
      </c>
      <c r="K17181" s="1"/>
    </row>
    <row r="17182" spans="1:11" hidden="1">
      <c r="A17182" s="1" t="s">
        <v>2712</v>
      </c>
      <c r="B17182" s="1" t="s">
        <v>133</v>
      </c>
      <c r="C17182" s="48" t="str">
        <f t="shared" si="536"/>
        <v>לב ראשון לציון</v>
      </c>
      <c r="D17182" s="1" t="s">
        <v>2911</v>
      </c>
      <c r="E17182" s="1"/>
      <c r="F17182" s="2">
        <v>9</v>
      </c>
      <c r="G17182" s="2">
        <f>INDEX(תוצאות_בחירות,MATCH(C17182,siot!$F$3:$F$1887,0),27)</f>
        <v>2</v>
      </c>
      <c r="H17182" s="2" t="b">
        <f t="shared" si="537"/>
        <v>0</v>
      </c>
      <c r="I17182" s="1" t="s">
        <v>2</v>
      </c>
      <c r="J17182" s="1" t="s">
        <v>2932</v>
      </c>
      <c r="K17182" s="1"/>
    </row>
    <row r="17183" spans="1:11" hidden="1">
      <c r="A17183" s="1" t="s">
        <v>2712</v>
      </c>
      <c r="B17183" s="1" t="s">
        <v>133</v>
      </c>
      <c r="C17183" s="48" t="str">
        <f t="shared" si="536"/>
        <v>לב ראשון לציון</v>
      </c>
      <c r="D17183" s="1" t="s">
        <v>2911</v>
      </c>
      <c r="E17183" s="1"/>
      <c r="F17183" s="2">
        <v>10</v>
      </c>
      <c r="G17183" s="2">
        <f>INDEX(תוצאות_בחירות,MATCH(C17183,siot!$F$3:$F$1887,0),27)</f>
        <v>2</v>
      </c>
      <c r="H17183" s="2" t="b">
        <f t="shared" si="537"/>
        <v>0</v>
      </c>
      <c r="I17183" s="1" t="s">
        <v>2</v>
      </c>
      <c r="J17183" s="1" t="s">
        <v>2931</v>
      </c>
      <c r="K17183" s="1"/>
    </row>
    <row r="17184" spans="1:11" hidden="1">
      <c r="A17184" s="1" t="s">
        <v>2712</v>
      </c>
      <c r="B17184" s="1" t="s">
        <v>133</v>
      </c>
      <c r="C17184" s="48" t="str">
        <f t="shared" si="536"/>
        <v>לב ראשון לציון</v>
      </c>
      <c r="D17184" s="1" t="s">
        <v>2911</v>
      </c>
      <c r="E17184" s="1"/>
      <c r="F17184" s="2">
        <v>11</v>
      </c>
      <c r="G17184" s="2">
        <f>INDEX(תוצאות_בחירות,MATCH(C17184,siot!$F$3:$F$1887,0),27)</f>
        <v>2</v>
      </c>
      <c r="H17184" s="2" t="b">
        <f t="shared" si="537"/>
        <v>0</v>
      </c>
      <c r="I17184" s="1" t="s">
        <v>2</v>
      </c>
      <c r="J17184" s="1" t="s">
        <v>2930</v>
      </c>
      <c r="K17184" s="1"/>
    </row>
    <row r="17185" spans="1:11" hidden="1">
      <c r="A17185" s="1" t="s">
        <v>2712</v>
      </c>
      <c r="B17185" s="1" t="s">
        <v>133</v>
      </c>
      <c r="C17185" s="48" t="str">
        <f t="shared" si="536"/>
        <v>לב ראשון לציון</v>
      </c>
      <c r="D17185" s="1" t="s">
        <v>2911</v>
      </c>
      <c r="E17185" s="1"/>
      <c r="F17185" s="2">
        <v>12</v>
      </c>
      <c r="G17185" s="2">
        <f>INDEX(תוצאות_בחירות,MATCH(C17185,siot!$F$3:$F$1887,0),27)</f>
        <v>2</v>
      </c>
      <c r="H17185" s="2" t="b">
        <f t="shared" si="537"/>
        <v>0</v>
      </c>
      <c r="I17185" s="1" t="s">
        <v>2</v>
      </c>
      <c r="J17185" s="1" t="s">
        <v>2929</v>
      </c>
      <c r="K17185" s="1"/>
    </row>
    <row r="17186" spans="1:11" hidden="1">
      <c r="A17186" s="1" t="s">
        <v>2712</v>
      </c>
      <c r="B17186" s="1" t="s">
        <v>133</v>
      </c>
      <c r="C17186" s="48" t="str">
        <f t="shared" si="536"/>
        <v>לב ראשון לציון</v>
      </c>
      <c r="D17186" s="1" t="s">
        <v>2911</v>
      </c>
      <c r="E17186" s="1"/>
      <c r="F17186" s="2">
        <v>13</v>
      </c>
      <c r="G17186" s="2">
        <f>INDEX(תוצאות_בחירות,MATCH(C17186,siot!$F$3:$F$1887,0),27)</f>
        <v>2</v>
      </c>
      <c r="H17186" s="2" t="b">
        <f t="shared" si="537"/>
        <v>0</v>
      </c>
      <c r="I17186" s="1" t="s">
        <v>2</v>
      </c>
      <c r="J17186" s="1" t="s">
        <v>2928</v>
      </c>
      <c r="K17186" s="1"/>
    </row>
    <row r="17187" spans="1:11" hidden="1">
      <c r="A17187" s="1" t="s">
        <v>2712</v>
      </c>
      <c r="B17187" s="1" t="s">
        <v>133</v>
      </c>
      <c r="C17187" s="48" t="str">
        <f t="shared" si="536"/>
        <v>לב ראשון לציון</v>
      </c>
      <c r="D17187" s="1" t="s">
        <v>2911</v>
      </c>
      <c r="E17187" s="1"/>
      <c r="F17187" s="2">
        <v>14</v>
      </c>
      <c r="G17187" s="2">
        <f>INDEX(תוצאות_בחירות,MATCH(C17187,siot!$F$3:$F$1887,0),27)</f>
        <v>2</v>
      </c>
      <c r="H17187" s="2" t="b">
        <f t="shared" si="537"/>
        <v>0</v>
      </c>
      <c r="I17187" s="1" t="s">
        <v>2</v>
      </c>
      <c r="J17187" s="1" t="s">
        <v>2927</v>
      </c>
      <c r="K17187" s="1"/>
    </row>
    <row r="17188" spans="1:11" hidden="1">
      <c r="A17188" s="1" t="s">
        <v>2712</v>
      </c>
      <c r="B17188" s="1" t="s">
        <v>133</v>
      </c>
      <c r="C17188" s="48" t="str">
        <f t="shared" si="536"/>
        <v>לב ראשון לציון</v>
      </c>
      <c r="D17188" s="1" t="s">
        <v>2911</v>
      </c>
      <c r="E17188" s="1"/>
      <c r="F17188" s="2">
        <v>15</v>
      </c>
      <c r="G17188" s="2">
        <f>INDEX(תוצאות_בחירות,MATCH(C17188,siot!$F$3:$F$1887,0),27)</f>
        <v>2</v>
      </c>
      <c r="H17188" s="2" t="b">
        <f t="shared" si="537"/>
        <v>0</v>
      </c>
      <c r="I17188" s="1" t="s">
        <v>2</v>
      </c>
      <c r="J17188" s="1" t="s">
        <v>2926</v>
      </c>
      <c r="K17188" s="1"/>
    </row>
    <row r="17189" spans="1:11" hidden="1">
      <c r="A17189" s="1" t="s">
        <v>2712</v>
      </c>
      <c r="B17189" s="1" t="s">
        <v>133</v>
      </c>
      <c r="C17189" s="48" t="str">
        <f t="shared" si="536"/>
        <v>לב ראשון לציון</v>
      </c>
      <c r="D17189" s="1" t="s">
        <v>2911</v>
      </c>
      <c r="E17189" s="1"/>
      <c r="F17189" s="2">
        <v>16</v>
      </c>
      <c r="G17189" s="2">
        <f>INDEX(תוצאות_בחירות,MATCH(C17189,siot!$F$3:$F$1887,0),27)</f>
        <v>2</v>
      </c>
      <c r="H17189" s="2" t="b">
        <f t="shared" si="537"/>
        <v>0</v>
      </c>
      <c r="I17189" s="1" t="s">
        <v>2</v>
      </c>
      <c r="J17189" s="1" t="s">
        <v>2925</v>
      </c>
      <c r="K17189" s="1"/>
    </row>
    <row r="17190" spans="1:11" hidden="1">
      <c r="A17190" s="1" t="s">
        <v>2712</v>
      </c>
      <c r="B17190" s="1" t="s">
        <v>133</v>
      </c>
      <c r="C17190" s="48" t="str">
        <f t="shared" si="536"/>
        <v>לב ראשון לציון</v>
      </c>
      <c r="D17190" s="1" t="s">
        <v>2911</v>
      </c>
      <c r="E17190" s="1"/>
      <c r="F17190" s="2">
        <v>17</v>
      </c>
      <c r="G17190" s="2">
        <f>INDEX(תוצאות_בחירות,MATCH(C17190,siot!$F$3:$F$1887,0),27)</f>
        <v>2</v>
      </c>
      <c r="H17190" s="2" t="b">
        <f t="shared" si="537"/>
        <v>0</v>
      </c>
      <c r="I17190" s="1" t="s">
        <v>2</v>
      </c>
      <c r="J17190" s="1" t="s">
        <v>2924</v>
      </c>
      <c r="K17190" s="1"/>
    </row>
    <row r="17191" spans="1:11" hidden="1">
      <c r="A17191" s="1" t="s">
        <v>2712</v>
      </c>
      <c r="B17191" s="1" t="s">
        <v>133</v>
      </c>
      <c r="C17191" s="48" t="str">
        <f t="shared" si="536"/>
        <v>לב ראשון לציון</v>
      </c>
      <c r="D17191" s="1" t="s">
        <v>2911</v>
      </c>
      <c r="E17191" s="1"/>
      <c r="F17191" s="2">
        <v>18</v>
      </c>
      <c r="G17191" s="2">
        <f>INDEX(תוצאות_בחירות,MATCH(C17191,siot!$F$3:$F$1887,0),27)</f>
        <v>2</v>
      </c>
      <c r="H17191" s="2" t="b">
        <f t="shared" si="537"/>
        <v>0</v>
      </c>
      <c r="I17191" s="1" t="s">
        <v>2</v>
      </c>
      <c r="J17191" s="1" t="s">
        <v>2923</v>
      </c>
      <c r="K17191" s="1"/>
    </row>
    <row r="17192" spans="1:11" hidden="1">
      <c r="A17192" s="1" t="s">
        <v>2712</v>
      </c>
      <c r="B17192" s="1" t="s">
        <v>133</v>
      </c>
      <c r="C17192" s="48" t="str">
        <f t="shared" si="536"/>
        <v>לב ראשון לציון</v>
      </c>
      <c r="D17192" s="1" t="s">
        <v>2911</v>
      </c>
      <c r="E17192" s="1"/>
      <c r="F17192" s="2">
        <v>19</v>
      </c>
      <c r="G17192" s="2">
        <f>INDEX(תוצאות_בחירות,MATCH(C17192,siot!$F$3:$F$1887,0),27)</f>
        <v>2</v>
      </c>
      <c r="H17192" s="2" t="b">
        <f t="shared" si="537"/>
        <v>0</v>
      </c>
      <c r="I17192" s="1" t="s">
        <v>2</v>
      </c>
      <c r="J17192" s="1" t="s">
        <v>2922</v>
      </c>
      <c r="K17192" s="1"/>
    </row>
    <row r="17193" spans="1:11" hidden="1">
      <c r="A17193" s="1" t="s">
        <v>2712</v>
      </c>
      <c r="B17193" s="1" t="s">
        <v>133</v>
      </c>
      <c r="C17193" s="48" t="str">
        <f t="shared" si="536"/>
        <v>לב ראשון לציון</v>
      </c>
      <c r="D17193" s="1" t="s">
        <v>2911</v>
      </c>
      <c r="E17193" s="1"/>
      <c r="F17193" s="2">
        <v>20</v>
      </c>
      <c r="G17193" s="2">
        <f>INDEX(תוצאות_בחירות,MATCH(C17193,siot!$F$3:$F$1887,0),27)</f>
        <v>2</v>
      </c>
      <c r="H17193" s="2" t="b">
        <f t="shared" si="537"/>
        <v>0</v>
      </c>
      <c r="I17193" s="1" t="s">
        <v>2</v>
      </c>
      <c r="J17193" s="1" t="s">
        <v>2921</v>
      </c>
      <c r="K17193" s="1"/>
    </row>
    <row r="17194" spans="1:11" hidden="1">
      <c r="A17194" s="1" t="s">
        <v>2712</v>
      </c>
      <c r="B17194" s="1" t="s">
        <v>133</v>
      </c>
      <c r="C17194" s="48" t="str">
        <f t="shared" si="536"/>
        <v>לב ראשון לציון</v>
      </c>
      <c r="D17194" s="1" t="s">
        <v>2911</v>
      </c>
      <c r="E17194" s="1"/>
      <c r="F17194" s="2">
        <v>21</v>
      </c>
      <c r="G17194" s="2">
        <f>INDEX(תוצאות_בחירות,MATCH(C17194,siot!$F$3:$F$1887,0),27)</f>
        <v>2</v>
      </c>
      <c r="H17194" s="2" t="b">
        <f t="shared" si="537"/>
        <v>0</v>
      </c>
      <c r="I17194" s="1" t="s">
        <v>2</v>
      </c>
      <c r="J17194" s="1" t="s">
        <v>2920</v>
      </c>
      <c r="K17194" s="1"/>
    </row>
    <row r="17195" spans="1:11" hidden="1">
      <c r="A17195" s="1" t="s">
        <v>2712</v>
      </c>
      <c r="B17195" s="1" t="s">
        <v>133</v>
      </c>
      <c r="C17195" s="48" t="str">
        <f t="shared" si="536"/>
        <v>לב ראשון לציון</v>
      </c>
      <c r="D17195" s="1" t="s">
        <v>2911</v>
      </c>
      <c r="E17195" s="1"/>
      <c r="F17195" s="2">
        <v>22</v>
      </c>
      <c r="G17195" s="2">
        <f>INDEX(תוצאות_בחירות,MATCH(C17195,siot!$F$3:$F$1887,0),27)</f>
        <v>2</v>
      </c>
      <c r="H17195" s="2" t="b">
        <f t="shared" si="537"/>
        <v>0</v>
      </c>
      <c r="I17195" s="1" t="s">
        <v>2</v>
      </c>
      <c r="J17195" s="1" t="s">
        <v>2919</v>
      </c>
      <c r="K17195" s="1"/>
    </row>
    <row r="17196" spans="1:11" hidden="1">
      <c r="A17196" s="1" t="s">
        <v>2712</v>
      </c>
      <c r="B17196" s="1" t="s">
        <v>133</v>
      </c>
      <c r="C17196" s="48" t="str">
        <f t="shared" si="536"/>
        <v>לב ראשון לציון</v>
      </c>
      <c r="D17196" s="1" t="s">
        <v>2911</v>
      </c>
      <c r="E17196" s="1"/>
      <c r="F17196" s="2">
        <v>23</v>
      </c>
      <c r="G17196" s="2">
        <f>INDEX(תוצאות_בחירות,MATCH(C17196,siot!$F$3:$F$1887,0),27)</f>
        <v>2</v>
      </c>
      <c r="H17196" s="2" t="b">
        <f t="shared" si="537"/>
        <v>0</v>
      </c>
      <c r="I17196" s="1" t="s">
        <v>2</v>
      </c>
      <c r="J17196" s="1" t="s">
        <v>2918</v>
      </c>
      <c r="K17196" s="1"/>
    </row>
    <row r="17197" spans="1:11" hidden="1">
      <c r="A17197" s="1" t="s">
        <v>2712</v>
      </c>
      <c r="B17197" s="1" t="s">
        <v>133</v>
      </c>
      <c r="C17197" s="48" t="str">
        <f t="shared" si="536"/>
        <v>לב ראשון לציון</v>
      </c>
      <c r="D17197" s="1" t="s">
        <v>2911</v>
      </c>
      <c r="E17197" s="1"/>
      <c r="F17197" s="2">
        <v>24</v>
      </c>
      <c r="G17197" s="2">
        <f>INDEX(תוצאות_בחירות,MATCH(C17197,siot!$F$3:$F$1887,0),27)</f>
        <v>2</v>
      </c>
      <c r="H17197" s="2" t="b">
        <f t="shared" si="537"/>
        <v>0</v>
      </c>
      <c r="I17197" s="1" t="s">
        <v>2</v>
      </c>
      <c r="J17197" s="1" t="s">
        <v>2917</v>
      </c>
      <c r="K17197" s="1"/>
    </row>
    <row r="17198" spans="1:11" hidden="1">
      <c r="A17198" s="1" t="s">
        <v>2712</v>
      </c>
      <c r="B17198" s="1" t="s">
        <v>133</v>
      </c>
      <c r="C17198" s="48" t="str">
        <f t="shared" si="536"/>
        <v>לב ראשון לציון</v>
      </c>
      <c r="D17198" s="1" t="s">
        <v>2911</v>
      </c>
      <c r="E17198" s="1"/>
      <c r="F17198" s="2">
        <v>25</v>
      </c>
      <c r="G17198" s="2">
        <f>INDEX(תוצאות_בחירות,MATCH(C17198,siot!$F$3:$F$1887,0),27)</f>
        <v>2</v>
      </c>
      <c r="H17198" s="2" t="b">
        <f t="shared" si="537"/>
        <v>0</v>
      </c>
      <c r="I17198" s="1" t="s">
        <v>2</v>
      </c>
      <c r="J17198" s="1" t="s">
        <v>2916</v>
      </c>
      <c r="K17198" s="1"/>
    </row>
    <row r="17199" spans="1:11" hidden="1">
      <c r="A17199" s="1" t="s">
        <v>2712</v>
      </c>
      <c r="B17199" s="1" t="s">
        <v>133</v>
      </c>
      <c r="C17199" s="48" t="str">
        <f t="shared" si="536"/>
        <v>לב ראשון לציון</v>
      </c>
      <c r="D17199" s="1" t="s">
        <v>2911</v>
      </c>
      <c r="E17199" s="1"/>
      <c r="F17199" s="2">
        <v>26</v>
      </c>
      <c r="G17199" s="2">
        <f>INDEX(תוצאות_בחירות,MATCH(C17199,siot!$F$3:$F$1887,0),27)</f>
        <v>2</v>
      </c>
      <c r="H17199" s="2" t="b">
        <f t="shared" si="537"/>
        <v>0</v>
      </c>
      <c r="I17199" s="1" t="s">
        <v>2</v>
      </c>
      <c r="J17199" s="1" t="s">
        <v>2915</v>
      </c>
      <c r="K17199" s="1"/>
    </row>
    <row r="17200" spans="1:11" hidden="1">
      <c r="A17200" s="1" t="s">
        <v>2712</v>
      </c>
      <c r="B17200" s="1" t="s">
        <v>133</v>
      </c>
      <c r="C17200" s="48" t="str">
        <f t="shared" si="536"/>
        <v>לב ראשון לציון</v>
      </c>
      <c r="D17200" s="1" t="s">
        <v>2911</v>
      </c>
      <c r="E17200" s="1"/>
      <c r="F17200" s="2">
        <v>27</v>
      </c>
      <c r="G17200" s="2">
        <f>INDEX(תוצאות_בחירות,MATCH(C17200,siot!$F$3:$F$1887,0),27)</f>
        <v>2</v>
      </c>
      <c r="H17200" s="2" t="b">
        <f t="shared" si="537"/>
        <v>0</v>
      </c>
      <c r="I17200" s="1" t="s">
        <v>2</v>
      </c>
      <c r="J17200" s="1" t="s">
        <v>2914</v>
      </c>
      <c r="K17200" s="1"/>
    </row>
    <row r="17201" spans="1:11" hidden="1">
      <c r="A17201" s="1" t="s">
        <v>2712</v>
      </c>
      <c r="B17201" s="1" t="s">
        <v>133</v>
      </c>
      <c r="C17201" s="48" t="str">
        <f t="shared" si="536"/>
        <v>לב ראשון לציון</v>
      </c>
      <c r="D17201" s="1" t="s">
        <v>2911</v>
      </c>
      <c r="E17201" s="1"/>
      <c r="F17201" s="2">
        <v>28</v>
      </c>
      <c r="G17201" s="2">
        <f>INDEX(תוצאות_בחירות,MATCH(C17201,siot!$F$3:$F$1887,0),27)</f>
        <v>2</v>
      </c>
      <c r="H17201" s="2" t="b">
        <f t="shared" si="537"/>
        <v>0</v>
      </c>
      <c r="I17201" s="1" t="s">
        <v>2</v>
      </c>
      <c r="J17201" s="1" t="s">
        <v>2913</v>
      </c>
      <c r="K17201" s="1"/>
    </row>
    <row r="17202" spans="1:11" hidden="1">
      <c r="A17202" s="1" t="s">
        <v>2712</v>
      </c>
      <c r="B17202" s="1" t="s">
        <v>133</v>
      </c>
      <c r="C17202" s="48" t="str">
        <f t="shared" si="536"/>
        <v>לב ראשון לציון</v>
      </c>
      <c r="D17202" s="1" t="s">
        <v>2911</v>
      </c>
      <c r="E17202" s="1"/>
      <c r="F17202" s="2">
        <v>29</v>
      </c>
      <c r="G17202" s="2">
        <f>INDEX(תוצאות_בחירות,MATCH(C17202,siot!$F$3:$F$1887,0),27)</f>
        <v>2</v>
      </c>
      <c r="H17202" s="2" t="b">
        <f t="shared" si="537"/>
        <v>0</v>
      </c>
      <c r="I17202" s="1" t="s">
        <v>2</v>
      </c>
      <c r="J17202" s="1" t="s">
        <v>2912</v>
      </c>
      <c r="K17202" s="1"/>
    </row>
    <row r="17203" spans="1:11" hidden="1">
      <c r="A17203" s="1" t="s">
        <v>2712</v>
      </c>
      <c r="B17203" s="1" t="s">
        <v>133</v>
      </c>
      <c r="C17203" s="48" t="str">
        <f t="shared" si="536"/>
        <v>לב ראשון לציון</v>
      </c>
      <c r="D17203" s="1" t="s">
        <v>2911</v>
      </c>
      <c r="E17203" s="1"/>
      <c r="F17203" s="2">
        <v>30</v>
      </c>
      <c r="G17203" s="2">
        <f>INDEX(תוצאות_בחירות,MATCH(C17203,siot!$F$3:$F$1887,0),27)</f>
        <v>2</v>
      </c>
      <c r="H17203" s="2" t="b">
        <f t="shared" si="537"/>
        <v>0</v>
      </c>
      <c r="I17203" s="1" t="s">
        <v>2</v>
      </c>
      <c r="J17203" s="1" t="s">
        <v>2910</v>
      </c>
      <c r="K17203" s="1"/>
    </row>
    <row r="17204" spans="1:11" hidden="1">
      <c r="A17204" s="1" t="s">
        <v>2712</v>
      </c>
      <c r="B17204" s="1" t="s">
        <v>126</v>
      </c>
      <c r="C17204" s="48" t="str">
        <f t="shared" si="536"/>
        <v>מחל ראשון לציון</v>
      </c>
      <c r="D17204" s="1" t="s">
        <v>2895</v>
      </c>
      <c r="E17204" s="1" t="s">
        <v>3</v>
      </c>
      <c r="F17204" s="2" t="s">
        <v>19548</v>
      </c>
      <c r="G17204" s="2">
        <f>INDEX(תוצאות_בחירות,MATCH(C17204,siot!$F$3:$F$1887,0),27)</f>
        <v>2</v>
      </c>
      <c r="H17204" s="2" t="b">
        <f t="shared" si="537"/>
        <v>0</v>
      </c>
      <c r="I17204" s="1"/>
      <c r="J17204" s="1"/>
      <c r="K17204" s="1"/>
    </row>
    <row r="17205" spans="1:11">
      <c r="A17205" s="1" t="s">
        <v>2712</v>
      </c>
      <c r="B17205" s="1" t="s">
        <v>126</v>
      </c>
      <c r="C17205" s="48" t="str">
        <f t="shared" si="536"/>
        <v>מחל ראשון לציון</v>
      </c>
      <c r="D17205" s="1" t="s">
        <v>2895</v>
      </c>
      <c r="E17205" s="1"/>
      <c r="F17205" s="2">
        <v>1</v>
      </c>
      <c r="G17205" s="2">
        <f>INDEX(תוצאות_בחירות,MATCH(C17205,siot!$F$3:$F$1887,0),27)</f>
        <v>2</v>
      </c>
      <c r="H17205" s="2" t="b">
        <f t="shared" si="537"/>
        <v>1</v>
      </c>
      <c r="I17205" s="1" t="s">
        <v>2</v>
      </c>
      <c r="J17205" s="1" t="s">
        <v>2909</v>
      </c>
      <c r="K17205" s="1"/>
    </row>
    <row r="17206" spans="1:11">
      <c r="A17206" s="1" t="s">
        <v>2712</v>
      </c>
      <c r="B17206" s="1" t="s">
        <v>126</v>
      </c>
      <c r="C17206" s="48" t="str">
        <f t="shared" si="536"/>
        <v>מחל ראשון לציון</v>
      </c>
      <c r="D17206" s="1" t="s">
        <v>2895</v>
      </c>
      <c r="E17206" s="1"/>
      <c r="F17206" s="2">
        <v>2</v>
      </c>
      <c r="G17206" s="2">
        <f>INDEX(תוצאות_בחירות,MATCH(C17206,siot!$F$3:$F$1887,0),27)</f>
        <v>2</v>
      </c>
      <c r="H17206" s="2" t="b">
        <f t="shared" si="537"/>
        <v>1</v>
      </c>
      <c r="I17206" s="1" t="s">
        <v>2</v>
      </c>
      <c r="J17206" s="1" t="s">
        <v>2908</v>
      </c>
      <c r="K17206" s="1"/>
    </row>
    <row r="17207" spans="1:11" hidden="1">
      <c r="A17207" s="1" t="s">
        <v>2712</v>
      </c>
      <c r="B17207" s="1" t="s">
        <v>126</v>
      </c>
      <c r="C17207" s="48" t="str">
        <f t="shared" si="536"/>
        <v>מחל ראשון לציון</v>
      </c>
      <c r="D17207" s="1" t="s">
        <v>2895</v>
      </c>
      <c r="E17207" s="1"/>
      <c r="F17207" s="2">
        <v>3</v>
      </c>
      <c r="G17207" s="2">
        <f>INDEX(תוצאות_בחירות,MATCH(C17207,siot!$F$3:$F$1887,0),27)</f>
        <v>2</v>
      </c>
      <c r="H17207" s="2" t="b">
        <f t="shared" si="537"/>
        <v>0</v>
      </c>
      <c r="I17207" s="1" t="s">
        <v>2</v>
      </c>
      <c r="J17207" s="1" t="s">
        <v>2907</v>
      </c>
      <c r="K17207" s="1"/>
    </row>
    <row r="17208" spans="1:11" hidden="1">
      <c r="A17208" s="1" t="s">
        <v>2712</v>
      </c>
      <c r="B17208" s="1" t="s">
        <v>126</v>
      </c>
      <c r="C17208" s="48" t="str">
        <f t="shared" si="536"/>
        <v>מחל ראשון לציון</v>
      </c>
      <c r="D17208" s="1" t="s">
        <v>2895</v>
      </c>
      <c r="E17208" s="1"/>
      <c r="F17208" s="2">
        <v>4</v>
      </c>
      <c r="G17208" s="2">
        <f>INDEX(תוצאות_בחירות,MATCH(C17208,siot!$F$3:$F$1887,0),27)</f>
        <v>2</v>
      </c>
      <c r="H17208" s="2" t="b">
        <f t="shared" si="537"/>
        <v>0</v>
      </c>
      <c r="I17208" s="1" t="s">
        <v>2</v>
      </c>
      <c r="J17208" s="1" t="s">
        <v>2906</v>
      </c>
      <c r="K17208" s="1"/>
    </row>
    <row r="17209" spans="1:11" hidden="1">
      <c r="A17209" s="1" t="s">
        <v>2712</v>
      </c>
      <c r="B17209" s="1" t="s">
        <v>126</v>
      </c>
      <c r="C17209" s="48" t="str">
        <f t="shared" si="536"/>
        <v>מחל ראשון לציון</v>
      </c>
      <c r="D17209" s="1" t="s">
        <v>2895</v>
      </c>
      <c r="E17209" s="1"/>
      <c r="F17209" s="2">
        <v>5</v>
      </c>
      <c r="G17209" s="2">
        <f>INDEX(תוצאות_בחירות,MATCH(C17209,siot!$F$3:$F$1887,0),27)</f>
        <v>2</v>
      </c>
      <c r="H17209" s="2" t="b">
        <f t="shared" si="537"/>
        <v>0</v>
      </c>
      <c r="I17209" s="1" t="s">
        <v>2</v>
      </c>
      <c r="J17209" s="1" t="s">
        <v>2905</v>
      </c>
      <c r="K17209" s="1"/>
    </row>
    <row r="17210" spans="1:11" hidden="1">
      <c r="A17210" s="1" t="s">
        <v>2712</v>
      </c>
      <c r="B17210" s="1" t="s">
        <v>126</v>
      </c>
      <c r="C17210" s="48" t="str">
        <f t="shared" si="536"/>
        <v>מחל ראשון לציון</v>
      </c>
      <c r="D17210" s="1" t="s">
        <v>2895</v>
      </c>
      <c r="E17210" s="1"/>
      <c r="F17210" s="2">
        <v>6</v>
      </c>
      <c r="G17210" s="2">
        <f>INDEX(תוצאות_בחירות,MATCH(C17210,siot!$F$3:$F$1887,0),27)</f>
        <v>2</v>
      </c>
      <c r="H17210" s="2" t="b">
        <f t="shared" si="537"/>
        <v>0</v>
      </c>
      <c r="I17210" s="1" t="s">
        <v>2</v>
      </c>
      <c r="J17210" s="1" t="s">
        <v>2904</v>
      </c>
      <c r="K17210" s="1"/>
    </row>
    <row r="17211" spans="1:11" hidden="1">
      <c r="A17211" s="1" t="s">
        <v>2712</v>
      </c>
      <c r="B17211" s="1" t="s">
        <v>126</v>
      </c>
      <c r="C17211" s="48" t="str">
        <f t="shared" si="536"/>
        <v>מחל ראשון לציון</v>
      </c>
      <c r="D17211" s="1" t="s">
        <v>2895</v>
      </c>
      <c r="E17211" s="1"/>
      <c r="F17211" s="2">
        <v>7</v>
      </c>
      <c r="G17211" s="2">
        <f>INDEX(תוצאות_בחירות,MATCH(C17211,siot!$F$3:$F$1887,0),27)</f>
        <v>2</v>
      </c>
      <c r="H17211" s="2" t="b">
        <f t="shared" si="537"/>
        <v>0</v>
      </c>
      <c r="I17211" s="1" t="s">
        <v>2</v>
      </c>
      <c r="J17211" s="1" t="s">
        <v>2903</v>
      </c>
      <c r="K17211" s="1"/>
    </row>
    <row r="17212" spans="1:11" hidden="1">
      <c r="A17212" s="1" t="s">
        <v>2712</v>
      </c>
      <c r="B17212" s="1" t="s">
        <v>126</v>
      </c>
      <c r="C17212" s="48" t="str">
        <f t="shared" si="536"/>
        <v>מחל ראשון לציון</v>
      </c>
      <c r="D17212" s="1" t="s">
        <v>2895</v>
      </c>
      <c r="E17212" s="1"/>
      <c r="F17212" s="2">
        <v>8</v>
      </c>
      <c r="G17212" s="2">
        <f>INDEX(תוצאות_בחירות,MATCH(C17212,siot!$F$3:$F$1887,0),27)</f>
        <v>2</v>
      </c>
      <c r="H17212" s="2" t="b">
        <f t="shared" si="537"/>
        <v>0</v>
      </c>
      <c r="I17212" s="1" t="s">
        <v>2</v>
      </c>
      <c r="J17212" s="1" t="s">
        <v>2902</v>
      </c>
      <c r="K17212" s="1"/>
    </row>
    <row r="17213" spans="1:11" hidden="1">
      <c r="A17213" s="1" t="s">
        <v>2712</v>
      </c>
      <c r="B17213" s="1" t="s">
        <v>126</v>
      </c>
      <c r="C17213" s="48" t="str">
        <f t="shared" si="536"/>
        <v>מחל ראשון לציון</v>
      </c>
      <c r="D17213" s="1" t="s">
        <v>2895</v>
      </c>
      <c r="E17213" s="1"/>
      <c r="F17213" s="2">
        <v>9</v>
      </c>
      <c r="G17213" s="2">
        <f>INDEX(תוצאות_בחירות,MATCH(C17213,siot!$F$3:$F$1887,0),27)</f>
        <v>2</v>
      </c>
      <c r="H17213" s="2" t="b">
        <f t="shared" si="537"/>
        <v>0</v>
      </c>
      <c r="I17213" s="1" t="s">
        <v>2</v>
      </c>
      <c r="J17213" s="1" t="s">
        <v>2901</v>
      </c>
      <c r="K17213" s="1"/>
    </row>
    <row r="17214" spans="1:11" hidden="1">
      <c r="A17214" s="1" t="s">
        <v>2712</v>
      </c>
      <c r="B17214" s="1" t="s">
        <v>126</v>
      </c>
      <c r="C17214" s="48" t="str">
        <f t="shared" si="536"/>
        <v>מחל ראשון לציון</v>
      </c>
      <c r="D17214" s="1" t="s">
        <v>2895</v>
      </c>
      <c r="E17214" s="1"/>
      <c r="F17214" s="2">
        <v>10</v>
      </c>
      <c r="G17214" s="2">
        <f>INDEX(תוצאות_בחירות,MATCH(C17214,siot!$F$3:$F$1887,0),27)</f>
        <v>2</v>
      </c>
      <c r="H17214" s="2" t="b">
        <f t="shared" si="537"/>
        <v>0</v>
      </c>
      <c r="I17214" s="1" t="s">
        <v>2</v>
      </c>
      <c r="J17214" s="1" t="s">
        <v>2900</v>
      </c>
      <c r="K17214" s="1"/>
    </row>
    <row r="17215" spans="1:11" hidden="1">
      <c r="A17215" s="1" t="s">
        <v>2712</v>
      </c>
      <c r="B17215" s="1" t="s">
        <v>126</v>
      </c>
      <c r="C17215" s="48" t="str">
        <f t="shared" si="536"/>
        <v>מחל ראשון לציון</v>
      </c>
      <c r="D17215" s="1" t="s">
        <v>2895</v>
      </c>
      <c r="E17215" s="1"/>
      <c r="F17215" s="2">
        <v>11</v>
      </c>
      <c r="G17215" s="2">
        <f>INDEX(תוצאות_בחירות,MATCH(C17215,siot!$F$3:$F$1887,0),27)</f>
        <v>2</v>
      </c>
      <c r="H17215" s="2" t="b">
        <f t="shared" si="537"/>
        <v>0</v>
      </c>
      <c r="I17215" s="1" t="s">
        <v>2</v>
      </c>
      <c r="J17215" s="1" t="s">
        <v>2899</v>
      </c>
      <c r="K17215" s="1"/>
    </row>
    <row r="17216" spans="1:11" hidden="1">
      <c r="A17216" s="1" t="s">
        <v>2712</v>
      </c>
      <c r="B17216" s="1" t="s">
        <v>126</v>
      </c>
      <c r="C17216" s="48" t="str">
        <f t="shared" si="536"/>
        <v>מחל ראשון לציון</v>
      </c>
      <c r="D17216" s="1" t="s">
        <v>2895</v>
      </c>
      <c r="E17216" s="1"/>
      <c r="F17216" s="2">
        <v>12</v>
      </c>
      <c r="G17216" s="2">
        <f>INDEX(תוצאות_בחירות,MATCH(C17216,siot!$F$3:$F$1887,0),27)</f>
        <v>2</v>
      </c>
      <c r="H17216" s="2" t="b">
        <f t="shared" si="537"/>
        <v>0</v>
      </c>
      <c r="I17216" s="1" t="s">
        <v>2</v>
      </c>
      <c r="J17216" s="1" t="s">
        <v>2898</v>
      </c>
      <c r="K17216" s="1"/>
    </row>
    <row r="17217" spans="1:11" hidden="1">
      <c r="A17217" s="1" t="s">
        <v>2712</v>
      </c>
      <c r="B17217" s="1" t="s">
        <v>126</v>
      </c>
      <c r="C17217" s="48" t="str">
        <f t="shared" si="536"/>
        <v>מחל ראשון לציון</v>
      </c>
      <c r="D17217" s="1" t="s">
        <v>2895</v>
      </c>
      <c r="E17217" s="1"/>
      <c r="F17217" s="2">
        <v>13</v>
      </c>
      <c r="G17217" s="2">
        <f>INDEX(תוצאות_בחירות,MATCH(C17217,siot!$F$3:$F$1887,0),27)</f>
        <v>2</v>
      </c>
      <c r="H17217" s="2" t="b">
        <f t="shared" si="537"/>
        <v>0</v>
      </c>
      <c r="I17217" s="1" t="s">
        <v>2</v>
      </c>
      <c r="J17217" s="1" t="s">
        <v>2897</v>
      </c>
      <c r="K17217" s="1"/>
    </row>
    <row r="17218" spans="1:11" hidden="1">
      <c r="A17218" s="1" t="s">
        <v>2712</v>
      </c>
      <c r="B17218" s="1" t="s">
        <v>126</v>
      </c>
      <c r="C17218" s="48" t="str">
        <f t="shared" si="536"/>
        <v>מחל ראשון לציון</v>
      </c>
      <c r="D17218" s="1" t="s">
        <v>2895</v>
      </c>
      <c r="E17218" s="1"/>
      <c r="F17218" s="2">
        <v>14</v>
      </c>
      <c r="G17218" s="2">
        <f>INDEX(תוצאות_בחירות,MATCH(C17218,siot!$F$3:$F$1887,0),27)</f>
        <v>2</v>
      </c>
      <c r="H17218" s="2" t="b">
        <f t="shared" si="537"/>
        <v>0</v>
      </c>
      <c r="I17218" s="1" t="s">
        <v>2</v>
      </c>
      <c r="J17218" s="1" t="s">
        <v>2896</v>
      </c>
      <c r="K17218" s="1"/>
    </row>
    <row r="17219" spans="1:11" hidden="1">
      <c r="A17219" s="1" t="s">
        <v>2712</v>
      </c>
      <c r="B17219" s="1" t="s">
        <v>126</v>
      </c>
      <c r="C17219" s="48" t="str">
        <f t="shared" si="536"/>
        <v>מחל ראשון לציון</v>
      </c>
      <c r="D17219" s="1" t="s">
        <v>2895</v>
      </c>
      <c r="E17219" s="1"/>
      <c r="F17219" s="2">
        <v>15</v>
      </c>
      <c r="G17219" s="2">
        <f>INDEX(תוצאות_בחירות,MATCH(C17219,siot!$F$3:$F$1887,0),27)</f>
        <v>2</v>
      </c>
      <c r="H17219" s="2" t="b">
        <f t="shared" si="537"/>
        <v>0</v>
      </c>
      <c r="I17219" s="1" t="s">
        <v>2</v>
      </c>
      <c r="J17219" s="1" t="s">
        <v>2894</v>
      </c>
      <c r="K17219" s="1"/>
    </row>
    <row r="17220" spans="1:11" hidden="1">
      <c r="A17220" s="1" t="s">
        <v>2712</v>
      </c>
      <c r="B17220" s="1" t="s">
        <v>413</v>
      </c>
      <c r="C17220" s="48" t="str">
        <f t="shared" ref="C17220:C17283" si="538">B17220&amp;" "&amp;A17220</f>
        <v>מרצ ראשון לציון</v>
      </c>
      <c r="D17220" s="1" t="s">
        <v>413</v>
      </c>
      <c r="E17220" s="1" t="s">
        <v>3</v>
      </c>
      <c r="F17220" s="2" t="s">
        <v>19548</v>
      </c>
      <c r="G17220" s="2">
        <f>INDEX(תוצאות_בחירות,MATCH(C17220,siot!$F$3:$F$1887,0),27)</f>
        <v>0</v>
      </c>
      <c r="H17220" s="2" t="b">
        <f t="shared" ref="H17220:H17283" si="539">IF(OR(F17220&lt;G17220,G17220=F17220),TRUE,FALSE)</f>
        <v>0</v>
      </c>
      <c r="I17220" s="1"/>
      <c r="J17220" s="1"/>
      <c r="K17220" s="1"/>
    </row>
    <row r="17221" spans="1:11" hidden="1">
      <c r="A17221" s="1" t="s">
        <v>2712</v>
      </c>
      <c r="B17221" s="1" t="s">
        <v>413</v>
      </c>
      <c r="C17221" s="48" t="str">
        <f t="shared" si="538"/>
        <v>מרצ ראשון לציון</v>
      </c>
      <c r="D17221" s="1" t="s">
        <v>413</v>
      </c>
      <c r="E17221" s="1"/>
      <c r="F17221" s="2">
        <v>1</v>
      </c>
      <c r="G17221" s="2">
        <f>INDEX(תוצאות_בחירות,MATCH(C17221,siot!$F$3:$F$1887,0),27)</f>
        <v>0</v>
      </c>
      <c r="H17221" s="2" t="b">
        <f t="shared" si="539"/>
        <v>0</v>
      </c>
      <c r="I17221" s="1" t="s">
        <v>2</v>
      </c>
      <c r="J17221" s="1" t="s">
        <v>2893</v>
      </c>
      <c r="K17221" s="1"/>
    </row>
    <row r="17222" spans="1:11" hidden="1">
      <c r="A17222" s="1" t="s">
        <v>2712</v>
      </c>
      <c r="B17222" s="1" t="s">
        <v>413</v>
      </c>
      <c r="C17222" s="48" t="str">
        <f t="shared" si="538"/>
        <v>מרצ ראשון לציון</v>
      </c>
      <c r="D17222" s="1" t="s">
        <v>413</v>
      </c>
      <c r="E17222" s="1"/>
      <c r="F17222" s="2">
        <v>2</v>
      </c>
      <c r="G17222" s="2">
        <f>INDEX(תוצאות_בחירות,MATCH(C17222,siot!$F$3:$F$1887,0),27)</f>
        <v>0</v>
      </c>
      <c r="H17222" s="2" t="b">
        <f t="shared" si="539"/>
        <v>0</v>
      </c>
      <c r="I17222" s="1" t="s">
        <v>2</v>
      </c>
      <c r="J17222" s="1" t="s">
        <v>2892</v>
      </c>
      <c r="K17222" s="1"/>
    </row>
    <row r="17223" spans="1:11" hidden="1">
      <c r="A17223" s="1" t="s">
        <v>2712</v>
      </c>
      <c r="B17223" s="1" t="s">
        <v>413</v>
      </c>
      <c r="C17223" s="48" t="str">
        <f t="shared" si="538"/>
        <v>מרצ ראשון לציון</v>
      </c>
      <c r="D17223" s="1" t="s">
        <v>413</v>
      </c>
      <c r="E17223" s="1"/>
      <c r="F17223" s="2">
        <v>3</v>
      </c>
      <c r="G17223" s="2">
        <f>INDEX(תוצאות_בחירות,MATCH(C17223,siot!$F$3:$F$1887,0),27)</f>
        <v>0</v>
      </c>
      <c r="H17223" s="2" t="b">
        <f t="shared" si="539"/>
        <v>0</v>
      </c>
      <c r="I17223" s="1" t="s">
        <v>2</v>
      </c>
      <c r="J17223" s="1" t="s">
        <v>2891</v>
      </c>
      <c r="K17223" s="1"/>
    </row>
    <row r="17224" spans="1:11" hidden="1">
      <c r="A17224" s="1" t="s">
        <v>2712</v>
      </c>
      <c r="B17224" s="1" t="s">
        <v>413</v>
      </c>
      <c r="C17224" s="48" t="str">
        <f t="shared" si="538"/>
        <v>מרצ ראשון לציון</v>
      </c>
      <c r="D17224" s="1" t="s">
        <v>413</v>
      </c>
      <c r="E17224" s="1"/>
      <c r="F17224" s="2">
        <v>4</v>
      </c>
      <c r="G17224" s="2">
        <f>INDEX(תוצאות_בחירות,MATCH(C17224,siot!$F$3:$F$1887,0),27)</f>
        <v>0</v>
      </c>
      <c r="H17224" s="2" t="b">
        <f t="shared" si="539"/>
        <v>0</v>
      </c>
      <c r="I17224" s="1" t="s">
        <v>2</v>
      </c>
      <c r="J17224" s="1" t="s">
        <v>2890</v>
      </c>
      <c r="K17224" s="1"/>
    </row>
    <row r="17225" spans="1:11" hidden="1">
      <c r="A17225" s="1" t="s">
        <v>2712</v>
      </c>
      <c r="B17225" s="1" t="s">
        <v>413</v>
      </c>
      <c r="C17225" s="48" t="str">
        <f t="shared" si="538"/>
        <v>מרצ ראשון לציון</v>
      </c>
      <c r="D17225" s="1" t="s">
        <v>413</v>
      </c>
      <c r="E17225" s="1"/>
      <c r="F17225" s="2">
        <v>5</v>
      </c>
      <c r="G17225" s="2">
        <f>INDEX(תוצאות_בחירות,MATCH(C17225,siot!$F$3:$F$1887,0),27)</f>
        <v>0</v>
      </c>
      <c r="H17225" s="2" t="b">
        <f t="shared" si="539"/>
        <v>0</v>
      </c>
      <c r="I17225" s="1" t="s">
        <v>2</v>
      </c>
      <c r="J17225" s="1" t="s">
        <v>2889</v>
      </c>
      <c r="K17225" s="1"/>
    </row>
    <row r="17226" spans="1:11" hidden="1">
      <c r="A17226" s="1" t="s">
        <v>2712</v>
      </c>
      <c r="B17226" s="1" t="s">
        <v>413</v>
      </c>
      <c r="C17226" s="48" t="str">
        <f t="shared" si="538"/>
        <v>מרצ ראשון לציון</v>
      </c>
      <c r="D17226" s="1" t="s">
        <v>413</v>
      </c>
      <c r="E17226" s="1"/>
      <c r="F17226" s="2">
        <v>6</v>
      </c>
      <c r="G17226" s="2">
        <f>INDEX(תוצאות_בחירות,MATCH(C17226,siot!$F$3:$F$1887,0),27)</f>
        <v>0</v>
      </c>
      <c r="H17226" s="2" t="b">
        <f t="shared" si="539"/>
        <v>0</v>
      </c>
      <c r="I17226" s="1" t="s">
        <v>2</v>
      </c>
      <c r="J17226" s="1" t="s">
        <v>2888</v>
      </c>
      <c r="K17226" s="1"/>
    </row>
    <row r="17227" spans="1:11" hidden="1">
      <c r="A17227" s="1" t="s">
        <v>2712</v>
      </c>
      <c r="B17227" s="1" t="s">
        <v>413</v>
      </c>
      <c r="C17227" s="48" t="str">
        <f t="shared" si="538"/>
        <v>מרצ ראשון לציון</v>
      </c>
      <c r="D17227" s="1" t="s">
        <v>413</v>
      </c>
      <c r="E17227" s="1"/>
      <c r="F17227" s="2">
        <v>7</v>
      </c>
      <c r="G17227" s="2">
        <f>INDEX(תוצאות_בחירות,MATCH(C17227,siot!$F$3:$F$1887,0),27)</f>
        <v>0</v>
      </c>
      <c r="H17227" s="2" t="b">
        <f t="shared" si="539"/>
        <v>0</v>
      </c>
      <c r="I17227" s="1" t="s">
        <v>2</v>
      </c>
      <c r="J17227" s="1" t="s">
        <v>2887</v>
      </c>
      <c r="K17227" s="1"/>
    </row>
    <row r="17228" spans="1:11" hidden="1">
      <c r="A17228" s="1" t="s">
        <v>2712</v>
      </c>
      <c r="B17228" s="1" t="s">
        <v>413</v>
      </c>
      <c r="C17228" s="48" t="str">
        <f t="shared" si="538"/>
        <v>מרצ ראשון לציון</v>
      </c>
      <c r="D17228" s="1" t="s">
        <v>413</v>
      </c>
      <c r="E17228" s="1"/>
      <c r="F17228" s="2">
        <v>8</v>
      </c>
      <c r="G17228" s="2">
        <f>INDEX(תוצאות_בחירות,MATCH(C17228,siot!$F$3:$F$1887,0),27)</f>
        <v>0</v>
      </c>
      <c r="H17228" s="2" t="b">
        <f t="shared" si="539"/>
        <v>0</v>
      </c>
      <c r="I17228" s="1" t="s">
        <v>2</v>
      </c>
      <c r="J17228" s="1" t="s">
        <v>2886</v>
      </c>
      <c r="K17228" s="1"/>
    </row>
    <row r="17229" spans="1:11" hidden="1">
      <c r="A17229" s="1" t="s">
        <v>2712</v>
      </c>
      <c r="B17229" s="1" t="s">
        <v>413</v>
      </c>
      <c r="C17229" s="48" t="str">
        <f t="shared" si="538"/>
        <v>מרצ ראשון לציון</v>
      </c>
      <c r="D17229" s="1" t="s">
        <v>413</v>
      </c>
      <c r="E17229" s="1"/>
      <c r="F17229" s="2">
        <v>9</v>
      </c>
      <c r="G17229" s="2">
        <f>INDEX(תוצאות_בחירות,MATCH(C17229,siot!$F$3:$F$1887,0),27)</f>
        <v>0</v>
      </c>
      <c r="H17229" s="2" t="b">
        <f t="shared" si="539"/>
        <v>0</v>
      </c>
      <c r="I17229" s="1" t="s">
        <v>2</v>
      </c>
      <c r="J17229" s="1" t="s">
        <v>2885</v>
      </c>
      <c r="K17229" s="1"/>
    </row>
    <row r="17230" spans="1:11" hidden="1">
      <c r="A17230" s="1" t="s">
        <v>2712</v>
      </c>
      <c r="B17230" s="1" t="s">
        <v>413</v>
      </c>
      <c r="C17230" s="48" t="str">
        <f t="shared" si="538"/>
        <v>מרצ ראשון לציון</v>
      </c>
      <c r="D17230" s="1" t="s">
        <v>413</v>
      </c>
      <c r="E17230" s="1"/>
      <c r="F17230" s="2">
        <v>10</v>
      </c>
      <c r="G17230" s="2">
        <f>INDEX(תוצאות_בחירות,MATCH(C17230,siot!$F$3:$F$1887,0),27)</f>
        <v>0</v>
      </c>
      <c r="H17230" s="2" t="b">
        <f t="shared" si="539"/>
        <v>0</v>
      </c>
      <c r="I17230" s="1" t="s">
        <v>2</v>
      </c>
      <c r="J17230" s="1" t="s">
        <v>2884</v>
      </c>
      <c r="K17230" s="1"/>
    </row>
    <row r="17231" spans="1:11" hidden="1">
      <c r="A17231" s="1" t="s">
        <v>2712</v>
      </c>
      <c r="B17231" s="1" t="s">
        <v>413</v>
      </c>
      <c r="C17231" s="48" t="str">
        <f t="shared" si="538"/>
        <v>מרצ ראשון לציון</v>
      </c>
      <c r="D17231" s="1" t="s">
        <v>413</v>
      </c>
      <c r="E17231" s="1"/>
      <c r="F17231" s="2">
        <v>11</v>
      </c>
      <c r="G17231" s="2">
        <f>INDEX(תוצאות_בחירות,MATCH(C17231,siot!$F$3:$F$1887,0),27)</f>
        <v>0</v>
      </c>
      <c r="H17231" s="2" t="b">
        <f t="shared" si="539"/>
        <v>0</v>
      </c>
      <c r="I17231" s="1" t="s">
        <v>2</v>
      </c>
      <c r="J17231" s="1" t="s">
        <v>2883</v>
      </c>
      <c r="K17231" s="1"/>
    </row>
    <row r="17232" spans="1:11" hidden="1">
      <c r="A17232" s="1" t="s">
        <v>2712</v>
      </c>
      <c r="B17232" s="1" t="s">
        <v>413</v>
      </c>
      <c r="C17232" s="48" t="str">
        <f t="shared" si="538"/>
        <v>מרצ ראשון לציון</v>
      </c>
      <c r="D17232" s="1" t="s">
        <v>413</v>
      </c>
      <c r="E17232" s="1"/>
      <c r="F17232" s="2">
        <v>12</v>
      </c>
      <c r="G17232" s="2">
        <f>INDEX(תוצאות_בחירות,MATCH(C17232,siot!$F$3:$F$1887,0),27)</f>
        <v>0</v>
      </c>
      <c r="H17232" s="2" t="b">
        <f t="shared" si="539"/>
        <v>0</v>
      </c>
      <c r="I17232" s="1" t="s">
        <v>2</v>
      </c>
      <c r="J17232" s="1" t="s">
        <v>2882</v>
      </c>
      <c r="K17232" s="1"/>
    </row>
    <row r="17233" spans="1:11" hidden="1">
      <c r="A17233" s="1" t="s">
        <v>2712</v>
      </c>
      <c r="B17233" s="1" t="s">
        <v>380</v>
      </c>
      <c r="C17233" s="48" t="str">
        <f t="shared" si="538"/>
        <v>נץ ראשון לציון</v>
      </c>
      <c r="D17233" s="1" t="s">
        <v>2867</v>
      </c>
      <c r="E17233" s="1" t="s">
        <v>3</v>
      </c>
      <c r="F17233" s="2" t="s">
        <v>19548</v>
      </c>
      <c r="G17233" s="2">
        <f>INDEX(תוצאות_בחירות,MATCH(C17233,siot!$F$3:$F$1887,0),27)</f>
        <v>0</v>
      </c>
      <c r="H17233" s="2" t="b">
        <f t="shared" si="539"/>
        <v>0</v>
      </c>
      <c r="I17233" s="1"/>
      <c r="J17233" s="1"/>
      <c r="K17233" s="1"/>
    </row>
    <row r="17234" spans="1:11" hidden="1">
      <c r="A17234" s="1" t="s">
        <v>2712</v>
      </c>
      <c r="B17234" s="1" t="s">
        <v>380</v>
      </c>
      <c r="C17234" s="48" t="str">
        <f t="shared" si="538"/>
        <v>נץ ראשון לציון</v>
      </c>
      <c r="D17234" s="1" t="s">
        <v>2867</v>
      </c>
      <c r="E17234" s="1"/>
      <c r="F17234" s="2">
        <v>1</v>
      </c>
      <c r="G17234" s="2">
        <f>INDEX(תוצאות_בחירות,MATCH(C17234,siot!$F$3:$F$1887,0),27)</f>
        <v>0</v>
      </c>
      <c r="H17234" s="2" t="b">
        <f t="shared" si="539"/>
        <v>0</v>
      </c>
      <c r="I17234" s="1" t="s">
        <v>2</v>
      </c>
      <c r="J17234" s="1" t="s">
        <v>2881</v>
      </c>
      <c r="K17234" s="1"/>
    </row>
    <row r="17235" spans="1:11" hidden="1">
      <c r="A17235" s="1" t="s">
        <v>2712</v>
      </c>
      <c r="B17235" s="1" t="s">
        <v>380</v>
      </c>
      <c r="C17235" s="48" t="str">
        <f t="shared" si="538"/>
        <v>נץ ראשון לציון</v>
      </c>
      <c r="D17235" s="1" t="s">
        <v>2867</v>
      </c>
      <c r="E17235" s="1"/>
      <c r="F17235" s="2">
        <v>2</v>
      </c>
      <c r="G17235" s="2">
        <f>INDEX(תוצאות_בחירות,MATCH(C17235,siot!$F$3:$F$1887,0),27)</f>
        <v>0</v>
      </c>
      <c r="H17235" s="2" t="b">
        <f t="shared" si="539"/>
        <v>0</v>
      </c>
      <c r="I17235" s="1" t="s">
        <v>2</v>
      </c>
      <c r="J17235" s="1" t="s">
        <v>2880</v>
      </c>
      <c r="K17235" s="1"/>
    </row>
    <row r="17236" spans="1:11" hidden="1">
      <c r="A17236" s="1" t="s">
        <v>2712</v>
      </c>
      <c r="B17236" s="1" t="s">
        <v>380</v>
      </c>
      <c r="C17236" s="48" t="str">
        <f t="shared" si="538"/>
        <v>נץ ראשון לציון</v>
      </c>
      <c r="D17236" s="1" t="s">
        <v>2867</v>
      </c>
      <c r="E17236" s="1"/>
      <c r="F17236" s="2">
        <v>3</v>
      </c>
      <c r="G17236" s="2">
        <f>INDEX(תוצאות_בחירות,MATCH(C17236,siot!$F$3:$F$1887,0),27)</f>
        <v>0</v>
      </c>
      <c r="H17236" s="2" t="b">
        <f t="shared" si="539"/>
        <v>0</v>
      </c>
      <c r="I17236" s="1" t="s">
        <v>2</v>
      </c>
      <c r="J17236" s="1" t="s">
        <v>2879</v>
      </c>
      <c r="K17236" s="1"/>
    </row>
    <row r="17237" spans="1:11" hidden="1">
      <c r="A17237" s="1" t="s">
        <v>2712</v>
      </c>
      <c r="B17237" s="1" t="s">
        <v>380</v>
      </c>
      <c r="C17237" s="48" t="str">
        <f t="shared" si="538"/>
        <v>נץ ראשון לציון</v>
      </c>
      <c r="D17237" s="1" t="s">
        <v>2867</v>
      </c>
      <c r="E17237" s="1"/>
      <c r="F17237" s="2">
        <v>4</v>
      </c>
      <c r="G17237" s="2">
        <f>INDEX(תוצאות_בחירות,MATCH(C17237,siot!$F$3:$F$1887,0),27)</f>
        <v>0</v>
      </c>
      <c r="H17237" s="2" t="b">
        <f t="shared" si="539"/>
        <v>0</v>
      </c>
      <c r="I17237" s="1" t="s">
        <v>2</v>
      </c>
      <c r="J17237" s="1" t="s">
        <v>2878</v>
      </c>
      <c r="K17237" s="1"/>
    </row>
    <row r="17238" spans="1:11" hidden="1">
      <c r="A17238" s="1" t="s">
        <v>2712</v>
      </c>
      <c r="B17238" s="1" t="s">
        <v>380</v>
      </c>
      <c r="C17238" s="48" t="str">
        <f t="shared" si="538"/>
        <v>נץ ראשון לציון</v>
      </c>
      <c r="D17238" s="1" t="s">
        <v>2867</v>
      </c>
      <c r="E17238" s="1"/>
      <c r="F17238" s="2">
        <v>5</v>
      </c>
      <c r="G17238" s="2">
        <f>INDEX(תוצאות_בחירות,MATCH(C17238,siot!$F$3:$F$1887,0),27)</f>
        <v>0</v>
      </c>
      <c r="H17238" s="2" t="b">
        <f t="shared" si="539"/>
        <v>0</v>
      </c>
      <c r="I17238" s="1" t="s">
        <v>2</v>
      </c>
      <c r="J17238" s="1" t="s">
        <v>2877</v>
      </c>
      <c r="K17238" s="1"/>
    </row>
    <row r="17239" spans="1:11" hidden="1">
      <c r="A17239" s="1" t="s">
        <v>2712</v>
      </c>
      <c r="B17239" s="1" t="s">
        <v>380</v>
      </c>
      <c r="C17239" s="48" t="str">
        <f t="shared" si="538"/>
        <v>נץ ראשון לציון</v>
      </c>
      <c r="D17239" s="1" t="s">
        <v>2867</v>
      </c>
      <c r="E17239" s="1"/>
      <c r="F17239" s="2">
        <v>6</v>
      </c>
      <c r="G17239" s="2">
        <f>INDEX(תוצאות_בחירות,MATCH(C17239,siot!$F$3:$F$1887,0),27)</f>
        <v>0</v>
      </c>
      <c r="H17239" s="2" t="b">
        <f t="shared" si="539"/>
        <v>0</v>
      </c>
      <c r="I17239" s="1" t="s">
        <v>2</v>
      </c>
      <c r="J17239" s="1" t="s">
        <v>2876</v>
      </c>
      <c r="K17239" s="1"/>
    </row>
    <row r="17240" spans="1:11" hidden="1">
      <c r="A17240" s="1" t="s">
        <v>2712</v>
      </c>
      <c r="B17240" s="1" t="s">
        <v>380</v>
      </c>
      <c r="C17240" s="48" t="str">
        <f t="shared" si="538"/>
        <v>נץ ראשון לציון</v>
      </c>
      <c r="D17240" s="1" t="s">
        <v>2867</v>
      </c>
      <c r="E17240" s="1"/>
      <c r="F17240" s="2">
        <v>7</v>
      </c>
      <c r="G17240" s="2">
        <f>INDEX(תוצאות_בחירות,MATCH(C17240,siot!$F$3:$F$1887,0),27)</f>
        <v>0</v>
      </c>
      <c r="H17240" s="2" t="b">
        <f t="shared" si="539"/>
        <v>0</v>
      </c>
      <c r="I17240" s="1" t="s">
        <v>2</v>
      </c>
      <c r="J17240" s="1" t="s">
        <v>2875</v>
      </c>
      <c r="K17240" s="1"/>
    </row>
    <row r="17241" spans="1:11" hidden="1">
      <c r="A17241" s="1" t="s">
        <v>2712</v>
      </c>
      <c r="B17241" s="1" t="s">
        <v>380</v>
      </c>
      <c r="C17241" s="48" t="str">
        <f t="shared" si="538"/>
        <v>נץ ראשון לציון</v>
      </c>
      <c r="D17241" s="1" t="s">
        <v>2867</v>
      </c>
      <c r="E17241" s="1"/>
      <c r="F17241" s="2">
        <v>8</v>
      </c>
      <c r="G17241" s="2">
        <f>INDEX(תוצאות_בחירות,MATCH(C17241,siot!$F$3:$F$1887,0),27)</f>
        <v>0</v>
      </c>
      <c r="H17241" s="2" t="b">
        <f t="shared" si="539"/>
        <v>0</v>
      </c>
      <c r="I17241" s="1" t="s">
        <v>2</v>
      </c>
      <c r="J17241" s="1" t="s">
        <v>2874</v>
      </c>
      <c r="K17241" s="1"/>
    </row>
    <row r="17242" spans="1:11" hidden="1">
      <c r="A17242" s="1" t="s">
        <v>2712</v>
      </c>
      <c r="B17242" s="1" t="s">
        <v>380</v>
      </c>
      <c r="C17242" s="48" t="str">
        <f t="shared" si="538"/>
        <v>נץ ראשון לציון</v>
      </c>
      <c r="D17242" s="1" t="s">
        <v>2867</v>
      </c>
      <c r="E17242" s="1"/>
      <c r="F17242" s="2">
        <v>9</v>
      </c>
      <c r="G17242" s="2">
        <f>INDEX(תוצאות_בחירות,MATCH(C17242,siot!$F$3:$F$1887,0),27)</f>
        <v>0</v>
      </c>
      <c r="H17242" s="2" t="b">
        <f t="shared" si="539"/>
        <v>0</v>
      </c>
      <c r="I17242" s="1" t="s">
        <v>2</v>
      </c>
      <c r="J17242" s="1" t="s">
        <v>2873</v>
      </c>
      <c r="K17242" s="1"/>
    </row>
    <row r="17243" spans="1:11" hidden="1">
      <c r="A17243" s="1" t="s">
        <v>2712</v>
      </c>
      <c r="B17243" s="1" t="s">
        <v>380</v>
      </c>
      <c r="C17243" s="48" t="str">
        <f t="shared" si="538"/>
        <v>נץ ראשון לציון</v>
      </c>
      <c r="D17243" s="1" t="s">
        <v>2867</v>
      </c>
      <c r="E17243" s="1"/>
      <c r="F17243" s="2">
        <v>10</v>
      </c>
      <c r="G17243" s="2">
        <f>INDEX(תוצאות_בחירות,MATCH(C17243,siot!$F$3:$F$1887,0),27)</f>
        <v>0</v>
      </c>
      <c r="H17243" s="2" t="b">
        <f t="shared" si="539"/>
        <v>0</v>
      </c>
      <c r="I17243" s="1" t="s">
        <v>2</v>
      </c>
      <c r="J17243" s="1" t="s">
        <v>2872</v>
      </c>
      <c r="K17243" s="1"/>
    </row>
    <row r="17244" spans="1:11" hidden="1">
      <c r="A17244" s="1" t="s">
        <v>2712</v>
      </c>
      <c r="B17244" s="1" t="s">
        <v>380</v>
      </c>
      <c r="C17244" s="48" t="str">
        <f t="shared" si="538"/>
        <v>נץ ראשון לציון</v>
      </c>
      <c r="D17244" s="1" t="s">
        <v>2867</v>
      </c>
      <c r="E17244" s="1"/>
      <c r="F17244" s="2">
        <v>11</v>
      </c>
      <c r="G17244" s="2">
        <f>INDEX(תוצאות_בחירות,MATCH(C17244,siot!$F$3:$F$1887,0),27)</f>
        <v>0</v>
      </c>
      <c r="H17244" s="2" t="b">
        <f t="shared" si="539"/>
        <v>0</v>
      </c>
      <c r="I17244" s="1" t="s">
        <v>2</v>
      </c>
      <c r="J17244" s="1" t="s">
        <v>2871</v>
      </c>
      <c r="K17244" s="1"/>
    </row>
    <row r="17245" spans="1:11" hidden="1">
      <c r="A17245" s="1" t="s">
        <v>2712</v>
      </c>
      <c r="B17245" s="1" t="s">
        <v>380</v>
      </c>
      <c r="C17245" s="48" t="str">
        <f t="shared" si="538"/>
        <v>נץ ראשון לציון</v>
      </c>
      <c r="D17245" s="1" t="s">
        <v>2867</v>
      </c>
      <c r="E17245" s="1"/>
      <c r="F17245" s="2">
        <v>12</v>
      </c>
      <c r="G17245" s="2">
        <f>INDEX(תוצאות_בחירות,MATCH(C17245,siot!$F$3:$F$1887,0),27)</f>
        <v>0</v>
      </c>
      <c r="H17245" s="2" t="b">
        <f t="shared" si="539"/>
        <v>0</v>
      </c>
      <c r="I17245" s="1" t="s">
        <v>2</v>
      </c>
      <c r="J17245" s="1" t="s">
        <v>2870</v>
      </c>
      <c r="K17245" s="1"/>
    </row>
    <row r="17246" spans="1:11" hidden="1">
      <c r="A17246" s="1" t="s">
        <v>2712</v>
      </c>
      <c r="B17246" s="1" t="s">
        <v>380</v>
      </c>
      <c r="C17246" s="48" t="str">
        <f t="shared" si="538"/>
        <v>נץ ראשון לציון</v>
      </c>
      <c r="D17246" s="1" t="s">
        <v>2867</v>
      </c>
      <c r="E17246" s="1"/>
      <c r="F17246" s="2">
        <v>13</v>
      </c>
      <c r="G17246" s="2">
        <f>INDEX(תוצאות_בחירות,MATCH(C17246,siot!$F$3:$F$1887,0),27)</f>
        <v>0</v>
      </c>
      <c r="H17246" s="2" t="b">
        <f t="shared" si="539"/>
        <v>0</v>
      </c>
      <c r="I17246" s="1" t="s">
        <v>2</v>
      </c>
      <c r="J17246" s="1" t="s">
        <v>2869</v>
      </c>
      <c r="K17246" s="1"/>
    </row>
    <row r="17247" spans="1:11" hidden="1">
      <c r="A17247" s="1" t="s">
        <v>2712</v>
      </c>
      <c r="B17247" s="1" t="s">
        <v>380</v>
      </c>
      <c r="C17247" s="48" t="str">
        <f t="shared" si="538"/>
        <v>נץ ראשון לציון</v>
      </c>
      <c r="D17247" s="1" t="s">
        <v>2867</v>
      </c>
      <c r="E17247" s="1"/>
      <c r="F17247" s="2">
        <v>14</v>
      </c>
      <c r="G17247" s="2">
        <f>INDEX(תוצאות_בחירות,MATCH(C17247,siot!$F$3:$F$1887,0),27)</f>
        <v>0</v>
      </c>
      <c r="H17247" s="2" t="b">
        <f t="shared" si="539"/>
        <v>0</v>
      </c>
      <c r="I17247" s="1" t="s">
        <v>2</v>
      </c>
      <c r="J17247" s="1" t="s">
        <v>2868</v>
      </c>
      <c r="K17247" s="1"/>
    </row>
    <row r="17248" spans="1:11" hidden="1">
      <c r="A17248" s="1" t="s">
        <v>2712</v>
      </c>
      <c r="B17248" s="1" t="s">
        <v>380</v>
      </c>
      <c r="C17248" s="48" t="str">
        <f t="shared" si="538"/>
        <v>נץ ראשון לציון</v>
      </c>
      <c r="D17248" s="1" t="s">
        <v>2867</v>
      </c>
      <c r="E17248" s="1"/>
      <c r="F17248" s="2">
        <v>15</v>
      </c>
      <c r="G17248" s="2">
        <f>INDEX(תוצאות_בחירות,MATCH(C17248,siot!$F$3:$F$1887,0),27)</f>
        <v>0</v>
      </c>
      <c r="H17248" s="2" t="b">
        <f t="shared" si="539"/>
        <v>0</v>
      </c>
      <c r="I17248" s="1" t="s">
        <v>2</v>
      </c>
      <c r="J17248" s="1" t="s">
        <v>2866</v>
      </c>
      <c r="K17248" s="1"/>
    </row>
    <row r="17249" spans="1:11" hidden="1">
      <c r="A17249" s="1" t="s">
        <v>2712</v>
      </c>
      <c r="B17249" s="1" t="s">
        <v>1059</v>
      </c>
      <c r="C17249" s="48" t="str">
        <f t="shared" si="538"/>
        <v>ע ראשון לציון</v>
      </c>
      <c r="D17249" s="1" t="s">
        <v>2849</v>
      </c>
      <c r="E17249" s="1" t="s">
        <v>3</v>
      </c>
      <c r="F17249" s="2" t="s">
        <v>19548</v>
      </c>
      <c r="G17249" s="2">
        <f>INDEX(תוצאות_בחירות,MATCH(C17249,siot!$F$3:$F$1887,0),27)</f>
        <v>3</v>
      </c>
      <c r="H17249" s="2" t="b">
        <f t="shared" si="539"/>
        <v>0</v>
      </c>
      <c r="I17249" s="1"/>
      <c r="J17249" s="1"/>
      <c r="K17249" s="1"/>
    </row>
    <row r="17250" spans="1:11">
      <c r="A17250" s="1" t="s">
        <v>2712</v>
      </c>
      <c r="B17250" s="1" t="s">
        <v>1059</v>
      </c>
      <c r="C17250" s="48" t="str">
        <f t="shared" si="538"/>
        <v>ע ראשון לציון</v>
      </c>
      <c r="D17250" s="1" t="s">
        <v>2849</v>
      </c>
      <c r="E17250" s="1"/>
      <c r="F17250" s="2">
        <v>1</v>
      </c>
      <c r="G17250" s="2">
        <f>INDEX(תוצאות_בחירות,MATCH(C17250,siot!$F$3:$F$1887,0),27)</f>
        <v>3</v>
      </c>
      <c r="H17250" s="2" t="b">
        <f t="shared" si="539"/>
        <v>1</v>
      </c>
      <c r="I17250" s="1" t="s">
        <v>2</v>
      </c>
      <c r="J17250" s="1" t="s">
        <v>2865</v>
      </c>
      <c r="K17250" s="1"/>
    </row>
    <row r="17251" spans="1:11">
      <c r="A17251" s="1" t="s">
        <v>2712</v>
      </c>
      <c r="B17251" s="1" t="s">
        <v>1059</v>
      </c>
      <c r="C17251" s="48" t="str">
        <f t="shared" si="538"/>
        <v>ע ראשון לציון</v>
      </c>
      <c r="D17251" s="1" t="s">
        <v>2849</v>
      </c>
      <c r="E17251" s="1"/>
      <c r="F17251" s="2">
        <v>2</v>
      </c>
      <c r="G17251" s="2">
        <f>INDEX(תוצאות_בחירות,MATCH(C17251,siot!$F$3:$F$1887,0),27)</f>
        <v>3</v>
      </c>
      <c r="H17251" s="2" t="b">
        <f t="shared" si="539"/>
        <v>1</v>
      </c>
      <c r="I17251" s="1" t="s">
        <v>2</v>
      </c>
      <c r="J17251" s="1" t="s">
        <v>2864</v>
      </c>
      <c r="K17251" s="1">
        <v>1</v>
      </c>
    </row>
    <row r="17252" spans="1:11">
      <c r="A17252" s="1" t="s">
        <v>2712</v>
      </c>
      <c r="B17252" s="1" t="s">
        <v>1059</v>
      </c>
      <c r="C17252" s="48" t="str">
        <f t="shared" si="538"/>
        <v>ע ראשון לציון</v>
      </c>
      <c r="D17252" s="1" t="s">
        <v>2849</v>
      </c>
      <c r="E17252" s="1"/>
      <c r="F17252" s="2">
        <v>3</v>
      </c>
      <c r="G17252" s="2">
        <f>INDEX(תוצאות_בחירות,MATCH(C17252,siot!$F$3:$F$1887,0),27)</f>
        <v>3</v>
      </c>
      <c r="H17252" s="2" t="b">
        <f t="shared" si="539"/>
        <v>1</v>
      </c>
      <c r="I17252" s="1" t="s">
        <v>2</v>
      </c>
      <c r="J17252" s="1" t="s">
        <v>2863</v>
      </c>
      <c r="K17252" s="1"/>
    </row>
    <row r="17253" spans="1:11" hidden="1">
      <c r="A17253" s="1" t="s">
        <v>2712</v>
      </c>
      <c r="B17253" s="1" t="s">
        <v>1059</v>
      </c>
      <c r="C17253" s="48" t="str">
        <f t="shared" si="538"/>
        <v>ע ראשון לציון</v>
      </c>
      <c r="D17253" s="1" t="s">
        <v>2849</v>
      </c>
      <c r="E17253" s="1"/>
      <c r="F17253" s="2">
        <v>4</v>
      </c>
      <c r="G17253" s="2">
        <f>INDEX(תוצאות_בחירות,MATCH(C17253,siot!$F$3:$F$1887,0),27)</f>
        <v>3</v>
      </c>
      <c r="H17253" s="2" t="b">
        <f t="shared" si="539"/>
        <v>0</v>
      </c>
      <c r="I17253" s="1" t="s">
        <v>2</v>
      </c>
      <c r="J17253" s="1" t="s">
        <v>2862</v>
      </c>
      <c r="K17253" s="1"/>
    </row>
    <row r="17254" spans="1:11" hidden="1">
      <c r="A17254" s="1" t="s">
        <v>2712</v>
      </c>
      <c r="B17254" s="1" t="s">
        <v>1059</v>
      </c>
      <c r="C17254" s="48" t="str">
        <f t="shared" si="538"/>
        <v>ע ראשון לציון</v>
      </c>
      <c r="D17254" s="1" t="s">
        <v>2849</v>
      </c>
      <c r="E17254" s="1"/>
      <c r="F17254" s="2">
        <v>5</v>
      </c>
      <c r="G17254" s="2">
        <f>INDEX(תוצאות_בחירות,MATCH(C17254,siot!$F$3:$F$1887,0),27)</f>
        <v>3</v>
      </c>
      <c r="H17254" s="2" t="b">
        <f t="shared" si="539"/>
        <v>0</v>
      </c>
      <c r="I17254" s="1" t="s">
        <v>2</v>
      </c>
      <c r="J17254" s="1" t="s">
        <v>2861</v>
      </c>
      <c r="K17254" s="1"/>
    </row>
    <row r="17255" spans="1:11" hidden="1">
      <c r="A17255" s="1" t="s">
        <v>2712</v>
      </c>
      <c r="B17255" s="1" t="s">
        <v>1059</v>
      </c>
      <c r="C17255" s="48" t="str">
        <f t="shared" si="538"/>
        <v>ע ראשון לציון</v>
      </c>
      <c r="D17255" s="1" t="s">
        <v>2849</v>
      </c>
      <c r="E17255" s="1"/>
      <c r="F17255" s="2">
        <v>6</v>
      </c>
      <c r="G17255" s="2">
        <f>INDEX(תוצאות_בחירות,MATCH(C17255,siot!$F$3:$F$1887,0),27)</f>
        <v>3</v>
      </c>
      <c r="H17255" s="2" t="b">
        <f t="shared" si="539"/>
        <v>0</v>
      </c>
      <c r="I17255" s="1" t="s">
        <v>2</v>
      </c>
      <c r="J17255" s="1" t="s">
        <v>2860</v>
      </c>
      <c r="K17255" s="1"/>
    </row>
    <row r="17256" spans="1:11" hidden="1">
      <c r="A17256" s="1" t="s">
        <v>2712</v>
      </c>
      <c r="B17256" s="1" t="s">
        <v>1059</v>
      </c>
      <c r="C17256" s="48" t="str">
        <f t="shared" si="538"/>
        <v>ע ראשון לציון</v>
      </c>
      <c r="D17256" s="1" t="s">
        <v>2849</v>
      </c>
      <c r="E17256" s="1"/>
      <c r="F17256" s="2">
        <v>7</v>
      </c>
      <c r="G17256" s="2">
        <f>INDEX(תוצאות_בחירות,MATCH(C17256,siot!$F$3:$F$1887,0),27)</f>
        <v>3</v>
      </c>
      <c r="H17256" s="2" t="b">
        <f t="shared" si="539"/>
        <v>0</v>
      </c>
      <c r="I17256" s="1" t="s">
        <v>2</v>
      </c>
      <c r="J17256" s="1" t="s">
        <v>2859</v>
      </c>
      <c r="K17256" s="1"/>
    </row>
    <row r="17257" spans="1:11" hidden="1">
      <c r="A17257" s="1" t="s">
        <v>2712</v>
      </c>
      <c r="B17257" s="1" t="s">
        <v>1059</v>
      </c>
      <c r="C17257" s="48" t="str">
        <f t="shared" si="538"/>
        <v>ע ראשון לציון</v>
      </c>
      <c r="D17257" s="1" t="s">
        <v>2849</v>
      </c>
      <c r="E17257" s="1"/>
      <c r="F17257" s="2">
        <v>8</v>
      </c>
      <c r="G17257" s="2">
        <f>INDEX(תוצאות_בחירות,MATCH(C17257,siot!$F$3:$F$1887,0),27)</f>
        <v>3</v>
      </c>
      <c r="H17257" s="2" t="b">
        <f t="shared" si="539"/>
        <v>0</v>
      </c>
      <c r="I17257" s="1" t="s">
        <v>2</v>
      </c>
      <c r="J17257" s="1" t="s">
        <v>2858</v>
      </c>
      <c r="K17257" s="1"/>
    </row>
    <row r="17258" spans="1:11" hidden="1">
      <c r="A17258" s="1" t="s">
        <v>2712</v>
      </c>
      <c r="B17258" s="1" t="s">
        <v>1059</v>
      </c>
      <c r="C17258" s="48" t="str">
        <f t="shared" si="538"/>
        <v>ע ראשון לציון</v>
      </c>
      <c r="D17258" s="1" t="s">
        <v>2849</v>
      </c>
      <c r="E17258" s="1"/>
      <c r="F17258" s="2">
        <v>9</v>
      </c>
      <c r="G17258" s="2">
        <f>INDEX(תוצאות_בחירות,MATCH(C17258,siot!$F$3:$F$1887,0),27)</f>
        <v>3</v>
      </c>
      <c r="H17258" s="2" t="b">
        <f t="shared" si="539"/>
        <v>0</v>
      </c>
      <c r="I17258" s="1" t="s">
        <v>2</v>
      </c>
      <c r="J17258" s="1" t="s">
        <v>206</v>
      </c>
      <c r="K17258" s="1"/>
    </row>
    <row r="17259" spans="1:11" hidden="1">
      <c r="A17259" s="1" t="s">
        <v>2712</v>
      </c>
      <c r="B17259" s="1" t="s">
        <v>1059</v>
      </c>
      <c r="C17259" s="48" t="str">
        <f t="shared" si="538"/>
        <v>ע ראשון לציון</v>
      </c>
      <c r="D17259" s="1" t="s">
        <v>2849</v>
      </c>
      <c r="E17259" s="1"/>
      <c r="F17259" s="2">
        <v>10</v>
      </c>
      <c r="G17259" s="2">
        <f>INDEX(תוצאות_בחירות,MATCH(C17259,siot!$F$3:$F$1887,0),27)</f>
        <v>3</v>
      </c>
      <c r="H17259" s="2" t="b">
        <f t="shared" si="539"/>
        <v>0</v>
      </c>
      <c r="I17259" s="1" t="s">
        <v>2</v>
      </c>
      <c r="J17259" s="1" t="s">
        <v>2857</v>
      </c>
      <c r="K17259" s="1"/>
    </row>
    <row r="17260" spans="1:11" hidden="1">
      <c r="A17260" s="1" t="s">
        <v>2712</v>
      </c>
      <c r="B17260" s="1" t="s">
        <v>1059</v>
      </c>
      <c r="C17260" s="48" t="str">
        <f t="shared" si="538"/>
        <v>ע ראשון לציון</v>
      </c>
      <c r="D17260" s="1" t="s">
        <v>2849</v>
      </c>
      <c r="E17260" s="1"/>
      <c r="F17260" s="2">
        <v>11</v>
      </c>
      <c r="G17260" s="2">
        <f>INDEX(תוצאות_בחירות,MATCH(C17260,siot!$F$3:$F$1887,0),27)</f>
        <v>3</v>
      </c>
      <c r="H17260" s="2" t="b">
        <f t="shared" si="539"/>
        <v>0</v>
      </c>
      <c r="I17260" s="1" t="s">
        <v>2</v>
      </c>
      <c r="J17260" s="1" t="s">
        <v>2856</v>
      </c>
      <c r="K17260" s="1"/>
    </row>
    <row r="17261" spans="1:11" hidden="1">
      <c r="A17261" s="1" t="s">
        <v>2712</v>
      </c>
      <c r="B17261" s="1" t="s">
        <v>1059</v>
      </c>
      <c r="C17261" s="48" t="str">
        <f t="shared" si="538"/>
        <v>ע ראשון לציון</v>
      </c>
      <c r="D17261" s="1" t="s">
        <v>2849</v>
      </c>
      <c r="E17261" s="1"/>
      <c r="F17261" s="2">
        <v>12</v>
      </c>
      <c r="G17261" s="2">
        <f>INDEX(תוצאות_בחירות,MATCH(C17261,siot!$F$3:$F$1887,0),27)</f>
        <v>3</v>
      </c>
      <c r="H17261" s="2" t="b">
        <f t="shared" si="539"/>
        <v>0</v>
      </c>
      <c r="I17261" s="1" t="s">
        <v>2</v>
      </c>
      <c r="J17261" s="1" t="s">
        <v>2855</v>
      </c>
      <c r="K17261" s="1"/>
    </row>
    <row r="17262" spans="1:11" hidden="1">
      <c r="A17262" s="1" t="s">
        <v>2712</v>
      </c>
      <c r="B17262" s="1" t="s">
        <v>1059</v>
      </c>
      <c r="C17262" s="48" t="str">
        <f t="shared" si="538"/>
        <v>ע ראשון לציון</v>
      </c>
      <c r="D17262" s="1" t="s">
        <v>2849</v>
      </c>
      <c r="E17262" s="1"/>
      <c r="F17262" s="2">
        <v>13</v>
      </c>
      <c r="G17262" s="2">
        <f>INDEX(תוצאות_בחירות,MATCH(C17262,siot!$F$3:$F$1887,0),27)</f>
        <v>3</v>
      </c>
      <c r="H17262" s="2" t="b">
        <f t="shared" si="539"/>
        <v>0</v>
      </c>
      <c r="I17262" s="1" t="s">
        <v>2</v>
      </c>
      <c r="J17262" s="1" t="s">
        <v>2854</v>
      </c>
      <c r="K17262" s="1"/>
    </row>
    <row r="17263" spans="1:11" hidden="1">
      <c r="A17263" s="1" t="s">
        <v>2712</v>
      </c>
      <c r="B17263" s="1" t="s">
        <v>1059</v>
      </c>
      <c r="C17263" s="48" t="str">
        <f t="shared" si="538"/>
        <v>ע ראשון לציון</v>
      </c>
      <c r="D17263" s="1" t="s">
        <v>2849</v>
      </c>
      <c r="E17263" s="1"/>
      <c r="F17263" s="2">
        <v>14</v>
      </c>
      <c r="G17263" s="2">
        <f>INDEX(תוצאות_בחירות,MATCH(C17263,siot!$F$3:$F$1887,0),27)</f>
        <v>3</v>
      </c>
      <c r="H17263" s="2" t="b">
        <f t="shared" si="539"/>
        <v>0</v>
      </c>
      <c r="I17263" s="1" t="s">
        <v>2</v>
      </c>
      <c r="J17263" s="1" t="s">
        <v>2853</v>
      </c>
      <c r="K17263" s="1"/>
    </row>
    <row r="17264" spans="1:11" hidden="1">
      <c r="A17264" s="1" t="s">
        <v>2712</v>
      </c>
      <c r="B17264" s="1" t="s">
        <v>1059</v>
      </c>
      <c r="C17264" s="48" t="str">
        <f t="shared" si="538"/>
        <v>ע ראשון לציון</v>
      </c>
      <c r="D17264" s="1" t="s">
        <v>2849</v>
      </c>
      <c r="E17264" s="1"/>
      <c r="F17264" s="2">
        <v>15</v>
      </c>
      <c r="G17264" s="2">
        <f>INDEX(תוצאות_בחירות,MATCH(C17264,siot!$F$3:$F$1887,0),27)</f>
        <v>3</v>
      </c>
      <c r="H17264" s="2" t="b">
        <f t="shared" si="539"/>
        <v>0</v>
      </c>
      <c r="I17264" s="1" t="s">
        <v>2</v>
      </c>
      <c r="J17264" s="1" t="s">
        <v>2852</v>
      </c>
      <c r="K17264" s="1"/>
    </row>
    <row r="17265" spans="1:11" hidden="1">
      <c r="A17265" s="1" t="s">
        <v>2712</v>
      </c>
      <c r="B17265" s="1" t="s">
        <v>1059</v>
      </c>
      <c r="C17265" s="48" t="str">
        <f t="shared" si="538"/>
        <v>ע ראשון לציון</v>
      </c>
      <c r="D17265" s="1" t="s">
        <v>2849</v>
      </c>
      <c r="E17265" s="1"/>
      <c r="F17265" s="2">
        <v>16</v>
      </c>
      <c r="G17265" s="2">
        <f>INDEX(תוצאות_בחירות,MATCH(C17265,siot!$F$3:$F$1887,0),27)</f>
        <v>3</v>
      </c>
      <c r="H17265" s="2" t="b">
        <f t="shared" si="539"/>
        <v>0</v>
      </c>
      <c r="I17265" s="1" t="s">
        <v>2</v>
      </c>
      <c r="J17265" s="1" t="s">
        <v>2851</v>
      </c>
      <c r="K17265" s="1"/>
    </row>
    <row r="17266" spans="1:11" hidden="1">
      <c r="A17266" s="1" t="s">
        <v>2712</v>
      </c>
      <c r="B17266" s="1" t="s">
        <v>1059</v>
      </c>
      <c r="C17266" s="48" t="str">
        <f t="shared" si="538"/>
        <v>ע ראשון לציון</v>
      </c>
      <c r="D17266" s="1" t="s">
        <v>2849</v>
      </c>
      <c r="E17266" s="1"/>
      <c r="F17266" s="2">
        <v>17</v>
      </c>
      <c r="G17266" s="2">
        <f>INDEX(תוצאות_בחירות,MATCH(C17266,siot!$F$3:$F$1887,0),27)</f>
        <v>3</v>
      </c>
      <c r="H17266" s="2" t="b">
        <f t="shared" si="539"/>
        <v>0</v>
      </c>
      <c r="I17266" s="1" t="s">
        <v>2</v>
      </c>
      <c r="J17266" s="1" t="s">
        <v>2850</v>
      </c>
      <c r="K17266" s="1"/>
    </row>
    <row r="17267" spans="1:11" hidden="1">
      <c r="A17267" s="1" t="s">
        <v>2712</v>
      </c>
      <c r="B17267" s="1" t="s">
        <v>1059</v>
      </c>
      <c r="C17267" s="48" t="str">
        <f t="shared" si="538"/>
        <v>ע ראשון לציון</v>
      </c>
      <c r="D17267" s="1" t="s">
        <v>2849</v>
      </c>
      <c r="E17267" s="1"/>
      <c r="F17267" s="2">
        <v>18</v>
      </c>
      <c r="G17267" s="2">
        <f>INDEX(תוצאות_בחירות,MATCH(C17267,siot!$F$3:$F$1887,0),27)</f>
        <v>3</v>
      </c>
      <c r="H17267" s="2" t="b">
        <f t="shared" si="539"/>
        <v>0</v>
      </c>
      <c r="I17267" s="1" t="s">
        <v>2</v>
      </c>
      <c r="J17267" s="1" t="s">
        <v>2848</v>
      </c>
      <c r="K17267" s="1"/>
    </row>
    <row r="17268" spans="1:11" hidden="1">
      <c r="A17268" s="1" t="s">
        <v>2712</v>
      </c>
      <c r="B17268" s="1" t="s">
        <v>108</v>
      </c>
      <c r="C17268" s="48" t="str">
        <f t="shared" si="538"/>
        <v>פה ראשון לציון</v>
      </c>
      <c r="D17268" s="1" t="s">
        <v>2833</v>
      </c>
      <c r="E17268" s="1" t="s">
        <v>3</v>
      </c>
      <c r="F17268" s="2" t="s">
        <v>19548</v>
      </c>
      <c r="G17268" s="2">
        <f>INDEX(תוצאות_בחירות,MATCH(C17268,siot!$F$3:$F$1887,0),27)</f>
        <v>1</v>
      </c>
      <c r="H17268" s="2" t="b">
        <f t="shared" si="539"/>
        <v>0</v>
      </c>
      <c r="I17268" s="1"/>
      <c r="J17268" s="1"/>
      <c r="K17268" s="1"/>
    </row>
    <row r="17269" spans="1:11">
      <c r="A17269" s="1" t="s">
        <v>2712</v>
      </c>
      <c r="B17269" s="1" t="s">
        <v>108</v>
      </c>
      <c r="C17269" s="48" t="str">
        <f t="shared" si="538"/>
        <v>פה ראשון לציון</v>
      </c>
      <c r="D17269" s="1" t="s">
        <v>2833</v>
      </c>
      <c r="E17269" s="1"/>
      <c r="F17269" s="2">
        <v>1</v>
      </c>
      <c r="G17269" s="2">
        <f>INDEX(תוצאות_בחירות,MATCH(C17269,siot!$F$3:$F$1887,0),27)</f>
        <v>1</v>
      </c>
      <c r="H17269" s="2" t="b">
        <f t="shared" si="539"/>
        <v>1</v>
      </c>
      <c r="I17269" s="1" t="s">
        <v>2</v>
      </c>
      <c r="J17269" s="1" t="s">
        <v>2847</v>
      </c>
      <c r="K17269" s="1"/>
    </row>
    <row r="17270" spans="1:11" hidden="1">
      <c r="A17270" s="1" t="s">
        <v>2712</v>
      </c>
      <c r="B17270" s="1" t="s">
        <v>108</v>
      </c>
      <c r="C17270" s="48" t="str">
        <f t="shared" si="538"/>
        <v>פה ראשון לציון</v>
      </c>
      <c r="D17270" s="1" t="s">
        <v>2833</v>
      </c>
      <c r="E17270" s="1"/>
      <c r="F17270" s="2">
        <v>2</v>
      </c>
      <c r="G17270" s="2">
        <f>INDEX(תוצאות_בחירות,MATCH(C17270,siot!$F$3:$F$1887,0),27)</f>
        <v>1</v>
      </c>
      <c r="H17270" s="2" t="b">
        <f t="shared" si="539"/>
        <v>0</v>
      </c>
      <c r="I17270" s="1" t="s">
        <v>2</v>
      </c>
      <c r="J17270" s="1" t="s">
        <v>2846</v>
      </c>
      <c r="K17270" s="1"/>
    </row>
    <row r="17271" spans="1:11" hidden="1">
      <c r="A17271" s="1" t="s">
        <v>2712</v>
      </c>
      <c r="B17271" s="1" t="s">
        <v>108</v>
      </c>
      <c r="C17271" s="48" t="str">
        <f t="shared" si="538"/>
        <v>פה ראשון לציון</v>
      </c>
      <c r="D17271" s="1" t="s">
        <v>2833</v>
      </c>
      <c r="E17271" s="1"/>
      <c r="F17271" s="2">
        <v>3</v>
      </c>
      <c r="G17271" s="2">
        <f>INDEX(תוצאות_בחירות,MATCH(C17271,siot!$F$3:$F$1887,0),27)</f>
        <v>1</v>
      </c>
      <c r="H17271" s="2" t="b">
        <f t="shared" si="539"/>
        <v>0</v>
      </c>
      <c r="I17271" s="1" t="s">
        <v>2</v>
      </c>
      <c r="J17271" s="1" t="s">
        <v>2845</v>
      </c>
      <c r="K17271" s="1"/>
    </row>
    <row r="17272" spans="1:11" hidden="1">
      <c r="A17272" s="1" t="s">
        <v>2712</v>
      </c>
      <c r="B17272" s="1" t="s">
        <v>108</v>
      </c>
      <c r="C17272" s="48" t="str">
        <f t="shared" si="538"/>
        <v>פה ראשון לציון</v>
      </c>
      <c r="D17272" s="1" t="s">
        <v>2833</v>
      </c>
      <c r="E17272" s="1"/>
      <c r="F17272" s="2">
        <v>4</v>
      </c>
      <c r="G17272" s="2">
        <f>INDEX(תוצאות_בחירות,MATCH(C17272,siot!$F$3:$F$1887,0),27)</f>
        <v>1</v>
      </c>
      <c r="H17272" s="2" t="b">
        <f t="shared" si="539"/>
        <v>0</v>
      </c>
      <c r="I17272" s="1" t="s">
        <v>2</v>
      </c>
      <c r="J17272" s="1" t="s">
        <v>2844</v>
      </c>
      <c r="K17272" s="1"/>
    </row>
    <row r="17273" spans="1:11" hidden="1">
      <c r="A17273" s="1" t="s">
        <v>2712</v>
      </c>
      <c r="B17273" s="1" t="s">
        <v>108</v>
      </c>
      <c r="C17273" s="48" t="str">
        <f t="shared" si="538"/>
        <v>פה ראשון לציון</v>
      </c>
      <c r="D17273" s="1" t="s">
        <v>2833</v>
      </c>
      <c r="E17273" s="1"/>
      <c r="F17273" s="2">
        <v>5</v>
      </c>
      <c r="G17273" s="2">
        <f>INDEX(תוצאות_בחירות,MATCH(C17273,siot!$F$3:$F$1887,0),27)</f>
        <v>1</v>
      </c>
      <c r="H17273" s="2" t="b">
        <f t="shared" si="539"/>
        <v>0</v>
      </c>
      <c r="I17273" s="1" t="s">
        <v>2</v>
      </c>
      <c r="J17273" s="1" t="s">
        <v>2843</v>
      </c>
      <c r="K17273" s="1"/>
    </row>
    <row r="17274" spans="1:11" hidden="1">
      <c r="A17274" s="1" t="s">
        <v>2712</v>
      </c>
      <c r="B17274" s="1" t="s">
        <v>108</v>
      </c>
      <c r="C17274" s="48" t="str">
        <f t="shared" si="538"/>
        <v>פה ראשון לציון</v>
      </c>
      <c r="D17274" s="1" t="s">
        <v>2833</v>
      </c>
      <c r="E17274" s="1"/>
      <c r="F17274" s="2">
        <v>6</v>
      </c>
      <c r="G17274" s="2">
        <f>INDEX(תוצאות_בחירות,MATCH(C17274,siot!$F$3:$F$1887,0),27)</f>
        <v>1</v>
      </c>
      <c r="H17274" s="2" t="b">
        <f t="shared" si="539"/>
        <v>0</v>
      </c>
      <c r="I17274" s="1" t="s">
        <v>2</v>
      </c>
      <c r="J17274" s="1" t="s">
        <v>2842</v>
      </c>
      <c r="K17274" s="1"/>
    </row>
    <row r="17275" spans="1:11" hidden="1">
      <c r="A17275" s="1" t="s">
        <v>2712</v>
      </c>
      <c r="B17275" s="1" t="s">
        <v>108</v>
      </c>
      <c r="C17275" s="48" t="str">
        <f t="shared" si="538"/>
        <v>פה ראשון לציון</v>
      </c>
      <c r="D17275" s="1" t="s">
        <v>2833</v>
      </c>
      <c r="E17275" s="1"/>
      <c r="F17275" s="2">
        <v>7</v>
      </c>
      <c r="G17275" s="2">
        <f>INDEX(תוצאות_בחירות,MATCH(C17275,siot!$F$3:$F$1887,0),27)</f>
        <v>1</v>
      </c>
      <c r="H17275" s="2" t="b">
        <f t="shared" si="539"/>
        <v>0</v>
      </c>
      <c r="I17275" s="1" t="s">
        <v>2</v>
      </c>
      <c r="J17275" s="1" t="s">
        <v>2841</v>
      </c>
      <c r="K17275" s="1"/>
    </row>
    <row r="17276" spans="1:11" hidden="1">
      <c r="A17276" s="1" t="s">
        <v>2712</v>
      </c>
      <c r="B17276" s="1" t="s">
        <v>108</v>
      </c>
      <c r="C17276" s="48" t="str">
        <f t="shared" si="538"/>
        <v>פה ראשון לציון</v>
      </c>
      <c r="D17276" s="1" t="s">
        <v>2833</v>
      </c>
      <c r="E17276" s="1"/>
      <c r="F17276" s="2">
        <v>8</v>
      </c>
      <c r="G17276" s="2">
        <f>INDEX(תוצאות_בחירות,MATCH(C17276,siot!$F$3:$F$1887,0),27)</f>
        <v>1</v>
      </c>
      <c r="H17276" s="2" t="b">
        <f t="shared" si="539"/>
        <v>0</v>
      </c>
      <c r="I17276" s="1" t="s">
        <v>2</v>
      </c>
      <c r="J17276" s="1" t="s">
        <v>2840</v>
      </c>
      <c r="K17276" s="1"/>
    </row>
    <row r="17277" spans="1:11" hidden="1">
      <c r="A17277" s="1" t="s">
        <v>2712</v>
      </c>
      <c r="B17277" s="1" t="s">
        <v>108</v>
      </c>
      <c r="C17277" s="48" t="str">
        <f t="shared" si="538"/>
        <v>פה ראשון לציון</v>
      </c>
      <c r="D17277" s="1" t="s">
        <v>2833</v>
      </c>
      <c r="E17277" s="1"/>
      <c r="F17277" s="2">
        <v>9</v>
      </c>
      <c r="G17277" s="2">
        <f>INDEX(תוצאות_בחירות,MATCH(C17277,siot!$F$3:$F$1887,0),27)</f>
        <v>1</v>
      </c>
      <c r="H17277" s="2" t="b">
        <f t="shared" si="539"/>
        <v>0</v>
      </c>
      <c r="I17277" s="1" t="s">
        <v>2</v>
      </c>
      <c r="J17277" s="1" t="s">
        <v>2839</v>
      </c>
      <c r="K17277" s="1"/>
    </row>
    <row r="17278" spans="1:11" hidden="1">
      <c r="A17278" s="1" t="s">
        <v>2712</v>
      </c>
      <c r="B17278" s="1" t="s">
        <v>108</v>
      </c>
      <c r="C17278" s="48" t="str">
        <f t="shared" si="538"/>
        <v>פה ראשון לציון</v>
      </c>
      <c r="D17278" s="1" t="s">
        <v>2833</v>
      </c>
      <c r="E17278" s="1"/>
      <c r="F17278" s="2">
        <v>10</v>
      </c>
      <c r="G17278" s="2">
        <f>INDEX(תוצאות_בחירות,MATCH(C17278,siot!$F$3:$F$1887,0),27)</f>
        <v>1</v>
      </c>
      <c r="H17278" s="2" t="b">
        <f t="shared" si="539"/>
        <v>0</v>
      </c>
      <c r="I17278" s="1" t="s">
        <v>2</v>
      </c>
      <c r="J17278" s="1" t="s">
        <v>2838</v>
      </c>
      <c r="K17278" s="1"/>
    </row>
    <row r="17279" spans="1:11" hidden="1">
      <c r="A17279" s="1" t="s">
        <v>2712</v>
      </c>
      <c r="B17279" s="1" t="s">
        <v>108</v>
      </c>
      <c r="C17279" s="48" t="str">
        <f t="shared" si="538"/>
        <v>פה ראשון לציון</v>
      </c>
      <c r="D17279" s="1" t="s">
        <v>2833</v>
      </c>
      <c r="E17279" s="1"/>
      <c r="F17279" s="2">
        <v>11</v>
      </c>
      <c r="G17279" s="2">
        <f>INDEX(תוצאות_בחירות,MATCH(C17279,siot!$F$3:$F$1887,0),27)</f>
        <v>1</v>
      </c>
      <c r="H17279" s="2" t="b">
        <f t="shared" si="539"/>
        <v>0</v>
      </c>
      <c r="I17279" s="1" t="s">
        <v>2</v>
      </c>
      <c r="J17279" s="1" t="s">
        <v>2837</v>
      </c>
      <c r="K17279" s="1"/>
    </row>
    <row r="17280" spans="1:11" hidden="1">
      <c r="A17280" s="1" t="s">
        <v>2712</v>
      </c>
      <c r="B17280" s="1" t="s">
        <v>108</v>
      </c>
      <c r="C17280" s="48" t="str">
        <f t="shared" si="538"/>
        <v>פה ראשון לציון</v>
      </c>
      <c r="D17280" s="1" t="s">
        <v>2833</v>
      </c>
      <c r="E17280" s="1"/>
      <c r="F17280" s="2">
        <v>12</v>
      </c>
      <c r="G17280" s="2">
        <f>INDEX(תוצאות_בחירות,MATCH(C17280,siot!$F$3:$F$1887,0),27)</f>
        <v>1</v>
      </c>
      <c r="H17280" s="2" t="b">
        <f t="shared" si="539"/>
        <v>0</v>
      </c>
      <c r="I17280" s="1" t="s">
        <v>2</v>
      </c>
      <c r="J17280" s="1" t="s">
        <v>2836</v>
      </c>
      <c r="K17280" s="1"/>
    </row>
    <row r="17281" spans="1:11" hidden="1">
      <c r="A17281" s="1" t="s">
        <v>2712</v>
      </c>
      <c r="B17281" s="1" t="s">
        <v>108</v>
      </c>
      <c r="C17281" s="48" t="str">
        <f t="shared" si="538"/>
        <v>פה ראשון לציון</v>
      </c>
      <c r="D17281" s="1" t="s">
        <v>2833</v>
      </c>
      <c r="E17281" s="1"/>
      <c r="F17281" s="2">
        <v>13</v>
      </c>
      <c r="G17281" s="2">
        <f>INDEX(תוצאות_בחירות,MATCH(C17281,siot!$F$3:$F$1887,0),27)</f>
        <v>1</v>
      </c>
      <c r="H17281" s="2" t="b">
        <f t="shared" si="539"/>
        <v>0</v>
      </c>
      <c r="I17281" s="1" t="s">
        <v>2</v>
      </c>
      <c r="J17281" s="1" t="s">
        <v>2835</v>
      </c>
      <c r="K17281" s="1"/>
    </row>
    <row r="17282" spans="1:11" hidden="1">
      <c r="A17282" s="1" t="s">
        <v>2712</v>
      </c>
      <c r="B17282" s="1" t="s">
        <v>108</v>
      </c>
      <c r="C17282" s="48" t="str">
        <f t="shared" si="538"/>
        <v>פה ראשון לציון</v>
      </c>
      <c r="D17282" s="1" t="s">
        <v>2833</v>
      </c>
      <c r="E17282" s="1"/>
      <c r="F17282" s="2">
        <v>14</v>
      </c>
      <c r="G17282" s="2">
        <f>INDEX(תוצאות_בחירות,MATCH(C17282,siot!$F$3:$F$1887,0),27)</f>
        <v>1</v>
      </c>
      <c r="H17282" s="2" t="b">
        <f t="shared" si="539"/>
        <v>0</v>
      </c>
      <c r="I17282" s="1" t="s">
        <v>2</v>
      </c>
      <c r="J17282" s="1" t="s">
        <v>2834</v>
      </c>
      <c r="K17282" s="1"/>
    </row>
    <row r="17283" spans="1:11" hidden="1">
      <c r="A17283" s="1" t="s">
        <v>2712</v>
      </c>
      <c r="B17283" s="1" t="s">
        <v>108</v>
      </c>
      <c r="C17283" s="48" t="str">
        <f t="shared" si="538"/>
        <v>פה ראשון לציון</v>
      </c>
      <c r="D17283" s="1" t="s">
        <v>2833</v>
      </c>
      <c r="E17283" s="1"/>
      <c r="F17283" s="2">
        <v>15</v>
      </c>
      <c r="G17283" s="2">
        <f>INDEX(תוצאות_בחירות,MATCH(C17283,siot!$F$3:$F$1887,0),27)</f>
        <v>1</v>
      </c>
      <c r="H17283" s="2" t="b">
        <f t="shared" si="539"/>
        <v>0</v>
      </c>
      <c r="I17283" s="1" t="s">
        <v>2</v>
      </c>
      <c r="J17283" s="1" t="s">
        <v>2832</v>
      </c>
      <c r="K17283" s="1"/>
    </row>
    <row r="17284" spans="1:11" hidden="1">
      <c r="A17284" s="1" t="s">
        <v>2712</v>
      </c>
      <c r="B17284" s="1" t="s">
        <v>1046</v>
      </c>
      <c r="C17284" s="48" t="str">
        <f t="shared" ref="C17284:C17347" si="540">B17284&amp;" "&amp;A17284</f>
        <v>פז ראשון לציון</v>
      </c>
      <c r="D17284" s="1" t="s">
        <v>2806</v>
      </c>
      <c r="E17284" s="1" t="s">
        <v>18</v>
      </c>
      <c r="F17284" s="2" t="s">
        <v>19548</v>
      </c>
      <c r="G17284" s="2">
        <f>INDEX(תוצאות_בחירות,MATCH(C17284,siot!$F$3:$F$1887,0),27)</f>
        <v>2</v>
      </c>
      <c r="H17284" s="2" t="b">
        <f t="shared" ref="H17284:H17347" si="541">IF(OR(F17284&lt;G17284,G17284=F17284),TRUE,FALSE)</f>
        <v>0</v>
      </c>
      <c r="I17284" s="1"/>
      <c r="J17284" s="1"/>
      <c r="K17284" s="1"/>
    </row>
    <row r="17285" spans="1:11">
      <c r="A17285" s="1" t="s">
        <v>2712</v>
      </c>
      <c r="B17285" s="1" t="s">
        <v>1046</v>
      </c>
      <c r="C17285" s="48" t="str">
        <f t="shared" si="540"/>
        <v>פז ראשון לציון</v>
      </c>
      <c r="D17285" s="1" t="s">
        <v>2806</v>
      </c>
      <c r="E17285" s="1" t="s">
        <v>17</v>
      </c>
      <c r="F17285" s="2">
        <v>1</v>
      </c>
      <c r="G17285" s="2">
        <f>INDEX(תוצאות_בחירות,MATCH(C17285,siot!$F$3:$F$1887,0),27)</f>
        <v>2</v>
      </c>
      <c r="H17285" s="2" t="b">
        <f t="shared" si="541"/>
        <v>1</v>
      </c>
      <c r="I17285" s="1" t="s">
        <v>2</v>
      </c>
      <c r="J17285" s="1" t="s">
        <v>2831</v>
      </c>
      <c r="K17285" s="1"/>
    </row>
    <row r="17286" spans="1:11">
      <c r="A17286" s="1" t="s">
        <v>2712</v>
      </c>
      <c r="B17286" s="1" t="s">
        <v>1046</v>
      </c>
      <c r="C17286" s="48" t="str">
        <f t="shared" si="540"/>
        <v>פז ראשון לציון</v>
      </c>
      <c r="D17286" s="1" t="s">
        <v>2806</v>
      </c>
      <c r="E17286" s="1"/>
      <c r="F17286" s="2">
        <v>2</v>
      </c>
      <c r="G17286" s="2">
        <f>INDEX(תוצאות_בחירות,MATCH(C17286,siot!$F$3:$F$1887,0),27)</f>
        <v>2</v>
      </c>
      <c r="H17286" s="2" t="b">
        <f t="shared" si="541"/>
        <v>1</v>
      </c>
      <c r="I17286" s="1" t="s">
        <v>2</v>
      </c>
      <c r="J17286" s="1" t="s">
        <v>2830</v>
      </c>
      <c r="K17286" s="1"/>
    </row>
    <row r="17287" spans="1:11" hidden="1">
      <c r="A17287" s="1" t="s">
        <v>2712</v>
      </c>
      <c r="B17287" s="1" t="s">
        <v>1046</v>
      </c>
      <c r="C17287" s="48" t="str">
        <f t="shared" si="540"/>
        <v>פז ראשון לציון</v>
      </c>
      <c r="D17287" s="1" t="s">
        <v>2806</v>
      </c>
      <c r="E17287" s="1"/>
      <c r="F17287" s="2">
        <v>3</v>
      </c>
      <c r="G17287" s="2">
        <f>INDEX(תוצאות_בחירות,MATCH(C17287,siot!$F$3:$F$1887,0),27)</f>
        <v>2</v>
      </c>
      <c r="H17287" s="2" t="b">
        <f t="shared" si="541"/>
        <v>0</v>
      </c>
      <c r="I17287" s="1" t="s">
        <v>2</v>
      </c>
      <c r="J17287" s="1" t="s">
        <v>2829</v>
      </c>
      <c r="K17287" s="1"/>
    </row>
    <row r="17288" spans="1:11" hidden="1">
      <c r="A17288" s="1" t="s">
        <v>2712</v>
      </c>
      <c r="B17288" s="1" t="s">
        <v>1046</v>
      </c>
      <c r="C17288" s="48" t="str">
        <f t="shared" si="540"/>
        <v>פז ראשון לציון</v>
      </c>
      <c r="D17288" s="1" t="s">
        <v>2806</v>
      </c>
      <c r="E17288" s="1"/>
      <c r="F17288" s="2">
        <v>4</v>
      </c>
      <c r="G17288" s="2">
        <f>INDEX(תוצאות_בחירות,MATCH(C17288,siot!$F$3:$F$1887,0),27)</f>
        <v>2</v>
      </c>
      <c r="H17288" s="2" t="b">
        <f t="shared" si="541"/>
        <v>0</v>
      </c>
      <c r="I17288" s="1" t="s">
        <v>2</v>
      </c>
      <c r="J17288" s="1" t="s">
        <v>2828</v>
      </c>
      <c r="K17288" s="1"/>
    </row>
    <row r="17289" spans="1:11" hidden="1">
      <c r="A17289" s="1" t="s">
        <v>2712</v>
      </c>
      <c r="B17289" s="1" t="s">
        <v>1046</v>
      </c>
      <c r="C17289" s="48" t="str">
        <f t="shared" si="540"/>
        <v>פז ראשון לציון</v>
      </c>
      <c r="D17289" s="1" t="s">
        <v>2806</v>
      </c>
      <c r="E17289" s="1"/>
      <c r="F17289" s="2">
        <v>5</v>
      </c>
      <c r="G17289" s="2">
        <f>INDEX(תוצאות_בחירות,MATCH(C17289,siot!$F$3:$F$1887,0),27)</f>
        <v>2</v>
      </c>
      <c r="H17289" s="2" t="b">
        <f t="shared" si="541"/>
        <v>0</v>
      </c>
      <c r="I17289" s="1" t="s">
        <v>2</v>
      </c>
      <c r="J17289" s="1" t="s">
        <v>2827</v>
      </c>
      <c r="K17289" s="1"/>
    </row>
    <row r="17290" spans="1:11" hidden="1">
      <c r="A17290" s="1" t="s">
        <v>2712</v>
      </c>
      <c r="B17290" s="1" t="s">
        <v>1046</v>
      </c>
      <c r="C17290" s="48" t="str">
        <f t="shared" si="540"/>
        <v>פז ראשון לציון</v>
      </c>
      <c r="D17290" s="1" t="s">
        <v>2806</v>
      </c>
      <c r="E17290" s="1"/>
      <c r="F17290" s="2">
        <v>6</v>
      </c>
      <c r="G17290" s="2">
        <f>INDEX(תוצאות_בחירות,MATCH(C17290,siot!$F$3:$F$1887,0),27)</f>
        <v>2</v>
      </c>
      <c r="H17290" s="2" t="b">
        <f t="shared" si="541"/>
        <v>0</v>
      </c>
      <c r="I17290" s="1" t="s">
        <v>2</v>
      </c>
      <c r="J17290" s="1" t="s">
        <v>2826</v>
      </c>
      <c r="K17290" s="1"/>
    </row>
    <row r="17291" spans="1:11" hidden="1">
      <c r="A17291" s="1" t="s">
        <v>2712</v>
      </c>
      <c r="B17291" s="1" t="s">
        <v>1046</v>
      </c>
      <c r="C17291" s="48" t="str">
        <f t="shared" si="540"/>
        <v>פז ראשון לציון</v>
      </c>
      <c r="D17291" s="1" t="s">
        <v>2806</v>
      </c>
      <c r="E17291" s="1"/>
      <c r="F17291" s="2">
        <v>7</v>
      </c>
      <c r="G17291" s="2">
        <f>INDEX(תוצאות_בחירות,MATCH(C17291,siot!$F$3:$F$1887,0),27)</f>
        <v>2</v>
      </c>
      <c r="H17291" s="2" t="b">
        <f t="shared" si="541"/>
        <v>0</v>
      </c>
      <c r="I17291" s="1" t="s">
        <v>2</v>
      </c>
      <c r="J17291" s="1" t="s">
        <v>2825</v>
      </c>
      <c r="K17291" s="1"/>
    </row>
    <row r="17292" spans="1:11" hidden="1">
      <c r="A17292" s="1" t="s">
        <v>2712</v>
      </c>
      <c r="B17292" s="1" t="s">
        <v>1046</v>
      </c>
      <c r="C17292" s="48" t="str">
        <f t="shared" si="540"/>
        <v>פז ראשון לציון</v>
      </c>
      <c r="D17292" s="1" t="s">
        <v>2806</v>
      </c>
      <c r="E17292" s="1"/>
      <c r="F17292" s="2">
        <v>8</v>
      </c>
      <c r="G17292" s="2">
        <f>INDEX(תוצאות_בחירות,MATCH(C17292,siot!$F$3:$F$1887,0),27)</f>
        <v>2</v>
      </c>
      <c r="H17292" s="2" t="b">
        <f t="shared" si="541"/>
        <v>0</v>
      </c>
      <c r="I17292" s="1" t="s">
        <v>2</v>
      </c>
      <c r="J17292" s="1" t="s">
        <v>2824</v>
      </c>
      <c r="K17292" s="1"/>
    </row>
    <row r="17293" spans="1:11" hidden="1">
      <c r="A17293" s="1" t="s">
        <v>2712</v>
      </c>
      <c r="B17293" s="1" t="s">
        <v>1046</v>
      </c>
      <c r="C17293" s="48" t="str">
        <f t="shared" si="540"/>
        <v>פז ראשון לציון</v>
      </c>
      <c r="D17293" s="1" t="s">
        <v>2806</v>
      </c>
      <c r="E17293" s="1"/>
      <c r="F17293" s="2">
        <v>9</v>
      </c>
      <c r="G17293" s="2">
        <f>INDEX(תוצאות_בחירות,MATCH(C17293,siot!$F$3:$F$1887,0),27)</f>
        <v>2</v>
      </c>
      <c r="H17293" s="2" t="b">
        <f t="shared" si="541"/>
        <v>0</v>
      </c>
      <c r="I17293" s="1" t="s">
        <v>2</v>
      </c>
      <c r="J17293" s="1" t="s">
        <v>2823</v>
      </c>
      <c r="K17293" s="1"/>
    </row>
    <row r="17294" spans="1:11" hidden="1">
      <c r="A17294" s="1" t="s">
        <v>2712</v>
      </c>
      <c r="B17294" s="1" t="s">
        <v>1046</v>
      </c>
      <c r="C17294" s="48" t="str">
        <f t="shared" si="540"/>
        <v>פז ראשון לציון</v>
      </c>
      <c r="D17294" s="1" t="s">
        <v>2806</v>
      </c>
      <c r="E17294" s="1"/>
      <c r="F17294" s="2">
        <v>10</v>
      </c>
      <c r="G17294" s="2">
        <f>INDEX(תוצאות_בחירות,MATCH(C17294,siot!$F$3:$F$1887,0),27)</f>
        <v>2</v>
      </c>
      <c r="H17294" s="2" t="b">
        <f t="shared" si="541"/>
        <v>0</v>
      </c>
      <c r="I17294" s="1" t="s">
        <v>2</v>
      </c>
      <c r="J17294" s="1" t="s">
        <v>2822</v>
      </c>
      <c r="K17294" s="1"/>
    </row>
    <row r="17295" spans="1:11" hidden="1">
      <c r="A17295" s="1" t="s">
        <v>2712</v>
      </c>
      <c r="B17295" s="1" t="s">
        <v>1046</v>
      </c>
      <c r="C17295" s="48" t="str">
        <f t="shared" si="540"/>
        <v>פז ראשון לציון</v>
      </c>
      <c r="D17295" s="1" t="s">
        <v>2806</v>
      </c>
      <c r="E17295" s="1"/>
      <c r="F17295" s="2">
        <v>11</v>
      </c>
      <c r="G17295" s="2">
        <f>INDEX(תוצאות_בחירות,MATCH(C17295,siot!$F$3:$F$1887,0),27)</f>
        <v>2</v>
      </c>
      <c r="H17295" s="2" t="b">
        <f t="shared" si="541"/>
        <v>0</v>
      </c>
      <c r="I17295" s="1" t="s">
        <v>2</v>
      </c>
      <c r="J17295" s="1" t="s">
        <v>2821</v>
      </c>
      <c r="K17295" s="1"/>
    </row>
    <row r="17296" spans="1:11" hidden="1">
      <c r="A17296" s="1" t="s">
        <v>2712</v>
      </c>
      <c r="B17296" s="1" t="s">
        <v>1046</v>
      </c>
      <c r="C17296" s="48" t="str">
        <f t="shared" si="540"/>
        <v>פז ראשון לציון</v>
      </c>
      <c r="D17296" s="1" t="s">
        <v>2806</v>
      </c>
      <c r="E17296" s="1"/>
      <c r="F17296" s="2">
        <v>12</v>
      </c>
      <c r="G17296" s="2">
        <f>INDEX(תוצאות_בחירות,MATCH(C17296,siot!$F$3:$F$1887,0),27)</f>
        <v>2</v>
      </c>
      <c r="H17296" s="2" t="b">
        <f t="shared" si="541"/>
        <v>0</v>
      </c>
      <c r="I17296" s="1" t="s">
        <v>2</v>
      </c>
      <c r="J17296" s="1" t="s">
        <v>2820</v>
      </c>
      <c r="K17296" s="1"/>
    </row>
    <row r="17297" spans="1:11" hidden="1">
      <c r="A17297" s="1" t="s">
        <v>2712</v>
      </c>
      <c r="B17297" s="1" t="s">
        <v>1046</v>
      </c>
      <c r="C17297" s="48" t="str">
        <f t="shared" si="540"/>
        <v>פז ראשון לציון</v>
      </c>
      <c r="D17297" s="1" t="s">
        <v>2806</v>
      </c>
      <c r="E17297" s="1"/>
      <c r="F17297" s="2">
        <v>13</v>
      </c>
      <c r="G17297" s="2">
        <f>INDEX(תוצאות_בחירות,MATCH(C17297,siot!$F$3:$F$1887,0),27)</f>
        <v>2</v>
      </c>
      <c r="H17297" s="2" t="b">
        <f t="shared" si="541"/>
        <v>0</v>
      </c>
      <c r="I17297" s="1" t="s">
        <v>2</v>
      </c>
      <c r="J17297" s="1" t="s">
        <v>2819</v>
      </c>
      <c r="K17297" s="1"/>
    </row>
    <row r="17298" spans="1:11" hidden="1">
      <c r="A17298" s="1" t="s">
        <v>2712</v>
      </c>
      <c r="B17298" s="1" t="s">
        <v>1046</v>
      </c>
      <c r="C17298" s="48" t="str">
        <f t="shared" si="540"/>
        <v>פז ראשון לציון</v>
      </c>
      <c r="D17298" s="1" t="s">
        <v>2806</v>
      </c>
      <c r="E17298" s="1"/>
      <c r="F17298" s="2">
        <v>14</v>
      </c>
      <c r="G17298" s="2">
        <f>INDEX(תוצאות_בחירות,MATCH(C17298,siot!$F$3:$F$1887,0),27)</f>
        <v>2</v>
      </c>
      <c r="H17298" s="2" t="b">
        <f t="shared" si="541"/>
        <v>0</v>
      </c>
      <c r="I17298" s="1" t="s">
        <v>2</v>
      </c>
      <c r="J17298" s="1" t="s">
        <v>2818</v>
      </c>
      <c r="K17298" s="1"/>
    </row>
    <row r="17299" spans="1:11" hidden="1">
      <c r="A17299" s="1" t="s">
        <v>2712</v>
      </c>
      <c r="B17299" s="1" t="s">
        <v>1046</v>
      </c>
      <c r="C17299" s="48" t="str">
        <f t="shared" si="540"/>
        <v>פז ראשון לציון</v>
      </c>
      <c r="D17299" s="1" t="s">
        <v>2806</v>
      </c>
      <c r="E17299" s="1"/>
      <c r="F17299" s="2">
        <v>15</v>
      </c>
      <c r="G17299" s="2">
        <f>INDEX(תוצאות_בחירות,MATCH(C17299,siot!$F$3:$F$1887,0),27)</f>
        <v>2</v>
      </c>
      <c r="H17299" s="2" t="b">
        <f t="shared" si="541"/>
        <v>0</v>
      </c>
      <c r="I17299" s="1" t="s">
        <v>2</v>
      </c>
      <c r="J17299" s="1" t="s">
        <v>2817</v>
      </c>
      <c r="K17299" s="1"/>
    </row>
    <row r="17300" spans="1:11" hidden="1">
      <c r="A17300" s="1" t="s">
        <v>2712</v>
      </c>
      <c r="B17300" s="1" t="s">
        <v>1046</v>
      </c>
      <c r="C17300" s="48" t="str">
        <f t="shared" si="540"/>
        <v>פז ראשון לציון</v>
      </c>
      <c r="D17300" s="1" t="s">
        <v>2806</v>
      </c>
      <c r="E17300" s="1"/>
      <c r="F17300" s="2">
        <v>16</v>
      </c>
      <c r="G17300" s="2">
        <f>INDEX(תוצאות_בחירות,MATCH(C17300,siot!$F$3:$F$1887,0),27)</f>
        <v>2</v>
      </c>
      <c r="H17300" s="2" t="b">
        <f t="shared" si="541"/>
        <v>0</v>
      </c>
      <c r="I17300" s="1" t="s">
        <v>2</v>
      </c>
      <c r="J17300" s="1" t="s">
        <v>2816</v>
      </c>
      <c r="K17300" s="1"/>
    </row>
    <row r="17301" spans="1:11" hidden="1">
      <c r="A17301" s="1" t="s">
        <v>2712</v>
      </c>
      <c r="B17301" s="1" t="s">
        <v>1046</v>
      </c>
      <c r="C17301" s="48" t="str">
        <f t="shared" si="540"/>
        <v>פז ראשון לציון</v>
      </c>
      <c r="D17301" s="1" t="s">
        <v>2806</v>
      </c>
      <c r="E17301" s="1"/>
      <c r="F17301" s="2">
        <v>17</v>
      </c>
      <c r="G17301" s="2">
        <f>INDEX(תוצאות_בחירות,MATCH(C17301,siot!$F$3:$F$1887,0),27)</f>
        <v>2</v>
      </c>
      <c r="H17301" s="2" t="b">
        <f t="shared" si="541"/>
        <v>0</v>
      </c>
      <c r="I17301" s="1" t="s">
        <v>2</v>
      </c>
      <c r="J17301" s="1" t="s">
        <v>2815</v>
      </c>
      <c r="K17301" s="1"/>
    </row>
    <row r="17302" spans="1:11" hidden="1">
      <c r="A17302" s="1" t="s">
        <v>2712</v>
      </c>
      <c r="B17302" s="1" t="s">
        <v>1046</v>
      </c>
      <c r="C17302" s="48" t="str">
        <f t="shared" si="540"/>
        <v>פז ראשון לציון</v>
      </c>
      <c r="D17302" s="1" t="s">
        <v>2806</v>
      </c>
      <c r="E17302" s="1"/>
      <c r="F17302" s="2">
        <v>18</v>
      </c>
      <c r="G17302" s="2">
        <f>INDEX(תוצאות_בחירות,MATCH(C17302,siot!$F$3:$F$1887,0),27)</f>
        <v>2</v>
      </c>
      <c r="H17302" s="2" t="b">
        <f t="shared" si="541"/>
        <v>0</v>
      </c>
      <c r="I17302" s="1" t="s">
        <v>2</v>
      </c>
      <c r="J17302" s="1" t="s">
        <v>2814</v>
      </c>
      <c r="K17302" s="1"/>
    </row>
    <row r="17303" spans="1:11" hidden="1">
      <c r="A17303" s="1" t="s">
        <v>2712</v>
      </c>
      <c r="B17303" s="1" t="s">
        <v>1046</v>
      </c>
      <c r="C17303" s="48" t="str">
        <f t="shared" si="540"/>
        <v>פז ראשון לציון</v>
      </c>
      <c r="D17303" s="1" t="s">
        <v>2806</v>
      </c>
      <c r="E17303" s="1"/>
      <c r="F17303" s="2">
        <v>19</v>
      </c>
      <c r="G17303" s="2">
        <f>INDEX(תוצאות_בחירות,MATCH(C17303,siot!$F$3:$F$1887,0),27)</f>
        <v>2</v>
      </c>
      <c r="H17303" s="2" t="b">
        <f t="shared" si="541"/>
        <v>0</v>
      </c>
      <c r="I17303" s="1" t="s">
        <v>2</v>
      </c>
      <c r="J17303" s="1" t="s">
        <v>2813</v>
      </c>
      <c r="K17303" s="1"/>
    </row>
    <row r="17304" spans="1:11" hidden="1">
      <c r="A17304" s="1" t="s">
        <v>2712</v>
      </c>
      <c r="B17304" s="1" t="s">
        <v>1046</v>
      </c>
      <c r="C17304" s="48" t="str">
        <f t="shared" si="540"/>
        <v>פז ראשון לציון</v>
      </c>
      <c r="D17304" s="1" t="s">
        <v>2806</v>
      </c>
      <c r="E17304" s="1"/>
      <c r="F17304" s="2">
        <v>20</v>
      </c>
      <c r="G17304" s="2">
        <f>INDEX(תוצאות_בחירות,MATCH(C17304,siot!$F$3:$F$1887,0),27)</f>
        <v>2</v>
      </c>
      <c r="H17304" s="2" t="b">
        <f t="shared" si="541"/>
        <v>0</v>
      </c>
      <c r="I17304" s="1" t="s">
        <v>2</v>
      </c>
      <c r="J17304" s="1" t="s">
        <v>2812</v>
      </c>
      <c r="K17304" s="1"/>
    </row>
    <row r="17305" spans="1:11" hidden="1">
      <c r="A17305" s="1" t="s">
        <v>2712</v>
      </c>
      <c r="B17305" s="1" t="s">
        <v>1046</v>
      </c>
      <c r="C17305" s="48" t="str">
        <f t="shared" si="540"/>
        <v>פז ראשון לציון</v>
      </c>
      <c r="D17305" s="1" t="s">
        <v>2806</v>
      </c>
      <c r="E17305" s="1"/>
      <c r="F17305" s="2">
        <v>21</v>
      </c>
      <c r="G17305" s="2">
        <f>INDEX(תוצאות_בחירות,MATCH(C17305,siot!$F$3:$F$1887,0),27)</f>
        <v>2</v>
      </c>
      <c r="H17305" s="2" t="b">
        <f t="shared" si="541"/>
        <v>0</v>
      </c>
      <c r="I17305" s="1" t="s">
        <v>2</v>
      </c>
      <c r="J17305" s="1" t="s">
        <v>2811</v>
      </c>
      <c r="K17305" s="1"/>
    </row>
    <row r="17306" spans="1:11" hidden="1">
      <c r="A17306" s="1" t="s">
        <v>2712</v>
      </c>
      <c r="B17306" s="1" t="s">
        <v>1046</v>
      </c>
      <c r="C17306" s="48" t="str">
        <f t="shared" si="540"/>
        <v>פז ראשון לציון</v>
      </c>
      <c r="D17306" s="1" t="s">
        <v>2806</v>
      </c>
      <c r="E17306" s="1"/>
      <c r="F17306" s="2">
        <v>22</v>
      </c>
      <c r="G17306" s="2">
        <f>INDEX(תוצאות_בחירות,MATCH(C17306,siot!$F$3:$F$1887,0),27)</f>
        <v>2</v>
      </c>
      <c r="H17306" s="2" t="b">
        <f t="shared" si="541"/>
        <v>0</v>
      </c>
      <c r="I17306" s="1" t="s">
        <v>2</v>
      </c>
      <c r="J17306" s="1" t="s">
        <v>2810</v>
      </c>
      <c r="K17306" s="1"/>
    </row>
    <row r="17307" spans="1:11" hidden="1">
      <c r="A17307" s="1" t="s">
        <v>2712</v>
      </c>
      <c r="B17307" s="1" t="s">
        <v>1046</v>
      </c>
      <c r="C17307" s="48" t="str">
        <f t="shared" si="540"/>
        <v>פז ראשון לציון</v>
      </c>
      <c r="D17307" s="1" t="s">
        <v>2806</v>
      </c>
      <c r="E17307" s="1"/>
      <c r="F17307" s="2">
        <v>23</v>
      </c>
      <c r="G17307" s="2">
        <f>INDEX(תוצאות_בחירות,MATCH(C17307,siot!$F$3:$F$1887,0),27)</f>
        <v>2</v>
      </c>
      <c r="H17307" s="2" t="b">
        <f t="shared" si="541"/>
        <v>0</v>
      </c>
      <c r="I17307" s="1" t="s">
        <v>2</v>
      </c>
      <c r="J17307" s="1" t="s">
        <v>2809</v>
      </c>
      <c r="K17307" s="1"/>
    </row>
    <row r="17308" spans="1:11" hidden="1">
      <c r="A17308" s="1" t="s">
        <v>2712</v>
      </c>
      <c r="B17308" s="1" t="s">
        <v>1046</v>
      </c>
      <c r="C17308" s="48" t="str">
        <f t="shared" si="540"/>
        <v>פז ראשון לציון</v>
      </c>
      <c r="D17308" s="1" t="s">
        <v>2806</v>
      </c>
      <c r="E17308" s="1"/>
      <c r="F17308" s="2">
        <v>24</v>
      </c>
      <c r="G17308" s="2">
        <f>INDEX(תוצאות_בחירות,MATCH(C17308,siot!$F$3:$F$1887,0),27)</f>
        <v>2</v>
      </c>
      <c r="H17308" s="2" t="b">
        <f t="shared" si="541"/>
        <v>0</v>
      </c>
      <c r="I17308" s="1" t="s">
        <v>2</v>
      </c>
      <c r="J17308" s="1" t="s">
        <v>2808</v>
      </c>
      <c r="K17308" s="1"/>
    </row>
    <row r="17309" spans="1:11" hidden="1">
      <c r="A17309" s="1" t="s">
        <v>2712</v>
      </c>
      <c r="B17309" s="1" t="s">
        <v>1046</v>
      </c>
      <c r="C17309" s="48" t="str">
        <f t="shared" si="540"/>
        <v>פז ראשון לציון</v>
      </c>
      <c r="D17309" s="1" t="s">
        <v>2806</v>
      </c>
      <c r="E17309" s="1"/>
      <c r="F17309" s="2">
        <v>25</v>
      </c>
      <c r="G17309" s="2">
        <f>INDEX(תוצאות_בחירות,MATCH(C17309,siot!$F$3:$F$1887,0),27)</f>
        <v>2</v>
      </c>
      <c r="H17309" s="2" t="b">
        <f t="shared" si="541"/>
        <v>0</v>
      </c>
      <c r="I17309" s="1" t="s">
        <v>2</v>
      </c>
      <c r="J17309" s="1" t="s">
        <v>2807</v>
      </c>
      <c r="K17309" s="1"/>
    </row>
    <row r="17310" spans="1:11" hidden="1">
      <c r="A17310" s="1" t="s">
        <v>2712</v>
      </c>
      <c r="B17310" s="1" t="s">
        <v>1046</v>
      </c>
      <c r="C17310" s="48" t="str">
        <f t="shared" si="540"/>
        <v>פז ראשון לציון</v>
      </c>
      <c r="D17310" s="1" t="s">
        <v>2806</v>
      </c>
      <c r="E17310" s="1"/>
      <c r="F17310" s="2">
        <v>26</v>
      </c>
      <c r="G17310" s="2">
        <f>INDEX(תוצאות_בחירות,MATCH(C17310,siot!$F$3:$F$1887,0),27)</f>
        <v>2</v>
      </c>
      <c r="H17310" s="2" t="b">
        <f t="shared" si="541"/>
        <v>0</v>
      </c>
      <c r="I17310" s="1" t="s">
        <v>2</v>
      </c>
      <c r="J17310" s="1" t="s">
        <v>2805</v>
      </c>
      <c r="K17310" s="1"/>
    </row>
    <row r="17311" spans="1:11" hidden="1">
      <c r="A17311" s="1" t="s">
        <v>2712</v>
      </c>
      <c r="B17311" s="1" t="s">
        <v>295</v>
      </c>
      <c r="C17311" s="48" t="str">
        <f t="shared" si="540"/>
        <v>צ ראשון לציון</v>
      </c>
      <c r="D17311" s="1" t="s">
        <v>2776</v>
      </c>
      <c r="E17311" s="1" t="s">
        <v>18</v>
      </c>
      <c r="F17311" s="2" t="s">
        <v>19548</v>
      </c>
      <c r="G17311" s="2">
        <f>INDEX(תוצאות_בחירות,MATCH(C17311,siot!$F$3:$F$1887,0),27)</f>
        <v>8</v>
      </c>
      <c r="H17311" s="2" t="b">
        <f t="shared" si="541"/>
        <v>0</v>
      </c>
      <c r="I17311" s="1"/>
      <c r="J17311" s="1"/>
      <c r="K17311" s="1"/>
    </row>
    <row r="17312" spans="1:11">
      <c r="A17312" s="1" t="s">
        <v>2712</v>
      </c>
      <c r="B17312" s="1" t="s">
        <v>295</v>
      </c>
      <c r="C17312" s="48" t="str">
        <f t="shared" si="540"/>
        <v>צ ראשון לציון</v>
      </c>
      <c r="D17312" s="1" t="s">
        <v>2776</v>
      </c>
      <c r="E17312" s="1" t="s">
        <v>17</v>
      </c>
      <c r="F17312" s="2">
        <v>1</v>
      </c>
      <c r="G17312" s="2">
        <f>INDEX(תוצאות_בחירות,MATCH(C17312,siot!$F$3:$F$1887,0),27)</f>
        <v>8</v>
      </c>
      <c r="H17312" s="2" t="b">
        <f t="shared" si="541"/>
        <v>1</v>
      </c>
      <c r="I17312" s="1" t="s">
        <v>2</v>
      </c>
      <c r="J17312" s="1" t="s">
        <v>2804</v>
      </c>
      <c r="K17312" s="1"/>
    </row>
    <row r="17313" spans="1:11">
      <c r="A17313" s="1" t="s">
        <v>2712</v>
      </c>
      <c r="B17313" s="1" t="s">
        <v>295</v>
      </c>
      <c r="C17313" s="48" t="str">
        <f t="shared" si="540"/>
        <v>צ ראשון לציון</v>
      </c>
      <c r="D17313" s="1" t="s">
        <v>2776</v>
      </c>
      <c r="E17313" s="1"/>
      <c r="F17313" s="2">
        <v>2</v>
      </c>
      <c r="G17313" s="2">
        <f>INDEX(תוצאות_בחירות,MATCH(C17313,siot!$F$3:$F$1887,0),27)</f>
        <v>8</v>
      </c>
      <c r="H17313" s="2" t="b">
        <f t="shared" si="541"/>
        <v>1</v>
      </c>
      <c r="I17313" s="1" t="s">
        <v>2</v>
      </c>
      <c r="J17313" s="1" t="s">
        <v>2803</v>
      </c>
      <c r="K17313" s="1"/>
    </row>
    <row r="17314" spans="1:11">
      <c r="A17314" s="1" t="s">
        <v>2712</v>
      </c>
      <c r="B17314" s="1" t="s">
        <v>295</v>
      </c>
      <c r="C17314" s="48" t="str">
        <f t="shared" si="540"/>
        <v>צ ראשון לציון</v>
      </c>
      <c r="D17314" s="1" t="s">
        <v>2776</v>
      </c>
      <c r="E17314" s="1"/>
      <c r="F17314" s="2">
        <v>3</v>
      </c>
      <c r="G17314" s="2">
        <f>INDEX(תוצאות_בחירות,MATCH(C17314,siot!$F$3:$F$1887,0),27)</f>
        <v>8</v>
      </c>
      <c r="H17314" s="2" t="b">
        <f t="shared" si="541"/>
        <v>1</v>
      </c>
      <c r="I17314" s="1" t="s">
        <v>2</v>
      </c>
      <c r="J17314" s="1" t="s">
        <v>2802</v>
      </c>
      <c r="K17314" s="1"/>
    </row>
    <row r="17315" spans="1:11">
      <c r="A17315" s="1" t="s">
        <v>2712</v>
      </c>
      <c r="B17315" s="1" t="s">
        <v>295</v>
      </c>
      <c r="C17315" s="48" t="str">
        <f t="shared" si="540"/>
        <v>צ ראשון לציון</v>
      </c>
      <c r="D17315" s="1" t="s">
        <v>2776</v>
      </c>
      <c r="E17315" s="1"/>
      <c r="F17315" s="2">
        <v>4</v>
      </c>
      <c r="G17315" s="2">
        <f>INDEX(תוצאות_בחירות,MATCH(C17315,siot!$F$3:$F$1887,0),27)</f>
        <v>8</v>
      </c>
      <c r="H17315" s="2" t="b">
        <f t="shared" si="541"/>
        <v>1</v>
      </c>
      <c r="I17315" s="1" t="s">
        <v>2</v>
      </c>
      <c r="J17315" s="1" t="s">
        <v>2801</v>
      </c>
      <c r="K17315" s="1"/>
    </row>
    <row r="17316" spans="1:11">
      <c r="A17316" s="1" t="s">
        <v>2712</v>
      </c>
      <c r="B17316" s="1" t="s">
        <v>295</v>
      </c>
      <c r="C17316" s="48" t="str">
        <f t="shared" si="540"/>
        <v>צ ראשון לציון</v>
      </c>
      <c r="D17316" s="1" t="s">
        <v>2776</v>
      </c>
      <c r="E17316" s="1"/>
      <c r="F17316" s="2">
        <v>5</v>
      </c>
      <c r="G17316" s="2">
        <f>INDEX(תוצאות_בחירות,MATCH(C17316,siot!$F$3:$F$1887,0),27)</f>
        <v>8</v>
      </c>
      <c r="H17316" s="2" t="b">
        <f t="shared" si="541"/>
        <v>1</v>
      </c>
      <c r="I17316" s="1" t="s">
        <v>2</v>
      </c>
      <c r="J17316" s="1" t="s">
        <v>2800</v>
      </c>
      <c r="K17316" s="1">
        <v>1</v>
      </c>
    </row>
    <row r="17317" spans="1:11">
      <c r="A17317" s="1" t="s">
        <v>2712</v>
      </c>
      <c r="B17317" s="1" t="s">
        <v>295</v>
      </c>
      <c r="C17317" s="48" t="str">
        <f t="shared" si="540"/>
        <v>צ ראשון לציון</v>
      </c>
      <c r="D17317" s="1" t="s">
        <v>2776</v>
      </c>
      <c r="E17317" s="1"/>
      <c r="F17317" s="2">
        <v>6</v>
      </c>
      <c r="G17317" s="2">
        <f>INDEX(תוצאות_בחירות,MATCH(C17317,siot!$F$3:$F$1887,0),27)</f>
        <v>8</v>
      </c>
      <c r="H17317" s="2" t="b">
        <f t="shared" si="541"/>
        <v>1</v>
      </c>
      <c r="I17317" s="1" t="s">
        <v>2</v>
      </c>
      <c r="J17317" s="1" t="s">
        <v>2799</v>
      </c>
      <c r="K17317" s="1">
        <v>1</v>
      </c>
    </row>
    <row r="17318" spans="1:11">
      <c r="A17318" s="1" t="s">
        <v>2712</v>
      </c>
      <c r="B17318" s="1" t="s">
        <v>295</v>
      </c>
      <c r="C17318" s="48" t="str">
        <f t="shared" si="540"/>
        <v>צ ראשון לציון</v>
      </c>
      <c r="D17318" s="1" t="s">
        <v>2776</v>
      </c>
      <c r="E17318" s="1"/>
      <c r="F17318" s="2">
        <v>7</v>
      </c>
      <c r="G17318" s="2">
        <f>INDEX(תוצאות_בחירות,MATCH(C17318,siot!$F$3:$F$1887,0),27)</f>
        <v>8</v>
      </c>
      <c r="H17318" s="2" t="b">
        <f t="shared" si="541"/>
        <v>1</v>
      </c>
      <c r="I17318" s="1" t="s">
        <v>2</v>
      </c>
      <c r="J17318" s="1" t="s">
        <v>2798</v>
      </c>
      <c r="K17318" s="1"/>
    </row>
    <row r="17319" spans="1:11">
      <c r="A17319" s="1" t="s">
        <v>2712</v>
      </c>
      <c r="B17319" s="1" t="s">
        <v>295</v>
      </c>
      <c r="C17319" s="48" t="str">
        <f t="shared" si="540"/>
        <v>צ ראשון לציון</v>
      </c>
      <c r="D17319" s="1" t="s">
        <v>2776</v>
      </c>
      <c r="E17319" s="1"/>
      <c r="F17319" s="2">
        <v>8</v>
      </c>
      <c r="G17319" s="2">
        <f>INDEX(תוצאות_בחירות,MATCH(C17319,siot!$F$3:$F$1887,0),27)</f>
        <v>8</v>
      </c>
      <c r="H17319" s="2" t="b">
        <f t="shared" si="541"/>
        <v>1</v>
      </c>
      <c r="I17319" s="1" t="s">
        <v>2</v>
      </c>
      <c r="J17319" s="1" t="s">
        <v>2797</v>
      </c>
      <c r="K17319" s="1"/>
    </row>
    <row r="17320" spans="1:11" hidden="1">
      <c r="A17320" s="1" t="s">
        <v>2712</v>
      </c>
      <c r="B17320" s="1" t="s">
        <v>295</v>
      </c>
      <c r="C17320" s="48" t="str">
        <f t="shared" si="540"/>
        <v>צ ראשון לציון</v>
      </c>
      <c r="D17320" s="1" t="s">
        <v>2776</v>
      </c>
      <c r="E17320" s="1"/>
      <c r="F17320" s="2">
        <v>9</v>
      </c>
      <c r="G17320" s="2">
        <f>INDEX(תוצאות_בחירות,MATCH(C17320,siot!$F$3:$F$1887,0),27)</f>
        <v>8</v>
      </c>
      <c r="H17320" s="2" t="b">
        <f t="shared" si="541"/>
        <v>0</v>
      </c>
      <c r="I17320" s="1" t="s">
        <v>2</v>
      </c>
      <c r="J17320" s="1" t="s">
        <v>2796</v>
      </c>
      <c r="K17320" s="1"/>
    </row>
    <row r="17321" spans="1:11" hidden="1">
      <c r="A17321" s="1" t="s">
        <v>2712</v>
      </c>
      <c r="B17321" s="1" t="s">
        <v>295</v>
      </c>
      <c r="C17321" s="48" t="str">
        <f t="shared" si="540"/>
        <v>צ ראשון לציון</v>
      </c>
      <c r="D17321" s="1" t="s">
        <v>2776</v>
      </c>
      <c r="E17321" s="1"/>
      <c r="F17321" s="2">
        <v>10</v>
      </c>
      <c r="G17321" s="2">
        <f>INDEX(תוצאות_בחירות,MATCH(C17321,siot!$F$3:$F$1887,0),27)</f>
        <v>8</v>
      </c>
      <c r="H17321" s="2" t="b">
        <f t="shared" si="541"/>
        <v>0</v>
      </c>
      <c r="I17321" s="1" t="s">
        <v>2</v>
      </c>
      <c r="J17321" s="1" t="s">
        <v>2795</v>
      </c>
      <c r="K17321" s="1"/>
    </row>
    <row r="17322" spans="1:11" hidden="1">
      <c r="A17322" s="1" t="s">
        <v>2712</v>
      </c>
      <c r="B17322" s="1" t="s">
        <v>295</v>
      </c>
      <c r="C17322" s="48" t="str">
        <f t="shared" si="540"/>
        <v>צ ראשון לציון</v>
      </c>
      <c r="D17322" s="1" t="s">
        <v>2776</v>
      </c>
      <c r="E17322" s="1"/>
      <c r="F17322" s="2">
        <v>11</v>
      </c>
      <c r="G17322" s="2">
        <f>INDEX(תוצאות_בחירות,MATCH(C17322,siot!$F$3:$F$1887,0),27)</f>
        <v>8</v>
      </c>
      <c r="H17322" s="2" t="b">
        <f t="shared" si="541"/>
        <v>0</v>
      </c>
      <c r="I17322" s="1" t="s">
        <v>2</v>
      </c>
      <c r="J17322" s="1" t="s">
        <v>2794</v>
      </c>
      <c r="K17322" s="1"/>
    </row>
    <row r="17323" spans="1:11" hidden="1">
      <c r="A17323" s="1" t="s">
        <v>2712</v>
      </c>
      <c r="B17323" s="1" t="s">
        <v>295</v>
      </c>
      <c r="C17323" s="48" t="str">
        <f t="shared" si="540"/>
        <v>צ ראשון לציון</v>
      </c>
      <c r="D17323" s="1" t="s">
        <v>2776</v>
      </c>
      <c r="E17323" s="1"/>
      <c r="F17323" s="2">
        <v>12</v>
      </c>
      <c r="G17323" s="2">
        <f>INDEX(תוצאות_בחירות,MATCH(C17323,siot!$F$3:$F$1887,0),27)</f>
        <v>8</v>
      </c>
      <c r="H17323" s="2" t="b">
        <f t="shared" si="541"/>
        <v>0</v>
      </c>
      <c r="I17323" s="1" t="s">
        <v>2</v>
      </c>
      <c r="J17323" s="1" t="s">
        <v>2793</v>
      </c>
      <c r="K17323" s="1"/>
    </row>
    <row r="17324" spans="1:11" hidden="1">
      <c r="A17324" s="1" t="s">
        <v>2712</v>
      </c>
      <c r="B17324" s="1" t="s">
        <v>295</v>
      </c>
      <c r="C17324" s="48" t="str">
        <f t="shared" si="540"/>
        <v>צ ראשון לציון</v>
      </c>
      <c r="D17324" s="1" t="s">
        <v>2776</v>
      </c>
      <c r="E17324" s="1"/>
      <c r="F17324" s="2">
        <v>13</v>
      </c>
      <c r="G17324" s="2">
        <f>INDEX(תוצאות_בחירות,MATCH(C17324,siot!$F$3:$F$1887,0),27)</f>
        <v>8</v>
      </c>
      <c r="H17324" s="2" t="b">
        <f t="shared" si="541"/>
        <v>0</v>
      </c>
      <c r="I17324" s="1" t="s">
        <v>2</v>
      </c>
      <c r="J17324" s="1" t="s">
        <v>2792</v>
      </c>
      <c r="K17324" s="1"/>
    </row>
    <row r="17325" spans="1:11" hidden="1">
      <c r="A17325" s="1" t="s">
        <v>2712</v>
      </c>
      <c r="B17325" s="1" t="s">
        <v>295</v>
      </c>
      <c r="C17325" s="48" t="str">
        <f t="shared" si="540"/>
        <v>צ ראשון לציון</v>
      </c>
      <c r="D17325" s="1" t="s">
        <v>2776</v>
      </c>
      <c r="E17325" s="1"/>
      <c r="F17325" s="2">
        <v>14</v>
      </c>
      <c r="G17325" s="2">
        <f>INDEX(תוצאות_בחירות,MATCH(C17325,siot!$F$3:$F$1887,0),27)</f>
        <v>8</v>
      </c>
      <c r="H17325" s="2" t="b">
        <f t="shared" si="541"/>
        <v>0</v>
      </c>
      <c r="I17325" s="1" t="s">
        <v>2</v>
      </c>
      <c r="J17325" s="1" t="s">
        <v>2791</v>
      </c>
      <c r="K17325" s="1"/>
    </row>
    <row r="17326" spans="1:11" hidden="1">
      <c r="A17326" s="1" t="s">
        <v>2712</v>
      </c>
      <c r="B17326" s="1" t="s">
        <v>295</v>
      </c>
      <c r="C17326" s="48" t="str">
        <f t="shared" si="540"/>
        <v>צ ראשון לציון</v>
      </c>
      <c r="D17326" s="1" t="s">
        <v>2776</v>
      </c>
      <c r="E17326" s="1"/>
      <c r="F17326" s="2">
        <v>15</v>
      </c>
      <c r="G17326" s="2">
        <f>INDEX(תוצאות_בחירות,MATCH(C17326,siot!$F$3:$F$1887,0),27)</f>
        <v>8</v>
      </c>
      <c r="H17326" s="2" t="b">
        <f t="shared" si="541"/>
        <v>0</v>
      </c>
      <c r="I17326" s="1" t="s">
        <v>2</v>
      </c>
      <c r="J17326" s="1" t="s">
        <v>2790</v>
      </c>
      <c r="K17326" s="1"/>
    </row>
    <row r="17327" spans="1:11" hidden="1">
      <c r="A17327" s="1" t="s">
        <v>2712</v>
      </c>
      <c r="B17327" s="1" t="s">
        <v>295</v>
      </c>
      <c r="C17327" s="48" t="str">
        <f t="shared" si="540"/>
        <v>צ ראשון לציון</v>
      </c>
      <c r="D17327" s="1" t="s">
        <v>2776</v>
      </c>
      <c r="E17327" s="1"/>
      <c r="F17327" s="2">
        <v>16</v>
      </c>
      <c r="G17327" s="2">
        <f>INDEX(תוצאות_בחירות,MATCH(C17327,siot!$F$3:$F$1887,0),27)</f>
        <v>8</v>
      </c>
      <c r="H17327" s="2" t="b">
        <f t="shared" si="541"/>
        <v>0</v>
      </c>
      <c r="I17327" s="1" t="s">
        <v>2</v>
      </c>
      <c r="J17327" s="1" t="s">
        <v>2789</v>
      </c>
      <c r="K17327" s="1"/>
    </row>
    <row r="17328" spans="1:11" hidden="1">
      <c r="A17328" s="1" t="s">
        <v>2712</v>
      </c>
      <c r="B17328" s="1" t="s">
        <v>295</v>
      </c>
      <c r="C17328" s="48" t="str">
        <f t="shared" si="540"/>
        <v>צ ראשון לציון</v>
      </c>
      <c r="D17328" s="1" t="s">
        <v>2776</v>
      </c>
      <c r="E17328" s="1"/>
      <c r="F17328" s="2">
        <v>17</v>
      </c>
      <c r="G17328" s="2">
        <f>INDEX(תוצאות_בחירות,MATCH(C17328,siot!$F$3:$F$1887,0),27)</f>
        <v>8</v>
      </c>
      <c r="H17328" s="2" t="b">
        <f t="shared" si="541"/>
        <v>0</v>
      </c>
      <c r="I17328" s="1" t="s">
        <v>2</v>
      </c>
      <c r="J17328" s="1" t="s">
        <v>2788</v>
      </c>
      <c r="K17328" s="1"/>
    </row>
    <row r="17329" spans="1:11" hidden="1">
      <c r="A17329" s="1" t="s">
        <v>2712</v>
      </c>
      <c r="B17329" s="1" t="s">
        <v>295</v>
      </c>
      <c r="C17329" s="48" t="str">
        <f t="shared" si="540"/>
        <v>צ ראשון לציון</v>
      </c>
      <c r="D17329" s="1" t="s">
        <v>2776</v>
      </c>
      <c r="E17329" s="1"/>
      <c r="F17329" s="2">
        <v>18</v>
      </c>
      <c r="G17329" s="2">
        <f>INDEX(תוצאות_בחירות,MATCH(C17329,siot!$F$3:$F$1887,0),27)</f>
        <v>8</v>
      </c>
      <c r="H17329" s="2" t="b">
        <f t="shared" si="541"/>
        <v>0</v>
      </c>
      <c r="I17329" s="1" t="s">
        <v>2</v>
      </c>
      <c r="J17329" s="1" t="s">
        <v>2787</v>
      </c>
      <c r="K17329" s="1"/>
    </row>
    <row r="17330" spans="1:11" hidden="1">
      <c r="A17330" s="1" t="s">
        <v>2712</v>
      </c>
      <c r="B17330" s="1" t="s">
        <v>295</v>
      </c>
      <c r="C17330" s="48" t="str">
        <f t="shared" si="540"/>
        <v>צ ראשון לציון</v>
      </c>
      <c r="D17330" s="1" t="s">
        <v>2776</v>
      </c>
      <c r="E17330" s="1"/>
      <c r="F17330" s="2">
        <v>19</v>
      </c>
      <c r="G17330" s="2">
        <f>INDEX(תוצאות_בחירות,MATCH(C17330,siot!$F$3:$F$1887,0),27)</f>
        <v>8</v>
      </c>
      <c r="H17330" s="2" t="b">
        <f t="shared" si="541"/>
        <v>0</v>
      </c>
      <c r="I17330" s="1" t="s">
        <v>2</v>
      </c>
      <c r="J17330" s="1" t="s">
        <v>2786</v>
      </c>
      <c r="K17330" s="1"/>
    </row>
    <row r="17331" spans="1:11" hidden="1">
      <c r="A17331" s="1" t="s">
        <v>2712</v>
      </c>
      <c r="B17331" s="1" t="s">
        <v>295</v>
      </c>
      <c r="C17331" s="48" t="str">
        <f t="shared" si="540"/>
        <v>צ ראשון לציון</v>
      </c>
      <c r="D17331" s="1" t="s">
        <v>2776</v>
      </c>
      <c r="E17331" s="1"/>
      <c r="F17331" s="2">
        <v>20</v>
      </c>
      <c r="G17331" s="2">
        <f>INDEX(תוצאות_בחירות,MATCH(C17331,siot!$F$3:$F$1887,0),27)</f>
        <v>8</v>
      </c>
      <c r="H17331" s="2" t="b">
        <f t="shared" si="541"/>
        <v>0</v>
      </c>
      <c r="I17331" s="1" t="s">
        <v>2</v>
      </c>
      <c r="J17331" s="1" t="s">
        <v>2785</v>
      </c>
      <c r="K17331" s="1"/>
    </row>
    <row r="17332" spans="1:11" hidden="1">
      <c r="A17332" s="1" t="s">
        <v>2712</v>
      </c>
      <c r="B17332" s="1" t="s">
        <v>295</v>
      </c>
      <c r="C17332" s="48" t="str">
        <f t="shared" si="540"/>
        <v>צ ראשון לציון</v>
      </c>
      <c r="D17332" s="1" t="s">
        <v>2776</v>
      </c>
      <c r="E17332" s="1"/>
      <c r="F17332" s="2">
        <v>21</v>
      </c>
      <c r="G17332" s="2">
        <f>INDEX(תוצאות_בחירות,MATCH(C17332,siot!$F$3:$F$1887,0),27)</f>
        <v>8</v>
      </c>
      <c r="H17332" s="2" t="b">
        <f t="shared" si="541"/>
        <v>0</v>
      </c>
      <c r="I17332" s="1" t="s">
        <v>2</v>
      </c>
      <c r="J17332" s="1" t="s">
        <v>2784</v>
      </c>
      <c r="K17332" s="1"/>
    </row>
    <row r="17333" spans="1:11" hidden="1">
      <c r="A17333" s="1" t="s">
        <v>2712</v>
      </c>
      <c r="B17333" s="1" t="s">
        <v>295</v>
      </c>
      <c r="C17333" s="48" t="str">
        <f t="shared" si="540"/>
        <v>צ ראשון לציון</v>
      </c>
      <c r="D17333" s="1" t="s">
        <v>2776</v>
      </c>
      <c r="E17333" s="1"/>
      <c r="F17333" s="2">
        <v>22</v>
      </c>
      <c r="G17333" s="2">
        <f>INDEX(תוצאות_בחירות,MATCH(C17333,siot!$F$3:$F$1887,0),27)</f>
        <v>8</v>
      </c>
      <c r="H17333" s="2" t="b">
        <f t="shared" si="541"/>
        <v>0</v>
      </c>
      <c r="I17333" s="1" t="s">
        <v>2</v>
      </c>
      <c r="J17333" s="1" t="s">
        <v>2783</v>
      </c>
      <c r="K17333" s="1"/>
    </row>
    <row r="17334" spans="1:11" hidden="1">
      <c r="A17334" s="1" t="s">
        <v>2712</v>
      </c>
      <c r="B17334" s="1" t="s">
        <v>295</v>
      </c>
      <c r="C17334" s="48" t="str">
        <f t="shared" si="540"/>
        <v>צ ראשון לציון</v>
      </c>
      <c r="D17334" s="1" t="s">
        <v>2776</v>
      </c>
      <c r="E17334" s="1"/>
      <c r="F17334" s="2">
        <v>23</v>
      </c>
      <c r="G17334" s="2">
        <f>INDEX(תוצאות_בחירות,MATCH(C17334,siot!$F$3:$F$1887,0),27)</f>
        <v>8</v>
      </c>
      <c r="H17334" s="2" t="b">
        <f t="shared" si="541"/>
        <v>0</v>
      </c>
      <c r="I17334" s="1" t="s">
        <v>2</v>
      </c>
      <c r="J17334" s="1" t="s">
        <v>2782</v>
      </c>
      <c r="K17334" s="1"/>
    </row>
    <row r="17335" spans="1:11" hidden="1">
      <c r="A17335" s="1" t="s">
        <v>2712</v>
      </c>
      <c r="B17335" s="1" t="s">
        <v>295</v>
      </c>
      <c r="C17335" s="48" t="str">
        <f t="shared" si="540"/>
        <v>צ ראשון לציון</v>
      </c>
      <c r="D17335" s="1" t="s">
        <v>2776</v>
      </c>
      <c r="E17335" s="1"/>
      <c r="F17335" s="2">
        <v>24</v>
      </c>
      <c r="G17335" s="2">
        <f>INDEX(תוצאות_בחירות,MATCH(C17335,siot!$F$3:$F$1887,0),27)</f>
        <v>8</v>
      </c>
      <c r="H17335" s="2" t="b">
        <f t="shared" si="541"/>
        <v>0</v>
      </c>
      <c r="I17335" s="1" t="s">
        <v>2</v>
      </c>
      <c r="J17335" s="1" t="s">
        <v>2781</v>
      </c>
      <c r="K17335" s="1"/>
    </row>
    <row r="17336" spans="1:11" hidden="1">
      <c r="A17336" s="1" t="s">
        <v>2712</v>
      </c>
      <c r="B17336" s="1" t="s">
        <v>295</v>
      </c>
      <c r="C17336" s="48" t="str">
        <f t="shared" si="540"/>
        <v>צ ראשון לציון</v>
      </c>
      <c r="D17336" s="1" t="s">
        <v>2776</v>
      </c>
      <c r="E17336" s="1"/>
      <c r="F17336" s="2">
        <v>25</v>
      </c>
      <c r="G17336" s="2">
        <f>INDEX(תוצאות_בחירות,MATCH(C17336,siot!$F$3:$F$1887,0),27)</f>
        <v>8</v>
      </c>
      <c r="H17336" s="2" t="b">
        <f t="shared" si="541"/>
        <v>0</v>
      </c>
      <c r="I17336" s="1" t="s">
        <v>2</v>
      </c>
      <c r="J17336" s="1" t="s">
        <v>2780</v>
      </c>
      <c r="K17336" s="1"/>
    </row>
    <row r="17337" spans="1:11" hidden="1">
      <c r="A17337" s="1" t="s">
        <v>2712</v>
      </c>
      <c r="B17337" s="1" t="s">
        <v>295</v>
      </c>
      <c r="C17337" s="48" t="str">
        <f t="shared" si="540"/>
        <v>צ ראשון לציון</v>
      </c>
      <c r="D17337" s="1" t="s">
        <v>2776</v>
      </c>
      <c r="E17337" s="1"/>
      <c r="F17337" s="2">
        <v>26</v>
      </c>
      <c r="G17337" s="2">
        <f>INDEX(תוצאות_בחירות,MATCH(C17337,siot!$F$3:$F$1887,0),27)</f>
        <v>8</v>
      </c>
      <c r="H17337" s="2" t="b">
        <f t="shared" si="541"/>
        <v>0</v>
      </c>
      <c r="I17337" s="1" t="s">
        <v>2</v>
      </c>
      <c r="J17337" s="1" t="s">
        <v>2779</v>
      </c>
      <c r="K17337" s="1"/>
    </row>
    <row r="17338" spans="1:11" hidden="1">
      <c r="A17338" s="1" t="s">
        <v>2712</v>
      </c>
      <c r="B17338" s="1" t="s">
        <v>295</v>
      </c>
      <c r="C17338" s="48" t="str">
        <f t="shared" si="540"/>
        <v>צ ראשון לציון</v>
      </c>
      <c r="D17338" s="1" t="s">
        <v>2776</v>
      </c>
      <c r="E17338" s="1"/>
      <c r="F17338" s="2">
        <v>27</v>
      </c>
      <c r="G17338" s="2">
        <f>INDEX(תוצאות_בחירות,MATCH(C17338,siot!$F$3:$F$1887,0),27)</f>
        <v>8</v>
      </c>
      <c r="H17338" s="2" t="b">
        <f t="shared" si="541"/>
        <v>0</v>
      </c>
      <c r="I17338" s="1" t="s">
        <v>2</v>
      </c>
      <c r="J17338" s="1" t="s">
        <v>2778</v>
      </c>
      <c r="K17338" s="1"/>
    </row>
    <row r="17339" spans="1:11" hidden="1">
      <c r="A17339" s="1" t="s">
        <v>2712</v>
      </c>
      <c r="B17339" s="1" t="s">
        <v>295</v>
      </c>
      <c r="C17339" s="48" t="str">
        <f t="shared" si="540"/>
        <v>צ ראשון לציון</v>
      </c>
      <c r="D17339" s="1" t="s">
        <v>2776</v>
      </c>
      <c r="E17339" s="1"/>
      <c r="F17339" s="2">
        <v>28</v>
      </c>
      <c r="G17339" s="2">
        <f>INDEX(תוצאות_בחירות,MATCH(C17339,siot!$F$3:$F$1887,0),27)</f>
        <v>8</v>
      </c>
      <c r="H17339" s="2" t="b">
        <f t="shared" si="541"/>
        <v>0</v>
      </c>
      <c r="I17339" s="1" t="s">
        <v>2</v>
      </c>
      <c r="J17339" s="1" t="s">
        <v>2777</v>
      </c>
      <c r="K17339" s="1"/>
    </row>
    <row r="17340" spans="1:11" hidden="1">
      <c r="A17340" s="1" t="s">
        <v>2712</v>
      </c>
      <c r="B17340" s="1" t="s">
        <v>295</v>
      </c>
      <c r="C17340" s="48" t="str">
        <f t="shared" si="540"/>
        <v>צ ראשון לציון</v>
      </c>
      <c r="D17340" s="1" t="s">
        <v>2776</v>
      </c>
      <c r="E17340" s="1"/>
      <c r="F17340" s="2">
        <v>29</v>
      </c>
      <c r="G17340" s="2">
        <f>INDEX(תוצאות_בחירות,MATCH(C17340,siot!$F$3:$F$1887,0),27)</f>
        <v>8</v>
      </c>
      <c r="H17340" s="2" t="b">
        <f t="shared" si="541"/>
        <v>0</v>
      </c>
      <c r="I17340" s="1" t="s">
        <v>2</v>
      </c>
      <c r="J17340" s="1" t="s">
        <v>2775</v>
      </c>
      <c r="K17340" s="1"/>
    </row>
    <row r="17341" spans="1:11" hidden="1">
      <c r="A17341" s="1" t="s">
        <v>2712</v>
      </c>
      <c r="B17341" s="1" t="s">
        <v>639</v>
      </c>
      <c r="C17341" s="48" t="str">
        <f t="shared" si="540"/>
        <v>ר ראשון לציון</v>
      </c>
      <c r="D17341" s="1" t="s">
        <v>2759</v>
      </c>
      <c r="E17341" s="1" t="s">
        <v>3</v>
      </c>
      <c r="F17341" s="2" t="s">
        <v>19548</v>
      </c>
      <c r="G17341" s="2">
        <f>INDEX(תוצאות_בחירות,MATCH(C17341,siot!$F$3:$F$1887,0),27)</f>
        <v>0</v>
      </c>
      <c r="H17341" s="2" t="b">
        <f t="shared" si="541"/>
        <v>0</v>
      </c>
      <c r="I17341" s="1"/>
      <c r="J17341" s="1"/>
      <c r="K17341" s="1"/>
    </row>
    <row r="17342" spans="1:11" hidden="1">
      <c r="A17342" s="1" t="s">
        <v>2712</v>
      </c>
      <c r="B17342" s="1" t="s">
        <v>639</v>
      </c>
      <c r="C17342" s="48" t="str">
        <f t="shared" si="540"/>
        <v>ר ראשון לציון</v>
      </c>
      <c r="D17342" s="1" t="s">
        <v>2759</v>
      </c>
      <c r="E17342" s="1"/>
      <c r="F17342" s="2">
        <v>1</v>
      </c>
      <c r="G17342" s="2">
        <f>INDEX(תוצאות_בחירות,MATCH(C17342,siot!$F$3:$F$1887,0),27)</f>
        <v>0</v>
      </c>
      <c r="H17342" s="2" t="b">
        <f t="shared" si="541"/>
        <v>0</v>
      </c>
      <c r="I17342" s="1" t="s">
        <v>2</v>
      </c>
      <c r="J17342" s="1" t="s">
        <v>2774</v>
      </c>
      <c r="K17342" s="1"/>
    </row>
    <row r="17343" spans="1:11" hidden="1">
      <c r="A17343" s="1" t="s">
        <v>2712</v>
      </c>
      <c r="B17343" s="1" t="s">
        <v>639</v>
      </c>
      <c r="C17343" s="48" t="str">
        <f t="shared" si="540"/>
        <v>ר ראשון לציון</v>
      </c>
      <c r="D17343" s="1" t="s">
        <v>2759</v>
      </c>
      <c r="E17343" s="1"/>
      <c r="F17343" s="2">
        <v>2</v>
      </c>
      <c r="G17343" s="2">
        <f>INDEX(תוצאות_בחירות,MATCH(C17343,siot!$F$3:$F$1887,0),27)</f>
        <v>0</v>
      </c>
      <c r="H17343" s="2" t="b">
        <f t="shared" si="541"/>
        <v>0</v>
      </c>
      <c r="I17343" s="1" t="s">
        <v>2</v>
      </c>
      <c r="J17343" s="1" t="s">
        <v>2773</v>
      </c>
      <c r="K17343" s="1"/>
    </row>
    <row r="17344" spans="1:11" hidden="1">
      <c r="A17344" s="1" t="s">
        <v>2712</v>
      </c>
      <c r="B17344" s="1" t="s">
        <v>639</v>
      </c>
      <c r="C17344" s="48" t="str">
        <f t="shared" si="540"/>
        <v>ר ראשון לציון</v>
      </c>
      <c r="D17344" s="1" t="s">
        <v>2759</v>
      </c>
      <c r="E17344" s="1"/>
      <c r="F17344" s="2">
        <v>3</v>
      </c>
      <c r="G17344" s="2">
        <f>INDEX(תוצאות_בחירות,MATCH(C17344,siot!$F$3:$F$1887,0),27)</f>
        <v>0</v>
      </c>
      <c r="H17344" s="2" t="b">
        <f t="shared" si="541"/>
        <v>0</v>
      </c>
      <c r="I17344" s="1" t="s">
        <v>2</v>
      </c>
      <c r="J17344" s="1" t="s">
        <v>2772</v>
      </c>
      <c r="K17344" s="1"/>
    </row>
    <row r="17345" spans="1:11" hidden="1">
      <c r="A17345" s="1" t="s">
        <v>2712</v>
      </c>
      <c r="B17345" s="1" t="s">
        <v>639</v>
      </c>
      <c r="C17345" s="48" t="str">
        <f t="shared" si="540"/>
        <v>ר ראשון לציון</v>
      </c>
      <c r="D17345" s="1" t="s">
        <v>2759</v>
      </c>
      <c r="E17345" s="1"/>
      <c r="F17345" s="2">
        <v>4</v>
      </c>
      <c r="G17345" s="2">
        <f>INDEX(תוצאות_בחירות,MATCH(C17345,siot!$F$3:$F$1887,0),27)</f>
        <v>0</v>
      </c>
      <c r="H17345" s="2" t="b">
        <f t="shared" si="541"/>
        <v>0</v>
      </c>
      <c r="I17345" s="1" t="s">
        <v>2</v>
      </c>
      <c r="J17345" s="1" t="s">
        <v>2771</v>
      </c>
      <c r="K17345" s="1"/>
    </row>
    <row r="17346" spans="1:11" hidden="1">
      <c r="A17346" s="1" t="s">
        <v>2712</v>
      </c>
      <c r="B17346" s="1" t="s">
        <v>639</v>
      </c>
      <c r="C17346" s="48" t="str">
        <f t="shared" si="540"/>
        <v>ר ראשון לציון</v>
      </c>
      <c r="D17346" s="1" t="s">
        <v>2759</v>
      </c>
      <c r="E17346" s="1"/>
      <c r="F17346" s="2">
        <v>5</v>
      </c>
      <c r="G17346" s="2">
        <f>INDEX(תוצאות_בחירות,MATCH(C17346,siot!$F$3:$F$1887,0),27)</f>
        <v>0</v>
      </c>
      <c r="H17346" s="2" t="b">
        <f t="shared" si="541"/>
        <v>0</v>
      </c>
      <c r="I17346" s="1" t="s">
        <v>2</v>
      </c>
      <c r="J17346" s="1" t="s">
        <v>2770</v>
      </c>
      <c r="K17346" s="1"/>
    </row>
    <row r="17347" spans="1:11" hidden="1">
      <c r="A17347" s="1" t="s">
        <v>2712</v>
      </c>
      <c r="B17347" s="1" t="s">
        <v>639</v>
      </c>
      <c r="C17347" s="48" t="str">
        <f t="shared" si="540"/>
        <v>ר ראשון לציון</v>
      </c>
      <c r="D17347" s="1" t="s">
        <v>2759</v>
      </c>
      <c r="E17347" s="1"/>
      <c r="F17347" s="2">
        <v>6</v>
      </c>
      <c r="G17347" s="2">
        <f>INDEX(תוצאות_בחירות,MATCH(C17347,siot!$F$3:$F$1887,0),27)</f>
        <v>0</v>
      </c>
      <c r="H17347" s="2" t="b">
        <f t="shared" si="541"/>
        <v>0</v>
      </c>
      <c r="I17347" s="1" t="s">
        <v>2</v>
      </c>
      <c r="J17347" s="1" t="s">
        <v>2769</v>
      </c>
      <c r="K17347" s="1"/>
    </row>
    <row r="17348" spans="1:11" hidden="1">
      <c r="A17348" s="1" t="s">
        <v>2712</v>
      </c>
      <c r="B17348" s="1" t="s">
        <v>639</v>
      </c>
      <c r="C17348" s="48" t="str">
        <f t="shared" ref="C17348:C17411" si="542">B17348&amp;" "&amp;A17348</f>
        <v>ר ראשון לציון</v>
      </c>
      <c r="D17348" s="1" t="s">
        <v>2759</v>
      </c>
      <c r="E17348" s="1"/>
      <c r="F17348" s="2">
        <v>7</v>
      </c>
      <c r="G17348" s="2">
        <f>INDEX(תוצאות_בחירות,MATCH(C17348,siot!$F$3:$F$1887,0),27)</f>
        <v>0</v>
      </c>
      <c r="H17348" s="2" t="b">
        <f t="shared" ref="H17348:H17411" si="543">IF(OR(F17348&lt;G17348,G17348=F17348),TRUE,FALSE)</f>
        <v>0</v>
      </c>
      <c r="I17348" s="1" t="s">
        <v>2</v>
      </c>
      <c r="J17348" s="1" t="s">
        <v>2768</v>
      </c>
      <c r="K17348" s="1"/>
    </row>
    <row r="17349" spans="1:11" hidden="1">
      <c r="A17349" s="1" t="s">
        <v>2712</v>
      </c>
      <c r="B17349" s="1" t="s">
        <v>639</v>
      </c>
      <c r="C17349" s="48" t="str">
        <f t="shared" si="542"/>
        <v>ר ראשון לציון</v>
      </c>
      <c r="D17349" s="1" t="s">
        <v>2759</v>
      </c>
      <c r="E17349" s="1"/>
      <c r="F17349" s="2">
        <v>8</v>
      </c>
      <c r="G17349" s="2">
        <f>INDEX(תוצאות_בחירות,MATCH(C17349,siot!$F$3:$F$1887,0),27)</f>
        <v>0</v>
      </c>
      <c r="H17349" s="2" t="b">
        <f t="shared" si="543"/>
        <v>0</v>
      </c>
      <c r="I17349" s="1" t="s">
        <v>2</v>
      </c>
      <c r="J17349" s="1" t="s">
        <v>2767</v>
      </c>
      <c r="K17349" s="1"/>
    </row>
    <row r="17350" spans="1:11" hidden="1">
      <c r="A17350" s="1" t="s">
        <v>2712</v>
      </c>
      <c r="B17350" s="1" t="s">
        <v>639</v>
      </c>
      <c r="C17350" s="48" t="str">
        <f t="shared" si="542"/>
        <v>ר ראשון לציון</v>
      </c>
      <c r="D17350" s="1" t="s">
        <v>2759</v>
      </c>
      <c r="E17350" s="1"/>
      <c r="F17350" s="2">
        <v>9</v>
      </c>
      <c r="G17350" s="2">
        <f>INDEX(תוצאות_בחירות,MATCH(C17350,siot!$F$3:$F$1887,0),27)</f>
        <v>0</v>
      </c>
      <c r="H17350" s="2" t="b">
        <f t="shared" si="543"/>
        <v>0</v>
      </c>
      <c r="I17350" s="1" t="s">
        <v>2</v>
      </c>
      <c r="J17350" s="1" t="s">
        <v>2766</v>
      </c>
      <c r="K17350" s="1"/>
    </row>
    <row r="17351" spans="1:11" hidden="1">
      <c r="A17351" s="1" t="s">
        <v>2712</v>
      </c>
      <c r="B17351" s="1" t="s">
        <v>639</v>
      </c>
      <c r="C17351" s="48" t="str">
        <f t="shared" si="542"/>
        <v>ר ראשון לציון</v>
      </c>
      <c r="D17351" s="1" t="s">
        <v>2759</v>
      </c>
      <c r="E17351" s="1"/>
      <c r="F17351" s="2">
        <v>10</v>
      </c>
      <c r="G17351" s="2">
        <f>INDEX(תוצאות_בחירות,MATCH(C17351,siot!$F$3:$F$1887,0),27)</f>
        <v>0</v>
      </c>
      <c r="H17351" s="2" t="b">
        <f t="shared" si="543"/>
        <v>0</v>
      </c>
      <c r="I17351" s="1" t="s">
        <v>2</v>
      </c>
      <c r="J17351" s="1" t="s">
        <v>2765</v>
      </c>
      <c r="K17351" s="1"/>
    </row>
    <row r="17352" spans="1:11" hidden="1">
      <c r="A17352" s="1" t="s">
        <v>2712</v>
      </c>
      <c r="B17352" s="1" t="s">
        <v>639</v>
      </c>
      <c r="C17352" s="48" t="str">
        <f t="shared" si="542"/>
        <v>ר ראשון לציון</v>
      </c>
      <c r="D17352" s="1" t="s">
        <v>2759</v>
      </c>
      <c r="E17352" s="1"/>
      <c r="F17352" s="2">
        <v>11</v>
      </c>
      <c r="G17352" s="2">
        <f>INDEX(תוצאות_בחירות,MATCH(C17352,siot!$F$3:$F$1887,0),27)</f>
        <v>0</v>
      </c>
      <c r="H17352" s="2" t="b">
        <f t="shared" si="543"/>
        <v>0</v>
      </c>
      <c r="I17352" s="1" t="s">
        <v>2</v>
      </c>
      <c r="J17352" s="1" t="s">
        <v>2764</v>
      </c>
      <c r="K17352" s="1"/>
    </row>
    <row r="17353" spans="1:11" hidden="1">
      <c r="A17353" s="1" t="s">
        <v>2712</v>
      </c>
      <c r="B17353" s="1" t="s">
        <v>639</v>
      </c>
      <c r="C17353" s="48" t="str">
        <f t="shared" si="542"/>
        <v>ר ראשון לציון</v>
      </c>
      <c r="D17353" s="1" t="s">
        <v>2759</v>
      </c>
      <c r="E17353" s="1"/>
      <c r="F17353" s="2">
        <v>12</v>
      </c>
      <c r="G17353" s="2">
        <f>INDEX(תוצאות_בחירות,MATCH(C17353,siot!$F$3:$F$1887,0),27)</f>
        <v>0</v>
      </c>
      <c r="H17353" s="2" t="b">
        <f t="shared" si="543"/>
        <v>0</v>
      </c>
      <c r="I17353" s="1" t="s">
        <v>2</v>
      </c>
      <c r="J17353" s="1" t="s">
        <v>2763</v>
      </c>
      <c r="K17353" s="1"/>
    </row>
    <row r="17354" spans="1:11" hidden="1">
      <c r="A17354" s="1" t="s">
        <v>2712</v>
      </c>
      <c r="B17354" s="1" t="s">
        <v>639</v>
      </c>
      <c r="C17354" s="48" t="str">
        <f t="shared" si="542"/>
        <v>ר ראשון לציון</v>
      </c>
      <c r="D17354" s="1" t="s">
        <v>2759</v>
      </c>
      <c r="E17354" s="1"/>
      <c r="F17354" s="2">
        <v>13</v>
      </c>
      <c r="G17354" s="2">
        <f>INDEX(תוצאות_בחירות,MATCH(C17354,siot!$F$3:$F$1887,0),27)</f>
        <v>0</v>
      </c>
      <c r="H17354" s="2" t="b">
        <f t="shared" si="543"/>
        <v>0</v>
      </c>
      <c r="I17354" s="1" t="s">
        <v>2</v>
      </c>
      <c r="J17354" s="1" t="s">
        <v>2762</v>
      </c>
      <c r="K17354" s="1"/>
    </row>
    <row r="17355" spans="1:11" hidden="1">
      <c r="A17355" s="1" t="s">
        <v>2712</v>
      </c>
      <c r="B17355" s="1" t="s">
        <v>639</v>
      </c>
      <c r="C17355" s="48" t="str">
        <f t="shared" si="542"/>
        <v>ר ראשון לציון</v>
      </c>
      <c r="D17355" s="1" t="s">
        <v>2759</v>
      </c>
      <c r="E17355" s="1"/>
      <c r="F17355" s="2">
        <v>14</v>
      </c>
      <c r="G17355" s="2">
        <f>INDEX(תוצאות_בחירות,MATCH(C17355,siot!$F$3:$F$1887,0),27)</f>
        <v>0</v>
      </c>
      <c r="H17355" s="2" t="b">
        <f t="shared" si="543"/>
        <v>0</v>
      </c>
      <c r="I17355" s="1" t="s">
        <v>2</v>
      </c>
      <c r="J17355" s="1" t="s">
        <v>2761</v>
      </c>
      <c r="K17355" s="1"/>
    </row>
    <row r="17356" spans="1:11" hidden="1">
      <c r="A17356" s="1" t="s">
        <v>2712</v>
      </c>
      <c r="B17356" s="1" t="s">
        <v>639</v>
      </c>
      <c r="C17356" s="48" t="str">
        <f t="shared" si="542"/>
        <v>ר ראשון לציון</v>
      </c>
      <c r="D17356" s="1" t="s">
        <v>2759</v>
      </c>
      <c r="E17356" s="1"/>
      <c r="F17356" s="2">
        <v>15</v>
      </c>
      <c r="G17356" s="2">
        <f>INDEX(תוצאות_בחירות,MATCH(C17356,siot!$F$3:$F$1887,0),27)</f>
        <v>0</v>
      </c>
      <c r="H17356" s="2" t="b">
        <f t="shared" si="543"/>
        <v>0</v>
      </c>
      <c r="I17356" s="1" t="s">
        <v>2</v>
      </c>
      <c r="J17356" s="1" t="s">
        <v>2760</v>
      </c>
      <c r="K17356" s="1"/>
    </row>
    <row r="17357" spans="1:11" hidden="1">
      <c r="A17357" s="1" t="s">
        <v>2712</v>
      </c>
      <c r="B17357" s="1" t="s">
        <v>639</v>
      </c>
      <c r="C17357" s="48" t="str">
        <f t="shared" si="542"/>
        <v>ר ראשון לציון</v>
      </c>
      <c r="D17357" s="1" t="s">
        <v>2759</v>
      </c>
      <c r="E17357" s="1"/>
      <c r="F17357" s="2">
        <v>16</v>
      </c>
      <c r="G17357" s="2">
        <f>INDEX(תוצאות_בחירות,MATCH(C17357,siot!$F$3:$F$1887,0),27)</f>
        <v>0</v>
      </c>
      <c r="H17357" s="2" t="b">
        <f t="shared" si="543"/>
        <v>0</v>
      </c>
      <c r="I17357" s="1" t="s">
        <v>2</v>
      </c>
      <c r="J17357" s="1" t="s">
        <v>2758</v>
      </c>
      <c r="K17357" s="1"/>
    </row>
    <row r="17358" spans="1:11" hidden="1">
      <c r="A17358" s="1" t="s">
        <v>2712</v>
      </c>
      <c r="B17358" s="1" t="s">
        <v>213</v>
      </c>
      <c r="C17358" s="48" t="str">
        <f t="shared" si="542"/>
        <v>רק ראשון לציון</v>
      </c>
      <c r="D17358" s="1" t="s">
        <v>2725</v>
      </c>
      <c r="E17358" s="1" t="s">
        <v>3</v>
      </c>
      <c r="F17358" s="2" t="s">
        <v>19548</v>
      </c>
      <c r="G17358" s="2">
        <f>INDEX(תוצאות_בחירות,MATCH(C17358,siot!$F$3:$F$1887,0),27)</f>
        <v>3</v>
      </c>
      <c r="H17358" s="2" t="b">
        <f t="shared" si="543"/>
        <v>0</v>
      </c>
      <c r="I17358" s="1"/>
      <c r="J17358" s="1"/>
      <c r="K17358" s="1"/>
    </row>
    <row r="17359" spans="1:11">
      <c r="A17359" s="1" t="s">
        <v>2712</v>
      </c>
      <c r="B17359" s="1" t="s">
        <v>213</v>
      </c>
      <c r="C17359" s="48" t="str">
        <f t="shared" si="542"/>
        <v>רק ראשון לציון</v>
      </c>
      <c r="D17359" s="1" t="s">
        <v>2725</v>
      </c>
      <c r="E17359" s="1"/>
      <c r="F17359" s="2">
        <v>1</v>
      </c>
      <c r="G17359" s="2">
        <f>INDEX(תוצאות_בחירות,MATCH(C17359,siot!$F$3:$F$1887,0),27)</f>
        <v>3</v>
      </c>
      <c r="H17359" s="2" t="b">
        <f t="shared" si="543"/>
        <v>1</v>
      </c>
      <c r="I17359" s="1" t="s">
        <v>2</v>
      </c>
      <c r="J17359" s="1" t="s">
        <v>2757</v>
      </c>
      <c r="K17359" s="1"/>
    </row>
    <row r="17360" spans="1:11">
      <c r="A17360" s="1" t="s">
        <v>2712</v>
      </c>
      <c r="B17360" s="1" t="s">
        <v>213</v>
      </c>
      <c r="C17360" s="48" t="str">
        <f t="shared" si="542"/>
        <v>רק ראשון לציון</v>
      </c>
      <c r="D17360" s="1" t="s">
        <v>2725</v>
      </c>
      <c r="E17360" s="1"/>
      <c r="F17360" s="2">
        <v>2</v>
      </c>
      <c r="G17360" s="2">
        <f>INDEX(תוצאות_בחירות,MATCH(C17360,siot!$F$3:$F$1887,0),27)</f>
        <v>3</v>
      </c>
      <c r="H17360" s="2" t="b">
        <f t="shared" si="543"/>
        <v>1</v>
      </c>
      <c r="I17360" s="1" t="s">
        <v>2</v>
      </c>
      <c r="J17360" s="1" t="s">
        <v>2756</v>
      </c>
      <c r="K17360" s="1"/>
    </row>
    <row r="17361" spans="1:11">
      <c r="A17361" s="1" t="s">
        <v>2712</v>
      </c>
      <c r="B17361" s="1" t="s">
        <v>213</v>
      </c>
      <c r="C17361" s="48" t="str">
        <f t="shared" si="542"/>
        <v>רק ראשון לציון</v>
      </c>
      <c r="D17361" s="1" t="s">
        <v>2725</v>
      </c>
      <c r="E17361" s="1"/>
      <c r="F17361" s="2">
        <v>3</v>
      </c>
      <c r="G17361" s="2">
        <f>INDEX(תוצאות_בחירות,MATCH(C17361,siot!$F$3:$F$1887,0),27)</f>
        <v>3</v>
      </c>
      <c r="H17361" s="2" t="b">
        <f t="shared" si="543"/>
        <v>1</v>
      </c>
      <c r="I17361" s="1" t="s">
        <v>2</v>
      </c>
      <c r="J17361" s="1" t="s">
        <v>2755</v>
      </c>
      <c r="K17361" s="1"/>
    </row>
    <row r="17362" spans="1:11" hidden="1">
      <c r="A17362" s="1" t="s">
        <v>2712</v>
      </c>
      <c r="B17362" s="1" t="s">
        <v>213</v>
      </c>
      <c r="C17362" s="48" t="str">
        <f t="shared" si="542"/>
        <v>רק ראשון לציון</v>
      </c>
      <c r="D17362" s="1" t="s">
        <v>2725</v>
      </c>
      <c r="E17362" s="1"/>
      <c r="F17362" s="2">
        <v>4</v>
      </c>
      <c r="G17362" s="2">
        <f>INDEX(תוצאות_בחירות,MATCH(C17362,siot!$F$3:$F$1887,0),27)</f>
        <v>3</v>
      </c>
      <c r="H17362" s="2" t="b">
        <f t="shared" si="543"/>
        <v>0</v>
      </c>
      <c r="I17362" s="1" t="s">
        <v>2</v>
      </c>
      <c r="J17362" s="1" t="s">
        <v>2754</v>
      </c>
      <c r="K17362" s="1"/>
    </row>
    <row r="17363" spans="1:11" hidden="1">
      <c r="A17363" s="1" t="s">
        <v>2712</v>
      </c>
      <c r="B17363" s="1" t="s">
        <v>213</v>
      </c>
      <c r="C17363" s="48" t="str">
        <f t="shared" si="542"/>
        <v>רק ראשון לציון</v>
      </c>
      <c r="D17363" s="1" t="s">
        <v>2725</v>
      </c>
      <c r="E17363" s="1"/>
      <c r="F17363" s="2">
        <v>5</v>
      </c>
      <c r="G17363" s="2">
        <f>INDEX(תוצאות_בחירות,MATCH(C17363,siot!$F$3:$F$1887,0),27)</f>
        <v>3</v>
      </c>
      <c r="H17363" s="2" t="b">
        <f t="shared" si="543"/>
        <v>0</v>
      </c>
      <c r="I17363" s="1" t="s">
        <v>2</v>
      </c>
      <c r="J17363" s="1" t="s">
        <v>2753</v>
      </c>
      <c r="K17363" s="1"/>
    </row>
    <row r="17364" spans="1:11" hidden="1">
      <c r="A17364" s="1" t="s">
        <v>2712</v>
      </c>
      <c r="B17364" s="1" t="s">
        <v>213</v>
      </c>
      <c r="C17364" s="48" t="str">
        <f t="shared" si="542"/>
        <v>רק ראשון לציון</v>
      </c>
      <c r="D17364" s="1" t="s">
        <v>2725</v>
      </c>
      <c r="E17364" s="1"/>
      <c r="F17364" s="2">
        <v>6</v>
      </c>
      <c r="G17364" s="2">
        <f>INDEX(תוצאות_בחירות,MATCH(C17364,siot!$F$3:$F$1887,0),27)</f>
        <v>3</v>
      </c>
      <c r="H17364" s="2" t="b">
        <f t="shared" si="543"/>
        <v>0</v>
      </c>
      <c r="I17364" s="1" t="s">
        <v>2</v>
      </c>
      <c r="J17364" s="1" t="s">
        <v>2752</v>
      </c>
      <c r="K17364" s="1"/>
    </row>
    <row r="17365" spans="1:11" hidden="1">
      <c r="A17365" s="1" t="s">
        <v>2712</v>
      </c>
      <c r="B17365" s="1" t="s">
        <v>213</v>
      </c>
      <c r="C17365" s="48" t="str">
        <f t="shared" si="542"/>
        <v>רק ראשון לציון</v>
      </c>
      <c r="D17365" s="1" t="s">
        <v>2725</v>
      </c>
      <c r="E17365" s="1"/>
      <c r="F17365" s="2">
        <v>7</v>
      </c>
      <c r="G17365" s="2">
        <f>INDEX(תוצאות_בחירות,MATCH(C17365,siot!$F$3:$F$1887,0),27)</f>
        <v>3</v>
      </c>
      <c r="H17365" s="2" t="b">
        <f t="shared" si="543"/>
        <v>0</v>
      </c>
      <c r="I17365" s="1" t="s">
        <v>2</v>
      </c>
      <c r="J17365" s="1" t="s">
        <v>2751</v>
      </c>
      <c r="K17365" s="1"/>
    </row>
    <row r="17366" spans="1:11" hidden="1">
      <c r="A17366" s="1" t="s">
        <v>2712</v>
      </c>
      <c r="B17366" s="1" t="s">
        <v>213</v>
      </c>
      <c r="C17366" s="48" t="str">
        <f t="shared" si="542"/>
        <v>רק ראשון לציון</v>
      </c>
      <c r="D17366" s="1" t="s">
        <v>2725</v>
      </c>
      <c r="E17366" s="1"/>
      <c r="F17366" s="2">
        <v>8</v>
      </c>
      <c r="G17366" s="2">
        <f>INDEX(תוצאות_בחירות,MATCH(C17366,siot!$F$3:$F$1887,0),27)</f>
        <v>3</v>
      </c>
      <c r="H17366" s="2" t="b">
        <f t="shared" si="543"/>
        <v>0</v>
      </c>
      <c r="I17366" s="1" t="s">
        <v>2</v>
      </c>
      <c r="J17366" s="1" t="s">
        <v>2750</v>
      </c>
      <c r="K17366" s="1"/>
    </row>
    <row r="17367" spans="1:11" hidden="1">
      <c r="A17367" s="1" t="s">
        <v>2712</v>
      </c>
      <c r="B17367" s="1" t="s">
        <v>213</v>
      </c>
      <c r="C17367" s="48" t="str">
        <f t="shared" si="542"/>
        <v>רק ראשון לציון</v>
      </c>
      <c r="D17367" s="1" t="s">
        <v>2725</v>
      </c>
      <c r="E17367" s="1"/>
      <c r="F17367" s="2">
        <v>9</v>
      </c>
      <c r="G17367" s="2">
        <f>INDEX(תוצאות_בחירות,MATCH(C17367,siot!$F$3:$F$1887,0),27)</f>
        <v>3</v>
      </c>
      <c r="H17367" s="2" t="b">
        <f t="shared" si="543"/>
        <v>0</v>
      </c>
      <c r="I17367" s="1" t="s">
        <v>2</v>
      </c>
      <c r="J17367" s="1" t="s">
        <v>2749</v>
      </c>
      <c r="K17367" s="1"/>
    </row>
    <row r="17368" spans="1:11" hidden="1">
      <c r="A17368" s="1" t="s">
        <v>2712</v>
      </c>
      <c r="B17368" s="1" t="s">
        <v>213</v>
      </c>
      <c r="C17368" s="48" t="str">
        <f t="shared" si="542"/>
        <v>רק ראשון לציון</v>
      </c>
      <c r="D17368" s="1" t="s">
        <v>2725</v>
      </c>
      <c r="E17368" s="1"/>
      <c r="F17368" s="2">
        <v>10</v>
      </c>
      <c r="G17368" s="2">
        <f>INDEX(תוצאות_בחירות,MATCH(C17368,siot!$F$3:$F$1887,0),27)</f>
        <v>3</v>
      </c>
      <c r="H17368" s="2" t="b">
        <f t="shared" si="543"/>
        <v>0</v>
      </c>
      <c r="I17368" s="1" t="s">
        <v>2</v>
      </c>
      <c r="J17368" s="1" t="s">
        <v>2748</v>
      </c>
      <c r="K17368" s="1"/>
    </row>
    <row r="17369" spans="1:11" hidden="1">
      <c r="A17369" s="1" t="s">
        <v>2712</v>
      </c>
      <c r="B17369" s="1" t="s">
        <v>213</v>
      </c>
      <c r="C17369" s="48" t="str">
        <f t="shared" si="542"/>
        <v>רק ראשון לציון</v>
      </c>
      <c r="D17369" s="1" t="s">
        <v>2725</v>
      </c>
      <c r="E17369" s="1"/>
      <c r="F17369" s="2">
        <v>11</v>
      </c>
      <c r="G17369" s="2">
        <f>INDEX(תוצאות_בחירות,MATCH(C17369,siot!$F$3:$F$1887,0),27)</f>
        <v>3</v>
      </c>
      <c r="H17369" s="2" t="b">
        <f t="shared" si="543"/>
        <v>0</v>
      </c>
      <c r="I17369" s="1" t="s">
        <v>2</v>
      </c>
      <c r="J17369" s="1" t="s">
        <v>2747</v>
      </c>
      <c r="K17369" s="1"/>
    </row>
    <row r="17370" spans="1:11" hidden="1">
      <c r="A17370" s="1" t="s">
        <v>2712</v>
      </c>
      <c r="B17370" s="1" t="s">
        <v>213</v>
      </c>
      <c r="C17370" s="48" t="str">
        <f t="shared" si="542"/>
        <v>רק ראשון לציון</v>
      </c>
      <c r="D17370" s="1" t="s">
        <v>2725</v>
      </c>
      <c r="E17370" s="1"/>
      <c r="F17370" s="2">
        <v>12</v>
      </c>
      <c r="G17370" s="2">
        <f>INDEX(תוצאות_בחירות,MATCH(C17370,siot!$F$3:$F$1887,0),27)</f>
        <v>3</v>
      </c>
      <c r="H17370" s="2" t="b">
        <f t="shared" si="543"/>
        <v>0</v>
      </c>
      <c r="I17370" s="1" t="s">
        <v>2</v>
      </c>
      <c r="J17370" s="1" t="s">
        <v>2746</v>
      </c>
      <c r="K17370" s="1"/>
    </row>
    <row r="17371" spans="1:11" hidden="1">
      <c r="A17371" s="1" t="s">
        <v>2712</v>
      </c>
      <c r="B17371" s="1" t="s">
        <v>213</v>
      </c>
      <c r="C17371" s="48" t="str">
        <f t="shared" si="542"/>
        <v>רק ראשון לציון</v>
      </c>
      <c r="D17371" s="1" t="s">
        <v>2725</v>
      </c>
      <c r="E17371" s="1"/>
      <c r="F17371" s="2">
        <v>13</v>
      </c>
      <c r="G17371" s="2">
        <f>INDEX(תוצאות_בחירות,MATCH(C17371,siot!$F$3:$F$1887,0),27)</f>
        <v>3</v>
      </c>
      <c r="H17371" s="2" t="b">
        <f t="shared" si="543"/>
        <v>0</v>
      </c>
      <c r="I17371" s="1" t="s">
        <v>2</v>
      </c>
      <c r="J17371" s="1" t="s">
        <v>2745</v>
      </c>
      <c r="K17371" s="1"/>
    </row>
    <row r="17372" spans="1:11" hidden="1">
      <c r="A17372" s="1" t="s">
        <v>2712</v>
      </c>
      <c r="B17372" s="1" t="s">
        <v>213</v>
      </c>
      <c r="C17372" s="48" t="str">
        <f t="shared" si="542"/>
        <v>רק ראשון לציון</v>
      </c>
      <c r="D17372" s="1" t="s">
        <v>2725</v>
      </c>
      <c r="E17372" s="1"/>
      <c r="F17372" s="2">
        <v>14</v>
      </c>
      <c r="G17372" s="2">
        <f>INDEX(תוצאות_בחירות,MATCH(C17372,siot!$F$3:$F$1887,0),27)</f>
        <v>3</v>
      </c>
      <c r="H17372" s="2" t="b">
        <f t="shared" si="543"/>
        <v>0</v>
      </c>
      <c r="I17372" s="1" t="s">
        <v>2</v>
      </c>
      <c r="J17372" s="1" t="s">
        <v>2744</v>
      </c>
      <c r="K17372" s="1"/>
    </row>
    <row r="17373" spans="1:11" hidden="1">
      <c r="A17373" s="1" t="s">
        <v>2712</v>
      </c>
      <c r="B17373" s="1" t="s">
        <v>213</v>
      </c>
      <c r="C17373" s="48" t="str">
        <f t="shared" si="542"/>
        <v>רק ראשון לציון</v>
      </c>
      <c r="D17373" s="1" t="s">
        <v>2725</v>
      </c>
      <c r="E17373" s="1"/>
      <c r="F17373" s="2">
        <v>15</v>
      </c>
      <c r="G17373" s="2">
        <f>INDEX(תוצאות_בחירות,MATCH(C17373,siot!$F$3:$F$1887,0),27)</f>
        <v>3</v>
      </c>
      <c r="H17373" s="2" t="b">
        <f t="shared" si="543"/>
        <v>0</v>
      </c>
      <c r="I17373" s="1" t="s">
        <v>2</v>
      </c>
      <c r="J17373" s="1" t="s">
        <v>2743</v>
      </c>
      <c r="K17373" s="1"/>
    </row>
    <row r="17374" spans="1:11" hidden="1">
      <c r="A17374" s="1" t="s">
        <v>2712</v>
      </c>
      <c r="B17374" s="1" t="s">
        <v>213</v>
      </c>
      <c r="C17374" s="48" t="str">
        <f t="shared" si="542"/>
        <v>רק ראשון לציון</v>
      </c>
      <c r="D17374" s="1" t="s">
        <v>2725</v>
      </c>
      <c r="E17374" s="1"/>
      <c r="F17374" s="2">
        <v>16</v>
      </c>
      <c r="G17374" s="2">
        <f>INDEX(תוצאות_בחירות,MATCH(C17374,siot!$F$3:$F$1887,0),27)</f>
        <v>3</v>
      </c>
      <c r="H17374" s="2" t="b">
        <f t="shared" si="543"/>
        <v>0</v>
      </c>
      <c r="I17374" s="1" t="s">
        <v>2</v>
      </c>
      <c r="J17374" s="1" t="s">
        <v>2742</v>
      </c>
      <c r="K17374" s="1"/>
    </row>
    <row r="17375" spans="1:11" hidden="1">
      <c r="A17375" s="1" t="s">
        <v>2712</v>
      </c>
      <c r="B17375" s="1" t="s">
        <v>213</v>
      </c>
      <c r="C17375" s="48" t="str">
        <f t="shared" si="542"/>
        <v>רק ראשון לציון</v>
      </c>
      <c r="D17375" s="1" t="s">
        <v>2725</v>
      </c>
      <c r="E17375" s="1"/>
      <c r="F17375" s="2">
        <v>17</v>
      </c>
      <c r="G17375" s="2">
        <f>INDEX(תוצאות_בחירות,MATCH(C17375,siot!$F$3:$F$1887,0),27)</f>
        <v>3</v>
      </c>
      <c r="H17375" s="2" t="b">
        <f t="shared" si="543"/>
        <v>0</v>
      </c>
      <c r="I17375" s="1" t="s">
        <v>2</v>
      </c>
      <c r="J17375" s="1" t="s">
        <v>2741</v>
      </c>
      <c r="K17375" s="1"/>
    </row>
    <row r="17376" spans="1:11" hidden="1">
      <c r="A17376" s="1" t="s">
        <v>2712</v>
      </c>
      <c r="B17376" s="1" t="s">
        <v>213</v>
      </c>
      <c r="C17376" s="48" t="str">
        <f t="shared" si="542"/>
        <v>רק ראשון לציון</v>
      </c>
      <c r="D17376" s="1" t="s">
        <v>2725</v>
      </c>
      <c r="E17376" s="1"/>
      <c r="F17376" s="2">
        <v>18</v>
      </c>
      <c r="G17376" s="2">
        <f>INDEX(תוצאות_בחירות,MATCH(C17376,siot!$F$3:$F$1887,0),27)</f>
        <v>3</v>
      </c>
      <c r="H17376" s="2" t="b">
        <f t="shared" si="543"/>
        <v>0</v>
      </c>
      <c r="I17376" s="1" t="s">
        <v>2</v>
      </c>
      <c r="J17376" s="1" t="s">
        <v>2740</v>
      </c>
      <c r="K17376" s="1"/>
    </row>
    <row r="17377" spans="1:11" hidden="1">
      <c r="A17377" s="1" t="s">
        <v>2712</v>
      </c>
      <c r="B17377" s="1" t="s">
        <v>213</v>
      </c>
      <c r="C17377" s="48" t="str">
        <f t="shared" si="542"/>
        <v>רק ראשון לציון</v>
      </c>
      <c r="D17377" s="1" t="s">
        <v>2725</v>
      </c>
      <c r="E17377" s="1"/>
      <c r="F17377" s="2">
        <v>19</v>
      </c>
      <c r="G17377" s="2">
        <f>INDEX(תוצאות_בחירות,MATCH(C17377,siot!$F$3:$F$1887,0),27)</f>
        <v>3</v>
      </c>
      <c r="H17377" s="2" t="b">
        <f t="shared" si="543"/>
        <v>0</v>
      </c>
      <c r="I17377" s="1" t="s">
        <v>2</v>
      </c>
      <c r="J17377" s="1" t="s">
        <v>2739</v>
      </c>
      <c r="K17377" s="1"/>
    </row>
    <row r="17378" spans="1:11" hidden="1">
      <c r="A17378" s="1" t="s">
        <v>2712</v>
      </c>
      <c r="B17378" s="1" t="s">
        <v>213</v>
      </c>
      <c r="C17378" s="48" t="str">
        <f t="shared" si="542"/>
        <v>רק ראשון לציון</v>
      </c>
      <c r="D17378" s="1" t="s">
        <v>2725</v>
      </c>
      <c r="E17378" s="1"/>
      <c r="F17378" s="2">
        <v>20</v>
      </c>
      <c r="G17378" s="2">
        <f>INDEX(תוצאות_בחירות,MATCH(C17378,siot!$F$3:$F$1887,0),27)</f>
        <v>3</v>
      </c>
      <c r="H17378" s="2" t="b">
        <f t="shared" si="543"/>
        <v>0</v>
      </c>
      <c r="I17378" s="1" t="s">
        <v>2</v>
      </c>
      <c r="J17378" s="1" t="s">
        <v>2738</v>
      </c>
      <c r="K17378" s="1"/>
    </row>
    <row r="17379" spans="1:11" hidden="1">
      <c r="A17379" s="1" t="s">
        <v>2712</v>
      </c>
      <c r="B17379" s="1" t="s">
        <v>213</v>
      </c>
      <c r="C17379" s="48" t="str">
        <f t="shared" si="542"/>
        <v>רק ראשון לציון</v>
      </c>
      <c r="D17379" s="1" t="s">
        <v>2725</v>
      </c>
      <c r="E17379" s="1"/>
      <c r="F17379" s="2">
        <v>21</v>
      </c>
      <c r="G17379" s="2">
        <f>INDEX(תוצאות_בחירות,MATCH(C17379,siot!$F$3:$F$1887,0),27)</f>
        <v>3</v>
      </c>
      <c r="H17379" s="2" t="b">
        <f t="shared" si="543"/>
        <v>0</v>
      </c>
      <c r="I17379" s="1" t="s">
        <v>2</v>
      </c>
      <c r="J17379" s="1" t="s">
        <v>2737</v>
      </c>
      <c r="K17379" s="1"/>
    </row>
    <row r="17380" spans="1:11" hidden="1">
      <c r="A17380" s="1" t="s">
        <v>2712</v>
      </c>
      <c r="B17380" s="1" t="s">
        <v>213</v>
      </c>
      <c r="C17380" s="48" t="str">
        <f t="shared" si="542"/>
        <v>רק ראשון לציון</v>
      </c>
      <c r="D17380" s="1" t="s">
        <v>2725</v>
      </c>
      <c r="E17380" s="1"/>
      <c r="F17380" s="2">
        <v>22</v>
      </c>
      <c r="G17380" s="2">
        <f>INDEX(תוצאות_בחירות,MATCH(C17380,siot!$F$3:$F$1887,0),27)</f>
        <v>3</v>
      </c>
      <c r="H17380" s="2" t="b">
        <f t="shared" si="543"/>
        <v>0</v>
      </c>
      <c r="I17380" s="1" t="s">
        <v>2</v>
      </c>
      <c r="J17380" s="1" t="s">
        <v>2736</v>
      </c>
      <c r="K17380" s="1"/>
    </row>
    <row r="17381" spans="1:11" hidden="1">
      <c r="A17381" s="1" t="s">
        <v>2712</v>
      </c>
      <c r="B17381" s="1" t="s">
        <v>213</v>
      </c>
      <c r="C17381" s="48" t="str">
        <f t="shared" si="542"/>
        <v>רק ראשון לציון</v>
      </c>
      <c r="D17381" s="1" t="s">
        <v>2725</v>
      </c>
      <c r="E17381" s="1"/>
      <c r="F17381" s="2">
        <v>23</v>
      </c>
      <c r="G17381" s="2">
        <f>INDEX(תוצאות_בחירות,MATCH(C17381,siot!$F$3:$F$1887,0),27)</f>
        <v>3</v>
      </c>
      <c r="H17381" s="2" t="b">
        <f t="shared" si="543"/>
        <v>0</v>
      </c>
      <c r="I17381" s="1" t="s">
        <v>2</v>
      </c>
      <c r="J17381" s="1" t="s">
        <v>2735</v>
      </c>
      <c r="K17381" s="1"/>
    </row>
    <row r="17382" spans="1:11" hidden="1">
      <c r="A17382" s="1" t="s">
        <v>2712</v>
      </c>
      <c r="B17382" s="1" t="s">
        <v>213</v>
      </c>
      <c r="C17382" s="48" t="str">
        <f t="shared" si="542"/>
        <v>רק ראשון לציון</v>
      </c>
      <c r="D17382" s="1" t="s">
        <v>2725</v>
      </c>
      <c r="E17382" s="1"/>
      <c r="F17382" s="2">
        <v>24</v>
      </c>
      <c r="G17382" s="2">
        <f>INDEX(תוצאות_בחירות,MATCH(C17382,siot!$F$3:$F$1887,0),27)</f>
        <v>3</v>
      </c>
      <c r="H17382" s="2" t="b">
        <f t="shared" si="543"/>
        <v>0</v>
      </c>
      <c r="I17382" s="1" t="s">
        <v>2</v>
      </c>
      <c r="J17382" s="1" t="s">
        <v>2734</v>
      </c>
      <c r="K17382" s="1"/>
    </row>
    <row r="17383" spans="1:11" hidden="1">
      <c r="A17383" s="1" t="s">
        <v>2712</v>
      </c>
      <c r="B17383" s="1" t="s">
        <v>213</v>
      </c>
      <c r="C17383" s="48" t="str">
        <f t="shared" si="542"/>
        <v>רק ראשון לציון</v>
      </c>
      <c r="D17383" s="1" t="s">
        <v>2725</v>
      </c>
      <c r="E17383" s="1"/>
      <c r="F17383" s="2">
        <v>25</v>
      </c>
      <c r="G17383" s="2">
        <f>INDEX(תוצאות_בחירות,MATCH(C17383,siot!$F$3:$F$1887,0),27)</f>
        <v>3</v>
      </c>
      <c r="H17383" s="2" t="b">
        <f t="shared" si="543"/>
        <v>0</v>
      </c>
      <c r="I17383" s="1" t="s">
        <v>2</v>
      </c>
      <c r="J17383" s="1" t="s">
        <v>2733</v>
      </c>
      <c r="K17383" s="1"/>
    </row>
    <row r="17384" spans="1:11" hidden="1">
      <c r="A17384" s="1" t="s">
        <v>2712</v>
      </c>
      <c r="B17384" s="1" t="s">
        <v>213</v>
      </c>
      <c r="C17384" s="48" t="str">
        <f t="shared" si="542"/>
        <v>רק ראשון לציון</v>
      </c>
      <c r="D17384" s="1" t="s">
        <v>2725</v>
      </c>
      <c r="E17384" s="1"/>
      <c r="F17384" s="2">
        <v>26</v>
      </c>
      <c r="G17384" s="2">
        <f>INDEX(תוצאות_בחירות,MATCH(C17384,siot!$F$3:$F$1887,0),27)</f>
        <v>3</v>
      </c>
      <c r="H17384" s="2" t="b">
        <f t="shared" si="543"/>
        <v>0</v>
      </c>
      <c r="I17384" s="1" t="s">
        <v>2</v>
      </c>
      <c r="J17384" s="1" t="s">
        <v>2732</v>
      </c>
      <c r="K17384" s="1"/>
    </row>
    <row r="17385" spans="1:11" hidden="1">
      <c r="A17385" s="1" t="s">
        <v>2712</v>
      </c>
      <c r="B17385" s="1" t="s">
        <v>213</v>
      </c>
      <c r="C17385" s="48" t="str">
        <f t="shared" si="542"/>
        <v>רק ראשון לציון</v>
      </c>
      <c r="D17385" s="1" t="s">
        <v>2725</v>
      </c>
      <c r="E17385" s="1"/>
      <c r="F17385" s="2">
        <v>27</v>
      </c>
      <c r="G17385" s="2">
        <f>INDEX(תוצאות_בחירות,MATCH(C17385,siot!$F$3:$F$1887,0),27)</f>
        <v>3</v>
      </c>
      <c r="H17385" s="2" t="b">
        <f t="shared" si="543"/>
        <v>0</v>
      </c>
      <c r="I17385" s="1" t="s">
        <v>2</v>
      </c>
      <c r="J17385" s="1" t="s">
        <v>2731</v>
      </c>
      <c r="K17385" s="1"/>
    </row>
    <row r="17386" spans="1:11" hidden="1">
      <c r="A17386" s="1" t="s">
        <v>2712</v>
      </c>
      <c r="B17386" s="1" t="s">
        <v>213</v>
      </c>
      <c r="C17386" s="48" t="str">
        <f t="shared" si="542"/>
        <v>רק ראשון לציון</v>
      </c>
      <c r="D17386" s="1" t="s">
        <v>2725</v>
      </c>
      <c r="E17386" s="1"/>
      <c r="F17386" s="2">
        <v>28</v>
      </c>
      <c r="G17386" s="2">
        <f>INDEX(תוצאות_בחירות,MATCH(C17386,siot!$F$3:$F$1887,0),27)</f>
        <v>3</v>
      </c>
      <c r="H17386" s="2" t="b">
        <f t="shared" si="543"/>
        <v>0</v>
      </c>
      <c r="I17386" s="1" t="s">
        <v>2</v>
      </c>
      <c r="J17386" s="1" t="s">
        <v>2730</v>
      </c>
      <c r="K17386" s="1"/>
    </row>
    <row r="17387" spans="1:11" hidden="1">
      <c r="A17387" s="1" t="s">
        <v>2712</v>
      </c>
      <c r="B17387" s="1" t="s">
        <v>213</v>
      </c>
      <c r="C17387" s="48" t="str">
        <f t="shared" si="542"/>
        <v>רק ראשון לציון</v>
      </c>
      <c r="D17387" s="1" t="s">
        <v>2725</v>
      </c>
      <c r="E17387" s="1"/>
      <c r="F17387" s="2">
        <v>29</v>
      </c>
      <c r="G17387" s="2">
        <f>INDEX(תוצאות_בחירות,MATCH(C17387,siot!$F$3:$F$1887,0),27)</f>
        <v>3</v>
      </c>
      <c r="H17387" s="2" t="b">
        <f t="shared" si="543"/>
        <v>0</v>
      </c>
      <c r="I17387" s="1" t="s">
        <v>2</v>
      </c>
      <c r="J17387" s="1" t="s">
        <v>2729</v>
      </c>
      <c r="K17387" s="1"/>
    </row>
    <row r="17388" spans="1:11" hidden="1">
      <c r="A17388" s="1" t="s">
        <v>2712</v>
      </c>
      <c r="B17388" s="1" t="s">
        <v>213</v>
      </c>
      <c r="C17388" s="48" t="str">
        <f t="shared" si="542"/>
        <v>רק ראשון לציון</v>
      </c>
      <c r="D17388" s="1" t="s">
        <v>2725</v>
      </c>
      <c r="E17388" s="1"/>
      <c r="F17388" s="2">
        <v>30</v>
      </c>
      <c r="G17388" s="2">
        <f>INDEX(תוצאות_בחירות,MATCH(C17388,siot!$F$3:$F$1887,0),27)</f>
        <v>3</v>
      </c>
      <c r="H17388" s="2" t="b">
        <f t="shared" si="543"/>
        <v>0</v>
      </c>
      <c r="I17388" s="1" t="s">
        <v>2</v>
      </c>
      <c r="J17388" s="1" t="s">
        <v>2728</v>
      </c>
      <c r="K17388" s="1"/>
    </row>
    <row r="17389" spans="1:11" hidden="1">
      <c r="A17389" s="1" t="s">
        <v>2712</v>
      </c>
      <c r="B17389" s="1" t="s">
        <v>213</v>
      </c>
      <c r="C17389" s="48" t="str">
        <f t="shared" si="542"/>
        <v>רק ראשון לציון</v>
      </c>
      <c r="D17389" s="1" t="s">
        <v>2725</v>
      </c>
      <c r="E17389" s="1"/>
      <c r="F17389" s="2">
        <v>31</v>
      </c>
      <c r="G17389" s="2">
        <f>INDEX(תוצאות_בחירות,MATCH(C17389,siot!$F$3:$F$1887,0),27)</f>
        <v>3</v>
      </c>
      <c r="H17389" s="2" t="b">
        <f t="shared" si="543"/>
        <v>0</v>
      </c>
      <c r="I17389" s="1" t="s">
        <v>2</v>
      </c>
      <c r="J17389" s="1" t="s">
        <v>2727</v>
      </c>
      <c r="K17389" s="1"/>
    </row>
    <row r="17390" spans="1:11" hidden="1">
      <c r="A17390" s="1" t="s">
        <v>2712</v>
      </c>
      <c r="B17390" s="1" t="s">
        <v>213</v>
      </c>
      <c r="C17390" s="48" t="str">
        <f t="shared" si="542"/>
        <v>רק ראשון לציון</v>
      </c>
      <c r="D17390" s="1" t="s">
        <v>2725</v>
      </c>
      <c r="E17390" s="1"/>
      <c r="F17390" s="2">
        <v>32</v>
      </c>
      <c r="G17390" s="2">
        <f>INDEX(תוצאות_בחירות,MATCH(C17390,siot!$F$3:$F$1887,0),27)</f>
        <v>3</v>
      </c>
      <c r="H17390" s="2" t="b">
        <f t="shared" si="543"/>
        <v>0</v>
      </c>
      <c r="I17390" s="1" t="s">
        <v>2</v>
      </c>
      <c r="J17390" s="1" t="s">
        <v>2726</v>
      </c>
      <c r="K17390" s="1"/>
    </row>
    <row r="17391" spans="1:11" hidden="1">
      <c r="A17391" s="1" t="s">
        <v>2712</v>
      </c>
      <c r="B17391" s="1" t="s">
        <v>213</v>
      </c>
      <c r="C17391" s="48" t="str">
        <f t="shared" si="542"/>
        <v>רק ראשון לציון</v>
      </c>
      <c r="D17391" s="1" t="s">
        <v>2725</v>
      </c>
      <c r="E17391" s="1"/>
      <c r="F17391" s="2">
        <v>33</v>
      </c>
      <c r="G17391" s="2">
        <f>INDEX(תוצאות_בחירות,MATCH(C17391,siot!$F$3:$F$1887,0),27)</f>
        <v>3</v>
      </c>
      <c r="H17391" s="2" t="b">
        <f t="shared" si="543"/>
        <v>0</v>
      </c>
      <c r="I17391" s="1" t="s">
        <v>2</v>
      </c>
      <c r="J17391" s="1" t="s">
        <v>2724</v>
      </c>
      <c r="K17391" s="1"/>
    </row>
    <row r="17392" spans="1:11" hidden="1">
      <c r="A17392" s="1" t="s">
        <v>2712</v>
      </c>
      <c r="B17392" s="1" t="s">
        <v>963</v>
      </c>
      <c r="C17392" s="48" t="str">
        <f t="shared" si="542"/>
        <v>שס ראשון לציון</v>
      </c>
      <c r="D17392" s="1" t="s">
        <v>962</v>
      </c>
      <c r="E17392" s="1" t="s">
        <v>3</v>
      </c>
      <c r="F17392" s="2" t="s">
        <v>19548</v>
      </c>
      <c r="G17392" s="2">
        <f>INDEX(תוצאות_בחירות,MATCH(C17392,siot!$F$3:$F$1887,0),27)</f>
        <v>2</v>
      </c>
      <c r="H17392" s="2" t="b">
        <f t="shared" si="543"/>
        <v>0</v>
      </c>
      <c r="I17392" s="1"/>
      <c r="J17392" s="1"/>
      <c r="K17392" s="1"/>
    </row>
    <row r="17393" spans="1:11">
      <c r="A17393" s="1" t="s">
        <v>2712</v>
      </c>
      <c r="B17393" s="1" t="s">
        <v>963</v>
      </c>
      <c r="C17393" s="48" t="str">
        <f t="shared" si="542"/>
        <v>שס ראשון לציון</v>
      </c>
      <c r="D17393" s="1" t="s">
        <v>962</v>
      </c>
      <c r="E17393" s="1"/>
      <c r="F17393" s="2">
        <v>1</v>
      </c>
      <c r="G17393" s="2">
        <f>INDEX(תוצאות_בחירות,MATCH(C17393,siot!$F$3:$F$1887,0),27)</f>
        <v>2</v>
      </c>
      <c r="H17393" s="2" t="b">
        <f t="shared" si="543"/>
        <v>1</v>
      </c>
      <c r="I17393" s="1" t="s">
        <v>2</v>
      </c>
      <c r="J17393" s="1" t="s">
        <v>2723</v>
      </c>
      <c r="K17393" s="1"/>
    </row>
    <row r="17394" spans="1:11">
      <c r="A17394" s="1" t="s">
        <v>2712</v>
      </c>
      <c r="B17394" s="1" t="s">
        <v>963</v>
      </c>
      <c r="C17394" s="48" t="str">
        <f t="shared" si="542"/>
        <v>שס ראשון לציון</v>
      </c>
      <c r="D17394" s="1" t="s">
        <v>962</v>
      </c>
      <c r="E17394" s="1"/>
      <c r="F17394" s="2">
        <v>2</v>
      </c>
      <c r="G17394" s="2">
        <f>INDEX(תוצאות_בחירות,MATCH(C17394,siot!$F$3:$F$1887,0),27)</f>
        <v>2</v>
      </c>
      <c r="H17394" s="2" t="b">
        <f t="shared" si="543"/>
        <v>1</v>
      </c>
      <c r="I17394" s="1" t="s">
        <v>2</v>
      </c>
      <c r="J17394" s="1" t="s">
        <v>2722</v>
      </c>
      <c r="K17394" s="1"/>
    </row>
    <row r="17395" spans="1:11" hidden="1">
      <c r="A17395" s="1" t="s">
        <v>2712</v>
      </c>
      <c r="B17395" s="1" t="s">
        <v>963</v>
      </c>
      <c r="C17395" s="48" t="str">
        <f t="shared" si="542"/>
        <v>שס ראשון לציון</v>
      </c>
      <c r="D17395" s="1" t="s">
        <v>962</v>
      </c>
      <c r="E17395" s="1"/>
      <c r="F17395" s="2">
        <v>3</v>
      </c>
      <c r="G17395" s="2">
        <f>INDEX(תוצאות_בחירות,MATCH(C17395,siot!$F$3:$F$1887,0),27)</f>
        <v>2</v>
      </c>
      <c r="H17395" s="2" t="b">
        <f t="shared" si="543"/>
        <v>0</v>
      </c>
      <c r="I17395" s="1" t="s">
        <v>2</v>
      </c>
      <c r="J17395" s="1" t="s">
        <v>2721</v>
      </c>
      <c r="K17395" s="1"/>
    </row>
    <row r="17396" spans="1:11" hidden="1">
      <c r="A17396" s="1" t="s">
        <v>2712</v>
      </c>
      <c r="B17396" s="1" t="s">
        <v>963</v>
      </c>
      <c r="C17396" s="48" t="str">
        <f t="shared" si="542"/>
        <v>שס ראשון לציון</v>
      </c>
      <c r="D17396" s="1" t="s">
        <v>962</v>
      </c>
      <c r="E17396" s="1"/>
      <c r="F17396" s="2">
        <v>4</v>
      </c>
      <c r="G17396" s="2">
        <f>INDEX(תוצאות_בחירות,MATCH(C17396,siot!$F$3:$F$1887,0),27)</f>
        <v>2</v>
      </c>
      <c r="H17396" s="2" t="b">
        <f t="shared" si="543"/>
        <v>0</v>
      </c>
      <c r="I17396" s="1" t="s">
        <v>2</v>
      </c>
      <c r="J17396" s="1" t="s">
        <v>2720</v>
      </c>
      <c r="K17396" s="1"/>
    </row>
    <row r="17397" spans="1:11" hidden="1">
      <c r="A17397" s="1" t="s">
        <v>2712</v>
      </c>
      <c r="B17397" s="1" t="s">
        <v>963</v>
      </c>
      <c r="C17397" s="48" t="str">
        <f t="shared" si="542"/>
        <v>שס ראשון לציון</v>
      </c>
      <c r="D17397" s="1" t="s">
        <v>962</v>
      </c>
      <c r="E17397" s="1"/>
      <c r="F17397" s="2">
        <v>5</v>
      </c>
      <c r="G17397" s="2">
        <f>INDEX(תוצאות_בחירות,MATCH(C17397,siot!$F$3:$F$1887,0),27)</f>
        <v>2</v>
      </c>
      <c r="H17397" s="2" t="b">
        <f t="shared" si="543"/>
        <v>0</v>
      </c>
      <c r="I17397" s="1" t="s">
        <v>2</v>
      </c>
      <c r="J17397" s="1" t="s">
        <v>2719</v>
      </c>
      <c r="K17397" s="1"/>
    </row>
    <row r="17398" spans="1:11" hidden="1">
      <c r="A17398" s="1" t="s">
        <v>2712</v>
      </c>
      <c r="B17398" s="1" t="s">
        <v>963</v>
      </c>
      <c r="C17398" s="48" t="str">
        <f t="shared" si="542"/>
        <v>שס ראשון לציון</v>
      </c>
      <c r="D17398" s="1" t="s">
        <v>962</v>
      </c>
      <c r="E17398" s="1"/>
      <c r="F17398" s="2">
        <v>6</v>
      </c>
      <c r="G17398" s="2">
        <f>INDEX(תוצאות_בחירות,MATCH(C17398,siot!$F$3:$F$1887,0),27)</f>
        <v>2</v>
      </c>
      <c r="H17398" s="2" t="b">
        <f t="shared" si="543"/>
        <v>0</v>
      </c>
      <c r="I17398" s="1" t="s">
        <v>2</v>
      </c>
      <c r="J17398" s="1" t="s">
        <v>2718</v>
      </c>
      <c r="K17398" s="1"/>
    </row>
    <row r="17399" spans="1:11" hidden="1">
      <c r="A17399" s="1" t="s">
        <v>2712</v>
      </c>
      <c r="B17399" s="1" t="s">
        <v>963</v>
      </c>
      <c r="C17399" s="48" t="str">
        <f t="shared" si="542"/>
        <v>שס ראשון לציון</v>
      </c>
      <c r="D17399" s="1" t="s">
        <v>962</v>
      </c>
      <c r="E17399" s="1"/>
      <c r="F17399" s="2">
        <v>7</v>
      </c>
      <c r="G17399" s="2">
        <f>INDEX(תוצאות_בחירות,MATCH(C17399,siot!$F$3:$F$1887,0),27)</f>
        <v>2</v>
      </c>
      <c r="H17399" s="2" t="b">
        <f t="shared" si="543"/>
        <v>0</v>
      </c>
      <c r="I17399" s="1" t="s">
        <v>2</v>
      </c>
      <c r="J17399" s="1" t="s">
        <v>2717</v>
      </c>
      <c r="K17399" s="1"/>
    </row>
    <row r="17400" spans="1:11" hidden="1">
      <c r="A17400" s="1" t="s">
        <v>2712</v>
      </c>
      <c r="B17400" s="1" t="s">
        <v>963</v>
      </c>
      <c r="C17400" s="48" t="str">
        <f t="shared" si="542"/>
        <v>שס ראשון לציון</v>
      </c>
      <c r="D17400" s="1" t="s">
        <v>962</v>
      </c>
      <c r="E17400" s="1"/>
      <c r="F17400" s="2">
        <v>8</v>
      </c>
      <c r="G17400" s="2">
        <f>INDEX(תוצאות_בחירות,MATCH(C17400,siot!$F$3:$F$1887,0),27)</f>
        <v>2</v>
      </c>
      <c r="H17400" s="2" t="b">
        <f t="shared" si="543"/>
        <v>0</v>
      </c>
      <c r="I17400" s="1" t="s">
        <v>2</v>
      </c>
      <c r="J17400" s="1" t="s">
        <v>2716</v>
      </c>
      <c r="K17400" s="1"/>
    </row>
    <row r="17401" spans="1:11" hidden="1">
      <c r="A17401" s="1" t="s">
        <v>2712</v>
      </c>
      <c r="B17401" s="1" t="s">
        <v>963</v>
      </c>
      <c r="C17401" s="48" t="str">
        <f t="shared" si="542"/>
        <v>שס ראשון לציון</v>
      </c>
      <c r="D17401" s="1" t="s">
        <v>962</v>
      </c>
      <c r="E17401" s="1"/>
      <c r="F17401" s="2">
        <v>9</v>
      </c>
      <c r="G17401" s="2">
        <f>INDEX(תוצאות_בחירות,MATCH(C17401,siot!$F$3:$F$1887,0),27)</f>
        <v>2</v>
      </c>
      <c r="H17401" s="2" t="b">
        <f t="shared" si="543"/>
        <v>0</v>
      </c>
      <c r="I17401" s="1" t="s">
        <v>2</v>
      </c>
      <c r="J17401" s="1" t="s">
        <v>2715</v>
      </c>
      <c r="K17401" s="1"/>
    </row>
    <row r="17402" spans="1:11" hidden="1">
      <c r="A17402" s="1" t="s">
        <v>2712</v>
      </c>
      <c r="B17402" s="1" t="s">
        <v>963</v>
      </c>
      <c r="C17402" s="48" t="str">
        <f t="shared" si="542"/>
        <v>שס ראשון לציון</v>
      </c>
      <c r="D17402" s="1" t="s">
        <v>962</v>
      </c>
      <c r="E17402" s="1"/>
      <c r="F17402" s="2">
        <v>10</v>
      </c>
      <c r="G17402" s="2">
        <f>INDEX(תוצאות_בחירות,MATCH(C17402,siot!$F$3:$F$1887,0),27)</f>
        <v>2</v>
      </c>
      <c r="H17402" s="2" t="b">
        <f t="shared" si="543"/>
        <v>0</v>
      </c>
      <c r="I17402" s="1" t="s">
        <v>2</v>
      </c>
      <c r="J17402" s="1" t="s">
        <v>2714</v>
      </c>
      <c r="K17402" s="1"/>
    </row>
    <row r="17403" spans="1:11" hidden="1">
      <c r="A17403" s="1" t="s">
        <v>2712</v>
      </c>
      <c r="B17403" s="1" t="s">
        <v>963</v>
      </c>
      <c r="C17403" s="48" t="str">
        <f t="shared" si="542"/>
        <v>שס ראשון לציון</v>
      </c>
      <c r="D17403" s="1" t="s">
        <v>962</v>
      </c>
      <c r="E17403" s="1"/>
      <c r="F17403" s="2">
        <v>11</v>
      </c>
      <c r="G17403" s="2">
        <f>INDEX(תוצאות_בחירות,MATCH(C17403,siot!$F$3:$F$1887,0),27)</f>
        <v>2</v>
      </c>
      <c r="H17403" s="2" t="b">
        <f t="shared" si="543"/>
        <v>0</v>
      </c>
      <c r="I17403" s="1" t="s">
        <v>2</v>
      </c>
      <c r="J17403" s="1" t="s">
        <v>2713</v>
      </c>
      <c r="K17403" s="1"/>
    </row>
    <row r="17404" spans="1:11" hidden="1">
      <c r="A17404" s="1" t="s">
        <v>2712</v>
      </c>
      <c r="B17404" s="1" t="s">
        <v>963</v>
      </c>
      <c r="C17404" s="48" t="str">
        <f t="shared" si="542"/>
        <v>שס ראשון לציון</v>
      </c>
      <c r="D17404" s="1" t="s">
        <v>962</v>
      </c>
      <c r="E17404" s="1"/>
      <c r="F17404" s="2">
        <v>12</v>
      </c>
      <c r="G17404" s="2">
        <f>INDEX(תוצאות_בחירות,MATCH(C17404,siot!$F$3:$F$1887,0),27)</f>
        <v>2</v>
      </c>
      <c r="H17404" s="2" t="b">
        <f t="shared" si="543"/>
        <v>0</v>
      </c>
      <c r="I17404" s="1" t="s">
        <v>2</v>
      </c>
      <c r="J17404" s="1" t="s">
        <v>2711</v>
      </c>
      <c r="K17404" s="1"/>
    </row>
    <row r="17405" spans="1:11" hidden="1">
      <c r="A17405" s="1" t="s">
        <v>2551</v>
      </c>
      <c r="B17405" s="1" t="s">
        <v>70</v>
      </c>
      <c r="C17405" s="48" t="str">
        <f t="shared" si="542"/>
        <v>א רהט</v>
      </c>
      <c r="D17405" s="1" t="s">
        <v>2692</v>
      </c>
      <c r="E17405" s="1" t="s">
        <v>18</v>
      </c>
      <c r="F17405" s="2" t="s">
        <v>19548</v>
      </c>
      <c r="G17405" s="2">
        <f>INDEX(תוצאות_בחירות,MATCH(C17405,siot!$F$3:$F$1887,0),27)</f>
        <v>4</v>
      </c>
      <c r="H17405" s="2" t="b">
        <f t="shared" si="543"/>
        <v>0</v>
      </c>
      <c r="I17405" s="1"/>
      <c r="J17405" s="1"/>
      <c r="K17405" s="1"/>
    </row>
    <row r="17406" spans="1:11">
      <c r="A17406" s="1" t="s">
        <v>2551</v>
      </c>
      <c r="B17406" s="1" t="s">
        <v>70</v>
      </c>
      <c r="C17406" s="48" t="str">
        <f t="shared" si="542"/>
        <v>א רהט</v>
      </c>
      <c r="D17406" s="1" t="s">
        <v>2692</v>
      </c>
      <c r="E17406" s="1" t="s">
        <v>17</v>
      </c>
      <c r="F17406" s="2">
        <v>1</v>
      </c>
      <c r="G17406" s="2">
        <f>INDEX(תוצאות_בחירות,MATCH(C17406,siot!$F$3:$F$1887,0),27)</f>
        <v>4</v>
      </c>
      <c r="H17406" s="2" t="b">
        <f t="shared" si="543"/>
        <v>1</v>
      </c>
      <c r="I17406" s="1" t="s">
        <v>2</v>
      </c>
      <c r="J17406" s="1" t="s">
        <v>2691</v>
      </c>
      <c r="K17406" s="1"/>
    </row>
    <row r="17407" spans="1:11">
      <c r="A17407" s="1" t="s">
        <v>2551</v>
      </c>
      <c r="B17407" s="1" t="s">
        <v>70</v>
      </c>
      <c r="C17407" s="48" t="str">
        <f t="shared" si="542"/>
        <v>א רהט</v>
      </c>
      <c r="D17407" s="1" t="s">
        <v>2692</v>
      </c>
      <c r="E17407" s="1"/>
      <c r="F17407" s="2">
        <v>2</v>
      </c>
      <c r="G17407" s="2">
        <f>INDEX(תוצאות_בחירות,MATCH(C17407,siot!$F$3:$F$1887,0),27)</f>
        <v>4</v>
      </c>
      <c r="H17407" s="2" t="b">
        <f t="shared" si="543"/>
        <v>1</v>
      </c>
      <c r="I17407" s="1" t="s">
        <v>2</v>
      </c>
      <c r="J17407" s="1" t="s">
        <v>2710</v>
      </c>
      <c r="K17407" s="1"/>
    </row>
    <row r="17408" spans="1:11">
      <c r="A17408" s="1" t="s">
        <v>2551</v>
      </c>
      <c r="B17408" s="1" t="s">
        <v>70</v>
      </c>
      <c r="C17408" s="48" t="str">
        <f t="shared" si="542"/>
        <v>א רהט</v>
      </c>
      <c r="D17408" s="1" t="s">
        <v>2692</v>
      </c>
      <c r="E17408" s="1"/>
      <c r="F17408" s="2">
        <v>3</v>
      </c>
      <c r="G17408" s="2">
        <f>INDEX(תוצאות_בחירות,MATCH(C17408,siot!$F$3:$F$1887,0),27)</f>
        <v>4</v>
      </c>
      <c r="H17408" s="2" t="b">
        <f t="shared" si="543"/>
        <v>1</v>
      </c>
      <c r="I17408" s="1" t="s">
        <v>2</v>
      </c>
      <c r="J17408" s="1" t="s">
        <v>2709</v>
      </c>
      <c r="K17408" s="1"/>
    </row>
    <row r="17409" spans="1:11">
      <c r="A17409" s="1" t="s">
        <v>2551</v>
      </c>
      <c r="B17409" s="1" t="s">
        <v>70</v>
      </c>
      <c r="C17409" s="48" t="str">
        <f t="shared" si="542"/>
        <v>א רהט</v>
      </c>
      <c r="D17409" s="1" t="s">
        <v>2692</v>
      </c>
      <c r="E17409" s="1"/>
      <c r="F17409" s="2">
        <v>4</v>
      </c>
      <c r="G17409" s="2">
        <f>INDEX(תוצאות_בחירות,MATCH(C17409,siot!$F$3:$F$1887,0),27)</f>
        <v>4</v>
      </c>
      <c r="H17409" s="2" t="b">
        <f t="shared" si="543"/>
        <v>1</v>
      </c>
      <c r="I17409" s="1" t="s">
        <v>2</v>
      </c>
      <c r="J17409" s="1" t="s">
        <v>2708</v>
      </c>
      <c r="K17409" s="1"/>
    </row>
    <row r="17410" spans="1:11" hidden="1">
      <c r="A17410" s="1" t="s">
        <v>2551</v>
      </c>
      <c r="B17410" s="1" t="s">
        <v>70</v>
      </c>
      <c r="C17410" s="48" t="str">
        <f t="shared" si="542"/>
        <v>א רהט</v>
      </c>
      <c r="D17410" s="1" t="s">
        <v>2692</v>
      </c>
      <c r="E17410" s="1"/>
      <c r="F17410" s="2">
        <v>5</v>
      </c>
      <c r="G17410" s="2">
        <f>INDEX(תוצאות_בחירות,MATCH(C17410,siot!$F$3:$F$1887,0),27)</f>
        <v>4</v>
      </c>
      <c r="H17410" s="2" t="b">
        <f t="shared" si="543"/>
        <v>0</v>
      </c>
      <c r="I17410" s="1" t="s">
        <v>2</v>
      </c>
      <c r="J17410" s="1" t="s">
        <v>2707</v>
      </c>
      <c r="K17410" s="1"/>
    </row>
    <row r="17411" spans="1:11" hidden="1">
      <c r="A17411" s="1" t="s">
        <v>2551</v>
      </c>
      <c r="B17411" s="1" t="s">
        <v>70</v>
      </c>
      <c r="C17411" s="48" t="str">
        <f t="shared" si="542"/>
        <v>א רהט</v>
      </c>
      <c r="D17411" s="1" t="s">
        <v>2692</v>
      </c>
      <c r="E17411" s="1"/>
      <c r="F17411" s="2">
        <v>6</v>
      </c>
      <c r="G17411" s="2">
        <f>INDEX(תוצאות_בחירות,MATCH(C17411,siot!$F$3:$F$1887,0),27)</f>
        <v>4</v>
      </c>
      <c r="H17411" s="2" t="b">
        <f t="shared" si="543"/>
        <v>0</v>
      </c>
      <c r="I17411" s="1" t="s">
        <v>2</v>
      </c>
      <c r="J17411" s="1" t="s">
        <v>2706</v>
      </c>
      <c r="K17411" s="1"/>
    </row>
    <row r="17412" spans="1:11" hidden="1">
      <c r="A17412" s="1" t="s">
        <v>2551</v>
      </c>
      <c r="B17412" s="1" t="s">
        <v>70</v>
      </c>
      <c r="C17412" s="48" t="str">
        <f t="shared" ref="C17412:C17475" si="544">B17412&amp;" "&amp;A17412</f>
        <v>א רהט</v>
      </c>
      <c r="D17412" s="1" t="s">
        <v>2692</v>
      </c>
      <c r="E17412" s="1"/>
      <c r="F17412" s="2">
        <v>7</v>
      </c>
      <c r="G17412" s="2">
        <f>INDEX(תוצאות_בחירות,MATCH(C17412,siot!$F$3:$F$1887,0),27)</f>
        <v>4</v>
      </c>
      <c r="H17412" s="2" t="b">
        <f t="shared" ref="H17412:H17475" si="545">IF(OR(F17412&lt;G17412,G17412=F17412),TRUE,FALSE)</f>
        <v>0</v>
      </c>
      <c r="I17412" s="1" t="s">
        <v>2</v>
      </c>
      <c r="J17412" s="1" t="s">
        <v>2705</v>
      </c>
      <c r="K17412" s="1"/>
    </row>
    <row r="17413" spans="1:11" hidden="1">
      <c r="A17413" s="1" t="s">
        <v>2551</v>
      </c>
      <c r="B17413" s="1" t="s">
        <v>70</v>
      </c>
      <c r="C17413" s="48" t="str">
        <f t="shared" si="544"/>
        <v>א רהט</v>
      </c>
      <c r="D17413" s="1" t="s">
        <v>2692</v>
      </c>
      <c r="E17413" s="1"/>
      <c r="F17413" s="2">
        <v>8</v>
      </c>
      <c r="G17413" s="2">
        <f>INDEX(תוצאות_בחירות,MATCH(C17413,siot!$F$3:$F$1887,0),27)</f>
        <v>4</v>
      </c>
      <c r="H17413" s="2" t="b">
        <f t="shared" si="545"/>
        <v>0</v>
      </c>
      <c r="I17413" s="1" t="s">
        <v>2</v>
      </c>
      <c r="J17413" s="1" t="s">
        <v>2704</v>
      </c>
      <c r="K17413" s="1"/>
    </row>
    <row r="17414" spans="1:11" hidden="1">
      <c r="A17414" s="1" t="s">
        <v>2551</v>
      </c>
      <c r="B17414" s="1" t="s">
        <v>70</v>
      </c>
      <c r="C17414" s="48" t="str">
        <f t="shared" si="544"/>
        <v>א רהט</v>
      </c>
      <c r="D17414" s="1" t="s">
        <v>2692</v>
      </c>
      <c r="E17414" s="1"/>
      <c r="F17414" s="2">
        <v>9</v>
      </c>
      <c r="G17414" s="2">
        <f>INDEX(תוצאות_בחירות,MATCH(C17414,siot!$F$3:$F$1887,0),27)</f>
        <v>4</v>
      </c>
      <c r="H17414" s="2" t="b">
        <f t="shared" si="545"/>
        <v>0</v>
      </c>
      <c r="I17414" s="1" t="s">
        <v>2</v>
      </c>
      <c r="J17414" s="1" t="s">
        <v>2703</v>
      </c>
      <c r="K17414" s="1"/>
    </row>
    <row r="17415" spans="1:11" hidden="1">
      <c r="A17415" s="1" t="s">
        <v>2551</v>
      </c>
      <c r="B17415" s="1" t="s">
        <v>70</v>
      </c>
      <c r="C17415" s="48" t="str">
        <f t="shared" si="544"/>
        <v>א רהט</v>
      </c>
      <c r="D17415" s="1" t="s">
        <v>2692</v>
      </c>
      <c r="E17415" s="1"/>
      <c r="F17415" s="2">
        <v>10</v>
      </c>
      <c r="G17415" s="2">
        <f>INDEX(תוצאות_בחירות,MATCH(C17415,siot!$F$3:$F$1887,0),27)</f>
        <v>4</v>
      </c>
      <c r="H17415" s="2" t="b">
        <f t="shared" si="545"/>
        <v>0</v>
      </c>
      <c r="I17415" s="1" t="s">
        <v>2</v>
      </c>
      <c r="J17415" s="1" t="s">
        <v>2702</v>
      </c>
      <c r="K17415" s="1"/>
    </row>
    <row r="17416" spans="1:11" hidden="1">
      <c r="A17416" s="1" t="s">
        <v>2551</v>
      </c>
      <c r="B17416" s="1" t="s">
        <v>70</v>
      </c>
      <c r="C17416" s="48" t="str">
        <f t="shared" si="544"/>
        <v>א רהט</v>
      </c>
      <c r="D17416" s="1" t="s">
        <v>2692</v>
      </c>
      <c r="E17416" s="1"/>
      <c r="F17416" s="2">
        <v>11</v>
      </c>
      <c r="G17416" s="2">
        <f>INDEX(תוצאות_בחירות,MATCH(C17416,siot!$F$3:$F$1887,0),27)</f>
        <v>4</v>
      </c>
      <c r="H17416" s="2" t="b">
        <f t="shared" si="545"/>
        <v>0</v>
      </c>
      <c r="I17416" s="1" t="s">
        <v>2</v>
      </c>
      <c r="J17416" s="1" t="s">
        <v>2701</v>
      </c>
      <c r="K17416" s="1"/>
    </row>
    <row r="17417" spans="1:11" hidden="1">
      <c r="A17417" s="1" t="s">
        <v>2551</v>
      </c>
      <c r="B17417" s="1" t="s">
        <v>70</v>
      </c>
      <c r="C17417" s="48" t="str">
        <f t="shared" si="544"/>
        <v>א רהט</v>
      </c>
      <c r="D17417" s="1" t="s">
        <v>2692</v>
      </c>
      <c r="E17417" s="1"/>
      <c r="F17417" s="2">
        <v>12</v>
      </c>
      <c r="G17417" s="2">
        <f>INDEX(תוצאות_בחירות,MATCH(C17417,siot!$F$3:$F$1887,0),27)</f>
        <v>4</v>
      </c>
      <c r="H17417" s="2" t="b">
        <f t="shared" si="545"/>
        <v>0</v>
      </c>
      <c r="I17417" s="1" t="s">
        <v>2</v>
      </c>
      <c r="J17417" s="1" t="s">
        <v>2700</v>
      </c>
      <c r="K17417" s="1"/>
    </row>
    <row r="17418" spans="1:11" hidden="1">
      <c r="A17418" s="1" t="s">
        <v>2551</v>
      </c>
      <c r="B17418" s="1" t="s">
        <v>70</v>
      </c>
      <c r="C17418" s="48" t="str">
        <f t="shared" si="544"/>
        <v>א רהט</v>
      </c>
      <c r="D17418" s="1" t="s">
        <v>2692</v>
      </c>
      <c r="E17418" s="1"/>
      <c r="F17418" s="2">
        <v>13</v>
      </c>
      <c r="G17418" s="2">
        <f>INDEX(תוצאות_בחירות,MATCH(C17418,siot!$F$3:$F$1887,0),27)</f>
        <v>4</v>
      </c>
      <c r="H17418" s="2" t="b">
        <f t="shared" si="545"/>
        <v>0</v>
      </c>
      <c r="I17418" s="1" t="s">
        <v>2</v>
      </c>
      <c r="J17418" s="1" t="s">
        <v>2699</v>
      </c>
      <c r="K17418" s="1"/>
    </row>
    <row r="17419" spans="1:11" hidden="1">
      <c r="A17419" s="1" t="s">
        <v>2551</v>
      </c>
      <c r="B17419" s="1" t="s">
        <v>70</v>
      </c>
      <c r="C17419" s="48" t="str">
        <f t="shared" si="544"/>
        <v>א רהט</v>
      </c>
      <c r="D17419" s="1" t="s">
        <v>2692</v>
      </c>
      <c r="E17419" s="1"/>
      <c r="F17419" s="2">
        <v>14</v>
      </c>
      <c r="G17419" s="2">
        <f>INDEX(תוצאות_בחירות,MATCH(C17419,siot!$F$3:$F$1887,0),27)</f>
        <v>4</v>
      </c>
      <c r="H17419" s="2" t="b">
        <f t="shared" si="545"/>
        <v>0</v>
      </c>
      <c r="I17419" s="1" t="s">
        <v>2</v>
      </c>
      <c r="J17419" s="1" t="s">
        <v>2698</v>
      </c>
      <c r="K17419" s="1"/>
    </row>
    <row r="17420" spans="1:11" hidden="1">
      <c r="A17420" s="1" t="s">
        <v>2551</v>
      </c>
      <c r="B17420" s="1" t="s">
        <v>70</v>
      </c>
      <c r="C17420" s="48" t="str">
        <f t="shared" si="544"/>
        <v>א רהט</v>
      </c>
      <c r="D17420" s="1" t="s">
        <v>2692</v>
      </c>
      <c r="E17420" s="1"/>
      <c r="F17420" s="2">
        <v>15</v>
      </c>
      <c r="G17420" s="2">
        <f>INDEX(תוצאות_בחירות,MATCH(C17420,siot!$F$3:$F$1887,0),27)</f>
        <v>4</v>
      </c>
      <c r="H17420" s="2" t="b">
        <f t="shared" si="545"/>
        <v>0</v>
      </c>
      <c r="I17420" s="1" t="s">
        <v>2</v>
      </c>
      <c r="J17420" s="1" t="s">
        <v>2697</v>
      </c>
      <c r="K17420" s="1"/>
    </row>
    <row r="17421" spans="1:11" hidden="1">
      <c r="A17421" s="1" t="s">
        <v>2551</v>
      </c>
      <c r="B17421" s="1" t="s">
        <v>70</v>
      </c>
      <c r="C17421" s="48" t="str">
        <f t="shared" si="544"/>
        <v>א רהט</v>
      </c>
      <c r="D17421" s="1" t="s">
        <v>2692</v>
      </c>
      <c r="E17421" s="1"/>
      <c r="F17421" s="2">
        <v>16</v>
      </c>
      <c r="G17421" s="2">
        <f>INDEX(תוצאות_בחירות,MATCH(C17421,siot!$F$3:$F$1887,0),27)</f>
        <v>4</v>
      </c>
      <c r="H17421" s="2" t="b">
        <f t="shared" si="545"/>
        <v>0</v>
      </c>
      <c r="I17421" s="1" t="s">
        <v>2</v>
      </c>
      <c r="J17421" s="1" t="s">
        <v>2696</v>
      </c>
      <c r="K17421" s="1"/>
    </row>
    <row r="17422" spans="1:11" hidden="1">
      <c r="A17422" s="1" t="s">
        <v>2551</v>
      </c>
      <c r="B17422" s="1" t="s">
        <v>70</v>
      </c>
      <c r="C17422" s="48" t="str">
        <f t="shared" si="544"/>
        <v>א רהט</v>
      </c>
      <c r="D17422" s="1" t="s">
        <v>2692</v>
      </c>
      <c r="E17422" s="1"/>
      <c r="F17422" s="2">
        <v>17</v>
      </c>
      <c r="G17422" s="2">
        <f>INDEX(תוצאות_בחירות,MATCH(C17422,siot!$F$3:$F$1887,0),27)</f>
        <v>4</v>
      </c>
      <c r="H17422" s="2" t="b">
        <f t="shared" si="545"/>
        <v>0</v>
      </c>
      <c r="I17422" s="1" t="s">
        <v>2</v>
      </c>
      <c r="J17422" s="1" t="s">
        <v>2695</v>
      </c>
      <c r="K17422" s="1"/>
    </row>
    <row r="17423" spans="1:11" hidden="1">
      <c r="A17423" s="1" t="s">
        <v>2551</v>
      </c>
      <c r="B17423" s="1" t="s">
        <v>70</v>
      </c>
      <c r="C17423" s="48" t="str">
        <f t="shared" si="544"/>
        <v>א רהט</v>
      </c>
      <c r="D17423" s="1" t="s">
        <v>2692</v>
      </c>
      <c r="E17423" s="1"/>
      <c r="F17423" s="2">
        <v>18</v>
      </c>
      <c r="G17423" s="2">
        <f>INDEX(תוצאות_בחירות,MATCH(C17423,siot!$F$3:$F$1887,0),27)</f>
        <v>4</v>
      </c>
      <c r="H17423" s="2" t="b">
        <f t="shared" si="545"/>
        <v>0</v>
      </c>
      <c r="I17423" s="1" t="s">
        <v>2</v>
      </c>
      <c r="J17423" s="1" t="s">
        <v>2694</v>
      </c>
      <c r="K17423" s="1"/>
    </row>
    <row r="17424" spans="1:11" hidden="1">
      <c r="A17424" s="1" t="s">
        <v>2551</v>
      </c>
      <c r="B17424" s="1" t="s">
        <v>70</v>
      </c>
      <c r="C17424" s="48" t="str">
        <f t="shared" si="544"/>
        <v>א רהט</v>
      </c>
      <c r="D17424" s="1" t="s">
        <v>2692</v>
      </c>
      <c r="E17424" s="1"/>
      <c r="F17424" s="2">
        <v>19</v>
      </c>
      <c r="G17424" s="2">
        <f>INDEX(תוצאות_בחירות,MATCH(C17424,siot!$F$3:$F$1887,0),27)</f>
        <v>4</v>
      </c>
      <c r="H17424" s="2" t="b">
        <f t="shared" si="545"/>
        <v>0</v>
      </c>
      <c r="I17424" s="1" t="s">
        <v>2</v>
      </c>
      <c r="J17424" s="1" t="s">
        <v>2693</v>
      </c>
      <c r="K17424" s="1"/>
    </row>
    <row r="17425" spans="1:11" hidden="1">
      <c r="A17425" s="1" t="s">
        <v>2551</v>
      </c>
      <c r="B17425" s="1" t="s">
        <v>70</v>
      </c>
      <c r="C17425" s="48" t="str">
        <f t="shared" si="544"/>
        <v>א רהט</v>
      </c>
      <c r="D17425" s="1" t="s">
        <v>2692</v>
      </c>
      <c r="E17425" s="1"/>
      <c r="F17425" s="2">
        <v>20</v>
      </c>
      <c r="G17425" s="2">
        <f>INDEX(תוצאות_בחירות,MATCH(C17425,siot!$F$3:$F$1887,0),27)</f>
        <v>4</v>
      </c>
      <c r="H17425" s="2" t="b">
        <f t="shared" si="545"/>
        <v>0</v>
      </c>
      <c r="I17425" s="1" t="s">
        <v>2</v>
      </c>
      <c r="J17425" s="1" t="s">
        <v>2691</v>
      </c>
      <c r="K17425" s="1"/>
    </row>
    <row r="17426" spans="1:11" hidden="1">
      <c r="A17426" s="1" t="s">
        <v>2551</v>
      </c>
      <c r="B17426" s="1" t="s">
        <v>2679</v>
      </c>
      <c r="C17426" s="48" t="str">
        <f t="shared" si="544"/>
        <v>גד רהט</v>
      </c>
      <c r="D17426" s="1" t="s">
        <v>2678</v>
      </c>
      <c r="E17426" s="1" t="s">
        <v>18</v>
      </c>
      <c r="F17426" s="2" t="s">
        <v>19548</v>
      </c>
      <c r="G17426" s="2">
        <f>INDEX(תוצאות_בחירות,MATCH(C17426,siot!$F$3:$F$1887,0),27)</f>
        <v>2</v>
      </c>
      <c r="H17426" s="2" t="b">
        <f t="shared" si="545"/>
        <v>0</v>
      </c>
      <c r="I17426" s="1"/>
      <c r="J17426" s="1"/>
      <c r="K17426" s="1"/>
    </row>
    <row r="17427" spans="1:11">
      <c r="A17427" s="1" t="s">
        <v>2551</v>
      </c>
      <c r="B17427" s="1" t="s">
        <v>2679</v>
      </c>
      <c r="C17427" s="48" t="str">
        <f t="shared" si="544"/>
        <v>גד רהט</v>
      </c>
      <c r="D17427" s="1" t="s">
        <v>2678</v>
      </c>
      <c r="E17427" s="1" t="s">
        <v>17</v>
      </c>
      <c r="F17427" s="2">
        <v>1</v>
      </c>
      <c r="G17427" s="2">
        <f>INDEX(תוצאות_בחירות,MATCH(C17427,siot!$F$3:$F$1887,0),27)</f>
        <v>2</v>
      </c>
      <c r="H17427" s="2" t="b">
        <f t="shared" si="545"/>
        <v>1</v>
      </c>
      <c r="I17427" s="1" t="s">
        <v>2</v>
      </c>
      <c r="J17427" s="1" t="s">
        <v>2690</v>
      </c>
      <c r="K17427" s="1"/>
    </row>
    <row r="17428" spans="1:11">
      <c r="A17428" s="1" t="s">
        <v>2551</v>
      </c>
      <c r="B17428" s="1" t="s">
        <v>2679</v>
      </c>
      <c r="C17428" s="48" t="str">
        <f t="shared" si="544"/>
        <v>גד רהט</v>
      </c>
      <c r="D17428" s="1" t="s">
        <v>2678</v>
      </c>
      <c r="E17428" s="1"/>
      <c r="F17428" s="2">
        <v>2</v>
      </c>
      <c r="G17428" s="2">
        <f>INDEX(תוצאות_בחירות,MATCH(C17428,siot!$F$3:$F$1887,0),27)</f>
        <v>2</v>
      </c>
      <c r="H17428" s="2" t="b">
        <f t="shared" si="545"/>
        <v>1</v>
      </c>
      <c r="I17428" s="1" t="s">
        <v>2</v>
      </c>
      <c r="J17428" s="1" t="s">
        <v>2689</v>
      </c>
      <c r="K17428" s="1"/>
    </row>
    <row r="17429" spans="1:11" hidden="1">
      <c r="A17429" s="1" t="s">
        <v>2551</v>
      </c>
      <c r="B17429" s="1" t="s">
        <v>2679</v>
      </c>
      <c r="C17429" s="48" t="str">
        <f t="shared" si="544"/>
        <v>גד רהט</v>
      </c>
      <c r="D17429" s="1" t="s">
        <v>2678</v>
      </c>
      <c r="E17429" s="1"/>
      <c r="F17429" s="2">
        <v>3</v>
      </c>
      <c r="G17429" s="2">
        <f>INDEX(תוצאות_בחירות,MATCH(C17429,siot!$F$3:$F$1887,0),27)</f>
        <v>2</v>
      </c>
      <c r="H17429" s="2" t="b">
        <f t="shared" si="545"/>
        <v>0</v>
      </c>
      <c r="I17429" s="1" t="s">
        <v>2</v>
      </c>
      <c r="J17429" s="1" t="s">
        <v>2688</v>
      </c>
      <c r="K17429" s="1"/>
    </row>
    <row r="17430" spans="1:11" hidden="1">
      <c r="A17430" s="1" t="s">
        <v>2551</v>
      </c>
      <c r="B17430" s="1" t="s">
        <v>2679</v>
      </c>
      <c r="C17430" s="48" t="str">
        <f t="shared" si="544"/>
        <v>גד רהט</v>
      </c>
      <c r="D17430" s="1" t="s">
        <v>2678</v>
      </c>
      <c r="E17430" s="1"/>
      <c r="F17430" s="2">
        <v>4</v>
      </c>
      <c r="G17430" s="2">
        <f>INDEX(תוצאות_בחירות,MATCH(C17430,siot!$F$3:$F$1887,0),27)</f>
        <v>2</v>
      </c>
      <c r="H17430" s="2" t="b">
        <f t="shared" si="545"/>
        <v>0</v>
      </c>
      <c r="I17430" s="1" t="s">
        <v>2</v>
      </c>
      <c r="J17430" s="1" t="s">
        <v>2687</v>
      </c>
      <c r="K17430" s="1"/>
    </row>
    <row r="17431" spans="1:11" hidden="1">
      <c r="A17431" s="1" t="s">
        <v>2551</v>
      </c>
      <c r="B17431" s="1" t="s">
        <v>2679</v>
      </c>
      <c r="C17431" s="48" t="str">
        <f t="shared" si="544"/>
        <v>גד רהט</v>
      </c>
      <c r="D17431" s="1" t="s">
        <v>2678</v>
      </c>
      <c r="E17431" s="1"/>
      <c r="F17431" s="2">
        <v>5</v>
      </c>
      <c r="G17431" s="2">
        <f>INDEX(תוצאות_בחירות,MATCH(C17431,siot!$F$3:$F$1887,0),27)</f>
        <v>2</v>
      </c>
      <c r="H17431" s="2" t="b">
        <f t="shared" si="545"/>
        <v>0</v>
      </c>
      <c r="I17431" s="1" t="s">
        <v>2</v>
      </c>
      <c r="J17431" s="1" t="s">
        <v>2686</v>
      </c>
      <c r="K17431" s="1"/>
    </row>
    <row r="17432" spans="1:11" hidden="1">
      <c r="A17432" s="1" t="s">
        <v>2551</v>
      </c>
      <c r="B17432" s="1" t="s">
        <v>2679</v>
      </c>
      <c r="C17432" s="48" t="str">
        <f t="shared" si="544"/>
        <v>גד רהט</v>
      </c>
      <c r="D17432" s="1" t="s">
        <v>2678</v>
      </c>
      <c r="E17432" s="1"/>
      <c r="F17432" s="2">
        <v>6</v>
      </c>
      <c r="G17432" s="2">
        <f>INDEX(תוצאות_בחירות,MATCH(C17432,siot!$F$3:$F$1887,0),27)</f>
        <v>2</v>
      </c>
      <c r="H17432" s="2" t="b">
        <f t="shared" si="545"/>
        <v>0</v>
      </c>
      <c r="I17432" s="1" t="s">
        <v>2</v>
      </c>
      <c r="J17432" s="1" t="s">
        <v>2685</v>
      </c>
      <c r="K17432" s="1"/>
    </row>
    <row r="17433" spans="1:11" hidden="1">
      <c r="A17433" s="1" t="s">
        <v>2551</v>
      </c>
      <c r="B17433" s="1" t="s">
        <v>2679</v>
      </c>
      <c r="C17433" s="48" t="str">
        <f t="shared" si="544"/>
        <v>גד רהט</v>
      </c>
      <c r="D17433" s="1" t="s">
        <v>2678</v>
      </c>
      <c r="E17433" s="1"/>
      <c r="F17433" s="2">
        <v>7</v>
      </c>
      <c r="G17433" s="2">
        <f>INDEX(תוצאות_בחירות,MATCH(C17433,siot!$F$3:$F$1887,0),27)</f>
        <v>2</v>
      </c>
      <c r="H17433" s="2" t="b">
        <f t="shared" si="545"/>
        <v>0</v>
      </c>
      <c r="I17433" s="1" t="s">
        <v>2</v>
      </c>
      <c r="J17433" s="1" t="s">
        <v>2684</v>
      </c>
      <c r="K17433" s="1"/>
    </row>
    <row r="17434" spans="1:11" hidden="1">
      <c r="A17434" s="1" t="s">
        <v>2551</v>
      </c>
      <c r="B17434" s="1" t="s">
        <v>2679</v>
      </c>
      <c r="C17434" s="48" t="str">
        <f t="shared" si="544"/>
        <v>גד רהט</v>
      </c>
      <c r="D17434" s="1" t="s">
        <v>2678</v>
      </c>
      <c r="E17434" s="1"/>
      <c r="F17434" s="2">
        <v>8</v>
      </c>
      <c r="G17434" s="2">
        <f>INDEX(תוצאות_בחירות,MATCH(C17434,siot!$F$3:$F$1887,0),27)</f>
        <v>2</v>
      </c>
      <c r="H17434" s="2" t="b">
        <f t="shared" si="545"/>
        <v>0</v>
      </c>
      <c r="I17434" s="1" t="s">
        <v>2</v>
      </c>
      <c r="J17434" s="1" t="s">
        <v>2683</v>
      </c>
      <c r="K17434" s="1"/>
    </row>
    <row r="17435" spans="1:11" hidden="1">
      <c r="A17435" s="1" t="s">
        <v>2551</v>
      </c>
      <c r="B17435" s="1" t="s">
        <v>2679</v>
      </c>
      <c r="C17435" s="48" t="str">
        <f t="shared" si="544"/>
        <v>גד רהט</v>
      </c>
      <c r="D17435" s="1" t="s">
        <v>2678</v>
      </c>
      <c r="E17435" s="1"/>
      <c r="F17435" s="2">
        <v>9</v>
      </c>
      <c r="G17435" s="2">
        <f>INDEX(תוצאות_בחירות,MATCH(C17435,siot!$F$3:$F$1887,0),27)</f>
        <v>2</v>
      </c>
      <c r="H17435" s="2" t="b">
        <f t="shared" si="545"/>
        <v>0</v>
      </c>
      <c r="I17435" s="1" t="s">
        <v>2</v>
      </c>
      <c r="J17435" s="1" t="s">
        <v>2682</v>
      </c>
      <c r="K17435" s="1"/>
    </row>
    <row r="17436" spans="1:11" hidden="1">
      <c r="A17436" s="1" t="s">
        <v>2551</v>
      </c>
      <c r="B17436" s="1" t="s">
        <v>2679</v>
      </c>
      <c r="C17436" s="48" t="str">
        <f t="shared" si="544"/>
        <v>גד רהט</v>
      </c>
      <c r="D17436" s="1" t="s">
        <v>2678</v>
      </c>
      <c r="E17436" s="1"/>
      <c r="F17436" s="2">
        <v>10</v>
      </c>
      <c r="G17436" s="2">
        <f>INDEX(תוצאות_בחירות,MATCH(C17436,siot!$F$3:$F$1887,0),27)</f>
        <v>2</v>
      </c>
      <c r="H17436" s="2" t="b">
        <f t="shared" si="545"/>
        <v>0</v>
      </c>
      <c r="I17436" s="1" t="s">
        <v>2</v>
      </c>
      <c r="J17436" s="1" t="s">
        <v>2681</v>
      </c>
      <c r="K17436" s="1"/>
    </row>
    <row r="17437" spans="1:11" hidden="1">
      <c r="A17437" s="1" t="s">
        <v>2551</v>
      </c>
      <c r="B17437" s="1" t="s">
        <v>2679</v>
      </c>
      <c r="C17437" s="48" t="str">
        <f t="shared" si="544"/>
        <v>גד רהט</v>
      </c>
      <c r="D17437" s="1" t="s">
        <v>2678</v>
      </c>
      <c r="E17437" s="1"/>
      <c r="F17437" s="2">
        <v>11</v>
      </c>
      <c r="G17437" s="2">
        <f>INDEX(תוצאות_בחירות,MATCH(C17437,siot!$F$3:$F$1887,0),27)</f>
        <v>2</v>
      </c>
      <c r="H17437" s="2" t="b">
        <f t="shared" si="545"/>
        <v>0</v>
      </c>
      <c r="I17437" s="1" t="s">
        <v>2</v>
      </c>
      <c r="J17437" s="1" t="s">
        <v>2680</v>
      </c>
      <c r="K17437" s="1"/>
    </row>
    <row r="17438" spans="1:11" hidden="1">
      <c r="A17438" s="1" t="s">
        <v>2551</v>
      </c>
      <c r="B17438" s="1" t="s">
        <v>2679</v>
      </c>
      <c r="C17438" s="48" t="str">
        <f t="shared" si="544"/>
        <v>גד רהט</v>
      </c>
      <c r="D17438" s="1" t="s">
        <v>2678</v>
      </c>
      <c r="E17438" s="1"/>
      <c r="F17438" s="2">
        <v>12</v>
      </c>
      <c r="G17438" s="2">
        <f>INDEX(תוצאות_בחירות,MATCH(C17438,siot!$F$3:$F$1887,0),27)</f>
        <v>2</v>
      </c>
      <c r="H17438" s="2" t="b">
        <f t="shared" si="545"/>
        <v>0</v>
      </c>
      <c r="I17438" s="1" t="s">
        <v>2</v>
      </c>
      <c r="J17438" s="1" t="s">
        <v>2677</v>
      </c>
      <c r="K17438" s="1"/>
    </row>
    <row r="17439" spans="1:11" hidden="1">
      <c r="A17439" s="1" t="s">
        <v>2551</v>
      </c>
      <c r="B17439" s="1" t="s">
        <v>1210</v>
      </c>
      <c r="C17439" s="48" t="str">
        <f t="shared" si="544"/>
        <v>ח רהט</v>
      </c>
      <c r="D17439" s="1" t="s">
        <v>2664</v>
      </c>
      <c r="E17439" s="1" t="s">
        <v>18</v>
      </c>
      <c r="F17439" s="2" t="s">
        <v>19548</v>
      </c>
      <c r="G17439" s="2">
        <f>INDEX(תוצאות_בחירות,MATCH(C17439,siot!$F$3:$F$1887,0),27)</f>
        <v>0</v>
      </c>
      <c r="H17439" s="2" t="b">
        <f t="shared" si="545"/>
        <v>0</v>
      </c>
      <c r="I17439" s="1"/>
      <c r="J17439" s="1"/>
      <c r="K17439" s="1"/>
    </row>
    <row r="17440" spans="1:11" hidden="1">
      <c r="A17440" s="1" t="s">
        <v>2551</v>
      </c>
      <c r="B17440" s="1" t="s">
        <v>1210</v>
      </c>
      <c r="C17440" s="48" t="str">
        <f t="shared" si="544"/>
        <v>ח רהט</v>
      </c>
      <c r="D17440" s="1" t="s">
        <v>2664</v>
      </c>
      <c r="E17440" s="1" t="s">
        <v>17</v>
      </c>
      <c r="F17440" s="2">
        <v>1</v>
      </c>
      <c r="G17440" s="2">
        <f>INDEX(תוצאות_בחירות,MATCH(C17440,siot!$F$3:$F$1887,0),27)</f>
        <v>0</v>
      </c>
      <c r="H17440" s="2" t="b">
        <f t="shared" si="545"/>
        <v>0</v>
      </c>
      <c r="I17440" s="1" t="s">
        <v>2</v>
      </c>
      <c r="J17440" s="1" t="s">
        <v>2676</v>
      </c>
      <c r="K17440" s="1"/>
    </row>
    <row r="17441" spans="1:11" hidden="1">
      <c r="A17441" s="1" t="s">
        <v>2551</v>
      </c>
      <c r="B17441" s="1" t="s">
        <v>1210</v>
      </c>
      <c r="C17441" s="48" t="str">
        <f t="shared" si="544"/>
        <v>ח רהט</v>
      </c>
      <c r="D17441" s="1" t="s">
        <v>2664</v>
      </c>
      <c r="E17441" s="1"/>
      <c r="F17441" s="2">
        <v>2</v>
      </c>
      <c r="G17441" s="2">
        <f>INDEX(תוצאות_בחירות,MATCH(C17441,siot!$F$3:$F$1887,0),27)</f>
        <v>0</v>
      </c>
      <c r="H17441" s="2" t="b">
        <f t="shared" si="545"/>
        <v>0</v>
      </c>
      <c r="I17441" s="1" t="s">
        <v>2</v>
      </c>
      <c r="J17441" s="1" t="s">
        <v>2675</v>
      </c>
      <c r="K17441" s="1"/>
    </row>
    <row r="17442" spans="1:11" hidden="1">
      <c r="A17442" s="1" t="s">
        <v>2551</v>
      </c>
      <c r="B17442" s="1" t="s">
        <v>1210</v>
      </c>
      <c r="C17442" s="48" t="str">
        <f t="shared" si="544"/>
        <v>ח רהט</v>
      </c>
      <c r="D17442" s="1" t="s">
        <v>2664</v>
      </c>
      <c r="E17442" s="1"/>
      <c r="F17442" s="2">
        <v>3</v>
      </c>
      <c r="G17442" s="2">
        <f>INDEX(תוצאות_בחירות,MATCH(C17442,siot!$F$3:$F$1887,0),27)</f>
        <v>0</v>
      </c>
      <c r="H17442" s="2" t="b">
        <f t="shared" si="545"/>
        <v>0</v>
      </c>
      <c r="I17442" s="1" t="s">
        <v>2</v>
      </c>
      <c r="J17442" s="1" t="s">
        <v>2674</v>
      </c>
      <c r="K17442" s="1"/>
    </row>
    <row r="17443" spans="1:11" hidden="1">
      <c r="A17443" s="1" t="s">
        <v>2551</v>
      </c>
      <c r="B17443" s="1" t="s">
        <v>1210</v>
      </c>
      <c r="C17443" s="48" t="str">
        <f t="shared" si="544"/>
        <v>ח רהט</v>
      </c>
      <c r="D17443" s="1" t="s">
        <v>2664</v>
      </c>
      <c r="E17443" s="1"/>
      <c r="F17443" s="2">
        <v>4</v>
      </c>
      <c r="G17443" s="2">
        <f>INDEX(תוצאות_בחירות,MATCH(C17443,siot!$F$3:$F$1887,0),27)</f>
        <v>0</v>
      </c>
      <c r="H17443" s="2" t="b">
        <f t="shared" si="545"/>
        <v>0</v>
      </c>
      <c r="I17443" s="1" t="s">
        <v>2</v>
      </c>
      <c r="J17443" s="1" t="s">
        <v>2673</v>
      </c>
      <c r="K17443" s="1"/>
    </row>
    <row r="17444" spans="1:11" hidden="1">
      <c r="A17444" s="1" t="s">
        <v>2551</v>
      </c>
      <c r="B17444" s="1" t="s">
        <v>1210</v>
      </c>
      <c r="C17444" s="48" t="str">
        <f t="shared" si="544"/>
        <v>ח רהט</v>
      </c>
      <c r="D17444" s="1" t="s">
        <v>2664</v>
      </c>
      <c r="E17444" s="1"/>
      <c r="F17444" s="2">
        <v>5</v>
      </c>
      <c r="G17444" s="2">
        <f>INDEX(תוצאות_בחירות,MATCH(C17444,siot!$F$3:$F$1887,0),27)</f>
        <v>0</v>
      </c>
      <c r="H17444" s="2" t="b">
        <f t="shared" si="545"/>
        <v>0</v>
      </c>
      <c r="I17444" s="1" t="s">
        <v>2</v>
      </c>
      <c r="J17444" s="1" t="s">
        <v>2672</v>
      </c>
      <c r="K17444" s="1"/>
    </row>
    <row r="17445" spans="1:11" hidden="1">
      <c r="A17445" s="1" t="s">
        <v>2551</v>
      </c>
      <c r="B17445" s="1" t="s">
        <v>1210</v>
      </c>
      <c r="C17445" s="48" t="str">
        <f t="shared" si="544"/>
        <v>ח רהט</v>
      </c>
      <c r="D17445" s="1" t="s">
        <v>2664</v>
      </c>
      <c r="E17445" s="1"/>
      <c r="F17445" s="2">
        <v>6</v>
      </c>
      <c r="G17445" s="2">
        <f>INDEX(תוצאות_בחירות,MATCH(C17445,siot!$F$3:$F$1887,0),27)</f>
        <v>0</v>
      </c>
      <c r="H17445" s="2" t="b">
        <f t="shared" si="545"/>
        <v>0</v>
      </c>
      <c r="I17445" s="1" t="s">
        <v>2</v>
      </c>
      <c r="J17445" s="1" t="s">
        <v>2671</v>
      </c>
      <c r="K17445" s="1"/>
    </row>
    <row r="17446" spans="1:11" hidden="1">
      <c r="A17446" s="1" t="s">
        <v>2551</v>
      </c>
      <c r="B17446" s="1" t="s">
        <v>1210</v>
      </c>
      <c r="C17446" s="48" t="str">
        <f t="shared" si="544"/>
        <v>ח רהט</v>
      </c>
      <c r="D17446" s="1" t="s">
        <v>2664</v>
      </c>
      <c r="E17446" s="1"/>
      <c r="F17446" s="2">
        <v>7</v>
      </c>
      <c r="G17446" s="2">
        <f>INDEX(תוצאות_בחירות,MATCH(C17446,siot!$F$3:$F$1887,0),27)</f>
        <v>0</v>
      </c>
      <c r="H17446" s="2" t="b">
        <f t="shared" si="545"/>
        <v>0</v>
      </c>
      <c r="I17446" s="1" t="s">
        <v>2</v>
      </c>
      <c r="J17446" s="1" t="s">
        <v>2670</v>
      </c>
      <c r="K17446" s="1"/>
    </row>
    <row r="17447" spans="1:11" hidden="1">
      <c r="A17447" s="1" t="s">
        <v>2551</v>
      </c>
      <c r="B17447" s="1" t="s">
        <v>1210</v>
      </c>
      <c r="C17447" s="48" t="str">
        <f t="shared" si="544"/>
        <v>ח רהט</v>
      </c>
      <c r="D17447" s="1" t="s">
        <v>2664</v>
      </c>
      <c r="E17447" s="1"/>
      <c r="F17447" s="2">
        <v>8</v>
      </c>
      <c r="G17447" s="2">
        <f>INDEX(תוצאות_בחירות,MATCH(C17447,siot!$F$3:$F$1887,0),27)</f>
        <v>0</v>
      </c>
      <c r="H17447" s="2" t="b">
        <f t="shared" si="545"/>
        <v>0</v>
      </c>
      <c r="I17447" s="1" t="s">
        <v>2</v>
      </c>
      <c r="J17447" s="1" t="s">
        <v>2669</v>
      </c>
      <c r="K17447" s="1"/>
    </row>
    <row r="17448" spans="1:11" hidden="1">
      <c r="A17448" s="1" t="s">
        <v>2551</v>
      </c>
      <c r="B17448" s="1" t="s">
        <v>1210</v>
      </c>
      <c r="C17448" s="48" t="str">
        <f t="shared" si="544"/>
        <v>ח רהט</v>
      </c>
      <c r="D17448" s="1" t="s">
        <v>2664</v>
      </c>
      <c r="E17448" s="1"/>
      <c r="F17448" s="2">
        <v>9</v>
      </c>
      <c r="G17448" s="2">
        <f>INDEX(תוצאות_בחירות,MATCH(C17448,siot!$F$3:$F$1887,0),27)</f>
        <v>0</v>
      </c>
      <c r="H17448" s="2" t="b">
        <f t="shared" si="545"/>
        <v>0</v>
      </c>
      <c r="I17448" s="1" t="s">
        <v>2</v>
      </c>
      <c r="J17448" s="1" t="s">
        <v>2668</v>
      </c>
      <c r="K17448" s="1"/>
    </row>
    <row r="17449" spans="1:11" hidden="1">
      <c r="A17449" s="1" t="s">
        <v>2551</v>
      </c>
      <c r="B17449" s="1" t="s">
        <v>1210</v>
      </c>
      <c r="C17449" s="48" t="str">
        <f t="shared" si="544"/>
        <v>ח רהט</v>
      </c>
      <c r="D17449" s="1" t="s">
        <v>2664</v>
      </c>
      <c r="E17449" s="1"/>
      <c r="F17449" s="2">
        <v>10</v>
      </c>
      <c r="G17449" s="2">
        <f>INDEX(תוצאות_בחירות,MATCH(C17449,siot!$F$3:$F$1887,0),27)</f>
        <v>0</v>
      </c>
      <c r="H17449" s="2" t="b">
        <f t="shared" si="545"/>
        <v>0</v>
      </c>
      <c r="I17449" s="1" t="s">
        <v>2</v>
      </c>
      <c r="J17449" s="1" t="s">
        <v>2667</v>
      </c>
      <c r="K17449" s="1"/>
    </row>
    <row r="17450" spans="1:11" hidden="1">
      <c r="A17450" s="1" t="s">
        <v>2551</v>
      </c>
      <c r="B17450" s="1" t="s">
        <v>1210</v>
      </c>
      <c r="C17450" s="48" t="str">
        <f t="shared" si="544"/>
        <v>ח רהט</v>
      </c>
      <c r="D17450" s="1" t="s">
        <v>2664</v>
      </c>
      <c r="E17450" s="1"/>
      <c r="F17450" s="2">
        <v>11</v>
      </c>
      <c r="G17450" s="2">
        <f>INDEX(תוצאות_בחירות,MATCH(C17450,siot!$F$3:$F$1887,0),27)</f>
        <v>0</v>
      </c>
      <c r="H17450" s="2" t="b">
        <f t="shared" si="545"/>
        <v>0</v>
      </c>
      <c r="I17450" s="1" t="s">
        <v>2</v>
      </c>
      <c r="J17450" s="1" t="s">
        <v>2666</v>
      </c>
      <c r="K17450" s="1"/>
    </row>
    <row r="17451" spans="1:11" hidden="1">
      <c r="A17451" s="1" t="s">
        <v>2551</v>
      </c>
      <c r="B17451" s="1" t="s">
        <v>1210</v>
      </c>
      <c r="C17451" s="48" t="str">
        <f t="shared" si="544"/>
        <v>ח רהט</v>
      </c>
      <c r="D17451" s="1" t="s">
        <v>2664</v>
      </c>
      <c r="E17451" s="1"/>
      <c r="F17451" s="2">
        <v>12</v>
      </c>
      <c r="G17451" s="2">
        <f>INDEX(תוצאות_בחירות,MATCH(C17451,siot!$F$3:$F$1887,0),27)</f>
        <v>0</v>
      </c>
      <c r="H17451" s="2" t="b">
        <f t="shared" si="545"/>
        <v>0</v>
      </c>
      <c r="I17451" s="1" t="s">
        <v>2</v>
      </c>
      <c r="J17451" s="1" t="s">
        <v>2665</v>
      </c>
      <c r="K17451" s="1"/>
    </row>
    <row r="17452" spans="1:11" hidden="1">
      <c r="A17452" s="1" t="s">
        <v>2551</v>
      </c>
      <c r="B17452" s="1" t="s">
        <v>1210</v>
      </c>
      <c r="C17452" s="48" t="str">
        <f t="shared" si="544"/>
        <v>ח רהט</v>
      </c>
      <c r="D17452" s="1" t="s">
        <v>2664</v>
      </c>
      <c r="E17452" s="1"/>
      <c r="F17452" s="2">
        <v>13</v>
      </c>
      <c r="G17452" s="2">
        <f>INDEX(תוצאות_בחירות,MATCH(C17452,siot!$F$3:$F$1887,0),27)</f>
        <v>0</v>
      </c>
      <c r="H17452" s="2" t="b">
        <f t="shared" si="545"/>
        <v>0</v>
      </c>
      <c r="I17452" s="1" t="s">
        <v>2</v>
      </c>
      <c r="J17452" s="1" t="s">
        <v>2663</v>
      </c>
      <c r="K17452" s="1"/>
    </row>
    <row r="17453" spans="1:11" hidden="1">
      <c r="A17453" s="1" t="s">
        <v>2551</v>
      </c>
      <c r="B17453" s="1" t="s">
        <v>2649</v>
      </c>
      <c r="C17453" s="48" t="str">
        <f t="shared" si="544"/>
        <v>טה רהט</v>
      </c>
      <c r="D17453" s="1" t="s">
        <v>2648</v>
      </c>
      <c r="E17453" s="1" t="s">
        <v>3</v>
      </c>
      <c r="F17453" s="2" t="s">
        <v>19548</v>
      </c>
      <c r="G17453" s="2">
        <f>INDEX(תוצאות_בחירות,MATCH(C17453,siot!$F$3:$F$1887,0),27)</f>
        <v>1</v>
      </c>
      <c r="H17453" s="2" t="b">
        <f t="shared" si="545"/>
        <v>0</v>
      </c>
      <c r="I17453" s="1"/>
      <c r="J17453" s="1"/>
      <c r="K17453" s="1"/>
    </row>
    <row r="17454" spans="1:11">
      <c r="A17454" s="1" t="s">
        <v>2551</v>
      </c>
      <c r="B17454" s="1" t="s">
        <v>2649</v>
      </c>
      <c r="C17454" s="48" t="str">
        <f t="shared" si="544"/>
        <v>טה רהט</v>
      </c>
      <c r="D17454" s="1" t="s">
        <v>2648</v>
      </c>
      <c r="E17454" s="1"/>
      <c r="F17454" s="2">
        <v>1</v>
      </c>
      <c r="G17454" s="2">
        <f>INDEX(תוצאות_בחירות,MATCH(C17454,siot!$F$3:$F$1887,0),27)</f>
        <v>1</v>
      </c>
      <c r="H17454" s="2" t="b">
        <f t="shared" si="545"/>
        <v>1</v>
      </c>
      <c r="I17454" s="1" t="s">
        <v>2</v>
      </c>
      <c r="J17454" s="1" t="s">
        <v>2662</v>
      </c>
      <c r="K17454" s="1"/>
    </row>
    <row r="17455" spans="1:11" hidden="1">
      <c r="A17455" s="1" t="s">
        <v>2551</v>
      </c>
      <c r="B17455" s="1" t="s">
        <v>2649</v>
      </c>
      <c r="C17455" s="48" t="str">
        <f t="shared" si="544"/>
        <v>טה רהט</v>
      </c>
      <c r="D17455" s="1" t="s">
        <v>2648</v>
      </c>
      <c r="E17455" s="1"/>
      <c r="F17455" s="2">
        <v>2</v>
      </c>
      <c r="G17455" s="2">
        <f>INDEX(תוצאות_בחירות,MATCH(C17455,siot!$F$3:$F$1887,0),27)</f>
        <v>1</v>
      </c>
      <c r="H17455" s="2" t="b">
        <f t="shared" si="545"/>
        <v>0</v>
      </c>
      <c r="I17455" s="1" t="s">
        <v>2</v>
      </c>
      <c r="J17455" s="1" t="s">
        <v>2661</v>
      </c>
      <c r="K17455" s="1"/>
    </row>
    <row r="17456" spans="1:11" hidden="1">
      <c r="A17456" s="1" t="s">
        <v>2551</v>
      </c>
      <c r="B17456" s="1" t="s">
        <v>2649</v>
      </c>
      <c r="C17456" s="48" t="str">
        <f t="shared" si="544"/>
        <v>טה רהט</v>
      </c>
      <c r="D17456" s="1" t="s">
        <v>2648</v>
      </c>
      <c r="E17456" s="1"/>
      <c r="F17456" s="2">
        <v>3</v>
      </c>
      <c r="G17456" s="2">
        <f>INDEX(תוצאות_בחירות,MATCH(C17456,siot!$F$3:$F$1887,0),27)</f>
        <v>1</v>
      </c>
      <c r="H17456" s="2" t="b">
        <f t="shared" si="545"/>
        <v>0</v>
      </c>
      <c r="I17456" s="1" t="s">
        <v>2</v>
      </c>
      <c r="J17456" s="1" t="s">
        <v>2660</v>
      </c>
      <c r="K17456" s="1"/>
    </row>
    <row r="17457" spans="1:11" hidden="1">
      <c r="A17457" s="1" t="s">
        <v>2551</v>
      </c>
      <c r="B17457" s="1" t="s">
        <v>2649</v>
      </c>
      <c r="C17457" s="48" t="str">
        <f t="shared" si="544"/>
        <v>טה רהט</v>
      </c>
      <c r="D17457" s="1" t="s">
        <v>2648</v>
      </c>
      <c r="E17457" s="1"/>
      <c r="F17457" s="2">
        <v>4</v>
      </c>
      <c r="G17457" s="2">
        <f>INDEX(תוצאות_בחירות,MATCH(C17457,siot!$F$3:$F$1887,0),27)</f>
        <v>1</v>
      </c>
      <c r="H17457" s="2" t="b">
        <f t="shared" si="545"/>
        <v>0</v>
      </c>
      <c r="I17457" s="1" t="s">
        <v>2</v>
      </c>
      <c r="J17457" s="1" t="s">
        <v>2659</v>
      </c>
      <c r="K17457" s="1"/>
    </row>
    <row r="17458" spans="1:11" hidden="1">
      <c r="A17458" s="1" t="s">
        <v>2551</v>
      </c>
      <c r="B17458" s="1" t="s">
        <v>2649</v>
      </c>
      <c r="C17458" s="48" t="str">
        <f t="shared" si="544"/>
        <v>טה רהט</v>
      </c>
      <c r="D17458" s="1" t="s">
        <v>2648</v>
      </c>
      <c r="E17458" s="1"/>
      <c r="F17458" s="2">
        <v>5</v>
      </c>
      <c r="G17458" s="2">
        <f>INDEX(תוצאות_בחירות,MATCH(C17458,siot!$F$3:$F$1887,0),27)</f>
        <v>1</v>
      </c>
      <c r="H17458" s="2" t="b">
        <f t="shared" si="545"/>
        <v>0</v>
      </c>
      <c r="I17458" s="1" t="s">
        <v>2</v>
      </c>
      <c r="J17458" s="1" t="s">
        <v>2658</v>
      </c>
      <c r="K17458" s="1"/>
    </row>
    <row r="17459" spans="1:11" hidden="1">
      <c r="A17459" s="1" t="s">
        <v>2551</v>
      </c>
      <c r="B17459" s="1" t="s">
        <v>2649</v>
      </c>
      <c r="C17459" s="48" t="str">
        <f t="shared" si="544"/>
        <v>טה רהט</v>
      </c>
      <c r="D17459" s="1" t="s">
        <v>2648</v>
      </c>
      <c r="E17459" s="1"/>
      <c r="F17459" s="2">
        <v>6</v>
      </c>
      <c r="G17459" s="2">
        <f>INDEX(תוצאות_בחירות,MATCH(C17459,siot!$F$3:$F$1887,0),27)</f>
        <v>1</v>
      </c>
      <c r="H17459" s="2" t="b">
        <f t="shared" si="545"/>
        <v>0</v>
      </c>
      <c r="I17459" s="1" t="s">
        <v>2</v>
      </c>
      <c r="J17459" s="1" t="s">
        <v>2657</v>
      </c>
      <c r="K17459" s="1"/>
    </row>
    <row r="17460" spans="1:11" hidden="1">
      <c r="A17460" s="1" t="s">
        <v>2551</v>
      </c>
      <c r="B17460" s="1" t="s">
        <v>2649</v>
      </c>
      <c r="C17460" s="48" t="str">
        <f t="shared" si="544"/>
        <v>טה רהט</v>
      </c>
      <c r="D17460" s="1" t="s">
        <v>2648</v>
      </c>
      <c r="E17460" s="1"/>
      <c r="F17460" s="2">
        <v>7</v>
      </c>
      <c r="G17460" s="2">
        <f>INDEX(תוצאות_בחירות,MATCH(C17460,siot!$F$3:$F$1887,0),27)</f>
        <v>1</v>
      </c>
      <c r="H17460" s="2" t="b">
        <f t="shared" si="545"/>
        <v>0</v>
      </c>
      <c r="I17460" s="1" t="s">
        <v>2</v>
      </c>
      <c r="J17460" s="1" t="s">
        <v>2656</v>
      </c>
      <c r="K17460" s="1"/>
    </row>
    <row r="17461" spans="1:11" hidden="1">
      <c r="A17461" s="1" t="s">
        <v>2551</v>
      </c>
      <c r="B17461" s="1" t="s">
        <v>2649</v>
      </c>
      <c r="C17461" s="48" t="str">
        <f t="shared" si="544"/>
        <v>טה רהט</v>
      </c>
      <c r="D17461" s="1" t="s">
        <v>2648</v>
      </c>
      <c r="E17461" s="1"/>
      <c r="F17461" s="2">
        <v>8</v>
      </c>
      <c r="G17461" s="2">
        <f>INDEX(תוצאות_בחירות,MATCH(C17461,siot!$F$3:$F$1887,0),27)</f>
        <v>1</v>
      </c>
      <c r="H17461" s="2" t="b">
        <f t="shared" si="545"/>
        <v>0</v>
      </c>
      <c r="I17461" s="1" t="s">
        <v>2</v>
      </c>
      <c r="J17461" s="1" t="s">
        <v>2655</v>
      </c>
      <c r="K17461" s="1"/>
    </row>
    <row r="17462" spans="1:11" hidden="1">
      <c r="A17462" s="1" t="s">
        <v>2551</v>
      </c>
      <c r="B17462" s="1" t="s">
        <v>2649</v>
      </c>
      <c r="C17462" s="48" t="str">
        <f t="shared" si="544"/>
        <v>טה רהט</v>
      </c>
      <c r="D17462" s="1" t="s">
        <v>2648</v>
      </c>
      <c r="E17462" s="1"/>
      <c r="F17462" s="2">
        <v>9</v>
      </c>
      <c r="G17462" s="2">
        <f>INDEX(תוצאות_בחירות,MATCH(C17462,siot!$F$3:$F$1887,0),27)</f>
        <v>1</v>
      </c>
      <c r="H17462" s="2" t="b">
        <f t="shared" si="545"/>
        <v>0</v>
      </c>
      <c r="I17462" s="1" t="s">
        <v>2</v>
      </c>
      <c r="J17462" s="1" t="s">
        <v>2654</v>
      </c>
      <c r="K17462" s="1"/>
    </row>
    <row r="17463" spans="1:11" hidden="1">
      <c r="A17463" s="1" t="s">
        <v>2551</v>
      </c>
      <c r="B17463" s="1" t="s">
        <v>2649</v>
      </c>
      <c r="C17463" s="48" t="str">
        <f t="shared" si="544"/>
        <v>טה רהט</v>
      </c>
      <c r="D17463" s="1" t="s">
        <v>2648</v>
      </c>
      <c r="E17463" s="1"/>
      <c r="F17463" s="2">
        <v>10</v>
      </c>
      <c r="G17463" s="2">
        <f>INDEX(תוצאות_בחירות,MATCH(C17463,siot!$F$3:$F$1887,0),27)</f>
        <v>1</v>
      </c>
      <c r="H17463" s="2" t="b">
        <f t="shared" si="545"/>
        <v>0</v>
      </c>
      <c r="I17463" s="1" t="s">
        <v>2</v>
      </c>
      <c r="J17463" s="1" t="s">
        <v>2653</v>
      </c>
      <c r="K17463" s="1"/>
    </row>
    <row r="17464" spans="1:11" hidden="1">
      <c r="A17464" s="1" t="s">
        <v>2551</v>
      </c>
      <c r="B17464" s="1" t="s">
        <v>2649</v>
      </c>
      <c r="C17464" s="48" t="str">
        <f t="shared" si="544"/>
        <v>טה רהט</v>
      </c>
      <c r="D17464" s="1" t="s">
        <v>2648</v>
      </c>
      <c r="E17464" s="1"/>
      <c r="F17464" s="2">
        <v>11</v>
      </c>
      <c r="G17464" s="2">
        <f>INDEX(תוצאות_בחירות,MATCH(C17464,siot!$F$3:$F$1887,0),27)</f>
        <v>1</v>
      </c>
      <c r="H17464" s="2" t="b">
        <f t="shared" si="545"/>
        <v>0</v>
      </c>
      <c r="I17464" s="1" t="s">
        <v>2</v>
      </c>
      <c r="J17464" s="1" t="s">
        <v>2652</v>
      </c>
      <c r="K17464" s="1"/>
    </row>
    <row r="17465" spans="1:11" hidden="1">
      <c r="A17465" s="1" t="s">
        <v>2551</v>
      </c>
      <c r="B17465" s="1" t="s">
        <v>2649</v>
      </c>
      <c r="C17465" s="48" t="str">
        <f t="shared" si="544"/>
        <v>טה רהט</v>
      </c>
      <c r="D17465" s="1" t="s">
        <v>2648</v>
      </c>
      <c r="E17465" s="1"/>
      <c r="F17465" s="2">
        <v>12</v>
      </c>
      <c r="G17465" s="2">
        <f>INDEX(תוצאות_בחירות,MATCH(C17465,siot!$F$3:$F$1887,0),27)</f>
        <v>1</v>
      </c>
      <c r="H17465" s="2" t="b">
        <f t="shared" si="545"/>
        <v>0</v>
      </c>
      <c r="I17465" s="1" t="s">
        <v>2</v>
      </c>
      <c r="J17465" s="1" t="s">
        <v>2651</v>
      </c>
      <c r="K17465" s="1"/>
    </row>
    <row r="17466" spans="1:11" hidden="1">
      <c r="A17466" s="1" t="s">
        <v>2551</v>
      </c>
      <c r="B17466" s="1" t="s">
        <v>2649</v>
      </c>
      <c r="C17466" s="48" t="str">
        <f t="shared" si="544"/>
        <v>טה רהט</v>
      </c>
      <c r="D17466" s="1" t="s">
        <v>2648</v>
      </c>
      <c r="E17466" s="1"/>
      <c r="F17466" s="2">
        <v>13</v>
      </c>
      <c r="G17466" s="2">
        <f>INDEX(תוצאות_בחירות,MATCH(C17466,siot!$F$3:$F$1887,0),27)</f>
        <v>1</v>
      </c>
      <c r="H17466" s="2" t="b">
        <f t="shared" si="545"/>
        <v>0</v>
      </c>
      <c r="I17466" s="1" t="s">
        <v>2</v>
      </c>
      <c r="J17466" s="1" t="s">
        <v>2650</v>
      </c>
      <c r="K17466" s="1"/>
    </row>
    <row r="17467" spans="1:11" hidden="1">
      <c r="A17467" s="1" t="s">
        <v>2551</v>
      </c>
      <c r="B17467" s="1" t="s">
        <v>2649</v>
      </c>
      <c r="C17467" s="48" t="str">
        <f t="shared" si="544"/>
        <v>טה רהט</v>
      </c>
      <c r="D17467" s="1" t="s">
        <v>2648</v>
      </c>
      <c r="E17467" s="1"/>
      <c r="F17467" s="2">
        <v>14</v>
      </c>
      <c r="G17467" s="2">
        <f>INDEX(תוצאות_בחירות,MATCH(C17467,siot!$F$3:$F$1887,0),27)</f>
        <v>1</v>
      </c>
      <c r="H17467" s="2" t="b">
        <f t="shared" si="545"/>
        <v>0</v>
      </c>
      <c r="I17467" s="1" t="s">
        <v>2</v>
      </c>
      <c r="J17467" s="1" t="s">
        <v>2647</v>
      </c>
      <c r="K17467" s="1"/>
    </row>
    <row r="17468" spans="1:11" hidden="1">
      <c r="A17468" s="1" t="s">
        <v>2551</v>
      </c>
      <c r="B17468" s="1" t="s">
        <v>778</v>
      </c>
      <c r="C17468" s="48" t="str">
        <f t="shared" si="544"/>
        <v>י רהט</v>
      </c>
      <c r="D17468" s="1" t="s">
        <v>2633</v>
      </c>
      <c r="E17468" s="1" t="s">
        <v>18</v>
      </c>
      <c r="F17468" s="2" t="s">
        <v>19548</v>
      </c>
      <c r="G17468" s="2">
        <f>INDEX(תוצאות_בחירות,MATCH(C17468,siot!$F$3:$F$1887,0),27)</f>
        <v>2</v>
      </c>
      <c r="H17468" s="2" t="b">
        <f t="shared" si="545"/>
        <v>0</v>
      </c>
      <c r="I17468" s="1"/>
      <c r="J17468" s="1"/>
      <c r="K17468" s="1"/>
    </row>
    <row r="17469" spans="1:11">
      <c r="A17469" s="1" t="s">
        <v>2551</v>
      </c>
      <c r="B17469" s="1" t="s">
        <v>778</v>
      </c>
      <c r="C17469" s="48" t="str">
        <f t="shared" si="544"/>
        <v>י רהט</v>
      </c>
      <c r="D17469" s="1" t="s">
        <v>2633</v>
      </c>
      <c r="E17469" s="1" t="s">
        <v>17</v>
      </c>
      <c r="F17469" s="2">
        <v>1</v>
      </c>
      <c r="G17469" s="2">
        <f>INDEX(תוצאות_בחירות,MATCH(C17469,siot!$F$3:$F$1887,0),27)</f>
        <v>2</v>
      </c>
      <c r="H17469" s="2" t="b">
        <f t="shared" si="545"/>
        <v>1</v>
      </c>
      <c r="I17469" s="1" t="s">
        <v>2</v>
      </c>
      <c r="J17469" s="1" t="s">
        <v>2646</v>
      </c>
      <c r="K17469" s="1"/>
    </row>
    <row r="17470" spans="1:11">
      <c r="A17470" s="1" t="s">
        <v>2551</v>
      </c>
      <c r="B17470" s="1" t="s">
        <v>778</v>
      </c>
      <c r="C17470" s="48" t="str">
        <f t="shared" si="544"/>
        <v>י רהט</v>
      </c>
      <c r="D17470" s="1" t="s">
        <v>2633</v>
      </c>
      <c r="E17470" s="1"/>
      <c r="F17470" s="2">
        <v>2</v>
      </c>
      <c r="G17470" s="2">
        <f>INDEX(תוצאות_בחירות,MATCH(C17470,siot!$F$3:$F$1887,0),27)</f>
        <v>2</v>
      </c>
      <c r="H17470" s="2" t="b">
        <f t="shared" si="545"/>
        <v>1</v>
      </c>
      <c r="I17470" s="1" t="s">
        <v>2</v>
      </c>
      <c r="J17470" s="1" t="s">
        <v>2645</v>
      </c>
      <c r="K17470" s="1"/>
    </row>
    <row r="17471" spans="1:11" hidden="1">
      <c r="A17471" s="1" t="s">
        <v>2551</v>
      </c>
      <c r="B17471" s="1" t="s">
        <v>778</v>
      </c>
      <c r="C17471" s="48" t="str">
        <f t="shared" si="544"/>
        <v>י רהט</v>
      </c>
      <c r="D17471" s="1" t="s">
        <v>2633</v>
      </c>
      <c r="E17471" s="1"/>
      <c r="F17471" s="2">
        <v>3</v>
      </c>
      <c r="G17471" s="2">
        <f>INDEX(תוצאות_בחירות,MATCH(C17471,siot!$F$3:$F$1887,0),27)</f>
        <v>2</v>
      </c>
      <c r="H17471" s="2" t="b">
        <f t="shared" si="545"/>
        <v>0</v>
      </c>
      <c r="I17471" s="1" t="s">
        <v>2</v>
      </c>
      <c r="J17471" s="1" t="s">
        <v>2644</v>
      </c>
      <c r="K17471" s="1"/>
    </row>
    <row r="17472" spans="1:11" hidden="1">
      <c r="A17472" s="1" t="s">
        <v>2551</v>
      </c>
      <c r="B17472" s="1" t="s">
        <v>778</v>
      </c>
      <c r="C17472" s="48" t="str">
        <f t="shared" si="544"/>
        <v>י רהט</v>
      </c>
      <c r="D17472" s="1" t="s">
        <v>2633</v>
      </c>
      <c r="E17472" s="1"/>
      <c r="F17472" s="2">
        <v>4</v>
      </c>
      <c r="G17472" s="2">
        <f>INDEX(תוצאות_בחירות,MATCH(C17472,siot!$F$3:$F$1887,0),27)</f>
        <v>2</v>
      </c>
      <c r="H17472" s="2" t="b">
        <f t="shared" si="545"/>
        <v>0</v>
      </c>
      <c r="I17472" s="1" t="s">
        <v>2</v>
      </c>
      <c r="J17472" s="1" t="s">
        <v>2643</v>
      </c>
      <c r="K17472" s="1"/>
    </row>
    <row r="17473" spans="1:11" hidden="1">
      <c r="A17473" s="1" t="s">
        <v>2551</v>
      </c>
      <c r="B17473" s="1" t="s">
        <v>778</v>
      </c>
      <c r="C17473" s="48" t="str">
        <f t="shared" si="544"/>
        <v>י רהט</v>
      </c>
      <c r="D17473" s="1" t="s">
        <v>2633</v>
      </c>
      <c r="E17473" s="1"/>
      <c r="F17473" s="2">
        <v>5</v>
      </c>
      <c r="G17473" s="2">
        <f>INDEX(תוצאות_בחירות,MATCH(C17473,siot!$F$3:$F$1887,0),27)</f>
        <v>2</v>
      </c>
      <c r="H17473" s="2" t="b">
        <f t="shared" si="545"/>
        <v>0</v>
      </c>
      <c r="I17473" s="1" t="s">
        <v>2</v>
      </c>
      <c r="J17473" s="1" t="s">
        <v>2642</v>
      </c>
      <c r="K17473" s="1"/>
    </row>
    <row r="17474" spans="1:11" hidden="1">
      <c r="A17474" s="1" t="s">
        <v>2551</v>
      </c>
      <c r="B17474" s="1" t="s">
        <v>778</v>
      </c>
      <c r="C17474" s="48" t="str">
        <f t="shared" si="544"/>
        <v>י רהט</v>
      </c>
      <c r="D17474" s="1" t="s">
        <v>2633</v>
      </c>
      <c r="E17474" s="1"/>
      <c r="F17474" s="2">
        <v>6</v>
      </c>
      <c r="G17474" s="2">
        <f>INDEX(תוצאות_בחירות,MATCH(C17474,siot!$F$3:$F$1887,0),27)</f>
        <v>2</v>
      </c>
      <c r="H17474" s="2" t="b">
        <f t="shared" si="545"/>
        <v>0</v>
      </c>
      <c r="I17474" s="1" t="s">
        <v>2</v>
      </c>
      <c r="J17474" s="1" t="s">
        <v>2641</v>
      </c>
      <c r="K17474" s="1"/>
    </row>
    <row r="17475" spans="1:11" hidden="1">
      <c r="A17475" s="1" t="s">
        <v>2551</v>
      </c>
      <c r="B17475" s="1" t="s">
        <v>778</v>
      </c>
      <c r="C17475" s="48" t="str">
        <f t="shared" si="544"/>
        <v>י רהט</v>
      </c>
      <c r="D17475" s="1" t="s">
        <v>2633</v>
      </c>
      <c r="E17475" s="1"/>
      <c r="F17475" s="2">
        <v>7</v>
      </c>
      <c r="G17475" s="2">
        <f>INDEX(תוצאות_בחירות,MATCH(C17475,siot!$F$3:$F$1887,0),27)</f>
        <v>2</v>
      </c>
      <c r="H17475" s="2" t="b">
        <f t="shared" si="545"/>
        <v>0</v>
      </c>
      <c r="I17475" s="1" t="s">
        <v>2</v>
      </c>
      <c r="J17475" s="1" t="s">
        <v>2640</v>
      </c>
      <c r="K17475" s="1"/>
    </row>
    <row r="17476" spans="1:11" hidden="1">
      <c r="A17476" s="1" t="s">
        <v>2551</v>
      </c>
      <c r="B17476" s="1" t="s">
        <v>778</v>
      </c>
      <c r="C17476" s="48" t="str">
        <f t="shared" ref="C17476:C17539" si="546">B17476&amp;" "&amp;A17476</f>
        <v>י רהט</v>
      </c>
      <c r="D17476" s="1" t="s">
        <v>2633</v>
      </c>
      <c r="E17476" s="1"/>
      <c r="F17476" s="2">
        <v>8</v>
      </c>
      <c r="G17476" s="2">
        <f>INDEX(תוצאות_בחירות,MATCH(C17476,siot!$F$3:$F$1887,0),27)</f>
        <v>2</v>
      </c>
      <c r="H17476" s="2" t="b">
        <f t="shared" ref="H17476:H17539" si="547">IF(OR(F17476&lt;G17476,G17476=F17476),TRUE,FALSE)</f>
        <v>0</v>
      </c>
      <c r="I17476" s="1" t="s">
        <v>2</v>
      </c>
      <c r="J17476" s="1" t="s">
        <v>2639</v>
      </c>
      <c r="K17476" s="1"/>
    </row>
    <row r="17477" spans="1:11" hidden="1">
      <c r="A17477" s="1" t="s">
        <v>2551</v>
      </c>
      <c r="B17477" s="1" t="s">
        <v>778</v>
      </c>
      <c r="C17477" s="48" t="str">
        <f t="shared" si="546"/>
        <v>י רהט</v>
      </c>
      <c r="D17477" s="1" t="s">
        <v>2633</v>
      </c>
      <c r="E17477" s="1"/>
      <c r="F17477" s="2">
        <v>9</v>
      </c>
      <c r="G17477" s="2">
        <f>INDEX(תוצאות_בחירות,MATCH(C17477,siot!$F$3:$F$1887,0),27)</f>
        <v>2</v>
      </c>
      <c r="H17477" s="2" t="b">
        <f t="shared" si="547"/>
        <v>0</v>
      </c>
      <c r="I17477" s="1" t="s">
        <v>2</v>
      </c>
      <c r="J17477" s="1" t="s">
        <v>2638</v>
      </c>
      <c r="K17477" s="1"/>
    </row>
    <row r="17478" spans="1:11" hidden="1">
      <c r="A17478" s="1" t="s">
        <v>2551</v>
      </c>
      <c r="B17478" s="1" t="s">
        <v>778</v>
      </c>
      <c r="C17478" s="48" t="str">
        <f t="shared" si="546"/>
        <v>י רהט</v>
      </c>
      <c r="D17478" s="1" t="s">
        <v>2633</v>
      </c>
      <c r="E17478" s="1"/>
      <c r="F17478" s="2">
        <v>10</v>
      </c>
      <c r="G17478" s="2">
        <f>INDEX(תוצאות_בחירות,MATCH(C17478,siot!$F$3:$F$1887,0),27)</f>
        <v>2</v>
      </c>
      <c r="H17478" s="2" t="b">
        <f t="shared" si="547"/>
        <v>0</v>
      </c>
      <c r="I17478" s="1" t="s">
        <v>2</v>
      </c>
      <c r="J17478" s="1" t="s">
        <v>2637</v>
      </c>
      <c r="K17478" s="1"/>
    </row>
    <row r="17479" spans="1:11" hidden="1">
      <c r="A17479" s="1" t="s">
        <v>2551</v>
      </c>
      <c r="B17479" s="1" t="s">
        <v>778</v>
      </c>
      <c r="C17479" s="48" t="str">
        <f t="shared" si="546"/>
        <v>י רהט</v>
      </c>
      <c r="D17479" s="1" t="s">
        <v>2633</v>
      </c>
      <c r="E17479" s="1"/>
      <c r="F17479" s="2">
        <v>11</v>
      </c>
      <c r="G17479" s="2">
        <f>INDEX(תוצאות_בחירות,MATCH(C17479,siot!$F$3:$F$1887,0),27)</f>
        <v>2</v>
      </c>
      <c r="H17479" s="2" t="b">
        <f t="shared" si="547"/>
        <v>0</v>
      </c>
      <c r="I17479" s="1" t="s">
        <v>2</v>
      </c>
      <c r="J17479" s="1" t="s">
        <v>2636</v>
      </c>
      <c r="K17479" s="1"/>
    </row>
    <row r="17480" spans="1:11" hidden="1">
      <c r="A17480" s="1" t="s">
        <v>2551</v>
      </c>
      <c r="B17480" s="1" t="s">
        <v>778</v>
      </c>
      <c r="C17480" s="48" t="str">
        <f t="shared" si="546"/>
        <v>י רהט</v>
      </c>
      <c r="D17480" s="1" t="s">
        <v>2633</v>
      </c>
      <c r="E17480" s="1"/>
      <c r="F17480" s="2">
        <v>12</v>
      </c>
      <c r="G17480" s="2">
        <f>INDEX(תוצאות_בחירות,MATCH(C17480,siot!$F$3:$F$1887,0),27)</f>
        <v>2</v>
      </c>
      <c r="H17480" s="2" t="b">
        <f t="shared" si="547"/>
        <v>0</v>
      </c>
      <c r="I17480" s="1" t="s">
        <v>2</v>
      </c>
      <c r="J17480" s="1" t="s">
        <v>2635</v>
      </c>
      <c r="K17480" s="1"/>
    </row>
    <row r="17481" spans="1:11" hidden="1">
      <c r="A17481" s="1" t="s">
        <v>2551</v>
      </c>
      <c r="B17481" s="1" t="s">
        <v>778</v>
      </c>
      <c r="C17481" s="48" t="str">
        <f t="shared" si="546"/>
        <v>י רהט</v>
      </c>
      <c r="D17481" s="1" t="s">
        <v>2633</v>
      </c>
      <c r="E17481" s="1"/>
      <c r="F17481" s="2">
        <v>13</v>
      </c>
      <c r="G17481" s="2">
        <f>INDEX(תוצאות_בחירות,MATCH(C17481,siot!$F$3:$F$1887,0),27)</f>
        <v>2</v>
      </c>
      <c r="H17481" s="2" t="b">
        <f t="shared" si="547"/>
        <v>0</v>
      </c>
      <c r="I17481" s="1" t="s">
        <v>2</v>
      </c>
      <c r="J17481" s="1" t="s">
        <v>2634</v>
      </c>
      <c r="K17481" s="1"/>
    </row>
    <row r="17482" spans="1:11" hidden="1">
      <c r="A17482" s="1" t="s">
        <v>2551</v>
      </c>
      <c r="B17482" s="1" t="s">
        <v>778</v>
      </c>
      <c r="C17482" s="48" t="str">
        <f t="shared" si="546"/>
        <v>י רהט</v>
      </c>
      <c r="D17482" s="1" t="s">
        <v>2633</v>
      </c>
      <c r="E17482" s="1"/>
      <c r="F17482" s="2">
        <v>14</v>
      </c>
      <c r="G17482" s="2">
        <f>INDEX(תוצאות_בחירות,MATCH(C17482,siot!$F$3:$F$1887,0),27)</f>
        <v>2</v>
      </c>
      <c r="H17482" s="2" t="b">
        <f t="shared" si="547"/>
        <v>0</v>
      </c>
      <c r="I17482" s="1" t="s">
        <v>2</v>
      </c>
      <c r="J17482" s="1" t="s">
        <v>2632</v>
      </c>
      <c r="K17482" s="1"/>
    </row>
    <row r="17483" spans="1:11" hidden="1">
      <c r="A17483" s="1" t="s">
        <v>2551</v>
      </c>
      <c r="B17483" s="1" t="s">
        <v>87</v>
      </c>
      <c r="C17483" s="48" t="str">
        <f t="shared" si="546"/>
        <v>נ רהט</v>
      </c>
      <c r="D17483" s="1" t="s">
        <v>2620</v>
      </c>
      <c r="E17483" s="1" t="s">
        <v>18</v>
      </c>
      <c r="F17483" s="2" t="s">
        <v>19548</v>
      </c>
      <c r="G17483" s="2">
        <f>INDEX(תוצאות_בחירות,MATCH(C17483,siot!$F$3:$F$1887,0),27)</f>
        <v>2</v>
      </c>
      <c r="H17483" s="2" t="b">
        <f t="shared" si="547"/>
        <v>0</v>
      </c>
      <c r="I17483" s="1"/>
      <c r="J17483" s="1"/>
      <c r="K17483" s="1"/>
    </row>
    <row r="17484" spans="1:11">
      <c r="A17484" s="1" t="s">
        <v>2551</v>
      </c>
      <c r="B17484" s="1" t="s">
        <v>87</v>
      </c>
      <c r="C17484" s="48" t="str">
        <f t="shared" si="546"/>
        <v>נ רהט</v>
      </c>
      <c r="D17484" s="1" t="s">
        <v>2620</v>
      </c>
      <c r="E17484" s="1" t="s">
        <v>17</v>
      </c>
      <c r="F17484" s="2">
        <v>1</v>
      </c>
      <c r="G17484" s="2">
        <f>INDEX(תוצאות_בחירות,MATCH(C17484,siot!$F$3:$F$1887,0),27)</f>
        <v>2</v>
      </c>
      <c r="H17484" s="2" t="b">
        <f t="shared" si="547"/>
        <v>1</v>
      </c>
      <c r="I17484" s="1" t="s">
        <v>2</v>
      </c>
      <c r="J17484" s="1" t="s">
        <v>2631</v>
      </c>
      <c r="K17484" s="1"/>
    </row>
    <row r="17485" spans="1:11">
      <c r="A17485" s="1" t="s">
        <v>2551</v>
      </c>
      <c r="B17485" s="1" t="s">
        <v>87</v>
      </c>
      <c r="C17485" s="48" t="str">
        <f t="shared" si="546"/>
        <v>נ רהט</v>
      </c>
      <c r="D17485" s="1" t="s">
        <v>2620</v>
      </c>
      <c r="E17485" s="1"/>
      <c r="F17485" s="2">
        <v>2</v>
      </c>
      <c r="G17485" s="2">
        <f>INDEX(תוצאות_בחירות,MATCH(C17485,siot!$F$3:$F$1887,0),27)</f>
        <v>2</v>
      </c>
      <c r="H17485" s="2" t="b">
        <f t="shared" si="547"/>
        <v>1</v>
      </c>
      <c r="I17485" s="1" t="s">
        <v>2</v>
      </c>
      <c r="J17485" s="1" t="s">
        <v>2630</v>
      </c>
      <c r="K17485" s="1"/>
    </row>
    <row r="17486" spans="1:11" hidden="1">
      <c r="A17486" s="1" t="s">
        <v>2551</v>
      </c>
      <c r="B17486" s="1" t="s">
        <v>87</v>
      </c>
      <c r="C17486" s="48" t="str">
        <f t="shared" si="546"/>
        <v>נ רהט</v>
      </c>
      <c r="D17486" s="1" t="s">
        <v>2620</v>
      </c>
      <c r="E17486" s="1"/>
      <c r="F17486" s="2">
        <v>3</v>
      </c>
      <c r="G17486" s="2">
        <f>INDEX(תוצאות_בחירות,MATCH(C17486,siot!$F$3:$F$1887,0),27)</f>
        <v>2</v>
      </c>
      <c r="H17486" s="2" t="b">
        <f t="shared" si="547"/>
        <v>0</v>
      </c>
      <c r="I17486" s="1" t="s">
        <v>2</v>
      </c>
      <c r="J17486" s="1" t="s">
        <v>2629</v>
      </c>
      <c r="K17486" s="1"/>
    </row>
    <row r="17487" spans="1:11" hidden="1">
      <c r="A17487" s="1" t="s">
        <v>2551</v>
      </c>
      <c r="B17487" s="1" t="s">
        <v>87</v>
      </c>
      <c r="C17487" s="48" t="str">
        <f t="shared" si="546"/>
        <v>נ רהט</v>
      </c>
      <c r="D17487" s="1" t="s">
        <v>2620</v>
      </c>
      <c r="E17487" s="1"/>
      <c r="F17487" s="2">
        <v>4</v>
      </c>
      <c r="G17487" s="2">
        <f>INDEX(תוצאות_בחירות,MATCH(C17487,siot!$F$3:$F$1887,0),27)</f>
        <v>2</v>
      </c>
      <c r="H17487" s="2" t="b">
        <f t="shared" si="547"/>
        <v>0</v>
      </c>
      <c r="I17487" s="1" t="s">
        <v>2</v>
      </c>
      <c r="J17487" s="1" t="s">
        <v>2628</v>
      </c>
      <c r="K17487" s="1"/>
    </row>
    <row r="17488" spans="1:11" hidden="1">
      <c r="A17488" s="1" t="s">
        <v>2551</v>
      </c>
      <c r="B17488" s="1" t="s">
        <v>87</v>
      </c>
      <c r="C17488" s="48" t="str">
        <f t="shared" si="546"/>
        <v>נ רהט</v>
      </c>
      <c r="D17488" s="1" t="s">
        <v>2620</v>
      </c>
      <c r="E17488" s="1"/>
      <c r="F17488" s="2">
        <v>5</v>
      </c>
      <c r="G17488" s="2">
        <f>INDEX(תוצאות_בחירות,MATCH(C17488,siot!$F$3:$F$1887,0),27)</f>
        <v>2</v>
      </c>
      <c r="H17488" s="2" t="b">
        <f t="shared" si="547"/>
        <v>0</v>
      </c>
      <c r="I17488" s="1" t="s">
        <v>2</v>
      </c>
      <c r="J17488" s="1" t="s">
        <v>2627</v>
      </c>
      <c r="K17488" s="1"/>
    </row>
    <row r="17489" spans="1:11" hidden="1">
      <c r="A17489" s="1" t="s">
        <v>2551</v>
      </c>
      <c r="B17489" s="1" t="s">
        <v>87</v>
      </c>
      <c r="C17489" s="48" t="str">
        <f t="shared" si="546"/>
        <v>נ רהט</v>
      </c>
      <c r="D17489" s="1" t="s">
        <v>2620</v>
      </c>
      <c r="E17489" s="1"/>
      <c r="F17489" s="2">
        <v>6</v>
      </c>
      <c r="G17489" s="2">
        <f>INDEX(תוצאות_בחירות,MATCH(C17489,siot!$F$3:$F$1887,0),27)</f>
        <v>2</v>
      </c>
      <c r="H17489" s="2" t="b">
        <f t="shared" si="547"/>
        <v>0</v>
      </c>
      <c r="I17489" s="1" t="s">
        <v>2</v>
      </c>
      <c r="J17489" s="1" t="s">
        <v>2626</v>
      </c>
      <c r="K17489" s="1"/>
    </row>
    <row r="17490" spans="1:11" hidden="1">
      <c r="A17490" s="1" t="s">
        <v>2551</v>
      </c>
      <c r="B17490" s="1" t="s">
        <v>87</v>
      </c>
      <c r="C17490" s="48" t="str">
        <f t="shared" si="546"/>
        <v>נ רהט</v>
      </c>
      <c r="D17490" s="1" t="s">
        <v>2620</v>
      </c>
      <c r="E17490" s="1"/>
      <c r="F17490" s="2">
        <v>7</v>
      </c>
      <c r="G17490" s="2">
        <f>INDEX(תוצאות_בחירות,MATCH(C17490,siot!$F$3:$F$1887,0),27)</f>
        <v>2</v>
      </c>
      <c r="H17490" s="2" t="b">
        <f t="shared" si="547"/>
        <v>0</v>
      </c>
      <c r="I17490" s="1" t="s">
        <v>2</v>
      </c>
      <c r="J17490" s="1" t="s">
        <v>2625</v>
      </c>
      <c r="K17490" s="1"/>
    </row>
    <row r="17491" spans="1:11" hidden="1">
      <c r="A17491" s="1" t="s">
        <v>2551</v>
      </c>
      <c r="B17491" s="1" t="s">
        <v>87</v>
      </c>
      <c r="C17491" s="48" t="str">
        <f t="shared" si="546"/>
        <v>נ רהט</v>
      </c>
      <c r="D17491" s="1" t="s">
        <v>2620</v>
      </c>
      <c r="E17491" s="1"/>
      <c r="F17491" s="2">
        <v>8</v>
      </c>
      <c r="G17491" s="2">
        <f>INDEX(תוצאות_בחירות,MATCH(C17491,siot!$F$3:$F$1887,0),27)</f>
        <v>2</v>
      </c>
      <c r="H17491" s="2" t="b">
        <f t="shared" si="547"/>
        <v>0</v>
      </c>
      <c r="I17491" s="1" t="s">
        <v>2</v>
      </c>
      <c r="J17491" s="1" t="s">
        <v>2624</v>
      </c>
      <c r="K17491" s="1"/>
    </row>
    <row r="17492" spans="1:11" hidden="1">
      <c r="A17492" s="1" t="s">
        <v>2551</v>
      </c>
      <c r="B17492" s="1" t="s">
        <v>87</v>
      </c>
      <c r="C17492" s="48" t="str">
        <f t="shared" si="546"/>
        <v>נ רהט</v>
      </c>
      <c r="D17492" s="1" t="s">
        <v>2620</v>
      </c>
      <c r="E17492" s="1"/>
      <c r="F17492" s="2">
        <v>9</v>
      </c>
      <c r="G17492" s="2">
        <f>INDEX(תוצאות_בחירות,MATCH(C17492,siot!$F$3:$F$1887,0),27)</f>
        <v>2</v>
      </c>
      <c r="H17492" s="2" t="b">
        <f t="shared" si="547"/>
        <v>0</v>
      </c>
      <c r="I17492" s="1" t="s">
        <v>2</v>
      </c>
      <c r="J17492" s="1" t="s">
        <v>2623</v>
      </c>
      <c r="K17492" s="1"/>
    </row>
    <row r="17493" spans="1:11" hidden="1">
      <c r="A17493" s="1" t="s">
        <v>2551</v>
      </c>
      <c r="B17493" s="1" t="s">
        <v>87</v>
      </c>
      <c r="C17493" s="48" t="str">
        <f t="shared" si="546"/>
        <v>נ רהט</v>
      </c>
      <c r="D17493" s="1" t="s">
        <v>2620</v>
      </c>
      <c r="E17493" s="1"/>
      <c r="F17493" s="2">
        <v>10</v>
      </c>
      <c r="G17493" s="2">
        <f>INDEX(תוצאות_בחירות,MATCH(C17493,siot!$F$3:$F$1887,0),27)</f>
        <v>2</v>
      </c>
      <c r="H17493" s="2" t="b">
        <f t="shared" si="547"/>
        <v>0</v>
      </c>
      <c r="I17493" s="1" t="s">
        <v>2</v>
      </c>
      <c r="J17493" s="1" t="s">
        <v>2622</v>
      </c>
      <c r="K17493" s="1"/>
    </row>
    <row r="17494" spans="1:11" hidden="1">
      <c r="A17494" s="1" t="s">
        <v>2551</v>
      </c>
      <c r="B17494" s="1" t="s">
        <v>87</v>
      </c>
      <c r="C17494" s="48" t="str">
        <f t="shared" si="546"/>
        <v>נ רהט</v>
      </c>
      <c r="D17494" s="1" t="s">
        <v>2620</v>
      </c>
      <c r="E17494" s="1"/>
      <c r="F17494" s="2">
        <v>11</v>
      </c>
      <c r="G17494" s="2">
        <f>INDEX(תוצאות_בחירות,MATCH(C17494,siot!$F$3:$F$1887,0),27)</f>
        <v>2</v>
      </c>
      <c r="H17494" s="2" t="b">
        <f t="shared" si="547"/>
        <v>0</v>
      </c>
      <c r="I17494" s="1" t="s">
        <v>2</v>
      </c>
      <c r="J17494" s="1" t="s">
        <v>2621</v>
      </c>
      <c r="K17494" s="1"/>
    </row>
    <row r="17495" spans="1:11" hidden="1">
      <c r="A17495" s="1" t="s">
        <v>2551</v>
      </c>
      <c r="B17495" s="1" t="s">
        <v>87</v>
      </c>
      <c r="C17495" s="48" t="str">
        <f t="shared" si="546"/>
        <v>נ רהט</v>
      </c>
      <c r="D17495" s="1" t="s">
        <v>2620</v>
      </c>
      <c r="E17495" s="1"/>
      <c r="F17495" s="2">
        <v>12</v>
      </c>
      <c r="G17495" s="2">
        <f>INDEX(תוצאות_בחירות,MATCH(C17495,siot!$F$3:$F$1887,0),27)</f>
        <v>2</v>
      </c>
      <c r="H17495" s="2" t="b">
        <f t="shared" si="547"/>
        <v>0</v>
      </c>
      <c r="I17495" s="1" t="s">
        <v>2</v>
      </c>
      <c r="J17495" s="1" t="s">
        <v>2619</v>
      </c>
      <c r="K17495" s="1"/>
    </row>
    <row r="17496" spans="1:11" hidden="1">
      <c r="A17496" s="1" t="s">
        <v>2551</v>
      </c>
      <c r="B17496" s="1" t="s">
        <v>1059</v>
      </c>
      <c r="C17496" s="48" t="str">
        <f t="shared" si="546"/>
        <v>ע רהט</v>
      </c>
      <c r="D17496" s="1" t="s">
        <v>2605</v>
      </c>
      <c r="E17496" s="1" t="s">
        <v>3</v>
      </c>
      <c r="F17496" s="2" t="s">
        <v>19548</v>
      </c>
      <c r="G17496" s="2">
        <f>INDEX(תוצאות_בחירות,MATCH(C17496,siot!$F$3:$F$1887,0),27)</f>
        <v>2</v>
      </c>
      <c r="H17496" s="2" t="b">
        <f t="shared" si="547"/>
        <v>0</v>
      </c>
      <c r="I17496" s="1"/>
      <c r="J17496" s="1"/>
      <c r="K17496" s="1"/>
    </row>
    <row r="17497" spans="1:11">
      <c r="A17497" s="1" t="s">
        <v>2551</v>
      </c>
      <c r="B17497" s="1" t="s">
        <v>1059</v>
      </c>
      <c r="C17497" s="48" t="str">
        <f t="shared" si="546"/>
        <v>ע רהט</v>
      </c>
      <c r="D17497" s="1" t="s">
        <v>2605</v>
      </c>
      <c r="E17497" s="1"/>
      <c r="F17497" s="2">
        <v>1</v>
      </c>
      <c r="G17497" s="2">
        <f>INDEX(תוצאות_בחירות,MATCH(C17497,siot!$F$3:$F$1887,0),27)</f>
        <v>2</v>
      </c>
      <c r="H17497" s="2" t="b">
        <f t="shared" si="547"/>
        <v>1</v>
      </c>
      <c r="I17497" s="1" t="s">
        <v>2</v>
      </c>
      <c r="J17497" s="1" t="s">
        <v>2618</v>
      </c>
      <c r="K17497" s="1"/>
    </row>
    <row r="17498" spans="1:11">
      <c r="A17498" s="1" t="s">
        <v>2551</v>
      </c>
      <c r="B17498" s="1" t="s">
        <v>1059</v>
      </c>
      <c r="C17498" s="48" t="str">
        <f t="shared" si="546"/>
        <v>ע רהט</v>
      </c>
      <c r="D17498" s="1" t="s">
        <v>2605</v>
      </c>
      <c r="E17498" s="1"/>
      <c r="F17498" s="2">
        <v>2</v>
      </c>
      <c r="G17498" s="2">
        <f>INDEX(תוצאות_בחירות,MATCH(C17498,siot!$F$3:$F$1887,0),27)</f>
        <v>2</v>
      </c>
      <c r="H17498" s="2" t="b">
        <f t="shared" si="547"/>
        <v>1</v>
      </c>
      <c r="I17498" s="1" t="s">
        <v>2</v>
      </c>
      <c r="J17498" s="1" t="s">
        <v>2617</v>
      </c>
      <c r="K17498" s="1"/>
    </row>
    <row r="17499" spans="1:11" hidden="1">
      <c r="A17499" s="1" t="s">
        <v>2551</v>
      </c>
      <c r="B17499" s="1" t="s">
        <v>1059</v>
      </c>
      <c r="C17499" s="48" t="str">
        <f t="shared" si="546"/>
        <v>ע רהט</v>
      </c>
      <c r="D17499" s="1" t="s">
        <v>2605</v>
      </c>
      <c r="E17499" s="1"/>
      <c r="F17499" s="2">
        <v>3</v>
      </c>
      <c r="G17499" s="2">
        <f>INDEX(תוצאות_בחירות,MATCH(C17499,siot!$F$3:$F$1887,0),27)</f>
        <v>2</v>
      </c>
      <c r="H17499" s="2" t="b">
        <f t="shared" si="547"/>
        <v>0</v>
      </c>
      <c r="I17499" s="1" t="s">
        <v>2</v>
      </c>
      <c r="J17499" s="1" t="s">
        <v>2616</v>
      </c>
      <c r="K17499" s="1"/>
    </row>
    <row r="17500" spans="1:11" hidden="1">
      <c r="A17500" s="1" t="s">
        <v>2551</v>
      </c>
      <c r="B17500" s="1" t="s">
        <v>1059</v>
      </c>
      <c r="C17500" s="48" t="str">
        <f t="shared" si="546"/>
        <v>ע רהט</v>
      </c>
      <c r="D17500" s="1" t="s">
        <v>2605</v>
      </c>
      <c r="E17500" s="1"/>
      <c r="F17500" s="2">
        <v>4</v>
      </c>
      <c r="G17500" s="2">
        <f>INDEX(תוצאות_בחירות,MATCH(C17500,siot!$F$3:$F$1887,0),27)</f>
        <v>2</v>
      </c>
      <c r="H17500" s="2" t="b">
        <f t="shared" si="547"/>
        <v>0</v>
      </c>
      <c r="I17500" s="1" t="s">
        <v>2</v>
      </c>
      <c r="J17500" s="1" t="s">
        <v>2615</v>
      </c>
      <c r="K17500" s="1"/>
    </row>
    <row r="17501" spans="1:11" hidden="1">
      <c r="A17501" s="1" t="s">
        <v>2551</v>
      </c>
      <c r="B17501" s="1" t="s">
        <v>1059</v>
      </c>
      <c r="C17501" s="48" t="str">
        <f t="shared" si="546"/>
        <v>ע רהט</v>
      </c>
      <c r="D17501" s="1" t="s">
        <v>2605</v>
      </c>
      <c r="E17501" s="1"/>
      <c r="F17501" s="2">
        <v>5</v>
      </c>
      <c r="G17501" s="2">
        <f>INDEX(תוצאות_בחירות,MATCH(C17501,siot!$F$3:$F$1887,0),27)</f>
        <v>2</v>
      </c>
      <c r="H17501" s="2" t="b">
        <f t="shared" si="547"/>
        <v>0</v>
      </c>
      <c r="I17501" s="1" t="s">
        <v>2</v>
      </c>
      <c r="J17501" s="1" t="s">
        <v>2614</v>
      </c>
      <c r="K17501" s="1"/>
    </row>
    <row r="17502" spans="1:11" hidden="1">
      <c r="A17502" s="1" t="s">
        <v>2551</v>
      </c>
      <c r="B17502" s="1" t="s">
        <v>1059</v>
      </c>
      <c r="C17502" s="48" t="str">
        <f t="shared" si="546"/>
        <v>ע רהט</v>
      </c>
      <c r="D17502" s="1" t="s">
        <v>2605</v>
      </c>
      <c r="E17502" s="1"/>
      <c r="F17502" s="2">
        <v>6</v>
      </c>
      <c r="G17502" s="2">
        <f>INDEX(תוצאות_בחירות,MATCH(C17502,siot!$F$3:$F$1887,0),27)</f>
        <v>2</v>
      </c>
      <c r="H17502" s="2" t="b">
        <f t="shared" si="547"/>
        <v>0</v>
      </c>
      <c r="I17502" s="1" t="s">
        <v>2</v>
      </c>
      <c r="J17502" s="1" t="s">
        <v>2613</v>
      </c>
      <c r="K17502" s="1"/>
    </row>
    <row r="17503" spans="1:11" hidden="1">
      <c r="A17503" s="1" t="s">
        <v>2551</v>
      </c>
      <c r="B17503" s="1" t="s">
        <v>1059</v>
      </c>
      <c r="C17503" s="48" t="str">
        <f t="shared" si="546"/>
        <v>ע רהט</v>
      </c>
      <c r="D17503" s="1" t="s">
        <v>2605</v>
      </c>
      <c r="E17503" s="1"/>
      <c r="F17503" s="2">
        <v>7</v>
      </c>
      <c r="G17503" s="2">
        <f>INDEX(תוצאות_בחירות,MATCH(C17503,siot!$F$3:$F$1887,0),27)</f>
        <v>2</v>
      </c>
      <c r="H17503" s="2" t="b">
        <f t="shared" si="547"/>
        <v>0</v>
      </c>
      <c r="I17503" s="1" t="s">
        <v>2</v>
      </c>
      <c r="J17503" s="1" t="s">
        <v>2612</v>
      </c>
      <c r="K17503" s="1"/>
    </row>
    <row r="17504" spans="1:11" hidden="1">
      <c r="A17504" s="1" t="s">
        <v>2551</v>
      </c>
      <c r="B17504" s="1" t="s">
        <v>1059</v>
      </c>
      <c r="C17504" s="48" t="str">
        <f t="shared" si="546"/>
        <v>ע רהט</v>
      </c>
      <c r="D17504" s="1" t="s">
        <v>2605</v>
      </c>
      <c r="E17504" s="1"/>
      <c r="F17504" s="2">
        <v>8</v>
      </c>
      <c r="G17504" s="2">
        <f>INDEX(תוצאות_בחירות,MATCH(C17504,siot!$F$3:$F$1887,0),27)</f>
        <v>2</v>
      </c>
      <c r="H17504" s="2" t="b">
        <f t="shared" si="547"/>
        <v>0</v>
      </c>
      <c r="I17504" s="1" t="s">
        <v>2</v>
      </c>
      <c r="J17504" s="1" t="s">
        <v>2611</v>
      </c>
      <c r="K17504" s="1"/>
    </row>
    <row r="17505" spans="1:11" hidden="1">
      <c r="A17505" s="1" t="s">
        <v>2551</v>
      </c>
      <c r="B17505" s="1" t="s">
        <v>1059</v>
      </c>
      <c r="C17505" s="48" t="str">
        <f t="shared" si="546"/>
        <v>ע רהט</v>
      </c>
      <c r="D17505" s="1" t="s">
        <v>2605</v>
      </c>
      <c r="E17505" s="1"/>
      <c r="F17505" s="2">
        <v>9</v>
      </c>
      <c r="G17505" s="2">
        <f>INDEX(תוצאות_בחירות,MATCH(C17505,siot!$F$3:$F$1887,0),27)</f>
        <v>2</v>
      </c>
      <c r="H17505" s="2" t="b">
        <f t="shared" si="547"/>
        <v>0</v>
      </c>
      <c r="I17505" s="1" t="s">
        <v>2</v>
      </c>
      <c r="J17505" s="1" t="s">
        <v>2610</v>
      </c>
      <c r="K17505" s="1"/>
    </row>
    <row r="17506" spans="1:11" hidden="1">
      <c r="A17506" s="1" t="s">
        <v>2551</v>
      </c>
      <c r="B17506" s="1" t="s">
        <v>1059</v>
      </c>
      <c r="C17506" s="48" t="str">
        <f t="shared" si="546"/>
        <v>ע רהט</v>
      </c>
      <c r="D17506" s="1" t="s">
        <v>2605</v>
      </c>
      <c r="E17506" s="1"/>
      <c r="F17506" s="2">
        <v>10</v>
      </c>
      <c r="G17506" s="2">
        <f>INDEX(תוצאות_בחירות,MATCH(C17506,siot!$F$3:$F$1887,0),27)</f>
        <v>2</v>
      </c>
      <c r="H17506" s="2" t="b">
        <f t="shared" si="547"/>
        <v>0</v>
      </c>
      <c r="I17506" s="1" t="s">
        <v>2</v>
      </c>
      <c r="J17506" s="1" t="s">
        <v>2609</v>
      </c>
      <c r="K17506" s="1"/>
    </row>
    <row r="17507" spans="1:11" hidden="1">
      <c r="A17507" s="1" t="s">
        <v>2551</v>
      </c>
      <c r="B17507" s="1" t="s">
        <v>1059</v>
      </c>
      <c r="C17507" s="48" t="str">
        <f t="shared" si="546"/>
        <v>ע רהט</v>
      </c>
      <c r="D17507" s="1" t="s">
        <v>2605</v>
      </c>
      <c r="E17507" s="1"/>
      <c r="F17507" s="2">
        <v>11</v>
      </c>
      <c r="G17507" s="2">
        <f>INDEX(תוצאות_בחירות,MATCH(C17507,siot!$F$3:$F$1887,0),27)</f>
        <v>2</v>
      </c>
      <c r="H17507" s="2" t="b">
        <f t="shared" si="547"/>
        <v>0</v>
      </c>
      <c r="I17507" s="1" t="s">
        <v>2</v>
      </c>
      <c r="J17507" s="1" t="s">
        <v>2608</v>
      </c>
      <c r="K17507" s="1"/>
    </row>
    <row r="17508" spans="1:11" hidden="1">
      <c r="A17508" s="1" t="s">
        <v>2551</v>
      </c>
      <c r="B17508" s="1" t="s">
        <v>1059</v>
      </c>
      <c r="C17508" s="48" t="str">
        <f t="shared" si="546"/>
        <v>ע רהט</v>
      </c>
      <c r="D17508" s="1" t="s">
        <v>2605</v>
      </c>
      <c r="E17508" s="1"/>
      <c r="F17508" s="2">
        <v>12</v>
      </c>
      <c r="G17508" s="2">
        <f>INDEX(תוצאות_בחירות,MATCH(C17508,siot!$F$3:$F$1887,0),27)</f>
        <v>2</v>
      </c>
      <c r="H17508" s="2" t="b">
        <f t="shared" si="547"/>
        <v>0</v>
      </c>
      <c r="I17508" s="1" t="s">
        <v>2</v>
      </c>
      <c r="J17508" s="1" t="s">
        <v>2607</v>
      </c>
      <c r="K17508" s="1"/>
    </row>
    <row r="17509" spans="1:11" hidden="1">
      <c r="A17509" s="1" t="s">
        <v>2551</v>
      </c>
      <c r="B17509" s="1" t="s">
        <v>1059</v>
      </c>
      <c r="C17509" s="48" t="str">
        <f t="shared" si="546"/>
        <v>ע רהט</v>
      </c>
      <c r="D17509" s="1" t="s">
        <v>2605</v>
      </c>
      <c r="E17509" s="1"/>
      <c r="F17509" s="2">
        <v>13</v>
      </c>
      <c r="G17509" s="2">
        <f>INDEX(תוצאות_בחירות,MATCH(C17509,siot!$F$3:$F$1887,0),27)</f>
        <v>2</v>
      </c>
      <c r="H17509" s="2" t="b">
        <f t="shared" si="547"/>
        <v>0</v>
      </c>
      <c r="I17509" s="1" t="s">
        <v>2</v>
      </c>
      <c r="J17509" s="1" t="s">
        <v>2606</v>
      </c>
      <c r="K17509" s="1"/>
    </row>
    <row r="17510" spans="1:11" hidden="1">
      <c r="A17510" s="1" t="s">
        <v>2551</v>
      </c>
      <c r="B17510" s="1" t="s">
        <v>1059</v>
      </c>
      <c r="C17510" s="48" t="str">
        <f t="shared" si="546"/>
        <v>ע רהט</v>
      </c>
      <c r="D17510" s="1" t="s">
        <v>2605</v>
      </c>
      <c r="E17510" s="1"/>
      <c r="F17510" s="2">
        <v>14</v>
      </c>
      <c r="G17510" s="2">
        <f>INDEX(תוצאות_בחירות,MATCH(C17510,siot!$F$3:$F$1887,0),27)</f>
        <v>2</v>
      </c>
      <c r="H17510" s="2" t="b">
        <f t="shared" si="547"/>
        <v>0</v>
      </c>
      <c r="I17510" s="1" t="s">
        <v>2</v>
      </c>
      <c r="J17510" s="1" t="s">
        <v>2604</v>
      </c>
      <c r="K17510" s="1"/>
    </row>
    <row r="17511" spans="1:11" hidden="1">
      <c r="A17511" s="1" t="s">
        <v>2551</v>
      </c>
      <c r="B17511" s="1" t="s">
        <v>2595</v>
      </c>
      <c r="C17511" s="48" t="str">
        <f t="shared" si="546"/>
        <v>עא רהט</v>
      </c>
      <c r="D17511" s="1" t="s">
        <v>2594</v>
      </c>
      <c r="E17511" s="1" t="s">
        <v>18</v>
      </c>
      <c r="F17511" s="2" t="s">
        <v>19548</v>
      </c>
      <c r="G17511" s="2">
        <f>INDEX(תוצאות_בחירות,MATCH(C17511,siot!$F$3:$F$1887,0),27)</f>
        <v>0</v>
      </c>
      <c r="H17511" s="2" t="b">
        <f t="shared" si="547"/>
        <v>0</v>
      </c>
      <c r="I17511" s="1"/>
      <c r="J17511" s="1"/>
      <c r="K17511" s="1"/>
    </row>
    <row r="17512" spans="1:11" hidden="1">
      <c r="A17512" s="1" t="s">
        <v>2551</v>
      </c>
      <c r="B17512" s="1" t="s">
        <v>2595</v>
      </c>
      <c r="C17512" s="48" t="str">
        <f t="shared" si="546"/>
        <v>עא רהט</v>
      </c>
      <c r="D17512" s="1" t="s">
        <v>2594</v>
      </c>
      <c r="E17512" s="1" t="s">
        <v>17</v>
      </c>
      <c r="F17512" s="2">
        <v>1</v>
      </c>
      <c r="G17512" s="2">
        <f>INDEX(תוצאות_בחירות,MATCH(C17512,siot!$F$3:$F$1887,0),27)</f>
        <v>0</v>
      </c>
      <c r="H17512" s="2" t="b">
        <f t="shared" si="547"/>
        <v>0</v>
      </c>
      <c r="I17512" s="1" t="s">
        <v>2</v>
      </c>
      <c r="J17512" s="1" t="s">
        <v>2603</v>
      </c>
      <c r="K17512" s="1"/>
    </row>
    <row r="17513" spans="1:11" hidden="1">
      <c r="A17513" s="1" t="s">
        <v>2551</v>
      </c>
      <c r="B17513" s="1" t="s">
        <v>2595</v>
      </c>
      <c r="C17513" s="48" t="str">
        <f t="shared" si="546"/>
        <v>עא רהט</v>
      </c>
      <c r="D17513" s="1" t="s">
        <v>2594</v>
      </c>
      <c r="E17513" s="1"/>
      <c r="F17513" s="2">
        <v>2</v>
      </c>
      <c r="G17513" s="2">
        <f>INDEX(תוצאות_בחירות,MATCH(C17513,siot!$F$3:$F$1887,0),27)</f>
        <v>0</v>
      </c>
      <c r="H17513" s="2" t="b">
        <f t="shared" si="547"/>
        <v>0</v>
      </c>
      <c r="I17513" s="1" t="s">
        <v>2</v>
      </c>
      <c r="J17513" s="1" t="s">
        <v>2602</v>
      </c>
      <c r="K17513" s="1"/>
    </row>
    <row r="17514" spans="1:11" hidden="1">
      <c r="A17514" s="1" t="s">
        <v>2551</v>
      </c>
      <c r="B17514" s="1" t="s">
        <v>2595</v>
      </c>
      <c r="C17514" s="48" t="str">
        <f t="shared" si="546"/>
        <v>עא רהט</v>
      </c>
      <c r="D17514" s="1" t="s">
        <v>2594</v>
      </c>
      <c r="E17514" s="1"/>
      <c r="F17514" s="2">
        <v>3</v>
      </c>
      <c r="G17514" s="2">
        <f>INDEX(תוצאות_בחירות,MATCH(C17514,siot!$F$3:$F$1887,0),27)</f>
        <v>0</v>
      </c>
      <c r="H17514" s="2" t="b">
        <f t="shared" si="547"/>
        <v>0</v>
      </c>
      <c r="I17514" s="1" t="s">
        <v>2</v>
      </c>
      <c r="J17514" s="1" t="s">
        <v>2601</v>
      </c>
      <c r="K17514" s="1"/>
    </row>
    <row r="17515" spans="1:11" hidden="1">
      <c r="A17515" s="1" t="s">
        <v>2551</v>
      </c>
      <c r="B17515" s="1" t="s">
        <v>2595</v>
      </c>
      <c r="C17515" s="48" t="str">
        <f t="shared" si="546"/>
        <v>עא רהט</v>
      </c>
      <c r="D17515" s="1" t="s">
        <v>2594</v>
      </c>
      <c r="E17515" s="1"/>
      <c r="F17515" s="2">
        <v>4</v>
      </c>
      <c r="G17515" s="2">
        <f>INDEX(תוצאות_בחירות,MATCH(C17515,siot!$F$3:$F$1887,0),27)</f>
        <v>0</v>
      </c>
      <c r="H17515" s="2" t="b">
        <f t="shared" si="547"/>
        <v>0</v>
      </c>
      <c r="I17515" s="1" t="s">
        <v>2</v>
      </c>
      <c r="J17515" s="1" t="s">
        <v>2600</v>
      </c>
      <c r="K17515" s="1"/>
    </row>
    <row r="17516" spans="1:11" hidden="1">
      <c r="A17516" s="1" t="s">
        <v>2551</v>
      </c>
      <c r="B17516" s="1" t="s">
        <v>2595</v>
      </c>
      <c r="C17516" s="48" t="str">
        <f t="shared" si="546"/>
        <v>עא רהט</v>
      </c>
      <c r="D17516" s="1" t="s">
        <v>2594</v>
      </c>
      <c r="E17516" s="1"/>
      <c r="F17516" s="2">
        <v>5</v>
      </c>
      <c r="G17516" s="2">
        <f>INDEX(תוצאות_בחירות,MATCH(C17516,siot!$F$3:$F$1887,0),27)</f>
        <v>0</v>
      </c>
      <c r="H17516" s="2" t="b">
        <f t="shared" si="547"/>
        <v>0</v>
      </c>
      <c r="I17516" s="1" t="s">
        <v>2</v>
      </c>
      <c r="J17516" s="1" t="s">
        <v>2599</v>
      </c>
      <c r="K17516" s="1"/>
    </row>
    <row r="17517" spans="1:11" hidden="1">
      <c r="A17517" s="1" t="s">
        <v>2551</v>
      </c>
      <c r="B17517" s="1" t="s">
        <v>2595</v>
      </c>
      <c r="C17517" s="48" t="str">
        <f t="shared" si="546"/>
        <v>עא רהט</v>
      </c>
      <c r="D17517" s="1" t="s">
        <v>2594</v>
      </c>
      <c r="E17517" s="1"/>
      <c r="F17517" s="2">
        <v>6</v>
      </c>
      <c r="G17517" s="2">
        <f>INDEX(תוצאות_בחירות,MATCH(C17517,siot!$F$3:$F$1887,0),27)</f>
        <v>0</v>
      </c>
      <c r="H17517" s="2" t="b">
        <f t="shared" si="547"/>
        <v>0</v>
      </c>
      <c r="I17517" s="1" t="s">
        <v>2</v>
      </c>
      <c r="J17517" s="1" t="s">
        <v>2598</v>
      </c>
      <c r="K17517" s="1"/>
    </row>
    <row r="17518" spans="1:11" hidden="1">
      <c r="A17518" s="1" t="s">
        <v>2551</v>
      </c>
      <c r="B17518" s="1" t="s">
        <v>2595</v>
      </c>
      <c r="C17518" s="48" t="str">
        <f t="shared" si="546"/>
        <v>עא רהט</v>
      </c>
      <c r="D17518" s="1" t="s">
        <v>2594</v>
      </c>
      <c r="E17518" s="1"/>
      <c r="F17518" s="2">
        <v>7</v>
      </c>
      <c r="G17518" s="2">
        <f>INDEX(תוצאות_בחירות,MATCH(C17518,siot!$F$3:$F$1887,0),27)</f>
        <v>0</v>
      </c>
      <c r="H17518" s="2" t="b">
        <f t="shared" si="547"/>
        <v>0</v>
      </c>
      <c r="I17518" s="1" t="s">
        <v>2</v>
      </c>
      <c r="J17518" s="1" t="s">
        <v>2597</v>
      </c>
      <c r="K17518" s="1"/>
    </row>
    <row r="17519" spans="1:11" hidden="1">
      <c r="A17519" s="1" t="s">
        <v>2551</v>
      </c>
      <c r="B17519" s="1" t="s">
        <v>2595</v>
      </c>
      <c r="C17519" s="48" t="str">
        <f t="shared" si="546"/>
        <v>עא רהט</v>
      </c>
      <c r="D17519" s="1" t="s">
        <v>2594</v>
      </c>
      <c r="E17519" s="1"/>
      <c r="F17519" s="2">
        <v>8</v>
      </c>
      <c r="G17519" s="2">
        <f>INDEX(תוצאות_בחירות,MATCH(C17519,siot!$F$3:$F$1887,0),27)</f>
        <v>0</v>
      </c>
      <c r="H17519" s="2" t="b">
        <f t="shared" si="547"/>
        <v>0</v>
      </c>
      <c r="I17519" s="1" t="s">
        <v>2</v>
      </c>
      <c r="J17519" s="1" t="s">
        <v>2596</v>
      </c>
      <c r="K17519" s="1"/>
    </row>
    <row r="17520" spans="1:11" hidden="1">
      <c r="A17520" s="1" t="s">
        <v>2551</v>
      </c>
      <c r="B17520" s="1" t="s">
        <v>2595</v>
      </c>
      <c r="C17520" s="48" t="str">
        <f t="shared" si="546"/>
        <v>עא רהט</v>
      </c>
      <c r="D17520" s="1" t="s">
        <v>2594</v>
      </c>
      <c r="E17520" s="1"/>
      <c r="F17520" s="2">
        <v>9</v>
      </c>
      <c r="G17520" s="2">
        <f>INDEX(תוצאות_בחירות,MATCH(C17520,siot!$F$3:$F$1887,0),27)</f>
        <v>0</v>
      </c>
      <c r="H17520" s="2" t="b">
        <f t="shared" si="547"/>
        <v>0</v>
      </c>
      <c r="I17520" s="1" t="s">
        <v>2</v>
      </c>
      <c r="J17520" s="1" t="s">
        <v>2593</v>
      </c>
      <c r="K17520" s="1"/>
    </row>
    <row r="17521" spans="1:11" hidden="1">
      <c r="A17521" s="1" t="s">
        <v>2551</v>
      </c>
      <c r="B17521" s="1" t="s">
        <v>683</v>
      </c>
      <c r="C17521" s="48" t="str">
        <f t="shared" si="546"/>
        <v>פ רהט</v>
      </c>
      <c r="D17521" s="1" t="s">
        <v>2570</v>
      </c>
      <c r="E17521" s="1" t="s">
        <v>18</v>
      </c>
      <c r="F17521" s="2" t="s">
        <v>19548</v>
      </c>
      <c r="G17521" s="2">
        <f>INDEX(תוצאות_בחירות,MATCH(C17521,siot!$F$3:$F$1887,0),27)</f>
        <v>3</v>
      </c>
      <c r="H17521" s="2" t="b">
        <f t="shared" si="547"/>
        <v>0</v>
      </c>
      <c r="I17521" s="1"/>
      <c r="J17521" s="1"/>
      <c r="K17521" s="1"/>
    </row>
    <row r="17522" spans="1:11">
      <c r="A17522" s="1" t="s">
        <v>2551</v>
      </c>
      <c r="B17522" s="1" t="s">
        <v>683</v>
      </c>
      <c r="C17522" s="48" t="str">
        <f t="shared" si="546"/>
        <v>פ רהט</v>
      </c>
      <c r="D17522" s="1" t="s">
        <v>2570</v>
      </c>
      <c r="E17522" s="1" t="s">
        <v>17</v>
      </c>
      <c r="F17522" s="2">
        <v>1</v>
      </c>
      <c r="G17522" s="2">
        <f>INDEX(תוצאות_בחירות,MATCH(C17522,siot!$F$3:$F$1887,0),27)</f>
        <v>3</v>
      </c>
      <c r="H17522" s="2" t="b">
        <f t="shared" si="547"/>
        <v>1</v>
      </c>
      <c r="I17522" s="1" t="s">
        <v>2</v>
      </c>
      <c r="J17522" s="1" t="s">
        <v>2592</v>
      </c>
      <c r="K17522" s="1"/>
    </row>
    <row r="17523" spans="1:11">
      <c r="A17523" s="1" t="s">
        <v>2551</v>
      </c>
      <c r="B17523" s="1" t="s">
        <v>683</v>
      </c>
      <c r="C17523" s="48" t="str">
        <f t="shared" si="546"/>
        <v>פ רהט</v>
      </c>
      <c r="D17523" s="1" t="s">
        <v>2570</v>
      </c>
      <c r="E17523" s="1"/>
      <c r="F17523" s="2">
        <v>2</v>
      </c>
      <c r="G17523" s="2">
        <f>INDEX(תוצאות_בחירות,MATCH(C17523,siot!$F$3:$F$1887,0),27)</f>
        <v>3</v>
      </c>
      <c r="H17523" s="2" t="b">
        <f t="shared" si="547"/>
        <v>1</v>
      </c>
      <c r="I17523" s="1" t="s">
        <v>2</v>
      </c>
      <c r="J17523" s="1" t="s">
        <v>2591</v>
      </c>
      <c r="K17523" s="1"/>
    </row>
    <row r="17524" spans="1:11">
      <c r="A17524" s="1" t="s">
        <v>2551</v>
      </c>
      <c r="B17524" s="1" t="s">
        <v>683</v>
      </c>
      <c r="C17524" s="48" t="str">
        <f t="shared" si="546"/>
        <v>פ רהט</v>
      </c>
      <c r="D17524" s="1" t="s">
        <v>2570</v>
      </c>
      <c r="E17524" s="1"/>
      <c r="F17524" s="2">
        <v>3</v>
      </c>
      <c r="G17524" s="2">
        <f>INDEX(תוצאות_בחירות,MATCH(C17524,siot!$F$3:$F$1887,0),27)</f>
        <v>3</v>
      </c>
      <c r="H17524" s="2" t="b">
        <f t="shared" si="547"/>
        <v>1</v>
      </c>
      <c r="I17524" s="1" t="s">
        <v>2</v>
      </c>
      <c r="J17524" s="1" t="s">
        <v>2590</v>
      </c>
      <c r="K17524" s="1"/>
    </row>
    <row r="17525" spans="1:11" hidden="1">
      <c r="A17525" s="1" t="s">
        <v>2551</v>
      </c>
      <c r="B17525" s="1" t="s">
        <v>683</v>
      </c>
      <c r="C17525" s="48" t="str">
        <f t="shared" si="546"/>
        <v>פ רהט</v>
      </c>
      <c r="D17525" s="1" t="s">
        <v>2570</v>
      </c>
      <c r="E17525" s="1"/>
      <c r="F17525" s="2">
        <v>4</v>
      </c>
      <c r="G17525" s="2">
        <f>INDEX(תוצאות_בחירות,MATCH(C17525,siot!$F$3:$F$1887,0),27)</f>
        <v>3</v>
      </c>
      <c r="H17525" s="2" t="b">
        <f t="shared" si="547"/>
        <v>0</v>
      </c>
      <c r="I17525" s="1" t="s">
        <v>2</v>
      </c>
      <c r="J17525" s="1" t="s">
        <v>2589</v>
      </c>
      <c r="K17525" s="1"/>
    </row>
    <row r="17526" spans="1:11" hidden="1">
      <c r="A17526" s="1" t="s">
        <v>2551</v>
      </c>
      <c r="B17526" s="1" t="s">
        <v>683</v>
      </c>
      <c r="C17526" s="48" t="str">
        <f t="shared" si="546"/>
        <v>פ רהט</v>
      </c>
      <c r="D17526" s="1" t="s">
        <v>2570</v>
      </c>
      <c r="E17526" s="1"/>
      <c r="F17526" s="2">
        <v>5</v>
      </c>
      <c r="G17526" s="2">
        <f>INDEX(תוצאות_בחירות,MATCH(C17526,siot!$F$3:$F$1887,0),27)</f>
        <v>3</v>
      </c>
      <c r="H17526" s="2" t="b">
        <f t="shared" si="547"/>
        <v>0</v>
      </c>
      <c r="I17526" s="1" t="s">
        <v>2</v>
      </c>
      <c r="J17526" s="1" t="s">
        <v>2588</v>
      </c>
      <c r="K17526" s="1"/>
    </row>
    <row r="17527" spans="1:11" hidden="1">
      <c r="A17527" s="1" t="s">
        <v>2551</v>
      </c>
      <c r="B17527" s="1" t="s">
        <v>683</v>
      </c>
      <c r="C17527" s="48" t="str">
        <f t="shared" si="546"/>
        <v>פ רהט</v>
      </c>
      <c r="D17527" s="1" t="s">
        <v>2570</v>
      </c>
      <c r="E17527" s="1"/>
      <c r="F17527" s="2">
        <v>6</v>
      </c>
      <c r="G17527" s="2">
        <f>INDEX(תוצאות_בחירות,MATCH(C17527,siot!$F$3:$F$1887,0),27)</f>
        <v>3</v>
      </c>
      <c r="H17527" s="2" t="b">
        <f t="shared" si="547"/>
        <v>0</v>
      </c>
      <c r="I17527" s="1" t="s">
        <v>2</v>
      </c>
      <c r="J17527" s="1" t="s">
        <v>2587</v>
      </c>
      <c r="K17527" s="1"/>
    </row>
    <row r="17528" spans="1:11" hidden="1">
      <c r="A17528" s="1" t="s">
        <v>2551</v>
      </c>
      <c r="B17528" s="1" t="s">
        <v>683</v>
      </c>
      <c r="C17528" s="48" t="str">
        <f t="shared" si="546"/>
        <v>פ רהט</v>
      </c>
      <c r="D17528" s="1" t="s">
        <v>2570</v>
      </c>
      <c r="E17528" s="1"/>
      <c r="F17528" s="2">
        <v>7</v>
      </c>
      <c r="G17528" s="2">
        <f>INDEX(תוצאות_בחירות,MATCH(C17528,siot!$F$3:$F$1887,0),27)</f>
        <v>3</v>
      </c>
      <c r="H17528" s="2" t="b">
        <f t="shared" si="547"/>
        <v>0</v>
      </c>
      <c r="I17528" s="1" t="s">
        <v>2</v>
      </c>
      <c r="J17528" s="1" t="s">
        <v>2586</v>
      </c>
      <c r="K17528" s="1"/>
    </row>
    <row r="17529" spans="1:11" hidden="1">
      <c r="A17529" s="1" t="s">
        <v>2551</v>
      </c>
      <c r="B17529" s="1" t="s">
        <v>683</v>
      </c>
      <c r="C17529" s="48" t="str">
        <f t="shared" si="546"/>
        <v>פ רהט</v>
      </c>
      <c r="D17529" s="1" t="s">
        <v>2570</v>
      </c>
      <c r="E17529" s="1"/>
      <c r="F17529" s="2">
        <v>8</v>
      </c>
      <c r="G17529" s="2">
        <f>INDEX(תוצאות_בחירות,MATCH(C17529,siot!$F$3:$F$1887,0),27)</f>
        <v>3</v>
      </c>
      <c r="H17529" s="2" t="b">
        <f t="shared" si="547"/>
        <v>0</v>
      </c>
      <c r="I17529" s="1" t="s">
        <v>2</v>
      </c>
      <c r="J17529" s="1" t="s">
        <v>2585</v>
      </c>
      <c r="K17529" s="1"/>
    </row>
    <row r="17530" spans="1:11" hidden="1">
      <c r="A17530" s="1" t="s">
        <v>2551</v>
      </c>
      <c r="B17530" s="1" t="s">
        <v>683</v>
      </c>
      <c r="C17530" s="48" t="str">
        <f t="shared" si="546"/>
        <v>פ רהט</v>
      </c>
      <c r="D17530" s="1" t="s">
        <v>2570</v>
      </c>
      <c r="E17530" s="1"/>
      <c r="F17530" s="2">
        <v>9</v>
      </c>
      <c r="G17530" s="2">
        <f>INDEX(תוצאות_בחירות,MATCH(C17530,siot!$F$3:$F$1887,0),27)</f>
        <v>3</v>
      </c>
      <c r="H17530" s="2" t="b">
        <f t="shared" si="547"/>
        <v>0</v>
      </c>
      <c r="I17530" s="1" t="s">
        <v>2</v>
      </c>
      <c r="J17530" s="1" t="s">
        <v>2584</v>
      </c>
      <c r="K17530" s="1"/>
    </row>
    <row r="17531" spans="1:11" hidden="1">
      <c r="A17531" s="1" t="s">
        <v>2551</v>
      </c>
      <c r="B17531" s="1" t="s">
        <v>683</v>
      </c>
      <c r="C17531" s="48" t="str">
        <f t="shared" si="546"/>
        <v>פ רהט</v>
      </c>
      <c r="D17531" s="1" t="s">
        <v>2570</v>
      </c>
      <c r="E17531" s="1"/>
      <c r="F17531" s="2">
        <v>10</v>
      </c>
      <c r="G17531" s="2">
        <f>INDEX(תוצאות_בחירות,MATCH(C17531,siot!$F$3:$F$1887,0),27)</f>
        <v>3</v>
      </c>
      <c r="H17531" s="2" t="b">
        <f t="shared" si="547"/>
        <v>0</v>
      </c>
      <c r="I17531" s="1" t="s">
        <v>2</v>
      </c>
      <c r="J17531" s="1" t="s">
        <v>2583</v>
      </c>
      <c r="K17531" s="1"/>
    </row>
    <row r="17532" spans="1:11" hidden="1">
      <c r="A17532" s="1" t="s">
        <v>2551</v>
      </c>
      <c r="B17532" s="1" t="s">
        <v>683</v>
      </c>
      <c r="C17532" s="48" t="str">
        <f t="shared" si="546"/>
        <v>פ רהט</v>
      </c>
      <c r="D17532" s="1" t="s">
        <v>2570</v>
      </c>
      <c r="E17532" s="1"/>
      <c r="F17532" s="2">
        <v>11</v>
      </c>
      <c r="G17532" s="2">
        <f>INDEX(תוצאות_בחירות,MATCH(C17532,siot!$F$3:$F$1887,0),27)</f>
        <v>3</v>
      </c>
      <c r="H17532" s="2" t="b">
        <f t="shared" si="547"/>
        <v>0</v>
      </c>
      <c r="I17532" s="1" t="s">
        <v>2</v>
      </c>
      <c r="J17532" s="1" t="s">
        <v>2582</v>
      </c>
      <c r="K17532" s="1"/>
    </row>
    <row r="17533" spans="1:11" hidden="1">
      <c r="A17533" s="1" t="s">
        <v>2551</v>
      </c>
      <c r="B17533" s="1" t="s">
        <v>683</v>
      </c>
      <c r="C17533" s="48" t="str">
        <f t="shared" si="546"/>
        <v>פ רהט</v>
      </c>
      <c r="D17533" s="1" t="s">
        <v>2570</v>
      </c>
      <c r="E17533" s="1"/>
      <c r="F17533" s="2">
        <v>12</v>
      </c>
      <c r="G17533" s="2">
        <f>INDEX(תוצאות_בחירות,MATCH(C17533,siot!$F$3:$F$1887,0),27)</f>
        <v>3</v>
      </c>
      <c r="H17533" s="2" t="b">
        <f t="shared" si="547"/>
        <v>0</v>
      </c>
      <c r="I17533" s="1" t="s">
        <v>2</v>
      </c>
      <c r="J17533" s="1" t="s">
        <v>2581</v>
      </c>
      <c r="K17533" s="1"/>
    </row>
    <row r="17534" spans="1:11" hidden="1">
      <c r="A17534" s="1" t="s">
        <v>2551</v>
      </c>
      <c r="B17534" s="1" t="s">
        <v>683</v>
      </c>
      <c r="C17534" s="48" t="str">
        <f t="shared" si="546"/>
        <v>פ רהט</v>
      </c>
      <c r="D17534" s="1" t="s">
        <v>2570</v>
      </c>
      <c r="E17534" s="1"/>
      <c r="F17534" s="2">
        <v>13</v>
      </c>
      <c r="G17534" s="2">
        <f>INDEX(תוצאות_בחירות,MATCH(C17534,siot!$F$3:$F$1887,0),27)</f>
        <v>3</v>
      </c>
      <c r="H17534" s="2" t="b">
        <f t="shared" si="547"/>
        <v>0</v>
      </c>
      <c r="I17534" s="1" t="s">
        <v>2</v>
      </c>
      <c r="J17534" s="1" t="s">
        <v>2580</v>
      </c>
      <c r="K17534" s="1"/>
    </row>
    <row r="17535" spans="1:11" hidden="1">
      <c r="A17535" s="1" t="s">
        <v>2551</v>
      </c>
      <c r="B17535" s="1" t="s">
        <v>683</v>
      </c>
      <c r="C17535" s="48" t="str">
        <f t="shared" si="546"/>
        <v>פ רהט</v>
      </c>
      <c r="D17535" s="1" t="s">
        <v>2570</v>
      </c>
      <c r="E17535" s="1"/>
      <c r="F17535" s="2">
        <v>14</v>
      </c>
      <c r="G17535" s="2">
        <f>INDEX(תוצאות_בחירות,MATCH(C17535,siot!$F$3:$F$1887,0),27)</f>
        <v>3</v>
      </c>
      <c r="H17535" s="2" t="b">
        <f t="shared" si="547"/>
        <v>0</v>
      </c>
      <c r="I17535" s="1" t="s">
        <v>2</v>
      </c>
      <c r="J17535" s="1" t="s">
        <v>2579</v>
      </c>
      <c r="K17535" s="1"/>
    </row>
    <row r="17536" spans="1:11" hidden="1">
      <c r="A17536" s="1" t="s">
        <v>2551</v>
      </c>
      <c r="B17536" s="1" t="s">
        <v>683</v>
      </c>
      <c r="C17536" s="48" t="str">
        <f t="shared" si="546"/>
        <v>פ רהט</v>
      </c>
      <c r="D17536" s="1" t="s">
        <v>2570</v>
      </c>
      <c r="E17536" s="1"/>
      <c r="F17536" s="2">
        <v>15</v>
      </c>
      <c r="G17536" s="2">
        <f>INDEX(תוצאות_בחירות,MATCH(C17536,siot!$F$3:$F$1887,0),27)</f>
        <v>3</v>
      </c>
      <c r="H17536" s="2" t="b">
        <f t="shared" si="547"/>
        <v>0</v>
      </c>
      <c r="I17536" s="1" t="s">
        <v>2</v>
      </c>
      <c r="J17536" s="1" t="s">
        <v>2578</v>
      </c>
      <c r="K17536" s="1"/>
    </row>
    <row r="17537" spans="1:11" hidden="1">
      <c r="A17537" s="1" t="s">
        <v>2551</v>
      </c>
      <c r="B17537" s="1" t="s">
        <v>683</v>
      </c>
      <c r="C17537" s="48" t="str">
        <f t="shared" si="546"/>
        <v>פ רהט</v>
      </c>
      <c r="D17537" s="1" t="s">
        <v>2570</v>
      </c>
      <c r="E17537" s="1"/>
      <c r="F17537" s="2">
        <v>16</v>
      </c>
      <c r="G17537" s="2">
        <f>INDEX(תוצאות_בחירות,MATCH(C17537,siot!$F$3:$F$1887,0),27)</f>
        <v>3</v>
      </c>
      <c r="H17537" s="2" t="b">
        <f t="shared" si="547"/>
        <v>0</v>
      </c>
      <c r="I17537" s="1" t="s">
        <v>2</v>
      </c>
      <c r="J17537" s="1" t="s">
        <v>2577</v>
      </c>
      <c r="K17537" s="1"/>
    </row>
    <row r="17538" spans="1:11" hidden="1">
      <c r="A17538" s="1" t="s">
        <v>2551</v>
      </c>
      <c r="B17538" s="1" t="s">
        <v>683</v>
      </c>
      <c r="C17538" s="48" t="str">
        <f t="shared" si="546"/>
        <v>פ רהט</v>
      </c>
      <c r="D17538" s="1" t="s">
        <v>2570</v>
      </c>
      <c r="E17538" s="1"/>
      <c r="F17538" s="2">
        <v>17</v>
      </c>
      <c r="G17538" s="2">
        <f>INDEX(תוצאות_בחירות,MATCH(C17538,siot!$F$3:$F$1887,0),27)</f>
        <v>3</v>
      </c>
      <c r="H17538" s="2" t="b">
        <f t="shared" si="547"/>
        <v>0</v>
      </c>
      <c r="I17538" s="1" t="s">
        <v>2</v>
      </c>
      <c r="J17538" s="1" t="s">
        <v>2576</v>
      </c>
      <c r="K17538" s="1"/>
    </row>
    <row r="17539" spans="1:11" hidden="1">
      <c r="A17539" s="1" t="s">
        <v>2551</v>
      </c>
      <c r="B17539" s="1" t="s">
        <v>683</v>
      </c>
      <c r="C17539" s="48" t="str">
        <f t="shared" si="546"/>
        <v>פ רהט</v>
      </c>
      <c r="D17539" s="1" t="s">
        <v>2570</v>
      </c>
      <c r="E17539" s="1"/>
      <c r="F17539" s="2">
        <v>18</v>
      </c>
      <c r="G17539" s="2">
        <f>INDEX(תוצאות_בחירות,MATCH(C17539,siot!$F$3:$F$1887,0),27)</f>
        <v>3</v>
      </c>
      <c r="H17539" s="2" t="b">
        <f t="shared" si="547"/>
        <v>0</v>
      </c>
      <c r="I17539" s="1" t="s">
        <v>2</v>
      </c>
      <c r="J17539" s="1" t="s">
        <v>2575</v>
      </c>
      <c r="K17539" s="1"/>
    </row>
    <row r="17540" spans="1:11" hidden="1">
      <c r="A17540" s="1" t="s">
        <v>2551</v>
      </c>
      <c r="B17540" s="1" t="s">
        <v>683</v>
      </c>
      <c r="C17540" s="48" t="str">
        <f t="shared" ref="C17540:C17603" si="548">B17540&amp;" "&amp;A17540</f>
        <v>פ רהט</v>
      </c>
      <c r="D17540" s="1" t="s">
        <v>2570</v>
      </c>
      <c r="E17540" s="1"/>
      <c r="F17540" s="2">
        <v>19</v>
      </c>
      <c r="G17540" s="2">
        <f>INDEX(תוצאות_בחירות,MATCH(C17540,siot!$F$3:$F$1887,0),27)</f>
        <v>3</v>
      </c>
      <c r="H17540" s="2" t="b">
        <f t="shared" ref="H17540:H17603" si="549">IF(OR(F17540&lt;G17540,G17540=F17540),TRUE,FALSE)</f>
        <v>0</v>
      </c>
      <c r="I17540" s="1" t="s">
        <v>2</v>
      </c>
      <c r="J17540" s="1" t="s">
        <v>2574</v>
      </c>
      <c r="K17540" s="1"/>
    </row>
    <row r="17541" spans="1:11" hidden="1">
      <c r="A17541" s="1" t="s">
        <v>2551</v>
      </c>
      <c r="B17541" s="1" t="s">
        <v>683</v>
      </c>
      <c r="C17541" s="48" t="str">
        <f t="shared" si="548"/>
        <v>פ רהט</v>
      </c>
      <c r="D17541" s="1" t="s">
        <v>2570</v>
      </c>
      <c r="E17541" s="1"/>
      <c r="F17541" s="2">
        <v>20</v>
      </c>
      <c r="G17541" s="2">
        <f>INDEX(תוצאות_בחירות,MATCH(C17541,siot!$F$3:$F$1887,0),27)</f>
        <v>3</v>
      </c>
      <c r="H17541" s="2" t="b">
        <f t="shared" si="549"/>
        <v>0</v>
      </c>
      <c r="I17541" s="1" t="s">
        <v>2</v>
      </c>
      <c r="J17541" s="1" t="s">
        <v>2573</v>
      </c>
      <c r="K17541" s="1"/>
    </row>
    <row r="17542" spans="1:11" hidden="1">
      <c r="A17542" s="1" t="s">
        <v>2551</v>
      </c>
      <c r="B17542" s="1" t="s">
        <v>683</v>
      </c>
      <c r="C17542" s="48" t="str">
        <f t="shared" si="548"/>
        <v>פ רהט</v>
      </c>
      <c r="D17542" s="1" t="s">
        <v>2570</v>
      </c>
      <c r="E17542" s="1"/>
      <c r="F17542" s="2">
        <v>21</v>
      </c>
      <c r="G17542" s="2">
        <f>INDEX(תוצאות_בחירות,MATCH(C17542,siot!$F$3:$F$1887,0),27)</f>
        <v>3</v>
      </c>
      <c r="H17542" s="2" t="b">
        <f t="shared" si="549"/>
        <v>0</v>
      </c>
      <c r="I17542" s="1" t="s">
        <v>2</v>
      </c>
      <c r="J17542" s="1" t="s">
        <v>2572</v>
      </c>
      <c r="K17542" s="1"/>
    </row>
    <row r="17543" spans="1:11" hidden="1">
      <c r="A17543" s="1" t="s">
        <v>2551</v>
      </c>
      <c r="B17543" s="1" t="s">
        <v>683</v>
      </c>
      <c r="C17543" s="48" t="str">
        <f t="shared" si="548"/>
        <v>פ רהט</v>
      </c>
      <c r="D17543" s="1" t="s">
        <v>2570</v>
      </c>
      <c r="E17543" s="1"/>
      <c r="F17543" s="2">
        <v>22</v>
      </c>
      <c r="G17543" s="2">
        <f>INDEX(תוצאות_בחירות,MATCH(C17543,siot!$F$3:$F$1887,0),27)</f>
        <v>3</v>
      </c>
      <c r="H17543" s="2" t="b">
        <f t="shared" si="549"/>
        <v>0</v>
      </c>
      <c r="I17543" s="1" t="s">
        <v>2</v>
      </c>
      <c r="J17543" s="1" t="s">
        <v>2571</v>
      </c>
      <c r="K17543" s="1"/>
    </row>
    <row r="17544" spans="1:11" hidden="1">
      <c r="A17544" s="1" t="s">
        <v>2551</v>
      </c>
      <c r="B17544" s="1" t="s">
        <v>683</v>
      </c>
      <c r="C17544" s="48" t="str">
        <f t="shared" si="548"/>
        <v>פ רהט</v>
      </c>
      <c r="D17544" s="1" t="s">
        <v>2570</v>
      </c>
      <c r="E17544" s="1"/>
      <c r="F17544" s="2">
        <v>23</v>
      </c>
      <c r="G17544" s="2">
        <f>INDEX(תוצאות_בחירות,MATCH(C17544,siot!$F$3:$F$1887,0),27)</f>
        <v>3</v>
      </c>
      <c r="H17544" s="2" t="b">
        <f t="shared" si="549"/>
        <v>0</v>
      </c>
      <c r="I17544" s="1" t="s">
        <v>2</v>
      </c>
      <c r="J17544" s="1" t="s">
        <v>2569</v>
      </c>
      <c r="K17544" s="1"/>
    </row>
    <row r="17545" spans="1:11" hidden="1">
      <c r="A17545" s="1" t="s">
        <v>2551</v>
      </c>
      <c r="B17545" s="1" t="s">
        <v>339</v>
      </c>
      <c r="C17545" s="48" t="str">
        <f t="shared" si="548"/>
        <v>ץ רהט</v>
      </c>
      <c r="D17545" s="1" t="s">
        <v>2560</v>
      </c>
      <c r="E17545" s="1" t="s">
        <v>3</v>
      </c>
      <c r="F17545" s="2" t="s">
        <v>19548</v>
      </c>
      <c r="G17545" s="2">
        <f>INDEX(תוצאות_בחירות,MATCH(C17545,siot!$F$3:$F$1887,0),27)</f>
        <v>0</v>
      </c>
      <c r="H17545" s="2" t="b">
        <f t="shared" si="549"/>
        <v>0</v>
      </c>
      <c r="I17545" s="1"/>
      <c r="J17545" s="1"/>
      <c r="K17545" s="1"/>
    </row>
    <row r="17546" spans="1:11" hidden="1">
      <c r="A17546" s="1" t="s">
        <v>2551</v>
      </c>
      <c r="B17546" s="1" t="s">
        <v>339</v>
      </c>
      <c r="C17546" s="48" t="str">
        <f t="shared" si="548"/>
        <v>ץ רהט</v>
      </c>
      <c r="D17546" s="1" t="s">
        <v>2560</v>
      </c>
      <c r="E17546" s="1"/>
      <c r="F17546" s="2">
        <v>1</v>
      </c>
      <c r="G17546" s="2">
        <f>INDEX(תוצאות_בחירות,MATCH(C17546,siot!$F$3:$F$1887,0),27)</f>
        <v>0</v>
      </c>
      <c r="H17546" s="2" t="b">
        <f t="shared" si="549"/>
        <v>0</v>
      </c>
      <c r="I17546" s="1" t="s">
        <v>2</v>
      </c>
      <c r="J17546" s="1" t="s">
        <v>2568</v>
      </c>
      <c r="K17546" s="1"/>
    </row>
    <row r="17547" spans="1:11" hidden="1">
      <c r="A17547" s="1" t="s">
        <v>2551</v>
      </c>
      <c r="B17547" s="1" t="s">
        <v>339</v>
      </c>
      <c r="C17547" s="48" t="str">
        <f t="shared" si="548"/>
        <v>ץ רהט</v>
      </c>
      <c r="D17547" s="1" t="s">
        <v>2560</v>
      </c>
      <c r="E17547" s="1"/>
      <c r="F17547" s="2">
        <v>2</v>
      </c>
      <c r="G17547" s="2">
        <f>INDEX(תוצאות_בחירות,MATCH(C17547,siot!$F$3:$F$1887,0),27)</f>
        <v>0</v>
      </c>
      <c r="H17547" s="2" t="b">
        <f t="shared" si="549"/>
        <v>0</v>
      </c>
      <c r="I17547" s="1" t="s">
        <v>2</v>
      </c>
      <c r="J17547" s="1" t="s">
        <v>2567</v>
      </c>
      <c r="K17547" s="1"/>
    </row>
    <row r="17548" spans="1:11" hidden="1">
      <c r="A17548" s="1" t="s">
        <v>2551</v>
      </c>
      <c r="B17548" s="1" t="s">
        <v>339</v>
      </c>
      <c r="C17548" s="48" t="str">
        <f t="shared" si="548"/>
        <v>ץ רהט</v>
      </c>
      <c r="D17548" s="1" t="s">
        <v>2560</v>
      </c>
      <c r="E17548" s="1"/>
      <c r="F17548" s="2">
        <v>3</v>
      </c>
      <c r="G17548" s="2">
        <f>INDEX(תוצאות_בחירות,MATCH(C17548,siot!$F$3:$F$1887,0),27)</f>
        <v>0</v>
      </c>
      <c r="H17548" s="2" t="b">
        <f t="shared" si="549"/>
        <v>0</v>
      </c>
      <c r="I17548" s="1" t="s">
        <v>2</v>
      </c>
      <c r="J17548" s="1" t="s">
        <v>2566</v>
      </c>
      <c r="K17548" s="1"/>
    </row>
    <row r="17549" spans="1:11" hidden="1">
      <c r="A17549" s="1" t="s">
        <v>2551</v>
      </c>
      <c r="B17549" s="1" t="s">
        <v>339</v>
      </c>
      <c r="C17549" s="48" t="str">
        <f t="shared" si="548"/>
        <v>ץ רהט</v>
      </c>
      <c r="D17549" s="1" t="s">
        <v>2560</v>
      </c>
      <c r="E17549" s="1"/>
      <c r="F17549" s="2">
        <v>4</v>
      </c>
      <c r="G17549" s="2">
        <f>INDEX(תוצאות_בחירות,MATCH(C17549,siot!$F$3:$F$1887,0),27)</f>
        <v>0</v>
      </c>
      <c r="H17549" s="2" t="b">
        <f t="shared" si="549"/>
        <v>0</v>
      </c>
      <c r="I17549" s="1" t="s">
        <v>2</v>
      </c>
      <c r="J17549" s="1" t="s">
        <v>2565</v>
      </c>
      <c r="K17549" s="1"/>
    </row>
    <row r="17550" spans="1:11" hidden="1">
      <c r="A17550" s="1" t="s">
        <v>2551</v>
      </c>
      <c r="B17550" s="1" t="s">
        <v>339</v>
      </c>
      <c r="C17550" s="48" t="str">
        <f t="shared" si="548"/>
        <v>ץ רהט</v>
      </c>
      <c r="D17550" s="1" t="s">
        <v>2560</v>
      </c>
      <c r="E17550" s="1"/>
      <c r="F17550" s="2">
        <v>5</v>
      </c>
      <c r="G17550" s="2">
        <f>INDEX(תוצאות_בחירות,MATCH(C17550,siot!$F$3:$F$1887,0),27)</f>
        <v>0</v>
      </c>
      <c r="H17550" s="2" t="b">
        <f t="shared" si="549"/>
        <v>0</v>
      </c>
      <c r="I17550" s="1" t="s">
        <v>2</v>
      </c>
      <c r="J17550" s="1" t="s">
        <v>2564</v>
      </c>
      <c r="K17550" s="1"/>
    </row>
    <row r="17551" spans="1:11" hidden="1">
      <c r="A17551" s="1" t="s">
        <v>2551</v>
      </c>
      <c r="B17551" s="1" t="s">
        <v>339</v>
      </c>
      <c r="C17551" s="48" t="str">
        <f t="shared" si="548"/>
        <v>ץ רהט</v>
      </c>
      <c r="D17551" s="1" t="s">
        <v>2560</v>
      </c>
      <c r="E17551" s="1"/>
      <c r="F17551" s="2">
        <v>6</v>
      </c>
      <c r="G17551" s="2">
        <f>INDEX(תוצאות_בחירות,MATCH(C17551,siot!$F$3:$F$1887,0),27)</f>
        <v>0</v>
      </c>
      <c r="H17551" s="2" t="b">
        <f t="shared" si="549"/>
        <v>0</v>
      </c>
      <c r="I17551" s="1" t="s">
        <v>2</v>
      </c>
      <c r="J17551" s="1" t="s">
        <v>2563</v>
      </c>
      <c r="K17551" s="1"/>
    </row>
    <row r="17552" spans="1:11" hidden="1">
      <c r="A17552" s="1" t="s">
        <v>2551</v>
      </c>
      <c r="B17552" s="1" t="s">
        <v>339</v>
      </c>
      <c r="C17552" s="48" t="str">
        <f t="shared" si="548"/>
        <v>ץ רהט</v>
      </c>
      <c r="D17552" s="1" t="s">
        <v>2560</v>
      </c>
      <c r="E17552" s="1"/>
      <c r="F17552" s="2">
        <v>7</v>
      </c>
      <c r="G17552" s="2">
        <f>INDEX(תוצאות_בחירות,MATCH(C17552,siot!$F$3:$F$1887,0),27)</f>
        <v>0</v>
      </c>
      <c r="H17552" s="2" t="b">
        <f t="shared" si="549"/>
        <v>0</v>
      </c>
      <c r="I17552" s="1" t="s">
        <v>2</v>
      </c>
      <c r="J17552" s="1" t="s">
        <v>2562</v>
      </c>
      <c r="K17552" s="1"/>
    </row>
    <row r="17553" spans="1:11" hidden="1">
      <c r="A17553" s="1" t="s">
        <v>2551</v>
      </c>
      <c r="B17553" s="1" t="s">
        <v>339</v>
      </c>
      <c r="C17553" s="48" t="str">
        <f t="shared" si="548"/>
        <v>ץ רהט</v>
      </c>
      <c r="D17553" s="1" t="s">
        <v>2560</v>
      </c>
      <c r="E17553" s="1"/>
      <c r="F17553" s="2">
        <v>8</v>
      </c>
      <c r="G17553" s="2">
        <f>INDEX(תוצאות_בחירות,MATCH(C17553,siot!$F$3:$F$1887,0),27)</f>
        <v>0</v>
      </c>
      <c r="H17553" s="2" t="b">
        <f t="shared" si="549"/>
        <v>0</v>
      </c>
      <c r="I17553" s="1" t="s">
        <v>2</v>
      </c>
      <c r="J17553" s="1" t="s">
        <v>2561</v>
      </c>
      <c r="K17553" s="1"/>
    </row>
    <row r="17554" spans="1:11" hidden="1">
      <c r="A17554" s="1" t="s">
        <v>2551</v>
      </c>
      <c r="B17554" s="1" t="s">
        <v>339</v>
      </c>
      <c r="C17554" s="48" t="str">
        <f t="shared" si="548"/>
        <v>ץ רהט</v>
      </c>
      <c r="D17554" s="1" t="s">
        <v>2560</v>
      </c>
      <c r="E17554" s="1"/>
      <c r="F17554" s="2">
        <v>9</v>
      </c>
      <c r="G17554" s="2">
        <f>INDEX(תוצאות_בחירות,MATCH(C17554,siot!$F$3:$F$1887,0),27)</f>
        <v>0</v>
      </c>
      <c r="H17554" s="2" t="b">
        <f t="shared" si="549"/>
        <v>0</v>
      </c>
      <c r="I17554" s="1" t="s">
        <v>2</v>
      </c>
      <c r="J17554" s="1" t="s">
        <v>2559</v>
      </c>
      <c r="K17554" s="1"/>
    </row>
    <row r="17555" spans="1:11" hidden="1">
      <c r="A17555" s="1" t="s">
        <v>2551</v>
      </c>
      <c r="B17555" s="1" t="s">
        <v>2550</v>
      </c>
      <c r="C17555" s="48" t="str">
        <f t="shared" si="548"/>
        <v>צח רהט</v>
      </c>
      <c r="D17555" s="1" t="s">
        <v>2549</v>
      </c>
      <c r="E17555" s="1" t="s">
        <v>3</v>
      </c>
      <c r="F17555" s="2" t="s">
        <v>19548</v>
      </c>
      <c r="G17555" s="2">
        <f>INDEX(תוצאות_בחירות,MATCH(C17555,siot!$F$3:$F$1887,0),27)</f>
        <v>1</v>
      </c>
      <c r="H17555" s="2" t="b">
        <f t="shared" si="549"/>
        <v>0</v>
      </c>
      <c r="I17555" s="1"/>
      <c r="J17555" s="1"/>
      <c r="K17555" s="1"/>
    </row>
    <row r="17556" spans="1:11">
      <c r="A17556" s="1" t="s">
        <v>2551</v>
      </c>
      <c r="B17556" s="1" t="s">
        <v>2550</v>
      </c>
      <c r="C17556" s="48" t="str">
        <f t="shared" si="548"/>
        <v>צח רהט</v>
      </c>
      <c r="D17556" s="1" t="s">
        <v>2549</v>
      </c>
      <c r="E17556" s="1"/>
      <c r="F17556" s="2">
        <v>1</v>
      </c>
      <c r="G17556" s="2">
        <f>INDEX(תוצאות_בחירות,MATCH(C17556,siot!$F$3:$F$1887,0),27)</f>
        <v>1</v>
      </c>
      <c r="H17556" s="2" t="b">
        <f t="shared" si="549"/>
        <v>1</v>
      </c>
      <c r="I17556" s="1" t="s">
        <v>2</v>
      </c>
      <c r="J17556" s="1" t="s">
        <v>2558</v>
      </c>
      <c r="K17556" s="1"/>
    </row>
    <row r="17557" spans="1:11" hidden="1">
      <c r="A17557" s="1" t="s">
        <v>2551</v>
      </c>
      <c r="B17557" s="1" t="s">
        <v>2550</v>
      </c>
      <c r="C17557" s="48" t="str">
        <f t="shared" si="548"/>
        <v>צח רהט</v>
      </c>
      <c r="D17557" s="1" t="s">
        <v>2549</v>
      </c>
      <c r="E17557" s="1"/>
      <c r="F17557" s="2">
        <v>2</v>
      </c>
      <c r="G17557" s="2">
        <f>INDEX(תוצאות_בחירות,MATCH(C17557,siot!$F$3:$F$1887,0),27)</f>
        <v>1</v>
      </c>
      <c r="H17557" s="2" t="b">
        <f t="shared" si="549"/>
        <v>0</v>
      </c>
      <c r="I17557" s="1" t="s">
        <v>2</v>
      </c>
      <c r="J17557" s="1" t="s">
        <v>2557</v>
      </c>
      <c r="K17557" s="1"/>
    </row>
    <row r="17558" spans="1:11" hidden="1">
      <c r="A17558" s="1" t="s">
        <v>2551</v>
      </c>
      <c r="B17558" s="1" t="s">
        <v>2550</v>
      </c>
      <c r="C17558" s="48" t="str">
        <f t="shared" si="548"/>
        <v>צח רהט</v>
      </c>
      <c r="D17558" s="1" t="s">
        <v>2549</v>
      </c>
      <c r="E17558" s="1"/>
      <c r="F17558" s="2">
        <v>3</v>
      </c>
      <c r="G17558" s="2">
        <f>INDEX(תוצאות_בחירות,MATCH(C17558,siot!$F$3:$F$1887,0),27)</f>
        <v>1</v>
      </c>
      <c r="H17558" s="2" t="b">
        <f t="shared" si="549"/>
        <v>0</v>
      </c>
      <c r="I17558" s="1" t="s">
        <v>2</v>
      </c>
      <c r="J17558" s="1" t="s">
        <v>2556</v>
      </c>
      <c r="K17558" s="1"/>
    </row>
    <row r="17559" spans="1:11" hidden="1">
      <c r="A17559" s="1" t="s">
        <v>2551</v>
      </c>
      <c r="B17559" s="1" t="s">
        <v>2550</v>
      </c>
      <c r="C17559" s="48" t="str">
        <f t="shared" si="548"/>
        <v>צח רהט</v>
      </c>
      <c r="D17559" s="1" t="s">
        <v>2549</v>
      </c>
      <c r="E17559" s="1"/>
      <c r="F17559" s="2">
        <v>4</v>
      </c>
      <c r="G17559" s="2">
        <f>INDEX(תוצאות_בחירות,MATCH(C17559,siot!$F$3:$F$1887,0),27)</f>
        <v>1</v>
      </c>
      <c r="H17559" s="2" t="b">
        <f t="shared" si="549"/>
        <v>0</v>
      </c>
      <c r="I17559" s="1" t="s">
        <v>2</v>
      </c>
      <c r="J17559" s="1" t="s">
        <v>2555</v>
      </c>
      <c r="K17559" s="1"/>
    </row>
    <row r="17560" spans="1:11" hidden="1">
      <c r="A17560" s="1" t="s">
        <v>2551</v>
      </c>
      <c r="B17560" s="1" t="s">
        <v>2550</v>
      </c>
      <c r="C17560" s="48" t="str">
        <f t="shared" si="548"/>
        <v>צח רהט</v>
      </c>
      <c r="D17560" s="1" t="s">
        <v>2549</v>
      </c>
      <c r="E17560" s="1"/>
      <c r="F17560" s="2">
        <v>5</v>
      </c>
      <c r="G17560" s="2">
        <f>INDEX(תוצאות_בחירות,MATCH(C17560,siot!$F$3:$F$1887,0),27)</f>
        <v>1</v>
      </c>
      <c r="H17560" s="2" t="b">
        <f t="shared" si="549"/>
        <v>0</v>
      </c>
      <c r="I17560" s="1" t="s">
        <v>2</v>
      </c>
      <c r="J17560" s="1" t="s">
        <v>2554</v>
      </c>
      <c r="K17560" s="1"/>
    </row>
    <row r="17561" spans="1:11" hidden="1">
      <c r="A17561" s="1" t="s">
        <v>2551</v>
      </c>
      <c r="B17561" s="1" t="s">
        <v>2550</v>
      </c>
      <c r="C17561" s="48" t="str">
        <f t="shared" si="548"/>
        <v>צח רהט</v>
      </c>
      <c r="D17561" s="1" t="s">
        <v>2549</v>
      </c>
      <c r="E17561" s="1"/>
      <c r="F17561" s="2">
        <v>6</v>
      </c>
      <c r="G17561" s="2">
        <f>INDEX(תוצאות_בחירות,MATCH(C17561,siot!$F$3:$F$1887,0),27)</f>
        <v>1</v>
      </c>
      <c r="H17561" s="2" t="b">
        <f t="shared" si="549"/>
        <v>0</v>
      </c>
      <c r="I17561" s="1" t="s">
        <v>2</v>
      </c>
      <c r="J17561" s="1" t="s">
        <v>2553</v>
      </c>
      <c r="K17561" s="1"/>
    </row>
    <row r="17562" spans="1:11" hidden="1">
      <c r="A17562" s="1" t="s">
        <v>2551</v>
      </c>
      <c r="B17562" s="1" t="s">
        <v>2550</v>
      </c>
      <c r="C17562" s="48" t="str">
        <f t="shared" si="548"/>
        <v>צח רהט</v>
      </c>
      <c r="D17562" s="1" t="s">
        <v>2549</v>
      </c>
      <c r="E17562" s="1"/>
      <c r="F17562" s="2">
        <v>7</v>
      </c>
      <c r="G17562" s="2">
        <f>INDEX(תוצאות_בחירות,MATCH(C17562,siot!$F$3:$F$1887,0),27)</f>
        <v>1</v>
      </c>
      <c r="H17562" s="2" t="b">
        <f t="shared" si="549"/>
        <v>0</v>
      </c>
      <c r="I17562" s="1" t="s">
        <v>2</v>
      </c>
      <c r="J17562" s="1" t="s">
        <v>2552</v>
      </c>
      <c r="K17562" s="1"/>
    </row>
    <row r="17563" spans="1:11" hidden="1">
      <c r="A17563" s="1" t="s">
        <v>2551</v>
      </c>
      <c r="B17563" s="1" t="s">
        <v>2550</v>
      </c>
      <c r="C17563" s="48" t="str">
        <f t="shared" si="548"/>
        <v>צח רהט</v>
      </c>
      <c r="D17563" s="1" t="s">
        <v>2549</v>
      </c>
      <c r="E17563" s="1"/>
      <c r="F17563" s="2">
        <v>8</v>
      </c>
      <c r="G17563" s="2">
        <f>INDEX(תוצאות_בחירות,MATCH(C17563,siot!$F$3:$F$1887,0),27)</f>
        <v>1</v>
      </c>
      <c r="H17563" s="2" t="b">
        <f t="shared" si="549"/>
        <v>0</v>
      </c>
      <c r="I17563" s="1" t="s">
        <v>2</v>
      </c>
      <c r="J17563" s="1" t="s">
        <v>2548</v>
      </c>
      <c r="K17563" s="1"/>
    </row>
    <row r="17564" spans="1:11" hidden="1">
      <c r="A17564" s="1" t="s">
        <v>2355</v>
      </c>
      <c r="B17564" s="1" t="s">
        <v>70</v>
      </c>
      <c r="C17564" s="48" t="str">
        <f t="shared" si="548"/>
        <v>א רחובות</v>
      </c>
      <c r="D17564" s="1" t="s">
        <v>2525</v>
      </c>
      <c r="E17564" s="1" t="s">
        <v>3</v>
      </c>
      <c r="F17564" s="2" t="s">
        <v>19548</v>
      </c>
      <c r="G17564" s="2">
        <f>INDEX(תוצאות_בחירות,MATCH(C17564,siot!$F$3:$F$1887,0),27)</f>
        <v>3</v>
      </c>
      <c r="H17564" s="2" t="b">
        <f t="shared" si="549"/>
        <v>0</v>
      </c>
      <c r="I17564" s="1"/>
      <c r="J17564" s="1"/>
      <c r="K17564" s="1"/>
    </row>
    <row r="17565" spans="1:11">
      <c r="A17565" s="1" t="s">
        <v>2355</v>
      </c>
      <c r="B17565" s="1" t="s">
        <v>70</v>
      </c>
      <c r="C17565" s="48" t="str">
        <f t="shared" si="548"/>
        <v>א רחובות</v>
      </c>
      <c r="D17565" s="1" t="s">
        <v>2525</v>
      </c>
      <c r="E17565" s="1"/>
      <c r="F17565" s="2">
        <v>1</v>
      </c>
      <c r="G17565" s="2">
        <f>INDEX(תוצאות_בחירות,MATCH(C17565,siot!$F$3:$F$1887,0),27)</f>
        <v>3</v>
      </c>
      <c r="H17565" s="2" t="b">
        <f t="shared" si="549"/>
        <v>1</v>
      </c>
      <c r="I17565" s="1" t="s">
        <v>2</v>
      </c>
      <c r="J17565" s="1" t="s">
        <v>2547</v>
      </c>
      <c r="K17565" s="1"/>
    </row>
    <row r="17566" spans="1:11">
      <c r="A17566" s="1" t="s">
        <v>2355</v>
      </c>
      <c r="B17566" s="1" t="s">
        <v>70</v>
      </c>
      <c r="C17566" s="48" t="str">
        <f t="shared" si="548"/>
        <v>א רחובות</v>
      </c>
      <c r="D17566" s="1" t="s">
        <v>2525</v>
      </c>
      <c r="E17566" s="1"/>
      <c r="F17566" s="2">
        <v>2</v>
      </c>
      <c r="G17566" s="2">
        <f>INDEX(תוצאות_בחירות,MATCH(C17566,siot!$F$3:$F$1887,0),27)</f>
        <v>3</v>
      </c>
      <c r="H17566" s="2" t="b">
        <f t="shared" si="549"/>
        <v>1</v>
      </c>
      <c r="I17566" s="1" t="s">
        <v>2</v>
      </c>
      <c r="J17566" s="1" t="s">
        <v>2546</v>
      </c>
      <c r="K17566" s="1"/>
    </row>
    <row r="17567" spans="1:11">
      <c r="A17567" s="1" t="s">
        <v>2355</v>
      </c>
      <c r="B17567" s="1" t="s">
        <v>70</v>
      </c>
      <c r="C17567" s="48" t="str">
        <f t="shared" si="548"/>
        <v>א רחובות</v>
      </c>
      <c r="D17567" s="1" t="s">
        <v>2525</v>
      </c>
      <c r="E17567" s="1"/>
      <c r="F17567" s="2">
        <v>3</v>
      </c>
      <c r="G17567" s="2">
        <f>INDEX(תוצאות_בחירות,MATCH(C17567,siot!$F$3:$F$1887,0),27)</f>
        <v>3</v>
      </c>
      <c r="H17567" s="2" t="b">
        <f t="shared" si="549"/>
        <v>1</v>
      </c>
      <c r="I17567" s="1" t="s">
        <v>2</v>
      </c>
      <c r="J17567" s="1" t="s">
        <v>2545</v>
      </c>
      <c r="K17567" s="1"/>
    </row>
    <row r="17568" spans="1:11" hidden="1">
      <c r="A17568" s="1" t="s">
        <v>2355</v>
      </c>
      <c r="B17568" s="1" t="s">
        <v>70</v>
      </c>
      <c r="C17568" s="48" t="str">
        <f t="shared" si="548"/>
        <v>א רחובות</v>
      </c>
      <c r="D17568" s="1" t="s">
        <v>2525</v>
      </c>
      <c r="E17568" s="1"/>
      <c r="F17568" s="2">
        <v>4</v>
      </c>
      <c r="G17568" s="2">
        <f>INDEX(תוצאות_בחירות,MATCH(C17568,siot!$F$3:$F$1887,0),27)</f>
        <v>3</v>
      </c>
      <c r="H17568" s="2" t="b">
        <f t="shared" si="549"/>
        <v>0</v>
      </c>
      <c r="I17568" s="1" t="s">
        <v>2</v>
      </c>
      <c r="J17568" s="1" t="s">
        <v>2544</v>
      </c>
      <c r="K17568" s="1"/>
    </row>
    <row r="17569" spans="1:11" hidden="1">
      <c r="A17569" s="1" t="s">
        <v>2355</v>
      </c>
      <c r="B17569" s="1" t="s">
        <v>70</v>
      </c>
      <c r="C17569" s="48" t="str">
        <f t="shared" si="548"/>
        <v>א רחובות</v>
      </c>
      <c r="D17569" s="1" t="s">
        <v>2525</v>
      </c>
      <c r="E17569" s="1"/>
      <c r="F17569" s="2">
        <v>5</v>
      </c>
      <c r="G17569" s="2">
        <f>INDEX(תוצאות_בחירות,MATCH(C17569,siot!$F$3:$F$1887,0),27)</f>
        <v>3</v>
      </c>
      <c r="H17569" s="2" t="b">
        <f t="shared" si="549"/>
        <v>0</v>
      </c>
      <c r="I17569" s="1" t="s">
        <v>2</v>
      </c>
      <c r="J17569" s="1" t="s">
        <v>2543</v>
      </c>
      <c r="K17569" s="1"/>
    </row>
    <row r="17570" spans="1:11" hidden="1">
      <c r="A17570" s="1" t="s">
        <v>2355</v>
      </c>
      <c r="B17570" s="1" t="s">
        <v>70</v>
      </c>
      <c r="C17570" s="48" t="str">
        <f t="shared" si="548"/>
        <v>א רחובות</v>
      </c>
      <c r="D17570" s="1" t="s">
        <v>2525</v>
      </c>
      <c r="E17570" s="1"/>
      <c r="F17570" s="2">
        <v>6</v>
      </c>
      <c r="G17570" s="2">
        <f>INDEX(תוצאות_בחירות,MATCH(C17570,siot!$F$3:$F$1887,0),27)</f>
        <v>3</v>
      </c>
      <c r="H17570" s="2" t="b">
        <f t="shared" si="549"/>
        <v>0</v>
      </c>
      <c r="I17570" s="1" t="s">
        <v>2</v>
      </c>
      <c r="J17570" s="1" t="s">
        <v>2542</v>
      </c>
      <c r="K17570" s="1"/>
    </row>
    <row r="17571" spans="1:11" hidden="1">
      <c r="A17571" s="1" t="s">
        <v>2355</v>
      </c>
      <c r="B17571" s="1" t="s">
        <v>70</v>
      </c>
      <c r="C17571" s="48" t="str">
        <f t="shared" si="548"/>
        <v>א רחובות</v>
      </c>
      <c r="D17571" s="1" t="s">
        <v>2525</v>
      </c>
      <c r="E17571" s="1"/>
      <c r="F17571" s="2">
        <v>7</v>
      </c>
      <c r="G17571" s="2">
        <f>INDEX(תוצאות_בחירות,MATCH(C17571,siot!$F$3:$F$1887,0),27)</f>
        <v>3</v>
      </c>
      <c r="H17571" s="2" t="b">
        <f t="shared" si="549"/>
        <v>0</v>
      </c>
      <c r="I17571" s="1" t="s">
        <v>2</v>
      </c>
      <c r="J17571" s="1" t="s">
        <v>2541</v>
      </c>
      <c r="K17571" s="1"/>
    </row>
    <row r="17572" spans="1:11" hidden="1">
      <c r="A17572" s="1" t="s">
        <v>2355</v>
      </c>
      <c r="B17572" s="1" t="s">
        <v>70</v>
      </c>
      <c r="C17572" s="48" t="str">
        <f t="shared" si="548"/>
        <v>א רחובות</v>
      </c>
      <c r="D17572" s="1" t="s">
        <v>2525</v>
      </c>
      <c r="E17572" s="1"/>
      <c r="F17572" s="2">
        <v>8</v>
      </c>
      <c r="G17572" s="2">
        <f>INDEX(תוצאות_בחירות,MATCH(C17572,siot!$F$3:$F$1887,0),27)</f>
        <v>3</v>
      </c>
      <c r="H17572" s="2" t="b">
        <f t="shared" si="549"/>
        <v>0</v>
      </c>
      <c r="I17572" s="1" t="s">
        <v>2</v>
      </c>
      <c r="J17572" s="1" t="s">
        <v>2540</v>
      </c>
      <c r="K17572" s="1"/>
    </row>
    <row r="17573" spans="1:11" hidden="1">
      <c r="A17573" s="1" t="s">
        <v>2355</v>
      </c>
      <c r="B17573" s="1" t="s">
        <v>70</v>
      </c>
      <c r="C17573" s="48" t="str">
        <f t="shared" si="548"/>
        <v>א רחובות</v>
      </c>
      <c r="D17573" s="1" t="s">
        <v>2525</v>
      </c>
      <c r="E17573" s="1"/>
      <c r="F17573" s="2">
        <v>9</v>
      </c>
      <c r="G17573" s="2">
        <f>INDEX(תוצאות_בחירות,MATCH(C17573,siot!$F$3:$F$1887,0),27)</f>
        <v>3</v>
      </c>
      <c r="H17573" s="2" t="b">
        <f t="shared" si="549"/>
        <v>0</v>
      </c>
      <c r="I17573" s="1" t="s">
        <v>2</v>
      </c>
      <c r="J17573" s="1" t="s">
        <v>2539</v>
      </c>
      <c r="K17573" s="1"/>
    </row>
    <row r="17574" spans="1:11" hidden="1">
      <c r="A17574" s="1" t="s">
        <v>2355</v>
      </c>
      <c r="B17574" s="1" t="s">
        <v>70</v>
      </c>
      <c r="C17574" s="48" t="str">
        <f t="shared" si="548"/>
        <v>א רחובות</v>
      </c>
      <c r="D17574" s="1" t="s">
        <v>2525</v>
      </c>
      <c r="E17574" s="1"/>
      <c r="F17574" s="2">
        <v>10</v>
      </c>
      <c r="G17574" s="2">
        <f>INDEX(תוצאות_בחירות,MATCH(C17574,siot!$F$3:$F$1887,0),27)</f>
        <v>3</v>
      </c>
      <c r="H17574" s="2" t="b">
        <f t="shared" si="549"/>
        <v>0</v>
      </c>
      <c r="I17574" s="1" t="s">
        <v>2</v>
      </c>
      <c r="J17574" s="1" t="s">
        <v>2538</v>
      </c>
      <c r="K17574" s="1"/>
    </row>
    <row r="17575" spans="1:11" hidden="1">
      <c r="A17575" s="1" t="s">
        <v>2355</v>
      </c>
      <c r="B17575" s="1" t="s">
        <v>70</v>
      </c>
      <c r="C17575" s="48" t="str">
        <f t="shared" si="548"/>
        <v>א רחובות</v>
      </c>
      <c r="D17575" s="1" t="s">
        <v>2525</v>
      </c>
      <c r="E17575" s="1"/>
      <c r="F17575" s="2">
        <v>11</v>
      </c>
      <c r="G17575" s="2">
        <f>INDEX(תוצאות_בחירות,MATCH(C17575,siot!$F$3:$F$1887,0),27)</f>
        <v>3</v>
      </c>
      <c r="H17575" s="2" t="b">
        <f t="shared" si="549"/>
        <v>0</v>
      </c>
      <c r="I17575" s="1" t="s">
        <v>2</v>
      </c>
      <c r="J17575" s="1" t="s">
        <v>2537</v>
      </c>
      <c r="K17575" s="1"/>
    </row>
    <row r="17576" spans="1:11" hidden="1">
      <c r="A17576" s="1" t="s">
        <v>2355</v>
      </c>
      <c r="B17576" s="1" t="s">
        <v>70</v>
      </c>
      <c r="C17576" s="48" t="str">
        <f t="shared" si="548"/>
        <v>א רחובות</v>
      </c>
      <c r="D17576" s="1" t="s">
        <v>2525</v>
      </c>
      <c r="E17576" s="1"/>
      <c r="F17576" s="2">
        <v>12</v>
      </c>
      <c r="G17576" s="2">
        <f>INDEX(תוצאות_בחירות,MATCH(C17576,siot!$F$3:$F$1887,0),27)</f>
        <v>3</v>
      </c>
      <c r="H17576" s="2" t="b">
        <f t="shared" si="549"/>
        <v>0</v>
      </c>
      <c r="I17576" s="1" t="s">
        <v>2</v>
      </c>
      <c r="J17576" s="1" t="s">
        <v>2536</v>
      </c>
      <c r="K17576" s="1"/>
    </row>
    <row r="17577" spans="1:11" hidden="1">
      <c r="A17577" s="1" t="s">
        <v>2355</v>
      </c>
      <c r="B17577" s="1" t="s">
        <v>70</v>
      </c>
      <c r="C17577" s="48" t="str">
        <f t="shared" si="548"/>
        <v>א רחובות</v>
      </c>
      <c r="D17577" s="1" t="s">
        <v>2525</v>
      </c>
      <c r="E17577" s="1"/>
      <c r="F17577" s="2">
        <v>13</v>
      </c>
      <c r="G17577" s="2">
        <f>INDEX(תוצאות_בחירות,MATCH(C17577,siot!$F$3:$F$1887,0),27)</f>
        <v>3</v>
      </c>
      <c r="H17577" s="2" t="b">
        <f t="shared" si="549"/>
        <v>0</v>
      </c>
      <c r="I17577" s="1" t="s">
        <v>2</v>
      </c>
      <c r="J17577" s="1" t="s">
        <v>2535</v>
      </c>
      <c r="K17577" s="1"/>
    </row>
    <row r="17578" spans="1:11" hidden="1">
      <c r="A17578" s="1" t="s">
        <v>2355</v>
      </c>
      <c r="B17578" s="1" t="s">
        <v>70</v>
      </c>
      <c r="C17578" s="48" t="str">
        <f t="shared" si="548"/>
        <v>א רחובות</v>
      </c>
      <c r="D17578" s="1" t="s">
        <v>2525</v>
      </c>
      <c r="E17578" s="1"/>
      <c r="F17578" s="2">
        <v>14</v>
      </c>
      <c r="G17578" s="2">
        <f>INDEX(תוצאות_בחירות,MATCH(C17578,siot!$F$3:$F$1887,0),27)</f>
        <v>3</v>
      </c>
      <c r="H17578" s="2" t="b">
        <f t="shared" si="549"/>
        <v>0</v>
      </c>
      <c r="I17578" s="1" t="s">
        <v>2</v>
      </c>
      <c r="J17578" s="1" t="s">
        <v>2534</v>
      </c>
      <c r="K17578" s="1"/>
    </row>
    <row r="17579" spans="1:11" hidden="1">
      <c r="A17579" s="1" t="s">
        <v>2355</v>
      </c>
      <c r="B17579" s="1" t="s">
        <v>70</v>
      </c>
      <c r="C17579" s="48" t="str">
        <f t="shared" si="548"/>
        <v>א רחובות</v>
      </c>
      <c r="D17579" s="1" t="s">
        <v>2525</v>
      </c>
      <c r="E17579" s="1"/>
      <c r="F17579" s="2">
        <v>15</v>
      </c>
      <c r="G17579" s="2">
        <f>INDEX(תוצאות_בחירות,MATCH(C17579,siot!$F$3:$F$1887,0),27)</f>
        <v>3</v>
      </c>
      <c r="H17579" s="2" t="b">
        <f t="shared" si="549"/>
        <v>0</v>
      </c>
      <c r="I17579" s="1" t="s">
        <v>2</v>
      </c>
      <c r="J17579" s="1" t="s">
        <v>2533</v>
      </c>
      <c r="K17579" s="1"/>
    </row>
    <row r="17580" spans="1:11" hidden="1">
      <c r="A17580" s="1" t="s">
        <v>2355</v>
      </c>
      <c r="B17580" s="1" t="s">
        <v>70</v>
      </c>
      <c r="C17580" s="48" t="str">
        <f t="shared" si="548"/>
        <v>א רחובות</v>
      </c>
      <c r="D17580" s="1" t="s">
        <v>2525</v>
      </c>
      <c r="E17580" s="1"/>
      <c r="F17580" s="2">
        <v>16</v>
      </c>
      <c r="G17580" s="2">
        <f>INDEX(תוצאות_בחירות,MATCH(C17580,siot!$F$3:$F$1887,0),27)</f>
        <v>3</v>
      </c>
      <c r="H17580" s="2" t="b">
        <f t="shared" si="549"/>
        <v>0</v>
      </c>
      <c r="I17580" s="1" t="s">
        <v>2</v>
      </c>
      <c r="J17580" s="1" t="s">
        <v>2532</v>
      </c>
      <c r="K17580" s="1"/>
    </row>
    <row r="17581" spans="1:11" hidden="1">
      <c r="A17581" s="1" t="s">
        <v>2355</v>
      </c>
      <c r="B17581" s="1" t="s">
        <v>70</v>
      </c>
      <c r="C17581" s="48" t="str">
        <f t="shared" si="548"/>
        <v>א רחובות</v>
      </c>
      <c r="D17581" s="1" t="s">
        <v>2525</v>
      </c>
      <c r="E17581" s="1"/>
      <c r="F17581" s="2">
        <v>17</v>
      </c>
      <c r="G17581" s="2">
        <f>INDEX(תוצאות_בחירות,MATCH(C17581,siot!$F$3:$F$1887,0),27)</f>
        <v>3</v>
      </c>
      <c r="H17581" s="2" t="b">
        <f t="shared" si="549"/>
        <v>0</v>
      </c>
      <c r="I17581" s="1" t="s">
        <v>2</v>
      </c>
      <c r="J17581" s="1" t="s">
        <v>2531</v>
      </c>
      <c r="K17581" s="1"/>
    </row>
    <row r="17582" spans="1:11" hidden="1">
      <c r="A17582" s="1" t="s">
        <v>2355</v>
      </c>
      <c r="B17582" s="1" t="s">
        <v>70</v>
      </c>
      <c r="C17582" s="48" t="str">
        <f t="shared" si="548"/>
        <v>א רחובות</v>
      </c>
      <c r="D17582" s="1" t="s">
        <v>2525</v>
      </c>
      <c r="E17582" s="1"/>
      <c r="F17582" s="2">
        <v>18</v>
      </c>
      <c r="G17582" s="2">
        <f>INDEX(תוצאות_בחירות,MATCH(C17582,siot!$F$3:$F$1887,0),27)</f>
        <v>3</v>
      </c>
      <c r="H17582" s="2" t="b">
        <f t="shared" si="549"/>
        <v>0</v>
      </c>
      <c r="I17582" s="1" t="s">
        <v>2</v>
      </c>
      <c r="J17582" s="1" t="s">
        <v>2530</v>
      </c>
      <c r="K17582" s="1"/>
    </row>
    <row r="17583" spans="1:11" hidden="1">
      <c r="A17583" s="1" t="s">
        <v>2355</v>
      </c>
      <c r="B17583" s="1" t="s">
        <v>70</v>
      </c>
      <c r="C17583" s="48" t="str">
        <f t="shared" si="548"/>
        <v>א רחובות</v>
      </c>
      <c r="D17583" s="1" t="s">
        <v>2525</v>
      </c>
      <c r="E17583" s="1"/>
      <c r="F17583" s="2">
        <v>19</v>
      </c>
      <c r="G17583" s="2">
        <f>INDEX(תוצאות_בחירות,MATCH(C17583,siot!$F$3:$F$1887,0),27)</f>
        <v>3</v>
      </c>
      <c r="H17583" s="2" t="b">
        <f t="shared" si="549"/>
        <v>0</v>
      </c>
      <c r="I17583" s="1" t="s">
        <v>2</v>
      </c>
      <c r="J17583" s="1" t="s">
        <v>2529</v>
      </c>
      <c r="K17583" s="1"/>
    </row>
    <row r="17584" spans="1:11" hidden="1">
      <c r="A17584" s="1" t="s">
        <v>2355</v>
      </c>
      <c r="B17584" s="1" t="s">
        <v>70</v>
      </c>
      <c r="C17584" s="48" t="str">
        <f t="shared" si="548"/>
        <v>א רחובות</v>
      </c>
      <c r="D17584" s="1" t="s">
        <v>2525</v>
      </c>
      <c r="E17584" s="1"/>
      <c r="F17584" s="2">
        <v>20</v>
      </c>
      <c r="G17584" s="2">
        <f>INDEX(תוצאות_בחירות,MATCH(C17584,siot!$F$3:$F$1887,0),27)</f>
        <v>3</v>
      </c>
      <c r="H17584" s="2" t="b">
        <f t="shared" si="549"/>
        <v>0</v>
      </c>
      <c r="I17584" s="1" t="s">
        <v>2</v>
      </c>
      <c r="J17584" s="1" t="s">
        <v>2528</v>
      </c>
      <c r="K17584" s="1"/>
    </row>
    <row r="17585" spans="1:11" hidden="1">
      <c r="A17585" s="1" t="s">
        <v>2355</v>
      </c>
      <c r="B17585" s="1" t="s">
        <v>70</v>
      </c>
      <c r="C17585" s="48" t="str">
        <f t="shared" si="548"/>
        <v>א רחובות</v>
      </c>
      <c r="D17585" s="1" t="s">
        <v>2525</v>
      </c>
      <c r="E17585" s="1"/>
      <c r="F17585" s="2">
        <v>21</v>
      </c>
      <c r="G17585" s="2">
        <f>INDEX(תוצאות_בחירות,MATCH(C17585,siot!$F$3:$F$1887,0),27)</f>
        <v>3</v>
      </c>
      <c r="H17585" s="2" t="b">
        <f t="shared" si="549"/>
        <v>0</v>
      </c>
      <c r="I17585" s="1" t="s">
        <v>2</v>
      </c>
      <c r="J17585" s="1" t="s">
        <v>2527</v>
      </c>
      <c r="K17585" s="1"/>
    </row>
    <row r="17586" spans="1:11" hidden="1">
      <c r="A17586" s="1" t="s">
        <v>2355</v>
      </c>
      <c r="B17586" s="1" t="s">
        <v>70</v>
      </c>
      <c r="C17586" s="48" t="str">
        <f t="shared" si="548"/>
        <v>א רחובות</v>
      </c>
      <c r="D17586" s="1" t="s">
        <v>2525</v>
      </c>
      <c r="E17586" s="1"/>
      <c r="F17586" s="2">
        <v>22</v>
      </c>
      <c r="G17586" s="2">
        <f>INDEX(תוצאות_בחירות,MATCH(C17586,siot!$F$3:$F$1887,0),27)</f>
        <v>3</v>
      </c>
      <c r="H17586" s="2" t="b">
        <f t="shared" si="549"/>
        <v>0</v>
      </c>
      <c r="I17586" s="1" t="s">
        <v>2</v>
      </c>
      <c r="J17586" s="1" t="s">
        <v>2526</v>
      </c>
      <c r="K17586" s="1"/>
    </row>
    <row r="17587" spans="1:11" hidden="1">
      <c r="A17587" s="1" t="s">
        <v>2355</v>
      </c>
      <c r="B17587" s="1" t="s">
        <v>70</v>
      </c>
      <c r="C17587" s="48" t="str">
        <f t="shared" si="548"/>
        <v>א רחובות</v>
      </c>
      <c r="D17587" s="1" t="s">
        <v>2525</v>
      </c>
      <c r="E17587" s="1"/>
      <c r="F17587" s="2">
        <v>23</v>
      </c>
      <c r="G17587" s="2">
        <f>INDEX(תוצאות_בחירות,MATCH(C17587,siot!$F$3:$F$1887,0),27)</f>
        <v>3</v>
      </c>
      <c r="H17587" s="2" t="b">
        <f t="shared" si="549"/>
        <v>0</v>
      </c>
      <c r="I17587" s="1" t="s">
        <v>2</v>
      </c>
      <c r="J17587" s="1" t="s">
        <v>2524</v>
      </c>
      <c r="K17587" s="1"/>
    </row>
    <row r="17588" spans="1:11" hidden="1">
      <c r="A17588" s="1" t="s">
        <v>2355</v>
      </c>
      <c r="B17588" s="1" t="s">
        <v>2515</v>
      </c>
      <c r="C17588" s="48" t="str">
        <f t="shared" si="548"/>
        <v>טבג רחובות</v>
      </c>
      <c r="D17588" s="1" t="s">
        <v>2514</v>
      </c>
      <c r="E17588" s="1" t="s">
        <v>3</v>
      </c>
      <c r="F17588" s="2" t="s">
        <v>19548</v>
      </c>
      <c r="G17588" s="2">
        <f>INDEX(תוצאות_בחירות,MATCH(C17588,siot!$F$3:$F$1887,0),27)</f>
        <v>3</v>
      </c>
      <c r="H17588" s="2" t="b">
        <f t="shared" si="549"/>
        <v>0</v>
      </c>
      <c r="I17588" s="1"/>
      <c r="J17588" s="1"/>
      <c r="K17588" s="1"/>
    </row>
    <row r="17589" spans="1:11">
      <c r="A17589" s="1" t="s">
        <v>2355</v>
      </c>
      <c r="B17589" s="1" t="s">
        <v>2515</v>
      </c>
      <c r="C17589" s="48" t="str">
        <f t="shared" si="548"/>
        <v>טבג רחובות</v>
      </c>
      <c r="D17589" s="1" t="s">
        <v>2514</v>
      </c>
      <c r="E17589" s="1"/>
      <c r="F17589" s="2">
        <v>1</v>
      </c>
      <c r="G17589" s="2">
        <f>INDEX(תוצאות_בחירות,MATCH(C17589,siot!$F$3:$F$1887,0),27)</f>
        <v>3</v>
      </c>
      <c r="H17589" s="2" t="b">
        <f t="shared" si="549"/>
        <v>1</v>
      </c>
      <c r="I17589" s="1" t="s">
        <v>2</v>
      </c>
      <c r="J17589" s="1" t="s">
        <v>2523</v>
      </c>
      <c r="K17589" s="1"/>
    </row>
    <row r="17590" spans="1:11">
      <c r="A17590" s="1" t="s">
        <v>2355</v>
      </c>
      <c r="B17590" s="1" t="s">
        <v>2515</v>
      </c>
      <c r="C17590" s="48" t="str">
        <f t="shared" si="548"/>
        <v>טבג רחובות</v>
      </c>
      <c r="D17590" s="1" t="s">
        <v>2514</v>
      </c>
      <c r="E17590" s="1"/>
      <c r="F17590" s="2">
        <v>2</v>
      </c>
      <c r="G17590" s="2">
        <f>INDEX(תוצאות_בחירות,MATCH(C17590,siot!$F$3:$F$1887,0),27)</f>
        <v>3</v>
      </c>
      <c r="H17590" s="2" t="b">
        <f t="shared" si="549"/>
        <v>1</v>
      </c>
      <c r="I17590" s="1" t="s">
        <v>2</v>
      </c>
      <c r="J17590" s="1" t="s">
        <v>2522</v>
      </c>
      <c r="K17590" s="1"/>
    </row>
    <row r="17591" spans="1:11">
      <c r="A17591" s="1" t="s">
        <v>2355</v>
      </c>
      <c r="B17591" s="1" t="s">
        <v>2515</v>
      </c>
      <c r="C17591" s="48" t="str">
        <f t="shared" si="548"/>
        <v>טבג רחובות</v>
      </c>
      <c r="D17591" s="1" t="s">
        <v>2514</v>
      </c>
      <c r="E17591" s="1"/>
      <c r="F17591" s="2">
        <v>3</v>
      </c>
      <c r="G17591" s="2">
        <f>INDEX(תוצאות_בחירות,MATCH(C17591,siot!$F$3:$F$1887,0),27)</f>
        <v>3</v>
      </c>
      <c r="H17591" s="2" t="b">
        <f t="shared" si="549"/>
        <v>1</v>
      </c>
      <c r="I17591" s="1" t="s">
        <v>2</v>
      </c>
      <c r="J17591" s="1" t="s">
        <v>2521</v>
      </c>
      <c r="K17591" s="1"/>
    </row>
    <row r="17592" spans="1:11" hidden="1">
      <c r="A17592" s="1" t="s">
        <v>2355</v>
      </c>
      <c r="B17592" s="1" t="s">
        <v>2515</v>
      </c>
      <c r="C17592" s="48" t="str">
        <f t="shared" si="548"/>
        <v>טבג רחובות</v>
      </c>
      <c r="D17592" s="1" t="s">
        <v>2514</v>
      </c>
      <c r="E17592" s="1"/>
      <c r="F17592" s="2">
        <v>4</v>
      </c>
      <c r="G17592" s="2">
        <f>INDEX(תוצאות_בחירות,MATCH(C17592,siot!$F$3:$F$1887,0),27)</f>
        <v>3</v>
      </c>
      <c r="H17592" s="2" t="b">
        <f t="shared" si="549"/>
        <v>0</v>
      </c>
      <c r="I17592" s="1" t="s">
        <v>2</v>
      </c>
      <c r="J17592" s="1" t="s">
        <v>2520</v>
      </c>
      <c r="K17592" s="1"/>
    </row>
    <row r="17593" spans="1:11" hidden="1">
      <c r="A17593" s="1" t="s">
        <v>2355</v>
      </c>
      <c r="B17593" s="1" t="s">
        <v>2515</v>
      </c>
      <c r="C17593" s="48" t="str">
        <f t="shared" si="548"/>
        <v>טבג רחובות</v>
      </c>
      <c r="D17593" s="1" t="s">
        <v>2514</v>
      </c>
      <c r="E17593" s="1"/>
      <c r="F17593" s="2">
        <v>5</v>
      </c>
      <c r="G17593" s="2">
        <f>INDEX(תוצאות_בחירות,MATCH(C17593,siot!$F$3:$F$1887,0),27)</f>
        <v>3</v>
      </c>
      <c r="H17593" s="2" t="b">
        <f t="shared" si="549"/>
        <v>0</v>
      </c>
      <c r="I17593" s="1" t="s">
        <v>2</v>
      </c>
      <c r="J17593" s="1" t="s">
        <v>2519</v>
      </c>
      <c r="K17593" s="1"/>
    </row>
    <row r="17594" spans="1:11" hidden="1">
      <c r="A17594" s="1" t="s">
        <v>2355</v>
      </c>
      <c r="B17594" s="1" t="s">
        <v>2515</v>
      </c>
      <c r="C17594" s="48" t="str">
        <f t="shared" si="548"/>
        <v>טבג רחובות</v>
      </c>
      <c r="D17594" s="1" t="s">
        <v>2514</v>
      </c>
      <c r="E17594" s="1"/>
      <c r="F17594" s="2">
        <v>6</v>
      </c>
      <c r="G17594" s="2">
        <f>INDEX(תוצאות_בחירות,MATCH(C17594,siot!$F$3:$F$1887,0),27)</f>
        <v>3</v>
      </c>
      <c r="H17594" s="2" t="b">
        <f t="shared" si="549"/>
        <v>0</v>
      </c>
      <c r="I17594" s="1" t="s">
        <v>2</v>
      </c>
      <c r="J17594" s="1" t="s">
        <v>2518</v>
      </c>
      <c r="K17594" s="1"/>
    </row>
    <row r="17595" spans="1:11" hidden="1">
      <c r="A17595" s="1" t="s">
        <v>2355</v>
      </c>
      <c r="B17595" s="1" t="s">
        <v>2515</v>
      </c>
      <c r="C17595" s="48" t="str">
        <f t="shared" si="548"/>
        <v>טבג רחובות</v>
      </c>
      <c r="D17595" s="1" t="s">
        <v>2514</v>
      </c>
      <c r="E17595" s="1"/>
      <c r="F17595" s="2">
        <v>7</v>
      </c>
      <c r="G17595" s="2">
        <f>INDEX(תוצאות_בחירות,MATCH(C17595,siot!$F$3:$F$1887,0),27)</f>
        <v>3</v>
      </c>
      <c r="H17595" s="2" t="b">
        <f t="shared" si="549"/>
        <v>0</v>
      </c>
      <c r="I17595" s="1" t="s">
        <v>2</v>
      </c>
      <c r="J17595" s="1" t="s">
        <v>2517</v>
      </c>
      <c r="K17595" s="1"/>
    </row>
    <row r="17596" spans="1:11" hidden="1">
      <c r="A17596" s="1" t="s">
        <v>2355</v>
      </c>
      <c r="B17596" s="1" t="s">
        <v>2515</v>
      </c>
      <c r="C17596" s="48" t="str">
        <f t="shared" si="548"/>
        <v>טבג רחובות</v>
      </c>
      <c r="D17596" s="1" t="s">
        <v>2514</v>
      </c>
      <c r="E17596" s="1"/>
      <c r="F17596" s="2">
        <v>8</v>
      </c>
      <c r="G17596" s="2">
        <f>INDEX(תוצאות_בחירות,MATCH(C17596,siot!$F$3:$F$1887,0),27)</f>
        <v>3</v>
      </c>
      <c r="H17596" s="2" t="b">
        <f t="shared" si="549"/>
        <v>0</v>
      </c>
      <c r="I17596" s="1" t="s">
        <v>2</v>
      </c>
      <c r="J17596" s="1" t="s">
        <v>2516</v>
      </c>
      <c r="K17596" s="1"/>
    </row>
    <row r="17597" spans="1:11" hidden="1">
      <c r="A17597" s="1" t="s">
        <v>2355</v>
      </c>
      <c r="B17597" s="1" t="s">
        <v>2515</v>
      </c>
      <c r="C17597" s="48" t="str">
        <f t="shared" si="548"/>
        <v>טבג רחובות</v>
      </c>
      <c r="D17597" s="1" t="s">
        <v>2514</v>
      </c>
      <c r="E17597" s="1"/>
      <c r="F17597" s="2">
        <v>9</v>
      </c>
      <c r="G17597" s="2">
        <f>INDEX(תוצאות_בחירות,MATCH(C17597,siot!$F$3:$F$1887,0),27)</f>
        <v>3</v>
      </c>
      <c r="H17597" s="2" t="b">
        <f t="shared" si="549"/>
        <v>0</v>
      </c>
      <c r="I17597" s="1" t="s">
        <v>2</v>
      </c>
      <c r="J17597" s="1" t="s">
        <v>2513</v>
      </c>
      <c r="K17597" s="1"/>
    </row>
    <row r="17598" spans="1:11" hidden="1">
      <c r="A17598" s="1" t="s">
        <v>2355</v>
      </c>
      <c r="B17598" s="1" t="s">
        <v>2502</v>
      </c>
      <c r="C17598" s="48" t="str">
        <f t="shared" si="548"/>
        <v>כן רחובות</v>
      </c>
      <c r="D17598" s="1" t="s">
        <v>2501</v>
      </c>
      <c r="E17598" s="1" t="s">
        <v>3</v>
      </c>
      <c r="F17598" s="2" t="s">
        <v>19548</v>
      </c>
      <c r="G17598" s="2">
        <f>INDEX(תוצאות_בחירות,MATCH(C17598,siot!$F$3:$F$1887,0),27)</f>
        <v>0</v>
      </c>
      <c r="H17598" s="2" t="b">
        <f t="shared" si="549"/>
        <v>0</v>
      </c>
      <c r="I17598" s="1"/>
      <c r="J17598" s="1"/>
      <c r="K17598" s="1"/>
    </row>
    <row r="17599" spans="1:11" hidden="1">
      <c r="A17599" s="1" t="s">
        <v>2355</v>
      </c>
      <c r="B17599" s="1" t="s">
        <v>2502</v>
      </c>
      <c r="C17599" s="48" t="str">
        <f t="shared" si="548"/>
        <v>כן רחובות</v>
      </c>
      <c r="D17599" s="1" t="s">
        <v>2501</v>
      </c>
      <c r="E17599" s="1"/>
      <c r="F17599" s="2">
        <v>1</v>
      </c>
      <c r="G17599" s="2">
        <f>INDEX(תוצאות_בחירות,MATCH(C17599,siot!$F$3:$F$1887,0),27)</f>
        <v>0</v>
      </c>
      <c r="H17599" s="2" t="b">
        <f t="shared" si="549"/>
        <v>0</v>
      </c>
      <c r="I17599" s="1" t="s">
        <v>2</v>
      </c>
      <c r="J17599" s="1" t="s">
        <v>2512</v>
      </c>
      <c r="K17599" s="1"/>
    </row>
    <row r="17600" spans="1:11" hidden="1">
      <c r="A17600" s="1" t="s">
        <v>2355</v>
      </c>
      <c r="B17600" s="1" t="s">
        <v>2502</v>
      </c>
      <c r="C17600" s="48" t="str">
        <f t="shared" si="548"/>
        <v>כן רחובות</v>
      </c>
      <c r="D17600" s="1" t="s">
        <v>2501</v>
      </c>
      <c r="E17600" s="1"/>
      <c r="F17600" s="2">
        <v>2</v>
      </c>
      <c r="G17600" s="2">
        <f>INDEX(תוצאות_בחירות,MATCH(C17600,siot!$F$3:$F$1887,0),27)</f>
        <v>0</v>
      </c>
      <c r="H17600" s="2" t="b">
        <f t="shared" si="549"/>
        <v>0</v>
      </c>
      <c r="I17600" s="1" t="s">
        <v>2</v>
      </c>
      <c r="J17600" s="1" t="s">
        <v>2511</v>
      </c>
      <c r="K17600" s="1"/>
    </row>
    <row r="17601" spans="1:11" hidden="1">
      <c r="A17601" s="1" t="s">
        <v>2355</v>
      </c>
      <c r="B17601" s="1" t="s">
        <v>2502</v>
      </c>
      <c r="C17601" s="48" t="str">
        <f t="shared" si="548"/>
        <v>כן רחובות</v>
      </c>
      <c r="D17601" s="1" t="s">
        <v>2501</v>
      </c>
      <c r="E17601" s="1"/>
      <c r="F17601" s="2">
        <v>3</v>
      </c>
      <c r="G17601" s="2">
        <f>INDEX(תוצאות_בחירות,MATCH(C17601,siot!$F$3:$F$1887,0),27)</f>
        <v>0</v>
      </c>
      <c r="H17601" s="2" t="b">
        <f t="shared" si="549"/>
        <v>0</v>
      </c>
      <c r="I17601" s="1" t="s">
        <v>2</v>
      </c>
      <c r="J17601" s="1" t="s">
        <v>2510</v>
      </c>
      <c r="K17601" s="1"/>
    </row>
    <row r="17602" spans="1:11" hidden="1">
      <c r="A17602" s="1" t="s">
        <v>2355</v>
      </c>
      <c r="B17602" s="1" t="s">
        <v>2502</v>
      </c>
      <c r="C17602" s="48" t="str">
        <f t="shared" si="548"/>
        <v>כן רחובות</v>
      </c>
      <c r="D17602" s="1" t="s">
        <v>2501</v>
      </c>
      <c r="E17602" s="1"/>
      <c r="F17602" s="2">
        <v>4</v>
      </c>
      <c r="G17602" s="2">
        <f>INDEX(תוצאות_בחירות,MATCH(C17602,siot!$F$3:$F$1887,0),27)</f>
        <v>0</v>
      </c>
      <c r="H17602" s="2" t="b">
        <f t="shared" si="549"/>
        <v>0</v>
      </c>
      <c r="I17602" s="1" t="s">
        <v>2</v>
      </c>
      <c r="J17602" s="1" t="s">
        <v>2509</v>
      </c>
      <c r="K17602" s="1"/>
    </row>
    <row r="17603" spans="1:11" hidden="1">
      <c r="A17603" s="1" t="s">
        <v>2355</v>
      </c>
      <c r="B17603" s="1" t="s">
        <v>2502</v>
      </c>
      <c r="C17603" s="48" t="str">
        <f t="shared" si="548"/>
        <v>כן רחובות</v>
      </c>
      <c r="D17603" s="1" t="s">
        <v>2501</v>
      </c>
      <c r="E17603" s="1"/>
      <c r="F17603" s="2">
        <v>5</v>
      </c>
      <c r="G17603" s="2">
        <f>INDEX(תוצאות_בחירות,MATCH(C17603,siot!$F$3:$F$1887,0),27)</f>
        <v>0</v>
      </c>
      <c r="H17603" s="2" t="b">
        <f t="shared" si="549"/>
        <v>0</v>
      </c>
      <c r="I17603" s="1" t="s">
        <v>2</v>
      </c>
      <c r="J17603" s="1" t="s">
        <v>2508</v>
      </c>
      <c r="K17603" s="1"/>
    </row>
    <row r="17604" spans="1:11" hidden="1">
      <c r="A17604" s="1" t="s">
        <v>2355</v>
      </c>
      <c r="B17604" s="1" t="s">
        <v>2502</v>
      </c>
      <c r="C17604" s="48" t="str">
        <f t="shared" ref="C17604:C17667" si="550">B17604&amp;" "&amp;A17604</f>
        <v>כן רחובות</v>
      </c>
      <c r="D17604" s="1" t="s">
        <v>2501</v>
      </c>
      <c r="E17604" s="1"/>
      <c r="F17604" s="2">
        <v>6</v>
      </c>
      <c r="G17604" s="2">
        <f>INDEX(תוצאות_בחירות,MATCH(C17604,siot!$F$3:$F$1887,0),27)</f>
        <v>0</v>
      </c>
      <c r="H17604" s="2" t="b">
        <f t="shared" ref="H17604:H17667" si="551">IF(OR(F17604&lt;G17604,G17604=F17604),TRUE,FALSE)</f>
        <v>0</v>
      </c>
      <c r="I17604" s="1" t="s">
        <v>2</v>
      </c>
      <c r="J17604" s="1" t="s">
        <v>2507</v>
      </c>
      <c r="K17604" s="1"/>
    </row>
    <row r="17605" spans="1:11" hidden="1">
      <c r="A17605" s="1" t="s">
        <v>2355</v>
      </c>
      <c r="B17605" s="1" t="s">
        <v>2502</v>
      </c>
      <c r="C17605" s="48" t="str">
        <f t="shared" si="550"/>
        <v>כן רחובות</v>
      </c>
      <c r="D17605" s="1" t="s">
        <v>2501</v>
      </c>
      <c r="E17605" s="1"/>
      <c r="F17605" s="2">
        <v>7</v>
      </c>
      <c r="G17605" s="2">
        <f>INDEX(תוצאות_בחירות,MATCH(C17605,siot!$F$3:$F$1887,0),27)</f>
        <v>0</v>
      </c>
      <c r="H17605" s="2" t="b">
        <f t="shared" si="551"/>
        <v>0</v>
      </c>
      <c r="I17605" s="1" t="s">
        <v>2</v>
      </c>
      <c r="J17605" s="1" t="s">
        <v>2506</v>
      </c>
      <c r="K17605" s="1"/>
    </row>
    <row r="17606" spans="1:11" hidden="1">
      <c r="A17606" s="1" t="s">
        <v>2355</v>
      </c>
      <c r="B17606" s="1" t="s">
        <v>2502</v>
      </c>
      <c r="C17606" s="48" t="str">
        <f t="shared" si="550"/>
        <v>כן רחובות</v>
      </c>
      <c r="D17606" s="1" t="s">
        <v>2501</v>
      </c>
      <c r="E17606" s="1"/>
      <c r="F17606" s="2">
        <v>8</v>
      </c>
      <c r="G17606" s="2">
        <f>INDEX(תוצאות_בחירות,MATCH(C17606,siot!$F$3:$F$1887,0),27)</f>
        <v>0</v>
      </c>
      <c r="H17606" s="2" t="b">
        <f t="shared" si="551"/>
        <v>0</v>
      </c>
      <c r="I17606" s="1" t="s">
        <v>2</v>
      </c>
      <c r="J17606" s="1" t="s">
        <v>2505</v>
      </c>
      <c r="K17606" s="1"/>
    </row>
    <row r="17607" spans="1:11" hidden="1">
      <c r="A17607" s="1" t="s">
        <v>2355</v>
      </c>
      <c r="B17607" s="1" t="s">
        <v>2502</v>
      </c>
      <c r="C17607" s="48" t="str">
        <f t="shared" si="550"/>
        <v>כן רחובות</v>
      </c>
      <c r="D17607" s="1" t="s">
        <v>2501</v>
      </c>
      <c r="E17607" s="1"/>
      <c r="F17607" s="2">
        <v>9</v>
      </c>
      <c r="G17607" s="2">
        <f>INDEX(תוצאות_בחירות,MATCH(C17607,siot!$F$3:$F$1887,0),27)</f>
        <v>0</v>
      </c>
      <c r="H17607" s="2" t="b">
        <f t="shared" si="551"/>
        <v>0</v>
      </c>
      <c r="I17607" s="1" t="s">
        <v>2</v>
      </c>
      <c r="J17607" s="1" t="s">
        <v>2504</v>
      </c>
      <c r="K17607" s="1"/>
    </row>
    <row r="17608" spans="1:11" hidden="1">
      <c r="A17608" s="1" t="s">
        <v>2355</v>
      </c>
      <c r="B17608" s="1" t="s">
        <v>2502</v>
      </c>
      <c r="C17608" s="48" t="str">
        <f t="shared" si="550"/>
        <v>כן רחובות</v>
      </c>
      <c r="D17608" s="1" t="s">
        <v>2501</v>
      </c>
      <c r="E17608" s="1"/>
      <c r="F17608" s="2">
        <v>10</v>
      </c>
      <c r="G17608" s="2">
        <f>INDEX(תוצאות_בחירות,MATCH(C17608,siot!$F$3:$F$1887,0),27)</f>
        <v>0</v>
      </c>
      <c r="H17608" s="2" t="b">
        <f t="shared" si="551"/>
        <v>0</v>
      </c>
      <c r="I17608" s="1" t="s">
        <v>2</v>
      </c>
      <c r="J17608" s="1" t="s">
        <v>2503</v>
      </c>
      <c r="K17608" s="1"/>
    </row>
    <row r="17609" spans="1:11" hidden="1">
      <c r="A17609" s="1" t="s">
        <v>2355</v>
      </c>
      <c r="B17609" s="1" t="s">
        <v>2502</v>
      </c>
      <c r="C17609" s="48" t="str">
        <f t="shared" si="550"/>
        <v>כן רחובות</v>
      </c>
      <c r="D17609" s="1" t="s">
        <v>2501</v>
      </c>
      <c r="E17609" s="1"/>
      <c r="F17609" s="2">
        <v>11</v>
      </c>
      <c r="G17609" s="2">
        <f>INDEX(תוצאות_בחירות,MATCH(C17609,siot!$F$3:$F$1887,0),27)</f>
        <v>0</v>
      </c>
      <c r="H17609" s="2" t="b">
        <f t="shared" si="551"/>
        <v>0</v>
      </c>
      <c r="I17609" s="1" t="s">
        <v>2</v>
      </c>
      <c r="J17609" s="1" t="s">
        <v>2500</v>
      </c>
      <c r="K17609" s="1"/>
    </row>
    <row r="17610" spans="1:11" hidden="1">
      <c r="A17610" s="1" t="s">
        <v>2355</v>
      </c>
      <c r="B17610" s="1" t="s">
        <v>3</v>
      </c>
      <c r="C17610" s="48" t="str">
        <f t="shared" si="550"/>
        <v>ל רחובות</v>
      </c>
      <c r="D17610" s="1" t="s">
        <v>2492</v>
      </c>
      <c r="E17610" s="1" t="s">
        <v>3</v>
      </c>
      <c r="F17610" s="2" t="s">
        <v>19548</v>
      </c>
      <c r="G17610" s="2">
        <f>INDEX(תוצאות_בחירות,MATCH(C17610,siot!$F$3:$F$1887,0),27)</f>
        <v>1</v>
      </c>
      <c r="H17610" s="2" t="b">
        <f t="shared" si="551"/>
        <v>0</v>
      </c>
      <c r="I17610" s="1"/>
      <c r="J17610" s="1"/>
      <c r="K17610" s="1"/>
    </row>
    <row r="17611" spans="1:11">
      <c r="A17611" s="1" t="s">
        <v>2355</v>
      </c>
      <c r="B17611" s="1" t="s">
        <v>3</v>
      </c>
      <c r="C17611" s="48" t="str">
        <f t="shared" si="550"/>
        <v>ל רחובות</v>
      </c>
      <c r="D17611" s="1" t="s">
        <v>2492</v>
      </c>
      <c r="E17611" s="1"/>
      <c r="F17611" s="2">
        <v>1</v>
      </c>
      <c r="G17611" s="2">
        <f>INDEX(תוצאות_בחירות,MATCH(C17611,siot!$F$3:$F$1887,0),27)</f>
        <v>1</v>
      </c>
      <c r="H17611" s="2" t="b">
        <f t="shared" si="551"/>
        <v>1</v>
      </c>
      <c r="I17611" s="1" t="s">
        <v>2</v>
      </c>
      <c r="J17611" s="1" t="s">
        <v>2499</v>
      </c>
      <c r="K17611" s="1"/>
    </row>
    <row r="17612" spans="1:11" hidden="1">
      <c r="A17612" s="1" t="s">
        <v>2355</v>
      </c>
      <c r="B17612" s="1" t="s">
        <v>3</v>
      </c>
      <c r="C17612" s="48" t="str">
        <f t="shared" si="550"/>
        <v>ל רחובות</v>
      </c>
      <c r="D17612" s="1" t="s">
        <v>2492</v>
      </c>
      <c r="E17612" s="1"/>
      <c r="F17612" s="2">
        <v>2</v>
      </c>
      <c r="G17612" s="2">
        <f>INDEX(תוצאות_בחירות,MATCH(C17612,siot!$F$3:$F$1887,0),27)</f>
        <v>1</v>
      </c>
      <c r="H17612" s="2" t="b">
        <f t="shared" si="551"/>
        <v>0</v>
      </c>
      <c r="I17612" s="1" t="s">
        <v>2</v>
      </c>
      <c r="J17612" s="1" t="s">
        <v>2498</v>
      </c>
      <c r="K17612" s="1"/>
    </row>
    <row r="17613" spans="1:11" hidden="1">
      <c r="A17613" s="1" t="s">
        <v>2355</v>
      </c>
      <c r="B17613" s="1" t="s">
        <v>3</v>
      </c>
      <c r="C17613" s="48" t="str">
        <f t="shared" si="550"/>
        <v>ל רחובות</v>
      </c>
      <c r="D17613" s="1" t="s">
        <v>2492</v>
      </c>
      <c r="E17613" s="1"/>
      <c r="F17613" s="2">
        <v>3</v>
      </c>
      <c r="G17613" s="2">
        <f>INDEX(תוצאות_בחירות,MATCH(C17613,siot!$F$3:$F$1887,0),27)</f>
        <v>1</v>
      </c>
      <c r="H17613" s="2" t="b">
        <f t="shared" si="551"/>
        <v>0</v>
      </c>
      <c r="I17613" s="1" t="s">
        <v>2</v>
      </c>
      <c r="J17613" s="1" t="s">
        <v>2497</v>
      </c>
      <c r="K17613" s="1"/>
    </row>
    <row r="17614" spans="1:11" hidden="1">
      <c r="A17614" s="1" t="s">
        <v>2355</v>
      </c>
      <c r="B17614" s="1" t="s">
        <v>3</v>
      </c>
      <c r="C17614" s="48" t="str">
        <f t="shared" si="550"/>
        <v>ל רחובות</v>
      </c>
      <c r="D17614" s="1" t="s">
        <v>2492</v>
      </c>
      <c r="E17614" s="1"/>
      <c r="F17614" s="2">
        <v>4</v>
      </c>
      <c r="G17614" s="2">
        <f>INDEX(תוצאות_בחירות,MATCH(C17614,siot!$F$3:$F$1887,0),27)</f>
        <v>1</v>
      </c>
      <c r="H17614" s="2" t="b">
        <f t="shared" si="551"/>
        <v>0</v>
      </c>
      <c r="I17614" s="1" t="s">
        <v>2</v>
      </c>
      <c r="J17614" s="1" t="s">
        <v>2496</v>
      </c>
      <c r="K17614" s="1"/>
    </row>
    <row r="17615" spans="1:11" hidden="1">
      <c r="A17615" s="1" t="s">
        <v>2355</v>
      </c>
      <c r="B17615" s="1" t="s">
        <v>3</v>
      </c>
      <c r="C17615" s="48" t="str">
        <f t="shared" si="550"/>
        <v>ל רחובות</v>
      </c>
      <c r="D17615" s="1" t="s">
        <v>2492</v>
      </c>
      <c r="E17615" s="1"/>
      <c r="F17615" s="2">
        <v>5</v>
      </c>
      <c r="G17615" s="2">
        <f>INDEX(תוצאות_בחירות,MATCH(C17615,siot!$F$3:$F$1887,0),27)</f>
        <v>1</v>
      </c>
      <c r="H17615" s="2" t="b">
        <f t="shared" si="551"/>
        <v>0</v>
      </c>
      <c r="I17615" s="1" t="s">
        <v>2</v>
      </c>
      <c r="J17615" s="1" t="s">
        <v>2495</v>
      </c>
      <c r="K17615" s="1"/>
    </row>
    <row r="17616" spans="1:11" hidden="1">
      <c r="A17616" s="1" t="s">
        <v>2355</v>
      </c>
      <c r="B17616" s="1" t="s">
        <v>3</v>
      </c>
      <c r="C17616" s="48" t="str">
        <f t="shared" si="550"/>
        <v>ל רחובות</v>
      </c>
      <c r="D17616" s="1" t="s">
        <v>2492</v>
      </c>
      <c r="E17616" s="1"/>
      <c r="F17616" s="2">
        <v>6</v>
      </c>
      <c r="G17616" s="2">
        <f>INDEX(תוצאות_בחירות,MATCH(C17616,siot!$F$3:$F$1887,0),27)</f>
        <v>1</v>
      </c>
      <c r="H17616" s="2" t="b">
        <f t="shared" si="551"/>
        <v>0</v>
      </c>
      <c r="I17616" s="1" t="s">
        <v>2</v>
      </c>
      <c r="J17616" s="1" t="s">
        <v>2494</v>
      </c>
      <c r="K17616" s="1"/>
    </row>
    <row r="17617" spans="1:11" hidden="1">
      <c r="A17617" s="1" t="s">
        <v>2355</v>
      </c>
      <c r="B17617" s="1" t="s">
        <v>3</v>
      </c>
      <c r="C17617" s="48" t="str">
        <f t="shared" si="550"/>
        <v>ל רחובות</v>
      </c>
      <c r="D17617" s="1" t="s">
        <v>2492</v>
      </c>
      <c r="E17617" s="1"/>
      <c r="F17617" s="2">
        <v>7</v>
      </c>
      <c r="G17617" s="2">
        <f>INDEX(תוצאות_בחירות,MATCH(C17617,siot!$F$3:$F$1887,0),27)</f>
        <v>1</v>
      </c>
      <c r="H17617" s="2" t="b">
        <f t="shared" si="551"/>
        <v>0</v>
      </c>
      <c r="I17617" s="1" t="s">
        <v>2</v>
      </c>
      <c r="J17617" s="1" t="s">
        <v>2493</v>
      </c>
      <c r="K17617" s="1"/>
    </row>
    <row r="17618" spans="1:11" hidden="1">
      <c r="A17618" s="1" t="s">
        <v>2355</v>
      </c>
      <c r="B17618" s="1" t="s">
        <v>3</v>
      </c>
      <c r="C17618" s="48" t="str">
        <f t="shared" si="550"/>
        <v>ל רחובות</v>
      </c>
      <c r="D17618" s="1" t="s">
        <v>2492</v>
      </c>
      <c r="E17618" s="1"/>
      <c r="F17618" s="2">
        <v>8</v>
      </c>
      <c r="G17618" s="2">
        <f>INDEX(תוצאות_בחירות,MATCH(C17618,siot!$F$3:$F$1887,0),27)</f>
        <v>1</v>
      </c>
      <c r="H17618" s="2" t="b">
        <f t="shared" si="551"/>
        <v>0</v>
      </c>
      <c r="I17618" s="1" t="s">
        <v>2</v>
      </c>
      <c r="J17618" s="1" t="s">
        <v>2491</v>
      </c>
      <c r="K17618" s="1"/>
    </row>
    <row r="17619" spans="1:11" hidden="1">
      <c r="A17619" s="1" t="s">
        <v>2355</v>
      </c>
      <c r="B17619" s="1" t="s">
        <v>126</v>
      </c>
      <c r="C17619" s="48" t="str">
        <f t="shared" si="550"/>
        <v>מחל רחובות</v>
      </c>
      <c r="D17619" s="1" t="s">
        <v>2480</v>
      </c>
      <c r="E17619" s="1" t="s">
        <v>18</v>
      </c>
      <c r="F17619" s="2" t="s">
        <v>19548</v>
      </c>
      <c r="G17619" s="2">
        <f>INDEX(תוצאות_בחירות,MATCH(C17619,siot!$F$3:$F$1887,0),27)</f>
        <v>6</v>
      </c>
      <c r="H17619" s="2" t="b">
        <f t="shared" si="551"/>
        <v>0</v>
      </c>
      <c r="I17619" s="1"/>
      <c r="J17619" s="1"/>
      <c r="K17619" s="1"/>
    </row>
    <row r="17620" spans="1:11">
      <c r="A17620" s="1" t="s">
        <v>2355</v>
      </c>
      <c r="B17620" s="1" t="s">
        <v>126</v>
      </c>
      <c r="C17620" s="48" t="str">
        <f t="shared" si="550"/>
        <v>מחל רחובות</v>
      </c>
      <c r="D17620" s="1" t="s">
        <v>2480</v>
      </c>
      <c r="E17620" s="1" t="s">
        <v>17</v>
      </c>
      <c r="F17620" s="2">
        <v>1</v>
      </c>
      <c r="G17620" s="2">
        <f>INDEX(תוצאות_בחירות,MATCH(C17620,siot!$F$3:$F$1887,0),27)</f>
        <v>6</v>
      </c>
      <c r="H17620" s="2" t="b">
        <f t="shared" si="551"/>
        <v>1</v>
      </c>
      <c r="I17620" s="1" t="s">
        <v>2</v>
      </c>
      <c r="J17620" s="1" t="s">
        <v>2490</v>
      </c>
      <c r="K17620" s="1"/>
    </row>
    <row r="17621" spans="1:11">
      <c r="A17621" s="1" t="s">
        <v>2355</v>
      </c>
      <c r="B17621" s="1" t="s">
        <v>126</v>
      </c>
      <c r="C17621" s="48" t="str">
        <f t="shared" si="550"/>
        <v>מחל רחובות</v>
      </c>
      <c r="D17621" s="1" t="s">
        <v>2480</v>
      </c>
      <c r="E17621" s="1"/>
      <c r="F17621" s="2">
        <v>2</v>
      </c>
      <c r="G17621" s="2">
        <f>INDEX(תוצאות_בחירות,MATCH(C17621,siot!$F$3:$F$1887,0),27)</f>
        <v>6</v>
      </c>
      <c r="H17621" s="2" t="b">
        <f t="shared" si="551"/>
        <v>1</v>
      </c>
      <c r="I17621" s="1" t="s">
        <v>2</v>
      </c>
      <c r="J17621" s="1" t="s">
        <v>2489</v>
      </c>
      <c r="K17621" s="1"/>
    </row>
    <row r="17622" spans="1:11">
      <c r="A17622" s="1" t="s">
        <v>2355</v>
      </c>
      <c r="B17622" s="1" t="s">
        <v>126</v>
      </c>
      <c r="C17622" s="48" t="str">
        <f t="shared" si="550"/>
        <v>מחל רחובות</v>
      </c>
      <c r="D17622" s="1" t="s">
        <v>2480</v>
      </c>
      <c r="E17622" s="1"/>
      <c r="F17622" s="2">
        <v>3</v>
      </c>
      <c r="G17622" s="2">
        <f>INDEX(תוצאות_בחירות,MATCH(C17622,siot!$F$3:$F$1887,0),27)</f>
        <v>6</v>
      </c>
      <c r="H17622" s="2" t="b">
        <f t="shared" si="551"/>
        <v>1</v>
      </c>
      <c r="I17622" s="1" t="s">
        <v>2</v>
      </c>
      <c r="J17622" s="1" t="s">
        <v>2488</v>
      </c>
      <c r="K17622" s="1"/>
    </row>
    <row r="17623" spans="1:11">
      <c r="A17623" s="1" t="s">
        <v>2355</v>
      </c>
      <c r="B17623" s="1" t="s">
        <v>126</v>
      </c>
      <c r="C17623" s="48" t="str">
        <f t="shared" si="550"/>
        <v>מחל רחובות</v>
      </c>
      <c r="D17623" s="1" t="s">
        <v>2480</v>
      </c>
      <c r="E17623" s="1"/>
      <c r="F17623" s="2">
        <v>4</v>
      </c>
      <c r="G17623" s="2">
        <f>INDEX(תוצאות_בחירות,MATCH(C17623,siot!$F$3:$F$1887,0),27)</f>
        <v>6</v>
      </c>
      <c r="H17623" s="2" t="b">
        <f t="shared" si="551"/>
        <v>1</v>
      </c>
      <c r="I17623" s="1" t="s">
        <v>2</v>
      </c>
      <c r="J17623" s="1" t="s">
        <v>2487</v>
      </c>
      <c r="K17623" s="1"/>
    </row>
    <row r="17624" spans="1:11">
      <c r="A17624" s="1" t="s">
        <v>2355</v>
      </c>
      <c r="B17624" s="1" t="s">
        <v>126</v>
      </c>
      <c r="C17624" s="48" t="str">
        <f t="shared" si="550"/>
        <v>מחל רחובות</v>
      </c>
      <c r="D17624" s="1" t="s">
        <v>2480</v>
      </c>
      <c r="E17624" s="1"/>
      <c r="F17624" s="2">
        <v>5</v>
      </c>
      <c r="G17624" s="2">
        <f>INDEX(תוצאות_בחירות,MATCH(C17624,siot!$F$3:$F$1887,0),27)</f>
        <v>6</v>
      </c>
      <c r="H17624" s="2" t="b">
        <f t="shared" si="551"/>
        <v>1</v>
      </c>
      <c r="I17624" s="1" t="s">
        <v>2</v>
      </c>
      <c r="J17624" s="1" t="s">
        <v>2486</v>
      </c>
      <c r="K17624" s="1"/>
    </row>
    <row r="17625" spans="1:11">
      <c r="A17625" s="1" t="s">
        <v>2355</v>
      </c>
      <c r="B17625" s="1" t="s">
        <v>126</v>
      </c>
      <c r="C17625" s="48" t="str">
        <f t="shared" si="550"/>
        <v>מחל רחובות</v>
      </c>
      <c r="D17625" s="1" t="s">
        <v>2480</v>
      </c>
      <c r="E17625" s="1"/>
      <c r="F17625" s="2">
        <v>6</v>
      </c>
      <c r="G17625" s="2">
        <f>INDEX(תוצאות_בחירות,MATCH(C17625,siot!$F$3:$F$1887,0),27)</f>
        <v>6</v>
      </c>
      <c r="H17625" s="2" t="b">
        <f t="shared" si="551"/>
        <v>1</v>
      </c>
      <c r="I17625" s="1" t="s">
        <v>2</v>
      </c>
      <c r="J17625" s="1" t="s">
        <v>2485</v>
      </c>
      <c r="K17625" s="1"/>
    </row>
    <row r="17626" spans="1:11" hidden="1">
      <c r="A17626" s="1" t="s">
        <v>2355</v>
      </c>
      <c r="B17626" s="1" t="s">
        <v>126</v>
      </c>
      <c r="C17626" s="48" t="str">
        <f t="shared" si="550"/>
        <v>מחל רחובות</v>
      </c>
      <c r="D17626" s="1" t="s">
        <v>2480</v>
      </c>
      <c r="E17626" s="1"/>
      <c r="F17626" s="2">
        <v>7</v>
      </c>
      <c r="G17626" s="2">
        <f>INDEX(תוצאות_בחירות,MATCH(C17626,siot!$F$3:$F$1887,0),27)</f>
        <v>6</v>
      </c>
      <c r="H17626" s="2" t="b">
        <f t="shared" si="551"/>
        <v>0</v>
      </c>
      <c r="I17626" s="1" t="s">
        <v>2</v>
      </c>
      <c r="J17626" s="1" t="s">
        <v>2484</v>
      </c>
      <c r="K17626" s="1"/>
    </row>
    <row r="17627" spans="1:11" hidden="1">
      <c r="A17627" s="1" t="s">
        <v>2355</v>
      </c>
      <c r="B17627" s="1" t="s">
        <v>126</v>
      </c>
      <c r="C17627" s="48" t="str">
        <f t="shared" si="550"/>
        <v>מחל רחובות</v>
      </c>
      <c r="D17627" s="1" t="s">
        <v>2480</v>
      </c>
      <c r="E17627" s="1"/>
      <c r="F17627" s="2">
        <v>8</v>
      </c>
      <c r="G17627" s="2">
        <f>INDEX(תוצאות_בחירות,MATCH(C17627,siot!$F$3:$F$1887,0),27)</f>
        <v>6</v>
      </c>
      <c r="H17627" s="2" t="b">
        <f t="shared" si="551"/>
        <v>0</v>
      </c>
      <c r="I17627" s="1" t="s">
        <v>2</v>
      </c>
      <c r="J17627" s="1" t="s">
        <v>2483</v>
      </c>
      <c r="K17627" s="1"/>
    </row>
    <row r="17628" spans="1:11" hidden="1">
      <c r="A17628" s="1" t="s">
        <v>2355</v>
      </c>
      <c r="B17628" s="1" t="s">
        <v>126</v>
      </c>
      <c r="C17628" s="48" t="str">
        <f t="shared" si="550"/>
        <v>מחל רחובות</v>
      </c>
      <c r="D17628" s="1" t="s">
        <v>2480</v>
      </c>
      <c r="E17628" s="1"/>
      <c r="F17628" s="2">
        <v>9</v>
      </c>
      <c r="G17628" s="2">
        <f>INDEX(תוצאות_בחירות,MATCH(C17628,siot!$F$3:$F$1887,0),27)</f>
        <v>6</v>
      </c>
      <c r="H17628" s="2" t="b">
        <f t="shared" si="551"/>
        <v>0</v>
      </c>
      <c r="I17628" s="1" t="s">
        <v>2</v>
      </c>
      <c r="J17628" s="1" t="s">
        <v>2482</v>
      </c>
      <c r="K17628" s="1"/>
    </row>
    <row r="17629" spans="1:11" hidden="1">
      <c r="A17629" s="1" t="s">
        <v>2355</v>
      </c>
      <c r="B17629" s="1" t="s">
        <v>126</v>
      </c>
      <c r="C17629" s="48" t="str">
        <f t="shared" si="550"/>
        <v>מחל רחובות</v>
      </c>
      <c r="D17629" s="1" t="s">
        <v>2480</v>
      </c>
      <c r="E17629" s="1"/>
      <c r="F17629" s="2">
        <v>10</v>
      </c>
      <c r="G17629" s="2">
        <f>INDEX(תוצאות_בחירות,MATCH(C17629,siot!$F$3:$F$1887,0),27)</f>
        <v>6</v>
      </c>
      <c r="H17629" s="2" t="b">
        <f t="shared" si="551"/>
        <v>0</v>
      </c>
      <c r="I17629" s="1" t="s">
        <v>2</v>
      </c>
      <c r="J17629" s="1" t="s">
        <v>2481</v>
      </c>
      <c r="K17629" s="1"/>
    </row>
    <row r="17630" spans="1:11" hidden="1">
      <c r="A17630" s="1" t="s">
        <v>2355</v>
      </c>
      <c r="B17630" s="1" t="s">
        <v>126</v>
      </c>
      <c r="C17630" s="48" t="str">
        <f t="shared" si="550"/>
        <v>מחל רחובות</v>
      </c>
      <c r="D17630" s="1" t="s">
        <v>2480</v>
      </c>
      <c r="E17630" s="1"/>
      <c r="F17630" s="2">
        <v>11</v>
      </c>
      <c r="G17630" s="2">
        <f>INDEX(תוצאות_בחירות,MATCH(C17630,siot!$F$3:$F$1887,0),27)</f>
        <v>6</v>
      </c>
      <c r="H17630" s="2" t="b">
        <f t="shared" si="551"/>
        <v>0</v>
      </c>
      <c r="I17630" s="1" t="s">
        <v>2</v>
      </c>
      <c r="J17630" s="1" t="s">
        <v>2479</v>
      </c>
      <c r="K17630" s="1"/>
    </row>
    <row r="17631" spans="1:11" hidden="1">
      <c r="A17631" s="1" t="s">
        <v>2355</v>
      </c>
      <c r="B17631" s="1" t="s">
        <v>380</v>
      </c>
      <c r="C17631" s="48" t="str">
        <f t="shared" si="550"/>
        <v>נץ רחובות</v>
      </c>
      <c r="D17631" s="1" t="s">
        <v>2469</v>
      </c>
      <c r="E17631" s="1" t="s">
        <v>3</v>
      </c>
      <c r="F17631" s="2" t="s">
        <v>19548</v>
      </c>
      <c r="G17631" s="2">
        <f>INDEX(תוצאות_בחירות,MATCH(C17631,siot!$F$3:$F$1887,0),27)</f>
        <v>0</v>
      </c>
      <c r="H17631" s="2" t="b">
        <f t="shared" si="551"/>
        <v>0</v>
      </c>
      <c r="I17631" s="1"/>
      <c r="J17631" s="1"/>
      <c r="K17631" s="1"/>
    </row>
    <row r="17632" spans="1:11" hidden="1">
      <c r="A17632" s="1" t="s">
        <v>2355</v>
      </c>
      <c r="B17632" s="1" t="s">
        <v>380</v>
      </c>
      <c r="C17632" s="48" t="str">
        <f t="shared" si="550"/>
        <v>נץ רחובות</v>
      </c>
      <c r="D17632" s="1" t="s">
        <v>2469</v>
      </c>
      <c r="E17632" s="1"/>
      <c r="F17632" s="2">
        <v>1</v>
      </c>
      <c r="G17632" s="2">
        <f>INDEX(תוצאות_בחירות,MATCH(C17632,siot!$F$3:$F$1887,0),27)</f>
        <v>0</v>
      </c>
      <c r="H17632" s="2" t="b">
        <f t="shared" si="551"/>
        <v>0</v>
      </c>
      <c r="I17632" s="1" t="s">
        <v>2</v>
      </c>
      <c r="J17632" s="1" t="s">
        <v>2478</v>
      </c>
      <c r="K17632" s="1"/>
    </row>
    <row r="17633" spans="1:11" hidden="1">
      <c r="A17633" s="1" t="s">
        <v>2355</v>
      </c>
      <c r="B17633" s="1" t="s">
        <v>380</v>
      </c>
      <c r="C17633" s="48" t="str">
        <f t="shared" si="550"/>
        <v>נץ רחובות</v>
      </c>
      <c r="D17633" s="1" t="s">
        <v>2469</v>
      </c>
      <c r="E17633" s="1"/>
      <c r="F17633" s="2">
        <v>2</v>
      </c>
      <c r="G17633" s="2">
        <f>INDEX(תוצאות_בחירות,MATCH(C17633,siot!$F$3:$F$1887,0),27)</f>
        <v>0</v>
      </c>
      <c r="H17633" s="2" t="b">
        <f t="shared" si="551"/>
        <v>0</v>
      </c>
      <c r="I17633" s="1" t="s">
        <v>2</v>
      </c>
      <c r="J17633" s="1" t="s">
        <v>2477</v>
      </c>
      <c r="K17633" s="1"/>
    </row>
    <row r="17634" spans="1:11" hidden="1">
      <c r="A17634" s="1" t="s">
        <v>2355</v>
      </c>
      <c r="B17634" s="1" t="s">
        <v>380</v>
      </c>
      <c r="C17634" s="48" t="str">
        <f t="shared" si="550"/>
        <v>נץ רחובות</v>
      </c>
      <c r="D17634" s="1" t="s">
        <v>2469</v>
      </c>
      <c r="E17634" s="1"/>
      <c r="F17634" s="2">
        <v>3</v>
      </c>
      <c r="G17634" s="2">
        <f>INDEX(תוצאות_בחירות,MATCH(C17634,siot!$F$3:$F$1887,0),27)</f>
        <v>0</v>
      </c>
      <c r="H17634" s="2" t="b">
        <f t="shared" si="551"/>
        <v>0</v>
      </c>
      <c r="I17634" s="1" t="s">
        <v>2</v>
      </c>
      <c r="J17634" s="1" t="s">
        <v>2476</v>
      </c>
      <c r="K17634" s="1"/>
    </row>
    <row r="17635" spans="1:11" hidden="1">
      <c r="A17635" s="1" t="s">
        <v>2355</v>
      </c>
      <c r="B17635" s="1" t="s">
        <v>380</v>
      </c>
      <c r="C17635" s="48" t="str">
        <f t="shared" si="550"/>
        <v>נץ רחובות</v>
      </c>
      <c r="D17635" s="1" t="s">
        <v>2469</v>
      </c>
      <c r="E17635" s="1"/>
      <c r="F17635" s="2">
        <v>4</v>
      </c>
      <c r="G17635" s="2">
        <f>INDEX(תוצאות_בחירות,MATCH(C17635,siot!$F$3:$F$1887,0),27)</f>
        <v>0</v>
      </c>
      <c r="H17635" s="2" t="b">
        <f t="shared" si="551"/>
        <v>0</v>
      </c>
      <c r="I17635" s="1" t="s">
        <v>2</v>
      </c>
      <c r="J17635" s="1" t="s">
        <v>2475</v>
      </c>
      <c r="K17635" s="1"/>
    </row>
    <row r="17636" spans="1:11" hidden="1">
      <c r="A17636" s="1" t="s">
        <v>2355</v>
      </c>
      <c r="B17636" s="1" t="s">
        <v>380</v>
      </c>
      <c r="C17636" s="48" t="str">
        <f t="shared" si="550"/>
        <v>נץ רחובות</v>
      </c>
      <c r="D17636" s="1" t="s">
        <v>2469</v>
      </c>
      <c r="E17636" s="1"/>
      <c r="F17636" s="2">
        <v>5</v>
      </c>
      <c r="G17636" s="2">
        <f>INDEX(תוצאות_בחירות,MATCH(C17636,siot!$F$3:$F$1887,0),27)</f>
        <v>0</v>
      </c>
      <c r="H17636" s="2" t="b">
        <f t="shared" si="551"/>
        <v>0</v>
      </c>
      <c r="I17636" s="1" t="s">
        <v>2</v>
      </c>
      <c r="J17636" s="1" t="s">
        <v>2474</v>
      </c>
      <c r="K17636" s="1"/>
    </row>
    <row r="17637" spans="1:11" hidden="1">
      <c r="A17637" s="1" t="s">
        <v>2355</v>
      </c>
      <c r="B17637" s="1" t="s">
        <v>380</v>
      </c>
      <c r="C17637" s="48" t="str">
        <f t="shared" si="550"/>
        <v>נץ רחובות</v>
      </c>
      <c r="D17637" s="1" t="s">
        <v>2469</v>
      </c>
      <c r="E17637" s="1"/>
      <c r="F17637" s="2">
        <v>6</v>
      </c>
      <c r="G17637" s="2">
        <f>INDEX(תוצאות_בחירות,MATCH(C17637,siot!$F$3:$F$1887,0),27)</f>
        <v>0</v>
      </c>
      <c r="H17637" s="2" t="b">
        <f t="shared" si="551"/>
        <v>0</v>
      </c>
      <c r="I17637" s="1" t="s">
        <v>2</v>
      </c>
      <c r="J17637" s="1" t="s">
        <v>2473</v>
      </c>
      <c r="K17637" s="1"/>
    </row>
    <row r="17638" spans="1:11" hidden="1">
      <c r="A17638" s="1" t="s">
        <v>2355</v>
      </c>
      <c r="B17638" s="1" t="s">
        <v>380</v>
      </c>
      <c r="C17638" s="48" t="str">
        <f t="shared" si="550"/>
        <v>נץ רחובות</v>
      </c>
      <c r="D17638" s="1" t="s">
        <v>2469</v>
      </c>
      <c r="E17638" s="1"/>
      <c r="F17638" s="2">
        <v>7</v>
      </c>
      <c r="G17638" s="2">
        <f>INDEX(תוצאות_בחירות,MATCH(C17638,siot!$F$3:$F$1887,0),27)</f>
        <v>0</v>
      </c>
      <c r="H17638" s="2" t="b">
        <f t="shared" si="551"/>
        <v>0</v>
      </c>
      <c r="I17638" s="1" t="s">
        <v>2</v>
      </c>
      <c r="J17638" s="1" t="s">
        <v>2472</v>
      </c>
      <c r="K17638" s="1"/>
    </row>
    <row r="17639" spans="1:11" hidden="1">
      <c r="A17639" s="1" t="s">
        <v>2355</v>
      </c>
      <c r="B17639" s="1" t="s">
        <v>380</v>
      </c>
      <c r="C17639" s="48" t="str">
        <f t="shared" si="550"/>
        <v>נץ רחובות</v>
      </c>
      <c r="D17639" s="1" t="s">
        <v>2469</v>
      </c>
      <c r="E17639" s="1"/>
      <c r="F17639" s="2">
        <v>8</v>
      </c>
      <c r="G17639" s="2">
        <f>INDEX(תוצאות_בחירות,MATCH(C17639,siot!$F$3:$F$1887,0),27)</f>
        <v>0</v>
      </c>
      <c r="H17639" s="2" t="b">
        <f t="shared" si="551"/>
        <v>0</v>
      </c>
      <c r="I17639" s="1" t="s">
        <v>2</v>
      </c>
      <c r="J17639" s="1" t="s">
        <v>2471</v>
      </c>
      <c r="K17639" s="1"/>
    </row>
    <row r="17640" spans="1:11" hidden="1">
      <c r="A17640" s="1" t="s">
        <v>2355</v>
      </c>
      <c r="B17640" s="1" t="s">
        <v>380</v>
      </c>
      <c r="C17640" s="48" t="str">
        <f t="shared" si="550"/>
        <v>נץ רחובות</v>
      </c>
      <c r="D17640" s="1" t="s">
        <v>2469</v>
      </c>
      <c r="E17640" s="1"/>
      <c r="F17640" s="2">
        <v>9</v>
      </c>
      <c r="G17640" s="2">
        <f>INDEX(תוצאות_בחירות,MATCH(C17640,siot!$F$3:$F$1887,0),27)</f>
        <v>0</v>
      </c>
      <c r="H17640" s="2" t="b">
        <f t="shared" si="551"/>
        <v>0</v>
      </c>
      <c r="I17640" s="1" t="s">
        <v>2</v>
      </c>
      <c r="J17640" s="1" t="s">
        <v>2470</v>
      </c>
      <c r="K17640" s="1"/>
    </row>
    <row r="17641" spans="1:11" hidden="1">
      <c r="A17641" s="1" t="s">
        <v>2355</v>
      </c>
      <c r="B17641" s="1" t="s">
        <v>380</v>
      </c>
      <c r="C17641" s="48" t="str">
        <f t="shared" si="550"/>
        <v>נץ רחובות</v>
      </c>
      <c r="D17641" s="1" t="s">
        <v>2469</v>
      </c>
      <c r="E17641" s="1"/>
      <c r="F17641" s="2">
        <v>10</v>
      </c>
      <c r="G17641" s="2">
        <f>INDEX(תוצאות_בחירות,MATCH(C17641,siot!$F$3:$F$1887,0),27)</f>
        <v>0</v>
      </c>
      <c r="H17641" s="2" t="b">
        <f t="shared" si="551"/>
        <v>0</v>
      </c>
      <c r="I17641" s="1" t="s">
        <v>2</v>
      </c>
      <c r="J17641" s="1" t="s">
        <v>2468</v>
      </c>
      <c r="K17641" s="1"/>
    </row>
    <row r="17642" spans="1:11" hidden="1">
      <c r="A17642" s="1" t="s">
        <v>2355</v>
      </c>
      <c r="B17642" s="1" t="s">
        <v>1059</v>
      </c>
      <c r="C17642" s="48" t="str">
        <f t="shared" si="550"/>
        <v>ע רחובות</v>
      </c>
      <c r="D17642" s="1" t="s">
        <v>2457</v>
      </c>
      <c r="E17642" s="1" t="s">
        <v>3</v>
      </c>
      <c r="F17642" s="2" t="s">
        <v>19548</v>
      </c>
      <c r="G17642" s="2">
        <f>INDEX(תוצאות_בחירות,MATCH(C17642,siot!$F$3:$F$1887,0),27)</f>
        <v>1</v>
      </c>
      <c r="H17642" s="2" t="b">
        <f t="shared" si="551"/>
        <v>0</v>
      </c>
      <c r="I17642" s="1"/>
      <c r="J17642" s="1"/>
      <c r="K17642" s="1"/>
    </row>
    <row r="17643" spans="1:11">
      <c r="A17643" s="1" t="s">
        <v>2355</v>
      </c>
      <c r="B17643" s="1" t="s">
        <v>1059</v>
      </c>
      <c r="C17643" s="48" t="str">
        <f t="shared" si="550"/>
        <v>ע רחובות</v>
      </c>
      <c r="D17643" s="1" t="s">
        <v>2457</v>
      </c>
      <c r="E17643" s="1"/>
      <c r="F17643" s="2">
        <v>1</v>
      </c>
      <c r="G17643" s="2">
        <f>INDEX(תוצאות_בחירות,MATCH(C17643,siot!$F$3:$F$1887,0),27)</f>
        <v>1</v>
      </c>
      <c r="H17643" s="2" t="b">
        <f t="shared" si="551"/>
        <v>1</v>
      </c>
      <c r="I17643" s="1" t="s">
        <v>2</v>
      </c>
      <c r="J17643" s="1" t="s">
        <v>2467</v>
      </c>
      <c r="K17643" s="1"/>
    </row>
    <row r="17644" spans="1:11" hidden="1">
      <c r="A17644" s="1" t="s">
        <v>2355</v>
      </c>
      <c r="B17644" s="1" t="s">
        <v>1059</v>
      </c>
      <c r="C17644" s="48" t="str">
        <f t="shared" si="550"/>
        <v>ע רחובות</v>
      </c>
      <c r="D17644" s="1" t="s">
        <v>2457</v>
      </c>
      <c r="E17644" s="1"/>
      <c r="F17644" s="2">
        <v>2</v>
      </c>
      <c r="G17644" s="2">
        <f>INDEX(תוצאות_בחירות,MATCH(C17644,siot!$F$3:$F$1887,0),27)</f>
        <v>1</v>
      </c>
      <c r="H17644" s="2" t="b">
        <f t="shared" si="551"/>
        <v>0</v>
      </c>
      <c r="I17644" s="1" t="s">
        <v>2</v>
      </c>
      <c r="J17644" s="1" t="s">
        <v>2466</v>
      </c>
      <c r="K17644" s="1"/>
    </row>
    <row r="17645" spans="1:11" hidden="1">
      <c r="A17645" s="1" t="s">
        <v>2355</v>
      </c>
      <c r="B17645" s="1" t="s">
        <v>1059</v>
      </c>
      <c r="C17645" s="48" t="str">
        <f t="shared" si="550"/>
        <v>ע רחובות</v>
      </c>
      <c r="D17645" s="1" t="s">
        <v>2457</v>
      </c>
      <c r="E17645" s="1"/>
      <c r="F17645" s="2">
        <v>3</v>
      </c>
      <c r="G17645" s="2">
        <f>INDEX(תוצאות_בחירות,MATCH(C17645,siot!$F$3:$F$1887,0),27)</f>
        <v>1</v>
      </c>
      <c r="H17645" s="2" t="b">
        <f t="shared" si="551"/>
        <v>0</v>
      </c>
      <c r="I17645" s="1" t="s">
        <v>2</v>
      </c>
      <c r="J17645" s="1" t="s">
        <v>2465</v>
      </c>
      <c r="K17645" s="1"/>
    </row>
    <row r="17646" spans="1:11" hidden="1">
      <c r="A17646" s="1" t="s">
        <v>2355</v>
      </c>
      <c r="B17646" s="1" t="s">
        <v>1059</v>
      </c>
      <c r="C17646" s="48" t="str">
        <f t="shared" si="550"/>
        <v>ע רחובות</v>
      </c>
      <c r="D17646" s="1" t="s">
        <v>2457</v>
      </c>
      <c r="E17646" s="1"/>
      <c r="F17646" s="2">
        <v>4</v>
      </c>
      <c r="G17646" s="2">
        <f>INDEX(תוצאות_בחירות,MATCH(C17646,siot!$F$3:$F$1887,0),27)</f>
        <v>1</v>
      </c>
      <c r="H17646" s="2" t="b">
        <f t="shared" si="551"/>
        <v>0</v>
      </c>
      <c r="I17646" s="1" t="s">
        <v>2</v>
      </c>
      <c r="J17646" s="1" t="s">
        <v>2464</v>
      </c>
      <c r="K17646" s="1"/>
    </row>
    <row r="17647" spans="1:11" hidden="1">
      <c r="A17647" s="1" t="s">
        <v>2355</v>
      </c>
      <c r="B17647" s="1" t="s">
        <v>1059</v>
      </c>
      <c r="C17647" s="48" t="str">
        <f t="shared" si="550"/>
        <v>ע רחובות</v>
      </c>
      <c r="D17647" s="1" t="s">
        <v>2457</v>
      </c>
      <c r="E17647" s="1"/>
      <c r="F17647" s="2">
        <v>5</v>
      </c>
      <c r="G17647" s="2">
        <f>INDEX(תוצאות_בחירות,MATCH(C17647,siot!$F$3:$F$1887,0),27)</f>
        <v>1</v>
      </c>
      <c r="H17647" s="2" t="b">
        <f t="shared" si="551"/>
        <v>0</v>
      </c>
      <c r="I17647" s="1" t="s">
        <v>2</v>
      </c>
      <c r="J17647" s="1" t="s">
        <v>2463</v>
      </c>
      <c r="K17647" s="1"/>
    </row>
    <row r="17648" spans="1:11" hidden="1">
      <c r="A17648" s="1" t="s">
        <v>2355</v>
      </c>
      <c r="B17648" s="1" t="s">
        <v>1059</v>
      </c>
      <c r="C17648" s="48" t="str">
        <f t="shared" si="550"/>
        <v>ע רחובות</v>
      </c>
      <c r="D17648" s="1" t="s">
        <v>2457</v>
      </c>
      <c r="E17648" s="1"/>
      <c r="F17648" s="2">
        <v>6</v>
      </c>
      <c r="G17648" s="2">
        <f>INDEX(תוצאות_בחירות,MATCH(C17648,siot!$F$3:$F$1887,0),27)</f>
        <v>1</v>
      </c>
      <c r="H17648" s="2" t="b">
        <f t="shared" si="551"/>
        <v>0</v>
      </c>
      <c r="I17648" s="1" t="s">
        <v>2</v>
      </c>
      <c r="J17648" s="1" t="s">
        <v>2462</v>
      </c>
      <c r="K17648" s="1"/>
    </row>
    <row r="17649" spans="1:11" hidden="1">
      <c r="A17649" s="1" t="s">
        <v>2355</v>
      </c>
      <c r="B17649" s="1" t="s">
        <v>1059</v>
      </c>
      <c r="C17649" s="48" t="str">
        <f t="shared" si="550"/>
        <v>ע רחובות</v>
      </c>
      <c r="D17649" s="1" t="s">
        <v>2457</v>
      </c>
      <c r="E17649" s="1"/>
      <c r="F17649" s="2">
        <v>7</v>
      </c>
      <c r="G17649" s="2">
        <f>INDEX(תוצאות_בחירות,MATCH(C17649,siot!$F$3:$F$1887,0),27)</f>
        <v>1</v>
      </c>
      <c r="H17649" s="2" t="b">
        <f t="shared" si="551"/>
        <v>0</v>
      </c>
      <c r="I17649" s="1" t="s">
        <v>2</v>
      </c>
      <c r="J17649" s="1" t="s">
        <v>2461</v>
      </c>
      <c r="K17649" s="1"/>
    </row>
    <row r="17650" spans="1:11" hidden="1">
      <c r="A17650" s="1" t="s">
        <v>2355</v>
      </c>
      <c r="B17650" s="1" t="s">
        <v>1059</v>
      </c>
      <c r="C17650" s="48" t="str">
        <f t="shared" si="550"/>
        <v>ע רחובות</v>
      </c>
      <c r="D17650" s="1" t="s">
        <v>2457</v>
      </c>
      <c r="E17650" s="1"/>
      <c r="F17650" s="2">
        <v>8</v>
      </c>
      <c r="G17650" s="2">
        <f>INDEX(תוצאות_בחירות,MATCH(C17650,siot!$F$3:$F$1887,0),27)</f>
        <v>1</v>
      </c>
      <c r="H17650" s="2" t="b">
        <f t="shared" si="551"/>
        <v>0</v>
      </c>
      <c r="I17650" s="1" t="s">
        <v>2</v>
      </c>
      <c r="J17650" s="1" t="s">
        <v>2460</v>
      </c>
      <c r="K17650" s="1"/>
    </row>
    <row r="17651" spans="1:11" hidden="1">
      <c r="A17651" s="1" t="s">
        <v>2355</v>
      </c>
      <c r="B17651" s="1" t="s">
        <v>1059</v>
      </c>
      <c r="C17651" s="48" t="str">
        <f t="shared" si="550"/>
        <v>ע רחובות</v>
      </c>
      <c r="D17651" s="1" t="s">
        <v>2457</v>
      </c>
      <c r="E17651" s="1"/>
      <c r="F17651" s="2">
        <v>9</v>
      </c>
      <c r="G17651" s="2">
        <f>INDEX(תוצאות_בחירות,MATCH(C17651,siot!$F$3:$F$1887,0),27)</f>
        <v>1</v>
      </c>
      <c r="H17651" s="2" t="b">
        <f t="shared" si="551"/>
        <v>0</v>
      </c>
      <c r="I17651" s="1" t="s">
        <v>2</v>
      </c>
      <c r="J17651" s="1" t="s">
        <v>2459</v>
      </c>
      <c r="K17651" s="1"/>
    </row>
    <row r="17652" spans="1:11" hidden="1">
      <c r="A17652" s="1" t="s">
        <v>2355</v>
      </c>
      <c r="B17652" s="1" t="s">
        <v>1059</v>
      </c>
      <c r="C17652" s="48" t="str">
        <f t="shared" si="550"/>
        <v>ע רחובות</v>
      </c>
      <c r="D17652" s="1" t="s">
        <v>2457</v>
      </c>
      <c r="E17652" s="1"/>
      <c r="F17652" s="2">
        <v>10</v>
      </c>
      <c r="G17652" s="2">
        <f>INDEX(תוצאות_בחירות,MATCH(C17652,siot!$F$3:$F$1887,0),27)</f>
        <v>1</v>
      </c>
      <c r="H17652" s="2" t="b">
        <f t="shared" si="551"/>
        <v>0</v>
      </c>
      <c r="I17652" s="1" t="s">
        <v>2</v>
      </c>
      <c r="J17652" s="1" t="s">
        <v>2458</v>
      </c>
      <c r="K17652" s="1"/>
    </row>
    <row r="17653" spans="1:11" hidden="1">
      <c r="A17653" s="1" t="s">
        <v>2355</v>
      </c>
      <c r="B17653" s="1" t="s">
        <v>1059</v>
      </c>
      <c r="C17653" s="48" t="str">
        <f t="shared" si="550"/>
        <v>ע רחובות</v>
      </c>
      <c r="D17653" s="1" t="s">
        <v>2457</v>
      </c>
      <c r="E17653" s="1"/>
      <c r="F17653" s="2">
        <v>11</v>
      </c>
      <c r="G17653" s="2">
        <f>INDEX(תוצאות_בחירות,MATCH(C17653,siot!$F$3:$F$1887,0),27)</f>
        <v>1</v>
      </c>
      <c r="H17653" s="2" t="b">
        <f t="shared" si="551"/>
        <v>0</v>
      </c>
      <c r="I17653" s="1" t="s">
        <v>2</v>
      </c>
      <c r="J17653" s="1" t="s">
        <v>2456</v>
      </c>
      <c r="K17653" s="1"/>
    </row>
    <row r="17654" spans="1:11" hidden="1">
      <c r="A17654" s="1" t="s">
        <v>2355</v>
      </c>
      <c r="B17654" s="1" t="s">
        <v>364</v>
      </c>
      <c r="C17654" s="48" t="str">
        <f t="shared" si="550"/>
        <v>ף רחובות</v>
      </c>
      <c r="D17654" s="1" t="s">
        <v>2448</v>
      </c>
      <c r="E17654" s="1" t="s">
        <v>3</v>
      </c>
      <c r="F17654" s="2" t="s">
        <v>19548</v>
      </c>
      <c r="G17654" s="2">
        <f>INDEX(תוצאות_בחירות,MATCH(C17654,siot!$F$3:$F$1887,0),27)</f>
        <v>0</v>
      </c>
      <c r="H17654" s="2" t="b">
        <f t="shared" si="551"/>
        <v>0</v>
      </c>
      <c r="I17654" s="1"/>
      <c r="J17654" s="1"/>
      <c r="K17654" s="1"/>
    </row>
    <row r="17655" spans="1:11" hidden="1">
      <c r="A17655" s="1" t="s">
        <v>2355</v>
      </c>
      <c r="B17655" s="1" t="s">
        <v>364</v>
      </c>
      <c r="C17655" s="48" t="str">
        <f t="shared" si="550"/>
        <v>ף רחובות</v>
      </c>
      <c r="D17655" s="1" t="s">
        <v>2448</v>
      </c>
      <c r="E17655" s="1"/>
      <c r="F17655" s="2">
        <v>1</v>
      </c>
      <c r="G17655" s="2">
        <f>INDEX(תוצאות_בחירות,MATCH(C17655,siot!$F$3:$F$1887,0),27)</f>
        <v>0</v>
      </c>
      <c r="H17655" s="2" t="b">
        <f t="shared" si="551"/>
        <v>0</v>
      </c>
      <c r="I17655" s="1" t="s">
        <v>2</v>
      </c>
      <c r="J17655" s="1" t="s">
        <v>2455</v>
      </c>
      <c r="K17655" s="1"/>
    </row>
    <row r="17656" spans="1:11" hidden="1">
      <c r="A17656" s="1" t="s">
        <v>2355</v>
      </c>
      <c r="B17656" s="1" t="s">
        <v>364</v>
      </c>
      <c r="C17656" s="48" t="str">
        <f t="shared" si="550"/>
        <v>ף רחובות</v>
      </c>
      <c r="D17656" s="1" t="s">
        <v>2448</v>
      </c>
      <c r="E17656" s="1"/>
      <c r="F17656" s="2">
        <v>2</v>
      </c>
      <c r="G17656" s="2">
        <f>INDEX(תוצאות_בחירות,MATCH(C17656,siot!$F$3:$F$1887,0),27)</f>
        <v>0</v>
      </c>
      <c r="H17656" s="2" t="b">
        <f t="shared" si="551"/>
        <v>0</v>
      </c>
      <c r="I17656" s="1" t="s">
        <v>2</v>
      </c>
      <c r="J17656" s="1" t="s">
        <v>2454</v>
      </c>
      <c r="K17656" s="1"/>
    </row>
    <row r="17657" spans="1:11" hidden="1">
      <c r="A17657" s="1" t="s">
        <v>2355</v>
      </c>
      <c r="B17657" s="1" t="s">
        <v>364</v>
      </c>
      <c r="C17657" s="48" t="str">
        <f t="shared" si="550"/>
        <v>ף רחובות</v>
      </c>
      <c r="D17657" s="1" t="s">
        <v>2448</v>
      </c>
      <c r="E17657" s="1"/>
      <c r="F17657" s="2">
        <v>3</v>
      </c>
      <c r="G17657" s="2">
        <f>INDEX(תוצאות_בחירות,MATCH(C17657,siot!$F$3:$F$1887,0),27)</f>
        <v>0</v>
      </c>
      <c r="H17657" s="2" t="b">
        <f t="shared" si="551"/>
        <v>0</v>
      </c>
      <c r="I17657" s="1" t="s">
        <v>2</v>
      </c>
      <c r="J17657" s="1" t="s">
        <v>2453</v>
      </c>
      <c r="K17657" s="1"/>
    </row>
    <row r="17658" spans="1:11" hidden="1">
      <c r="A17658" s="1" t="s">
        <v>2355</v>
      </c>
      <c r="B17658" s="1" t="s">
        <v>364</v>
      </c>
      <c r="C17658" s="48" t="str">
        <f t="shared" si="550"/>
        <v>ף רחובות</v>
      </c>
      <c r="D17658" s="1" t="s">
        <v>2448</v>
      </c>
      <c r="E17658" s="1"/>
      <c r="F17658" s="2">
        <v>4</v>
      </c>
      <c r="G17658" s="2">
        <f>INDEX(תוצאות_בחירות,MATCH(C17658,siot!$F$3:$F$1887,0),27)</f>
        <v>0</v>
      </c>
      <c r="H17658" s="2" t="b">
        <f t="shared" si="551"/>
        <v>0</v>
      </c>
      <c r="I17658" s="1" t="s">
        <v>2</v>
      </c>
      <c r="J17658" s="1" t="s">
        <v>2452</v>
      </c>
      <c r="K17658" s="1"/>
    </row>
    <row r="17659" spans="1:11" hidden="1">
      <c r="A17659" s="1" t="s">
        <v>2355</v>
      </c>
      <c r="B17659" s="1" t="s">
        <v>364</v>
      </c>
      <c r="C17659" s="48" t="str">
        <f t="shared" si="550"/>
        <v>ף רחובות</v>
      </c>
      <c r="D17659" s="1" t="s">
        <v>2448</v>
      </c>
      <c r="E17659" s="1"/>
      <c r="F17659" s="2">
        <v>5</v>
      </c>
      <c r="G17659" s="2">
        <f>INDEX(תוצאות_בחירות,MATCH(C17659,siot!$F$3:$F$1887,0),27)</f>
        <v>0</v>
      </c>
      <c r="H17659" s="2" t="b">
        <f t="shared" si="551"/>
        <v>0</v>
      </c>
      <c r="I17659" s="1" t="s">
        <v>2</v>
      </c>
      <c r="J17659" s="1" t="s">
        <v>2451</v>
      </c>
      <c r="K17659" s="1"/>
    </row>
    <row r="17660" spans="1:11" hidden="1">
      <c r="A17660" s="1" t="s">
        <v>2355</v>
      </c>
      <c r="B17660" s="1" t="s">
        <v>364</v>
      </c>
      <c r="C17660" s="48" t="str">
        <f t="shared" si="550"/>
        <v>ף רחובות</v>
      </c>
      <c r="D17660" s="1" t="s">
        <v>2448</v>
      </c>
      <c r="E17660" s="1"/>
      <c r="F17660" s="2">
        <v>6</v>
      </c>
      <c r="G17660" s="2">
        <f>INDEX(תוצאות_בחירות,MATCH(C17660,siot!$F$3:$F$1887,0),27)</f>
        <v>0</v>
      </c>
      <c r="H17660" s="2" t="b">
        <f t="shared" si="551"/>
        <v>0</v>
      </c>
      <c r="I17660" s="1" t="s">
        <v>2</v>
      </c>
      <c r="J17660" s="1" t="s">
        <v>2450</v>
      </c>
      <c r="K17660" s="1"/>
    </row>
    <row r="17661" spans="1:11" hidden="1">
      <c r="A17661" s="1" t="s">
        <v>2355</v>
      </c>
      <c r="B17661" s="1" t="s">
        <v>364</v>
      </c>
      <c r="C17661" s="48" t="str">
        <f t="shared" si="550"/>
        <v>ף רחובות</v>
      </c>
      <c r="D17661" s="1" t="s">
        <v>2448</v>
      </c>
      <c r="E17661" s="1"/>
      <c r="F17661" s="2">
        <v>7</v>
      </c>
      <c r="G17661" s="2">
        <f>INDEX(תוצאות_בחירות,MATCH(C17661,siot!$F$3:$F$1887,0),27)</f>
        <v>0</v>
      </c>
      <c r="H17661" s="2" t="b">
        <f t="shared" si="551"/>
        <v>0</v>
      </c>
      <c r="I17661" s="1" t="s">
        <v>2</v>
      </c>
      <c r="J17661" s="1" t="s">
        <v>2449</v>
      </c>
      <c r="K17661" s="1"/>
    </row>
    <row r="17662" spans="1:11" hidden="1">
      <c r="A17662" s="1" t="s">
        <v>2355</v>
      </c>
      <c r="B17662" s="1" t="s">
        <v>364</v>
      </c>
      <c r="C17662" s="48" t="str">
        <f t="shared" si="550"/>
        <v>ף רחובות</v>
      </c>
      <c r="D17662" s="1" t="s">
        <v>2448</v>
      </c>
      <c r="E17662" s="1"/>
      <c r="F17662" s="2">
        <v>8</v>
      </c>
      <c r="G17662" s="2">
        <f>INDEX(תוצאות_בחירות,MATCH(C17662,siot!$F$3:$F$1887,0),27)</f>
        <v>0</v>
      </c>
      <c r="H17662" s="2" t="b">
        <f t="shared" si="551"/>
        <v>0</v>
      </c>
      <c r="I17662" s="1" t="s">
        <v>2</v>
      </c>
      <c r="J17662" s="1" t="s">
        <v>2447</v>
      </c>
      <c r="K17662" s="1"/>
    </row>
    <row r="17663" spans="1:11" hidden="1">
      <c r="A17663" s="1" t="s">
        <v>2355</v>
      </c>
      <c r="B17663" s="1" t="s">
        <v>108</v>
      </c>
      <c r="C17663" s="48" t="str">
        <f t="shared" si="550"/>
        <v>פה רחובות</v>
      </c>
      <c r="D17663" s="1" t="s">
        <v>2437</v>
      </c>
      <c r="E17663" s="1" t="s">
        <v>3</v>
      </c>
      <c r="F17663" s="2" t="s">
        <v>19548</v>
      </c>
      <c r="G17663" s="2">
        <f>INDEX(תוצאות_בחירות,MATCH(C17663,siot!$F$3:$F$1887,0),27)</f>
        <v>3</v>
      </c>
      <c r="H17663" s="2" t="b">
        <f t="shared" si="551"/>
        <v>0</v>
      </c>
      <c r="I17663" s="1"/>
      <c r="J17663" s="1"/>
      <c r="K17663" s="1"/>
    </row>
    <row r="17664" spans="1:11">
      <c r="A17664" s="1" t="s">
        <v>2355</v>
      </c>
      <c r="B17664" s="1" t="s">
        <v>108</v>
      </c>
      <c r="C17664" s="48" t="str">
        <f t="shared" si="550"/>
        <v>פה רחובות</v>
      </c>
      <c r="D17664" s="1" t="s">
        <v>2437</v>
      </c>
      <c r="E17664" s="1"/>
      <c r="F17664" s="2">
        <v>1</v>
      </c>
      <c r="G17664" s="2">
        <f>INDEX(תוצאות_בחירות,MATCH(C17664,siot!$F$3:$F$1887,0),27)</f>
        <v>3</v>
      </c>
      <c r="H17664" s="2" t="b">
        <f t="shared" si="551"/>
        <v>1</v>
      </c>
      <c r="I17664" s="1" t="s">
        <v>2</v>
      </c>
      <c r="J17664" s="1" t="s">
        <v>2446</v>
      </c>
      <c r="K17664" s="1"/>
    </row>
    <row r="17665" spans="1:11">
      <c r="A17665" s="1" t="s">
        <v>2355</v>
      </c>
      <c r="B17665" s="1" t="s">
        <v>108</v>
      </c>
      <c r="C17665" s="48" t="str">
        <f t="shared" si="550"/>
        <v>פה רחובות</v>
      </c>
      <c r="D17665" s="1" t="s">
        <v>2437</v>
      </c>
      <c r="E17665" s="1"/>
      <c r="F17665" s="2">
        <v>2</v>
      </c>
      <c r="G17665" s="2">
        <f>INDEX(תוצאות_בחירות,MATCH(C17665,siot!$F$3:$F$1887,0),27)</f>
        <v>3</v>
      </c>
      <c r="H17665" s="2" t="b">
        <f t="shared" si="551"/>
        <v>1</v>
      </c>
      <c r="I17665" s="1" t="s">
        <v>2</v>
      </c>
      <c r="J17665" s="1" t="s">
        <v>2445</v>
      </c>
      <c r="K17665" s="1"/>
    </row>
    <row r="17666" spans="1:11">
      <c r="A17666" s="1" t="s">
        <v>2355</v>
      </c>
      <c r="B17666" s="1" t="s">
        <v>108</v>
      </c>
      <c r="C17666" s="48" t="str">
        <f t="shared" si="550"/>
        <v>פה רחובות</v>
      </c>
      <c r="D17666" s="1" t="s">
        <v>2437</v>
      </c>
      <c r="E17666" s="1"/>
      <c r="F17666" s="2">
        <v>3</v>
      </c>
      <c r="G17666" s="2">
        <f>INDEX(תוצאות_בחירות,MATCH(C17666,siot!$F$3:$F$1887,0),27)</f>
        <v>3</v>
      </c>
      <c r="H17666" s="2" t="b">
        <f t="shared" si="551"/>
        <v>1</v>
      </c>
      <c r="I17666" s="1" t="s">
        <v>2</v>
      </c>
      <c r="J17666" s="1" t="s">
        <v>2444</v>
      </c>
      <c r="K17666" s="1"/>
    </row>
    <row r="17667" spans="1:11" hidden="1">
      <c r="A17667" s="1" t="s">
        <v>2355</v>
      </c>
      <c r="B17667" s="1" t="s">
        <v>108</v>
      </c>
      <c r="C17667" s="48" t="str">
        <f t="shared" si="550"/>
        <v>פה רחובות</v>
      </c>
      <c r="D17667" s="1" t="s">
        <v>2437</v>
      </c>
      <c r="E17667" s="1"/>
      <c r="F17667" s="2">
        <v>4</v>
      </c>
      <c r="G17667" s="2">
        <f>INDEX(תוצאות_בחירות,MATCH(C17667,siot!$F$3:$F$1887,0),27)</f>
        <v>3</v>
      </c>
      <c r="H17667" s="2" t="b">
        <f t="shared" si="551"/>
        <v>0</v>
      </c>
      <c r="I17667" s="1" t="s">
        <v>2</v>
      </c>
      <c r="J17667" s="1" t="s">
        <v>2443</v>
      </c>
      <c r="K17667" s="1"/>
    </row>
    <row r="17668" spans="1:11" hidden="1">
      <c r="A17668" s="1" t="s">
        <v>2355</v>
      </c>
      <c r="B17668" s="1" t="s">
        <v>108</v>
      </c>
      <c r="C17668" s="48" t="str">
        <f t="shared" ref="C17668:C17731" si="552">B17668&amp;" "&amp;A17668</f>
        <v>פה רחובות</v>
      </c>
      <c r="D17668" s="1" t="s">
        <v>2437</v>
      </c>
      <c r="E17668" s="1"/>
      <c r="F17668" s="2">
        <v>5</v>
      </c>
      <c r="G17668" s="2">
        <f>INDEX(תוצאות_בחירות,MATCH(C17668,siot!$F$3:$F$1887,0),27)</f>
        <v>3</v>
      </c>
      <c r="H17668" s="2" t="b">
        <f t="shared" ref="H17668:H17731" si="553">IF(OR(F17668&lt;G17668,G17668=F17668),TRUE,FALSE)</f>
        <v>0</v>
      </c>
      <c r="I17668" s="1" t="s">
        <v>2</v>
      </c>
      <c r="J17668" s="1" t="s">
        <v>2442</v>
      </c>
      <c r="K17668" s="1"/>
    </row>
    <row r="17669" spans="1:11" hidden="1">
      <c r="A17669" s="1" t="s">
        <v>2355</v>
      </c>
      <c r="B17669" s="1" t="s">
        <v>108</v>
      </c>
      <c r="C17669" s="48" t="str">
        <f t="shared" si="552"/>
        <v>פה רחובות</v>
      </c>
      <c r="D17669" s="1" t="s">
        <v>2437</v>
      </c>
      <c r="E17669" s="1"/>
      <c r="F17669" s="2">
        <v>6</v>
      </c>
      <c r="G17669" s="2">
        <f>INDEX(תוצאות_בחירות,MATCH(C17669,siot!$F$3:$F$1887,0),27)</f>
        <v>3</v>
      </c>
      <c r="H17669" s="2" t="b">
        <f t="shared" si="553"/>
        <v>0</v>
      </c>
      <c r="I17669" s="1" t="s">
        <v>2</v>
      </c>
      <c r="J17669" s="1" t="s">
        <v>2441</v>
      </c>
      <c r="K17669" s="1"/>
    </row>
    <row r="17670" spans="1:11" hidden="1">
      <c r="A17670" s="1" t="s">
        <v>2355</v>
      </c>
      <c r="B17670" s="1" t="s">
        <v>108</v>
      </c>
      <c r="C17670" s="48" t="str">
        <f t="shared" si="552"/>
        <v>פה רחובות</v>
      </c>
      <c r="D17670" s="1" t="s">
        <v>2437</v>
      </c>
      <c r="E17670" s="1"/>
      <c r="F17670" s="2">
        <v>7</v>
      </c>
      <c r="G17670" s="2">
        <f>INDEX(תוצאות_בחירות,MATCH(C17670,siot!$F$3:$F$1887,0),27)</f>
        <v>3</v>
      </c>
      <c r="H17670" s="2" t="b">
        <f t="shared" si="553"/>
        <v>0</v>
      </c>
      <c r="I17670" s="1" t="s">
        <v>2</v>
      </c>
      <c r="J17670" s="1" t="s">
        <v>2440</v>
      </c>
      <c r="K17670" s="1"/>
    </row>
    <row r="17671" spans="1:11" hidden="1">
      <c r="A17671" s="1" t="s">
        <v>2355</v>
      </c>
      <c r="B17671" s="1" t="s">
        <v>108</v>
      </c>
      <c r="C17671" s="48" t="str">
        <f t="shared" si="552"/>
        <v>פה רחובות</v>
      </c>
      <c r="D17671" s="1" t="s">
        <v>2437</v>
      </c>
      <c r="E17671" s="1"/>
      <c r="F17671" s="2">
        <v>8</v>
      </c>
      <c r="G17671" s="2">
        <f>INDEX(תוצאות_בחירות,MATCH(C17671,siot!$F$3:$F$1887,0),27)</f>
        <v>3</v>
      </c>
      <c r="H17671" s="2" t="b">
        <f t="shared" si="553"/>
        <v>0</v>
      </c>
      <c r="I17671" s="1" t="s">
        <v>2</v>
      </c>
      <c r="J17671" s="1" t="s">
        <v>2439</v>
      </c>
      <c r="K17671" s="1"/>
    </row>
    <row r="17672" spans="1:11" hidden="1">
      <c r="A17672" s="1" t="s">
        <v>2355</v>
      </c>
      <c r="B17672" s="1" t="s">
        <v>108</v>
      </c>
      <c r="C17672" s="48" t="str">
        <f t="shared" si="552"/>
        <v>פה רחובות</v>
      </c>
      <c r="D17672" s="1" t="s">
        <v>2437</v>
      </c>
      <c r="E17672" s="1"/>
      <c r="F17672" s="2">
        <v>9</v>
      </c>
      <c r="G17672" s="2">
        <f>INDEX(תוצאות_בחירות,MATCH(C17672,siot!$F$3:$F$1887,0),27)</f>
        <v>3</v>
      </c>
      <c r="H17672" s="2" t="b">
        <f t="shared" si="553"/>
        <v>0</v>
      </c>
      <c r="I17672" s="1" t="s">
        <v>2</v>
      </c>
      <c r="J17672" s="1" t="s">
        <v>2438</v>
      </c>
      <c r="K17672" s="1"/>
    </row>
    <row r="17673" spans="1:11" hidden="1">
      <c r="A17673" s="1" t="s">
        <v>2355</v>
      </c>
      <c r="B17673" s="1" t="s">
        <v>108</v>
      </c>
      <c r="C17673" s="48" t="str">
        <f t="shared" si="552"/>
        <v>פה רחובות</v>
      </c>
      <c r="D17673" s="1" t="s">
        <v>2437</v>
      </c>
      <c r="E17673" s="1"/>
      <c r="F17673" s="2">
        <v>10</v>
      </c>
      <c r="G17673" s="2">
        <f>INDEX(תוצאות_בחירות,MATCH(C17673,siot!$F$3:$F$1887,0),27)</f>
        <v>3</v>
      </c>
      <c r="H17673" s="2" t="b">
        <f t="shared" si="553"/>
        <v>0</v>
      </c>
      <c r="I17673" s="1" t="s">
        <v>2</v>
      </c>
      <c r="J17673" s="1" t="s">
        <v>2436</v>
      </c>
      <c r="K17673" s="1"/>
    </row>
    <row r="17674" spans="1:11" hidden="1">
      <c r="A17674" s="1" t="s">
        <v>2355</v>
      </c>
      <c r="B17674" s="1" t="s">
        <v>1046</v>
      </c>
      <c r="C17674" s="48" t="str">
        <f t="shared" si="552"/>
        <v>פז רחובות</v>
      </c>
      <c r="D17674" s="1" t="s">
        <v>2420</v>
      </c>
      <c r="E17674" s="1" t="s">
        <v>18</v>
      </c>
      <c r="F17674" s="2" t="s">
        <v>19548</v>
      </c>
      <c r="G17674" s="2">
        <f>INDEX(תוצאות_בחירות,MATCH(C17674,siot!$F$3:$F$1887,0),27)</f>
        <v>0</v>
      </c>
      <c r="H17674" s="2" t="b">
        <f t="shared" si="553"/>
        <v>0</v>
      </c>
      <c r="I17674" s="1"/>
      <c r="J17674" s="1"/>
      <c r="K17674" s="1"/>
    </row>
    <row r="17675" spans="1:11" hidden="1">
      <c r="A17675" s="1" t="s">
        <v>2355</v>
      </c>
      <c r="B17675" s="1" t="s">
        <v>1046</v>
      </c>
      <c r="C17675" s="48" t="str">
        <f t="shared" si="552"/>
        <v>פז רחובות</v>
      </c>
      <c r="D17675" s="1" t="s">
        <v>2420</v>
      </c>
      <c r="E17675" s="1" t="s">
        <v>17</v>
      </c>
      <c r="F17675" s="2">
        <v>1</v>
      </c>
      <c r="G17675" s="2">
        <f>INDEX(תוצאות_בחירות,MATCH(C17675,siot!$F$3:$F$1887,0),27)</f>
        <v>0</v>
      </c>
      <c r="H17675" s="2" t="b">
        <f t="shared" si="553"/>
        <v>0</v>
      </c>
      <c r="I17675" s="1" t="s">
        <v>2</v>
      </c>
      <c r="J17675" s="1" t="s">
        <v>2435</v>
      </c>
      <c r="K17675" s="1"/>
    </row>
    <row r="17676" spans="1:11" hidden="1">
      <c r="A17676" s="1" t="s">
        <v>2355</v>
      </c>
      <c r="B17676" s="1" t="s">
        <v>1046</v>
      </c>
      <c r="C17676" s="48" t="str">
        <f t="shared" si="552"/>
        <v>פז רחובות</v>
      </c>
      <c r="D17676" s="1" t="s">
        <v>2420</v>
      </c>
      <c r="E17676" s="1"/>
      <c r="F17676" s="2">
        <v>2</v>
      </c>
      <c r="G17676" s="2">
        <f>INDEX(תוצאות_בחירות,MATCH(C17676,siot!$F$3:$F$1887,0),27)</f>
        <v>0</v>
      </c>
      <c r="H17676" s="2" t="b">
        <f t="shared" si="553"/>
        <v>0</v>
      </c>
      <c r="I17676" s="1" t="s">
        <v>2</v>
      </c>
      <c r="J17676" s="1" t="s">
        <v>2434</v>
      </c>
      <c r="K17676" s="1"/>
    </row>
    <row r="17677" spans="1:11" hidden="1">
      <c r="A17677" s="1" t="s">
        <v>2355</v>
      </c>
      <c r="B17677" s="1" t="s">
        <v>1046</v>
      </c>
      <c r="C17677" s="48" t="str">
        <f t="shared" si="552"/>
        <v>פז רחובות</v>
      </c>
      <c r="D17677" s="1" t="s">
        <v>2420</v>
      </c>
      <c r="E17677" s="1"/>
      <c r="F17677" s="2">
        <v>3</v>
      </c>
      <c r="G17677" s="2">
        <f>INDEX(תוצאות_בחירות,MATCH(C17677,siot!$F$3:$F$1887,0),27)</f>
        <v>0</v>
      </c>
      <c r="H17677" s="2" t="b">
        <f t="shared" si="553"/>
        <v>0</v>
      </c>
      <c r="I17677" s="1" t="s">
        <v>2</v>
      </c>
      <c r="J17677" s="1" t="s">
        <v>2433</v>
      </c>
      <c r="K17677" s="1"/>
    </row>
    <row r="17678" spans="1:11" hidden="1">
      <c r="A17678" s="1" t="s">
        <v>2355</v>
      </c>
      <c r="B17678" s="1" t="s">
        <v>1046</v>
      </c>
      <c r="C17678" s="48" t="str">
        <f t="shared" si="552"/>
        <v>פז רחובות</v>
      </c>
      <c r="D17678" s="1" t="s">
        <v>2420</v>
      </c>
      <c r="E17678" s="1"/>
      <c r="F17678" s="2">
        <v>4</v>
      </c>
      <c r="G17678" s="2">
        <f>INDEX(תוצאות_בחירות,MATCH(C17678,siot!$F$3:$F$1887,0),27)</f>
        <v>0</v>
      </c>
      <c r="H17678" s="2" t="b">
        <f t="shared" si="553"/>
        <v>0</v>
      </c>
      <c r="I17678" s="1" t="s">
        <v>2</v>
      </c>
      <c r="J17678" s="1" t="s">
        <v>2432</v>
      </c>
      <c r="K17678" s="1"/>
    </row>
    <row r="17679" spans="1:11" hidden="1">
      <c r="A17679" s="1" t="s">
        <v>2355</v>
      </c>
      <c r="B17679" s="1" t="s">
        <v>1046</v>
      </c>
      <c r="C17679" s="48" t="str">
        <f t="shared" si="552"/>
        <v>פז רחובות</v>
      </c>
      <c r="D17679" s="1" t="s">
        <v>2420</v>
      </c>
      <c r="E17679" s="1"/>
      <c r="F17679" s="2">
        <v>5</v>
      </c>
      <c r="G17679" s="2">
        <f>INDEX(תוצאות_בחירות,MATCH(C17679,siot!$F$3:$F$1887,0),27)</f>
        <v>0</v>
      </c>
      <c r="H17679" s="2" t="b">
        <f t="shared" si="553"/>
        <v>0</v>
      </c>
      <c r="I17679" s="1" t="s">
        <v>2</v>
      </c>
      <c r="J17679" s="1" t="s">
        <v>2431</v>
      </c>
      <c r="K17679" s="1"/>
    </row>
    <row r="17680" spans="1:11" hidden="1">
      <c r="A17680" s="1" t="s">
        <v>2355</v>
      </c>
      <c r="B17680" s="1" t="s">
        <v>1046</v>
      </c>
      <c r="C17680" s="48" t="str">
        <f t="shared" si="552"/>
        <v>פז רחובות</v>
      </c>
      <c r="D17680" s="1" t="s">
        <v>2420</v>
      </c>
      <c r="E17680" s="1"/>
      <c r="F17680" s="2">
        <v>6</v>
      </c>
      <c r="G17680" s="2">
        <f>INDEX(תוצאות_בחירות,MATCH(C17680,siot!$F$3:$F$1887,0),27)</f>
        <v>0</v>
      </c>
      <c r="H17680" s="2" t="b">
        <f t="shared" si="553"/>
        <v>0</v>
      </c>
      <c r="I17680" s="1" t="s">
        <v>2</v>
      </c>
      <c r="J17680" s="1" t="s">
        <v>2430</v>
      </c>
      <c r="K17680" s="1"/>
    </row>
    <row r="17681" spans="1:11" hidden="1">
      <c r="A17681" s="1" t="s">
        <v>2355</v>
      </c>
      <c r="B17681" s="1" t="s">
        <v>1046</v>
      </c>
      <c r="C17681" s="48" t="str">
        <f t="shared" si="552"/>
        <v>פז רחובות</v>
      </c>
      <c r="D17681" s="1" t="s">
        <v>2420</v>
      </c>
      <c r="E17681" s="1"/>
      <c r="F17681" s="2">
        <v>7</v>
      </c>
      <c r="G17681" s="2">
        <f>INDEX(תוצאות_בחירות,MATCH(C17681,siot!$F$3:$F$1887,0),27)</f>
        <v>0</v>
      </c>
      <c r="H17681" s="2" t="b">
        <f t="shared" si="553"/>
        <v>0</v>
      </c>
      <c r="I17681" s="1" t="s">
        <v>2</v>
      </c>
      <c r="J17681" s="1" t="s">
        <v>2429</v>
      </c>
      <c r="K17681" s="1"/>
    </row>
    <row r="17682" spans="1:11" hidden="1">
      <c r="A17682" s="1" t="s">
        <v>2355</v>
      </c>
      <c r="B17682" s="1" t="s">
        <v>1046</v>
      </c>
      <c r="C17682" s="48" t="str">
        <f t="shared" si="552"/>
        <v>פז רחובות</v>
      </c>
      <c r="D17682" s="1" t="s">
        <v>2420</v>
      </c>
      <c r="E17682" s="1"/>
      <c r="F17682" s="2">
        <v>8</v>
      </c>
      <c r="G17682" s="2">
        <f>INDEX(תוצאות_בחירות,MATCH(C17682,siot!$F$3:$F$1887,0),27)</f>
        <v>0</v>
      </c>
      <c r="H17682" s="2" t="b">
        <f t="shared" si="553"/>
        <v>0</v>
      </c>
      <c r="I17682" s="1" t="s">
        <v>2</v>
      </c>
      <c r="J17682" s="1" t="s">
        <v>2428</v>
      </c>
      <c r="K17682" s="1"/>
    </row>
    <row r="17683" spans="1:11" hidden="1">
      <c r="A17683" s="1" t="s">
        <v>2355</v>
      </c>
      <c r="B17683" s="1" t="s">
        <v>1046</v>
      </c>
      <c r="C17683" s="48" t="str">
        <f t="shared" si="552"/>
        <v>פז רחובות</v>
      </c>
      <c r="D17683" s="1" t="s">
        <v>2420</v>
      </c>
      <c r="E17683" s="1"/>
      <c r="F17683" s="2">
        <v>9</v>
      </c>
      <c r="G17683" s="2">
        <f>INDEX(תוצאות_בחירות,MATCH(C17683,siot!$F$3:$F$1887,0),27)</f>
        <v>0</v>
      </c>
      <c r="H17683" s="2" t="b">
        <f t="shared" si="553"/>
        <v>0</v>
      </c>
      <c r="I17683" s="1" t="s">
        <v>2</v>
      </c>
      <c r="J17683" s="1" t="s">
        <v>2427</v>
      </c>
      <c r="K17683" s="1"/>
    </row>
    <row r="17684" spans="1:11" hidden="1">
      <c r="A17684" s="1" t="s">
        <v>2355</v>
      </c>
      <c r="B17684" s="1" t="s">
        <v>1046</v>
      </c>
      <c r="C17684" s="48" t="str">
        <f t="shared" si="552"/>
        <v>פז רחובות</v>
      </c>
      <c r="D17684" s="1" t="s">
        <v>2420</v>
      </c>
      <c r="E17684" s="1"/>
      <c r="F17684" s="2">
        <v>10</v>
      </c>
      <c r="G17684" s="2">
        <f>INDEX(תוצאות_בחירות,MATCH(C17684,siot!$F$3:$F$1887,0),27)</f>
        <v>0</v>
      </c>
      <c r="H17684" s="2" t="b">
        <f t="shared" si="553"/>
        <v>0</v>
      </c>
      <c r="I17684" s="1" t="s">
        <v>2</v>
      </c>
      <c r="J17684" s="1" t="s">
        <v>2426</v>
      </c>
      <c r="K17684" s="1"/>
    </row>
    <row r="17685" spans="1:11" hidden="1">
      <c r="A17685" s="1" t="s">
        <v>2355</v>
      </c>
      <c r="B17685" s="1" t="s">
        <v>1046</v>
      </c>
      <c r="C17685" s="48" t="str">
        <f t="shared" si="552"/>
        <v>פז רחובות</v>
      </c>
      <c r="D17685" s="1" t="s">
        <v>2420</v>
      </c>
      <c r="E17685" s="1"/>
      <c r="F17685" s="2">
        <v>11</v>
      </c>
      <c r="G17685" s="2">
        <f>INDEX(תוצאות_בחירות,MATCH(C17685,siot!$F$3:$F$1887,0),27)</f>
        <v>0</v>
      </c>
      <c r="H17685" s="2" t="b">
        <f t="shared" si="553"/>
        <v>0</v>
      </c>
      <c r="I17685" s="1" t="s">
        <v>2</v>
      </c>
      <c r="J17685" s="1" t="s">
        <v>2425</v>
      </c>
      <c r="K17685" s="1"/>
    </row>
    <row r="17686" spans="1:11" hidden="1">
      <c r="A17686" s="1" t="s">
        <v>2355</v>
      </c>
      <c r="B17686" s="1" t="s">
        <v>1046</v>
      </c>
      <c r="C17686" s="48" t="str">
        <f t="shared" si="552"/>
        <v>פז רחובות</v>
      </c>
      <c r="D17686" s="1" t="s">
        <v>2420</v>
      </c>
      <c r="E17686" s="1"/>
      <c r="F17686" s="2">
        <v>12</v>
      </c>
      <c r="G17686" s="2">
        <f>INDEX(תוצאות_בחירות,MATCH(C17686,siot!$F$3:$F$1887,0),27)</f>
        <v>0</v>
      </c>
      <c r="H17686" s="2" t="b">
        <f t="shared" si="553"/>
        <v>0</v>
      </c>
      <c r="I17686" s="1" t="s">
        <v>2</v>
      </c>
      <c r="J17686" s="1" t="s">
        <v>2424</v>
      </c>
      <c r="K17686" s="1"/>
    </row>
    <row r="17687" spans="1:11" hidden="1">
      <c r="A17687" s="1" t="s">
        <v>2355</v>
      </c>
      <c r="B17687" s="1" t="s">
        <v>1046</v>
      </c>
      <c r="C17687" s="48" t="str">
        <f t="shared" si="552"/>
        <v>פז רחובות</v>
      </c>
      <c r="D17687" s="1" t="s">
        <v>2420</v>
      </c>
      <c r="E17687" s="1"/>
      <c r="F17687" s="2">
        <v>13</v>
      </c>
      <c r="G17687" s="2">
        <f>INDEX(תוצאות_בחירות,MATCH(C17687,siot!$F$3:$F$1887,0),27)</f>
        <v>0</v>
      </c>
      <c r="H17687" s="2" t="b">
        <f t="shared" si="553"/>
        <v>0</v>
      </c>
      <c r="I17687" s="1" t="s">
        <v>2</v>
      </c>
      <c r="J17687" s="1" t="s">
        <v>2423</v>
      </c>
      <c r="K17687" s="1"/>
    </row>
    <row r="17688" spans="1:11" hidden="1">
      <c r="A17688" s="1" t="s">
        <v>2355</v>
      </c>
      <c r="B17688" s="1" t="s">
        <v>1046</v>
      </c>
      <c r="C17688" s="48" t="str">
        <f t="shared" si="552"/>
        <v>פז רחובות</v>
      </c>
      <c r="D17688" s="1" t="s">
        <v>2420</v>
      </c>
      <c r="E17688" s="1"/>
      <c r="F17688" s="2">
        <v>14</v>
      </c>
      <c r="G17688" s="2">
        <f>INDEX(תוצאות_בחירות,MATCH(C17688,siot!$F$3:$F$1887,0),27)</f>
        <v>0</v>
      </c>
      <c r="H17688" s="2" t="b">
        <f t="shared" si="553"/>
        <v>0</v>
      </c>
      <c r="I17688" s="1" t="s">
        <v>2</v>
      </c>
      <c r="J17688" s="1" t="s">
        <v>2422</v>
      </c>
      <c r="K17688" s="1"/>
    </row>
    <row r="17689" spans="1:11" hidden="1">
      <c r="A17689" s="1" t="s">
        <v>2355</v>
      </c>
      <c r="B17689" s="1" t="s">
        <v>1046</v>
      </c>
      <c r="C17689" s="48" t="str">
        <f t="shared" si="552"/>
        <v>פז רחובות</v>
      </c>
      <c r="D17689" s="1" t="s">
        <v>2420</v>
      </c>
      <c r="E17689" s="1"/>
      <c r="F17689" s="2">
        <v>15</v>
      </c>
      <c r="G17689" s="2">
        <f>INDEX(תוצאות_בחירות,MATCH(C17689,siot!$F$3:$F$1887,0),27)</f>
        <v>0</v>
      </c>
      <c r="H17689" s="2" t="b">
        <f t="shared" si="553"/>
        <v>0</v>
      </c>
      <c r="I17689" s="1" t="s">
        <v>2</v>
      </c>
      <c r="J17689" s="1" t="s">
        <v>2421</v>
      </c>
      <c r="K17689" s="1"/>
    </row>
    <row r="17690" spans="1:11" hidden="1">
      <c r="A17690" s="1" t="s">
        <v>2355</v>
      </c>
      <c r="B17690" s="1" t="s">
        <v>1046</v>
      </c>
      <c r="C17690" s="48" t="str">
        <f t="shared" si="552"/>
        <v>פז רחובות</v>
      </c>
      <c r="D17690" s="1" t="s">
        <v>2420</v>
      </c>
      <c r="E17690" s="1"/>
      <c r="F17690" s="2">
        <v>16</v>
      </c>
      <c r="G17690" s="2">
        <f>INDEX(תוצאות_בחירות,MATCH(C17690,siot!$F$3:$F$1887,0),27)</f>
        <v>0</v>
      </c>
      <c r="H17690" s="2" t="b">
        <f t="shared" si="553"/>
        <v>0</v>
      </c>
      <c r="I17690" s="1" t="s">
        <v>2</v>
      </c>
      <c r="J17690" s="1" t="s">
        <v>2419</v>
      </c>
      <c r="K17690" s="1"/>
    </row>
    <row r="17691" spans="1:11" hidden="1">
      <c r="A17691" s="1" t="s">
        <v>2355</v>
      </c>
      <c r="B17691" s="1" t="s">
        <v>259</v>
      </c>
      <c r="C17691" s="48" t="str">
        <f t="shared" si="552"/>
        <v>ק רחובות</v>
      </c>
      <c r="D17691" s="1" t="s">
        <v>2410</v>
      </c>
      <c r="E17691" s="1" t="s">
        <v>3</v>
      </c>
      <c r="F17691" s="2" t="s">
        <v>19548</v>
      </c>
      <c r="G17691" s="2">
        <f>INDEX(תוצאות_בחירות,MATCH(C17691,siot!$F$3:$F$1887,0),27)</f>
        <v>0</v>
      </c>
      <c r="H17691" s="2" t="b">
        <f t="shared" si="553"/>
        <v>0</v>
      </c>
      <c r="I17691" s="1"/>
      <c r="J17691" s="1"/>
      <c r="K17691" s="1"/>
    </row>
    <row r="17692" spans="1:11" hidden="1">
      <c r="A17692" s="1" t="s">
        <v>2355</v>
      </c>
      <c r="B17692" s="1" t="s">
        <v>259</v>
      </c>
      <c r="C17692" s="48" t="str">
        <f t="shared" si="552"/>
        <v>ק רחובות</v>
      </c>
      <c r="D17692" s="1" t="s">
        <v>2410</v>
      </c>
      <c r="E17692" s="1"/>
      <c r="F17692" s="2">
        <v>1</v>
      </c>
      <c r="G17692" s="2">
        <f>INDEX(תוצאות_בחירות,MATCH(C17692,siot!$F$3:$F$1887,0),27)</f>
        <v>0</v>
      </c>
      <c r="H17692" s="2" t="b">
        <f t="shared" si="553"/>
        <v>0</v>
      </c>
      <c r="I17692" s="1" t="s">
        <v>2</v>
      </c>
      <c r="J17692" s="1" t="s">
        <v>2418</v>
      </c>
      <c r="K17692" s="1"/>
    </row>
    <row r="17693" spans="1:11" hidden="1">
      <c r="A17693" s="1" t="s">
        <v>2355</v>
      </c>
      <c r="B17693" s="1" t="s">
        <v>259</v>
      </c>
      <c r="C17693" s="48" t="str">
        <f t="shared" si="552"/>
        <v>ק רחובות</v>
      </c>
      <c r="D17693" s="1" t="s">
        <v>2410</v>
      </c>
      <c r="E17693" s="1"/>
      <c r="F17693" s="2">
        <v>2</v>
      </c>
      <c r="G17693" s="2">
        <f>INDEX(תוצאות_בחירות,MATCH(C17693,siot!$F$3:$F$1887,0),27)</f>
        <v>0</v>
      </c>
      <c r="H17693" s="2" t="b">
        <f t="shared" si="553"/>
        <v>0</v>
      </c>
      <c r="I17693" s="1" t="s">
        <v>2</v>
      </c>
      <c r="J17693" s="1" t="s">
        <v>2417</v>
      </c>
      <c r="K17693" s="1"/>
    </row>
    <row r="17694" spans="1:11" hidden="1">
      <c r="A17694" s="1" t="s">
        <v>2355</v>
      </c>
      <c r="B17694" s="1" t="s">
        <v>259</v>
      </c>
      <c r="C17694" s="48" t="str">
        <f t="shared" si="552"/>
        <v>ק רחובות</v>
      </c>
      <c r="D17694" s="1" t="s">
        <v>2410</v>
      </c>
      <c r="E17694" s="1"/>
      <c r="F17694" s="2">
        <v>3</v>
      </c>
      <c r="G17694" s="2">
        <f>INDEX(תוצאות_בחירות,MATCH(C17694,siot!$F$3:$F$1887,0),27)</f>
        <v>0</v>
      </c>
      <c r="H17694" s="2" t="b">
        <f t="shared" si="553"/>
        <v>0</v>
      </c>
      <c r="I17694" s="1" t="s">
        <v>2</v>
      </c>
      <c r="J17694" s="1" t="s">
        <v>2416</v>
      </c>
      <c r="K17694" s="1"/>
    </row>
    <row r="17695" spans="1:11" hidden="1">
      <c r="A17695" s="1" t="s">
        <v>2355</v>
      </c>
      <c r="B17695" s="1" t="s">
        <v>259</v>
      </c>
      <c r="C17695" s="48" t="str">
        <f t="shared" si="552"/>
        <v>ק רחובות</v>
      </c>
      <c r="D17695" s="1" t="s">
        <v>2410</v>
      </c>
      <c r="E17695" s="1"/>
      <c r="F17695" s="2">
        <v>4</v>
      </c>
      <c r="G17695" s="2">
        <f>INDEX(תוצאות_בחירות,MATCH(C17695,siot!$F$3:$F$1887,0),27)</f>
        <v>0</v>
      </c>
      <c r="H17695" s="2" t="b">
        <f t="shared" si="553"/>
        <v>0</v>
      </c>
      <c r="I17695" s="1" t="s">
        <v>2</v>
      </c>
      <c r="J17695" s="1" t="s">
        <v>2415</v>
      </c>
      <c r="K17695" s="1"/>
    </row>
    <row r="17696" spans="1:11" hidden="1">
      <c r="A17696" s="1" t="s">
        <v>2355</v>
      </c>
      <c r="B17696" s="1" t="s">
        <v>259</v>
      </c>
      <c r="C17696" s="48" t="str">
        <f t="shared" si="552"/>
        <v>ק רחובות</v>
      </c>
      <c r="D17696" s="1" t="s">
        <v>2410</v>
      </c>
      <c r="E17696" s="1"/>
      <c r="F17696" s="2">
        <v>5</v>
      </c>
      <c r="G17696" s="2">
        <f>INDEX(תוצאות_בחירות,MATCH(C17696,siot!$F$3:$F$1887,0),27)</f>
        <v>0</v>
      </c>
      <c r="H17696" s="2" t="b">
        <f t="shared" si="553"/>
        <v>0</v>
      </c>
      <c r="I17696" s="1" t="s">
        <v>2</v>
      </c>
      <c r="J17696" s="1" t="s">
        <v>2414</v>
      </c>
      <c r="K17696" s="1"/>
    </row>
    <row r="17697" spans="1:11" hidden="1">
      <c r="A17697" s="1" t="s">
        <v>2355</v>
      </c>
      <c r="B17697" s="1" t="s">
        <v>259</v>
      </c>
      <c r="C17697" s="48" t="str">
        <f t="shared" si="552"/>
        <v>ק רחובות</v>
      </c>
      <c r="D17697" s="1" t="s">
        <v>2410</v>
      </c>
      <c r="E17697" s="1"/>
      <c r="F17697" s="2">
        <v>6</v>
      </c>
      <c r="G17697" s="2">
        <f>INDEX(תוצאות_בחירות,MATCH(C17697,siot!$F$3:$F$1887,0),27)</f>
        <v>0</v>
      </c>
      <c r="H17697" s="2" t="b">
        <f t="shared" si="553"/>
        <v>0</v>
      </c>
      <c r="I17697" s="1" t="s">
        <v>2</v>
      </c>
      <c r="J17697" s="1" t="s">
        <v>2413</v>
      </c>
      <c r="K17697" s="1"/>
    </row>
    <row r="17698" spans="1:11" hidden="1">
      <c r="A17698" s="1" t="s">
        <v>2355</v>
      </c>
      <c r="B17698" s="1" t="s">
        <v>259</v>
      </c>
      <c r="C17698" s="48" t="str">
        <f t="shared" si="552"/>
        <v>ק רחובות</v>
      </c>
      <c r="D17698" s="1" t="s">
        <v>2410</v>
      </c>
      <c r="E17698" s="1"/>
      <c r="F17698" s="2">
        <v>7</v>
      </c>
      <c r="G17698" s="2">
        <f>INDEX(תוצאות_בחירות,MATCH(C17698,siot!$F$3:$F$1887,0),27)</f>
        <v>0</v>
      </c>
      <c r="H17698" s="2" t="b">
        <f t="shared" si="553"/>
        <v>0</v>
      </c>
      <c r="I17698" s="1" t="s">
        <v>2</v>
      </c>
      <c r="J17698" s="1" t="s">
        <v>2412</v>
      </c>
      <c r="K17698" s="1"/>
    </row>
    <row r="17699" spans="1:11" hidden="1">
      <c r="A17699" s="1" t="s">
        <v>2355</v>
      </c>
      <c r="B17699" s="1" t="s">
        <v>259</v>
      </c>
      <c r="C17699" s="48" t="str">
        <f t="shared" si="552"/>
        <v>ק רחובות</v>
      </c>
      <c r="D17699" s="1" t="s">
        <v>2410</v>
      </c>
      <c r="E17699" s="1"/>
      <c r="F17699" s="2">
        <v>8</v>
      </c>
      <c r="G17699" s="2">
        <f>INDEX(תוצאות_בחירות,MATCH(C17699,siot!$F$3:$F$1887,0),27)</f>
        <v>0</v>
      </c>
      <c r="H17699" s="2" t="b">
        <f t="shared" si="553"/>
        <v>0</v>
      </c>
      <c r="I17699" s="1" t="s">
        <v>2</v>
      </c>
      <c r="J17699" s="1" t="s">
        <v>2411</v>
      </c>
      <c r="K17699" s="1"/>
    </row>
    <row r="17700" spans="1:11" hidden="1">
      <c r="A17700" s="1" t="s">
        <v>2355</v>
      </c>
      <c r="B17700" s="1" t="s">
        <v>259</v>
      </c>
      <c r="C17700" s="48" t="str">
        <f t="shared" si="552"/>
        <v>ק רחובות</v>
      </c>
      <c r="D17700" s="1" t="s">
        <v>2410</v>
      </c>
      <c r="E17700" s="1"/>
      <c r="F17700" s="2">
        <v>9</v>
      </c>
      <c r="G17700" s="2">
        <f>INDEX(תוצאות_בחירות,MATCH(C17700,siot!$F$3:$F$1887,0),27)</f>
        <v>0</v>
      </c>
      <c r="H17700" s="2" t="b">
        <f t="shared" si="553"/>
        <v>0</v>
      </c>
      <c r="I17700" s="1" t="s">
        <v>2</v>
      </c>
      <c r="J17700" s="1" t="s">
        <v>2409</v>
      </c>
      <c r="K17700" s="1"/>
    </row>
    <row r="17701" spans="1:11" hidden="1">
      <c r="A17701" s="1" t="s">
        <v>2355</v>
      </c>
      <c r="B17701" s="1" t="s">
        <v>2386</v>
      </c>
      <c r="C17701" s="48" t="str">
        <f t="shared" si="552"/>
        <v>רח רחובות</v>
      </c>
      <c r="D17701" s="1" t="s">
        <v>2385</v>
      </c>
      <c r="E17701" s="1" t="s">
        <v>3</v>
      </c>
      <c r="F17701" s="2" t="s">
        <v>19548</v>
      </c>
      <c r="G17701" s="2">
        <f>INDEX(תוצאות_בחירות,MATCH(C17701,siot!$F$3:$F$1887,0),27)</f>
        <v>2</v>
      </c>
      <c r="H17701" s="2" t="b">
        <f t="shared" si="553"/>
        <v>0</v>
      </c>
      <c r="I17701" s="1"/>
      <c r="J17701" s="1"/>
      <c r="K17701" s="1"/>
    </row>
    <row r="17702" spans="1:11">
      <c r="A17702" s="1" t="s">
        <v>2355</v>
      </c>
      <c r="B17702" s="1" t="s">
        <v>2386</v>
      </c>
      <c r="C17702" s="48" t="str">
        <f t="shared" si="552"/>
        <v>רח רחובות</v>
      </c>
      <c r="D17702" s="1" t="s">
        <v>2385</v>
      </c>
      <c r="E17702" s="1"/>
      <c r="F17702" s="2">
        <v>1</v>
      </c>
      <c r="G17702" s="2">
        <f>INDEX(תוצאות_בחירות,MATCH(C17702,siot!$F$3:$F$1887,0),27)</f>
        <v>2</v>
      </c>
      <c r="H17702" s="2" t="b">
        <f t="shared" si="553"/>
        <v>1</v>
      </c>
      <c r="I17702" s="1" t="s">
        <v>2</v>
      </c>
      <c r="J17702" s="1" t="s">
        <v>2408</v>
      </c>
      <c r="K17702" s="1"/>
    </row>
    <row r="17703" spans="1:11">
      <c r="A17703" s="1" t="s">
        <v>2355</v>
      </c>
      <c r="B17703" s="1" t="s">
        <v>2386</v>
      </c>
      <c r="C17703" s="48" t="str">
        <f t="shared" si="552"/>
        <v>רח רחובות</v>
      </c>
      <c r="D17703" s="1" t="s">
        <v>2385</v>
      </c>
      <c r="E17703" s="1"/>
      <c r="F17703" s="2">
        <v>2</v>
      </c>
      <c r="G17703" s="2">
        <f>INDEX(תוצאות_בחירות,MATCH(C17703,siot!$F$3:$F$1887,0),27)</f>
        <v>2</v>
      </c>
      <c r="H17703" s="2" t="b">
        <f t="shared" si="553"/>
        <v>1</v>
      </c>
      <c r="I17703" s="1" t="s">
        <v>2</v>
      </c>
      <c r="J17703" s="1" t="s">
        <v>2407</v>
      </c>
      <c r="K17703" s="1"/>
    </row>
    <row r="17704" spans="1:11" hidden="1">
      <c r="A17704" s="1" t="s">
        <v>2355</v>
      </c>
      <c r="B17704" s="1" t="s">
        <v>2386</v>
      </c>
      <c r="C17704" s="48" t="str">
        <f t="shared" si="552"/>
        <v>רח רחובות</v>
      </c>
      <c r="D17704" s="1" t="s">
        <v>2385</v>
      </c>
      <c r="E17704" s="1"/>
      <c r="F17704" s="2">
        <v>3</v>
      </c>
      <c r="G17704" s="2">
        <f>INDEX(תוצאות_בחירות,MATCH(C17704,siot!$F$3:$F$1887,0),27)</f>
        <v>2</v>
      </c>
      <c r="H17704" s="2" t="b">
        <f t="shared" si="553"/>
        <v>0</v>
      </c>
      <c r="I17704" s="1" t="s">
        <v>2</v>
      </c>
      <c r="J17704" s="1" t="s">
        <v>2406</v>
      </c>
      <c r="K17704" s="1"/>
    </row>
    <row r="17705" spans="1:11" hidden="1">
      <c r="A17705" s="1" t="s">
        <v>2355</v>
      </c>
      <c r="B17705" s="1" t="s">
        <v>2386</v>
      </c>
      <c r="C17705" s="48" t="str">
        <f t="shared" si="552"/>
        <v>רח רחובות</v>
      </c>
      <c r="D17705" s="1" t="s">
        <v>2385</v>
      </c>
      <c r="E17705" s="1"/>
      <c r="F17705" s="2">
        <v>4</v>
      </c>
      <c r="G17705" s="2">
        <f>INDEX(תוצאות_בחירות,MATCH(C17705,siot!$F$3:$F$1887,0),27)</f>
        <v>2</v>
      </c>
      <c r="H17705" s="2" t="b">
        <f t="shared" si="553"/>
        <v>0</v>
      </c>
      <c r="I17705" s="1" t="s">
        <v>2</v>
      </c>
      <c r="J17705" s="1" t="s">
        <v>2405</v>
      </c>
      <c r="K17705" s="1"/>
    </row>
    <row r="17706" spans="1:11" hidden="1">
      <c r="A17706" s="1" t="s">
        <v>2355</v>
      </c>
      <c r="B17706" s="1" t="s">
        <v>2386</v>
      </c>
      <c r="C17706" s="48" t="str">
        <f t="shared" si="552"/>
        <v>רח רחובות</v>
      </c>
      <c r="D17706" s="1" t="s">
        <v>2385</v>
      </c>
      <c r="E17706" s="1"/>
      <c r="F17706" s="2">
        <v>5</v>
      </c>
      <c r="G17706" s="2">
        <f>INDEX(תוצאות_בחירות,MATCH(C17706,siot!$F$3:$F$1887,0),27)</f>
        <v>2</v>
      </c>
      <c r="H17706" s="2" t="b">
        <f t="shared" si="553"/>
        <v>0</v>
      </c>
      <c r="I17706" s="1" t="s">
        <v>2</v>
      </c>
      <c r="J17706" s="1" t="s">
        <v>2404</v>
      </c>
      <c r="K17706" s="1"/>
    </row>
    <row r="17707" spans="1:11" hidden="1">
      <c r="A17707" s="1" t="s">
        <v>2355</v>
      </c>
      <c r="B17707" s="1" t="s">
        <v>2386</v>
      </c>
      <c r="C17707" s="48" t="str">
        <f t="shared" si="552"/>
        <v>רח רחובות</v>
      </c>
      <c r="D17707" s="1" t="s">
        <v>2385</v>
      </c>
      <c r="E17707" s="1"/>
      <c r="F17707" s="2">
        <v>6</v>
      </c>
      <c r="G17707" s="2">
        <f>INDEX(תוצאות_בחירות,MATCH(C17707,siot!$F$3:$F$1887,0),27)</f>
        <v>2</v>
      </c>
      <c r="H17707" s="2" t="b">
        <f t="shared" si="553"/>
        <v>0</v>
      </c>
      <c r="I17707" s="1" t="s">
        <v>2</v>
      </c>
      <c r="J17707" s="1" t="s">
        <v>2403</v>
      </c>
      <c r="K17707" s="1"/>
    </row>
    <row r="17708" spans="1:11" hidden="1">
      <c r="A17708" s="1" t="s">
        <v>2355</v>
      </c>
      <c r="B17708" s="1" t="s">
        <v>2386</v>
      </c>
      <c r="C17708" s="48" t="str">
        <f t="shared" si="552"/>
        <v>רח רחובות</v>
      </c>
      <c r="D17708" s="1" t="s">
        <v>2385</v>
      </c>
      <c r="E17708" s="1"/>
      <c r="F17708" s="2">
        <v>7</v>
      </c>
      <c r="G17708" s="2">
        <f>INDEX(תוצאות_בחירות,MATCH(C17708,siot!$F$3:$F$1887,0),27)</f>
        <v>2</v>
      </c>
      <c r="H17708" s="2" t="b">
        <f t="shared" si="553"/>
        <v>0</v>
      </c>
      <c r="I17708" s="1" t="s">
        <v>2</v>
      </c>
      <c r="J17708" s="1" t="s">
        <v>2402</v>
      </c>
      <c r="K17708" s="1"/>
    </row>
    <row r="17709" spans="1:11" hidden="1">
      <c r="A17709" s="1" t="s">
        <v>2355</v>
      </c>
      <c r="B17709" s="1" t="s">
        <v>2386</v>
      </c>
      <c r="C17709" s="48" t="str">
        <f t="shared" si="552"/>
        <v>רח רחובות</v>
      </c>
      <c r="D17709" s="1" t="s">
        <v>2385</v>
      </c>
      <c r="E17709" s="1"/>
      <c r="F17709" s="2">
        <v>8</v>
      </c>
      <c r="G17709" s="2">
        <f>INDEX(תוצאות_בחירות,MATCH(C17709,siot!$F$3:$F$1887,0),27)</f>
        <v>2</v>
      </c>
      <c r="H17709" s="2" t="b">
        <f t="shared" si="553"/>
        <v>0</v>
      </c>
      <c r="I17709" s="1" t="s">
        <v>2</v>
      </c>
      <c r="J17709" s="1" t="s">
        <v>2401</v>
      </c>
      <c r="K17709" s="1"/>
    </row>
    <row r="17710" spans="1:11" hidden="1">
      <c r="A17710" s="1" t="s">
        <v>2355</v>
      </c>
      <c r="B17710" s="1" t="s">
        <v>2386</v>
      </c>
      <c r="C17710" s="48" t="str">
        <f t="shared" si="552"/>
        <v>רח רחובות</v>
      </c>
      <c r="D17710" s="1" t="s">
        <v>2385</v>
      </c>
      <c r="E17710" s="1"/>
      <c r="F17710" s="2">
        <v>9</v>
      </c>
      <c r="G17710" s="2">
        <f>INDEX(תוצאות_בחירות,MATCH(C17710,siot!$F$3:$F$1887,0),27)</f>
        <v>2</v>
      </c>
      <c r="H17710" s="2" t="b">
        <f t="shared" si="553"/>
        <v>0</v>
      </c>
      <c r="I17710" s="1" t="s">
        <v>2</v>
      </c>
      <c r="J17710" s="1" t="s">
        <v>2400</v>
      </c>
      <c r="K17710" s="1"/>
    </row>
    <row r="17711" spans="1:11" hidden="1">
      <c r="A17711" s="1" t="s">
        <v>2355</v>
      </c>
      <c r="B17711" s="1" t="s">
        <v>2386</v>
      </c>
      <c r="C17711" s="48" t="str">
        <f t="shared" si="552"/>
        <v>רח רחובות</v>
      </c>
      <c r="D17711" s="1" t="s">
        <v>2385</v>
      </c>
      <c r="E17711" s="1"/>
      <c r="F17711" s="2">
        <v>10</v>
      </c>
      <c r="G17711" s="2">
        <f>INDEX(תוצאות_בחירות,MATCH(C17711,siot!$F$3:$F$1887,0),27)</f>
        <v>2</v>
      </c>
      <c r="H17711" s="2" t="b">
        <f t="shared" si="553"/>
        <v>0</v>
      </c>
      <c r="I17711" s="1" t="s">
        <v>2</v>
      </c>
      <c r="J17711" s="1" t="s">
        <v>2399</v>
      </c>
      <c r="K17711" s="1"/>
    </row>
    <row r="17712" spans="1:11" hidden="1">
      <c r="A17712" s="1" t="s">
        <v>2355</v>
      </c>
      <c r="B17712" s="1" t="s">
        <v>2386</v>
      </c>
      <c r="C17712" s="48" t="str">
        <f t="shared" si="552"/>
        <v>רח רחובות</v>
      </c>
      <c r="D17712" s="1" t="s">
        <v>2385</v>
      </c>
      <c r="E17712" s="1"/>
      <c r="F17712" s="2">
        <v>11</v>
      </c>
      <c r="G17712" s="2">
        <f>INDEX(תוצאות_בחירות,MATCH(C17712,siot!$F$3:$F$1887,0),27)</f>
        <v>2</v>
      </c>
      <c r="H17712" s="2" t="b">
        <f t="shared" si="553"/>
        <v>0</v>
      </c>
      <c r="I17712" s="1" t="s">
        <v>2</v>
      </c>
      <c r="J17712" s="1" t="s">
        <v>2398</v>
      </c>
      <c r="K17712" s="1"/>
    </row>
    <row r="17713" spans="1:11" hidden="1">
      <c r="A17713" s="1" t="s">
        <v>2355</v>
      </c>
      <c r="B17713" s="1" t="s">
        <v>2386</v>
      </c>
      <c r="C17713" s="48" t="str">
        <f t="shared" si="552"/>
        <v>רח רחובות</v>
      </c>
      <c r="D17713" s="1" t="s">
        <v>2385</v>
      </c>
      <c r="E17713" s="1"/>
      <c r="F17713" s="2">
        <v>12</v>
      </c>
      <c r="G17713" s="2">
        <f>INDEX(תוצאות_בחירות,MATCH(C17713,siot!$F$3:$F$1887,0),27)</f>
        <v>2</v>
      </c>
      <c r="H17713" s="2" t="b">
        <f t="shared" si="553"/>
        <v>0</v>
      </c>
      <c r="I17713" s="1" t="s">
        <v>2</v>
      </c>
      <c r="J17713" s="1" t="s">
        <v>2397</v>
      </c>
      <c r="K17713" s="1"/>
    </row>
    <row r="17714" spans="1:11" hidden="1">
      <c r="A17714" s="1" t="s">
        <v>2355</v>
      </c>
      <c r="B17714" s="1" t="s">
        <v>2386</v>
      </c>
      <c r="C17714" s="48" t="str">
        <f t="shared" si="552"/>
        <v>רח רחובות</v>
      </c>
      <c r="D17714" s="1" t="s">
        <v>2385</v>
      </c>
      <c r="E17714" s="1"/>
      <c r="F17714" s="2">
        <v>13</v>
      </c>
      <c r="G17714" s="2">
        <f>INDEX(תוצאות_בחירות,MATCH(C17714,siot!$F$3:$F$1887,0),27)</f>
        <v>2</v>
      </c>
      <c r="H17714" s="2" t="b">
        <f t="shared" si="553"/>
        <v>0</v>
      </c>
      <c r="I17714" s="1" t="s">
        <v>2</v>
      </c>
      <c r="J17714" s="1" t="s">
        <v>2396</v>
      </c>
      <c r="K17714" s="1"/>
    </row>
    <row r="17715" spans="1:11" hidden="1">
      <c r="A17715" s="1" t="s">
        <v>2355</v>
      </c>
      <c r="B17715" s="1" t="s">
        <v>2386</v>
      </c>
      <c r="C17715" s="48" t="str">
        <f t="shared" si="552"/>
        <v>רח רחובות</v>
      </c>
      <c r="D17715" s="1" t="s">
        <v>2385</v>
      </c>
      <c r="E17715" s="1"/>
      <c r="F17715" s="2">
        <v>14</v>
      </c>
      <c r="G17715" s="2">
        <f>INDEX(תוצאות_בחירות,MATCH(C17715,siot!$F$3:$F$1887,0),27)</f>
        <v>2</v>
      </c>
      <c r="H17715" s="2" t="b">
        <f t="shared" si="553"/>
        <v>0</v>
      </c>
      <c r="I17715" s="1" t="s">
        <v>2</v>
      </c>
      <c r="J17715" s="1" t="s">
        <v>2395</v>
      </c>
      <c r="K17715" s="1"/>
    </row>
    <row r="17716" spans="1:11" hidden="1">
      <c r="A17716" s="1" t="s">
        <v>2355</v>
      </c>
      <c r="B17716" s="1" t="s">
        <v>2386</v>
      </c>
      <c r="C17716" s="48" t="str">
        <f t="shared" si="552"/>
        <v>רח רחובות</v>
      </c>
      <c r="D17716" s="1" t="s">
        <v>2385</v>
      </c>
      <c r="E17716" s="1"/>
      <c r="F17716" s="2">
        <v>15</v>
      </c>
      <c r="G17716" s="2">
        <f>INDEX(תוצאות_בחירות,MATCH(C17716,siot!$F$3:$F$1887,0),27)</f>
        <v>2</v>
      </c>
      <c r="H17716" s="2" t="b">
        <f t="shared" si="553"/>
        <v>0</v>
      </c>
      <c r="I17716" s="1" t="s">
        <v>2</v>
      </c>
      <c r="J17716" s="1" t="s">
        <v>2394</v>
      </c>
      <c r="K17716" s="1"/>
    </row>
    <row r="17717" spans="1:11" hidden="1">
      <c r="A17717" s="1" t="s">
        <v>2355</v>
      </c>
      <c r="B17717" s="1" t="s">
        <v>2386</v>
      </c>
      <c r="C17717" s="48" t="str">
        <f t="shared" si="552"/>
        <v>רח רחובות</v>
      </c>
      <c r="D17717" s="1" t="s">
        <v>2385</v>
      </c>
      <c r="E17717" s="1"/>
      <c r="F17717" s="2">
        <v>16</v>
      </c>
      <c r="G17717" s="2">
        <f>INDEX(תוצאות_בחירות,MATCH(C17717,siot!$F$3:$F$1887,0),27)</f>
        <v>2</v>
      </c>
      <c r="H17717" s="2" t="b">
        <f t="shared" si="553"/>
        <v>0</v>
      </c>
      <c r="I17717" s="1" t="s">
        <v>2</v>
      </c>
      <c r="J17717" s="1" t="s">
        <v>2393</v>
      </c>
      <c r="K17717" s="1"/>
    </row>
    <row r="17718" spans="1:11" hidden="1">
      <c r="A17718" s="1" t="s">
        <v>2355</v>
      </c>
      <c r="B17718" s="1" t="s">
        <v>2386</v>
      </c>
      <c r="C17718" s="48" t="str">
        <f t="shared" si="552"/>
        <v>רח רחובות</v>
      </c>
      <c r="D17718" s="1" t="s">
        <v>2385</v>
      </c>
      <c r="E17718" s="1"/>
      <c r="F17718" s="2">
        <v>17</v>
      </c>
      <c r="G17718" s="2">
        <f>INDEX(תוצאות_בחירות,MATCH(C17718,siot!$F$3:$F$1887,0),27)</f>
        <v>2</v>
      </c>
      <c r="H17718" s="2" t="b">
        <f t="shared" si="553"/>
        <v>0</v>
      </c>
      <c r="I17718" s="1" t="s">
        <v>2</v>
      </c>
      <c r="J17718" s="1" t="s">
        <v>2392</v>
      </c>
      <c r="K17718" s="1"/>
    </row>
    <row r="17719" spans="1:11" hidden="1">
      <c r="A17719" s="1" t="s">
        <v>2355</v>
      </c>
      <c r="B17719" s="1" t="s">
        <v>2386</v>
      </c>
      <c r="C17719" s="48" t="str">
        <f t="shared" si="552"/>
        <v>רח רחובות</v>
      </c>
      <c r="D17719" s="1" t="s">
        <v>2385</v>
      </c>
      <c r="E17719" s="1"/>
      <c r="F17719" s="2">
        <v>18</v>
      </c>
      <c r="G17719" s="2">
        <f>INDEX(תוצאות_בחירות,MATCH(C17719,siot!$F$3:$F$1887,0),27)</f>
        <v>2</v>
      </c>
      <c r="H17719" s="2" t="b">
        <f t="shared" si="553"/>
        <v>0</v>
      </c>
      <c r="I17719" s="1" t="s">
        <v>2</v>
      </c>
      <c r="J17719" s="1" t="s">
        <v>2391</v>
      </c>
      <c r="K17719" s="1"/>
    </row>
    <row r="17720" spans="1:11" hidden="1">
      <c r="A17720" s="1" t="s">
        <v>2355</v>
      </c>
      <c r="B17720" s="1" t="s">
        <v>2386</v>
      </c>
      <c r="C17720" s="48" t="str">
        <f t="shared" si="552"/>
        <v>רח רחובות</v>
      </c>
      <c r="D17720" s="1" t="s">
        <v>2385</v>
      </c>
      <c r="E17720" s="1"/>
      <c r="F17720" s="2">
        <v>19</v>
      </c>
      <c r="G17720" s="2">
        <f>INDEX(תוצאות_בחירות,MATCH(C17720,siot!$F$3:$F$1887,0),27)</f>
        <v>2</v>
      </c>
      <c r="H17720" s="2" t="b">
        <f t="shared" si="553"/>
        <v>0</v>
      </c>
      <c r="I17720" s="1" t="s">
        <v>2</v>
      </c>
      <c r="J17720" s="1" t="s">
        <v>2390</v>
      </c>
      <c r="K17720" s="1"/>
    </row>
    <row r="17721" spans="1:11" hidden="1">
      <c r="A17721" s="1" t="s">
        <v>2355</v>
      </c>
      <c r="B17721" s="1" t="s">
        <v>2386</v>
      </c>
      <c r="C17721" s="48" t="str">
        <f t="shared" si="552"/>
        <v>רח רחובות</v>
      </c>
      <c r="D17721" s="1" t="s">
        <v>2385</v>
      </c>
      <c r="E17721" s="1"/>
      <c r="F17721" s="2">
        <v>20</v>
      </c>
      <c r="G17721" s="2">
        <f>INDEX(תוצאות_בחירות,MATCH(C17721,siot!$F$3:$F$1887,0),27)</f>
        <v>2</v>
      </c>
      <c r="H17721" s="2" t="b">
        <f t="shared" si="553"/>
        <v>0</v>
      </c>
      <c r="I17721" s="1" t="s">
        <v>2</v>
      </c>
      <c r="J17721" s="1" t="s">
        <v>2389</v>
      </c>
      <c r="K17721" s="1"/>
    </row>
    <row r="17722" spans="1:11" hidden="1">
      <c r="A17722" s="1" t="s">
        <v>2355</v>
      </c>
      <c r="B17722" s="1" t="s">
        <v>2386</v>
      </c>
      <c r="C17722" s="48" t="str">
        <f t="shared" si="552"/>
        <v>רח רחובות</v>
      </c>
      <c r="D17722" s="1" t="s">
        <v>2385</v>
      </c>
      <c r="E17722" s="1"/>
      <c r="F17722" s="2">
        <v>21</v>
      </c>
      <c r="G17722" s="2">
        <f>INDEX(תוצאות_בחירות,MATCH(C17722,siot!$F$3:$F$1887,0),27)</f>
        <v>2</v>
      </c>
      <c r="H17722" s="2" t="b">
        <f t="shared" si="553"/>
        <v>0</v>
      </c>
      <c r="I17722" s="1" t="s">
        <v>2</v>
      </c>
      <c r="J17722" s="1" t="s">
        <v>2388</v>
      </c>
      <c r="K17722" s="1"/>
    </row>
    <row r="17723" spans="1:11" hidden="1">
      <c r="A17723" s="1" t="s">
        <v>2355</v>
      </c>
      <c r="B17723" s="1" t="s">
        <v>2386</v>
      </c>
      <c r="C17723" s="48" t="str">
        <f t="shared" si="552"/>
        <v>רח רחובות</v>
      </c>
      <c r="D17723" s="1" t="s">
        <v>2385</v>
      </c>
      <c r="E17723" s="1"/>
      <c r="F17723" s="2">
        <v>22</v>
      </c>
      <c r="G17723" s="2">
        <f>INDEX(תוצאות_בחירות,MATCH(C17723,siot!$F$3:$F$1887,0),27)</f>
        <v>2</v>
      </c>
      <c r="H17723" s="2" t="b">
        <f t="shared" si="553"/>
        <v>0</v>
      </c>
      <c r="I17723" s="1" t="s">
        <v>2</v>
      </c>
      <c r="J17723" s="1" t="s">
        <v>2387</v>
      </c>
      <c r="K17723" s="1"/>
    </row>
    <row r="17724" spans="1:11" hidden="1">
      <c r="A17724" s="1" t="s">
        <v>2355</v>
      </c>
      <c r="B17724" s="1" t="s">
        <v>2386</v>
      </c>
      <c r="C17724" s="48" t="str">
        <f t="shared" si="552"/>
        <v>רח רחובות</v>
      </c>
      <c r="D17724" s="1" t="s">
        <v>2385</v>
      </c>
      <c r="E17724" s="1"/>
      <c r="F17724" s="2">
        <v>23</v>
      </c>
      <c r="G17724" s="2">
        <f>INDEX(תוצאות_בחירות,MATCH(C17724,siot!$F$3:$F$1887,0),27)</f>
        <v>2</v>
      </c>
      <c r="H17724" s="2" t="b">
        <f t="shared" si="553"/>
        <v>0</v>
      </c>
      <c r="I17724" s="1" t="s">
        <v>2</v>
      </c>
      <c r="J17724" s="1" t="s">
        <v>2384</v>
      </c>
      <c r="K17724" s="1"/>
    </row>
    <row r="17725" spans="1:11" hidden="1">
      <c r="A17725" s="1" t="s">
        <v>2355</v>
      </c>
      <c r="B17725" s="1" t="s">
        <v>2375</v>
      </c>
      <c r="C17725" s="48" t="str">
        <f t="shared" si="552"/>
        <v>רצ רחובות</v>
      </c>
      <c r="D17725" s="1" t="s">
        <v>2374</v>
      </c>
      <c r="E17725" s="1" t="s">
        <v>3</v>
      </c>
      <c r="F17725" s="2" t="s">
        <v>19548</v>
      </c>
      <c r="G17725" s="2">
        <f>INDEX(תוצאות_בחירות,MATCH(C17725,siot!$F$3:$F$1887,0),27)</f>
        <v>1</v>
      </c>
      <c r="H17725" s="2" t="b">
        <f t="shared" si="553"/>
        <v>0</v>
      </c>
      <c r="I17725" s="1"/>
      <c r="J17725" s="1"/>
      <c r="K17725" s="1"/>
    </row>
    <row r="17726" spans="1:11">
      <c r="A17726" s="1" t="s">
        <v>2355</v>
      </c>
      <c r="B17726" s="1" t="s">
        <v>2375</v>
      </c>
      <c r="C17726" s="48" t="str">
        <f t="shared" si="552"/>
        <v>רצ רחובות</v>
      </c>
      <c r="D17726" s="1" t="s">
        <v>2374</v>
      </c>
      <c r="E17726" s="1"/>
      <c r="F17726" s="2">
        <v>1</v>
      </c>
      <c r="G17726" s="2">
        <f>INDEX(תוצאות_בחירות,MATCH(C17726,siot!$F$3:$F$1887,0),27)</f>
        <v>1</v>
      </c>
      <c r="H17726" s="2" t="b">
        <f t="shared" si="553"/>
        <v>1</v>
      </c>
      <c r="I17726" s="1" t="s">
        <v>2</v>
      </c>
      <c r="J17726" s="1" t="s">
        <v>2383</v>
      </c>
      <c r="K17726" s="1"/>
    </row>
    <row r="17727" spans="1:11" hidden="1">
      <c r="A17727" s="1" t="s">
        <v>2355</v>
      </c>
      <c r="B17727" s="1" t="s">
        <v>2375</v>
      </c>
      <c r="C17727" s="48" t="str">
        <f t="shared" si="552"/>
        <v>רצ רחובות</v>
      </c>
      <c r="D17727" s="1" t="s">
        <v>2374</v>
      </c>
      <c r="E17727" s="1"/>
      <c r="F17727" s="2">
        <v>2</v>
      </c>
      <c r="G17727" s="2">
        <f>INDEX(תוצאות_בחירות,MATCH(C17727,siot!$F$3:$F$1887,0),27)</f>
        <v>1</v>
      </c>
      <c r="H17727" s="2" t="b">
        <f t="shared" si="553"/>
        <v>0</v>
      </c>
      <c r="I17727" s="1" t="s">
        <v>2</v>
      </c>
      <c r="J17727" s="1" t="s">
        <v>2382</v>
      </c>
      <c r="K17727" s="1"/>
    </row>
    <row r="17728" spans="1:11" hidden="1">
      <c r="A17728" s="1" t="s">
        <v>2355</v>
      </c>
      <c r="B17728" s="1" t="s">
        <v>2375</v>
      </c>
      <c r="C17728" s="48" t="str">
        <f t="shared" si="552"/>
        <v>רצ רחובות</v>
      </c>
      <c r="D17728" s="1" t="s">
        <v>2374</v>
      </c>
      <c r="E17728" s="1"/>
      <c r="F17728" s="2">
        <v>3</v>
      </c>
      <c r="G17728" s="2">
        <f>INDEX(תוצאות_בחירות,MATCH(C17728,siot!$F$3:$F$1887,0),27)</f>
        <v>1</v>
      </c>
      <c r="H17728" s="2" t="b">
        <f t="shared" si="553"/>
        <v>0</v>
      </c>
      <c r="I17728" s="1" t="s">
        <v>2</v>
      </c>
      <c r="J17728" s="1" t="s">
        <v>2381</v>
      </c>
      <c r="K17728" s="1"/>
    </row>
    <row r="17729" spans="1:11" hidden="1">
      <c r="A17729" s="1" t="s">
        <v>2355</v>
      </c>
      <c r="B17729" s="1" t="s">
        <v>2375</v>
      </c>
      <c r="C17729" s="48" t="str">
        <f t="shared" si="552"/>
        <v>רצ רחובות</v>
      </c>
      <c r="D17729" s="1" t="s">
        <v>2374</v>
      </c>
      <c r="E17729" s="1"/>
      <c r="F17729" s="2">
        <v>4</v>
      </c>
      <c r="G17729" s="2">
        <f>INDEX(תוצאות_בחירות,MATCH(C17729,siot!$F$3:$F$1887,0),27)</f>
        <v>1</v>
      </c>
      <c r="H17729" s="2" t="b">
        <f t="shared" si="553"/>
        <v>0</v>
      </c>
      <c r="I17729" s="1" t="s">
        <v>2</v>
      </c>
      <c r="J17729" s="1" t="s">
        <v>2380</v>
      </c>
      <c r="K17729" s="1"/>
    </row>
    <row r="17730" spans="1:11" hidden="1">
      <c r="A17730" s="1" t="s">
        <v>2355</v>
      </c>
      <c r="B17730" s="1" t="s">
        <v>2375</v>
      </c>
      <c r="C17730" s="48" t="str">
        <f t="shared" si="552"/>
        <v>רצ רחובות</v>
      </c>
      <c r="D17730" s="1" t="s">
        <v>2374</v>
      </c>
      <c r="E17730" s="1"/>
      <c r="F17730" s="2">
        <v>5</v>
      </c>
      <c r="G17730" s="2">
        <f>INDEX(תוצאות_בחירות,MATCH(C17730,siot!$F$3:$F$1887,0),27)</f>
        <v>1</v>
      </c>
      <c r="H17730" s="2" t="b">
        <f t="shared" si="553"/>
        <v>0</v>
      </c>
      <c r="I17730" s="1" t="s">
        <v>2</v>
      </c>
      <c r="J17730" s="1" t="s">
        <v>2379</v>
      </c>
      <c r="K17730" s="1"/>
    </row>
    <row r="17731" spans="1:11" hidden="1">
      <c r="A17731" s="1" t="s">
        <v>2355</v>
      </c>
      <c r="B17731" s="1" t="s">
        <v>2375</v>
      </c>
      <c r="C17731" s="48" t="str">
        <f t="shared" si="552"/>
        <v>רצ רחובות</v>
      </c>
      <c r="D17731" s="1" t="s">
        <v>2374</v>
      </c>
      <c r="E17731" s="1"/>
      <c r="F17731" s="2">
        <v>6</v>
      </c>
      <c r="G17731" s="2">
        <f>INDEX(תוצאות_בחירות,MATCH(C17731,siot!$F$3:$F$1887,0),27)</f>
        <v>1</v>
      </c>
      <c r="H17731" s="2" t="b">
        <f t="shared" si="553"/>
        <v>0</v>
      </c>
      <c r="I17731" s="1" t="s">
        <v>2</v>
      </c>
      <c r="J17731" s="1" t="s">
        <v>2378</v>
      </c>
      <c r="K17731" s="1"/>
    </row>
    <row r="17732" spans="1:11" hidden="1">
      <c r="A17732" s="1" t="s">
        <v>2355</v>
      </c>
      <c r="B17732" s="1" t="s">
        <v>2375</v>
      </c>
      <c r="C17732" s="48" t="str">
        <f t="shared" ref="C17732:C17795" si="554">B17732&amp;" "&amp;A17732</f>
        <v>רצ רחובות</v>
      </c>
      <c r="D17732" s="1" t="s">
        <v>2374</v>
      </c>
      <c r="E17732" s="1"/>
      <c r="F17732" s="2">
        <v>7</v>
      </c>
      <c r="G17732" s="2">
        <f>INDEX(תוצאות_בחירות,MATCH(C17732,siot!$F$3:$F$1887,0),27)</f>
        <v>1</v>
      </c>
      <c r="H17732" s="2" t="b">
        <f t="shared" ref="H17732:H17795" si="555">IF(OR(F17732&lt;G17732,G17732=F17732),TRUE,FALSE)</f>
        <v>0</v>
      </c>
      <c r="I17732" s="1" t="s">
        <v>2</v>
      </c>
      <c r="J17732" s="1" t="s">
        <v>2377</v>
      </c>
      <c r="K17732" s="1"/>
    </row>
    <row r="17733" spans="1:11" hidden="1">
      <c r="A17733" s="1" t="s">
        <v>2355</v>
      </c>
      <c r="B17733" s="1" t="s">
        <v>2375</v>
      </c>
      <c r="C17733" s="48" t="str">
        <f t="shared" si="554"/>
        <v>רצ רחובות</v>
      </c>
      <c r="D17733" s="1" t="s">
        <v>2374</v>
      </c>
      <c r="E17733" s="1"/>
      <c r="F17733" s="2">
        <v>8</v>
      </c>
      <c r="G17733" s="2">
        <f>INDEX(תוצאות_בחירות,MATCH(C17733,siot!$F$3:$F$1887,0),27)</f>
        <v>1</v>
      </c>
      <c r="H17733" s="2" t="b">
        <f t="shared" si="555"/>
        <v>0</v>
      </c>
      <c r="I17733" s="1" t="s">
        <v>2</v>
      </c>
      <c r="J17733" s="1" t="s">
        <v>2376</v>
      </c>
      <c r="K17733" s="1"/>
    </row>
    <row r="17734" spans="1:11" hidden="1">
      <c r="A17734" s="1" t="s">
        <v>2355</v>
      </c>
      <c r="B17734" s="1" t="s">
        <v>2375</v>
      </c>
      <c r="C17734" s="48" t="str">
        <f t="shared" si="554"/>
        <v>רצ רחובות</v>
      </c>
      <c r="D17734" s="1" t="s">
        <v>2374</v>
      </c>
      <c r="E17734" s="1"/>
      <c r="F17734" s="2">
        <v>9</v>
      </c>
      <c r="G17734" s="2">
        <f>INDEX(תוצאות_בחירות,MATCH(C17734,siot!$F$3:$F$1887,0),27)</f>
        <v>1</v>
      </c>
      <c r="H17734" s="2" t="b">
        <f t="shared" si="555"/>
        <v>0</v>
      </c>
      <c r="I17734" s="1" t="s">
        <v>2</v>
      </c>
      <c r="J17734" s="1" t="s">
        <v>2373</v>
      </c>
      <c r="K17734" s="1"/>
    </row>
    <row r="17735" spans="1:11" hidden="1">
      <c r="A17735" s="1" t="s">
        <v>2355</v>
      </c>
      <c r="B17735" s="1" t="s">
        <v>2365</v>
      </c>
      <c r="C17735" s="48" t="str">
        <f t="shared" si="554"/>
        <v>שסד רחובות</v>
      </c>
      <c r="D17735" s="1" t="s">
        <v>2364</v>
      </c>
      <c r="E17735" s="1" t="s">
        <v>3</v>
      </c>
      <c r="F17735" s="2" t="s">
        <v>19548</v>
      </c>
      <c r="G17735" s="2">
        <f>INDEX(תוצאות_בחירות,MATCH(C17735,siot!$F$3:$F$1887,0),27)</f>
        <v>3</v>
      </c>
      <c r="H17735" s="2" t="b">
        <f t="shared" si="555"/>
        <v>0</v>
      </c>
      <c r="I17735" s="1"/>
      <c r="J17735" s="1"/>
      <c r="K17735" s="1"/>
    </row>
    <row r="17736" spans="1:11">
      <c r="A17736" s="1" t="s">
        <v>2355</v>
      </c>
      <c r="B17736" s="1" t="s">
        <v>2365</v>
      </c>
      <c r="C17736" s="48" t="str">
        <f t="shared" si="554"/>
        <v>שסד רחובות</v>
      </c>
      <c r="D17736" s="1" t="s">
        <v>2364</v>
      </c>
      <c r="E17736" s="1"/>
      <c r="F17736" s="2">
        <v>1</v>
      </c>
      <c r="G17736" s="2">
        <f>INDEX(תוצאות_בחירות,MATCH(C17736,siot!$F$3:$F$1887,0),27)</f>
        <v>3</v>
      </c>
      <c r="H17736" s="2" t="b">
        <f t="shared" si="555"/>
        <v>1</v>
      </c>
      <c r="I17736" s="1" t="s">
        <v>2</v>
      </c>
      <c r="J17736" s="1" t="s">
        <v>2372</v>
      </c>
      <c r="K17736" s="1"/>
    </row>
    <row r="17737" spans="1:11">
      <c r="A17737" s="1" t="s">
        <v>2355</v>
      </c>
      <c r="B17737" s="1" t="s">
        <v>2365</v>
      </c>
      <c r="C17737" s="48" t="str">
        <f t="shared" si="554"/>
        <v>שסד רחובות</v>
      </c>
      <c r="D17737" s="1" t="s">
        <v>2364</v>
      </c>
      <c r="E17737" s="1"/>
      <c r="F17737" s="2">
        <v>2</v>
      </c>
      <c r="G17737" s="2">
        <f>INDEX(תוצאות_בחירות,MATCH(C17737,siot!$F$3:$F$1887,0),27)</f>
        <v>3</v>
      </c>
      <c r="H17737" s="2" t="b">
        <f t="shared" si="555"/>
        <v>1</v>
      </c>
      <c r="I17737" s="1" t="s">
        <v>2</v>
      </c>
      <c r="J17737" s="1" t="s">
        <v>2371</v>
      </c>
      <c r="K17737" s="1"/>
    </row>
    <row r="17738" spans="1:11">
      <c r="A17738" s="1" t="s">
        <v>2355</v>
      </c>
      <c r="B17738" s="1" t="s">
        <v>2365</v>
      </c>
      <c r="C17738" s="48" t="str">
        <f t="shared" si="554"/>
        <v>שסד רחובות</v>
      </c>
      <c r="D17738" s="1" t="s">
        <v>2364</v>
      </c>
      <c r="E17738" s="1"/>
      <c r="F17738" s="2">
        <v>3</v>
      </c>
      <c r="G17738" s="2">
        <f>INDEX(תוצאות_בחירות,MATCH(C17738,siot!$F$3:$F$1887,0),27)</f>
        <v>3</v>
      </c>
      <c r="H17738" s="2" t="b">
        <f t="shared" si="555"/>
        <v>1</v>
      </c>
      <c r="I17738" s="1" t="s">
        <v>2</v>
      </c>
      <c r="J17738" s="1" t="s">
        <v>2370</v>
      </c>
      <c r="K17738" s="1"/>
    </row>
    <row r="17739" spans="1:11" hidden="1">
      <c r="A17739" s="1" t="s">
        <v>2355</v>
      </c>
      <c r="B17739" s="1" t="s">
        <v>2365</v>
      </c>
      <c r="C17739" s="48" t="str">
        <f t="shared" si="554"/>
        <v>שסד רחובות</v>
      </c>
      <c r="D17739" s="1" t="s">
        <v>2364</v>
      </c>
      <c r="E17739" s="1"/>
      <c r="F17739" s="2">
        <v>4</v>
      </c>
      <c r="G17739" s="2">
        <f>INDEX(תוצאות_בחירות,MATCH(C17739,siot!$F$3:$F$1887,0),27)</f>
        <v>3</v>
      </c>
      <c r="H17739" s="2" t="b">
        <f t="shared" si="555"/>
        <v>0</v>
      </c>
      <c r="I17739" s="1" t="s">
        <v>2</v>
      </c>
      <c r="J17739" s="1" t="s">
        <v>2369</v>
      </c>
      <c r="K17739" s="1"/>
    </row>
    <row r="17740" spans="1:11" hidden="1">
      <c r="A17740" s="1" t="s">
        <v>2355</v>
      </c>
      <c r="B17740" s="1" t="s">
        <v>2365</v>
      </c>
      <c r="C17740" s="48" t="str">
        <f t="shared" si="554"/>
        <v>שסד רחובות</v>
      </c>
      <c r="D17740" s="1" t="s">
        <v>2364</v>
      </c>
      <c r="E17740" s="1"/>
      <c r="F17740" s="2">
        <v>5</v>
      </c>
      <c r="G17740" s="2">
        <f>INDEX(תוצאות_בחירות,MATCH(C17740,siot!$F$3:$F$1887,0),27)</f>
        <v>3</v>
      </c>
      <c r="H17740" s="2" t="b">
        <f t="shared" si="555"/>
        <v>0</v>
      </c>
      <c r="I17740" s="1" t="s">
        <v>2</v>
      </c>
      <c r="J17740" s="1" t="s">
        <v>2368</v>
      </c>
      <c r="K17740" s="1"/>
    </row>
    <row r="17741" spans="1:11" hidden="1">
      <c r="A17741" s="1" t="s">
        <v>2355</v>
      </c>
      <c r="B17741" s="1" t="s">
        <v>2365</v>
      </c>
      <c r="C17741" s="48" t="str">
        <f t="shared" si="554"/>
        <v>שסד רחובות</v>
      </c>
      <c r="D17741" s="1" t="s">
        <v>2364</v>
      </c>
      <c r="E17741" s="1"/>
      <c r="F17741" s="2">
        <v>6</v>
      </c>
      <c r="G17741" s="2">
        <f>INDEX(תוצאות_בחירות,MATCH(C17741,siot!$F$3:$F$1887,0),27)</f>
        <v>3</v>
      </c>
      <c r="H17741" s="2" t="b">
        <f t="shared" si="555"/>
        <v>0</v>
      </c>
      <c r="I17741" s="1" t="s">
        <v>2</v>
      </c>
      <c r="J17741" s="1" t="s">
        <v>2367</v>
      </c>
      <c r="K17741" s="1"/>
    </row>
    <row r="17742" spans="1:11" hidden="1">
      <c r="A17742" s="1" t="s">
        <v>2355</v>
      </c>
      <c r="B17742" s="1" t="s">
        <v>2365</v>
      </c>
      <c r="C17742" s="48" t="str">
        <f t="shared" si="554"/>
        <v>שסד רחובות</v>
      </c>
      <c r="D17742" s="1" t="s">
        <v>2364</v>
      </c>
      <c r="E17742" s="1"/>
      <c r="F17742" s="2">
        <v>7</v>
      </c>
      <c r="G17742" s="2">
        <f>INDEX(תוצאות_בחירות,MATCH(C17742,siot!$F$3:$F$1887,0),27)</f>
        <v>3</v>
      </c>
      <c r="H17742" s="2" t="b">
        <f t="shared" si="555"/>
        <v>0</v>
      </c>
      <c r="I17742" s="1" t="s">
        <v>2</v>
      </c>
      <c r="J17742" s="1" t="s">
        <v>2366</v>
      </c>
      <c r="K17742" s="1"/>
    </row>
    <row r="17743" spans="1:11" hidden="1">
      <c r="A17743" s="1" t="s">
        <v>2355</v>
      </c>
      <c r="B17743" s="1" t="s">
        <v>2365</v>
      </c>
      <c r="C17743" s="48" t="str">
        <f t="shared" si="554"/>
        <v>שסד רחובות</v>
      </c>
      <c r="D17743" s="1" t="s">
        <v>2364</v>
      </c>
      <c r="E17743" s="1"/>
      <c r="F17743" s="2">
        <v>8</v>
      </c>
      <c r="G17743" s="2">
        <f>INDEX(תוצאות_בחירות,MATCH(C17743,siot!$F$3:$F$1887,0),27)</f>
        <v>3</v>
      </c>
      <c r="H17743" s="2" t="b">
        <f t="shared" si="555"/>
        <v>0</v>
      </c>
      <c r="I17743" s="1" t="s">
        <v>2</v>
      </c>
      <c r="J17743" s="1" t="s">
        <v>2363</v>
      </c>
      <c r="K17743" s="1"/>
    </row>
    <row r="17744" spans="1:11" hidden="1">
      <c r="A17744" s="1" t="s">
        <v>2355</v>
      </c>
      <c r="B17744" s="1" t="s">
        <v>2354</v>
      </c>
      <c r="C17744" s="48" t="str">
        <f t="shared" si="554"/>
        <v>תנ רחובות</v>
      </c>
      <c r="D17744" s="1" t="s">
        <v>2353</v>
      </c>
      <c r="E17744" s="1" t="s">
        <v>3</v>
      </c>
      <c r="F17744" s="2" t="s">
        <v>19548</v>
      </c>
      <c r="G17744" s="2">
        <f>INDEX(תוצאות_בחירות,MATCH(C17744,siot!$F$3:$F$1887,0),27)</f>
        <v>0</v>
      </c>
      <c r="H17744" s="2" t="b">
        <f t="shared" si="555"/>
        <v>0</v>
      </c>
      <c r="I17744" s="1"/>
      <c r="J17744" s="1"/>
      <c r="K17744" s="1"/>
    </row>
    <row r="17745" spans="1:11" hidden="1">
      <c r="A17745" s="1" t="s">
        <v>2355</v>
      </c>
      <c r="B17745" s="1" t="s">
        <v>2354</v>
      </c>
      <c r="C17745" s="48" t="str">
        <f t="shared" si="554"/>
        <v>תנ רחובות</v>
      </c>
      <c r="D17745" s="1" t="s">
        <v>2353</v>
      </c>
      <c r="E17745" s="1"/>
      <c r="F17745" s="2">
        <v>1</v>
      </c>
      <c r="G17745" s="2">
        <f>INDEX(תוצאות_בחירות,MATCH(C17745,siot!$F$3:$F$1887,0),27)</f>
        <v>0</v>
      </c>
      <c r="H17745" s="2" t="b">
        <f t="shared" si="555"/>
        <v>0</v>
      </c>
      <c r="I17745" s="1" t="s">
        <v>2</v>
      </c>
      <c r="J17745" s="1" t="s">
        <v>2362</v>
      </c>
      <c r="K17745" s="1"/>
    </row>
    <row r="17746" spans="1:11" hidden="1">
      <c r="A17746" s="1" t="s">
        <v>2355</v>
      </c>
      <c r="B17746" s="1" t="s">
        <v>2354</v>
      </c>
      <c r="C17746" s="48" t="str">
        <f t="shared" si="554"/>
        <v>תנ רחובות</v>
      </c>
      <c r="D17746" s="1" t="s">
        <v>2353</v>
      </c>
      <c r="E17746" s="1"/>
      <c r="F17746" s="2">
        <v>2</v>
      </c>
      <c r="G17746" s="2">
        <f>INDEX(תוצאות_בחירות,MATCH(C17746,siot!$F$3:$F$1887,0),27)</f>
        <v>0</v>
      </c>
      <c r="H17746" s="2" t="b">
        <f t="shared" si="555"/>
        <v>0</v>
      </c>
      <c r="I17746" s="1" t="s">
        <v>2</v>
      </c>
      <c r="J17746" s="1" t="s">
        <v>2361</v>
      </c>
      <c r="K17746" s="1"/>
    </row>
    <row r="17747" spans="1:11" hidden="1">
      <c r="A17747" s="1" t="s">
        <v>2355</v>
      </c>
      <c r="B17747" s="1" t="s">
        <v>2354</v>
      </c>
      <c r="C17747" s="48" t="str">
        <f t="shared" si="554"/>
        <v>תנ רחובות</v>
      </c>
      <c r="D17747" s="1" t="s">
        <v>2353</v>
      </c>
      <c r="E17747" s="1"/>
      <c r="F17747" s="2">
        <v>3</v>
      </c>
      <c r="G17747" s="2">
        <f>INDEX(תוצאות_בחירות,MATCH(C17747,siot!$F$3:$F$1887,0),27)</f>
        <v>0</v>
      </c>
      <c r="H17747" s="2" t="b">
        <f t="shared" si="555"/>
        <v>0</v>
      </c>
      <c r="I17747" s="1" t="s">
        <v>2</v>
      </c>
      <c r="J17747" s="1" t="s">
        <v>2360</v>
      </c>
      <c r="K17747" s="1"/>
    </row>
    <row r="17748" spans="1:11" hidden="1">
      <c r="A17748" s="1" t="s">
        <v>2355</v>
      </c>
      <c r="B17748" s="1" t="s">
        <v>2354</v>
      </c>
      <c r="C17748" s="48" t="str">
        <f t="shared" si="554"/>
        <v>תנ רחובות</v>
      </c>
      <c r="D17748" s="1" t="s">
        <v>2353</v>
      </c>
      <c r="E17748" s="1"/>
      <c r="F17748" s="2">
        <v>4</v>
      </c>
      <c r="G17748" s="2">
        <f>INDEX(תוצאות_בחירות,MATCH(C17748,siot!$F$3:$F$1887,0),27)</f>
        <v>0</v>
      </c>
      <c r="H17748" s="2" t="b">
        <f t="shared" si="555"/>
        <v>0</v>
      </c>
      <c r="I17748" s="1" t="s">
        <v>2</v>
      </c>
      <c r="J17748" s="1" t="s">
        <v>2359</v>
      </c>
      <c r="K17748" s="1"/>
    </row>
    <row r="17749" spans="1:11" hidden="1">
      <c r="A17749" s="1" t="s">
        <v>2355</v>
      </c>
      <c r="B17749" s="1" t="s">
        <v>2354</v>
      </c>
      <c r="C17749" s="48" t="str">
        <f t="shared" si="554"/>
        <v>תנ רחובות</v>
      </c>
      <c r="D17749" s="1" t="s">
        <v>2353</v>
      </c>
      <c r="E17749" s="1"/>
      <c r="F17749" s="2">
        <v>5</v>
      </c>
      <c r="G17749" s="2">
        <f>INDEX(תוצאות_בחירות,MATCH(C17749,siot!$F$3:$F$1887,0),27)</f>
        <v>0</v>
      </c>
      <c r="H17749" s="2" t="b">
        <f t="shared" si="555"/>
        <v>0</v>
      </c>
      <c r="I17749" s="1" t="s">
        <v>2</v>
      </c>
      <c r="J17749" s="1" t="s">
        <v>2358</v>
      </c>
      <c r="K17749" s="1"/>
    </row>
    <row r="17750" spans="1:11" hidden="1">
      <c r="A17750" s="1" t="s">
        <v>2355</v>
      </c>
      <c r="B17750" s="1" t="s">
        <v>2354</v>
      </c>
      <c r="C17750" s="48" t="str">
        <f t="shared" si="554"/>
        <v>תנ רחובות</v>
      </c>
      <c r="D17750" s="1" t="s">
        <v>2353</v>
      </c>
      <c r="E17750" s="1"/>
      <c r="F17750" s="2">
        <v>6</v>
      </c>
      <c r="G17750" s="2">
        <f>INDEX(תוצאות_בחירות,MATCH(C17750,siot!$F$3:$F$1887,0),27)</f>
        <v>0</v>
      </c>
      <c r="H17750" s="2" t="b">
        <f t="shared" si="555"/>
        <v>0</v>
      </c>
      <c r="I17750" s="1" t="s">
        <v>2</v>
      </c>
      <c r="J17750" s="1" t="s">
        <v>2357</v>
      </c>
      <c r="K17750" s="1"/>
    </row>
    <row r="17751" spans="1:11" hidden="1">
      <c r="A17751" s="1" t="s">
        <v>2355</v>
      </c>
      <c r="B17751" s="1" t="s">
        <v>2354</v>
      </c>
      <c r="C17751" s="48" t="str">
        <f t="shared" si="554"/>
        <v>תנ רחובות</v>
      </c>
      <c r="D17751" s="1" t="s">
        <v>2353</v>
      </c>
      <c r="E17751" s="1"/>
      <c r="F17751" s="2">
        <v>7</v>
      </c>
      <c r="G17751" s="2">
        <f>INDEX(תוצאות_בחירות,MATCH(C17751,siot!$F$3:$F$1887,0),27)</f>
        <v>0</v>
      </c>
      <c r="H17751" s="2" t="b">
        <f t="shared" si="555"/>
        <v>0</v>
      </c>
      <c r="I17751" s="1" t="s">
        <v>2</v>
      </c>
      <c r="J17751" s="1" t="s">
        <v>2356</v>
      </c>
      <c r="K17751" s="1"/>
    </row>
    <row r="17752" spans="1:11" hidden="1">
      <c r="A17752" s="1" t="s">
        <v>2355</v>
      </c>
      <c r="B17752" s="1" t="s">
        <v>2354</v>
      </c>
      <c r="C17752" s="48" t="str">
        <f t="shared" si="554"/>
        <v>תנ רחובות</v>
      </c>
      <c r="D17752" s="1" t="s">
        <v>2353</v>
      </c>
      <c r="E17752" s="1"/>
      <c r="F17752" s="2">
        <v>8</v>
      </c>
      <c r="G17752" s="2">
        <f>INDEX(תוצאות_בחירות,MATCH(C17752,siot!$F$3:$F$1887,0),27)</f>
        <v>0</v>
      </c>
      <c r="H17752" s="2" t="b">
        <f t="shared" si="555"/>
        <v>0</v>
      </c>
      <c r="I17752" s="1" t="s">
        <v>2</v>
      </c>
      <c r="J17752" s="1" t="s">
        <v>2352</v>
      </c>
      <c r="K17752" s="1"/>
    </row>
    <row r="17753" spans="1:11" hidden="1">
      <c r="A17753" s="1" t="s">
        <v>2179</v>
      </c>
      <c r="B17753" s="1" t="s">
        <v>70</v>
      </c>
      <c r="C17753" s="48" t="str">
        <f t="shared" si="554"/>
        <v>א ריינה</v>
      </c>
      <c r="D17753" s="1" t="s">
        <v>2339</v>
      </c>
      <c r="E17753" s="1" t="s">
        <v>3</v>
      </c>
      <c r="F17753" s="2" t="s">
        <v>19548</v>
      </c>
      <c r="G17753" s="2">
        <f>INDEX(תוצאות_בחירות,MATCH(C17753,siot!$F$3:$F$1887,0),27)</f>
        <v>0</v>
      </c>
      <c r="H17753" s="2" t="b">
        <f t="shared" si="555"/>
        <v>0</v>
      </c>
      <c r="I17753" s="1"/>
      <c r="J17753" s="1"/>
      <c r="K17753" s="1"/>
    </row>
    <row r="17754" spans="1:11" hidden="1">
      <c r="A17754" s="1" t="s">
        <v>2179</v>
      </c>
      <c r="B17754" s="1" t="s">
        <v>70</v>
      </c>
      <c r="C17754" s="48" t="str">
        <f t="shared" si="554"/>
        <v>א ריינה</v>
      </c>
      <c r="D17754" s="1" t="s">
        <v>2339</v>
      </c>
      <c r="E17754" s="1"/>
      <c r="F17754" s="2">
        <v>1</v>
      </c>
      <c r="G17754" s="2">
        <f>INDEX(תוצאות_בחירות,MATCH(C17754,siot!$F$3:$F$1887,0),27)</f>
        <v>0</v>
      </c>
      <c r="H17754" s="2" t="b">
        <f t="shared" si="555"/>
        <v>0</v>
      </c>
      <c r="I17754" s="1" t="s">
        <v>2</v>
      </c>
      <c r="J17754" s="1" t="s">
        <v>2351</v>
      </c>
      <c r="K17754" s="1"/>
    </row>
    <row r="17755" spans="1:11" hidden="1">
      <c r="A17755" s="1" t="s">
        <v>2179</v>
      </c>
      <c r="B17755" s="1" t="s">
        <v>70</v>
      </c>
      <c r="C17755" s="48" t="str">
        <f t="shared" si="554"/>
        <v>א ריינה</v>
      </c>
      <c r="D17755" s="1" t="s">
        <v>2339</v>
      </c>
      <c r="E17755" s="1"/>
      <c r="F17755" s="2">
        <v>2</v>
      </c>
      <c r="G17755" s="2">
        <f>INDEX(תוצאות_בחירות,MATCH(C17755,siot!$F$3:$F$1887,0),27)</f>
        <v>0</v>
      </c>
      <c r="H17755" s="2" t="b">
        <f t="shared" si="555"/>
        <v>0</v>
      </c>
      <c r="I17755" s="1" t="s">
        <v>2</v>
      </c>
      <c r="J17755" s="1" t="s">
        <v>2350</v>
      </c>
      <c r="K17755" s="1"/>
    </row>
    <row r="17756" spans="1:11" hidden="1">
      <c r="A17756" s="1" t="s">
        <v>2179</v>
      </c>
      <c r="B17756" s="1" t="s">
        <v>70</v>
      </c>
      <c r="C17756" s="48" t="str">
        <f t="shared" si="554"/>
        <v>א ריינה</v>
      </c>
      <c r="D17756" s="1" t="s">
        <v>2339</v>
      </c>
      <c r="E17756" s="1"/>
      <c r="F17756" s="2">
        <v>3</v>
      </c>
      <c r="G17756" s="2">
        <f>INDEX(תוצאות_בחירות,MATCH(C17756,siot!$F$3:$F$1887,0),27)</f>
        <v>0</v>
      </c>
      <c r="H17756" s="2" t="b">
        <f t="shared" si="555"/>
        <v>0</v>
      </c>
      <c r="I17756" s="1" t="s">
        <v>2</v>
      </c>
      <c r="J17756" s="1" t="s">
        <v>2349</v>
      </c>
      <c r="K17756" s="1"/>
    </row>
    <row r="17757" spans="1:11" hidden="1">
      <c r="A17757" s="1" t="s">
        <v>2179</v>
      </c>
      <c r="B17757" s="1" t="s">
        <v>70</v>
      </c>
      <c r="C17757" s="48" t="str">
        <f t="shared" si="554"/>
        <v>א ריינה</v>
      </c>
      <c r="D17757" s="1" t="s">
        <v>2339</v>
      </c>
      <c r="E17757" s="1"/>
      <c r="F17757" s="2">
        <v>4</v>
      </c>
      <c r="G17757" s="2">
        <f>INDEX(תוצאות_בחירות,MATCH(C17757,siot!$F$3:$F$1887,0),27)</f>
        <v>0</v>
      </c>
      <c r="H17757" s="2" t="b">
        <f t="shared" si="555"/>
        <v>0</v>
      </c>
      <c r="I17757" s="1" t="s">
        <v>2</v>
      </c>
      <c r="J17757" s="1" t="s">
        <v>2348</v>
      </c>
      <c r="K17757" s="1"/>
    </row>
    <row r="17758" spans="1:11" hidden="1">
      <c r="A17758" s="1" t="s">
        <v>2179</v>
      </c>
      <c r="B17758" s="1" t="s">
        <v>70</v>
      </c>
      <c r="C17758" s="48" t="str">
        <f t="shared" si="554"/>
        <v>א ריינה</v>
      </c>
      <c r="D17758" s="1" t="s">
        <v>2339</v>
      </c>
      <c r="E17758" s="1"/>
      <c r="F17758" s="2">
        <v>5</v>
      </c>
      <c r="G17758" s="2">
        <f>INDEX(תוצאות_בחירות,MATCH(C17758,siot!$F$3:$F$1887,0),27)</f>
        <v>0</v>
      </c>
      <c r="H17758" s="2" t="b">
        <f t="shared" si="555"/>
        <v>0</v>
      </c>
      <c r="I17758" s="1" t="s">
        <v>2</v>
      </c>
      <c r="J17758" s="1" t="s">
        <v>2347</v>
      </c>
      <c r="K17758" s="1"/>
    </row>
    <row r="17759" spans="1:11" hidden="1">
      <c r="A17759" s="1" t="s">
        <v>2179</v>
      </c>
      <c r="B17759" s="1" t="s">
        <v>70</v>
      </c>
      <c r="C17759" s="48" t="str">
        <f t="shared" si="554"/>
        <v>א ריינה</v>
      </c>
      <c r="D17759" s="1" t="s">
        <v>2339</v>
      </c>
      <c r="E17759" s="1"/>
      <c r="F17759" s="2">
        <v>6</v>
      </c>
      <c r="G17759" s="2">
        <f>INDEX(תוצאות_בחירות,MATCH(C17759,siot!$F$3:$F$1887,0),27)</f>
        <v>0</v>
      </c>
      <c r="H17759" s="2" t="b">
        <f t="shared" si="555"/>
        <v>0</v>
      </c>
      <c r="I17759" s="1" t="s">
        <v>2</v>
      </c>
      <c r="J17759" s="1" t="s">
        <v>2346</v>
      </c>
      <c r="K17759" s="1"/>
    </row>
    <row r="17760" spans="1:11" hidden="1">
      <c r="A17760" s="1" t="s">
        <v>2179</v>
      </c>
      <c r="B17760" s="1" t="s">
        <v>70</v>
      </c>
      <c r="C17760" s="48" t="str">
        <f t="shared" si="554"/>
        <v>א ריינה</v>
      </c>
      <c r="D17760" s="1" t="s">
        <v>2339</v>
      </c>
      <c r="E17760" s="1"/>
      <c r="F17760" s="2">
        <v>7</v>
      </c>
      <c r="G17760" s="2">
        <f>INDEX(תוצאות_בחירות,MATCH(C17760,siot!$F$3:$F$1887,0),27)</f>
        <v>0</v>
      </c>
      <c r="H17760" s="2" t="b">
        <f t="shared" si="555"/>
        <v>0</v>
      </c>
      <c r="I17760" s="1" t="s">
        <v>2</v>
      </c>
      <c r="J17760" s="1" t="s">
        <v>2345</v>
      </c>
      <c r="K17760" s="1"/>
    </row>
    <row r="17761" spans="1:11" hidden="1">
      <c r="A17761" s="1" t="s">
        <v>2179</v>
      </c>
      <c r="B17761" s="1" t="s">
        <v>70</v>
      </c>
      <c r="C17761" s="48" t="str">
        <f t="shared" si="554"/>
        <v>א ריינה</v>
      </c>
      <c r="D17761" s="1" t="s">
        <v>2339</v>
      </c>
      <c r="E17761" s="1"/>
      <c r="F17761" s="2">
        <v>8</v>
      </c>
      <c r="G17761" s="2">
        <f>INDEX(תוצאות_בחירות,MATCH(C17761,siot!$F$3:$F$1887,0),27)</f>
        <v>0</v>
      </c>
      <c r="H17761" s="2" t="b">
        <f t="shared" si="555"/>
        <v>0</v>
      </c>
      <c r="I17761" s="1" t="s">
        <v>2</v>
      </c>
      <c r="J17761" s="1" t="s">
        <v>2344</v>
      </c>
      <c r="K17761" s="1"/>
    </row>
    <row r="17762" spans="1:11" hidden="1">
      <c r="A17762" s="1" t="s">
        <v>2179</v>
      </c>
      <c r="B17762" s="1" t="s">
        <v>70</v>
      </c>
      <c r="C17762" s="48" t="str">
        <f t="shared" si="554"/>
        <v>א ריינה</v>
      </c>
      <c r="D17762" s="1" t="s">
        <v>2339</v>
      </c>
      <c r="E17762" s="1"/>
      <c r="F17762" s="2">
        <v>9</v>
      </c>
      <c r="G17762" s="2">
        <f>INDEX(תוצאות_בחירות,MATCH(C17762,siot!$F$3:$F$1887,0),27)</f>
        <v>0</v>
      </c>
      <c r="H17762" s="2" t="b">
        <f t="shared" si="555"/>
        <v>0</v>
      </c>
      <c r="I17762" s="1" t="s">
        <v>2</v>
      </c>
      <c r="J17762" s="1" t="s">
        <v>2343</v>
      </c>
      <c r="K17762" s="1"/>
    </row>
    <row r="17763" spans="1:11" hidden="1">
      <c r="A17763" s="1" t="s">
        <v>2179</v>
      </c>
      <c r="B17763" s="1" t="s">
        <v>70</v>
      </c>
      <c r="C17763" s="48" t="str">
        <f t="shared" si="554"/>
        <v>א ריינה</v>
      </c>
      <c r="D17763" s="1" t="s">
        <v>2339</v>
      </c>
      <c r="E17763" s="1"/>
      <c r="F17763" s="2">
        <v>10</v>
      </c>
      <c r="G17763" s="2">
        <f>INDEX(תוצאות_בחירות,MATCH(C17763,siot!$F$3:$F$1887,0),27)</f>
        <v>0</v>
      </c>
      <c r="H17763" s="2" t="b">
        <f t="shared" si="555"/>
        <v>0</v>
      </c>
      <c r="I17763" s="1" t="s">
        <v>2</v>
      </c>
      <c r="J17763" s="1" t="s">
        <v>2342</v>
      </c>
      <c r="K17763" s="1"/>
    </row>
    <row r="17764" spans="1:11" hidden="1">
      <c r="A17764" s="1" t="s">
        <v>2179</v>
      </c>
      <c r="B17764" s="1" t="s">
        <v>70</v>
      </c>
      <c r="C17764" s="48" t="str">
        <f t="shared" si="554"/>
        <v>א ריינה</v>
      </c>
      <c r="D17764" s="1" t="s">
        <v>2339</v>
      </c>
      <c r="E17764" s="1"/>
      <c r="F17764" s="2">
        <v>11</v>
      </c>
      <c r="G17764" s="2">
        <f>INDEX(תוצאות_בחירות,MATCH(C17764,siot!$F$3:$F$1887,0),27)</f>
        <v>0</v>
      </c>
      <c r="H17764" s="2" t="b">
        <f t="shared" si="555"/>
        <v>0</v>
      </c>
      <c r="I17764" s="1" t="s">
        <v>2</v>
      </c>
      <c r="J17764" s="1" t="s">
        <v>2341</v>
      </c>
      <c r="K17764" s="1"/>
    </row>
    <row r="17765" spans="1:11" hidden="1">
      <c r="A17765" s="1" t="s">
        <v>2179</v>
      </c>
      <c r="B17765" s="1" t="s">
        <v>70</v>
      </c>
      <c r="C17765" s="48" t="str">
        <f t="shared" si="554"/>
        <v>א ריינה</v>
      </c>
      <c r="D17765" s="1" t="s">
        <v>2339</v>
      </c>
      <c r="E17765" s="1"/>
      <c r="F17765" s="2">
        <v>12</v>
      </c>
      <c r="G17765" s="2">
        <f>INDEX(תוצאות_בחירות,MATCH(C17765,siot!$F$3:$F$1887,0),27)</f>
        <v>0</v>
      </c>
      <c r="H17765" s="2" t="b">
        <f t="shared" si="555"/>
        <v>0</v>
      </c>
      <c r="I17765" s="1" t="s">
        <v>2</v>
      </c>
      <c r="J17765" s="1" t="s">
        <v>2340</v>
      </c>
      <c r="K17765" s="1"/>
    </row>
    <row r="17766" spans="1:11" hidden="1">
      <c r="A17766" s="1" t="s">
        <v>2179</v>
      </c>
      <c r="B17766" s="1" t="s">
        <v>70</v>
      </c>
      <c r="C17766" s="48" t="str">
        <f t="shared" si="554"/>
        <v>א ריינה</v>
      </c>
      <c r="D17766" s="1" t="s">
        <v>2339</v>
      </c>
      <c r="E17766" s="1"/>
      <c r="F17766" s="2">
        <v>13</v>
      </c>
      <c r="G17766" s="2">
        <f>INDEX(תוצאות_בחירות,MATCH(C17766,siot!$F$3:$F$1887,0),27)</f>
        <v>0</v>
      </c>
      <c r="H17766" s="2" t="b">
        <f t="shared" si="555"/>
        <v>0</v>
      </c>
      <c r="I17766" s="1" t="s">
        <v>2</v>
      </c>
      <c r="J17766" s="1" t="s">
        <v>2338</v>
      </c>
      <c r="K17766" s="1"/>
    </row>
    <row r="17767" spans="1:11" hidden="1">
      <c r="A17767" s="1" t="s">
        <v>2179</v>
      </c>
      <c r="B17767" s="1" t="s">
        <v>2318</v>
      </c>
      <c r="C17767" s="48" t="str">
        <f t="shared" si="554"/>
        <v>אמ ריינה</v>
      </c>
      <c r="D17767" s="1" t="s">
        <v>2317</v>
      </c>
      <c r="E17767" s="1" t="s">
        <v>18</v>
      </c>
      <c r="F17767" s="2" t="s">
        <v>19548</v>
      </c>
      <c r="G17767" s="2">
        <f>INDEX(תוצאות_בחירות,MATCH(C17767,siot!$F$3:$F$1887,0),27)</f>
        <v>2</v>
      </c>
      <c r="H17767" s="2" t="b">
        <f t="shared" si="555"/>
        <v>0</v>
      </c>
      <c r="I17767" s="1"/>
      <c r="J17767" s="1"/>
      <c r="K17767" s="1"/>
    </row>
    <row r="17768" spans="1:11">
      <c r="A17768" s="1" t="s">
        <v>2179</v>
      </c>
      <c r="B17768" s="1" t="s">
        <v>2318</v>
      </c>
      <c r="C17768" s="48" t="str">
        <f t="shared" si="554"/>
        <v>אמ ריינה</v>
      </c>
      <c r="D17768" s="1" t="s">
        <v>2317</v>
      </c>
      <c r="E17768" s="1" t="s">
        <v>17</v>
      </c>
      <c r="F17768" s="2">
        <v>1</v>
      </c>
      <c r="G17768" s="2">
        <f>INDEX(תוצאות_בחירות,MATCH(C17768,siot!$F$3:$F$1887,0),27)</f>
        <v>2</v>
      </c>
      <c r="H17768" s="2" t="b">
        <f t="shared" si="555"/>
        <v>1</v>
      </c>
      <c r="I17768" s="1" t="s">
        <v>2</v>
      </c>
      <c r="J17768" s="1" t="s">
        <v>2302</v>
      </c>
      <c r="K17768" s="1"/>
    </row>
    <row r="17769" spans="1:11">
      <c r="A17769" s="1" t="s">
        <v>2179</v>
      </c>
      <c r="B17769" s="1" t="s">
        <v>2318</v>
      </c>
      <c r="C17769" s="48" t="str">
        <f t="shared" si="554"/>
        <v>אמ ריינה</v>
      </c>
      <c r="D17769" s="1" t="s">
        <v>2317</v>
      </c>
      <c r="E17769" s="1"/>
      <c r="F17769" s="2">
        <v>2</v>
      </c>
      <c r="G17769" s="2">
        <f>INDEX(תוצאות_בחירות,MATCH(C17769,siot!$F$3:$F$1887,0),27)</f>
        <v>2</v>
      </c>
      <c r="H17769" s="2" t="b">
        <f t="shared" si="555"/>
        <v>1</v>
      </c>
      <c r="I17769" s="1" t="s">
        <v>2</v>
      </c>
      <c r="J17769" s="1" t="s">
        <v>2337</v>
      </c>
      <c r="K17769" s="1"/>
    </row>
    <row r="17770" spans="1:11" hidden="1">
      <c r="A17770" s="1" t="s">
        <v>2179</v>
      </c>
      <c r="B17770" s="1" t="s">
        <v>2318</v>
      </c>
      <c r="C17770" s="48" t="str">
        <f t="shared" si="554"/>
        <v>אמ ריינה</v>
      </c>
      <c r="D17770" s="1" t="s">
        <v>2317</v>
      </c>
      <c r="E17770" s="1"/>
      <c r="F17770" s="2">
        <v>3</v>
      </c>
      <c r="G17770" s="2">
        <f>INDEX(תוצאות_בחירות,MATCH(C17770,siot!$F$3:$F$1887,0),27)</f>
        <v>2</v>
      </c>
      <c r="H17770" s="2" t="b">
        <f t="shared" si="555"/>
        <v>0</v>
      </c>
      <c r="I17770" s="1" t="s">
        <v>2</v>
      </c>
      <c r="J17770" s="1" t="s">
        <v>2319</v>
      </c>
      <c r="K17770" s="1"/>
    </row>
    <row r="17771" spans="1:11" hidden="1">
      <c r="A17771" s="1" t="s">
        <v>2179</v>
      </c>
      <c r="B17771" s="1" t="s">
        <v>2318</v>
      </c>
      <c r="C17771" s="48" t="str">
        <f t="shared" si="554"/>
        <v>אמ ריינה</v>
      </c>
      <c r="D17771" s="1" t="s">
        <v>2317</v>
      </c>
      <c r="E17771" s="1"/>
      <c r="F17771" s="2">
        <v>4</v>
      </c>
      <c r="G17771" s="2">
        <f>INDEX(תוצאות_בחירות,MATCH(C17771,siot!$F$3:$F$1887,0),27)</f>
        <v>2</v>
      </c>
      <c r="H17771" s="2" t="b">
        <f t="shared" si="555"/>
        <v>0</v>
      </c>
      <c r="I17771" s="1" t="s">
        <v>2</v>
      </c>
      <c r="J17771" s="1" t="s">
        <v>2336</v>
      </c>
      <c r="K17771" s="1"/>
    </row>
    <row r="17772" spans="1:11" hidden="1">
      <c r="A17772" s="1" t="s">
        <v>2179</v>
      </c>
      <c r="B17772" s="1" t="s">
        <v>2318</v>
      </c>
      <c r="C17772" s="48" t="str">
        <f t="shared" si="554"/>
        <v>אמ ריינה</v>
      </c>
      <c r="D17772" s="1" t="s">
        <v>2317</v>
      </c>
      <c r="E17772" s="1"/>
      <c r="F17772" s="2">
        <v>5</v>
      </c>
      <c r="G17772" s="2">
        <f>INDEX(תוצאות_בחירות,MATCH(C17772,siot!$F$3:$F$1887,0),27)</f>
        <v>2</v>
      </c>
      <c r="H17772" s="2" t="b">
        <f t="shared" si="555"/>
        <v>0</v>
      </c>
      <c r="I17772" s="1" t="s">
        <v>2</v>
      </c>
      <c r="J17772" s="1" t="s">
        <v>2335</v>
      </c>
      <c r="K17772" s="1"/>
    </row>
    <row r="17773" spans="1:11" hidden="1">
      <c r="A17773" s="1" t="s">
        <v>2179</v>
      </c>
      <c r="B17773" s="1" t="s">
        <v>2318</v>
      </c>
      <c r="C17773" s="48" t="str">
        <f t="shared" si="554"/>
        <v>אמ ריינה</v>
      </c>
      <c r="D17773" s="1" t="s">
        <v>2317</v>
      </c>
      <c r="E17773" s="1"/>
      <c r="F17773" s="2">
        <v>6</v>
      </c>
      <c r="G17773" s="2">
        <f>INDEX(תוצאות_בחירות,MATCH(C17773,siot!$F$3:$F$1887,0),27)</f>
        <v>2</v>
      </c>
      <c r="H17773" s="2" t="b">
        <f t="shared" si="555"/>
        <v>0</v>
      </c>
      <c r="I17773" s="1" t="s">
        <v>2</v>
      </c>
      <c r="J17773" s="1" t="s">
        <v>2334</v>
      </c>
      <c r="K17773" s="1"/>
    </row>
    <row r="17774" spans="1:11" hidden="1">
      <c r="A17774" s="1" t="s">
        <v>2179</v>
      </c>
      <c r="B17774" s="1" t="s">
        <v>2318</v>
      </c>
      <c r="C17774" s="48" t="str">
        <f t="shared" si="554"/>
        <v>אמ ריינה</v>
      </c>
      <c r="D17774" s="1" t="s">
        <v>2317</v>
      </c>
      <c r="E17774" s="1"/>
      <c r="F17774" s="2">
        <v>7</v>
      </c>
      <c r="G17774" s="2">
        <f>INDEX(תוצאות_בחירות,MATCH(C17774,siot!$F$3:$F$1887,0),27)</f>
        <v>2</v>
      </c>
      <c r="H17774" s="2" t="b">
        <f t="shared" si="555"/>
        <v>0</v>
      </c>
      <c r="I17774" s="1" t="s">
        <v>2</v>
      </c>
      <c r="J17774" s="1" t="s">
        <v>2333</v>
      </c>
      <c r="K17774" s="1"/>
    </row>
    <row r="17775" spans="1:11" hidden="1">
      <c r="A17775" s="1" t="s">
        <v>2179</v>
      </c>
      <c r="B17775" s="1" t="s">
        <v>2318</v>
      </c>
      <c r="C17775" s="48" t="str">
        <f t="shared" si="554"/>
        <v>אמ ריינה</v>
      </c>
      <c r="D17775" s="1" t="s">
        <v>2317</v>
      </c>
      <c r="E17775" s="1"/>
      <c r="F17775" s="2">
        <v>8</v>
      </c>
      <c r="G17775" s="2">
        <f>INDEX(תוצאות_בחירות,MATCH(C17775,siot!$F$3:$F$1887,0),27)</f>
        <v>2</v>
      </c>
      <c r="H17775" s="2" t="b">
        <f t="shared" si="555"/>
        <v>0</v>
      </c>
      <c r="I17775" s="1" t="s">
        <v>2</v>
      </c>
      <c r="J17775" s="1" t="s">
        <v>2332</v>
      </c>
      <c r="K17775" s="1"/>
    </row>
    <row r="17776" spans="1:11" hidden="1">
      <c r="A17776" s="1" t="s">
        <v>2179</v>
      </c>
      <c r="B17776" s="1" t="s">
        <v>2318</v>
      </c>
      <c r="C17776" s="48" t="str">
        <f t="shared" si="554"/>
        <v>אמ ריינה</v>
      </c>
      <c r="D17776" s="1" t="s">
        <v>2317</v>
      </c>
      <c r="E17776" s="1"/>
      <c r="F17776" s="2">
        <v>9</v>
      </c>
      <c r="G17776" s="2">
        <f>INDEX(תוצאות_בחירות,MATCH(C17776,siot!$F$3:$F$1887,0),27)</f>
        <v>2</v>
      </c>
      <c r="H17776" s="2" t="b">
        <f t="shared" si="555"/>
        <v>0</v>
      </c>
      <c r="I17776" s="1" t="s">
        <v>2</v>
      </c>
      <c r="J17776" s="1" t="s">
        <v>2331</v>
      </c>
      <c r="K17776" s="1"/>
    </row>
    <row r="17777" spans="1:11" hidden="1">
      <c r="A17777" s="1" t="s">
        <v>2179</v>
      </c>
      <c r="B17777" s="1" t="s">
        <v>2318</v>
      </c>
      <c r="C17777" s="48" t="str">
        <f t="shared" si="554"/>
        <v>אמ ריינה</v>
      </c>
      <c r="D17777" s="1" t="s">
        <v>2317</v>
      </c>
      <c r="E17777" s="1"/>
      <c r="F17777" s="2">
        <v>10</v>
      </c>
      <c r="G17777" s="2">
        <f>INDEX(תוצאות_בחירות,MATCH(C17777,siot!$F$3:$F$1887,0),27)</f>
        <v>2</v>
      </c>
      <c r="H17777" s="2" t="b">
        <f t="shared" si="555"/>
        <v>0</v>
      </c>
      <c r="I17777" s="1" t="s">
        <v>2</v>
      </c>
      <c r="J17777" s="1" t="s">
        <v>2330</v>
      </c>
      <c r="K17777" s="1"/>
    </row>
    <row r="17778" spans="1:11" hidden="1">
      <c r="A17778" s="1" t="s">
        <v>2179</v>
      </c>
      <c r="B17778" s="1" t="s">
        <v>2318</v>
      </c>
      <c r="C17778" s="48" t="str">
        <f t="shared" si="554"/>
        <v>אמ ריינה</v>
      </c>
      <c r="D17778" s="1" t="s">
        <v>2317</v>
      </c>
      <c r="E17778" s="1"/>
      <c r="F17778" s="2">
        <v>11</v>
      </c>
      <c r="G17778" s="2">
        <f>INDEX(תוצאות_בחירות,MATCH(C17778,siot!$F$3:$F$1887,0),27)</f>
        <v>2</v>
      </c>
      <c r="H17778" s="2" t="b">
        <f t="shared" si="555"/>
        <v>0</v>
      </c>
      <c r="I17778" s="1" t="s">
        <v>2</v>
      </c>
      <c r="J17778" s="1" t="s">
        <v>2329</v>
      </c>
      <c r="K17778" s="1"/>
    </row>
    <row r="17779" spans="1:11" hidden="1">
      <c r="A17779" s="1" t="s">
        <v>2179</v>
      </c>
      <c r="B17779" s="1" t="s">
        <v>2318</v>
      </c>
      <c r="C17779" s="48" t="str">
        <f t="shared" si="554"/>
        <v>אמ ריינה</v>
      </c>
      <c r="D17779" s="1" t="s">
        <v>2317</v>
      </c>
      <c r="E17779" s="1"/>
      <c r="F17779" s="2">
        <v>12</v>
      </c>
      <c r="G17779" s="2">
        <f>INDEX(תוצאות_בחירות,MATCH(C17779,siot!$F$3:$F$1887,0),27)</f>
        <v>2</v>
      </c>
      <c r="H17779" s="2" t="b">
        <f t="shared" si="555"/>
        <v>0</v>
      </c>
      <c r="I17779" s="1" t="s">
        <v>2</v>
      </c>
      <c r="J17779" s="1" t="s">
        <v>2328</v>
      </c>
      <c r="K17779" s="1"/>
    </row>
    <row r="17780" spans="1:11" hidden="1">
      <c r="A17780" s="1" t="s">
        <v>2179</v>
      </c>
      <c r="B17780" s="1" t="s">
        <v>2318</v>
      </c>
      <c r="C17780" s="48" t="str">
        <f t="shared" si="554"/>
        <v>אמ ריינה</v>
      </c>
      <c r="D17780" s="1" t="s">
        <v>2317</v>
      </c>
      <c r="E17780" s="1"/>
      <c r="F17780" s="2">
        <v>13</v>
      </c>
      <c r="G17780" s="2">
        <f>INDEX(תוצאות_בחירות,MATCH(C17780,siot!$F$3:$F$1887,0),27)</f>
        <v>2</v>
      </c>
      <c r="H17780" s="2" t="b">
        <f t="shared" si="555"/>
        <v>0</v>
      </c>
      <c r="I17780" s="1" t="s">
        <v>2</v>
      </c>
      <c r="J17780" s="1" t="s">
        <v>2327</v>
      </c>
      <c r="K17780" s="1"/>
    </row>
    <row r="17781" spans="1:11" hidden="1">
      <c r="A17781" s="1" t="s">
        <v>2179</v>
      </c>
      <c r="B17781" s="1" t="s">
        <v>2318</v>
      </c>
      <c r="C17781" s="48" t="str">
        <f t="shared" si="554"/>
        <v>אמ ריינה</v>
      </c>
      <c r="D17781" s="1" t="s">
        <v>2317</v>
      </c>
      <c r="E17781" s="1"/>
      <c r="F17781" s="2">
        <v>14</v>
      </c>
      <c r="G17781" s="2">
        <f>INDEX(תוצאות_בחירות,MATCH(C17781,siot!$F$3:$F$1887,0),27)</f>
        <v>2</v>
      </c>
      <c r="H17781" s="2" t="b">
        <f t="shared" si="555"/>
        <v>0</v>
      </c>
      <c r="I17781" s="1" t="s">
        <v>2</v>
      </c>
      <c r="J17781" s="1" t="s">
        <v>2326</v>
      </c>
      <c r="K17781" s="1"/>
    </row>
    <row r="17782" spans="1:11" hidden="1">
      <c r="A17782" s="1" t="s">
        <v>2179</v>
      </c>
      <c r="B17782" s="1" t="s">
        <v>2318</v>
      </c>
      <c r="C17782" s="48" t="str">
        <f t="shared" si="554"/>
        <v>אמ ריינה</v>
      </c>
      <c r="D17782" s="1" t="s">
        <v>2317</v>
      </c>
      <c r="E17782" s="1"/>
      <c r="F17782" s="2">
        <v>15</v>
      </c>
      <c r="G17782" s="2">
        <f>INDEX(תוצאות_בחירות,MATCH(C17782,siot!$F$3:$F$1887,0),27)</f>
        <v>2</v>
      </c>
      <c r="H17782" s="2" t="b">
        <f t="shared" si="555"/>
        <v>0</v>
      </c>
      <c r="I17782" s="1" t="s">
        <v>2</v>
      </c>
      <c r="J17782" s="1" t="s">
        <v>2325</v>
      </c>
      <c r="K17782" s="1"/>
    </row>
    <row r="17783" spans="1:11" hidden="1">
      <c r="A17783" s="1" t="s">
        <v>2179</v>
      </c>
      <c r="B17783" s="1" t="s">
        <v>2318</v>
      </c>
      <c r="C17783" s="48" t="str">
        <f t="shared" si="554"/>
        <v>אמ ריינה</v>
      </c>
      <c r="D17783" s="1" t="s">
        <v>2317</v>
      </c>
      <c r="E17783" s="1"/>
      <c r="F17783" s="2">
        <v>16</v>
      </c>
      <c r="G17783" s="2">
        <f>INDEX(תוצאות_בחירות,MATCH(C17783,siot!$F$3:$F$1887,0),27)</f>
        <v>2</v>
      </c>
      <c r="H17783" s="2" t="b">
        <f t="shared" si="555"/>
        <v>0</v>
      </c>
      <c r="I17783" s="1" t="s">
        <v>2</v>
      </c>
      <c r="J17783" s="1" t="s">
        <v>2324</v>
      </c>
      <c r="K17783" s="1"/>
    </row>
    <row r="17784" spans="1:11" hidden="1">
      <c r="A17784" s="1" t="s">
        <v>2179</v>
      </c>
      <c r="B17784" s="1" t="s">
        <v>2318</v>
      </c>
      <c r="C17784" s="48" t="str">
        <f t="shared" si="554"/>
        <v>אמ ריינה</v>
      </c>
      <c r="D17784" s="1" t="s">
        <v>2317</v>
      </c>
      <c r="E17784" s="1"/>
      <c r="F17784" s="2">
        <v>17</v>
      </c>
      <c r="G17784" s="2">
        <f>INDEX(תוצאות_בחירות,MATCH(C17784,siot!$F$3:$F$1887,0),27)</f>
        <v>2</v>
      </c>
      <c r="H17784" s="2" t="b">
        <f t="shared" si="555"/>
        <v>0</v>
      </c>
      <c r="I17784" s="1" t="s">
        <v>2</v>
      </c>
      <c r="J17784" s="1" t="s">
        <v>2323</v>
      </c>
      <c r="K17784" s="1"/>
    </row>
    <row r="17785" spans="1:11" hidden="1">
      <c r="A17785" s="1" t="s">
        <v>2179</v>
      </c>
      <c r="B17785" s="1" t="s">
        <v>2318</v>
      </c>
      <c r="C17785" s="48" t="str">
        <f t="shared" si="554"/>
        <v>אמ ריינה</v>
      </c>
      <c r="D17785" s="1" t="s">
        <v>2317</v>
      </c>
      <c r="E17785" s="1"/>
      <c r="F17785" s="2">
        <v>18</v>
      </c>
      <c r="G17785" s="2">
        <f>INDEX(תוצאות_בחירות,MATCH(C17785,siot!$F$3:$F$1887,0),27)</f>
        <v>2</v>
      </c>
      <c r="H17785" s="2" t="b">
        <f t="shared" si="555"/>
        <v>0</v>
      </c>
      <c r="I17785" s="1" t="s">
        <v>2</v>
      </c>
      <c r="J17785" s="1" t="s">
        <v>2322</v>
      </c>
      <c r="K17785" s="1"/>
    </row>
    <row r="17786" spans="1:11" hidden="1">
      <c r="A17786" s="1" t="s">
        <v>2179</v>
      </c>
      <c r="B17786" s="1" t="s">
        <v>2318</v>
      </c>
      <c r="C17786" s="48" t="str">
        <f t="shared" si="554"/>
        <v>אמ ריינה</v>
      </c>
      <c r="D17786" s="1" t="s">
        <v>2317</v>
      </c>
      <c r="E17786" s="1"/>
      <c r="F17786" s="2">
        <v>19</v>
      </c>
      <c r="G17786" s="2">
        <f>INDEX(תוצאות_בחירות,MATCH(C17786,siot!$F$3:$F$1887,0),27)</f>
        <v>2</v>
      </c>
      <c r="H17786" s="2" t="b">
        <f t="shared" si="555"/>
        <v>0</v>
      </c>
      <c r="I17786" s="1" t="s">
        <v>2</v>
      </c>
      <c r="J17786" s="1" t="s">
        <v>2321</v>
      </c>
      <c r="K17786" s="1"/>
    </row>
    <row r="17787" spans="1:11" hidden="1">
      <c r="A17787" s="1" t="s">
        <v>2179</v>
      </c>
      <c r="B17787" s="1" t="s">
        <v>2318</v>
      </c>
      <c r="C17787" s="48" t="str">
        <f t="shared" si="554"/>
        <v>אמ ריינה</v>
      </c>
      <c r="D17787" s="1" t="s">
        <v>2317</v>
      </c>
      <c r="E17787" s="1"/>
      <c r="F17787" s="2">
        <v>20</v>
      </c>
      <c r="G17787" s="2">
        <f>INDEX(תוצאות_בחירות,MATCH(C17787,siot!$F$3:$F$1887,0),27)</f>
        <v>2</v>
      </c>
      <c r="H17787" s="2" t="b">
        <f t="shared" si="555"/>
        <v>0</v>
      </c>
      <c r="I17787" s="1" t="s">
        <v>2</v>
      </c>
      <c r="J17787" s="1" t="s">
        <v>2320</v>
      </c>
      <c r="K17787" s="1"/>
    </row>
    <row r="17788" spans="1:11" hidden="1">
      <c r="A17788" s="1" t="s">
        <v>2179</v>
      </c>
      <c r="B17788" s="1" t="s">
        <v>2318</v>
      </c>
      <c r="C17788" s="48" t="str">
        <f t="shared" si="554"/>
        <v>אמ ריינה</v>
      </c>
      <c r="D17788" s="1" t="s">
        <v>2317</v>
      </c>
      <c r="E17788" s="1"/>
      <c r="F17788" s="2">
        <v>21</v>
      </c>
      <c r="G17788" s="2">
        <f>INDEX(תוצאות_בחירות,MATCH(C17788,siot!$F$3:$F$1887,0),27)</f>
        <v>2</v>
      </c>
      <c r="H17788" s="2" t="b">
        <f t="shared" si="555"/>
        <v>0</v>
      </c>
      <c r="I17788" s="1" t="s">
        <v>2</v>
      </c>
      <c r="J17788" s="1" t="s">
        <v>2319</v>
      </c>
      <c r="K17788" s="1"/>
    </row>
    <row r="17789" spans="1:11" hidden="1">
      <c r="A17789" s="1" t="s">
        <v>2179</v>
      </c>
      <c r="B17789" s="1" t="s">
        <v>2318</v>
      </c>
      <c r="C17789" s="48" t="str">
        <f t="shared" si="554"/>
        <v>אמ ריינה</v>
      </c>
      <c r="D17789" s="1" t="s">
        <v>2317</v>
      </c>
      <c r="E17789" s="1"/>
      <c r="F17789" s="2">
        <v>22</v>
      </c>
      <c r="G17789" s="2">
        <f>INDEX(תוצאות_בחירות,MATCH(C17789,siot!$F$3:$F$1887,0),27)</f>
        <v>2</v>
      </c>
      <c r="H17789" s="2" t="b">
        <f t="shared" si="555"/>
        <v>0</v>
      </c>
      <c r="I17789" s="1" t="s">
        <v>2</v>
      </c>
      <c r="J17789" s="1" t="s">
        <v>2292</v>
      </c>
      <c r="K17789" s="1"/>
    </row>
    <row r="17790" spans="1:11" hidden="1">
      <c r="A17790" s="1" t="s">
        <v>2179</v>
      </c>
      <c r="B17790" s="1" t="s">
        <v>2312</v>
      </c>
      <c r="C17790" s="48" t="str">
        <f t="shared" si="554"/>
        <v>דה ריינה</v>
      </c>
      <c r="D17790" s="1" t="s">
        <v>2311</v>
      </c>
      <c r="E17790" s="1" t="s">
        <v>3</v>
      </c>
      <c r="F17790" s="2" t="s">
        <v>19548</v>
      </c>
      <c r="G17790" s="2">
        <f>INDEX(תוצאות_בחירות,MATCH(C17790,siot!$F$3:$F$1887,0),27)</f>
        <v>0</v>
      </c>
      <c r="H17790" s="2" t="b">
        <f t="shared" si="555"/>
        <v>0</v>
      </c>
      <c r="I17790" s="1"/>
      <c r="J17790" s="1"/>
      <c r="K17790" s="1"/>
    </row>
    <row r="17791" spans="1:11" hidden="1">
      <c r="A17791" s="1" t="s">
        <v>2179</v>
      </c>
      <c r="B17791" s="1" t="s">
        <v>2312</v>
      </c>
      <c r="C17791" s="48" t="str">
        <f t="shared" si="554"/>
        <v>דה ריינה</v>
      </c>
      <c r="D17791" s="1" t="s">
        <v>2311</v>
      </c>
      <c r="E17791" s="1"/>
      <c r="F17791" s="2">
        <v>1</v>
      </c>
      <c r="G17791" s="2">
        <f>INDEX(תוצאות_בחירות,MATCH(C17791,siot!$F$3:$F$1887,0),27)</f>
        <v>0</v>
      </c>
      <c r="H17791" s="2" t="b">
        <f t="shared" si="555"/>
        <v>0</v>
      </c>
      <c r="I17791" s="1" t="s">
        <v>2</v>
      </c>
      <c r="J17791" s="1" t="s">
        <v>2316</v>
      </c>
      <c r="K17791" s="1"/>
    </row>
    <row r="17792" spans="1:11" hidden="1">
      <c r="A17792" s="1" t="s">
        <v>2179</v>
      </c>
      <c r="B17792" s="1" t="s">
        <v>2312</v>
      </c>
      <c r="C17792" s="48" t="str">
        <f t="shared" si="554"/>
        <v>דה ריינה</v>
      </c>
      <c r="D17792" s="1" t="s">
        <v>2311</v>
      </c>
      <c r="E17792" s="1"/>
      <c r="F17792" s="2">
        <v>2</v>
      </c>
      <c r="G17792" s="2">
        <f>INDEX(תוצאות_בחירות,MATCH(C17792,siot!$F$3:$F$1887,0),27)</f>
        <v>0</v>
      </c>
      <c r="H17792" s="2" t="b">
        <f t="shared" si="555"/>
        <v>0</v>
      </c>
      <c r="I17792" s="1" t="s">
        <v>2</v>
      </c>
      <c r="J17792" s="1" t="s">
        <v>2315</v>
      </c>
      <c r="K17792" s="1"/>
    </row>
    <row r="17793" spans="1:11" hidden="1">
      <c r="A17793" s="1" t="s">
        <v>2179</v>
      </c>
      <c r="B17793" s="1" t="s">
        <v>2312</v>
      </c>
      <c r="C17793" s="48" t="str">
        <f t="shared" si="554"/>
        <v>דה ריינה</v>
      </c>
      <c r="D17793" s="1" t="s">
        <v>2311</v>
      </c>
      <c r="E17793" s="1"/>
      <c r="F17793" s="2">
        <v>3</v>
      </c>
      <c r="G17793" s="2">
        <f>INDEX(תוצאות_בחירות,MATCH(C17793,siot!$F$3:$F$1887,0),27)</f>
        <v>0</v>
      </c>
      <c r="H17793" s="2" t="b">
        <f t="shared" si="555"/>
        <v>0</v>
      </c>
      <c r="I17793" s="1" t="s">
        <v>2</v>
      </c>
      <c r="J17793" s="1" t="s">
        <v>2314</v>
      </c>
      <c r="K17793" s="1"/>
    </row>
    <row r="17794" spans="1:11" hidden="1">
      <c r="A17794" s="1" t="s">
        <v>2179</v>
      </c>
      <c r="B17794" s="1" t="s">
        <v>2312</v>
      </c>
      <c r="C17794" s="48" t="str">
        <f t="shared" si="554"/>
        <v>דה ריינה</v>
      </c>
      <c r="D17794" s="1" t="s">
        <v>2311</v>
      </c>
      <c r="E17794" s="1"/>
      <c r="F17794" s="2">
        <v>4</v>
      </c>
      <c r="G17794" s="2">
        <f>INDEX(תוצאות_בחירות,MATCH(C17794,siot!$F$3:$F$1887,0),27)</f>
        <v>0</v>
      </c>
      <c r="H17794" s="2" t="b">
        <f t="shared" si="555"/>
        <v>0</v>
      </c>
      <c r="I17794" s="1" t="s">
        <v>2</v>
      </c>
      <c r="J17794" s="1" t="s">
        <v>2313</v>
      </c>
      <c r="K17794" s="1"/>
    </row>
    <row r="17795" spans="1:11" hidden="1">
      <c r="A17795" s="1" t="s">
        <v>2179</v>
      </c>
      <c r="B17795" s="1" t="s">
        <v>2312</v>
      </c>
      <c r="C17795" s="48" t="str">
        <f t="shared" si="554"/>
        <v>דה ריינה</v>
      </c>
      <c r="D17795" s="1" t="s">
        <v>2311</v>
      </c>
      <c r="E17795" s="1"/>
      <c r="F17795" s="2">
        <v>5</v>
      </c>
      <c r="G17795" s="2">
        <f>INDEX(תוצאות_בחירות,MATCH(C17795,siot!$F$3:$F$1887,0),27)</f>
        <v>0</v>
      </c>
      <c r="H17795" s="2" t="b">
        <f t="shared" si="555"/>
        <v>0</v>
      </c>
      <c r="I17795" s="1" t="s">
        <v>2</v>
      </c>
      <c r="J17795" s="1" t="s">
        <v>2310</v>
      </c>
      <c r="K17795" s="1"/>
    </row>
    <row r="17796" spans="1:11" hidden="1">
      <c r="A17796" s="1" t="s">
        <v>2179</v>
      </c>
      <c r="B17796" s="1" t="s">
        <v>151</v>
      </c>
      <c r="C17796" s="48" t="str">
        <f t="shared" ref="C17796:C17859" si="556">B17796&amp;" "&amp;A17796</f>
        <v>ה ריינה</v>
      </c>
      <c r="D17796" s="1" t="s">
        <v>2291</v>
      </c>
      <c r="E17796" s="1" t="s">
        <v>18</v>
      </c>
      <c r="F17796" s="2" t="s">
        <v>19548</v>
      </c>
      <c r="G17796" s="2">
        <f>INDEX(תוצאות_בחירות,MATCH(C17796,siot!$F$3:$F$1887,0),27)</f>
        <v>1</v>
      </c>
      <c r="H17796" s="2" t="b">
        <f t="shared" ref="H17796:H17859" si="557">IF(OR(F17796&lt;G17796,G17796=F17796),TRUE,FALSE)</f>
        <v>0</v>
      </c>
      <c r="I17796" s="1"/>
      <c r="J17796" s="1"/>
      <c r="K17796" s="1"/>
    </row>
    <row r="17797" spans="1:11">
      <c r="A17797" s="1" t="s">
        <v>2179</v>
      </c>
      <c r="B17797" s="1" t="s">
        <v>151</v>
      </c>
      <c r="C17797" s="48" t="str">
        <f t="shared" si="556"/>
        <v>ה ריינה</v>
      </c>
      <c r="D17797" s="1" t="s">
        <v>2291</v>
      </c>
      <c r="E17797" s="1" t="s">
        <v>17</v>
      </c>
      <c r="F17797" s="2">
        <v>1</v>
      </c>
      <c r="G17797" s="2">
        <f>INDEX(תוצאות_בחירות,MATCH(C17797,siot!$F$3:$F$1887,0),27)</f>
        <v>1</v>
      </c>
      <c r="H17797" s="2" t="b">
        <f t="shared" si="557"/>
        <v>1</v>
      </c>
      <c r="I17797" s="1" t="s">
        <v>2</v>
      </c>
      <c r="J17797" s="1" t="s">
        <v>2302</v>
      </c>
      <c r="K17797" s="1"/>
    </row>
    <row r="17798" spans="1:11" hidden="1">
      <c r="A17798" s="1" t="s">
        <v>2179</v>
      </c>
      <c r="B17798" s="1" t="s">
        <v>151</v>
      </c>
      <c r="C17798" s="48" t="str">
        <f t="shared" si="556"/>
        <v>ה ריינה</v>
      </c>
      <c r="D17798" s="1" t="s">
        <v>2291</v>
      </c>
      <c r="E17798" s="1"/>
      <c r="F17798" s="2">
        <v>2</v>
      </c>
      <c r="G17798" s="2">
        <f>INDEX(תוצאות_בחירות,MATCH(C17798,siot!$F$3:$F$1887,0),27)</f>
        <v>1</v>
      </c>
      <c r="H17798" s="2" t="b">
        <f t="shared" si="557"/>
        <v>0</v>
      </c>
      <c r="I17798" s="1" t="s">
        <v>2</v>
      </c>
      <c r="J17798" s="1" t="s">
        <v>2221</v>
      </c>
      <c r="K17798" s="1"/>
    </row>
    <row r="17799" spans="1:11" hidden="1">
      <c r="A17799" s="1" t="s">
        <v>2179</v>
      </c>
      <c r="B17799" s="1" t="s">
        <v>151</v>
      </c>
      <c r="C17799" s="48" t="str">
        <f t="shared" si="556"/>
        <v>ה ריינה</v>
      </c>
      <c r="D17799" s="1" t="s">
        <v>2291</v>
      </c>
      <c r="E17799" s="1"/>
      <c r="F17799" s="2">
        <v>3</v>
      </c>
      <c r="G17799" s="2">
        <f>INDEX(תוצאות_בחירות,MATCH(C17799,siot!$F$3:$F$1887,0),27)</f>
        <v>1</v>
      </c>
      <c r="H17799" s="2" t="b">
        <f t="shared" si="557"/>
        <v>0</v>
      </c>
      <c r="I17799" s="1" t="s">
        <v>2</v>
      </c>
      <c r="J17799" s="1" t="s">
        <v>2309</v>
      </c>
      <c r="K17799" s="1"/>
    </row>
    <row r="17800" spans="1:11" hidden="1">
      <c r="A17800" s="1" t="s">
        <v>2179</v>
      </c>
      <c r="B17800" s="1" t="s">
        <v>151</v>
      </c>
      <c r="C17800" s="48" t="str">
        <f t="shared" si="556"/>
        <v>ה ריינה</v>
      </c>
      <c r="D17800" s="1" t="s">
        <v>2291</v>
      </c>
      <c r="E17800" s="1"/>
      <c r="F17800" s="2">
        <v>4</v>
      </c>
      <c r="G17800" s="2">
        <f>INDEX(תוצאות_בחירות,MATCH(C17800,siot!$F$3:$F$1887,0),27)</f>
        <v>1</v>
      </c>
      <c r="H17800" s="2" t="b">
        <f t="shared" si="557"/>
        <v>0</v>
      </c>
      <c r="I17800" s="1" t="s">
        <v>2</v>
      </c>
      <c r="J17800" s="1" t="s">
        <v>2308</v>
      </c>
      <c r="K17800" s="1"/>
    </row>
    <row r="17801" spans="1:11" hidden="1">
      <c r="A17801" s="1" t="s">
        <v>2179</v>
      </c>
      <c r="B17801" s="1" t="s">
        <v>151</v>
      </c>
      <c r="C17801" s="48" t="str">
        <f t="shared" si="556"/>
        <v>ה ריינה</v>
      </c>
      <c r="D17801" s="1" t="s">
        <v>2291</v>
      </c>
      <c r="E17801" s="1"/>
      <c r="F17801" s="2">
        <v>5</v>
      </c>
      <c r="G17801" s="2">
        <f>INDEX(תוצאות_בחירות,MATCH(C17801,siot!$F$3:$F$1887,0),27)</f>
        <v>1</v>
      </c>
      <c r="H17801" s="2" t="b">
        <f t="shared" si="557"/>
        <v>0</v>
      </c>
      <c r="I17801" s="1" t="s">
        <v>2</v>
      </c>
      <c r="J17801" s="1" t="s">
        <v>2307</v>
      </c>
      <c r="K17801" s="1"/>
    </row>
    <row r="17802" spans="1:11" hidden="1">
      <c r="A17802" s="1" t="s">
        <v>2179</v>
      </c>
      <c r="B17802" s="1" t="s">
        <v>151</v>
      </c>
      <c r="C17802" s="48" t="str">
        <f t="shared" si="556"/>
        <v>ה ריינה</v>
      </c>
      <c r="D17802" s="1" t="s">
        <v>2291</v>
      </c>
      <c r="E17802" s="1"/>
      <c r="F17802" s="2">
        <v>6</v>
      </c>
      <c r="G17802" s="2">
        <f>INDEX(תוצאות_בחירות,MATCH(C17802,siot!$F$3:$F$1887,0),27)</f>
        <v>1</v>
      </c>
      <c r="H17802" s="2" t="b">
        <f t="shared" si="557"/>
        <v>0</v>
      </c>
      <c r="I17802" s="1" t="s">
        <v>2</v>
      </c>
      <c r="J17802" s="1" t="s">
        <v>2306</v>
      </c>
      <c r="K17802" s="1"/>
    </row>
    <row r="17803" spans="1:11" hidden="1">
      <c r="A17803" s="1" t="s">
        <v>2179</v>
      </c>
      <c r="B17803" s="1" t="s">
        <v>151</v>
      </c>
      <c r="C17803" s="48" t="str">
        <f t="shared" si="556"/>
        <v>ה ריינה</v>
      </c>
      <c r="D17803" s="1" t="s">
        <v>2291</v>
      </c>
      <c r="E17803" s="1"/>
      <c r="F17803" s="2">
        <v>7</v>
      </c>
      <c r="G17803" s="2">
        <f>INDEX(תוצאות_בחירות,MATCH(C17803,siot!$F$3:$F$1887,0),27)</f>
        <v>1</v>
      </c>
      <c r="H17803" s="2" t="b">
        <f t="shared" si="557"/>
        <v>0</v>
      </c>
      <c r="I17803" s="1" t="s">
        <v>2</v>
      </c>
      <c r="J17803" s="1" t="s">
        <v>2305</v>
      </c>
      <c r="K17803" s="1"/>
    </row>
    <row r="17804" spans="1:11" hidden="1">
      <c r="A17804" s="1" t="s">
        <v>2179</v>
      </c>
      <c r="B17804" s="1" t="s">
        <v>151</v>
      </c>
      <c r="C17804" s="48" t="str">
        <f t="shared" si="556"/>
        <v>ה ריינה</v>
      </c>
      <c r="D17804" s="1" t="s">
        <v>2291</v>
      </c>
      <c r="E17804" s="1"/>
      <c r="F17804" s="2">
        <v>8</v>
      </c>
      <c r="G17804" s="2">
        <f>INDEX(תוצאות_בחירות,MATCH(C17804,siot!$F$3:$F$1887,0),27)</f>
        <v>1</v>
      </c>
      <c r="H17804" s="2" t="b">
        <f t="shared" si="557"/>
        <v>0</v>
      </c>
      <c r="I17804" s="1" t="s">
        <v>2</v>
      </c>
      <c r="J17804" s="1" t="s">
        <v>2304</v>
      </c>
      <c r="K17804" s="1"/>
    </row>
    <row r="17805" spans="1:11" hidden="1">
      <c r="A17805" s="1" t="s">
        <v>2179</v>
      </c>
      <c r="B17805" s="1" t="s">
        <v>151</v>
      </c>
      <c r="C17805" s="48" t="str">
        <f t="shared" si="556"/>
        <v>ה ריינה</v>
      </c>
      <c r="D17805" s="1" t="s">
        <v>2291</v>
      </c>
      <c r="E17805" s="1"/>
      <c r="F17805" s="2">
        <v>9</v>
      </c>
      <c r="G17805" s="2">
        <f>INDEX(תוצאות_בחירות,MATCH(C17805,siot!$F$3:$F$1887,0),27)</f>
        <v>1</v>
      </c>
      <c r="H17805" s="2" t="b">
        <f t="shared" si="557"/>
        <v>0</v>
      </c>
      <c r="I17805" s="1" t="s">
        <v>2</v>
      </c>
      <c r="J17805" s="1" t="s">
        <v>2303</v>
      </c>
      <c r="K17805" s="1"/>
    </row>
    <row r="17806" spans="1:11" hidden="1">
      <c r="A17806" s="1" t="s">
        <v>2179</v>
      </c>
      <c r="B17806" s="1" t="s">
        <v>151</v>
      </c>
      <c r="C17806" s="48" t="str">
        <f t="shared" si="556"/>
        <v>ה ריינה</v>
      </c>
      <c r="D17806" s="1" t="s">
        <v>2291</v>
      </c>
      <c r="E17806" s="1"/>
      <c r="F17806" s="2">
        <v>10</v>
      </c>
      <c r="G17806" s="2">
        <f>INDEX(תוצאות_בחירות,MATCH(C17806,siot!$F$3:$F$1887,0),27)</f>
        <v>1</v>
      </c>
      <c r="H17806" s="2" t="b">
        <f t="shared" si="557"/>
        <v>0</v>
      </c>
      <c r="I17806" s="1" t="s">
        <v>2</v>
      </c>
      <c r="J17806" s="1" t="s">
        <v>2302</v>
      </c>
      <c r="K17806" s="1"/>
    </row>
    <row r="17807" spans="1:11" hidden="1">
      <c r="A17807" s="1" t="s">
        <v>2179</v>
      </c>
      <c r="B17807" s="1" t="s">
        <v>151</v>
      </c>
      <c r="C17807" s="48" t="str">
        <f t="shared" si="556"/>
        <v>ה ריינה</v>
      </c>
      <c r="D17807" s="1" t="s">
        <v>2291</v>
      </c>
      <c r="E17807" s="1"/>
      <c r="F17807" s="2">
        <v>11</v>
      </c>
      <c r="G17807" s="2">
        <f>INDEX(תוצאות_בחירות,MATCH(C17807,siot!$F$3:$F$1887,0),27)</f>
        <v>1</v>
      </c>
      <c r="H17807" s="2" t="b">
        <f t="shared" si="557"/>
        <v>0</v>
      </c>
      <c r="I17807" s="1" t="s">
        <v>2</v>
      </c>
      <c r="J17807" s="1" t="s">
        <v>2301</v>
      </c>
      <c r="K17807" s="1"/>
    </row>
    <row r="17808" spans="1:11" hidden="1">
      <c r="A17808" s="1" t="s">
        <v>2179</v>
      </c>
      <c r="B17808" s="1" t="s">
        <v>151</v>
      </c>
      <c r="C17808" s="48" t="str">
        <f t="shared" si="556"/>
        <v>ה ריינה</v>
      </c>
      <c r="D17808" s="1" t="s">
        <v>2291</v>
      </c>
      <c r="E17808" s="1"/>
      <c r="F17808" s="2">
        <v>12</v>
      </c>
      <c r="G17808" s="2">
        <f>INDEX(תוצאות_בחירות,MATCH(C17808,siot!$F$3:$F$1887,0),27)</f>
        <v>1</v>
      </c>
      <c r="H17808" s="2" t="b">
        <f t="shared" si="557"/>
        <v>0</v>
      </c>
      <c r="I17808" s="1" t="s">
        <v>2</v>
      </c>
      <c r="J17808" s="1" t="s">
        <v>2300</v>
      </c>
      <c r="K17808" s="1"/>
    </row>
    <row r="17809" spans="1:11" hidden="1">
      <c r="A17809" s="1" t="s">
        <v>2179</v>
      </c>
      <c r="B17809" s="1" t="s">
        <v>151</v>
      </c>
      <c r="C17809" s="48" t="str">
        <f t="shared" si="556"/>
        <v>ה ריינה</v>
      </c>
      <c r="D17809" s="1" t="s">
        <v>2291</v>
      </c>
      <c r="E17809" s="1"/>
      <c r="F17809" s="2">
        <v>13</v>
      </c>
      <c r="G17809" s="2">
        <f>INDEX(תוצאות_בחירות,MATCH(C17809,siot!$F$3:$F$1887,0),27)</f>
        <v>1</v>
      </c>
      <c r="H17809" s="2" t="b">
        <f t="shared" si="557"/>
        <v>0</v>
      </c>
      <c r="I17809" s="1" t="s">
        <v>2</v>
      </c>
      <c r="J17809" s="1" t="s">
        <v>2299</v>
      </c>
      <c r="K17809" s="1"/>
    </row>
    <row r="17810" spans="1:11" hidden="1">
      <c r="A17810" s="1" t="s">
        <v>2179</v>
      </c>
      <c r="B17810" s="1" t="s">
        <v>151</v>
      </c>
      <c r="C17810" s="48" t="str">
        <f t="shared" si="556"/>
        <v>ה ריינה</v>
      </c>
      <c r="D17810" s="1" t="s">
        <v>2291</v>
      </c>
      <c r="E17810" s="1"/>
      <c r="F17810" s="2">
        <v>14</v>
      </c>
      <c r="G17810" s="2">
        <f>INDEX(תוצאות_בחירות,MATCH(C17810,siot!$F$3:$F$1887,0),27)</f>
        <v>1</v>
      </c>
      <c r="H17810" s="2" t="b">
        <f t="shared" si="557"/>
        <v>0</v>
      </c>
      <c r="I17810" s="1" t="s">
        <v>2</v>
      </c>
      <c r="J17810" s="1" t="s">
        <v>2298</v>
      </c>
      <c r="K17810" s="1"/>
    </row>
    <row r="17811" spans="1:11" hidden="1">
      <c r="A17811" s="1" t="s">
        <v>2179</v>
      </c>
      <c r="B17811" s="1" t="s">
        <v>151</v>
      </c>
      <c r="C17811" s="48" t="str">
        <f t="shared" si="556"/>
        <v>ה ריינה</v>
      </c>
      <c r="D17811" s="1" t="s">
        <v>2291</v>
      </c>
      <c r="E17811" s="1"/>
      <c r="F17811" s="2">
        <v>15</v>
      </c>
      <c r="G17811" s="2">
        <f>INDEX(תוצאות_בחירות,MATCH(C17811,siot!$F$3:$F$1887,0),27)</f>
        <v>1</v>
      </c>
      <c r="H17811" s="2" t="b">
        <f t="shared" si="557"/>
        <v>0</v>
      </c>
      <c r="I17811" s="1" t="s">
        <v>2</v>
      </c>
      <c r="J17811" s="1" t="s">
        <v>2297</v>
      </c>
      <c r="K17811" s="1"/>
    </row>
    <row r="17812" spans="1:11" hidden="1">
      <c r="A17812" s="1" t="s">
        <v>2179</v>
      </c>
      <c r="B17812" s="1" t="s">
        <v>151</v>
      </c>
      <c r="C17812" s="48" t="str">
        <f t="shared" si="556"/>
        <v>ה ריינה</v>
      </c>
      <c r="D17812" s="1" t="s">
        <v>2291</v>
      </c>
      <c r="E17812" s="1"/>
      <c r="F17812" s="2">
        <v>16</v>
      </c>
      <c r="G17812" s="2">
        <f>INDEX(תוצאות_בחירות,MATCH(C17812,siot!$F$3:$F$1887,0),27)</f>
        <v>1</v>
      </c>
      <c r="H17812" s="2" t="b">
        <f t="shared" si="557"/>
        <v>0</v>
      </c>
      <c r="I17812" s="1" t="s">
        <v>2</v>
      </c>
      <c r="J17812" s="1" t="s">
        <v>2296</v>
      </c>
      <c r="K17812" s="1"/>
    </row>
    <row r="17813" spans="1:11" hidden="1">
      <c r="A17813" s="1" t="s">
        <v>2179</v>
      </c>
      <c r="B17813" s="1" t="s">
        <v>151</v>
      </c>
      <c r="C17813" s="48" t="str">
        <f t="shared" si="556"/>
        <v>ה ריינה</v>
      </c>
      <c r="D17813" s="1" t="s">
        <v>2291</v>
      </c>
      <c r="E17813" s="1"/>
      <c r="F17813" s="2">
        <v>17</v>
      </c>
      <c r="G17813" s="2">
        <f>INDEX(תוצאות_בחירות,MATCH(C17813,siot!$F$3:$F$1887,0),27)</f>
        <v>1</v>
      </c>
      <c r="H17813" s="2" t="b">
        <f t="shared" si="557"/>
        <v>0</v>
      </c>
      <c r="I17813" s="1" t="s">
        <v>2</v>
      </c>
      <c r="J17813" s="1" t="s">
        <v>2295</v>
      </c>
      <c r="K17813" s="1"/>
    </row>
    <row r="17814" spans="1:11" hidden="1">
      <c r="A17814" s="1" t="s">
        <v>2179</v>
      </c>
      <c r="B17814" s="1" t="s">
        <v>151</v>
      </c>
      <c r="C17814" s="48" t="str">
        <f t="shared" si="556"/>
        <v>ה ריינה</v>
      </c>
      <c r="D17814" s="1" t="s">
        <v>2291</v>
      </c>
      <c r="E17814" s="1"/>
      <c r="F17814" s="2">
        <v>18</v>
      </c>
      <c r="G17814" s="2">
        <f>INDEX(תוצאות_בחירות,MATCH(C17814,siot!$F$3:$F$1887,0),27)</f>
        <v>1</v>
      </c>
      <c r="H17814" s="2" t="b">
        <f t="shared" si="557"/>
        <v>0</v>
      </c>
      <c r="I17814" s="1" t="s">
        <v>2</v>
      </c>
      <c r="J17814" s="1" t="s">
        <v>2294</v>
      </c>
      <c r="K17814" s="1"/>
    </row>
    <row r="17815" spans="1:11" hidden="1">
      <c r="A17815" s="1" t="s">
        <v>2179</v>
      </c>
      <c r="B17815" s="1" t="s">
        <v>151</v>
      </c>
      <c r="C17815" s="48" t="str">
        <f t="shared" si="556"/>
        <v>ה ריינה</v>
      </c>
      <c r="D17815" s="1" t="s">
        <v>2291</v>
      </c>
      <c r="E17815" s="1"/>
      <c r="F17815" s="2">
        <v>19</v>
      </c>
      <c r="G17815" s="2">
        <f>INDEX(תוצאות_בחירות,MATCH(C17815,siot!$F$3:$F$1887,0),27)</f>
        <v>1</v>
      </c>
      <c r="H17815" s="2" t="b">
        <f t="shared" si="557"/>
        <v>0</v>
      </c>
      <c r="I17815" s="1" t="s">
        <v>2</v>
      </c>
      <c r="J17815" s="1" t="s">
        <v>2293</v>
      </c>
      <c r="K17815" s="1"/>
    </row>
    <row r="17816" spans="1:11" hidden="1">
      <c r="A17816" s="1" t="s">
        <v>2179</v>
      </c>
      <c r="B17816" s="1" t="s">
        <v>151</v>
      </c>
      <c r="C17816" s="48" t="str">
        <f t="shared" si="556"/>
        <v>ה ריינה</v>
      </c>
      <c r="D17816" s="1" t="s">
        <v>2291</v>
      </c>
      <c r="E17816" s="1"/>
      <c r="F17816" s="2">
        <v>20</v>
      </c>
      <c r="G17816" s="2">
        <f>INDEX(תוצאות_בחירות,MATCH(C17816,siot!$F$3:$F$1887,0),27)</f>
        <v>1</v>
      </c>
      <c r="H17816" s="2" t="b">
        <f t="shared" si="557"/>
        <v>0</v>
      </c>
      <c r="I17816" s="1" t="s">
        <v>2</v>
      </c>
      <c r="J17816" s="1" t="s">
        <v>2292</v>
      </c>
      <c r="K17816" s="1"/>
    </row>
    <row r="17817" spans="1:11" hidden="1">
      <c r="A17817" s="1" t="s">
        <v>2179</v>
      </c>
      <c r="B17817" s="1" t="s">
        <v>151</v>
      </c>
      <c r="C17817" s="48" t="str">
        <f t="shared" si="556"/>
        <v>ה ריינה</v>
      </c>
      <c r="D17817" s="1" t="s">
        <v>2291</v>
      </c>
      <c r="E17817" s="1"/>
      <c r="F17817" s="2">
        <v>21</v>
      </c>
      <c r="G17817" s="2">
        <f>INDEX(תוצאות_בחירות,MATCH(C17817,siot!$F$3:$F$1887,0),27)</f>
        <v>1</v>
      </c>
      <c r="H17817" s="2" t="b">
        <f t="shared" si="557"/>
        <v>0</v>
      </c>
      <c r="I17817" s="1" t="s">
        <v>2</v>
      </c>
      <c r="J17817" s="1" t="s">
        <v>2290</v>
      </c>
      <c r="K17817" s="1"/>
    </row>
    <row r="17818" spans="1:11" hidden="1">
      <c r="A17818" s="1" t="s">
        <v>2179</v>
      </c>
      <c r="B17818" s="1" t="s">
        <v>49</v>
      </c>
      <c r="C17818" s="48" t="str">
        <f t="shared" si="556"/>
        <v>ו ריינה</v>
      </c>
      <c r="D17818" s="1" t="s">
        <v>2269</v>
      </c>
      <c r="E17818" s="1" t="s">
        <v>3</v>
      </c>
      <c r="F17818" s="2" t="s">
        <v>19548</v>
      </c>
      <c r="G17818" s="2">
        <f>INDEX(תוצאות_בחירות,MATCH(C17818,siot!$F$3:$F$1887,0),27)</f>
        <v>1</v>
      </c>
      <c r="H17818" s="2" t="b">
        <f t="shared" si="557"/>
        <v>0</v>
      </c>
      <c r="I17818" s="1"/>
      <c r="J17818" s="1"/>
      <c r="K17818" s="1"/>
    </row>
    <row r="17819" spans="1:11">
      <c r="A17819" s="1" t="s">
        <v>2179</v>
      </c>
      <c r="B17819" s="1" t="s">
        <v>49</v>
      </c>
      <c r="C17819" s="48" t="str">
        <f t="shared" si="556"/>
        <v>ו ריינה</v>
      </c>
      <c r="D17819" s="1" t="s">
        <v>2269</v>
      </c>
      <c r="E17819" s="1"/>
      <c r="F17819" s="2">
        <v>1</v>
      </c>
      <c r="G17819" s="2">
        <f>INDEX(תוצאות_בחירות,MATCH(C17819,siot!$F$3:$F$1887,0),27)</f>
        <v>1</v>
      </c>
      <c r="H17819" s="2" t="b">
        <f t="shared" si="557"/>
        <v>1</v>
      </c>
      <c r="I17819" s="1" t="s">
        <v>2</v>
      </c>
      <c r="J17819" s="1" t="s">
        <v>2289</v>
      </c>
      <c r="K17819" s="1"/>
    </row>
    <row r="17820" spans="1:11" hidden="1">
      <c r="A17820" s="1" t="s">
        <v>2179</v>
      </c>
      <c r="B17820" s="1" t="s">
        <v>49</v>
      </c>
      <c r="C17820" s="48" t="str">
        <f t="shared" si="556"/>
        <v>ו ריינה</v>
      </c>
      <c r="D17820" s="1" t="s">
        <v>2269</v>
      </c>
      <c r="E17820" s="1"/>
      <c r="F17820" s="2">
        <v>2</v>
      </c>
      <c r="G17820" s="2">
        <f>INDEX(תוצאות_בחירות,MATCH(C17820,siot!$F$3:$F$1887,0),27)</f>
        <v>1</v>
      </c>
      <c r="H17820" s="2" t="b">
        <f t="shared" si="557"/>
        <v>0</v>
      </c>
      <c r="I17820" s="1" t="s">
        <v>2</v>
      </c>
      <c r="J17820" s="1" t="s">
        <v>2288</v>
      </c>
      <c r="K17820" s="1"/>
    </row>
    <row r="17821" spans="1:11" hidden="1">
      <c r="A17821" s="1" t="s">
        <v>2179</v>
      </c>
      <c r="B17821" s="1" t="s">
        <v>49</v>
      </c>
      <c r="C17821" s="48" t="str">
        <f t="shared" si="556"/>
        <v>ו ריינה</v>
      </c>
      <c r="D17821" s="1" t="s">
        <v>2269</v>
      </c>
      <c r="E17821" s="1"/>
      <c r="F17821" s="2">
        <v>3</v>
      </c>
      <c r="G17821" s="2">
        <f>INDEX(תוצאות_בחירות,MATCH(C17821,siot!$F$3:$F$1887,0),27)</f>
        <v>1</v>
      </c>
      <c r="H17821" s="2" t="b">
        <f t="shared" si="557"/>
        <v>0</v>
      </c>
      <c r="I17821" s="1" t="s">
        <v>2</v>
      </c>
      <c r="J17821" s="1" t="s">
        <v>2287</v>
      </c>
      <c r="K17821" s="1"/>
    </row>
    <row r="17822" spans="1:11" hidden="1">
      <c r="A17822" s="1" t="s">
        <v>2179</v>
      </c>
      <c r="B17822" s="1" t="s">
        <v>49</v>
      </c>
      <c r="C17822" s="48" t="str">
        <f t="shared" si="556"/>
        <v>ו ריינה</v>
      </c>
      <c r="D17822" s="1" t="s">
        <v>2269</v>
      </c>
      <c r="E17822" s="1"/>
      <c r="F17822" s="2">
        <v>4</v>
      </c>
      <c r="G17822" s="2">
        <f>INDEX(תוצאות_בחירות,MATCH(C17822,siot!$F$3:$F$1887,0),27)</f>
        <v>1</v>
      </c>
      <c r="H17822" s="2" t="b">
        <f t="shared" si="557"/>
        <v>0</v>
      </c>
      <c r="I17822" s="1" t="s">
        <v>2</v>
      </c>
      <c r="J17822" s="1" t="s">
        <v>2286</v>
      </c>
      <c r="K17822" s="1"/>
    </row>
    <row r="17823" spans="1:11" hidden="1">
      <c r="A17823" s="1" t="s">
        <v>2179</v>
      </c>
      <c r="B17823" s="1" t="s">
        <v>49</v>
      </c>
      <c r="C17823" s="48" t="str">
        <f t="shared" si="556"/>
        <v>ו ריינה</v>
      </c>
      <c r="D17823" s="1" t="s">
        <v>2269</v>
      </c>
      <c r="E17823" s="1"/>
      <c r="F17823" s="2">
        <v>5</v>
      </c>
      <c r="G17823" s="2">
        <f>INDEX(תוצאות_בחירות,MATCH(C17823,siot!$F$3:$F$1887,0),27)</f>
        <v>1</v>
      </c>
      <c r="H17823" s="2" t="b">
        <f t="shared" si="557"/>
        <v>0</v>
      </c>
      <c r="I17823" s="1" t="s">
        <v>2</v>
      </c>
      <c r="J17823" s="1" t="s">
        <v>2285</v>
      </c>
      <c r="K17823" s="1"/>
    </row>
    <row r="17824" spans="1:11" hidden="1">
      <c r="A17824" s="1" t="s">
        <v>2179</v>
      </c>
      <c r="B17824" s="1" t="s">
        <v>49</v>
      </c>
      <c r="C17824" s="48" t="str">
        <f t="shared" si="556"/>
        <v>ו ריינה</v>
      </c>
      <c r="D17824" s="1" t="s">
        <v>2269</v>
      </c>
      <c r="E17824" s="1"/>
      <c r="F17824" s="2">
        <v>6</v>
      </c>
      <c r="G17824" s="2">
        <f>INDEX(תוצאות_בחירות,MATCH(C17824,siot!$F$3:$F$1887,0),27)</f>
        <v>1</v>
      </c>
      <c r="H17824" s="2" t="b">
        <f t="shared" si="557"/>
        <v>0</v>
      </c>
      <c r="I17824" s="1" t="s">
        <v>2</v>
      </c>
      <c r="J17824" s="1" t="s">
        <v>2284</v>
      </c>
      <c r="K17824" s="1"/>
    </row>
    <row r="17825" spans="1:11" hidden="1">
      <c r="A17825" s="1" t="s">
        <v>2179</v>
      </c>
      <c r="B17825" s="1" t="s">
        <v>49</v>
      </c>
      <c r="C17825" s="48" t="str">
        <f t="shared" si="556"/>
        <v>ו ריינה</v>
      </c>
      <c r="D17825" s="1" t="s">
        <v>2269</v>
      </c>
      <c r="E17825" s="1"/>
      <c r="F17825" s="2">
        <v>7</v>
      </c>
      <c r="G17825" s="2">
        <f>INDEX(תוצאות_בחירות,MATCH(C17825,siot!$F$3:$F$1887,0),27)</f>
        <v>1</v>
      </c>
      <c r="H17825" s="2" t="b">
        <f t="shared" si="557"/>
        <v>0</v>
      </c>
      <c r="I17825" s="1" t="s">
        <v>2</v>
      </c>
      <c r="J17825" s="1" t="s">
        <v>2283</v>
      </c>
      <c r="K17825" s="1"/>
    </row>
    <row r="17826" spans="1:11" hidden="1">
      <c r="A17826" s="1" t="s">
        <v>2179</v>
      </c>
      <c r="B17826" s="1" t="s">
        <v>49</v>
      </c>
      <c r="C17826" s="48" t="str">
        <f t="shared" si="556"/>
        <v>ו ריינה</v>
      </c>
      <c r="D17826" s="1" t="s">
        <v>2269</v>
      </c>
      <c r="E17826" s="1"/>
      <c r="F17826" s="2">
        <v>8</v>
      </c>
      <c r="G17826" s="2">
        <f>INDEX(תוצאות_בחירות,MATCH(C17826,siot!$F$3:$F$1887,0),27)</f>
        <v>1</v>
      </c>
      <c r="H17826" s="2" t="b">
        <f t="shared" si="557"/>
        <v>0</v>
      </c>
      <c r="I17826" s="1" t="s">
        <v>2</v>
      </c>
      <c r="J17826" s="1" t="s">
        <v>2282</v>
      </c>
      <c r="K17826" s="1"/>
    </row>
    <row r="17827" spans="1:11" hidden="1">
      <c r="A17827" s="1" t="s">
        <v>2179</v>
      </c>
      <c r="B17827" s="1" t="s">
        <v>49</v>
      </c>
      <c r="C17827" s="48" t="str">
        <f t="shared" si="556"/>
        <v>ו ריינה</v>
      </c>
      <c r="D17827" s="1" t="s">
        <v>2269</v>
      </c>
      <c r="E17827" s="1"/>
      <c r="F17827" s="2">
        <v>9</v>
      </c>
      <c r="G17827" s="2">
        <f>INDEX(תוצאות_בחירות,MATCH(C17827,siot!$F$3:$F$1887,0),27)</f>
        <v>1</v>
      </c>
      <c r="H17827" s="2" t="b">
        <f t="shared" si="557"/>
        <v>0</v>
      </c>
      <c r="I17827" s="1" t="s">
        <v>2</v>
      </c>
      <c r="J17827" s="1" t="s">
        <v>2281</v>
      </c>
      <c r="K17827" s="1"/>
    </row>
    <row r="17828" spans="1:11" hidden="1">
      <c r="A17828" s="1" t="s">
        <v>2179</v>
      </c>
      <c r="B17828" s="1" t="s">
        <v>49</v>
      </c>
      <c r="C17828" s="48" t="str">
        <f t="shared" si="556"/>
        <v>ו ריינה</v>
      </c>
      <c r="D17828" s="1" t="s">
        <v>2269</v>
      </c>
      <c r="E17828" s="1"/>
      <c r="F17828" s="2">
        <v>10</v>
      </c>
      <c r="G17828" s="2">
        <f>INDEX(תוצאות_בחירות,MATCH(C17828,siot!$F$3:$F$1887,0),27)</f>
        <v>1</v>
      </c>
      <c r="H17828" s="2" t="b">
        <f t="shared" si="557"/>
        <v>0</v>
      </c>
      <c r="I17828" s="1" t="s">
        <v>2</v>
      </c>
      <c r="J17828" s="1" t="s">
        <v>2280</v>
      </c>
      <c r="K17828" s="1"/>
    </row>
    <row r="17829" spans="1:11" hidden="1">
      <c r="A17829" s="1" t="s">
        <v>2179</v>
      </c>
      <c r="B17829" s="1" t="s">
        <v>49</v>
      </c>
      <c r="C17829" s="48" t="str">
        <f t="shared" si="556"/>
        <v>ו ריינה</v>
      </c>
      <c r="D17829" s="1" t="s">
        <v>2269</v>
      </c>
      <c r="E17829" s="1"/>
      <c r="F17829" s="2">
        <v>11</v>
      </c>
      <c r="G17829" s="2">
        <f>INDEX(תוצאות_בחירות,MATCH(C17829,siot!$F$3:$F$1887,0),27)</f>
        <v>1</v>
      </c>
      <c r="H17829" s="2" t="b">
        <f t="shared" si="557"/>
        <v>0</v>
      </c>
      <c r="I17829" s="1" t="s">
        <v>2</v>
      </c>
      <c r="J17829" s="1" t="s">
        <v>2279</v>
      </c>
      <c r="K17829" s="1"/>
    </row>
    <row r="17830" spans="1:11" hidden="1">
      <c r="A17830" s="1" t="s">
        <v>2179</v>
      </c>
      <c r="B17830" s="1" t="s">
        <v>49</v>
      </c>
      <c r="C17830" s="48" t="str">
        <f t="shared" si="556"/>
        <v>ו ריינה</v>
      </c>
      <c r="D17830" s="1" t="s">
        <v>2269</v>
      </c>
      <c r="E17830" s="1"/>
      <c r="F17830" s="2">
        <v>12</v>
      </c>
      <c r="G17830" s="2">
        <f>INDEX(תוצאות_בחירות,MATCH(C17830,siot!$F$3:$F$1887,0),27)</f>
        <v>1</v>
      </c>
      <c r="H17830" s="2" t="b">
        <f t="shared" si="557"/>
        <v>0</v>
      </c>
      <c r="I17830" s="1" t="s">
        <v>2</v>
      </c>
      <c r="J17830" s="1" t="s">
        <v>2278</v>
      </c>
      <c r="K17830" s="1"/>
    </row>
    <row r="17831" spans="1:11" hidden="1">
      <c r="A17831" s="1" t="s">
        <v>2179</v>
      </c>
      <c r="B17831" s="1" t="s">
        <v>49</v>
      </c>
      <c r="C17831" s="48" t="str">
        <f t="shared" si="556"/>
        <v>ו ריינה</v>
      </c>
      <c r="D17831" s="1" t="s">
        <v>2269</v>
      </c>
      <c r="E17831" s="1"/>
      <c r="F17831" s="2">
        <v>13</v>
      </c>
      <c r="G17831" s="2">
        <f>INDEX(תוצאות_בחירות,MATCH(C17831,siot!$F$3:$F$1887,0),27)</f>
        <v>1</v>
      </c>
      <c r="H17831" s="2" t="b">
        <f t="shared" si="557"/>
        <v>0</v>
      </c>
      <c r="I17831" s="1" t="s">
        <v>2</v>
      </c>
      <c r="J17831" s="1" t="s">
        <v>2277</v>
      </c>
      <c r="K17831" s="1"/>
    </row>
    <row r="17832" spans="1:11" hidden="1">
      <c r="A17832" s="1" t="s">
        <v>2179</v>
      </c>
      <c r="B17832" s="1" t="s">
        <v>49</v>
      </c>
      <c r="C17832" s="48" t="str">
        <f t="shared" si="556"/>
        <v>ו ריינה</v>
      </c>
      <c r="D17832" s="1" t="s">
        <v>2269</v>
      </c>
      <c r="E17832" s="1"/>
      <c r="F17832" s="2">
        <v>14</v>
      </c>
      <c r="G17832" s="2">
        <f>INDEX(תוצאות_בחירות,MATCH(C17832,siot!$F$3:$F$1887,0),27)</f>
        <v>1</v>
      </c>
      <c r="H17832" s="2" t="b">
        <f t="shared" si="557"/>
        <v>0</v>
      </c>
      <c r="I17832" s="1" t="s">
        <v>2</v>
      </c>
      <c r="J17832" s="1" t="s">
        <v>2276</v>
      </c>
      <c r="K17832" s="1"/>
    </row>
    <row r="17833" spans="1:11" hidden="1">
      <c r="A17833" s="1" t="s">
        <v>2179</v>
      </c>
      <c r="B17833" s="1" t="s">
        <v>49</v>
      </c>
      <c r="C17833" s="48" t="str">
        <f t="shared" si="556"/>
        <v>ו ריינה</v>
      </c>
      <c r="D17833" s="1" t="s">
        <v>2269</v>
      </c>
      <c r="E17833" s="1"/>
      <c r="F17833" s="2">
        <v>15</v>
      </c>
      <c r="G17833" s="2">
        <f>INDEX(תוצאות_בחירות,MATCH(C17833,siot!$F$3:$F$1887,0),27)</f>
        <v>1</v>
      </c>
      <c r="H17833" s="2" t="b">
        <f t="shared" si="557"/>
        <v>0</v>
      </c>
      <c r="I17833" s="1" t="s">
        <v>2</v>
      </c>
      <c r="J17833" s="1" t="s">
        <v>2275</v>
      </c>
      <c r="K17833" s="1"/>
    </row>
    <row r="17834" spans="1:11" hidden="1">
      <c r="A17834" s="1" t="s">
        <v>2179</v>
      </c>
      <c r="B17834" s="1" t="s">
        <v>49</v>
      </c>
      <c r="C17834" s="48" t="str">
        <f t="shared" si="556"/>
        <v>ו ריינה</v>
      </c>
      <c r="D17834" s="1" t="s">
        <v>2269</v>
      </c>
      <c r="E17834" s="1"/>
      <c r="F17834" s="2">
        <v>16</v>
      </c>
      <c r="G17834" s="2">
        <f>INDEX(תוצאות_בחירות,MATCH(C17834,siot!$F$3:$F$1887,0),27)</f>
        <v>1</v>
      </c>
      <c r="H17834" s="2" t="b">
        <f t="shared" si="557"/>
        <v>0</v>
      </c>
      <c r="I17834" s="1" t="s">
        <v>2</v>
      </c>
      <c r="J17834" s="1" t="s">
        <v>2274</v>
      </c>
      <c r="K17834" s="1"/>
    </row>
    <row r="17835" spans="1:11" hidden="1">
      <c r="A17835" s="1" t="s">
        <v>2179</v>
      </c>
      <c r="B17835" s="1" t="s">
        <v>49</v>
      </c>
      <c r="C17835" s="48" t="str">
        <f t="shared" si="556"/>
        <v>ו ריינה</v>
      </c>
      <c r="D17835" s="1" t="s">
        <v>2269</v>
      </c>
      <c r="E17835" s="1"/>
      <c r="F17835" s="2">
        <v>17</v>
      </c>
      <c r="G17835" s="2">
        <f>INDEX(תוצאות_בחירות,MATCH(C17835,siot!$F$3:$F$1887,0),27)</f>
        <v>1</v>
      </c>
      <c r="H17835" s="2" t="b">
        <f t="shared" si="557"/>
        <v>0</v>
      </c>
      <c r="I17835" s="1" t="s">
        <v>2</v>
      </c>
      <c r="J17835" s="1" t="s">
        <v>2273</v>
      </c>
      <c r="K17835" s="1"/>
    </row>
    <row r="17836" spans="1:11" hidden="1">
      <c r="A17836" s="1" t="s">
        <v>2179</v>
      </c>
      <c r="B17836" s="1" t="s">
        <v>49</v>
      </c>
      <c r="C17836" s="48" t="str">
        <f t="shared" si="556"/>
        <v>ו ריינה</v>
      </c>
      <c r="D17836" s="1" t="s">
        <v>2269</v>
      </c>
      <c r="E17836" s="1"/>
      <c r="F17836" s="2">
        <v>18</v>
      </c>
      <c r="G17836" s="2">
        <f>INDEX(תוצאות_בחירות,MATCH(C17836,siot!$F$3:$F$1887,0),27)</f>
        <v>1</v>
      </c>
      <c r="H17836" s="2" t="b">
        <f t="shared" si="557"/>
        <v>0</v>
      </c>
      <c r="I17836" s="1" t="s">
        <v>2</v>
      </c>
      <c r="J17836" s="1" t="s">
        <v>2272</v>
      </c>
      <c r="K17836" s="1"/>
    </row>
    <row r="17837" spans="1:11" hidden="1">
      <c r="A17837" s="1" t="s">
        <v>2179</v>
      </c>
      <c r="B17837" s="1" t="s">
        <v>49</v>
      </c>
      <c r="C17837" s="48" t="str">
        <f t="shared" si="556"/>
        <v>ו ריינה</v>
      </c>
      <c r="D17837" s="1" t="s">
        <v>2269</v>
      </c>
      <c r="E17837" s="1"/>
      <c r="F17837" s="2">
        <v>19</v>
      </c>
      <c r="G17837" s="2">
        <f>INDEX(תוצאות_בחירות,MATCH(C17837,siot!$F$3:$F$1887,0),27)</f>
        <v>1</v>
      </c>
      <c r="H17837" s="2" t="b">
        <f t="shared" si="557"/>
        <v>0</v>
      </c>
      <c r="I17837" s="1" t="s">
        <v>2</v>
      </c>
      <c r="J17837" s="1" t="s">
        <v>2271</v>
      </c>
      <c r="K17837" s="1"/>
    </row>
    <row r="17838" spans="1:11" hidden="1">
      <c r="A17838" s="1" t="s">
        <v>2179</v>
      </c>
      <c r="B17838" s="1" t="s">
        <v>49</v>
      </c>
      <c r="C17838" s="48" t="str">
        <f t="shared" si="556"/>
        <v>ו ריינה</v>
      </c>
      <c r="D17838" s="1" t="s">
        <v>2269</v>
      </c>
      <c r="E17838" s="1"/>
      <c r="F17838" s="2">
        <v>20</v>
      </c>
      <c r="G17838" s="2">
        <f>INDEX(תוצאות_בחירות,MATCH(C17838,siot!$F$3:$F$1887,0),27)</f>
        <v>1</v>
      </c>
      <c r="H17838" s="2" t="b">
        <f t="shared" si="557"/>
        <v>0</v>
      </c>
      <c r="I17838" s="1" t="s">
        <v>2</v>
      </c>
      <c r="J17838" s="1" t="s">
        <v>2270</v>
      </c>
      <c r="K17838" s="1"/>
    </row>
    <row r="17839" spans="1:11" hidden="1">
      <c r="A17839" s="1" t="s">
        <v>2179</v>
      </c>
      <c r="B17839" s="1" t="s">
        <v>49</v>
      </c>
      <c r="C17839" s="48" t="str">
        <f t="shared" si="556"/>
        <v>ו ריינה</v>
      </c>
      <c r="D17839" s="1" t="s">
        <v>2269</v>
      </c>
      <c r="E17839" s="1"/>
      <c r="F17839" s="2">
        <v>21</v>
      </c>
      <c r="G17839" s="2">
        <f>INDEX(תוצאות_בחירות,MATCH(C17839,siot!$F$3:$F$1887,0),27)</f>
        <v>1</v>
      </c>
      <c r="H17839" s="2" t="b">
        <f t="shared" si="557"/>
        <v>0</v>
      </c>
      <c r="I17839" s="1" t="s">
        <v>2</v>
      </c>
      <c r="J17839" s="1" t="s">
        <v>2268</v>
      </c>
      <c r="K17839" s="1"/>
    </row>
    <row r="17840" spans="1:11" hidden="1">
      <c r="A17840" s="1" t="s">
        <v>2179</v>
      </c>
      <c r="B17840" s="1" t="s">
        <v>142</v>
      </c>
      <c r="C17840" s="48" t="str">
        <f t="shared" si="556"/>
        <v>ט ריינה</v>
      </c>
      <c r="D17840" s="1" t="s">
        <v>2260</v>
      </c>
      <c r="E17840" s="1" t="s">
        <v>18</v>
      </c>
      <c r="F17840" s="2" t="s">
        <v>19548</v>
      </c>
      <c r="G17840" s="2">
        <f>INDEX(תוצאות_בחירות,MATCH(C17840,siot!$F$3:$F$1887,0),27)</f>
        <v>1</v>
      </c>
      <c r="H17840" s="2" t="b">
        <f t="shared" si="557"/>
        <v>0</v>
      </c>
      <c r="I17840" s="1"/>
      <c r="J17840" s="1"/>
      <c r="K17840" s="1"/>
    </row>
    <row r="17841" spans="1:11">
      <c r="A17841" s="1" t="s">
        <v>2179</v>
      </c>
      <c r="B17841" s="1" t="s">
        <v>142</v>
      </c>
      <c r="C17841" s="48" t="str">
        <f t="shared" si="556"/>
        <v>ט ריינה</v>
      </c>
      <c r="D17841" s="1" t="s">
        <v>2260</v>
      </c>
      <c r="E17841" s="1" t="s">
        <v>17</v>
      </c>
      <c r="F17841" s="2">
        <v>1</v>
      </c>
      <c r="G17841" s="2">
        <f>INDEX(תוצאות_בחירות,MATCH(C17841,siot!$F$3:$F$1887,0),27)</f>
        <v>1</v>
      </c>
      <c r="H17841" s="2" t="b">
        <f t="shared" si="557"/>
        <v>1</v>
      </c>
      <c r="I17841" s="1" t="s">
        <v>2</v>
      </c>
      <c r="J17841" s="1" t="s">
        <v>2267</v>
      </c>
      <c r="K17841" s="1"/>
    </row>
    <row r="17842" spans="1:11" hidden="1">
      <c r="A17842" s="1" t="s">
        <v>2179</v>
      </c>
      <c r="B17842" s="1" t="s">
        <v>142</v>
      </c>
      <c r="C17842" s="48" t="str">
        <f t="shared" si="556"/>
        <v>ט ריינה</v>
      </c>
      <c r="D17842" s="1" t="s">
        <v>2260</v>
      </c>
      <c r="E17842" s="1"/>
      <c r="F17842" s="2">
        <v>2</v>
      </c>
      <c r="G17842" s="2">
        <f>INDEX(תוצאות_בחירות,MATCH(C17842,siot!$F$3:$F$1887,0),27)</f>
        <v>1</v>
      </c>
      <c r="H17842" s="2" t="b">
        <f t="shared" si="557"/>
        <v>0</v>
      </c>
      <c r="I17842" s="1" t="s">
        <v>2</v>
      </c>
      <c r="J17842" s="1" t="s">
        <v>2266</v>
      </c>
      <c r="K17842" s="1"/>
    </row>
    <row r="17843" spans="1:11" hidden="1">
      <c r="A17843" s="1" t="s">
        <v>2179</v>
      </c>
      <c r="B17843" s="1" t="s">
        <v>142</v>
      </c>
      <c r="C17843" s="48" t="str">
        <f t="shared" si="556"/>
        <v>ט ריינה</v>
      </c>
      <c r="D17843" s="1" t="s">
        <v>2260</v>
      </c>
      <c r="E17843" s="1"/>
      <c r="F17843" s="2">
        <v>3</v>
      </c>
      <c r="G17843" s="2">
        <f>INDEX(תוצאות_בחירות,MATCH(C17843,siot!$F$3:$F$1887,0),27)</f>
        <v>1</v>
      </c>
      <c r="H17843" s="2" t="b">
        <f t="shared" si="557"/>
        <v>0</v>
      </c>
      <c r="I17843" s="1" t="s">
        <v>2</v>
      </c>
      <c r="J17843" s="1" t="s">
        <v>2265</v>
      </c>
      <c r="K17843" s="1"/>
    </row>
    <row r="17844" spans="1:11" hidden="1">
      <c r="A17844" s="1" t="s">
        <v>2179</v>
      </c>
      <c r="B17844" s="1" t="s">
        <v>142</v>
      </c>
      <c r="C17844" s="48" t="str">
        <f t="shared" si="556"/>
        <v>ט ריינה</v>
      </c>
      <c r="D17844" s="1" t="s">
        <v>2260</v>
      </c>
      <c r="E17844" s="1"/>
      <c r="F17844" s="2">
        <v>4</v>
      </c>
      <c r="G17844" s="2">
        <f>INDEX(תוצאות_בחירות,MATCH(C17844,siot!$F$3:$F$1887,0),27)</f>
        <v>1</v>
      </c>
      <c r="H17844" s="2" t="b">
        <f t="shared" si="557"/>
        <v>0</v>
      </c>
      <c r="I17844" s="1" t="s">
        <v>2</v>
      </c>
      <c r="J17844" s="1" t="s">
        <v>2264</v>
      </c>
      <c r="K17844" s="1"/>
    </row>
    <row r="17845" spans="1:11" hidden="1">
      <c r="A17845" s="1" t="s">
        <v>2179</v>
      </c>
      <c r="B17845" s="1" t="s">
        <v>142</v>
      </c>
      <c r="C17845" s="48" t="str">
        <f t="shared" si="556"/>
        <v>ט ריינה</v>
      </c>
      <c r="D17845" s="1" t="s">
        <v>2260</v>
      </c>
      <c r="E17845" s="1"/>
      <c r="F17845" s="2">
        <v>5</v>
      </c>
      <c r="G17845" s="2">
        <f>INDEX(תוצאות_בחירות,MATCH(C17845,siot!$F$3:$F$1887,0),27)</f>
        <v>1</v>
      </c>
      <c r="H17845" s="2" t="b">
        <f t="shared" si="557"/>
        <v>0</v>
      </c>
      <c r="I17845" s="1" t="s">
        <v>2</v>
      </c>
      <c r="J17845" s="1" t="s">
        <v>2263</v>
      </c>
      <c r="K17845" s="1"/>
    </row>
    <row r="17846" spans="1:11" hidden="1">
      <c r="A17846" s="1" t="s">
        <v>2179</v>
      </c>
      <c r="B17846" s="1" t="s">
        <v>142</v>
      </c>
      <c r="C17846" s="48" t="str">
        <f t="shared" si="556"/>
        <v>ט ריינה</v>
      </c>
      <c r="D17846" s="1" t="s">
        <v>2260</v>
      </c>
      <c r="E17846" s="1"/>
      <c r="F17846" s="2">
        <v>6</v>
      </c>
      <c r="G17846" s="2">
        <f>INDEX(תוצאות_בחירות,MATCH(C17846,siot!$F$3:$F$1887,0),27)</f>
        <v>1</v>
      </c>
      <c r="H17846" s="2" t="b">
        <f t="shared" si="557"/>
        <v>0</v>
      </c>
      <c r="I17846" s="1" t="s">
        <v>2</v>
      </c>
      <c r="J17846" s="1" t="s">
        <v>2262</v>
      </c>
      <c r="K17846" s="1"/>
    </row>
    <row r="17847" spans="1:11" hidden="1">
      <c r="A17847" s="1" t="s">
        <v>2179</v>
      </c>
      <c r="B17847" s="1" t="s">
        <v>142</v>
      </c>
      <c r="C17847" s="48" t="str">
        <f t="shared" si="556"/>
        <v>ט ריינה</v>
      </c>
      <c r="D17847" s="1" t="s">
        <v>2260</v>
      </c>
      <c r="E17847" s="1"/>
      <c r="F17847" s="2">
        <v>7</v>
      </c>
      <c r="G17847" s="2">
        <f>INDEX(תוצאות_בחירות,MATCH(C17847,siot!$F$3:$F$1887,0),27)</f>
        <v>1</v>
      </c>
      <c r="H17847" s="2" t="b">
        <f t="shared" si="557"/>
        <v>0</v>
      </c>
      <c r="I17847" s="1" t="s">
        <v>2</v>
      </c>
      <c r="J17847" s="1" t="s">
        <v>2261</v>
      </c>
      <c r="K17847" s="1"/>
    </row>
    <row r="17848" spans="1:11" hidden="1">
      <c r="A17848" s="1" t="s">
        <v>2179</v>
      </c>
      <c r="B17848" s="1" t="s">
        <v>142</v>
      </c>
      <c r="C17848" s="48" t="str">
        <f t="shared" si="556"/>
        <v>ט ריינה</v>
      </c>
      <c r="D17848" s="1" t="s">
        <v>2260</v>
      </c>
      <c r="E17848" s="1"/>
      <c r="F17848" s="2">
        <v>8</v>
      </c>
      <c r="G17848" s="2">
        <f>INDEX(תוצאות_בחירות,MATCH(C17848,siot!$F$3:$F$1887,0),27)</f>
        <v>1</v>
      </c>
      <c r="H17848" s="2" t="b">
        <f t="shared" si="557"/>
        <v>0</v>
      </c>
      <c r="I17848" s="1" t="s">
        <v>2</v>
      </c>
      <c r="J17848" s="1" t="s">
        <v>2259</v>
      </c>
      <c r="K17848" s="1"/>
    </row>
    <row r="17849" spans="1:11" hidden="1">
      <c r="A17849" s="1" t="s">
        <v>2179</v>
      </c>
      <c r="B17849" s="1" t="s">
        <v>778</v>
      </c>
      <c r="C17849" s="48" t="str">
        <f t="shared" si="556"/>
        <v>י ריינה</v>
      </c>
      <c r="D17849" s="1" t="s">
        <v>2248</v>
      </c>
      <c r="E17849" s="1" t="s">
        <v>3</v>
      </c>
      <c r="F17849" s="2" t="s">
        <v>19548</v>
      </c>
      <c r="G17849" s="2">
        <f>INDEX(תוצאות_בחירות,MATCH(C17849,siot!$F$3:$F$1887,0),27)</f>
        <v>1</v>
      </c>
      <c r="H17849" s="2" t="b">
        <f t="shared" si="557"/>
        <v>0</v>
      </c>
      <c r="I17849" s="1"/>
      <c r="J17849" s="1"/>
      <c r="K17849" s="1"/>
    </row>
    <row r="17850" spans="1:11">
      <c r="A17850" s="1" t="s">
        <v>2179</v>
      </c>
      <c r="B17850" s="1" t="s">
        <v>778</v>
      </c>
      <c r="C17850" s="48" t="str">
        <f t="shared" si="556"/>
        <v>י ריינה</v>
      </c>
      <c r="D17850" s="1" t="s">
        <v>2248</v>
      </c>
      <c r="E17850" s="1"/>
      <c r="F17850" s="2">
        <v>1</v>
      </c>
      <c r="G17850" s="2">
        <f>INDEX(תוצאות_בחירות,MATCH(C17850,siot!$F$3:$F$1887,0),27)</f>
        <v>1</v>
      </c>
      <c r="H17850" s="2" t="b">
        <f t="shared" si="557"/>
        <v>1</v>
      </c>
      <c r="I17850" s="1" t="s">
        <v>2</v>
      </c>
      <c r="J17850" s="1" t="s">
        <v>2258</v>
      </c>
      <c r="K17850" s="1"/>
    </row>
    <row r="17851" spans="1:11" hidden="1">
      <c r="A17851" s="1" t="s">
        <v>2179</v>
      </c>
      <c r="B17851" s="1" t="s">
        <v>778</v>
      </c>
      <c r="C17851" s="48" t="str">
        <f t="shared" si="556"/>
        <v>י ריינה</v>
      </c>
      <c r="D17851" s="1" t="s">
        <v>2248</v>
      </c>
      <c r="E17851" s="1"/>
      <c r="F17851" s="2">
        <v>2</v>
      </c>
      <c r="G17851" s="2">
        <f>INDEX(תוצאות_בחירות,MATCH(C17851,siot!$F$3:$F$1887,0),27)</f>
        <v>1</v>
      </c>
      <c r="H17851" s="2" t="b">
        <f t="shared" si="557"/>
        <v>0</v>
      </c>
      <c r="I17851" s="1" t="s">
        <v>2</v>
      </c>
      <c r="J17851" s="1" t="s">
        <v>2257</v>
      </c>
      <c r="K17851" s="1"/>
    </row>
    <row r="17852" spans="1:11" hidden="1">
      <c r="A17852" s="1" t="s">
        <v>2179</v>
      </c>
      <c r="B17852" s="1" t="s">
        <v>778</v>
      </c>
      <c r="C17852" s="48" t="str">
        <f t="shared" si="556"/>
        <v>י ריינה</v>
      </c>
      <c r="D17852" s="1" t="s">
        <v>2248</v>
      </c>
      <c r="E17852" s="1"/>
      <c r="F17852" s="2">
        <v>3</v>
      </c>
      <c r="G17852" s="2">
        <f>INDEX(תוצאות_בחירות,MATCH(C17852,siot!$F$3:$F$1887,0),27)</f>
        <v>1</v>
      </c>
      <c r="H17852" s="2" t="b">
        <f t="shared" si="557"/>
        <v>0</v>
      </c>
      <c r="I17852" s="1" t="s">
        <v>2</v>
      </c>
      <c r="J17852" s="1" t="s">
        <v>2256</v>
      </c>
      <c r="K17852" s="1"/>
    </row>
    <row r="17853" spans="1:11" hidden="1">
      <c r="A17853" s="1" t="s">
        <v>2179</v>
      </c>
      <c r="B17853" s="1" t="s">
        <v>778</v>
      </c>
      <c r="C17853" s="48" t="str">
        <f t="shared" si="556"/>
        <v>י ריינה</v>
      </c>
      <c r="D17853" s="1" t="s">
        <v>2248</v>
      </c>
      <c r="E17853" s="1"/>
      <c r="F17853" s="2">
        <v>4</v>
      </c>
      <c r="G17853" s="2">
        <f>INDEX(תוצאות_בחירות,MATCH(C17853,siot!$F$3:$F$1887,0),27)</f>
        <v>1</v>
      </c>
      <c r="H17853" s="2" t="b">
        <f t="shared" si="557"/>
        <v>0</v>
      </c>
      <c r="I17853" s="1" t="s">
        <v>2</v>
      </c>
      <c r="J17853" s="1" t="s">
        <v>2255</v>
      </c>
      <c r="K17853" s="1"/>
    </row>
    <row r="17854" spans="1:11" hidden="1">
      <c r="A17854" s="1" t="s">
        <v>2179</v>
      </c>
      <c r="B17854" s="1" t="s">
        <v>778</v>
      </c>
      <c r="C17854" s="48" t="str">
        <f t="shared" si="556"/>
        <v>י ריינה</v>
      </c>
      <c r="D17854" s="1" t="s">
        <v>2248</v>
      </c>
      <c r="E17854" s="1"/>
      <c r="F17854" s="2">
        <v>5</v>
      </c>
      <c r="G17854" s="2">
        <f>INDEX(תוצאות_בחירות,MATCH(C17854,siot!$F$3:$F$1887,0),27)</f>
        <v>1</v>
      </c>
      <c r="H17854" s="2" t="b">
        <f t="shared" si="557"/>
        <v>0</v>
      </c>
      <c r="I17854" s="1" t="s">
        <v>2</v>
      </c>
      <c r="J17854" s="1" t="s">
        <v>2254</v>
      </c>
      <c r="K17854" s="1"/>
    </row>
    <row r="17855" spans="1:11" hidden="1">
      <c r="A17855" s="1" t="s">
        <v>2179</v>
      </c>
      <c r="B17855" s="1" t="s">
        <v>778</v>
      </c>
      <c r="C17855" s="48" t="str">
        <f t="shared" si="556"/>
        <v>י ריינה</v>
      </c>
      <c r="D17855" s="1" t="s">
        <v>2248</v>
      </c>
      <c r="E17855" s="1"/>
      <c r="F17855" s="2">
        <v>6</v>
      </c>
      <c r="G17855" s="2">
        <f>INDEX(תוצאות_בחירות,MATCH(C17855,siot!$F$3:$F$1887,0),27)</f>
        <v>1</v>
      </c>
      <c r="H17855" s="2" t="b">
        <f t="shared" si="557"/>
        <v>0</v>
      </c>
      <c r="I17855" s="1" t="s">
        <v>2</v>
      </c>
      <c r="J17855" s="1" t="s">
        <v>2253</v>
      </c>
      <c r="K17855" s="1"/>
    </row>
    <row r="17856" spans="1:11" hidden="1">
      <c r="A17856" s="1" t="s">
        <v>2179</v>
      </c>
      <c r="B17856" s="1" t="s">
        <v>778</v>
      </c>
      <c r="C17856" s="48" t="str">
        <f t="shared" si="556"/>
        <v>י ריינה</v>
      </c>
      <c r="D17856" s="1" t="s">
        <v>2248</v>
      </c>
      <c r="E17856" s="1"/>
      <c r="F17856" s="2">
        <v>7</v>
      </c>
      <c r="G17856" s="2">
        <f>INDEX(תוצאות_בחירות,MATCH(C17856,siot!$F$3:$F$1887,0),27)</f>
        <v>1</v>
      </c>
      <c r="H17856" s="2" t="b">
        <f t="shared" si="557"/>
        <v>0</v>
      </c>
      <c r="I17856" s="1" t="s">
        <v>2</v>
      </c>
      <c r="J17856" s="1" t="s">
        <v>2252</v>
      </c>
      <c r="K17856" s="1"/>
    </row>
    <row r="17857" spans="1:11" hidden="1">
      <c r="A17857" s="1" t="s">
        <v>2179</v>
      </c>
      <c r="B17857" s="1" t="s">
        <v>778</v>
      </c>
      <c r="C17857" s="48" t="str">
        <f t="shared" si="556"/>
        <v>י ריינה</v>
      </c>
      <c r="D17857" s="1" t="s">
        <v>2248</v>
      </c>
      <c r="E17857" s="1"/>
      <c r="F17857" s="2">
        <v>8</v>
      </c>
      <c r="G17857" s="2">
        <f>INDEX(תוצאות_בחירות,MATCH(C17857,siot!$F$3:$F$1887,0),27)</f>
        <v>1</v>
      </c>
      <c r="H17857" s="2" t="b">
        <f t="shared" si="557"/>
        <v>0</v>
      </c>
      <c r="I17857" s="1" t="s">
        <v>2</v>
      </c>
      <c r="J17857" s="1" t="s">
        <v>2251</v>
      </c>
      <c r="K17857" s="1"/>
    </row>
    <row r="17858" spans="1:11" hidden="1">
      <c r="A17858" s="1" t="s">
        <v>2179</v>
      </c>
      <c r="B17858" s="1" t="s">
        <v>778</v>
      </c>
      <c r="C17858" s="48" t="str">
        <f t="shared" si="556"/>
        <v>י ריינה</v>
      </c>
      <c r="D17858" s="1" t="s">
        <v>2248</v>
      </c>
      <c r="E17858" s="1"/>
      <c r="F17858" s="2">
        <v>9</v>
      </c>
      <c r="G17858" s="2">
        <f>INDEX(תוצאות_בחירות,MATCH(C17858,siot!$F$3:$F$1887,0),27)</f>
        <v>1</v>
      </c>
      <c r="H17858" s="2" t="b">
        <f t="shared" si="557"/>
        <v>0</v>
      </c>
      <c r="I17858" s="1" t="s">
        <v>2</v>
      </c>
      <c r="J17858" s="1" t="s">
        <v>2250</v>
      </c>
      <c r="K17858" s="1"/>
    </row>
    <row r="17859" spans="1:11" hidden="1">
      <c r="A17859" s="1" t="s">
        <v>2179</v>
      </c>
      <c r="B17859" s="1" t="s">
        <v>778</v>
      </c>
      <c r="C17859" s="48" t="str">
        <f t="shared" si="556"/>
        <v>י ריינה</v>
      </c>
      <c r="D17859" s="1" t="s">
        <v>2248</v>
      </c>
      <c r="E17859" s="1"/>
      <c r="F17859" s="2">
        <v>10</v>
      </c>
      <c r="G17859" s="2">
        <f>INDEX(תוצאות_בחירות,MATCH(C17859,siot!$F$3:$F$1887,0),27)</f>
        <v>1</v>
      </c>
      <c r="H17859" s="2" t="b">
        <f t="shared" si="557"/>
        <v>0</v>
      </c>
      <c r="I17859" s="1" t="s">
        <v>2</v>
      </c>
      <c r="J17859" s="1" t="s">
        <v>2249</v>
      </c>
      <c r="K17859" s="1"/>
    </row>
    <row r="17860" spans="1:11" hidden="1">
      <c r="A17860" s="1" t="s">
        <v>2179</v>
      </c>
      <c r="B17860" s="1" t="s">
        <v>778</v>
      </c>
      <c r="C17860" s="48" t="str">
        <f t="shared" ref="C17860:C17923" si="558">B17860&amp;" "&amp;A17860</f>
        <v>י ריינה</v>
      </c>
      <c r="D17860" s="1" t="s">
        <v>2248</v>
      </c>
      <c r="E17860" s="1"/>
      <c r="F17860" s="2">
        <v>11</v>
      </c>
      <c r="G17860" s="2">
        <f>INDEX(תוצאות_בחירות,MATCH(C17860,siot!$F$3:$F$1887,0),27)</f>
        <v>1</v>
      </c>
      <c r="H17860" s="2" t="b">
        <f t="shared" ref="H17860:H17923" si="559">IF(OR(F17860&lt;G17860,G17860=F17860),TRUE,FALSE)</f>
        <v>0</v>
      </c>
      <c r="I17860" s="1" t="s">
        <v>2</v>
      </c>
      <c r="J17860" s="1" t="s">
        <v>2247</v>
      </c>
      <c r="K17860" s="1"/>
    </row>
    <row r="17861" spans="1:11" hidden="1">
      <c r="A17861" s="1" t="s">
        <v>2179</v>
      </c>
      <c r="B17861" s="1" t="s">
        <v>87</v>
      </c>
      <c r="C17861" s="48" t="str">
        <f t="shared" si="558"/>
        <v>נ ריינה</v>
      </c>
      <c r="D17861" s="1" t="s">
        <v>2242</v>
      </c>
      <c r="E17861" s="1" t="s">
        <v>18</v>
      </c>
      <c r="F17861" s="2" t="s">
        <v>19548</v>
      </c>
      <c r="G17861" s="2">
        <f>INDEX(תוצאות_בחירות,MATCH(C17861,siot!$F$3:$F$1887,0),27)</f>
        <v>1</v>
      </c>
      <c r="H17861" s="2" t="b">
        <f t="shared" si="559"/>
        <v>0</v>
      </c>
      <c r="I17861" s="1"/>
      <c r="J17861" s="1"/>
      <c r="K17861" s="1"/>
    </row>
    <row r="17862" spans="1:11">
      <c r="A17862" s="1" t="s">
        <v>2179</v>
      </c>
      <c r="B17862" s="1" t="s">
        <v>87</v>
      </c>
      <c r="C17862" s="48" t="str">
        <f t="shared" si="558"/>
        <v>נ ריינה</v>
      </c>
      <c r="D17862" s="1" t="s">
        <v>2242</v>
      </c>
      <c r="E17862" s="1" t="s">
        <v>17</v>
      </c>
      <c r="F17862" s="2">
        <v>1</v>
      </c>
      <c r="G17862" s="2">
        <f>INDEX(תוצאות_בחירות,MATCH(C17862,siot!$F$3:$F$1887,0),27)</f>
        <v>1</v>
      </c>
      <c r="H17862" s="2" t="b">
        <f t="shared" si="559"/>
        <v>1</v>
      </c>
      <c r="I17862" s="1" t="s">
        <v>2</v>
      </c>
      <c r="J17862" s="1" t="s">
        <v>2246</v>
      </c>
      <c r="K17862" s="1"/>
    </row>
    <row r="17863" spans="1:11" hidden="1">
      <c r="A17863" s="1" t="s">
        <v>2179</v>
      </c>
      <c r="B17863" s="1" t="s">
        <v>87</v>
      </c>
      <c r="C17863" s="48" t="str">
        <f t="shared" si="558"/>
        <v>נ ריינה</v>
      </c>
      <c r="D17863" s="1" t="s">
        <v>2242</v>
      </c>
      <c r="E17863" s="1"/>
      <c r="F17863" s="2">
        <v>2</v>
      </c>
      <c r="G17863" s="2">
        <f>INDEX(תוצאות_בחירות,MATCH(C17863,siot!$F$3:$F$1887,0),27)</f>
        <v>1</v>
      </c>
      <c r="H17863" s="2" t="b">
        <f t="shared" si="559"/>
        <v>0</v>
      </c>
      <c r="I17863" s="1" t="s">
        <v>2</v>
      </c>
      <c r="J17863" s="1" t="s">
        <v>2245</v>
      </c>
      <c r="K17863" s="1"/>
    </row>
    <row r="17864" spans="1:11" hidden="1">
      <c r="A17864" s="1" t="s">
        <v>2179</v>
      </c>
      <c r="B17864" s="1" t="s">
        <v>87</v>
      </c>
      <c r="C17864" s="48" t="str">
        <f t="shared" si="558"/>
        <v>נ ריינה</v>
      </c>
      <c r="D17864" s="1" t="s">
        <v>2242</v>
      </c>
      <c r="E17864" s="1"/>
      <c r="F17864" s="2">
        <v>3</v>
      </c>
      <c r="G17864" s="2">
        <f>INDEX(תוצאות_בחירות,MATCH(C17864,siot!$F$3:$F$1887,0),27)</f>
        <v>1</v>
      </c>
      <c r="H17864" s="2" t="b">
        <f t="shared" si="559"/>
        <v>0</v>
      </c>
      <c r="I17864" s="1" t="s">
        <v>2</v>
      </c>
      <c r="J17864" s="1" t="s">
        <v>2244</v>
      </c>
      <c r="K17864" s="1"/>
    </row>
    <row r="17865" spans="1:11" hidden="1">
      <c r="A17865" s="1" t="s">
        <v>2179</v>
      </c>
      <c r="B17865" s="1" t="s">
        <v>87</v>
      </c>
      <c r="C17865" s="48" t="str">
        <f t="shared" si="558"/>
        <v>נ ריינה</v>
      </c>
      <c r="D17865" s="1" t="s">
        <v>2242</v>
      </c>
      <c r="E17865" s="1"/>
      <c r="F17865" s="2">
        <v>4</v>
      </c>
      <c r="G17865" s="2">
        <f>INDEX(תוצאות_בחירות,MATCH(C17865,siot!$F$3:$F$1887,0),27)</f>
        <v>1</v>
      </c>
      <c r="H17865" s="2" t="b">
        <f t="shared" si="559"/>
        <v>0</v>
      </c>
      <c r="I17865" s="1" t="s">
        <v>2</v>
      </c>
      <c r="J17865" s="1" t="s">
        <v>2243</v>
      </c>
      <c r="K17865" s="1"/>
    </row>
    <row r="17866" spans="1:11" hidden="1">
      <c r="A17866" s="1" t="s">
        <v>2179</v>
      </c>
      <c r="B17866" s="1" t="s">
        <v>87</v>
      </c>
      <c r="C17866" s="48" t="str">
        <f t="shared" si="558"/>
        <v>נ ריינה</v>
      </c>
      <c r="D17866" s="1" t="s">
        <v>2242</v>
      </c>
      <c r="E17866" s="1"/>
      <c r="F17866" s="2">
        <v>5</v>
      </c>
      <c r="G17866" s="2">
        <f>INDEX(תוצאות_בחירות,MATCH(C17866,siot!$F$3:$F$1887,0),27)</f>
        <v>1</v>
      </c>
      <c r="H17866" s="2" t="b">
        <f t="shared" si="559"/>
        <v>0</v>
      </c>
      <c r="I17866" s="1" t="s">
        <v>2</v>
      </c>
      <c r="J17866" s="1" t="s">
        <v>2241</v>
      </c>
      <c r="K17866" s="1"/>
    </row>
    <row r="17867" spans="1:11" hidden="1">
      <c r="A17867" s="1" t="s">
        <v>2179</v>
      </c>
      <c r="B17867" s="1" t="s">
        <v>1059</v>
      </c>
      <c r="C17867" s="48" t="str">
        <f t="shared" si="558"/>
        <v>ע ריינה</v>
      </c>
      <c r="D17867" s="1" t="s">
        <v>2234</v>
      </c>
      <c r="E17867" s="1" t="s">
        <v>3</v>
      </c>
      <c r="F17867" s="2" t="s">
        <v>19548</v>
      </c>
      <c r="G17867" s="2">
        <f>INDEX(תוצאות_בחירות,MATCH(C17867,siot!$F$3:$F$1887,0),27)</f>
        <v>1</v>
      </c>
      <c r="H17867" s="2" t="b">
        <f t="shared" si="559"/>
        <v>0</v>
      </c>
      <c r="I17867" s="1"/>
      <c r="J17867" s="1"/>
      <c r="K17867" s="1"/>
    </row>
    <row r="17868" spans="1:11">
      <c r="A17868" s="1" t="s">
        <v>2179</v>
      </c>
      <c r="B17868" s="1" t="s">
        <v>1059</v>
      </c>
      <c r="C17868" s="48" t="str">
        <f t="shared" si="558"/>
        <v>ע ריינה</v>
      </c>
      <c r="D17868" s="1" t="s">
        <v>2234</v>
      </c>
      <c r="E17868" s="1"/>
      <c r="F17868" s="2">
        <v>1</v>
      </c>
      <c r="G17868" s="2">
        <f>INDEX(תוצאות_בחירות,MATCH(C17868,siot!$F$3:$F$1887,0),27)</f>
        <v>1</v>
      </c>
      <c r="H17868" s="2" t="b">
        <f t="shared" si="559"/>
        <v>1</v>
      </c>
      <c r="I17868" s="1" t="s">
        <v>2</v>
      </c>
      <c r="J17868" s="1" t="s">
        <v>2240</v>
      </c>
      <c r="K17868" s="1"/>
    </row>
    <row r="17869" spans="1:11" hidden="1">
      <c r="A17869" s="1" t="s">
        <v>2179</v>
      </c>
      <c r="B17869" s="1" t="s">
        <v>1059</v>
      </c>
      <c r="C17869" s="48" t="str">
        <f t="shared" si="558"/>
        <v>ע ריינה</v>
      </c>
      <c r="D17869" s="1" t="s">
        <v>2234</v>
      </c>
      <c r="E17869" s="1"/>
      <c r="F17869" s="2">
        <v>2</v>
      </c>
      <c r="G17869" s="2">
        <f>INDEX(תוצאות_בחירות,MATCH(C17869,siot!$F$3:$F$1887,0),27)</f>
        <v>1</v>
      </c>
      <c r="H17869" s="2" t="b">
        <f t="shared" si="559"/>
        <v>0</v>
      </c>
      <c r="I17869" s="1" t="s">
        <v>2</v>
      </c>
      <c r="J17869" s="1" t="s">
        <v>2239</v>
      </c>
      <c r="K17869" s="1"/>
    </row>
    <row r="17870" spans="1:11" hidden="1">
      <c r="A17870" s="1" t="s">
        <v>2179</v>
      </c>
      <c r="B17870" s="1" t="s">
        <v>1059</v>
      </c>
      <c r="C17870" s="48" t="str">
        <f t="shared" si="558"/>
        <v>ע ריינה</v>
      </c>
      <c r="D17870" s="1" t="s">
        <v>2234</v>
      </c>
      <c r="E17870" s="1"/>
      <c r="F17870" s="2">
        <v>3</v>
      </c>
      <c r="G17870" s="2">
        <f>INDEX(תוצאות_בחירות,MATCH(C17870,siot!$F$3:$F$1887,0),27)</f>
        <v>1</v>
      </c>
      <c r="H17870" s="2" t="b">
        <f t="shared" si="559"/>
        <v>0</v>
      </c>
      <c r="I17870" s="1" t="s">
        <v>2</v>
      </c>
      <c r="J17870" s="1" t="s">
        <v>2238</v>
      </c>
      <c r="K17870" s="1"/>
    </row>
    <row r="17871" spans="1:11" hidden="1">
      <c r="A17871" s="1" t="s">
        <v>2179</v>
      </c>
      <c r="B17871" s="1" t="s">
        <v>1059</v>
      </c>
      <c r="C17871" s="48" t="str">
        <f t="shared" si="558"/>
        <v>ע ריינה</v>
      </c>
      <c r="D17871" s="1" t="s">
        <v>2234</v>
      </c>
      <c r="E17871" s="1"/>
      <c r="F17871" s="2">
        <v>4</v>
      </c>
      <c r="G17871" s="2">
        <f>INDEX(תוצאות_בחירות,MATCH(C17871,siot!$F$3:$F$1887,0),27)</f>
        <v>1</v>
      </c>
      <c r="H17871" s="2" t="b">
        <f t="shared" si="559"/>
        <v>0</v>
      </c>
      <c r="I17871" s="1" t="s">
        <v>2</v>
      </c>
      <c r="J17871" s="1" t="s">
        <v>2237</v>
      </c>
      <c r="K17871" s="1"/>
    </row>
    <row r="17872" spans="1:11" hidden="1">
      <c r="A17872" s="1" t="s">
        <v>2179</v>
      </c>
      <c r="B17872" s="1" t="s">
        <v>1059</v>
      </c>
      <c r="C17872" s="48" t="str">
        <f t="shared" si="558"/>
        <v>ע ריינה</v>
      </c>
      <c r="D17872" s="1" t="s">
        <v>2234</v>
      </c>
      <c r="E17872" s="1"/>
      <c r="F17872" s="2">
        <v>5</v>
      </c>
      <c r="G17872" s="2">
        <f>INDEX(תוצאות_בחירות,MATCH(C17872,siot!$F$3:$F$1887,0),27)</f>
        <v>1</v>
      </c>
      <c r="H17872" s="2" t="b">
        <f t="shared" si="559"/>
        <v>0</v>
      </c>
      <c r="I17872" s="1" t="s">
        <v>2</v>
      </c>
      <c r="J17872" s="1" t="s">
        <v>2236</v>
      </c>
      <c r="K17872" s="1"/>
    </row>
    <row r="17873" spans="1:11" hidden="1">
      <c r="A17873" s="1" t="s">
        <v>2179</v>
      </c>
      <c r="B17873" s="1" t="s">
        <v>1059</v>
      </c>
      <c r="C17873" s="48" t="str">
        <f t="shared" si="558"/>
        <v>ע ריינה</v>
      </c>
      <c r="D17873" s="1" t="s">
        <v>2234</v>
      </c>
      <c r="E17873" s="1"/>
      <c r="F17873" s="2">
        <v>6</v>
      </c>
      <c r="G17873" s="2">
        <f>INDEX(תוצאות_בחירות,MATCH(C17873,siot!$F$3:$F$1887,0),27)</f>
        <v>1</v>
      </c>
      <c r="H17873" s="2" t="b">
        <f t="shared" si="559"/>
        <v>0</v>
      </c>
      <c r="I17873" s="1" t="s">
        <v>2</v>
      </c>
      <c r="J17873" s="1" t="s">
        <v>2235</v>
      </c>
      <c r="K17873" s="1"/>
    </row>
    <row r="17874" spans="1:11" hidden="1">
      <c r="A17874" s="1" t="s">
        <v>2179</v>
      </c>
      <c r="B17874" s="1" t="s">
        <v>1059</v>
      </c>
      <c r="C17874" s="48" t="str">
        <f t="shared" si="558"/>
        <v>ע ריינה</v>
      </c>
      <c r="D17874" s="1" t="s">
        <v>2234</v>
      </c>
      <c r="E17874" s="1"/>
      <c r="F17874" s="2">
        <v>7</v>
      </c>
      <c r="G17874" s="2">
        <f>INDEX(תוצאות_בחירות,MATCH(C17874,siot!$F$3:$F$1887,0),27)</f>
        <v>1</v>
      </c>
      <c r="H17874" s="2" t="b">
        <f t="shared" si="559"/>
        <v>0</v>
      </c>
      <c r="I17874" s="1" t="s">
        <v>2</v>
      </c>
      <c r="J17874" s="1" t="s">
        <v>2233</v>
      </c>
      <c r="K17874" s="1"/>
    </row>
    <row r="17875" spans="1:11" hidden="1">
      <c r="A17875" s="1" t="s">
        <v>2179</v>
      </c>
      <c r="B17875" s="1" t="s">
        <v>683</v>
      </c>
      <c r="C17875" s="48" t="str">
        <f t="shared" si="558"/>
        <v>פ ריינה</v>
      </c>
      <c r="D17875" s="1" t="s">
        <v>2223</v>
      </c>
      <c r="E17875" s="1" t="s">
        <v>18</v>
      </c>
      <c r="F17875" s="2" t="s">
        <v>19548</v>
      </c>
      <c r="G17875" s="2">
        <f>INDEX(תוצאות_בחירות,MATCH(C17875,siot!$F$3:$F$1887,0),27)</f>
        <v>1</v>
      </c>
      <c r="H17875" s="2" t="b">
        <f t="shared" si="559"/>
        <v>0</v>
      </c>
      <c r="I17875" s="1"/>
      <c r="J17875" s="1"/>
      <c r="K17875" s="1"/>
    </row>
    <row r="17876" spans="1:11">
      <c r="A17876" s="1" t="s">
        <v>2179</v>
      </c>
      <c r="B17876" s="1" t="s">
        <v>683</v>
      </c>
      <c r="C17876" s="48" t="str">
        <f t="shared" si="558"/>
        <v>פ ריינה</v>
      </c>
      <c r="D17876" s="1" t="s">
        <v>2223</v>
      </c>
      <c r="E17876" s="1" t="s">
        <v>17</v>
      </c>
      <c r="F17876" s="2">
        <v>1</v>
      </c>
      <c r="G17876" s="2">
        <f>INDEX(תוצאות_בחירות,MATCH(C17876,siot!$F$3:$F$1887,0),27)</f>
        <v>1</v>
      </c>
      <c r="H17876" s="2" t="b">
        <f t="shared" si="559"/>
        <v>1</v>
      </c>
      <c r="I17876" s="1" t="s">
        <v>2</v>
      </c>
      <c r="J17876" s="1" t="s">
        <v>2232</v>
      </c>
      <c r="K17876" s="1"/>
    </row>
    <row r="17877" spans="1:11" hidden="1">
      <c r="A17877" s="1" t="s">
        <v>2179</v>
      </c>
      <c r="B17877" s="1" t="s">
        <v>683</v>
      </c>
      <c r="C17877" s="48" t="str">
        <f t="shared" si="558"/>
        <v>פ ריינה</v>
      </c>
      <c r="D17877" s="1" t="s">
        <v>2223</v>
      </c>
      <c r="E17877" s="1"/>
      <c r="F17877" s="2">
        <v>2</v>
      </c>
      <c r="G17877" s="2">
        <f>INDEX(תוצאות_בחירות,MATCH(C17877,siot!$F$3:$F$1887,0),27)</f>
        <v>1</v>
      </c>
      <c r="H17877" s="2" t="b">
        <f t="shared" si="559"/>
        <v>0</v>
      </c>
      <c r="I17877" s="1" t="s">
        <v>2</v>
      </c>
      <c r="J17877" s="1" t="s">
        <v>2231</v>
      </c>
      <c r="K17877" s="1"/>
    </row>
    <row r="17878" spans="1:11" hidden="1">
      <c r="A17878" s="1" t="s">
        <v>2179</v>
      </c>
      <c r="B17878" s="1" t="s">
        <v>683</v>
      </c>
      <c r="C17878" s="48" t="str">
        <f t="shared" si="558"/>
        <v>פ ריינה</v>
      </c>
      <c r="D17878" s="1" t="s">
        <v>2223</v>
      </c>
      <c r="E17878" s="1"/>
      <c r="F17878" s="2">
        <v>3</v>
      </c>
      <c r="G17878" s="2">
        <f>INDEX(תוצאות_בחירות,MATCH(C17878,siot!$F$3:$F$1887,0),27)</f>
        <v>1</v>
      </c>
      <c r="H17878" s="2" t="b">
        <f t="shared" si="559"/>
        <v>0</v>
      </c>
      <c r="I17878" s="1" t="s">
        <v>2</v>
      </c>
      <c r="J17878" s="1" t="s">
        <v>2230</v>
      </c>
      <c r="K17878" s="1"/>
    </row>
    <row r="17879" spans="1:11" hidden="1">
      <c r="A17879" s="1" t="s">
        <v>2179</v>
      </c>
      <c r="B17879" s="1" t="s">
        <v>683</v>
      </c>
      <c r="C17879" s="48" t="str">
        <f t="shared" si="558"/>
        <v>פ ריינה</v>
      </c>
      <c r="D17879" s="1" t="s">
        <v>2223</v>
      </c>
      <c r="E17879" s="1"/>
      <c r="F17879" s="2">
        <v>4</v>
      </c>
      <c r="G17879" s="2">
        <f>INDEX(תוצאות_בחירות,MATCH(C17879,siot!$F$3:$F$1887,0),27)</f>
        <v>1</v>
      </c>
      <c r="H17879" s="2" t="b">
        <f t="shared" si="559"/>
        <v>0</v>
      </c>
      <c r="I17879" s="1" t="s">
        <v>2</v>
      </c>
      <c r="J17879" s="1" t="s">
        <v>2229</v>
      </c>
      <c r="K17879" s="1"/>
    </row>
    <row r="17880" spans="1:11" hidden="1">
      <c r="A17880" s="1" t="s">
        <v>2179</v>
      </c>
      <c r="B17880" s="1" t="s">
        <v>683</v>
      </c>
      <c r="C17880" s="48" t="str">
        <f t="shared" si="558"/>
        <v>פ ריינה</v>
      </c>
      <c r="D17880" s="1" t="s">
        <v>2223</v>
      </c>
      <c r="E17880" s="1"/>
      <c r="F17880" s="2">
        <v>5</v>
      </c>
      <c r="G17880" s="2">
        <f>INDEX(תוצאות_בחירות,MATCH(C17880,siot!$F$3:$F$1887,0),27)</f>
        <v>1</v>
      </c>
      <c r="H17880" s="2" t="b">
        <f t="shared" si="559"/>
        <v>0</v>
      </c>
      <c r="I17880" s="1" t="s">
        <v>2</v>
      </c>
      <c r="J17880" s="1" t="s">
        <v>2228</v>
      </c>
      <c r="K17880" s="1"/>
    </row>
    <row r="17881" spans="1:11" hidden="1">
      <c r="A17881" s="1" t="s">
        <v>2179</v>
      </c>
      <c r="B17881" s="1" t="s">
        <v>683</v>
      </c>
      <c r="C17881" s="48" t="str">
        <f t="shared" si="558"/>
        <v>פ ריינה</v>
      </c>
      <c r="D17881" s="1" t="s">
        <v>2223</v>
      </c>
      <c r="E17881" s="1"/>
      <c r="F17881" s="2">
        <v>6</v>
      </c>
      <c r="G17881" s="2">
        <f>INDEX(תוצאות_בחירות,MATCH(C17881,siot!$F$3:$F$1887,0),27)</f>
        <v>1</v>
      </c>
      <c r="H17881" s="2" t="b">
        <f t="shared" si="559"/>
        <v>0</v>
      </c>
      <c r="I17881" s="1" t="s">
        <v>2</v>
      </c>
      <c r="J17881" s="1" t="s">
        <v>2227</v>
      </c>
      <c r="K17881" s="1"/>
    </row>
    <row r="17882" spans="1:11" hidden="1">
      <c r="A17882" s="1" t="s">
        <v>2179</v>
      </c>
      <c r="B17882" s="1" t="s">
        <v>683</v>
      </c>
      <c r="C17882" s="48" t="str">
        <f t="shared" si="558"/>
        <v>פ ריינה</v>
      </c>
      <c r="D17882" s="1" t="s">
        <v>2223</v>
      </c>
      <c r="E17882" s="1"/>
      <c r="F17882" s="2">
        <v>7</v>
      </c>
      <c r="G17882" s="2">
        <f>INDEX(תוצאות_בחירות,MATCH(C17882,siot!$F$3:$F$1887,0),27)</f>
        <v>1</v>
      </c>
      <c r="H17882" s="2" t="b">
        <f t="shared" si="559"/>
        <v>0</v>
      </c>
      <c r="I17882" s="1" t="s">
        <v>2</v>
      </c>
      <c r="J17882" s="1" t="s">
        <v>2226</v>
      </c>
      <c r="K17882" s="1"/>
    </row>
    <row r="17883" spans="1:11" hidden="1">
      <c r="A17883" s="1" t="s">
        <v>2179</v>
      </c>
      <c r="B17883" s="1" t="s">
        <v>683</v>
      </c>
      <c r="C17883" s="48" t="str">
        <f t="shared" si="558"/>
        <v>פ ריינה</v>
      </c>
      <c r="D17883" s="1" t="s">
        <v>2223</v>
      </c>
      <c r="E17883" s="1"/>
      <c r="F17883" s="2">
        <v>8</v>
      </c>
      <c r="G17883" s="2">
        <f>INDEX(תוצאות_בחירות,MATCH(C17883,siot!$F$3:$F$1887,0),27)</f>
        <v>1</v>
      </c>
      <c r="H17883" s="2" t="b">
        <f t="shared" si="559"/>
        <v>0</v>
      </c>
      <c r="I17883" s="1" t="s">
        <v>2</v>
      </c>
      <c r="J17883" s="1" t="s">
        <v>2225</v>
      </c>
      <c r="K17883" s="1"/>
    </row>
    <row r="17884" spans="1:11" hidden="1">
      <c r="A17884" s="1" t="s">
        <v>2179</v>
      </c>
      <c r="B17884" s="1" t="s">
        <v>683</v>
      </c>
      <c r="C17884" s="48" t="str">
        <f t="shared" si="558"/>
        <v>פ ריינה</v>
      </c>
      <c r="D17884" s="1" t="s">
        <v>2223</v>
      </c>
      <c r="E17884" s="1"/>
      <c r="F17884" s="2">
        <v>9</v>
      </c>
      <c r="G17884" s="2">
        <f>INDEX(תוצאות_בחירות,MATCH(C17884,siot!$F$3:$F$1887,0),27)</f>
        <v>1</v>
      </c>
      <c r="H17884" s="2" t="b">
        <f t="shared" si="559"/>
        <v>0</v>
      </c>
      <c r="I17884" s="1" t="s">
        <v>2</v>
      </c>
      <c r="J17884" s="1" t="s">
        <v>2224</v>
      </c>
      <c r="K17884" s="1"/>
    </row>
    <row r="17885" spans="1:11" hidden="1">
      <c r="A17885" s="1" t="s">
        <v>2179</v>
      </c>
      <c r="B17885" s="1" t="s">
        <v>683</v>
      </c>
      <c r="C17885" s="48" t="str">
        <f t="shared" si="558"/>
        <v>פ ריינה</v>
      </c>
      <c r="D17885" s="1" t="s">
        <v>2223</v>
      </c>
      <c r="E17885" s="1"/>
      <c r="F17885" s="2">
        <v>10</v>
      </c>
      <c r="G17885" s="2">
        <f>INDEX(תוצאות_בחירות,MATCH(C17885,siot!$F$3:$F$1887,0),27)</f>
        <v>1</v>
      </c>
      <c r="H17885" s="2" t="b">
        <f t="shared" si="559"/>
        <v>0</v>
      </c>
      <c r="I17885" s="1" t="s">
        <v>2</v>
      </c>
      <c r="J17885" s="1" t="s">
        <v>2222</v>
      </c>
      <c r="K17885" s="1"/>
    </row>
    <row r="17886" spans="1:11" hidden="1">
      <c r="A17886" s="1" t="s">
        <v>2179</v>
      </c>
      <c r="B17886" s="1" t="s">
        <v>2198</v>
      </c>
      <c r="C17886" s="48" t="str">
        <f t="shared" si="558"/>
        <v>קצ ריינה</v>
      </c>
      <c r="D17886" s="1" t="s">
        <v>2197</v>
      </c>
      <c r="E17886" s="1" t="s">
        <v>3</v>
      </c>
      <c r="F17886" s="2" t="s">
        <v>19548</v>
      </c>
      <c r="G17886" s="2">
        <f>INDEX(תוצאות_בחירות,MATCH(C17886,siot!$F$3:$F$1887,0),27)</f>
        <v>3</v>
      </c>
      <c r="H17886" s="2" t="b">
        <f t="shared" si="559"/>
        <v>0</v>
      </c>
      <c r="I17886" s="1"/>
      <c r="J17886" s="1"/>
      <c r="K17886" s="1"/>
    </row>
    <row r="17887" spans="1:11">
      <c r="A17887" s="1" t="s">
        <v>2179</v>
      </c>
      <c r="B17887" s="1" t="s">
        <v>2198</v>
      </c>
      <c r="C17887" s="48" t="str">
        <f t="shared" si="558"/>
        <v>קצ ריינה</v>
      </c>
      <c r="D17887" s="1" t="s">
        <v>2197</v>
      </c>
      <c r="E17887" s="1"/>
      <c r="F17887" s="2">
        <v>1</v>
      </c>
      <c r="G17887" s="2">
        <f>INDEX(תוצאות_בחירות,MATCH(C17887,siot!$F$3:$F$1887,0),27)</f>
        <v>3</v>
      </c>
      <c r="H17887" s="2" t="b">
        <f t="shared" si="559"/>
        <v>1</v>
      </c>
      <c r="I17887" s="1" t="s">
        <v>2</v>
      </c>
      <c r="J17887" s="1" t="s">
        <v>2220</v>
      </c>
      <c r="K17887" s="1"/>
    </row>
    <row r="17888" spans="1:11">
      <c r="A17888" s="1" t="s">
        <v>2179</v>
      </c>
      <c r="B17888" s="1" t="s">
        <v>2198</v>
      </c>
      <c r="C17888" s="48" t="str">
        <f t="shared" si="558"/>
        <v>קצ ריינה</v>
      </c>
      <c r="D17888" s="1" t="s">
        <v>2197</v>
      </c>
      <c r="E17888" s="1"/>
      <c r="F17888" s="2">
        <v>2</v>
      </c>
      <c r="G17888" s="2">
        <f>INDEX(תוצאות_בחירות,MATCH(C17888,siot!$F$3:$F$1887,0),27)</f>
        <v>3</v>
      </c>
      <c r="H17888" s="2" t="b">
        <f t="shared" si="559"/>
        <v>1</v>
      </c>
      <c r="I17888" s="1" t="s">
        <v>2</v>
      </c>
      <c r="J17888" s="1" t="s">
        <v>2219</v>
      </c>
      <c r="K17888" s="1"/>
    </row>
    <row r="17889" spans="1:11">
      <c r="A17889" s="1" t="s">
        <v>2179</v>
      </c>
      <c r="B17889" s="1" t="s">
        <v>2198</v>
      </c>
      <c r="C17889" s="48" t="str">
        <f t="shared" si="558"/>
        <v>קצ ריינה</v>
      </c>
      <c r="D17889" s="1" t="s">
        <v>2197</v>
      </c>
      <c r="E17889" s="1"/>
      <c r="F17889" s="2">
        <v>3</v>
      </c>
      <c r="G17889" s="2">
        <f>INDEX(תוצאות_בחירות,MATCH(C17889,siot!$F$3:$F$1887,0),27)</f>
        <v>3</v>
      </c>
      <c r="H17889" s="2" t="b">
        <f t="shared" si="559"/>
        <v>1</v>
      </c>
      <c r="I17889" s="1" t="s">
        <v>2</v>
      </c>
      <c r="J17889" s="1" t="s">
        <v>2218</v>
      </c>
      <c r="K17889" s="1"/>
    </row>
    <row r="17890" spans="1:11" hidden="1">
      <c r="A17890" s="1" t="s">
        <v>2179</v>
      </c>
      <c r="B17890" s="1" t="s">
        <v>2198</v>
      </c>
      <c r="C17890" s="48" t="str">
        <f t="shared" si="558"/>
        <v>קצ ריינה</v>
      </c>
      <c r="D17890" s="1" t="s">
        <v>2197</v>
      </c>
      <c r="E17890" s="1"/>
      <c r="F17890" s="2">
        <v>4</v>
      </c>
      <c r="G17890" s="2">
        <f>INDEX(תוצאות_בחירות,MATCH(C17890,siot!$F$3:$F$1887,0),27)</f>
        <v>3</v>
      </c>
      <c r="H17890" s="2" t="b">
        <f t="shared" si="559"/>
        <v>0</v>
      </c>
      <c r="I17890" s="1" t="s">
        <v>2</v>
      </c>
      <c r="J17890" s="1" t="s">
        <v>2217</v>
      </c>
      <c r="K17890" s="1"/>
    </row>
    <row r="17891" spans="1:11" hidden="1">
      <c r="A17891" s="1" t="s">
        <v>2179</v>
      </c>
      <c r="B17891" s="1" t="s">
        <v>2198</v>
      </c>
      <c r="C17891" s="48" t="str">
        <f t="shared" si="558"/>
        <v>קצ ריינה</v>
      </c>
      <c r="D17891" s="1" t="s">
        <v>2197</v>
      </c>
      <c r="E17891" s="1"/>
      <c r="F17891" s="2">
        <v>5</v>
      </c>
      <c r="G17891" s="2">
        <f>INDEX(תוצאות_בחירות,MATCH(C17891,siot!$F$3:$F$1887,0),27)</f>
        <v>3</v>
      </c>
      <c r="H17891" s="2" t="b">
        <f t="shared" si="559"/>
        <v>0</v>
      </c>
      <c r="I17891" s="1" t="s">
        <v>2</v>
      </c>
      <c r="J17891" s="1" t="s">
        <v>2216</v>
      </c>
      <c r="K17891" s="1"/>
    </row>
    <row r="17892" spans="1:11" hidden="1">
      <c r="A17892" s="1" t="s">
        <v>2179</v>
      </c>
      <c r="B17892" s="1" t="s">
        <v>2198</v>
      </c>
      <c r="C17892" s="48" t="str">
        <f t="shared" si="558"/>
        <v>קצ ריינה</v>
      </c>
      <c r="D17892" s="1" t="s">
        <v>2197</v>
      </c>
      <c r="E17892" s="1"/>
      <c r="F17892" s="2">
        <v>6</v>
      </c>
      <c r="G17892" s="2">
        <f>INDEX(תוצאות_בחירות,MATCH(C17892,siot!$F$3:$F$1887,0),27)</f>
        <v>3</v>
      </c>
      <c r="H17892" s="2" t="b">
        <f t="shared" si="559"/>
        <v>0</v>
      </c>
      <c r="I17892" s="1" t="s">
        <v>2</v>
      </c>
      <c r="J17892" s="1" t="s">
        <v>2215</v>
      </c>
      <c r="K17892" s="1"/>
    </row>
    <row r="17893" spans="1:11" hidden="1">
      <c r="A17893" s="1" t="s">
        <v>2179</v>
      </c>
      <c r="B17893" s="1" t="s">
        <v>2198</v>
      </c>
      <c r="C17893" s="48" t="str">
        <f t="shared" si="558"/>
        <v>קצ ריינה</v>
      </c>
      <c r="D17893" s="1" t="s">
        <v>2197</v>
      </c>
      <c r="E17893" s="1"/>
      <c r="F17893" s="2">
        <v>7</v>
      </c>
      <c r="G17893" s="2">
        <f>INDEX(תוצאות_בחירות,MATCH(C17893,siot!$F$3:$F$1887,0),27)</f>
        <v>3</v>
      </c>
      <c r="H17893" s="2" t="b">
        <f t="shared" si="559"/>
        <v>0</v>
      </c>
      <c r="I17893" s="1" t="s">
        <v>2</v>
      </c>
      <c r="J17893" s="1" t="s">
        <v>2214</v>
      </c>
      <c r="K17893" s="1"/>
    </row>
    <row r="17894" spans="1:11" hidden="1">
      <c r="A17894" s="1" t="s">
        <v>2179</v>
      </c>
      <c r="B17894" s="1" t="s">
        <v>2198</v>
      </c>
      <c r="C17894" s="48" t="str">
        <f t="shared" si="558"/>
        <v>קצ ריינה</v>
      </c>
      <c r="D17894" s="1" t="s">
        <v>2197</v>
      </c>
      <c r="E17894" s="1"/>
      <c r="F17894" s="2">
        <v>8</v>
      </c>
      <c r="G17894" s="2">
        <f>INDEX(תוצאות_בחירות,MATCH(C17894,siot!$F$3:$F$1887,0),27)</f>
        <v>3</v>
      </c>
      <c r="H17894" s="2" t="b">
        <f t="shared" si="559"/>
        <v>0</v>
      </c>
      <c r="I17894" s="1" t="s">
        <v>2</v>
      </c>
      <c r="J17894" s="1" t="s">
        <v>2213</v>
      </c>
      <c r="K17894" s="1"/>
    </row>
    <row r="17895" spans="1:11" hidden="1">
      <c r="A17895" s="1" t="s">
        <v>2179</v>
      </c>
      <c r="B17895" s="1" t="s">
        <v>2198</v>
      </c>
      <c r="C17895" s="48" t="str">
        <f t="shared" si="558"/>
        <v>קצ ריינה</v>
      </c>
      <c r="D17895" s="1" t="s">
        <v>2197</v>
      </c>
      <c r="E17895" s="1"/>
      <c r="F17895" s="2">
        <v>9</v>
      </c>
      <c r="G17895" s="2">
        <f>INDEX(תוצאות_בחירות,MATCH(C17895,siot!$F$3:$F$1887,0),27)</f>
        <v>3</v>
      </c>
      <c r="H17895" s="2" t="b">
        <f t="shared" si="559"/>
        <v>0</v>
      </c>
      <c r="I17895" s="1" t="s">
        <v>2</v>
      </c>
      <c r="J17895" s="1" t="s">
        <v>2212</v>
      </c>
      <c r="K17895" s="1"/>
    </row>
    <row r="17896" spans="1:11" hidden="1">
      <c r="A17896" s="1" t="s">
        <v>2179</v>
      </c>
      <c r="B17896" s="1" t="s">
        <v>2198</v>
      </c>
      <c r="C17896" s="48" t="str">
        <f t="shared" si="558"/>
        <v>קצ ריינה</v>
      </c>
      <c r="D17896" s="1" t="s">
        <v>2197</v>
      </c>
      <c r="E17896" s="1"/>
      <c r="F17896" s="2">
        <v>10</v>
      </c>
      <c r="G17896" s="2">
        <f>INDEX(תוצאות_בחירות,MATCH(C17896,siot!$F$3:$F$1887,0),27)</f>
        <v>3</v>
      </c>
      <c r="H17896" s="2" t="b">
        <f t="shared" si="559"/>
        <v>0</v>
      </c>
      <c r="I17896" s="1" t="s">
        <v>2</v>
      </c>
      <c r="J17896" s="1" t="s">
        <v>2211</v>
      </c>
      <c r="K17896" s="1"/>
    </row>
    <row r="17897" spans="1:11" hidden="1">
      <c r="A17897" s="1" t="s">
        <v>2179</v>
      </c>
      <c r="B17897" s="1" t="s">
        <v>2198</v>
      </c>
      <c r="C17897" s="48" t="str">
        <f t="shared" si="558"/>
        <v>קצ ריינה</v>
      </c>
      <c r="D17897" s="1" t="s">
        <v>2197</v>
      </c>
      <c r="E17897" s="1"/>
      <c r="F17897" s="2">
        <v>11</v>
      </c>
      <c r="G17897" s="2">
        <f>INDEX(תוצאות_בחירות,MATCH(C17897,siot!$F$3:$F$1887,0),27)</f>
        <v>3</v>
      </c>
      <c r="H17897" s="2" t="b">
        <f t="shared" si="559"/>
        <v>0</v>
      </c>
      <c r="I17897" s="1" t="s">
        <v>2</v>
      </c>
      <c r="J17897" s="1" t="s">
        <v>2210</v>
      </c>
      <c r="K17897" s="1"/>
    </row>
    <row r="17898" spans="1:11" hidden="1">
      <c r="A17898" s="1" t="s">
        <v>2179</v>
      </c>
      <c r="B17898" s="1" t="s">
        <v>2198</v>
      </c>
      <c r="C17898" s="48" t="str">
        <f t="shared" si="558"/>
        <v>קצ ריינה</v>
      </c>
      <c r="D17898" s="1" t="s">
        <v>2197</v>
      </c>
      <c r="E17898" s="1"/>
      <c r="F17898" s="2">
        <v>12</v>
      </c>
      <c r="G17898" s="2">
        <f>INDEX(תוצאות_בחירות,MATCH(C17898,siot!$F$3:$F$1887,0),27)</f>
        <v>3</v>
      </c>
      <c r="H17898" s="2" t="b">
        <f t="shared" si="559"/>
        <v>0</v>
      </c>
      <c r="I17898" s="1" t="s">
        <v>2</v>
      </c>
      <c r="J17898" s="1" t="s">
        <v>2209</v>
      </c>
      <c r="K17898" s="1"/>
    </row>
    <row r="17899" spans="1:11" hidden="1">
      <c r="A17899" s="1" t="s">
        <v>2179</v>
      </c>
      <c r="B17899" s="1" t="s">
        <v>2198</v>
      </c>
      <c r="C17899" s="48" t="str">
        <f t="shared" si="558"/>
        <v>קצ ריינה</v>
      </c>
      <c r="D17899" s="1" t="s">
        <v>2197</v>
      </c>
      <c r="E17899" s="1"/>
      <c r="F17899" s="2">
        <v>13</v>
      </c>
      <c r="G17899" s="2">
        <f>INDEX(תוצאות_בחירות,MATCH(C17899,siot!$F$3:$F$1887,0),27)</f>
        <v>3</v>
      </c>
      <c r="H17899" s="2" t="b">
        <f t="shared" si="559"/>
        <v>0</v>
      </c>
      <c r="I17899" s="1" t="s">
        <v>2</v>
      </c>
      <c r="J17899" s="1" t="s">
        <v>2208</v>
      </c>
      <c r="K17899" s="1"/>
    </row>
    <row r="17900" spans="1:11" hidden="1">
      <c r="A17900" s="1" t="s">
        <v>2179</v>
      </c>
      <c r="B17900" s="1" t="s">
        <v>2198</v>
      </c>
      <c r="C17900" s="48" t="str">
        <f t="shared" si="558"/>
        <v>קצ ריינה</v>
      </c>
      <c r="D17900" s="1" t="s">
        <v>2197</v>
      </c>
      <c r="E17900" s="1"/>
      <c r="F17900" s="2">
        <v>14</v>
      </c>
      <c r="G17900" s="2">
        <f>INDEX(תוצאות_בחירות,MATCH(C17900,siot!$F$3:$F$1887,0),27)</f>
        <v>3</v>
      </c>
      <c r="H17900" s="2" t="b">
        <f t="shared" si="559"/>
        <v>0</v>
      </c>
      <c r="I17900" s="1" t="s">
        <v>2</v>
      </c>
      <c r="J17900" s="1" t="s">
        <v>2207</v>
      </c>
      <c r="K17900" s="1"/>
    </row>
    <row r="17901" spans="1:11" hidden="1">
      <c r="A17901" s="1" t="s">
        <v>2179</v>
      </c>
      <c r="B17901" s="1" t="s">
        <v>2198</v>
      </c>
      <c r="C17901" s="48" t="str">
        <f t="shared" si="558"/>
        <v>קצ ריינה</v>
      </c>
      <c r="D17901" s="1" t="s">
        <v>2197</v>
      </c>
      <c r="E17901" s="1"/>
      <c r="F17901" s="2">
        <v>15</v>
      </c>
      <c r="G17901" s="2">
        <f>INDEX(תוצאות_בחירות,MATCH(C17901,siot!$F$3:$F$1887,0),27)</f>
        <v>3</v>
      </c>
      <c r="H17901" s="2" t="b">
        <f t="shared" si="559"/>
        <v>0</v>
      </c>
      <c r="I17901" s="1" t="s">
        <v>2</v>
      </c>
      <c r="J17901" s="1" t="s">
        <v>2206</v>
      </c>
      <c r="K17901" s="1"/>
    </row>
    <row r="17902" spans="1:11" hidden="1">
      <c r="A17902" s="1" t="s">
        <v>2179</v>
      </c>
      <c r="B17902" s="1" t="s">
        <v>2198</v>
      </c>
      <c r="C17902" s="48" t="str">
        <f t="shared" si="558"/>
        <v>קצ ריינה</v>
      </c>
      <c r="D17902" s="1" t="s">
        <v>2197</v>
      </c>
      <c r="E17902" s="1"/>
      <c r="F17902" s="2">
        <v>16</v>
      </c>
      <c r="G17902" s="2">
        <f>INDEX(תוצאות_בחירות,MATCH(C17902,siot!$F$3:$F$1887,0),27)</f>
        <v>3</v>
      </c>
      <c r="H17902" s="2" t="b">
        <f t="shared" si="559"/>
        <v>0</v>
      </c>
      <c r="I17902" s="1" t="s">
        <v>2</v>
      </c>
      <c r="J17902" s="1" t="s">
        <v>2205</v>
      </c>
      <c r="K17902" s="1"/>
    </row>
    <row r="17903" spans="1:11" hidden="1">
      <c r="A17903" s="1" t="s">
        <v>2179</v>
      </c>
      <c r="B17903" s="1" t="s">
        <v>2198</v>
      </c>
      <c r="C17903" s="48" t="str">
        <f t="shared" si="558"/>
        <v>קצ ריינה</v>
      </c>
      <c r="D17903" s="1" t="s">
        <v>2197</v>
      </c>
      <c r="E17903" s="1"/>
      <c r="F17903" s="2">
        <v>17</v>
      </c>
      <c r="G17903" s="2">
        <f>INDEX(תוצאות_בחירות,MATCH(C17903,siot!$F$3:$F$1887,0),27)</f>
        <v>3</v>
      </c>
      <c r="H17903" s="2" t="b">
        <f t="shared" si="559"/>
        <v>0</v>
      </c>
      <c r="I17903" s="1" t="s">
        <v>2</v>
      </c>
      <c r="J17903" s="1" t="s">
        <v>2204</v>
      </c>
      <c r="K17903" s="1"/>
    </row>
    <row r="17904" spans="1:11" hidden="1">
      <c r="A17904" s="1" t="s">
        <v>2179</v>
      </c>
      <c r="B17904" s="1" t="s">
        <v>2198</v>
      </c>
      <c r="C17904" s="48" t="str">
        <f t="shared" si="558"/>
        <v>קצ ריינה</v>
      </c>
      <c r="D17904" s="1" t="s">
        <v>2197</v>
      </c>
      <c r="E17904" s="1"/>
      <c r="F17904" s="2">
        <v>18</v>
      </c>
      <c r="G17904" s="2">
        <f>INDEX(תוצאות_בחירות,MATCH(C17904,siot!$F$3:$F$1887,0),27)</f>
        <v>3</v>
      </c>
      <c r="H17904" s="2" t="b">
        <f t="shared" si="559"/>
        <v>0</v>
      </c>
      <c r="I17904" s="1" t="s">
        <v>2</v>
      </c>
      <c r="J17904" s="1" t="s">
        <v>2203</v>
      </c>
      <c r="K17904" s="1"/>
    </row>
    <row r="17905" spans="1:11" hidden="1">
      <c r="A17905" s="1" t="s">
        <v>2179</v>
      </c>
      <c r="B17905" s="1" t="s">
        <v>2198</v>
      </c>
      <c r="C17905" s="48" t="str">
        <f t="shared" si="558"/>
        <v>קצ ריינה</v>
      </c>
      <c r="D17905" s="1" t="s">
        <v>2197</v>
      </c>
      <c r="E17905" s="1"/>
      <c r="F17905" s="2">
        <v>19</v>
      </c>
      <c r="G17905" s="2">
        <f>INDEX(תוצאות_בחירות,MATCH(C17905,siot!$F$3:$F$1887,0),27)</f>
        <v>3</v>
      </c>
      <c r="H17905" s="2" t="b">
        <f t="shared" si="559"/>
        <v>0</v>
      </c>
      <c r="I17905" s="1" t="s">
        <v>2</v>
      </c>
      <c r="J17905" s="1" t="s">
        <v>2202</v>
      </c>
      <c r="K17905" s="1"/>
    </row>
    <row r="17906" spans="1:11" hidden="1">
      <c r="A17906" s="1" t="s">
        <v>2179</v>
      </c>
      <c r="B17906" s="1" t="s">
        <v>2198</v>
      </c>
      <c r="C17906" s="48" t="str">
        <f t="shared" si="558"/>
        <v>קצ ריינה</v>
      </c>
      <c r="D17906" s="1" t="s">
        <v>2197</v>
      </c>
      <c r="E17906" s="1"/>
      <c r="F17906" s="2">
        <v>20</v>
      </c>
      <c r="G17906" s="2">
        <f>INDEX(תוצאות_בחירות,MATCH(C17906,siot!$F$3:$F$1887,0),27)</f>
        <v>3</v>
      </c>
      <c r="H17906" s="2" t="b">
        <f t="shared" si="559"/>
        <v>0</v>
      </c>
      <c r="I17906" s="1" t="s">
        <v>2</v>
      </c>
      <c r="J17906" s="1" t="s">
        <v>2201</v>
      </c>
      <c r="K17906" s="1"/>
    </row>
    <row r="17907" spans="1:11" hidden="1">
      <c r="A17907" s="1" t="s">
        <v>2179</v>
      </c>
      <c r="B17907" s="1" t="s">
        <v>2198</v>
      </c>
      <c r="C17907" s="48" t="str">
        <f t="shared" si="558"/>
        <v>קצ ריינה</v>
      </c>
      <c r="D17907" s="1" t="s">
        <v>2197</v>
      </c>
      <c r="E17907" s="1"/>
      <c r="F17907" s="2">
        <v>21</v>
      </c>
      <c r="G17907" s="2">
        <f>INDEX(תוצאות_בחירות,MATCH(C17907,siot!$F$3:$F$1887,0),27)</f>
        <v>3</v>
      </c>
      <c r="H17907" s="2" t="b">
        <f t="shared" si="559"/>
        <v>0</v>
      </c>
      <c r="I17907" s="1" t="s">
        <v>2</v>
      </c>
      <c r="J17907" s="1" t="s">
        <v>2200</v>
      </c>
      <c r="K17907" s="1"/>
    </row>
    <row r="17908" spans="1:11" hidden="1">
      <c r="A17908" s="1" t="s">
        <v>2179</v>
      </c>
      <c r="B17908" s="1" t="s">
        <v>2198</v>
      </c>
      <c r="C17908" s="48" t="str">
        <f t="shared" si="558"/>
        <v>קצ ריינה</v>
      </c>
      <c r="D17908" s="1" t="s">
        <v>2197</v>
      </c>
      <c r="E17908" s="1"/>
      <c r="F17908" s="2">
        <v>22</v>
      </c>
      <c r="G17908" s="2">
        <f>INDEX(תוצאות_בחירות,MATCH(C17908,siot!$F$3:$F$1887,0),27)</f>
        <v>3</v>
      </c>
      <c r="H17908" s="2" t="b">
        <f t="shared" si="559"/>
        <v>0</v>
      </c>
      <c r="I17908" s="1" t="s">
        <v>2</v>
      </c>
      <c r="J17908" s="1" t="s">
        <v>2199</v>
      </c>
      <c r="K17908" s="1"/>
    </row>
    <row r="17909" spans="1:11" hidden="1">
      <c r="A17909" s="1" t="s">
        <v>2179</v>
      </c>
      <c r="B17909" s="1" t="s">
        <v>2198</v>
      </c>
      <c r="C17909" s="48" t="str">
        <f t="shared" si="558"/>
        <v>קצ ריינה</v>
      </c>
      <c r="D17909" s="1" t="s">
        <v>2197</v>
      </c>
      <c r="E17909" s="1"/>
      <c r="F17909" s="2">
        <v>23</v>
      </c>
      <c r="G17909" s="2">
        <f>INDEX(תוצאות_בחירות,MATCH(C17909,siot!$F$3:$F$1887,0),27)</f>
        <v>3</v>
      </c>
      <c r="H17909" s="2" t="b">
        <f t="shared" si="559"/>
        <v>0</v>
      </c>
      <c r="I17909" s="1" t="s">
        <v>2</v>
      </c>
      <c r="J17909" s="1" t="s">
        <v>2196</v>
      </c>
      <c r="K17909" s="1"/>
    </row>
    <row r="17910" spans="1:11" hidden="1">
      <c r="A17910" s="1" t="s">
        <v>2179</v>
      </c>
      <c r="B17910" s="1" t="s">
        <v>2178</v>
      </c>
      <c r="C17910" s="48" t="str">
        <f t="shared" si="558"/>
        <v>רל ריינה</v>
      </c>
      <c r="D17910" s="1" t="s">
        <v>2177</v>
      </c>
      <c r="E17910" s="1" t="s">
        <v>3</v>
      </c>
      <c r="F17910" s="2" t="s">
        <v>19548</v>
      </c>
      <c r="G17910" s="2">
        <f>INDEX(תוצאות_בחירות,MATCH(C17910,siot!$F$3:$F$1887,0),27)</f>
        <v>1</v>
      </c>
      <c r="H17910" s="2" t="b">
        <f t="shared" si="559"/>
        <v>0</v>
      </c>
      <c r="I17910" s="1"/>
      <c r="J17910" s="1"/>
      <c r="K17910" s="1"/>
    </row>
    <row r="17911" spans="1:11">
      <c r="A17911" s="1" t="s">
        <v>2179</v>
      </c>
      <c r="B17911" s="1" t="s">
        <v>2178</v>
      </c>
      <c r="C17911" s="48" t="str">
        <f t="shared" si="558"/>
        <v>רל ריינה</v>
      </c>
      <c r="D17911" s="1" t="s">
        <v>2177</v>
      </c>
      <c r="E17911" s="1"/>
      <c r="F17911" s="2">
        <v>1</v>
      </c>
      <c r="G17911" s="2">
        <f>INDEX(תוצאות_בחירות,MATCH(C17911,siot!$F$3:$F$1887,0),27)</f>
        <v>1</v>
      </c>
      <c r="H17911" s="2" t="b">
        <f t="shared" si="559"/>
        <v>1</v>
      </c>
      <c r="I17911" s="1" t="s">
        <v>2</v>
      </c>
      <c r="J17911" s="1" t="s">
        <v>2195</v>
      </c>
      <c r="K17911" s="1"/>
    </row>
    <row r="17912" spans="1:11" hidden="1">
      <c r="A17912" s="1" t="s">
        <v>2179</v>
      </c>
      <c r="B17912" s="1" t="s">
        <v>2178</v>
      </c>
      <c r="C17912" s="48" t="str">
        <f t="shared" si="558"/>
        <v>רל ריינה</v>
      </c>
      <c r="D17912" s="1" t="s">
        <v>2177</v>
      </c>
      <c r="E17912" s="1"/>
      <c r="F17912" s="2">
        <v>2</v>
      </c>
      <c r="G17912" s="2">
        <f>INDEX(תוצאות_בחירות,MATCH(C17912,siot!$F$3:$F$1887,0),27)</f>
        <v>1</v>
      </c>
      <c r="H17912" s="2" t="b">
        <f t="shared" si="559"/>
        <v>0</v>
      </c>
      <c r="I17912" s="1" t="s">
        <v>2</v>
      </c>
      <c r="J17912" s="1" t="s">
        <v>2194</v>
      </c>
      <c r="K17912" s="1"/>
    </row>
    <row r="17913" spans="1:11" hidden="1">
      <c r="A17913" s="1" t="s">
        <v>2179</v>
      </c>
      <c r="B17913" s="1" t="s">
        <v>2178</v>
      </c>
      <c r="C17913" s="48" t="str">
        <f t="shared" si="558"/>
        <v>רל ריינה</v>
      </c>
      <c r="D17913" s="1" t="s">
        <v>2177</v>
      </c>
      <c r="E17913" s="1"/>
      <c r="F17913" s="2">
        <v>3</v>
      </c>
      <c r="G17913" s="2">
        <f>INDEX(תוצאות_בחירות,MATCH(C17913,siot!$F$3:$F$1887,0),27)</f>
        <v>1</v>
      </c>
      <c r="H17913" s="2" t="b">
        <f t="shared" si="559"/>
        <v>0</v>
      </c>
      <c r="I17913" s="1" t="s">
        <v>2</v>
      </c>
      <c r="J17913" s="1" t="s">
        <v>2193</v>
      </c>
      <c r="K17913" s="1"/>
    </row>
    <row r="17914" spans="1:11" hidden="1">
      <c r="A17914" s="1" t="s">
        <v>2179</v>
      </c>
      <c r="B17914" s="1" t="s">
        <v>2178</v>
      </c>
      <c r="C17914" s="48" t="str">
        <f t="shared" si="558"/>
        <v>רל ריינה</v>
      </c>
      <c r="D17914" s="1" t="s">
        <v>2177</v>
      </c>
      <c r="E17914" s="1"/>
      <c r="F17914" s="2">
        <v>4</v>
      </c>
      <c r="G17914" s="2">
        <f>INDEX(תוצאות_בחירות,MATCH(C17914,siot!$F$3:$F$1887,0),27)</f>
        <v>1</v>
      </c>
      <c r="H17914" s="2" t="b">
        <f t="shared" si="559"/>
        <v>0</v>
      </c>
      <c r="I17914" s="1" t="s">
        <v>2</v>
      </c>
      <c r="J17914" s="1" t="s">
        <v>2192</v>
      </c>
      <c r="K17914" s="1"/>
    </row>
    <row r="17915" spans="1:11" hidden="1">
      <c r="A17915" s="1" t="s">
        <v>2179</v>
      </c>
      <c r="B17915" s="1" t="s">
        <v>2178</v>
      </c>
      <c r="C17915" s="48" t="str">
        <f t="shared" si="558"/>
        <v>רל ריינה</v>
      </c>
      <c r="D17915" s="1" t="s">
        <v>2177</v>
      </c>
      <c r="E17915" s="1"/>
      <c r="F17915" s="2">
        <v>5</v>
      </c>
      <c r="G17915" s="2">
        <f>INDEX(תוצאות_בחירות,MATCH(C17915,siot!$F$3:$F$1887,0),27)</f>
        <v>1</v>
      </c>
      <c r="H17915" s="2" t="b">
        <f t="shared" si="559"/>
        <v>0</v>
      </c>
      <c r="I17915" s="1" t="s">
        <v>2</v>
      </c>
      <c r="J17915" s="1" t="s">
        <v>2191</v>
      </c>
      <c r="K17915" s="1"/>
    </row>
    <row r="17916" spans="1:11" hidden="1">
      <c r="A17916" s="1" t="s">
        <v>2179</v>
      </c>
      <c r="B17916" s="1" t="s">
        <v>2178</v>
      </c>
      <c r="C17916" s="48" t="str">
        <f t="shared" si="558"/>
        <v>רל ריינה</v>
      </c>
      <c r="D17916" s="1" t="s">
        <v>2177</v>
      </c>
      <c r="E17916" s="1"/>
      <c r="F17916" s="2">
        <v>6</v>
      </c>
      <c r="G17916" s="2">
        <f>INDEX(תוצאות_בחירות,MATCH(C17916,siot!$F$3:$F$1887,0),27)</f>
        <v>1</v>
      </c>
      <c r="H17916" s="2" t="b">
        <f t="shared" si="559"/>
        <v>0</v>
      </c>
      <c r="I17916" s="1" t="s">
        <v>2</v>
      </c>
      <c r="J17916" s="1" t="s">
        <v>2190</v>
      </c>
      <c r="K17916" s="1"/>
    </row>
    <row r="17917" spans="1:11" hidden="1">
      <c r="A17917" s="1" t="s">
        <v>2179</v>
      </c>
      <c r="B17917" s="1" t="s">
        <v>2178</v>
      </c>
      <c r="C17917" s="48" t="str">
        <f t="shared" si="558"/>
        <v>רל ריינה</v>
      </c>
      <c r="D17917" s="1" t="s">
        <v>2177</v>
      </c>
      <c r="E17917" s="1"/>
      <c r="F17917" s="2">
        <v>7</v>
      </c>
      <c r="G17917" s="2">
        <f>INDEX(תוצאות_בחירות,MATCH(C17917,siot!$F$3:$F$1887,0),27)</f>
        <v>1</v>
      </c>
      <c r="H17917" s="2" t="b">
        <f t="shared" si="559"/>
        <v>0</v>
      </c>
      <c r="I17917" s="1" t="s">
        <v>2</v>
      </c>
      <c r="J17917" s="1" t="s">
        <v>2189</v>
      </c>
      <c r="K17917" s="1"/>
    </row>
    <row r="17918" spans="1:11" hidden="1">
      <c r="A17918" s="1" t="s">
        <v>2179</v>
      </c>
      <c r="B17918" s="1" t="s">
        <v>2178</v>
      </c>
      <c r="C17918" s="48" t="str">
        <f t="shared" si="558"/>
        <v>רל ריינה</v>
      </c>
      <c r="D17918" s="1" t="s">
        <v>2177</v>
      </c>
      <c r="E17918" s="1"/>
      <c r="F17918" s="2">
        <v>8</v>
      </c>
      <c r="G17918" s="2">
        <f>INDEX(תוצאות_בחירות,MATCH(C17918,siot!$F$3:$F$1887,0),27)</f>
        <v>1</v>
      </c>
      <c r="H17918" s="2" t="b">
        <f t="shared" si="559"/>
        <v>0</v>
      </c>
      <c r="I17918" s="1" t="s">
        <v>2</v>
      </c>
      <c r="J17918" s="1" t="s">
        <v>2188</v>
      </c>
      <c r="K17918" s="1"/>
    </row>
    <row r="17919" spans="1:11" hidden="1">
      <c r="A17919" s="1" t="s">
        <v>2179</v>
      </c>
      <c r="B17919" s="1" t="s">
        <v>2178</v>
      </c>
      <c r="C17919" s="48" t="str">
        <f t="shared" si="558"/>
        <v>רל ריינה</v>
      </c>
      <c r="D17919" s="1" t="s">
        <v>2177</v>
      </c>
      <c r="E17919" s="1"/>
      <c r="F17919" s="2">
        <v>9</v>
      </c>
      <c r="G17919" s="2">
        <f>INDEX(תוצאות_בחירות,MATCH(C17919,siot!$F$3:$F$1887,0),27)</f>
        <v>1</v>
      </c>
      <c r="H17919" s="2" t="b">
        <f t="shared" si="559"/>
        <v>0</v>
      </c>
      <c r="I17919" s="1" t="s">
        <v>2</v>
      </c>
      <c r="J17919" s="1" t="s">
        <v>2187</v>
      </c>
      <c r="K17919" s="1"/>
    </row>
    <row r="17920" spans="1:11" hidden="1">
      <c r="A17920" s="1" t="s">
        <v>2179</v>
      </c>
      <c r="B17920" s="1" t="s">
        <v>2178</v>
      </c>
      <c r="C17920" s="48" t="str">
        <f t="shared" si="558"/>
        <v>רל ריינה</v>
      </c>
      <c r="D17920" s="1" t="s">
        <v>2177</v>
      </c>
      <c r="E17920" s="1"/>
      <c r="F17920" s="2">
        <v>10</v>
      </c>
      <c r="G17920" s="2">
        <f>INDEX(תוצאות_בחירות,MATCH(C17920,siot!$F$3:$F$1887,0),27)</f>
        <v>1</v>
      </c>
      <c r="H17920" s="2" t="b">
        <f t="shared" si="559"/>
        <v>0</v>
      </c>
      <c r="I17920" s="1" t="s">
        <v>2</v>
      </c>
      <c r="J17920" s="1" t="s">
        <v>2186</v>
      </c>
      <c r="K17920" s="1"/>
    </row>
    <row r="17921" spans="1:11" hidden="1">
      <c r="A17921" s="1" t="s">
        <v>2179</v>
      </c>
      <c r="B17921" s="1" t="s">
        <v>2178</v>
      </c>
      <c r="C17921" s="48" t="str">
        <f t="shared" si="558"/>
        <v>רל ריינה</v>
      </c>
      <c r="D17921" s="1" t="s">
        <v>2177</v>
      </c>
      <c r="E17921" s="1"/>
      <c r="F17921" s="2">
        <v>11</v>
      </c>
      <c r="G17921" s="2">
        <f>INDEX(תוצאות_בחירות,MATCH(C17921,siot!$F$3:$F$1887,0),27)</f>
        <v>1</v>
      </c>
      <c r="H17921" s="2" t="b">
        <f t="shared" si="559"/>
        <v>0</v>
      </c>
      <c r="I17921" s="1" t="s">
        <v>2</v>
      </c>
      <c r="J17921" s="1" t="s">
        <v>2185</v>
      </c>
      <c r="K17921" s="1"/>
    </row>
    <row r="17922" spans="1:11" hidden="1">
      <c r="A17922" s="1" t="s">
        <v>2179</v>
      </c>
      <c r="B17922" s="1" t="s">
        <v>2178</v>
      </c>
      <c r="C17922" s="48" t="str">
        <f t="shared" si="558"/>
        <v>רל ריינה</v>
      </c>
      <c r="D17922" s="1" t="s">
        <v>2177</v>
      </c>
      <c r="E17922" s="1"/>
      <c r="F17922" s="2">
        <v>12</v>
      </c>
      <c r="G17922" s="2">
        <f>INDEX(תוצאות_בחירות,MATCH(C17922,siot!$F$3:$F$1887,0),27)</f>
        <v>1</v>
      </c>
      <c r="H17922" s="2" t="b">
        <f t="shared" si="559"/>
        <v>0</v>
      </c>
      <c r="I17922" s="1" t="s">
        <v>2</v>
      </c>
      <c r="J17922" s="1" t="s">
        <v>2184</v>
      </c>
      <c r="K17922" s="1"/>
    </row>
    <row r="17923" spans="1:11" hidden="1">
      <c r="A17923" s="1" t="s">
        <v>2179</v>
      </c>
      <c r="B17923" s="1" t="s">
        <v>2178</v>
      </c>
      <c r="C17923" s="48" t="str">
        <f t="shared" si="558"/>
        <v>רל ריינה</v>
      </c>
      <c r="D17923" s="1" t="s">
        <v>2177</v>
      </c>
      <c r="E17923" s="1"/>
      <c r="F17923" s="2">
        <v>13</v>
      </c>
      <c r="G17923" s="2">
        <f>INDEX(תוצאות_בחירות,MATCH(C17923,siot!$F$3:$F$1887,0),27)</f>
        <v>1</v>
      </c>
      <c r="H17923" s="2" t="b">
        <f t="shared" si="559"/>
        <v>0</v>
      </c>
      <c r="I17923" s="1" t="s">
        <v>2</v>
      </c>
      <c r="J17923" s="1" t="s">
        <v>2183</v>
      </c>
      <c r="K17923" s="1"/>
    </row>
    <row r="17924" spans="1:11" hidden="1">
      <c r="A17924" s="1" t="s">
        <v>2179</v>
      </c>
      <c r="B17924" s="1" t="s">
        <v>2178</v>
      </c>
      <c r="C17924" s="48" t="str">
        <f t="shared" ref="C17924:C17987" si="560">B17924&amp;" "&amp;A17924</f>
        <v>רל ריינה</v>
      </c>
      <c r="D17924" s="1" t="s">
        <v>2177</v>
      </c>
      <c r="E17924" s="1"/>
      <c r="F17924" s="2">
        <v>14</v>
      </c>
      <c r="G17924" s="2">
        <f>INDEX(תוצאות_בחירות,MATCH(C17924,siot!$F$3:$F$1887,0),27)</f>
        <v>1</v>
      </c>
      <c r="H17924" s="2" t="b">
        <f t="shared" ref="H17924:H17987" si="561">IF(OR(F17924&lt;G17924,G17924=F17924),TRUE,FALSE)</f>
        <v>0</v>
      </c>
      <c r="I17924" s="1" t="s">
        <v>2</v>
      </c>
      <c r="J17924" s="1" t="s">
        <v>2182</v>
      </c>
      <c r="K17924" s="1"/>
    </row>
    <row r="17925" spans="1:11" hidden="1">
      <c r="A17925" s="1" t="s">
        <v>2179</v>
      </c>
      <c r="B17925" s="1" t="s">
        <v>2178</v>
      </c>
      <c r="C17925" s="48" t="str">
        <f t="shared" si="560"/>
        <v>רל ריינה</v>
      </c>
      <c r="D17925" s="1" t="s">
        <v>2177</v>
      </c>
      <c r="E17925" s="1"/>
      <c r="F17925" s="2">
        <v>15</v>
      </c>
      <c r="G17925" s="2">
        <f>INDEX(תוצאות_בחירות,MATCH(C17925,siot!$F$3:$F$1887,0),27)</f>
        <v>1</v>
      </c>
      <c r="H17925" s="2" t="b">
        <f t="shared" si="561"/>
        <v>0</v>
      </c>
      <c r="I17925" s="1" t="s">
        <v>2</v>
      </c>
      <c r="J17925" s="1" t="s">
        <v>2181</v>
      </c>
      <c r="K17925" s="1"/>
    </row>
    <row r="17926" spans="1:11" hidden="1">
      <c r="A17926" s="1" t="s">
        <v>2179</v>
      </c>
      <c r="B17926" s="1" t="s">
        <v>2178</v>
      </c>
      <c r="C17926" s="48" t="str">
        <f t="shared" si="560"/>
        <v>רל ריינה</v>
      </c>
      <c r="D17926" s="1" t="s">
        <v>2177</v>
      </c>
      <c r="E17926" s="1"/>
      <c r="F17926" s="2">
        <v>16</v>
      </c>
      <c r="G17926" s="2">
        <f>INDEX(תוצאות_בחירות,MATCH(C17926,siot!$F$3:$F$1887,0),27)</f>
        <v>1</v>
      </c>
      <c r="H17926" s="2" t="b">
        <f t="shared" si="561"/>
        <v>0</v>
      </c>
      <c r="I17926" s="1" t="s">
        <v>2</v>
      </c>
      <c r="J17926" s="1" t="s">
        <v>2180</v>
      </c>
      <c r="K17926" s="1"/>
    </row>
    <row r="17927" spans="1:11" hidden="1">
      <c r="A17927" s="1" t="s">
        <v>2179</v>
      </c>
      <c r="B17927" s="1" t="s">
        <v>2178</v>
      </c>
      <c r="C17927" s="48" t="str">
        <f t="shared" si="560"/>
        <v>רל ריינה</v>
      </c>
      <c r="D17927" s="1" t="s">
        <v>2177</v>
      </c>
      <c r="E17927" s="1"/>
      <c r="F17927" s="2">
        <v>17</v>
      </c>
      <c r="G17927" s="2">
        <f>INDEX(תוצאות_בחירות,MATCH(C17927,siot!$F$3:$F$1887,0),27)</f>
        <v>1</v>
      </c>
      <c r="H17927" s="2" t="b">
        <f t="shared" si="561"/>
        <v>0</v>
      </c>
      <c r="I17927" s="1" t="s">
        <v>2</v>
      </c>
      <c r="J17927" s="1" t="s">
        <v>2176</v>
      </c>
      <c r="K17927" s="1"/>
    </row>
    <row r="17928" spans="1:11" hidden="1">
      <c r="A17928" s="1" t="s">
        <v>2151</v>
      </c>
      <c r="B17928" s="1" t="s">
        <v>2171</v>
      </c>
      <c r="C17928" s="48" t="str">
        <f t="shared" si="560"/>
        <v>דע רכסים</v>
      </c>
      <c r="D17928" s="1" t="s">
        <v>2170</v>
      </c>
      <c r="E17928" s="1" t="s">
        <v>18</v>
      </c>
      <c r="F17928" s="2" t="s">
        <v>19548</v>
      </c>
      <c r="G17928" s="2">
        <f>INDEX(תוצאות_בחירות,MATCH(C17928,siot!$F$3:$F$1887,0),27)</f>
        <v>0</v>
      </c>
      <c r="H17928" s="2" t="b">
        <f t="shared" si="561"/>
        <v>0</v>
      </c>
      <c r="I17928" s="1"/>
      <c r="J17928" s="1"/>
      <c r="K17928" s="1"/>
    </row>
    <row r="17929" spans="1:11" hidden="1">
      <c r="A17929" s="1" t="s">
        <v>2151</v>
      </c>
      <c r="B17929" s="1" t="s">
        <v>2171</v>
      </c>
      <c r="C17929" s="48" t="str">
        <f t="shared" si="560"/>
        <v>דע רכסים</v>
      </c>
      <c r="D17929" s="1" t="s">
        <v>2170</v>
      </c>
      <c r="E17929" s="1" t="s">
        <v>17</v>
      </c>
      <c r="F17929" s="2">
        <v>1</v>
      </c>
      <c r="G17929" s="2">
        <f>INDEX(תוצאות_בחירות,MATCH(C17929,siot!$F$3:$F$1887,0),27)</f>
        <v>0</v>
      </c>
      <c r="H17929" s="2" t="b">
        <f t="shared" si="561"/>
        <v>0</v>
      </c>
      <c r="I17929" s="1" t="s">
        <v>2</v>
      </c>
      <c r="J17929" s="1" t="s">
        <v>2175</v>
      </c>
      <c r="K17929" s="1"/>
    </row>
    <row r="17930" spans="1:11" hidden="1">
      <c r="A17930" s="1" t="s">
        <v>2151</v>
      </c>
      <c r="B17930" s="1" t="s">
        <v>2171</v>
      </c>
      <c r="C17930" s="48" t="str">
        <f t="shared" si="560"/>
        <v>דע רכסים</v>
      </c>
      <c r="D17930" s="1" t="s">
        <v>2170</v>
      </c>
      <c r="E17930" s="1"/>
      <c r="F17930" s="2">
        <v>2</v>
      </c>
      <c r="G17930" s="2">
        <f>INDEX(תוצאות_בחירות,MATCH(C17930,siot!$F$3:$F$1887,0),27)</f>
        <v>0</v>
      </c>
      <c r="H17930" s="2" t="b">
        <f t="shared" si="561"/>
        <v>0</v>
      </c>
      <c r="I17930" s="1" t="s">
        <v>2</v>
      </c>
      <c r="J17930" s="1" t="s">
        <v>2174</v>
      </c>
      <c r="K17930" s="1"/>
    </row>
    <row r="17931" spans="1:11" hidden="1">
      <c r="A17931" s="1" t="s">
        <v>2151</v>
      </c>
      <c r="B17931" s="1" t="s">
        <v>2171</v>
      </c>
      <c r="C17931" s="48" t="str">
        <f t="shared" si="560"/>
        <v>דע רכסים</v>
      </c>
      <c r="D17931" s="1" t="s">
        <v>2170</v>
      </c>
      <c r="E17931" s="1"/>
      <c r="F17931" s="2">
        <v>3</v>
      </c>
      <c r="G17931" s="2">
        <f>INDEX(תוצאות_בחירות,MATCH(C17931,siot!$F$3:$F$1887,0),27)</f>
        <v>0</v>
      </c>
      <c r="H17931" s="2" t="b">
        <f t="shared" si="561"/>
        <v>0</v>
      </c>
      <c r="I17931" s="1" t="s">
        <v>2</v>
      </c>
      <c r="J17931" s="1" t="s">
        <v>2173</v>
      </c>
      <c r="K17931" s="1"/>
    </row>
    <row r="17932" spans="1:11" hidden="1">
      <c r="A17932" s="1" t="s">
        <v>2151</v>
      </c>
      <c r="B17932" s="1" t="s">
        <v>2171</v>
      </c>
      <c r="C17932" s="48" t="str">
        <f t="shared" si="560"/>
        <v>דע רכסים</v>
      </c>
      <c r="D17932" s="1" t="s">
        <v>2170</v>
      </c>
      <c r="E17932" s="1"/>
      <c r="F17932" s="2">
        <v>4</v>
      </c>
      <c r="G17932" s="2">
        <f>INDEX(תוצאות_בחירות,MATCH(C17932,siot!$F$3:$F$1887,0),27)</f>
        <v>0</v>
      </c>
      <c r="H17932" s="2" t="b">
        <f t="shared" si="561"/>
        <v>0</v>
      </c>
      <c r="I17932" s="1" t="s">
        <v>2</v>
      </c>
      <c r="J17932" s="1" t="s">
        <v>2172</v>
      </c>
      <c r="K17932" s="1"/>
    </row>
    <row r="17933" spans="1:11" hidden="1">
      <c r="A17933" s="1" t="s">
        <v>2151</v>
      </c>
      <c r="B17933" s="1" t="s">
        <v>2171</v>
      </c>
      <c r="C17933" s="48" t="str">
        <f t="shared" si="560"/>
        <v>דע רכסים</v>
      </c>
      <c r="D17933" s="1" t="s">
        <v>2170</v>
      </c>
      <c r="E17933" s="1"/>
      <c r="F17933" s="2">
        <v>5</v>
      </c>
      <c r="G17933" s="2">
        <f>INDEX(תוצאות_בחירות,MATCH(C17933,siot!$F$3:$F$1887,0),27)</f>
        <v>0</v>
      </c>
      <c r="H17933" s="2" t="b">
        <f t="shared" si="561"/>
        <v>0</v>
      </c>
      <c r="I17933" s="1" t="s">
        <v>2</v>
      </c>
      <c r="J17933" s="1" t="s">
        <v>2169</v>
      </c>
      <c r="K17933" s="1"/>
    </row>
    <row r="17934" spans="1:11" hidden="1">
      <c r="A17934" s="1" t="s">
        <v>2151</v>
      </c>
      <c r="B17934" s="1" t="s">
        <v>778</v>
      </c>
      <c r="C17934" s="48" t="str">
        <f t="shared" si="560"/>
        <v>י רכסים</v>
      </c>
      <c r="D17934" s="1" t="s">
        <v>2165</v>
      </c>
      <c r="E17934" s="1" t="s">
        <v>18</v>
      </c>
      <c r="F17934" s="2" t="s">
        <v>19548</v>
      </c>
      <c r="G17934" s="2">
        <f>INDEX(תוצאות_בחירות,MATCH(C17934,siot!$F$3:$F$1887,0),27)</f>
        <v>1</v>
      </c>
      <c r="H17934" s="2" t="b">
        <f t="shared" si="561"/>
        <v>0</v>
      </c>
      <c r="I17934" s="1"/>
      <c r="J17934" s="1"/>
      <c r="K17934" s="1"/>
    </row>
    <row r="17935" spans="1:11">
      <c r="A17935" s="1" t="s">
        <v>2151</v>
      </c>
      <c r="B17935" s="1" t="s">
        <v>778</v>
      </c>
      <c r="C17935" s="48" t="str">
        <f t="shared" si="560"/>
        <v>י רכסים</v>
      </c>
      <c r="D17935" s="1" t="s">
        <v>2165</v>
      </c>
      <c r="E17935" s="1" t="s">
        <v>17</v>
      </c>
      <c r="F17935" s="2">
        <v>1</v>
      </c>
      <c r="G17935" s="2">
        <f>INDEX(תוצאות_בחירות,MATCH(C17935,siot!$F$3:$F$1887,0),27)</f>
        <v>1</v>
      </c>
      <c r="H17935" s="2" t="b">
        <f t="shared" si="561"/>
        <v>1</v>
      </c>
      <c r="I17935" s="1" t="s">
        <v>2</v>
      </c>
      <c r="J17935" s="1" t="s">
        <v>2168</v>
      </c>
      <c r="K17935" s="1"/>
    </row>
    <row r="17936" spans="1:11" hidden="1">
      <c r="A17936" s="1" t="s">
        <v>2151</v>
      </c>
      <c r="B17936" s="1" t="s">
        <v>778</v>
      </c>
      <c r="C17936" s="48" t="str">
        <f t="shared" si="560"/>
        <v>י רכסים</v>
      </c>
      <c r="D17936" s="1" t="s">
        <v>2165</v>
      </c>
      <c r="E17936" s="1"/>
      <c r="F17936" s="2">
        <v>2</v>
      </c>
      <c r="G17936" s="2">
        <f>INDEX(תוצאות_בחירות,MATCH(C17936,siot!$F$3:$F$1887,0),27)</f>
        <v>1</v>
      </c>
      <c r="H17936" s="2" t="b">
        <f t="shared" si="561"/>
        <v>0</v>
      </c>
      <c r="I17936" s="1" t="s">
        <v>2</v>
      </c>
      <c r="J17936" s="1" t="s">
        <v>2167</v>
      </c>
      <c r="K17936" s="1"/>
    </row>
    <row r="17937" spans="1:11" hidden="1">
      <c r="A17937" s="1" t="s">
        <v>2151</v>
      </c>
      <c r="B17937" s="1" t="s">
        <v>778</v>
      </c>
      <c r="C17937" s="48" t="str">
        <f t="shared" si="560"/>
        <v>י רכסים</v>
      </c>
      <c r="D17937" s="1" t="s">
        <v>2165</v>
      </c>
      <c r="E17937" s="1"/>
      <c r="F17937" s="2">
        <v>3</v>
      </c>
      <c r="G17937" s="2">
        <f>INDEX(תוצאות_בחירות,MATCH(C17937,siot!$F$3:$F$1887,0),27)</f>
        <v>1</v>
      </c>
      <c r="H17937" s="2" t="b">
        <f t="shared" si="561"/>
        <v>0</v>
      </c>
      <c r="I17937" s="1" t="s">
        <v>2</v>
      </c>
      <c r="J17937" s="1" t="s">
        <v>2166</v>
      </c>
      <c r="K17937" s="1"/>
    </row>
    <row r="17938" spans="1:11" hidden="1">
      <c r="A17938" s="1" t="s">
        <v>2151</v>
      </c>
      <c r="B17938" s="1" t="s">
        <v>778</v>
      </c>
      <c r="C17938" s="48" t="str">
        <f t="shared" si="560"/>
        <v>י רכסים</v>
      </c>
      <c r="D17938" s="1" t="s">
        <v>2165</v>
      </c>
      <c r="E17938" s="1"/>
      <c r="F17938" s="2">
        <v>4</v>
      </c>
      <c r="G17938" s="2">
        <f>INDEX(תוצאות_בחירות,MATCH(C17938,siot!$F$3:$F$1887,0),27)</f>
        <v>1</v>
      </c>
      <c r="H17938" s="2" t="b">
        <f t="shared" si="561"/>
        <v>0</v>
      </c>
      <c r="I17938" s="1" t="s">
        <v>2</v>
      </c>
      <c r="J17938" s="1" t="s">
        <v>2164</v>
      </c>
      <c r="K17938" s="1"/>
    </row>
    <row r="17939" spans="1:11" hidden="1">
      <c r="A17939" s="1" t="s">
        <v>2151</v>
      </c>
      <c r="B17939" s="1" t="s">
        <v>2150</v>
      </c>
      <c r="C17939" s="48" t="str">
        <f t="shared" si="560"/>
        <v>שי רכסים</v>
      </c>
      <c r="D17939" s="1" t="s">
        <v>2149</v>
      </c>
      <c r="E17939" s="1" t="s">
        <v>18</v>
      </c>
      <c r="F17939" s="2" t="s">
        <v>19548</v>
      </c>
      <c r="G17939" s="2">
        <f>INDEX(תוצאות_בחירות,MATCH(C17939,siot!$F$3:$F$1887,0),27)</f>
        <v>9</v>
      </c>
      <c r="H17939" s="2" t="b">
        <f t="shared" si="561"/>
        <v>0</v>
      </c>
      <c r="I17939" s="1"/>
      <c r="J17939" s="1"/>
      <c r="K17939" s="1"/>
    </row>
    <row r="17940" spans="1:11">
      <c r="A17940" s="1" t="s">
        <v>2151</v>
      </c>
      <c r="B17940" s="1" t="s">
        <v>2150</v>
      </c>
      <c r="C17940" s="48" t="str">
        <f t="shared" si="560"/>
        <v>שי רכסים</v>
      </c>
      <c r="D17940" s="1" t="s">
        <v>2149</v>
      </c>
      <c r="E17940" s="1" t="s">
        <v>17</v>
      </c>
      <c r="F17940" s="2">
        <v>1</v>
      </c>
      <c r="G17940" s="2">
        <f>INDEX(תוצאות_בחירות,MATCH(C17940,siot!$F$3:$F$1887,0),27)</f>
        <v>9</v>
      </c>
      <c r="H17940" s="2" t="b">
        <f t="shared" si="561"/>
        <v>1</v>
      </c>
      <c r="I17940" s="1" t="s">
        <v>2</v>
      </c>
      <c r="J17940" s="1" t="s">
        <v>2163</v>
      </c>
      <c r="K17940" s="1"/>
    </row>
    <row r="17941" spans="1:11">
      <c r="A17941" s="1" t="s">
        <v>2151</v>
      </c>
      <c r="B17941" s="1" t="s">
        <v>2150</v>
      </c>
      <c r="C17941" s="48" t="str">
        <f t="shared" si="560"/>
        <v>שי רכסים</v>
      </c>
      <c r="D17941" s="1" t="s">
        <v>2149</v>
      </c>
      <c r="E17941" s="1"/>
      <c r="F17941" s="2">
        <v>2</v>
      </c>
      <c r="G17941" s="2">
        <f>INDEX(תוצאות_בחירות,MATCH(C17941,siot!$F$3:$F$1887,0),27)</f>
        <v>9</v>
      </c>
      <c r="H17941" s="2" t="b">
        <f t="shared" si="561"/>
        <v>1</v>
      </c>
      <c r="I17941" s="1" t="s">
        <v>2</v>
      </c>
      <c r="J17941" s="1" t="s">
        <v>110</v>
      </c>
      <c r="K17941" s="1"/>
    </row>
    <row r="17942" spans="1:11">
      <c r="A17942" s="1" t="s">
        <v>2151</v>
      </c>
      <c r="B17942" s="1" t="s">
        <v>2150</v>
      </c>
      <c r="C17942" s="48" t="str">
        <f t="shared" si="560"/>
        <v>שי רכסים</v>
      </c>
      <c r="D17942" s="1" t="s">
        <v>2149</v>
      </c>
      <c r="E17942" s="1"/>
      <c r="F17942" s="2">
        <v>3</v>
      </c>
      <c r="G17942" s="2">
        <f>INDEX(תוצאות_בחירות,MATCH(C17942,siot!$F$3:$F$1887,0),27)</f>
        <v>9</v>
      </c>
      <c r="H17942" s="2" t="b">
        <f t="shared" si="561"/>
        <v>1</v>
      </c>
      <c r="I17942" s="1" t="s">
        <v>2</v>
      </c>
      <c r="J17942" s="1" t="s">
        <v>2162</v>
      </c>
      <c r="K17942" s="1"/>
    </row>
    <row r="17943" spans="1:11">
      <c r="A17943" s="1" t="s">
        <v>2151</v>
      </c>
      <c r="B17943" s="1" t="s">
        <v>2150</v>
      </c>
      <c r="C17943" s="48" t="str">
        <f t="shared" si="560"/>
        <v>שי רכסים</v>
      </c>
      <c r="D17943" s="1" t="s">
        <v>2149</v>
      </c>
      <c r="E17943" s="1"/>
      <c r="F17943" s="2">
        <v>4</v>
      </c>
      <c r="G17943" s="2">
        <f>INDEX(תוצאות_בחירות,MATCH(C17943,siot!$F$3:$F$1887,0),27)</f>
        <v>9</v>
      </c>
      <c r="H17943" s="2" t="b">
        <f t="shared" si="561"/>
        <v>1</v>
      </c>
      <c r="I17943" s="1" t="s">
        <v>2</v>
      </c>
      <c r="J17943" s="1" t="s">
        <v>2161</v>
      </c>
      <c r="K17943" s="1"/>
    </row>
    <row r="17944" spans="1:11">
      <c r="A17944" s="1" t="s">
        <v>2151</v>
      </c>
      <c r="B17944" s="1" t="s">
        <v>2150</v>
      </c>
      <c r="C17944" s="48" t="str">
        <f t="shared" si="560"/>
        <v>שי רכסים</v>
      </c>
      <c r="D17944" s="1" t="s">
        <v>2149</v>
      </c>
      <c r="E17944" s="1"/>
      <c r="F17944" s="2">
        <v>5</v>
      </c>
      <c r="G17944" s="2">
        <f>INDEX(תוצאות_בחירות,MATCH(C17944,siot!$F$3:$F$1887,0),27)</f>
        <v>9</v>
      </c>
      <c r="H17944" s="2" t="b">
        <f t="shared" si="561"/>
        <v>1</v>
      </c>
      <c r="I17944" s="1" t="s">
        <v>2</v>
      </c>
      <c r="J17944" s="1" t="s">
        <v>2160</v>
      </c>
      <c r="K17944" s="1"/>
    </row>
    <row r="17945" spans="1:11">
      <c r="A17945" s="1" t="s">
        <v>2151</v>
      </c>
      <c r="B17945" s="1" t="s">
        <v>2150</v>
      </c>
      <c r="C17945" s="48" t="str">
        <f t="shared" si="560"/>
        <v>שי רכסים</v>
      </c>
      <c r="D17945" s="1" t="s">
        <v>2149</v>
      </c>
      <c r="E17945" s="1"/>
      <c r="F17945" s="2">
        <v>6</v>
      </c>
      <c r="G17945" s="2">
        <f>INDEX(תוצאות_בחירות,MATCH(C17945,siot!$F$3:$F$1887,0),27)</f>
        <v>9</v>
      </c>
      <c r="H17945" s="2" t="b">
        <f t="shared" si="561"/>
        <v>1</v>
      </c>
      <c r="I17945" s="1" t="s">
        <v>2</v>
      </c>
      <c r="J17945" s="1" t="s">
        <v>2159</v>
      </c>
      <c r="K17945" s="1"/>
    </row>
    <row r="17946" spans="1:11">
      <c r="A17946" s="1" t="s">
        <v>2151</v>
      </c>
      <c r="B17946" s="1" t="s">
        <v>2150</v>
      </c>
      <c r="C17946" s="48" t="str">
        <f t="shared" si="560"/>
        <v>שי רכסים</v>
      </c>
      <c r="D17946" s="1" t="s">
        <v>2149</v>
      </c>
      <c r="E17946" s="1"/>
      <c r="F17946" s="2">
        <v>7</v>
      </c>
      <c r="G17946" s="2">
        <f>INDEX(תוצאות_בחירות,MATCH(C17946,siot!$F$3:$F$1887,0),27)</f>
        <v>9</v>
      </c>
      <c r="H17946" s="2" t="b">
        <f t="shared" si="561"/>
        <v>1</v>
      </c>
      <c r="I17946" s="1" t="s">
        <v>2</v>
      </c>
      <c r="J17946" s="1" t="s">
        <v>2158</v>
      </c>
      <c r="K17946" s="1"/>
    </row>
    <row r="17947" spans="1:11">
      <c r="A17947" s="1" t="s">
        <v>2151</v>
      </c>
      <c r="B17947" s="1" t="s">
        <v>2150</v>
      </c>
      <c r="C17947" s="48" t="str">
        <f t="shared" si="560"/>
        <v>שי רכסים</v>
      </c>
      <c r="D17947" s="1" t="s">
        <v>2149</v>
      </c>
      <c r="E17947" s="1"/>
      <c r="F17947" s="2">
        <v>8</v>
      </c>
      <c r="G17947" s="2">
        <f>INDEX(תוצאות_בחירות,MATCH(C17947,siot!$F$3:$F$1887,0),27)</f>
        <v>9</v>
      </c>
      <c r="H17947" s="2" t="b">
        <f t="shared" si="561"/>
        <v>1</v>
      </c>
      <c r="I17947" s="1" t="s">
        <v>2</v>
      </c>
      <c r="J17947" s="1" t="s">
        <v>2157</v>
      </c>
      <c r="K17947" s="1"/>
    </row>
    <row r="17948" spans="1:11">
      <c r="A17948" s="1" t="s">
        <v>2151</v>
      </c>
      <c r="B17948" s="1" t="s">
        <v>2150</v>
      </c>
      <c r="C17948" s="48" t="str">
        <f t="shared" si="560"/>
        <v>שי רכסים</v>
      </c>
      <c r="D17948" s="1" t="s">
        <v>2149</v>
      </c>
      <c r="E17948" s="1"/>
      <c r="F17948" s="2">
        <v>9</v>
      </c>
      <c r="G17948" s="2">
        <f>INDEX(תוצאות_בחירות,MATCH(C17948,siot!$F$3:$F$1887,0),27)</f>
        <v>9</v>
      </c>
      <c r="H17948" s="2" t="b">
        <f t="shared" si="561"/>
        <v>1</v>
      </c>
      <c r="I17948" s="1" t="s">
        <v>2</v>
      </c>
      <c r="J17948" s="1" t="s">
        <v>2156</v>
      </c>
      <c r="K17948" s="1"/>
    </row>
    <row r="17949" spans="1:11" hidden="1">
      <c r="A17949" s="1" t="s">
        <v>2151</v>
      </c>
      <c r="B17949" s="1" t="s">
        <v>2150</v>
      </c>
      <c r="C17949" s="48" t="str">
        <f t="shared" si="560"/>
        <v>שי רכסים</v>
      </c>
      <c r="D17949" s="1" t="s">
        <v>2149</v>
      </c>
      <c r="E17949" s="1"/>
      <c r="F17949" s="2">
        <v>10</v>
      </c>
      <c r="G17949" s="2">
        <f>INDEX(תוצאות_בחירות,MATCH(C17949,siot!$F$3:$F$1887,0),27)</f>
        <v>9</v>
      </c>
      <c r="H17949" s="2" t="b">
        <f t="shared" si="561"/>
        <v>0</v>
      </c>
      <c r="I17949" s="1" t="s">
        <v>2</v>
      </c>
      <c r="J17949" s="1" t="s">
        <v>2155</v>
      </c>
      <c r="K17949" s="1"/>
    </row>
    <row r="17950" spans="1:11" hidden="1">
      <c r="A17950" s="1" t="s">
        <v>2151</v>
      </c>
      <c r="B17950" s="1" t="s">
        <v>2150</v>
      </c>
      <c r="C17950" s="48" t="str">
        <f t="shared" si="560"/>
        <v>שי רכסים</v>
      </c>
      <c r="D17950" s="1" t="s">
        <v>2149</v>
      </c>
      <c r="E17950" s="1"/>
      <c r="F17950" s="2">
        <v>11</v>
      </c>
      <c r="G17950" s="2">
        <f>INDEX(תוצאות_בחירות,MATCH(C17950,siot!$F$3:$F$1887,0),27)</f>
        <v>9</v>
      </c>
      <c r="H17950" s="2" t="b">
        <f t="shared" si="561"/>
        <v>0</v>
      </c>
      <c r="I17950" s="1" t="s">
        <v>2</v>
      </c>
      <c r="J17950" s="1" t="s">
        <v>2154</v>
      </c>
      <c r="K17950" s="1"/>
    </row>
    <row r="17951" spans="1:11" hidden="1">
      <c r="A17951" s="1" t="s">
        <v>2151</v>
      </c>
      <c r="B17951" s="1" t="s">
        <v>2150</v>
      </c>
      <c r="C17951" s="48" t="str">
        <f t="shared" si="560"/>
        <v>שי רכסים</v>
      </c>
      <c r="D17951" s="1" t="s">
        <v>2149</v>
      </c>
      <c r="E17951" s="1"/>
      <c r="F17951" s="2">
        <v>12</v>
      </c>
      <c r="G17951" s="2">
        <f>INDEX(תוצאות_בחירות,MATCH(C17951,siot!$F$3:$F$1887,0),27)</f>
        <v>9</v>
      </c>
      <c r="H17951" s="2" t="b">
        <f t="shared" si="561"/>
        <v>0</v>
      </c>
      <c r="I17951" s="1" t="s">
        <v>2</v>
      </c>
      <c r="J17951" s="1" t="s">
        <v>2153</v>
      </c>
      <c r="K17951" s="1"/>
    </row>
    <row r="17952" spans="1:11" hidden="1">
      <c r="A17952" s="1" t="s">
        <v>2151</v>
      </c>
      <c r="B17952" s="1" t="s">
        <v>2150</v>
      </c>
      <c r="C17952" s="48" t="str">
        <f t="shared" si="560"/>
        <v>שי רכסים</v>
      </c>
      <c r="D17952" s="1" t="s">
        <v>2149</v>
      </c>
      <c r="E17952" s="1"/>
      <c r="F17952" s="2">
        <v>13</v>
      </c>
      <c r="G17952" s="2">
        <f>INDEX(תוצאות_בחירות,MATCH(C17952,siot!$F$3:$F$1887,0),27)</f>
        <v>9</v>
      </c>
      <c r="H17952" s="2" t="b">
        <f t="shared" si="561"/>
        <v>0</v>
      </c>
      <c r="I17952" s="1" t="s">
        <v>2</v>
      </c>
      <c r="J17952" s="1" t="s">
        <v>2152</v>
      </c>
      <c r="K17952" s="1"/>
    </row>
    <row r="17953" spans="1:11" hidden="1">
      <c r="A17953" s="1" t="s">
        <v>2151</v>
      </c>
      <c r="B17953" s="1" t="s">
        <v>2150</v>
      </c>
      <c r="C17953" s="48" t="str">
        <f t="shared" si="560"/>
        <v>שי רכסים</v>
      </c>
      <c r="D17953" s="1" t="s">
        <v>2149</v>
      </c>
      <c r="E17953" s="1"/>
      <c r="F17953" s="2">
        <v>14</v>
      </c>
      <c r="G17953" s="2">
        <f>INDEX(תוצאות_בחירות,MATCH(C17953,siot!$F$3:$F$1887,0),27)</f>
        <v>9</v>
      </c>
      <c r="H17953" s="2" t="b">
        <f t="shared" si="561"/>
        <v>0</v>
      </c>
      <c r="I17953" s="1" t="s">
        <v>2</v>
      </c>
      <c r="J17953" s="1" t="s">
        <v>2148</v>
      </c>
      <c r="K17953" s="1"/>
    </row>
    <row r="17954" spans="1:11" hidden="1">
      <c r="A17954" s="1" t="s">
        <v>2013</v>
      </c>
      <c r="B17954" s="1" t="s">
        <v>617</v>
      </c>
      <c r="C17954" s="48" t="str">
        <f t="shared" si="560"/>
        <v>אמת רמלה</v>
      </c>
      <c r="D17954" s="1" t="s">
        <v>2142</v>
      </c>
      <c r="E17954" s="1" t="s">
        <v>3</v>
      </c>
      <c r="F17954" s="2" t="s">
        <v>19548</v>
      </c>
      <c r="G17954" s="2">
        <f>INDEX(תוצאות_בחירות,MATCH(C17954,siot!$F$3:$F$1887,0),27)</f>
        <v>0</v>
      </c>
      <c r="H17954" s="2" t="b">
        <f t="shared" si="561"/>
        <v>0</v>
      </c>
      <c r="I17954" s="1"/>
      <c r="J17954" s="1"/>
      <c r="K17954" s="1"/>
    </row>
    <row r="17955" spans="1:11" hidden="1">
      <c r="A17955" s="1" t="s">
        <v>2013</v>
      </c>
      <c r="B17955" s="1" t="s">
        <v>617</v>
      </c>
      <c r="C17955" s="48" t="str">
        <f t="shared" si="560"/>
        <v>אמת רמלה</v>
      </c>
      <c r="D17955" s="1" t="s">
        <v>2142</v>
      </c>
      <c r="E17955" s="1"/>
      <c r="F17955" s="2">
        <v>1</v>
      </c>
      <c r="G17955" s="2">
        <f>INDEX(תוצאות_בחירות,MATCH(C17955,siot!$F$3:$F$1887,0),27)</f>
        <v>0</v>
      </c>
      <c r="H17955" s="2" t="b">
        <f t="shared" si="561"/>
        <v>0</v>
      </c>
      <c r="I17955" s="1" t="s">
        <v>2</v>
      </c>
      <c r="J17955" s="1" t="s">
        <v>2147</v>
      </c>
      <c r="K17955" s="1"/>
    </row>
    <row r="17956" spans="1:11" hidden="1">
      <c r="A17956" s="1" t="s">
        <v>2013</v>
      </c>
      <c r="B17956" s="1" t="s">
        <v>617</v>
      </c>
      <c r="C17956" s="48" t="str">
        <f t="shared" si="560"/>
        <v>אמת רמלה</v>
      </c>
      <c r="D17956" s="1" t="s">
        <v>2142</v>
      </c>
      <c r="E17956" s="1"/>
      <c r="F17956" s="2">
        <v>2</v>
      </c>
      <c r="G17956" s="2">
        <f>INDEX(תוצאות_בחירות,MATCH(C17956,siot!$F$3:$F$1887,0),27)</f>
        <v>0</v>
      </c>
      <c r="H17956" s="2" t="b">
        <f t="shared" si="561"/>
        <v>0</v>
      </c>
      <c r="I17956" s="1" t="s">
        <v>2</v>
      </c>
      <c r="J17956" s="1" t="s">
        <v>2146</v>
      </c>
      <c r="K17956" s="1"/>
    </row>
    <row r="17957" spans="1:11" hidden="1">
      <c r="A17957" s="1" t="s">
        <v>2013</v>
      </c>
      <c r="B17957" s="1" t="s">
        <v>617</v>
      </c>
      <c r="C17957" s="48" t="str">
        <f t="shared" si="560"/>
        <v>אמת רמלה</v>
      </c>
      <c r="D17957" s="1" t="s">
        <v>2142</v>
      </c>
      <c r="E17957" s="1"/>
      <c r="F17957" s="2">
        <v>3</v>
      </c>
      <c r="G17957" s="2">
        <f>INDEX(תוצאות_בחירות,MATCH(C17957,siot!$F$3:$F$1887,0),27)</f>
        <v>0</v>
      </c>
      <c r="H17957" s="2" t="b">
        <f t="shared" si="561"/>
        <v>0</v>
      </c>
      <c r="I17957" s="1" t="s">
        <v>2</v>
      </c>
      <c r="J17957" s="1" t="s">
        <v>2145</v>
      </c>
      <c r="K17957" s="1"/>
    </row>
    <row r="17958" spans="1:11" hidden="1">
      <c r="A17958" s="1" t="s">
        <v>2013</v>
      </c>
      <c r="B17958" s="1" t="s">
        <v>617</v>
      </c>
      <c r="C17958" s="48" t="str">
        <f t="shared" si="560"/>
        <v>אמת רמלה</v>
      </c>
      <c r="D17958" s="1" t="s">
        <v>2142</v>
      </c>
      <c r="E17958" s="1"/>
      <c r="F17958" s="2">
        <v>4</v>
      </c>
      <c r="G17958" s="2">
        <f>INDEX(תוצאות_בחירות,MATCH(C17958,siot!$F$3:$F$1887,0),27)</f>
        <v>0</v>
      </c>
      <c r="H17958" s="2" t="b">
        <f t="shared" si="561"/>
        <v>0</v>
      </c>
      <c r="I17958" s="1" t="s">
        <v>2</v>
      </c>
      <c r="J17958" s="1" t="s">
        <v>2144</v>
      </c>
      <c r="K17958" s="1"/>
    </row>
    <row r="17959" spans="1:11" hidden="1">
      <c r="A17959" s="1" t="s">
        <v>2013</v>
      </c>
      <c r="B17959" s="1" t="s">
        <v>617</v>
      </c>
      <c r="C17959" s="48" t="str">
        <f t="shared" si="560"/>
        <v>אמת רמלה</v>
      </c>
      <c r="D17959" s="1" t="s">
        <v>2142</v>
      </c>
      <c r="E17959" s="1"/>
      <c r="F17959" s="2">
        <v>5</v>
      </c>
      <c r="G17959" s="2">
        <f>INDEX(תוצאות_בחירות,MATCH(C17959,siot!$F$3:$F$1887,0),27)</f>
        <v>0</v>
      </c>
      <c r="H17959" s="2" t="b">
        <f t="shared" si="561"/>
        <v>0</v>
      </c>
      <c r="I17959" s="1" t="s">
        <v>2</v>
      </c>
      <c r="J17959" s="1" t="s">
        <v>2143</v>
      </c>
      <c r="K17959" s="1"/>
    </row>
    <row r="17960" spans="1:11" hidden="1">
      <c r="A17960" s="1" t="s">
        <v>2013</v>
      </c>
      <c r="B17960" s="1" t="s">
        <v>617</v>
      </c>
      <c r="C17960" s="48" t="str">
        <f t="shared" si="560"/>
        <v>אמת רמלה</v>
      </c>
      <c r="D17960" s="1" t="s">
        <v>2142</v>
      </c>
      <c r="E17960" s="1"/>
      <c r="F17960" s="2">
        <v>6</v>
      </c>
      <c r="G17960" s="2">
        <f>INDEX(תוצאות_בחירות,MATCH(C17960,siot!$F$3:$F$1887,0),27)</f>
        <v>0</v>
      </c>
      <c r="H17960" s="2" t="b">
        <f t="shared" si="561"/>
        <v>0</v>
      </c>
      <c r="I17960" s="1" t="s">
        <v>2</v>
      </c>
      <c r="J17960" s="1" t="s">
        <v>2141</v>
      </c>
      <c r="K17960" s="1"/>
    </row>
    <row r="17961" spans="1:11" hidden="1">
      <c r="A17961" s="1" t="s">
        <v>2013</v>
      </c>
      <c r="B17961" s="1" t="s">
        <v>1210</v>
      </c>
      <c r="C17961" s="48" t="str">
        <f t="shared" si="560"/>
        <v>ח רמלה</v>
      </c>
      <c r="D17961" s="1" t="s">
        <v>2133</v>
      </c>
      <c r="E17961" s="1" t="s">
        <v>3</v>
      </c>
      <c r="F17961" s="2" t="s">
        <v>19548</v>
      </c>
      <c r="G17961" s="2">
        <f>INDEX(תוצאות_בחירות,MATCH(C17961,siot!$F$3:$F$1887,0),27)</f>
        <v>1</v>
      </c>
      <c r="H17961" s="2" t="b">
        <f t="shared" si="561"/>
        <v>0</v>
      </c>
      <c r="I17961" s="1"/>
      <c r="J17961" s="1"/>
      <c r="K17961" s="1"/>
    </row>
    <row r="17962" spans="1:11">
      <c r="A17962" s="1" t="s">
        <v>2013</v>
      </c>
      <c r="B17962" s="1" t="s">
        <v>1210</v>
      </c>
      <c r="C17962" s="48" t="str">
        <f t="shared" si="560"/>
        <v>ח רמלה</v>
      </c>
      <c r="D17962" s="1" t="s">
        <v>2133</v>
      </c>
      <c r="E17962" s="1"/>
      <c r="F17962" s="2">
        <v>1</v>
      </c>
      <c r="G17962" s="2">
        <f>INDEX(תוצאות_בחירות,MATCH(C17962,siot!$F$3:$F$1887,0),27)</f>
        <v>1</v>
      </c>
      <c r="H17962" s="2" t="b">
        <f t="shared" si="561"/>
        <v>1</v>
      </c>
      <c r="I17962" s="1" t="s">
        <v>2</v>
      </c>
      <c r="J17962" s="1" t="s">
        <v>2140</v>
      </c>
      <c r="K17962" s="1"/>
    </row>
    <row r="17963" spans="1:11" hidden="1">
      <c r="A17963" s="1" t="s">
        <v>2013</v>
      </c>
      <c r="B17963" s="1" t="s">
        <v>1210</v>
      </c>
      <c r="C17963" s="48" t="str">
        <f t="shared" si="560"/>
        <v>ח רמלה</v>
      </c>
      <c r="D17963" s="1" t="s">
        <v>2133</v>
      </c>
      <c r="E17963" s="1"/>
      <c r="F17963" s="2">
        <v>2</v>
      </c>
      <c r="G17963" s="2">
        <f>INDEX(תוצאות_בחירות,MATCH(C17963,siot!$F$3:$F$1887,0),27)</f>
        <v>1</v>
      </c>
      <c r="H17963" s="2" t="b">
        <f t="shared" si="561"/>
        <v>0</v>
      </c>
      <c r="I17963" s="1" t="s">
        <v>2</v>
      </c>
      <c r="J17963" s="1" t="s">
        <v>2139</v>
      </c>
      <c r="K17963" s="1"/>
    </row>
    <row r="17964" spans="1:11" hidden="1">
      <c r="A17964" s="1" t="s">
        <v>2013</v>
      </c>
      <c r="B17964" s="1" t="s">
        <v>1210</v>
      </c>
      <c r="C17964" s="48" t="str">
        <f t="shared" si="560"/>
        <v>ח רמלה</v>
      </c>
      <c r="D17964" s="1" t="s">
        <v>2133</v>
      </c>
      <c r="E17964" s="1"/>
      <c r="F17964" s="2">
        <v>3</v>
      </c>
      <c r="G17964" s="2">
        <f>INDEX(תוצאות_בחירות,MATCH(C17964,siot!$F$3:$F$1887,0),27)</f>
        <v>1</v>
      </c>
      <c r="H17964" s="2" t="b">
        <f t="shared" si="561"/>
        <v>0</v>
      </c>
      <c r="I17964" s="1" t="s">
        <v>2</v>
      </c>
      <c r="J17964" s="1" t="s">
        <v>2138</v>
      </c>
      <c r="K17964" s="1"/>
    </row>
    <row r="17965" spans="1:11" hidden="1">
      <c r="A17965" s="1" t="s">
        <v>2013</v>
      </c>
      <c r="B17965" s="1" t="s">
        <v>1210</v>
      </c>
      <c r="C17965" s="48" t="str">
        <f t="shared" si="560"/>
        <v>ח רמלה</v>
      </c>
      <c r="D17965" s="1" t="s">
        <v>2133</v>
      </c>
      <c r="E17965" s="1"/>
      <c r="F17965" s="2">
        <v>4</v>
      </c>
      <c r="G17965" s="2">
        <f>INDEX(תוצאות_בחירות,MATCH(C17965,siot!$F$3:$F$1887,0),27)</f>
        <v>1</v>
      </c>
      <c r="H17965" s="2" t="b">
        <f t="shared" si="561"/>
        <v>0</v>
      </c>
      <c r="I17965" s="1" t="s">
        <v>2</v>
      </c>
      <c r="J17965" s="1" t="s">
        <v>2137</v>
      </c>
      <c r="K17965" s="1"/>
    </row>
    <row r="17966" spans="1:11" hidden="1">
      <c r="A17966" s="1" t="s">
        <v>2013</v>
      </c>
      <c r="B17966" s="1" t="s">
        <v>1210</v>
      </c>
      <c r="C17966" s="48" t="str">
        <f t="shared" si="560"/>
        <v>ח רמלה</v>
      </c>
      <c r="D17966" s="1" t="s">
        <v>2133</v>
      </c>
      <c r="E17966" s="1"/>
      <c r="F17966" s="2">
        <v>5</v>
      </c>
      <c r="G17966" s="2">
        <f>INDEX(תוצאות_בחירות,MATCH(C17966,siot!$F$3:$F$1887,0),27)</f>
        <v>1</v>
      </c>
      <c r="H17966" s="2" t="b">
        <f t="shared" si="561"/>
        <v>0</v>
      </c>
      <c r="I17966" s="1" t="s">
        <v>2</v>
      </c>
      <c r="J17966" s="1" t="s">
        <v>2136</v>
      </c>
      <c r="K17966" s="1"/>
    </row>
    <row r="17967" spans="1:11" hidden="1">
      <c r="A17967" s="1" t="s">
        <v>2013</v>
      </c>
      <c r="B17967" s="1" t="s">
        <v>1210</v>
      </c>
      <c r="C17967" s="48" t="str">
        <f t="shared" si="560"/>
        <v>ח רמלה</v>
      </c>
      <c r="D17967" s="1" t="s">
        <v>2133</v>
      </c>
      <c r="E17967" s="1"/>
      <c r="F17967" s="2">
        <v>6</v>
      </c>
      <c r="G17967" s="2">
        <f>INDEX(תוצאות_בחירות,MATCH(C17967,siot!$F$3:$F$1887,0),27)</f>
        <v>1</v>
      </c>
      <c r="H17967" s="2" t="b">
        <f t="shared" si="561"/>
        <v>0</v>
      </c>
      <c r="I17967" s="1" t="s">
        <v>2</v>
      </c>
      <c r="J17967" s="1" t="s">
        <v>2135</v>
      </c>
      <c r="K17967" s="1"/>
    </row>
    <row r="17968" spans="1:11" hidden="1">
      <c r="A17968" s="1" t="s">
        <v>2013</v>
      </c>
      <c r="B17968" s="1" t="s">
        <v>1210</v>
      </c>
      <c r="C17968" s="48" t="str">
        <f t="shared" si="560"/>
        <v>ח רמלה</v>
      </c>
      <c r="D17968" s="1" t="s">
        <v>2133</v>
      </c>
      <c r="E17968" s="1"/>
      <c r="F17968" s="2">
        <v>7</v>
      </c>
      <c r="G17968" s="2">
        <f>INDEX(תוצאות_בחירות,MATCH(C17968,siot!$F$3:$F$1887,0),27)</f>
        <v>1</v>
      </c>
      <c r="H17968" s="2" t="b">
        <f t="shared" si="561"/>
        <v>0</v>
      </c>
      <c r="I17968" s="1" t="s">
        <v>2</v>
      </c>
      <c r="J17968" s="1" t="s">
        <v>2134</v>
      </c>
      <c r="K17968" s="1"/>
    </row>
    <row r="17969" spans="1:11" hidden="1">
      <c r="A17969" s="1" t="s">
        <v>2013</v>
      </c>
      <c r="B17969" s="1" t="s">
        <v>1210</v>
      </c>
      <c r="C17969" s="48" t="str">
        <f t="shared" si="560"/>
        <v>ח רמלה</v>
      </c>
      <c r="D17969" s="1" t="s">
        <v>2133</v>
      </c>
      <c r="E17969" s="1"/>
      <c r="F17969" s="2">
        <v>8</v>
      </c>
      <c r="G17969" s="2">
        <f>INDEX(תוצאות_בחירות,MATCH(C17969,siot!$F$3:$F$1887,0),27)</f>
        <v>1</v>
      </c>
      <c r="H17969" s="2" t="b">
        <f t="shared" si="561"/>
        <v>0</v>
      </c>
      <c r="I17969" s="1" t="s">
        <v>2</v>
      </c>
      <c r="J17969" s="1" t="s">
        <v>2132</v>
      </c>
      <c r="K17969" s="1"/>
    </row>
    <row r="17970" spans="1:11" hidden="1">
      <c r="A17970" s="1" t="s">
        <v>2013</v>
      </c>
      <c r="B17970" s="1" t="s">
        <v>1007</v>
      </c>
      <c r="C17970" s="48" t="str">
        <f t="shared" si="560"/>
        <v>טב רמלה</v>
      </c>
      <c r="D17970" s="1" t="s">
        <v>2123</v>
      </c>
      <c r="E17970" s="1" t="s">
        <v>3</v>
      </c>
      <c r="F17970" s="2" t="s">
        <v>19548</v>
      </c>
      <c r="G17970" s="2">
        <f>INDEX(תוצאות_בחירות,MATCH(C17970,siot!$F$3:$F$1887,0),27)</f>
        <v>0</v>
      </c>
      <c r="H17970" s="2" t="b">
        <f t="shared" si="561"/>
        <v>0</v>
      </c>
      <c r="I17970" s="1"/>
      <c r="J17970" s="1"/>
      <c r="K17970" s="1"/>
    </row>
    <row r="17971" spans="1:11" hidden="1">
      <c r="A17971" s="1" t="s">
        <v>2013</v>
      </c>
      <c r="B17971" s="1" t="s">
        <v>1007</v>
      </c>
      <c r="C17971" s="48" t="str">
        <f t="shared" si="560"/>
        <v>טב רמלה</v>
      </c>
      <c r="D17971" s="1" t="s">
        <v>2123</v>
      </c>
      <c r="E17971" s="1"/>
      <c r="F17971" s="2">
        <v>1</v>
      </c>
      <c r="G17971" s="2">
        <f>INDEX(תוצאות_בחירות,MATCH(C17971,siot!$F$3:$F$1887,0),27)</f>
        <v>0</v>
      </c>
      <c r="H17971" s="2" t="b">
        <f t="shared" si="561"/>
        <v>0</v>
      </c>
      <c r="I17971" s="1" t="s">
        <v>2</v>
      </c>
      <c r="J17971" s="1" t="s">
        <v>2131</v>
      </c>
      <c r="K17971" s="1"/>
    </row>
    <row r="17972" spans="1:11" hidden="1">
      <c r="A17972" s="1" t="s">
        <v>2013</v>
      </c>
      <c r="B17972" s="1" t="s">
        <v>1007</v>
      </c>
      <c r="C17972" s="48" t="str">
        <f t="shared" si="560"/>
        <v>טב רמלה</v>
      </c>
      <c r="D17972" s="1" t="s">
        <v>2123</v>
      </c>
      <c r="E17972" s="1"/>
      <c r="F17972" s="2">
        <v>2</v>
      </c>
      <c r="G17972" s="2">
        <f>INDEX(תוצאות_בחירות,MATCH(C17972,siot!$F$3:$F$1887,0),27)</f>
        <v>0</v>
      </c>
      <c r="H17972" s="2" t="b">
        <f t="shared" si="561"/>
        <v>0</v>
      </c>
      <c r="I17972" s="1" t="s">
        <v>2</v>
      </c>
      <c r="J17972" s="1" t="s">
        <v>2130</v>
      </c>
      <c r="K17972" s="1"/>
    </row>
    <row r="17973" spans="1:11" hidden="1">
      <c r="A17973" s="1" t="s">
        <v>2013</v>
      </c>
      <c r="B17973" s="1" t="s">
        <v>1007</v>
      </c>
      <c r="C17973" s="48" t="str">
        <f t="shared" si="560"/>
        <v>טב רמלה</v>
      </c>
      <c r="D17973" s="1" t="s">
        <v>2123</v>
      </c>
      <c r="E17973" s="1"/>
      <c r="F17973" s="2">
        <v>3</v>
      </c>
      <c r="G17973" s="2">
        <f>INDEX(תוצאות_בחירות,MATCH(C17973,siot!$F$3:$F$1887,0),27)</f>
        <v>0</v>
      </c>
      <c r="H17973" s="2" t="b">
        <f t="shared" si="561"/>
        <v>0</v>
      </c>
      <c r="I17973" s="1" t="s">
        <v>2</v>
      </c>
      <c r="J17973" s="1" t="s">
        <v>2129</v>
      </c>
      <c r="K17973" s="1"/>
    </row>
    <row r="17974" spans="1:11" hidden="1">
      <c r="A17974" s="1" t="s">
        <v>2013</v>
      </c>
      <c r="B17974" s="1" t="s">
        <v>1007</v>
      </c>
      <c r="C17974" s="48" t="str">
        <f t="shared" si="560"/>
        <v>טב רמלה</v>
      </c>
      <c r="D17974" s="1" t="s">
        <v>2123</v>
      </c>
      <c r="E17974" s="1"/>
      <c r="F17974" s="2">
        <v>4</v>
      </c>
      <c r="G17974" s="2">
        <f>INDEX(תוצאות_בחירות,MATCH(C17974,siot!$F$3:$F$1887,0),27)</f>
        <v>0</v>
      </c>
      <c r="H17974" s="2" t="b">
        <f t="shared" si="561"/>
        <v>0</v>
      </c>
      <c r="I17974" s="1" t="s">
        <v>2</v>
      </c>
      <c r="J17974" s="1" t="s">
        <v>2128</v>
      </c>
      <c r="K17974" s="1"/>
    </row>
    <row r="17975" spans="1:11" hidden="1">
      <c r="A17975" s="1" t="s">
        <v>2013</v>
      </c>
      <c r="B17975" s="1" t="s">
        <v>1007</v>
      </c>
      <c r="C17975" s="48" t="str">
        <f t="shared" si="560"/>
        <v>טב רמלה</v>
      </c>
      <c r="D17975" s="1" t="s">
        <v>2123</v>
      </c>
      <c r="E17975" s="1"/>
      <c r="F17975" s="2">
        <v>5</v>
      </c>
      <c r="G17975" s="2">
        <f>INDEX(תוצאות_בחירות,MATCH(C17975,siot!$F$3:$F$1887,0),27)</f>
        <v>0</v>
      </c>
      <c r="H17975" s="2" t="b">
        <f t="shared" si="561"/>
        <v>0</v>
      </c>
      <c r="I17975" s="1" t="s">
        <v>2</v>
      </c>
      <c r="J17975" s="1" t="s">
        <v>2127</v>
      </c>
      <c r="K17975" s="1"/>
    </row>
    <row r="17976" spans="1:11" hidden="1">
      <c r="A17976" s="1" t="s">
        <v>2013</v>
      </c>
      <c r="B17976" s="1" t="s">
        <v>1007</v>
      </c>
      <c r="C17976" s="48" t="str">
        <f t="shared" si="560"/>
        <v>טב רמלה</v>
      </c>
      <c r="D17976" s="1" t="s">
        <v>2123</v>
      </c>
      <c r="E17976" s="1"/>
      <c r="F17976" s="2">
        <v>6</v>
      </c>
      <c r="G17976" s="2">
        <f>INDEX(תוצאות_בחירות,MATCH(C17976,siot!$F$3:$F$1887,0),27)</f>
        <v>0</v>
      </c>
      <c r="H17976" s="2" t="b">
        <f t="shared" si="561"/>
        <v>0</v>
      </c>
      <c r="I17976" s="1" t="s">
        <v>2</v>
      </c>
      <c r="J17976" s="1" t="s">
        <v>2126</v>
      </c>
      <c r="K17976" s="1"/>
    </row>
    <row r="17977" spans="1:11" hidden="1">
      <c r="A17977" s="1" t="s">
        <v>2013</v>
      </c>
      <c r="B17977" s="1" t="s">
        <v>1007</v>
      </c>
      <c r="C17977" s="48" t="str">
        <f t="shared" si="560"/>
        <v>טב רמלה</v>
      </c>
      <c r="D17977" s="1" t="s">
        <v>2123</v>
      </c>
      <c r="E17977" s="1"/>
      <c r="F17977" s="2">
        <v>7</v>
      </c>
      <c r="G17977" s="2">
        <f>INDEX(תוצאות_בחירות,MATCH(C17977,siot!$F$3:$F$1887,0),27)</f>
        <v>0</v>
      </c>
      <c r="H17977" s="2" t="b">
        <f t="shared" si="561"/>
        <v>0</v>
      </c>
      <c r="I17977" s="1" t="s">
        <v>2</v>
      </c>
      <c r="J17977" s="1" t="s">
        <v>2125</v>
      </c>
      <c r="K17977" s="1"/>
    </row>
    <row r="17978" spans="1:11" hidden="1">
      <c r="A17978" s="1" t="s">
        <v>2013</v>
      </c>
      <c r="B17978" s="1" t="s">
        <v>1007</v>
      </c>
      <c r="C17978" s="48" t="str">
        <f t="shared" si="560"/>
        <v>טב רמלה</v>
      </c>
      <c r="D17978" s="1" t="s">
        <v>2123</v>
      </c>
      <c r="E17978" s="1"/>
      <c r="F17978" s="2">
        <v>8</v>
      </c>
      <c r="G17978" s="2">
        <f>INDEX(תוצאות_בחירות,MATCH(C17978,siot!$F$3:$F$1887,0),27)</f>
        <v>0</v>
      </c>
      <c r="H17978" s="2" t="b">
        <f t="shared" si="561"/>
        <v>0</v>
      </c>
      <c r="I17978" s="1" t="s">
        <v>2</v>
      </c>
      <c r="J17978" s="1" t="s">
        <v>2124</v>
      </c>
      <c r="K17978" s="1"/>
    </row>
    <row r="17979" spans="1:11" hidden="1">
      <c r="A17979" s="1" t="s">
        <v>2013</v>
      </c>
      <c r="B17979" s="1" t="s">
        <v>1007</v>
      </c>
      <c r="C17979" s="48" t="str">
        <f t="shared" si="560"/>
        <v>טב רמלה</v>
      </c>
      <c r="D17979" s="1" t="s">
        <v>2123</v>
      </c>
      <c r="E17979" s="1"/>
      <c r="F17979" s="2">
        <v>9</v>
      </c>
      <c r="G17979" s="2">
        <f>INDEX(תוצאות_בחירות,MATCH(C17979,siot!$F$3:$F$1887,0),27)</f>
        <v>0</v>
      </c>
      <c r="H17979" s="2" t="b">
        <f t="shared" si="561"/>
        <v>0</v>
      </c>
      <c r="I17979" s="1" t="s">
        <v>2</v>
      </c>
      <c r="J17979" s="1" t="s">
        <v>2122</v>
      </c>
      <c r="K17979" s="1"/>
    </row>
    <row r="17980" spans="1:11" hidden="1">
      <c r="A17980" s="1" t="s">
        <v>2013</v>
      </c>
      <c r="B17980" s="1" t="s">
        <v>2104</v>
      </c>
      <c r="C17980" s="48" t="str">
        <f t="shared" si="560"/>
        <v>ים רמלה</v>
      </c>
      <c r="D17980" s="1" t="s">
        <v>2103</v>
      </c>
      <c r="E17980" s="1" t="s">
        <v>3</v>
      </c>
      <c r="F17980" s="2" t="s">
        <v>19548</v>
      </c>
      <c r="G17980" s="2">
        <f>INDEX(תוצאות_בחירות,MATCH(C17980,siot!$F$3:$F$1887,0),27)</f>
        <v>1</v>
      </c>
      <c r="H17980" s="2" t="b">
        <f t="shared" si="561"/>
        <v>0</v>
      </c>
      <c r="I17980" s="1"/>
      <c r="J17980" s="1"/>
      <c r="K17980" s="1"/>
    </row>
    <row r="17981" spans="1:11">
      <c r="A17981" s="1" t="s">
        <v>2013</v>
      </c>
      <c r="B17981" s="1" t="s">
        <v>2104</v>
      </c>
      <c r="C17981" s="48" t="str">
        <f t="shared" si="560"/>
        <v>ים רמלה</v>
      </c>
      <c r="D17981" s="1" t="s">
        <v>2103</v>
      </c>
      <c r="E17981" s="1"/>
      <c r="F17981" s="2">
        <v>1</v>
      </c>
      <c r="G17981" s="2">
        <f>INDEX(תוצאות_בחירות,MATCH(C17981,siot!$F$3:$F$1887,0),27)</f>
        <v>1</v>
      </c>
      <c r="H17981" s="2" t="b">
        <f t="shared" si="561"/>
        <v>1</v>
      </c>
      <c r="I17981" s="1" t="s">
        <v>2</v>
      </c>
      <c r="J17981" s="1" t="s">
        <v>2121</v>
      </c>
      <c r="K17981" s="1"/>
    </row>
    <row r="17982" spans="1:11" hidden="1">
      <c r="A17982" s="1" t="s">
        <v>2013</v>
      </c>
      <c r="B17982" s="1" t="s">
        <v>2104</v>
      </c>
      <c r="C17982" s="48" t="str">
        <f t="shared" si="560"/>
        <v>ים רמלה</v>
      </c>
      <c r="D17982" s="1" t="s">
        <v>2103</v>
      </c>
      <c r="E17982" s="1"/>
      <c r="F17982" s="2">
        <v>2</v>
      </c>
      <c r="G17982" s="2">
        <f>INDEX(תוצאות_בחירות,MATCH(C17982,siot!$F$3:$F$1887,0),27)</f>
        <v>1</v>
      </c>
      <c r="H17982" s="2" t="b">
        <f t="shared" si="561"/>
        <v>0</v>
      </c>
      <c r="I17982" s="1" t="s">
        <v>2</v>
      </c>
      <c r="J17982" s="1" t="s">
        <v>2120</v>
      </c>
      <c r="K17982" s="1"/>
    </row>
    <row r="17983" spans="1:11" hidden="1">
      <c r="A17983" s="1" t="s">
        <v>2013</v>
      </c>
      <c r="B17983" s="1" t="s">
        <v>2104</v>
      </c>
      <c r="C17983" s="48" t="str">
        <f t="shared" si="560"/>
        <v>ים רמלה</v>
      </c>
      <c r="D17983" s="1" t="s">
        <v>2103</v>
      </c>
      <c r="E17983" s="1"/>
      <c r="F17983" s="2">
        <v>3</v>
      </c>
      <c r="G17983" s="2">
        <f>INDEX(תוצאות_בחירות,MATCH(C17983,siot!$F$3:$F$1887,0),27)</f>
        <v>1</v>
      </c>
      <c r="H17983" s="2" t="b">
        <f t="shared" si="561"/>
        <v>0</v>
      </c>
      <c r="I17983" s="1" t="s">
        <v>2</v>
      </c>
      <c r="J17983" s="1" t="s">
        <v>2119</v>
      </c>
      <c r="K17983" s="1"/>
    </row>
    <row r="17984" spans="1:11" hidden="1">
      <c r="A17984" s="1" t="s">
        <v>2013</v>
      </c>
      <c r="B17984" s="1" t="s">
        <v>2104</v>
      </c>
      <c r="C17984" s="48" t="str">
        <f t="shared" si="560"/>
        <v>ים רמלה</v>
      </c>
      <c r="D17984" s="1" t="s">
        <v>2103</v>
      </c>
      <c r="E17984" s="1"/>
      <c r="F17984" s="2">
        <v>4</v>
      </c>
      <c r="G17984" s="2">
        <f>INDEX(תוצאות_בחירות,MATCH(C17984,siot!$F$3:$F$1887,0),27)</f>
        <v>1</v>
      </c>
      <c r="H17984" s="2" t="b">
        <f t="shared" si="561"/>
        <v>0</v>
      </c>
      <c r="I17984" s="1" t="s">
        <v>2</v>
      </c>
      <c r="J17984" s="1" t="s">
        <v>2118</v>
      </c>
      <c r="K17984" s="1"/>
    </row>
    <row r="17985" spans="1:11" hidden="1">
      <c r="A17985" s="1" t="s">
        <v>2013</v>
      </c>
      <c r="B17985" s="1" t="s">
        <v>2104</v>
      </c>
      <c r="C17985" s="48" t="str">
        <f t="shared" si="560"/>
        <v>ים רמלה</v>
      </c>
      <c r="D17985" s="1" t="s">
        <v>2103</v>
      </c>
      <c r="E17985" s="1"/>
      <c r="F17985" s="2">
        <v>5</v>
      </c>
      <c r="G17985" s="2">
        <f>INDEX(תוצאות_בחירות,MATCH(C17985,siot!$F$3:$F$1887,0),27)</f>
        <v>1</v>
      </c>
      <c r="H17985" s="2" t="b">
        <f t="shared" si="561"/>
        <v>0</v>
      </c>
      <c r="I17985" s="1" t="s">
        <v>2</v>
      </c>
      <c r="J17985" s="1" t="s">
        <v>2117</v>
      </c>
      <c r="K17985" s="1"/>
    </row>
    <row r="17986" spans="1:11" hidden="1">
      <c r="A17986" s="1" t="s">
        <v>2013</v>
      </c>
      <c r="B17986" s="1" t="s">
        <v>2104</v>
      </c>
      <c r="C17986" s="48" t="str">
        <f t="shared" si="560"/>
        <v>ים רמלה</v>
      </c>
      <c r="D17986" s="1" t="s">
        <v>2103</v>
      </c>
      <c r="E17986" s="1"/>
      <c r="F17986" s="2">
        <v>6</v>
      </c>
      <c r="G17986" s="2">
        <f>INDEX(תוצאות_בחירות,MATCH(C17986,siot!$F$3:$F$1887,0),27)</f>
        <v>1</v>
      </c>
      <c r="H17986" s="2" t="b">
        <f t="shared" si="561"/>
        <v>0</v>
      </c>
      <c r="I17986" s="1" t="s">
        <v>2</v>
      </c>
      <c r="J17986" s="1" t="s">
        <v>2116</v>
      </c>
      <c r="K17986" s="1"/>
    </row>
    <row r="17987" spans="1:11" hidden="1">
      <c r="A17987" s="1" t="s">
        <v>2013</v>
      </c>
      <c r="B17987" s="1" t="s">
        <v>2104</v>
      </c>
      <c r="C17987" s="48" t="str">
        <f t="shared" si="560"/>
        <v>ים רמלה</v>
      </c>
      <c r="D17987" s="1" t="s">
        <v>2103</v>
      </c>
      <c r="E17987" s="1"/>
      <c r="F17987" s="2">
        <v>7</v>
      </c>
      <c r="G17987" s="2">
        <f>INDEX(תוצאות_בחירות,MATCH(C17987,siot!$F$3:$F$1887,0),27)</f>
        <v>1</v>
      </c>
      <c r="H17987" s="2" t="b">
        <f t="shared" si="561"/>
        <v>0</v>
      </c>
      <c r="I17987" s="1" t="s">
        <v>2</v>
      </c>
      <c r="J17987" s="1" t="s">
        <v>2115</v>
      </c>
      <c r="K17987" s="1"/>
    </row>
    <row r="17988" spans="1:11" hidden="1">
      <c r="A17988" s="1" t="s">
        <v>2013</v>
      </c>
      <c r="B17988" s="1" t="s">
        <v>2104</v>
      </c>
      <c r="C17988" s="48" t="str">
        <f t="shared" ref="C17988:C18051" si="562">B17988&amp;" "&amp;A17988</f>
        <v>ים רמלה</v>
      </c>
      <c r="D17988" s="1" t="s">
        <v>2103</v>
      </c>
      <c r="E17988" s="1"/>
      <c r="F17988" s="2">
        <v>8</v>
      </c>
      <c r="G17988" s="2">
        <f>INDEX(תוצאות_בחירות,MATCH(C17988,siot!$F$3:$F$1887,0),27)</f>
        <v>1</v>
      </c>
      <c r="H17988" s="2" t="b">
        <f t="shared" ref="H17988:H18051" si="563">IF(OR(F17988&lt;G17988,G17988=F17988),TRUE,FALSE)</f>
        <v>0</v>
      </c>
      <c r="I17988" s="1" t="s">
        <v>2</v>
      </c>
      <c r="J17988" s="1" t="s">
        <v>2114</v>
      </c>
      <c r="K17988" s="1"/>
    </row>
    <row r="17989" spans="1:11" hidden="1">
      <c r="A17989" s="1" t="s">
        <v>2013</v>
      </c>
      <c r="B17989" s="1" t="s">
        <v>2104</v>
      </c>
      <c r="C17989" s="48" t="str">
        <f t="shared" si="562"/>
        <v>ים רמלה</v>
      </c>
      <c r="D17989" s="1" t="s">
        <v>2103</v>
      </c>
      <c r="E17989" s="1"/>
      <c r="F17989" s="2">
        <v>9</v>
      </c>
      <c r="G17989" s="2">
        <f>INDEX(תוצאות_בחירות,MATCH(C17989,siot!$F$3:$F$1887,0),27)</f>
        <v>1</v>
      </c>
      <c r="H17989" s="2" t="b">
        <f t="shared" si="563"/>
        <v>0</v>
      </c>
      <c r="I17989" s="1" t="s">
        <v>2</v>
      </c>
      <c r="J17989" s="1" t="s">
        <v>2113</v>
      </c>
      <c r="K17989" s="1"/>
    </row>
    <row r="17990" spans="1:11" hidden="1">
      <c r="A17990" s="1" t="s">
        <v>2013</v>
      </c>
      <c r="B17990" s="1" t="s">
        <v>2104</v>
      </c>
      <c r="C17990" s="48" t="str">
        <f t="shared" si="562"/>
        <v>ים רמלה</v>
      </c>
      <c r="D17990" s="1" t="s">
        <v>2103</v>
      </c>
      <c r="E17990" s="1"/>
      <c r="F17990" s="2">
        <v>10</v>
      </c>
      <c r="G17990" s="2">
        <f>INDEX(תוצאות_בחירות,MATCH(C17990,siot!$F$3:$F$1887,0),27)</f>
        <v>1</v>
      </c>
      <c r="H17990" s="2" t="b">
        <f t="shared" si="563"/>
        <v>0</v>
      </c>
      <c r="I17990" s="1" t="s">
        <v>2</v>
      </c>
      <c r="J17990" s="1" t="s">
        <v>2112</v>
      </c>
      <c r="K17990" s="1"/>
    </row>
    <row r="17991" spans="1:11" hidden="1">
      <c r="A17991" s="1" t="s">
        <v>2013</v>
      </c>
      <c r="B17991" s="1" t="s">
        <v>2104</v>
      </c>
      <c r="C17991" s="48" t="str">
        <f t="shared" si="562"/>
        <v>ים רמלה</v>
      </c>
      <c r="D17991" s="1" t="s">
        <v>2103</v>
      </c>
      <c r="E17991" s="1"/>
      <c r="F17991" s="2">
        <v>11</v>
      </c>
      <c r="G17991" s="2">
        <f>INDEX(תוצאות_בחירות,MATCH(C17991,siot!$F$3:$F$1887,0),27)</f>
        <v>1</v>
      </c>
      <c r="H17991" s="2" t="b">
        <f t="shared" si="563"/>
        <v>0</v>
      </c>
      <c r="I17991" s="1" t="s">
        <v>2</v>
      </c>
      <c r="J17991" s="1" t="s">
        <v>2111</v>
      </c>
      <c r="K17991" s="1"/>
    </row>
    <row r="17992" spans="1:11" hidden="1">
      <c r="A17992" s="1" t="s">
        <v>2013</v>
      </c>
      <c r="B17992" s="1" t="s">
        <v>2104</v>
      </c>
      <c r="C17992" s="48" t="str">
        <f t="shared" si="562"/>
        <v>ים רמלה</v>
      </c>
      <c r="D17992" s="1" t="s">
        <v>2103</v>
      </c>
      <c r="E17992" s="1"/>
      <c r="F17992" s="2">
        <v>12</v>
      </c>
      <c r="G17992" s="2">
        <f>INDEX(תוצאות_בחירות,MATCH(C17992,siot!$F$3:$F$1887,0),27)</f>
        <v>1</v>
      </c>
      <c r="H17992" s="2" t="b">
        <f t="shared" si="563"/>
        <v>0</v>
      </c>
      <c r="I17992" s="1" t="s">
        <v>2</v>
      </c>
      <c r="J17992" s="1" t="s">
        <v>2110</v>
      </c>
      <c r="K17992" s="1"/>
    </row>
    <row r="17993" spans="1:11" hidden="1">
      <c r="A17993" s="1" t="s">
        <v>2013</v>
      </c>
      <c r="B17993" s="1" t="s">
        <v>2104</v>
      </c>
      <c r="C17993" s="48" t="str">
        <f t="shared" si="562"/>
        <v>ים רמלה</v>
      </c>
      <c r="D17993" s="1" t="s">
        <v>2103</v>
      </c>
      <c r="E17993" s="1"/>
      <c r="F17993" s="2">
        <v>13</v>
      </c>
      <c r="G17993" s="2">
        <f>INDEX(תוצאות_בחירות,MATCH(C17993,siot!$F$3:$F$1887,0),27)</f>
        <v>1</v>
      </c>
      <c r="H17993" s="2" t="b">
        <f t="shared" si="563"/>
        <v>0</v>
      </c>
      <c r="I17993" s="1" t="s">
        <v>2</v>
      </c>
      <c r="J17993" s="1" t="s">
        <v>2109</v>
      </c>
      <c r="K17993" s="1"/>
    </row>
    <row r="17994" spans="1:11" hidden="1">
      <c r="A17994" s="1" t="s">
        <v>2013</v>
      </c>
      <c r="B17994" s="1" t="s">
        <v>2104</v>
      </c>
      <c r="C17994" s="48" t="str">
        <f t="shared" si="562"/>
        <v>ים רמלה</v>
      </c>
      <c r="D17994" s="1" t="s">
        <v>2103</v>
      </c>
      <c r="E17994" s="1"/>
      <c r="F17994" s="2">
        <v>14</v>
      </c>
      <c r="G17994" s="2">
        <f>INDEX(תוצאות_בחירות,MATCH(C17994,siot!$F$3:$F$1887,0),27)</f>
        <v>1</v>
      </c>
      <c r="H17994" s="2" t="b">
        <f t="shared" si="563"/>
        <v>0</v>
      </c>
      <c r="I17994" s="1" t="s">
        <v>2</v>
      </c>
      <c r="J17994" s="1" t="s">
        <v>2108</v>
      </c>
      <c r="K17994" s="1"/>
    </row>
    <row r="17995" spans="1:11" hidden="1">
      <c r="A17995" s="1" t="s">
        <v>2013</v>
      </c>
      <c r="B17995" s="1" t="s">
        <v>2104</v>
      </c>
      <c r="C17995" s="48" t="str">
        <f t="shared" si="562"/>
        <v>ים רמלה</v>
      </c>
      <c r="D17995" s="1" t="s">
        <v>2103</v>
      </c>
      <c r="E17995" s="1"/>
      <c r="F17995" s="2">
        <v>15</v>
      </c>
      <c r="G17995" s="2">
        <f>INDEX(תוצאות_בחירות,MATCH(C17995,siot!$F$3:$F$1887,0),27)</f>
        <v>1</v>
      </c>
      <c r="H17995" s="2" t="b">
        <f t="shared" si="563"/>
        <v>0</v>
      </c>
      <c r="I17995" s="1" t="s">
        <v>2</v>
      </c>
      <c r="J17995" s="1" t="s">
        <v>2107</v>
      </c>
      <c r="K17995" s="1"/>
    </row>
    <row r="17996" spans="1:11" hidden="1">
      <c r="A17996" s="1" t="s">
        <v>2013</v>
      </c>
      <c r="B17996" s="1" t="s">
        <v>2104</v>
      </c>
      <c r="C17996" s="48" t="str">
        <f t="shared" si="562"/>
        <v>ים רמלה</v>
      </c>
      <c r="D17996" s="1" t="s">
        <v>2103</v>
      </c>
      <c r="E17996" s="1"/>
      <c r="F17996" s="2">
        <v>16</v>
      </c>
      <c r="G17996" s="2">
        <f>INDEX(תוצאות_בחירות,MATCH(C17996,siot!$F$3:$F$1887,0),27)</f>
        <v>1</v>
      </c>
      <c r="H17996" s="2" t="b">
        <f t="shared" si="563"/>
        <v>0</v>
      </c>
      <c r="I17996" s="1" t="s">
        <v>2</v>
      </c>
      <c r="J17996" s="1" t="s">
        <v>2106</v>
      </c>
      <c r="K17996" s="1"/>
    </row>
    <row r="17997" spans="1:11" hidden="1">
      <c r="A17997" s="1" t="s">
        <v>2013</v>
      </c>
      <c r="B17997" s="1" t="s">
        <v>2104</v>
      </c>
      <c r="C17997" s="48" t="str">
        <f t="shared" si="562"/>
        <v>ים רמלה</v>
      </c>
      <c r="D17997" s="1" t="s">
        <v>2103</v>
      </c>
      <c r="E17997" s="1"/>
      <c r="F17997" s="2">
        <v>17</v>
      </c>
      <c r="G17997" s="2">
        <f>INDEX(תוצאות_בחירות,MATCH(C17997,siot!$F$3:$F$1887,0),27)</f>
        <v>1</v>
      </c>
      <c r="H17997" s="2" t="b">
        <f t="shared" si="563"/>
        <v>0</v>
      </c>
      <c r="I17997" s="1" t="s">
        <v>2</v>
      </c>
      <c r="J17997" s="1" t="s">
        <v>2105</v>
      </c>
      <c r="K17997" s="1"/>
    </row>
    <row r="17998" spans="1:11" hidden="1">
      <c r="A17998" s="1" t="s">
        <v>2013</v>
      </c>
      <c r="B17998" s="1" t="s">
        <v>2104</v>
      </c>
      <c r="C17998" s="48" t="str">
        <f t="shared" si="562"/>
        <v>ים רמלה</v>
      </c>
      <c r="D17998" s="1" t="s">
        <v>2103</v>
      </c>
      <c r="E17998" s="1"/>
      <c r="F17998" s="2">
        <v>18</v>
      </c>
      <c r="G17998" s="2">
        <f>INDEX(תוצאות_בחירות,MATCH(C17998,siot!$F$3:$F$1887,0),27)</f>
        <v>1</v>
      </c>
      <c r="H17998" s="2" t="b">
        <f t="shared" si="563"/>
        <v>0</v>
      </c>
      <c r="I17998" s="1" t="s">
        <v>2</v>
      </c>
      <c r="J17998" s="1" t="s">
        <v>2102</v>
      </c>
      <c r="K17998" s="1"/>
    </row>
    <row r="17999" spans="1:11" hidden="1">
      <c r="A17999" s="1" t="s">
        <v>2013</v>
      </c>
      <c r="B17999" s="1" t="s">
        <v>2094</v>
      </c>
      <c r="C17999" s="48" t="str">
        <f t="shared" si="562"/>
        <v>כח רמלה</v>
      </c>
      <c r="D17999" s="1" t="s">
        <v>2093</v>
      </c>
      <c r="E17999" s="1" t="s">
        <v>3</v>
      </c>
      <c r="F17999" s="2" t="s">
        <v>19548</v>
      </c>
      <c r="G17999" s="2">
        <f>INDEX(תוצאות_בחירות,MATCH(C17999,siot!$F$3:$F$1887,0),27)</f>
        <v>0</v>
      </c>
      <c r="H17999" s="2" t="b">
        <f t="shared" si="563"/>
        <v>0</v>
      </c>
      <c r="I17999" s="1"/>
      <c r="J17999" s="1"/>
      <c r="K17999" s="1"/>
    </row>
    <row r="18000" spans="1:11" hidden="1">
      <c r="A18000" s="1" t="s">
        <v>2013</v>
      </c>
      <c r="B18000" s="1" t="s">
        <v>2094</v>
      </c>
      <c r="C18000" s="48" t="str">
        <f t="shared" si="562"/>
        <v>כח רמלה</v>
      </c>
      <c r="D18000" s="1" t="s">
        <v>2093</v>
      </c>
      <c r="E18000" s="1"/>
      <c r="F18000" s="2">
        <v>1</v>
      </c>
      <c r="G18000" s="2">
        <f>INDEX(תוצאות_בחירות,MATCH(C18000,siot!$F$3:$F$1887,0),27)</f>
        <v>0</v>
      </c>
      <c r="H18000" s="2" t="b">
        <f t="shared" si="563"/>
        <v>0</v>
      </c>
      <c r="I18000" s="1" t="s">
        <v>2</v>
      </c>
      <c r="J18000" s="1" t="s">
        <v>2101</v>
      </c>
      <c r="K18000" s="1"/>
    </row>
    <row r="18001" spans="1:11" hidden="1">
      <c r="A18001" s="1" t="s">
        <v>2013</v>
      </c>
      <c r="B18001" s="1" t="s">
        <v>2094</v>
      </c>
      <c r="C18001" s="48" t="str">
        <f t="shared" si="562"/>
        <v>כח רמלה</v>
      </c>
      <c r="D18001" s="1" t="s">
        <v>2093</v>
      </c>
      <c r="E18001" s="1"/>
      <c r="F18001" s="2">
        <v>2</v>
      </c>
      <c r="G18001" s="2">
        <f>INDEX(תוצאות_בחירות,MATCH(C18001,siot!$F$3:$F$1887,0),27)</f>
        <v>0</v>
      </c>
      <c r="H18001" s="2" t="b">
        <f t="shared" si="563"/>
        <v>0</v>
      </c>
      <c r="I18001" s="1" t="s">
        <v>2</v>
      </c>
      <c r="J18001" s="1" t="s">
        <v>2100</v>
      </c>
      <c r="K18001" s="1"/>
    </row>
    <row r="18002" spans="1:11" hidden="1">
      <c r="A18002" s="1" t="s">
        <v>2013</v>
      </c>
      <c r="B18002" s="1" t="s">
        <v>2094</v>
      </c>
      <c r="C18002" s="48" t="str">
        <f t="shared" si="562"/>
        <v>כח רמלה</v>
      </c>
      <c r="D18002" s="1" t="s">
        <v>2093</v>
      </c>
      <c r="E18002" s="1"/>
      <c r="F18002" s="2">
        <v>3</v>
      </c>
      <c r="G18002" s="2">
        <f>INDEX(תוצאות_בחירות,MATCH(C18002,siot!$F$3:$F$1887,0),27)</f>
        <v>0</v>
      </c>
      <c r="H18002" s="2" t="b">
        <f t="shared" si="563"/>
        <v>0</v>
      </c>
      <c r="I18002" s="1" t="s">
        <v>2</v>
      </c>
      <c r="J18002" s="1" t="s">
        <v>2099</v>
      </c>
      <c r="K18002" s="1"/>
    </row>
    <row r="18003" spans="1:11" hidden="1">
      <c r="A18003" s="1" t="s">
        <v>2013</v>
      </c>
      <c r="B18003" s="1" t="s">
        <v>2094</v>
      </c>
      <c r="C18003" s="48" t="str">
        <f t="shared" si="562"/>
        <v>כח רמלה</v>
      </c>
      <c r="D18003" s="1" t="s">
        <v>2093</v>
      </c>
      <c r="E18003" s="1"/>
      <c r="F18003" s="2">
        <v>4</v>
      </c>
      <c r="G18003" s="2">
        <f>INDEX(תוצאות_בחירות,MATCH(C18003,siot!$F$3:$F$1887,0),27)</f>
        <v>0</v>
      </c>
      <c r="H18003" s="2" t="b">
        <f t="shared" si="563"/>
        <v>0</v>
      </c>
      <c r="I18003" s="1" t="s">
        <v>2</v>
      </c>
      <c r="J18003" s="1" t="s">
        <v>2098</v>
      </c>
      <c r="K18003" s="1"/>
    </row>
    <row r="18004" spans="1:11" hidden="1">
      <c r="A18004" s="1" t="s">
        <v>2013</v>
      </c>
      <c r="B18004" s="1" t="s">
        <v>2094</v>
      </c>
      <c r="C18004" s="48" t="str">
        <f t="shared" si="562"/>
        <v>כח רמלה</v>
      </c>
      <c r="D18004" s="1" t="s">
        <v>2093</v>
      </c>
      <c r="E18004" s="1"/>
      <c r="F18004" s="2">
        <v>5</v>
      </c>
      <c r="G18004" s="2">
        <f>INDEX(תוצאות_בחירות,MATCH(C18004,siot!$F$3:$F$1887,0),27)</f>
        <v>0</v>
      </c>
      <c r="H18004" s="2" t="b">
        <f t="shared" si="563"/>
        <v>0</v>
      </c>
      <c r="I18004" s="1" t="s">
        <v>2</v>
      </c>
      <c r="J18004" s="1" t="s">
        <v>2097</v>
      </c>
      <c r="K18004" s="1"/>
    </row>
    <row r="18005" spans="1:11" hidden="1">
      <c r="A18005" s="1" t="s">
        <v>2013</v>
      </c>
      <c r="B18005" s="1" t="s">
        <v>2094</v>
      </c>
      <c r="C18005" s="48" t="str">
        <f t="shared" si="562"/>
        <v>כח רמלה</v>
      </c>
      <c r="D18005" s="1" t="s">
        <v>2093</v>
      </c>
      <c r="E18005" s="1"/>
      <c r="F18005" s="2">
        <v>6</v>
      </c>
      <c r="G18005" s="2">
        <f>INDEX(תוצאות_בחירות,MATCH(C18005,siot!$F$3:$F$1887,0),27)</f>
        <v>0</v>
      </c>
      <c r="H18005" s="2" t="b">
        <f t="shared" si="563"/>
        <v>0</v>
      </c>
      <c r="I18005" s="1" t="s">
        <v>2</v>
      </c>
      <c r="J18005" s="1" t="s">
        <v>2096</v>
      </c>
      <c r="K18005" s="1"/>
    </row>
    <row r="18006" spans="1:11" hidden="1">
      <c r="A18006" s="1" t="s">
        <v>2013</v>
      </c>
      <c r="B18006" s="1" t="s">
        <v>2094</v>
      </c>
      <c r="C18006" s="48" t="str">
        <f t="shared" si="562"/>
        <v>כח רמלה</v>
      </c>
      <c r="D18006" s="1" t="s">
        <v>2093</v>
      </c>
      <c r="E18006" s="1"/>
      <c r="F18006" s="2">
        <v>7</v>
      </c>
      <c r="G18006" s="2">
        <f>INDEX(תוצאות_בחירות,MATCH(C18006,siot!$F$3:$F$1887,0),27)</f>
        <v>0</v>
      </c>
      <c r="H18006" s="2" t="b">
        <f t="shared" si="563"/>
        <v>0</v>
      </c>
      <c r="I18006" s="1" t="s">
        <v>2</v>
      </c>
      <c r="J18006" s="1" t="s">
        <v>2095</v>
      </c>
      <c r="K18006" s="1"/>
    </row>
    <row r="18007" spans="1:11" hidden="1">
      <c r="A18007" s="1" t="s">
        <v>2013</v>
      </c>
      <c r="B18007" s="1" t="s">
        <v>2094</v>
      </c>
      <c r="C18007" s="48" t="str">
        <f t="shared" si="562"/>
        <v>כח רמלה</v>
      </c>
      <c r="D18007" s="1" t="s">
        <v>2093</v>
      </c>
      <c r="E18007" s="1"/>
      <c r="F18007" s="2">
        <v>8</v>
      </c>
      <c r="G18007" s="2">
        <f>INDEX(תוצאות_בחירות,MATCH(C18007,siot!$F$3:$F$1887,0),27)</f>
        <v>0</v>
      </c>
      <c r="H18007" s="2" t="b">
        <f t="shared" si="563"/>
        <v>0</v>
      </c>
      <c r="I18007" s="1" t="s">
        <v>2</v>
      </c>
      <c r="J18007" s="1" t="s">
        <v>2092</v>
      </c>
      <c r="K18007" s="1"/>
    </row>
    <row r="18008" spans="1:11" hidden="1">
      <c r="A18008" s="1" t="s">
        <v>2013</v>
      </c>
      <c r="B18008" s="1" t="s">
        <v>133</v>
      </c>
      <c r="C18008" s="48" t="str">
        <f t="shared" si="562"/>
        <v>לב רמלה</v>
      </c>
      <c r="D18008" s="1" t="s">
        <v>2081</v>
      </c>
      <c r="E18008" s="1" t="s">
        <v>18</v>
      </c>
      <c r="F18008" s="2" t="s">
        <v>19548</v>
      </c>
      <c r="G18008" s="2">
        <f>INDEX(תוצאות_בחירות,MATCH(C18008,siot!$F$3:$F$1887,0),27)</f>
        <v>6</v>
      </c>
      <c r="H18008" s="2" t="b">
        <f t="shared" si="563"/>
        <v>0</v>
      </c>
      <c r="I18008" s="1"/>
      <c r="J18008" s="1"/>
      <c r="K18008" s="1"/>
    </row>
    <row r="18009" spans="1:11">
      <c r="A18009" s="1" t="s">
        <v>2013</v>
      </c>
      <c r="B18009" s="1" t="s">
        <v>133</v>
      </c>
      <c r="C18009" s="48" t="str">
        <f t="shared" si="562"/>
        <v>לב רמלה</v>
      </c>
      <c r="D18009" s="1" t="s">
        <v>2081</v>
      </c>
      <c r="E18009" s="1" t="s">
        <v>17</v>
      </c>
      <c r="F18009" s="2">
        <v>1</v>
      </c>
      <c r="G18009" s="2">
        <f>INDEX(תוצאות_בחירות,MATCH(C18009,siot!$F$3:$F$1887,0),27)</f>
        <v>6</v>
      </c>
      <c r="H18009" s="2" t="b">
        <f t="shared" si="563"/>
        <v>1</v>
      </c>
      <c r="I18009" s="1" t="s">
        <v>2</v>
      </c>
      <c r="J18009" s="1" t="s">
        <v>2091</v>
      </c>
      <c r="K18009" s="1"/>
    </row>
    <row r="18010" spans="1:11">
      <c r="A18010" s="1" t="s">
        <v>2013</v>
      </c>
      <c r="B18010" s="1" t="s">
        <v>133</v>
      </c>
      <c r="C18010" s="48" t="str">
        <f t="shared" si="562"/>
        <v>לב רמלה</v>
      </c>
      <c r="D18010" s="1" t="s">
        <v>2081</v>
      </c>
      <c r="E18010" s="1"/>
      <c r="F18010" s="2">
        <v>2</v>
      </c>
      <c r="G18010" s="2">
        <f>INDEX(תוצאות_בחירות,MATCH(C18010,siot!$F$3:$F$1887,0),27)</f>
        <v>6</v>
      </c>
      <c r="H18010" s="2" t="b">
        <f t="shared" si="563"/>
        <v>1</v>
      </c>
      <c r="I18010" s="1" t="s">
        <v>2</v>
      </c>
      <c r="J18010" s="1" t="s">
        <v>2090</v>
      </c>
      <c r="K18010" s="1"/>
    </row>
    <row r="18011" spans="1:11">
      <c r="A18011" s="1" t="s">
        <v>2013</v>
      </c>
      <c r="B18011" s="1" t="s">
        <v>133</v>
      </c>
      <c r="C18011" s="48" t="str">
        <f t="shared" si="562"/>
        <v>לב רמלה</v>
      </c>
      <c r="D18011" s="1" t="s">
        <v>2081</v>
      </c>
      <c r="E18011" s="1"/>
      <c r="F18011" s="2">
        <v>3</v>
      </c>
      <c r="G18011" s="2">
        <f>INDEX(תוצאות_בחירות,MATCH(C18011,siot!$F$3:$F$1887,0),27)</f>
        <v>6</v>
      </c>
      <c r="H18011" s="2" t="b">
        <f t="shared" si="563"/>
        <v>1</v>
      </c>
      <c r="I18011" s="1" t="s">
        <v>2</v>
      </c>
      <c r="J18011" s="1" t="s">
        <v>2089</v>
      </c>
      <c r="K18011" s="1"/>
    </row>
    <row r="18012" spans="1:11">
      <c r="A18012" s="1" t="s">
        <v>2013</v>
      </c>
      <c r="B18012" s="1" t="s">
        <v>133</v>
      </c>
      <c r="C18012" s="48" t="str">
        <f t="shared" si="562"/>
        <v>לב רמלה</v>
      </c>
      <c r="D18012" s="1" t="s">
        <v>2081</v>
      </c>
      <c r="E18012" s="1"/>
      <c r="F18012" s="2">
        <v>4</v>
      </c>
      <c r="G18012" s="2">
        <f>INDEX(תוצאות_בחירות,MATCH(C18012,siot!$F$3:$F$1887,0),27)</f>
        <v>6</v>
      </c>
      <c r="H18012" s="2" t="b">
        <f t="shared" si="563"/>
        <v>1</v>
      </c>
      <c r="I18012" s="1" t="s">
        <v>2</v>
      </c>
      <c r="J18012" s="1" t="s">
        <v>2088</v>
      </c>
      <c r="K18012" s="1"/>
    </row>
    <row r="18013" spans="1:11">
      <c r="A18013" s="1" t="s">
        <v>2013</v>
      </c>
      <c r="B18013" s="1" t="s">
        <v>133</v>
      </c>
      <c r="C18013" s="48" t="str">
        <f t="shared" si="562"/>
        <v>לב רמלה</v>
      </c>
      <c r="D18013" s="1" t="s">
        <v>2081</v>
      </c>
      <c r="E18013" s="1"/>
      <c r="F18013" s="2">
        <v>5</v>
      </c>
      <c r="G18013" s="2">
        <f>INDEX(תוצאות_בחירות,MATCH(C18013,siot!$F$3:$F$1887,0),27)</f>
        <v>6</v>
      </c>
      <c r="H18013" s="2" t="b">
        <f t="shared" si="563"/>
        <v>1</v>
      </c>
      <c r="I18013" s="1" t="s">
        <v>2</v>
      </c>
      <c r="J18013" s="1" t="s">
        <v>2087</v>
      </c>
      <c r="K18013" s="1"/>
    </row>
    <row r="18014" spans="1:11">
      <c r="A18014" s="1" t="s">
        <v>2013</v>
      </c>
      <c r="B18014" s="1" t="s">
        <v>133</v>
      </c>
      <c r="C18014" s="48" t="str">
        <f t="shared" si="562"/>
        <v>לב רמלה</v>
      </c>
      <c r="D18014" s="1" t="s">
        <v>2081</v>
      </c>
      <c r="E18014" s="1"/>
      <c r="F18014" s="2">
        <v>6</v>
      </c>
      <c r="G18014" s="2">
        <f>INDEX(תוצאות_בחירות,MATCH(C18014,siot!$F$3:$F$1887,0),27)</f>
        <v>6</v>
      </c>
      <c r="H18014" s="2" t="b">
        <f t="shared" si="563"/>
        <v>1</v>
      </c>
      <c r="I18014" s="1" t="s">
        <v>2</v>
      </c>
      <c r="J18014" s="1" t="s">
        <v>2086</v>
      </c>
      <c r="K18014" s="1"/>
    </row>
    <row r="18015" spans="1:11" hidden="1">
      <c r="A18015" s="1" t="s">
        <v>2013</v>
      </c>
      <c r="B18015" s="1" t="s">
        <v>133</v>
      </c>
      <c r="C18015" s="48" t="str">
        <f t="shared" si="562"/>
        <v>לב רמלה</v>
      </c>
      <c r="D18015" s="1" t="s">
        <v>2081</v>
      </c>
      <c r="E18015" s="1"/>
      <c r="F18015" s="2">
        <v>7</v>
      </c>
      <c r="G18015" s="2">
        <f>INDEX(תוצאות_בחירות,MATCH(C18015,siot!$F$3:$F$1887,0),27)</f>
        <v>6</v>
      </c>
      <c r="H18015" s="2" t="b">
        <f t="shared" si="563"/>
        <v>0</v>
      </c>
      <c r="I18015" s="1" t="s">
        <v>2</v>
      </c>
      <c r="J18015" s="1" t="s">
        <v>2085</v>
      </c>
      <c r="K18015" s="1"/>
    </row>
    <row r="18016" spans="1:11" hidden="1">
      <c r="A18016" s="1" t="s">
        <v>2013</v>
      </c>
      <c r="B18016" s="1" t="s">
        <v>133</v>
      </c>
      <c r="C18016" s="48" t="str">
        <f t="shared" si="562"/>
        <v>לב רמלה</v>
      </c>
      <c r="D18016" s="1" t="s">
        <v>2081</v>
      </c>
      <c r="E18016" s="1"/>
      <c r="F18016" s="2">
        <v>8</v>
      </c>
      <c r="G18016" s="2">
        <f>INDEX(תוצאות_בחירות,MATCH(C18016,siot!$F$3:$F$1887,0),27)</f>
        <v>6</v>
      </c>
      <c r="H18016" s="2" t="b">
        <f t="shared" si="563"/>
        <v>0</v>
      </c>
      <c r="I18016" s="1" t="s">
        <v>2</v>
      </c>
      <c r="J18016" s="1" t="s">
        <v>2084</v>
      </c>
      <c r="K18016" s="1"/>
    </row>
    <row r="18017" spans="1:11" hidden="1">
      <c r="A18017" s="1" t="s">
        <v>2013</v>
      </c>
      <c r="B18017" s="1" t="s">
        <v>133</v>
      </c>
      <c r="C18017" s="48" t="str">
        <f t="shared" si="562"/>
        <v>לב רמלה</v>
      </c>
      <c r="D18017" s="1" t="s">
        <v>2081</v>
      </c>
      <c r="E18017" s="1"/>
      <c r="F18017" s="2">
        <v>9</v>
      </c>
      <c r="G18017" s="2">
        <f>INDEX(תוצאות_בחירות,MATCH(C18017,siot!$F$3:$F$1887,0),27)</f>
        <v>6</v>
      </c>
      <c r="H18017" s="2" t="b">
        <f t="shared" si="563"/>
        <v>0</v>
      </c>
      <c r="I18017" s="1" t="s">
        <v>2</v>
      </c>
      <c r="J18017" s="1" t="s">
        <v>2083</v>
      </c>
      <c r="K18017" s="1"/>
    </row>
    <row r="18018" spans="1:11" hidden="1">
      <c r="A18018" s="1" t="s">
        <v>2013</v>
      </c>
      <c r="B18018" s="1" t="s">
        <v>133</v>
      </c>
      <c r="C18018" s="48" t="str">
        <f t="shared" si="562"/>
        <v>לב רמלה</v>
      </c>
      <c r="D18018" s="1" t="s">
        <v>2081</v>
      </c>
      <c r="E18018" s="1"/>
      <c r="F18018" s="2">
        <v>10</v>
      </c>
      <c r="G18018" s="2">
        <f>INDEX(תוצאות_בחירות,MATCH(C18018,siot!$F$3:$F$1887,0),27)</f>
        <v>6</v>
      </c>
      <c r="H18018" s="2" t="b">
        <f t="shared" si="563"/>
        <v>0</v>
      </c>
      <c r="I18018" s="1" t="s">
        <v>2</v>
      </c>
      <c r="J18018" s="1" t="s">
        <v>2082</v>
      </c>
      <c r="K18018" s="1"/>
    </row>
    <row r="18019" spans="1:11" hidden="1">
      <c r="A18019" s="1" t="s">
        <v>2013</v>
      </c>
      <c r="B18019" s="1" t="s">
        <v>133</v>
      </c>
      <c r="C18019" s="48" t="str">
        <f t="shared" si="562"/>
        <v>לב רמלה</v>
      </c>
      <c r="D18019" s="1" t="s">
        <v>2081</v>
      </c>
      <c r="E18019" s="1"/>
      <c r="F18019" s="2">
        <v>11</v>
      </c>
      <c r="G18019" s="2">
        <f>INDEX(תוצאות_בחירות,MATCH(C18019,siot!$F$3:$F$1887,0),27)</f>
        <v>6</v>
      </c>
      <c r="H18019" s="2" t="b">
        <f t="shared" si="563"/>
        <v>0</v>
      </c>
      <c r="I18019" s="1" t="s">
        <v>2</v>
      </c>
      <c r="J18019" s="1" t="s">
        <v>2080</v>
      </c>
      <c r="K18019" s="1"/>
    </row>
    <row r="18020" spans="1:11" hidden="1">
      <c r="A18020" s="1" t="s">
        <v>2013</v>
      </c>
      <c r="B18020" s="1" t="s">
        <v>2072</v>
      </c>
      <c r="C18020" s="48" t="str">
        <f t="shared" si="562"/>
        <v>מ רמלה</v>
      </c>
      <c r="D18020" s="1" t="s">
        <v>2071</v>
      </c>
      <c r="E18020" s="1" t="s">
        <v>3</v>
      </c>
      <c r="F18020" s="2" t="s">
        <v>19548</v>
      </c>
      <c r="G18020" s="2">
        <f>INDEX(תוצאות_בחירות,MATCH(C18020,siot!$F$3:$F$1887,0),27)</f>
        <v>1</v>
      </c>
      <c r="H18020" s="2" t="b">
        <f t="shared" si="563"/>
        <v>0</v>
      </c>
      <c r="I18020" s="1"/>
      <c r="J18020" s="1"/>
      <c r="K18020" s="1"/>
    </row>
    <row r="18021" spans="1:11">
      <c r="A18021" s="1" t="s">
        <v>2013</v>
      </c>
      <c r="B18021" s="1" t="s">
        <v>2072</v>
      </c>
      <c r="C18021" s="48" t="str">
        <f t="shared" si="562"/>
        <v>מ רמלה</v>
      </c>
      <c r="D18021" s="1" t="s">
        <v>2071</v>
      </c>
      <c r="E18021" s="1"/>
      <c r="F18021" s="2">
        <v>1</v>
      </c>
      <c r="G18021" s="2">
        <f>INDEX(תוצאות_בחירות,MATCH(C18021,siot!$F$3:$F$1887,0),27)</f>
        <v>1</v>
      </c>
      <c r="H18021" s="2" t="b">
        <f t="shared" si="563"/>
        <v>1</v>
      </c>
      <c r="I18021" s="1" t="s">
        <v>2</v>
      </c>
      <c r="J18021" s="1" t="s">
        <v>2079</v>
      </c>
      <c r="K18021" s="1"/>
    </row>
    <row r="18022" spans="1:11" hidden="1">
      <c r="A18022" s="1" t="s">
        <v>2013</v>
      </c>
      <c r="B18022" s="1" t="s">
        <v>2072</v>
      </c>
      <c r="C18022" s="48" t="str">
        <f t="shared" si="562"/>
        <v>מ רמלה</v>
      </c>
      <c r="D18022" s="1" t="s">
        <v>2071</v>
      </c>
      <c r="E18022" s="1"/>
      <c r="F18022" s="2">
        <v>2</v>
      </c>
      <c r="G18022" s="2">
        <f>INDEX(תוצאות_בחירות,MATCH(C18022,siot!$F$3:$F$1887,0),27)</f>
        <v>1</v>
      </c>
      <c r="H18022" s="2" t="b">
        <f t="shared" si="563"/>
        <v>0</v>
      </c>
      <c r="I18022" s="1" t="s">
        <v>2</v>
      </c>
      <c r="J18022" s="1" t="s">
        <v>2078</v>
      </c>
      <c r="K18022" s="1"/>
    </row>
    <row r="18023" spans="1:11" hidden="1">
      <c r="A18023" s="1" t="s">
        <v>2013</v>
      </c>
      <c r="B18023" s="1" t="s">
        <v>2072</v>
      </c>
      <c r="C18023" s="48" t="str">
        <f t="shared" si="562"/>
        <v>מ רמלה</v>
      </c>
      <c r="D18023" s="1" t="s">
        <v>2071</v>
      </c>
      <c r="E18023" s="1"/>
      <c r="F18023" s="2">
        <v>3</v>
      </c>
      <c r="G18023" s="2">
        <f>INDEX(תוצאות_בחירות,MATCH(C18023,siot!$F$3:$F$1887,0),27)</f>
        <v>1</v>
      </c>
      <c r="H18023" s="2" t="b">
        <f t="shared" si="563"/>
        <v>0</v>
      </c>
      <c r="I18023" s="1" t="s">
        <v>2</v>
      </c>
      <c r="J18023" s="1" t="s">
        <v>2077</v>
      </c>
      <c r="K18023" s="1"/>
    </row>
    <row r="18024" spans="1:11" hidden="1">
      <c r="A18024" s="1" t="s">
        <v>2013</v>
      </c>
      <c r="B18024" s="1" t="s">
        <v>2072</v>
      </c>
      <c r="C18024" s="48" t="str">
        <f t="shared" si="562"/>
        <v>מ רמלה</v>
      </c>
      <c r="D18024" s="1" t="s">
        <v>2071</v>
      </c>
      <c r="E18024" s="1"/>
      <c r="F18024" s="2">
        <v>4</v>
      </c>
      <c r="G18024" s="2">
        <f>INDEX(תוצאות_בחירות,MATCH(C18024,siot!$F$3:$F$1887,0),27)</f>
        <v>1</v>
      </c>
      <c r="H18024" s="2" t="b">
        <f t="shared" si="563"/>
        <v>0</v>
      </c>
      <c r="I18024" s="1" t="s">
        <v>2</v>
      </c>
      <c r="J18024" s="1" t="s">
        <v>2076</v>
      </c>
      <c r="K18024" s="1"/>
    </row>
    <row r="18025" spans="1:11" hidden="1">
      <c r="A18025" s="1" t="s">
        <v>2013</v>
      </c>
      <c r="B18025" s="1" t="s">
        <v>2072</v>
      </c>
      <c r="C18025" s="48" t="str">
        <f t="shared" si="562"/>
        <v>מ רמלה</v>
      </c>
      <c r="D18025" s="1" t="s">
        <v>2071</v>
      </c>
      <c r="E18025" s="1"/>
      <c r="F18025" s="2">
        <v>5</v>
      </c>
      <c r="G18025" s="2">
        <f>INDEX(תוצאות_בחירות,MATCH(C18025,siot!$F$3:$F$1887,0),27)</f>
        <v>1</v>
      </c>
      <c r="H18025" s="2" t="b">
        <f t="shared" si="563"/>
        <v>0</v>
      </c>
      <c r="I18025" s="1" t="s">
        <v>2</v>
      </c>
      <c r="J18025" s="1" t="s">
        <v>2075</v>
      </c>
      <c r="K18025" s="1"/>
    </row>
    <row r="18026" spans="1:11" hidden="1">
      <c r="A18026" s="1" t="s">
        <v>2013</v>
      </c>
      <c r="B18026" s="1" t="s">
        <v>2072</v>
      </c>
      <c r="C18026" s="48" t="str">
        <f t="shared" si="562"/>
        <v>מ רמלה</v>
      </c>
      <c r="D18026" s="1" t="s">
        <v>2071</v>
      </c>
      <c r="E18026" s="1"/>
      <c r="F18026" s="2">
        <v>6</v>
      </c>
      <c r="G18026" s="2">
        <f>INDEX(תוצאות_בחירות,MATCH(C18026,siot!$F$3:$F$1887,0),27)</f>
        <v>1</v>
      </c>
      <c r="H18026" s="2" t="b">
        <f t="shared" si="563"/>
        <v>0</v>
      </c>
      <c r="I18026" s="1" t="s">
        <v>2</v>
      </c>
      <c r="J18026" s="1" t="s">
        <v>2074</v>
      </c>
      <c r="K18026" s="1"/>
    </row>
    <row r="18027" spans="1:11" hidden="1">
      <c r="A18027" s="1" t="s">
        <v>2013</v>
      </c>
      <c r="B18027" s="1" t="s">
        <v>2072</v>
      </c>
      <c r="C18027" s="48" t="str">
        <f t="shared" si="562"/>
        <v>מ רמלה</v>
      </c>
      <c r="D18027" s="1" t="s">
        <v>2071</v>
      </c>
      <c r="E18027" s="1"/>
      <c r="F18027" s="2">
        <v>7</v>
      </c>
      <c r="G18027" s="2">
        <f>INDEX(תוצאות_בחירות,MATCH(C18027,siot!$F$3:$F$1887,0),27)</f>
        <v>1</v>
      </c>
      <c r="H18027" s="2" t="b">
        <f t="shared" si="563"/>
        <v>0</v>
      </c>
      <c r="I18027" s="1" t="s">
        <v>2</v>
      </c>
      <c r="J18027" s="1" t="s">
        <v>2073</v>
      </c>
      <c r="K18027" s="1"/>
    </row>
    <row r="18028" spans="1:11" hidden="1">
      <c r="A18028" s="1" t="s">
        <v>2013</v>
      </c>
      <c r="B18028" s="1" t="s">
        <v>2072</v>
      </c>
      <c r="C18028" s="48" t="str">
        <f t="shared" si="562"/>
        <v>מ רמלה</v>
      </c>
      <c r="D18028" s="1" t="s">
        <v>2071</v>
      </c>
      <c r="E18028" s="1"/>
      <c r="F18028" s="2">
        <v>8</v>
      </c>
      <c r="G18028" s="2">
        <f>INDEX(תוצאות_בחירות,MATCH(C18028,siot!$F$3:$F$1887,0),27)</f>
        <v>1</v>
      </c>
      <c r="H18028" s="2" t="b">
        <f t="shared" si="563"/>
        <v>0</v>
      </c>
      <c r="I18028" s="1" t="s">
        <v>2</v>
      </c>
      <c r="J18028" s="1" t="s">
        <v>2070</v>
      </c>
      <c r="K18028" s="1"/>
    </row>
    <row r="18029" spans="1:11" hidden="1">
      <c r="A18029" s="1" t="s">
        <v>2013</v>
      </c>
      <c r="B18029" s="1" t="s">
        <v>126</v>
      </c>
      <c r="C18029" s="48" t="str">
        <f t="shared" si="562"/>
        <v>מחל רמלה</v>
      </c>
      <c r="D18029" s="1" t="s">
        <v>2061</v>
      </c>
      <c r="E18029" s="1" t="s">
        <v>18</v>
      </c>
      <c r="F18029" s="2" t="s">
        <v>19548</v>
      </c>
      <c r="G18029" s="2">
        <f>INDEX(תוצאות_בחירות,MATCH(C18029,siot!$F$3:$F$1887,0),27)</f>
        <v>2</v>
      </c>
      <c r="H18029" s="2" t="b">
        <f t="shared" si="563"/>
        <v>0</v>
      </c>
      <c r="I18029" s="1"/>
      <c r="J18029" s="1"/>
      <c r="K18029" s="1"/>
    </row>
    <row r="18030" spans="1:11">
      <c r="A18030" s="1" t="s">
        <v>2013</v>
      </c>
      <c r="B18030" s="1" t="s">
        <v>126</v>
      </c>
      <c r="C18030" s="48" t="str">
        <f t="shared" si="562"/>
        <v>מחל רמלה</v>
      </c>
      <c r="D18030" s="1" t="s">
        <v>2061</v>
      </c>
      <c r="E18030" s="1" t="s">
        <v>17</v>
      </c>
      <c r="F18030" s="2">
        <v>1</v>
      </c>
      <c r="G18030" s="2">
        <f>INDEX(תוצאות_בחירות,MATCH(C18030,siot!$F$3:$F$1887,0),27)</f>
        <v>2</v>
      </c>
      <c r="H18030" s="2" t="b">
        <f t="shared" si="563"/>
        <v>1</v>
      </c>
      <c r="I18030" s="1" t="s">
        <v>2</v>
      </c>
      <c r="J18030" s="1" t="s">
        <v>2069</v>
      </c>
      <c r="K18030" s="1"/>
    </row>
    <row r="18031" spans="1:11">
      <c r="A18031" s="1" t="s">
        <v>2013</v>
      </c>
      <c r="B18031" s="1" t="s">
        <v>126</v>
      </c>
      <c r="C18031" s="48" t="str">
        <f t="shared" si="562"/>
        <v>מחל רמלה</v>
      </c>
      <c r="D18031" s="1" t="s">
        <v>2061</v>
      </c>
      <c r="E18031" s="1"/>
      <c r="F18031" s="2">
        <v>2</v>
      </c>
      <c r="G18031" s="2">
        <f>INDEX(תוצאות_בחירות,MATCH(C18031,siot!$F$3:$F$1887,0),27)</f>
        <v>2</v>
      </c>
      <c r="H18031" s="2" t="b">
        <f t="shared" si="563"/>
        <v>1</v>
      </c>
      <c r="I18031" s="1" t="s">
        <v>2</v>
      </c>
      <c r="J18031" s="1" t="s">
        <v>2068</v>
      </c>
      <c r="K18031" s="1"/>
    </row>
    <row r="18032" spans="1:11" hidden="1">
      <c r="A18032" s="1" t="s">
        <v>2013</v>
      </c>
      <c r="B18032" s="1" t="s">
        <v>126</v>
      </c>
      <c r="C18032" s="48" t="str">
        <f t="shared" si="562"/>
        <v>מחל רמלה</v>
      </c>
      <c r="D18032" s="1" t="s">
        <v>2061</v>
      </c>
      <c r="E18032" s="1"/>
      <c r="F18032" s="2">
        <v>3</v>
      </c>
      <c r="G18032" s="2">
        <f>INDEX(תוצאות_בחירות,MATCH(C18032,siot!$F$3:$F$1887,0),27)</f>
        <v>2</v>
      </c>
      <c r="H18032" s="2" t="b">
        <f t="shared" si="563"/>
        <v>0</v>
      </c>
      <c r="I18032" s="1" t="s">
        <v>2</v>
      </c>
      <c r="J18032" s="1" t="s">
        <v>2067</v>
      </c>
      <c r="K18032" s="1"/>
    </row>
    <row r="18033" spans="1:11" hidden="1">
      <c r="A18033" s="1" t="s">
        <v>2013</v>
      </c>
      <c r="B18033" s="1" t="s">
        <v>126</v>
      </c>
      <c r="C18033" s="48" t="str">
        <f t="shared" si="562"/>
        <v>מחל רמלה</v>
      </c>
      <c r="D18033" s="1" t="s">
        <v>2061</v>
      </c>
      <c r="E18033" s="1"/>
      <c r="F18033" s="2">
        <v>4</v>
      </c>
      <c r="G18033" s="2">
        <f>INDEX(תוצאות_בחירות,MATCH(C18033,siot!$F$3:$F$1887,0),27)</f>
        <v>2</v>
      </c>
      <c r="H18033" s="2" t="b">
        <f t="shared" si="563"/>
        <v>0</v>
      </c>
      <c r="I18033" s="1" t="s">
        <v>2</v>
      </c>
      <c r="J18033" s="1" t="s">
        <v>2066</v>
      </c>
      <c r="K18033" s="1"/>
    </row>
    <row r="18034" spans="1:11" hidden="1">
      <c r="A18034" s="1" t="s">
        <v>2013</v>
      </c>
      <c r="B18034" s="1" t="s">
        <v>126</v>
      </c>
      <c r="C18034" s="48" t="str">
        <f t="shared" si="562"/>
        <v>מחל רמלה</v>
      </c>
      <c r="D18034" s="1" t="s">
        <v>2061</v>
      </c>
      <c r="E18034" s="1"/>
      <c r="F18034" s="2">
        <v>5</v>
      </c>
      <c r="G18034" s="2">
        <f>INDEX(תוצאות_בחירות,MATCH(C18034,siot!$F$3:$F$1887,0),27)</f>
        <v>2</v>
      </c>
      <c r="H18034" s="2" t="b">
        <f t="shared" si="563"/>
        <v>0</v>
      </c>
      <c r="I18034" s="1" t="s">
        <v>2</v>
      </c>
      <c r="J18034" s="1" t="s">
        <v>2065</v>
      </c>
      <c r="K18034" s="1"/>
    </row>
    <row r="18035" spans="1:11" hidden="1">
      <c r="A18035" s="1" t="s">
        <v>2013</v>
      </c>
      <c r="B18035" s="1" t="s">
        <v>126</v>
      </c>
      <c r="C18035" s="48" t="str">
        <f t="shared" si="562"/>
        <v>מחל רמלה</v>
      </c>
      <c r="D18035" s="1" t="s">
        <v>2061</v>
      </c>
      <c r="E18035" s="1"/>
      <c r="F18035" s="2">
        <v>6</v>
      </c>
      <c r="G18035" s="2">
        <f>INDEX(תוצאות_בחירות,MATCH(C18035,siot!$F$3:$F$1887,0),27)</f>
        <v>2</v>
      </c>
      <c r="H18035" s="2" t="b">
        <f t="shared" si="563"/>
        <v>0</v>
      </c>
      <c r="I18035" s="1" t="s">
        <v>2</v>
      </c>
      <c r="J18035" s="1" t="s">
        <v>2064</v>
      </c>
      <c r="K18035" s="1"/>
    </row>
    <row r="18036" spans="1:11" hidden="1">
      <c r="A18036" s="1" t="s">
        <v>2013</v>
      </c>
      <c r="B18036" s="1" t="s">
        <v>126</v>
      </c>
      <c r="C18036" s="48" t="str">
        <f t="shared" si="562"/>
        <v>מחל רמלה</v>
      </c>
      <c r="D18036" s="1" t="s">
        <v>2061</v>
      </c>
      <c r="E18036" s="1"/>
      <c r="F18036" s="2">
        <v>7</v>
      </c>
      <c r="G18036" s="2">
        <f>INDEX(תוצאות_בחירות,MATCH(C18036,siot!$F$3:$F$1887,0),27)</f>
        <v>2</v>
      </c>
      <c r="H18036" s="2" t="b">
        <f t="shared" si="563"/>
        <v>0</v>
      </c>
      <c r="I18036" s="1" t="s">
        <v>2</v>
      </c>
      <c r="J18036" s="1" t="s">
        <v>2063</v>
      </c>
      <c r="K18036" s="1"/>
    </row>
    <row r="18037" spans="1:11" hidden="1">
      <c r="A18037" s="1" t="s">
        <v>2013</v>
      </c>
      <c r="B18037" s="1" t="s">
        <v>126</v>
      </c>
      <c r="C18037" s="48" t="str">
        <f t="shared" si="562"/>
        <v>מחל רמלה</v>
      </c>
      <c r="D18037" s="1" t="s">
        <v>2061</v>
      </c>
      <c r="E18037" s="1"/>
      <c r="F18037" s="2">
        <v>8</v>
      </c>
      <c r="G18037" s="2">
        <f>INDEX(תוצאות_בחירות,MATCH(C18037,siot!$F$3:$F$1887,0),27)</f>
        <v>2</v>
      </c>
      <c r="H18037" s="2" t="b">
        <f t="shared" si="563"/>
        <v>0</v>
      </c>
      <c r="I18037" s="1" t="s">
        <v>2</v>
      </c>
      <c r="J18037" s="1" t="s">
        <v>2062</v>
      </c>
      <c r="K18037" s="1"/>
    </row>
    <row r="18038" spans="1:11" hidden="1">
      <c r="A18038" s="1" t="s">
        <v>2013</v>
      </c>
      <c r="B18038" s="1" t="s">
        <v>126</v>
      </c>
      <c r="C18038" s="48" t="str">
        <f t="shared" si="562"/>
        <v>מחל רמלה</v>
      </c>
      <c r="D18038" s="1" t="s">
        <v>2061</v>
      </c>
      <c r="E18038" s="1"/>
      <c r="F18038" s="2">
        <v>9</v>
      </c>
      <c r="G18038" s="2">
        <f>INDEX(תוצאות_בחירות,MATCH(C18038,siot!$F$3:$F$1887,0),27)</f>
        <v>2</v>
      </c>
      <c r="H18038" s="2" t="b">
        <f t="shared" si="563"/>
        <v>0</v>
      </c>
      <c r="I18038" s="1" t="s">
        <v>2</v>
      </c>
      <c r="J18038" s="1" t="s">
        <v>2060</v>
      </c>
      <c r="K18038" s="1"/>
    </row>
    <row r="18039" spans="1:11" hidden="1">
      <c r="A18039" s="1" t="s">
        <v>2013</v>
      </c>
      <c r="B18039" s="1" t="s">
        <v>87</v>
      </c>
      <c r="C18039" s="48" t="str">
        <f t="shared" si="562"/>
        <v>נ רמלה</v>
      </c>
      <c r="D18039" s="1" t="s">
        <v>2056</v>
      </c>
      <c r="E18039" s="1" t="s">
        <v>3</v>
      </c>
      <c r="F18039" s="2" t="s">
        <v>19548</v>
      </c>
      <c r="G18039" s="2">
        <f>INDEX(תוצאות_בחירות,MATCH(C18039,siot!$F$3:$F$1887,0),27)</f>
        <v>1</v>
      </c>
      <c r="H18039" s="2" t="b">
        <f t="shared" si="563"/>
        <v>0</v>
      </c>
      <c r="I18039" s="1"/>
      <c r="J18039" s="1"/>
      <c r="K18039" s="1"/>
    </row>
    <row r="18040" spans="1:11">
      <c r="A18040" s="1" t="s">
        <v>2013</v>
      </c>
      <c r="B18040" s="1" t="s">
        <v>87</v>
      </c>
      <c r="C18040" s="48" t="str">
        <f t="shared" si="562"/>
        <v>נ רמלה</v>
      </c>
      <c r="D18040" s="1" t="s">
        <v>2056</v>
      </c>
      <c r="E18040" s="1"/>
      <c r="F18040" s="2">
        <v>1</v>
      </c>
      <c r="G18040" s="2">
        <f>INDEX(תוצאות_בחירות,MATCH(C18040,siot!$F$3:$F$1887,0),27)</f>
        <v>1</v>
      </c>
      <c r="H18040" s="2" t="b">
        <f t="shared" si="563"/>
        <v>1</v>
      </c>
      <c r="I18040" s="1" t="s">
        <v>2</v>
      </c>
      <c r="J18040" s="1" t="s">
        <v>2059</v>
      </c>
      <c r="K18040" s="1"/>
    </row>
    <row r="18041" spans="1:11" hidden="1">
      <c r="A18041" s="1" t="s">
        <v>2013</v>
      </c>
      <c r="B18041" s="1" t="s">
        <v>87</v>
      </c>
      <c r="C18041" s="48" t="str">
        <f t="shared" si="562"/>
        <v>נ רמלה</v>
      </c>
      <c r="D18041" s="1" t="s">
        <v>2056</v>
      </c>
      <c r="E18041" s="1"/>
      <c r="F18041" s="2">
        <v>2</v>
      </c>
      <c r="G18041" s="2">
        <f>INDEX(תוצאות_בחירות,MATCH(C18041,siot!$F$3:$F$1887,0),27)</f>
        <v>1</v>
      </c>
      <c r="H18041" s="2" t="b">
        <f t="shared" si="563"/>
        <v>0</v>
      </c>
      <c r="I18041" s="1" t="s">
        <v>2</v>
      </c>
      <c r="J18041" s="1" t="s">
        <v>2058</v>
      </c>
      <c r="K18041" s="1"/>
    </row>
    <row r="18042" spans="1:11" hidden="1">
      <c r="A18042" s="1" t="s">
        <v>2013</v>
      </c>
      <c r="B18042" s="1" t="s">
        <v>87</v>
      </c>
      <c r="C18042" s="48" t="str">
        <f t="shared" si="562"/>
        <v>נ רמלה</v>
      </c>
      <c r="D18042" s="1" t="s">
        <v>2056</v>
      </c>
      <c r="E18042" s="1"/>
      <c r="F18042" s="2">
        <v>3</v>
      </c>
      <c r="G18042" s="2">
        <f>INDEX(תוצאות_בחירות,MATCH(C18042,siot!$F$3:$F$1887,0),27)</f>
        <v>1</v>
      </c>
      <c r="H18042" s="2" t="b">
        <f t="shared" si="563"/>
        <v>0</v>
      </c>
      <c r="I18042" s="1" t="s">
        <v>2</v>
      </c>
      <c r="J18042" s="1" t="s">
        <v>2057</v>
      </c>
      <c r="K18042" s="1"/>
    </row>
    <row r="18043" spans="1:11" hidden="1">
      <c r="A18043" s="1" t="s">
        <v>2013</v>
      </c>
      <c r="B18043" s="1" t="s">
        <v>87</v>
      </c>
      <c r="C18043" s="48" t="str">
        <f t="shared" si="562"/>
        <v>נ רמלה</v>
      </c>
      <c r="D18043" s="1" t="s">
        <v>2056</v>
      </c>
      <c r="E18043" s="1"/>
      <c r="F18043" s="2">
        <v>4</v>
      </c>
      <c r="G18043" s="2">
        <f>INDEX(תוצאות_בחירות,MATCH(C18043,siot!$F$3:$F$1887,0),27)</f>
        <v>1</v>
      </c>
      <c r="H18043" s="2" t="b">
        <f t="shared" si="563"/>
        <v>0</v>
      </c>
      <c r="I18043" s="1" t="s">
        <v>2</v>
      </c>
      <c r="J18043" s="1" t="s">
        <v>2055</v>
      </c>
      <c r="K18043" s="1"/>
    </row>
    <row r="18044" spans="1:11" hidden="1">
      <c r="A18044" s="1" t="s">
        <v>2013</v>
      </c>
      <c r="B18044" s="1" t="s">
        <v>259</v>
      </c>
      <c r="C18044" s="48" t="str">
        <f t="shared" si="562"/>
        <v>ק רמלה</v>
      </c>
      <c r="D18044" s="1" t="s">
        <v>2048</v>
      </c>
      <c r="E18044" s="1" t="s">
        <v>3</v>
      </c>
      <c r="F18044" s="2" t="s">
        <v>19548</v>
      </c>
      <c r="G18044" s="2">
        <f>INDEX(תוצאות_בחירות,MATCH(C18044,siot!$F$3:$F$1887,0),27)</f>
        <v>1</v>
      </c>
      <c r="H18044" s="2" t="b">
        <f t="shared" si="563"/>
        <v>0</v>
      </c>
      <c r="I18044" s="1"/>
      <c r="J18044" s="1"/>
      <c r="K18044" s="1"/>
    </row>
    <row r="18045" spans="1:11">
      <c r="A18045" s="1" t="s">
        <v>2013</v>
      </c>
      <c r="B18045" s="1" t="s">
        <v>259</v>
      </c>
      <c r="C18045" s="48" t="str">
        <f t="shared" si="562"/>
        <v>ק רמלה</v>
      </c>
      <c r="D18045" s="1" t="s">
        <v>2048</v>
      </c>
      <c r="E18045" s="1"/>
      <c r="F18045" s="2">
        <v>1</v>
      </c>
      <c r="G18045" s="2">
        <f>INDEX(תוצאות_בחירות,MATCH(C18045,siot!$F$3:$F$1887,0),27)</f>
        <v>1</v>
      </c>
      <c r="H18045" s="2" t="b">
        <f t="shared" si="563"/>
        <v>1</v>
      </c>
      <c r="I18045" s="1" t="s">
        <v>2</v>
      </c>
      <c r="J18045" s="1" t="s">
        <v>2054</v>
      </c>
      <c r="K18045" s="1"/>
    </row>
    <row r="18046" spans="1:11" hidden="1">
      <c r="A18046" s="1" t="s">
        <v>2013</v>
      </c>
      <c r="B18046" s="1" t="s">
        <v>259</v>
      </c>
      <c r="C18046" s="48" t="str">
        <f t="shared" si="562"/>
        <v>ק רמלה</v>
      </c>
      <c r="D18046" s="1" t="s">
        <v>2048</v>
      </c>
      <c r="E18046" s="1"/>
      <c r="F18046" s="2">
        <v>2</v>
      </c>
      <c r="G18046" s="2">
        <f>INDEX(תוצאות_בחירות,MATCH(C18046,siot!$F$3:$F$1887,0),27)</f>
        <v>1</v>
      </c>
      <c r="H18046" s="2" t="b">
        <f t="shared" si="563"/>
        <v>0</v>
      </c>
      <c r="I18046" s="1" t="s">
        <v>2</v>
      </c>
      <c r="J18046" s="1" t="s">
        <v>2053</v>
      </c>
      <c r="K18046" s="1"/>
    </row>
    <row r="18047" spans="1:11" hidden="1">
      <c r="A18047" s="1" t="s">
        <v>2013</v>
      </c>
      <c r="B18047" s="1" t="s">
        <v>259</v>
      </c>
      <c r="C18047" s="48" t="str">
        <f t="shared" si="562"/>
        <v>ק רמלה</v>
      </c>
      <c r="D18047" s="1" t="s">
        <v>2048</v>
      </c>
      <c r="E18047" s="1"/>
      <c r="F18047" s="2">
        <v>3</v>
      </c>
      <c r="G18047" s="2">
        <f>INDEX(תוצאות_בחירות,MATCH(C18047,siot!$F$3:$F$1887,0),27)</f>
        <v>1</v>
      </c>
      <c r="H18047" s="2" t="b">
        <f t="shared" si="563"/>
        <v>0</v>
      </c>
      <c r="I18047" s="1" t="s">
        <v>2</v>
      </c>
      <c r="J18047" s="1" t="s">
        <v>2052</v>
      </c>
      <c r="K18047" s="1"/>
    </row>
    <row r="18048" spans="1:11" hidden="1">
      <c r="A18048" s="1" t="s">
        <v>2013</v>
      </c>
      <c r="B18048" s="1" t="s">
        <v>259</v>
      </c>
      <c r="C18048" s="48" t="str">
        <f t="shared" si="562"/>
        <v>ק רמלה</v>
      </c>
      <c r="D18048" s="1" t="s">
        <v>2048</v>
      </c>
      <c r="E18048" s="1"/>
      <c r="F18048" s="2">
        <v>4</v>
      </c>
      <c r="G18048" s="2">
        <f>INDEX(תוצאות_בחירות,MATCH(C18048,siot!$F$3:$F$1887,0),27)</f>
        <v>1</v>
      </c>
      <c r="H18048" s="2" t="b">
        <f t="shared" si="563"/>
        <v>0</v>
      </c>
      <c r="I18048" s="1" t="s">
        <v>2</v>
      </c>
      <c r="J18048" s="1" t="s">
        <v>2051</v>
      </c>
      <c r="K18048" s="1"/>
    </row>
    <row r="18049" spans="1:11" hidden="1">
      <c r="A18049" s="1" t="s">
        <v>2013</v>
      </c>
      <c r="B18049" s="1" t="s">
        <v>259</v>
      </c>
      <c r="C18049" s="48" t="str">
        <f t="shared" si="562"/>
        <v>ק רמלה</v>
      </c>
      <c r="D18049" s="1" t="s">
        <v>2048</v>
      </c>
      <c r="E18049" s="1"/>
      <c r="F18049" s="2">
        <v>5</v>
      </c>
      <c r="G18049" s="2">
        <f>INDEX(תוצאות_בחירות,MATCH(C18049,siot!$F$3:$F$1887,0),27)</f>
        <v>1</v>
      </c>
      <c r="H18049" s="2" t="b">
        <f t="shared" si="563"/>
        <v>0</v>
      </c>
      <c r="I18049" s="1" t="s">
        <v>2</v>
      </c>
      <c r="J18049" s="1" t="s">
        <v>2050</v>
      </c>
      <c r="K18049" s="1"/>
    </row>
    <row r="18050" spans="1:11" hidden="1">
      <c r="A18050" s="1" t="s">
        <v>2013</v>
      </c>
      <c r="B18050" s="1" t="s">
        <v>259</v>
      </c>
      <c r="C18050" s="48" t="str">
        <f t="shared" si="562"/>
        <v>ק רמלה</v>
      </c>
      <c r="D18050" s="1" t="s">
        <v>2048</v>
      </c>
      <c r="E18050" s="1"/>
      <c r="F18050" s="2">
        <v>6</v>
      </c>
      <c r="G18050" s="2">
        <f>INDEX(תוצאות_בחירות,MATCH(C18050,siot!$F$3:$F$1887,0),27)</f>
        <v>1</v>
      </c>
      <c r="H18050" s="2" t="b">
        <f t="shared" si="563"/>
        <v>0</v>
      </c>
      <c r="I18050" s="1" t="s">
        <v>2</v>
      </c>
      <c r="J18050" s="1" t="s">
        <v>2049</v>
      </c>
      <c r="K18050" s="1"/>
    </row>
    <row r="18051" spans="1:11" hidden="1">
      <c r="A18051" s="1" t="s">
        <v>2013</v>
      </c>
      <c r="B18051" s="1" t="s">
        <v>259</v>
      </c>
      <c r="C18051" s="48" t="str">
        <f t="shared" si="562"/>
        <v>ק רמלה</v>
      </c>
      <c r="D18051" s="1" t="s">
        <v>2048</v>
      </c>
      <c r="E18051" s="1"/>
      <c r="F18051" s="2">
        <v>7</v>
      </c>
      <c r="G18051" s="2">
        <f>INDEX(תוצאות_בחירות,MATCH(C18051,siot!$F$3:$F$1887,0),27)</f>
        <v>1</v>
      </c>
      <c r="H18051" s="2" t="b">
        <f t="shared" si="563"/>
        <v>0</v>
      </c>
      <c r="I18051" s="1" t="s">
        <v>2</v>
      </c>
      <c r="J18051" s="1" t="s">
        <v>2047</v>
      </c>
      <c r="K18051" s="1"/>
    </row>
    <row r="18052" spans="1:11" hidden="1">
      <c r="A18052" s="1" t="s">
        <v>2013</v>
      </c>
      <c r="B18052" s="1" t="s">
        <v>639</v>
      </c>
      <c r="C18052" s="48" t="str">
        <f t="shared" ref="C18052:C18115" si="564">B18052&amp;" "&amp;A18052</f>
        <v>ר רמלה</v>
      </c>
      <c r="D18052" s="1" t="s">
        <v>2020</v>
      </c>
      <c r="E18052" s="1" t="s">
        <v>3</v>
      </c>
      <c r="F18052" s="2" t="s">
        <v>19548</v>
      </c>
      <c r="G18052" s="2">
        <f>INDEX(תוצאות_בחירות,MATCH(C18052,siot!$F$3:$F$1887,0),27)</f>
        <v>1</v>
      </c>
      <c r="H18052" s="2" t="b">
        <f t="shared" ref="H18052:H18115" si="565">IF(OR(F18052&lt;G18052,G18052=F18052),TRUE,FALSE)</f>
        <v>0</v>
      </c>
      <c r="I18052" s="1"/>
      <c r="J18052" s="1"/>
      <c r="K18052" s="1"/>
    </row>
    <row r="18053" spans="1:11">
      <c r="A18053" s="1" t="s">
        <v>2013</v>
      </c>
      <c r="B18053" s="1" t="s">
        <v>639</v>
      </c>
      <c r="C18053" s="48" t="str">
        <f t="shared" si="564"/>
        <v>ר רמלה</v>
      </c>
      <c r="D18053" s="1" t="s">
        <v>2020</v>
      </c>
      <c r="E18053" s="1"/>
      <c r="F18053" s="2">
        <v>1</v>
      </c>
      <c r="G18053" s="2">
        <f>INDEX(תוצאות_בחירות,MATCH(C18053,siot!$F$3:$F$1887,0),27)</f>
        <v>1</v>
      </c>
      <c r="H18053" s="2" t="b">
        <f t="shared" si="565"/>
        <v>1</v>
      </c>
      <c r="I18053" s="1" t="s">
        <v>2</v>
      </c>
      <c r="J18053" s="1" t="s">
        <v>2046</v>
      </c>
      <c r="K18053" s="1"/>
    </row>
    <row r="18054" spans="1:11" hidden="1">
      <c r="A18054" s="1" t="s">
        <v>2013</v>
      </c>
      <c r="B18054" s="1" t="s">
        <v>639</v>
      </c>
      <c r="C18054" s="48" t="str">
        <f t="shared" si="564"/>
        <v>ר רמלה</v>
      </c>
      <c r="D18054" s="1" t="s">
        <v>2020</v>
      </c>
      <c r="E18054" s="1"/>
      <c r="F18054" s="2">
        <v>2</v>
      </c>
      <c r="G18054" s="2">
        <f>INDEX(תוצאות_בחירות,MATCH(C18054,siot!$F$3:$F$1887,0),27)</f>
        <v>1</v>
      </c>
      <c r="H18054" s="2" t="b">
        <f t="shared" si="565"/>
        <v>0</v>
      </c>
      <c r="I18054" s="1" t="s">
        <v>2</v>
      </c>
      <c r="J18054" s="1" t="s">
        <v>2045</v>
      </c>
      <c r="K18054" s="1"/>
    </row>
    <row r="18055" spans="1:11" hidden="1">
      <c r="A18055" s="1" t="s">
        <v>2013</v>
      </c>
      <c r="B18055" s="1" t="s">
        <v>639</v>
      </c>
      <c r="C18055" s="48" t="str">
        <f t="shared" si="564"/>
        <v>ר רמלה</v>
      </c>
      <c r="D18055" s="1" t="s">
        <v>2020</v>
      </c>
      <c r="E18055" s="1"/>
      <c r="F18055" s="2">
        <v>3</v>
      </c>
      <c r="G18055" s="2">
        <f>INDEX(תוצאות_בחירות,MATCH(C18055,siot!$F$3:$F$1887,0),27)</f>
        <v>1</v>
      </c>
      <c r="H18055" s="2" t="b">
        <f t="shared" si="565"/>
        <v>0</v>
      </c>
      <c r="I18055" s="1" t="s">
        <v>2</v>
      </c>
      <c r="J18055" s="1" t="s">
        <v>2044</v>
      </c>
      <c r="K18055" s="1"/>
    </row>
    <row r="18056" spans="1:11" hidden="1">
      <c r="A18056" s="1" t="s">
        <v>2013</v>
      </c>
      <c r="B18056" s="1" t="s">
        <v>639</v>
      </c>
      <c r="C18056" s="48" t="str">
        <f t="shared" si="564"/>
        <v>ר רמלה</v>
      </c>
      <c r="D18056" s="1" t="s">
        <v>2020</v>
      </c>
      <c r="E18056" s="1"/>
      <c r="F18056" s="2">
        <v>4</v>
      </c>
      <c r="G18056" s="2">
        <f>INDEX(תוצאות_בחירות,MATCH(C18056,siot!$F$3:$F$1887,0),27)</f>
        <v>1</v>
      </c>
      <c r="H18056" s="2" t="b">
        <f t="shared" si="565"/>
        <v>0</v>
      </c>
      <c r="I18056" s="1" t="s">
        <v>2</v>
      </c>
      <c r="J18056" s="1" t="s">
        <v>2043</v>
      </c>
      <c r="K18056" s="1"/>
    </row>
    <row r="18057" spans="1:11" hidden="1">
      <c r="A18057" s="1" t="s">
        <v>2013</v>
      </c>
      <c r="B18057" s="1" t="s">
        <v>639</v>
      </c>
      <c r="C18057" s="48" t="str">
        <f t="shared" si="564"/>
        <v>ר רמלה</v>
      </c>
      <c r="D18057" s="1" t="s">
        <v>2020</v>
      </c>
      <c r="E18057" s="1"/>
      <c r="F18057" s="2">
        <v>5</v>
      </c>
      <c r="G18057" s="2">
        <f>INDEX(תוצאות_בחירות,MATCH(C18057,siot!$F$3:$F$1887,0),27)</f>
        <v>1</v>
      </c>
      <c r="H18057" s="2" t="b">
        <f t="shared" si="565"/>
        <v>0</v>
      </c>
      <c r="I18057" s="1" t="s">
        <v>2</v>
      </c>
      <c r="J18057" s="1" t="s">
        <v>2042</v>
      </c>
      <c r="K18057" s="1"/>
    </row>
    <row r="18058" spans="1:11" hidden="1">
      <c r="A18058" s="1" t="s">
        <v>2013</v>
      </c>
      <c r="B18058" s="1" t="s">
        <v>639</v>
      </c>
      <c r="C18058" s="48" t="str">
        <f t="shared" si="564"/>
        <v>ר רמלה</v>
      </c>
      <c r="D18058" s="1" t="s">
        <v>2020</v>
      </c>
      <c r="E18058" s="1"/>
      <c r="F18058" s="2">
        <v>6</v>
      </c>
      <c r="G18058" s="2">
        <f>INDEX(תוצאות_בחירות,MATCH(C18058,siot!$F$3:$F$1887,0),27)</f>
        <v>1</v>
      </c>
      <c r="H18058" s="2" t="b">
        <f t="shared" si="565"/>
        <v>0</v>
      </c>
      <c r="I18058" s="1" t="s">
        <v>2</v>
      </c>
      <c r="J18058" s="1" t="s">
        <v>2041</v>
      </c>
      <c r="K18058" s="1"/>
    </row>
    <row r="18059" spans="1:11" hidden="1">
      <c r="A18059" s="1" t="s">
        <v>2013</v>
      </c>
      <c r="B18059" s="1" t="s">
        <v>639</v>
      </c>
      <c r="C18059" s="48" t="str">
        <f t="shared" si="564"/>
        <v>ר רמלה</v>
      </c>
      <c r="D18059" s="1" t="s">
        <v>2020</v>
      </c>
      <c r="E18059" s="1"/>
      <c r="F18059" s="2">
        <v>7</v>
      </c>
      <c r="G18059" s="2">
        <f>INDEX(תוצאות_בחירות,MATCH(C18059,siot!$F$3:$F$1887,0),27)</f>
        <v>1</v>
      </c>
      <c r="H18059" s="2" t="b">
        <f t="shared" si="565"/>
        <v>0</v>
      </c>
      <c r="I18059" s="1" t="s">
        <v>2</v>
      </c>
      <c r="J18059" s="1" t="s">
        <v>2040</v>
      </c>
      <c r="K18059" s="1"/>
    </row>
    <row r="18060" spans="1:11" hidden="1">
      <c r="A18060" s="1" t="s">
        <v>2013</v>
      </c>
      <c r="B18060" s="1" t="s">
        <v>639</v>
      </c>
      <c r="C18060" s="48" t="str">
        <f t="shared" si="564"/>
        <v>ר רמלה</v>
      </c>
      <c r="D18060" s="1" t="s">
        <v>2020</v>
      </c>
      <c r="E18060" s="1"/>
      <c r="F18060" s="2">
        <v>8</v>
      </c>
      <c r="G18060" s="2">
        <f>INDEX(תוצאות_בחירות,MATCH(C18060,siot!$F$3:$F$1887,0),27)</f>
        <v>1</v>
      </c>
      <c r="H18060" s="2" t="b">
        <f t="shared" si="565"/>
        <v>0</v>
      </c>
      <c r="I18060" s="1" t="s">
        <v>2</v>
      </c>
      <c r="J18060" s="1" t="s">
        <v>2039</v>
      </c>
      <c r="K18060" s="1"/>
    </row>
    <row r="18061" spans="1:11" hidden="1">
      <c r="A18061" s="1" t="s">
        <v>2013</v>
      </c>
      <c r="B18061" s="1" t="s">
        <v>639</v>
      </c>
      <c r="C18061" s="48" t="str">
        <f t="shared" si="564"/>
        <v>ר רמלה</v>
      </c>
      <c r="D18061" s="1" t="s">
        <v>2020</v>
      </c>
      <c r="E18061" s="1"/>
      <c r="F18061" s="2">
        <v>9</v>
      </c>
      <c r="G18061" s="2">
        <f>INDEX(תוצאות_בחירות,MATCH(C18061,siot!$F$3:$F$1887,0),27)</f>
        <v>1</v>
      </c>
      <c r="H18061" s="2" t="b">
        <f t="shared" si="565"/>
        <v>0</v>
      </c>
      <c r="I18061" s="1" t="s">
        <v>2</v>
      </c>
      <c r="J18061" s="1" t="s">
        <v>2038</v>
      </c>
      <c r="K18061" s="1"/>
    </row>
    <row r="18062" spans="1:11" hidden="1">
      <c r="A18062" s="1" t="s">
        <v>2013</v>
      </c>
      <c r="B18062" s="1" t="s">
        <v>639</v>
      </c>
      <c r="C18062" s="48" t="str">
        <f t="shared" si="564"/>
        <v>ר רמלה</v>
      </c>
      <c r="D18062" s="1" t="s">
        <v>2020</v>
      </c>
      <c r="E18062" s="1"/>
      <c r="F18062" s="2">
        <v>10</v>
      </c>
      <c r="G18062" s="2">
        <f>INDEX(תוצאות_בחירות,MATCH(C18062,siot!$F$3:$F$1887,0),27)</f>
        <v>1</v>
      </c>
      <c r="H18062" s="2" t="b">
        <f t="shared" si="565"/>
        <v>0</v>
      </c>
      <c r="I18062" s="1" t="s">
        <v>2</v>
      </c>
      <c r="J18062" s="1" t="s">
        <v>2037</v>
      </c>
      <c r="K18062" s="1"/>
    </row>
    <row r="18063" spans="1:11" hidden="1">
      <c r="A18063" s="1" t="s">
        <v>2013</v>
      </c>
      <c r="B18063" s="1" t="s">
        <v>639</v>
      </c>
      <c r="C18063" s="48" t="str">
        <f t="shared" si="564"/>
        <v>ר רמלה</v>
      </c>
      <c r="D18063" s="1" t="s">
        <v>2020</v>
      </c>
      <c r="E18063" s="1"/>
      <c r="F18063" s="2">
        <v>11</v>
      </c>
      <c r="G18063" s="2">
        <f>INDEX(תוצאות_בחירות,MATCH(C18063,siot!$F$3:$F$1887,0),27)</f>
        <v>1</v>
      </c>
      <c r="H18063" s="2" t="b">
        <f t="shared" si="565"/>
        <v>0</v>
      </c>
      <c r="I18063" s="1" t="s">
        <v>2</v>
      </c>
      <c r="J18063" s="1" t="s">
        <v>2036</v>
      </c>
      <c r="K18063" s="1"/>
    </row>
    <row r="18064" spans="1:11" hidden="1">
      <c r="A18064" s="1" t="s">
        <v>2013</v>
      </c>
      <c r="B18064" s="1" t="s">
        <v>639</v>
      </c>
      <c r="C18064" s="48" t="str">
        <f t="shared" si="564"/>
        <v>ר רמלה</v>
      </c>
      <c r="D18064" s="1" t="s">
        <v>2020</v>
      </c>
      <c r="E18064" s="1"/>
      <c r="F18064" s="2">
        <v>12</v>
      </c>
      <c r="G18064" s="2">
        <f>INDEX(תוצאות_בחירות,MATCH(C18064,siot!$F$3:$F$1887,0),27)</f>
        <v>1</v>
      </c>
      <c r="H18064" s="2" t="b">
        <f t="shared" si="565"/>
        <v>0</v>
      </c>
      <c r="I18064" s="1" t="s">
        <v>2</v>
      </c>
      <c r="J18064" s="1" t="s">
        <v>2035</v>
      </c>
      <c r="K18064" s="1"/>
    </row>
    <row r="18065" spans="1:11" hidden="1">
      <c r="A18065" s="1" t="s">
        <v>2013</v>
      </c>
      <c r="B18065" s="1" t="s">
        <v>639</v>
      </c>
      <c r="C18065" s="48" t="str">
        <f t="shared" si="564"/>
        <v>ר רמלה</v>
      </c>
      <c r="D18065" s="1" t="s">
        <v>2020</v>
      </c>
      <c r="E18065" s="1"/>
      <c r="F18065" s="2">
        <v>13</v>
      </c>
      <c r="G18065" s="2">
        <f>INDEX(תוצאות_בחירות,MATCH(C18065,siot!$F$3:$F$1887,0),27)</f>
        <v>1</v>
      </c>
      <c r="H18065" s="2" t="b">
        <f t="shared" si="565"/>
        <v>0</v>
      </c>
      <c r="I18065" s="1" t="s">
        <v>2</v>
      </c>
      <c r="J18065" s="1" t="s">
        <v>2034</v>
      </c>
      <c r="K18065" s="1"/>
    </row>
    <row r="18066" spans="1:11" hidden="1">
      <c r="A18066" s="1" t="s">
        <v>2013</v>
      </c>
      <c r="B18066" s="1" t="s">
        <v>639</v>
      </c>
      <c r="C18066" s="48" t="str">
        <f t="shared" si="564"/>
        <v>ר רמלה</v>
      </c>
      <c r="D18066" s="1" t="s">
        <v>2020</v>
      </c>
      <c r="E18066" s="1"/>
      <c r="F18066" s="2">
        <v>14</v>
      </c>
      <c r="G18066" s="2">
        <f>INDEX(תוצאות_בחירות,MATCH(C18066,siot!$F$3:$F$1887,0),27)</f>
        <v>1</v>
      </c>
      <c r="H18066" s="2" t="b">
        <f t="shared" si="565"/>
        <v>0</v>
      </c>
      <c r="I18066" s="1" t="s">
        <v>2</v>
      </c>
      <c r="J18066" s="1" t="s">
        <v>2033</v>
      </c>
      <c r="K18066" s="1"/>
    </row>
    <row r="18067" spans="1:11" hidden="1">
      <c r="A18067" s="1" t="s">
        <v>2013</v>
      </c>
      <c r="B18067" s="1" t="s">
        <v>639</v>
      </c>
      <c r="C18067" s="48" t="str">
        <f t="shared" si="564"/>
        <v>ר רמלה</v>
      </c>
      <c r="D18067" s="1" t="s">
        <v>2020</v>
      </c>
      <c r="E18067" s="1"/>
      <c r="F18067" s="2">
        <v>15</v>
      </c>
      <c r="G18067" s="2">
        <f>INDEX(תוצאות_בחירות,MATCH(C18067,siot!$F$3:$F$1887,0),27)</f>
        <v>1</v>
      </c>
      <c r="H18067" s="2" t="b">
        <f t="shared" si="565"/>
        <v>0</v>
      </c>
      <c r="I18067" s="1" t="s">
        <v>2</v>
      </c>
      <c r="J18067" s="1" t="s">
        <v>2032</v>
      </c>
      <c r="K18067" s="1"/>
    </row>
    <row r="18068" spans="1:11" hidden="1">
      <c r="A18068" s="1" t="s">
        <v>2013</v>
      </c>
      <c r="B18068" s="1" t="s">
        <v>639</v>
      </c>
      <c r="C18068" s="48" t="str">
        <f t="shared" si="564"/>
        <v>ר רמלה</v>
      </c>
      <c r="D18068" s="1" t="s">
        <v>2020</v>
      </c>
      <c r="E18068" s="1"/>
      <c r="F18068" s="2">
        <v>16</v>
      </c>
      <c r="G18068" s="2">
        <f>INDEX(תוצאות_בחירות,MATCH(C18068,siot!$F$3:$F$1887,0),27)</f>
        <v>1</v>
      </c>
      <c r="H18068" s="2" t="b">
        <f t="shared" si="565"/>
        <v>0</v>
      </c>
      <c r="I18068" s="1" t="s">
        <v>2</v>
      </c>
      <c r="J18068" s="1" t="s">
        <v>2031</v>
      </c>
      <c r="K18068" s="1"/>
    </row>
    <row r="18069" spans="1:11" hidden="1">
      <c r="A18069" s="1" t="s">
        <v>2013</v>
      </c>
      <c r="B18069" s="1" t="s">
        <v>639</v>
      </c>
      <c r="C18069" s="48" t="str">
        <f t="shared" si="564"/>
        <v>ר רמלה</v>
      </c>
      <c r="D18069" s="1" t="s">
        <v>2020</v>
      </c>
      <c r="E18069" s="1"/>
      <c r="F18069" s="2">
        <v>17</v>
      </c>
      <c r="G18069" s="2">
        <f>INDEX(תוצאות_בחירות,MATCH(C18069,siot!$F$3:$F$1887,0),27)</f>
        <v>1</v>
      </c>
      <c r="H18069" s="2" t="b">
        <f t="shared" si="565"/>
        <v>0</v>
      </c>
      <c r="I18069" s="1" t="s">
        <v>2</v>
      </c>
      <c r="J18069" s="1" t="s">
        <v>2030</v>
      </c>
      <c r="K18069" s="1"/>
    </row>
    <row r="18070" spans="1:11" hidden="1">
      <c r="A18070" s="1" t="s">
        <v>2013</v>
      </c>
      <c r="B18070" s="1" t="s">
        <v>639</v>
      </c>
      <c r="C18070" s="48" t="str">
        <f t="shared" si="564"/>
        <v>ר רמלה</v>
      </c>
      <c r="D18070" s="1" t="s">
        <v>2020</v>
      </c>
      <c r="E18070" s="1"/>
      <c r="F18070" s="2">
        <v>18</v>
      </c>
      <c r="G18070" s="2">
        <f>INDEX(תוצאות_בחירות,MATCH(C18070,siot!$F$3:$F$1887,0),27)</f>
        <v>1</v>
      </c>
      <c r="H18070" s="2" t="b">
        <f t="shared" si="565"/>
        <v>0</v>
      </c>
      <c r="I18070" s="1" t="s">
        <v>2</v>
      </c>
      <c r="J18070" s="1" t="s">
        <v>2029</v>
      </c>
      <c r="K18070" s="1"/>
    </row>
    <row r="18071" spans="1:11" hidden="1">
      <c r="A18071" s="1" t="s">
        <v>2013</v>
      </c>
      <c r="B18071" s="1" t="s">
        <v>639</v>
      </c>
      <c r="C18071" s="48" t="str">
        <f t="shared" si="564"/>
        <v>ר רמלה</v>
      </c>
      <c r="D18071" s="1" t="s">
        <v>2020</v>
      </c>
      <c r="E18071" s="1"/>
      <c r="F18071" s="2">
        <v>19</v>
      </c>
      <c r="G18071" s="2">
        <f>INDEX(תוצאות_בחירות,MATCH(C18071,siot!$F$3:$F$1887,0),27)</f>
        <v>1</v>
      </c>
      <c r="H18071" s="2" t="b">
        <f t="shared" si="565"/>
        <v>0</v>
      </c>
      <c r="I18071" s="1" t="s">
        <v>2</v>
      </c>
      <c r="J18071" s="1" t="s">
        <v>2028</v>
      </c>
      <c r="K18071" s="1"/>
    </row>
    <row r="18072" spans="1:11" hidden="1">
      <c r="A18072" s="1" t="s">
        <v>2013</v>
      </c>
      <c r="B18072" s="1" t="s">
        <v>639</v>
      </c>
      <c r="C18072" s="48" t="str">
        <f t="shared" si="564"/>
        <v>ר רמלה</v>
      </c>
      <c r="D18072" s="1" t="s">
        <v>2020</v>
      </c>
      <c r="E18072" s="1"/>
      <c r="F18072" s="2">
        <v>20</v>
      </c>
      <c r="G18072" s="2">
        <f>INDEX(תוצאות_בחירות,MATCH(C18072,siot!$F$3:$F$1887,0),27)</f>
        <v>1</v>
      </c>
      <c r="H18072" s="2" t="b">
        <f t="shared" si="565"/>
        <v>0</v>
      </c>
      <c r="I18072" s="1" t="s">
        <v>2</v>
      </c>
      <c r="J18072" s="1" t="s">
        <v>2027</v>
      </c>
      <c r="K18072" s="1"/>
    </row>
    <row r="18073" spans="1:11" hidden="1">
      <c r="A18073" s="1" t="s">
        <v>2013</v>
      </c>
      <c r="B18073" s="1" t="s">
        <v>639</v>
      </c>
      <c r="C18073" s="48" t="str">
        <f t="shared" si="564"/>
        <v>ר רמלה</v>
      </c>
      <c r="D18073" s="1" t="s">
        <v>2020</v>
      </c>
      <c r="E18073" s="1"/>
      <c r="F18073" s="2">
        <v>21</v>
      </c>
      <c r="G18073" s="2">
        <f>INDEX(תוצאות_בחירות,MATCH(C18073,siot!$F$3:$F$1887,0),27)</f>
        <v>1</v>
      </c>
      <c r="H18073" s="2" t="b">
        <f t="shared" si="565"/>
        <v>0</v>
      </c>
      <c r="I18073" s="1" t="s">
        <v>2</v>
      </c>
      <c r="J18073" s="1" t="s">
        <v>2026</v>
      </c>
      <c r="K18073" s="1"/>
    </row>
    <row r="18074" spans="1:11" hidden="1">
      <c r="A18074" s="1" t="s">
        <v>2013</v>
      </c>
      <c r="B18074" s="1" t="s">
        <v>639</v>
      </c>
      <c r="C18074" s="48" t="str">
        <f t="shared" si="564"/>
        <v>ר רמלה</v>
      </c>
      <c r="D18074" s="1" t="s">
        <v>2020</v>
      </c>
      <c r="E18074" s="1"/>
      <c r="F18074" s="2">
        <v>22</v>
      </c>
      <c r="G18074" s="2">
        <f>INDEX(תוצאות_בחירות,MATCH(C18074,siot!$F$3:$F$1887,0),27)</f>
        <v>1</v>
      </c>
      <c r="H18074" s="2" t="b">
        <f t="shared" si="565"/>
        <v>0</v>
      </c>
      <c r="I18074" s="1" t="s">
        <v>2</v>
      </c>
      <c r="J18074" s="1" t="s">
        <v>2025</v>
      </c>
      <c r="K18074" s="1"/>
    </row>
    <row r="18075" spans="1:11" hidden="1">
      <c r="A18075" s="1" t="s">
        <v>2013</v>
      </c>
      <c r="B18075" s="1" t="s">
        <v>639</v>
      </c>
      <c r="C18075" s="48" t="str">
        <f t="shared" si="564"/>
        <v>ר רמלה</v>
      </c>
      <c r="D18075" s="1" t="s">
        <v>2020</v>
      </c>
      <c r="E18075" s="1"/>
      <c r="F18075" s="2">
        <v>23</v>
      </c>
      <c r="G18075" s="2">
        <f>INDEX(תוצאות_בחירות,MATCH(C18075,siot!$F$3:$F$1887,0),27)</f>
        <v>1</v>
      </c>
      <c r="H18075" s="2" t="b">
        <f t="shared" si="565"/>
        <v>0</v>
      </c>
      <c r="I18075" s="1" t="s">
        <v>2</v>
      </c>
      <c r="J18075" s="1" t="s">
        <v>2024</v>
      </c>
      <c r="K18075" s="1"/>
    </row>
    <row r="18076" spans="1:11" hidden="1">
      <c r="A18076" s="1" t="s">
        <v>2013</v>
      </c>
      <c r="B18076" s="1" t="s">
        <v>639</v>
      </c>
      <c r="C18076" s="48" t="str">
        <f t="shared" si="564"/>
        <v>ר רמלה</v>
      </c>
      <c r="D18076" s="1" t="s">
        <v>2020</v>
      </c>
      <c r="E18076" s="1"/>
      <c r="F18076" s="2">
        <v>24</v>
      </c>
      <c r="G18076" s="2">
        <f>INDEX(תוצאות_בחירות,MATCH(C18076,siot!$F$3:$F$1887,0),27)</f>
        <v>1</v>
      </c>
      <c r="H18076" s="2" t="b">
        <f t="shared" si="565"/>
        <v>0</v>
      </c>
      <c r="I18076" s="1" t="s">
        <v>2</v>
      </c>
      <c r="J18076" s="1" t="s">
        <v>2023</v>
      </c>
      <c r="K18076" s="1"/>
    </row>
    <row r="18077" spans="1:11" hidden="1">
      <c r="A18077" s="1" t="s">
        <v>2013</v>
      </c>
      <c r="B18077" s="1" t="s">
        <v>639</v>
      </c>
      <c r="C18077" s="48" t="str">
        <f t="shared" si="564"/>
        <v>ר רמלה</v>
      </c>
      <c r="D18077" s="1" t="s">
        <v>2020</v>
      </c>
      <c r="E18077" s="1"/>
      <c r="F18077" s="2">
        <v>25</v>
      </c>
      <c r="G18077" s="2">
        <f>INDEX(תוצאות_בחירות,MATCH(C18077,siot!$F$3:$F$1887,0),27)</f>
        <v>1</v>
      </c>
      <c r="H18077" s="2" t="b">
        <f t="shared" si="565"/>
        <v>0</v>
      </c>
      <c r="I18077" s="1" t="s">
        <v>2</v>
      </c>
      <c r="J18077" s="1" t="s">
        <v>2022</v>
      </c>
      <c r="K18077" s="1"/>
    </row>
    <row r="18078" spans="1:11" hidden="1">
      <c r="A18078" s="1" t="s">
        <v>2013</v>
      </c>
      <c r="B18078" s="1" t="s">
        <v>639</v>
      </c>
      <c r="C18078" s="48" t="str">
        <f t="shared" si="564"/>
        <v>ר רמלה</v>
      </c>
      <c r="D18078" s="1" t="s">
        <v>2020</v>
      </c>
      <c r="E18078" s="1"/>
      <c r="F18078" s="2">
        <v>26</v>
      </c>
      <c r="G18078" s="2">
        <f>INDEX(תוצאות_בחירות,MATCH(C18078,siot!$F$3:$F$1887,0),27)</f>
        <v>1</v>
      </c>
      <c r="H18078" s="2" t="b">
        <f t="shared" si="565"/>
        <v>0</v>
      </c>
      <c r="I18078" s="1" t="s">
        <v>2</v>
      </c>
      <c r="J18078" s="1" t="s">
        <v>2021</v>
      </c>
      <c r="K18078" s="1"/>
    </row>
    <row r="18079" spans="1:11" hidden="1">
      <c r="A18079" s="1" t="s">
        <v>2013</v>
      </c>
      <c r="B18079" s="1" t="s">
        <v>639</v>
      </c>
      <c r="C18079" s="48" t="str">
        <f t="shared" si="564"/>
        <v>ר רמלה</v>
      </c>
      <c r="D18079" s="1" t="s">
        <v>2020</v>
      </c>
      <c r="E18079" s="1"/>
      <c r="F18079" s="2">
        <v>27</v>
      </c>
      <c r="G18079" s="2">
        <f>INDEX(תוצאות_בחירות,MATCH(C18079,siot!$F$3:$F$1887,0),27)</f>
        <v>1</v>
      </c>
      <c r="H18079" s="2" t="b">
        <f t="shared" si="565"/>
        <v>0</v>
      </c>
      <c r="I18079" s="1" t="s">
        <v>2</v>
      </c>
      <c r="J18079" s="1" t="s">
        <v>2019</v>
      </c>
      <c r="K18079" s="1"/>
    </row>
    <row r="18080" spans="1:11" hidden="1">
      <c r="A18080" s="1" t="s">
        <v>2013</v>
      </c>
      <c r="B18080" s="1" t="s">
        <v>963</v>
      </c>
      <c r="C18080" s="48" t="str">
        <f t="shared" si="564"/>
        <v>שס רמלה</v>
      </c>
      <c r="D18080" s="1" t="s">
        <v>962</v>
      </c>
      <c r="E18080" s="1" t="s">
        <v>3</v>
      </c>
      <c r="F18080" s="2" t="s">
        <v>19548</v>
      </c>
      <c r="G18080" s="2">
        <f>INDEX(תוצאות_בחירות,MATCH(C18080,siot!$F$3:$F$1887,0),27)</f>
        <v>3</v>
      </c>
      <c r="H18080" s="2" t="b">
        <f t="shared" si="565"/>
        <v>0</v>
      </c>
      <c r="I18080" s="1"/>
      <c r="J18080" s="1"/>
      <c r="K18080" s="1"/>
    </row>
    <row r="18081" spans="1:11">
      <c r="A18081" s="1" t="s">
        <v>2013</v>
      </c>
      <c r="B18081" s="1" t="s">
        <v>963</v>
      </c>
      <c r="C18081" s="48" t="str">
        <f t="shared" si="564"/>
        <v>שס רמלה</v>
      </c>
      <c r="D18081" s="1" t="s">
        <v>962</v>
      </c>
      <c r="E18081" s="1"/>
      <c r="F18081" s="2">
        <v>1</v>
      </c>
      <c r="G18081" s="2">
        <f>INDEX(תוצאות_בחירות,MATCH(C18081,siot!$F$3:$F$1887,0),27)</f>
        <v>3</v>
      </c>
      <c r="H18081" s="2" t="b">
        <f t="shared" si="565"/>
        <v>1</v>
      </c>
      <c r="I18081" s="1" t="s">
        <v>2</v>
      </c>
      <c r="J18081" s="1" t="s">
        <v>2018</v>
      </c>
      <c r="K18081" s="1"/>
    </row>
    <row r="18082" spans="1:11">
      <c r="A18082" s="1" t="s">
        <v>2013</v>
      </c>
      <c r="B18082" s="1" t="s">
        <v>963</v>
      </c>
      <c r="C18082" s="48" t="str">
        <f t="shared" si="564"/>
        <v>שס רמלה</v>
      </c>
      <c r="D18082" s="1" t="s">
        <v>962</v>
      </c>
      <c r="E18082" s="1"/>
      <c r="F18082" s="2">
        <v>2</v>
      </c>
      <c r="G18082" s="2">
        <f>INDEX(תוצאות_בחירות,MATCH(C18082,siot!$F$3:$F$1887,0),27)</f>
        <v>3</v>
      </c>
      <c r="H18082" s="2" t="b">
        <f t="shared" si="565"/>
        <v>1</v>
      </c>
      <c r="I18082" s="1" t="s">
        <v>2</v>
      </c>
      <c r="J18082" s="1" t="s">
        <v>2017</v>
      </c>
      <c r="K18082" s="1"/>
    </row>
    <row r="18083" spans="1:11">
      <c r="A18083" s="1" t="s">
        <v>2013</v>
      </c>
      <c r="B18083" s="1" t="s">
        <v>963</v>
      </c>
      <c r="C18083" s="48" t="str">
        <f t="shared" si="564"/>
        <v>שס רמלה</v>
      </c>
      <c r="D18083" s="1" t="s">
        <v>962</v>
      </c>
      <c r="E18083" s="1"/>
      <c r="F18083" s="2">
        <v>3</v>
      </c>
      <c r="G18083" s="2">
        <f>INDEX(תוצאות_בחירות,MATCH(C18083,siot!$F$3:$F$1887,0),27)</f>
        <v>3</v>
      </c>
      <c r="H18083" s="2" t="b">
        <f t="shared" si="565"/>
        <v>1</v>
      </c>
      <c r="I18083" s="1" t="s">
        <v>2</v>
      </c>
      <c r="J18083" s="1" t="s">
        <v>2016</v>
      </c>
      <c r="K18083" s="1"/>
    </row>
    <row r="18084" spans="1:11" hidden="1">
      <c r="A18084" s="1" t="s">
        <v>2013</v>
      </c>
      <c r="B18084" s="1" t="s">
        <v>963</v>
      </c>
      <c r="C18084" s="48" t="str">
        <f t="shared" si="564"/>
        <v>שס רמלה</v>
      </c>
      <c r="D18084" s="1" t="s">
        <v>962</v>
      </c>
      <c r="E18084" s="1"/>
      <c r="F18084" s="2">
        <v>4</v>
      </c>
      <c r="G18084" s="2">
        <f>INDEX(תוצאות_בחירות,MATCH(C18084,siot!$F$3:$F$1887,0),27)</f>
        <v>3</v>
      </c>
      <c r="H18084" s="2" t="b">
        <f t="shared" si="565"/>
        <v>0</v>
      </c>
      <c r="I18084" s="1" t="s">
        <v>2</v>
      </c>
      <c r="J18084" s="1" t="s">
        <v>2015</v>
      </c>
      <c r="K18084" s="1"/>
    </row>
    <row r="18085" spans="1:11" hidden="1">
      <c r="A18085" s="1" t="s">
        <v>2013</v>
      </c>
      <c r="B18085" s="1" t="s">
        <v>963</v>
      </c>
      <c r="C18085" s="48" t="str">
        <f t="shared" si="564"/>
        <v>שס רמלה</v>
      </c>
      <c r="D18085" s="1" t="s">
        <v>962</v>
      </c>
      <c r="E18085" s="1"/>
      <c r="F18085" s="2">
        <v>5</v>
      </c>
      <c r="G18085" s="2">
        <f>INDEX(תוצאות_בחירות,MATCH(C18085,siot!$F$3:$F$1887,0),27)</f>
        <v>3</v>
      </c>
      <c r="H18085" s="2" t="b">
        <f t="shared" si="565"/>
        <v>0</v>
      </c>
      <c r="I18085" s="1" t="s">
        <v>2</v>
      </c>
      <c r="J18085" s="1" t="s">
        <v>2014</v>
      </c>
      <c r="K18085" s="1"/>
    </row>
    <row r="18086" spans="1:11" hidden="1">
      <c r="A18086" s="1" t="s">
        <v>2013</v>
      </c>
      <c r="B18086" s="1" t="s">
        <v>963</v>
      </c>
      <c r="C18086" s="48" t="str">
        <f t="shared" si="564"/>
        <v>שס רמלה</v>
      </c>
      <c r="D18086" s="1" t="s">
        <v>962</v>
      </c>
      <c r="E18086" s="1"/>
      <c r="F18086" s="2">
        <v>6</v>
      </c>
      <c r="G18086" s="2">
        <f>INDEX(תוצאות_בחירות,MATCH(C18086,siot!$F$3:$F$1887,0),27)</f>
        <v>3</v>
      </c>
      <c r="H18086" s="2" t="b">
        <f t="shared" si="565"/>
        <v>0</v>
      </c>
      <c r="I18086" s="1" t="s">
        <v>2</v>
      </c>
      <c r="J18086" s="1" t="s">
        <v>122</v>
      </c>
      <c r="K18086" s="1"/>
    </row>
    <row r="18087" spans="1:11" hidden="1">
      <c r="A18087" s="1" t="s">
        <v>1673</v>
      </c>
      <c r="B18087" s="1" t="s">
        <v>617</v>
      </c>
      <c r="C18087" s="48" t="str">
        <f t="shared" si="564"/>
        <v>אמת רמת גן</v>
      </c>
      <c r="D18087" s="1" t="s">
        <v>2000</v>
      </c>
      <c r="E18087" s="1" t="s">
        <v>3</v>
      </c>
      <c r="F18087" s="2" t="s">
        <v>19548</v>
      </c>
      <c r="G18087" s="2">
        <f>INDEX(תוצאות_בחירות,MATCH(C18087,siot!$F$3:$F$1887,0),27)</f>
        <v>1</v>
      </c>
      <c r="H18087" s="2" t="b">
        <f t="shared" si="565"/>
        <v>0</v>
      </c>
      <c r="I18087" s="1"/>
      <c r="J18087" s="1"/>
      <c r="K18087" s="1"/>
    </row>
    <row r="18088" spans="1:11">
      <c r="A18088" s="1" t="s">
        <v>1673</v>
      </c>
      <c r="B18088" s="1" t="s">
        <v>617</v>
      </c>
      <c r="C18088" s="48" t="str">
        <f t="shared" si="564"/>
        <v>אמת רמת גן</v>
      </c>
      <c r="D18088" s="1" t="s">
        <v>2000</v>
      </c>
      <c r="E18088" s="1"/>
      <c r="F18088" s="2">
        <v>1</v>
      </c>
      <c r="G18088" s="2">
        <f>INDEX(תוצאות_בחירות,MATCH(C18088,siot!$F$3:$F$1887,0),27)</f>
        <v>1</v>
      </c>
      <c r="H18088" s="2" t="b">
        <f t="shared" si="565"/>
        <v>1</v>
      </c>
      <c r="I18088" s="1" t="s">
        <v>2</v>
      </c>
      <c r="J18088" s="1" t="s">
        <v>2012</v>
      </c>
      <c r="K18088" s="1"/>
    </row>
    <row r="18089" spans="1:11" hidden="1">
      <c r="A18089" s="1" t="s">
        <v>1673</v>
      </c>
      <c r="B18089" s="1" t="s">
        <v>617</v>
      </c>
      <c r="C18089" s="48" t="str">
        <f t="shared" si="564"/>
        <v>אמת רמת גן</v>
      </c>
      <c r="D18089" s="1" t="s">
        <v>2000</v>
      </c>
      <c r="E18089" s="1"/>
      <c r="F18089" s="2">
        <v>2</v>
      </c>
      <c r="G18089" s="2">
        <f>INDEX(תוצאות_בחירות,MATCH(C18089,siot!$F$3:$F$1887,0),27)</f>
        <v>1</v>
      </c>
      <c r="H18089" s="2" t="b">
        <f t="shared" si="565"/>
        <v>0</v>
      </c>
      <c r="I18089" s="1" t="s">
        <v>2</v>
      </c>
      <c r="J18089" s="1" t="s">
        <v>2011</v>
      </c>
      <c r="K18089" s="1"/>
    </row>
    <row r="18090" spans="1:11" hidden="1">
      <c r="A18090" s="1" t="s">
        <v>1673</v>
      </c>
      <c r="B18090" s="1" t="s">
        <v>617</v>
      </c>
      <c r="C18090" s="48" t="str">
        <f t="shared" si="564"/>
        <v>אמת רמת גן</v>
      </c>
      <c r="D18090" s="1" t="s">
        <v>2000</v>
      </c>
      <c r="E18090" s="1"/>
      <c r="F18090" s="2">
        <v>3</v>
      </c>
      <c r="G18090" s="2">
        <f>INDEX(תוצאות_בחירות,MATCH(C18090,siot!$F$3:$F$1887,0),27)</f>
        <v>1</v>
      </c>
      <c r="H18090" s="2" t="b">
        <f t="shared" si="565"/>
        <v>0</v>
      </c>
      <c r="I18090" s="1" t="s">
        <v>2</v>
      </c>
      <c r="J18090" s="1" t="s">
        <v>2010</v>
      </c>
      <c r="K18090" s="1"/>
    </row>
    <row r="18091" spans="1:11" hidden="1">
      <c r="A18091" s="1" t="s">
        <v>1673</v>
      </c>
      <c r="B18091" s="1" t="s">
        <v>617</v>
      </c>
      <c r="C18091" s="48" t="str">
        <f t="shared" si="564"/>
        <v>אמת רמת גן</v>
      </c>
      <c r="D18091" s="1" t="s">
        <v>2000</v>
      </c>
      <c r="E18091" s="1"/>
      <c r="F18091" s="2">
        <v>4</v>
      </c>
      <c r="G18091" s="2">
        <f>INDEX(תוצאות_בחירות,MATCH(C18091,siot!$F$3:$F$1887,0),27)</f>
        <v>1</v>
      </c>
      <c r="H18091" s="2" t="b">
        <f t="shared" si="565"/>
        <v>0</v>
      </c>
      <c r="I18091" s="1" t="s">
        <v>2</v>
      </c>
      <c r="J18091" s="1" t="s">
        <v>2009</v>
      </c>
      <c r="K18091" s="1"/>
    </row>
    <row r="18092" spans="1:11" hidden="1">
      <c r="A18092" s="1" t="s">
        <v>1673</v>
      </c>
      <c r="B18092" s="1" t="s">
        <v>617</v>
      </c>
      <c r="C18092" s="48" t="str">
        <f t="shared" si="564"/>
        <v>אמת רמת גן</v>
      </c>
      <c r="D18092" s="1" t="s">
        <v>2000</v>
      </c>
      <c r="E18092" s="1"/>
      <c r="F18092" s="2">
        <v>5</v>
      </c>
      <c r="G18092" s="2">
        <f>INDEX(תוצאות_בחירות,MATCH(C18092,siot!$F$3:$F$1887,0),27)</f>
        <v>1</v>
      </c>
      <c r="H18092" s="2" t="b">
        <f t="shared" si="565"/>
        <v>0</v>
      </c>
      <c r="I18092" s="1" t="s">
        <v>2</v>
      </c>
      <c r="J18092" s="1" t="s">
        <v>2008</v>
      </c>
      <c r="K18092" s="1"/>
    </row>
    <row r="18093" spans="1:11" hidden="1">
      <c r="A18093" s="1" t="s">
        <v>1673</v>
      </c>
      <c r="B18093" s="1" t="s">
        <v>617</v>
      </c>
      <c r="C18093" s="48" t="str">
        <f t="shared" si="564"/>
        <v>אמת רמת גן</v>
      </c>
      <c r="D18093" s="1" t="s">
        <v>2000</v>
      </c>
      <c r="E18093" s="1"/>
      <c r="F18093" s="2">
        <v>6</v>
      </c>
      <c r="G18093" s="2">
        <f>INDEX(תוצאות_בחירות,MATCH(C18093,siot!$F$3:$F$1887,0),27)</f>
        <v>1</v>
      </c>
      <c r="H18093" s="2" t="b">
        <f t="shared" si="565"/>
        <v>0</v>
      </c>
      <c r="I18093" s="1" t="s">
        <v>2</v>
      </c>
      <c r="J18093" s="1" t="s">
        <v>2007</v>
      </c>
      <c r="K18093" s="1"/>
    </row>
    <row r="18094" spans="1:11" hidden="1">
      <c r="A18094" s="1" t="s">
        <v>1673</v>
      </c>
      <c r="B18094" s="1" t="s">
        <v>617</v>
      </c>
      <c r="C18094" s="48" t="str">
        <f t="shared" si="564"/>
        <v>אמת רמת גן</v>
      </c>
      <c r="D18094" s="1" t="s">
        <v>2000</v>
      </c>
      <c r="E18094" s="1"/>
      <c r="F18094" s="2">
        <v>7</v>
      </c>
      <c r="G18094" s="2">
        <f>INDEX(תוצאות_בחירות,MATCH(C18094,siot!$F$3:$F$1887,0),27)</f>
        <v>1</v>
      </c>
      <c r="H18094" s="2" t="b">
        <f t="shared" si="565"/>
        <v>0</v>
      </c>
      <c r="I18094" s="1" t="s">
        <v>2</v>
      </c>
      <c r="J18094" s="1" t="s">
        <v>2006</v>
      </c>
      <c r="K18094" s="1"/>
    </row>
    <row r="18095" spans="1:11" hidden="1">
      <c r="A18095" s="1" t="s">
        <v>1673</v>
      </c>
      <c r="B18095" s="1" t="s">
        <v>617</v>
      </c>
      <c r="C18095" s="48" t="str">
        <f t="shared" si="564"/>
        <v>אמת רמת גן</v>
      </c>
      <c r="D18095" s="1" t="s">
        <v>2000</v>
      </c>
      <c r="E18095" s="1"/>
      <c r="F18095" s="2">
        <v>8</v>
      </c>
      <c r="G18095" s="2">
        <f>INDEX(תוצאות_בחירות,MATCH(C18095,siot!$F$3:$F$1887,0),27)</f>
        <v>1</v>
      </c>
      <c r="H18095" s="2" t="b">
        <f t="shared" si="565"/>
        <v>0</v>
      </c>
      <c r="I18095" s="1" t="s">
        <v>2</v>
      </c>
      <c r="J18095" s="1" t="s">
        <v>2005</v>
      </c>
      <c r="K18095" s="1"/>
    </row>
    <row r="18096" spans="1:11" hidden="1">
      <c r="A18096" s="1" t="s">
        <v>1673</v>
      </c>
      <c r="B18096" s="1" t="s">
        <v>617</v>
      </c>
      <c r="C18096" s="48" t="str">
        <f t="shared" si="564"/>
        <v>אמת רמת גן</v>
      </c>
      <c r="D18096" s="1" t="s">
        <v>2000</v>
      </c>
      <c r="E18096" s="1"/>
      <c r="F18096" s="2">
        <v>9</v>
      </c>
      <c r="G18096" s="2">
        <f>INDEX(תוצאות_בחירות,MATCH(C18096,siot!$F$3:$F$1887,0),27)</f>
        <v>1</v>
      </c>
      <c r="H18096" s="2" t="b">
        <f t="shared" si="565"/>
        <v>0</v>
      </c>
      <c r="I18096" s="1" t="s">
        <v>2</v>
      </c>
      <c r="J18096" s="1" t="s">
        <v>2004</v>
      </c>
      <c r="K18096" s="1"/>
    </row>
    <row r="18097" spans="1:11" hidden="1">
      <c r="A18097" s="1" t="s">
        <v>1673</v>
      </c>
      <c r="B18097" s="1" t="s">
        <v>617</v>
      </c>
      <c r="C18097" s="48" t="str">
        <f t="shared" si="564"/>
        <v>אמת רמת גן</v>
      </c>
      <c r="D18097" s="1" t="s">
        <v>2000</v>
      </c>
      <c r="E18097" s="1"/>
      <c r="F18097" s="2">
        <v>10</v>
      </c>
      <c r="G18097" s="2">
        <f>INDEX(תוצאות_בחירות,MATCH(C18097,siot!$F$3:$F$1887,0),27)</f>
        <v>1</v>
      </c>
      <c r="H18097" s="2" t="b">
        <f t="shared" si="565"/>
        <v>0</v>
      </c>
      <c r="I18097" s="1" t="s">
        <v>2</v>
      </c>
      <c r="J18097" s="1" t="s">
        <v>2003</v>
      </c>
      <c r="K18097" s="1"/>
    </row>
    <row r="18098" spans="1:11" hidden="1">
      <c r="A18098" s="1" t="s">
        <v>1673</v>
      </c>
      <c r="B18098" s="1" t="s">
        <v>617</v>
      </c>
      <c r="C18098" s="48" t="str">
        <f t="shared" si="564"/>
        <v>אמת רמת גן</v>
      </c>
      <c r="D18098" s="1" t="s">
        <v>2000</v>
      </c>
      <c r="E18098" s="1"/>
      <c r="F18098" s="2">
        <v>11</v>
      </c>
      <c r="G18098" s="2">
        <f>INDEX(תוצאות_בחירות,MATCH(C18098,siot!$F$3:$F$1887,0),27)</f>
        <v>1</v>
      </c>
      <c r="H18098" s="2" t="b">
        <f t="shared" si="565"/>
        <v>0</v>
      </c>
      <c r="I18098" s="1" t="s">
        <v>2</v>
      </c>
      <c r="J18098" s="1" t="s">
        <v>2002</v>
      </c>
      <c r="K18098" s="1"/>
    </row>
    <row r="18099" spans="1:11" hidden="1">
      <c r="A18099" s="1" t="s">
        <v>1673</v>
      </c>
      <c r="B18099" s="1" t="s">
        <v>617</v>
      </c>
      <c r="C18099" s="48" t="str">
        <f t="shared" si="564"/>
        <v>אמת רמת גן</v>
      </c>
      <c r="D18099" s="1" t="s">
        <v>2000</v>
      </c>
      <c r="E18099" s="1"/>
      <c r="F18099" s="2">
        <v>12</v>
      </c>
      <c r="G18099" s="2">
        <f>INDEX(תוצאות_בחירות,MATCH(C18099,siot!$F$3:$F$1887,0),27)</f>
        <v>1</v>
      </c>
      <c r="H18099" s="2" t="b">
        <f t="shared" si="565"/>
        <v>0</v>
      </c>
      <c r="I18099" s="1" t="s">
        <v>2</v>
      </c>
      <c r="J18099" s="1" t="s">
        <v>2001</v>
      </c>
      <c r="K18099" s="1"/>
    </row>
    <row r="18100" spans="1:11" hidden="1">
      <c r="A18100" s="1" t="s">
        <v>1673</v>
      </c>
      <c r="B18100" s="1" t="s">
        <v>617</v>
      </c>
      <c r="C18100" s="48" t="str">
        <f t="shared" si="564"/>
        <v>אמת רמת גן</v>
      </c>
      <c r="D18100" s="1" t="s">
        <v>2000</v>
      </c>
      <c r="E18100" s="1"/>
      <c r="F18100" s="2">
        <v>13</v>
      </c>
      <c r="G18100" s="2">
        <f>INDEX(תוצאות_בחירות,MATCH(C18100,siot!$F$3:$F$1887,0),27)</f>
        <v>1</v>
      </c>
      <c r="H18100" s="2" t="b">
        <f t="shared" si="565"/>
        <v>0</v>
      </c>
      <c r="I18100" s="1" t="s">
        <v>2</v>
      </c>
      <c r="J18100" s="1" t="s">
        <v>1999</v>
      </c>
      <c r="K18100" s="1"/>
    </row>
    <row r="18101" spans="1:11" hidden="1">
      <c r="A18101" s="1" t="s">
        <v>1673</v>
      </c>
      <c r="B18101" s="1" t="s">
        <v>1989</v>
      </c>
      <c r="C18101" s="48" t="str">
        <f t="shared" si="564"/>
        <v>בר רמת גן</v>
      </c>
      <c r="D18101" s="1" t="s">
        <v>1988</v>
      </c>
      <c r="E18101" s="1" t="s">
        <v>3</v>
      </c>
      <c r="F18101" s="2" t="s">
        <v>19548</v>
      </c>
      <c r="G18101" s="2">
        <f>INDEX(תוצאות_בחירות,MATCH(C18101,siot!$F$3:$F$1887,0),27)</f>
        <v>1</v>
      </c>
      <c r="H18101" s="2" t="b">
        <f t="shared" si="565"/>
        <v>0</v>
      </c>
      <c r="I18101" s="1"/>
      <c r="J18101" s="1"/>
      <c r="K18101" s="1"/>
    </row>
    <row r="18102" spans="1:11">
      <c r="A18102" s="1" t="s">
        <v>1673</v>
      </c>
      <c r="B18102" s="1" t="s">
        <v>1989</v>
      </c>
      <c r="C18102" s="48" t="str">
        <f t="shared" si="564"/>
        <v>בר רמת גן</v>
      </c>
      <c r="D18102" s="1" t="s">
        <v>1988</v>
      </c>
      <c r="E18102" s="1"/>
      <c r="F18102" s="2">
        <v>1</v>
      </c>
      <c r="G18102" s="2">
        <f>INDEX(תוצאות_בחירות,MATCH(C18102,siot!$F$3:$F$1887,0),27)</f>
        <v>1</v>
      </c>
      <c r="H18102" s="2" t="b">
        <f t="shared" si="565"/>
        <v>1</v>
      </c>
      <c r="I18102" s="1" t="s">
        <v>2</v>
      </c>
      <c r="J18102" s="1" t="s">
        <v>1998</v>
      </c>
      <c r="K18102" s="1"/>
    </row>
    <row r="18103" spans="1:11" hidden="1">
      <c r="A18103" s="1" t="s">
        <v>1673</v>
      </c>
      <c r="B18103" s="1" t="s">
        <v>1989</v>
      </c>
      <c r="C18103" s="48" t="str">
        <f t="shared" si="564"/>
        <v>בר רמת גן</v>
      </c>
      <c r="D18103" s="1" t="s">
        <v>1988</v>
      </c>
      <c r="E18103" s="1"/>
      <c r="F18103" s="2">
        <v>2</v>
      </c>
      <c r="G18103" s="2">
        <f>INDEX(תוצאות_בחירות,MATCH(C18103,siot!$F$3:$F$1887,0),27)</f>
        <v>1</v>
      </c>
      <c r="H18103" s="2" t="b">
        <f t="shared" si="565"/>
        <v>0</v>
      </c>
      <c r="I18103" s="1" t="s">
        <v>2</v>
      </c>
      <c r="J18103" s="1" t="s">
        <v>1997</v>
      </c>
      <c r="K18103" s="1"/>
    </row>
    <row r="18104" spans="1:11" hidden="1">
      <c r="A18104" s="1" t="s">
        <v>1673</v>
      </c>
      <c r="B18104" s="1" t="s">
        <v>1989</v>
      </c>
      <c r="C18104" s="48" t="str">
        <f t="shared" si="564"/>
        <v>בר רמת גן</v>
      </c>
      <c r="D18104" s="1" t="s">
        <v>1988</v>
      </c>
      <c r="E18104" s="1"/>
      <c r="F18104" s="2">
        <v>3</v>
      </c>
      <c r="G18104" s="2">
        <f>INDEX(תוצאות_בחירות,MATCH(C18104,siot!$F$3:$F$1887,0),27)</f>
        <v>1</v>
      </c>
      <c r="H18104" s="2" t="b">
        <f t="shared" si="565"/>
        <v>0</v>
      </c>
      <c r="I18104" s="1" t="s">
        <v>2</v>
      </c>
      <c r="J18104" s="1" t="s">
        <v>1996</v>
      </c>
      <c r="K18104" s="1"/>
    </row>
    <row r="18105" spans="1:11" hidden="1">
      <c r="A18105" s="1" t="s">
        <v>1673</v>
      </c>
      <c r="B18105" s="1" t="s">
        <v>1989</v>
      </c>
      <c r="C18105" s="48" t="str">
        <f t="shared" si="564"/>
        <v>בר רמת גן</v>
      </c>
      <c r="D18105" s="1" t="s">
        <v>1988</v>
      </c>
      <c r="E18105" s="1"/>
      <c r="F18105" s="2">
        <v>4</v>
      </c>
      <c r="G18105" s="2">
        <f>INDEX(תוצאות_בחירות,MATCH(C18105,siot!$F$3:$F$1887,0),27)</f>
        <v>1</v>
      </c>
      <c r="H18105" s="2" t="b">
        <f t="shared" si="565"/>
        <v>0</v>
      </c>
      <c r="I18105" s="1" t="s">
        <v>2</v>
      </c>
      <c r="J18105" s="1" t="s">
        <v>1995</v>
      </c>
      <c r="K18105" s="1"/>
    </row>
    <row r="18106" spans="1:11" hidden="1">
      <c r="A18106" s="1" t="s">
        <v>1673</v>
      </c>
      <c r="B18106" s="1" t="s">
        <v>1989</v>
      </c>
      <c r="C18106" s="48" t="str">
        <f t="shared" si="564"/>
        <v>בר רמת גן</v>
      </c>
      <c r="D18106" s="1" t="s">
        <v>1988</v>
      </c>
      <c r="E18106" s="1"/>
      <c r="F18106" s="2">
        <v>5</v>
      </c>
      <c r="G18106" s="2">
        <f>INDEX(תוצאות_בחירות,MATCH(C18106,siot!$F$3:$F$1887,0),27)</f>
        <v>1</v>
      </c>
      <c r="H18106" s="2" t="b">
        <f t="shared" si="565"/>
        <v>0</v>
      </c>
      <c r="I18106" s="1" t="s">
        <v>2</v>
      </c>
      <c r="J18106" s="1" t="s">
        <v>1994</v>
      </c>
      <c r="K18106" s="1"/>
    </row>
    <row r="18107" spans="1:11" hidden="1">
      <c r="A18107" s="1" t="s">
        <v>1673</v>
      </c>
      <c r="B18107" s="1" t="s">
        <v>1989</v>
      </c>
      <c r="C18107" s="48" t="str">
        <f t="shared" si="564"/>
        <v>בר רמת גן</v>
      </c>
      <c r="D18107" s="1" t="s">
        <v>1988</v>
      </c>
      <c r="E18107" s="1"/>
      <c r="F18107" s="2">
        <v>6</v>
      </c>
      <c r="G18107" s="2">
        <f>INDEX(תוצאות_בחירות,MATCH(C18107,siot!$F$3:$F$1887,0),27)</f>
        <v>1</v>
      </c>
      <c r="H18107" s="2" t="b">
        <f t="shared" si="565"/>
        <v>0</v>
      </c>
      <c r="I18107" s="1" t="s">
        <v>2</v>
      </c>
      <c r="J18107" s="1" t="s">
        <v>1993</v>
      </c>
      <c r="K18107" s="1"/>
    </row>
    <row r="18108" spans="1:11" hidden="1">
      <c r="A18108" s="1" t="s">
        <v>1673</v>
      </c>
      <c r="B18108" s="1" t="s">
        <v>1989</v>
      </c>
      <c r="C18108" s="48" t="str">
        <f t="shared" si="564"/>
        <v>בר רמת גן</v>
      </c>
      <c r="D18108" s="1" t="s">
        <v>1988</v>
      </c>
      <c r="E18108" s="1"/>
      <c r="F18108" s="2">
        <v>7</v>
      </c>
      <c r="G18108" s="2">
        <f>INDEX(תוצאות_בחירות,MATCH(C18108,siot!$F$3:$F$1887,0),27)</f>
        <v>1</v>
      </c>
      <c r="H18108" s="2" t="b">
        <f t="shared" si="565"/>
        <v>0</v>
      </c>
      <c r="I18108" s="1" t="s">
        <v>2</v>
      </c>
      <c r="J18108" s="1" t="s">
        <v>1992</v>
      </c>
      <c r="K18108" s="1"/>
    </row>
    <row r="18109" spans="1:11" hidden="1">
      <c r="A18109" s="1" t="s">
        <v>1673</v>
      </c>
      <c r="B18109" s="1" t="s">
        <v>1989</v>
      </c>
      <c r="C18109" s="48" t="str">
        <f t="shared" si="564"/>
        <v>בר רמת גן</v>
      </c>
      <c r="D18109" s="1" t="s">
        <v>1988</v>
      </c>
      <c r="E18109" s="1"/>
      <c r="F18109" s="2">
        <v>8</v>
      </c>
      <c r="G18109" s="2">
        <f>INDEX(תוצאות_בחירות,MATCH(C18109,siot!$F$3:$F$1887,0),27)</f>
        <v>1</v>
      </c>
      <c r="H18109" s="2" t="b">
        <f t="shared" si="565"/>
        <v>0</v>
      </c>
      <c r="I18109" s="1" t="s">
        <v>2</v>
      </c>
      <c r="J18109" s="1" t="s">
        <v>1991</v>
      </c>
      <c r="K18109" s="1"/>
    </row>
    <row r="18110" spans="1:11" hidden="1">
      <c r="A18110" s="1" t="s">
        <v>1673</v>
      </c>
      <c r="B18110" s="1" t="s">
        <v>1989</v>
      </c>
      <c r="C18110" s="48" t="str">
        <f t="shared" si="564"/>
        <v>בר רמת גן</v>
      </c>
      <c r="D18110" s="1" t="s">
        <v>1988</v>
      </c>
      <c r="E18110" s="1"/>
      <c r="F18110" s="2">
        <v>9</v>
      </c>
      <c r="G18110" s="2">
        <f>INDEX(תוצאות_בחירות,MATCH(C18110,siot!$F$3:$F$1887,0),27)</f>
        <v>1</v>
      </c>
      <c r="H18110" s="2" t="b">
        <f t="shared" si="565"/>
        <v>0</v>
      </c>
      <c r="I18110" s="1" t="s">
        <v>2</v>
      </c>
      <c r="J18110" s="1" t="s">
        <v>1990</v>
      </c>
      <c r="K18110" s="1"/>
    </row>
    <row r="18111" spans="1:11" hidden="1">
      <c r="A18111" s="1" t="s">
        <v>1673</v>
      </c>
      <c r="B18111" s="1" t="s">
        <v>1989</v>
      </c>
      <c r="C18111" s="48" t="str">
        <f t="shared" si="564"/>
        <v>בר רמת גן</v>
      </c>
      <c r="D18111" s="1" t="s">
        <v>1988</v>
      </c>
      <c r="E18111" s="1"/>
      <c r="F18111" s="2">
        <v>10</v>
      </c>
      <c r="G18111" s="2">
        <f>INDEX(תוצאות_בחירות,MATCH(C18111,siot!$F$3:$F$1887,0),27)</f>
        <v>1</v>
      </c>
      <c r="H18111" s="2" t="b">
        <f t="shared" si="565"/>
        <v>0</v>
      </c>
      <c r="I18111" s="1" t="s">
        <v>2</v>
      </c>
      <c r="J18111" s="1" t="s">
        <v>1987</v>
      </c>
      <c r="K18111" s="1"/>
    </row>
    <row r="18112" spans="1:11" hidden="1">
      <c r="A18112" s="1" t="s">
        <v>1673</v>
      </c>
      <c r="B18112" s="1" t="s">
        <v>573</v>
      </c>
      <c r="C18112" s="48" t="str">
        <f t="shared" si="564"/>
        <v>זך רמת גן</v>
      </c>
      <c r="D18112" s="1" t="s">
        <v>1978</v>
      </c>
      <c r="E18112" s="1" t="s">
        <v>3</v>
      </c>
      <c r="F18112" s="2" t="s">
        <v>19548</v>
      </c>
      <c r="G18112" s="2">
        <f>INDEX(תוצאות_בחירות,MATCH(C18112,siot!$F$3:$F$1887,0),27)</f>
        <v>0</v>
      </c>
      <c r="H18112" s="2" t="b">
        <f t="shared" si="565"/>
        <v>0</v>
      </c>
      <c r="I18112" s="1"/>
      <c r="J18112" s="1"/>
      <c r="K18112" s="1"/>
    </row>
    <row r="18113" spans="1:11" hidden="1">
      <c r="A18113" s="1" t="s">
        <v>1673</v>
      </c>
      <c r="B18113" s="1" t="s">
        <v>573</v>
      </c>
      <c r="C18113" s="48" t="str">
        <f t="shared" si="564"/>
        <v>זך רמת גן</v>
      </c>
      <c r="D18113" s="1" t="s">
        <v>1978</v>
      </c>
      <c r="E18113" s="1"/>
      <c r="F18113" s="2">
        <v>1</v>
      </c>
      <c r="G18113" s="2">
        <f>INDEX(תוצאות_בחירות,MATCH(C18113,siot!$F$3:$F$1887,0),27)</f>
        <v>0</v>
      </c>
      <c r="H18113" s="2" t="b">
        <f t="shared" si="565"/>
        <v>0</v>
      </c>
      <c r="I18113" s="1" t="s">
        <v>2</v>
      </c>
      <c r="J18113" s="1" t="s">
        <v>1986</v>
      </c>
      <c r="K18113" s="1"/>
    </row>
    <row r="18114" spans="1:11" hidden="1">
      <c r="A18114" s="1" t="s">
        <v>1673</v>
      </c>
      <c r="B18114" s="1" t="s">
        <v>573</v>
      </c>
      <c r="C18114" s="48" t="str">
        <f t="shared" si="564"/>
        <v>זך רמת גן</v>
      </c>
      <c r="D18114" s="1" t="s">
        <v>1978</v>
      </c>
      <c r="E18114" s="1"/>
      <c r="F18114" s="2">
        <v>2</v>
      </c>
      <c r="G18114" s="2">
        <f>INDEX(תוצאות_בחירות,MATCH(C18114,siot!$F$3:$F$1887,0),27)</f>
        <v>0</v>
      </c>
      <c r="H18114" s="2" t="b">
        <f t="shared" si="565"/>
        <v>0</v>
      </c>
      <c r="I18114" s="1" t="s">
        <v>2</v>
      </c>
      <c r="J18114" s="1" t="s">
        <v>1985</v>
      </c>
      <c r="K18114" s="1"/>
    </row>
    <row r="18115" spans="1:11" hidden="1">
      <c r="A18115" s="1" t="s">
        <v>1673</v>
      </c>
      <c r="B18115" s="1" t="s">
        <v>573</v>
      </c>
      <c r="C18115" s="48" t="str">
        <f t="shared" si="564"/>
        <v>זך רמת גן</v>
      </c>
      <c r="D18115" s="1" t="s">
        <v>1978</v>
      </c>
      <c r="E18115" s="1"/>
      <c r="F18115" s="2">
        <v>3</v>
      </c>
      <c r="G18115" s="2">
        <f>INDEX(תוצאות_בחירות,MATCH(C18115,siot!$F$3:$F$1887,0),27)</f>
        <v>0</v>
      </c>
      <c r="H18115" s="2" t="b">
        <f t="shared" si="565"/>
        <v>0</v>
      </c>
      <c r="I18115" s="1" t="s">
        <v>2</v>
      </c>
      <c r="J18115" s="1" t="s">
        <v>1984</v>
      </c>
      <c r="K18115" s="1"/>
    </row>
    <row r="18116" spans="1:11" hidden="1">
      <c r="A18116" s="1" t="s">
        <v>1673</v>
      </c>
      <c r="B18116" s="1" t="s">
        <v>573</v>
      </c>
      <c r="C18116" s="48" t="str">
        <f t="shared" ref="C18116:C18179" si="566">B18116&amp;" "&amp;A18116</f>
        <v>זך רמת גן</v>
      </c>
      <c r="D18116" s="1" t="s">
        <v>1978</v>
      </c>
      <c r="E18116" s="1"/>
      <c r="F18116" s="2">
        <v>4</v>
      </c>
      <c r="G18116" s="2">
        <f>INDEX(תוצאות_בחירות,MATCH(C18116,siot!$F$3:$F$1887,0),27)</f>
        <v>0</v>
      </c>
      <c r="H18116" s="2" t="b">
        <f t="shared" ref="H18116:H18179" si="567">IF(OR(F18116&lt;G18116,G18116=F18116),TRUE,FALSE)</f>
        <v>0</v>
      </c>
      <c r="I18116" s="1" t="s">
        <v>2</v>
      </c>
      <c r="J18116" s="1" t="s">
        <v>1983</v>
      </c>
      <c r="K18116" s="1"/>
    </row>
    <row r="18117" spans="1:11" hidden="1">
      <c r="A18117" s="1" t="s">
        <v>1673</v>
      </c>
      <c r="B18117" s="1" t="s">
        <v>573</v>
      </c>
      <c r="C18117" s="48" t="str">
        <f t="shared" si="566"/>
        <v>זך רמת גן</v>
      </c>
      <c r="D18117" s="1" t="s">
        <v>1978</v>
      </c>
      <c r="E18117" s="1"/>
      <c r="F18117" s="2">
        <v>5</v>
      </c>
      <c r="G18117" s="2">
        <f>INDEX(תוצאות_בחירות,MATCH(C18117,siot!$F$3:$F$1887,0),27)</f>
        <v>0</v>
      </c>
      <c r="H18117" s="2" t="b">
        <f t="shared" si="567"/>
        <v>0</v>
      </c>
      <c r="I18117" s="1" t="s">
        <v>2</v>
      </c>
      <c r="J18117" s="1" t="s">
        <v>1982</v>
      </c>
      <c r="K18117" s="1"/>
    </row>
    <row r="18118" spans="1:11" hidden="1">
      <c r="A18118" s="1" t="s">
        <v>1673</v>
      </c>
      <c r="B18118" s="1" t="s">
        <v>573</v>
      </c>
      <c r="C18118" s="48" t="str">
        <f t="shared" si="566"/>
        <v>זך רמת גן</v>
      </c>
      <c r="D18118" s="1" t="s">
        <v>1978</v>
      </c>
      <c r="E18118" s="1"/>
      <c r="F18118" s="2">
        <v>6</v>
      </c>
      <c r="G18118" s="2">
        <f>INDEX(תוצאות_בחירות,MATCH(C18118,siot!$F$3:$F$1887,0),27)</f>
        <v>0</v>
      </c>
      <c r="H18118" s="2" t="b">
        <f t="shared" si="567"/>
        <v>0</v>
      </c>
      <c r="I18118" s="1" t="s">
        <v>2</v>
      </c>
      <c r="J18118" s="1" t="s">
        <v>1981</v>
      </c>
      <c r="K18118" s="1"/>
    </row>
    <row r="18119" spans="1:11" hidden="1">
      <c r="A18119" s="1" t="s">
        <v>1673</v>
      </c>
      <c r="B18119" s="1" t="s">
        <v>573</v>
      </c>
      <c r="C18119" s="48" t="str">
        <f t="shared" si="566"/>
        <v>זך רמת גן</v>
      </c>
      <c r="D18119" s="1" t="s">
        <v>1978</v>
      </c>
      <c r="E18119" s="1"/>
      <c r="F18119" s="2">
        <v>7</v>
      </c>
      <c r="G18119" s="2">
        <f>INDEX(תוצאות_בחירות,MATCH(C18119,siot!$F$3:$F$1887,0),27)</f>
        <v>0</v>
      </c>
      <c r="H18119" s="2" t="b">
        <f t="shared" si="567"/>
        <v>0</v>
      </c>
      <c r="I18119" s="1" t="s">
        <v>2</v>
      </c>
      <c r="J18119" s="1" t="s">
        <v>1980</v>
      </c>
      <c r="K18119" s="1"/>
    </row>
    <row r="18120" spans="1:11" hidden="1">
      <c r="A18120" s="1" t="s">
        <v>1673</v>
      </c>
      <c r="B18120" s="1" t="s">
        <v>573</v>
      </c>
      <c r="C18120" s="48" t="str">
        <f t="shared" si="566"/>
        <v>זך רמת גן</v>
      </c>
      <c r="D18120" s="1" t="s">
        <v>1978</v>
      </c>
      <c r="E18120" s="1"/>
      <c r="F18120" s="2">
        <v>8</v>
      </c>
      <c r="G18120" s="2">
        <f>INDEX(תוצאות_בחירות,MATCH(C18120,siot!$F$3:$F$1887,0),27)</f>
        <v>0</v>
      </c>
      <c r="H18120" s="2" t="b">
        <f t="shared" si="567"/>
        <v>0</v>
      </c>
      <c r="I18120" s="1" t="s">
        <v>2</v>
      </c>
      <c r="J18120" s="1" t="s">
        <v>1979</v>
      </c>
      <c r="K18120" s="1"/>
    </row>
    <row r="18121" spans="1:11" hidden="1">
      <c r="A18121" s="1" t="s">
        <v>1673</v>
      </c>
      <c r="B18121" s="1" t="s">
        <v>573</v>
      </c>
      <c r="C18121" s="48" t="str">
        <f t="shared" si="566"/>
        <v>זך רמת גן</v>
      </c>
      <c r="D18121" s="1" t="s">
        <v>1978</v>
      </c>
      <c r="E18121" s="1"/>
      <c r="F18121" s="2">
        <v>9</v>
      </c>
      <c r="G18121" s="2">
        <f>INDEX(תוצאות_בחירות,MATCH(C18121,siot!$F$3:$F$1887,0),27)</f>
        <v>0</v>
      </c>
      <c r="H18121" s="2" t="b">
        <f t="shared" si="567"/>
        <v>0</v>
      </c>
      <c r="I18121" s="1" t="s">
        <v>2</v>
      </c>
      <c r="J18121" s="1" t="s">
        <v>1977</v>
      </c>
      <c r="K18121" s="1"/>
    </row>
    <row r="18122" spans="1:11" hidden="1">
      <c r="A18122" s="1" t="s">
        <v>1673</v>
      </c>
      <c r="B18122" s="1" t="s">
        <v>1007</v>
      </c>
      <c r="C18122" s="48" t="str">
        <f t="shared" si="566"/>
        <v>טב רמת גן</v>
      </c>
      <c r="D18122" s="1" t="s">
        <v>1962</v>
      </c>
      <c r="E18122" s="1" t="s">
        <v>3</v>
      </c>
      <c r="F18122" s="2" t="s">
        <v>19548</v>
      </c>
      <c r="G18122" s="2">
        <f>INDEX(תוצאות_בחירות,MATCH(C18122,siot!$F$3:$F$1887,0),27)</f>
        <v>3</v>
      </c>
      <c r="H18122" s="2" t="b">
        <f t="shared" si="567"/>
        <v>0</v>
      </c>
      <c r="I18122" s="1"/>
      <c r="J18122" s="1"/>
      <c r="K18122" s="1"/>
    </row>
    <row r="18123" spans="1:11">
      <c r="A18123" s="1" t="s">
        <v>1673</v>
      </c>
      <c r="B18123" s="1" t="s">
        <v>1007</v>
      </c>
      <c r="C18123" s="48" t="str">
        <f t="shared" si="566"/>
        <v>טב רמת גן</v>
      </c>
      <c r="D18123" s="1" t="s">
        <v>1962</v>
      </c>
      <c r="E18123" s="1"/>
      <c r="F18123" s="2">
        <v>1</v>
      </c>
      <c r="G18123" s="2">
        <f>INDEX(תוצאות_בחירות,MATCH(C18123,siot!$F$3:$F$1887,0),27)</f>
        <v>3</v>
      </c>
      <c r="H18123" s="2" t="b">
        <f t="shared" si="567"/>
        <v>1</v>
      </c>
      <c r="I18123" s="1" t="s">
        <v>2</v>
      </c>
      <c r="J18123" s="1" t="s">
        <v>1976</v>
      </c>
      <c r="K18123" s="1"/>
    </row>
    <row r="18124" spans="1:11">
      <c r="A18124" s="1" t="s">
        <v>1673</v>
      </c>
      <c r="B18124" s="1" t="s">
        <v>1007</v>
      </c>
      <c r="C18124" s="48" t="str">
        <f t="shared" si="566"/>
        <v>טב רמת גן</v>
      </c>
      <c r="D18124" s="1" t="s">
        <v>1962</v>
      </c>
      <c r="E18124" s="1"/>
      <c r="F18124" s="2">
        <v>2</v>
      </c>
      <c r="G18124" s="2">
        <f>INDEX(תוצאות_בחירות,MATCH(C18124,siot!$F$3:$F$1887,0),27)</f>
        <v>3</v>
      </c>
      <c r="H18124" s="2" t="b">
        <f t="shared" si="567"/>
        <v>1</v>
      </c>
      <c r="I18124" s="1" t="s">
        <v>2</v>
      </c>
      <c r="J18124" s="1" t="s">
        <v>1975</v>
      </c>
      <c r="K18124" s="1"/>
    </row>
    <row r="18125" spans="1:11">
      <c r="A18125" s="1" t="s">
        <v>1673</v>
      </c>
      <c r="B18125" s="1" t="s">
        <v>1007</v>
      </c>
      <c r="C18125" s="48" t="str">
        <f t="shared" si="566"/>
        <v>טב רמת גן</v>
      </c>
      <c r="D18125" s="1" t="s">
        <v>1962</v>
      </c>
      <c r="E18125" s="1"/>
      <c r="F18125" s="2">
        <v>3</v>
      </c>
      <c r="G18125" s="2">
        <f>INDEX(תוצאות_בחירות,MATCH(C18125,siot!$F$3:$F$1887,0),27)</f>
        <v>3</v>
      </c>
      <c r="H18125" s="2" t="b">
        <f t="shared" si="567"/>
        <v>1</v>
      </c>
      <c r="I18125" s="1" t="s">
        <v>2</v>
      </c>
      <c r="J18125" s="1" t="s">
        <v>1974</v>
      </c>
      <c r="K18125" s="1">
        <v>1</v>
      </c>
    </row>
    <row r="18126" spans="1:11" hidden="1">
      <c r="A18126" s="1" t="s">
        <v>1673</v>
      </c>
      <c r="B18126" s="1" t="s">
        <v>1007</v>
      </c>
      <c r="C18126" s="48" t="str">
        <f t="shared" si="566"/>
        <v>טב רמת גן</v>
      </c>
      <c r="D18126" s="1" t="s">
        <v>1962</v>
      </c>
      <c r="E18126" s="1"/>
      <c r="F18126" s="2">
        <v>4</v>
      </c>
      <c r="G18126" s="2">
        <f>INDEX(תוצאות_בחירות,MATCH(C18126,siot!$F$3:$F$1887,0),27)</f>
        <v>3</v>
      </c>
      <c r="H18126" s="2" t="b">
        <f t="shared" si="567"/>
        <v>0</v>
      </c>
      <c r="I18126" s="1" t="s">
        <v>2</v>
      </c>
      <c r="J18126" s="1" t="s">
        <v>1973</v>
      </c>
      <c r="K18126" s="1"/>
    </row>
    <row r="18127" spans="1:11" hidden="1">
      <c r="A18127" s="1" t="s">
        <v>1673</v>
      </c>
      <c r="B18127" s="1" t="s">
        <v>1007</v>
      </c>
      <c r="C18127" s="48" t="str">
        <f t="shared" si="566"/>
        <v>טב רמת גן</v>
      </c>
      <c r="D18127" s="1" t="s">
        <v>1962</v>
      </c>
      <c r="E18127" s="1"/>
      <c r="F18127" s="2">
        <v>5</v>
      </c>
      <c r="G18127" s="2">
        <f>INDEX(תוצאות_בחירות,MATCH(C18127,siot!$F$3:$F$1887,0),27)</f>
        <v>3</v>
      </c>
      <c r="H18127" s="2" t="b">
        <f t="shared" si="567"/>
        <v>0</v>
      </c>
      <c r="I18127" s="1" t="s">
        <v>2</v>
      </c>
      <c r="J18127" s="1" t="s">
        <v>1972</v>
      </c>
      <c r="K18127" s="1"/>
    </row>
    <row r="18128" spans="1:11" hidden="1">
      <c r="A18128" s="1" t="s">
        <v>1673</v>
      </c>
      <c r="B18128" s="1" t="s">
        <v>1007</v>
      </c>
      <c r="C18128" s="48" t="str">
        <f t="shared" si="566"/>
        <v>טב רמת גן</v>
      </c>
      <c r="D18128" s="1" t="s">
        <v>1962</v>
      </c>
      <c r="E18128" s="1"/>
      <c r="F18128" s="2">
        <v>6</v>
      </c>
      <c r="G18128" s="2">
        <f>INDEX(תוצאות_בחירות,MATCH(C18128,siot!$F$3:$F$1887,0),27)</f>
        <v>3</v>
      </c>
      <c r="H18128" s="2" t="b">
        <f t="shared" si="567"/>
        <v>0</v>
      </c>
      <c r="I18128" s="1" t="s">
        <v>2</v>
      </c>
      <c r="J18128" s="1" t="s">
        <v>1971</v>
      </c>
      <c r="K18128" s="1"/>
    </row>
    <row r="18129" spans="1:11" hidden="1">
      <c r="A18129" s="1" t="s">
        <v>1673</v>
      </c>
      <c r="B18129" s="1" t="s">
        <v>1007</v>
      </c>
      <c r="C18129" s="48" t="str">
        <f t="shared" si="566"/>
        <v>טב רמת גן</v>
      </c>
      <c r="D18129" s="1" t="s">
        <v>1962</v>
      </c>
      <c r="E18129" s="1"/>
      <c r="F18129" s="2">
        <v>7</v>
      </c>
      <c r="G18129" s="2">
        <f>INDEX(תוצאות_בחירות,MATCH(C18129,siot!$F$3:$F$1887,0),27)</f>
        <v>3</v>
      </c>
      <c r="H18129" s="2" t="b">
        <f t="shared" si="567"/>
        <v>0</v>
      </c>
      <c r="I18129" s="1" t="s">
        <v>2</v>
      </c>
      <c r="J18129" s="1" t="s">
        <v>1970</v>
      </c>
      <c r="K18129" s="1"/>
    </row>
    <row r="18130" spans="1:11" hidden="1">
      <c r="A18130" s="1" t="s">
        <v>1673</v>
      </c>
      <c r="B18130" s="1" t="s">
        <v>1007</v>
      </c>
      <c r="C18130" s="48" t="str">
        <f t="shared" si="566"/>
        <v>טב רמת גן</v>
      </c>
      <c r="D18130" s="1" t="s">
        <v>1962</v>
      </c>
      <c r="E18130" s="1"/>
      <c r="F18130" s="2">
        <v>8</v>
      </c>
      <c r="G18130" s="2">
        <f>INDEX(תוצאות_בחירות,MATCH(C18130,siot!$F$3:$F$1887,0),27)</f>
        <v>3</v>
      </c>
      <c r="H18130" s="2" t="b">
        <f t="shared" si="567"/>
        <v>0</v>
      </c>
      <c r="I18130" s="1" t="s">
        <v>2</v>
      </c>
      <c r="J18130" s="1" t="s">
        <v>1969</v>
      </c>
      <c r="K18130" s="1"/>
    </row>
    <row r="18131" spans="1:11" hidden="1">
      <c r="A18131" s="1" t="s">
        <v>1673</v>
      </c>
      <c r="B18131" s="1" t="s">
        <v>1007</v>
      </c>
      <c r="C18131" s="48" t="str">
        <f t="shared" si="566"/>
        <v>טב רמת גן</v>
      </c>
      <c r="D18131" s="1" t="s">
        <v>1962</v>
      </c>
      <c r="E18131" s="1"/>
      <c r="F18131" s="2">
        <v>9</v>
      </c>
      <c r="G18131" s="2">
        <f>INDEX(תוצאות_בחירות,MATCH(C18131,siot!$F$3:$F$1887,0),27)</f>
        <v>3</v>
      </c>
      <c r="H18131" s="2" t="b">
        <f t="shared" si="567"/>
        <v>0</v>
      </c>
      <c r="I18131" s="1" t="s">
        <v>2</v>
      </c>
      <c r="J18131" s="1" t="s">
        <v>1968</v>
      </c>
      <c r="K18131" s="1"/>
    </row>
    <row r="18132" spans="1:11" hidden="1">
      <c r="A18132" s="1" t="s">
        <v>1673</v>
      </c>
      <c r="B18132" s="1" t="s">
        <v>1007</v>
      </c>
      <c r="C18132" s="48" t="str">
        <f t="shared" si="566"/>
        <v>טב רמת גן</v>
      </c>
      <c r="D18132" s="1" t="s">
        <v>1962</v>
      </c>
      <c r="E18132" s="1"/>
      <c r="F18132" s="2">
        <v>10</v>
      </c>
      <c r="G18132" s="2">
        <f>INDEX(תוצאות_בחירות,MATCH(C18132,siot!$F$3:$F$1887,0),27)</f>
        <v>3</v>
      </c>
      <c r="H18132" s="2" t="b">
        <f t="shared" si="567"/>
        <v>0</v>
      </c>
      <c r="I18132" s="1" t="s">
        <v>2</v>
      </c>
      <c r="J18132" s="1" t="s">
        <v>1967</v>
      </c>
      <c r="K18132" s="1"/>
    </row>
    <row r="18133" spans="1:11" hidden="1">
      <c r="A18133" s="1" t="s">
        <v>1673</v>
      </c>
      <c r="B18133" s="1" t="s">
        <v>1007</v>
      </c>
      <c r="C18133" s="48" t="str">
        <f t="shared" si="566"/>
        <v>טב רמת גן</v>
      </c>
      <c r="D18133" s="1" t="s">
        <v>1962</v>
      </c>
      <c r="E18133" s="1"/>
      <c r="F18133" s="2">
        <v>11</v>
      </c>
      <c r="G18133" s="2">
        <f>INDEX(תוצאות_בחירות,MATCH(C18133,siot!$F$3:$F$1887,0),27)</f>
        <v>3</v>
      </c>
      <c r="H18133" s="2" t="b">
        <f t="shared" si="567"/>
        <v>0</v>
      </c>
      <c r="I18133" s="1" t="s">
        <v>2</v>
      </c>
      <c r="J18133" s="1" t="s">
        <v>1966</v>
      </c>
      <c r="K18133" s="1"/>
    </row>
    <row r="18134" spans="1:11" hidden="1">
      <c r="A18134" s="1" t="s">
        <v>1673</v>
      </c>
      <c r="B18134" s="1" t="s">
        <v>1007</v>
      </c>
      <c r="C18134" s="48" t="str">
        <f t="shared" si="566"/>
        <v>טב רמת גן</v>
      </c>
      <c r="D18134" s="1" t="s">
        <v>1962</v>
      </c>
      <c r="E18134" s="1"/>
      <c r="F18134" s="2">
        <v>12</v>
      </c>
      <c r="G18134" s="2">
        <f>INDEX(תוצאות_בחירות,MATCH(C18134,siot!$F$3:$F$1887,0),27)</f>
        <v>3</v>
      </c>
      <c r="H18134" s="2" t="b">
        <f t="shared" si="567"/>
        <v>0</v>
      </c>
      <c r="I18134" s="1" t="s">
        <v>2</v>
      </c>
      <c r="J18134" s="1" t="s">
        <v>1965</v>
      </c>
      <c r="K18134" s="1"/>
    </row>
    <row r="18135" spans="1:11" hidden="1">
      <c r="A18135" s="1" t="s">
        <v>1673</v>
      </c>
      <c r="B18135" s="1" t="s">
        <v>1007</v>
      </c>
      <c r="C18135" s="48" t="str">
        <f t="shared" si="566"/>
        <v>טב רמת גן</v>
      </c>
      <c r="D18135" s="1" t="s">
        <v>1962</v>
      </c>
      <c r="E18135" s="1"/>
      <c r="F18135" s="2">
        <v>13</v>
      </c>
      <c r="G18135" s="2">
        <f>INDEX(תוצאות_בחירות,MATCH(C18135,siot!$F$3:$F$1887,0),27)</f>
        <v>3</v>
      </c>
      <c r="H18135" s="2" t="b">
        <f t="shared" si="567"/>
        <v>0</v>
      </c>
      <c r="I18135" s="1" t="s">
        <v>2</v>
      </c>
      <c r="J18135" s="1" t="s">
        <v>1964</v>
      </c>
      <c r="K18135" s="1"/>
    </row>
    <row r="18136" spans="1:11" hidden="1">
      <c r="A18136" s="1" t="s">
        <v>1673</v>
      </c>
      <c r="B18136" s="1" t="s">
        <v>1007</v>
      </c>
      <c r="C18136" s="48" t="str">
        <f t="shared" si="566"/>
        <v>טב רמת גן</v>
      </c>
      <c r="D18136" s="1" t="s">
        <v>1962</v>
      </c>
      <c r="E18136" s="1"/>
      <c r="F18136" s="2">
        <v>14</v>
      </c>
      <c r="G18136" s="2">
        <f>INDEX(תוצאות_בחירות,MATCH(C18136,siot!$F$3:$F$1887,0),27)</f>
        <v>3</v>
      </c>
      <c r="H18136" s="2" t="b">
        <f t="shared" si="567"/>
        <v>0</v>
      </c>
      <c r="I18136" s="1" t="s">
        <v>2</v>
      </c>
      <c r="J18136" s="1" t="s">
        <v>1963</v>
      </c>
      <c r="K18136" s="1"/>
    </row>
    <row r="18137" spans="1:11" hidden="1">
      <c r="A18137" s="1" t="s">
        <v>1673</v>
      </c>
      <c r="B18137" s="1" t="s">
        <v>1007</v>
      </c>
      <c r="C18137" s="48" t="str">
        <f t="shared" si="566"/>
        <v>טב רמת גן</v>
      </c>
      <c r="D18137" s="1" t="s">
        <v>1962</v>
      </c>
      <c r="E18137" s="1"/>
      <c r="F18137" s="2">
        <v>15</v>
      </c>
      <c r="G18137" s="2">
        <f>INDEX(תוצאות_בחירות,MATCH(C18137,siot!$F$3:$F$1887,0),27)</f>
        <v>3</v>
      </c>
      <c r="H18137" s="2" t="b">
        <f t="shared" si="567"/>
        <v>0</v>
      </c>
      <c r="I18137" s="1" t="s">
        <v>2</v>
      </c>
      <c r="J18137" s="1" t="s">
        <v>1961</v>
      </c>
      <c r="K18137" s="1"/>
    </row>
    <row r="18138" spans="1:11" hidden="1">
      <c r="A18138" s="1" t="s">
        <v>1673</v>
      </c>
      <c r="B18138" s="1" t="s">
        <v>1933</v>
      </c>
      <c r="C18138" s="48" t="str">
        <f t="shared" si="566"/>
        <v>יז רמת גן</v>
      </c>
      <c r="D18138" s="1" t="s">
        <v>1932</v>
      </c>
      <c r="E18138" s="1" t="s">
        <v>18</v>
      </c>
      <c r="F18138" s="2" t="s">
        <v>19548</v>
      </c>
      <c r="G18138" s="2">
        <f>INDEX(תוצאות_בחירות,MATCH(C18138,siot!$F$3:$F$1887,0),27)</f>
        <v>5</v>
      </c>
      <c r="H18138" s="2" t="b">
        <f t="shared" si="567"/>
        <v>0</v>
      </c>
      <c r="I18138" s="1"/>
      <c r="J18138" s="1"/>
      <c r="K18138" s="1"/>
    </row>
    <row r="18139" spans="1:11">
      <c r="A18139" s="1" t="s">
        <v>1673</v>
      </c>
      <c r="B18139" s="1" t="s">
        <v>1933</v>
      </c>
      <c r="C18139" s="48" t="str">
        <f t="shared" si="566"/>
        <v>יז רמת גן</v>
      </c>
      <c r="D18139" s="1" t="s">
        <v>1932</v>
      </c>
      <c r="E18139" s="1" t="s">
        <v>17</v>
      </c>
      <c r="F18139" s="2">
        <v>1</v>
      </c>
      <c r="G18139" s="2">
        <f>INDEX(תוצאות_בחירות,MATCH(C18139,siot!$F$3:$F$1887,0),27)</f>
        <v>5</v>
      </c>
      <c r="H18139" s="2" t="b">
        <f t="shared" si="567"/>
        <v>1</v>
      </c>
      <c r="I18139" s="1" t="s">
        <v>2</v>
      </c>
      <c r="J18139" s="1" t="s">
        <v>1960</v>
      </c>
      <c r="K18139" s="1"/>
    </row>
    <row r="18140" spans="1:11">
      <c r="A18140" s="1" t="s">
        <v>1673</v>
      </c>
      <c r="B18140" s="1" t="s">
        <v>1933</v>
      </c>
      <c r="C18140" s="48" t="str">
        <f t="shared" si="566"/>
        <v>יז רמת גן</v>
      </c>
      <c r="D18140" s="1" t="s">
        <v>1932</v>
      </c>
      <c r="E18140" s="1"/>
      <c r="F18140" s="2">
        <v>2</v>
      </c>
      <c r="G18140" s="2">
        <f>INDEX(תוצאות_בחירות,MATCH(C18140,siot!$F$3:$F$1887,0),27)</f>
        <v>5</v>
      </c>
      <c r="H18140" s="2" t="b">
        <f t="shared" si="567"/>
        <v>1</v>
      </c>
      <c r="I18140" s="1" t="s">
        <v>2</v>
      </c>
      <c r="J18140" s="1" t="s">
        <v>1959</v>
      </c>
      <c r="K18140" s="1"/>
    </row>
    <row r="18141" spans="1:11">
      <c r="A18141" s="1" t="s">
        <v>1673</v>
      </c>
      <c r="B18141" s="1" t="s">
        <v>1933</v>
      </c>
      <c r="C18141" s="48" t="str">
        <f t="shared" si="566"/>
        <v>יז רמת גן</v>
      </c>
      <c r="D18141" s="1" t="s">
        <v>1932</v>
      </c>
      <c r="E18141" s="1"/>
      <c r="F18141" s="2">
        <v>3</v>
      </c>
      <c r="G18141" s="2">
        <f>INDEX(תוצאות_בחירות,MATCH(C18141,siot!$F$3:$F$1887,0),27)</f>
        <v>5</v>
      </c>
      <c r="H18141" s="2" t="b">
        <f t="shared" si="567"/>
        <v>1</v>
      </c>
      <c r="I18141" s="1" t="s">
        <v>2</v>
      </c>
      <c r="J18141" s="1" t="s">
        <v>1958</v>
      </c>
      <c r="K18141" s="1">
        <v>1</v>
      </c>
    </row>
    <row r="18142" spans="1:11">
      <c r="A18142" s="1" t="s">
        <v>1673</v>
      </c>
      <c r="B18142" s="1" t="s">
        <v>1933</v>
      </c>
      <c r="C18142" s="48" t="str">
        <f t="shared" si="566"/>
        <v>יז רמת גן</v>
      </c>
      <c r="D18142" s="1" t="s">
        <v>1932</v>
      </c>
      <c r="E18142" s="1"/>
      <c r="F18142" s="2">
        <v>4</v>
      </c>
      <c r="G18142" s="2">
        <f>INDEX(תוצאות_בחירות,MATCH(C18142,siot!$F$3:$F$1887,0),27)</f>
        <v>5</v>
      </c>
      <c r="H18142" s="2" t="b">
        <f t="shared" si="567"/>
        <v>1</v>
      </c>
      <c r="I18142" s="1" t="s">
        <v>2</v>
      </c>
      <c r="J18142" s="1" t="s">
        <v>1957</v>
      </c>
      <c r="K18142" s="1">
        <v>1</v>
      </c>
    </row>
    <row r="18143" spans="1:11">
      <c r="A18143" s="1" t="s">
        <v>1673</v>
      </c>
      <c r="B18143" s="1" t="s">
        <v>1933</v>
      </c>
      <c r="C18143" s="48" t="str">
        <f t="shared" si="566"/>
        <v>יז רמת גן</v>
      </c>
      <c r="D18143" s="1" t="s">
        <v>1932</v>
      </c>
      <c r="E18143" s="1"/>
      <c r="F18143" s="2">
        <v>5</v>
      </c>
      <c r="G18143" s="2">
        <f>INDEX(תוצאות_בחירות,MATCH(C18143,siot!$F$3:$F$1887,0),27)</f>
        <v>5</v>
      </c>
      <c r="H18143" s="2" t="b">
        <f t="shared" si="567"/>
        <v>1</v>
      </c>
      <c r="I18143" s="1" t="s">
        <v>2</v>
      </c>
      <c r="J18143" s="1" t="s">
        <v>1956</v>
      </c>
      <c r="K18143" s="1"/>
    </row>
    <row r="18144" spans="1:11" hidden="1">
      <c r="A18144" s="1" t="s">
        <v>1673</v>
      </c>
      <c r="B18144" s="1" t="s">
        <v>1933</v>
      </c>
      <c r="C18144" s="48" t="str">
        <f t="shared" si="566"/>
        <v>יז רמת גן</v>
      </c>
      <c r="D18144" s="1" t="s">
        <v>1932</v>
      </c>
      <c r="E18144" s="1"/>
      <c r="F18144" s="2">
        <v>6</v>
      </c>
      <c r="G18144" s="2">
        <f>INDEX(תוצאות_בחירות,MATCH(C18144,siot!$F$3:$F$1887,0),27)</f>
        <v>5</v>
      </c>
      <c r="H18144" s="2" t="b">
        <f t="shared" si="567"/>
        <v>0</v>
      </c>
      <c r="I18144" s="1" t="s">
        <v>2</v>
      </c>
      <c r="J18144" s="1" t="s">
        <v>1955</v>
      </c>
      <c r="K18144" s="1"/>
    </row>
    <row r="18145" spans="1:11" hidden="1">
      <c r="A18145" s="1" t="s">
        <v>1673</v>
      </c>
      <c r="B18145" s="1" t="s">
        <v>1933</v>
      </c>
      <c r="C18145" s="48" t="str">
        <f t="shared" si="566"/>
        <v>יז רמת גן</v>
      </c>
      <c r="D18145" s="1" t="s">
        <v>1932</v>
      </c>
      <c r="E18145" s="1"/>
      <c r="F18145" s="2">
        <v>7</v>
      </c>
      <c r="G18145" s="2">
        <f>INDEX(תוצאות_בחירות,MATCH(C18145,siot!$F$3:$F$1887,0),27)</f>
        <v>5</v>
      </c>
      <c r="H18145" s="2" t="b">
        <f t="shared" si="567"/>
        <v>0</v>
      </c>
      <c r="I18145" s="1" t="s">
        <v>2</v>
      </c>
      <c r="J18145" s="1" t="s">
        <v>1954</v>
      </c>
      <c r="K18145" s="1"/>
    </row>
    <row r="18146" spans="1:11" hidden="1">
      <c r="A18146" s="1" t="s">
        <v>1673</v>
      </c>
      <c r="B18146" s="1" t="s">
        <v>1933</v>
      </c>
      <c r="C18146" s="48" t="str">
        <f t="shared" si="566"/>
        <v>יז רמת גן</v>
      </c>
      <c r="D18146" s="1" t="s">
        <v>1932</v>
      </c>
      <c r="E18146" s="1"/>
      <c r="F18146" s="2">
        <v>8</v>
      </c>
      <c r="G18146" s="2">
        <f>INDEX(תוצאות_בחירות,MATCH(C18146,siot!$F$3:$F$1887,0),27)</f>
        <v>5</v>
      </c>
      <c r="H18146" s="2" t="b">
        <f t="shared" si="567"/>
        <v>0</v>
      </c>
      <c r="I18146" s="1" t="s">
        <v>2</v>
      </c>
      <c r="J18146" s="1" t="s">
        <v>1953</v>
      </c>
      <c r="K18146" s="1"/>
    </row>
    <row r="18147" spans="1:11" hidden="1">
      <c r="A18147" s="1" t="s">
        <v>1673</v>
      </c>
      <c r="B18147" s="1" t="s">
        <v>1933</v>
      </c>
      <c r="C18147" s="48" t="str">
        <f t="shared" si="566"/>
        <v>יז רמת גן</v>
      </c>
      <c r="D18147" s="1" t="s">
        <v>1932</v>
      </c>
      <c r="E18147" s="1"/>
      <c r="F18147" s="2">
        <v>9</v>
      </c>
      <c r="G18147" s="2">
        <f>INDEX(תוצאות_בחירות,MATCH(C18147,siot!$F$3:$F$1887,0),27)</f>
        <v>5</v>
      </c>
      <c r="H18147" s="2" t="b">
        <f t="shared" si="567"/>
        <v>0</v>
      </c>
      <c r="I18147" s="1" t="s">
        <v>2</v>
      </c>
      <c r="J18147" s="1" t="s">
        <v>1952</v>
      </c>
      <c r="K18147" s="1"/>
    </row>
    <row r="18148" spans="1:11" hidden="1">
      <c r="A18148" s="1" t="s">
        <v>1673</v>
      </c>
      <c r="B18148" s="1" t="s">
        <v>1933</v>
      </c>
      <c r="C18148" s="48" t="str">
        <f t="shared" si="566"/>
        <v>יז רמת גן</v>
      </c>
      <c r="D18148" s="1" t="s">
        <v>1932</v>
      </c>
      <c r="E18148" s="1"/>
      <c r="F18148" s="2">
        <v>10</v>
      </c>
      <c r="G18148" s="2">
        <f>INDEX(תוצאות_בחירות,MATCH(C18148,siot!$F$3:$F$1887,0),27)</f>
        <v>5</v>
      </c>
      <c r="H18148" s="2" t="b">
        <f t="shared" si="567"/>
        <v>0</v>
      </c>
      <c r="I18148" s="1" t="s">
        <v>2</v>
      </c>
      <c r="J18148" s="1" t="s">
        <v>1951</v>
      </c>
      <c r="K18148" s="1"/>
    </row>
    <row r="18149" spans="1:11" hidden="1">
      <c r="A18149" s="1" t="s">
        <v>1673</v>
      </c>
      <c r="B18149" s="1" t="s">
        <v>1933</v>
      </c>
      <c r="C18149" s="48" t="str">
        <f t="shared" si="566"/>
        <v>יז רמת גן</v>
      </c>
      <c r="D18149" s="1" t="s">
        <v>1932</v>
      </c>
      <c r="E18149" s="1"/>
      <c r="F18149" s="2">
        <v>11</v>
      </c>
      <c r="G18149" s="2">
        <f>INDEX(תוצאות_בחירות,MATCH(C18149,siot!$F$3:$F$1887,0),27)</f>
        <v>5</v>
      </c>
      <c r="H18149" s="2" t="b">
        <f t="shared" si="567"/>
        <v>0</v>
      </c>
      <c r="I18149" s="1" t="s">
        <v>2</v>
      </c>
      <c r="J18149" s="1" t="s">
        <v>1950</v>
      </c>
      <c r="K18149" s="1"/>
    </row>
    <row r="18150" spans="1:11" hidden="1">
      <c r="A18150" s="1" t="s">
        <v>1673</v>
      </c>
      <c r="B18150" s="1" t="s">
        <v>1933</v>
      </c>
      <c r="C18150" s="48" t="str">
        <f t="shared" si="566"/>
        <v>יז רמת גן</v>
      </c>
      <c r="D18150" s="1" t="s">
        <v>1932</v>
      </c>
      <c r="E18150" s="1"/>
      <c r="F18150" s="2">
        <v>12</v>
      </c>
      <c r="G18150" s="2">
        <f>INDEX(תוצאות_בחירות,MATCH(C18150,siot!$F$3:$F$1887,0),27)</f>
        <v>5</v>
      </c>
      <c r="H18150" s="2" t="b">
        <f t="shared" si="567"/>
        <v>0</v>
      </c>
      <c r="I18150" s="1" t="s">
        <v>2</v>
      </c>
      <c r="J18150" s="1" t="s">
        <v>1949</v>
      </c>
      <c r="K18150" s="1"/>
    </row>
    <row r="18151" spans="1:11" hidden="1">
      <c r="A18151" s="1" t="s">
        <v>1673</v>
      </c>
      <c r="B18151" s="1" t="s">
        <v>1933</v>
      </c>
      <c r="C18151" s="48" t="str">
        <f t="shared" si="566"/>
        <v>יז רמת גן</v>
      </c>
      <c r="D18151" s="1" t="s">
        <v>1932</v>
      </c>
      <c r="E18151" s="1"/>
      <c r="F18151" s="2">
        <v>13</v>
      </c>
      <c r="G18151" s="2">
        <f>INDEX(תוצאות_בחירות,MATCH(C18151,siot!$F$3:$F$1887,0),27)</f>
        <v>5</v>
      </c>
      <c r="H18151" s="2" t="b">
        <f t="shared" si="567"/>
        <v>0</v>
      </c>
      <c r="I18151" s="1" t="s">
        <v>2</v>
      </c>
      <c r="J18151" s="1" t="s">
        <v>1948</v>
      </c>
      <c r="K18151" s="1"/>
    </row>
    <row r="18152" spans="1:11" hidden="1">
      <c r="A18152" s="1" t="s">
        <v>1673</v>
      </c>
      <c r="B18152" s="1" t="s">
        <v>1933</v>
      </c>
      <c r="C18152" s="48" t="str">
        <f t="shared" si="566"/>
        <v>יז רמת גן</v>
      </c>
      <c r="D18152" s="1" t="s">
        <v>1932</v>
      </c>
      <c r="E18152" s="1"/>
      <c r="F18152" s="2">
        <v>14</v>
      </c>
      <c r="G18152" s="2">
        <f>INDEX(תוצאות_בחירות,MATCH(C18152,siot!$F$3:$F$1887,0),27)</f>
        <v>5</v>
      </c>
      <c r="H18152" s="2" t="b">
        <f t="shared" si="567"/>
        <v>0</v>
      </c>
      <c r="I18152" s="1" t="s">
        <v>2</v>
      </c>
      <c r="J18152" s="1" t="s">
        <v>1947</v>
      </c>
      <c r="K18152" s="1"/>
    </row>
    <row r="18153" spans="1:11" hidden="1">
      <c r="A18153" s="1" t="s">
        <v>1673</v>
      </c>
      <c r="B18153" s="1" t="s">
        <v>1933</v>
      </c>
      <c r="C18153" s="48" t="str">
        <f t="shared" si="566"/>
        <v>יז רמת גן</v>
      </c>
      <c r="D18153" s="1" t="s">
        <v>1932</v>
      </c>
      <c r="E18153" s="1"/>
      <c r="F18153" s="2">
        <v>15</v>
      </c>
      <c r="G18153" s="2">
        <f>INDEX(תוצאות_בחירות,MATCH(C18153,siot!$F$3:$F$1887,0),27)</f>
        <v>5</v>
      </c>
      <c r="H18153" s="2" t="b">
        <f t="shared" si="567"/>
        <v>0</v>
      </c>
      <c r="I18153" s="1" t="s">
        <v>2</v>
      </c>
      <c r="J18153" s="1" t="s">
        <v>1946</v>
      </c>
      <c r="K18153" s="1"/>
    </row>
    <row r="18154" spans="1:11" hidden="1">
      <c r="A18154" s="1" t="s">
        <v>1673</v>
      </c>
      <c r="B18154" s="1" t="s">
        <v>1933</v>
      </c>
      <c r="C18154" s="48" t="str">
        <f t="shared" si="566"/>
        <v>יז רמת גן</v>
      </c>
      <c r="D18154" s="1" t="s">
        <v>1932</v>
      </c>
      <c r="E18154" s="1"/>
      <c r="F18154" s="2">
        <v>16</v>
      </c>
      <c r="G18154" s="2">
        <f>INDEX(תוצאות_בחירות,MATCH(C18154,siot!$F$3:$F$1887,0),27)</f>
        <v>5</v>
      </c>
      <c r="H18154" s="2" t="b">
        <f t="shared" si="567"/>
        <v>0</v>
      </c>
      <c r="I18154" s="1" t="s">
        <v>2</v>
      </c>
      <c r="J18154" s="1" t="s">
        <v>1945</v>
      </c>
      <c r="K18154" s="1"/>
    </row>
    <row r="18155" spans="1:11" hidden="1">
      <c r="A18155" s="1" t="s">
        <v>1673</v>
      </c>
      <c r="B18155" s="1" t="s">
        <v>1933</v>
      </c>
      <c r="C18155" s="48" t="str">
        <f t="shared" si="566"/>
        <v>יז רמת גן</v>
      </c>
      <c r="D18155" s="1" t="s">
        <v>1932</v>
      </c>
      <c r="E18155" s="1"/>
      <c r="F18155" s="2">
        <v>17</v>
      </c>
      <c r="G18155" s="2">
        <f>INDEX(תוצאות_בחירות,MATCH(C18155,siot!$F$3:$F$1887,0),27)</f>
        <v>5</v>
      </c>
      <c r="H18155" s="2" t="b">
        <f t="shared" si="567"/>
        <v>0</v>
      </c>
      <c r="I18155" s="1" t="s">
        <v>2</v>
      </c>
      <c r="J18155" s="1" t="s">
        <v>1944</v>
      </c>
      <c r="K18155" s="1"/>
    </row>
    <row r="18156" spans="1:11" hidden="1">
      <c r="A18156" s="1" t="s">
        <v>1673</v>
      </c>
      <c r="B18156" s="1" t="s">
        <v>1933</v>
      </c>
      <c r="C18156" s="48" t="str">
        <f t="shared" si="566"/>
        <v>יז רמת גן</v>
      </c>
      <c r="D18156" s="1" t="s">
        <v>1932</v>
      </c>
      <c r="E18156" s="1"/>
      <c r="F18156" s="2">
        <v>18</v>
      </c>
      <c r="G18156" s="2">
        <f>INDEX(תוצאות_בחירות,MATCH(C18156,siot!$F$3:$F$1887,0),27)</f>
        <v>5</v>
      </c>
      <c r="H18156" s="2" t="b">
        <f t="shared" si="567"/>
        <v>0</v>
      </c>
      <c r="I18156" s="1" t="s">
        <v>2</v>
      </c>
      <c r="J18156" s="1" t="s">
        <v>1943</v>
      </c>
      <c r="K18156" s="1"/>
    </row>
    <row r="18157" spans="1:11" hidden="1">
      <c r="A18157" s="1" t="s">
        <v>1673</v>
      </c>
      <c r="B18157" s="1" t="s">
        <v>1933</v>
      </c>
      <c r="C18157" s="48" t="str">
        <f t="shared" si="566"/>
        <v>יז רמת גן</v>
      </c>
      <c r="D18157" s="1" t="s">
        <v>1932</v>
      </c>
      <c r="E18157" s="1"/>
      <c r="F18157" s="2">
        <v>19</v>
      </c>
      <c r="G18157" s="2">
        <f>INDEX(תוצאות_בחירות,MATCH(C18157,siot!$F$3:$F$1887,0),27)</f>
        <v>5</v>
      </c>
      <c r="H18157" s="2" t="b">
        <f t="shared" si="567"/>
        <v>0</v>
      </c>
      <c r="I18157" s="1" t="s">
        <v>2</v>
      </c>
      <c r="J18157" s="1" t="s">
        <v>1942</v>
      </c>
      <c r="K18157" s="1"/>
    </row>
    <row r="18158" spans="1:11" hidden="1">
      <c r="A18158" s="1" t="s">
        <v>1673</v>
      </c>
      <c r="B18158" s="1" t="s">
        <v>1933</v>
      </c>
      <c r="C18158" s="48" t="str">
        <f t="shared" si="566"/>
        <v>יז רמת גן</v>
      </c>
      <c r="D18158" s="1" t="s">
        <v>1932</v>
      </c>
      <c r="E18158" s="1"/>
      <c r="F18158" s="2">
        <v>20</v>
      </c>
      <c r="G18158" s="2">
        <f>INDEX(תוצאות_בחירות,MATCH(C18158,siot!$F$3:$F$1887,0),27)</f>
        <v>5</v>
      </c>
      <c r="H18158" s="2" t="b">
        <f t="shared" si="567"/>
        <v>0</v>
      </c>
      <c r="I18158" s="1" t="s">
        <v>2</v>
      </c>
      <c r="J18158" s="1" t="s">
        <v>1941</v>
      </c>
      <c r="K18158" s="1"/>
    </row>
    <row r="18159" spans="1:11" hidden="1">
      <c r="A18159" s="1" t="s">
        <v>1673</v>
      </c>
      <c r="B18159" s="1" t="s">
        <v>1933</v>
      </c>
      <c r="C18159" s="48" t="str">
        <f t="shared" si="566"/>
        <v>יז רמת גן</v>
      </c>
      <c r="D18159" s="1" t="s">
        <v>1932</v>
      </c>
      <c r="E18159" s="1"/>
      <c r="F18159" s="2">
        <v>21</v>
      </c>
      <c r="G18159" s="2">
        <f>INDEX(תוצאות_בחירות,MATCH(C18159,siot!$F$3:$F$1887,0),27)</f>
        <v>5</v>
      </c>
      <c r="H18159" s="2" t="b">
        <f t="shared" si="567"/>
        <v>0</v>
      </c>
      <c r="I18159" s="1" t="s">
        <v>2</v>
      </c>
      <c r="J18159" s="1" t="s">
        <v>1940</v>
      </c>
      <c r="K18159" s="1"/>
    </row>
    <row r="18160" spans="1:11" hidden="1">
      <c r="A18160" s="1" t="s">
        <v>1673</v>
      </c>
      <c r="B18160" s="1" t="s">
        <v>1933</v>
      </c>
      <c r="C18160" s="48" t="str">
        <f t="shared" si="566"/>
        <v>יז רמת גן</v>
      </c>
      <c r="D18160" s="1" t="s">
        <v>1932</v>
      </c>
      <c r="E18160" s="1"/>
      <c r="F18160" s="2">
        <v>22</v>
      </c>
      <c r="G18160" s="2">
        <f>INDEX(תוצאות_בחירות,MATCH(C18160,siot!$F$3:$F$1887,0),27)</f>
        <v>5</v>
      </c>
      <c r="H18160" s="2" t="b">
        <f t="shared" si="567"/>
        <v>0</v>
      </c>
      <c r="I18160" s="1" t="s">
        <v>2</v>
      </c>
      <c r="J18160" s="1" t="s">
        <v>1939</v>
      </c>
      <c r="K18160" s="1"/>
    </row>
    <row r="18161" spans="1:11" hidden="1">
      <c r="A18161" s="1" t="s">
        <v>1673</v>
      </c>
      <c r="B18161" s="1" t="s">
        <v>1933</v>
      </c>
      <c r="C18161" s="48" t="str">
        <f t="shared" si="566"/>
        <v>יז רמת גן</v>
      </c>
      <c r="D18161" s="1" t="s">
        <v>1932</v>
      </c>
      <c r="E18161" s="1"/>
      <c r="F18161" s="2">
        <v>23</v>
      </c>
      <c r="G18161" s="2">
        <f>INDEX(תוצאות_בחירות,MATCH(C18161,siot!$F$3:$F$1887,0),27)</f>
        <v>5</v>
      </c>
      <c r="H18161" s="2" t="b">
        <f t="shared" si="567"/>
        <v>0</v>
      </c>
      <c r="I18161" s="1" t="s">
        <v>2</v>
      </c>
      <c r="J18161" s="1" t="s">
        <v>1938</v>
      </c>
      <c r="K18161" s="1"/>
    </row>
    <row r="18162" spans="1:11" hidden="1">
      <c r="A18162" s="1" t="s">
        <v>1673</v>
      </c>
      <c r="B18162" s="1" t="s">
        <v>1933</v>
      </c>
      <c r="C18162" s="48" t="str">
        <f t="shared" si="566"/>
        <v>יז רמת גן</v>
      </c>
      <c r="D18162" s="1" t="s">
        <v>1932</v>
      </c>
      <c r="E18162" s="1"/>
      <c r="F18162" s="2">
        <v>24</v>
      </c>
      <c r="G18162" s="2">
        <f>INDEX(תוצאות_בחירות,MATCH(C18162,siot!$F$3:$F$1887,0),27)</f>
        <v>5</v>
      </c>
      <c r="H18162" s="2" t="b">
        <f t="shared" si="567"/>
        <v>0</v>
      </c>
      <c r="I18162" s="1" t="s">
        <v>2</v>
      </c>
      <c r="J18162" s="1" t="s">
        <v>1937</v>
      </c>
      <c r="K18162" s="1"/>
    </row>
    <row r="18163" spans="1:11" hidden="1">
      <c r="A18163" s="1" t="s">
        <v>1673</v>
      </c>
      <c r="B18163" s="1" t="s">
        <v>1933</v>
      </c>
      <c r="C18163" s="48" t="str">
        <f t="shared" si="566"/>
        <v>יז רמת גן</v>
      </c>
      <c r="D18163" s="1" t="s">
        <v>1932</v>
      </c>
      <c r="E18163" s="1"/>
      <c r="F18163" s="2">
        <v>25</v>
      </c>
      <c r="G18163" s="2">
        <f>INDEX(תוצאות_בחירות,MATCH(C18163,siot!$F$3:$F$1887,0),27)</f>
        <v>5</v>
      </c>
      <c r="H18163" s="2" t="b">
        <f t="shared" si="567"/>
        <v>0</v>
      </c>
      <c r="I18163" s="1" t="s">
        <v>2</v>
      </c>
      <c r="J18163" s="1" t="s">
        <v>1936</v>
      </c>
      <c r="K18163" s="1"/>
    </row>
    <row r="18164" spans="1:11" hidden="1">
      <c r="A18164" s="1" t="s">
        <v>1673</v>
      </c>
      <c r="B18164" s="1" t="s">
        <v>1933</v>
      </c>
      <c r="C18164" s="48" t="str">
        <f t="shared" si="566"/>
        <v>יז רמת גן</v>
      </c>
      <c r="D18164" s="1" t="s">
        <v>1932</v>
      </c>
      <c r="E18164" s="1"/>
      <c r="F18164" s="2">
        <v>26</v>
      </c>
      <c r="G18164" s="2">
        <f>INDEX(תוצאות_בחירות,MATCH(C18164,siot!$F$3:$F$1887,0),27)</f>
        <v>5</v>
      </c>
      <c r="H18164" s="2" t="b">
        <f t="shared" si="567"/>
        <v>0</v>
      </c>
      <c r="I18164" s="1" t="s">
        <v>2</v>
      </c>
      <c r="J18164" s="1" t="s">
        <v>1935</v>
      </c>
      <c r="K18164" s="1"/>
    </row>
    <row r="18165" spans="1:11" hidden="1">
      <c r="A18165" s="1" t="s">
        <v>1673</v>
      </c>
      <c r="B18165" s="1" t="s">
        <v>1933</v>
      </c>
      <c r="C18165" s="48" t="str">
        <f t="shared" si="566"/>
        <v>יז רמת גן</v>
      </c>
      <c r="D18165" s="1" t="s">
        <v>1932</v>
      </c>
      <c r="E18165" s="1"/>
      <c r="F18165" s="2">
        <v>27</v>
      </c>
      <c r="G18165" s="2">
        <f>INDEX(תוצאות_בחירות,MATCH(C18165,siot!$F$3:$F$1887,0),27)</f>
        <v>5</v>
      </c>
      <c r="H18165" s="2" t="b">
        <f t="shared" si="567"/>
        <v>0</v>
      </c>
      <c r="I18165" s="1" t="s">
        <v>2</v>
      </c>
      <c r="J18165" s="1" t="s">
        <v>1934</v>
      </c>
      <c r="K18165" s="1"/>
    </row>
    <row r="18166" spans="1:11" hidden="1">
      <c r="A18166" s="1" t="s">
        <v>1673</v>
      </c>
      <c r="B18166" s="1" t="s">
        <v>1933</v>
      </c>
      <c r="C18166" s="48" t="str">
        <f t="shared" si="566"/>
        <v>יז רמת גן</v>
      </c>
      <c r="D18166" s="1" t="s">
        <v>1932</v>
      </c>
      <c r="E18166" s="1"/>
      <c r="F18166" s="2">
        <v>28</v>
      </c>
      <c r="G18166" s="2">
        <f>INDEX(תוצאות_בחירות,MATCH(C18166,siot!$F$3:$F$1887,0),27)</f>
        <v>5</v>
      </c>
      <c r="H18166" s="2" t="b">
        <f t="shared" si="567"/>
        <v>0</v>
      </c>
      <c r="I18166" s="1" t="s">
        <v>2</v>
      </c>
      <c r="J18166" s="1" t="s">
        <v>1931</v>
      </c>
      <c r="K18166" s="1"/>
    </row>
    <row r="18167" spans="1:11" hidden="1">
      <c r="A18167" s="1" t="s">
        <v>1673</v>
      </c>
      <c r="B18167" s="1" t="s">
        <v>1915</v>
      </c>
      <c r="C18167" s="48" t="str">
        <f t="shared" si="566"/>
        <v>כה רמת גן</v>
      </c>
      <c r="D18167" s="1" t="s">
        <v>1914</v>
      </c>
      <c r="E18167" s="1" t="s">
        <v>3</v>
      </c>
      <c r="F18167" s="2" t="s">
        <v>19548</v>
      </c>
      <c r="G18167" s="2">
        <f>INDEX(תוצאות_בחירות,MATCH(C18167,siot!$F$3:$F$1887,0),27)</f>
        <v>1</v>
      </c>
      <c r="H18167" s="2" t="b">
        <f t="shared" si="567"/>
        <v>0</v>
      </c>
      <c r="I18167" s="1"/>
      <c r="J18167" s="1"/>
      <c r="K18167" s="1"/>
    </row>
    <row r="18168" spans="1:11">
      <c r="A18168" s="1" t="s">
        <v>1673</v>
      </c>
      <c r="B18168" s="1" t="s">
        <v>1915</v>
      </c>
      <c r="C18168" s="48" t="str">
        <f t="shared" si="566"/>
        <v>כה רמת גן</v>
      </c>
      <c r="D18168" s="1" t="s">
        <v>1914</v>
      </c>
      <c r="E18168" s="1"/>
      <c r="F18168" s="2">
        <v>1</v>
      </c>
      <c r="G18168" s="2">
        <f>INDEX(תוצאות_בחירות,MATCH(C18168,siot!$F$3:$F$1887,0),27)</f>
        <v>1</v>
      </c>
      <c r="H18168" s="2" t="b">
        <f t="shared" si="567"/>
        <v>1</v>
      </c>
      <c r="I18168" s="1" t="s">
        <v>2</v>
      </c>
      <c r="J18168" s="1" t="s">
        <v>1930</v>
      </c>
      <c r="K18168" s="1"/>
    </row>
    <row r="18169" spans="1:11" hidden="1">
      <c r="A18169" s="1" t="s">
        <v>1673</v>
      </c>
      <c r="B18169" s="1" t="s">
        <v>1915</v>
      </c>
      <c r="C18169" s="48" t="str">
        <f t="shared" si="566"/>
        <v>כה רמת גן</v>
      </c>
      <c r="D18169" s="1" t="s">
        <v>1914</v>
      </c>
      <c r="E18169" s="1"/>
      <c r="F18169" s="2">
        <v>2</v>
      </c>
      <c r="G18169" s="2">
        <f>INDEX(תוצאות_בחירות,MATCH(C18169,siot!$F$3:$F$1887,0),27)</f>
        <v>1</v>
      </c>
      <c r="H18169" s="2" t="b">
        <f t="shared" si="567"/>
        <v>0</v>
      </c>
      <c r="I18169" s="1" t="s">
        <v>2</v>
      </c>
      <c r="J18169" s="1" t="s">
        <v>1929</v>
      </c>
      <c r="K18169" s="1"/>
    </row>
    <row r="18170" spans="1:11" hidden="1">
      <c r="A18170" s="1" t="s">
        <v>1673</v>
      </c>
      <c r="B18170" s="1" t="s">
        <v>1915</v>
      </c>
      <c r="C18170" s="48" t="str">
        <f t="shared" si="566"/>
        <v>כה רמת גן</v>
      </c>
      <c r="D18170" s="1" t="s">
        <v>1914</v>
      </c>
      <c r="E18170" s="1"/>
      <c r="F18170" s="2">
        <v>3</v>
      </c>
      <c r="G18170" s="2">
        <f>INDEX(תוצאות_בחירות,MATCH(C18170,siot!$F$3:$F$1887,0),27)</f>
        <v>1</v>
      </c>
      <c r="H18170" s="2" t="b">
        <f t="shared" si="567"/>
        <v>0</v>
      </c>
      <c r="I18170" s="1" t="s">
        <v>2</v>
      </c>
      <c r="J18170" s="1" t="s">
        <v>1928</v>
      </c>
      <c r="K18170" s="1"/>
    </row>
    <row r="18171" spans="1:11" hidden="1">
      <c r="A18171" s="1" t="s">
        <v>1673</v>
      </c>
      <c r="B18171" s="1" t="s">
        <v>1915</v>
      </c>
      <c r="C18171" s="48" t="str">
        <f t="shared" si="566"/>
        <v>כה רמת גן</v>
      </c>
      <c r="D18171" s="1" t="s">
        <v>1914</v>
      </c>
      <c r="E18171" s="1"/>
      <c r="F18171" s="2">
        <v>4</v>
      </c>
      <c r="G18171" s="2">
        <f>INDEX(תוצאות_בחירות,MATCH(C18171,siot!$F$3:$F$1887,0),27)</f>
        <v>1</v>
      </c>
      <c r="H18171" s="2" t="b">
        <f t="shared" si="567"/>
        <v>0</v>
      </c>
      <c r="I18171" s="1" t="s">
        <v>2</v>
      </c>
      <c r="J18171" s="1" t="s">
        <v>1927</v>
      </c>
      <c r="K18171" s="1"/>
    </row>
    <row r="18172" spans="1:11" hidden="1">
      <c r="A18172" s="1" t="s">
        <v>1673</v>
      </c>
      <c r="B18172" s="1" t="s">
        <v>1915</v>
      </c>
      <c r="C18172" s="48" t="str">
        <f t="shared" si="566"/>
        <v>כה רמת גן</v>
      </c>
      <c r="D18172" s="1" t="s">
        <v>1914</v>
      </c>
      <c r="E18172" s="1"/>
      <c r="F18172" s="2">
        <v>5</v>
      </c>
      <c r="G18172" s="2">
        <f>INDEX(תוצאות_בחירות,MATCH(C18172,siot!$F$3:$F$1887,0),27)</f>
        <v>1</v>
      </c>
      <c r="H18172" s="2" t="b">
        <f t="shared" si="567"/>
        <v>0</v>
      </c>
      <c r="I18172" s="1" t="s">
        <v>2</v>
      </c>
      <c r="J18172" s="1" t="s">
        <v>1926</v>
      </c>
      <c r="K18172" s="1"/>
    </row>
    <row r="18173" spans="1:11" hidden="1">
      <c r="A18173" s="1" t="s">
        <v>1673</v>
      </c>
      <c r="B18173" s="1" t="s">
        <v>1915</v>
      </c>
      <c r="C18173" s="48" t="str">
        <f t="shared" si="566"/>
        <v>כה רמת גן</v>
      </c>
      <c r="D18173" s="1" t="s">
        <v>1914</v>
      </c>
      <c r="E18173" s="1"/>
      <c r="F18173" s="2">
        <v>6</v>
      </c>
      <c r="G18173" s="2">
        <f>INDEX(תוצאות_בחירות,MATCH(C18173,siot!$F$3:$F$1887,0),27)</f>
        <v>1</v>
      </c>
      <c r="H18173" s="2" t="b">
        <f t="shared" si="567"/>
        <v>0</v>
      </c>
      <c r="I18173" s="1" t="s">
        <v>2</v>
      </c>
      <c r="J18173" s="1" t="s">
        <v>1925</v>
      </c>
      <c r="K18173" s="1"/>
    </row>
    <row r="18174" spans="1:11" hidden="1">
      <c r="A18174" s="1" t="s">
        <v>1673</v>
      </c>
      <c r="B18174" s="1" t="s">
        <v>1915</v>
      </c>
      <c r="C18174" s="48" t="str">
        <f t="shared" si="566"/>
        <v>כה רמת גן</v>
      </c>
      <c r="D18174" s="1" t="s">
        <v>1914</v>
      </c>
      <c r="E18174" s="1"/>
      <c r="F18174" s="2">
        <v>7</v>
      </c>
      <c r="G18174" s="2">
        <f>INDEX(תוצאות_בחירות,MATCH(C18174,siot!$F$3:$F$1887,0),27)</f>
        <v>1</v>
      </c>
      <c r="H18174" s="2" t="b">
        <f t="shared" si="567"/>
        <v>0</v>
      </c>
      <c r="I18174" s="1" t="s">
        <v>2</v>
      </c>
      <c r="J18174" s="1" t="s">
        <v>1924</v>
      </c>
      <c r="K18174" s="1"/>
    </row>
    <row r="18175" spans="1:11" hidden="1">
      <c r="A18175" s="1" t="s">
        <v>1673</v>
      </c>
      <c r="B18175" s="1" t="s">
        <v>1915</v>
      </c>
      <c r="C18175" s="48" t="str">
        <f t="shared" si="566"/>
        <v>כה רמת גן</v>
      </c>
      <c r="D18175" s="1" t="s">
        <v>1914</v>
      </c>
      <c r="E18175" s="1"/>
      <c r="F18175" s="2">
        <v>8</v>
      </c>
      <c r="G18175" s="2">
        <f>INDEX(תוצאות_בחירות,MATCH(C18175,siot!$F$3:$F$1887,0),27)</f>
        <v>1</v>
      </c>
      <c r="H18175" s="2" t="b">
        <f t="shared" si="567"/>
        <v>0</v>
      </c>
      <c r="I18175" s="1" t="s">
        <v>2</v>
      </c>
      <c r="J18175" s="1" t="s">
        <v>1923</v>
      </c>
      <c r="K18175" s="1"/>
    </row>
    <row r="18176" spans="1:11" hidden="1">
      <c r="A18176" s="1" t="s">
        <v>1673</v>
      </c>
      <c r="B18176" s="1" t="s">
        <v>1915</v>
      </c>
      <c r="C18176" s="48" t="str">
        <f t="shared" si="566"/>
        <v>כה רמת גן</v>
      </c>
      <c r="D18176" s="1" t="s">
        <v>1914</v>
      </c>
      <c r="E18176" s="1"/>
      <c r="F18176" s="2">
        <v>9</v>
      </c>
      <c r="G18176" s="2">
        <f>INDEX(תוצאות_בחירות,MATCH(C18176,siot!$F$3:$F$1887,0),27)</f>
        <v>1</v>
      </c>
      <c r="H18176" s="2" t="b">
        <f t="shared" si="567"/>
        <v>0</v>
      </c>
      <c r="I18176" s="1" t="s">
        <v>2</v>
      </c>
      <c r="J18176" s="1" t="s">
        <v>1922</v>
      </c>
      <c r="K18176" s="1"/>
    </row>
    <row r="18177" spans="1:11" hidden="1">
      <c r="A18177" s="1" t="s">
        <v>1673</v>
      </c>
      <c r="B18177" s="1" t="s">
        <v>1915</v>
      </c>
      <c r="C18177" s="48" t="str">
        <f t="shared" si="566"/>
        <v>כה רמת גן</v>
      </c>
      <c r="D18177" s="1" t="s">
        <v>1914</v>
      </c>
      <c r="E18177" s="1"/>
      <c r="F18177" s="2">
        <v>10</v>
      </c>
      <c r="G18177" s="2">
        <f>INDEX(תוצאות_בחירות,MATCH(C18177,siot!$F$3:$F$1887,0),27)</f>
        <v>1</v>
      </c>
      <c r="H18177" s="2" t="b">
        <f t="shared" si="567"/>
        <v>0</v>
      </c>
      <c r="I18177" s="1" t="s">
        <v>2</v>
      </c>
      <c r="J18177" s="1" t="s">
        <v>1921</v>
      </c>
      <c r="K18177" s="1"/>
    </row>
    <row r="18178" spans="1:11" hidden="1">
      <c r="A18178" s="1" t="s">
        <v>1673</v>
      </c>
      <c r="B18178" s="1" t="s">
        <v>1915</v>
      </c>
      <c r="C18178" s="48" t="str">
        <f t="shared" si="566"/>
        <v>כה רמת גן</v>
      </c>
      <c r="D18178" s="1" t="s">
        <v>1914</v>
      </c>
      <c r="E18178" s="1"/>
      <c r="F18178" s="2">
        <v>11</v>
      </c>
      <c r="G18178" s="2">
        <f>INDEX(תוצאות_בחירות,MATCH(C18178,siot!$F$3:$F$1887,0),27)</f>
        <v>1</v>
      </c>
      <c r="H18178" s="2" t="b">
        <f t="shared" si="567"/>
        <v>0</v>
      </c>
      <c r="I18178" s="1" t="s">
        <v>2</v>
      </c>
      <c r="J18178" s="1" t="s">
        <v>1920</v>
      </c>
      <c r="K18178" s="1"/>
    </row>
    <row r="18179" spans="1:11" hidden="1">
      <c r="A18179" s="1" t="s">
        <v>1673</v>
      </c>
      <c r="B18179" s="1" t="s">
        <v>1915</v>
      </c>
      <c r="C18179" s="48" t="str">
        <f t="shared" si="566"/>
        <v>כה רמת גן</v>
      </c>
      <c r="D18179" s="1" t="s">
        <v>1914</v>
      </c>
      <c r="E18179" s="1"/>
      <c r="F18179" s="2">
        <v>12</v>
      </c>
      <c r="G18179" s="2">
        <f>INDEX(תוצאות_בחירות,MATCH(C18179,siot!$F$3:$F$1887,0),27)</f>
        <v>1</v>
      </c>
      <c r="H18179" s="2" t="b">
        <f t="shared" si="567"/>
        <v>0</v>
      </c>
      <c r="I18179" s="1" t="s">
        <v>2</v>
      </c>
      <c r="J18179" s="1" t="s">
        <v>1919</v>
      </c>
      <c r="K18179" s="1"/>
    </row>
    <row r="18180" spans="1:11" hidden="1">
      <c r="A18180" s="1" t="s">
        <v>1673</v>
      </c>
      <c r="B18180" s="1" t="s">
        <v>1915</v>
      </c>
      <c r="C18180" s="48" t="str">
        <f t="shared" ref="C18180:C18243" si="568">B18180&amp;" "&amp;A18180</f>
        <v>כה רמת גן</v>
      </c>
      <c r="D18180" s="1" t="s">
        <v>1914</v>
      </c>
      <c r="E18180" s="1"/>
      <c r="F18180" s="2">
        <v>13</v>
      </c>
      <c r="G18180" s="2">
        <f>INDEX(תוצאות_בחירות,MATCH(C18180,siot!$F$3:$F$1887,0),27)</f>
        <v>1</v>
      </c>
      <c r="H18180" s="2" t="b">
        <f t="shared" ref="H18180:H18243" si="569">IF(OR(F18180&lt;G18180,G18180=F18180),TRUE,FALSE)</f>
        <v>0</v>
      </c>
      <c r="I18180" s="1" t="s">
        <v>2</v>
      </c>
      <c r="J18180" s="1" t="s">
        <v>1918</v>
      </c>
      <c r="K18180" s="1"/>
    </row>
    <row r="18181" spans="1:11" hidden="1">
      <c r="A18181" s="1" t="s">
        <v>1673</v>
      </c>
      <c r="B18181" s="1" t="s">
        <v>1915</v>
      </c>
      <c r="C18181" s="48" t="str">
        <f t="shared" si="568"/>
        <v>כה רמת גן</v>
      </c>
      <c r="D18181" s="1" t="s">
        <v>1914</v>
      </c>
      <c r="E18181" s="1"/>
      <c r="F18181" s="2">
        <v>14</v>
      </c>
      <c r="G18181" s="2">
        <f>INDEX(תוצאות_בחירות,MATCH(C18181,siot!$F$3:$F$1887,0),27)</f>
        <v>1</v>
      </c>
      <c r="H18181" s="2" t="b">
        <f t="shared" si="569"/>
        <v>0</v>
      </c>
      <c r="I18181" s="1" t="s">
        <v>2</v>
      </c>
      <c r="J18181" s="1" t="s">
        <v>1917</v>
      </c>
      <c r="K18181" s="1"/>
    </row>
    <row r="18182" spans="1:11" hidden="1">
      <c r="A18182" s="1" t="s">
        <v>1673</v>
      </c>
      <c r="B18182" s="1" t="s">
        <v>1915</v>
      </c>
      <c r="C18182" s="48" t="str">
        <f t="shared" si="568"/>
        <v>כה רמת גן</v>
      </c>
      <c r="D18182" s="1" t="s">
        <v>1914</v>
      </c>
      <c r="E18182" s="1"/>
      <c r="F18182" s="2">
        <v>15</v>
      </c>
      <c r="G18182" s="2">
        <f>INDEX(תוצאות_בחירות,MATCH(C18182,siot!$F$3:$F$1887,0),27)</f>
        <v>1</v>
      </c>
      <c r="H18182" s="2" t="b">
        <f t="shared" si="569"/>
        <v>0</v>
      </c>
      <c r="I18182" s="1" t="s">
        <v>2</v>
      </c>
      <c r="J18182" s="1" t="s">
        <v>1916</v>
      </c>
      <c r="K18182" s="1"/>
    </row>
    <row r="18183" spans="1:11" hidden="1">
      <c r="A18183" s="1" t="s">
        <v>1673</v>
      </c>
      <c r="B18183" s="1" t="s">
        <v>1915</v>
      </c>
      <c r="C18183" s="48" t="str">
        <f t="shared" si="568"/>
        <v>כה רמת גן</v>
      </c>
      <c r="D18183" s="1" t="s">
        <v>1914</v>
      </c>
      <c r="E18183" s="1"/>
      <c r="F18183" s="2">
        <v>16</v>
      </c>
      <c r="G18183" s="2">
        <f>INDEX(תוצאות_בחירות,MATCH(C18183,siot!$F$3:$F$1887,0),27)</f>
        <v>1</v>
      </c>
      <c r="H18183" s="2" t="b">
        <f t="shared" si="569"/>
        <v>0</v>
      </c>
      <c r="I18183" s="1" t="s">
        <v>2</v>
      </c>
      <c r="J18183" s="1" t="s">
        <v>1913</v>
      </c>
      <c r="K18183" s="1"/>
    </row>
    <row r="18184" spans="1:11" hidden="1">
      <c r="A18184" s="1" t="s">
        <v>1673</v>
      </c>
      <c r="B18184" s="1" t="s">
        <v>126</v>
      </c>
      <c r="C18184" s="48" t="str">
        <f t="shared" si="568"/>
        <v>מחל רמת גן</v>
      </c>
      <c r="D18184" s="1" t="s">
        <v>1624</v>
      </c>
      <c r="E18184" s="1" t="s">
        <v>3</v>
      </c>
      <c r="F18184" s="2" t="s">
        <v>19548</v>
      </c>
      <c r="G18184" s="2">
        <f>INDEX(תוצאות_בחירות,MATCH(C18184,siot!$F$3:$F$1887,0),27)</f>
        <v>2</v>
      </c>
      <c r="H18184" s="2" t="b">
        <f t="shared" si="569"/>
        <v>0</v>
      </c>
      <c r="I18184" s="1"/>
      <c r="J18184" s="1"/>
      <c r="K18184" s="1"/>
    </row>
    <row r="18185" spans="1:11">
      <c r="A18185" s="1" t="s">
        <v>1673</v>
      </c>
      <c r="B18185" s="1" t="s">
        <v>126</v>
      </c>
      <c r="C18185" s="48" t="str">
        <f t="shared" si="568"/>
        <v>מחל רמת גן</v>
      </c>
      <c r="D18185" s="1" t="s">
        <v>1624</v>
      </c>
      <c r="E18185" s="1"/>
      <c r="F18185" s="2">
        <v>1</v>
      </c>
      <c r="G18185" s="2">
        <f>INDEX(תוצאות_בחירות,MATCH(C18185,siot!$F$3:$F$1887,0),27)</f>
        <v>2</v>
      </c>
      <c r="H18185" s="2" t="b">
        <f t="shared" si="569"/>
        <v>1</v>
      </c>
      <c r="I18185" s="1" t="s">
        <v>2</v>
      </c>
      <c r="J18185" s="1" t="s">
        <v>1912</v>
      </c>
      <c r="K18185" s="1"/>
    </row>
    <row r="18186" spans="1:11">
      <c r="A18186" s="1" t="s">
        <v>1673</v>
      </c>
      <c r="B18186" s="1" t="s">
        <v>126</v>
      </c>
      <c r="C18186" s="48" t="str">
        <f t="shared" si="568"/>
        <v>מחל רמת גן</v>
      </c>
      <c r="D18186" s="1" t="s">
        <v>1624</v>
      </c>
      <c r="E18186" s="1"/>
      <c r="F18186" s="2">
        <v>2</v>
      </c>
      <c r="G18186" s="2">
        <f>INDEX(תוצאות_בחירות,MATCH(C18186,siot!$F$3:$F$1887,0),27)</f>
        <v>2</v>
      </c>
      <c r="H18186" s="2" t="b">
        <f t="shared" si="569"/>
        <v>1</v>
      </c>
      <c r="I18186" s="1" t="s">
        <v>2</v>
      </c>
      <c r="J18186" s="1" t="s">
        <v>1911</v>
      </c>
      <c r="K18186" s="1"/>
    </row>
    <row r="18187" spans="1:11" hidden="1">
      <c r="A18187" s="1" t="s">
        <v>1673</v>
      </c>
      <c r="B18187" s="1" t="s">
        <v>126</v>
      </c>
      <c r="C18187" s="48" t="str">
        <f t="shared" si="568"/>
        <v>מחל רמת גן</v>
      </c>
      <c r="D18187" s="1" t="s">
        <v>1624</v>
      </c>
      <c r="E18187" s="1"/>
      <c r="F18187" s="2">
        <v>3</v>
      </c>
      <c r="G18187" s="2">
        <f>INDEX(תוצאות_בחירות,MATCH(C18187,siot!$F$3:$F$1887,0),27)</f>
        <v>2</v>
      </c>
      <c r="H18187" s="2" t="b">
        <f t="shared" si="569"/>
        <v>0</v>
      </c>
      <c r="I18187" s="1" t="s">
        <v>2</v>
      </c>
      <c r="J18187" s="1" t="s">
        <v>1910</v>
      </c>
      <c r="K18187" s="1"/>
    </row>
    <row r="18188" spans="1:11" hidden="1">
      <c r="A18188" s="1" t="s">
        <v>1673</v>
      </c>
      <c r="B18188" s="1" t="s">
        <v>126</v>
      </c>
      <c r="C18188" s="48" t="str">
        <f t="shared" si="568"/>
        <v>מחל רמת גן</v>
      </c>
      <c r="D18188" s="1" t="s">
        <v>1624</v>
      </c>
      <c r="E18188" s="1"/>
      <c r="F18188" s="2">
        <v>4</v>
      </c>
      <c r="G18188" s="2">
        <f>INDEX(תוצאות_בחירות,MATCH(C18188,siot!$F$3:$F$1887,0),27)</f>
        <v>2</v>
      </c>
      <c r="H18188" s="2" t="b">
        <f t="shared" si="569"/>
        <v>0</v>
      </c>
      <c r="I18188" s="1" t="s">
        <v>2</v>
      </c>
      <c r="J18188" s="1" t="s">
        <v>1909</v>
      </c>
      <c r="K18188" s="1"/>
    </row>
    <row r="18189" spans="1:11" hidden="1">
      <c r="A18189" s="1" t="s">
        <v>1673</v>
      </c>
      <c r="B18189" s="1" t="s">
        <v>126</v>
      </c>
      <c r="C18189" s="48" t="str">
        <f t="shared" si="568"/>
        <v>מחל רמת גן</v>
      </c>
      <c r="D18189" s="1" t="s">
        <v>1624</v>
      </c>
      <c r="E18189" s="1"/>
      <c r="F18189" s="2">
        <v>5</v>
      </c>
      <c r="G18189" s="2">
        <f>INDEX(תוצאות_בחירות,MATCH(C18189,siot!$F$3:$F$1887,0),27)</f>
        <v>2</v>
      </c>
      <c r="H18189" s="2" t="b">
        <f t="shared" si="569"/>
        <v>0</v>
      </c>
      <c r="I18189" s="1" t="s">
        <v>2</v>
      </c>
      <c r="J18189" s="1" t="s">
        <v>1908</v>
      </c>
      <c r="K18189" s="1"/>
    </row>
    <row r="18190" spans="1:11" hidden="1">
      <c r="A18190" s="1" t="s">
        <v>1673</v>
      </c>
      <c r="B18190" s="1" t="s">
        <v>126</v>
      </c>
      <c r="C18190" s="48" t="str">
        <f t="shared" si="568"/>
        <v>מחל רמת גן</v>
      </c>
      <c r="D18190" s="1" t="s">
        <v>1624</v>
      </c>
      <c r="E18190" s="1"/>
      <c r="F18190" s="2">
        <v>6</v>
      </c>
      <c r="G18190" s="2">
        <f>INDEX(תוצאות_בחירות,MATCH(C18190,siot!$F$3:$F$1887,0),27)</f>
        <v>2</v>
      </c>
      <c r="H18190" s="2" t="b">
        <f t="shared" si="569"/>
        <v>0</v>
      </c>
      <c r="I18190" s="1" t="s">
        <v>2</v>
      </c>
      <c r="J18190" s="1" t="s">
        <v>1907</v>
      </c>
      <c r="K18190" s="1"/>
    </row>
    <row r="18191" spans="1:11" hidden="1">
      <c r="A18191" s="1" t="s">
        <v>1673</v>
      </c>
      <c r="B18191" s="1" t="s">
        <v>126</v>
      </c>
      <c r="C18191" s="48" t="str">
        <f t="shared" si="568"/>
        <v>מחל רמת גן</v>
      </c>
      <c r="D18191" s="1" t="s">
        <v>1624</v>
      </c>
      <c r="E18191" s="1"/>
      <c r="F18191" s="2">
        <v>7</v>
      </c>
      <c r="G18191" s="2">
        <f>INDEX(תוצאות_בחירות,MATCH(C18191,siot!$F$3:$F$1887,0),27)</f>
        <v>2</v>
      </c>
      <c r="H18191" s="2" t="b">
        <f t="shared" si="569"/>
        <v>0</v>
      </c>
      <c r="I18191" s="1" t="s">
        <v>2</v>
      </c>
      <c r="J18191" s="1" t="s">
        <v>1906</v>
      </c>
      <c r="K18191" s="1"/>
    </row>
    <row r="18192" spans="1:11" hidden="1">
      <c r="A18192" s="1" t="s">
        <v>1673</v>
      </c>
      <c r="B18192" s="1" t="s">
        <v>126</v>
      </c>
      <c r="C18192" s="48" t="str">
        <f t="shared" si="568"/>
        <v>מחל רמת גן</v>
      </c>
      <c r="D18192" s="1" t="s">
        <v>1624</v>
      </c>
      <c r="E18192" s="1"/>
      <c r="F18192" s="2">
        <v>8</v>
      </c>
      <c r="G18192" s="2">
        <f>INDEX(תוצאות_בחירות,MATCH(C18192,siot!$F$3:$F$1887,0),27)</f>
        <v>2</v>
      </c>
      <c r="H18192" s="2" t="b">
        <f t="shared" si="569"/>
        <v>0</v>
      </c>
      <c r="I18192" s="1" t="s">
        <v>2</v>
      </c>
      <c r="J18192" s="1" t="s">
        <v>1905</v>
      </c>
      <c r="K18192" s="1"/>
    </row>
    <row r="18193" spans="1:11" hidden="1">
      <c r="A18193" s="1" t="s">
        <v>1673</v>
      </c>
      <c r="B18193" s="1" t="s">
        <v>126</v>
      </c>
      <c r="C18193" s="48" t="str">
        <f t="shared" si="568"/>
        <v>מחל רמת גן</v>
      </c>
      <c r="D18193" s="1" t="s">
        <v>1624</v>
      </c>
      <c r="E18193" s="1"/>
      <c r="F18193" s="2">
        <v>9</v>
      </c>
      <c r="G18193" s="2">
        <f>INDEX(תוצאות_בחירות,MATCH(C18193,siot!$F$3:$F$1887,0),27)</f>
        <v>2</v>
      </c>
      <c r="H18193" s="2" t="b">
        <f t="shared" si="569"/>
        <v>0</v>
      </c>
      <c r="I18193" s="1" t="s">
        <v>2</v>
      </c>
      <c r="J18193" s="1" t="s">
        <v>1904</v>
      </c>
      <c r="K18193" s="1"/>
    </row>
    <row r="18194" spans="1:11" hidden="1">
      <c r="A18194" s="1" t="s">
        <v>1673</v>
      </c>
      <c r="B18194" s="1" t="s">
        <v>126</v>
      </c>
      <c r="C18194" s="48" t="str">
        <f t="shared" si="568"/>
        <v>מחל רמת גן</v>
      </c>
      <c r="D18194" s="1" t="s">
        <v>1624</v>
      </c>
      <c r="E18194" s="1"/>
      <c r="F18194" s="2">
        <v>10</v>
      </c>
      <c r="G18194" s="2">
        <f>INDEX(תוצאות_בחירות,MATCH(C18194,siot!$F$3:$F$1887,0),27)</f>
        <v>2</v>
      </c>
      <c r="H18194" s="2" t="b">
        <f t="shared" si="569"/>
        <v>0</v>
      </c>
      <c r="I18194" s="1" t="s">
        <v>2</v>
      </c>
      <c r="J18194" s="1" t="s">
        <v>1903</v>
      </c>
      <c r="K18194" s="1"/>
    </row>
    <row r="18195" spans="1:11" hidden="1">
      <c r="A18195" s="1" t="s">
        <v>1673</v>
      </c>
      <c r="B18195" s="1" t="s">
        <v>126</v>
      </c>
      <c r="C18195" s="48" t="str">
        <f t="shared" si="568"/>
        <v>מחל רמת גן</v>
      </c>
      <c r="D18195" s="1" t="s">
        <v>1624</v>
      </c>
      <c r="E18195" s="1"/>
      <c r="F18195" s="2">
        <v>11</v>
      </c>
      <c r="G18195" s="2">
        <f>INDEX(תוצאות_בחירות,MATCH(C18195,siot!$F$3:$F$1887,0),27)</f>
        <v>2</v>
      </c>
      <c r="H18195" s="2" t="b">
        <f t="shared" si="569"/>
        <v>0</v>
      </c>
      <c r="I18195" s="1" t="s">
        <v>2</v>
      </c>
      <c r="J18195" s="1" t="s">
        <v>1902</v>
      </c>
      <c r="K18195" s="1"/>
    </row>
    <row r="18196" spans="1:11" hidden="1">
      <c r="A18196" s="1" t="s">
        <v>1673</v>
      </c>
      <c r="B18196" s="1" t="s">
        <v>126</v>
      </c>
      <c r="C18196" s="48" t="str">
        <f t="shared" si="568"/>
        <v>מחל רמת גן</v>
      </c>
      <c r="D18196" s="1" t="s">
        <v>1624</v>
      </c>
      <c r="E18196" s="1"/>
      <c r="F18196" s="2">
        <v>12</v>
      </c>
      <c r="G18196" s="2">
        <f>INDEX(תוצאות_בחירות,MATCH(C18196,siot!$F$3:$F$1887,0),27)</f>
        <v>2</v>
      </c>
      <c r="H18196" s="2" t="b">
        <f t="shared" si="569"/>
        <v>0</v>
      </c>
      <c r="I18196" s="1" t="s">
        <v>2</v>
      </c>
      <c r="J18196" s="1" t="s">
        <v>1901</v>
      </c>
      <c r="K18196" s="1"/>
    </row>
    <row r="18197" spans="1:11" hidden="1">
      <c r="A18197" s="1" t="s">
        <v>1673</v>
      </c>
      <c r="B18197" s="1" t="s">
        <v>126</v>
      </c>
      <c r="C18197" s="48" t="str">
        <f t="shared" si="568"/>
        <v>מחל רמת גן</v>
      </c>
      <c r="D18197" s="1" t="s">
        <v>1624</v>
      </c>
      <c r="E18197" s="1"/>
      <c r="F18197" s="2">
        <v>13</v>
      </c>
      <c r="G18197" s="2">
        <f>INDEX(תוצאות_בחירות,MATCH(C18197,siot!$F$3:$F$1887,0),27)</f>
        <v>2</v>
      </c>
      <c r="H18197" s="2" t="b">
        <f t="shared" si="569"/>
        <v>0</v>
      </c>
      <c r="I18197" s="1" t="s">
        <v>2</v>
      </c>
      <c r="J18197" s="1" t="s">
        <v>1900</v>
      </c>
      <c r="K18197" s="1"/>
    </row>
    <row r="18198" spans="1:11" hidden="1">
      <c r="A18198" s="1" t="s">
        <v>1673</v>
      </c>
      <c r="B18198" s="1" t="s">
        <v>126</v>
      </c>
      <c r="C18198" s="48" t="str">
        <f t="shared" si="568"/>
        <v>מחל רמת גן</v>
      </c>
      <c r="D18198" s="1" t="s">
        <v>1624</v>
      </c>
      <c r="E18198" s="1"/>
      <c r="F18198" s="2">
        <v>14</v>
      </c>
      <c r="G18198" s="2">
        <f>INDEX(תוצאות_בחירות,MATCH(C18198,siot!$F$3:$F$1887,0),27)</f>
        <v>2</v>
      </c>
      <c r="H18198" s="2" t="b">
        <f t="shared" si="569"/>
        <v>0</v>
      </c>
      <c r="I18198" s="1" t="s">
        <v>2</v>
      </c>
      <c r="J18198" s="1" t="s">
        <v>1899</v>
      </c>
      <c r="K18198" s="1"/>
    </row>
    <row r="18199" spans="1:11" hidden="1">
      <c r="A18199" s="1" t="s">
        <v>1673</v>
      </c>
      <c r="B18199" s="1" t="s">
        <v>126</v>
      </c>
      <c r="C18199" s="48" t="str">
        <f t="shared" si="568"/>
        <v>מחל רמת גן</v>
      </c>
      <c r="D18199" s="1" t="s">
        <v>1624</v>
      </c>
      <c r="E18199" s="1"/>
      <c r="F18199" s="2">
        <v>15</v>
      </c>
      <c r="G18199" s="2">
        <f>INDEX(תוצאות_בחירות,MATCH(C18199,siot!$F$3:$F$1887,0),27)</f>
        <v>2</v>
      </c>
      <c r="H18199" s="2" t="b">
        <f t="shared" si="569"/>
        <v>0</v>
      </c>
      <c r="I18199" s="1" t="s">
        <v>2</v>
      </c>
      <c r="J18199" s="1" t="s">
        <v>1898</v>
      </c>
      <c r="K18199" s="1"/>
    </row>
    <row r="18200" spans="1:11" hidden="1">
      <c r="A18200" s="1" t="s">
        <v>1673</v>
      </c>
      <c r="B18200" s="1" t="s">
        <v>126</v>
      </c>
      <c r="C18200" s="48" t="str">
        <f t="shared" si="568"/>
        <v>מחל רמת גן</v>
      </c>
      <c r="D18200" s="1" t="s">
        <v>1624</v>
      </c>
      <c r="E18200" s="1"/>
      <c r="F18200" s="2">
        <v>16</v>
      </c>
      <c r="G18200" s="2">
        <f>INDEX(תוצאות_בחירות,MATCH(C18200,siot!$F$3:$F$1887,0),27)</f>
        <v>2</v>
      </c>
      <c r="H18200" s="2" t="b">
        <f t="shared" si="569"/>
        <v>0</v>
      </c>
      <c r="I18200" s="1" t="s">
        <v>2</v>
      </c>
      <c r="J18200" s="1" t="s">
        <v>1897</v>
      </c>
      <c r="K18200" s="1"/>
    </row>
    <row r="18201" spans="1:11" hidden="1">
      <c r="A18201" s="1" t="s">
        <v>1673</v>
      </c>
      <c r="B18201" s="1" t="s">
        <v>126</v>
      </c>
      <c r="C18201" s="48" t="str">
        <f t="shared" si="568"/>
        <v>מחל רמת גן</v>
      </c>
      <c r="D18201" s="1" t="s">
        <v>1624</v>
      </c>
      <c r="E18201" s="1"/>
      <c r="F18201" s="2">
        <v>17</v>
      </c>
      <c r="G18201" s="2">
        <f>INDEX(תוצאות_בחירות,MATCH(C18201,siot!$F$3:$F$1887,0),27)</f>
        <v>2</v>
      </c>
      <c r="H18201" s="2" t="b">
        <f t="shared" si="569"/>
        <v>0</v>
      </c>
      <c r="I18201" s="1" t="s">
        <v>2</v>
      </c>
      <c r="J18201" s="1" t="s">
        <v>1896</v>
      </c>
      <c r="K18201" s="1"/>
    </row>
    <row r="18202" spans="1:11" hidden="1">
      <c r="A18202" s="1" t="s">
        <v>1673</v>
      </c>
      <c r="B18202" s="1" t="s">
        <v>126</v>
      </c>
      <c r="C18202" s="48" t="str">
        <f t="shared" si="568"/>
        <v>מחל רמת גן</v>
      </c>
      <c r="D18202" s="1" t="s">
        <v>1624</v>
      </c>
      <c r="E18202" s="1"/>
      <c r="F18202" s="2">
        <v>18</v>
      </c>
      <c r="G18202" s="2">
        <f>INDEX(תוצאות_בחירות,MATCH(C18202,siot!$F$3:$F$1887,0),27)</f>
        <v>2</v>
      </c>
      <c r="H18202" s="2" t="b">
        <f t="shared" si="569"/>
        <v>0</v>
      </c>
      <c r="I18202" s="1" t="s">
        <v>2</v>
      </c>
      <c r="J18202" s="1" t="s">
        <v>1895</v>
      </c>
      <c r="K18202" s="1"/>
    </row>
    <row r="18203" spans="1:11" hidden="1">
      <c r="A18203" s="1" t="s">
        <v>1673</v>
      </c>
      <c r="B18203" s="1" t="s">
        <v>126</v>
      </c>
      <c r="C18203" s="48" t="str">
        <f t="shared" si="568"/>
        <v>מחל רמת גן</v>
      </c>
      <c r="D18203" s="1" t="s">
        <v>1624</v>
      </c>
      <c r="E18203" s="1"/>
      <c r="F18203" s="2">
        <v>19</v>
      </c>
      <c r="G18203" s="2">
        <f>INDEX(תוצאות_בחירות,MATCH(C18203,siot!$F$3:$F$1887,0),27)</f>
        <v>2</v>
      </c>
      <c r="H18203" s="2" t="b">
        <f t="shared" si="569"/>
        <v>0</v>
      </c>
      <c r="I18203" s="1" t="s">
        <v>2</v>
      </c>
      <c r="J18203" s="1" t="s">
        <v>1894</v>
      </c>
      <c r="K18203" s="1"/>
    </row>
    <row r="18204" spans="1:11" hidden="1">
      <c r="A18204" s="1" t="s">
        <v>1673</v>
      </c>
      <c r="B18204" s="1" t="s">
        <v>126</v>
      </c>
      <c r="C18204" s="48" t="str">
        <f t="shared" si="568"/>
        <v>מחל רמת גן</v>
      </c>
      <c r="D18204" s="1" t="s">
        <v>1624</v>
      </c>
      <c r="E18204" s="1"/>
      <c r="F18204" s="2">
        <v>20</v>
      </c>
      <c r="G18204" s="2">
        <f>INDEX(תוצאות_בחירות,MATCH(C18204,siot!$F$3:$F$1887,0),27)</f>
        <v>2</v>
      </c>
      <c r="H18204" s="2" t="b">
        <f t="shared" si="569"/>
        <v>0</v>
      </c>
      <c r="I18204" s="1" t="s">
        <v>2</v>
      </c>
      <c r="J18204" s="1" t="s">
        <v>1893</v>
      </c>
      <c r="K18204" s="1"/>
    </row>
    <row r="18205" spans="1:11" hidden="1">
      <c r="A18205" s="1" t="s">
        <v>1673</v>
      </c>
      <c r="B18205" s="1" t="s">
        <v>413</v>
      </c>
      <c r="C18205" s="48" t="str">
        <f t="shared" si="568"/>
        <v>מרצ רמת גן</v>
      </c>
      <c r="D18205" s="1" t="s">
        <v>1877</v>
      </c>
      <c r="E18205" s="1" t="s">
        <v>3</v>
      </c>
      <c r="F18205" s="2" t="s">
        <v>19548</v>
      </c>
      <c r="G18205" s="2">
        <f>INDEX(תוצאות_בחירות,MATCH(C18205,siot!$F$3:$F$1887,0),27)</f>
        <v>2</v>
      </c>
      <c r="H18205" s="2" t="b">
        <f t="shared" si="569"/>
        <v>0</v>
      </c>
      <c r="I18205" s="1"/>
      <c r="J18205" s="1"/>
      <c r="K18205" s="1"/>
    </row>
    <row r="18206" spans="1:11">
      <c r="A18206" s="1" t="s">
        <v>1673</v>
      </c>
      <c r="B18206" s="1" t="s">
        <v>413</v>
      </c>
      <c r="C18206" s="48" t="str">
        <f t="shared" si="568"/>
        <v>מרצ רמת גן</v>
      </c>
      <c r="D18206" s="1" t="s">
        <v>1877</v>
      </c>
      <c r="E18206" s="1"/>
      <c r="F18206" s="2">
        <v>1</v>
      </c>
      <c r="G18206" s="2">
        <f>INDEX(תוצאות_בחירות,MATCH(C18206,siot!$F$3:$F$1887,0),27)</f>
        <v>2</v>
      </c>
      <c r="H18206" s="2" t="b">
        <f t="shared" si="569"/>
        <v>1</v>
      </c>
      <c r="I18206" s="1" t="s">
        <v>2</v>
      </c>
      <c r="J18206" s="1" t="s">
        <v>1892</v>
      </c>
      <c r="K18206" s="1"/>
    </row>
    <row r="18207" spans="1:11">
      <c r="A18207" s="1" t="s">
        <v>1673</v>
      </c>
      <c r="B18207" s="1" t="s">
        <v>413</v>
      </c>
      <c r="C18207" s="48" t="str">
        <f t="shared" si="568"/>
        <v>מרצ רמת גן</v>
      </c>
      <c r="D18207" s="1" t="s">
        <v>1877</v>
      </c>
      <c r="E18207" s="1"/>
      <c r="F18207" s="2">
        <v>2</v>
      </c>
      <c r="G18207" s="2">
        <f>INDEX(תוצאות_בחירות,MATCH(C18207,siot!$F$3:$F$1887,0),27)</f>
        <v>2</v>
      </c>
      <c r="H18207" s="2" t="b">
        <f t="shared" si="569"/>
        <v>1</v>
      </c>
      <c r="I18207" s="1" t="s">
        <v>2</v>
      </c>
      <c r="J18207" s="1" t="s">
        <v>1891</v>
      </c>
      <c r="K18207" s="1"/>
    </row>
    <row r="18208" spans="1:11" hidden="1">
      <c r="A18208" s="1" t="s">
        <v>1673</v>
      </c>
      <c r="B18208" s="1" t="s">
        <v>413</v>
      </c>
      <c r="C18208" s="48" t="str">
        <f t="shared" si="568"/>
        <v>מרצ רמת גן</v>
      </c>
      <c r="D18208" s="1" t="s">
        <v>1877</v>
      </c>
      <c r="E18208" s="1"/>
      <c r="F18208" s="2">
        <v>3</v>
      </c>
      <c r="G18208" s="2">
        <f>INDEX(תוצאות_בחירות,MATCH(C18208,siot!$F$3:$F$1887,0),27)</f>
        <v>2</v>
      </c>
      <c r="H18208" s="2" t="b">
        <f t="shared" si="569"/>
        <v>0</v>
      </c>
      <c r="I18208" s="1" t="s">
        <v>2</v>
      </c>
      <c r="J18208" s="1" t="s">
        <v>1890</v>
      </c>
      <c r="K18208" s="1"/>
    </row>
    <row r="18209" spans="1:11" hidden="1">
      <c r="A18209" s="1" t="s">
        <v>1673</v>
      </c>
      <c r="B18209" s="1" t="s">
        <v>413</v>
      </c>
      <c r="C18209" s="48" t="str">
        <f t="shared" si="568"/>
        <v>מרצ רמת גן</v>
      </c>
      <c r="D18209" s="1" t="s">
        <v>1877</v>
      </c>
      <c r="E18209" s="1"/>
      <c r="F18209" s="2">
        <v>4</v>
      </c>
      <c r="G18209" s="2">
        <f>INDEX(תוצאות_בחירות,MATCH(C18209,siot!$F$3:$F$1887,0),27)</f>
        <v>2</v>
      </c>
      <c r="H18209" s="2" t="b">
        <f t="shared" si="569"/>
        <v>0</v>
      </c>
      <c r="I18209" s="1" t="s">
        <v>2</v>
      </c>
      <c r="J18209" s="1" t="s">
        <v>1889</v>
      </c>
      <c r="K18209" s="1"/>
    </row>
    <row r="18210" spans="1:11" hidden="1">
      <c r="A18210" s="1" t="s">
        <v>1673</v>
      </c>
      <c r="B18210" s="1" t="s">
        <v>413</v>
      </c>
      <c r="C18210" s="48" t="str">
        <f t="shared" si="568"/>
        <v>מרצ רמת גן</v>
      </c>
      <c r="D18210" s="1" t="s">
        <v>1877</v>
      </c>
      <c r="E18210" s="1"/>
      <c r="F18210" s="2">
        <v>5</v>
      </c>
      <c r="G18210" s="2">
        <f>INDEX(תוצאות_בחירות,MATCH(C18210,siot!$F$3:$F$1887,0),27)</f>
        <v>2</v>
      </c>
      <c r="H18210" s="2" t="b">
        <f t="shared" si="569"/>
        <v>0</v>
      </c>
      <c r="I18210" s="1" t="s">
        <v>2</v>
      </c>
      <c r="J18210" s="1" t="s">
        <v>1888</v>
      </c>
      <c r="K18210" s="1"/>
    </row>
    <row r="18211" spans="1:11" hidden="1">
      <c r="A18211" s="1" t="s">
        <v>1673</v>
      </c>
      <c r="B18211" s="1" t="s">
        <v>413</v>
      </c>
      <c r="C18211" s="48" t="str">
        <f t="shared" si="568"/>
        <v>מרצ רמת גן</v>
      </c>
      <c r="D18211" s="1" t="s">
        <v>1877</v>
      </c>
      <c r="E18211" s="1"/>
      <c r="F18211" s="2">
        <v>6</v>
      </c>
      <c r="G18211" s="2">
        <f>INDEX(תוצאות_בחירות,MATCH(C18211,siot!$F$3:$F$1887,0),27)</f>
        <v>2</v>
      </c>
      <c r="H18211" s="2" t="b">
        <f t="shared" si="569"/>
        <v>0</v>
      </c>
      <c r="I18211" s="1" t="s">
        <v>2</v>
      </c>
      <c r="J18211" s="1" t="s">
        <v>1887</v>
      </c>
      <c r="K18211" s="1"/>
    </row>
    <row r="18212" spans="1:11" hidden="1">
      <c r="A18212" s="1" t="s">
        <v>1673</v>
      </c>
      <c r="B18212" s="1" t="s">
        <v>413</v>
      </c>
      <c r="C18212" s="48" t="str">
        <f t="shared" si="568"/>
        <v>מרצ רמת גן</v>
      </c>
      <c r="D18212" s="1" t="s">
        <v>1877</v>
      </c>
      <c r="E18212" s="1"/>
      <c r="F18212" s="2">
        <v>7</v>
      </c>
      <c r="G18212" s="2">
        <f>INDEX(תוצאות_בחירות,MATCH(C18212,siot!$F$3:$F$1887,0),27)</f>
        <v>2</v>
      </c>
      <c r="H18212" s="2" t="b">
        <f t="shared" si="569"/>
        <v>0</v>
      </c>
      <c r="I18212" s="1" t="s">
        <v>2</v>
      </c>
      <c r="J18212" s="1" t="s">
        <v>1886</v>
      </c>
      <c r="K18212" s="1"/>
    </row>
    <row r="18213" spans="1:11" hidden="1">
      <c r="A18213" s="1" t="s">
        <v>1673</v>
      </c>
      <c r="B18213" s="1" t="s">
        <v>413</v>
      </c>
      <c r="C18213" s="48" t="str">
        <f t="shared" si="568"/>
        <v>מרצ רמת גן</v>
      </c>
      <c r="D18213" s="1" t="s">
        <v>1877</v>
      </c>
      <c r="E18213" s="1"/>
      <c r="F18213" s="2">
        <v>8</v>
      </c>
      <c r="G18213" s="2">
        <f>INDEX(תוצאות_בחירות,MATCH(C18213,siot!$F$3:$F$1887,0),27)</f>
        <v>2</v>
      </c>
      <c r="H18213" s="2" t="b">
        <f t="shared" si="569"/>
        <v>0</v>
      </c>
      <c r="I18213" s="1" t="s">
        <v>2</v>
      </c>
      <c r="J18213" s="1" t="s">
        <v>1885</v>
      </c>
      <c r="K18213" s="1"/>
    </row>
    <row r="18214" spans="1:11" hidden="1">
      <c r="A18214" s="1" t="s">
        <v>1673</v>
      </c>
      <c r="B18214" s="1" t="s">
        <v>413</v>
      </c>
      <c r="C18214" s="48" t="str">
        <f t="shared" si="568"/>
        <v>מרצ רמת גן</v>
      </c>
      <c r="D18214" s="1" t="s">
        <v>1877</v>
      </c>
      <c r="E18214" s="1"/>
      <c r="F18214" s="2">
        <v>9</v>
      </c>
      <c r="G18214" s="2">
        <f>INDEX(תוצאות_בחירות,MATCH(C18214,siot!$F$3:$F$1887,0),27)</f>
        <v>2</v>
      </c>
      <c r="H18214" s="2" t="b">
        <f t="shared" si="569"/>
        <v>0</v>
      </c>
      <c r="I18214" s="1" t="s">
        <v>2</v>
      </c>
      <c r="J18214" s="1" t="s">
        <v>1884</v>
      </c>
      <c r="K18214" s="1"/>
    </row>
    <row r="18215" spans="1:11" hidden="1">
      <c r="A18215" s="1" t="s">
        <v>1673</v>
      </c>
      <c r="B18215" s="1" t="s">
        <v>413</v>
      </c>
      <c r="C18215" s="48" t="str">
        <f t="shared" si="568"/>
        <v>מרצ רמת גן</v>
      </c>
      <c r="D18215" s="1" t="s">
        <v>1877</v>
      </c>
      <c r="E18215" s="1"/>
      <c r="F18215" s="2">
        <v>10</v>
      </c>
      <c r="G18215" s="2">
        <f>INDEX(תוצאות_בחירות,MATCH(C18215,siot!$F$3:$F$1887,0),27)</f>
        <v>2</v>
      </c>
      <c r="H18215" s="2" t="b">
        <f t="shared" si="569"/>
        <v>0</v>
      </c>
      <c r="I18215" s="1" t="s">
        <v>2</v>
      </c>
      <c r="J18215" s="1" t="s">
        <v>1883</v>
      </c>
      <c r="K18215" s="1"/>
    </row>
    <row r="18216" spans="1:11" hidden="1">
      <c r="A18216" s="1" t="s">
        <v>1673</v>
      </c>
      <c r="B18216" s="1" t="s">
        <v>413</v>
      </c>
      <c r="C18216" s="48" t="str">
        <f t="shared" si="568"/>
        <v>מרצ רמת גן</v>
      </c>
      <c r="D18216" s="1" t="s">
        <v>1877</v>
      </c>
      <c r="E18216" s="1"/>
      <c r="F18216" s="2">
        <v>11</v>
      </c>
      <c r="G18216" s="2">
        <f>INDEX(תוצאות_בחירות,MATCH(C18216,siot!$F$3:$F$1887,0),27)</f>
        <v>2</v>
      </c>
      <c r="H18216" s="2" t="b">
        <f t="shared" si="569"/>
        <v>0</v>
      </c>
      <c r="I18216" s="1" t="s">
        <v>2</v>
      </c>
      <c r="J18216" s="1" t="s">
        <v>1882</v>
      </c>
      <c r="K18216" s="1"/>
    </row>
    <row r="18217" spans="1:11" hidden="1">
      <c r="A18217" s="1" t="s">
        <v>1673</v>
      </c>
      <c r="B18217" s="1" t="s">
        <v>413</v>
      </c>
      <c r="C18217" s="48" t="str">
        <f t="shared" si="568"/>
        <v>מרצ רמת גן</v>
      </c>
      <c r="D18217" s="1" t="s">
        <v>1877</v>
      </c>
      <c r="E18217" s="1"/>
      <c r="F18217" s="2">
        <v>12</v>
      </c>
      <c r="G18217" s="2">
        <f>INDEX(תוצאות_בחירות,MATCH(C18217,siot!$F$3:$F$1887,0),27)</f>
        <v>2</v>
      </c>
      <c r="H18217" s="2" t="b">
        <f t="shared" si="569"/>
        <v>0</v>
      </c>
      <c r="I18217" s="1" t="s">
        <v>2</v>
      </c>
      <c r="J18217" s="1" t="s">
        <v>1881</v>
      </c>
      <c r="K18217" s="1"/>
    </row>
    <row r="18218" spans="1:11" hidden="1">
      <c r="A18218" s="1" t="s">
        <v>1673</v>
      </c>
      <c r="B18218" s="1" t="s">
        <v>413</v>
      </c>
      <c r="C18218" s="48" t="str">
        <f t="shared" si="568"/>
        <v>מרצ רמת גן</v>
      </c>
      <c r="D18218" s="1" t="s">
        <v>1877</v>
      </c>
      <c r="E18218" s="1"/>
      <c r="F18218" s="2">
        <v>13</v>
      </c>
      <c r="G18218" s="2">
        <f>INDEX(תוצאות_בחירות,MATCH(C18218,siot!$F$3:$F$1887,0),27)</f>
        <v>2</v>
      </c>
      <c r="H18218" s="2" t="b">
        <f t="shared" si="569"/>
        <v>0</v>
      </c>
      <c r="I18218" s="1" t="s">
        <v>2</v>
      </c>
      <c r="J18218" s="1" t="s">
        <v>1880</v>
      </c>
      <c r="K18218" s="1"/>
    </row>
    <row r="18219" spans="1:11" hidden="1">
      <c r="A18219" s="1" t="s">
        <v>1673</v>
      </c>
      <c r="B18219" s="1" t="s">
        <v>413</v>
      </c>
      <c r="C18219" s="48" t="str">
        <f t="shared" si="568"/>
        <v>מרצ רמת גן</v>
      </c>
      <c r="D18219" s="1" t="s">
        <v>1877</v>
      </c>
      <c r="E18219" s="1"/>
      <c r="F18219" s="2">
        <v>14</v>
      </c>
      <c r="G18219" s="2">
        <f>INDEX(תוצאות_בחירות,MATCH(C18219,siot!$F$3:$F$1887,0),27)</f>
        <v>2</v>
      </c>
      <c r="H18219" s="2" t="b">
        <f t="shared" si="569"/>
        <v>0</v>
      </c>
      <c r="I18219" s="1" t="s">
        <v>2</v>
      </c>
      <c r="J18219" s="1" t="s">
        <v>1879</v>
      </c>
      <c r="K18219" s="1"/>
    </row>
    <row r="18220" spans="1:11" hidden="1">
      <c r="A18220" s="1" t="s">
        <v>1673</v>
      </c>
      <c r="B18220" s="1" t="s">
        <v>413</v>
      </c>
      <c r="C18220" s="48" t="str">
        <f t="shared" si="568"/>
        <v>מרצ רמת גן</v>
      </c>
      <c r="D18220" s="1" t="s">
        <v>1877</v>
      </c>
      <c r="E18220" s="1"/>
      <c r="F18220" s="2">
        <v>15</v>
      </c>
      <c r="G18220" s="2">
        <f>INDEX(תוצאות_בחירות,MATCH(C18220,siot!$F$3:$F$1887,0),27)</f>
        <v>2</v>
      </c>
      <c r="H18220" s="2" t="b">
        <f t="shared" si="569"/>
        <v>0</v>
      </c>
      <c r="I18220" s="1" t="s">
        <v>2</v>
      </c>
      <c r="J18220" s="1" t="s">
        <v>1878</v>
      </c>
      <c r="K18220" s="1"/>
    </row>
    <row r="18221" spans="1:11" hidden="1">
      <c r="A18221" s="1" t="s">
        <v>1673</v>
      </c>
      <c r="B18221" s="1" t="s">
        <v>413</v>
      </c>
      <c r="C18221" s="48" t="str">
        <f t="shared" si="568"/>
        <v>מרצ רמת גן</v>
      </c>
      <c r="D18221" s="1" t="s">
        <v>1877</v>
      </c>
      <c r="E18221" s="1"/>
      <c r="F18221" s="2">
        <v>16</v>
      </c>
      <c r="G18221" s="2">
        <f>INDEX(תוצאות_בחירות,MATCH(C18221,siot!$F$3:$F$1887,0),27)</f>
        <v>2</v>
      </c>
      <c r="H18221" s="2" t="b">
        <f t="shared" si="569"/>
        <v>0</v>
      </c>
      <c r="I18221" s="1" t="s">
        <v>2</v>
      </c>
      <c r="J18221" s="1" t="s">
        <v>1876</v>
      </c>
      <c r="K18221" s="1"/>
    </row>
    <row r="18222" spans="1:11" hidden="1">
      <c r="A18222" s="1" t="s">
        <v>1673</v>
      </c>
      <c r="B18222" s="1" t="s">
        <v>1867</v>
      </c>
      <c r="C18222" s="48" t="str">
        <f t="shared" si="568"/>
        <v>נא רמת גן</v>
      </c>
      <c r="D18222" s="1" t="s">
        <v>1866</v>
      </c>
      <c r="E18222" s="1" t="s">
        <v>18</v>
      </c>
      <c r="F18222" s="2" t="s">
        <v>19548</v>
      </c>
      <c r="G18222" s="2">
        <f>INDEX(תוצאות_בחירות,MATCH(C18222,siot!$F$3:$F$1887,0),27)</f>
        <v>0</v>
      </c>
      <c r="H18222" s="2" t="b">
        <f t="shared" si="569"/>
        <v>0</v>
      </c>
      <c r="I18222" s="1"/>
      <c r="J18222" s="1"/>
      <c r="K18222" s="1"/>
    </row>
    <row r="18223" spans="1:11" hidden="1">
      <c r="A18223" s="1" t="s">
        <v>1673</v>
      </c>
      <c r="B18223" s="1" t="s">
        <v>1867</v>
      </c>
      <c r="C18223" s="48" t="str">
        <f t="shared" si="568"/>
        <v>נא רמת גן</v>
      </c>
      <c r="D18223" s="1" t="s">
        <v>1866</v>
      </c>
      <c r="E18223" s="1" t="s">
        <v>17</v>
      </c>
      <c r="F18223" s="2">
        <v>1</v>
      </c>
      <c r="G18223" s="2">
        <f>INDEX(תוצאות_בחירות,MATCH(C18223,siot!$F$3:$F$1887,0),27)</f>
        <v>0</v>
      </c>
      <c r="H18223" s="2" t="b">
        <f t="shared" si="569"/>
        <v>0</v>
      </c>
      <c r="I18223" s="1" t="s">
        <v>2</v>
      </c>
      <c r="J18223" s="1" t="s">
        <v>1875</v>
      </c>
      <c r="K18223" s="1"/>
    </row>
    <row r="18224" spans="1:11" hidden="1">
      <c r="A18224" s="1" t="s">
        <v>1673</v>
      </c>
      <c r="B18224" s="1" t="s">
        <v>1867</v>
      </c>
      <c r="C18224" s="48" t="str">
        <f t="shared" si="568"/>
        <v>נא רמת גן</v>
      </c>
      <c r="D18224" s="1" t="s">
        <v>1866</v>
      </c>
      <c r="E18224" s="1"/>
      <c r="F18224" s="2">
        <v>2</v>
      </c>
      <c r="G18224" s="2">
        <f>INDEX(תוצאות_בחירות,MATCH(C18224,siot!$F$3:$F$1887,0),27)</f>
        <v>0</v>
      </c>
      <c r="H18224" s="2" t="b">
        <f t="shared" si="569"/>
        <v>0</v>
      </c>
      <c r="I18224" s="1" t="s">
        <v>2</v>
      </c>
      <c r="J18224" s="1" t="s">
        <v>1874</v>
      </c>
      <c r="K18224" s="1"/>
    </row>
    <row r="18225" spans="1:11" hidden="1">
      <c r="A18225" s="1" t="s">
        <v>1673</v>
      </c>
      <c r="B18225" s="1" t="s">
        <v>1867</v>
      </c>
      <c r="C18225" s="48" t="str">
        <f t="shared" si="568"/>
        <v>נא רמת גן</v>
      </c>
      <c r="D18225" s="1" t="s">
        <v>1866</v>
      </c>
      <c r="E18225" s="1"/>
      <c r="F18225" s="2">
        <v>3</v>
      </c>
      <c r="G18225" s="2">
        <f>INDEX(תוצאות_בחירות,MATCH(C18225,siot!$F$3:$F$1887,0),27)</f>
        <v>0</v>
      </c>
      <c r="H18225" s="2" t="b">
        <f t="shared" si="569"/>
        <v>0</v>
      </c>
      <c r="I18225" s="1" t="s">
        <v>2</v>
      </c>
      <c r="J18225" s="1" t="s">
        <v>1873</v>
      </c>
      <c r="K18225" s="1"/>
    </row>
    <row r="18226" spans="1:11" hidden="1">
      <c r="A18226" s="1" t="s">
        <v>1673</v>
      </c>
      <c r="B18226" s="1" t="s">
        <v>1867</v>
      </c>
      <c r="C18226" s="48" t="str">
        <f t="shared" si="568"/>
        <v>נא רמת גן</v>
      </c>
      <c r="D18226" s="1" t="s">
        <v>1866</v>
      </c>
      <c r="E18226" s="1"/>
      <c r="F18226" s="2">
        <v>4</v>
      </c>
      <c r="G18226" s="2">
        <f>INDEX(תוצאות_בחירות,MATCH(C18226,siot!$F$3:$F$1887,0),27)</f>
        <v>0</v>
      </c>
      <c r="H18226" s="2" t="b">
        <f t="shared" si="569"/>
        <v>0</v>
      </c>
      <c r="I18226" s="1" t="s">
        <v>2</v>
      </c>
      <c r="J18226" s="1" t="s">
        <v>1872</v>
      </c>
      <c r="K18226" s="1"/>
    </row>
    <row r="18227" spans="1:11" hidden="1">
      <c r="A18227" s="1" t="s">
        <v>1673</v>
      </c>
      <c r="B18227" s="1" t="s">
        <v>1867</v>
      </c>
      <c r="C18227" s="48" t="str">
        <f t="shared" si="568"/>
        <v>נא רמת גן</v>
      </c>
      <c r="D18227" s="1" t="s">
        <v>1866</v>
      </c>
      <c r="E18227" s="1"/>
      <c r="F18227" s="2">
        <v>5</v>
      </c>
      <c r="G18227" s="2">
        <f>INDEX(תוצאות_בחירות,MATCH(C18227,siot!$F$3:$F$1887,0),27)</f>
        <v>0</v>
      </c>
      <c r="H18227" s="2" t="b">
        <f t="shared" si="569"/>
        <v>0</v>
      </c>
      <c r="I18227" s="1" t="s">
        <v>2</v>
      </c>
      <c r="J18227" s="1" t="s">
        <v>1871</v>
      </c>
      <c r="K18227" s="1"/>
    </row>
    <row r="18228" spans="1:11" hidden="1">
      <c r="A18228" s="1" t="s">
        <v>1673</v>
      </c>
      <c r="B18228" s="1" t="s">
        <v>1867</v>
      </c>
      <c r="C18228" s="48" t="str">
        <f t="shared" si="568"/>
        <v>נא רמת גן</v>
      </c>
      <c r="D18228" s="1" t="s">
        <v>1866</v>
      </c>
      <c r="E18228" s="1"/>
      <c r="F18228" s="2">
        <v>6</v>
      </c>
      <c r="G18228" s="2">
        <f>INDEX(תוצאות_בחירות,MATCH(C18228,siot!$F$3:$F$1887,0),27)</f>
        <v>0</v>
      </c>
      <c r="H18228" s="2" t="b">
        <f t="shared" si="569"/>
        <v>0</v>
      </c>
      <c r="I18228" s="1" t="s">
        <v>2</v>
      </c>
      <c r="J18228" s="1" t="s">
        <v>1870</v>
      </c>
      <c r="K18228" s="1"/>
    </row>
    <row r="18229" spans="1:11" hidden="1">
      <c r="A18229" s="1" t="s">
        <v>1673</v>
      </c>
      <c r="B18229" s="1" t="s">
        <v>1867</v>
      </c>
      <c r="C18229" s="48" t="str">
        <f t="shared" si="568"/>
        <v>נא רמת גן</v>
      </c>
      <c r="D18229" s="1" t="s">
        <v>1866</v>
      </c>
      <c r="E18229" s="1"/>
      <c r="F18229" s="2">
        <v>7</v>
      </c>
      <c r="G18229" s="2">
        <f>INDEX(תוצאות_בחירות,MATCH(C18229,siot!$F$3:$F$1887,0),27)</f>
        <v>0</v>
      </c>
      <c r="H18229" s="2" t="b">
        <f t="shared" si="569"/>
        <v>0</v>
      </c>
      <c r="I18229" s="1" t="s">
        <v>2</v>
      </c>
      <c r="J18229" s="1" t="s">
        <v>1869</v>
      </c>
      <c r="K18229" s="1"/>
    </row>
    <row r="18230" spans="1:11" hidden="1">
      <c r="A18230" s="1" t="s">
        <v>1673</v>
      </c>
      <c r="B18230" s="1" t="s">
        <v>1867</v>
      </c>
      <c r="C18230" s="48" t="str">
        <f t="shared" si="568"/>
        <v>נא רמת גן</v>
      </c>
      <c r="D18230" s="1" t="s">
        <v>1866</v>
      </c>
      <c r="E18230" s="1"/>
      <c r="F18230" s="2">
        <v>8</v>
      </c>
      <c r="G18230" s="2">
        <f>INDEX(תוצאות_בחירות,MATCH(C18230,siot!$F$3:$F$1887,0),27)</f>
        <v>0</v>
      </c>
      <c r="H18230" s="2" t="b">
        <f t="shared" si="569"/>
        <v>0</v>
      </c>
      <c r="I18230" s="1" t="s">
        <v>2</v>
      </c>
      <c r="J18230" s="1" t="s">
        <v>1868</v>
      </c>
      <c r="K18230" s="1"/>
    </row>
    <row r="18231" spans="1:11" hidden="1">
      <c r="A18231" s="1" t="s">
        <v>1673</v>
      </c>
      <c r="B18231" s="1" t="s">
        <v>1867</v>
      </c>
      <c r="C18231" s="48" t="str">
        <f t="shared" si="568"/>
        <v>נא רמת גן</v>
      </c>
      <c r="D18231" s="1" t="s">
        <v>1866</v>
      </c>
      <c r="E18231" s="1"/>
      <c r="F18231" s="2">
        <v>9</v>
      </c>
      <c r="G18231" s="2">
        <f>INDEX(תוצאות_בחירות,MATCH(C18231,siot!$F$3:$F$1887,0),27)</f>
        <v>0</v>
      </c>
      <c r="H18231" s="2" t="b">
        <f t="shared" si="569"/>
        <v>0</v>
      </c>
      <c r="I18231" s="1" t="s">
        <v>2</v>
      </c>
      <c r="J18231" s="1" t="s">
        <v>1865</v>
      </c>
      <c r="K18231" s="1"/>
    </row>
    <row r="18232" spans="1:11" hidden="1">
      <c r="A18232" s="1" t="s">
        <v>1673</v>
      </c>
      <c r="B18232" s="1" t="s">
        <v>1059</v>
      </c>
      <c r="C18232" s="48" t="str">
        <f t="shared" si="568"/>
        <v>ע רמת גן</v>
      </c>
      <c r="D18232" s="1" t="s">
        <v>1852</v>
      </c>
      <c r="E18232" s="1" t="s">
        <v>3</v>
      </c>
      <c r="F18232" s="2" t="s">
        <v>19548</v>
      </c>
      <c r="G18232" s="2">
        <f>INDEX(תוצאות_בחירות,MATCH(C18232,siot!$F$3:$F$1887,0),27)</f>
        <v>0</v>
      </c>
      <c r="H18232" s="2" t="b">
        <f t="shared" si="569"/>
        <v>0</v>
      </c>
      <c r="I18232" s="1"/>
      <c r="J18232" s="1"/>
      <c r="K18232" s="1"/>
    </row>
    <row r="18233" spans="1:11" hidden="1">
      <c r="A18233" s="1" t="s">
        <v>1673</v>
      </c>
      <c r="B18233" s="1" t="s">
        <v>1059</v>
      </c>
      <c r="C18233" s="48" t="str">
        <f t="shared" si="568"/>
        <v>ע רמת גן</v>
      </c>
      <c r="D18233" s="1" t="s">
        <v>1852</v>
      </c>
      <c r="E18233" s="1"/>
      <c r="F18233" s="2">
        <v>1</v>
      </c>
      <c r="G18233" s="2">
        <f>INDEX(תוצאות_בחירות,MATCH(C18233,siot!$F$3:$F$1887,0),27)</f>
        <v>0</v>
      </c>
      <c r="H18233" s="2" t="b">
        <f t="shared" si="569"/>
        <v>0</v>
      </c>
      <c r="I18233" s="1" t="s">
        <v>2</v>
      </c>
      <c r="J18233" s="1" t="s">
        <v>1864</v>
      </c>
      <c r="K18233" s="1"/>
    </row>
    <row r="18234" spans="1:11" hidden="1">
      <c r="A18234" s="1" t="s">
        <v>1673</v>
      </c>
      <c r="B18234" s="1" t="s">
        <v>1059</v>
      </c>
      <c r="C18234" s="48" t="str">
        <f t="shared" si="568"/>
        <v>ע רמת גן</v>
      </c>
      <c r="D18234" s="1" t="s">
        <v>1852</v>
      </c>
      <c r="E18234" s="1"/>
      <c r="F18234" s="2">
        <v>2</v>
      </c>
      <c r="G18234" s="2">
        <f>INDEX(תוצאות_בחירות,MATCH(C18234,siot!$F$3:$F$1887,0),27)</f>
        <v>0</v>
      </c>
      <c r="H18234" s="2" t="b">
        <f t="shared" si="569"/>
        <v>0</v>
      </c>
      <c r="I18234" s="1" t="s">
        <v>2</v>
      </c>
      <c r="J18234" s="1" t="s">
        <v>1863</v>
      </c>
      <c r="K18234" s="1"/>
    </row>
    <row r="18235" spans="1:11" hidden="1">
      <c r="A18235" s="1" t="s">
        <v>1673</v>
      </c>
      <c r="B18235" s="1" t="s">
        <v>1059</v>
      </c>
      <c r="C18235" s="48" t="str">
        <f t="shared" si="568"/>
        <v>ע רמת גן</v>
      </c>
      <c r="D18235" s="1" t="s">
        <v>1852</v>
      </c>
      <c r="E18235" s="1"/>
      <c r="F18235" s="2">
        <v>3</v>
      </c>
      <c r="G18235" s="2">
        <f>INDEX(תוצאות_בחירות,MATCH(C18235,siot!$F$3:$F$1887,0),27)</f>
        <v>0</v>
      </c>
      <c r="H18235" s="2" t="b">
        <f t="shared" si="569"/>
        <v>0</v>
      </c>
      <c r="I18235" s="1" t="s">
        <v>2</v>
      </c>
      <c r="J18235" s="1" t="s">
        <v>1862</v>
      </c>
      <c r="K18235" s="1"/>
    </row>
    <row r="18236" spans="1:11" hidden="1">
      <c r="A18236" s="1" t="s">
        <v>1673</v>
      </c>
      <c r="B18236" s="1" t="s">
        <v>1059</v>
      </c>
      <c r="C18236" s="48" t="str">
        <f t="shared" si="568"/>
        <v>ע רמת גן</v>
      </c>
      <c r="D18236" s="1" t="s">
        <v>1852</v>
      </c>
      <c r="E18236" s="1"/>
      <c r="F18236" s="2">
        <v>4</v>
      </c>
      <c r="G18236" s="2">
        <f>INDEX(תוצאות_בחירות,MATCH(C18236,siot!$F$3:$F$1887,0),27)</f>
        <v>0</v>
      </c>
      <c r="H18236" s="2" t="b">
        <f t="shared" si="569"/>
        <v>0</v>
      </c>
      <c r="I18236" s="1" t="s">
        <v>2</v>
      </c>
      <c r="J18236" s="1" t="s">
        <v>1861</v>
      </c>
      <c r="K18236" s="1"/>
    </row>
    <row r="18237" spans="1:11" hidden="1">
      <c r="A18237" s="1" t="s">
        <v>1673</v>
      </c>
      <c r="B18237" s="1" t="s">
        <v>1059</v>
      </c>
      <c r="C18237" s="48" t="str">
        <f t="shared" si="568"/>
        <v>ע רמת גן</v>
      </c>
      <c r="D18237" s="1" t="s">
        <v>1852</v>
      </c>
      <c r="E18237" s="1"/>
      <c r="F18237" s="2">
        <v>5</v>
      </c>
      <c r="G18237" s="2">
        <f>INDEX(תוצאות_בחירות,MATCH(C18237,siot!$F$3:$F$1887,0),27)</f>
        <v>0</v>
      </c>
      <c r="H18237" s="2" t="b">
        <f t="shared" si="569"/>
        <v>0</v>
      </c>
      <c r="I18237" s="1" t="s">
        <v>2</v>
      </c>
      <c r="J18237" s="1" t="s">
        <v>1860</v>
      </c>
      <c r="K18237" s="1"/>
    </row>
    <row r="18238" spans="1:11" hidden="1">
      <c r="A18238" s="1" t="s">
        <v>1673</v>
      </c>
      <c r="B18238" s="1" t="s">
        <v>1059</v>
      </c>
      <c r="C18238" s="48" t="str">
        <f t="shared" si="568"/>
        <v>ע רמת גן</v>
      </c>
      <c r="D18238" s="1" t="s">
        <v>1852</v>
      </c>
      <c r="E18238" s="1"/>
      <c r="F18238" s="2">
        <v>6</v>
      </c>
      <c r="G18238" s="2">
        <f>INDEX(תוצאות_בחירות,MATCH(C18238,siot!$F$3:$F$1887,0),27)</f>
        <v>0</v>
      </c>
      <c r="H18238" s="2" t="b">
        <f t="shared" si="569"/>
        <v>0</v>
      </c>
      <c r="I18238" s="1" t="s">
        <v>2</v>
      </c>
      <c r="J18238" s="1" t="s">
        <v>1859</v>
      </c>
      <c r="K18238" s="1"/>
    </row>
    <row r="18239" spans="1:11" hidden="1">
      <c r="A18239" s="1" t="s">
        <v>1673</v>
      </c>
      <c r="B18239" s="1" t="s">
        <v>1059</v>
      </c>
      <c r="C18239" s="48" t="str">
        <f t="shared" si="568"/>
        <v>ע רמת גן</v>
      </c>
      <c r="D18239" s="1" t="s">
        <v>1852</v>
      </c>
      <c r="E18239" s="1"/>
      <c r="F18239" s="2">
        <v>7</v>
      </c>
      <c r="G18239" s="2">
        <f>INDEX(תוצאות_בחירות,MATCH(C18239,siot!$F$3:$F$1887,0),27)</f>
        <v>0</v>
      </c>
      <c r="H18239" s="2" t="b">
        <f t="shared" si="569"/>
        <v>0</v>
      </c>
      <c r="I18239" s="1" t="s">
        <v>2</v>
      </c>
      <c r="J18239" s="1" t="s">
        <v>1858</v>
      </c>
      <c r="K18239" s="1"/>
    </row>
    <row r="18240" spans="1:11" hidden="1">
      <c r="A18240" s="1" t="s">
        <v>1673</v>
      </c>
      <c r="B18240" s="1" t="s">
        <v>1059</v>
      </c>
      <c r="C18240" s="48" t="str">
        <f t="shared" si="568"/>
        <v>ע רמת גן</v>
      </c>
      <c r="D18240" s="1" t="s">
        <v>1852</v>
      </c>
      <c r="E18240" s="1"/>
      <c r="F18240" s="2">
        <v>8</v>
      </c>
      <c r="G18240" s="2">
        <f>INDEX(תוצאות_בחירות,MATCH(C18240,siot!$F$3:$F$1887,0),27)</f>
        <v>0</v>
      </c>
      <c r="H18240" s="2" t="b">
        <f t="shared" si="569"/>
        <v>0</v>
      </c>
      <c r="I18240" s="1" t="s">
        <v>2</v>
      </c>
      <c r="J18240" s="1" t="s">
        <v>1857</v>
      </c>
      <c r="K18240" s="1"/>
    </row>
    <row r="18241" spans="1:11" hidden="1">
      <c r="A18241" s="1" t="s">
        <v>1673</v>
      </c>
      <c r="B18241" s="1" t="s">
        <v>1059</v>
      </c>
      <c r="C18241" s="48" t="str">
        <f t="shared" si="568"/>
        <v>ע רמת גן</v>
      </c>
      <c r="D18241" s="1" t="s">
        <v>1852</v>
      </c>
      <c r="E18241" s="1"/>
      <c r="F18241" s="2">
        <v>9</v>
      </c>
      <c r="G18241" s="2">
        <f>INDEX(תוצאות_בחירות,MATCH(C18241,siot!$F$3:$F$1887,0),27)</f>
        <v>0</v>
      </c>
      <c r="H18241" s="2" t="b">
        <f t="shared" si="569"/>
        <v>0</v>
      </c>
      <c r="I18241" s="1" t="s">
        <v>2</v>
      </c>
      <c r="J18241" s="1" t="s">
        <v>1856</v>
      </c>
      <c r="K18241" s="1"/>
    </row>
    <row r="18242" spans="1:11" hidden="1">
      <c r="A18242" s="1" t="s">
        <v>1673</v>
      </c>
      <c r="B18242" s="1" t="s">
        <v>1059</v>
      </c>
      <c r="C18242" s="48" t="str">
        <f t="shared" si="568"/>
        <v>ע רמת גן</v>
      </c>
      <c r="D18242" s="1" t="s">
        <v>1852</v>
      </c>
      <c r="E18242" s="1"/>
      <c r="F18242" s="2">
        <v>10</v>
      </c>
      <c r="G18242" s="2">
        <f>INDEX(תוצאות_בחירות,MATCH(C18242,siot!$F$3:$F$1887,0),27)</f>
        <v>0</v>
      </c>
      <c r="H18242" s="2" t="b">
        <f t="shared" si="569"/>
        <v>0</v>
      </c>
      <c r="I18242" s="1" t="s">
        <v>2</v>
      </c>
      <c r="J18242" s="1" t="s">
        <v>1855</v>
      </c>
      <c r="K18242" s="1"/>
    </row>
    <row r="18243" spans="1:11" hidden="1">
      <c r="A18243" s="1" t="s">
        <v>1673</v>
      </c>
      <c r="B18243" s="1" t="s">
        <v>1059</v>
      </c>
      <c r="C18243" s="48" t="str">
        <f t="shared" si="568"/>
        <v>ע רמת גן</v>
      </c>
      <c r="D18243" s="1" t="s">
        <v>1852</v>
      </c>
      <c r="E18243" s="1"/>
      <c r="F18243" s="2">
        <v>11</v>
      </c>
      <c r="G18243" s="2">
        <f>INDEX(תוצאות_בחירות,MATCH(C18243,siot!$F$3:$F$1887,0),27)</f>
        <v>0</v>
      </c>
      <c r="H18243" s="2" t="b">
        <f t="shared" si="569"/>
        <v>0</v>
      </c>
      <c r="I18243" s="1" t="s">
        <v>2</v>
      </c>
      <c r="J18243" s="1" t="s">
        <v>1854</v>
      </c>
      <c r="K18243" s="1"/>
    </row>
    <row r="18244" spans="1:11" hidden="1">
      <c r="A18244" s="1" t="s">
        <v>1673</v>
      </c>
      <c r="B18244" s="1" t="s">
        <v>1059</v>
      </c>
      <c r="C18244" s="48" t="str">
        <f t="shared" ref="C18244:C18307" si="570">B18244&amp;" "&amp;A18244</f>
        <v>ע רמת גן</v>
      </c>
      <c r="D18244" s="1" t="s">
        <v>1852</v>
      </c>
      <c r="E18244" s="1"/>
      <c r="F18244" s="2">
        <v>12</v>
      </c>
      <c r="G18244" s="2">
        <f>INDEX(תוצאות_בחירות,MATCH(C18244,siot!$F$3:$F$1887,0),27)</f>
        <v>0</v>
      </c>
      <c r="H18244" s="2" t="b">
        <f t="shared" ref="H18244:H18307" si="571">IF(OR(F18244&lt;G18244,G18244=F18244),TRUE,FALSE)</f>
        <v>0</v>
      </c>
      <c r="I18244" s="1" t="s">
        <v>2</v>
      </c>
      <c r="J18244" s="1" t="s">
        <v>1853</v>
      </c>
      <c r="K18244" s="1"/>
    </row>
    <row r="18245" spans="1:11" hidden="1">
      <c r="A18245" s="1" t="s">
        <v>1673</v>
      </c>
      <c r="B18245" s="1" t="s">
        <v>1059</v>
      </c>
      <c r="C18245" s="48" t="str">
        <f t="shared" si="570"/>
        <v>ע רמת גן</v>
      </c>
      <c r="D18245" s="1" t="s">
        <v>1852</v>
      </c>
      <c r="E18245" s="1"/>
      <c r="F18245" s="2">
        <v>13</v>
      </c>
      <c r="G18245" s="2">
        <f>INDEX(תוצאות_בחירות,MATCH(C18245,siot!$F$3:$F$1887,0),27)</f>
        <v>0</v>
      </c>
      <c r="H18245" s="2" t="b">
        <f t="shared" si="571"/>
        <v>0</v>
      </c>
      <c r="I18245" s="1" t="s">
        <v>2</v>
      </c>
      <c r="J18245" s="1" t="s">
        <v>1851</v>
      </c>
      <c r="K18245" s="1"/>
    </row>
    <row r="18246" spans="1:11" hidden="1">
      <c r="A18246" s="1" t="s">
        <v>1673</v>
      </c>
      <c r="B18246" s="1" t="s">
        <v>1838</v>
      </c>
      <c r="C18246" s="48" t="str">
        <f t="shared" si="570"/>
        <v>ענ רמת גן</v>
      </c>
      <c r="D18246" s="1" t="s">
        <v>1837</v>
      </c>
      <c r="E18246" s="1" t="s">
        <v>18</v>
      </c>
      <c r="F18246" s="2" t="s">
        <v>19548</v>
      </c>
      <c r="G18246" s="2">
        <f>INDEX(תוצאות_בחירות,MATCH(C18246,siot!$F$3:$F$1887,0),27)</f>
        <v>0</v>
      </c>
      <c r="H18246" s="2" t="b">
        <f t="shared" si="571"/>
        <v>0</v>
      </c>
      <c r="I18246" s="1"/>
      <c r="J18246" s="1"/>
      <c r="K18246" s="1"/>
    </row>
    <row r="18247" spans="1:11" hidden="1">
      <c r="A18247" s="1" t="s">
        <v>1673</v>
      </c>
      <c r="B18247" s="1" t="s">
        <v>1838</v>
      </c>
      <c r="C18247" s="48" t="str">
        <f t="shared" si="570"/>
        <v>ענ רמת גן</v>
      </c>
      <c r="D18247" s="1" t="s">
        <v>1837</v>
      </c>
      <c r="E18247" s="1" t="s">
        <v>17</v>
      </c>
      <c r="F18247" s="2">
        <v>1</v>
      </c>
      <c r="G18247" s="2">
        <f>INDEX(תוצאות_בחירות,MATCH(C18247,siot!$F$3:$F$1887,0),27)</f>
        <v>0</v>
      </c>
      <c r="H18247" s="2" t="b">
        <f t="shared" si="571"/>
        <v>0</v>
      </c>
      <c r="I18247" s="1" t="s">
        <v>2</v>
      </c>
      <c r="J18247" s="1" t="s">
        <v>1849</v>
      </c>
      <c r="K18247" s="1"/>
    </row>
    <row r="18248" spans="1:11" hidden="1">
      <c r="A18248" s="1" t="s">
        <v>1673</v>
      </c>
      <c r="B18248" s="1" t="s">
        <v>1838</v>
      </c>
      <c r="C18248" s="48" t="str">
        <f t="shared" si="570"/>
        <v>ענ רמת גן</v>
      </c>
      <c r="D18248" s="1" t="s">
        <v>1837</v>
      </c>
      <c r="E18248" s="1"/>
      <c r="F18248" s="2">
        <v>2</v>
      </c>
      <c r="G18248" s="2">
        <f>INDEX(תוצאות_בחירות,MATCH(C18248,siot!$F$3:$F$1887,0),27)</f>
        <v>0</v>
      </c>
      <c r="H18248" s="2" t="b">
        <f t="shared" si="571"/>
        <v>0</v>
      </c>
      <c r="I18248" s="1" t="s">
        <v>2</v>
      </c>
      <c r="J18248" s="1" t="s">
        <v>1848</v>
      </c>
      <c r="K18248" s="1"/>
    </row>
    <row r="18249" spans="1:11" hidden="1">
      <c r="A18249" s="1" t="s">
        <v>1673</v>
      </c>
      <c r="B18249" s="1" t="s">
        <v>1838</v>
      </c>
      <c r="C18249" s="48" t="str">
        <f t="shared" si="570"/>
        <v>ענ רמת גן</v>
      </c>
      <c r="D18249" s="1" t="s">
        <v>1837</v>
      </c>
      <c r="E18249" s="1"/>
      <c r="F18249" s="2">
        <v>3</v>
      </c>
      <c r="G18249" s="2">
        <f>INDEX(תוצאות_בחירות,MATCH(C18249,siot!$F$3:$F$1887,0),27)</f>
        <v>0</v>
      </c>
      <c r="H18249" s="2" t="b">
        <f t="shared" si="571"/>
        <v>0</v>
      </c>
      <c r="I18249" s="1" t="s">
        <v>2</v>
      </c>
      <c r="J18249" s="1" t="s">
        <v>1847</v>
      </c>
      <c r="K18249" s="1"/>
    </row>
    <row r="18250" spans="1:11" hidden="1">
      <c r="A18250" s="1" t="s">
        <v>1673</v>
      </c>
      <c r="B18250" s="1" t="s">
        <v>1838</v>
      </c>
      <c r="C18250" s="48" t="str">
        <f t="shared" si="570"/>
        <v>ענ רמת גן</v>
      </c>
      <c r="D18250" s="1" t="s">
        <v>1837</v>
      </c>
      <c r="E18250" s="1"/>
      <c r="F18250" s="2">
        <v>4</v>
      </c>
      <c r="G18250" s="2">
        <f>INDEX(תוצאות_בחירות,MATCH(C18250,siot!$F$3:$F$1887,0),27)</f>
        <v>0</v>
      </c>
      <c r="H18250" s="2" t="b">
        <f t="shared" si="571"/>
        <v>0</v>
      </c>
      <c r="I18250" s="1" t="s">
        <v>2</v>
      </c>
      <c r="J18250" s="1" t="s">
        <v>1846</v>
      </c>
      <c r="K18250" s="1"/>
    </row>
    <row r="18251" spans="1:11" hidden="1">
      <c r="A18251" s="1" t="s">
        <v>1673</v>
      </c>
      <c r="B18251" s="1" t="s">
        <v>1838</v>
      </c>
      <c r="C18251" s="48" t="str">
        <f t="shared" si="570"/>
        <v>ענ רמת גן</v>
      </c>
      <c r="D18251" s="1" t="s">
        <v>1837</v>
      </c>
      <c r="E18251" s="1"/>
      <c r="F18251" s="2">
        <v>5</v>
      </c>
      <c r="G18251" s="2">
        <f>INDEX(תוצאות_בחירות,MATCH(C18251,siot!$F$3:$F$1887,0),27)</f>
        <v>0</v>
      </c>
      <c r="H18251" s="2" t="b">
        <f t="shared" si="571"/>
        <v>0</v>
      </c>
      <c r="I18251" s="1" t="s">
        <v>2</v>
      </c>
      <c r="J18251" s="1" t="s">
        <v>1845</v>
      </c>
      <c r="K18251" s="1"/>
    </row>
    <row r="18252" spans="1:11" hidden="1">
      <c r="A18252" s="1" t="s">
        <v>1673</v>
      </c>
      <c r="B18252" s="1" t="s">
        <v>1838</v>
      </c>
      <c r="C18252" s="48" t="str">
        <f t="shared" si="570"/>
        <v>ענ רמת גן</v>
      </c>
      <c r="D18252" s="1" t="s">
        <v>1837</v>
      </c>
      <c r="E18252" s="1"/>
      <c r="F18252" s="2">
        <v>6</v>
      </c>
      <c r="G18252" s="2">
        <f>INDEX(תוצאות_בחירות,MATCH(C18252,siot!$F$3:$F$1887,0),27)</f>
        <v>0</v>
      </c>
      <c r="H18252" s="2" t="b">
        <f t="shared" si="571"/>
        <v>0</v>
      </c>
      <c r="I18252" s="1" t="s">
        <v>2</v>
      </c>
      <c r="J18252" s="1" t="s">
        <v>1844</v>
      </c>
      <c r="K18252" s="1"/>
    </row>
    <row r="18253" spans="1:11" hidden="1">
      <c r="A18253" s="1" t="s">
        <v>1673</v>
      </c>
      <c r="B18253" s="1" t="s">
        <v>1838</v>
      </c>
      <c r="C18253" s="48" t="str">
        <f t="shared" si="570"/>
        <v>ענ רמת גן</v>
      </c>
      <c r="D18253" s="1" t="s">
        <v>1837</v>
      </c>
      <c r="E18253" s="1"/>
      <c r="F18253" s="2">
        <v>7</v>
      </c>
      <c r="G18253" s="2">
        <f>INDEX(תוצאות_בחירות,MATCH(C18253,siot!$F$3:$F$1887,0),27)</f>
        <v>0</v>
      </c>
      <c r="H18253" s="2" t="b">
        <f t="shared" si="571"/>
        <v>0</v>
      </c>
      <c r="I18253" s="1" t="s">
        <v>2</v>
      </c>
      <c r="J18253" s="1" t="s">
        <v>1843</v>
      </c>
      <c r="K18253" s="1"/>
    </row>
    <row r="18254" spans="1:11" hidden="1">
      <c r="A18254" s="1" t="s">
        <v>1673</v>
      </c>
      <c r="B18254" s="1" t="s">
        <v>1838</v>
      </c>
      <c r="C18254" s="48" t="str">
        <f t="shared" si="570"/>
        <v>ענ רמת גן</v>
      </c>
      <c r="D18254" s="1" t="s">
        <v>1837</v>
      </c>
      <c r="E18254" s="1"/>
      <c r="F18254" s="2">
        <v>8</v>
      </c>
      <c r="G18254" s="2">
        <f>INDEX(תוצאות_בחירות,MATCH(C18254,siot!$F$3:$F$1887,0),27)</f>
        <v>0</v>
      </c>
      <c r="H18254" s="2" t="b">
        <f t="shared" si="571"/>
        <v>0</v>
      </c>
      <c r="I18254" s="1" t="s">
        <v>2</v>
      </c>
      <c r="J18254" s="1" t="s">
        <v>1842</v>
      </c>
      <c r="K18254" s="1"/>
    </row>
    <row r="18255" spans="1:11" hidden="1">
      <c r="A18255" s="1" t="s">
        <v>1673</v>
      </c>
      <c r="B18255" s="1" t="s">
        <v>1838</v>
      </c>
      <c r="C18255" s="48" t="str">
        <f t="shared" si="570"/>
        <v>ענ רמת גן</v>
      </c>
      <c r="D18255" s="1" t="s">
        <v>1837</v>
      </c>
      <c r="E18255" s="1"/>
      <c r="F18255" s="2">
        <v>9</v>
      </c>
      <c r="G18255" s="2">
        <f>INDEX(תוצאות_בחירות,MATCH(C18255,siot!$F$3:$F$1887,0),27)</f>
        <v>0</v>
      </c>
      <c r="H18255" s="2" t="b">
        <f t="shared" si="571"/>
        <v>0</v>
      </c>
      <c r="I18255" s="1" t="s">
        <v>2</v>
      </c>
      <c r="J18255" s="1" t="s">
        <v>1841</v>
      </c>
      <c r="K18255" s="1"/>
    </row>
    <row r="18256" spans="1:11" hidden="1">
      <c r="A18256" s="1" t="s">
        <v>1673</v>
      </c>
      <c r="B18256" s="1" t="s">
        <v>1838</v>
      </c>
      <c r="C18256" s="48" t="str">
        <f t="shared" si="570"/>
        <v>ענ רמת גן</v>
      </c>
      <c r="D18256" s="1" t="s">
        <v>1837</v>
      </c>
      <c r="E18256" s="1"/>
      <c r="F18256" s="2">
        <v>10</v>
      </c>
      <c r="G18256" s="2">
        <f>INDEX(תוצאות_בחירות,MATCH(C18256,siot!$F$3:$F$1887,0),27)</f>
        <v>0</v>
      </c>
      <c r="H18256" s="2" t="b">
        <f t="shared" si="571"/>
        <v>0</v>
      </c>
      <c r="I18256" s="1" t="s">
        <v>2</v>
      </c>
      <c r="J18256" s="1" t="s">
        <v>1840</v>
      </c>
      <c r="K18256" s="1"/>
    </row>
    <row r="18257" spans="1:11" hidden="1">
      <c r="A18257" s="1" t="s">
        <v>1673</v>
      </c>
      <c r="B18257" s="1" t="s">
        <v>1838</v>
      </c>
      <c r="C18257" s="48" t="str">
        <f t="shared" si="570"/>
        <v>ענ רמת גן</v>
      </c>
      <c r="D18257" s="1" t="s">
        <v>1837</v>
      </c>
      <c r="E18257" s="1"/>
      <c r="F18257" s="2">
        <v>11</v>
      </c>
      <c r="G18257" s="2">
        <f>INDEX(תוצאות_בחירות,MATCH(C18257,siot!$F$3:$F$1887,0),27)</f>
        <v>0</v>
      </c>
      <c r="H18257" s="2" t="b">
        <f t="shared" si="571"/>
        <v>0</v>
      </c>
      <c r="I18257" s="1" t="s">
        <v>2</v>
      </c>
      <c r="J18257" s="1" t="s">
        <v>1839</v>
      </c>
      <c r="K18257" s="1"/>
    </row>
    <row r="18258" spans="1:11" hidden="1">
      <c r="A18258" s="1" t="s">
        <v>1673</v>
      </c>
      <c r="B18258" s="1" t="s">
        <v>1838</v>
      </c>
      <c r="C18258" s="48" t="str">
        <f t="shared" si="570"/>
        <v>ענ רמת גן</v>
      </c>
      <c r="D18258" s="1" t="s">
        <v>1837</v>
      </c>
      <c r="E18258" s="1"/>
      <c r="F18258" s="2">
        <v>12</v>
      </c>
      <c r="G18258" s="2">
        <f>INDEX(תוצאות_בחירות,MATCH(C18258,siot!$F$3:$F$1887,0),27)</f>
        <v>0</v>
      </c>
      <c r="H18258" s="2" t="b">
        <f t="shared" si="571"/>
        <v>0</v>
      </c>
      <c r="I18258" s="1" t="s">
        <v>2</v>
      </c>
      <c r="J18258" s="1" t="s">
        <v>1836</v>
      </c>
      <c r="K18258" s="1"/>
    </row>
    <row r="18259" spans="1:11" hidden="1">
      <c r="A18259" s="1" t="s">
        <v>1673</v>
      </c>
      <c r="B18259" s="1" t="s">
        <v>364</v>
      </c>
      <c r="C18259" s="48" t="str">
        <f t="shared" si="570"/>
        <v>ף רמת גן</v>
      </c>
      <c r="D18259" s="1" t="s">
        <v>1808</v>
      </c>
      <c r="E18259" s="1" t="s">
        <v>18</v>
      </c>
      <c r="F18259" s="2" t="s">
        <v>19548</v>
      </c>
      <c r="G18259" s="2">
        <f>INDEX(תוצאות_בחירות,MATCH(C18259,siot!$F$3:$F$1887,0),27)</f>
        <v>1</v>
      </c>
      <c r="H18259" s="2" t="b">
        <f t="shared" si="571"/>
        <v>0</v>
      </c>
      <c r="I18259" s="1"/>
      <c r="J18259" s="1"/>
      <c r="K18259" s="1"/>
    </row>
    <row r="18260" spans="1:11">
      <c r="A18260" s="1" t="s">
        <v>1673</v>
      </c>
      <c r="B18260" s="1" t="s">
        <v>364</v>
      </c>
      <c r="C18260" s="48" t="str">
        <f t="shared" si="570"/>
        <v>ף רמת גן</v>
      </c>
      <c r="D18260" s="1" t="s">
        <v>1808</v>
      </c>
      <c r="E18260" s="1" t="s">
        <v>17</v>
      </c>
      <c r="F18260" s="2">
        <v>1</v>
      </c>
      <c r="G18260" s="2">
        <f>INDEX(תוצאות_בחירות,MATCH(C18260,siot!$F$3:$F$1887,0),27)</f>
        <v>1</v>
      </c>
      <c r="H18260" s="2" t="b">
        <f t="shared" si="571"/>
        <v>1</v>
      </c>
      <c r="I18260" s="1" t="s">
        <v>2</v>
      </c>
      <c r="J18260" s="1" t="s">
        <v>1835</v>
      </c>
      <c r="K18260" s="1"/>
    </row>
    <row r="18261" spans="1:11" hidden="1">
      <c r="A18261" s="1" t="s">
        <v>1673</v>
      </c>
      <c r="B18261" s="1" t="s">
        <v>364</v>
      </c>
      <c r="C18261" s="48" t="str">
        <f t="shared" si="570"/>
        <v>ף רמת גן</v>
      </c>
      <c r="D18261" s="1" t="s">
        <v>1808</v>
      </c>
      <c r="E18261" s="1"/>
      <c r="F18261" s="2">
        <v>2</v>
      </c>
      <c r="G18261" s="2">
        <f>INDEX(תוצאות_בחירות,MATCH(C18261,siot!$F$3:$F$1887,0),27)</f>
        <v>1</v>
      </c>
      <c r="H18261" s="2" t="b">
        <f t="shared" si="571"/>
        <v>0</v>
      </c>
      <c r="I18261" s="1" t="s">
        <v>2</v>
      </c>
      <c r="J18261" s="1" t="s">
        <v>1834</v>
      </c>
      <c r="K18261" s="1"/>
    </row>
    <row r="18262" spans="1:11" hidden="1">
      <c r="A18262" s="1" t="s">
        <v>1673</v>
      </c>
      <c r="B18262" s="1" t="s">
        <v>364</v>
      </c>
      <c r="C18262" s="48" t="str">
        <f t="shared" si="570"/>
        <v>ף רמת גן</v>
      </c>
      <c r="D18262" s="1" t="s">
        <v>1808</v>
      </c>
      <c r="E18262" s="1"/>
      <c r="F18262" s="2">
        <v>3</v>
      </c>
      <c r="G18262" s="2">
        <f>INDEX(תוצאות_בחירות,MATCH(C18262,siot!$F$3:$F$1887,0),27)</f>
        <v>1</v>
      </c>
      <c r="H18262" s="2" t="b">
        <f t="shared" si="571"/>
        <v>0</v>
      </c>
      <c r="I18262" s="1" t="s">
        <v>2</v>
      </c>
      <c r="J18262" s="1" t="s">
        <v>1833</v>
      </c>
      <c r="K18262" s="1"/>
    </row>
    <row r="18263" spans="1:11" hidden="1">
      <c r="A18263" s="1" t="s">
        <v>1673</v>
      </c>
      <c r="B18263" s="1" t="s">
        <v>364</v>
      </c>
      <c r="C18263" s="48" t="str">
        <f t="shared" si="570"/>
        <v>ף רמת גן</v>
      </c>
      <c r="D18263" s="1" t="s">
        <v>1808</v>
      </c>
      <c r="E18263" s="1"/>
      <c r="F18263" s="2">
        <v>4</v>
      </c>
      <c r="G18263" s="2">
        <f>INDEX(תוצאות_בחירות,MATCH(C18263,siot!$F$3:$F$1887,0),27)</f>
        <v>1</v>
      </c>
      <c r="H18263" s="2" t="b">
        <f t="shared" si="571"/>
        <v>0</v>
      </c>
      <c r="I18263" s="1" t="s">
        <v>2</v>
      </c>
      <c r="J18263" s="1" t="s">
        <v>1832</v>
      </c>
      <c r="K18263" s="1"/>
    </row>
    <row r="18264" spans="1:11" hidden="1">
      <c r="A18264" s="1" t="s">
        <v>1673</v>
      </c>
      <c r="B18264" s="1" t="s">
        <v>364</v>
      </c>
      <c r="C18264" s="48" t="str">
        <f t="shared" si="570"/>
        <v>ף רמת גן</v>
      </c>
      <c r="D18264" s="1" t="s">
        <v>1808</v>
      </c>
      <c r="E18264" s="1"/>
      <c r="F18264" s="2">
        <v>5</v>
      </c>
      <c r="G18264" s="2">
        <f>INDEX(תוצאות_בחירות,MATCH(C18264,siot!$F$3:$F$1887,0),27)</f>
        <v>1</v>
      </c>
      <c r="H18264" s="2" t="b">
        <f t="shared" si="571"/>
        <v>0</v>
      </c>
      <c r="I18264" s="1" t="s">
        <v>2</v>
      </c>
      <c r="J18264" s="1" t="s">
        <v>1831</v>
      </c>
      <c r="K18264" s="1"/>
    </row>
    <row r="18265" spans="1:11" hidden="1">
      <c r="A18265" s="1" t="s">
        <v>1673</v>
      </c>
      <c r="B18265" s="1" t="s">
        <v>364</v>
      </c>
      <c r="C18265" s="48" t="str">
        <f t="shared" si="570"/>
        <v>ף רמת גן</v>
      </c>
      <c r="D18265" s="1" t="s">
        <v>1808</v>
      </c>
      <c r="E18265" s="1"/>
      <c r="F18265" s="2">
        <v>6</v>
      </c>
      <c r="G18265" s="2">
        <f>INDEX(תוצאות_בחירות,MATCH(C18265,siot!$F$3:$F$1887,0),27)</f>
        <v>1</v>
      </c>
      <c r="H18265" s="2" t="b">
        <f t="shared" si="571"/>
        <v>0</v>
      </c>
      <c r="I18265" s="1" t="s">
        <v>2</v>
      </c>
      <c r="J18265" s="1" t="s">
        <v>1830</v>
      </c>
      <c r="K18265" s="1"/>
    </row>
    <row r="18266" spans="1:11" hidden="1">
      <c r="A18266" s="1" t="s">
        <v>1673</v>
      </c>
      <c r="B18266" s="1" t="s">
        <v>364</v>
      </c>
      <c r="C18266" s="48" t="str">
        <f t="shared" si="570"/>
        <v>ף רמת גן</v>
      </c>
      <c r="D18266" s="1" t="s">
        <v>1808</v>
      </c>
      <c r="E18266" s="1"/>
      <c r="F18266" s="2">
        <v>7</v>
      </c>
      <c r="G18266" s="2">
        <f>INDEX(תוצאות_בחירות,MATCH(C18266,siot!$F$3:$F$1887,0),27)</f>
        <v>1</v>
      </c>
      <c r="H18266" s="2" t="b">
        <f t="shared" si="571"/>
        <v>0</v>
      </c>
      <c r="I18266" s="1" t="s">
        <v>2</v>
      </c>
      <c r="J18266" s="1" t="s">
        <v>1829</v>
      </c>
      <c r="K18266" s="1"/>
    </row>
    <row r="18267" spans="1:11" hidden="1">
      <c r="A18267" s="1" t="s">
        <v>1673</v>
      </c>
      <c r="B18267" s="1" t="s">
        <v>364</v>
      </c>
      <c r="C18267" s="48" t="str">
        <f t="shared" si="570"/>
        <v>ף רמת גן</v>
      </c>
      <c r="D18267" s="1" t="s">
        <v>1808</v>
      </c>
      <c r="E18267" s="1"/>
      <c r="F18267" s="2">
        <v>8</v>
      </c>
      <c r="G18267" s="2">
        <f>INDEX(תוצאות_בחירות,MATCH(C18267,siot!$F$3:$F$1887,0),27)</f>
        <v>1</v>
      </c>
      <c r="H18267" s="2" t="b">
        <f t="shared" si="571"/>
        <v>0</v>
      </c>
      <c r="I18267" s="1" t="s">
        <v>2</v>
      </c>
      <c r="J18267" s="1" t="s">
        <v>1828</v>
      </c>
      <c r="K18267" s="1"/>
    </row>
    <row r="18268" spans="1:11" hidden="1">
      <c r="A18268" s="1" t="s">
        <v>1673</v>
      </c>
      <c r="B18268" s="1" t="s">
        <v>364</v>
      </c>
      <c r="C18268" s="48" t="str">
        <f t="shared" si="570"/>
        <v>ף רמת גן</v>
      </c>
      <c r="D18268" s="1" t="s">
        <v>1808</v>
      </c>
      <c r="E18268" s="1"/>
      <c r="F18268" s="2">
        <v>9</v>
      </c>
      <c r="G18268" s="2">
        <f>INDEX(תוצאות_בחירות,MATCH(C18268,siot!$F$3:$F$1887,0),27)</f>
        <v>1</v>
      </c>
      <c r="H18268" s="2" t="b">
        <f t="shared" si="571"/>
        <v>0</v>
      </c>
      <c r="I18268" s="1" t="s">
        <v>2</v>
      </c>
      <c r="J18268" s="1" t="s">
        <v>1827</v>
      </c>
      <c r="K18268" s="1"/>
    </row>
    <row r="18269" spans="1:11" hidden="1">
      <c r="A18269" s="1" t="s">
        <v>1673</v>
      </c>
      <c r="B18269" s="1" t="s">
        <v>364</v>
      </c>
      <c r="C18269" s="48" t="str">
        <f t="shared" si="570"/>
        <v>ף רמת גן</v>
      </c>
      <c r="D18269" s="1" t="s">
        <v>1808</v>
      </c>
      <c r="E18269" s="1"/>
      <c r="F18269" s="2">
        <v>10</v>
      </c>
      <c r="G18269" s="2">
        <f>INDEX(תוצאות_בחירות,MATCH(C18269,siot!$F$3:$F$1887,0),27)</f>
        <v>1</v>
      </c>
      <c r="H18269" s="2" t="b">
        <f t="shared" si="571"/>
        <v>0</v>
      </c>
      <c r="I18269" s="1" t="s">
        <v>2</v>
      </c>
      <c r="J18269" s="1" t="s">
        <v>1826</v>
      </c>
      <c r="K18269" s="1"/>
    </row>
    <row r="18270" spans="1:11" hidden="1">
      <c r="A18270" s="1" t="s">
        <v>1673</v>
      </c>
      <c r="B18270" s="1" t="s">
        <v>364</v>
      </c>
      <c r="C18270" s="48" t="str">
        <f t="shared" si="570"/>
        <v>ף רמת גן</v>
      </c>
      <c r="D18270" s="1" t="s">
        <v>1808</v>
      </c>
      <c r="E18270" s="1"/>
      <c r="F18270" s="2">
        <v>11</v>
      </c>
      <c r="G18270" s="2">
        <f>INDEX(תוצאות_בחירות,MATCH(C18270,siot!$F$3:$F$1887,0),27)</f>
        <v>1</v>
      </c>
      <c r="H18270" s="2" t="b">
        <f t="shared" si="571"/>
        <v>0</v>
      </c>
      <c r="I18270" s="1" t="s">
        <v>2</v>
      </c>
      <c r="J18270" s="1" t="s">
        <v>1825</v>
      </c>
      <c r="K18270" s="1"/>
    </row>
    <row r="18271" spans="1:11" hidden="1">
      <c r="A18271" s="1" t="s">
        <v>1673</v>
      </c>
      <c r="B18271" s="1" t="s">
        <v>364</v>
      </c>
      <c r="C18271" s="48" t="str">
        <f t="shared" si="570"/>
        <v>ף רמת גן</v>
      </c>
      <c r="D18271" s="1" t="s">
        <v>1808</v>
      </c>
      <c r="E18271" s="1"/>
      <c r="F18271" s="2">
        <v>12</v>
      </c>
      <c r="G18271" s="2">
        <f>INDEX(תוצאות_בחירות,MATCH(C18271,siot!$F$3:$F$1887,0),27)</f>
        <v>1</v>
      </c>
      <c r="H18271" s="2" t="b">
        <f t="shared" si="571"/>
        <v>0</v>
      </c>
      <c r="I18271" s="1" t="s">
        <v>2</v>
      </c>
      <c r="J18271" s="1" t="s">
        <v>1824</v>
      </c>
      <c r="K18271" s="1"/>
    </row>
    <row r="18272" spans="1:11" hidden="1">
      <c r="A18272" s="1" t="s">
        <v>1673</v>
      </c>
      <c r="B18272" s="1" t="s">
        <v>364</v>
      </c>
      <c r="C18272" s="48" t="str">
        <f t="shared" si="570"/>
        <v>ף רמת גן</v>
      </c>
      <c r="D18272" s="1" t="s">
        <v>1808</v>
      </c>
      <c r="E18272" s="1"/>
      <c r="F18272" s="2">
        <v>13</v>
      </c>
      <c r="G18272" s="2">
        <f>INDEX(תוצאות_בחירות,MATCH(C18272,siot!$F$3:$F$1887,0),27)</f>
        <v>1</v>
      </c>
      <c r="H18272" s="2" t="b">
        <f t="shared" si="571"/>
        <v>0</v>
      </c>
      <c r="I18272" s="1" t="s">
        <v>2</v>
      </c>
      <c r="J18272" s="1" t="s">
        <v>1823</v>
      </c>
      <c r="K18272" s="1"/>
    </row>
    <row r="18273" spans="1:11" hidden="1">
      <c r="A18273" s="1" t="s">
        <v>1673</v>
      </c>
      <c r="B18273" s="1" t="s">
        <v>364</v>
      </c>
      <c r="C18273" s="48" t="str">
        <f t="shared" si="570"/>
        <v>ף רמת גן</v>
      </c>
      <c r="D18273" s="1" t="s">
        <v>1808</v>
      </c>
      <c r="E18273" s="1"/>
      <c r="F18273" s="2">
        <v>14</v>
      </c>
      <c r="G18273" s="2">
        <f>INDEX(תוצאות_בחירות,MATCH(C18273,siot!$F$3:$F$1887,0),27)</f>
        <v>1</v>
      </c>
      <c r="H18273" s="2" t="b">
        <f t="shared" si="571"/>
        <v>0</v>
      </c>
      <c r="I18273" s="1" t="s">
        <v>2</v>
      </c>
      <c r="J18273" s="1" t="s">
        <v>1822</v>
      </c>
      <c r="K18273" s="1"/>
    </row>
    <row r="18274" spans="1:11" hidden="1">
      <c r="A18274" s="1" t="s">
        <v>1673</v>
      </c>
      <c r="B18274" s="1" t="s">
        <v>364</v>
      </c>
      <c r="C18274" s="48" t="str">
        <f t="shared" si="570"/>
        <v>ף רמת גן</v>
      </c>
      <c r="D18274" s="1" t="s">
        <v>1808</v>
      </c>
      <c r="E18274" s="1"/>
      <c r="F18274" s="2">
        <v>15</v>
      </c>
      <c r="G18274" s="2">
        <f>INDEX(תוצאות_בחירות,MATCH(C18274,siot!$F$3:$F$1887,0),27)</f>
        <v>1</v>
      </c>
      <c r="H18274" s="2" t="b">
        <f t="shared" si="571"/>
        <v>0</v>
      </c>
      <c r="I18274" s="1" t="s">
        <v>2</v>
      </c>
      <c r="J18274" s="1" t="s">
        <v>1821</v>
      </c>
      <c r="K18274" s="1"/>
    </row>
    <row r="18275" spans="1:11" hidden="1">
      <c r="A18275" s="1" t="s">
        <v>1673</v>
      </c>
      <c r="B18275" s="1" t="s">
        <v>364</v>
      </c>
      <c r="C18275" s="48" t="str">
        <f t="shared" si="570"/>
        <v>ף רמת גן</v>
      </c>
      <c r="D18275" s="1" t="s">
        <v>1808</v>
      </c>
      <c r="E18275" s="1"/>
      <c r="F18275" s="2">
        <v>16</v>
      </c>
      <c r="G18275" s="2">
        <f>INDEX(תוצאות_בחירות,MATCH(C18275,siot!$F$3:$F$1887,0),27)</f>
        <v>1</v>
      </c>
      <c r="H18275" s="2" t="b">
        <f t="shared" si="571"/>
        <v>0</v>
      </c>
      <c r="I18275" s="1" t="s">
        <v>2</v>
      </c>
      <c r="J18275" s="1" t="s">
        <v>1820</v>
      </c>
      <c r="K18275" s="1"/>
    </row>
    <row r="18276" spans="1:11" hidden="1">
      <c r="A18276" s="1" t="s">
        <v>1673</v>
      </c>
      <c r="B18276" s="1" t="s">
        <v>364</v>
      </c>
      <c r="C18276" s="48" t="str">
        <f t="shared" si="570"/>
        <v>ף רמת גן</v>
      </c>
      <c r="D18276" s="1" t="s">
        <v>1808</v>
      </c>
      <c r="E18276" s="1"/>
      <c r="F18276" s="2">
        <v>17</v>
      </c>
      <c r="G18276" s="2">
        <f>INDEX(תוצאות_בחירות,MATCH(C18276,siot!$F$3:$F$1887,0),27)</f>
        <v>1</v>
      </c>
      <c r="H18276" s="2" t="b">
        <f t="shared" si="571"/>
        <v>0</v>
      </c>
      <c r="I18276" s="1" t="s">
        <v>2</v>
      </c>
      <c r="J18276" s="1" t="s">
        <v>1819</v>
      </c>
      <c r="K18276" s="1"/>
    </row>
    <row r="18277" spans="1:11" hidden="1">
      <c r="A18277" s="1" t="s">
        <v>1673</v>
      </c>
      <c r="B18277" s="1" t="s">
        <v>364</v>
      </c>
      <c r="C18277" s="48" t="str">
        <f t="shared" si="570"/>
        <v>ף רמת גן</v>
      </c>
      <c r="D18277" s="1" t="s">
        <v>1808</v>
      </c>
      <c r="E18277" s="1"/>
      <c r="F18277" s="2">
        <v>18</v>
      </c>
      <c r="G18277" s="2">
        <f>INDEX(תוצאות_בחירות,MATCH(C18277,siot!$F$3:$F$1887,0),27)</f>
        <v>1</v>
      </c>
      <c r="H18277" s="2" t="b">
        <f t="shared" si="571"/>
        <v>0</v>
      </c>
      <c r="I18277" s="1" t="s">
        <v>2</v>
      </c>
      <c r="J18277" s="1" t="s">
        <v>1818</v>
      </c>
      <c r="K18277" s="1"/>
    </row>
    <row r="18278" spans="1:11" hidden="1">
      <c r="A18278" s="1" t="s">
        <v>1673</v>
      </c>
      <c r="B18278" s="1" t="s">
        <v>364</v>
      </c>
      <c r="C18278" s="48" t="str">
        <f t="shared" si="570"/>
        <v>ף רמת גן</v>
      </c>
      <c r="D18278" s="1" t="s">
        <v>1808</v>
      </c>
      <c r="E18278" s="1"/>
      <c r="F18278" s="2">
        <v>19</v>
      </c>
      <c r="G18278" s="2">
        <f>INDEX(תוצאות_בחירות,MATCH(C18278,siot!$F$3:$F$1887,0),27)</f>
        <v>1</v>
      </c>
      <c r="H18278" s="2" t="b">
        <f t="shared" si="571"/>
        <v>0</v>
      </c>
      <c r="I18278" s="1" t="s">
        <v>2</v>
      </c>
      <c r="J18278" s="1" t="s">
        <v>1817</v>
      </c>
      <c r="K18278" s="1"/>
    </row>
    <row r="18279" spans="1:11" hidden="1">
      <c r="A18279" s="1" t="s">
        <v>1673</v>
      </c>
      <c r="B18279" s="1" t="s">
        <v>364</v>
      </c>
      <c r="C18279" s="48" t="str">
        <f t="shared" si="570"/>
        <v>ף רמת גן</v>
      </c>
      <c r="D18279" s="1" t="s">
        <v>1808</v>
      </c>
      <c r="E18279" s="1"/>
      <c r="F18279" s="2">
        <v>20</v>
      </c>
      <c r="G18279" s="2">
        <f>INDEX(תוצאות_בחירות,MATCH(C18279,siot!$F$3:$F$1887,0),27)</f>
        <v>1</v>
      </c>
      <c r="H18279" s="2" t="b">
        <f t="shared" si="571"/>
        <v>0</v>
      </c>
      <c r="I18279" s="1" t="s">
        <v>2</v>
      </c>
      <c r="J18279" s="1" t="s">
        <v>1816</v>
      </c>
      <c r="K18279" s="1"/>
    </row>
    <row r="18280" spans="1:11" hidden="1">
      <c r="A18280" s="1" t="s">
        <v>1673</v>
      </c>
      <c r="B18280" s="1" t="s">
        <v>364</v>
      </c>
      <c r="C18280" s="48" t="str">
        <f t="shared" si="570"/>
        <v>ף רמת גן</v>
      </c>
      <c r="D18280" s="1" t="s">
        <v>1808</v>
      </c>
      <c r="E18280" s="1"/>
      <c r="F18280" s="2">
        <v>21</v>
      </c>
      <c r="G18280" s="2">
        <f>INDEX(תוצאות_בחירות,MATCH(C18280,siot!$F$3:$F$1887,0),27)</f>
        <v>1</v>
      </c>
      <c r="H18280" s="2" t="b">
        <f t="shared" si="571"/>
        <v>0</v>
      </c>
      <c r="I18280" s="1" t="s">
        <v>2</v>
      </c>
      <c r="J18280" s="1" t="s">
        <v>1815</v>
      </c>
      <c r="K18280" s="1"/>
    </row>
    <row r="18281" spans="1:11" hidden="1">
      <c r="A18281" s="1" t="s">
        <v>1673</v>
      </c>
      <c r="B18281" s="1" t="s">
        <v>364</v>
      </c>
      <c r="C18281" s="48" t="str">
        <f t="shared" si="570"/>
        <v>ף רמת גן</v>
      </c>
      <c r="D18281" s="1" t="s">
        <v>1808</v>
      </c>
      <c r="E18281" s="1"/>
      <c r="F18281" s="2">
        <v>22</v>
      </c>
      <c r="G18281" s="2">
        <f>INDEX(תוצאות_בחירות,MATCH(C18281,siot!$F$3:$F$1887,0),27)</f>
        <v>1</v>
      </c>
      <c r="H18281" s="2" t="b">
        <f t="shared" si="571"/>
        <v>0</v>
      </c>
      <c r="I18281" s="1" t="s">
        <v>2</v>
      </c>
      <c r="J18281" s="1" t="s">
        <v>1814</v>
      </c>
      <c r="K18281" s="1"/>
    </row>
    <row r="18282" spans="1:11" hidden="1">
      <c r="A18282" s="1" t="s">
        <v>1673</v>
      </c>
      <c r="B18282" s="1" t="s">
        <v>364</v>
      </c>
      <c r="C18282" s="48" t="str">
        <f t="shared" si="570"/>
        <v>ף רמת גן</v>
      </c>
      <c r="D18282" s="1" t="s">
        <v>1808</v>
      </c>
      <c r="E18282" s="1"/>
      <c r="F18282" s="2">
        <v>23</v>
      </c>
      <c r="G18282" s="2">
        <f>INDEX(תוצאות_בחירות,MATCH(C18282,siot!$F$3:$F$1887,0),27)</f>
        <v>1</v>
      </c>
      <c r="H18282" s="2" t="b">
        <f t="shared" si="571"/>
        <v>0</v>
      </c>
      <c r="I18282" s="1" t="s">
        <v>2</v>
      </c>
      <c r="J18282" s="1" t="s">
        <v>1813</v>
      </c>
      <c r="K18282" s="1"/>
    </row>
    <row r="18283" spans="1:11" hidden="1">
      <c r="A18283" s="1" t="s">
        <v>1673</v>
      </c>
      <c r="B18283" s="1" t="s">
        <v>364</v>
      </c>
      <c r="C18283" s="48" t="str">
        <f t="shared" si="570"/>
        <v>ף רמת גן</v>
      </c>
      <c r="D18283" s="1" t="s">
        <v>1808</v>
      </c>
      <c r="E18283" s="1"/>
      <c r="F18283" s="2">
        <v>24</v>
      </c>
      <c r="G18283" s="2">
        <f>INDEX(תוצאות_בחירות,MATCH(C18283,siot!$F$3:$F$1887,0),27)</f>
        <v>1</v>
      </c>
      <c r="H18283" s="2" t="b">
        <f t="shared" si="571"/>
        <v>0</v>
      </c>
      <c r="I18283" s="1" t="s">
        <v>2</v>
      </c>
      <c r="J18283" s="1" t="s">
        <v>1812</v>
      </c>
      <c r="K18283" s="1"/>
    </row>
    <row r="18284" spans="1:11" hidden="1">
      <c r="A18284" s="1" t="s">
        <v>1673</v>
      </c>
      <c r="B18284" s="1" t="s">
        <v>364</v>
      </c>
      <c r="C18284" s="48" t="str">
        <f t="shared" si="570"/>
        <v>ף רמת גן</v>
      </c>
      <c r="D18284" s="1" t="s">
        <v>1808</v>
      </c>
      <c r="E18284" s="1"/>
      <c r="F18284" s="2">
        <v>25</v>
      </c>
      <c r="G18284" s="2">
        <f>INDEX(תוצאות_בחירות,MATCH(C18284,siot!$F$3:$F$1887,0),27)</f>
        <v>1</v>
      </c>
      <c r="H18284" s="2" t="b">
        <f t="shared" si="571"/>
        <v>0</v>
      </c>
      <c r="I18284" s="1" t="s">
        <v>2</v>
      </c>
      <c r="J18284" s="1" t="s">
        <v>1811</v>
      </c>
      <c r="K18284" s="1"/>
    </row>
    <row r="18285" spans="1:11" hidden="1">
      <c r="A18285" s="1" t="s">
        <v>1673</v>
      </c>
      <c r="B18285" s="1" t="s">
        <v>364</v>
      </c>
      <c r="C18285" s="48" t="str">
        <f t="shared" si="570"/>
        <v>ף רמת גן</v>
      </c>
      <c r="D18285" s="1" t="s">
        <v>1808</v>
      </c>
      <c r="E18285" s="1"/>
      <c r="F18285" s="2">
        <v>26</v>
      </c>
      <c r="G18285" s="2">
        <f>INDEX(תוצאות_בחירות,MATCH(C18285,siot!$F$3:$F$1887,0),27)</f>
        <v>1</v>
      </c>
      <c r="H18285" s="2" t="b">
        <f t="shared" si="571"/>
        <v>0</v>
      </c>
      <c r="I18285" s="1" t="s">
        <v>2</v>
      </c>
      <c r="J18285" s="1" t="s">
        <v>1810</v>
      </c>
      <c r="K18285" s="1"/>
    </row>
    <row r="18286" spans="1:11" hidden="1">
      <c r="A18286" s="1" t="s">
        <v>1673</v>
      </c>
      <c r="B18286" s="1" t="s">
        <v>364</v>
      </c>
      <c r="C18286" s="48" t="str">
        <f t="shared" si="570"/>
        <v>ף רמת גן</v>
      </c>
      <c r="D18286" s="1" t="s">
        <v>1808</v>
      </c>
      <c r="E18286" s="1"/>
      <c r="F18286" s="2">
        <v>27</v>
      </c>
      <c r="G18286" s="2">
        <f>INDEX(תוצאות_בחירות,MATCH(C18286,siot!$F$3:$F$1887,0),27)</f>
        <v>1</v>
      </c>
      <c r="H18286" s="2" t="b">
        <f t="shared" si="571"/>
        <v>0</v>
      </c>
      <c r="I18286" s="1" t="s">
        <v>2</v>
      </c>
      <c r="J18286" s="1" t="s">
        <v>1809</v>
      </c>
      <c r="K18286" s="1"/>
    </row>
    <row r="18287" spans="1:11" hidden="1">
      <c r="A18287" s="1" t="s">
        <v>1673</v>
      </c>
      <c r="B18287" s="1" t="s">
        <v>364</v>
      </c>
      <c r="C18287" s="48" t="str">
        <f t="shared" si="570"/>
        <v>ף רמת גן</v>
      </c>
      <c r="D18287" s="1" t="s">
        <v>1808</v>
      </c>
      <c r="E18287" s="1"/>
      <c r="F18287" s="2">
        <v>28</v>
      </c>
      <c r="G18287" s="2">
        <f>INDEX(תוצאות_בחירות,MATCH(C18287,siot!$F$3:$F$1887,0),27)</f>
        <v>1</v>
      </c>
      <c r="H18287" s="2" t="b">
        <f t="shared" si="571"/>
        <v>0</v>
      </c>
      <c r="I18287" s="1" t="s">
        <v>2</v>
      </c>
      <c r="J18287" s="1" t="s">
        <v>1807</v>
      </c>
      <c r="K18287" s="1"/>
    </row>
    <row r="18288" spans="1:11" hidden="1">
      <c r="A18288" s="1" t="s">
        <v>1673</v>
      </c>
      <c r="B18288" s="1" t="s">
        <v>108</v>
      </c>
      <c r="C18288" s="48" t="str">
        <f t="shared" si="570"/>
        <v>פה רמת גן</v>
      </c>
      <c r="D18288" s="1" t="s">
        <v>1794</v>
      </c>
      <c r="E18288" s="1" t="s">
        <v>3</v>
      </c>
      <c r="F18288" s="2" t="s">
        <v>19548</v>
      </c>
      <c r="G18288" s="2">
        <f>INDEX(תוצאות_בחירות,MATCH(C18288,siot!$F$3:$F$1887,0),27)</f>
        <v>1</v>
      </c>
      <c r="H18288" s="2" t="b">
        <f t="shared" si="571"/>
        <v>0</v>
      </c>
      <c r="I18288" s="1"/>
      <c r="J18288" s="1"/>
      <c r="K18288" s="1"/>
    </row>
    <row r="18289" spans="1:11">
      <c r="A18289" s="1" t="s">
        <v>1673</v>
      </c>
      <c r="B18289" s="1" t="s">
        <v>108</v>
      </c>
      <c r="C18289" s="48" t="str">
        <f t="shared" si="570"/>
        <v>פה רמת גן</v>
      </c>
      <c r="D18289" s="1" t="s">
        <v>1794</v>
      </c>
      <c r="E18289" s="1"/>
      <c r="F18289" s="2">
        <v>1</v>
      </c>
      <c r="G18289" s="2">
        <f>INDEX(תוצאות_בחירות,MATCH(C18289,siot!$F$3:$F$1887,0),27)</f>
        <v>1</v>
      </c>
      <c r="H18289" s="2" t="b">
        <f t="shared" si="571"/>
        <v>1</v>
      </c>
      <c r="I18289" s="1" t="s">
        <v>2</v>
      </c>
      <c r="J18289" s="1" t="s">
        <v>1806</v>
      </c>
      <c r="K18289" s="1"/>
    </row>
    <row r="18290" spans="1:11" hidden="1">
      <c r="A18290" s="1" t="s">
        <v>1673</v>
      </c>
      <c r="B18290" s="1" t="s">
        <v>108</v>
      </c>
      <c r="C18290" s="48" t="str">
        <f t="shared" si="570"/>
        <v>פה רמת גן</v>
      </c>
      <c r="D18290" s="1" t="s">
        <v>1794</v>
      </c>
      <c r="E18290" s="1"/>
      <c r="F18290" s="2">
        <v>2</v>
      </c>
      <c r="G18290" s="2">
        <f>INDEX(תוצאות_בחירות,MATCH(C18290,siot!$F$3:$F$1887,0),27)</f>
        <v>1</v>
      </c>
      <c r="H18290" s="2" t="b">
        <f t="shared" si="571"/>
        <v>0</v>
      </c>
      <c r="I18290" s="1" t="s">
        <v>2</v>
      </c>
      <c r="J18290" s="1" t="s">
        <v>1805</v>
      </c>
      <c r="K18290" s="1"/>
    </row>
    <row r="18291" spans="1:11" hidden="1">
      <c r="A18291" s="1" t="s">
        <v>1673</v>
      </c>
      <c r="B18291" s="1" t="s">
        <v>108</v>
      </c>
      <c r="C18291" s="48" t="str">
        <f t="shared" si="570"/>
        <v>פה רמת גן</v>
      </c>
      <c r="D18291" s="1" t="s">
        <v>1794</v>
      </c>
      <c r="E18291" s="1"/>
      <c r="F18291" s="2">
        <v>3</v>
      </c>
      <c r="G18291" s="2">
        <f>INDEX(תוצאות_בחירות,MATCH(C18291,siot!$F$3:$F$1887,0),27)</f>
        <v>1</v>
      </c>
      <c r="H18291" s="2" t="b">
        <f t="shared" si="571"/>
        <v>0</v>
      </c>
      <c r="I18291" s="1" t="s">
        <v>2</v>
      </c>
      <c r="J18291" s="1" t="s">
        <v>1804</v>
      </c>
      <c r="K18291" s="1"/>
    </row>
    <row r="18292" spans="1:11" hidden="1">
      <c r="A18292" s="1" t="s">
        <v>1673</v>
      </c>
      <c r="B18292" s="1" t="s">
        <v>108</v>
      </c>
      <c r="C18292" s="48" t="str">
        <f t="shared" si="570"/>
        <v>פה רמת גן</v>
      </c>
      <c r="D18292" s="1" t="s">
        <v>1794</v>
      </c>
      <c r="E18292" s="1"/>
      <c r="F18292" s="2">
        <v>4</v>
      </c>
      <c r="G18292" s="2">
        <f>INDEX(תוצאות_בחירות,MATCH(C18292,siot!$F$3:$F$1887,0),27)</f>
        <v>1</v>
      </c>
      <c r="H18292" s="2" t="b">
        <f t="shared" si="571"/>
        <v>0</v>
      </c>
      <c r="I18292" s="1" t="s">
        <v>2</v>
      </c>
      <c r="J18292" s="1" t="s">
        <v>1803</v>
      </c>
      <c r="K18292" s="1"/>
    </row>
    <row r="18293" spans="1:11" hidden="1">
      <c r="A18293" s="1" t="s">
        <v>1673</v>
      </c>
      <c r="B18293" s="1" t="s">
        <v>108</v>
      </c>
      <c r="C18293" s="48" t="str">
        <f t="shared" si="570"/>
        <v>פה רמת גן</v>
      </c>
      <c r="D18293" s="1" t="s">
        <v>1794</v>
      </c>
      <c r="E18293" s="1"/>
      <c r="F18293" s="2">
        <v>5</v>
      </c>
      <c r="G18293" s="2">
        <f>INDEX(תוצאות_בחירות,MATCH(C18293,siot!$F$3:$F$1887,0),27)</f>
        <v>1</v>
      </c>
      <c r="H18293" s="2" t="b">
        <f t="shared" si="571"/>
        <v>0</v>
      </c>
      <c r="I18293" s="1" t="s">
        <v>2</v>
      </c>
      <c r="J18293" s="1" t="s">
        <v>1802</v>
      </c>
      <c r="K18293" s="1"/>
    </row>
    <row r="18294" spans="1:11" hidden="1">
      <c r="A18294" s="1" t="s">
        <v>1673</v>
      </c>
      <c r="B18294" s="1" t="s">
        <v>108</v>
      </c>
      <c r="C18294" s="48" t="str">
        <f t="shared" si="570"/>
        <v>פה רמת גן</v>
      </c>
      <c r="D18294" s="1" t="s">
        <v>1794</v>
      </c>
      <c r="E18294" s="1"/>
      <c r="F18294" s="2">
        <v>6</v>
      </c>
      <c r="G18294" s="2">
        <f>INDEX(תוצאות_בחירות,MATCH(C18294,siot!$F$3:$F$1887,0),27)</f>
        <v>1</v>
      </c>
      <c r="H18294" s="2" t="b">
        <f t="shared" si="571"/>
        <v>0</v>
      </c>
      <c r="I18294" s="1" t="s">
        <v>2</v>
      </c>
      <c r="J18294" s="1" t="s">
        <v>1801</v>
      </c>
      <c r="K18294" s="1"/>
    </row>
    <row r="18295" spans="1:11" hidden="1">
      <c r="A18295" s="1" t="s">
        <v>1673</v>
      </c>
      <c r="B18295" s="1" t="s">
        <v>108</v>
      </c>
      <c r="C18295" s="48" t="str">
        <f t="shared" si="570"/>
        <v>פה רמת גן</v>
      </c>
      <c r="D18295" s="1" t="s">
        <v>1794</v>
      </c>
      <c r="E18295" s="1"/>
      <c r="F18295" s="2">
        <v>7</v>
      </c>
      <c r="G18295" s="2">
        <f>INDEX(תוצאות_בחירות,MATCH(C18295,siot!$F$3:$F$1887,0),27)</f>
        <v>1</v>
      </c>
      <c r="H18295" s="2" t="b">
        <f t="shared" si="571"/>
        <v>0</v>
      </c>
      <c r="I18295" s="1" t="s">
        <v>2</v>
      </c>
      <c r="J18295" s="1" t="s">
        <v>1800</v>
      </c>
      <c r="K18295" s="1"/>
    </row>
    <row r="18296" spans="1:11" hidden="1">
      <c r="A18296" s="1" t="s">
        <v>1673</v>
      </c>
      <c r="B18296" s="1" t="s">
        <v>108</v>
      </c>
      <c r="C18296" s="48" t="str">
        <f t="shared" si="570"/>
        <v>פה רמת גן</v>
      </c>
      <c r="D18296" s="1" t="s">
        <v>1794</v>
      </c>
      <c r="E18296" s="1"/>
      <c r="F18296" s="2">
        <v>8</v>
      </c>
      <c r="G18296" s="2">
        <f>INDEX(תוצאות_בחירות,MATCH(C18296,siot!$F$3:$F$1887,0),27)</f>
        <v>1</v>
      </c>
      <c r="H18296" s="2" t="b">
        <f t="shared" si="571"/>
        <v>0</v>
      </c>
      <c r="I18296" s="1" t="s">
        <v>2</v>
      </c>
      <c r="J18296" s="1" t="s">
        <v>1799</v>
      </c>
      <c r="K18296" s="1"/>
    </row>
    <row r="18297" spans="1:11" hidden="1">
      <c r="A18297" s="1" t="s">
        <v>1673</v>
      </c>
      <c r="B18297" s="1" t="s">
        <v>108</v>
      </c>
      <c r="C18297" s="48" t="str">
        <f t="shared" si="570"/>
        <v>פה רמת גן</v>
      </c>
      <c r="D18297" s="1" t="s">
        <v>1794</v>
      </c>
      <c r="E18297" s="1"/>
      <c r="F18297" s="2">
        <v>9</v>
      </c>
      <c r="G18297" s="2">
        <f>INDEX(תוצאות_בחירות,MATCH(C18297,siot!$F$3:$F$1887,0),27)</f>
        <v>1</v>
      </c>
      <c r="H18297" s="2" t="b">
        <f t="shared" si="571"/>
        <v>0</v>
      </c>
      <c r="I18297" s="1" t="s">
        <v>2</v>
      </c>
      <c r="J18297" s="1" t="s">
        <v>1798</v>
      </c>
      <c r="K18297" s="1"/>
    </row>
    <row r="18298" spans="1:11" hidden="1">
      <c r="A18298" s="1" t="s">
        <v>1673</v>
      </c>
      <c r="B18298" s="1" t="s">
        <v>108</v>
      </c>
      <c r="C18298" s="48" t="str">
        <f t="shared" si="570"/>
        <v>פה רמת גן</v>
      </c>
      <c r="D18298" s="1" t="s">
        <v>1794</v>
      </c>
      <c r="E18298" s="1"/>
      <c r="F18298" s="2">
        <v>10</v>
      </c>
      <c r="G18298" s="2">
        <f>INDEX(תוצאות_בחירות,MATCH(C18298,siot!$F$3:$F$1887,0),27)</f>
        <v>1</v>
      </c>
      <c r="H18298" s="2" t="b">
        <f t="shared" si="571"/>
        <v>0</v>
      </c>
      <c r="I18298" s="1" t="s">
        <v>2</v>
      </c>
      <c r="J18298" s="1" t="s">
        <v>1797</v>
      </c>
      <c r="K18298" s="1"/>
    </row>
    <row r="18299" spans="1:11" hidden="1">
      <c r="A18299" s="1" t="s">
        <v>1673</v>
      </c>
      <c r="B18299" s="1" t="s">
        <v>108</v>
      </c>
      <c r="C18299" s="48" t="str">
        <f t="shared" si="570"/>
        <v>פה רמת גן</v>
      </c>
      <c r="D18299" s="1" t="s">
        <v>1794</v>
      </c>
      <c r="E18299" s="1"/>
      <c r="F18299" s="2">
        <v>11</v>
      </c>
      <c r="G18299" s="2">
        <f>INDEX(תוצאות_בחירות,MATCH(C18299,siot!$F$3:$F$1887,0),27)</f>
        <v>1</v>
      </c>
      <c r="H18299" s="2" t="b">
        <f t="shared" si="571"/>
        <v>0</v>
      </c>
      <c r="I18299" s="1" t="s">
        <v>2</v>
      </c>
      <c r="J18299" s="1" t="s">
        <v>1796</v>
      </c>
      <c r="K18299" s="1"/>
    </row>
    <row r="18300" spans="1:11" hidden="1">
      <c r="A18300" s="1" t="s">
        <v>1673</v>
      </c>
      <c r="B18300" s="1" t="s">
        <v>108</v>
      </c>
      <c r="C18300" s="48" t="str">
        <f t="shared" si="570"/>
        <v>פה רמת גן</v>
      </c>
      <c r="D18300" s="1" t="s">
        <v>1794</v>
      </c>
      <c r="E18300" s="1"/>
      <c r="F18300" s="2">
        <v>12</v>
      </c>
      <c r="G18300" s="2">
        <f>INDEX(תוצאות_בחירות,MATCH(C18300,siot!$F$3:$F$1887,0),27)</f>
        <v>1</v>
      </c>
      <c r="H18300" s="2" t="b">
        <f t="shared" si="571"/>
        <v>0</v>
      </c>
      <c r="I18300" s="1" t="s">
        <v>2</v>
      </c>
      <c r="J18300" s="1" t="s">
        <v>1795</v>
      </c>
      <c r="K18300" s="1"/>
    </row>
    <row r="18301" spans="1:11" hidden="1">
      <c r="A18301" s="1" t="s">
        <v>1673</v>
      </c>
      <c r="B18301" s="1" t="s">
        <v>108</v>
      </c>
      <c r="C18301" s="48" t="str">
        <f t="shared" si="570"/>
        <v>פה רמת גן</v>
      </c>
      <c r="D18301" s="1" t="s">
        <v>1794</v>
      </c>
      <c r="E18301" s="1"/>
      <c r="F18301" s="2">
        <v>13</v>
      </c>
      <c r="G18301" s="2">
        <f>INDEX(תוצאות_בחירות,MATCH(C18301,siot!$F$3:$F$1887,0),27)</f>
        <v>1</v>
      </c>
      <c r="H18301" s="2" t="b">
        <f t="shared" si="571"/>
        <v>0</v>
      </c>
      <c r="I18301" s="1" t="s">
        <v>2</v>
      </c>
      <c r="J18301" s="1" t="s">
        <v>1793</v>
      </c>
      <c r="K18301" s="1"/>
    </row>
    <row r="18302" spans="1:11" hidden="1">
      <c r="A18302" s="1" t="s">
        <v>1673</v>
      </c>
      <c r="B18302" s="1" t="s">
        <v>339</v>
      </c>
      <c r="C18302" s="48" t="str">
        <f t="shared" si="570"/>
        <v>ץ רמת גן</v>
      </c>
      <c r="D18302" s="1" t="s">
        <v>1744</v>
      </c>
      <c r="E18302" s="1" t="s">
        <v>18</v>
      </c>
      <c r="F18302" s="2" t="s">
        <v>19548</v>
      </c>
      <c r="G18302" s="2">
        <f>INDEX(תוצאות_בחירות,MATCH(C18302,siot!$F$3:$F$1887,0),27)</f>
        <v>0</v>
      </c>
      <c r="H18302" s="2" t="b">
        <f t="shared" si="571"/>
        <v>0</v>
      </c>
      <c r="I18302" s="1"/>
      <c r="J18302" s="1"/>
      <c r="K18302" s="1"/>
    </row>
    <row r="18303" spans="1:11" hidden="1">
      <c r="A18303" s="1" t="s">
        <v>1673</v>
      </c>
      <c r="B18303" s="1" t="s">
        <v>339</v>
      </c>
      <c r="C18303" s="48" t="str">
        <f t="shared" si="570"/>
        <v>ץ רמת גן</v>
      </c>
      <c r="D18303" s="1" t="s">
        <v>1744</v>
      </c>
      <c r="E18303" s="1" t="s">
        <v>17</v>
      </c>
      <c r="F18303" s="2">
        <v>1</v>
      </c>
      <c r="G18303" s="2">
        <f>INDEX(תוצאות_בחירות,MATCH(C18303,siot!$F$3:$F$1887,0),27)</f>
        <v>0</v>
      </c>
      <c r="H18303" s="2" t="b">
        <f t="shared" si="571"/>
        <v>0</v>
      </c>
      <c r="I18303" s="1" t="s">
        <v>2</v>
      </c>
      <c r="J18303" s="1" t="s">
        <v>1792</v>
      </c>
      <c r="K18303" s="1"/>
    </row>
    <row r="18304" spans="1:11" hidden="1">
      <c r="A18304" s="1" t="s">
        <v>1673</v>
      </c>
      <c r="B18304" s="1" t="s">
        <v>339</v>
      </c>
      <c r="C18304" s="48" t="str">
        <f t="shared" si="570"/>
        <v>ץ רמת גן</v>
      </c>
      <c r="D18304" s="1" t="s">
        <v>1744</v>
      </c>
      <c r="E18304" s="1"/>
      <c r="F18304" s="2">
        <v>2</v>
      </c>
      <c r="G18304" s="2">
        <f>INDEX(תוצאות_בחירות,MATCH(C18304,siot!$F$3:$F$1887,0),27)</f>
        <v>0</v>
      </c>
      <c r="H18304" s="2" t="b">
        <f t="shared" si="571"/>
        <v>0</v>
      </c>
      <c r="I18304" s="1" t="s">
        <v>2</v>
      </c>
      <c r="J18304" s="1" t="s">
        <v>1791</v>
      </c>
      <c r="K18304" s="1"/>
    </row>
    <row r="18305" spans="1:11" hidden="1">
      <c r="A18305" s="1" t="s">
        <v>1673</v>
      </c>
      <c r="B18305" s="1" t="s">
        <v>339</v>
      </c>
      <c r="C18305" s="48" t="str">
        <f t="shared" si="570"/>
        <v>ץ רמת גן</v>
      </c>
      <c r="D18305" s="1" t="s">
        <v>1744</v>
      </c>
      <c r="E18305" s="1"/>
      <c r="F18305" s="2">
        <v>3</v>
      </c>
      <c r="G18305" s="2">
        <f>INDEX(תוצאות_בחירות,MATCH(C18305,siot!$F$3:$F$1887,0),27)</f>
        <v>0</v>
      </c>
      <c r="H18305" s="2" t="b">
        <f t="shared" si="571"/>
        <v>0</v>
      </c>
      <c r="I18305" s="1" t="s">
        <v>2</v>
      </c>
      <c r="J18305" s="1" t="s">
        <v>1790</v>
      </c>
      <c r="K18305" s="1"/>
    </row>
    <row r="18306" spans="1:11" hidden="1">
      <c r="A18306" s="1" t="s">
        <v>1673</v>
      </c>
      <c r="B18306" s="1" t="s">
        <v>339</v>
      </c>
      <c r="C18306" s="48" t="str">
        <f t="shared" si="570"/>
        <v>ץ רמת גן</v>
      </c>
      <c r="D18306" s="1" t="s">
        <v>1744</v>
      </c>
      <c r="E18306" s="1"/>
      <c r="F18306" s="2">
        <v>4</v>
      </c>
      <c r="G18306" s="2">
        <f>INDEX(תוצאות_בחירות,MATCH(C18306,siot!$F$3:$F$1887,0),27)</f>
        <v>0</v>
      </c>
      <c r="H18306" s="2" t="b">
        <f t="shared" si="571"/>
        <v>0</v>
      </c>
      <c r="I18306" s="1" t="s">
        <v>2</v>
      </c>
      <c r="J18306" s="1" t="s">
        <v>1789</v>
      </c>
      <c r="K18306" s="1"/>
    </row>
    <row r="18307" spans="1:11" hidden="1">
      <c r="A18307" s="1" t="s">
        <v>1673</v>
      </c>
      <c r="B18307" s="1" t="s">
        <v>339</v>
      </c>
      <c r="C18307" s="48" t="str">
        <f t="shared" si="570"/>
        <v>ץ רמת גן</v>
      </c>
      <c r="D18307" s="1" t="s">
        <v>1744</v>
      </c>
      <c r="E18307" s="1"/>
      <c r="F18307" s="2">
        <v>5</v>
      </c>
      <c r="G18307" s="2">
        <f>INDEX(תוצאות_בחירות,MATCH(C18307,siot!$F$3:$F$1887,0),27)</f>
        <v>0</v>
      </c>
      <c r="H18307" s="2" t="b">
        <f t="shared" si="571"/>
        <v>0</v>
      </c>
      <c r="I18307" s="1" t="s">
        <v>2</v>
      </c>
      <c r="J18307" s="1" t="s">
        <v>1788</v>
      </c>
      <c r="K18307" s="1"/>
    </row>
    <row r="18308" spans="1:11" hidden="1">
      <c r="A18308" s="1" t="s">
        <v>1673</v>
      </c>
      <c r="B18308" s="1" t="s">
        <v>339</v>
      </c>
      <c r="C18308" s="48" t="str">
        <f t="shared" ref="C18308:C18371" si="572">B18308&amp;" "&amp;A18308</f>
        <v>ץ רמת גן</v>
      </c>
      <c r="D18308" s="1" t="s">
        <v>1744</v>
      </c>
      <c r="E18308" s="1"/>
      <c r="F18308" s="2">
        <v>6</v>
      </c>
      <c r="G18308" s="2">
        <f>INDEX(תוצאות_בחירות,MATCH(C18308,siot!$F$3:$F$1887,0),27)</f>
        <v>0</v>
      </c>
      <c r="H18308" s="2" t="b">
        <f t="shared" ref="H18308:H18371" si="573">IF(OR(F18308&lt;G18308,G18308=F18308),TRUE,FALSE)</f>
        <v>0</v>
      </c>
      <c r="I18308" s="1" t="s">
        <v>2</v>
      </c>
      <c r="J18308" s="1" t="s">
        <v>1787</v>
      </c>
      <c r="K18308" s="1"/>
    </row>
    <row r="18309" spans="1:11" hidden="1">
      <c r="A18309" s="1" t="s">
        <v>1673</v>
      </c>
      <c r="B18309" s="1" t="s">
        <v>339</v>
      </c>
      <c r="C18309" s="48" t="str">
        <f t="shared" si="572"/>
        <v>ץ רמת גן</v>
      </c>
      <c r="D18309" s="1" t="s">
        <v>1744</v>
      </c>
      <c r="E18309" s="1"/>
      <c r="F18309" s="2">
        <v>7</v>
      </c>
      <c r="G18309" s="2">
        <f>INDEX(תוצאות_בחירות,MATCH(C18309,siot!$F$3:$F$1887,0),27)</f>
        <v>0</v>
      </c>
      <c r="H18309" s="2" t="b">
        <f t="shared" si="573"/>
        <v>0</v>
      </c>
      <c r="I18309" s="1" t="s">
        <v>2</v>
      </c>
      <c r="J18309" s="1" t="s">
        <v>1786</v>
      </c>
      <c r="K18309" s="1"/>
    </row>
    <row r="18310" spans="1:11" hidden="1">
      <c r="A18310" s="1" t="s">
        <v>1673</v>
      </c>
      <c r="B18310" s="1" t="s">
        <v>339</v>
      </c>
      <c r="C18310" s="48" t="str">
        <f t="shared" si="572"/>
        <v>ץ רמת גן</v>
      </c>
      <c r="D18310" s="1" t="s">
        <v>1744</v>
      </c>
      <c r="E18310" s="1"/>
      <c r="F18310" s="2">
        <v>8</v>
      </c>
      <c r="G18310" s="2">
        <f>INDEX(תוצאות_בחירות,MATCH(C18310,siot!$F$3:$F$1887,0),27)</f>
        <v>0</v>
      </c>
      <c r="H18310" s="2" t="b">
        <f t="shared" si="573"/>
        <v>0</v>
      </c>
      <c r="I18310" s="1" t="s">
        <v>2</v>
      </c>
      <c r="J18310" s="1" t="s">
        <v>1785</v>
      </c>
      <c r="K18310" s="1"/>
    </row>
    <row r="18311" spans="1:11" hidden="1">
      <c r="A18311" s="1" t="s">
        <v>1673</v>
      </c>
      <c r="B18311" s="1" t="s">
        <v>339</v>
      </c>
      <c r="C18311" s="48" t="str">
        <f t="shared" si="572"/>
        <v>ץ רמת גן</v>
      </c>
      <c r="D18311" s="1" t="s">
        <v>1744</v>
      </c>
      <c r="E18311" s="1"/>
      <c r="F18311" s="2">
        <v>9</v>
      </c>
      <c r="G18311" s="2">
        <f>INDEX(תוצאות_בחירות,MATCH(C18311,siot!$F$3:$F$1887,0),27)</f>
        <v>0</v>
      </c>
      <c r="H18311" s="2" t="b">
        <f t="shared" si="573"/>
        <v>0</v>
      </c>
      <c r="I18311" s="1" t="s">
        <v>2</v>
      </c>
      <c r="J18311" s="1" t="s">
        <v>1784</v>
      </c>
      <c r="K18311" s="1"/>
    </row>
    <row r="18312" spans="1:11" hidden="1">
      <c r="A18312" s="1" t="s">
        <v>1673</v>
      </c>
      <c r="B18312" s="1" t="s">
        <v>339</v>
      </c>
      <c r="C18312" s="48" t="str">
        <f t="shared" si="572"/>
        <v>ץ רמת גן</v>
      </c>
      <c r="D18312" s="1" t="s">
        <v>1744</v>
      </c>
      <c r="E18312" s="1"/>
      <c r="F18312" s="2">
        <v>10</v>
      </c>
      <c r="G18312" s="2">
        <f>INDEX(תוצאות_בחירות,MATCH(C18312,siot!$F$3:$F$1887,0),27)</f>
        <v>0</v>
      </c>
      <c r="H18312" s="2" t="b">
        <f t="shared" si="573"/>
        <v>0</v>
      </c>
      <c r="I18312" s="1" t="s">
        <v>2</v>
      </c>
      <c r="J18312" s="1" t="s">
        <v>1783</v>
      </c>
      <c r="K18312" s="1"/>
    </row>
    <row r="18313" spans="1:11" hidden="1">
      <c r="A18313" s="1" t="s">
        <v>1673</v>
      </c>
      <c r="B18313" s="1" t="s">
        <v>339</v>
      </c>
      <c r="C18313" s="48" t="str">
        <f t="shared" si="572"/>
        <v>ץ רמת גן</v>
      </c>
      <c r="D18313" s="1" t="s">
        <v>1744</v>
      </c>
      <c r="E18313" s="1"/>
      <c r="F18313" s="2">
        <v>11</v>
      </c>
      <c r="G18313" s="2">
        <f>INDEX(תוצאות_בחירות,MATCH(C18313,siot!$F$3:$F$1887,0),27)</f>
        <v>0</v>
      </c>
      <c r="H18313" s="2" t="b">
        <f t="shared" si="573"/>
        <v>0</v>
      </c>
      <c r="I18313" s="1" t="s">
        <v>2</v>
      </c>
      <c r="J18313" s="1" t="s">
        <v>1782</v>
      </c>
      <c r="K18313" s="1"/>
    </row>
    <row r="18314" spans="1:11" hidden="1">
      <c r="A18314" s="1" t="s">
        <v>1673</v>
      </c>
      <c r="B18314" s="1" t="s">
        <v>339</v>
      </c>
      <c r="C18314" s="48" t="str">
        <f t="shared" si="572"/>
        <v>ץ רמת גן</v>
      </c>
      <c r="D18314" s="1" t="s">
        <v>1744</v>
      </c>
      <c r="E18314" s="1"/>
      <c r="F18314" s="2">
        <v>12</v>
      </c>
      <c r="G18314" s="2">
        <f>INDEX(תוצאות_בחירות,MATCH(C18314,siot!$F$3:$F$1887,0),27)</f>
        <v>0</v>
      </c>
      <c r="H18314" s="2" t="b">
        <f t="shared" si="573"/>
        <v>0</v>
      </c>
      <c r="I18314" s="1" t="s">
        <v>2</v>
      </c>
      <c r="J18314" s="1" t="s">
        <v>1781</v>
      </c>
      <c r="K18314" s="1"/>
    </row>
    <row r="18315" spans="1:11" hidden="1">
      <c r="A18315" s="1" t="s">
        <v>1673</v>
      </c>
      <c r="B18315" s="1" t="s">
        <v>339</v>
      </c>
      <c r="C18315" s="48" t="str">
        <f t="shared" si="572"/>
        <v>ץ רמת גן</v>
      </c>
      <c r="D18315" s="1" t="s">
        <v>1744</v>
      </c>
      <c r="E18315" s="1"/>
      <c r="F18315" s="2">
        <v>13</v>
      </c>
      <c r="G18315" s="2">
        <f>INDEX(תוצאות_בחירות,MATCH(C18315,siot!$F$3:$F$1887,0),27)</f>
        <v>0</v>
      </c>
      <c r="H18315" s="2" t="b">
        <f t="shared" si="573"/>
        <v>0</v>
      </c>
      <c r="I18315" s="1" t="s">
        <v>2</v>
      </c>
      <c r="J18315" s="1" t="s">
        <v>1780</v>
      </c>
      <c r="K18315" s="1"/>
    </row>
    <row r="18316" spans="1:11" hidden="1">
      <c r="A18316" s="1" t="s">
        <v>1673</v>
      </c>
      <c r="B18316" s="1" t="s">
        <v>339</v>
      </c>
      <c r="C18316" s="48" t="str">
        <f t="shared" si="572"/>
        <v>ץ רמת גן</v>
      </c>
      <c r="D18316" s="1" t="s">
        <v>1744</v>
      </c>
      <c r="E18316" s="1"/>
      <c r="F18316" s="2">
        <v>14</v>
      </c>
      <c r="G18316" s="2">
        <f>INDEX(תוצאות_בחירות,MATCH(C18316,siot!$F$3:$F$1887,0),27)</f>
        <v>0</v>
      </c>
      <c r="H18316" s="2" t="b">
        <f t="shared" si="573"/>
        <v>0</v>
      </c>
      <c r="I18316" s="1" t="s">
        <v>2</v>
      </c>
      <c r="J18316" s="1" t="s">
        <v>1779</v>
      </c>
      <c r="K18316" s="1"/>
    </row>
    <row r="18317" spans="1:11" hidden="1">
      <c r="A18317" s="1" t="s">
        <v>1673</v>
      </c>
      <c r="B18317" s="1" t="s">
        <v>339</v>
      </c>
      <c r="C18317" s="48" t="str">
        <f t="shared" si="572"/>
        <v>ץ רמת גן</v>
      </c>
      <c r="D18317" s="1" t="s">
        <v>1744</v>
      </c>
      <c r="E18317" s="1"/>
      <c r="F18317" s="2">
        <v>15</v>
      </c>
      <c r="G18317" s="2">
        <f>INDEX(תוצאות_בחירות,MATCH(C18317,siot!$F$3:$F$1887,0),27)</f>
        <v>0</v>
      </c>
      <c r="H18317" s="2" t="b">
        <f t="shared" si="573"/>
        <v>0</v>
      </c>
      <c r="I18317" s="1" t="s">
        <v>2</v>
      </c>
      <c r="J18317" s="1" t="s">
        <v>1778</v>
      </c>
      <c r="K18317" s="1"/>
    </row>
    <row r="18318" spans="1:11" hidden="1">
      <c r="A18318" s="1" t="s">
        <v>1673</v>
      </c>
      <c r="B18318" s="1" t="s">
        <v>339</v>
      </c>
      <c r="C18318" s="48" t="str">
        <f t="shared" si="572"/>
        <v>ץ רמת גן</v>
      </c>
      <c r="D18318" s="1" t="s">
        <v>1744</v>
      </c>
      <c r="E18318" s="1"/>
      <c r="F18318" s="2">
        <v>16</v>
      </c>
      <c r="G18318" s="2">
        <f>INDEX(תוצאות_בחירות,MATCH(C18318,siot!$F$3:$F$1887,0),27)</f>
        <v>0</v>
      </c>
      <c r="H18318" s="2" t="b">
        <f t="shared" si="573"/>
        <v>0</v>
      </c>
      <c r="I18318" s="1" t="s">
        <v>2</v>
      </c>
      <c r="J18318" s="1" t="s">
        <v>1777</v>
      </c>
      <c r="K18318" s="1"/>
    </row>
    <row r="18319" spans="1:11" hidden="1">
      <c r="A18319" s="1" t="s">
        <v>1673</v>
      </c>
      <c r="B18319" s="1" t="s">
        <v>339</v>
      </c>
      <c r="C18319" s="48" t="str">
        <f t="shared" si="572"/>
        <v>ץ רמת גן</v>
      </c>
      <c r="D18319" s="1" t="s">
        <v>1744</v>
      </c>
      <c r="E18319" s="1"/>
      <c r="F18319" s="2">
        <v>17</v>
      </c>
      <c r="G18319" s="2">
        <f>INDEX(תוצאות_בחירות,MATCH(C18319,siot!$F$3:$F$1887,0),27)</f>
        <v>0</v>
      </c>
      <c r="H18319" s="2" t="b">
        <f t="shared" si="573"/>
        <v>0</v>
      </c>
      <c r="I18319" s="1" t="s">
        <v>2</v>
      </c>
      <c r="J18319" s="1" t="s">
        <v>1776</v>
      </c>
      <c r="K18319" s="1"/>
    </row>
    <row r="18320" spans="1:11" hidden="1">
      <c r="A18320" s="1" t="s">
        <v>1673</v>
      </c>
      <c r="B18320" s="1" t="s">
        <v>339</v>
      </c>
      <c r="C18320" s="48" t="str">
        <f t="shared" si="572"/>
        <v>ץ רמת גן</v>
      </c>
      <c r="D18320" s="1" t="s">
        <v>1744</v>
      </c>
      <c r="E18320" s="1"/>
      <c r="F18320" s="2">
        <v>18</v>
      </c>
      <c r="G18320" s="2">
        <f>INDEX(תוצאות_בחירות,MATCH(C18320,siot!$F$3:$F$1887,0),27)</f>
        <v>0</v>
      </c>
      <c r="H18320" s="2" t="b">
        <f t="shared" si="573"/>
        <v>0</v>
      </c>
      <c r="I18320" s="1" t="s">
        <v>2</v>
      </c>
      <c r="J18320" s="1" t="s">
        <v>1775</v>
      </c>
      <c r="K18320" s="1"/>
    </row>
    <row r="18321" spans="1:11" hidden="1">
      <c r="A18321" s="1" t="s">
        <v>1673</v>
      </c>
      <c r="B18321" s="1" t="s">
        <v>339</v>
      </c>
      <c r="C18321" s="48" t="str">
        <f t="shared" si="572"/>
        <v>ץ רמת גן</v>
      </c>
      <c r="D18321" s="1" t="s">
        <v>1744</v>
      </c>
      <c r="E18321" s="1"/>
      <c r="F18321" s="2">
        <v>19</v>
      </c>
      <c r="G18321" s="2">
        <f>INDEX(תוצאות_בחירות,MATCH(C18321,siot!$F$3:$F$1887,0),27)</f>
        <v>0</v>
      </c>
      <c r="H18321" s="2" t="b">
        <f t="shared" si="573"/>
        <v>0</v>
      </c>
      <c r="I18321" s="1" t="s">
        <v>2</v>
      </c>
      <c r="J18321" s="1" t="s">
        <v>1774</v>
      </c>
      <c r="K18321" s="1"/>
    </row>
    <row r="18322" spans="1:11" hidden="1">
      <c r="A18322" s="1" t="s">
        <v>1673</v>
      </c>
      <c r="B18322" s="1" t="s">
        <v>339</v>
      </c>
      <c r="C18322" s="48" t="str">
        <f t="shared" si="572"/>
        <v>ץ רמת גן</v>
      </c>
      <c r="D18322" s="1" t="s">
        <v>1744</v>
      </c>
      <c r="E18322" s="1"/>
      <c r="F18322" s="2">
        <v>20</v>
      </c>
      <c r="G18322" s="2">
        <f>INDEX(תוצאות_בחירות,MATCH(C18322,siot!$F$3:$F$1887,0),27)</f>
        <v>0</v>
      </c>
      <c r="H18322" s="2" t="b">
        <f t="shared" si="573"/>
        <v>0</v>
      </c>
      <c r="I18322" s="1" t="s">
        <v>2</v>
      </c>
      <c r="J18322" s="1" t="s">
        <v>1773</v>
      </c>
      <c r="K18322" s="1"/>
    </row>
    <row r="18323" spans="1:11" hidden="1">
      <c r="A18323" s="1" t="s">
        <v>1673</v>
      </c>
      <c r="B18323" s="1" t="s">
        <v>339</v>
      </c>
      <c r="C18323" s="48" t="str">
        <f t="shared" si="572"/>
        <v>ץ רמת גן</v>
      </c>
      <c r="D18323" s="1" t="s">
        <v>1744</v>
      </c>
      <c r="E18323" s="1"/>
      <c r="F18323" s="2">
        <v>21</v>
      </c>
      <c r="G18323" s="2">
        <f>INDEX(תוצאות_בחירות,MATCH(C18323,siot!$F$3:$F$1887,0),27)</f>
        <v>0</v>
      </c>
      <c r="H18323" s="2" t="b">
        <f t="shared" si="573"/>
        <v>0</v>
      </c>
      <c r="I18323" s="1" t="s">
        <v>2</v>
      </c>
      <c r="J18323" s="1" t="s">
        <v>1772</v>
      </c>
      <c r="K18323" s="1"/>
    </row>
    <row r="18324" spans="1:11" hidden="1">
      <c r="A18324" s="1" t="s">
        <v>1673</v>
      </c>
      <c r="B18324" s="1" t="s">
        <v>339</v>
      </c>
      <c r="C18324" s="48" t="str">
        <f t="shared" si="572"/>
        <v>ץ רמת גן</v>
      </c>
      <c r="D18324" s="1" t="s">
        <v>1744</v>
      </c>
      <c r="E18324" s="1"/>
      <c r="F18324" s="2">
        <v>22</v>
      </c>
      <c r="G18324" s="2">
        <f>INDEX(תוצאות_בחירות,MATCH(C18324,siot!$F$3:$F$1887,0),27)</f>
        <v>0</v>
      </c>
      <c r="H18324" s="2" t="b">
        <f t="shared" si="573"/>
        <v>0</v>
      </c>
      <c r="I18324" s="1" t="s">
        <v>2</v>
      </c>
      <c r="J18324" s="1" t="s">
        <v>1771</v>
      </c>
      <c r="K18324" s="1"/>
    </row>
    <row r="18325" spans="1:11" hidden="1">
      <c r="A18325" s="1" t="s">
        <v>1673</v>
      </c>
      <c r="B18325" s="1" t="s">
        <v>339</v>
      </c>
      <c r="C18325" s="48" t="str">
        <f t="shared" si="572"/>
        <v>ץ רמת גן</v>
      </c>
      <c r="D18325" s="1" t="s">
        <v>1744</v>
      </c>
      <c r="E18325" s="1"/>
      <c r="F18325" s="2">
        <v>23</v>
      </c>
      <c r="G18325" s="2">
        <f>INDEX(תוצאות_בחירות,MATCH(C18325,siot!$F$3:$F$1887,0),27)</f>
        <v>0</v>
      </c>
      <c r="H18325" s="2" t="b">
        <f t="shared" si="573"/>
        <v>0</v>
      </c>
      <c r="I18325" s="1" t="s">
        <v>2</v>
      </c>
      <c r="J18325" s="1" t="s">
        <v>1770</v>
      </c>
      <c r="K18325" s="1"/>
    </row>
    <row r="18326" spans="1:11" hidden="1">
      <c r="A18326" s="1" t="s">
        <v>1673</v>
      </c>
      <c r="B18326" s="1" t="s">
        <v>339</v>
      </c>
      <c r="C18326" s="48" t="str">
        <f t="shared" si="572"/>
        <v>ץ רמת גן</v>
      </c>
      <c r="D18326" s="1" t="s">
        <v>1744</v>
      </c>
      <c r="E18326" s="1"/>
      <c r="F18326" s="2">
        <v>24</v>
      </c>
      <c r="G18326" s="2">
        <f>INDEX(תוצאות_בחירות,MATCH(C18326,siot!$F$3:$F$1887,0),27)</f>
        <v>0</v>
      </c>
      <c r="H18326" s="2" t="b">
        <f t="shared" si="573"/>
        <v>0</v>
      </c>
      <c r="I18326" s="1" t="s">
        <v>2</v>
      </c>
      <c r="J18326" s="1" t="s">
        <v>1769</v>
      </c>
      <c r="K18326" s="1"/>
    </row>
    <row r="18327" spans="1:11" hidden="1">
      <c r="A18327" s="1" t="s">
        <v>1673</v>
      </c>
      <c r="B18327" s="1" t="s">
        <v>339</v>
      </c>
      <c r="C18327" s="48" t="str">
        <f t="shared" si="572"/>
        <v>ץ רמת גן</v>
      </c>
      <c r="D18327" s="1" t="s">
        <v>1744</v>
      </c>
      <c r="E18327" s="1"/>
      <c r="F18327" s="2">
        <v>25</v>
      </c>
      <c r="G18327" s="2">
        <f>INDEX(תוצאות_בחירות,MATCH(C18327,siot!$F$3:$F$1887,0),27)</f>
        <v>0</v>
      </c>
      <c r="H18327" s="2" t="b">
        <f t="shared" si="573"/>
        <v>0</v>
      </c>
      <c r="I18327" s="1" t="s">
        <v>2</v>
      </c>
      <c r="J18327" s="1" t="s">
        <v>1768</v>
      </c>
      <c r="K18327" s="1"/>
    </row>
    <row r="18328" spans="1:11" hidden="1">
      <c r="A18328" s="1" t="s">
        <v>1673</v>
      </c>
      <c r="B18328" s="1" t="s">
        <v>339</v>
      </c>
      <c r="C18328" s="48" t="str">
        <f t="shared" si="572"/>
        <v>ץ רמת גן</v>
      </c>
      <c r="D18328" s="1" t="s">
        <v>1744</v>
      </c>
      <c r="E18328" s="1"/>
      <c r="F18328" s="2">
        <v>26</v>
      </c>
      <c r="G18328" s="2">
        <f>INDEX(תוצאות_בחירות,MATCH(C18328,siot!$F$3:$F$1887,0),27)</f>
        <v>0</v>
      </c>
      <c r="H18328" s="2" t="b">
        <f t="shared" si="573"/>
        <v>0</v>
      </c>
      <c r="I18328" s="1" t="s">
        <v>2</v>
      </c>
      <c r="J18328" s="1" t="s">
        <v>1767</v>
      </c>
      <c r="K18328" s="1"/>
    </row>
    <row r="18329" spans="1:11" hidden="1">
      <c r="A18329" s="1" t="s">
        <v>1673</v>
      </c>
      <c r="B18329" s="1" t="s">
        <v>339</v>
      </c>
      <c r="C18329" s="48" t="str">
        <f t="shared" si="572"/>
        <v>ץ רמת גן</v>
      </c>
      <c r="D18329" s="1" t="s">
        <v>1744</v>
      </c>
      <c r="E18329" s="1"/>
      <c r="F18329" s="2">
        <v>27</v>
      </c>
      <c r="G18329" s="2">
        <f>INDEX(תוצאות_בחירות,MATCH(C18329,siot!$F$3:$F$1887,0),27)</f>
        <v>0</v>
      </c>
      <c r="H18329" s="2" t="b">
        <f t="shared" si="573"/>
        <v>0</v>
      </c>
      <c r="I18329" s="1" t="s">
        <v>2</v>
      </c>
      <c r="J18329" s="1" t="s">
        <v>1766</v>
      </c>
      <c r="K18329" s="1"/>
    </row>
    <row r="18330" spans="1:11" hidden="1">
      <c r="A18330" s="1" t="s">
        <v>1673</v>
      </c>
      <c r="B18330" s="1" t="s">
        <v>339</v>
      </c>
      <c r="C18330" s="48" t="str">
        <f t="shared" si="572"/>
        <v>ץ רמת גן</v>
      </c>
      <c r="D18330" s="1" t="s">
        <v>1744</v>
      </c>
      <c r="E18330" s="1"/>
      <c r="F18330" s="2">
        <v>28</v>
      </c>
      <c r="G18330" s="2">
        <f>INDEX(תוצאות_בחירות,MATCH(C18330,siot!$F$3:$F$1887,0),27)</f>
        <v>0</v>
      </c>
      <c r="H18330" s="2" t="b">
        <f t="shared" si="573"/>
        <v>0</v>
      </c>
      <c r="I18330" s="1" t="s">
        <v>2</v>
      </c>
      <c r="J18330" s="1" t="s">
        <v>1765</v>
      </c>
      <c r="K18330" s="1"/>
    </row>
    <row r="18331" spans="1:11" hidden="1">
      <c r="A18331" s="1" t="s">
        <v>1673</v>
      </c>
      <c r="B18331" s="1" t="s">
        <v>339</v>
      </c>
      <c r="C18331" s="48" t="str">
        <f t="shared" si="572"/>
        <v>ץ רמת גן</v>
      </c>
      <c r="D18331" s="1" t="s">
        <v>1744</v>
      </c>
      <c r="E18331" s="1"/>
      <c r="F18331" s="2">
        <v>29</v>
      </c>
      <c r="G18331" s="2">
        <f>INDEX(תוצאות_בחירות,MATCH(C18331,siot!$F$3:$F$1887,0),27)</f>
        <v>0</v>
      </c>
      <c r="H18331" s="2" t="b">
        <f t="shared" si="573"/>
        <v>0</v>
      </c>
      <c r="I18331" s="1" t="s">
        <v>2</v>
      </c>
      <c r="J18331" s="1" t="s">
        <v>1764</v>
      </c>
      <c r="K18331" s="1"/>
    </row>
    <row r="18332" spans="1:11" hidden="1">
      <c r="A18332" s="1" t="s">
        <v>1673</v>
      </c>
      <c r="B18332" s="1" t="s">
        <v>339</v>
      </c>
      <c r="C18332" s="48" t="str">
        <f t="shared" si="572"/>
        <v>ץ רמת גן</v>
      </c>
      <c r="D18332" s="1" t="s">
        <v>1744</v>
      </c>
      <c r="E18332" s="1"/>
      <c r="F18332" s="2">
        <v>30</v>
      </c>
      <c r="G18332" s="2">
        <f>INDEX(תוצאות_בחירות,MATCH(C18332,siot!$F$3:$F$1887,0),27)</f>
        <v>0</v>
      </c>
      <c r="H18332" s="2" t="b">
        <f t="shared" si="573"/>
        <v>0</v>
      </c>
      <c r="I18332" s="1" t="s">
        <v>2</v>
      </c>
      <c r="J18332" s="1" t="s">
        <v>1763</v>
      </c>
      <c r="K18332" s="1"/>
    </row>
    <row r="18333" spans="1:11" hidden="1">
      <c r="A18333" s="1" t="s">
        <v>1673</v>
      </c>
      <c r="B18333" s="1" t="s">
        <v>339</v>
      </c>
      <c r="C18333" s="48" t="str">
        <f t="shared" si="572"/>
        <v>ץ רמת גן</v>
      </c>
      <c r="D18333" s="1" t="s">
        <v>1744</v>
      </c>
      <c r="E18333" s="1"/>
      <c r="F18333" s="2">
        <v>31</v>
      </c>
      <c r="G18333" s="2">
        <f>INDEX(תוצאות_בחירות,MATCH(C18333,siot!$F$3:$F$1887,0),27)</f>
        <v>0</v>
      </c>
      <c r="H18333" s="2" t="b">
        <f t="shared" si="573"/>
        <v>0</v>
      </c>
      <c r="I18333" s="1" t="s">
        <v>2</v>
      </c>
      <c r="J18333" s="1" t="s">
        <v>1762</v>
      </c>
      <c r="K18333" s="1"/>
    </row>
    <row r="18334" spans="1:11" hidden="1">
      <c r="A18334" s="1" t="s">
        <v>1673</v>
      </c>
      <c r="B18334" s="1" t="s">
        <v>339</v>
      </c>
      <c r="C18334" s="48" t="str">
        <f t="shared" si="572"/>
        <v>ץ רמת גן</v>
      </c>
      <c r="D18334" s="1" t="s">
        <v>1744</v>
      </c>
      <c r="E18334" s="1"/>
      <c r="F18334" s="2">
        <v>32</v>
      </c>
      <c r="G18334" s="2">
        <f>INDEX(תוצאות_בחירות,MATCH(C18334,siot!$F$3:$F$1887,0),27)</f>
        <v>0</v>
      </c>
      <c r="H18334" s="2" t="b">
        <f t="shared" si="573"/>
        <v>0</v>
      </c>
      <c r="I18334" s="1" t="s">
        <v>2</v>
      </c>
      <c r="J18334" s="1" t="s">
        <v>1761</v>
      </c>
      <c r="K18334" s="1"/>
    </row>
    <row r="18335" spans="1:11" hidden="1">
      <c r="A18335" s="1" t="s">
        <v>1673</v>
      </c>
      <c r="B18335" s="1" t="s">
        <v>339</v>
      </c>
      <c r="C18335" s="48" t="str">
        <f t="shared" si="572"/>
        <v>ץ רמת גן</v>
      </c>
      <c r="D18335" s="1" t="s">
        <v>1744</v>
      </c>
      <c r="E18335" s="1"/>
      <c r="F18335" s="2">
        <v>33</v>
      </c>
      <c r="G18335" s="2">
        <f>INDEX(תוצאות_בחירות,MATCH(C18335,siot!$F$3:$F$1887,0),27)</f>
        <v>0</v>
      </c>
      <c r="H18335" s="2" t="b">
        <f t="shared" si="573"/>
        <v>0</v>
      </c>
      <c r="I18335" s="1" t="s">
        <v>2</v>
      </c>
      <c r="J18335" s="1" t="s">
        <v>1760</v>
      </c>
      <c r="K18335" s="1"/>
    </row>
    <row r="18336" spans="1:11" hidden="1">
      <c r="A18336" s="1" t="s">
        <v>1673</v>
      </c>
      <c r="B18336" s="1" t="s">
        <v>339</v>
      </c>
      <c r="C18336" s="48" t="str">
        <f t="shared" si="572"/>
        <v>ץ רמת גן</v>
      </c>
      <c r="D18336" s="1" t="s">
        <v>1744</v>
      </c>
      <c r="E18336" s="1"/>
      <c r="F18336" s="2">
        <v>34</v>
      </c>
      <c r="G18336" s="2">
        <f>INDEX(תוצאות_בחירות,MATCH(C18336,siot!$F$3:$F$1887,0),27)</f>
        <v>0</v>
      </c>
      <c r="H18336" s="2" t="b">
        <f t="shared" si="573"/>
        <v>0</v>
      </c>
      <c r="I18336" s="1" t="s">
        <v>2</v>
      </c>
      <c r="J18336" s="1" t="s">
        <v>1759</v>
      </c>
      <c r="K18336" s="1"/>
    </row>
    <row r="18337" spans="1:11" hidden="1">
      <c r="A18337" s="1" t="s">
        <v>1673</v>
      </c>
      <c r="B18337" s="1" t="s">
        <v>339</v>
      </c>
      <c r="C18337" s="48" t="str">
        <f t="shared" si="572"/>
        <v>ץ רמת גן</v>
      </c>
      <c r="D18337" s="1" t="s">
        <v>1744</v>
      </c>
      <c r="E18337" s="1"/>
      <c r="F18337" s="2">
        <v>35</v>
      </c>
      <c r="G18337" s="2">
        <f>INDEX(תוצאות_בחירות,MATCH(C18337,siot!$F$3:$F$1887,0),27)</f>
        <v>0</v>
      </c>
      <c r="H18337" s="2" t="b">
        <f t="shared" si="573"/>
        <v>0</v>
      </c>
      <c r="I18337" s="1" t="s">
        <v>2</v>
      </c>
      <c r="J18337" s="1" t="s">
        <v>1758</v>
      </c>
      <c r="K18337" s="1"/>
    </row>
    <row r="18338" spans="1:11" hidden="1">
      <c r="A18338" s="1" t="s">
        <v>1673</v>
      </c>
      <c r="B18338" s="1" t="s">
        <v>339</v>
      </c>
      <c r="C18338" s="48" t="str">
        <f t="shared" si="572"/>
        <v>ץ רמת גן</v>
      </c>
      <c r="D18338" s="1" t="s">
        <v>1744</v>
      </c>
      <c r="E18338" s="1"/>
      <c r="F18338" s="2">
        <v>36</v>
      </c>
      <c r="G18338" s="2">
        <f>INDEX(תוצאות_בחירות,MATCH(C18338,siot!$F$3:$F$1887,0),27)</f>
        <v>0</v>
      </c>
      <c r="H18338" s="2" t="b">
        <f t="shared" si="573"/>
        <v>0</v>
      </c>
      <c r="I18338" s="1" t="s">
        <v>2</v>
      </c>
      <c r="J18338" s="1" t="s">
        <v>1757</v>
      </c>
      <c r="K18338" s="1"/>
    </row>
    <row r="18339" spans="1:11" hidden="1">
      <c r="A18339" s="1" t="s">
        <v>1673</v>
      </c>
      <c r="B18339" s="1" t="s">
        <v>339</v>
      </c>
      <c r="C18339" s="48" t="str">
        <f t="shared" si="572"/>
        <v>ץ רמת גן</v>
      </c>
      <c r="D18339" s="1" t="s">
        <v>1744</v>
      </c>
      <c r="E18339" s="1"/>
      <c r="F18339" s="2">
        <v>37</v>
      </c>
      <c r="G18339" s="2">
        <f>INDEX(תוצאות_בחירות,MATCH(C18339,siot!$F$3:$F$1887,0),27)</f>
        <v>0</v>
      </c>
      <c r="H18339" s="2" t="b">
        <f t="shared" si="573"/>
        <v>0</v>
      </c>
      <c r="I18339" s="1" t="s">
        <v>2</v>
      </c>
      <c r="J18339" s="1" t="s">
        <v>1756</v>
      </c>
      <c r="K18339" s="1"/>
    </row>
    <row r="18340" spans="1:11" hidden="1">
      <c r="A18340" s="1" t="s">
        <v>1673</v>
      </c>
      <c r="B18340" s="1" t="s">
        <v>339</v>
      </c>
      <c r="C18340" s="48" t="str">
        <f t="shared" si="572"/>
        <v>ץ רמת גן</v>
      </c>
      <c r="D18340" s="1" t="s">
        <v>1744</v>
      </c>
      <c r="E18340" s="1"/>
      <c r="F18340" s="2">
        <v>38</v>
      </c>
      <c r="G18340" s="2">
        <f>INDEX(תוצאות_בחירות,MATCH(C18340,siot!$F$3:$F$1887,0),27)</f>
        <v>0</v>
      </c>
      <c r="H18340" s="2" t="b">
        <f t="shared" si="573"/>
        <v>0</v>
      </c>
      <c r="I18340" s="1" t="s">
        <v>2</v>
      </c>
      <c r="J18340" s="1" t="s">
        <v>1755</v>
      </c>
      <c r="K18340" s="1"/>
    </row>
    <row r="18341" spans="1:11" hidden="1">
      <c r="A18341" s="1" t="s">
        <v>1673</v>
      </c>
      <c r="B18341" s="1" t="s">
        <v>339</v>
      </c>
      <c r="C18341" s="48" t="str">
        <f t="shared" si="572"/>
        <v>ץ רמת גן</v>
      </c>
      <c r="D18341" s="1" t="s">
        <v>1744</v>
      </c>
      <c r="E18341" s="1"/>
      <c r="F18341" s="2">
        <v>39</v>
      </c>
      <c r="G18341" s="2">
        <f>INDEX(תוצאות_בחירות,MATCH(C18341,siot!$F$3:$F$1887,0),27)</f>
        <v>0</v>
      </c>
      <c r="H18341" s="2" t="b">
        <f t="shared" si="573"/>
        <v>0</v>
      </c>
      <c r="I18341" s="1" t="s">
        <v>2</v>
      </c>
      <c r="J18341" s="1" t="s">
        <v>1754</v>
      </c>
      <c r="K18341" s="1"/>
    </row>
    <row r="18342" spans="1:11" hidden="1">
      <c r="A18342" s="1" t="s">
        <v>1673</v>
      </c>
      <c r="B18342" s="1" t="s">
        <v>339</v>
      </c>
      <c r="C18342" s="48" t="str">
        <f t="shared" si="572"/>
        <v>ץ רמת גן</v>
      </c>
      <c r="D18342" s="1" t="s">
        <v>1744</v>
      </c>
      <c r="E18342" s="1"/>
      <c r="F18342" s="2">
        <v>40</v>
      </c>
      <c r="G18342" s="2">
        <f>INDEX(תוצאות_בחירות,MATCH(C18342,siot!$F$3:$F$1887,0),27)</f>
        <v>0</v>
      </c>
      <c r="H18342" s="2" t="b">
        <f t="shared" si="573"/>
        <v>0</v>
      </c>
      <c r="I18342" s="1" t="s">
        <v>2</v>
      </c>
      <c r="J18342" s="1" t="s">
        <v>1753</v>
      </c>
      <c r="K18342" s="1"/>
    </row>
    <row r="18343" spans="1:11" hidden="1">
      <c r="A18343" s="1" t="s">
        <v>1673</v>
      </c>
      <c r="B18343" s="1" t="s">
        <v>339</v>
      </c>
      <c r="C18343" s="48" t="str">
        <f t="shared" si="572"/>
        <v>ץ רמת גן</v>
      </c>
      <c r="D18343" s="1" t="s">
        <v>1744</v>
      </c>
      <c r="E18343" s="1"/>
      <c r="F18343" s="2">
        <v>41</v>
      </c>
      <c r="G18343" s="2">
        <f>INDEX(תוצאות_בחירות,MATCH(C18343,siot!$F$3:$F$1887,0),27)</f>
        <v>0</v>
      </c>
      <c r="H18343" s="2" t="b">
        <f t="shared" si="573"/>
        <v>0</v>
      </c>
      <c r="I18343" s="1" t="s">
        <v>2</v>
      </c>
      <c r="J18343" s="1" t="s">
        <v>1752</v>
      </c>
      <c r="K18343" s="1"/>
    </row>
    <row r="18344" spans="1:11" hidden="1">
      <c r="A18344" s="1" t="s">
        <v>1673</v>
      </c>
      <c r="B18344" s="1" t="s">
        <v>339</v>
      </c>
      <c r="C18344" s="48" t="str">
        <f t="shared" si="572"/>
        <v>ץ רמת גן</v>
      </c>
      <c r="D18344" s="1" t="s">
        <v>1744</v>
      </c>
      <c r="E18344" s="1"/>
      <c r="F18344" s="2">
        <v>42</v>
      </c>
      <c r="G18344" s="2">
        <f>INDEX(תוצאות_בחירות,MATCH(C18344,siot!$F$3:$F$1887,0),27)</f>
        <v>0</v>
      </c>
      <c r="H18344" s="2" t="b">
        <f t="shared" si="573"/>
        <v>0</v>
      </c>
      <c r="I18344" s="1" t="s">
        <v>2</v>
      </c>
      <c r="J18344" s="1" t="s">
        <v>1751</v>
      </c>
      <c r="K18344" s="1"/>
    </row>
    <row r="18345" spans="1:11" hidden="1">
      <c r="A18345" s="1" t="s">
        <v>1673</v>
      </c>
      <c r="B18345" s="1" t="s">
        <v>339</v>
      </c>
      <c r="C18345" s="48" t="str">
        <f t="shared" si="572"/>
        <v>ץ רמת גן</v>
      </c>
      <c r="D18345" s="1" t="s">
        <v>1744</v>
      </c>
      <c r="E18345" s="1"/>
      <c r="F18345" s="2">
        <v>43</v>
      </c>
      <c r="G18345" s="2">
        <f>INDEX(תוצאות_בחירות,MATCH(C18345,siot!$F$3:$F$1887,0),27)</f>
        <v>0</v>
      </c>
      <c r="H18345" s="2" t="b">
        <f t="shared" si="573"/>
        <v>0</v>
      </c>
      <c r="I18345" s="1" t="s">
        <v>2</v>
      </c>
      <c r="J18345" s="1" t="s">
        <v>1750</v>
      </c>
      <c r="K18345" s="1"/>
    </row>
    <row r="18346" spans="1:11" hidden="1">
      <c r="A18346" s="1" t="s">
        <v>1673</v>
      </c>
      <c r="B18346" s="1" t="s">
        <v>339</v>
      </c>
      <c r="C18346" s="48" t="str">
        <f t="shared" si="572"/>
        <v>ץ רמת גן</v>
      </c>
      <c r="D18346" s="1" t="s">
        <v>1744</v>
      </c>
      <c r="E18346" s="1"/>
      <c r="F18346" s="2">
        <v>44</v>
      </c>
      <c r="G18346" s="2">
        <f>INDEX(תוצאות_בחירות,MATCH(C18346,siot!$F$3:$F$1887,0),27)</f>
        <v>0</v>
      </c>
      <c r="H18346" s="2" t="b">
        <f t="shared" si="573"/>
        <v>0</v>
      </c>
      <c r="I18346" s="1" t="s">
        <v>2</v>
      </c>
      <c r="J18346" s="1" t="s">
        <v>1749</v>
      </c>
      <c r="K18346" s="1"/>
    </row>
    <row r="18347" spans="1:11" hidden="1">
      <c r="A18347" s="1" t="s">
        <v>1673</v>
      </c>
      <c r="B18347" s="1" t="s">
        <v>339</v>
      </c>
      <c r="C18347" s="48" t="str">
        <f t="shared" si="572"/>
        <v>ץ רמת גן</v>
      </c>
      <c r="D18347" s="1" t="s">
        <v>1744</v>
      </c>
      <c r="E18347" s="1"/>
      <c r="F18347" s="2">
        <v>45</v>
      </c>
      <c r="G18347" s="2">
        <f>INDEX(תוצאות_בחירות,MATCH(C18347,siot!$F$3:$F$1887,0),27)</f>
        <v>0</v>
      </c>
      <c r="H18347" s="2" t="b">
        <f t="shared" si="573"/>
        <v>0</v>
      </c>
      <c r="I18347" s="1" t="s">
        <v>2</v>
      </c>
      <c r="J18347" s="1" t="s">
        <v>1748</v>
      </c>
      <c r="K18347" s="1"/>
    </row>
    <row r="18348" spans="1:11" hidden="1">
      <c r="A18348" s="1" t="s">
        <v>1673</v>
      </c>
      <c r="B18348" s="1" t="s">
        <v>339</v>
      </c>
      <c r="C18348" s="48" t="str">
        <f t="shared" si="572"/>
        <v>ץ רמת גן</v>
      </c>
      <c r="D18348" s="1" t="s">
        <v>1744</v>
      </c>
      <c r="E18348" s="1"/>
      <c r="F18348" s="2">
        <v>46</v>
      </c>
      <c r="G18348" s="2">
        <f>INDEX(תוצאות_בחירות,MATCH(C18348,siot!$F$3:$F$1887,0),27)</f>
        <v>0</v>
      </c>
      <c r="H18348" s="2" t="b">
        <f t="shared" si="573"/>
        <v>0</v>
      </c>
      <c r="I18348" s="1" t="s">
        <v>2</v>
      </c>
      <c r="J18348" s="1" t="s">
        <v>1747</v>
      </c>
      <c r="K18348" s="1"/>
    </row>
    <row r="18349" spans="1:11" hidden="1">
      <c r="A18349" s="1" t="s">
        <v>1673</v>
      </c>
      <c r="B18349" s="1" t="s">
        <v>339</v>
      </c>
      <c r="C18349" s="48" t="str">
        <f t="shared" si="572"/>
        <v>ץ רמת גן</v>
      </c>
      <c r="D18349" s="1" t="s">
        <v>1744</v>
      </c>
      <c r="E18349" s="1"/>
      <c r="F18349" s="2">
        <v>47</v>
      </c>
      <c r="G18349" s="2">
        <f>INDEX(תוצאות_בחירות,MATCH(C18349,siot!$F$3:$F$1887,0),27)</f>
        <v>0</v>
      </c>
      <c r="H18349" s="2" t="b">
        <f t="shared" si="573"/>
        <v>0</v>
      </c>
      <c r="I18349" s="1" t="s">
        <v>2</v>
      </c>
      <c r="J18349" s="1" t="s">
        <v>1746</v>
      </c>
      <c r="K18349" s="1"/>
    </row>
    <row r="18350" spans="1:11" hidden="1">
      <c r="A18350" s="1" t="s">
        <v>1673</v>
      </c>
      <c r="B18350" s="1" t="s">
        <v>339</v>
      </c>
      <c r="C18350" s="48" t="str">
        <f t="shared" si="572"/>
        <v>ץ רמת גן</v>
      </c>
      <c r="D18350" s="1" t="s">
        <v>1744</v>
      </c>
      <c r="E18350" s="1"/>
      <c r="F18350" s="2">
        <v>48</v>
      </c>
      <c r="G18350" s="2">
        <f>INDEX(תוצאות_בחירות,MATCH(C18350,siot!$F$3:$F$1887,0),27)</f>
        <v>0</v>
      </c>
      <c r="H18350" s="2" t="b">
        <f t="shared" si="573"/>
        <v>0</v>
      </c>
      <c r="I18350" s="1" t="s">
        <v>2</v>
      </c>
      <c r="J18350" s="1" t="s">
        <v>1745</v>
      </c>
      <c r="K18350" s="1"/>
    </row>
    <row r="18351" spans="1:11" hidden="1">
      <c r="A18351" s="1" t="s">
        <v>1673</v>
      </c>
      <c r="B18351" s="1" t="s">
        <v>339</v>
      </c>
      <c r="C18351" s="48" t="str">
        <f t="shared" si="572"/>
        <v>ץ רמת גן</v>
      </c>
      <c r="D18351" s="1" t="s">
        <v>1744</v>
      </c>
      <c r="E18351" s="1"/>
      <c r="F18351" s="2">
        <v>49</v>
      </c>
      <c r="G18351" s="2">
        <f>INDEX(תוצאות_בחירות,MATCH(C18351,siot!$F$3:$F$1887,0),27)</f>
        <v>0</v>
      </c>
      <c r="H18351" s="2" t="b">
        <f t="shared" si="573"/>
        <v>0</v>
      </c>
      <c r="I18351" s="1" t="s">
        <v>2</v>
      </c>
      <c r="J18351" s="1" t="s">
        <v>1743</v>
      </c>
      <c r="K18351" s="1"/>
    </row>
    <row r="18352" spans="1:11" hidden="1">
      <c r="A18352" s="1" t="s">
        <v>1673</v>
      </c>
      <c r="B18352" s="1" t="s">
        <v>1724</v>
      </c>
      <c r="C18352" s="48" t="str">
        <f t="shared" si="572"/>
        <v>צע רמת גן</v>
      </c>
      <c r="D18352" s="1" t="s">
        <v>1723</v>
      </c>
      <c r="E18352" s="1" t="s">
        <v>3</v>
      </c>
      <c r="F18352" s="2" t="s">
        <v>19548</v>
      </c>
      <c r="G18352" s="2">
        <f>INDEX(תוצאות_בחירות,MATCH(C18352,siot!$F$3:$F$1887,0),27)</f>
        <v>2</v>
      </c>
      <c r="H18352" s="2" t="b">
        <f t="shared" si="573"/>
        <v>0</v>
      </c>
      <c r="I18352" s="1"/>
      <c r="J18352" s="1"/>
      <c r="K18352" s="1"/>
    </row>
    <row r="18353" spans="1:11">
      <c r="A18353" s="1" t="s">
        <v>1673</v>
      </c>
      <c r="B18353" s="1" t="s">
        <v>1724</v>
      </c>
      <c r="C18353" s="48" t="str">
        <f t="shared" si="572"/>
        <v>צע רמת גן</v>
      </c>
      <c r="D18353" s="1" t="s">
        <v>1723</v>
      </c>
      <c r="E18353" s="1"/>
      <c r="F18353" s="2">
        <v>1</v>
      </c>
      <c r="G18353" s="2">
        <f>INDEX(תוצאות_בחירות,MATCH(C18353,siot!$F$3:$F$1887,0),27)</f>
        <v>2</v>
      </c>
      <c r="H18353" s="2" t="b">
        <f t="shared" si="573"/>
        <v>1</v>
      </c>
      <c r="I18353" s="1" t="s">
        <v>2</v>
      </c>
      <c r="J18353" s="1" t="s">
        <v>1742</v>
      </c>
      <c r="K18353" s="1"/>
    </row>
    <row r="18354" spans="1:11">
      <c r="A18354" s="1" t="s">
        <v>1673</v>
      </c>
      <c r="B18354" s="1" t="s">
        <v>1724</v>
      </c>
      <c r="C18354" s="48" t="str">
        <f t="shared" si="572"/>
        <v>צע רמת גן</v>
      </c>
      <c r="D18354" s="1" t="s">
        <v>1723</v>
      </c>
      <c r="E18354" s="1"/>
      <c r="F18354" s="2">
        <v>2</v>
      </c>
      <c r="G18354" s="2">
        <f>INDEX(תוצאות_בחירות,MATCH(C18354,siot!$F$3:$F$1887,0),27)</f>
        <v>2</v>
      </c>
      <c r="H18354" s="2" t="b">
        <f t="shared" si="573"/>
        <v>1</v>
      </c>
      <c r="I18354" s="1" t="s">
        <v>2</v>
      </c>
      <c r="J18354" s="1" t="s">
        <v>1741</v>
      </c>
      <c r="K18354" s="1"/>
    </row>
    <row r="18355" spans="1:11" hidden="1">
      <c r="A18355" s="1" t="s">
        <v>1673</v>
      </c>
      <c r="B18355" s="1" t="s">
        <v>1724</v>
      </c>
      <c r="C18355" s="48" t="str">
        <f t="shared" si="572"/>
        <v>צע רמת גן</v>
      </c>
      <c r="D18355" s="1" t="s">
        <v>1723</v>
      </c>
      <c r="E18355" s="1"/>
      <c r="F18355" s="2">
        <v>3</v>
      </c>
      <c r="G18355" s="2">
        <f>INDEX(תוצאות_בחירות,MATCH(C18355,siot!$F$3:$F$1887,0),27)</f>
        <v>2</v>
      </c>
      <c r="H18355" s="2" t="b">
        <f t="shared" si="573"/>
        <v>0</v>
      </c>
      <c r="I18355" s="1" t="s">
        <v>2</v>
      </c>
      <c r="J18355" s="1" t="s">
        <v>1740</v>
      </c>
      <c r="K18355" s="1"/>
    </row>
    <row r="18356" spans="1:11" hidden="1">
      <c r="A18356" s="1" t="s">
        <v>1673</v>
      </c>
      <c r="B18356" s="1" t="s">
        <v>1724</v>
      </c>
      <c r="C18356" s="48" t="str">
        <f t="shared" si="572"/>
        <v>צע רמת גן</v>
      </c>
      <c r="D18356" s="1" t="s">
        <v>1723</v>
      </c>
      <c r="E18356" s="1"/>
      <c r="F18356" s="2">
        <v>4</v>
      </c>
      <c r="G18356" s="2">
        <f>INDEX(תוצאות_בחירות,MATCH(C18356,siot!$F$3:$F$1887,0),27)</f>
        <v>2</v>
      </c>
      <c r="H18356" s="2" t="b">
        <f t="shared" si="573"/>
        <v>0</v>
      </c>
      <c r="I18356" s="1" t="s">
        <v>2</v>
      </c>
      <c r="J18356" s="1" t="s">
        <v>1739</v>
      </c>
      <c r="K18356" s="1"/>
    </row>
    <row r="18357" spans="1:11" hidden="1">
      <c r="A18357" s="1" t="s">
        <v>1673</v>
      </c>
      <c r="B18357" s="1" t="s">
        <v>1724</v>
      </c>
      <c r="C18357" s="48" t="str">
        <f t="shared" si="572"/>
        <v>צע רמת גן</v>
      </c>
      <c r="D18357" s="1" t="s">
        <v>1723</v>
      </c>
      <c r="E18357" s="1"/>
      <c r="F18357" s="2">
        <v>5</v>
      </c>
      <c r="G18357" s="2">
        <f>INDEX(תוצאות_בחירות,MATCH(C18357,siot!$F$3:$F$1887,0),27)</f>
        <v>2</v>
      </c>
      <c r="H18357" s="2" t="b">
        <f t="shared" si="573"/>
        <v>0</v>
      </c>
      <c r="I18357" s="1" t="s">
        <v>2</v>
      </c>
      <c r="J18357" s="1" t="s">
        <v>1738</v>
      </c>
      <c r="K18357" s="1"/>
    </row>
    <row r="18358" spans="1:11" hidden="1">
      <c r="A18358" s="1" t="s">
        <v>1673</v>
      </c>
      <c r="B18358" s="1" t="s">
        <v>1724</v>
      </c>
      <c r="C18358" s="48" t="str">
        <f t="shared" si="572"/>
        <v>צע רמת גן</v>
      </c>
      <c r="D18358" s="1" t="s">
        <v>1723</v>
      </c>
      <c r="E18358" s="1"/>
      <c r="F18358" s="2">
        <v>6</v>
      </c>
      <c r="G18358" s="2">
        <f>INDEX(תוצאות_בחירות,MATCH(C18358,siot!$F$3:$F$1887,0),27)</f>
        <v>2</v>
      </c>
      <c r="H18358" s="2" t="b">
        <f t="shared" si="573"/>
        <v>0</v>
      </c>
      <c r="I18358" s="1" t="s">
        <v>2</v>
      </c>
      <c r="J18358" s="1" t="s">
        <v>1737</v>
      </c>
      <c r="K18358" s="1"/>
    </row>
    <row r="18359" spans="1:11" hidden="1">
      <c r="A18359" s="1" t="s">
        <v>1673</v>
      </c>
      <c r="B18359" s="1" t="s">
        <v>1724</v>
      </c>
      <c r="C18359" s="48" t="str">
        <f t="shared" si="572"/>
        <v>צע רמת גן</v>
      </c>
      <c r="D18359" s="1" t="s">
        <v>1723</v>
      </c>
      <c r="E18359" s="1"/>
      <c r="F18359" s="2">
        <v>7</v>
      </c>
      <c r="G18359" s="2">
        <f>INDEX(תוצאות_בחירות,MATCH(C18359,siot!$F$3:$F$1887,0),27)</f>
        <v>2</v>
      </c>
      <c r="H18359" s="2" t="b">
        <f t="shared" si="573"/>
        <v>0</v>
      </c>
      <c r="I18359" s="1" t="s">
        <v>2</v>
      </c>
      <c r="J18359" s="1" t="s">
        <v>1736</v>
      </c>
      <c r="K18359" s="1"/>
    </row>
    <row r="18360" spans="1:11" hidden="1">
      <c r="A18360" s="1" t="s">
        <v>1673</v>
      </c>
      <c r="B18360" s="1" t="s">
        <v>1724</v>
      </c>
      <c r="C18360" s="48" t="str">
        <f t="shared" si="572"/>
        <v>צע רמת גן</v>
      </c>
      <c r="D18360" s="1" t="s">
        <v>1723</v>
      </c>
      <c r="E18360" s="1"/>
      <c r="F18360" s="2">
        <v>8</v>
      </c>
      <c r="G18360" s="2">
        <f>INDEX(תוצאות_בחירות,MATCH(C18360,siot!$F$3:$F$1887,0),27)</f>
        <v>2</v>
      </c>
      <c r="H18360" s="2" t="b">
        <f t="shared" si="573"/>
        <v>0</v>
      </c>
      <c r="I18360" s="1" t="s">
        <v>2</v>
      </c>
      <c r="J18360" s="1" t="s">
        <v>1735</v>
      </c>
      <c r="K18360" s="1"/>
    </row>
    <row r="18361" spans="1:11" hidden="1">
      <c r="A18361" s="1" t="s">
        <v>1673</v>
      </c>
      <c r="B18361" s="1" t="s">
        <v>1724</v>
      </c>
      <c r="C18361" s="48" t="str">
        <f t="shared" si="572"/>
        <v>צע רמת גן</v>
      </c>
      <c r="D18361" s="1" t="s">
        <v>1723</v>
      </c>
      <c r="E18361" s="1"/>
      <c r="F18361" s="2">
        <v>9</v>
      </c>
      <c r="G18361" s="2">
        <f>INDEX(תוצאות_בחירות,MATCH(C18361,siot!$F$3:$F$1887,0),27)</f>
        <v>2</v>
      </c>
      <c r="H18361" s="2" t="b">
        <f t="shared" si="573"/>
        <v>0</v>
      </c>
      <c r="I18361" s="1" t="s">
        <v>2</v>
      </c>
      <c r="J18361" s="1" t="s">
        <v>1734</v>
      </c>
      <c r="K18361" s="1"/>
    </row>
    <row r="18362" spans="1:11" hidden="1">
      <c r="A18362" s="1" t="s">
        <v>1673</v>
      </c>
      <c r="B18362" s="1" t="s">
        <v>1724</v>
      </c>
      <c r="C18362" s="48" t="str">
        <f t="shared" si="572"/>
        <v>צע רמת גן</v>
      </c>
      <c r="D18362" s="1" t="s">
        <v>1723</v>
      </c>
      <c r="E18362" s="1"/>
      <c r="F18362" s="2">
        <v>10</v>
      </c>
      <c r="G18362" s="2">
        <f>INDEX(תוצאות_בחירות,MATCH(C18362,siot!$F$3:$F$1887,0),27)</f>
        <v>2</v>
      </c>
      <c r="H18362" s="2" t="b">
        <f t="shared" si="573"/>
        <v>0</v>
      </c>
      <c r="I18362" s="1" t="s">
        <v>2</v>
      </c>
      <c r="J18362" s="1" t="s">
        <v>1733</v>
      </c>
      <c r="K18362" s="1"/>
    </row>
    <row r="18363" spans="1:11" hidden="1">
      <c r="A18363" s="1" t="s">
        <v>1673</v>
      </c>
      <c r="B18363" s="1" t="s">
        <v>1724</v>
      </c>
      <c r="C18363" s="48" t="str">
        <f t="shared" si="572"/>
        <v>צע רמת גן</v>
      </c>
      <c r="D18363" s="1" t="s">
        <v>1723</v>
      </c>
      <c r="E18363" s="1"/>
      <c r="F18363" s="2">
        <v>11</v>
      </c>
      <c r="G18363" s="2">
        <f>INDEX(תוצאות_בחירות,MATCH(C18363,siot!$F$3:$F$1887,0),27)</f>
        <v>2</v>
      </c>
      <c r="H18363" s="2" t="b">
        <f t="shared" si="573"/>
        <v>0</v>
      </c>
      <c r="I18363" s="1" t="s">
        <v>2</v>
      </c>
      <c r="J18363" s="1" t="s">
        <v>1732</v>
      </c>
      <c r="K18363" s="1"/>
    </row>
    <row r="18364" spans="1:11" hidden="1">
      <c r="A18364" s="1" t="s">
        <v>1673</v>
      </c>
      <c r="B18364" s="1" t="s">
        <v>1724</v>
      </c>
      <c r="C18364" s="48" t="str">
        <f t="shared" si="572"/>
        <v>צע רמת גן</v>
      </c>
      <c r="D18364" s="1" t="s">
        <v>1723</v>
      </c>
      <c r="E18364" s="1"/>
      <c r="F18364" s="2">
        <v>12</v>
      </c>
      <c r="G18364" s="2">
        <f>INDEX(תוצאות_בחירות,MATCH(C18364,siot!$F$3:$F$1887,0),27)</f>
        <v>2</v>
      </c>
      <c r="H18364" s="2" t="b">
        <f t="shared" si="573"/>
        <v>0</v>
      </c>
      <c r="I18364" s="1" t="s">
        <v>2</v>
      </c>
      <c r="J18364" s="1" t="s">
        <v>1731</v>
      </c>
      <c r="K18364" s="1"/>
    </row>
    <row r="18365" spans="1:11" hidden="1">
      <c r="A18365" s="1" t="s">
        <v>1673</v>
      </c>
      <c r="B18365" s="1" t="s">
        <v>1724</v>
      </c>
      <c r="C18365" s="48" t="str">
        <f t="shared" si="572"/>
        <v>צע רמת גן</v>
      </c>
      <c r="D18365" s="1" t="s">
        <v>1723</v>
      </c>
      <c r="E18365" s="1"/>
      <c r="F18365" s="2">
        <v>13</v>
      </c>
      <c r="G18365" s="2">
        <f>INDEX(תוצאות_בחירות,MATCH(C18365,siot!$F$3:$F$1887,0),27)</f>
        <v>2</v>
      </c>
      <c r="H18365" s="2" t="b">
        <f t="shared" si="573"/>
        <v>0</v>
      </c>
      <c r="I18365" s="1" t="s">
        <v>2</v>
      </c>
      <c r="J18365" s="1" t="s">
        <v>1730</v>
      </c>
      <c r="K18365" s="1"/>
    </row>
    <row r="18366" spans="1:11" hidden="1">
      <c r="A18366" s="1" t="s">
        <v>1673</v>
      </c>
      <c r="B18366" s="1" t="s">
        <v>1724</v>
      </c>
      <c r="C18366" s="48" t="str">
        <f t="shared" si="572"/>
        <v>צע רמת גן</v>
      </c>
      <c r="D18366" s="1" t="s">
        <v>1723</v>
      </c>
      <c r="E18366" s="1"/>
      <c r="F18366" s="2">
        <v>14</v>
      </c>
      <c r="G18366" s="2">
        <f>INDEX(תוצאות_בחירות,MATCH(C18366,siot!$F$3:$F$1887,0),27)</f>
        <v>2</v>
      </c>
      <c r="H18366" s="2" t="b">
        <f t="shared" si="573"/>
        <v>0</v>
      </c>
      <c r="I18366" s="1" t="s">
        <v>2</v>
      </c>
      <c r="J18366" s="1" t="s">
        <v>1729</v>
      </c>
      <c r="K18366" s="1"/>
    </row>
    <row r="18367" spans="1:11" hidden="1">
      <c r="A18367" s="1" t="s">
        <v>1673</v>
      </c>
      <c r="B18367" s="1" t="s">
        <v>1724</v>
      </c>
      <c r="C18367" s="48" t="str">
        <f t="shared" si="572"/>
        <v>צע רמת גן</v>
      </c>
      <c r="D18367" s="1" t="s">
        <v>1723</v>
      </c>
      <c r="E18367" s="1"/>
      <c r="F18367" s="2">
        <v>15</v>
      </c>
      <c r="G18367" s="2">
        <f>INDEX(תוצאות_בחירות,MATCH(C18367,siot!$F$3:$F$1887,0),27)</f>
        <v>2</v>
      </c>
      <c r="H18367" s="2" t="b">
        <f t="shared" si="573"/>
        <v>0</v>
      </c>
      <c r="I18367" s="1" t="s">
        <v>2</v>
      </c>
      <c r="J18367" s="1" t="s">
        <v>1728</v>
      </c>
      <c r="K18367" s="1"/>
    </row>
    <row r="18368" spans="1:11" hidden="1">
      <c r="A18368" s="1" t="s">
        <v>1673</v>
      </c>
      <c r="B18368" s="1" t="s">
        <v>1724</v>
      </c>
      <c r="C18368" s="48" t="str">
        <f t="shared" si="572"/>
        <v>צע רמת גן</v>
      </c>
      <c r="D18368" s="1" t="s">
        <v>1723</v>
      </c>
      <c r="E18368" s="1"/>
      <c r="F18368" s="2">
        <v>16</v>
      </c>
      <c r="G18368" s="2">
        <f>INDEX(תוצאות_בחירות,MATCH(C18368,siot!$F$3:$F$1887,0),27)</f>
        <v>2</v>
      </c>
      <c r="H18368" s="2" t="b">
        <f t="shared" si="573"/>
        <v>0</v>
      </c>
      <c r="I18368" s="1" t="s">
        <v>2</v>
      </c>
      <c r="J18368" s="1" t="s">
        <v>1727</v>
      </c>
      <c r="K18368" s="1"/>
    </row>
    <row r="18369" spans="1:11" hidden="1">
      <c r="A18369" s="1" t="s">
        <v>1673</v>
      </c>
      <c r="B18369" s="1" t="s">
        <v>1724</v>
      </c>
      <c r="C18369" s="48" t="str">
        <f t="shared" si="572"/>
        <v>צע רמת גן</v>
      </c>
      <c r="D18369" s="1" t="s">
        <v>1723</v>
      </c>
      <c r="E18369" s="1"/>
      <c r="F18369" s="2">
        <v>17</v>
      </c>
      <c r="G18369" s="2">
        <f>INDEX(תוצאות_בחירות,MATCH(C18369,siot!$F$3:$F$1887,0),27)</f>
        <v>2</v>
      </c>
      <c r="H18369" s="2" t="b">
        <f t="shared" si="573"/>
        <v>0</v>
      </c>
      <c r="I18369" s="1" t="s">
        <v>2</v>
      </c>
      <c r="J18369" s="1" t="s">
        <v>1726</v>
      </c>
      <c r="K18369" s="1"/>
    </row>
    <row r="18370" spans="1:11" hidden="1">
      <c r="A18370" s="1" t="s">
        <v>1673</v>
      </c>
      <c r="B18370" s="1" t="s">
        <v>1724</v>
      </c>
      <c r="C18370" s="48" t="str">
        <f t="shared" si="572"/>
        <v>צע רמת גן</v>
      </c>
      <c r="D18370" s="1" t="s">
        <v>1723</v>
      </c>
      <c r="E18370" s="1"/>
      <c r="F18370" s="2">
        <v>18</v>
      </c>
      <c r="G18370" s="2">
        <f>INDEX(תוצאות_בחירות,MATCH(C18370,siot!$F$3:$F$1887,0),27)</f>
        <v>2</v>
      </c>
      <c r="H18370" s="2" t="b">
        <f t="shared" si="573"/>
        <v>0</v>
      </c>
      <c r="I18370" s="1" t="s">
        <v>2</v>
      </c>
      <c r="J18370" s="1" t="s">
        <v>1725</v>
      </c>
      <c r="K18370" s="1"/>
    </row>
    <row r="18371" spans="1:11" hidden="1">
      <c r="A18371" s="1" t="s">
        <v>1673</v>
      </c>
      <c r="B18371" s="1" t="s">
        <v>1724</v>
      </c>
      <c r="C18371" s="48" t="str">
        <f t="shared" si="572"/>
        <v>צע רמת גן</v>
      </c>
      <c r="D18371" s="1" t="s">
        <v>1723</v>
      </c>
      <c r="E18371" s="1"/>
      <c r="F18371" s="2">
        <v>19</v>
      </c>
      <c r="G18371" s="2">
        <f>INDEX(תוצאות_בחירות,MATCH(C18371,siot!$F$3:$F$1887,0),27)</f>
        <v>2</v>
      </c>
      <c r="H18371" s="2" t="b">
        <f t="shared" si="573"/>
        <v>0</v>
      </c>
      <c r="I18371" s="1" t="s">
        <v>2</v>
      </c>
      <c r="J18371" s="1" t="s">
        <v>1722</v>
      </c>
      <c r="K18371" s="1"/>
    </row>
    <row r="18372" spans="1:11" hidden="1">
      <c r="A18372" s="1" t="s">
        <v>1673</v>
      </c>
      <c r="B18372" s="1" t="s">
        <v>1707</v>
      </c>
      <c r="C18372" s="48" t="str">
        <f t="shared" ref="C18372:C18435" si="574">B18372&amp;" "&amp;A18372</f>
        <v>רג רמת גן</v>
      </c>
      <c r="D18372" s="1" t="s">
        <v>1706</v>
      </c>
      <c r="E18372" s="1" t="s">
        <v>18</v>
      </c>
      <c r="F18372" s="2" t="s">
        <v>19548</v>
      </c>
      <c r="G18372" s="2">
        <f>INDEX(תוצאות_בחירות,MATCH(C18372,siot!$F$3:$F$1887,0),27)</f>
        <v>4</v>
      </c>
      <c r="H18372" s="2" t="b">
        <f t="shared" ref="H18372:H18435" si="575">IF(OR(F18372&lt;G18372,G18372=F18372),TRUE,FALSE)</f>
        <v>0</v>
      </c>
      <c r="I18372" s="1"/>
      <c r="J18372" s="1"/>
      <c r="K18372" s="1"/>
    </row>
    <row r="18373" spans="1:11">
      <c r="A18373" s="1" t="s">
        <v>1673</v>
      </c>
      <c r="B18373" s="1" t="s">
        <v>1707</v>
      </c>
      <c r="C18373" s="48" t="str">
        <f t="shared" si="574"/>
        <v>רג רמת גן</v>
      </c>
      <c r="D18373" s="1" t="s">
        <v>1706</v>
      </c>
      <c r="E18373" s="1" t="s">
        <v>17</v>
      </c>
      <c r="F18373" s="2">
        <v>1</v>
      </c>
      <c r="G18373" s="2">
        <f>INDEX(תוצאות_בחירות,MATCH(C18373,siot!$F$3:$F$1887,0),27)</f>
        <v>4</v>
      </c>
      <c r="H18373" s="2" t="b">
        <f t="shared" si="575"/>
        <v>1</v>
      </c>
      <c r="I18373" s="1" t="s">
        <v>2</v>
      </c>
      <c r="J18373" s="1" t="s">
        <v>1721</v>
      </c>
      <c r="K18373" s="1"/>
    </row>
    <row r="18374" spans="1:11">
      <c r="A18374" s="1" t="s">
        <v>1673</v>
      </c>
      <c r="B18374" s="1" t="s">
        <v>1707</v>
      </c>
      <c r="C18374" s="48" t="str">
        <f t="shared" si="574"/>
        <v>רג רמת גן</v>
      </c>
      <c r="D18374" s="1" t="s">
        <v>1706</v>
      </c>
      <c r="E18374" s="1"/>
      <c r="F18374" s="2">
        <v>2</v>
      </c>
      <c r="G18374" s="2">
        <f>INDEX(תוצאות_בחירות,MATCH(C18374,siot!$F$3:$F$1887,0),27)</f>
        <v>4</v>
      </c>
      <c r="H18374" s="2" t="b">
        <f t="shared" si="575"/>
        <v>1</v>
      </c>
      <c r="I18374" s="1" t="s">
        <v>2</v>
      </c>
      <c r="J18374" s="1" t="s">
        <v>1720</v>
      </c>
      <c r="K18374" s="1">
        <v>1</v>
      </c>
    </row>
    <row r="18375" spans="1:11">
      <c r="A18375" s="1" t="s">
        <v>1673</v>
      </c>
      <c r="B18375" s="1" t="s">
        <v>1707</v>
      </c>
      <c r="C18375" s="48" t="str">
        <f t="shared" si="574"/>
        <v>רג רמת גן</v>
      </c>
      <c r="D18375" s="1" t="s">
        <v>1706</v>
      </c>
      <c r="E18375" s="1"/>
      <c r="F18375" s="2">
        <v>3</v>
      </c>
      <c r="G18375" s="2">
        <f>INDEX(תוצאות_בחירות,MATCH(C18375,siot!$F$3:$F$1887,0),27)</f>
        <v>4</v>
      </c>
      <c r="H18375" s="2" t="b">
        <f t="shared" si="575"/>
        <v>1</v>
      </c>
      <c r="I18375" s="1" t="s">
        <v>2</v>
      </c>
      <c r="J18375" s="1" t="s">
        <v>1719</v>
      </c>
      <c r="K18375" s="1"/>
    </row>
    <row r="18376" spans="1:11">
      <c r="A18376" s="1" t="s">
        <v>1673</v>
      </c>
      <c r="B18376" s="1" t="s">
        <v>1707</v>
      </c>
      <c r="C18376" s="48" t="str">
        <f t="shared" si="574"/>
        <v>רג רמת גן</v>
      </c>
      <c r="D18376" s="1" t="s">
        <v>1706</v>
      </c>
      <c r="E18376" s="1"/>
      <c r="F18376" s="2">
        <v>4</v>
      </c>
      <c r="G18376" s="2">
        <f>INDEX(תוצאות_בחירות,MATCH(C18376,siot!$F$3:$F$1887,0),27)</f>
        <v>4</v>
      </c>
      <c r="H18376" s="2" t="b">
        <f t="shared" si="575"/>
        <v>1</v>
      </c>
      <c r="I18376" s="1" t="s">
        <v>2</v>
      </c>
      <c r="J18376" s="1" t="s">
        <v>1718</v>
      </c>
      <c r="K18376" s="1">
        <v>1</v>
      </c>
    </row>
    <row r="18377" spans="1:11" hidden="1">
      <c r="A18377" s="1" t="s">
        <v>1673</v>
      </c>
      <c r="B18377" s="1" t="s">
        <v>1707</v>
      </c>
      <c r="C18377" s="48" t="str">
        <f t="shared" si="574"/>
        <v>רג רמת גן</v>
      </c>
      <c r="D18377" s="1" t="s">
        <v>1706</v>
      </c>
      <c r="E18377" s="1"/>
      <c r="F18377" s="2">
        <v>5</v>
      </c>
      <c r="G18377" s="2">
        <f>INDEX(תוצאות_בחירות,MATCH(C18377,siot!$F$3:$F$1887,0),27)</f>
        <v>4</v>
      </c>
      <c r="H18377" s="2" t="b">
        <f t="shared" si="575"/>
        <v>0</v>
      </c>
      <c r="I18377" s="1" t="s">
        <v>2</v>
      </c>
      <c r="J18377" s="1" t="s">
        <v>1717</v>
      </c>
      <c r="K18377" s="1"/>
    </row>
    <row r="18378" spans="1:11" hidden="1">
      <c r="A18378" s="1" t="s">
        <v>1673</v>
      </c>
      <c r="B18378" s="1" t="s">
        <v>1707</v>
      </c>
      <c r="C18378" s="48" t="str">
        <f t="shared" si="574"/>
        <v>רג רמת גן</v>
      </c>
      <c r="D18378" s="1" t="s">
        <v>1706</v>
      </c>
      <c r="E18378" s="1"/>
      <c r="F18378" s="2">
        <v>6</v>
      </c>
      <c r="G18378" s="2">
        <f>INDEX(תוצאות_בחירות,MATCH(C18378,siot!$F$3:$F$1887,0),27)</f>
        <v>4</v>
      </c>
      <c r="H18378" s="2" t="b">
        <f t="shared" si="575"/>
        <v>0</v>
      </c>
      <c r="I18378" s="1" t="s">
        <v>2</v>
      </c>
      <c r="J18378" s="1" t="s">
        <v>1716</v>
      </c>
      <c r="K18378" s="1"/>
    </row>
    <row r="18379" spans="1:11" hidden="1">
      <c r="A18379" s="1" t="s">
        <v>1673</v>
      </c>
      <c r="B18379" s="1" t="s">
        <v>1707</v>
      </c>
      <c r="C18379" s="48" t="str">
        <f t="shared" si="574"/>
        <v>רג רמת גן</v>
      </c>
      <c r="D18379" s="1" t="s">
        <v>1706</v>
      </c>
      <c r="E18379" s="1"/>
      <c r="F18379" s="2">
        <v>7</v>
      </c>
      <c r="G18379" s="2">
        <f>INDEX(תוצאות_בחירות,MATCH(C18379,siot!$F$3:$F$1887,0),27)</f>
        <v>4</v>
      </c>
      <c r="H18379" s="2" t="b">
        <f t="shared" si="575"/>
        <v>0</v>
      </c>
      <c r="I18379" s="1" t="s">
        <v>2</v>
      </c>
      <c r="J18379" s="1" t="s">
        <v>1715</v>
      </c>
      <c r="K18379" s="1"/>
    </row>
    <row r="18380" spans="1:11" hidden="1">
      <c r="A18380" s="1" t="s">
        <v>1673</v>
      </c>
      <c r="B18380" s="1" t="s">
        <v>1707</v>
      </c>
      <c r="C18380" s="48" t="str">
        <f t="shared" si="574"/>
        <v>רג רמת גן</v>
      </c>
      <c r="D18380" s="1" t="s">
        <v>1706</v>
      </c>
      <c r="E18380" s="1"/>
      <c r="F18380" s="2">
        <v>8</v>
      </c>
      <c r="G18380" s="2">
        <f>INDEX(תוצאות_בחירות,MATCH(C18380,siot!$F$3:$F$1887,0),27)</f>
        <v>4</v>
      </c>
      <c r="H18380" s="2" t="b">
        <f t="shared" si="575"/>
        <v>0</v>
      </c>
      <c r="I18380" s="1" t="s">
        <v>2</v>
      </c>
      <c r="J18380" s="1" t="s">
        <v>1714</v>
      </c>
      <c r="K18380" s="1"/>
    </row>
    <row r="18381" spans="1:11" hidden="1">
      <c r="A18381" s="1" t="s">
        <v>1673</v>
      </c>
      <c r="B18381" s="1" t="s">
        <v>1707</v>
      </c>
      <c r="C18381" s="48" t="str">
        <f t="shared" si="574"/>
        <v>רג רמת גן</v>
      </c>
      <c r="D18381" s="1" t="s">
        <v>1706</v>
      </c>
      <c r="E18381" s="1"/>
      <c r="F18381" s="2">
        <v>9</v>
      </c>
      <c r="G18381" s="2">
        <f>INDEX(תוצאות_בחירות,MATCH(C18381,siot!$F$3:$F$1887,0),27)</f>
        <v>4</v>
      </c>
      <c r="H18381" s="2" t="b">
        <f t="shared" si="575"/>
        <v>0</v>
      </c>
      <c r="I18381" s="1" t="s">
        <v>2</v>
      </c>
      <c r="J18381" s="1" t="s">
        <v>1713</v>
      </c>
      <c r="K18381" s="1"/>
    </row>
    <row r="18382" spans="1:11" hidden="1">
      <c r="A18382" s="1" t="s">
        <v>1673</v>
      </c>
      <c r="B18382" s="1" t="s">
        <v>1707</v>
      </c>
      <c r="C18382" s="48" t="str">
        <f t="shared" si="574"/>
        <v>רג רמת גן</v>
      </c>
      <c r="D18382" s="1" t="s">
        <v>1706</v>
      </c>
      <c r="E18382" s="1"/>
      <c r="F18382" s="2">
        <v>10</v>
      </c>
      <c r="G18382" s="2">
        <f>INDEX(תוצאות_בחירות,MATCH(C18382,siot!$F$3:$F$1887,0),27)</f>
        <v>4</v>
      </c>
      <c r="H18382" s="2" t="b">
        <f t="shared" si="575"/>
        <v>0</v>
      </c>
      <c r="I18382" s="1" t="s">
        <v>2</v>
      </c>
      <c r="J18382" s="1" t="s">
        <v>1712</v>
      </c>
      <c r="K18382" s="1"/>
    </row>
    <row r="18383" spans="1:11" hidden="1">
      <c r="A18383" s="1" t="s">
        <v>1673</v>
      </c>
      <c r="B18383" s="1" t="s">
        <v>1707</v>
      </c>
      <c r="C18383" s="48" t="str">
        <f t="shared" si="574"/>
        <v>רג רמת גן</v>
      </c>
      <c r="D18383" s="1" t="s">
        <v>1706</v>
      </c>
      <c r="E18383" s="1"/>
      <c r="F18383" s="2">
        <v>11</v>
      </c>
      <c r="G18383" s="2">
        <f>INDEX(תוצאות_בחירות,MATCH(C18383,siot!$F$3:$F$1887,0),27)</f>
        <v>4</v>
      </c>
      <c r="H18383" s="2" t="b">
        <f t="shared" si="575"/>
        <v>0</v>
      </c>
      <c r="I18383" s="1" t="s">
        <v>2</v>
      </c>
      <c r="J18383" s="1" t="s">
        <v>1711</v>
      </c>
      <c r="K18383" s="1"/>
    </row>
    <row r="18384" spans="1:11" hidden="1">
      <c r="A18384" s="1" t="s">
        <v>1673</v>
      </c>
      <c r="B18384" s="1" t="s">
        <v>1707</v>
      </c>
      <c r="C18384" s="48" t="str">
        <f t="shared" si="574"/>
        <v>רג רמת גן</v>
      </c>
      <c r="D18384" s="1" t="s">
        <v>1706</v>
      </c>
      <c r="E18384" s="1"/>
      <c r="F18384" s="2">
        <v>12</v>
      </c>
      <c r="G18384" s="2">
        <f>INDEX(תוצאות_בחירות,MATCH(C18384,siot!$F$3:$F$1887,0),27)</f>
        <v>4</v>
      </c>
      <c r="H18384" s="2" t="b">
        <f t="shared" si="575"/>
        <v>0</v>
      </c>
      <c r="I18384" s="1" t="s">
        <v>2</v>
      </c>
      <c r="J18384" s="1" t="s">
        <v>1710</v>
      </c>
      <c r="K18384" s="1"/>
    </row>
    <row r="18385" spans="1:11" hidden="1">
      <c r="A18385" s="1" t="s">
        <v>1673</v>
      </c>
      <c r="B18385" s="1" t="s">
        <v>1707</v>
      </c>
      <c r="C18385" s="48" t="str">
        <f t="shared" si="574"/>
        <v>רג רמת גן</v>
      </c>
      <c r="D18385" s="1" t="s">
        <v>1706</v>
      </c>
      <c r="E18385" s="1"/>
      <c r="F18385" s="2">
        <v>13</v>
      </c>
      <c r="G18385" s="2">
        <f>INDEX(תוצאות_בחירות,MATCH(C18385,siot!$F$3:$F$1887,0),27)</f>
        <v>4</v>
      </c>
      <c r="H18385" s="2" t="b">
        <f t="shared" si="575"/>
        <v>0</v>
      </c>
      <c r="I18385" s="1" t="s">
        <v>2</v>
      </c>
      <c r="J18385" s="1" t="s">
        <v>1709</v>
      </c>
      <c r="K18385" s="1"/>
    </row>
    <row r="18386" spans="1:11" hidden="1">
      <c r="A18386" s="1" t="s">
        <v>1673</v>
      </c>
      <c r="B18386" s="1" t="s">
        <v>1707</v>
      </c>
      <c r="C18386" s="48" t="str">
        <f t="shared" si="574"/>
        <v>רג רמת גן</v>
      </c>
      <c r="D18386" s="1" t="s">
        <v>1706</v>
      </c>
      <c r="E18386" s="1"/>
      <c r="F18386" s="2">
        <v>14</v>
      </c>
      <c r="G18386" s="2">
        <f>INDEX(תוצאות_בחירות,MATCH(C18386,siot!$F$3:$F$1887,0),27)</f>
        <v>4</v>
      </c>
      <c r="H18386" s="2" t="b">
        <f t="shared" si="575"/>
        <v>0</v>
      </c>
      <c r="I18386" s="1" t="s">
        <v>2</v>
      </c>
      <c r="J18386" s="1" t="s">
        <v>1708</v>
      </c>
      <c r="K18386" s="1"/>
    </row>
    <row r="18387" spans="1:11" hidden="1">
      <c r="A18387" s="1" t="s">
        <v>1673</v>
      </c>
      <c r="B18387" s="1" t="s">
        <v>1707</v>
      </c>
      <c r="C18387" s="48" t="str">
        <f t="shared" si="574"/>
        <v>רג רמת גן</v>
      </c>
      <c r="D18387" s="1" t="s">
        <v>1706</v>
      </c>
      <c r="E18387" s="1"/>
      <c r="F18387" s="2">
        <v>15</v>
      </c>
      <c r="G18387" s="2">
        <f>INDEX(תוצאות_בחירות,MATCH(C18387,siot!$F$3:$F$1887,0),27)</f>
        <v>4</v>
      </c>
      <c r="H18387" s="2" t="b">
        <f t="shared" si="575"/>
        <v>0</v>
      </c>
      <c r="I18387" s="1" t="s">
        <v>2</v>
      </c>
      <c r="J18387" s="1" t="s">
        <v>1705</v>
      </c>
      <c r="K18387" s="1"/>
    </row>
    <row r="18388" spans="1:11" hidden="1">
      <c r="A18388" s="1" t="s">
        <v>1673</v>
      </c>
      <c r="B18388" s="1" t="s">
        <v>1695</v>
      </c>
      <c r="C18388" s="48" t="str">
        <f t="shared" si="574"/>
        <v>רם רמת גן</v>
      </c>
      <c r="D18388" s="1" t="s">
        <v>1694</v>
      </c>
      <c r="E18388" s="1" t="s">
        <v>18</v>
      </c>
      <c r="F18388" s="2" t="s">
        <v>19548</v>
      </c>
      <c r="G18388" s="2">
        <f>INDEX(תוצאות_בחירות,MATCH(C18388,siot!$F$3:$F$1887,0),27)</f>
        <v>0</v>
      </c>
      <c r="H18388" s="2" t="b">
        <f t="shared" si="575"/>
        <v>0</v>
      </c>
      <c r="I18388" s="1"/>
      <c r="J18388" s="1"/>
      <c r="K18388" s="1"/>
    </row>
    <row r="18389" spans="1:11" hidden="1">
      <c r="A18389" s="1" t="s">
        <v>1673</v>
      </c>
      <c r="B18389" s="1" t="s">
        <v>1695</v>
      </c>
      <c r="C18389" s="48" t="str">
        <f t="shared" si="574"/>
        <v>רם רמת גן</v>
      </c>
      <c r="D18389" s="1" t="s">
        <v>1694</v>
      </c>
      <c r="E18389" s="1" t="s">
        <v>17</v>
      </c>
      <c r="F18389" s="2">
        <v>1</v>
      </c>
      <c r="G18389" s="2">
        <f>INDEX(תוצאות_בחירות,MATCH(C18389,siot!$F$3:$F$1887,0),27)</f>
        <v>0</v>
      </c>
      <c r="H18389" s="2" t="b">
        <f t="shared" si="575"/>
        <v>0</v>
      </c>
      <c r="I18389" s="1" t="s">
        <v>2</v>
      </c>
      <c r="J18389" s="1" t="s">
        <v>1704</v>
      </c>
      <c r="K18389" s="1"/>
    </row>
    <row r="18390" spans="1:11" hidden="1">
      <c r="A18390" s="1" t="s">
        <v>1673</v>
      </c>
      <c r="B18390" s="1" t="s">
        <v>1695</v>
      </c>
      <c r="C18390" s="48" t="str">
        <f t="shared" si="574"/>
        <v>רם רמת גן</v>
      </c>
      <c r="D18390" s="1" t="s">
        <v>1694</v>
      </c>
      <c r="E18390" s="1"/>
      <c r="F18390" s="2">
        <v>2</v>
      </c>
      <c r="G18390" s="2">
        <f>INDEX(תוצאות_בחירות,MATCH(C18390,siot!$F$3:$F$1887,0),27)</f>
        <v>0</v>
      </c>
      <c r="H18390" s="2" t="b">
        <f t="shared" si="575"/>
        <v>0</v>
      </c>
      <c r="I18390" s="1" t="s">
        <v>2</v>
      </c>
      <c r="J18390" s="1" t="s">
        <v>1703</v>
      </c>
      <c r="K18390" s="1"/>
    </row>
    <row r="18391" spans="1:11" hidden="1">
      <c r="A18391" s="1" t="s">
        <v>1673</v>
      </c>
      <c r="B18391" s="1" t="s">
        <v>1695</v>
      </c>
      <c r="C18391" s="48" t="str">
        <f t="shared" si="574"/>
        <v>רם רמת גן</v>
      </c>
      <c r="D18391" s="1" t="s">
        <v>1694</v>
      </c>
      <c r="E18391" s="1"/>
      <c r="F18391" s="2">
        <v>3</v>
      </c>
      <c r="G18391" s="2">
        <f>INDEX(תוצאות_בחירות,MATCH(C18391,siot!$F$3:$F$1887,0),27)</f>
        <v>0</v>
      </c>
      <c r="H18391" s="2" t="b">
        <f t="shared" si="575"/>
        <v>0</v>
      </c>
      <c r="I18391" s="1" t="s">
        <v>2</v>
      </c>
      <c r="J18391" s="1" t="s">
        <v>1702</v>
      </c>
      <c r="K18391" s="1"/>
    </row>
    <row r="18392" spans="1:11" hidden="1">
      <c r="A18392" s="1" t="s">
        <v>1673</v>
      </c>
      <c r="B18392" s="1" t="s">
        <v>1695</v>
      </c>
      <c r="C18392" s="48" t="str">
        <f t="shared" si="574"/>
        <v>רם רמת גן</v>
      </c>
      <c r="D18392" s="1" t="s">
        <v>1694</v>
      </c>
      <c r="E18392" s="1"/>
      <c r="F18392" s="2">
        <v>4</v>
      </c>
      <c r="G18392" s="2">
        <f>INDEX(תוצאות_בחירות,MATCH(C18392,siot!$F$3:$F$1887,0),27)</f>
        <v>0</v>
      </c>
      <c r="H18392" s="2" t="b">
        <f t="shared" si="575"/>
        <v>0</v>
      </c>
      <c r="I18392" s="1" t="s">
        <v>2</v>
      </c>
      <c r="J18392" s="1" t="s">
        <v>1701</v>
      </c>
      <c r="K18392" s="1"/>
    </row>
    <row r="18393" spans="1:11" hidden="1">
      <c r="A18393" s="1" t="s">
        <v>1673</v>
      </c>
      <c r="B18393" s="1" t="s">
        <v>1695</v>
      </c>
      <c r="C18393" s="48" t="str">
        <f t="shared" si="574"/>
        <v>רם רמת גן</v>
      </c>
      <c r="D18393" s="1" t="s">
        <v>1694</v>
      </c>
      <c r="E18393" s="1"/>
      <c r="F18393" s="2">
        <v>5</v>
      </c>
      <c r="G18393" s="2">
        <f>INDEX(תוצאות_בחירות,MATCH(C18393,siot!$F$3:$F$1887,0),27)</f>
        <v>0</v>
      </c>
      <c r="H18393" s="2" t="b">
        <f t="shared" si="575"/>
        <v>0</v>
      </c>
      <c r="I18393" s="1" t="s">
        <v>2</v>
      </c>
      <c r="J18393" s="1" t="s">
        <v>1700</v>
      </c>
      <c r="K18393" s="1"/>
    </row>
    <row r="18394" spans="1:11" hidden="1">
      <c r="A18394" s="1" t="s">
        <v>1673</v>
      </c>
      <c r="B18394" s="1" t="s">
        <v>1695</v>
      </c>
      <c r="C18394" s="48" t="str">
        <f t="shared" si="574"/>
        <v>רם רמת גן</v>
      </c>
      <c r="D18394" s="1" t="s">
        <v>1694</v>
      </c>
      <c r="E18394" s="1"/>
      <c r="F18394" s="2">
        <v>6</v>
      </c>
      <c r="G18394" s="2">
        <f>INDEX(תוצאות_בחירות,MATCH(C18394,siot!$F$3:$F$1887,0),27)</f>
        <v>0</v>
      </c>
      <c r="H18394" s="2" t="b">
        <f t="shared" si="575"/>
        <v>0</v>
      </c>
      <c r="I18394" s="1" t="s">
        <v>2</v>
      </c>
      <c r="J18394" s="1" t="s">
        <v>1699</v>
      </c>
      <c r="K18394" s="1"/>
    </row>
    <row r="18395" spans="1:11" hidden="1">
      <c r="A18395" s="1" t="s">
        <v>1673</v>
      </c>
      <c r="B18395" s="1" t="s">
        <v>1695</v>
      </c>
      <c r="C18395" s="48" t="str">
        <f t="shared" si="574"/>
        <v>רם רמת גן</v>
      </c>
      <c r="D18395" s="1" t="s">
        <v>1694</v>
      </c>
      <c r="E18395" s="1"/>
      <c r="F18395" s="2">
        <v>7</v>
      </c>
      <c r="G18395" s="2">
        <f>INDEX(תוצאות_בחירות,MATCH(C18395,siot!$F$3:$F$1887,0),27)</f>
        <v>0</v>
      </c>
      <c r="H18395" s="2" t="b">
        <f t="shared" si="575"/>
        <v>0</v>
      </c>
      <c r="I18395" s="1" t="s">
        <v>2</v>
      </c>
      <c r="J18395" s="1" t="s">
        <v>1698</v>
      </c>
      <c r="K18395" s="1"/>
    </row>
    <row r="18396" spans="1:11" hidden="1">
      <c r="A18396" s="1" t="s">
        <v>1673</v>
      </c>
      <c r="B18396" s="1" t="s">
        <v>1695</v>
      </c>
      <c r="C18396" s="48" t="str">
        <f t="shared" si="574"/>
        <v>רם רמת גן</v>
      </c>
      <c r="D18396" s="1" t="s">
        <v>1694</v>
      </c>
      <c r="E18396" s="1"/>
      <c r="F18396" s="2">
        <v>8</v>
      </c>
      <c r="G18396" s="2">
        <f>INDEX(תוצאות_בחירות,MATCH(C18396,siot!$F$3:$F$1887,0),27)</f>
        <v>0</v>
      </c>
      <c r="H18396" s="2" t="b">
        <f t="shared" si="575"/>
        <v>0</v>
      </c>
      <c r="I18396" s="1" t="s">
        <v>2</v>
      </c>
      <c r="J18396" s="1" t="s">
        <v>1697</v>
      </c>
      <c r="K18396" s="1"/>
    </row>
    <row r="18397" spans="1:11" hidden="1">
      <c r="A18397" s="1" t="s">
        <v>1673</v>
      </c>
      <c r="B18397" s="1" t="s">
        <v>1695</v>
      </c>
      <c r="C18397" s="48" t="str">
        <f t="shared" si="574"/>
        <v>רם רמת גן</v>
      </c>
      <c r="D18397" s="1" t="s">
        <v>1694</v>
      </c>
      <c r="E18397" s="1"/>
      <c r="F18397" s="2">
        <v>9</v>
      </c>
      <c r="G18397" s="2">
        <f>INDEX(תוצאות_בחירות,MATCH(C18397,siot!$F$3:$F$1887,0),27)</f>
        <v>0</v>
      </c>
      <c r="H18397" s="2" t="b">
        <f t="shared" si="575"/>
        <v>0</v>
      </c>
      <c r="I18397" s="1" t="s">
        <v>2</v>
      </c>
      <c r="J18397" s="1" t="s">
        <v>1696</v>
      </c>
      <c r="K18397" s="1"/>
    </row>
    <row r="18398" spans="1:11" hidden="1">
      <c r="A18398" s="1" t="s">
        <v>1673</v>
      </c>
      <c r="B18398" s="1" t="s">
        <v>1695</v>
      </c>
      <c r="C18398" s="48" t="str">
        <f t="shared" si="574"/>
        <v>רם רמת גן</v>
      </c>
      <c r="D18398" s="1" t="s">
        <v>1694</v>
      </c>
      <c r="E18398" s="1"/>
      <c r="F18398" s="2">
        <v>10</v>
      </c>
      <c r="G18398" s="2">
        <f>INDEX(תוצאות_בחירות,MATCH(C18398,siot!$F$3:$F$1887,0),27)</f>
        <v>0</v>
      </c>
      <c r="H18398" s="2" t="b">
        <f t="shared" si="575"/>
        <v>0</v>
      </c>
      <c r="I18398" s="1" t="s">
        <v>2</v>
      </c>
      <c r="J18398" s="1" t="s">
        <v>1693</v>
      </c>
      <c r="K18398" s="1"/>
    </row>
    <row r="18399" spans="1:11" hidden="1">
      <c r="A18399" s="1" t="s">
        <v>1673</v>
      </c>
      <c r="B18399" s="1" t="s">
        <v>213</v>
      </c>
      <c r="C18399" s="48" t="str">
        <f t="shared" si="574"/>
        <v>רק רמת גן</v>
      </c>
      <c r="D18399" s="1" t="s">
        <v>1683</v>
      </c>
      <c r="E18399" s="1" t="s">
        <v>18</v>
      </c>
      <c r="F18399" s="2" t="s">
        <v>19548</v>
      </c>
      <c r="G18399" s="2">
        <f>INDEX(תוצאות_בחירות,MATCH(C18399,siot!$F$3:$F$1887,0),27)</f>
        <v>2</v>
      </c>
      <c r="H18399" s="2" t="b">
        <f t="shared" si="575"/>
        <v>0</v>
      </c>
      <c r="I18399" s="1"/>
      <c r="J18399" s="1"/>
      <c r="K18399" s="1"/>
    </row>
    <row r="18400" spans="1:11">
      <c r="A18400" s="1" t="s">
        <v>1673</v>
      </c>
      <c r="B18400" s="1" t="s">
        <v>213</v>
      </c>
      <c r="C18400" s="48" t="str">
        <f t="shared" si="574"/>
        <v>רק רמת גן</v>
      </c>
      <c r="D18400" s="1" t="s">
        <v>1683</v>
      </c>
      <c r="E18400" s="1" t="s">
        <v>17</v>
      </c>
      <c r="F18400" s="2">
        <v>1</v>
      </c>
      <c r="G18400" s="2">
        <f>INDEX(תוצאות_בחירות,MATCH(C18400,siot!$F$3:$F$1887,0),27)</f>
        <v>2</v>
      </c>
      <c r="H18400" s="2" t="b">
        <f t="shared" si="575"/>
        <v>1</v>
      </c>
      <c r="I18400" s="1" t="s">
        <v>2</v>
      </c>
      <c r="J18400" s="1" t="s">
        <v>1692</v>
      </c>
      <c r="K18400" s="1"/>
    </row>
    <row r="18401" spans="1:11">
      <c r="A18401" s="1" t="s">
        <v>1673</v>
      </c>
      <c r="B18401" s="1" t="s">
        <v>213</v>
      </c>
      <c r="C18401" s="48" t="str">
        <f t="shared" si="574"/>
        <v>רק רמת גן</v>
      </c>
      <c r="D18401" s="1" t="s">
        <v>1683</v>
      </c>
      <c r="E18401" s="1"/>
      <c r="F18401" s="2">
        <v>2</v>
      </c>
      <c r="G18401" s="2">
        <f>INDEX(תוצאות_בחירות,MATCH(C18401,siot!$F$3:$F$1887,0),27)</f>
        <v>2</v>
      </c>
      <c r="H18401" s="2" t="b">
        <f t="shared" si="575"/>
        <v>1</v>
      </c>
      <c r="I18401" s="1" t="s">
        <v>2</v>
      </c>
      <c r="J18401" s="1" t="s">
        <v>1691</v>
      </c>
      <c r="K18401" s="1"/>
    </row>
    <row r="18402" spans="1:11" hidden="1">
      <c r="A18402" s="1" t="s">
        <v>1673</v>
      </c>
      <c r="B18402" s="1" t="s">
        <v>213</v>
      </c>
      <c r="C18402" s="48" t="str">
        <f t="shared" si="574"/>
        <v>רק רמת גן</v>
      </c>
      <c r="D18402" s="1" t="s">
        <v>1683</v>
      </c>
      <c r="E18402" s="1"/>
      <c r="F18402" s="2">
        <v>3</v>
      </c>
      <c r="G18402" s="2">
        <f>INDEX(תוצאות_בחירות,MATCH(C18402,siot!$F$3:$F$1887,0),27)</f>
        <v>2</v>
      </c>
      <c r="H18402" s="2" t="b">
        <f t="shared" si="575"/>
        <v>0</v>
      </c>
      <c r="I18402" s="1" t="s">
        <v>2</v>
      </c>
      <c r="J18402" s="1" t="s">
        <v>1690</v>
      </c>
      <c r="K18402" s="1"/>
    </row>
    <row r="18403" spans="1:11" hidden="1">
      <c r="A18403" s="1" t="s">
        <v>1673</v>
      </c>
      <c r="B18403" s="1" t="s">
        <v>213</v>
      </c>
      <c r="C18403" s="48" t="str">
        <f t="shared" si="574"/>
        <v>רק רמת גן</v>
      </c>
      <c r="D18403" s="1" t="s">
        <v>1683</v>
      </c>
      <c r="E18403" s="1"/>
      <c r="F18403" s="2">
        <v>4</v>
      </c>
      <c r="G18403" s="2">
        <f>INDEX(תוצאות_בחירות,MATCH(C18403,siot!$F$3:$F$1887,0),27)</f>
        <v>2</v>
      </c>
      <c r="H18403" s="2" t="b">
        <f t="shared" si="575"/>
        <v>0</v>
      </c>
      <c r="I18403" s="1" t="s">
        <v>2</v>
      </c>
      <c r="J18403" s="1" t="s">
        <v>1689</v>
      </c>
      <c r="K18403" s="1"/>
    </row>
    <row r="18404" spans="1:11" hidden="1">
      <c r="A18404" s="1" t="s">
        <v>1673</v>
      </c>
      <c r="B18404" s="1" t="s">
        <v>213</v>
      </c>
      <c r="C18404" s="48" t="str">
        <f t="shared" si="574"/>
        <v>רק רמת גן</v>
      </c>
      <c r="D18404" s="1" t="s">
        <v>1683</v>
      </c>
      <c r="E18404" s="1"/>
      <c r="F18404" s="2">
        <v>5</v>
      </c>
      <c r="G18404" s="2">
        <f>INDEX(תוצאות_בחירות,MATCH(C18404,siot!$F$3:$F$1887,0),27)</f>
        <v>2</v>
      </c>
      <c r="H18404" s="2" t="b">
        <f t="shared" si="575"/>
        <v>0</v>
      </c>
      <c r="I18404" s="1" t="s">
        <v>2</v>
      </c>
      <c r="J18404" s="1" t="s">
        <v>1688</v>
      </c>
      <c r="K18404" s="1"/>
    </row>
    <row r="18405" spans="1:11" hidden="1">
      <c r="A18405" s="1" t="s">
        <v>1673</v>
      </c>
      <c r="B18405" s="1" t="s">
        <v>213</v>
      </c>
      <c r="C18405" s="48" t="str">
        <f t="shared" si="574"/>
        <v>רק רמת גן</v>
      </c>
      <c r="D18405" s="1" t="s">
        <v>1683</v>
      </c>
      <c r="E18405" s="1"/>
      <c r="F18405" s="2">
        <v>6</v>
      </c>
      <c r="G18405" s="2">
        <f>INDEX(תוצאות_בחירות,MATCH(C18405,siot!$F$3:$F$1887,0),27)</f>
        <v>2</v>
      </c>
      <c r="H18405" s="2" t="b">
        <f t="shared" si="575"/>
        <v>0</v>
      </c>
      <c r="I18405" s="1" t="s">
        <v>2</v>
      </c>
      <c r="J18405" s="1" t="s">
        <v>1687</v>
      </c>
      <c r="K18405" s="1"/>
    </row>
    <row r="18406" spans="1:11" hidden="1">
      <c r="A18406" s="1" t="s">
        <v>1673</v>
      </c>
      <c r="B18406" s="1" t="s">
        <v>213</v>
      </c>
      <c r="C18406" s="48" t="str">
        <f t="shared" si="574"/>
        <v>רק רמת גן</v>
      </c>
      <c r="D18406" s="1" t="s">
        <v>1683</v>
      </c>
      <c r="E18406" s="1"/>
      <c r="F18406" s="2">
        <v>7</v>
      </c>
      <c r="G18406" s="2">
        <f>INDEX(תוצאות_בחירות,MATCH(C18406,siot!$F$3:$F$1887,0),27)</f>
        <v>2</v>
      </c>
      <c r="H18406" s="2" t="b">
        <f t="shared" si="575"/>
        <v>0</v>
      </c>
      <c r="I18406" s="1" t="s">
        <v>2</v>
      </c>
      <c r="J18406" s="1" t="s">
        <v>1686</v>
      </c>
      <c r="K18406" s="1"/>
    </row>
    <row r="18407" spans="1:11" hidden="1">
      <c r="A18407" s="1" t="s">
        <v>1673</v>
      </c>
      <c r="B18407" s="1" t="s">
        <v>213</v>
      </c>
      <c r="C18407" s="48" t="str">
        <f t="shared" si="574"/>
        <v>רק רמת גן</v>
      </c>
      <c r="D18407" s="1" t="s">
        <v>1683</v>
      </c>
      <c r="E18407" s="1"/>
      <c r="F18407" s="2">
        <v>8</v>
      </c>
      <c r="G18407" s="2">
        <f>INDEX(תוצאות_בחירות,MATCH(C18407,siot!$F$3:$F$1887,0),27)</f>
        <v>2</v>
      </c>
      <c r="H18407" s="2" t="b">
        <f t="shared" si="575"/>
        <v>0</v>
      </c>
      <c r="I18407" s="1" t="s">
        <v>2</v>
      </c>
      <c r="J18407" s="1" t="s">
        <v>1685</v>
      </c>
      <c r="K18407" s="1"/>
    </row>
    <row r="18408" spans="1:11" hidden="1">
      <c r="A18408" s="1" t="s">
        <v>1673</v>
      </c>
      <c r="B18408" s="1" t="s">
        <v>213</v>
      </c>
      <c r="C18408" s="48" t="str">
        <f t="shared" si="574"/>
        <v>רק רמת גן</v>
      </c>
      <c r="D18408" s="1" t="s">
        <v>1683</v>
      </c>
      <c r="E18408" s="1"/>
      <c r="F18408" s="2">
        <v>9</v>
      </c>
      <c r="G18408" s="2">
        <f>INDEX(תוצאות_בחירות,MATCH(C18408,siot!$F$3:$F$1887,0),27)</f>
        <v>2</v>
      </c>
      <c r="H18408" s="2" t="b">
        <f t="shared" si="575"/>
        <v>0</v>
      </c>
      <c r="I18408" s="1" t="s">
        <v>2</v>
      </c>
      <c r="J18408" s="1" t="s">
        <v>1684</v>
      </c>
      <c r="K18408" s="1"/>
    </row>
    <row r="18409" spans="1:11" hidden="1">
      <c r="A18409" s="1" t="s">
        <v>1673</v>
      </c>
      <c r="B18409" s="1" t="s">
        <v>213</v>
      </c>
      <c r="C18409" s="48" t="str">
        <f t="shared" si="574"/>
        <v>רק רמת גן</v>
      </c>
      <c r="D18409" s="1" t="s">
        <v>1683</v>
      </c>
      <c r="E18409" s="1"/>
      <c r="F18409" s="2">
        <v>10</v>
      </c>
      <c r="G18409" s="2">
        <f>INDEX(תוצאות_בחירות,MATCH(C18409,siot!$F$3:$F$1887,0),27)</f>
        <v>2</v>
      </c>
      <c r="H18409" s="2" t="b">
        <f t="shared" si="575"/>
        <v>0</v>
      </c>
      <c r="I18409" s="1" t="s">
        <v>2</v>
      </c>
      <c r="J18409" s="1" t="s">
        <v>1682</v>
      </c>
      <c r="K18409" s="1"/>
    </row>
    <row r="18410" spans="1:11" hidden="1">
      <c r="A18410" s="1" t="s">
        <v>1673</v>
      </c>
      <c r="B18410" s="1" t="s">
        <v>963</v>
      </c>
      <c r="C18410" s="48" t="str">
        <f t="shared" si="574"/>
        <v>שס רמת גן</v>
      </c>
      <c r="D18410" s="1" t="s">
        <v>962</v>
      </c>
      <c r="E18410" s="1" t="s">
        <v>3</v>
      </c>
      <c r="F18410" s="2" t="s">
        <v>19548</v>
      </c>
      <c r="G18410" s="2">
        <f>INDEX(תוצאות_בחירות,MATCH(C18410,siot!$F$3:$F$1887,0),27)</f>
        <v>1</v>
      </c>
      <c r="H18410" s="2" t="b">
        <f t="shared" si="575"/>
        <v>0</v>
      </c>
      <c r="I18410" s="1"/>
      <c r="J18410" s="1"/>
      <c r="K18410" s="1"/>
    </row>
    <row r="18411" spans="1:11">
      <c r="A18411" s="1" t="s">
        <v>1673</v>
      </c>
      <c r="B18411" s="1" t="s">
        <v>963</v>
      </c>
      <c r="C18411" s="48" t="str">
        <f t="shared" si="574"/>
        <v>שס רמת גן</v>
      </c>
      <c r="D18411" s="1" t="s">
        <v>962</v>
      </c>
      <c r="E18411" s="1"/>
      <c r="F18411" s="2">
        <v>1</v>
      </c>
      <c r="G18411" s="2">
        <f>INDEX(תוצאות_בחירות,MATCH(C18411,siot!$F$3:$F$1887,0),27)</f>
        <v>1</v>
      </c>
      <c r="H18411" s="2" t="b">
        <f t="shared" si="575"/>
        <v>1</v>
      </c>
      <c r="I18411" s="1" t="s">
        <v>2</v>
      </c>
      <c r="J18411" s="1" t="s">
        <v>1681</v>
      </c>
      <c r="K18411" s="1"/>
    </row>
    <row r="18412" spans="1:11" hidden="1">
      <c r="A18412" s="1" t="s">
        <v>1673</v>
      </c>
      <c r="B18412" s="1" t="s">
        <v>963</v>
      </c>
      <c r="C18412" s="48" t="str">
        <f t="shared" si="574"/>
        <v>שס רמת גן</v>
      </c>
      <c r="D18412" s="1" t="s">
        <v>962</v>
      </c>
      <c r="E18412" s="1"/>
      <c r="F18412" s="2">
        <v>2</v>
      </c>
      <c r="G18412" s="2">
        <f>INDEX(תוצאות_בחירות,MATCH(C18412,siot!$F$3:$F$1887,0),27)</f>
        <v>1</v>
      </c>
      <c r="H18412" s="2" t="b">
        <f t="shared" si="575"/>
        <v>0</v>
      </c>
      <c r="I18412" s="1" t="s">
        <v>2</v>
      </c>
      <c r="J18412" s="1" t="s">
        <v>1680</v>
      </c>
      <c r="K18412" s="1"/>
    </row>
    <row r="18413" spans="1:11" hidden="1">
      <c r="A18413" s="1" t="s">
        <v>1673</v>
      </c>
      <c r="B18413" s="1" t="s">
        <v>963</v>
      </c>
      <c r="C18413" s="48" t="str">
        <f t="shared" si="574"/>
        <v>שס רמת גן</v>
      </c>
      <c r="D18413" s="1" t="s">
        <v>962</v>
      </c>
      <c r="E18413" s="1"/>
      <c r="F18413" s="2">
        <v>3</v>
      </c>
      <c r="G18413" s="2">
        <f>INDEX(תוצאות_בחירות,MATCH(C18413,siot!$F$3:$F$1887,0),27)</f>
        <v>1</v>
      </c>
      <c r="H18413" s="2" t="b">
        <f t="shared" si="575"/>
        <v>0</v>
      </c>
      <c r="I18413" s="1" t="s">
        <v>2</v>
      </c>
      <c r="J18413" s="1" t="s">
        <v>1679</v>
      </c>
      <c r="K18413" s="1"/>
    </row>
    <row r="18414" spans="1:11" hidden="1">
      <c r="A18414" s="1" t="s">
        <v>1673</v>
      </c>
      <c r="B18414" s="1" t="s">
        <v>963</v>
      </c>
      <c r="C18414" s="48" t="str">
        <f t="shared" si="574"/>
        <v>שס רמת גן</v>
      </c>
      <c r="D18414" s="1" t="s">
        <v>962</v>
      </c>
      <c r="E18414" s="1"/>
      <c r="F18414" s="2">
        <v>4</v>
      </c>
      <c r="G18414" s="2">
        <f>INDEX(תוצאות_בחירות,MATCH(C18414,siot!$F$3:$F$1887,0),27)</f>
        <v>1</v>
      </c>
      <c r="H18414" s="2" t="b">
        <f t="shared" si="575"/>
        <v>0</v>
      </c>
      <c r="I18414" s="1" t="s">
        <v>2</v>
      </c>
      <c r="J18414" s="1" t="s">
        <v>1678</v>
      </c>
      <c r="K18414" s="1"/>
    </row>
    <row r="18415" spans="1:11" hidden="1">
      <c r="A18415" s="1" t="s">
        <v>1673</v>
      </c>
      <c r="B18415" s="1" t="s">
        <v>963</v>
      </c>
      <c r="C18415" s="48" t="str">
        <f t="shared" si="574"/>
        <v>שס רמת גן</v>
      </c>
      <c r="D18415" s="1" t="s">
        <v>962</v>
      </c>
      <c r="E18415" s="1"/>
      <c r="F18415" s="2">
        <v>5</v>
      </c>
      <c r="G18415" s="2">
        <f>INDEX(תוצאות_בחירות,MATCH(C18415,siot!$F$3:$F$1887,0),27)</f>
        <v>1</v>
      </c>
      <c r="H18415" s="2" t="b">
        <f t="shared" si="575"/>
        <v>0</v>
      </c>
      <c r="I18415" s="1" t="s">
        <v>2</v>
      </c>
      <c r="J18415" s="1" t="s">
        <v>1677</v>
      </c>
      <c r="K18415" s="1"/>
    </row>
    <row r="18416" spans="1:11" hidden="1">
      <c r="A18416" s="1" t="s">
        <v>1673</v>
      </c>
      <c r="B18416" s="1" t="s">
        <v>963</v>
      </c>
      <c r="C18416" s="48" t="str">
        <f t="shared" si="574"/>
        <v>שס רמת גן</v>
      </c>
      <c r="D18416" s="1" t="s">
        <v>962</v>
      </c>
      <c r="E18416" s="1"/>
      <c r="F18416" s="2">
        <v>6</v>
      </c>
      <c r="G18416" s="2">
        <f>INDEX(תוצאות_בחירות,MATCH(C18416,siot!$F$3:$F$1887,0),27)</f>
        <v>1</v>
      </c>
      <c r="H18416" s="2" t="b">
        <f t="shared" si="575"/>
        <v>0</v>
      </c>
      <c r="I18416" s="1" t="s">
        <v>2</v>
      </c>
      <c r="J18416" s="1" t="s">
        <v>1676</v>
      </c>
      <c r="K18416" s="1"/>
    </row>
    <row r="18417" spans="1:11" hidden="1">
      <c r="A18417" s="1" t="s">
        <v>1673</v>
      </c>
      <c r="B18417" s="1" t="s">
        <v>963</v>
      </c>
      <c r="C18417" s="48" t="str">
        <f t="shared" si="574"/>
        <v>שס רמת גן</v>
      </c>
      <c r="D18417" s="1" t="s">
        <v>962</v>
      </c>
      <c r="E18417" s="1"/>
      <c r="F18417" s="2">
        <v>7</v>
      </c>
      <c r="G18417" s="2">
        <f>INDEX(תוצאות_בחירות,MATCH(C18417,siot!$F$3:$F$1887,0),27)</f>
        <v>1</v>
      </c>
      <c r="H18417" s="2" t="b">
        <f t="shared" si="575"/>
        <v>0</v>
      </c>
      <c r="I18417" s="1" t="s">
        <v>2</v>
      </c>
      <c r="J18417" s="1" t="s">
        <v>1675</v>
      </c>
      <c r="K18417" s="1"/>
    </row>
    <row r="18418" spans="1:11" hidden="1">
      <c r="A18418" s="1" t="s">
        <v>1673</v>
      </c>
      <c r="B18418" s="1" t="s">
        <v>963</v>
      </c>
      <c r="C18418" s="48" t="str">
        <f t="shared" si="574"/>
        <v>שס רמת גן</v>
      </c>
      <c r="D18418" s="1" t="s">
        <v>962</v>
      </c>
      <c r="E18418" s="1"/>
      <c r="F18418" s="2">
        <v>8</v>
      </c>
      <c r="G18418" s="2">
        <f>INDEX(תוצאות_בחירות,MATCH(C18418,siot!$F$3:$F$1887,0),27)</f>
        <v>1</v>
      </c>
      <c r="H18418" s="2" t="b">
        <f t="shared" si="575"/>
        <v>0</v>
      </c>
      <c r="I18418" s="1" t="s">
        <v>2</v>
      </c>
      <c r="J18418" s="1" t="s">
        <v>1674</v>
      </c>
      <c r="K18418" s="1"/>
    </row>
    <row r="18419" spans="1:11" hidden="1">
      <c r="A18419" s="1" t="s">
        <v>1673</v>
      </c>
      <c r="B18419" s="1" t="s">
        <v>963</v>
      </c>
      <c r="C18419" s="48" t="str">
        <f t="shared" si="574"/>
        <v>שס רמת גן</v>
      </c>
      <c r="D18419" s="1" t="s">
        <v>962</v>
      </c>
      <c r="E18419" s="1"/>
      <c r="F18419" s="2">
        <v>9</v>
      </c>
      <c r="G18419" s="2">
        <f>INDEX(תוצאות_בחירות,MATCH(C18419,siot!$F$3:$F$1887,0),27)</f>
        <v>1</v>
      </c>
      <c r="H18419" s="2" t="b">
        <f t="shared" si="575"/>
        <v>0</v>
      </c>
      <c r="I18419" s="1" t="s">
        <v>2</v>
      </c>
      <c r="J18419" s="1" t="s">
        <v>1672</v>
      </c>
      <c r="K18419" s="1"/>
    </row>
    <row r="18420" spans="1:11" hidden="1">
      <c r="A18420" s="1" t="s">
        <v>1550</v>
      </c>
      <c r="B18420" s="1" t="s">
        <v>1658</v>
      </c>
      <c r="C18420" s="48" t="str">
        <f t="shared" si="574"/>
        <v>אח רמת השרון</v>
      </c>
      <c r="D18420" s="1" t="s">
        <v>1657</v>
      </c>
      <c r="E18420" s="1" t="s">
        <v>3</v>
      </c>
      <c r="F18420" s="2" t="s">
        <v>19548</v>
      </c>
      <c r="G18420" s="2">
        <f>INDEX(תוצאות_בחירות,MATCH(C18420,siot!$F$3:$F$1887,0),27)</f>
        <v>2</v>
      </c>
      <c r="H18420" s="2" t="b">
        <f t="shared" si="575"/>
        <v>0</v>
      </c>
      <c r="I18420" s="1"/>
      <c r="J18420" s="1"/>
      <c r="K18420" s="1"/>
    </row>
    <row r="18421" spans="1:11">
      <c r="A18421" s="1" t="s">
        <v>1550</v>
      </c>
      <c r="B18421" s="1" t="s">
        <v>1658</v>
      </c>
      <c r="C18421" s="48" t="str">
        <f t="shared" si="574"/>
        <v>אח רמת השרון</v>
      </c>
      <c r="D18421" s="1" t="s">
        <v>1657</v>
      </c>
      <c r="E18421" s="1"/>
      <c r="F18421" s="2">
        <v>1</v>
      </c>
      <c r="G18421" s="2">
        <f>INDEX(תוצאות_בחירות,MATCH(C18421,siot!$F$3:$F$1887,0),27)</f>
        <v>2</v>
      </c>
      <c r="H18421" s="2" t="b">
        <f t="shared" si="575"/>
        <v>1</v>
      </c>
      <c r="I18421" s="1" t="s">
        <v>2</v>
      </c>
      <c r="J18421" s="1" t="s">
        <v>1671</v>
      </c>
      <c r="K18421" s="1"/>
    </row>
    <row r="18422" spans="1:11">
      <c r="A18422" s="1" t="s">
        <v>1550</v>
      </c>
      <c r="B18422" s="1" t="s">
        <v>1658</v>
      </c>
      <c r="C18422" s="48" t="str">
        <f t="shared" si="574"/>
        <v>אח רמת השרון</v>
      </c>
      <c r="D18422" s="1" t="s">
        <v>1657</v>
      </c>
      <c r="E18422" s="1"/>
      <c r="F18422" s="2">
        <v>2</v>
      </c>
      <c r="G18422" s="2">
        <f>INDEX(תוצאות_בחירות,MATCH(C18422,siot!$F$3:$F$1887,0),27)</f>
        <v>2</v>
      </c>
      <c r="H18422" s="2" t="b">
        <f t="shared" si="575"/>
        <v>1</v>
      </c>
      <c r="I18422" s="1" t="s">
        <v>2</v>
      </c>
      <c r="J18422" s="1" t="s">
        <v>1670</v>
      </c>
      <c r="K18422" s="1"/>
    </row>
    <row r="18423" spans="1:11" hidden="1">
      <c r="A18423" s="1" t="s">
        <v>1550</v>
      </c>
      <c r="B18423" s="1" t="s">
        <v>1658</v>
      </c>
      <c r="C18423" s="48" t="str">
        <f t="shared" si="574"/>
        <v>אח רמת השרון</v>
      </c>
      <c r="D18423" s="1" t="s">
        <v>1657</v>
      </c>
      <c r="E18423" s="1"/>
      <c r="F18423" s="2">
        <v>3</v>
      </c>
      <c r="G18423" s="2">
        <f>INDEX(תוצאות_בחירות,MATCH(C18423,siot!$F$3:$F$1887,0),27)</f>
        <v>2</v>
      </c>
      <c r="H18423" s="2" t="b">
        <f t="shared" si="575"/>
        <v>0</v>
      </c>
      <c r="I18423" s="1" t="s">
        <v>2</v>
      </c>
      <c r="J18423" s="1" t="s">
        <v>1669</v>
      </c>
      <c r="K18423" s="1"/>
    </row>
    <row r="18424" spans="1:11" hidden="1">
      <c r="A18424" s="1" t="s">
        <v>1550</v>
      </c>
      <c r="B18424" s="1" t="s">
        <v>1658</v>
      </c>
      <c r="C18424" s="48" t="str">
        <f t="shared" si="574"/>
        <v>אח רמת השרון</v>
      </c>
      <c r="D18424" s="1" t="s">
        <v>1657</v>
      </c>
      <c r="E18424" s="1"/>
      <c r="F18424" s="2">
        <v>4</v>
      </c>
      <c r="G18424" s="2">
        <f>INDEX(תוצאות_בחירות,MATCH(C18424,siot!$F$3:$F$1887,0),27)</f>
        <v>2</v>
      </c>
      <c r="H18424" s="2" t="b">
        <f t="shared" si="575"/>
        <v>0</v>
      </c>
      <c r="I18424" s="1" t="s">
        <v>2</v>
      </c>
      <c r="J18424" s="1" t="s">
        <v>1668</v>
      </c>
      <c r="K18424" s="1"/>
    </row>
    <row r="18425" spans="1:11" hidden="1">
      <c r="A18425" s="1" t="s">
        <v>1550</v>
      </c>
      <c r="B18425" s="1" t="s">
        <v>1658</v>
      </c>
      <c r="C18425" s="48" t="str">
        <f t="shared" si="574"/>
        <v>אח רמת השרון</v>
      </c>
      <c r="D18425" s="1" t="s">
        <v>1657</v>
      </c>
      <c r="E18425" s="1"/>
      <c r="F18425" s="2">
        <v>5</v>
      </c>
      <c r="G18425" s="2">
        <f>INDEX(תוצאות_בחירות,MATCH(C18425,siot!$F$3:$F$1887,0),27)</f>
        <v>2</v>
      </c>
      <c r="H18425" s="2" t="b">
        <f t="shared" si="575"/>
        <v>0</v>
      </c>
      <c r="I18425" s="1" t="s">
        <v>2</v>
      </c>
      <c r="J18425" s="1" t="s">
        <v>1667</v>
      </c>
      <c r="K18425" s="1"/>
    </row>
    <row r="18426" spans="1:11" hidden="1">
      <c r="A18426" s="1" t="s">
        <v>1550</v>
      </c>
      <c r="B18426" s="1" t="s">
        <v>1658</v>
      </c>
      <c r="C18426" s="48" t="str">
        <f t="shared" si="574"/>
        <v>אח רמת השרון</v>
      </c>
      <c r="D18426" s="1" t="s">
        <v>1657</v>
      </c>
      <c r="E18426" s="1"/>
      <c r="F18426" s="2">
        <v>6</v>
      </c>
      <c r="G18426" s="2">
        <f>INDEX(תוצאות_בחירות,MATCH(C18426,siot!$F$3:$F$1887,0),27)</f>
        <v>2</v>
      </c>
      <c r="H18426" s="2" t="b">
        <f t="shared" si="575"/>
        <v>0</v>
      </c>
      <c r="I18426" s="1" t="s">
        <v>2</v>
      </c>
      <c r="J18426" s="1" t="s">
        <v>1666</v>
      </c>
      <c r="K18426" s="1"/>
    </row>
    <row r="18427" spans="1:11" hidden="1">
      <c r="A18427" s="1" t="s">
        <v>1550</v>
      </c>
      <c r="B18427" s="1" t="s">
        <v>1658</v>
      </c>
      <c r="C18427" s="48" t="str">
        <f t="shared" si="574"/>
        <v>אח רמת השרון</v>
      </c>
      <c r="D18427" s="1" t="s">
        <v>1657</v>
      </c>
      <c r="E18427" s="1"/>
      <c r="F18427" s="2">
        <v>7</v>
      </c>
      <c r="G18427" s="2">
        <f>INDEX(תוצאות_בחירות,MATCH(C18427,siot!$F$3:$F$1887,0),27)</f>
        <v>2</v>
      </c>
      <c r="H18427" s="2" t="b">
        <f t="shared" si="575"/>
        <v>0</v>
      </c>
      <c r="I18427" s="1" t="s">
        <v>2</v>
      </c>
      <c r="J18427" s="1" t="s">
        <v>1665</v>
      </c>
      <c r="K18427" s="1"/>
    </row>
    <row r="18428" spans="1:11" hidden="1">
      <c r="A18428" s="1" t="s">
        <v>1550</v>
      </c>
      <c r="B18428" s="1" t="s">
        <v>1658</v>
      </c>
      <c r="C18428" s="48" t="str">
        <f t="shared" si="574"/>
        <v>אח רמת השרון</v>
      </c>
      <c r="D18428" s="1" t="s">
        <v>1657</v>
      </c>
      <c r="E18428" s="1"/>
      <c r="F18428" s="2">
        <v>8</v>
      </c>
      <c r="G18428" s="2">
        <f>INDEX(תוצאות_בחירות,MATCH(C18428,siot!$F$3:$F$1887,0),27)</f>
        <v>2</v>
      </c>
      <c r="H18428" s="2" t="b">
        <f t="shared" si="575"/>
        <v>0</v>
      </c>
      <c r="I18428" s="1" t="s">
        <v>2</v>
      </c>
      <c r="J18428" s="1" t="s">
        <v>1664</v>
      </c>
      <c r="K18428" s="1"/>
    </row>
    <row r="18429" spans="1:11" hidden="1">
      <c r="A18429" s="1" t="s">
        <v>1550</v>
      </c>
      <c r="B18429" s="1" t="s">
        <v>1658</v>
      </c>
      <c r="C18429" s="48" t="str">
        <f t="shared" si="574"/>
        <v>אח רמת השרון</v>
      </c>
      <c r="D18429" s="1" t="s">
        <v>1657</v>
      </c>
      <c r="E18429" s="1"/>
      <c r="F18429" s="2">
        <v>9</v>
      </c>
      <c r="G18429" s="2">
        <f>INDEX(תוצאות_בחירות,MATCH(C18429,siot!$F$3:$F$1887,0),27)</f>
        <v>2</v>
      </c>
      <c r="H18429" s="2" t="b">
        <f t="shared" si="575"/>
        <v>0</v>
      </c>
      <c r="I18429" s="1" t="s">
        <v>2</v>
      </c>
      <c r="J18429" s="1" t="s">
        <v>1663</v>
      </c>
      <c r="K18429" s="1"/>
    </row>
    <row r="18430" spans="1:11" hidden="1">
      <c r="A18430" s="1" t="s">
        <v>1550</v>
      </c>
      <c r="B18430" s="1" t="s">
        <v>1658</v>
      </c>
      <c r="C18430" s="48" t="str">
        <f t="shared" si="574"/>
        <v>אח רמת השרון</v>
      </c>
      <c r="D18430" s="1" t="s">
        <v>1657</v>
      </c>
      <c r="E18430" s="1"/>
      <c r="F18430" s="2">
        <v>10</v>
      </c>
      <c r="G18430" s="2">
        <f>INDEX(תוצאות_בחירות,MATCH(C18430,siot!$F$3:$F$1887,0),27)</f>
        <v>2</v>
      </c>
      <c r="H18430" s="2" t="b">
        <f t="shared" si="575"/>
        <v>0</v>
      </c>
      <c r="I18430" s="1" t="s">
        <v>2</v>
      </c>
      <c r="J18430" s="1" t="s">
        <v>1662</v>
      </c>
      <c r="K18430" s="1"/>
    </row>
    <row r="18431" spans="1:11" hidden="1">
      <c r="A18431" s="1" t="s">
        <v>1550</v>
      </c>
      <c r="B18431" s="1" t="s">
        <v>1658</v>
      </c>
      <c r="C18431" s="48" t="str">
        <f t="shared" si="574"/>
        <v>אח רמת השרון</v>
      </c>
      <c r="D18431" s="1" t="s">
        <v>1657</v>
      </c>
      <c r="E18431" s="1"/>
      <c r="F18431" s="2">
        <v>11</v>
      </c>
      <c r="G18431" s="2">
        <f>INDEX(תוצאות_בחירות,MATCH(C18431,siot!$F$3:$F$1887,0),27)</f>
        <v>2</v>
      </c>
      <c r="H18431" s="2" t="b">
        <f t="shared" si="575"/>
        <v>0</v>
      </c>
      <c r="I18431" s="1" t="s">
        <v>2</v>
      </c>
      <c r="J18431" s="1" t="s">
        <v>1661</v>
      </c>
      <c r="K18431" s="1"/>
    </row>
    <row r="18432" spans="1:11" hidden="1">
      <c r="A18432" s="1" t="s">
        <v>1550</v>
      </c>
      <c r="B18432" s="1" t="s">
        <v>1658</v>
      </c>
      <c r="C18432" s="48" t="str">
        <f t="shared" si="574"/>
        <v>אח רמת השרון</v>
      </c>
      <c r="D18432" s="1" t="s">
        <v>1657</v>
      </c>
      <c r="E18432" s="1"/>
      <c r="F18432" s="2">
        <v>12</v>
      </c>
      <c r="G18432" s="2">
        <f>INDEX(תוצאות_בחירות,MATCH(C18432,siot!$F$3:$F$1887,0),27)</f>
        <v>2</v>
      </c>
      <c r="H18432" s="2" t="b">
        <f t="shared" si="575"/>
        <v>0</v>
      </c>
      <c r="I18432" s="1" t="s">
        <v>2</v>
      </c>
      <c r="J18432" s="1" t="s">
        <v>1660</v>
      </c>
      <c r="K18432" s="1"/>
    </row>
    <row r="18433" spans="1:11" hidden="1">
      <c r="A18433" s="1" t="s">
        <v>1550</v>
      </c>
      <c r="B18433" s="1" t="s">
        <v>1658</v>
      </c>
      <c r="C18433" s="48" t="str">
        <f t="shared" si="574"/>
        <v>אח רמת השרון</v>
      </c>
      <c r="D18433" s="1" t="s">
        <v>1657</v>
      </c>
      <c r="E18433" s="1"/>
      <c r="F18433" s="2">
        <v>13</v>
      </c>
      <c r="G18433" s="2">
        <f>INDEX(תוצאות_בחירות,MATCH(C18433,siot!$F$3:$F$1887,0),27)</f>
        <v>2</v>
      </c>
      <c r="H18433" s="2" t="b">
        <f t="shared" si="575"/>
        <v>0</v>
      </c>
      <c r="I18433" s="1" t="s">
        <v>2</v>
      </c>
      <c r="J18433" s="1" t="s">
        <v>1659</v>
      </c>
      <c r="K18433" s="1"/>
    </row>
    <row r="18434" spans="1:11" hidden="1">
      <c r="A18434" s="1" t="s">
        <v>1550</v>
      </c>
      <c r="B18434" s="1" t="s">
        <v>1658</v>
      </c>
      <c r="C18434" s="48" t="str">
        <f t="shared" si="574"/>
        <v>אח רמת השרון</v>
      </c>
      <c r="D18434" s="1" t="s">
        <v>1657</v>
      </c>
      <c r="E18434" s="1"/>
      <c r="F18434" s="2">
        <v>14</v>
      </c>
      <c r="G18434" s="2">
        <f>INDEX(תוצאות_בחירות,MATCH(C18434,siot!$F$3:$F$1887,0),27)</f>
        <v>2</v>
      </c>
      <c r="H18434" s="2" t="b">
        <f t="shared" si="575"/>
        <v>0</v>
      </c>
      <c r="I18434" s="1" t="s">
        <v>2</v>
      </c>
      <c r="J18434" s="1" t="s">
        <v>1656</v>
      </c>
      <c r="K18434" s="1"/>
    </row>
    <row r="18435" spans="1:11" hidden="1">
      <c r="A18435" s="1" t="s">
        <v>1550</v>
      </c>
      <c r="B18435" s="1" t="s">
        <v>573</v>
      </c>
      <c r="C18435" s="48" t="str">
        <f t="shared" si="574"/>
        <v>זך רמת השרון</v>
      </c>
      <c r="D18435" s="1" t="s">
        <v>1648</v>
      </c>
      <c r="E18435" s="1" t="s">
        <v>3</v>
      </c>
      <c r="F18435" s="2" t="s">
        <v>19548</v>
      </c>
      <c r="G18435" s="2">
        <f>INDEX(תוצאות_בחירות,MATCH(C18435,siot!$F$3:$F$1887,0),27)</f>
        <v>1</v>
      </c>
      <c r="H18435" s="2" t="b">
        <f t="shared" si="575"/>
        <v>0</v>
      </c>
      <c r="I18435" s="1"/>
      <c r="J18435" s="1"/>
      <c r="K18435" s="1"/>
    </row>
    <row r="18436" spans="1:11">
      <c r="A18436" s="1" t="s">
        <v>1550</v>
      </c>
      <c r="B18436" s="1" t="s">
        <v>573</v>
      </c>
      <c r="C18436" s="48" t="str">
        <f t="shared" ref="C18436:C18499" si="576">B18436&amp;" "&amp;A18436</f>
        <v>זך רמת השרון</v>
      </c>
      <c r="D18436" s="1" t="s">
        <v>1648</v>
      </c>
      <c r="E18436" s="1"/>
      <c r="F18436" s="2">
        <v>1</v>
      </c>
      <c r="G18436" s="2">
        <f>INDEX(תוצאות_בחירות,MATCH(C18436,siot!$F$3:$F$1887,0),27)</f>
        <v>1</v>
      </c>
      <c r="H18436" s="2" t="b">
        <f t="shared" ref="H18436:H18499" si="577">IF(OR(F18436&lt;G18436,G18436=F18436),TRUE,FALSE)</f>
        <v>1</v>
      </c>
      <c r="I18436" s="1" t="s">
        <v>2</v>
      </c>
      <c r="J18436" s="1" t="s">
        <v>1655</v>
      </c>
      <c r="K18436" s="1"/>
    </row>
    <row r="18437" spans="1:11" hidden="1">
      <c r="A18437" s="1" t="s">
        <v>1550</v>
      </c>
      <c r="B18437" s="1" t="s">
        <v>573</v>
      </c>
      <c r="C18437" s="48" t="str">
        <f t="shared" si="576"/>
        <v>זך רמת השרון</v>
      </c>
      <c r="D18437" s="1" t="s">
        <v>1648</v>
      </c>
      <c r="E18437" s="1"/>
      <c r="F18437" s="2">
        <v>2</v>
      </c>
      <c r="G18437" s="2">
        <f>INDEX(תוצאות_בחירות,MATCH(C18437,siot!$F$3:$F$1887,0),27)</f>
        <v>1</v>
      </c>
      <c r="H18437" s="2" t="b">
        <f t="shared" si="577"/>
        <v>0</v>
      </c>
      <c r="I18437" s="1" t="s">
        <v>2</v>
      </c>
      <c r="J18437" s="1" t="s">
        <v>1654</v>
      </c>
      <c r="K18437" s="1"/>
    </row>
    <row r="18438" spans="1:11" hidden="1">
      <c r="A18438" s="1" t="s">
        <v>1550</v>
      </c>
      <c r="B18438" s="1" t="s">
        <v>573</v>
      </c>
      <c r="C18438" s="48" t="str">
        <f t="shared" si="576"/>
        <v>זך רמת השרון</v>
      </c>
      <c r="D18438" s="1" t="s">
        <v>1648</v>
      </c>
      <c r="E18438" s="1"/>
      <c r="F18438" s="2">
        <v>3</v>
      </c>
      <c r="G18438" s="2">
        <f>INDEX(תוצאות_בחירות,MATCH(C18438,siot!$F$3:$F$1887,0),27)</f>
        <v>1</v>
      </c>
      <c r="H18438" s="2" t="b">
        <f t="shared" si="577"/>
        <v>0</v>
      </c>
      <c r="I18438" s="1" t="s">
        <v>2</v>
      </c>
      <c r="J18438" s="1" t="s">
        <v>1653</v>
      </c>
      <c r="K18438" s="1"/>
    </row>
    <row r="18439" spans="1:11" hidden="1">
      <c r="A18439" s="1" t="s">
        <v>1550</v>
      </c>
      <c r="B18439" s="1" t="s">
        <v>573</v>
      </c>
      <c r="C18439" s="48" t="str">
        <f t="shared" si="576"/>
        <v>זך רמת השרון</v>
      </c>
      <c r="D18439" s="1" t="s">
        <v>1648</v>
      </c>
      <c r="E18439" s="1"/>
      <c r="F18439" s="2">
        <v>4</v>
      </c>
      <c r="G18439" s="2">
        <f>INDEX(תוצאות_בחירות,MATCH(C18439,siot!$F$3:$F$1887,0),27)</f>
        <v>1</v>
      </c>
      <c r="H18439" s="2" t="b">
        <f t="shared" si="577"/>
        <v>0</v>
      </c>
      <c r="I18439" s="1" t="s">
        <v>2</v>
      </c>
      <c r="J18439" s="1" t="s">
        <v>1652</v>
      </c>
      <c r="K18439" s="1"/>
    </row>
    <row r="18440" spans="1:11" hidden="1">
      <c r="A18440" s="1" t="s">
        <v>1550</v>
      </c>
      <c r="B18440" s="1" t="s">
        <v>573</v>
      </c>
      <c r="C18440" s="48" t="str">
        <f t="shared" si="576"/>
        <v>זך רמת השרון</v>
      </c>
      <c r="D18440" s="1" t="s">
        <v>1648</v>
      </c>
      <c r="E18440" s="1"/>
      <c r="F18440" s="2">
        <v>5</v>
      </c>
      <c r="G18440" s="2">
        <f>INDEX(תוצאות_בחירות,MATCH(C18440,siot!$F$3:$F$1887,0),27)</f>
        <v>1</v>
      </c>
      <c r="H18440" s="2" t="b">
        <f t="shared" si="577"/>
        <v>0</v>
      </c>
      <c r="I18440" s="1" t="s">
        <v>2</v>
      </c>
      <c r="J18440" s="1" t="s">
        <v>1651</v>
      </c>
      <c r="K18440" s="1"/>
    </row>
    <row r="18441" spans="1:11" hidden="1">
      <c r="A18441" s="1" t="s">
        <v>1550</v>
      </c>
      <c r="B18441" s="1" t="s">
        <v>573</v>
      </c>
      <c r="C18441" s="48" t="str">
        <f t="shared" si="576"/>
        <v>זך רמת השרון</v>
      </c>
      <c r="D18441" s="1" t="s">
        <v>1648</v>
      </c>
      <c r="E18441" s="1"/>
      <c r="F18441" s="2">
        <v>6</v>
      </c>
      <c r="G18441" s="2">
        <f>INDEX(תוצאות_בחירות,MATCH(C18441,siot!$F$3:$F$1887,0),27)</f>
        <v>1</v>
      </c>
      <c r="H18441" s="2" t="b">
        <f t="shared" si="577"/>
        <v>0</v>
      </c>
      <c r="I18441" s="1" t="s">
        <v>2</v>
      </c>
      <c r="J18441" s="1" t="s">
        <v>1650</v>
      </c>
      <c r="K18441" s="1"/>
    </row>
    <row r="18442" spans="1:11" hidden="1">
      <c r="A18442" s="1" t="s">
        <v>1550</v>
      </c>
      <c r="B18442" s="1" t="s">
        <v>573</v>
      </c>
      <c r="C18442" s="48" t="str">
        <f t="shared" si="576"/>
        <v>זך רמת השרון</v>
      </c>
      <c r="D18442" s="1" t="s">
        <v>1648</v>
      </c>
      <c r="E18442" s="1"/>
      <c r="F18442" s="2">
        <v>7</v>
      </c>
      <c r="G18442" s="2">
        <f>INDEX(תוצאות_בחירות,MATCH(C18442,siot!$F$3:$F$1887,0),27)</f>
        <v>1</v>
      </c>
      <c r="H18442" s="2" t="b">
        <f t="shared" si="577"/>
        <v>0</v>
      </c>
      <c r="I18442" s="1" t="s">
        <v>2</v>
      </c>
      <c r="J18442" s="1" t="s">
        <v>1649</v>
      </c>
      <c r="K18442" s="1"/>
    </row>
    <row r="18443" spans="1:11" hidden="1">
      <c r="A18443" s="1" t="s">
        <v>1550</v>
      </c>
      <c r="B18443" s="1" t="s">
        <v>573</v>
      </c>
      <c r="C18443" s="48" t="str">
        <f t="shared" si="576"/>
        <v>זך רמת השרון</v>
      </c>
      <c r="D18443" s="1" t="s">
        <v>1648</v>
      </c>
      <c r="E18443" s="1"/>
      <c r="F18443" s="2">
        <v>8</v>
      </c>
      <c r="G18443" s="2">
        <f>INDEX(תוצאות_בחירות,MATCH(C18443,siot!$F$3:$F$1887,0),27)</f>
        <v>1</v>
      </c>
      <c r="H18443" s="2" t="b">
        <f t="shared" si="577"/>
        <v>0</v>
      </c>
      <c r="I18443" s="1" t="s">
        <v>2</v>
      </c>
      <c r="J18443" s="1" t="s">
        <v>1647</v>
      </c>
      <c r="K18443" s="1"/>
    </row>
    <row r="18444" spans="1:11" hidden="1">
      <c r="A18444" s="1" t="s">
        <v>1550</v>
      </c>
      <c r="B18444" s="1" t="s">
        <v>1194</v>
      </c>
      <c r="C18444" s="48" t="str">
        <f t="shared" si="576"/>
        <v>יד רמת השרון</v>
      </c>
      <c r="D18444" s="1" t="s">
        <v>1642</v>
      </c>
      <c r="E18444" s="1" t="s">
        <v>3</v>
      </c>
      <c r="F18444" s="2" t="s">
        <v>19548</v>
      </c>
      <c r="G18444" s="2">
        <f>INDEX(תוצאות_בחירות,MATCH(C18444,siot!$F$3:$F$1887,0),27)</f>
        <v>0</v>
      </c>
      <c r="H18444" s="2" t="b">
        <f t="shared" si="577"/>
        <v>0</v>
      </c>
      <c r="I18444" s="1"/>
      <c r="J18444" s="1"/>
      <c r="K18444" s="1"/>
    </row>
    <row r="18445" spans="1:11" hidden="1">
      <c r="A18445" s="1" t="s">
        <v>1550</v>
      </c>
      <c r="B18445" s="1" t="s">
        <v>1194</v>
      </c>
      <c r="C18445" s="48" t="str">
        <f t="shared" si="576"/>
        <v>יד רמת השרון</v>
      </c>
      <c r="D18445" s="1" t="s">
        <v>1642</v>
      </c>
      <c r="E18445" s="1"/>
      <c r="F18445" s="2">
        <v>1</v>
      </c>
      <c r="G18445" s="2">
        <f>INDEX(תוצאות_בחירות,MATCH(C18445,siot!$F$3:$F$1887,0),27)</f>
        <v>0</v>
      </c>
      <c r="H18445" s="2" t="b">
        <f t="shared" si="577"/>
        <v>0</v>
      </c>
      <c r="I18445" s="1" t="s">
        <v>2</v>
      </c>
      <c r="J18445" s="1" t="s">
        <v>1356</v>
      </c>
      <c r="K18445" s="1"/>
    </row>
    <row r="18446" spans="1:11" hidden="1">
      <c r="A18446" s="1" t="s">
        <v>1550</v>
      </c>
      <c r="B18446" s="1" t="s">
        <v>1194</v>
      </c>
      <c r="C18446" s="48" t="str">
        <f t="shared" si="576"/>
        <v>יד רמת השרון</v>
      </c>
      <c r="D18446" s="1" t="s">
        <v>1642</v>
      </c>
      <c r="E18446" s="1"/>
      <c r="F18446" s="2">
        <v>2</v>
      </c>
      <c r="G18446" s="2">
        <f>INDEX(תוצאות_בחירות,MATCH(C18446,siot!$F$3:$F$1887,0),27)</f>
        <v>0</v>
      </c>
      <c r="H18446" s="2" t="b">
        <f t="shared" si="577"/>
        <v>0</v>
      </c>
      <c r="I18446" s="1" t="s">
        <v>2</v>
      </c>
      <c r="J18446" s="1" t="s">
        <v>1646</v>
      </c>
      <c r="K18446" s="1"/>
    </row>
    <row r="18447" spans="1:11" hidden="1">
      <c r="A18447" s="1" t="s">
        <v>1550</v>
      </c>
      <c r="B18447" s="1" t="s">
        <v>1194</v>
      </c>
      <c r="C18447" s="48" t="str">
        <f t="shared" si="576"/>
        <v>יד רמת השרון</v>
      </c>
      <c r="D18447" s="1" t="s">
        <v>1642</v>
      </c>
      <c r="E18447" s="1"/>
      <c r="F18447" s="2">
        <v>3</v>
      </c>
      <c r="G18447" s="2">
        <f>INDEX(תוצאות_בחירות,MATCH(C18447,siot!$F$3:$F$1887,0),27)</f>
        <v>0</v>
      </c>
      <c r="H18447" s="2" t="b">
        <f t="shared" si="577"/>
        <v>0</v>
      </c>
      <c r="I18447" s="1" t="s">
        <v>2</v>
      </c>
      <c r="J18447" s="1" t="s">
        <v>1645</v>
      </c>
      <c r="K18447" s="1"/>
    </row>
    <row r="18448" spans="1:11" hidden="1">
      <c r="A18448" s="1" t="s">
        <v>1550</v>
      </c>
      <c r="B18448" s="1" t="s">
        <v>1194</v>
      </c>
      <c r="C18448" s="48" t="str">
        <f t="shared" si="576"/>
        <v>יד רמת השרון</v>
      </c>
      <c r="D18448" s="1" t="s">
        <v>1642</v>
      </c>
      <c r="E18448" s="1"/>
      <c r="F18448" s="2">
        <v>4</v>
      </c>
      <c r="G18448" s="2">
        <f>INDEX(תוצאות_בחירות,MATCH(C18448,siot!$F$3:$F$1887,0),27)</f>
        <v>0</v>
      </c>
      <c r="H18448" s="2" t="b">
        <f t="shared" si="577"/>
        <v>0</v>
      </c>
      <c r="I18448" s="1" t="s">
        <v>2</v>
      </c>
      <c r="J18448" s="1" t="s">
        <v>1644</v>
      </c>
      <c r="K18448" s="1"/>
    </row>
    <row r="18449" spans="1:11" hidden="1">
      <c r="A18449" s="1" t="s">
        <v>1550</v>
      </c>
      <c r="B18449" s="1" t="s">
        <v>1194</v>
      </c>
      <c r="C18449" s="48" t="str">
        <f t="shared" si="576"/>
        <v>יד רמת השרון</v>
      </c>
      <c r="D18449" s="1" t="s">
        <v>1642</v>
      </c>
      <c r="E18449" s="1"/>
      <c r="F18449" s="2">
        <v>5</v>
      </c>
      <c r="G18449" s="2">
        <f>INDEX(תוצאות_בחירות,MATCH(C18449,siot!$F$3:$F$1887,0),27)</f>
        <v>0</v>
      </c>
      <c r="H18449" s="2" t="b">
        <f t="shared" si="577"/>
        <v>0</v>
      </c>
      <c r="I18449" s="1" t="s">
        <v>2</v>
      </c>
      <c r="J18449" s="1" t="s">
        <v>1643</v>
      </c>
      <c r="K18449" s="1"/>
    </row>
    <row r="18450" spans="1:11" hidden="1">
      <c r="A18450" s="1" t="s">
        <v>1550</v>
      </c>
      <c r="B18450" s="1" t="s">
        <v>1194</v>
      </c>
      <c r="C18450" s="48" t="str">
        <f t="shared" si="576"/>
        <v>יד רמת השרון</v>
      </c>
      <c r="D18450" s="1" t="s">
        <v>1642</v>
      </c>
      <c r="E18450" s="1"/>
      <c r="F18450" s="2">
        <v>6</v>
      </c>
      <c r="G18450" s="2">
        <f>INDEX(תוצאות_בחירות,MATCH(C18450,siot!$F$3:$F$1887,0),27)</f>
        <v>0</v>
      </c>
      <c r="H18450" s="2" t="b">
        <f t="shared" si="577"/>
        <v>0</v>
      </c>
      <c r="I18450" s="1" t="s">
        <v>2</v>
      </c>
      <c r="J18450" s="1" t="s">
        <v>1641</v>
      </c>
      <c r="K18450" s="1"/>
    </row>
    <row r="18451" spans="1:11" hidden="1">
      <c r="A18451" s="1" t="s">
        <v>1550</v>
      </c>
      <c r="B18451" s="1" t="s">
        <v>133</v>
      </c>
      <c r="C18451" s="48" t="str">
        <f t="shared" si="576"/>
        <v>לב רמת השרון</v>
      </c>
      <c r="D18451" s="1" t="s">
        <v>1632</v>
      </c>
      <c r="E18451" s="1" t="s">
        <v>18</v>
      </c>
      <c r="F18451" s="2" t="s">
        <v>19548</v>
      </c>
      <c r="G18451" s="2">
        <f>INDEX(תוצאות_בחירות,MATCH(C18451,siot!$F$3:$F$1887,0),27)</f>
        <v>2</v>
      </c>
      <c r="H18451" s="2" t="b">
        <f t="shared" si="577"/>
        <v>0</v>
      </c>
      <c r="I18451" s="1"/>
      <c r="J18451" s="1"/>
      <c r="K18451" s="1"/>
    </row>
    <row r="18452" spans="1:11">
      <c r="A18452" s="1" t="s">
        <v>1550</v>
      </c>
      <c r="B18452" s="1" t="s">
        <v>133</v>
      </c>
      <c r="C18452" s="48" t="str">
        <f t="shared" si="576"/>
        <v>לב רמת השרון</v>
      </c>
      <c r="D18452" s="1" t="s">
        <v>1632</v>
      </c>
      <c r="E18452" s="1" t="s">
        <v>17</v>
      </c>
      <c r="F18452" s="2">
        <v>1</v>
      </c>
      <c r="G18452" s="2">
        <f>INDEX(תוצאות_בחירות,MATCH(C18452,siot!$F$3:$F$1887,0),27)</f>
        <v>2</v>
      </c>
      <c r="H18452" s="2" t="b">
        <f t="shared" si="577"/>
        <v>1</v>
      </c>
      <c r="I18452" s="1" t="s">
        <v>2</v>
      </c>
      <c r="J18452" s="1" t="s">
        <v>1640</v>
      </c>
      <c r="K18452" s="1"/>
    </row>
    <row r="18453" spans="1:11">
      <c r="A18453" s="1" t="s">
        <v>1550</v>
      </c>
      <c r="B18453" s="1" t="s">
        <v>133</v>
      </c>
      <c r="C18453" s="48" t="str">
        <f t="shared" si="576"/>
        <v>לב רמת השרון</v>
      </c>
      <c r="D18453" s="1" t="s">
        <v>1632</v>
      </c>
      <c r="E18453" s="1"/>
      <c r="F18453" s="2">
        <v>2</v>
      </c>
      <c r="G18453" s="2">
        <f>INDEX(תוצאות_בחירות,MATCH(C18453,siot!$F$3:$F$1887,0),27)</f>
        <v>2</v>
      </c>
      <c r="H18453" s="2" t="b">
        <f t="shared" si="577"/>
        <v>1</v>
      </c>
      <c r="I18453" s="1" t="s">
        <v>2</v>
      </c>
      <c r="J18453" s="1" t="s">
        <v>1639</v>
      </c>
      <c r="K18453" s="1">
        <v>1</v>
      </c>
    </row>
    <row r="18454" spans="1:11" hidden="1">
      <c r="A18454" s="1" t="s">
        <v>1550</v>
      </c>
      <c r="B18454" s="1" t="s">
        <v>133</v>
      </c>
      <c r="C18454" s="48" t="str">
        <f t="shared" si="576"/>
        <v>לב רמת השרון</v>
      </c>
      <c r="D18454" s="1" t="s">
        <v>1632</v>
      </c>
      <c r="E18454" s="1"/>
      <c r="F18454" s="2">
        <v>3</v>
      </c>
      <c r="G18454" s="2">
        <f>INDEX(תוצאות_בחירות,MATCH(C18454,siot!$F$3:$F$1887,0),27)</f>
        <v>2</v>
      </c>
      <c r="H18454" s="2" t="b">
        <f t="shared" si="577"/>
        <v>0</v>
      </c>
      <c r="I18454" s="1" t="s">
        <v>2</v>
      </c>
      <c r="J18454" s="1" t="s">
        <v>1638</v>
      </c>
      <c r="K18454" s="1"/>
    </row>
    <row r="18455" spans="1:11" hidden="1">
      <c r="A18455" s="1" t="s">
        <v>1550</v>
      </c>
      <c r="B18455" s="1" t="s">
        <v>133</v>
      </c>
      <c r="C18455" s="48" t="str">
        <f t="shared" si="576"/>
        <v>לב רמת השרון</v>
      </c>
      <c r="D18455" s="1" t="s">
        <v>1632</v>
      </c>
      <c r="E18455" s="1"/>
      <c r="F18455" s="2">
        <v>4</v>
      </c>
      <c r="G18455" s="2">
        <f>INDEX(תוצאות_בחירות,MATCH(C18455,siot!$F$3:$F$1887,0),27)</f>
        <v>2</v>
      </c>
      <c r="H18455" s="2" t="b">
        <f t="shared" si="577"/>
        <v>0</v>
      </c>
      <c r="I18455" s="1" t="s">
        <v>2</v>
      </c>
      <c r="J18455" s="1" t="s">
        <v>1637</v>
      </c>
      <c r="K18455" s="1"/>
    </row>
    <row r="18456" spans="1:11" hidden="1">
      <c r="A18456" s="1" t="s">
        <v>1550</v>
      </c>
      <c r="B18456" s="1" t="s">
        <v>133</v>
      </c>
      <c r="C18456" s="48" t="str">
        <f t="shared" si="576"/>
        <v>לב רמת השרון</v>
      </c>
      <c r="D18456" s="1" t="s">
        <v>1632</v>
      </c>
      <c r="E18456" s="1"/>
      <c r="F18456" s="2">
        <v>5</v>
      </c>
      <c r="G18456" s="2">
        <f>INDEX(תוצאות_בחירות,MATCH(C18456,siot!$F$3:$F$1887,0),27)</f>
        <v>2</v>
      </c>
      <c r="H18456" s="2" t="b">
        <f t="shared" si="577"/>
        <v>0</v>
      </c>
      <c r="I18456" s="1" t="s">
        <v>2</v>
      </c>
      <c r="J18456" s="1" t="s">
        <v>1636</v>
      </c>
      <c r="K18456" s="1"/>
    </row>
    <row r="18457" spans="1:11" hidden="1">
      <c r="A18457" s="1" t="s">
        <v>1550</v>
      </c>
      <c r="B18457" s="1" t="s">
        <v>133</v>
      </c>
      <c r="C18457" s="48" t="str">
        <f t="shared" si="576"/>
        <v>לב רמת השרון</v>
      </c>
      <c r="D18457" s="1" t="s">
        <v>1632</v>
      </c>
      <c r="E18457" s="1"/>
      <c r="F18457" s="2">
        <v>6</v>
      </c>
      <c r="G18457" s="2">
        <f>INDEX(תוצאות_בחירות,MATCH(C18457,siot!$F$3:$F$1887,0),27)</f>
        <v>2</v>
      </c>
      <c r="H18457" s="2" t="b">
        <f t="shared" si="577"/>
        <v>0</v>
      </c>
      <c r="I18457" s="1" t="s">
        <v>2</v>
      </c>
      <c r="J18457" s="1" t="s">
        <v>1635</v>
      </c>
      <c r="K18457" s="1"/>
    </row>
    <row r="18458" spans="1:11" hidden="1">
      <c r="A18458" s="1" t="s">
        <v>1550</v>
      </c>
      <c r="B18458" s="1" t="s">
        <v>133</v>
      </c>
      <c r="C18458" s="48" t="str">
        <f t="shared" si="576"/>
        <v>לב רמת השרון</v>
      </c>
      <c r="D18458" s="1" t="s">
        <v>1632</v>
      </c>
      <c r="E18458" s="1"/>
      <c r="F18458" s="2">
        <v>7</v>
      </c>
      <c r="G18458" s="2">
        <f>INDEX(תוצאות_בחירות,MATCH(C18458,siot!$F$3:$F$1887,0),27)</f>
        <v>2</v>
      </c>
      <c r="H18458" s="2" t="b">
        <f t="shared" si="577"/>
        <v>0</v>
      </c>
      <c r="I18458" s="1" t="s">
        <v>2</v>
      </c>
      <c r="J18458" s="1" t="s">
        <v>1634</v>
      </c>
      <c r="K18458" s="1"/>
    </row>
    <row r="18459" spans="1:11" hidden="1">
      <c r="A18459" s="1" t="s">
        <v>1550</v>
      </c>
      <c r="B18459" s="1" t="s">
        <v>133</v>
      </c>
      <c r="C18459" s="48" t="str">
        <f t="shared" si="576"/>
        <v>לב רמת השרון</v>
      </c>
      <c r="D18459" s="1" t="s">
        <v>1632</v>
      </c>
      <c r="E18459" s="1"/>
      <c r="F18459" s="2">
        <v>8</v>
      </c>
      <c r="G18459" s="2">
        <f>INDEX(תוצאות_בחירות,MATCH(C18459,siot!$F$3:$F$1887,0),27)</f>
        <v>2</v>
      </c>
      <c r="H18459" s="2" t="b">
        <f t="shared" si="577"/>
        <v>0</v>
      </c>
      <c r="I18459" s="1" t="s">
        <v>2</v>
      </c>
      <c r="J18459" s="1" t="s">
        <v>1633</v>
      </c>
      <c r="K18459" s="1"/>
    </row>
    <row r="18460" spans="1:11" hidden="1">
      <c r="A18460" s="1" t="s">
        <v>1550</v>
      </c>
      <c r="B18460" s="1" t="s">
        <v>133</v>
      </c>
      <c r="C18460" s="48" t="str">
        <f t="shared" si="576"/>
        <v>לב רמת השרון</v>
      </c>
      <c r="D18460" s="1" t="s">
        <v>1632</v>
      </c>
      <c r="E18460" s="1"/>
      <c r="F18460" s="2">
        <v>9</v>
      </c>
      <c r="G18460" s="2">
        <f>INDEX(תוצאות_בחירות,MATCH(C18460,siot!$F$3:$F$1887,0),27)</f>
        <v>2</v>
      </c>
      <c r="H18460" s="2" t="b">
        <f t="shared" si="577"/>
        <v>0</v>
      </c>
      <c r="I18460" s="1" t="s">
        <v>2</v>
      </c>
      <c r="J18460" s="1" t="s">
        <v>1631</v>
      </c>
      <c r="K18460" s="1"/>
    </row>
    <row r="18461" spans="1:11" hidden="1">
      <c r="A18461" s="1" t="s">
        <v>1550</v>
      </c>
      <c r="B18461" s="1" t="s">
        <v>126</v>
      </c>
      <c r="C18461" s="48" t="str">
        <f t="shared" si="576"/>
        <v>מחל רמת השרון</v>
      </c>
      <c r="D18461" s="1" t="s">
        <v>1624</v>
      </c>
      <c r="E18461" s="1" t="s">
        <v>3</v>
      </c>
      <c r="F18461" s="2" t="s">
        <v>19548</v>
      </c>
      <c r="G18461" s="2">
        <f>INDEX(תוצאות_בחירות,MATCH(C18461,siot!$F$3:$F$1887,0),27)</f>
        <v>0</v>
      </c>
      <c r="H18461" s="2" t="b">
        <f t="shared" si="577"/>
        <v>0</v>
      </c>
      <c r="I18461" s="1"/>
      <c r="J18461" s="1"/>
      <c r="K18461" s="1"/>
    </row>
    <row r="18462" spans="1:11" hidden="1">
      <c r="A18462" s="1" t="s">
        <v>1550</v>
      </c>
      <c r="B18462" s="1" t="s">
        <v>126</v>
      </c>
      <c r="C18462" s="48" t="str">
        <f t="shared" si="576"/>
        <v>מחל רמת השרון</v>
      </c>
      <c r="D18462" s="1" t="s">
        <v>1624</v>
      </c>
      <c r="E18462" s="1"/>
      <c r="F18462" s="2">
        <v>1</v>
      </c>
      <c r="G18462" s="2">
        <f>INDEX(תוצאות_בחירות,MATCH(C18462,siot!$F$3:$F$1887,0),27)</f>
        <v>0</v>
      </c>
      <c r="H18462" s="2" t="b">
        <f t="shared" si="577"/>
        <v>0</v>
      </c>
      <c r="I18462" s="1" t="s">
        <v>2</v>
      </c>
      <c r="J18462" s="1" t="s">
        <v>1630</v>
      </c>
      <c r="K18462" s="1"/>
    </row>
    <row r="18463" spans="1:11" hidden="1">
      <c r="A18463" s="1" t="s">
        <v>1550</v>
      </c>
      <c r="B18463" s="1" t="s">
        <v>126</v>
      </c>
      <c r="C18463" s="48" t="str">
        <f t="shared" si="576"/>
        <v>מחל רמת השרון</v>
      </c>
      <c r="D18463" s="1" t="s">
        <v>1624</v>
      </c>
      <c r="E18463" s="1"/>
      <c r="F18463" s="2">
        <v>2</v>
      </c>
      <c r="G18463" s="2">
        <f>INDEX(תוצאות_בחירות,MATCH(C18463,siot!$F$3:$F$1887,0),27)</f>
        <v>0</v>
      </c>
      <c r="H18463" s="2" t="b">
        <f t="shared" si="577"/>
        <v>0</v>
      </c>
      <c r="I18463" s="1" t="s">
        <v>2</v>
      </c>
      <c r="J18463" s="1" t="s">
        <v>1629</v>
      </c>
      <c r="K18463" s="1"/>
    </row>
    <row r="18464" spans="1:11" hidden="1">
      <c r="A18464" s="1" t="s">
        <v>1550</v>
      </c>
      <c r="B18464" s="1" t="s">
        <v>126</v>
      </c>
      <c r="C18464" s="48" t="str">
        <f t="shared" si="576"/>
        <v>מחל רמת השרון</v>
      </c>
      <c r="D18464" s="1" t="s">
        <v>1624</v>
      </c>
      <c r="E18464" s="1"/>
      <c r="F18464" s="2">
        <v>3</v>
      </c>
      <c r="G18464" s="2">
        <f>INDEX(תוצאות_בחירות,MATCH(C18464,siot!$F$3:$F$1887,0),27)</f>
        <v>0</v>
      </c>
      <c r="H18464" s="2" t="b">
        <f t="shared" si="577"/>
        <v>0</v>
      </c>
      <c r="I18464" s="1" t="s">
        <v>2</v>
      </c>
      <c r="J18464" s="1" t="s">
        <v>1628</v>
      </c>
      <c r="K18464" s="1"/>
    </row>
    <row r="18465" spans="1:11" hidden="1">
      <c r="A18465" s="1" t="s">
        <v>1550</v>
      </c>
      <c r="B18465" s="1" t="s">
        <v>126</v>
      </c>
      <c r="C18465" s="48" t="str">
        <f t="shared" si="576"/>
        <v>מחל רמת השרון</v>
      </c>
      <c r="D18465" s="1" t="s">
        <v>1624</v>
      </c>
      <c r="E18465" s="1"/>
      <c r="F18465" s="2">
        <v>4</v>
      </c>
      <c r="G18465" s="2">
        <f>INDEX(תוצאות_בחירות,MATCH(C18465,siot!$F$3:$F$1887,0),27)</f>
        <v>0</v>
      </c>
      <c r="H18465" s="2" t="b">
        <f t="shared" si="577"/>
        <v>0</v>
      </c>
      <c r="I18465" s="1" t="s">
        <v>2</v>
      </c>
      <c r="J18465" s="1" t="s">
        <v>1627</v>
      </c>
      <c r="K18465" s="1"/>
    </row>
    <row r="18466" spans="1:11" hidden="1">
      <c r="A18466" s="1" t="s">
        <v>1550</v>
      </c>
      <c r="B18466" s="1" t="s">
        <v>126</v>
      </c>
      <c r="C18466" s="48" t="str">
        <f t="shared" si="576"/>
        <v>מחל רמת השרון</v>
      </c>
      <c r="D18466" s="1" t="s">
        <v>1624</v>
      </c>
      <c r="E18466" s="1"/>
      <c r="F18466" s="2">
        <v>5</v>
      </c>
      <c r="G18466" s="2">
        <f>INDEX(תוצאות_בחירות,MATCH(C18466,siot!$F$3:$F$1887,0),27)</f>
        <v>0</v>
      </c>
      <c r="H18466" s="2" t="b">
        <f t="shared" si="577"/>
        <v>0</v>
      </c>
      <c r="I18466" s="1" t="s">
        <v>2</v>
      </c>
      <c r="J18466" s="1" t="s">
        <v>1626</v>
      </c>
      <c r="K18466" s="1"/>
    </row>
    <row r="18467" spans="1:11" hidden="1">
      <c r="A18467" s="1" t="s">
        <v>1550</v>
      </c>
      <c r="B18467" s="1" t="s">
        <v>126</v>
      </c>
      <c r="C18467" s="48" t="str">
        <f t="shared" si="576"/>
        <v>מחל רמת השרון</v>
      </c>
      <c r="D18467" s="1" t="s">
        <v>1624</v>
      </c>
      <c r="E18467" s="1"/>
      <c r="F18467" s="2">
        <v>6</v>
      </c>
      <c r="G18467" s="2">
        <f>INDEX(תוצאות_בחירות,MATCH(C18467,siot!$F$3:$F$1887,0),27)</f>
        <v>0</v>
      </c>
      <c r="H18467" s="2" t="b">
        <f t="shared" si="577"/>
        <v>0</v>
      </c>
      <c r="I18467" s="1" t="s">
        <v>2</v>
      </c>
      <c r="J18467" s="1" t="s">
        <v>1625</v>
      </c>
      <c r="K18467" s="1"/>
    </row>
    <row r="18468" spans="1:11" hidden="1">
      <c r="A18468" s="1" t="s">
        <v>1550</v>
      </c>
      <c r="B18468" s="1" t="s">
        <v>126</v>
      </c>
      <c r="C18468" s="48" t="str">
        <f t="shared" si="576"/>
        <v>מחל רמת השרון</v>
      </c>
      <c r="D18468" s="1" t="s">
        <v>1624</v>
      </c>
      <c r="E18468" s="1"/>
      <c r="F18468" s="2">
        <v>7</v>
      </c>
      <c r="G18468" s="2">
        <f>INDEX(תוצאות_בחירות,MATCH(C18468,siot!$F$3:$F$1887,0),27)</f>
        <v>0</v>
      </c>
      <c r="H18468" s="2" t="b">
        <f t="shared" si="577"/>
        <v>0</v>
      </c>
      <c r="I18468" s="1" t="s">
        <v>2</v>
      </c>
      <c r="J18468" s="1" t="s">
        <v>1623</v>
      </c>
      <c r="K18468" s="1"/>
    </row>
    <row r="18469" spans="1:11" hidden="1">
      <c r="A18469" s="1" t="s">
        <v>1550</v>
      </c>
      <c r="B18469" s="1" t="s">
        <v>413</v>
      </c>
      <c r="C18469" s="48" t="str">
        <f t="shared" si="576"/>
        <v>מרצ רמת השרון</v>
      </c>
      <c r="D18469" s="1" t="s">
        <v>1613</v>
      </c>
      <c r="E18469" s="1" t="s">
        <v>18</v>
      </c>
      <c r="F18469" s="2" t="s">
        <v>19548</v>
      </c>
      <c r="G18469" s="2">
        <f>INDEX(תוצאות_בחירות,MATCH(C18469,siot!$F$3:$F$1887,0),27)</f>
        <v>2</v>
      </c>
      <c r="H18469" s="2" t="b">
        <f t="shared" si="577"/>
        <v>0</v>
      </c>
      <c r="I18469" s="1"/>
      <c r="J18469" s="1"/>
      <c r="K18469" s="1"/>
    </row>
    <row r="18470" spans="1:11">
      <c r="A18470" s="1" t="s">
        <v>1550</v>
      </c>
      <c r="B18470" s="1" t="s">
        <v>413</v>
      </c>
      <c r="C18470" s="48" t="str">
        <f t="shared" si="576"/>
        <v>מרצ רמת השרון</v>
      </c>
      <c r="D18470" s="1" t="s">
        <v>1613</v>
      </c>
      <c r="E18470" s="1" t="s">
        <v>17</v>
      </c>
      <c r="F18470" s="2">
        <v>1</v>
      </c>
      <c r="G18470" s="2">
        <f>INDEX(תוצאות_בחירות,MATCH(C18470,siot!$F$3:$F$1887,0),27)</f>
        <v>2</v>
      </c>
      <c r="H18470" s="2" t="b">
        <f t="shared" si="577"/>
        <v>1</v>
      </c>
      <c r="I18470" s="1" t="s">
        <v>2</v>
      </c>
      <c r="J18470" s="1" t="s">
        <v>1622</v>
      </c>
      <c r="K18470" s="1"/>
    </row>
    <row r="18471" spans="1:11">
      <c r="A18471" s="1" t="s">
        <v>1550</v>
      </c>
      <c r="B18471" s="1" t="s">
        <v>413</v>
      </c>
      <c r="C18471" s="48" t="str">
        <f t="shared" si="576"/>
        <v>מרצ רמת השרון</v>
      </c>
      <c r="D18471" s="1" t="s">
        <v>1613</v>
      </c>
      <c r="E18471" s="1"/>
      <c r="F18471" s="2">
        <v>2</v>
      </c>
      <c r="G18471" s="2">
        <f>INDEX(תוצאות_בחירות,MATCH(C18471,siot!$F$3:$F$1887,0),27)</f>
        <v>2</v>
      </c>
      <c r="H18471" s="2" t="b">
        <f t="shared" si="577"/>
        <v>1</v>
      </c>
      <c r="I18471" s="1" t="s">
        <v>2</v>
      </c>
      <c r="J18471" s="1" t="s">
        <v>1621</v>
      </c>
      <c r="K18471" s="1">
        <v>1</v>
      </c>
    </row>
    <row r="18472" spans="1:11" hidden="1">
      <c r="A18472" s="1" t="s">
        <v>1550</v>
      </c>
      <c r="B18472" s="1" t="s">
        <v>413</v>
      </c>
      <c r="C18472" s="48" t="str">
        <f t="shared" si="576"/>
        <v>מרצ רמת השרון</v>
      </c>
      <c r="D18472" s="1" t="s">
        <v>1613</v>
      </c>
      <c r="E18472" s="1"/>
      <c r="F18472" s="2">
        <v>3</v>
      </c>
      <c r="G18472" s="2">
        <f>INDEX(תוצאות_בחירות,MATCH(C18472,siot!$F$3:$F$1887,0),27)</f>
        <v>2</v>
      </c>
      <c r="H18472" s="2" t="b">
        <f t="shared" si="577"/>
        <v>0</v>
      </c>
      <c r="I18472" s="1" t="s">
        <v>2</v>
      </c>
      <c r="J18472" s="1" t="s">
        <v>1620</v>
      </c>
      <c r="K18472" s="1"/>
    </row>
    <row r="18473" spans="1:11" hidden="1">
      <c r="A18473" s="1" t="s">
        <v>1550</v>
      </c>
      <c r="B18473" s="1" t="s">
        <v>413</v>
      </c>
      <c r="C18473" s="48" t="str">
        <f t="shared" si="576"/>
        <v>מרצ רמת השרון</v>
      </c>
      <c r="D18473" s="1" t="s">
        <v>1613</v>
      </c>
      <c r="E18473" s="1"/>
      <c r="F18473" s="2">
        <v>4</v>
      </c>
      <c r="G18473" s="2">
        <f>INDEX(תוצאות_בחירות,MATCH(C18473,siot!$F$3:$F$1887,0),27)</f>
        <v>2</v>
      </c>
      <c r="H18473" s="2" t="b">
        <f t="shared" si="577"/>
        <v>0</v>
      </c>
      <c r="I18473" s="1" t="s">
        <v>2</v>
      </c>
      <c r="J18473" s="1" t="s">
        <v>1619</v>
      </c>
      <c r="K18473" s="1"/>
    </row>
    <row r="18474" spans="1:11" hidden="1">
      <c r="A18474" s="1" t="s">
        <v>1550</v>
      </c>
      <c r="B18474" s="1" t="s">
        <v>413</v>
      </c>
      <c r="C18474" s="48" t="str">
        <f t="shared" si="576"/>
        <v>מרצ רמת השרון</v>
      </c>
      <c r="D18474" s="1" t="s">
        <v>1613</v>
      </c>
      <c r="E18474" s="1"/>
      <c r="F18474" s="2">
        <v>5</v>
      </c>
      <c r="G18474" s="2">
        <f>INDEX(תוצאות_בחירות,MATCH(C18474,siot!$F$3:$F$1887,0),27)</f>
        <v>2</v>
      </c>
      <c r="H18474" s="2" t="b">
        <f t="shared" si="577"/>
        <v>0</v>
      </c>
      <c r="I18474" s="1" t="s">
        <v>2</v>
      </c>
      <c r="J18474" s="1" t="s">
        <v>1618</v>
      </c>
      <c r="K18474" s="1"/>
    </row>
    <row r="18475" spans="1:11" hidden="1">
      <c r="A18475" s="1" t="s">
        <v>1550</v>
      </c>
      <c r="B18475" s="1" t="s">
        <v>413</v>
      </c>
      <c r="C18475" s="48" t="str">
        <f t="shared" si="576"/>
        <v>מרצ רמת השרון</v>
      </c>
      <c r="D18475" s="1" t="s">
        <v>1613</v>
      </c>
      <c r="E18475" s="1"/>
      <c r="F18475" s="2">
        <v>6</v>
      </c>
      <c r="G18475" s="2">
        <f>INDEX(תוצאות_בחירות,MATCH(C18475,siot!$F$3:$F$1887,0),27)</f>
        <v>2</v>
      </c>
      <c r="H18475" s="2" t="b">
        <f t="shared" si="577"/>
        <v>0</v>
      </c>
      <c r="I18475" s="1" t="s">
        <v>2</v>
      </c>
      <c r="J18475" s="1" t="s">
        <v>1617</v>
      </c>
      <c r="K18475" s="1"/>
    </row>
    <row r="18476" spans="1:11" hidden="1">
      <c r="A18476" s="1" t="s">
        <v>1550</v>
      </c>
      <c r="B18476" s="1" t="s">
        <v>413</v>
      </c>
      <c r="C18476" s="48" t="str">
        <f t="shared" si="576"/>
        <v>מרצ רמת השרון</v>
      </c>
      <c r="D18476" s="1" t="s">
        <v>1613</v>
      </c>
      <c r="E18476" s="1"/>
      <c r="F18476" s="2">
        <v>7</v>
      </c>
      <c r="G18476" s="2">
        <f>INDEX(תוצאות_בחירות,MATCH(C18476,siot!$F$3:$F$1887,0),27)</f>
        <v>2</v>
      </c>
      <c r="H18476" s="2" t="b">
        <f t="shared" si="577"/>
        <v>0</v>
      </c>
      <c r="I18476" s="1" t="s">
        <v>2</v>
      </c>
      <c r="J18476" s="1" t="s">
        <v>1616</v>
      </c>
      <c r="K18476" s="1"/>
    </row>
    <row r="18477" spans="1:11" hidden="1">
      <c r="A18477" s="1" t="s">
        <v>1550</v>
      </c>
      <c r="B18477" s="1" t="s">
        <v>413</v>
      </c>
      <c r="C18477" s="48" t="str">
        <f t="shared" si="576"/>
        <v>מרצ רמת השרון</v>
      </c>
      <c r="D18477" s="1" t="s">
        <v>1613</v>
      </c>
      <c r="E18477" s="1"/>
      <c r="F18477" s="2">
        <v>8</v>
      </c>
      <c r="G18477" s="2">
        <f>INDEX(תוצאות_בחירות,MATCH(C18477,siot!$F$3:$F$1887,0),27)</f>
        <v>2</v>
      </c>
      <c r="H18477" s="2" t="b">
        <f t="shared" si="577"/>
        <v>0</v>
      </c>
      <c r="I18477" s="1" t="s">
        <v>2</v>
      </c>
      <c r="J18477" s="1" t="s">
        <v>1615</v>
      </c>
      <c r="K18477" s="1"/>
    </row>
    <row r="18478" spans="1:11" hidden="1">
      <c r="A18478" s="1" t="s">
        <v>1550</v>
      </c>
      <c r="B18478" s="1" t="s">
        <v>413</v>
      </c>
      <c r="C18478" s="48" t="str">
        <f t="shared" si="576"/>
        <v>מרצ רמת השרון</v>
      </c>
      <c r="D18478" s="1" t="s">
        <v>1613</v>
      </c>
      <c r="E18478" s="1"/>
      <c r="F18478" s="2">
        <v>9</v>
      </c>
      <c r="G18478" s="2">
        <f>INDEX(תוצאות_בחירות,MATCH(C18478,siot!$F$3:$F$1887,0),27)</f>
        <v>2</v>
      </c>
      <c r="H18478" s="2" t="b">
        <f t="shared" si="577"/>
        <v>0</v>
      </c>
      <c r="I18478" s="1" t="s">
        <v>2</v>
      </c>
      <c r="J18478" s="1" t="s">
        <v>1614</v>
      </c>
      <c r="K18478" s="1"/>
    </row>
    <row r="18479" spans="1:11" hidden="1">
      <c r="A18479" s="1" t="s">
        <v>1550</v>
      </c>
      <c r="B18479" s="1" t="s">
        <v>413</v>
      </c>
      <c r="C18479" s="48" t="str">
        <f t="shared" si="576"/>
        <v>מרצ רמת השרון</v>
      </c>
      <c r="D18479" s="1" t="s">
        <v>1613</v>
      </c>
      <c r="E18479" s="1"/>
      <c r="F18479" s="2">
        <v>10</v>
      </c>
      <c r="G18479" s="2">
        <f>INDEX(תוצאות_בחירות,MATCH(C18479,siot!$F$3:$F$1887,0),27)</f>
        <v>2</v>
      </c>
      <c r="H18479" s="2" t="b">
        <f t="shared" si="577"/>
        <v>0</v>
      </c>
      <c r="I18479" s="1" t="s">
        <v>2</v>
      </c>
      <c r="J18479" s="1" t="s">
        <v>1612</v>
      </c>
      <c r="K18479" s="1"/>
    </row>
    <row r="18480" spans="1:11" hidden="1">
      <c r="A18480" s="1" t="s">
        <v>1550</v>
      </c>
      <c r="B18480" s="1" t="s">
        <v>380</v>
      </c>
      <c r="C18480" s="48" t="str">
        <f t="shared" si="576"/>
        <v>נץ רמת השרון</v>
      </c>
      <c r="D18480" s="1" t="s">
        <v>1600</v>
      </c>
      <c r="E18480" s="1" t="s">
        <v>18</v>
      </c>
      <c r="F18480" s="2" t="s">
        <v>19548</v>
      </c>
      <c r="G18480" s="2">
        <f>INDEX(תוצאות_בחירות,MATCH(C18480,siot!$F$3:$F$1887,0),27)</f>
        <v>2</v>
      </c>
      <c r="H18480" s="2" t="b">
        <f t="shared" si="577"/>
        <v>0</v>
      </c>
      <c r="I18480" s="1"/>
      <c r="J18480" s="1"/>
      <c r="K18480" s="1"/>
    </row>
    <row r="18481" spans="1:11">
      <c r="A18481" s="1" t="s">
        <v>1550</v>
      </c>
      <c r="B18481" s="1" t="s">
        <v>380</v>
      </c>
      <c r="C18481" s="48" t="str">
        <f t="shared" si="576"/>
        <v>נץ רמת השרון</v>
      </c>
      <c r="D18481" s="1" t="s">
        <v>1600</v>
      </c>
      <c r="E18481" s="1" t="s">
        <v>17</v>
      </c>
      <c r="F18481" s="2">
        <v>1</v>
      </c>
      <c r="G18481" s="2">
        <f>INDEX(תוצאות_בחירות,MATCH(C18481,siot!$F$3:$F$1887,0),27)</f>
        <v>2</v>
      </c>
      <c r="H18481" s="2" t="b">
        <f t="shared" si="577"/>
        <v>1</v>
      </c>
      <c r="I18481" s="1" t="s">
        <v>2</v>
      </c>
      <c r="J18481" s="1" t="s">
        <v>1611</v>
      </c>
      <c r="K18481" s="1">
        <v>1</v>
      </c>
    </row>
    <row r="18482" spans="1:11">
      <c r="A18482" s="1" t="s">
        <v>1550</v>
      </c>
      <c r="B18482" s="1" t="s">
        <v>380</v>
      </c>
      <c r="C18482" s="48" t="str">
        <f t="shared" si="576"/>
        <v>נץ רמת השרון</v>
      </c>
      <c r="D18482" s="1" t="s">
        <v>1600</v>
      </c>
      <c r="E18482" s="1"/>
      <c r="F18482" s="2">
        <v>2</v>
      </c>
      <c r="G18482" s="2">
        <f>INDEX(תוצאות_בחירות,MATCH(C18482,siot!$F$3:$F$1887,0),27)</f>
        <v>2</v>
      </c>
      <c r="H18482" s="2" t="b">
        <f t="shared" si="577"/>
        <v>1</v>
      </c>
      <c r="I18482" s="1" t="s">
        <v>2</v>
      </c>
      <c r="J18482" s="1" t="s">
        <v>1610</v>
      </c>
      <c r="K18482" s="1"/>
    </row>
    <row r="18483" spans="1:11" hidden="1">
      <c r="A18483" s="1" t="s">
        <v>1550</v>
      </c>
      <c r="B18483" s="1" t="s">
        <v>380</v>
      </c>
      <c r="C18483" s="48" t="str">
        <f t="shared" si="576"/>
        <v>נץ רמת השרון</v>
      </c>
      <c r="D18483" s="1" t="s">
        <v>1600</v>
      </c>
      <c r="E18483" s="1"/>
      <c r="F18483" s="2">
        <v>3</v>
      </c>
      <c r="G18483" s="2">
        <f>INDEX(תוצאות_בחירות,MATCH(C18483,siot!$F$3:$F$1887,0),27)</f>
        <v>2</v>
      </c>
      <c r="H18483" s="2" t="b">
        <f t="shared" si="577"/>
        <v>0</v>
      </c>
      <c r="I18483" s="1" t="s">
        <v>2</v>
      </c>
      <c r="J18483" s="1" t="s">
        <v>1609</v>
      </c>
      <c r="K18483" s="1"/>
    </row>
    <row r="18484" spans="1:11" hidden="1">
      <c r="A18484" s="1" t="s">
        <v>1550</v>
      </c>
      <c r="B18484" s="1" t="s">
        <v>380</v>
      </c>
      <c r="C18484" s="48" t="str">
        <f t="shared" si="576"/>
        <v>נץ רמת השרון</v>
      </c>
      <c r="D18484" s="1" t="s">
        <v>1600</v>
      </c>
      <c r="E18484" s="1"/>
      <c r="F18484" s="2">
        <v>4</v>
      </c>
      <c r="G18484" s="2">
        <f>INDEX(תוצאות_בחירות,MATCH(C18484,siot!$F$3:$F$1887,0),27)</f>
        <v>2</v>
      </c>
      <c r="H18484" s="2" t="b">
        <f t="shared" si="577"/>
        <v>0</v>
      </c>
      <c r="I18484" s="1" t="s">
        <v>2</v>
      </c>
      <c r="J18484" s="1" t="s">
        <v>1608</v>
      </c>
      <c r="K18484" s="1"/>
    </row>
    <row r="18485" spans="1:11" hidden="1">
      <c r="A18485" s="1" t="s">
        <v>1550</v>
      </c>
      <c r="B18485" s="1" t="s">
        <v>380</v>
      </c>
      <c r="C18485" s="48" t="str">
        <f t="shared" si="576"/>
        <v>נץ רמת השרון</v>
      </c>
      <c r="D18485" s="1" t="s">
        <v>1600</v>
      </c>
      <c r="E18485" s="1"/>
      <c r="F18485" s="2">
        <v>5</v>
      </c>
      <c r="G18485" s="2">
        <f>INDEX(תוצאות_בחירות,MATCH(C18485,siot!$F$3:$F$1887,0),27)</f>
        <v>2</v>
      </c>
      <c r="H18485" s="2" t="b">
        <f t="shared" si="577"/>
        <v>0</v>
      </c>
      <c r="I18485" s="1" t="s">
        <v>2</v>
      </c>
      <c r="J18485" s="1" t="s">
        <v>1607</v>
      </c>
      <c r="K18485" s="1"/>
    </row>
    <row r="18486" spans="1:11" hidden="1">
      <c r="A18486" s="1" t="s">
        <v>1550</v>
      </c>
      <c r="B18486" s="1" t="s">
        <v>380</v>
      </c>
      <c r="C18486" s="48" t="str">
        <f t="shared" si="576"/>
        <v>נץ רמת השרון</v>
      </c>
      <c r="D18486" s="1" t="s">
        <v>1600</v>
      </c>
      <c r="E18486" s="1"/>
      <c r="F18486" s="2">
        <v>6</v>
      </c>
      <c r="G18486" s="2">
        <f>INDEX(תוצאות_בחירות,MATCH(C18486,siot!$F$3:$F$1887,0),27)</f>
        <v>2</v>
      </c>
      <c r="H18486" s="2" t="b">
        <f t="shared" si="577"/>
        <v>0</v>
      </c>
      <c r="I18486" s="1" t="s">
        <v>2</v>
      </c>
      <c r="J18486" s="1" t="s">
        <v>1606</v>
      </c>
      <c r="K18486" s="1"/>
    </row>
    <row r="18487" spans="1:11" hidden="1">
      <c r="A18487" s="1" t="s">
        <v>1550</v>
      </c>
      <c r="B18487" s="1" t="s">
        <v>380</v>
      </c>
      <c r="C18487" s="48" t="str">
        <f t="shared" si="576"/>
        <v>נץ רמת השרון</v>
      </c>
      <c r="D18487" s="1" t="s">
        <v>1600</v>
      </c>
      <c r="E18487" s="1"/>
      <c r="F18487" s="2">
        <v>7</v>
      </c>
      <c r="G18487" s="2">
        <f>INDEX(תוצאות_בחירות,MATCH(C18487,siot!$F$3:$F$1887,0),27)</f>
        <v>2</v>
      </c>
      <c r="H18487" s="2" t="b">
        <f t="shared" si="577"/>
        <v>0</v>
      </c>
      <c r="I18487" s="1" t="s">
        <v>2</v>
      </c>
      <c r="J18487" s="1" t="s">
        <v>1605</v>
      </c>
      <c r="K18487" s="1"/>
    </row>
    <row r="18488" spans="1:11" hidden="1">
      <c r="A18488" s="1" t="s">
        <v>1550</v>
      </c>
      <c r="B18488" s="1" t="s">
        <v>380</v>
      </c>
      <c r="C18488" s="48" t="str">
        <f t="shared" si="576"/>
        <v>נץ רמת השרון</v>
      </c>
      <c r="D18488" s="1" t="s">
        <v>1600</v>
      </c>
      <c r="E18488" s="1"/>
      <c r="F18488" s="2">
        <v>8</v>
      </c>
      <c r="G18488" s="2">
        <f>INDEX(תוצאות_בחירות,MATCH(C18488,siot!$F$3:$F$1887,0),27)</f>
        <v>2</v>
      </c>
      <c r="H18488" s="2" t="b">
        <f t="shared" si="577"/>
        <v>0</v>
      </c>
      <c r="I18488" s="1" t="s">
        <v>2</v>
      </c>
      <c r="J18488" s="1" t="s">
        <v>1604</v>
      </c>
      <c r="K18488" s="1"/>
    </row>
    <row r="18489" spans="1:11" hidden="1">
      <c r="A18489" s="1" t="s">
        <v>1550</v>
      </c>
      <c r="B18489" s="1" t="s">
        <v>380</v>
      </c>
      <c r="C18489" s="48" t="str">
        <f t="shared" si="576"/>
        <v>נץ רמת השרון</v>
      </c>
      <c r="D18489" s="1" t="s">
        <v>1600</v>
      </c>
      <c r="E18489" s="1"/>
      <c r="F18489" s="2">
        <v>9</v>
      </c>
      <c r="G18489" s="2">
        <f>INDEX(תוצאות_בחירות,MATCH(C18489,siot!$F$3:$F$1887,0),27)</f>
        <v>2</v>
      </c>
      <c r="H18489" s="2" t="b">
        <f t="shared" si="577"/>
        <v>0</v>
      </c>
      <c r="I18489" s="1" t="s">
        <v>2</v>
      </c>
      <c r="J18489" s="1" t="s">
        <v>1603</v>
      </c>
      <c r="K18489" s="1"/>
    </row>
    <row r="18490" spans="1:11" hidden="1">
      <c r="A18490" s="1" t="s">
        <v>1550</v>
      </c>
      <c r="B18490" s="1" t="s">
        <v>380</v>
      </c>
      <c r="C18490" s="48" t="str">
        <f t="shared" si="576"/>
        <v>נץ רמת השרון</v>
      </c>
      <c r="D18490" s="1" t="s">
        <v>1600</v>
      </c>
      <c r="E18490" s="1"/>
      <c r="F18490" s="2">
        <v>10</v>
      </c>
      <c r="G18490" s="2">
        <f>INDEX(תוצאות_בחירות,MATCH(C18490,siot!$F$3:$F$1887,0),27)</f>
        <v>2</v>
      </c>
      <c r="H18490" s="2" t="b">
        <f t="shared" si="577"/>
        <v>0</v>
      </c>
      <c r="I18490" s="1" t="s">
        <v>2</v>
      </c>
      <c r="J18490" s="1" t="s">
        <v>1602</v>
      </c>
      <c r="K18490" s="1"/>
    </row>
    <row r="18491" spans="1:11" hidden="1">
      <c r="A18491" s="1" t="s">
        <v>1550</v>
      </c>
      <c r="B18491" s="1" t="s">
        <v>380</v>
      </c>
      <c r="C18491" s="48" t="str">
        <f t="shared" si="576"/>
        <v>נץ רמת השרון</v>
      </c>
      <c r="D18491" s="1" t="s">
        <v>1600</v>
      </c>
      <c r="E18491" s="1"/>
      <c r="F18491" s="2">
        <v>11</v>
      </c>
      <c r="G18491" s="2">
        <f>INDEX(תוצאות_בחירות,MATCH(C18491,siot!$F$3:$F$1887,0),27)</f>
        <v>2</v>
      </c>
      <c r="H18491" s="2" t="b">
        <f t="shared" si="577"/>
        <v>0</v>
      </c>
      <c r="I18491" s="1" t="s">
        <v>2</v>
      </c>
      <c r="J18491" s="1" t="s">
        <v>1601</v>
      </c>
      <c r="K18491" s="1"/>
    </row>
    <row r="18492" spans="1:11" hidden="1">
      <c r="A18492" s="1" t="s">
        <v>1550</v>
      </c>
      <c r="B18492" s="1" t="s">
        <v>380</v>
      </c>
      <c r="C18492" s="48" t="str">
        <f t="shared" si="576"/>
        <v>נץ רמת השרון</v>
      </c>
      <c r="D18492" s="1" t="s">
        <v>1600</v>
      </c>
      <c r="E18492" s="1"/>
      <c r="F18492" s="2">
        <v>12</v>
      </c>
      <c r="G18492" s="2">
        <f>INDEX(תוצאות_בחירות,MATCH(C18492,siot!$F$3:$F$1887,0),27)</f>
        <v>2</v>
      </c>
      <c r="H18492" s="2" t="b">
        <f t="shared" si="577"/>
        <v>0</v>
      </c>
      <c r="I18492" s="1" t="s">
        <v>2</v>
      </c>
      <c r="J18492" s="1" t="s">
        <v>1599</v>
      </c>
      <c r="K18492" s="1"/>
    </row>
    <row r="18493" spans="1:11" hidden="1">
      <c r="A18493" s="1" t="s">
        <v>1550</v>
      </c>
      <c r="B18493" s="1" t="s">
        <v>1512</v>
      </c>
      <c r="C18493" s="48" t="str">
        <f t="shared" si="576"/>
        <v>עם רמת השרון</v>
      </c>
      <c r="D18493" s="1" t="s">
        <v>1580</v>
      </c>
      <c r="E18493" s="1" t="s">
        <v>18</v>
      </c>
      <c r="F18493" s="2" t="s">
        <v>19548</v>
      </c>
      <c r="G18493" s="2">
        <f>INDEX(תוצאות_בחירות,MATCH(C18493,siot!$F$3:$F$1887,0),27)</f>
        <v>7</v>
      </c>
      <c r="H18493" s="2" t="b">
        <f t="shared" si="577"/>
        <v>0</v>
      </c>
      <c r="I18493" s="1"/>
      <c r="J18493" s="1"/>
      <c r="K18493" s="1"/>
    </row>
    <row r="18494" spans="1:11">
      <c r="A18494" s="1" t="s">
        <v>1550</v>
      </c>
      <c r="B18494" s="1" t="s">
        <v>1512</v>
      </c>
      <c r="C18494" s="48" t="str">
        <f t="shared" si="576"/>
        <v>עם רמת השרון</v>
      </c>
      <c r="D18494" s="1" t="s">
        <v>1580</v>
      </c>
      <c r="E18494" s="1" t="s">
        <v>17</v>
      </c>
      <c r="F18494" s="2">
        <v>1</v>
      </c>
      <c r="G18494" s="2">
        <f>INDEX(תוצאות_בחירות,MATCH(C18494,siot!$F$3:$F$1887,0),27)</f>
        <v>7</v>
      </c>
      <c r="H18494" s="2" t="b">
        <f t="shared" si="577"/>
        <v>1</v>
      </c>
      <c r="I18494" s="1" t="s">
        <v>2</v>
      </c>
      <c r="J18494" s="1" t="s">
        <v>1598</v>
      </c>
      <c r="K18494" s="1"/>
    </row>
    <row r="18495" spans="1:11">
      <c r="A18495" s="1" t="s">
        <v>1550</v>
      </c>
      <c r="B18495" s="1" t="s">
        <v>1512</v>
      </c>
      <c r="C18495" s="48" t="str">
        <f t="shared" si="576"/>
        <v>עם רמת השרון</v>
      </c>
      <c r="D18495" s="1" t="s">
        <v>1580</v>
      </c>
      <c r="E18495" s="1"/>
      <c r="F18495" s="2">
        <v>2</v>
      </c>
      <c r="G18495" s="2">
        <f>INDEX(תוצאות_בחירות,MATCH(C18495,siot!$F$3:$F$1887,0),27)</f>
        <v>7</v>
      </c>
      <c r="H18495" s="2" t="b">
        <f t="shared" si="577"/>
        <v>1</v>
      </c>
      <c r="I18495" s="1" t="s">
        <v>2</v>
      </c>
      <c r="J18495" s="1" t="s">
        <v>1597</v>
      </c>
      <c r="K18495" s="1">
        <v>1</v>
      </c>
    </row>
    <row r="18496" spans="1:11">
      <c r="A18496" s="1" t="s">
        <v>1550</v>
      </c>
      <c r="B18496" s="1" t="s">
        <v>1512</v>
      </c>
      <c r="C18496" s="48" t="str">
        <f t="shared" si="576"/>
        <v>עם רמת השרון</v>
      </c>
      <c r="D18496" s="1" t="s">
        <v>1580</v>
      </c>
      <c r="E18496" s="1"/>
      <c r="F18496" s="2">
        <v>3</v>
      </c>
      <c r="G18496" s="2">
        <f>INDEX(תוצאות_בחירות,MATCH(C18496,siot!$F$3:$F$1887,0),27)</f>
        <v>7</v>
      </c>
      <c r="H18496" s="2" t="b">
        <f t="shared" si="577"/>
        <v>1</v>
      </c>
      <c r="I18496" s="1" t="s">
        <v>2</v>
      </c>
      <c r="J18496" s="1" t="s">
        <v>1596</v>
      </c>
      <c r="K18496" s="1"/>
    </row>
    <row r="18497" spans="1:11">
      <c r="A18497" s="1" t="s">
        <v>1550</v>
      </c>
      <c r="B18497" s="1" t="s">
        <v>1512</v>
      </c>
      <c r="C18497" s="48" t="str">
        <f t="shared" si="576"/>
        <v>עם רמת השרון</v>
      </c>
      <c r="D18497" s="1" t="s">
        <v>1580</v>
      </c>
      <c r="E18497" s="1"/>
      <c r="F18497" s="2">
        <v>4</v>
      </c>
      <c r="G18497" s="2">
        <f>INDEX(תוצאות_בחירות,MATCH(C18497,siot!$F$3:$F$1887,0),27)</f>
        <v>7</v>
      </c>
      <c r="H18497" s="2" t="b">
        <f t="shared" si="577"/>
        <v>1</v>
      </c>
      <c r="I18497" s="1" t="s">
        <v>2</v>
      </c>
      <c r="J18497" s="1" t="s">
        <v>1595</v>
      </c>
      <c r="K18497" s="1">
        <v>1</v>
      </c>
    </row>
    <row r="18498" spans="1:11">
      <c r="A18498" s="1" t="s">
        <v>1550</v>
      </c>
      <c r="B18498" s="1" t="s">
        <v>1512</v>
      </c>
      <c r="C18498" s="48" t="str">
        <f t="shared" si="576"/>
        <v>עם רמת השרון</v>
      </c>
      <c r="D18498" s="1" t="s">
        <v>1580</v>
      </c>
      <c r="E18498" s="1"/>
      <c r="F18498" s="2">
        <v>5</v>
      </c>
      <c r="G18498" s="2">
        <f>INDEX(תוצאות_בחירות,MATCH(C18498,siot!$F$3:$F$1887,0),27)</f>
        <v>7</v>
      </c>
      <c r="H18498" s="2" t="b">
        <f t="shared" si="577"/>
        <v>1</v>
      </c>
      <c r="I18498" s="1" t="s">
        <v>2</v>
      </c>
      <c r="J18498" s="1" t="s">
        <v>1594</v>
      </c>
      <c r="K18498" s="1"/>
    </row>
    <row r="18499" spans="1:11">
      <c r="A18499" s="1" t="s">
        <v>1550</v>
      </c>
      <c r="B18499" s="1" t="s">
        <v>1512</v>
      </c>
      <c r="C18499" s="48" t="str">
        <f t="shared" si="576"/>
        <v>עם רמת השרון</v>
      </c>
      <c r="D18499" s="1" t="s">
        <v>1580</v>
      </c>
      <c r="E18499" s="1"/>
      <c r="F18499" s="2">
        <v>6</v>
      </c>
      <c r="G18499" s="2">
        <f>INDEX(תוצאות_בחירות,MATCH(C18499,siot!$F$3:$F$1887,0),27)</f>
        <v>7</v>
      </c>
      <c r="H18499" s="2" t="b">
        <f t="shared" si="577"/>
        <v>1</v>
      </c>
      <c r="I18499" s="1" t="s">
        <v>2</v>
      </c>
      <c r="J18499" s="1" t="s">
        <v>1593</v>
      </c>
      <c r="K18499" s="1"/>
    </row>
    <row r="18500" spans="1:11">
      <c r="A18500" s="1" t="s">
        <v>1550</v>
      </c>
      <c r="B18500" s="1" t="s">
        <v>1512</v>
      </c>
      <c r="C18500" s="48" t="str">
        <f t="shared" ref="C18500:C18563" si="578">B18500&amp;" "&amp;A18500</f>
        <v>עם רמת השרון</v>
      </c>
      <c r="D18500" s="1" t="s">
        <v>1580</v>
      </c>
      <c r="E18500" s="1"/>
      <c r="F18500" s="2">
        <v>7</v>
      </c>
      <c r="G18500" s="2">
        <f>INDEX(תוצאות_בחירות,MATCH(C18500,siot!$F$3:$F$1887,0),27)</f>
        <v>7</v>
      </c>
      <c r="H18500" s="2" t="b">
        <f t="shared" ref="H18500:H18563" si="579">IF(OR(F18500&lt;G18500,G18500=F18500),TRUE,FALSE)</f>
        <v>1</v>
      </c>
      <c r="I18500" s="1" t="s">
        <v>2</v>
      </c>
      <c r="J18500" s="1" t="s">
        <v>1592</v>
      </c>
      <c r="K18500" s="1"/>
    </row>
    <row r="18501" spans="1:11" hidden="1">
      <c r="A18501" s="1" t="s">
        <v>1550</v>
      </c>
      <c r="B18501" s="1" t="s">
        <v>1512</v>
      </c>
      <c r="C18501" s="48" t="str">
        <f t="shared" si="578"/>
        <v>עם רמת השרון</v>
      </c>
      <c r="D18501" s="1" t="s">
        <v>1580</v>
      </c>
      <c r="E18501" s="1"/>
      <c r="F18501" s="2">
        <v>8</v>
      </c>
      <c r="G18501" s="2">
        <f>INDEX(תוצאות_בחירות,MATCH(C18501,siot!$F$3:$F$1887,0),27)</f>
        <v>7</v>
      </c>
      <c r="H18501" s="2" t="b">
        <f t="shared" si="579"/>
        <v>0</v>
      </c>
      <c r="I18501" s="1" t="s">
        <v>2</v>
      </c>
      <c r="J18501" s="1" t="s">
        <v>1591</v>
      </c>
      <c r="K18501" s="1"/>
    </row>
    <row r="18502" spans="1:11" hidden="1">
      <c r="A18502" s="1" t="s">
        <v>1550</v>
      </c>
      <c r="B18502" s="1" t="s">
        <v>1512</v>
      </c>
      <c r="C18502" s="48" t="str">
        <f t="shared" si="578"/>
        <v>עם רמת השרון</v>
      </c>
      <c r="D18502" s="1" t="s">
        <v>1580</v>
      </c>
      <c r="E18502" s="1"/>
      <c r="F18502" s="2">
        <v>9</v>
      </c>
      <c r="G18502" s="2">
        <f>INDEX(תוצאות_בחירות,MATCH(C18502,siot!$F$3:$F$1887,0),27)</f>
        <v>7</v>
      </c>
      <c r="H18502" s="2" t="b">
        <f t="shared" si="579"/>
        <v>0</v>
      </c>
      <c r="I18502" s="1" t="s">
        <v>2</v>
      </c>
      <c r="J18502" s="1" t="s">
        <v>328</v>
      </c>
      <c r="K18502" s="1"/>
    </row>
    <row r="18503" spans="1:11" hidden="1">
      <c r="A18503" s="1" t="s">
        <v>1550</v>
      </c>
      <c r="B18503" s="1" t="s">
        <v>1512</v>
      </c>
      <c r="C18503" s="48" t="str">
        <f t="shared" si="578"/>
        <v>עם רמת השרון</v>
      </c>
      <c r="D18503" s="1" t="s">
        <v>1580</v>
      </c>
      <c r="E18503" s="1"/>
      <c r="F18503" s="2">
        <v>10</v>
      </c>
      <c r="G18503" s="2">
        <f>INDEX(תוצאות_בחירות,MATCH(C18503,siot!$F$3:$F$1887,0),27)</f>
        <v>7</v>
      </c>
      <c r="H18503" s="2" t="b">
        <f t="shared" si="579"/>
        <v>0</v>
      </c>
      <c r="I18503" s="1" t="s">
        <v>2</v>
      </c>
      <c r="J18503" s="1" t="s">
        <v>1590</v>
      </c>
      <c r="K18503" s="1"/>
    </row>
    <row r="18504" spans="1:11" hidden="1">
      <c r="A18504" s="1" t="s">
        <v>1550</v>
      </c>
      <c r="B18504" s="1" t="s">
        <v>1512</v>
      </c>
      <c r="C18504" s="48" t="str">
        <f t="shared" si="578"/>
        <v>עם רמת השרון</v>
      </c>
      <c r="D18504" s="1" t="s">
        <v>1580</v>
      </c>
      <c r="E18504" s="1"/>
      <c r="F18504" s="2">
        <v>11</v>
      </c>
      <c r="G18504" s="2">
        <f>INDEX(תוצאות_בחירות,MATCH(C18504,siot!$F$3:$F$1887,0),27)</f>
        <v>7</v>
      </c>
      <c r="H18504" s="2" t="b">
        <f t="shared" si="579"/>
        <v>0</v>
      </c>
      <c r="I18504" s="1" t="s">
        <v>2</v>
      </c>
      <c r="J18504" s="1" t="s">
        <v>1589</v>
      </c>
      <c r="K18504" s="1"/>
    </row>
    <row r="18505" spans="1:11" hidden="1">
      <c r="A18505" s="1" t="s">
        <v>1550</v>
      </c>
      <c r="B18505" s="1" t="s">
        <v>1512</v>
      </c>
      <c r="C18505" s="48" t="str">
        <f t="shared" si="578"/>
        <v>עם רמת השרון</v>
      </c>
      <c r="D18505" s="1" t="s">
        <v>1580</v>
      </c>
      <c r="E18505" s="1"/>
      <c r="F18505" s="2">
        <v>12</v>
      </c>
      <c r="G18505" s="2">
        <f>INDEX(תוצאות_בחירות,MATCH(C18505,siot!$F$3:$F$1887,0),27)</f>
        <v>7</v>
      </c>
      <c r="H18505" s="2" t="b">
        <f t="shared" si="579"/>
        <v>0</v>
      </c>
      <c r="I18505" s="1" t="s">
        <v>2</v>
      </c>
      <c r="J18505" s="1" t="s">
        <v>1588</v>
      </c>
      <c r="K18505" s="1"/>
    </row>
    <row r="18506" spans="1:11" hidden="1">
      <c r="A18506" s="1" t="s">
        <v>1550</v>
      </c>
      <c r="B18506" s="1" t="s">
        <v>1512</v>
      </c>
      <c r="C18506" s="48" t="str">
        <f t="shared" si="578"/>
        <v>עם רמת השרון</v>
      </c>
      <c r="D18506" s="1" t="s">
        <v>1580</v>
      </c>
      <c r="E18506" s="1"/>
      <c r="F18506" s="2">
        <v>13</v>
      </c>
      <c r="G18506" s="2">
        <f>INDEX(תוצאות_בחירות,MATCH(C18506,siot!$F$3:$F$1887,0),27)</f>
        <v>7</v>
      </c>
      <c r="H18506" s="2" t="b">
        <f t="shared" si="579"/>
        <v>0</v>
      </c>
      <c r="I18506" s="1" t="s">
        <v>2</v>
      </c>
      <c r="J18506" s="1" t="s">
        <v>1587</v>
      </c>
      <c r="K18506" s="1"/>
    </row>
    <row r="18507" spans="1:11" hidden="1">
      <c r="A18507" s="1" t="s">
        <v>1550</v>
      </c>
      <c r="B18507" s="1" t="s">
        <v>1512</v>
      </c>
      <c r="C18507" s="48" t="str">
        <f t="shared" si="578"/>
        <v>עם רמת השרון</v>
      </c>
      <c r="D18507" s="1" t="s">
        <v>1580</v>
      </c>
      <c r="E18507" s="1"/>
      <c r="F18507" s="2">
        <v>14</v>
      </c>
      <c r="G18507" s="2">
        <f>INDEX(תוצאות_בחירות,MATCH(C18507,siot!$F$3:$F$1887,0),27)</f>
        <v>7</v>
      </c>
      <c r="H18507" s="2" t="b">
        <f t="shared" si="579"/>
        <v>0</v>
      </c>
      <c r="I18507" s="1" t="s">
        <v>2</v>
      </c>
      <c r="J18507" s="1" t="s">
        <v>1586</v>
      </c>
      <c r="K18507" s="1"/>
    </row>
    <row r="18508" spans="1:11" hidden="1">
      <c r="A18508" s="1" t="s">
        <v>1550</v>
      </c>
      <c r="B18508" s="1" t="s">
        <v>1512</v>
      </c>
      <c r="C18508" s="48" t="str">
        <f t="shared" si="578"/>
        <v>עם רמת השרון</v>
      </c>
      <c r="D18508" s="1" t="s">
        <v>1580</v>
      </c>
      <c r="E18508" s="1"/>
      <c r="F18508" s="2">
        <v>15</v>
      </c>
      <c r="G18508" s="2">
        <f>INDEX(תוצאות_בחירות,MATCH(C18508,siot!$F$3:$F$1887,0),27)</f>
        <v>7</v>
      </c>
      <c r="H18508" s="2" t="b">
        <f t="shared" si="579"/>
        <v>0</v>
      </c>
      <c r="I18508" s="1" t="s">
        <v>2</v>
      </c>
      <c r="J18508" s="1" t="s">
        <v>1585</v>
      </c>
      <c r="K18508" s="1"/>
    </row>
    <row r="18509" spans="1:11" hidden="1">
      <c r="A18509" s="1" t="s">
        <v>1550</v>
      </c>
      <c r="B18509" s="1" t="s">
        <v>1512</v>
      </c>
      <c r="C18509" s="48" t="str">
        <f t="shared" si="578"/>
        <v>עם רמת השרון</v>
      </c>
      <c r="D18509" s="1" t="s">
        <v>1580</v>
      </c>
      <c r="E18509" s="1"/>
      <c r="F18509" s="2">
        <v>16</v>
      </c>
      <c r="G18509" s="2">
        <f>INDEX(תוצאות_בחירות,MATCH(C18509,siot!$F$3:$F$1887,0),27)</f>
        <v>7</v>
      </c>
      <c r="H18509" s="2" t="b">
        <f t="shared" si="579"/>
        <v>0</v>
      </c>
      <c r="I18509" s="1" t="s">
        <v>2</v>
      </c>
      <c r="J18509" s="1" t="s">
        <v>1584</v>
      </c>
      <c r="K18509" s="1"/>
    </row>
    <row r="18510" spans="1:11" hidden="1">
      <c r="A18510" s="1" t="s">
        <v>1550</v>
      </c>
      <c r="B18510" s="1" t="s">
        <v>1512</v>
      </c>
      <c r="C18510" s="48" t="str">
        <f t="shared" si="578"/>
        <v>עם רמת השרון</v>
      </c>
      <c r="D18510" s="1" t="s">
        <v>1580</v>
      </c>
      <c r="E18510" s="1"/>
      <c r="F18510" s="2">
        <v>17</v>
      </c>
      <c r="G18510" s="2">
        <f>INDEX(תוצאות_בחירות,MATCH(C18510,siot!$F$3:$F$1887,0),27)</f>
        <v>7</v>
      </c>
      <c r="H18510" s="2" t="b">
        <f t="shared" si="579"/>
        <v>0</v>
      </c>
      <c r="I18510" s="1" t="s">
        <v>2</v>
      </c>
      <c r="J18510" s="1" t="s">
        <v>1583</v>
      </c>
      <c r="K18510" s="1"/>
    </row>
    <row r="18511" spans="1:11" hidden="1">
      <c r="A18511" s="1" t="s">
        <v>1550</v>
      </c>
      <c r="B18511" s="1" t="s">
        <v>1512</v>
      </c>
      <c r="C18511" s="48" t="str">
        <f t="shared" si="578"/>
        <v>עם רמת השרון</v>
      </c>
      <c r="D18511" s="1" t="s">
        <v>1580</v>
      </c>
      <c r="E18511" s="1"/>
      <c r="F18511" s="2">
        <v>18</v>
      </c>
      <c r="G18511" s="2">
        <f>INDEX(תוצאות_בחירות,MATCH(C18511,siot!$F$3:$F$1887,0),27)</f>
        <v>7</v>
      </c>
      <c r="H18511" s="2" t="b">
        <f t="shared" si="579"/>
        <v>0</v>
      </c>
      <c r="I18511" s="1" t="s">
        <v>2</v>
      </c>
      <c r="J18511" s="1" t="s">
        <v>1582</v>
      </c>
      <c r="K18511" s="1"/>
    </row>
    <row r="18512" spans="1:11" hidden="1">
      <c r="A18512" s="1" t="s">
        <v>1550</v>
      </c>
      <c r="B18512" s="1" t="s">
        <v>1512</v>
      </c>
      <c r="C18512" s="48" t="str">
        <f t="shared" si="578"/>
        <v>עם רמת השרון</v>
      </c>
      <c r="D18512" s="1" t="s">
        <v>1580</v>
      </c>
      <c r="E18512" s="1"/>
      <c r="F18512" s="2">
        <v>19</v>
      </c>
      <c r="G18512" s="2">
        <f>INDEX(תוצאות_בחירות,MATCH(C18512,siot!$F$3:$F$1887,0),27)</f>
        <v>7</v>
      </c>
      <c r="H18512" s="2" t="b">
        <f t="shared" si="579"/>
        <v>0</v>
      </c>
      <c r="I18512" s="1" t="s">
        <v>2</v>
      </c>
      <c r="J18512" s="1" t="s">
        <v>1581</v>
      </c>
      <c r="K18512" s="1"/>
    </row>
    <row r="18513" spans="1:11" hidden="1">
      <c r="A18513" s="1" t="s">
        <v>1550</v>
      </c>
      <c r="B18513" s="1" t="s">
        <v>1512</v>
      </c>
      <c r="C18513" s="48" t="str">
        <f t="shared" si="578"/>
        <v>עם רמת השרון</v>
      </c>
      <c r="D18513" s="1" t="s">
        <v>1580</v>
      </c>
      <c r="E18513" s="1"/>
      <c r="F18513" s="2">
        <v>20</v>
      </c>
      <c r="G18513" s="2">
        <f>INDEX(תוצאות_בחירות,MATCH(C18513,siot!$F$3:$F$1887,0),27)</f>
        <v>7</v>
      </c>
      <c r="H18513" s="2" t="b">
        <f t="shared" si="579"/>
        <v>0</v>
      </c>
      <c r="I18513" s="1" t="s">
        <v>2</v>
      </c>
      <c r="J18513" s="1" t="s">
        <v>1579</v>
      </c>
      <c r="K18513" s="1"/>
    </row>
    <row r="18514" spans="1:11" hidden="1">
      <c r="A18514" s="1" t="s">
        <v>1550</v>
      </c>
      <c r="B18514" s="1" t="s">
        <v>364</v>
      </c>
      <c r="C18514" s="48" t="str">
        <f t="shared" si="578"/>
        <v>ף רמת השרון</v>
      </c>
      <c r="D18514" s="1" t="s">
        <v>1573</v>
      </c>
      <c r="E18514" s="1" t="s">
        <v>18</v>
      </c>
      <c r="F18514" s="2" t="s">
        <v>19548</v>
      </c>
      <c r="G18514" s="2">
        <f>INDEX(תוצאות_בחירות,MATCH(C18514,siot!$F$3:$F$1887,0),27)</f>
        <v>0</v>
      </c>
      <c r="H18514" s="2" t="b">
        <f t="shared" si="579"/>
        <v>0</v>
      </c>
      <c r="I18514" s="1"/>
      <c r="J18514" s="1"/>
      <c r="K18514" s="1"/>
    </row>
    <row r="18515" spans="1:11" hidden="1">
      <c r="A18515" s="1" t="s">
        <v>1550</v>
      </c>
      <c r="B18515" s="1" t="s">
        <v>364</v>
      </c>
      <c r="C18515" s="48" t="str">
        <f t="shared" si="578"/>
        <v>ף רמת השרון</v>
      </c>
      <c r="D18515" s="1" t="s">
        <v>1573</v>
      </c>
      <c r="E18515" s="1" t="s">
        <v>17</v>
      </c>
      <c r="F18515" s="2">
        <v>1</v>
      </c>
      <c r="G18515" s="2">
        <f>INDEX(תוצאות_בחירות,MATCH(C18515,siot!$F$3:$F$1887,0),27)</f>
        <v>0</v>
      </c>
      <c r="H18515" s="2" t="b">
        <f t="shared" si="579"/>
        <v>0</v>
      </c>
      <c r="I18515" s="1" t="s">
        <v>2</v>
      </c>
      <c r="J18515" s="1" t="s">
        <v>1578</v>
      </c>
      <c r="K18515" s="1"/>
    </row>
    <row r="18516" spans="1:11" hidden="1">
      <c r="A18516" s="1" t="s">
        <v>1550</v>
      </c>
      <c r="B18516" s="1" t="s">
        <v>364</v>
      </c>
      <c r="C18516" s="48" t="str">
        <f t="shared" si="578"/>
        <v>ף רמת השרון</v>
      </c>
      <c r="D18516" s="1" t="s">
        <v>1573</v>
      </c>
      <c r="E18516" s="1"/>
      <c r="F18516" s="2">
        <v>2</v>
      </c>
      <c r="G18516" s="2">
        <f>INDEX(תוצאות_בחירות,MATCH(C18516,siot!$F$3:$F$1887,0),27)</f>
        <v>0</v>
      </c>
      <c r="H18516" s="2" t="b">
        <f t="shared" si="579"/>
        <v>0</v>
      </c>
      <c r="I18516" s="1" t="s">
        <v>2</v>
      </c>
      <c r="J18516" s="1" t="s">
        <v>1577</v>
      </c>
      <c r="K18516" s="1"/>
    </row>
    <row r="18517" spans="1:11" hidden="1">
      <c r="A18517" s="1" t="s">
        <v>1550</v>
      </c>
      <c r="B18517" s="1" t="s">
        <v>364</v>
      </c>
      <c r="C18517" s="48" t="str">
        <f t="shared" si="578"/>
        <v>ף רמת השרון</v>
      </c>
      <c r="D18517" s="1" t="s">
        <v>1573</v>
      </c>
      <c r="E18517" s="1"/>
      <c r="F18517" s="2">
        <v>3</v>
      </c>
      <c r="G18517" s="2">
        <f>INDEX(תוצאות_בחירות,MATCH(C18517,siot!$F$3:$F$1887,0),27)</f>
        <v>0</v>
      </c>
      <c r="H18517" s="2" t="b">
        <f t="shared" si="579"/>
        <v>0</v>
      </c>
      <c r="I18517" s="1" t="s">
        <v>2</v>
      </c>
      <c r="J18517" s="1" t="s">
        <v>1576</v>
      </c>
      <c r="K18517" s="1"/>
    </row>
    <row r="18518" spans="1:11" hidden="1">
      <c r="A18518" s="1" t="s">
        <v>1550</v>
      </c>
      <c r="B18518" s="1" t="s">
        <v>364</v>
      </c>
      <c r="C18518" s="48" t="str">
        <f t="shared" si="578"/>
        <v>ף רמת השרון</v>
      </c>
      <c r="D18518" s="1" t="s">
        <v>1573</v>
      </c>
      <c r="E18518" s="1"/>
      <c r="F18518" s="2">
        <v>4</v>
      </c>
      <c r="G18518" s="2">
        <f>INDEX(תוצאות_בחירות,MATCH(C18518,siot!$F$3:$F$1887,0),27)</f>
        <v>0</v>
      </c>
      <c r="H18518" s="2" t="b">
        <f t="shared" si="579"/>
        <v>0</v>
      </c>
      <c r="I18518" s="1" t="s">
        <v>2</v>
      </c>
      <c r="J18518" s="1" t="s">
        <v>1575</v>
      </c>
      <c r="K18518" s="1"/>
    </row>
    <row r="18519" spans="1:11" hidden="1">
      <c r="A18519" s="1" t="s">
        <v>1550</v>
      </c>
      <c r="B18519" s="1" t="s">
        <v>364</v>
      </c>
      <c r="C18519" s="48" t="str">
        <f t="shared" si="578"/>
        <v>ף רמת השרון</v>
      </c>
      <c r="D18519" s="1" t="s">
        <v>1573</v>
      </c>
      <c r="E18519" s="1"/>
      <c r="F18519" s="2">
        <v>5</v>
      </c>
      <c r="G18519" s="2">
        <f>INDEX(תוצאות_בחירות,MATCH(C18519,siot!$F$3:$F$1887,0),27)</f>
        <v>0</v>
      </c>
      <c r="H18519" s="2" t="b">
        <f t="shared" si="579"/>
        <v>0</v>
      </c>
      <c r="I18519" s="1" t="s">
        <v>2</v>
      </c>
      <c r="J18519" s="1" t="s">
        <v>1574</v>
      </c>
      <c r="K18519" s="1"/>
    </row>
    <row r="18520" spans="1:11" hidden="1">
      <c r="A18520" s="1" t="s">
        <v>1550</v>
      </c>
      <c r="B18520" s="1" t="s">
        <v>364</v>
      </c>
      <c r="C18520" s="48" t="str">
        <f t="shared" si="578"/>
        <v>ף רמת השרון</v>
      </c>
      <c r="D18520" s="1" t="s">
        <v>1573</v>
      </c>
      <c r="E18520" s="1"/>
      <c r="F18520" s="2">
        <v>6</v>
      </c>
      <c r="G18520" s="2">
        <f>INDEX(תוצאות_בחירות,MATCH(C18520,siot!$F$3:$F$1887,0),27)</f>
        <v>0</v>
      </c>
      <c r="H18520" s="2" t="b">
        <f t="shared" si="579"/>
        <v>0</v>
      </c>
      <c r="I18520" s="1" t="s">
        <v>2</v>
      </c>
      <c r="J18520" s="1" t="s">
        <v>1572</v>
      </c>
      <c r="K18520" s="1"/>
    </row>
    <row r="18521" spans="1:11" hidden="1">
      <c r="A18521" s="1" t="s">
        <v>1550</v>
      </c>
      <c r="B18521" s="1" t="s">
        <v>108</v>
      </c>
      <c r="C18521" s="48" t="str">
        <f t="shared" si="578"/>
        <v>פה רמת השרון</v>
      </c>
      <c r="D18521" s="1" t="s">
        <v>1562</v>
      </c>
      <c r="E18521" s="1" t="s">
        <v>18</v>
      </c>
      <c r="F18521" s="2" t="s">
        <v>19548</v>
      </c>
      <c r="G18521" s="2">
        <f>INDEX(תוצאות_בחירות,MATCH(C18521,siot!$F$3:$F$1887,0),27)</f>
        <v>0</v>
      </c>
      <c r="H18521" s="2" t="b">
        <f t="shared" si="579"/>
        <v>0</v>
      </c>
      <c r="I18521" s="1"/>
      <c r="J18521" s="1"/>
      <c r="K18521" s="1"/>
    </row>
    <row r="18522" spans="1:11" hidden="1">
      <c r="A18522" s="1" t="s">
        <v>1550</v>
      </c>
      <c r="B18522" s="1" t="s">
        <v>108</v>
      </c>
      <c r="C18522" s="48" t="str">
        <f t="shared" si="578"/>
        <v>פה רמת השרון</v>
      </c>
      <c r="D18522" s="1" t="s">
        <v>1562</v>
      </c>
      <c r="E18522" s="1" t="s">
        <v>17</v>
      </c>
      <c r="F18522" s="2">
        <v>1</v>
      </c>
      <c r="G18522" s="2">
        <f>INDEX(תוצאות_בחירות,MATCH(C18522,siot!$F$3:$F$1887,0),27)</f>
        <v>0</v>
      </c>
      <c r="H18522" s="2" t="b">
        <f t="shared" si="579"/>
        <v>0</v>
      </c>
      <c r="I18522" s="1" t="s">
        <v>2</v>
      </c>
      <c r="J18522" s="1" t="s">
        <v>1571</v>
      </c>
      <c r="K18522" s="1"/>
    </row>
    <row r="18523" spans="1:11" hidden="1">
      <c r="A18523" s="1" t="s">
        <v>1550</v>
      </c>
      <c r="B18523" s="1" t="s">
        <v>108</v>
      </c>
      <c r="C18523" s="48" t="str">
        <f t="shared" si="578"/>
        <v>פה רמת השרון</v>
      </c>
      <c r="D18523" s="1" t="s">
        <v>1562</v>
      </c>
      <c r="E18523" s="1"/>
      <c r="F18523" s="2">
        <v>2</v>
      </c>
      <c r="G18523" s="2">
        <f>INDEX(תוצאות_בחירות,MATCH(C18523,siot!$F$3:$F$1887,0),27)</f>
        <v>0</v>
      </c>
      <c r="H18523" s="2" t="b">
        <f t="shared" si="579"/>
        <v>0</v>
      </c>
      <c r="I18523" s="1" t="s">
        <v>2</v>
      </c>
      <c r="J18523" s="1" t="s">
        <v>1570</v>
      </c>
      <c r="K18523" s="1"/>
    </row>
    <row r="18524" spans="1:11" hidden="1">
      <c r="A18524" s="1" t="s">
        <v>1550</v>
      </c>
      <c r="B18524" s="1" t="s">
        <v>108</v>
      </c>
      <c r="C18524" s="48" t="str">
        <f t="shared" si="578"/>
        <v>פה רמת השרון</v>
      </c>
      <c r="D18524" s="1" t="s">
        <v>1562</v>
      </c>
      <c r="E18524" s="1"/>
      <c r="F18524" s="2">
        <v>3</v>
      </c>
      <c r="G18524" s="2">
        <f>INDEX(תוצאות_בחירות,MATCH(C18524,siot!$F$3:$F$1887,0),27)</f>
        <v>0</v>
      </c>
      <c r="H18524" s="2" t="b">
        <f t="shared" si="579"/>
        <v>0</v>
      </c>
      <c r="I18524" s="1" t="s">
        <v>2</v>
      </c>
      <c r="J18524" s="1" t="s">
        <v>1569</v>
      </c>
      <c r="K18524" s="1"/>
    </row>
    <row r="18525" spans="1:11" hidden="1">
      <c r="A18525" s="1" t="s">
        <v>1550</v>
      </c>
      <c r="B18525" s="1" t="s">
        <v>108</v>
      </c>
      <c r="C18525" s="48" t="str">
        <f t="shared" si="578"/>
        <v>פה רמת השרון</v>
      </c>
      <c r="D18525" s="1" t="s">
        <v>1562</v>
      </c>
      <c r="E18525" s="1"/>
      <c r="F18525" s="2">
        <v>4</v>
      </c>
      <c r="G18525" s="2">
        <f>INDEX(תוצאות_בחירות,MATCH(C18525,siot!$F$3:$F$1887,0),27)</f>
        <v>0</v>
      </c>
      <c r="H18525" s="2" t="b">
        <f t="shared" si="579"/>
        <v>0</v>
      </c>
      <c r="I18525" s="1" t="s">
        <v>2</v>
      </c>
      <c r="J18525" s="1" t="s">
        <v>1568</v>
      </c>
      <c r="K18525" s="1"/>
    </row>
    <row r="18526" spans="1:11" hidden="1">
      <c r="A18526" s="1" t="s">
        <v>1550</v>
      </c>
      <c r="B18526" s="1" t="s">
        <v>108</v>
      </c>
      <c r="C18526" s="48" t="str">
        <f t="shared" si="578"/>
        <v>פה רמת השרון</v>
      </c>
      <c r="D18526" s="1" t="s">
        <v>1562</v>
      </c>
      <c r="E18526" s="1"/>
      <c r="F18526" s="2">
        <v>5</v>
      </c>
      <c r="G18526" s="2">
        <f>INDEX(תוצאות_בחירות,MATCH(C18526,siot!$F$3:$F$1887,0),27)</f>
        <v>0</v>
      </c>
      <c r="H18526" s="2" t="b">
        <f t="shared" si="579"/>
        <v>0</v>
      </c>
      <c r="I18526" s="1" t="s">
        <v>2</v>
      </c>
      <c r="J18526" s="1" t="s">
        <v>1567</v>
      </c>
      <c r="K18526" s="1"/>
    </row>
    <row r="18527" spans="1:11" hidden="1">
      <c r="A18527" s="1" t="s">
        <v>1550</v>
      </c>
      <c r="B18527" s="1" t="s">
        <v>108</v>
      </c>
      <c r="C18527" s="48" t="str">
        <f t="shared" si="578"/>
        <v>פה רמת השרון</v>
      </c>
      <c r="D18527" s="1" t="s">
        <v>1562</v>
      </c>
      <c r="E18527" s="1"/>
      <c r="F18527" s="2">
        <v>6</v>
      </c>
      <c r="G18527" s="2">
        <f>INDEX(תוצאות_בחירות,MATCH(C18527,siot!$F$3:$F$1887,0),27)</f>
        <v>0</v>
      </c>
      <c r="H18527" s="2" t="b">
        <f t="shared" si="579"/>
        <v>0</v>
      </c>
      <c r="I18527" s="1" t="s">
        <v>2</v>
      </c>
      <c r="J18527" s="1" t="s">
        <v>1566</v>
      </c>
      <c r="K18527" s="1"/>
    </row>
    <row r="18528" spans="1:11" hidden="1">
      <c r="A18528" s="1" t="s">
        <v>1550</v>
      </c>
      <c r="B18528" s="1" t="s">
        <v>108</v>
      </c>
      <c r="C18528" s="48" t="str">
        <f t="shared" si="578"/>
        <v>פה רמת השרון</v>
      </c>
      <c r="D18528" s="1" t="s">
        <v>1562</v>
      </c>
      <c r="E18528" s="1"/>
      <c r="F18528" s="2">
        <v>7</v>
      </c>
      <c r="G18528" s="2">
        <f>INDEX(תוצאות_בחירות,MATCH(C18528,siot!$F$3:$F$1887,0),27)</f>
        <v>0</v>
      </c>
      <c r="H18528" s="2" t="b">
        <f t="shared" si="579"/>
        <v>0</v>
      </c>
      <c r="I18528" s="1" t="s">
        <v>2</v>
      </c>
      <c r="J18528" s="1" t="s">
        <v>1565</v>
      </c>
      <c r="K18528" s="1"/>
    </row>
    <row r="18529" spans="1:11" hidden="1">
      <c r="A18529" s="1" t="s">
        <v>1550</v>
      </c>
      <c r="B18529" s="1" t="s">
        <v>108</v>
      </c>
      <c r="C18529" s="48" t="str">
        <f t="shared" si="578"/>
        <v>פה רמת השרון</v>
      </c>
      <c r="D18529" s="1" t="s">
        <v>1562</v>
      </c>
      <c r="E18529" s="1"/>
      <c r="F18529" s="2">
        <v>8</v>
      </c>
      <c r="G18529" s="2">
        <f>INDEX(תוצאות_בחירות,MATCH(C18529,siot!$F$3:$F$1887,0),27)</f>
        <v>0</v>
      </c>
      <c r="H18529" s="2" t="b">
        <f t="shared" si="579"/>
        <v>0</v>
      </c>
      <c r="I18529" s="1" t="s">
        <v>2</v>
      </c>
      <c r="J18529" s="1" t="s">
        <v>1564</v>
      </c>
      <c r="K18529" s="1"/>
    </row>
    <row r="18530" spans="1:11" hidden="1">
      <c r="A18530" s="1" t="s">
        <v>1550</v>
      </c>
      <c r="B18530" s="1" t="s">
        <v>108</v>
      </c>
      <c r="C18530" s="48" t="str">
        <f t="shared" si="578"/>
        <v>פה רמת השרון</v>
      </c>
      <c r="D18530" s="1" t="s">
        <v>1562</v>
      </c>
      <c r="E18530" s="1"/>
      <c r="F18530" s="2">
        <v>9</v>
      </c>
      <c r="G18530" s="2">
        <f>INDEX(תוצאות_בחירות,MATCH(C18530,siot!$F$3:$F$1887,0),27)</f>
        <v>0</v>
      </c>
      <c r="H18530" s="2" t="b">
        <f t="shared" si="579"/>
        <v>0</v>
      </c>
      <c r="I18530" s="1" t="s">
        <v>2</v>
      </c>
      <c r="J18530" s="1" t="s">
        <v>1563</v>
      </c>
      <c r="K18530" s="1"/>
    </row>
    <row r="18531" spans="1:11" hidden="1">
      <c r="A18531" s="1" t="s">
        <v>1550</v>
      </c>
      <c r="B18531" s="1" t="s">
        <v>108</v>
      </c>
      <c r="C18531" s="48" t="str">
        <f t="shared" si="578"/>
        <v>פה רמת השרון</v>
      </c>
      <c r="D18531" s="1" t="s">
        <v>1562</v>
      </c>
      <c r="E18531" s="1"/>
      <c r="F18531" s="2">
        <v>10</v>
      </c>
      <c r="G18531" s="2">
        <f>INDEX(תוצאות_בחירות,MATCH(C18531,siot!$F$3:$F$1887,0),27)</f>
        <v>0</v>
      </c>
      <c r="H18531" s="2" t="b">
        <f t="shared" si="579"/>
        <v>0</v>
      </c>
      <c r="I18531" s="1" t="s">
        <v>2</v>
      </c>
      <c r="J18531" s="1" t="s">
        <v>1561</v>
      </c>
      <c r="K18531" s="1"/>
    </row>
    <row r="18532" spans="1:11" hidden="1">
      <c r="A18532" s="1" t="s">
        <v>1550</v>
      </c>
      <c r="B18532" s="1" t="s">
        <v>213</v>
      </c>
      <c r="C18532" s="48" t="str">
        <f t="shared" si="578"/>
        <v>רק רמת השרון</v>
      </c>
      <c r="D18532" s="1" t="s">
        <v>1557</v>
      </c>
      <c r="E18532" s="1" t="s">
        <v>3</v>
      </c>
      <c r="F18532" s="2" t="s">
        <v>19548</v>
      </c>
      <c r="G18532" s="2">
        <f>INDEX(תוצאות_בחירות,MATCH(C18532,siot!$F$3:$F$1887,0),27)</f>
        <v>0</v>
      </c>
      <c r="H18532" s="2" t="b">
        <f t="shared" si="579"/>
        <v>0</v>
      </c>
      <c r="I18532" s="1"/>
      <c r="J18532" s="1"/>
      <c r="K18532" s="1"/>
    </row>
    <row r="18533" spans="1:11" hidden="1">
      <c r="A18533" s="1" t="s">
        <v>1550</v>
      </c>
      <c r="B18533" s="1" t="s">
        <v>213</v>
      </c>
      <c r="C18533" s="48" t="str">
        <f t="shared" si="578"/>
        <v>רק רמת השרון</v>
      </c>
      <c r="D18533" s="1" t="s">
        <v>1557</v>
      </c>
      <c r="E18533" s="1"/>
      <c r="F18533" s="2">
        <v>1</v>
      </c>
      <c r="G18533" s="2">
        <f>INDEX(תוצאות_בחירות,MATCH(C18533,siot!$F$3:$F$1887,0),27)</f>
        <v>0</v>
      </c>
      <c r="H18533" s="2" t="b">
        <f t="shared" si="579"/>
        <v>0</v>
      </c>
      <c r="I18533" s="1" t="s">
        <v>2</v>
      </c>
      <c r="J18533" s="1" t="s">
        <v>1560</v>
      </c>
      <c r="K18533" s="1"/>
    </row>
    <row r="18534" spans="1:11" hidden="1">
      <c r="A18534" s="1" t="s">
        <v>1550</v>
      </c>
      <c r="B18534" s="1" t="s">
        <v>213</v>
      </c>
      <c r="C18534" s="48" t="str">
        <f t="shared" si="578"/>
        <v>רק רמת השרון</v>
      </c>
      <c r="D18534" s="1" t="s">
        <v>1557</v>
      </c>
      <c r="E18534" s="1"/>
      <c r="F18534" s="2">
        <v>2</v>
      </c>
      <c r="G18534" s="2">
        <f>INDEX(תוצאות_בחירות,MATCH(C18534,siot!$F$3:$F$1887,0),27)</f>
        <v>0</v>
      </c>
      <c r="H18534" s="2" t="b">
        <f t="shared" si="579"/>
        <v>0</v>
      </c>
      <c r="I18534" s="1" t="s">
        <v>2</v>
      </c>
      <c r="J18534" s="1" t="s">
        <v>1559</v>
      </c>
      <c r="K18534" s="1"/>
    </row>
    <row r="18535" spans="1:11" hidden="1">
      <c r="A18535" s="1" t="s">
        <v>1550</v>
      </c>
      <c r="B18535" s="1" t="s">
        <v>213</v>
      </c>
      <c r="C18535" s="48" t="str">
        <f t="shared" si="578"/>
        <v>רק רמת השרון</v>
      </c>
      <c r="D18535" s="1" t="s">
        <v>1557</v>
      </c>
      <c r="E18535" s="1"/>
      <c r="F18535" s="2">
        <v>3</v>
      </c>
      <c r="G18535" s="2">
        <f>INDEX(תוצאות_בחירות,MATCH(C18535,siot!$F$3:$F$1887,0),27)</f>
        <v>0</v>
      </c>
      <c r="H18535" s="2" t="b">
        <f t="shared" si="579"/>
        <v>0</v>
      </c>
      <c r="I18535" s="1" t="s">
        <v>2</v>
      </c>
      <c r="J18535" s="1" t="s">
        <v>1558</v>
      </c>
      <c r="K18535" s="1"/>
    </row>
    <row r="18536" spans="1:11" hidden="1">
      <c r="A18536" s="1" t="s">
        <v>1550</v>
      </c>
      <c r="B18536" s="1" t="s">
        <v>213</v>
      </c>
      <c r="C18536" s="48" t="str">
        <f t="shared" si="578"/>
        <v>רק רמת השרון</v>
      </c>
      <c r="D18536" s="1" t="s">
        <v>1557</v>
      </c>
      <c r="E18536" s="1"/>
      <c r="F18536" s="2">
        <v>4</v>
      </c>
      <c r="G18536" s="2">
        <f>INDEX(תוצאות_בחירות,MATCH(C18536,siot!$F$3:$F$1887,0),27)</f>
        <v>0</v>
      </c>
      <c r="H18536" s="2" t="b">
        <f t="shared" si="579"/>
        <v>0</v>
      </c>
      <c r="I18536" s="1" t="s">
        <v>2</v>
      </c>
      <c r="J18536" s="1" t="s">
        <v>1556</v>
      </c>
      <c r="K18536" s="1"/>
    </row>
    <row r="18537" spans="1:11" hidden="1">
      <c r="A18537" s="1" t="s">
        <v>1550</v>
      </c>
      <c r="B18537" s="1" t="s">
        <v>963</v>
      </c>
      <c r="C18537" s="48" t="str">
        <f t="shared" si="578"/>
        <v>שס רמת השרון</v>
      </c>
      <c r="D18537" s="1" t="s">
        <v>1549</v>
      </c>
      <c r="E18537" s="1" t="s">
        <v>3</v>
      </c>
      <c r="F18537" s="2" t="s">
        <v>19548</v>
      </c>
      <c r="G18537" s="2">
        <f>INDEX(תוצאות_בחירות,MATCH(C18537,siot!$F$3:$F$1887,0),27)</f>
        <v>0</v>
      </c>
      <c r="H18537" s="2" t="b">
        <f t="shared" si="579"/>
        <v>0</v>
      </c>
      <c r="I18537" s="1"/>
      <c r="J18537" s="1"/>
      <c r="K18537" s="1"/>
    </row>
    <row r="18538" spans="1:11" hidden="1">
      <c r="A18538" s="1" t="s">
        <v>1550</v>
      </c>
      <c r="B18538" s="1" t="s">
        <v>963</v>
      </c>
      <c r="C18538" s="48" t="str">
        <f t="shared" si="578"/>
        <v>שס רמת השרון</v>
      </c>
      <c r="D18538" s="1" t="s">
        <v>1549</v>
      </c>
      <c r="E18538" s="1"/>
      <c r="F18538" s="2">
        <v>1</v>
      </c>
      <c r="G18538" s="2">
        <f>INDEX(תוצאות_בחירות,MATCH(C18538,siot!$F$3:$F$1887,0),27)</f>
        <v>0</v>
      </c>
      <c r="H18538" s="2" t="b">
        <f t="shared" si="579"/>
        <v>0</v>
      </c>
      <c r="I18538" s="1" t="s">
        <v>2</v>
      </c>
      <c r="J18538" s="1" t="s">
        <v>1555</v>
      </c>
      <c r="K18538" s="1"/>
    </row>
    <row r="18539" spans="1:11" hidden="1">
      <c r="A18539" s="1" t="s">
        <v>1550</v>
      </c>
      <c r="B18539" s="1" t="s">
        <v>963</v>
      </c>
      <c r="C18539" s="48" t="str">
        <f t="shared" si="578"/>
        <v>שס רמת השרון</v>
      </c>
      <c r="D18539" s="1" t="s">
        <v>1549</v>
      </c>
      <c r="E18539" s="1"/>
      <c r="F18539" s="2">
        <v>2</v>
      </c>
      <c r="G18539" s="2">
        <f>INDEX(תוצאות_בחירות,MATCH(C18539,siot!$F$3:$F$1887,0),27)</f>
        <v>0</v>
      </c>
      <c r="H18539" s="2" t="b">
        <f t="shared" si="579"/>
        <v>0</v>
      </c>
      <c r="I18539" s="1" t="s">
        <v>2</v>
      </c>
      <c r="J18539" s="1" t="s">
        <v>1554</v>
      </c>
      <c r="K18539" s="1"/>
    </row>
    <row r="18540" spans="1:11" hidden="1">
      <c r="A18540" s="1" t="s">
        <v>1550</v>
      </c>
      <c r="B18540" s="1" t="s">
        <v>963</v>
      </c>
      <c r="C18540" s="48" t="str">
        <f t="shared" si="578"/>
        <v>שס רמת השרון</v>
      </c>
      <c r="D18540" s="1" t="s">
        <v>1549</v>
      </c>
      <c r="E18540" s="1"/>
      <c r="F18540" s="2">
        <v>3</v>
      </c>
      <c r="G18540" s="2">
        <f>INDEX(תוצאות_בחירות,MATCH(C18540,siot!$F$3:$F$1887,0),27)</f>
        <v>0</v>
      </c>
      <c r="H18540" s="2" t="b">
        <f t="shared" si="579"/>
        <v>0</v>
      </c>
      <c r="I18540" s="1" t="s">
        <v>2</v>
      </c>
      <c r="J18540" s="1" t="s">
        <v>1553</v>
      </c>
      <c r="K18540" s="1"/>
    </row>
    <row r="18541" spans="1:11" hidden="1">
      <c r="A18541" s="1" t="s">
        <v>1550</v>
      </c>
      <c r="B18541" s="1" t="s">
        <v>963</v>
      </c>
      <c r="C18541" s="48" t="str">
        <f t="shared" si="578"/>
        <v>שס רמת השרון</v>
      </c>
      <c r="D18541" s="1" t="s">
        <v>1549</v>
      </c>
      <c r="E18541" s="1"/>
      <c r="F18541" s="2">
        <v>4</v>
      </c>
      <c r="G18541" s="2">
        <f>INDEX(תוצאות_בחירות,MATCH(C18541,siot!$F$3:$F$1887,0),27)</f>
        <v>0</v>
      </c>
      <c r="H18541" s="2" t="b">
        <f t="shared" si="579"/>
        <v>0</v>
      </c>
      <c r="I18541" s="1" t="s">
        <v>2</v>
      </c>
      <c r="J18541" s="1" t="s">
        <v>1552</v>
      </c>
      <c r="K18541" s="1"/>
    </row>
    <row r="18542" spans="1:11" hidden="1">
      <c r="A18542" s="1" t="s">
        <v>1550</v>
      </c>
      <c r="B18542" s="1" t="s">
        <v>963</v>
      </c>
      <c r="C18542" s="48" t="str">
        <f t="shared" si="578"/>
        <v>שס רמת השרון</v>
      </c>
      <c r="D18542" s="1" t="s">
        <v>1549</v>
      </c>
      <c r="E18542" s="1"/>
      <c r="F18542" s="2">
        <v>5</v>
      </c>
      <c r="G18542" s="2">
        <f>INDEX(תוצאות_בחירות,MATCH(C18542,siot!$F$3:$F$1887,0),27)</f>
        <v>0</v>
      </c>
      <c r="H18542" s="2" t="b">
        <f t="shared" si="579"/>
        <v>0</v>
      </c>
      <c r="I18542" s="1" t="s">
        <v>2</v>
      </c>
      <c r="J18542" s="1" t="s">
        <v>1551</v>
      </c>
      <c r="K18542" s="1"/>
    </row>
    <row r="18543" spans="1:11" hidden="1">
      <c r="A18543" s="1" t="s">
        <v>1550</v>
      </c>
      <c r="B18543" s="1" t="s">
        <v>963</v>
      </c>
      <c r="C18543" s="48" t="str">
        <f t="shared" si="578"/>
        <v>שס רמת השרון</v>
      </c>
      <c r="D18543" s="1" t="s">
        <v>1549</v>
      </c>
      <c r="E18543" s="1"/>
      <c r="F18543" s="2">
        <v>6</v>
      </c>
      <c r="G18543" s="2">
        <f>INDEX(תוצאות_בחירות,MATCH(C18543,siot!$F$3:$F$1887,0),27)</f>
        <v>0</v>
      </c>
      <c r="H18543" s="2" t="b">
        <f t="shared" si="579"/>
        <v>0</v>
      </c>
      <c r="I18543" s="1" t="s">
        <v>2</v>
      </c>
      <c r="J18543" s="1" t="s">
        <v>1548</v>
      </c>
      <c r="K18543" s="1"/>
    </row>
    <row r="18544" spans="1:11" hidden="1">
      <c r="A18544" s="1" t="s">
        <v>1501</v>
      </c>
      <c r="B18544" s="1" t="s">
        <v>553</v>
      </c>
      <c r="C18544" s="48" t="str">
        <f t="shared" si="578"/>
        <v>חי רמת ישי</v>
      </c>
      <c r="D18544" s="1" t="s">
        <v>1530</v>
      </c>
      <c r="E18544" s="1" t="s">
        <v>18</v>
      </c>
      <c r="F18544" s="2" t="s">
        <v>19548</v>
      </c>
      <c r="G18544" s="2">
        <f>INDEX(תוצאות_בחירות,MATCH(C18544,siot!$F$3:$F$1887,0),27)</f>
        <v>3</v>
      </c>
      <c r="H18544" s="2" t="b">
        <f t="shared" si="579"/>
        <v>0</v>
      </c>
      <c r="I18544" s="1"/>
      <c r="J18544" s="1"/>
      <c r="K18544" s="1"/>
    </row>
    <row r="18545" spans="1:11">
      <c r="A18545" s="1" t="s">
        <v>1501</v>
      </c>
      <c r="B18545" s="1" t="s">
        <v>553</v>
      </c>
      <c r="C18545" s="48" t="str">
        <f t="shared" si="578"/>
        <v>חי רמת ישי</v>
      </c>
      <c r="D18545" s="1" t="s">
        <v>1530</v>
      </c>
      <c r="E18545" s="1" t="s">
        <v>17</v>
      </c>
      <c r="F18545" s="2">
        <v>1</v>
      </c>
      <c r="G18545" s="2">
        <f>INDEX(תוצאות_בחירות,MATCH(C18545,siot!$F$3:$F$1887,0),27)</f>
        <v>3</v>
      </c>
      <c r="H18545" s="2" t="b">
        <f t="shared" si="579"/>
        <v>1</v>
      </c>
      <c r="I18545" s="1" t="s">
        <v>2</v>
      </c>
      <c r="J18545" s="1" t="s">
        <v>1547</v>
      </c>
      <c r="K18545" s="1"/>
    </row>
    <row r="18546" spans="1:11">
      <c r="A18546" s="1" t="s">
        <v>1501</v>
      </c>
      <c r="B18546" s="1" t="s">
        <v>553</v>
      </c>
      <c r="C18546" s="48" t="str">
        <f t="shared" si="578"/>
        <v>חי רמת ישי</v>
      </c>
      <c r="D18546" s="1" t="s">
        <v>1530</v>
      </c>
      <c r="E18546" s="1"/>
      <c r="F18546" s="2">
        <v>2</v>
      </c>
      <c r="G18546" s="2">
        <f>INDEX(תוצאות_בחירות,MATCH(C18546,siot!$F$3:$F$1887,0),27)</f>
        <v>3</v>
      </c>
      <c r="H18546" s="2" t="b">
        <f t="shared" si="579"/>
        <v>1</v>
      </c>
      <c r="I18546" s="1" t="s">
        <v>2</v>
      </c>
      <c r="J18546" s="1" t="s">
        <v>1546</v>
      </c>
      <c r="K18546" s="1">
        <v>1</v>
      </c>
    </row>
    <row r="18547" spans="1:11">
      <c r="A18547" s="1" t="s">
        <v>1501</v>
      </c>
      <c r="B18547" s="1" t="s">
        <v>553</v>
      </c>
      <c r="C18547" s="48" t="str">
        <f t="shared" si="578"/>
        <v>חי רמת ישי</v>
      </c>
      <c r="D18547" s="1" t="s">
        <v>1530</v>
      </c>
      <c r="E18547" s="1"/>
      <c r="F18547" s="2">
        <v>3</v>
      </c>
      <c r="G18547" s="2">
        <f>INDEX(תוצאות_בחירות,MATCH(C18547,siot!$F$3:$F$1887,0),27)</f>
        <v>3</v>
      </c>
      <c r="H18547" s="2" t="b">
        <f t="shared" si="579"/>
        <v>1</v>
      </c>
      <c r="I18547" s="1" t="s">
        <v>2</v>
      </c>
      <c r="J18547" s="1" t="s">
        <v>1545</v>
      </c>
      <c r="K18547" s="1"/>
    </row>
    <row r="18548" spans="1:11" hidden="1">
      <c r="A18548" s="1" t="s">
        <v>1501</v>
      </c>
      <c r="B18548" s="1" t="s">
        <v>553</v>
      </c>
      <c r="C18548" s="48" t="str">
        <f t="shared" si="578"/>
        <v>חי רמת ישי</v>
      </c>
      <c r="D18548" s="1" t="s">
        <v>1530</v>
      </c>
      <c r="E18548" s="1"/>
      <c r="F18548" s="2">
        <v>4</v>
      </c>
      <c r="G18548" s="2">
        <f>INDEX(תוצאות_בחירות,MATCH(C18548,siot!$F$3:$F$1887,0),27)</f>
        <v>3</v>
      </c>
      <c r="H18548" s="2" t="b">
        <f t="shared" si="579"/>
        <v>0</v>
      </c>
      <c r="I18548" s="1" t="s">
        <v>2</v>
      </c>
      <c r="J18548" s="1" t="s">
        <v>1544</v>
      </c>
      <c r="K18548" s="1"/>
    </row>
    <row r="18549" spans="1:11" hidden="1">
      <c r="A18549" s="1" t="s">
        <v>1501</v>
      </c>
      <c r="B18549" s="1" t="s">
        <v>553</v>
      </c>
      <c r="C18549" s="48" t="str">
        <f t="shared" si="578"/>
        <v>חי רמת ישי</v>
      </c>
      <c r="D18549" s="1" t="s">
        <v>1530</v>
      </c>
      <c r="E18549" s="1"/>
      <c r="F18549" s="2">
        <v>5</v>
      </c>
      <c r="G18549" s="2">
        <f>INDEX(תוצאות_בחירות,MATCH(C18549,siot!$F$3:$F$1887,0),27)</f>
        <v>3</v>
      </c>
      <c r="H18549" s="2" t="b">
        <f t="shared" si="579"/>
        <v>0</v>
      </c>
      <c r="I18549" s="1" t="s">
        <v>2</v>
      </c>
      <c r="J18549" s="1" t="s">
        <v>1543</v>
      </c>
      <c r="K18549" s="1"/>
    </row>
    <row r="18550" spans="1:11" hidden="1">
      <c r="A18550" s="1" t="s">
        <v>1501</v>
      </c>
      <c r="B18550" s="1" t="s">
        <v>553</v>
      </c>
      <c r="C18550" s="48" t="str">
        <f t="shared" si="578"/>
        <v>חי רמת ישי</v>
      </c>
      <c r="D18550" s="1" t="s">
        <v>1530</v>
      </c>
      <c r="E18550" s="1"/>
      <c r="F18550" s="2">
        <v>6</v>
      </c>
      <c r="G18550" s="2">
        <f>INDEX(תוצאות_בחירות,MATCH(C18550,siot!$F$3:$F$1887,0),27)</f>
        <v>3</v>
      </c>
      <c r="H18550" s="2" t="b">
        <f t="shared" si="579"/>
        <v>0</v>
      </c>
      <c r="I18550" s="1" t="s">
        <v>2</v>
      </c>
      <c r="J18550" s="1" t="s">
        <v>1542</v>
      </c>
      <c r="K18550" s="1"/>
    </row>
    <row r="18551" spans="1:11" hidden="1">
      <c r="A18551" s="1" t="s">
        <v>1501</v>
      </c>
      <c r="B18551" s="1" t="s">
        <v>553</v>
      </c>
      <c r="C18551" s="48" t="str">
        <f t="shared" si="578"/>
        <v>חי רמת ישי</v>
      </c>
      <c r="D18551" s="1" t="s">
        <v>1530</v>
      </c>
      <c r="E18551" s="1"/>
      <c r="F18551" s="2">
        <v>7</v>
      </c>
      <c r="G18551" s="2">
        <f>INDEX(תוצאות_בחירות,MATCH(C18551,siot!$F$3:$F$1887,0),27)</f>
        <v>3</v>
      </c>
      <c r="H18551" s="2" t="b">
        <f t="shared" si="579"/>
        <v>0</v>
      </c>
      <c r="I18551" s="1" t="s">
        <v>2</v>
      </c>
      <c r="J18551" s="1" t="s">
        <v>1541</v>
      </c>
      <c r="K18551" s="1"/>
    </row>
    <row r="18552" spans="1:11" hidden="1">
      <c r="A18552" s="1" t="s">
        <v>1501</v>
      </c>
      <c r="B18552" s="1" t="s">
        <v>553</v>
      </c>
      <c r="C18552" s="48" t="str">
        <f t="shared" si="578"/>
        <v>חי רמת ישי</v>
      </c>
      <c r="D18552" s="1" t="s">
        <v>1530</v>
      </c>
      <c r="E18552" s="1"/>
      <c r="F18552" s="2">
        <v>8</v>
      </c>
      <c r="G18552" s="2">
        <f>INDEX(תוצאות_בחירות,MATCH(C18552,siot!$F$3:$F$1887,0),27)</f>
        <v>3</v>
      </c>
      <c r="H18552" s="2" t="b">
        <f t="shared" si="579"/>
        <v>0</v>
      </c>
      <c r="I18552" s="1" t="s">
        <v>2</v>
      </c>
      <c r="J18552" s="1" t="s">
        <v>1540</v>
      </c>
      <c r="K18552" s="1"/>
    </row>
    <row r="18553" spans="1:11" hidden="1">
      <c r="A18553" s="1" t="s">
        <v>1501</v>
      </c>
      <c r="B18553" s="1" t="s">
        <v>553</v>
      </c>
      <c r="C18553" s="48" t="str">
        <f t="shared" si="578"/>
        <v>חי רמת ישי</v>
      </c>
      <c r="D18553" s="1" t="s">
        <v>1530</v>
      </c>
      <c r="E18553" s="1"/>
      <c r="F18553" s="2">
        <v>9</v>
      </c>
      <c r="G18553" s="2">
        <f>INDEX(תוצאות_בחירות,MATCH(C18553,siot!$F$3:$F$1887,0),27)</f>
        <v>3</v>
      </c>
      <c r="H18553" s="2" t="b">
        <f t="shared" si="579"/>
        <v>0</v>
      </c>
      <c r="I18553" s="1" t="s">
        <v>2</v>
      </c>
      <c r="J18553" s="1" t="s">
        <v>1539</v>
      </c>
      <c r="K18553" s="1"/>
    </row>
    <row r="18554" spans="1:11" hidden="1">
      <c r="A18554" s="1" t="s">
        <v>1501</v>
      </c>
      <c r="B18554" s="1" t="s">
        <v>553</v>
      </c>
      <c r="C18554" s="48" t="str">
        <f t="shared" si="578"/>
        <v>חי רמת ישי</v>
      </c>
      <c r="D18554" s="1" t="s">
        <v>1530</v>
      </c>
      <c r="E18554" s="1"/>
      <c r="F18554" s="2">
        <v>10</v>
      </c>
      <c r="G18554" s="2">
        <f>INDEX(תוצאות_בחירות,MATCH(C18554,siot!$F$3:$F$1887,0),27)</f>
        <v>3</v>
      </c>
      <c r="H18554" s="2" t="b">
        <f t="shared" si="579"/>
        <v>0</v>
      </c>
      <c r="I18554" s="1" t="s">
        <v>2</v>
      </c>
      <c r="J18554" s="1" t="s">
        <v>1538</v>
      </c>
      <c r="K18554" s="1"/>
    </row>
    <row r="18555" spans="1:11" hidden="1">
      <c r="A18555" s="1" t="s">
        <v>1501</v>
      </c>
      <c r="B18555" s="1" t="s">
        <v>553</v>
      </c>
      <c r="C18555" s="48" t="str">
        <f t="shared" si="578"/>
        <v>חי רמת ישי</v>
      </c>
      <c r="D18555" s="1" t="s">
        <v>1530</v>
      </c>
      <c r="E18555" s="1"/>
      <c r="F18555" s="2">
        <v>11</v>
      </c>
      <c r="G18555" s="2">
        <f>INDEX(תוצאות_בחירות,MATCH(C18555,siot!$F$3:$F$1887,0),27)</f>
        <v>3</v>
      </c>
      <c r="H18555" s="2" t="b">
        <f t="shared" si="579"/>
        <v>0</v>
      </c>
      <c r="I18555" s="1" t="s">
        <v>2</v>
      </c>
      <c r="J18555" s="1" t="s">
        <v>1537</v>
      </c>
      <c r="K18555" s="1"/>
    </row>
    <row r="18556" spans="1:11" hidden="1">
      <c r="A18556" s="1" t="s">
        <v>1501</v>
      </c>
      <c r="B18556" s="1" t="s">
        <v>553</v>
      </c>
      <c r="C18556" s="48" t="str">
        <f t="shared" si="578"/>
        <v>חי רמת ישי</v>
      </c>
      <c r="D18556" s="1" t="s">
        <v>1530</v>
      </c>
      <c r="E18556" s="1"/>
      <c r="F18556" s="2">
        <v>12</v>
      </c>
      <c r="G18556" s="2">
        <f>INDEX(תוצאות_בחירות,MATCH(C18556,siot!$F$3:$F$1887,0),27)</f>
        <v>3</v>
      </c>
      <c r="H18556" s="2" t="b">
        <f t="shared" si="579"/>
        <v>0</v>
      </c>
      <c r="I18556" s="1" t="s">
        <v>2</v>
      </c>
      <c r="J18556" s="1" t="s">
        <v>1536</v>
      </c>
      <c r="K18556" s="1"/>
    </row>
    <row r="18557" spans="1:11" hidden="1">
      <c r="A18557" s="1" t="s">
        <v>1501</v>
      </c>
      <c r="B18557" s="1" t="s">
        <v>553</v>
      </c>
      <c r="C18557" s="48" t="str">
        <f t="shared" si="578"/>
        <v>חי רמת ישי</v>
      </c>
      <c r="D18557" s="1" t="s">
        <v>1530</v>
      </c>
      <c r="E18557" s="1"/>
      <c r="F18557" s="2">
        <v>13</v>
      </c>
      <c r="G18557" s="2">
        <f>INDEX(תוצאות_בחירות,MATCH(C18557,siot!$F$3:$F$1887,0),27)</f>
        <v>3</v>
      </c>
      <c r="H18557" s="2" t="b">
        <f t="shared" si="579"/>
        <v>0</v>
      </c>
      <c r="I18557" s="1" t="s">
        <v>2</v>
      </c>
      <c r="J18557" s="1" t="s">
        <v>1535</v>
      </c>
      <c r="K18557" s="1"/>
    </row>
    <row r="18558" spans="1:11" hidden="1">
      <c r="A18558" s="1" t="s">
        <v>1501</v>
      </c>
      <c r="B18558" s="1" t="s">
        <v>553</v>
      </c>
      <c r="C18558" s="48" t="str">
        <f t="shared" si="578"/>
        <v>חי רמת ישי</v>
      </c>
      <c r="D18558" s="1" t="s">
        <v>1530</v>
      </c>
      <c r="E18558" s="1"/>
      <c r="F18558" s="2">
        <v>14</v>
      </c>
      <c r="G18558" s="2">
        <f>INDEX(תוצאות_בחירות,MATCH(C18558,siot!$F$3:$F$1887,0),27)</f>
        <v>3</v>
      </c>
      <c r="H18558" s="2" t="b">
        <f t="shared" si="579"/>
        <v>0</v>
      </c>
      <c r="I18558" s="1" t="s">
        <v>2</v>
      </c>
      <c r="J18558" s="1" t="s">
        <v>1534</v>
      </c>
      <c r="K18558" s="1"/>
    </row>
    <row r="18559" spans="1:11" hidden="1">
      <c r="A18559" s="1" t="s">
        <v>1501</v>
      </c>
      <c r="B18559" s="1" t="s">
        <v>553</v>
      </c>
      <c r="C18559" s="48" t="str">
        <f t="shared" si="578"/>
        <v>חי רמת ישי</v>
      </c>
      <c r="D18559" s="1" t="s">
        <v>1530</v>
      </c>
      <c r="E18559" s="1"/>
      <c r="F18559" s="2">
        <v>15</v>
      </c>
      <c r="G18559" s="2">
        <f>INDEX(תוצאות_בחירות,MATCH(C18559,siot!$F$3:$F$1887,0),27)</f>
        <v>3</v>
      </c>
      <c r="H18559" s="2" t="b">
        <f t="shared" si="579"/>
        <v>0</v>
      </c>
      <c r="I18559" s="1" t="s">
        <v>2</v>
      </c>
      <c r="J18559" s="1" t="s">
        <v>1533</v>
      </c>
      <c r="K18559" s="1"/>
    </row>
    <row r="18560" spans="1:11" hidden="1">
      <c r="A18560" s="1" t="s">
        <v>1501</v>
      </c>
      <c r="B18560" s="1" t="s">
        <v>553</v>
      </c>
      <c r="C18560" s="48" t="str">
        <f t="shared" si="578"/>
        <v>חי רמת ישי</v>
      </c>
      <c r="D18560" s="1" t="s">
        <v>1530</v>
      </c>
      <c r="E18560" s="1"/>
      <c r="F18560" s="2">
        <v>16</v>
      </c>
      <c r="G18560" s="2">
        <f>INDEX(תוצאות_בחירות,MATCH(C18560,siot!$F$3:$F$1887,0),27)</f>
        <v>3</v>
      </c>
      <c r="H18560" s="2" t="b">
        <f t="shared" si="579"/>
        <v>0</v>
      </c>
      <c r="I18560" s="1" t="s">
        <v>2</v>
      </c>
      <c r="J18560" s="1" t="s">
        <v>1532</v>
      </c>
      <c r="K18560" s="1"/>
    </row>
    <row r="18561" spans="1:11" hidden="1">
      <c r="A18561" s="1" t="s">
        <v>1501</v>
      </c>
      <c r="B18561" s="1" t="s">
        <v>553</v>
      </c>
      <c r="C18561" s="48" t="str">
        <f t="shared" si="578"/>
        <v>חי רמת ישי</v>
      </c>
      <c r="D18561" s="1" t="s">
        <v>1530</v>
      </c>
      <c r="E18561" s="1"/>
      <c r="F18561" s="2">
        <v>17</v>
      </c>
      <c r="G18561" s="2">
        <f>INDEX(תוצאות_בחירות,MATCH(C18561,siot!$F$3:$F$1887,0),27)</f>
        <v>3</v>
      </c>
      <c r="H18561" s="2" t="b">
        <f t="shared" si="579"/>
        <v>0</v>
      </c>
      <c r="I18561" s="1" t="s">
        <v>2</v>
      </c>
      <c r="J18561" s="1" t="s">
        <v>1531</v>
      </c>
      <c r="K18561" s="1"/>
    </row>
    <row r="18562" spans="1:11" hidden="1">
      <c r="A18562" s="1" t="s">
        <v>1501</v>
      </c>
      <c r="B18562" s="1" t="s">
        <v>553</v>
      </c>
      <c r="C18562" s="48" t="str">
        <f t="shared" si="578"/>
        <v>חי רמת ישי</v>
      </c>
      <c r="D18562" s="1" t="s">
        <v>1530</v>
      </c>
      <c r="E18562" s="1"/>
      <c r="F18562" s="2">
        <v>18</v>
      </c>
      <c r="G18562" s="2">
        <f>INDEX(תוצאות_בחירות,MATCH(C18562,siot!$F$3:$F$1887,0),27)</f>
        <v>3</v>
      </c>
      <c r="H18562" s="2" t="b">
        <f t="shared" si="579"/>
        <v>0</v>
      </c>
      <c r="I18562" s="1" t="s">
        <v>2</v>
      </c>
      <c r="J18562" s="1" t="s">
        <v>1529</v>
      </c>
      <c r="K18562" s="1"/>
    </row>
    <row r="18563" spans="1:11" hidden="1">
      <c r="A18563" s="1" t="s">
        <v>1501</v>
      </c>
      <c r="B18563" s="1" t="s">
        <v>1059</v>
      </c>
      <c r="C18563" s="48" t="str">
        <f t="shared" si="578"/>
        <v>ע רמת ישי</v>
      </c>
      <c r="D18563" s="1" t="s">
        <v>1520</v>
      </c>
      <c r="E18563" s="1" t="s">
        <v>18</v>
      </c>
      <c r="F18563" s="2" t="s">
        <v>19548</v>
      </c>
      <c r="G18563" s="2">
        <f>INDEX(תוצאות_בחירות,MATCH(C18563,siot!$F$3:$F$1887,0),27)</f>
        <v>1</v>
      </c>
      <c r="H18563" s="2" t="b">
        <f t="shared" si="579"/>
        <v>0</v>
      </c>
      <c r="I18563" s="1"/>
      <c r="J18563" s="1"/>
      <c r="K18563" s="1"/>
    </row>
    <row r="18564" spans="1:11">
      <c r="A18564" s="1" t="s">
        <v>1501</v>
      </c>
      <c r="B18564" s="1" t="s">
        <v>1059</v>
      </c>
      <c r="C18564" s="48" t="str">
        <f t="shared" ref="C18564:C18627" si="580">B18564&amp;" "&amp;A18564</f>
        <v>ע רמת ישי</v>
      </c>
      <c r="D18564" s="1" t="s">
        <v>1520</v>
      </c>
      <c r="E18564" s="1" t="s">
        <v>17</v>
      </c>
      <c r="F18564" s="2">
        <v>1</v>
      </c>
      <c r="G18564" s="2">
        <f>INDEX(תוצאות_בחירות,MATCH(C18564,siot!$F$3:$F$1887,0),27)</f>
        <v>1</v>
      </c>
      <c r="H18564" s="2" t="b">
        <f t="shared" ref="H18564:H18627" si="581">IF(OR(F18564&lt;G18564,G18564=F18564),TRUE,FALSE)</f>
        <v>1</v>
      </c>
      <c r="I18564" s="1" t="s">
        <v>2</v>
      </c>
      <c r="J18564" s="1" t="s">
        <v>1528</v>
      </c>
      <c r="K18564" s="1"/>
    </row>
    <row r="18565" spans="1:11" hidden="1">
      <c r="A18565" s="1" t="s">
        <v>1501</v>
      </c>
      <c r="B18565" s="1" t="s">
        <v>1059</v>
      </c>
      <c r="C18565" s="48" t="str">
        <f t="shared" si="580"/>
        <v>ע רמת ישי</v>
      </c>
      <c r="D18565" s="1" t="s">
        <v>1520</v>
      </c>
      <c r="E18565" s="1"/>
      <c r="F18565" s="2">
        <v>2</v>
      </c>
      <c r="G18565" s="2">
        <f>INDEX(תוצאות_בחירות,MATCH(C18565,siot!$F$3:$F$1887,0),27)</f>
        <v>1</v>
      </c>
      <c r="H18565" s="2" t="b">
        <f t="shared" si="581"/>
        <v>0</v>
      </c>
      <c r="I18565" s="1" t="s">
        <v>2</v>
      </c>
      <c r="J18565" s="1" t="s">
        <v>1527</v>
      </c>
      <c r="K18565" s="1"/>
    </row>
    <row r="18566" spans="1:11" hidden="1">
      <c r="A18566" s="1" t="s">
        <v>1501</v>
      </c>
      <c r="B18566" s="1" t="s">
        <v>1059</v>
      </c>
      <c r="C18566" s="48" t="str">
        <f t="shared" si="580"/>
        <v>ע רמת ישי</v>
      </c>
      <c r="D18566" s="1" t="s">
        <v>1520</v>
      </c>
      <c r="E18566" s="1"/>
      <c r="F18566" s="2">
        <v>3</v>
      </c>
      <c r="G18566" s="2">
        <f>INDEX(תוצאות_בחירות,MATCH(C18566,siot!$F$3:$F$1887,0),27)</f>
        <v>1</v>
      </c>
      <c r="H18566" s="2" t="b">
        <f t="shared" si="581"/>
        <v>0</v>
      </c>
      <c r="I18566" s="1" t="s">
        <v>2</v>
      </c>
      <c r="J18566" s="1" t="s">
        <v>1526</v>
      </c>
      <c r="K18566" s="1"/>
    </row>
    <row r="18567" spans="1:11" hidden="1">
      <c r="A18567" s="1" t="s">
        <v>1501</v>
      </c>
      <c r="B18567" s="1" t="s">
        <v>1059</v>
      </c>
      <c r="C18567" s="48" t="str">
        <f t="shared" si="580"/>
        <v>ע רמת ישי</v>
      </c>
      <c r="D18567" s="1" t="s">
        <v>1520</v>
      </c>
      <c r="E18567" s="1"/>
      <c r="F18567" s="2">
        <v>4</v>
      </c>
      <c r="G18567" s="2">
        <f>INDEX(תוצאות_בחירות,MATCH(C18567,siot!$F$3:$F$1887,0),27)</f>
        <v>1</v>
      </c>
      <c r="H18567" s="2" t="b">
        <f t="shared" si="581"/>
        <v>0</v>
      </c>
      <c r="I18567" s="1" t="s">
        <v>2</v>
      </c>
      <c r="J18567" s="1" t="s">
        <v>1525</v>
      </c>
      <c r="K18567" s="1"/>
    </row>
    <row r="18568" spans="1:11" hidden="1">
      <c r="A18568" s="1" t="s">
        <v>1501</v>
      </c>
      <c r="B18568" s="1" t="s">
        <v>1059</v>
      </c>
      <c r="C18568" s="48" t="str">
        <f t="shared" si="580"/>
        <v>ע רמת ישי</v>
      </c>
      <c r="D18568" s="1" t="s">
        <v>1520</v>
      </c>
      <c r="E18568" s="1"/>
      <c r="F18568" s="2">
        <v>5</v>
      </c>
      <c r="G18568" s="2">
        <f>INDEX(תוצאות_בחירות,MATCH(C18568,siot!$F$3:$F$1887,0),27)</f>
        <v>1</v>
      </c>
      <c r="H18568" s="2" t="b">
        <f t="shared" si="581"/>
        <v>0</v>
      </c>
      <c r="I18568" s="1" t="s">
        <v>2</v>
      </c>
      <c r="J18568" s="1" t="s">
        <v>1524</v>
      </c>
      <c r="K18568" s="1"/>
    </row>
    <row r="18569" spans="1:11" hidden="1">
      <c r="A18569" s="1" t="s">
        <v>1501</v>
      </c>
      <c r="B18569" s="1" t="s">
        <v>1059</v>
      </c>
      <c r="C18569" s="48" t="str">
        <f t="shared" si="580"/>
        <v>ע רמת ישי</v>
      </c>
      <c r="D18569" s="1" t="s">
        <v>1520</v>
      </c>
      <c r="E18569" s="1"/>
      <c r="F18569" s="2">
        <v>6</v>
      </c>
      <c r="G18569" s="2">
        <f>INDEX(תוצאות_בחירות,MATCH(C18569,siot!$F$3:$F$1887,0),27)</f>
        <v>1</v>
      </c>
      <c r="H18569" s="2" t="b">
        <f t="shared" si="581"/>
        <v>0</v>
      </c>
      <c r="I18569" s="1" t="s">
        <v>2</v>
      </c>
      <c r="J18569" s="1" t="s">
        <v>1523</v>
      </c>
      <c r="K18569" s="1"/>
    </row>
    <row r="18570" spans="1:11" hidden="1">
      <c r="A18570" s="1" t="s">
        <v>1501</v>
      </c>
      <c r="B18570" s="1" t="s">
        <v>1059</v>
      </c>
      <c r="C18570" s="48" t="str">
        <f t="shared" si="580"/>
        <v>ע רמת ישי</v>
      </c>
      <c r="D18570" s="1" t="s">
        <v>1520</v>
      </c>
      <c r="E18570" s="1"/>
      <c r="F18570" s="2">
        <v>7</v>
      </c>
      <c r="G18570" s="2">
        <f>INDEX(תוצאות_בחירות,MATCH(C18570,siot!$F$3:$F$1887,0),27)</f>
        <v>1</v>
      </c>
      <c r="H18570" s="2" t="b">
        <f t="shared" si="581"/>
        <v>0</v>
      </c>
      <c r="I18570" s="1" t="s">
        <v>2</v>
      </c>
      <c r="J18570" s="1" t="s">
        <v>1522</v>
      </c>
      <c r="K18570" s="1"/>
    </row>
    <row r="18571" spans="1:11" hidden="1">
      <c r="A18571" s="1" t="s">
        <v>1501</v>
      </c>
      <c r="B18571" s="1" t="s">
        <v>1059</v>
      </c>
      <c r="C18571" s="48" t="str">
        <f t="shared" si="580"/>
        <v>ע רמת ישי</v>
      </c>
      <c r="D18571" s="1" t="s">
        <v>1520</v>
      </c>
      <c r="E18571" s="1"/>
      <c r="F18571" s="2">
        <v>8</v>
      </c>
      <c r="G18571" s="2">
        <f>INDEX(תוצאות_בחירות,MATCH(C18571,siot!$F$3:$F$1887,0),27)</f>
        <v>1</v>
      </c>
      <c r="H18571" s="2" t="b">
        <f t="shared" si="581"/>
        <v>0</v>
      </c>
      <c r="I18571" s="1" t="s">
        <v>2</v>
      </c>
      <c r="J18571" s="1" t="s">
        <v>1521</v>
      </c>
      <c r="K18571" s="1"/>
    </row>
    <row r="18572" spans="1:11" hidden="1">
      <c r="A18572" s="1" t="s">
        <v>1501</v>
      </c>
      <c r="B18572" s="1" t="s">
        <v>1059</v>
      </c>
      <c r="C18572" s="48" t="str">
        <f t="shared" si="580"/>
        <v>ע רמת ישי</v>
      </c>
      <c r="D18572" s="1" t="s">
        <v>1520</v>
      </c>
      <c r="E18572" s="1"/>
      <c r="F18572" s="2">
        <v>9</v>
      </c>
      <c r="G18572" s="2">
        <f>INDEX(תוצאות_בחירות,MATCH(C18572,siot!$F$3:$F$1887,0),27)</f>
        <v>1</v>
      </c>
      <c r="H18572" s="2" t="b">
        <f t="shared" si="581"/>
        <v>0</v>
      </c>
      <c r="I18572" s="1" t="s">
        <v>2</v>
      </c>
      <c r="J18572" s="1" t="s">
        <v>1519</v>
      </c>
      <c r="K18572" s="1"/>
    </row>
    <row r="18573" spans="1:11" hidden="1">
      <c r="A18573" s="1" t="s">
        <v>1501</v>
      </c>
      <c r="B18573" s="1" t="s">
        <v>1512</v>
      </c>
      <c r="C18573" s="48" t="str">
        <f t="shared" si="580"/>
        <v>עם רמת ישי</v>
      </c>
      <c r="D18573" s="1" t="s">
        <v>1161</v>
      </c>
      <c r="E18573" s="1" t="s">
        <v>18</v>
      </c>
      <c r="F18573" s="2" t="s">
        <v>19548</v>
      </c>
      <c r="G18573" s="2">
        <f>INDEX(תוצאות_בחירות,MATCH(C18573,siot!$F$3:$F$1887,0),27)</f>
        <v>1</v>
      </c>
      <c r="H18573" s="2" t="b">
        <f t="shared" si="581"/>
        <v>0</v>
      </c>
      <c r="I18573" s="1"/>
      <c r="J18573" s="1"/>
      <c r="K18573" s="1"/>
    </row>
    <row r="18574" spans="1:11">
      <c r="A18574" s="1" t="s">
        <v>1501</v>
      </c>
      <c r="B18574" s="1" t="s">
        <v>1512</v>
      </c>
      <c r="C18574" s="48" t="str">
        <f t="shared" si="580"/>
        <v>עם רמת ישי</v>
      </c>
      <c r="D18574" s="1" t="s">
        <v>1161</v>
      </c>
      <c r="E18574" s="1" t="s">
        <v>17</v>
      </c>
      <c r="F18574" s="2">
        <v>1</v>
      </c>
      <c r="G18574" s="2">
        <f>INDEX(תוצאות_בחירות,MATCH(C18574,siot!$F$3:$F$1887,0),27)</f>
        <v>1</v>
      </c>
      <c r="H18574" s="2" t="b">
        <f t="shared" si="581"/>
        <v>1</v>
      </c>
      <c r="I18574" s="1" t="s">
        <v>2</v>
      </c>
      <c r="J18574" s="1" t="s">
        <v>1518</v>
      </c>
      <c r="K18574" s="1"/>
    </row>
    <row r="18575" spans="1:11" hidden="1">
      <c r="A18575" s="1" t="s">
        <v>1501</v>
      </c>
      <c r="B18575" s="1" t="s">
        <v>1512</v>
      </c>
      <c r="C18575" s="48" t="str">
        <f t="shared" si="580"/>
        <v>עם רמת ישי</v>
      </c>
      <c r="D18575" s="1" t="s">
        <v>1161</v>
      </c>
      <c r="E18575" s="1"/>
      <c r="F18575" s="2">
        <v>2</v>
      </c>
      <c r="G18575" s="2">
        <f>INDEX(תוצאות_בחירות,MATCH(C18575,siot!$F$3:$F$1887,0),27)</f>
        <v>1</v>
      </c>
      <c r="H18575" s="2" t="b">
        <f t="shared" si="581"/>
        <v>0</v>
      </c>
      <c r="I18575" s="1" t="s">
        <v>2</v>
      </c>
      <c r="J18575" s="1" t="s">
        <v>1517</v>
      </c>
      <c r="K18575" s="1"/>
    </row>
    <row r="18576" spans="1:11" hidden="1">
      <c r="A18576" s="1" t="s">
        <v>1501</v>
      </c>
      <c r="B18576" s="1" t="s">
        <v>1512</v>
      </c>
      <c r="C18576" s="48" t="str">
        <f t="shared" si="580"/>
        <v>עם רמת ישי</v>
      </c>
      <c r="D18576" s="1" t="s">
        <v>1161</v>
      </c>
      <c r="E18576" s="1"/>
      <c r="F18576" s="2">
        <v>3</v>
      </c>
      <c r="G18576" s="2">
        <f>INDEX(תוצאות_בחירות,MATCH(C18576,siot!$F$3:$F$1887,0),27)</f>
        <v>1</v>
      </c>
      <c r="H18576" s="2" t="b">
        <f t="shared" si="581"/>
        <v>0</v>
      </c>
      <c r="I18576" s="1" t="s">
        <v>2</v>
      </c>
      <c r="J18576" s="1" t="s">
        <v>1516</v>
      </c>
      <c r="K18576" s="1"/>
    </row>
    <row r="18577" spans="1:11" hidden="1">
      <c r="A18577" s="1" t="s">
        <v>1501</v>
      </c>
      <c r="B18577" s="1" t="s">
        <v>1512</v>
      </c>
      <c r="C18577" s="48" t="str">
        <f t="shared" si="580"/>
        <v>עם רמת ישי</v>
      </c>
      <c r="D18577" s="1" t="s">
        <v>1161</v>
      </c>
      <c r="E18577" s="1"/>
      <c r="F18577" s="2">
        <v>4</v>
      </c>
      <c r="G18577" s="2">
        <f>INDEX(תוצאות_בחירות,MATCH(C18577,siot!$F$3:$F$1887,0),27)</f>
        <v>1</v>
      </c>
      <c r="H18577" s="2" t="b">
        <f t="shared" si="581"/>
        <v>0</v>
      </c>
      <c r="I18577" s="1" t="s">
        <v>2</v>
      </c>
      <c r="J18577" s="1" t="s">
        <v>1515</v>
      </c>
      <c r="K18577" s="1"/>
    </row>
    <row r="18578" spans="1:11" hidden="1">
      <c r="A18578" s="1" t="s">
        <v>1501</v>
      </c>
      <c r="B18578" s="1" t="s">
        <v>1512</v>
      </c>
      <c r="C18578" s="48" t="str">
        <f t="shared" si="580"/>
        <v>עם רמת ישי</v>
      </c>
      <c r="D18578" s="1" t="s">
        <v>1161</v>
      </c>
      <c r="E18578" s="1"/>
      <c r="F18578" s="2">
        <v>5</v>
      </c>
      <c r="G18578" s="2">
        <f>INDEX(תוצאות_בחירות,MATCH(C18578,siot!$F$3:$F$1887,0),27)</f>
        <v>1</v>
      </c>
      <c r="H18578" s="2" t="b">
        <f t="shared" si="581"/>
        <v>0</v>
      </c>
      <c r="I18578" s="1" t="s">
        <v>2</v>
      </c>
      <c r="J18578" s="1" t="s">
        <v>1514</v>
      </c>
      <c r="K18578" s="1"/>
    </row>
    <row r="18579" spans="1:11" hidden="1">
      <c r="A18579" s="1" t="s">
        <v>1501</v>
      </c>
      <c r="B18579" s="1" t="s">
        <v>1512</v>
      </c>
      <c r="C18579" s="48" t="str">
        <f t="shared" si="580"/>
        <v>עם רמת ישי</v>
      </c>
      <c r="D18579" s="1" t="s">
        <v>1161</v>
      </c>
      <c r="E18579" s="1"/>
      <c r="F18579" s="2">
        <v>6</v>
      </c>
      <c r="G18579" s="2">
        <f>INDEX(תוצאות_בחירות,MATCH(C18579,siot!$F$3:$F$1887,0),27)</f>
        <v>1</v>
      </c>
      <c r="H18579" s="2" t="b">
        <f t="shared" si="581"/>
        <v>0</v>
      </c>
      <c r="I18579" s="1" t="s">
        <v>2</v>
      </c>
      <c r="J18579" s="1" t="s">
        <v>1513</v>
      </c>
      <c r="K18579" s="1"/>
    </row>
    <row r="18580" spans="1:11" hidden="1">
      <c r="A18580" s="1" t="s">
        <v>1501</v>
      </c>
      <c r="B18580" s="1" t="s">
        <v>1512</v>
      </c>
      <c r="C18580" s="48" t="str">
        <f t="shared" si="580"/>
        <v>עם רמת ישי</v>
      </c>
      <c r="D18580" s="1" t="s">
        <v>1161</v>
      </c>
      <c r="E18580" s="1"/>
      <c r="F18580" s="2">
        <v>7</v>
      </c>
      <c r="G18580" s="2">
        <f>INDEX(תוצאות_בחירות,MATCH(C18580,siot!$F$3:$F$1887,0),27)</f>
        <v>1</v>
      </c>
      <c r="H18580" s="2" t="b">
        <f t="shared" si="581"/>
        <v>0</v>
      </c>
      <c r="I18580" s="1" t="s">
        <v>2</v>
      </c>
      <c r="J18580" s="1" t="s">
        <v>1511</v>
      </c>
      <c r="K18580" s="1"/>
    </row>
    <row r="18581" spans="1:11" hidden="1">
      <c r="A18581" s="1" t="s">
        <v>1501</v>
      </c>
      <c r="B18581" s="1" t="s">
        <v>639</v>
      </c>
      <c r="C18581" s="48" t="str">
        <f t="shared" si="580"/>
        <v>ר רמת ישי</v>
      </c>
      <c r="D18581" s="1" t="s">
        <v>1500</v>
      </c>
      <c r="E18581" s="1" t="s">
        <v>18</v>
      </c>
      <c r="F18581" s="2" t="s">
        <v>19548</v>
      </c>
      <c r="G18581" s="2">
        <f>INDEX(תוצאות_בחירות,MATCH(C18581,siot!$F$3:$F$1887,0),27)</f>
        <v>4</v>
      </c>
      <c r="H18581" s="2" t="b">
        <f t="shared" si="581"/>
        <v>0</v>
      </c>
      <c r="I18581" s="1"/>
      <c r="J18581" s="1"/>
      <c r="K18581" s="1"/>
    </row>
    <row r="18582" spans="1:11">
      <c r="A18582" s="1" t="s">
        <v>1501</v>
      </c>
      <c r="B18582" s="1" t="s">
        <v>639</v>
      </c>
      <c r="C18582" s="48" t="str">
        <f t="shared" si="580"/>
        <v>ר רמת ישי</v>
      </c>
      <c r="D18582" s="1" t="s">
        <v>1500</v>
      </c>
      <c r="E18582" s="1" t="s">
        <v>17</v>
      </c>
      <c r="F18582" s="2">
        <v>1</v>
      </c>
      <c r="G18582" s="2">
        <f>INDEX(תוצאות_בחירות,MATCH(C18582,siot!$F$3:$F$1887,0),27)</f>
        <v>4</v>
      </c>
      <c r="H18582" s="2" t="b">
        <f t="shared" si="581"/>
        <v>1</v>
      </c>
      <c r="I18582" s="1" t="s">
        <v>2</v>
      </c>
      <c r="J18582" s="1" t="s">
        <v>1510</v>
      </c>
      <c r="K18582" s="1"/>
    </row>
    <row r="18583" spans="1:11">
      <c r="A18583" s="1" t="s">
        <v>1501</v>
      </c>
      <c r="B18583" s="1" t="s">
        <v>639</v>
      </c>
      <c r="C18583" s="48" t="str">
        <f t="shared" si="580"/>
        <v>ר רמת ישי</v>
      </c>
      <c r="D18583" s="1" t="s">
        <v>1500</v>
      </c>
      <c r="E18583" s="1"/>
      <c r="F18583" s="2">
        <v>2</v>
      </c>
      <c r="G18583" s="2">
        <f>INDEX(תוצאות_בחירות,MATCH(C18583,siot!$F$3:$F$1887,0),27)</f>
        <v>4</v>
      </c>
      <c r="H18583" s="2" t="b">
        <f t="shared" si="581"/>
        <v>1</v>
      </c>
      <c r="I18583" s="1" t="s">
        <v>2</v>
      </c>
      <c r="J18583" s="1" t="s">
        <v>1509</v>
      </c>
      <c r="K18583" s="1"/>
    </row>
    <row r="18584" spans="1:11">
      <c r="A18584" s="1" t="s">
        <v>1501</v>
      </c>
      <c r="B18584" s="1" t="s">
        <v>639</v>
      </c>
      <c r="C18584" s="48" t="str">
        <f t="shared" si="580"/>
        <v>ר רמת ישי</v>
      </c>
      <c r="D18584" s="1" t="s">
        <v>1500</v>
      </c>
      <c r="E18584" s="1"/>
      <c r="F18584" s="2">
        <v>3</v>
      </c>
      <c r="G18584" s="2">
        <f>INDEX(תוצאות_בחירות,MATCH(C18584,siot!$F$3:$F$1887,0),27)</f>
        <v>4</v>
      </c>
      <c r="H18584" s="2" t="b">
        <f t="shared" si="581"/>
        <v>1</v>
      </c>
      <c r="I18584" s="1" t="s">
        <v>2</v>
      </c>
      <c r="J18584" s="1" t="s">
        <v>1508</v>
      </c>
      <c r="K18584" s="1"/>
    </row>
    <row r="18585" spans="1:11">
      <c r="A18585" s="1" t="s">
        <v>1501</v>
      </c>
      <c r="B18585" s="1" t="s">
        <v>639</v>
      </c>
      <c r="C18585" s="48" t="str">
        <f t="shared" si="580"/>
        <v>ר רמת ישי</v>
      </c>
      <c r="D18585" s="1" t="s">
        <v>1500</v>
      </c>
      <c r="E18585" s="1"/>
      <c r="F18585" s="2">
        <v>4</v>
      </c>
      <c r="G18585" s="2">
        <f>INDEX(תוצאות_בחירות,MATCH(C18585,siot!$F$3:$F$1887,0),27)</f>
        <v>4</v>
      </c>
      <c r="H18585" s="2" t="b">
        <f t="shared" si="581"/>
        <v>1</v>
      </c>
      <c r="I18585" s="1" t="s">
        <v>2</v>
      </c>
      <c r="J18585" s="1" t="s">
        <v>1507</v>
      </c>
      <c r="K18585" s="1"/>
    </row>
    <row r="18586" spans="1:11" hidden="1">
      <c r="A18586" s="1" t="s">
        <v>1501</v>
      </c>
      <c r="B18586" s="1" t="s">
        <v>639</v>
      </c>
      <c r="C18586" s="48" t="str">
        <f t="shared" si="580"/>
        <v>ר רמת ישי</v>
      </c>
      <c r="D18586" s="1" t="s">
        <v>1500</v>
      </c>
      <c r="E18586" s="1"/>
      <c r="F18586" s="2">
        <v>5</v>
      </c>
      <c r="G18586" s="2">
        <f>INDEX(תוצאות_בחירות,MATCH(C18586,siot!$F$3:$F$1887,0),27)</f>
        <v>4</v>
      </c>
      <c r="H18586" s="2" t="b">
        <f t="shared" si="581"/>
        <v>0</v>
      </c>
      <c r="I18586" s="1" t="s">
        <v>2</v>
      </c>
      <c r="J18586" s="1" t="s">
        <v>1506</v>
      </c>
      <c r="K18586" s="1"/>
    </row>
    <row r="18587" spans="1:11" hidden="1">
      <c r="A18587" s="1" t="s">
        <v>1501</v>
      </c>
      <c r="B18587" s="1" t="s">
        <v>639</v>
      </c>
      <c r="C18587" s="48" t="str">
        <f t="shared" si="580"/>
        <v>ר רמת ישי</v>
      </c>
      <c r="D18587" s="1" t="s">
        <v>1500</v>
      </c>
      <c r="E18587" s="1"/>
      <c r="F18587" s="2">
        <v>6</v>
      </c>
      <c r="G18587" s="2">
        <f>INDEX(תוצאות_בחירות,MATCH(C18587,siot!$F$3:$F$1887,0),27)</f>
        <v>4</v>
      </c>
      <c r="H18587" s="2" t="b">
        <f t="shared" si="581"/>
        <v>0</v>
      </c>
      <c r="I18587" s="1" t="s">
        <v>2</v>
      </c>
      <c r="J18587" s="1" t="s">
        <v>1505</v>
      </c>
      <c r="K18587" s="1"/>
    </row>
    <row r="18588" spans="1:11" hidden="1">
      <c r="A18588" s="1" t="s">
        <v>1501</v>
      </c>
      <c r="B18588" s="1" t="s">
        <v>639</v>
      </c>
      <c r="C18588" s="48" t="str">
        <f t="shared" si="580"/>
        <v>ר רמת ישי</v>
      </c>
      <c r="D18588" s="1" t="s">
        <v>1500</v>
      </c>
      <c r="E18588" s="1"/>
      <c r="F18588" s="2">
        <v>7</v>
      </c>
      <c r="G18588" s="2">
        <f>INDEX(תוצאות_בחירות,MATCH(C18588,siot!$F$3:$F$1887,0),27)</f>
        <v>4</v>
      </c>
      <c r="H18588" s="2" t="b">
        <f t="shared" si="581"/>
        <v>0</v>
      </c>
      <c r="I18588" s="1" t="s">
        <v>2</v>
      </c>
      <c r="J18588" s="1" t="s">
        <v>1504</v>
      </c>
      <c r="K18588" s="1"/>
    </row>
    <row r="18589" spans="1:11" hidden="1">
      <c r="A18589" s="1" t="s">
        <v>1501</v>
      </c>
      <c r="B18589" s="1" t="s">
        <v>639</v>
      </c>
      <c r="C18589" s="48" t="str">
        <f t="shared" si="580"/>
        <v>ר רמת ישי</v>
      </c>
      <c r="D18589" s="1" t="s">
        <v>1500</v>
      </c>
      <c r="E18589" s="1"/>
      <c r="F18589" s="2">
        <v>8</v>
      </c>
      <c r="G18589" s="2">
        <f>INDEX(תוצאות_בחירות,MATCH(C18589,siot!$F$3:$F$1887,0),27)</f>
        <v>4</v>
      </c>
      <c r="H18589" s="2" t="b">
        <f t="shared" si="581"/>
        <v>0</v>
      </c>
      <c r="I18589" s="1" t="s">
        <v>2</v>
      </c>
      <c r="J18589" s="1" t="s">
        <v>1503</v>
      </c>
      <c r="K18589" s="1"/>
    </row>
    <row r="18590" spans="1:11" hidden="1">
      <c r="A18590" s="1" t="s">
        <v>1501</v>
      </c>
      <c r="B18590" s="1" t="s">
        <v>639</v>
      </c>
      <c r="C18590" s="48" t="str">
        <f t="shared" si="580"/>
        <v>ר רמת ישי</v>
      </c>
      <c r="D18590" s="1" t="s">
        <v>1500</v>
      </c>
      <c r="E18590" s="1"/>
      <c r="F18590" s="2">
        <v>9</v>
      </c>
      <c r="G18590" s="2">
        <f>INDEX(תוצאות_בחירות,MATCH(C18590,siot!$F$3:$F$1887,0),27)</f>
        <v>4</v>
      </c>
      <c r="H18590" s="2" t="b">
        <f t="shared" si="581"/>
        <v>0</v>
      </c>
      <c r="I18590" s="1" t="s">
        <v>2</v>
      </c>
      <c r="J18590" s="1" t="s">
        <v>1502</v>
      </c>
      <c r="K18590" s="1"/>
    </row>
    <row r="18591" spans="1:11" hidden="1">
      <c r="A18591" s="1" t="s">
        <v>1501</v>
      </c>
      <c r="B18591" s="1" t="s">
        <v>639</v>
      </c>
      <c r="C18591" s="48" t="str">
        <f t="shared" si="580"/>
        <v>ר רמת ישי</v>
      </c>
      <c r="D18591" s="1" t="s">
        <v>1500</v>
      </c>
      <c r="E18591" s="1"/>
      <c r="F18591" s="2">
        <v>10</v>
      </c>
      <c r="G18591" s="2">
        <f>INDEX(תוצאות_בחירות,MATCH(C18591,siot!$F$3:$F$1887,0),27)</f>
        <v>4</v>
      </c>
      <c r="H18591" s="2" t="b">
        <f t="shared" si="581"/>
        <v>0</v>
      </c>
      <c r="I18591" s="1" t="s">
        <v>2</v>
      </c>
      <c r="J18591" s="1" t="s">
        <v>1499</v>
      </c>
      <c r="K18591" s="1"/>
    </row>
    <row r="18592" spans="1:11" hidden="1">
      <c r="A18592" s="1" t="s">
        <v>1350</v>
      </c>
      <c r="B18592" s="1" t="s">
        <v>70</v>
      </c>
      <c r="C18592" s="48" t="str">
        <f t="shared" si="580"/>
        <v>א רעננה</v>
      </c>
      <c r="D18592" s="1" t="s">
        <v>1490</v>
      </c>
      <c r="E18592" s="1" t="s">
        <v>3</v>
      </c>
      <c r="F18592" s="2" t="s">
        <v>19548</v>
      </c>
      <c r="G18592" s="2">
        <f>INDEX(תוצאות_בחירות,MATCH(C18592,siot!$F$3:$F$1887,0),27)</f>
        <v>0</v>
      </c>
      <c r="H18592" s="2" t="b">
        <f t="shared" si="581"/>
        <v>0</v>
      </c>
      <c r="I18592" s="1"/>
      <c r="J18592" s="1"/>
      <c r="K18592" s="1"/>
    </row>
    <row r="18593" spans="1:11" hidden="1">
      <c r="A18593" s="1" t="s">
        <v>1350</v>
      </c>
      <c r="B18593" s="1" t="s">
        <v>70</v>
      </c>
      <c r="C18593" s="48" t="str">
        <f t="shared" si="580"/>
        <v>א רעננה</v>
      </c>
      <c r="D18593" s="1" t="s">
        <v>1490</v>
      </c>
      <c r="E18593" s="1"/>
      <c r="F18593" s="2">
        <v>1</v>
      </c>
      <c r="G18593" s="2">
        <f>INDEX(תוצאות_בחירות,MATCH(C18593,siot!$F$3:$F$1887,0),27)</f>
        <v>0</v>
      </c>
      <c r="H18593" s="2" t="b">
        <f t="shared" si="581"/>
        <v>0</v>
      </c>
      <c r="I18593" s="1" t="s">
        <v>2</v>
      </c>
      <c r="J18593" s="1" t="s">
        <v>1498</v>
      </c>
      <c r="K18593" s="1"/>
    </row>
    <row r="18594" spans="1:11" hidden="1">
      <c r="A18594" s="1" t="s">
        <v>1350</v>
      </c>
      <c r="B18594" s="1" t="s">
        <v>70</v>
      </c>
      <c r="C18594" s="48" t="str">
        <f t="shared" si="580"/>
        <v>א רעננה</v>
      </c>
      <c r="D18594" s="1" t="s">
        <v>1490</v>
      </c>
      <c r="E18594" s="1"/>
      <c r="F18594" s="2">
        <v>2</v>
      </c>
      <c r="G18594" s="2">
        <f>INDEX(תוצאות_בחירות,MATCH(C18594,siot!$F$3:$F$1887,0),27)</f>
        <v>0</v>
      </c>
      <c r="H18594" s="2" t="b">
        <f t="shared" si="581"/>
        <v>0</v>
      </c>
      <c r="I18594" s="1" t="s">
        <v>2</v>
      </c>
      <c r="J18594" s="1" t="s">
        <v>1497</v>
      </c>
      <c r="K18594" s="1"/>
    </row>
    <row r="18595" spans="1:11" hidden="1">
      <c r="A18595" s="1" t="s">
        <v>1350</v>
      </c>
      <c r="B18595" s="1" t="s">
        <v>70</v>
      </c>
      <c r="C18595" s="48" t="str">
        <f t="shared" si="580"/>
        <v>א רעננה</v>
      </c>
      <c r="D18595" s="1" t="s">
        <v>1490</v>
      </c>
      <c r="E18595" s="1"/>
      <c r="F18595" s="2">
        <v>3</v>
      </c>
      <c r="G18595" s="2">
        <f>INDEX(תוצאות_בחירות,MATCH(C18595,siot!$F$3:$F$1887,0),27)</f>
        <v>0</v>
      </c>
      <c r="H18595" s="2" t="b">
        <f t="shared" si="581"/>
        <v>0</v>
      </c>
      <c r="I18595" s="1" t="s">
        <v>2</v>
      </c>
      <c r="J18595" s="1" t="s">
        <v>1496</v>
      </c>
      <c r="K18595" s="1"/>
    </row>
    <row r="18596" spans="1:11" hidden="1">
      <c r="A18596" s="1" t="s">
        <v>1350</v>
      </c>
      <c r="B18596" s="1" t="s">
        <v>70</v>
      </c>
      <c r="C18596" s="48" t="str">
        <f t="shared" si="580"/>
        <v>א רעננה</v>
      </c>
      <c r="D18596" s="1" t="s">
        <v>1490</v>
      </c>
      <c r="E18596" s="1"/>
      <c r="F18596" s="2">
        <v>4</v>
      </c>
      <c r="G18596" s="2">
        <f>INDEX(תוצאות_בחירות,MATCH(C18596,siot!$F$3:$F$1887,0),27)</f>
        <v>0</v>
      </c>
      <c r="H18596" s="2" t="b">
        <f t="shared" si="581"/>
        <v>0</v>
      </c>
      <c r="I18596" s="1" t="s">
        <v>2</v>
      </c>
      <c r="J18596" s="1" t="s">
        <v>1495</v>
      </c>
      <c r="K18596" s="1"/>
    </row>
    <row r="18597" spans="1:11" hidden="1">
      <c r="A18597" s="1" t="s">
        <v>1350</v>
      </c>
      <c r="B18597" s="1" t="s">
        <v>70</v>
      </c>
      <c r="C18597" s="48" t="str">
        <f t="shared" si="580"/>
        <v>א רעננה</v>
      </c>
      <c r="D18597" s="1" t="s">
        <v>1490</v>
      </c>
      <c r="E18597" s="1"/>
      <c r="F18597" s="2">
        <v>5</v>
      </c>
      <c r="G18597" s="2">
        <f>INDEX(תוצאות_בחירות,MATCH(C18597,siot!$F$3:$F$1887,0),27)</f>
        <v>0</v>
      </c>
      <c r="H18597" s="2" t="b">
        <f t="shared" si="581"/>
        <v>0</v>
      </c>
      <c r="I18597" s="1" t="s">
        <v>2</v>
      </c>
      <c r="J18597" s="1" t="s">
        <v>1494</v>
      </c>
      <c r="K18597" s="1"/>
    </row>
    <row r="18598" spans="1:11" hidden="1">
      <c r="A18598" s="1" t="s">
        <v>1350</v>
      </c>
      <c r="B18598" s="1" t="s">
        <v>70</v>
      </c>
      <c r="C18598" s="48" t="str">
        <f t="shared" si="580"/>
        <v>א רעננה</v>
      </c>
      <c r="D18598" s="1" t="s">
        <v>1490</v>
      </c>
      <c r="E18598" s="1"/>
      <c r="F18598" s="2">
        <v>6</v>
      </c>
      <c r="G18598" s="2">
        <f>INDEX(תוצאות_בחירות,MATCH(C18598,siot!$F$3:$F$1887,0),27)</f>
        <v>0</v>
      </c>
      <c r="H18598" s="2" t="b">
        <f t="shared" si="581"/>
        <v>0</v>
      </c>
      <c r="I18598" s="1" t="s">
        <v>2</v>
      </c>
      <c r="J18598" s="1" t="s">
        <v>1493</v>
      </c>
      <c r="K18598" s="1"/>
    </row>
    <row r="18599" spans="1:11" hidden="1">
      <c r="A18599" s="1" t="s">
        <v>1350</v>
      </c>
      <c r="B18599" s="1" t="s">
        <v>70</v>
      </c>
      <c r="C18599" s="48" t="str">
        <f t="shared" si="580"/>
        <v>א רעננה</v>
      </c>
      <c r="D18599" s="1" t="s">
        <v>1490</v>
      </c>
      <c r="E18599" s="1"/>
      <c r="F18599" s="2">
        <v>7</v>
      </c>
      <c r="G18599" s="2">
        <f>INDEX(תוצאות_בחירות,MATCH(C18599,siot!$F$3:$F$1887,0),27)</f>
        <v>0</v>
      </c>
      <c r="H18599" s="2" t="b">
        <f t="shared" si="581"/>
        <v>0</v>
      </c>
      <c r="I18599" s="1" t="s">
        <v>2</v>
      </c>
      <c r="J18599" s="1" t="s">
        <v>1492</v>
      </c>
      <c r="K18599" s="1"/>
    </row>
    <row r="18600" spans="1:11" hidden="1">
      <c r="A18600" s="1" t="s">
        <v>1350</v>
      </c>
      <c r="B18600" s="1" t="s">
        <v>70</v>
      </c>
      <c r="C18600" s="48" t="str">
        <f t="shared" si="580"/>
        <v>א רעננה</v>
      </c>
      <c r="D18600" s="1" t="s">
        <v>1490</v>
      </c>
      <c r="E18600" s="1"/>
      <c r="F18600" s="2">
        <v>8</v>
      </c>
      <c r="G18600" s="2">
        <f>INDEX(תוצאות_בחירות,MATCH(C18600,siot!$F$3:$F$1887,0),27)</f>
        <v>0</v>
      </c>
      <c r="H18600" s="2" t="b">
        <f t="shared" si="581"/>
        <v>0</v>
      </c>
      <c r="I18600" s="1" t="s">
        <v>2</v>
      </c>
      <c r="J18600" s="1" t="s">
        <v>1491</v>
      </c>
      <c r="K18600" s="1"/>
    </row>
    <row r="18601" spans="1:11" hidden="1">
      <c r="A18601" s="1" t="s">
        <v>1350</v>
      </c>
      <c r="B18601" s="1" t="s">
        <v>70</v>
      </c>
      <c r="C18601" s="48" t="str">
        <f t="shared" si="580"/>
        <v>א רעננה</v>
      </c>
      <c r="D18601" s="1" t="s">
        <v>1490</v>
      </c>
      <c r="E18601" s="1"/>
      <c r="F18601" s="2">
        <v>9</v>
      </c>
      <c r="G18601" s="2">
        <f>INDEX(תוצאות_בחירות,MATCH(C18601,siot!$F$3:$F$1887,0),27)</f>
        <v>0</v>
      </c>
      <c r="H18601" s="2" t="b">
        <f t="shared" si="581"/>
        <v>0</v>
      </c>
      <c r="I18601" s="1" t="s">
        <v>2</v>
      </c>
      <c r="J18601" s="1" t="s">
        <v>1489</v>
      </c>
      <c r="K18601" s="1"/>
    </row>
    <row r="18602" spans="1:11" hidden="1">
      <c r="A18602" s="1" t="s">
        <v>1350</v>
      </c>
      <c r="B18602" s="1" t="s">
        <v>60</v>
      </c>
      <c r="C18602" s="48" t="str">
        <f t="shared" si="580"/>
        <v>ד רעננה</v>
      </c>
      <c r="D18602" s="1" t="s">
        <v>1480</v>
      </c>
      <c r="E18602" s="1" t="s">
        <v>3</v>
      </c>
      <c r="F18602" s="2" t="s">
        <v>19548</v>
      </c>
      <c r="G18602" s="2">
        <f>INDEX(תוצאות_בחירות,MATCH(C18602,siot!$F$3:$F$1887,0),27)</f>
        <v>0</v>
      </c>
      <c r="H18602" s="2" t="b">
        <f t="shared" si="581"/>
        <v>0</v>
      </c>
      <c r="I18602" s="1"/>
      <c r="J18602" s="1"/>
      <c r="K18602" s="1"/>
    </row>
    <row r="18603" spans="1:11" hidden="1">
      <c r="A18603" s="1" t="s">
        <v>1350</v>
      </c>
      <c r="B18603" s="1" t="s">
        <v>60</v>
      </c>
      <c r="C18603" s="48" t="str">
        <f t="shared" si="580"/>
        <v>ד רעננה</v>
      </c>
      <c r="D18603" s="1" t="s">
        <v>1480</v>
      </c>
      <c r="E18603" s="1"/>
      <c r="F18603" s="2">
        <v>1</v>
      </c>
      <c r="G18603" s="2">
        <f>INDEX(תוצאות_בחירות,MATCH(C18603,siot!$F$3:$F$1887,0),27)</f>
        <v>0</v>
      </c>
      <c r="H18603" s="2" t="b">
        <f t="shared" si="581"/>
        <v>0</v>
      </c>
      <c r="I18603" s="1" t="s">
        <v>2</v>
      </c>
      <c r="J18603" s="1" t="s">
        <v>1488</v>
      </c>
      <c r="K18603" s="1"/>
    </row>
    <row r="18604" spans="1:11" hidden="1">
      <c r="A18604" s="1" t="s">
        <v>1350</v>
      </c>
      <c r="B18604" s="1" t="s">
        <v>60</v>
      </c>
      <c r="C18604" s="48" t="str">
        <f t="shared" si="580"/>
        <v>ד רעננה</v>
      </c>
      <c r="D18604" s="1" t="s">
        <v>1480</v>
      </c>
      <c r="E18604" s="1"/>
      <c r="F18604" s="2">
        <v>2</v>
      </c>
      <c r="G18604" s="2">
        <f>INDEX(תוצאות_בחירות,MATCH(C18604,siot!$F$3:$F$1887,0),27)</f>
        <v>0</v>
      </c>
      <c r="H18604" s="2" t="b">
        <f t="shared" si="581"/>
        <v>0</v>
      </c>
      <c r="I18604" s="1" t="s">
        <v>2</v>
      </c>
      <c r="J18604" s="1" t="s">
        <v>1487</v>
      </c>
      <c r="K18604" s="1"/>
    </row>
    <row r="18605" spans="1:11" hidden="1">
      <c r="A18605" s="1" t="s">
        <v>1350</v>
      </c>
      <c r="B18605" s="1" t="s">
        <v>60</v>
      </c>
      <c r="C18605" s="48" t="str">
        <f t="shared" si="580"/>
        <v>ד רעננה</v>
      </c>
      <c r="D18605" s="1" t="s">
        <v>1480</v>
      </c>
      <c r="E18605" s="1"/>
      <c r="F18605" s="2">
        <v>3</v>
      </c>
      <c r="G18605" s="2">
        <f>INDEX(תוצאות_בחירות,MATCH(C18605,siot!$F$3:$F$1887,0),27)</f>
        <v>0</v>
      </c>
      <c r="H18605" s="2" t="b">
        <f t="shared" si="581"/>
        <v>0</v>
      </c>
      <c r="I18605" s="1" t="s">
        <v>2</v>
      </c>
      <c r="J18605" s="1" t="s">
        <v>1486</v>
      </c>
      <c r="K18605" s="1"/>
    </row>
    <row r="18606" spans="1:11" hidden="1">
      <c r="A18606" s="1" t="s">
        <v>1350</v>
      </c>
      <c r="B18606" s="1" t="s">
        <v>60</v>
      </c>
      <c r="C18606" s="48" t="str">
        <f t="shared" si="580"/>
        <v>ד רעננה</v>
      </c>
      <c r="D18606" s="1" t="s">
        <v>1480</v>
      </c>
      <c r="E18606" s="1"/>
      <c r="F18606" s="2">
        <v>4</v>
      </c>
      <c r="G18606" s="2">
        <f>INDEX(תוצאות_בחירות,MATCH(C18606,siot!$F$3:$F$1887,0),27)</f>
        <v>0</v>
      </c>
      <c r="H18606" s="2" t="b">
        <f t="shared" si="581"/>
        <v>0</v>
      </c>
      <c r="I18606" s="1" t="s">
        <v>2</v>
      </c>
      <c r="J18606" s="1" t="s">
        <v>1485</v>
      </c>
      <c r="K18606" s="1"/>
    </row>
    <row r="18607" spans="1:11" hidden="1">
      <c r="A18607" s="1" t="s">
        <v>1350</v>
      </c>
      <c r="B18607" s="1" t="s">
        <v>60</v>
      </c>
      <c r="C18607" s="48" t="str">
        <f t="shared" si="580"/>
        <v>ד רעננה</v>
      </c>
      <c r="D18607" s="1" t="s">
        <v>1480</v>
      </c>
      <c r="E18607" s="1"/>
      <c r="F18607" s="2">
        <v>5</v>
      </c>
      <c r="G18607" s="2">
        <f>INDEX(תוצאות_בחירות,MATCH(C18607,siot!$F$3:$F$1887,0),27)</f>
        <v>0</v>
      </c>
      <c r="H18607" s="2" t="b">
        <f t="shared" si="581"/>
        <v>0</v>
      </c>
      <c r="I18607" s="1" t="s">
        <v>2</v>
      </c>
      <c r="J18607" s="1" t="s">
        <v>1484</v>
      </c>
      <c r="K18607" s="1"/>
    </row>
    <row r="18608" spans="1:11" hidden="1">
      <c r="A18608" s="1" t="s">
        <v>1350</v>
      </c>
      <c r="B18608" s="1" t="s">
        <v>60</v>
      </c>
      <c r="C18608" s="48" t="str">
        <f t="shared" si="580"/>
        <v>ד רעננה</v>
      </c>
      <c r="D18608" s="1" t="s">
        <v>1480</v>
      </c>
      <c r="E18608" s="1"/>
      <c r="F18608" s="2">
        <v>6</v>
      </c>
      <c r="G18608" s="2">
        <f>INDEX(תוצאות_בחירות,MATCH(C18608,siot!$F$3:$F$1887,0),27)</f>
        <v>0</v>
      </c>
      <c r="H18608" s="2" t="b">
        <f t="shared" si="581"/>
        <v>0</v>
      </c>
      <c r="I18608" s="1" t="s">
        <v>2</v>
      </c>
      <c r="J18608" s="1" t="s">
        <v>1483</v>
      </c>
      <c r="K18608" s="1"/>
    </row>
    <row r="18609" spans="1:11" hidden="1">
      <c r="A18609" s="1" t="s">
        <v>1350</v>
      </c>
      <c r="B18609" s="1" t="s">
        <v>60</v>
      </c>
      <c r="C18609" s="48" t="str">
        <f t="shared" si="580"/>
        <v>ד רעננה</v>
      </c>
      <c r="D18609" s="1" t="s">
        <v>1480</v>
      </c>
      <c r="E18609" s="1"/>
      <c r="F18609" s="2">
        <v>7</v>
      </c>
      <c r="G18609" s="2">
        <f>INDEX(תוצאות_בחירות,MATCH(C18609,siot!$F$3:$F$1887,0),27)</f>
        <v>0</v>
      </c>
      <c r="H18609" s="2" t="b">
        <f t="shared" si="581"/>
        <v>0</v>
      </c>
      <c r="I18609" s="1" t="s">
        <v>2</v>
      </c>
      <c r="J18609" s="1" t="s">
        <v>1482</v>
      </c>
      <c r="K18609" s="1"/>
    </row>
    <row r="18610" spans="1:11" hidden="1">
      <c r="A18610" s="1" t="s">
        <v>1350</v>
      </c>
      <c r="B18610" s="1" t="s">
        <v>60</v>
      </c>
      <c r="C18610" s="48" t="str">
        <f t="shared" si="580"/>
        <v>ד רעננה</v>
      </c>
      <c r="D18610" s="1" t="s">
        <v>1480</v>
      </c>
      <c r="E18610" s="1"/>
      <c r="F18610" s="2">
        <v>8</v>
      </c>
      <c r="G18610" s="2">
        <f>INDEX(תוצאות_בחירות,MATCH(C18610,siot!$F$3:$F$1887,0),27)</f>
        <v>0</v>
      </c>
      <c r="H18610" s="2" t="b">
        <f t="shared" si="581"/>
        <v>0</v>
      </c>
      <c r="I18610" s="1" t="s">
        <v>2</v>
      </c>
      <c r="J18610" s="1" t="s">
        <v>1481</v>
      </c>
      <c r="K18610" s="1"/>
    </row>
    <row r="18611" spans="1:11" hidden="1">
      <c r="A18611" s="1" t="s">
        <v>1350</v>
      </c>
      <c r="B18611" s="1" t="s">
        <v>60</v>
      </c>
      <c r="C18611" s="48" t="str">
        <f t="shared" si="580"/>
        <v>ד רעננה</v>
      </c>
      <c r="D18611" s="1" t="s">
        <v>1480</v>
      </c>
      <c r="E18611" s="1"/>
      <c r="F18611" s="2">
        <v>9</v>
      </c>
      <c r="G18611" s="2">
        <f>INDEX(תוצאות_בחירות,MATCH(C18611,siot!$F$3:$F$1887,0),27)</f>
        <v>0</v>
      </c>
      <c r="H18611" s="2" t="b">
        <f t="shared" si="581"/>
        <v>0</v>
      </c>
      <c r="I18611" s="1" t="s">
        <v>2</v>
      </c>
      <c r="J18611" s="1" t="s">
        <v>1479</v>
      </c>
      <c r="K18611" s="1"/>
    </row>
    <row r="18612" spans="1:11" hidden="1">
      <c r="A18612" s="1" t="s">
        <v>1350</v>
      </c>
      <c r="B18612" s="1" t="s">
        <v>1460</v>
      </c>
      <c r="C18612" s="48" t="str">
        <f t="shared" si="580"/>
        <v>חנ רעננה</v>
      </c>
      <c r="D18612" s="1" t="s">
        <v>1459</v>
      </c>
      <c r="E18612" s="1" t="s">
        <v>18</v>
      </c>
      <c r="F18612" s="2" t="s">
        <v>19548</v>
      </c>
      <c r="G18612" s="2">
        <f>INDEX(תוצאות_בחירות,MATCH(C18612,siot!$F$3:$F$1887,0),27)</f>
        <v>2</v>
      </c>
      <c r="H18612" s="2" t="b">
        <f t="shared" si="581"/>
        <v>0</v>
      </c>
      <c r="I18612" s="1"/>
      <c r="J18612" s="1"/>
      <c r="K18612" s="1"/>
    </row>
    <row r="18613" spans="1:11">
      <c r="A18613" s="1" t="s">
        <v>1350</v>
      </c>
      <c r="B18613" s="1" t="s">
        <v>1460</v>
      </c>
      <c r="C18613" s="48" t="str">
        <f t="shared" si="580"/>
        <v>חנ רעננה</v>
      </c>
      <c r="D18613" s="1" t="s">
        <v>1459</v>
      </c>
      <c r="E18613" s="1" t="s">
        <v>17</v>
      </c>
      <c r="F18613" s="2">
        <v>1</v>
      </c>
      <c r="G18613" s="2">
        <f>INDEX(תוצאות_בחירות,MATCH(C18613,siot!$F$3:$F$1887,0),27)</f>
        <v>2</v>
      </c>
      <c r="H18613" s="2" t="b">
        <f t="shared" si="581"/>
        <v>1</v>
      </c>
      <c r="I18613" s="1" t="s">
        <v>2</v>
      </c>
      <c r="J18613" s="1" t="s">
        <v>1478</v>
      </c>
      <c r="K18613" s="1"/>
    </row>
    <row r="18614" spans="1:11">
      <c r="A18614" s="1" t="s">
        <v>1350</v>
      </c>
      <c r="B18614" s="1" t="s">
        <v>1460</v>
      </c>
      <c r="C18614" s="48" t="str">
        <f t="shared" si="580"/>
        <v>חנ רעננה</v>
      </c>
      <c r="D18614" s="1" t="s">
        <v>1459</v>
      </c>
      <c r="E18614" s="1"/>
      <c r="F18614" s="2">
        <v>2</v>
      </c>
      <c r="G18614" s="2">
        <f>INDEX(תוצאות_בחירות,MATCH(C18614,siot!$F$3:$F$1887,0),27)</f>
        <v>2</v>
      </c>
      <c r="H18614" s="2" t="b">
        <f t="shared" si="581"/>
        <v>1</v>
      </c>
      <c r="I18614" s="1" t="s">
        <v>2</v>
      </c>
      <c r="J18614" s="1" t="s">
        <v>1477</v>
      </c>
      <c r="K18614" s="1"/>
    </row>
    <row r="18615" spans="1:11" hidden="1">
      <c r="A18615" s="1" t="s">
        <v>1350</v>
      </c>
      <c r="B18615" s="1" t="s">
        <v>1460</v>
      </c>
      <c r="C18615" s="48" t="str">
        <f t="shared" si="580"/>
        <v>חנ רעננה</v>
      </c>
      <c r="D18615" s="1" t="s">
        <v>1459</v>
      </c>
      <c r="E18615" s="1"/>
      <c r="F18615" s="2">
        <v>3</v>
      </c>
      <c r="G18615" s="2">
        <f>INDEX(תוצאות_בחירות,MATCH(C18615,siot!$F$3:$F$1887,0),27)</f>
        <v>2</v>
      </c>
      <c r="H18615" s="2" t="b">
        <f t="shared" si="581"/>
        <v>0</v>
      </c>
      <c r="I18615" s="1" t="s">
        <v>2</v>
      </c>
      <c r="J18615" s="1" t="s">
        <v>1476</v>
      </c>
      <c r="K18615" s="1"/>
    </row>
    <row r="18616" spans="1:11" hidden="1">
      <c r="A18616" s="1" t="s">
        <v>1350</v>
      </c>
      <c r="B18616" s="1" t="s">
        <v>1460</v>
      </c>
      <c r="C18616" s="48" t="str">
        <f t="shared" si="580"/>
        <v>חנ רעננה</v>
      </c>
      <c r="D18616" s="1" t="s">
        <v>1459</v>
      </c>
      <c r="E18616" s="1"/>
      <c r="F18616" s="2">
        <v>4</v>
      </c>
      <c r="G18616" s="2">
        <f>INDEX(תוצאות_בחירות,MATCH(C18616,siot!$F$3:$F$1887,0),27)</f>
        <v>2</v>
      </c>
      <c r="H18616" s="2" t="b">
        <f t="shared" si="581"/>
        <v>0</v>
      </c>
      <c r="I18616" s="1" t="s">
        <v>2</v>
      </c>
      <c r="J18616" s="1" t="s">
        <v>1475</v>
      </c>
      <c r="K18616" s="1"/>
    </row>
    <row r="18617" spans="1:11" hidden="1">
      <c r="A18617" s="1" t="s">
        <v>1350</v>
      </c>
      <c r="B18617" s="1" t="s">
        <v>1460</v>
      </c>
      <c r="C18617" s="48" t="str">
        <f t="shared" si="580"/>
        <v>חנ רעננה</v>
      </c>
      <c r="D18617" s="1" t="s">
        <v>1459</v>
      </c>
      <c r="E18617" s="1"/>
      <c r="F18617" s="2">
        <v>5</v>
      </c>
      <c r="G18617" s="2">
        <f>INDEX(תוצאות_בחירות,MATCH(C18617,siot!$F$3:$F$1887,0),27)</f>
        <v>2</v>
      </c>
      <c r="H18617" s="2" t="b">
        <f t="shared" si="581"/>
        <v>0</v>
      </c>
      <c r="I18617" s="1" t="s">
        <v>2</v>
      </c>
      <c r="J18617" s="1" t="s">
        <v>1474</v>
      </c>
      <c r="K18617" s="1"/>
    </row>
    <row r="18618" spans="1:11" hidden="1">
      <c r="A18618" s="1" t="s">
        <v>1350</v>
      </c>
      <c r="B18618" s="1" t="s">
        <v>1460</v>
      </c>
      <c r="C18618" s="48" t="str">
        <f t="shared" si="580"/>
        <v>חנ רעננה</v>
      </c>
      <c r="D18618" s="1" t="s">
        <v>1459</v>
      </c>
      <c r="E18618" s="1"/>
      <c r="F18618" s="2">
        <v>6</v>
      </c>
      <c r="G18618" s="2">
        <f>INDEX(תוצאות_בחירות,MATCH(C18618,siot!$F$3:$F$1887,0),27)</f>
        <v>2</v>
      </c>
      <c r="H18618" s="2" t="b">
        <f t="shared" si="581"/>
        <v>0</v>
      </c>
      <c r="I18618" s="1" t="s">
        <v>2</v>
      </c>
      <c r="J18618" s="1" t="s">
        <v>1473</v>
      </c>
      <c r="K18618" s="1"/>
    </row>
    <row r="18619" spans="1:11" hidden="1">
      <c r="A18619" s="1" t="s">
        <v>1350</v>
      </c>
      <c r="B18619" s="1" t="s">
        <v>1460</v>
      </c>
      <c r="C18619" s="48" t="str">
        <f t="shared" si="580"/>
        <v>חנ רעננה</v>
      </c>
      <c r="D18619" s="1" t="s">
        <v>1459</v>
      </c>
      <c r="E18619" s="1"/>
      <c r="F18619" s="2">
        <v>7</v>
      </c>
      <c r="G18619" s="2">
        <f>INDEX(תוצאות_בחירות,MATCH(C18619,siot!$F$3:$F$1887,0),27)</f>
        <v>2</v>
      </c>
      <c r="H18619" s="2" t="b">
        <f t="shared" si="581"/>
        <v>0</v>
      </c>
      <c r="I18619" s="1" t="s">
        <v>2</v>
      </c>
      <c r="J18619" s="1" t="s">
        <v>1472</v>
      </c>
      <c r="K18619" s="1"/>
    </row>
    <row r="18620" spans="1:11" hidden="1">
      <c r="A18620" s="1" t="s">
        <v>1350</v>
      </c>
      <c r="B18620" s="1" t="s">
        <v>1460</v>
      </c>
      <c r="C18620" s="48" t="str">
        <f t="shared" si="580"/>
        <v>חנ רעננה</v>
      </c>
      <c r="D18620" s="1" t="s">
        <v>1459</v>
      </c>
      <c r="E18620" s="1"/>
      <c r="F18620" s="2">
        <v>8</v>
      </c>
      <c r="G18620" s="2">
        <f>INDEX(תוצאות_בחירות,MATCH(C18620,siot!$F$3:$F$1887,0),27)</f>
        <v>2</v>
      </c>
      <c r="H18620" s="2" t="b">
        <f t="shared" si="581"/>
        <v>0</v>
      </c>
      <c r="I18620" s="1" t="s">
        <v>2</v>
      </c>
      <c r="J18620" s="1" t="s">
        <v>1471</v>
      </c>
      <c r="K18620" s="1"/>
    </row>
    <row r="18621" spans="1:11" hidden="1">
      <c r="A18621" s="1" t="s">
        <v>1350</v>
      </c>
      <c r="B18621" s="1" t="s">
        <v>1460</v>
      </c>
      <c r="C18621" s="48" t="str">
        <f t="shared" si="580"/>
        <v>חנ רעננה</v>
      </c>
      <c r="D18621" s="1" t="s">
        <v>1459</v>
      </c>
      <c r="E18621" s="1"/>
      <c r="F18621" s="2">
        <v>9</v>
      </c>
      <c r="G18621" s="2">
        <f>INDEX(תוצאות_בחירות,MATCH(C18621,siot!$F$3:$F$1887,0),27)</f>
        <v>2</v>
      </c>
      <c r="H18621" s="2" t="b">
        <f t="shared" si="581"/>
        <v>0</v>
      </c>
      <c r="I18621" s="1" t="s">
        <v>2</v>
      </c>
      <c r="J18621" s="1" t="s">
        <v>1470</v>
      </c>
      <c r="K18621" s="1"/>
    </row>
    <row r="18622" spans="1:11" hidden="1">
      <c r="A18622" s="1" t="s">
        <v>1350</v>
      </c>
      <c r="B18622" s="1" t="s">
        <v>1460</v>
      </c>
      <c r="C18622" s="48" t="str">
        <f t="shared" si="580"/>
        <v>חנ רעננה</v>
      </c>
      <c r="D18622" s="1" t="s">
        <v>1459</v>
      </c>
      <c r="E18622" s="1"/>
      <c r="F18622" s="2">
        <v>10</v>
      </c>
      <c r="G18622" s="2">
        <f>INDEX(תוצאות_בחירות,MATCH(C18622,siot!$F$3:$F$1887,0),27)</f>
        <v>2</v>
      </c>
      <c r="H18622" s="2" t="b">
        <f t="shared" si="581"/>
        <v>0</v>
      </c>
      <c r="I18622" s="1" t="s">
        <v>2</v>
      </c>
      <c r="J18622" s="1" t="s">
        <v>1469</v>
      </c>
      <c r="K18622" s="1"/>
    </row>
    <row r="18623" spans="1:11" hidden="1">
      <c r="A18623" s="1" t="s">
        <v>1350</v>
      </c>
      <c r="B18623" s="1" t="s">
        <v>1460</v>
      </c>
      <c r="C18623" s="48" t="str">
        <f t="shared" si="580"/>
        <v>חנ רעננה</v>
      </c>
      <c r="D18623" s="1" t="s">
        <v>1459</v>
      </c>
      <c r="E18623" s="1"/>
      <c r="F18623" s="2">
        <v>11</v>
      </c>
      <c r="G18623" s="2">
        <f>INDEX(תוצאות_בחירות,MATCH(C18623,siot!$F$3:$F$1887,0),27)</f>
        <v>2</v>
      </c>
      <c r="H18623" s="2" t="b">
        <f t="shared" si="581"/>
        <v>0</v>
      </c>
      <c r="I18623" s="1" t="s">
        <v>2</v>
      </c>
      <c r="J18623" s="1" t="s">
        <v>1468</v>
      </c>
      <c r="K18623" s="1"/>
    </row>
    <row r="18624" spans="1:11" hidden="1">
      <c r="A18624" s="1" t="s">
        <v>1350</v>
      </c>
      <c r="B18624" s="1" t="s">
        <v>1460</v>
      </c>
      <c r="C18624" s="48" t="str">
        <f t="shared" si="580"/>
        <v>חנ רעננה</v>
      </c>
      <c r="D18624" s="1" t="s">
        <v>1459</v>
      </c>
      <c r="E18624" s="1"/>
      <c r="F18624" s="2">
        <v>12</v>
      </c>
      <c r="G18624" s="2">
        <f>INDEX(תוצאות_בחירות,MATCH(C18624,siot!$F$3:$F$1887,0),27)</f>
        <v>2</v>
      </c>
      <c r="H18624" s="2" t="b">
        <f t="shared" si="581"/>
        <v>0</v>
      </c>
      <c r="I18624" s="1" t="s">
        <v>2</v>
      </c>
      <c r="J18624" s="1" t="s">
        <v>1467</v>
      </c>
      <c r="K18624" s="1"/>
    </row>
    <row r="18625" spans="1:11" hidden="1">
      <c r="A18625" s="1" t="s">
        <v>1350</v>
      </c>
      <c r="B18625" s="1" t="s">
        <v>1460</v>
      </c>
      <c r="C18625" s="48" t="str">
        <f t="shared" si="580"/>
        <v>חנ רעננה</v>
      </c>
      <c r="D18625" s="1" t="s">
        <v>1459</v>
      </c>
      <c r="E18625" s="1"/>
      <c r="F18625" s="2">
        <v>13</v>
      </c>
      <c r="G18625" s="2">
        <f>INDEX(תוצאות_בחירות,MATCH(C18625,siot!$F$3:$F$1887,0),27)</f>
        <v>2</v>
      </c>
      <c r="H18625" s="2" t="b">
        <f t="shared" si="581"/>
        <v>0</v>
      </c>
      <c r="I18625" s="1" t="s">
        <v>2</v>
      </c>
      <c r="J18625" s="1" t="s">
        <v>1466</v>
      </c>
      <c r="K18625" s="1"/>
    </row>
    <row r="18626" spans="1:11" hidden="1">
      <c r="A18626" s="1" t="s">
        <v>1350</v>
      </c>
      <c r="B18626" s="1" t="s">
        <v>1460</v>
      </c>
      <c r="C18626" s="48" t="str">
        <f t="shared" si="580"/>
        <v>חנ רעננה</v>
      </c>
      <c r="D18626" s="1" t="s">
        <v>1459</v>
      </c>
      <c r="E18626" s="1"/>
      <c r="F18626" s="2">
        <v>14</v>
      </c>
      <c r="G18626" s="2">
        <f>INDEX(תוצאות_בחירות,MATCH(C18626,siot!$F$3:$F$1887,0),27)</f>
        <v>2</v>
      </c>
      <c r="H18626" s="2" t="b">
        <f t="shared" si="581"/>
        <v>0</v>
      </c>
      <c r="I18626" s="1" t="s">
        <v>2</v>
      </c>
      <c r="J18626" s="1" t="s">
        <v>1465</v>
      </c>
      <c r="K18626" s="1"/>
    </row>
    <row r="18627" spans="1:11" hidden="1">
      <c r="A18627" s="1" t="s">
        <v>1350</v>
      </c>
      <c r="B18627" s="1" t="s">
        <v>1460</v>
      </c>
      <c r="C18627" s="48" t="str">
        <f t="shared" si="580"/>
        <v>חנ רעננה</v>
      </c>
      <c r="D18627" s="1" t="s">
        <v>1459</v>
      </c>
      <c r="E18627" s="1"/>
      <c r="F18627" s="2">
        <v>15</v>
      </c>
      <c r="G18627" s="2">
        <f>INDEX(תוצאות_בחירות,MATCH(C18627,siot!$F$3:$F$1887,0),27)</f>
        <v>2</v>
      </c>
      <c r="H18627" s="2" t="b">
        <f t="shared" si="581"/>
        <v>0</v>
      </c>
      <c r="I18627" s="1" t="s">
        <v>2</v>
      </c>
      <c r="J18627" s="1" t="s">
        <v>1464</v>
      </c>
      <c r="K18627" s="1"/>
    </row>
    <row r="18628" spans="1:11" hidden="1">
      <c r="A18628" s="1" t="s">
        <v>1350</v>
      </c>
      <c r="B18628" s="1" t="s">
        <v>1460</v>
      </c>
      <c r="C18628" s="48" t="str">
        <f t="shared" ref="C18628:C18691" si="582">B18628&amp;" "&amp;A18628</f>
        <v>חנ רעננה</v>
      </c>
      <c r="D18628" s="1" t="s">
        <v>1459</v>
      </c>
      <c r="E18628" s="1"/>
      <c r="F18628" s="2">
        <v>16</v>
      </c>
      <c r="G18628" s="2">
        <f>INDEX(תוצאות_בחירות,MATCH(C18628,siot!$F$3:$F$1887,0),27)</f>
        <v>2</v>
      </c>
      <c r="H18628" s="2" t="b">
        <f t="shared" ref="H18628:H18691" si="583">IF(OR(F18628&lt;G18628,G18628=F18628),TRUE,FALSE)</f>
        <v>0</v>
      </c>
      <c r="I18628" s="1" t="s">
        <v>2</v>
      </c>
      <c r="J18628" s="1" t="s">
        <v>1463</v>
      </c>
      <c r="K18628" s="1"/>
    </row>
    <row r="18629" spans="1:11" hidden="1">
      <c r="A18629" s="1" t="s">
        <v>1350</v>
      </c>
      <c r="B18629" s="1" t="s">
        <v>1460</v>
      </c>
      <c r="C18629" s="48" t="str">
        <f t="shared" si="582"/>
        <v>חנ רעננה</v>
      </c>
      <c r="D18629" s="1" t="s">
        <v>1459</v>
      </c>
      <c r="E18629" s="1"/>
      <c r="F18629" s="2">
        <v>17</v>
      </c>
      <c r="G18629" s="2">
        <f>INDEX(תוצאות_בחירות,MATCH(C18629,siot!$F$3:$F$1887,0),27)</f>
        <v>2</v>
      </c>
      <c r="H18629" s="2" t="b">
        <f t="shared" si="583"/>
        <v>0</v>
      </c>
      <c r="I18629" s="1" t="s">
        <v>2</v>
      </c>
      <c r="J18629" s="1" t="s">
        <v>1462</v>
      </c>
      <c r="K18629" s="1"/>
    </row>
    <row r="18630" spans="1:11" hidden="1">
      <c r="A18630" s="1" t="s">
        <v>1350</v>
      </c>
      <c r="B18630" s="1" t="s">
        <v>1460</v>
      </c>
      <c r="C18630" s="48" t="str">
        <f t="shared" si="582"/>
        <v>חנ רעננה</v>
      </c>
      <c r="D18630" s="1" t="s">
        <v>1459</v>
      </c>
      <c r="E18630" s="1"/>
      <c r="F18630" s="2">
        <v>18</v>
      </c>
      <c r="G18630" s="2">
        <f>INDEX(תוצאות_בחירות,MATCH(C18630,siot!$F$3:$F$1887,0),27)</f>
        <v>2</v>
      </c>
      <c r="H18630" s="2" t="b">
        <f t="shared" si="583"/>
        <v>0</v>
      </c>
      <c r="I18630" s="1" t="s">
        <v>2</v>
      </c>
      <c r="J18630" s="1" t="s">
        <v>1461</v>
      </c>
      <c r="K18630" s="1"/>
    </row>
    <row r="18631" spans="1:11" hidden="1">
      <c r="A18631" s="1" t="s">
        <v>1350</v>
      </c>
      <c r="B18631" s="1" t="s">
        <v>1460</v>
      </c>
      <c r="C18631" s="48" t="str">
        <f t="shared" si="582"/>
        <v>חנ רעננה</v>
      </c>
      <c r="D18631" s="1" t="s">
        <v>1459</v>
      </c>
      <c r="E18631" s="1"/>
      <c r="F18631" s="2">
        <v>19</v>
      </c>
      <c r="G18631" s="2">
        <f>INDEX(תוצאות_בחירות,MATCH(C18631,siot!$F$3:$F$1887,0),27)</f>
        <v>2</v>
      </c>
      <c r="H18631" s="2" t="b">
        <f t="shared" si="583"/>
        <v>0</v>
      </c>
      <c r="I18631" s="1" t="s">
        <v>2</v>
      </c>
      <c r="J18631" s="1" t="s">
        <v>1458</v>
      </c>
      <c r="K18631" s="1"/>
    </row>
    <row r="18632" spans="1:11" hidden="1">
      <c r="A18632" s="1" t="s">
        <v>1350</v>
      </c>
      <c r="B18632" s="1" t="s">
        <v>1442</v>
      </c>
      <c r="C18632" s="48" t="str">
        <f t="shared" si="582"/>
        <v>טביחד רעננה</v>
      </c>
      <c r="D18632" s="1" t="s">
        <v>1441</v>
      </c>
      <c r="E18632" s="1" t="s">
        <v>3</v>
      </c>
      <c r="F18632" s="2" t="s">
        <v>19548</v>
      </c>
      <c r="G18632" s="2">
        <f>INDEX(תוצאות_בחירות,MATCH(C18632,siot!$F$3:$F$1887,0),27)</f>
        <v>4</v>
      </c>
      <c r="H18632" s="2" t="b">
        <f t="shared" si="583"/>
        <v>0</v>
      </c>
      <c r="I18632" s="1"/>
      <c r="J18632" s="1"/>
      <c r="K18632" s="1"/>
    </row>
    <row r="18633" spans="1:11">
      <c r="A18633" s="1" t="s">
        <v>1350</v>
      </c>
      <c r="B18633" s="1" t="s">
        <v>1442</v>
      </c>
      <c r="C18633" s="48" t="str">
        <f t="shared" si="582"/>
        <v>טביחד רעננה</v>
      </c>
      <c r="D18633" s="1" t="s">
        <v>1441</v>
      </c>
      <c r="E18633" s="1"/>
      <c r="F18633" s="2">
        <v>1</v>
      </c>
      <c r="G18633" s="2">
        <f>INDEX(תוצאות_בחירות,MATCH(C18633,siot!$F$3:$F$1887,0),27)</f>
        <v>4</v>
      </c>
      <c r="H18633" s="2" t="b">
        <f t="shared" si="583"/>
        <v>1</v>
      </c>
      <c r="I18633" s="1" t="s">
        <v>2</v>
      </c>
      <c r="J18633" s="1" t="s">
        <v>1457</v>
      </c>
      <c r="K18633" s="1"/>
    </row>
    <row r="18634" spans="1:11">
      <c r="A18634" s="1" t="s">
        <v>1350</v>
      </c>
      <c r="B18634" s="1" t="s">
        <v>1442</v>
      </c>
      <c r="C18634" s="48" t="str">
        <f t="shared" si="582"/>
        <v>טביחד רעננה</v>
      </c>
      <c r="D18634" s="1" t="s">
        <v>1441</v>
      </c>
      <c r="E18634" s="1"/>
      <c r="F18634" s="2">
        <v>2</v>
      </c>
      <c r="G18634" s="2">
        <f>INDEX(תוצאות_בחירות,MATCH(C18634,siot!$F$3:$F$1887,0),27)</f>
        <v>4</v>
      </c>
      <c r="H18634" s="2" t="b">
        <f t="shared" si="583"/>
        <v>1</v>
      </c>
      <c r="I18634" s="1" t="s">
        <v>2</v>
      </c>
      <c r="J18634" s="1" t="s">
        <v>1017</v>
      </c>
      <c r="K18634" s="1"/>
    </row>
    <row r="18635" spans="1:11">
      <c r="A18635" s="1" t="s">
        <v>1350</v>
      </c>
      <c r="B18635" s="1" t="s">
        <v>1442</v>
      </c>
      <c r="C18635" s="48" t="str">
        <f t="shared" si="582"/>
        <v>טביחד רעננה</v>
      </c>
      <c r="D18635" s="1" t="s">
        <v>1441</v>
      </c>
      <c r="E18635" s="1"/>
      <c r="F18635" s="2">
        <v>3</v>
      </c>
      <c r="G18635" s="2">
        <f>INDEX(תוצאות_בחירות,MATCH(C18635,siot!$F$3:$F$1887,0),27)</f>
        <v>4</v>
      </c>
      <c r="H18635" s="2" t="b">
        <f t="shared" si="583"/>
        <v>1</v>
      </c>
      <c r="I18635" s="1" t="s">
        <v>2</v>
      </c>
      <c r="J18635" s="1" t="s">
        <v>1456</v>
      </c>
      <c r="K18635" s="1"/>
    </row>
    <row r="18636" spans="1:11">
      <c r="A18636" s="1" t="s">
        <v>1350</v>
      </c>
      <c r="B18636" s="1" t="s">
        <v>1442</v>
      </c>
      <c r="C18636" s="48" t="str">
        <f t="shared" si="582"/>
        <v>טביחד רעננה</v>
      </c>
      <c r="D18636" s="1" t="s">
        <v>1441</v>
      </c>
      <c r="E18636" s="1"/>
      <c r="F18636" s="2">
        <v>4</v>
      </c>
      <c r="G18636" s="2">
        <f>INDEX(תוצאות_בחירות,MATCH(C18636,siot!$F$3:$F$1887,0),27)</f>
        <v>4</v>
      </c>
      <c r="H18636" s="2" t="b">
        <f t="shared" si="583"/>
        <v>1</v>
      </c>
      <c r="I18636" s="1" t="s">
        <v>2</v>
      </c>
      <c r="J18636" s="1" t="s">
        <v>1455</v>
      </c>
      <c r="K18636" s="1">
        <v>1</v>
      </c>
    </row>
    <row r="18637" spans="1:11" hidden="1">
      <c r="A18637" s="1" t="s">
        <v>1350</v>
      </c>
      <c r="B18637" s="1" t="s">
        <v>1442</v>
      </c>
      <c r="C18637" s="48" t="str">
        <f t="shared" si="582"/>
        <v>טביחד רעננה</v>
      </c>
      <c r="D18637" s="1" t="s">
        <v>1441</v>
      </c>
      <c r="E18637" s="1"/>
      <c r="F18637" s="2">
        <v>5</v>
      </c>
      <c r="G18637" s="2">
        <f>INDEX(תוצאות_בחירות,MATCH(C18637,siot!$F$3:$F$1887,0),27)</f>
        <v>4</v>
      </c>
      <c r="H18637" s="2" t="b">
        <f t="shared" si="583"/>
        <v>0</v>
      </c>
      <c r="I18637" s="1" t="s">
        <v>2</v>
      </c>
      <c r="J18637" s="1" t="s">
        <v>1454</v>
      </c>
      <c r="K18637" s="1"/>
    </row>
    <row r="18638" spans="1:11" hidden="1">
      <c r="A18638" s="1" t="s">
        <v>1350</v>
      </c>
      <c r="B18638" s="1" t="s">
        <v>1442</v>
      </c>
      <c r="C18638" s="48" t="str">
        <f t="shared" si="582"/>
        <v>טביחד רעננה</v>
      </c>
      <c r="D18638" s="1" t="s">
        <v>1441</v>
      </c>
      <c r="E18638" s="1"/>
      <c r="F18638" s="2">
        <v>6</v>
      </c>
      <c r="G18638" s="2">
        <f>INDEX(תוצאות_בחירות,MATCH(C18638,siot!$F$3:$F$1887,0),27)</f>
        <v>4</v>
      </c>
      <c r="H18638" s="2" t="b">
        <f t="shared" si="583"/>
        <v>0</v>
      </c>
      <c r="I18638" s="1" t="s">
        <v>2</v>
      </c>
      <c r="J18638" s="1" t="s">
        <v>1453</v>
      </c>
      <c r="K18638" s="1"/>
    </row>
    <row r="18639" spans="1:11" hidden="1">
      <c r="A18639" s="1" t="s">
        <v>1350</v>
      </c>
      <c r="B18639" s="1" t="s">
        <v>1442</v>
      </c>
      <c r="C18639" s="48" t="str">
        <f t="shared" si="582"/>
        <v>טביחד רעננה</v>
      </c>
      <c r="D18639" s="1" t="s">
        <v>1441</v>
      </c>
      <c r="E18639" s="1"/>
      <c r="F18639" s="2">
        <v>7</v>
      </c>
      <c r="G18639" s="2">
        <f>INDEX(תוצאות_בחירות,MATCH(C18639,siot!$F$3:$F$1887,0),27)</f>
        <v>4</v>
      </c>
      <c r="H18639" s="2" t="b">
        <f t="shared" si="583"/>
        <v>0</v>
      </c>
      <c r="I18639" s="1" t="s">
        <v>2</v>
      </c>
      <c r="J18639" s="1" t="s">
        <v>1452</v>
      </c>
      <c r="K18639" s="1"/>
    </row>
    <row r="18640" spans="1:11" hidden="1">
      <c r="A18640" s="1" t="s">
        <v>1350</v>
      </c>
      <c r="B18640" s="1" t="s">
        <v>1442</v>
      </c>
      <c r="C18640" s="48" t="str">
        <f t="shared" si="582"/>
        <v>טביחד רעננה</v>
      </c>
      <c r="D18640" s="1" t="s">
        <v>1441</v>
      </c>
      <c r="E18640" s="1"/>
      <c r="F18640" s="2">
        <v>8</v>
      </c>
      <c r="G18640" s="2">
        <f>INDEX(תוצאות_בחירות,MATCH(C18640,siot!$F$3:$F$1887,0),27)</f>
        <v>4</v>
      </c>
      <c r="H18640" s="2" t="b">
        <f t="shared" si="583"/>
        <v>0</v>
      </c>
      <c r="I18640" s="1" t="s">
        <v>2</v>
      </c>
      <c r="J18640" s="1" t="s">
        <v>1451</v>
      </c>
      <c r="K18640" s="1"/>
    </row>
    <row r="18641" spans="1:11" hidden="1">
      <c r="A18641" s="1" t="s">
        <v>1350</v>
      </c>
      <c r="B18641" s="1" t="s">
        <v>1442</v>
      </c>
      <c r="C18641" s="48" t="str">
        <f t="shared" si="582"/>
        <v>טביחד רעננה</v>
      </c>
      <c r="D18641" s="1" t="s">
        <v>1441</v>
      </c>
      <c r="E18641" s="1"/>
      <c r="F18641" s="2">
        <v>9</v>
      </c>
      <c r="G18641" s="2">
        <f>INDEX(תוצאות_בחירות,MATCH(C18641,siot!$F$3:$F$1887,0),27)</f>
        <v>4</v>
      </c>
      <c r="H18641" s="2" t="b">
        <f t="shared" si="583"/>
        <v>0</v>
      </c>
      <c r="I18641" s="1" t="s">
        <v>2</v>
      </c>
      <c r="J18641" s="1" t="s">
        <v>1450</v>
      </c>
      <c r="K18641" s="1"/>
    </row>
    <row r="18642" spans="1:11" hidden="1">
      <c r="A18642" s="1" t="s">
        <v>1350</v>
      </c>
      <c r="B18642" s="1" t="s">
        <v>1442</v>
      </c>
      <c r="C18642" s="48" t="str">
        <f t="shared" si="582"/>
        <v>טביחד רעננה</v>
      </c>
      <c r="D18642" s="1" t="s">
        <v>1441</v>
      </c>
      <c r="E18642" s="1"/>
      <c r="F18642" s="2">
        <v>10</v>
      </c>
      <c r="G18642" s="2">
        <f>INDEX(תוצאות_בחירות,MATCH(C18642,siot!$F$3:$F$1887,0),27)</f>
        <v>4</v>
      </c>
      <c r="H18642" s="2" t="b">
        <f t="shared" si="583"/>
        <v>0</v>
      </c>
      <c r="I18642" s="1" t="s">
        <v>2</v>
      </c>
      <c r="J18642" s="1" t="s">
        <v>1449</v>
      </c>
      <c r="K18642" s="1"/>
    </row>
    <row r="18643" spans="1:11" hidden="1">
      <c r="A18643" s="1" t="s">
        <v>1350</v>
      </c>
      <c r="B18643" s="1" t="s">
        <v>1442</v>
      </c>
      <c r="C18643" s="48" t="str">
        <f t="shared" si="582"/>
        <v>טביחד רעננה</v>
      </c>
      <c r="D18643" s="1" t="s">
        <v>1441</v>
      </c>
      <c r="E18643" s="1"/>
      <c r="F18643" s="2">
        <v>11</v>
      </c>
      <c r="G18643" s="2">
        <f>INDEX(תוצאות_בחירות,MATCH(C18643,siot!$F$3:$F$1887,0),27)</f>
        <v>4</v>
      </c>
      <c r="H18643" s="2" t="b">
        <f t="shared" si="583"/>
        <v>0</v>
      </c>
      <c r="I18643" s="1" t="s">
        <v>2</v>
      </c>
      <c r="J18643" s="1" t="s">
        <v>1448</v>
      </c>
      <c r="K18643" s="1"/>
    </row>
    <row r="18644" spans="1:11" hidden="1">
      <c r="A18644" s="1" t="s">
        <v>1350</v>
      </c>
      <c r="B18644" s="1" t="s">
        <v>1442</v>
      </c>
      <c r="C18644" s="48" t="str">
        <f t="shared" si="582"/>
        <v>טביחד רעננה</v>
      </c>
      <c r="D18644" s="1" t="s">
        <v>1441</v>
      </c>
      <c r="E18644" s="1"/>
      <c r="F18644" s="2">
        <v>12</v>
      </c>
      <c r="G18644" s="2">
        <f>INDEX(תוצאות_בחירות,MATCH(C18644,siot!$F$3:$F$1887,0),27)</f>
        <v>4</v>
      </c>
      <c r="H18644" s="2" t="b">
        <f t="shared" si="583"/>
        <v>0</v>
      </c>
      <c r="I18644" s="1" t="s">
        <v>2</v>
      </c>
      <c r="J18644" s="1" t="s">
        <v>1447</v>
      </c>
      <c r="K18644" s="1"/>
    </row>
    <row r="18645" spans="1:11" hidden="1">
      <c r="A18645" s="1" t="s">
        <v>1350</v>
      </c>
      <c r="B18645" s="1" t="s">
        <v>1442</v>
      </c>
      <c r="C18645" s="48" t="str">
        <f t="shared" si="582"/>
        <v>טביחד רעננה</v>
      </c>
      <c r="D18645" s="1" t="s">
        <v>1441</v>
      </c>
      <c r="E18645" s="1"/>
      <c r="F18645" s="2">
        <v>13</v>
      </c>
      <c r="G18645" s="2">
        <f>INDEX(תוצאות_בחירות,MATCH(C18645,siot!$F$3:$F$1887,0),27)</f>
        <v>4</v>
      </c>
      <c r="H18645" s="2" t="b">
        <f t="shared" si="583"/>
        <v>0</v>
      </c>
      <c r="I18645" s="1" t="s">
        <v>2</v>
      </c>
      <c r="J18645" s="1" t="s">
        <v>1446</v>
      </c>
      <c r="K18645" s="1"/>
    </row>
    <row r="18646" spans="1:11" hidden="1">
      <c r="A18646" s="1" t="s">
        <v>1350</v>
      </c>
      <c r="B18646" s="1" t="s">
        <v>1442</v>
      </c>
      <c r="C18646" s="48" t="str">
        <f t="shared" si="582"/>
        <v>טביחד רעננה</v>
      </c>
      <c r="D18646" s="1" t="s">
        <v>1441</v>
      </c>
      <c r="E18646" s="1"/>
      <c r="F18646" s="2">
        <v>14</v>
      </c>
      <c r="G18646" s="2">
        <f>INDEX(תוצאות_בחירות,MATCH(C18646,siot!$F$3:$F$1887,0),27)</f>
        <v>4</v>
      </c>
      <c r="H18646" s="2" t="b">
        <f t="shared" si="583"/>
        <v>0</v>
      </c>
      <c r="I18646" s="1" t="s">
        <v>2</v>
      </c>
      <c r="J18646" s="1" t="s">
        <v>1445</v>
      </c>
      <c r="K18646" s="1"/>
    </row>
    <row r="18647" spans="1:11" hidden="1">
      <c r="A18647" s="1" t="s">
        <v>1350</v>
      </c>
      <c r="B18647" s="1" t="s">
        <v>1442</v>
      </c>
      <c r="C18647" s="48" t="str">
        <f t="shared" si="582"/>
        <v>טביחד רעננה</v>
      </c>
      <c r="D18647" s="1" t="s">
        <v>1441</v>
      </c>
      <c r="E18647" s="1"/>
      <c r="F18647" s="2">
        <v>15</v>
      </c>
      <c r="G18647" s="2">
        <f>INDEX(תוצאות_בחירות,MATCH(C18647,siot!$F$3:$F$1887,0),27)</f>
        <v>4</v>
      </c>
      <c r="H18647" s="2" t="b">
        <f t="shared" si="583"/>
        <v>0</v>
      </c>
      <c r="I18647" s="1" t="s">
        <v>2</v>
      </c>
      <c r="J18647" s="1" t="s">
        <v>1444</v>
      </c>
      <c r="K18647" s="1"/>
    </row>
    <row r="18648" spans="1:11" hidden="1">
      <c r="A18648" s="1" t="s">
        <v>1350</v>
      </c>
      <c r="B18648" s="1" t="s">
        <v>1442</v>
      </c>
      <c r="C18648" s="48" t="str">
        <f t="shared" si="582"/>
        <v>טביחד רעננה</v>
      </c>
      <c r="D18648" s="1" t="s">
        <v>1441</v>
      </c>
      <c r="E18648" s="1"/>
      <c r="F18648" s="2">
        <v>16</v>
      </c>
      <c r="G18648" s="2">
        <f>INDEX(תוצאות_בחירות,MATCH(C18648,siot!$F$3:$F$1887,0),27)</f>
        <v>4</v>
      </c>
      <c r="H18648" s="2" t="b">
        <f t="shared" si="583"/>
        <v>0</v>
      </c>
      <c r="I18648" s="1" t="s">
        <v>2</v>
      </c>
      <c r="J18648" s="1" t="s">
        <v>1443</v>
      </c>
      <c r="K18648" s="1"/>
    </row>
    <row r="18649" spans="1:11" hidden="1">
      <c r="A18649" s="1" t="s">
        <v>1350</v>
      </c>
      <c r="B18649" s="1" t="s">
        <v>1442</v>
      </c>
      <c r="C18649" s="48" t="str">
        <f t="shared" si="582"/>
        <v>טביחד רעננה</v>
      </c>
      <c r="D18649" s="1" t="s">
        <v>1441</v>
      </c>
      <c r="E18649" s="1"/>
      <c r="F18649" s="2">
        <v>17</v>
      </c>
      <c r="G18649" s="2">
        <f>INDEX(תוצאות_בחירות,MATCH(C18649,siot!$F$3:$F$1887,0),27)</f>
        <v>4</v>
      </c>
      <c r="H18649" s="2" t="b">
        <f t="shared" si="583"/>
        <v>0</v>
      </c>
      <c r="I18649" s="1" t="s">
        <v>2</v>
      </c>
      <c r="J18649" s="1" t="s">
        <v>971</v>
      </c>
      <c r="K18649" s="1"/>
    </row>
    <row r="18650" spans="1:11" hidden="1">
      <c r="A18650" s="1" t="s">
        <v>1350</v>
      </c>
      <c r="B18650" s="1" t="s">
        <v>133</v>
      </c>
      <c r="C18650" s="48" t="str">
        <f t="shared" si="582"/>
        <v>לב רעננה</v>
      </c>
      <c r="D18650" s="1" t="s">
        <v>1422</v>
      </c>
      <c r="E18650" s="1" t="s">
        <v>18</v>
      </c>
      <c r="F18650" s="2" t="s">
        <v>19548</v>
      </c>
      <c r="G18650" s="2">
        <f>INDEX(תוצאות_בחירות,MATCH(C18650,siot!$F$3:$F$1887,0),27)</f>
        <v>7</v>
      </c>
      <c r="H18650" s="2" t="b">
        <f t="shared" si="583"/>
        <v>0</v>
      </c>
      <c r="I18650" s="1"/>
      <c r="J18650" s="1"/>
      <c r="K18650" s="1"/>
    </row>
    <row r="18651" spans="1:11">
      <c r="A18651" s="1" t="s">
        <v>1350</v>
      </c>
      <c r="B18651" s="1" t="s">
        <v>133</v>
      </c>
      <c r="C18651" s="48" t="str">
        <f t="shared" si="582"/>
        <v>לב רעננה</v>
      </c>
      <c r="D18651" s="1" t="s">
        <v>1422</v>
      </c>
      <c r="E18651" s="1" t="s">
        <v>17</v>
      </c>
      <c r="F18651" s="2">
        <v>1</v>
      </c>
      <c r="G18651" s="2">
        <f>INDEX(תוצאות_בחירות,MATCH(C18651,siot!$F$3:$F$1887,0),27)</f>
        <v>7</v>
      </c>
      <c r="H18651" s="2" t="b">
        <f t="shared" si="583"/>
        <v>1</v>
      </c>
      <c r="I18651" s="1" t="s">
        <v>2</v>
      </c>
      <c r="J18651" s="1" t="s">
        <v>1440</v>
      </c>
      <c r="K18651" s="1"/>
    </row>
    <row r="18652" spans="1:11">
      <c r="A18652" s="1" t="s">
        <v>1350</v>
      </c>
      <c r="B18652" s="1" t="s">
        <v>133</v>
      </c>
      <c r="C18652" s="48" t="str">
        <f t="shared" si="582"/>
        <v>לב רעננה</v>
      </c>
      <c r="D18652" s="1" t="s">
        <v>1422</v>
      </c>
      <c r="E18652" s="1"/>
      <c r="F18652" s="2">
        <v>2</v>
      </c>
      <c r="G18652" s="2">
        <f>INDEX(תוצאות_בחירות,MATCH(C18652,siot!$F$3:$F$1887,0),27)</f>
        <v>7</v>
      </c>
      <c r="H18652" s="2" t="b">
        <f t="shared" si="583"/>
        <v>1</v>
      </c>
      <c r="I18652" s="1" t="s">
        <v>2</v>
      </c>
      <c r="J18652" s="1" t="s">
        <v>1439</v>
      </c>
      <c r="K18652" s="1">
        <v>1</v>
      </c>
    </row>
    <row r="18653" spans="1:11">
      <c r="A18653" s="1" t="s">
        <v>1350</v>
      </c>
      <c r="B18653" s="1" t="s">
        <v>133</v>
      </c>
      <c r="C18653" s="48" t="str">
        <f t="shared" si="582"/>
        <v>לב רעננה</v>
      </c>
      <c r="D18653" s="1" t="s">
        <v>1422</v>
      </c>
      <c r="E18653" s="1"/>
      <c r="F18653" s="2">
        <v>3</v>
      </c>
      <c r="G18653" s="2">
        <f>INDEX(תוצאות_בחירות,MATCH(C18653,siot!$F$3:$F$1887,0),27)</f>
        <v>7</v>
      </c>
      <c r="H18653" s="2" t="b">
        <f t="shared" si="583"/>
        <v>1</v>
      </c>
      <c r="I18653" s="1" t="s">
        <v>2</v>
      </c>
      <c r="J18653" s="1" t="s">
        <v>1438</v>
      </c>
      <c r="K18653" s="1"/>
    </row>
    <row r="18654" spans="1:11">
      <c r="A18654" s="1" t="s">
        <v>1350</v>
      </c>
      <c r="B18654" s="1" t="s">
        <v>133</v>
      </c>
      <c r="C18654" s="48" t="str">
        <f t="shared" si="582"/>
        <v>לב רעננה</v>
      </c>
      <c r="D18654" s="1" t="s">
        <v>1422</v>
      </c>
      <c r="E18654" s="1"/>
      <c r="F18654" s="2">
        <v>4</v>
      </c>
      <c r="G18654" s="2">
        <f>INDEX(תוצאות_בחירות,MATCH(C18654,siot!$F$3:$F$1887,0),27)</f>
        <v>7</v>
      </c>
      <c r="H18654" s="2" t="b">
        <f t="shared" si="583"/>
        <v>1</v>
      </c>
      <c r="I18654" s="1" t="s">
        <v>2</v>
      </c>
      <c r="J18654" s="1" t="s">
        <v>1437</v>
      </c>
      <c r="K18654" s="1"/>
    </row>
    <row r="18655" spans="1:11">
      <c r="A18655" s="1" t="s">
        <v>1350</v>
      </c>
      <c r="B18655" s="1" t="s">
        <v>133</v>
      </c>
      <c r="C18655" s="48" t="str">
        <f t="shared" si="582"/>
        <v>לב רעננה</v>
      </c>
      <c r="D18655" s="1" t="s">
        <v>1422</v>
      </c>
      <c r="E18655" s="1"/>
      <c r="F18655" s="2">
        <v>5</v>
      </c>
      <c r="G18655" s="2">
        <f>INDEX(תוצאות_בחירות,MATCH(C18655,siot!$F$3:$F$1887,0),27)</f>
        <v>7</v>
      </c>
      <c r="H18655" s="2" t="b">
        <f t="shared" si="583"/>
        <v>1</v>
      </c>
      <c r="I18655" s="1" t="s">
        <v>2</v>
      </c>
      <c r="J18655" s="1" t="s">
        <v>1436</v>
      </c>
      <c r="K18655" s="1"/>
    </row>
    <row r="18656" spans="1:11">
      <c r="A18656" s="1" t="s">
        <v>1350</v>
      </c>
      <c r="B18656" s="1" t="s">
        <v>133</v>
      </c>
      <c r="C18656" s="48" t="str">
        <f t="shared" si="582"/>
        <v>לב רעננה</v>
      </c>
      <c r="D18656" s="1" t="s">
        <v>1422</v>
      </c>
      <c r="E18656" s="1"/>
      <c r="F18656" s="2">
        <v>6</v>
      </c>
      <c r="G18656" s="2">
        <f>INDEX(תוצאות_בחירות,MATCH(C18656,siot!$F$3:$F$1887,0),27)</f>
        <v>7</v>
      </c>
      <c r="H18656" s="2" t="b">
        <f t="shared" si="583"/>
        <v>1</v>
      </c>
      <c r="I18656" s="1" t="s">
        <v>2</v>
      </c>
      <c r="J18656" s="1" t="s">
        <v>1435</v>
      </c>
      <c r="K18656" s="1"/>
    </row>
    <row r="18657" spans="1:11">
      <c r="A18657" s="1" t="s">
        <v>1350</v>
      </c>
      <c r="B18657" s="1" t="s">
        <v>133</v>
      </c>
      <c r="C18657" s="48" t="str">
        <f t="shared" si="582"/>
        <v>לב רעננה</v>
      </c>
      <c r="D18657" s="1" t="s">
        <v>1422</v>
      </c>
      <c r="E18657" s="1"/>
      <c r="F18657" s="2">
        <v>7</v>
      </c>
      <c r="G18657" s="2">
        <f>INDEX(תוצאות_בחירות,MATCH(C18657,siot!$F$3:$F$1887,0),27)</f>
        <v>7</v>
      </c>
      <c r="H18657" s="2" t="b">
        <f t="shared" si="583"/>
        <v>1</v>
      </c>
      <c r="I18657" s="1" t="s">
        <v>2</v>
      </c>
      <c r="J18657" s="1" t="s">
        <v>1434</v>
      </c>
      <c r="K18657" s="1"/>
    </row>
    <row r="18658" spans="1:11" hidden="1">
      <c r="A18658" s="1" t="s">
        <v>1350</v>
      </c>
      <c r="B18658" s="1" t="s">
        <v>133</v>
      </c>
      <c r="C18658" s="48" t="str">
        <f t="shared" si="582"/>
        <v>לב רעננה</v>
      </c>
      <c r="D18658" s="1" t="s">
        <v>1422</v>
      </c>
      <c r="E18658" s="1"/>
      <c r="F18658" s="2">
        <v>8</v>
      </c>
      <c r="G18658" s="2">
        <f>INDEX(תוצאות_בחירות,MATCH(C18658,siot!$F$3:$F$1887,0),27)</f>
        <v>7</v>
      </c>
      <c r="H18658" s="2" t="b">
        <f t="shared" si="583"/>
        <v>0</v>
      </c>
      <c r="I18658" s="1" t="s">
        <v>2</v>
      </c>
      <c r="J18658" s="1" t="s">
        <v>1433</v>
      </c>
      <c r="K18658" s="1"/>
    </row>
    <row r="18659" spans="1:11" hidden="1">
      <c r="A18659" s="1" t="s">
        <v>1350</v>
      </c>
      <c r="B18659" s="1" t="s">
        <v>133</v>
      </c>
      <c r="C18659" s="48" t="str">
        <f t="shared" si="582"/>
        <v>לב רעננה</v>
      </c>
      <c r="D18659" s="1" t="s">
        <v>1422</v>
      </c>
      <c r="E18659" s="1"/>
      <c r="F18659" s="2">
        <v>9</v>
      </c>
      <c r="G18659" s="2">
        <f>INDEX(תוצאות_בחירות,MATCH(C18659,siot!$F$3:$F$1887,0),27)</f>
        <v>7</v>
      </c>
      <c r="H18659" s="2" t="b">
        <f t="shared" si="583"/>
        <v>0</v>
      </c>
      <c r="I18659" s="1" t="s">
        <v>2</v>
      </c>
      <c r="J18659" s="1" t="s">
        <v>1432</v>
      </c>
      <c r="K18659" s="1"/>
    </row>
    <row r="18660" spans="1:11" hidden="1">
      <c r="A18660" s="1" t="s">
        <v>1350</v>
      </c>
      <c r="B18660" s="1" t="s">
        <v>133</v>
      </c>
      <c r="C18660" s="48" t="str">
        <f t="shared" si="582"/>
        <v>לב רעננה</v>
      </c>
      <c r="D18660" s="1" t="s">
        <v>1422</v>
      </c>
      <c r="E18660" s="1"/>
      <c r="F18660" s="2">
        <v>10</v>
      </c>
      <c r="G18660" s="2">
        <f>INDEX(תוצאות_בחירות,MATCH(C18660,siot!$F$3:$F$1887,0),27)</f>
        <v>7</v>
      </c>
      <c r="H18660" s="2" t="b">
        <f t="shared" si="583"/>
        <v>0</v>
      </c>
      <c r="I18660" s="1" t="s">
        <v>2</v>
      </c>
      <c r="J18660" s="1" t="s">
        <v>1431</v>
      </c>
      <c r="K18660" s="1"/>
    </row>
    <row r="18661" spans="1:11" hidden="1">
      <c r="A18661" s="1" t="s">
        <v>1350</v>
      </c>
      <c r="B18661" s="1" t="s">
        <v>133</v>
      </c>
      <c r="C18661" s="48" t="str">
        <f t="shared" si="582"/>
        <v>לב רעננה</v>
      </c>
      <c r="D18661" s="1" t="s">
        <v>1422</v>
      </c>
      <c r="E18661" s="1"/>
      <c r="F18661" s="2">
        <v>11</v>
      </c>
      <c r="G18661" s="2">
        <f>INDEX(תוצאות_בחירות,MATCH(C18661,siot!$F$3:$F$1887,0),27)</f>
        <v>7</v>
      </c>
      <c r="H18661" s="2" t="b">
        <f t="shared" si="583"/>
        <v>0</v>
      </c>
      <c r="I18661" s="1" t="s">
        <v>2</v>
      </c>
      <c r="J18661" s="1" t="s">
        <v>1430</v>
      </c>
      <c r="K18661" s="1"/>
    </row>
    <row r="18662" spans="1:11" hidden="1">
      <c r="A18662" s="1" t="s">
        <v>1350</v>
      </c>
      <c r="B18662" s="1" t="s">
        <v>133</v>
      </c>
      <c r="C18662" s="48" t="str">
        <f t="shared" si="582"/>
        <v>לב רעננה</v>
      </c>
      <c r="D18662" s="1" t="s">
        <v>1422</v>
      </c>
      <c r="E18662" s="1"/>
      <c r="F18662" s="2">
        <v>12</v>
      </c>
      <c r="G18662" s="2">
        <f>INDEX(תוצאות_בחירות,MATCH(C18662,siot!$F$3:$F$1887,0),27)</f>
        <v>7</v>
      </c>
      <c r="H18662" s="2" t="b">
        <f t="shared" si="583"/>
        <v>0</v>
      </c>
      <c r="I18662" s="1" t="s">
        <v>2</v>
      </c>
      <c r="J18662" s="1" t="s">
        <v>1429</v>
      </c>
      <c r="K18662" s="1"/>
    </row>
    <row r="18663" spans="1:11" hidden="1">
      <c r="A18663" s="1" t="s">
        <v>1350</v>
      </c>
      <c r="B18663" s="1" t="s">
        <v>133</v>
      </c>
      <c r="C18663" s="48" t="str">
        <f t="shared" si="582"/>
        <v>לב רעננה</v>
      </c>
      <c r="D18663" s="1" t="s">
        <v>1422</v>
      </c>
      <c r="E18663" s="1"/>
      <c r="F18663" s="2">
        <v>13</v>
      </c>
      <c r="G18663" s="2">
        <f>INDEX(תוצאות_בחירות,MATCH(C18663,siot!$F$3:$F$1887,0),27)</f>
        <v>7</v>
      </c>
      <c r="H18663" s="2" t="b">
        <f t="shared" si="583"/>
        <v>0</v>
      </c>
      <c r="I18663" s="1" t="s">
        <v>2</v>
      </c>
      <c r="J18663" s="1" t="s">
        <v>1428</v>
      </c>
      <c r="K18663" s="1"/>
    </row>
    <row r="18664" spans="1:11" hidden="1">
      <c r="A18664" s="1" t="s">
        <v>1350</v>
      </c>
      <c r="B18664" s="1" t="s">
        <v>133</v>
      </c>
      <c r="C18664" s="48" t="str">
        <f t="shared" si="582"/>
        <v>לב רעננה</v>
      </c>
      <c r="D18664" s="1" t="s">
        <v>1422</v>
      </c>
      <c r="E18664" s="1"/>
      <c r="F18664" s="2">
        <v>14</v>
      </c>
      <c r="G18664" s="2">
        <f>INDEX(תוצאות_בחירות,MATCH(C18664,siot!$F$3:$F$1887,0),27)</f>
        <v>7</v>
      </c>
      <c r="H18664" s="2" t="b">
        <f t="shared" si="583"/>
        <v>0</v>
      </c>
      <c r="I18664" s="1" t="s">
        <v>2</v>
      </c>
      <c r="J18664" s="1" t="s">
        <v>1427</v>
      </c>
      <c r="K18664" s="1"/>
    </row>
    <row r="18665" spans="1:11" hidden="1">
      <c r="A18665" s="1" t="s">
        <v>1350</v>
      </c>
      <c r="B18665" s="1" t="s">
        <v>133</v>
      </c>
      <c r="C18665" s="48" t="str">
        <f t="shared" si="582"/>
        <v>לב רעננה</v>
      </c>
      <c r="D18665" s="1" t="s">
        <v>1422</v>
      </c>
      <c r="E18665" s="1"/>
      <c r="F18665" s="2">
        <v>15</v>
      </c>
      <c r="G18665" s="2">
        <f>INDEX(תוצאות_בחירות,MATCH(C18665,siot!$F$3:$F$1887,0),27)</f>
        <v>7</v>
      </c>
      <c r="H18665" s="2" t="b">
        <f t="shared" si="583"/>
        <v>0</v>
      </c>
      <c r="I18665" s="1" t="s">
        <v>2</v>
      </c>
      <c r="J18665" s="1" t="s">
        <v>1426</v>
      </c>
      <c r="K18665" s="1"/>
    </row>
    <row r="18666" spans="1:11" hidden="1">
      <c r="A18666" s="1" t="s">
        <v>1350</v>
      </c>
      <c r="B18666" s="1" t="s">
        <v>133</v>
      </c>
      <c r="C18666" s="48" t="str">
        <f t="shared" si="582"/>
        <v>לב רעננה</v>
      </c>
      <c r="D18666" s="1" t="s">
        <v>1422</v>
      </c>
      <c r="E18666" s="1"/>
      <c r="F18666" s="2">
        <v>16</v>
      </c>
      <c r="G18666" s="2">
        <f>INDEX(תוצאות_בחירות,MATCH(C18666,siot!$F$3:$F$1887,0),27)</f>
        <v>7</v>
      </c>
      <c r="H18666" s="2" t="b">
        <f t="shared" si="583"/>
        <v>0</v>
      </c>
      <c r="I18666" s="1" t="s">
        <v>2</v>
      </c>
      <c r="J18666" s="1" t="s">
        <v>1425</v>
      </c>
      <c r="K18666" s="1"/>
    </row>
    <row r="18667" spans="1:11" hidden="1">
      <c r="A18667" s="1" t="s">
        <v>1350</v>
      </c>
      <c r="B18667" s="1" t="s">
        <v>133</v>
      </c>
      <c r="C18667" s="48" t="str">
        <f t="shared" si="582"/>
        <v>לב רעננה</v>
      </c>
      <c r="D18667" s="1" t="s">
        <v>1422</v>
      </c>
      <c r="E18667" s="1"/>
      <c r="F18667" s="2">
        <v>17</v>
      </c>
      <c r="G18667" s="2">
        <f>INDEX(תוצאות_בחירות,MATCH(C18667,siot!$F$3:$F$1887,0),27)</f>
        <v>7</v>
      </c>
      <c r="H18667" s="2" t="b">
        <f t="shared" si="583"/>
        <v>0</v>
      </c>
      <c r="I18667" s="1" t="s">
        <v>2</v>
      </c>
      <c r="J18667" s="1" t="s">
        <v>1424</v>
      </c>
      <c r="K18667" s="1"/>
    </row>
    <row r="18668" spans="1:11" hidden="1">
      <c r="A18668" s="1" t="s">
        <v>1350</v>
      </c>
      <c r="B18668" s="1" t="s">
        <v>133</v>
      </c>
      <c r="C18668" s="48" t="str">
        <f t="shared" si="582"/>
        <v>לב רעננה</v>
      </c>
      <c r="D18668" s="1" t="s">
        <v>1422</v>
      </c>
      <c r="E18668" s="1"/>
      <c r="F18668" s="2">
        <v>18</v>
      </c>
      <c r="G18668" s="2">
        <f>INDEX(תוצאות_בחירות,MATCH(C18668,siot!$F$3:$F$1887,0),27)</f>
        <v>7</v>
      </c>
      <c r="H18668" s="2" t="b">
        <f t="shared" si="583"/>
        <v>0</v>
      </c>
      <c r="I18668" s="1" t="s">
        <v>2</v>
      </c>
      <c r="J18668" s="1" t="s">
        <v>1423</v>
      </c>
      <c r="K18668" s="1"/>
    </row>
    <row r="18669" spans="1:11" hidden="1">
      <c r="A18669" s="1" t="s">
        <v>1350</v>
      </c>
      <c r="B18669" s="1" t="s">
        <v>133</v>
      </c>
      <c r="C18669" s="48" t="str">
        <f t="shared" si="582"/>
        <v>לב רעננה</v>
      </c>
      <c r="D18669" s="1" t="s">
        <v>1422</v>
      </c>
      <c r="E18669" s="1"/>
      <c r="F18669" s="2">
        <v>19</v>
      </c>
      <c r="G18669" s="2">
        <f>INDEX(תוצאות_בחירות,MATCH(C18669,siot!$F$3:$F$1887,0),27)</f>
        <v>7</v>
      </c>
      <c r="H18669" s="2" t="b">
        <f t="shared" si="583"/>
        <v>0</v>
      </c>
      <c r="I18669" s="1" t="s">
        <v>2</v>
      </c>
      <c r="J18669" s="1" t="s">
        <v>1421</v>
      </c>
      <c r="K18669" s="1"/>
    </row>
    <row r="18670" spans="1:11" hidden="1">
      <c r="A18670" s="1" t="s">
        <v>1350</v>
      </c>
      <c r="B18670" s="1" t="s">
        <v>1402</v>
      </c>
      <c r="C18670" s="48" t="str">
        <f t="shared" si="582"/>
        <v>לה רעננה</v>
      </c>
      <c r="D18670" s="1" t="s">
        <v>1401</v>
      </c>
      <c r="E18670" s="1" t="s">
        <v>3</v>
      </c>
      <c r="F18670" s="2" t="s">
        <v>19548</v>
      </c>
      <c r="G18670" s="2">
        <f>INDEX(תוצאות_בחירות,MATCH(C18670,siot!$F$3:$F$1887,0),27)</f>
        <v>1</v>
      </c>
      <c r="H18670" s="2" t="b">
        <f t="shared" si="583"/>
        <v>0</v>
      </c>
      <c r="I18670" s="1"/>
      <c r="J18670" s="1"/>
      <c r="K18670" s="1"/>
    </row>
    <row r="18671" spans="1:11">
      <c r="A18671" s="1" t="s">
        <v>1350</v>
      </c>
      <c r="B18671" s="1" t="s">
        <v>1402</v>
      </c>
      <c r="C18671" s="48" t="str">
        <f t="shared" si="582"/>
        <v>לה רעננה</v>
      </c>
      <c r="D18671" s="1" t="s">
        <v>1401</v>
      </c>
      <c r="E18671" s="1"/>
      <c r="F18671" s="2">
        <v>1</v>
      </c>
      <c r="G18671" s="2">
        <f>INDEX(תוצאות_בחירות,MATCH(C18671,siot!$F$3:$F$1887,0),27)</f>
        <v>1</v>
      </c>
      <c r="H18671" s="2" t="b">
        <f t="shared" si="583"/>
        <v>1</v>
      </c>
      <c r="I18671" s="1" t="s">
        <v>2</v>
      </c>
      <c r="J18671" s="1" t="s">
        <v>1420</v>
      </c>
      <c r="K18671" s="1"/>
    </row>
    <row r="18672" spans="1:11" hidden="1">
      <c r="A18672" s="1" t="s">
        <v>1350</v>
      </c>
      <c r="B18672" s="1" t="s">
        <v>1402</v>
      </c>
      <c r="C18672" s="48" t="str">
        <f t="shared" si="582"/>
        <v>לה רעננה</v>
      </c>
      <c r="D18672" s="1" t="s">
        <v>1401</v>
      </c>
      <c r="E18672" s="1"/>
      <c r="F18672" s="2">
        <v>2</v>
      </c>
      <c r="G18672" s="2">
        <f>INDEX(תוצאות_בחירות,MATCH(C18672,siot!$F$3:$F$1887,0),27)</f>
        <v>1</v>
      </c>
      <c r="H18672" s="2" t="b">
        <f t="shared" si="583"/>
        <v>0</v>
      </c>
      <c r="I18672" s="1" t="s">
        <v>2</v>
      </c>
      <c r="J18672" s="1" t="s">
        <v>1419</v>
      </c>
      <c r="K18672" s="1"/>
    </row>
    <row r="18673" spans="1:11" hidden="1">
      <c r="A18673" s="1" t="s">
        <v>1350</v>
      </c>
      <c r="B18673" s="1" t="s">
        <v>1402</v>
      </c>
      <c r="C18673" s="48" t="str">
        <f t="shared" si="582"/>
        <v>לה רעננה</v>
      </c>
      <c r="D18673" s="1" t="s">
        <v>1401</v>
      </c>
      <c r="E18673" s="1"/>
      <c r="F18673" s="2">
        <v>3</v>
      </c>
      <c r="G18673" s="2">
        <f>INDEX(תוצאות_בחירות,MATCH(C18673,siot!$F$3:$F$1887,0),27)</f>
        <v>1</v>
      </c>
      <c r="H18673" s="2" t="b">
        <f t="shared" si="583"/>
        <v>0</v>
      </c>
      <c r="I18673" s="1" t="s">
        <v>2</v>
      </c>
      <c r="J18673" s="1" t="s">
        <v>1418</v>
      </c>
      <c r="K18673" s="1"/>
    </row>
    <row r="18674" spans="1:11" hidden="1">
      <c r="A18674" s="1" t="s">
        <v>1350</v>
      </c>
      <c r="B18674" s="1" t="s">
        <v>1402</v>
      </c>
      <c r="C18674" s="48" t="str">
        <f t="shared" si="582"/>
        <v>לה רעננה</v>
      </c>
      <c r="D18674" s="1" t="s">
        <v>1401</v>
      </c>
      <c r="E18674" s="1"/>
      <c r="F18674" s="2">
        <v>4</v>
      </c>
      <c r="G18674" s="2">
        <f>INDEX(תוצאות_בחירות,MATCH(C18674,siot!$F$3:$F$1887,0),27)</f>
        <v>1</v>
      </c>
      <c r="H18674" s="2" t="b">
        <f t="shared" si="583"/>
        <v>0</v>
      </c>
      <c r="I18674" s="1" t="s">
        <v>2</v>
      </c>
      <c r="J18674" s="1" t="s">
        <v>1417</v>
      </c>
      <c r="K18674" s="1"/>
    </row>
    <row r="18675" spans="1:11" hidden="1">
      <c r="A18675" s="1" t="s">
        <v>1350</v>
      </c>
      <c r="B18675" s="1" t="s">
        <v>1402</v>
      </c>
      <c r="C18675" s="48" t="str">
        <f t="shared" si="582"/>
        <v>לה רעננה</v>
      </c>
      <c r="D18675" s="1" t="s">
        <v>1401</v>
      </c>
      <c r="E18675" s="1"/>
      <c r="F18675" s="2">
        <v>5</v>
      </c>
      <c r="G18675" s="2">
        <f>INDEX(תוצאות_בחירות,MATCH(C18675,siot!$F$3:$F$1887,0),27)</f>
        <v>1</v>
      </c>
      <c r="H18675" s="2" t="b">
        <f t="shared" si="583"/>
        <v>0</v>
      </c>
      <c r="I18675" s="1" t="s">
        <v>2</v>
      </c>
      <c r="J18675" s="1" t="s">
        <v>1416</v>
      </c>
      <c r="K18675" s="1"/>
    </row>
    <row r="18676" spans="1:11" hidden="1">
      <c r="A18676" s="1" t="s">
        <v>1350</v>
      </c>
      <c r="B18676" s="1" t="s">
        <v>1402</v>
      </c>
      <c r="C18676" s="48" t="str">
        <f t="shared" si="582"/>
        <v>לה רעננה</v>
      </c>
      <c r="D18676" s="1" t="s">
        <v>1401</v>
      </c>
      <c r="E18676" s="1"/>
      <c r="F18676" s="2">
        <v>6</v>
      </c>
      <c r="G18676" s="2">
        <f>INDEX(תוצאות_בחירות,MATCH(C18676,siot!$F$3:$F$1887,0),27)</f>
        <v>1</v>
      </c>
      <c r="H18676" s="2" t="b">
        <f t="shared" si="583"/>
        <v>0</v>
      </c>
      <c r="I18676" s="1" t="s">
        <v>2</v>
      </c>
      <c r="J18676" s="1" t="s">
        <v>1415</v>
      </c>
      <c r="K18676" s="1"/>
    </row>
    <row r="18677" spans="1:11" hidden="1">
      <c r="A18677" s="1" t="s">
        <v>1350</v>
      </c>
      <c r="B18677" s="1" t="s">
        <v>1402</v>
      </c>
      <c r="C18677" s="48" t="str">
        <f t="shared" si="582"/>
        <v>לה רעננה</v>
      </c>
      <c r="D18677" s="1" t="s">
        <v>1401</v>
      </c>
      <c r="E18677" s="1"/>
      <c r="F18677" s="2">
        <v>7</v>
      </c>
      <c r="G18677" s="2">
        <f>INDEX(תוצאות_בחירות,MATCH(C18677,siot!$F$3:$F$1887,0),27)</f>
        <v>1</v>
      </c>
      <c r="H18677" s="2" t="b">
        <f t="shared" si="583"/>
        <v>0</v>
      </c>
      <c r="I18677" s="1" t="s">
        <v>2</v>
      </c>
      <c r="J18677" s="1" t="s">
        <v>1414</v>
      </c>
      <c r="K18677" s="1"/>
    </row>
    <row r="18678" spans="1:11" hidden="1">
      <c r="A18678" s="1" t="s">
        <v>1350</v>
      </c>
      <c r="B18678" s="1" t="s">
        <v>1402</v>
      </c>
      <c r="C18678" s="48" t="str">
        <f t="shared" si="582"/>
        <v>לה רעננה</v>
      </c>
      <c r="D18678" s="1" t="s">
        <v>1401</v>
      </c>
      <c r="E18678" s="1"/>
      <c r="F18678" s="2">
        <v>8</v>
      </c>
      <c r="G18678" s="2">
        <f>INDEX(תוצאות_בחירות,MATCH(C18678,siot!$F$3:$F$1887,0),27)</f>
        <v>1</v>
      </c>
      <c r="H18678" s="2" t="b">
        <f t="shared" si="583"/>
        <v>0</v>
      </c>
      <c r="I18678" s="1" t="s">
        <v>2</v>
      </c>
      <c r="J18678" s="1" t="s">
        <v>1413</v>
      </c>
      <c r="K18678" s="1"/>
    </row>
    <row r="18679" spans="1:11" hidden="1">
      <c r="A18679" s="1" t="s">
        <v>1350</v>
      </c>
      <c r="B18679" s="1" t="s">
        <v>1402</v>
      </c>
      <c r="C18679" s="48" t="str">
        <f t="shared" si="582"/>
        <v>לה רעננה</v>
      </c>
      <c r="D18679" s="1" t="s">
        <v>1401</v>
      </c>
      <c r="E18679" s="1"/>
      <c r="F18679" s="2">
        <v>9</v>
      </c>
      <c r="G18679" s="2">
        <f>INDEX(תוצאות_בחירות,MATCH(C18679,siot!$F$3:$F$1887,0),27)</f>
        <v>1</v>
      </c>
      <c r="H18679" s="2" t="b">
        <f t="shared" si="583"/>
        <v>0</v>
      </c>
      <c r="I18679" s="1" t="s">
        <v>2</v>
      </c>
      <c r="J18679" s="1" t="s">
        <v>1412</v>
      </c>
      <c r="K18679" s="1"/>
    </row>
    <row r="18680" spans="1:11" hidden="1">
      <c r="A18680" s="1" t="s">
        <v>1350</v>
      </c>
      <c r="B18680" s="1" t="s">
        <v>1402</v>
      </c>
      <c r="C18680" s="48" t="str">
        <f t="shared" si="582"/>
        <v>לה רעננה</v>
      </c>
      <c r="D18680" s="1" t="s">
        <v>1401</v>
      </c>
      <c r="E18680" s="1"/>
      <c r="F18680" s="2">
        <v>10</v>
      </c>
      <c r="G18680" s="2">
        <f>INDEX(תוצאות_בחירות,MATCH(C18680,siot!$F$3:$F$1887,0),27)</f>
        <v>1</v>
      </c>
      <c r="H18680" s="2" t="b">
        <f t="shared" si="583"/>
        <v>0</v>
      </c>
      <c r="I18680" s="1" t="s">
        <v>2</v>
      </c>
      <c r="J18680" s="1" t="s">
        <v>1411</v>
      </c>
      <c r="K18680" s="1"/>
    </row>
    <row r="18681" spans="1:11" hidden="1">
      <c r="A18681" s="1" t="s">
        <v>1350</v>
      </c>
      <c r="B18681" s="1" t="s">
        <v>1402</v>
      </c>
      <c r="C18681" s="48" t="str">
        <f t="shared" si="582"/>
        <v>לה רעננה</v>
      </c>
      <c r="D18681" s="1" t="s">
        <v>1401</v>
      </c>
      <c r="E18681" s="1"/>
      <c r="F18681" s="2">
        <v>11</v>
      </c>
      <c r="G18681" s="2">
        <f>INDEX(תוצאות_בחירות,MATCH(C18681,siot!$F$3:$F$1887,0),27)</f>
        <v>1</v>
      </c>
      <c r="H18681" s="2" t="b">
        <f t="shared" si="583"/>
        <v>0</v>
      </c>
      <c r="I18681" s="1" t="s">
        <v>2</v>
      </c>
      <c r="J18681" s="1" t="s">
        <v>1410</v>
      </c>
      <c r="K18681" s="1"/>
    </row>
    <row r="18682" spans="1:11" hidden="1">
      <c r="A18682" s="1" t="s">
        <v>1350</v>
      </c>
      <c r="B18682" s="1" t="s">
        <v>1402</v>
      </c>
      <c r="C18682" s="48" t="str">
        <f t="shared" si="582"/>
        <v>לה רעננה</v>
      </c>
      <c r="D18682" s="1" t="s">
        <v>1401</v>
      </c>
      <c r="E18682" s="1"/>
      <c r="F18682" s="2">
        <v>12</v>
      </c>
      <c r="G18682" s="2">
        <f>INDEX(תוצאות_בחירות,MATCH(C18682,siot!$F$3:$F$1887,0),27)</f>
        <v>1</v>
      </c>
      <c r="H18682" s="2" t="b">
        <f t="shared" si="583"/>
        <v>0</v>
      </c>
      <c r="I18682" s="1" t="s">
        <v>2</v>
      </c>
      <c r="J18682" s="1" t="s">
        <v>1409</v>
      </c>
      <c r="K18682" s="1"/>
    </row>
    <row r="18683" spans="1:11" hidden="1">
      <c r="A18683" s="1" t="s">
        <v>1350</v>
      </c>
      <c r="B18683" s="1" t="s">
        <v>1402</v>
      </c>
      <c r="C18683" s="48" t="str">
        <f t="shared" si="582"/>
        <v>לה רעננה</v>
      </c>
      <c r="D18683" s="1" t="s">
        <v>1401</v>
      </c>
      <c r="E18683" s="1"/>
      <c r="F18683" s="2">
        <v>13</v>
      </c>
      <c r="G18683" s="2">
        <f>INDEX(תוצאות_בחירות,MATCH(C18683,siot!$F$3:$F$1887,0),27)</f>
        <v>1</v>
      </c>
      <c r="H18683" s="2" t="b">
        <f t="shared" si="583"/>
        <v>0</v>
      </c>
      <c r="I18683" s="1" t="s">
        <v>2</v>
      </c>
      <c r="J18683" s="1" t="s">
        <v>1408</v>
      </c>
      <c r="K18683" s="1"/>
    </row>
    <row r="18684" spans="1:11" hidden="1">
      <c r="A18684" s="1" t="s">
        <v>1350</v>
      </c>
      <c r="B18684" s="1" t="s">
        <v>1402</v>
      </c>
      <c r="C18684" s="48" t="str">
        <f t="shared" si="582"/>
        <v>לה רעננה</v>
      </c>
      <c r="D18684" s="1" t="s">
        <v>1401</v>
      </c>
      <c r="E18684" s="1"/>
      <c r="F18684" s="2">
        <v>14</v>
      </c>
      <c r="G18684" s="2">
        <f>INDEX(תוצאות_בחירות,MATCH(C18684,siot!$F$3:$F$1887,0),27)</f>
        <v>1</v>
      </c>
      <c r="H18684" s="2" t="b">
        <f t="shared" si="583"/>
        <v>0</v>
      </c>
      <c r="I18684" s="1" t="s">
        <v>2</v>
      </c>
      <c r="J18684" s="1" t="s">
        <v>1407</v>
      </c>
      <c r="K18684" s="1"/>
    </row>
    <row r="18685" spans="1:11" hidden="1">
      <c r="A18685" s="1" t="s">
        <v>1350</v>
      </c>
      <c r="B18685" s="1" t="s">
        <v>1402</v>
      </c>
      <c r="C18685" s="48" t="str">
        <f t="shared" si="582"/>
        <v>לה רעננה</v>
      </c>
      <c r="D18685" s="1" t="s">
        <v>1401</v>
      </c>
      <c r="E18685" s="1"/>
      <c r="F18685" s="2">
        <v>15</v>
      </c>
      <c r="G18685" s="2">
        <f>INDEX(תוצאות_בחירות,MATCH(C18685,siot!$F$3:$F$1887,0),27)</f>
        <v>1</v>
      </c>
      <c r="H18685" s="2" t="b">
        <f t="shared" si="583"/>
        <v>0</v>
      </c>
      <c r="I18685" s="1" t="s">
        <v>2</v>
      </c>
      <c r="J18685" s="1" t="s">
        <v>1406</v>
      </c>
      <c r="K18685" s="1"/>
    </row>
    <row r="18686" spans="1:11" hidden="1">
      <c r="A18686" s="1" t="s">
        <v>1350</v>
      </c>
      <c r="B18686" s="1" t="s">
        <v>1402</v>
      </c>
      <c r="C18686" s="48" t="str">
        <f t="shared" si="582"/>
        <v>לה רעננה</v>
      </c>
      <c r="D18686" s="1" t="s">
        <v>1401</v>
      </c>
      <c r="E18686" s="1"/>
      <c r="F18686" s="2">
        <v>16</v>
      </c>
      <c r="G18686" s="2">
        <f>INDEX(תוצאות_בחירות,MATCH(C18686,siot!$F$3:$F$1887,0),27)</f>
        <v>1</v>
      </c>
      <c r="H18686" s="2" t="b">
        <f t="shared" si="583"/>
        <v>0</v>
      </c>
      <c r="I18686" s="1" t="s">
        <v>2</v>
      </c>
      <c r="J18686" s="1" t="s">
        <v>1405</v>
      </c>
      <c r="K18686" s="1"/>
    </row>
    <row r="18687" spans="1:11" hidden="1">
      <c r="A18687" s="1" t="s">
        <v>1350</v>
      </c>
      <c r="B18687" s="1" t="s">
        <v>1402</v>
      </c>
      <c r="C18687" s="48" t="str">
        <f t="shared" si="582"/>
        <v>לה רעננה</v>
      </c>
      <c r="D18687" s="1" t="s">
        <v>1401</v>
      </c>
      <c r="E18687" s="1"/>
      <c r="F18687" s="2">
        <v>17</v>
      </c>
      <c r="G18687" s="2">
        <f>INDEX(תוצאות_בחירות,MATCH(C18687,siot!$F$3:$F$1887,0),27)</f>
        <v>1</v>
      </c>
      <c r="H18687" s="2" t="b">
        <f t="shared" si="583"/>
        <v>0</v>
      </c>
      <c r="I18687" s="1" t="s">
        <v>2</v>
      </c>
      <c r="J18687" s="1" t="s">
        <v>1404</v>
      </c>
      <c r="K18687" s="1"/>
    </row>
    <row r="18688" spans="1:11" hidden="1">
      <c r="A18688" s="1" t="s">
        <v>1350</v>
      </c>
      <c r="B18688" s="1" t="s">
        <v>1402</v>
      </c>
      <c r="C18688" s="48" t="str">
        <f t="shared" si="582"/>
        <v>לה רעננה</v>
      </c>
      <c r="D18688" s="1" t="s">
        <v>1401</v>
      </c>
      <c r="E18688" s="1"/>
      <c r="F18688" s="2">
        <v>18</v>
      </c>
      <c r="G18688" s="2">
        <f>INDEX(תוצאות_בחירות,MATCH(C18688,siot!$F$3:$F$1887,0),27)</f>
        <v>1</v>
      </c>
      <c r="H18688" s="2" t="b">
        <f t="shared" si="583"/>
        <v>0</v>
      </c>
      <c r="I18688" s="1" t="s">
        <v>2</v>
      </c>
      <c r="J18688" s="1" t="s">
        <v>1403</v>
      </c>
      <c r="K18688" s="1"/>
    </row>
    <row r="18689" spans="1:11" hidden="1">
      <c r="A18689" s="1" t="s">
        <v>1350</v>
      </c>
      <c r="B18689" s="1" t="s">
        <v>1402</v>
      </c>
      <c r="C18689" s="48" t="str">
        <f t="shared" si="582"/>
        <v>לה רעננה</v>
      </c>
      <c r="D18689" s="1" t="s">
        <v>1401</v>
      </c>
      <c r="E18689" s="1"/>
      <c r="F18689" s="2">
        <v>19</v>
      </c>
      <c r="G18689" s="2">
        <f>INDEX(תוצאות_בחירות,MATCH(C18689,siot!$F$3:$F$1887,0),27)</f>
        <v>1</v>
      </c>
      <c r="H18689" s="2" t="b">
        <f t="shared" si="583"/>
        <v>0</v>
      </c>
      <c r="I18689" s="1" t="s">
        <v>2</v>
      </c>
      <c r="J18689" s="1" t="s">
        <v>1400</v>
      </c>
      <c r="K18689" s="1"/>
    </row>
    <row r="18690" spans="1:11" hidden="1">
      <c r="A18690" s="1" t="s">
        <v>1350</v>
      </c>
      <c r="B18690" s="1" t="s">
        <v>126</v>
      </c>
      <c r="C18690" s="48" t="str">
        <f t="shared" si="582"/>
        <v>מחל רעננה</v>
      </c>
      <c r="D18690" s="1" t="s">
        <v>1386</v>
      </c>
      <c r="E18690" s="1" t="s">
        <v>3</v>
      </c>
      <c r="F18690" s="2" t="s">
        <v>19548</v>
      </c>
      <c r="G18690" s="2">
        <f>INDEX(תוצאות_בחירות,MATCH(C18690,siot!$F$3:$F$1887,0),27)</f>
        <v>1</v>
      </c>
      <c r="H18690" s="2" t="b">
        <f t="shared" si="583"/>
        <v>0</v>
      </c>
      <c r="I18690" s="1"/>
      <c r="J18690" s="1"/>
      <c r="K18690" s="1"/>
    </row>
    <row r="18691" spans="1:11">
      <c r="A18691" s="1" t="s">
        <v>1350</v>
      </c>
      <c r="B18691" s="1" t="s">
        <v>126</v>
      </c>
      <c r="C18691" s="48" t="str">
        <f t="shared" si="582"/>
        <v>מחל רעננה</v>
      </c>
      <c r="D18691" s="1" t="s">
        <v>1386</v>
      </c>
      <c r="E18691" s="1"/>
      <c r="F18691" s="2">
        <v>1</v>
      </c>
      <c r="G18691" s="2">
        <f>INDEX(תוצאות_בחירות,MATCH(C18691,siot!$F$3:$F$1887,0),27)</f>
        <v>1</v>
      </c>
      <c r="H18691" s="2" t="b">
        <f t="shared" si="583"/>
        <v>1</v>
      </c>
      <c r="I18691" s="1" t="s">
        <v>2</v>
      </c>
      <c r="J18691" s="1" t="s">
        <v>1399</v>
      </c>
      <c r="K18691" s="1">
        <v>1</v>
      </c>
    </row>
    <row r="18692" spans="1:11" hidden="1">
      <c r="A18692" s="1" t="s">
        <v>1350</v>
      </c>
      <c r="B18692" s="1" t="s">
        <v>126</v>
      </c>
      <c r="C18692" s="48" t="str">
        <f t="shared" ref="C18692:C18755" si="584">B18692&amp;" "&amp;A18692</f>
        <v>מחל רעננה</v>
      </c>
      <c r="D18692" s="1" t="s">
        <v>1386</v>
      </c>
      <c r="E18692" s="1"/>
      <c r="F18692" s="2">
        <v>2</v>
      </c>
      <c r="G18692" s="2">
        <f>INDEX(תוצאות_בחירות,MATCH(C18692,siot!$F$3:$F$1887,0),27)</f>
        <v>1</v>
      </c>
      <c r="H18692" s="2" t="b">
        <f t="shared" ref="H18692:H18755" si="585">IF(OR(F18692&lt;G18692,G18692=F18692),TRUE,FALSE)</f>
        <v>0</v>
      </c>
      <c r="I18692" s="1" t="s">
        <v>2</v>
      </c>
      <c r="J18692" s="1" t="s">
        <v>1398</v>
      </c>
      <c r="K18692" s="1"/>
    </row>
    <row r="18693" spans="1:11" hidden="1">
      <c r="A18693" s="1" t="s">
        <v>1350</v>
      </c>
      <c r="B18693" s="1" t="s">
        <v>126</v>
      </c>
      <c r="C18693" s="48" t="str">
        <f t="shared" si="584"/>
        <v>מחל רעננה</v>
      </c>
      <c r="D18693" s="1" t="s">
        <v>1386</v>
      </c>
      <c r="E18693" s="1"/>
      <c r="F18693" s="2">
        <v>3</v>
      </c>
      <c r="G18693" s="2">
        <f>INDEX(תוצאות_בחירות,MATCH(C18693,siot!$F$3:$F$1887,0),27)</f>
        <v>1</v>
      </c>
      <c r="H18693" s="2" t="b">
        <f t="shared" si="585"/>
        <v>0</v>
      </c>
      <c r="I18693" s="1" t="s">
        <v>2</v>
      </c>
      <c r="J18693" s="1" t="s">
        <v>1397</v>
      </c>
      <c r="K18693" s="1"/>
    </row>
    <row r="18694" spans="1:11" hidden="1">
      <c r="A18694" s="1" t="s">
        <v>1350</v>
      </c>
      <c r="B18694" s="1" t="s">
        <v>126</v>
      </c>
      <c r="C18694" s="48" t="str">
        <f t="shared" si="584"/>
        <v>מחל רעננה</v>
      </c>
      <c r="D18694" s="1" t="s">
        <v>1386</v>
      </c>
      <c r="E18694" s="1"/>
      <c r="F18694" s="2">
        <v>4</v>
      </c>
      <c r="G18694" s="2">
        <f>INDEX(תוצאות_בחירות,MATCH(C18694,siot!$F$3:$F$1887,0),27)</f>
        <v>1</v>
      </c>
      <c r="H18694" s="2" t="b">
        <f t="shared" si="585"/>
        <v>0</v>
      </c>
      <c r="I18694" s="1" t="s">
        <v>2</v>
      </c>
      <c r="J18694" s="1" t="s">
        <v>1396</v>
      </c>
      <c r="K18694" s="1"/>
    </row>
    <row r="18695" spans="1:11" hidden="1">
      <c r="A18695" s="1" t="s">
        <v>1350</v>
      </c>
      <c r="B18695" s="1" t="s">
        <v>126</v>
      </c>
      <c r="C18695" s="48" t="str">
        <f t="shared" si="584"/>
        <v>מחל רעננה</v>
      </c>
      <c r="D18695" s="1" t="s">
        <v>1386</v>
      </c>
      <c r="E18695" s="1"/>
      <c r="F18695" s="2">
        <v>5</v>
      </c>
      <c r="G18695" s="2">
        <f>INDEX(תוצאות_בחירות,MATCH(C18695,siot!$F$3:$F$1887,0),27)</f>
        <v>1</v>
      </c>
      <c r="H18695" s="2" t="b">
        <f t="shared" si="585"/>
        <v>0</v>
      </c>
      <c r="I18695" s="1" t="s">
        <v>2</v>
      </c>
      <c r="J18695" s="1" t="s">
        <v>1395</v>
      </c>
      <c r="K18695" s="1"/>
    </row>
    <row r="18696" spans="1:11" hidden="1">
      <c r="A18696" s="1" t="s">
        <v>1350</v>
      </c>
      <c r="B18696" s="1" t="s">
        <v>126</v>
      </c>
      <c r="C18696" s="48" t="str">
        <f t="shared" si="584"/>
        <v>מחל רעננה</v>
      </c>
      <c r="D18696" s="1" t="s">
        <v>1386</v>
      </c>
      <c r="E18696" s="1"/>
      <c r="F18696" s="2">
        <v>6</v>
      </c>
      <c r="G18696" s="2">
        <f>INDEX(תוצאות_בחירות,MATCH(C18696,siot!$F$3:$F$1887,0),27)</f>
        <v>1</v>
      </c>
      <c r="H18696" s="2" t="b">
        <f t="shared" si="585"/>
        <v>0</v>
      </c>
      <c r="I18696" s="1" t="s">
        <v>2</v>
      </c>
      <c r="J18696" s="1" t="s">
        <v>1394</v>
      </c>
      <c r="K18696" s="1"/>
    </row>
    <row r="18697" spans="1:11" hidden="1">
      <c r="A18697" s="1" t="s">
        <v>1350</v>
      </c>
      <c r="B18697" s="1" t="s">
        <v>126</v>
      </c>
      <c r="C18697" s="48" t="str">
        <f t="shared" si="584"/>
        <v>מחל רעננה</v>
      </c>
      <c r="D18697" s="1" t="s">
        <v>1386</v>
      </c>
      <c r="E18697" s="1"/>
      <c r="F18697" s="2">
        <v>7</v>
      </c>
      <c r="G18697" s="2">
        <f>INDEX(תוצאות_בחירות,MATCH(C18697,siot!$F$3:$F$1887,0),27)</f>
        <v>1</v>
      </c>
      <c r="H18697" s="2" t="b">
        <f t="shared" si="585"/>
        <v>0</v>
      </c>
      <c r="I18697" s="1" t="s">
        <v>2</v>
      </c>
      <c r="J18697" s="1" t="s">
        <v>1393</v>
      </c>
      <c r="K18697" s="1"/>
    </row>
    <row r="18698" spans="1:11" hidden="1">
      <c r="A18698" s="1" t="s">
        <v>1350</v>
      </c>
      <c r="B18698" s="1" t="s">
        <v>126</v>
      </c>
      <c r="C18698" s="48" t="str">
        <f t="shared" si="584"/>
        <v>מחל רעננה</v>
      </c>
      <c r="D18698" s="1" t="s">
        <v>1386</v>
      </c>
      <c r="E18698" s="1"/>
      <c r="F18698" s="2">
        <v>8</v>
      </c>
      <c r="G18698" s="2">
        <f>INDEX(תוצאות_בחירות,MATCH(C18698,siot!$F$3:$F$1887,0),27)</f>
        <v>1</v>
      </c>
      <c r="H18698" s="2" t="b">
        <f t="shared" si="585"/>
        <v>0</v>
      </c>
      <c r="I18698" s="1" t="s">
        <v>2</v>
      </c>
      <c r="J18698" s="1" t="s">
        <v>1392</v>
      </c>
      <c r="K18698" s="1"/>
    </row>
    <row r="18699" spans="1:11" hidden="1">
      <c r="A18699" s="1" t="s">
        <v>1350</v>
      </c>
      <c r="B18699" s="1" t="s">
        <v>126</v>
      </c>
      <c r="C18699" s="48" t="str">
        <f t="shared" si="584"/>
        <v>מחל רעננה</v>
      </c>
      <c r="D18699" s="1" t="s">
        <v>1386</v>
      </c>
      <c r="E18699" s="1"/>
      <c r="F18699" s="2">
        <v>9</v>
      </c>
      <c r="G18699" s="2">
        <f>INDEX(תוצאות_בחירות,MATCH(C18699,siot!$F$3:$F$1887,0),27)</f>
        <v>1</v>
      </c>
      <c r="H18699" s="2" t="b">
        <f t="shared" si="585"/>
        <v>0</v>
      </c>
      <c r="I18699" s="1" t="s">
        <v>2</v>
      </c>
      <c r="J18699" s="1" t="s">
        <v>1391</v>
      </c>
      <c r="K18699" s="1"/>
    </row>
    <row r="18700" spans="1:11" hidden="1">
      <c r="A18700" s="1" t="s">
        <v>1350</v>
      </c>
      <c r="B18700" s="1" t="s">
        <v>126</v>
      </c>
      <c r="C18700" s="48" t="str">
        <f t="shared" si="584"/>
        <v>מחל רעננה</v>
      </c>
      <c r="D18700" s="1" t="s">
        <v>1386</v>
      </c>
      <c r="E18700" s="1"/>
      <c r="F18700" s="2">
        <v>10</v>
      </c>
      <c r="G18700" s="2">
        <f>INDEX(תוצאות_בחירות,MATCH(C18700,siot!$F$3:$F$1887,0),27)</f>
        <v>1</v>
      </c>
      <c r="H18700" s="2" t="b">
        <f t="shared" si="585"/>
        <v>0</v>
      </c>
      <c r="I18700" s="1" t="s">
        <v>2</v>
      </c>
      <c r="J18700" s="1" t="s">
        <v>1390</v>
      </c>
      <c r="K18700" s="1"/>
    </row>
    <row r="18701" spans="1:11" hidden="1">
      <c r="A18701" s="1" t="s">
        <v>1350</v>
      </c>
      <c r="B18701" s="1" t="s">
        <v>126</v>
      </c>
      <c r="C18701" s="48" t="str">
        <f t="shared" si="584"/>
        <v>מחל רעננה</v>
      </c>
      <c r="D18701" s="1" t="s">
        <v>1386</v>
      </c>
      <c r="E18701" s="1"/>
      <c r="F18701" s="2">
        <v>11</v>
      </c>
      <c r="G18701" s="2">
        <f>INDEX(תוצאות_בחירות,MATCH(C18701,siot!$F$3:$F$1887,0),27)</f>
        <v>1</v>
      </c>
      <c r="H18701" s="2" t="b">
        <f t="shared" si="585"/>
        <v>0</v>
      </c>
      <c r="I18701" s="1" t="s">
        <v>2</v>
      </c>
      <c r="J18701" s="1" t="s">
        <v>1389</v>
      </c>
      <c r="K18701" s="1"/>
    </row>
    <row r="18702" spans="1:11" hidden="1">
      <c r="A18702" s="1" t="s">
        <v>1350</v>
      </c>
      <c r="B18702" s="1" t="s">
        <v>126</v>
      </c>
      <c r="C18702" s="48" t="str">
        <f t="shared" si="584"/>
        <v>מחל רעננה</v>
      </c>
      <c r="D18702" s="1" t="s">
        <v>1386</v>
      </c>
      <c r="E18702" s="1"/>
      <c r="F18702" s="2">
        <v>12</v>
      </c>
      <c r="G18702" s="2">
        <f>INDEX(תוצאות_בחירות,MATCH(C18702,siot!$F$3:$F$1887,0),27)</f>
        <v>1</v>
      </c>
      <c r="H18702" s="2" t="b">
        <f t="shared" si="585"/>
        <v>0</v>
      </c>
      <c r="I18702" s="1" t="s">
        <v>2</v>
      </c>
      <c r="J18702" s="1" t="s">
        <v>1388</v>
      </c>
      <c r="K18702" s="1"/>
    </row>
    <row r="18703" spans="1:11" hidden="1">
      <c r="A18703" s="1" t="s">
        <v>1350</v>
      </c>
      <c r="B18703" s="1" t="s">
        <v>126</v>
      </c>
      <c r="C18703" s="48" t="str">
        <f t="shared" si="584"/>
        <v>מחל רעננה</v>
      </c>
      <c r="D18703" s="1" t="s">
        <v>1386</v>
      </c>
      <c r="E18703" s="1"/>
      <c r="F18703" s="2">
        <v>13</v>
      </c>
      <c r="G18703" s="2">
        <f>INDEX(תוצאות_בחירות,MATCH(C18703,siot!$F$3:$F$1887,0),27)</f>
        <v>1</v>
      </c>
      <c r="H18703" s="2" t="b">
        <f t="shared" si="585"/>
        <v>0</v>
      </c>
      <c r="I18703" s="1" t="s">
        <v>2</v>
      </c>
      <c r="J18703" s="1" t="s">
        <v>1387</v>
      </c>
      <c r="K18703" s="1"/>
    </row>
    <row r="18704" spans="1:11" hidden="1">
      <c r="A18704" s="1" t="s">
        <v>1350</v>
      </c>
      <c r="B18704" s="1" t="s">
        <v>126</v>
      </c>
      <c r="C18704" s="48" t="str">
        <f t="shared" si="584"/>
        <v>מחל רעננה</v>
      </c>
      <c r="D18704" s="1" t="s">
        <v>1386</v>
      </c>
      <c r="E18704" s="1"/>
      <c r="F18704" s="2">
        <v>14</v>
      </c>
      <c r="G18704" s="2">
        <f>INDEX(תוצאות_בחירות,MATCH(C18704,siot!$F$3:$F$1887,0),27)</f>
        <v>1</v>
      </c>
      <c r="H18704" s="2" t="b">
        <f t="shared" si="585"/>
        <v>0</v>
      </c>
      <c r="I18704" s="1" t="s">
        <v>2</v>
      </c>
      <c r="J18704" s="1" t="s">
        <v>1385</v>
      </c>
      <c r="K18704" s="1"/>
    </row>
    <row r="18705" spans="1:11" hidden="1">
      <c r="A18705" s="1" t="s">
        <v>1350</v>
      </c>
      <c r="B18705" s="1" t="s">
        <v>413</v>
      </c>
      <c r="C18705" s="48" t="str">
        <f t="shared" si="584"/>
        <v>מרצ רעננה</v>
      </c>
      <c r="D18705" s="1" t="s">
        <v>1366</v>
      </c>
      <c r="E18705" s="1" t="s">
        <v>3</v>
      </c>
      <c r="F18705" s="2" t="s">
        <v>19548</v>
      </c>
      <c r="G18705" s="2">
        <f>INDEX(תוצאות_בחירות,MATCH(C18705,siot!$F$3:$F$1887,0),27)</f>
        <v>5</v>
      </c>
      <c r="H18705" s="2" t="b">
        <f t="shared" si="585"/>
        <v>0</v>
      </c>
      <c r="I18705" s="1"/>
      <c r="J18705" s="1"/>
      <c r="K18705" s="1"/>
    </row>
    <row r="18706" spans="1:11">
      <c r="A18706" s="1" t="s">
        <v>1350</v>
      </c>
      <c r="B18706" s="1" t="s">
        <v>413</v>
      </c>
      <c r="C18706" s="48" t="str">
        <f t="shared" si="584"/>
        <v>מרצ רעננה</v>
      </c>
      <c r="D18706" s="1" t="s">
        <v>1366</v>
      </c>
      <c r="E18706" s="1"/>
      <c r="F18706" s="2">
        <v>1</v>
      </c>
      <c r="G18706" s="2">
        <f>INDEX(תוצאות_בחירות,MATCH(C18706,siot!$F$3:$F$1887,0),27)</f>
        <v>5</v>
      </c>
      <c r="H18706" s="2" t="b">
        <f t="shared" si="585"/>
        <v>1</v>
      </c>
      <c r="I18706" s="1" t="s">
        <v>2</v>
      </c>
      <c r="J18706" s="1" t="s">
        <v>1384</v>
      </c>
      <c r="K18706" s="1">
        <v>1</v>
      </c>
    </row>
    <row r="18707" spans="1:11">
      <c r="A18707" s="1" t="s">
        <v>1350</v>
      </c>
      <c r="B18707" s="1" t="s">
        <v>413</v>
      </c>
      <c r="C18707" s="48" t="str">
        <f t="shared" si="584"/>
        <v>מרצ רעננה</v>
      </c>
      <c r="D18707" s="1" t="s">
        <v>1366</v>
      </c>
      <c r="E18707" s="1"/>
      <c r="F18707" s="2">
        <v>2</v>
      </c>
      <c r="G18707" s="2">
        <f>INDEX(תוצאות_בחירות,MATCH(C18707,siot!$F$3:$F$1887,0),27)</f>
        <v>5</v>
      </c>
      <c r="H18707" s="2" t="b">
        <f t="shared" si="585"/>
        <v>1</v>
      </c>
      <c r="I18707" s="1" t="s">
        <v>2</v>
      </c>
      <c r="J18707" s="1" t="s">
        <v>1383</v>
      </c>
      <c r="K18707" s="1"/>
    </row>
    <row r="18708" spans="1:11">
      <c r="A18708" s="1" t="s">
        <v>1350</v>
      </c>
      <c r="B18708" s="1" t="s">
        <v>413</v>
      </c>
      <c r="C18708" s="48" t="str">
        <f t="shared" si="584"/>
        <v>מרצ רעננה</v>
      </c>
      <c r="D18708" s="1" t="s">
        <v>1366</v>
      </c>
      <c r="E18708" s="1"/>
      <c r="F18708" s="2">
        <v>3</v>
      </c>
      <c r="G18708" s="2">
        <f>INDEX(תוצאות_בחירות,MATCH(C18708,siot!$F$3:$F$1887,0),27)</f>
        <v>5</v>
      </c>
      <c r="H18708" s="2" t="b">
        <f t="shared" si="585"/>
        <v>1</v>
      </c>
      <c r="I18708" s="1" t="s">
        <v>2</v>
      </c>
      <c r="J18708" s="1" t="s">
        <v>1382</v>
      </c>
      <c r="K18708" s="1">
        <v>1</v>
      </c>
    </row>
    <row r="18709" spans="1:11">
      <c r="A18709" s="1" t="s">
        <v>1350</v>
      </c>
      <c r="B18709" s="1" t="s">
        <v>413</v>
      </c>
      <c r="C18709" s="48" t="str">
        <f t="shared" si="584"/>
        <v>מרצ רעננה</v>
      </c>
      <c r="D18709" s="1" t="s">
        <v>1366</v>
      </c>
      <c r="E18709" s="1"/>
      <c r="F18709" s="2">
        <v>4</v>
      </c>
      <c r="G18709" s="2">
        <f>INDEX(תוצאות_בחירות,MATCH(C18709,siot!$F$3:$F$1887,0),27)</f>
        <v>5</v>
      </c>
      <c r="H18709" s="2" t="b">
        <f t="shared" si="585"/>
        <v>1</v>
      </c>
      <c r="I18709" s="1" t="s">
        <v>2</v>
      </c>
      <c r="J18709" s="1" t="s">
        <v>1381</v>
      </c>
      <c r="K18709" s="1"/>
    </row>
    <row r="18710" spans="1:11">
      <c r="A18710" s="1" t="s">
        <v>1350</v>
      </c>
      <c r="B18710" s="1" t="s">
        <v>413</v>
      </c>
      <c r="C18710" s="48" t="str">
        <f t="shared" si="584"/>
        <v>מרצ רעננה</v>
      </c>
      <c r="D18710" s="1" t="s">
        <v>1366</v>
      </c>
      <c r="E18710" s="1"/>
      <c r="F18710" s="2">
        <v>5</v>
      </c>
      <c r="G18710" s="2">
        <f>INDEX(תוצאות_בחירות,MATCH(C18710,siot!$F$3:$F$1887,0),27)</f>
        <v>5</v>
      </c>
      <c r="H18710" s="2" t="b">
        <f t="shared" si="585"/>
        <v>1</v>
      </c>
      <c r="I18710" s="1" t="s">
        <v>2</v>
      </c>
      <c r="J18710" s="1" t="s">
        <v>1380</v>
      </c>
      <c r="K18710" s="1">
        <v>1</v>
      </c>
    </row>
    <row r="18711" spans="1:11" hidden="1">
      <c r="A18711" s="1" t="s">
        <v>1350</v>
      </c>
      <c r="B18711" s="1" t="s">
        <v>413</v>
      </c>
      <c r="C18711" s="48" t="str">
        <f t="shared" si="584"/>
        <v>מרצ רעננה</v>
      </c>
      <c r="D18711" s="1" t="s">
        <v>1366</v>
      </c>
      <c r="E18711" s="1"/>
      <c r="F18711" s="2">
        <v>6</v>
      </c>
      <c r="G18711" s="2">
        <f>INDEX(תוצאות_בחירות,MATCH(C18711,siot!$F$3:$F$1887,0),27)</f>
        <v>5</v>
      </c>
      <c r="H18711" s="2" t="b">
        <f t="shared" si="585"/>
        <v>0</v>
      </c>
      <c r="I18711" s="1" t="s">
        <v>2</v>
      </c>
      <c r="J18711" s="1" t="s">
        <v>1379</v>
      </c>
      <c r="K18711" s="1"/>
    </row>
    <row r="18712" spans="1:11" hidden="1">
      <c r="A18712" s="1" t="s">
        <v>1350</v>
      </c>
      <c r="B18712" s="1" t="s">
        <v>413</v>
      </c>
      <c r="C18712" s="48" t="str">
        <f t="shared" si="584"/>
        <v>מרצ רעננה</v>
      </c>
      <c r="D18712" s="1" t="s">
        <v>1366</v>
      </c>
      <c r="E18712" s="1"/>
      <c r="F18712" s="2">
        <v>7</v>
      </c>
      <c r="G18712" s="2">
        <f>INDEX(תוצאות_בחירות,MATCH(C18712,siot!$F$3:$F$1887,0),27)</f>
        <v>5</v>
      </c>
      <c r="H18712" s="2" t="b">
        <f t="shared" si="585"/>
        <v>0</v>
      </c>
      <c r="I18712" s="1" t="s">
        <v>2</v>
      </c>
      <c r="J18712" s="1" t="s">
        <v>1378</v>
      </c>
      <c r="K18712" s="1"/>
    </row>
    <row r="18713" spans="1:11" hidden="1">
      <c r="A18713" s="1" t="s">
        <v>1350</v>
      </c>
      <c r="B18713" s="1" t="s">
        <v>413</v>
      </c>
      <c r="C18713" s="48" t="str">
        <f t="shared" si="584"/>
        <v>מרצ רעננה</v>
      </c>
      <c r="D18713" s="1" t="s">
        <v>1366</v>
      </c>
      <c r="E18713" s="1"/>
      <c r="F18713" s="2">
        <v>8</v>
      </c>
      <c r="G18713" s="2">
        <f>INDEX(תוצאות_בחירות,MATCH(C18713,siot!$F$3:$F$1887,0),27)</f>
        <v>5</v>
      </c>
      <c r="H18713" s="2" t="b">
        <f t="shared" si="585"/>
        <v>0</v>
      </c>
      <c r="I18713" s="1" t="s">
        <v>2</v>
      </c>
      <c r="J18713" s="1" t="s">
        <v>1377</v>
      </c>
      <c r="K18713" s="1"/>
    </row>
    <row r="18714" spans="1:11" hidden="1">
      <c r="A18714" s="1" t="s">
        <v>1350</v>
      </c>
      <c r="B18714" s="1" t="s">
        <v>413</v>
      </c>
      <c r="C18714" s="48" t="str">
        <f t="shared" si="584"/>
        <v>מרצ רעננה</v>
      </c>
      <c r="D18714" s="1" t="s">
        <v>1366</v>
      </c>
      <c r="E18714" s="1"/>
      <c r="F18714" s="2">
        <v>9</v>
      </c>
      <c r="G18714" s="2">
        <f>INDEX(תוצאות_בחירות,MATCH(C18714,siot!$F$3:$F$1887,0),27)</f>
        <v>5</v>
      </c>
      <c r="H18714" s="2" t="b">
        <f t="shared" si="585"/>
        <v>0</v>
      </c>
      <c r="I18714" s="1" t="s">
        <v>2</v>
      </c>
      <c r="J18714" s="1" t="s">
        <v>1376</v>
      </c>
      <c r="K18714" s="1"/>
    </row>
    <row r="18715" spans="1:11" hidden="1">
      <c r="A18715" s="1" t="s">
        <v>1350</v>
      </c>
      <c r="B18715" s="1" t="s">
        <v>413</v>
      </c>
      <c r="C18715" s="48" t="str">
        <f t="shared" si="584"/>
        <v>מרצ רעננה</v>
      </c>
      <c r="D18715" s="1" t="s">
        <v>1366</v>
      </c>
      <c r="E18715" s="1"/>
      <c r="F18715" s="2">
        <v>10</v>
      </c>
      <c r="G18715" s="2">
        <f>INDEX(תוצאות_בחירות,MATCH(C18715,siot!$F$3:$F$1887,0),27)</f>
        <v>5</v>
      </c>
      <c r="H18715" s="2" t="b">
        <f t="shared" si="585"/>
        <v>0</v>
      </c>
      <c r="I18715" s="1" t="s">
        <v>2</v>
      </c>
      <c r="J18715" s="1" t="s">
        <v>1375</v>
      </c>
      <c r="K18715" s="1"/>
    </row>
    <row r="18716" spans="1:11" hidden="1">
      <c r="A18716" s="1" t="s">
        <v>1350</v>
      </c>
      <c r="B18716" s="1" t="s">
        <v>413</v>
      </c>
      <c r="C18716" s="48" t="str">
        <f t="shared" si="584"/>
        <v>מרצ רעננה</v>
      </c>
      <c r="D18716" s="1" t="s">
        <v>1366</v>
      </c>
      <c r="E18716" s="1"/>
      <c r="F18716" s="2">
        <v>11</v>
      </c>
      <c r="G18716" s="2">
        <f>INDEX(תוצאות_בחירות,MATCH(C18716,siot!$F$3:$F$1887,0),27)</f>
        <v>5</v>
      </c>
      <c r="H18716" s="2" t="b">
        <f t="shared" si="585"/>
        <v>0</v>
      </c>
      <c r="I18716" s="1" t="s">
        <v>2</v>
      </c>
      <c r="J18716" s="1" t="s">
        <v>1374</v>
      </c>
      <c r="K18716" s="1"/>
    </row>
    <row r="18717" spans="1:11" hidden="1">
      <c r="A18717" s="1" t="s">
        <v>1350</v>
      </c>
      <c r="B18717" s="1" t="s">
        <v>413</v>
      </c>
      <c r="C18717" s="48" t="str">
        <f t="shared" si="584"/>
        <v>מרצ רעננה</v>
      </c>
      <c r="D18717" s="1" t="s">
        <v>1366</v>
      </c>
      <c r="E18717" s="1"/>
      <c r="F18717" s="2">
        <v>12</v>
      </c>
      <c r="G18717" s="2">
        <f>INDEX(תוצאות_בחירות,MATCH(C18717,siot!$F$3:$F$1887,0),27)</f>
        <v>5</v>
      </c>
      <c r="H18717" s="2" t="b">
        <f t="shared" si="585"/>
        <v>0</v>
      </c>
      <c r="I18717" s="1" t="s">
        <v>2</v>
      </c>
      <c r="J18717" s="1" t="s">
        <v>1373</v>
      </c>
      <c r="K18717" s="1"/>
    </row>
    <row r="18718" spans="1:11" hidden="1">
      <c r="A18718" s="1" t="s">
        <v>1350</v>
      </c>
      <c r="B18718" s="1" t="s">
        <v>413</v>
      </c>
      <c r="C18718" s="48" t="str">
        <f t="shared" si="584"/>
        <v>מרצ רעננה</v>
      </c>
      <c r="D18718" s="1" t="s">
        <v>1366</v>
      </c>
      <c r="E18718" s="1"/>
      <c r="F18718" s="2">
        <v>13</v>
      </c>
      <c r="G18718" s="2">
        <f>INDEX(תוצאות_בחירות,MATCH(C18718,siot!$F$3:$F$1887,0),27)</f>
        <v>5</v>
      </c>
      <c r="H18718" s="2" t="b">
        <f t="shared" si="585"/>
        <v>0</v>
      </c>
      <c r="I18718" s="1" t="s">
        <v>2</v>
      </c>
      <c r="J18718" s="1" t="s">
        <v>1372</v>
      </c>
      <c r="K18718" s="1"/>
    </row>
    <row r="18719" spans="1:11" hidden="1">
      <c r="A18719" s="1" t="s">
        <v>1350</v>
      </c>
      <c r="B18719" s="1" t="s">
        <v>413</v>
      </c>
      <c r="C18719" s="48" t="str">
        <f t="shared" si="584"/>
        <v>מרצ רעננה</v>
      </c>
      <c r="D18719" s="1" t="s">
        <v>1366</v>
      </c>
      <c r="E18719" s="1"/>
      <c r="F18719" s="2">
        <v>14</v>
      </c>
      <c r="G18719" s="2">
        <f>INDEX(תוצאות_בחירות,MATCH(C18719,siot!$F$3:$F$1887,0),27)</f>
        <v>5</v>
      </c>
      <c r="H18719" s="2" t="b">
        <f t="shared" si="585"/>
        <v>0</v>
      </c>
      <c r="I18719" s="1" t="s">
        <v>2</v>
      </c>
      <c r="J18719" s="1" t="s">
        <v>1371</v>
      </c>
      <c r="K18719" s="1"/>
    </row>
    <row r="18720" spans="1:11" hidden="1">
      <c r="A18720" s="1" t="s">
        <v>1350</v>
      </c>
      <c r="B18720" s="1" t="s">
        <v>413</v>
      </c>
      <c r="C18720" s="48" t="str">
        <f t="shared" si="584"/>
        <v>מרצ רעננה</v>
      </c>
      <c r="D18720" s="1" t="s">
        <v>1366</v>
      </c>
      <c r="E18720" s="1"/>
      <c r="F18720" s="2">
        <v>15</v>
      </c>
      <c r="G18720" s="2">
        <f>INDEX(תוצאות_בחירות,MATCH(C18720,siot!$F$3:$F$1887,0),27)</f>
        <v>5</v>
      </c>
      <c r="H18720" s="2" t="b">
        <f t="shared" si="585"/>
        <v>0</v>
      </c>
      <c r="I18720" s="1" t="s">
        <v>2</v>
      </c>
      <c r="J18720" s="1" t="s">
        <v>1370</v>
      </c>
      <c r="K18720" s="1"/>
    </row>
    <row r="18721" spans="1:11" hidden="1">
      <c r="A18721" s="1" t="s">
        <v>1350</v>
      </c>
      <c r="B18721" s="1" t="s">
        <v>413</v>
      </c>
      <c r="C18721" s="48" t="str">
        <f t="shared" si="584"/>
        <v>מרצ רעננה</v>
      </c>
      <c r="D18721" s="1" t="s">
        <v>1366</v>
      </c>
      <c r="E18721" s="1"/>
      <c r="F18721" s="2">
        <v>16</v>
      </c>
      <c r="G18721" s="2">
        <f>INDEX(תוצאות_בחירות,MATCH(C18721,siot!$F$3:$F$1887,0),27)</f>
        <v>5</v>
      </c>
      <c r="H18721" s="2" t="b">
        <f t="shared" si="585"/>
        <v>0</v>
      </c>
      <c r="I18721" s="1" t="s">
        <v>2</v>
      </c>
      <c r="J18721" s="1" t="s">
        <v>1369</v>
      </c>
      <c r="K18721" s="1"/>
    </row>
    <row r="18722" spans="1:11" hidden="1">
      <c r="A18722" s="1" t="s">
        <v>1350</v>
      </c>
      <c r="B18722" s="1" t="s">
        <v>413</v>
      </c>
      <c r="C18722" s="48" t="str">
        <f t="shared" si="584"/>
        <v>מרצ רעננה</v>
      </c>
      <c r="D18722" s="1" t="s">
        <v>1366</v>
      </c>
      <c r="E18722" s="1"/>
      <c r="F18722" s="2">
        <v>17</v>
      </c>
      <c r="G18722" s="2">
        <f>INDEX(תוצאות_בחירות,MATCH(C18722,siot!$F$3:$F$1887,0),27)</f>
        <v>5</v>
      </c>
      <c r="H18722" s="2" t="b">
        <f t="shared" si="585"/>
        <v>0</v>
      </c>
      <c r="I18722" s="1" t="s">
        <v>2</v>
      </c>
      <c r="J18722" s="1" t="s">
        <v>1368</v>
      </c>
      <c r="K18722" s="1"/>
    </row>
    <row r="18723" spans="1:11" hidden="1">
      <c r="A18723" s="1" t="s">
        <v>1350</v>
      </c>
      <c r="B18723" s="1" t="s">
        <v>413</v>
      </c>
      <c r="C18723" s="48" t="str">
        <f t="shared" si="584"/>
        <v>מרצ רעננה</v>
      </c>
      <c r="D18723" s="1" t="s">
        <v>1366</v>
      </c>
      <c r="E18723" s="1"/>
      <c r="F18723" s="2">
        <v>18</v>
      </c>
      <c r="G18723" s="2">
        <f>INDEX(תוצאות_בחירות,MATCH(C18723,siot!$F$3:$F$1887,0),27)</f>
        <v>5</v>
      </c>
      <c r="H18723" s="2" t="b">
        <f t="shared" si="585"/>
        <v>0</v>
      </c>
      <c r="I18723" s="1" t="s">
        <v>2</v>
      </c>
      <c r="J18723" s="1" t="s">
        <v>1367</v>
      </c>
      <c r="K18723" s="1"/>
    </row>
    <row r="18724" spans="1:11" hidden="1">
      <c r="A18724" s="1" t="s">
        <v>1350</v>
      </c>
      <c r="B18724" s="1" t="s">
        <v>413</v>
      </c>
      <c r="C18724" s="48" t="str">
        <f t="shared" si="584"/>
        <v>מרצ רעננה</v>
      </c>
      <c r="D18724" s="1" t="s">
        <v>1366</v>
      </c>
      <c r="E18724" s="1"/>
      <c r="F18724" s="2">
        <v>19</v>
      </c>
      <c r="G18724" s="2">
        <f>INDEX(תוצאות_בחירות,MATCH(C18724,siot!$F$3:$F$1887,0),27)</f>
        <v>5</v>
      </c>
      <c r="H18724" s="2" t="b">
        <f t="shared" si="585"/>
        <v>0</v>
      </c>
      <c r="I18724" s="1" t="s">
        <v>2</v>
      </c>
      <c r="J18724" s="1" t="s">
        <v>1365</v>
      </c>
      <c r="K18724" s="1"/>
    </row>
    <row r="18725" spans="1:11" hidden="1">
      <c r="A18725" s="1" t="s">
        <v>1350</v>
      </c>
      <c r="B18725" s="1" t="s">
        <v>21</v>
      </c>
      <c r="C18725" s="48" t="str">
        <f t="shared" si="584"/>
        <v>ני רעננה</v>
      </c>
      <c r="D18725" s="1" t="s">
        <v>1358</v>
      </c>
      <c r="E18725" s="1" t="s">
        <v>18</v>
      </c>
      <c r="F18725" s="2" t="s">
        <v>19548</v>
      </c>
      <c r="G18725" s="2">
        <f>INDEX(תוצאות_בחירות,MATCH(C18725,siot!$F$3:$F$1887,0),27)</f>
        <v>0</v>
      </c>
      <c r="H18725" s="2" t="b">
        <f t="shared" si="585"/>
        <v>0</v>
      </c>
      <c r="I18725" s="1"/>
      <c r="J18725" s="1"/>
      <c r="K18725" s="1"/>
    </row>
    <row r="18726" spans="1:11" hidden="1">
      <c r="A18726" s="1" t="s">
        <v>1350</v>
      </c>
      <c r="B18726" s="1" t="s">
        <v>21</v>
      </c>
      <c r="C18726" s="48" t="str">
        <f t="shared" si="584"/>
        <v>ני רעננה</v>
      </c>
      <c r="D18726" s="1" t="s">
        <v>1358</v>
      </c>
      <c r="E18726" s="1" t="s">
        <v>17</v>
      </c>
      <c r="F18726" s="2">
        <v>1</v>
      </c>
      <c r="G18726" s="2">
        <f>INDEX(תוצאות_בחירות,MATCH(C18726,siot!$F$3:$F$1887,0),27)</f>
        <v>0</v>
      </c>
      <c r="H18726" s="2" t="b">
        <f t="shared" si="585"/>
        <v>0</v>
      </c>
      <c r="I18726" s="1" t="s">
        <v>2</v>
      </c>
      <c r="J18726" s="1" t="s">
        <v>1364</v>
      </c>
      <c r="K18726" s="1"/>
    </row>
    <row r="18727" spans="1:11" hidden="1">
      <c r="A18727" s="1" t="s">
        <v>1350</v>
      </c>
      <c r="B18727" s="1" t="s">
        <v>21</v>
      </c>
      <c r="C18727" s="48" t="str">
        <f t="shared" si="584"/>
        <v>ני רעננה</v>
      </c>
      <c r="D18727" s="1" t="s">
        <v>1358</v>
      </c>
      <c r="E18727" s="1"/>
      <c r="F18727" s="2">
        <v>2</v>
      </c>
      <c r="G18727" s="2">
        <f>INDEX(תוצאות_בחירות,MATCH(C18727,siot!$F$3:$F$1887,0),27)</f>
        <v>0</v>
      </c>
      <c r="H18727" s="2" t="b">
        <f t="shared" si="585"/>
        <v>0</v>
      </c>
      <c r="I18727" s="1" t="s">
        <v>2</v>
      </c>
      <c r="J18727" s="1" t="s">
        <v>1363</v>
      </c>
      <c r="K18727" s="1"/>
    </row>
    <row r="18728" spans="1:11" hidden="1">
      <c r="A18728" s="1" t="s">
        <v>1350</v>
      </c>
      <c r="B18728" s="1" t="s">
        <v>21</v>
      </c>
      <c r="C18728" s="48" t="str">
        <f t="shared" si="584"/>
        <v>ני רעננה</v>
      </c>
      <c r="D18728" s="1" t="s">
        <v>1358</v>
      </c>
      <c r="E18728" s="1"/>
      <c r="F18728" s="2">
        <v>3</v>
      </c>
      <c r="G18728" s="2">
        <f>INDEX(תוצאות_בחירות,MATCH(C18728,siot!$F$3:$F$1887,0),27)</f>
        <v>0</v>
      </c>
      <c r="H18728" s="2" t="b">
        <f t="shared" si="585"/>
        <v>0</v>
      </c>
      <c r="I18728" s="1" t="s">
        <v>2</v>
      </c>
      <c r="J18728" s="1" t="s">
        <v>1362</v>
      </c>
      <c r="K18728" s="1"/>
    </row>
    <row r="18729" spans="1:11" hidden="1">
      <c r="A18729" s="1" t="s">
        <v>1350</v>
      </c>
      <c r="B18729" s="1" t="s">
        <v>21</v>
      </c>
      <c r="C18729" s="48" t="str">
        <f t="shared" si="584"/>
        <v>ני רעננה</v>
      </c>
      <c r="D18729" s="1" t="s">
        <v>1358</v>
      </c>
      <c r="E18729" s="1"/>
      <c r="F18729" s="2">
        <v>4</v>
      </c>
      <c r="G18729" s="2">
        <f>INDEX(תוצאות_בחירות,MATCH(C18729,siot!$F$3:$F$1887,0),27)</f>
        <v>0</v>
      </c>
      <c r="H18729" s="2" t="b">
        <f t="shared" si="585"/>
        <v>0</v>
      </c>
      <c r="I18729" s="1" t="s">
        <v>2</v>
      </c>
      <c r="J18729" s="1" t="s">
        <v>1361</v>
      </c>
      <c r="K18729" s="1"/>
    </row>
    <row r="18730" spans="1:11" hidden="1">
      <c r="A18730" s="1" t="s">
        <v>1350</v>
      </c>
      <c r="B18730" s="1" t="s">
        <v>21</v>
      </c>
      <c r="C18730" s="48" t="str">
        <f t="shared" si="584"/>
        <v>ני רעננה</v>
      </c>
      <c r="D18730" s="1" t="s">
        <v>1358</v>
      </c>
      <c r="E18730" s="1"/>
      <c r="F18730" s="2">
        <v>5</v>
      </c>
      <c r="G18730" s="2">
        <f>INDEX(תוצאות_בחירות,MATCH(C18730,siot!$F$3:$F$1887,0),27)</f>
        <v>0</v>
      </c>
      <c r="H18730" s="2" t="b">
        <f t="shared" si="585"/>
        <v>0</v>
      </c>
      <c r="I18730" s="1" t="s">
        <v>2</v>
      </c>
      <c r="J18730" s="1" t="s">
        <v>1360</v>
      </c>
      <c r="K18730" s="1"/>
    </row>
    <row r="18731" spans="1:11" hidden="1">
      <c r="A18731" s="1" t="s">
        <v>1350</v>
      </c>
      <c r="B18731" s="1" t="s">
        <v>21</v>
      </c>
      <c r="C18731" s="48" t="str">
        <f t="shared" si="584"/>
        <v>ני רעננה</v>
      </c>
      <c r="D18731" s="1" t="s">
        <v>1358</v>
      </c>
      <c r="E18731" s="1"/>
      <c r="F18731" s="2">
        <v>6</v>
      </c>
      <c r="G18731" s="2">
        <f>INDEX(תוצאות_בחירות,MATCH(C18731,siot!$F$3:$F$1887,0),27)</f>
        <v>0</v>
      </c>
      <c r="H18731" s="2" t="b">
        <f t="shared" si="585"/>
        <v>0</v>
      </c>
      <c r="I18731" s="1" t="s">
        <v>2</v>
      </c>
      <c r="J18731" s="1" t="s">
        <v>1359</v>
      </c>
      <c r="K18731" s="1"/>
    </row>
    <row r="18732" spans="1:11" hidden="1">
      <c r="A18732" s="1" t="s">
        <v>1350</v>
      </c>
      <c r="B18732" s="1" t="s">
        <v>21</v>
      </c>
      <c r="C18732" s="48" t="str">
        <f t="shared" si="584"/>
        <v>ני רעננה</v>
      </c>
      <c r="D18732" s="1" t="s">
        <v>1358</v>
      </c>
      <c r="E18732" s="1"/>
      <c r="F18732" s="2">
        <v>7</v>
      </c>
      <c r="G18732" s="2">
        <f>INDEX(תוצאות_בחירות,MATCH(C18732,siot!$F$3:$F$1887,0),27)</f>
        <v>0</v>
      </c>
      <c r="H18732" s="2" t="b">
        <f t="shared" si="585"/>
        <v>0</v>
      </c>
      <c r="I18732" s="1" t="s">
        <v>2</v>
      </c>
      <c r="J18732" s="1" t="s">
        <v>1357</v>
      </c>
      <c r="K18732" s="1"/>
    </row>
    <row r="18733" spans="1:11" hidden="1">
      <c r="A18733" s="1" t="s">
        <v>1350</v>
      </c>
      <c r="B18733" s="1" t="s">
        <v>1059</v>
      </c>
      <c r="C18733" s="48" t="str">
        <f t="shared" si="584"/>
        <v>ע רעננה</v>
      </c>
      <c r="D18733" s="1" t="s">
        <v>1349</v>
      </c>
      <c r="E18733" s="1" t="s">
        <v>3</v>
      </c>
      <c r="F18733" s="2" t="s">
        <v>19548</v>
      </c>
      <c r="G18733" s="2">
        <f>INDEX(תוצאות_בחירות,MATCH(C18733,siot!$F$3:$F$1887,0),27)</f>
        <v>0</v>
      </c>
      <c r="H18733" s="2" t="b">
        <f t="shared" si="585"/>
        <v>0</v>
      </c>
      <c r="I18733" s="1"/>
      <c r="J18733" s="1"/>
      <c r="K18733" s="1"/>
    </row>
    <row r="18734" spans="1:11" hidden="1">
      <c r="A18734" s="1" t="s">
        <v>1350</v>
      </c>
      <c r="B18734" s="1" t="s">
        <v>1059</v>
      </c>
      <c r="C18734" s="48" t="str">
        <f t="shared" si="584"/>
        <v>ע רעננה</v>
      </c>
      <c r="D18734" s="1" t="s">
        <v>1349</v>
      </c>
      <c r="E18734" s="1"/>
      <c r="F18734" s="2">
        <v>1</v>
      </c>
      <c r="G18734" s="2">
        <f>INDEX(תוצאות_בחירות,MATCH(C18734,siot!$F$3:$F$1887,0),27)</f>
        <v>0</v>
      </c>
      <c r="H18734" s="2" t="b">
        <f t="shared" si="585"/>
        <v>0</v>
      </c>
      <c r="I18734" s="1" t="s">
        <v>2</v>
      </c>
      <c r="J18734" s="1" t="s">
        <v>1356</v>
      </c>
      <c r="K18734" s="1"/>
    </row>
    <row r="18735" spans="1:11" hidden="1">
      <c r="A18735" s="1" t="s">
        <v>1350</v>
      </c>
      <c r="B18735" s="1" t="s">
        <v>1059</v>
      </c>
      <c r="C18735" s="48" t="str">
        <f t="shared" si="584"/>
        <v>ע רעננה</v>
      </c>
      <c r="D18735" s="1" t="s">
        <v>1349</v>
      </c>
      <c r="E18735" s="1"/>
      <c r="F18735" s="2">
        <v>2</v>
      </c>
      <c r="G18735" s="2">
        <f>INDEX(תוצאות_בחירות,MATCH(C18735,siot!$F$3:$F$1887,0),27)</f>
        <v>0</v>
      </c>
      <c r="H18735" s="2" t="b">
        <f t="shared" si="585"/>
        <v>0</v>
      </c>
      <c r="I18735" s="1" t="s">
        <v>2</v>
      </c>
      <c r="J18735" s="1" t="s">
        <v>1355</v>
      </c>
      <c r="K18735" s="1"/>
    </row>
    <row r="18736" spans="1:11" hidden="1">
      <c r="A18736" s="1" t="s">
        <v>1350</v>
      </c>
      <c r="B18736" s="1" t="s">
        <v>1059</v>
      </c>
      <c r="C18736" s="48" t="str">
        <f t="shared" si="584"/>
        <v>ע רעננה</v>
      </c>
      <c r="D18736" s="1" t="s">
        <v>1349</v>
      </c>
      <c r="E18736" s="1"/>
      <c r="F18736" s="2">
        <v>3</v>
      </c>
      <c r="G18736" s="2">
        <f>INDEX(תוצאות_בחירות,MATCH(C18736,siot!$F$3:$F$1887,0),27)</f>
        <v>0</v>
      </c>
      <c r="H18736" s="2" t="b">
        <f t="shared" si="585"/>
        <v>0</v>
      </c>
      <c r="I18736" s="1" t="s">
        <v>2</v>
      </c>
      <c r="J18736" s="1" t="s">
        <v>1354</v>
      </c>
      <c r="K18736" s="1"/>
    </row>
    <row r="18737" spans="1:11" hidden="1">
      <c r="A18737" s="1" t="s">
        <v>1350</v>
      </c>
      <c r="B18737" s="1" t="s">
        <v>1059</v>
      </c>
      <c r="C18737" s="48" t="str">
        <f t="shared" si="584"/>
        <v>ע רעננה</v>
      </c>
      <c r="D18737" s="1" t="s">
        <v>1349</v>
      </c>
      <c r="E18737" s="1"/>
      <c r="F18737" s="2">
        <v>4</v>
      </c>
      <c r="G18737" s="2">
        <f>INDEX(תוצאות_בחירות,MATCH(C18737,siot!$F$3:$F$1887,0),27)</f>
        <v>0</v>
      </c>
      <c r="H18737" s="2" t="b">
        <f t="shared" si="585"/>
        <v>0</v>
      </c>
      <c r="I18737" s="1" t="s">
        <v>2</v>
      </c>
      <c r="J18737" s="1" t="s">
        <v>1353</v>
      </c>
      <c r="K18737" s="1"/>
    </row>
    <row r="18738" spans="1:11" hidden="1">
      <c r="A18738" s="1" t="s">
        <v>1350</v>
      </c>
      <c r="B18738" s="1" t="s">
        <v>1059</v>
      </c>
      <c r="C18738" s="48" t="str">
        <f t="shared" si="584"/>
        <v>ע רעננה</v>
      </c>
      <c r="D18738" s="1" t="s">
        <v>1349</v>
      </c>
      <c r="E18738" s="1"/>
      <c r="F18738" s="2">
        <v>5</v>
      </c>
      <c r="G18738" s="2">
        <f>INDEX(תוצאות_בחירות,MATCH(C18738,siot!$F$3:$F$1887,0),27)</f>
        <v>0</v>
      </c>
      <c r="H18738" s="2" t="b">
        <f t="shared" si="585"/>
        <v>0</v>
      </c>
      <c r="I18738" s="1" t="s">
        <v>2</v>
      </c>
      <c r="J18738" s="1" t="s">
        <v>1352</v>
      </c>
      <c r="K18738" s="1"/>
    </row>
    <row r="18739" spans="1:11" hidden="1">
      <c r="A18739" s="1" t="s">
        <v>1350</v>
      </c>
      <c r="B18739" s="1" t="s">
        <v>1059</v>
      </c>
      <c r="C18739" s="48" t="str">
        <f t="shared" si="584"/>
        <v>ע רעננה</v>
      </c>
      <c r="D18739" s="1" t="s">
        <v>1349</v>
      </c>
      <c r="E18739" s="1"/>
      <c r="F18739" s="2">
        <v>6</v>
      </c>
      <c r="G18739" s="2">
        <f>INDEX(תוצאות_בחירות,MATCH(C18739,siot!$F$3:$F$1887,0),27)</f>
        <v>0</v>
      </c>
      <c r="H18739" s="2" t="b">
        <f t="shared" si="585"/>
        <v>0</v>
      </c>
      <c r="I18739" s="1" t="s">
        <v>2</v>
      </c>
      <c r="J18739" s="1" t="s">
        <v>1351</v>
      </c>
      <c r="K18739" s="1"/>
    </row>
    <row r="18740" spans="1:11" hidden="1">
      <c r="A18740" s="1" t="s">
        <v>1350</v>
      </c>
      <c r="B18740" s="1" t="s">
        <v>1059</v>
      </c>
      <c r="C18740" s="48" t="str">
        <f t="shared" si="584"/>
        <v>ע רעננה</v>
      </c>
      <c r="D18740" s="1" t="s">
        <v>1349</v>
      </c>
      <c r="E18740" s="1"/>
      <c r="F18740" s="2">
        <v>7</v>
      </c>
      <c r="G18740" s="2">
        <f>INDEX(תוצאות_בחירות,MATCH(C18740,siot!$F$3:$F$1887,0),27)</f>
        <v>0</v>
      </c>
      <c r="H18740" s="2" t="b">
        <f t="shared" si="585"/>
        <v>0</v>
      </c>
      <c r="I18740" s="1" t="s">
        <v>2</v>
      </c>
      <c r="J18740" s="1" t="s">
        <v>1348</v>
      </c>
      <c r="K18740" s="1"/>
    </row>
    <row r="18741" spans="1:11" hidden="1">
      <c r="A18741" s="1" t="s">
        <v>1291</v>
      </c>
      <c r="B18741" s="1" t="s">
        <v>70</v>
      </c>
      <c r="C18741" s="48" t="str">
        <f t="shared" si="584"/>
        <v>א שבלי - אום אל-גנם</v>
      </c>
      <c r="D18741" s="1" t="s">
        <v>1340</v>
      </c>
      <c r="E18741" s="1" t="s">
        <v>3</v>
      </c>
      <c r="F18741" s="2" t="s">
        <v>19548</v>
      </c>
      <c r="G18741" s="2">
        <f>INDEX(תוצאות_בחירות,MATCH(C18741,siot!$F$3:$F$1887,0),27)</f>
        <v>1</v>
      </c>
      <c r="H18741" s="2" t="b">
        <f t="shared" si="585"/>
        <v>0</v>
      </c>
      <c r="I18741" s="1"/>
      <c r="J18741" s="1"/>
      <c r="K18741" s="1"/>
    </row>
    <row r="18742" spans="1:11">
      <c r="A18742" s="1" t="s">
        <v>1291</v>
      </c>
      <c r="B18742" s="1" t="s">
        <v>70</v>
      </c>
      <c r="C18742" s="48" t="str">
        <f t="shared" si="584"/>
        <v>א שבלי - אום אל-גנם</v>
      </c>
      <c r="D18742" s="1" t="s">
        <v>1340</v>
      </c>
      <c r="E18742" s="1"/>
      <c r="F18742" s="2">
        <v>1</v>
      </c>
      <c r="G18742" s="2">
        <f>INDEX(תוצאות_בחירות,MATCH(C18742,siot!$F$3:$F$1887,0),27)</f>
        <v>1</v>
      </c>
      <c r="H18742" s="2" t="b">
        <f t="shared" si="585"/>
        <v>1</v>
      </c>
      <c r="I18742" s="1" t="s">
        <v>2</v>
      </c>
      <c r="J18742" s="1" t="s">
        <v>1347</v>
      </c>
      <c r="K18742" s="1"/>
    </row>
    <row r="18743" spans="1:11" hidden="1">
      <c r="A18743" s="1" t="s">
        <v>1291</v>
      </c>
      <c r="B18743" s="1" t="s">
        <v>70</v>
      </c>
      <c r="C18743" s="48" t="str">
        <f t="shared" si="584"/>
        <v>א שבלי - אום אל-גנם</v>
      </c>
      <c r="D18743" s="1" t="s">
        <v>1340</v>
      </c>
      <c r="E18743" s="1"/>
      <c r="F18743" s="2">
        <v>2</v>
      </c>
      <c r="G18743" s="2">
        <f>INDEX(תוצאות_בחירות,MATCH(C18743,siot!$F$3:$F$1887,0),27)</f>
        <v>1</v>
      </c>
      <c r="H18743" s="2" t="b">
        <f t="shared" si="585"/>
        <v>0</v>
      </c>
      <c r="I18743" s="1" t="s">
        <v>2</v>
      </c>
      <c r="J18743" s="1" t="s">
        <v>1346</v>
      </c>
      <c r="K18743" s="1"/>
    </row>
    <row r="18744" spans="1:11" hidden="1">
      <c r="A18744" s="1" t="s">
        <v>1291</v>
      </c>
      <c r="B18744" s="1" t="s">
        <v>70</v>
      </c>
      <c r="C18744" s="48" t="str">
        <f t="shared" si="584"/>
        <v>א שבלי - אום אל-גנם</v>
      </c>
      <c r="D18744" s="1" t="s">
        <v>1340</v>
      </c>
      <c r="E18744" s="1"/>
      <c r="F18744" s="2">
        <v>3</v>
      </c>
      <c r="G18744" s="2">
        <f>INDEX(תוצאות_בחירות,MATCH(C18744,siot!$F$3:$F$1887,0),27)</f>
        <v>1</v>
      </c>
      <c r="H18744" s="2" t="b">
        <f t="shared" si="585"/>
        <v>0</v>
      </c>
      <c r="I18744" s="1" t="s">
        <v>2</v>
      </c>
      <c r="J18744" s="1" t="s">
        <v>1345</v>
      </c>
      <c r="K18744" s="1"/>
    </row>
    <row r="18745" spans="1:11" hidden="1">
      <c r="A18745" s="1" t="s">
        <v>1291</v>
      </c>
      <c r="B18745" s="1" t="s">
        <v>70</v>
      </c>
      <c r="C18745" s="48" t="str">
        <f t="shared" si="584"/>
        <v>א שבלי - אום אל-גנם</v>
      </c>
      <c r="D18745" s="1" t="s">
        <v>1340</v>
      </c>
      <c r="E18745" s="1"/>
      <c r="F18745" s="2">
        <v>4</v>
      </c>
      <c r="G18745" s="2">
        <f>INDEX(תוצאות_בחירות,MATCH(C18745,siot!$F$3:$F$1887,0),27)</f>
        <v>1</v>
      </c>
      <c r="H18745" s="2" t="b">
        <f t="shared" si="585"/>
        <v>0</v>
      </c>
      <c r="I18745" s="1" t="s">
        <v>2</v>
      </c>
      <c r="J18745" s="1" t="s">
        <v>1344</v>
      </c>
      <c r="K18745" s="1"/>
    </row>
    <row r="18746" spans="1:11" hidden="1">
      <c r="A18746" s="1" t="s">
        <v>1291</v>
      </c>
      <c r="B18746" s="1" t="s">
        <v>70</v>
      </c>
      <c r="C18746" s="48" t="str">
        <f t="shared" si="584"/>
        <v>א שבלי - אום אל-גנם</v>
      </c>
      <c r="D18746" s="1" t="s">
        <v>1340</v>
      </c>
      <c r="E18746" s="1"/>
      <c r="F18746" s="2">
        <v>5</v>
      </c>
      <c r="G18746" s="2">
        <f>INDEX(תוצאות_בחירות,MATCH(C18746,siot!$F$3:$F$1887,0),27)</f>
        <v>1</v>
      </c>
      <c r="H18746" s="2" t="b">
        <f t="shared" si="585"/>
        <v>0</v>
      </c>
      <c r="I18746" s="1" t="s">
        <v>2</v>
      </c>
      <c r="J18746" s="1" t="s">
        <v>1343</v>
      </c>
      <c r="K18746" s="1"/>
    </row>
    <row r="18747" spans="1:11" hidden="1">
      <c r="A18747" s="1" t="s">
        <v>1291</v>
      </c>
      <c r="B18747" s="1" t="s">
        <v>70</v>
      </c>
      <c r="C18747" s="48" t="str">
        <f t="shared" si="584"/>
        <v>א שבלי - אום אל-גנם</v>
      </c>
      <c r="D18747" s="1" t="s">
        <v>1340</v>
      </c>
      <c r="E18747" s="1"/>
      <c r="F18747" s="2">
        <v>6</v>
      </c>
      <c r="G18747" s="2">
        <f>INDEX(תוצאות_בחירות,MATCH(C18747,siot!$F$3:$F$1887,0),27)</f>
        <v>1</v>
      </c>
      <c r="H18747" s="2" t="b">
        <f t="shared" si="585"/>
        <v>0</v>
      </c>
      <c r="I18747" s="1" t="s">
        <v>2</v>
      </c>
      <c r="J18747" s="1" t="s">
        <v>1342</v>
      </c>
      <c r="K18747" s="1"/>
    </row>
    <row r="18748" spans="1:11" hidden="1">
      <c r="A18748" s="1" t="s">
        <v>1291</v>
      </c>
      <c r="B18748" s="1" t="s">
        <v>70</v>
      </c>
      <c r="C18748" s="48" t="str">
        <f t="shared" si="584"/>
        <v>א שבלי - אום אל-גנם</v>
      </c>
      <c r="D18748" s="1" t="s">
        <v>1340</v>
      </c>
      <c r="E18748" s="1"/>
      <c r="F18748" s="2">
        <v>7</v>
      </c>
      <c r="G18748" s="2">
        <f>INDEX(תוצאות_בחירות,MATCH(C18748,siot!$F$3:$F$1887,0),27)</f>
        <v>1</v>
      </c>
      <c r="H18748" s="2" t="b">
        <f t="shared" si="585"/>
        <v>0</v>
      </c>
      <c r="I18748" s="1" t="s">
        <v>2</v>
      </c>
      <c r="J18748" s="1" t="s">
        <v>1341</v>
      </c>
      <c r="K18748" s="1"/>
    </row>
    <row r="18749" spans="1:11" hidden="1">
      <c r="A18749" s="1" t="s">
        <v>1291</v>
      </c>
      <c r="B18749" s="1" t="s">
        <v>70</v>
      </c>
      <c r="C18749" s="48" t="str">
        <f t="shared" si="584"/>
        <v>א שבלי - אום אל-גנם</v>
      </c>
      <c r="D18749" s="1" t="s">
        <v>1340</v>
      </c>
      <c r="E18749" s="1"/>
      <c r="F18749" s="2">
        <v>8</v>
      </c>
      <c r="G18749" s="2">
        <f>INDEX(תוצאות_בחירות,MATCH(C18749,siot!$F$3:$F$1887,0),27)</f>
        <v>1</v>
      </c>
      <c r="H18749" s="2" t="b">
        <f t="shared" si="585"/>
        <v>0</v>
      </c>
      <c r="I18749" s="1" t="s">
        <v>2</v>
      </c>
      <c r="J18749" s="1" t="s">
        <v>1339</v>
      </c>
      <c r="K18749" s="1"/>
    </row>
    <row r="18750" spans="1:11" hidden="1">
      <c r="A18750" s="1" t="s">
        <v>1291</v>
      </c>
      <c r="B18750" s="1" t="s">
        <v>1335</v>
      </c>
      <c r="C18750" s="48" t="str">
        <f t="shared" si="584"/>
        <v>אל שבלי - אום אל-גנם</v>
      </c>
      <c r="D18750" s="1" t="s">
        <v>1334</v>
      </c>
      <c r="E18750" s="1" t="s">
        <v>18</v>
      </c>
      <c r="F18750" s="2" t="s">
        <v>19548</v>
      </c>
      <c r="G18750" s="2">
        <f>INDEX(תוצאות_בחירות,MATCH(C18750,siot!$F$3:$F$1887,0),27)</f>
        <v>0</v>
      </c>
      <c r="H18750" s="2" t="b">
        <f t="shared" si="585"/>
        <v>0</v>
      </c>
      <c r="I18750" s="1"/>
      <c r="J18750" s="1"/>
      <c r="K18750" s="1"/>
    </row>
    <row r="18751" spans="1:11" hidden="1">
      <c r="A18751" s="1" t="s">
        <v>1291</v>
      </c>
      <c r="B18751" s="1" t="s">
        <v>1335</v>
      </c>
      <c r="C18751" s="48" t="str">
        <f t="shared" si="584"/>
        <v>אל שבלי - אום אל-גנם</v>
      </c>
      <c r="D18751" s="1" t="s">
        <v>1334</v>
      </c>
      <c r="E18751" s="1" t="s">
        <v>17</v>
      </c>
      <c r="F18751" s="2">
        <v>1</v>
      </c>
      <c r="G18751" s="2">
        <f>INDEX(תוצאות_בחירות,MATCH(C18751,siot!$F$3:$F$1887,0),27)</f>
        <v>0</v>
      </c>
      <c r="H18751" s="2" t="b">
        <f t="shared" si="585"/>
        <v>0</v>
      </c>
      <c r="I18751" s="1" t="s">
        <v>2</v>
      </c>
      <c r="J18751" s="1" t="s">
        <v>1338</v>
      </c>
      <c r="K18751" s="1"/>
    </row>
    <row r="18752" spans="1:11" hidden="1">
      <c r="A18752" s="1" t="s">
        <v>1291</v>
      </c>
      <c r="B18752" s="1" t="s">
        <v>1335</v>
      </c>
      <c r="C18752" s="48" t="str">
        <f t="shared" si="584"/>
        <v>אל שבלי - אום אל-גנם</v>
      </c>
      <c r="D18752" s="1" t="s">
        <v>1334</v>
      </c>
      <c r="E18752" s="1"/>
      <c r="F18752" s="2">
        <v>2</v>
      </c>
      <c r="G18752" s="2">
        <f>INDEX(תוצאות_בחירות,MATCH(C18752,siot!$F$3:$F$1887,0),27)</f>
        <v>0</v>
      </c>
      <c r="H18752" s="2" t="b">
        <f t="shared" si="585"/>
        <v>0</v>
      </c>
      <c r="I18752" s="1" t="s">
        <v>2</v>
      </c>
      <c r="J18752" s="1" t="s">
        <v>1337</v>
      </c>
      <c r="K18752" s="1"/>
    </row>
    <row r="18753" spans="1:11" hidden="1">
      <c r="A18753" s="1" t="s">
        <v>1291</v>
      </c>
      <c r="B18753" s="1" t="s">
        <v>1335</v>
      </c>
      <c r="C18753" s="48" t="str">
        <f t="shared" si="584"/>
        <v>אל שבלי - אום אל-גנם</v>
      </c>
      <c r="D18753" s="1" t="s">
        <v>1334</v>
      </c>
      <c r="E18753" s="1"/>
      <c r="F18753" s="2">
        <v>3</v>
      </c>
      <c r="G18753" s="2">
        <f>INDEX(תוצאות_בחירות,MATCH(C18753,siot!$F$3:$F$1887,0),27)</f>
        <v>0</v>
      </c>
      <c r="H18753" s="2" t="b">
        <f t="shared" si="585"/>
        <v>0</v>
      </c>
      <c r="I18753" s="1" t="s">
        <v>2</v>
      </c>
      <c r="J18753" s="1" t="s">
        <v>1307</v>
      </c>
      <c r="K18753" s="1"/>
    </row>
    <row r="18754" spans="1:11" hidden="1">
      <c r="A18754" s="1" t="s">
        <v>1291</v>
      </c>
      <c r="B18754" s="1" t="s">
        <v>1335</v>
      </c>
      <c r="C18754" s="48" t="str">
        <f t="shared" si="584"/>
        <v>אל שבלי - אום אל-גנם</v>
      </c>
      <c r="D18754" s="1" t="s">
        <v>1334</v>
      </c>
      <c r="E18754" s="1"/>
      <c r="F18754" s="2">
        <v>4</v>
      </c>
      <c r="G18754" s="2">
        <f>INDEX(תוצאות_בחירות,MATCH(C18754,siot!$F$3:$F$1887,0),27)</f>
        <v>0</v>
      </c>
      <c r="H18754" s="2" t="b">
        <f t="shared" si="585"/>
        <v>0</v>
      </c>
      <c r="I18754" s="1" t="s">
        <v>2</v>
      </c>
      <c r="J18754" s="1" t="s">
        <v>1336</v>
      </c>
      <c r="K18754" s="1"/>
    </row>
    <row r="18755" spans="1:11" hidden="1">
      <c r="A18755" s="1" t="s">
        <v>1291</v>
      </c>
      <c r="B18755" s="1" t="s">
        <v>1335</v>
      </c>
      <c r="C18755" s="48" t="str">
        <f t="shared" si="584"/>
        <v>אל שבלי - אום אל-גנם</v>
      </c>
      <c r="D18755" s="1" t="s">
        <v>1334</v>
      </c>
      <c r="E18755" s="1"/>
      <c r="F18755" s="2">
        <v>5</v>
      </c>
      <c r="G18755" s="2">
        <f>INDEX(תוצאות_בחירות,MATCH(C18755,siot!$F$3:$F$1887,0),27)</f>
        <v>0</v>
      </c>
      <c r="H18755" s="2" t="b">
        <f t="shared" si="585"/>
        <v>0</v>
      </c>
      <c r="I18755" s="1" t="s">
        <v>2</v>
      </c>
      <c r="J18755" s="1" t="s">
        <v>1309</v>
      </c>
      <c r="K18755" s="1"/>
    </row>
    <row r="18756" spans="1:11" hidden="1">
      <c r="A18756" s="1" t="s">
        <v>1291</v>
      </c>
      <c r="B18756" s="1" t="s">
        <v>1335</v>
      </c>
      <c r="C18756" s="48" t="str">
        <f t="shared" ref="C18756:C18819" si="586">B18756&amp;" "&amp;A18756</f>
        <v>אל שבלי - אום אל-גנם</v>
      </c>
      <c r="D18756" s="1" t="s">
        <v>1334</v>
      </c>
      <c r="E18756" s="1"/>
      <c r="F18756" s="2">
        <v>6</v>
      </c>
      <c r="G18756" s="2">
        <f>INDEX(תוצאות_בחירות,MATCH(C18756,siot!$F$3:$F$1887,0),27)</f>
        <v>0</v>
      </c>
      <c r="H18756" s="2" t="b">
        <f t="shared" ref="H18756:H18819" si="587">IF(OR(F18756&lt;G18756,G18756=F18756),TRUE,FALSE)</f>
        <v>0</v>
      </c>
      <c r="I18756" s="1" t="s">
        <v>2</v>
      </c>
      <c r="J18756" s="1" t="s">
        <v>1333</v>
      </c>
      <c r="K18756" s="1"/>
    </row>
    <row r="18757" spans="1:11" hidden="1">
      <c r="A18757" s="1" t="s">
        <v>1291</v>
      </c>
      <c r="B18757" s="1" t="s">
        <v>1327</v>
      </c>
      <c r="C18757" s="48" t="str">
        <f t="shared" si="586"/>
        <v>אס שבלי - אום אל-גנם</v>
      </c>
      <c r="D18757" s="1" t="s">
        <v>1326</v>
      </c>
      <c r="E18757" s="1" t="s">
        <v>18</v>
      </c>
      <c r="F18757" s="2" t="s">
        <v>19548</v>
      </c>
      <c r="G18757" s="2">
        <f>INDEX(תוצאות_בחירות,MATCH(C18757,siot!$F$3:$F$1887,0),27)</f>
        <v>1</v>
      </c>
      <c r="H18757" s="2" t="b">
        <f t="shared" si="587"/>
        <v>0</v>
      </c>
      <c r="I18757" s="1"/>
      <c r="J18757" s="1"/>
      <c r="K18757" s="1"/>
    </row>
    <row r="18758" spans="1:11">
      <c r="A18758" s="1" t="s">
        <v>1291</v>
      </c>
      <c r="B18758" s="1" t="s">
        <v>1327</v>
      </c>
      <c r="C18758" s="48" t="str">
        <f t="shared" si="586"/>
        <v>אס שבלי - אום אל-גנם</v>
      </c>
      <c r="D18758" s="1" t="s">
        <v>1326</v>
      </c>
      <c r="E18758" s="1" t="s">
        <v>17</v>
      </c>
      <c r="F18758" s="2">
        <v>1</v>
      </c>
      <c r="G18758" s="2">
        <f>INDEX(תוצאות_בחירות,MATCH(C18758,siot!$F$3:$F$1887,0),27)</f>
        <v>1</v>
      </c>
      <c r="H18758" s="2" t="b">
        <f t="shared" si="587"/>
        <v>1</v>
      </c>
      <c r="I18758" s="1" t="s">
        <v>2</v>
      </c>
      <c r="J18758" s="1" t="s">
        <v>1332</v>
      </c>
      <c r="K18758" s="1"/>
    </row>
    <row r="18759" spans="1:11" hidden="1">
      <c r="A18759" s="1" t="s">
        <v>1291</v>
      </c>
      <c r="B18759" s="1" t="s">
        <v>1327</v>
      </c>
      <c r="C18759" s="48" t="str">
        <f t="shared" si="586"/>
        <v>אס שבלי - אום אל-גנם</v>
      </c>
      <c r="D18759" s="1" t="s">
        <v>1326</v>
      </c>
      <c r="E18759" s="1"/>
      <c r="F18759" s="2">
        <v>2</v>
      </c>
      <c r="G18759" s="2">
        <f>INDEX(תוצאות_בחירות,MATCH(C18759,siot!$F$3:$F$1887,0),27)</f>
        <v>1</v>
      </c>
      <c r="H18759" s="2" t="b">
        <f t="shared" si="587"/>
        <v>0</v>
      </c>
      <c r="I18759" s="1" t="s">
        <v>2</v>
      </c>
      <c r="J18759" s="1" t="s">
        <v>1331</v>
      </c>
      <c r="K18759" s="1"/>
    </row>
    <row r="18760" spans="1:11" hidden="1">
      <c r="A18760" s="1" t="s">
        <v>1291</v>
      </c>
      <c r="B18760" s="1" t="s">
        <v>1327</v>
      </c>
      <c r="C18760" s="48" t="str">
        <f t="shared" si="586"/>
        <v>אס שבלי - אום אל-גנם</v>
      </c>
      <c r="D18760" s="1" t="s">
        <v>1326</v>
      </c>
      <c r="E18760" s="1"/>
      <c r="F18760" s="2">
        <v>3</v>
      </c>
      <c r="G18760" s="2">
        <f>INDEX(תוצאות_בחירות,MATCH(C18760,siot!$F$3:$F$1887,0),27)</f>
        <v>1</v>
      </c>
      <c r="H18760" s="2" t="b">
        <f t="shared" si="587"/>
        <v>0</v>
      </c>
      <c r="I18760" s="1" t="s">
        <v>2</v>
      </c>
      <c r="J18760" s="1" t="s">
        <v>1330</v>
      </c>
      <c r="K18760" s="1"/>
    </row>
    <row r="18761" spans="1:11" hidden="1">
      <c r="A18761" s="1" t="s">
        <v>1291</v>
      </c>
      <c r="B18761" s="1" t="s">
        <v>1327</v>
      </c>
      <c r="C18761" s="48" t="str">
        <f t="shared" si="586"/>
        <v>אס שבלי - אום אל-גנם</v>
      </c>
      <c r="D18761" s="1" t="s">
        <v>1326</v>
      </c>
      <c r="E18761" s="1"/>
      <c r="F18761" s="2">
        <v>4</v>
      </c>
      <c r="G18761" s="2">
        <f>INDEX(תוצאות_בחירות,MATCH(C18761,siot!$F$3:$F$1887,0),27)</f>
        <v>1</v>
      </c>
      <c r="H18761" s="2" t="b">
        <f t="shared" si="587"/>
        <v>0</v>
      </c>
      <c r="I18761" s="1" t="s">
        <v>2</v>
      </c>
      <c r="J18761" s="1" t="s">
        <v>1329</v>
      </c>
      <c r="K18761" s="1"/>
    </row>
    <row r="18762" spans="1:11" hidden="1">
      <c r="A18762" s="1" t="s">
        <v>1291</v>
      </c>
      <c r="B18762" s="1" t="s">
        <v>1327</v>
      </c>
      <c r="C18762" s="48" t="str">
        <f t="shared" si="586"/>
        <v>אס שבלי - אום אל-גנם</v>
      </c>
      <c r="D18762" s="1" t="s">
        <v>1326</v>
      </c>
      <c r="E18762" s="1"/>
      <c r="F18762" s="2">
        <v>5</v>
      </c>
      <c r="G18762" s="2">
        <f>INDEX(תוצאות_בחירות,MATCH(C18762,siot!$F$3:$F$1887,0),27)</f>
        <v>1</v>
      </c>
      <c r="H18762" s="2" t="b">
        <f t="shared" si="587"/>
        <v>0</v>
      </c>
      <c r="I18762" s="1" t="s">
        <v>2</v>
      </c>
      <c r="J18762" s="1" t="s">
        <v>1328</v>
      </c>
      <c r="K18762" s="1"/>
    </row>
    <row r="18763" spans="1:11" hidden="1">
      <c r="A18763" s="1" t="s">
        <v>1291</v>
      </c>
      <c r="B18763" s="1" t="s">
        <v>1327</v>
      </c>
      <c r="C18763" s="48" t="str">
        <f t="shared" si="586"/>
        <v>אס שבלי - אום אל-גנם</v>
      </c>
      <c r="D18763" s="1" t="s">
        <v>1326</v>
      </c>
      <c r="E18763" s="1"/>
      <c r="F18763" s="2">
        <v>6</v>
      </c>
      <c r="G18763" s="2">
        <f>INDEX(תוצאות_בחירות,MATCH(C18763,siot!$F$3:$F$1887,0),27)</f>
        <v>1</v>
      </c>
      <c r="H18763" s="2" t="b">
        <f t="shared" si="587"/>
        <v>0</v>
      </c>
      <c r="I18763" s="1" t="s">
        <v>2</v>
      </c>
      <c r="J18763" s="1" t="s">
        <v>1325</v>
      </c>
      <c r="K18763" s="1"/>
    </row>
    <row r="18764" spans="1:11" hidden="1">
      <c r="A18764" s="1" t="s">
        <v>1291</v>
      </c>
      <c r="B18764" s="1" t="s">
        <v>1319</v>
      </c>
      <c r="C18764" s="48" t="str">
        <f t="shared" si="586"/>
        <v>נע שבלי - אום אל-גנם</v>
      </c>
      <c r="D18764" s="1" t="s">
        <v>1318</v>
      </c>
      <c r="E18764" s="1" t="s">
        <v>3</v>
      </c>
      <c r="F18764" s="2" t="s">
        <v>19548</v>
      </c>
      <c r="G18764" s="2">
        <f>INDEX(תוצאות_בחירות,MATCH(C18764,siot!$F$3:$F$1887,0),27)</f>
        <v>3</v>
      </c>
      <c r="H18764" s="2" t="b">
        <f t="shared" si="587"/>
        <v>0</v>
      </c>
      <c r="I18764" s="1"/>
      <c r="J18764" s="1"/>
      <c r="K18764" s="1"/>
    </row>
    <row r="18765" spans="1:11">
      <c r="A18765" s="1" t="s">
        <v>1291</v>
      </c>
      <c r="B18765" s="1" t="s">
        <v>1319</v>
      </c>
      <c r="C18765" s="48" t="str">
        <f t="shared" si="586"/>
        <v>נע שבלי - אום אל-גנם</v>
      </c>
      <c r="D18765" s="1" t="s">
        <v>1318</v>
      </c>
      <c r="E18765" s="1"/>
      <c r="F18765" s="2">
        <v>1</v>
      </c>
      <c r="G18765" s="2">
        <f>INDEX(תוצאות_בחירות,MATCH(C18765,siot!$F$3:$F$1887,0),27)</f>
        <v>3</v>
      </c>
      <c r="H18765" s="2" t="b">
        <f t="shared" si="587"/>
        <v>1</v>
      </c>
      <c r="I18765" s="1" t="s">
        <v>2</v>
      </c>
      <c r="J18765" s="1" t="s">
        <v>1324</v>
      </c>
      <c r="K18765" s="1"/>
    </row>
    <row r="18766" spans="1:11">
      <c r="A18766" s="1" t="s">
        <v>1291</v>
      </c>
      <c r="B18766" s="1" t="s">
        <v>1319</v>
      </c>
      <c r="C18766" s="48" t="str">
        <f t="shared" si="586"/>
        <v>נע שבלי - אום אל-גנם</v>
      </c>
      <c r="D18766" s="1" t="s">
        <v>1318</v>
      </c>
      <c r="E18766" s="1"/>
      <c r="F18766" s="2">
        <v>2</v>
      </c>
      <c r="G18766" s="2">
        <f>INDEX(תוצאות_בחירות,MATCH(C18766,siot!$F$3:$F$1887,0),27)</f>
        <v>3</v>
      </c>
      <c r="H18766" s="2" t="b">
        <f t="shared" si="587"/>
        <v>1</v>
      </c>
      <c r="I18766" s="1" t="s">
        <v>2</v>
      </c>
      <c r="J18766" s="1" t="s">
        <v>1323</v>
      </c>
      <c r="K18766" s="1"/>
    </row>
    <row r="18767" spans="1:11">
      <c r="A18767" s="1" t="s">
        <v>1291</v>
      </c>
      <c r="B18767" s="1" t="s">
        <v>1319</v>
      </c>
      <c r="C18767" s="48" t="str">
        <f t="shared" si="586"/>
        <v>נע שבלי - אום אל-גנם</v>
      </c>
      <c r="D18767" s="1" t="s">
        <v>1318</v>
      </c>
      <c r="E18767" s="1"/>
      <c r="F18767" s="2">
        <v>3</v>
      </c>
      <c r="G18767" s="2">
        <f>INDEX(תוצאות_בחירות,MATCH(C18767,siot!$F$3:$F$1887,0),27)</f>
        <v>3</v>
      </c>
      <c r="H18767" s="2" t="b">
        <f t="shared" si="587"/>
        <v>1</v>
      </c>
      <c r="I18767" s="1" t="s">
        <v>2</v>
      </c>
      <c r="J18767" s="1" t="s">
        <v>1322</v>
      </c>
      <c r="K18767" s="1"/>
    </row>
    <row r="18768" spans="1:11" hidden="1">
      <c r="A18768" s="1" t="s">
        <v>1291</v>
      </c>
      <c r="B18768" s="1" t="s">
        <v>1319</v>
      </c>
      <c r="C18768" s="48" t="str">
        <f t="shared" si="586"/>
        <v>נע שבלי - אום אל-גנם</v>
      </c>
      <c r="D18768" s="1" t="s">
        <v>1318</v>
      </c>
      <c r="E18768" s="1"/>
      <c r="F18768" s="2">
        <v>4</v>
      </c>
      <c r="G18768" s="2">
        <f>INDEX(תוצאות_בחירות,MATCH(C18768,siot!$F$3:$F$1887,0),27)</f>
        <v>3</v>
      </c>
      <c r="H18768" s="2" t="b">
        <f t="shared" si="587"/>
        <v>0</v>
      </c>
      <c r="I18768" s="1" t="s">
        <v>2</v>
      </c>
      <c r="J18768" s="1" t="s">
        <v>1321</v>
      </c>
      <c r="K18768" s="1"/>
    </row>
    <row r="18769" spans="1:11" hidden="1">
      <c r="A18769" s="1" t="s">
        <v>1291</v>
      </c>
      <c r="B18769" s="1" t="s">
        <v>1319</v>
      </c>
      <c r="C18769" s="48" t="str">
        <f t="shared" si="586"/>
        <v>נע שבלי - אום אל-גנם</v>
      </c>
      <c r="D18769" s="1" t="s">
        <v>1318</v>
      </c>
      <c r="E18769" s="1"/>
      <c r="F18769" s="2">
        <v>5</v>
      </c>
      <c r="G18769" s="2">
        <f>INDEX(תוצאות_בחירות,MATCH(C18769,siot!$F$3:$F$1887,0),27)</f>
        <v>3</v>
      </c>
      <c r="H18769" s="2" t="b">
        <f t="shared" si="587"/>
        <v>0</v>
      </c>
      <c r="I18769" s="1" t="s">
        <v>2</v>
      </c>
      <c r="J18769" s="1" t="s">
        <v>1320</v>
      </c>
      <c r="K18769" s="1"/>
    </row>
    <row r="18770" spans="1:11" hidden="1">
      <c r="A18770" s="1" t="s">
        <v>1291</v>
      </c>
      <c r="B18770" s="1" t="s">
        <v>1319</v>
      </c>
      <c r="C18770" s="48" t="str">
        <f t="shared" si="586"/>
        <v>נע שבלי - אום אל-גנם</v>
      </c>
      <c r="D18770" s="1" t="s">
        <v>1318</v>
      </c>
      <c r="E18770" s="1"/>
      <c r="F18770" s="2">
        <v>6</v>
      </c>
      <c r="G18770" s="2">
        <f>INDEX(תוצאות_בחירות,MATCH(C18770,siot!$F$3:$F$1887,0),27)</f>
        <v>3</v>
      </c>
      <c r="H18770" s="2" t="b">
        <f t="shared" si="587"/>
        <v>0</v>
      </c>
      <c r="I18770" s="1" t="s">
        <v>2</v>
      </c>
      <c r="J18770" s="1" t="s">
        <v>1304</v>
      </c>
      <c r="K18770" s="1"/>
    </row>
    <row r="18771" spans="1:11" hidden="1">
      <c r="A18771" s="1" t="s">
        <v>1291</v>
      </c>
      <c r="B18771" s="1" t="s">
        <v>1319</v>
      </c>
      <c r="C18771" s="48" t="str">
        <f t="shared" si="586"/>
        <v>נע שבלי - אום אל-גנם</v>
      </c>
      <c r="D18771" s="1" t="s">
        <v>1318</v>
      </c>
      <c r="E18771" s="1"/>
      <c r="F18771" s="2">
        <v>7</v>
      </c>
      <c r="G18771" s="2">
        <f>INDEX(תוצאות_בחירות,MATCH(C18771,siot!$F$3:$F$1887,0),27)</f>
        <v>3</v>
      </c>
      <c r="H18771" s="2" t="b">
        <f t="shared" si="587"/>
        <v>0</v>
      </c>
      <c r="I18771" s="1" t="s">
        <v>2</v>
      </c>
      <c r="J18771" s="1" t="s">
        <v>1317</v>
      </c>
      <c r="K18771" s="1"/>
    </row>
    <row r="18772" spans="1:11" hidden="1">
      <c r="A18772" s="1" t="s">
        <v>1291</v>
      </c>
      <c r="B18772" s="1" t="s">
        <v>364</v>
      </c>
      <c r="C18772" s="48" t="str">
        <f t="shared" si="586"/>
        <v>ף שבלי - אום אל-גנם</v>
      </c>
      <c r="D18772" s="1" t="s">
        <v>69</v>
      </c>
      <c r="E18772" s="1" t="s">
        <v>18</v>
      </c>
      <c r="F18772" s="2" t="s">
        <v>19548</v>
      </c>
      <c r="G18772" s="2">
        <f>INDEX(תוצאות_בחירות,MATCH(C18772,siot!$F$3:$F$1887,0),27)</f>
        <v>2</v>
      </c>
      <c r="H18772" s="2" t="b">
        <f t="shared" si="587"/>
        <v>0</v>
      </c>
      <c r="I18772" s="1"/>
      <c r="J18772" s="1"/>
      <c r="K18772" s="1"/>
    </row>
    <row r="18773" spans="1:11">
      <c r="A18773" s="1" t="s">
        <v>1291</v>
      </c>
      <c r="B18773" s="1" t="s">
        <v>364</v>
      </c>
      <c r="C18773" s="48" t="str">
        <f t="shared" si="586"/>
        <v>ף שבלי - אום אל-גנם</v>
      </c>
      <c r="D18773" s="1" t="s">
        <v>69</v>
      </c>
      <c r="E18773" s="1" t="s">
        <v>17</v>
      </c>
      <c r="F18773" s="2">
        <v>1</v>
      </c>
      <c r="G18773" s="2">
        <f>INDEX(תוצאות_בחירות,MATCH(C18773,siot!$F$3:$F$1887,0),27)</f>
        <v>2</v>
      </c>
      <c r="H18773" s="2" t="b">
        <f t="shared" si="587"/>
        <v>1</v>
      </c>
      <c r="I18773" s="1" t="s">
        <v>2</v>
      </c>
      <c r="J18773" s="1" t="s">
        <v>1316</v>
      </c>
      <c r="K18773" s="1"/>
    </row>
    <row r="18774" spans="1:11">
      <c r="A18774" s="1" t="s">
        <v>1291</v>
      </c>
      <c r="B18774" s="1" t="s">
        <v>364</v>
      </c>
      <c r="C18774" s="48" t="str">
        <f t="shared" si="586"/>
        <v>ף שבלי - אום אל-גנם</v>
      </c>
      <c r="D18774" s="1" t="s">
        <v>69</v>
      </c>
      <c r="E18774" s="1"/>
      <c r="F18774" s="2">
        <v>2</v>
      </c>
      <c r="G18774" s="2">
        <f>INDEX(תוצאות_בחירות,MATCH(C18774,siot!$F$3:$F$1887,0),27)</f>
        <v>2</v>
      </c>
      <c r="H18774" s="2" t="b">
        <f t="shared" si="587"/>
        <v>1</v>
      </c>
      <c r="I18774" s="1" t="s">
        <v>2</v>
      </c>
      <c r="J18774" s="1" t="s">
        <v>1315</v>
      </c>
      <c r="K18774" s="1"/>
    </row>
    <row r="18775" spans="1:11" hidden="1">
      <c r="A18775" s="1" t="s">
        <v>1291</v>
      </c>
      <c r="B18775" s="1" t="s">
        <v>364</v>
      </c>
      <c r="C18775" s="48" t="str">
        <f t="shared" si="586"/>
        <v>ף שבלי - אום אל-גנם</v>
      </c>
      <c r="D18775" s="1" t="s">
        <v>69</v>
      </c>
      <c r="E18775" s="1"/>
      <c r="F18775" s="2">
        <v>3</v>
      </c>
      <c r="G18775" s="2">
        <f>INDEX(תוצאות_בחירות,MATCH(C18775,siot!$F$3:$F$1887,0),27)</f>
        <v>2</v>
      </c>
      <c r="H18775" s="2" t="b">
        <f t="shared" si="587"/>
        <v>0</v>
      </c>
      <c r="I18775" s="1" t="s">
        <v>2</v>
      </c>
      <c r="J18775" s="1" t="s">
        <v>1314</v>
      </c>
      <c r="K18775" s="1"/>
    </row>
    <row r="18776" spans="1:11" hidden="1">
      <c r="A18776" s="1" t="s">
        <v>1291</v>
      </c>
      <c r="B18776" s="1" t="s">
        <v>364</v>
      </c>
      <c r="C18776" s="48" t="str">
        <f t="shared" si="586"/>
        <v>ף שבלי - אום אל-גנם</v>
      </c>
      <c r="D18776" s="1" t="s">
        <v>69</v>
      </c>
      <c r="E18776" s="1"/>
      <c r="F18776" s="2">
        <v>4</v>
      </c>
      <c r="G18776" s="2">
        <f>INDEX(תוצאות_בחירות,MATCH(C18776,siot!$F$3:$F$1887,0),27)</f>
        <v>2</v>
      </c>
      <c r="H18776" s="2" t="b">
        <f t="shared" si="587"/>
        <v>0</v>
      </c>
      <c r="I18776" s="1" t="s">
        <v>2</v>
      </c>
      <c r="J18776" s="1" t="s">
        <v>1313</v>
      </c>
      <c r="K18776" s="1"/>
    </row>
    <row r="18777" spans="1:11" hidden="1">
      <c r="A18777" s="1" t="s">
        <v>1291</v>
      </c>
      <c r="B18777" s="1" t="s">
        <v>364</v>
      </c>
      <c r="C18777" s="48" t="str">
        <f t="shared" si="586"/>
        <v>ף שבלי - אום אל-גנם</v>
      </c>
      <c r="D18777" s="1" t="s">
        <v>69</v>
      </c>
      <c r="E18777" s="1"/>
      <c r="F18777" s="2">
        <v>5</v>
      </c>
      <c r="G18777" s="2">
        <f>INDEX(תוצאות_בחירות,MATCH(C18777,siot!$F$3:$F$1887,0),27)</f>
        <v>2</v>
      </c>
      <c r="H18777" s="2" t="b">
        <f t="shared" si="587"/>
        <v>0</v>
      </c>
      <c r="I18777" s="1" t="s">
        <v>2</v>
      </c>
      <c r="J18777" s="1" t="s">
        <v>1312</v>
      </c>
      <c r="K18777" s="1"/>
    </row>
    <row r="18778" spans="1:11" hidden="1">
      <c r="A18778" s="1" t="s">
        <v>1291</v>
      </c>
      <c r="B18778" s="1" t="s">
        <v>364</v>
      </c>
      <c r="C18778" s="48" t="str">
        <f t="shared" si="586"/>
        <v>ף שבלי - אום אל-גנם</v>
      </c>
      <c r="D18778" s="1" t="s">
        <v>69</v>
      </c>
      <c r="E18778" s="1"/>
      <c r="F18778" s="2">
        <v>6</v>
      </c>
      <c r="G18778" s="2">
        <f>INDEX(תוצאות_בחירות,MATCH(C18778,siot!$F$3:$F$1887,0),27)</f>
        <v>2</v>
      </c>
      <c r="H18778" s="2" t="b">
        <f t="shared" si="587"/>
        <v>0</v>
      </c>
      <c r="I18778" s="1" t="s">
        <v>2</v>
      </c>
      <c r="J18778" s="1" t="s">
        <v>1311</v>
      </c>
      <c r="K18778" s="1"/>
    </row>
    <row r="18779" spans="1:11" hidden="1">
      <c r="A18779" s="1" t="s">
        <v>1291</v>
      </c>
      <c r="B18779" s="1" t="s">
        <v>364</v>
      </c>
      <c r="C18779" s="48" t="str">
        <f t="shared" si="586"/>
        <v>ף שבלי - אום אל-גנם</v>
      </c>
      <c r="D18779" s="1" t="s">
        <v>69</v>
      </c>
      <c r="E18779" s="1"/>
      <c r="F18779" s="2">
        <v>7</v>
      </c>
      <c r="G18779" s="2">
        <f>INDEX(תוצאות_בחירות,MATCH(C18779,siot!$F$3:$F$1887,0),27)</f>
        <v>2</v>
      </c>
      <c r="H18779" s="2" t="b">
        <f t="shared" si="587"/>
        <v>0</v>
      </c>
      <c r="I18779" s="1" t="s">
        <v>2</v>
      </c>
      <c r="J18779" s="1" t="s">
        <v>1310</v>
      </c>
      <c r="K18779" s="1"/>
    </row>
    <row r="18780" spans="1:11" hidden="1">
      <c r="A18780" s="1" t="s">
        <v>1291</v>
      </c>
      <c r="B18780" s="1" t="s">
        <v>683</v>
      </c>
      <c r="C18780" s="48" t="str">
        <f t="shared" si="586"/>
        <v>פ שבלי - אום אל-גנם</v>
      </c>
      <c r="D18780" s="1" t="s">
        <v>1305</v>
      </c>
      <c r="E18780" s="1" t="s">
        <v>18</v>
      </c>
      <c r="F18780" s="2" t="s">
        <v>19548</v>
      </c>
      <c r="G18780" s="2">
        <f>INDEX(תוצאות_בחירות,MATCH(C18780,siot!$F$3:$F$1887,0),27)</f>
        <v>1</v>
      </c>
      <c r="H18780" s="2" t="b">
        <f t="shared" si="587"/>
        <v>0</v>
      </c>
      <c r="I18780" s="1"/>
      <c r="J18780" s="1"/>
      <c r="K18780" s="1"/>
    </row>
    <row r="18781" spans="1:11">
      <c r="A18781" s="1" t="s">
        <v>1291</v>
      </c>
      <c r="B18781" s="1" t="s">
        <v>683</v>
      </c>
      <c r="C18781" s="48" t="str">
        <f t="shared" si="586"/>
        <v>פ שבלי - אום אל-גנם</v>
      </c>
      <c r="D18781" s="1" t="s">
        <v>1305</v>
      </c>
      <c r="E18781" s="1" t="s">
        <v>17</v>
      </c>
      <c r="F18781" s="2">
        <v>1</v>
      </c>
      <c r="G18781" s="2">
        <f>INDEX(תוצאות_בחירות,MATCH(C18781,siot!$F$3:$F$1887,0),27)</f>
        <v>1</v>
      </c>
      <c r="H18781" s="2" t="b">
        <f t="shared" si="587"/>
        <v>1</v>
      </c>
      <c r="I18781" s="1" t="s">
        <v>2</v>
      </c>
      <c r="J18781" s="1" t="s">
        <v>1309</v>
      </c>
      <c r="K18781" s="1"/>
    </row>
    <row r="18782" spans="1:11" hidden="1">
      <c r="A18782" s="1" t="s">
        <v>1291</v>
      </c>
      <c r="B18782" s="1" t="s">
        <v>683</v>
      </c>
      <c r="C18782" s="48" t="str">
        <f t="shared" si="586"/>
        <v>פ שבלי - אום אל-גנם</v>
      </c>
      <c r="D18782" s="1" t="s">
        <v>1305</v>
      </c>
      <c r="E18782" s="1"/>
      <c r="F18782" s="2">
        <v>2</v>
      </c>
      <c r="G18782" s="2">
        <f>INDEX(תוצאות_בחירות,MATCH(C18782,siot!$F$3:$F$1887,0),27)</f>
        <v>1</v>
      </c>
      <c r="H18782" s="2" t="b">
        <f t="shared" si="587"/>
        <v>0</v>
      </c>
      <c r="I18782" s="1" t="s">
        <v>2</v>
      </c>
      <c r="J18782" s="1" t="s">
        <v>1308</v>
      </c>
      <c r="K18782" s="1"/>
    </row>
    <row r="18783" spans="1:11" hidden="1">
      <c r="A18783" s="1" t="s">
        <v>1291</v>
      </c>
      <c r="B18783" s="1" t="s">
        <v>683</v>
      </c>
      <c r="C18783" s="48" t="str">
        <f t="shared" si="586"/>
        <v>פ שבלי - אום אל-גנם</v>
      </c>
      <c r="D18783" s="1" t="s">
        <v>1305</v>
      </c>
      <c r="E18783" s="1"/>
      <c r="F18783" s="2">
        <v>3</v>
      </c>
      <c r="G18783" s="2">
        <f>INDEX(תוצאות_בחירות,MATCH(C18783,siot!$F$3:$F$1887,0),27)</f>
        <v>1</v>
      </c>
      <c r="H18783" s="2" t="b">
        <f t="shared" si="587"/>
        <v>0</v>
      </c>
      <c r="I18783" s="1" t="s">
        <v>2</v>
      </c>
      <c r="J18783" s="1" t="s">
        <v>1307</v>
      </c>
      <c r="K18783" s="1"/>
    </row>
    <row r="18784" spans="1:11" hidden="1">
      <c r="A18784" s="1" t="s">
        <v>1291</v>
      </c>
      <c r="B18784" s="1" t="s">
        <v>683</v>
      </c>
      <c r="C18784" s="48" t="str">
        <f t="shared" si="586"/>
        <v>פ שבלי - אום אל-גנם</v>
      </c>
      <c r="D18784" s="1" t="s">
        <v>1305</v>
      </c>
      <c r="E18784" s="1"/>
      <c r="F18784" s="2">
        <v>4</v>
      </c>
      <c r="G18784" s="2">
        <f>INDEX(תוצאות_בחירות,MATCH(C18784,siot!$F$3:$F$1887,0),27)</f>
        <v>1</v>
      </c>
      <c r="H18784" s="2" t="b">
        <f t="shared" si="587"/>
        <v>0</v>
      </c>
      <c r="I18784" s="1" t="s">
        <v>2</v>
      </c>
      <c r="J18784" s="1" t="s">
        <v>1306</v>
      </c>
      <c r="K18784" s="1"/>
    </row>
    <row r="18785" spans="1:11" hidden="1">
      <c r="A18785" s="1" t="s">
        <v>1291</v>
      </c>
      <c r="B18785" s="1" t="s">
        <v>683</v>
      </c>
      <c r="C18785" s="48" t="str">
        <f t="shared" si="586"/>
        <v>פ שבלי - אום אל-גנם</v>
      </c>
      <c r="D18785" s="1" t="s">
        <v>1305</v>
      </c>
      <c r="E18785" s="1"/>
      <c r="F18785" s="2">
        <v>5</v>
      </c>
      <c r="G18785" s="2">
        <f>INDEX(תוצאות_בחירות,MATCH(C18785,siot!$F$3:$F$1887,0),27)</f>
        <v>1</v>
      </c>
      <c r="H18785" s="2" t="b">
        <f t="shared" si="587"/>
        <v>0</v>
      </c>
      <c r="I18785" s="1" t="s">
        <v>2</v>
      </c>
      <c r="J18785" s="1" t="s">
        <v>1304</v>
      </c>
      <c r="K18785" s="1"/>
    </row>
    <row r="18786" spans="1:11" hidden="1">
      <c r="A18786" s="1" t="s">
        <v>1291</v>
      </c>
      <c r="B18786" s="1" t="s">
        <v>259</v>
      </c>
      <c r="C18786" s="48" t="str">
        <f t="shared" si="586"/>
        <v>ק שבלי - אום אל-גנם</v>
      </c>
      <c r="D18786" s="1" t="s">
        <v>1298</v>
      </c>
      <c r="E18786" s="1" t="s">
        <v>18</v>
      </c>
      <c r="F18786" s="2" t="s">
        <v>19548</v>
      </c>
      <c r="G18786" s="2">
        <f>INDEX(תוצאות_בחירות,MATCH(C18786,siot!$F$3:$F$1887,0),27)</f>
        <v>0</v>
      </c>
      <c r="H18786" s="2" t="b">
        <f t="shared" si="587"/>
        <v>0</v>
      </c>
      <c r="I18786" s="1"/>
      <c r="J18786" s="1"/>
      <c r="K18786" s="1"/>
    </row>
    <row r="18787" spans="1:11" hidden="1">
      <c r="A18787" s="1" t="s">
        <v>1291</v>
      </c>
      <c r="B18787" s="1" t="s">
        <v>259</v>
      </c>
      <c r="C18787" s="48" t="str">
        <f t="shared" si="586"/>
        <v>ק שבלי - אום אל-גנם</v>
      </c>
      <c r="D18787" s="1" t="s">
        <v>1298</v>
      </c>
      <c r="E18787" s="1" t="s">
        <v>17</v>
      </c>
      <c r="F18787" s="2">
        <v>1</v>
      </c>
      <c r="G18787" s="2">
        <f>INDEX(תוצאות_בחירות,MATCH(C18787,siot!$F$3:$F$1887,0),27)</f>
        <v>0</v>
      </c>
      <c r="H18787" s="2" t="b">
        <f t="shared" si="587"/>
        <v>0</v>
      </c>
      <c r="I18787" s="1" t="s">
        <v>2</v>
      </c>
      <c r="J18787" s="1" t="s">
        <v>1303</v>
      </c>
      <c r="K18787" s="1"/>
    </row>
    <row r="18788" spans="1:11" hidden="1">
      <c r="A18788" s="1" t="s">
        <v>1291</v>
      </c>
      <c r="B18788" s="1" t="s">
        <v>259</v>
      </c>
      <c r="C18788" s="48" t="str">
        <f t="shared" si="586"/>
        <v>ק שבלי - אום אל-גנם</v>
      </c>
      <c r="D18788" s="1" t="s">
        <v>1298</v>
      </c>
      <c r="E18788" s="1"/>
      <c r="F18788" s="2">
        <v>2</v>
      </c>
      <c r="G18788" s="2">
        <f>INDEX(תוצאות_בחירות,MATCH(C18788,siot!$F$3:$F$1887,0),27)</f>
        <v>0</v>
      </c>
      <c r="H18788" s="2" t="b">
        <f t="shared" si="587"/>
        <v>0</v>
      </c>
      <c r="I18788" s="1" t="s">
        <v>2</v>
      </c>
      <c r="J18788" s="1" t="s">
        <v>1302</v>
      </c>
      <c r="K18788" s="1"/>
    </row>
    <row r="18789" spans="1:11" hidden="1">
      <c r="A18789" s="1" t="s">
        <v>1291</v>
      </c>
      <c r="B18789" s="1" t="s">
        <v>259</v>
      </c>
      <c r="C18789" s="48" t="str">
        <f t="shared" si="586"/>
        <v>ק שבלי - אום אל-גנם</v>
      </c>
      <c r="D18789" s="1" t="s">
        <v>1298</v>
      </c>
      <c r="E18789" s="1"/>
      <c r="F18789" s="2">
        <v>3</v>
      </c>
      <c r="G18789" s="2">
        <f>INDEX(תוצאות_בחירות,MATCH(C18789,siot!$F$3:$F$1887,0),27)</f>
        <v>0</v>
      </c>
      <c r="H18789" s="2" t="b">
        <f t="shared" si="587"/>
        <v>0</v>
      </c>
      <c r="I18789" s="1" t="s">
        <v>2</v>
      </c>
      <c r="J18789" s="1" t="s">
        <v>1301</v>
      </c>
      <c r="K18789" s="1"/>
    </row>
    <row r="18790" spans="1:11" hidden="1">
      <c r="A18790" s="1" t="s">
        <v>1291</v>
      </c>
      <c r="B18790" s="1" t="s">
        <v>259</v>
      </c>
      <c r="C18790" s="48" t="str">
        <f t="shared" si="586"/>
        <v>ק שבלי - אום אל-גנם</v>
      </c>
      <c r="D18790" s="1" t="s">
        <v>1298</v>
      </c>
      <c r="E18790" s="1"/>
      <c r="F18790" s="2">
        <v>4</v>
      </c>
      <c r="G18790" s="2">
        <f>INDEX(תוצאות_בחירות,MATCH(C18790,siot!$F$3:$F$1887,0),27)</f>
        <v>0</v>
      </c>
      <c r="H18790" s="2" t="b">
        <f t="shared" si="587"/>
        <v>0</v>
      </c>
      <c r="I18790" s="1" t="s">
        <v>2</v>
      </c>
      <c r="J18790" s="1" t="s">
        <v>1300</v>
      </c>
      <c r="K18790" s="1"/>
    </row>
    <row r="18791" spans="1:11" hidden="1">
      <c r="A18791" s="1" t="s">
        <v>1291</v>
      </c>
      <c r="B18791" s="1" t="s">
        <v>259</v>
      </c>
      <c r="C18791" s="48" t="str">
        <f t="shared" si="586"/>
        <v>ק שבלי - אום אל-גנם</v>
      </c>
      <c r="D18791" s="1" t="s">
        <v>1298</v>
      </c>
      <c r="E18791" s="1"/>
      <c r="F18791" s="2">
        <v>5</v>
      </c>
      <c r="G18791" s="2">
        <f>INDEX(תוצאות_בחירות,MATCH(C18791,siot!$F$3:$F$1887,0),27)</f>
        <v>0</v>
      </c>
      <c r="H18791" s="2" t="b">
        <f t="shared" si="587"/>
        <v>0</v>
      </c>
      <c r="I18791" s="1" t="s">
        <v>2</v>
      </c>
      <c r="J18791" s="1" t="s">
        <v>1299</v>
      </c>
      <c r="K18791" s="1"/>
    </row>
    <row r="18792" spans="1:11" hidden="1">
      <c r="A18792" s="1" t="s">
        <v>1291</v>
      </c>
      <c r="B18792" s="1" t="s">
        <v>259</v>
      </c>
      <c r="C18792" s="48" t="str">
        <f t="shared" si="586"/>
        <v>ק שבלי - אום אל-גנם</v>
      </c>
      <c r="D18792" s="1" t="s">
        <v>1298</v>
      </c>
      <c r="E18792" s="1"/>
      <c r="F18792" s="2">
        <v>6</v>
      </c>
      <c r="G18792" s="2">
        <f>INDEX(תוצאות_בחירות,MATCH(C18792,siot!$F$3:$F$1887,0),27)</f>
        <v>0</v>
      </c>
      <c r="H18792" s="2" t="b">
        <f t="shared" si="587"/>
        <v>0</v>
      </c>
      <c r="I18792" s="1" t="s">
        <v>2</v>
      </c>
      <c r="J18792" s="1" t="s">
        <v>1297</v>
      </c>
      <c r="K18792" s="1"/>
    </row>
    <row r="18793" spans="1:11" hidden="1">
      <c r="A18793" s="1" t="s">
        <v>1291</v>
      </c>
      <c r="B18793" s="1" t="s">
        <v>1290</v>
      </c>
      <c r="C18793" s="48" t="str">
        <f t="shared" si="586"/>
        <v>שם שבלי - אום אל-גנם</v>
      </c>
      <c r="D18793" s="1" t="s">
        <v>1289</v>
      </c>
      <c r="E18793" s="1" t="s">
        <v>3</v>
      </c>
      <c r="F18793" s="2" t="s">
        <v>19548</v>
      </c>
      <c r="G18793" s="2">
        <f>INDEX(תוצאות_בחירות,MATCH(C18793,siot!$F$3:$F$1887,0),27)</f>
        <v>2</v>
      </c>
      <c r="H18793" s="2" t="b">
        <f t="shared" si="587"/>
        <v>0</v>
      </c>
      <c r="I18793" s="1"/>
      <c r="J18793" s="1"/>
      <c r="K18793" s="1"/>
    </row>
    <row r="18794" spans="1:11">
      <c r="A18794" s="1" t="s">
        <v>1291</v>
      </c>
      <c r="B18794" s="1" t="s">
        <v>1290</v>
      </c>
      <c r="C18794" s="48" t="str">
        <f t="shared" si="586"/>
        <v>שם שבלי - אום אל-גנם</v>
      </c>
      <c r="D18794" s="1" t="s">
        <v>1289</v>
      </c>
      <c r="E18794" s="1"/>
      <c r="F18794" s="2">
        <v>1</v>
      </c>
      <c r="G18794" s="2">
        <f>INDEX(תוצאות_בחירות,MATCH(C18794,siot!$F$3:$F$1887,0),27)</f>
        <v>2</v>
      </c>
      <c r="H18794" s="2" t="b">
        <f t="shared" si="587"/>
        <v>1</v>
      </c>
      <c r="I18794" s="1" t="s">
        <v>2</v>
      </c>
      <c r="J18794" s="1" t="s">
        <v>1296</v>
      </c>
      <c r="K18794" s="1"/>
    </row>
    <row r="18795" spans="1:11">
      <c r="A18795" s="1" t="s">
        <v>1291</v>
      </c>
      <c r="B18795" s="1" t="s">
        <v>1290</v>
      </c>
      <c r="C18795" s="48" t="str">
        <f t="shared" si="586"/>
        <v>שם שבלי - אום אל-גנם</v>
      </c>
      <c r="D18795" s="1" t="s">
        <v>1289</v>
      </c>
      <c r="E18795" s="1"/>
      <c r="F18795" s="2">
        <v>2</v>
      </c>
      <c r="G18795" s="2">
        <f>INDEX(תוצאות_בחירות,MATCH(C18795,siot!$F$3:$F$1887,0),27)</f>
        <v>2</v>
      </c>
      <c r="H18795" s="2" t="b">
        <f t="shared" si="587"/>
        <v>1</v>
      </c>
      <c r="I18795" s="1" t="s">
        <v>2</v>
      </c>
      <c r="J18795" s="1" t="s">
        <v>1295</v>
      </c>
      <c r="K18795" s="1"/>
    </row>
    <row r="18796" spans="1:11" hidden="1">
      <c r="A18796" s="1" t="s">
        <v>1291</v>
      </c>
      <c r="B18796" s="1" t="s">
        <v>1290</v>
      </c>
      <c r="C18796" s="48" t="str">
        <f t="shared" si="586"/>
        <v>שם שבלי - אום אל-גנם</v>
      </c>
      <c r="D18796" s="1" t="s">
        <v>1289</v>
      </c>
      <c r="E18796" s="1"/>
      <c r="F18796" s="2">
        <v>3</v>
      </c>
      <c r="G18796" s="2">
        <f>INDEX(תוצאות_בחירות,MATCH(C18796,siot!$F$3:$F$1887,0),27)</f>
        <v>2</v>
      </c>
      <c r="H18796" s="2" t="b">
        <f t="shared" si="587"/>
        <v>0</v>
      </c>
      <c r="I18796" s="1" t="s">
        <v>2</v>
      </c>
      <c r="J18796" s="1" t="s">
        <v>1294</v>
      </c>
      <c r="K18796" s="1"/>
    </row>
    <row r="18797" spans="1:11" hidden="1">
      <c r="A18797" s="1" t="s">
        <v>1291</v>
      </c>
      <c r="B18797" s="1" t="s">
        <v>1290</v>
      </c>
      <c r="C18797" s="48" t="str">
        <f t="shared" si="586"/>
        <v>שם שבלי - אום אל-גנם</v>
      </c>
      <c r="D18797" s="1" t="s">
        <v>1289</v>
      </c>
      <c r="E18797" s="1"/>
      <c r="F18797" s="2">
        <v>4</v>
      </c>
      <c r="G18797" s="2">
        <f>INDEX(תוצאות_בחירות,MATCH(C18797,siot!$F$3:$F$1887,0),27)</f>
        <v>2</v>
      </c>
      <c r="H18797" s="2" t="b">
        <f t="shared" si="587"/>
        <v>0</v>
      </c>
      <c r="I18797" s="1" t="s">
        <v>2</v>
      </c>
      <c r="J18797" s="1" t="s">
        <v>1293</v>
      </c>
      <c r="K18797" s="1"/>
    </row>
    <row r="18798" spans="1:11" hidden="1">
      <c r="A18798" s="1" t="s">
        <v>1291</v>
      </c>
      <c r="B18798" s="1" t="s">
        <v>1290</v>
      </c>
      <c r="C18798" s="48" t="str">
        <f t="shared" si="586"/>
        <v>שם שבלי - אום אל-גנם</v>
      </c>
      <c r="D18798" s="1" t="s">
        <v>1289</v>
      </c>
      <c r="E18798" s="1"/>
      <c r="F18798" s="2">
        <v>5</v>
      </c>
      <c r="G18798" s="2">
        <f>INDEX(תוצאות_בחירות,MATCH(C18798,siot!$F$3:$F$1887,0),27)</f>
        <v>2</v>
      </c>
      <c r="H18798" s="2" t="b">
        <f t="shared" si="587"/>
        <v>0</v>
      </c>
      <c r="I18798" s="1" t="s">
        <v>2</v>
      </c>
      <c r="J18798" s="1" t="s">
        <v>1292</v>
      </c>
      <c r="K18798" s="1"/>
    </row>
    <row r="18799" spans="1:11" hidden="1">
      <c r="A18799" s="1" t="s">
        <v>1291</v>
      </c>
      <c r="B18799" s="1" t="s">
        <v>1290</v>
      </c>
      <c r="C18799" s="48" t="str">
        <f t="shared" si="586"/>
        <v>שם שבלי - אום אל-גנם</v>
      </c>
      <c r="D18799" s="1" t="s">
        <v>1289</v>
      </c>
      <c r="E18799" s="1"/>
      <c r="F18799" s="2">
        <v>6</v>
      </c>
      <c r="G18799" s="2">
        <f>INDEX(תוצאות_בחירות,MATCH(C18799,siot!$F$3:$F$1887,0),27)</f>
        <v>2</v>
      </c>
      <c r="H18799" s="2" t="b">
        <f t="shared" si="587"/>
        <v>0</v>
      </c>
      <c r="I18799" s="1" t="s">
        <v>2</v>
      </c>
      <c r="J18799" s="1" t="s">
        <v>1288</v>
      </c>
      <c r="K18799" s="1"/>
    </row>
    <row r="18800" spans="1:11" hidden="1">
      <c r="A18800" s="1" t="s">
        <v>1241</v>
      </c>
      <c r="B18800" s="1" t="s">
        <v>1281</v>
      </c>
      <c r="C18800" s="48" t="str">
        <f t="shared" si="586"/>
        <v>אם שגב-שלום</v>
      </c>
      <c r="D18800" s="1" t="s">
        <v>1280</v>
      </c>
      <c r="E18800" s="1" t="s">
        <v>18</v>
      </c>
      <c r="F18800" s="2" t="s">
        <v>19548</v>
      </c>
      <c r="G18800" s="2">
        <f>INDEX(תוצאות_בחירות,MATCH(C18800,siot!$F$3:$F$1887,0),27)</f>
        <v>2</v>
      </c>
      <c r="H18800" s="2" t="b">
        <f t="shared" si="587"/>
        <v>0</v>
      </c>
      <c r="I18800" s="1"/>
      <c r="J18800" s="1"/>
      <c r="K18800" s="1"/>
    </row>
    <row r="18801" spans="1:11">
      <c r="A18801" s="1" t="s">
        <v>1241</v>
      </c>
      <c r="B18801" s="1" t="s">
        <v>1281</v>
      </c>
      <c r="C18801" s="48" t="str">
        <f t="shared" si="586"/>
        <v>אם שגב-שלום</v>
      </c>
      <c r="D18801" s="1" t="s">
        <v>1280</v>
      </c>
      <c r="E18801" s="1" t="s">
        <v>17</v>
      </c>
      <c r="F18801" s="2">
        <v>1</v>
      </c>
      <c r="G18801" s="2">
        <f>INDEX(תוצאות_בחירות,MATCH(C18801,siot!$F$3:$F$1887,0),27)</f>
        <v>2</v>
      </c>
      <c r="H18801" s="2" t="b">
        <f t="shared" si="587"/>
        <v>1</v>
      </c>
      <c r="I18801" s="1" t="s">
        <v>2</v>
      </c>
      <c r="J18801" s="1" t="s">
        <v>1287</v>
      </c>
      <c r="K18801" s="1"/>
    </row>
    <row r="18802" spans="1:11">
      <c r="A18802" s="1" t="s">
        <v>1241</v>
      </c>
      <c r="B18802" s="1" t="s">
        <v>1281</v>
      </c>
      <c r="C18802" s="48" t="str">
        <f t="shared" si="586"/>
        <v>אם שגב-שלום</v>
      </c>
      <c r="D18802" s="1" t="s">
        <v>1280</v>
      </c>
      <c r="E18802" s="1"/>
      <c r="F18802" s="2">
        <v>2</v>
      </c>
      <c r="G18802" s="2">
        <f>INDEX(תוצאות_בחירות,MATCH(C18802,siot!$F$3:$F$1887,0),27)</f>
        <v>2</v>
      </c>
      <c r="H18802" s="2" t="b">
        <f t="shared" si="587"/>
        <v>1</v>
      </c>
      <c r="I18802" s="1" t="s">
        <v>2</v>
      </c>
      <c r="J18802" s="1" t="s">
        <v>1286</v>
      </c>
      <c r="K18802" s="1"/>
    </row>
    <row r="18803" spans="1:11" hidden="1">
      <c r="A18803" s="1" t="s">
        <v>1241</v>
      </c>
      <c r="B18803" s="1" t="s">
        <v>1281</v>
      </c>
      <c r="C18803" s="48" t="str">
        <f t="shared" si="586"/>
        <v>אם שגב-שלום</v>
      </c>
      <c r="D18803" s="1" t="s">
        <v>1280</v>
      </c>
      <c r="E18803" s="1"/>
      <c r="F18803" s="2">
        <v>3</v>
      </c>
      <c r="G18803" s="2">
        <f>INDEX(תוצאות_בחירות,MATCH(C18803,siot!$F$3:$F$1887,0),27)</f>
        <v>2</v>
      </c>
      <c r="H18803" s="2" t="b">
        <f t="shared" si="587"/>
        <v>0</v>
      </c>
      <c r="I18803" s="1" t="s">
        <v>2</v>
      </c>
      <c r="J18803" s="1" t="s">
        <v>1285</v>
      </c>
      <c r="K18803" s="1"/>
    </row>
    <row r="18804" spans="1:11" hidden="1">
      <c r="A18804" s="1" t="s">
        <v>1241</v>
      </c>
      <c r="B18804" s="1" t="s">
        <v>1281</v>
      </c>
      <c r="C18804" s="48" t="str">
        <f t="shared" si="586"/>
        <v>אם שגב-שלום</v>
      </c>
      <c r="D18804" s="1" t="s">
        <v>1280</v>
      </c>
      <c r="E18804" s="1"/>
      <c r="F18804" s="2">
        <v>4</v>
      </c>
      <c r="G18804" s="2">
        <f>INDEX(תוצאות_בחירות,MATCH(C18804,siot!$F$3:$F$1887,0),27)</f>
        <v>2</v>
      </c>
      <c r="H18804" s="2" t="b">
        <f t="shared" si="587"/>
        <v>0</v>
      </c>
      <c r="I18804" s="1" t="s">
        <v>2</v>
      </c>
      <c r="J18804" s="1" t="s">
        <v>1284</v>
      </c>
      <c r="K18804" s="1"/>
    </row>
    <row r="18805" spans="1:11" hidden="1">
      <c r="A18805" s="1" t="s">
        <v>1241</v>
      </c>
      <c r="B18805" s="1" t="s">
        <v>1281</v>
      </c>
      <c r="C18805" s="48" t="str">
        <f t="shared" si="586"/>
        <v>אם שגב-שלום</v>
      </c>
      <c r="D18805" s="1" t="s">
        <v>1280</v>
      </c>
      <c r="E18805" s="1"/>
      <c r="F18805" s="2">
        <v>5</v>
      </c>
      <c r="G18805" s="2">
        <f>INDEX(תוצאות_בחירות,MATCH(C18805,siot!$F$3:$F$1887,0),27)</f>
        <v>2</v>
      </c>
      <c r="H18805" s="2" t="b">
        <f t="shared" si="587"/>
        <v>0</v>
      </c>
      <c r="I18805" s="1" t="s">
        <v>2</v>
      </c>
      <c r="J18805" s="1" t="s">
        <v>1283</v>
      </c>
      <c r="K18805" s="1"/>
    </row>
    <row r="18806" spans="1:11" hidden="1">
      <c r="A18806" s="1" t="s">
        <v>1241</v>
      </c>
      <c r="B18806" s="1" t="s">
        <v>1281</v>
      </c>
      <c r="C18806" s="48" t="str">
        <f t="shared" si="586"/>
        <v>אם שגב-שלום</v>
      </c>
      <c r="D18806" s="1" t="s">
        <v>1280</v>
      </c>
      <c r="E18806" s="1"/>
      <c r="F18806" s="2">
        <v>6</v>
      </c>
      <c r="G18806" s="2">
        <f>INDEX(תוצאות_בחירות,MATCH(C18806,siot!$F$3:$F$1887,0),27)</f>
        <v>2</v>
      </c>
      <c r="H18806" s="2" t="b">
        <f t="shared" si="587"/>
        <v>0</v>
      </c>
      <c r="I18806" s="1" t="s">
        <v>2</v>
      </c>
      <c r="J18806" s="1" t="s">
        <v>1282</v>
      </c>
      <c r="K18806" s="1"/>
    </row>
    <row r="18807" spans="1:11" hidden="1">
      <c r="A18807" s="1" t="s">
        <v>1241</v>
      </c>
      <c r="B18807" s="1" t="s">
        <v>1281</v>
      </c>
      <c r="C18807" s="48" t="str">
        <f t="shared" si="586"/>
        <v>אם שגב-שלום</v>
      </c>
      <c r="D18807" s="1" t="s">
        <v>1280</v>
      </c>
      <c r="E18807" s="1"/>
      <c r="F18807" s="2">
        <v>7</v>
      </c>
      <c r="G18807" s="2">
        <f>INDEX(תוצאות_בחירות,MATCH(C18807,siot!$F$3:$F$1887,0),27)</f>
        <v>2</v>
      </c>
      <c r="H18807" s="2" t="b">
        <f t="shared" si="587"/>
        <v>0</v>
      </c>
      <c r="I18807" s="1" t="s">
        <v>2</v>
      </c>
      <c r="J18807" s="1" t="s">
        <v>1279</v>
      </c>
      <c r="K18807" s="1"/>
    </row>
    <row r="18808" spans="1:11" hidden="1">
      <c r="A18808" s="1" t="s">
        <v>1241</v>
      </c>
      <c r="B18808" s="1" t="s">
        <v>778</v>
      </c>
      <c r="C18808" s="48" t="str">
        <f t="shared" si="586"/>
        <v>י שגב-שלום</v>
      </c>
      <c r="D18808" s="1" t="s">
        <v>1275</v>
      </c>
      <c r="E18808" s="1" t="s">
        <v>18</v>
      </c>
      <c r="F18808" s="2" t="s">
        <v>19548</v>
      </c>
      <c r="G18808" s="2">
        <f>INDEX(תוצאות_בחירות,MATCH(C18808,siot!$F$3:$F$1887,0),27)</f>
        <v>0</v>
      </c>
      <c r="H18808" s="2" t="b">
        <f t="shared" si="587"/>
        <v>0</v>
      </c>
      <c r="I18808" s="1"/>
      <c r="J18808" s="1"/>
      <c r="K18808" s="1"/>
    </row>
    <row r="18809" spans="1:11" hidden="1">
      <c r="A18809" s="1" t="s">
        <v>1241</v>
      </c>
      <c r="B18809" s="1" t="s">
        <v>778</v>
      </c>
      <c r="C18809" s="48" t="str">
        <f t="shared" si="586"/>
        <v>י שגב-שלום</v>
      </c>
      <c r="D18809" s="1" t="s">
        <v>1275</v>
      </c>
      <c r="E18809" s="1" t="s">
        <v>17</v>
      </c>
      <c r="F18809" s="2">
        <v>1</v>
      </c>
      <c r="G18809" s="2">
        <f>INDEX(תוצאות_בחירות,MATCH(C18809,siot!$F$3:$F$1887,0),27)</f>
        <v>0</v>
      </c>
      <c r="H18809" s="2" t="b">
        <f t="shared" si="587"/>
        <v>0</v>
      </c>
      <c r="I18809" s="1" t="s">
        <v>2</v>
      </c>
      <c r="J18809" s="1" t="s">
        <v>1278</v>
      </c>
      <c r="K18809" s="1"/>
    </row>
    <row r="18810" spans="1:11" hidden="1">
      <c r="A18810" s="1" t="s">
        <v>1241</v>
      </c>
      <c r="B18810" s="1" t="s">
        <v>778</v>
      </c>
      <c r="C18810" s="48" t="str">
        <f t="shared" si="586"/>
        <v>י שגב-שלום</v>
      </c>
      <c r="D18810" s="1" t="s">
        <v>1275</v>
      </c>
      <c r="E18810" s="1"/>
      <c r="F18810" s="2">
        <v>2</v>
      </c>
      <c r="G18810" s="2">
        <f>INDEX(תוצאות_בחירות,MATCH(C18810,siot!$F$3:$F$1887,0),27)</f>
        <v>0</v>
      </c>
      <c r="H18810" s="2" t="b">
        <f t="shared" si="587"/>
        <v>0</v>
      </c>
      <c r="I18810" s="1" t="s">
        <v>2</v>
      </c>
      <c r="J18810" s="1" t="s">
        <v>1277</v>
      </c>
      <c r="K18810" s="1"/>
    </row>
    <row r="18811" spans="1:11" hidden="1">
      <c r="A18811" s="1" t="s">
        <v>1241</v>
      </c>
      <c r="B18811" s="1" t="s">
        <v>778</v>
      </c>
      <c r="C18811" s="48" t="str">
        <f t="shared" si="586"/>
        <v>י שגב-שלום</v>
      </c>
      <c r="D18811" s="1" t="s">
        <v>1275</v>
      </c>
      <c r="E18811" s="1"/>
      <c r="F18811" s="2">
        <v>3</v>
      </c>
      <c r="G18811" s="2">
        <f>INDEX(תוצאות_בחירות,MATCH(C18811,siot!$F$3:$F$1887,0),27)</f>
        <v>0</v>
      </c>
      <c r="H18811" s="2" t="b">
        <f t="shared" si="587"/>
        <v>0</v>
      </c>
      <c r="I18811" s="1" t="s">
        <v>2</v>
      </c>
      <c r="J18811" s="1" t="s">
        <v>1276</v>
      </c>
      <c r="K18811" s="1"/>
    </row>
    <row r="18812" spans="1:11" hidden="1">
      <c r="A18812" s="1" t="s">
        <v>1241</v>
      </c>
      <c r="B18812" s="1" t="s">
        <v>778</v>
      </c>
      <c r="C18812" s="48" t="str">
        <f t="shared" si="586"/>
        <v>י שגב-שלום</v>
      </c>
      <c r="D18812" s="1" t="s">
        <v>1275</v>
      </c>
      <c r="E18812" s="1"/>
      <c r="F18812" s="2">
        <v>4</v>
      </c>
      <c r="G18812" s="2">
        <f>INDEX(תוצאות_בחירות,MATCH(C18812,siot!$F$3:$F$1887,0),27)</f>
        <v>0</v>
      </c>
      <c r="H18812" s="2" t="b">
        <f t="shared" si="587"/>
        <v>0</v>
      </c>
      <c r="I18812" s="1" t="s">
        <v>2</v>
      </c>
      <c r="J18812" s="1" t="s">
        <v>1274</v>
      </c>
      <c r="K18812" s="1"/>
    </row>
    <row r="18813" spans="1:11" hidden="1">
      <c r="A18813" s="1" t="s">
        <v>1241</v>
      </c>
      <c r="B18813" s="1" t="s">
        <v>87</v>
      </c>
      <c r="C18813" s="48" t="str">
        <f t="shared" si="586"/>
        <v>נ שגב-שלום</v>
      </c>
      <c r="D18813" s="1" t="s">
        <v>1267</v>
      </c>
      <c r="E18813" s="1" t="s">
        <v>18</v>
      </c>
      <c r="F18813" s="2" t="s">
        <v>19548</v>
      </c>
      <c r="G18813" s="2">
        <f>INDEX(תוצאות_בחירות,MATCH(C18813,siot!$F$3:$F$1887,0),27)</f>
        <v>0</v>
      </c>
      <c r="H18813" s="2" t="b">
        <f t="shared" si="587"/>
        <v>0</v>
      </c>
      <c r="I18813" s="1"/>
      <c r="J18813" s="1"/>
      <c r="K18813" s="1"/>
    </row>
    <row r="18814" spans="1:11" hidden="1">
      <c r="A18814" s="1" t="s">
        <v>1241</v>
      </c>
      <c r="B18814" s="1" t="s">
        <v>87</v>
      </c>
      <c r="C18814" s="48" t="str">
        <f t="shared" si="586"/>
        <v>נ שגב-שלום</v>
      </c>
      <c r="D18814" s="1" t="s">
        <v>1267</v>
      </c>
      <c r="E18814" s="1" t="s">
        <v>17</v>
      </c>
      <c r="F18814" s="2">
        <v>1</v>
      </c>
      <c r="G18814" s="2">
        <f>INDEX(תוצאות_בחירות,MATCH(C18814,siot!$F$3:$F$1887,0),27)</f>
        <v>0</v>
      </c>
      <c r="H18814" s="2" t="b">
        <f t="shared" si="587"/>
        <v>0</v>
      </c>
      <c r="I18814" s="1" t="s">
        <v>2</v>
      </c>
      <c r="J18814" s="1" t="s">
        <v>1273</v>
      </c>
      <c r="K18814" s="1"/>
    </row>
    <row r="18815" spans="1:11" hidden="1">
      <c r="A18815" s="1" t="s">
        <v>1241</v>
      </c>
      <c r="B18815" s="1" t="s">
        <v>87</v>
      </c>
      <c r="C18815" s="48" t="str">
        <f t="shared" si="586"/>
        <v>נ שגב-שלום</v>
      </c>
      <c r="D18815" s="1" t="s">
        <v>1267</v>
      </c>
      <c r="E18815" s="1"/>
      <c r="F18815" s="2">
        <v>2</v>
      </c>
      <c r="G18815" s="2">
        <f>INDEX(תוצאות_בחירות,MATCH(C18815,siot!$F$3:$F$1887,0),27)</f>
        <v>0</v>
      </c>
      <c r="H18815" s="2" t="b">
        <f t="shared" si="587"/>
        <v>0</v>
      </c>
      <c r="I18815" s="1" t="s">
        <v>2</v>
      </c>
      <c r="J18815" s="1" t="s">
        <v>1272</v>
      </c>
      <c r="K18815" s="1"/>
    </row>
    <row r="18816" spans="1:11" hidden="1">
      <c r="A18816" s="1" t="s">
        <v>1241</v>
      </c>
      <c r="B18816" s="1" t="s">
        <v>87</v>
      </c>
      <c r="C18816" s="48" t="str">
        <f t="shared" si="586"/>
        <v>נ שגב-שלום</v>
      </c>
      <c r="D18816" s="1" t="s">
        <v>1267</v>
      </c>
      <c r="E18816" s="1"/>
      <c r="F18816" s="2">
        <v>3</v>
      </c>
      <c r="G18816" s="2">
        <f>INDEX(תוצאות_בחירות,MATCH(C18816,siot!$F$3:$F$1887,0),27)</f>
        <v>0</v>
      </c>
      <c r="H18816" s="2" t="b">
        <f t="shared" si="587"/>
        <v>0</v>
      </c>
      <c r="I18816" s="1" t="s">
        <v>2</v>
      </c>
      <c r="J18816" s="1" t="s">
        <v>1271</v>
      </c>
      <c r="K18816" s="1"/>
    </row>
    <row r="18817" spans="1:11" hidden="1">
      <c r="A18817" s="1" t="s">
        <v>1241</v>
      </c>
      <c r="B18817" s="1" t="s">
        <v>87</v>
      </c>
      <c r="C18817" s="48" t="str">
        <f t="shared" si="586"/>
        <v>נ שגב-שלום</v>
      </c>
      <c r="D18817" s="1" t="s">
        <v>1267</v>
      </c>
      <c r="E18817" s="1"/>
      <c r="F18817" s="2">
        <v>4</v>
      </c>
      <c r="G18817" s="2">
        <f>INDEX(תוצאות_בחירות,MATCH(C18817,siot!$F$3:$F$1887,0),27)</f>
        <v>0</v>
      </c>
      <c r="H18817" s="2" t="b">
        <f t="shared" si="587"/>
        <v>0</v>
      </c>
      <c r="I18817" s="1" t="s">
        <v>2</v>
      </c>
      <c r="J18817" s="1" t="s">
        <v>1270</v>
      </c>
      <c r="K18817" s="1"/>
    </row>
    <row r="18818" spans="1:11" hidden="1">
      <c r="A18818" s="1" t="s">
        <v>1241</v>
      </c>
      <c r="B18818" s="1" t="s">
        <v>87</v>
      </c>
      <c r="C18818" s="48" t="str">
        <f t="shared" si="586"/>
        <v>נ שגב-שלום</v>
      </c>
      <c r="D18818" s="1" t="s">
        <v>1267</v>
      </c>
      <c r="E18818" s="1"/>
      <c r="F18818" s="2">
        <v>5</v>
      </c>
      <c r="G18818" s="2">
        <f>INDEX(תוצאות_בחירות,MATCH(C18818,siot!$F$3:$F$1887,0),27)</f>
        <v>0</v>
      </c>
      <c r="H18818" s="2" t="b">
        <f t="shared" si="587"/>
        <v>0</v>
      </c>
      <c r="I18818" s="1" t="s">
        <v>2</v>
      </c>
      <c r="J18818" s="1" t="s">
        <v>1269</v>
      </c>
      <c r="K18818" s="1"/>
    </row>
    <row r="18819" spans="1:11" hidden="1">
      <c r="A18819" s="1" t="s">
        <v>1241</v>
      </c>
      <c r="B18819" s="1" t="s">
        <v>87</v>
      </c>
      <c r="C18819" s="48" t="str">
        <f t="shared" si="586"/>
        <v>נ שגב-שלום</v>
      </c>
      <c r="D18819" s="1" t="s">
        <v>1267</v>
      </c>
      <c r="E18819" s="1"/>
      <c r="F18819" s="2">
        <v>6</v>
      </c>
      <c r="G18819" s="2">
        <f>INDEX(תוצאות_בחירות,MATCH(C18819,siot!$F$3:$F$1887,0),27)</f>
        <v>0</v>
      </c>
      <c r="H18819" s="2" t="b">
        <f t="shared" si="587"/>
        <v>0</v>
      </c>
      <c r="I18819" s="1" t="s">
        <v>2</v>
      </c>
      <c r="J18819" s="1" t="s">
        <v>1268</v>
      </c>
      <c r="K18819" s="1"/>
    </row>
    <row r="18820" spans="1:11" hidden="1">
      <c r="A18820" s="1" t="s">
        <v>1241</v>
      </c>
      <c r="B18820" s="1" t="s">
        <v>87</v>
      </c>
      <c r="C18820" s="48" t="str">
        <f t="shared" ref="C18820:C18883" si="588">B18820&amp;" "&amp;A18820</f>
        <v>נ שגב-שלום</v>
      </c>
      <c r="D18820" s="1" t="s">
        <v>1267</v>
      </c>
      <c r="E18820" s="1"/>
      <c r="F18820" s="2">
        <v>7</v>
      </c>
      <c r="G18820" s="2">
        <f>INDEX(תוצאות_בחירות,MATCH(C18820,siot!$F$3:$F$1887,0),27)</f>
        <v>0</v>
      </c>
      <c r="H18820" s="2" t="b">
        <f t="shared" ref="H18820:H18883" si="589">IF(OR(F18820&lt;G18820,G18820=F18820),TRUE,FALSE)</f>
        <v>0</v>
      </c>
      <c r="I18820" s="1" t="s">
        <v>2</v>
      </c>
      <c r="J18820" s="1" t="s">
        <v>1266</v>
      </c>
      <c r="K18820" s="1"/>
    </row>
    <row r="18821" spans="1:11" hidden="1">
      <c r="A18821" s="1" t="s">
        <v>1241</v>
      </c>
      <c r="B18821" s="1" t="s">
        <v>1257</v>
      </c>
      <c r="C18821" s="48" t="str">
        <f t="shared" si="588"/>
        <v>עפ שגב-שלום</v>
      </c>
      <c r="D18821" s="1" t="s">
        <v>1256</v>
      </c>
      <c r="E18821" s="1" t="s">
        <v>18</v>
      </c>
      <c r="F18821" s="2" t="s">
        <v>19548</v>
      </c>
      <c r="G18821" s="2">
        <f>INDEX(תוצאות_בחירות,MATCH(C18821,siot!$F$3:$F$1887,0),27)</f>
        <v>5</v>
      </c>
      <c r="H18821" s="2" t="b">
        <f t="shared" si="589"/>
        <v>0</v>
      </c>
      <c r="I18821" s="1"/>
      <c r="J18821" s="1"/>
      <c r="K18821" s="1"/>
    </row>
    <row r="18822" spans="1:11">
      <c r="A18822" s="1" t="s">
        <v>1241</v>
      </c>
      <c r="B18822" s="1" t="s">
        <v>1257</v>
      </c>
      <c r="C18822" s="48" t="str">
        <f t="shared" si="588"/>
        <v>עפ שגב-שלום</v>
      </c>
      <c r="D18822" s="1" t="s">
        <v>1256</v>
      </c>
      <c r="E18822" s="1" t="s">
        <v>17</v>
      </c>
      <c r="F18822" s="2">
        <v>1</v>
      </c>
      <c r="G18822" s="2">
        <f>INDEX(תוצאות_בחירות,MATCH(C18822,siot!$F$3:$F$1887,0),27)</f>
        <v>5</v>
      </c>
      <c r="H18822" s="2" t="b">
        <f t="shared" si="589"/>
        <v>1</v>
      </c>
      <c r="I18822" s="1" t="s">
        <v>2</v>
      </c>
      <c r="J18822" s="1" t="s">
        <v>1265</v>
      </c>
      <c r="K18822" s="1"/>
    </row>
    <row r="18823" spans="1:11">
      <c r="A18823" s="1" t="s">
        <v>1241</v>
      </c>
      <c r="B18823" s="1" t="s">
        <v>1257</v>
      </c>
      <c r="C18823" s="48" t="str">
        <f t="shared" si="588"/>
        <v>עפ שגב-שלום</v>
      </c>
      <c r="D18823" s="1" t="s">
        <v>1256</v>
      </c>
      <c r="E18823" s="1"/>
      <c r="F18823" s="2">
        <v>2</v>
      </c>
      <c r="G18823" s="2">
        <f>INDEX(תוצאות_בחירות,MATCH(C18823,siot!$F$3:$F$1887,0),27)</f>
        <v>5</v>
      </c>
      <c r="H18823" s="2" t="b">
        <f t="shared" si="589"/>
        <v>1</v>
      </c>
      <c r="I18823" s="1" t="s">
        <v>2</v>
      </c>
      <c r="J18823" s="1" t="s">
        <v>1264</v>
      </c>
      <c r="K18823" s="1"/>
    </row>
    <row r="18824" spans="1:11">
      <c r="A18824" s="1" t="s">
        <v>1241</v>
      </c>
      <c r="B18824" s="1" t="s">
        <v>1257</v>
      </c>
      <c r="C18824" s="48" t="str">
        <f t="shared" si="588"/>
        <v>עפ שגב-שלום</v>
      </c>
      <c r="D18824" s="1" t="s">
        <v>1256</v>
      </c>
      <c r="E18824" s="1"/>
      <c r="F18824" s="2">
        <v>3</v>
      </c>
      <c r="G18824" s="2">
        <f>INDEX(תוצאות_בחירות,MATCH(C18824,siot!$F$3:$F$1887,0),27)</f>
        <v>5</v>
      </c>
      <c r="H18824" s="2" t="b">
        <f t="shared" si="589"/>
        <v>1</v>
      </c>
      <c r="I18824" s="1" t="s">
        <v>2</v>
      </c>
      <c r="J18824" s="1" t="s">
        <v>1263</v>
      </c>
      <c r="K18824" s="1"/>
    </row>
    <row r="18825" spans="1:11">
      <c r="A18825" s="1" t="s">
        <v>1241</v>
      </c>
      <c r="B18825" s="1" t="s">
        <v>1257</v>
      </c>
      <c r="C18825" s="48" t="str">
        <f t="shared" si="588"/>
        <v>עפ שגב-שלום</v>
      </c>
      <c r="D18825" s="1" t="s">
        <v>1256</v>
      </c>
      <c r="E18825" s="1"/>
      <c r="F18825" s="2">
        <v>4</v>
      </c>
      <c r="G18825" s="2">
        <f>INDEX(תוצאות_בחירות,MATCH(C18825,siot!$F$3:$F$1887,0),27)</f>
        <v>5</v>
      </c>
      <c r="H18825" s="2" t="b">
        <f t="shared" si="589"/>
        <v>1</v>
      </c>
      <c r="I18825" s="1" t="s">
        <v>2</v>
      </c>
      <c r="J18825" s="1" t="s">
        <v>1262</v>
      </c>
      <c r="K18825" s="1"/>
    </row>
    <row r="18826" spans="1:11">
      <c r="A18826" s="1" t="s">
        <v>1241</v>
      </c>
      <c r="B18826" s="1" t="s">
        <v>1257</v>
      </c>
      <c r="C18826" s="48" t="str">
        <f t="shared" si="588"/>
        <v>עפ שגב-שלום</v>
      </c>
      <c r="D18826" s="1" t="s">
        <v>1256</v>
      </c>
      <c r="E18826" s="1"/>
      <c r="F18826" s="2">
        <v>5</v>
      </c>
      <c r="G18826" s="2">
        <f>INDEX(תוצאות_בחירות,MATCH(C18826,siot!$F$3:$F$1887,0),27)</f>
        <v>5</v>
      </c>
      <c r="H18826" s="2" t="b">
        <f t="shared" si="589"/>
        <v>1</v>
      </c>
      <c r="I18826" s="1" t="s">
        <v>2</v>
      </c>
      <c r="J18826" s="1" t="s">
        <v>1261</v>
      </c>
      <c r="K18826" s="1"/>
    </row>
    <row r="18827" spans="1:11" hidden="1">
      <c r="A18827" s="1" t="s">
        <v>1241</v>
      </c>
      <c r="B18827" s="1" t="s">
        <v>1257</v>
      </c>
      <c r="C18827" s="48" t="str">
        <f t="shared" si="588"/>
        <v>עפ שגב-שלום</v>
      </c>
      <c r="D18827" s="1" t="s">
        <v>1256</v>
      </c>
      <c r="E18827" s="1"/>
      <c r="F18827" s="2">
        <v>6</v>
      </c>
      <c r="G18827" s="2">
        <f>INDEX(תוצאות_בחירות,MATCH(C18827,siot!$F$3:$F$1887,0),27)</f>
        <v>5</v>
      </c>
      <c r="H18827" s="2" t="b">
        <f t="shared" si="589"/>
        <v>0</v>
      </c>
      <c r="I18827" s="1" t="s">
        <v>2</v>
      </c>
      <c r="J18827" s="1" t="s">
        <v>1260</v>
      </c>
      <c r="K18827" s="1"/>
    </row>
    <row r="18828" spans="1:11" hidden="1">
      <c r="A18828" s="1" t="s">
        <v>1241</v>
      </c>
      <c r="B18828" s="1" t="s">
        <v>1257</v>
      </c>
      <c r="C18828" s="48" t="str">
        <f t="shared" si="588"/>
        <v>עפ שגב-שלום</v>
      </c>
      <c r="D18828" s="1" t="s">
        <v>1256</v>
      </c>
      <c r="E18828" s="1"/>
      <c r="F18828" s="2">
        <v>7</v>
      </c>
      <c r="G18828" s="2">
        <f>INDEX(תוצאות_בחירות,MATCH(C18828,siot!$F$3:$F$1887,0),27)</f>
        <v>5</v>
      </c>
      <c r="H18828" s="2" t="b">
        <f t="shared" si="589"/>
        <v>0</v>
      </c>
      <c r="I18828" s="1" t="s">
        <v>2</v>
      </c>
      <c r="J18828" s="1" t="s">
        <v>1259</v>
      </c>
      <c r="K18828" s="1"/>
    </row>
    <row r="18829" spans="1:11" hidden="1">
      <c r="A18829" s="1" t="s">
        <v>1241</v>
      </c>
      <c r="B18829" s="1" t="s">
        <v>1257</v>
      </c>
      <c r="C18829" s="48" t="str">
        <f t="shared" si="588"/>
        <v>עפ שגב-שלום</v>
      </c>
      <c r="D18829" s="1" t="s">
        <v>1256</v>
      </c>
      <c r="E18829" s="1"/>
      <c r="F18829" s="2">
        <v>8</v>
      </c>
      <c r="G18829" s="2">
        <f>INDEX(תוצאות_בחירות,MATCH(C18829,siot!$F$3:$F$1887,0),27)</f>
        <v>5</v>
      </c>
      <c r="H18829" s="2" t="b">
        <f t="shared" si="589"/>
        <v>0</v>
      </c>
      <c r="I18829" s="1" t="s">
        <v>2</v>
      </c>
      <c r="J18829" s="1" t="s">
        <v>1258</v>
      </c>
      <c r="K18829" s="1"/>
    </row>
    <row r="18830" spans="1:11" hidden="1">
      <c r="A18830" s="1" t="s">
        <v>1241</v>
      </c>
      <c r="B18830" s="1" t="s">
        <v>1257</v>
      </c>
      <c r="C18830" s="48" t="str">
        <f t="shared" si="588"/>
        <v>עפ שגב-שלום</v>
      </c>
      <c r="D18830" s="1" t="s">
        <v>1256</v>
      </c>
      <c r="E18830" s="1"/>
      <c r="F18830" s="2">
        <v>9</v>
      </c>
      <c r="G18830" s="2">
        <f>INDEX(תוצאות_בחירות,MATCH(C18830,siot!$F$3:$F$1887,0),27)</f>
        <v>5</v>
      </c>
      <c r="H18830" s="2" t="b">
        <f t="shared" si="589"/>
        <v>0</v>
      </c>
      <c r="I18830" s="1" t="s">
        <v>2</v>
      </c>
      <c r="J18830" s="1" t="s">
        <v>1255</v>
      </c>
      <c r="K18830" s="1"/>
    </row>
    <row r="18831" spans="1:11" hidden="1">
      <c r="A18831" s="1" t="s">
        <v>1241</v>
      </c>
      <c r="B18831" s="1" t="s">
        <v>339</v>
      </c>
      <c r="C18831" s="48" t="str">
        <f t="shared" si="588"/>
        <v>ץ שגב-שלום</v>
      </c>
      <c r="D18831" s="1" t="s">
        <v>1252</v>
      </c>
      <c r="E18831" s="1" t="s">
        <v>3</v>
      </c>
      <c r="F18831" s="2" t="s">
        <v>19548</v>
      </c>
      <c r="G18831" s="2">
        <f>INDEX(תוצאות_בחירות,MATCH(C18831,siot!$F$3:$F$1887,0),27)</f>
        <v>1</v>
      </c>
      <c r="H18831" s="2" t="b">
        <f t="shared" si="589"/>
        <v>0</v>
      </c>
      <c r="I18831" s="1"/>
      <c r="J18831" s="1"/>
      <c r="K18831" s="1"/>
    </row>
    <row r="18832" spans="1:11">
      <c r="A18832" s="1" t="s">
        <v>1241</v>
      </c>
      <c r="B18832" s="1" t="s">
        <v>339</v>
      </c>
      <c r="C18832" s="48" t="str">
        <f t="shared" si="588"/>
        <v>ץ שגב-שלום</v>
      </c>
      <c r="D18832" s="1" t="s">
        <v>1252</v>
      </c>
      <c r="E18832" s="1"/>
      <c r="F18832" s="2">
        <v>1</v>
      </c>
      <c r="G18832" s="2">
        <f>INDEX(תוצאות_בחירות,MATCH(C18832,siot!$F$3:$F$1887,0),27)</f>
        <v>1</v>
      </c>
      <c r="H18832" s="2" t="b">
        <f t="shared" si="589"/>
        <v>1</v>
      </c>
      <c r="I18832" s="1" t="s">
        <v>2</v>
      </c>
      <c r="J18832" s="1" t="s">
        <v>1254</v>
      </c>
      <c r="K18832" s="1"/>
    </row>
    <row r="18833" spans="1:11" hidden="1">
      <c r="A18833" s="1" t="s">
        <v>1241</v>
      </c>
      <c r="B18833" s="1" t="s">
        <v>339</v>
      </c>
      <c r="C18833" s="48" t="str">
        <f t="shared" si="588"/>
        <v>ץ שגב-שלום</v>
      </c>
      <c r="D18833" s="1" t="s">
        <v>1252</v>
      </c>
      <c r="E18833" s="1"/>
      <c r="F18833" s="2">
        <v>2</v>
      </c>
      <c r="G18833" s="2">
        <f>INDEX(תוצאות_בחירות,MATCH(C18833,siot!$F$3:$F$1887,0),27)</f>
        <v>1</v>
      </c>
      <c r="H18833" s="2" t="b">
        <f t="shared" si="589"/>
        <v>0</v>
      </c>
      <c r="I18833" s="1" t="s">
        <v>2</v>
      </c>
      <c r="J18833" s="1" t="s">
        <v>1253</v>
      </c>
      <c r="K18833" s="1"/>
    </row>
    <row r="18834" spans="1:11" hidden="1">
      <c r="A18834" s="1" t="s">
        <v>1241</v>
      </c>
      <c r="B18834" s="1" t="s">
        <v>339</v>
      </c>
      <c r="C18834" s="48" t="str">
        <f t="shared" si="588"/>
        <v>ץ שגב-שלום</v>
      </c>
      <c r="D18834" s="1" t="s">
        <v>1252</v>
      </c>
      <c r="E18834" s="1"/>
      <c r="F18834" s="2">
        <v>3</v>
      </c>
      <c r="G18834" s="2">
        <f>INDEX(תוצאות_בחירות,MATCH(C18834,siot!$F$3:$F$1887,0),27)</f>
        <v>1</v>
      </c>
      <c r="H18834" s="2" t="b">
        <f t="shared" si="589"/>
        <v>0</v>
      </c>
      <c r="I18834" s="1" t="s">
        <v>2</v>
      </c>
      <c r="J18834" s="1" t="s">
        <v>1251</v>
      </c>
      <c r="K18834" s="1"/>
    </row>
    <row r="18835" spans="1:11" hidden="1">
      <c r="A18835" s="1" t="s">
        <v>1241</v>
      </c>
      <c r="B18835" s="1" t="s">
        <v>259</v>
      </c>
      <c r="C18835" s="48" t="str">
        <f t="shared" si="588"/>
        <v>ק שגב-שלום</v>
      </c>
      <c r="D18835" s="1" t="s">
        <v>1240</v>
      </c>
      <c r="E18835" s="1" t="s">
        <v>18</v>
      </c>
      <c r="F18835" s="2" t="s">
        <v>19548</v>
      </c>
      <c r="G18835" s="2">
        <f>INDEX(תוצאות_בחירות,MATCH(C18835,siot!$F$3:$F$1887,0),27)</f>
        <v>2</v>
      </c>
      <c r="H18835" s="2" t="b">
        <f t="shared" si="589"/>
        <v>0</v>
      </c>
      <c r="I18835" s="1"/>
      <c r="J18835" s="1"/>
      <c r="K18835" s="1"/>
    </row>
    <row r="18836" spans="1:11">
      <c r="A18836" s="1" t="s">
        <v>1241</v>
      </c>
      <c r="B18836" s="1" t="s">
        <v>259</v>
      </c>
      <c r="C18836" s="48" t="str">
        <f t="shared" si="588"/>
        <v>ק שגב-שלום</v>
      </c>
      <c r="D18836" s="1" t="s">
        <v>1240</v>
      </c>
      <c r="E18836" s="1" t="s">
        <v>17</v>
      </c>
      <c r="F18836" s="2">
        <v>1</v>
      </c>
      <c r="G18836" s="2">
        <f>INDEX(תוצאות_בחירות,MATCH(C18836,siot!$F$3:$F$1887,0),27)</f>
        <v>2</v>
      </c>
      <c r="H18836" s="2" t="b">
        <f t="shared" si="589"/>
        <v>1</v>
      </c>
      <c r="I18836" s="1" t="s">
        <v>2</v>
      </c>
      <c r="J18836" s="1" t="s">
        <v>1250</v>
      </c>
      <c r="K18836" s="1"/>
    </row>
    <row r="18837" spans="1:11">
      <c r="A18837" s="1" t="s">
        <v>1241</v>
      </c>
      <c r="B18837" s="1" t="s">
        <v>259</v>
      </c>
      <c r="C18837" s="48" t="str">
        <f t="shared" si="588"/>
        <v>ק שגב-שלום</v>
      </c>
      <c r="D18837" s="1" t="s">
        <v>1240</v>
      </c>
      <c r="E18837" s="1"/>
      <c r="F18837" s="2">
        <v>2</v>
      </c>
      <c r="G18837" s="2">
        <f>INDEX(תוצאות_בחירות,MATCH(C18837,siot!$F$3:$F$1887,0),27)</f>
        <v>2</v>
      </c>
      <c r="H18837" s="2" t="b">
        <f t="shared" si="589"/>
        <v>1</v>
      </c>
      <c r="I18837" s="1" t="s">
        <v>2</v>
      </c>
      <c r="J18837" s="1" t="s">
        <v>1249</v>
      </c>
      <c r="K18837" s="1"/>
    </row>
    <row r="18838" spans="1:11" hidden="1">
      <c r="A18838" s="1" t="s">
        <v>1241</v>
      </c>
      <c r="B18838" s="1" t="s">
        <v>259</v>
      </c>
      <c r="C18838" s="48" t="str">
        <f t="shared" si="588"/>
        <v>ק שגב-שלום</v>
      </c>
      <c r="D18838" s="1" t="s">
        <v>1240</v>
      </c>
      <c r="E18838" s="1"/>
      <c r="F18838" s="2">
        <v>3</v>
      </c>
      <c r="G18838" s="2">
        <f>INDEX(תוצאות_בחירות,MATCH(C18838,siot!$F$3:$F$1887,0),27)</f>
        <v>2</v>
      </c>
      <c r="H18838" s="2" t="b">
        <f t="shared" si="589"/>
        <v>0</v>
      </c>
      <c r="I18838" s="1" t="s">
        <v>2</v>
      </c>
      <c r="J18838" s="1" t="s">
        <v>1248</v>
      </c>
      <c r="K18838" s="1"/>
    </row>
    <row r="18839" spans="1:11" hidden="1">
      <c r="A18839" s="1" t="s">
        <v>1241</v>
      </c>
      <c r="B18839" s="1" t="s">
        <v>259</v>
      </c>
      <c r="C18839" s="48" t="str">
        <f t="shared" si="588"/>
        <v>ק שגב-שלום</v>
      </c>
      <c r="D18839" s="1" t="s">
        <v>1240</v>
      </c>
      <c r="E18839" s="1"/>
      <c r="F18839" s="2">
        <v>4</v>
      </c>
      <c r="G18839" s="2">
        <f>INDEX(תוצאות_בחירות,MATCH(C18839,siot!$F$3:$F$1887,0),27)</f>
        <v>2</v>
      </c>
      <c r="H18839" s="2" t="b">
        <f t="shared" si="589"/>
        <v>0</v>
      </c>
      <c r="I18839" s="1" t="s">
        <v>2</v>
      </c>
      <c r="J18839" s="1" t="s">
        <v>1247</v>
      </c>
      <c r="K18839" s="1"/>
    </row>
    <row r="18840" spans="1:11" hidden="1">
      <c r="A18840" s="1" t="s">
        <v>1241</v>
      </c>
      <c r="B18840" s="1" t="s">
        <v>259</v>
      </c>
      <c r="C18840" s="48" t="str">
        <f t="shared" si="588"/>
        <v>ק שגב-שלום</v>
      </c>
      <c r="D18840" s="1" t="s">
        <v>1240</v>
      </c>
      <c r="E18840" s="1"/>
      <c r="F18840" s="2">
        <v>5</v>
      </c>
      <c r="G18840" s="2">
        <f>INDEX(תוצאות_בחירות,MATCH(C18840,siot!$F$3:$F$1887,0),27)</f>
        <v>2</v>
      </c>
      <c r="H18840" s="2" t="b">
        <f t="shared" si="589"/>
        <v>0</v>
      </c>
      <c r="I18840" s="1" t="s">
        <v>2</v>
      </c>
      <c r="J18840" s="1" t="s">
        <v>1246</v>
      </c>
      <c r="K18840" s="1"/>
    </row>
    <row r="18841" spans="1:11" hidden="1">
      <c r="A18841" s="1" t="s">
        <v>1241</v>
      </c>
      <c r="B18841" s="1" t="s">
        <v>259</v>
      </c>
      <c r="C18841" s="48" t="str">
        <f t="shared" si="588"/>
        <v>ק שגב-שלום</v>
      </c>
      <c r="D18841" s="1" t="s">
        <v>1240</v>
      </c>
      <c r="E18841" s="1"/>
      <c r="F18841" s="2">
        <v>6</v>
      </c>
      <c r="G18841" s="2">
        <f>INDEX(תוצאות_בחירות,MATCH(C18841,siot!$F$3:$F$1887,0),27)</f>
        <v>2</v>
      </c>
      <c r="H18841" s="2" t="b">
        <f t="shared" si="589"/>
        <v>0</v>
      </c>
      <c r="I18841" s="1" t="s">
        <v>2</v>
      </c>
      <c r="J18841" s="1" t="s">
        <v>1245</v>
      </c>
      <c r="K18841" s="1"/>
    </row>
    <row r="18842" spans="1:11" hidden="1">
      <c r="A18842" s="1" t="s">
        <v>1241</v>
      </c>
      <c r="B18842" s="1" t="s">
        <v>259</v>
      </c>
      <c r="C18842" s="48" t="str">
        <f t="shared" si="588"/>
        <v>ק שגב-שלום</v>
      </c>
      <c r="D18842" s="1" t="s">
        <v>1240</v>
      </c>
      <c r="E18842" s="1"/>
      <c r="F18842" s="2">
        <v>7</v>
      </c>
      <c r="G18842" s="2">
        <f>INDEX(תוצאות_בחירות,MATCH(C18842,siot!$F$3:$F$1887,0),27)</f>
        <v>2</v>
      </c>
      <c r="H18842" s="2" t="b">
        <f t="shared" si="589"/>
        <v>0</v>
      </c>
      <c r="I18842" s="1" t="s">
        <v>2</v>
      </c>
      <c r="J18842" s="1" t="s">
        <v>1244</v>
      </c>
      <c r="K18842" s="1"/>
    </row>
    <row r="18843" spans="1:11" hidden="1">
      <c r="A18843" s="1" t="s">
        <v>1241</v>
      </c>
      <c r="B18843" s="1" t="s">
        <v>259</v>
      </c>
      <c r="C18843" s="48" t="str">
        <f t="shared" si="588"/>
        <v>ק שגב-שלום</v>
      </c>
      <c r="D18843" s="1" t="s">
        <v>1240</v>
      </c>
      <c r="E18843" s="1"/>
      <c r="F18843" s="2">
        <v>8</v>
      </c>
      <c r="G18843" s="2">
        <f>INDEX(תוצאות_בחירות,MATCH(C18843,siot!$F$3:$F$1887,0),27)</f>
        <v>2</v>
      </c>
      <c r="H18843" s="2" t="b">
        <f t="shared" si="589"/>
        <v>0</v>
      </c>
      <c r="I18843" s="1" t="s">
        <v>2</v>
      </c>
      <c r="J18843" s="1" t="s">
        <v>1243</v>
      </c>
      <c r="K18843" s="1"/>
    </row>
    <row r="18844" spans="1:11" hidden="1">
      <c r="A18844" s="1" t="s">
        <v>1241</v>
      </c>
      <c r="B18844" s="1" t="s">
        <v>259</v>
      </c>
      <c r="C18844" s="48" t="str">
        <f t="shared" si="588"/>
        <v>ק שגב-שלום</v>
      </c>
      <c r="D18844" s="1" t="s">
        <v>1240</v>
      </c>
      <c r="E18844" s="1"/>
      <c r="F18844" s="2">
        <v>9</v>
      </c>
      <c r="G18844" s="2">
        <f>INDEX(תוצאות_בחירות,MATCH(C18844,siot!$F$3:$F$1887,0),27)</f>
        <v>2</v>
      </c>
      <c r="H18844" s="2" t="b">
        <f t="shared" si="589"/>
        <v>0</v>
      </c>
      <c r="I18844" s="1" t="s">
        <v>2</v>
      </c>
      <c r="J18844" s="1" t="s">
        <v>1242</v>
      </c>
      <c r="K18844" s="1"/>
    </row>
    <row r="18845" spans="1:11" hidden="1">
      <c r="A18845" s="1" t="s">
        <v>1241</v>
      </c>
      <c r="B18845" s="1" t="s">
        <v>259</v>
      </c>
      <c r="C18845" s="48" t="str">
        <f t="shared" si="588"/>
        <v>ק שגב-שלום</v>
      </c>
      <c r="D18845" s="1" t="s">
        <v>1240</v>
      </c>
      <c r="E18845" s="1"/>
      <c r="F18845" s="2">
        <v>10</v>
      </c>
      <c r="G18845" s="2">
        <f>INDEX(תוצאות_בחירות,MATCH(C18845,siot!$F$3:$F$1887,0),27)</f>
        <v>2</v>
      </c>
      <c r="H18845" s="2" t="b">
        <f t="shared" si="589"/>
        <v>0</v>
      </c>
      <c r="I18845" s="1" t="s">
        <v>2</v>
      </c>
      <c r="J18845" s="1" t="s">
        <v>1239</v>
      </c>
      <c r="K18845" s="1"/>
    </row>
    <row r="18846" spans="1:11" hidden="1">
      <c r="A18846" s="1" t="s">
        <v>1100</v>
      </c>
      <c r="B18846" s="1" t="s">
        <v>1226</v>
      </c>
      <c r="C18846" s="48" t="str">
        <f t="shared" si="588"/>
        <v>אמש שדרות</v>
      </c>
      <c r="D18846" s="1" t="s">
        <v>1225</v>
      </c>
      <c r="E18846" s="1" t="s">
        <v>18</v>
      </c>
      <c r="F18846" s="2" t="s">
        <v>19548</v>
      </c>
      <c r="G18846" s="2">
        <f>INDEX(תוצאות_בחירות,MATCH(C18846,siot!$F$3:$F$1887,0),27)</f>
        <v>0</v>
      </c>
      <c r="H18846" s="2" t="b">
        <f t="shared" si="589"/>
        <v>0</v>
      </c>
      <c r="I18846" s="1"/>
      <c r="J18846" s="1"/>
      <c r="K18846" s="1"/>
    </row>
    <row r="18847" spans="1:11" hidden="1">
      <c r="A18847" s="1" t="s">
        <v>1100</v>
      </c>
      <c r="B18847" s="1" t="s">
        <v>1226</v>
      </c>
      <c r="C18847" s="48" t="str">
        <f t="shared" si="588"/>
        <v>אמש שדרות</v>
      </c>
      <c r="D18847" s="1" t="s">
        <v>1225</v>
      </c>
      <c r="E18847" s="1" t="s">
        <v>17</v>
      </c>
      <c r="F18847" s="2">
        <v>1</v>
      </c>
      <c r="G18847" s="2">
        <f>INDEX(תוצאות_בחירות,MATCH(C18847,siot!$F$3:$F$1887,0),27)</f>
        <v>0</v>
      </c>
      <c r="H18847" s="2" t="b">
        <f t="shared" si="589"/>
        <v>0</v>
      </c>
      <c r="I18847" s="1" t="s">
        <v>2</v>
      </c>
      <c r="J18847" s="1" t="s">
        <v>1238</v>
      </c>
      <c r="K18847" s="1"/>
    </row>
    <row r="18848" spans="1:11" hidden="1">
      <c r="A18848" s="1" t="s">
        <v>1100</v>
      </c>
      <c r="B18848" s="1" t="s">
        <v>1226</v>
      </c>
      <c r="C18848" s="48" t="str">
        <f t="shared" si="588"/>
        <v>אמש שדרות</v>
      </c>
      <c r="D18848" s="1" t="s">
        <v>1225</v>
      </c>
      <c r="E18848" s="1"/>
      <c r="F18848" s="2">
        <v>2</v>
      </c>
      <c r="G18848" s="2">
        <f>INDEX(תוצאות_בחירות,MATCH(C18848,siot!$F$3:$F$1887,0),27)</f>
        <v>0</v>
      </c>
      <c r="H18848" s="2" t="b">
        <f t="shared" si="589"/>
        <v>0</v>
      </c>
      <c r="I18848" s="1" t="s">
        <v>2</v>
      </c>
      <c r="J18848" s="1" t="s">
        <v>1237</v>
      </c>
      <c r="K18848" s="1"/>
    </row>
    <row r="18849" spans="1:11" hidden="1">
      <c r="A18849" s="1" t="s">
        <v>1100</v>
      </c>
      <c r="B18849" s="1" t="s">
        <v>1226</v>
      </c>
      <c r="C18849" s="48" t="str">
        <f t="shared" si="588"/>
        <v>אמש שדרות</v>
      </c>
      <c r="D18849" s="1" t="s">
        <v>1225</v>
      </c>
      <c r="E18849" s="1"/>
      <c r="F18849" s="2">
        <v>3</v>
      </c>
      <c r="G18849" s="2">
        <f>INDEX(תוצאות_בחירות,MATCH(C18849,siot!$F$3:$F$1887,0),27)</f>
        <v>0</v>
      </c>
      <c r="H18849" s="2" t="b">
        <f t="shared" si="589"/>
        <v>0</v>
      </c>
      <c r="I18849" s="1" t="s">
        <v>2</v>
      </c>
      <c r="J18849" s="1" t="s">
        <v>1236</v>
      </c>
      <c r="K18849" s="1"/>
    </row>
    <row r="18850" spans="1:11" hidden="1">
      <c r="A18850" s="1" t="s">
        <v>1100</v>
      </c>
      <c r="B18850" s="1" t="s">
        <v>1226</v>
      </c>
      <c r="C18850" s="48" t="str">
        <f t="shared" si="588"/>
        <v>אמש שדרות</v>
      </c>
      <c r="D18850" s="1" t="s">
        <v>1225</v>
      </c>
      <c r="E18850" s="1"/>
      <c r="F18850" s="2">
        <v>4</v>
      </c>
      <c r="G18850" s="2">
        <f>INDEX(תוצאות_בחירות,MATCH(C18850,siot!$F$3:$F$1887,0),27)</f>
        <v>0</v>
      </c>
      <c r="H18850" s="2" t="b">
        <f t="shared" si="589"/>
        <v>0</v>
      </c>
      <c r="I18850" s="1" t="s">
        <v>2</v>
      </c>
      <c r="J18850" s="1" t="s">
        <v>1235</v>
      </c>
      <c r="K18850" s="1"/>
    </row>
    <row r="18851" spans="1:11" hidden="1">
      <c r="A18851" s="1" t="s">
        <v>1100</v>
      </c>
      <c r="B18851" s="1" t="s">
        <v>1226</v>
      </c>
      <c r="C18851" s="48" t="str">
        <f t="shared" si="588"/>
        <v>אמש שדרות</v>
      </c>
      <c r="D18851" s="1" t="s">
        <v>1225</v>
      </c>
      <c r="E18851" s="1"/>
      <c r="F18851" s="2">
        <v>5</v>
      </c>
      <c r="G18851" s="2">
        <f>INDEX(תוצאות_בחירות,MATCH(C18851,siot!$F$3:$F$1887,0),27)</f>
        <v>0</v>
      </c>
      <c r="H18851" s="2" t="b">
        <f t="shared" si="589"/>
        <v>0</v>
      </c>
      <c r="I18851" s="1" t="s">
        <v>2</v>
      </c>
      <c r="J18851" s="1" t="s">
        <v>1234</v>
      </c>
      <c r="K18851" s="1"/>
    </row>
    <row r="18852" spans="1:11" hidden="1">
      <c r="A18852" s="1" t="s">
        <v>1100</v>
      </c>
      <c r="B18852" s="1" t="s">
        <v>1226</v>
      </c>
      <c r="C18852" s="48" t="str">
        <f t="shared" si="588"/>
        <v>אמש שדרות</v>
      </c>
      <c r="D18852" s="1" t="s">
        <v>1225</v>
      </c>
      <c r="E18852" s="1"/>
      <c r="F18852" s="2">
        <v>6</v>
      </c>
      <c r="G18852" s="2">
        <f>INDEX(תוצאות_בחירות,MATCH(C18852,siot!$F$3:$F$1887,0),27)</f>
        <v>0</v>
      </c>
      <c r="H18852" s="2" t="b">
        <f t="shared" si="589"/>
        <v>0</v>
      </c>
      <c r="I18852" s="1" t="s">
        <v>2</v>
      </c>
      <c r="J18852" s="1" t="s">
        <v>1233</v>
      </c>
      <c r="K18852" s="1"/>
    </row>
    <row r="18853" spans="1:11" hidden="1">
      <c r="A18853" s="1" t="s">
        <v>1100</v>
      </c>
      <c r="B18853" s="1" t="s">
        <v>1226</v>
      </c>
      <c r="C18853" s="48" t="str">
        <f t="shared" si="588"/>
        <v>אמש שדרות</v>
      </c>
      <c r="D18853" s="1" t="s">
        <v>1225</v>
      </c>
      <c r="E18853" s="1"/>
      <c r="F18853" s="2">
        <v>7</v>
      </c>
      <c r="G18853" s="2">
        <f>INDEX(תוצאות_בחירות,MATCH(C18853,siot!$F$3:$F$1887,0),27)</f>
        <v>0</v>
      </c>
      <c r="H18853" s="2" t="b">
        <f t="shared" si="589"/>
        <v>0</v>
      </c>
      <c r="I18853" s="1" t="s">
        <v>2</v>
      </c>
      <c r="J18853" s="1" t="s">
        <v>1232</v>
      </c>
      <c r="K18853" s="1"/>
    </row>
    <row r="18854" spans="1:11" hidden="1">
      <c r="A18854" s="1" t="s">
        <v>1100</v>
      </c>
      <c r="B18854" s="1" t="s">
        <v>1226</v>
      </c>
      <c r="C18854" s="48" t="str">
        <f t="shared" si="588"/>
        <v>אמש שדרות</v>
      </c>
      <c r="D18854" s="1" t="s">
        <v>1225</v>
      </c>
      <c r="E18854" s="1"/>
      <c r="F18854" s="2">
        <v>8</v>
      </c>
      <c r="G18854" s="2">
        <f>INDEX(תוצאות_בחירות,MATCH(C18854,siot!$F$3:$F$1887,0),27)</f>
        <v>0</v>
      </c>
      <c r="H18854" s="2" t="b">
        <f t="shared" si="589"/>
        <v>0</v>
      </c>
      <c r="I18854" s="1" t="s">
        <v>2</v>
      </c>
      <c r="J18854" s="1" t="s">
        <v>1231</v>
      </c>
      <c r="K18854" s="1"/>
    </row>
    <row r="18855" spans="1:11" hidden="1">
      <c r="A18855" s="1" t="s">
        <v>1100</v>
      </c>
      <c r="B18855" s="1" t="s">
        <v>1226</v>
      </c>
      <c r="C18855" s="48" t="str">
        <f t="shared" si="588"/>
        <v>אמש שדרות</v>
      </c>
      <c r="D18855" s="1" t="s">
        <v>1225</v>
      </c>
      <c r="E18855" s="1"/>
      <c r="F18855" s="2">
        <v>9</v>
      </c>
      <c r="G18855" s="2">
        <f>INDEX(תוצאות_בחירות,MATCH(C18855,siot!$F$3:$F$1887,0),27)</f>
        <v>0</v>
      </c>
      <c r="H18855" s="2" t="b">
        <f t="shared" si="589"/>
        <v>0</v>
      </c>
      <c r="I18855" s="1" t="s">
        <v>2</v>
      </c>
      <c r="J18855" s="1" t="s">
        <v>1230</v>
      </c>
      <c r="K18855" s="1"/>
    </row>
    <row r="18856" spans="1:11" hidden="1">
      <c r="A18856" s="1" t="s">
        <v>1100</v>
      </c>
      <c r="B18856" s="1" t="s">
        <v>1226</v>
      </c>
      <c r="C18856" s="48" t="str">
        <f t="shared" si="588"/>
        <v>אמש שדרות</v>
      </c>
      <c r="D18856" s="1" t="s">
        <v>1225</v>
      </c>
      <c r="E18856" s="1"/>
      <c r="F18856" s="2">
        <v>10</v>
      </c>
      <c r="G18856" s="2">
        <f>INDEX(תוצאות_בחירות,MATCH(C18856,siot!$F$3:$F$1887,0),27)</f>
        <v>0</v>
      </c>
      <c r="H18856" s="2" t="b">
        <f t="shared" si="589"/>
        <v>0</v>
      </c>
      <c r="I18856" s="1" t="s">
        <v>2</v>
      </c>
      <c r="J18856" s="1" t="s">
        <v>1229</v>
      </c>
      <c r="K18856" s="1"/>
    </row>
    <row r="18857" spans="1:11" hidden="1">
      <c r="A18857" s="1" t="s">
        <v>1100</v>
      </c>
      <c r="B18857" s="1" t="s">
        <v>1226</v>
      </c>
      <c r="C18857" s="48" t="str">
        <f t="shared" si="588"/>
        <v>אמש שדרות</v>
      </c>
      <c r="D18857" s="1" t="s">
        <v>1225</v>
      </c>
      <c r="E18857" s="1"/>
      <c r="F18857" s="2">
        <v>11</v>
      </c>
      <c r="G18857" s="2">
        <f>INDEX(תוצאות_בחירות,MATCH(C18857,siot!$F$3:$F$1887,0),27)</f>
        <v>0</v>
      </c>
      <c r="H18857" s="2" t="b">
        <f t="shared" si="589"/>
        <v>0</v>
      </c>
      <c r="I18857" s="1" t="s">
        <v>2</v>
      </c>
      <c r="J18857" s="1" t="s">
        <v>1228</v>
      </c>
      <c r="K18857" s="1"/>
    </row>
    <row r="18858" spans="1:11" hidden="1">
      <c r="A18858" s="1" t="s">
        <v>1100</v>
      </c>
      <c r="B18858" s="1" t="s">
        <v>1226</v>
      </c>
      <c r="C18858" s="48" t="str">
        <f t="shared" si="588"/>
        <v>אמש שדרות</v>
      </c>
      <c r="D18858" s="1" t="s">
        <v>1225</v>
      </c>
      <c r="E18858" s="1"/>
      <c r="F18858" s="2">
        <v>12</v>
      </c>
      <c r="G18858" s="2">
        <f>INDEX(תוצאות_בחירות,MATCH(C18858,siot!$F$3:$F$1887,0),27)</f>
        <v>0</v>
      </c>
      <c r="H18858" s="2" t="b">
        <f t="shared" si="589"/>
        <v>0</v>
      </c>
      <c r="I18858" s="1" t="s">
        <v>2</v>
      </c>
      <c r="J18858" s="1" t="s">
        <v>1227</v>
      </c>
      <c r="K18858" s="1"/>
    </row>
    <row r="18859" spans="1:11" hidden="1">
      <c r="A18859" s="1" t="s">
        <v>1100</v>
      </c>
      <c r="B18859" s="1" t="s">
        <v>1226</v>
      </c>
      <c r="C18859" s="48" t="str">
        <f t="shared" si="588"/>
        <v>אמש שדרות</v>
      </c>
      <c r="D18859" s="1" t="s">
        <v>1225</v>
      </c>
      <c r="E18859" s="1"/>
      <c r="F18859" s="2">
        <v>13</v>
      </c>
      <c r="G18859" s="2">
        <f>INDEX(תוצאות_בחירות,MATCH(C18859,siot!$F$3:$F$1887,0),27)</f>
        <v>0</v>
      </c>
      <c r="H18859" s="2" t="b">
        <f t="shared" si="589"/>
        <v>0</v>
      </c>
      <c r="I18859" s="1" t="s">
        <v>2</v>
      </c>
      <c r="J18859" s="1" t="s">
        <v>1224</v>
      </c>
      <c r="K18859" s="1"/>
    </row>
    <row r="18860" spans="1:11" hidden="1">
      <c r="A18860" s="1" t="s">
        <v>1100</v>
      </c>
      <c r="B18860" s="1" t="s">
        <v>573</v>
      </c>
      <c r="C18860" s="48" t="str">
        <f t="shared" si="588"/>
        <v>זך שדרות</v>
      </c>
      <c r="D18860" s="1" t="s">
        <v>1216</v>
      </c>
      <c r="E18860" s="1" t="s">
        <v>3</v>
      </c>
      <c r="F18860" s="2" t="s">
        <v>19548</v>
      </c>
      <c r="G18860" s="2">
        <f>INDEX(תוצאות_בחירות,MATCH(C18860,siot!$F$3:$F$1887,0),27)</f>
        <v>0</v>
      </c>
      <c r="H18860" s="2" t="b">
        <f t="shared" si="589"/>
        <v>0</v>
      </c>
      <c r="I18860" s="1"/>
      <c r="J18860" s="1"/>
      <c r="K18860" s="1"/>
    </row>
    <row r="18861" spans="1:11" hidden="1">
      <c r="A18861" s="1" t="s">
        <v>1100</v>
      </c>
      <c r="B18861" s="1" t="s">
        <v>573</v>
      </c>
      <c r="C18861" s="48" t="str">
        <f t="shared" si="588"/>
        <v>זך שדרות</v>
      </c>
      <c r="D18861" s="1" t="s">
        <v>1216</v>
      </c>
      <c r="E18861" s="1"/>
      <c r="F18861" s="2">
        <v>1</v>
      </c>
      <c r="G18861" s="2">
        <f>INDEX(תוצאות_בחירות,MATCH(C18861,siot!$F$3:$F$1887,0),27)</f>
        <v>0</v>
      </c>
      <c r="H18861" s="2" t="b">
        <f t="shared" si="589"/>
        <v>0</v>
      </c>
      <c r="I18861" s="1" t="s">
        <v>2</v>
      </c>
      <c r="J18861" s="1" t="s">
        <v>1223</v>
      </c>
      <c r="K18861" s="1"/>
    </row>
    <row r="18862" spans="1:11" hidden="1">
      <c r="A18862" s="1" t="s">
        <v>1100</v>
      </c>
      <c r="B18862" s="1" t="s">
        <v>573</v>
      </c>
      <c r="C18862" s="48" t="str">
        <f t="shared" si="588"/>
        <v>זך שדרות</v>
      </c>
      <c r="D18862" s="1" t="s">
        <v>1216</v>
      </c>
      <c r="E18862" s="1"/>
      <c r="F18862" s="2">
        <v>2</v>
      </c>
      <c r="G18862" s="2">
        <f>INDEX(תוצאות_בחירות,MATCH(C18862,siot!$F$3:$F$1887,0),27)</f>
        <v>0</v>
      </c>
      <c r="H18862" s="2" t="b">
        <f t="shared" si="589"/>
        <v>0</v>
      </c>
      <c r="I18862" s="1" t="s">
        <v>2</v>
      </c>
      <c r="J18862" s="1" t="s">
        <v>1222</v>
      </c>
      <c r="K18862" s="1"/>
    </row>
    <row r="18863" spans="1:11" hidden="1">
      <c r="A18863" s="1" t="s">
        <v>1100</v>
      </c>
      <c r="B18863" s="1" t="s">
        <v>573</v>
      </c>
      <c r="C18863" s="48" t="str">
        <f t="shared" si="588"/>
        <v>זך שדרות</v>
      </c>
      <c r="D18863" s="1" t="s">
        <v>1216</v>
      </c>
      <c r="E18863" s="1"/>
      <c r="F18863" s="2">
        <v>3</v>
      </c>
      <c r="G18863" s="2">
        <f>INDEX(תוצאות_בחירות,MATCH(C18863,siot!$F$3:$F$1887,0),27)</f>
        <v>0</v>
      </c>
      <c r="H18863" s="2" t="b">
        <f t="shared" si="589"/>
        <v>0</v>
      </c>
      <c r="I18863" s="1" t="s">
        <v>2</v>
      </c>
      <c r="J18863" s="1" t="s">
        <v>1221</v>
      </c>
      <c r="K18863" s="1"/>
    </row>
    <row r="18864" spans="1:11" hidden="1">
      <c r="A18864" s="1" t="s">
        <v>1100</v>
      </c>
      <c r="B18864" s="1" t="s">
        <v>573</v>
      </c>
      <c r="C18864" s="48" t="str">
        <f t="shared" si="588"/>
        <v>זך שדרות</v>
      </c>
      <c r="D18864" s="1" t="s">
        <v>1216</v>
      </c>
      <c r="E18864" s="1"/>
      <c r="F18864" s="2">
        <v>4</v>
      </c>
      <c r="G18864" s="2">
        <f>INDEX(תוצאות_בחירות,MATCH(C18864,siot!$F$3:$F$1887,0),27)</f>
        <v>0</v>
      </c>
      <c r="H18864" s="2" t="b">
        <f t="shared" si="589"/>
        <v>0</v>
      </c>
      <c r="I18864" s="1" t="s">
        <v>2</v>
      </c>
      <c r="J18864" s="1" t="s">
        <v>1220</v>
      </c>
      <c r="K18864" s="1"/>
    </row>
    <row r="18865" spans="1:11" hidden="1">
      <c r="A18865" s="1" t="s">
        <v>1100</v>
      </c>
      <c r="B18865" s="1" t="s">
        <v>573</v>
      </c>
      <c r="C18865" s="48" t="str">
        <f t="shared" si="588"/>
        <v>זך שדרות</v>
      </c>
      <c r="D18865" s="1" t="s">
        <v>1216</v>
      </c>
      <c r="E18865" s="1"/>
      <c r="F18865" s="2">
        <v>5</v>
      </c>
      <c r="G18865" s="2">
        <f>INDEX(תוצאות_בחירות,MATCH(C18865,siot!$F$3:$F$1887,0),27)</f>
        <v>0</v>
      </c>
      <c r="H18865" s="2" t="b">
        <f t="shared" si="589"/>
        <v>0</v>
      </c>
      <c r="I18865" s="1" t="s">
        <v>2</v>
      </c>
      <c r="J18865" s="1" t="s">
        <v>1219</v>
      </c>
      <c r="K18865" s="1"/>
    </row>
    <row r="18866" spans="1:11" hidden="1">
      <c r="A18866" s="1" t="s">
        <v>1100</v>
      </c>
      <c r="B18866" s="1" t="s">
        <v>573</v>
      </c>
      <c r="C18866" s="48" t="str">
        <f t="shared" si="588"/>
        <v>זך שדרות</v>
      </c>
      <c r="D18866" s="1" t="s">
        <v>1216</v>
      </c>
      <c r="E18866" s="1"/>
      <c r="F18866" s="2">
        <v>6</v>
      </c>
      <c r="G18866" s="2">
        <f>INDEX(תוצאות_בחירות,MATCH(C18866,siot!$F$3:$F$1887,0),27)</f>
        <v>0</v>
      </c>
      <c r="H18866" s="2" t="b">
        <f t="shared" si="589"/>
        <v>0</v>
      </c>
      <c r="I18866" s="1" t="s">
        <v>2</v>
      </c>
      <c r="J18866" s="1" t="s">
        <v>1218</v>
      </c>
      <c r="K18866" s="1"/>
    </row>
    <row r="18867" spans="1:11" hidden="1">
      <c r="A18867" s="1" t="s">
        <v>1100</v>
      </c>
      <c r="B18867" s="1" t="s">
        <v>573</v>
      </c>
      <c r="C18867" s="48" t="str">
        <f t="shared" si="588"/>
        <v>זך שדרות</v>
      </c>
      <c r="D18867" s="1" t="s">
        <v>1216</v>
      </c>
      <c r="E18867" s="1"/>
      <c r="F18867" s="2">
        <v>7</v>
      </c>
      <c r="G18867" s="2">
        <f>INDEX(תוצאות_בחירות,MATCH(C18867,siot!$F$3:$F$1887,0),27)</f>
        <v>0</v>
      </c>
      <c r="H18867" s="2" t="b">
        <f t="shared" si="589"/>
        <v>0</v>
      </c>
      <c r="I18867" s="1" t="s">
        <v>2</v>
      </c>
      <c r="J18867" s="1" t="s">
        <v>1217</v>
      </c>
      <c r="K18867" s="1"/>
    </row>
    <row r="18868" spans="1:11" hidden="1">
      <c r="A18868" s="1" t="s">
        <v>1100</v>
      </c>
      <c r="B18868" s="1" t="s">
        <v>573</v>
      </c>
      <c r="C18868" s="48" t="str">
        <f t="shared" si="588"/>
        <v>זך שדרות</v>
      </c>
      <c r="D18868" s="1" t="s">
        <v>1216</v>
      </c>
      <c r="E18868" s="1"/>
      <c r="F18868" s="2">
        <v>8</v>
      </c>
      <c r="G18868" s="2">
        <f>INDEX(תוצאות_בחירות,MATCH(C18868,siot!$F$3:$F$1887,0),27)</f>
        <v>0</v>
      </c>
      <c r="H18868" s="2" t="b">
        <f t="shared" si="589"/>
        <v>0</v>
      </c>
      <c r="I18868" s="1" t="s">
        <v>2</v>
      </c>
      <c r="J18868" s="1" t="s">
        <v>1215</v>
      </c>
      <c r="K18868" s="1"/>
    </row>
    <row r="18869" spans="1:11" hidden="1">
      <c r="A18869" s="1" t="s">
        <v>1100</v>
      </c>
      <c r="B18869" s="1" t="s">
        <v>1210</v>
      </c>
      <c r="C18869" s="48" t="str">
        <f t="shared" si="588"/>
        <v>ח שדרות</v>
      </c>
      <c r="D18869" s="1" t="s">
        <v>1209</v>
      </c>
      <c r="E18869" s="1" t="s">
        <v>3</v>
      </c>
      <c r="F18869" s="2" t="s">
        <v>19548</v>
      </c>
      <c r="G18869" s="2">
        <f>INDEX(תוצאות_בחירות,MATCH(C18869,siot!$F$3:$F$1887,0),27)</f>
        <v>0</v>
      </c>
      <c r="H18869" s="2" t="b">
        <f t="shared" si="589"/>
        <v>0</v>
      </c>
      <c r="I18869" s="1"/>
      <c r="J18869" s="1"/>
      <c r="K18869" s="1"/>
    </row>
    <row r="18870" spans="1:11" hidden="1">
      <c r="A18870" s="1" t="s">
        <v>1100</v>
      </c>
      <c r="B18870" s="1" t="s">
        <v>1210</v>
      </c>
      <c r="C18870" s="48" t="str">
        <f t="shared" si="588"/>
        <v>ח שדרות</v>
      </c>
      <c r="D18870" s="1" t="s">
        <v>1209</v>
      </c>
      <c r="E18870" s="1"/>
      <c r="F18870" s="2">
        <v>1</v>
      </c>
      <c r="G18870" s="2">
        <f>INDEX(תוצאות_בחירות,MATCH(C18870,siot!$F$3:$F$1887,0),27)</f>
        <v>0</v>
      </c>
      <c r="H18870" s="2" t="b">
        <f t="shared" si="589"/>
        <v>0</v>
      </c>
      <c r="I18870" s="1" t="s">
        <v>2</v>
      </c>
      <c r="J18870" s="1" t="s">
        <v>1214</v>
      </c>
      <c r="K18870" s="1"/>
    </row>
    <row r="18871" spans="1:11" hidden="1">
      <c r="A18871" s="1" t="s">
        <v>1100</v>
      </c>
      <c r="B18871" s="1" t="s">
        <v>1210</v>
      </c>
      <c r="C18871" s="48" t="str">
        <f t="shared" si="588"/>
        <v>ח שדרות</v>
      </c>
      <c r="D18871" s="1" t="s">
        <v>1209</v>
      </c>
      <c r="E18871" s="1"/>
      <c r="F18871" s="2">
        <v>2</v>
      </c>
      <c r="G18871" s="2">
        <f>INDEX(תוצאות_בחירות,MATCH(C18871,siot!$F$3:$F$1887,0),27)</f>
        <v>0</v>
      </c>
      <c r="H18871" s="2" t="b">
        <f t="shared" si="589"/>
        <v>0</v>
      </c>
      <c r="I18871" s="1" t="s">
        <v>2</v>
      </c>
      <c r="J18871" s="1" t="s">
        <v>1213</v>
      </c>
      <c r="K18871" s="1"/>
    </row>
    <row r="18872" spans="1:11" hidden="1">
      <c r="A18872" s="1" t="s">
        <v>1100</v>
      </c>
      <c r="B18872" s="1" t="s">
        <v>1210</v>
      </c>
      <c r="C18872" s="48" t="str">
        <f t="shared" si="588"/>
        <v>ח שדרות</v>
      </c>
      <c r="D18872" s="1" t="s">
        <v>1209</v>
      </c>
      <c r="E18872" s="1"/>
      <c r="F18872" s="2">
        <v>3</v>
      </c>
      <c r="G18872" s="2">
        <f>INDEX(תוצאות_בחירות,MATCH(C18872,siot!$F$3:$F$1887,0),27)</f>
        <v>0</v>
      </c>
      <c r="H18872" s="2" t="b">
        <f t="shared" si="589"/>
        <v>0</v>
      </c>
      <c r="I18872" s="1" t="s">
        <v>2</v>
      </c>
      <c r="J18872" s="1" t="s">
        <v>1212</v>
      </c>
      <c r="K18872" s="1"/>
    </row>
    <row r="18873" spans="1:11" hidden="1">
      <c r="A18873" s="1" t="s">
        <v>1100</v>
      </c>
      <c r="B18873" s="1" t="s">
        <v>1210</v>
      </c>
      <c r="C18873" s="48" t="str">
        <f t="shared" si="588"/>
        <v>ח שדרות</v>
      </c>
      <c r="D18873" s="1" t="s">
        <v>1209</v>
      </c>
      <c r="E18873" s="1"/>
      <c r="F18873" s="2">
        <v>4</v>
      </c>
      <c r="G18873" s="2">
        <f>INDEX(תוצאות_בחירות,MATCH(C18873,siot!$F$3:$F$1887,0),27)</f>
        <v>0</v>
      </c>
      <c r="H18873" s="2" t="b">
        <f t="shared" si="589"/>
        <v>0</v>
      </c>
      <c r="I18873" s="1" t="s">
        <v>2</v>
      </c>
      <c r="J18873" s="1" t="s">
        <v>1211</v>
      </c>
      <c r="K18873" s="1"/>
    </row>
    <row r="18874" spans="1:11" hidden="1">
      <c r="A18874" s="1" t="s">
        <v>1100</v>
      </c>
      <c r="B18874" s="1" t="s">
        <v>1210</v>
      </c>
      <c r="C18874" s="48" t="str">
        <f t="shared" si="588"/>
        <v>ח שדרות</v>
      </c>
      <c r="D18874" s="1" t="s">
        <v>1209</v>
      </c>
      <c r="E18874" s="1"/>
      <c r="F18874" s="2">
        <v>5</v>
      </c>
      <c r="G18874" s="2">
        <f>INDEX(תוצאות_בחירות,MATCH(C18874,siot!$F$3:$F$1887,0),27)</f>
        <v>0</v>
      </c>
      <c r="H18874" s="2" t="b">
        <f t="shared" si="589"/>
        <v>0</v>
      </c>
      <c r="I18874" s="1" t="s">
        <v>2</v>
      </c>
      <c r="J18874" s="1" t="s">
        <v>1208</v>
      </c>
      <c r="K18874" s="1"/>
    </row>
    <row r="18875" spans="1:11" hidden="1">
      <c r="A18875" s="1" t="s">
        <v>1100</v>
      </c>
      <c r="B18875" s="1" t="s">
        <v>142</v>
      </c>
      <c r="C18875" s="48" t="str">
        <f t="shared" si="588"/>
        <v>ט שדרות</v>
      </c>
      <c r="D18875" s="1" t="s">
        <v>1202</v>
      </c>
      <c r="E18875" s="1" t="s">
        <v>3</v>
      </c>
      <c r="F18875" s="2" t="s">
        <v>19548</v>
      </c>
      <c r="G18875" s="2">
        <f>INDEX(תוצאות_בחירות,MATCH(C18875,siot!$F$3:$F$1887,0),27)</f>
        <v>2</v>
      </c>
      <c r="H18875" s="2" t="b">
        <f t="shared" si="589"/>
        <v>0</v>
      </c>
      <c r="I18875" s="1"/>
      <c r="J18875" s="1"/>
      <c r="K18875" s="1"/>
    </row>
    <row r="18876" spans="1:11">
      <c r="A18876" s="1" t="s">
        <v>1100</v>
      </c>
      <c r="B18876" s="1" t="s">
        <v>142</v>
      </c>
      <c r="C18876" s="48" t="str">
        <f t="shared" si="588"/>
        <v>ט שדרות</v>
      </c>
      <c r="D18876" s="1" t="s">
        <v>1202</v>
      </c>
      <c r="E18876" s="1"/>
      <c r="F18876" s="2">
        <v>1</v>
      </c>
      <c r="G18876" s="2">
        <f>INDEX(תוצאות_בחירות,MATCH(C18876,siot!$F$3:$F$1887,0),27)</f>
        <v>2</v>
      </c>
      <c r="H18876" s="2" t="b">
        <f t="shared" si="589"/>
        <v>1</v>
      </c>
      <c r="I18876" s="1" t="s">
        <v>2</v>
      </c>
      <c r="J18876" s="1" t="s">
        <v>1207</v>
      </c>
      <c r="K18876" s="1"/>
    </row>
    <row r="18877" spans="1:11">
      <c r="A18877" s="1" t="s">
        <v>1100</v>
      </c>
      <c r="B18877" s="1" t="s">
        <v>142</v>
      </c>
      <c r="C18877" s="48" t="str">
        <f t="shared" si="588"/>
        <v>ט שדרות</v>
      </c>
      <c r="D18877" s="1" t="s">
        <v>1202</v>
      </c>
      <c r="E18877" s="1"/>
      <c r="F18877" s="2">
        <v>2</v>
      </c>
      <c r="G18877" s="2">
        <f>INDEX(תוצאות_בחירות,MATCH(C18877,siot!$F$3:$F$1887,0),27)</f>
        <v>2</v>
      </c>
      <c r="H18877" s="2" t="b">
        <f t="shared" si="589"/>
        <v>1</v>
      </c>
      <c r="I18877" s="1" t="s">
        <v>2</v>
      </c>
      <c r="J18877" s="1" t="s">
        <v>1206</v>
      </c>
      <c r="K18877" s="1">
        <v>1</v>
      </c>
    </row>
    <row r="18878" spans="1:11" hidden="1">
      <c r="A18878" s="1" t="s">
        <v>1100</v>
      </c>
      <c r="B18878" s="1" t="s">
        <v>142</v>
      </c>
      <c r="C18878" s="48" t="str">
        <f t="shared" si="588"/>
        <v>ט שדרות</v>
      </c>
      <c r="D18878" s="1" t="s">
        <v>1202</v>
      </c>
      <c r="E18878" s="1"/>
      <c r="F18878" s="2">
        <v>3</v>
      </c>
      <c r="G18878" s="2">
        <f>INDEX(תוצאות_בחירות,MATCH(C18878,siot!$F$3:$F$1887,0),27)</f>
        <v>2</v>
      </c>
      <c r="H18878" s="2" t="b">
        <f t="shared" si="589"/>
        <v>0</v>
      </c>
      <c r="I18878" s="1" t="s">
        <v>2</v>
      </c>
      <c r="J18878" s="1" t="s">
        <v>1205</v>
      </c>
      <c r="K18878" s="1"/>
    </row>
    <row r="18879" spans="1:11" hidden="1">
      <c r="A18879" s="1" t="s">
        <v>1100</v>
      </c>
      <c r="B18879" s="1" t="s">
        <v>142</v>
      </c>
      <c r="C18879" s="48" t="str">
        <f t="shared" si="588"/>
        <v>ט שדרות</v>
      </c>
      <c r="D18879" s="1" t="s">
        <v>1202</v>
      </c>
      <c r="E18879" s="1"/>
      <c r="F18879" s="2">
        <v>4</v>
      </c>
      <c r="G18879" s="2">
        <f>INDEX(תוצאות_בחירות,MATCH(C18879,siot!$F$3:$F$1887,0),27)</f>
        <v>2</v>
      </c>
      <c r="H18879" s="2" t="b">
        <f t="shared" si="589"/>
        <v>0</v>
      </c>
      <c r="I18879" s="1" t="s">
        <v>2</v>
      </c>
      <c r="J18879" s="1" t="s">
        <v>1204</v>
      </c>
      <c r="K18879" s="1"/>
    </row>
    <row r="18880" spans="1:11" hidden="1">
      <c r="A18880" s="1" t="s">
        <v>1100</v>
      </c>
      <c r="B18880" s="1" t="s">
        <v>142</v>
      </c>
      <c r="C18880" s="48" t="str">
        <f t="shared" si="588"/>
        <v>ט שדרות</v>
      </c>
      <c r="D18880" s="1" t="s">
        <v>1202</v>
      </c>
      <c r="E18880" s="1"/>
      <c r="F18880" s="2">
        <v>5</v>
      </c>
      <c r="G18880" s="2">
        <f>INDEX(תוצאות_בחירות,MATCH(C18880,siot!$F$3:$F$1887,0),27)</f>
        <v>2</v>
      </c>
      <c r="H18880" s="2" t="b">
        <f t="shared" si="589"/>
        <v>0</v>
      </c>
      <c r="I18880" s="1" t="s">
        <v>2</v>
      </c>
      <c r="J18880" s="1" t="s">
        <v>1203</v>
      </c>
      <c r="K18880" s="1"/>
    </row>
    <row r="18881" spans="1:11" hidden="1">
      <c r="A18881" s="1" t="s">
        <v>1100</v>
      </c>
      <c r="B18881" s="1" t="s">
        <v>142</v>
      </c>
      <c r="C18881" s="48" t="str">
        <f t="shared" si="588"/>
        <v>ט שדרות</v>
      </c>
      <c r="D18881" s="1" t="s">
        <v>1202</v>
      </c>
      <c r="E18881" s="1"/>
      <c r="F18881" s="2">
        <v>6</v>
      </c>
      <c r="G18881" s="2">
        <f>INDEX(תוצאות_בחירות,MATCH(C18881,siot!$F$3:$F$1887,0),27)</f>
        <v>2</v>
      </c>
      <c r="H18881" s="2" t="b">
        <f t="shared" si="589"/>
        <v>0</v>
      </c>
      <c r="I18881" s="1" t="s">
        <v>2</v>
      </c>
      <c r="J18881" s="1" t="s">
        <v>1201</v>
      </c>
      <c r="K18881" s="1"/>
    </row>
    <row r="18882" spans="1:11" hidden="1">
      <c r="A18882" s="1" t="s">
        <v>1100</v>
      </c>
      <c r="B18882" s="1" t="s">
        <v>1194</v>
      </c>
      <c r="C18882" s="48" t="str">
        <f t="shared" si="588"/>
        <v>יד שדרות</v>
      </c>
      <c r="D18882" s="1" t="s">
        <v>1193</v>
      </c>
      <c r="E18882" s="1" t="s">
        <v>3</v>
      </c>
      <c r="F18882" s="2" t="s">
        <v>19548</v>
      </c>
      <c r="G18882" s="2">
        <f>INDEX(תוצאות_בחירות,MATCH(C18882,siot!$F$3:$F$1887,0),27)</f>
        <v>1</v>
      </c>
      <c r="H18882" s="2" t="b">
        <f t="shared" si="589"/>
        <v>0</v>
      </c>
      <c r="I18882" s="1"/>
      <c r="J18882" s="1"/>
      <c r="K18882" s="1"/>
    </row>
    <row r="18883" spans="1:11">
      <c r="A18883" s="1" t="s">
        <v>1100</v>
      </c>
      <c r="B18883" s="1" t="s">
        <v>1194</v>
      </c>
      <c r="C18883" s="48" t="str">
        <f t="shared" si="588"/>
        <v>יד שדרות</v>
      </c>
      <c r="D18883" s="1" t="s">
        <v>1193</v>
      </c>
      <c r="E18883" s="1"/>
      <c r="F18883" s="2">
        <v>1</v>
      </c>
      <c r="G18883" s="2">
        <f>INDEX(תוצאות_בחירות,MATCH(C18883,siot!$F$3:$F$1887,0),27)</f>
        <v>1</v>
      </c>
      <c r="H18883" s="2" t="b">
        <f t="shared" si="589"/>
        <v>1</v>
      </c>
      <c r="I18883" s="1" t="s">
        <v>2</v>
      </c>
      <c r="J18883" s="1" t="s">
        <v>1200</v>
      </c>
      <c r="K18883" s="1"/>
    </row>
    <row r="18884" spans="1:11" hidden="1">
      <c r="A18884" s="1" t="s">
        <v>1100</v>
      </c>
      <c r="B18884" s="1" t="s">
        <v>1194</v>
      </c>
      <c r="C18884" s="48" t="str">
        <f t="shared" ref="C18884:C18947" si="590">B18884&amp;" "&amp;A18884</f>
        <v>יד שדרות</v>
      </c>
      <c r="D18884" s="1" t="s">
        <v>1193</v>
      </c>
      <c r="E18884" s="1"/>
      <c r="F18884" s="2">
        <v>2</v>
      </c>
      <c r="G18884" s="2">
        <f>INDEX(תוצאות_בחירות,MATCH(C18884,siot!$F$3:$F$1887,0),27)</f>
        <v>1</v>
      </c>
      <c r="H18884" s="2" t="b">
        <f t="shared" ref="H18884:H18947" si="591">IF(OR(F18884&lt;G18884,G18884=F18884),TRUE,FALSE)</f>
        <v>0</v>
      </c>
      <c r="I18884" s="1" t="s">
        <v>2</v>
      </c>
      <c r="J18884" s="1" t="s">
        <v>1199</v>
      </c>
      <c r="K18884" s="1"/>
    </row>
    <row r="18885" spans="1:11" hidden="1">
      <c r="A18885" s="1" t="s">
        <v>1100</v>
      </c>
      <c r="B18885" s="1" t="s">
        <v>1194</v>
      </c>
      <c r="C18885" s="48" t="str">
        <f t="shared" si="590"/>
        <v>יד שדרות</v>
      </c>
      <c r="D18885" s="1" t="s">
        <v>1193</v>
      </c>
      <c r="E18885" s="1"/>
      <c r="F18885" s="2">
        <v>3</v>
      </c>
      <c r="G18885" s="2">
        <f>INDEX(תוצאות_בחירות,MATCH(C18885,siot!$F$3:$F$1887,0),27)</f>
        <v>1</v>
      </c>
      <c r="H18885" s="2" t="b">
        <f t="shared" si="591"/>
        <v>0</v>
      </c>
      <c r="I18885" s="1" t="s">
        <v>2</v>
      </c>
      <c r="J18885" s="1" t="s">
        <v>1198</v>
      </c>
      <c r="K18885" s="1"/>
    </row>
    <row r="18886" spans="1:11" hidden="1">
      <c r="A18886" s="1" t="s">
        <v>1100</v>
      </c>
      <c r="B18886" s="1" t="s">
        <v>1194</v>
      </c>
      <c r="C18886" s="48" t="str">
        <f t="shared" si="590"/>
        <v>יד שדרות</v>
      </c>
      <c r="D18886" s="1" t="s">
        <v>1193</v>
      </c>
      <c r="E18886" s="1"/>
      <c r="F18886" s="2">
        <v>4</v>
      </c>
      <c r="G18886" s="2">
        <f>INDEX(תוצאות_בחירות,MATCH(C18886,siot!$F$3:$F$1887,0),27)</f>
        <v>1</v>
      </c>
      <c r="H18886" s="2" t="b">
        <f t="shared" si="591"/>
        <v>0</v>
      </c>
      <c r="I18886" s="1" t="s">
        <v>2</v>
      </c>
      <c r="J18886" s="1" t="s">
        <v>1197</v>
      </c>
      <c r="K18886" s="1"/>
    </row>
    <row r="18887" spans="1:11" hidden="1">
      <c r="A18887" s="1" t="s">
        <v>1100</v>
      </c>
      <c r="B18887" s="1" t="s">
        <v>1194</v>
      </c>
      <c r="C18887" s="48" t="str">
        <f t="shared" si="590"/>
        <v>יד שדרות</v>
      </c>
      <c r="D18887" s="1" t="s">
        <v>1193</v>
      </c>
      <c r="E18887" s="1"/>
      <c r="F18887" s="2">
        <v>5</v>
      </c>
      <c r="G18887" s="2">
        <f>INDEX(תוצאות_בחירות,MATCH(C18887,siot!$F$3:$F$1887,0),27)</f>
        <v>1</v>
      </c>
      <c r="H18887" s="2" t="b">
        <f t="shared" si="591"/>
        <v>0</v>
      </c>
      <c r="I18887" s="1" t="s">
        <v>2</v>
      </c>
      <c r="J18887" s="1" t="s">
        <v>1196</v>
      </c>
      <c r="K18887" s="1"/>
    </row>
    <row r="18888" spans="1:11" hidden="1">
      <c r="A18888" s="1" t="s">
        <v>1100</v>
      </c>
      <c r="B18888" s="1" t="s">
        <v>1194</v>
      </c>
      <c r="C18888" s="48" t="str">
        <f t="shared" si="590"/>
        <v>יד שדרות</v>
      </c>
      <c r="D18888" s="1" t="s">
        <v>1193</v>
      </c>
      <c r="E18888" s="1"/>
      <c r="F18888" s="2">
        <v>6</v>
      </c>
      <c r="G18888" s="2">
        <f>INDEX(תוצאות_בחירות,MATCH(C18888,siot!$F$3:$F$1887,0),27)</f>
        <v>1</v>
      </c>
      <c r="H18888" s="2" t="b">
        <f t="shared" si="591"/>
        <v>0</v>
      </c>
      <c r="I18888" s="1" t="s">
        <v>2</v>
      </c>
      <c r="J18888" s="1" t="s">
        <v>1195</v>
      </c>
      <c r="K18888" s="1"/>
    </row>
    <row r="18889" spans="1:11" hidden="1">
      <c r="A18889" s="1" t="s">
        <v>1100</v>
      </c>
      <c r="B18889" s="1" t="s">
        <v>1194</v>
      </c>
      <c r="C18889" s="48" t="str">
        <f t="shared" si="590"/>
        <v>יד שדרות</v>
      </c>
      <c r="D18889" s="1" t="s">
        <v>1193</v>
      </c>
      <c r="E18889" s="1"/>
      <c r="F18889" s="2">
        <v>7</v>
      </c>
      <c r="G18889" s="2">
        <f>INDEX(תוצאות_בחירות,MATCH(C18889,siot!$F$3:$F$1887,0),27)</f>
        <v>1</v>
      </c>
      <c r="H18889" s="2" t="b">
        <f t="shared" si="591"/>
        <v>0</v>
      </c>
      <c r="I18889" s="1" t="s">
        <v>2</v>
      </c>
      <c r="J18889" s="1" t="s">
        <v>336</v>
      </c>
      <c r="K18889" s="1"/>
    </row>
    <row r="18890" spans="1:11" hidden="1">
      <c r="A18890" s="1" t="s">
        <v>1100</v>
      </c>
      <c r="B18890" s="1" t="s">
        <v>1186</v>
      </c>
      <c r="C18890" s="48" t="str">
        <f t="shared" si="590"/>
        <v>יש שדרות</v>
      </c>
      <c r="D18890" s="1" t="s">
        <v>1185</v>
      </c>
      <c r="E18890" s="1" t="s">
        <v>3</v>
      </c>
      <c r="F18890" s="2" t="s">
        <v>19548</v>
      </c>
      <c r="G18890" s="2">
        <f>INDEX(תוצאות_בחירות,MATCH(C18890,siot!$F$3:$F$1887,0),27)</f>
        <v>1</v>
      </c>
      <c r="H18890" s="2" t="b">
        <f t="shared" si="591"/>
        <v>0</v>
      </c>
      <c r="I18890" s="1"/>
      <c r="J18890" s="1"/>
      <c r="K18890" s="1"/>
    </row>
    <row r="18891" spans="1:11">
      <c r="A18891" s="1" t="s">
        <v>1100</v>
      </c>
      <c r="B18891" s="1" t="s">
        <v>1186</v>
      </c>
      <c r="C18891" s="48" t="str">
        <f t="shared" si="590"/>
        <v>יש שדרות</v>
      </c>
      <c r="D18891" s="1" t="s">
        <v>1185</v>
      </c>
      <c r="E18891" s="1"/>
      <c r="F18891" s="2">
        <v>1</v>
      </c>
      <c r="G18891" s="2">
        <f>INDEX(תוצאות_בחירות,MATCH(C18891,siot!$F$3:$F$1887,0),27)</f>
        <v>1</v>
      </c>
      <c r="H18891" s="2" t="b">
        <f t="shared" si="591"/>
        <v>1</v>
      </c>
      <c r="I18891" s="1" t="s">
        <v>2</v>
      </c>
      <c r="J18891" s="1" t="s">
        <v>1192</v>
      </c>
      <c r="K18891" s="1"/>
    </row>
    <row r="18892" spans="1:11" hidden="1">
      <c r="A18892" s="1" t="s">
        <v>1100</v>
      </c>
      <c r="B18892" s="1" t="s">
        <v>1186</v>
      </c>
      <c r="C18892" s="48" t="str">
        <f t="shared" si="590"/>
        <v>יש שדרות</v>
      </c>
      <c r="D18892" s="1" t="s">
        <v>1185</v>
      </c>
      <c r="E18892" s="1"/>
      <c r="F18892" s="2">
        <v>2</v>
      </c>
      <c r="G18892" s="2">
        <f>INDEX(תוצאות_בחירות,MATCH(C18892,siot!$F$3:$F$1887,0),27)</f>
        <v>1</v>
      </c>
      <c r="H18892" s="2" t="b">
        <f t="shared" si="591"/>
        <v>0</v>
      </c>
      <c r="I18892" s="1" t="s">
        <v>2</v>
      </c>
      <c r="J18892" s="1" t="s">
        <v>1191</v>
      </c>
      <c r="K18892" s="1"/>
    </row>
    <row r="18893" spans="1:11" hidden="1">
      <c r="A18893" s="1" t="s">
        <v>1100</v>
      </c>
      <c r="B18893" s="1" t="s">
        <v>1186</v>
      </c>
      <c r="C18893" s="48" t="str">
        <f t="shared" si="590"/>
        <v>יש שדרות</v>
      </c>
      <c r="D18893" s="1" t="s">
        <v>1185</v>
      </c>
      <c r="E18893" s="1"/>
      <c r="F18893" s="2">
        <v>3</v>
      </c>
      <c r="G18893" s="2">
        <f>INDEX(תוצאות_בחירות,MATCH(C18893,siot!$F$3:$F$1887,0),27)</f>
        <v>1</v>
      </c>
      <c r="H18893" s="2" t="b">
        <f t="shared" si="591"/>
        <v>0</v>
      </c>
      <c r="I18893" s="1" t="s">
        <v>2</v>
      </c>
      <c r="J18893" s="1" t="s">
        <v>1190</v>
      </c>
      <c r="K18893" s="1"/>
    </row>
    <row r="18894" spans="1:11" hidden="1">
      <c r="A18894" s="1" t="s">
        <v>1100</v>
      </c>
      <c r="B18894" s="1" t="s">
        <v>1186</v>
      </c>
      <c r="C18894" s="48" t="str">
        <f t="shared" si="590"/>
        <v>יש שדרות</v>
      </c>
      <c r="D18894" s="1" t="s">
        <v>1185</v>
      </c>
      <c r="E18894" s="1"/>
      <c r="F18894" s="2">
        <v>4</v>
      </c>
      <c r="G18894" s="2">
        <f>INDEX(תוצאות_בחירות,MATCH(C18894,siot!$F$3:$F$1887,0),27)</f>
        <v>1</v>
      </c>
      <c r="H18894" s="2" t="b">
        <f t="shared" si="591"/>
        <v>0</v>
      </c>
      <c r="I18894" s="1" t="s">
        <v>2</v>
      </c>
      <c r="J18894" s="1" t="s">
        <v>1189</v>
      </c>
      <c r="K18894" s="1"/>
    </row>
    <row r="18895" spans="1:11" hidden="1">
      <c r="A18895" s="1" t="s">
        <v>1100</v>
      </c>
      <c r="B18895" s="1" t="s">
        <v>1186</v>
      </c>
      <c r="C18895" s="48" t="str">
        <f t="shared" si="590"/>
        <v>יש שדרות</v>
      </c>
      <c r="D18895" s="1" t="s">
        <v>1185</v>
      </c>
      <c r="E18895" s="1"/>
      <c r="F18895" s="2">
        <v>5</v>
      </c>
      <c r="G18895" s="2">
        <f>INDEX(תוצאות_בחירות,MATCH(C18895,siot!$F$3:$F$1887,0),27)</f>
        <v>1</v>
      </c>
      <c r="H18895" s="2" t="b">
        <f t="shared" si="591"/>
        <v>0</v>
      </c>
      <c r="I18895" s="1" t="s">
        <v>2</v>
      </c>
      <c r="J18895" s="1" t="s">
        <v>1188</v>
      </c>
      <c r="K18895" s="1"/>
    </row>
    <row r="18896" spans="1:11" hidden="1">
      <c r="A18896" s="1" t="s">
        <v>1100</v>
      </c>
      <c r="B18896" s="1" t="s">
        <v>1186</v>
      </c>
      <c r="C18896" s="48" t="str">
        <f t="shared" si="590"/>
        <v>יש שדרות</v>
      </c>
      <c r="D18896" s="1" t="s">
        <v>1185</v>
      </c>
      <c r="E18896" s="1"/>
      <c r="F18896" s="2">
        <v>6</v>
      </c>
      <c r="G18896" s="2">
        <f>INDEX(תוצאות_בחירות,MATCH(C18896,siot!$F$3:$F$1887,0),27)</f>
        <v>1</v>
      </c>
      <c r="H18896" s="2" t="b">
        <f t="shared" si="591"/>
        <v>0</v>
      </c>
      <c r="I18896" s="1" t="s">
        <v>2</v>
      </c>
      <c r="J18896" s="1" t="s">
        <v>1187</v>
      </c>
      <c r="K18896" s="1"/>
    </row>
    <row r="18897" spans="1:11" hidden="1">
      <c r="A18897" s="1" t="s">
        <v>1100</v>
      </c>
      <c r="B18897" s="1" t="s">
        <v>1186</v>
      </c>
      <c r="C18897" s="48" t="str">
        <f t="shared" si="590"/>
        <v>יש שדרות</v>
      </c>
      <c r="D18897" s="1" t="s">
        <v>1185</v>
      </c>
      <c r="E18897" s="1"/>
      <c r="F18897" s="2">
        <v>7</v>
      </c>
      <c r="G18897" s="2">
        <f>INDEX(תוצאות_בחירות,MATCH(C18897,siot!$F$3:$F$1887,0),27)</f>
        <v>1</v>
      </c>
      <c r="H18897" s="2" t="b">
        <f t="shared" si="591"/>
        <v>0</v>
      </c>
      <c r="I18897" s="1" t="s">
        <v>2</v>
      </c>
      <c r="J18897" s="1" t="s">
        <v>1184</v>
      </c>
      <c r="K18897" s="1"/>
    </row>
    <row r="18898" spans="1:11" hidden="1">
      <c r="A18898" s="1" t="s">
        <v>1100</v>
      </c>
      <c r="B18898" s="1" t="s">
        <v>3</v>
      </c>
      <c r="C18898" s="48" t="str">
        <f t="shared" si="590"/>
        <v>ל שדרות</v>
      </c>
      <c r="D18898" s="1" t="s">
        <v>1175</v>
      </c>
      <c r="E18898" s="1" t="s">
        <v>3</v>
      </c>
      <c r="F18898" s="2" t="s">
        <v>19548</v>
      </c>
      <c r="G18898" s="2">
        <f>INDEX(תוצאות_בחירות,MATCH(C18898,siot!$F$3:$F$1887,0),27)</f>
        <v>1</v>
      </c>
      <c r="H18898" s="2" t="b">
        <f t="shared" si="591"/>
        <v>0</v>
      </c>
      <c r="I18898" s="1"/>
      <c r="J18898" s="1"/>
      <c r="K18898" s="1"/>
    </row>
    <row r="18899" spans="1:11">
      <c r="A18899" s="1" t="s">
        <v>1100</v>
      </c>
      <c r="B18899" s="1" t="s">
        <v>3</v>
      </c>
      <c r="C18899" s="48" t="str">
        <f t="shared" si="590"/>
        <v>ל שדרות</v>
      </c>
      <c r="D18899" s="1" t="s">
        <v>1175</v>
      </c>
      <c r="E18899" s="1"/>
      <c r="F18899" s="2">
        <v>1</v>
      </c>
      <c r="G18899" s="2">
        <f>INDEX(תוצאות_בחירות,MATCH(C18899,siot!$F$3:$F$1887,0),27)</f>
        <v>1</v>
      </c>
      <c r="H18899" s="2" t="b">
        <f t="shared" si="591"/>
        <v>1</v>
      </c>
      <c r="I18899" s="1" t="s">
        <v>2</v>
      </c>
      <c r="J18899" s="1" t="s">
        <v>1183</v>
      </c>
      <c r="K18899" s="1"/>
    </row>
    <row r="18900" spans="1:11" hidden="1">
      <c r="A18900" s="1" t="s">
        <v>1100</v>
      </c>
      <c r="B18900" s="1" t="s">
        <v>3</v>
      </c>
      <c r="C18900" s="48" t="str">
        <f t="shared" si="590"/>
        <v>ל שדרות</v>
      </c>
      <c r="D18900" s="1" t="s">
        <v>1175</v>
      </c>
      <c r="E18900" s="1"/>
      <c r="F18900" s="2">
        <v>2</v>
      </c>
      <c r="G18900" s="2">
        <f>INDEX(תוצאות_בחירות,MATCH(C18900,siot!$F$3:$F$1887,0),27)</f>
        <v>1</v>
      </c>
      <c r="H18900" s="2" t="b">
        <f t="shared" si="591"/>
        <v>0</v>
      </c>
      <c r="I18900" s="1" t="s">
        <v>2</v>
      </c>
      <c r="J18900" s="1" t="s">
        <v>1182</v>
      </c>
      <c r="K18900" s="1"/>
    </row>
    <row r="18901" spans="1:11" hidden="1">
      <c r="A18901" s="1" t="s">
        <v>1100</v>
      </c>
      <c r="B18901" s="1" t="s">
        <v>3</v>
      </c>
      <c r="C18901" s="48" t="str">
        <f t="shared" si="590"/>
        <v>ל שדרות</v>
      </c>
      <c r="D18901" s="1" t="s">
        <v>1175</v>
      </c>
      <c r="E18901" s="1"/>
      <c r="F18901" s="2">
        <v>3</v>
      </c>
      <c r="G18901" s="2">
        <f>INDEX(תוצאות_בחירות,MATCH(C18901,siot!$F$3:$F$1887,0),27)</f>
        <v>1</v>
      </c>
      <c r="H18901" s="2" t="b">
        <f t="shared" si="591"/>
        <v>0</v>
      </c>
      <c r="I18901" s="1" t="s">
        <v>2</v>
      </c>
      <c r="J18901" s="1" t="s">
        <v>1181</v>
      </c>
      <c r="K18901" s="1"/>
    </row>
    <row r="18902" spans="1:11" hidden="1">
      <c r="A18902" s="1" t="s">
        <v>1100</v>
      </c>
      <c r="B18902" s="1" t="s">
        <v>3</v>
      </c>
      <c r="C18902" s="48" t="str">
        <f t="shared" si="590"/>
        <v>ל שדרות</v>
      </c>
      <c r="D18902" s="1" t="s">
        <v>1175</v>
      </c>
      <c r="E18902" s="1"/>
      <c r="F18902" s="2">
        <v>4</v>
      </c>
      <c r="G18902" s="2">
        <f>INDEX(תוצאות_בחירות,MATCH(C18902,siot!$F$3:$F$1887,0),27)</f>
        <v>1</v>
      </c>
      <c r="H18902" s="2" t="b">
        <f t="shared" si="591"/>
        <v>0</v>
      </c>
      <c r="I18902" s="1" t="s">
        <v>2</v>
      </c>
      <c r="J18902" s="1" t="s">
        <v>1180</v>
      </c>
      <c r="K18902" s="1"/>
    </row>
    <row r="18903" spans="1:11" hidden="1">
      <c r="A18903" s="1" t="s">
        <v>1100</v>
      </c>
      <c r="B18903" s="1" t="s">
        <v>3</v>
      </c>
      <c r="C18903" s="48" t="str">
        <f t="shared" si="590"/>
        <v>ל שדרות</v>
      </c>
      <c r="D18903" s="1" t="s">
        <v>1175</v>
      </c>
      <c r="E18903" s="1"/>
      <c r="F18903" s="2">
        <v>5</v>
      </c>
      <c r="G18903" s="2">
        <f>INDEX(תוצאות_בחירות,MATCH(C18903,siot!$F$3:$F$1887,0),27)</f>
        <v>1</v>
      </c>
      <c r="H18903" s="2" t="b">
        <f t="shared" si="591"/>
        <v>0</v>
      </c>
      <c r="I18903" s="1" t="s">
        <v>2</v>
      </c>
      <c r="J18903" s="1" t="s">
        <v>1179</v>
      </c>
      <c r="K18903" s="1"/>
    </row>
    <row r="18904" spans="1:11" hidden="1">
      <c r="A18904" s="1" t="s">
        <v>1100</v>
      </c>
      <c r="B18904" s="1" t="s">
        <v>3</v>
      </c>
      <c r="C18904" s="48" t="str">
        <f t="shared" si="590"/>
        <v>ל שדרות</v>
      </c>
      <c r="D18904" s="1" t="s">
        <v>1175</v>
      </c>
      <c r="E18904" s="1"/>
      <c r="F18904" s="2">
        <v>6</v>
      </c>
      <c r="G18904" s="2">
        <f>INDEX(תוצאות_בחירות,MATCH(C18904,siot!$F$3:$F$1887,0),27)</f>
        <v>1</v>
      </c>
      <c r="H18904" s="2" t="b">
        <f t="shared" si="591"/>
        <v>0</v>
      </c>
      <c r="I18904" s="1" t="s">
        <v>2</v>
      </c>
      <c r="J18904" s="1" t="s">
        <v>1178</v>
      </c>
      <c r="K18904" s="1"/>
    </row>
    <row r="18905" spans="1:11" hidden="1">
      <c r="A18905" s="1" t="s">
        <v>1100</v>
      </c>
      <c r="B18905" s="1" t="s">
        <v>3</v>
      </c>
      <c r="C18905" s="48" t="str">
        <f t="shared" si="590"/>
        <v>ל שדרות</v>
      </c>
      <c r="D18905" s="1" t="s">
        <v>1175</v>
      </c>
      <c r="E18905" s="1"/>
      <c r="F18905" s="2">
        <v>7</v>
      </c>
      <c r="G18905" s="2">
        <f>INDEX(תוצאות_בחירות,MATCH(C18905,siot!$F$3:$F$1887,0),27)</f>
        <v>1</v>
      </c>
      <c r="H18905" s="2" t="b">
        <f t="shared" si="591"/>
        <v>0</v>
      </c>
      <c r="I18905" s="1" t="s">
        <v>2</v>
      </c>
      <c r="J18905" s="1" t="s">
        <v>1177</v>
      </c>
      <c r="K18905" s="1"/>
    </row>
    <row r="18906" spans="1:11" hidden="1">
      <c r="A18906" s="1" t="s">
        <v>1100</v>
      </c>
      <c r="B18906" s="1" t="s">
        <v>3</v>
      </c>
      <c r="C18906" s="48" t="str">
        <f t="shared" si="590"/>
        <v>ל שדרות</v>
      </c>
      <c r="D18906" s="1" t="s">
        <v>1175</v>
      </c>
      <c r="E18906" s="1"/>
      <c r="F18906" s="2">
        <v>8</v>
      </c>
      <c r="G18906" s="2">
        <f>INDEX(תוצאות_בחירות,MATCH(C18906,siot!$F$3:$F$1887,0),27)</f>
        <v>1</v>
      </c>
      <c r="H18906" s="2" t="b">
        <f t="shared" si="591"/>
        <v>0</v>
      </c>
      <c r="I18906" s="1" t="s">
        <v>2</v>
      </c>
      <c r="J18906" s="1" t="s">
        <v>1176</v>
      </c>
      <c r="K18906" s="1"/>
    </row>
    <row r="18907" spans="1:11" hidden="1">
      <c r="A18907" s="1" t="s">
        <v>1100</v>
      </c>
      <c r="B18907" s="1" t="s">
        <v>3</v>
      </c>
      <c r="C18907" s="48" t="str">
        <f t="shared" si="590"/>
        <v>ל שדרות</v>
      </c>
      <c r="D18907" s="1" t="s">
        <v>1175</v>
      </c>
      <c r="E18907" s="1"/>
      <c r="F18907" s="2">
        <v>9</v>
      </c>
      <c r="G18907" s="2">
        <f>INDEX(תוצאות_בחירות,MATCH(C18907,siot!$F$3:$F$1887,0),27)</f>
        <v>1</v>
      </c>
      <c r="H18907" s="2" t="b">
        <f t="shared" si="591"/>
        <v>0</v>
      </c>
      <c r="I18907" s="1" t="s">
        <v>2</v>
      </c>
      <c r="J18907" s="1" t="s">
        <v>1174</v>
      </c>
      <c r="K18907" s="1"/>
    </row>
    <row r="18908" spans="1:11" hidden="1">
      <c r="A18908" s="1" t="s">
        <v>1100</v>
      </c>
      <c r="B18908" s="1" t="s">
        <v>1161</v>
      </c>
      <c r="C18908" s="48" t="str">
        <f t="shared" si="590"/>
        <v>מחר שדרות</v>
      </c>
      <c r="D18908" s="1" t="s">
        <v>1160</v>
      </c>
      <c r="E18908" s="1" t="s">
        <v>18</v>
      </c>
      <c r="F18908" s="2" t="s">
        <v>19548</v>
      </c>
      <c r="G18908" s="2">
        <f>INDEX(תוצאות_בחירות,MATCH(C18908,siot!$F$3:$F$1887,0),27)</f>
        <v>3</v>
      </c>
      <c r="H18908" s="2" t="b">
        <f t="shared" si="591"/>
        <v>0</v>
      </c>
      <c r="I18908" s="1"/>
      <c r="J18908" s="1"/>
      <c r="K18908" s="1"/>
    </row>
    <row r="18909" spans="1:11">
      <c r="A18909" s="1" t="s">
        <v>1100</v>
      </c>
      <c r="B18909" s="1" t="s">
        <v>1161</v>
      </c>
      <c r="C18909" s="48" t="str">
        <f t="shared" si="590"/>
        <v>מחר שדרות</v>
      </c>
      <c r="D18909" s="1" t="s">
        <v>1160</v>
      </c>
      <c r="E18909" s="1" t="s">
        <v>17</v>
      </c>
      <c r="F18909" s="2">
        <v>1</v>
      </c>
      <c r="G18909" s="2">
        <f>INDEX(תוצאות_בחירות,MATCH(C18909,siot!$F$3:$F$1887,0),27)</f>
        <v>3</v>
      </c>
      <c r="H18909" s="2" t="b">
        <f t="shared" si="591"/>
        <v>1</v>
      </c>
      <c r="I18909" s="1" t="s">
        <v>2</v>
      </c>
      <c r="J18909" s="1" t="s">
        <v>1173</v>
      </c>
      <c r="K18909" s="1"/>
    </row>
    <row r="18910" spans="1:11">
      <c r="A18910" s="1" t="s">
        <v>1100</v>
      </c>
      <c r="B18910" s="1" t="s">
        <v>1161</v>
      </c>
      <c r="C18910" s="48" t="str">
        <f t="shared" si="590"/>
        <v>מחר שדרות</v>
      </c>
      <c r="D18910" s="1" t="s">
        <v>1160</v>
      </c>
      <c r="E18910" s="1"/>
      <c r="F18910" s="2">
        <v>2</v>
      </c>
      <c r="G18910" s="2">
        <f>INDEX(תוצאות_בחירות,MATCH(C18910,siot!$F$3:$F$1887,0),27)</f>
        <v>3</v>
      </c>
      <c r="H18910" s="2" t="b">
        <f t="shared" si="591"/>
        <v>1</v>
      </c>
      <c r="I18910" s="1" t="s">
        <v>2</v>
      </c>
      <c r="J18910" s="1" t="s">
        <v>1172</v>
      </c>
      <c r="K18910" s="1">
        <v>1</v>
      </c>
    </row>
    <row r="18911" spans="1:11">
      <c r="A18911" s="1" t="s">
        <v>1100</v>
      </c>
      <c r="B18911" s="1" t="s">
        <v>1161</v>
      </c>
      <c r="C18911" s="48" t="str">
        <f t="shared" si="590"/>
        <v>מחר שדרות</v>
      </c>
      <c r="D18911" s="1" t="s">
        <v>1160</v>
      </c>
      <c r="E18911" s="1"/>
      <c r="F18911" s="2">
        <v>3</v>
      </c>
      <c r="G18911" s="2">
        <f>INDEX(תוצאות_בחירות,MATCH(C18911,siot!$F$3:$F$1887,0),27)</f>
        <v>3</v>
      </c>
      <c r="H18911" s="2" t="b">
        <f t="shared" si="591"/>
        <v>1</v>
      </c>
      <c r="I18911" s="1" t="s">
        <v>2</v>
      </c>
      <c r="J18911" s="1" t="s">
        <v>1171</v>
      </c>
      <c r="K18911" s="1"/>
    </row>
    <row r="18912" spans="1:11" hidden="1">
      <c r="A18912" s="1" t="s">
        <v>1100</v>
      </c>
      <c r="B18912" s="1" t="s">
        <v>1161</v>
      </c>
      <c r="C18912" s="48" t="str">
        <f t="shared" si="590"/>
        <v>מחר שדרות</v>
      </c>
      <c r="D18912" s="1" t="s">
        <v>1160</v>
      </c>
      <c r="E18912" s="1"/>
      <c r="F18912" s="2">
        <v>4</v>
      </c>
      <c r="G18912" s="2">
        <f>INDEX(תוצאות_בחירות,MATCH(C18912,siot!$F$3:$F$1887,0),27)</f>
        <v>3</v>
      </c>
      <c r="H18912" s="2" t="b">
        <f t="shared" si="591"/>
        <v>0</v>
      </c>
      <c r="I18912" s="1" t="s">
        <v>2</v>
      </c>
      <c r="J18912" s="1" t="s">
        <v>1170</v>
      </c>
      <c r="K18912" s="1"/>
    </row>
    <row r="18913" spans="1:11" hidden="1">
      <c r="A18913" s="1" t="s">
        <v>1100</v>
      </c>
      <c r="B18913" s="1" t="s">
        <v>1161</v>
      </c>
      <c r="C18913" s="48" t="str">
        <f t="shared" si="590"/>
        <v>מחר שדרות</v>
      </c>
      <c r="D18913" s="1" t="s">
        <v>1160</v>
      </c>
      <c r="E18913" s="1"/>
      <c r="F18913" s="2">
        <v>5</v>
      </c>
      <c r="G18913" s="2">
        <f>INDEX(תוצאות_בחירות,MATCH(C18913,siot!$F$3:$F$1887,0),27)</f>
        <v>3</v>
      </c>
      <c r="H18913" s="2" t="b">
        <f t="shared" si="591"/>
        <v>0</v>
      </c>
      <c r="I18913" s="1" t="s">
        <v>2</v>
      </c>
      <c r="J18913" s="1" t="s">
        <v>1169</v>
      </c>
      <c r="K18913" s="1"/>
    </row>
    <row r="18914" spans="1:11" hidden="1">
      <c r="A18914" s="1" t="s">
        <v>1100</v>
      </c>
      <c r="B18914" s="1" t="s">
        <v>1161</v>
      </c>
      <c r="C18914" s="48" t="str">
        <f t="shared" si="590"/>
        <v>מחר שדרות</v>
      </c>
      <c r="D18914" s="1" t="s">
        <v>1160</v>
      </c>
      <c r="E18914" s="1"/>
      <c r="F18914" s="2">
        <v>6</v>
      </c>
      <c r="G18914" s="2">
        <f>INDEX(תוצאות_בחירות,MATCH(C18914,siot!$F$3:$F$1887,0),27)</f>
        <v>3</v>
      </c>
      <c r="H18914" s="2" t="b">
        <f t="shared" si="591"/>
        <v>0</v>
      </c>
      <c r="I18914" s="1" t="s">
        <v>2</v>
      </c>
      <c r="J18914" s="1" t="s">
        <v>1168</v>
      </c>
      <c r="K18914" s="1"/>
    </row>
    <row r="18915" spans="1:11" hidden="1">
      <c r="A18915" s="1" t="s">
        <v>1100</v>
      </c>
      <c r="B18915" s="1" t="s">
        <v>1161</v>
      </c>
      <c r="C18915" s="48" t="str">
        <f t="shared" si="590"/>
        <v>מחר שדרות</v>
      </c>
      <c r="D18915" s="1" t="s">
        <v>1160</v>
      </c>
      <c r="E18915" s="1"/>
      <c r="F18915" s="2">
        <v>7</v>
      </c>
      <c r="G18915" s="2">
        <f>INDEX(תוצאות_בחירות,MATCH(C18915,siot!$F$3:$F$1887,0),27)</f>
        <v>3</v>
      </c>
      <c r="H18915" s="2" t="b">
        <f t="shared" si="591"/>
        <v>0</v>
      </c>
      <c r="I18915" s="1" t="s">
        <v>2</v>
      </c>
      <c r="J18915" s="1" t="s">
        <v>1167</v>
      </c>
      <c r="K18915" s="1"/>
    </row>
    <row r="18916" spans="1:11" hidden="1">
      <c r="A18916" s="1" t="s">
        <v>1100</v>
      </c>
      <c r="B18916" s="1" t="s">
        <v>1161</v>
      </c>
      <c r="C18916" s="48" t="str">
        <f t="shared" si="590"/>
        <v>מחר שדרות</v>
      </c>
      <c r="D18916" s="1" t="s">
        <v>1160</v>
      </c>
      <c r="E18916" s="1"/>
      <c r="F18916" s="2">
        <v>8</v>
      </c>
      <c r="G18916" s="2">
        <f>INDEX(תוצאות_בחירות,MATCH(C18916,siot!$F$3:$F$1887,0),27)</f>
        <v>3</v>
      </c>
      <c r="H18916" s="2" t="b">
        <f t="shared" si="591"/>
        <v>0</v>
      </c>
      <c r="I18916" s="1" t="s">
        <v>2</v>
      </c>
      <c r="J18916" s="1" t="s">
        <v>1166</v>
      </c>
      <c r="K18916" s="1"/>
    </row>
    <row r="18917" spans="1:11" hidden="1">
      <c r="A18917" s="1" t="s">
        <v>1100</v>
      </c>
      <c r="B18917" s="1" t="s">
        <v>1161</v>
      </c>
      <c r="C18917" s="48" t="str">
        <f t="shared" si="590"/>
        <v>מחר שדרות</v>
      </c>
      <c r="D18917" s="1" t="s">
        <v>1160</v>
      </c>
      <c r="E18917" s="1"/>
      <c r="F18917" s="2">
        <v>9</v>
      </c>
      <c r="G18917" s="2">
        <f>INDEX(תוצאות_בחירות,MATCH(C18917,siot!$F$3:$F$1887,0),27)</f>
        <v>3</v>
      </c>
      <c r="H18917" s="2" t="b">
        <f t="shared" si="591"/>
        <v>0</v>
      </c>
      <c r="I18917" s="1" t="s">
        <v>2</v>
      </c>
      <c r="J18917" s="1" t="s">
        <v>1165</v>
      </c>
      <c r="K18917" s="1"/>
    </row>
    <row r="18918" spans="1:11" hidden="1">
      <c r="A18918" s="1" t="s">
        <v>1100</v>
      </c>
      <c r="B18918" s="1" t="s">
        <v>1161</v>
      </c>
      <c r="C18918" s="48" t="str">
        <f t="shared" si="590"/>
        <v>מחר שדרות</v>
      </c>
      <c r="D18918" s="1" t="s">
        <v>1160</v>
      </c>
      <c r="E18918" s="1"/>
      <c r="F18918" s="2">
        <v>10</v>
      </c>
      <c r="G18918" s="2">
        <f>INDEX(תוצאות_בחירות,MATCH(C18918,siot!$F$3:$F$1887,0),27)</f>
        <v>3</v>
      </c>
      <c r="H18918" s="2" t="b">
        <f t="shared" si="591"/>
        <v>0</v>
      </c>
      <c r="I18918" s="1" t="s">
        <v>2</v>
      </c>
      <c r="J18918" s="1" t="s">
        <v>1164</v>
      </c>
      <c r="K18918" s="1"/>
    </row>
    <row r="18919" spans="1:11" hidden="1">
      <c r="A18919" s="1" t="s">
        <v>1100</v>
      </c>
      <c r="B18919" s="1" t="s">
        <v>1161</v>
      </c>
      <c r="C18919" s="48" t="str">
        <f t="shared" si="590"/>
        <v>מחר שדרות</v>
      </c>
      <c r="D18919" s="1" t="s">
        <v>1160</v>
      </c>
      <c r="E18919" s="1"/>
      <c r="F18919" s="2">
        <v>11</v>
      </c>
      <c r="G18919" s="2">
        <f>INDEX(תוצאות_בחירות,MATCH(C18919,siot!$F$3:$F$1887,0),27)</f>
        <v>3</v>
      </c>
      <c r="H18919" s="2" t="b">
        <f t="shared" si="591"/>
        <v>0</v>
      </c>
      <c r="I18919" s="1" t="s">
        <v>2</v>
      </c>
      <c r="J18919" s="1" t="s">
        <v>1163</v>
      </c>
      <c r="K18919" s="1"/>
    </row>
    <row r="18920" spans="1:11" hidden="1">
      <c r="A18920" s="1" t="s">
        <v>1100</v>
      </c>
      <c r="B18920" s="1" t="s">
        <v>1161</v>
      </c>
      <c r="C18920" s="48" t="str">
        <f t="shared" si="590"/>
        <v>מחר שדרות</v>
      </c>
      <c r="D18920" s="1" t="s">
        <v>1160</v>
      </c>
      <c r="E18920" s="1"/>
      <c r="F18920" s="2">
        <v>12</v>
      </c>
      <c r="G18920" s="2">
        <f>INDEX(תוצאות_בחירות,MATCH(C18920,siot!$F$3:$F$1887,0),27)</f>
        <v>3</v>
      </c>
      <c r="H18920" s="2" t="b">
        <f t="shared" si="591"/>
        <v>0</v>
      </c>
      <c r="I18920" s="1" t="s">
        <v>2</v>
      </c>
      <c r="J18920" s="1" t="s">
        <v>1162</v>
      </c>
      <c r="K18920" s="1"/>
    </row>
    <row r="18921" spans="1:11" hidden="1">
      <c r="A18921" s="1" t="s">
        <v>1100</v>
      </c>
      <c r="B18921" s="1" t="s">
        <v>1161</v>
      </c>
      <c r="C18921" s="48" t="str">
        <f t="shared" si="590"/>
        <v>מחר שדרות</v>
      </c>
      <c r="D18921" s="1" t="s">
        <v>1160</v>
      </c>
      <c r="E18921" s="1"/>
      <c r="F18921" s="2">
        <v>13</v>
      </c>
      <c r="G18921" s="2">
        <f>INDEX(תוצאות_בחירות,MATCH(C18921,siot!$F$3:$F$1887,0),27)</f>
        <v>3</v>
      </c>
      <c r="H18921" s="2" t="b">
        <f t="shared" si="591"/>
        <v>0</v>
      </c>
      <c r="I18921" s="1" t="s">
        <v>2</v>
      </c>
      <c r="J18921" s="1" t="s">
        <v>1159</v>
      </c>
      <c r="K18921" s="1"/>
    </row>
    <row r="18922" spans="1:11" hidden="1">
      <c r="A18922" s="1" t="s">
        <v>1100</v>
      </c>
      <c r="B18922" s="1" t="s">
        <v>21</v>
      </c>
      <c r="C18922" s="48" t="str">
        <f t="shared" si="590"/>
        <v>ני שדרות</v>
      </c>
      <c r="D18922" s="1" t="s">
        <v>1154</v>
      </c>
      <c r="E18922" s="1" t="s">
        <v>3</v>
      </c>
      <c r="F18922" s="2" t="s">
        <v>19548</v>
      </c>
      <c r="G18922" s="2">
        <f>INDEX(תוצאות_בחירות,MATCH(C18922,siot!$F$3:$F$1887,0),27)</f>
        <v>0</v>
      </c>
      <c r="H18922" s="2" t="b">
        <f t="shared" si="591"/>
        <v>0</v>
      </c>
      <c r="I18922" s="1"/>
      <c r="J18922" s="1"/>
      <c r="K18922" s="1"/>
    </row>
    <row r="18923" spans="1:11" hidden="1">
      <c r="A18923" s="1" t="s">
        <v>1100</v>
      </c>
      <c r="B18923" s="1" t="s">
        <v>21</v>
      </c>
      <c r="C18923" s="48" t="str">
        <f t="shared" si="590"/>
        <v>ני שדרות</v>
      </c>
      <c r="D18923" s="1" t="s">
        <v>1154</v>
      </c>
      <c r="E18923" s="1"/>
      <c r="F18923" s="2">
        <v>1</v>
      </c>
      <c r="G18923" s="2">
        <f>INDEX(תוצאות_בחירות,MATCH(C18923,siot!$F$3:$F$1887,0),27)</f>
        <v>0</v>
      </c>
      <c r="H18923" s="2" t="b">
        <f t="shared" si="591"/>
        <v>0</v>
      </c>
      <c r="I18923" s="1" t="s">
        <v>2</v>
      </c>
      <c r="J18923" s="1" t="s">
        <v>1158</v>
      </c>
      <c r="K18923" s="1"/>
    </row>
    <row r="18924" spans="1:11" hidden="1">
      <c r="A18924" s="1" t="s">
        <v>1100</v>
      </c>
      <c r="B18924" s="1" t="s">
        <v>21</v>
      </c>
      <c r="C18924" s="48" t="str">
        <f t="shared" si="590"/>
        <v>ני שדרות</v>
      </c>
      <c r="D18924" s="1" t="s">
        <v>1154</v>
      </c>
      <c r="E18924" s="1"/>
      <c r="F18924" s="2">
        <v>2</v>
      </c>
      <c r="G18924" s="2">
        <f>INDEX(תוצאות_בחירות,MATCH(C18924,siot!$F$3:$F$1887,0),27)</f>
        <v>0</v>
      </c>
      <c r="H18924" s="2" t="b">
        <f t="shared" si="591"/>
        <v>0</v>
      </c>
      <c r="I18924" s="1" t="s">
        <v>2</v>
      </c>
      <c r="J18924" s="1" t="s">
        <v>1157</v>
      </c>
      <c r="K18924" s="1"/>
    </row>
    <row r="18925" spans="1:11" hidden="1">
      <c r="A18925" s="1" t="s">
        <v>1100</v>
      </c>
      <c r="B18925" s="1" t="s">
        <v>21</v>
      </c>
      <c r="C18925" s="48" t="str">
        <f t="shared" si="590"/>
        <v>ני שדרות</v>
      </c>
      <c r="D18925" s="1" t="s">
        <v>1154</v>
      </c>
      <c r="E18925" s="1"/>
      <c r="F18925" s="2">
        <v>3</v>
      </c>
      <c r="G18925" s="2">
        <f>INDEX(תוצאות_בחירות,MATCH(C18925,siot!$F$3:$F$1887,0),27)</f>
        <v>0</v>
      </c>
      <c r="H18925" s="2" t="b">
        <f t="shared" si="591"/>
        <v>0</v>
      </c>
      <c r="I18925" s="1" t="s">
        <v>2</v>
      </c>
      <c r="J18925" s="1" t="s">
        <v>1156</v>
      </c>
      <c r="K18925" s="1"/>
    </row>
    <row r="18926" spans="1:11" hidden="1">
      <c r="A18926" s="1" t="s">
        <v>1100</v>
      </c>
      <c r="B18926" s="1" t="s">
        <v>21</v>
      </c>
      <c r="C18926" s="48" t="str">
        <f t="shared" si="590"/>
        <v>ני שדרות</v>
      </c>
      <c r="D18926" s="1" t="s">
        <v>1154</v>
      </c>
      <c r="E18926" s="1"/>
      <c r="F18926" s="2">
        <v>4</v>
      </c>
      <c r="G18926" s="2">
        <f>INDEX(תוצאות_בחירות,MATCH(C18926,siot!$F$3:$F$1887,0),27)</f>
        <v>0</v>
      </c>
      <c r="H18926" s="2" t="b">
        <f t="shared" si="591"/>
        <v>0</v>
      </c>
      <c r="I18926" s="1" t="s">
        <v>2</v>
      </c>
      <c r="J18926" s="1" t="s">
        <v>1155</v>
      </c>
      <c r="K18926" s="1"/>
    </row>
    <row r="18927" spans="1:11" hidden="1">
      <c r="A18927" s="1" t="s">
        <v>1100</v>
      </c>
      <c r="B18927" s="1" t="s">
        <v>21</v>
      </c>
      <c r="C18927" s="48" t="str">
        <f t="shared" si="590"/>
        <v>ני שדרות</v>
      </c>
      <c r="D18927" s="1" t="s">
        <v>1154</v>
      </c>
      <c r="E18927" s="1"/>
      <c r="F18927" s="2">
        <v>5</v>
      </c>
      <c r="G18927" s="2">
        <f>INDEX(תוצאות_בחירות,MATCH(C18927,siot!$F$3:$F$1887,0),27)</f>
        <v>0</v>
      </c>
      <c r="H18927" s="2" t="b">
        <f t="shared" si="591"/>
        <v>0</v>
      </c>
      <c r="I18927" s="1" t="s">
        <v>2</v>
      </c>
      <c r="J18927" s="1" t="s">
        <v>1153</v>
      </c>
      <c r="K18927" s="1"/>
    </row>
    <row r="18928" spans="1:11" hidden="1">
      <c r="A18928" s="1" t="s">
        <v>1100</v>
      </c>
      <c r="B18928" s="1" t="s">
        <v>1148</v>
      </c>
      <c r="C18928" s="48" t="str">
        <f t="shared" si="590"/>
        <v>נצ שדרות</v>
      </c>
      <c r="D18928" s="1" t="s">
        <v>1147</v>
      </c>
      <c r="E18928" s="1" t="s">
        <v>3</v>
      </c>
      <c r="F18928" s="2" t="s">
        <v>19548</v>
      </c>
      <c r="G18928" s="2">
        <f>INDEX(תוצאות_בחירות,MATCH(C18928,siot!$F$3:$F$1887,0),27)</f>
        <v>1</v>
      </c>
      <c r="H18928" s="2" t="b">
        <f t="shared" si="591"/>
        <v>0</v>
      </c>
      <c r="I18928" s="1"/>
      <c r="J18928" s="1"/>
      <c r="K18928" s="1"/>
    </row>
    <row r="18929" spans="1:11">
      <c r="A18929" s="1" t="s">
        <v>1100</v>
      </c>
      <c r="B18929" s="1" t="s">
        <v>1148</v>
      </c>
      <c r="C18929" s="48" t="str">
        <f t="shared" si="590"/>
        <v>נצ שדרות</v>
      </c>
      <c r="D18929" s="1" t="s">
        <v>1147</v>
      </c>
      <c r="E18929" s="1"/>
      <c r="F18929" s="2">
        <v>1</v>
      </c>
      <c r="G18929" s="2">
        <f>INDEX(תוצאות_בחירות,MATCH(C18929,siot!$F$3:$F$1887,0),27)</f>
        <v>1</v>
      </c>
      <c r="H18929" s="2" t="b">
        <f t="shared" si="591"/>
        <v>1</v>
      </c>
      <c r="I18929" s="1" t="s">
        <v>2</v>
      </c>
      <c r="J18929" s="1" t="s">
        <v>1152</v>
      </c>
      <c r="K18929" s="1"/>
    </row>
    <row r="18930" spans="1:11" hidden="1">
      <c r="A18930" s="1" t="s">
        <v>1100</v>
      </c>
      <c r="B18930" s="1" t="s">
        <v>1148</v>
      </c>
      <c r="C18930" s="48" t="str">
        <f t="shared" si="590"/>
        <v>נצ שדרות</v>
      </c>
      <c r="D18930" s="1" t="s">
        <v>1147</v>
      </c>
      <c r="E18930" s="1"/>
      <c r="F18930" s="2">
        <v>2</v>
      </c>
      <c r="G18930" s="2">
        <f>INDEX(תוצאות_בחירות,MATCH(C18930,siot!$F$3:$F$1887,0),27)</f>
        <v>1</v>
      </c>
      <c r="H18930" s="2" t="b">
        <f t="shared" si="591"/>
        <v>0</v>
      </c>
      <c r="I18930" s="1" t="s">
        <v>2</v>
      </c>
      <c r="J18930" s="1" t="s">
        <v>1151</v>
      </c>
      <c r="K18930" s="1"/>
    </row>
    <row r="18931" spans="1:11" hidden="1">
      <c r="A18931" s="1" t="s">
        <v>1100</v>
      </c>
      <c r="B18931" s="1" t="s">
        <v>1148</v>
      </c>
      <c r="C18931" s="48" t="str">
        <f t="shared" si="590"/>
        <v>נצ שדרות</v>
      </c>
      <c r="D18931" s="1" t="s">
        <v>1147</v>
      </c>
      <c r="E18931" s="1"/>
      <c r="F18931" s="2">
        <v>3</v>
      </c>
      <c r="G18931" s="2">
        <f>INDEX(תוצאות_בחירות,MATCH(C18931,siot!$F$3:$F$1887,0),27)</f>
        <v>1</v>
      </c>
      <c r="H18931" s="2" t="b">
        <f t="shared" si="591"/>
        <v>0</v>
      </c>
      <c r="I18931" s="1" t="s">
        <v>2</v>
      </c>
      <c r="J18931" s="1" t="s">
        <v>1150</v>
      </c>
      <c r="K18931" s="1"/>
    </row>
    <row r="18932" spans="1:11" hidden="1">
      <c r="A18932" s="1" t="s">
        <v>1100</v>
      </c>
      <c r="B18932" s="1" t="s">
        <v>1148</v>
      </c>
      <c r="C18932" s="48" t="str">
        <f t="shared" si="590"/>
        <v>נצ שדרות</v>
      </c>
      <c r="D18932" s="1" t="s">
        <v>1147</v>
      </c>
      <c r="E18932" s="1"/>
      <c r="F18932" s="2">
        <v>4</v>
      </c>
      <c r="G18932" s="2">
        <f>INDEX(תוצאות_בחירות,MATCH(C18932,siot!$F$3:$F$1887,0),27)</f>
        <v>1</v>
      </c>
      <c r="H18932" s="2" t="b">
        <f t="shared" si="591"/>
        <v>0</v>
      </c>
      <c r="I18932" s="1" t="s">
        <v>2</v>
      </c>
      <c r="J18932" s="1" t="s">
        <v>1149</v>
      </c>
      <c r="K18932" s="1"/>
    </row>
    <row r="18933" spans="1:11" hidden="1">
      <c r="A18933" s="1" t="s">
        <v>1100</v>
      </c>
      <c r="B18933" s="1" t="s">
        <v>1148</v>
      </c>
      <c r="C18933" s="48" t="str">
        <f t="shared" si="590"/>
        <v>נצ שדרות</v>
      </c>
      <c r="D18933" s="1" t="s">
        <v>1147</v>
      </c>
      <c r="E18933" s="1"/>
      <c r="F18933" s="2">
        <v>5</v>
      </c>
      <c r="G18933" s="2">
        <f>INDEX(תוצאות_בחירות,MATCH(C18933,siot!$F$3:$F$1887,0),27)</f>
        <v>1</v>
      </c>
      <c r="H18933" s="2" t="b">
        <f t="shared" si="591"/>
        <v>0</v>
      </c>
      <c r="I18933" s="1" t="s">
        <v>2</v>
      </c>
      <c r="J18933" s="1" t="s">
        <v>1146</v>
      </c>
      <c r="K18933" s="1"/>
    </row>
    <row r="18934" spans="1:11" hidden="1">
      <c r="A18934" s="1" t="s">
        <v>1100</v>
      </c>
      <c r="B18934" s="1" t="s">
        <v>1059</v>
      </c>
      <c r="C18934" s="48" t="str">
        <f t="shared" si="590"/>
        <v>ע שדרות</v>
      </c>
      <c r="D18934" s="1" t="s">
        <v>1134</v>
      </c>
      <c r="E18934" s="1" t="s">
        <v>18</v>
      </c>
      <c r="F18934" s="2" t="s">
        <v>19548</v>
      </c>
      <c r="G18934" s="2">
        <f>INDEX(תוצאות_בחירות,MATCH(C18934,siot!$F$3:$F$1887,0),27)</f>
        <v>0</v>
      </c>
      <c r="H18934" s="2" t="b">
        <f t="shared" si="591"/>
        <v>0</v>
      </c>
      <c r="I18934" s="1"/>
      <c r="J18934" s="1"/>
      <c r="K18934" s="1"/>
    </row>
    <row r="18935" spans="1:11" hidden="1">
      <c r="A18935" s="1" t="s">
        <v>1100</v>
      </c>
      <c r="B18935" s="1" t="s">
        <v>1059</v>
      </c>
      <c r="C18935" s="48" t="str">
        <f t="shared" si="590"/>
        <v>ע שדרות</v>
      </c>
      <c r="D18935" s="1" t="s">
        <v>1134</v>
      </c>
      <c r="E18935" s="1" t="s">
        <v>17</v>
      </c>
      <c r="F18935" s="2">
        <v>1</v>
      </c>
      <c r="G18935" s="2">
        <f>INDEX(תוצאות_בחירות,MATCH(C18935,siot!$F$3:$F$1887,0),27)</f>
        <v>0</v>
      </c>
      <c r="H18935" s="2" t="b">
        <f t="shared" si="591"/>
        <v>0</v>
      </c>
      <c r="I18935" s="1" t="s">
        <v>2</v>
      </c>
      <c r="J18935" s="1" t="s">
        <v>1145</v>
      </c>
      <c r="K18935" s="1"/>
    </row>
    <row r="18936" spans="1:11" hidden="1">
      <c r="A18936" s="1" t="s">
        <v>1100</v>
      </c>
      <c r="B18936" s="1" t="s">
        <v>1059</v>
      </c>
      <c r="C18936" s="48" t="str">
        <f t="shared" si="590"/>
        <v>ע שדרות</v>
      </c>
      <c r="D18936" s="1" t="s">
        <v>1134</v>
      </c>
      <c r="E18936" s="1"/>
      <c r="F18936" s="2">
        <v>2</v>
      </c>
      <c r="G18936" s="2">
        <f>INDEX(תוצאות_בחירות,MATCH(C18936,siot!$F$3:$F$1887,0),27)</f>
        <v>0</v>
      </c>
      <c r="H18936" s="2" t="b">
        <f t="shared" si="591"/>
        <v>0</v>
      </c>
      <c r="I18936" s="1" t="s">
        <v>2</v>
      </c>
      <c r="J18936" s="1" t="s">
        <v>1144</v>
      </c>
      <c r="K18936" s="1"/>
    </row>
    <row r="18937" spans="1:11" hidden="1">
      <c r="A18937" s="1" t="s">
        <v>1100</v>
      </c>
      <c r="B18937" s="1" t="s">
        <v>1059</v>
      </c>
      <c r="C18937" s="48" t="str">
        <f t="shared" si="590"/>
        <v>ע שדרות</v>
      </c>
      <c r="D18937" s="1" t="s">
        <v>1134</v>
      </c>
      <c r="E18937" s="1"/>
      <c r="F18937" s="2">
        <v>3</v>
      </c>
      <c r="G18937" s="2">
        <f>INDEX(תוצאות_בחירות,MATCH(C18937,siot!$F$3:$F$1887,0),27)</f>
        <v>0</v>
      </c>
      <c r="H18937" s="2" t="b">
        <f t="shared" si="591"/>
        <v>0</v>
      </c>
      <c r="I18937" s="1" t="s">
        <v>2</v>
      </c>
      <c r="J18937" s="1" t="s">
        <v>1143</v>
      </c>
      <c r="K18937" s="1"/>
    </row>
    <row r="18938" spans="1:11" hidden="1">
      <c r="A18938" s="1" t="s">
        <v>1100</v>
      </c>
      <c r="B18938" s="1" t="s">
        <v>1059</v>
      </c>
      <c r="C18938" s="48" t="str">
        <f t="shared" si="590"/>
        <v>ע שדרות</v>
      </c>
      <c r="D18938" s="1" t="s">
        <v>1134</v>
      </c>
      <c r="E18938" s="1"/>
      <c r="F18938" s="2">
        <v>4</v>
      </c>
      <c r="G18938" s="2">
        <f>INDEX(תוצאות_בחירות,MATCH(C18938,siot!$F$3:$F$1887,0),27)</f>
        <v>0</v>
      </c>
      <c r="H18938" s="2" t="b">
        <f t="shared" si="591"/>
        <v>0</v>
      </c>
      <c r="I18938" s="1" t="s">
        <v>2</v>
      </c>
      <c r="J18938" s="1" t="s">
        <v>1142</v>
      </c>
      <c r="K18938" s="1"/>
    </row>
    <row r="18939" spans="1:11" hidden="1">
      <c r="A18939" s="1" t="s">
        <v>1100</v>
      </c>
      <c r="B18939" s="1" t="s">
        <v>1059</v>
      </c>
      <c r="C18939" s="48" t="str">
        <f t="shared" si="590"/>
        <v>ע שדרות</v>
      </c>
      <c r="D18939" s="1" t="s">
        <v>1134</v>
      </c>
      <c r="E18939" s="1"/>
      <c r="F18939" s="2">
        <v>5</v>
      </c>
      <c r="G18939" s="2">
        <f>INDEX(תוצאות_בחירות,MATCH(C18939,siot!$F$3:$F$1887,0),27)</f>
        <v>0</v>
      </c>
      <c r="H18939" s="2" t="b">
        <f t="shared" si="591"/>
        <v>0</v>
      </c>
      <c r="I18939" s="1" t="s">
        <v>2</v>
      </c>
      <c r="J18939" s="1" t="s">
        <v>1141</v>
      </c>
      <c r="K18939" s="1"/>
    </row>
    <row r="18940" spans="1:11" hidden="1">
      <c r="A18940" s="1" t="s">
        <v>1100</v>
      </c>
      <c r="B18940" s="1" t="s">
        <v>1059</v>
      </c>
      <c r="C18940" s="48" t="str">
        <f t="shared" si="590"/>
        <v>ע שדרות</v>
      </c>
      <c r="D18940" s="1" t="s">
        <v>1134</v>
      </c>
      <c r="E18940" s="1"/>
      <c r="F18940" s="2">
        <v>6</v>
      </c>
      <c r="G18940" s="2">
        <f>INDEX(תוצאות_בחירות,MATCH(C18940,siot!$F$3:$F$1887,0),27)</f>
        <v>0</v>
      </c>
      <c r="H18940" s="2" t="b">
        <f t="shared" si="591"/>
        <v>0</v>
      </c>
      <c r="I18940" s="1" t="s">
        <v>2</v>
      </c>
      <c r="J18940" s="1" t="s">
        <v>1140</v>
      </c>
      <c r="K18940" s="1"/>
    </row>
    <row r="18941" spans="1:11" hidden="1">
      <c r="A18941" s="1" t="s">
        <v>1100</v>
      </c>
      <c r="B18941" s="1" t="s">
        <v>1059</v>
      </c>
      <c r="C18941" s="48" t="str">
        <f t="shared" si="590"/>
        <v>ע שדרות</v>
      </c>
      <c r="D18941" s="1" t="s">
        <v>1134</v>
      </c>
      <c r="E18941" s="1"/>
      <c r="F18941" s="2">
        <v>7</v>
      </c>
      <c r="G18941" s="2">
        <f>INDEX(תוצאות_בחירות,MATCH(C18941,siot!$F$3:$F$1887,0),27)</f>
        <v>0</v>
      </c>
      <c r="H18941" s="2" t="b">
        <f t="shared" si="591"/>
        <v>0</v>
      </c>
      <c r="I18941" s="1" t="s">
        <v>2</v>
      </c>
      <c r="J18941" s="1" t="s">
        <v>1139</v>
      </c>
      <c r="K18941" s="1"/>
    </row>
    <row r="18942" spans="1:11" hidden="1">
      <c r="A18942" s="1" t="s">
        <v>1100</v>
      </c>
      <c r="B18942" s="1" t="s">
        <v>1059</v>
      </c>
      <c r="C18942" s="48" t="str">
        <f t="shared" si="590"/>
        <v>ע שדרות</v>
      </c>
      <c r="D18942" s="1" t="s">
        <v>1134</v>
      </c>
      <c r="E18942" s="1"/>
      <c r="F18942" s="2">
        <v>8</v>
      </c>
      <c r="G18942" s="2">
        <f>INDEX(תוצאות_בחירות,MATCH(C18942,siot!$F$3:$F$1887,0),27)</f>
        <v>0</v>
      </c>
      <c r="H18942" s="2" t="b">
        <f t="shared" si="591"/>
        <v>0</v>
      </c>
      <c r="I18942" s="1" t="s">
        <v>2</v>
      </c>
      <c r="J18942" s="1" t="s">
        <v>1138</v>
      </c>
      <c r="K18942" s="1"/>
    </row>
    <row r="18943" spans="1:11" hidden="1">
      <c r="A18943" s="1" t="s">
        <v>1100</v>
      </c>
      <c r="B18943" s="1" t="s">
        <v>1059</v>
      </c>
      <c r="C18943" s="48" t="str">
        <f t="shared" si="590"/>
        <v>ע שדרות</v>
      </c>
      <c r="D18943" s="1" t="s">
        <v>1134</v>
      </c>
      <c r="E18943" s="1"/>
      <c r="F18943" s="2">
        <v>9</v>
      </c>
      <c r="G18943" s="2">
        <f>INDEX(תוצאות_בחירות,MATCH(C18943,siot!$F$3:$F$1887,0),27)</f>
        <v>0</v>
      </c>
      <c r="H18943" s="2" t="b">
        <f t="shared" si="591"/>
        <v>0</v>
      </c>
      <c r="I18943" s="1" t="s">
        <v>2</v>
      </c>
      <c r="J18943" s="1" t="s">
        <v>1137</v>
      </c>
      <c r="K18943" s="1"/>
    </row>
    <row r="18944" spans="1:11" hidden="1">
      <c r="A18944" s="1" t="s">
        <v>1100</v>
      </c>
      <c r="B18944" s="1" t="s">
        <v>1059</v>
      </c>
      <c r="C18944" s="48" t="str">
        <f t="shared" si="590"/>
        <v>ע שדרות</v>
      </c>
      <c r="D18944" s="1" t="s">
        <v>1134</v>
      </c>
      <c r="E18944" s="1"/>
      <c r="F18944" s="2">
        <v>10</v>
      </c>
      <c r="G18944" s="2">
        <f>INDEX(תוצאות_בחירות,MATCH(C18944,siot!$F$3:$F$1887,0),27)</f>
        <v>0</v>
      </c>
      <c r="H18944" s="2" t="b">
        <f t="shared" si="591"/>
        <v>0</v>
      </c>
      <c r="I18944" s="1" t="s">
        <v>2</v>
      </c>
      <c r="J18944" s="1" t="s">
        <v>1136</v>
      </c>
      <c r="K18944" s="1"/>
    </row>
    <row r="18945" spans="1:11" hidden="1">
      <c r="A18945" s="1" t="s">
        <v>1100</v>
      </c>
      <c r="B18945" s="1" t="s">
        <v>1059</v>
      </c>
      <c r="C18945" s="48" t="str">
        <f t="shared" si="590"/>
        <v>ע שדרות</v>
      </c>
      <c r="D18945" s="1" t="s">
        <v>1134</v>
      </c>
      <c r="E18945" s="1"/>
      <c r="F18945" s="2">
        <v>11</v>
      </c>
      <c r="G18945" s="2">
        <f>INDEX(תוצאות_בחירות,MATCH(C18945,siot!$F$3:$F$1887,0),27)</f>
        <v>0</v>
      </c>
      <c r="H18945" s="2" t="b">
        <f t="shared" si="591"/>
        <v>0</v>
      </c>
      <c r="I18945" s="1" t="s">
        <v>2</v>
      </c>
      <c r="J18945" s="1" t="s">
        <v>1135</v>
      </c>
      <c r="K18945" s="1"/>
    </row>
    <row r="18946" spans="1:11" hidden="1">
      <c r="A18946" s="1" t="s">
        <v>1100</v>
      </c>
      <c r="B18946" s="1" t="s">
        <v>1059</v>
      </c>
      <c r="C18946" s="48" t="str">
        <f t="shared" si="590"/>
        <v>ע שדרות</v>
      </c>
      <c r="D18946" s="1" t="s">
        <v>1134</v>
      </c>
      <c r="E18946" s="1"/>
      <c r="F18946" s="2">
        <v>12</v>
      </c>
      <c r="G18946" s="2">
        <f>INDEX(תוצאות_בחירות,MATCH(C18946,siot!$F$3:$F$1887,0),27)</f>
        <v>0</v>
      </c>
      <c r="H18946" s="2" t="b">
        <f t="shared" si="591"/>
        <v>0</v>
      </c>
      <c r="I18946" s="1" t="s">
        <v>2</v>
      </c>
      <c r="J18946" s="1" t="s">
        <v>1133</v>
      </c>
      <c r="K18946" s="1"/>
    </row>
    <row r="18947" spans="1:11" hidden="1">
      <c r="A18947" s="1" t="s">
        <v>1100</v>
      </c>
      <c r="B18947" s="1" t="s">
        <v>108</v>
      </c>
      <c r="C18947" s="48" t="str">
        <f t="shared" si="590"/>
        <v>פה שדרות</v>
      </c>
      <c r="D18947" s="1" t="s">
        <v>1128</v>
      </c>
      <c r="E18947" s="1" t="s">
        <v>18</v>
      </c>
      <c r="F18947" s="2" t="s">
        <v>19548</v>
      </c>
      <c r="G18947" s="2">
        <f>INDEX(תוצאות_בחירות,MATCH(C18947,siot!$F$3:$F$1887,0),27)</f>
        <v>0</v>
      </c>
      <c r="H18947" s="2" t="b">
        <f t="shared" si="591"/>
        <v>0</v>
      </c>
      <c r="I18947" s="1"/>
      <c r="J18947" s="1"/>
      <c r="K18947" s="1"/>
    </row>
    <row r="18948" spans="1:11" hidden="1">
      <c r="A18948" s="1" t="s">
        <v>1100</v>
      </c>
      <c r="B18948" s="1" t="s">
        <v>108</v>
      </c>
      <c r="C18948" s="48" t="str">
        <f t="shared" ref="C18948:C19011" si="592">B18948&amp;" "&amp;A18948</f>
        <v>פה שדרות</v>
      </c>
      <c r="D18948" s="1" t="s">
        <v>1128</v>
      </c>
      <c r="E18948" s="1" t="s">
        <v>17</v>
      </c>
      <c r="F18948" s="2">
        <v>1</v>
      </c>
      <c r="G18948" s="2">
        <f>INDEX(תוצאות_בחירות,MATCH(C18948,siot!$F$3:$F$1887,0),27)</f>
        <v>0</v>
      </c>
      <c r="H18948" s="2" t="b">
        <f t="shared" ref="H18948:H19011" si="593">IF(OR(F18948&lt;G18948,G18948=F18948),TRUE,FALSE)</f>
        <v>0</v>
      </c>
      <c r="I18948" s="1" t="s">
        <v>2</v>
      </c>
      <c r="J18948" s="1" t="s">
        <v>1132</v>
      </c>
      <c r="K18948" s="1"/>
    </row>
    <row r="18949" spans="1:11" hidden="1">
      <c r="A18949" s="1" t="s">
        <v>1100</v>
      </c>
      <c r="B18949" s="1" t="s">
        <v>108</v>
      </c>
      <c r="C18949" s="48" t="str">
        <f t="shared" si="592"/>
        <v>פה שדרות</v>
      </c>
      <c r="D18949" s="1" t="s">
        <v>1128</v>
      </c>
      <c r="E18949" s="1"/>
      <c r="F18949" s="2">
        <v>2</v>
      </c>
      <c r="G18949" s="2">
        <f>INDEX(תוצאות_בחירות,MATCH(C18949,siot!$F$3:$F$1887,0),27)</f>
        <v>0</v>
      </c>
      <c r="H18949" s="2" t="b">
        <f t="shared" si="593"/>
        <v>0</v>
      </c>
      <c r="I18949" s="1" t="s">
        <v>2</v>
      </c>
      <c r="J18949" s="1" t="s">
        <v>1131</v>
      </c>
      <c r="K18949" s="1"/>
    </row>
    <row r="18950" spans="1:11" hidden="1">
      <c r="A18950" s="1" t="s">
        <v>1100</v>
      </c>
      <c r="B18950" s="1" t="s">
        <v>108</v>
      </c>
      <c r="C18950" s="48" t="str">
        <f t="shared" si="592"/>
        <v>פה שדרות</v>
      </c>
      <c r="D18950" s="1" t="s">
        <v>1128</v>
      </c>
      <c r="E18950" s="1"/>
      <c r="F18950" s="2">
        <v>3</v>
      </c>
      <c r="G18950" s="2">
        <f>INDEX(תוצאות_בחירות,MATCH(C18950,siot!$F$3:$F$1887,0),27)</f>
        <v>0</v>
      </c>
      <c r="H18950" s="2" t="b">
        <f t="shared" si="593"/>
        <v>0</v>
      </c>
      <c r="I18950" s="1" t="s">
        <v>2</v>
      </c>
      <c r="J18950" s="1" t="s">
        <v>1130</v>
      </c>
      <c r="K18950" s="1"/>
    </row>
    <row r="18951" spans="1:11" hidden="1">
      <c r="A18951" s="1" t="s">
        <v>1100</v>
      </c>
      <c r="B18951" s="1" t="s">
        <v>108</v>
      </c>
      <c r="C18951" s="48" t="str">
        <f t="shared" si="592"/>
        <v>פה שדרות</v>
      </c>
      <c r="D18951" s="1" t="s">
        <v>1128</v>
      </c>
      <c r="E18951" s="1"/>
      <c r="F18951" s="2">
        <v>4</v>
      </c>
      <c r="G18951" s="2">
        <f>INDEX(תוצאות_בחירות,MATCH(C18951,siot!$F$3:$F$1887,0),27)</f>
        <v>0</v>
      </c>
      <c r="H18951" s="2" t="b">
        <f t="shared" si="593"/>
        <v>0</v>
      </c>
      <c r="I18951" s="1" t="s">
        <v>2</v>
      </c>
      <c r="J18951" s="1" t="s">
        <v>1129</v>
      </c>
      <c r="K18951" s="1"/>
    </row>
    <row r="18952" spans="1:11" hidden="1">
      <c r="A18952" s="1" t="s">
        <v>1100</v>
      </c>
      <c r="B18952" s="1" t="s">
        <v>108</v>
      </c>
      <c r="C18952" s="48" t="str">
        <f t="shared" si="592"/>
        <v>פה שדרות</v>
      </c>
      <c r="D18952" s="1" t="s">
        <v>1128</v>
      </c>
      <c r="E18952" s="1"/>
      <c r="F18952" s="2">
        <v>5</v>
      </c>
      <c r="G18952" s="2">
        <f>INDEX(תוצאות_בחירות,MATCH(C18952,siot!$F$3:$F$1887,0),27)</f>
        <v>0</v>
      </c>
      <c r="H18952" s="2" t="b">
        <f t="shared" si="593"/>
        <v>0</v>
      </c>
      <c r="I18952" s="1" t="s">
        <v>2</v>
      </c>
      <c r="J18952" s="1" t="s">
        <v>1127</v>
      </c>
      <c r="K18952" s="1"/>
    </row>
    <row r="18953" spans="1:11" hidden="1">
      <c r="A18953" s="1" t="s">
        <v>1100</v>
      </c>
      <c r="B18953" s="1" t="s">
        <v>339</v>
      </c>
      <c r="C18953" s="48" t="str">
        <f t="shared" si="592"/>
        <v>ץ שדרות</v>
      </c>
      <c r="D18953" s="1" t="s">
        <v>1122</v>
      </c>
      <c r="E18953" s="1" t="s">
        <v>3</v>
      </c>
      <c r="F18953" s="2" t="s">
        <v>19548</v>
      </c>
      <c r="G18953" s="2">
        <f>INDEX(תוצאות_בחירות,MATCH(C18953,siot!$F$3:$F$1887,0),27)</f>
        <v>0</v>
      </c>
      <c r="H18953" s="2" t="b">
        <f t="shared" si="593"/>
        <v>0</v>
      </c>
      <c r="I18953" s="1"/>
      <c r="J18953" s="1"/>
      <c r="K18953" s="1"/>
    </row>
    <row r="18954" spans="1:11" hidden="1">
      <c r="A18954" s="1" t="s">
        <v>1100</v>
      </c>
      <c r="B18954" s="1" t="s">
        <v>339</v>
      </c>
      <c r="C18954" s="48" t="str">
        <f t="shared" si="592"/>
        <v>ץ שדרות</v>
      </c>
      <c r="D18954" s="1" t="s">
        <v>1122</v>
      </c>
      <c r="E18954" s="1"/>
      <c r="F18954" s="2">
        <v>1</v>
      </c>
      <c r="G18954" s="2">
        <f>INDEX(תוצאות_בחירות,MATCH(C18954,siot!$F$3:$F$1887,0),27)</f>
        <v>0</v>
      </c>
      <c r="H18954" s="2" t="b">
        <f t="shared" si="593"/>
        <v>0</v>
      </c>
      <c r="I18954" s="1" t="s">
        <v>2</v>
      </c>
      <c r="J18954" s="1" t="s">
        <v>1126</v>
      </c>
      <c r="K18954" s="1"/>
    </row>
    <row r="18955" spans="1:11" hidden="1">
      <c r="A18955" s="1" t="s">
        <v>1100</v>
      </c>
      <c r="B18955" s="1" t="s">
        <v>339</v>
      </c>
      <c r="C18955" s="48" t="str">
        <f t="shared" si="592"/>
        <v>ץ שדרות</v>
      </c>
      <c r="D18955" s="1" t="s">
        <v>1122</v>
      </c>
      <c r="E18955" s="1"/>
      <c r="F18955" s="2">
        <v>2</v>
      </c>
      <c r="G18955" s="2">
        <f>INDEX(תוצאות_בחירות,MATCH(C18955,siot!$F$3:$F$1887,0),27)</f>
        <v>0</v>
      </c>
      <c r="H18955" s="2" t="b">
        <f t="shared" si="593"/>
        <v>0</v>
      </c>
      <c r="I18955" s="1" t="s">
        <v>2</v>
      </c>
      <c r="J18955" s="1" t="s">
        <v>1125</v>
      </c>
      <c r="K18955" s="1"/>
    </row>
    <row r="18956" spans="1:11" hidden="1">
      <c r="A18956" s="1" t="s">
        <v>1100</v>
      </c>
      <c r="B18956" s="1" t="s">
        <v>339</v>
      </c>
      <c r="C18956" s="48" t="str">
        <f t="shared" si="592"/>
        <v>ץ שדרות</v>
      </c>
      <c r="D18956" s="1" t="s">
        <v>1122</v>
      </c>
      <c r="E18956" s="1"/>
      <c r="F18956" s="2">
        <v>3</v>
      </c>
      <c r="G18956" s="2">
        <f>INDEX(תוצאות_בחירות,MATCH(C18956,siot!$F$3:$F$1887,0),27)</f>
        <v>0</v>
      </c>
      <c r="H18956" s="2" t="b">
        <f t="shared" si="593"/>
        <v>0</v>
      </c>
      <c r="I18956" s="1" t="s">
        <v>2</v>
      </c>
      <c r="J18956" s="1" t="s">
        <v>1124</v>
      </c>
      <c r="K18956" s="1"/>
    </row>
    <row r="18957" spans="1:11" hidden="1">
      <c r="A18957" s="1" t="s">
        <v>1100</v>
      </c>
      <c r="B18957" s="1" t="s">
        <v>339</v>
      </c>
      <c r="C18957" s="48" t="str">
        <f t="shared" si="592"/>
        <v>ץ שדרות</v>
      </c>
      <c r="D18957" s="1" t="s">
        <v>1122</v>
      </c>
      <c r="E18957" s="1"/>
      <c r="F18957" s="2">
        <v>4</v>
      </c>
      <c r="G18957" s="2">
        <f>INDEX(תוצאות_בחירות,MATCH(C18957,siot!$F$3:$F$1887,0),27)</f>
        <v>0</v>
      </c>
      <c r="H18957" s="2" t="b">
        <f t="shared" si="593"/>
        <v>0</v>
      </c>
      <c r="I18957" s="1" t="s">
        <v>2</v>
      </c>
      <c r="J18957" s="1" t="s">
        <v>1123</v>
      </c>
      <c r="K18957" s="1"/>
    </row>
    <row r="18958" spans="1:11" hidden="1">
      <c r="A18958" s="1" t="s">
        <v>1100</v>
      </c>
      <c r="B18958" s="1" t="s">
        <v>339</v>
      </c>
      <c r="C18958" s="48" t="str">
        <f t="shared" si="592"/>
        <v>ץ שדרות</v>
      </c>
      <c r="D18958" s="1" t="s">
        <v>1122</v>
      </c>
      <c r="E18958" s="1"/>
      <c r="F18958" s="2">
        <v>5</v>
      </c>
      <c r="G18958" s="2">
        <f>INDEX(תוצאות_בחירות,MATCH(C18958,siot!$F$3:$F$1887,0),27)</f>
        <v>0</v>
      </c>
      <c r="H18958" s="2" t="b">
        <f t="shared" si="593"/>
        <v>0</v>
      </c>
      <c r="I18958" s="1" t="s">
        <v>2</v>
      </c>
      <c r="J18958" s="1" t="s">
        <v>1121</v>
      </c>
      <c r="K18958" s="1"/>
    </row>
    <row r="18959" spans="1:11" hidden="1">
      <c r="A18959" s="1" t="s">
        <v>1100</v>
      </c>
      <c r="B18959" s="1" t="s">
        <v>259</v>
      </c>
      <c r="C18959" s="48" t="str">
        <f t="shared" si="592"/>
        <v>ק שדרות</v>
      </c>
      <c r="D18959" s="1" t="s">
        <v>1111</v>
      </c>
      <c r="E18959" s="1" t="s">
        <v>3</v>
      </c>
      <c r="F18959" s="2" t="s">
        <v>19548</v>
      </c>
      <c r="G18959" s="2">
        <f>INDEX(תוצאות_בחירות,MATCH(C18959,siot!$F$3:$F$1887,0),27)</f>
        <v>2</v>
      </c>
      <c r="H18959" s="2" t="b">
        <f t="shared" si="593"/>
        <v>0</v>
      </c>
      <c r="I18959" s="1"/>
      <c r="J18959" s="1"/>
      <c r="K18959" s="1"/>
    </row>
    <row r="18960" spans="1:11">
      <c r="A18960" s="1" t="s">
        <v>1100</v>
      </c>
      <c r="B18960" s="1" t="s">
        <v>259</v>
      </c>
      <c r="C18960" s="48" t="str">
        <f t="shared" si="592"/>
        <v>ק שדרות</v>
      </c>
      <c r="D18960" s="1" t="s">
        <v>1111</v>
      </c>
      <c r="E18960" s="1"/>
      <c r="F18960" s="2">
        <v>1</v>
      </c>
      <c r="G18960" s="2">
        <f>INDEX(תוצאות_בחירות,MATCH(C18960,siot!$F$3:$F$1887,0),27)</f>
        <v>2</v>
      </c>
      <c r="H18960" s="2" t="b">
        <f t="shared" si="593"/>
        <v>1</v>
      </c>
      <c r="I18960" s="1" t="s">
        <v>2</v>
      </c>
      <c r="J18960" s="1" t="s">
        <v>1120</v>
      </c>
      <c r="K18960" s="1"/>
    </row>
    <row r="18961" spans="1:11">
      <c r="A18961" s="1" t="s">
        <v>1100</v>
      </c>
      <c r="B18961" s="1" t="s">
        <v>259</v>
      </c>
      <c r="C18961" s="48" t="str">
        <f t="shared" si="592"/>
        <v>ק שדרות</v>
      </c>
      <c r="D18961" s="1" t="s">
        <v>1111</v>
      </c>
      <c r="E18961" s="1"/>
      <c r="F18961" s="2">
        <v>2</v>
      </c>
      <c r="G18961" s="2">
        <f>INDEX(תוצאות_בחירות,MATCH(C18961,siot!$F$3:$F$1887,0),27)</f>
        <v>2</v>
      </c>
      <c r="H18961" s="2" t="b">
        <f t="shared" si="593"/>
        <v>1</v>
      </c>
      <c r="I18961" s="1" t="s">
        <v>2</v>
      </c>
      <c r="J18961" s="1" t="s">
        <v>1119</v>
      </c>
      <c r="K18961" s="1"/>
    </row>
    <row r="18962" spans="1:11" hidden="1">
      <c r="A18962" s="1" t="s">
        <v>1100</v>
      </c>
      <c r="B18962" s="1" t="s">
        <v>259</v>
      </c>
      <c r="C18962" s="48" t="str">
        <f t="shared" si="592"/>
        <v>ק שדרות</v>
      </c>
      <c r="D18962" s="1" t="s">
        <v>1111</v>
      </c>
      <c r="E18962" s="1"/>
      <c r="F18962" s="2">
        <v>3</v>
      </c>
      <c r="G18962" s="2">
        <f>INDEX(תוצאות_בחירות,MATCH(C18962,siot!$F$3:$F$1887,0),27)</f>
        <v>2</v>
      </c>
      <c r="H18962" s="2" t="b">
        <f t="shared" si="593"/>
        <v>0</v>
      </c>
      <c r="I18962" s="1" t="s">
        <v>2</v>
      </c>
      <c r="J18962" s="1" t="s">
        <v>1118</v>
      </c>
      <c r="K18962" s="1"/>
    </row>
    <row r="18963" spans="1:11" hidden="1">
      <c r="A18963" s="1" t="s">
        <v>1100</v>
      </c>
      <c r="B18963" s="1" t="s">
        <v>259</v>
      </c>
      <c r="C18963" s="48" t="str">
        <f t="shared" si="592"/>
        <v>ק שדרות</v>
      </c>
      <c r="D18963" s="1" t="s">
        <v>1111</v>
      </c>
      <c r="E18963" s="1"/>
      <c r="F18963" s="2">
        <v>4</v>
      </c>
      <c r="G18963" s="2">
        <f>INDEX(תוצאות_בחירות,MATCH(C18963,siot!$F$3:$F$1887,0),27)</f>
        <v>2</v>
      </c>
      <c r="H18963" s="2" t="b">
        <f t="shared" si="593"/>
        <v>0</v>
      </c>
      <c r="I18963" s="1" t="s">
        <v>2</v>
      </c>
      <c r="J18963" s="1" t="s">
        <v>1117</v>
      </c>
      <c r="K18963" s="1"/>
    </row>
    <row r="18964" spans="1:11" hidden="1">
      <c r="A18964" s="1" t="s">
        <v>1100</v>
      </c>
      <c r="B18964" s="1" t="s">
        <v>259</v>
      </c>
      <c r="C18964" s="48" t="str">
        <f t="shared" si="592"/>
        <v>ק שדרות</v>
      </c>
      <c r="D18964" s="1" t="s">
        <v>1111</v>
      </c>
      <c r="E18964" s="1"/>
      <c r="F18964" s="2">
        <v>5</v>
      </c>
      <c r="G18964" s="2">
        <f>INDEX(תוצאות_בחירות,MATCH(C18964,siot!$F$3:$F$1887,0),27)</f>
        <v>2</v>
      </c>
      <c r="H18964" s="2" t="b">
        <f t="shared" si="593"/>
        <v>0</v>
      </c>
      <c r="I18964" s="1" t="s">
        <v>2</v>
      </c>
      <c r="J18964" s="1" t="s">
        <v>1116</v>
      </c>
      <c r="K18964" s="1"/>
    </row>
    <row r="18965" spans="1:11" hidden="1">
      <c r="A18965" s="1" t="s">
        <v>1100</v>
      </c>
      <c r="B18965" s="1" t="s">
        <v>259</v>
      </c>
      <c r="C18965" s="48" t="str">
        <f t="shared" si="592"/>
        <v>ק שדרות</v>
      </c>
      <c r="D18965" s="1" t="s">
        <v>1111</v>
      </c>
      <c r="E18965" s="1"/>
      <c r="F18965" s="2">
        <v>6</v>
      </c>
      <c r="G18965" s="2">
        <f>INDEX(תוצאות_בחירות,MATCH(C18965,siot!$F$3:$F$1887,0),27)</f>
        <v>2</v>
      </c>
      <c r="H18965" s="2" t="b">
        <f t="shared" si="593"/>
        <v>0</v>
      </c>
      <c r="I18965" s="1" t="s">
        <v>2</v>
      </c>
      <c r="J18965" s="1" t="s">
        <v>1115</v>
      </c>
      <c r="K18965" s="1"/>
    </row>
    <row r="18966" spans="1:11" hidden="1">
      <c r="A18966" s="1" t="s">
        <v>1100</v>
      </c>
      <c r="B18966" s="1" t="s">
        <v>259</v>
      </c>
      <c r="C18966" s="48" t="str">
        <f t="shared" si="592"/>
        <v>ק שדרות</v>
      </c>
      <c r="D18966" s="1" t="s">
        <v>1111</v>
      </c>
      <c r="E18966" s="1"/>
      <c r="F18966" s="2">
        <v>7</v>
      </c>
      <c r="G18966" s="2">
        <f>INDEX(תוצאות_בחירות,MATCH(C18966,siot!$F$3:$F$1887,0),27)</f>
        <v>2</v>
      </c>
      <c r="H18966" s="2" t="b">
        <f t="shared" si="593"/>
        <v>0</v>
      </c>
      <c r="I18966" s="1" t="s">
        <v>2</v>
      </c>
      <c r="J18966" s="1" t="s">
        <v>1114</v>
      </c>
      <c r="K18966" s="1"/>
    </row>
    <row r="18967" spans="1:11" hidden="1">
      <c r="A18967" s="1" t="s">
        <v>1100</v>
      </c>
      <c r="B18967" s="1" t="s">
        <v>259</v>
      </c>
      <c r="C18967" s="48" t="str">
        <f t="shared" si="592"/>
        <v>ק שדרות</v>
      </c>
      <c r="D18967" s="1" t="s">
        <v>1111</v>
      </c>
      <c r="E18967" s="1"/>
      <c r="F18967" s="2">
        <v>8</v>
      </c>
      <c r="G18967" s="2">
        <f>INDEX(תוצאות_בחירות,MATCH(C18967,siot!$F$3:$F$1887,0),27)</f>
        <v>2</v>
      </c>
      <c r="H18967" s="2" t="b">
        <f t="shared" si="593"/>
        <v>0</v>
      </c>
      <c r="I18967" s="1" t="s">
        <v>2</v>
      </c>
      <c r="J18967" s="1" t="s">
        <v>1113</v>
      </c>
      <c r="K18967" s="1"/>
    </row>
    <row r="18968" spans="1:11" hidden="1">
      <c r="A18968" s="1" t="s">
        <v>1100</v>
      </c>
      <c r="B18968" s="1" t="s">
        <v>259</v>
      </c>
      <c r="C18968" s="48" t="str">
        <f t="shared" si="592"/>
        <v>ק שדרות</v>
      </c>
      <c r="D18968" s="1" t="s">
        <v>1111</v>
      </c>
      <c r="E18968" s="1"/>
      <c r="F18968" s="2">
        <v>9</v>
      </c>
      <c r="G18968" s="2">
        <f>INDEX(תוצאות_בחירות,MATCH(C18968,siot!$F$3:$F$1887,0),27)</f>
        <v>2</v>
      </c>
      <c r="H18968" s="2" t="b">
        <f t="shared" si="593"/>
        <v>0</v>
      </c>
      <c r="I18968" s="1" t="s">
        <v>2</v>
      </c>
      <c r="J18968" s="1" t="s">
        <v>1112</v>
      </c>
      <c r="K18968" s="1"/>
    </row>
    <row r="18969" spans="1:11" hidden="1">
      <c r="A18969" s="1" t="s">
        <v>1100</v>
      </c>
      <c r="B18969" s="1" t="s">
        <v>259</v>
      </c>
      <c r="C18969" s="48" t="str">
        <f t="shared" si="592"/>
        <v>ק שדרות</v>
      </c>
      <c r="D18969" s="1" t="s">
        <v>1111</v>
      </c>
      <c r="E18969" s="1"/>
      <c r="F18969" s="2">
        <v>10</v>
      </c>
      <c r="G18969" s="2">
        <f>INDEX(תוצאות_בחירות,MATCH(C18969,siot!$F$3:$F$1887,0),27)</f>
        <v>2</v>
      </c>
      <c r="H18969" s="2" t="b">
        <f t="shared" si="593"/>
        <v>0</v>
      </c>
      <c r="I18969" s="1" t="s">
        <v>2</v>
      </c>
      <c r="J18969" s="1" t="s">
        <v>1110</v>
      </c>
      <c r="K18969" s="1"/>
    </row>
    <row r="18970" spans="1:11" hidden="1">
      <c r="A18970" s="1" t="s">
        <v>1100</v>
      </c>
      <c r="B18970" s="1" t="s">
        <v>963</v>
      </c>
      <c r="C18970" s="48" t="str">
        <f t="shared" si="592"/>
        <v>שס שדרות</v>
      </c>
      <c r="D18970" s="1" t="s">
        <v>962</v>
      </c>
      <c r="E18970" s="1" t="s">
        <v>3</v>
      </c>
      <c r="F18970" s="2" t="s">
        <v>19548</v>
      </c>
      <c r="G18970" s="2">
        <f>INDEX(תוצאות_בחירות,MATCH(C18970,siot!$F$3:$F$1887,0),27)</f>
        <v>2</v>
      </c>
      <c r="H18970" s="2" t="b">
        <f t="shared" si="593"/>
        <v>0</v>
      </c>
      <c r="I18970" s="1"/>
      <c r="J18970" s="1"/>
      <c r="K18970" s="1"/>
    </row>
    <row r="18971" spans="1:11">
      <c r="A18971" s="1" t="s">
        <v>1100</v>
      </c>
      <c r="B18971" s="1" t="s">
        <v>963</v>
      </c>
      <c r="C18971" s="48" t="str">
        <f t="shared" si="592"/>
        <v>שס שדרות</v>
      </c>
      <c r="D18971" s="1" t="s">
        <v>962</v>
      </c>
      <c r="E18971" s="1"/>
      <c r="F18971" s="2">
        <v>1</v>
      </c>
      <c r="G18971" s="2">
        <f>INDEX(תוצאות_בחירות,MATCH(C18971,siot!$F$3:$F$1887,0),27)</f>
        <v>2</v>
      </c>
      <c r="H18971" s="2" t="b">
        <f t="shared" si="593"/>
        <v>1</v>
      </c>
      <c r="I18971" s="1" t="s">
        <v>2</v>
      </c>
      <c r="J18971" s="1" t="s">
        <v>1109</v>
      </c>
      <c r="K18971" s="1"/>
    </row>
    <row r="18972" spans="1:11">
      <c r="A18972" s="1" t="s">
        <v>1100</v>
      </c>
      <c r="B18972" s="1" t="s">
        <v>963</v>
      </c>
      <c r="C18972" s="48" t="str">
        <f t="shared" si="592"/>
        <v>שס שדרות</v>
      </c>
      <c r="D18972" s="1" t="s">
        <v>962</v>
      </c>
      <c r="E18972" s="1"/>
      <c r="F18972" s="2">
        <v>2</v>
      </c>
      <c r="G18972" s="2">
        <f>INDEX(תוצאות_בחירות,MATCH(C18972,siot!$F$3:$F$1887,0),27)</f>
        <v>2</v>
      </c>
      <c r="H18972" s="2" t="b">
        <f t="shared" si="593"/>
        <v>1</v>
      </c>
      <c r="I18972" s="1" t="s">
        <v>2</v>
      </c>
      <c r="J18972" s="1" t="s">
        <v>1108</v>
      </c>
      <c r="K18972" s="1"/>
    </row>
    <row r="18973" spans="1:11" hidden="1">
      <c r="A18973" s="1" t="s">
        <v>1100</v>
      </c>
      <c r="B18973" s="1" t="s">
        <v>963</v>
      </c>
      <c r="C18973" s="48" t="str">
        <f t="shared" si="592"/>
        <v>שס שדרות</v>
      </c>
      <c r="D18973" s="1" t="s">
        <v>962</v>
      </c>
      <c r="E18973" s="1"/>
      <c r="F18973" s="2">
        <v>3</v>
      </c>
      <c r="G18973" s="2">
        <f>INDEX(תוצאות_בחירות,MATCH(C18973,siot!$F$3:$F$1887,0),27)</f>
        <v>2</v>
      </c>
      <c r="H18973" s="2" t="b">
        <f t="shared" si="593"/>
        <v>0</v>
      </c>
      <c r="I18973" s="1" t="s">
        <v>2</v>
      </c>
      <c r="J18973" s="1" t="s">
        <v>1107</v>
      </c>
      <c r="K18973" s="1"/>
    </row>
    <row r="18974" spans="1:11" hidden="1">
      <c r="A18974" s="1" t="s">
        <v>1100</v>
      </c>
      <c r="B18974" s="1" t="s">
        <v>963</v>
      </c>
      <c r="C18974" s="48" t="str">
        <f t="shared" si="592"/>
        <v>שס שדרות</v>
      </c>
      <c r="D18974" s="1" t="s">
        <v>962</v>
      </c>
      <c r="E18974" s="1"/>
      <c r="F18974" s="2">
        <v>4</v>
      </c>
      <c r="G18974" s="2">
        <f>INDEX(תוצאות_בחירות,MATCH(C18974,siot!$F$3:$F$1887,0),27)</f>
        <v>2</v>
      </c>
      <c r="H18974" s="2" t="b">
        <f t="shared" si="593"/>
        <v>0</v>
      </c>
      <c r="I18974" s="1" t="s">
        <v>2</v>
      </c>
      <c r="J18974" s="1" t="s">
        <v>1106</v>
      </c>
      <c r="K18974" s="1"/>
    </row>
    <row r="18975" spans="1:11" hidden="1">
      <c r="A18975" s="1" t="s">
        <v>1100</v>
      </c>
      <c r="B18975" s="1" t="s">
        <v>963</v>
      </c>
      <c r="C18975" s="48" t="str">
        <f t="shared" si="592"/>
        <v>שס שדרות</v>
      </c>
      <c r="D18975" s="1" t="s">
        <v>962</v>
      </c>
      <c r="E18975" s="1"/>
      <c r="F18975" s="2">
        <v>5</v>
      </c>
      <c r="G18975" s="2">
        <f>INDEX(תוצאות_בחירות,MATCH(C18975,siot!$F$3:$F$1887,0),27)</f>
        <v>2</v>
      </c>
      <c r="H18975" s="2" t="b">
        <f t="shared" si="593"/>
        <v>0</v>
      </c>
      <c r="I18975" s="1" t="s">
        <v>2</v>
      </c>
      <c r="J18975" s="1" t="s">
        <v>1105</v>
      </c>
      <c r="K18975" s="1"/>
    </row>
    <row r="18976" spans="1:11" hidden="1">
      <c r="A18976" s="1" t="s">
        <v>1100</v>
      </c>
      <c r="B18976" s="1" t="s">
        <v>963</v>
      </c>
      <c r="C18976" s="48" t="str">
        <f t="shared" si="592"/>
        <v>שס שדרות</v>
      </c>
      <c r="D18976" s="1" t="s">
        <v>962</v>
      </c>
      <c r="E18976" s="1"/>
      <c r="F18976" s="2">
        <v>6</v>
      </c>
      <c r="G18976" s="2">
        <f>INDEX(תוצאות_בחירות,MATCH(C18976,siot!$F$3:$F$1887,0),27)</f>
        <v>2</v>
      </c>
      <c r="H18976" s="2" t="b">
        <f t="shared" si="593"/>
        <v>0</v>
      </c>
      <c r="I18976" s="1" t="s">
        <v>2</v>
      </c>
      <c r="J18976" s="1" t="s">
        <v>1104</v>
      </c>
      <c r="K18976" s="1"/>
    </row>
    <row r="18977" spans="1:11" hidden="1">
      <c r="A18977" s="1" t="s">
        <v>1100</v>
      </c>
      <c r="B18977" s="1" t="s">
        <v>963</v>
      </c>
      <c r="C18977" s="48" t="str">
        <f t="shared" si="592"/>
        <v>שס שדרות</v>
      </c>
      <c r="D18977" s="1" t="s">
        <v>962</v>
      </c>
      <c r="E18977" s="1"/>
      <c r="F18977" s="2">
        <v>7</v>
      </c>
      <c r="G18977" s="2">
        <f>INDEX(תוצאות_בחירות,MATCH(C18977,siot!$F$3:$F$1887,0),27)</f>
        <v>2</v>
      </c>
      <c r="H18977" s="2" t="b">
        <f t="shared" si="593"/>
        <v>0</v>
      </c>
      <c r="I18977" s="1" t="s">
        <v>2</v>
      </c>
      <c r="J18977" s="1" t="s">
        <v>1103</v>
      </c>
      <c r="K18977" s="1"/>
    </row>
    <row r="18978" spans="1:11" hidden="1">
      <c r="A18978" s="1" t="s">
        <v>1100</v>
      </c>
      <c r="B18978" s="1" t="s">
        <v>963</v>
      </c>
      <c r="C18978" s="48" t="str">
        <f t="shared" si="592"/>
        <v>שס שדרות</v>
      </c>
      <c r="D18978" s="1" t="s">
        <v>962</v>
      </c>
      <c r="E18978" s="1"/>
      <c r="F18978" s="2">
        <v>8</v>
      </c>
      <c r="G18978" s="2">
        <f>INDEX(תוצאות_בחירות,MATCH(C18978,siot!$F$3:$F$1887,0),27)</f>
        <v>2</v>
      </c>
      <c r="H18978" s="2" t="b">
        <f t="shared" si="593"/>
        <v>0</v>
      </c>
      <c r="I18978" s="1" t="s">
        <v>2</v>
      </c>
      <c r="J18978" s="1" t="s">
        <v>1102</v>
      </c>
      <c r="K18978" s="1"/>
    </row>
    <row r="18979" spans="1:11" hidden="1">
      <c r="A18979" s="1" t="s">
        <v>1100</v>
      </c>
      <c r="B18979" s="1" t="s">
        <v>963</v>
      </c>
      <c r="C18979" s="48" t="str">
        <f t="shared" si="592"/>
        <v>שס שדרות</v>
      </c>
      <c r="D18979" s="1" t="s">
        <v>962</v>
      </c>
      <c r="E18979" s="1"/>
      <c r="F18979" s="2">
        <v>9</v>
      </c>
      <c r="G18979" s="2">
        <f>INDEX(תוצאות_בחירות,MATCH(C18979,siot!$F$3:$F$1887,0),27)</f>
        <v>2</v>
      </c>
      <c r="H18979" s="2" t="b">
        <f t="shared" si="593"/>
        <v>0</v>
      </c>
      <c r="I18979" s="1" t="s">
        <v>2</v>
      </c>
      <c r="J18979" s="1" t="s">
        <v>1101</v>
      </c>
      <c r="K18979" s="1"/>
    </row>
    <row r="18980" spans="1:11" hidden="1">
      <c r="A18980" s="1" t="s">
        <v>1100</v>
      </c>
      <c r="B18980" s="1" t="s">
        <v>963</v>
      </c>
      <c r="C18980" s="48" t="str">
        <f t="shared" si="592"/>
        <v>שס שדרות</v>
      </c>
      <c r="D18980" s="1" t="s">
        <v>962</v>
      </c>
      <c r="E18980" s="1"/>
      <c r="F18980" s="2">
        <v>10</v>
      </c>
      <c r="G18980" s="2">
        <f>INDEX(תוצאות_בחירות,MATCH(C18980,siot!$F$3:$F$1887,0),27)</f>
        <v>2</v>
      </c>
      <c r="H18980" s="2" t="b">
        <f t="shared" si="593"/>
        <v>0</v>
      </c>
      <c r="I18980" s="1" t="s">
        <v>2</v>
      </c>
      <c r="J18980" s="1" t="s">
        <v>1099</v>
      </c>
      <c r="K18980" s="1"/>
    </row>
    <row r="18981" spans="1:11" hidden="1">
      <c r="A18981" s="1" t="s">
        <v>1024</v>
      </c>
      <c r="B18981" s="1" t="s">
        <v>834</v>
      </c>
      <c r="C18981" s="48" t="str">
        <f t="shared" si="592"/>
        <v>דש שוהם</v>
      </c>
      <c r="D18981" s="1" t="s">
        <v>1094</v>
      </c>
      <c r="E18981" s="1" t="s">
        <v>3</v>
      </c>
      <c r="F18981" s="2" t="s">
        <v>19548</v>
      </c>
      <c r="G18981" s="2">
        <f>INDEX(תוצאות_בחירות,MATCH(C18981,siot!$F$3:$F$1887,0),27)</f>
        <v>0</v>
      </c>
      <c r="H18981" s="2" t="b">
        <f t="shared" si="593"/>
        <v>0</v>
      </c>
      <c r="I18981" s="1"/>
      <c r="J18981" s="1"/>
      <c r="K18981" s="1"/>
    </row>
    <row r="18982" spans="1:11" hidden="1">
      <c r="A18982" s="1" t="s">
        <v>1024</v>
      </c>
      <c r="B18982" s="1" t="s">
        <v>834</v>
      </c>
      <c r="C18982" s="48" t="str">
        <f t="shared" si="592"/>
        <v>דש שוהם</v>
      </c>
      <c r="D18982" s="1" t="s">
        <v>1094</v>
      </c>
      <c r="E18982" s="1"/>
      <c r="F18982" s="2">
        <v>1</v>
      </c>
      <c r="G18982" s="2">
        <f>INDEX(תוצאות_בחירות,MATCH(C18982,siot!$F$3:$F$1887,0),27)</f>
        <v>0</v>
      </c>
      <c r="H18982" s="2" t="b">
        <f t="shared" si="593"/>
        <v>0</v>
      </c>
      <c r="I18982" s="1" t="s">
        <v>2</v>
      </c>
      <c r="J18982" s="1" t="s">
        <v>1098</v>
      </c>
      <c r="K18982" s="1"/>
    </row>
    <row r="18983" spans="1:11" hidden="1">
      <c r="A18983" s="1" t="s">
        <v>1024</v>
      </c>
      <c r="B18983" s="1" t="s">
        <v>834</v>
      </c>
      <c r="C18983" s="48" t="str">
        <f t="shared" si="592"/>
        <v>דש שוהם</v>
      </c>
      <c r="D18983" s="1" t="s">
        <v>1094</v>
      </c>
      <c r="E18983" s="1"/>
      <c r="F18983" s="2">
        <v>2</v>
      </c>
      <c r="G18983" s="2">
        <f>INDEX(תוצאות_בחירות,MATCH(C18983,siot!$F$3:$F$1887,0),27)</f>
        <v>0</v>
      </c>
      <c r="H18983" s="2" t="b">
        <f t="shared" si="593"/>
        <v>0</v>
      </c>
      <c r="I18983" s="1" t="s">
        <v>2</v>
      </c>
      <c r="J18983" s="1" t="s">
        <v>1097</v>
      </c>
      <c r="K18983" s="1"/>
    </row>
    <row r="18984" spans="1:11" hidden="1">
      <c r="A18984" s="1" t="s">
        <v>1024</v>
      </c>
      <c r="B18984" s="1" t="s">
        <v>834</v>
      </c>
      <c r="C18984" s="48" t="str">
        <f t="shared" si="592"/>
        <v>דש שוהם</v>
      </c>
      <c r="D18984" s="1" t="s">
        <v>1094</v>
      </c>
      <c r="E18984" s="1"/>
      <c r="F18984" s="2">
        <v>3</v>
      </c>
      <c r="G18984" s="2">
        <f>INDEX(תוצאות_בחירות,MATCH(C18984,siot!$F$3:$F$1887,0),27)</f>
        <v>0</v>
      </c>
      <c r="H18984" s="2" t="b">
        <f t="shared" si="593"/>
        <v>0</v>
      </c>
      <c r="I18984" s="1" t="s">
        <v>2</v>
      </c>
      <c r="J18984" s="1" t="s">
        <v>1096</v>
      </c>
      <c r="K18984" s="1"/>
    </row>
    <row r="18985" spans="1:11" hidden="1">
      <c r="A18985" s="1" t="s">
        <v>1024</v>
      </c>
      <c r="B18985" s="1" t="s">
        <v>834</v>
      </c>
      <c r="C18985" s="48" t="str">
        <f t="shared" si="592"/>
        <v>דש שוהם</v>
      </c>
      <c r="D18985" s="1" t="s">
        <v>1094</v>
      </c>
      <c r="E18985" s="1"/>
      <c r="F18985" s="2">
        <v>4</v>
      </c>
      <c r="G18985" s="2">
        <f>INDEX(תוצאות_בחירות,MATCH(C18985,siot!$F$3:$F$1887,0),27)</f>
        <v>0</v>
      </c>
      <c r="H18985" s="2" t="b">
        <f t="shared" si="593"/>
        <v>0</v>
      </c>
      <c r="I18985" s="1" t="s">
        <v>2</v>
      </c>
      <c r="J18985" s="1" t="s">
        <v>1095</v>
      </c>
      <c r="K18985" s="1"/>
    </row>
    <row r="18986" spans="1:11" hidden="1">
      <c r="A18986" s="1" t="s">
        <v>1024</v>
      </c>
      <c r="B18986" s="1" t="s">
        <v>834</v>
      </c>
      <c r="C18986" s="48" t="str">
        <f t="shared" si="592"/>
        <v>דש שוהם</v>
      </c>
      <c r="D18986" s="1" t="s">
        <v>1094</v>
      </c>
      <c r="E18986" s="1"/>
      <c r="F18986" s="2">
        <v>5</v>
      </c>
      <c r="G18986" s="2">
        <f>INDEX(תוצאות_בחירות,MATCH(C18986,siot!$F$3:$F$1887,0),27)</f>
        <v>0</v>
      </c>
      <c r="H18986" s="2" t="b">
        <f t="shared" si="593"/>
        <v>0</v>
      </c>
      <c r="I18986" s="1" t="s">
        <v>2</v>
      </c>
      <c r="J18986" s="1" t="s">
        <v>1093</v>
      </c>
      <c r="K18986" s="1"/>
    </row>
    <row r="18987" spans="1:11" hidden="1">
      <c r="A18987" s="1" t="s">
        <v>1024</v>
      </c>
      <c r="B18987" s="1" t="s">
        <v>573</v>
      </c>
      <c r="C18987" s="48" t="str">
        <f t="shared" si="592"/>
        <v>זך שוהם</v>
      </c>
      <c r="D18987" s="1" t="s">
        <v>150</v>
      </c>
      <c r="E18987" s="1" t="s">
        <v>3</v>
      </c>
      <c r="F18987" s="2" t="s">
        <v>19548</v>
      </c>
      <c r="G18987" s="2">
        <f>INDEX(תוצאות_בחירות,MATCH(C18987,siot!$F$3:$F$1887,0),27)</f>
        <v>2</v>
      </c>
      <c r="H18987" s="2" t="b">
        <f t="shared" si="593"/>
        <v>0</v>
      </c>
      <c r="I18987" s="1"/>
      <c r="J18987" s="1"/>
      <c r="K18987" s="1"/>
    </row>
    <row r="18988" spans="1:11">
      <c r="A18988" s="1" t="s">
        <v>1024</v>
      </c>
      <c r="B18988" s="1" t="s">
        <v>573</v>
      </c>
      <c r="C18988" s="48" t="str">
        <f t="shared" si="592"/>
        <v>זך שוהם</v>
      </c>
      <c r="D18988" s="1" t="s">
        <v>150</v>
      </c>
      <c r="E18988" s="1"/>
      <c r="F18988" s="2">
        <v>1</v>
      </c>
      <c r="G18988" s="2">
        <f>INDEX(תוצאות_בחירות,MATCH(C18988,siot!$F$3:$F$1887,0),27)</f>
        <v>2</v>
      </c>
      <c r="H18988" s="2" t="b">
        <f t="shared" si="593"/>
        <v>1</v>
      </c>
      <c r="I18988" s="1" t="s">
        <v>2</v>
      </c>
      <c r="J18988" s="1" t="s">
        <v>1092</v>
      </c>
      <c r="K18988" s="1"/>
    </row>
    <row r="18989" spans="1:11">
      <c r="A18989" s="1" t="s">
        <v>1024</v>
      </c>
      <c r="B18989" s="1" t="s">
        <v>573</v>
      </c>
      <c r="C18989" s="48" t="str">
        <f t="shared" si="592"/>
        <v>זך שוהם</v>
      </c>
      <c r="D18989" s="1" t="s">
        <v>150</v>
      </c>
      <c r="E18989" s="1"/>
      <c r="F18989" s="2">
        <v>2</v>
      </c>
      <c r="G18989" s="2">
        <f>INDEX(תוצאות_בחירות,MATCH(C18989,siot!$F$3:$F$1887,0),27)</f>
        <v>2</v>
      </c>
      <c r="H18989" s="2" t="b">
        <f t="shared" si="593"/>
        <v>1</v>
      </c>
      <c r="I18989" s="1" t="s">
        <v>2</v>
      </c>
      <c r="J18989" s="1" t="s">
        <v>1091</v>
      </c>
      <c r="K18989" s="1"/>
    </row>
    <row r="18990" spans="1:11" hidden="1">
      <c r="A18990" s="1" t="s">
        <v>1024</v>
      </c>
      <c r="B18990" s="1" t="s">
        <v>573</v>
      </c>
      <c r="C18990" s="48" t="str">
        <f t="shared" si="592"/>
        <v>זך שוהם</v>
      </c>
      <c r="D18990" s="1" t="s">
        <v>150</v>
      </c>
      <c r="E18990" s="1"/>
      <c r="F18990" s="2">
        <v>3</v>
      </c>
      <c r="G18990" s="2">
        <f>INDEX(תוצאות_בחירות,MATCH(C18990,siot!$F$3:$F$1887,0),27)</f>
        <v>2</v>
      </c>
      <c r="H18990" s="2" t="b">
        <f t="shared" si="593"/>
        <v>0</v>
      </c>
      <c r="I18990" s="1" t="s">
        <v>2</v>
      </c>
      <c r="J18990" s="1" t="s">
        <v>1090</v>
      </c>
      <c r="K18990" s="1"/>
    </row>
    <row r="18991" spans="1:11" hidden="1">
      <c r="A18991" s="1" t="s">
        <v>1024</v>
      </c>
      <c r="B18991" s="1" t="s">
        <v>573</v>
      </c>
      <c r="C18991" s="48" t="str">
        <f t="shared" si="592"/>
        <v>זך שוהם</v>
      </c>
      <c r="D18991" s="1" t="s">
        <v>150</v>
      </c>
      <c r="E18991" s="1"/>
      <c r="F18991" s="2">
        <v>4</v>
      </c>
      <c r="G18991" s="2">
        <f>INDEX(תוצאות_בחירות,MATCH(C18991,siot!$F$3:$F$1887,0),27)</f>
        <v>2</v>
      </c>
      <c r="H18991" s="2" t="b">
        <f t="shared" si="593"/>
        <v>0</v>
      </c>
      <c r="I18991" s="1" t="s">
        <v>2</v>
      </c>
      <c r="J18991" s="1" t="s">
        <v>1089</v>
      </c>
      <c r="K18991" s="1"/>
    </row>
    <row r="18992" spans="1:11" hidden="1">
      <c r="A18992" s="1" t="s">
        <v>1024</v>
      </c>
      <c r="B18992" s="1" t="s">
        <v>573</v>
      </c>
      <c r="C18992" s="48" t="str">
        <f t="shared" si="592"/>
        <v>זך שוהם</v>
      </c>
      <c r="D18992" s="1" t="s">
        <v>150</v>
      </c>
      <c r="E18992" s="1"/>
      <c r="F18992" s="2">
        <v>5</v>
      </c>
      <c r="G18992" s="2">
        <f>INDEX(תוצאות_בחירות,MATCH(C18992,siot!$F$3:$F$1887,0),27)</f>
        <v>2</v>
      </c>
      <c r="H18992" s="2" t="b">
        <f t="shared" si="593"/>
        <v>0</v>
      </c>
      <c r="I18992" s="1" t="s">
        <v>2</v>
      </c>
      <c r="J18992" s="1" t="s">
        <v>1088</v>
      </c>
      <c r="K18992" s="1"/>
    </row>
    <row r="18993" spans="1:11" hidden="1">
      <c r="A18993" s="1" t="s">
        <v>1024</v>
      </c>
      <c r="B18993" s="1" t="s">
        <v>573</v>
      </c>
      <c r="C18993" s="48" t="str">
        <f t="shared" si="592"/>
        <v>זך שוהם</v>
      </c>
      <c r="D18993" s="1" t="s">
        <v>150</v>
      </c>
      <c r="E18993" s="1"/>
      <c r="F18993" s="2">
        <v>6</v>
      </c>
      <c r="G18993" s="2">
        <f>INDEX(תוצאות_בחירות,MATCH(C18993,siot!$F$3:$F$1887,0),27)</f>
        <v>2</v>
      </c>
      <c r="H18993" s="2" t="b">
        <f t="shared" si="593"/>
        <v>0</v>
      </c>
      <c r="I18993" s="1" t="s">
        <v>2</v>
      </c>
      <c r="J18993" s="1" t="s">
        <v>1087</v>
      </c>
      <c r="K18993" s="1"/>
    </row>
    <row r="18994" spans="1:11" hidden="1">
      <c r="A18994" s="1" t="s">
        <v>1024</v>
      </c>
      <c r="B18994" s="1" t="s">
        <v>573</v>
      </c>
      <c r="C18994" s="48" t="str">
        <f t="shared" si="592"/>
        <v>זך שוהם</v>
      </c>
      <c r="D18994" s="1" t="s">
        <v>150</v>
      </c>
      <c r="E18994" s="1"/>
      <c r="F18994" s="2">
        <v>7</v>
      </c>
      <c r="G18994" s="2">
        <f>INDEX(תוצאות_בחירות,MATCH(C18994,siot!$F$3:$F$1887,0),27)</f>
        <v>2</v>
      </c>
      <c r="H18994" s="2" t="b">
        <f t="shared" si="593"/>
        <v>0</v>
      </c>
      <c r="I18994" s="1" t="s">
        <v>2</v>
      </c>
      <c r="J18994" s="1" t="s">
        <v>1086</v>
      </c>
      <c r="K18994" s="1"/>
    </row>
    <row r="18995" spans="1:11" hidden="1">
      <c r="A18995" s="1" t="s">
        <v>1024</v>
      </c>
      <c r="B18995" s="1" t="s">
        <v>573</v>
      </c>
      <c r="C18995" s="48" t="str">
        <f t="shared" si="592"/>
        <v>זך שוהם</v>
      </c>
      <c r="D18995" s="1" t="s">
        <v>150</v>
      </c>
      <c r="E18995" s="1"/>
      <c r="F18995" s="2">
        <v>8</v>
      </c>
      <c r="G18995" s="2">
        <f>INDEX(תוצאות_בחירות,MATCH(C18995,siot!$F$3:$F$1887,0),27)</f>
        <v>2</v>
      </c>
      <c r="H18995" s="2" t="b">
        <f t="shared" si="593"/>
        <v>0</v>
      </c>
      <c r="I18995" s="1" t="s">
        <v>2</v>
      </c>
      <c r="J18995" s="1" t="s">
        <v>1085</v>
      </c>
      <c r="K18995" s="1"/>
    </row>
    <row r="18996" spans="1:11" hidden="1">
      <c r="A18996" s="1" t="s">
        <v>1024</v>
      </c>
      <c r="B18996" s="1" t="s">
        <v>573</v>
      </c>
      <c r="C18996" s="48" t="str">
        <f t="shared" si="592"/>
        <v>זך שוהם</v>
      </c>
      <c r="D18996" s="1" t="s">
        <v>150</v>
      </c>
      <c r="E18996" s="1"/>
      <c r="F18996" s="2">
        <v>9</v>
      </c>
      <c r="G18996" s="2">
        <f>INDEX(תוצאות_בחירות,MATCH(C18996,siot!$F$3:$F$1887,0),27)</f>
        <v>2</v>
      </c>
      <c r="H18996" s="2" t="b">
        <f t="shared" si="593"/>
        <v>0</v>
      </c>
      <c r="I18996" s="1" t="s">
        <v>2</v>
      </c>
      <c r="J18996" s="1" t="s">
        <v>1084</v>
      </c>
      <c r="K18996" s="1"/>
    </row>
    <row r="18997" spans="1:11" hidden="1">
      <c r="A18997" s="1" t="s">
        <v>1024</v>
      </c>
      <c r="B18997" s="1" t="s">
        <v>1007</v>
      </c>
      <c r="C18997" s="48" t="str">
        <f t="shared" si="592"/>
        <v>טב שוהם</v>
      </c>
      <c r="D18997" s="1" t="s">
        <v>1074</v>
      </c>
      <c r="E18997" s="1" t="s">
        <v>3</v>
      </c>
      <c r="F18997" s="2" t="s">
        <v>19548</v>
      </c>
      <c r="G18997" s="2">
        <f>INDEX(תוצאות_בחירות,MATCH(C18997,siot!$F$3:$F$1887,0),27)</f>
        <v>1</v>
      </c>
      <c r="H18997" s="2" t="b">
        <f t="shared" si="593"/>
        <v>0</v>
      </c>
      <c r="I18997" s="1"/>
      <c r="J18997" s="1"/>
      <c r="K18997" s="1"/>
    </row>
    <row r="18998" spans="1:11">
      <c r="A18998" s="1" t="s">
        <v>1024</v>
      </c>
      <c r="B18998" s="1" t="s">
        <v>1007</v>
      </c>
      <c r="C18998" s="48" t="str">
        <f t="shared" si="592"/>
        <v>טב שוהם</v>
      </c>
      <c r="D18998" s="1" t="s">
        <v>1074</v>
      </c>
      <c r="E18998" s="1"/>
      <c r="F18998" s="2">
        <v>1</v>
      </c>
      <c r="G18998" s="2">
        <f>INDEX(תוצאות_בחירות,MATCH(C18998,siot!$F$3:$F$1887,0),27)</f>
        <v>1</v>
      </c>
      <c r="H18998" s="2" t="b">
        <f t="shared" si="593"/>
        <v>1</v>
      </c>
      <c r="I18998" s="1" t="s">
        <v>2</v>
      </c>
      <c r="J18998" s="1" t="s">
        <v>1083</v>
      </c>
      <c r="K18998" s="1"/>
    </row>
    <row r="18999" spans="1:11" hidden="1">
      <c r="A18999" s="1" t="s">
        <v>1024</v>
      </c>
      <c r="B18999" s="1" t="s">
        <v>1007</v>
      </c>
      <c r="C18999" s="48" t="str">
        <f t="shared" si="592"/>
        <v>טב שוהם</v>
      </c>
      <c r="D18999" s="1" t="s">
        <v>1074</v>
      </c>
      <c r="E18999" s="1"/>
      <c r="F18999" s="2">
        <v>2</v>
      </c>
      <c r="G18999" s="2">
        <f>INDEX(תוצאות_בחירות,MATCH(C18999,siot!$F$3:$F$1887,0),27)</f>
        <v>1</v>
      </c>
      <c r="H18999" s="2" t="b">
        <f t="shared" si="593"/>
        <v>0</v>
      </c>
      <c r="I18999" s="1" t="s">
        <v>2</v>
      </c>
      <c r="J18999" s="1" t="s">
        <v>1082</v>
      </c>
      <c r="K18999" s="1"/>
    </row>
    <row r="19000" spans="1:11" hidden="1">
      <c r="A19000" s="1" t="s">
        <v>1024</v>
      </c>
      <c r="B19000" s="1" t="s">
        <v>1007</v>
      </c>
      <c r="C19000" s="48" t="str">
        <f t="shared" si="592"/>
        <v>טב שוהם</v>
      </c>
      <c r="D19000" s="1" t="s">
        <v>1074</v>
      </c>
      <c r="E19000" s="1"/>
      <c r="F19000" s="2">
        <v>3</v>
      </c>
      <c r="G19000" s="2">
        <f>INDEX(תוצאות_בחירות,MATCH(C19000,siot!$F$3:$F$1887,0),27)</f>
        <v>1</v>
      </c>
      <c r="H19000" s="2" t="b">
        <f t="shared" si="593"/>
        <v>0</v>
      </c>
      <c r="I19000" s="1" t="s">
        <v>2</v>
      </c>
      <c r="J19000" s="1" t="s">
        <v>1081</v>
      </c>
      <c r="K19000" s="1"/>
    </row>
    <row r="19001" spans="1:11" hidden="1">
      <c r="A19001" s="1" t="s">
        <v>1024</v>
      </c>
      <c r="B19001" s="1" t="s">
        <v>1007</v>
      </c>
      <c r="C19001" s="48" t="str">
        <f t="shared" si="592"/>
        <v>טב שוהם</v>
      </c>
      <c r="D19001" s="1" t="s">
        <v>1074</v>
      </c>
      <c r="E19001" s="1"/>
      <c r="F19001" s="2">
        <v>4</v>
      </c>
      <c r="G19001" s="2">
        <f>INDEX(תוצאות_בחירות,MATCH(C19001,siot!$F$3:$F$1887,0),27)</f>
        <v>1</v>
      </c>
      <c r="H19001" s="2" t="b">
        <f t="shared" si="593"/>
        <v>0</v>
      </c>
      <c r="I19001" s="1" t="s">
        <v>2</v>
      </c>
      <c r="J19001" s="1" t="s">
        <v>1080</v>
      </c>
      <c r="K19001" s="1"/>
    </row>
    <row r="19002" spans="1:11" hidden="1">
      <c r="A19002" s="1" t="s">
        <v>1024</v>
      </c>
      <c r="B19002" s="1" t="s">
        <v>1007</v>
      </c>
      <c r="C19002" s="48" t="str">
        <f t="shared" si="592"/>
        <v>טב שוהם</v>
      </c>
      <c r="D19002" s="1" t="s">
        <v>1074</v>
      </c>
      <c r="E19002" s="1"/>
      <c r="F19002" s="2">
        <v>5</v>
      </c>
      <c r="G19002" s="2">
        <f>INDEX(תוצאות_בחירות,MATCH(C19002,siot!$F$3:$F$1887,0),27)</f>
        <v>1</v>
      </c>
      <c r="H19002" s="2" t="b">
        <f t="shared" si="593"/>
        <v>0</v>
      </c>
      <c r="I19002" s="1" t="s">
        <v>2</v>
      </c>
      <c r="J19002" s="1" t="s">
        <v>1079</v>
      </c>
      <c r="K19002" s="1"/>
    </row>
    <row r="19003" spans="1:11" hidden="1">
      <c r="A19003" s="1" t="s">
        <v>1024</v>
      </c>
      <c r="B19003" s="1" t="s">
        <v>1007</v>
      </c>
      <c r="C19003" s="48" t="str">
        <f t="shared" si="592"/>
        <v>טב שוהם</v>
      </c>
      <c r="D19003" s="1" t="s">
        <v>1074</v>
      </c>
      <c r="E19003" s="1"/>
      <c r="F19003" s="2">
        <v>6</v>
      </c>
      <c r="G19003" s="2">
        <f>INDEX(תוצאות_בחירות,MATCH(C19003,siot!$F$3:$F$1887,0),27)</f>
        <v>1</v>
      </c>
      <c r="H19003" s="2" t="b">
        <f t="shared" si="593"/>
        <v>0</v>
      </c>
      <c r="I19003" s="1" t="s">
        <v>2</v>
      </c>
      <c r="J19003" s="1" t="s">
        <v>1078</v>
      </c>
      <c r="K19003" s="1"/>
    </row>
    <row r="19004" spans="1:11" hidden="1">
      <c r="A19004" s="1" t="s">
        <v>1024</v>
      </c>
      <c r="B19004" s="1" t="s">
        <v>1007</v>
      </c>
      <c r="C19004" s="48" t="str">
        <f t="shared" si="592"/>
        <v>טב שוהם</v>
      </c>
      <c r="D19004" s="1" t="s">
        <v>1074</v>
      </c>
      <c r="E19004" s="1"/>
      <c r="F19004" s="2">
        <v>7</v>
      </c>
      <c r="G19004" s="2">
        <f>INDEX(תוצאות_בחירות,MATCH(C19004,siot!$F$3:$F$1887,0),27)</f>
        <v>1</v>
      </c>
      <c r="H19004" s="2" t="b">
        <f t="shared" si="593"/>
        <v>0</v>
      </c>
      <c r="I19004" s="1" t="s">
        <v>2</v>
      </c>
      <c r="J19004" s="1" t="s">
        <v>1077</v>
      </c>
      <c r="K19004" s="1"/>
    </row>
    <row r="19005" spans="1:11" hidden="1">
      <c r="A19005" s="1" t="s">
        <v>1024</v>
      </c>
      <c r="B19005" s="1" t="s">
        <v>1007</v>
      </c>
      <c r="C19005" s="48" t="str">
        <f t="shared" si="592"/>
        <v>טב שוהם</v>
      </c>
      <c r="D19005" s="1" t="s">
        <v>1074</v>
      </c>
      <c r="E19005" s="1"/>
      <c r="F19005" s="2">
        <v>8</v>
      </c>
      <c r="G19005" s="2">
        <f>INDEX(תוצאות_בחירות,MATCH(C19005,siot!$F$3:$F$1887,0),27)</f>
        <v>1</v>
      </c>
      <c r="H19005" s="2" t="b">
        <f t="shared" si="593"/>
        <v>0</v>
      </c>
      <c r="I19005" s="1" t="s">
        <v>2</v>
      </c>
      <c r="J19005" s="1" t="s">
        <v>1076</v>
      </c>
      <c r="K19005" s="1"/>
    </row>
    <row r="19006" spans="1:11" hidden="1">
      <c r="A19006" s="1" t="s">
        <v>1024</v>
      </c>
      <c r="B19006" s="1" t="s">
        <v>1007</v>
      </c>
      <c r="C19006" s="48" t="str">
        <f t="shared" si="592"/>
        <v>טב שוהם</v>
      </c>
      <c r="D19006" s="1" t="s">
        <v>1074</v>
      </c>
      <c r="E19006" s="1"/>
      <c r="F19006" s="2">
        <v>9</v>
      </c>
      <c r="G19006" s="2">
        <f>INDEX(תוצאות_בחירות,MATCH(C19006,siot!$F$3:$F$1887,0),27)</f>
        <v>1</v>
      </c>
      <c r="H19006" s="2" t="b">
        <f t="shared" si="593"/>
        <v>0</v>
      </c>
      <c r="I19006" s="1" t="s">
        <v>2</v>
      </c>
      <c r="J19006" s="1" t="s">
        <v>1075</v>
      </c>
      <c r="K19006" s="1"/>
    </row>
    <row r="19007" spans="1:11" hidden="1">
      <c r="A19007" s="1" t="s">
        <v>1024</v>
      </c>
      <c r="B19007" s="1" t="s">
        <v>1007</v>
      </c>
      <c r="C19007" s="48" t="str">
        <f t="shared" si="592"/>
        <v>טב שוהם</v>
      </c>
      <c r="D19007" s="1" t="s">
        <v>1074</v>
      </c>
      <c r="E19007" s="1"/>
      <c r="F19007" s="2">
        <v>10</v>
      </c>
      <c r="G19007" s="2">
        <f>INDEX(תוצאות_בחירות,MATCH(C19007,siot!$F$3:$F$1887,0),27)</f>
        <v>1</v>
      </c>
      <c r="H19007" s="2" t="b">
        <f t="shared" si="593"/>
        <v>0</v>
      </c>
      <c r="I19007" s="1" t="s">
        <v>2</v>
      </c>
      <c r="J19007" s="1" t="s">
        <v>1073</v>
      </c>
      <c r="K19007" s="1"/>
    </row>
    <row r="19008" spans="1:11" hidden="1">
      <c r="A19008" s="1" t="s">
        <v>1024</v>
      </c>
      <c r="B19008" s="1" t="s">
        <v>1068</v>
      </c>
      <c r="C19008" s="48" t="str">
        <f t="shared" si="592"/>
        <v>יא שוהם</v>
      </c>
      <c r="D19008" s="1" t="s">
        <v>1067</v>
      </c>
      <c r="E19008" s="1" t="s">
        <v>3</v>
      </c>
      <c r="F19008" s="2" t="s">
        <v>19548</v>
      </c>
      <c r="G19008" s="2">
        <f>INDEX(תוצאות_בחירות,MATCH(C19008,siot!$F$3:$F$1887,0),27)</f>
        <v>0</v>
      </c>
      <c r="H19008" s="2" t="b">
        <f t="shared" si="593"/>
        <v>0</v>
      </c>
      <c r="I19008" s="1"/>
      <c r="J19008" s="1"/>
      <c r="K19008" s="1"/>
    </row>
    <row r="19009" spans="1:11" hidden="1">
      <c r="A19009" s="1" t="s">
        <v>1024</v>
      </c>
      <c r="B19009" s="1" t="s">
        <v>1068</v>
      </c>
      <c r="C19009" s="48" t="str">
        <f t="shared" si="592"/>
        <v>יא שוהם</v>
      </c>
      <c r="D19009" s="1" t="s">
        <v>1067</v>
      </c>
      <c r="E19009" s="1"/>
      <c r="F19009" s="2">
        <v>1</v>
      </c>
      <c r="G19009" s="2">
        <f>INDEX(תוצאות_בחירות,MATCH(C19009,siot!$F$3:$F$1887,0),27)</f>
        <v>0</v>
      </c>
      <c r="H19009" s="2" t="b">
        <f t="shared" si="593"/>
        <v>0</v>
      </c>
      <c r="I19009" s="1" t="s">
        <v>2</v>
      </c>
      <c r="J19009" s="1" t="s">
        <v>1072</v>
      </c>
      <c r="K19009" s="1"/>
    </row>
    <row r="19010" spans="1:11" hidden="1">
      <c r="A19010" s="1" t="s">
        <v>1024</v>
      </c>
      <c r="B19010" s="1" t="s">
        <v>1068</v>
      </c>
      <c r="C19010" s="48" t="str">
        <f t="shared" si="592"/>
        <v>יא שוהם</v>
      </c>
      <c r="D19010" s="1" t="s">
        <v>1067</v>
      </c>
      <c r="E19010" s="1"/>
      <c r="F19010" s="2">
        <v>2</v>
      </c>
      <c r="G19010" s="2">
        <f>INDEX(תוצאות_בחירות,MATCH(C19010,siot!$F$3:$F$1887,0),27)</f>
        <v>0</v>
      </c>
      <c r="H19010" s="2" t="b">
        <f t="shared" si="593"/>
        <v>0</v>
      </c>
      <c r="I19010" s="1" t="s">
        <v>2</v>
      </c>
      <c r="J19010" s="1" t="s">
        <v>1071</v>
      </c>
      <c r="K19010" s="1"/>
    </row>
    <row r="19011" spans="1:11" hidden="1">
      <c r="A19011" s="1" t="s">
        <v>1024</v>
      </c>
      <c r="B19011" s="1" t="s">
        <v>1068</v>
      </c>
      <c r="C19011" s="48" t="str">
        <f t="shared" si="592"/>
        <v>יא שוהם</v>
      </c>
      <c r="D19011" s="1" t="s">
        <v>1067</v>
      </c>
      <c r="E19011" s="1"/>
      <c r="F19011" s="2">
        <v>3</v>
      </c>
      <c r="G19011" s="2">
        <f>INDEX(תוצאות_בחירות,MATCH(C19011,siot!$F$3:$F$1887,0),27)</f>
        <v>0</v>
      </c>
      <c r="H19011" s="2" t="b">
        <f t="shared" si="593"/>
        <v>0</v>
      </c>
      <c r="I19011" s="1" t="s">
        <v>2</v>
      </c>
      <c r="J19011" s="1" t="s">
        <v>1070</v>
      </c>
      <c r="K19011" s="1"/>
    </row>
    <row r="19012" spans="1:11" hidden="1">
      <c r="A19012" s="1" t="s">
        <v>1024</v>
      </c>
      <c r="B19012" s="1" t="s">
        <v>1068</v>
      </c>
      <c r="C19012" s="48" t="str">
        <f t="shared" ref="C19012:C19075" si="594">B19012&amp;" "&amp;A19012</f>
        <v>יא שוהם</v>
      </c>
      <c r="D19012" s="1" t="s">
        <v>1067</v>
      </c>
      <c r="E19012" s="1"/>
      <c r="F19012" s="2">
        <v>4</v>
      </c>
      <c r="G19012" s="2">
        <f>INDEX(תוצאות_בחירות,MATCH(C19012,siot!$F$3:$F$1887,0),27)</f>
        <v>0</v>
      </c>
      <c r="H19012" s="2" t="b">
        <f t="shared" ref="H19012:H19075" si="595">IF(OR(F19012&lt;G19012,G19012=F19012),TRUE,FALSE)</f>
        <v>0</v>
      </c>
      <c r="I19012" s="1" t="s">
        <v>2</v>
      </c>
      <c r="J19012" s="1" t="s">
        <v>1069</v>
      </c>
      <c r="K19012" s="1"/>
    </row>
    <row r="19013" spans="1:11" hidden="1">
      <c r="A19013" s="1" t="s">
        <v>1024</v>
      </c>
      <c r="B19013" s="1" t="s">
        <v>1068</v>
      </c>
      <c r="C19013" s="48" t="str">
        <f t="shared" si="594"/>
        <v>יא שוהם</v>
      </c>
      <c r="D19013" s="1" t="s">
        <v>1067</v>
      </c>
      <c r="E19013" s="1"/>
      <c r="F19013" s="2">
        <v>5</v>
      </c>
      <c r="G19013" s="2">
        <f>INDEX(תוצאות_בחירות,MATCH(C19013,siot!$F$3:$F$1887,0),27)</f>
        <v>0</v>
      </c>
      <c r="H19013" s="2" t="b">
        <f t="shared" si="595"/>
        <v>0</v>
      </c>
      <c r="I19013" s="1" t="s">
        <v>2</v>
      </c>
      <c r="J19013" s="1" t="s">
        <v>1066</v>
      </c>
      <c r="K19013" s="1"/>
    </row>
    <row r="19014" spans="1:11" hidden="1">
      <c r="A19014" s="1" t="s">
        <v>1024</v>
      </c>
      <c r="B19014" s="1" t="s">
        <v>1059</v>
      </c>
      <c r="C19014" s="48" t="str">
        <f t="shared" si="594"/>
        <v>ע שוהם</v>
      </c>
      <c r="D19014" s="1" t="s">
        <v>1058</v>
      </c>
      <c r="E19014" s="1" t="s">
        <v>18</v>
      </c>
      <c r="F19014" s="2" t="s">
        <v>19548</v>
      </c>
      <c r="G19014" s="2">
        <f>INDEX(תוצאות_בחירות,MATCH(C19014,siot!$F$3:$F$1887,0),27)</f>
        <v>1</v>
      </c>
      <c r="H19014" s="2" t="b">
        <f t="shared" si="595"/>
        <v>0</v>
      </c>
      <c r="I19014" s="1"/>
      <c r="J19014" s="1"/>
      <c r="K19014" s="1"/>
    </row>
    <row r="19015" spans="1:11">
      <c r="A19015" s="1" t="s">
        <v>1024</v>
      </c>
      <c r="B19015" s="1" t="s">
        <v>1059</v>
      </c>
      <c r="C19015" s="48" t="str">
        <f t="shared" si="594"/>
        <v>ע שוהם</v>
      </c>
      <c r="D19015" s="1" t="s">
        <v>1058</v>
      </c>
      <c r="E19015" s="1" t="s">
        <v>17</v>
      </c>
      <c r="F19015" s="2">
        <v>1</v>
      </c>
      <c r="G19015" s="2">
        <f>INDEX(תוצאות_בחירות,MATCH(C19015,siot!$F$3:$F$1887,0),27)</f>
        <v>1</v>
      </c>
      <c r="H19015" s="2" t="b">
        <f t="shared" si="595"/>
        <v>1</v>
      </c>
      <c r="I19015" s="1" t="s">
        <v>2</v>
      </c>
      <c r="J19015" s="1" t="s">
        <v>1065</v>
      </c>
      <c r="K19015" s="1"/>
    </row>
    <row r="19016" spans="1:11" hidden="1">
      <c r="A19016" s="1" t="s">
        <v>1024</v>
      </c>
      <c r="B19016" s="1" t="s">
        <v>1059</v>
      </c>
      <c r="C19016" s="48" t="str">
        <f t="shared" si="594"/>
        <v>ע שוהם</v>
      </c>
      <c r="D19016" s="1" t="s">
        <v>1058</v>
      </c>
      <c r="E19016" s="1"/>
      <c r="F19016" s="2">
        <v>2</v>
      </c>
      <c r="G19016" s="2">
        <f>INDEX(תוצאות_בחירות,MATCH(C19016,siot!$F$3:$F$1887,0),27)</f>
        <v>1</v>
      </c>
      <c r="H19016" s="2" t="b">
        <f t="shared" si="595"/>
        <v>0</v>
      </c>
      <c r="I19016" s="1" t="s">
        <v>2</v>
      </c>
      <c r="J19016" s="1" t="s">
        <v>1064</v>
      </c>
      <c r="K19016" s="1"/>
    </row>
    <row r="19017" spans="1:11" hidden="1">
      <c r="A19017" s="1" t="s">
        <v>1024</v>
      </c>
      <c r="B19017" s="1" t="s">
        <v>1059</v>
      </c>
      <c r="C19017" s="48" t="str">
        <f t="shared" si="594"/>
        <v>ע שוהם</v>
      </c>
      <c r="D19017" s="1" t="s">
        <v>1058</v>
      </c>
      <c r="E19017" s="1"/>
      <c r="F19017" s="2">
        <v>3</v>
      </c>
      <c r="G19017" s="2">
        <f>INDEX(תוצאות_בחירות,MATCH(C19017,siot!$F$3:$F$1887,0),27)</f>
        <v>1</v>
      </c>
      <c r="H19017" s="2" t="b">
        <f t="shared" si="595"/>
        <v>0</v>
      </c>
      <c r="I19017" s="1" t="s">
        <v>2</v>
      </c>
      <c r="J19017" s="1" t="s">
        <v>1063</v>
      </c>
      <c r="K19017" s="1"/>
    </row>
    <row r="19018" spans="1:11" hidden="1">
      <c r="A19018" s="1" t="s">
        <v>1024</v>
      </c>
      <c r="B19018" s="1" t="s">
        <v>1059</v>
      </c>
      <c r="C19018" s="48" t="str">
        <f t="shared" si="594"/>
        <v>ע שוהם</v>
      </c>
      <c r="D19018" s="1" t="s">
        <v>1058</v>
      </c>
      <c r="E19018" s="1"/>
      <c r="F19018" s="2">
        <v>4</v>
      </c>
      <c r="G19018" s="2">
        <f>INDEX(תוצאות_בחירות,MATCH(C19018,siot!$F$3:$F$1887,0),27)</f>
        <v>1</v>
      </c>
      <c r="H19018" s="2" t="b">
        <f t="shared" si="595"/>
        <v>0</v>
      </c>
      <c r="I19018" s="1" t="s">
        <v>2</v>
      </c>
      <c r="J19018" s="1" t="s">
        <v>1062</v>
      </c>
      <c r="K19018" s="1"/>
    </row>
    <row r="19019" spans="1:11" hidden="1">
      <c r="A19019" s="1" t="s">
        <v>1024</v>
      </c>
      <c r="B19019" s="1" t="s">
        <v>1059</v>
      </c>
      <c r="C19019" s="48" t="str">
        <f t="shared" si="594"/>
        <v>ע שוהם</v>
      </c>
      <c r="D19019" s="1" t="s">
        <v>1058</v>
      </c>
      <c r="E19019" s="1"/>
      <c r="F19019" s="2">
        <v>5</v>
      </c>
      <c r="G19019" s="2">
        <f>INDEX(תוצאות_בחירות,MATCH(C19019,siot!$F$3:$F$1887,0),27)</f>
        <v>1</v>
      </c>
      <c r="H19019" s="2" t="b">
        <f t="shared" si="595"/>
        <v>0</v>
      </c>
      <c r="I19019" s="1" t="s">
        <v>2</v>
      </c>
      <c r="J19019" s="1" t="s">
        <v>1061</v>
      </c>
      <c r="K19019" s="1"/>
    </row>
    <row r="19020" spans="1:11" hidden="1">
      <c r="A19020" s="1" t="s">
        <v>1024</v>
      </c>
      <c r="B19020" s="1" t="s">
        <v>1059</v>
      </c>
      <c r="C19020" s="48" t="str">
        <f t="shared" si="594"/>
        <v>ע שוהם</v>
      </c>
      <c r="D19020" s="1" t="s">
        <v>1058</v>
      </c>
      <c r="E19020" s="1"/>
      <c r="F19020" s="2">
        <v>6</v>
      </c>
      <c r="G19020" s="2">
        <f>INDEX(תוצאות_בחירות,MATCH(C19020,siot!$F$3:$F$1887,0),27)</f>
        <v>1</v>
      </c>
      <c r="H19020" s="2" t="b">
        <f t="shared" si="595"/>
        <v>0</v>
      </c>
      <c r="I19020" s="1" t="s">
        <v>2</v>
      </c>
      <c r="J19020" s="1" t="s">
        <v>1060</v>
      </c>
      <c r="K19020" s="1"/>
    </row>
    <row r="19021" spans="1:11" hidden="1">
      <c r="A19021" s="1" t="s">
        <v>1024</v>
      </c>
      <c r="B19021" s="1" t="s">
        <v>1059</v>
      </c>
      <c r="C19021" s="48" t="str">
        <f t="shared" si="594"/>
        <v>ע שוהם</v>
      </c>
      <c r="D19021" s="1" t="s">
        <v>1058</v>
      </c>
      <c r="E19021" s="1"/>
      <c r="F19021" s="2">
        <v>7</v>
      </c>
      <c r="G19021" s="2">
        <f>INDEX(תוצאות_בחירות,MATCH(C19021,siot!$F$3:$F$1887,0),27)</f>
        <v>1</v>
      </c>
      <c r="H19021" s="2" t="b">
        <f t="shared" si="595"/>
        <v>0</v>
      </c>
      <c r="I19021" s="1" t="s">
        <v>2</v>
      </c>
      <c r="J19021" s="1" t="s">
        <v>1057</v>
      </c>
      <c r="K19021" s="1"/>
    </row>
    <row r="19022" spans="1:11" hidden="1">
      <c r="A19022" s="1" t="s">
        <v>1024</v>
      </c>
      <c r="B19022" s="1" t="s">
        <v>1046</v>
      </c>
      <c r="C19022" s="48" t="str">
        <f t="shared" si="594"/>
        <v>פז שוהם</v>
      </c>
      <c r="D19022" s="1" t="s">
        <v>1045</v>
      </c>
      <c r="E19022" s="1" t="s">
        <v>18</v>
      </c>
      <c r="F19022" s="2" t="s">
        <v>19548</v>
      </c>
      <c r="G19022" s="2">
        <f>INDEX(תוצאות_בחירות,MATCH(C19022,siot!$F$3:$F$1887,0),27)</f>
        <v>7</v>
      </c>
      <c r="H19022" s="2" t="b">
        <f t="shared" si="595"/>
        <v>0</v>
      </c>
      <c r="I19022" s="1"/>
      <c r="J19022" s="1"/>
      <c r="K19022" s="1"/>
    </row>
    <row r="19023" spans="1:11">
      <c r="A19023" s="1" t="s">
        <v>1024</v>
      </c>
      <c r="B19023" s="1" t="s">
        <v>1046</v>
      </c>
      <c r="C19023" s="48" t="str">
        <f t="shared" si="594"/>
        <v>פז שוהם</v>
      </c>
      <c r="D19023" s="1" t="s">
        <v>1045</v>
      </c>
      <c r="E19023" s="1" t="s">
        <v>17</v>
      </c>
      <c r="F19023" s="2">
        <v>1</v>
      </c>
      <c r="G19023" s="2">
        <f>INDEX(תוצאות_בחירות,MATCH(C19023,siot!$F$3:$F$1887,0),27)</f>
        <v>7</v>
      </c>
      <c r="H19023" s="2" t="b">
        <f t="shared" si="595"/>
        <v>1</v>
      </c>
      <c r="I19023" s="1" t="s">
        <v>2</v>
      </c>
      <c r="J19023" s="1" t="s">
        <v>1056</v>
      </c>
      <c r="K19023" s="1"/>
    </row>
    <row r="19024" spans="1:11">
      <c r="A19024" s="1" t="s">
        <v>1024</v>
      </c>
      <c r="B19024" s="1" t="s">
        <v>1046</v>
      </c>
      <c r="C19024" s="48" t="str">
        <f t="shared" si="594"/>
        <v>פז שוהם</v>
      </c>
      <c r="D19024" s="1" t="s">
        <v>1045</v>
      </c>
      <c r="E19024" s="1"/>
      <c r="F19024" s="2">
        <v>2</v>
      </c>
      <c r="G19024" s="2">
        <f>INDEX(תוצאות_בחירות,MATCH(C19024,siot!$F$3:$F$1887,0),27)</f>
        <v>7</v>
      </c>
      <c r="H19024" s="2" t="b">
        <f t="shared" si="595"/>
        <v>1</v>
      </c>
      <c r="I19024" s="1" t="s">
        <v>2</v>
      </c>
      <c r="J19024" s="1" t="s">
        <v>1055</v>
      </c>
      <c r="K19024" s="1"/>
    </row>
    <row r="19025" spans="1:11">
      <c r="A19025" s="1" t="s">
        <v>1024</v>
      </c>
      <c r="B19025" s="1" t="s">
        <v>1046</v>
      </c>
      <c r="C19025" s="48" t="str">
        <f t="shared" si="594"/>
        <v>פז שוהם</v>
      </c>
      <c r="D19025" s="1" t="s">
        <v>1045</v>
      </c>
      <c r="E19025" s="1"/>
      <c r="F19025" s="2">
        <v>3</v>
      </c>
      <c r="G19025" s="2">
        <f>INDEX(תוצאות_בחירות,MATCH(C19025,siot!$F$3:$F$1887,0),27)</f>
        <v>7</v>
      </c>
      <c r="H19025" s="2" t="b">
        <f t="shared" si="595"/>
        <v>1</v>
      </c>
      <c r="I19025" s="1" t="s">
        <v>2</v>
      </c>
      <c r="J19025" s="1" t="s">
        <v>1054</v>
      </c>
      <c r="K19025" s="1"/>
    </row>
    <row r="19026" spans="1:11">
      <c r="A19026" s="1" t="s">
        <v>1024</v>
      </c>
      <c r="B19026" s="1" t="s">
        <v>1046</v>
      </c>
      <c r="C19026" s="48" t="str">
        <f t="shared" si="594"/>
        <v>פז שוהם</v>
      </c>
      <c r="D19026" s="1" t="s">
        <v>1045</v>
      </c>
      <c r="E19026" s="1"/>
      <c r="F19026" s="2">
        <v>4</v>
      </c>
      <c r="G19026" s="2">
        <f>INDEX(תוצאות_בחירות,MATCH(C19026,siot!$F$3:$F$1887,0),27)</f>
        <v>7</v>
      </c>
      <c r="H19026" s="2" t="b">
        <f t="shared" si="595"/>
        <v>1</v>
      </c>
      <c r="I19026" s="1" t="s">
        <v>2</v>
      </c>
      <c r="J19026" s="1" t="s">
        <v>1053</v>
      </c>
      <c r="K19026" s="1">
        <v>1</v>
      </c>
    </row>
    <row r="19027" spans="1:11">
      <c r="A19027" s="1" t="s">
        <v>1024</v>
      </c>
      <c r="B19027" s="1" t="s">
        <v>1046</v>
      </c>
      <c r="C19027" s="48" t="str">
        <f t="shared" si="594"/>
        <v>פז שוהם</v>
      </c>
      <c r="D19027" s="1" t="s">
        <v>1045</v>
      </c>
      <c r="E19027" s="1"/>
      <c r="F19027" s="2">
        <v>5</v>
      </c>
      <c r="G19027" s="2">
        <f>INDEX(תוצאות_בחירות,MATCH(C19027,siot!$F$3:$F$1887,0),27)</f>
        <v>7</v>
      </c>
      <c r="H19027" s="2" t="b">
        <f t="shared" si="595"/>
        <v>1</v>
      </c>
      <c r="I19027" s="1" t="s">
        <v>2</v>
      </c>
      <c r="J19027" s="1" t="s">
        <v>1052</v>
      </c>
      <c r="K19027" s="1"/>
    </row>
    <row r="19028" spans="1:11">
      <c r="A19028" s="1" t="s">
        <v>1024</v>
      </c>
      <c r="B19028" s="1" t="s">
        <v>1046</v>
      </c>
      <c r="C19028" s="48" t="str">
        <f t="shared" si="594"/>
        <v>פז שוהם</v>
      </c>
      <c r="D19028" s="1" t="s">
        <v>1045</v>
      </c>
      <c r="E19028" s="1"/>
      <c r="F19028" s="2">
        <v>6</v>
      </c>
      <c r="G19028" s="2">
        <f>INDEX(תוצאות_בחירות,MATCH(C19028,siot!$F$3:$F$1887,0),27)</f>
        <v>7</v>
      </c>
      <c r="H19028" s="2" t="b">
        <f t="shared" si="595"/>
        <v>1</v>
      </c>
      <c r="I19028" s="1" t="s">
        <v>2</v>
      </c>
      <c r="J19028" s="1" t="s">
        <v>1051</v>
      </c>
      <c r="K19028" s="1">
        <v>1</v>
      </c>
    </row>
    <row r="19029" spans="1:11">
      <c r="A19029" s="1" t="s">
        <v>1024</v>
      </c>
      <c r="B19029" s="1" t="s">
        <v>1046</v>
      </c>
      <c r="C19029" s="48" t="str">
        <f t="shared" si="594"/>
        <v>פז שוהם</v>
      </c>
      <c r="D19029" s="1" t="s">
        <v>1045</v>
      </c>
      <c r="E19029" s="1"/>
      <c r="F19029" s="2">
        <v>7</v>
      </c>
      <c r="G19029" s="2">
        <f>INDEX(תוצאות_בחירות,MATCH(C19029,siot!$F$3:$F$1887,0),27)</f>
        <v>7</v>
      </c>
      <c r="H19029" s="2" t="b">
        <f t="shared" si="595"/>
        <v>1</v>
      </c>
      <c r="I19029" s="1" t="s">
        <v>2</v>
      </c>
      <c r="J19029" s="1" t="s">
        <v>1050</v>
      </c>
      <c r="K19029" s="1">
        <v>1</v>
      </c>
    </row>
    <row r="19030" spans="1:11" hidden="1">
      <c r="A19030" s="1" t="s">
        <v>1024</v>
      </c>
      <c r="B19030" s="1" t="s">
        <v>1046</v>
      </c>
      <c r="C19030" s="48" t="str">
        <f t="shared" si="594"/>
        <v>פז שוהם</v>
      </c>
      <c r="D19030" s="1" t="s">
        <v>1045</v>
      </c>
      <c r="E19030" s="1"/>
      <c r="F19030" s="2">
        <v>8</v>
      </c>
      <c r="G19030" s="2">
        <f>INDEX(תוצאות_בחירות,MATCH(C19030,siot!$F$3:$F$1887,0),27)</f>
        <v>7</v>
      </c>
      <c r="H19030" s="2" t="b">
        <f t="shared" si="595"/>
        <v>0</v>
      </c>
      <c r="I19030" s="1" t="s">
        <v>2</v>
      </c>
      <c r="J19030" s="1" t="s">
        <v>1049</v>
      </c>
      <c r="K19030" s="1"/>
    </row>
    <row r="19031" spans="1:11" hidden="1">
      <c r="A19031" s="1" t="s">
        <v>1024</v>
      </c>
      <c r="B19031" s="1" t="s">
        <v>1046</v>
      </c>
      <c r="C19031" s="48" t="str">
        <f t="shared" si="594"/>
        <v>פז שוהם</v>
      </c>
      <c r="D19031" s="1" t="s">
        <v>1045</v>
      </c>
      <c r="E19031" s="1"/>
      <c r="F19031" s="2">
        <v>9</v>
      </c>
      <c r="G19031" s="2">
        <f>INDEX(תוצאות_בחירות,MATCH(C19031,siot!$F$3:$F$1887,0),27)</f>
        <v>7</v>
      </c>
      <c r="H19031" s="2" t="b">
        <f t="shared" si="595"/>
        <v>0</v>
      </c>
      <c r="I19031" s="1" t="s">
        <v>2</v>
      </c>
      <c r="J19031" s="1" t="s">
        <v>1048</v>
      </c>
      <c r="K19031" s="1"/>
    </row>
    <row r="19032" spans="1:11" hidden="1">
      <c r="A19032" s="1" t="s">
        <v>1024</v>
      </c>
      <c r="B19032" s="1" t="s">
        <v>1046</v>
      </c>
      <c r="C19032" s="48" t="str">
        <f t="shared" si="594"/>
        <v>פז שוהם</v>
      </c>
      <c r="D19032" s="1" t="s">
        <v>1045</v>
      </c>
      <c r="E19032" s="1"/>
      <c r="F19032" s="2">
        <v>10</v>
      </c>
      <c r="G19032" s="2">
        <f>INDEX(תוצאות_בחירות,MATCH(C19032,siot!$F$3:$F$1887,0),27)</f>
        <v>7</v>
      </c>
      <c r="H19032" s="2" t="b">
        <f t="shared" si="595"/>
        <v>0</v>
      </c>
      <c r="I19032" s="1" t="s">
        <v>2</v>
      </c>
      <c r="J19032" s="1" t="s">
        <v>1047</v>
      </c>
      <c r="K19032" s="1"/>
    </row>
    <row r="19033" spans="1:11" hidden="1">
      <c r="A19033" s="1" t="s">
        <v>1024</v>
      </c>
      <c r="B19033" s="1" t="s">
        <v>1046</v>
      </c>
      <c r="C19033" s="48" t="str">
        <f t="shared" si="594"/>
        <v>פז שוהם</v>
      </c>
      <c r="D19033" s="1" t="s">
        <v>1045</v>
      </c>
      <c r="E19033" s="1"/>
      <c r="F19033" s="2">
        <v>11</v>
      </c>
      <c r="G19033" s="2">
        <f>INDEX(תוצאות_בחירות,MATCH(C19033,siot!$F$3:$F$1887,0),27)</f>
        <v>7</v>
      </c>
      <c r="H19033" s="2" t="b">
        <f t="shared" si="595"/>
        <v>0</v>
      </c>
      <c r="I19033" s="1" t="s">
        <v>2</v>
      </c>
      <c r="J19033" s="1" t="s">
        <v>1044</v>
      </c>
      <c r="K19033" s="1"/>
    </row>
    <row r="19034" spans="1:11" hidden="1">
      <c r="A19034" s="1" t="s">
        <v>1024</v>
      </c>
      <c r="B19034" s="1" t="s">
        <v>639</v>
      </c>
      <c r="C19034" s="48" t="str">
        <f t="shared" si="594"/>
        <v>ר שוהם</v>
      </c>
      <c r="D19034" s="1" t="s">
        <v>1038</v>
      </c>
      <c r="E19034" s="1" t="s">
        <v>3</v>
      </c>
      <c r="F19034" s="2" t="s">
        <v>19548</v>
      </c>
      <c r="G19034" s="2">
        <f>INDEX(תוצאות_בחירות,MATCH(C19034,siot!$F$3:$F$1887,0),27)</f>
        <v>0</v>
      </c>
      <c r="H19034" s="2" t="b">
        <f t="shared" si="595"/>
        <v>0</v>
      </c>
      <c r="I19034" s="1"/>
      <c r="J19034" s="1"/>
      <c r="K19034" s="1"/>
    </row>
    <row r="19035" spans="1:11" hidden="1">
      <c r="A19035" s="1" t="s">
        <v>1024</v>
      </c>
      <c r="B19035" s="1" t="s">
        <v>639</v>
      </c>
      <c r="C19035" s="48" t="str">
        <f t="shared" si="594"/>
        <v>ר שוהם</v>
      </c>
      <c r="D19035" s="1" t="s">
        <v>1038</v>
      </c>
      <c r="E19035" s="1"/>
      <c r="F19035" s="2">
        <v>1</v>
      </c>
      <c r="G19035" s="2">
        <f>INDEX(תוצאות_בחירות,MATCH(C19035,siot!$F$3:$F$1887,0),27)</f>
        <v>0</v>
      </c>
      <c r="H19035" s="2" t="b">
        <f t="shared" si="595"/>
        <v>0</v>
      </c>
      <c r="I19035" s="1" t="s">
        <v>2</v>
      </c>
      <c r="J19035" s="1" t="s">
        <v>1043</v>
      </c>
      <c r="K19035" s="1"/>
    </row>
    <row r="19036" spans="1:11" hidden="1">
      <c r="A19036" s="1" t="s">
        <v>1024</v>
      </c>
      <c r="B19036" s="1" t="s">
        <v>639</v>
      </c>
      <c r="C19036" s="48" t="str">
        <f t="shared" si="594"/>
        <v>ר שוהם</v>
      </c>
      <c r="D19036" s="1" t="s">
        <v>1038</v>
      </c>
      <c r="E19036" s="1"/>
      <c r="F19036" s="2">
        <v>2</v>
      </c>
      <c r="G19036" s="2">
        <f>INDEX(תוצאות_בחירות,MATCH(C19036,siot!$F$3:$F$1887,0),27)</f>
        <v>0</v>
      </c>
      <c r="H19036" s="2" t="b">
        <f t="shared" si="595"/>
        <v>0</v>
      </c>
      <c r="I19036" s="1" t="s">
        <v>2</v>
      </c>
      <c r="J19036" s="1" t="s">
        <v>1042</v>
      </c>
      <c r="K19036" s="1"/>
    </row>
    <row r="19037" spans="1:11" hidden="1">
      <c r="A19037" s="1" t="s">
        <v>1024</v>
      </c>
      <c r="B19037" s="1" t="s">
        <v>639</v>
      </c>
      <c r="C19037" s="48" t="str">
        <f t="shared" si="594"/>
        <v>ר שוהם</v>
      </c>
      <c r="D19037" s="1" t="s">
        <v>1038</v>
      </c>
      <c r="E19037" s="1"/>
      <c r="F19037" s="2">
        <v>3</v>
      </c>
      <c r="G19037" s="2">
        <f>INDEX(תוצאות_בחירות,MATCH(C19037,siot!$F$3:$F$1887,0),27)</f>
        <v>0</v>
      </c>
      <c r="H19037" s="2" t="b">
        <f t="shared" si="595"/>
        <v>0</v>
      </c>
      <c r="I19037" s="1" t="s">
        <v>2</v>
      </c>
      <c r="J19037" s="1" t="s">
        <v>1041</v>
      </c>
      <c r="K19037" s="1"/>
    </row>
    <row r="19038" spans="1:11" hidden="1">
      <c r="A19038" s="1" t="s">
        <v>1024</v>
      </c>
      <c r="B19038" s="1" t="s">
        <v>639</v>
      </c>
      <c r="C19038" s="48" t="str">
        <f t="shared" si="594"/>
        <v>ר שוהם</v>
      </c>
      <c r="D19038" s="1" t="s">
        <v>1038</v>
      </c>
      <c r="E19038" s="1"/>
      <c r="F19038" s="2">
        <v>4</v>
      </c>
      <c r="G19038" s="2">
        <f>INDEX(תוצאות_בחירות,MATCH(C19038,siot!$F$3:$F$1887,0),27)</f>
        <v>0</v>
      </c>
      <c r="H19038" s="2" t="b">
        <f t="shared" si="595"/>
        <v>0</v>
      </c>
      <c r="I19038" s="1" t="s">
        <v>2</v>
      </c>
      <c r="J19038" s="1" t="s">
        <v>1040</v>
      </c>
      <c r="K19038" s="1"/>
    </row>
    <row r="19039" spans="1:11" hidden="1">
      <c r="A19039" s="1" t="s">
        <v>1024</v>
      </c>
      <c r="B19039" s="1" t="s">
        <v>639</v>
      </c>
      <c r="C19039" s="48" t="str">
        <f t="shared" si="594"/>
        <v>ר שוהם</v>
      </c>
      <c r="D19039" s="1" t="s">
        <v>1038</v>
      </c>
      <c r="E19039" s="1"/>
      <c r="F19039" s="2">
        <v>5</v>
      </c>
      <c r="G19039" s="2">
        <f>INDEX(תוצאות_בחירות,MATCH(C19039,siot!$F$3:$F$1887,0),27)</f>
        <v>0</v>
      </c>
      <c r="H19039" s="2" t="b">
        <f t="shared" si="595"/>
        <v>0</v>
      </c>
      <c r="I19039" s="1" t="s">
        <v>2</v>
      </c>
      <c r="J19039" s="1" t="s">
        <v>1039</v>
      </c>
      <c r="K19039" s="1"/>
    </row>
    <row r="19040" spans="1:11" hidden="1">
      <c r="A19040" s="1" t="s">
        <v>1024</v>
      </c>
      <c r="B19040" s="1" t="s">
        <v>639</v>
      </c>
      <c r="C19040" s="48" t="str">
        <f t="shared" si="594"/>
        <v>ר שוהם</v>
      </c>
      <c r="D19040" s="1" t="s">
        <v>1038</v>
      </c>
      <c r="E19040" s="1"/>
      <c r="F19040" s="2">
        <v>6</v>
      </c>
      <c r="G19040" s="2">
        <f>INDEX(תוצאות_בחירות,MATCH(C19040,siot!$F$3:$F$1887,0),27)</f>
        <v>0</v>
      </c>
      <c r="H19040" s="2" t="b">
        <f t="shared" si="595"/>
        <v>0</v>
      </c>
      <c r="I19040" s="1" t="s">
        <v>2</v>
      </c>
      <c r="J19040" s="1" t="s">
        <v>1037</v>
      </c>
      <c r="K19040" s="1"/>
    </row>
    <row r="19041" spans="1:11" hidden="1">
      <c r="A19041" s="1" t="s">
        <v>1024</v>
      </c>
      <c r="B19041" s="1" t="s">
        <v>84</v>
      </c>
      <c r="C19041" s="48" t="str">
        <f t="shared" si="594"/>
        <v>ת שוהם</v>
      </c>
      <c r="D19041" s="1" t="s">
        <v>1023</v>
      </c>
      <c r="E19041" s="1" t="s">
        <v>3</v>
      </c>
      <c r="F19041" s="2" t="s">
        <v>19548</v>
      </c>
      <c r="G19041" s="2">
        <f>INDEX(תוצאות_בחירות,MATCH(C19041,siot!$F$3:$F$1887,0),27)</f>
        <v>3</v>
      </c>
      <c r="H19041" s="2" t="b">
        <f t="shared" si="595"/>
        <v>0</v>
      </c>
      <c r="I19041" s="1"/>
      <c r="J19041" s="1"/>
      <c r="K19041" s="1"/>
    </row>
    <row r="19042" spans="1:11">
      <c r="A19042" s="1" t="s">
        <v>1024</v>
      </c>
      <c r="B19042" s="1" t="s">
        <v>84</v>
      </c>
      <c r="C19042" s="48" t="str">
        <f t="shared" si="594"/>
        <v>ת שוהם</v>
      </c>
      <c r="D19042" s="1" t="s">
        <v>1023</v>
      </c>
      <c r="E19042" s="1"/>
      <c r="F19042" s="2">
        <v>1</v>
      </c>
      <c r="G19042" s="2">
        <f>INDEX(תוצאות_בחירות,MATCH(C19042,siot!$F$3:$F$1887,0),27)</f>
        <v>3</v>
      </c>
      <c r="H19042" s="2" t="b">
        <f t="shared" si="595"/>
        <v>1</v>
      </c>
      <c r="I19042" s="1" t="s">
        <v>2</v>
      </c>
      <c r="J19042" s="1" t="s">
        <v>1036</v>
      </c>
      <c r="K19042" s="1"/>
    </row>
    <row r="19043" spans="1:11">
      <c r="A19043" s="1" t="s">
        <v>1024</v>
      </c>
      <c r="B19043" s="1" t="s">
        <v>84</v>
      </c>
      <c r="C19043" s="48" t="str">
        <f t="shared" si="594"/>
        <v>ת שוהם</v>
      </c>
      <c r="D19043" s="1" t="s">
        <v>1023</v>
      </c>
      <c r="E19043" s="1"/>
      <c r="F19043" s="2">
        <v>2</v>
      </c>
      <c r="G19043" s="2">
        <f>INDEX(תוצאות_בחירות,MATCH(C19043,siot!$F$3:$F$1887,0),27)</f>
        <v>3</v>
      </c>
      <c r="H19043" s="2" t="b">
        <f t="shared" si="595"/>
        <v>1</v>
      </c>
      <c r="I19043" s="1" t="s">
        <v>2</v>
      </c>
      <c r="J19043" s="1" t="s">
        <v>1035</v>
      </c>
      <c r="K19043" s="1">
        <v>1</v>
      </c>
    </row>
    <row r="19044" spans="1:11">
      <c r="A19044" s="1" t="s">
        <v>1024</v>
      </c>
      <c r="B19044" s="1" t="s">
        <v>84</v>
      </c>
      <c r="C19044" s="48" t="str">
        <f t="shared" si="594"/>
        <v>ת שוהם</v>
      </c>
      <c r="D19044" s="1" t="s">
        <v>1023</v>
      </c>
      <c r="E19044" s="1"/>
      <c r="F19044" s="2">
        <v>3</v>
      </c>
      <c r="G19044" s="2">
        <f>INDEX(תוצאות_בחירות,MATCH(C19044,siot!$F$3:$F$1887,0),27)</f>
        <v>3</v>
      </c>
      <c r="H19044" s="2" t="b">
        <f t="shared" si="595"/>
        <v>1</v>
      </c>
      <c r="I19044" s="1" t="s">
        <v>2</v>
      </c>
      <c r="J19044" s="1" t="s">
        <v>1034</v>
      </c>
      <c r="K19044" s="1"/>
    </row>
    <row r="19045" spans="1:11" hidden="1">
      <c r="A19045" s="1" t="s">
        <v>1024</v>
      </c>
      <c r="B19045" s="1" t="s">
        <v>84</v>
      </c>
      <c r="C19045" s="48" t="str">
        <f t="shared" si="594"/>
        <v>ת שוהם</v>
      </c>
      <c r="D19045" s="1" t="s">
        <v>1023</v>
      </c>
      <c r="E19045" s="1"/>
      <c r="F19045" s="2">
        <v>4</v>
      </c>
      <c r="G19045" s="2">
        <f>INDEX(תוצאות_בחירות,MATCH(C19045,siot!$F$3:$F$1887,0),27)</f>
        <v>3</v>
      </c>
      <c r="H19045" s="2" t="b">
        <f t="shared" si="595"/>
        <v>0</v>
      </c>
      <c r="I19045" s="1" t="s">
        <v>2</v>
      </c>
      <c r="J19045" s="1" t="s">
        <v>1033</v>
      </c>
      <c r="K19045" s="1"/>
    </row>
    <row r="19046" spans="1:11" hidden="1">
      <c r="A19046" s="1" t="s">
        <v>1024</v>
      </c>
      <c r="B19046" s="1" t="s">
        <v>84</v>
      </c>
      <c r="C19046" s="48" t="str">
        <f t="shared" si="594"/>
        <v>ת שוהם</v>
      </c>
      <c r="D19046" s="1" t="s">
        <v>1023</v>
      </c>
      <c r="E19046" s="1"/>
      <c r="F19046" s="2">
        <v>5</v>
      </c>
      <c r="G19046" s="2">
        <f>INDEX(תוצאות_בחירות,MATCH(C19046,siot!$F$3:$F$1887,0),27)</f>
        <v>3</v>
      </c>
      <c r="H19046" s="2" t="b">
        <f t="shared" si="595"/>
        <v>0</v>
      </c>
      <c r="I19046" s="1" t="s">
        <v>2</v>
      </c>
      <c r="J19046" s="1" t="s">
        <v>1032</v>
      </c>
      <c r="K19046" s="1"/>
    </row>
    <row r="19047" spans="1:11" hidden="1">
      <c r="A19047" s="1" t="s">
        <v>1024</v>
      </c>
      <c r="B19047" s="1" t="s">
        <v>84</v>
      </c>
      <c r="C19047" s="48" t="str">
        <f t="shared" si="594"/>
        <v>ת שוהם</v>
      </c>
      <c r="D19047" s="1" t="s">
        <v>1023</v>
      </c>
      <c r="E19047" s="1"/>
      <c r="F19047" s="2">
        <v>6</v>
      </c>
      <c r="G19047" s="2">
        <f>INDEX(תוצאות_בחירות,MATCH(C19047,siot!$F$3:$F$1887,0),27)</f>
        <v>3</v>
      </c>
      <c r="H19047" s="2" t="b">
        <f t="shared" si="595"/>
        <v>0</v>
      </c>
      <c r="I19047" s="1" t="s">
        <v>2</v>
      </c>
      <c r="J19047" s="1" t="s">
        <v>1031</v>
      </c>
      <c r="K19047" s="1"/>
    </row>
    <row r="19048" spans="1:11" hidden="1">
      <c r="A19048" s="1" t="s">
        <v>1024</v>
      </c>
      <c r="B19048" s="1" t="s">
        <v>84</v>
      </c>
      <c r="C19048" s="48" t="str">
        <f t="shared" si="594"/>
        <v>ת שוהם</v>
      </c>
      <c r="D19048" s="1" t="s">
        <v>1023</v>
      </c>
      <c r="E19048" s="1"/>
      <c r="F19048" s="2">
        <v>7</v>
      </c>
      <c r="G19048" s="2">
        <f>INDEX(תוצאות_בחירות,MATCH(C19048,siot!$F$3:$F$1887,0),27)</f>
        <v>3</v>
      </c>
      <c r="H19048" s="2" t="b">
        <f t="shared" si="595"/>
        <v>0</v>
      </c>
      <c r="I19048" s="1" t="s">
        <v>2</v>
      </c>
      <c r="J19048" s="1" t="s">
        <v>1030</v>
      </c>
      <c r="K19048" s="1"/>
    </row>
    <row r="19049" spans="1:11" hidden="1">
      <c r="A19049" s="1" t="s">
        <v>1024</v>
      </c>
      <c r="B19049" s="1" t="s">
        <v>84</v>
      </c>
      <c r="C19049" s="48" t="str">
        <f t="shared" si="594"/>
        <v>ת שוהם</v>
      </c>
      <c r="D19049" s="1" t="s">
        <v>1023</v>
      </c>
      <c r="E19049" s="1"/>
      <c r="F19049" s="2">
        <v>8</v>
      </c>
      <c r="G19049" s="2">
        <f>INDEX(תוצאות_בחירות,MATCH(C19049,siot!$F$3:$F$1887,0),27)</f>
        <v>3</v>
      </c>
      <c r="H19049" s="2" t="b">
        <f t="shared" si="595"/>
        <v>0</v>
      </c>
      <c r="I19049" s="1" t="s">
        <v>2</v>
      </c>
      <c r="J19049" s="1" t="s">
        <v>1029</v>
      </c>
      <c r="K19049" s="1"/>
    </row>
    <row r="19050" spans="1:11" hidden="1">
      <c r="A19050" s="1" t="s">
        <v>1024</v>
      </c>
      <c r="B19050" s="1" t="s">
        <v>84</v>
      </c>
      <c r="C19050" s="48" t="str">
        <f t="shared" si="594"/>
        <v>ת שוהם</v>
      </c>
      <c r="D19050" s="1" t="s">
        <v>1023</v>
      </c>
      <c r="E19050" s="1"/>
      <c r="F19050" s="2">
        <v>9</v>
      </c>
      <c r="G19050" s="2">
        <f>INDEX(תוצאות_בחירות,MATCH(C19050,siot!$F$3:$F$1887,0),27)</f>
        <v>3</v>
      </c>
      <c r="H19050" s="2" t="b">
        <f t="shared" si="595"/>
        <v>0</v>
      </c>
      <c r="I19050" s="1" t="s">
        <v>2</v>
      </c>
      <c r="J19050" s="1" t="s">
        <v>1028</v>
      </c>
      <c r="K19050" s="1"/>
    </row>
    <row r="19051" spans="1:11" hidden="1">
      <c r="A19051" s="1" t="s">
        <v>1024</v>
      </c>
      <c r="B19051" s="1" t="s">
        <v>84</v>
      </c>
      <c r="C19051" s="48" t="str">
        <f t="shared" si="594"/>
        <v>ת שוהם</v>
      </c>
      <c r="D19051" s="1" t="s">
        <v>1023</v>
      </c>
      <c r="E19051" s="1"/>
      <c r="F19051" s="2">
        <v>10</v>
      </c>
      <c r="G19051" s="2">
        <f>INDEX(תוצאות_בחירות,MATCH(C19051,siot!$F$3:$F$1887,0),27)</f>
        <v>3</v>
      </c>
      <c r="H19051" s="2" t="b">
        <f t="shared" si="595"/>
        <v>0</v>
      </c>
      <c r="I19051" s="1" t="s">
        <v>2</v>
      </c>
      <c r="J19051" s="1" t="s">
        <v>1027</v>
      </c>
      <c r="K19051" s="1"/>
    </row>
    <row r="19052" spans="1:11" hidden="1">
      <c r="A19052" s="1" t="s">
        <v>1024</v>
      </c>
      <c r="B19052" s="1" t="s">
        <v>84</v>
      </c>
      <c r="C19052" s="48" t="str">
        <f t="shared" si="594"/>
        <v>ת שוהם</v>
      </c>
      <c r="D19052" s="1" t="s">
        <v>1023</v>
      </c>
      <c r="E19052" s="1"/>
      <c r="F19052" s="2">
        <v>11</v>
      </c>
      <c r="G19052" s="2">
        <f>INDEX(תוצאות_בחירות,MATCH(C19052,siot!$F$3:$F$1887,0),27)</f>
        <v>3</v>
      </c>
      <c r="H19052" s="2" t="b">
        <f t="shared" si="595"/>
        <v>0</v>
      </c>
      <c r="I19052" s="1" t="s">
        <v>2</v>
      </c>
      <c r="J19052" s="1" t="s">
        <v>1026</v>
      </c>
      <c r="K19052" s="1"/>
    </row>
    <row r="19053" spans="1:11" hidden="1">
      <c r="A19053" s="1" t="s">
        <v>1024</v>
      </c>
      <c r="B19053" s="1" t="s">
        <v>84</v>
      </c>
      <c r="C19053" s="48" t="str">
        <f t="shared" si="594"/>
        <v>ת שוהם</v>
      </c>
      <c r="D19053" s="1" t="s">
        <v>1023</v>
      </c>
      <c r="E19053" s="1"/>
      <c r="F19053" s="2">
        <v>12</v>
      </c>
      <c r="G19053" s="2">
        <f>INDEX(תוצאות_בחירות,MATCH(C19053,siot!$F$3:$F$1887,0),27)</f>
        <v>3</v>
      </c>
      <c r="H19053" s="2" t="b">
        <f t="shared" si="595"/>
        <v>0</v>
      </c>
      <c r="I19053" s="1" t="s">
        <v>2</v>
      </c>
      <c r="J19053" s="1" t="s">
        <v>1025</v>
      </c>
      <c r="K19053" s="1"/>
    </row>
    <row r="19054" spans="1:11" hidden="1">
      <c r="A19054" s="1" t="s">
        <v>1024</v>
      </c>
      <c r="B19054" s="1" t="s">
        <v>84</v>
      </c>
      <c r="C19054" s="48" t="str">
        <f t="shared" si="594"/>
        <v>ת שוהם</v>
      </c>
      <c r="D19054" s="1" t="s">
        <v>1023</v>
      </c>
      <c r="E19054" s="1"/>
      <c r="F19054" s="2">
        <v>13</v>
      </c>
      <c r="G19054" s="2">
        <f>INDEX(תוצאות_בחירות,MATCH(C19054,siot!$F$3:$F$1887,0),27)</f>
        <v>3</v>
      </c>
      <c r="H19054" s="2" t="b">
        <f t="shared" si="595"/>
        <v>0</v>
      </c>
      <c r="I19054" s="1" t="s">
        <v>2</v>
      </c>
      <c r="J19054" s="1" t="s">
        <v>1022</v>
      </c>
      <c r="K19054" s="1"/>
    </row>
    <row r="19055" spans="1:11" hidden="1">
      <c r="A19055" s="1" t="s">
        <v>964</v>
      </c>
      <c r="B19055" s="1" t="s">
        <v>553</v>
      </c>
      <c r="C19055" s="48" t="str">
        <f t="shared" si="594"/>
        <v>חי שלומי</v>
      </c>
      <c r="D19055" s="1" t="s">
        <v>1016</v>
      </c>
      <c r="E19055" s="1" t="s">
        <v>18</v>
      </c>
      <c r="F19055" s="2" t="s">
        <v>19548</v>
      </c>
      <c r="G19055" s="2">
        <f>INDEX(תוצאות_בחירות,MATCH(C19055,siot!$F$3:$F$1887,0),27)</f>
        <v>1</v>
      </c>
      <c r="H19055" s="2" t="b">
        <f t="shared" si="595"/>
        <v>0</v>
      </c>
      <c r="I19055" s="1"/>
      <c r="J19055" s="1"/>
      <c r="K19055" s="1"/>
    </row>
    <row r="19056" spans="1:11">
      <c r="A19056" s="1" t="s">
        <v>964</v>
      </c>
      <c r="B19056" s="1" t="s">
        <v>553</v>
      </c>
      <c r="C19056" s="48" t="str">
        <f t="shared" si="594"/>
        <v>חי שלומי</v>
      </c>
      <c r="D19056" s="1" t="s">
        <v>1016</v>
      </c>
      <c r="E19056" s="1" t="s">
        <v>17</v>
      </c>
      <c r="F19056" s="2">
        <v>1</v>
      </c>
      <c r="G19056" s="2">
        <f>INDEX(תוצאות_בחירות,MATCH(C19056,siot!$F$3:$F$1887,0),27)</f>
        <v>1</v>
      </c>
      <c r="H19056" s="2" t="b">
        <f t="shared" si="595"/>
        <v>1</v>
      </c>
      <c r="I19056" s="1" t="s">
        <v>2</v>
      </c>
      <c r="J19056" s="1" t="s">
        <v>1021</v>
      </c>
      <c r="K19056" s="1"/>
    </row>
    <row r="19057" spans="1:11" hidden="1">
      <c r="A19057" s="1" t="s">
        <v>964</v>
      </c>
      <c r="B19057" s="1" t="s">
        <v>553</v>
      </c>
      <c r="C19057" s="48" t="str">
        <f t="shared" si="594"/>
        <v>חי שלומי</v>
      </c>
      <c r="D19057" s="1" t="s">
        <v>1016</v>
      </c>
      <c r="E19057" s="1"/>
      <c r="F19057" s="2">
        <v>2</v>
      </c>
      <c r="G19057" s="2">
        <f>INDEX(תוצאות_בחירות,MATCH(C19057,siot!$F$3:$F$1887,0),27)</f>
        <v>1</v>
      </c>
      <c r="H19057" s="2" t="b">
        <f t="shared" si="595"/>
        <v>0</v>
      </c>
      <c r="I19057" s="1" t="s">
        <v>2</v>
      </c>
      <c r="J19057" s="1" t="s">
        <v>1020</v>
      </c>
      <c r="K19057" s="1"/>
    </row>
    <row r="19058" spans="1:11" hidden="1">
      <c r="A19058" s="1" t="s">
        <v>964</v>
      </c>
      <c r="B19058" s="1" t="s">
        <v>553</v>
      </c>
      <c r="C19058" s="48" t="str">
        <f t="shared" si="594"/>
        <v>חי שלומי</v>
      </c>
      <c r="D19058" s="1" t="s">
        <v>1016</v>
      </c>
      <c r="E19058" s="1"/>
      <c r="F19058" s="2">
        <v>3</v>
      </c>
      <c r="G19058" s="2">
        <f>INDEX(תוצאות_בחירות,MATCH(C19058,siot!$F$3:$F$1887,0),27)</f>
        <v>1</v>
      </c>
      <c r="H19058" s="2" t="b">
        <f t="shared" si="595"/>
        <v>0</v>
      </c>
      <c r="I19058" s="1" t="s">
        <v>2</v>
      </c>
      <c r="J19058" s="1" t="s">
        <v>1019</v>
      </c>
      <c r="K19058" s="1"/>
    </row>
    <row r="19059" spans="1:11" hidden="1">
      <c r="A19059" s="1" t="s">
        <v>964</v>
      </c>
      <c r="B19059" s="1" t="s">
        <v>553</v>
      </c>
      <c r="C19059" s="48" t="str">
        <f t="shared" si="594"/>
        <v>חי שלומי</v>
      </c>
      <c r="D19059" s="1" t="s">
        <v>1016</v>
      </c>
      <c r="E19059" s="1"/>
      <c r="F19059" s="2">
        <v>4</v>
      </c>
      <c r="G19059" s="2">
        <f>INDEX(תוצאות_בחירות,MATCH(C19059,siot!$F$3:$F$1887,0),27)</f>
        <v>1</v>
      </c>
      <c r="H19059" s="2" t="b">
        <f t="shared" si="595"/>
        <v>0</v>
      </c>
      <c r="I19059" s="1" t="s">
        <v>2</v>
      </c>
      <c r="J19059" s="1" t="s">
        <v>1018</v>
      </c>
      <c r="K19059" s="1"/>
    </row>
    <row r="19060" spans="1:11" hidden="1">
      <c r="A19060" s="1" t="s">
        <v>964</v>
      </c>
      <c r="B19060" s="1" t="s">
        <v>553</v>
      </c>
      <c r="C19060" s="48" t="str">
        <f t="shared" si="594"/>
        <v>חי שלומי</v>
      </c>
      <c r="D19060" s="1" t="s">
        <v>1016</v>
      </c>
      <c r="E19060" s="1"/>
      <c r="F19060" s="2">
        <v>5</v>
      </c>
      <c r="G19060" s="2">
        <f>INDEX(תוצאות_בחירות,MATCH(C19060,siot!$F$3:$F$1887,0),27)</f>
        <v>1</v>
      </c>
      <c r="H19060" s="2" t="b">
        <f t="shared" si="595"/>
        <v>0</v>
      </c>
      <c r="I19060" s="1" t="s">
        <v>2</v>
      </c>
      <c r="J19060" s="1" t="s">
        <v>1017</v>
      </c>
      <c r="K19060" s="1"/>
    </row>
    <row r="19061" spans="1:11" hidden="1">
      <c r="A19061" s="1" t="s">
        <v>964</v>
      </c>
      <c r="B19061" s="1" t="s">
        <v>553</v>
      </c>
      <c r="C19061" s="48" t="str">
        <f t="shared" si="594"/>
        <v>חי שלומי</v>
      </c>
      <c r="D19061" s="1" t="s">
        <v>1016</v>
      </c>
      <c r="E19061" s="1"/>
      <c r="F19061" s="2">
        <v>6</v>
      </c>
      <c r="G19061" s="2">
        <f>INDEX(תוצאות_בחירות,MATCH(C19061,siot!$F$3:$F$1887,0),27)</f>
        <v>1</v>
      </c>
      <c r="H19061" s="2" t="b">
        <f t="shared" si="595"/>
        <v>0</v>
      </c>
      <c r="I19061" s="1" t="s">
        <v>2</v>
      </c>
      <c r="J19061" s="1" t="s">
        <v>1015</v>
      </c>
      <c r="K19061" s="1"/>
    </row>
    <row r="19062" spans="1:11" hidden="1">
      <c r="A19062" s="1" t="s">
        <v>964</v>
      </c>
      <c r="B19062" s="1" t="s">
        <v>1007</v>
      </c>
      <c r="C19062" s="48" t="str">
        <f t="shared" si="594"/>
        <v>טב שלומי</v>
      </c>
      <c r="D19062" s="1" t="s">
        <v>1006</v>
      </c>
      <c r="E19062" s="1" t="s">
        <v>18</v>
      </c>
      <c r="F19062" s="2" t="s">
        <v>19548</v>
      </c>
      <c r="G19062" s="2">
        <f>INDEX(תוצאות_בחירות,MATCH(C19062,siot!$F$3:$F$1887,0),27)</f>
        <v>2</v>
      </c>
      <c r="H19062" s="2" t="b">
        <f t="shared" si="595"/>
        <v>0</v>
      </c>
      <c r="I19062" s="1"/>
      <c r="J19062" s="1"/>
      <c r="K19062" s="1"/>
    </row>
    <row r="19063" spans="1:11">
      <c r="A19063" s="1" t="s">
        <v>964</v>
      </c>
      <c r="B19063" s="1" t="s">
        <v>1007</v>
      </c>
      <c r="C19063" s="48" t="str">
        <f t="shared" si="594"/>
        <v>טב שלומי</v>
      </c>
      <c r="D19063" s="1" t="s">
        <v>1006</v>
      </c>
      <c r="E19063" s="1" t="s">
        <v>17</v>
      </c>
      <c r="F19063" s="2">
        <v>1</v>
      </c>
      <c r="G19063" s="2">
        <f>INDEX(תוצאות_בחירות,MATCH(C19063,siot!$F$3:$F$1887,0),27)</f>
        <v>2</v>
      </c>
      <c r="H19063" s="2" t="b">
        <f t="shared" si="595"/>
        <v>1</v>
      </c>
      <c r="I19063" s="1" t="s">
        <v>2</v>
      </c>
      <c r="J19063" s="1" t="s">
        <v>1014</v>
      </c>
      <c r="K19063" s="1"/>
    </row>
    <row r="19064" spans="1:11">
      <c r="A19064" s="1" t="s">
        <v>964</v>
      </c>
      <c r="B19064" s="1" t="s">
        <v>1007</v>
      </c>
      <c r="C19064" s="48" t="str">
        <f t="shared" si="594"/>
        <v>טב שלומי</v>
      </c>
      <c r="D19064" s="1" t="s">
        <v>1006</v>
      </c>
      <c r="E19064" s="1"/>
      <c r="F19064" s="2">
        <v>2</v>
      </c>
      <c r="G19064" s="2">
        <f>INDEX(תוצאות_בחירות,MATCH(C19064,siot!$F$3:$F$1887,0),27)</f>
        <v>2</v>
      </c>
      <c r="H19064" s="2" t="b">
        <f t="shared" si="595"/>
        <v>1</v>
      </c>
      <c r="I19064" s="1" t="s">
        <v>2</v>
      </c>
      <c r="J19064" s="1" t="s">
        <v>1013</v>
      </c>
      <c r="K19064" s="1"/>
    </row>
    <row r="19065" spans="1:11" hidden="1">
      <c r="A19065" s="1" t="s">
        <v>964</v>
      </c>
      <c r="B19065" s="1" t="s">
        <v>1007</v>
      </c>
      <c r="C19065" s="48" t="str">
        <f t="shared" si="594"/>
        <v>טב שלומי</v>
      </c>
      <c r="D19065" s="1" t="s">
        <v>1006</v>
      </c>
      <c r="E19065" s="1"/>
      <c r="F19065" s="2">
        <v>3</v>
      </c>
      <c r="G19065" s="2">
        <f>INDEX(תוצאות_בחירות,MATCH(C19065,siot!$F$3:$F$1887,0),27)</f>
        <v>2</v>
      </c>
      <c r="H19065" s="2" t="b">
        <f t="shared" si="595"/>
        <v>0</v>
      </c>
      <c r="I19065" s="1" t="s">
        <v>2</v>
      </c>
      <c r="J19065" s="1" t="s">
        <v>1012</v>
      </c>
      <c r="K19065" s="1"/>
    </row>
    <row r="19066" spans="1:11" hidden="1">
      <c r="A19066" s="1" t="s">
        <v>964</v>
      </c>
      <c r="B19066" s="1" t="s">
        <v>1007</v>
      </c>
      <c r="C19066" s="48" t="str">
        <f t="shared" si="594"/>
        <v>טב שלומי</v>
      </c>
      <c r="D19066" s="1" t="s">
        <v>1006</v>
      </c>
      <c r="E19066" s="1"/>
      <c r="F19066" s="2">
        <v>4</v>
      </c>
      <c r="G19066" s="2">
        <f>INDEX(תוצאות_בחירות,MATCH(C19066,siot!$F$3:$F$1887,0),27)</f>
        <v>2</v>
      </c>
      <c r="H19066" s="2" t="b">
        <f t="shared" si="595"/>
        <v>0</v>
      </c>
      <c r="I19066" s="1" t="s">
        <v>2</v>
      </c>
      <c r="J19066" s="1" t="s">
        <v>1011</v>
      </c>
      <c r="K19066" s="1"/>
    </row>
    <row r="19067" spans="1:11" hidden="1">
      <c r="A19067" s="1" t="s">
        <v>964</v>
      </c>
      <c r="B19067" s="1" t="s">
        <v>1007</v>
      </c>
      <c r="C19067" s="48" t="str">
        <f t="shared" si="594"/>
        <v>טב שלומי</v>
      </c>
      <c r="D19067" s="1" t="s">
        <v>1006</v>
      </c>
      <c r="E19067" s="1"/>
      <c r="F19067" s="2">
        <v>5</v>
      </c>
      <c r="G19067" s="2">
        <f>INDEX(תוצאות_בחירות,MATCH(C19067,siot!$F$3:$F$1887,0),27)</f>
        <v>2</v>
      </c>
      <c r="H19067" s="2" t="b">
        <f t="shared" si="595"/>
        <v>0</v>
      </c>
      <c r="I19067" s="1" t="s">
        <v>2</v>
      </c>
      <c r="J19067" s="1" t="s">
        <v>1010</v>
      </c>
      <c r="K19067" s="1"/>
    </row>
    <row r="19068" spans="1:11" hidden="1">
      <c r="A19068" s="1" t="s">
        <v>964</v>
      </c>
      <c r="B19068" s="1" t="s">
        <v>1007</v>
      </c>
      <c r="C19068" s="48" t="str">
        <f t="shared" si="594"/>
        <v>טב שלומי</v>
      </c>
      <c r="D19068" s="1" t="s">
        <v>1006</v>
      </c>
      <c r="E19068" s="1"/>
      <c r="F19068" s="2">
        <v>6</v>
      </c>
      <c r="G19068" s="2">
        <f>INDEX(תוצאות_בחירות,MATCH(C19068,siot!$F$3:$F$1887,0),27)</f>
        <v>2</v>
      </c>
      <c r="H19068" s="2" t="b">
        <f t="shared" si="595"/>
        <v>0</v>
      </c>
      <c r="I19068" s="1" t="s">
        <v>2</v>
      </c>
      <c r="J19068" s="1" t="s">
        <v>1009</v>
      </c>
      <c r="K19068" s="1"/>
    </row>
    <row r="19069" spans="1:11" hidden="1">
      <c r="A19069" s="1" t="s">
        <v>964</v>
      </c>
      <c r="B19069" s="1" t="s">
        <v>1007</v>
      </c>
      <c r="C19069" s="48" t="str">
        <f t="shared" si="594"/>
        <v>טב שלומי</v>
      </c>
      <c r="D19069" s="1" t="s">
        <v>1006</v>
      </c>
      <c r="E19069" s="1"/>
      <c r="F19069" s="2">
        <v>7</v>
      </c>
      <c r="G19069" s="2">
        <f>INDEX(תוצאות_בחירות,MATCH(C19069,siot!$F$3:$F$1887,0),27)</f>
        <v>2</v>
      </c>
      <c r="H19069" s="2" t="b">
        <f t="shared" si="595"/>
        <v>0</v>
      </c>
      <c r="I19069" s="1" t="s">
        <v>2</v>
      </c>
      <c r="J19069" s="1" t="s">
        <v>1008</v>
      </c>
      <c r="K19069" s="1"/>
    </row>
    <row r="19070" spans="1:11" hidden="1">
      <c r="A19070" s="1" t="s">
        <v>964</v>
      </c>
      <c r="B19070" s="1" t="s">
        <v>1007</v>
      </c>
      <c r="C19070" s="48" t="str">
        <f t="shared" si="594"/>
        <v>טב שלומי</v>
      </c>
      <c r="D19070" s="1" t="s">
        <v>1006</v>
      </c>
      <c r="E19070" s="1"/>
      <c r="F19070" s="2">
        <v>8</v>
      </c>
      <c r="G19070" s="2">
        <f>INDEX(תוצאות_בחירות,MATCH(C19070,siot!$F$3:$F$1887,0),27)</f>
        <v>2</v>
      </c>
      <c r="H19070" s="2" t="b">
        <f t="shared" si="595"/>
        <v>0</v>
      </c>
      <c r="I19070" s="1" t="s">
        <v>2</v>
      </c>
      <c r="J19070" s="1" t="s">
        <v>1005</v>
      </c>
      <c r="K19070" s="1"/>
    </row>
    <row r="19071" spans="1:11" hidden="1">
      <c r="A19071" s="1" t="s">
        <v>964</v>
      </c>
      <c r="B19071" s="1" t="s">
        <v>3</v>
      </c>
      <c r="C19071" s="48" t="str">
        <f t="shared" si="594"/>
        <v>ל שלומי</v>
      </c>
      <c r="D19071" s="1" t="s">
        <v>994</v>
      </c>
      <c r="E19071" s="1" t="s">
        <v>3</v>
      </c>
      <c r="F19071" s="2" t="s">
        <v>19548</v>
      </c>
      <c r="G19071" s="2">
        <f>INDEX(תוצאות_בחירות,MATCH(C19071,siot!$F$3:$F$1887,0),27)</f>
        <v>1</v>
      </c>
      <c r="H19071" s="2" t="b">
        <f t="shared" si="595"/>
        <v>0</v>
      </c>
      <c r="I19071" s="1"/>
      <c r="J19071" s="1"/>
      <c r="K19071" s="1"/>
    </row>
    <row r="19072" spans="1:11">
      <c r="A19072" s="1" t="s">
        <v>964</v>
      </c>
      <c r="B19072" s="1" t="s">
        <v>3</v>
      </c>
      <c r="C19072" s="48" t="str">
        <f t="shared" si="594"/>
        <v>ל שלומי</v>
      </c>
      <c r="D19072" s="1" t="s">
        <v>994</v>
      </c>
      <c r="E19072" s="1"/>
      <c r="F19072" s="2">
        <v>1</v>
      </c>
      <c r="G19072" s="2">
        <f>INDEX(תוצאות_בחירות,MATCH(C19072,siot!$F$3:$F$1887,0),27)</f>
        <v>1</v>
      </c>
      <c r="H19072" s="2" t="b">
        <f t="shared" si="595"/>
        <v>1</v>
      </c>
      <c r="I19072" s="1" t="s">
        <v>2</v>
      </c>
      <c r="J19072" s="1" t="s">
        <v>1004</v>
      </c>
      <c r="K19072" s="1"/>
    </row>
    <row r="19073" spans="1:11" hidden="1">
      <c r="A19073" s="1" t="s">
        <v>964</v>
      </c>
      <c r="B19073" s="1" t="s">
        <v>3</v>
      </c>
      <c r="C19073" s="48" t="str">
        <f t="shared" si="594"/>
        <v>ל שלומי</v>
      </c>
      <c r="D19073" s="1" t="s">
        <v>994</v>
      </c>
      <c r="E19073" s="1"/>
      <c r="F19073" s="2">
        <v>2</v>
      </c>
      <c r="G19073" s="2">
        <f>INDEX(תוצאות_בחירות,MATCH(C19073,siot!$F$3:$F$1887,0),27)</f>
        <v>1</v>
      </c>
      <c r="H19073" s="2" t="b">
        <f t="shared" si="595"/>
        <v>0</v>
      </c>
      <c r="I19073" s="1" t="s">
        <v>2</v>
      </c>
      <c r="J19073" s="1" t="s">
        <v>1003</v>
      </c>
      <c r="K19073" s="1"/>
    </row>
    <row r="19074" spans="1:11" hidden="1">
      <c r="A19074" s="1" t="s">
        <v>964</v>
      </c>
      <c r="B19074" s="1" t="s">
        <v>3</v>
      </c>
      <c r="C19074" s="48" t="str">
        <f t="shared" si="594"/>
        <v>ל שלומי</v>
      </c>
      <c r="D19074" s="1" t="s">
        <v>994</v>
      </c>
      <c r="E19074" s="1"/>
      <c r="F19074" s="2">
        <v>3</v>
      </c>
      <c r="G19074" s="2">
        <f>INDEX(תוצאות_בחירות,MATCH(C19074,siot!$F$3:$F$1887,0),27)</f>
        <v>1</v>
      </c>
      <c r="H19074" s="2" t="b">
        <f t="shared" si="595"/>
        <v>0</v>
      </c>
      <c r="I19074" s="1" t="s">
        <v>2</v>
      </c>
      <c r="J19074" s="1" t="s">
        <v>1002</v>
      </c>
      <c r="K19074" s="1"/>
    </row>
    <row r="19075" spans="1:11" hidden="1">
      <c r="A19075" s="1" t="s">
        <v>964</v>
      </c>
      <c r="B19075" s="1" t="s">
        <v>3</v>
      </c>
      <c r="C19075" s="48" t="str">
        <f t="shared" si="594"/>
        <v>ל שלומי</v>
      </c>
      <c r="D19075" s="1" t="s">
        <v>994</v>
      </c>
      <c r="E19075" s="1"/>
      <c r="F19075" s="2">
        <v>4</v>
      </c>
      <c r="G19075" s="2">
        <f>INDEX(תוצאות_בחירות,MATCH(C19075,siot!$F$3:$F$1887,0),27)</f>
        <v>1</v>
      </c>
      <c r="H19075" s="2" t="b">
        <f t="shared" si="595"/>
        <v>0</v>
      </c>
      <c r="I19075" s="1" t="s">
        <v>2</v>
      </c>
      <c r="J19075" s="1" t="s">
        <v>1001</v>
      </c>
      <c r="K19075" s="1"/>
    </row>
    <row r="19076" spans="1:11" hidden="1">
      <c r="A19076" s="1" t="s">
        <v>964</v>
      </c>
      <c r="B19076" s="1" t="s">
        <v>3</v>
      </c>
      <c r="C19076" s="48" t="str">
        <f t="shared" ref="C19076:C19139" si="596">B19076&amp;" "&amp;A19076</f>
        <v>ל שלומי</v>
      </c>
      <c r="D19076" s="1" t="s">
        <v>994</v>
      </c>
      <c r="E19076" s="1"/>
      <c r="F19076" s="2">
        <v>5</v>
      </c>
      <c r="G19076" s="2">
        <f>INDEX(תוצאות_בחירות,MATCH(C19076,siot!$F$3:$F$1887,0),27)</f>
        <v>1</v>
      </c>
      <c r="H19076" s="2" t="b">
        <f t="shared" ref="H19076:H19139" si="597">IF(OR(F19076&lt;G19076,G19076=F19076),TRUE,FALSE)</f>
        <v>0</v>
      </c>
      <c r="I19076" s="1" t="s">
        <v>2</v>
      </c>
      <c r="J19076" s="1" t="s">
        <v>1000</v>
      </c>
      <c r="K19076" s="1"/>
    </row>
    <row r="19077" spans="1:11" hidden="1">
      <c r="A19077" s="1" t="s">
        <v>964</v>
      </c>
      <c r="B19077" s="1" t="s">
        <v>3</v>
      </c>
      <c r="C19077" s="48" t="str">
        <f t="shared" si="596"/>
        <v>ל שלומי</v>
      </c>
      <c r="D19077" s="1" t="s">
        <v>994</v>
      </c>
      <c r="E19077" s="1"/>
      <c r="F19077" s="2">
        <v>6</v>
      </c>
      <c r="G19077" s="2">
        <f>INDEX(תוצאות_בחירות,MATCH(C19077,siot!$F$3:$F$1887,0),27)</f>
        <v>1</v>
      </c>
      <c r="H19077" s="2" t="b">
        <f t="shared" si="597"/>
        <v>0</v>
      </c>
      <c r="I19077" s="1" t="s">
        <v>2</v>
      </c>
      <c r="J19077" s="1" t="s">
        <v>999</v>
      </c>
      <c r="K19077" s="1"/>
    </row>
    <row r="19078" spans="1:11" hidden="1">
      <c r="A19078" s="1" t="s">
        <v>964</v>
      </c>
      <c r="B19078" s="1" t="s">
        <v>3</v>
      </c>
      <c r="C19078" s="48" t="str">
        <f t="shared" si="596"/>
        <v>ל שלומי</v>
      </c>
      <c r="D19078" s="1" t="s">
        <v>994</v>
      </c>
      <c r="E19078" s="1"/>
      <c r="F19078" s="2">
        <v>7</v>
      </c>
      <c r="G19078" s="2">
        <f>INDEX(תוצאות_בחירות,MATCH(C19078,siot!$F$3:$F$1887,0),27)</f>
        <v>1</v>
      </c>
      <c r="H19078" s="2" t="b">
        <f t="shared" si="597"/>
        <v>0</v>
      </c>
      <c r="I19078" s="1" t="s">
        <v>2</v>
      </c>
      <c r="J19078" s="1" t="s">
        <v>998</v>
      </c>
      <c r="K19078" s="1"/>
    </row>
    <row r="19079" spans="1:11" hidden="1">
      <c r="A19079" s="1" t="s">
        <v>964</v>
      </c>
      <c r="B19079" s="1" t="s">
        <v>3</v>
      </c>
      <c r="C19079" s="48" t="str">
        <f t="shared" si="596"/>
        <v>ל שלומי</v>
      </c>
      <c r="D19079" s="1" t="s">
        <v>994</v>
      </c>
      <c r="E19079" s="1"/>
      <c r="F19079" s="2">
        <v>8</v>
      </c>
      <c r="G19079" s="2">
        <f>INDEX(תוצאות_בחירות,MATCH(C19079,siot!$F$3:$F$1887,0),27)</f>
        <v>1</v>
      </c>
      <c r="H19079" s="2" t="b">
        <f t="shared" si="597"/>
        <v>0</v>
      </c>
      <c r="I19079" s="1" t="s">
        <v>2</v>
      </c>
      <c r="J19079" s="1" t="s">
        <v>997</v>
      </c>
      <c r="K19079" s="1"/>
    </row>
    <row r="19080" spans="1:11" hidden="1">
      <c r="A19080" s="1" t="s">
        <v>964</v>
      </c>
      <c r="B19080" s="1" t="s">
        <v>3</v>
      </c>
      <c r="C19080" s="48" t="str">
        <f t="shared" si="596"/>
        <v>ל שלומי</v>
      </c>
      <c r="D19080" s="1" t="s">
        <v>994</v>
      </c>
      <c r="E19080" s="1"/>
      <c r="F19080" s="2">
        <v>9</v>
      </c>
      <c r="G19080" s="2">
        <f>INDEX(תוצאות_בחירות,MATCH(C19080,siot!$F$3:$F$1887,0),27)</f>
        <v>1</v>
      </c>
      <c r="H19080" s="2" t="b">
        <f t="shared" si="597"/>
        <v>0</v>
      </c>
      <c r="I19080" s="1" t="s">
        <v>2</v>
      </c>
      <c r="J19080" s="1" t="s">
        <v>996</v>
      </c>
      <c r="K19080" s="1"/>
    </row>
    <row r="19081" spans="1:11" hidden="1">
      <c r="A19081" s="1" t="s">
        <v>964</v>
      </c>
      <c r="B19081" s="1" t="s">
        <v>3</v>
      </c>
      <c r="C19081" s="48" t="str">
        <f t="shared" si="596"/>
        <v>ל שלומי</v>
      </c>
      <c r="D19081" s="1" t="s">
        <v>994</v>
      </c>
      <c r="E19081" s="1"/>
      <c r="F19081" s="2">
        <v>10</v>
      </c>
      <c r="G19081" s="2">
        <f>INDEX(תוצאות_בחירות,MATCH(C19081,siot!$F$3:$F$1887,0),27)</f>
        <v>1</v>
      </c>
      <c r="H19081" s="2" t="b">
        <f t="shared" si="597"/>
        <v>0</v>
      </c>
      <c r="I19081" s="1" t="s">
        <v>2</v>
      </c>
      <c r="J19081" s="1" t="s">
        <v>995</v>
      </c>
      <c r="K19081" s="1"/>
    </row>
    <row r="19082" spans="1:11" hidden="1">
      <c r="A19082" s="1" t="s">
        <v>964</v>
      </c>
      <c r="B19082" s="1" t="s">
        <v>3</v>
      </c>
      <c r="C19082" s="48" t="str">
        <f t="shared" si="596"/>
        <v>ל שלומי</v>
      </c>
      <c r="D19082" s="1" t="s">
        <v>994</v>
      </c>
      <c r="E19082" s="1"/>
      <c r="F19082" s="2">
        <v>11</v>
      </c>
      <c r="G19082" s="2">
        <f>INDEX(תוצאות_בחירות,MATCH(C19082,siot!$F$3:$F$1887,0),27)</f>
        <v>1</v>
      </c>
      <c r="H19082" s="2" t="b">
        <f t="shared" si="597"/>
        <v>0</v>
      </c>
      <c r="I19082" s="1" t="s">
        <v>2</v>
      </c>
      <c r="J19082" s="1" t="s">
        <v>993</v>
      </c>
      <c r="K19082" s="1"/>
    </row>
    <row r="19083" spans="1:11" hidden="1">
      <c r="A19083" s="1" t="s">
        <v>964</v>
      </c>
      <c r="B19083" s="1" t="s">
        <v>380</v>
      </c>
      <c r="C19083" s="48" t="str">
        <f t="shared" si="596"/>
        <v>נץ שלומי</v>
      </c>
      <c r="D19083" s="1" t="s">
        <v>989</v>
      </c>
      <c r="E19083" s="1" t="s">
        <v>3</v>
      </c>
      <c r="F19083" s="2" t="s">
        <v>19548</v>
      </c>
      <c r="G19083" s="2">
        <f>INDEX(תוצאות_בחירות,MATCH(C19083,siot!$F$3:$F$1887,0),27)</f>
        <v>1</v>
      </c>
      <c r="H19083" s="2" t="b">
        <f t="shared" si="597"/>
        <v>0</v>
      </c>
      <c r="I19083" s="1"/>
      <c r="J19083" s="1"/>
      <c r="K19083" s="1"/>
    </row>
    <row r="19084" spans="1:11">
      <c r="A19084" s="1" t="s">
        <v>964</v>
      </c>
      <c r="B19084" s="1" t="s">
        <v>380</v>
      </c>
      <c r="C19084" s="48" t="str">
        <f t="shared" si="596"/>
        <v>נץ שלומי</v>
      </c>
      <c r="D19084" s="1" t="s">
        <v>989</v>
      </c>
      <c r="E19084" s="1"/>
      <c r="F19084" s="2">
        <v>1</v>
      </c>
      <c r="G19084" s="2">
        <f>INDEX(תוצאות_בחירות,MATCH(C19084,siot!$F$3:$F$1887,0),27)</f>
        <v>1</v>
      </c>
      <c r="H19084" s="2" t="b">
        <f t="shared" si="597"/>
        <v>1</v>
      </c>
      <c r="I19084" s="1" t="s">
        <v>2</v>
      </c>
      <c r="J19084" s="1" t="s">
        <v>992</v>
      </c>
      <c r="K19084" s="1">
        <v>1</v>
      </c>
    </row>
    <row r="19085" spans="1:11" hidden="1">
      <c r="A19085" s="1" t="s">
        <v>964</v>
      </c>
      <c r="B19085" s="1" t="s">
        <v>380</v>
      </c>
      <c r="C19085" s="48" t="str">
        <f t="shared" si="596"/>
        <v>נץ שלומי</v>
      </c>
      <c r="D19085" s="1" t="s">
        <v>989</v>
      </c>
      <c r="E19085" s="1"/>
      <c r="F19085" s="2">
        <v>2</v>
      </c>
      <c r="G19085" s="2">
        <f>INDEX(תוצאות_בחירות,MATCH(C19085,siot!$F$3:$F$1887,0),27)</f>
        <v>1</v>
      </c>
      <c r="H19085" s="2" t="b">
        <f t="shared" si="597"/>
        <v>0</v>
      </c>
      <c r="I19085" s="1" t="s">
        <v>2</v>
      </c>
      <c r="J19085" s="1" t="s">
        <v>991</v>
      </c>
      <c r="K19085" s="1"/>
    </row>
    <row r="19086" spans="1:11" hidden="1">
      <c r="A19086" s="1" t="s">
        <v>964</v>
      </c>
      <c r="B19086" s="1" t="s">
        <v>380</v>
      </c>
      <c r="C19086" s="48" t="str">
        <f t="shared" si="596"/>
        <v>נץ שלומי</v>
      </c>
      <c r="D19086" s="1" t="s">
        <v>989</v>
      </c>
      <c r="E19086" s="1"/>
      <c r="F19086" s="2">
        <v>3</v>
      </c>
      <c r="G19086" s="2">
        <f>INDEX(תוצאות_בחירות,MATCH(C19086,siot!$F$3:$F$1887,0),27)</f>
        <v>1</v>
      </c>
      <c r="H19086" s="2" t="b">
        <f t="shared" si="597"/>
        <v>0</v>
      </c>
      <c r="I19086" s="1" t="s">
        <v>2</v>
      </c>
      <c r="J19086" s="1" t="s">
        <v>990</v>
      </c>
      <c r="K19086" s="1"/>
    </row>
    <row r="19087" spans="1:11" hidden="1">
      <c r="A19087" s="1" t="s">
        <v>964</v>
      </c>
      <c r="B19087" s="1" t="s">
        <v>380</v>
      </c>
      <c r="C19087" s="48" t="str">
        <f t="shared" si="596"/>
        <v>נץ שלומי</v>
      </c>
      <c r="D19087" s="1" t="s">
        <v>989</v>
      </c>
      <c r="E19087" s="1"/>
      <c r="F19087" s="2">
        <v>4</v>
      </c>
      <c r="G19087" s="2">
        <f>INDEX(תוצאות_בחירות,MATCH(C19087,siot!$F$3:$F$1887,0),27)</f>
        <v>1</v>
      </c>
      <c r="H19087" s="2" t="b">
        <f t="shared" si="597"/>
        <v>0</v>
      </c>
      <c r="I19087" s="1" t="s">
        <v>2</v>
      </c>
      <c r="J19087" s="1" t="s">
        <v>988</v>
      </c>
      <c r="K19087" s="1"/>
    </row>
    <row r="19088" spans="1:11" hidden="1">
      <c r="A19088" s="1" t="s">
        <v>964</v>
      </c>
      <c r="B19088" s="1" t="s">
        <v>364</v>
      </c>
      <c r="C19088" s="48" t="str">
        <f t="shared" si="596"/>
        <v>ף שלומי</v>
      </c>
      <c r="D19088" s="1" t="s">
        <v>979</v>
      </c>
      <c r="E19088" s="1" t="s">
        <v>18</v>
      </c>
      <c r="F19088" s="2" t="s">
        <v>19548</v>
      </c>
      <c r="G19088" s="2">
        <f>INDEX(תוצאות_בחירות,MATCH(C19088,siot!$F$3:$F$1887,0),27)</f>
        <v>4</v>
      </c>
      <c r="H19088" s="2" t="b">
        <f t="shared" si="597"/>
        <v>0</v>
      </c>
      <c r="I19088" s="1"/>
      <c r="J19088" s="1"/>
      <c r="K19088" s="1"/>
    </row>
    <row r="19089" spans="1:11">
      <c r="A19089" s="1" t="s">
        <v>964</v>
      </c>
      <c r="B19089" s="1" t="s">
        <v>364</v>
      </c>
      <c r="C19089" s="48" t="str">
        <f t="shared" si="596"/>
        <v>ף שלומי</v>
      </c>
      <c r="D19089" s="1" t="s">
        <v>979</v>
      </c>
      <c r="E19089" s="1" t="s">
        <v>17</v>
      </c>
      <c r="F19089" s="2">
        <v>1</v>
      </c>
      <c r="G19089" s="2">
        <f>INDEX(תוצאות_בחירות,MATCH(C19089,siot!$F$3:$F$1887,0),27)</f>
        <v>4</v>
      </c>
      <c r="H19089" s="2" t="b">
        <f t="shared" si="597"/>
        <v>1</v>
      </c>
      <c r="I19089" s="1" t="s">
        <v>2</v>
      </c>
      <c r="J19089" s="1" t="s">
        <v>987</v>
      </c>
      <c r="K19089" s="1"/>
    </row>
    <row r="19090" spans="1:11">
      <c r="A19090" s="1" t="s">
        <v>964</v>
      </c>
      <c r="B19090" s="1" t="s">
        <v>364</v>
      </c>
      <c r="C19090" s="48" t="str">
        <f t="shared" si="596"/>
        <v>ף שלומי</v>
      </c>
      <c r="D19090" s="1" t="s">
        <v>979</v>
      </c>
      <c r="E19090" s="1"/>
      <c r="F19090" s="2">
        <v>2</v>
      </c>
      <c r="G19090" s="2">
        <f>INDEX(תוצאות_בחירות,MATCH(C19090,siot!$F$3:$F$1887,0),27)</f>
        <v>4</v>
      </c>
      <c r="H19090" s="2" t="b">
        <f t="shared" si="597"/>
        <v>1</v>
      </c>
      <c r="I19090" s="1" t="s">
        <v>2</v>
      </c>
      <c r="J19090" s="1" t="s">
        <v>986</v>
      </c>
      <c r="K19090" s="1"/>
    </row>
    <row r="19091" spans="1:11">
      <c r="A19091" s="1" t="s">
        <v>964</v>
      </c>
      <c r="B19091" s="1" t="s">
        <v>364</v>
      </c>
      <c r="C19091" s="48" t="str">
        <f t="shared" si="596"/>
        <v>ף שלומי</v>
      </c>
      <c r="D19091" s="1" t="s">
        <v>979</v>
      </c>
      <c r="E19091" s="1"/>
      <c r="F19091" s="2">
        <v>3</v>
      </c>
      <c r="G19091" s="2">
        <f>INDEX(תוצאות_בחירות,MATCH(C19091,siot!$F$3:$F$1887,0),27)</f>
        <v>4</v>
      </c>
      <c r="H19091" s="2" t="b">
        <f t="shared" si="597"/>
        <v>1</v>
      </c>
      <c r="I19091" s="1" t="s">
        <v>2</v>
      </c>
      <c r="J19091" s="1" t="s">
        <v>985</v>
      </c>
      <c r="K19091" s="1"/>
    </row>
    <row r="19092" spans="1:11">
      <c r="A19092" s="1" t="s">
        <v>964</v>
      </c>
      <c r="B19092" s="1" t="s">
        <v>364</v>
      </c>
      <c r="C19092" s="48" t="str">
        <f t="shared" si="596"/>
        <v>ף שלומי</v>
      </c>
      <c r="D19092" s="1" t="s">
        <v>979</v>
      </c>
      <c r="E19092" s="1"/>
      <c r="F19092" s="2">
        <v>4</v>
      </c>
      <c r="G19092" s="2">
        <f>INDEX(תוצאות_בחירות,MATCH(C19092,siot!$F$3:$F$1887,0),27)</f>
        <v>4</v>
      </c>
      <c r="H19092" s="2" t="b">
        <f t="shared" si="597"/>
        <v>1</v>
      </c>
      <c r="I19092" s="1" t="s">
        <v>2</v>
      </c>
      <c r="J19092" s="1" t="s">
        <v>984</v>
      </c>
      <c r="K19092" s="1">
        <v>1</v>
      </c>
    </row>
    <row r="19093" spans="1:11" hidden="1">
      <c r="A19093" s="1" t="s">
        <v>964</v>
      </c>
      <c r="B19093" s="1" t="s">
        <v>364</v>
      </c>
      <c r="C19093" s="48" t="str">
        <f t="shared" si="596"/>
        <v>ף שלומי</v>
      </c>
      <c r="D19093" s="1" t="s">
        <v>979</v>
      </c>
      <c r="E19093" s="1"/>
      <c r="F19093" s="2">
        <v>5</v>
      </c>
      <c r="G19093" s="2">
        <f>INDEX(תוצאות_בחירות,MATCH(C19093,siot!$F$3:$F$1887,0),27)</f>
        <v>4</v>
      </c>
      <c r="H19093" s="2" t="b">
        <f t="shared" si="597"/>
        <v>0</v>
      </c>
      <c r="I19093" s="1" t="s">
        <v>2</v>
      </c>
      <c r="J19093" s="1" t="s">
        <v>983</v>
      </c>
      <c r="K19093" s="1"/>
    </row>
    <row r="19094" spans="1:11" hidden="1">
      <c r="A19094" s="1" t="s">
        <v>964</v>
      </c>
      <c r="B19094" s="1" t="s">
        <v>364</v>
      </c>
      <c r="C19094" s="48" t="str">
        <f t="shared" si="596"/>
        <v>ף שלומי</v>
      </c>
      <c r="D19094" s="1" t="s">
        <v>979</v>
      </c>
      <c r="E19094" s="1"/>
      <c r="F19094" s="2">
        <v>6</v>
      </c>
      <c r="G19094" s="2">
        <f>INDEX(תוצאות_בחירות,MATCH(C19094,siot!$F$3:$F$1887,0),27)</f>
        <v>4</v>
      </c>
      <c r="H19094" s="2" t="b">
        <f t="shared" si="597"/>
        <v>0</v>
      </c>
      <c r="I19094" s="1" t="s">
        <v>2</v>
      </c>
      <c r="J19094" s="1" t="s">
        <v>982</v>
      </c>
      <c r="K19094" s="1"/>
    </row>
    <row r="19095" spans="1:11" hidden="1">
      <c r="A19095" s="1" t="s">
        <v>964</v>
      </c>
      <c r="B19095" s="1" t="s">
        <v>364</v>
      </c>
      <c r="C19095" s="48" t="str">
        <f t="shared" si="596"/>
        <v>ף שלומי</v>
      </c>
      <c r="D19095" s="1" t="s">
        <v>979</v>
      </c>
      <c r="E19095" s="1"/>
      <c r="F19095" s="2">
        <v>7</v>
      </c>
      <c r="G19095" s="2">
        <f>INDEX(תוצאות_בחירות,MATCH(C19095,siot!$F$3:$F$1887,0),27)</f>
        <v>4</v>
      </c>
      <c r="H19095" s="2" t="b">
        <f t="shared" si="597"/>
        <v>0</v>
      </c>
      <c r="I19095" s="1" t="s">
        <v>2</v>
      </c>
      <c r="J19095" s="1" t="s">
        <v>981</v>
      </c>
      <c r="K19095" s="1"/>
    </row>
    <row r="19096" spans="1:11" hidden="1">
      <c r="A19096" s="1" t="s">
        <v>964</v>
      </c>
      <c r="B19096" s="1" t="s">
        <v>364</v>
      </c>
      <c r="C19096" s="48" t="str">
        <f t="shared" si="596"/>
        <v>ף שלומי</v>
      </c>
      <c r="D19096" s="1" t="s">
        <v>979</v>
      </c>
      <c r="E19096" s="1"/>
      <c r="F19096" s="2">
        <v>8</v>
      </c>
      <c r="G19096" s="2">
        <f>INDEX(תוצאות_בחירות,MATCH(C19096,siot!$F$3:$F$1887,0),27)</f>
        <v>4</v>
      </c>
      <c r="H19096" s="2" t="b">
        <f t="shared" si="597"/>
        <v>0</v>
      </c>
      <c r="I19096" s="1" t="s">
        <v>2</v>
      </c>
      <c r="J19096" s="1" t="s">
        <v>980</v>
      </c>
      <c r="K19096" s="1"/>
    </row>
    <row r="19097" spans="1:11" hidden="1">
      <c r="A19097" s="1" t="s">
        <v>964</v>
      </c>
      <c r="B19097" s="1" t="s">
        <v>364</v>
      </c>
      <c r="C19097" s="48" t="str">
        <f t="shared" si="596"/>
        <v>ף שלומי</v>
      </c>
      <c r="D19097" s="1" t="s">
        <v>979</v>
      </c>
      <c r="E19097" s="1"/>
      <c r="F19097" s="2">
        <v>9</v>
      </c>
      <c r="G19097" s="2">
        <f>INDEX(תוצאות_בחירות,MATCH(C19097,siot!$F$3:$F$1887,0),27)</f>
        <v>4</v>
      </c>
      <c r="H19097" s="2" t="b">
        <f t="shared" si="597"/>
        <v>0</v>
      </c>
      <c r="I19097" s="1" t="s">
        <v>2</v>
      </c>
      <c r="J19097" s="1" t="s">
        <v>978</v>
      </c>
      <c r="K19097" s="1"/>
    </row>
    <row r="19098" spans="1:11" hidden="1">
      <c r="A19098" s="1" t="s">
        <v>964</v>
      </c>
      <c r="B19098" s="1" t="s">
        <v>339</v>
      </c>
      <c r="C19098" s="48" t="str">
        <f t="shared" si="596"/>
        <v>ץ שלומי</v>
      </c>
      <c r="D19098" s="1" t="s">
        <v>970</v>
      </c>
      <c r="E19098" s="1" t="s">
        <v>18</v>
      </c>
      <c r="F19098" s="2" t="s">
        <v>19548</v>
      </c>
      <c r="G19098" s="2">
        <f>INDEX(תוצאות_בחירות,MATCH(C19098,siot!$F$3:$F$1887,0),27)</f>
        <v>0</v>
      </c>
      <c r="H19098" s="2" t="b">
        <f t="shared" si="597"/>
        <v>0</v>
      </c>
      <c r="I19098" s="1"/>
      <c r="J19098" s="1"/>
      <c r="K19098" s="1"/>
    </row>
    <row r="19099" spans="1:11" hidden="1">
      <c r="A19099" s="1" t="s">
        <v>964</v>
      </c>
      <c r="B19099" s="1" t="s">
        <v>339</v>
      </c>
      <c r="C19099" s="48" t="str">
        <f t="shared" si="596"/>
        <v>ץ שלומי</v>
      </c>
      <c r="D19099" s="1" t="s">
        <v>970</v>
      </c>
      <c r="E19099" s="1" t="s">
        <v>17</v>
      </c>
      <c r="F19099" s="2">
        <v>1</v>
      </c>
      <c r="G19099" s="2">
        <f>INDEX(תוצאות_בחירות,MATCH(C19099,siot!$F$3:$F$1887,0),27)</f>
        <v>0</v>
      </c>
      <c r="H19099" s="2" t="b">
        <f t="shared" si="597"/>
        <v>0</v>
      </c>
      <c r="I19099" s="1" t="s">
        <v>2</v>
      </c>
      <c r="J19099" s="1" t="s">
        <v>977</v>
      </c>
      <c r="K19099" s="1"/>
    </row>
    <row r="19100" spans="1:11" hidden="1">
      <c r="A19100" s="1" t="s">
        <v>964</v>
      </c>
      <c r="B19100" s="1" t="s">
        <v>339</v>
      </c>
      <c r="C19100" s="48" t="str">
        <f t="shared" si="596"/>
        <v>ץ שלומי</v>
      </c>
      <c r="D19100" s="1" t="s">
        <v>970</v>
      </c>
      <c r="E19100" s="1"/>
      <c r="F19100" s="2">
        <v>2</v>
      </c>
      <c r="G19100" s="2">
        <f>INDEX(תוצאות_בחירות,MATCH(C19100,siot!$F$3:$F$1887,0),27)</f>
        <v>0</v>
      </c>
      <c r="H19100" s="2" t="b">
        <f t="shared" si="597"/>
        <v>0</v>
      </c>
      <c r="I19100" s="1" t="s">
        <v>2</v>
      </c>
      <c r="J19100" s="1" t="s">
        <v>976</v>
      </c>
      <c r="K19100" s="1"/>
    </row>
    <row r="19101" spans="1:11" hidden="1">
      <c r="A19101" s="1" t="s">
        <v>964</v>
      </c>
      <c r="B19101" s="1" t="s">
        <v>339</v>
      </c>
      <c r="C19101" s="48" t="str">
        <f t="shared" si="596"/>
        <v>ץ שלומי</v>
      </c>
      <c r="D19101" s="1" t="s">
        <v>970</v>
      </c>
      <c r="E19101" s="1"/>
      <c r="F19101" s="2">
        <v>3</v>
      </c>
      <c r="G19101" s="2">
        <f>INDEX(תוצאות_בחירות,MATCH(C19101,siot!$F$3:$F$1887,0),27)</f>
        <v>0</v>
      </c>
      <c r="H19101" s="2" t="b">
        <f t="shared" si="597"/>
        <v>0</v>
      </c>
      <c r="I19101" s="1" t="s">
        <v>2</v>
      </c>
      <c r="J19101" s="1" t="s">
        <v>975</v>
      </c>
      <c r="K19101" s="1"/>
    </row>
    <row r="19102" spans="1:11" hidden="1">
      <c r="A19102" s="1" t="s">
        <v>964</v>
      </c>
      <c r="B19102" s="1" t="s">
        <v>339</v>
      </c>
      <c r="C19102" s="48" t="str">
        <f t="shared" si="596"/>
        <v>ץ שלומי</v>
      </c>
      <c r="D19102" s="1" t="s">
        <v>970</v>
      </c>
      <c r="E19102" s="1"/>
      <c r="F19102" s="2">
        <v>4</v>
      </c>
      <c r="G19102" s="2">
        <f>INDEX(תוצאות_בחירות,MATCH(C19102,siot!$F$3:$F$1887,0),27)</f>
        <v>0</v>
      </c>
      <c r="H19102" s="2" t="b">
        <f t="shared" si="597"/>
        <v>0</v>
      </c>
      <c r="I19102" s="1" t="s">
        <v>2</v>
      </c>
      <c r="J19102" s="1" t="s">
        <v>974</v>
      </c>
      <c r="K19102" s="1"/>
    </row>
    <row r="19103" spans="1:11" hidden="1">
      <c r="A19103" s="1" t="s">
        <v>964</v>
      </c>
      <c r="B19103" s="1" t="s">
        <v>339</v>
      </c>
      <c r="C19103" s="48" t="str">
        <f t="shared" si="596"/>
        <v>ץ שלומי</v>
      </c>
      <c r="D19103" s="1" t="s">
        <v>970</v>
      </c>
      <c r="E19103" s="1"/>
      <c r="F19103" s="2">
        <v>5</v>
      </c>
      <c r="G19103" s="2">
        <f>INDEX(תוצאות_בחירות,MATCH(C19103,siot!$F$3:$F$1887,0),27)</f>
        <v>0</v>
      </c>
      <c r="H19103" s="2" t="b">
        <f t="shared" si="597"/>
        <v>0</v>
      </c>
      <c r="I19103" s="1" t="s">
        <v>2</v>
      </c>
      <c r="J19103" s="1" t="s">
        <v>973</v>
      </c>
      <c r="K19103" s="1"/>
    </row>
    <row r="19104" spans="1:11" hidden="1">
      <c r="A19104" s="1" t="s">
        <v>964</v>
      </c>
      <c r="B19104" s="1" t="s">
        <v>339</v>
      </c>
      <c r="C19104" s="48" t="str">
        <f t="shared" si="596"/>
        <v>ץ שלומי</v>
      </c>
      <c r="D19104" s="1" t="s">
        <v>970</v>
      </c>
      <c r="E19104" s="1"/>
      <c r="F19104" s="2">
        <v>6</v>
      </c>
      <c r="G19104" s="2">
        <f>INDEX(תוצאות_בחירות,MATCH(C19104,siot!$F$3:$F$1887,0),27)</f>
        <v>0</v>
      </c>
      <c r="H19104" s="2" t="b">
        <f t="shared" si="597"/>
        <v>0</v>
      </c>
      <c r="I19104" s="1" t="s">
        <v>2</v>
      </c>
      <c r="J19104" s="1" t="s">
        <v>972</v>
      </c>
      <c r="K19104" s="1"/>
    </row>
    <row r="19105" spans="1:11" hidden="1">
      <c r="A19105" s="1" t="s">
        <v>964</v>
      </c>
      <c r="B19105" s="1" t="s">
        <v>339</v>
      </c>
      <c r="C19105" s="48" t="str">
        <f t="shared" si="596"/>
        <v>ץ שלומי</v>
      </c>
      <c r="D19105" s="1" t="s">
        <v>970</v>
      </c>
      <c r="E19105" s="1"/>
      <c r="F19105" s="2">
        <v>7</v>
      </c>
      <c r="G19105" s="2">
        <f>INDEX(תוצאות_בחירות,MATCH(C19105,siot!$F$3:$F$1887,0),27)</f>
        <v>0</v>
      </c>
      <c r="H19105" s="2" t="b">
        <f t="shared" si="597"/>
        <v>0</v>
      </c>
      <c r="I19105" s="1" t="s">
        <v>2</v>
      </c>
      <c r="J19105" s="1" t="s">
        <v>971</v>
      </c>
      <c r="K19105" s="1"/>
    </row>
    <row r="19106" spans="1:11" hidden="1">
      <c r="A19106" s="1" t="s">
        <v>964</v>
      </c>
      <c r="B19106" s="1" t="s">
        <v>339</v>
      </c>
      <c r="C19106" s="48" t="str">
        <f t="shared" si="596"/>
        <v>ץ שלומי</v>
      </c>
      <c r="D19106" s="1" t="s">
        <v>970</v>
      </c>
      <c r="E19106" s="1"/>
      <c r="F19106" s="2">
        <v>8</v>
      </c>
      <c r="G19106" s="2">
        <f>INDEX(תוצאות_בחירות,MATCH(C19106,siot!$F$3:$F$1887,0),27)</f>
        <v>0</v>
      </c>
      <c r="H19106" s="2" t="b">
        <f t="shared" si="597"/>
        <v>0</v>
      </c>
      <c r="I19106" s="1" t="s">
        <v>2</v>
      </c>
      <c r="J19106" s="1" t="s">
        <v>969</v>
      </c>
      <c r="K19106" s="1"/>
    </row>
    <row r="19107" spans="1:11" hidden="1">
      <c r="A19107" s="1" t="s">
        <v>964</v>
      </c>
      <c r="B19107" s="1" t="s">
        <v>963</v>
      </c>
      <c r="C19107" s="48" t="str">
        <f t="shared" si="596"/>
        <v>שס שלומי</v>
      </c>
      <c r="D19107" s="1" t="s">
        <v>962</v>
      </c>
      <c r="E19107" s="1" t="s">
        <v>3</v>
      </c>
      <c r="F19107" s="2" t="s">
        <v>19548</v>
      </c>
      <c r="G19107" s="2">
        <f>INDEX(תוצאות_בחירות,MATCH(C19107,siot!$F$3:$F$1887,0),27)</f>
        <v>1</v>
      </c>
      <c r="H19107" s="2" t="b">
        <f t="shared" si="597"/>
        <v>0</v>
      </c>
      <c r="I19107" s="1"/>
      <c r="J19107" s="1"/>
      <c r="K19107" s="1"/>
    </row>
    <row r="19108" spans="1:11">
      <c r="A19108" s="1" t="s">
        <v>964</v>
      </c>
      <c r="B19108" s="1" t="s">
        <v>963</v>
      </c>
      <c r="C19108" s="48" t="str">
        <f t="shared" si="596"/>
        <v>שס שלומי</v>
      </c>
      <c r="D19108" s="1" t="s">
        <v>962</v>
      </c>
      <c r="E19108" s="1"/>
      <c r="F19108" s="2">
        <v>1</v>
      </c>
      <c r="G19108" s="2">
        <f>INDEX(תוצאות_בחירות,MATCH(C19108,siot!$F$3:$F$1887,0),27)</f>
        <v>1</v>
      </c>
      <c r="H19108" s="2" t="b">
        <f t="shared" si="597"/>
        <v>1</v>
      </c>
      <c r="I19108" s="1" t="s">
        <v>2</v>
      </c>
      <c r="J19108" s="1" t="s">
        <v>968</v>
      </c>
      <c r="K19108" s="1"/>
    </row>
    <row r="19109" spans="1:11" hidden="1">
      <c r="A19109" s="1" t="s">
        <v>964</v>
      </c>
      <c r="B19109" s="1" t="s">
        <v>963</v>
      </c>
      <c r="C19109" s="48" t="str">
        <f t="shared" si="596"/>
        <v>שס שלומי</v>
      </c>
      <c r="D19109" s="1" t="s">
        <v>962</v>
      </c>
      <c r="E19109" s="1"/>
      <c r="F19109" s="2">
        <v>2</v>
      </c>
      <c r="G19109" s="2">
        <f>INDEX(תוצאות_בחירות,MATCH(C19109,siot!$F$3:$F$1887,0),27)</f>
        <v>1</v>
      </c>
      <c r="H19109" s="2" t="b">
        <f t="shared" si="597"/>
        <v>0</v>
      </c>
      <c r="I19109" s="1" t="s">
        <v>2</v>
      </c>
      <c r="J19109" s="1" t="s">
        <v>967</v>
      </c>
      <c r="K19109" s="1"/>
    </row>
    <row r="19110" spans="1:11" hidden="1">
      <c r="A19110" s="1" t="s">
        <v>964</v>
      </c>
      <c r="B19110" s="1" t="s">
        <v>963</v>
      </c>
      <c r="C19110" s="48" t="str">
        <f t="shared" si="596"/>
        <v>שס שלומי</v>
      </c>
      <c r="D19110" s="1" t="s">
        <v>962</v>
      </c>
      <c r="E19110" s="1"/>
      <c r="F19110" s="2">
        <v>3</v>
      </c>
      <c r="G19110" s="2">
        <f>INDEX(תוצאות_בחירות,MATCH(C19110,siot!$F$3:$F$1887,0),27)</f>
        <v>1</v>
      </c>
      <c r="H19110" s="2" t="b">
        <f t="shared" si="597"/>
        <v>0</v>
      </c>
      <c r="I19110" s="1" t="s">
        <v>2</v>
      </c>
      <c r="J19110" s="1" t="s">
        <v>966</v>
      </c>
      <c r="K19110" s="1"/>
    </row>
    <row r="19111" spans="1:11" hidden="1">
      <c r="A19111" s="1" t="s">
        <v>964</v>
      </c>
      <c r="B19111" s="1" t="s">
        <v>963</v>
      </c>
      <c r="C19111" s="48" t="str">
        <f t="shared" si="596"/>
        <v>שס שלומי</v>
      </c>
      <c r="D19111" s="1" t="s">
        <v>962</v>
      </c>
      <c r="E19111" s="1"/>
      <c r="F19111" s="2">
        <v>4</v>
      </c>
      <c r="G19111" s="2">
        <f>INDEX(תוצאות_בחירות,MATCH(C19111,siot!$F$3:$F$1887,0),27)</f>
        <v>1</v>
      </c>
      <c r="H19111" s="2" t="b">
        <f t="shared" si="597"/>
        <v>0</v>
      </c>
      <c r="I19111" s="1" t="s">
        <v>2</v>
      </c>
      <c r="J19111" s="1" t="s">
        <v>965</v>
      </c>
      <c r="K19111" s="1"/>
    </row>
    <row r="19112" spans="1:11" hidden="1">
      <c r="A19112" s="1" t="s">
        <v>964</v>
      </c>
      <c r="B19112" s="1" t="s">
        <v>963</v>
      </c>
      <c r="C19112" s="48" t="str">
        <f t="shared" si="596"/>
        <v>שס שלומי</v>
      </c>
      <c r="D19112" s="1" t="s">
        <v>962</v>
      </c>
      <c r="E19112" s="1"/>
      <c r="F19112" s="2">
        <v>5</v>
      </c>
      <c r="G19112" s="2">
        <f>INDEX(תוצאות_בחירות,MATCH(C19112,siot!$F$3:$F$1887,0),27)</f>
        <v>1</v>
      </c>
      <c r="H19112" s="2" t="b">
        <f t="shared" si="597"/>
        <v>0</v>
      </c>
      <c r="I19112" s="1" t="s">
        <v>2</v>
      </c>
      <c r="J19112" s="1" t="s">
        <v>961</v>
      </c>
      <c r="K19112" s="1"/>
    </row>
    <row r="19113" spans="1:11" hidden="1">
      <c r="A19113" s="1" t="s">
        <v>893</v>
      </c>
      <c r="B19113" s="1" t="s">
        <v>49</v>
      </c>
      <c r="C19113" s="48" t="str">
        <f t="shared" si="596"/>
        <v>ו שעב</v>
      </c>
      <c r="D19113" s="1" t="s">
        <v>952</v>
      </c>
      <c r="E19113" s="1" t="s">
        <v>3</v>
      </c>
      <c r="F19113" s="2" t="s">
        <v>19548</v>
      </c>
      <c r="G19113" s="2">
        <f>INDEX(תוצאות_בחירות,MATCH(C19113,siot!$F$3:$F$1887,0),27)</f>
        <v>2</v>
      </c>
      <c r="H19113" s="2" t="b">
        <f t="shared" si="597"/>
        <v>0</v>
      </c>
      <c r="I19113" s="1"/>
      <c r="J19113" s="1"/>
      <c r="K19113" s="1"/>
    </row>
    <row r="19114" spans="1:11">
      <c r="A19114" s="1" t="s">
        <v>893</v>
      </c>
      <c r="B19114" s="1" t="s">
        <v>49</v>
      </c>
      <c r="C19114" s="48" t="str">
        <f t="shared" si="596"/>
        <v>ו שעב</v>
      </c>
      <c r="D19114" s="1" t="s">
        <v>952</v>
      </c>
      <c r="E19114" s="1"/>
      <c r="F19114" s="2">
        <v>1</v>
      </c>
      <c r="G19114" s="2">
        <f>INDEX(תוצאות_בחירות,MATCH(C19114,siot!$F$3:$F$1887,0),27)</f>
        <v>2</v>
      </c>
      <c r="H19114" s="2" t="b">
        <f t="shared" si="597"/>
        <v>1</v>
      </c>
      <c r="I19114" s="1" t="s">
        <v>2</v>
      </c>
      <c r="J19114" s="1" t="s">
        <v>960</v>
      </c>
      <c r="K19114" s="1"/>
    </row>
    <row r="19115" spans="1:11">
      <c r="A19115" s="1" t="s">
        <v>893</v>
      </c>
      <c r="B19115" s="1" t="s">
        <v>49</v>
      </c>
      <c r="C19115" s="48" t="str">
        <f t="shared" si="596"/>
        <v>ו שעב</v>
      </c>
      <c r="D19115" s="1" t="s">
        <v>952</v>
      </c>
      <c r="E19115" s="1"/>
      <c r="F19115" s="2">
        <v>2</v>
      </c>
      <c r="G19115" s="2">
        <f>INDEX(תוצאות_בחירות,MATCH(C19115,siot!$F$3:$F$1887,0),27)</f>
        <v>2</v>
      </c>
      <c r="H19115" s="2" t="b">
        <f t="shared" si="597"/>
        <v>1</v>
      </c>
      <c r="I19115" s="1" t="s">
        <v>2</v>
      </c>
      <c r="J19115" s="1" t="s">
        <v>959</v>
      </c>
      <c r="K19115" s="1"/>
    </row>
    <row r="19116" spans="1:11" hidden="1">
      <c r="A19116" s="1" t="s">
        <v>893</v>
      </c>
      <c r="B19116" s="1" t="s">
        <v>49</v>
      </c>
      <c r="C19116" s="48" t="str">
        <f t="shared" si="596"/>
        <v>ו שעב</v>
      </c>
      <c r="D19116" s="1" t="s">
        <v>952</v>
      </c>
      <c r="E19116" s="1"/>
      <c r="F19116" s="2">
        <v>3</v>
      </c>
      <c r="G19116" s="2">
        <f>INDEX(תוצאות_בחירות,MATCH(C19116,siot!$F$3:$F$1887,0),27)</f>
        <v>2</v>
      </c>
      <c r="H19116" s="2" t="b">
        <f t="shared" si="597"/>
        <v>0</v>
      </c>
      <c r="I19116" s="1" t="s">
        <v>2</v>
      </c>
      <c r="J19116" s="1" t="s">
        <v>958</v>
      </c>
      <c r="K19116" s="1"/>
    </row>
    <row r="19117" spans="1:11" hidden="1">
      <c r="A19117" s="1" t="s">
        <v>893</v>
      </c>
      <c r="B19117" s="1" t="s">
        <v>49</v>
      </c>
      <c r="C19117" s="48" t="str">
        <f t="shared" si="596"/>
        <v>ו שעב</v>
      </c>
      <c r="D19117" s="1" t="s">
        <v>952</v>
      </c>
      <c r="E19117" s="1"/>
      <c r="F19117" s="2">
        <v>4</v>
      </c>
      <c r="G19117" s="2">
        <f>INDEX(תוצאות_בחירות,MATCH(C19117,siot!$F$3:$F$1887,0),27)</f>
        <v>2</v>
      </c>
      <c r="H19117" s="2" t="b">
        <f t="shared" si="597"/>
        <v>0</v>
      </c>
      <c r="I19117" s="1" t="s">
        <v>2</v>
      </c>
      <c r="J19117" s="1" t="s">
        <v>957</v>
      </c>
      <c r="K19117" s="1"/>
    </row>
    <row r="19118" spans="1:11" hidden="1">
      <c r="A19118" s="1" t="s">
        <v>893</v>
      </c>
      <c r="B19118" s="1" t="s">
        <v>49</v>
      </c>
      <c r="C19118" s="48" t="str">
        <f t="shared" si="596"/>
        <v>ו שעב</v>
      </c>
      <c r="D19118" s="1" t="s">
        <v>952</v>
      </c>
      <c r="E19118" s="1"/>
      <c r="F19118" s="2">
        <v>5</v>
      </c>
      <c r="G19118" s="2">
        <f>INDEX(תוצאות_בחירות,MATCH(C19118,siot!$F$3:$F$1887,0),27)</f>
        <v>2</v>
      </c>
      <c r="H19118" s="2" t="b">
        <f t="shared" si="597"/>
        <v>0</v>
      </c>
      <c r="I19118" s="1" t="s">
        <v>2</v>
      </c>
      <c r="J19118" s="1" t="s">
        <v>956</v>
      </c>
      <c r="K19118" s="1"/>
    </row>
    <row r="19119" spans="1:11" hidden="1">
      <c r="A19119" s="1" t="s">
        <v>893</v>
      </c>
      <c r="B19119" s="1" t="s">
        <v>49</v>
      </c>
      <c r="C19119" s="48" t="str">
        <f t="shared" si="596"/>
        <v>ו שעב</v>
      </c>
      <c r="D19119" s="1" t="s">
        <v>952</v>
      </c>
      <c r="E19119" s="1"/>
      <c r="F19119" s="2">
        <v>6</v>
      </c>
      <c r="G19119" s="2">
        <f>INDEX(תוצאות_בחירות,MATCH(C19119,siot!$F$3:$F$1887,0),27)</f>
        <v>2</v>
      </c>
      <c r="H19119" s="2" t="b">
        <f t="shared" si="597"/>
        <v>0</v>
      </c>
      <c r="I19119" s="1" t="s">
        <v>2</v>
      </c>
      <c r="J19119" s="1" t="s">
        <v>955</v>
      </c>
      <c r="K19119" s="1"/>
    </row>
    <row r="19120" spans="1:11" hidden="1">
      <c r="A19120" s="1" t="s">
        <v>893</v>
      </c>
      <c r="B19120" s="1" t="s">
        <v>49</v>
      </c>
      <c r="C19120" s="48" t="str">
        <f t="shared" si="596"/>
        <v>ו שעב</v>
      </c>
      <c r="D19120" s="1" t="s">
        <v>952</v>
      </c>
      <c r="E19120" s="1"/>
      <c r="F19120" s="2">
        <v>7</v>
      </c>
      <c r="G19120" s="2">
        <f>INDEX(תוצאות_בחירות,MATCH(C19120,siot!$F$3:$F$1887,0),27)</f>
        <v>2</v>
      </c>
      <c r="H19120" s="2" t="b">
        <f t="shared" si="597"/>
        <v>0</v>
      </c>
      <c r="I19120" s="1" t="s">
        <v>2</v>
      </c>
      <c r="J19120" s="1" t="s">
        <v>954</v>
      </c>
      <c r="K19120" s="1"/>
    </row>
    <row r="19121" spans="1:11" hidden="1">
      <c r="A19121" s="1" t="s">
        <v>893</v>
      </c>
      <c r="B19121" s="1" t="s">
        <v>49</v>
      </c>
      <c r="C19121" s="48" t="str">
        <f t="shared" si="596"/>
        <v>ו שעב</v>
      </c>
      <c r="D19121" s="1" t="s">
        <v>952</v>
      </c>
      <c r="E19121" s="1"/>
      <c r="F19121" s="2">
        <v>8</v>
      </c>
      <c r="G19121" s="2">
        <f>INDEX(תוצאות_בחירות,MATCH(C19121,siot!$F$3:$F$1887,0),27)</f>
        <v>2</v>
      </c>
      <c r="H19121" s="2" t="b">
        <f t="shared" si="597"/>
        <v>0</v>
      </c>
      <c r="I19121" s="1" t="s">
        <v>2</v>
      </c>
      <c r="J19121" s="1" t="s">
        <v>953</v>
      </c>
      <c r="K19121" s="1"/>
    </row>
    <row r="19122" spans="1:11" hidden="1">
      <c r="A19122" s="1" t="s">
        <v>893</v>
      </c>
      <c r="B19122" s="1" t="s">
        <v>49</v>
      </c>
      <c r="C19122" s="48" t="str">
        <f t="shared" si="596"/>
        <v>ו שעב</v>
      </c>
      <c r="D19122" s="1" t="s">
        <v>952</v>
      </c>
      <c r="E19122" s="1"/>
      <c r="F19122" s="2">
        <v>9</v>
      </c>
      <c r="G19122" s="2">
        <f>INDEX(תוצאות_בחירות,MATCH(C19122,siot!$F$3:$F$1887,0),27)</f>
        <v>2</v>
      </c>
      <c r="H19122" s="2" t="b">
        <f t="shared" si="597"/>
        <v>0</v>
      </c>
      <c r="I19122" s="1" t="s">
        <v>2</v>
      </c>
      <c r="J19122" s="1" t="s">
        <v>951</v>
      </c>
      <c r="K19122" s="1"/>
    </row>
    <row r="19123" spans="1:11" hidden="1">
      <c r="A19123" s="1" t="s">
        <v>893</v>
      </c>
      <c r="B19123" s="1" t="s">
        <v>947</v>
      </c>
      <c r="C19123" s="48" t="str">
        <f t="shared" si="596"/>
        <v>ינ שעב</v>
      </c>
      <c r="D19123" s="1" t="s">
        <v>946</v>
      </c>
      <c r="E19123" s="1" t="s">
        <v>18</v>
      </c>
      <c r="F19123" s="2" t="s">
        <v>19548</v>
      </c>
      <c r="G19123" s="2">
        <f>INDEX(תוצאות_בחירות,MATCH(C19123,siot!$F$3:$F$1887,0),27)</f>
        <v>0</v>
      </c>
      <c r="H19123" s="2" t="b">
        <f t="shared" si="597"/>
        <v>0</v>
      </c>
      <c r="I19123" s="1"/>
      <c r="J19123" s="1"/>
      <c r="K19123" s="1"/>
    </row>
    <row r="19124" spans="1:11" hidden="1">
      <c r="A19124" s="1" t="s">
        <v>893</v>
      </c>
      <c r="B19124" s="1" t="s">
        <v>947</v>
      </c>
      <c r="C19124" s="48" t="str">
        <f t="shared" si="596"/>
        <v>ינ שעב</v>
      </c>
      <c r="D19124" s="1" t="s">
        <v>946</v>
      </c>
      <c r="E19124" s="1" t="s">
        <v>17</v>
      </c>
      <c r="F19124" s="2">
        <v>1</v>
      </c>
      <c r="G19124" s="2">
        <f>INDEX(תוצאות_בחירות,MATCH(C19124,siot!$F$3:$F$1887,0),27)</f>
        <v>0</v>
      </c>
      <c r="H19124" s="2" t="b">
        <f t="shared" si="597"/>
        <v>0</v>
      </c>
      <c r="I19124" s="1" t="s">
        <v>2</v>
      </c>
      <c r="J19124" s="1" t="s">
        <v>950</v>
      </c>
      <c r="K19124" s="1"/>
    </row>
    <row r="19125" spans="1:11" hidden="1">
      <c r="A19125" s="1" t="s">
        <v>893</v>
      </c>
      <c r="B19125" s="1" t="s">
        <v>947</v>
      </c>
      <c r="C19125" s="48" t="str">
        <f t="shared" si="596"/>
        <v>ינ שעב</v>
      </c>
      <c r="D19125" s="1" t="s">
        <v>946</v>
      </c>
      <c r="E19125" s="1"/>
      <c r="F19125" s="2">
        <v>2</v>
      </c>
      <c r="G19125" s="2">
        <f>INDEX(תוצאות_בחירות,MATCH(C19125,siot!$F$3:$F$1887,0),27)</f>
        <v>0</v>
      </c>
      <c r="H19125" s="2" t="b">
        <f t="shared" si="597"/>
        <v>0</v>
      </c>
      <c r="I19125" s="1" t="s">
        <v>2</v>
      </c>
      <c r="J19125" s="1" t="s">
        <v>949</v>
      </c>
      <c r="K19125" s="1"/>
    </row>
    <row r="19126" spans="1:11" hidden="1">
      <c r="A19126" s="1" t="s">
        <v>893</v>
      </c>
      <c r="B19126" s="1" t="s">
        <v>947</v>
      </c>
      <c r="C19126" s="48" t="str">
        <f t="shared" si="596"/>
        <v>ינ שעב</v>
      </c>
      <c r="D19126" s="1" t="s">
        <v>946</v>
      </c>
      <c r="E19126" s="1"/>
      <c r="F19126" s="2">
        <v>3</v>
      </c>
      <c r="G19126" s="2">
        <f>INDEX(תוצאות_בחירות,MATCH(C19126,siot!$F$3:$F$1887,0),27)</f>
        <v>0</v>
      </c>
      <c r="H19126" s="2" t="b">
        <f t="shared" si="597"/>
        <v>0</v>
      </c>
      <c r="I19126" s="1" t="s">
        <v>2</v>
      </c>
      <c r="J19126" s="1" t="s">
        <v>948</v>
      </c>
      <c r="K19126" s="1"/>
    </row>
    <row r="19127" spans="1:11" hidden="1">
      <c r="A19127" s="1" t="s">
        <v>893</v>
      </c>
      <c r="B19127" s="1" t="s">
        <v>947</v>
      </c>
      <c r="C19127" s="48" t="str">
        <f t="shared" si="596"/>
        <v>ינ שעב</v>
      </c>
      <c r="D19127" s="1" t="s">
        <v>946</v>
      </c>
      <c r="E19127" s="1"/>
      <c r="F19127" s="2">
        <v>4</v>
      </c>
      <c r="G19127" s="2">
        <f>INDEX(תוצאות_בחירות,MATCH(C19127,siot!$F$3:$F$1887,0),27)</f>
        <v>0</v>
      </c>
      <c r="H19127" s="2" t="b">
        <f t="shared" si="597"/>
        <v>0</v>
      </c>
      <c r="I19127" s="1" t="s">
        <v>2</v>
      </c>
      <c r="J19127" s="1" t="s">
        <v>945</v>
      </c>
      <c r="K19127" s="1"/>
    </row>
    <row r="19128" spans="1:11" hidden="1">
      <c r="A19128" s="1" t="s">
        <v>893</v>
      </c>
      <c r="B19128" s="1" t="s">
        <v>413</v>
      </c>
      <c r="C19128" s="48" t="str">
        <f t="shared" si="596"/>
        <v>מרצ שעב</v>
      </c>
      <c r="D19128" s="1" t="s">
        <v>937</v>
      </c>
      <c r="E19128" s="1" t="s">
        <v>3</v>
      </c>
      <c r="F19128" s="2" t="s">
        <v>19548</v>
      </c>
      <c r="G19128" s="2">
        <f>INDEX(תוצאות_בחירות,MATCH(C19128,siot!$F$3:$F$1887,0),27)</f>
        <v>1</v>
      </c>
      <c r="H19128" s="2" t="b">
        <f t="shared" si="597"/>
        <v>0</v>
      </c>
      <c r="I19128" s="1"/>
      <c r="J19128" s="1"/>
      <c r="K19128" s="1"/>
    </row>
    <row r="19129" spans="1:11">
      <c r="A19129" s="1" t="s">
        <v>893</v>
      </c>
      <c r="B19129" s="1" t="s">
        <v>413</v>
      </c>
      <c r="C19129" s="48" t="str">
        <f t="shared" si="596"/>
        <v>מרצ שעב</v>
      </c>
      <c r="D19129" s="1" t="s">
        <v>937</v>
      </c>
      <c r="E19129" s="1"/>
      <c r="F19129" s="2">
        <v>1</v>
      </c>
      <c r="G19129" s="2">
        <f>INDEX(תוצאות_בחירות,MATCH(C19129,siot!$F$3:$F$1887,0),27)</f>
        <v>1</v>
      </c>
      <c r="H19129" s="2" t="b">
        <f t="shared" si="597"/>
        <v>1</v>
      </c>
      <c r="I19129" s="1" t="s">
        <v>2</v>
      </c>
      <c r="J19129" s="1" t="s">
        <v>692</v>
      </c>
      <c r="K19129" s="1"/>
    </row>
    <row r="19130" spans="1:11" hidden="1">
      <c r="A19130" s="1" t="s">
        <v>893</v>
      </c>
      <c r="B19130" s="1" t="s">
        <v>413</v>
      </c>
      <c r="C19130" s="48" t="str">
        <f t="shared" si="596"/>
        <v>מרצ שעב</v>
      </c>
      <c r="D19130" s="1" t="s">
        <v>937</v>
      </c>
      <c r="E19130" s="1"/>
      <c r="F19130" s="2">
        <v>2</v>
      </c>
      <c r="G19130" s="2">
        <f>INDEX(תוצאות_בחירות,MATCH(C19130,siot!$F$3:$F$1887,0),27)</f>
        <v>1</v>
      </c>
      <c r="H19130" s="2" t="b">
        <f t="shared" si="597"/>
        <v>0</v>
      </c>
      <c r="I19130" s="1" t="s">
        <v>2</v>
      </c>
      <c r="J19130" s="1" t="s">
        <v>944</v>
      </c>
      <c r="K19130" s="1"/>
    </row>
    <row r="19131" spans="1:11" hidden="1">
      <c r="A19131" s="1" t="s">
        <v>893</v>
      </c>
      <c r="B19131" s="1" t="s">
        <v>413</v>
      </c>
      <c r="C19131" s="48" t="str">
        <f t="shared" si="596"/>
        <v>מרצ שעב</v>
      </c>
      <c r="D19131" s="1" t="s">
        <v>937</v>
      </c>
      <c r="E19131" s="1"/>
      <c r="F19131" s="2">
        <v>3</v>
      </c>
      <c r="G19131" s="2">
        <f>INDEX(תוצאות_בחירות,MATCH(C19131,siot!$F$3:$F$1887,0),27)</f>
        <v>1</v>
      </c>
      <c r="H19131" s="2" t="b">
        <f t="shared" si="597"/>
        <v>0</v>
      </c>
      <c r="I19131" s="1" t="s">
        <v>2</v>
      </c>
      <c r="J19131" s="1" t="s">
        <v>943</v>
      </c>
      <c r="K19131" s="1"/>
    </row>
    <row r="19132" spans="1:11" hidden="1">
      <c r="A19132" s="1" t="s">
        <v>893</v>
      </c>
      <c r="B19132" s="1" t="s">
        <v>413</v>
      </c>
      <c r="C19132" s="48" t="str">
        <f t="shared" si="596"/>
        <v>מרצ שעב</v>
      </c>
      <c r="D19132" s="1" t="s">
        <v>937</v>
      </c>
      <c r="E19132" s="1"/>
      <c r="F19132" s="2">
        <v>4</v>
      </c>
      <c r="G19132" s="2">
        <f>INDEX(תוצאות_בחירות,MATCH(C19132,siot!$F$3:$F$1887,0),27)</f>
        <v>1</v>
      </c>
      <c r="H19132" s="2" t="b">
        <f t="shared" si="597"/>
        <v>0</v>
      </c>
      <c r="I19132" s="1" t="s">
        <v>2</v>
      </c>
      <c r="J19132" s="1" t="s">
        <v>942</v>
      </c>
      <c r="K19132" s="1"/>
    </row>
    <row r="19133" spans="1:11" hidden="1">
      <c r="A19133" s="1" t="s">
        <v>893</v>
      </c>
      <c r="B19133" s="1" t="s">
        <v>413</v>
      </c>
      <c r="C19133" s="48" t="str">
        <f t="shared" si="596"/>
        <v>מרצ שעב</v>
      </c>
      <c r="D19133" s="1" t="s">
        <v>937</v>
      </c>
      <c r="E19133" s="1"/>
      <c r="F19133" s="2">
        <v>5</v>
      </c>
      <c r="G19133" s="2">
        <f>INDEX(תוצאות_בחירות,MATCH(C19133,siot!$F$3:$F$1887,0),27)</f>
        <v>1</v>
      </c>
      <c r="H19133" s="2" t="b">
        <f t="shared" si="597"/>
        <v>0</v>
      </c>
      <c r="I19133" s="1" t="s">
        <v>2</v>
      </c>
      <c r="J19133" s="1" t="s">
        <v>941</v>
      </c>
      <c r="K19133" s="1"/>
    </row>
    <row r="19134" spans="1:11" hidden="1">
      <c r="A19134" s="1" t="s">
        <v>893</v>
      </c>
      <c r="B19134" s="1" t="s">
        <v>413</v>
      </c>
      <c r="C19134" s="48" t="str">
        <f t="shared" si="596"/>
        <v>מרצ שעב</v>
      </c>
      <c r="D19134" s="1" t="s">
        <v>937</v>
      </c>
      <c r="E19134" s="1"/>
      <c r="F19134" s="2">
        <v>6</v>
      </c>
      <c r="G19134" s="2">
        <f>INDEX(תוצאות_בחירות,MATCH(C19134,siot!$F$3:$F$1887,0),27)</f>
        <v>1</v>
      </c>
      <c r="H19134" s="2" t="b">
        <f t="shared" si="597"/>
        <v>0</v>
      </c>
      <c r="I19134" s="1" t="s">
        <v>2</v>
      </c>
      <c r="J19134" s="1" t="s">
        <v>940</v>
      </c>
      <c r="K19134" s="1"/>
    </row>
    <row r="19135" spans="1:11" hidden="1">
      <c r="A19135" s="1" t="s">
        <v>893</v>
      </c>
      <c r="B19135" s="1" t="s">
        <v>413</v>
      </c>
      <c r="C19135" s="48" t="str">
        <f t="shared" si="596"/>
        <v>מרצ שעב</v>
      </c>
      <c r="D19135" s="1" t="s">
        <v>937</v>
      </c>
      <c r="E19135" s="1"/>
      <c r="F19135" s="2">
        <v>7</v>
      </c>
      <c r="G19135" s="2">
        <f>INDEX(תוצאות_בחירות,MATCH(C19135,siot!$F$3:$F$1887,0),27)</f>
        <v>1</v>
      </c>
      <c r="H19135" s="2" t="b">
        <f t="shared" si="597"/>
        <v>0</v>
      </c>
      <c r="I19135" s="1" t="s">
        <v>2</v>
      </c>
      <c r="J19135" s="1" t="s">
        <v>939</v>
      </c>
      <c r="K19135" s="1"/>
    </row>
    <row r="19136" spans="1:11" hidden="1">
      <c r="A19136" s="1" t="s">
        <v>893</v>
      </c>
      <c r="B19136" s="1" t="s">
        <v>413</v>
      </c>
      <c r="C19136" s="48" t="str">
        <f t="shared" si="596"/>
        <v>מרצ שעב</v>
      </c>
      <c r="D19136" s="1" t="s">
        <v>937</v>
      </c>
      <c r="E19136" s="1"/>
      <c r="F19136" s="2">
        <v>8</v>
      </c>
      <c r="G19136" s="2">
        <f>INDEX(תוצאות_בחירות,MATCH(C19136,siot!$F$3:$F$1887,0),27)</f>
        <v>1</v>
      </c>
      <c r="H19136" s="2" t="b">
        <f t="shared" si="597"/>
        <v>0</v>
      </c>
      <c r="I19136" s="1" t="s">
        <v>2</v>
      </c>
      <c r="J19136" s="1" t="s">
        <v>938</v>
      </c>
      <c r="K19136" s="1"/>
    </row>
    <row r="19137" spans="1:11" hidden="1">
      <c r="A19137" s="1" t="s">
        <v>893</v>
      </c>
      <c r="B19137" s="1" t="s">
        <v>413</v>
      </c>
      <c r="C19137" s="48" t="str">
        <f t="shared" si="596"/>
        <v>מרצ שעב</v>
      </c>
      <c r="D19137" s="1" t="s">
        <v>937</v>
      </c>
      <c r="E19137" s="1"/>
      <c r="F19137" s="2">
        <v>9</v>
      </c>
      <c r="G19137" s="2">
        <f>INDEX(תוצאות_בחירות,MATCH(C19137,siot!$F$3:$F$1887,0),27)</f>
        <v>1</v>
      </c>
      <c r="H19137" s="2" t="b">
        <f t="shared" si="597"/>
        <v>0</v>
      </c>
      <c r="I19137" s="1" t="s">
        <v>2</v>
      </c>
      <c r="J19137" s="1" t="s">
        <v>936</v>
      </c>
      <c r="K19137" s="1"/>
    </row>
    <row r="19138" spans="1:11" hidden="1">
      <c r="A19138" s="1" t="s">
        <v>893</v>
      </c>
      <c r="B19138" s="1" t="s">
        <v>930</v>
      </c>
      <c r="C19138" s="48" t="str">
        <f t="shared" si="596"/>
        <v>נד שעב</v>
      </c>
      <c r="D19138" s="1" t="s">
        <v>929</v>
      </c>
      <c r="E19138" s="1" t="s">
        <v>3</v>
      </c>
      <c r="F19138" s="2" t="s">
        <v>19548</v>
      </c>
      <c r="G19138" s="2">
        <f>INDEX(תוצאות_בחירות,MATCH(C19138,siot!$F$3:$F$1887,0),27)</f>
        <v>2</v>
      </c>
      <c r="H19138" s="2" t="b">
        <f t="shared" si="597"/>
        <v>0</v>
      </c>
      <c r="I19138" s="1"/>
      <c r="J19138" s="1"/>
      <c r="K19138" s="1"/>
    </row>
    <row r="19139" spans="1:11">
      <c r="A19139" s="1" t="s">
        <v>893</v>
      </c>
      <c r="B19139" s="1" t="s">
        <v>930</v>
      </c>
      <c r="C19139" s="48" t="str">
        <f t="shared" si="596"/>
        <v>נד שעב</v>
      </c>
      <c r="D19139" s="1" t="s">
        <v>929</v>
      </c>
      <c r="E19139" s="1"/>
      <c r="F19139" s="2">
        <v>1</v>
      </c>
      <c r="G19139" s="2">
        <f>INDEX(תוצאות_בחירות,MATCH(C19139,siot!$F$3:$F$1887,0),27)</f>
        <v>2</v>
      </c>
      <c r="H19139" s="2" t="b">
        <f t="shared" si="597"/>
        <v>1</v>
      </c>
      <c r="I19139" s="1" t="s">
        <v>2</v>
      </c>
      <c r="J19139" s="1" t="s">
        <v>935</v>
      </c>
      <c r="K19139" s="1"/>
    </row>
    <row r="19140" spans="1:11">
      <c r="A19140" s="1" t="s">
        <v>893</v>
      </c>
      <c r="B19140" s="1" t="s">
        <v>930</v>
      </c>
      <c r="C19140" s="48" t="str">
        <f t="shared" ref="C19140:C19203" si="598">B19140&amp;" "&amp;A19140</f>
        <v>נד שעב</v>
      </c>
      <c r="D19140" s="1" t="s">
        <v>929</v>
      </c>
      <c r="E19140" s="1"/>
      <c r="F19140" s="2">
        <v>2</v>
      </c>
      <c r="G19140" s="2">
        <f>INDEX(תוצאות_בחירות,MATCH(C19140,siot!$F$3:$F$1887,0),27)</f>
        <v>2</v>
      </c>
      <c r="H19140" s="2" t="b">
        <f t="shared" ref="H19140:H19203" si="599">IF(OR(F19140&lt;G19140,G19140=F19140),TRUE,FALSE)</f>
        <v>1</v>
      </c>
      <c r="I19140" s="1" t="s">
        <v>2</v>
      </c>
      <c r="J19140" s="1" t="s">
        <v>934</v>
      </c>
      <c r="K19140" s="1"/>
    </row>
    <row r="19141" spans="1:11" hidden="1">
      <c r="A19141" s="1" t="s">
        <v>893</v>
      </c>
      <c r="B19141" s="1" t="s">
        <v>930</v>
      </c>
      <c r="C19141" s="48" t="str">
        <f t="shared" si="598"/>
        <v>נד שעב</v>
      </c>
      <c r="D19141" s="1" t="s">
        <v>929</v>
      </c>
      <c r="E19141" s="1"/>
      <c r="F19141" s="2">
        <v>3</v>
      </c>
      <c r="G19141" s="2">
        <f>INDEX(תוצאות_בחירות,MATCH(C19141,siot!$F$3:$F$1887,0),27)</f>
        <v>2</v>
      </c>
      <c r="H19141" s="2" t="b">
        <f t="shared" si="599"/>
        <v>0</v>
      </c>
      <c r="I19141" s="1" t="s">
        <v>2</v>
      </c>
      <c r="J19141" s="1" t="s">
        <v>933</v>
      </c>
      <c r="K19141" s="1"/>
    </row>
    <row r="19142" spans="1:11" hidden="1">
      <c r="A19142" s="1" t="s">
        <v>893</v>
      </c>
      <c r="B19142" s="1" t="s">
        <v>930</v>
      </c>
      <c r="C19142" s="48" t="str">
        <f t="shared" si="598"/>
        <v>נד שעב</v>
      </c>
      <c r="D19142" s="1" t="s">
        <v>929</v>
      </c>
      <c r="E19142" s="1"/>
      <c r="F19142" s="2">
        <v>4</v>
      </c>
      <c r="G19142" s="2">
        <f>INDEX(תוצאות_בחירות,MATCH(C19142,siot!$F$3:$F$1887,0),27)</f>
        <v>2</v>
      </c>
      <c r="H19142" s="2" t="b">
        <f t="shared" si="599"/>
        <v>0</v>
      </c>
      <c r="I19142" s="1" t="s">
        <v>2</v>
      </c>
      <c r="J19142" s="1" t="s">
        <v>932</v>
      </c>
      <c r="K19142" s="1"/>
    </row>
    <row r="19143" spans="1:11" hidden="1">
      <c r="A19143" s="1" t="s">
        <v>893</v>
      </c>
      <c r="B19143" s="1" t="s">
        <v>930</v>
      </c>
      <c r="C19143" s="48" t="str">
        <f t="shared" si="598"/>
        <v>נד שעב</v>
      </c>
      <c r="D19143" s="1" t="s">
        <v>929</v>
      </c>
      <c r="E19143" s="1"/>
      <c r="F19143" s="2">
        <v>5</v>
      </c>
      <c r="G19143" s="2">
        <f>INDEX(תוצאות_בחירות,MATCH(C19143,siot!$F$3:$F$1887,0),27)</f>
        <v>2</v>
      </c>
      <c r="H19143" s="2" t="b">
        <f t="shared" si="599"/>
        <v>0</v>
      </c>
      <c r="I19143" s="1" t="s">
        <v>2</v>
      </c>
      <c r="J19143" s="1" t="s">
        <v>931</v>
      </c>
      <c r="K19143" s="1"/>
    </row>
    <row r="19144" spans="1:11" hidden="1">
      <c r="A19144" s="1" t="s">
        <v>893</v>
      </c>
      <c r="B19144" s="1" t="s">
        <v>930</v>
      </c>
      <c r="C19144" s="48" t="str">
        <f t="shared" si="598"/>
        <v>נד שעב</v>
      </c>
      <c r="D19144" s="1" t="s">
        <v>929</v>
      </c>
      <c r="E19144" s="1"/>
      <c r="F19144" s="2">
        <v>6</v>
      </c>
      <c r="G19144" s="2">
        <f>INDEX(תוצאות_בחירות,MATCH(C19144,siot!$F$3:$F$1887,0),27)</f>
        <v>2</v>
      </c>
      <c r="H19144" s="2" t="b">
        <f t="shared" si="599"/>
        <v>0</v>
      </c>
      <c r="I19144" s="1" t="s">
        <v>2</v>
      </c>
      <c r="J19144" s="1" t="s">
        <v>928</v>
      </c>
      <c r="K19144" s="1"/>
    </row>
    <row r="19145" spans="1:11" hidden="1">
      <c r="A19145" s="1" t="s">
        <v>893</v>
      </c>
      <c r="B19145" s="1" t="s">
        <v>364</v>
      </c>
      <c r="C19145" s="48" t="str">
        <f t="shared" si="598"/>
        <v>ף שעב</v>
      </c>
      <c r="D19145" s="1" t="s">
        <v>924</v>
      </c>
      <c r="E19145" s="1" t="s">
        <v>18</v>
      </c>
      <c r="F19145" s="2" t="s">
        <v>19548</v>
      </c>
      <c r="G19145" s="2">
        <f>INDEX(תוצאות_בחירות,MATCH(C19145,siot!$F$3:$F$1887,0),27)</f>
        <v>1</v>
      </c>
      <c r="H19145" s="2" t="b">
        <f t="shared" si="599"/>
        <v>0</v>
      </c>
      <c r="I19145" s="1"/>
      <c r="J19145" s="1"/>
      <c r="K19145" s="1"/>
    </row>
    <row r="19146" spans="1:11">
      <c r="A19146" s="1" t="s">
        <v>893</v>
      </c>
      <c r="B19146" s="1" t="s">
        <v>364</v>
      </c>
      <c r="C19146" s="48" t="str">
        <f t="shared" si="598"/>
        <v>ף שעב</v>
      </c>
      <c r="D19146" s="1" t="s">
        <v>924</v>
      </c>
      <c r="E19146" s="1" t="s">
        <v>17</v>
      </c>
      <c r="F19146" s="2">
        <v>1</v>
      </c>
      <c r="G19146" s="2">
        <f>INDEX(תוצאות_בחירות,MATCH(C19146,siot!$F$3:$F$1887,0),27)</f>
        <v>1</v>
      </c>
      <c r="H19146" s="2" t="b">
        <f t="shared" si="599"/>
        <v>1</v>
      </c>
      <c r="I19146" s="1" t="s">
        <v>2</v>
      </c>
      <c r="J19146" s="1" t="s">
        <v>927</v>
      </c>
      <c r="K19146" s="1"/>
    </row>
    <row r="19147" spans="1:11" hidden="1">
      <c r="A19147" s="1" t="s">
        <v>893</v>
      </c>
      <c r="B19147" s="1" t="s">
        <v>364</v>
      </c>
      <c r="C19147" s="48" t="str">
        <f t="shared" si="598"/>
        <v>ף שעב</v>
      </c>
      <c r="D19147" s="1" t="s">
        <v>924</v>
      </c>
      <c r="E19147" s="1"/>
      <c r="F19147" s="2">
        <v>2</v>
      </c>
      <c r="G19147" s="2">
        <f>INDEX(תוצאות_בחירות,MATCH(C19147,siot!$F$3:$F$1887,0),27)</f>
        <v>1</v>
      </c>
      <c r="H19147" s="2" t="b">
        <f t="shared" si="599"/>
        <v>0</v>
      </c>
      <c r="I19147" s="1" t="s">
        <v>2</v>
      </c>
      <c r="J19147" s="1" t="s">
        <v>926</v>
      </c>
      <c r="K19147" s="1"/>
    </row>
    <row r="19148" spans="1:11" hidden="1">
      <c r="A19148" s="1" t="s">
        <v>893</v>
      </c>
      <c r="B19148" s="1" t="s">
        <v>364</v>
      </c>
      <c r="C19148" s="48" t="str">
        <f t="shared" si="598"/>
        <v>ף שעב</v>
      </c>
      <c r="D19148" s="1" t="s">
        <v>924</v>
      </c>
      <c r="E19148" s="1"/>
      <c r="F19148" s="2">
        <v>3</v>
      </c>
      <c r="G19148" s="2">
        <f>INDEX(תוצאות_בחירות,MATCH(C19148,siot!$F$3:$F$1887,0),27)</f>
        <v>1</v>
      </c>
      <c r="H19148" s="2" t="b">
        <f t="shared" si="599"/>
        <v>0</v>
      </c>
      <c r="I19148" s="1" t="s">
        <v>2</v>
      </c>
      <c r="J19148" s="1" t="s">
        <v>925</v>
      </c>
      <c r="K19148" s="1"/>
    </row>
    <row r="19149" spans="1:11" hidden="1">
      <c r="A19149" s="1" t="s">
        <v>893</v>
      </c>
      <c r="B19149" s="1" t="s">
        <v>364</v>
      </c>
      <c r="C19149" s="48" t="str">
        <f t="shared" si="598"/>
        <v>ף שעב</v>
      </c>
      <c r="D19149" s="1" t="s">
        <v>924</v>
      </c>
      <c r="E19149" s="1"/>
      <c r="F19149" s="2">
        <v>4</v>
      </c>
      <c r="G19149" s="2">
        <f>INDEX(תוצאות_בחירות,MATCH(C19149,siot!$F$3:$F$1887,0),27)</f>
        <v>1</v>
      </c>
      <c r="H19149" s="2" t="b">
        <f t="shared" si="599"/>
        <v>0</v>
      </c>
      <c r="I19149" s="1" t="s">
        <v>2</v>
      </c>
      <c r="J19149" s="1" t="s">
        <v>923</v>
      </c>
      <c r="K19149" s="1"/>
    </row>
    <row r="19150" spans="1:11" hidden="1">
      <c r="A19150" s="1" t="s">
        <v>893</v>
      </c>
      <c r="B19150" s="1" t="s">
        <v>683</v>
      </c>
      <c r="C19150" s="48" t="str">
        <f t="shared" si="598"/>
        <v>פ שעב</v>
      </c>
      <c r="D19150" s="1" t="s">
        <v>920</v>
      </c>
      <c r="E19150" s="1" t="s">
        <v>3</v>
      </c>
      <c r="F19150" s="2" t="s">
        <v>19548</v>
      </c>
      <c r="G19150" s="2">
        <f>INDEX(תוצאות_בחירות,MATCH(C19150,siot!$F$3:$F$1887,0),27)</f>
        <v>0</v>
      </c>
      <c r="H19150" s="2" t="b">
        <f t="shared" si="599"/>
        <v>0</v>
      </c>
      <c r="I19150" s="1"/>
      <c r="J19150" s="1"/>
      <c r="K19150" s="1"/>
    </row>
    <row r="19151" spans="1:11" hidden="1">
      <c r="A19151" s="1" t="s">
        <v>893</v>
      </c>
      <c r="B19151" s="1" t="s">
        <v>683</v>
      </c>
      <c r="C19151" s="48" t="str">
        <f t="shared" si="598"/>
        <v>פ שעב</v>
      </c>
      <c r="D19151" s="1" t="s">
        <v>920</v>
      </c>
      <c r="E19151" s="1"/>
      <c r="F19151" s="2">
        <v>1</v>
      </c>
      <c r="G19151" s="2">
        <f>INDEX(תוצאות_בחירות,MATCH(C19151,siot!$F$3:$F$1887,0),27)</f>
        <v>0</v>
      </c>
      <c r="H19151" s="2" t="b">
        <f t="shared" si="599"/>
        <v>0</v>
      </c>
      <c r="I19151" s="1" t="s">
        <v>2</v>
      </c>
      <c r="J19151" s="1" t="s">
        <v>922</v>
      </c>
      <c r="K19151" s="1"/>
    </row>
    <row r="19152" spans="1:11" hidden="1">
      <c r="A19152" s="1" t="s">
        <v>893</v>
      </c>
      <c r="B19152" s="1" t="s">
        <v>683</v>
      </c>
      <c r="C19152" s="48" t="str">
        <f t="shared" si="598"/>
        <v>פ שעב</v>
      </c>
      <c r="D19152" s="1" t="s">
        <v>920</v>
      </c>
      <c r="E19152" s="1"/>
      <c r="F19152" s="2">
        <v>2</v>
      </c>
      <c r="G19152" s="2">
        <f>INDEX(תוצאות_בחירות,MATCH(C19152,siot!$F$3:$F$1887,0),27)</f>
        <v>0</v>
      </c>
      <c r="H19152" s="2" t="b">
        <f t="shared" si="599"/>
        <v>0</v>
      </c>
      <c r="I19152" s="1" t="s">
        <v>2</v>
      </c>
      <c r="J19152" s="1" t="s">
        <v>692</v>
      </c>
      <c r="K19152" s="1"/>
    </row>
    <row r="19153" spans="1:11" hidden="1">
      <c r="A19153" s="1" t="s">
        <v>893</v>
      </c>
      <c r="B19153" s="1" t="s">
        <v>683</v>
      </c>
      <c r="C19153" s="48" t="str">
        <f t="shared" si="598"/>
        <v>פ שעב</v>
      </c>
      <c r="D19153" s="1" t="s">
        <v>920</v>
      </c>
      <c r="E19153" s="1"/>
      <c r="F19153" s="2">
        <v>3</v>
      </c>
      <c r="G19153" s="2">
        <f>INDEX(תוצאות_בחירות,MATCH(C19153,siot!$F$3:$F$1887,0),27)</f>
        <v>0</v>
      </c>
      <c r="H19153" s="2" t="b">
        <f t="shared" si="599"/>
        <v>0</v>
      </c>
      <c r="I19153" s="1" t="s">
        <v>2</v>
      </c>
      <c r="J19153" s="1" t="s">
        <v>921</v>
      </c>
      <c r="K19153" s="1"/>
    </row>
    <row r="19154" spans="1:11" hidden="1">
      <c r="A19154" s="1" t="s">
        <v>893</v>
      </c>
      <c r="B19154" s="1" t="s">
        <v>683</v>
      </c>
      <c r="C19154" s="48" t="str">
        <f t="shared" si="598"/>
        <v>פ שעב</v>
      </c>
      <c r="D19154" s="1" t="s">
        <v>920</v>
      </c>
      <c r="E19154" s="1"/>
      <c r="F19154" s="2">
        <v>4</v>
      </c>
      <c r="G19154" s="2">
        <f>INDEX(תוצאות_בחירות,MATCH(C19154,siot!$F$3:$F$1887,0),27)</f>
        <v>0</v>
      </c>
      <c r="H19154" s="2" t="b">
        <f t="shared" si="599"/>
        <v>0</v>
      </c>
      <c r="I19154" s="1" t="s">
        <v>2</v>
      </c>
      <c r="J19154" s="1" t="s">
        <v>919</v>
      </c>
      <c r="K19154" s="1"/>
    </row>
    <row r="19155" spans="1:11" hidden="1">
      <c r="A19155" s="1" t="s">
        <v>893</v>
      </c>
      <c r="B19155" s="1" t="s">
        <v>339</v>
      </c>
      <c r="C19155" s="48" t="str">
        <f t="shared" si="598"/>
        <v>ץ שעב</v>
      </c>
      <c r="D19155" s="1" t="s">
        <v>914</v>
      </c>
      <c r="E19155" s="1" t="s">
        <v>3</v>
      </c>
      <c r="F19155" s="2" t="s">
        <v>19548</v>
      </c>
      <c r="G19155" s="2">
        <f>INDEX(תוצאות_בחירות,MATCH(C19155,siot!$F$3:$F$1887,0),27)</f>
        <v>1</v>
      </c>
      <c r="H19155" s="2" t="b">
        <f t="shared" si="599"/>
        <v>0</v>
      </c>
      <c r="I19155" s="1"/>
      <c r="J19155" s="1"/>
      <c r="K19155" s="1"/>
    </row>
    <row r="19156" spans="1:11">
      <c r="A19156" s="1" t="s">
        <v>893</v>
      </c>
      <c r="B19156" s="1" t="s">
        <v>339</v>
      </c>
      <c r="C19156" s="48" t="str">
        <f t="shared" si="598"/>
        <v>ץ שעב</v>
      </c>
      <c r="D19156" s="1" t="s">
        <v>914</v>
      </c>
      <c r="E19156" s="1"/>
      <c r="F19156" s="2">
        <v>1</v>
      </c>
      <c r="G19156" s="2">
        <f>INDEX(תוצאות_בחירות,MATCH(C19156,siot!$F$3:$F$1887,0),27)</f>
        <v>1</v>
      </c>
      <c r="H19156" s="2" t="b">
        <f t="shared" si="599"/>
        <v>1</v>
      </c>
      <c r="I19156" s="1" t="s">
        <v>2</v>
      </c>
      <c r="J19156" s="1" t="s">
        <v>918</v>
      </c>
      <c r="K19156" s="1"/>
    </row>
    <row r="19157" spans="1:11" hidden="1">
      <c r="A19157" s="1" t="s">
        <v>893</v>
      </c>
      <c r="B19157" s="1" t="s">
        <v>339</v>
      </c>
      <c r="C19157" s="48" t="str">
        <f t="shared" si="598"/>
        <v>ץ שעב</v>
      </c>
      <c r="D19157" s="1" t="s">
        <v>914</v>
      </c>
      <c r="E19157" s="1"/>
      <c r="F19157" s="2">
        <v>2</v>
      </c>
      <c r="G19157" s="2">
        <f>INDEX(תוצאות_בחירות,MATCH(C19157,siot!$F$3:$F$1887,0),27)</f>
        <v>1</v>
      </c>
      <c r="H19157" s="2" t="b">
        <f t="shared" si="599"/>
        <v>0</v>
      </c>
      <c r="I19157" s="1" t="s">
        <v>2</v>
      </c>
      <c r="J19157" s="1" t="s">
        <v>917</v>
      </c>
      <c r="K19157" s="1"/>
    </row>
    <row r="19158" spans="1:11" hidden="1">
      <c r="A19158" s="1" t="s">
        <v>893</v>
      </c>
      <c r="B19158" s="1" t="s">
        <v>339</v>
      </c>
      <c r="C19158" s="48" t="str">
        <f t="shared" si="598"/>
        <v>ץ שעב</v>
      </c>
      <c r="D19158" s="1" t="s">
        <v>914</v>
      </c>
      <c r="E19158" s="1"/>
      <c r="F19158" s="2">
        <v>3</v>
      </c>
      <c r="G19158" s="2">
        <f>INDEX(תוצאות_בחירות,MATCH(C19158,siot!$F$3:$F$1887,0),27)</f>
        <v>1</v>
      </c>
      <c r="H19158" s="2" t="b">
        <f t="shared" si="599"/>
        <v>0</v>
      </c>
      <c r="I19158" s="1" t="s">
        <v>2</v>
      </c>
      <c r="J19158" s="1" t="s">
        <v>916</v>
      </c>
      <c r="K19158" s="1"/>
    </row>
    <row r="19159" spans="1:11" hidden="1">
      <c r="A19159" s="1" t="s">
        <v>893</v>
      </c>
      <c r="B19159" s="1" t="s">
        <v>339</v>
      </c>
      <c r="C19159" s="48" t="str">
        <f t="shared" si="598"/>
        <v>ץ שעב</v>
      </c>
      <c r="D19159" s="1" t="s">
        <v>914</v>
      </c>
      <c r="E19159" s="1"/>
      <c r="F19159" s="2">
        <v>4</v>
      </c>
      <c r="G19159" s="2">
        <f>INDEX(תוצאות_בחירות,MATCH(C19159,siot!$F$3:$F$1887,0),27)</f>
        <v>1</v>
      </c>
      <c r="H19159" s="2" t="b">
        <f t="shared" si="599"/>
        <v>0</v>
      </c>
      <c r="I19159" s="1" t="s">
        <v>2</v>
      </c>
      <c r="J19159" s="1" t="s">
        <v>915</v>
      </c>
      <c r="K19159" s="1"/>
    </row>
    <row r="19160" spans="1:11" hidden="1">
      <c r="A19160" s="1" t="s">
        <v>893</v>
      </c>
      <c r="B19160" s="1" t="s">
        <v>339</v>
      </c>
      <c r="C19160" s="48" t="str">
        <f t="shared" si="598"/>
        <v>ץ שעב</v>
      </c>
      <c r="D19160" s="1" t="s">
        <v>914</v>
      </c>
      <c r="E19160" s="1"/>
      <c r="F19160" s="2">
        <v>5</v>
      </c>
      <c r="G19160" s="2">
        <f>INDEX(תוצאות_בחירות,MATCH(C19160,siot!$F$3:$F$1887,0),27)</f>
        <v>1</v>
      </c>
      <c r="H19160" s="2" t="b">
        <f t="shared" si="599"/>
        <v>0</v>
      </c>
      <c r="I19160" s="1" t="s">
        <v>2</v>
      </c>
      <c r="J19160" s="1" t="s">
        <v>912</v>
      </c>
      <c r="K19160" s="1"/>
    </row>
    <row r="19161" spans="1:11" hidden="1">
      <c r="A19161" s="1" t="s">
        <v>893</v>
      </c>
      <c r="B19161" s="1" t="s">
        <v>339</v>
      </c>
      <c r="C19161" s="48" t="str">
        <f t="shared" si="598"/>
        <v>ץ שעב</v>
      </c>
      <c r="D19161" s="1" t="s">
        <v>914</v>
      </c>
      <c r="E19161" s="1"/>
      <c r="F19161" s="2">
        <v>6</v>
      </c>
      <c r="G19161" s="2">
        <f>INDEX(תוצאות_בחירות,MATCH(C19161,siot!$F$3:$F$1887,0),27)</f>
        <v>1</v>
      </c>
      <c r="H19161" s="2" t="b">
        <f t="shared" si="599"/>
        <v>0</v>
      </c>
      <c r="I19161" s="1" t="s">
        <v>2</v>
      </c>
      <c r="J19161" s="1" t="s">
        <v>913</v>
      </c>
      <c r="K19161" s="1"/>
    </row>
    <row r="19162" spans="1:11" hidden="1">
      <c r="A19162" s="1" t="s">
        <v>893</v>
      </c>
      <c r="B19162" s="1" t="s">
        <v>259</v>
      </c>
      <c r="C19162" s="48" t="str">
        <f t="shared" si="598"/>
        <v>ק שעב</v>
      </c>
      <c r="D19162" s="1" t="s">
        <v>908</v>
      </c>
      <c r="E19162" s="1" t="s">
        <v>3</v>
      </c>
      <c r="F19162" s="2" t="s">
        <v>19548</v>
      </c>
      <c r="G19162" s="2">
        <f>INDEX(תוצאות_בחירות,MATCH(C19162,siot!$F$3:$F$1887,0),27)</f>
        <v>0</v>
      </c>
      <c r="H19162" s="2" t="b">
        <f t="shared" si="599"/>
        <v>0</v>
      </c>
      <c r="I19162" s="1"/>
      <c r="J19162" s="1"/>
      <c r="K19162" s="1"/>
    </row>
    <row r="19163" spans="1:11" hidden="1">
      <c r="A19163" s="1" t="s">
        <v>893</v>
      </c>
      <c r="B19163" s="1" t="s">
        <v>259</v>
      </c>
      <c r="C19163" s="48" t="str">
        <f t="shared" si="598"/>
        <v>ק שעב</v>
      </c>
      <c r="D19163" s="1" t="s">
        <v>908</v>
      </c>
      <c r="E19163" s="1"/>
      <c r="F19163" s="2">
        <v>1</v>
      </c>
      <c r="G19163" s="2">
        <f>INDEX(תוצאות_בחירות,MATCH(C19163,siot!$F$3:$F$1887,0),27)</f>
        <v>0</v>
      </c>
      <c r="H19163" s="2" t="b">
        <f t="shared" si="599"/>
        <v>0</v>
      </c>
      <c r="I19163" s="1" t="s">
        <v>2</v>
      </c>
      <c r="J19163" s="1" t="s">
        <v>911</v>
      </c>
      <c r="K19163" s="1"/>
    </row>
    <row r="19164" spans="1:11" hidden="1">
      <c r="A19164" s="1" t="s">
        <v>893</v>
      </c>
      <c r="B19164" s="1" t="s">
        <v>259</v>
      </c>
      <c r="C19164" s="48" t="str">
        <f t="shared" si="598"/>
        <v>ק שעב</v>
      </c>
      <c r="D19164" s="1" t="s">
        <v>908</v>
      </c>
      <c r="E19164" s="1"/>
      <c r="F19164" s="2">
        <v>2</v>
      </c>
      <c r="G19164" s="2">
        <f>INDEX(תוצאות_בחירות,MATCH(C19164,siot!$F$3:$F$1887,0),27)</f>
        <v>0</v>
      </c>
      <c r="H19164" s="2" t="b">
        <f t="shared" si="599"/>
        <v>0</v>
      </c>
      <c r="I19164" s="1" t="s">
        <v>2</v>
      </c>
      <c r="J19164" s="1" t="s">
        <v>910</v>
      </c>
      <c r="K19164" s="1"/>
    </row>
    <row r="19165" spans="1:11" hidden="1">
      <c r="A19165" s="1" t="s">
        <v>893</v>
      </c>
      <c r="B19165" s="1" t="s">
        <v>259</v>
      </c>
      <c r="C19165" s="48" t="str">
        <f t="shared" si="598"/>
        <v>ק שעב</v>
      </c>
      <c r="D19165" s="1" t="s">
        <v>908</v>
      </c>
      <c r="E19165" s="1"/>
      <c r="F19165" s="2">
        <v>3</v>
      </c>
      <c r="G19165" s="2">
        <f>INDEX(תוצאות_בחירות,MATCH(C19165,siot!$F$3:$F$1887,0),27)</f>
        <v>0</v>
      </c>
      <c r="H19165" s="2" t="b">
        <f t="shared" si="599"/>
        <v>0</v>
      </c>
      <c r="I19165" s="1" t="s">
        <v>2</v>
      </c>
      <c r="J19165" s="1" t="s">
        <v>909</v>
      </c>
      <c r="K19165" s="1"/>
    </row>
    <row r="19166" spans="1:11" hidden="1">
      <c r="A19166" s="1" t="s">
        <v>893</v>
      </c>
      <c r="B19166" s="1" t="s">
        <v>259</v>
      </c>
      <c r="C19166" s="48" t="str">
        <f t="shared" si="598"/>
        <v>ק שעב</v>
      </c>
      <c r="D19166" s="1" t="s">
        <v>908</v>
      </c>
      <c r="E19166" s="1"/>
      <c r="F19166" s="2">
        <v>4</v>
      </c>
      <c r="G19166" s="2">
        <f>INDEX(תוצאות_בחירות,MATCH(C19166,siot!$F$3:$F$1887,0),27)</f>
        <v>0</v>
      </c>
      <c r="H19166" s="2" t="b">
        <f t="shared" si="599"/>
        <v>0</v>
      </c>
      <c r="I19166" s="1" t="s">
        <v>2</v>
      </c>
      <c r="J19166" s="1" t="s">
        <v>907</v>
      </c>
      <c r="K19166" s="1"/>
    </row>
    <row r="19167" spans="1:11" hidden="1">
      <c r="A19167" s="1" t="s">
        <v>893</v>
      </c>
      <c r="B19167" s="1" t="s">
        <v>901</v>
      </c>
      <c r="C19167" s="48" t="str">
        <f t="shared" si="598"/>
        <v>קם שעב</v>
      </c>
      <c r="D19167" s="1" t="s">
        <v>900</v>
      </c>
      <c r="E19167" s="1" t="s">
        <v>3</v>
      </c>
      <c r="F19167" s="2" t="s">
        <v>19548</v>
      </c>
      <c r="G19167" s="2">
        <f>INDEX(תוצאות_בחירות,MATCH(C19167,siot!$F$3:$F$1887,0),27)</f>
        <v>1</v>
      </c>
      <c r="H19167" s="2" t="b">
        <f t="shared" si="599"/>
        <v>0</v>
      </c>
      <c r="I19167" s="1"/>
      <c r="J19167" s="1"/>
      <c r="K19167" s="1"/>
    </row>
    <row r="19168" spans="1:11">
      <c r="A19168" s="1" t="s">
        <v>893</v>
      </c>
      <c r="B19168" s="1" t="s">
        <v>901</v>
      </c>
      <c r="C19168" s="48" t="str">
        <f t="shared" si="598"/>
        <v>קם שעב</v>
      </c>
      <c r="D19168" s="1" t="s">
        <v>900</v>
      </c>
      <c r="E19168" s="1"/>
      <c r="F19168" s="2">
        <v>1</v>
      </c>
      <c r="G19168" s="2">
        <f>INDEX(תוצאות_בחירות,MATCH(C19168,siot!$F$3:$F$1887,0),27)</f>
        <v>1</v>
      </c>
      <c r="H19168" s="2" t="b">
        <f t="shared" si="599"/>
        <v>1</v>
      </c>
      <c r="I19168" s="1" t="s">
        <v>2</v>
      </c>
      <c r="J19168" s="1" t="s">
        <v>906</v>
      </c>
      <c r="K19168" s="1"/>
    </row>
    <row r="19169" spans="1:11" hidden="1">
      <c r="A19169" s="1" t="s">
        <v>893</v>
      </c>
      <c r="B19169" s="1" t="s">
        <v>901</v>
      </c>
      <c r="C19169" s="48" t="str">
        <f t="shared" si="598"/>
        <v>קם שעב</v>
      </c>
      <c r="D19169" s="1" t="s">
        <v>900</v>
      </c>
      <c r="E19169" s="1"/>
      <c r="F19169" s="2">
        <v>2</v>
      </c>
      <c r="G19169" s="2">
        <f>INDEX(תוצאות_בחירות,MATCH(C19169,siot!$F$3:$F$1887,0),27)</f>
        <v>1</v>
      </c>
      <c r="H19169" s="2" t="b">
        <f t="shared" si="599"/>
        <v>0</v>
      </c>
      <c r="I19169" s="1" t="s">
        <v>2</v>
      </c>
      <c r="J19169" s="1" t="s">
        <v>905</v>
      </c>
      <c r="K19169" s="1"/>
    </row>
    <row r="19170" spans="1:11" hidden="1">
      <c r="A19170" s="1" t="s">
        <v>893</v>
      </c>
      <c r="B19170" s="1" t="s">
        <v>901</v>
      </c>
      <c r="C19170" s="48" t="str">
        <f t="shared" si="598"/>
        <v>קם שעב</v>
      </c>
      <c r="D19170" s="1" t="s">
        <v>900</v>
      </c>
      <c r="E19170" s="1"/>
      <c r="F19170" s="2">
        <v>3</v>
      </c>
      <c r="G19170" s="2">
        <f>INDEX(תוצאות_בחירות,MATCH(C19170,siot!$F$3:$F$1887,0),27)</f>
        <v>1</v>
      </c>
      <c r="H19170" s="2" t="b">
        <f t="shared" si="599"/>
        <v>0</v>
      </c>
      <c r="I19170" s="1" t="s">
        <v>2</v>
      </c>
      <c r="J19170" s="1" t="s">
        <v>904</v>
      </c>
      <c r="K19170" s="1"/>
    </row>
    <row r="19171" spans="1:11" hidden="1">
      <c r="A19171" s="1" t="s">
        <v>893</v>
      </c>
      <c r="B19171" s="1" t="s">
        <v>901</v>
      </c>
      <c r="C19171" s="48" t="str">
        <f t="shared" si="598"/>
        <v>קם שעב</v>
      </c>
      <c r="D19171" s="1" t="s">
        <v>900</v>
      </c>
      <c r="E19171" s="1"/>
      <c r="F19171" s="2">
        <v>4</v>
      </c>
      <c r="G19171" s="2">
        <f>INDEX(תוצאות_בחירות,MATCH(C19171,siot!$F$3:$F$1887,0),27)</f>
        <v>1</v>
      </c>
      <c r="H19171" s="2" t="b">
        <f t="shared" si="599"/>
        <v>0</v>
      </c>
      <c r="I19171" s="1" t="s">
        <v>2</v>
      </c>
      <c r="J19171" s="1" t="s">
        <v>903</v>
      </c>
      <c r="K19171" s="1"/>
    </row>
    <row r="19172" spans="1:11" hidden="1">
      <c r="A19172" s="1" t="s">
        <v>893</v>
      </c>
      <c r="B19172" s="1" t="s">
        <v>901</v>
      </c>
      <c r="C19172" s="48" t="str">
        <f t="shared" si="598"/>
        <v>קם שעב</v>
      </c>
      <c r="D19172" s="1" t="s">
        <v>900</v>
      </c>
      <c r="E19172" s="1"/>
      <c r="F19172" s="2">
        <v>5</v>
      </c>
      <c r="G19172" s="2">
        <f>INDEX(תוצאות_בחירות,MATCH(C19172,siot!$F$3:$F$1887,0),27)</f>
        <v>1</v>
      </c>
      <c r="H19172" s="2" t="b">
        <f t="shared" si="599"/>
        <v>0</v>
      </c>
      <c r="I19172" s="1" t="s">
        <v>2</v>
      </c>
      <c r="J19172" s="1" t="s">
        <v>902</v>
      </c>
      <c r="K19172" s="1"/>
    </row>
    <row r="19173" spans="1:11" hidden="1">
      <c r="A19173" s="1" t="s">
        <v>893</v>
      </c>
      <c r="B19173" s="1" t="s">
        <v>901</v>
      </c>
      <c r="C19173" s="48" t="str">
        <f t="shared" si="598"/>
        <v>קם שעב</v>
      </c>
      <c r="D19173" s="1" t="s">
        <v>900</v>
      </c>
      <c r="E19173" s="1"/>
      <c r="F19173" s="2">
        <v>6</v>
      </c>
      <c r="G19173" s="2">
        <f>INDEX(תוצאות_בחירות,MATCH(C19173,siot!$F$3:$F$1887,0),27)</f>
        <v>1</v>
      </c>
      <c r="H19173" s="2" t="b">
        <f t="shared" si="599"/>
        <v>0</v>
      </c>
      <c r="I19173" s="1" t="s">
        <v>2</v>
      </c>
      <c r="J19173" s="1" t="s">
        <v>899</v>
      </c>
      <c r="K19173" s="1"/>
    </row>
    <row r="19174" spans="1:11" hidden="1">
      <c r="A19174" s="1" t="s">
        <v>893</v>
      </c>
      <c r="B19174" s="1" t="s">
        <v>892</v>
      </c>
      <c r="C19174" s="48" t="str">
        <f t="shared" si="598"/>
        <v>תע שעב</v>
      </c>
      <c r="D19174" s="1" t="s">
        <v>891</v>
      </c>
      <c r="E19174" s="1" t="s">
        <v>3</v>
      </c>
      <c r="F19174" s="2" t="s">
        <v>19548</v>
      </c>
      <c r="G19174" s="2">
        <f>INDEX(תוצאות_בחירות,MATCH(C19174,siot!$F$3:$F$1887,0),27)</f>
        <v>2</v>
      </c>
      <c r="H19174" s="2" t="b">
        <f t="shared" si="599"/>
        <v>0</v>
      </c>
      <c r="I19174" s="1"/>
      <c r="J19174" s="1"/>
      <c r="K19174" s="1"/>
    </row>
    <row r="19175" spans="1:11">
      <c r="A19175" s="1" t="s">
        <v>893</v>
      </c>
      <c r="B19175" s="1" t="s">
        <v>892</v>
      </c>
      <c r="C19175" s="48" t="str">
        <f t="shared" si="598"/>
        <v>תע שעב</v>
      </c>
      <c r="D19175" s="1" t="s">
        <v>891</v>
      </c>
      <c r="E19175" s="1"/>
      <c r="F19175" s="2">
        <v>1</v>
      </c>
      <c r="G19175" s="2">
        <f>INDEX(תוצאות_בחירות,MATCH(C19175,siot!$F$3:$F$1887,0),27)</f>
        <v>2</v>
      </c>
      <c r="H19175" s="2" t="b">
        <f t="shared" si="599"/>
        <v>1</v>
      </c>
      <c r="I19175" s="1" t="s">
        <v>2</v>
      </c>
      <c r="J19175" s="1" t="s">
        <v>898</v>
      </c>
      <c r="K19175" s="1"/>
    </row>
    <row r="19176" spans="1:11">
      <c r="A19176" s="1" t="s">
        <v>893</v>
      </c>
      <c r="B19176" s="1" t="s">
        <v>892</v>
      </c>
      <c r="C19176" s="48" t="str">
        <f t="shared" si="598"/>
        <v>תע שעב</v>
      </c>
      <c r="D19176" s="1" t="s">
        <v>891</v>
      </c>
      <c r="E19176" s="1"/>
      <c r="F19176" s="2">
        <v>2</v>
      </c>
      <c r="G19176" s="2">
        <f>INDEX(תוצאות_בחירות,MATCH(C19176,siot!$F$3:$F$1887,0),27)</f>
        <v>2</v>
      </c>
      <c r="H19176" s="2" t="b">
        <f t="shared" si="599"/>
        <v>1</v>
      </c>
      <c r="I19176" s="1" t="s">
        <v>2</v>
      </c>
      <c r="J19176" s="1" t="s">
        <v>897</v>
      </c>
      <c r="K19176" s="1"/>
    </row>
    <row r="19177" spans="1:11" hidden="1">
      <c r="A19177" s="1" t="s">
        <v>893</v>
      </c>
      <c r="B19177" s="1" t="s">
        <v>892</v>
      </c>
      <c r="C19177" s="48" t="str">
        <f t="shared" si="598"/>
        <v>תע שעב</v>
      </c>
      <c r="D19177" s="1" t="s">
        <v>891</v>
      </c>
      <c r="E19177" s="1"/>
      <c r="F19177" s="2">
        <v>3</v>
      </c>
      <c r="G19177" s="2">
        <f>INDEX(תוצאות_בחירות,MATCH(C19177,siot!$F$3:$F$1887,0),27)</f>
        <v>2</v>
      </c>
      <c r="H19177" s="2" t="b">
        <f t="shared" si="599"/>
        <v>0</v>
      </c>
      <c r="I19177" s="1" t="s">
        <v>2</v>
      </c>
      <c r="J19177" s="1" t="s">
        <v>896</v>
      </c>
      <c r="K19177" s="1"/>
    </row>
    <row r="19178" spans="1:11" hidden="1">
      <c r="A19178" s="1" t="s">
        <v>893</v>
      </c>
      <c r="B19178" s="1" t="s">
        <v>892</v>
      </c>
      <c r="C19178" s="48" t="str">
        <f t="shared" si="598"/>
        <v>תע שעב</v>
      </c>
      <c r="D19178" s="1" t="s">
        <v>891</v>
      </c>
      <c r="E19178" s="1"/>
      <c r="F19178" s="2">
        <v>4</v>
      </c>
      <c r="G19178" s="2">
        <f>INDEX(תוצאות_בחירות,MATCH(C19178,siot!$F$3:$F$1887,0),27)</f>
        <v>2</v>
      </c>
      <c r="H19178" s="2" t="b">
        <f t="shared" si="599"/>
        <v>0</v>
      </c>
      <c r="I19178" s="1" t="s">
        <v>2</v>
      </c>
      <c r="J19178" s="1" t="s">
        <v>895</v>
      </c>
      <c r="K19178" s="1"/>
    </row>
    <row r="19179" spans="1:11" hidden="1">
      <c r="A19179" s="1" t="s">
        <v>893</v>
      </c>
      <c r="B19179" s="1" t="s">
        <v>892</v>
      </c>
      <c r="C19179" s="48" t="str">
        <f t="shared" si="598"/>
        <v>תע שעב</v>
      </c>
      <c r="D19179" s="1" t="s">
        <v>891</v>
      </c>
      <c r="E19179" s="1"/>
      <c r="F19179" s="2">
        <v>5</v>
      </c>
      <c r="G19179" s="2">
        <f>INDEX(תוצאות_בחירות,MATCH(C19179,siot!$F$3:$F$1887,0),27)</f>
        <v>2</v>
      </c>
      <c r="H19179" s="2" t="b">
        <f t="shared" si="599"/>
        <v>0</v>
      </c>
      <c r="I19179" s="1" t="s">
        <v>2</v>
      </c>
      <c r="J19179" s="1" t="s">
        <v>894</v>
      </c>
      <c r="K19179" s="1"/>
    </row>
    <row r="19180" spans="1:11" hidden="1">
      <c r="A19180" s="1" t="s">
        <v>893</v>
      </c>
      <c r="B19180" s="1" t="s">
        <v>892</v>
      </c>
      <c r="C19180" s="48" t="str">
        <f t="shared" si="598"/>
        <v>תע שעב</v>
      </c>
      <c r="D19180" s="1" t="s">
        <v>891</v>
      </c>
      <c r="E19180" s="1"/>
      <c r="F19180" s="2">
        <v>6</v>
      </c>
      <c r="G19180" s="2">
        <f>INDEX(תוצאות_בחירות,MATCH(C19180,siot!$F$3:$F$1887,0),27)</f>
        <v>2</v>
      </c>
      <c r="H19180" s="2" t="b">
        <f t="shared" si="599"/>
        <v>0</v>
      </c>
      <c r="I19180" s="1" t="s">
        <v>2</v>
      </c>
      <c r="J19180" s="1" t="s">
        <v>890</v>
      </c>
      <c r="K19180" s="1"/>
    </row>
    <row r="19181" spans="1:11" hidden="1">
      <c r="A19181" s="1" t="s">
        <v>640</v>
      </c>
      <c r="B19181" s="1" t="s">
        <v>70</v>
      </c>
      <c r="C19181" s="48" t="str">
        <f t="shared" si="598"/>
        <v>א שפרעם</v>
      </c>
      <c r="D19181" s="1" t="s">
        <v>883</v>
      </c>
      <c r="E19181" s="1" t="s">
        <v>3</v>
      </c>
      <c r="F19181" s="2" t="s">
        <v>19548</v>
      </c>
      <c r="G19181" s="2">
        <f>INDEX(תוצאות_בחירות,MATCH(C19181,siot!$F$3:$F$1887,0),27)</f>
        <v>1</v>
      </c>
      <c r="H19181" s="2" t="b">
        <f t="shared" si="599"/>
        <v>0</v>
      </c>
      <c r="I19181" s="1"/>
      <c r="J19181" s="1"/>
      <c r="K19181" s="1"/>
    </row>
    <row r="19182" spans="1:11">
      <c r="A19182" s="1" t="s">
        <v>640</v>
      </c>
      <c r="B19182" s="1" t="s">
        <v>70</v>
      </c>
      <c r="C19182" s="48" t="str">
        <f t="shared" si="598"/>
        <v>א שפרעם</v>
      </c>
      <c r="D19182" s="1" t="s">
        <v>883</v>
      </c>
      <c r="E19182" s="1"/>
      <c r="F19182" s="2">
        <v>1</v>
      </c>
      <c r="G19182" s="2">
        <f>INDEX(תוצאות_בחירות,MATCH(C19182,siot!$F$3:$F$1887,0),27)</f>
        <v>1</v>
      </c>
      <c r="H19182" s="2" t="b">
        <f t="shared" si="599"/>
        <v>1</v>
      </c>
      <c r="I19182" s="1" t="s">
        <v>2</v>
      </c>
      <c r="J19182" s="1" t="s">
        <v>889</v>
      </c>
      <c r="K19182" s="1"/>
    </row>
    <row r="19183" spans="1:11" hidden="1">
      <c r="A19183" s="1" t="s">
        <v>640</v>
      </c>
      <c r="B19183" s="1" t="s">
        <v>70</v>
      </c>
      <c r="C19183" s="48" t="str">
        <f t="shared" si="598"/>
        <v>א שפרעם</v>
      </c>
      <c r="D19183" s="1" t="s">
        <v>883</v>
      </c>
      <c r="E19183" s="1"/>
      <c r="F19183" s="2">
        <v>2</v>
      </c>
      <c r="G19183" s="2">
        <f>INDEX(תוצאות_בחירות,MATCH(C19183,siot!$F$3:$F$1887,0),27)</f>
        <v>1</v>
      </c>
      <c r="H19183" s="2" t="b">
        <f t="shared" si="599"/>
        <v>0</v>
      </c>
      <c r="I19183" s="1" t="s">
        <v>2</v>
      </c>
      <c r="J19183" s="1" t="s">
        <v>888</v>
      </c>
      <c r="K19183" s="1"/>
    </row>
    <row r="19184" spans="1:11" hidden="1">
      <c r="A19184" s="1" t="s">
        <v>640</v>
      </c>
      <c r="B19184" s="1" t="s">
        <v>70</v>
      </c>
      <c r="C19184" s="48" t="str">
        <f t="shared" si="598"/>
        <v>א שפרעם</v>
      </c>
      <c r="D19184" s="1" t="s">
        <v>883</v>
      </c>
      <c r="E19184" s="1"/>
      <c r="F19184" s="2">
        <v>3</v>
      </c>
      <c r="G19184" s="2">
        <f>INDEX(תוצאות_בחירות,MATCH(C19184,siot!$F$3:$F$1887,0),27)</f>
        <v>1</v>
      </c>
      <c r="H19184" s="2" t="b">
        <f t="shared" si="599"/>
        <v>0</v>
      </c>
      <c r="I19184" s="1" t="s">
        <v>2</v>
      </c>
      <c r="J19184" s="1" t="s">
        <v>887</v>
      </c>
      <c r="K19184" s="1"/>
    </row>
    <row r="19185" spans="1:11" hidden="1">
      <c r="A19185" s="1" t="s">
        <v>640</v>
      </c>
      <c r="B19185" s="1" t="s">
        <v>70</v>
      </c>
      <c r="C19185" s="48" t="str">
        <f t="shared" si="598"/>
        <v>א שפרעם</v>
      </c>
      <c r="D19185" s="1" t="s">
        <v>883</v>
      </c>
      <c r="E19185" s="1"/>
      <c r="F19185" s="2">
        <v>4</v>
      </c>
      <c r="G19185" s="2">
        <f>INDEX(תוצאות_בחירות,MATCH(C19185,siot!$F$3:$F$1887,0),27)</f>
        <v>1</v>
      </c>
      <c r="H19185" s="2" t="b">
        <f t="shared" si="599"/>
        <v>0</v>
      </c>
      <c r="I19185" s="1" t="s">
        <v>2</v>
      </c>
      <c r="J19185" s="1" t="s">
        <v>886</v>
      </c>
      <c r="K19185" s="1"/>
    </row>
    <row r="19186" spans="1:11" hidden="1">
      <c r="A19186" s="1" t="s">
        <v>640</v>
      </c>
      <c r="B19186" s="1" t="s">
        <v>70</v>
      </c>
      <c r="C19186" s="48" t="str">
        <f t="shared" si="598"/>
        <v>א שפרעם</v>
      </c>
      <c r="D19186" s="1" t="s">
        <v>883</v>
      </c>
      <c r="E19186" s="1"/>
      <c r="F19186" s="2">
        <v>5</v>
      </c>
      <c r="G19186" s="2">
        <f>INDEX(תוצאות_בחירות,MATCH(C19186,siot!$F$3:$F$1887,0),27)</f>
        <v>1</v>
      </c>
      <c r="H19186" s="2" t="b">
        <f t="shared" si="599"/>
        <v>0</v>
      </c>
      <c r="I19186" s="1" t="s">
        <v>2</v>
      </c>
      <c r="J19186" s="1" t="s">
        <v>885</v>
      </c>
      <c r="K19186" s="1"/>
    </row>
    <row r="19187" spans="1:11" hidden="1">
      <c r="A19187" s="1" t="s">
        <v>640</v>
      </c>
      <c r="B19187" s="1" t="s">
        <v>70</v>
      </c>
      <c r="C19187" s="48" t="str">
        <f t="shared" si="598"/>
        <v>א שפרעם</v>
      </c>
      <c r="D19187" s="1" t="s">
        <v>883</v>
      </c>
      <c r="E19187" s="1"/>
      <c r="F19187" s="2">
        <v>6</v>
      </c>
      <c r="G19187" s="2">
        <f>INDEX(תוצאות_בחירות,MATCH(C19187,siot!$F$3:$F$1887,0),27)</f>
        <v>1</v>
      </c>
      <c r="H19187" s="2" t="b">
        <f t="shared" si="599"/>
        <v>0</v>
      </c>
      <c r="I19187" s="1" t="s">
        <v>2</v>
      </c>
      <c r="J19187" s="1" t="s">
        <v>884</v>
      </c>
      <c r="K19187" s="1"/>
    </row>
    <row r="19188" spans="1:11" hidden="1">
      <c r="A19188" s="1" t="s">
        <v>640</v>
      </c>
      <c r="B19188" s="1" t="s">
        <v>70</v>
      </c>
      <c r="C19188" s="48" t="str">
        <f t="shared" si="598"/>
        <v>א שפרעם</v>
      </c>
      <c r="D19188" s="1" t="s">
        <v>883</v>
      </c>
      <c r="E19188" s="1"/>
      <c r="F19188" s="2">
        <v>7</v>
      </c>
      <c r="G19188" s="2">
        <f>INDEX(תוצאות_בחירות,MATCH(C19188,siot!$F$3:$F$1887,0),27)</f>
        <v>1</v>
      </c>
      <c r="H19188" s="2" t="b">
        <f t="shared" si="599"/>
        <v>0</v>
      </c>
      <c r="I19188" s="1" t="s">
        <v>2</v>
      </c>
      <c r="J19188" s="1" t="s">
        <v>882</v>
      </c>
      <c r="K19188" s="1"/>
    </row>
    <row r="19189" spans="1:11" hidden="1">
      <c r="A19189" s="1" t="s">
        <v>640</v>
      </c>
      <c r="B19189" s="1" t="s">
        <v>60</v>
      </c>
      <c r="C19189" s="48" t="str">
        <f t="shared" si="598"/>
        <v>ד שפרעם</v>
      </c>
      <c r="D19189" s="1" t="s">
        <v>853</v>
      </c>
      <c r="E19189" s="1" t="s">
        <v>3</v>
      </c>
      <c r="F19189" s="2" t="s">
        <v>19548</v>
      </c>
      <c r="G19189" s="2">
        <f>INDEX(תוצאות_בחירות,MATCH(C19189,siot!$F$3:$F$1887,0),27)</f>
        <v>1</v>
      </c>
      <c r="H19189" s="2" t="b">
        <f t="shared" si="599"/>
        <v>0</v>
      </c>
      <c r="I19189" s="1"/>
      <c r="J19189" s="1"/>
      <c r="K19189" s="1"/>
    </row>
    <row r="19190" spans="1:11">
      <c r="A19190" s="1" t="s">
        <v>640</v>
      </c>
      <c r="B19190" s="1" t="s">
        <v>60</v>
      </c>
      <c r="C19190" s="48" t="str">
        <f t="shared" si="598"/>
        <v>ד שפרעם</v>
      </c>
      <c r="D19190" s="1" t="s">
        <v>853</v>
      </c>
      <c r="E19190" s="1"/>
      <c r="F19190" s="2">
        <v>1</v>
      </c>
      <c r="G19190" s="2">
        <f>INDEX(תוצאות_בחירות,MATCH(C19190,siot!$F$3:$F$1887,0),27)</f>
        <v>1</v>
      </c>
      <c r="H19190" s="2" t="b">
        <f t="shared" si="599"/>
        <v>1</v>
      </c>
      <c r="I19190" s="1" t="s">
        <v>2</v>
      </c>
      <c r="J19190" s="1" t="s">
        <v>881</v>
      </c>
      <c r="K19190" s="1"/>
    </row>
    <row r="19191" spans="1:11" hidden="1">
      <c r="A19191" s="1" t="s">
        <v>640</v>
      </c>
      <c r="B19191" s="1" t="s">
        <v>60</v>
      </c>
      <c r="C19191" s="48" t="str">
        <f t="shared" si="598"/>
        <v>ד שפרעם</v>
      </c>
      <c r="D19191" s="1" t="s">
        <v>853</v>
      </c>
      <c r="E19191" s="1"/>
      <c r="F19191" s="2">
        <v>2</v>
      </c>
      <c r="G19191" s="2">
        <f>INDEX(תוצאות_בחירות,MATCH(C19191,siot!$F$3:$F$1887,0),27)</f>
        <v>1</v>
      </c>
      <c r="H19191" s="2" t="b">
        <f t="shared" si="599"/>
        <v>0</v>
      </c>
      <c r="I19191" s="1" t="s">
        <v>2</v>
      </c>
      <c r="J19191" s="1" t="s">
        <v>880</v>
      </c>
      <c r="K19191" s="1"/>
    </row>
    <row r="19192" spans="1:11" hidden="1">
      <c r="A19192" s="1" t="s">
        <v>640</v>
      </c>
      <c r="B19192" s="1" t="s">
        <v>60</v>
      </c>
      <c r="C19192" s="48" t="str">
        <f t="shared" si="598"/>
        <v>ד שפרעם</v>
      </c>
      <c r="D19192" s="1" t="s">
        <v>853</v>
      </c>
      <c r="E19192" s="1"/>
      <c r="F19192" s="2">
        <v>3</v>
      </c>
      <c r="G19192" s="2">
        <f>INDEX(תוצאות_בחירות,MATCH(C19192,siot!$F$3:$F$1887,0),27)</f>
        <v>1</v>
      </c>
      <c r="H19192" s="2" t="b">
        <f t="shared" si="599"/>
        <v>0</v>
      </c>
      <c r="I19192" s="1" t="s">
        <v>2</v>
      </c>
      <c r="J19192" s="1" t="s">
        <v>879</v>
      </c>
      <c r="K19192" s="1"/>
    </row>
    <row r="19193" spans="1:11" hidden="1">
      <c r="A19193" s="1" t="s">
        <v>640</v>
      </c>
      <c r="B19193" s="1" t="s">
        <v>60</v>
      </c>
      <c r="C19193" s="48" t="str">
        <f t="shared" si="598"/>
        <v>ד שפרעם</v>
      </c>
      <c r="D19193" s="1" t="s">
        <v>853</v>
      </c>
      <c r="E19193" s="1"/>
      <c r="F19193" s="2">
        <v>4</v>
      </c>
      <c r="G19193" s="2">
        <f>INDEX(תוצאות_בחירות,MATCH(C19193,siot!$F$3:$F$1887,0),27)</f>
        <v>1</v>
      </c>
      <c r="H19193" s="2" t="b">
        <f t="shared" si="599"/>
        <v>0</v>
      </c>
      <c r="I19193" s="1" t="s">
        <v>2</v>
      </c>
      <c r="J19193" s="1" t="s">
        <v>878</v>
      </c>
      <c r="K19193" s="1"/>
    </row>
    <row r="19194" spans="1:11" hidden="1">
      <c r="A19194" s="1" t="s">
        <v>640</v>
      </c>
      <c r="B19194" s="1" t="s">
        <v>60</v>
      </c>
      <c r="C19194" s="48" t="str">
        <f t="shared" si="598"/>
        <v>ד שפרעם</v>
      </c>
      <c r="D19194" s="1" t="s">
        <v>853</v>
      </c>
      <c r="E19194" s="1"/>
      <c r="F19194" s="2">
        <v>5</v>
      </c>
      <c r="G19194" s="2">
        <f>INDEX(תוצאות_בחירות,MATCH(C19194,siot!$F$3:$F$1887,0),27)</f>
        <v>1</v>
      </c>
      <c r="H19194" s="2" t="b">
        <f t="shared" si="599"/>
        <v>0</v>
      </c>
      <c r="I19194" s="1" t="s">
        <v>2</v>
      </c>
      <c r="J19194" s="1" t="s">
        <v>877</v>
      </c>
      <c r="K19194" s="1"/>
    </row>
    <row r="19195" spans="1:11" hidden="1">
      <c r="A19195" s="1" t="s">
        <v>640</v>
      </c>
      <c r="B19195" s="1" t="s">
        <v>60</v>
      </c>
      <c r="C19195" s="48" t="str">
        <f t="shared" si="598"/>
        <v>ד שפרעם</v>
      </c>
      <c r="D19195" s="1" t="s">
        <v>853</v>
      </c>
      <c r="E19195" s="1"/>
      <c r="F19195" s="2">
        <v>6</v>
      </c>
      <c r="G19195" s="2">
        <f>INDEX(תוצאות_בחירות,MATCH(C19195,siot!$F$3:$F$1887,0),27)</f>
        <v>1</v>
      </c>
      <c r="H19195" s="2" t="b">
        <f t="shared" si="599"/>
        <v>0</v>
      </c>
      <c r="I19195" s="1" t="s">
        <v>2</v>
      </c>
      <c r="J19195" s="1" t="s">
        <v>876</v>
      </c>
      <c r="K19195" s="1"/>
    </row>
    <row r="19196" spans="1:11" hidden="1">
      <c r="A19196" s="1" t="s">
        <v>640</v>
      </c>
      <c r="B19196" s="1" t="s">
        <v>60</v>
      </c>
      <c r="C19196" s="48" t="str">
        <f t="shared" si="598"/>
        <v>ד שפרעם</v>
      </c>
      <c r="D19196" s="1" t="s">
        <v>853</v>
      </c>
      <c r="E19196" s="1"/>
      <c r="F19196" s="2">
        <v>7</v>
      </c>
      <c r="G19196" s="2">
        <f>INDEX(תוצאות_בחירות,MATCH(C19196,siot!$F$3:$F$1887,0),27)</f>
        <v>1</v>
      </c>
      <c r="H19196" s="2" t="b">
        <f t="shared" si="599"/>
        <v>0</v>
      </c>
      <c r="I19196" s="1" t="s">
        <v>2</v>
      </c>
      <c r="J19196" s="1" t="s">
        <v>875</v>
      </c>
      <c r="K19196" s="1"/>
    </row>
    <row r="19197" spans="1:11" hidden="1">
      <c r="A19197" s="1" t="s">
        <v>640</v>
      </c>
      <c r="B19197" s="1" t="s">
        <v>60</v>
      </c>
      <c r="C19197" s="48" t="str">
        <f t="shared" si="598"/>
        <v>ד שפרעם</v>
      </c>
      <c r="D19197" s="1" t="s">
        <v>853</v>
      </c>
      <c r="E19197" s="1"/>
      <c r="F19197" s="2">
        <v>8</v>
      </c>
      <c r="G19197" s="2">
        <f>INDEX(תוצאות_בחירות,MATCH(C19197,siot!$F$3:$F$1887,0),27)</f>
        <v>1</v>
      </c>
      <c r="H19197" s="2" t="b">
        <f t="shared" si="599"/>
        <v>0</v>
      </c>
      <c r="I19197" s="1" t="s">
        <v>2</v>
      </c>
      <c r="J19197" s="1" t="s">
        <v>874</v>
      </c>
      <c r="K19197" s="1"/>
    </row>
    <row r="19198" spans="1:11" hidden="1">
      <c r="A19198" s="1" t="s">
        <v>640</v>
      </c>
      <c r="B19198" s="1" t="s">
        <v>60</v>
      </c>
      <c r="C19198" s="48" t="str">
        <f t="shared" si="598"/>
        <v>ד שפרעם</v>
      </c>
      <c r="D19198" s="1" t="s">
        <v>853</v>
      </c>
      <c r="E19198" s="1"/>
      <c r="F19198" s="2">
        <v>9</v>
      </c>
      <c r="G19198" s="2">
        <f>INDEX(תוצאות_בחירות,MATCH(C19198,siot!$F$3:$F$1887,0),27)</f>
        <v>1</v>
      </c>
      <c r="H19198" s="2" t="b">
        <f t="shared" si="599"/>
        <v>0</v>
      </c>
      <c r="I19198" s="1" t="s">
        <v>2</v>
      </c>
      <c r="J19198" s="1" t="s">
        <v>873</v>
      </c>
      <c r="K19198" s="1"/>
    </row>
    <row r="19199" spans="1:11" hidden="1">
      <c r="A19199" s="1" t="s">
        <v>640</v>
      </c>
      <c r="B19199" s="1" t="s">
        <v>60</v>
      </c>
      <c r="C19199" s="48" t="str">
        <f t="shared" si="598"/>
        <v>ד שפרעם</v>
      </c>
      <c r="D19199" s="1" t="s">
        <v>853</v>
      </c>
      <c r="E19199" s="1"/>
      <c r="F19199" s="2">
        <v>10</v>
      </c>
      <c r="G19199" s="2">
        <f>INDEX(תוצאות_בחירות,MATCH(C19199,siot!$F$3:$F$1887,0),27)</f>
        <v>1</v>
      </c>
      <c r="H19199" s="2" t="b">
        <f t="shared" si="599"/>
        <v>0</v>
      </c>
      <c r="I19199" s="1" t="s">
        <v>2</v>
      </c>
      <c r="J19199" s="1" t="s">
        <v>872</v>
      </c>
      <c r="K19199" s="1"/>
    </row>
    <row r="19200" spans="1:11" hidden="1">
      <c r="A19200" s="1" t="s">
        <v>640</v>
      </c>
      <c r="B19200" s="1" t="s">
        <v>60</v>
      </c>
      <c r="C19200" s="48" t="str">
        <f t="shared" si="598"/>
        <v>ד שפרעם</v>
      </c>
      <c r="D19200" s="1" t="s">
        <v>853</v>
      </c>
      <c r="E19200" s="1"/>
      <c r="F19200" s="2">
        <v>11</v>
      </c>
      <c r="G19200" s="2">
        <f>INDEX(תוצאות_בחירות,MATCH(C19200,siot!$F$3:$F$1887,0),27)</f>
        <v>1</v>
      </c>
      <c r="H19200" s="2" t="b">
        <f t="shared" si="599"/>
        <v>0</v>
      </c>
      <c r="I19200" s="1" t="s">
        <v>2</v>
      </c>
      <c r="J19200" s="1" t="s">
        <v>871</v>
      </c>
      <c r="K19200" s="1"/>
    </row>
    <row r="19201" spans="1:11" hidden="1">
      <c r="A19201" s="1" t="s">
        <v>640</v>
      </c>
      <c r="B19201" s="1" t="s">
        <v>60</v>
      </c>
      <c r="C19201" s="48" t="str">
        <f t="shared" si="598"/>
        <v>ד שפרעם</v>
      </c>
      <c r="D19201" s="1" t="s">
        <v>853</v>
      </c>
      <c r="E19201" s="1"/>
      <c r="F19201" s="2">
        <v>12</v>
      </c>
      <c r="G19201" s="2">
        <f>INDEX(תוצאות_בחירות,MATCH(C19201,siot!$F$3:$F$1887,0),27)</f>
        <v>1</v>
      </c>
      <c r="H19201" s="2" t="b">
        <f t="shared" si="599"/>
        <v>0</v>
      </c>
      <c r="I19201" s="1" t="s">
        <v>2</v>
      </c>
      <c r="J19201" s="1" t="s">
        <v>870</v>
      </c>
      <c r="K19201" s="1"/>
    </row>
    <row r="19202" spans="1:11" hidden="1">
      <c r="A19202" s="1" t="s">
        <v>640</v>
      </c>
      <c r="B19202" s="1" t="s">
        <v>60</v>
      </c>
      <c r="C19202" s="48" t="str">
        <f t="shared" si="598"/>
        <v>ד שפרעם</v>
      </c>
      <c r="D19202" s="1" t="s">
        <v>853</v>
      </c>
      <c r="E19202" s="1"/>
      <c r="F19202" s="2">
        <v>13</v>
      </c>
      <c r="G19202" s="2">
        <f>INDEX(תוצאות_בחירות,MATCH(C19202,siot!$F$3:$F$1887,0),27)</f>
        <v>1</v>
      </c>
      <c r="H19202" s="2" t="b">
        <f t="shared" si="599"/>
        <v>0</v>
      </c>
      <c r="I19202" s="1" t="s">
        <v>2</v>
      </c>
      <c r="J19202" s="1" t="s">
        <v>869</v>
      </c>
      <c r="K19202" s="1"/>
    </row>
    <row r="19203" spans="1:11" hidden="1">
      <c r="A19203" s="1" t="s">
        <v>640</v>
      </c>
      <c r="B19203" s="1" t="s">
        <v>60</v>
      </c>
      <c r="C19203" s="48" t="str">
        <f t="shared" si="598"/>
        <v>ד שפרעם</v>
      </c>
      <c r="D19203" s="1" t="s">
        <v>853</v>
      </c>
      <c r="E19203" s="1"/>
      <c r="F19203" s="2">
        <v>14</v>
      </c>
      <c r="G19203" s="2">
        <f>INDEX(תוצאות_בחירות,MATCH(C19203,siot!$F$3:$F$1887,0),27)</f>
        <v>1</v>
      </c>
      <c r="H19203" s="2" t="b">
        <f t="shared" si="599"/>
        <v>0</v>
      </c>
      <c r="I19203" s="1" t="s">
        <v>2</v>
      </c>
      <c r="J19203" s="1" t="s">
        <v>868</v>
      </c>
      <c r="K19203" s="1"/>
    </row>
    <row r="19204" spans="1:11" hidden="1">
      <c r="A19204" s="1" t="s">
        <v>640</v>
      </c>
      <c r="B19204" s="1" t="s">
        <v>60</v>
      </c>
      <c r="C19204" s="48" t="str">
        <f t="shared" ref="C19204:C19267" si="600">B19204&amp;" "&amp;A19204</f>
        <v>ד שפרעם</v>
      </c>
      <c r="D19204" s="1" t="s">
        <v>853</v>
      </c>
      <c r="E19204" s="1"/>
      <c r="F19204" s="2">
        <v>15</v>
      </c>
      <c r="G19204" s="2">
        <f>INDEX(תוצאות_בחירות,MATCH(C19204,siot!$F$3:$F$1887,0),27)</f>
        <v>1</v>
      </c>
      <c r="H19204" s="2" t="b">
        <f t="shared" ref="H19204:H19267" si="601">IF(OR(F19204&lt;G19204,G19204=F19204),TRUE,FALSE)</f>
        <v>0</v>
      </c>
      <c r="I19204" s="1" t="s">
        <v>2</v>
      </c>
      <c r="J19204" s="1" t="s">
        <v>867</v>
      </c>
      <c r="K19204" s="1"/>
    </row>
    <row r="19205" spans="1:11" hidden="1">
      <c r="A19205" s="1" t="s">
        <v>640</v>
      </c>
      <c r="B19205" s="1" t="s">
        <v>60</v>
      </c>
      <c r="C19205" s="48" t="str">
        <f t="shared" si="600"/>
        <v>ד שפרעם</v>
      </c>
      <c r="D19205" s="1" t="s">
        <v>853</v>
      </c>
      <c r="E19205" s="1"/>
      <c r="F19205" s="2">
        <v>16</v>
      </c>
      <c r="G19205" s="2">
        <f>INDEX(תוצאות_בחירות,MATCH(C19205,siot!$F$3:$F$1887,0),27)</f>
        <v>1</v>
      </c>
      <c r="H19205" s="2" t="b">
        <f t="shared" si="601"/>
        <v>0</v>
      </c>
      <c r="I19205" s="1" t="s">
        <v>2</v>
      </c>
      <c r="J19205" s="1" t="s">
        <v>866</v>
      </c>
      <c r="K19205" s="1"/>
    </row>
    <row r="19206" spans="1:11" hidden="1">
      <c r="A19206" s="1" t="s">
        <v>640</v>
      </c>
      <c r="B19206" s="1" t="s">
        <v>60</v>
      </c>
      <c r="C19206" s="48" t="str">
        <f t="shared" si="600"/>
        <v>ד שפרעם</v>
      </c>
      <c r="D19206" s="1" t="s">
        <v>853</v>
      </c>
      <c r="E19206" s="1"/>
      <c r="F19206" s="2">
        <v>17</v>
      </c>
      <c r="G19206" s="2">
        <f>INDEX(תוצאות_בחירות,MATCH(C19206,siot!$F$3:$F$1887,0),27)</f>
        <v>1</v>
      </c>
      <c r="H19206" s="2" t="b">
        <f t="shared" si="601"/>
        <v>0</v>
      </c>
      <c r="I19206" s="1" t="s">
        <v>2</v>
      </c>
      <c r="J19206" s="1" t="s">
        <v>865</v>
      </c>
      <c r="K19206" s="1"/>
    </row>
    <row r="19207" spans="1:11" hidden="1">
      <c r="A19207" s="1" t="s">
        <v>640</v>
      </c>
      <c r="B19207" s="1" t="s">
        <v>60</v>
      </c>
      <c r="C19207" s="48" t="str">
        <f t="shared" si="600"/>
        <v>ד שפרעם</v>
      </c>
      <c r="D19207" s="1" t="s">
        <v>853</v>
      </c>
      <c r="E19207" s="1"/>
      <c r="F19207" s="2">
        <v>18</v>
      </c>
      <c r="G19207" s="2">
        <f>INDEX(תוצאות_בחירות,MATCH(C19207,siot!$F$3:$F$1887,0),27)</f>
        <v>1</v>
      </c>
      <c r="H19207" s="2" t="b">
        <f t="shared" si="601"/>
        <v>0</v>
      </c>
      <c r="I19207" s="1" t="s">
        <v>2</v>
      </c>
      <c r="J19207" s="1" t="s">
        <v>864</v>
      </c>
      <c r="K19207" s="1"/>
    </row>
    <row r="19208" spans="1:11" hidden="1">
      <c r="A19208" s="1" t="s">
        <v>640</v>
      </c>
      <c r="B19208" s="1" t="s">
        <v>60</v>
      </c>
      <c r="C19208" s="48" t="str">
        <f t="shared" si="600"/>
        <v>ד שפרעם</v>
      </c>
      <c r="D19208" s="1" t="s">
        <v>853</v>
      </c>
      <c r="E19208" s="1"/>
      <c r="F19208" s="2">
        <v>19</v>
      </c>
      <c r="G19208" s="2">
        <f>INDEX(תוצאות_בחירות,MATCH(C19208,siot!$F$3:$F$1887,0),27)</f>
        <v>1</v>
      </c>
      <c r="H19208" s="2" t="b">
        <f t="shared" si="601"/>
        <v>0</v>
      </c>
      <c r="I19208" s="1" t="s">
        <v>2</v>
      </c>
      <c r="J19208" s="1" t="s">
        <v>863</v>
      </c>
      <c r="K19208" s="1"/>
    </row>
    <row r="19209" spans="1:11" hidden="1">
      <c r="A19209" s="1" t="s">
        <v>640</v>
      </c>
      <c r="B19209" s="1" t="s">
        <v>60</v>
      </c>
      <c r="C19209" s="48" t="str">
        <f t="shared" si="600"/>
        <v>ד שפרעם</v>
      </c>
      <c r="D19209" s="1" t="s">
        <v>853</v>
      </c>
      <c r="E19209" s="1"/>
      <c r="F19209" s="2">
        <v>20</v>
      </c>
      <c r="G19209" s="2">
        <f>INDEX(תוצאות_בחירות,MATCH(C19209,siot!$F$3:$F$1887,0),27)</f>
        <v>1</v>
      </c>
      <c r="H19209" s="2" t="b">
        <f t="shared" si="601"/>
        <v>0</v>
      </c>
      <c r="I19209" s="1" t="s">
        <v>2</v>
      </c>
      <c r="J19209" s="1" t="s">
        <v>862</v>
      </c>
      <c r="K19209" s="1"/>
    </row>
    <row r="19210" spans="1:11" hidden="1">
      <c r="A19210" s="1" t="s">
        <v>640</v>
      </c>
      <c r="B19210" s="1" t="s">
        <v>60</v>
      </c>
      <c r="C19210" s="48" t="str">
        <f t="shared" si="600"/>
        <v>ד שפרעם</v>
      </c>
      <c r="D19210" s="1" t="s">
        <v>853</v>
      </c>
      <c r="E19210" s="1"/>
      <c r="F19210" s="2">
        <v>21</v>
      </c>
      <c r="G19210" s="2">
        <f>INDEX(תוצאות_בחירות,MATCH(C19210,siot!$F$3:$F$1887,0),27)</f>
        <v>1</v>
      </c>
      <c r="H19210" s="2" t="b">
        <f t="shared" si="601"/>
        <v>0</v>
      </c>
      <c r="I19210" s="1" t="s">
        <v>2</v>
      </c>
      <c r="J19210" s="1" t="s">
        <v>861</v>
      </c>
      <c r="K19210" s="1"/>
    </row>
    <row r="19211" spans="1:11" hidden="1">
      <c r="A19211" s="1" t="s">
        <v>640</v>
      </c>
      <c r="B19211" s="1" t="s">
        <v>60</v>
      </c>
      <c r="C19211" s="48" t="str">
        <f t="shared" si="600"/>
        <v>ד שפרעם</v>
      </c>
      <c r="D19211" s="1" t="s">
        <v>853</v>
      </c>
      <c r="E19211" s="1"/>
      <c r="F19211" s="2">
        <v>22</v>
      </c>
      <c r="G19211" s="2">
        <f>INDEX(תוצאות_בחירות,MATCH(C19211,siot!$F$3:$F$1887,0),27)</f>
        <v>1</v>
      </c>
      <c r="H19211" s="2" t="b">
        <f t="shared" si="601"/>
        <v>0</v>
      </c>
      <c r="I19211" s="1" t="s">
        <v>2</v>
      </c>
      <c r="J19211" s="1" t="s">
        <v>860</v>
      </c>
      <c r="K19211" s="1"/>
    </row>
    <row r="19212" spans="1:11" hidden="1">
      <c r="A19212" s="1" t="s">
        <v>640</v>
      </c>
      <c r="B19212" s="1" t="s">
        <v>60</v>
      </c>
      <c r="C19212" s="48" t="str">
        <f t="shared" si="600"/>
        <v>ד שפרעם</v>
      </c>
      <c r="D19212" s="1" t="s">
        <v>853</v>
      </c>
      <c r="E19212" s="1"/>
      <c r="F19212" s="2">
        <v>23</v>
      </c>
      <c r="G19212" s="2">
        <f>INDEX(תוצאות_בחירות,MATCH(C19212,siot!$F$3:$F$1887,0),27)</f>
        <v>1</v>
      </c>
      <c r="H19212" s="2" t="b">
        <f t="shared" si="601"/>
        <v>0</v>
      </c>
      <c r="I19212" s="1" t="s">
        <v>2</v>
      </c>
      <c r="J19212" s="1" t="s">
        <v>859</v>
      </c>
      <c r="K19212" s="1"/>
    </row>
    <row r="19213" spans="1:11" hidden="1">
      <c r="A19213" s="1" t="s">
        <v>640</v>
      </c>
      <c r="B19213" s="1" t="s">
        <v>60</v>
      </c>
      <c r="C19213" s="48" t="str">
        <f t="shared" si="600"/>
        <v>ד שפרעם</v>
      </c>
      <c r="D19213" s="1" t="s">
        <v>853</v>
      </c>
      <c r="E19213" s="1"/>
      <c r="F19213" s="2">
        <v>24</v>
      </c>
      <c r="G19213" s="2">
        <f>INDEX(תוצאות_בחירות,MATCH(C19213,siot!$F$3:$F$1887,0),27)</f>
        <v>1</v>
      </c>
      <c r="H19213" s="2" t="b">
        <f t="shared" si="601"/>
        <v>0</v>
      </c>
      <c r="I19213" s="1" t="s">
        <v>2</v>
      </c>
      <c r="J19213" s="1" t="s">
        <v>858</v>
      </c>
      <c r="K19213" s="1"/>
    </row>
    <row r="19214" spans="1:11" hidden="1">
      <c r="A19214" s="1" t="s">
        <v>640</v>
      </c>
      <c r="B19214" s="1" t="s">
        <v>60</v>
      </c>
      <c r="C19214" s="48" t="str">
        <f t="shared" si="600"/>
        <v>ד שפרעם</v>
      </c>
      <c r="D19214" s="1" t="s">
        <v>853</v>
      </c>
      <c r="E19214" s="1"/>
      <c r="F19214" s="2">
        <v>25</v>
      </c>
      <c r="G19214" s="2">
        <f>INDEX(תוצאות_בחירות,MATCH(C19214,siot!$F$3:$F$1887,0),27)</f>
        <v>1</v>
      </c>
      <c r="H19214" s="2" t="b">
        <f t="shared" si="601"/>
        <v>0</v>
      </c>
      <c r="I19214" s="1" t="s">
        <v>2</v>
      </c>
      <c r="J19214" s="1" t="s">
        <v>857</v>
      </c>
      <c r="K19214" s="1"/>
    </row>
    <row r="19215" spans="1:11" hidden="1">
      <c r="A19215" s="1" t="s">
        <v>640</v>
      </c>
      <c r="B19215" s="1" t="s">
        <v>60</v>
      </c>
      <c r="C19215" s="48" t="str">
        <f t="shared" si="600"/>
        <v>ד שפרעם</v>
      </c>
      <c r="D19215" s="1" t="s">
        <v>853</v>
      </c>
      <c r="E19215" s="1"/>
      <c r="F19215" s="2">
        <v>26</v>
      </c>
      <c r="G19215" s="2">
        <f>INDEX(תוצאות_בחירות,MATCH(C19215,siot!$F$3:$F$1887,0),27)</f>
        <v>1</v>
      </c>
      <c r="H19215" s="2" t="b">
        <f t="shared" si="601"/>
        <v>0</v>
      </c>
      <c r="I19215" s="1" t="s">
        <v>2</v>
      </c>
      <c r="J19215" s="1" t="s">
        <v>856</v>
      </c>
      <c r="K19215" s="1"/>
    </row>
    <row r="19216" spans="1:11" hidden="1">
      <c r="A19216" s="1" t="s">
        <v>640</v>
      </c>
      <c r="B19216" s="1" t="s">
        <v>60</v>
      </c>
      <c r="C19216" s="48" t="str">
        <f t="shared" si="600"/>
        <v>ד שפרעם</v>
      </c>
      <c r="D19216" s="1" t="s">
        <v>853</v>
      </c>
      <c r="E19216" s="1"/>
      <c r="F19216" s="2">
        <v>27</v>
      </c>
      <c r="G19216" s="2">
        <f>INDEX(תוצאות_בחירות,MATCH(C19216,siot!$F$3:$F$1887,0),27)</f>
        <v>1</v>
      </c>
      <c r="H19216" s="2" t="b">
        <f t="shared" si="601"/>
        <v>0</v>
      </c>
      <c r="I19216" s="1" t="s">
        <v>2</v>
      </c>
      <c r="J19216" s="1" t="s">
        <v>855</v>
      </c>
      <c r="K19216" s="1"/>
    </row>
    <row r="19217" spans="1:11" hidden="1">
      <c r="A19217" s="1" t="s">
        <v>640</v>
      </c>
      <c r="B19217" s="1" t="s">
        <v>60</v>
      </c>
      <c r="C19217" s="48" t="str">
        <f t="shared" si="600"/>
        <v>ד שפרעם</v>
      </c>
      <c r="D19217" s="1" t="s">
        <v>853</v>
      </c>
      <c r="E19217" s="1"/>
      <c r="F19217" s="2">
        <v>28</v>
      </c>
      <c r="G19217" s="2">
        <f>INDEX(תוצאות_בחירות,MATCH(C19217,siot!$F$3:$F$1887,0),27)</f>
        <v>1</v>
      </c>
      <c r="H19217" s="2" t="b">
        <f t="shared" si="601"/>
        <v>0</v>
      </c>
      <c r="I19217" s="1" t="s">
        <v>2</v>
      </c>
      <c r="J19217" s="1" t="s">
        <v>854</v>
      </c>
      <c r="K19217" s="1"/>
    </row>
    <row r="19218" spans="1:11" hidden="1">
      <c r="A19218" s="1" t="s">
        <v>640</v>
      </c>
      <c r="B19218" s="1" t="s">
        <v>60</v>
      </c>
      <c r="C19218" s="48" t="str">
        <f t="shared" si="600"/>
        <v>ד שפרעם</v>
      </c>
      <c r="D19218" s="1" t="s">
        <v>853</v>
      </c>
      <c r="E19218" s="1"/>
      <c r="F19218" s="2">
        <v>29</v>
      </c>
      <c r="G19218" s="2">
        <f>INDEX(תוצאות_בחירות,MATCH(C19218,siot!$F$3:$F$1887,0),27)</f>
        <v>1</v>
      </c>
      <c r="H19218" s="2" t="b">
        <f t="shared" si="601"/>
        <v>0</v>
      </c>
      <c r="I19218" s="1" t="s">
        <v>2</v>
      </c>
      <c r="J19218" s="1" t="s">
        <v>852</v>
      </c>
      <c r="K19218" s="1"/>
    </row>
    <row r="19219" spans="1:11" hidden="1">
      <c r="A19219" s="1" t="s">
        <v>640</v>
      </c>
      <c r="B19219" s="1" t="s">
        <v>834</v>
      </c>
      <c r="C19219" s="48" t="str">
        <f t="shared" si="600"/>
        <v>דש שפרעם</v>
      </c>
      <c r="D19219" s="1" t="s">
        <v>833</v>
      </c>
      <c r="E19219" s="1" t="s">
        <v>3</v>
      </c>
      <c r="F19219" s="2" t="s">
        <v>19548</v>
      </c>
      <c r="G19219" s="2">
        <f>INDEX(תוצאות_בחירות,MATCH(C19219,siot!$F$3:$F$1887,0),27)</f>
        <v>1</v>
      </c>
      <c r="H19219" s="2" t="b">
        <f t="shared" si="601"/>
        <v>0</v>
      </c>
      <c r="I19219" s="1"/>
      <c r="J19219" s="1"/>
      <c r="K19219" s="1"/>
    </row>
    <row r="19220" spans="1:11">
      <c r="A19220" s="1" t="s">
        <v>640</v>
      </c>
      <c r="B19220" s="1" t="s">
        <v>834</v>
      </c>
      <c r="C19220" s="48" t="str">
        <f t="shared" si="600"/>
        <v>דש שפרעם</v>
      </c>
      <c r="D19220" s="1" t="s">
        <v>833</v>
      </c>
      <c r="E19220" s="1"/>
      <c r="F19220" s="2">
        <v>1</v>
      </c>
      <c r="G19220" s="2">
        <f>INDEX(תוצאות_בחירות,MATCH(C19220,siot!$F$3:$F$1887,0),27)</f>
        <v>1</v>
      </c>
      <c r="H19220" s="2" t="b">
        <f t="shared" si="601"/>
        <v>1</v>
      </c>
      <c r="I19220" s="1" t="s">
        <v>2</v>
      </c>
      <c r="J19220" s="1" t="s">
        <v>851</v>
      </c>
      <c r="K19220" s="1"/>
    </row>
    <row r="19221" spans="1:11" hidden="1">
      <c r="A19221" s="1" t="s">
        <v>640</v>
      </c>
      <c r="B19221" s="1" t="s">
        <v>834</v>
      </c>
      <c r="C19221" s="48" t="str">
        <f t="shared" si="600"/>
        <v>דש שפרעם</v>
      </c>
      <c r="D19221" s="1" t="s">
        <v>833</v>
      </c>
      <c r="E19221" s="1"/>
      <c r="F19221" s="2">
        <v>2</v>
      </c>
      <c r="G19221" s="2">
        <f>INDEX(תוצאות_בחירות,MATCH(C19221,siot!$F$3:$F$1887,0),27)</f>
        <v>1</v>
      </c>
      <c r="H19221" s="2" t="b">
        <f t="shared" si="601"/>
        <v>0</v>
      </c>
      <c r="I19221" s="1" t="s">
        <v>2</v>
      </c>
      <c r="J19221" s="1" t="s">
        <v>850</v>
      </c>
      <c r="K19221" s="1"/>
    </row>
    <row r="19222" spans="1:11" hidden="1">
      <c r="A19222" s="1" t="s">
        <v>640</v>
      </c>
      <c r="B19222" s="1" t="s">
        <v>834</v>
      </c>
      <c r="C19222" s="48" t="str">
        <f t="shared" si="600"/>
        <v>דש שפרעם</v>
      </c>
      <c r="D19222" s="1" t="s">
        <v>833</v>
      </c>
      <c r="E19222" s="1"/>
      <c r="F19222" s="2">
        <v>3</v>
      </c>
      <c r="G19222" s="2">
        <f>INDEX(תוצאות_בחירות,MATCH(C19222,siot!$F$3:$F$1887,0),27)</f>
        <v>1</v>
      </c>
      <c r="H19222" s="2" t="b">
        <f t="shared" si="601"/>
        <v>0</v>
      </c>
      <c r="I19222" s="1" t="s">
        <v>2</v>
      </c>
      <c r="J19222" s="1" t="s">
        <v>849</v>
      </c>
      <c r="K19222" s="1"/>
    </row>
    <row r="19223" spans="1:11" hidden="1">
      <c r="A19223" s="1" t="s">
        <v>640</v>
      </c>
      <c r="B19223" s="1" t="s">
        <v>834</v>
      </c>
      <c r="C19223" s="48" t="str">
        <f t="shared" si="600"/>
        <v>דש שפרעם</v>
      </c>
      <c r="D19223" s="1" t="s">
        <v>833</v>
      </c>
      <c r="E19223" s="1"/>
      <c r="F19223" s="2">
        <v>4</v>
      </c>
      <c r="G19223" s="2">
        <f>INDEX(תוצאות_בחירות,MATCH(C19223,siot!$F$3:$F$1887,0),27)</f>
        <v>1</v>
      </c>
      <c r="H19223" s="2" t="b">
        <f t="shared" si="601"/>
        <v>0</v>
      </c>
      <c r="I19223" s="1" t="s">
        <v>2</v>
      </c>
      <c r="J19223" s="1" t="s">
        <v>848</v>
      </c>
      <c r="K19223" s="1"/>
    </row>
    <row r="19224" spans="1:11" hidden="1">
      <c r="A19224" s="1" t="s">
        <v>640</v>
      </c>
      <c r="B19224" s="1" t="s">
        <v>834</v>
      </c>
      <c r="C19224" s="48" t="str">
        <f t="shared" si="600"/>
        <v>דש שפרעם</v>
      </c>
      <c r="D19224" s="1" t="s">
        <v>833</v>
      </c>
      <c r="E19224" s="1"/>
      <c r="F19224" s="2">
        <v>5</v>
      </c>
      <c r="G19224" s="2">
        <f>INDEX(תוצאות_בחירות,MATCH(C19224,siot!$F$3:$F$1887,0),27)</f>
        <v>1</v>
      </c>
      <c r="H19224" s="2" t="b">
        <f t="shared" si="601"/>
        <v>0</v>
      </c>
      <c r="I19224" s="1" t="s">
        <v>2</v>
      </c>
      <c r="J19224" s="1" t="s">
        <v>847</v>
      </c>
      <c r="K19224" s="1"/>
    </row>
    <row r="19225" spans="1:11" hidden="1">
      <c r="A19225" s="1" t="s">
        <v>640</v>
      </c>
      <c r="B19225" s="1" t="s">
        <v>834</v>
      </c>
      <c r="C19225" s="48" t="str">
        <f t="shared" si="600"/>
        <v>דש שפרעם</v>
      </c>
      <c r="D19225" s="1" t="s">
        <v>833</v>
      </c>
      <c r="E19225" s="1"/>
      <c r="F19225" s="2">
        <v>6</v>
      </c>
      <c r="G19225" s="2">
        <f>INDEX(תוצאות_בחירות,MATCH(C19225,siot!$F$3:$F$1887,0),27)</f>
        <v>1</v>
      </c>
      <c r="H19225" s="2" t="b">
        <f t="shared" si="601"/>
        <v>0</v>
      </c>
      <c r="I19225" s="1" t="s">
        <v>2</v>
      </c>
      <c r="J19225" s="1" t="s">
        <v>846</v>
      </c>
      <c r="K19225" s="1"/>
    </row>
    <row r="19226" spans="1:11" hidden="1">
      <c r="A19226" s="1" t="s">
        <v>640</v>
      </c>
      <c r="B19226" s="1" t="s">
        <v>834</v>
      </c>
      <c r="C19226" s="48" t="str">
        <f t="shared" si="600"/>
        <v>דש שפרעם</v>
      </c>
      <c r="D19226" s="1" t="s">
        <v>833</v>
      </c>
      <c r="E19226" s="1"/>
      <c r="F19226" s="2">
        <v>7</v>
      </c>
      <c r="G19226" s="2">
        <f>INDEX(תוצאות_בחירות,MATCH(C19226,siot!$F$3:$F$1887,0),27)</f>
        <v>1</v>
      </c>
      <c r="H19226" s="2" t="b">
        <f t="shared" si="601"/>
        <v>0</v>
      </c>
      <c r="I19226" s="1" t="s">
        <v>2</v>
      </c>
      <c r="J19226" s="1" t="s">
        <v>845</v>
      </c>
      <c r="K19226" s="1"/>
    </row>
    <row r="19227" spans="1:11" hidden="1">
      <c r="A19227" s="1" t="s">
        <v>640</v>
      </c>
      <c r="B19227" s="1" t="s">
        <v>834</v>
      </c>
      <c r="C19227" s="48" t="str">
        <f t="shared" si="600"/>
        <v>דש שפרעם</v>
      </c>
      <c r="D19227" s="1" t="s">
        <v>833</v>
      </c>
      <c r="E19227" s="1"/>
      <c r="F19227" s="2">
        <v>8</v>
      </c>
      <c r="G19227" s="2">
        <f>INDEX(תוצאות_בחירות,MATCH(C19227,siot!$F$3:$F$1887,0),27)</f>
        <v>1</v>
      </c>
      <c r="H19227" s="2" t="b">
        <f t="shared" si="601"/>
        <v>0</v>
      </c>
      <c r="I19227" s="1" t="s">
        <v>2</v>
      </c>
      <c r="J19227" s="1" t="s">
        <v>844</v>
      </c>
      <c r="K19227" s="1"/>
    </row>
    <row r="19228" spans="1:11" hidden="1">
      <c r="A19228" s="1" t="s">
        <v>640</v>
      </c>
      <c r="B19228" s="1" t="s">
        <v>834</v>
      </c>
      <c r="C19228" s="48" t="str">
        <f t="shared" si="600"/>
        <v>דש שפרעם</v>
      </c>
      <c r="D19228" s="1" t="s">
        <v>833</v>
      </c>
      <c r="E19228" s="1"/>
      <c r="F19228" s="2">
        <v>9</v>
      </c>
      <c r="G19228" s="2">
        <f>INDEX(תוצאות_בחירות,MATCH(C19228,siot!$F$3:$F$1887,0),27)</f>
        <v>1</v>
      </c>
      <c r="H19228" s="2" t="b">
        <f t="shared" si="601"/>
        <v>0</v>
      </c>
      <c r="I19228" s="1" t="s">
        <v>2</v>
      </c>
      <c r="J19228" s="1" t="s">
        <v>843</v>
      </c>
      <c r="K19228" s="1"/>
    </row>
    <row r="19229" spans="1:11" hidden="1">
      <c r="A19229" s="1" t="s">
        <v>640</v>
      </c>
      <c r="B19229" s="1" t="s">
        <v>834</v>
      </c>
      <c r="C19229" s="48" t="str">
        <f t="shared" si="600"/>
        <v>דש שפרעם</v>
      </c>
      <c r="D19229" s="1" t="s">
        <v>833</v>
      </c>
      <c r="E19229" s="1"/>
      <c r="F19229" s="2">
        <v>10</v>
      </c>
      <c r="G19229" s="2">
        <f>INDEX(תוצאות_בחירות,MATCH(C19229,siot!$F$3:$F$1887,0),27)</f>
        <v>1</v>
      </c>
      <c r="H19229" s="2" t="b">
        <f t="shared" si="601"/>
        <v>0</v>
      </c>
      <c r="I19229" s="1" t="s">
        <v>2</v>
      </c>
      <c r="J19229" s="1" t="s">
        <v>842</v>
      </c>
      <c r="K19229" s="1"/>
    </row>
    <row r="19230" spans="1:11" hidden="1">
      <c r="A19230" s="1" t="s">
        <v>640</v>
      </c>
      <c r="B19230" s="1" t="s">
        <v>834</v>
      </c>
      <c r="C19230" s="48" t="str">
        <f t="shared" si="600"/>
        <v>דש שפרעם</v>
      </c>
      <c r="D19230" s="1" t="s">
        <v>833</v>
      </c>
      <c r="E19230" s="1"/>
      <c r="F19230" s="2">
        <v>11</v>
      </c>
      <c r="G19230" s="2">
        <f>INDEX(תוצאות_בחירות,MATCH(C19230,siot!$F$3:$F$1887,0),27)</f>
        <v>1</v>
      </c>
      <c r="H19230" s="2" t="b">
        <f t="shared" si="601"/>
        <v>0</v>
      </c>
      <c r="I19230" s="1" t="s">
        <v>2</v>
      </c>
      <c r="J19230" s="1" t="s">
        <v>841</v>
      </c>
      <c r="K19230" s="1"/>
    </row>
    <row r="19231" spans="1:11" hidden="1">
      <c r="A19231" s="1" t="s">
        <v>640</v>
      </c>
      <c r="B19231" s="1" t="s">
        <v>834</v>
      </c>
      <c r="C19231" s="48" t="str">
        <f t="shared" si="600"/>
        <v>דש שפרעם</v>
      </c>
      <c r="D19231" s="1" t="s">
        <v>833</v>
      </c>
      <c r="E19231" s="1"/>
      <c r="F19231" s="2">
        <v>12</v>
      </c>
      <c r="G19231" s="2">
        <f>INDEX(תוצאות_בחירות,MATCH(C19231,siot!$F$3:$F$1887,0),27)</f>
        <v>1</v>
      </c>
      <c r="H19231" s="2" t="b">
        <f t="shared" si="601"/>
        <v>0</v>
      </c>
      <c r="I19231" s="1" t="s">
        <v>2</v>
      </c>
      <c r="J19231" s="1" t="s">
        <v>840</v>
      </c>
      <c r="K19231" s="1"/>
    </row>
    <row r="19232" spans="1:11" hidden="1">
      <c r="A19232" s="1" t="s">
        <v>640</v>
      </c>
      <c r="B19232" s="1" t="s">
        <v>834</v>
      </c>
      <c r="C19232" s="48" t="str">
        <f t="shared" si="600"/>
        <v>דש שפרעם</v>
      </c>
      <c r="D19232" s="1" t="s">
        <v>833</v>
      </c>
      <c r="E19232" s="1"/>
      <c r="F19232" s="2">
        <v>13</v>
      </c>
      <c r="G19232" s="2">
        <f>INDEX(תוצאות_בחירות,MATCH(C19232,siot!$F$3:$F$1887,0),27)</f>
        <v>1</v>
      </c>
      <c r="H19232" s="2" t="b">
        <f t="shared" si="601"/>
        <v>0</v>
      </c>
      <c r="I19232" s="1" t="s">
        <v>2</v>
      </c>
      <c r="J19232" s="1" t="s">
        <v>839</v>
      </c>
      <c r="K19232" s="1"/>
    </row>
    <row r="19233" spans="1:11" hidden="1">
      <c r="A19233" s="1" t="s">
        <v>640</v>
      </c>
      <c r="B19233" s="1" t="s">
        <v>834</v>
      </c>
      <c r="C19233" s="48" t="str">
        <f t="shared" si="600"/>
        <v>דש שפרעם</v>
      </c>
      <c r="D19233" s="1" t="s">
        <v>833</v>
      </c>
      <c r="E19233" s="1"/>
      <c r="F19233" s="2">
        <v>14</v>
      </c>
      <c r="G19233" s="2">
        <f>INDEX(תוצאות_בחירות,MATCH(C19233,siot!$F$3:$F$1887,0),27)</f>
        <v>1</v>
      </c>
      <c r="H19233" s="2" t="b">
        <f t="shared" si="601"/>
        <v>0</v>
      </c>
      <c r="I19233" s="1" t="s">
        <v>2</v>
      </c>
      <c r="J19233" s="1" t="s">
        <v>838</v>
      </c>
      <c r="K19233" s="1"/>
    </row>
    <row r="19234" spans="1:11" hidden="1">
      <c r="A19234" s="1" t="s">
        <v>640</v>
      </c>
      <c r="B19234" s="1" t="s">
        <v>834</v>
      </c>
      <c r="C19234" s="48" t="str">
        <f t="shared" si="600"/>
        <v>דש שפרעם</v>
      </c>
      <c r="D19234" s="1" t="s">
        <v>833</v>
      </c>
      <c r="E19234" s="1"/>
      <c r="F19234" s="2">
        <v>15</v>
      </c>
      <c r="G19234" s="2">
        <f>INDEX(תוצאות_בחירות,MATCH(C19234,siot!$F$3:$F$1887,0),27)</f>
        <v>1</v>
      </c>
      <c r="H19234" s="2" t="b">
        <f t="shared" si="601"/>
        <v>0</v>
      </c>
      <c r="I19234" s="1" t="s">
        <v>2</v>
      </c>
      <c r="J19234" s="1" t="s">
        <v>837</v>
      </c>
      <c r="K19234" s="1"/>
    </row>
    <row r="19235" spans="1:11" hidden="1">
      <c r="A19235" s="1" t="s">
        <v>640</v>
      </c>
      <c r="B19235" s="1" t="s">
        <v>834</v>
      </c>
      <c r="C19235" s="48" t="str">
        <f t="shared" si="600"/>
        <v>דש שפרעם</v>
      </c>
      <c r="D19235" s="1" t="s">
        <v>833</v>
      </c>
      <c r="E19235" s="1"/>
      <c r="F19235" s="2">
        <v>16</v>
      </c>
      <c r="G19235" s="2">
        <f>INDEX(תוצאות_בחירות,MATCH(C19235,siot!$F$3:$F$1887,0),27)</f>
        <v>1</v>
      </c>
      <c r="H19235" s="2" t="b">
        <f t="shared" si="601"/>
        <v>0</v>
      </c>
      <c r="I19235" s="1" t="s">
        <v>2</v>
      </c>
      <c r="J19235" s="1" t="s">
        <v>836</v>
      </c>
      <c r="K19235" s="1"/>
    </row>
    <row r="19236" spans="1:11" hidden="1">
      <c r="A19236" s="1" t="s">
        <v>640</v>
      </c>
      <c r="B19236" s="1" t="s">
        <v>834</v>
      </c>
      <c r="C19236" s="48" t="str">
        <f t="shared" si="600"/>
        <v>דש שפרעם</v>
      </c>
      <c r="D19236" s="1" t="s">
        <v>833</v>
      </c>
      <c r="E19236" s="1"/>
      <c r="F19236" s="2">
        <v>17</v>
      </c>
      <c r="G19236" s="2">
        <f>INDEX(תוצאות_בחירות,MATCH(C19236,siot!$F$3:$F$1887,0),27)</f>
        <v>1</v>
      </c>
      <c r="H19236" s="2" t="b">
        <f t="shared" si="601"/>
        <v>0</v>
      </c>
      <c r="I19236" s="1" t="s">
        <v>2</v>
      </c>
      <c r="J19236" s="1" t="s">
        <v>835</v>
      </c>
      <c r="K19236" s="1"/>
    </row>
    <row r="19237" spans="1:11" hidden="1">
      <c r="A19237" s="1" t="s">
        <v>640</v>
      </c>
      <c r="B19237" s="1" t="s">
        <v>834</v>
      </c>
      <c r="C19237" s="48" t="str">
        <f t="shared" si="600"/>
        <v>דש שפרעם</v>
      </c>
      <c r="D19237" s="1" t="s">
        <v>833</v>
      </c>
      <c r="E19237" s="1"/>
      <c r="F19237" s="2">
        <v>18</v>
      </c>
      <c r="G19237" s="2">
        <f>INDEX(תוצאות_בחירות,MATCH(C19237,siot!$F$3:$F$1887,0),27)</f>
        <v>1</v>
      </c>
      <c r="H19237" s="2" t="b">
        <f t="shared" si="601"/>
        <v>0</v>
      </c>
      <c r="I19237" s="1" t="s">
        <v>2</v>
      </c>
      <c r="J19237" s="1" t="s">
        <v>832</v>
      </c>
      <c r="K19237" s="1"/>
    </row>
    <row r="19238" spans="1:11" hidden="1">
      <c r="A19238" s="1" t="s">
        <v>640</v>
      </c>
      <c r="B19238" s="1" t="s">
        <v>821</v>
      </c>
      <c r="C19238" s="48" t="str">
        <f t="shared" si="600"/>
        <v>הן שפרעם</v>
      </c>
      <c r="D19238" s="1" t="s">
        <v>820</v>
      </c>
      <c r="E19238" s="1" t="s">
        <v>3</v>
      </c>
      <c r="F19238" s="2" t="s">
        <v>19548</v>
      </c>
      <c r="G19238" s="2">
        <f>INDEX(תוצאות_בחירות,MATCH(C19238,siot!$F$3:$F$1887,0),27)</f>
        <v>0</v>
      </c>
      <c r="H19238" s="2" t="b">
        <f t="shared" si="601"/>
        <v>0</v>
      </c>
      <c r="I19238" s="1"/>
      <c r="J19238" s="1"/>
      <c r="K19238" s="1"/>
    </row>
    <row r="19239" spans="1:11" hidden="1">
      <c r="A19239" s="1" t="s">
        <v>640</v>
      </c>
      <c r="B19239" s="1" t="s">
        <v>821</v>
      </c>
      <c r="C19239" s="48" t="str">
        <f t="shared" si="600"/>
        <v>הן שפרעם</v>
      </c>
      <c r="D19239" s="1" t="s">
        <v>820</v>
      </c>
      <c r="E19239" s="1"/>
      <c r="F19239" s="2">
        <v>1</v>
      </c>
      <c r="G19239" s="2">
        <f>INDEX(תוצאות_בחירות,MATCH(C19239,siot!$F$3:$F$1887,0),27)</f>
        <v>0</v>
      </c>
      <c r="H19239" s="2" t="b">
        <f t="shared" si="601"/>
        <v>0</v>
      </c>
      <c r="I19239" s="1" t="s">
        <v>2</v>
      </c>
      <c r="J19239" s="1" t="s">
        <v>830</v>
      </c>
      <c r="K19239" s="1"/>
    </row>
    <row r="19240" spans="1:11" hidden="1">
      <c r="A19240" s="1" t="s">
        <v>640</v>
      </c>
      <c r="B19240" s="1" t="s">
        <v>821</v>
      </c>
      <c r="C19240" s="48" t="str">
        <f t="shared" si="600"/>
        <v>הן שפרעם</v>
      </c>
      <c r="D19240" s="1" t="s">
        <v>820</v>
      </c>
      <c r="E19240" s="1"/>
      <c r="F19240" s="2">
        <v>2</v>
      </c>
      <c r="G19240" s="2">
        <f>INDEX(תוצאות_בחירות,MATCH(C19240,siot!$F$3:$F$1887,0),27)</f>
        <v>0</v>
      </c>
      <c r="H19240" s="2" t="b">
        <f t="shared" si="601"/>
        <v>0</v>
      </c>
      <c r="I19240" s="1" t="s">
        <v>2</v>
      </c>
      <c r="J19240" s="1" t="s">
        <v>829</v>
      </c>
      <c r="K19240" s="1"/>
    </row>
    <row r="19241" spans="1:11" hidden="1">
      <c r="A19241" s="1" t="s">
        <v>640</v>
      </c>
      <c r="B19241" s="1" t="s">
        <v>821</v>
      </c>
      <c r="C19241" s="48" t="str">
        <f t="shared" si="600"/>
        <v>הן שפרעם</v>
      </c>
      <c r="D19241" s="1" t="s">
        <v>820</v>
      </c>
      <c r="E19241" s="1"/>
      <c r="F19241" s="2">
        <v>3</v>
      </c>
      <c r="G19241" s="2">
        <f>INDEX(תוצאות_בחירות,MATCH(C19241,siot!$F$3:$F$1887,0),27)</f>
        <v>0</v>
      </c>
      <c r="H19241" s="2" t="b">
        <f t="shared" si="601"/>
        <v>0</v>
      </c>
      <c r="I19241" s="1" t="s">
        <v>2</v>
      </c>
      <c r="J19241" s="1" t="s">
        <v>828</v>
      </c>
      <c r="K19241" s="1"/>
    </row>
    <row r="19242" spans="1:11" hidden="1">
      <c r="A19242" s="1" t="s">
        <v>640</v>
      </c>
      <c r="B19242" s="1" t="s">
        <v>821</v>
      </c>
      <c r="C19242" s="48" t="str">
        <f t="shared" si="600"/>
        <v>הן שפרעם</v>
      </c>
      <c r="D19242" s="1" t="s">
        <v>820</v>
      </c>
      <c r="E19242" s="1"/>
      <c r="F19242" s="2">
        <v>4</v>
      </c>
      <c r="G19242" s="2">
        <f>INDEX(תוצאות_בחירות,MATCH(C19242,siot!$F$3:$F$1887,0),27)</f>
        <v>0</v>
      </c>
      <c r="H19242" s="2" t="b">
        <f t="shared" si="601"/>
        <v>0</v>
      </c>
      <c r="I19242" s="1" t="s">
        <v>2</v>
      </c>
      <c r="J19242" s="1" t="s">
        <v>827</v>
      </c>
      <c r="K19242" s="1"/>
    </row>
    <row r="19243" spans="1:11" hidden="1">
      <c r="A19243" s="1" t="s">
        <v>640</v>
      </c>
      <c r="B19243" s="1" t="s">
        <v>821</v>
      </c>
      <c r="C19243" s="48" t="str">
        <f t="shared" si="600"/>
        <v>הן שפרעם</v>
      </c>
      <c r="D19243" s="1" t="s">
        <v>820</v>
      </c>
      <c r="E19243" s="1"/>
      <c r="F19243" s="2">
        <v>5</v>
      </c>
      <c r="G19243" s="2">
        <f>INDEX(תוצאות_בחירות,MATCH(C19243,siot!$F$3:$F$1887,0),27)</f>
        <v>0</v>
      </c>
      <c r="H19243" s="2" t="b">
        <f t="shared" si="601"/>
        <v>0</v>
      </c>
      <c r="I19243" s="1" t="s">
        <v>2</v>
      </c>
      <c r="J19243" s="1" t="s">
        <v>826</v>
      </c>
      <c r="K19243" s="1"/>
    </row>
    <row r="19244" spans="1:11" hidden="1">
      <c r="A19244" s="1" t="s">
        <v>640</v>
      </c>
      <c r="B19244" s="1" t="s">
        <v>821</v>
      </c>
      <c r="C19244" s="48" t="str">
        <f t="shared" si="600"/>
        <v>הן שפרעם</v>
      </c>
      <c r="D19244" s="1" t="s">
        <v>820</v>
      </c>
      <c r="E19244" s="1"/>
      <c r="F19244" s="2">
        <v>6</v>
      </c>
      <c r="G19244" s="2">
        <f>INDEX(תוצאות_בחירות,MATCH(C19244,siot!$F$3:$F$1887,0),27)</f>
        <v>0</v>
      </c>
      <c r="H19244" s="2" t="b">
        <f t="shared" si="601"/>
        <v>0</v>
      </c>
      <c r="I19244" s="1" t="s">
        <v>2</v>
      </c>
      <c r="J19244" s="1" t="s">
        <v>825</v>
      </c>
      <c r="K19244" s="1"/>
    </row>
    <row r="19245" spans="1:11" hidden="1">
      <c r="A19245" s="1" t="s">
        <v>640</v>
      </c>
      <c r="B19245" s="1" t="s">
        <v>821</v>
      </c>
      <c r="C19245" s="48" t="str">
        <f t="shared" si="600"/>
        <v>הן שפרעם</v>
      </c>
      <c r="D19245" s="1" t="s">
        <v>820</v>
      </c>
      <c r="E19245" s="1"/>
      <c r="F19245" s="2">
        <v>7</v>
      </c>
      <c r="G19245" s="2">
        <f>INDEX(תוצאות_בחירות,MATCH(C19245,siot!$F$3:$F$1887,0),27)</f>
        <v>0</v>
      </c>
      <c r="H19245" s="2" t="b">
        <f t="shared" si="601"/>
        <v>0</v>
      </c>
      <c r="I19245" s="1" t="s">
        <v>2</v>
      </c>
      <c r="J19245" s="1" t="s">
        <v>824</v>
      </c>
      <c r="K19245" s="1"/>
    </row>
    <row r="19246" spans="1:11" hidden="1">
      <c r="A19246" s="1" t="s">
        <v>640</v>
      </c>
      <c r="B19246" s="1" t="s">
        <v>821</v>
      </c>
      <c r="C19246" s="48" t="str">
        <f t="shared" si="600"/>
        <v>הן שפרעם</v>
      </c>
      <c r="D19246" s="1" t="s">
        <v>820</v>
      </c>
      <c r="E19246" s="1"/>
      <c r="F19246" s="2">
        <v>8</v>
      </c>
      <c r="G19246" s="2">
        <f>INDEX(תוצאות_בחירות,MATCH(C19246,siot!$F$3:$F$1887,0),27)</f>
        <v>0</v>
      </c>
      <c r="H19246" s="2" t="b">
        <f t="shared" si="601"/>
        <v>0</v>
      </c>
      <c r="I19246" s="1" t="s">
        <v>2</v>
      </c>
      <c r="J19246" s="1" t="s">
        <v>823</v>
      </c>
      <c r="K19246" s="1"/>
    </row>
    <row r="19247" spans="1:11" hidden="1">
      <c r="A19247" s="1" t="s">
        <v>640</v>
      </c>
      <c r="B19247" s="1" t="s">
        <v>821</v>
      </c>
      <c r="C19247" s="48" t="str">
        <f t="shared" si="600"/>
        <v>הן שפרעם</v>
      </c>
      <c r="D19247" s="1" t="s">
        <v>820</v>
      </c>
      <c r="E19247" s="1"/>
      <c r="F19247" s="2">
        <v>9</v>
      </c>
      <c r="G19247" s="2">
        <f>INDEX(תוצאות_בחירות,MATCH(C19247,siot!$F$3:$F$1887,0),27)</f>
        <v>0</v>
      </c>
      <c r="H19247" s="2" t="b">
        <f t="shared" si="601"/>
        <v>0</v>
      </c>
      <c r="I19247" s="1" t="s">
        <v>2</v>
      </c>
      <c r="J19247" s="1" t="s">
        <v>822</v>
      </c>
      <c r="K19247" s="1"/>
    </row>
    <row r="19248" spans="1:11" hidden="1">
      <c r="A19248" s="1" t="s">
        <v>640</v>
      </c>
      <c r="B19248" s="1" t="s">
        <v>821</v>
      </c>
      <c r="C19248" s="48" t="str">
        <f t="shared" si="600"/>
        <v>הן שפרעם</v>
      </c>
      <c r="D19248" s="1" t="s">
        <v>820</v>
      </c>
      <c r="E19248" s="1"/>
      <c r="F19248" s="2">
        <v>10</v>
      </c>
      <c r="G19248" s="2">
        <f>INDEX(תוצאות_בחירות,MATCH(C19248,siot!$F$3:$F$1887,0),27)</f>
        <v>0</v>
      </c>
      <c r="H19248" s="2" t="b">
        <f t="shared" si="601"/>
        <v>0</v>
      </c>
      <c r="I19248" s="1" t="s">
        <v>2</v>
      </c>
      <c r="J19248" s="1" t="s">
        <v>819</v>
      </c>
      <c r="K19248" s="1"/>
    </row>
    <row r="19249" spans="1:11" hidden="1">
      <c r="A19249" s="1" t="s">
        <v>640</v>
      </c>
      <c r="B19249" s="1" t="s">
        <v>49</v>
      </c>
      <c r="C19249" s="48" t="str">
        <f t="shared" si="600"/>
        <v>ו שפרעם</v>
      </c>
      <c r="D19249" s="1" t="s">
        <v>791</v>
      </c>
      <c r="E19249" s="1" t="s">
        <v>3</v>
      </c>
      <c r="F19249" s="2" t="s">
        <v>19548</v>
      </c>
      <c r="G19249" s="2">
        <f>INDEX(תוצאות_בחירות,MATCH(C19249,siot!$F$3:$F$1887,0),27)</f>
        <v>2</v>
      </c>
      <c r="H19249" s="2" t="b">
        <f t="shared" si="601"/>
        <v>0</v>
      </c>
      <c r="I19249" s="1"/>
      <c r="J19249" s="1"/>
      <c r="K19249" s="1"/>
    </row>
    <row r="19250" spans="1:11">
      <c r="A19250" s="1" t="s">
        <v>640</v>
      </c>
      <c r="B19250" s="1" t="s">
        <v>49</v>
      </c>
      <c r="C19250" s="48" t="str">
        <f t="shared" si="600"/>
        <v>ו שפרעם</v>
      </c>
      <c r="D19250" s="1" t="s">
        <v>791</v>
      </c>
      <c r="E19250" s="1"/>
      <c r="F19250" s="2">
        <v>1</v>
      </c>
      <c r="G19250" s="2">
        <f>INDEX(תוצאות_בחירות,MATCH(C19250,siot!$F$3:$F$1887,0),27)</f>
        <v>2</v>
      </c>
      <c r="H19250" s="2" t="b">
        <f t="shared" si="601"/>
        <v>1</v>
      </c>
      <c r="I19250" s="1" t="s">
        <v>2</v>
      </c>
      <c r="J19250" s="1" t="s">
        <v>818</v>
      </c>
      <c r="K19250" s="1"/>
    </row>
    <row r="19251" spans="1:11">
      <c r="A19251" s="1" t="s">
        <v>640</v>
      </c>
      <c r="B19251" s="1" t="s">
        <v>49</v>
      </c>
      <c r="C19251" s="48" t="str">
        <f t="shared" si="600"/>
        <v>ו שפרעם</v>
      </c>
      <c r="D19251" s="1" t="s">
        <v>791</v>
      </c>
      <c r="E19251" s="1"/>
      <c r="F19251" s="2">
        <v>2</v>
      </c>
      <c r="G19251" s="2">
        <f>INDEX(תוצאות_בחירות,MATCH(C19251,siot!$F$3:$F$1887,0),27)</f>
        <v>2</v>
      </c>
      <c r="H19251" s="2" t="b">
        <f t="shared" si="601"/>
        <v>1</v>
      </c>
      <c r="I19251" s="1" t="s">
        <v>2</v>
      </c>
      <c r="J19251" s="1" t="s">
        <v>817</v>
      </c>
      <c r="K19251" s="1"/>
    </row>
    <row r="19252" spans="1:11" hidden="1">
      <c r="A19252" s="1" t="s">
        <v>640</v>
      </c>
      <c r="B19252" s="1" t="s">
        <v>49</v>
      </c>
      <c r="C19252" s="48" t="str">
        <f t="shared" si="600"/>
        <v>ו שפרעם</v>
      </c>
      <c r="D19252" s="1" t="s">
        <v>791</v>
      </c>
      <c r="E19252" s="1"/>
      <c r="F19252" s="2">
        <v>3</v>
      </c>
      <c r="G19252" s="2">
        <f>INDEX(תוצאות_בחירות,MATCH(C19252,siot!$F$3:$F$1887,0),27)</f>
        <v>2</v>
      </c>
      <c r="H19252" s="2" t="b">
        <f t="shared" si="601"/>
        <v>0</v>
      </c>
      <c r="I19252" s="1" t="s">
        <v>2</v>
      </c>
      <c r="J19252" s="1" t="s">
        <v>816</v>
      </c>
      <c r="K19252" s="1"/>
    </row>
    <row r="19253" spans="1:11" hidden="1">
      <c r="A19253" s="1" t="s">
        <v>640</v>
      </c>
      <c r="B19253" s="1" t="s">
        <v>49</v>
      </c>
      <c r="C19253" s="48" t="str">
        <f t="shared" si="600"/>
        <v>ו שפרעם</v>
      </c>
      <c r="D19253" s="1" t="s">
        <v>791</v>
      </c>
      <c r="E19253" s="1"/>
      <c r="F19253" s="2">
        <v>4</v>
      </c>
      <c r="G19253" s="2">
        <f>INDEX(תוצאות_בחירות,MATCH(C19253,siot!$F$3:$F$1887,0),27)</f>
        <v>2</v>
      </c>
      <c r="H19253" s="2" t="b">
        <f t="shared" si="601"/>
        <v>0</v>
      </c>
      <c r="I19253" s="1" t="s">
        <v>2</v>
      </c>
      <c r="J19253" s="1" t="s">
        <v>815</v>
      </c>
      <c r="K19253" s="1"/>
    </row>
    <row r="19254" spans="1:11" hidden="1">
      <c r="A19254" s="1" t="s">
        <v>640</v>
      </c>
      <c r="B19254" s="1" t="s">
        <v>49</v>
      </c>
      <c r="C19254" s="48" t="str">
        <f t="shared" si="600"/>
        <v>ו שפרעם</v>
      </c>
      <c r="D19254" s="1" t="s">
        <v>791</v>
      </c>
      <c r="E19254" s="1"/>
      <c r="F19254" s="2">
        <v>5</v>
      </c>
      <c r="G19254" s="2">
        <f>INDEX(תוצאות_בחירות,MATCH(C19254,siot!$F$3:$F$1887,0),27)</f>
        <v>2</v>
      </c>
      <c r="H19254" s="2" t="b">
        <f t="shared" si="601"/>
        <v>0</v>
      </c>
      <c r="I19254" s="1" t="s">
        <v>2</v>
      </c>
      <c r="J19254" s="1" t="s">
        <v>814</v>
      </c>
      <c r="K19254" s="1"/>
    </row>
    <row r="19255" spans="1:11" hidden="1">
      <c r="A19255" s="1" t="s">
        <v>640</v>
      </c>
      <c r="B19255" s="1" t="s">
        <v>49</v>
      </c>
      <c r="C19255" s="48" t="str">
        <f t="shared" si="600"/>
        <v>ו שפרעם</v>
      </c>
      <c r="D19255" s="1" t="s">
        <v>791</v>
      </c>
      <c r="E19255" s="1"/>
      <c r="F19255" s="2">
        <v>6</v>
      </c>
      <c r="G19255" s="2">
        <f>INDEX(תוצאות_בחירות,MATCH(C19255,siot!$F$3:$F$1887,0),27)</f>
        <v>2</v>
      </c>
      <c r="H19255" s="2" t="b">
        <f t="shared" si="601"/>
        <v>0</v>
      </c>
      <c r="I19255" s="1" t="s">
        <v>2</v>
      </c>
      <c r="J19255" s="1" t="s">
        <v>813</v>
      </c>
      <c r="K19255" s="1"/>
    </row>
    <row r="19256" spans="1:11" hidden="1">
      <c r="A19256" s="1" t="s">
        <v>640</v>
      </c>
      <c r="B19256" s="1" t="s">
        <v>49</v>
      </c>
      <c r="C19256" s="48" t="str">
        <f t="shared" si="600"/>
        <v>ו שפרעם</v>
      </c>
      <c r="D19256" s="1" t="s">
        <v>791</v>
      </c>
      <c r="E19256" s="1"/>
      <c r="F19256" s="2">
        <v>7</v>
      </c>
      <c r="G19256" s="2">
        <f>INDEX(תוצאות_בחירות,MATCH(C19256,siot!$F$3:$F$1887,0),27)</f>
        <v>2</v>
      </c>
      <c r="H19256" s="2" t="b">
        <f t="shared" si="601"/>
        <v>0</v>
      </c>
      <c r="I19256" s="1" t="s">
        <v>2</v>
      </c>
      <c r="J19256" s="1" t="s">
        <v>812</v>
      </c>
      <c r="K19256" s="1"/>
    </row>
    <row r="19257" spans="1:11" hidden="1">
      <c r="A19257" s="1" t="s">
        <v>640</v>
      </c>
      <c r="B19257" s="1" t="s">
        <v>49</v>
      </c>
      <c r="C19257" s="48" t="str">
        <f t="shared" si="600"/>
        <v>ו שפרעם</v>
      </c>
      <c r="D19257" s="1" t="s">
        <v>791</v>
      </c>
      <c r="E19257" s="1"/>
      <c r="F19257" s="2">
        <v>8</v>
      </c>
      <c r="G19257" s="2">
        <f>INDEX(תוצאות_בחירות,MATCH(C19257,siot!$F$3:$F$1887,0),27)</f>
        <v>2</v>
      </c>
      <c r="H19257" s="2" t="b">
        <f t="shared" si="601"/>
        <v>0</v>
      </c>
      <c r="I19257" s="1" t="s">
        <v>2</v>
      </c>
      <c r="J19257" s="1" t="s">
        <v>811</v>
      </c>
      <c r="K19257" s="1"/>
    </row>
    <row r="19258" spans="1:11" hidden="1">
      <c r="A19258" s="1" t="s">
        <v>640</v>
      </c>
      <c r="B19258" s="1" t="s">
        <v>49</v>
      </c>
      <c r="C19258" s="48" t="str">
        <f t="shared" si="600"/>
        <v>ו שפרעם</v>
      </c>
      <c r="D19258" s="1" t="s">
        <v>791</v>
      </c>
      <c r="E19258" s="1"/>
      <c r="F19258" s="2">
        <v>9</v>
      </c>
      <c r="G19258" s="2">
        <f>INDEX(תוצאות_בחירות,MATCH(C19258,siot!$F$3:$F$1887,0),27)</f>
        <v>2</v>
      </c>
      <c r="H19258" s="2" t="b">
        <f t="shared" si="601"/>
        <v>0</v>
      </c>
      <c r="I19258" s="1" t="s">
        <v>2</v>
      </c>
      <c r="J19258" s="1" t="s">
        <v>810</v>
      </c>
      <c r="K19258" s="1"/>
    </row>
    <row r="19259" spans="1:11" hidden="1">
      <c r="A19259" s="1" t="s">
        <v>640</v>
      </c>
      <c r="B19259" s="1" t="s">
        <v>49</v>
      </c>
      <c r="C19259" s="48" t="str">
        <f t="shared" si="600"/>
        <v>ו שפרעם</v>
      </c>
      <c r="D19259" s="1" t="s">
        <v>791</v>
      </c>
      <c r="E19259" s="1"/>
      <c r="F19259" s="2">
        <v>10</v>
      </c>
      <c r="G19259" s="2">
        <f>INDEX(תוצאות_בחירות,MATCH(C19259,siot!$F$3:$F$1887,0),27)</f>
        <v>2</v>
      </c>
      <c r="H19259" s="2" t="b">
        <f t="shared" si="601"/>
        <v>0</v>
      </c>
      <c r="I19259" s="1" t="s">
        <v>2</v>
      </c>
      <c r="J19259" s="1" t="s">
        <v>809</v>
      </c>
      <c r="K19259" s="1"/>
    </row>
    <row r="19260" spans="1:11" hidden="1">
      <c r="A19260" s="1" t="s">
        <v>640</v>
      </c>
      <c r="B19260" s="1" t="s">
        <v>49</v>
      </c>
      <c r="C19260" s="48" t="str">
        <f t="shared" si="600"/>
        <v>ו שפרעם</v>
      </c>
      <c r="D19260" s="1" t="s">
        <v>791</v>
      </c>
      <c r="E19260" s="1"/>
      <c r="F19260" s="2">
        <v>11</v>
      </c>
      <c r="G19260" s="2">
        <f>INDEX(תוצאות_בחירות,MATCH(C19260,siot!$F$3:$F$1887,0),27)</f>
        <v>2</v>
      </c>
      <c r="H19260" s="2" t="b">
        <f t="shared" si="601"/>
        <v>0</v>
      </c>
      <c r="I19260" s="1" t="s">
        <v>2</v>
      </c>
      <c r="J19260" s="1" t="s">
        <v>808</v>
      </c>
      <c r="K19260" s="1"/>
    </row>
    <row r="19261" spans="1:11" hidden="1">
      <c r="A19261" s="1" t="s">
        <v>640</v>
      </c>
      <c r="B19261" s="1" t="s">
        <v>49</v>
      </c>
      <c r="C19261" s="48" t="str">
        <f t="shared" si="600"/>
        <v>ו שפרעם</v>
      </c>
      <c r="D19261" s="1" t="s">
        <v>791</v>
      </c>
      <c r="E19261" s="1"/>
      <c r="F19261" s="2">
        <v>12</v>
      </c>
      <c r="G19261" s="2">
        <f>INDEX(תוצאות_בחירות,MATCH(C19261,siot!$F$3:$F$1887,0),27)</f>
        <v>2</v>
      </c>
      <c r="H19261" s="2" t="b">
        <f t="shared" si="601"/>
        <v>0</v>
      </c>
      <c r="I19261" s="1" t="s">
        <v>2</v>
      </c>
      <c r="J19261" s="1" t="s">
        <v>807</v>
      </c>
      <c r="K19261" s="1"/>
    </row>
    <row r="19262" spans="1:11" hidden="1">
      <c r="A19262" s="1" t="s">
        <v>640</v>
      </c>
      <c r="B19262" s="1" t="s">
        <v>49</v>
      </c>
      <c r="C19262" s="48" t="str">
        <f t="shared" si="600"/>
        <v>ו שפרעם</v>
      </c>
      <c r="D19262" s="1" t="s">
        <v>791</v>
      </c>
      <c r="E19262" s="1"/>
      <c r="F19262" s="2">
        <v>13</v>
      </c>
      <c r="G19262" s="2">
        <f>INDEX(תוצאות_בחירות,MATCH(C19262,siot!$F$3:$F$1887,0),27)</f>
        <v>2</v>
      </c>
      <c r="H19262" s="2" t="b">
        <f t="shared" si="601"/>
        <v>0</v>
      </c>
      <c r="I19262" s="1" t="s">
        <v>2</v>
      </c>
      <c r="J19262" s="1" t="s">
        <v>806</v>
      </c>
      <c r="K19262" s="1"/>
    </row>
    <row r="19263" spans="1:11" hidden="1">
      <c r="A19263" s="1" t="s">
        <v>640</v>
      </c>
      <c r="B19263" s="1" t="s">
        <v>49</v>
      </c>
      <c r="C19263" s="48" t="str">
        <f t="shared" si="600"/>
        <v>ו שפרעם</v>
      </c>
      <c r="D19263" s="1" t="s">
        <v>791</v>
      </c>
      <c r="E19263" s="1"/>
      <c r="F19263" s="2">
        <v>14</v>
      </c>
      <c r="G19263" s="2">
        <f>INDEX(תוצאות_בחירות,MATCH(C19263,siot!$F$3:$F$1887,0),27)</f>
        <v>2</v>
      </c>
      <c r="H19263" s="2" t="b">
        <f t="shared" si="601"/>
        <v>0</v>
      </c>
      <c r="I19263" s="1" t="s">
        <v>2</v>
      </c>
      <c r="J19263" s="1" t="s">
        <v>805</v>
      </c>
      <c r="K19263" s="1"/>
    </row>
    <row r="19264" spans="1:11" hidden="1">
      <c r="A19264" s="1" t="s">
        <v>640</v>
      </c>
      <c r="B19264" s="1" t="s">
        <v>49</v>
      </c>
      <c r="C19264" s="48" t="str">
        <f t="shared" si="600"/>
        <v>ו שפרעם</v>
      </c>
      <c r="D19264" s="1" t="s">
        <v>791</v>
      </c>
      <c r="E19264" s="1"/>
      <c r="F19264" s="2">
        <v>15</v>
      </c>
      <c r="G19264" s="2">
        <f>INDEX(תוצאות_בחירות,MATCH(C19264,siot!$F$3:$F$1887,0),27)</f>
        <v>2</v>
      </c>
      <c r="H19264" s="2" t="b">
        <f t="shared" si="601"/>
        <v>0</v>
      </c>
      <c r="I19264" s="1" t="s">
        <v>2</v>
      </c>
      <c r="J19264" s="1" t="s">
        <v>804</v>
      </c>
      <c r="K19264" s="1"/>
    </row>
    <row r="19265" spans="1:11" hidden="1">
      <c r="A19265" s="1" t="s">
        <v>640</v>
      </c>
      <c r="B19265" s="1" t="s">
        <v>49</v>
      </c>
      <c r="C19265" s="48" t="str">
        <f t="shared" si="600"/>
        <v>ו שפרעם</v>
      </c>
      <c r="D19265" s="1" t="s">
        <v>791</v>
      </c>
      <c r="E19265" s="1"/>
      <c r="F19265" s="2">
        <v>16</v>
      </c>
      <c r="G19265" s="2">
        <f>INDEX(תוצאות_בחירות,MATCH(C19265,siot!$F$3:$F$1887,0),27)</f>
        <v>2</v>
      </c>
      <c r="H19265" s="2" t="b">
        <f t="shared" si="601"/>
        <v>0</v>
      </c>
      <c r="I19265" s="1" t="s">
        <v>2</v>
      </c>
      <c r="J19265" s="1" t="s">
        <v>803</v>
      </c>
      <c r="K19265" s="1"/>
    </row>
    <row r="19266" spans="1:11" hidden="1">
      <c r="A19266" s="1" t="s">
        <v>640</v>
      </c>
      <c r="B19266" s="1" t="s">
        <v>49</v>
      </c>
      <c r="C19266" s="48" t="str">
        <f t="shared" si="600"/>
        <v>ו שפרעם</v>
      </c>
      <c r="D19266" s="1" t="s">
        <v>791</v>
      </c>
      <c r="E19266" s="1"/>
      <c r="F19266" s="2">
        <v>17</v>
      </c>
      <c r="G19266" s="2">
        <f>INDEX(תוצאות_בחירות,MATCH(C19266,siot!$F$3:$F$1887,0),27)</f>
        <v>2</v>
      </c>
      <c r="H19266" s="2" t="b">
        <f t="shared" si="601"/>
        <v>0</v>
      </c>
      <c r="I19266" s="1" t="s">
        <v>2</v>
      </c>
      <c r="J19266" s="1" t="s">
        <v>802</v>
      </c>
      <c r="K19266" s="1"/>
    </row>
    <row r="19267" spans="1:11" hidden="1">
      <c r="A19267" s="1" t="s">
        <v>640</v>
      </c>
      <c r="B19267" s="1" t="s">
        <v>49</v>
      </c>
      <c r="C19267" s="48" t="str">
        <f t="shared" si="600"/>
        <v>ו שפרעם</v>
      </c>
      <c r="D19267" s="1" t="s">
        <v>791</v>
      </c>
      <c r="E19267" s="1"/>
      <c r="F19267" s="2">
        <v>18</v>
      </c>
      <c r="G19267" s="2">
        <f>INDEX(תוצאות_בחירות,MATCH(C19267,siot!$F$3:$F$1887,0),27)</f>
        <v>2</v>
      </c>
      <c r="H19267" s="2" t="b">
        <f t="shared" si="601"/>
        <v>0</v>
      </c>
      <c r="I19267" s="1" t="s">
        <v>2</v>
      </c>
      <c r="J19267" s="1" t="s">
        <v>801</v>
      </c>
      <c r="K19267" s="1"/>
    </row>
    <row r="19268" spans="1:11" hidden="1">
      <c r="A19268" s="1" t="s">
        <v>640</v>
      </c>
      <c r="B19268" s="1" t="s">
        <v>49</v>
      </c>
      <c r="C19268" s="48" t="str">
        <f t="shared" ref="C19268:C19331" si="602">B19268&amp;" "&amp;A19268</f>
        <v>ו שפרעם</v>
      </c>
      <c r="D19268" s="1" t="s">
        <v>791</v>
      </c>
      <c r="E19268" s="1"/>
      <c r="F19268" s="2">
        <v>19</v>
      </c>
      <c r="G19268" s="2">
        <f>INDEX(תוצאות_בחירות,MATCH(C19268,siot!$F$3:$F$1887,0),27)</f>
        <v>2</v>
      </c>
      <c r="H19268" s="2" t="b">
        <f t="shared" ref="H19268:H19331" si="603">IF(OR(F19268&lt;G19268,G19268=F19268),TRUE,FALSE)</f>
        <v>0</v>
      </c>
      <c r="I19268" s="1" t="s">
        <v>2</v>
      </c>
      <c r="J19268" s="1" t="s">
        <v>800</v>
      </c>
      <c r="K19268" s="1"/>
    </row>
    <row r="19269" spans="1:11" hidden="1">
      <c r="A19269" s="1" t="s">
        <v>640</v>
      </c>
      <c r="B19269" s="1" t="s">
        <v>49</v>
      </c>
      <c r="C19269" s="48" t="str">
        <f t="shared" si="602"/>
        <v>ו שפרעם</v>
      </c>
      <c r="D19269" s="1" t="s">
        <v>791</v>
      </c>
      <c r="E19269" s="1"/>
      <c r="F19269" s="2">
        <v>20</v>
      </c>
      <c r="G19269" s="2">
        <f>INDEX(תוצאות_בחירות,MATCH(C19269,siot!$F$3:$F$1887,0),27)</f>
        <v>2</v>
      </c>
      <c r="H19269" s="2" t="b">
        <f t="shared" si="603"/>
        <v>0</v>
      </c>
      <c r="I19269" s="1" t="s">
        <v>2</v>
      </c>
      <c r="J19269" s="1" t="s">
        <v>799</v>
      </c>
      <c r="K19269" s="1"/>
    </row>
    <row r="19270" spans="1:11" hidden="1">
      <c r="A19270" s="1" t="s">
        <v>640</v>
      </c>
      <c r="B19270" s="1" t="s">
        <v>49</v>
      </c>
      <c r="C19270" s="48" t="str">
        <f t="shared" si="602"/>
        <v>ו שפרעם</v>
      </c>
      <c r="D19270" s="1" t="s">
        <v>791</v>
      </c>
      <c r="E19270" s="1"/>
      <c r="F19270" s="2">
        <v>21</v>
      </c>
      <c r="G19270" s="2">
        <f>INDEX(תוצאות_בחירות,MATCH(C19270,siot!$F$3:$F$1887,0),27)</f>
        <v>2</v>
      </c>
      <c r="H19270" s="2" t="b">
        <f t="shared" si="603"/>
        <v>0</v>
      </c>
      <c r="I19270" s="1" t="s">
        <v>2</v>
      </c>
      <c r="J19270" s="1" t="s">
        <v>798</v>
      </c>
      <c r="K19270" s="1"/>
    </row>
    <row r="19271" spans="1:11" hidden="1">
      <c r="A19271" s="1" t="s">
        <v>640</v>
      </c>
      <c r="B19271" s="1" t="s">
        <v>49</v>
      </c>
      <c r="C19271" s="48" t="str">
        <f t="shared" si="602"/>
        <v>ו שפרעם</v>
      </c>
      <c r="D19271" s="1" t="s">
        <v>791</v>
      </c>
      <c r="E19271" s="1"/>
      <c r="F19271" s="2">
        <v>22</v>
      </c>
      <c r="G19271" s="2">
        <f>INDEX(תוצאות_בחירות,MATCH(C19271,siot!$F$3:$F$1887,0),27)</f>
        <v>2</v>
      </c>
      <c r="H19271" s="2" t="b">
        <f t="shared" si="603"/>
        <v>0</v>
      </c>
      <c r="I19271" s="1" t="s">
        <v>2</v>
      </c>
      <c r="J19271" s="1" t="s">
        <v>797</v>
      </c>
      <c r="K19271" s="1"/>
    </row>
    <row r="19272" spans="1:11" hidden="1">
      <c r="A19272" s="1" t="s">
        <v>640</v>
      </c>
      <c r="B19272" s="1" t="s">
        <v>49</v>
      </c>
      <c r="C19272" s="48" t="str">
        <f t="shared" si="602"/>
        <v>ו שפרעם</v>
      </c>
      <c r="D19272" s="1" t="s">
        <v>791</v>
      </c>
      <c r="E19272" s="1"/>
      <c r="F19272" s="2">
        <v>23</v>
      </c>
      <c r="G19272" s="2">
        <f>INDEX(תוצאות_בחירות,MATCH(C19272,siot!$F$3:$F$1887,0),27)</f>
        <v>2</v>
      </c>
      <c r="H19272" s="2" t="b">
        <f t="shared" si="603"/>
        <v>0</v>
      </c>
      <c r="I19272" s="1" t="s">
        <v>2</v>
      </c>
      <c r="J19272" s="1" t="s">
        <v>796</v>
      </c>
      <c r="K19272" s="1"/>
    </row>
    <row r="19273" spans="1:11" hidden="1">
      <c r="A19273" s="1" t="s">
        <v>640</v>
      </c>
      <c r="B19273" s="1" t="s">
        <v>49</v>
      </c>
      <c r="C19273" s="48" t="str">
        <f t="shared" si="602"/>
        <v>ו שפרעם</v>
      </c>
      <c r="D19273" s="1" t="s">
        <v>791</v>
      </c>
      <c r="E19273" s="1"/>
      <c r="F19273" s="2">
        <v>24</v>
      </c>
      <c r="G19273" s="2">
        <f>INDEX(תוצאות_בחירות,MATCH(C19273,siot!$F$3:$F$1887,0),27)</f>
        <v>2</v>
      </c>
      <c r="H19273" s="2" t="b">
        <f t="shared" si="603"/>
        <v>0</v>
      </c>
      <c r="I19273" s="1" t="s">
        <v>2</v>
      </c>
      <c r="J19273" s="1" t="s">
        <v>795</v>
      </c>
      <c r="K19273" s="1"/>
    </row>
    <row r="19274" spans="1:11" hidden="1">
      <c r="A19274" s="1" t="s">
        <v>640</v>
      </c>
      <c r="B19274" s="1" t="s">
        <v>49</v>
      </c>
      <c r="C19274" s="48" t="str">
        <f t="shared" si="602"/>
        <v>ו שפרעם</v>
      </c>
      <c r="D19274" s="1" t="s">
        <v>791</v>
      </c>
      <c r="E19274" s="1"/>
      <c r="F19274" s="2">
        <v>25</v>
      </c>
      <c r="G19274" s="2">
        <f>INDEX(תוצאות_בחירות,MATCH(C19274,siot!$F$3:$F$1887,0),27)</f>
        <v>2</v>
      </c>
      <c r="H19274" s="2" t="b">
        <f t="shared" si="603"/>
        <v>0</v>
      </c>
      <c r="I19274" s="1" t="s">
        <v>2</v>
      </c>
      <c r="J19274" s="1" t="s">
        <v>794</v>
      </c>
      <c r="K19274" s="1"/>
    </row>
    <row r="19275" spans="1:11" hidden="1">
      <c r="A19275" s="1" t="s">
        <v>640</v>
      </c>
      <c r="B19275" s="1" t="s">
        <v>49</v>
      </c>
      <c r="C19275" s="48" t="str">
        <f t="shared" si="602"/>
        <v>ו שפרעם</v>
      </c>
      <c r="D19275" s="1" t="s">
        <v>791</v>
      </c>
      <c r="E19275" s="1"/>
      <c r="F19275" s="2">
        <v>26</v>
      </c>
      <c r="G19275" s="2">
        <f>INDEX(תוצאות_בחירות,MATCH(C19275,siot!$F$3:$F$1887,0),27)</f>
        <v>2</v>
      </c>
      <c r="H19275" s="2" t="b">
        <f t="shared" si="603"/>
        <v>0</v>
      </c>
      <c r="I19275" s="1" t="s">
        <v>2</v>
      </c>
      <c r="J19275" s="1" t="s">
        <v>793</v>
      </c>
      <c r="K19275" s="1"/>
    </row>
    <row r="19276" spans="1:11" hidden="1">
      <c r="A19276" s="1" t="s">
        <v>640</v>
      </c>
      <c r="B19276" s="1" t="s">
        <v>49</v>
      </c>
      <c r="C19276" s="48" t="str">
        <f t="shared" si="602"/>
        <v>ו שפרעם</v>
      </c>
      <c r="D19276" s="1" t="s">
        <v>791</v>
      </c>
      <c r="E19276" s="1"/>
      <c r="F19276" s="2">
        <v>27</v>
      </c>
      <c r="G19276" s="2">
        <f>INDEX(תוצאות_בחירות,MATCH(C19276,siot!$F$3:$F$1887,0),27)</f>
        <v>2</v>
      </c>
      <c r="H19276" s="2" t="b">
        <f t="shared" si="603"/>
        <v>0</v>
      </c>
      <c r="I19276" s="1" t="s">
        <v>2</v>
      </c>
      <c r="J19276" s="1" t="s">
        <v>792</v>
      </c>
      <c r="K19276" s="1"/>
    </row>
    <row r="19277" spans="1:11" hidden="1">
      <c r="A19277" s="1" t="s">
        <v>640</v>
      </c>
      <c r="B19277" s="1" t="s">
        <v>49</v>
      </c>
      <c r="C19277" s="48" t="str">
        <f t="shared" si="602"/>
        <v>ו שפרעם</v>
      </c>
      <c r="D19277" s="1" t="s">
        <v>791</v>
      </c>
      <c r="E19277" s="1"/>
      <c r="F19277" s="2">
        <v>28</v>
      </c>
      <c r="G19277" s="2">
        <f>INDEX(תוצאות_בחירות,MATCH(C19277,siot!$F$3:$F$1887,0),27)</f>
        <v>2</v>
      </c>
      <c r="H19277" s="2" t="b">
        <f t="shared" si="603"/>
        <v>0</v>
      </c>
      <c r="I19277" s="1" t="s">
        <v>2</v>
      </c>
      <c r="J19277" s="1" t="s">
        <v>790</v>
      </c>
      <c r="K19277" s="1"/>
    </row>
    <row r="19278" spans="1:11" hidden="1">
      <c r="A19278" s="1" t="s">
        <v>640</v>
      </c>
      <c r="B19278" s="1" t="s">
        <v>783</v>
      </c>
      <c r="C19278" s="48" t="str">
        <f t="shared" si="602"/>
        <v>חק שפרעם</v>
      </c>
      <c r="D19278" s="1" t="s">
        <v>69</v>
      </c>
      <c r="E19278" s="1" t="s">
        <v>3</v>
      </c>
      <c r="F19278" s="2" t="s">
        <v>19548</v>
      </c>
      <c r="G19278" s="2">
        <f>INDEX(תוצאות_בחירות,MATCH(C19278,siot!$F$3:$F$1887,0),27)</f>
        <v>0</v>
      </c>
      <c r="H19278" s="2" t="b">
        <f t="shared" si="603"/>
        <v>0</v>
      </c>
      <c r="I19278" s="1"/>
      <c r="J19278" s="1"/>
      <c r="K19278" s="1"/>
    </row>
    <row r="19279" spans="1:11" hidden="1">
      <c r="A19279" s="1" t="s">
        <v>640</v>
      </c>
      <c r="B19279" s="1" t="s">
        <v>783</v>
      </c>
      <c r="C19279" s="48" t="str">
        <f t="shared" si="602"/>
        <v>חק שפרעם</v>
      </c>
      <c r="D19279" s="1" t="s">
        <v>69</v>
      </c>
      <c r="E19279" s="1"/>
      <c r="F19279" s="2">
        <v>1</v>
      </c>
      <c r="G19279" s="2">
        <f>INDEX(תוצאות_בחירות,MATCH(C19279,siot!$F$3:$F$1887,0),27)</f>
        <v>0</v>
      </c>
      <c r="H19279" s="2" t="b">
        <f t="shared" si="603"/>
        <v>0</v>
      </c>
      <c r="I19279" s="1" t="s">
        <v>2</v>
      </c>
      <c r="J19279" s="1" t="s">
        <v>789</v>
      </c>
      <c r="K19279" s="1"/>
    </row>
    <row r="19280" spans="1:11" hidden="1">
      <c r="A19280" s="1" t="s">
        <v>640</v>
      </c>
      <c r="B19280" s="1" t="s">
        <v>783</v>
      </c>
      <c r="C19280" s="48" t="str">
        <f t="shared" si="602"/>
        <v>חק שפרעם</v>
      </c>
      <c r="D19280" s="1" t="s">
        <v>69</v>
      </c>
      <c r="E19280" s="1"/>
      <c r="F19280" s="2">
        <v>2</v>
      </c>
      <c r="G19280" s="2">
        <f>INDEX(תוצאות_בחירות,MATCH(C19280,siot!$F$3:$F$1887,0),27)</f>
        <v>0</v>
      </c>
      <c r="H19280" s="2" t="b">
        <f t="shared" si="603"/>
        <v>0</v>
      </c>
      <c r="I19280" s="1" t="s">
        <v>2</v>
      </c>
      <c r="J19280" s="1" t="s">
        <v>788</v>
      </c>
      <c r="K19280" s="1"/>
    </row>
    <row r="19281" spans="1:11" hidden="1">
      <c r="A19281" s="1" t="s">
        <v>640</v>
      </c>
      <c r="B19281" s="1" t="s">
        <v>783</v>
      </c>
      <c r="C19281" s="48" t="str">
        <f t="shared" si="602"/>
        <v>חק שפרעם</v>
      </c>
      <c r="D19281" s="1" t="s">
        <v>69</v>
      </c>
      <c r="E19281" s="1"/>
      <c r="F19281" s="2">
        <v>3</v>
      </c>
      <c r="G19281" s="2">
        <f>INDEX(תוצאות_בחירות,MATCH(C19281,siot!$F$3:$F$1887,0),27)</f>
        <v>0</v>
      </c>
      <c r="H19281" s="2" t="b">
        <f t="shared" si="603"/>
        <v>0</v>
      </c>
      <c r="I19281" s="1" t="s">
        <v>2</v>
      </c>
      <c r="J19281" s="1" t="s">
        <v>787</v>
      </c>
      <c r="K19281" s="1"/>
    </row>
    <row r="19282" spans="1:11" hidden="1">
      <c r="A19282" s="1" t="s">
        <v>640</v>
      </c>
      <c r="B19282" s="1" t="s">
        <v>783</v>
      </c>
      <c r="C19282" s="48" t="str">
        <f t="shared" si="602"/>
        <v>חק שפרעם</v>
      </c>
      <c r="D19282" s="1" t="s">
        <v>69</v>
      </c>
      <c r="E19282" s="1"/>
      <c r="F19282" s="2">
        <v>4</v>
      </c>
      <c r="G19282" s="2">
        <f>INDEX(תוצאות_בחירות,MATCH(C19282,siot!$F$3:$F$1887,0),27)</f>
        <v>0</v>
      </c>
      <c r="H19282" s="2" t="b">
        <f t="shared" si="603"/>
        <v>0</v>
      </c>
      <c r="I19282" s="1" t="s">
        <v>2</v>
      </c>
      <c r="J19282" s="1" t="s">
        <v>786</v>
      </c>
      <c r="K19282" s="1"/>
    </row>
    <row r="19283" spans="1:11" hidden="1">
      <c r="A19283" s="1" t="s">
        <v>640</v>
      </c>
      <c r="B19283" s="1" t="s">
        <v>783</v>
      </c>
      <c r="C19283" s="48" t="str">
        <f t="shared" si="602"/>
        <v>חק שפרעם</v>
      </c>
      <c r="D19283" s="1" t="s">
        <v>69</v>
      </c>
      <c r="E19283" s="1"/>
      <c r="F19283" s="2">
        <v>5</v>
      </c>
      <c r="G19283" s="2">
        <f>INDEX(תוצאות_בחירות,MATCH(C19283,siot!$F$3:$F$1887,0),27)</f>
        <v>0</v>
      </c>
      <c r="H19283" s="2" t="b">
        <f t="shared" si="603"/>
        <v>0</v>
      </c>
      <c r="I19283" s="1" t="s">
        <v>2</v>
      </c>
      <c r="J19283" s="1" t="s">
        <v>785</v>
      </c>
      <c r="K19283" s="1"/>
    </row>
    <row r="19284" spans="1:11" hidden="1">
      <c r="A19284" s="1" t="s">
        <v>640</v>
      </c>
      <c r="B19284" s="1" t="s">
        <v>783</v>
      </c>
      <c r="C19284" s="48" t="str">
        <f t="shared" si="602"/>
        <v>חק שפרעם</v>
      </c>
      <c r="D19284" s="1" t="s">
        <v>69</v>
      </c>
      <c r="E19284" s="1"/>
      <c r="F19284" s="2">
        <v>6</v>
      </c>
      <c r="G19284" s="2">
        <f>INDEX(תוצאות_בחירות,MATCH(C19284,siot!$F$3:$F$1887,0),27)</f>
        <v>0</v>
      </c>
      <c r="H19284" s="2" t="b">
        <f t="shared" si="603"/>
        <v>0</v>
      </c>
      <c r="I19284" s="1" t="s">
        <v>2</v>
      </c>
      <c r="J19284" s="1" t="s">
        <v>784</v>
      </c>
      <c r="K19284" s="1"/>
    </row>
    <row r="19285" spans="1:11" hidden="1">
      <c r="A19285" s="1" t="s">
        <v>640</v>
      </c>
      <c r="B19285" s="1" t="s">
        <v>783</v>
      </c>
      <c r="C19285" s="48" t="str">
        <f t="shared" si="602"/>
        <v>חק שפרעם</v>
      </c>
      <c r="D19285" s="1" t="s">
        <v>69</v>
      </c>
      <c r="E19285" s="1"/>
      <c r="F19285" s="2">
        <v>7</v>
      </c>
      <c r="G19285" s="2">
        <f>INDEX(תוצאות_בחירות,MATCH(C19285,siot!$F$3:$F$1887,0),27)</f>
        <v>0</v>
      </c>
      <c r="H19285" s="2" t="b">
        <f t="shared" si="603"/>
        <v>0</v>
      </c>
      <c r="I19285" s="1" t="s">
        <v>2</v>
      </c>
      <c r="J19285" s="1" t="s">
        <v>782</v>
      </c>
      <c r="K19285" s="1"/>
    </row>
    <row r="19286" spans="1:11" hidden="1">
      <c r="A19286" s="1" t="s">
        <v>640</v>
      </c>
      <c r="B19286" s="1" t="s">
        <v>778</v>
      </c>
      <c r="C19286" s="48" t="str">
        <f t="shared" si="602"/>
        <v>י שפרעם</v>
      </c>
      <c r="D19286" s="1" t="s">
        <v>777</v>
      </c>
      <c r="E19286" s="1" t="s">
        <v>18</v>
      </c>
      <c r="F19286" s="2" t="s">
        <v>19548</v>
      </c>
      <c r="G19286" s="2">
        <f>INDEX(תוצאות_בחירות,MATCH(C19286,siot!$F$3:$F$1887,0),27)</f>
        <v>0</v>
      </c>
      <c r="H19286" s="2" t="b">
        <f t="shared" si="603"/>
        <v>0</v>
      </c>
      <c r="I19286" s="1"/>
      <c r="J19286" s="1"/>
      <c r="K19286" s="1"/>
    </row>
    <row r="19287" spans="1:11" hidden="1">
      <c r="A19287" s="1" t="s">
        <v>640</v>
      </c>
      <c r="B19287" s="1" t="s">
        <v>778</v>
      </c>
      <c r="C19287" s="48" t="str">
        <f t="shared" si="602"/>
        <v>י שפרעם</v>
      </c>
      <c r="D19287" s="1" t="s">
        <v>777</v>
      </c>
      <c r="E19287" s="1" t="s">
        <v>17</v>
      </c>
      <c r="F19287" s="2">
        <v>1</v>
      </c>
      <c r="G19287" s="2">
        <f>INDEX(תוצאות_בחירות,MATCH(C19287,siot!$F$3:$F$1887,0),27)</f>
        <v>0</v>
      </c>
      <c r="H19287" s="2" t="b">
        <f t="shared" si="603"/>
        <v>0</v>
      </c>
      <c r="I19287" s="1" t="s">
        <v>2</v>
      </c>
      <c r="J19287" s="1" t="s">
        <v>781</v>
      </c>
      <c r="K19287" s="1"/>
    </row>
    <row r="19288" spans="1:11" hidden="1">
      <c r="A19288" s="1" t="s">
        <v>640</v>
      </c>
      <c r="B19288" s="1" t="s">
        <v>778</v>
      </c>
      <c r="C19288" s="48" t="str">
        <f t="shared" si="602"/>
        <v>י שפרעם</v>
      </c>
      <c r="D19288" s="1" t="s">
        <v>777</v>
      </c>
      <c r="E19288" s="1"/>
      <c r="F19288" s="2">
        <v>2</v>
      </c>
      <c r="G19288" s="2">
        <f>INDEX(תוצאות_בחירות,MATCH(C19288,siot!$F$3:$F$1887,0),27)</f>
        <v>0</v>
      </c>
      <c r="H19288" s="2" t="b">
        <f t="shared" si="603"/>
        <v>0</v>
      </c>
      <c r="I19288" s="1" t="s">
        <v>2</v>
      </c>
      <c r="J19288" s="1" t="s">
        <v>780</v>
      </c>
      <c r="K19288" s="1"/>
    </row>
    <row r="19289" spans="1:11" hidden="1">
      <c r="A19289" s="1" t="s">
        <v>640</v>
      </c>
      <c r="B19289" s="1" t="s">
        <v>778</v>
      </c>
      <c r="C19289" s="48" t="str">
        <f t="shared" si="602"/>
        <v>י שפרעם</v>
      </c>
      <c r="D19289" s="1" t="s">
        <v>777</v>
      </c>
      <c r="E19289" s="1"/>
      <c r="F19289" s="2">
        <v>3</v>
      </c>
      <c r="G19289" s="2">
        <f>INDEX(תוצאות_בחירות,MATCH(C19289,siot!$F$3:$F$1887,0),27)</f>
        <v>0</v>
      </c>
      <c r="H19289" s="2" t="b">
        <f t="shared" si="603"/>
        <v>0</v>
      </c>
      <c r="I19289" s="1" t="s">
        <v>2</v>
      </c>
      <c r="J19289" s="1" t="s">
        <v>779</v>
      </c>
      <c r="K19289" s="1"/>
    </row>
    <row r="19290" spans="1:11" hidden="1">
      <c r="A19290" s="1" t="s">
        <v>640</v>
      </c>
      <c r="B19290" s="1" t="s">
        <v>778</v>
      </c>
      <c r="C19290" s="48" t="str">
        <f t="shared" si="602"/>
        <v>י שפרעם</v>
      </c>
      <c r="D19290" s="1" t="s">
        <v>777</v>
      </c>
      <c r="E19290" s="1"/>
      <c r="F19290" s="2">
        <v>4</v>
      </c>
      <c r="G19290" s="2">
        <f>INDEX(תוצאות_בחירות,MATCH(C19290,siot!$F$3:$F$1887,0),27)</f>
        <v>0</v>
      </c>
      <c r="H19290" s="2" t="b">
        <f t="shared" si="603"/>
        <v>0</v>
      </c>
      <c r="I19290" s="1" t="s">
        <v>2</v>
      </c>
      <c r="J19290" s="1" t="s">
        <v>653</v>
      </c>
      <c r="K19290" s="1"/>
    </row>
    <row r="19291" spans="1:11" hidden="1">
      <c r="A19291" s="1" t="s">
        <v>640</v>
      </c>
      <c r="B19291" s="1" t="s">
        <v>778</v>
      </c>
      <c r="C19291" s="48" t="str">
        <f t="shared" si="602"/>
        <v>י שפרעם</v>
      </c>
      <c r="D19291" s="1" t="s">
        <v>777</v>
      </c>
      <c r="E19291" s="1"/>
      <c r="F19291" s="2">
        <v>5</v>
      </c>
      <c r="G19291" s="2">
        <f>INDEX(תוצאות_בחירות,MATCH(C19291,siot!$F$3:$F$1887,0),27)</f>
        <v>0</v>
      </c>
      <c r="H19291" s="2" t="b">
        <f t="shared" si="603"/>
        <v>0</v>
      </c>
      <c r="I19291" s="1" t="s">
        <v>2</v>
      </c>
      <c r="J19291" s="1" t="s">
        <v>776</v>
      </c>
      <c r="K19291" s="1"/>
    </row>
    <row r="19292" spans="1:11" hidden="1">
      <c r="A19292" s="1" t="s">
        <v>640</v>
      </c>
      <c r="B19292" s="1" t="s">
        <v>526</v>
      </c>
      <c r="C19292" s="48" t="str">
        <f t="shared" si="602"/>
        <v>יף שפרעם</v>
      </c>
      <c r="D19292" s="1" t="s">
        <v>770</v>
      </c>
      <c r="E19292" s="1" t="s">
        <v>3</v>
      </c>
      <c r="F19292" s="2" t="s">
        <v>19548</v>
      </c>
      <c r="G19292" s="2">
        <f>INDEX(תוצאות_בחירות,MATCH(C19292,siot!$F$3:$F$1887,0),27)</f>
        <v>0</v>
      </c>
      <c r="H19292" s="2" t="b">
        <f t="shared" si="603"/>
        <v>0</v>
      </c>
      <c r="I19292" s="1"/>
      <c r="J19292" s="1"/>
      <c r="K19292" s="1"/>
    </row>
    <row r="19293" spans="1:11" hidden="1">
      <c r="A19293" s="1" t="s">
        <v>640</v>
      </c>
      <c r="B19293" s="1" t="s">
        <v>526</v>
      </c>
      <c r="C19293" s="48" t="str">
        <f t="shared" si="602"/>
        <v>יף שפרעם</v>
      </c>
      <c r="D19293" s="1" t="s">
        <v>770</v>
      </c>
      <c r="E19293" s="1"/>
      <c r="F19293" s="2">
        <v>1</v>
      </c>
      <c r="G19293" s="2">
        <f>INDEX(תוצאות_בחירות,MATCH(C19293,siot!$F$3:$F$1887,0),27)</f>
        <v>0</v>
      </c>
      <c r="H19293" s="2" t="b">
        <f t="shared" si="603"/>
        <v>0</v>
      </c>
      <c r="I19293" s="1" t="s">
        <v>2</v>
      </c>
      <c r="J19293" s="1" t="s">
        <v>774</v>
      </c>
      <c r="K19293" s="1"/>
    </row>
    <row r="19294" spans="1:11" hidden="1">
      <c r="A19294" s="1" t="s">
        <v>640</v>
      </c>
      <c r="B19294" s="1" t="s">
        <v>526</v>
      </c>
      <c r="C19294" s="48" t="str">
        <f t="shared" si="602"/>
        <v>יף שפרעם</v>
      </c>
      <c r="D19294" s="1" t="s">
        <v>770</v>
      </c>
      <c r="E19294" s="1"/>
      <c r="F19294" s="2">
        <v>2</v>
      </c>
      <c r="G19294" s="2">
        <f>INDEX(תוצאות_בחירות,MATCH(C19294,siot!$F$3:$F$1887,0),27)</f>
        <v>0</v>
      </c>
      <c r="H19294" s="2" t="b">
        <f t="shared" si="603"/>
        <v>0</v>
      </c>
      <c r="I19294" s="1" t="s">
        <v>2</v>
      </c>
      <c r="J19294" s="1" t="s">
        <v>773</v>
      </c>
      <c r="K19294" s="1"/>
    </row>
    <row r="19295" spans="1:11" hidden="1">
      <c r="A19295" s="1" t="s">
        <v>640</v>
      </c>
      <c r="B19295" s="1" t="s">
        <v>526</v>
      </c>
      <c r="C19295" s="48" t="str">
        <f t="shared" si="602"/>
        <v>יף שפרעם</v>
      </c>
      <c r="D19295" s="1" t="s">
        <v>770</v>
      </c>
      <c r="E19295" s="1"/>
      <c r="F19295" s="2">
        <v>3</v>
      </c>
      <c r="G19295" s="2">
        <f>INDEX(תוצאות_בחירות,MATCH(C19295,siot!$F$3:$F$1887,0),27)</f>
        <v>0</v>
      </c>
      <c r="H19295" s="2" t="b">
        <f t="shared" si="603"/>
        <v>0</v>
      </c>
      <c r="I19295" s="1" t="s">
        <v>2</v>
      </c>
      <c r="J19295" s="1" t="s">
        <v>772</v>
      </c>
      <c r="K19295" s="1"/>
    </row>
    <row r="19296" spans="1:11" hidden="1">
      <c r="A19296" s="1" t="s">
        <v>640</v>
      </c>
      <c r="B19296" s="1" t="s">
        <v>526</v>
      </c>
      <c r="C19296" s="48" t="str">
        <f t="shared" si="602"/>
        <v>יף שפרעם</v>
      </c>
      <c r="D19296" s="1" t="s">
        <v>770</v>
      </c>
      <c r="E19296" s="1"/>
      <c r="F19296" s="2">
        <v>4</v>
      </c>
      <c r="G19296" s="2">
        <f>INDEX(תוצאות_בחירות,MATCH(C19296,siot!$F$3:$F$1887,0),27)</f>
        <v>0</v>
      </c>
      <c r="H19296" s="2" t="b">
        <f t="shared" si="603"/>
        <v>0</v>
      </c>
      <c r="I19296" s="1" t="s">
        <v>2</v>
      </c>
      <c r="J19296" s="1" t="s">
        <v>771</v>
      </c>
      <c r="K19296" s="1"/>
    </row>
    <row r="19297" spans="1:11" hidden="1">
      <c r="A19297" s="1" t="s">
        <v>640</v>
      </c>
      <c r="B19297" s="1" t="s">
        <v>526</v>
      </c>
      <c r="C19297" s="48" t="str">
        <f t="shared" si="602"/>
        <v>יף שפרעם</v>
      </c>
      <c r="D19297" s="1" t="s">
        <v>770</v>
      </c>
      <c r="E19297" s="1"/>
      <c r="F19297" s="2">
        <v>5</v>
      </c>
      <c r="G19297" s="2">
        <f>INDEX(תוצאות_בחירות,MATCH(C19297,siot!$F$3:$F$1887,0),27)</f>
        <v>0</v>
      </c>
      <c r="H19297" s="2" t="b">
        <f t="shared" si="603"/>
        <v>0</v>
      </c>
      <c r="I19297" s="1" t="s">
        <v>2</v>
      </c>
      <c r="J19297" s="1" t="s">
        <v>769</v>
      </c>
      <c r="K19297" s="1"/>
    </row>
    <row r="19298" spans="1:11" hidden="1">
      <c r="A19298" s="1" t="s">
        <v>640</v>
      </c>
      <c r="B19298" s="1" t="s">
        <v>761</v>
      </c>
      <c r="C19298" s="48" t="str">
        <f t="shared" si="602"/>
        <v>ך שפרעם</v>
      </c>
      <c r="D19298" s="1" t="s">
        <v>760</v>
      </c>
      <c r="E19298" s="1" t="s">
        <v>3</v>
      </c>
      <c r="F19298" s="2" t="s">
        <v>19548</v>
      </c>
      <c r="G19298" s="2">
        <f>INDEX(תוצאות_בחירות,MATCH(C19298,siot!$F$3:$F$1887,0),27)</f>
        <v>2</v>
      </c>
      <c r="H19298" s="2" t="b">
        <f t="shared" si="603"/>
        <v>0</v>
      </c>
      <c r="I19298" s="1"/>
      <c r="J19298" s="1"/>
      <c r="K19298" s="1"/>
    </row>
    <row r="19299" spans="1:11">
      <c r="A19299" s="1" t="s">
        <v>640</v>
      </c>
      <c r="B19299" s="1" t="s">
        <v>761</v>
      </c>
      <c r="C19299" s="48" t="str">
        <f t="shared" si="602"/>
        <v>ך שפרעם</v>
      </c>
      <c r="D19299" s="1" t="s">
        <v>760</v>
      </c>
      <c r="E19299" s="1"/>
      <c r="F19299" s="2">
        <v>1</v>
      </c>
      <c r="G19299" s="2">
        <f>INDEX(תוצאות_בחירות,MATCH(C19299,siot!$F$3:$F$1887,0),27)</f>
        <v>2</v>
      </c>
      <c r="H19299" s="2" t="b">
        <f t="shared" si="603"/>
        <v>1</v>
      </c>
      <c r="I19299" s="1" t="s">
        <v>2</v>
      </c>
      <c r="J19299" s="1" t="s">
        <v>768</v>
      </c>
      <c r="K19299" s="1"/>
    </row>
    <row r="19300" spans="1:11">
      <c r="A19300" s="1" t="s">
        <v>640</v>
      </c>
      <c r="B19300" s="1" t="s">
        <v>761</v>
      </c>
      <c r="C19300" s="48" t="str">
        <f t="shared" si="602"/>
        <v>ך שפרעם</v>
      </c>
      <c r="D19300" s="1" t="s">
        <v>760</v>
      </c>
      <c r="E19300" s="1"/>
      <c r="F19300" s="2">
        <v>2</v>
      </c>
      <c r="G19300" s="2">
        <f>INDEX(תוצאות_בחירות,MATCH(C19300,siot!$F$3:$F$1887,0),27)</f>
        <v>2</v>
      </c>
      <c r="H19300" s="2" t="b">
        <f t="shared" si="603"/>
        <v>1</v>
      </c>
      <c r="I19300" s="1" t="s">
        <v>2</v>
      </c>
      <c r="J19300" s="1" t="s">
        <v>767</v>
      </c>
      <c r="K19300" s="1"/>
    </row>
    <row r="19301" spans="1:11" hidden="1">
      <c r="A19301" s="1" t="s">
        <v>640</v>
      </c>
      <c r="B19301" s="1" t="s">
        <v>761</v>
      </c>
      <c r="C19301" s="48" t="str">
        <f t="shared" si="602"/>
        <v>ך שפרעם</v>
      </c>
      <c r="D19301" s="1" t="s">
        <v>760</v>
      </c>
      <c r="E19301" s="1"/>
      <c r="F19301" s="2">
        <v>3</v>
      </c>
      <c r="G19301" s="2">
        <f>INDEX(תוצאות_בחירות,MATCH(C19301,siot!$F$3:$F$1887,0),27)</f>
        <v>2</v>
      </c>
      <c r="H19301" s="2" t="b">
        <f t="shared" si="603"/>
        <v>0</v>
      </c>
      <c r="I19301" s="1" t="s">
        <v>2</v>
      </c>
      <c r="J19301" s="1" t="s">
        <v>766</v>
      </c>
      <c r="K19301" s="1"/>
    </row>
    <row r="19302" spans="1:11" hidden="1">
      <c r="A19302" s="1" t="s">
        <v>640</v>
      </c>
      <c r="B19302" s="1" t="s">
        <v>761</v>
      </c>
      <c r="C19302" s="48" t="str">
        <f t="shared" si="602"/>
        <v>ך שפרעם</v>
      </c>
      <c r="D19302" s="1" t="s">
        <v>760</v>
      </c>
      <c r="E19302" s="1"/>
      <c r="F19302" s="2">
        <v>4</v>
      </c>
      <c r="G19302" s="2">
        <f>INDEX(תוצאות_בחירות,MATCH(C19302,siot!$F$3:$F$1887,0),27)</f>
        <v>2</v>
      </c>
      <c r="H19302" s="2" t="b">
        <f t="shared" si="603"/>
        <v>0</v>
      </c>
      <c r="I19302" s="1" t="s">
        <v>2</v>
      </c>
      <c r="J19302" s="1" t="s">
        <v>765</v>
      </c>
      <c r="K19302" s="1"/>
    </row>
    <row r="19303" spans="1:11" hidden="1">
      <c r="A19303" s="1" t="s">
        <v>640</v>
      </c>
      <c r="B19303" s="1" t="s">
        <v>761</v>
      </c>
      <c r="C19303" s="48" t="str">
        <f t="shared" si="602"/>
        <v>ך שפרעם</v>
      </c>
      <c r="D19303" s="1" t="s">
        <v>760</v>
      </c>
      <c r="E19303" s="1"/>
      <c r="F19303" s="2">
        <v>5</v>
      </c>
      <c r="G19303" s="2">
        <f>INDEX(תוצאות_בחירות,MATCH(C19303,siot!$F$3:$F$1887,0),27)</f>
        <v>2</v>
      </c>
      <c r="H19303" s="2" t="b">
        <f t="shared" si="603"/>
        <v>0</v>
      </c>
      <c r="I19303" s="1" t="s">
        <v>2</v>
      </c>
      <c r="J19303" s="1" t="s">
        <v>764</v>
      </c>
      <c r="K19303" s="1"/>
    </row>
    <row r="19304" spans="1:11" hidden="1">
      <c r="A19304" s="1" t="s">
        <v>640</v>
      </c>
      <c r="B19304" s="1" t="s">
        <v>761</v>
      </c>
      <c r="C19304" s="48" t="str">
        <f t="shared" si="602"/>
        <v>ך שפרעם</v>
      </c>
      <c r="D19304" s="1" t="s">
        <v>760</v>
      </c>
      <c r="E19304" s="1"/>
      <c r="F19304" s="2">
        <v>6</v>
      </c>
      <c r="G19304" s="2">
        <f>INDEX(תוצאות_בחירות,MATCH(C19304,siot!$F$3:$F$1887,0),27)</f>
        <v>2</v>
      </c>
      <c r="H19304" s="2" t="b">
        <f t="shared" si="603"/>
        <v>0</v>
      </c>
      <c r="I19304" s="1" t="s">
        <v>2</v>
      </c>
      <c r="J19304" s="1" t="s">
        <v>763</v>
      </c>
      <c r="K19304" s="1"/>
    </row>
    <row r="19305" spans="1:11" hidden="1">
      <c r="A19305" s="1" t="s">
        <v>640</v>
      </c>
      <c r="B19305" s="1" t="s">
        <v>761</v>
      </c>
      <c r="C19305" s="48" t="str">
        <f t="shared" si="602"/>
        <v>ך שפרעם</v>
      </c>
      <c r="D19305" s="1" t="s">
        <v>760</v>
      </c>
      <c r="E19305" s="1"/>
      <c r="F19305" s="2">
        <v>7</v>
      </c>
      <c r="G19305" s="2">
        <f>INDEX(תוצאות_בחירות,MATCH(C19305,siot!$F$3:$F$1887,0),27)</f>
        <v>2</v>
      </c>
      <c r="H19305" s="2" t="b">
        <f t="shared" si="603"/>
        <v>0</v>
      </c>
      <c r="I19305" s="1" t="s">
        <v>2</v>
      </c>
      <c r="J19305" s="1" t="s">
        <v>762</v>
      </c>
      <c r="K19305" s="1"/>
    </row>
    <row r="19306" spans="1:11" hidden="1">
      <c r="A19306" s="1" t="s">
        <v>640</v>
      </c>
      <c r="B19306" s="1" t="s">
        <v>761</v>
      </c>
      <c r="C19306" s="48" t="str">
        <f t="shared" si="602"/>
        <v>ך שפרעם</v>
      </c>
      <c r="D19306" s="1" t="s">
        <v>760</v>
      </c>
      <c r="E19306" s="1"/>
      <c r="F19306" s="2">
        <v>8</v>
      </c>
      <c r="G19306" s="2">
        <f>INDEX(תוצאות_בחירות,MATCH(C19306,siot!$F$3:$F$1887,0),27)</f>
        <v>2</v>
      </c>
      <c r="H19306" s="2" t="b">
        <f t="shared" si="603"/>
        <v>0</v>
      </c>
      <c r="I19306" s="1" t="s">
        <v>2</v>
      </c>
      <c r="J19306" s="1" t="s">
        <v>184</v>
      </c>
      <c r="K19306" s="1"/>
    </row>
    <row r="19307" spans="1:11" hidden="1">
      <c r="A19307" s="1" t="s">
        <v>640</v>
      </c>
      <c r="B19307" s="1" t="s">
        <v>87</v>
      </c>
      <c r="C19307" s="48" t="str">
        <f t="shared" si="602"/>
        <v>נ שפרעם</v>
      </c>
      <c r="D19307" s="1" t="s">
        <v>750</v>
      </c>
      <c r="E19307" s="1" t="s">
        <v>3</v>
      </c>
      <c r="F19307" s="2" t="s">
        <v>19548</v>
      </c>
      <c r="G19307" s="2">
        <f>INDEX(תוצאות_בחירות,MATCH(C19307,siot!$F$3:$F$1887,0),27)</f>
        <v>2</v>
      </c>
      <c r="H19307" s="2" t="b">
        <f t="shared" si="603"/>
        <v>0</v>
      </c>
      <c r="I19307" s="1"/>
      <c r="J19307" s="1"/>
      <c r="K19307" s="1"/>
    </row>
    <row r="19308" spans="1:11">
      <c r="A19308" s="1" t="s">
        <v>640</v>
      </c>
      <c r="B19308" s="1" t="s">
        <v>87</v>
      </c>
      <c r="C19308" s="48" t="str">
        <f t="shared" si="602"/>
        <v>נ שפרעם</v>
      </c>
      <c r="D19308" s="1" t="s">
        <v>750</v>
      </c>
      <c r="E19308" s="1"/>
      <c r="F19308" s="2">
        <v>1</v>
      </c>
      <c r="G19308" s="2">
        <f>INDEX(תוצאות_בחירות,MATCH(C19308,siot!$F$3:$F$1887,0),27)</f>
        <v>2</v>
      </c>
      <c r="H19308" s="2" t="b">
        <f t="shared" si="603"/>
        <v>1</v>
      </c>
      <c r="I19308" s="1" t="s">
        <v>2</v>
      </c>
      <c r="J19308" s="1" t="s">
        <v>759</v>
      </c>
      <c r="K19308" s="1"/>
    </row>
    <row r="19309" spans="1:11">
      <c r="A19309" s="1" t="s">
        <v>640</v>
      </c>
      <c r="B19309" s="1" t="s">
        <v>87</v>
      </c>
      <c r="C19309" s="48" t="str">
        <f t="shared" si="602"/>
        <v>נ שפרעם</v>
      </c>
      <c r="D19309" s="1" t="s">
        <v>750</v>
      </c>
      <c r="E19309" s="1"/>
      <c r="F19309" s="2">
        <v>2</v>
      </c>
      <c r="G19309" s="2">
        <f>INDEX(תוצאות_בחירות,MATCH(C19309,siot!$F$3:$F$1887,0),27)</f>
        <v>2</v>
      </c>
      <c r="H19309" s="2" t="b">
        <f t="shared" si="603"/>
        <v>1</v>
      </c>
      <c r="I19309" s="1" t="s">
        <v>2</v>
      </c>
      <c r="J19309" s="1" t="s">
        <v>758</v>
      </c>
      <c r="K19309" s="1"/>
    </row>
    <row r="19310" spans="1:11" hidden="1">
      <c r="A19310" s="1" t="s">
        <v>640</v>
      </c>
      <c r="B19310" s="1" t="s">
        <v>87</v>
      </c>
      <c r="C19310" s="48" t="str">
        <f t="shared" si="602"/>
        <v>נ שפרעם</v>
      </c>
      <c r="D19310" s="1" t="s">
        <v>750</v>
      </c>
      <c r="E19310" s="1"/>
      <c r="F19310" s="2">
        <v>3</v>
      </c>
      <c r="G19310" s="2">
        <f>INDEX(תוצאות_בחירות,MATCH(C19310,siot!$F$3:$F$1887,0),27)</f>
        <v>2</v>
      </c>
      <c r="H19310" s="2" t="b">
        <f t="shared" si="603"/>
        <v>0</v>
      </c>
      <c r="I19310" s="1" t="s">
        <v>2</v>
      </c>
      <c r="J19310" s="1" t="s">
        <v>757</v>
      </c>
      <c r="K19310" s="1"/>
    </row>
    <row r="19311" spans="1:11" hidden="1">
      <c r="A19311" s="1" t="s">
        <v>640</v>
      </c>
      <c r="B19311" s="1" t="s">
        <v>87</v>
      </c>
      <c r="C19311" s="48" t="str">
        <f t="shared" si="602"/>
        <v>נ שפרעם</v>
      </c>
      <c r="D19311" s="1" t="s">
        <v>750</v>
      </c>
      <c r="E19311" s="1"/>
      <c r="F19311" s="2">
        <v>4</v>
      </c>
      <c r="G19311" s="2">
        <f>INDEX(תוצאות_בחירות,MATCH(C19311,siot!$F$3:$F$1887,0),27)</f>
        <v>2</v>
      </c>
      <c r="H19311" s="2" t="b">
        <f t="shared" si="603"/>
        <v>0</v>
      </c>
      <c r="I19311" s="1" t="s">
        <v>2</v>
      </c>
      <c r="J19311" s="1" t="s">
        <v>756</v>
      </c>
      <c r="K19311" s="1"/>
    </row>
    <row r="19312" spans="1:11" hidden="1">
      <c r="A19312" s="1" t="s">
        <v>640</v>
      </c>
      <c r="B19312" s="1" t="s">
        <v>87</v>
      </c>
      <c r="C19312" s="48" t="str">
        <f t="shared" si="602"/>
        <v>נ שפרעם</v>
      </c>
      <c r="D19312" s="1" t="s">
        <v>750</v>
      </c>
      <c r="E19312" s="1"/>
      <c r="F19312" s="2">
        <v>5</v>
      </c>
      <c r="G19312" s="2">
        <f>INDEX(תוצאות_בחירות,MATCH(C19312,siot!$F$3:$F$1887,0),27)</f>
        <v>2</v>
      </c>
      <c r="H19312" s="2" t="b">
        <f t="shared" si="603"/>
        <v>0</v>
      </c>
      <c r="I19312" s="1" t="s">
        <v>2</v>
      </c>
      <c r="J19312" s="1" t="s">
        <v>755</v>
      </c>
      <c r="K19312" s="1"/>
    </row>
    <row r="19313" spans="1:11" hidden="1">
      <c r="A19313" s="1" t="s">
        <v>640</v>
      </c>
      <c r="B19313" s="1" t="s">
        <v>87</v>
      </c>
      <c r="C19313" s="48" t="str">
        <f t="shared" si="602"/>
        <v>נ שפרעם</v>
      </c>
      <c r="D19313" s="1" t="s">
        <v>750</v>
      </c>
      <c r="E19313" s="1"/>
      <c r="F19313" s="2">
        <v>6</v>
      </c>
      <c r="G19313" s="2">
        <f>INDEX(תוצאות_בחירות,MATCH(C19313,siot!$F$3:$F$1887,0),27)</f>
        <v>2</v>
      </c>
      <c r="H19313" s="2" t="b">
        <f t="shared" si="603"/>
        <v>0</v>
      </c>
      <c r="I19313" s="1" t="s">
        <v>2</v>
      </c>
      <c r="J19313" s="1" t="s">
        <v>754</v>
      </c>
      <c r="K19313" s="1"/>
    </row>
    <row r="19314" spans="1:11" hidden="1">
      <c r="A19314" s="1" t="s">
        <v>640</v>
      </c>
      <c r="B19314" s="1" t="s">
        <v>87</v>
      </c>
      <c r="C19314" s="48" t="str">
        <f t="shared" si="602"/>
        <v>נ שפרעם</v>
      </c>
      <c r="D19314" s="1" t="s">
        <v>750</v>
      </c>
      <c r="E19314" s="1"/>
      <c r="F19314" s="2">
        <v>7</v>
      </c>
      <c r="G19314" s="2">
        <f>INDEX(תוצאות_בחירות,MATCH(C19314,siot!$F$3:$F$1887,0),27)</f>
        <v>2</v>
      </c>
      <c r="H19314" s="2" t="b">
        <f t="shared" si="603"/>
        <v>0</v>
      </c>
      <c r="I19314" s="1" t="s">
        <v>2</v>
      </c>
      <c r="J19314" s="1" t="s">
        <v>753</v>
      </c>
      <c r="K19314" s="1"/>
    </row>
    <row r="19315" spans="1:11" hidden="1">
      <c r="A19315" s="1" t="s">
        <v>640</v>
      </c>
      <c r="B19315" s="1" t="s">
        <v>87</v>
      </c>
      <c r="C19315" s="48" t="str">
        <f t="shared" si="602"/>
        <v>נ שפרעם</v>
      </c>
      <c r="D19315" s="1" t="s">
        <v>750</v>
      </c>
      <c r="E19315" s="1"/>
      <c r="F19315" s="2">
        <v>8</v>
      </c>
      <c r="G19315" s="2">
        <f>INDEX(תוצאות_בחירות,MATCH(C19315,siot!$F$3:$F$1887,0),27)</f>
        <v>2</v>
      </c>
      <c r="H19315" s="2" t="b">
        <f t="shared" si="603"/>
        <v>0</v>
      </c>
      <c r="I19315" s="1" t="s">
        <v>2</v>
      </c>
      <c r="J19315" s="1" t="s">
        <v>752</v>
      </c>
      <c r="K19315" s="1"/>
    </row>
    <row r="19316" spans="1:11" hidden="1">
      <c r="A19316" s="1" t="s">
        <v>640</v>
      </c>
      <c r="B19316" s="1" t="s">
        <v>87</v>
      </c>
      <c r="C19316" s="48" t="str">
        <f t="shared" si="602"/>
        <v>נ שפרעם</v>
      </c>
      <c r="D19316" s="1" t="s">
        <v>750</v>
      </c>
      <c r="E19316" s="1"/>
      <c r="F19316" s="2">
        <v>9</v>
      </c>
      <c r="G19316" s="2">
        <f>INDEX(תוצאות_בחירות,MATCH(C19316,siot!$F$3:$F$1887,0),27)</f>
        <v>2</v>
      </c>
      <c r="H19316" s="2" t="b">
        <f t="shared" si="603"/>
        <v>0</v>
      </c>
      <c r="I19316" s="1" t="s">
        <v>2</v>
      </c>
      <c r="J19316" s="1" t="s">
        <v>751</v>
      </c>
      <c r="K19316" s="1"/>
    </row>
    <row r="19317" spans="1:11" hidden="1">
      <c r="A19317" s="1" t="s">
        <v>640</v>
      </c>
      <c r="B19317" s="1" t="s">
        <v>87</v>
      </c>
      <c r="C19317" s="48" t="str">
        <f t="shared" si="602"/>
        <v>נ שפרעם</v>
      </c>
      <c r="D19317" s="1" t="s">
        <v>750</v>
      </c>
      <c r="E19317" s="1"/>
      <c r="F19317" s="2">
        <v>10</v>
      </c>
      <c r="G19317" s="2">
        <f>INDEX(תוצאות_בחירות,MATCH(C19317,siot!$F$3:$F$1887,0),27)</f>
        <v>2</v>
      </c>
      <c r="H19317" s="2" t="b">
        <f t="shared" si="603"/>
        <v>0</v>
      </c>
      <c r="I19317" s="1" t="s">
        <v>2</v>
      </c>
      <c r="J19317" s="1" t="s">
        <v>749</v>
      </c>
      <c r="K19317" s="1"/>
    </row>
    <row r="19318" spans="1:11" hidden="1">
      <c r="A19318" s="1" t="s">
        <v>640</v>
      </c>
      <c r="B19318" s="1" t="s">
        <v>380</v>
      </c>
      <c r="C19318" s="48" t="str">
        <f t="shared" si="602"/>
        <v>נץ שפרעם</v>
      </c>
      <c r="D19318" s="1" t="s">
        <v>744</v>
      </c>
      <c r="E19318" s="1" t="s">
        <v>3</v>
      </c>
      <c r="F19318" s="2" t="s">
        <v>19548</v>
      </c>
      <c r="G19318" s="2">
        <f>INDEX(תוצאות_בחירות,MATCH(C19318,siot!$F$3:$F$1887,0),27)</f>
        <v>0</v>
      </c>
      <c r="H19318" s="2" t="b">
        <f t="shared" si="603"/>
        <v>0</v>
      </c>
      <c r="I19318" s="1"/>
      <c r="J19318" s="1"/>
      <c r="K19318" s="1"/>
    </row>
    <row r="19319" spans="1:11" hidden="1">
      <c r="A19319" s="1" t="s">
        <v>640</v>
      </c>
      <c r="B19319" s="1" t="s">
        <v>380</v>
      </c>
      <c r="C19319" s="48" t="str">
        <f t="shared" si="602"/>
        <v>נץ שפרעם</v>
      </c>
      <c r="D19319" s="1" t="s">
        <v>744</v>
      </c>
      <c r="E19319" s="1"/>
      <c r="F19319" s="2">
        <v>1</v>
      </c>
      <c r="G19319" s="2">
        <f>INDEX(תוצאות_בחירות,MATCH(C19319,siot!$F$3:$F$1887,0),27)</f>
        <v>0</v>
      </c>
      <c r="H19319" s="2" t="b">
        <f t="shared" si="603"/>
        <v>0</v>
      </c>
      <c r="I19319" s="1" t="s">
        <v>2</v>
      </c>
      <c r="J19319" s="1" t="s">
        <v>747</v>
      </c>
      <c r="K19319" s="1"/>
    </row>
    <row r="19320" spans="1:11" hidden="1">
      <c r="A19320" s="1" t="s">
        <v>640</v>
      </c>
      <c r="B19320" s="1" t="s">
        <v>380</v>
      </c>
      <c r="C19320" s="48" t="str">
        <f t="shared" si="602"/>
        <v>נץ שפרעם</v>
      </c>
      <c r="D19320" s="1" t="s">
        <v>744</v>
      </c>
      <c r="E19320" s="1"/>
      <c r="F19320" s="2">
        <v>2</v>
      </c>
      <c r="G19320" s="2">
        <f>INDEX(תוצאות_בחירות,MATCH(C19320,siot!$F$3:$F$1887,0),27)</f>
        <v>0</v>
      </c>
      <c r="H19320" s="2" t="b">
        <f t="shared" si="603"/>
        <v>0</v>
      </c>
      <c r="I19320" s="1" t="s">
        <v>2</v>
      </c>
      <c r="J19320" s="1" t="s">
        <v>746</v>
      </c>
      <c r="K19320" s="1"/>
    </row>
    <row r="19321" spans="1:11" hidden="1">
      <c r="A19321" s="1" t="s">
        <v>640</v>
      </c>
      <c r="B19321" s="1" t="s">
        <v>380</v>
      </c>
      <c r="C19321" s="48" t="str">
        <f t="shared" si="602"/>
        <v>נץ שפרעם</v>
      </c>
      <c r="D19321" s="1" t="s">
        <v>744</v>
      </c>
      <c r="E19321" s="1"/>
      <c r="F19321" s="2">
        <v>3</v>
      </c>
      <c r="G19321" s="2">
        <f>INDEX(תוצאות_בחירות,MATCH(C19321,siot!$F$3:$F$1887,0),27)</f>
        <v>0</v>
      </c>
      <c r="H19321" s="2" t="b">
        <f t="shared" si="603"/>
        <v>0</v>
      </c>
      <c r="I19321" s="1" t="s">
        <v>2</v>
      </c>
      <c r="J19321" s="1" t="s">
        <v>745</v>
      </c>
      <c r="K19321" s="1"/>
    </row>
    <row r="19322" spans="1:11" hidden="1">
      <c r="A19322" s="1" t="s">
        <v>640</v>
      </c>
      <c r="B19322" s="1" t="s">
        <v>380</v>
      </c>
      <c r="C19322" s="48" t="str">
        <f t="shared" si="602"/>
        <v>נץ שפרעם</v>
      </c>
      <c r="D19322" s="1" t="s">
        <v>744</v>
      </c>
      <c r="E19322" s="1"/>
      <c r="F19322" s="2">
        <v>4</v>
      </c>
      <c r="G19322" s="2">
        <f>INDEX(תוצאות_בחירות,MATCH(C19322,siot!$F$3:$F$1887,0),27)</f>
        <v>0</v>
      </c>
      <c r="H19322" s="2" t="b">
        <f t="shared" si="603"/>
        <v>0</v>
      </c>
      <c r="I19322" s="1" t="s">
        <v>2</v>
      </c>
      <c r="J19322" s="1" t="s">
        <v>743</v>
      </c>
      <c r="K19322" s="1"/>
    </row>
    <row r="19323" spans="1:11" hidden="1">
      <c r="A19323" s="1" t="s">
        <v>640</v>
      </c>
      <c r="B19323" s="1" t="s">
        <v>738</v>
      </c>
      <c r="C19323" s="48" t="str">
        <f t="shared" si="602"/>
        <v>על שפרעם</v>
      </c>
      <c r="D19323" s="1" t="s">
        <v>737</v>
      </c>
      <c r="E19323" s="1" t="s">
        <v>3</v>
      </c>
      <c r="F19323" s="2" t="s">
        <v>19548</v>
      </c>
      <c r="G19323" s="2">
        <f>INDEX(תוצאות_בחירות,MATCH(C19323,siot!$F$3:$F$1887,0),27)</f>
        <v>0</v>
      </c>
      <c r="H19323" s="2" t="b">
        <f t="shared" si="603"/>
        <v>0</v>
      </c>
      <c r="I19323" s="1"/>
      <c r="J19323" s="1"/>
      <c r="K19323" s="1"/>
    </row>
    <row r="19324" spans="1:11" hidden="1">
      <c r="A19324" s="1" t="s">
        <v>640</v>
      </c>
      <c r="B19324" s="1" t="s">
        <v>738</v>
      </c>
      <c r="C19324" s="48" t="str">
        <f t="shared" si="602"/>
        <v>על שפרעם</v>
      </c>
      <c r="D19324" s="1" t="s">
        <v>737</v>
      </c>
      <c r="E19324" s="1"/>
      <c r="F19324" s="2">
        <v>1</v>
      </c>
      <c r="G19324" s="2">
        <f>INDEX(תוצאות_בחירות,MATCH(C19324,siot!$F$3:$F$1887,0),27)</f>
        <v>0</v>
      </c>
      <c r="H19324" s="2" t="b">
        <f t="shared" si="603"/>
        <v>0</v>
      </c>
      <c r="I19324" s="1" t="s">
        <v>2</v>
      </c>
      <c r="J19324" s="1" t="s">
        <v>741</v>
      </c>
      <c r="K19324" s="1"/>
    </row>
    <row r="19325" spans="1:11" hidden="1">
      <c r="A19325" s="1" t="s">
        <v>640</v>
      </c>
      <c r="B19325" s="1" t="s">
        <v>738</v>
      </c>
      <c r="C19325" s="48" t="str">
        <f t="shared" si="602"/>
        <v>על שפרעם</v>
      </c>
      <c r="D19325" s="1" t="s">
        <v>737</v>
      </c>
      <c r="E19325" s="1"/>
      <c r="F19325" s="2">
        <v>2</v>
      </c>
      <c r="G19325" s="2">
        <f>INDEX(תוצאות_בחירות,MATCH(C19325,siot!$F$3:$F$1887,0),27)</f>
        <v>0</v>
      </c>
      <c r="H19325" s="2" t="b">
        <f t="shared" si="603"/>
        <v>0</v>
      </c>
      <c r="I19325" s="1" t="s">
        <v>2</v>
      </c>
      <c r="J19325" s="1" t="s">
        <v>742</v>
      </c>
      <c r="K19325" s="1"/>
    </row>
    <row r="19326" spans="1:11" hidden="1">
      <c r="A19326" s="1" t="s">
        <v>640</v>
      </c>
      <c r="B19326" s="1" t="s">
        <v>738</v>
      </c>
      <c r="C19326" s="48" t="str">
        <f t="shared" si="602"/>
        <v>על שפרעם</v>
      </c>
      <c r="D19326" s="1" t="s">
        <v>737</v>
      </c>
      <c r="E19326" s="1"/>
      <c r="F19326" s="2">
        <v>3</v>
      </c>
      <c r="G19326" s="2">
        <f>INDEX(תוצאות_בחירות,MATCH(C19326,siot!$F$3:$F$1887,0),27)</f>
        <v>0</v>
      </c>
      <c r="H19326" s="2" t="b">
        <f t="shared" si="603"/>
        <v>0</v>
      </c>
      <c r="I19326" s="1" t="s">
        <v>2</v>
      </c>
      <c r="J19326" s="1" t="s">
        <v>741</v>
      </c>
      <c r="K19326" s="1"/>
    </row>
    <row r="19327" spans="1:11" hidden="1">
      <c r="A19327" s="1" t="s">
        <v>640</v>
      </c>
      <c r="B19327" s="1" t="s">
        <v>738</v>
      </c>
      <c r="C19327" s="48" t="str">
        <f t="shared" si="602"/>
        <v>על שפרעם</v>
      </c>
      <c r="D19327" s="1" t="s">
        <v>737</v>
      </c>
      <c r="E19327" s="1"/>
      <c r="F19327" s="2">
        <v>4</v>
      </c>
      <c r="G19327" s="2">
        <f>INDEX(תוצאות_בחירות,MATCH(C19327,siot!$F$3:$F$1887,0),27)</f>
        <v>0</v>
      </c>
      <c r="H19327" s="2" t="b">
        <f t="shared" si="603"/>
        <v>0</v>
      </c>
      <c r="I19327" s="1" t="s">
        <v>2</v>
      </c>
      <c r="J19327" s="1" t="s">
        <v>740</v>
      </c>
      <c r="K19327" s="1"/>
    </row>
    <row r="19328" spans="1:11" hidden="1">
      <c r="A19328" s="1" t="s">
        <v>640</v>
      </c>
      <c r="B19328" s="1" t="s">
        <v>738</v>
      </c>
      <c r="C19328" s="48" t="str">
        <f t="shared" si="602"/>
        <v>על שפרעם</v>
      </c>
      <c r="D19328" s="1" t="s">
        <v>737</v>
      </c>
      <c r="E19328" s="1"/>
      <c r="F19328" s="2">
        <v>5</v>
      </c>
      <c r="G19328" s="2">
        <f>INDEX(תוצאות_בחירות,MATCH(C19328,siot!$F$3:$F$1887,0),27)</f>
        <v>0</v>
      </c>
      <c r="H19328" s="2" t="b">
        <f t="shared" si="603"/>
        <v>0</v>
      </c>
      <c r="I19328" s="1" t="s">
        <v>2</v>
      </c>
      <c r="J19328" s="1" t="s">
        <v>739</v>
      </c>
      <c r="K19328" s="1"/>
    </row>
    <row r="19329" spans="1:11" hidden="1">
      <c r="A19329" s="1" t="s">
        <v>640</v>
      </c>
      <c r="B19329" s="1" t="s">
        <v>738</v>
      </c>
      <c r="C19329" s="48" t="str">
        <f t="shared" si="602"/>
        <v>על שפרעם</v>
      </c>
      <c r="D19329" s="1" t="s">
        <v>737</v>
      </c>
      <c r="E19329" s="1"/>
      <c r="F19329" s="2">
        <v>6</v>
      </c>
      <c r="G19329" s="2">
        <f>INDEX(תוצאות_בחירות,MATCH(C19329,siot!$F$3:$F$1887,0),27)</f>
        <v>0</v>
      </c>
      <c r="H19329" s="2" t="b">
        <f t="shared" si="603"/>
        <v>0</v>
      </c>
      <c r="I19329" s="1" t="s">
        <v>2</v>
      </c>
      <c r="J19329" s="1" t="s">
        <v>736</v>
      </c>
      <c r="K19329" s="1"/>
    </row>
    <row r="19330" spans="1:11" hidden="1">
      <c r="A19330" s="1" t="s">
        <v>640</v>
      </c>
      <c r="B19330" s="1" t="s">
        <v>711</v>
      </c>
      <c r="C19330" s="48" t="str">
        <f t="shared" si="602"/>
        <v>עץ שפרעם</v>
      </c>
      <c r="D19330" s="1" t="s">
        <v>710</v>
      </c>
      <c r="E19330" s="1" t="s">
        <v>3</v>
      </c>
      <c r="F19330" s="2" t="s">
        <v>19548</v>
      </c>
      <c r="G19330" s="2">
        <f>INDEX(תוצאות_בחירות,MATCH(C19330,siot!$F$3:$F$1887,0),27)</f>
        <v>2</v>
      </c>
      <c r="H19330" s="2" t="b">
        <f t="shared" si="603"/>
        <v>0</v>
      </c>
      <c r="I19330" s="1"/>
      <c r="J19330" s="1"/>
      <c r="K19330" s="1"/>
    </row>
    <row r="19331" spans="1:11">
      <c r="A19331" s="1" t="s">
        <v>640</v>
      </c>
      <c r="B19331" s="1" t="s">
        <v>711</v>
      </c>
      <c r="C19331" s="48" t="str">
        <f t="shared" si="602"/>
        <v>עץ שפרעם</v>
      </c>
      <c r="D19331" s="1" t="s">
        <v>710</v>
      </c>
      <c r="E19331" s="1"/>
      <c r="F19331" s="2">
        <v>1</v>
      </c>
      <c r="G19331" s="2">
        <f>INDEX(תוצאות_בחירות,MATCH(C19331,siot!$F$3:$F$1887,0),27)</f>
        <v>2</v>
      </c>
      <c r="H19331" s="2" t="b">
        <f t="shared" si="603"/>
        <v>1</v>
      </c>
      <c r="I19331" s="1" t="s">
        <v>2</v>
      </c>
      <c r="J19331" s="1" t="s">
        <v>735</v>
      </c>
      <c r="K19331" s="1"/>
    </row>
    <row r="19332" spans="1:11">
      <c r="A19332" s="1" t="s">
        <v>640</v>
      </c>
      <c r="B19332" s="1" t="s">
        <v>711</v>
      </c>
      <c r="C19332" s="48" t="str">
        <f t="shared" ref="C19332:C19395" si="604">B19332&amp;" "&amp;A19332</f>
        <v>עץ שפרעם</v>
      </c>
      <c r="D19332" s="1" t="s">
        <v>710</v>
      </c>
      <c r="E19332" s="1"/>
      <c r="F19332" s="2">
        <v>2</v>
      </c>
      <c r="G19332" s="2">
        <f>INDEX(תוצאות_בחירות,MATCH(C19332,siot!$F$3:$F$1887,0),27)</f>
        <v>2</v>
      </c>
      <c r="H19332" s="2" t="b">
        <f t="shared" ref="H19332:H19395" si="605">IF(OR(F19332&lt;G19332,G19332=F19332),TRUE,FALSE)</f>
        <v>1</v>
      </c>
      <c r="I19332" s="1" t="s">
        <v>2</v>
      </c>
      <c r="J19332" s="1" t="s">
        <v>734</v>
      </c>
      <c r="K19332" s="1"/>
    </row>
    <row r="19333" spans="1:11" hidden="1">
      <c r="A19333" s="1" t="s">
        <v>640</v>
      </c>
      <c r="B19333" s="1" t="s">
        <v>711</v>
      </c>
      <c r="C19333" s="48" t="str">
        <f t="shared" si="604"/>
        <v>עץ שפרעם</v>
      </c>
      <c r="D19333" s="1" t="s">
        <v>710</v>
      </c>
      <c r="E19333" s="1"/>
      <c r="F19333" s="2">
        <v>3</v>
      </c>
      <c r="G19333" s="2">
        <f>INDEX(תוצאות_בחירות,MATCH(C19333,siot!$F$3:$F$1887,0),27)</f>
        <v>2</v>
      </c>
      <c r="H19333" s="2" t="b">
        <f t="shared" si="605"/>
        <v>0</v>
      </c>
      <c r="I19333" s="1" t="s">
        <v>2</v>
      </c>
      <c r="J19333" s="1" t="s">
        <v>733</v>
      </c>
      <c r="K19333" s="1"/>
    </row>
    <row r="19334" spans="1:11" hidden="1">
      <c r="A19334" s="1" t="s">
        <v>640</v>
      </c>
      <c r="B19334" s="1" t="s">
        <v>711</v>
      </c>
      <c r="C19334" s="48" t="str">
        <f t="shared" si="604"/>
        <v>עץ שפרעם</v>
      </c>
      <c r="D19334" s="1" t="s">
        <v>710</v>
      </c>
      <c r="E19334" s="1"/>
      <c r="F19334" s="2">
        <v>4</v>
      </c>
      <c r="G19334" s="2">
        <f>INDEX(תוצאות_בחירות,MATCH(C19334,siot!$F$3:$F$1887,0),27)</f>
        <v>2</v>
      </c>
      <c r="H19334" s="2" t="b">
        <f t="shared" si="605"/>
        <v>0</v>
      </c>
      <c r="I19334" s="1" t="s">
        <v>2</v>
      </c>
      <c r="J19334" s="1" t="s">
        <v>732</v>
      </c>
      <c r="K19334" s="1"/>
    </row>
    <row r="19335" spans="1:11" hidden="1">
      <c r="A19335" s="1" t="s">
        <v>640</v>
      </c>
      <c r="B19335" s="1" t="s">
        <v>711</v>
      </c>
      <c r="C19335" s="48" t="str">
        <f t="shared" si="604"/>
        <v>עץ שפרעם</v>
      </c>
      <c r="D19335" s="1" t="s">
        <v>710</v>
      </c>
      <c r="E19335" s="1"/>
      <c r="F19335" s="2">
        <v>5</v>
      </c>
      <c r="G19335" s="2">
        <f>INDEX(תוצאות_בחירות,MATCH(C19335,siot!$F$3:$F$1887,0),27)</f>
        <v>2</v>
      </c>
      <c r="H19335" s="2" t="b">
        <f t="shared" si="605"/>
        <v>0</v>
      </c>
      <c r="I19335" s="1" t="s">
        <v>2</v>
      </c>
      <c r="J19335" s="1" t="s">
        <v>731</v>
      </c>
      <c r="K19335" s="1"/>
    </row>
    <row r="19336" spans="1:11" hidden="1">
      <c r="A19336" s="1" t="s">
        <v>640</v>
      </c>
      <c r="B19336" s="1" t="s">
        <v>711</v>
      </c>
      <c r="C19336" s="48" t="str">
        <f t="shared" si="604"/>
        <v>עץ שפרעם</v>
      </c>
      <c r="D19336" s="1" t="s">
        <v>710</v>
      </c>
      <c r="E19336" s="1"/>
      <c r="F19336" s="2">
        <v>6</v>
      </c>
      <c r="G19336" s="2">
        <f>INDEX(תוצאות_בחירות,MATCH(C19336,siot!$F$3:$F$1887,0),27)</f>
        <v>2</v>
      </c>
      <c r="H19336" s="2" t="b">
        <f t="shared" si="605"/>
        <v>0</v>
      </c>
      <c r="I19336" s="1" t="s">
        <v>2</v>
      </c>
      <c r="J19336" s="1" t="s">
        <v>730</v>
      </c>
      <c r="K19336" s="1"/>
    </row>
    <row r="19337" spans="1:11" hidden="1">
      <c r="A19337" s="1" t="s">
        <v>640</v>
      </c>
      <c r="B19337" s="1" t="s">
        <v>711</v>
      </c>
      <c r="C19337" s="48" t="str">
        <f t="shared" si="604"/>
        <v>עץ שפרעם</v>
      </c>
      <c r="D19337" s="1" t="s">
        <v>710</v>
      </c>
      <c r="E19337" s="1"/>
      <c r="F19337" s="2">
        <v>7</v>
      </c>
      <c r="G19337" s="2">
        <f>INDEX(תוצאות_בחירות,MATCH(C19337,siot!$F$3:$F$1887,0),27)</f>
        <v>2</v>
      </c>
      <c r="H19337" s="2" t="b">
        <f t="shared" si="605"/>
        <v>0</v>
      </c>
      <c r="I19337" s="1" t="s">
        <v>2</v>
      </c>
      <c r="J19337" s="1" t="s">
        <v>729</v>
      </c>
      <c r="K19337" s="1"/>
    </row>
    <row r="19338" spans="1:11" hidden="1">
      <c r="A19338" s="1" t="s">
        <v>640</v>
      </c>
      <c r="B19338" s="1" t="s">
        <v>711</v>
      </c>
      <c r="C19338" s="48" t="str">
        <f t="shared" si="604"/>
        <v>עץ שפרעם</v>
      </c>
      <c r="D19338" s="1" t="s">
        <v>710</v>
      </c>
      <c r="E19338" s="1"/>
      <c r="F19338" s="2">
        <v>8</v>
      </c>
      <c r="G19338" s="2">
        <f>INDEX(תוצאות_בחירות,MATCH(C19338,siot!$F$3:$F$1887,0),27)</f>
        <v>2</v>
      </c>
      <c r="H19338" s="2" t="b">
        <f t="shared" si="605"/>
        <v>0</v>
      </c>
      <c r="I19338" s="1" t="s">
        <v>2</v>
      </c>
      <c r="J19338" s="1" t="s">
        <v>728</v>
      </c>
      <c r="K19338" s="1"/>
    </row>
    <row r="19339" spans="1:11" hidden="1">
      <c r="A19339" s="1" t="s">
        <v>640</v>
      </c>
      <c r="B19339" s="1" t="s">
        <v>711</v>
      </c>
      <c r="C19339" s="48" t="str">
        <f t="shared" si="604"/>
        <v>עץ שפרעם</v>
      </c>
      <c r="D19339" s="1" t="s">
        <v>710</v>
      </c>
      <c r="E19339" s="1"/>
      <c r="F19339" s="2">
        <v>9</v>
      </c>
      <c r="G19339" s="2">
        <f>INDEX(תוצאות_בחירות,MATCH(C19339,siot!$F$3:$F$1887,0),27)</f>
        <v>2</v>
      </c>
      <c r="H19339" s="2" t="b">
        <f t="shared" si="605"/>
        <v>0</v>
      </c>
      <c r="I19339" s="1" t="s">
        <v>2</v>
      </c>
      <c r="J19339" s="1" t="s">
        <v>727</v>
      </c>
      <c r="K19339" s="1"/>
    </row>
    <row r="19340" spans="1:11" hidden="1">
      <c r="A19340" s="1" t="s">
        <v>640</v>
      </c>
      <c r="B19340" s="1" t="s">
        <v>711</v>
      </c>
      <c r="C19340" s="48" t="str">
        <f t="shared" si="604"/>
        <v>עץ שפרעם</v>
      </c>
      <c r="D19340" s="1" t="s">
        <v>710</v>
      </c>
      <c r="E19340" s="1"/>
      <c r="F19340" s="2">
        <v>10</v>
      </c>
      <c r="G19340" s="2">
        <f>INDEX(תוצאות_בחירות,MATCH(C19340,siot!$F$3:$F$1887,0),27)</f>
        <v>2</v>
      </c>
      <c r="H19340" s="2" t="b">
        <f t="shared" si="605"/>
        <v>0</v>
      </c>
      <c r="I19340" s="1" t="s">
        <v>2</v>
      </c>
      <c r="J19340" s="1" t="s">
        <v>726</v>
      </c>
      <c r="K19340" s="1"/>
    </row>
    <row r="19341" spans="1:11" hidden="1">
      <c r="A19341" s="1" t="s">
        <v>640</v>
      </c>
      <c r="B19341" s="1" t="s">
        <v>711</v>
      </c>
      <c r="C19341" s="48" t="str">
        <f t="shared" si="604"/>
        <v>עץ שפרעם</v>
      </c>
      <c r="D19341" s="1" t="s">
        <v>710</v>
      </c>
      <c r="E19341" s="1"/>
      <c r="F19341" s="2">
        <v>11</v>
      </c>
      <c r="G19341" s="2">
        <f>INDEX(תוצאות_בחירות,MATCH(C19341,siot!$F$3:$F$1887,0),27)</f>
        <v>2</v>
      </c>
      <c r="H19341" s="2" t="b">
        <f t="shared" si="605"/>
        <v>0</v>
      </c>
      <c r="I19341" s="1" t="s">
        <v>2</v>
      </c>
      <c r="J19341" s="1" t="s">
        <v>725</v>
      </c>
      <c r="K19341" s="1"/>
    </row>
    <row r="19342" spans="1:11" hidden="1">
      <c r="A19342" s="1" t="s">
        <v>640</v>
      </c>
      <c r="B19342" s="1" t="s">
        <v>711</v>
      </c>
      <c r="C19342" s="48" t="str">
        <f t="shared" si="604"/>
        <v>עץ שפרעם</v>
      </c>
      <c r="D19342" s="1" t="s">
        <v>710</v>
      </c>
      <c r="E19342" s="1"/>
      <c r="F19342" s="2">
        <v>12</v>
      </c>
      <c r="G19342" s="2">
        <f>INDEX(תוצאות_בחירות,MATCH(C19342,siot!$F$3:$F$1887,0),27)</f>
        <v>2</v>
      </c>
      <c r="H19342" s="2" t="b">
        <f t="shared" si="605"/>
        <v>0</v>
      </c>
      <c r="I19342" s="1" t="s">
        <v>2</v>
      </c>
      <c r="J19342" s="1" t="s">
        <v>724</v>
      </c>
      <c r="K19342" s="1"/>
    </row>
    <row r="19343" spans="1:11" hidden="1">
      <c r="A19343" s="1" t="s">
        <v>640</v>
      </c>
      <c r="B19343" s="1" t="s">
        <v>711</v>
      </c>
      <c r="C19343" s="48" t="str">
        <f t="shared" si="604"/>
        <v>עץ שפרעם</v>
      </c>
      <c r="D19343" s="1" t="s">
        <v>710</v>
      </c>
      <c r="E19343" s="1"/>
      <c r="F19343" s="2">
        <v>13</v>
      </c>
      <c r="G19343" s="2">
        <f>INDEX(תוצאות_בחירות,MATCH(C19343,siot!$F$3:$F$1887,0),27)</f>
        <v>2</v>
      </c>
      <c r="H19343" s="2" t="b">
        <f t="shared" si="605"/>
        <v>0</v>
      </c>
      <c r="I19343" s="1" t="s">
        <v>2</v>
      </c>
      <c r="J19343" s="1" t="s">
        <v>723</v>
      </c>
      <c r="K19343" s="1"/>
    </row>
    <row r="19344" spans="1:11" hidden="1">
      <c r="A19344" s="1" t="s">
        <v>640</v>
      </c>
      <c r="B19344" s="1" t="s">
        <v>711</v>
      </c>
      <c r="C19344" s="48" t="str">
        <f t="shared" si="604"/>
        <v>עץ שפרעם</v>
      </c>
      <c r="D19344" s="1" t="s">
        <v>710</v>
      </c>
      <c r="E19344" s="1"/>
      <c r="F19344" s="2">
        <v>14</v>
      </c>
      <c r="G19344" s="2">
        <f>INDEX(תוצאות_בחירות,MATCH(C19344,siot!$F$3:$F$1887,0),27)</f>
        <v>2</v>
      </c>
      <c r="H19344" s="2" t="b">
        <f t="shared" si="605"/>
        <v>0</v>
      </c>
      <c r="I19344" s="1" t="s">
        <v>2</v>
      </c>
      <c r="J19344" s="1" t="s">
        <v>722</v>
      </c>
      <c r="K19344" s="1"/>
    </row>
    <row r="19345" spans="1:11" hidden="1">
      <c r="A19345" s="1" t="s">
        <v>640</v>
      </c>
      <c r="B19345" s="1" t="s">
        <v>711</v>
      </c>
      <c r="C19345" s="48" t="str">
        <f t="shared" si="604"/>
        <v>עץ שפרעם</v>
      </c>
      <c r="D19345" s="1" t="s">
        <v>710</v>
      </c>
      <c r="E19345" s="1"/>
      <c r="F19345" s="2">
        <v>15</v>
      </c>
      <c r="G19345" s="2">
        <f>INDEX(תוצאות_בחירות,MATCH(C19345,siot!$F$3:$F$1887,0),27)</f>
        <v>2</v>
      </c>
      <c r="H19345" s="2" t="b">
        <f t="shared" si="605"/>
        <v>0</v>
      </c>
      <c r="I19345" s="1" t="s">
        <v>2</v>
      </c>
      <c r="J19345" s="1" t="s">
        <v>721</v>
      </c>
      <c r="K19345" s="1"/>
    </row>
    <row r="19346" spans="1:11" hidden="1">
      <c r="A19346" s="1" t="s">
        <v>640</v>
      </c>
      <c r="B19346" s="1" t="s">
        <v>711</v>
      </c>
      <c r="C19346" s="48" t="str">
        <f t="shared" si="604"/>
        <v>עץ שפרעם</v>
      </c>
      <c r="D19346" s="1" t="s">
        <v>710</v>
      </c>
      <c r="E19346" s="1"/>
      <c r="F19346" s="2">
        <v>16</v>
      </c>
      <c r="G19346" s="2">
        <f>INDEX(תוצאות_בחירות,MATCH(C19346,siot!$F$3:$F$1887,0),27)</f>
        <v>2</v>
      </c>
      <c r="H19346" s="2" t="b">
        <f t="shared" si="605"/>
        <v>0</v>
      </c>
      <c r="I19346" s="1" t="s">
        <v>2</v>
      </c>
      <c r="J19346" s="1" t="s">
        <v>720</v>
      </c>
      <c r="K19346" s="1"/>
    </row>
    <row r="19347" spans="1:11" hidden="1">
      <c r="A19347" s="1" t="s">
        <v>640</v>
      </c>
      <c r="B19347" s="1" t="s">
        <v>711</v>
      </c>
      <c r="C19347" s="48" t="str">
        <f t="shared" si="604"/>
        <v>עץ שפרעם</v>
      </c>
      <c r="D19347" s="1" t="s">
        <v>710</v>
      </c>
      <c r="E19347" s="1"/>
      <c r="F19347" s="2">
        <v>17</v>
      </c>
      <c r="G19347" s="2">
        <f>INDEX(תוצאות_בחירות,MATCH(C19347,siot!$F$3:$F$1887,0),27)</f>
        <v>2</v>
      </c>
      <c r="H19347" s="2" t="b">
        <f t="shared" si="605"/>
        <v>0</v>
      </c>
      <c r="I19347" s="1" t="s">
        <v>2</v>
      </c>
      <c r="J19347" s="1" t="s">
        <v>719</v>
      </c>
      <c r="K19347" s="1"/>
    </row>
    <row r="19348" spans="1:11" hidden="1">
      <c r="A19348" s="1" t="s">
        <v>640</v>
      </c>
      <c r="B19348" s="1" t="s">
        <v>711</v>
      </c>
      <c r="C19348" s="48" t="str">
        <f t="shared" si="604"/>
        <v>עץ שפרעם</v>
      </c>
      <c r="D19348" s="1" t="s">
        <v>710</v>
      </c>
      <c r="E19348" s="1"/>
      <c r="F19348" s="2">
        <v>18</v>
      </c>
      <c r="G19348" s="2">
        <f>INDEX(תוצאות_בחירות,MATCH(C19348,siot!$F$3:$F$1887,0),27)</f>
        <v>2</v>
      </c>
      <c r="H19348" s="2" t="b">
        <f t="shared" si="605"/>
        <v>0</v>
      </c>
      <c r="I19348" s="1" t="s">
        <v>2</v>
      </c>
      <c r="J19348" s="1" t="s">
        <v>718</v>
      </c>
      <c r="K19348" s="1"/>
    </row>
    <row r="19349" spans="1:11" hidden="1">
      <c r="A19349" s="1" t="s">
        <v>640</v>
      </c>
      <c r="B19349" s="1" t="s">
        <v>711</v>
      </c>
      <c r="C19349" s="48" t="str">
        <f t="shared" si="604"/>
        <v>עץ שפרעם</v>
      </c>
      <c r="D19349" s="1" t="s">
        <v>710</v>
      </c>
      <c r="E19349" s="1"/>
      <c r="F19349" s="2">
        <v>19</v>
      </c>
      <c r="G19349" s="2">
        <f>INDEX(תוצאות_בחירות,MATCH(C19349,siot!$F$3:$F$1887,0),27)</f>
        <v>2</v>
      </c>
      <c r="H19349" s="2" t="b">
        <f t="shared" si="605"/>
        <v>0</v>
      </c>
      <c r="I19349" s="1" t="s">
        <v>2</v>
      </c>
      <c r="J19349" s="1" t="s">
        <v>717</v>
      </c>
      <c r="K19349" s="1"/>
    </row>
    <row r="19350" spans="1:11" hidden="1">
      <c r="A19350" s="1" t="s">
        <v>640</v>
      </c>
      <c r="B19350" s="1" t="s">
        <v>711</v>
      </c>
      <c r="C19350" s="48" t="str">
        <f t="shared" si="604"/>
        <v>עץ שפרעם</v>
      </c>
      <c r="D19350" s="1" t="s">
        <v>710</v>
      </c>
      <c r="E19350" s="1"/>
      <c r="F19350" s="2">
        <v>20</v>
      </c>
      <c r="G19350" s="2">
        <f>INDEX(תוצאות_בחירות,MATCH(C19350,siot!$F$3:$F$1887,0),27)</f>
        <v>2</v>
      </c>
      <c r="H19350" s="2" t="b">
        <f t="shared" si="605"/>
        <v>0</v>
      </c>
      <c r="I19350" s="1" t="s">
        <v>2</v>
      </c>
      <c r="J19350" s="1" t="s">
        <v>716</v>
      </c>
      <c r="K19350" s="1"/>
    </row>
    <row r="19351" spans="1:11" hidden="1">
      <c r="A19351" s="1" t="s">
        <v>640</v>
      </c>
      <c r="B19351" s="1" t="s">
        <v>711</v>
      </c>
      <c r="C19351" s="48" t="str">
        <f t="shared" si="604"/>
        <v>עץ שפרעם</v>
      </c>
      <c r="D19351" s="1" t="s">
        <v>710</v>
      </c>
      <c r="E19351" s="1"/>
      <c r="F19351" s="2">
        <v>21</v>
      </c>
      <c r="G19351" s="2">
        <f>INDEX(תוצאות_בחירות,MATCH(C19351,siot!$F$3:$F$1887,0),27)</f>
        <v>2</v>
      </c>
      <c r="H19351" s="2" t="b">
        <f t="shared" si="605"/>
        <v>0</v>
      </c>
      <c r="I19351" s="1" t="s">
        <v>2</v>
      </c>
      <c r="J19351" s="1" t="s">
        <v>715</v>
      </c>
      <c r="K19351" s="1"/>
    </row>
    <row r="19352" spans="1:11" hidden="1">
      <c r="A19352" s="1" t="s">
        <v>640</v>
      </c>
      <c r="B19352" s="1" t="s">
        <v>711</v>
      </c>
      <c r="C19352" s="48" t="str">
        <f t="shared" si="604"/>
        <v>עץ שפרעם</v>
      </c>
      <c r="D19352" s="1" t="s">
        <v>710</v>
      </c>
      <c r="E19352" s="1"/>
      <c r="F19352" s="2">
        <v>22</v>
      </c>
      <c r="G19352" s="2">
        <f>INDEX(תוצאות_בחירות,MATCH(C19352,siot!$F$3:$F$1887,0),27)</f>
        <v>2</v>
      </c>
      <c r="H19352" s="2" t="b">
        <f t="shared" si="605"/>
        <v>0</v>
      </c>
      <c r="I19352" s="1" t="s">
        <v>2</v>
      </c>
      <c r="J19352" s="1" t="s">
        <v>714</v>
      </c>
      <c r="K19352" s="1"/>
    </row>
    <row r="19353" spans="1:11" hidden="1">
      <c r="A19353" s="1" t="s">
        <v>640</v>
      </c>
      <c r="B19353" s="1" t="s">
        <v>711</v>
      </c>
      <c r="C19353" s="48" t="str">
        <f t="shared" si="604"/>
        <v>עץ שפרעם</v>
      </c>
      <c r="D19353" s="1" t="s">
        <v>710</v>
      </c>
      <c r="E19353" s="1"/>
      <c r="F19353" s="2">
        <v>23</v>
      </c>
      <c r="G19353" s="2">
        <f>INDEX(תוצאות_בחירות,MATCH(C19353,siot!$F$3:$F$1887,0),27)</f>
        <v>2</v>
      </c>
      <c r="H19353" s="2" t="b">
        <f t="shared" si="605"/>
        <v>0</v>
      </c>
      <c r="I19353" s="1" t="s">
        <v>2</v>
      </c>
      <c r="J19353" s="1" t="s">
        <v>713</v>
      </c>
      <c r="K19353" s="1"/>
    </row>
    <row r="19354" spans="1:11" hidden="1">
      <c r="A19354" s="1" t="s">
        <v>640</v>
      </c>
      <c r="B19354" s="1" t="s">
        <v>711</v>
      </c>
      <c r="C19354" s="48" t="str">
        <f t="shared" si="604"/>
        <v>עץ שפרעם</v>
      </c>
      <c r="D19354" s="1" t="s">
        <v>710</v>
      </c>
      <c r="E19354" s="1"/>
      <c r="F19354" s="2">
        <v>24</v>
      </c>
      <c r="G19354" s="2">
        <f>INDEX(תוצאות_בחירות,MATCH(C19354,siot!$F$3:$F$1887,0),27)</f>
        <v>2</v>
      </c>
      <c r="H19354" s="2" t="b">
        <f t="shared" si="605"/>
        <v>0</v>
      </c>
      <c r="I19354" s="1" t="s">
        <v>2</v>
      </c>
      <c r="J19354" s="1" t="s">
        <v>712</v>
      </c>
      <c r="K19354" s="1"/>
    </row>
    <row r="19355" spans="1:11" hidden="1">
      <c r="A19355" s="1" t="s">
        <v>640</v>
      </c>
      <c r="B19355" s="1" t="s">
        <v>711</v>
      </c>
      <c r="C19355" s="48" t="str">
        <f t="shared" si="604"/>
        <v>עץ שפרעם</v>
      </c>
      <c r="D19355" s="1" t="s">
        <v>710</v>
      </c>
      <c r="E19355" s="1"/>
      <c r="F19355" s="2">
        <v>25</v>
      </c>
      <c r="G19355" s="2">
        <f>INDEX(תוצאות_בחירות,MATCH(C19355,siot!$F$3:$F$1887,0),27)</f>
        <v>2</v>
      </c>
      <c r="H19355" s="2" t="b">
        <f t="shared" si="605"/>
        <v>0</v>
      </c>
      <c r="I19355" s="1" t="s">
        <v>2</v>
      </c>
      <c r="J19355" s="1" t="s">
        <v>709</v>
      </c>
      <c r="K19355" s="1"/>
    </row>
    <row r="19356" spans="1:11" hidden="1">
      <c r="A19356" s="1" t="s">
        <v>640</v>
      </c>
      <c r="B19356" s="1" t="s">
        <v>683</v>
      </c>
      <c r="C19356" s="48" t="str">
        <f t="shared" si="604"/>
        <v>פ שפרעם</v>
      </c>
      <c r="D19356" s="1" t="s">
        <v>682</v>
      </c>
      <c r="E19356" s="1" t="s">
        <v>3</v>
      </c>
      <c r="F19356" s="2" t="s">
        <v>19548</v>
      </c>
      <c r="G19356" s="2">
        <f>INDEX(תוצאות_בחירות,MATCH(C19356,siot!$F$3:$F$1887,0),27)</f>
        <v>2</v>
      </c>
      <c r="H19356" s="2" t="b">
        <f t="shared" si="605"/>
        <v>0</v>
      </c>
      <c r="I19356" s="1"/>
      <c r="J19356" s="1"/>
      <c r="K19356" s="1"/>
    </row>
    <row r="19357" spans="1:11">
      <c r="A19357" s="1" t="s">
        <v>640</v>
      </c>
      <c r="B19357" s="1" t="s">
        <v>683</v>
      </c>
      <c r="C19357" s="48" t="str">
        <f t="shared" si="604"/>
        <v>פ שפרעם</v>
      </c>
      <c r="D19357" s="1" t="s">
        <v>682</v>
      </c>
      <c r="E19357" s="1"/>
      <c r="F19357" s="2">
        <v>1</v>
      </c>
      <c r="G19357" s="2">
        <f>INDEX(תוצאות_בחירות,MATCH(C19357,siot!$F$3:$F$1887,0),27)</f>
        <v>2</v>
      </c>
      <c r="H19357" s="2" t="b">
        <f t="shared" si="605"/>
        <v>1</v>
      </c>
      <c r="I19357" s="1" t="s">
        <v>2</v>
      </c>
      <c r="J19357" s="1" t="s">
        <v>708</v>
      </c>
      <c r="K19357" s="1"/>
    </row>
    <row r="19358" spans="1:11">
      <c r="A19358" s="1" t="s">
        <v>640</v>
      </c>
      <c r="B19358" s="1" t="s">
        <v>683</v>
      </c>
      <c r="C19358" s="48" t="str">
        <f t="shared" si="604"/>
        <v>פ שפרעם</v>
      </c>
      <c r="D19358" s="1" t="s">
        <v>682</v>
      </c>
      <c r="E19358" s="1"/>
      <c r="F19358" s="2">
        <v>2</v>
      </c>
      <c r="G19358" s="2">
        <f>INDEX(תוצאות_בחירות,MATCH(C19358,siot!$F$3:$F$1887,0),27)</f>
        <v>2</v>
      </c>
      <c r="H19358" s="2" t="b">
        <f t="shared" si="605"/>
        <v>1</v>
      </c>
      <c r="I19358" s="1" t="s">
        <v>2</v>
      </c>
      <c r="J19358" s="1" t="s">
        <v>707</v>
      </c>
      <c r="K19358" s="1"/>
    </row>
    <row r="19359" spans="1:11" hidden="1">
      <c r="A19359" s="1" t="s">
        <v>640</v>
      </c>
      <c r="B19359" s="1" t="s">
        <v>683</v>
      </c>
      <c r="C19359" s="48" t="str">
        <f t="shared" si="604"/>
        <v>פ שפרעם</v>
      </c>
      <c r="D19359" s="1" t="s">
        <v>682</v>
      </c>
      <c r="E19359" s="1"/>
      <c r="F19359" s="2">
        <v>3</v>
      </c>
      <c r="G19359" s="2">
        <f>INDEX(תוצאות_בחירות,MATCH(C19359,siot!$F$3:$F$1887,0),27)</f>
        <v>2</v>
      </c>
      <c r="H19359" s="2" t="b">
        <f t="shared" si="605"/>
        <v>0</v>
      </c>
      <c r="I19359" s="1" t="s">
        <v>2</v>
      </c>
      <c r="J19359" s="1" t="s">
        <v>706</v>
      </c>
      <c r="K19359" s="1"/>
    </row>
    <row r="19360" spans="1:11" hidden="1">
      <c r="A19360" s="1" t="s">
        <v>640</v>
      </c>
      <c r="B19360" s="1" t="s">
        <v>683</v>
      </c>
      <c r="C19360" s="48" t="str">
        <f t="shared" si="604"/>
        <v>פ שפרעם</v>
      </c>
      <c r="D19360" s="1" t="s">
        <v>682</v>
      </c>
      <c r="E19360" s="1"/>
      <c r="F19360" s="2">
        <v>4</v>
      </c>
      <c r="G19360" s="2">
        <f>INDEX(תוצאות_בחירות,MATCH(C19360,siot!$F$3:$F$1887,0),27)</f>
        <v>2</v>
      </c>
      <c r="H19360" s="2" t="b">
        <f t="shared" si="605"/>
        <v>0</v>
      </c>
      <c r="I19360" s="1" t="s">
        <v>2</v>
      </c>
      <c r="J19360" s="1" t="s">
        <v>705</v>
      </c>
      <c r="K19360" s="1"/>
    </row>
    <row r="19361" spans="1:11" hidden="1">
      <c r="A19361" s="1" t="s">
        <v>640</v>
      </c>
      <c r="B19361" s="1" t="s">
        <v>683</v>
      </c>
      <c r="C19361" s="48" t="str">
        <f t="shared" si="604"/>
        <v>פ שפרעם</v>
      </c>
      <c r="D19361" s="1" t="s">
        <v>682</v>
      </c>
      <c r="E19361" s="1"/>
      <c r="F19361" s="2">
        <v>5</v>
      </c>
      <c r="G19361" s="2">
        <f>INDEX(תוצאות_בחירות,MATCH(C19361,siot!$F$3:$F$1887,0),27)</f>
        <v>2</v>
      </c>
      <c r="H19361" s="2" t="b">
        <f t="shared" si="605"/>
        <v>0</v>
      </c>
      <c r="I19361" s="1" t="s">
        <v>2</v>
      </c>
      <c r="J19361" s="1" t="s">
        <v>704</v>
      </c>
      <c r="K19361" s="1"/>
    </row>
    <row r="19362" spans="1:11" hidden="1">
      <c r="A19362" s="1" t="s">
        <v>640</v>
      </c>
      <c r="B19362" s="1" t="s">
        <v>683</v>
      </c>
      <c r="C19362" s="48" t="str">
        <f t="shared" si="604"/>
        <v>פ שפרעם</v>
      </c>
      <c r="D19362" s="1" t="s">
        <v>682</v>
      </c>
      <c r="E19362" s="1"/>
      <c r="F19362" s="2">
        <v>6</v>
      </c>
      <c r="G19362" s="2">
        <f>INDEX(תוצאות_בחירות,MATCH(C19362,siot!$F$3:$F$1887,0),27)</f>
        <v>2</v>
      </c>
      <c r="H19362" s="2" t="b">
        <f t="shared" si="605"/>
        <v>0</v>
      </c>
      <c r="I19362" s="1" t="s">
        <v>2</v>
      </c>
      <c r="J19362" s="1" t="s">
        <v>703</v>
      </c>
      <c r="K19362" s="1"/>
    </row>
    <row r="19363" spans="1:11" hidden="1">
      <c r="A19363" s="1" t="s">
        <v>640</v>
      </c>
      <c r="B19363" s="1" t="s">
        <v>683</v>
      </c>
      <c r="C19363" s="48" t="str">
        <f t="shared" si="604"/>
        <v>פ שפרעם</v>
      </c>
      <c r="D19363" s="1" t="s">
        <v>682</v>
      </c>
      <c r="E19363" s="1"/>
      <c r="F19363" s="2">
        <v>7</v>
      </c>
      <c r="G19363" s="2">
        <f>INDEX(תוצאות_בחירות,MATCH(C19363,siot!$F$3:$F$1887,0),27)</f>
        <v>2</v>
      </c>
      <c r="H19363" s="2" t="b">
        <f t="shared" si="605"/>
        <v>0</v>
      </c>
      <c r="I19363" s="1" t="s">
        <v>2</v>
      </c>
      <c r="J19363" s="1" t="s">
        <v>702</v>
      </c>
      <c r="K19363" s="1"/>
    </row>
    <row r="19364" spans="1:11" hidden="1">
      <c r="A19364" s="1" t="s">
        <v>640</v>
      </c>
      <c r="B19364" s="1" t="s">
        <v>683</v>
      </c>
      <c r="C19364" s="48" t="str">
        <f t="shared" si="604"/>
        <v>פ שפרעם</v>
      </c>
      <c r="D19364" s="1" t="s">
        <v>682</v>
      </c>
      <c r="E19364" s="1"/>
      <c r="F19364" s="2">
        <v>8</v>
      </c>
      <c r="G19364" s="2">
        <f>INDEX(תוצאות_בחירות,MATCH(C19364,siot!$F$3:$F$1887,0),27)</f>
        <v>2</v>
      </c>
      <c r="H19364" s="2" t="b">
        <f t="shared" si="605"/>
        <v>0</v>
      </c>
      <c r="I19364" s="1" t="s">
        <v>2</v>
      </c>
      <c r="J19364" s="1" t="s">
        <v>701</v>
      </c>
      <c r="K19364" s="1"/>
    </row>
    <row r="19365" spans="1:11" hidden="1">
      <c r="A19365" s="1" t="s">
        <v>640</v>
      </c>
      <c r="B19365" s="1" t="s">
        <v>683</v>
      </c>
      <c r="C19365" s="48" t="str">
        <f t="shared" si="604"/>
        <v>פ שפרעם</v>
      </c>
      <c r="D19365" s="1" t="s">
        <v>682</v>
      </c>
      <c r="E19365" s="1"/>
      <c r="F19365" s="2">
        <v>9</v>
      </c>
      <c r="G19365" s="2">
        <f>INDEX(תוצאות_בחירות,MATCH(C19365,siot!$F$3:$F$1887,0),27)</f>
        <v>2</v>
      </c>
      <c r="H19365" s="2" t="b">
        <f t="shared" si="605"/>
        <v>0</v>
      </c>
      <c r="I19365" s="1" t="s">
        <v>2</v>
      </c>
      <c r="J19365" s="1" t="s">
        <v>700</v>
      </c>
      <c r="K19365" s="1"/>
    </row>
    <row r="19366" spans="1:11" hidden="1">
      <c r="A19366" s="1" t="s">
        <v>640</v>
      </c>
      <c r="B19366" s="1" t="s">
        <v>683</v>
      </c>
      <c r="C19366" s="48" t="str">
        <f t="shared" si="604"/>
        <v>פ שפרעם</v>
      </c>
      <c r="D19366" s="1" t="s">
        <v>682</v>
      </c>
      <c r="E19366" s="1"/>
      <c r="F19366" s="2">
        <v>10</v>
      </c>
      <c r="G19366" s="2">
        <f>INDEX(תוצאות_בחירות,MATCH(C19366,siot!$F$3:$F$1887,0),27)</f>
        <v>2</v>
      </c>
      <c r="H19366" s="2" t="b">
        <f t="shared" si="605"/>
        <v>0</v>
      </c>
      <c r="I19366" s="1" t="s">
        <v>2</v>
      </c>
      <c r="J19366" s="1" t="s">
        <v>699</v>
      </c>
      <c r="K19366" s="1"/>
    </row>
    <row r="19367" spans="1:11" hidden="1">
      <c r="A19367" s="1" t="s">
        <v>640</v>
      </c>
      <c r="B19367" s="1" t="s">
        <v>683</v>
      </c>
      <c r="C19367" s="48" t="str">
        <f t="shared" si="604"/>
        <v>פ שפרעם</v>
      </c>
      <c r="D19367" s="1" t="s">
        <v>682</v>
      </c>
      <c r="E19367" s="1"/>
      <c r="F19367" s="2">
        <v>11</v>
      </c>
      <c r="G19367" s="2">
        <f>INDEX(תוצאות_בחירות,MATCH(C19367,siot!$F$3:$F$1887,0),27)</f>
        <v>2</v>
      </c>
      <c r="H19367" s="2" t="b">
        <f t="shared" si="605"/>
        <v>0</v>
      </c>
      <c r="I19367" s="1" t="s">
        <v>2</v>
      </c>
      <c r="J19367" s="1" t="s">
        <v>698</v>
      </c>
      <c r="K19367" s="1"/>
    </row>
    <row r="19368" spans="1:11" hidden="1">
      <c r="A19368" s="1" t="s">
        <v>640</v>
      </c>
      <c r="B19368" s="1" t="s">
        <v>683</v>
      </c>
      <c r="C19368" s="48" t="str">
        <f t="shared" si="604"/>
        <v>פ שפרעם</v>
      </c>
      <c r="D19368" s="1" t="s">
        <v>682</v>
      </c>
      <c r="E19368" s="1"/>
      <c r="F19368" s="2">
        <v>12</v>
      </c>
      <c r="G19368" s="2">
        <f>INDEX(תוצאות_בחירות,MATCH(C19368,siot!$F$3:$F$1887,0),27)</f>
        <v>2</v>
      </c>
      <c r="H19368" s="2" t="b">
        <f t="shared" si="605"/>
        <v>0</v>
      </c>
      <c r="I19368" s="1" t="s">
        <v>2</v>
      </c>
      <c r="J19368" s="1" t="s">
        <v>697</v>
      </c>
      <c r="K19368" s="1"/>
    </row>
    <row r="19369" spans="1:11" hidden="1">
      <c r="A19369" s="1" t="s">
        <v>640</v>
      </c>
      <c r="B19369" s="1" t="s">
        <v>683</v>
      </c>
      <c r="C19369" s="48" t="str">
        <f t="shared" si="604"/>
        <v>פ שפרעם</v>
      </c>
      <c r="D19369" s="1" t="s">
        <v>682</v>
      </c>
      <c r="E19369" s="1"/>
      <c r="F19369" s="2">
        <v>13</v>
      </c>
      <c r="G19369" s="2">
        <f>INDEX(תוצאות_בחירות,MATCH(C19369,siot!$F$3:$F$1887,0),27)</f>
        <v>2</v>
      </c>
      <c r="H19369" s="2" t="b">
        <f t="shared" si="605"/>
        <v>0</v>
      </c>
      <c r="I19369" s="1" t="s">
        <v>2</v>
      </c>
      <c r="J19369" s="1" t="s">
        <v>696</v>
      </c>
      <c r="K19369" s="1"/>
    </row>
    <row r="19370" spans="1:11" hidden="1">
      <c r="A19370" s="1" t="s">
        <v>640</v>
      </c>
      <c r="B19370" s="1" t="s">
        <v>683</v>
      </c>
      <c r="C19370" s="48" t="str">
        <f t="shared" si="604"/>
        <v>פ שפרעם</v>
      </c>
      <c r="D19370" s="1" t="s">
        <v>682</v>
      </c>
      <c r="E19370" s="1"/>
      <c r="F19370" s="2">
        <v>14</v>
      </c>
      <c r="G19370" s="2">
        <f>INDEX(תוצאות_בחירות,MATCH(C19370,siot!$F$3:$F$1887,0),27)</f>
        <v>2</v>
      </c>
      <c r="H19370" s="2" t="b">
        <f t="shared" si="605"/>
        <v>0</v>
      </c>
      <c r="I19370" s="1" t="s">
        <v>2</v>
      </c>
      <c r="J19370" s="1" t="s">
        <v>695</v>
      </c>
      <c r="K19370" s="1"/>
    </row>
    <row r="19371" spans="1:11" hidden="1">
      <c r="A19371" s="1" t="s">
        <v>640</v>
      </c>
      <c r="B19371" s="1" t="s">
        <v>683</v>
      </c>
      <c r="C19371" s="48" t="str">
        <f t="shared" si="604"/>
        <v>פ שפרעם</v>
      </c>
      <c r="D19371" s="1" t="s">
        <v>682</v>
      </c>
      <c r="E19371" s="1"/>
      <c r="F19371" s="2">
        <v>15</v>
      </c>
      <c r="G19371" s="2">
        <f>INDEX(תוצאות_בחירות,MATCH(C19371,siot!$F$3:$F$1887,0),27)</f>
        <v>2</v>
      </c>
      <c r="H19371" s="2" t="b">
        <f t="shared" si="605"/>
        <v>0</v>
      </c>
      <c r="I19371" s="1" t="s">
        <v>2</v>
      </c>
      <c r="J19371" s="1" t="s">
        <v>694</v>
      </c>
      <c r="K19371" s="1"/>
    </row>
    <row r="19372" spans="1:11" hidden="1">
      <c r="A19372" s="1" t="s">
        <v>640</v>
      </c>
      <c r="B19372" s="1" t="s">
        <v>683</v>
      </c>
      <c r="C19372" s="48" t="str">
        <f t="shared" si="604"/>
        <v>פ שפרעם</v>
      </c>
      <c r="D19372" s="1" t="s">
        <v>682</v>
      </c>
      <c r="E19372" s="1"/>
      <c r="F19372" s="2">
        <v>16</v>
      </c>
      <c r="G19372" s="2">
        <f>INDEX(תוצאות_בחירות,MATCH(C19372,siot!$F$3:$F$1887,0),27)</f>
        <v>2</v>
      </c>
      <c r="H19372" s="2" t="b">
        <f t="shared" si="605"/>
        <v>0</v>
      </c>
      <c r="I19372" s="1" t="s">
        <v>2</v>
      </c>
      <c r="J19372" s="1" t="s">
        <v>693</v>
      </c>
      <c r="K19372" s="1"/>
    </row>
    <row r="19373" spans="1:11" hidden="1">
      <c r="A19373" s="1" t="s">
        <v>640</v>
      </c>
      <c r="B19373" s="1" t="s">
        <v>683</v>
      </c>
      <c r="C19373" s="48" t="str">
        <f t="shared" si="604"/>
        <v>פ שפרעם</v>
      </c>
      <c r="D19373" s="1" t="s">
        <v>682</v>
      </c>
      <c r="E19373" s="1"/>
      <c r="F19373" s="2">
        <v>17</v>
      </c>
      <c r="G19373" s="2">
        <f>INDEX(תוצאות_בחירות,MATCH(C19373,siot!$F$3:$F$1887,0),27)</f>
        <v>2</v>
      </c>
      <c r="H19373" s="2" t="b">
        <f t="shared" si="605"/>
        <v>0</v>
      </c>
      <c r="I19373" s="1" t="s">
        <v>2</v>
      </c>
      <c r="J19373" s="1" t="s">
        <v>692</v>
      </c>
      <c r="K19373" s="1"/>
    </row>
    <row r="19374" spans="1:11" hidden="1">
      <c r="A19374" s="1" t="s">
        <v>640</v>
      </c>
      <c r="B19374" s="1" t="s">
        <v>683</v>
      </c>
      <c r="C19374" s="48" t="str">
        <f t="shared" si="604"/>
        <v>פ שפרעם</v>
      </c>
      <c r="D19374" s="1" t="s">
        <v>682</v>
      </c>
      <c r="E19374" s="1"/>
      <c r="F19374" s="2">
        <v>18</v>
      </c>
      <c r="G19374" s="2">
        <f>INDEX(תוצאות_בחירות,MATCH(C19374,siot!$F$3:$F$1887,0),27)</f>
        <v>2</v>
      </c>
      <c r="H19374" s="2" t="b">
        <f t="shared" si="605"/>
        <v>0</v>
      </c>
      <c r="I19374" s="1" t="s">
        <v>2</v>
      </c>
      <c r="J19374" s="1" t="s">
        <v>691</v>
      </c>
      <c r="K19374" s="1"/>
    </row>
    <row r="19375" spans="1:11" hidden="1">
      <c r="A19375" s="1" t="s">
        <v>640</v>
      </c>
      <c r="B19375" s="1" t="s">
        <v>683</v>
      </c>
      <c r="C19375" s="48" t="str">
        <f t="shared" si="604"/>
        <v>פ שפרעם</v>
      </c>
      <c r="D19375" s="1" t="s">
        <v>682</v>
      </c>
      <c r="E19375" s="1"/>
      <c r="F19375" s="2">
        <v>19</v>
      </c>
      <c r="G19375" s="2">
        <f>INDEX(תוצאות_בחירות,MATCH(C19375,siot!$F$3:$F$1887,0),27)</f>
        <v>2</v>
      </c>
      <c r="H19375" s="2" t="b">
        <f t="shared" si="605"/>
        <v>0</v>
      </c>
      <c r="I19375" s="1" t="s">
        <v>2</v>
      </c>
      <c r="J19375" s="1" t="s">
        <v>690</v>
      </c>
      <c r="K19375" s="1"/>
    </row>
    <row r="19376" spans="1:11" hidden="1">
      <c r="A19376" s="1" t="s">
        <v>640</v>
      </c>
      <c r="B19376" s="1" t="s">
        <v>683</v>
      </c>
      <c r="C19376" s="48" t="str">
        <f t="shared" si="604"/>
        <v>פ שפרעם</v>
      </c>
      <c r="D19376" s="1" t="s">
        <v>682</v>
      </c>
      <c r="E19376" s="1"/>
      <c r="F19376" s="2">
        <v>20</v>
      </c>
      <c r="G19376" s="2">
        <f>INDEX(תוצאות_בחירות,MATCH(C19376,siot!$F$3:$F$1887,0),27)</f>
        <v>2</v>
      </c>
      <c r="H19376" s="2" t="b">
        <f t="shared" si="605"/>
        <v>0</v>
      </c>
      <c r="I19376" s="1" t="s">
        <v>2</v>
      </c>
      <c r="J19376" s="1" t="s">
        <v>689</v>
      </c>
      <c r="K19376" s="1"/>
    </row>
    <row r="19377" spans="1:11" hidden="1">
      <c r="A19377" s="1" t="s">
        <v>640</v>
      </c>
      <c r="B19377" s="1" t="s">
        <v>683</v>
      </c>
      <c r="C19377" s="48" t="str">
        <f t="shared" si="604"/>
        <v>פ שפרעם</v>
      </c>
      <c r="D19377" s="1" t="s">
        <v>682</v>
      </c>
      <c r="E19377" s="1"/>
      <c r="F19377" s="2">
        <v>21</v>
      </c>
      <c r="G19377" s="2">
        <f>INDEX(תוצאות_בחירות,MATCH(C19377,siot!$F$3:$F$1887,0),27)</f>
        <v>2</v>
      </c>
      <c r="H19377" s="2" t="b">
        <f t="shared" si="605"/>
        <v>0</v>
      </c>
      <c r="I19377" s="1" t="s">
        <v>2</v>
      </c>
      <c r="J19377" s="1" t="s">
        <v>688</v>
      </c>
      <c r="K19377" s="1"/>
    </row>
    <row r="19378" spans="1:11" hidden="1">
      <c r="A19378" s="1" t="s">
        <v>640</v>
      </c>
      <c r="B19378" s="1" t="s">
        <v>683</v>
      </c>
      <c r="C19378" s="48" t="str">
        <f t="shared" si="604"/>
        <v>פ שפרעם</v>
      </c>
      <c r="D19378" s="1" t="s">
        <v>682</v>
      </c>
      <c r="E19378" s="1"/>
      <c r="F19378" s="2">
        <v>22</v>
      </c>
      <c r="G19378" s="2">
        <f>INDEX(תוצאות_בחירות,MATCH(C19378,siot!$F$3:$F$1887,0),27)</f>
        <v>2</v>
      </c>
      <c r="H19378" s="2" t="b">
        <f t="shared" si="605"/>
        <v>0</v>
      </c>
      <c r="I19378" s="1" t="s">
        <v>2</v>
      </c>
      <c r="J19378" s="1" t="s">
        <v>687</v>
      </c>
      <c r="K19378" s="1"/>
    </row>
    <row r="19379" spans="1:11" hidden="1">
      <c r="A19379" s="1" t="s">
        <v>640</v>
      </c>
      <c r="B19379" s="1" t="s">
        <v>683</v>
      </c>
      <c r="C19379" s="48" t="str">
        <f t="shared" si="604"/>
        <v>פ שפרעם</v>
      </c>
      <c r="D19379" s="1" t="s">
        <v>682</v>
      </c>
      <c r="E19379" s="1"/>
      <c r="F19379" s="2">
        <v>23</v>
      </c>
      <c r="G19379" s="2">
        <f>INDEX(תוצאות_בחירות,MATCH(C19379,siot!$F$3:$F$1887,0),27)</f>
        <v>2</v>
      </c>
      <c r="H19379" s="2" t="b">
        <f t="shared" si="605"/>
        <v>0</v>
      </c>
      <c r="I19379" s="1" t="s">
        <v>2</v>
      </c>
      <c r="J19379" s="1" t="s">
        <v>686</v>
      </c>
      <c r="K19379" s="1"/>
    </row>
    <row r="19380" spans="1:11" hidden="1">
      <c r="A19380" s="1" t="s">
        <v>640</v>
      </c>
      <c r="B19380" s="1" t="s">
        <v>683</v>
      </c>
      <c r="C19380" s="48" t="str">
        <f t="shared" si="604"/>
        <v>פ שפרעם</v>
      </c>
      <c r="D19380" s="1" t="s">
        <v>682</v>
      </c>
      <c r="E19380" s="1"/>
      <c r="F19380" s="2">
        <v>24</v>
      </c>
      <c r="G19380" s="2">
        <f>INDEX(תוצאות_בחירות,MATCH(C19380,siot!$F$3:$F$1887,0),27)</f>
        <v>2</v>
      </c>
      <c r="H19380" s="2" t="b">
        <f t="shared" si="605"/>
        <v>0</v>
      </c>
      <c r="I19380" s="1" t="s">
        <v>2</v>
      </c>
      <c r="J19380" s="1" t="s">
        <v>685</v>
      </c>
      <c r="K19380" s="1"/>
    </row>
    <row r="19381" spans="1:11" hidden="1">
      <c r="A19381" s="1" t="s">
        <v>640</v>
      </c>
      <c r="B19381" s="1" t="s">
        <v>683</v>
      </c>
      <c r="C19381" s="48" t="str">
        <f t="shared" si="604"/>
        <v>פ שפרעם</v>
      </c>
      <c r="D19381" s="1" t="s">
        <v>682</v>
      </c>
      <c r="E19381" s="1"/>
      <c r="F19381" s="2">
        <v>25</v>
      </c>
      <c r="G19381" s="2">
        <f>INDEX(תוצאות_בחירות,MATCH(C19381,siot!$F$3:$F$1887,0),27)</f>
        <v>2</v>
      </c>
      <c r="H19381" s="2" t="b">
        <f t="shared" si="605"/>
        <v>0</v>
      </c>
      <c r="I19381" s="1" t="s">
        <v>2</v>
      </c>
      <c r="J19381" s="1" t="s">
        <v>684</v>
      </c>
      <c r="K19381" s="1"/>
    </row>
    <row r="19382" spans="1:11" hidden="1">
      <c r="A19382" s="1" t="s">
        <v>640</v>
      </c>
      <c r="B19382" s="1" t="s">
        <v>683</v>
      </c>
      <c r="C19382" s="48" t="str">
        <f t="shared" si="604"/>
        <v>פ שפרעם</v>
      </c>
      <c r="D19382" s="1" t="s">
        <v>682</v>
      </c>
      <c r="E19382" s="1"/>
      <c r="F19382" s="2">
        <v>26</v>
      </c>
      <c r="G19382" s="2">
        <f>INDEX(תוצאות_בחירות,MATCH(C19382,siot!$F$3:$F$1887,0),27)</f>
        <v>2</v>
      </c>
      <c r="H19382" s="2" t="b">
        <f t="shared" si="605"/>
        <v>0</v>
      </c>
      <c r="I19382" s="1" t="s">
        <v>2</v>
      </c>
      <c r="J19382" s="1" t="s">
        <v>681</v>
      </c>
      <c r="K19382" s="1"/>
    </row>
    <row r="19383" spans="1:11" hidden="1">
      <c r="A19383" s="1" t="s">
        <v>640</v>
      </c>
      <c r="B19383" s="1" t="s">
        <v>295</v>
      </c>
      <c r="C19383" s="48" t="str">
        <f t="shared" si="604"/>
        <v>צ שפרעם</v>
      </c>
      <c r="D19383" s="1" t="s">
        <v>671</v>
      </c>
      <c r="E19383" s="1" t="s">
        <v>18</v>
      </c>
      <c r="F19383" s="2" t="s">
        <v>19548</v>
      </c>
      <c r="G19383" s="2">
        <f>INDEX(תוצאות_בחירות,MATCH(C19383,siot!$F$3:$F$1887,0),27)</f>
        <v>0</v>
      </c>
      <c r="H19383" s="2" t="b">
        <f t="shared" si="605"/>
        <v>0</v>
      </c>
      <c r="I19383" s="1"/>
      <c r="J19383" s="1"/>
      <c r="K19383" s="1"/>
    </row>
    <row r="19384" spans="1:11" hidden="1">
      <c r="A19384" s="1" t="s">
        <v>640</v>
      </c>
      <c r="B19384" s="1" t="s">
        <v>295</v>
      </c>
      <c r="C19384" s="48" t="str">
        <f t="shared" si="604"/>
        <v>צ שפרעם</v>
      </c>
      <c r="D19384" s="1" t="s">
        <v>671</v>
      </c>
      <c r="E19384" s="1" t="s">
        <v>17</v>
      </c>
      <c r="F19384" s="2">
        <v>1</v>
      </c>
      <c r="G19384" s="2">
        <f>INDEX(תוצאות_בחירות,MATCH(C19384,siot!$F$3:$F$1887,0),27)</f>
        <v>0</v>
      </c>
      <c r="H19384" s="2" t="b">
        <f t="shared" si="605"/>
        <v>0</v>
      </c>
      <c r="I19384" s="1" t="s">
        <v>2</v>
      </c>
      <c r="J19384" s="1" t="s">
        <v>680</v>
      </c>
      <c r="K19384" s="1"/>
    </row>
    <row r="19385" spans="1:11" hidden="1">
      <c r="A19385" s="1" t="s">
        <v>640</v>
      </c>
      <c r="B19385" s="1" t="s">
        <v>295</v>
      </c>
      <c r="C19385" s="48" t="str">
        <f t="shared" si="604"/>
        <v>צ שפרעם</v>
      </c>
      <c r="D19385" s="1" t="s">
        <v>671</v>
      </c>
      <c r="E19385" s="1"/>
      <c r="F19385" s="2">
        <v>2</v>
      </c>
      <c r="G19385" s="2">
        <f>INDEX(תוצאות_בחירות,MATCH(C19385,siot!$F$3:$F$1887,0),27)</f>
        <v>0</v>
      </c>
      <c r="H19385" s="2" t="b">
        <f t="shared" si="605"/>
        <v>0</v>
      </c>
      <c r="I19385" s="1" t="s">
        <v>2</v>
      </c>
      <c r="J19385" s="1" t="s">
        <v>679</v>
      </c>
      <c r="K19385" s="1"/>
    </row>
    <row r="19386" spans="1:11" hidden="1">
      <c r="A19386" s="1" t="s">
        <v>640</v>
      </c>
      <c r="B19386" s="1" t="s">
        <v>295</v>
      </c>
      <c r="C19386" s="48" t="str">
        <f t="shared" si="604"/>
        <v>צ שפרעם</v>
      </c>
      <c r="D19386" s="1" t="s">
        <v>671</v>
      </c>
      <c r="E19386" s="1"/>
      <c r="F19386" s="2">
        <v>3</v>
      </c>
      <c r="G19386" s="2">
        <f>INDEX(תוצאות_בחירות,MATCH(C19386,siot!$F$3:$F$1887,0),27)</f>
        <v>0</v>
      </c>
      <c r="H19386" s="2" t="b">
        <f t="shared" si="605"/>
        <v>0</v>
      </c>
      <c r="I19386" s="1" t="s">
        <v>2</v>
      </c>
      <c r="J19386" s="1" t="s">
        <v>678</v>
      </c>
      <c r="K19386" s="1"/>
    </row>
    <row r="19387" spans="1:11" hidden="1">
      <c r="A19387" s="1" t="s">
        <v>640</v>
      </c>
      <c r="B19387" s="1" t="s">
        <v>295</v>
      </c>
      <c r="C19387" s="48" t="str">
        <f t="shared" si="604"/>
        <v>צ שפרעם</v>
      </c>
      <c r="D19387" s="1" t="s">
        <v>671</v>
      </c>
      <c r="E19387" s="1"/>
      <c r="F19387" s="2">
        <v>4</v>
      </c>
      <c r="G19387" s="2">
        <f>INDEX(תוצאות_בחירות,MATCH(C19387,siot!$F$3:$F$1887,0),27)</f>
        <v>0</v>
      </c>
      <c r="H19387" s="2" t="b">
        <f t="shared" si="605"/>
        <v>0</v>
      </c>
      <c r="I19387" s="1" t="s">
        <v>2</v>
      </c>
      <c r="J19387" s="1" t="s">
        <v>677</v>
      </c>
      <c r="K19387" s="1"/>
    </row>
    <row r="19388" spans="1:11" hidden="1">
      <c r="A19388" s="1" t="s">
        <v>640</v>
      </c>
      <c r="B19388" s="1" t="s">
        <v>295</v>
      </c>
      <c r="C19388" s="48" t="str">
        <f t="shared" si="604"/>
        <v>צ שפרעם</v>
      </c>
      <c r="D19388" s="1" t="s">
        <v>671</v>
      </c>
      <c r="E19388" s="1"/>
      <c r="F19388" s="2">
        <v>5</v>
      </c>
      <c r="G19388" s="2">
        <f>INDEX(תוצאות_בחירות,MATCH(C19388,siot!$F$3:$F$1887,0),27)</f>
        <v>0</v>
      </c>
      <c r="H19388" s="2" t="b">
        <f t="shared" si="605"/>
        <v>0</v>
      </c>
      <c r="I19388" s="1" t="s">
        <v>2</v>
      </c>
      <c r="J19388" s="1" t="s">
        <v>676</v>
      </c>
      <c r="K19388" s="1"/>
    </row>
    <row r="19389" spans="1:11" hidden="1">
      <c r="A19389" s="1" t="s">
        <v>640</v>
      </c>
      <c r="B19389" s="1" t="s">
        <v>295</v>
      </c>
      <c r="C19389" s="48" t="str">
        <f t="shared" si="604"/>
        <v>צ שפרעם</v>
      </c>
      <c r="D19389" s="1" t="s">
        <v>671</v>
      </c>
      <c r="E19389" s="1"/>
      <c r="F19389" s="2">
        <v>6</v>
      </c>
      <c r="G19389" s="2">
        <f>INDEX(תוצאות_בחירות,MATCH(C19389,siot!$F$3:$F$1887,0),27)</f>
        <v>0</v>
      </c>
      <c r="H19389" s="2" t="b">
        <f t="shared" si="605"/>
        <v>0</v>
      </c>
      <c r="I19389" s="1" t="s">
        <v>2</v>
      </c>
      <c r="J19389" s="1" t="s">
        <v>675</v>
      </c>
      <c r="K19389" s="1"/>
    </row>
    <row r="19390" spans="1:11" hidden="1">
      <c r="A19390" s="1" t="s">
        <v>640</v>
      </c>
      <c r="B19390" s="1" t="s">
        <v>295</v>
      </c>
      <c r="C19390" s="48" t="str">
        <f t="shared" si="604"/>
        <v>צ שפרעם</v>
      </c>
      <c r="D19390" s="1" t="s">
        <v>671</v>
      </c>
      <c r="E19390" s="1"/>
      <c r="F19390" s="2">
        <v>7</v>
      </c>
      <c r="G19390" s="2">
        <f>INDEX(תוצאות_בחירות,MATCH(C19390,siot!$F$3:$F$1887,0),27)</f>
        <v>0</v>
      </c>
      <c r="H19390" s="2" t="b">
        <f t="shared" si="605"/>
        <v>0</v>
      </c>
      <c r="I19390" s="1" t="s">
        <v>2</v>
      </c>
      <c r="J19390" s="1" t="s">
        <v>674</v>
      </c>
      <c r="K19390" s="1"/>
    </row>
    <row r="19391" spans="1:11" hidden="1">
      <c r="A19391" s="1" t="s">
        <v>640</v>
      </c>
      <c r="B19391" s="1" t="s">
        <v>295</v>
      </c>
      <c r="C19391" s="48" t="str">
        <f t="shared" si="604"/>
        <v>צ שפרעם</v>
      </c>
      <c r="D19391" s="1" t="s">
        <v>671</v>
      </c>
      <c r="E19391" s="1"/>
      <c r="F19391" s="2">
        <v>8</v>
      </c>
      <c r="G19391" s="2">
        <f>INDEX(תוצאות_בחירות,MATCH(C19391,siot!$F$3:$F$1887,0),27)</f>
        <v>0</v>
      </c>
      <c r="H19391" s="2" t="b">
        <f t="shared" si="605"/>
        <v>0</v>
      </c>
      <c r="I19391" s="1" t="s">
        <v>2</v>
      </c>
      <c r="J19391" s="1" t="s">
        <v>673</v>
      </c>
      <c r="K19391" s="1"/>
    </row>
    <row r="19392" spans="1:11" hidden="1">
      <c r="A19392" s="1" t="s">
        <v>640</v>
      </c>
      <c r="B19392" s="1" t="s">
        <v>295</v>
      </c>
      <c r="C19392" s="48" t="str">
        <f t="shared" si="604"/>
        <v>צ שפרעם</v>
      </c>
      <c r="D19392" s="1" t="s">
        <v>671</v>
      </c>
      <c r="E19392" s="1"/>
      <c r="F19392" s="2">
        <v>9</v>
      </c>
      <c r="G19392" s="2">
        <f>INDEX(תוצאות_בחירות,MATCH(C19392,siot!$F$3:$F$1887,0),27)</f>
        <v>0</v>
      </c>
      <c r="H19392" s="2" t="b">
        <f t="shared" si="605"/>
        <v>0</v>
      </c>
      <c r="I19392" s="1" t="s">
        <v>2</v>
      </c>
      <c r="J19392" s="1" t="s">
        <v>672</v>
      </c>
      <c r="K19392" s="1"/>
    </row>
    <row r="19393" spans="1:11" hidden="1">
      <c r="A19393" s="1" t="s">
        <v>640</v>
      </c>
      <c r="B19393" s="1" t="s">
        <v>295</v>
      </c>
      <c r="C19393" s="48" t="str">
        <f t="shared" si="604"/>
        <v>צ שפרעם</v>
      </c>
      <c r="D19393" s="1" t="s">
        <v>671</v>
      </c>
      <c r="E19393" s="1"/>
      <c r="F19393" s="2">
        <v>10</v>
      </c>
      <c r="G19393" s="2">
        <f>INDEX(תוצאות_בחירות,MATCH(C19393,siot!$F$3:$F$1887,0),27)</f>
        <v>0</v>
      </c>
      <c r="H19393" s="2" t="b">
        <f t="shared" si="605"/>
        <v>0</v>
      </c>
      <c r="I19393" s="1" t="s">
        <v>2</v>
      </c>
      <c r="J19393" s="1" t="s">
        <v>649</v>
      </c>
      <c r="K19393" s="1"/>
    </row>
    <row r="19394" spans="1:11" hidden="1">
      <c r="A19394" s="1" t="s">
        <v>640</v>
      </c>
      <c r="B19394" s="1" t="s">
        <v>259</v>
      </c>
      <c r="C19394" s="48" t="str">
        <f t="shared" si="604"/>
        <v>ק שפרעם</v>
      </c>
      <c r="D19394" s="1" t="s">
        <v>662</v>
      </c>
      <c r="E19394" s="1" t="s">
        <v>18</v>
      </c>
      <c r="F19394" s="2" t="s">
        <v>19548</v>
      </c>
      <c r="G19394" s="2">
        <f>INDEX(תוצאות_בחירות,MATCH(C19394,siot!$F$3:$F$1887,0),27)</f>
        <v>0</v>
      </c>
      <c r="H19394" s="2" t="b">
        <f t="shared" si="605"/>
        <v>0</v>
      </c>
      <c r="I19394" s="1"/>
      <c r="J19394" s="1"/>
      <c r="K19394" s="1"/>
    </row>
    <row r="19395" spans="1:11" hidden="1">
      <c r="A19395" s="1" t="s">
        <v>640</v>
      </c>
      <c r="B19395" s="1" t="s">
        <v>259</v>
      </c>
      <c r="C19395" s="48" t="str">
        <f t="shared" si="604"/>
        <v>ק שפרעם</v>
      </c>
      <c r="D19395" s="1" t="s">
        <v>662</v>
      </c>
      <c r="E19395" s="1" t="s">
        <v>17</v>
      </c>
      <c r="F19395" s="2">
        <v>1</v>
      </c>
      <c r="G19395" s="2">
        <f>INDEX(תוצאות_בחירות,MATCH(C19395,siot!$F$3:$F$1887,0),27)</f>
        <v>0</v>
      </c>
      <c r="H19395" s="2" t="b">
        <f t="shared" si="605"/>
        <v>0</v>
      </c>
      <c r="I19395" s="1" t="s">
        <v>2</v>
      </c>
      <c r="J19395" s="1" t="s">
        <v>670</v>
      </c>
      <c r="K19395" s="1"/>
    </row>
    <row r="19396" spans="1:11" hidden="1">
      <c r="A19396" s="1" t="s">
        <v>640</v>
      </c>
      <c r="B19396" s="1" t="s">
        <v>259</v>
      </c>
      <c r="C19396" s="48" t="str">
        <f t="shared" ref="C19396:C19459" si="606">B19396&amp;" "&amp;A19396</f>
        <v>ק שפרעם</v>
      </c>
      <c r="D19396" s="1" t="s">
        <v>662</v>
      </c>
      <c r="E19396" s="1"/>
      <c r="F19396" s="2">
        <v>2</v>
      </c>
      <c r="G19396" s="2">
        <f>INDEX(תוצאות_בחירות,MATCH(C19396,siot!$F$3:$F$1887,0),27)</f>
        <v>0</v>
      </c>
      <c r="H19396" s="2" t="b">
        <f t="shared" ref="H19396:H19459" si="607">IF(OR(F19396&lt;G19396,G19396=F19396),TRUE,FALSE)</f>
        <v>0</v>
      </c>
      <c r="I19396" s="1" t="s">
        <v>2</v>
      </c>
      <c r="J19396" s="1" t="s">
        <v>669</v>
      </c>
      <c r="K19396" s="1"/>
    </row>
    <row r="19397" spans="1:11" hidden="1">
      <c r="A19397" s="1" t="s">
        <v>640</v>
      </c>
      <c r="B19397" s="1" t="s">
        <v>259</v>
      </c>
      <c r="C19397" s="48" t="str">
        <f t="shared" si="606"/>
        <v>ק שפרעם</v>
      </c>
      <c r="D19397" s="1" t="s">
        <v>662</v>
      </c>
      <c r="E19397" s="1"/>
      <c r="F19397" s="2">
        <v>3</v>
      </c>
      <c r="G19397" s="2">
        <f>INDEX(תוצאות_בחירות,MATCH(C19397,siot!$F$3:$F$1887,0),27)</f>
        <v>0</v>
      </c>
      <c r="H19397" s="2" t="b">
        <f t="shared" si="607"/>
        <v>0</v>
      </c>
      <c r="I19397" s="1" t="s">
        <v>2</v>
      </c>
      <c r="J19397" s="1" t="s">
        <v>668</v>
      </c>
      <c r="K19397" s="1"/>
    </row>
    <row r="19398" spans="1:11" hidden="1">
      <c r="A19398" s="1" t="s">
        <v>640</v>
      </c>
      <c r="B19398" s="1" t="s">
        <v>259</v>
      </c>
      <c r="C19398" s="48" t="str">
        <f t="shared" si="606"/>
        <v>ק שפרעם</v>
      </c>
      <c r="D19398" s="1" t="s">
        <v>662</v>
      </c>
      <c r="E19398" s="1"/>
      <c r="F19398" s="2">
        <v>4</v>
      </c>
      <c r="G19398" s="2">
        <f>INDEX(תוצאות_בחירות,MATCH(C19398,siot!$F$3:$F$1887,0),27)</f>
        <v>0</v>
      </c>
      <c r="H19398" s="2" t="b">
        <f t="shared" si="607"/>
        <v>0</v>
      </c>
      <c r="I19398" s="1" t="s">
        <v>2</v>
      </c>
      <c r="J19398" s="1" t="s">
        <v>667</v>
      </c>
      <c r="K19398" s="1"/>
    </row>
    <row r="19399" spans="1:11" hidden="1">
      <c r="A19399" s="1" t="s">
        <v>640</v>
      </c>
      <c r="B19399" s="1" t="s">
        <v>259</v>
      </c>
      <c r="C19399" s="48" t="str">
        <f t="shared" si="606"/>
        <v>ק שפרעם</v>
      </c>
      <c r="D19399" s="1" t="s">
        <v>662</v>
      </c>
      <c r="E19399" s="1"/>
      <c r="F19399" s="2">
        <v>5</v>
      </c>
      <c r="G19399" s="2">
        <f>INDEX(תוצאות_בחירות,MATCH(C19399,siot!$F$3:$F$1887,0),27)</f>
        <v>0</v>
      </c>
      <c r="H19399" s="2" t="b">
        <f t="shared" si="607"/>
        <v>0</v>
      </c>
      <c r="I19399" s="1" t="s">
        <v>2</v>
      </c>
      <c r="J19399" s="1" t="s">
        <v>666</v>
      </c>
      <c r="K19399" s="1"/>
    </row>
    <row r="19400" spans="1:11" hidden="1">
      <c r="A19400" s="1" t="s">
        <v>640</v>
      </c>
      <c r="B19400" s="1" t="s">
        <v>259</v>
      </c>
      <c r="C19400" s="48" t="str">
        <f t="shared" si="606"/>
        <v>ק שפרעם</v>
      </c>
      <c r="D19400" s="1" t="s">
        <v>662</v>
      </c>
      <c r="E19400" s="1"/>
      <c r="F19400" s="2">
        <v>6</v>
      </c>
      <c r="G19400" s="2">
        <f>INDEX(תוצאות_בחירות,MATCH(C19400,siot!$F$3:$F$1887,0),27)</f>
        <v>0</v>
      </c>
      <c r="H19400" s="2" t="b">
        <f t="shared" si="607"/>
        <v>0</v>
      </c>
      <c r="I19400" s="1" t="s">
        <v>2</v>
      </c>
      <c r="J19400" s="1" t="s">
        <v>665</v>
      </c>
      <c r="K19400" s="1"/>
    </row>
    <row r="19401" spans="1:11" hidden="1">
      <c r="A19401" s="1" t="s">
        <v>640</v>
      </c>
      <c r="B19401" s="1" t="s">
        <v>259</v>
      </c>
      <c r="C19401" s="48" t="str">
        <f t="shared" si="606"/>
        <v>ק שפרעם</v>
      </c>
      <c r="D19401" s="1" t="s">
        <v>662</v>
      </c>
      <c r="E19401" s="1"/>
      <c r="F19401" s="2">
        <v>7</v>
      </c>
      <c r="G19401" s="2">
        <f>INDEX(תוצאות_בחירות,MATCH(C19401,siot!$F$3:$F$1887,0),27)</f>
        <v>0</v>
      </c>
      <c r="H19401" s="2" t="b">
        <f t="shared" si="607"/>
        <v>0</v>
      </c>
      <c r="I19401" s="1" t="s">
        <v>2</v>
      </c>
      <c r="J19401" s="1" t="s">
        <v>664</v>
      </c>
      <c r="K19401" s="1"/>
    </row>
    <row r="19402" spans="1:11" hidden="1">
      <c r="A19402" s="1" t="s">
        <v>640</v>
      </c>
      <c r="B19402" s="1" t="s">
        <v>259</v>
      </c>
      <c r="C19402" s="48" t="str">
        <f t="shared" si="606"/>
        <v>ק שפרעם</v>
      </c>
      <c r="D19402" s="1" t="s">
        <v>662</v>
      </c>
      <c r="E19402" s="1"/>
      <c r="F19402" s="2">
        <v>8</v>
      </c>
      <c r="G19402" s="2">
        <f>INDEX(תוצאות_בחירות,MATCH(C19402,siot!$F$3:$F$1887,0),27)</f>
        <v>0</v>
      </c>
      <c r="H19402" s="2" t="b">
        <f t="shared" si="607"/>
        <v>0</v>
      </c>
      <c r="I19402" s="1" t="s">
        <v>2</v>
      </c>
      <c r="J19402" s="1" t="s">
        <v>663</v>
      </c>
      <c r="K19402" s="1"/>
    </row>
    <row r="19403" spans="1:11" hidden="1">
      <c r="A19403" s="1" t="s">
        <v>640</v>
      </c>
      <c r="B19403" s="1" t="s">
        <v>259</v>
      </c>
      <c r="C19403" s="48" t="str">
        <f t="shared" si="606"/>
        <v>ק שפרעם</v>
      </c>
      <c r="D19403" s="1" t="s">
        <v>662</v>
      </c>
      <c r="E19403" s="1"/>
      <c r="F19403" s="2">
        <v>9</v>
      </c>
      <c r="G19403" s="2">
        <f>INDEX(תוצאות_בחירות,MATCH(C19403,siot!$F$3:$F$1887,0),27)</f>
        <v>0</v>
      </c>
      <c r="H19403" s="2" t="b">
        <f t="shared" si="607"/>
        <v>0</v>
      </c>
      <c r="I19403" s="1" t="s">
        <v>2</v>
      </c>
      <c r="J19403" s="1" t="s">
        <v>661</v>
      </c>
      <c r="K19403" s="1"/>
    </row>
    <row r="19404" spans="1:11" hidden="1">
      <c r="A19404" s="1" t="s">
        <v>640</v>
      </c>
      <c r="B19404" s="1" t="s">
        <v>658</v>
      </c>
      <c r="C19404" s="48" t="str">
        <f t="shared" si="606"/>
        <v>קנ שפרעם</v>
      </c>
      <c r="D19404" s="1" t="s">
        <v>657</v>
      </c>
      <c r="E19404" s="1" t="s">
        <v>3</v>
      </c>
      <c r="F19404" s="2" t="s">
        <v>19548</v>
      </c>
      <c r="G19404" s="2">
        <f>INDEX(תוצאות_בחירות,MATCH(C19404,siot!$F$3:$F$1887,0),27)</f>
        <v>0</v>
      </c>
      <c r="H19404" s="2" t="b">
        <f t="shared" si="607"/>
        <v>0</v>
      </c>
      <c r="I19404" s="1"/>
      <c r="J19404" s="1"/>
      <c r="K19404" s="1"/>
    </row>
    <row r="19405" spans="1:11" hidden="1">
      <c r="A19405" s="1" t="s">
        <v>640</v>
      </c>
      <c r="B19405" s="1" t="s">
        <v>658</v>
      </c>
      <c r="C19405" s="48" t="str">
        <f t="shared" si="606"/>
        <v>קנ שפרעם</v>
      </c>
      <c r="D19405" s="1" t="s">
        <v>657</v>
      </c>
      <c r="E19405" s="1"/>
      <c r="F19405" s="2">
        <v>1</v>
      </c>
      <c r="G19405" s="2">
        <f>INDEX(תוצאות_בחירות,MATCH(C19405,siot!$F$3:$F$1887,0),27)</f>
        <v>0</v>
      </c>
      <c r="H19405" s="2" t="b">
        <f t="shared" si="607"/>
        <v>0</v>
      </c>
      <c r="I19405" s="1" t="s">
        <v>2</v>
      </c>
      <c r="J19405" s="1" t="s">
        <v>660</v>
      </c>
      <c r="K19405" s="1"/>
    </row>
    <row r="19406" spans="1:11" hidden="1">
      <c r="A19406" s="1" t="s">
        <v>640</v>
      </c>
      <c r="B19406" s="1" t="s">
        <v>658</v>
      </c>
      <c r="C19406" s="48" t="str">
        <f t="shared" si="606"/>
        <v>קנ שפרעם</v>
      </c>
      <c r="D19406" s="1" t="s">
        <v>657</v>
      </c>
      <c r="E19406" s="1"/>
      <c r="F19406" s="2">
        <v>2</v>
      </c>
      <c r="G19406" s="2">
        <f>INDEX(תוצאות_בחירות,MATCH(C19406,siot!$F$3:$F$1887,0),27)</f>
        <v>0</v>
      </c>
      <c r="H19406" s="2" t="b">
        <f t="shared" si="607"/>
        <v>0</v>
      </c>
      <c r="I19406" s="1" t="s">
        <v>2</v>
      </c>
      <c r="J19406" s="1" t="s">
        <v>659</v>
      </c>
      <c r="K19406" s="1"/>
    </row>
    <row r="19407" spans="1:11" hidden="1">
      <c r="A19407" s="1" t="s">
        <v>640</v>
      </c>
      <c r="B19407" s="1" t="s">
        <v>658</v>
      </c>
      <c r="C19407" s="48" t="str">
        <f t="shared" si="606"/>
        <v>קנ שפרעם</v>
      </c>
      <c r="D19407" s="1" t="s">
        <v>657</v>
      </c>
      <c r="E19407" s="1"/>
      <c r="F19407" s="2">
        <v>3</v>
      </c>
      <c r="G19407" s="2">
        <f>INDEX(תוצאות_בחירות,MATCH(C19407,siot!$F$3:$F$1887,0),27)</f>
        <v>0</v>
      </c>
      <c r="H19407" s="2" t="b">
        <f t="shared" si="607"/>
        <v>0</v>
      </c>
      <c r="I19407" s="1" t="s">
        <v>2</v>
      </c>
      <c r="J19407" s="1" t="s">
        <v>656</v>
      </c>
      <c r="K19407" s="1"/>
    </row>
    <row r="19408" spans="1:11" hidden="1">
      <c r="A19408" s="1" t="s">
        <v>640</v>
      </c>
      <c r="B19408" s="1" t="s">
        <v>639</v>
      </c>
      <c r="C19408" s="48" t="str">
        <f t="shared" si="606"/>
        <v>ר שפרעם</v>
      </c>
      <c r="D19408" s="1" t="s">
        <v>638</v>
      </c>
      <c r="E19408" s="1" t="s">
        <v>3</v>
      </c>
      <c r="F19408" s="2" t="s">
        <v>19548</v>
      </c>
      <c r="G19408" s="2">
        <f>INDEX(תוצאות_בחירות,MATCH(C19408,siot!$F$3:$F$1887,0),27)</f>
        <v>2</v>
      </c>
      <c r="H19408" s="2" t="b">
        <f t="shared" si="607"/>
        <v>0</v>
      </c>
      <c r="I19408" s="1"/>
      <c r="J19408" s="1"/>
      <c r="K19408" s="1"/>
    </row>
    <row r="19409" spans="1:11">
      <c r="A19409" s="1" t="s">
        <v>640</v>
      </c>
      <c r="B19409" s="1" t="s">
        <v>639</v>
      </c>
      <c r="C19409" s="48" t="str">
        <f t="shared" si="606"/>
        <v>ר שפרעם</v>
      </c>
      <c r="D19409" s="1" t="s">
        <v>638</v>
      </c>
      <c r="E19409" s="1"/>
      <c r="F19409" s="2">
        <v>1</v>
      </c>
      <c r="G19409" s="2">
        <f>INDEX(תוצאות_בחירות,MATCH(C19409,siot!$F$3:$F$1887,0),27)</f>
        <v>2</v>
      </c>
      <c r="H19409" s="2" t="b">
        <f t="shared" si="607"/>
        <v>1</v>
      </c>
      <c r="I19409" s="1" t="s">
        <v>2</v>
      </c>
      <c r="J19409" s="1" t="s">
        <v>655</v>
      </c>
      <c r="K19409" s="1"/>
    </row>
    <row r="19410" spans="1:11">
      <c r="A19410" s="1" t="s">
        <v>640</v>
      </c>
      <c r="B19410" s="1" t="s">
        <v>639</v>
      </c>
      <c r="C19410" s="48" t="str">
        <f t="shared" si="606"/>
        <v>ר שפרעם</v>
      </c>
      <c r="D19410" s="1" t="s">
        <v>638</v>
      </c>
      <c r="E19410" s="1"/>
      <c r="F19410" s="2">
        <v>2</v>
      </c>
      <c r="G19410" s="2">
        <f>INDEX(תוצאות_בחירות,MATCH(C19410,siot!$F$3:$F$1887,0),27)</f>
        <v>2</v>
      </c>
      <c r="H19410" s="2" t="b">
        <f t="shared" si="607"/>
        <v>1</v>
      </c>
      <c r="I19410" s="1" t="s">
        <v>2</v>
      </c>
      <c r="J19410" s="1" t="s">
        <v>654</v>
      </c>
      <c r="K19410" s="1"/>
    </row>
    <row r="19411" spans="1:11" hidden="1">
      <c r="A19411" s="1" t="s">
        <v>640</v>
      </c>
      <c r="B19411" s="1" t="s">
        <v>639</v>
      </c>
      <c r="C19411" s="48" t="str">
        <f t="shared" si="606"/>
        <v>ר שפרעם</v>
      </c>
      <c r="D19411" s="1" t="s">
        <v>638</v>
      </c>
      <c r="E19411" s="1"/>
      <c r="F19411" s="2">
        <v>3</v>
      </c>
      <c r="G19411" s="2">
        <f>INDEX(תוצאות_בחירות,MATCH(C19411,siot!$F$3:$F$1887,0),27)</f>
        <v>2</v>
      </c>
      <c r="H19411" s="2" t="b">
        <f t="shared" si="607"/>
        <v>0</v>
      </c>
      <c r="I19411" s="1" t="s">
        <v>2</v>
      </c>
      <c r="J19411" s="1" t="s">
        <v>653</v>
      </c>
      <c r="K19411" s="1"/>
    </row>
    <row r="19412" spans="1:11" hidden="1">
      <c r="A19412" s="1" t="s">
        <v>640</v>
      </c>
      <c r="B19412" s="1" t="s">
        <v>639</v>
      </c>
      <c r="C19412" s="48" t="str">
        <f t="shared" si="606"/>
        <v>ר שפרעם</v>
      </c>
      <c r="D19412" s="1" t="s">
        <v>638</v>
      </c>
      <c r="E19412" s="1"/>
      <c r="F19412" s="2">
        <v>4</v>
      </c>
      <c r="G19412" s="2">
        <f>INDEX(תוצאות_בחירות,MATCH(C19412,siot!$F$3:$F$1887,0),27)</f>
        <v>2</v>
      </c>
      <c r="H19412" s="2" t="b">
        <f t="shared" si="607"/>
        <v>0</v>
      </c>
      <c r="I19412" s="1" t="s">
        <v>2</v>
      </c>
      <c r="J19412" s="1" t="s">
        <v>652</v>
      </c>
      <c r="K19412" s="1"/>
    </row>
    <row r="19413" spans="1:11" hidden="1">
      <c r="A19413" s="1" t="s">
        <v>640</v>
      </c>
      <c r="B19413" s="1" t="s">
        <v>639</v>
      </c>
      <c r="C19413" s="48" t="str">
        <f t="shared" si="606"/>
        <v>ר שפרעם</v>
      </c>
      <c r="D19413" s="1" t="s">
        <v>638</v>
      </c>
      <c r="E19413" s="1"/>
      <c r="F19413" s="2">
        <v>5</v>
      </c>
      <c r="G19413" s="2">
        <f>INDEX(תוצאות_בחירות,MATCH(C19413,siot!$F$3:$F$1887,0),27)</f>
        <v>2</v>
      </c>
      <c r="H19413" s="2" t="b">
        <f t="shared" si="607"/>
        <v>0</v>
      </c>
      <c r="I19413" s="1" t="s">
        <v>2</v>
      </c>
      <c r="J19413" s="1" t="s">
        <v>651</v>
      </c>
      <c r="K19413" s="1"/>
    </row>
    <row r="19414" spans="1:11" hidden="1">
      <c r="A19414" s="1" t="s">
        <v>640</v>
      </c>
      <c r="B19414" s="1" t="s">
        <v>639</v>
      </c>
      <c r="C19414" s="48" t="str">
        <f t="shared" si="606"/>
        <v>ר שפרעם</v>
      </c>
      <c r="D19414" s="1" t="s">
        <v>638</v>
      </c>
      <c r="E19414" s="1"/>
      <c r="F19414" s="2">
        <v>6</v>
      </c>
      <c r="G19414" s="2">
        <f>INDEX(תוצאות_בחירות,MATCH(C19414,siot!$F$3:$F$1887,0),27)</f>
        <v>2</v>
      </c>
      <c r="H19414" s="2" t="b">
        <f t="shared" si="607"/>
        <v>0</v>
      </c>
      <c r="I19414" s="1" t="s">
        <v>2</v>
      </c>
      <c r="J19414" s="1" t="s">
        <v>650</v>
      </c>
      <c r="K19414" s="1"/>
    </row>
    <row r="19415" spans="1:11" hidden="1">
      <c r="A19415" s="1" t="s">
        <v>640</v>
      </c>
      <c r="B19415" s="1" t="s">
        <v>639</v>
      </c>
      <c r="C19415" s="48" t="str">
        <f t="shared" si="606"/>
        <v>ר שפרעם</v>
      </c>
      <c r="D19415" s="1" t="s">
        <v>638</v>
      </c>
      <c r="E19415" s="1"/>
      <c r="F19415" s="2">
        <v>7</v>
      </c>
      <c r="G19415" s="2">
        <f>INDEX(תוצאות_בחירות,MATCH(C19415,siot!$F$3:$F$1887,0),27)</f>
        <v>2</v>
      </c>
      <c r="H19415" s="2" t="b">
        <f t="shared" si="607"/>
        <v>0</v>
      </c>
      <c r="I19415" s="1" t="s">
        <v>2</v>
      </c>
      <c r="J19415" s="1" t="s">
        <v>649</v>
      </c>
      <c r="K19415" s="1"/>
    </row>
    <row r="19416" spans="1:11" hidden="1">
      <c r="A19416" s="1" t="s">
        <v>640</v>
      </c>
      <c r="B19416" s="1" t="s">
        <v>639</v>
      </c>
      <c r="C19416" s="48" t="str">
        <f t="shared" si="606"/>
        <v>ר שפרעם</v>
      </c>
      <c r="D19416" s="1" t="s">
        <v>638</v>
      </c>
      <c r="E19416" s="1"/>
      <c r="F19416" s="2">
        <v>8</v>
      </c>
      <c r="G19416" s="2">
        <f>INDEX(תוצאות_בחירות,MATCH(C19416,siot!$F$3:$F$1887,0),27)</f>
        <v>2</v>
      </c>
      <c r="H19416" s="2" t="b">
        <f t="shared" si="607"/>
        <v>0</v>
      </c>
      <c r="I19416" s="1" t="s">
        <v>2</v>
      </c>
      <c r="J19416" s="1" t="s">
        <v>648</v>
      </c>
      <c r="K19416" s="1"/>
    </row>
    <row r="19417" spans="1:11" hidden="1">
      <c r="A19417" s="1" t="s">
        <v>640</v>
      </c>
      <c r="B19417" s="1" t="s">
        <v>639</v>
      </c>
      <c r="C19417" s="48" t="str">
        <f t="shared" si="606"/>
        <v>ר שפרעם</v>
      </c>
      <c r="D19417" s="1" t="s">
        <v>638</v>
      </c>
      <c r="E19417" s="1"/>
      <c r="F19417" s="2">
        <v>9</v>
      </c>
      <c r="G19417" s="2">
        <f>INDEX(תוצאות_בחירות,MATCH(C19417,siot!$F$3:$F$1887,0),27)</f>
        <v>2</v>
      </c>
      <c r="H19417" s="2" t="b">
        <f t="shared" si="607"/>
        <v>0</v>
      </c>
      <c r="I19417" s="1" t="s">
        <v>2</v>
      </c>
      <c r="J19417" s="1" t="s">
        <v>647</v>
      </c>
      <c r="K19417" s="1"/>
    </row>
    <row r="19418" spans="1:11" hidden="1">
      <c r="A19418" s="1" t="s">
        <v>640</v>
      </c>
      <c r="B19418" s="1" t="s">
        <v>639</v>
      </c>
      <c r="C19418" s="48" t="str">
        <f t="shared" si="606"/>
        <v>ר שפרעם</v>
      </c>
      <c r="D19418" s="1" t="s">
        <v>638</v>
      </c>
      <c r="E19418" s="1"/>
      <c r="F19418" s="2">
        <v>10</v>
      </c>
      <c r="G19418" s="2">
        <f>INDEX(תוצאות_בחירות,MATCH(C19418,siot!$F$3:$F$1887,0),27)</f>
        <v>2</v>
      </c>
      <c r="H19418" s="2" t="b">
        <f t="shared" si="607"/>
        <v>0</v>
      </c>
      <c r="I19418" s="1" t="s">
        <v>2</v>
      </c>
      <c r="J19418" s="1" t="s">
        <v>646</v>
      </c>
      <c r="K19418" s="1"/>
    </row>
    <row r="19419" spans="1:11" hidden="1">
      <c r="A19419" s="1" t="s">
        <v>640</v>
      </c>
      <c r="B19419" s="1" t="s">
        <v>639</v>
      </c>
      <c r="C19419" s="48" t="str">
        <f t="shared" si="606"/>
        <v>ר שפרעם</v>
      </c>
      <c r="D19419" s="1" t="s">
        <v>638</v>
      </c>
      <c r="E19419" s="1"/>
      <c r="F19419" s="2">
        <v>11</v>
      </c>
      <c r="G19419" s="2">
        <f>INDEX(תוצאות_בחירות,MATCH(C19419,siot!$F$3:$F$1887,0),27)</f>
        <v>2</v>
      </c>
      <c r="H19419" s="2" t="b">
        <f t="shared" si="607"/>
        <v>0</v>
      </c>
      <c r="I19419" s="1" t="s">
        <v>2</v>
      </c>
      <c r="J19419" s="1" t="s">
        <v>645</v>
      </c>
      <c r="K19419" s="1"/>
    </row>
    <row r="19420" spans="1:11" hidden="1">
      <c r="A19420" s="1" t="s">
        <v>640</v>
      </c>
      <c r="B19420" s="1" t="s">
        <v>639</v>
      </c>
      <c r="C19420" s="48" t="str">
        <f t="shared" si="606"/>
        <v>ר שפרעם</v>
      </c>
      <c r="D19420" s="1" t="s">
        <v>638</v>
      </c>
      <c r="E19420" s="1"/>
      <c r="F19420" s="2">
        <v>12</v>
      </c>
      <c r="G19420" s="2">
        <f>INDEX(תוצאות_בחירות,MATCH(C19420,siot!$F$3:$F$1887,0),27)</f>
        <v>2</v>
      </c>
      <c r="H19420" s="2" t="b">
        <f t="shared" si="607"/>
        <v>0</v>
      </c>
      <c r="I19420" s="1" t="s">
        <v>2</v>
      </c>
      <c r="J19420" s="1" t="s">
        <v>644</v>
      </c>
      <c r="K19420" s="1"/>
    </row>
    <row r="19421" spans="1:11" hidden="1">
      <c r="A19421" s="1" t="s">
        <v>640</v>
      </c>
      <c r="B19421" s="1" t="s">
        <v>639</v>
      </c>
      <c r="C19421" s="48" t="str">
        <f t="shared" si="606"/>
        <v>ר שפרעם</v>
      </c>
      <c r="D19421" s="1" t="s">
        <v>638</v>
      </c>
      <c r="E19421" s="1"/>
      <c r="F19421" s="2">
        <v>13</v>
      </c>
      <c r="G19421" s="2">
        <f>INDEX(תוצאות_בחירות,MATCH(C19421,siot!$F$3:$F$1887,0),27)</f>
        <v>2</v>
      </c>
      <c r="H19421" s="2" t="b">
        <f t="shared" si="607"/>
        <v>0</v>
      </c>
      <c r="I19421" s="1" t="s">
        <v>2</v>
      </c>
      <c r="J19421" s="1" t="s">
        <v>643</v>
      </c>
      <c r="K19421" s="1"/>
    </row>
    <row r="19422" spans="1:11" hidden="1">
      <c r="A19422" s="1" t="s">
        <v>640</v>
      </c>
      <c r="B19422" s="1" t="s">
        <v>639</v>
      </c>
      <c r="C19422" s="48" t="str">
        <f t="shared" si="606"/>
        <v>ר שפרעם</v>
      </c>
      <c r="D19422" s="1" t="s">
        <v>638</v>
      </c>
      <c r="E19422" s="1"/>
      <c r="F19422" s="2">
        <v>14</v>
      </c>
      <c r="G19422" s="2">
        <f>INDEX(תוצאות_בחירות,MATCH(C19422,siot!$F$3:$F$1887,0),27)</f>
        <v>2</v>
      </c>
      <c r="H19422" s="2" t="b">
        <f t="shared" si="607"/>
        <v>0</v>
      </c>
      <c r="I19422" s="1" t="s">
        <v>2</v>
      </c>
      <c r="J19422" s="1" t="s">
        <v>642</v>
      </c>
      <c r="K19422" s="1"/>
    </row>
    <row r="19423" spans="1:11" hidden="1">
      <c r="A19423" s="1" t="s">
        <v>640</v>
      </c>
      <c r="B19423" s="1" t="s">
        <v>639</v>
      </c>
      <c r="C19423" s="48" t="str">
        <f t="shared" si="606"/>
        <v>ר שפרעם</v>
      </c>
      <c r="D19423" s="1" t="s">
        <v>638</v>
      </c>
      <c r="E19423" s="1"/>
      <c r="F19423" s="2">
        <v>15</v>
      </c>
      <c r="G19423" s="2">
        <f>INDEX(תוצאות_בחירות,MATCH(C19423,siot!$F$3:$F$1887,0),27)</f>
        <v>2</v>
      </c>
      <c r="H19423" s="2" t="b">
        <f t="shared" si="607"/>
        <v>0</v>
      </c>
      <c r="I19423" s="1" t="s">
        <v>2</v>
      </c>
      <c r="J19423" s="1" t="s">
        <v>641</v>
      </c>
      <c r="K19423" s="1"/>
    </row>
    <row r="19424" spans="1:11" hidden="1">
      <c r="A19424" s="1" t="s">
        <v>640</v>
      </c>
      <c r="B19424" s="1" t="s">
        <v>639</v>
      </c>
      <c r="C19424" s="48" t="str">
        <f t="shared" si="606"/>
        <v>ר שפרעם</v>
      </c>
      <c r="D19424" s="1" t="s">
        <v>638</v>
      </c>
      <c r="E19424" s="1"/>
      <c r="F19424" s="2">
        <v>16</v>
      </c>
      <c r="G19424" s="2">
        <f>INDEX(תוצאות_בחירות,MATCH(C19424,siot!$F$3:$F$1887,0),27)</f>
        <v>2</v>
      </c>
      <c r="H19424" s="2" t="b">
        <f t="shared" si="607"/>
        <v>0</v>
      </c>
      <c r="I19424" s="1" t="s">
        <v>2</v>
      </c>
      <c r="J19424" s="1" t="s">
        <v>637</v>
      </c>
      <c r="K19424" s="1"/>
    </row>
    <row r="19425" spans="1:11" hidden="1">
      <c r="A19425" s="1" t="s">
        <v>164</v>
      </c>
      <c r="B19425" s="1" t="s">
        <v>617</v>
      </c>
      <c r="C19425" s="48" t="str">
        <f t="shared" si="606"/>
        <v>אמת תל אביב - יפו</v>
      </c>
      <c r="D19425" s="1" t="s">
        <v>616</v>
      </c>
      <c r="E19425" s="1" t="s">
        <v>3</v>
      </c>
      <c r="F19425" s="2" t="s">
        <v>19548</v>
      </c>
      <c r="G19425" s="2" t="e">
        <f>INDEX(תוצאות_בחירות,MATCH(C19425,siot!$F$3:$F$1887,0),27)</f>
        <v>#N/A</v>
      </c>
      <c r="H19425" s="2" t="e">
        <f t="shared" si="607"/>
        <v>#N/A</v>
      </c>
      <c r="I19425" s="1"/>
      <c r="J19425" s="1"/>
      <c r="K19425" s="1"/>
    </row>
    <row r="19426" spans="1:11" hidden="1">
      <c r="A19426" s="1" t="s">
        <v>164</v>
      </c>
      <c r="B19426" s="1" t="s">
        <v>617</v>
      </c>
      <c r="C19426" s="48" t="str">
        <f t="shared" si="606"/>
        <v>אמת תל אביב - יפו</v>
      </c>
      <c r="D19426" s="1" t="s">
        <v>616</v>
      </c>
      <c r="E19426" s="1"/>
      <c r="F19426" s="2">
        <v>1</v>
      </c>
      <c r="G19426" s="2" t="e">
        <f>INDEX(תוצאות_בחירות,MATCH(C19426,siot!$F$3:$F$1887,0),27)</f>
        <v>#N/A</v>
      </c>
      <c r="H19426" s="2" t="e">
        <f t="shared" si="607"/>
        <v>#N/A</v>
      </c>
      <c r="I19426" s="1" t="s">
        <v>2</v>
      </c>
      <c r="J19426" s="1" t="s">
        <v>636</v>
      </c>
      <c r="K19426" s="1"/>
    </row>
    <row r="19427" spans="1:11" hidden="1">
      <c r="A19427" s="1" t="s">
        <v>164</v>
      </c>
      <c r="B19427" s="1" t="s">
        <v>617</v>
      </c>
      <c r="C19427" s="48" t="str">
        <f t="shared" si="606"/>
        <v>אמת תל אביב - יפו</v>
      </c>
      <c r="D19427" s="1" t="s">
        <v>616</v>
      </c>
      <c r="E19427" s="1"/>
      <c r="F19427" s="2">
        <v>2</v>
      </c>
      <c r="G19427" s="2" t="e">
        <f>INDEX(תוצאות_בחירות,MATCH(C19427,siot!$F$3:$F$1887,0),27)</f>
        <v>#N/A</v>
      </c>
      <c r="H19427" s="2" t="e">
        <f t="shared" si="607"/>
        <v>#N/A</v>
      </c>
      <c r="I19427" s="1" t="s">
        <v>2</v>
      </c>
      <c r="J19427" s="1" t="s">
        <v>635</v>
      </c>
      <c r="K19427" s="1"/>
    </row>
    <row r="19428" spans="1:11" hidden="1">
      <c r="A19428" s="1" t="s">
        <v>164</v>
      </c>
      <c r="B19428" s="1" t="s">
        <v>617</v>
      </c>
      <c r="C19428" s="48" t="str">
        <f t="shared" si="606"/>
        <v>אמת תל אביב - יפו</v>
      </c>
      <c r="D19428" s="1" t="s">
        <v>616</v>
      </c>
      <c r="E19428" s="1"/>
      <c r="F19428" s="2">
        <v>3</v>
      </c>
      <c r="G19428" s="2" t="e">
        <f>INDEX(תוצאות_בחירות,MATCH(C19428,siot!$F$3:$F$1887,0),27)</f>
        <v>#N/A</v>
      </c>
      <c r="H19428" s="2" t="e">
        <f t="shared" si="607"/>
        <v>#N/A</v>
      </c>
      <c r="I19428" s="1" t="s">
        <v>2</v>
      </c>
      <c r="J19428" s="1" t="s">
        <v>634</v>
      </c>
      <c r="K19428" s="1"/>
    </row>
    <row r="19429" spans="1:11" hidden="1">
      <c r="A19429" s="1" t="s">
        <v>164</v>
      </c>
      <c r="B19429" s="1" t="s">
        <v>617</v>
      </c>
      <c r="C19429" s="48" t="str">
        <f t="shared" si="606"/>
        <v>אמת תל אביב - יפו</v>
      </c>
      <c r="D19429" s="1" t="s">
        <v>616</v>
      </c>
      <c r="E19429" s="1"/>
      <c r="F19429" s="2">
        <v>4</v>
      </c>
      <c r="G19429" s="2" t="e">
        <f>INDEX(תוצאות_בחירות,MATCH(C19429,siot!$F$3:$F$1887,0),27)</f>
        <v>#N/A</v>
      </c>
      <c r="H19429" s="2" t="e">
        <f t="shared" si="607"/>
        <v>#N/A</v>
      </c>
      <c r="I19429" s="1" t="s">
        <v>2</v>
      </c>
      <c r="J19429" s="1" t="s">
        <v>633</v>
      </c>
      <c r="K19429" s="1"/>
    </row>
    <row r="19430" spans="1:11" hidden="1">
      <c r="A19430" s="1" t="s">
        <v>164</v>
      </c>
      <c r="B19430" s="1" t="s">
        <v>617</v>
      </c>
      <c r="C19430" s="48" t="str">
        <f t="shared" si="606"/>
        <v>אמת תל אביב - יפו</v>
      </c>
      <c r="D19430" s="1" t="s">
        <v>616</v>
      </c>
      <c r="E19430" s="1"/>
      <c r="F19430" s="2">
        <v>5</v>
      </c>
      <c r="G19430" s="2" t="e">
        <f>INDEX(תוצאות_בחירות,MATCH(C19430,siot!$F$3:$F$1887,0),27)</f>
        <v>#N/A</v>
      </c>
      <c r="H19430" s="2" t="e">
        <f t="shared" si="607"/>
        <v>#N/A</v>
      </c>
      <c r="I19430" s="1" t="s">
        <v>2</v>
      </c>
      <c r="J19430" s="1" t="s">
        <v>632</v>
      </c>
      <c r="K19430" s="1"/>
    </row>
    <row r="19431" spans="1:11" hidden="1">
      <c r="A19431" s="1" t="s">
        <v>164</v>
      </c>
      <c r="B19431" s="1" t="s">
        <v>617</v>
      </c>
      <c r="C19431" s="48" t="str">
        <f t="shared" si="606"/>
        <v>אמת תל אביב - יפו</v>
      </c>
      <c r="D19431" s="1" t="s">
        <v>616</v>
      </c>
      <c r="E19431" s="1"/>
      <c r="F19431" s="2">
        <v>6</v>
      </c>
      <c r="G19431" s="2" t="e">
        <f>INDEX(תוצאות_בחירות,MATCH(C19431,siot!$F$3:$F$1887,0),27)</f>
        <v>#N/A</v>
      </c>
      <c r="H19431" s="2" t="e">
        <f t="shared" si="607"/>
        <v>#N/A</v>
      </c>
      <c r="I19431" s="1" t="s">
        <v>2</v>
      </c>
      <c r="J19431" s="1" t="s">
        <v>631</v>
      </c>
      <c r="K19431" s="1"/>
    </row>
    <row r="19432" spans="1:11" hidden="1">
      <c r="A19432" s="1" t="s">
        <v>164</v>
      </c>
      <c r="B19432" s="1" t="s">
        <v>617</v>
      </c>
      <c r="C19432" s="48" t="str">
        <f t="shared" si="606"/>
        <v>אמת תל אביב - יפו</v>
      </c>
      <c r="D19432" s="1" t="s">
        <v>616</v>
      </c>
      <c r="E19432" s="1"/>
      <c r="F19432" s="2">
        <v>7</v>
      </c>
      <c r="G19432" s="2" t="e">
        <f>INDEX(תוצאות_בחירות,MATCH(C19432,siot!$F$3:$F$1887,0),27)</f>
        <v>#N/A</v>
      </c>
      <c r="H19432" s="2" t="e">
        <f t="shared" si="607"/>
        <v>#N/A</v>
      </c>
      <c r="I19432" s="1" t="s">
        <v>2</v>
      </c>
      <c r="J19432" s="1" t="s">
        <v>630</v>
      </c>
      <c r="K19432" s="1"/>
    </row>
    <row r="19433" spans="1:11" hidden="1">
      <c r="A19433" s="1" t="s">
        <v>164</v>
      </c>
      <c r="B19433" s="1" t="s">
        <v>617</v>
      </c>
      <c r="C19433" s="48" t="str">
        <f t="shared" si="606"/>
        <v>אמת תל אביב - יפו</v>
      </c>
      <c r="D19433" s="1" t="s">
        <v>616</v>
      </c>
      <c r="E19433" s="1"/>
      <c r="F19433" s="2">
        <v>8</v>
      </c>
      <c r="G19433" s="2" t="e">
        <f>INDEX(תוצאות_בחירות,MATCH(C19433,siot!$F$3:$F$1887,0),27)</f>
        <v>#N/A</v>
      </c>
      <c r="H19433" s="2" t="e">
        <f t="shared" si="607"/>
        <v>#N/A</v>
      </c>
      <c r="I19433" s="1" t="s">
        <v>2</v>
      </c>
      <c r="J19433" s="1" t="s">
        <v>629</v>
      </c>
      <c r="K19433" s="1"/>
    </row>
    <row r="19434" spans="1:11" hidden="1">
      <c r="A19434" s="1" t="s">
        <v>164</v>
      </c>
      <c r="B19434" s="1" t="s">
        <v>617</v>
      </c>
      <c r="C19434" s="48" t="str">
        <f t="shared" si="606"/>
        <v>אמת תל אביב - יפו</v>
      </c>
      <c r="D19434" s="1" t="s">
        <v>616</v>
      </c>
      <c r="E19434" s="1"/>
      <c r="F19434" s="2">
        <v>9</v>
      </c>
      <c r="G19434" s="2" t="e">
        <f>INDEX(תוצאות_בחירות,MATCH(C19434,siot!$F$3:$F$1887,0),27)</f>
        <v>#N/A</v>
      </c>
      <c r="H19434" s="2" t="e">
        <f t="shared" si="607"/>
        <v>#N/A</v>
      </c>
      <c r="I19434" s="1" t="s">
        <v>2</v>
      </c>
      <c r="J19434" s="1" t="s">
        <v>628</v>
      </c>
      <c r="K19434" s="1"/>
    </row>
    <row r="19435" spans="1:11" hidden="1">
      <c r="A19435" s="1" t="s">
        <v>164</v>
      </c>
      <c r="B19435" s="1" t="s">
        <v>617</v>
      </c>
      <c r="C19435" s="48" t="str">
        <f t="shared" si="606"/>
        <v>אמת תל אביב - יפו</v>
      </c>
      <c r="D19435" s="1" t="s">
        <v>616</v>
      </c>
      <c r="E19435" s="1"/>
      <c r="F19435" s="2">
        <v>10</v>
      </c>
      <c r="G19435" s="2" t="e">
        <f>INDEX(תוצאות_בחירות,MATCH(C19435,siot!$F$3:$F$1887,0),27)</f>
        <v>#N/A</v>
      </c>
      <c r="H19435" s="2" t="e">
        <f t="shared" si="607"/>
        <v>#N/A</v>
      </c>
      <c r="I19435" s="1" t="s">
        <v>2</v>
      </c>
      <c r="J19435" s="1" t="s">
        <v>627</v>
      </c>
      <c r="K19435" s="1"/>
    </row>
    <row r="19436" spans="1:11" hidden="1">
      <c r="A19436" s="1" t="s">
        <v>164</v>
      </c>
      <c r="B19436" s="1" t="s">
        <v>617</v>
      </c>
      <c r="C19436" s="48" t="str">
        <f t="shared" si="606"/>
        <v>אמת תל אביב - יפו</v>
      </c>
      <c r="D19436" s="1" t="s">
        <v>616</v>
      </c>
      <c r="E19436" s="1"/>
      <c r="F19436" s="2">
        <v>11</v>
      </c>
      <c r="G19436" s="2" t="e">
        <f>INDEX(תוצאות_בחירות,MATCH(C19436,siot!$F$3:$F$1887,0),27)</f>
        <v>#N/A</v>
      </c>
      <c r="H19436" s="2" t="e">
        <f t="shared" si="607"/>
        <v>#N/A</v>
      </c>
      <c r="I19436" s="1" t="s">
        <v>2</v>
      </c>
      <c r="J19436" s="1" t="s">
        <v>626</v>
      </c>
      <c r="K19436" s="1"/>
    </row>
    <row r="19437" spans="1:11" hidden="1">
      <c r="A19437" s="1" t="s">
        <v>164</v>
      </c>
      <c r="B19437" s="1" t="s">
        <v>617</v>
      </c>
      <c r="C19437" s="48" t="str">
        <f t="shared" si="606"/>
        <v>אמת תל אביב - יפו</v>
      </c>
      <c r="D19437" s="1" t="s">
        <v>616</v>
      </c>
      <c r="E19437" s="1"/>
      <c r="F19437" s="2">
        <v>12</v>
      </c>
      <c r="G19437" s="2" t="e">
        <f>INDEX(תוצאות_בחירות,MATCH(C19437,siot!$F$3:$F$1887,0),27)</f>
        <v>#N/A</v>
      </c>
      <c r="H19437" s="2" t="e">
        <f t="shared" si="607"/>
        <v>#N/A</v>
      </c>
      <c r="I19437" s="1" t="s">
        <v>2</v>
      </c>
      <c r="J19437" s="1" t="s">
        <v>625</v>
      </c>
      <c r="K19437" s="1"/>
    </row>
    <row r="19438" spans="1:11" hidden="1">
      <c r="A19438" s="1" t="s">
        <v>164</v>
      </c>
      <c r="B19438" s="1" t="s">
        <v>617</v>
      </c>
      <c r="C19438" s="48" t="str">
        <f t="shared" si="606"/>
        <v>אמת תל אביב - יפו</v>
      </c>
      <c r="D19438" s="1" t="s">
        <v>616</v>
      </c>
      <c r="E19438" s="1"/>
      <c r="F19438" s="2">
        <v>13</v>
      </c>
      <c r="G19438" s="2" t="e">
        <f>INDEX(תוצאות_בחירות,MATCH(C19438,siot!$F$3:$F$1887,0),27)</f>
        <v>#N/A</v>
      </c>
      <c r="H19438" s="2" t="e">
        <f t="shared" si="607"/>
        <v>#N/A</v>
      </c>
      <c r="I19438" s="1" t="s">
        <v>2</v>
      </c>
      <c r="J19438" s="1" t="s">
        <v>624</v>
      </c>
      <c r="K19438" s="1"/>
    </row>
    <row r="19439" spans="1:11" hidden="1">
      <c r="A19439" s="1" t="s">
        <v>164</v>
      </c>
      <c r="B19439" s="1" t="s">
        <v>617</v>
      </c>
      <c r="C19439" s="48" t="str">
        <f t="shared" si="606"/>
        <v>אמת תל אביב - יפו</v>
      </c>
      <c r="D19439" s="1" t="s">
        <v>616</v>
      </c>
      <c r="E19439" s="1"/>
      <c r="F19439" s="2">
        <v>14</v>
      </c>
      <c r="G19439" s="2" t="e">
        <f>INDEX(תוצאות_בחירות,MATCH(C19439,siot!$F$3:$F$1887,0),27)</f>
        <v>#N/A</v>
      </c>
      <c r="H19439" s="2" t="e">
        <f t="shared" si="607"/>
        <v>#N/A</v>
      </c>
      <c r="I19439" s="1" t="s">
        <v>2</v>
      </c>
      <c r="J19439" s="1" t="s">
        <v>623</v>
      </c>
      <c r="K19439" s="1"/>
    </row>
    <row r="19440" spans="1:11" hidden="1">
      <c r="A19440" s="1" t="s">
        <v>164</v>
      </c>
      <c r="B19440" s="1" t="s">
        <v>617</v>
      </c>
      <c r="C19440" s="48" t="str">
        <f t="shared" si="606"/>
        <v>אמת תל אביב - יפו</v>
      </c>
      <c r="D19440" s="1" t="s">
        <v>616</v>
      </c>
      <c r="E19440" s="1"/>
      <c r="F19440" s="2">
        <v>15</v>
      </c>
      <c r="G19440" s="2" t="e">
        <f>INDEX(תוצאות_בחירות,MATCH(C19440,siot!$F$3:$F$1887,0),27)</f>
        <v>#N/A</v>
      </c>
      <c r="H19440" s="2" t="e">
        <f t="shared" si="607"/>
        <v>#N/A</v>
      </c>
      <c r="I19440" s="1" t="s">
        <v>2</v>
      </c>
      <c r="J19440" s="1" t="s">
        <v>622</v>
      </c>
      <c r="K19440" s="1"/>
    </row>
    <row r="19441" spans="1:11" hidden="1">
      <c r="A19441" s="1" t="s">
        <v>164</v>
      </c>
      <c r="B19441" s="1" t="s">
        <v>617</v>
      </c>
      <c r="C19441" s="48" t="str">
        <f t="shared" si="606"/>
        <v>אמת תל אביב - יפו</v>
      </c>
      <c r="D19441" s="1" t="s">
        <v>616</v>
      </c>
      <c r="E19441" s="1"/>
      <c r="F19441" s="2">
        <v>16</v>
      </c>
      <c r="G19441" s="2" t="e">
        <f>INDEX(תוצאות_בחירות,MATCH(C19441,siot!$F$3:$F$1887,0),27)</f>
        <v>#N/A</v>
      </c>
      <c r="H19441" s="2" t="e">
        <f t="shared" si="607"/>
        <v>#N/A</v>
      </c>
      <c r="I19441" s="1" t="s">
        <v>2</v>
      </c>
      <c r="J19441" s="1" t="s">
        <v>621</v>
      </c>
      <c r="K19441" s="1"/>
    </row>
    <row r="19442" spans="1:11" hidden="1">
      <c r="A19442" s="1" t="s">
        <v>164</v>
      </c>
      <c r="B19442" s="1" t="s">
        <v>617</v>
      </c>
      <c r="C19442" s="48" t="str">
        <f t="shared" si="606"/>
        <v>אמת תל אביב - יפו</v>
      </c>
      <c r="D19442" s="1" t="s">
        <v>616</v>
      </c>
      <c r="E19442" s="1"/>
      <c r="F19442" s="2">
        <v>17</v>
      </c>
      <c r="G19442" s="2" t="e">
        <f>INDEX(תוצאות_בחירות,MATCH(C19442,siot!$F$3:$F$1887,0),27)</f>
        <v>#N/A</v>
      </c>
      <c r="H19442" s="2" t="e">
        <f t="shared" si="607"/>
        <v>#N/A</v>
      </c>
      <c r="I19442" s="1" t="s">
        <v>2</v>
      </c>
      <c r="J19442" s="1" t="s">
        <v>620</v>
      </c>
      <c r="K19442" s="1"/>
    </row>
    <row r="19443" spans="1:11" hidden="1">
      <c r="A19443" s="1" t="s">
        <v>164</v>
      </c>
      <c r="B19443" s="1" t="s">
        <v>617</v>
      </c>
      <c r="C19443" s="48" t="str">
        <f t="shared" si="606"/>
        <v>אמת תל אביב - יפו</v>
      </c>
      <c r="D19443" s="1" t="s">
        <v>616</v>
      </c>
      <c r="E19443" s="1"/>
      <c r="F19443" s="2">
        <v>18</v>
      </c>
      <c r="G19443" s="2" t="e">
        <f>INDEX(תוצאות_בחירות,MATCH(C19443,siot!$F$3:$F$1887,0),27)</f>
        <v>#N/A</v>
      </c>
      <c r="H19443" s="2" t="e">
        <f t="shared" si="607"/>
        <v>#N/A</v>
      </c>
      <c r="I19443" s="1" t="s">
        <v>2</v>
      </c>
      <c r="J19443" s="1" t="s">
        <v>619</v>
      </c>
      <c r="K19443" s="1"/>
    </row>
    <row r="19444" spans="1:11" hidden="1">
      <c r="A19444" s="1" t="s">
        <v>164</v>
      </c>
      <c r="B19444" s="1" t="s">
        <v>617</v>
      </c>
      <c r="C19444" s="48" t="str">
        <f t="shared" si="606"/>
        <v>אמת תל אביב - יפו</v>
      </c>
      <c r="D19444" s="1" t="s">
        <v>616</v>
      </c>
      <c r="E19444" s="1"/>
      <c r="F19444" s="2">
        <v>19</v>
      </c>
      <c r="G19444" s="2" t="e">
        <f>INDEX(תוצאות_בחירות,MATCH(C19444,siot!$F$3:$F$1887,0),27)</f>
        <v>#N/A</v>
      </c>
      <c r="H19444" s="2" t="e">
        <f t="shared" si="607"/>
        <v>#N/A</v>
      </c>
      <c r="I19444" s="1" t="s">
        <v>2</v>
      </c>
      <c r="J19444" s="1" t="s">
        <v>618</v>
      </c>
      <c r="K19444" s="1"/>
    </row>
    <row r="19445" spans="1:11" hidden="1">
      <c r="A19445" s="1" t="s">
        <v>164</v>
      </c>
      <c r="B19445" s="1" t="s">
        <v>617</v>
      </c>
      <c r="C19445" s="48" t="str">
        <f t="shared" si="606"/>
        <v>אמת תל אביב - יפו</v>
      </c>
      <c r="D19445" s="1" t="s">
        <v>616</v>
      </c>
      <c r="E19445" s="1"/>
      <c r="F19445" s="2">
        <v>20</v>
      </c>
      <c r="G19445" s="2" t="e">
        <f>INDEX(תוצאות_בחירות,MATCH(C19445,siot!$F$3:$F$1887,0),27)</f>
        <v>#N/A</v>
      </c>
      <c r="H19445" s="2" t="e">
        <f t="shared" si="607"/>
        <v>#N/A</v>
      </c>
      <c r="I19445" s="1" t="s">
        <v>2</v>
      </c>
      <c r="J19445" s="1" t="s">
        <v>615</v>
      </c>
      <c r="K19445" s="1"/>
    </row>
    <row r="19446" spans="1:11" hidden="1">
      <c r="A19446" s="1" t="s">
        <v>164</v>
      </c>
      <c r="B19446" s="1" t="s">
        <v>600</v>
      </c>
      <c r="C19446" s="48" t="str">
        <f t="shared" si="606"/>
        <v>דר תל אביב - יפו</v>
      </c>
      <c r="D19446" s="1" t="s">
        <v>599</v>
      </c>
      <c r="E19446" s="1" t="s">
        <v>3</v>
      </c>
      <c r="F19446" s="2" t="s">
        <v>19548</v>
      </c>
      <c r="G19446" s="2">
        <f>INDEX(תוצאות_בחירות,MATCH(C19446,siot!$F$3:$F$1887,0),27)</f>
        <v>1</v>
      </c>
      <c r="H19446" s="2" t="b">
        <f t="shared" si="607"/>
        <v>0</v>
      </c>
      <c r="I19446" s="1"/>
      <c r="J19446" s="1"/>
      <c r="K19446" s="1"/>
    </row>
    <row r="19447" spans="1:11">
      <c r="A19447" s="1" t="s">
        <v>164</v>
      </c>
      <c r="B19447" s="1" t="s">
        <v>600</v>
      </c>
      <c r="C19447" s="48" t="str">
        <f t="shared" si="606"/>
        <v>דר תל אביב - יפו</v>
      </c>
      <c r="D19447" s="1" t="s">
        <v>599</v>
      </c>
      <c r="E19447" s="1"/>
      <c r="F19447" s="2">
        <v>1</v>
      </c>
      <c r="G19447" s="2">
        <f>INDEX(תוצאות_בחירות,MATCH(C19447,siot!$F$3:$F$1887,0),27)</f>
        <v>1</v>
      </c>
      <c r="H19447" s="2" t="b">
        <f t="shared" si="607"/>
        <v>1</v>
      </c>
      <c r="I19447" s="1" t="s">
        <v>2</v>
      </c>
      <c r="J19447" s="1" t="s">
        <v>614</v>
      </c>
      <c r="K19447" s="1"/>
    </row>
    <row r="19448" spans="1:11" hidden="1">
      <c r="A19448" s="1" t="s">
        <v>164</v>
      </c>
      <c r="B19448" s="1" t="s">
        <v>600</v>
      </c>
      <c r="C19448" s="48" t="str">
        <f t="shared" si="606"/>
        <v>דר תל אביב - יפו</v>
      </c>
      <c r="D19448" s="1" t="s">
        <v>599</v>
      </c>
      <c r="E19448" s="1"/>
      <c r="F19448" s="2">
        <v>2</v>
      </c>
      <c r="G19448" s="2">
        <f>INDEX(תוצאות_בחירות,MATCH(C19448,siot!$F$3:$F$1887,0),27)</f>
        <v>1</v>
      </c>
      <c r="H19448" s="2" t="b">
        <f t="shared" si="607"/>
        <v>0</v>
      </c>
      <c r="I19448" s="1" t="s">
        <v>2</v>
      </c>
      <c r="J19448" s="1" t="s">
        <v>613</v>
      </c>
      <c r="K19448" s="1"/>
    </row>
    <row r="19449" spans="1:11" hidden="1">
      <c r="A19449" s="1" t="s">
        <v>164</v>
      </c>
      <c r="B19449" s="1" t="s">
        <v>600</v>
      </c>
      <c r="C19449" s="48" t="str">
        <f t="shared" si="606"/>
        <v>דר תל אביב - יפו</v>
      </c>
      <c r="D19449" s="1" t="s">
        <v>599</v>
      </c>
      <c r="E19449" s="1"/>
      <c r="F19449" s="2">
        <v>3</v>
      </c>
      <c r="G19449" s="2">
        <f>INDEX(תוצאות_בחירות,MATCH(C19449,siot!$F$3:$F$1887,0),27)</f>
        <v>1</v>
      </c>
      <c r="H19449" s="2" t="b">
        <f t="shared" si="607"/>
        <v>0</v>
      </c>
      <c r="I19449" s="1" t="s">
        <v>2</v>
      </c>
      <c r="J19449" s="1" t="s">
        <v>612</v>
      </c>
      <c r="K19449" s="1"/>
    </row>
    <row r="19450" spans="1:11" hidden="1">
      <c r="A19450" s="1" t="s">
        <v>164</v>
      </c>
      <c r="B19450" s="1" t="s">
        <v>600</v>
      </c>
      <c r="C19450" s="48" t="str">
        <f t="shared" si="606"/>
        <v>דר תל אביב - יפו</v>
      </c>
      <c r="D19450" s="1" t="s">
        <v>599</v>
      </c>
      <c r="E19450" s="1"/>
      <c r="F19450" s="2">
        <v>4</v>
      </c>
      <c r="G19450" s="2">
        <f>INDEX(תוצאות_בחירות,MATCH(C19450,siot!$F$3:$F$1887,0),27)</f>
        <v>1</v>
      </c>
      <c r="H19450" s="2" t="b">
        <f t="shared" si="607"/>
        <v>0</v>
      </c>
      <c r="I19450" s="1" t="s">
        <v>2</v>
      </c>
      <c r="J19450" s="1" t="s">
        <v>611</v>
      </c>
      <c r="K19450" s="1"/>
    </row>
    <row r="19451" spans="1:11" hidden="1">
      <c r="A19451" s="1" t="s">
        <v>164</v>
      </c>
      <c r="B19451" s="1" t="s">
        <v>600</v>
      </c>
      <c r="C19451" s="48" t="str">
        <f t="shared" si="606"/>
        <v>דר תל אביב - יפו</v>
      </c>
      <c r="D19451" s="1" t="s">
        <v>599</v>
      </c>
      <c r="E19451" s="1"/>
      <c r="F19451" s="2">
        <v>5</v>
      </c>
      <c r="G19451" s="2">
        <f>INDEX(תוצאות_בחירות,MATCH(C19451,siot!$F$3:$F$1887,0),27)</f>
        <v>1</v>
      </c>
      <c r="H19451" s="2" t="b">
        <f t="shared" si="607"/>
        <v>0</v>
      </c>
      <c r="I19451" s="1" t="s">
        <v>2</v>
      </c>
      <c r="J19451" s="1" t="s">
        <v>610</v>
      </c>
      <c r="K19451" s="1"/>
    </row>
    <row r="19452" spans="1:11" hidden="1">
      <c r="A19452" s="1" t="s">
        <v>164</v>
      </c>
      <c r="B19452" s="1" t="s">
        <v>600</v>
      </c>
      <c r="C19452" s="48" t="str">
        <f t="shared" si="606"/>
        <v>דר תל אביב - יפו</v>
      </c>
      <c r="D19452" s="1" t="s">
        <v>599</v>
      </c>
      <c r="E19452" s="1"/>
      <c r="F19452" s="2">
        <v>6</v>
      </c>
      <c r="G19452" s="2">
        <f>INDEX(תוצאות_בחירות,MATCH(C19452,siot!$F$3:$F$1887,0),27)</f>
        <v>1</v>
      </c>
      <c r="H19452" s="2" t="b">
        <f t="shared" si="607"/>
        <v>0</v>
      </c>
      <c r="I19452" s="1" t="s">
        <v>2</v>
      </c>
      <c r="J19452" s="1" t="s">
        <v>609</v>
      </c>
      <c r="K19452" s="1"/>
    </row>
    <row r="19453" spans="1:11" hidden="1">
      <c r="A19453" s="1" t="s">
        <v>164</v>
      </c>
      <c r="B19453" s="1" t="s">
        <v>600</v>
      </c>
      <c r="C19453" s="48" t="str">
        <f t="shared" si="606"/>
        <v>דר תל אביב - יפו</v>
      </c>
      <c r="D19453" s="1" t="s">
        <v>599</v>
      </c>
      <c r="E19453" s="1"/>
      <c r="F19453" s="2">
        <v>7</v>
      </c>
      <c r="G19453" s="2">
        <f>INDEX(תוצאות_בחירות,MATCH(C19453,siot!$F$3:$F$1887,0),27)</f>
        <v>1</v>
      </c>
      <c r="H19453" s="2" t="b">
        <f t="shared" si="607"/>
        <v>0</v>
      </c>
      <c r="I19453" s="1" t="s">
        <v>2</v>
      </c>
      <c r="J19453" s="1" t="s">
        <v>608</v>
      </c>
      <c r="K19453" s="1"/>
    </row>
    <row r="19454" spans="1:11" hidden="1">
      <c r="A19454" s="1" t="s">
        <v>164</v>
      </c>
      <c r="B19454" s="1" t="s">
        <v>600</v>
      </c>
      <c r="C19454" s="48" t="str">
        <f t="shared" si="606"/>
        <v>דר תל אביב - יפו</v>
      </c>
      <c r="D19454" s="1" t="s">
        <v>599</v>
      </c>
      <c r="E19454" s="1"/>
      <c r="F19454" s="2">
        <v>8</v>
      </c>
      <c r="G19454" s="2">
        <f>INDEX(תוצאות_בחירות,MATCH(C19454,siot!$F$3:$F$1887,0),27)</f>
        <v>1</v>
      </c>
      <c r="H19454" s="2" t="b">
        <f t="shared" si="607"/>
        <v>0</v>
      </c>
      <c r="I19454" s="1" t="s">
        <v>2</v>
      </c>
      <c r="J19454" s="1" t="s">
        <v>607</v>
      </c>
      <c r="K19454" s="1"/>
    </row>
    <row r="19455" spans="1:11" hidden="1">
      <c r="A19455" s="1" t="s">
        <v>164</v>
      </c>
      <c r="B19455" s="1" t="s">
        <v>600</v>
      </c>
      <c r="C19455" s="48" t="str">
        <f t="shared" si="606"/>
        <v>דר תל אביב - יפו</v>
      </c>
      <c r="D19455" s="1" t="s">
        <v>599</v>
      </c>
      <c r="E19455" s="1"/>
      <c r="F19455" s="2">
        <v>9</v>
      </c>
      <c r="G19455" s="2">
        <f>INDEX(תוצאות_בחירות,MATCH(C19455,siot!$F$3:$F$1887,0),27)</f>
        <v>1</v>
      </c>
      <c r="H19455" s="2" t="b">
        <f t="shared" si="607"/>
        <v>0</v>
      </c>
      <c r="I19455" s="1" t="s">
        <v>2</v>
      </c>
      <c r="J19455" s="1" t="s">
        <v>606</v>
      </c>
      <c r="K19455" s="1"/>
    </row>
    <row r="19456" spans="1:11" hidden="1">
      <c r="A19456" s="1" t="s">
        <v>164</v>
      </c>
      <c r="B19456" s="1" t="s">
        <v>600</v>
      </c>
      <c r="C19456" s="48" t="str">
        <f t="shared" si="606"/>
        <v>דר תל אביב - יפו</v>
      </c>
      <c r="D19456" s="1" t="s">
        <v>599</v>
      </c>
      <c r="E19456" s="1"/>
      <c r="F19456" s="2">
        <v>10</v>
      </c>
      <c r="G19456" s="2">
        <f>INDEX(תוצאות_בחירות,MATCH(C19456,siot!$F$3:$F$1887,0),27)</f>
        <v>1</v>
      </c>
      <c r="H19456" s="2" t="b">
        <f t="shared" si="607"/>
        <v>0</v>
      </c>
      <c r="I19456" s="1" t="s">
        <v>2</v>
      </c>
      <c r="J19456" s="1" t="s">
        <v>605</v>
      </c>
      <c r="K19456" s="1"/>
    </row>
    <row r="19457" spans="1:11" hidden="1">
      <c r="A19457" s="1" t="s">
        <v>164</v>
      </c>
      <c r="B19457" s="1" t="s">
        <v>600</v>
      </c>
      <c r="C19457" s="48" t="str">
        <f t="shared" si="606"/>
        <v>דר תל אביב - יפו</v>
      </c>
      <c r="D19457" s="1" t="s">
        <v>599</v>
      </c>
      <c r="E19457" s="1"/>
      <c r="F19457" s="2">
        <v>11</v>
      </c>
      <c r="G19457" s="2">
        <f>INDEX(תוצאות_בחירות,MATCH(C19457,siot!$F$3:$F$1887,0),27)</f>
        <v>1</v>
      </c>
      <c r="H19457" s="2" t="b">
        <f t="shared" si="607"/>
        <v>0</v>
      </c>
      <c r="I19457" s="1" t="s">
        <v>2</v>
      </c>
      <c r="J19457" s="1" t="s">
        <v>604</v>
      </c>
      <c r="K19457" s="1"/>
    </row>
    <row r="19458" spans="1:11" hidden="1">
      <c r="A19458" s="1" t="s">
        <v>164</v>
      </c>
      <c r="B19458" s="1" t="s">
        <v>600</v>
      </c>
      <c r="C19458" s="48" t="str">
        <f t="shared" si="606"/>
        <v>דר תל אביב - יפו</v>
      </c>
      <c r="D19458" s="1" t="s">
        <v>599</v>
      </c>
      <c r="E19458" s="1"/>
      <c r="F19458" s="2">
        <v>12</v>
      </c>
      <c r="G19458" s="2">
        <f>INDEX(תוצאות_בחירות,MATCH(C19458,siot!$F$3:$F$1887,0),27)</f>
        <v>1</v>
      </c>
      <c r="H19458" s="2" t="b">
        <f t="shared" si="607"/>
        <v>0</v>
      </c>
      <c r="I19458" s="1" t="s">
        <v>2</v>
      </c>
      <c r="J19458" s="1" t="s">
        <v>603</v>
      </c>
      <c r="K19458" s="1"/>
    </row>
    <row r="19459" spans="1:11" hidden="1">
      <c r="A19459" s="1" t="s">
        <v>164</v>
      </c>
      <c r="B19459" s="1" t="s">
        <v>600</v>
      </c>
      <c r="C19459" s="48" t="str">
        <f t="shared" si="606"/>
        <v>דר תל אביב - יפו</v>
      </c>
      <c r="D19459" s="1" t="s">
        <v>599</v>
      </c>
      <c r="E19459" s="1"/>
      <c r="F19459" s="2">
        <v>13</v>
      </c>
      <c r="G19459" s="2">
        <f>INDEX(תוצאות_בחירות,MATCH(C19459,siot!$F$3:$F$1887,0),27)</f>
        <v>1</v>
      </c>
      <c r="H19459" s="2" t="b">
        <f t="shared" si="607"/>
        <v>0</v>
      </c>
      <c r="I19459" s="1" t="s">
        <v>2</v>
      </c>
      <c r="J19459" s="1" t="s">
        <v>602</v>
      </c>
      <c r="K19459" s="1"/>
    </row>
    <row r="19460" spans="1:11" hidden="1">
      <c r="A19460" s="1" t="s">
        <v>164</v>
      </c>
      <c r="B19460" s="1" t="s">
        <v>600</v>
      </c>
      <c r="C19460" s="48" t="str">
        <f t="shared" ref="C19460:C19523" si="608">B19460&amp;" "&amp;A19460</f>
        <v>דר תל אביב - יפו</v>
      </c>
      <c r="D19460" s="1" t="s">
        <v>599</v>
      </c>
      <c r="E19460" s="1"/>
      <c r="F19460" s="2">
        <v>14</v>
      </c>
      <c r="G19460" s="2">
        <f>INDEX(תוצאות_בחירות,MATCH(C19460,siot!$F$3:$F$1887,0),27)</f>
        <v>1</v>
      </c>
      <c r="H19460" s="2" t="b">
        <f t="shared" ref="H19460:H19523" si="609">IF(OR(F19460&lt;G19460,G19460=F19460),TRUE,FALSE)</f>
        <v>0</v>
      </c>
      <c r="I19460" s="1" t="s">
        <v>2</v>
      </c>
      <c r="J19460" s="1" t="s">
        <v>601</v>
      </c>
      <c r="K19460" s="1"/>
    </row>
    <row r="19461" spans="1:11" hidden="1">
      <c r="A19461" s="1" t="s">
        <v>164</v>
      </c>
      <c r="B19461" s="1" t="s">
        <v>600</v>
      </c>
      <c r="C19461" s="48" t="str">
        <f t="shared" si="608"/>
        <v>דר תל אביב - יפו</v>
      </c>
      <c r="D19461" s="1" t="s">
        <v>599</v>
      </c>
      <c r="E19461" s="1"/>
      <c r="F19461" s="2">
        <v>15</v>
      </c>
      <c r="G19461" s="2">
        <f>INDEX(תוצאות_בחירות,MATCH(C19461,siot!$F$3:$F$1887,0),27)</f>
        <v>1</v>
      </c>
      <c r="H19461" s="2" t="b">
        <f t="shared" si="609"/>
        <v>0</v>
      </c>
      <c r="I19461" s="1" t="s">
        <v>2</v>
      </c>
      <c r="J19461" s="1" t="s">
        <v>598</v>
      </c>
      <c r="K19461" s="1"/>
    </row>
    <row r="19462" spans="1:11" hidden="1">
      <c r="A19462" s="1" t="s">
        <v>164</v>
      </c>
      <c r="B19462" s="1" t="s">
        <v>573</v>
      </c>
      <c r="C19462" s="48" t="str">
        <f t="shared" si="608"/>
        <v>זך תל אביב - יפו</v>
      </c>
      <c r="D19462" s="1" t="s">
        <v>572</v>
      </c>
      <c r="E19462" s="1" t="s">
        <v>3</v>
      </c>
      <c r="F19462" s="2" t="s">
        <v>19548</v>
      </c>
      <c r="G19462" s="2">
        <f>INDEX(תוצאות_בחירות,MATCH(C19462,siot!$F$3:$F$1887,0),27)</f>
        <v>2</v>
      </c>
      <c r="H19462" s="2" t="b">
        <f t="shared" si="609"/>
        <v>0</v>
      </c>
      <c r="I19462" s="1"/>
      <c r="J19462" s="1"/>
      <c r="K19462" s="1"/>
    </row>
    <row r="19463" spans="1:11">
      <c r="A19463" s="1" t="s">
        <v>164</v>
      </c>
      <c r="B19463" s="1" t="s">
        <v>573</v>
      </c>
      <c r="C19463" s="48" t="str">
        <f t="shared" si="608"/>
        <v>זך תל אביב - יפו</v>
      </c>
      <c r="D19463" s="1" t="s">
        <v>572</v>
      </c>
      <c r="E19463" s="1"/>
      <c r="F19463" s="2">
        <v>1</v>
      </c>
      <c r="G19463" s="2">
        <f>INDEX(תוצאות_בחירות,MATCH(C19463,siot!$F$3:$F$1887,0),27)</f>
        <v>2</v>
      </c>
      <c r="H19463" s="2" t="b">
        <f t="shared" si="609"/>
        <v>1</v>
      </c>
      <c r="I19463" s="1" t="s">
        <v>2</v>
      </c>
      <c r="J19463" s="1" t="s">
        <v>597</v>
      </c>
      <c r="K19463" s="1"/>
    </row>
    <row r="19464" spans="1:11">
      <c r="A19464" s="1" t="s">
        <v>164</v>
      </c>
      <c r="B19464" s="1" t="s">
        <v>573</v>
      </c>
      <c r="C19464" s="48" t="str">
        <f t="shared" si="608"/>
        <v>זך תל אביב - יפו</v>
      </c>
      <c r="D19464" s="1" t="s">
        <v>572</v>
      </c>
      <c r="E19464" s="1"/>
      <c r="F19464" s="2">
        <v>2</v>
      </c>
      <c r="G19464" s="2">
        <f>INDEX(תוצאות_בחירות,MATCH(C19464,siot!$F$3:$F$1887,0),27)</f>
        <v>2</v>
      </c>
      <c r="H19464" s="2" t="b">
        <f t="shared" si="609"/>
        <v>1</v>
      </c>
      <c r="I19464" s="1" t="s">
        <v>2</v>
      </c>
      <c r="J19464" s="1" t="s">
        <v>596</v>
      </c>
      <c r="K19464" s="1"/>
    </row>
    <row r="19465" spans="1:11" hidden="1">
      <c r="A19465" s="1" t="s">
        <v>164</v>
      </c>
      <c r="B19465" s="1" t="s">
        <v>573</v>
      </c>
      <c r="C19465" s="48" t="str">
        <f t="shared" si="608"/>
        <v>זך תל אביב - יפו</v>
      </c>
      <c r="D19465" s="1" t="s">
        <v>572</v>
      </c>
      <c r="E19465" s="1"/>
      <c r="F19465" s="2">
        <v>3</v>
      </c>
      <c r="G19465" s="2">
        <f>INDEX(תוצאות_בחירות,MATCH(C19465,siot!$F$3:$F$1887,0),27)</f>
        <v>2</v>
      </c>
      <c r="H19465" s="2" t="b">
        <f t="shared" si="609"/>
        <v>0</v>
      </c>
      <c r="I19465" s="1" t="s">
        <v>2</v>
      </c>
      <c r="J19465" s="1" t="s">
        <v>595</v>
      </c>
      <c r="K19465" s="1"/>
    </row>
    <row r="19466" spans="1:11" hidden="1">
      <c r="A19466" s="1" t="s">
        <v>164</v>
      </c>
      <c r="B19466" s="1" t="s">
        <v>573</v>
      </c>
      <c r="C19466" s="48" t="str">
        <f t="shared" si="608"/>
        <v>זך תל אביב - יפו</v>
      </c>
      <c r="D19466" s="1" t="s">
        <v>572</v>
      </c>
      <c r="E19466" s="1"/>
      <c r="F19466" s="2">
        <v>4</v>
      </c>
      <c r="G19466" s="2">
        <f>INDEX(תוצאות_בחירות,MATCH(C19466,siot!$F$3:$F$1887,0),27)</f>
        <v>2</v>
      </c>
      <c r="H19466" s="2" t="b">
        <f t="shared" si="609"/>
        <v>0</v>
      </c>
      <c r="I19466" s="1" t="s">
        <v>2</v>
      </c>
      <c r="J19466" s="1" t="s">
        <v>594</v>
      </c>
      <c r="K19466" s="1"/>
    </row>
    <row r="19467" spans="1:11" hidden="1">
      <c r="A19467" s="1" t="s">
        <v>164</v>
      </c>
      <c r="B19467" s="1" t="s">
        <v>573</v>
      </c>
      <c r="C19467" s="48" t="str">
        <f t="shared" si="608"/>
        <v>זך תל אביב - יפו</v>
      </c>
      <c r="D19467" s="1" t="s">
        <v>572</v>
      </c>
      <c r="E19467" s="1"/>
      <c r="F19467" s="2">
        <v>5</v>
      </c>
      <c r="G19467" s="2">
        <f>INDEX(תוצאות_בחירות,MATCH(C19467,siot!$F$3:$F$1887,0),27)</f>
        <v>2</v>
      </c>
      <c r="H19467" s="2" t="b">
        <f t="shared" si="609"/>
        <v>0</v>
      </c>
      <c r="I19467" s="1" t="s">
        <v>2</v>
      </c>
      <c r="J19467" s="1" t="s">
        <v>593</v>
      </c>
      <c r="K19467" s="1"/>
    </row>
    <row r="19468" spans="1:11" hidden="1">
      <c r="A19468" s="1" t="s">
        <v>164</v>
      </c>
      <c r="B19468" s="1" t="s">
        <v>573</v>
      </c>
      <c r="C19468" s="48" t="str">
        <f t="shared" si="608"/>
        <v>זך תל אביב - יפו</v>
      </c>
      <c r="D19468" s="1" t="s">
        <v>572</v>
      </c>
      <c r="E19468" s="1"/>
      <c r="F19468" s="2">
        <v>6</v>
      </c>
      <c r="G19468" s="2">
        <f>INDEX(תוצאות_בחירות,MATCH(C19468,siot!$F$3:$F$1887,0),27)</f>
        <v>2</v>
      </c>
      <c r="H19468" s="2" t="b">
        <f t="shared" si="609"/>
        <v>0</v>
      </c>
      <c r="I19468" s="1" t="s">
        <v>2</v>
      </c>
      <c r="J19468" s="1" t="s">
        <v>592</v>
      </c>
      <c r="K19468" s="1"/>
    </row>
    <row r="19469" spans="1:11" hidden="1">
      <c r="A19469" s="1" t="s">
        <v>164</v>
      </c>
      <c r="B19469" s="1" t="s">
        <v>573</v>
      </c>
      <c r="C19469" s="48" t="str">
        <f t="shared" si="608"/>
        <v>זך תל אביב - יפו</v>
      </c>
      <c r="D19469" s="1" t="s">
        <v>572</v>
      </c>
      <c r="E19469" s="1"/>
      <c r="F19469" s="2">
        <v>7</v>
      </c>
      <c r="G19469" s="2">
        <f>INDEX(תוצאות_בחירות,MATCH(C19469,siot!$F$3:$F$1887,0),27)</f>
        <v>2</v>
      </c>
      <c r="H19469" s="2" t="b">
        <f t="shared" si="609"/>
        <v>0</v>
      </c>
      <c r="I19469" s="1" t="s">
        <v>2</v>
      </c>
      <c r="J19469" s="1" t="s">
        <v>591</v>
      </c>
      <c r="K19469" s="1"/>
    </row>
    <row r="19470" spans="1:11" hidden="1">
      <c r="A19470" s="1" t="s">
        <v>164</v>
      </c>
      <c r="B19470" s="1" t="s">
        <v>573</v>
      </c>
      <c r="C19470" s="48" t="str">
        <f t="shared" si="608"/>
        <v>זך תל אביב - יפו</v>
      </c>
      <c r="D19470" s="1" t="s">
        <v>572</v>
      </c>
      <c r="E19470" s="1"/>
      <c r="F19470" s="2">
        <v>8</v>
      </c>
      <c r="G19470" s="2">
        <f>INDEX(תוצאות_בחירות,MATCH(C19470,siot!$F$3:$F$1887,0),27)</f>
        <v>2</v>
      </c>
      <c r="H19470" s="2" t="b">
        <f t="shared" si="609"/>
        <v>0</v>
      </c>
      <c r="I19470" s="1" t="s">
        <v>2</v>
      </c>
      <c r="J19470" s="1" t="s">
        <v>590</v>
      </c>
      <c r="K19470" s="1"/>
    </row>
    <row r="19471" spans="1:11" hidden="1">
      <c r="A19471" s="1" t="s">
        <v>164</v>
      </c>
      <c r="B19471" s="1" t="s">
        <v>573</v>
      </c>
      <c r="C19471" s="48" t="str">
        <f t="shared" si="608"/>
        <v>זך תל אביב - יפו</v>
      </c>
      <c r="D19471" s="1" t="s">
        <v>572</v>
      </c>
      <c r="E19471" s="1"/>
      <c r="F19471" s="2">
        <v>9</v>
      </c>
      <c r="G19471" s="2">
        <f>INDEX(תוצאות_בחירות,MATCH(C19471,siot!$F$3:$F$1887,0),27)</f>
        <v>2</v>
      </c>
      <c r="H19471" s="2" t="b">
        <f t="shared" si="609"/>
        <v>0</v>
      </c>
      <c r="I19471" s="1" t="s">
        <v>2</v>
      </c>
      <c r="J19471" s="1" t="s">
        <v>589</v>
      </c>
      <c r="K19471" s="1"/>
    </row>
    <row r="19472" spans="1:11" hidden="1">
      <c r="A19472" s="1" t="s">
        <v>164</v>
      </c>
      <c r="B19472" s="1" t="s">
        <v>573</v>
      </c>
      <c r="C19472" s="48" t="str">
        <f t="shared" si="608"/>
        <v>זך תל אביב - יפו</v>
      </c>
      <c r="D19472" s="1" t="s">
        <v>572</v>
      </c>
      <c r="E19472" s="1"/>
      <c r="F19472" s="2">
        <v>10</v>
      </c>
      <c r="G19472" s="2">
        <f>INDEX(תוצאות_בחירות,MATCH(C19472,siot!$F$3:$F$1887,0),27)</f>
        <v>2</v>
      </c>
      <c r="H19472" s="2" t="b">
        <f t="shared" si="609"/>
        <v>0</v>
      </c>
      <c r="I19472" s="1" t="s">
        <v>2</v>
      </c>
      <c r="J19472" s="1" t="s">
        <v>588</v>
      </c>
      <c r="K19472" s="1"/>
    </row>
    <row r="19473" spans="1:11" hidden="1">
      <c r="A19473" s="1" t="s">
        <v>164</v>
      </c>
      <c r="B19473" s="1" t="s">
        <v>573</v>
      </c>
      <c r="C19473" s="48" t="str">
        <f t="shared" si="608"/>
        <v>זך תל אביב - יפו</v>
      </c>
      <c r="D19473" s="1" t="s">
        <v>572</v>
      </c>
      <c r="E19473" s="1"/>
      <c r="F19473" s="2">
        <v>11</v>
      </c>
      <c r="G19473" s="2">
        <f>INDEX(תוצאות_בחירות,MATCH(C19473,siot!$F$3:$F$1887,0),27)</f>
        <v>2</v>
      </c>
      <c r="H19473" s="2" t="b">
        <f t="shared" si="609"/>
        <v>0</v>
      </c>
      <c r="I19473" s="1" t="s">
        <v>2</v>
      </c>
      <c r="J19473" s="1" t="s">
        <v>587</v>
      </c>
      <c r="K19473" s="1"/>
    </row>
    <row r="19474" spans="1:11" hidden="1">
      <c r="A19474" s="1" t="s">
        <v>164</v>
      </c>
      <c r="B19474" s="1" t="s">
        <v>573</v>
      </c>
      <c r="C19474" s="48" t="str">
        <f t="shared" si="608"/>
        <v>זך תל אביב - יפו</v>
      </c>
      <c r="D19474" s="1" t="s">
        <v>572</v>
      </c>
      <c r="E19474" s="1"/>
      <c r="F19474" s="2">
        <v>12</v>
      </c>
      <c r="G19474" s="2">
        <f>INDEX(תוצאות_בחירות,MATCH(C19474,siot!$F$3:$F$1887,0),27)</f>
        <v>2</v>
      </c>
      <c r="H19474" s="2" t="b">
        <f t="shared" si="609"/>
        <v>0</v>
      </c>
      <c r="I19474" s="1" t="s">
        <v>2</v>
      </c>
      <c r="J19474" s="1" t="s">
        <v>586</v>
      </c>
      <c r="K19474" s="1"/>
    </row>
    <row r="19475" spans="1:11" hidden="1">
      <c r="A19475" s="1" t="s">
        <v>164</v>
      </c>
      <c r="B19475" s="1" t="s">
        <v>573</v>
      </c>
      <c r="C19475" s="48" t="str">
        <f t="shared" si="608"/>
        <v>זך תל אביב - יפו</v>
      </c>
      <c r="D19475" s="1" t="s">
        <v>572</v>
      </c>
      <c r="E19475" s="1"/>
      <c r="F19475" s="2">
        <v>13</v>
      </c>
      <c r="G19475" s="2">
        <f>INDEX(תוצאות_בחירות,MATCH(C19475,siot!$F$3:$F$1887,0),27)</f>
        <v>2</v>
      </c>
      <c r="H19475" s="2" t="b">
        <f t="shared" si="609"/>
        <v>0</v>
      </c>
      <c r="I19475" s="1" t="s">
        <v>2</v>
      </c>
      <c r="J19475" s="1" t="s">
        <v>585</v>
      </c>
      <c r="K19475" s="1"/>
    </row>
    <row r="19476" spans="1:11" hidden="1">
      <c r="A19476" s="1" t="s">
        <v>164</v>
      </c>
      <c r="B19476" s="1" t="s">
        <v>573</v>
      </c>
      <c r="C19476" s="48" t="str">
        <f t="shared" si="608"/>
        <v>זך תל אביב - יפו</v>
      </c>
      <c r="D19476" s="1" t="s">
        <v>572</v>
      </c>
      <c r="E19476" s="1"/>
      <c r="F19476" s="2">
        <v>14</v>
      </c>
      <c r="G19476" s="2">
        <f>INDEX(תוצאות_בחירות,MATCH(C19476,siot!$F$3:$F$1887,0),27)</f>
        <v>2</v>
      </c>
      <c r="H19476" s="2" t="b">
        <f t="shared" si="609"/>
        <v>0</v>
      </c>
      <c r="I19476" s="1" t="s">
        <v>2</v>
      </c>
      <c r="J19476" s="1" t="s">
        <v>584</v>
      </c>
      <c r="K19476" s="1"/>
    </row>
    <row r="19477" spans="1:11" hidden="1">
      <c r="A19477" s="1" t="s">
        <v>164</v>
      </c>
      <c r="B19477" s="1" t="s">
        <v>573</v>
      </c>
      <c r="C19477" s="48" t="str">
        <f t="shared" si="608"/>
        <v>זך תל אביב - יפו</v>
      </c>
      <c r="D19477" s="1" t="s">
        <v>572</v>
      </c>
      <c r="E19477" s="1"/>
      <c r="F19477" s="2">
        <v>15</v>
      </c>
      <c r="G19477" s="2">
        <f>INDEX(תוצאות_בחירות,MATCH(C19477,siot!$F$3:$F$1887,0),27)</f>
        <v>2</v>
      </c>
      <c r="H19477" s="2" t="b">
        <f t="shared" si="609"/>
        <v>0</v>
      </c>
      <c r="I19477" s="1" t="s">
        <v>2</v>
      </c>
      <c r="J19477" s="1" t="s">
        <v>583</v>
      </c>
      <c r="K19477" s="1"/>
    </row>
    <row r="19478" spans="1:11" hidden="1">
      <c r="A19478" s="1" t="s">
        <v>164</v>
      </c>
      <c r="B19478" s="1" t="s">
        <v>573</v>
      </c>
      <c r="C19478" s="48" t="str">
        <f t="shared" si="608"/>
        <v>זך תל אביב - יפו</v>
      </c>
      <c r="D19478" s="1" t="s">
        <v>572</v>
      </c>
      <c r="E19478" s="1"/>
      <c r="F19478" s="2">
        <v>16</v>
      </c>
      <c r="G19478" s="2">
        <f>INDEX(תוצאות_בחירות,MATCH(C19478,siot!$F$3:$F$1887,0),27)</f>
        <v>2</v>
      </c>
      <c r="H19478" s="2" t="b">
        <f t="shared" si="609"/>
        <v>0</v>
      </c>
      <c r="I19478" s="1" t="s">
        <v>2</v>
      </c>
      <c r="J19478" s="1" t="s">
        <v>582</v>
      </c>
      <c r="K19478" s="1"/>
    </row>
    <row r="19479" spans="1:11" hidden="1">
      <c r="A19479" s="1" t="s">
        <v>164</v>
      </c>
      <c r="B19479" s="1" t="s">
        <v>573</v>
      </c>
      <c r="C19479" s="48" t="str">
        <f t="shared" si="608"/>
        <v>זך תל אביב - יפו</v>
      </c>
      <c r="D19479" s="1" t="s">
        <v>572</v>
      </c>
      <c r="E19479" s="1"/>
      <c r="F19479" s="2">
        <v>17</v>
      </c>
      <c r="G19479" s="2">
        <f>INDEX(תוצאות_בחירות,MATCH(C19479,siot!$F$3:$F$1887,0),27)</f>
        <v>2</v>
      </c>
      <c r="H19479" s="2" t="b">
        <f t="shared" si="609"/>
        <v>0</v>
      </c>
      <c r="I19479" s="1" t="s">
        <v>2</v>
      </c>
      <c r="J19479" s="1" t="s">
        <v>581</v>
      </c>
      <c r="K19479" s="1"/>
    </row>
    <row r="19480" spans="1:11" hidden="1">
      <c r="A19480" s="1" t="s">
        <v>164</v>
      </c>
      <c r="B19480" s="1" t="s">
        <v>573</v>
      </c>
      <c r="C19480" s="48" t="str">
        <f t="shared" si="608"/>
        <v>זך תל אביב - יפו</v>
      </c>
      <c r="D19480" s="1" t="s">
        <v>572</v>
      </c>
      <c r="E19480" s="1"/>
      <c r="F19480" s="2">
        <v>18</v>
      </c>
      <c r="G19480" s="2">
        <f>INDEX(תוצאות_בחירות,MATCH(C19480,siot!$F$3:$F$1887,0),27)</f>
        <v>2</v>
      </c>
      <c r="H19480" s="2" t="b">
        <f t="shared" si="609"/>
        <v>0</v>
      </c>
      <c r="I19480" s="1" t="s">
        <v>2</v>
      </c>
      <c r="J19480" s="1" t="s">
        <v>580</v>
      </c>
      <c r="K19480" s="1"/>
    </row>
    <row r="19481" spans="1:11" hidden="1">
      <c r="A19481" s="1" t="s">
        <v>164</v>
      </c>
      <c r="B19481" s="1" t="s">
        <v>573</v>
      </c>
      <c r="C19481" s="48" t="str">
        <f t="shared" si="608"/>
        <v>זך תל אביב - יפו</v>
      </c>
      <c r="D19481" s="1" t="s">
        <v>572</v>
      </c>
      <c r="E19481" s="1"/>
      <c r="F19481" s="2">
        <v>19</v>
      </c>
      <c r="G19481" s="2">
        <f>INDEX(תוצאות_בחירות,MATCH(C19481,siot!$F$3:$F$1887,0),27)</f>
        <v>2</v>
      </c>
      <c r="H19481" s="2" t="b">
        <f t="shared" si="609"/>
        <v>0</v>
      </c>
      <c r="I19481" s="1" t="s">
        <v>2</v>
      </c>
      <c r="J19481" s="1" t="s">
        <v>579</v>
      </c>
      <c r="K19481" s="1"/>
    </row>
    <row r="19482" spans="1:11" hidden="1">
      <c r="A19482" s="1" t="s">
        <v>164</v>
      </c>
      <c r="B19482" s="1" t="s">
        <v>573</v>
      </c>
      <c r="C19482" s="48" t="str">
        <f t="shared" si="608"/>
        <v>זך תל אביב - יפו</v>
      </c>
      <c r="D19482" s="1" t="s">
        <v>572</v>
      </c>
      <c r="E19482" s="1"/>
      <c r="F19482" s="2">
        <v>20</v>
      </c>
      <c r="G19482" s="2">
        <f>INDEX(תוצאות_בחירות,MATCH(C19482,siot!$F$3:$F$1887,0),27)</f>
        <v>2</v>
      </c>
      <c r="H19482" s="2" t="b">
        <f t="shared" si="609"/>
        <v>0</v>
      </c>
      <c r="I19482" s="1" t="s">
        <v>2</v>
      </c>
      <c r="J19482" s="1" t="s">
        <v>578</v>
      </c>
      <c r="K19482" s="1"/>
    </row>
    <row r="19483" spans="1:11" hidden="1">
      <c r="A19483" s="1" t="s">
        <v>164</v>
      </c>
      <c r="B19483" s="1" t="s">
        <v>573</v>
      </c>
      <c r="C19483" s="48" t="str">
        <f t="shared" si="608"/>
        <v>זך תל אביב - יפו</v>
      </c>
      <c r="D19483" s="1" t="s">
        <v>572</v>
      </c>
      <c r="E19483" s="1"/>
      <c r="F19483" s="2">
        <v>21</v>
      </c>
      <c r="G19483" s="2">
        <f>INDEX(תוצאות_בחירות,MATCH(C19483,siot!$F$3:$F$1887,0),27)</f>
        <v>2</v>
      </c>
      <c r="H19483" s="2" t="b">
        <f t="shared" si="609"/>
        <v>0</v>
      </c>
      <c r="I19483" s="1" t="s">
        <v>2</v>
      </c>
      <c r="J19483" s="1" t="s">
        <v>577</v>
      </c>
      <c r="K19483" s="1"/>
    </row>
    <row r="19484" spans="1:11" hidden="1">
      <c r="A19484" s="1" t="s">
        <v>164</v>
      </c>
      <c r="B19484" s="1" t="s">
        <v>573</v>
      </c>
      <c r="C19484" s="48" t="str">
        <f t="shared" si="608"/>
        <v>זך תל אביב - יפו</v>
      </c>
      <c r="D19484" s="1" t="s">
        <v>572</v>
      </c>
      <c r="E19484" s="1"/>
      <c r="F19484" s="2">
        <v>22</v>
      </c>
      <c r="G19484" s="2">
        <f>INDEX(תוצאות_בחירות,MATCH(C19484,siot!$F$3:$F$1887,0),27)</f>
        <v>2</v>
      </c>
      <c r="H19484" s="2" t="b">
        <f t="shared" si="609"/>
        <v>0</v>
      </c>
      <c r="I19484" s="1" t="s">
        <v>2</v>
      </c>
      <c r="J19484" s="1" t="s">
        <v>576</v>
      </c>
      <c r="K19484" s="1"/>
    </row>
    <row r="19485" spans="1:11" hidden="1">
      <c r="A19485" s="1" t="s">
        <v>164</v>
      </c>
      <c r="B19485" s="1" t="s">
        <v>573</v>
      </c>
      <c r="C19485" s="48" t="str">
        <f t="shared" si="608"/>
        <v>זך תל אביב - יפו</v>
      </c>
      <c r="D19485" s="1" t="s">
        <v>572</v>
      </c>
      <c r="E19485" s="1"/>
      <c r="F19485" s="2">
        <v>23</v>
      </c>
      <c r="G19485" s="2">
        <f>INDEX(תוצאות_בחירות,MATCH(C19485,siot!$F$3:$F$1887,0),27)</f>
        <v>2</v>
      </c>
      <c r="H19485" s="2" t="b">
        <f t="shared" si="609"/>
        <v>0</v>
      </c>
      <c r="I19485" s="1" t="s">
        <v>2</v>
      </c>
      <c r="J19485" s="1" t="s">
        <v>575</v>
      </c>
      <c r="K19485" s="1"/>
    </row>
    <row r="19486" spans="1:11" hidden="1">
      <c r="A19486" s="1" t="s">
        <v>164</v>
      </c>
      <c r="B19486" s="1" t="s">
        <v>573</v>
      </c>
      <c r="C19486" s="48" t="str">
        <f t="shared" si="608"/>
        <v>זך תל אביב - יפו</v>
      </c>
      <c r="D19486" s="1" t="s">
        <v>572</v>
      </c>
      <c r="E19486" s="1"/>
      <c r="F19486" s="2">
        <v>24</v>
      </c>
      <c r="G19486" s="2">
        <f>INDEX(תוצאות_בחירות,MATCH(C19486,siot!$F$3:$F$1887,0),27)</f>
        <v>2</v>
      </c>
      <c r="H19486" s="2" t="b">
        <f t="shared" si="609"/>
        <v>0</v>
      </c>
      <c r="I19486" s="1" t="s">
        <v>2</v>
      </c>
      <c r="J19486" s="1" t="s">
        <v>574</v>
      </c>
      <c r="K19486" s="1"/>
    </row>
    <row r="19487" spans="1:11" hidden="1">
      <c r="A19487" s="1" t="s">
        <v>164</v>
      </c>
      <c r="B19487" s="1" t="s">
        <v>573</v>
      </c>
      <c r="C19487" s="48" t="str">
        <f t="shared" si="608"/>
        <v>זך תל אביב - יפו</v>
      </c>
      <c r="D19487" s="1" t="s">
        <v>572</v>
      </c>
      <c r="E19487" s="1"/>
      <c r="F19487" s="2">
        <v>25</v>
      </c>
      <c r="G19487" s="2">
        <f>INDEX(תוצאות_בחירות,MATCH(C19487,siot!$F$3:$F$1887,0),27)</f>
        <v>2</v>
      </c>
      <c r="H19487" s="2" t="b">
        <f t="shared" si="609"/>
        <v>0</v>
      </c>
      <c r="I19487" s="1" t="s">
        <v>2</v>
      </c>
      <c r="J19487" s="1" t="s">
        <v>571</v>
      </c>
      <c r="K19487" s="1"/>
    </row>
    <row r="19488" spans="1:11" hidden="1">
      <c r="A19488" s="1" t="s">
        <v>164</v>
      </c>
      <c r="B19488" s="1" t="s">
        <v>553</v>
      </c>
      <c r="C19488" s="48" t="str">
        <f t="shared" si="608"/>
        <v>חי תל אביב - יפו</v>
      </c>
      <c r="D19488" s="1" t="s">
        <v>552</v>
      </c>
      <c r="E19488" s="1" t="s">
        <v>3</v>
      </c>
      <c r="F19488" s="2" t="s">
        <v>19548</v>
      </c>
      <c r="G19488" s="2">
        <f>INDEX(תוצאות_בחירות,MATCH(C19488,siot!$F$3:$F$1887,0),27)</f>
        <v>1</v>
      </c>
      <c r="H19488" s="2" t="b">
        <f t="shared" si="609"/>
        <v>0</v>
      </c>
      <c r="I19488" s="1"/>
      <c r="J19488" s="1"/>
      <c r="K19488" s="1"/>
    </row>
    <row r="19489" spans="1:11">
      <c r="A19489" s="1" t="s">
        <v>164</v>
      </c>
      <c r="B19489" s="1" t="s">
        <v>553</v>
      </c>
      <c r="C19489" s="48" t="str">
        <f t="shared" si="608"/>
        <v>חי תל אביב - יפו</v>
      </c>
      <c r="D19489" s="1" t="s">
        <v>552</v>
      </c>
      <c r="E19489" s="1"/>
      <c r="F19489" s="2">
        <v>1</v>
      </c>
      <c r="G19489" s="2">
        <f>INDEX(תוצאות_בחירות,MATCH(C19489,siot!$F$3:$F$1887,0),27)</f>
        <v>1</v>
      </c>
      <c r="H19489" s="2" t="b">
        <f t="shared" si="609"/>
        <v>1</v>
      </c>
      <c r="I19489" s="1" t="s">
        <v>2</v>
      </c>
      <c r="J19489" s="1" t="s">
        <v>570</v>
      </c>
      <c r="K19489" s="1"/>
    </row>
    <row r="19490" spans="1:11" hidden="1">
      <c r="A19490" s="1" t="s">
        <v>164</v>
      </c>
      <c r="B19490" s="1" t="s">
        <v>553</v>
      </c>
      <c r="C19490" s="48" t="str">
        <f t="shared" si="608"/>
        <v>חי תל אביב - יפו</v>
      </c>
      <c r="D19490" s="1" t="s">
        <v>552</v>
      </c>
      <c r="E19490" s="1"/>
      <c r="F19490" s="2">
        <v>2</v>
      </c>
      <c r="G19490" s="2">
        <f>INDEX(תוצאות_בחירות,MATCH(C19490,siot!$F$3:$F$1887,0),27)</f>
        <v>1</v>
      </c>
      <c r="H19490" s="2" t="b">
        <f t="shared" si="609"/>
        <v>0</v>
      </c>
      <c r="I19490" s="1" t="s">
        <v>2</v>
      </c>
      <c r="J19490" s="1" t="s">
        <v>569</v>
      </c>
      <c r="K19490" s="1"/>
    </row>
    <row r="19491" spans="1:11" hidden="1">
      <c r="A19491" s="1" t="s">
        <v>164</v>
      </c>
      <c r="B19491" s="1" t="s">
        <v>553</v>
      </c>
      <c r="C19491" s="48" t="str">
        <f t="shared" si="608"/>
        <v>חי תל אביב - יפו</v>
      </c>
      <c r="D19491" s="1" t="s">
        <v>552</v>
      </c>
      <c r="E19491" s="1"/>
      <c r="F19491" s="2">
        <v>3</v>
      </c>
      <c r="G19491" s="2">
        <f>INDEX(תוצאות_בחירות,MATCH(C19491,siot!$F$3:$F$1887,0),27)</f>
        <v>1</v>
      </c>
      <c r="H19491" s="2" t="b">
        <f t="shared" si="609"/>
        <v>0</v>
      </c>
      <c r="I19491" s="1" t="s">
        <v>2</v>
      </c>
      <c r="J19491" s="1" t="s">
        <v>568</v>
      </c>
      <c r="K19491" s="1"/>
    </row>
    <row r="19492" spans="1:11" hidden="1">
      <c r="A19492" s="1" t="s">
        <v>164</v>
      </c>
      <c r="B19492" s="1" t="s">
        <v>553</v>
      </c>
      <c r="C19492" s="48" t="str">
        <f t="shared" si="608"/>
        <v>חי תל אביב - יפו</v>
      </c>
      <c r="D19492" s="1" t="s">
        <v>552</v>
      </c>
      <c r="E19492" s="1"/>
      <c r="F19492" s="2">
        <v>4</v>
      </c>
      <c r="G19492" s="2">
        <f>INDEX(תוצאות_בחירות,MATCH(C19492,siot!$F$3:$F$1887,0),27)</f>
        <v>1</v>
      </c>
      <c r="H19492" s="2" t="b">
        <f t="shared" si="609"/>
        <v>0</v>
      </c>
      <c r="I19492" s="1" t="s">
        <v>2</v>
      </c>
      <c r="J19492" s="1" t="s">
        <v>567</v>
      </c>
      <c r="K19492" s="1"/>
    </row>
    <row r="19493" spans="1:11" hidden="1">
      <c r="A19493" s="1" t="s">
        <v>164</v>
      </c>
      <c r="B19493" s="1" t="s">
        <v>553</v>
      </c>
      <c r="C19493" s="48" t="str">
        <f t="shared" si="608"/>
        <v>חי תל אביב - יפו</v>
      </c>
      <c r="D19493" s="1" t="s">
        <v>552</v>
      </c>
      <c r="E19493" s="1"/>
      <c r="F19493" s="2">
        <v>5</v>
      </c>
      <c r="G19493" s="2">
        <f>INDEX(תוצאות_בחירות,MATCH(C19493,siot!$F$3:$F$1887,0),27)</f>
        <v>1</v>
      </c>
      <c r="H19493" s="2" t="b">
        <f t="shared" si="609"/>
        <v>0</v>
      </c>
      <c r="I19493" s="1" t="s">
        <v>2</v>
      </c>
      <c r="J19493" s="1" t="s">
        <v>566</v>
      </c>
      <c r="K19493" s="1"/>
    </row>
    <row r="19494" spans="1:11" hidden="1">
      <c r="A19494" s="1" t="s">
        <v>164</v>
      </c>
      <c r="B19494" s="1" t="s">
        <v>553</v>
      </c>
      <c r="C19494" s="48" t="str">
        <f t="shared" si="608"/>
        <v>חי תל אביב - יפו</v>
      </c>
      <c r="D19494" s="1" t="s">
        <v>552</v>
      </c>
      <c r="E19494" s="1"/>
      <c r="F19494" s="2">
        <v>6</v>
      </c>
      <c r="G19494" s="2">
        <f>INDEX(תוצאות_בחירות,MATCH(C19494,siot!$F$3:$F$1887,0),27)</f>
        <v>1</v>
      </c>
      <c r="H19494" s="2" t="b">
        <f t="shared" si="609"/>
        <v>0</v>
      </c>
      <c r="I19494" s="1" t="s">
        <v>2</v>
      </c>
      <c r="J19494" s="1" t="s">
        <v>565</v>
      </c>
      <c r="K19494" s="1"/>
    </row>
    <row r="19495" spans="1:11" hidden="1">
      <c r="A19495" s="1" t="s">
        <v>164</v>
      </c>
      <c r="B19495" s="1" t="s">
        <v>553</v>
      </c>
      <c r="C19495" s="48" t="str">
        <f t="shared" si="608"/>
        <v>חי תל אביב - יפו</v>
      </c>
      <c r="D19495" s="1" t="s">
        <v>552</v>
      </c>
      <c r="E19495" s="1"/>
      <c r="F19495" s="2">
        <v>7</v>
      </c>
      <c r="G19495" s="2">
        <f>INDEX(תוצאות_בחירות,MATCH(C19495,siot!$F$3:$F$1887,0),27)</f>
        <v>1</v>
      </c>
      <c r="H19495" s="2" t="b">
        <f t="shared" si="609"/>
        <v>0</v>
      </c>
      <c r="I19495" s="1" t="s">
        <v>2</v>
      </c>
      <c r="J19495" s="1" t="s">
        <v>564</v>
      </c>
      <c r="K19495" s="1"/>
    </row>
    <row r="19496" spans="1:11" hidden="1">
      <c r="A19496" s="1" t="s">
        <v>164</v>
      </c>
      <c r="B19496" s="1" t="s">
        <v>553</v>
      </c>
      <c r="C19496" s="48" t="str">
        <f t="shared" si="608"/>
        <v>חי תל אביב - יפו</v>
      </c>
      <c r="D19496" s="1" t="s">
        <v>552</v>
      </c>
      <c r="E19496" s="1"/>
      <c r="F19496" s="2">
        <v>8</v>
      </c>
      <c r="G19496" s="2">
        <f>INDEX(תוצאות_בחירות,MATCH(C19496,siot!$F$3:$F$1887,0),27)</f>
        <v>1</v>
      </c>
      <c r="H19496" s="2" t="b">
        <f t="shared" si="609"/>
        <v>0</v>
      </c>
      <c r="I19496" s="1" t="s">
        <v>2</v>
      </c>
      <c r="J19496" s="1" t="s">
        <v>563</v>
      </c>
      <c r="K19496" s="1"/>
    </row>
    <row r="19497" spans="1:11" hidden="1">
      <c r="A19497" s="1" t="s">
        <v>164</v>
      </c>
      <c r="B19497" s="1" t="s">
        <v>553</v>
      </c>
      <c r="C19497" s="48" t="str">
        <f t="shared" si="608"/>
        <v>חי תל אביב - יפו</v>
      </c>
      <c r="D19497" s="1" t="s">
        <v>552</v>
      </c>
      <c r="E19497" s="1"/>
      <c r="F19497" s="2">
        <v>9</v>
      </c>
      <c r="G19497" s="2">
        <f>INDEX(תוצאות_בחירות,MATCH(C19497,siot!$F$3:$F$1887,0),27)</f>
        <v>1</v>
      </c>
      <c r="H19497" s="2" t="b">
        <f t="shared" si="609"/>
        <v>0</v>
      </c>
      <c r="I19497" s="1" t="s">
        <v>2</v>
      </c>
      <c r="J19497" s="1" t="s">
        <v>562</v>
      </c>
      <c r="K19497" s="1"/>
    </row>
    <row r="19498" spans="1:11" hidden="1">
      <c r="A19498" s="1" t="s">
        <v>164</v>
      </c>
      <c r="B19498" s="1" t="s">
        <v>553</v>
      </c>
      <c r="C19498" s="48" t="str">
        <f t="shared" si="608"/>
        <v>חי תל אביב - יפו</v>
      </c>
      <c r="D19498" s="1" t="s">
        <v>552</v>
      </c>
      <c r="E19498" s="1"/>
      <c r="F19498" s="2">
        <v>10</v>
      </c>
      <c r="G19498" s="2">
        <f>INDEX(תוצאות_בחירות,MATCH(C19498,siot!$F$3:$F$1887,0),27)</f>
        <v>1</v>
      </c>
      <c r="H19498" s="2" t="b">
        <f t="shared" si="609"/>
        <v>0</v>
      </c>
      <c r="I19498" s="1" t="s">
        <v>2</v>
      </c>
      <c r="J19498" s="1" t="s">
        <v>561</v>
      </c>
      <c r="K19498" s="1"/>
    </row>
    <row r="19499" spans="1:11" hidden="1">
      <c r="A19499" s="1" t="s">
        <v>164</v>
      </c>
      <c r="B19499" s="1" t="s">
        <v>553</v>
      </c>
      <c r="C19499" s="48" t="str">
        <f t="shared" si="608"/>
        <v>חי תל אביב - יפו</v>
      </c>
      <c r="D19499" s="1" t="s">
        <v>552</v>
      </c>
      <c r="E19499" s="1"/>
      <c r="F19499" s="2">
        <v>11</v>
      </c>
      <c r="G19499" s="2">
        <f>INDEX(תוצאות_בחירות,MATCH(C19499,siot!$F$3:$F$1887,0),27)</f>
        <v>1</v>
      </c>
      <c r="H19499" s="2" t="b">
        <f t="shared" si="609"/>
        <v>0</v>
      </c>
      <c r="I19499" s="1" t="s">
        <v>2</v>
      </c>
      <c r="J19499" s="1" t="s">
        <v>560</v>
      </c>
      <c r="K19499" s="1"/>
    </row>
    <row r="19500" spans="1:11" hidden="1">
      <c r="A19500" s="1" t="s">
        <v>164</v>
      </c>
      <c r="B19500" s="1" t="s">
        <v>553</v>
      </c>
      <c r="C19500" s="48" t="str">
        <f t="shared" si="608"/>
        <v>חי תל אביב - יפו</v>
      </c>
      <c r="D19500" s="1" t="s">
        <v>552</v>
      </c>
      <c r="E19500" s="1"/>
      <c r="F19500" s="2">
        <v>12</v>
      </c>
      <c r="G19500" s="2">
        <f>INDEX(תוצאות_בחירות,MATCH(C19500,siot!$F$3:$F$1887,0),27)</f>
        <v>1</v>
      </c>
      <c r="H19500" s="2" t="b">
        <f t="shared" si="609"/>
        <v>0</v>
      </c>
      <c r="I19500" s="1" t="s">
        <v>2</v>
      </c>
      <c r="J19500" s="1" t="s">
        <v>559</v>
      </c>
      <c r="K19500" s="1"/>
    </row>
    <row r="19501" spans="1:11" hidden="1">
      <c r="A19501" s="1" t="s">
        <v>164</v>
      </c>
      <c r="B19501" s="1" t="s">
        <v>553</v>
      </c>
      <c r="C19501" s="48" t="str">
        <f t="shared" si="608"/>
        <v>חי תל אביב - יפו</v>
      </c>
      <c r="D19501" s="1" t="s">
        <v>552</v>
      </c>
      <c r="E19501" s="1"/>
      <c r="F19501" s="2">
        <v>13</v>
      </c>
      <c r="G19501" s="2">
        <f>INDEX(תוצאות_בחירות,MATCH(C19501,siot!$F$3:$F$1887,0),27)</f>
        <v>1</v>
      </c>
      <c r="H19501" s="2" t="b">
        <f t="shared" si="609"/>
        <v>0</v>
      </c>
      <c r="I19501" s="1" t="s">
        <v>2</v>
      </c>
      <c r="J19501" s="1" t="s">
        <v>558</v>
      </c>
      <c r="K19501" s="1"/>
    </row>
    <row r="19502" spans="1:11" hidden="1">
      <c r="A19502" s="1" t="s">
        <v>164</v>
      </c>
      <c r="B19502" s="1" t="s">
        <v>553</v>
      </c>
      <c r="C19502" s="48" t="str">
        <f t="shared" si="608"/>
        <v>חי תל אביב - יפו</v>
      </c>
      <c r="D19502" s="1" t="s">
        <v>552</v>
      </c>
      <c r="E19502" s="1"/>
      <c r="F19502" s="2">
        <v>14</v>
      </c>
      <c r="G19502" s="2">
        <f>INDEX(תוצאות_בחירות,MATCH(C19502,siot!$F$3:$F$1887,0),27)</f>
        <v>1</v>
      </c>
      <c r="H19502" s="2" t="b">
        <f t="shared" si="609"/>
        <v>0</v>
      </c>
      <c r="I19502" s="1" t="s">
        <v>2</v>
      </c>
      <c r="J19502" s="1" t="s">
        <v>557</v>
      </c>
      <c r="K19502" s="1"/>
    </row>
    <row r="19503" spans="1:11" hidden="1">
      <c r="A19503" s="1" t="s">
        <v>164</v>
      </c>
      <c r="B19503" s="1" t="s">
        <v>553</v>
      </c>
      <c r="C19503" s="48" t="str">
        <f t="shared" si="608"/>
        <v>חי תל אביב - יפו</v>
      </c>
      <c r="D19503" s="1" t="s">
        <v>552</v>
      </c>
      <c r="E19503" s="1"/>
      <c r="F19503" s="2">
        <v>15</v>
      </c>
      <c r="G19503" s="2">
        <f>INDEX(תוצאות_בחירות,MATCH(C19503,siot!$F$3:$F$1887,0),27)</f>
        <v>1</v>
      </c>
      <c r="H19503" s="2" t="b">
        <f t="shared" si="609"/>
        <v>0</v>
      </c>
      <c r="I19503" s="1" t="s">
        <v>2</v>
      </c>
      <c r="J19503" s="1" t="s">
        <v>556</v>
      </c>
      <c r="K19503" s="1"/>
    </row>
    <row r="19504" spans="1:11" hidden="1">
      <c r="A19504" s="1" t="s">
        <v>164</v>
      </c>
      <c r="B19504" s="1" t="s">
        <v>553</v>
      </c>
      <c r="C19504" s="48" t="str">
        <f t="shared" si="608"/>
        <v>חי תל אביב - יפו</v>
      </c>
      <c r="D19504" s="1" t="s">
        <v>552</v>
      </c>
      <c r="E19504" s="1"/>
      <c r="F19504" s="2">
        <v>16</v>
      </c>
      <c r="G19504" s="2">
        <f>INDEX(תוצאות_בחירות,MATCH(C19504,siot!$F$3:$F$1887,0),27)</f>
        <v>1</v>
      </c>
      <c r="H19504" s="2" t="b">
        <f t="shared" si="609"/>
        <v>0</v>
      </c>
      <c r="I19504" s="1" t="s">
        <v>2</v>
      </c>
      <c r="J19504" s="1" t="s">
        <v>555</v>
      </c>
      <c r="K19504" s="1"/>
    </row>
    <row r="19505" spans="1:11" hidden="1">
      <c r="A19505" s="1" t="s">
        <v>164</v>
      </c>
      <c r="B19505" s="1" t="s">
        <v>553</v>
      </c>
      <c r="C19505" s="48" t="str">
        <f t="shared" si="608"/>
        <v>חי תל אביב - יפו</v>
      </c>
      <c r="D19505" s="1" t="s">
        <v>552</v>
      </c>
      <c r="E19505" s="1"/>
      <c r="F19505" s="2">
        <v>17</v>
      </c>
      <c r="G19505" s="2">
        <f>INDEX(תוצאות_בחירות,MATCH(C19505,siot!$F$3:$F$1887,0),27)</f>
        <v>1</v>
      </c>
      <c r="H19505" s="2" t="b">
        <f t="shared" si="609"/>
        <v>0</v>
      </c>
      <c r="I19505" s="1" t="s">
        <v>2</v>
      </c>
      <c r="J19505" s="1" t="s">
        <v>554</v>
      </c>
      <c r="K19505" s="1"/>
    </row>
    <row r="19506" spans="1:11" hidden="1">
      <c r="A19506" s="1" t="s">
        <v>164</v>
      </c>
      <c r="B19506" s="1" t="s">
        <v>553</v>
      </c>
      <c r="C19506" s="48" t="str">
        <f t="shared" si="608"/>
        <v>חי תל אביב - יפו</v>
      </c>
      <c r="D19506" s="1" t="s">
        <v>552</v>
      </c>
      <c r="E19506" s="1"/>
      <c r="F19506" s="2">
        <v>18</v>
      </c>
      <c r="G19506" s="2">
        <f>INDEX(תוצאות_בחירות,MATCH(C19506,siot!$F$3:$F$1887,0),27)</f>
        <v>1</v>
      </c>
      <c r="H19506" s="2" t="b">
        <f t="shared" si="609"/>
        <v>0</v>
      </c>
      <c r="I19506" s="1" t="s">
        <v>2</v>
      </c>
      <c r="J19506" s="1" t="s">
        <v>551</v>
      </c>
      <c r="K19506" s="1"/>
    </row>
    <row r="19507" spans="1:11" hidden="1">
      <c r="A19507" s="1" t="s">
        <v>164</v>
      </c>
      <c r="B19507" s="1" t="s">
        <v>526</v>
      </c>
      <c r="C19507" s="48" t="str">
        <f t="shared" si="608"/>
        <v>יף תל אביב - יפו</v>
      </c>
      <c r="D19507" s="1" t="s">
        <v>525</v>
      </c>
      <c r="E19507" s="1" t="s">
        <v>3</v>
      </c>
      <c r="F19507" s="2" t="s">
        <v>19548</v>
      </c>
      <c r="G19507" s="2">
        <f>INDEX(תוצאות_בחירות,MATCH(C19507,siot!$F$3:$F$1887,0),27)</f>
        <v>0</v>
      </c>
      <c r="H19507" s="2" t="b">
        <f t="shared" si="609"/>
        <v>0</v>
      </c>
      <c r="I19507" s="1"/>
      <c r="J19507" s="1"/>
      <c r="K19507" s="1"/>
    </row>
    <row r="19508" spans="1:11" hidden="1">
      <c r="A19508" s="1" t="s">
        <v>164</v>
      </c>
      <c r="B19508" s="1" t="s">
        <v>526</v>
      </c>
      <c r="C19508" s="48" t="str">
        <f t="shared" si="608"/>
        <v>יף תל אביב - יפו</v>
      </c>
      <c r="D19508" s="1" t="s">
        <v>525</v>
      </c>
      <c r="E19508" s="1"/>
      <c r="F19508" s="2">
        <v>1</v>
      </c>
      <c r="G19508" s="2">
        <f>INDEX(תוצאות_בחירות,MATCH(C19508,siot!$F$3:$F$1887,0),27)</f>
        <v>0</v>
      </c>
      <c r="H19508" s="2" t="b">
        <f t="shared" si="609"/>
        <v>0</v>
      </c>
      <c r="I19508" s="1" t="s">
        <v>2</v>
      </c>
      <c r="J19508" s="1" t="s">
        <v>550</v>
      </c>
      <c r="K19508" s="1"/>
    </row>
    <row r="19509" spans="1:11" hidden="1">
      <c r="A19509" s="1" t="s">
        <v>164</v>
      </c>
      <c r="B19509" s="1" t="s">
        <v>526</v>
      </c>
      <c r="C19509" s="48" t="str">
        <f t="shared" si="608"/>
        <v>יף תל אביב - יפו</v>
      </c>
      <c r="D19509" s="1" t="s">
        <v>525</v>
      </c>
      <c r="E19509" s="1"/>
      <c r="F19509" s="2">
        <v>2</v>
      </c>
      <c r="G19509" s="2">
        <f>INDEX(תוצאות_בחירות,MATCH(C19509,siot!$F$3:$F$1887,0),27)</f>
        <v>0</v>
      </c>
      <c r="H19509" s="2" t="b">
        <f t="shared" si="609"/>
        <v>0</v>
      </c>
      <c r="I19509" s="1" t="s">
        <v>2</v>
      </c>
      <c r="J19509" s="1" t="s">
        <v>549</v>
      </c>
      <c r="K19509" s="1"/>
    </row>
    <row r="19510" spans="1:11" hidden="1">
      <c r="A19510" s="1" t="s">
        <v>164</v>
      </c>
      <c r="B19510" s="1" t="s">
        <v>526</v>
      </c>
      <c r="C19510" s="48" t="str">
        <f t="shared" si="608"/>
        <v>יף תל אביב - יפו</v>
      </c>
      <c r="D19510" s="1" t="s">
        <v>525</v>
      </c>
      <c r="E19510" s="1"/>
      <c r="F19510" s="2">
        <v>3</v>
      </c>
      <c r="G19510" s="2">
        <f>INDEX(תוצאות_בחירות,MATCH(C19510,siot!$F$3:$F$1887,0),27)</f>
        <v>0</v>
      </c>
      <c r="H19510" s="2" t="b">
        <f t="shared" si="609"/>
        <v>0</v>
      </c>
      <c r="I19510" s="1" t="s">
        <v>2</v>
      </c>
      <c r="J19510" s="1" t="s">
        <v>548</v>
      </c>
      <c r="K19510" s="1"/>
    </row>
    <row r="19511" spans="1:11" hidden="1">
      <c r="A19511" s="1" t="s">
        <v>164</v>
      </c>
      <c r="B19511" s="1" t="s">
        <v>526</v>
      </c>
      <c r="C19511" s="48" t="str">
        <f t="shared" si="608"/>
        <v>יף תל אביב - יפו</v>
      </c>
      <c r="D19511" s="1" t="s">
        <v>525</v>
      </c>
      <c r="E19511" s="1"/>
      <c r="F19511" s="2">
        <v>4</v>
      </c>
      <c r="G19511" s="2">
        <f>INDEX(תוצאות_בחירות,MATCH(C19511,siot!$F$3:$F$1887,0),27)</f>
        <v>0</v>
      </c>
      <c r="H19511" s="2" t="b">
        <f t="shared" si="609"/>
        <v>0</v>
      </c>
      <c r="I19511" s="1" t="s">
        <v>2</v>
      </c>
      <c r="J19511" s="1" t="s">
        <v>547</v>
      </c>
      <c r="K19511" s="1"/>
    </row>
    <row r="19512" spans="1:11" hidden="1">
      <c r="A19512" s="1" t="s">
        <v>164</v>
      </c>
      <c r="B19512" s="1" t="s">
        <v>526</v>
      </c>
      <c r="C19512" s="48" t="str">
        <f t="shared" si="608"/>
        <v>יף תל אביב - יפו</v>
      </c>
      <c r="D19512" s="1" t="s">
        <v>525</v>
      </c>
      <c r="E19512" s="1"/>
      <c r="F19512" s="2">
        <v>5</v>
      </c>
      <c r="G19512" s="2">
        <f>INDEX(תוצאות_בחירות,MATCH(C19512,siot!$F$3:$F$1887,0),27)</f>
        <v>0</v>
      </c>
      <c r="H19512" s="2" t="b">
        <f t="shared" si="609"/>
        <v>0</v>
      </c>
      <c r="I19512" s="1" t="s">
        <v>2</v>
      </c>
      <c r="J19512" s="1" t="s">
        <v>546</v>
      </c>
      <c r="K19512" s="1"/>
    </row>
    <row r="19513" spans="1:11" hidden="1">
      <c r="A19513" s="1" t="s">
        <v>164</v>
      </c>
      <c r="B19513" s="1" t="s">
        <v>526</v>
      </c>
      <c r="C19513" s="48" t="str">
        <f t="shared" si="608"/>
        <v>יף תל אביב - יפו</v>
      </c>
      <c r="D19513" s="1" t="s">
        <v>525</v>
      </c>
      <c r="E19513" s="1"/>
      <c r="F19513" s="2">
        <v>6</v>
      </c>
      <c r="G19513" s="2">
        <f>INDEX(תוצאות_בחירות,MATCH(C19513,siot!$F$3:$F$1887,0),27)</f>
        <v>0</v>
      </c>
      <c r="H19513" s="2" t="b">
        <f t="shared" si="609"/>
        <v>0</v>
      </c>
      <c r="I19513" s="1" t="s">
        <v>2</v>
      </c>
      <c r="J19513" s="1" t="s">
        <v>545</v>
      </c>
      <c r="K19513" s="1"/>
    </row>
    <row r="19514" spans="1:11" hidden="1">
      <c r="A19514" s="1" t="s">
        <v>164</v>
      </c>
      <c r="B19514" s="1" t="s">
        <v>526</v>
      </c>
      <c r="C19514" s="48" t="str">
        <f t="shared" si="608"/>
        <v>יף תל אביב - יפו</v>
      </c>
      <c r="D19514" s="1" t="s">
        <v>525</v>
      </c>
      <c r="E19514" s="1"/>
      <c r="F19514" s="2">
        <v>7</v>
      </c>
      <c r="G19514" s="2">
        <f>INDEX(תוצאות_בחירות,MATCH(C19514,siot!$F$3:$F$1887,0),27)</f>
        <v>0</v>
      </c>
      <c r="H19514" s="2" t="b">
        <f t="shared" si="609"/>
        <v>0</v>
      </c>
      <c r="I19514" s="1" t="s">
        <v>2</v>
      </c>
      <c r="J19514" s="1" t="s">
        <v>544</v>
      </c>
      <c r="K19514" s="1"/>
    </row>
    <row r="19515" spans="1:11" hidden="1">
      <c r="A19515" s="1" t="s">
        <v>164</v>
      </c>
      <c r="B19515" s="1" t="s">
        <v>526</v>
      </c>
      <c r="C19515" s="48" t="str">
        <f t="shared" si="608"/>
        <v>יף תל אביב - יפו</v>
      </c>
      <c r="D19515" s="1" t="s">
        <v>525</v>
      </c>
      <c r="E19515" s="1"/>
      <c r="F19515" s="2">
        <v>8</v>
      </c>
      <c r="G19515" s="2">
        <f>INDEX(תוצאות_בחירות,MATCH(C19515,siot!$F$3:$F$1887,0),27)</f>
        <v>0</v>
      </c>
      <c r="H19515" s="2" t="b">
        <f t="shared" si="609"/>
        <v>0</v>
      </c>
      <c r="I19515" s="1" t="s">
        <v>2</v>
      </c>
      <c r="J19515" s="1" t="s">
        <v>543</v>
      </c>
      <c r="K19515" s="1"/>
    </row>
    <row r="19516" spans="1:11" hidden="1">
      <c r="A19516" s="1" t="s">
        <v>164</v>
      </c>
      <c r="B19516" s="1" t="s">
        <v>526</v>
      </c>
      <c r="C19516" s="48" t="str">
        <f t="shared" si="608"/>
        <v>יף תל אביב - יפו</v>
      </c>
      <c r="D19516" s="1" t="s">
        <v>525</v>
      </c>
      <c r="E19516" s="1"/>
      <c r="F19516" s="2">
        <v>9</v>
      </c>
      <c r="G19516" s="2">
        <f>INDEX(תוצאות_בחירות,MATCH(C19516,siot!$F$3:$F$1887,0),27)</f>
        <v>0</v>
      </c>
      <c r="H19516" s="2" t="b">
        <f t="shared" si="609"/>
        <v>0</v>
      </c>
      <c r="I19516" s="1" t="s">
        <v>2</v>
      </c>
      <c r="J19516" s="1" t="s">
        <v>542</v>
      </c>
      <c r="K19516" s="1"/>
    </row>
    <row r="19517" spans="1:11" hidden="1">
      <c r="A19517" s="1" t="s">
        <v>164</v>
      </c>
      <c r="B19517" s="1" t="s">
        <v>526</v>
      </c>
      <c r="C19517" s="48" t="str">
        <f t="shared" si="608"/>
        <v>יף תל אביב - יפו</v>
      </c>
      <c r="D19517" s="1" t="s">
        <v>525</v>
      </c>
      <c r="E19517" s="1"/>
      <c r="F19517" s="2">
        <v>10</v>
      </c>
      <c r="G19517" s="2">
        <f>INDEX(תוצאות_בחירות,MATCH(C19517,siot!$F$3:$F$1887,0),27)</f>
        <v>0</v>
      </c>
      <c r="H19517" s="2" t="b">
        <f t="shared" si="609"/>
        <v>0</v>
      </c>
      <c r="I19517" s="1" t="s">
        <v>2</v>
      </c>
      <c r="J19517" s="1" t="s">
        <v>541</v>
      </c>
      <c r="K19517" s="1"/>
    </row>
    <row r="19518" spans="1:11" hidden="1">
      <c r="A19518" s="1" t="s">
        <v>164</v>
      </c>
      <c r="B19518" s="1" t="s">
        <v>526</v>
      </c>
      <c r="C19518" s="48" t="str">
        <f t="shared" si="608"/>
        <v>יף תל אביב - יפו</v>
      </c>
      <c r="D19518" s="1" t="s">
        <v>525</v>
      </c>
      <c r="E19518" s="1"/>
      <c r="F19518" s="2">
        <v>11</v>
      </c>
      <c r="G19518" s="2">
        <f>INDEX(תוצאות_בחירות,MATCH(C19518,siot!$F$3:$F$1887,0),27)</f>
        <v>0</v>
      </c>
      <c r="H19518" s="2" t="b">
        <f t="shared" si="609"/>
        <v>0</v>
      </c>
      <c r="I19518" s="1" t="s">
        <v>2</v>
      </c>
      <c r="J19518" s="1" t="s">
        <v>540</v>
      </c>
      <c r="K19518" s="1"/>
    </row>
    <row r="19519" spans="1:11" hidden="1">
      <c r="A19519" s="1" t="s">
        <v>164</v>
      </c>
      <c r="B19519" s="1" t="s">
        <v>526</v>
      </c>
      <c r="C19519" s="48" t="str">
        <f t="shared" si="608"/>
        <v>יף תל אביב - יפו</v>
      </c>
      <c r="D19519" s="1" t="s">
        <v>525</v>
      </c>
      <c r="E19519" s="1"/>
      <c r="F19519" s="2">
        <v>12</v>
      </c>
      <c r="G19519" s="2">
        <f>INDEX(תוצאות_בחירות,MATCH(C19519,siot!$F$3:$F$1887,0),27)</f>
        <v>0</v>
      </c>
      <c r="H19519" s="2" t="b">
        <f t="shared" si="609"/>
        <v>0</v>
      </c>
      <c r="I19519" s="1" t="s">
        <v>2</v>
      </c>
      <c r="J19519" s="1" t="s">
        <v>539</v>
      </c>
      <c r="K19519" s="1"/>
    </row>
    <row r="19520" spans="1:11" hidden="1">
      <c r="A19520" s="1" t="s">
        <v>164</v>
      </c>
      <c r="B19520" s="1" t="s">
        <v>526</v>
      </c>
      <c r="C19520" s="48" t="str">
        <f t="shared" si="608"/>
        <v>יף תל אביב - יפו</v>
      </c>
      <c r="D19520" s="1" t="s">
        <v>525</v>
      </c>
      <c r="E19520" s="1"/>
      <c r="F19520" s="2">
        <v>13</v>
      </c>
      <c r="G19520" s="2">
        <f>INDEX(תוצאות_בחירות,MATCH(C19520,siot!$F$3:$F$1887,0),27)</f>
        <v>0</v>
      </c>
      <c r="H19520" s="2" t="b">
        <f t="shared" si="609"/>
        <v>0</v>
      </c>
      <c r="I19520" s="1" t="s">
        <v>2</v>
      </c>
      <c r="J19520" s="1" t="s">
        <v>538</v>
      </c>
      <c r="K19520" s="1"/>
    </row>
    <row r="19521" spans="1:11" hidden="1">
      <c r="A19521" s="1" t="s">
        <v>164</v>
      </c>
      <c r="B19521" s="1" t="s">
        <v>526</v>
      </c>
      <c r="C19521" s="48" t="str">
        <f t="shared" si="608"/>
        <v>יף תל אביב - יפו</v>
      </c>
      <c r="D19521" s="1" t="s">
        <v>525</v>
      </c>
      <c r="E19521" s="1"/>
      <c r="F19521" s="2">
        <v>14</v>
      </c>
      <c r="G19521" s="2">
        <f>INDEX(תוצאות_בחירות,MATCH(C19521,siot!$F$3:$F$1887,0),27)</f>
        <v>0</v>
      </c>
      <c r="H19521" s="2" t="b">
        <f t="shared" si="609"/>
        <v>0</v>
      </c>
      <c r="I19521" s="1" t="s">
        <v>2</v>
      </c>
      <c r="J19521" s="1" t="s">
        <v>537</v>
      </c>
      <c r="K19521" s="1"/>
    </row>
    <row r="19522" spans="1:11" hidden="1">
      <c r="A19522" s="1" t="s">
        <v>164</v>
      </c>
      <c r="B19522" s="1" t="s">
        <v>526</v>
      </c>
      <c r="C19522" s="48" t="str">
        <f t="shared" si="608"/>
        <v>יף תל אביב - יפו</v>
      </c>
      <c r="D19522" s="1" t="s">
        <v>525</v>
      </c>
      <c r="E19522" s="1"/>
      <c r="F19522" s="2">
        <v>15</v>
      </c>
      <c r="G19522" s="2">
        <f>INDEX(תוצאות_בחירות,MATCH(C19522,siot!$F$3:$F$1887,0),27)</f>
        <v>0</v>
      </c>
      <c r="H19522" s="2" t="b">
        <f t="shared" si="609"/>
        <v>0</v>
      </c>
      <c r="I19522" s="1" t="s">
        <v>2</v>
      </c>
      <c r="J19522" s="1" t="s">
        <v>536</v>
      </c>
      <c r="K19522" s="1"/>
    </row>
    <row r="19523" spans="1:11" hidden="1">
      <c r="A19523" s="1" t="s">
        <v>164</v>
      </c>
      <c r="B19523" s="1" t="s">
        <v>526</v>
      </c>
      <c r="C19523" s="48" t="str">
        <f t="shared" si="608"/>
        <v>יף תל אביב - יפו</v>
      </c>
      <c r="D19523" s="1" t="s">
        <v>525</v>
      </c>
      <c r="E19523" s="1"/>
      <c r="F19523" s="2">
        <v>16</v>
      </c>
      <c r="G19523" s="2">
        <f>INDEX(תוצאות_בחירות,MATCH(C19523,siot!$F$3:$F$1887,0),27)</f>
        <v>0</v>
      </c>
      <c r="H19523" s="2" t="b">
        <f t="shared" si="609"/>
        <v>0</v>
      </c>
      <c r="I19523" s="1" t="s">
        <v>2</v>
      </c>
      <c r="J19523" s="1" t="s">
        <v>535</v>
      </c>
      <c r="K19523" s="1"/>
    </row>
    <row r="19524" spans="1:11" hidden="1">
      <c r="A19524" s="1" t="s">
        <v>164</v>
      </c>
      <c r="B19524" s="1" t="s">
        <v>526</v>
      </c>
      <c r="C19524" s="48" t="str">
        <f t="shared" ref="C19524:C19587" si="610">B19524&amp;" "&amp;A19524</f>
        <v>יף תל אביב - יפו</v>
      </c>
      <c r="D19524" s="1" t="s">
        <v>525</v>
      </c>
      <c r="E19524" s="1"/>
      <c r="F19524" s="2">
        <v>17</v>
      </c>
      <c r="G19524" s="2">
        <f>INDEX(תוצאות_בחירות,MATCH(C19524,siot!$F$3:$F$1887,0),27)</f>
        <v>0</v>
      </c>
      <c r="H19524" s="2" t="b">
        <f t="shared" ref="H19524:H19587" si="611">IF(OR(F19524&lt;G19524,G19524=F19524),TRUE,FALSE)</f>
        <v>0</v>
      </c>
      <c r="I19524" s="1" t="s">
        <v>2</v>
      </c>
      <c r="J19524" s="1" t="s">
        <v>534</v>
      </c>
      <c r="K19524" s="1"/>
    </row>
    <row r="19525" spans="1:11" hidden="1">
      <c r="A19525" s="1" t="s">
        <v>164</v>
      </c>
      <c r="B19525" s="1" t="s">
        <v>526</v>
      </c>
      <c r="C19525" s="48" t="str">
        <f t="shared" si="610"/>
        <v>יף תל אביב - יפו</v>
      </c>
      <c r="D19525" s="1" t="s">
        <v>525</v>
      </c>
      <c r="E19525" s="1"/>
      <c r="F19525" s="2">
        <v>18</v>
      </c>
      <c r="G19525" s="2">
        <f>INDEX(תוצאות_בחירות,MATCH(C19525,siot!$F$3:$F$1887,0),27)</f>
        <v>0</v>
      </c>
      <c r="H19525" s="2" t="b">
        <f t="shared" si="611"/>
        <v>0</v>
      </c>
      <c r="I19525" s="1" t="s">
        <v>2</v>
      </c>
      <c r="J19525" s="1" t="s">
        <v>533</v>
      </c>
      <c r="K19525" s="1"/>
    </row>
    <row r="19526" spans="1:11" hidden="1">
      <c r="A19526" s="1" t="s">
        <v>164</v>
      </c>
      <c r="B19526" s="1" t="s">
        <v>526</v>
      </c>
      <c r="C19526" s="48" t="str">
        <f t="shared" si="610"/>
        <v>יף תל אביב - יפו</v>
      </c>
      <c r="D19526" s="1" t="s">
        <v>525</v>
      </c>
      <c r="E19526" s="1"/>
      <c r="F19526" s="2">
        <v>19</v>
      </c>
      <c r="G19526" s="2">
        <f>INDEX(תוצאות_בחירות,MATCH(C19526,siot!$F$3:$F$1887,0),27)</f>
        <v>0</v>
      </c>
      <c r="H19526" s="2" t="b">
        <f t="shared" si="611"/>
        <v>0</v>
      </c>
      <c r="I19526" s="1" t="s">
        <v>2</v>
      </c>
      <c r="J19526" s="1" t="s">
        <v>532</v>
      </c>
      <c r="K19526" s="1"/>
    </row>
    <row r="19527" spans="1:11" hidden="1">
      <c r="A19527" s="1" t="s">
        <v>164</v>
      </c>
      <c r="B19527" s="1" t="s">
        <v>526</v>
      </c>
      <c r="C19527" s="48" t="str">
        <f t="shared" si="610"/>
        <v>יף תל אביב - יפו</v>
      </c>
      <c r="D19527" s="1" t="s">
        <v>525</v>
      </c>
      <c r="E19527" s="1"/>
      <c r="F19527" s="2">
        <v>20</v>
      </c>
      <c r="G19527" s="2">
        <f>INDEX(תוצאות_בחירות,MATCH(C19527,siot!$F$3:$F$1887,0),27)</f>
        <v>0</v>
      </c>
      <c r="H19527" s="2" t="b">
        <f t="shared" si="611"/>
        <v>0</v>
      </c>
      <c r="I19527" s="1" t="s">
        <v>2</v>
      </c>
      <c r="J19527" s="1" t="s">
        <v>531</v>
      </c>
      <c r="K19527" s="1"/>
    </row>
    <row r="19528" spans="1:11" hidden="1">
      <c r="A19528" s="1" t="s">
        <v>164</v>
      </c>
      <c r="B19528" s="1" t="s">
        <v>526</v>
      </c>
      <c r="C19528" s="48" t="str">
        <f t="shared" si="610"/>
        <v>יף תל אביב - יפו</v>
      </c>
      <c r="D19528" s="1" t="s">
        <v>525</v>
      </c>
      <c r="E19528" s="1"/>
      <c r="F19528" s="2">
        <v>21</v>
      </c>
      <c r="G19528" s="2">
        <f>INDEX(תוצאות_בחירות,MATCH(C19528,siot!$F$3:$F$1887,0),27)</f>
        <v>0</v>
      </c>
      <c r="H19528" s="2" t="b">
        <f t="shared" si="611"/>
        <v>0</v>
      </c>
      <c r="I19528" s="1" t="s">
        <v>2</v>
      </c>
      <c r="J19528" s="1" t="s">
        <v>530</v>
      </c>
      <c r="K19528" s="1"/>
    </row>
    <row r="19529" spans="1:11" hidden="1">
      <c r="A19529" s="1" t="s">
        <v>164</v>
      </c>
      <c r="B19529" s="1" t="s">
        <v>526</v>
      </c>
      <c r="C19529" s="48" t="str">
        <f t="shared" si="610"/>
        <v>יף תל אביב - יפו</v>
      </c>
      <c r="D19529" s="1" t="s">
        <v>525</v>
      </c>
      <c r="E19529" s="1"/>
      <c r="F19529" s="2">
        <v>22</v>
      </c>
      <c r="G19529" s="2">
        <f>INDEX(תוצאות_בחירות,MATCH(C19529,siot!$F$3:$F$1887,0),27)</f>
        <v>0</v>
      </c>
      <c r="H19529" s="2" t="b">
        <f t="shared" si="611"/>
        <v>0</v>
      </c>
      <c r="I19529" s="1" t="s">
        <v>2</v>
      </c>
      <c r="J19529" s="1" t="s">
        <v>529</v>
      </c>
      <c r="K19529" s="1"/>
    </row>
    <row r="19530" spans="1:11" hidden="1">
      <c r="A19530" s="1" t="s">
        <v>164</v>
      </c>
      <c r="B19530" s="1" t="s">
        <v>526</v>
      </c>
      <c r="C19530" s="48" t="str">
        <f t="shared" si="610"/>
        <v>יף תל אביב - יפו</v>
      </c>
      <c r="D19530" s="1" t="s">
        <v>525</v>
      </c>
      <c r="E19530" s="1"/>
      <c r="F19530" s="2">
        <v>23</v>
      </c>
      <c r="G19530" s="2">
        <f>INDEX(תוצאות_בחירות,MATCH(C19530,siot!$F$3:$F$1887,0),27)</f>
        <v>0</v>
      </c>
      <c r="H19530" s="2" t="b">
        <f t="shared" si="611"/>
        <v>0</v>
      </c>
      <c r="I19530" s="1" t="s">
        <v>2</v>
      </c>
      <c r="J19530" s="1" t="s">
        <v>528</v>
      </c>
      <c r="K19530" s="1"/>
    </row>
    <row r="19531" spans="1:11" hidden="1">
      <c r="A19531" s="1" t="s">
        <v>164</v>
      </c>
      <c r="B19531" s="1" t="s">
        <v>526</v>
      </c>
      <c r="C19531" s="48" t="str">
        <f t="shared" si="610"/>
        <v>יף תל אביב - יפו</v>
      </c>
      <c r="D19531" s="1" t="s">
        <v>525</v>
      </c>
      <c r="E19531" s="1"/>
      <c r="F19531" s="2">
        <v>24</v>
      </c>
      <c r="G19531" s="2">
        <f>INDEX(תוצאות_בחירות,MATCH(C19531,siot!$F$3:$F$1887,0),27)</f>
        <v>0</v>
      </c>
      <c r="H19531" s="2" t="b">
        <f t="shared" si="611"/>
        <v>0</v>
      </c>
      <c r="I19531" s="1" t="s">
        <v>2</v>
      </c>
      <c r="J19531" s="1" t="s">
        <v>527</v>
      </c>
      <c r="K19531" s="1"/>
    </row>
    <row r="19532" spans="1:11" hidden="1">
      <c r="A19532" s="1" t="s">
        <v>164</v>
      </c>
      <c r="B19532" s="1" t="s">
        <v>526</v>
      </c>
      <c r="C19532" s="48" t="str">
        <f t="shared" si="610"/>
        <v>יף תל אביב - יפו</v>
      </c>
      <c r="D19532" s="1" t="s">
        <v>525</v>
      </c>
      <c r="E19532" s="1"/>
      <c r="F19532" s="2">
        <v>25</v>
      </c>
      <c r="G19532" s="2">
        <f>INDEX(תוצאות_בחירות,MATCH(C19532,siot!$F$3:$F$1887,0),27)</f>
        <v>0</v>
      </c>
      <c r="H19532" s="2" t="b">
        <f t="shared" si="611"/>
        <v>0</v>
      </c>
      <c r="I19532" s="1" t="s">
        <v>2</v>
      </c>
      <c r="J19532" s="1" t="s">
        <v>524</v>
      </c>
      <c r="K19532" s="1"/>
    </row>
    <row r="19533" spans="1:11" hidden="1">
      <c r="A19533" s="1" t="s">
        <v>164</v>
      </c>
      <c r="B19533" s="1" t="s">
        <v>503</v>
      </c>
      <c r="C19533" s="48" t="str">
        <f t="shared" si="610"/>
        <v>כל תל אביב - יפו</v>
      </c>
      <c r="D19533" s="1" t="s">
        <v>502</v>
      </c>
      <c r="E19533" s="1" t="s">
        <v>18</v>
      </c>
      <c r="F19533" s="2" t="s">
        <v>19548</v>
      </c>
      <c r="G19533" s="2">
        <f>INDEX(תוצאות_בחירות,MATCH(C19533,siot!$F$3:$F$1887,0),27)</f>
        <v>2</v>
      </c>
      <c r="H19533" s="2" t="b">
        <f t="shared" si="611"/>
        <v>0</v>
      </c>
      <c r="I19533" s="1"/>
      <c r="J19533" s="1"/>
      <c r="K19533" s="1"/>
    </row>
    <row r="19534" spans="1:11">
      <c r="A19534" s="1" t="s">
        <v>164</v>
      </c>
      <c r="B19534" s="1" t="s">
        <v>503</v>
      </c>
      <c r="C19534" s="48" t="str">
        <f t="shared" si="610"/>
        <v>כל תל אביב - יפו</v>
      </c>
      <c r="D19534" s="1" t="s">
        <v>502</v>
      </c>
      <c r="E19534" s="1" t="s">
        <v>17</v>
      </c>
      <c r="F19534" s="2">
        <v>1</v>
      </c>
      <c r="G19534" s="2">
        <f>INDEX(תוצאות_בחירות,MATCH(C19534,siot!$F$3:$F$1887,0),27)</f>
        <v>2</v>
      </c>
      <c r="H19534" s="2" t="b">
        <f t="shared" si="611"/>
        <v>1</v>
      </c>
      <c r="I19534" s="1" t="s">
        <v>2</v>
      </c>
      <c r="J19534" s="1" t="s">
        <v>523</v>
      </c>
      <c r="K19534" s="1"/>
    </row>
    <row r="19535" spans="1:11">
      <c r="A19535" s="1" t="s">
        <v>164</v>
      </c>
      <c r="B19535" s="1" t="s">
        <v>503</v>
      </c>
      <c r="C19535" s="48" t="str">
        <f t="shared" si="610"/>
        <v>כל תל אביב - יפו</v>
      </c>
      <c r="D19535" s="1" t="s">
        <v>502</v>
      </c>
      <c r="E19535" s="1"/>
      <c r="F19535" s="2">
        <v>2</v>
      </c>
      <c r="G19535" s="2">
        <f>INDEX(תוצאות_בחירות,MATCH(C19535,siot!$F$3:$F$1887,0),27)</f>
        <v>2</v>
      </c>
      <c r="H19535" s="2" t="b">
        <f t="shared" si="611"/>
        <v>1</v>
      </c>
      <c r="I19535" s="1" t="s">
        <v>2</v>
      </c>
      <c r="J19535" s="1" t="s">
        <v>522</v>
      </c>
      <c r="K19535" s="1">
        <v>1</v>
      </c>
    </row>
    <row r="19536" spans="1:11" hidden="1">
      <c r="A19536" s="1" t="s">
        <v>164</v>
      </c>
      <c r="B19536" s="1" t="s">
        <v>503</v>
      </c>
      <c r="C19536" s="48" t="str">
        <f t="shared" si="610"/>
        <v>כל תל אביב - יפו</v>
      </c>
      <c r="D19536" s="1" t="s">
        <v>502</v>
      </c>
      <c r="E19536" s="1"/>
      <c r="F19536" s="2">
        <v>3</v>
      </c>
      <c r="G19536" s="2">
        <f>INDEX(תוצאות_בחירות,MATCH(C19536,siot!$F$3:$F$1887,0),27)</f>
        <v>2</v>
      </c>
      <c r="H19536" s="2" t="b">
        <f t="shared" si="611"/>
        <v>0</v>
      </c>
      <c r="I19536" s="1" t="s">
        <v>2</v>
      </c>
      <c r="J19536" s="1" t="s">
        <v>521</v>
      </c>
      <c r="K19536" s="1"/>
    </row>
    <row r="19537" spans="1:11" hidden="1">
      <c r="A19537" s="1" t="s">
        <v>164</v>
      </c>
      <c r="B19537" s="1" t="s">
        <v>503</v>
      </c>
      <c r="C19537" s="48" t="str">
        <f t="shared" si="610"/>
        <v>כל תל אביב - יפו</v>
      </c>
      <c r="D19537" s="1" t="s">
        <v>502</v>
      </c>
      <c r="E19537" s="1"/>
      <c r="F19537" s="2">
        <v>4</v>
      </c>
      <c r="G19537" s="2">
        <f>INDEX(תוצאות_בחירות,MATCH(C19537,siot!$F$3:$F$1887,0),27)</f>
        <v>2</v>
      </c>
      <c r="H19537" s="2" t="b">
        <f t="shared" si="611"/>
        <v>0</v>
      </c>
      <c r="I19537" s="1" t="s">
        <v>2</v>
      </c>
      <c r="J19537" s="1" t="s">
        <v>520</v>
      </c>
      <c r="K19537" s="1"/>
    </row>
    <row r="19538" spans="1:11" hidden="1">
      <c r="A19538" s="1" t="s">
        <v>164</v>
      </c>
      <c r="B19538" s="1" t="s">
        <v>503</v>
      </c>
      <c r="C19538" s="48" t="str">
        <f t="shared" si="610"/>
        <v>כל תל אביב - יפו</v>
      </c>
      <c r="D19538" s="1" t="s">
        <v>502</v>
      </c>
      <c r="E19538" s="1"/>
      <c r="F19538" s="2">
        <v>5</v>
      </c>
      <c r="G19538" s="2">
        <f>INDEX(תוצאות_בחירות,MATCH(C19538,siot!$F$3:$F$1887,0),27)</f>
        <v>2</v>
      </c>
      <c r="H19538" s="2" t="b">
        <f t="shared" si="611"/>
        <v>0</v>
      </c>
      <c r="I19538" s="1" t="s">
        <v>2</v>
      </c>
      <c r="J19538" s="1" t="s">
        <v>519</v>
      </c>
      <c r="K19538" s="1"/>
    </row>
    <row r="19539" spans="1:11" hidden="1">
      <c r="A19539" s="1" t="s">
        <v>164</v>
      </c>
      <c r="B19539" s="1" t="s">
        <v>503</v>
      </c>
      <c r="C19539" s="48" t="str">
        <f t="shared" si="610"/>
        <v>כל תל אביב - יפו</v>
      </c>
      <c r="D19539" s="1" t="s">
        <v>502</v>
      </c>
      <c r="E19539" s="1"/>
      <c r="F19539" s="2">
        <v>6</v>
      </c>
      <c r="G19539" s="2">
        <f>INDEX(תוצאות_בחירות,MATCH(C19539,siot!$F$3:$F$1887,0),27)</f>
        <v>2</v>
      </c>
      <c r="H19539" s="2" t="b">
        <f t="shared" si="611"/>
        <v>0</v>
      </c>
      <c r="I19539" s="1" t="s">
        <v>2</v>
      </c>
      <c r="J19539" s="1" t="s">
        <v>518</v>
      </c>
      <c r="K19539" s="1"/>
    </row>
    <row r="19540" spans="1:11" hidden="1">
      <c r="A19540" s="1" t="s">
        <v>164</v>
      </c>
      <c r="B19540" s="1" t="s">
        <v>503</v>
      </c>
      <c r="C19540" s="48" t="str">
        <f t="shared" si="610"/>
        <v>כל תל אביב - יפו</v>
      </c>
      <c r="D19540" s="1" t="s">
        <v>502</v>
      </c>
      <c r="E19540" s="1"/>
      <c r="F19540" s="2">
        <v>7</v>
      </c>
      <c r="G19540" s="2">
        <f>INDEX(תוצאות_בחירות,MATCH(C19540,siot!$F$3:$F$1887,0),27)</f>
        <v>2</v>
      </c>
      <c r="H19540" s="2" t="b">
        <f t="shared" si="611"/>
        <v>0</v>
      </c>
      <c r="I19540" s="1" t="s">
        <v>2</v>
      </c>
      <c r="J19540" s="1" t="s">
        <v>517</v>
      </c>
      <c r="K19540" s="1"/>
    </row>
    <row r="19541" spans="1:11" hidden="1">
      <c r="A19541" s="1" t="s">
        <v>164</v>
      </c>
      <c r="B19541" s="1" t="s">
        <v>503</v>
      </c>
      <c r="C19541" s="48" t="str">
        <f t="shared" si="610"/>
        <v>כל תל אביב - יפו</v>
      </c>
      <c r="D19541" s="1" t="s">
        <v>502</v>
      </c>
      <c r="E19541" s="1"/>
      <c r="F19541" s="2">
        <v>8</v>
      </c>
      <c r="G19541" s="2">
        <f>INDEX(תוצאות_בחירות,MATCH(C19541,siot!$F$3:$F$1887,0),27)</f>
        <v>2</v>
      </c>
      <c r="H19541" s="2" t="b">
        <f t="shared" si="611"/>
        <v>0</v>
      </c>
      <c r="I19541" s="1" t="s">
        <v>2</v>
      </c>
      <c r="J19541" s="1" t="s">
        <v>516</v>
      </c>
      <c r="K19541" s="1"/>
    </row>
    <row r="19542" spans="1:11" hidden="1">
      <c r="A19542" s="1" t="s">
        <v>164</v>
      </c>
      <c r="B19542" s="1" t="s">
        <v>503</v>
      </c>
      <c r="C19542" s="48" t="str">
        <f t="shared" si="610"/>
        <v>כל תל אביב - יפו</v>
      </c>
      <c r="D19542" s="1" t="s">
        <v>502</v>
      </c>
      <c r="E19542" s="1"/>
      <c r="F19542" s="2">
        <v>9</v>
      </c>
      <c r="G19542" s="2">
        <f>INDEX(תוצאות_בחירות,MATCH(C19542,siot!$F$3:$F$1887,0),27)</f>
        <v>2</v>
      </c>
      <c r="H19542" s="2" t="b">
        <f t="shared" si="611"/>
        <v>0</v>
      </c>
      <c r="I19542" s="1" t="s">
        <v>2</v>
      </c>
      <c r="J19542" s="1" t="s">
        <v>515</v>
      </c>
      <c r="K19542" s="1"/>
    </row>
    <row r="19543" spans="1:11" hidden="1">
      <c r="A19543" s="1" t="s">
        <v>164</v>
      </c>
      <c r="B19543" s="1" t="s">
        <v>503</v>
      </c>
      <c r="C19543" s="48" t="str">
        <f t="shared" si="610"/>
        <v>כל תל אביב - יפו</v>
      </c>
      <c r="D19543" s="1" t="s">
        <v>502</v>
      </c>
      <c r="E19543" s="1"/>
      <c r="F19543" s="2">
        <v>10</v>
      </c>
      <c r="G19543" s="2">
        <f>INDEX(תוצאות_בחירות,MATCH(C19543,siot!$F$3:$F$1887,0),27)</f>
        <v>2</v>
      </c>
      <c r="H19543" s="2" t="b">
        <f t="shared" si="611"/>
        <v>0</v>
      </c>
      <c r="I19543" s="1" t="s">
        <v>2</v>
      </c>
      <c r="J19543" s="1" t="s">
        <v>514</v>
      </c>
      <c r="K19543" s="1"/>
    </row>
    <row r="19544" spans="1:11" hidden="1">
      <c r="A19544" s="1" t="s">
        <v>164</v>
      </c>
      <c r="B19544" s="1" t="s">
        <v>503</v>
      </c>
      <c r="C19544" s="48" t="str">
        <f t="shared" si="610"/>
        <v>כל תל אביב - יפו</v>
      </c>
      <c r="D19544" s="1" t="s">
        <v>502</v>
      </c>
      <c r="E19544" s="1"/>
      <c r="F19544" s="2">
        <v>11</v>
      </c>
      <c r="G19544" s="2">
        <f>INDEX(תוצאות_בחירות,MATCH(C19544,siot!$F$3:$F$1887,0),27)</f>
        <v>2</v>
      </c>
      <c r="H19544" s="2" t="b">
        <f t="shared" si="611"/>
        <v>0</v>
      </c>
      <c r="I19544" s="1" t="s">
        <v>2</v>
      </c>
      <c r="J19544" s="1" t="s">
        <v>513</v>
      </c>
      <c r="K19544" s="1"/>
    </row>
    <row r="19545" spans="1:11" hidden="1">
      <c r="A19545" s="1" t="s">
        <v>164</v>
      </c>
      <c r="B19545" s="1" t="s">
        <v>503</v>
      </c>
      <c r="C19545" s="48" t="str">
        <f t="shared" si="610"/>
        <v>כל תל אביב - יפו</v>
      </c>
      <c r="D19545" s="1" t="s">
        <v>502</v>
      </c>
      <c r="E19545" s="1"/>
      <c r="F19545" s="2">
        <v>12</v>
      </c>
      <c r="G19545" s="2">
        <f>INDEX(תוצאות_בחירות,MATCH(C19545,siot!$F$3:$F$1887,0),27)</f>
        <v>2</v>
      </c>
      <c r="H19545" s="2" t="b">
        <f t="shared" si="611"/>
        <v>0</v>
      </c>
      <c r="I19545" s="1" t="s">
        <v>2</v>
      </c>
      <c r="J19545" s="1" t="s">
        <v>512</v>
      </c>
      <c r="K19545" s="1"/>
    </row>
    <row r="19546" spans="1:11" hidden="1">
      <c r="A19546" s="1" t="s">
        <v>164</v>
      </c>
      <c r="B19546" s="1" t="s">
        <v>503</v>
      </c>
      <c r="C19546" s="48" t="str">
        <f t="shared" si="610"/>
        <v>כל תל אביב - יפו</v>
      </c>
      <c r="D19546" s="1" t="s">
        <v>502</v>
      </c>
      <c r="E19546" s="1"/>
      <c r="F19546" s="2">
        <v>13</v>
      </c>
      <c r="G19546" s="2">
        <f>INDEX(תוצאות_בחירות,MATCH(C19546,siot!$F$3:$F$1887,0),27)</f>
        <v>2</v>
      </c>
      <c r="H19546" s="2" t="b">
        <f t="shared" si="611"/>
        <v>0</v>
      </c>
      <c r="I19546" s="1" t="s">
        <v>2</v>
      </c>
      <c r="J19546" s="1" t="s">
        <v>511</v>
      </c>
      <c r="K19546" s="1"/>
    </row>
    <row r="19547" spans="1:11" hidden="1">
      <c r="A19547" s="1" t="s">
        <v>164</v>
      </c>
      <c r="B19547" s="1" t="s">
        <v>503</v>
      </c>
      <c r="C19547" s="48" t="str">
        <f t="shared" si="610"/>
        <v>כל תל אביב - יפו</v>
      </c>
      <c r="D19547" s="1" t="s">
        <v>502</v>
      </c>
      <c r="E19547" s="1"/>
      <c r="F19547" s="2">
        <v>14</v>
      </c>
      <c r="G19547" s="2">
        <f>INDEX(תוצאות_בחירות,MATCH(C19547,siot!$F$3:$F$1887,0),27)</f>
        <v>2</v>
      </c>
      <c r="H19547" s="2" t="b">
        <f t="shared" si="611"/>
        <v>0</v>
      </c>
      <c r="I19547" s="1" t="s">
        <v>2</v>
      </c>
      <c r="J19547" s="1" t="s">
        <v>510</v>
      </c>
      <c r="K19547" s="1"/>
    </row>
    <row r="19548" spans="1:11" hidden="1">
      <c r="A19548" s="1" t="s">
        <v>164</v>
      </c>
      <c r="B19548" s="1" t="s">
        <v>503</v>
      </c>
      <c r="C19548" s="48" t="str">
        <f t="shared" si="610"/>
        <v>כל תל אביב - יפו</v>
      </c>
      <c r="D19548" s="1" t="s">
        <v>502</v>
      </c>
      <c r="E19548" s="1"/>
      <c r="F19548" s="2">
        <v>15</v>
      </c>
      <c r="G19548" s="2">
        <f>INDEX(תוצאות_בחירות,MATCH(C19548,siot!$F$3:$F$1887,0),27)</f>
        <v>2</v>
      </c>
      <c r="H19548" s="2" t="b">
        <f t="shared" si="611"/>
        <v>0</v>
      </c>
      <c r="I19548" s="1" t="s">
        <v>2</v>
      </c>
      <c r="J19548" s="1" t="s">
        <v>509</v>
      </c>
      <c r="K19548" s="1"/>
    </row>
    <row r="19549" spans="1:11" hidden="1">
      <c r="A19549" s="1" t="s">
        <v>164</v>
      </c>
      <c r="B19549" s="1" t="s">
        <v>503</v>
      </c>
      <c r="C19549" s="48" t="str">
        <f t="shared" si="610"/>
        <v>כל תל אביב - יפו</v>
      </c>
      <c r="D19549" s="1" t="s">
        <v>502</v>
      </c>
      <c r="E19549" s="1"/>
      <c r="F19549" s="2">
        <v>16</v>
      </c>
      <c r="G19549" s="2">
        <f>INDEX(תוצאות_בחירות,MATCH(C19549,siot!$F$3:$F$1887,0),27)</f>
        <v>2</v>
      </c>
      <c r="H19549" s="2" t="b">
        <f t="shared" si="611"/>
        <v>0</v>
      </c>
      <c r="I19549" s="1" t="s">
        <v>2</v>
      </c>
      <c r="J19549" s="1" t="s">
        <v>508</v>
      </c>
      <c r="K19549" s="1"/>
    </row>
    <row r="19550" spans="1:11" hidden="1">
      <c r="A19550" s="1" t="s">
        <v>164</v>
      </c>
      <c r="B19550" s="1" t="s">
        <v>503</v>
      </c>
      <c r="C19550" s="48" t="str">
        <f t="shared" si="610"/>
        <v>כל תל אביב - יפו</v>
      </c>
      <c r="D19550" s="1" t="s">
        <v>502</v>
      </c>
      <c r="E19550" s="1"/>
      <c r="F19550" s="2">
        <v>17</v>
      </c>
      <c r="G19550" s="2">
        <f>INDEX(תוצאות_בחירות,MATCH(C19550,siot!$F$3:$F$1887,0),27)</f>
        <v>2</v>
      </c>
      <c r="H19550" s="2" t="b">
        <f t="shared" si="611"/>
        <v>0</v>
      </c>
      <c r="I19550" s="1" t="s">
        <v>2</v>
      </c>
      <c r="J19550" s="1" t="s">
        <v>507</v>
      </c>
      <c r="K19550" s="1"/>
    </row>
    <row r="19551" spans="1:11" hidden="1">
      <c r="A19551" s="1" t="s">
        <v>164</v>
      </c>
      <c r="B19551" s="1" t="s">
        <v>503</v>
      </c>
      <c r="C19551" s="48" t="str">
        <f t="shared" si="610"/>
        <v>כל תל אביב - יפו</v>
      </c>
      <c r="D19551" s="1" t="s">
        <v>502</v>
      </c>
      <c r="E19551" s="1"/>
      <c r="F19551" s="2">
        <v>18</v>
      </c>
      <c r="G19551" s="2">
        <f>INDEX(תוצאות_בחירות,MATCH(C19551,siot!$F$3:$F$1887,0),27)</f>
        <v>2</v>
      </c>
      <c r="H19551" s="2" t="b">
        <f t="shared" si="611"/>
        <v>0</v>
      </c>
      <c r="I19551" s="1" t="s">
        <v>2</v>
      </c>
      <c r="J19551" s="1" t="s">
        <v>506</v>
      </c>
      <c r="K19551" s="1"/>
    </row>
    <row r="19552" spans="1:11" hidden="1">
      <c r="A19552" s="1" t="s">
        <v>164</v>
      </c>
      <c r="B19552" s="1" t="s">
        <v>503</v>
      </c>
      <c r="C19552" s="48" t="str">
        <f t="shared" si="610"/>
        <v>כל תל אביב - יפו</v>
      </c>
      <c r="D19552" s="1" t="s">
        <v>502</v>
      </c>
      <c r="E19552" s="1"/>
      <c r="F19552" s="2">
        <v>19</v>
      </c>
      <c r="G19552" s="2">
        <f>INDEX(תוצאות_בחירות,MATCH(C19552,siot!$F$3:$F$1887,0),27)</f>
        <v>2</v>
      </c>
      <c r="H19552" s="2" t="b">
        <f t="shared" si="611"/>
        <v>0</v>
      </c>
      <c r="I19552" s="1" t="s">
        <v>2</v>
      </c>
      <c r="J19552" s="1" t="s">
        <v>505</v>
      </c>
      <c r="K19552" s="1"/>
    </row>
    <row r="19553" spans="1:11" hidden="1">
      <c r="A19553" s="1" t="s">
        <v>164</v>
      </c>
      <c r="B19553" s="1" t="s">
        <v>503</v>
      </c>
      <c r="C19553" s="48" t="str">
        <f t="shared" si="610"/>
        <v>כל תל אביב - יפו</v>
      </c>
      <c r="D19553" s="1" t="s">
        <v>502</v>
      </c>
      <c r="E19553" s="1"/>
      <c r="F19553" s="2">
        <v>20</v>
      </c>
      <c r="G19553" s="2">
        <f>INDEX(תוצאות_בחירות,MATCH(C19553,siot!$F$3:$F$1887,0),27)</f>
        <v>2</v>
      </c>
      <c r="H19553" s="2" t="b">
        <f t="shared" si="611"/>
        <v>0</v>
      </c>
      <c r="I19553" s="1" t="s">
        <v>2</v>
      </c>
      <c r="J19553" s="1" t="s">
        <v>504</v>
      </c>
      <c r="K19553" s="1"/>
    </row>
    <row r="19554" spans="1:11" hidden="1">
      <c r="A19554" s="1" t="s">
        <v>164</v>
      </c>
      <c r="B19554" s="1" t="s">
        <v>503</v>
      </c>
      <c r="C19554" s="48" t="str">
        <f t="shared" si="610"/>
        <v>כל תל אביב - יפו</v>
      </c>
      <c r="D19554" s="1" t="s">
        <v>502</v>
      </c>
      <c r="E19554" s="1"/>
      <c r="F19554" s="2">
        <v>21</v>
      </c>
      <c r="G19554" s="2">
        <f>INDEX(תוצאות_בחירות,MATCH(C19554,siot!$F$3:$F$1887,0),27)</f>
        <v>2</v>
      </c>
      <c r="H19554" s="2" t="b">
        <f t="shared" si="611"/>
        <v>0</v>
      </c>
      <c r="I19554" s="1" t="s">
        <v>2</v>
      </c>
      <c r="J19554" s="1" t="s">
        <v>501</v>
      </c>
      <c r="K19554" s="1"/>
    </row>
    <row r="19555" spans="1:11" hidden="1">
      <c r="A19555" s="1" t="s">
        <v>164</v>
      </c>
      <c r="B19555" s="1" t="s">
        <v>133</v>
      </c>
      <c r="C19555" s="48" t="str">
        <f t="shared" si="610"/>
        <v>לב תל אביב - יפו</v>
      </c>
      <c r="D19555" s="1" t="s">
        <v>488</v>
      </c>
      <c r="E19555" s="1" t="s">
        <v>3</v>
      </c>
      <c r="F19555" s="2" t="s">
        <v>19548</v>
      </c>
      <c r="G19555" s="2">
        <f>INDEX(תוצאות_בחירות,MATCH(C19555,siot!$F$3:$F$1887,0),27)</f>
        <v>1</v>
      </c>
      <c r="H19555" s="2" t="b">
        <f t="shared" si="611"/>
        <v>0</v>
      </c>
      <c r="I19555" s="1"/>
      <c r="J19555" s="1"/>
      <c r="K19555" s="1"/>
    </row>
    <row r="19556" spans="1:11">
      <c r="A19556" s="1" t="s">
        <v>164</v>
      </c>
      <c r="B19556" s="1" t="s">
        <v>133</v>
      </c>
      <c r="C19556" s="48" t="str">
        <f t="shared" si="610"/>
        <v>לב תל אביב - יפו</v>
      </c>
      <c r="D19556" s="1" t="s">
        <v>488</v>
      </c>
      <c r="E19556" s="1"/>
      <c r="F19556" s="2">
        <v>1</v>
      </c>
      <c r="G19556" s="2">
        <f>INDEX(תוצאות_בחירות,MATCH(C19556,siot!$F$3:$F$1887,0),27)</f>
        <v>1</v>
      </c>
      <c r="H19556" s="2" t="b">
        <f t="shared" si="611"/>
        <v>1</v>
      </c>
      <c r="I19556" s="1" t="s">
        <v>2</v>
      </c>
      <c r="J19556" s="1" t="s">
        <v>500</v>
      </c>
      <c r="K19556" s="1">
        <v>1</v>
      </c>
    </row>
    <row r="19557" spans="1:11" hidden="1">
      <c r="A19557" s="1" t="s">
        <v>164</v>
      </c>
      <c r="B19557" s="1" t="s">
        <v>133</v>
      </c>
      <c r="C19557" s="48" t="str">
        <f t="shared" si="610"/>
        <v>לב תל אביב - יפו</v>
      </c>
      <c r="D19557" s="1" t="s">
        <v>488</v>
      </c>
      <c r="E19557" s="1"/>
      <c r="F19557" s="2">
        <v>2</v>
      </c>
      <c r="G19557" s="2">
        <f>INDEX(תוצאות_בחירות,MATCH(C19557,siot!$F$3:$F$1887,0),27)</f>
        <v>1</v>
      </c>
      <c r="H19557" s="2" t="b">
        <f t="shared" si="611"/>
        <v>0</v>
      </c>
      <c r="I19557" s="1" t="s">
        <v>2</v>
      </c>
      <c r="J19557" s="1" t="s">
        <v>499</v>
      </c>
      <c r="K19557" s="1"/>
    </row>
    <row r="19558" spans="1:11" hidden="1">
      <c r="A19558" s="1" t="s">
        <v>164</v>
      </c>
      <c r="B19558" s="1" t="s">
        <v>133</v>
      </c>
      <c r="C19558" s="48" t="str">
        <f t="shared" si="610"/>
        <v>לב תל אביב - יפו</v>
      </c>
      <c r="D19558" s="1" t="s">
        <v>488</v>
      </c>
      <c r="E19558" s="1"/>
      <c r="F19558" s="2">
        <v>3</v>
      </c>
      <c r="G19558" s="2">
        <f>INDEX(תוצאות_בחירות,MATCH(C19558,siot!$F$3:$F$1887,0),27)</f>
        <v>1</v>
      </c>
      <c r="H19558" s="2" t="b">
        <f t="shared" si="611"/>
        <v>0</v>
      </c>
      <c r="I19558" s="1" t="s">
        <v>2</v>
      </c>
      <c r="J19558" s="1" t="s">
        <v>498</v>
      </c>
      <c r="K19558" s="1"/>
    </row>
    <row r="19559" spans="1:11" hidden="1">
      <c r="A19559" s="1" t="s">
        <v>164</v>
      </c>
      <c r="B19559" s="1" t="s">
        <v>133</v>
      </c>
      <c r="C19559" s="48" t="str">
        <f t="shared" si="610"/>
        <v>לב תל אביב - יפו</v>
      </c>
      <c r="D19559" s="1" t="s">
        <v>488</v>
      </c>
      <c r="E19559" s="1"/>
      <c r="F19559" s="2">
        <v>4</v>
      </c>
      <c r="G19559" s="2">
        <f>INDEX(תוצאות_בחירות,MATCH(C19559,siot!$F$3:$F$1887,0),27)</f>
        <v>1</v>
      </c>
      <c r="H19559" s="2" t="b">
        <f t="shared" si="611"/>
        <v>0</v>
      </c>
      <c r="I19559" s="1" t="s">
        <v>2</v>
      </c>
      <c r="J19559" s="1" t="s">
        <v>497</v>
      </c>
      <c r="K19559" s="1"/>
    </row>
    <row r="19560" spans="1:11" hidden="1">
      <c r="A19560" s="1" t="s">
        <v>164</v>
      </c>
      <c r="B19560" s="1" t="s">
        <v>133</v>
      </c>
      <c r="C19560" s="48" t="str">
        <f t="shared" si="610"/>
        <v>לב תל אביב - יפו</v>
      </c>
      <c r="D19560" s="1" t="s">
        <v>488</v>
      </c>
      <c r="E19560" s="1"/>
      <c r="F19560" s="2">
        <v>5</v>
      </c>
      <c r="G19560" s="2">
        <f>INDEX(תוצאות_בחירות,MATCH(C19560,siot!$F$3:$F$1887,0),27)</f>
        <v>1</v>
      </c>
      <c r="H19560" s="2" t="b">
        <f t="shared" si="611"/>
        <v>0</v>
      </c>
      <c r="I19560" s="1" t="s">
        <v>2</v>
      </c>
      <c r="J19560" s="1" t="s">
        <v>496</v>
      </c>
      <c r="K19560" s="1"/>
    </row>
    <row r="19561" spans="1:11" hidden="1">
      <c r="A19561" s="1" t="s">
        <v>164</v>
      </c>
      <c r="B19561" s="1" t="s">
        <v>133</v>
      </c>
      <c r="C19561" s="48" t="str">
        <f t="shared" si="610"/>
        <v>לב תל אביב - יפו</v>
      </c>
      <c r="D19561" s="1" t="s">
        <v>488</v>
      </c>
      <c r="E19561" s="1"/>
      <c r="F19561" s="2">
        <v>6</v>
      </c>
      <c r="G19561" s="2">
        <f>INDEX(תוצאות_בחירות,MATCH(C19561,siot!$F$3:$F$1887,0),27)</f>
        <v>1</v>
      </c>
      <c r="H19561" s="2" t="b">
        <f t="shared" si="611"/>
        <v>0</v>
      </c>
      <c r="I19561" s="1" t="s">
        <v>2</v>
      </c>
      <c r="J19561" s="1" t="s">
        <v>122</v>
      </c>
      <c r="K19561" s="1"/>
    </row>
    <row r="19562" spans="1:11" hidden="1">
      <c r="A19562" s="1" t="s">
        <v>164</v>
      </c>
      <c r="B19562" s="1" t="s">
        <v>133</v>
      </c>
      <c r="C19562" s="48" t="str">
        <f t="shared" si="610"/>
        <v>לב תל אביב - יפו</v>
      </c>
      <c r="D19562" s="1" t="s">
        <v>488</v>
      </c>
      <c r="E19562" s="1"/>
      <c r="F19562" s="2">
        <v>7</v>
      </c>
      <c r="G19562" s="2">
        <f>INDEX(תוצאות_בחירות,MATCH(C19562,siot!$F$3:$F$1887,0),27)</f>
        <v>1</v>
      </c>
      <c r="H19562" s="2" t="b">
        <f t="shared" si="611"/>
        <v>0</v>
      </c>
      <c r="I19562" s="1" t="s">
        <v>2</v>
      </c>
      <c r="J19562" s="1" t="s">
        <v>495</v>
      </c>
      <c r="K19562" s="1"/>
    </row>
    <row r="19563" spans="1:11" hidden="1">
      <c r="A19563" s="1" t="s">
        <v>164</v>
      </c>
      <c r="B19563" s="1" t="s">
        <v>133</v>
      </c>
      <c r="C19563" s="48" t="str">
        <f t="shared" si="610"/>
        <v>לב תל אביב - יפו</v>
      </c>
      <c r="D19563" s="1" t="s">
        <v>488</v>
      </c>
      <c r="E19563" s="1"/>
      <c r="F19563" s="2">
        <v>8</v>
      </c>
      <c r="G19563" s="2">
        <f>INDEX(תוצאות_בחירות,MATCH(C19563,siot!$F$3:$F$1887,0),27)</f>
        <v>1</v>
      </c>
      <c r="H19563" s="2" t="b">
        <f t="shared" si="611"/>
        <v>0</v>
      </c>
      <c r="I19563" s="1" t="s">
        <v>2</v>
      </c>
      <c r="J19563" s="1" t="s">
        <v>494</v>
      </c>
      <c r="K19563" s="1"/>
    </row>
    <row r="19564" spans="1:11" hidden="1">
      <c r="A19564" s="1" t="s">
        <v>164</v>
      </c>
      <c r="B19564" s="1" t="s">
        <v>133</v>
      </c>
      <c r="C19564" s="48" t="str">
        <f t="shared" si="610"/>
        <v>לב תל אביב - יפו</v>
      </c>
      <c r="D19564" s="1" t="s">
        <v>488</v>
      </c>
      <c r="E19564" s="1"/>
      <c r="F19564" s="2">
        <v>9</v>
      </c>
      <c r="G19564" s="2">
        <f>INDEX(תוצאות_בחירות,MATCH(C19564,siot!$F$3:$F$1887,0),27)</f>
        <v>1</v>
      </c>
      <c r="H19564" s="2" t="b">
        <f t="shared" si="611"/>
        <v>0</v>
      </c>
      <c r="I19564" s="1" t="s">
        <v>2</v>
      </c>
      <c r="J19564" s="1" t="s">
        <v>493</v>
      </c>
      <c r="K19564" s="1"/>
    </row>
    <row r="19565" spans="1:11" hidden="1">
      <c r="A19565" s="1" t="s">
        <v>164</v>
      </c>
      <c r="B19565" s="1" t="s">
        <v>133</v>
      </c>
      <c r="C19565" s="48" t="str">
        <f t="shared" si="610"/>
        <v>לב תל אביב - יפו</v>
      </c>
      <c r="D19565" s="1" t="s">
        <v>488</v>
      </c>
      <c r="E19565" s="1"/>
      <c r="F19565" s="2">
        <v>10</v>
      </c>
      <c r="G19565" s="2">
        <f>INDEX(תוצאות_בחירות,MATCH(C19565,siot!$F$3:$F$1887,0),27)</f>
        <v>1</v>
      </c>
      <c r="H19565" s="2" t="b">
        <f t="shared" si="611"/>
        <v>0</v>
      </c>
      <c r="I19565" s="1" t="s">
        <v>2</v>
      </c>
      <c r="J19565" s="1" t="s">
        <v>492</v>
      </c>
      <c r="K19565" s="1"/>
    </row>
    <row r="19566" spans="1:11" hidden="1">
      <c r="A19566" s="1" t="s">
        <v>164</v>
      </c>
      <c r="B19566" s="1" t="s">
        <v>133</v>
      </c>
      <c r="C19566" s="48" t="str">
        <f t="shared" si="610"/>
        <v>לב תל אביב - יפו</v>
      </c>
      <c r="D19566" s="1" t="s">
        <v>488</v>
      </c>
      <c r="E19566" s="1"/>
      <c r="F19566" s="2">
        <v>11</v>
      </c>
      <c r="G19566" s="2">
        <f>INDEX(תוצאות_בחירות,MATCH(C19566,siot!$F$3:$F$1887,0),27)</f>
        <v>1</v>
      </c>
      <c r="H19566" s="2" t="b">
        <f t="shared" si="611"/>
        <v>0</v>
      </c>
      <c r="I19566" s="1" t="s">
        <v>2</v>
      </c>
      <c r="J19566" s="1" t="s">
        <v>491</v>
      </c>
      <c r="K19566" s="1"/>
    </row>
    <row r="19567" spans="1:11" hidden="1">
      <c r="A19567" s="1" t="s">
        <v>164</v>
      </c>
      <c r="B19567" s="1" t="s">
        <v>133</v>
      </c>
      <c r="C19567" s="48" t="str">
        <f t="shared" si="610"/>
        <v>לב תל אביב - יפו</v>
      </c>
      <c r="D19567" s="1" t="s">
        <v>488</v>
      </c>
      <c r="E19567" s="1"/>
      <c r="F19567" s="2">
        <v>12</v>
      </c>
      <c r="G19567" s="2">
        <f>INDEX(תוצאות_בחירות,MATCH(C19567,siot!$F$3:$F$1887,0),27)</f>
        <v>1</v>
      </c>
      <c r="H19567" s="2" t="b">
        <f t="shared" si="611"/>
        <v>0</v>
      </c>
      <c r="I19567" s="1" t="s">
        <v>2</v>
      </c>
      <c r="J19567" s="1" t="s">
        <v>490</v>
      </c>
      <c r="K19567" s="1"/>
    </row>
    <row r="19568" spans="1:11" hidden="1">
      <c r="A19568" s="1" t="s">
        <v>164</v>
      </c>
      <c r="B19568" s="1" t="s">
        <v>133</v>
      </c>
      <c r="C19568" s="48" t="str">
        <f t="shared" si="610"/>
        <v>לב תל אביב - יפו</v>
      </c>
      <c r="D19568" s="1" t="s">
        <v>488</v>
      </c>
      <c r="E19568" s="1"/>
      <c r="F19568" s="2">
        <v>13</v>
      </c>
      <c r="G19568" s="2">
        <f>INDEX(תוצאות_בחירות,MATCH(C19568,siot!$F$3:$F$1887,0),27)</f>
        <v>1</v>
      </c>
      <c r="H19568" s="2" t="b">
        <f t="shared" si="611"/>
        <v>0</v>
      </c>
      <c r="I19568" s="1" t="s">
        <v>2</v>
      </c>
      <c r="J19568" s="1" t="s">
        <v>489</v>
      </c>
      <c r="K19568" s="1"/>
    </row>
    <row r="19569" spans="1:11" hidden="1">
      <c r="A19569" s="1" t="s">
        <v>164</v>
      </c>
      <c r="B19569" s="1" t="s">
        <v>133</v>
      </c>
      <c r="C19569" s="48" t="str">
        <f t="shared" si="610"/>
        <v>לב תל אביב - יפו</v>
      </c>
      <c r="D19569" s="1" t="s">
        <v>488</v>
      </c>
      <c r="E19569" s="1"/>
      <c r="F19569" s="2">
        <v>14</v>
      </c>
      <c r="G19569" s="2">
        <f>INDEX(תוצאות_בחירות,MATCH(C19569,siot!$F$3:$F$1887,0),27)</f>
        <v>1</v>
      </c>
      <c r="H19569" s="2" t="b">
        <f t="shared" si="611"/>
        <v>0</v>
      </c>
      <c r="I19569" s="1" t="s">
        <v>2</v>
      </c>
      <c r="J19569" s="1" t="s">
        <v>487</v>
      </c>
      <c r="K19569" s="1"/>
    </row>
    <row r="19570" spans="1:11" hidden="1">
      <c r="A19570" s="1" t="s">
        <v>164</v>
      </c>
      <c r="B19570" s="1" t="s">
        <v>126</v>
      </c>
      <c r="C19570" s="48" t="str">
        <f t="shared" si="610"/>
        <v>מחל תל אביב - יפו</v>
      </c>
      <c r="D19570" s="1" t="s">
        <v>474</v>
      </c>
      <c r="E19570" s="1" t="s">
        <v>3</v>
      </c>
      <c r="F19570" s="2" t="s">
        <v>19548</v>
      </c>
      <c r="G19570" s="2">
        <f>INDEX(תוצאות_בחירות,MATCH(C19570,siot!$F$3:$F$1887,0),27)</f>
        <v>1</v>
      </c>
      <c r="H19570" s="2" t="b">
        <f t="shared" si="611"/>
        <v>0</v>
      </c>
      <c r="I19570" s="1"/>
      <c r="J19570" s="1"/>
      <c r="K19570" s="1"/>
    </row>
    <row r="19571" spans="1:11">
      <c r="A19571" s="1" t="s">
        <v>164</v>
      </c>
      <c r="B19571" s="1" t="s">
        <v>126</v>
      </c>
      <c r="C19571" s="48" t="str">
        <f t="shared" si="610"/>
        <v>מחל תל אביב - יפו</v>
      </c>
      <c r="D19571" s="1" t="s">
        <v>474</v>
      </c>
      <c r="E19571" s="1"/>
      <c r="F19571" s="2">
        <v>1</v>
      </c>
      <c r="G19571" s="2">
        <f>INDEX(תוצאות_בחירות,MATCH(C19571,siot!$F$3:$F$1887,0),27)</f>
        <v>1</v>
      </c>
      <c r="H19571" s="2" t="b">
        <f t="shared" si="611"/>
        <v>1</v>
      </c>
      <c r="I19571" s="1" t="s">
        <v>2</v>
      </c>
      <c r="J19571" s="1" t="s">
        <v>486</v>
      </c>
      <c r="K19571" s="1"/>
    </row>
    <row r="19572" spans="1:11" hidden="1">
      <c r="A19572" s="1" t="s">
        <v>164</v>
      </c>
      <c r="B19572" s="1" t="s">
        <v>126</v>
      </c>
      <c r="C19572" s="48" t="str">
        <f t="shared" si="610"/>
        <v>מחל תל אביב - יפו</v>
      </c>
      <c r="D19572" s="1" t="s">
        <v>474</v>
      </c>
      <c r="E19572" s="1"/>
      <c r="F19572" s="2">
        <v>2</v>
      </c>
      <c r="G19572" s="2">
        <f>INDEX(תוצאות_בחירות,MATCH(C19572,siot!$F$3:$F$1887,0),27)</f>
        <v>1</v>
      </c>
      <c r="H19572" s="2" t="b">
        <f t="shared" si="611"/>
        <v>0</v>
      </c>
      <c r="I19572" s="1" t="s">
        <v>2</v>
      </c>
      <c r="J19572" s="1" t="s">
        <v>485</v>
      </c>
      <c r="K19572" s="1"/>
    </row>
    <row r="19573" spans="1:11" hidden="1">
      <c r="A19573" s="1" t="s">
        <v>164</v>
      </c>
      <c r="B19573" s="1" t="s">
        <v>126</v>
      </c>
      <c r="C19573" s="48" t="str">
        <f t="shared" si="610"/>
        <v>מחל תל אביב - יפו</v>
      </c>
      <c r="D19573" s="1" t="s">
        <v>474</v>
      </c>
      <c r="E19573" s="1"/>
      <c r="F19573" s="2">
        <v>3</v>
      </c>
      <c r="G19573" s="2">
        <f>INDEX(תוצאות_בחירות,MATCH(C19573,siot!$F$3:$F$1887,0),27)</f>
        <v>1</v>
      </c>
      <c r="H19573" s="2" t="b">
        <f t="shared" si="611"/>
        <v>0</v>
      </c>
      <c r="I19573" s="1" t="s">
        <v>2</v>
      </c>
      <c r="J19573" s="1" t="s">
        <v>484</v>
      </c>
      <c r="K19573" s="1"/>
    </row>
    <row r="19574" spans="1:11" hidden="1">
      <c r="A19574" s="1" t="s">
        <v>164</v>
      </c>
      <c r="B19574" s="1" t="s">
        <v>126</v>
      </c>
      <c r="C19574" s="48" t="str">
        <f t="shared" si="610"/>
        <v>מחל תל אביב - יפו</v>
      </c>
      <c r="D19574" s="1" t="s">
        <v>474</v>
      </c>
      <c r="E19574" s="1"/>
      <c r="F19574" s="2">
        <v>4</v>
      </c>
      <c r="G19574" s="2">
        <f>INDEX(תוצאות_בחירות,MATCH(C19574,siot!$F$3:$F$1887,0),27)</f>
        <v>1</v>
      </c>
      <c r="H19574" s="2" t="b">
        <f t="shared" si="611"/>
        <v>0</v>
      </c>
      <c r="I19574" s="1" t="s">
        <v>2</v>
      </c>
      <c r="J19574" s="1" t="s">
        <v>483</v>
      </c>
      <c r="K19574" s="1"/>
    </row>
    <row r="19575" spans="1:11" hidden="1">
      <c r="A19575" s="1" t="s">
        <v>164</v>
      </c>
      <c r="B19575" s="1" t="s">
        <v>126</v>
      </c>
      <c r="C19575" s="48" t="str">
        <f t="shared" si="610"/>
        <v>מחל תל אביב - יפו</v>
      </c>
      <c r="D19575" s="1" t="s">
        <v>474</v>
      </c>
      <c r="E19575" s="1"/>
      <c r="F19575" s="2">
        <v>5</v>
      </c>
      <c r="G19575" s="2">
        <f>INDEX(תוצאות_בחירות,MATCH(C19575,siot!$F$3:$F$1887,0),27)</f>
        <v>1</v>
      </c>
      <c r="H19575" s="2" t="b">
        <f t="shared" si="611"/>
        <v>0</v>
      </c>
      <c r="I19575" s="1" t="s">
        <v>2</v>
      </c>
      <c r="J19575" s="1" t="s">
        <v>482</v>
      </c>
      <c r="K19575" s="1"/>
    </row>
    <row r="19576" spans="1:11" hidden="1">
      <c r="A19576" s="1" t="s">
        <v>164</v>
      </c>
      <c r="B19576" s="1" t="s">
        <v>126</v>
      </c>
      <c r="C19576" s="48" t="str">
        <f t="shared" si="610"/>
        <v>מחל תל אביב - יפו</v>
      </c>
      <c r="D19576" s="1" t="s">
        <v>474</v>
      </c>
      <c r="E19576" s="1"/>
      <c r="F19576" s="2">
        <v>6</v>
      </c>
      <c r="G19576" s="2">
        <f>INDEX(תוצאות_בחירות,MATCH(C19576,siot!$F$3:$F$1887,0),27)</f>
        <v>1</v>
      </c>
      <c r="H19576" s="2" t="b">
        <f t="shared" si="611"/>
        <v>0</v>
      </c>
      <c r="I19576" s="1" t="s">
        <v>2</v>
      </c>
      <c r="J19576" s="1" t="s">
        <v>481</v>
      </c>
      <c r="K19576" s="1"/>
    </row>
    <row r="19577" spans="1:11" hidden="1">
      <c r="A19577" s="1" t="s">
        <v>164</v>
      </c>
      <c r="B19577" s="1" t="s">
        <v>126</v>
      </c>
      <c r="C19577" s="48" t="str">
        <f t="shared" si="610"/>
        <v>מחל תל אביב - יפו</v>
      </c>
      <c r="D19577" s="1" t="s">
        <v>474</v>
      </c>
      <c r="E19577" s="1"/>
      <c r="F19577" s="2">
        <v>7</v>
      </c>
      <c r="G19577" s="2">
        <f>INDEX(תוצאות_בחירות,MATCH(C19577,siot!$F$3:$F$1887,0),27)</f>
        <v>1</v>
      </c>
      <c r="H19577" s="2" t="b">
        <f t="shared" si="611"/>
        <v>0</v>
      </c>
      <c r="I19577" s="1" t="s">
        <v>2</v>
      </c>
      <c r="J19577" s="1" t="s">
        <v>480</v>
      </c>
      <c r="K19577" s="1"/>
    </row>
    <row r="19578" spans="1:11" hidden="1">
      <c r="A19578" s="1" t="s">
        <v>164</v>
      </c>
      <c r="B19578" s="1" t="s">
        <v>126</v>
      </c>
      <c r="C19578" s="48" t="str">
        <f t="shared" si="610"/>
        <v>מחל תל אביב - יפו</v>
      </c>
      <c r="D19578" s="1" t="s">
        <v>474</v>
      </c>
      <c r="E19578" s="1"/>
      <c r="F19578" s="2">
        <v>8</v>
      </c>
      <c r="G19578" s="2">
        <f>INDEX(תוצאות_בחירות,MATCH(C19578,siot!$F$3:$F$1887,0),27)</f>
        <v>1</v>
      </c>
      <c r="H19578" s="2" t="b">
        <f t="shared" si="611"/>
        <v>0</v>
      </c>
      <c r="I19578" s="1" t="s">
        <v>2</v>
      </c>
      <c r="J19578" s="1" t="s">
        <v>479</v>
      </c>
      <c r="K19578" s="1"/>
    </row>
    <row r="19579" spans="1:11" hidden="1">
      <c r="A19579" s="1" t="s">
        <v>164</v>
      </c>
      <c r="B19579" s="1" t="s">
        <v>126</v>
      </c>
      <c r="C19579" s="48" t="str">
        <f t="shared" si="610"/>
        <v>מחל תל אביב - יפו</v>
      </c>
      <c r="D19579" s="1" t="s">
        <v>474</v>
      </c>
      <c r="E19579" s="1"/>
      <c r="F19579" s="2">
        <v>9</v>
      </c>
      <c r="G19579" s="2">
        <f>INDEX(תוצאות_בחירות,MATCH(C19579,siot!$F$3:$F$1887,0),27)</f>
        <v>1</v>
      </c>
      <c r="H19579" s="2" t="b">
        <f t="shared" si="611"/>
        <v>0</v>
      </c>
      <c r="I19579" s="1" t="s">
        <v>2</v>
      </c>
      <c r="J19579" s="1" t="s">
        <v>478</v>
      </c>
      <c r="K19579" s="1"/>
    </row>
    <row r="19580" spans="1:11" hidden="1">
      <c r="A19580" s="1" t="s">
        <v>164</v>
      </c>
      <c r="B19580" s="1" t="s">
        <v>126</v>
      </c>
      <c r="C19580" s="48" t="str">
        <f t="shared" si="610"/>
        <v>מחל תל אביב - יפו</v>
      </c>
      <c r="D19580" s="1" t="s">
        <v>474</v>
      </c>
      <c r="E19580" s="1"/>
      <c r="F19580" s="2">
        <v>10</v>
      </c>
      <c r="G19580" s="2">
        <f>INDEX(תוצאות_בחירות,MATCH(C19580,siot!$F$3:$F$1887,0),27)</f>
        <v>1</v>
      </c>
      <c r="H19580" s="2" t="b">
        <f t="shared" si="611"/>
        <v>0</v>
      </c>
      <c r="I19580" s="1" t="s">
        <v>2</v>
      </c>
      <c r="J19580" s="1" t="s">
        <v>477</v>
      </c>
      <c r="K19580" s="1"/>
    </row>
    <row r="19581" spans="1:11" hidden="1">
      <c r="A19581" s="1" t="s">
        <v>164</v>
      </c>
      <c r="B19581" s="1" t="s">
        <v>126</v>
      </c>
      <c r="C19581" s="48" t="str">
        <f t="shared" si="610"/>
        <v>מחל תל אביב - יפו</v>
      </c>
      <c r="D19581" s="1" t="s">
        <v>474</v>
      </c>
      <c r="E19581" s="1"/>
      <c r="F19581" s="2">
        <v>11</v>
      </c>
      <c r="G19581" s="2">
        <f>INDEX(תוצאות_בחירות,MATCH(C19581,siot!$F$3:$F$1887,0),27)</f>
        <v>1</v>
      </c>
      <c r="H19581" s="2" t="b">
        <f t="shared" si="611"/>
        <v>0</v>
      </c>
      <c r="I19581" s="1" t="s">
        <v>2</v>
      </c>
      <c r="J19581" s="1" t="s">
        <v>476</v>
      </c>
      <c r="K19581" s="1"/>
    </row>
    <row r="19582" spans="1:11" hidden="1">
      <c r="A19582" s="1" t="s">
        <v>164</v>
      </c>
      <c r="B19582" s="1" t="s">
        <v>126</v>
      </c>
      <c r="C19582" s="48" t="str">
        <f t="shared" si="610"/>
        <v>מחל תל אביב - יפו</v>
      </c>
      <c r="D19582" s="1" t="s">
        <v>474</v>
      </c>
      <c r="E19582" s="1"/>
      <c r="F19582" s="2">
        <v>12</v>
      </c>
      <c r="G19582" s="2">
        <f>INDEX(תוצאות_בחירות,MATCH(C19582,siot!$F$3:$F$1887,0),27)</f>
        <v>1</v>
      </c>
      <c r="H19582" s="2" t="b">
        <f t="shared" si="611"/>
        <v>0</v>
      </c>
      <c r="I19582" s="1" t="s">
        <v>2</v>
      </c>
      <c r="J19582" s="1" t="s">
        <v>475</v>
      </c>
      <c r="K19582" s="1"/>
    </row>
    <row r="19583" spans="1:11" hidden="1">
      <c r="A19583" s="1" t="s">
        <v>164</v>
      </c>
      <c r="B19583" s="1" t="s">
        <v>126</v>
      </c>
      <c r="C19583" s="48" t="str">
        <f t="shared" si="610"/>
        <v>מחל תל אביב - יפו</v>
      </c>
      <c r="D19583" s="1" t="s">
        <v>474</v>
      </c>
      <c r="E19583" s="1"/>
      <c r="F19583" s="2">
        <v>13</v>
      </c>
      <c r="G19583" s="2">
        <f>INDEX(תוצאות_בחירות,MATCH(C19583,siot!$F$3:$F$1887,0),27)</f>
        <v>1</v>
      </c>
      <c r="H19583" s="2" t="b">
        <f t="shared" si="611"/>
        <v>0</v>
      </c>
      <c r="I19583" s="1" t="s">
        <v>2</v>
      </c>
      <c r="J19583" s="1" t="s">
        <v>473</v>
      </c>
      <c r="K19583" s="1"/>
    </row>
    <row r="19584" spans="1:11" hidden="1">
      <c r="A19584" s="1" t="s">
        <v>164</v>
      </c>
      <c r="B19584" s="1" t="s">
        <v>413</v>
      </c>
      <c r="C19584" s="48" t="str">
        <f t="shared" si="610"/>
        <v>מרצ תל אביב - יפו</v>
      </c>
      <c r="D19584" s="1" t="s">
        <v>412</v>
      </c>
      <c r="E19584" s="1" t="s">
        <v>18</v>
      </c>
      <c r="F19584" s="2" t="s">
        <v>19548</v>
      </c>
      <c r="G19584" s="2">
        <f>INDEX(תוצאות_בחירות,MATCH(C19584,siot!$F$3:$F$1887,0),27)</f>
        <v>6</v>
      </c>
      <c r="H19584" s="2" t="b">
        <f t="shared" si="611"/>
        <v>0</v>
      </c>
      <c r="I19584" s="1"/>
      <c r="J19584" s="1"/>
      <c r="K19584" s="1"/>
    </row>
    <row r="19585" spans="1:11">
      <c r="A19585" s="1" t="s">
        <v>164</v>
      </c>
      <c r="B19585" s="1" t="s">
        <v>413</v>
      </c>
      <c r="C19585" s="48" t="str">
        <f t="shared" si="610"/>
        <v>מרצ תל אביב - יפו</v>
      </c>
      <c r="D19585" s="1" t="s">
        <v>412</v>
      </c>
      <c r="E19585" s="1" t="s">
        <v>17</v>
      </c>
      <c r="F19585" s="2">
        <v>1</v>
      </c>
      <c r="G19585" s="2">
        <f>INDEX(תוצאות_בחירות,MATCH(C19585,siot!$F$3:$F$1887,0),27)</f>
        <v>6</v>
      </c>
      <c r="H19585" s="2" t="b">
        <f t="shared" si="611"/>
        <v>1</v>
      </c>
      <c r="I19585" s="1" t="s">
        <v>2</v>
      </c>
      <c r="J19585" s="1" t="s">
        <v>472</v>
      </c>
      <c r="K19585" s="1"/>
    </row>
    <row r="19586" spans="1:11">
      <c r="A19586" s="1" t="s">
        <v>164</v>
      </c>
      <c r="B19586" s="1" t="s">
        <v>413</v>
      </c>
      <c r="C19586" s="48" t="str">
        <f t="shared" si="610"/>
        <v>מרצ תל אביב - יפו</v>
      </c>
      <c r="D19586" s="1" t="s">
        <v>412</v>
      </c>
      <c r="E19586" s="1"/>
      <c r="F19586" s="2">
        <v>2</v>
      </c>
      <c r="G19586" s="2">
        <f>INDEX(תוצאות_בחירות,MATCH(C19586,siot!$F$3:$F$1887,0),27)</f>
        <v>6</v>
      </c>
      <c r="H19586" s="2" t="b">
        <f t="shared" si="611"/>
        <v>1</v>
      </c>
      <c r="I19586" s="1" t="s">
        <v>2</v>
      </c>
      <c r="J19586" s="1" t="s">
        <v>471</v>
      </c>
      <c r="K19586" s="1">
        <v>1</v>
      </c>
    </row>
    <row r="19587" spans="1:11">
      <c r="A19587" s="1" t="s">
        <v>164</v>
      </c>
      <c r="B19587" s="1" t="s">
        <v>413</v>
      </c>
      <c r="C19587" s="48" t="str">
        <f t="shared" si="610"/>
        <v>מרצ תל אביב - יפו</v>
      </c>
      <c r="D19587" s="1" t="s">
        <v>412</v>
      </c>
      <c r="E19587" s="1"/>
      <c r="F19587" s="2">
        <v>3</v>
      </c>
      <c r="G19587" s="2">
        <f>INDEX(תוצאות_בחירות,MATCH(C19587,siot!$F$3:$F$1887,0),27)</f>
        <v>6</v>
      </c>
      <c r="H19587" s="2" t="b">
        <f t="shared" si="611"/>
        <v>1</v>
      </c>
      <c r="I19587" s="1" t="s">
        <v>2</v>
      </c>
      <c r="J19587" s="1" t="s">
        <v>470</v>
      </c>
      <c r="K19587" s="1"/>
    </row>
    <row r="19588" spans="1:11">
      <c r="A19588" s="1" t="s">
        <v>164</v>
      </c>
      <c r="B19588" s="1" t="s">
        <v>413</v>
      </c>
      <c r="C19588" s="48" t="str">
        <f t="shared" ref="C19588:C19651" si="612">B19588&amp;" "&amp;A19588</f>
        <v>מרצ תל אביב - יפו</v>
      </c>
      <c r="D19588" s="1" t="s">
        <v>412</v>
      </c>
      <c r="E19588" s="1"/>
      <c r="F19588" s="2">
        <v>4</v>
      </c>
      <c r="G19588" s="2">
        <f>INDEX(תוצאות_בחירות,MATCH(C19588,siot!$F$3:$F$1887,0),27)</f>
        <v>6</v>
      </c>
      <c r="H19588" s="2" t="b">
        <f t="shared" ref="H19588:H19651" si="613">IF(OR(F19588&lt;G19588,G19588=F19588),TRUE,FALSE)</f>
        <v>1</v>
      </c>
      <c r="I19588" s="1" t="s">
        <v>2</v>
      </c>
      <c r="J19588" s="1" t="s">
        <v>469</v>
      </c>
      <c r="K19588" s="1">
        <v>1</v>
      </c>
    </row>
    <row r="19589" spans="1:11">
      <c r="A19589" s="1" t="s">
        <v>164</v>
      </c>
      <c r="B19589" s="1" t="s">
        <v>413</v>
      </c>
      <c r="C19589" s="48" t="str">
        <f t="shared" si="612"/>
        <v>מרצ תל אביב - יפו</v>
      </c>
      <c r="D19589" s="1" t="s">
        <v>412</v>
      </c>
      <c r="E19589" s="1"/>
      <c r="F19589" s="2">
        <v>5</v>
      </c>
      <c r="G19589" s="2">
        <f>INDEX(תוצאות_בחירות,MATCH(C19589,siot!$F$3:$F$1887,0),27)</f>
        <v>6</v>
      </c>
      <c r="H19589" s="2" t="b">
        <f t="shared" si="613"/>
        <v>1</v>
      </c>
      <c r="I19589" s="1" t="s">
        <v>2</v>
      </c>
      <c r="J19589" s="1" t="s">
        <v>468</v>
      </c>
      <c r="K19589" s="1">
        <v>1</v>
      </c>
    </row>
    <row r="19590" spans="1:11">
      <c r="A19590" s="1" t="s">
        <v>164</v>
      </c>
      <c r="B19590" s="1" t="s">
        <v>413</v>
      </c>
      <c r="C19590" s="48" t="str">
        <f t="shared" si="612"/>
        <v>מרצ תל אביב - יפו</v>
      </c>
      <c r="D19590" s="1" t="s">
        <v>412</v>
      </c>
      <c r="E19590" s="1"/>
      <c r="F19590" s="2">
        <v>6</v>
      </c>
      <c r="G19590" s="2">
        <f>INDEX(תוצאות_בחירות,MATCH(C19590,siot!$F$3:$F$1887,0),27)</f>
        <v>6</v>
      </c>
      <c r="H19590" s="2" t="b">
        <f t="shared" si="613"/>
        <v>1</v>
      </c>
      <c r="I19590" s="1" t="s">
        <v>2</v>
      </c>
      <c r="J19590" s="1" t="s">
        <v>467</v>
      </c>
      <c r="K19590" s="1"/>
    </row>
    <row r="19591" spans="1:11" hidden="1">
      <c r="A19591" s="1" t="s">
        <v>164</v>
      </c>
      <c r="B19591" s="1" t="s">
        <v>413</v>
      </c>
      <c r="C19591" s="48" t="str">
        <f t="shared" si="612"/>
        <v>מרצ תל אביב - יפו</v>
      </c>
      <c r="D19591" s="1" t="s">
        <v>412</v>
      </c>
      <c r="E19591" s="1"/>
      <c r="F19591" s="2">
        <v>7</v>
      </c>
      <c r="G19591" s="2">
        <f>INDEX(תוצאות_בחירות,MATCH(C19591,siot!$F$3:$F$1887,0),27)</f>
        <v>6</v>
      </c>
      <c r="H19591" s="2" t="b">
        <f t="shared" si="613"/>
        <v>0</v>
      </c>
      <c r="I19591" s="1" t="s">
        <v>2</v>
      </c>
      <c r="J19591" s="1" t="s">
        <v>466</v>
      </c>
      <c r="K19591" s="1"/>
    </row>
    <row r="19592" spans="1:11" hidden="1">
      <c r="A19592" s="1" t="s">
        <v>164</v>
      </c>
      <c r="B19592" s="1" t="s">
        <v>413</v>
      </c>
      <c r="C19592" s="48" t="str">
        <f t="shared" si="612"/>
        <v>מרצ תל אביב - יפו</v>
      </c>
      <c r="D19592" s="1" t="s">
        <v>412</v>
      </c>
      <c r="E19592" s="1"/>
      <c r="F19592" s="2">
        <v>8</v>
      </c>
      <c r="G19592" s="2">
        <f>INDEX(תוצאות_בחירות,MATCH(C19592,siot!$F$3:$F$1887,0),27)</f>
        <v>6</v>
      </c>
      <c r="H19592" s="2" t="b">
        <f t="shared" si="613"/>
        <v>0</v>
      </c>
      <c r="I19592" s="1" t="s">
        <v>2</v>
      </c>
      <c r="J19592" s="1" t="s">
        <v>465</v>
      </c>
      <c r="K19592" s="1"/>
    </row>
    <row r="19593" spans="1:11" hidden="1">
      <c r="A19593" s="1" t="s">
        <v>164</v>
      </c>
      <c r="B19593" s="1" t="s">
        <v>413</v>
      </c>
      <c r="C19593" s="48" t="str">
        <f t="shared" si="612"/>
        <v>מרצ תל אביב - יפו</v>
      </c>
      <c r="D19593" s="1" t="s">
        <v>412</v>
      </c>
      <c r="E19593" s="1"/>
      <c r="F19593" s="2">
        <v>9</v>
      </c>
      <c r="G19593" s="2">
        <f>INDEX(תוצאות_בחירות,MATCH(C19593,siot!$F$3:$F$1887,0),27)</f>
        <v>6</v>
      </c>
      <c r="H19593" s="2" t="b">
        <f t="shared" si="613"/>
        <v>0</v>
      </c>
      <c r="I19593" s="1" t="s">
        <v>2</v>
      </c>
      <c r="J19593" s="1" t="s">
        <v>464</v>
      </c>
      <c r="K19593" s="1"/>
    </row>
    <row r="19594" spans="1:11" hidden="1">
      <c r="A19594" s="1" t="s">
        <v>164</v>
      </c>
      <c r="B19594" s="1" t="s">
        <v>413</v>
      </c>
      <c r="C19594" s="48" t="str">
        <f t="shared" si="612"/>
        <v>מרצ תל אביב - יפו</v>
      </c>
      <c r="D19594" s="1" t="s">
        <v>412</v>
      </c>
      <c r="E19594" s="1"/>
      <c r="F19594" s="2">
        <v>10</v>
      </c>
      <c r="G19594" s="2">
        <f>INDEX(תוצאות_בחירות,MATCH(C19594,siot!$F$3:$F$1887,0),27)</f>
        <v>6</v>
      </c>
      <c r="H19594" s="2" t="b">
        <f t="shared" si="613"/>
        <v>0</v>
      </c>
      <c r="I19594" s="1" t="s">
        <v>2</v>
      </c>
      <c r="J19594" s="1" t="s">
        <v>463</v>
      </c>
      <c r="K19594" s="1"/>
    </row>
    <row r="19595" spans="1:11" hidden="1">
      <c r="A19595" s="1" t="s">
        <v>164</v>
      </c>
      <c r="B19595" s="1" t="s">
        <v>413</v>
      </c>
      <c r="C19595" s="48" t="str">
        <f t="shared" si="612"/>
        <v>מרצ תל אביב - יפו</v>
      </c>
      <c r="D19595" s="1" t="s">
        <v>412</v>
      </c>
      <c r="E19595" s="1"/>
      <c r="F19595" s="2">
        <v>11</v>
      </c>
      <c r="G19595" s="2">
        <f>INDEX(תוצאות_בחירות,MATCH(C19595,siot!$F$3:$F$1887,0),27)</f>
        <v>6</v>
      </c>
      <c r="H19595" s="2" t="b">
        <f t="shared" si="613"/>
        <v>0</v>
      </c>
      <c r="I19595" s="1" t="s">
        <v>2</v>
      </c>
      <c r="J19595" s="1" t="s">
        <v>462</v>
      </c>
      <c r="K19595" s="1"/>
    </row>
    <row r="19596" spans="1:11" hidden="1">
      <c r="A19596" s="1" t="s">
        <v>164</v>
      </c>
      <c r="B19596" s="1" t="s">
        <v>413</v>
      </c>
      <c r="C19596" s="48" t="str">
        <f t="shared" si="612"/>
        <v>מרצ תל אביב - יפו</v>
      </c>
      <c r="D19596" s="1" t="s">
        <v>412</v>
      </c>
      <c r="E19596" s="1"/>
      <c r="F19596" s="2">
        <v>12</v>
      </c>
      <c r="G19596" s="2">
        <f>INDEX(תוצאות_בחירות,MATCH(C19596,siot!$F$3:$F$1887,0),27)</f>
        <v>6</v>
      </c>
      <c r="H19596" s="2" t="b">
        <f t="shared" si="613"/>
        <v>0</v>
      </c>
      <c r="I19596" s="1" t="s">
        <v>2</v>
      </c>
      <c r="J19596" s="1" t="s">
        <v>461</v>
      </c>
      <c r="K19596" s="1"/>
    </row>
    <row r="19597" spans="1:11" hidden="1">
      <c r="A19597" s="1" t="s">
        <v>164</v>
      </c>
      <c r="B19597" s="1" t="s">
        <v>413</v>
      </c>
      <c r="C19597" s="48" t="str">
        <f t="shared" si="612"/>
        <v>מרצ תל אביב - יפו</v>
      </c>
      <c r="D19597" s="1" t="s">
        <v>412</v>
      </c>
      <c r="E19597" s="1"/>
      <c r="F19597" s="2">
        <v>13</v>
      </c>
      <c r="G19597" s="2">
        <f>INDEX(תוצאות_בחירות,MATCH(C19597,siot!$F$3:$F$1887,0),27)</f>
        <v>6</v>
      </c>
      <c r="H19597" s="2" t="b">
        <f t="shared" si="613"/>
        <v>0</v>
      </c>
      <c r="I19597" s="1" t="s">
        <v>2</v>
      </c>
      <c r="J19597" s="1" t="s">
        <v>460</v>
      </c>
      <c r="K19597" s="1"/>
    </row>
    <row r="19598" spans="1:11" hidden="1">
      <c r="A19598" s="1" t="s">
        <v>164</v>
      </c>
      <c r="B19598" s="1" t="s">
        <v>413</v>
      </c>
      <c r="C19598" s="48" t="str">
        <f t="shared" si="612"/>
        <v>מרצ תל אביב - יפו</v>
      </c>
      <c r="D19598" s="1" t="s">
        <v>412</v>
      </c>
      <c r="E19598" s="1"/>
      <c r="F19598" s="2">
        <v>14</v>
      </c>
      <c r="G19598" s="2">
        <f>INDEX(תוצאות_בחירות,MATCH(C19598,siot!$F$3:$F$1887,0),27)</f>
        <v>6</v>
      </c>
      <c r="H19598" s="2" t="b">
        <f t="shared" si="613"/>
        <v>0</v>
      </c>
      <c r="I19598" s="1" t="s">
        <v>2</v>
      </c>
      <c r="J19598" s="1" t="s">
        <v>459</v>
      </c>
      <c r="K19598" s="1"/>
    </row>
    <row r="19599" spans="1:11" hidden="1">
      <c r="A19599" s="1" t="s">
        <v>164</v>
      </c>
      <c r="B19599" s="1" t="s">
        <v>413</v>
      </c>
      <c r="C19599" s="48" t="str">
        <f t="shared" si="612"/>
        <v>מרצ תל אביב - יפו</v>
      </c>
      <c r="D19599" s="1" t="s">
        <v>412</v>
      </c>
      <c r="E19599" s="1"/>
      <c r="F19599" s="2">
        <v>15</v>
      </c>
      <c r="G19599" s="2">
        <f>INDEX(תוצאות_בחירות,MATCH(C19599,siot!$F$3:$F$1887,0),27)</f>
        <v>6</v>
      </c>
      <c r="H19599" s="2" t="b">
        <f t="shared" si="613"/>
        <v>0</v>
      </c>
      <c r="I19599" s="1" t="s">
        <v>2</v>
      </c>
      <c r="J19599" s="1" t="s">
        <v>458</v>
      </c>
      <c r="K19599" s="1"/>
    </row>
    <row r="19600" spans="1:11" hidden="1">
      <c r="A19600" s="1" t="s">
        <v>164</v>
      </c>
      <c r="B19600" s="1" t="s">
        <v>413</v>
      </c>
      <c r="C19600" s="48" t="str">
        <f t="shared" si="612"/>
        <v>מרצ תל אביב - יפו</v>
      </c>
      <c r="D19600" s="1" t="s">
        <v>412</v>
      </c>
      <c r="E19600" s="1"/>
      <c r="F19600" s="2">
        <v>16</v>
      </c>
      <c r="G19600" s="2">
        <f>INDEX(תוצאות_בחירות,MATCH(C19600,siot!$F$3:$F$1887,0),27)</f>
        <v>6</v>
      </c>
      <c r="H19600" s="2" t="b">
        <f t="shared" si="613"/>
        <v>0</v>
      </c>
      <c r="I19600" s="1" t="s">
        <v>2</v>
      </c>
      <c r="J19600" s="1" t="s">
        <v>457</v>
      </c>
      <c r="K19600" s="1"/>
    </row>
    <row r="19601" spans="1:11" hidden="1">
      <c r="A19601" s="1" t="s">
        <v>164</v>
      </c>
      <c r="B19601" s="1" t="s">
        <v>413</v>
      </c>
      <c r="C19601" s="48" t="str">
        <f t="shared" si="612"/>
        <v>מרצ תל אביב - יפו</v>
      </c>
      <c r="D19601" s="1" t="s">
        <v>412</v>
      </c>
      <c r="E19601" s="1"/>
      <c r="F19601" s="2">
        <v>17</v>
      </c>
      <c r="G19601" s="2">
        <f>INDEX(תוצאות_בחירות,MATCH(C19601,siot!$F$3:$F$1887,0),27)</f>
        <v>6</v>
      </c>
      <c r="H19601" s="2" t="b">
        <f t="shared" si="613"/>
        <v>0</v>
      </c>
      <c r="I19601" s="1" t="s">
        <v>2</v>
      </c>
      <c r="J19601" s="1" t="s">
        <v>456</v>
      </c>
      <c r="K19601" s="1"/>
    </row>
    <row r="19602" spans="1:11" hidden="1">
      <c r="A19602" s="1" t="s">
        <v>164</v>
      </c>
      <c r="B19602" s="1" t="s">
        <v>413</v>
      </c>
      <c r="C19602" s="48" t="str">
        <f t="shared" si="612"/>
        <v>מרצ תל אביב - יפו</v>
      </c>
      <c r="D19602" s="1" t="s">
        <v>412</v>
      </c>
      <c r="E19602" s="1"/>
      <c r="F19602" s="2">
        <v>18</v>
      </c>
      <c r="G19602" s="2">
        <f>INDEX(תוצאות_בחירות,MATCH(C19602,siot!$F$3:$F$1887,0),27)</f>
        <v>6</v>
      </c>
      <c r="H19602" s="2" t="b">
        <f t="shared" si="613"/>
        <v>0</v>
      </c>
      <c r="I19602" s="1" t="s">
        <v>2</v>
      </c>
      <c r="J19602" s="1" t="s">
        <v>455</v>
      </c>
      <c r="K19602" s="1"/>
    </row>
    <row r="19603" spans="1:11" hidden="1">
      <c r="A19603" s="1" t="s">
        <v>164</v>
      </c>
      <c r="B19603" s="1" t="s">
        <v>413</v>
      </c>
      <c r="C19603" s="48" t="str">
        <f t="shared" si="612"/>
        <v>מרצ תל אביב - יפו</v>
      </c>
      <c r="D19603" s="1" t="s">
        <v>412</v>
      </c>
      <c r="E19603" s="1"/>
      <c r="F19603" s="2">
        <v>19</v>
      </c>
      <c r="G19603" s="2">
        <f>INDEX(תוצאות_בחירות,MATCH(C19603,siot!$F$3:$F$1887,0),27)</f>
        <v>6</v>
      </c>
      <c r="H19603" s="2" t="b">
        <f t="shared" si="613"/>
        <v>0</v>
      </c>
      <c r="I19603" s="1" t="s">
        <v>2</v>
      </c>
      <c r="J19603" s="1" t="s">
        <v>454</v>
      </c>
      <c r="K19603" s="1"/>
    </row>
    <row r="19604" spans="1:11" hidden="1">
      <c r="A19604" s="1" t="s">
        <v>164</v>
      </c>
      <c r="B19604" s="1" t="s">
        <v>413</v>
      </c>
      <c r="C19604" s="48" t="str">
        <f t="shared" si="612"/>
        <v>מרצ תל אביב - יפו</v>
      </c>
      <c r="D19604" s="1" t="s">
        <v>412</v>
      </c>
      <c r="E19604" s="1"/>
      <c r="F19604" s="2">
        <v>20</v>
      </c>
      <c r="G19604" s="2">
        <f>INDEX(תוצאות_בחירות,MATCH(C19604,siot!$F$3:$F$1887,0),27)</f>
        <v>6</v>
      </c>
      <c r="H19604" s="2" t="b">
        <f t="shared" si="613"/>
        <v>0</v>
      </c>
      <c r="I19604" s="1" t="s">
        <v>2</v>
      </c>
      <c r="J19604" s="1" t="s">
        <v>453</v>
      </c>
      <c r="K19604" s="1"/>
    </row>
    <row r="19605" spans="1:11" hidden="1">
      <c r="A19605" s="1" t="s">
        <v>164</v>
      </c>
      <c r="B19605" s="1" t="s">
        <v>413</v>
      </c>
      <c r="C19605" s="48" t="str">
        <f t="shared" si="612"/>
        <v>מרצ תל אביב - יפו</v>
      </c>
      <c r="D19605" s="1" t="s">
        <v>412</v>
      </c>
      <c r="E19605" s="1"/>
      <c r="F19605" s="2">
        <v>21</v>
      </c>
      <c r="G19605" s="2">
        <f>INDEX(תוצאות_בחירות,MATCH(C19605,siot!$F$3:$F$1887,0),27)</f>
        <v>6</v>
      </c>
      <c r="H19605" s="2" t="b">
        <f t="shared" si="613"/>
        <v>0</v>
      </c>
      <c r="I19605" s="1" t="s">
        <v>2</v>
      </c>
      <c r="J19605" s="1" t="s">
        <v>452</v>
      </c>
      <c r="K19605" s="1"/>
    </row>
    <row r="19606" spans="1:11" hidden="1">
      <c r="A19606" s="1" t="s">
        <v>164</v>
      </c>
      <c r="B19606" s="1" t="s">
        <v>413</v>
      </c>
      <c r="C19606" s="48" t="str">
        <f t="shared" si="612"/>
        <v>מרצ תל אביב - יפו</v>
      </c>
      <c r="D19606" s="1" t="s">
        <v>412</v>
      </c>
      <c r="E19606" s="1"/>
      <c r="F19606" s="2">
        <v>22</v>
      </c>
      <c r="G19606" s="2">
        <f>INDEX(תוצאות_בחירות,MATCH(C19606,siot!$F$3:$F$1887,0),27)</f>
        <v>6</v>
      </c>
      <c r="H19606" s="2" t="b">
        <f t="shared" si="613"/>
        <v>0</v>
      </c>
      <c r="I19606" s="1" t="s">
        <v>2</v>
      </c>
      <c r="J19606" s="1" t="s">
        <v>451</v>
      </c>
      <c r="K19606" s="1"/>
    </row>
    <row r="19607" spans="1:11" hidden="1">
      <c r="A19607" s="1" t="s">
        <v>164</v>
      </c>
      <c r="B19607" s="1" t="s">
        <v>413</v>
      </c>
      <c r="C19607" s="48" t="str">
        <f t="shared" si="612"/>
        <v>מרצ תל אביב - יפו</v>
      </c>
      <c r="D19607" s="1" t="s">
        <v>412</v>
      </c>
      <c r="E19607" s="1"/>
      <c r="F19607" s="2">
        <v>23</v>
      </c>
      <c r="G19607" s="2">
        <f>INDEX(תוצאות_בחירות,MATCH(C19607,siot!$F$3:$F$1887,0),27)</f>
        <v>6</v>
      </c>
      <c r="H19607" s="2" t="b">
        <f t="shared" si="613"/>
        <v>0</v>
      </c>
      <c r="I19607" s="1" t="s">
        <v>2</v>
      </c>
      <c r="J19607" s="1" t="s">
        <v>450</v>
      </c>
      <c r="K19607" s="1"/>
    </row>
    <row r="19608" spans="1:11" hidden="1">
      <c r="A19608" s="1" t="s">
        <v>164</v>
      </c>
      <c r="B19608" s="1" t="s">
        <v>413</v>
      </c>
      <c r="C19608" s="48" t="str">
        <f t="shared" si="612"/>
        <v>מרצ תל אביב - יפו</v>
      </c>
      <c r="D19608" s="1" t="s">
        <v>412</v>
      </c>
      <c r="E19608" s="1"/>
      <c r="F19608" s="2">
        <v>24</v>
      </c>
      <c r="G19608" s="2">
        <f>INDEX(תוצאות_בחירות,MATCH(C19608,siot!$F$3:$F$1887,0),27)</f>
        <v>6</v>
      </c>
      <c r="H19608" s="2" t="b">
        <f t="shared" si="613"/>
        <v>0</v>
      </c>
      <c r="I19608" s="1" t="s">
        <v>2</v>
      </c>
      <c r="J19608" s="1" t="s">
        <v>449</v>
      </c>
      <c r="K19608" s="1"/>
    </row>
    <row r="19609" spans="1:11" hidden="1">
      <c r="A19609" s="1" t="s">
        <v>164</v>
      </c>
      <c r="B19609" s="1" t="s">
        <v>413</v>
      </c>
      <c r="C19609" s="48" t="str">
        <f t="shared" si="612"/>
        <v>מרצ תל אביב - יפו</v>
      </c>
      <c r="D19609" s="1" t="s">
        <v>412</v>
      </c>
      <c r="E19609" s="1"/>
      <c r="F19609" s="2">
        <v>25</v>
      </c>
      <c r="G19609" s="2">
        <f>INDEX(תוצאות_בחירות,MATCH(C19609,siot!$F$3:$F$1887,0),27)</f>
        <v>6</v>
      </c>
      <c r="H19609" s="2" t="b">
        <f t="shared" si="613"/>
        <v>0</v>
      </c>
      <c r="I19609" s="1" t="s">
        <v>2</v>
      </c>
      <c r="J19609" s="1" t="s">
        <v>448</v>
      </c>
      <c r="K19609" s="1"/>
    </row>
    <row r="19610" spans="1:11" hidden="1">
      <c r="A19610" s="1" t="s">
        <v>164</v>
      </c>
      <c r="B19610" s="1" t="s">
        <v>413</v>
      </c>
      <c r="C19610" s="48" t="str">
        <f t="shared" si="612"/>
        <v>מרצ תל אביב - יפו</v>
      </c>
      <c r="D19610" s="1" t="s">
        <v>412</v>
      </c>
      <c r="E19610" s="1"/>
      <c r="F19610" s="2">
        <v>26</v>
      </c>
      <c r="G19610" s="2">
        <f>INDEX(תוצאות_בחירות,MATCH(C19610,siot!$F$3:$F$1887,0),27)</f>
        <v>6</v>
      </c>
      <c r="H19610" s="2" t="b">
        <f t="shared" si="613"/>
        <v>0</v>
      </c>
      <c r="I19610" s="1" t="s">
        <v>2</v>
      </c>
      <c r="J19610" s="1" t="s">
        <v>447</v>
      </c>
      <c r="K19610" s="1"/>
    </row>
    <row r="19611" spans="1:11" hidden="1">
      <c r="A19611" s="1" t="s">
        <v>164</v>
      </c>
      <c r="B19611" s="1" t="s">
        <v>413</v>
      </c>
      <c r="C19611" s="48" t="str">
        <f t="shared" si="612"/>
        <v>מרצ תל אביב - יפו</v>
      </c>
      <c r="D19611" s="1" t="s">
        <v>412</v>
      </c>
      <c r="E19611" s="1"/>
      <c r="F19611" s="2">
        <v>27</v>
      </c>
      <c r="G19611" s="2">
        <f>INDEX(תוצאות_בחירות,MATCH(C19611,siot!$F$3:$F$1887,0),27)</f>
        <v>6</v>
      </c>
      <c r="H19611" s="2" t="b">
        <f t="shared" si="613"/>
        <v>0</v>
      </c>
      <c r="I19611" s="1" t="s">
        <v>2</v>
      </c>
      <c r="J19611" s="1" t="s">
        <v>446</v>
      </c>
      <c r="K19611" s="1"/>
    </row>
    <row r="19612" spans="1:11" hidden="1">
      <c r="A19612" s="1" t="s">
        <v>164</v>
      </c>
      <c r="B19612" s="1" t="s">
        <v>413</v>
      </c>
      <c r="C19612" s="48" t="str">
        <f t="shared" si="612"/>
        <v>מרצ תל אביב - יפו</v>
      </c>
      <c r="D19612" s="1" t="s">
        <v>412</v>
      </c>
      <c r="E19612" s="1"/>
      <c r="F19612" s="2">
        <v>28</v>
      </c>
      <c r="G19612" s="2">
        <f>INDEX(תוצאות_בחירות,MATCH(C19612,siot!$F$3:$F$1887,0),27)</f>
        <v>6</v>
      </c>
      <c r="H19612" s="2" t="b">
        <f t="shared" si="613"/>
        <v>0</v>
      </c>
      <c r="I19612" s="1" t="s">
        <v>2</v>
      </c>
      <c r="J19612" s="1" t="s">
        <v>445</v>
      </c>
      <c r="K19612" s="1"/>
    </row>
    <row r="19613" spans="1:11" hidden="1">
      <c r="A19613" s="1" t="s">
        <v>164</v>
      </c>
      <c r="B19613" s="1" t="s">
        <v>413</v>
      </c>
      <c r="C19613" s="48" t="str">
        <f t="shared" si="612"/>
        <v>מרצ תל אביב - יפו</v>
      </c>
      <c r="D19613" s="1" t="s">
        <v>412</v>
      </c>
      <c r="E19613" s="1"/>
      <c r="F19613" s="2">
        <v>29</v>
      </c>
      <c r="G19613" s="2">
        <f>INDEX(תוצאות_בחירות,MATCH(C19613,siot!$F$3:$F$1887,0),27)</f>
        <v>6</v>
      </c>
      <c r="H19613" s="2" t="b">
        <f t="shared" si="613"/>
        <v>0</v>
      </c>
      <c r="I19613" s="1" t="s">
        <v>2</v>
      </c>
      <c r="J19613" s="1" t="s">
        <v>444</v>
      </c>
      <c r="K19613" s="1"/>
    </row>
    <row r="19614" spans="1:11" hidden="1">
      <c r="A19614" s="1" t="s">
        <v>164</v>
      </c>
      <c r="B19614" s="1" t="s">
        <v>413</v>
      </c>
      <c r="C19614" s="48" t="str">
        <f t="shared" si="612"/>
        <v>מרצ תל אביב - יפו</v>
      </c>
      <c r="D19614" s="1" t="s">
        <v>412</v>
      </c>
      <c r="E19614" s="1"/>
      <c r="F19614" s="2">
        <v>30</v>
      </c>
      <c r="G19614" s="2">
        <f>INDEX(תוצאות_בחירות,MATCH(C19614,siot!$F$3:$F$1887,0),27)</f>
        <v>6</v>
      </c>
      <c r="H19614" s="2" t="b">
        <f t="shared" si="613"/>
        <v>0</v>
      </c>
      <c r="I19614" s="1" t="s">
        <v>2</v>
      </c>
      <c r="J19614" s="1" t="s">
        <v>443</v>
      </c>
      <c r="K19614" s="1"/>
    </row>
    <row r="19615" spans="1:11" hidden="1">
      <c r="A19615" s="1" t="s">
        <v>164</v>
      </c>
      <c r="B19615" s="1" t="s">
        <v>413</v>
      </c>
      <c r="C19615" s="48" t="str">
        <f t="shared" si="612"/>
        <v>מרצ תל אביב - יפו</v>
      </c>
      <c r="D19615" s="1" t="s">
        <v>412</v>
      </c>
      <c r="E19615" s="1"/>
      <c r="F19615" s="2">
        <v>31</v>
      </c>
      <c r="G19615" s="2">
        <f>INDEX(תוצאות_בחירות,MATCH(C19615,siot!$F$3:$F$1887,0),27)</f>
        <v>6</v>
      </c>
      <c r="H19615" s="2" t="b">
        <f t="shared" si="613"/>
        <v>0</v>
      </c>
      <c r="I19615" s="1" t="s">
        <v>2</v>
      </c>
      <c r="J19615" s="1" t="s">
        <v>442</v>
      </c>
      <c r="K19615" s="1"/>
    </row>
    <row r="19616" spans="1:11" hidden="1">
      <c r="A19616" s="1" t="s">
        <v>164</v>
      </c>
      <c r="B19616" s="1" t="s">
        <v>413</v>
      </c>
      <c r="C19616" s="48" t="str">
        <f t="shared" si="612"/>
        <v>מרצ תל אביב - יפו</v>
      </c>
      <c r="D19616" s="1" t="s">
        <v>412</v>
      </c>
      <c r="E19616" s="1"/>
      <c r="F19616" s="2">
        <v>32</v>
      </c>
      <c r="G19616" s="2">
        <f>INDEX(תוצאות_בחירות,MATCH(C19616,siot!$F$3:$F$1887,0),27)</f>
        <v>6</v>
      </c>
      <c r="H19616" s="2" t="b">
        <f t="shared" si="613"/>
        <v>0</v>
      </c>
      <c r="I19616" s="1" t="s">
        <v>2</v>
      </c>
      <c r="J19616" s="1" t="s">
        <v>441</v>
      </c>
      <c r="K19616" s="1"/>
    </row>
    <row r="19617" spans="1:11" hidden="1">
      <c r="A19617" s="1" t="s">
        <v>164</v>
      </c>
      <c r="B19617" s="1" t="s">
        <v>413</v>
      </c>
      <c r="C19617" s="48" t="str">
        <f t="shared" si="612"/>
        <v>מרצ תל אביב - יפו</v>
      </c>
      <c r="D19617" s="1" t="s">
        <v>412</v>
      </c>
      <c r="E19617" s="1"/>
      <c r="F19617" s="2">
        <v>33</v>
      </c>
      <c r="G19617" s="2">
        <f>INDEX(תוצאות_בחירות,MATCH(C19617,siot!$F$3:$F$1887,0),27)</f>
        <v>6</v>
      </c>
      <c r="H19617" s="2" t="b">
        <f t="shared" si="613"/>
        <v>0</v>
      </c>
      <c r="I19617" s="1" t="s">
        <v>2</v>
      </c>
      <c r="J19617" s="1" t="s">
        <v>440</v>
      </c>
      <c r="K19617" s="1"/>
    </row>
    <row r="19618" spans="1:11" hidden="1">
      <c r="A19618" s="1" t="s">
        <v>164</v>
      </c>
      <c r="B19618" s="1" t="s">
        <v>413</v>
      </c>
      <c r="C19618" s="48" t="str">
        <f t="shared" si="612"/>
        <v>מרצ תל אביב - יפו</v>
      </c>
      <c r="D19618" s="1" t="s">
        <v>412</v>
      </c>
      <c r="E19618" s="1"/>
      <c r="F19618" s="2">
        <v>34</v>
      </c>
      <c r="G19618" s="2">
        <f>INDEX(תוצאות_בחירות,MATCH(C19618,siot!$F$3:$F$1887,0),27)</f>
        <v>6</v>
      </c>
      <c r="H19618" s="2" t="b">
        <f t="shared" si="613"/>
        <v>0</v>
      </c>
      <c r="I19618" s="1" t="s">
        <v>2</v>
      </c>
      <c r="J19618" s="1" t="s">
        <v>439</v>
      </c>
      <c r="K19618" s="1"/>
    </row>
    <row r="19619" spans="1:11" hidden="1">
      <c r="A19619" s="1" t="s">
        <v>164</v>
      </c>
      <c r="B19619" s="1" t="s">
        <v>413</v>
      </c>
      <c r="C19619" s="48" t="str">
        <f t="shared" si="612"/>
        <v>מרצ תל אביב - יפו</v>
      </c>
      <c r="D19619" s="1" t="s">
        <v>412</v>
      </c>
      <c r="E19619" s="1"/>
      <c r="F19619" s="2">
        <v>35</v>
      </c>
      <c r="G19619" s="2">
        <f>INDEX(תוצאות_בחירות,MATCH(C19619,siot!$F$3:$F$1887,0),27)</f>
        <v>6</v>
      </c>
      <c r="H19619" s="2" t="b">
        <f t="shared" si="613"/>
        <v>0</v>
      </c>
      <c r="I19619" s="1" t="s">
        <v>2</v>
      </c>
      <c r="J19619" s="1" t="s">
        <v>438</v>
      </c>
      <c r="K19619" s="1"/>
    </row>
    <row r="19620" spans="1:11" hidden="1">
      <c r="A19620" s="1" t="s">
        <v>164</v>
      </c>
      <c r="B19620" s="1" t="s">
        <v>413</v>
      </c>
      <c r="C19620" s="48" t="str">
        <f t="shared" si="612"/>
        <v>מרצ תל אביב - יפו</v>
      </c>
      <c r="D19620" s="1" t="s">
        <v>412</v>
      </c>
      <c r="E19620" s="1"/>
      <c r="F19620" s="2">
        <v>36</v>
      </c>
      <c r="G19620" s="2">
        <f>INDEX(תוצאות_בחירות,MATCH(C19620,siot!$F$3:$F$1887,0),27)</f>
        <v>6</v>
      </c>
      <c r="H19620" s="2" t="b">
        <f t="shared" si="613"/>
        <v>0</v>
      </c>
      <c r="I19620" s="1" t="s">
        <v>2</v>
      </c>
      <c r="J19620" s="1" t="s">
        <v>437</v>
      </c>
      <c r="K19620" s="1"/>
    </row>
    <row r="19621" spans="1:11" hidden="1">
      <c r="A19621" s="1" t="s">
        <v>164</v>
      </c>
      <c r="B19621" s="1" t="s">
        <v>413</v>
      </c>
      <c r="C19621" s="48" t="str">
        <f t="shared" si="612"/>
        <v>מרצ תל אביב - יפו</v>
      </c>
      <c r="D19621" s="1" t="s">
        <v>412</v>
      </c>
      <c r="E19621" s="1"/>
      <c r="F19621" s="2">
        <v>37</v>
      </c>
      <c r="G19621" s="2">
        <f>INDEX(תוצאות_בחירות,MATCH(C19621,siot!$F$3:$F$1887,0),27)</f>
        <v>6</v>
      </c>
      <c r="H19621" s="2" t="b">
        <f t="shared" si="613"/>
        <v>0</v>
      </c>
      <c r="I19621" s="1" t="s">
        <v>2</v>
      </c>
      <c r="J19621" s="1" t="s">
        <v>436</v>
      </c>
      <c r="K19621" s="1"/>
    </row>
    <row r="19622" spans="1:11" hidden="1">
      <c r="A19622" s="1" t="s">
        <v>164</v>
      </c>
      <c r="B19622" s="1" t="s">
        <v>413</v>
      </c>
      <c r="C19622" s="48" t="str">
        <f t="shared" si="612"/>
        <v>מרצ תל אביב - יפו</v>
      </c>
      <c r="D19622" s="1" t="s">
        <v>412</v>
      </c>
      <c r="E19622" s="1"/>
      <c r="F19622" s="2">
        <v>38</v>
      </c>
      <c r="G19622" s="2">
        <f>INDEX(תוצאות_בחירות,MATCH(C19622,siot!$F$3:$F$1887,0),27)</f>
        <v>6</v>
      </c>
      <c r="H19622" s="2" t="b">
        <f t="shared" si="613"/>
        <v>0</v>
      </c>
      <c r="I19622" s="1" t="s">
        <v>2</v>
      </c>
      <c r="J19622" s="1" t="s">
        <v>435</v>
      </c>
      <c r="K19622" s="1"/>
    </row>
    <row r="19623" spans="1:11" hidden="1">
      <c r="A19623" s="1" t="s">
        <v>164</v>
      </c>
      <c r="B19623" s="1" t="s">
        <v>413</v>
      </c>
      <c r="C19623" s="48" t="str">
        <f t="shared" si="612"/>
        <v>מרצ תל אביב - יפו</v>
      </c>
      <c r="D19623" s="1" t="s">
        <v>412</v>
      </c>
      <c r="E19623" s="1"/>
      <c r="F19623" s="2">
        <v>39</v>
      </c>
      <c r="G19623" s="2">
        <f>INDEX(תוצאות_בחירות,MATCH(C19623,siot!$F$3:$F$1887,0),27)</f>
        <v>6</v>
      </c>
      <c r="H19623" s="2" t="b">
        <f t="shared" si="613"/>
        <v>0</v>
      </c>
      <c r="I19623" s="1" t="s">
        <v>2</v>
      </c>
      <c r="J19623" s="1" t="s">
        <v>434</v>
      </c>
      <c r="K19623" s="1"/>
    </row>
    <row r="19624" spans="1:11" hidden="1">
      <c r="A19624" s="1" t="s">
        <v>164</v>
      </c>
      <c r="B19624" s="1" t="s">
        <v>413</v>
      </c>
      <c r="C19624" s="48" t="str">
        <f t="shared" si="612"/>
        <v>מרצ תל אביב - יפו</v>
      </c>
      <c r="D19624" s="1" t="s">
        <v>412</v>
      </c>
      <c r="E19624" s="1"/>
      <c r="F19624" s="2">
        <v>40</v>
      </c>
      <c r="G19624" s="2">
        <f>INDEX(תוצאות_בחירות,MATCH(C19624,siot!$F$3:$F$1887,0),27)</f>
        <v>6</v>
      </c>
      <c r="H19624" s="2" t="b">
        <f t="shared" si="613"/>
        <v>0</v>
      </c>
      <c r="I19624" s="1" t="s">
        <v>2</v>
      </c>
      <c r="J19624" s="1" t="s">
        <v>433</v>
      </c>
      <c r="K19624" s="1"/>
    </row>
    <row r="19625" spans="1:11" hidden="1">
      <c r="A19625" s="1" t="s">
        <v>164</v>
      </c>
      <c r="B19625" s="1" t="s">
        <v>413</v>
      </c>
      <c r="C19625" s="48" t="str">
        <f t="shared" si="612"/>
        <v>מרצ תל אביב - יפו</v>
      </c>
      <c r="D19625" s="1" t="s">
        <v>412</v>
      </c>
      <c r="E19625" s="1"/>
      <c r="F19625" s="2">
        <v>41</v>
      </c>
      <c r="G19625" s="2">
        <f>INDEX(תוצאות_בחירות,MATCH(C19625,siot!$F$3:$F$1887,0),27)</f>
        <v>6</v>
      </c>
      <c r="H19625" s="2" t="b">
        <f t="shared" si="613"/>
        <v>0</v>
      </c>
      <c r="I19625" s="1" t="s">
        <v>2</v>
      </c>
      <c r="J19625" s="1" t="s">
        <v>432</v>
      </c>
      <c r="K19625" s="1"/>
    </row>
    <row r="19626" spans="1:11" hidden="1">
      <c r="A19626" s="1" t="s">
        <v>164</v>
      </c>
      <c r="B19626" s="1" t="s">
        <v>413</v>
      </c>
      <c r="C19626" s="48" t="str">
        <f t="shared" si="612"/>
        <v>מרצ תל אביב - יפו</v>
      </c>
      <c r="D19626" s="1" t="s">
        <v>412</v>
      </c>
      <c r="E19626" s="1"/>
      <c r="F19626" s="2">
        <v>42</v>
      </c>
      <c r="G19626" s="2">
        <f>INDEX(תוצאות_בחירות,MATCH(C19626,siot!$F$3:$F$1887,0),27)</f>
        <v>6</v>
      </c>
      <c r="H19626" s="2" t="b">
        <f t="shared" si="613"/>
        <v>0</v>
      </c>
      <c r="I19626" s="1" t="s">
        <v>2</v>
      </c>
      <c r="J19626" s="1" t="s">
        <v>431</v>
      </c>
      <c r="K19626" s="1"/>
    </row>
    <row r="19627" spans="1:11" hidden="1">
      <c r="A19627" s="1" t="s">
        <v>164</v>
      </c>
      <c r="B19627" s="1" t="s">
        <v>413</v>
      </c>
      <c r="C19627" s="48" t="str">
        <f t="shared" si="612"/>
        <v>מרצ תל אביב - יפו</v>
      </c>
      <c r="D19627" s="1" t="s">
        <v>412</v>
      </c>
      <c r="E19627" s="1"/>
      <c r="F19627" s="2">
        <v>43</v>
      </c>
      <c r="G19627" s="2">
        <f>INDEX(תוצאות_בחירות,MATCH(C19627,siot!$F$3:$F$1887,0),27)</f>
        <v>6</v>
      </c>
      <c r="H19627" s="2" t="b">
        <f t="shared" si="613"/>
        <v>0</v>
      </c>
      <c r="I19627" s="1" t="s">
        <v>2</v>
      </c>
      <c r="J19627" s="1" t="s">
        <v>430</v>
      </c>
      <c r="K19627" s="1"/>
    </row>
    <row r="19628" spans="1:11" hidden="1">
      <c r="A19628" s="1" t="s">
        <v>164</v>
      </c>
      <c r="B19628" s="1" t="s">
        <v>413</v>
      </c>
      <c r="C19628" s="48" t="str">
        <f t="shared" si="612"/>
        <v>מרצ תל אביב - יפו</v>
      </c>
      <c r="D19628" s="1" t="s">
        <v>412</v>
      </c>
      <c r="E19628" s="1"/>
      <c r="F19628" s="2">
        <v>44</v>
      </c>
      <c r="G19628" s="2">
        <f>INDEX(תוצאות_בחירות,MATCH(C19628,siot!$F$3:$F$1887,0),27)</f>
        <v>6</v>
      </c>
      <c r="H19628" s="2" t="b">
        <f t="shared" si="613"/>
        <v>0</v>
      </c>
      <c r="I19628" s="1" t="s">
        <v>2</v>
      </c>
      <c r="J19628" s="1" t="s">
        <v>429</v>
      </c>
      <c r="K19628" s="1"/>
    </row>
    <row r="19629" spans="1:11" hidden="1">
      <c r="A19629" s="1" t="s">
        <v>164</v>
      </c>
      <c r="B19629" s="1" t="s">
        <v>413</v>
      </c>
      <c r="C19629" s="48" t="str">
        <f t="shared" si="612"/>
        <v>מרצ תל אביב - יפו</v>
      </c>
      <c r="D19629" s="1" t="s">
        <v>412</v>
      </c>
      <c r="E19629" s="1"/>
      <c r="F19629" s="2">
        <v>45</v>
      </c>
      <c r="G19629" s="2">
        <f>INDEX(תוצאות_בחירות,MATCH(C19629,siot!$F$3:$F$1887,0),27)</f>
        <v>6</v>
      </c>
      <c r="H19629" s="2" t="b">
        <f t="shared" si="613"/>
        <v>0</v>
      </c>
      <c r="I19629" s="1" t="s">
        <v>2</v>
      </c>
      <c r="J19629" s="1" t="s">
        <v>428</v>
      </c>
      <c r="K19629" s="1"/>
    </row>
    <row r="19630" spans="1:11" hidden="1">
      <c r="A19630" s="1" t="s">
        <v>164</v>
      </c>
      <c r="B19630" s="1" t="s">
        <v>413</v>
      </c>
      <c r="C19630" s="48" t="str">
        <f t="shared" si="612"/>
        <v>מרצ תל אביב - יפו</v>
      </c>
      <c r="D19630" s="1" t="s">
        <v>412</v>
      </c>
      <c r="E19630" s="1"/>
      <c r="F19630" s="2">
        <v>46</v>
      </c>
      <c r="G19630" s="2">
        <f>INDEX(תוצאות_בחירות,MATCH(C19630,siot!$F$3:$F$1887,0),27)</f>
        <v>6</v>
      </c>
      <c r="H19630" s="2" t="b">
        <f t="shared" si="613"/>
        <v>0</v>
      </c>
      <c r="I19630" s="1" t="s">
        <v>2</v>
      </c>
      <c r="J19630" s="1" t="s">
        <v>427</v>
      </c>
      <c r="K19630" s="1"/>
    </row>
    <row r="19631" spans="1:11" hidden="1">
      <c r="A19631" s="1" t="s">
        <v>164</v>
      </c>
      <c r="B19631" s="1" t="s">
        <v>413</v>
      </c>
      <c r="C19631" s="48" t="str">
        <f t="shared" si="612"/>
        <v>מרצ תל אביב - יפו</v>
      </c>
      <c r="D19631" s="1" t="s">
        <v>412</v>
      </c>
      <c r="E19631" s="1"/>
      <c r="F19631" s="2">
        <v>47</v>
      </c>
      <c r="G19631" s="2">
        <f>INDEX(תוצאות_בחירות,MATCH(C19631,siot!$F$3:$F$1887,0),27)</f>
        <v>6</v>
      </c>
      <c r="H19631" s="2" t="b">
        <f t="shared" si="613"/>
        <v>0</v>
      </c>
      <c r="I19631" s="1" t="s">
        <v>2</v>
      </c>
      <c r="J19631" s="1" t="s">
        <v>426</v>
      </c>
      <c r="K19631" s="1"/>
    </row>
    <row r="19632" spans="1:11" hidden="1">
      <c r="A19632" s="1" t="s">
        <v>164</v>
      </c>
      <c r="B19632" s="1" t="s">
        <v>413</v>
      </c>
      <c r="C19632" s="48" t="str">
        <f t="shared" si="612"/>
        <v>מרצ תל אביב - יפו</v>
      </c>
      <c r="D19632" s="1" t="s">
        <v>412</v>
      </c>
      <c r="E19632" s="1"/>
      <c r="F19632" s="2">
        <v>48</v>
      </c>
      <c r="G19632" s="2">
        <f>INDEX(תוצאות_בחירות,MATCH(C19632,siot!$F$3:$F$1887,0),27)</f>
        <v>6</v>
      </c>
      <c r="H19632" s="2" t="b">
        <f t="shared" si="613"/>
        <v>0</v>
      </c>
      <c r="I19632" s="1" t="s">
        <v>2</v>
      </c>
      <c r="J19632" s="1" t="s">
        <v>425</v>
      </c>
      <c r="K19632" s="1"/>
    </row>
    <row r="19633" spans="1:11" hidden="1">
      <c r="A19633" s="1" t="s">
        <v>164</v>
      </c>
      <c r="B19633" s="1" t="s">
        <v>413</v>
      </c>
      <c r="C19633" s="48" t="str">
        <f t="shared" si="612"/>
        <v>מרצ תל אביב - יפו</v>
      </c>
      <c r="D19633" s="1" t="s">
        <v>412</v>
      </c>
      <c r="E19633" s="1"/>
      <c r="F19633" s="2">
        <v>49</v>
      </c>
      <c r="G19633" s="2">
        <f>INDEX(תוצאות_בחירות,MATCH(C19633,siot!$F$3:$F$1887,0),27)</f>
        <v>6</v>
      </c>
      <c r="H19633" s="2" t="b">
        <f t="shared" si="613"/>
        <v>0</v>
      </c>
      <c r="I19633" s="1" t="s">
        <v>2</v>
      </c>
      <c r="J19633" s="1" t="s">
        <v>424</v>
      </c>
      <c r="K19633" s="1"/>
    </row>
    <row r="19634" spans="1:11" hidden="1">
      <c r="A19634" s="1" t="s">
        <v>164</v>
      </c>
      <c r="B19634" s="1" t="s">
        <v>413</v>
      </c>
      <c r="C19634" s="48" t="str">
        <f t="shared" si="612"/>
        <v>מרצ תל אביב - יפו</v>
      </c>
      <c r="D19634" s="1" t="s">
        <v>412</v>
      </c>
      <c r="E19634" s="1"/>
      <c r="F19634" s="2">
        <v>50</v>
      </c>
      <c r="G19634" s="2">
        <f>INDEX(תוצאות_בחירות,MATCH(C19634,siot!$F$3:$F$1887,0),27)</f>
        <v>6</v>
      </c>
      <c r="H19634" s="2" t="b">
        <f t="shared" si="613"/>
        <v>0</v>
      </c>
      <c r="I19634" s="1" t="s">
        <v>2</v>
      </c>
      <c r="J19634" s="1" t="s">
        <v>423</v>
      </c>
      <c r="K19634" s="1"/>
    </row>
    <row r="19635" spans="1:11" hidden="1">
      <c r="A19635" s="1" t="s">
        <v>164</v>
      </c>
      <c r="B19635" s="1" t="s">
        <v>413</v>
      </c>
      <c r="C19635" s="48" t="str">
        <f t="shared" si="612"/>
        <v>מרצ תל אביב - יפו</v>
      </c>
      <c r="D19635" s="1" t="s">
        <v>412</v>
      </c>
      <c r="E19635" s="1"/>
      <c r="F19635" s="2">
        <v>51</v>
      </c>
      <c r="G19635" s="2">
        <f>INDEX(תוצאות_בחירות,MATCH(C19635,siot!$F$3:$F$1887,0),27)</f>
        <v>6</v>
      </c>
      <c r="H19635" s="2" t="b">
        <f t="shared" si="613"/>
        <v>0</v>
      </c>
      <c r="I19635" s="1" t="s">
        <v>2</v>
      </c>
      <c r="J19635" s="1" t="s">
        <v>422</v>
      </c>
      <c r="K19635" s="1"/>
    </row>
    <row r="19636" spans="1:11" hidden="1">
      <c r="A19636" s="1" t="s">
        <v>164</v>
      </c>
      <c r="B19636" s="1" t="s">
        <v>413</v>
      </c>
      <c r="C19636" s="48" t="str">
        <f t="shared" si="612"/>
        <v>מרצ תל אביב - יפו</v>
      </c>
      <c r="D19636" s="1" t="s">
        <v>412</v>
      </c>
      <c r="E19636" s="1"/>
      <c r="F19636" s="2">
        <v>52</v>
      </c>
      <c r="G19636" s="2">
        <f>INDEX(תוצאות_בחירות,MATCH(C19636,siot!$F$3:$F$1887,0),27)</f>
        <v>6</v>
      </c>
      <c r="H19636" s="2" t="b">
        <f t="shared" si="613"/>
        <v>0</v>
      </c>
      <c r="I19636" s="1" t="s">
        <v>2</v>
      </c>
      <c r="J19636" s="1" t="s">
        <v>421</v>
      </c>
      <c r="K19636" s="1"/>
    </row>
    <row r="19637" spans="1:11" hidden="1">
      <c r="A19637" s="1" t="s">
        <v>164</v>
      </c>
      <c r="B19637" s="1" t="s">
        <v>413</v>
      </c>
      <c r="C19637" s="48" t="str">
        <f t="shared" si="612"/>
        <v>מרצ תל אביב - יפו</v>
      </c>
      <c r="D19637" s="1" t="s">
        <v>412</v>
      </c>
      <c r="E19637" s="1"/>
      <c r="F19637" s="2">
        <v>53</v>
      </c>
      <c r="G19637" s="2">
        <f>INDEX(תוצאות_בחירות,MATCH(C19637,siot!$F$3:$F$1887,0),27)</f>
        <v>6</v>
      </c>
      <c r="H19637" s="2" t="b">
        <f t="shared" si="613"/>
        <v>0</v>
      </c>
      <c r="I19637" s="1" t="s">
        <v>2</v>
      </c>
      <c r="J19637" s="1" t="s">
        <v>420</v>
      </c>
      <c r="K19637" s="1"/>
    </row>
    <row r="19638" spans="1:11" hidden="1">
      <c r="A19638" s="1" t="s">
        <v>164</v>
      </c>
      <c r="B19638" s="1" t="s">
        <v>413</v>
      </c>
      <c r="C19638" s="48" t="str">
        <f t="shared" si="612"/>
        <v>מרצ תל אביב - יפו</v>
      </c>
      <c r="D19638" s="1" t="s">
        <v>412</v>
      </c>
      <c r="E19638" s="1"/>
      <c r="F19638" s="2">
        <v>54</v>
      </c>
      <c r="G19638" s="2">
        <f>INDEX(תוצאות_בחירות,MATCH(C19638,siot!$F$3:$F$1887,0),27)</f>
        <v>6</v>
      </c>
      <c r="H19638" s="2" t="b">
        <f t="shared" si="613"/>
        <v>0</v>
      </c>
      <c r="I19638" s="1" t="s">
        <v>2</v>
      </c>
      <c r="J19638" s="1" t="s">
        <v>419</v>
      </c>
      <c r="K19638" s="1"/>
    </row>
    <row r="19639" spans="1:11" hidden="1">
      <c r="A19639" s="1" t="s">
        <v>164</v>
      </c>
      <c r="B19639" s="1" t="s">
        <v>413</v>
      </c>
      <c r="C19639" s="48" t="str">
        <f t="shared" si="612"/>
        <v>מרצ תל אביב - יפו</v>
      </c>
      <c r="D19639" s="1" t="s">
        <v>412</v>
      </c>
      <c r="E19639" s="1"/>
      <c r="F19639" s="2">
        <v>55</v>
      </c>
      <c r="G19639" s="2">
        <f>INDEX(תוצאות_בחירות,MATCH(C19639,siot!$F$3:$F$1887,0),27)</f>
        <v>6</v>
      </c>
      <c r="H19639" s="2" t="b">
        <f t="shared" si="613"/>
        <v>0</v>
      </c>
      <c r="I19639" s="1" t="s">
        <v>2</v>
      </c>
      <c r="J19639" s="1" t="s">
        <v>418</v>
      </c>
      <c r="K19639" s="1"/>
    </row>
    <row r="19640" spans="1:11" hidden="1">
      <c r="A19640" s="1" t="s">
        <v>164</v>
      </c>
      <c r="B19640" s="1" t="s">
        <v>413</v>
      </c>
      <c r="C19640" s="48" t="str">
        <f t="shared" si="612"/>
        <v>מרצ תל אביב - יפו</v>
      </c>
      <c r="D19640" s="1" t="s">
        <v>412</v>
      </c>
      <c r="E19640" s="1"/>
      <c r="F19640" s="2">
        <v>56</v>
      </c>
      <c r="G19640" s="2">
        <f>INDEX(תוצאות_בחירות,MATCH(C19640,siot!$F$3:$F$1887,0),27)</f>
        <v>6</v>
      </c>
      <c r="H19640" s="2" t="b">
        <f t="shared" si="613"/>
        <v>0</v>
      </c>
      <c r="I19640" s="1" t="s">
        <v>2</v>
      </c>
      <c r="J19640" s="1" t="s">
        <v>417</v>
      </c>
      <c r="K19640" s="1"/>
    </row>
    <row r="19641" spans="1:11" hidden="1">
      <c r="A19641" s="1" t="s">
        <v>164</v>
      </c>
      <c r="B19641" s="1" t="s">
        <v>413</v>
      </c>
      <c r="C19641" s="48" t="str">
        <f t="shared" si="612"/>
        <v>מרצ תל אביב - יפו</v>
      </c>
      <c r="D19641" s="1" t="s">
        <v>412</v>
      </c>
      <c r="E19641" s="1"/>
      <c r="F19641" s="2">
        <v>57</v>
      </c>
      <c r="G19641" s="2">
        <f>INDEX(תוצאות_בחירות,MATCH(C19641,siot!$F$3:$F$1887,0),27)</f>
        <v>6</v>
      </c>
      <c r="H19641" s="2" t="b">
        <f t="shared" si="613"/>
        <v>0</v>
      </c>
      <c r="I19641" s="1" t="s">
        <v>2</v>
      </c>
      <c r="J19641" s="1" t="s">
        <v>416</v>
      </c>
      <c r="K19641" s="1"/>
    </row>
    <row r="19642" spans="1:11" hidden="1">
      <c r="A19642" s="1" t="s">
        <v>164</v>
      </c>
      <c r="B19642" s="1" t="s">
        <v>413</v>
      </c>
      <c r="C19642" s="48" t="str">
        <f t="shared" si="612"/>
        <v>מרצ תל אביב - יפו</v>
      </c>
      <c r="D19642" s="1" t="s">
        <v>412</v>
      </c>
      <c r="E19642" s="1"/>
      <c r="F19642" s="2">
        <v>58</v>
      </c>
      <c r="G19642" s="2">
        <f>INDEX(תוצאות_בחירות,MATCH(C19642,siot!$F$3:$F$1887,0),27)</f>
        <v>6</v>
      </c>
      <c r="H19642" s="2" t="b">
        <f t="shared" si="613"/>
        <v>0</v>
      </c>
      <c r="I19642" s="1" t="s">
        <v>2</v>
      </c>
      <c r="J19642" s="1" t="s">
        <v>415</v>
      </c>
      <c r="K19642" s="1"/>
    </row>
    <row r="19643" spans="1:11" hidden="1">
      <c r="A19643" s="1" t="s">
        <v>164</v>
      </c>
      <c r="B19643" s="1" t="s">
        <v>413</v>
      </c>
      <c r="C19643" s="48" t="str">
        <f t="shared" si="612"/>
        <v>מרצ תל אביב - יפו</v>
      </c>
      <c r="D19643" s="1" t="s">
        <v>412</v>
      </c>
      <c r="E19643" s="1"/>
      <c r="F19643" s="2">
        <v>59</v>
      </c>
      <c r="G19643" s="2">
        <f>INDEX(תוצאות_בחירות,MATCH(C19643,siot!$F$3:$F$1887,0),27)</f>
        <v>6</v>
      </c>
      <c r="H19643" s="2" t="b">
        <f t="shared" si="613"/>
        <v>0</v>
      </c>
      <c r="I19643" s="1" t="s">
        <v>2</v>
      </c>
      <c r="J19643" s="1" t="s">
        <v>414</v>
      </c>
      <c r="K19643" s="1"/>
    </row>
    <row r="19644" spans="1:11" hidden="1">
      <c r="A19644" s="1" t="s">
        <v>164</v>
      </c>
      <c r="B19644" s="1" t="s">
        <v>413</v>
      </c>
      <c r="C19644" s="48" t="str">
        <f t="shared" si="612"/>
        <v>מרצ תל אביב - יפו</v>
      </c>
      <c r="D19644" s="1" t="s">
        <v>412</v>
      </c>
      <c r="E19644" s="1"/>
      <c r="F19644" s="2">
        <v>60</v>
      </c>
      <c r="G19644" s="2">
        <f>INDEX(תוצאות_בחירות,MATCH(C19644,siot!$F$3:$F$1887,0),27)</f>
        <v>6</v>
      </c>
      <c r="H19644" s="2" t="b">
        <f t="shared" si="613"/>
        <v>0</v>
      </c>
      <c r="I19644" s="1" t="s">
        <v>2</v>
      </c>
      <c r="J19644" s="1" t="s">
        <v>411</v>
      </c>
      <c r="K19644" s="1"/>
    </row>
    <row r="19645" spans="1:11" hidden="1">
      <c r="A19645" s="1" t="s">
        <v>164</v>
      </c>
      <c r="B19645" s="1" t="s">
        <v>87</v>
      </c>
      <c r="C19645" s="48" t="str">
        <f t="shared" si="612"/>
        <v>נ תל אביב - יפו</v>
      </c>
      <c r="D19645" s="1" t="s">
        <v>397</v>
      </c>
      <c r="E19645" s="1" t="s">
        <v>3</v>
      </c>
      <c r="F19645" s="2" t="s">
        <v>19548</v>
      </c>
      <c r="G19645" s="2">
        <f>INDEX(תוצאות_בחירות,MATCH(C19645,siot!$F$3:$F$1887,0),27)</f>
        <v>0</v>
      </c>
      <c r="H19645" s="2" t="b">
        <f t="shared" si="613"/>
        <v>0</v>
      </c>
      <c r="I19645" s="1"/>
      <c r="J19645" s="1"/>
      <c r="K19645" s="1"/>
    </row>
    <row r="19646" spans="1:11" hidden="1">
      <c r="A19646" s="1" t="s">
        <v>164</v>
      </c>
      <c r="B19646" s="1" t="s">
        <v>87</v>
      </c>
      <c r="C19646" s="48" t="str">
        <f t="shared" si="612"/>
        <v>נ תל אביב - יפו</v>
      </c>
      <c r="D19646" s="1" t="s">
        <v>397</v>
      </c>
      <c r="E19646" s="1"/>
      <c r="F19646" s="2">
        <v>1</v>
      </c>
      <c r="G19646" s="2">
        <f>INDEX(תוצאות_בחירות,MATCH(C19646,siot!$F$3:$F$1887,0),27)</f>
        <v>0</v>
      </c>
      <c r="H19646" s="2" t="b">
        <f t="shared" si="613"/>
        <v>0</v>
      </c>
      <c r="I19646" s="1" t="s">
        <v>2</v>
      </c>
      <c r="J19646" s="1" t="s">
        <v>410</v>
      </c>
      <c r="K19646" s="1"/>
    </row>
    <row r="19647" spans="1:11" hidden="1">
      <c r="A19647" s="1" t="s">
        <v>164</v>
      </c>
      <c r="B19647" s="1" t="s">
        <v>87</v>
      </c>
      <c r="C19647" s="48" t="str">
        <f t="shared" si="612"/>
        <v>נ תל אביב - יפו</v>
      </c>
      <c r="D19647" s="1" t="s">
        <v>397</v>
      </c>
      <c r="E19647" s="1"/>
      <c r="F19647" s="2">
        <v>2</v>
      </c>
      <c r="G19647" s="2">
        <f>INDEX(תוצאות_בחירות,MATCH(C19647,siot!$F$3:$F$1887,0),27)</f>
        <v>0</v>
      </c>
      <c r="H19647" s="2" t="b">
        <f t="shared" si="613"/>
        <v>0</v>
      </c>
      <c r="I19647" s="1" t="s">
        <v>2</v>
      </c>
      <c r="J19647" s="1" t="s">
        <v>409</v>
      </c>
      <c r="K19647" s="1"/>
    </row>
    <row r="19648" spans="1:11" hidden="1">
      <c r="A19648" s="1" t="s">
        <v>164</v>
      </c>
      <c r="B19648" s="1" t="s">
        <v>87</v>
      </c>
      <c r="C19648" s="48" t="str">
        <f t="shared" si="612"/>
        <v>נ תל אביב - יפו</v>
      </c>
      <c r="D19648" s="1" t="s">
        <v>397</v>
      </c>
      <c r="E19648" s="1"/>
      <c r="F19648" s="2">
        <v>3</v>
      </c>
      <c r="G19648" s="2">
        <f>INDEX(תוצאות_בחירות,MATCH(C19648,siot!$F$3:$F$1887,0),27)</f>
        <v>0</v>
      </c>
      <c r="H19648" s="2" t="b">
        <f t="shared" si="613"/>
        <v>0</v>
      </c>
      <c r="I19648" s="1" t="s">
        <v>2</v>
      </c>
      <c r="J19648" s="1" t="s">
        <v>408</v>
      </c>
      <c r="K19648" s="1"/>
    </row>
    <row r="19649" spans="1:11" hidden="1">
      <c r="A19649" s="1" t="s">
        <v>164</v>
      </c>
      <c r="B19649" s="1" t="s">
        <v>87</v>
      </c>
      <c r="C19649" s="48" t="str">
        <f t="shared" si="612"/>
        <v>נ תל אביב - יפו</v>
      </c>
      <c r="D19649" s="1" t="s">
        <v>397</v>
      </c>
      <c r="E19649" s="1"/>
      <c r="F19649" s="2">
        <v>4</v>
      </c>
      <c r="G19649" s="2">
        <f>INDEX(תוצאות_בחירות,MATCH(C19649,siot!$F$3:$F$1887,0),27)</f>
        <v>0</v>
      </c>
      <c r="H19649" s="2" t="b">
        <f t="shared" si="613"/>
        <v>0</v>
      </c>
      <c r="I19649" s="1" t="s">
        <v>2</v>
      </c>
      <c r="J19649" s="1" t="s">
        <v>407</v>
      </c>
      <c r="K19649" s="1"/>
    </row>
    <row r="19650" spans="1:11" hidden="1">
      <c r="A19650" s="1" t="s">
        <v>164</v>
      </c>
      <c r="B19650" s="1" t="s">
        <v>87</v>
      </c>
      <c r="C19650" s="48" t="str">
        <f t="shared" si="612"/>
        <v>נ תל אביב - יפו</v>
      </c>
      <c r="D19650" s="1" t="s">
        <v>397</v>
      </c>
      <c r="E19650" s="1"/>
      <c r="F19650" s="2">
        <v>5</v>
      </c>
      <c r="G19650" s="2">
        <f>INDEX(תוצאות_בחירות,MATCH(C19650,siot!$F$3:$F$1887,0),27)</f>
        <v>0</v>
      </c>
      <c r="H19650" s="2" t="b">
        <f t="shared" si="613"/>
        <v>0</v>
      </c>
      <c r="I19650" s="1" t="s">
        <v>2</v>
      </c>
      <c r="J19650" s="1" t="s">
        <v>406</v>
      </c>
      <c r="K19650" s="1"/>
    </row>
    <row r="19651" spans="1:11" hidden="1">
      <c r="A19651" s="1" t="s">
        <v>164</v>
      </c>
      <c r="B19651" s="1" t="s">
        <v>87</v>
      </c>
      <c r="C19651" s="48" t="str">
        <f t="shared" si="612"/>
        <v>נ תל אביב - יפו</v>
      </c>
      <c r="D19651" s="1" t="s">
        <v>397</v>
      </c>
      <c r="E19651" s="1"/>
      <c r="F19651" s="2">
        <v>6</v>
      </c>
      <c r="G19651" s="2">
        <f>INDEX(תוצאות_בחירות,MATCH(C19651,siot!$F$3:$F$1887,0),27)</f>
        <v>0</v>
      </c>
      <c r="H19651" s="2" t="b">
        <f t="shared" si="613"/>
        <v>0</v>
      </c>
      <c r="I19651" s="1" t="s">
        <v>2</v>
      </c>
      <c r="J19651" s="1" t="s">
        <v>405</v>
      </c>
      <c r="K19651" s="1"/>
    </row>
    <row r="19652" spans="1:11" hidden="1">
      <c r="A19652" s="1" t="s">
        <v>164</v>
      </c>
      <c r="B19652" s="1" t="s">
        <v>87</v>
      </c>
      <c r="C19652" s="48" t="str">
        <f t="shared" ref="C19652:C19715" si="614">B19652&amp;" "&amp;A19652</f>
        <v>נ תל אביב - יפו</v>
      </c>
      <c r="D19652" s="1" t="s">
        <v>397</v>
      </c>
      <c r="E19652" s="1"/>
      <c r="F19652" s="2">
        <v>7</v>
      </c>
      <c r="G19652" s="2">
        <f>INDEX(תוצאות_בחירות,MATCH(C19652,siot!$F$3:$F$1887,0),27)</f>
        <v>0</v>
      </c>
      <c r="H19652" s="2" t="b">
        <f t="shared" ref="H19652:H19715" si="615">IF(OR(F19652&lt;G19652,G19652=F19652),TRUE,FALSE)</f>
        <v>0</v>
      </c>
      <c r="I19652" s="1" t="s">
        <v>2</v>
      </c>
      <c r="J19652" s="1" t="s">
        <v>404</v>
      </c>
      <c r="K19652" s="1"/>
    </row>
    <row r="19653" spans="1:11" hidden="1">
      <c r="A19653" s="1" t="s">
        <v>164</v>
      </c>
      <c r="B19653" s="1" t="s">
        <v>87</v>
      </c>
      <c r="C19653" s="48" t="str">
        <f t="shared" si="614"/>
        <v>נ תל אביב - יפו</v>
      </c>
      <c r="D19653" s="1" t="s">
        <v>397</v>
      </c>
      <c r="E19653" s="1"/>
      <c r="F19653" s="2">
        <v>8</v>
      </c>
      <c r="G19653" s="2">
        <f>INDEX(תוצאות_בחירות,MATCH(C19653,siot!$F$3:$F$1887,0),27)</f>
        <v>0</v>
      </c>
      <c r="H19653" s="2" t="b">
        <f t="shared" si="615"/>
        <v>0</v>
      </c>
      <c r="I19653" s="1" t="s">
        <v>2</v>
      </c>
      <c r="J19653" s="1" t="s">
        <v>403</v>
      </c>
      <c r="K19653" s="1"/>
    </row>
    <row r="19654" spans="1:11" hidden="1">
      <c r="A19654" s="1" t="s">
        <v>164</v>
      </c>
      <c r="B19654" s="1" t="s">
        <v>87</v>
      </c>
      <c r="C19654" s="48" t="str">
        <f t="shared" si="614"/>
        <v>נ תל אביב - יפו</v>
      </c>
      <c r="D19654" s="1" t="s">
        <v>397</v>
      </c>
      <c r="E19654" s="1"/>
      <c r="F19654" s="2">
        <v>9</v>
      </c>
      <c r="G19654" s="2">
        <f>INDEX(תוצאות_בחירות,MATCH(C19654,siot!$F$3:$F$1887,0),27)</f>
        <v>0</v>
      </c>
      <c r="H19654" s="2" t="b">
        <f t="shared" si="615"/>
        <v>0</v>
      </c>
      <c r="I19654" s="1" t="s">
        <v>2</v>
      </c>
      <c r="J19654" s="1" t="s">
        <v>402</v>
      </c>
      <c r="K19654" s="1"/>
    </row>
    <row r="19655" spans="1:11" hidden="1">
      <c r="A19655" s="1" t="s">
        <v>164</v>
      </c>
      <c r="B19655" s="1" t="s">
        <v>87</v>
      </c>
      <c r="C19655" s="48" t="str">
        <f t="shared" si="614"/>
        <v>נ תל אביב - יפו</v>
      </c>
      <c r="D19655" s="1" t="s">
        <v>397</v>
      </c>
      <c r="E19655" s="1"/>
      <c r="F19655" s="2">
        <v>10</v>
      </c>
      <c r="G19655" s="2">
        <f>INDEX(תוצאות_בחירות,MATCH(C19655,siot!$F$3:$F$1887,0),27)</f>
        <v>0</v>
      </c>
      <c r="H19655" s="2" t="b">
        <f t="shared" si="615"/>
        <v>0</v>
      </c>
      <c r="I19655" s="1" t="s">
        <v>2</v>
      </c>
      <c r="J19655" s="1" t="s">
        <v>401</v>
      </c>
      <c r="K19655" s="1"/>
    </row>
    <row r="19656" spans="1:11" hidden="1">
      <c r="A19656" s="1" t="s">
        <v>164</v>
      </c>
      <c r="B19656" s="1" t="s">
        <v>87</v>
      </c>
      <c r="C19656" s="48" t="str">
        <f t="shared" si="614"/>
        <v>נ תל אביב - יפו</v>
      </c>
      <c r="D19656" s="1" t="s">
        <v>397</v>
      </c>
      <c r="E19656" s="1"/>
      <c r="F19656" s="2">
        <v>11</v>
      </c>
      <c r="G19656" s="2">
        <f>INDEX(תוצאות_בחירות,MATCH(C19656,siot!$F$3:$F$1887,0),27)</f>
        <v>0</v>
      </c>
      <c r="H19656" s="2" t="b">
        <f t="shared" si="615"/>
        <v>0</v>
      </c>
      <c r="I19656" s="1" t="s">
        <v>2</v>
      </c>
      <c r="J19656" s="1" t="s">
        <v>400</v>
      </c>
      <c r="K19656" s="1"/>
    </row>
    <row r="19657" spans="1:11" hidden="1">
      <c r="A19657" s="1" t="s">
        <v>164</v>
      </c>
      <c r="B19657" s="1" t="s">
        <v>87</v>
      </c>
      <c r="C19657" s="48" t="str">
        <f t="shared" si="614"/>
        <v>נ תל אביב - יפו</v>
      </c>
      <c r="D19657" s="1" t="s">
        <v>397</v>
      </c>
      <c r="E19657" s="1"/>
      <c r="F19657" s="2">
        <v>12</v>
      </c>
      <c r="G19657" s="2">
        <f>INDEX(תוצאות_בחירות,MATCH(C19657,siot!$F$3:$F$1887,0),27)</f>
        <v>0</v>
      </c>
      <c r="H19657" s="2" t="b">
        <f t="shared" si="615"/>
        <v>0</v>
      </c>
      <c r="I19657" s="1" t="s">
        <v>2</v>
      </c>
      <c r="J19657" s="1" t="s">
        <v>399</v>
      </c>
      <c r="K19657" s="1"/>
    </row>
    <row r="19658" spans="1:11" hidden="1">
      <c r="A19658" s="1" t="s">
        <v>164</v>
      </c>
      <c r="B19658" s="1" t="s">
        <v>87</v>
      </c>
      <c r="C19658" s="48" t="str">
        <f t="shared" si="614"/>
        <v>נ תל אביב - יפו</v>
      </c>
      <c r="D19658" s="1" t="s">
        <v>397</v>
      </c>
      <c r="E19658" s="1"/>
      <c r="F19658" s="2">
        <v>13</v>
      </c>
      <c r="G19658" s="2">
        <f>INDEX(תוצאות_בחירות,MATCH(C19658,siot!$F$3:$F$1887,0),27)</f>
        <v>0</v>
      </c>
      <c r="H19658" s="2" t="b">
        <f t="shared" si="615"/>
        <v>0</v>
      </c>
      <c r="I19658" s="1" t="s">
        <v>2</v>
      </c>
      <c r="J19658" s="1" t="s">
        <v>398</v>
      </c>
      <c r="K19658" s="1"/>
    </row>
    <row r="19659" spans="1:11" hidden="1">
      <c r="A19659" s="1" t="s">
        <v>164</v>
      </c>
      <c r="B19659" s="1" t="s">
        <v>87</v>
      </c>
      <c r="C19659" s="48" t="str">
        <f t="shared" si="614"/>
        <v>נ תל אביב - יפו</v>
      </c>
      <c r="D19659" s="1" t="s">
        <v>397</v>
      </c>
      <c r="E19659" s="1"/>
      <c r="F19659" s="2">
        <v>14</v>
      </c>
      <c r="G19659" s="2">
        <f>INDEX(תוצאות_בחירות,MATCH(C19659,siot!$F$3:$F$1887,0),27)</f>
        <v>0</v>
      </c>
      <c r="H19659" s="2" t="b">
        <f t="shared" si="615"/>
        <v>0</v>
      </c>
      <c r="I19659" s="1" t="s">
        <v>2</v>
      </c>
      <c r="J19659" s="1" t="s">
        <v>396</v>
      </c>
      <c r="K19659" s="1"/>
    </row>
    <row r="19660" spans="1:11" hidden="1">
      <c r="A19660" s="1" t="s">
        <v>164</v>
      </c>
      <c r="B19660" s="1" t="s">
        <v>380</v>
      </c>
      <c r="C19660" s="48" t="str">
        <f t="shared" si="614"/>
        <v>נץ תל אביב - יפו</v>
      </c>
      <c r="D19660" s="1" t="s">
        <v>379</v>
      </c>
      <c r="E19660" s="1" t="s">
        <v>3</v>
      </c>
      <c r="F19660" s="2" t="s">
        <v>19548</v>
      </c>
      <c r="G19660" s="2">
        <f>INDEX(תוצאות_בחירות,MATCH(C19660,siot!$F$3:$F$1887,0),27)</f>
        <v>1</v>
      </c>
      <c r="H19660" s="2" t="b">
        <f t="shared" si="615"/>
        <v>0</v>
      </c>
      <c r="I19660" s="1"/>
      <c r="J19660" s="1"/>
      <c r="K19660" s="1"/>
    </row>
    <row r="19661" spans="1:11">
      <c r="A19661" s="1" t="s">
        <v>164</v>
      </c>
      <c r="B19661" s="1" t="s">
        <v>380</v>
      </c>
      <c r="C19661" s="48" t="str">
        <f t="shared" si="614"/>
        <v>נץ תל אביב - יפו</v>
      </c>
      <c r="D19661" s="1" t="s">
        <v>379</v>
      </c>
      <c r="E19661" s="1"/>
      <c r="F19661" s="2">
        <v>1</v>
      </c>
      <c r="G19661" s="2">
        <f>INDEX(תוצאות_בחירות,MATCH(C19661,siot!$F$3:$F$1887,0),27)</f>
        <v>1</v>
      </c>
      <c r="H19661" s="2" t="b">
        <f t="shared" si="615"/>
        <v>1</v>
      </c>
      <c r="I19661" s="1" t="s">
        <v>2</v>
      </c>
      <c r="J19661" s="1" t="s">
        <v>395</v>
      </c>
      <c r="K19661" s="1"/>
    </row>
    <row r="19662" spans="1:11" hidden="1">
      <c r="A19662" s="1" t="s">
        <v>164</v>
      </c>
      <c r="B19662" s="1" t="s">
        <v>380</v>
      </c>
      <c r="C19662" s="48" t="str">
        <f t="shared" si="614"/>
        <v>נץ תל אביב - יפו</v>
      </c>
      <c r="D19662" s="1" t="s">
        <v>379</v>
      </c>
      <c r="E19662" s="1"/>
      <c r="F19662" s="2">
        <v>2</v>
      </c>
      <c r="G19662" s="2">
        <f>INDEX(תוצאות_בחירות,MATCH(C19662,siot!$F$3:$F$1887,0),27)</f>
        <v>1</v>
      </c>
      <c r="H19662" s="2" t="b">
        <f t="shared" si="615"/>
        <v>0</v>
      </c>
      <c r="I19662" s="1" t="s">
        <v>2</v>
      </c>
      <c r="J19662" s="1" t="s">
        <v>394</v>
      </c>
      <c r="K19662" s="1"/>
    </row>
    <row r="19663" spans="1:11" hidden="1">
      <c r="A19663" s="1" t="s">
        <v>164</v>
      </c>
      <c r="B19663" s="1" t="s">
        <v>380</v>
      </c>
      <c r="C19663" s="48" t="str">
        <f t="shared" si="614"/>
        <v>נץ תל אביב - יפו</v>
      </c>
      <c r="D19663" s="1" t="s">
        <v>379</v>
      </c>
      <c r="E19663" s="1"/>
      <c r="F19663" s="2">
        <v>3</v>
      </c>
      <c r="G19663" s="2">
        <f>INDEX(תוצאות_בחירות,MATCH(C19663,siot!$F$3:$F$1887,0),27)</f>
        <v>1</v>
      </c>
      <c r="H19663" s="2" t="b">
        <f t="shared" si="615"/>
        <v>0</v>
      </c>
      <c r="I19663" s="1" t="s">
        <v>2</v>
      </c>
      <c r="J19663" s="1" t="s">
        <v>393</v>
      </c>
      <c r="K19663" s="1"/>
    </row>
    <row r="19664" spans="1:11" hidden="1">
      <c r="A19664" s="1" t="s">
        <v>164</v>
      </c>
      <c r="B19664" s="1" t="s">
        <v>380</v>
      </c>
      <c r="C19664" s="48" t="str">
        <f t="shared" si="614"/>
        <v>נץ תל אביב - יפו</v>
      </c>
      <c r="D19664" s="1" t="s">
        <v>379</v>
      </c>
      <c r="E19664" s="1"/>
      <c r="F19664" s="2">
        <v>4</v>
      </c>
      <c r="G19664" s="2">
        <f>INDEX(תוצאות_בחירות,MATCH(C19664,siot!$F$3:$F$1887,0),27)</f>
        <v>1</v>
      </c>
      <c r="H19664" s="2" t="b">
        <f t="shared" si="615"/>
        <v>0</v>
      </c>
      <c r="I19664" s="1" t="s">
        <v>2</v>
      </c>
      <c r="J19664" s="1" t="s">
        <v>392</v>
      </c>
      <c r="K19664" s="1"/>
    </row>
    <row r="19665" spans="1:11" hidden="1">
      <c r="A19665" s="1" t="s">
        <v>164</v>
      </c>
      <c r="B19665" s="1" t="s">
        <v>380</v>
      </c>
      <c r="C19665" s="48" t="str">
        <f t="shared" si="614"/>
        <v>נץ תל אביב - יפו</v>
      </c>
      <c r="D19665" s="1" t="s">
        <v>379</v>
      </c>
      <c r="E19665" s="1"/>
      <c r="F19665" s="2">
        <v>5</v>
      </c>
      <c r="G19665" s="2">
        <f>INDEX(תוצאות_בחירות,MATCH(C19665,siot!$F$3:$F$1887,0),27)</f>
        <v>1</v>
      </c>
      <c r="H19665" s="2" t="b">
        <f t="shared" si="615"/>
        <v>0</v>
      </c>
      <c r="I19665" s="1" t="s">
        <v>2</v>
      </c>
      <c r="J19665" s="1" t="s">
        <v>391</v>
      </c>
      <c r="K19665" s="1"/>
    </row>
    <row r="19666" spans="1:11" hidden="1">
      <c r="A19666" s="1" t="s">
        <v>164</v>
      </c>
      <c r="B19666" s="1" t="s">
        <v>380</v>
      </c>
      <c r="C19666" s="48" t="str">
        <f t="shared" si="614"/>
        <v>נץ תל אביב - יפו</v>
      </c>
      <c r="D19666" s="1" t="s">
        <v>379</v>
      </c>
      <c r="E19666" s="1"/>
      <c r="F19666" s="2">
        <v>6</v>
      </c>
      <c r="G19666" s="2">
        <f>INDEX(תוצאות_בחירות,MATCH(C19666,siot!$F$3:$F$1887,0),27)</f>
        <v>1</v>
      </c>
      <c r="H19666" s="2" t="b">
        <f t="shared" si="615"/>
        <v>0</v>
      </c>
      <c r="I19666" s="1" t="s">
        <v>2</v>
      </c>
      <c r="J19666" s="1" t="s">
        <v>390</v>
      </c>
      <c r="K19666" s="1"/>
    </row>
    <row r="19667" spans="1:11" hidden="1">
      <c r="A19667" s="1" t="s">
        <v>164</v>
      </c>
      <c r="B19667" s="1" t="s">
        <v>380</v>
      </c>
      <c r="C19667" s="48" t="str">
        <f t="shared" si="614"/>
        <v>נץ תל אביב - יפו</v>
      </c>
      <c r="D19667" s="1" t="s">
        <v>379</v>
      </c>
      <c r="E19667" s="1"/>
      <c r="F19667" s="2">
        <v>7</v>
      </c>
      <c r="G19667" s="2">
        <f>INDEX(תוצאות_בחירות,MATCH(C19667,siot!$F$3:$F$1887,0),27)</f>
        <v>1</v>
      </c>
      <c r="H19667" s="2" t="b">
        <f t="shared" si="615"/>
        <v>0</v>
      </c>
      <c r="I19667" s="1" t="s">
        <v>2</v>
      </c>
      <c r="J19667" s="1" t="s">
        <v>389</v>
      </c>
      <c r="K19667" s="1"/>
    </row>
    <row r="19668" spans="1:11" hidden="1">
      <c r="A19668" s="1" t="s">
        <v>164</v>
      </c>
      <c r="B19668" s="1" t="s">
        <v>380</v>
      </c>
      <c r="C19668" s="48" t="str">
        <f t="shared" si="614"/>
        <v>נץ תל אביב - יפו</v>
      </c>
      <c r="D19668" s="1" t="s">
        <v>379</v>
      </c>
      <c r="E19668" s="1"/>
      <c r="F19668" s="2">
        <v>8</v>
      </c>
      <c r="G19668" s="2">
        <f>INDEX(תוצאות_בחירות,MATCH(C19668,siot!$F$3:$F$1887,0),27)</f>
        <v>1</v>
      </c>
      <c r="H19668" s="2" t="b">
        <f t="shared" si="615"/>
        <v>0</v>
      </c>
      <c r="I19668" s="1" t="s">
        <v>2</v>
      </c>
      <c r="J19668" s="1" t="s">
        <v>388</v>
      </c>
      <c r="K19668" s="1"/>
    </row>
    <row r="19669" spans="1:11" hidden="1">
      <c r="A19669" s="1" t="s">
        <v>164</v>
      </c>
      <c r="B19669" s="1" t="s">
        <v>380</v>
      </c>
      <c r="C19669" s="48" t="str">
        <f t="shared" si="614"/>
        <v>נץ תל אביב - יפו</v>
      </c>
      <c r="D19669" s="1" t="s">
        <v>379</v>
      </c>
      <c r="E19669" s="1"/>
      <c r="F19669" s="2">
        <v>9</v>
      </c>
      <c r="G19669" s="2">
        <f>INDEX(תוצאות_בחירות,MATCH(C19669,siot!$F$3:$F$1887,0),27)</f>
        <v>1</v>
      </c>
      <c r="H19669" s="2" t="b">
        <f t="shared" si="615"/>
        <v>0</v>
      </c>
      <c r="I19669" s="1" t="s">
        <v>2</v>
      </c>
      <c r="J19669" s="1" t="s">
        <v>387</v>
      </c>
      <c r="K19669" s="1"/>
    </row>
    <row r="19670" spans="1:11" hidden="1">
      <c r="A19670" s="1" t="s">
        <v>164</v>
      </c>
      <c r="B19670" s="1" t="s">
        <v>380</v>
      </c>
      <c r="C19670" s="48" t="str">
        <f t="shared" si="614"/>
        <v>נץ תל אביב - יפו</v>
      </c>
      <c r="D19670" s="1" t="s">
        <v>379</v>
      </c>
      <c r="E19670" s="1"/>
      <c r="F19670" s="2">
        <v>10</v>
      </c>
      <c r="G19670" s="2">
        <f>INDEX(תוצאות_בחירות,MATCH(C19670,siot!$F$3:$F$1887,0),27)</f>
        <v>1</v>
      </c>
      <c r="H19670" s="2" t="b">
        <f t="shared" si="615"/>
        <v>0</v>
      </c>
      <c r="I19670" s="1" t="s">
        <v>2</v>
      </c>
      <c r="J19670" s="1" t="s">
        <v>386</v>
      </c>
      <c r="K19670" s="1"/>
    </row>
    <row r="19671" spans="1:11" hidden="1">
      <c r="A19671" s="1" t="s">
        <v>164</v>
      </c>
      <c r="B19671" s="1" t="s">
        <v>380</v>
      </c>
      <c r="C19671" s="48" t="str">
        <f t="shared" si="614"/>
        <v>נץ תל אביב - יפו</v>
      </c>
      <c r="D19671" s="1" t="s">
        <v>379</v>
      </c>
      <c r="E19671" s="1"/>
      <c r="F19671" s="2">
        <v>11</v>
      </c>
      <c r="G19671" s="2">
        <f>INDEX(תוצאות_בחירות,MATCH(C19671,siot!$F$3:$F$1887,0),27)</f>
        <v>1</v>
      </c>
      <c r="H19671" s="2" t="b">
        <f t="shared" si="615"/>
        <v>0</v>
      </c>
      <c r="I19671" s="1" t="s">
        <v>2</v>
      </c>
      <c r="J19671" s="1" t="s">
        <v>385</v>
      </c>
      <c r="K19671" s="1"/>
    </row>
    <row r="19672" spans="1:11" hidden="1">
      <c r="A19672" s="1" t="s">
        <v>164</v>
      </c>
      <c r="B19672" s="1" t="s">
        <v>380</v>
      </c>
      <c r="C19672" s="48" t="str">
        <f t="shared" si="614"/>
        <v>נץ תל אביב - יפו</v>
      </c>
      <c r="D19672" s="1" t="s">
        <v>379</v>
      </c>
      <c r="E19672" s="1"/>
      <c r="F19672" s="2">
        <v>12</v>
      </c>
      <c r="G19672" s="2">
        <f>INDEX(תוצאות_בחירות,MATCH(C19672,siot!$F$3:$F$1887,0),27)</f>
        <v>1</v>
      </c>
      <c r="H19672" s="2" t="b">
        <f t="shared" si="615"/>
        <v>0</v>
      </c>
      <c r="I19672" s="1" t="s">
        <v>2</v>
      </c>
      <c r="J19672" s="1" t="s">
        <v>384</v>
      </c>
      <c r="K19672" s="1"/>
    </row>
    <row r="19673" spans="1:11" hidden="1">
      <c r="A19673" s="1" t="s">
        <v>164</v>
      </c>
      <c r="B19673" s="1" t="s">
        <v>380</v>
      </c>
      <c r="C19673" s="48" t="str">
        <f t="shared" si="614"/>
        <v>נץ תל אביב - יפו</v>
      </c>
      <c r="D19673" s="1" t="s">
        <v>379</v>
      </c>
      <c r="E19673" s="1"/>
      <c r="F19673" s="2">
        <v>13</v>
      </c>
      <c r="G19673" s="2">
        <f>INDEX(תוצאות_בחירות,MATCH(C19673,siot!$F$3:$F$1887,0),27)</f>
        <v>1</v>
      </c>
      <c r="H19673" s="2" t="b">
        <f t="shared" si="615"/>
        <v>0</v>
      </c>
      <c r="I19673" s="1" t="s">
        <v>2</v>
      </c>
      <c r="J19673" s="1" t="s">
        <v>383</v>
      </c>
      <c r="K19673" s="1"/>
    </row>
    <row r="19674" spans="1:11" hidden="1">
      <c r="A19674" s="1" t="s">
        <v>164</v>
      </c>
      <c r="B19674" s="1" t="s">
        <v>380</v>
      </c>
      <c r="C19674" s="48" t="str">
        <f t="shared" si="614"/>
        <v>נץ תל אביב - יפו</v>
      </c>
      <c r="D19674" s="1" t="s">
        <v>379</v>
      </c>
      <c r="E19674" s="1"/>
      <c r="F19674" s="2">
        <v>14</v>
      </c>
      <c r="G19674" s="2">
        <f>INDEX(תוצאות_בחירות,MATCH(C19674,siot!$F$3:$F$1887,0),27)</f>
        <v>1</v>
      </c>
      <c r="H19674" s="2" t="b">
        <f t="shared" si="615"/>
        <v>0</v>
      </c>
      <c r="I19674" s="1" t="s">
        <v>2</v>
      </c>
      <c r="J19674" s="1" t="s">
        <v>382</v>
      </c>
      <c r="K19674" s="1"/>
    </row>
    <row r="19675" spans="1:11" hidden="1">
      <c r="A19675" s="1" t="s">
        <v>164</v>
      </c>
      <c r="B19675" s="1" t="s">
        <v>380</v>
      </c>
      <c r="C19675" s="48" t="str">
        <f t="shared" si="614"/>
        <v>נץ תל אביב - יפו</v>
      </c>
      <c r="D19675" s="1" t="s">
        <v>379</v>
      </c>
      <c r="E19675" s="1"/>
      <c r="F19675" s="2">
        <v>15</v>
      </c>
      <c r="G19675" s="2">
        <f>INDEX(תוצאות_בחירות,MATCH(C19675,siot!$F$3:$F$1887,0),27)</f>
        <v>1</v>
      </c>
      <c r="H19675" s="2" t="b">
        <f t="shared" si="615"/>
        <v>0</v>
      </c>
      <c r="I19675" s="1" t="s">
        <v>2</v>
      </c>
      <c r="J19675" s="1" t="s">
        <v>381</v>
      </c>
      <c r="K19675" s="1"/>
    </row>
    <row r="19676" spans="1:11" hidden="1">
      <c r="A19676" s="1" t="s">
        <v>164</v>
      </c>
      <c r="B19676" s="1" t="s">
        <v>380</v>
      </c>
      <c r="C19676" s="48" t="str">
        <f t="shared" si="614"/>
        <v>נץ תל אביב - יפו</v>
      </c>
      <c r="D19676" s="1" t="s">
        <v>379</v>
      </c>
      <c r="E19676" s="1"/>
      <c r="F19676" s="2">
        <v>16</v>
      </c>
      <c r="G19676" s="2">
        <f>INDEX(תוצאות_בחירות,MATCH(C19676,siot!$F$3:$F$1887,0),27)</f>
        <v>1</v>
      </c>
      <c r="H19676" s="2" t="b">
        <f t="shared" si="615"/>
        <v>0</v>
      </c>
      <c r="I19676" s="1" t="s">
        <v>2</v>
      </c>
      <c r="J19676" s="1" t="s">
        <v>378</v>
      </c>
      <c r="K19676" s="1"/>
    </row>
    <row r="19677" spans="1:11" hidden="1">
      <c r="A19677" s="1" t="s">
        <v>164</v>
      </c>
      <c r="B19677" s="1" t="s">
        <v>364</v>
      </c>
      <c r="C19677" s="48" t="str">
        <f t="shared" si="614"/>
        <v>ף תל אביב - יפו</v>
      </c>
      <c r="D19677" s="1" t="s">
        <v>363</v>
      </c>
      <c r="E19677" s="1" t="s">
        <v>3</v>
      </c>
      <c r="F19677" s="2" t="s">
        <v>19548</v>
      </c>
      <c r="G19677" s="2">
        <f>INDEX(תוצאות_בחירות,MATCH(C19677,siot!$F$3:$F$1887,0),27)</f>
        <v>0</v>
      </c>
      <c r="H19677" s="2" t="b">
        <f t="shared" si="615"/>
        <v>0</v>
      </c>
      <c r="I19677" s="1"/>
      <c r="J19677" s="1"/>
      <c r="K19677" s="1"/>
    </row>
    <row r="19678" spans="1:11" hidden="1">
      <c r="A19678" s="1" t="s">
        <v>164</v>
      </c>
      <c r="B19678" s="1" t="s">
        <v>364</v>
      </c>
      <c r="C19678" s="48" t="str">
        <f t="shared" si="614"/>
        <v>ף תל אביב - יפו</v>
      </c>
      <c r="D19678" s="1" t="s">
        <v>363</v>
      </c>
      <c r="E19678" s="1"/>
      <c r="F19678" s="2">
        <v>1</v>
      </c>
      <c r="G19678" s="2">
        <f>INDEX(תוצאות_בחירות,MATCH(C19678,siot!$F$3:$F$1887,0),27)</f>
        <v>0</v>
      </c>
      <c r="H19678" s="2" t="b">
        <f t="shared" si="615"/>
        <v>0</v>
      </c>
      <c r="I19678" s="1" t="s">
        <v>2</v>
      </c>
      <c r="J19678" s="1" t="s">
        <v>377</v>
      </c>
      <c r="K19678" s="1"/>
    </row>
    <row r="19679" spans="1:11" hidden="1">
      <c r="A19679" s="1" t="s">
        <v>164</v>
      </c>
      <c r="B19679" s="1" t="s">
        <v>364</v>
      </c>
      <c r="C19679" s="48" t="str">
        <f t="shared" si="614"/>
        <v>ף תל אביב - יפו</v>
      </c>
      <c r="D19679" s="1" t="s">
        <v>363</v>
      </c>
      <c r="E19679" s="1"/>
      <c r="F19679" s="2">
        <v>2</v>
      </c>
      <c r="G19679" s="2">
        <f>INDEX(תוצאות_בחירות,MATCH(C19679,siot!$F$3:$F$1887,0),27)</f>
        <v>0</v>
      </c>
      <c r="H19679" s="2" t="b">
        <f t="shared" si="615"/>
        <v>0</v>
      </c>
      <c r="I19679" s="1" t="s">
        <v>2</v>
      </c>
      <c r="J19679" s="1" t="s">
        <v>376</v>
      </c>
      <c r="K19679" s="1"/>
    </row>
    <row r="19680" spans="1:11" hidden="1">
      <c r="A19680" s="1" t="s">
        <v>164</v>
      </c>
      <c r="B19680" s="1" t="s">
        <v>364</v>
      </c>
      <c r="C19680" s="48" t="str">
        <f t="shared" si="614"/>
        <v>ף תל אביב - יפו</v>
      </c>
      <c r="D19680" s="1" t="s">
        <v>363</v>
      </c>
      <c r="E19680" s="1"/>
      <c r="F19680" s="2">
        <v>3</v>
      </c>
      <c r="G19680" s="2">
        <f>INDEX(תוצאות_בחירות,MATCH(C19680,siot!$F$3:$F$1887,0),27)</f>
        <v>0</v>
      </c>
      <c r="H19680" s="2" t="b">
        <f t="shared" si="615"/>
        <v>0</v>
      </c>
      <c r="I19680" s="1" t="s">
        <v>2</v>
      </c>
      <c r="J19680" s="1" t="s">
        <v>375</v>
      </c>
      <c r="K19680" s="1"/>
    </row>
    <row r="19681" spans="1:11" hidden="1">
      <c r="A19681" s="1" t="s">
        <v>164</v>
      </c>
      <c r="B19681" s="1" t="s">
        <v>364</v>
      </c>
      <c r="C19681" s="48" t="str">
        <f t="shared" si="614"/>
        <v>ף תל אביב - יפו</v>
      </c>
      <c r="D19681" s="1" t="s">
        <v>363</v>
      </c>
      <c r="E19681" s="1"/>
      <c r="F19681" s="2">
        <v>4</v>
      </c>
      <c r="G19681" s="2">
        <f>INDEX(תוצאות_בחירות,MATCH(C19681,siot!$F$3:$F$1887,0),27)</f>
        <v>0</v>
      </c>
      <c r="H19681" s="2" t="b">
        <f t="shared" si="615"/>
        <v>0</v>
      </c>
      <c r="I19681" s="1" t="s">
        <v>2</v>
      </c>
      <c r="J19681" s="1" t="s">
        <v>374</v>
      </c>
      <c r="K19681" s="1"/>
    </row>
    <row r="19682" spans="1:11" hidden="1">
      <c r="A19682" s="1" t="s">
        <v>164</v>
      </c>
      <c r="B19682" s="1" t="s">
        <v>364</v>
      </c>
      <c r="C19682" s="48" t="str">
        <f t="shared" si="614"/>
        <v>ף תל אביב - יפו</v>
      </c>
      <c r="D19682" s="1" t="s">
        <v>363</v>
      </c>
      <c r="E19682" s="1"/>
      <c r="F19682" s="2">
        <v>5</v>
      </c>
      <c r="G19682" s="2">
        <f>INDEX(תוצאות_בחירות,MATCH(C19682,siot!$F$3:$F$1887,0),27)</f>
        <v>0</v>
      </c>
      <c r="H19682" s="2" t="b">
        <f t="shared" si="615"/>
        <v>0</v>
      </c>
      <c r="I19682" s="1" t="s">
        <v>2</v>
      </c>
      <c r="J19682" s="1" t="s">
        <v>373</v>
      </c>
      <c r="K19682" s="1"/>
    </row>
    <row r="19683" spans="1:11" hidden="1">
      <c r="A19683" s="1" t="s">
        <v>164</v>
      </c>
      <c r="B19683" s="1" t="s">
        <v>364</v>
      </c>
      <c r="C19683" s="48" t="str">
        <f t="shared" si="614"/>
        <v>ף תל אביב - יפו</v>
      </c>
      <c r="D19683" s="1" t="s">
        <v>363</v>
      </c>
      <c r="E19683" s="1"/>
      <c r="F19683" s="2">
        <v>6</v>
      </c>
      <c r="G19683" s="2">
        <f>INDEX(תוצאות_בחירות,MATCH(C19683,siot!$F$3:$F$1887,0),27)</f>
        <v>0</v>
      </c>
      <c r="H19683" s="2" t="b">
        <f t="shared" si="615"/>
        <v>0</v>
      </c>
      <c r="I19683" s="1" t="s">
        <v>2</v>
      </c>
      <c r="J19683" s="1" t="s">
        <v>372</v>
      </c>
      <c r="K19683" s="1"/>
    </row>
    <row r="19684" spans="1:11" hidden="1">
      <c r="A19684" s="1" t="s">
        <v>164</v>
      </c>
      <c r="B19684" s="1" t="s">
        <v>364</v>
      </c>
      <c r="C19684" s="48" t="str">
        <f t="shared" si="614"/>
        <v>ף תל אביב - יפו</v>
      </c>
      <c r="D19684" s="1" t="s">
        <v>363</v>
      </c>
      <c r="E19684" s="1"/>
      <c r="F19684" s="2">
        <v>7</v>
      </c>
      <c r="G19684" s="2">
        <f>INDEX(תוצאות_בחירות,MATCH(C19684,siot!$F$3:$F$1887,0),27)</f>
        <v>0</v>
      </c>
      <c r="H19684" s="2" t="b">
        <f t="shared" si="615"/>
        <v>0</v>
      </c>
      <c r="I19684" s="1" t="s">
        <v>2</v>
      </c>
      <c r="J19684" s="1" t="s">
        <v>371</v>
      </c>
      <c r="K19684" s="1"/>
    </row>
    <row r="19685" spans="1:11" hidden="1">
      <c r="A19685" s="1" t="s">
        <v>164</v>
      </c>
      <c r="B19685" s="1" t="s">
        <v>364</v>
      </c>
      <c r="C19685" s="48" t="str">
        <f t="shared" si="614"/>
        <v>ף תל אביב - יפו</v>
      </c>
      <c r="D19685" s="1" t="s">
        <v>363</v>
      </c>
      <c r="E19685" s="1"/>
      <c r="F19685" s="2">
        <v>8</v>
      </c>
      <c r="G19685" s="2">
        <f>INDEX(תוצאות_בחירות,MATCH(C19685,siot!$F$3:$F$1887,0),27)</f>
        <v>0</v>
      </c>
      <c r="H19685" s="2" t="b">
        <f t="shared" si="615"/>
        <v>0</v>
      </c>
      <c r="I19685" s="1" t="s">
        <v>2</v>
      </c>
      <c r="J19685" s="1" t="s">
        <v>370</v>
      </c>
      <c r="K19685" s="1"/>
    </row>
    <row r="19686" spans="1:11" hidden="1">
      <c r="A19686" s="1" t="s">
        <v>164</v>
      </c>
      <c r="B19686" s="1" t="s">
        <v>364</v>
      </c>
      <c r="C19686" s="48" t="str">
        <f t="shared" si="614"/>
        <v>ף תל אביב - יפו</v>
      </c>
      <c r="D19686" s="1" t="s">
        <v>363</v>
      </c>
      <c r="E19686" s="1"/>
      <c r="F19686" s="2">
        <v>9</v>
      </c>
      <c r="G19686" s="2">
        <f>INDEX(תוצאות_בחירות,MATCH(C19686,siot!$F$3:$F$1887,0),27)</f>
        <v>0</v>
      </c>
      <c r="H19686" s="2" t="b">
        <f t="shared" si="615"/>
        <v>0</v>
      </c>
      <c r="I19686" s="1" t="s">
        <v>2</v>
      </c>
      <c r="J19686" s="1" t="s">
        <v>369</v>
      </c>
      <c r="K19686" s="1"/>
    </row>
    <row r="19687" spans="1:11" hidden="1">
      <c r="A19687" s="1" t="s">
        <v>164</v>
      </c>
      <c r="B19687" s="1" t="s">
        <v>364</v>
      </c>
      <c r="C19687" s="48" t="str">
        <f t="shared" si="614"/>
        <v>ף תל אביב - יפו</v>
      </c>
      <c r="D19687" s="1" t="s">
        <v>363</v>
      </c>
      <c r="E19687" s="1"/>
      <c r="F19687" s="2">
        <v>10</v>
      </c>
      <c r="G19687" s="2">
        <f>INDEX(תוצאות_בחירות,MATCH(C19687,siot!$F$3:$F$1887,0),27)</f>
        <v>0</v>
      </c>
      <c r="H19687" s="2" t="b">
        <f t="shared" si="615"/>
        <v>0</v>
      </c>
      <c r="I19687" s="1" t="s">
        <v>2</v>
      </c>
      <c r="J19687" s="1" t="s">
        <v>368</v>
      </c>
      <c r="K19687" s="1"/>
    </row>
    <row r="19688" spans="1:11" hidden="1">
      <c r="A19688" s="1" t="s">
        <v>164</v>
      </c>
      <c r="B19688" s="1" t="s">
        <v>364</v>
      </c>
      <c r="C19688" s="48" t="str">
        <f t="shared" si="614"/>
        <v>ף תל אביב - יפו</v>
      </c>
      <c r="D19688" s="1" t="s">
        <v>363</v>
      </c>
      <c r="E19688" s="1"/>
      <c r="F19688" s="2">
        <v>11</v>
      </c>
      <c r="G19688" s="2">
        <f>INDEX(תוצאות_בחירות,MATCH(C19688,siot!$F$3:$F$1887,0),27)</f>
        <v>0</v>
      </c>
      <c r="H19688" s="2" t="b">
        <f t="shared" si="615"/>
        <v>0</v>
      </c>
      <c r="I19688" s="1" t="s">
        <v>2</v>
      </c>
      <c r="J19688" s="1" t="s">
        <v>367</v>
      </c>
      <c r="K19688" s="1"/>
    </row>
    <row r="19689" spans="1:11" hidden="1">
      <c r="A19689" s="1" t="s">
        <v>164</v>
      </c>
      <c r="B19689" s="1" t="s">
        <v>364</v>
      </c>
      <c r="C19689" s="48" t="str">
        <f t="shared" si="614"/>
        <v>ף תל אביב - יפו</v>
      </c>
      <c r="D19689" s="1" t="s">
        <v>363</v>
      </c>
      <c r="E19689" s="1"/>
      <c r="F19689" s="2">
        <v>12</v>
      </c>
      <c r="G19689" s="2">
        <f>INDEX(תוצאות_בחירות,MATCH(C19689,siot!$F$3:$F$1887,0),27)</f>
        <v>0</v>
      </c>
      <c r="H19689" s="2" t="b">
        <f t="shared" si="615"/>
        <v>0</v>
      </c>
      <c r="I19689" s="1" t="s">
        <v>2</v>
      </c>
      <c r="J19689" s="1" t="s">
        <v>366</v>
      </c>
      <c r="K19689" s="1"/>
    </row>
    <row r="19690" spans="1:11" hidden="1">
      <c r="A19690" s="1" t="s">
        <v>164</v>
      </c>
      <c r="B19690" s="1" t="s">
        <v>364</v>
      </c>
      <c r="C19690" s="48" t="str">
        <f t="shared" si="614"/>
        <v>ף תל אביב - יפו</v>
      </c>
      <c r="D19690" s="1" t="s">
        <v>363</v>
      </c>
      <c r="E19690" s="1"/>
      <c r="F19690" s="2">
        <v>13</v>
      </c>
      <c r="G19690" s="2">
        <f>INDEX(תוצאות_בחירות,MATCH(C19690,siot!$F$3:$F$1887,0),27)</f>
        <v>0</v>
      </c>
      <c r="H19690" s="2" t="b">
        <f t="shared" si="615"/>
        <v>0</v>
      </c>
      <c r="I19690" s="1" t="s">
        <v>2</v>
      </c>
      <c r="J19690" s="1" t="s">
        <v>365</v>
      </c>
      <c r="K19690" s="1"/>
    </row>
    <row r="19691" spans="1:11" hidden="1">
      <c r="A19691" s="1" t="s">
        <v>164</v>
      </c>
      <c r="B19691" s="1" t="s">
        <v>364</v>
      </c>
      <c r="C19691" s="48" t="str">
        <f t="shared" si="614"/>
        <v>ף תל אביב - יפו</v>
      </c>
      <c r="D19691" s="1" t="s">
        <v>363</v>
      </c>
      <c r="E19691" s="1"/>
      <c r="F19691" s="2">
        <v>14</v>
      </c>
      <c r="G19691" s="2">
        <f>INDEX(תוצאות_בחירות,MATCH(C19691,siot!$F$3:$F$1887,0),27)</f>
        <v>0</v>
      </c>
      <c r="H19691" s="2" t="b">
        <f t="shared" si="615"/>
        <v>0</v>
      </c>
      <c r="I19691" s="1" t="s">
        <v>2</v>
      </c>
      <c r="J19691" s="1" t="s">
        <v>362</v>
      </c>
      <c r="K19691" s="1"/>
    </row>
    <row r="19692" spans="1:11" hidden="1">
      <c r="A19692" s="1" t="s">
        <v>164</v>
      </c>
      <c r="B19692" s="1" t="s">
        <v>108</v>
      </c>
      <c r="C19692" s="48" t="str">
        <f t="shared" si="614"/>
        <v>פה תל אביב - יפו</v>
      </c>
      <c r="D19692" s="1" t="s">
        <v>351</v>
      </c>
      <c r="E19692" s="1" t="s">
        <v>3</v>
      </c>
      <c r="F19692" s="2" t="s">
        <v>19548</v>
      </c>
      <c r="G19692" s="2">
        <f>INDEX(תוצאות_בחירות,MATCH(C19692,siot!$F$3:$F$1887,0),27)</f>
        <v>1</v>
      </c>
      <c r="H19692" s="2" t="b">
        <f t="shared" si="615"/>
        <v>0</v>
      </c>
      <c r="I19692" s="1"/>
      <c r="J19692" s="1"/>
      <c r="K19692" s="1"/>
    </row>
    <row r="19693" spans="1:11">
      <c r="A19693" s="1" t="s">
        <v>164</v>
      </c>
      <c r="B19693" s="1" t="s">
        <v>108</v>
      </c>
      <c r="C19693" s="48" t="str">
        <f t="shared" si="614"/>
        <v>פה תל אביב - יפו</v>
      </c>
      <c r="D19693" s="1" t="s">
        <v>351</v>
      </c>
      <c r="E19693" s="1"/>
      <c r="F19693" s="2">
        <v>1</v>
      </c>
      <c r="G19693" s="2">
        <f>INDEX(תוצאות_בחירות,MATCH(C19693,siot!$F$3:$F$1887,0),27)</f>
        <v>1</v>
      </c>
      <c r="H19693" s="2" t="b">
        <f t="shared" si="615"/>
        <v>1</v>
      </c>
      <c r="I19693" s="1" t="s">
        <v>2</v>
      </c>
      <c r="J19693" s="1" t="s">
        <v>361</v>
      </c>
      <c r="K19693" s="1"/>
    </row>
    <row r="19694" spans="1:11" hidden="1">
      <c r="A19694" s="1" t="s">
        <v>164</v>
      </c>
      <c r="B19694" s="1" t="s">
        <v>108</v>
      </c>
      <c r="C19694" s="48" t="str">
        <f t="shared" si="614"/>
        <v>פה תל אביב - יפו</v>
      </c>
      <c r="D19694" s="1" t="s">
        <v>351</v>
      </c>
      <c r="E19694" s="1"/>
      <c r="F19694" s="2">
        <v>2</v>
      </c>
      <c r="G19694" s="2">
        <f>INDEX(תוצאות_בחירות,MATCH(C19694,siot!$F$3:$F$1887,0),27)</f>
        <v>1</v>
      </c>
      <c r="H19694" s="2" t="b">
        <f t="shared" si="615"/>
        <v>0</v>
      </c>
      <c r="I19694" s="1" t="s">
        <v>2</v>
      </c>
      <c r="J19694" s="1" t="s">
        <v>360</v>
      </c>
      <c r="K19694" s="1"/>
    </row>
    <row r="19695" spans="1:11" hidden="1">
      <c r="A19695" s="1" t="s">
        <v>164</v>
      </c>
      <c r="B19695" s="1" t="s">
        <v>108</v>
      </c>
      <c r="C19695" s="48" t="str">
        <f t="shared" si="614"/>
        <v>פה תל אביב - יפו</v>
      </c>
      <c r="D19695" s="1" t="s">
        <v>351</v>
      </c>
      <c r="E19695" s="1"/>
      <c r="F19695" s="2">
        <v>3</v>
      </c>
      <c r="G19695" s="2">
        <f>INDEX(תוצאות_בחירות,MATCH(C19695,siot!$F$3:$F$1887,0),27)</f>
        <v>1</v>
      </c>
      <c r="H19695" s="2" t="b">
        <f t="shared" si="615"/>
        <v>0</v>
      </c>
      <c r="I19695" s="1" t="s">
        <v>2</v>
      </c>
      <c r="J19695" s="1" t="s">
        <v>359</v>
      </c>
      <c r="K19695" s="1"/>
    </row>
    <row r="19696" spans="1:11" hidden="1">
      <c r="A19696" s="1" t="s">
        <v>164</v>
      </c>
      <c r="B19696" s="1" t="s">
        <v>108</v>
      </c>
      <c r="C19696" s="48" t="str">
        <f t="shared" si="614"/>
        <v>פה תל אביב - יפו</v>
      </c>
      <c r="D19696" s="1" t="s">
        <v>351</v>
      </c>
      <c r="E19696" s="1"/>
      <c r="F19696" s="2">
        <v>4</v>
      </c>
      <c r="G19696" s="2">
        <f>INDEX(תוצאות_בחירות,MATCH(C19696,siot!$F$3:$F$1887,0),27)</f>
        <v>1</v>
      </c>
      <c r="H19696" s="2" t="b">
        <f t="shared" si="615"/>
        <v>0</v>
      </c>
      <c r="I19696" s="1" t="s">
        <v>2</v>
      </c>
      <c r="J19696" s="1" t="s">
        <v>358</v>
      </c>
      <c r="K19696" s="1"/>
    </row>
    <row r="19697" spans="1:11" hidden="1">
      <c r="A19697" s="1" t="s">
        <v>164</v>
      </c>
      <c r="B19697" s="1" t="s">
        <v>108</v>
      </c>
      <c r="C19697" s="48" t="str">
        <f t="shared" si="614"/>
        <v>פה תל אביב - יפו</v>
      </c>
      <c r="D19697" s="1" t="s">
        <v>351</v>
      </c>
      <c r="E19697" s="1"/>
      <c r="F19697" s="2">
        <v>5</v>
      </c>
      <c r="G19697" s="2">
        <f>INDEX(תוצאות_בחירות,MATCH(C19697,siot!$F$3:$F$1887,0),27)</f>
        <v>1</v>
      </c>
      <c r="H19697" s="2" t="b">
        <f t="shared" si="615"/>
        <v>0</v>
      </c>
      <c r="I19697" s="1" t="s">
        <v>2</v>
      </c>
      <c r="J19697" s="1" t="s">
        <v>357</v>
      </c>
      <c r="K19697" s="1"/>
    </row>
    <row r="19698" spans="1:11" hidden="1">
      <c r="A19698" s="1" t="s">
        <v>164</v>
      </c>
      <c r="B19698" s="1" t="s">
        <v>108</v>
      </c>
      <c r="C19698" s="48" t="str">
        <f t="shared" si="614"/>
        <v>פה תל אביב - יפו</v>
      </c>
      <c r="D19698" s="1" t="s">
        <v>351</v>
      </c>
      <c r="E19698" s="1"/>
      <c r="F19698" s="2">
        <v>6</v>
      </c>
      <c r="G19698" s="2">
        <f>INDEX(תוצאות_בחירות,MATCH(C19698,siot!$F$3:$F$1887,0),27)</f>
        <v>1</v>
      </c>
      <c r="H19698" s="2" t="b">
        <f t="shared" si="615"/>
        <v>0</v>
      </c>
      <c r="I19698" s="1" t="s">
        <v>2</v>
      </c>
      <c r="J19698" s="1" t="s">
        <v>356</v>
      </c>
      <c r="K19698" s="1"/>
    </row>
    <row r="19699" spans="1:11" hidden="1">
      <c r="A19699" s="1" t="s">
        <v>164</v>
      </c>
      <c r="B19699" s="1" t="s">
        <v>108</v>
      </c>
      <c r="C19699" s="48" t="str">
        <f t="shared" si="614"/>
        <v>פה תל אביב - יפו</v>
      </c>
      <c r="D19699" s="1" t="s">
        <v>351</v>
      </c>
      <c r="E19699" s="1"/>
      <c r="F19699" s="2">
        <v>7</v>
      </c>
      <c r="G19699" s="2">
        <f>INDEX(תוצאות_בחירות,MATCH(C19699,siot!$F$3:$F$1887,0),27)</f>
        <v>1</v>
      </c>
      <c r="H19699" s="2" t="b">
        <f t="shared" si="615"/>
        <v>0</v>
      </c>
      <c r="I19699" s="1" t="s">
        <v>2</v>
      </c>
      <c r="J19699" s="1" t="s">
        <v>355</v>
      </c>
      <c r="K19699" s="1"/>
    </row>
    <row r="19700" spans="1:11" hidden="1">
      <c r="A19700" s="1" t="s">
        <v>164</v>
      </c>
      <c r="B19700" s="1" t="s">
        <v>108</v>
      </c>
      <c r="C19700" s="48" t="str">
        <f t="shared" si="614"/>
        <v>פה תל אביב - יפו</v>
      </c>
      <c r="D19700" s="1" t="s">
        <v>351</v>
      </c>
      <c r="E19700" s="1"/>
      <c r="F19700" s="2">
        <v>8</v>
      </c>
      <c r="G19700" s="2">
        <f>INDEX(תוצאות_בחירות,MATCH(C19700,siot!$F$3:$F$1887,0),27)</f>
        <v>1</v>
      </c>
      <c r="H19700" s="2" t="b">
        <f t="shared" si="615"/>
        <v>0</v>
      </c>
      <c r="I19700" s="1" t="s">
        <v>2</v>
      </c>
      <c r="J19700" s="1" t="s">
        <v>354</v>
      </c>
      <c r="K19700" s="1"/>
    </row>
    <row r="19701" spans="1:11" hidden="1">
      <c r="A19701" s="1" t="s">
        <v>164</v>
      </c>
      <c r="B19701" s="1" t="s">
        <v>108</v>
      </c>
      <c r="C19701" s="48" t="str">
        <f t="shared" si="614"/>
        <v>פה תל אביב - יפו</v>
      </c>
      <c r="D19701" s="1" t="s">
        <v>351</v>
      </c>
      <c r="E19701" s="1"/>
      <c r="F19701" s="2">
        <v>9</v>
      </c>
      <c r="G19701" s="2">
        <f>INDEX(תוצאות_בחירות,MATCH(C19701,siot!$F$3:$F$1887,0),27)</f>
        <v>1</v>
      </c>
      <c r="H19701" s="2" t="b">
        <f t="shared" si="615"/>
        <v>0</v>
      </c>
      <c r="I19701" s="1" t="s">
        <v>2</v>
      </c>
      <c r="J19701" s="1" t="s">
        <v>353</v>
      </c>
      <c r="K19701" s="1"/>
    </row>
    <row r="19702" spans="1:11" hidden="1">
      <c r="A19702" s="1" t="s">
        <v>164</v>
      </c>
      <c r="B19702" s="1" t="s">
        <v>108</v>
      </c>
      <c r="C19702" s="48" t="str">
        <f t="shared" si="614"/>
        <v>פה תל אביב - יפו</v>
      </c>
      <c r="D19702" s="1" t="s">
        <v>351</v>
      </c>
      <c r="E19702" s="1"/>
      <c r="F19702" s="2">
        <v>10</v>
      </c>
      <c r="G19702" s="2">
        <f>INDEX(תוצאות_בחירות,MATCH(C19702,siot!$F$3:$F$1887,0),27)</f>
        <v>1</v>
      </c>
      <c r="H19702" s="2" t="b">
        <f t="shared" si="615"/>
        <v>0</v>
      </c>
      <c r="I19702" s="1" t="s">
        <v>2</v>
      </c>
      <c r="J19702" s="1" t="s">
        <v>352</v>
      </c>
      <c r="K19702" s="1"/>
    </row>
    <row r="19703" spans="1:11" hidden="1">
      <c r="A19703" s="1" t="s">
        <v>164</v>
      </c>
      <c r="B19703" s="1" t="s">
        <v>108</v>
      </c>
      <c r="C19703" s="48" t="str">
        <f t="shared" si="614"/>
        <v>פה תל אביב - יפו</v>
      </c>
      <c r="D19703" s="1" t="s">
        <v>351</v>
      </c>
      <c r="E19703" s="1"/>
      <c r="F19703" s="2">
        <v>11</v>
      </c>
      <c r="G19703" s="2">
        <f>INDEX(תוצאות_בחירות,MATCH(C19703,siot!$F$3:$F$1887,0),27)</f>
        <v>1</v>
      </c>
      <c r="H19703" s="2" t="b">
        <f t="shared" si="615"/>
        <v>0</v>
      </c>
      <c r="I19703" s="1" t="s">
        <v>2</v>
      </c>
      <c r="J19703" s="1" t="s">
        <v>350</v>
      </c>
      <c r="K19703" s="1"/>
    </row>
    <row r="19704" spans="1:11" hidden="1">
      <c r="A19704" s="1" t="s">
        <v>164</v>
      </c>
      <c r="B19704" s="1" t="s">
        <v>339</v>
      </c>
      <c r="C19704" s="48" t="str">
        <f t="shared" si="614"/>
        <v>ץ תל אביב - יפו</v>
      </c>
      <c r="D19704" s="1" t="s">
        <v>338</v>
      </c>
      <c r="E19704" s="1" t="s">
        <v>3</v>
      </c>
      <c r="F19704" s="2" t="s">
        <v>19548</v>
      </c>
      <c r="G19704" s="2">
        <f>INDEX(תוצאות_בחירות,MATCH(C19704,siot!$F$3:$F$1887,0),27)</f>
        <v>0</v>
      </c>
      <c r="H19704" s="2" t="b">
        <f t="shared" si="615"/>
        <v>0</v>
      </c>
      <c r="I19704" s="1"/>
      <c r="J19704" s="1"/>
      <c r="K19704" s="1"/>
    </row>
    <row r="19705" spans="1:11" hidden="1">
      <c r="A19705" s="1" t="s">
        <v>164</v>
      </c>
      <c r="B19705" s="1" t="s">
        <v>339</v>
      </c>
      <c r="C19705" s="48" t="str">
        <f t="shared" si="614"/>
        <v>ץ תל אביב - יפו</v>
      </c>
      <c r="D19705" s="1" t="s">
        <v>338</v>
      </c>
      <c r="E19705" s="1"/>
      <c r="F19705" s="2">
        <v>1</v>
      </c>
      <c r="G19705" s="2">
        <f>INDEX(תוצאות_בחירות,MATCH(C19705,siot!$F$3:$F$1887,0),27)</f>
        <v>0</v>
      </c>
      <c r="H19705" s="2" t="b">
        <f t="shared" si="615"/>
        <v>0</v>
      </c>
      <c r="I19705" s="1" t="s">
        <v>2</v>
      </c>
      <c r="J19705" s="1" t="s">
        <v>349</v>
      </c>
      <c r="K19705" s="1"/>
    </row>
    <row r="19706" spans="1:11" hidden="1">
      <c r="A19706" s="1" t="s">
        <v>164</v>
      </c>
      <c r="B19706" s="1" t="s">
        <v>339</v>
      </c>
      <c r="C19706" s="48" t="str">
        <f t="shared" si="614"/>
        <v>ץ תל אביב - יפו</v>
      </c>
      <c r="D19706" s="1" t="s">
        <v>338</v>
      </c>
      <c r="E19706" s="1"/>
      <c r="F19706" s="2">
        <v>2</v>
      </c>
      <c r="G19706" s="2">
        <f>INDEX(תוצאות_בחירות,MATCH(C19706,siot!$F$3:$F$1887,0),27)</f>
        <v>0</v>
      </c>
      <c r="H19706" s="2" t="b">
        <f t="shared" si="615"/>
        <v>0</v>
      </c>
      <c r="I19706" s="1" t="s">
        <v>2</v>
      </c>
      <c r="J19706" s="1" t="s">
        <v>348</v>
      </c>
      <c r="K19706" s="1"/>
    </row>
    <row r="19707" spans="1:11" hidden="1">
      <c r="A19707" s="1" t="s">
        <v>164</v>
      </c>
      <c r="B19707" s="1" t="s">
        <v>339</v>
      </c>
      <c r="C19707" s="48" t="str">
        <f t="shared" si="614"/>
        <v>ץ תל אביב - יפו</v>
      </c>
      <c r="D19707" s="1" t="s">
        <v>338</v>
      </c>
      <c r="E19707" s="1"/>
      <c r="F19707" s="2">
        <v>3</v>
      </c>
      <c r="G19707" s="2">
        <f>INDEX(תוצאות_בחירות,MATCH(C19707,siot!$F$3:$F$1887,0),27)</f>
        <v>0</v>
      </c>
      <c r="H19707" s="2" t="b">
        <f t="shared" si="615"/>
        <v>0</v>
      </c>
      <c r="I19707" s="1" t="s">
        <v>2</v>
      </c>
      <c r="J19707" s="1" t="s">
        <v>347</v>
      </c>
      <c r="K19707" s="1"/>
    </row>
    <row r="19708" spans="1:11" hidden="1">
      <c r="A19708" s="1" t="s">
        <v>164</v>
      </c>
      <c r="B19708" s="1" t="s">
        <v>339</v>
      </c>
      <c r="C19708" s="48" t="str">
        <f t="shared" si="614"/>
        <v>ץ תל אביב - יפו</v>
      </c>
      <c r="D19708" s="1" t="s">
        <v>338</v>
      </c>
      <c r="E19708" s="1"/>
      <c r="F19708" s="2">
        <v>4</v>
      </c>
      <c r="G19708" s="2">
        <f>INDEX(תוצאות_בחירות,MATCH(C19708,siot!$F$3:$F$1887,0),27)</f>
        <v>0</v>
      </c>
      <c r="H19708" s="2" t="b">
        <f t="shared" si="615"/>
        <v>0</v>
      </c>
      <c r="I19708" s="1" t="s">
        <v>2</v>
      </c>
      <c r="J19708" s="1" t="s">
        <v>346</v>
      </c>
      <c r="K19708" s="1"/>
    </row>
    <row r="19709" spans="1:11" hidden="1">
      <c r="A19709" s="1" t="s">
        <v>164</v>
      </c>
      <c r="B19709" s="1" t="s">
        <v>339</v>
      </c>
      <c r="C19709" s="48" t="str">
        <f t="shared" si="614"/>
        <v>ץ תל אביב - יפו</v>
      </c>
      <c r="D19709" s="1" t="s">
        <v>338</v>
      </c>
      <c r="E19709" s="1"/>
      <c r="F19709" s="2">
        <v>5</v>
      </c>
      <c r="G19709" s="2">
        <f>INDEX(תוצאות_בחירות,MATCH(C19709,siot!$F$3:$F$1887,0),27)</f>
        <v>0</v>
      </c>
      <c r="H19709" s="2" t="b">
        <f t="shared" si="615"/>
        <v>0</v>
      </c>
      <c r="I19709" s="1" t="s">
        <v>2</v>
      </c>
      <c r="J19709" s="1" t="s">
        <v>345</v>
      </c>
      <c r="K19709" s="1"/>
    </row>
    <row r="19710" spans="1:11" hidden="1">
      <c r="A19710" s="1" t="s">
        <v>164</v>
      </c>
      <c r="B19710" s="1" t="s">
        <v>339</v>
      </c>
      <c r="C19710" s="48" t="str">
        <f t="shared" si="614"/>
        <v>ץ תל אביב - יפו</v>
      </c>
      <c r="D19710" s="1" t="s">
        <v>338</v>
      </c>
      <c r="E19710" s="1"/>
      <c r="F19710" s="2">
        <v>6</v>
      </c>
      <c r="G19710" s="2">
        <f>INDEX(תוצאות_בחירות,MATCH(C19710,siot!$F$3:$F$1887,0),27)</f>
        <v>0</v>
      </c>
      <c r="H19710" s="2" t="b">
        <f t="shared" si="615"/>
        <v>0</v>
      </c>
      <c r="I19710" s="1" t="s">
        <v>2</v>
      </c>
      <c r="J19710" s="1" t="s">
        <v>344</v>
      </c>
      <c r="K19710" s="1"/>
    </row>
    <row r="19711" spans="1:11" hidden="1">
      <c r="A19711" s="1" t="s">
        <v>164</v>
      </c>
      <c r="B19711" s="1" t="s">
        <v>339</v>
      </c>
      <c r="C19711" s="48" t="str">
        <f t="shared" si="614"/>
        <v>ץ תל אביב - יפו</v>
      </c>
      <c r="D19711" s="1" t="s">
        <v>338</v>
      </c>
      <c r="E19711" s="1"/>
      <c r="F19711" s="2">
        <v>7</v>
      </c>
      <c r="G19711" s="2">
        <f>INDEX(תוצאות_בחירות,MATCH(C19711,siot!$F$3:$F$1887,0),27)</f>
        <v>0</v>
      </c>
      <c r="H19711" s="2" t="b">
        <f t="shared" si="615"/>
        <v>0</v>
      </c>
      <c r="I19711" s="1" t="s">
        <v>2</v>
      </c>
      <c r="J19711" s="1" t="s">
        <v>343</v>
      </c>
      <c r="K19711" s="1"/>
    </row>
    <row r="19712" spans="1:11" hidden="1">
      <c r="A19712" s="1" t="s">
        <v>164</v>
      </c>
      <c r="B19712" s="1" t="s">
        <v>339</v>
      </c>
      <c r="C19712" s="48" t="str">
        <f t="shared" si="614"/>
        <v>ץ תל אביב - יפו</v>
      </c>
      <c r="D19712" s="1" t="s">
        <v>338</v>
      </c>
      <c r="E19712" s="1"/>
      <c r="F19712" s="2">
        <v>8</v>
      </c>
      <c r="G19712" s="2">
        <f>INDEX(תוצאות_בחירות,MATCH(C19712,siot!$F$3:$F$1887,0),27)</f>
        <v>0</v>
      </c>
      <c r="H19712" s="2" t="b">
        <f t="shared" si="615"/>
        <v>0</v>
      </c>
      <c r="I19712" s="1" t="s">
        <v>2</v>
      </c>
      <c r="J19712" s="1" t="s">
        <v>342</v>
      </c>
      <c r="K19712" s="1"/>
    </row>
    <row r="19713" spans="1:11" hidden="1">
      <c r="A19713" s="1" t="s">
        <v>164</v>
      </c>
      <c r="B19713" s="1" t="s">
        <v>339</v>
      </c>
      <c r="C19713" s="48" t="str">
        <f t="shared" si="614"/>
        <v>ץ תל אביב - יפו</v>
      </c>
      <c r="D19713" s="1" t="s">
        <v>338</v>
      </c>
      <c r="E19713" s="1"/>
      <c r="F19713" s="2">
        <v>9</v>
      </c>
      <c r="G19713" s="2">
        <f>INDEX(תוצאות_בחירות,MATCH(C19713,siot!$F$3:$F$1887,0),27)</f>
        <v>0</v>
      </c>
      <c r="H19713" s="2" t="b">
        <f t="shared" si="615"/>
        <v>0</v>
      </c>
      <c r="I19713" s="1" t="s">
        <v>2</v>
      </c>
      <c r="J19713" s="1" t="s">
        <v>341</v>
      </c>
      <c r="K19713" s="1"/>
    </row>
    <row r="19714" spans="1:11" hidden="1">
      <c r="A19714" s="1" t="s">
        <v>164</v>
      </c>
      <c r="B19714" s="1" t="s">
        <v>339</v>
      </c>
      <c r="C19714" s="48" t="str">
        <f t="shared" si="614"/>
        <v>ץ תל אביב - יפו</v>
      </c>
      <c r="D19714" s="1" t="s">
        <v>338</v>
      </c>
      <c r="E19714" s="1"/>
      <c r="F19714" s="2">
        <v>10</v>
      </c>
      <c r="G19714" s="2">
        <f>INDEX(תוצאות_בחירות,MATCH(C19714,siot!$F$3:$F$1887,0),27)</f>
        <v>0</v>
      </c>
      <c r="H19714" s="2" t="b">
        <f t="shared" si="615"/>
        <v>0</v>
      </c>
      <c r="I19714" s="1" t="s">
        <v>2</v>
      </c>
      <c r="J19714" s="1" t="s">
        <v>340</v>
      </c>
      <c r="K19714" s="1"/>
    </row>
    <row r="19715" spans="1:11" hidden="1">
      <c r="A19715" s="1" t="s">
        <v>164</v>
      </c>
      <c r="B19715" s="1" t="s">
        <v>339</v>
      </c>
      <c r="C19715" s="48" t="str">
        <f t="shared" si="614"/>
        <v>ץ תל אביב - יפו</v>
      </c>
      <c r="D19715" s="1" t="s">
        <v>338</v>
      </c>
      <c r="E19715" s="1"/>
      <c r="F19715" s="2">
        <v>11</v>
      </c>
      <c r="G19715" s="2">
        <f>INDEX(תוצאות_בחירות,MATCH(C19715,siot!$F$3:$F$1887,0),27)</f>
        <v>0</v>
      </c>
      <c r="H19715" s="2" t="b">
        <f t="shared" si="615"/>
        <v>0</v>
      </c>
      <c r="I19715" s="1" t="s">
        <v>2</v>
      </c>
      <c r="J19715" s="1" t="s">
        <v>337</v>
      </c>
      <c r="K19715" s="1"/>
    </row>
    <row r="19716" spans="1:11" hidden="1">
      <c r="A19716" s="1" t="s">
        <v>164</v>
      </c>
      <c r="B19716" s="1" t="s">
        <v>322</v>
      </c>
      <c r="C19716" s="48" t="str">
        <f t="shared" ref="C19716:C19779" si="616">B19716&amp;" "&amp;A19716</f>
        <v>ץף תל אביב - יפו</v>
      </c>
      <c r="D19716" s="1" t="s">
        <v>321</v>
      </c>
      <c r="E19716" s="1" t="s">
        <v>3</v>
      </c>
      <c r="F19716" s="2" t="s">
        <v>19548</v>
      </c>
      <c r="G19716" s="2">
        <f>INDEX(תוצאות_בחירות,MATCH(C19716,siot!$F$3:$F$1887,0),27)</f>
        <v>0</v>
      </c>
      <c r="H19716" s="2" t="b">
        <f t="shared" ref="H19716:H19779" si="617">IF(OR(F19716&lt;G19716,G19716=F19716),TRUE,FALSE)</f>
        <v>0</v>
      </c>
      <c r="I19716" s="1"/>
      <c r="J19716" s="1"/>
      <c r="K19716" s="1"/>
    </row>
    <row r="19717" spans="1:11" hidden="1">
      <c r="A19717" s="1" t="s">
        <v>164</v>
      </c>
      <c r="B19717" s="1" t="s">
        <v>322</v>
      </c>
      <c r="C19717" s="48" t="str">
        <f t="shared" si="616"/>
        <v>ץף תל אביב - יפו</v>
      </c>
      <c r="D19717" s="1" t="s">
        <v>321</v>
      </c>
      <c r="E19717" s="1"/>
      <c r="F19717" s="2">
        <v>1</v>
      </c>
      <c r="G19717" s="2">
        <f>INDEX(תוצאות_בחירות,MATCH(C19717,siot!$F$3:$F$1887,0),27)</f>
        <v>0</v>
      </c>
      <c r="H19717" s="2" t="b">
        <f t="shared" si="617"/>
        <v>0</v>
      </c>
      <c r="I19717" s="1" t="s">
        <v>2</v>
      </c>
      <c r="J19717" s="1" t="s">
        <v>336</v>
      </c>
      <c r="K19717" s="1"/>
    </row>
    <row r="19718" spans="1:11" hidden="1">
      <c r="A19718" s="1" t="s">
        <v>164</v>
      </c>
      <c r="B19718" s="1" t="s">
        <v>322</v>
      </c>
      <c r="C19718" s="48" t="str">
        <f t="shared" si="616"/>
        <v>ץף תל אביב - יפו</v>
      </c>
      <c r="D19718" s="1" t="s">
        <v>321</v>
      </c>
      <c r="E19718" s="1"/>
      <c r="F19718" s="2">
        <v>2</v>
      </c>
      <c r="G19718" s="2">
        <f>INDEX(תוצאות_בחירות,MATCH(C19718,siot!$F$3:$F$1887,0),27)</f>
        <v>0</v>
      </c>
      <c r="H19718" s="2" t="b">
        <f t="shared" si="617"/>
        <v>0</v>
      </c>
      <c r="I19718" s="1" t="s">
        <v>2</v>
      </c>
      <c r="J19718" s="1" t="s">
        <v>335</v>
      </c>
      <c r="K19718" s="1"/>
    </row>
    <row r="19719" spans="1:11" hidden="1">
      <c r="A19719" s="1" t="s">
        <v>164</v>
      </c>
      <c r="B19719" s="1" t="s">
        <v>322</v>
      </c>
      <c r="C19719" s="48" t="str">
        <f t="shared" si="616"/>
        <v>ץף תל אביב - יפו</v>
      </c>
      <c r="D19719" s="1" t="s">
        <v>321</v>
      </c>
      <c r="E19719" s="1"/>
      <c r="F19719" s="2">
        <v>3</v>
      </c>
      <c r="G19719" s="2">
        <f>INDEX(תוצאות_בחירות,MATCH(C19719,siot!$F$3:$F$1887,0),27)</f>
        <v>0</v>
      </c>
      <c r="H19719" s="2" t="b">
        <f t="shared" si="617"/>
        <v>0</v>
      </c>
      <c r="I19719" s="1" t="s">
        <v>2</v>
      </c>
      <c r="J19719" s="1" t="s">
        <v>334</v>
      </c>
      <c r="K19719" s="1"/>
    </row>
    <row r="19720" spans="1:11" hidden="1">
      <c r="A19720" s="1" t="s">
        <v>164</v>
      </c>
      <c r="B19720" s="1" t="s">
        <v>322</v>
      </c>
      <c r="C19720" s="48" t="str">
        <f t="shared" si="616"/>
        <v>ץף תל אביב - יפו</v>
      </c>
      <c r="D19720" s="1" t="s">
        <v>321</v>
      </c>
      <c r="E19720" s="1"/>
      <c r="F19720" s="2">
        <v>4</v>
      </c>
      <c r="G19720" s="2">
        <f>INDEX(תוצאות_בחירות,MATCH(C19720,siot!$F$3:$F$1887,0),27)</f>
        <v>0</v>
      </c>
      <c r="H19720" s="2" t="b">
        <f t="shared" si="617"/>
        <v>0</v>
      </c>
      <c r="I19720" s="1" t="s">
        <v>2</v>
      </c>
      <c r="J19720" s="1" t="s">
        <v>123</v>
      </c>
      <c r="K19720" s="1"/>
    </row>
    <row r="19721" spans="1:11" hidden="1">
      <c r="A19721" s="1" t="s">
        <v>164</v>
      </c>
      <c r="B19721" s="1" t="s">
        <v>322</v>
      </c>
      <c r="C19721" s="48" t="str">
        <f t="shared" si="616"/>
        <v>ץף תל אביב - יפו</v>
      </c>
      <c r="D19721" s="1" t="s">
        <v>321</v>
      </c>
      <c r="E19721" s="1"/>
      <c r="F19721" s="2">
        <v>5</v>
      </c>
      <c r="G19721" s="2">
        <f>INDEX(תוצאות_בחירות,MATCH(C19721,siot!$F$3:$F$1887,0),27)</f>
        <v>0</v>
      </c>
      <c r="H19721" s="2" t="b">
        <f t="shared" si="617"/>
        <v>0</v>
      </c>
      <c r="I19721" s="1" t="s">
        <v>2</v>
      </c>
      <c r="J19721" s="1" t="s">
        <v>333</v>
      </c>
      <c r="K19721" s="1"/>
    </row>
    <row r="19722" spans="1:11" hidden="1">
      <c r="A19722" s="1" t="s">
        <v>164</v>
      </c>
      <c r="B19722" s="1" t="s">
        <v>322</v>
      </c>
      <c r="C19722" s="48" t="str">
        <f t="shared" si="616"/>
        <v>ץף תל אביב - יפו</v>
      </c>
      <c r="D19722" s="1" t="s">
        <v>321</v>
      </c>
      <c r="E19722" s="1"/>
      <c r="F19722" s="2">
        <v>6</v>
      </c>
      <c r="G19722" s="2">
        <f>INDEX(תוצאות_בחירות,MATCH(C19722,siot!$F$3:$F$1887,0),27)</f>
        <v>0</v>
      </c>
      <c r="H19722" s="2" t="b">
        <f t="shared" si="617"/>
        <v>0</v>
      </c>
      <c r="I19722" s="1" t="s">
        <v>2</v>
      </c>
      <c r="J19722" s="1" t="s">
        <v>332</v>
      </c>
      <c r="K19722" s="1"/>
    </row>
    <row r="19723" spans="1:11" hidden="1">
      <c r="A19723" s="1" t="s">
        <v>164</v>
      </c>
      <c r="B19723" s="1" t="s">
        <v>322</v>
      </c>
      <c r="C19723" s="48" t="str">
        <f t="shared" si="616"/>
        <v>ץף תל אביב - יפו</v>
      </c>
      <c r="D19723" s="1" t="s">
        <v>321</v>
      </c>
      <c r="E19723" s="1"/>
      <c r="F19723" s="2">
        <v>7</v>
      </c>
      <c r="G19723" s="2">
        <f>INDEX(תוצאות_בחירות,MATCH(C19723,siot!$F$3:$F$1887,0),27)</f>
        <v>0</v>
      </c>
      <c r="H19723" s="2" t="b">
        <f t="shared" si="617"/>
        <v>0</v>
      </c>
      <c r="I19723" s="1" t="s">
        <v>2</v>
      </c>
      <c r="J19723" s="1" t="s">
        <v>331</v>
      </c>
      <c r="K19723" s="1"/>
    </row>
    <row r="19724" spans="1:11" hidden="1">
      <c r="A19724" s="1" t="s">
        <v>164</v>
      </c>
      <c r="B19724" s="1" t="s">
        <v>322</v>
      </c>
      <c r="C19724" s="48" t="str">
        <f t="shared" si="616"/>
        <v>ץף תל אביב - יפו</v>
      </c>
      <c r="D19724" s="1" t="s">
        <v>321</v>
      </c>
      <c r="E19724" s="1"/>
      <c r="F19724" s="2">
        <v>8</v>
      </c>
      <c r="G19724" s="2">
        <f>INDEX(תוצאות_בחירות,MATCH(C19724,siot!$F$3:$F$1887,0),27)</f>
        <v>0</v>
      </c>
      <c r="H19724" s="2" t="b">
        <f t="shared" si="617"/>
        <v>0</v>
      </c>
      <c r="I19724" s="1" t="s">
        <v>2</v>
      </c>
      <c r="J19724" s="1" t="s">
        <v>330</v>
      </c>
      <c r="K19724" s="1"/>
    </row>
    <row r="19725" spans="1:11" hidden="1">
      <c r="A19725" s="1" t="s">
        <v>164</v>
      </c>
      <c r="B19725" s="1" t="s">
        <v>322</v>
      </c>
      <c r="C19725" s="48" t="str">
        <f t="shared" si="616"/>
        <v>ץף תל אביב - יפו</v>
      </c>
      <c r="D19725" s="1" t="s">
        <v>321</v>
      </c>
      <c r="E19725" s="1"/>
      <c r="F19725" s="2">
        <v>9</v>
      </c>
      <c r="G19725" s="2">
        <f>INDEX(תוצאות_בחירות,MATCH(C19725,siot!$F$3:$F$1887,0),27)</f>
        <v>0</v>
      </c>
      <c r="H19725" s="2" t="b">
        <f t="shared" si="617"/>
        <v>0</v>
      </c>
      <c r="I19725" s="1" t="s">
        <v>2</v>
      </c>
      <c r="J19725" s="1" t="s">
        <v>329</v>
      </c>
      <c r="K19725" s="1"/>
    </row>
    <row r="19726" spans="1:11" hidden="1">
      <c r="A19726" s="1" t="s">
        <v>164</v>
      </c>
      <c r="B19726" s="1" t="s">
        <v>322</v>
      </c>
      <c r="C19726" s="48" t="str">
        <f t="shared" si="616"/>
        <v>ץף תל אביב - יפו</v>
      </c>
      <c r="D19726" s="1" t="s">
        <v>321</v>
      </c>
      <c r="E19726" s="1"/>
      <c r="F19726" s="2">
        <v>10</v>
      </c>
      <c r="G19726" s="2">
        <f>INDEX(תוצאות_בחירות,MATCH(C19726,siot!$F$3:$F$1887,0),27)</f>
        <v>0</v>
      </c>
      <c r="H19726" s="2" t="b">
        <f t="shared" si="617"/>
        <v>0</v>
      </c>
      <c r="I19726" s="1" t="s">
        <v>2</v>
      </c>
      <c r="J19726" s="1" t="s">
        <v>328</v>
      </c>
      <c r="K19726" s="1"/>
    </row>
    <row r="19727" spans="1:11" hidden="1">
      <c r="A19727" s="1" t="s">
        <v>164</v>
      </c>
      <c r="B19727" s="1" t="s">
        <v>322</v>
      </c>
      <c r="C19727" s="48" t="str">
        <f t="shared" si="616"/>
        <v>ץף תל אביב - יפו</v>
      </c>
      <c r="D19727" s="1" t="s">
        <v>321</v>
      </c>
      <c r="E19727" s="1"/>
      <c r="F19727" s="2">
        <v>11</v>
      </c>
      <c r="G19727" s="2">
        <f>INDEX(תוצאות_בחירות,MATCH(C19727,siot!$F$3:$F$1887,0),27)</f>
        <v>0</v>
      </c>
      <c r="H19727" s="2" t="b">
        <f t="shared" si="617"/>
        <v>0</v>
      </c>
      <c r="I19727" s="1" t="s">
        <v>2</v>
      </c>
      <c r="J19727" s="1" t="s">
        <v>327</v>
      </c>
      <c r="K19727" s="1"/>
    </row>
    <row r="19728" spans="1:11" hidden="1">
      <c r="A19728" s="1" t="s">
        <v>164</v>
      </c>
      <c r="B19728" s="1" t="s">
        <v>322</v>
      </c>
      <c r="C19728" s="48" t="str">
        <f t="shared" si="616"/>
        <v>ץף תל אביב - יפו</v>
      </c>
      <c r="D19728" s="1" t="s">
        <v>321</v>
      </c>
      <c r="E19728" s="1"/>
      <c r="F19728" s="2">
        <v>12</v>
      </c>
      <c r="G19728" s="2">
        <f>INDEX(תוצאות_בחירות,MATCH(C19728,siot!$F$3:$F$1887,0),27)</f>
        <v>0</v>
      </c>
      <c r="H19728" s="2" t="b">
        <f t="shared" si="617"/>
        <v>0</v>
      </c>
      <c r="I19728" s="1" t="s">
        <v>2</v>
      </c>
      <c r="J19728" s="1" t="s">
        <v>326</v>
      </c>
      <c r="K19728" s="1"/>
    </row>
    <row r="19729" spans="1:11" hidden="1">
      <c r="A19729" s="1" t="s">
        <v>164</v>
      </c>
      <c r="B19729" s="1" t="s">
        <v>322</v>
      </c>
      <c r="C19729" s="48" t="str">
        <f t="shared" si="616"/>
        <v>ץף תל אביב - יפו</v>
      </c>
      <c r="D19729" s="1" t="s">
        <v>321</v>
      </c>
      <c r="E19729" s="1"/>
      <c r="F19729" s="2">
        <v>13</v>
      </c>
      <c r="G19729" s="2">
        <f>INDEX(תוצאות_בחירות,MATCH(C19729,siot!$F$3:$F$1887,0),27)</f>
        <v>0</v>
      </c>
      <c r="H19729" s="2" t="b">
        <f t="shared" si="617"/>
        <v>0</v>
      </c>
      <c r="I19729" s="1" t="s">
        <v>2</v>
      </c>
      <c r="J19729" s="1" t="s">
        <v>325</v>
      </c>
      <c r="K19729" s="1"/>
    </row>
    <row r="19730" spans="1:11" hidden="1">
      <c r="A19730" s="1" t="s">
        <v>164</v>
      </c>
      <c r="B19730" s="1" t="s">
        <v>322</v>
      </c>
      <c r="C19730" s="48" t="str">
        <f t="shared" si="616"/>
        <v>ץף תל אביב - יפו</v>
      </c>
      <c r="D19730" s="1" t="s">
        <v>321</v>
      </c>
      <c r="E19730" s="1"/>
      <c r="F19730" s="2">
        <v>14</v>
      </c>
      <c r="G19730" s="2">
        <f>INDEX(תוצאות_בחירות,MATCH(C19730,siot!$F$3:$F$1887,0),27)</f>
        <v>0</v>
      </c>
      <c r="H19730" s="2" t="b">
        <f t="shared" si="617"/>
        <v>0</v>
      </c>
      <c r="I19730" s="1" t="s">
        <v>2</v>
      </c>
      <c r="J19730" s="1" t="s">
        <v>324</v>
      </c>
      <c r="K19730" s="1"/>
    </row>
    <row r="19731" spans="1:11" hidden="1">
      <c r="A19731" s="1" t="s">
        <v>164</v>
      </c>
      <c r="B19731" s="1" t="s">
        <v>322</v>
      </c>
      <c r="C19731" s="48" t="str">
        <f t="shared" si="616"/>
        <v>ץף תל אביב - יפו</v>
      </c>
      <c r="D19731" s="1" t="s">
        <v>321</v>
      </c>
      <c r="E19731" s="1"/>
      <c r="F19731" s="2">
        <v>15</v>
      </c>
      <c r="G19731" s="2">
        <f>INDEX(תוצאות_בחירות,MATCH(C19731,siot!$F$3:$F$1887,0),27)</f>
        <v>0</v>
      </c>
      <c r="H19731" s="2" t="b">
        <f t="shared" si="617"/>
        <v>0</v>
      </c>
      <c r="I19731" s="1" t="s">
        <v>2</v>
      </c>
      <c r="J19731" s="1" t="s">
        <v>323</v>
      </c>
      <c r="K19731" s="1"/>
    </row>
    <row r="19732" spans="1:11" hidden="1">
      <c r="A19732" s="1" t="s">
        <v>164</v>
      </c>
      <c r="B19732" s="1" t="s">
        <v>322</v>
      </c>
      <c r="C19732" s="48" t="str">
        <f t="shared" si="616"/>
        <v>ץף תל אביב - יפו</v>
      </c>
      <c r="D19732" s="1" t="s">
        <v>321</v>
      </c>
      <c r="E19732" s="1"/>
      <c r="F19732" s="2">
        <v>16</v>
      </c>
      <c r="G19732" s="2">
        <f>INDEX(תוצאות_בחירות,MATCH(C19732,siot!$F$3:$F$1887,0),27)</f>
        <v>0</v>
      </c>
      <c r="H19732" s="2" t="b">
        <f t="shared" si="617"/>
        <v>0</v>
      </c>
      <c r="I19732" s="1" t="s">
        <v>2</v>
      </c>
      <c r="J19732" s="1" t="s">
        <v>320</v>
      </c>
      <c r="K19732" s="1"/>
    </row>
    <row r="19733" spans="1:11" hidden="1">
      <c r="A19733" s="1" t="s">
        <v>164</v>
      </c>
      <c r="B19733" s="1" t="s">
        <v>295</v>
      </c>
      <c r="C19733" s="48" t="str">
        <f t="shared" si="616"/>
        <v>צ תל אביב - יפו</v>
      </c>
      <c r="D19733" s="1" t="s">
        <v>294</v>
      </c>
      <c r="E19733" s="1" t="s">
        <v>3</v>
      </c>
      <c r="F19733" s="2" t="s">
        <v>19548</v>
      </c>
      <c r="G19733" s="2">
        <f>INDEX(תוצאות_בחירות,MATCH(C19733,siot!$F$3:$F$1887,0),27)</f>
        <v>4</v>
      </c>
      <c r="H19733" s="2" t="b">
        <f t="shared" si="617"/>
        <v>0</v>
      </c>
      <c r="I19733" s="1"/>
      <c r="J19733" s="1"/>
      <c r="K19733" s="1"/>
    </row>
    <row r="19734" spans="1:11">
      <c r="A19734" s="1" t="s">
        <v>164</v>
      </c>
      <c r="B19734" s="1" t="s">
        <v>295</v>
      </c>
      <c r="C19734" s="48" t="str">
        <f t="shared" si="616"/>
        <v>צ תל אביב - יפו</v>
      </c>
      <c r="D19734" s="1" t="s">
        <v>294</v>
      </c>
      <c r="E19734" s="1"/>
      <c r="F19734" s="2">
        <v>1</v>
      </c>
      <c r="G19734" s="2">
        <f>INDEX(תוצאות_בחירות,MATCH(C19734,siot!$F$3:$F$1887,0),27)</f>
        <v>4</v>
      </c>
      <c r="H19734" s="2" t="b">
        <f t="shared" si="617"/>
        <v>1</v>
      </c>
      <c r="I19734" s="1" t="s">
        <v>2</v>
      </c>
      <c r="J19734" s="1" t="s">
        <v>319</v>
      </c>
      <c r="K19734" s="1"/>
    </row>
    <row r="19735" spans="1:11">
      <c r="A19735" s="1" t="s">
        <v>164</v>
      </c>
      <c r="B19735" s="1" t="s">
        <v>295</v>
      </c>
      <c r="C19735" s="48" t="str">
        <f t="shared" si="616"/>
        <v>צ תל אביב - יפו</v>
      </c>
      <c r="D19735" s="1" t="s">
        <v>294</v>
      </c>
      <c r="E19735" s="1"/>
      <c r="F19735" s="2">
        <v>2</v>
      </c>
      <c r="G19735" s="2">
        <f>INDEX(תוצאות_בחירות,MATCH(C19735,siot!$F$3:$F$1887,0),27)</f>
        <v>4</v>
      </c>
      <c r="H19735" s="2" t="b">
        <f t="shared" si="617"/>
        <v>1</v>
      </c>
      <c r="I19735" s="1" t="s">
        <v>2</v>
      </c>
      <c r="J19735" s="1" t="s">
        <v>318</v>
      </c>
      <c r="K19735" s="1"/>
    </row>
    <row r="19736" spans="1:11">
      <c r="A19736" s="1" t="s">
        <v>164</v>
      </c>
      <c r="B19736" s="1" t="s">
        <v>295</v>
      </c>
      <c r="C19736" s="48" t="str">
        <f t="shared" si="616"/>
        <v>צ תל אביב - יפו</v>
      </c>
      <c r="D19736" s="1" t="s">
        <v>294</v>
      </c>
      <c r="E19736" s="1"/>
      <c r="F19736" s="2">
        <v>3</v>
      </c>
      <c r="G19736" s="2">
        <f>INDEX(תוצאות_בחירות,MATCH(C19736,siot!$F$3:$F$1887,0),27)</f>
        <v>4</v>
      </c>
      <c r="H19736" s="2" t="b">
        <f t="shared" si="617"/>
        <v>1</v>
      </c>
      <c r="I19736" s="1" t="s">
        <v>2</v>
      </c>
      <c r="J19736" s="1" t="s">
        <v>317</v>
      </c>
      <c r="K19736" s="1"/>
    </row>
    <row r="19737" spans="1:11">
      <c r="A19737" s="1" t="s">
        <v>164</v>
      </c>
      <c r="B19737" s="1" t="s">
        <v>295</v>
      </c>
      <c r="C19737" s="48" t="str">
        <f t="shared" si="616"/>
        <v>צ תל אביב - יפו</v>
      </c>
      <c r="D19737" s="1" t="s">
        <v>294</v>
      </c>
      <c r="E19737" s="1"/>
      <c r="F19737" s="2">
        <v>4</v>
      </c>
      <c r="G19737" s="2">
        <f>INDEX(תוצאות_בחירות,MATCH(C19737,siot!$F$3:$F$1887,0),27)</f>
        <v>4</v>
      </c>
      <c r="H19737" s="2" t="b">
        <f t="shared" si="617"/>
        <v>1</v>
      </c>
      <c r="I19737" s="1" t="s">
        <v>2</v>
      </c>
      <c r="J19737" s="1" t="s">
        <v>316</v>
      </c>
      <c r="K19737" s="1">
        <v>1</v>
      </c>
    </row>
    <row r="19738" spans="1:11" hidden="1">
      <c r="A19738" s="1" t="s">
        <v>164</v>
      </c>
      <c r="B19738" s="1" t="s">
        <v>295</v>
      </c>
      <c r="C19738" s="48" t="str">
        <f t="shared" si="616"/>
        <v>צ תל אביב - יפו</v>
      </c>
      <c r="D19738" s="1" t="s">
        <v>294</v>
      </c>
      <c r="E19738" s="1"/>
      <c r="F19738" s="2">
        <v>5</v>
      </c>
      <c r="G19738" s="2">
        <f>INDEX(תוצאות_בחירות,MATCH(C19738,siot!$F$3:$F$1887,0),27)</f>
        <v>4</v>
      </c>
      <c r="H19738" s="2" t="b">
        <f t="shared" si="617"/>
        <v>0</v>
      </c>
      <c r="I19738" s="1" t="s">
        <v>2</v>
      </c>
      <c r="J19738" s="1" t="s">
        <v>315</v>
      </c>
      <c r="K19738" s="1"/>
    </row>
    <row r="19739" spans="1:11" hidden="1">
      <c r="A19739" s="1" t="s">
        <v>164</v>
      </c>
      <c r="B19739" s="1" t="s">
        <v>295</v>
      </c>
      <c r="C19739" s="48" t="str">
        <f t="shared" si="616"/>
        <v>צ תל אביב - יפו</v>
      </c>
      <c r="D19739" s="1" t="s">
        <v>294</v>
      </c>
      <c r="E19739" s="1"/>
      <c r="F19739" s="2">
        <v>6</v>
      </c>
      <c r="G19739" s="2">
        <f>INDEX(תוצאות_בחירות,MATCH(C19739,siot!$F$3:$F$1887,0),27)</f>
        <v>4</v>
      </c>
      <c r="H19739" s="2" t="b">
        <f t="shared" si="617"/>
        <v>0</v>
      </c>
      <c r="I19739" s="1" t="s">
        <v>2</v>
      </c>
      <c r="J19739" s="1" t="s">
        <v>314</v>
      </c>
      <c r="K19739" s="1"/>
    </row>
    <row r="19740" spans="1:11" hidden="1">
      <c r="A19740" s="1" t="s">
        <v>164</v>
      </c>
      <c r="B19740" s="1" t="s">
        <v>295</v>
      </c>
      <c r="C19740" s="48" t="str">
        <f t="shared" si="616"/>
        <v>צ תל אביב - יפו</v>
      </c>
      <c r="D19740" s="1" t="s">
        <v>294</v>
      </c>
      <c r="E19740" s="1"/>
      <c r="F19740" s="2">
        <v>7</v>
      </c>
      <c r="G19740" s="2">
        <f>INDEX(תוצאות_בחירות,MATCH(C19740,siot!$F$3:$F$1887,0),27)</f>
        <v>4</v>
      </c>
      <c r="H19740" s="2" t="b">
        <f t="shared" si="617"/>
        <v>0</v>
      </c>
      <c r="I19740" s="1" t="s">
        <v>2</v>
      </c>
      <c r="J19740" s="1" t="s">
        <v>313</v>
      </c>
      <c r="K19740" s="1"/>
    </row>
    <row r="19741" spans="1:11" hidden="1">
      <c r="A19741" s="1" t="s">
        <v>164</v>
      </c>
      <c r="B19741" s="1" t="s">
        <v>295</v>
      </c>
      <c r="C19741" s="48" t="str">
        <f t="shared" si="616"/>
        <v>צ תל אביב - יפו</v>
      </c>
      <c r="D19741" s="1" t="s">
        <v>294</v>
      </c>
      <c r="E19741" s="1"/>
      <c r="F19741" s="2">
        <v>8</v>
      </c>
      <c r="G19741" s="2">
        <f>INDEX(תוצאות_בחירות,MATCH(C19741,siot!$F$3:$F$1887,0),27)</f>
        <v>4</v>
      </c>
      <c r="H19741" s="2" t="b">
        <f t="shared" si="617"/>
        <v>0</v>
      </c>
      <c r="I19741" s="1" t="s">
        <v>2</v>
      </c>
      <c r="J19741" s="1" t="s">
        <v>312</v>
      </c>
      <c r="K19741" s="1"/>
    </row>
    <row r="19742" spans="1:11" hidden="1">
      <c r="A19742" s="1" t="s">
        <v>164</v>
      </c>
      <c r="B19742" s="1" t="s">
        <v>295</v>
      </c>
      <c r="C19742" s="48" t="str">
        <f t="shared" si="616"/>
        <v>צ תל אביב - יפו</v>
      </c>
      <c r="D19742" s="1" t="s">
        <v>294</v>
      </c>
      <c r="E19742" s="1"/>
      <c r="F19742" s="2">
        <v>9</v>
      </c>
      <c r="G19742" s="2">
        <f>INDEX(תוצאות_בחירות,MATCH(C19742,siot!$F$3:$F$1887,0),27)</f>
        <v>4</v>
      </c>
      <c r="H19742" s="2" t="b">
        <f t="shared" si="617"/>
        <v>0</v>
      </c>
      <c r="I19742" s="1" t="s">
        <v>2</v>
      </c>
      <c r="J19742" s="1" t="s">
        <v>311</v>
      </c>
      <c r="K19742" s="1"/>
    </row>
    <row r="19743" spans="1:11" hidden="1">
      <c r="A19743" s="1" t="s">
        <v>164</v>
      </c>
      <c r="B19743" s="1" t="s">
        <v>295</v>
      </c>
      <c r="C19743" s="48" t="str">
        <f t="shared" si="616"/>
        <v>צ תל אביב - יפו</v>
      </c>
      <c r="D19743" s="1" t="s">
        <v>294</v>
      </c>
      <c r="E19743" s="1"/>
      <c r="F19743" s="2">
        <v>10</v>
      </c>
      <c r="G19743" s="2">
        <f>INDEX(תוצאות_בחירות,MATCH(C19743,siot!$F$3:$F$1887,0),27)</f>
        <v>4</v>
      </c>
      <c r="H19743" s="2" t="b">
        <f t="shared" si="617"/>
        <v>0</v>
      </c>
      <c r="I19743" s="1" t="s">
        <v>2</v>
      </c>
      <c r="J19743" s="1" t="s">
        <v>310</v>
      </c>
      <c r="K19743" s="1"/>
    </row>
    <row r="19744" spans="1:11" hidden="1">
      <c r="A19744" s="1" t="s">
        <v>164</v>
      </c>
      <c r="B19744" s="1" t="s">
        <v>295</v>
      </c>
      <c r="C19744" s="48" t="str">
        <f t="shared" si="616"/>
        <v>צ תל אביב - יפו</v>
      </c>
      <c r="D19744" s="1" t="s">
        <v>294</v>
      </c>
      <c r="E19744" s="1"/>
      <c r="F19744" s="2">
        <v>11</v>
      </c>
      <c r="G19744" s="2">
        <f>INDEX(תוצאות_בחירות,MATCH(C19744,siot!$F$3:$F$1887,0),27)</f>
        <v>4</v>
      </c>
      <c r="H19744" s="2" t="b">
        <f t="shared" si="617"/>
        <v>0</v>
      </c>
      <c r="I19744" s="1" t="s">
        <v>2</v>
      </c>
      <c r="J19744" s="1" t="s">
        <v>309</v>
      </c>
      <c r="K19744" s="1"/>
    </row>
    <row r="19745" spans="1:11" hidden="1">
      <c r="A19745" s="1" t="s">
        <v>164</v>
      </c>
      <c r="B19745" s="1" t="s">
        <v>295</v>
      </c>
      <c r="C19745" s="48" t="str">
        <f t="shared" si="616"/>
        <v>צ תל אביב - יפו</v>
      </c>
      <c r="D19745" s="1" t="s">
        <v>294</v>
      </c>
      <c r="E19745" s="1"/>
      <c r="F19745" s="2">
        <v>12</v>
      </c>
      <c r="G19745" s="2">
        <f>INDEX(תוצאות_בחירות,MATCH(C19745,siot!$F$3:$F$1887,0),27)</f>
        <v>4</v>
      </c>
      <c r="H19745" s="2" t="b">
        <f t="shared" si="617"/>
        <v>0</v>
      </c>
      <c r="I19745" s="1" t="s">
        <v>2</v>
      </c>
      <c r="J19745" s="1" t="s">
        <v>308</v>
      </c>
      <c r="K19745" s="1"/>
    </row>
    <row r="19746" spans="1:11" hidden="1">
      <c r="A19746" s="1" t="s">
        <v>164</v>
      </c>
      <c r="B19746" s="1" t="s">
        <v>295</v>
      </c>
      <c r="C19746" s="48" t="str">
        <f t="shared" si="616"/>
        <v>צ תל אביב - יפו</v>
      </c>
      <c r="D19746" s="1" t="s">
        <v>294</v>
      </c>
      <c r="E19746" s="1"/>
      <c r="F19746" s="2">
        <v>13</v>
      </c>
      <c r="G19746" s="2">
        <f>INDEX(תוצאות_בחירות,MATCH(C19746,siot!$F$3:$F$1887,0),27)</f>
        <v>4</v>
      </c>
      <c r="H19746" s="2" t="b">
        <f t="shared" si="617"/>
        <v>0</v>
      </c>
      <c r="I19746" s="1" t="s">
        <v>2</v>
      </c>
      <c r="J19746" s="1" t="s">
        <v>307</v>
      </c>
      <c r="K19746" s="1"/>
    </row>
    <row r="19747" spans="1:11" hidden="1">
      <c r="A19747" s="1" t="s">
        <v>164</v>
      </c>
      <c r="B19747" s="1" t="s">
        <v>295</v>
      </c>
      <c r="C19747" s="48" t="str">
        <f t="shared" si="616"/>
        <v>צ תל אביב - יפו</v>
      </c>
      <c r="D19747" s="1" t="s">
        <v>294</v>
      </c>
      <c r="E19747" s="1"/>
      <c r="F19747" s="2">
        <v>14</v>
      </c>
      <c r="G19747" s="2">
        <f>INDEX(תוצאות_בחירות,MATCH(C19747,siot!$F$3:$F$1887,0),27)</f>
        <v>4</v>
      </c>
      <c r="H19747" s="2" t="b">
        <f t="shared" si="617"/>
        <v>0</v>
      </c>
      <c r="I19747" s="1" t="s">
        <v>2</v>
      </c>
      <c r="J19747" s="1" t="s">
        <v>306</v>
      </c>
      <c r="K19747" s="1"/>
    </row>
    <row r="19748" spans="1:11" hidden="1">
      <c r="A19748" s="1" t="s">
        <v>164</v>
      </c>
      <c r="B19748" s="1" t="s">
        <v>295</v>
      </c>
      <c r="C19748" s="48" t="str">
        <f t="shared" si="616"/>
        <v>צ תל אביב - יפו</v>
      </c>
      <c r="D19748" s="1" t="s">
        <v>294</v>
      </c>
      <c r="E19748" s="1"/>
      <c r="F19748" s="2">
        <v>15</v>
      </c>
      <c r="G19748" s="2">
        <f>INDEX(תוצאות_בחירות,MATCH(C19748,siot!$F$3:$F$1887,0),27)</f>
        <v>4</v>
      </c>
      <c r="H19748" s="2" t="b">
        <f t="shared" si="617"/>
        <v>0</v>
      </c>
      <c r="I19748" s="1" t="s">
        <v>2</v>
      </c>
      <c r="J19748" s="1" t="s">
        <v>305</v>
      </c>
      <c r="K19748" s="1"/>
    </row>
    <row r="19749" spans="1:11" hidden="1">
      <c r="A19749" s="1" t="s">
        <v>164</v>
      </c>
      <c r="B19749" s="1" t="s">
        <v>295</v>
      </c>
      <c r="C19749" s="48" t="str">
        <f t="shared" si="616"/>
        <v>צ תל אביב - יפו</v>
      </c>
      <c r="D19749" s="1" t="s">
        <v>294</v>
      </c>
      <c r="E19749" s="1"/>
      <c r="F19749" s="2">
        <v>16</v>
      </c>
      <c r="G19749" s="2">
        <f>INDEX(תוצאות_בחירות,MATCH(C19749,siot!$F$3:$F$1887,0),27)</f>
        <v>4</v>
      </c>
      <c r="H19749" s="2" t="b">
        <f t="shared" si="617"/>
        <v>0</v>
      </c>
      <c r="I19749" s="1" t="s">
        <v>2</v>
      </c>
      <c r="J19749" s="1" t="s">
        <v>304</v>
      </c>
      <c r="K19749" s="1"/>
    </row>
    <row r="19750" spans="1:11" hidden="1">
      <c r="A19750" s="1" t="s">
        <v>164</v>
      </c>
      <c r="B19750" s="1" t="s">
        <v>295</v>
      </c>
      <c r="C19750" s="48" t="str">
        <f t="shared" si="616"/>
        <v>צ תל אביב - יפו</v>
      </c>
      <c r="D19750" s="1" t="s">
        <v>294</v>
      </c>
      <c r="E19750" s="1"/>
      <c r="F19750" s="2">
        <v>17</v>
      </c>
      <c r="G19750" s="2">
        <f>INDEX(תוצאות_בחירות,MATCH(C19750,siot!$F$3:$F$1887,0),27)</f>
        <v>4</v>
      </c>
      <c r="H19750" s="2" t="b">
        <f t="shared" si="617"/>
        <v>0</v>
      </c>
      <c r="I19750" s="1" t="s">
        <v>2</v>
      </c>
      <c r="J19750" s="1" t="s">
        <v>303</v>
      </c>
      <c r="K19750" s="1"/>
    </row>
    <row r="19751" spans="1:11" hidden="1">
      <c r="A19751" s="1" t="s">
        <v>164</v>
      </c>
      <c r="B19751" s="1" t="s">
        <v>295</v>
      </c>
      <c r="C19751" s="48" t="str">
        <f t="shared" si="616"/>
        <v>צ תל אביב - יפו</v>
      </c>
      <c r="D19751" s="1" t="s">
        <v>294</v>
      </c>
      <c r="E19751" s="1"/>
      <c r="F19751" s="2">
        <v>18</v>
      </c>
      <c r="G19751" s="2">
        <f>INDEX(תוצאות_בחירות,MATCH(C19751,siot!$F$3:$F$1887,0),27)</f>
        <v>4</v>
      </c>
      <c r="H19751" s="2" t="b">
        <f t="shared" si="617"/>
        <v>0</v>
      </c>
      <c r="I19751" s="1" t="s">
        <v>2</v>
      </c>
      <c r="J19751" s="1" t="s">
        <v>302</v>
      </c>
      <c r="K19751" s="1"/>
    </row>
    <row r="19752" spans="1:11" hidden="1">
      <c r="A19752" s="1" t="s">
        <v>164</v>
      </c>
      <c r="B19752" s="1" t="s">
        <v>295</v>
      </c>
      <c r="C19752" s="48" t="str">
        <f t="shared" si="616"/>
        <v>צ תל אביב - יפו</v>
      </c>
      <c r="D19752" s="1" t="s">
        <v>294</v>
      </c>
      <c r="E19752" s="1"/>
      <c r="F19752" s="2">
        <v>19</v>
      </c>
      <c r="G19752" s="2">
        <f>INDEX(תוצאות_בחירות,MATCH(C19752,siot!$F$3:$F$1887,0),27)</f>
        <v>4</v>
      </c>
      <c r="H19752" s="2" t="b">
        <f t="shared" si="617"/>
        <v>0</v>
      </c>
      <c r="I19752" s="1" t="s">
        <v>2</v>
      </c>
      <c r="J19752" s="1" t="s">
        <v>301</v>
      </c>
      <c r="K19752" s="1"/>
    </row>
    <row r="19753" spans="1:11" hidden="1">
      <c r="A19753" s="1" t="s">
        <v>164</v>
      </c>
      <c r="B19753" s="1" t="s">
        <v>295</v>
      </c>
      <c r="C19753" s="48" t="str">
        <f t="shared" si="616"/>
        <v>צ תל אביב - יפו</v>
      </c>
      <c r="D19753" s="1" t="s">
        <v>294</v>
      </c>
      <c r="E19753" s="1"/>
      <c r="F19753" s="2">
        <v>20</v>
      </c>
      <c r="G19753" s="2">
        <f>INDEX(תוצאות_בחירות,MATCH(C19753,siot!$F$3:$F$1887,0),27)</f>
        <v>4</v>
      </c>
      <c r="H19753" s="2" t="b">
        <f t="shared" si="617"/>
        <v>0</v>
      </c>
      <c r="I19753" s="1" t="s">
        <v>2</v>
      </c>
      <c r="J19753" s="1" t="s">
        <v>300</v>
      </c>
      <c r="K19753" s="1"/>
    </row>
    <row r="19754" spans="1:11" hidden="1">
      <c r="A19754" s="1" t="s">
        <v>164</v>
      </c>
      <c r="B19754" s="1" t="s">
        <v>295</v>
      </c>
      <c r="C19754" s="48" t="str">
        <f t="shared" si="616"/>
        <v>צ תל אביב - יפו</v>
      </c>
      <c r="D19754" s="1" t="s">
        <v>294</v>
      </c>
      <c r="E19754" s="1"/>
      <c r="F19754" s="2">
        <v>21</v>
      </c>
      <c r="G19754" s="2">
        <f>INDEX(תוצאות_בחירות,MATCH(C19754,siot!$F$3:$F$1887,0),27)</f>
        <v>4</v>
      </c>
      <c r="H19754" s="2" t="b">
        <f t="shared" si="617"/>
        <v>0</v>
      </c>
      <c r="I19754" s="1" t="s">
        <v>2</v>
      </c>
      <c r="J19754" s="1" t="s">
        <v>299</v>
      </c>
      <c r="K19754" s="1"/>
    </row>
    <row r="19755" spans="1:11" hidden="1">
      <c r="A19755" s="1" t="s">
        <v>164</v>
      </c>
      <c r="B19755" s="1" t="s">
        <v>295</v>
      </c>
      <c r="C19755" s="48" t="str">
        <f t="shared" si="616"/>
        <v>צ תל אביב - יפו</v>
      </c>
      <c r="D19755" s="1" t="s">
        <v>294</v>
      </c>
      <c r="E19755" s="1"/>
      <c r="F19755" s="2">
        <v>22</v>
      </c>
      <c r="G19755" s="2">
        <f>INDEX(תוצאות_בחירות,MATCH(C19755,siot!$F$3:$F$1887,0),27)</f>
        <v>4</v>
      </c>
      <c r="H19755" s="2" t="b">
        <f t="shared" si="617"/>
        <v>0</v>
      </c>
      <c r="I19755" s="1" t="s">
        <v>2</v>
      </c>
      <c r="J19755" s="1" t="s">
        <v>298</v>
      </c>
      <c r="K19755" s="1"/>
    </row>
    <row r="19756" spans="1:11" hidden="1">
      <c r="A19756" s="1" t="s">
        <v>164</v>
      </c>
      <c r="B19756" s="1" t="s">
        <v>295</v>
      </c>
      <c r="C19756" s="48" t="str">
        <f t="shared" si="616"/>
        <v>צ תל אביב - יפו</v>
      </c>
      <c r="D19756" s="1" t="s">
        <v>294</v>
      </c>
      <c r="E19756" s="1"/>
      <c r="F19756" s="2">
        <v>23</v>
      </c>
      <c r="G19756" s="2">
        <f>INDEX(תוצאות_בחירות,MATCH(C19756,siot!$F$3:$F$1887,0),27)</f>
        <v>4</v>
      </c>
      <c r="H19756" s="2" t="b">
        <f t="shared" si="617"/>
        <v>0</v>
      </c>
      <c r="I19756" s="1" t="s">
        <v>2</v>
      </c>
      <c r="J19756" s="1" t="s">
        <v>297</v>
      </c>
      <c r="K19756" s="1"/>
    </row>
    <row r="19757" spans="1:11" hidden="1">
      <c r="A19757" s="1" t="s">
        <v>164</v>
      </c>
      <c r="B19757" s="1" t="s">
        <v>295</v>
      </c>
      <c r="C19757" s="48" t="str">
        <f t="shared" si="616"/>
        <v>צ תל אביב - יפו</v>
      </c>
      <c r="D19757" s="1" t="s">
        <v>294</v>
      </c>
      <c r="E19757" s="1"/>
      <c r="F19757" s="2">
        <v>24</v>
      </c>
      <c r="G19757" s="2">
        <f>INDEX(תוצאות_בחירות,MATCH(C19757,siot!$F$3:$F$1887,0),27)</f>
        <v>4</v>
      </c>
      <c r="H19757" s="2" t="b">
        <f t="shared" si="617"/>
        <v>0</v>
      </c>
      <c r="I19757" s="1" t="s">
        <v>2</v>
      </c>
      <c r="J19757" s="1" t="s">
        <v>296</v>
      </c>
      <c r="K19757" s="1"/>
    </row>
    <row r="19758" spans="1:11" hidden="1">
      <c r="A19758" s="1" t="s">
        <v>164</v>
      </c>
      <c r="B19758" s="1" t="s">
        <v>295</v>
      </c>
      <c r="C19758" s="48" t="str">
        <f t="shared" si="616"/>
        <v>צ תל אביב - יפו</v>
      </c>
      <c r="D19758" s="1" t="s">
        <v>294</v>
      </c>
      <c r="E19758" s="1"/>
      <c r="F19758" s="2">
        <v>25</v>
      </c>
      <c r="G19758" s="2">
        <f>INDEX(תוצאות_בחירות,MATCH(C19758,siot!$F$3:$F$1887,0),27)</f>
        <v>4</v>
      </c>
      <c r="H19758" s="2" t="b">
        <f t="shared" si="617"/>
        <v>0</v>
      </c>
      <c r="I19758" s="1" t="s">
        <v>2</v>
      </c>
      <c r="J19758" s="1" t="s">
        <v>293</v>
      </c>
      <c r="K19758" s="1"/>
    </row>
    <row r="19759" spans="1:11" hidden="1">
      <c r="A19759" s="1" t="s">
        <v>164</v>
      </c>
      <c r="B19759" s="1" t="s">
        <v>274</v>
      </c>
      <c r="C19759" s="48" t="str">
        <f t="shared" si="616"/>
        <v>צד תל אביב - יפו</v>
      </c>
      <c r="D19759" s="1" t="s">
        <v>273</v>
      </c>
      <c r="E19759" s="1" t="s">
        <v>3</v>
      </c>
      <c r="F19759" s="2" t="s">
        <v>19548</v>
      </c>
      <c r="G19759" s="2">
        <f>INDEX(תוצאות_בחירות,MATCH(C19759,siot!$F$3:$F$1887,0),27)</f>
        <v>1</v>
      </c>
      <c r="H19759" s="2" t="b">
        <f t="shared" si="617"/>
        <v>0</v>
      </c>
      <c r="I19759" s="1"/>
      <c r="J19759" s="1"/>
      <c r="K19759" s="1"/>
    </row>
    <row r="19760" spans="1:11">
      <c r="A19760" s="1" t="s">
        <v>164</v>
      </c>
      <c r="B19760" s="1" t="s">
        <v>274</v>
      </c>
      <c r="C19760" s="48" t="str">
        <f t="shared" si="616"/>
        <v>צד תל אביב - יפו</v>
      </c>
      <c r="D19760" s="1" t="s">
        <v>273</v>
      </c>
      <c r="E19760" s="1"/>
      <c r="F19760" s="2">
        <v>1</v>
      </c>
      <c r="G19760" s="2">
        <f>INDEX(תוצאות_בחירות,MATCH(C19760,siot!$F$3:$F$1887,0),27)</f>
        <v>1</v>
      </c>
      <c r="H19760" s="2" t="b">
        <f t="shared" si="617"/>
        <v>1</v>
      </c>
      <c r="I19760" s="1" t="s">
        <v>2</v>
      </c>
      <c r="J19760" s="1" t="s">
        <v>292</v>
      </c>
      <c r="K19760" s="1">
        <v>1</v>
      </c>
    </row>
    <row r="19761" spans="1:11" hidden="1">
      <c r="A19761" s="1" t="s">
        <v>164</v>
      </c>
      <c r="B19761" s="1" t="s">
        <v>274</v>
      </c>
      <c r="C19761" s="48" t="str">
        <f t="shared" si="616"/>
        <v>צד תל אביב - יפו</v>
      </c>
      <c r="D19761" s="1" t="s">
        <v>273</v>
      </c>
      <c r="E19761" s="1"/>
      <c r="F19761" s="2">
        <v>2</v>
      </c>
      <c r="G19761" s="2">
        <f>INDEX(תוצאות_בחירות,MATCH(C19761,siot!$F$3:$F$1887,0),27)</f>
        <v>1</v>
      </c>
      <c r="H19761" s="2" t="b">
        <f t="shared" si="617"/>
        <v>0</v>
      </c>
      <c r="I19761" s="1" t="s">
        <v>2</v>
      </c>
      <c r="J19761" s="1" t="s">
        <v>291</v>
      </c>
      <c r="K19761" s="1"/>
    </row>
    <row r="19762" spans="1:11" hidden="1">
      <c r="A19762" s="1" t="s">
        <v>164</v>
      </c>
      <c r="B19762" s="1" t="s">
        <v>274</v>
      </c>
      <c r="C19762" s="48" t="str">
        <f t="shared" si="616"/>
        <v>צד תל אביב - יפו</v>
      </c>
      <c r="D19762" s="1" t="s">
        <v>273</v>
      </c>
      <c r="E19762" s="1"/>
      <c r="F19762" s="2">
        <v>3</v>
      </c>
      <c r="G19762" s="2">
        <f>INDEX(תוצאות_בחירות,MATCH(C19762,siot!$F$3:$F$1887,0),27)</f>
        <v>1</v>
      </c>
      <c r="H19762" s="2" t="b">
        <f t="shared" si="617"/>
        <v>0</v>
      </c>
      <c r="I19762" s="1" t="s">
        <v>2</v>
      </c>
      <c r="J19762" s="1" t="s">
        <v>290</v>
      </c>
      <c r="K19762" s="1"/>
    </row>
    <row r="19763" spans="1:11" hidden="1">
      <c r="A19763" s="1" t="s">
        <v>164</v>
      </c>
      <c r="B19763" s="1" t="s">
        <v>274</v>
      </c>
      <c r="C19763" s="48" t="str">
        <f t="shared" si="616"/>
        <v>צד תל אביב - יפו</v>
      </c>
      <c r="D19763" s="1" t="s">
        <v>273</v>
      </c>
      <c r="E19763" s="1"/>
      <c r="F19763" s="2">
        <v>4</v>
      </c>
      <c r="G19763" s="2">
        <f>INDEX(תוצאות_בחירות,MATCH(C19763,siot!$F$3:$F$1887,0),27)</f>
        <v>1</v>
      </c>
      <c r="H19763" s="2" t="b">
        <f t="shared" si="617"/>
        <v>0</v>
      </c>
      <c r="I19763" s="1" t="s">
        <v>2</v>
      </c>
      <c r="J19763" s="1" t="s">
        <v>289</v>
      </c>
      <c r="K19763" s="1"/>
    </row>
    <row r="19764" spans="1:11" hidden="1">
      <c r="A19764" s="1" t="s">
        <v>164</v>
      </c>
      <c r="B19764" s="1" t="s">
        <v>274</v>
      </c>
      <c r="C19764" s="48" t="str">
        <f t="shared" si="616"/>
        <v>צד תל אביב - יפו</v>
      </c>
      <c r="D19764" s="1" t="s">
        <v>273</v>
      </c>
      <c r="E19764" s="1"/>
      <c r="F19764" s="2">
        <v>5</v>
      </c>
      <c r="G19764" s="2">
        <f>INDEX(תוצאות_בחירות,MATCH(C19764,siot!$F$3:$F$1887,0),27)</f>
        <v>1</v>
      </c>
      <c r="H19764" s="2" t="b">
        <f t="shared" si="617"/>
        <v>0</v>
      </c>
      <c r="I19764" s="1" t="s">
        <v>2</v>
      </c>
      <c r="J19764" s="1" t="s">
        <v>288</v>
      </c>
      <c r="K19764" s="1"/>
    </row>
    <row r="19765" spans="1:11" hidden="1">
      <c r="A19765" s="1" t="s">
        <v>164</v>
      </c>
      <c r="B19765" s="1" t="s">
        <v>274</v>
      </c>
      <c r="C19765" s="48" t="str">
        <f t="shared" si="616"/>
        <v>צד תל אביב - יפו</v>
      </c>
      <c r="D19765" s="1" t="s">
        <v>273</v>
      </c>
      <c r="E19765" s="1"/>
      <c r="F19765" s="2">
        <v>6</v>
      </c>
      <c r="G19765" s="2">
        <f>INDEX(תוצאות_בחירות,MATCH(C19765,siot!$F$3:$F$1887,0),27)</f>
        <v>1</v>
      </c>
      <c r="H19765" s="2" t="b">
        <f t="shared" si="617"/>
        <v>0</v>
      </c>
      <c r="I19765" s="1" t="s">
        <v>2</v>
      </c>
      <c r="J19765" s="1" t="s">
        <v>287</v>
      </c>
      <c r="K19765" s="1"/>
    </row>
    <row r="19766" spans="1:11" hidden="1">
      <c r="A19766" s="1" t="s">
        <v>164</v>
      </c>
      <c r="B19766" s="1" t="s">
        <v>274</v>
      </c>
      <c r="C19766" s="48" t="str">
        <f t="shared" si="616"/>
        <v>צד תל אביב - יפו</v>
      </c>
      <c r="D19766" s="1" t="s">
        <v>273</v>
      </c>
      <c r="E19766" s="1"/>
      <c r="F19766" s="2">
        <v>7</v>
      </c>
      <c r="G19766" s="2">
        <f>INDEX(תוצאות_בחירות,MATCH(C19766,siot!$F$3:$F$1887,0),27)</f>
        <v>1</v>
      </c>
      <c r="H19766" s="2" t="b">
        <f t="shared" si="617"/>
        <v>0</v>
      </c>
      <c r="I19766" s="1" t="s">
        <v>2</v>
      </c>
      <c r="J19766" s="1" t="s">
        <v>286</v>
      </c>
      <c r="K19766" s="1"/>
    </row>
    <row r="19767" spans="1:11" hidden="1">
      <c r="A19767" s="1" t="s">
        <v>164</v>
      </c>
      <c r="B19767" s="1" t="s">
        <v>274</v>
      </c>
      <c r="C19767" s="48" t="str">
        <f t="shared" si="616"/>
        <v>צד תל אביב - יפו</v>
      </c>
      <c r="D19767" s="1" t="s">
        <v>273</v>
      </c>
      <c r="E19767" s="1"/>
      <c r="F19767" s="2">
        <v>8</v>
      </c>
      <c r="G19767" s="2">
        <f>INDEX(תוצאות_בחירות,MATCH(C19767,siot!$F$3:$F$1887,0),27)</f>
        <v>1</v>
      </c>
      <c r="H19767" s="2" t="b">
        <f t="shared" si="617"/>
        <v>0</v>
      </c>
      <c r="I19767" s="1" t="s">
        <v>2</v>
      </c>
      <c r="J19767" s="1" t="s">
        <v>285</v>
      </c>
      <c r="K19767" s="1"/>
    </row>
    <row r="19768" spans="1:11" hidden="1">
      <c r="A19768" s="1" t="s">
        <v>164</v>
      </c>
      <c r="B19768" s="1" t="s">
        <v>274</v>
      </c>
      <c r="C19768" s="48" t="str">
        <f t="shared" si="616"/>
        <v>צד תל אביב - יפו</v>
      </c>
      <c r="D19768" s="1" t="s">
        <v>273</v>
      </c>
      <c r="E19768" s="1"/>
      <c r="F19768" s="2">
        <v>9</v>
      </c>
      <c r="G19768" s="2">
        <f>INDEX(תוצאות_בחירות,MATCH(C19768,siot!$F$3:$F$1887,0),27)</f>
        <v>1</v>
      </c>
      <c r="H19768" s="2" t="b">
        <f t="shared" si="617"/>
        <v>0</v>
      </c>
      <c r="I19768" s="1" t="s">
        <v>2</v>
      </c>
      <c r="J19768" s="1" t="s">
        <v>284</v>
      </c>
      <c r="K19768" s="1"/>
    </row>
    <row r="19769" spans="1:11" hidden="1">
      <c r="A19769" s="1" t="s">
        <v>164</v>
      </c>
      <c r="B19769" s="1" t="s">
        <v>274</v>
      </c>
      <c r="C19769" s="48" t="str">
        <f t="shared" si="616"/>
        <v>צד תל אביב - יפו</v>
      </c>
      <c r="D19769" s="1" t="s">
        <v>273</v>
      </c>
      <c r="E19769" s="1"/>
      <c r="F19769" s="2">
        <v>10</v>
      </c>
      <c r="G19769" s="2">
        <f>INDEX(תוצאות_בחירות,MATCH(C19769,siot!$F$3:$F$1887,0),27)</f>
        <v>1</v>
      </c>
      <c r="H19769" s="2" t="b">
        <f t="shared" si="617"/>
        <v>0</v>
      </c>
      <c r="I19769" s="1" t="s">
        <v>2</v>
      </c>
      <c r="J19769" s="1" t="s">
        <v>283</v>
      </c>
      <c r="K19769" s="1"/>
    </row>
    <row r="19770" spans="1:11" hidden="1">
      <c r="A19770" s="1" t="s">
        <v>164</v>
      </c>
      <c r="B19770" s="1" t="s">
        <v>274</v>
      </c>
      <c r="C19770" s="48" t="str">
        <f t="shared" si="616"/>
        <v>צד תל אביב - יפו</v>
      </c>
      <c r="D19770" s="1" t="s">
        <v>273</v>
      </c>
      <c r="E19770" s="1"/>
      <c r="F19770" s="2">
        <v>11</v>
      </c>
      <c r="G19770" s="2">
        <f>INDEX(תוצאות_בחירות,MATCH(C19770,siot!$F$3:$F$1887,0),27)</f>
        <v>1</v>
      </c>
      <c r="H19770" s="2" t="b">
        <f t="shared" si="617"/>
        <v>0</v>
      </c>
      <c r="I19770" s="1" t="s">
        <v>2</v>
      </c>
      <c r="J19770" s="1" t="s">
        <v>282</v>
      </c>
      <c r="K19770" s="1"/>
    </row>
    <row r="19771" spans="1:11" hidden="1">
      <c r="A19771" s="1" t="s">
        <v>164</v>
      </c>
      <c r="B19771" s="1" t="s">
        <v>274</v>
      </c>
      <c r="C19771" s="48" t="str">
        <f t="shared" si="616"/>
        <v>צד תל אביב - יפו</v>
      </c>
      <c r="D19771" s="1" t="s">
        <v>273</v>
      </c>
      <c r="E19771" s="1"/>
      <c r="F19771" s="2">
        <v>12</v>
      </c>
      <c r="G19771" s="2">
        <f>INDEX(תוצאות_בחירות,MATCH(C19771,siot!$F$3:$F$1887,0),27)</f>
        <v>1</v>
      </c>
      <c r="H19771" s="2" t="b">
        <f t="shared" si="617"/>
        <v>0</v>
      </c>
      <c r="I19771" s="1" t="s">
        <v>2</v>
      </c>
      <c r="J19771" s="1" t="s">
        <v>281</v>
      </c>
      <c r="K19771" s="1"/>
    </row>
    <row r="19772" spans="1:11" hidden="1">
      <c r="A19772" s="1" t="s">
        <v>164</v>
      </c>
      <c r="B19772" s="1" t="s">
        <v>274</v>
      </c>
      <c r="C19772" s="48" t="str">
        <f t="shared" si="616"/>
        <v>צד תל אביב - יפו</v>
      </c>
      <c r="D19772" s="1" t="s">
        <v>273</v>
      </c>
      <c r="E19772" s="1"/>
      <c r="F19772" s="2">
        <v>13</v>
      </c>
      <c r="G19772" s="2">
        <f>INDEX(תוצאות_בחירות,MATCH(C19772,siot!$F$3:$F$1887,0),27)</f>
        <v>1</v>
      </c>
      <c r="H19772" s="2" t="b">
        <f t="shared" si="617"/>
        <v>0</v>
      </c>
      <c r="I19772" s="1" t="s">
        <v>2</v>
      </c>
      <c r="J19772" s="1" t="s">
        <v>280</v>
      </c>
      <c r="K19772" s="1"/>
    </row>
    <row r="19773" spans="1:11" hidden="1">
      <c r="A19773" s="1" t="s">
        <v>164</v>
      </c>
      <c r="B19773" s="1" t="s">
        <v>274</v>
      </c>
      <c r="C19773" s="48" t="str">
        <f t="shared" si="616"/>
        <v>צד תל אביב - יפו</v>
      </c>
      <c r="D19773" s="1" t="s">
        <v>273</v>
      </c>
      <c r="E19773" s="1"/>
      <c r="F19773" s="2">
        <v>14</v>
      </c>
      <c r="G19773" s="2">
        <f>INDEX(תוצאות_בחירות,MATCH(C19773,siot!$F$3:$F$1887,0),27)</f>
        <v>1</v>
      </c>
      <c r="H19773" s="2" t="b">
        <f t="shared" si="617"/>
        <v>0</v>
      </c>
      <c r="I19773" s="1" t="s">
        <v>2</v>
      </c>
      <c r="J19773" s="1" t="s">
        <v>279</v>
      </c>
      <c r="K19773" s="1"/>
    </row>
    <row r="19774" spans="1:11" hidden="1">
      <c r="A19774" s="1" t="s">
        <v>164</v>
      </c>
      <c r="B19774" s="1" t="s">
        <v>274</v>
      </c>
      <c r="C19774" s="48" t="str">
        <f t="shared" si="616"/>
        <v>צד תל אביב - יפו</v>
      </c>
      <c r="D19774" s="1" t="s">
        <v>273</v>
      </c>
      <c r="E19774" s="1"/>
      <c r="F19774" s="2">
        <v>15</v>
      </c>
      <c r="G19774" s="2">
        <f>INDEX(תוצאות_בחירות,MATCH(C19774,siot!$F$3:$F$1887,0),27)</f>
        <v>1</v>
      </c>
      <c r="H19774" s="2" t="b">
        <f t="shared" si="617"/>
        <v>0</v>
      </c>
      <c r="I19774" s="1" t="s">
        <v>2</v>
      </c>
      <c r="J19774" s="1" t="s">
        <v>278</v>
      </c>
      <c r="K19774" s="1"/>
    </row>
    <row r="19775" spans="1:11" hidden="1">
      <c r="A19775" s="1" t="s">
        <v>164</v>
      </c>
      <c r="B19775" s="1" t="s">
        <v>274</v>
      </c>
      <c r="C19775" s="48" t="str">
        <f t="shared" si="616"/>
        <v>צד תל אביב - יפו</v>
      </c>
      <c r="D19775" s="1" t="s">
        <v>273</v>
      </c>
      <c r="E19775" s="1"/>
      <c r="F19775" s="2">
        <v>16</v>
      </c>
      <c r="G19775" s="2">
        <f>INDEX(תוצאות_בחירות,MATCH(C19775,siot!$F$3:$F$1887,0),27)</f>
        <v>1</v>
      </c>
      <c r="H19775" s="2" t="b">
        <f t="shared" si="617"/>
        <v>0</v>
      </c>
      <c r="I19775" s="1" t="s">
        <v>2</v>
      </c>
      <c r="J19775" s="1" t="s">
        <v>277</v>
      </c>
      <c r="K19775" s="1"/>
    </row>
    <row r="19776" spans="1:11" hidden="1">
      <c r="A19776" s="1" t="s">
        <v>164</v>
      </c>
      <c r="B19776" s="1" t="s">
        <v>274</v>
      </c>
      <c r="C19776" s="48" t="str">
        <f t="shared" si="616"/>
        <v>צד תל אביב - יפו</v>
      </c>
      <c r="D19776" s="1" t="s">
        <v>273</v>
      </c>
      <c r="E19776" s="1"/>
      <c r="F19776" s="2">
        <v>17</v>
      </c>
      <c r="G19776" s="2">
        <f>INDEX(תוצאות_בחירות,MATCH(C19776,siot!$F$3:$F$1887,0),27)</f>
        <v>1</v>
      </c>
      <c r="H19776" s="2" t="b">
        <f t="shared" si="617"/>
        <v>0</v>
      </c>
      <c r="I19776" s="1" t="s">
        <v>2</v>
      </c>
      <c r="J19776" s="1" t="s">
        <v>276</v>
      </c>
      <c r="K19776" s="1"/>
    </row>
    <row r="19777" spans="1:11" hidden="1">
      <c r="A19777" s="1" t="s">
        <v>164</v>
      </c>
      <c r="B19777" s="1" t="s">
        <v>274</v>
      </c>
      <c r="C19777" s="48" t="str">
        <f t="shared" si="616"/>
        <v>צד תל אביב - יפו</v>
      </c>
      <c r="D19777" s="1" t="s">
        <v>273</v>
      </c>
      <c r="E19777" s="1"/>
      <c r="F19777" s="2">
        <v>18</v>
      </c>
      <c r="G19777" s="2">
        <f>INDEX(תוצאות_בחירות,MATCH(C19777,siot!$F$3:$F$1887,0),27)</f>
        <v>1</v>
      </c>
      <c r="H19777" s="2" t="b">
        <f t="shared" si="617"/>
        <v>0</v>
      </c>
      <c r="I19777" s="1" t="s">
        <v>2</v>
      </c>
      <c r="J19777" s="1" t="s">
        <v>275</v>
      </c>
      <c r="K19777" s="1"/>
    </row>
    <row r="19778" spans="1:11" hidden="1">
      <c r="A19778" s="1" t="s">
        <v>164</v>
      </c>
      <c r="B19778" s="1" t="s">
        <v>274</v>
      </c>
      <c r="C19778" s="48" t="str">
        <f t="shared" si="616"/>
        <v>צד תל אביב - יפו</v>
      </c>
      <c r="D19778" s="1" t="s">
        <v>273</v>
      </c>
      <c r="E19778" s="1"/>
      <c r="F19778" s="2">
        <v>19</v>
      </c>
      <c r="G19778" s="2">
        <f>INDEX(תוצאות_בחירות,MATCH(C19778,siot!$F$3:$F$1887,0),27)</f>
        <v>1</v>
      </c>
      <c r="H19778" s="2" t="b">
        <f t="shared" si="617"/>
        <v>0</v>
      </c>
      <c r="I19778" s="1" t="s">
        <v>2</v>
      </c>
      <c r="J19778" s="1" t="s">
        <v>272</v>
      </c>
      <c r="K19778" s="1"/>
    </row>
    <row r="19779" spans="1:11" hidden="1">
      <c r="A19779" s="1" t="s">
        <v>164</v>
      </c>
      <c r="B19779" s="1" t="s">
        <v>259</v>
      </c>
      <c r="C19779" s="48" t="str">
        <f t="shared" si="616"/>
        <v>ק תל אביב - יפו</v>
      </c>
      <c r="D19779" s="1" t="s">
        <v>258</v>
      </c>
      <c r="E19779" s="1" t="s">
        <v>3</v>
      </c>
      <c r="F19779" s="2" t="s">
        <v>19548</v>
      </c>
      <c r="G19779" s="2">
        <f>INDEX(תוצאות_בחירות,MATCH(C19779,siot!$F$3:$F$1887,0),27)</f>
        <v>0</v>
      </c>
      <c r="H19779" s="2" t="b">
        <f t="shared" si="617"/>
        <v>0</v>
      </c>
      <c r="I19779" s="1"/>
      <c r="J19779" s="1"/>
      <c r="K19779" s="1"/>
    </row>
    <row r="19780" spans="1:11" hidden="1">
      <c r="A19780" s="1" t="s">
        <v>164</v>
      </c>
      <c r="B19780" s="1" t="s">
        <v>259</v>
      </c>
      <c r="C19780" s="48" t="str">
        <f t="shared" ref="C19780:C19843" si="618">B19780&amp;" "&amp;A19780</f>
        <v>ק תל אביב - יפו</v>
      </c>
      <c r="D19780" s="1" t="s">
        <v>258</v>
      </c>
      <c r="E19780" s="1"/>
      <c r="F19780" s="2">
        <v>1</v>
      </c>
      <c r="G19780" s="2">
        <f>INDEX(תוצאות_בחירות,MATCH(C19780,siot!$F$3:$F$1887,0),27)</f>
        <v>0</v>
      </c>
      <c r="H19780" s="2" t="b">
        <f t="shared" ref="H19780:H19843" si="619">IF(OR(F19780&lt;G19780,G19780=F19780),TRUE,FALSE)</f>
        <v>0</v>
      </c>
      <c r="I19780" s="1" t="s">
        <v>2</v>
      </c>
      <c r="J19780" s="1" t="s">
        <v>271</v>
      </c>
      <c r="K19780" s="1"/>
    </row>
    <row r="19781" spans="1:11" hidden="1">
      <c r="A19781" s="1" t="s">
        <v>164</v>
      </c>
      <c r="B19781" s="1" t="s">
        <v>259</v>
      </c>
      <c r="C19781" s="48" t="str">
        <f t="shared" si="618"/>
        <v>ק תל אביב - יפו</v>
      </c>
      <c r="D19781" s="1" t="s">
        <v>258</v>
      </c>
      <c r="E19781" s="1"/>
      <c r="F19781" s="2">
        <v>2</v>
      </c>
      <c r="G19781" s="2">
        <f>INDEX(תוצאות_בחירות,MATCH(C19781,siot!$F$3:$F$1887,0),27)</f>
        <v>0</v>
      </c>
      <c r="H19781" s="2" t="b">
        <f t="shared" si="619"/>
        <v>0</v>
      </c>
      <c r="I19781" s="1" t="s">
        <v>2</v>
      </c>
      <c r="J19781" s="1" t="s">
        <v>270</v>
      </c>
      <c r="K19781" s="1"/>
    </row>
    <row r="19782" spans="1:11" hidden="1">
      <c r="A19782" s="1" t="s">
        <v>164</v>
      </c>
      <c r="B19782" s="1" t="s">
        <v>259</v>
      </c>
      <c r="C19782" s="48" t="str">
        <f t="shared" si="618"/>
        <v>ק תל אביב - יפו</v>
      </c>
      <c r="D19782" s="1" t="s">
        <v>258</v>
      </c>
      <c r="E19782" s="1"/>
      <c r="F19782" s="2">
        <v>3</v>
      </c>
      <c r="G19782" s="2">
        <f>INDEX(תוצאות_בחירות,MATCH(C19782,siot!$F$3:$F$1887,0),27)</f>
        <v>0</v>
      </c>
      <c r="H19782" s="2" t="b">
        <f t="shared" si="619"/>
        <v>0</v>
      </c>
      <c r="I19782" s="1" t="s">
        <v>2</v>
      </c>
      <c r="J19782" s="1" t="s">
        <v>269</v>
      </c>
      <c r="K19782" s="1"/>
    </row>
    <row r="19783" spans="1:11" hidden="1">
      <c r="A19783" s="1" t="s">
        <v>164</v>
      </c>
      <c r="B19783" s="1" t="s">
        <v>259</v>
      </c>
      <c r="C19783" s="48" t="str">
        <f t="shared" si="618"/>
        <v>ק תל אביב - יפו</v>
      </c>
      <c r="D19783" s="1" t="s">
        <v>258</v>
      </c>
      <c r="E19783" s="1"/>
      <c r="F19783" s="2">
        <v>4</v>
      </c>
      <c r="G19783" s="2">
        <f>INDEX(תוצאות_בחירות,MATCH(C19783,siot!$F$3:$F$1887,0),27)</f>
        <v>0</v>
      </c>
      <c r="H19783" s="2" t="b">
        <f t="shared" si="619"/>
        <v>0</v>
      </c>
      <c r="I19783" s="1" t="s">
        <v>2</v>
      </c>
      <c r="J19783" s="1" t="s">
        <v>268</v>
      </c>
      <c r="K19783" s="1"/>
    </row>
    <row r="19784" spans="1:11" hidden="1">
      <c r="A19784" s="1" t="s">
        <v>164</v>
      </c>
      <c r="B19784" s="1" t="s">
        <v>259</v>
      </c>
      <c r="C19784" s="48" t="str">
        <f t="shared" si="618"/>
        <v>ק תל אביב - יפו</v>
      </c>
      <c r="D19784" s="1" t="s">
        <v>258</v>
      </c>
      <c r="E19784" s="1"/>
      <c r="F19784" s="2">
        <v>5</v>
      </c>
      <c r="G19784" s="2">
        <f>INDEX(תוצאות_בחירות,MATCH(C19784,siot!$F$3:$F$1887,0),27)</f>
        <v>0</v>
      </c>
      <c r="H19784" s="2" t="b">
        <f t="shared" si="619"/>
        <v>0</v>
      </c>
      <c r="I19784" s="1" t="s">
        <v>2</v>
      </c>
      <c r="J19784" s="1" t="s">
        <v>267</v>
      </c>
      <c r="K19784" s="1"/>
    </row>
    <row r="19785" spans="1:11" hidden="1">
      <c r="A19785" s="1" t="s">
        <v>164</v>
      </c>
      <c r="B19785" s="1" t="s">
        <v>259</v>
      </c>
      <c r="C19785" s="48" t="str">
        <f t="shared" si="618"/>
        <v>ק תל אביב - יפו</v>
      </c>
      <c r="D19785" s="1" t="s">
        <v>258</v>
      </c>
      <c r="E19785" s="1"/>
      <c r="F19785" s="2">
        <v>6</v>
      </c>
      <c r="G19785" s="2">
        <f>INDEX(תוצאות_בחירות,MATCH(C19785,siot!$F$3:$F$1887,0),27)</f>
        <v>0</v>
      </c>
      <c r="H19785" s="2" t="b">
        <f t="shared" si="619"/>
        <v>0</v>
      </c>
      <c r="I19785" s="1" t="s">
        <v>2</v>
      </c>
      <c r="J19785" s="1" t="s">
        <v>266</v>
      </c>
      <c r="K19785" s="1"/>
    </row>
    <row r="19786" spans="1:11" hidden="1">
      <c r="A19786" s="1" t="s">
        <v>164</v>
      </c>
      <c r="B19786" s="1" t="s">
        <v>259</v>
      </c>
      <c r="C19786" s="48" t="str">
        <f t="shared" si="618"/>
        <v>ק תל אביב - יפו</v>
      </c>
      <c r="D19786" s="1" t="s">
        <v>258</v>
      </c>
      <c r="E19786" s="1"/>
      <c r="F19786" s="2">
        <v>7</v>
      </c>
      <c r="G19786" s="2">
        <f>INDEX(תוצאות_בחירות,MATCH(C19786,siot!$F$3:$F$1887,0),27)</f>
        <v>0</v>
      </c>
      <c r="H19786" s="2" t="b">
        <f t="shared" si="619"/>
        <v>0</v>
      </c>
      <c r="I19786" s="1" t="s">
        <v>2</v>
      </c>
      <c r="J19786" s="1" t="s">
        <v>265</v>
      </c>
      <c r="K19786" s="1"/>
    </row>
    <row r="19787" spans="1:11" hidden="1">
      <c r="A19787" s="1" t="s">
        <v>164</v>
      </c>
      <c r="B19787" s="1" t="s">
        <v>259</v>
      </c>
      <c r="C19787" s="48" t="str">
        <f t="shared" si="618"/>
        <v>ק תל אביב - יפו</v>
      </c>
      <c r="D19787" s="1" t="s">
        <v>258</v>
      </c>
      <c r="E19787" s="1"/>
      <c r="F19787" s="2">
        <v>8</v>
      </c>
      <c r="G19787" s="2">
        <f>INDEX(תוצאות_בחירות,MATCH(C19787,siot!$F$3:$F$1887,0),27)</f>
        <v>0</v>
      </c>
      <c r="H19787" s="2" t="b">
        <f t="shared" si="619"/>
        <v>0</v>
      </c>
      <c r="I19787" s="1" t="s">
        <v>2</v>
      </c>
      <c r="J19787" s="1" t="s">
        <v>264</v>
      </c>
      <c r="K19787" s="1"/>
    </row>
    <row r="19788" spans="1:11" hidden="1">
      <c r="A19788" s="1" t="s">
        <v>164</v>
      </c>
      <c r="B19788" s="1" t="s">
        <v>259</v>
      </c>
      <c r="C19788" s="48" t="str">
        <f t="shared" si="618"/>
        <v>ק תל אביב - יפו</v>
      </c>
      <c r="D19788" s="1" t="s">
        <v>258</v>
      </c>
      <c r="E19788" s="1"/>
      <c r="F19788" s="2">
        <v>9</v>
      </c>
      <c r="G19788" s="2">
        <f>INDEX(תוצאות_בחירות,MATCH(C19788,siot!$F$3:$F$1887,0),27)</f>
        <v>0</v>
      </c>
      <c r="H19788" s="2" t="b">
        <f t="shared" si="619"/>
        <v>0</v>
      </c>
      <c r="I19788" s="1" t="s">
        <v>2</v>
      </c>
      <c r="J19788" s="1" t="s">
        <v>263</v>
      </c>
      <c r="K19788" s="1"/>
    </row>
    <row r="19789" spans="1:11" hidden="1">
      <c r="A19789" s="1" t="s">
        <v>164</v>
      </c>
      <c r="B19789" s="1" t="s">
        <v>259</v>
      </c>
      <c r="C19789" s="48" t="str">
        <f t="shared" si="618"/>
        <v>ק תל אביב - יפו</v>
      </c>
      <c r="D19789" s="1" t="s">
        <v>258</v>
      </c>
      <c r="E19789" s="1"/>
      <c r="F19789" s="2">
        <v>10</v>
      </c>
      <c r="G19789" s="2">
        <f>INDEX(תוצאות_בחירות,MATCH(C19789,siot!$F$3:$F$1887,0),27)</f>
        <v>0</v>
      </c>
      <c r="H19789" s="2" t="b">
        <f t="shared" si="619"/>
        <v>0</v>
      </c>
      <c r="I19789" s="1" t="s">
        <v>2</v>
      </c>
      <c r="J19789" s="1" t="s">
        <v>262</v>
      </c>
      <c r="K19789" s="1"/>
    </row>
    <row r="19790" spans="1:11" hidden="1">
      <c r="A19790" s="1" t="s">
        <v>164</v>
      </c>
      <c r="B19790" s="1" t="s">
        <v>259</v>
      </c>
      <c r="C19790" s="48" t="str">
        <f t="shared" si="618"/>
        <v>ק תל אביב - יפו</v>
      </c>
      <c r="D19790" s="1" t="s">
        <v>258</v>
      </c>
      <c r="E19790" s="1"/>
      <c r="F19790" s="2">
        <v>11</v>
      </c>
      <c r="G19790" s="2">
        <f>INDEX(תוצאות_בחירות,MATCH(C19790,siot!$F$3:$F$1887,0),27)</f>
        <v>0</v>
      </c>
      <c r="H19790" s="2" t="b">
        <f t="shared" si="619"/>
        <v>0</v>
      </c>
      <c r="I19790" s="1" t="s">
        <v>2</v>
      </c>
      <c r="J19790" s="1" t="s">
        <v>261</v>
      </c>
      <c r="K19790" s="1"/>
    </row>
    <row r="19791" spans="1:11" hidden="1">
      <c r="A19791" s="1" t="s">
        <v>164</v>
      </c>
      <c r="B19791" s="1" t="s">
        <v>259</v>
      </c>
      <c r="C19791" s="48" t="str">
        <f t="shared" si="618"/>
        <v>ק תל אביב - יפו</v>
      </c>
      <c r="D19791" s="1" t="s">
        <v>258</v>
      </c>
      <c r="E19791" s="1"/>
      <c r="F19791" s="2">
        <v>12</v>
      </c>
      <c r="G19791" s="2">
        <f>INDEX(תוצאות_בחירות,MATCH(C19791,siot!$F$3:$F$1887,0),27)</f>
        <v>0</v>
      </c>
      <c r="H19791" s="2" t="b">
        <f t="shared" si="619"/>
        <v>0</v>
      </c>
      <c r="I19791" s="1" t="s">
        <v>2</v>
      </c>
      <c r="J19791" s="1" t="s">
        <v>260</v>
      </c>
      <c r="K19791" s="1"/>
    </row>
    <row r="19792" spans="1:11" hidden="1">
      <c r="A19792" s="1" t="s">
        <v>164</v>
      </c>
      <c r="B19792" s="1" t="s">
        <v>259</v>
      </c>
      <c r="C19792" s="48" t="str">
        <f t="shared" si="618"/>
        <v>ק תל אביב - יפו</v>
      </c>
      <c r="D19792" s="1" t="s">
        <v>258</v>
      </c>
      <c r="E19792" s="1"/>
      <c r="F19792" s="2">
        <v>13</v>
      </c>
      <c r="G19792" s="2">
        <f>INDEX(תוצאות_בחירות,MATCH(C19792,siot!$F$3:$F$1887,0),27)</f>
        <v>0</v>
      </c>
      <c r="H19792" s="2" t="b">
        <f t="shared" si="619"/>
        <v>0</v>
      </c>
      <c r="I19792" s="1" t="s">
        <v>2</v>
      </c>
      <c r="J19792" s="1" t="s">
        <v>257</v>
      </c>
      <c r="K19792" s="1"/>
    </row>
    <row r="19793" spans="1:11" hidden="1">
      <c r="A19793" s="1" t="s">
        <v>164</v>
      </c>
      <c r="B19793" s="1" t="s">
        <v>102</v>
      </c>
      <c r="C19793" s="48" t="str">
        <f t="shared" si="618"/>
        <v>קץ תל אביב - יפו</v>
      </c>
      <c r="D19793" s="1" t="s">
        <v>228</v>
      </c>
      <c r="E19793" s="1" t="s">
        <v>3</v>
      </c>
      <c r="F19793" s="2" t="s">
        <v>19548</v>
      </c>
      <c r="G19793" s="2">
        <f>INDEX(תוצאות_בחירות,MATCH(C19793,siot!$F$3:$F$1887,0),27)</f>
        <v>0</v>
      </c>
      <c r="H19793" s="2" t="b">
        <f t="shared" si="619"/>
        <v>0</v>
      </c>
      <c r="I19793" s="1"/>
      <c r="J19793" s="1"/>
      <c r="K19793" s="1"/>
    </row>
    <row r="19794" spans="1:11" hidden="1">
      <c r="A19794" s="1" t="s">
        <v>164</v>
      </c>
      <c r="B19794" s="1" t="s">
        <v>102</v>
      </c>
      <c r="C19794" s="48" t="str">
        <f t="shared" si="618"/>
        <v>קץ תל אביב - יפו</v>
      </c>
      <c r="D19794" s="1" t="s">
        <v>228</v>
      </c>
      <c r="E19794" s="1"/>
      <c r="F19794" s="2">
        <v>1</v>
      </c>
      <c r="G19794" s="2">
        <f>INDEX(תוצאות_בחירות,MATCH(C19794,siot!$F$3:$F$1887,0),27)</f>
        <v>0</v>
      </c>
      <c r="H19794" s="2" t="b">
        <f t="shared" si="619"/>
        <v>0</v>
      </c>
      <c r="I19794" s="1" t="s">
        <v>2</v>
      </c>
      <c r="J19794" s="1" t="s">
        <v>256</v>
      </c>
      <c r="K19794" s="1"/>
    </row>
    <row r="19795" spans="1:11" hidden="1">
      <c r="A19795" s="1" t="s">
        <v>164</v>
      </c>
      <c r="B19795" s="1" t="s">
        <v>102</v>
      </c>
      <c r="C19795" s="48" t="str">
        <f t="shared" si="618"/>
        <v>קץ תל אביב - יפו</v>
      </c>
      <c r="D19795" s="1" t="s">
        <v>228</v>
      </c>
      <c r="E19795" s="1"/>
      <c r="F19795" s="2">
        <v>2</v>
      </c>
      <c r="G19795" s="2">
        <f>INDEX(תוצאות_בחירות,MATCH(C19795,siot!$F$3:$F$1887,0),27)</f>
        <v>0</v>
      </c>
      <c r="H19795" s="2" t="b">
        <f t="shared" si="619"/>
        <v>0</v>
      </c>
      <c r="I19795" s="1" t="s">
        <v>2</v>
      </c>
      <c r="J19795" s="1" t="s">
        <v>255</v>
      </c>
      <c r="K19795" s="1"/>
    </row>
    <row r="19796" spans="1:11" hidden="1">
      <c r="A19796" s="1" t="s">
        <v>164</v>
      </c>
      <c r="B19796" s="1" t="s">
        <v>102</v>
      </c>
      <c r="C19796" s="48" t="str">
        <f t="shared" si="618"/>
        <v>קץ תל אביב - יפו</v>
      </c>
      <c r="D19796" s="1" t="s">
        <v>228</v>
      </c>
      <c r="E19796" s="1"/>
      <c r="F19796" s="2">
        <v>3</v>
      </c>
      <c r="G19796" s="2">
        <f>INDEX(תוצאות_בחירות,MATCH(C19796,siot!$F$3:$F$1887,0),27)</f>
        <v>0</v>
      </c>
      <c r="H19796" s="2" t="b">
        <f t="shared" si="619"/>
        <v>0</v>
      </c>
      <c r="I19796" s="1" t="s">
        <v>2</v>
      </c>
      <c r="J19796" s="1" t="s">
        <v>254</v>
      </c>
      <c r="K19796" s="1"/>
    </row>
    <row r="19797" spans="1:11" hidden="1">
      <c r="A19797" s="1" t="s">
        <v>164</v>
      </c>
      <c r="B19797" s="1" t="s">
        <v>102</v>
      </c>
      <c r="C19797" s="48" t="str">
        <f t="shared" si="618"/>
        <v>קץ תל אביב - יפו</v>
      </c>
      <c r="D19797" s="1" t="s">
        <v>228</v>
      </c>
      <c r="E19797" s="1"/>
      <c r="F19797" s="2">
        <v>4</v>
      </c>
      <c r="G19797" s="2">
        <f>INDEX(תוצאות_בחירות,MATCH(C19797,siot!$F$3:$F$1887,0),27)</f>
        <v>0</v>
      </c>
      <c r="H19797" s="2" t="b">
        <f t="shared" si="619"/>
        <v>0</v>
      </c>
      <c r="I19797" s="1" t="s">
        <v>2</v>
      </c>
      <c r="J19797" s="1" t="s">
        <v>253</v>
      </c>
      <c r="K19797" s="1"/>
    </row>
    <row r="19798" spans="1:11" hidden="1">
      <c r="A19798" s="1" t="s">
        <v>164</v>
      </c>
      <c r="B19798" s="1" t="s">
        <v>102</v>
      </c>
      <c r="C19798" s="48" t="str">
        <f t="shared" si="618"/>
        <v>קץ תל אביב - יפו</v>
      </c>
      <c r="D19798" s="1" t="s">
        <v>228</v>
      </c>
      <c r="E19798" s="1"/>
      <c r="F19798" s="2">
        <v>5</v>
      </c>
      <c r="G19798" s="2">
        <f>INDEX(תוצאות_בחירות,MATCH(C19798,siot!$F$3:$F$1887,0),27)</f>
        <v>0</v>
      </c>
      <c r="H19798" s="2" t="b">
        <f t="shared" si="619"/>
        <v>0</v>
      </c>
      <c r="I19798" s="1" t="s">
        <v>2</v>
      </c>
      <c r="J19798" s="1" t="s">
        <v>252</v>
      </c>
      <c r="K19798" s="1"/>
    </row>
    <row r="19799" spans="1:11" hidden="1">
      <c r="A19799" s="1" t="s">
        <v>164</v>
      </c>
      <c r="B19799" s="1" t="s">
        <v>102</v>
      </c>
      <c r="C19799" s="48" t="str">
        <f t="shared" si="618"/>
        <v>קץ תל אביב - יפו</v>
      </c>
      <c r="D19799" s="1" t="s">
        <v>228</v>
      </c>
      <c r="E19799" s="1"/>
      <c r="F19799" s="2">
        <v>6</v>
      </c>
      <c r="G19799" s="2">
        <f>INDEX(תוצאות_בחירות,MATCH(C19799,siot!$F$3:$F$1887,0),27)</f>
        <v>0</v>
      </c>
      <c r="H19799" s="2" t="b">
        <f t="shared" si="619"/>
        <v>0</v>
      </c>
      <c r="I19799" s="1" t="s">
        <v>2</v>
      </c>
      <c r="J19799" s="1" t="s">
        <v>251</v>
      </c>
      <c r="K19799" s="1"/>
    </row>
    <row r="19800" spans="1:11" hidden="1">
      <c r="A19800" s="1" t="s">
        <v>164</v>
      </c>
      <c r="B19800" s="1" t="s">
        <v>102</v>
      </c>
      <c r="C19800" s="48" t="str">
        <f t="shared" si="618"/>
        <v>קץ תל אביב - יפו</v>
      </c>
      <c r="D19800" s="1" t="s">
        <v>228</v>
      </c>
      <c r="E19800" s="1"/>
      <c r="F19800" s="2">
        <v>7</v>
      </c>
      <c r="G19800" s="2">
        <f>INDEX(תוצאות_בחירות,MATCH(C19800,siot!$F$3:$F$1887,0),27)</f>
        <v>0</v>
      </c>
      <c r="H19800" s="2" t="b">
        <f t="shared" si="619"/>
        <v>0</v>
      </c>
      <c r="I19800" s="1" t="s">
        <v>2</v>
      </c>
      <c r="J19800" s="1" t="s">
        <v>250</v>
      </c>
      <c r="K19800" s="1"/>
    </row>
    <row r="19801" spans="1:11" hidden="1">
      <c r="A19801" s="1" t="s">
        <v>164</v>
      </c>
      <c r="B19801" s="1" t="s">
        <v>102</v>
      </c>
      <c r="C19801" s="48" t="str">
        <f t="shared" si="618"/>
        <v>קץ תל אביב - יפו</v>
      </c>
      <c r="D19801" s="1" t="s">
        <v>228</v>
      </c>
      <c r="E19801" s="1"/>
      <c r="F19801" s="2">
        <v>8</v>
      </c>
      <c r="G19801" s="2">
        <f>INDEX(תוצאות_בחירות,MATCH(C19801,siot!$F$3:$F$1887,0),27)</f>
        <v>0</v>
      </c>
      <c r="H19801" s="2" t="b">
        <f t="shared" si="619"/>
        <v>0</v>
      </c>
      <c r="I19801" s="1" t="s">
        <v>2</v>
      </c>
      <c r="J19801" s="1" t="s">
        <v>249</v>
      </c>
      <c r="K19801" s="1"/>
    </row>
    <row r="19802" spans="1:11" hidden="1">
      <c r="A19802" s="1" t="s">
        <v>164</v>
      </c>
      <c r="B19802" s="1" t="s">
        <v>102</v>
      </c>
      <c r="C19802" s="48" t="str">
        <f t="shared" si="618"/>
        <v>קץ תל אביב - יפו</v>
      </c>
      <c r="D19802" s="1" t="s">
        <v>228</v>
      </c>
      <c r="E19802" s="1"/>
      <c r="F19802" s="2">
        <v>9</v>
      </c>
      <c r="G19802" s="2">
        <f>INDEX(תוצאות_בחירות,MATCH(C19802,siot!$F$3:$F$1887,0),27)</f>
        <v>0</v>
      </c>
      <c r="H19802" s="2" t="b">
        <f t="shared" si="619"/>
        <v>0</v>
      </c>
      <c r="I19802" s="1" t="s">
        <v>2</v>
      </c>
      <c r="J19802" s="1" t="s">
        <v>248</v>
      </c>
      <c r="K19802" s="1"/>
    </row>
    <row r="19803" spans="1:11" hidden="1">
      <c r="A19803" s="1" t="s">
        <v>164</v>
      </c>
      <c r="B19803" s="1" t="s">
        <v>102</v>
      </c>
      <c r="C19803" s="48" t="str">
        <f t="shared" si="618"/>
        <v>קץ תל אביב - יפו</v>
      </c>
      <c r="D19803" s="1" t="s">
        <v>228</v>
      </c>
      <c r="E19803" s="1"/>
      <c r="F19803" s="2">
        <v>10</v>
      </c>
      <c r="G19803" s="2">
        <f>INDEX(תוצאות_בחירות,MATCH(C19803,siot!$F$3:$F$1887,0),27)</f>
        <v>0</v>
      </c>
      <c r="H19803" s="2" t="b">
        <f t="shared" si="619"/>
        <v>0</v>
      </c>
      <c r="I19803" s="1" t="s">
        <v>2</v>
      </c>
      <c r="J19803" s="1" t="s">
        <v>247</v>
      </c>
      <c r="K19803" s="1"/>
    </row>
    <row r="19804" spans="1:11" hidden="1">
      <c r="A19804" s="1" t="s">
        <v>164</v>
      </c>
      <c r="B19804" s="1" t="s">
        <v>102</v>
      </c>
      <c r="C19804" s="48" t="str">
        <f t="shared" si="618"/>
        <v>קץ תל אביב - יפו</v>
      </c>
      <c r="D19804" s="1" t="s">
        <v>228</v>
      </c>
      <c r="E19804" s="1"/>
      <c r="F19804" s="2">
        <v>11</v>
      </c>
      <c r="G19804" s="2">
        <f>INDEX(תוצאות_בחירות,MATCH(C19804,siot!$F$3:$F$1887,0),27)</f>
        <v>0</v>
      </c>
      <c r="H19804" s="2" t="b">
        <f t="shared" si="619"/>
        <v>0</v>
      </c>
      <c r="I19804" s="1" t="s">
        <v>2</v>
      </c>
      <c r="J19804" s="1" t="s">
        <v>246</v>
      </c>
      <c r="K19804" s="1"/>
    </row>
    <row r="19805" spans="1:11" hidden="1">
      <c r="A19805" s="1" t="s">
        <v>164</v>
      </c>
      <c r="B19805" s="1" t="s">
        <v>102</v>
      </c>
      <c r="C19805" s="48" t="str">
        <f t="shared" si="618"/>
        <v>קץ תל אביב - יפו</v>
      </c>
      <c r="D19805" s="1" t="s">
        <v>228</v>
      </c>
      <c r="E19805" s="1"/>
      <c r="F19805" s="2">
        <v>12</v>
      </c>
      <c r="G19805" s="2">
        <f>INDEX(תוצאות_בחירות,MATCH(C19805,siot!$F$3:$F$1887,0),27)</f>
        <v>0</v>
      </c>
      <c r="H19805" s="2" t="b">
        <f t="shared" si="619"/>
        <v>0</v>
      </c>
      <c r="I19805" s="1" t="s">
        <v>2</v>
      </c>
      <c r="J19805" s="1" t="s">
        <v>245</v>
      </c>
      <c r="K19805" s="1"/>
    </row>
    <row r="19806" spans="1:11" hidden="1">
      <c r="A19806" s="1" t="s">
        <v>164</v>
      </c>
      <c r="B19806" s="1" t="s">
        <v>102</v>
      </c>
      <c r="C19806" s="48" t="str">
        <f t="shared" si="618"/>
        <v>קץ תל אביב - יפו</v>
      </c>
      <c r="D19806" s="1" t="s">
        <v>228</v>
      </c>
      <c r="E19806" s="1"/>
      <c r="F19806" s="2">
        <v>13</v>
      </c>
      <c r="G19806" s="2">
        <f>INDEX(תוצאות_בחירות,MATCH(C19806,siot!$F$3:$F$1887,0),27)</f>
        <v>0</v>
      </c>
      <c r="H19806" s="2" t="b">
        <f t="shared" si="619"/>
        <v>0</v>
      </c>
      <c r="I19806" s="1" t="s">
        <v>2</v>
      </c>
      <c r="J19806" s="1" t="s">
        <v>244</v>
      </c>
      <c r="K19806" s="1"/>
    </row>
    <row r="19807" spans="1:11" hidden="1">
      <c r="A19807" s="1" t="s">
        <v>164</v>
      </c>
      <c r="B19807" s="1" t="s">
        <v>102</v>
      </c>
      <c r="C19807" s="48" t="str">
        <f t="shared" si="618"/>
        <v>קץ תל אביב - יפו</v>
      </c>
      <c r="D19807" s="1" t="s">
        <v>228</v>
      </c>
      <c r="E19807" s="1"/>
      <c r="F19807" s="2">
        <v>14</v>
      </c>
      <c r="G19807" s="2">
        <f>INDEX(תוצאות_בחירות,MATCH(C19807,siot!$F$3:$F$1887,0),27)</f>
        <v>0</v>
      </c>
      <c r="H19807" s="2" t="b">
        <f t="shared" si="619"/>
        <v>0</v>
      </c>
      <c r="I19807" s="1" t="s">
        <v>2</v>
      </c>
      <c r="J19807" s="1" t="s">
        <v>243</v>
      </c>
      <c r="K19807" s="1"/>
    </row>
    <row r="19808" spans="1:11" hidden="1">
      <c r="A19808" s="1" t="s">
        <v>164</v>
      </c>
      <c r="B19808" s="1" t="s">
        <v>102</v>
      </c>
      <c r="C19808" s="48" t="str">
        <f t="shared" si="618"/>
        <v>קץ תל אביב - יפו</v>
      </c>
      <c r="D19808" s="1" t="s">
        <v>228</v>
      </c>
      <c r="E19808" s="1"/>
      <c r="F19808" s="2">
        <v>15</v>
      </c>
      <c r="G19808" s="2">
        <f>INDEX(תוצאות_בחירות,MATCH(C19808,siot!$F$3:$F$1887,0),27)</f>
        <v>0</v>
      </c>
      <c r="H19808" s="2" t="b">
        <f t="shared" si="619"/>
        <v>0</v>
      </c>
      <c r="I19808" s="1" t="s">
        <v>2</v>
      </c>
      <c r="J19808" s="1" t="s">
        <v>242</v>
      </c>
      <c r="K19808" s="1"/>
    </row>
    <row r="19809" spans="1:11" hidden="1">
      <c r="A19809" s="1" t="s">
        <v>164</v>
      </c>
      <c r="B19809" s="1" t="s">
        <v>102</v>
      </c>
      <c r="C19809" s="48" t="str">
        <f t="shared" si="618"/>
        <v>קץ תל אביב - יפו</v>
      </c>
      <c r="D19809" s="1" t="s">
        <v>228</v>
      </c>
      <c r="E19809" s="1"/>
      <c r="F19809" s="2">
        <v>16</v>
      </c>
      <c r="G19809" s="2">
        <f>INDEX(תוצאות_בחירות,MATCH(C19809,siot!$F$3:$F$1887,0),27)</f>
        <v>0</v>
      </c>
      <c r="H19809" s="2" t="b">
        <f t="shared" si="619"/>
        <v>0</v>
      </c>
      <c r="I19809" s="1" t="s">
        <v>2</v>
      </c>
      <c r="J19809" s="1" t="s">
        <v>241</v>
      </c>
      <c r="K19809" s="1"/>
    </row>
    <row r="19810" spans="1:11" hidden="1">
      <c r="A19810" s="1" t="s">
        <v>164</v>
      </c>
      <c r="B19810" s="1" t="s">
        <v>102</v>
      </c>
      <c r="C19810" s="48" t="str">
        <f t="shared" si="618"/>
        <v>קץ תל אביב - יפו</v>
      </c>
      <c r="D19810" s="1" t="s">
        <v>228</v>
      </c>
      <c r="E19810" s="1"/>
      <c r="F19810" s="2">
        <v>17</v>
      </c>
      <c r="G19810" s="2">
        <f>INDEX(תוצאות_בחירות,MATCH(C19810,siot!$F$3:$F$1887,0),27)</f>
        <v>0</v>
      </c>
      <c r="H19810" s="2" t="b">
        <f t="shared" si="619"/>
        <v>0</v>
      </c>
      <c r="I19810" s="1" t="s">
        <v>2</v>
      </c>
      <c r="J19810" s="1" t="s">
        <v>240</v>
      </c>
      <c r="K19810" s="1"/>
    </row>
    <row r="19811" spans="1:11" hidden="1">
      <c r="A19811" s="1" t="s">
        <v>164</v>
      </c>
      <c r="B19811" s="1" t="s">
        <v>102</v>
      </c>
      <c r="C19811" s="48" t="str">
        <f t="shared" si="618"/>
        <v>קץ תל אביב - יפו</v>
      </c>
      <c r="D19811" s="1" t="s">
        <v>228</v>
      </c>
      <c r="E19811" s="1"/>
      <c r="F19811" s="2">
        <v>18</v>
      </c>
      <c r="G19811" s="2">
        <f>INDEX(תוצאות_בחירות,MATCH(C19811,siot!$F$3:$F$1887,0),27)</f>
        <v>0</v>
      </c>
      <c r="H19811" s="2" t="b">
        <f t="shared" si="619"/>
        <v>0</v>
      </c>
      <c r="I19811" s="1" t="s">
        <v>2</v>
      </c>
      <c r="J19811" s="1" t="s">
        <v>239</v>
      </c>
      <c r="K19811" s="1"/>
    </row>
    <row r="19812" spans="1:11" hidden="1">
      <c r="A19812" s="1" t="s">
        <v>164</v>
      </c>
      <c r="B19812" s="1" t="s">
        <v>102</v>
      </c>
      <c r="C19812" s="48" t="str">
        <f t="shared" si="618"/>
        <v>קץ תל אביב - יפו</v>
      </c>
      <c r="D19812" s="1" t="s">
        <v>228</v>
      </c>
      <c r="E19812" s="1"/>
      <c r="F19812" s="2">
        <v>19</v>
      </c>
      <c r="G19812" s="2">
        <f>INDEX(תוצאות_בחירות,MATCH(C19812,siot!$F$3:$F$1887,0),27)</f>
        <v>0</v>
      </c>
      <c r="H19812" s="2" t="b">
        <f t="shared" si="619"/>
        <v>0</v>
      </c>
      <c r="I19812" s="1" t="s">
        <v>2</v>
      </c>
      <c r="J19812" s="1" t="s">
        <v>238</v>
      </c>
      <c r="K19812" s="1"/>
    </row>
    <row r="19813" spans="1:11" hidden="1">
      <c r="A19813" s="1" t="s">
        <v>164</v>
      </c>
      <c r="B19813" s="1" t="s">
        <v>102</v>
      </c>
      <c r="C19813" s="48" t="str">
        <f t="shared" si="618"/>
        <v>קץ תל אביב - יפו</v>
      </c>
      <c r="D19813" s="1" t="s">
        <v>228</v>
      </c>
      <c r="E19813" s="1"/>
      <c r="F19813" s="2">
        <v>20</v>
      </c>
      <c r="G19813" s="2">
        <f>INDEX(תוצאות_בחירות,MATCH(C19813,siot!$F$3:$F$1887,0),27)</f>
        <v>0</v>
      </c>
      <c r="H19813" s="2" t="b">
        <f t="shared" si="619"/>
        <v>0</v>
      </c>
      <c r="I19813" s="1" t="s">
        <v>2</v>
      </c>
      <c r="J19813" s="1" t="s">
        <v>237</v>
      </c>
      <c r="K19813" s="1"/>
    </row>
    <row r="19814" spans="1:11" hidden="1">
      <c r="A19814" s="1" t="s">
        <v>164</v>
      </c>
      <c r="B19814" s="1" t="s">
        <v>102</v>
      </c>
      <c r="C19814" s="48" t="str">
        <f t="shared" si="618"/>
        <v>קץ תל אביב - יפו</v>
      </c>
      <c r="D19814" s="1" t="s">
        <v>228</v>
      </c>
      <c r="E19814" s="1"/>
      <c r="F19814" s="2">
        <v>21</v>
      </c>
      <c r="G19814" s="2">
        <f>INDEX(תוצאות_בחירות,MATCH(C19814,siot!$F$3:$F$1887,0),27)</f>
        <v>0</v>
      </c>
      <c r="H19814" s="2" t="b">
        <f t="shared" si="619"/>
        <v>0</v>
      </c>
      <c r="I19814" s="1" t="s">
        <v>2</v>
      </c>
      <c r="J19814" s="1" t="s">
        <v>236</v>
      </c>
      <c r="K19814" s="1"/>
    </row>
    <row r="19815" spans="1:11" hidden="1">
      <c r="A19815" s="1" t="s">
        <v>164</v>
      </c>
      <c r="B19815" s="1" t="s">
        <v>102</v>
      </c>
      <c r="C19815" s="48" t="str">
        <f t="shared" si="618"/>
        <v>קץ תל אביב - יפו</v>
      </c>
      <c r="D19815" s="1" t="s">
        <v>228</v>
      </c>
      <c r="E19815" s="1"/>
      <c r="F19815" s="2">
        <v>22</v>
      </c>
      <c r="G19815" s="2">
        <f>INDEX(תוצאות_בחירות,MATCH(C19815,siot!$F$3:$F$1887,0),27)</f>
        <v>0</v>
      </c>
      <c r="H19815" s="2" t="b">
        <f t="shared" si="619"/>
        <v>0</v>
      </c>
      <c r="I19815" s="1" t="s">
        <v>2</v>
      </c>
      <c r="J19815" s="1" t="s">
        <v>235</v>
      </c>
      <c r="K19815" s="1"/>
    </row>
    <row r="19816" spans="1:11" hidden="1">
      <c r="A19816" s="1" t="s">
        <v>164</v>
      </c>
      <c r="B19816" s="1" t="s">
        <v>102</v>
      </c>
      <c r="C19816" s="48" t="str">
        <f t="shared" si="618"/>
        <v>קץ תל אביב - יפו</v>
      </c>
      <c r="D19816" s="1" t="s">
        <v>228</v>
      </c>
      <c r="E19816" s="1"/>
      <c r="F19816" s="2">
        <v>23</v>
      </c>
      <c r="G19816" s="2">
        <f>INDEX(תוצאות_בחירות,MATCH(C19816,siot!$F$3:$F$1887,0),27)</f>
        <v>0</v>
      </c>
      <c r="H19816" s="2" t="b">
        <f t="shared" si="619"/>
        <v>0</v>
      </c>
      <c r="I19816" s="1" t="s">
        <v>2</v>
      </c>
      <c r="J19816" s="1" t="s">
        <v>234</v>
      </c>
      <c r="K19816" s="1"/>
    </row>
    <row r="19817" spans="1:11" hidden="1">
      <c r="A19817" s="1" t="s">
        <v>164</v>
      </c>
      <c r="B19817" s="1" t="s">
        <v>102</v>
      </c>
      <c r="C19817" s="48" t="str">
        <f t="shared" si="618"/>
        <v>קץ תל אביב - יפו</v>
      </c>
      <c r="D19817" s="1" t="s">
        <v>228</v>
      </c>
      <c r="E19817" s="1"/>
      <c r="F19817" s="2">
        <v>24</v>
      </c>
      <c r="G19817" s="2">
        <f>INDEX(תוצאות_בחירות,MATCH(C19817,siot!$F$3:$F$1887,0),27)</f>
        <v>0</v>
      </c>
      <c r="H19817" s="2" t="b">
        <f t="shared" si="619"/>
        <v>0</v>
      </c>
      <c r="I19817" s="1" t="s">
        <v>2</v>
      </c>
      <c r="J19817" s="1" t="s">
        <v>233</v>
      </c>
      <c r="K19817" s="1"/>
    </row>
    <row r="19818" spans="1:11" hidden="1">
      <c r="A19818" s="1" t="s">
        <v>164</v>
      </c>
      <c r="B19818" s="1" t="s">
        <v>102</v>
      </c>
      <c r="C19818" s="48" t="str">
        <f t="shared" si="618"/>
        <v>קץ תל אביב - יפו</v>
      </c>
      <c r="D19818" s="1" t="s">
        <v>228</v>
      </c>
      <c r="E19818" s="1"/>
      <c r="F19818" s="2">
        <v>25</v>
      </c>
      <c r="G19818" s="2">
        <f>INDEX(תוצאות_בחירות,MATCH(C19818,siot!$F$3:$F$1887,0),27)</f>
        <v>0</v>
      </c>
      <c r="H19818" s="2" t="b">
        <f t="shared" si="619"/>
        <v>0</v>
      </c>
      <c r="I19818" s="1" t="s">
        <v>2</v>
      </c>
      <c r="J19818" s="1" t="s">
        <v>232</v>
      </c>
      <c r="K19818" s="1"/>
    </row>
    <row r="19819" spans="1:11" hidden="1">
      <c r="A19819" s="1" t="s">
        <v>164</v>
      </c>
      <c r="B19819" s="1" t="s">
        <v>102</v>
      </c>
      <c r="C19819" s="48" t="str">
        <f t="shared" si="618"/>
        <v>קץ תל אביב - יפו</v>
      </c>
      <c r="D19819" s="1" t="s">
        <v>228</v>
      </c>
      <c r="E19819" s="1"/>
      <c r="F19819" s="2">
        <v>26</v>
      </c>
      <c r="G19819" s="2">
        <f>INDEX(תוצאות_בחירות,MATCH(C19819,siot!$F$3:$F$1887,0),27)</f>
        <v>0</v>
      </c>
      <c r="H19819" s="2" t="b">
        <f t="shared" si="619"/>
        <v>0</v>
      </c>
      <c r="I19819" s="1" t="s">
        <v>2</v>
      </c>
      <c r="J19819" s="1" t="s">
        <v>231</v>
      </c>
      <c r="K19819" s="1"/>
    </row>
    <row r="19820" spans="1:11" hidden="1">
      <c r="A19820" s="1" t="s">
        <v>164</v>
      </c>
      <c r="B19820" s="1" t="s">
        <v>102</v>
      </c>
      <c r="C19820" s="48" t="str">
        <f t="shared" si="618"/>
        <v>קץ תל אביב - יפו</v>
      </c>
      <c r="D19820" s="1" t="s">
        <v>228</v>
      </c>
      <c r="E19820" s="1"/>
      <c r="F19820" s="2">
        <v>27</v>
      </c>
      <c r="G19820" s="2">
        <f>INDEX(תוצאות_בחירות,MATCH(C19820,siot!$F$3:$F$1887,0),27)</f>
        <v>0</v>
      </c>
      <c r="H19820" s="2" t="b">
        <f t="shared" si="619"/>
        <v>0</v>
      </c>
      <c r="I19820" s="1" t="s">
        <v>2</v>
      </c>
      <c r="J19820" s="1" t="s">
        <v>230</v>
      </c>
      <c r="K19820" s="1"/>
    </row>
    <row r="19821" spans="1:11" hidden="1">
      <c r="A19821" s="1" t="s">
        <v>164</v>
      </c>
      <c r="B19821" s="1" t="s">
        <v>102</v>
      </c>
      <c r="C19821" s="48" t="str">
        <f t="shared" si="618"/>
        <v>קץ תל אביב - יפו</v>
      </c>
      <c r="D19821" s="1" t="s">
        <v>228</v>
      </c>
      <c r="E19821" s="1"/>
      <c r="F19821" s="2">
        <v>28</v>
      </c>
      <c r="G19821" s="2">
        <f>INDEX(תוצאות_בחירות,MATCH(C19821,siot!$F$3:$F$1887,0),27)</f>
        <v>0</v>
      </c>
      <c r="H19821" s="2" t="b">
        <f t="shared" si="619"/>
        <v>0</v>
      </c>
      <c r="I19821" s="1" t="s">
        <v>2</v>
      </c>
      <c r="J19821" s="1" t="s">
        <v>229</v>
      </c>
      <c r="K19821" s="1"/>
    </row>
    <row r="19822" spans="1:11" hidden="1">
      <c r="A19822" s="1" t="s">
        <v>164</v>
      </c>
      <c r="B19822" s="1" t="s">
        <v>102</v>
      </c>
      <c r="C19822" s="48" t="str">
        <f t="shared" si="618"/>
        <v>קץ תל אביב - יפו</v>
      </c>
      <c r="D19822" s="1" t="s">
        <v>228</v>
      </c>
      <c r="E19822" s="1"/>
      <c r="F19822" s="2">
        <v>29</v>
      </c>
      <c r="G19822" s="2">
        <f>INDEX(תוצאות_בחירות,MATCH(C19822,siot!$F$3:$F$1887,0),27)</f>
        <v>0</v>
      </c>
      <c r="H19822" s="2" t="b">
        <f t="shared" si="619"/>
        <v>0</v>
      </c>
      <c r="I19822" s="1" t="s">
        <v>2</v>
      </c>
      <c r="J19822" s="1" t="s">
        <v>227</v>
      </c>
      <c r="K19822" s="1"/>
    </row>
    <row r="19823" spans="1:11" hidden="1">
      <c r="A19823" s="1" t="s">
        <v>164</v>
      </c>
      <c r="B19823" s="1" t="s">
        <v>213</v>
      </c>
      <c r="C19823" s="48" t="str">
        <f t="shared" si="618"/>
        <v>רק תל אביב - יפו</v>
      </c>
      <c r="D19823" s="1" t="s">
        <v>212</v>
      </c>
      <c r="E19823" s="1" t="s">
        <v>3</v>
      </c>
      <c r="F19823" s="2" t="s">
        <v>19548</v>
      </c>
      <c r="G19823" s="2">
        <f>INDEX(תוצאות_בחירות,MATCH(C19823,siot!$F$3:$F$1887,0),27)</f>
        <v>0</v>
      </c>
      <c r="H19823" s="2" t="b">
        <f t="shared" si="619"/>
        <v>0</v>
      </c>
      <c r="I19823" s="1"/>
      <c r="J19823" s="1"/>
      <c r="K19823" s="1"/>
    </row>
    <row r="19824" spans="1:11" hidden="1">
      <c r="A19824" s="1" t="s">
        <v>164</v>
      </c>
      <c r="B19824" s="1" t="s">
        <v>213</v>
      </c>
      <c r="C19824" s="48" t="str">
        <f t="shared" si="618"/>
        <v>רק תל אביב - יפו</v>
      </c>
      <c r="D19824" s="1" t="s">
        <v>212</v>
      </c>
      <c r="E19824" s="1"/>
      <c r="F19824" s="2">
        <v>1</v>
      </c>
      <c r="G19824" s="2">
        <f>INDEX(תוצאות_בחירות,MATCH(C19824,siot!$F$3:$F$1887,0),27)</f>
        <v>0</v>
      </c>
      <c r="H19824" s="2" t="b">
        <f t="shared" si="619"/>
        <v>0</v>
      </c>
      <c r="I19824" s="1" t="s">
        <v>2</v>
      </c>
      <c r="J19824" s="1" t="s">
        <v>226</v>
      </c>
      <c r="K19824" s="1"/>
    </row>
    <row r="19825" spans="1:11" hidden="1">
      <c r="A19825" s="1" t="s">
        <v>164</v>
      </c>
      <c r="B19825" s="1" t="s">
        <v>213</v>
      </c>
      <c r="C19825" s="48" t="str">
        <f t="shared" si="618"/>
        <v>רק תל אביב - יפו</v>
      </c>
      <c r="D19825" s="1" t="s">
        <v>212</v>
      </c>
      <c r="E19825" s="1"/>
      <c r="F19825" s="2">
        <v>2</v>
      </c>
      <c r="G19825" s="2">
        <f>INDEX(תוצאות_בחירות,MATCH(C19825,siot!$F$3:$F$1887,0),27)</f>
        <v>0</v>
      </c>
      <c r="H19825" s="2" t="b">
        <f t="shared" si="619"/>
        <v>0</v>
      </c>
      <c r="I19825" s="1" t="s">
        <v>2</v>
      </c>
      <c r="J19825" s="1" t="s">
        <v>225</v>
      </c>
      <c r="K19825" s="1"/>
    </row>
    <row r="19826" spans="1:11" hidden="1">
      <c r="A19826" s="1" t="s">
        <v>164</v>
      </c>
      <c r="B19826" s="1" t="s">
        <v>213</v>
      </c>
      <c r="C19826" s="48" t="str">
        <f t="shared" si="618"/>
        <v>רק תל אביב - יפו</v>
      </c>
      <c r="D19826" s="1" t="s">
        <v>212</v>
      </c>
      <c r="E19826" s="1"/>
      <c r="F19826" s="2">
        <v>3</v>
      </c>
      <c r="G19826" s="2">
        <f>INDEX(תוצאות_בחירות,MATCH(C19826,siot!$F$3:$F$1887,0),27)</f>
        <v>0</v>
      </c>
      <c r="H19826" s="2" t="b">
        <f t="shared" si="619"/>
        <v>0</v>
      </c>
      <c r="I19826" s="1" t="s">
        <v>2</v>
      </c>
      <c r="J19826" s="1" t="s">
        <v>224</v>
      </c>
      <c r="K19826" s="1"/>
    </row>
    <row r="19827" spans="1:11" hidden="1">
      <c r="A19827" s="1" t="s">
        <v>164</v>
      </c>
      <c r="B19827" s="1" t="s">
        <v>213</v>
      </c>
      <c r="C19827" s="48" t="str">
        <f t="shared" si="618"/>
        <v>רק תל אביב - יפו</v>
      </c>
      <c r="D19827" s="1" t="s">
        <v>212</v>
      </c>
      <c r="E19827" s="1"/>
      <c r="F19827" s="2">
        <v>4</v>
      </c>
      <c r="G19827" s="2">
        <f>INDEX(תוצאות_בחירות,MATCH(C19827,siot!$F$3:$F$1887,0),27)</f>
        <v>0</v>
      </c>
      <c r="H19827" s="2" t="b">
        <f t="shared" si="619"/>
        <v>0</v>
      </c>
      <c r="I19827" s="1" t="s">
        <v>2</v>
      </c>
      <c r="J19827" s="1" t="s">
        <v>223</v>
      </c>
      <c r="K19827" s="1"/>
    </row>
    <row r="19828" spans="1:11" hidden="1">
      <c r="A19828" s="1" t="s">
        <v>164</v>
      </c>
      <c r="B19828" s="1" t="s">
        <v>213</v>
      </c>
      <c r="C19828" s="48" t="str">
        <f t="shared" si="618"/>
        <v>רק תל אביב - יפו</v>
      </c>
      <c r="D19828" s="1" t="s">
        <v>212</v>
      </c>
      <c r="E19828" s="1"/>
      <c r="F19828" s="2">
        <v>5</v>
      </c>
      <c r="G19828" s="2">
        <f>INDEX(תוצאות_בחירות,MATCH(C19828,siot!$F$3:$F$1887,0),27)</f>
        <v>0</v>
      </c>
      <c r="H19828" s="2" t="b">
        <f t="shared" si="619"/>
        <v>0</v>
      </c>
      <c r="I19828" s="1" t="s">
        <v>2</v>
      </c>
      <c r="J19828" s="1" t="s">
        <v>222</v>
      </c>
      <c r="K19828" s="1"/>
    </row>
    <row r="19829" spans="1:11" hidden="1">
      <c r="A19829" s="1" t="s">
        <v>164</v>
      </c>
      <c r="B19829" s="1" t="s">
        <v>213</v>
      </c>
      <c r="C19829" s="48" t="str">
        <f t="shared" si="618"/>
        <v>רק תל אביב - יפו</v>
      </c>
      <c r="D19829" s="1" t="s">
        <v>212</v>
      </c>
      <c r="E19829" s="1"/>
      <c r="F19829" s="2">
        <v>6</v>
      </c>
      <c r="G19829" s="2">
        <f>INDEX(תוצאות_בחירות,MATCH(C19829,siot!$F$3:$F$1887,0),27)</f>
        <v>0</v>
      </c>
      <c r="H19829" s="2" t="b">
        <f t="shared" si="619"/>
        <v>0</v>
      </c>
      <c r="I19829" s="1" t="s">
        <v>2</v>
      </c>
      <c r="J19829" s="1" t="s">
        <v>221</v>
      </c>
      <c r="K19829" s="1"/>
    </row>
    <row r="19830" spans="1:11" hidden="1">
      <c r="A19830" s="1" t="s">
        <v>164</v>
      </c>
      <c r="B19830" s="1" t="s">
        <v>213</v>
      </c>
      <c r="C19830" s="48" t="str">
        <f t="shared" si="618"/>
        <v>רק תל אביב - יפו</v>
      </c>
      <c r="D19830" s="1" t="s">
        <v>212</v>
      </c>
      <c r="E19830" s="1"/>
      <c r="F19830" s="2">
        <v>7</v>
      </c>
      <c r="G19830" s="2">
        <f>INDEX(תוצאות_בחירות,MATCH(C19830,siot!$F$3:$F$1887,0),27)</f>
        <v>0</v>
      </c>
      <c r="H19830" s="2" t="b">
        <f t="shared" si="619"/>
        <v>0</v>
      </c>
      <c r="I19830" s="1" t="s">
        <v>2</v>
      </c>
      <c r="J19830" s="1" t="s">
        <v>220</v>
      </c>
      <c r="K19830" s="1"/>
    </row>
    <row r="19831" spans="1:11" hidden="1">
      <c r="A19831" s="1" t="s">
        <v>164</v>
      </c>
      <c r="B19831" s="1" t="s">
        <v>213</v>
      </c>
      <c r="C19831" s="48" t="str">
        <f t="shared" si="618"/>
        <v>רק תל אביב - יפו</v>
      </c>
      <c r="D19831" s="1" t="s">
        <v>212</v>
      </c>
      <c r="E19831" s="1"/>
      <c r="F19831" s="2">
        <v>8</v>
      </c>
      <c r="G19831" s="2">
        <f>INDEX(תוצאות_בחירות,MATCH(C19831,siot!$F$3:$F$1887,0),27)</f>
        <v>0</v>
      </c>
      <c r="H19831" s="2" t="b">
        <f t="shared" si="619"/>
        <v>0</v>
      </c>
      <c r="I19831" s="1" t="s">
        <v>2</v>
      </c>
      <c r="J19831" s="1" t="s">
        <v>219</v>
      </c>
      <c r="K19831" s="1"/>
    </row>
    <row r="19832" spans="1:11" hidden="1">
      <c r="A19832" s="1" t="s">
        <v>164</v>
      </c>
      <c r="B19832" s="1" t="s">
        <v>213</v>
      </c>
      <c r="C19832" s="48" t="str">
        <f t="shared" si="618"/>
        <v>רק תל אביב - יפו</v>
      </c>
      <c r="D19832" s="1" t="s">
        <v>212</v>
      </c>
      <c r="E19832" s="1"/>
      <c r="F19832" s="2">
        <v>9</v>
      </c>
      <c r="G19832" s="2">
        <f>INDEX(תוצאות_בחירות,MATCH(C19832,siot!$F$3:$F$1887,0),27)</f>
        <v>0</v>
      </c>
      <c r="H19832" s="2" t="b">
        <f t="shared" si="619"/>
        <v>0</v>
      </c>
      <c r="I19832" s="1" t="s">
        <v>2</v>
      </c>
      <c r="J19832" s="1" t="s">
        <v>218</v>
      </c>
      <c r="K19832" s="1"/>
    </row>
    <row r="19833" spans="1:11" hidden="1">
      <c r="A19833" s="1" t="s">
        <v>164</v>
      </c>
      <c r="B19833" s="1" t="s">
        <v>213</v>
      </c>
      <c r="C19833" s="48" t="str">
        <f t="shared" si="618"/>
        <v>רק תל אביב - יפו</v>
      </c>
      <c r="D19833" s="1" t="s">
        <v>212</v>
      </c>
      <c r="E19833" s="1"/>
      <c r="F19833" s="2">
        <v>10</v>
      </c>
      <c r="G19833" s="2">
        <f>INDEX(תוצאות_בחירות,MATCH(C19833,siot!$F$3:$F$1887,0),27)</f>
        <v>0</v>
      </c>
      <c r="H19833" s="2" t="b">
        <f t="shared" si="619"/>
        <v>0</v>
      </c>
      <c r="I19833" s="1" t="s">
        <v>2</v>
      </c>
      <c r="J19833" s="1" t="s">
        <v>217</v>
      </c>
      <c r="K19833" s="1"/>
    </row>
    <row r="19834" spans="1:11" hidden="1">
      <c r="A19834" s="1" t="s">
        <v>164</v>
      </c>
      <c r="B19834" s="1" t="s">
        <v>213</v>
      </c>
      <c r="C19834" s="48" t="str">
        <f t="shared" si="618"/>
        <v>רק תל אביב - יפו</v>
      </c>
      <c r="D19834" s="1" t="s">
        <v>212</v>
      </c>
      <c r="E19834" s="1"/>
      <c r="F19834" s="2">
        <v>11</v>
      </c>
      <c r="G19834" s="2">
        <f>INDEX(תוצאות_בחירות,MATCH(C19834,siot!$F$3:$F$1887,0),27)</f>
        <v>0</v>
      </c>
      <c r="H19834" s="2" t="b">
        <f t="shared" si="619"/>
        <v>0</v>
      </c>
      <c r="I19834" s="1" t="s">
        <v>2</v>
      </c>
      <c r="J19834" s="1" t="s">
        <v>216</v>
      </c>
      <c r="K19834" s="1"/>
    </row>
    <row r="19835" spans="1:11" hidden="1">
      <c r="A19835" s="1" t="s">
        <v>164</v>
      </c>
      <c r="B19835" s="1" t="s">
        <v>213</v>
      </c>
      <c r="C19835" s="48" t="str">
        <f t="shared" si="618"/>
        <v>רק תל אביב - יפו</v>
      </c>
      <c r="D19835" s="1" t="s">
        <v>212</v>
      </c>
      <c r="E19835" s="1"/>
      <c r="F19835" s="2">
        <v>12</v>
      </c>
      <c r="G19835" s="2">
        <f>INDEX(תוצאות_בחירות,MATCH(C19835,siot!$F$3:$F$1887,0),27)</f>
        <v>0</v>
      </c>
      <c r="H19835" s="2" t="b">
        <f t="shared" si="619"/>
        <v>0</v>
      </c>
      <c r="I19835" s="1" t="s">
        <v>2</v>
      </c>
      <c r="J19835" s="1" t="s">
        <v>215</v>
      </c>
      <c r="K19835" s="1"/>
    </row>
    <row r="19836" spans="1:11" hidden="1">
      <c r="A19836" s="1" t="s">
        <v>164</v>
      </c>
      <c r="B19836" s="1" t="s">
        <v>213</v>
      </c>
      <c r="C19836" s="48" t="str">
        <f t="shared" si="618"/>
        <v>רק תל אביב - יפו</v>
      </c>
      <c r="D19836" s="1" t="s">
        <v>212</v>
      </c>
      <c r="E19836" s="1"/>
      <c r="F19836" s="2">
        <v>13</v>
      </c>
      <c r="G19836" s="2">
        <f>INDEX(תוצאות_בחירות,MATCH(C19836,siot!$F$3:$F$1887,0),27)</f>
        <v>0</v>
      </c>
      <c r="H19836" s="2" t="b">
        <f t="shared" si="619"/>
        <v>0</v>
      </c>
      <c r="I19836" s="1" t="s">
        <v>2</v>
      </c>
      <c r="J19836" s="1" t="s">
        <v>214</v>
      </c>
      <c r="K19836" s="1"/>
    </row>
    <row r="19837" spans="1:11" hidden="1">
      <c r="A19837" s="1" t="s">
        <v>164</v>
      </c>
      <c r="B19837" s="1" t="s">
        <v>213</v>
      </c>
      <c r="C19837" s="48" t="str">
        <f t="shared" si="618"/>
        <v>רק תל אביב - יפו</v>
      </c>
      <c r="D19837" s="1" t="s">
        <v>212</v>
      </c>
      <c r="E19837" s="1"/>
      <c r="F19837" s="2">
        <v>14</v>
      </c>
      <c r="G19837" s="2">
        <f>INDEX(תוצאות_בחירות,MATCH(C19837,siot!$F$3:$F$1887,0),27)</f>
        <v>0</v>
      </c>
      <c r="H19837" s="2" t="b">
        <f t="shared" si="619"/>
        <v>0</v>
      </c>
      <c r="I19837" s="1" t="s">
        <v>2</v>
      </c>
      <c r="J19837" s="1" t="s">
        <v>211</v>
      </c>
      <c r="K19837" s="1"/>
    </row>
    <row r="19838" spans="1:11" hidden="1">
      <c r="A19838" s="1" t="s">
        <v>164</v>
      </c>
      <c r="B19838" s="1" t="s">
        <v>197</v>
      </c>
      <c r="C19838" s="48" t="str">
        <f t="shared" si="618"/>
        <v>שגב תל אביב - יפו</v>
      </c>
      <c r="D19838" s="1" t="s">
        <v>196</v>
      </c>
      <c r="E19838" s="1" t="s">
        <v>3</v>
      </c>
      <c r="F19838" s="2" t="s">
        <v>19548</v>
      </c>
      <c r="G19838" s="2">
        <f>INDEX(תוצאות_בחירות,MATCH(C19838,siot!$F$3:$F$1887,0),27)</f>
        <v>3</v>
      </c>
      <c r="H19838" s="2" t="b">
        <f t="shared" si="619"/>
        <v>0</v>
      </c>
      <c r="I19838" s="1"/>
      <c r="J19838" s="1"/>
      <c r="K19838" s="1"/>
    </row>
    <row r="19839" spans="1:11">
      <c r="A19839" s="1" t="s">
        <v>164</v>
      </c>
      <c r="B19839" s="1" t="s">
        <v>197</v>
      </c>
      <c r="C19839" s="48" t="str">
        <f t="shared" si="618"/>
        <v>שגב תל אביב - יפו</v>
      </c>
      <c r="D19839" s="1" t="s">
        <v>196</v>
      </c>
      <c r="E19839" s="1"/>
      <c r="F19839" s="2">
        <v>1</v>
      </c>
      <c r="G19839" s="2">
        <f>INDEX(תוצאות_בחירות,MATCH(C19839,siot!$F$3:$F$1887,0),27)</f>
        <v>3</v>
      </c>
      <c r="H19839" s="2" t="b">
        <f t="shared" si="619"/>
        <v>1</v>
      </c>
      <c r="I19839" s="1" t="s">
        <v>2</v>
      </c>
      <c r="J19839" s="1" t="s">
        <v>210</v>
      </c>
      <c r="K19839" s="1"/>
    </row>
    <row r="19840" spans="1:11">
      <c r="A19840" s="1" t="s">
        <v>164</v>
      </c>
      <c r="B19840" s="1" t="s">
        <v>197</v>
      </c>
      <c r="C19840" s="48" t="str">
        <f t="shared" si="618"/>
        <v>שגב תל אביב - יפו</v>
      </c>
      <c r="D19840" s="1" t="s">
        <v>196</v>
      </c>
      <c r="E19840" s="1"/>
      <c r="F19840" s="2">
        <v>2</v>
      </c>
      <c r="G19840" s="2">
        <f>INDEX(תוצאות_בחירות,MATCH(C19840,siot!$F$3:$F$1887,0),27)</f>
        <v>3</v>
      </c>
      <c r="H19840" s="2" t="b">
        <f t="shared" si="619"/>
        <v>1</v>
      </c>
      <c r="I19840" s="1" t="s">
        <v>2</v>
      </c>
      <c r="J19840" s="1" t="s">
        <v>209</v>
      </c>
      <c r="K19840" s="1"/>
    </row>
    <row r="19841" spans="1:11">
      <c r="A19841" s="1" t="s">
        <v>164</v>
      </c>
      <c r="B19841" s="1" t="s">
        <v>197</v>
      </c>
      <c r="C19841" s="48" t="str">
        <f t="shared" si="618"/>
        <v>שגב תל אביב - יפו</v>
      </c>
      <c r="D19841" s="1" t="s">
        <v>196</v>
      </c>
      <c r="E19841" s="1"/>
      <c r="F19841" s="2">
        <v>3</v>
      </c>
      <c r="G19841" s="2">
        <f>INDEX(תוצאות_בחירות,MATCH(C19841,siot!$F$3:$F$1887,0),27)</f>
        <v>3</v>
      </c>
      <c r="H19841" s="2" t="b">
        <f t="shared" si="619"/>
        <v>1</v>
      </c>
      <c r="I19841" s="1" t="s">
        <v>2</v>
      </c>
      <c r="J19841" s="1" t="s">
        <v>208</v>
      </c>
      <c r="K19841" s="1"/>
    </row>
    <row r="19842" spans="1:11" hidden="1">
      <c r="A19842" s="1" t="s">
        <v>164</v>
      </c>
      <c r="B19842" s="1" t="s">
        <v>197</v>
      </c>
      <c r="C19842" s="48" t="str">
        <f t="shared" si="618"/>
        <v>שגב תל אביב - יפו</v>
      </c>
      <c r="D19842" s="1" t="s">
        <v>196</v>
      </c>
      <c r="E19842" s="1"/>
      <c r="F19842" s="2">
        <v>4</v>
      </c>
      <c r="G19842" s="2">
        <f>INDEX(תוצאות_בחירות,MATCH(C19842,siot!$F$3:$F$1887,0),27)</f>
        <v>3</v>
      </c>
      <c r="H19842" s="2" t="b">
        <f t="shared" si="619"/>
        <v>0</v>
      </c>
      <c r="I19842" s="1" t="s">
        <v>2</v>
      </c>
      <c r="J19842" s="1" t="s">
        <v>207</v>
      </c>
      <c r="K19842" s="1"/>
    </row>
    <row r="19843" spans="1:11" hidden="1">
      <c r="A19843" s="1" t="s">
        <v>164</v>
      </c>
      <c r="B19843" s="1" t="s">
        <v>197</v>
      </c>
      <c r="C19843" s="48" t="str">
        <f t="shared" si="618"/>
        <v>שגב תל אביב - יפו</v>
      </c>
      <c r="D19843" s="1" t="s">
        <v>196</v>
      </c>
      <c r="E19843" s="1"/>
      <c r="F19843" s="2">
        <v>5</v>
      </c>
      <c r="G19843" s="2">
        <f>INDEX(תוצאות_בחירות,MATCH(C19843,siot!$F$3:$F$1887,0),27)</f>
        <v>3</v>
      </c>
      <c r="H19843" s="2" t="b">
        <f t="shared" si="619"/>
        <v>0</v>
      </c>
      <c r="I19843" s="1" t="s">
        <v>2</v>
      </c>
      <c r="J19843" s="1" t="s">
        <v>206</v>
      </c>
      <c r="K19843" s="1"/>
    </row>
    <row r="19844" spans="1:11" hidden="1">
      <c r="A19844" s="1" t="s">
        <v>164</v>
      </c>
      <c r="B19844" s="1" t="s">
        <v>197</v>
      </c>
      <c r="C19844" s="48" t="str">
        <f t="shared" ref="C19844:C19907" si="620">B19844&amp;" "&amp;A19844</f>
        <v>שגב תל אביב - יפו</v>
      </c>
      <c r="D19844" s="1" t="s">
        <v>196</v>
      </c>
      <c r="E19844" s="1"/>
      <c r="F19844" s="2">
        <v>6</v>
      </c>
      <c r="G19844" s="2">
        <f>INDEX(תוצאות_בחירות,MATCH(C19844,siot!$F$3:$F$1887,0),27)</f>
        <v>3</v>
      </c>
      <c r="H19844" s="2" t="b">
        <f t="shared" ref="H19844:H19907" si="621">IF(OR(F19844&lt;G19844,G19844=F19844),TRUE,FALSE)</f>
        <v>0</v>
      </c>
      <c r="I19844" s="1" t="s">
        <v>2</v>
      </c>
      <c r="J19844" s="1" t="s">
        <v>205</v>
      </c>
      <c r="K19844" s="1"/>
    </row>
    <row r="19845" spans="1:11" hidden="1">
      <c r="A19845" s="1" t="s">
        <v>164</v>
      </c>
      <c r="B19845" s="1" t="s">
        <v>197</v>
      </c>
      <c r="C19845" s="48" t="str">
        <f t="shared" si="620"/>
        <v>שגב תל אביב - יפו</v>
      </c>
      <c r="D19845" s="1" t="s">
        <v>196</v>
      </c>
      <c r="E19845" s="1"/>
      <c r="F19845" s="2">
        <v>7</v>
      </c>
      <c r="G19845" s="2">
        <f>INDEX(תוצאות_בחירות,MATCH(C19845,siot!$F$3:$F$1887,0),27)</f>
        <v>3</v>
      </c>
      <c r="H19845" s="2" t="b">
        <f t="shared" si="621"/>
        <v>0</v>
      </c>
      <c r="I19845" s="1" t="s">
        <v>2</v>
      </c>
      <c r="J19845" s="1" t="s">
        <v>204</v>
      </c>
      <c r="K19845" s="1"/>
    </row>
    <row r="19846" spans="1:11" hidden="1">
      <c r="A19846" s="1" t="s">
        <v>164</v>
      </c>
      <c r="B19846" s="1" t="s">
        <v>197</v>
      </c>
      <c r="C19846" s="48" t="str">
        <f t="shared" si="620"/>
        <v>שגב תל אביב - יפו</v>
      </c>
      <c r="D19846" s="1" t="s">
        <v>196</v>
      </c>
      <c r="E19846" s="1"/>
      <c r="F19846" s="2">
        <v>8</v>
      </c>
      <c r="G19846" s="2">
        <f>INDEX(תוצאות_בחירות,MATCH(C19846,siot!$F$3:$F$1887,0),27)</f>
        <v>3</v>
      </c>
      <c r="H19846" s="2" t="b">
        <f t="shared" si="621"/>
        <v>0</v>
      </c>
      <c r="I19846" s="1" t="s">
        <v>2</v>
      </c>
      <c r="J19846" s="1" t="s">
        <v>203</v>
      </c>
      <c r="K19846" s="1"/>
    </row>
    <row r="19847" spans="1:11" hidden="1">
      <c r="A19847" s="1" t="s">
        <v>164</v>
      </c>
      <c r="B19847" s="1" t="s">
        <v>197</v>
      </c>
      <c r="C19847" s="48" t="str">
        <f t="shared" si="620"/>
        <v>שגב תל אביב - יפו</v>
      </c>
      <c r="D19847" s="1" t="s">
        <v>196</v>
      </c>
      <c r="E19847" s="1"/>
      <c r="F19847" s="2">
        <v>9</v>
      </c>
      <c r="G19847" s="2">
        <f>INDEX(תוצאות_בחירות,MATCH(C19847,siot!$F$3:$F$1887,0),27)</f>
        <v>3</v>
      </c>
      <c r="H19847" s="2" t="b">
        <f t="shared" si="621"/>
        <v>0</v>
      </c>
      <c r="I19847" s="1" t="s">
        <v>2</v>
      </c>
      <c r="J19847" s="1" t="s">
        <v>202</v>
      </c>
      <c r="K19847" s="1"/>
    </row>
    <row r="19848" spans="1:11" hidden="1">
      <c r="A19848" s="1" t="s">
        <v>164</v>
      </c>
      <c r="B19848" s="1" t="s">
        <v>197</v>
      </c>
      <c r="C19848" s="48" t="str">
        <f t="shared" si="620"/>
        <v>שגב תל אביב - יפו</v>
      </c>
      <c r="D19848" s="1" t="s">
        <v>196</v>
      </c>
      <c r="E19848" s="1"/>
      <c r="F19848" s="2">
        <v>10</v>
      </c>
      <c r="G19848" s="2">
        <f>INDEX(תוצאות_בחירות,MATCH(C19848,siot!$F$3:$F$1887,0),27)</f>
        <v>3</v>
      </c>
      <c r="H19848" s="2" t="b">
        <f t="shared" si="621"/>
        <v>0</v>
      </c>
      <c r="I19848" s="1" t="s">
        <v>2</v>
      </c>
      <c r="J19848" s="1" t="s">
        <v>201</v>
      </c>
      <c r="K19848" s="1"/>
    </row>
    <row r="19849" spans="1:11" hidden="1">
      <c r="A19849" s="1" t="s">
        <v>164</v>
      </c>
      <c r="B19849" s="1" t="s">
        <v>197</v>
      </c>
      <c r="C19849" s="48" t="str">
        <f t="shared" si="620"/>
        <v>שגב תל אביב - יפו</v>
      </c>
      <c r="D19849" s="1" t="s">
        <v>196</v>
      </c>
      <c r="E19849" s="1"/>
      <c r="F19849" s="2">
        <v>11</v>
      </c>
      <c r="G19849" s="2">
        <f>INDEX(תוצאות_בחירות,MATCH(C19849,siot!$F$3:$F$1887,0),27)</f>
        <v>3</v>
      </c>
      <c r="H19849" s="2" t="b">
        <f t="shared" si="621"/>
        <v>0</v>
      </c>
      <c r="I19849" s="1" t="s">
        <v>2</v>
      </c>
      <c r="J19849" s="1" t="s">
        <v>200</v>
      </c>
      <c r="K19849" s="1"/>
    </row>
    <row r="19850" spans="1:11" hidden="1">
      <c r="A19850" s="1" t="s">
        <v>164</v>
      </c>
      <c r="B19850" s="1" t="s">
        <v>197</v>
      </c>
      <c r="C19850" s="48" t="str">
        <f t="shared" si="620"/>
        <v>שגב תל אביב - יפו</v>
      </c>
      <c r="D19850" s="1" t="s">
        <v>196</v>
      </c>
      <c r="E19850" s="1"/>
      <c r="F19850" s="2">
        <v>12</v>
      </c>
      <c r="G19850" s="2">
        <f>INDEX(תוצאות_בחירות,MATCH(C19850,siot!$F$3:$F$1887,0),27)</f>
        <v>3</v>
      </c>
      <c r="H19850" s="2" t="b">
        <f t="shared" si="621"/>
        <v>0</v>
      </c>
      <c r="I19850" s="1" t="s">
        <v>2</v>
      </c>
      <c r="J19850" s="1" t="s">
        <v>199</v>
      </c>
      <c r="K19850" s="1"/>
    </row>
    <row r="19851" spans="1:11" hidden="1">
      <c r="A19851" s="1" t="s">
        <v>164</v>
      </c>
      <c r="B19851" s="1" t="s">
        <v>197</v>
      </c>
      <c r="C19851" s="48" t="str">
        <f t="shared" si="620"/>
        <v>שגב תל אביב - יפו</v>
      </c>
      <c r="D19851" s="1" t="s">
        <v>196</v>
      </c>
      <c r="E19851" s="1"/>
      <c r="F19851" s="2">
        <v>13</v>
      </c>
      <c r="G19851" s="2">
        <f>INDEX(תוצאות_בחירות,MATCH(C19851,siot!$F$3:$F$1887,0),27)</f>
        <v>3</v>
      </c>
      <c r="H19851" s="2" t="b">
        <f t="shared" si="621"/>
        <v>0</v>
      </c>
      <c r="I19851" s="1" t="s">
        <v>2</v>
      </c>
      <c r="J19851" s="1" t="s">
        <v>198</v>
      </c>
      <c r="K19851" s="1"/>
    </row>
    <row r="19852" spans="1:11" hidden="1">
      <c r="A19852" s="1" t="s">
        <v>164</v>
      </c>
      <c r="B19852" s="1" t="s">
        <v>197</v>
      </c>
      <c r="C19852" s="48" t="str">
        <f t="shared" si="620"/>
        <v>שגב תל אביב - יפו</v>
      </c>
      <c r="D19852" s="1" t="s">
        <v>196</v>
      </c>
      <c r="E19852" s="1"/>
      <c r="F19852" s="2">
        <v>14</v>
      </c>
      <c r="G19852" s="2">
        <f>INDEX(תוצאות_בחירות,MATCH(C19852,siot!$F$3:$F$1887,0),27)</f>
        <v>3</v>
      </c>
      <c r="H19852" s="2" t="b">
        <f t="shared" si="621"/>
        <v>0</v>
      </c>
      <c r="I19852" s="1" t="s">
        <v>2</v>
      </c>
      <c r="J19852" s="1" t="s">
        <v>195</v>
      </c>
      <c r="K19852" s="1"/>
    </row>
    <row r="19853" spans="1:11" hidden="1">
      <c r="A19853" s="1" t="s">
        <v>164</v>
      </c>
      <c r="B19853" s="1" t="s">
        <v>163</v>
      </c>
      <c r="C19853" s="48" t="str">
        <f t="shared" si="620"/>
        <v>תא תל אביב - יפו</v>
      </c>
      <c r="D19853" s="1" t="s">
        <v>162</v>
      </c>
      <c r="E19853" s="1" t="s">
        <v>18</v>
      </c>
      <c r="F19853" s="2" t="s">
        <v>19548</v>
      </c>
      <c r="G19853" s="2">
        <f>INDEX(תוצאות_בחירות,MATCH(C19853,siot!$F$3:$F$1887,0),27)</f>
        <v>6</v>
      </c>
      <c r="H19853" s="2" t="b">
        <f t="shared" si="621"/>
        <v>0</v>
      </c>
      <c r="I19853" s="1"/>
      <c r="J19853" s="1"/>
      <c r="K19853" s="1"/>
    </row>
    <row r="19854" spans="1:11">
      <c r="A19854" s="1" t="s">
        <v>164</v>
      </c>
      <c r="B19854" s="1" t="s">
        <v>163</v>
      </c>
      <c r="C19854" s="48" t="str">
        <f t="shared" si="620"/>
        <v>תא תל אביב - יפו</v>
      </c>
      <c r="D19854" s="1" t="s">
        <v>162</v>
      </c>
      <c r="E19854" s="1" t="s">
        <v>17</v>
      </c>
      <c r="F19854" s="2">
        <v>1</v>
      </c>
      <c r="G19854" s="2">
        <f>INDEX(תוצאות_בחירות,MATCH(C19854,siot!$F$3:$F$1887,0),27)</f>
        <v>6</v>
      </c>
      <c r="H19854" s="2" t="b">
        <f t="shared" si="621"/>
        <v>1</v>
      </c>
      <c r="I19854" s="1" t="s">
        <v>2</v>
      </c>
      <c r="J19854" s="1" t="s">
        <v>194</v>
      </c>
      <c r="K19854" s="1"/>
    </row>
    <row r="19855" spans="1:11">
      <c r="A19855" s="1" t="s">
        <v>164</v>
      </c>
      <c r="B19855" s="1" t="s">
        <v>163</v>
      </c>
      <c r="C19855" s="48" t="str">
        <f t="shared" si="620"/>
        <v>תא תל אביב - יפו</v>
      </c>
      <c r="D19855" s="1" t="s">
        <v>162</v>
      </c>
      <c r="E19855" s="1"/>
      <c r="F19855" s="2">
        <v>2</v>
      </c>
      <c r="G19855" s="2">
        <f>INDEX(תוצאות_בחירות,MATCH(C19855,siot!$F$3:$F$1887,0),27)</f>
        <v>6</v>
      </c>
      <c r="H19855" s="2" t="b">
        <f t="shared" si="621"/>
        <v>1</v>
      </c>
      <c r="I19855" s="1" t="s">
        <v>2</v>
      </c>
      <c r="J19855" s="1" t="s">
        <v>193</v>
      </c>
      <c r="K19855" s="1"/>
    </row>
    <row r="19856" spans="1:11">
      <c r="A19856" s="1" t="s">
        <v>164</v>
      </c>
      <c r="B19856" s="1" t="s">
        <v>163</v>
      </c>
      <c r="C19856" s="48" t="str">
        <f t="shared" si="620"/>
        <v>תא תל אביב - יפו</v>
      </c>
      <c r="D19856" s="1" t="s">
        <v>162</v>
      </c>
      <c r="E19856" s="1"/>
      <c r="F19856" s="2">
        <v>3</v>
      </c>
      <c r="G19856" s="2">
        <f>INDEX(תוצאות_בחירות,MATCH(C19856,siot!$F$3:$F$1887,0),27)</f>
        <v>6</v>
      </c>
      <c r="H19856" s="2" t="b">
        <f t="shared" si="621"/>
        <v>1</v>
      </c>
      <c r="I19856" s="1" t="s">
        <v>2</v>
      </c>
      <c r="J19856" s="1" t="s">
        <v>192</v>
      </c>
      <c r="K19856" s="1">
        <v>1</v>
      </c>
    </row>
    <row r="19857" spans="1:11">
      <c r="A19857" s="1" t="s">
        <v>164</v>
      </c>
      <c r="B19857" s="1" t="s">
        <v>163</v>
      </c>
      <c r="C19857" s="48" t="str">
        <f t="shared" si="620"/>
        <v>תא תל אביב - יפו</v>
      </c>
      <c r="D19857" s="1" t="s">
        <v>162</v>
      </c>
      <c r="E19857" s="1"/>
      <c r="F19857" s="2">
        <v>4</v>
      </c>
      <c r="G19857" s="2">
        <f>INDEX(תוצאות_בחירות,MATCH(C19857,siot!$F$3:$F$1887,0),27)</f>
        <v>6</v>
      </c>
      <c r="H19857" s="2" t="b">
        <f t="shared" si="621"/>
        <v>1</v>
      </c>
      <c r="I19857" s="1" t="s">
        <v>2</v>
      </c>
      <c r="J19857" s="1" t="s">
        <v>191</v>
      </c>
      <c r="K19857" s="1">
        <v>1</v>
      </c>
    </row>
    <row r="19858" spans="1:11">
      <c r="A19858" s="1" t="s">
        <v>164</v>
      </c>
      <c r="B19858" s="1" t="s">
        <v>163</v>
      </c>
      <c r="C19858" s="48" t="str">
        <f t="shared" si="620"/>
        <v>תא תל אביב - יפו</v>
      </c>
      <c r="D19858" s="1" t="s">
        <v>162</v>
      </c>
      <c r="E19858" s="1"/>
      <c r="F19858" s="2">
        <v>5</v>
      </c>
      <c r="G19858" s="2">
        <f>INDEX(תוצאות_בחירות,MATCH(C19858,siot!$F$3:$F$1887,0),27)</f>
        <v>6</v>
      </c>
      <c r="H19858" s="2" t="b">
        <f t="shared" si="621"/>
        <v>1</v>
      </c>
      <c r="I19858" s="1" t="s">
        <v>2</v>
      </c>
      <c r="J19858" s="1" t="s">
        <v>190</v>
      </c>
      <c r="K19858" s="1"/>
    </row>
    <row r="19859" spans="1:11">
      <c r="A19859" s="1" t="s">
        <v>164</v>
      </c>
      <c r="B19859" s="1" t="s">
        <v>163</v>
      </c>
      <c r="C19859" s="48" t="str">
        <f t="shared" si="620"/>
        <v>תא תל אביב - יפו</v>
      </c>
      <c r="D19859" s="1" t="s">
        <v>162</v>
      </c>
      <c r="E19859" s="1"/>
      <c r="F19859" s="2">
        <v>6</v>
      </c>
      <c r="G19859" s="2">
        <f>INDEX(תוצאות_בחירות,MATCH(C19859,siot!$F$3:$F$1887,0),27)</f>
        <v>6</v>
      </c>
      <c r="H19859" s="2" t="b">
        <f t="shared" si="621"/>
        <v>1</v>
      </c>
      <c r="I19859" s="1" t="s">
        <v>2</v>
      </c>
      <c r="J19859" s="1" t="s">
        <v>189</v>
      </c>
      <c r="K19859" s="1"/>
    </row>
    <row r="19860" spans="1:11" hidden="1">
      <c r="A19860" s="1" t="s">
        <v>164</v>
      </c>
      <c r="B19860" s="1" t="s">
        <v>163</v>
      </c>
      <c r="C19860" s="48" t="str">
        <f t="shared" si="620"/>
        <v>תא תל אביב - יפו</v>
      </c>
      <c r="D19860" s="1" t="s">
        <v>162</v>
      </c>
      <c r="E19860" s="1"/>
      <c r="F19860" s="2">
        <v>7</v>
      </c>
      <c r="G19860" s="2">
        <f>INDEX(תוצאות_בחירות,MATCH(C19860,siot!$F$3:$F$1887,0),27)</f>
        <v>6</v>
      </c>
      <c r="H19860" s="2" t="b">
        <f t="shared" si="621"/>
        <v>0</v>
      </c>
      <c r="I19860" s="1" t="s">
        <v>2</v>
      </c>
      <c r="J19860" s="1" t="s">
        <v>188</v>
      </c>
      <c r="K19860" s="1"/>
    </row>
    <row r="19861" spans="1:11" hidden="1">
      <c r="A19861" s="1" t="s">
        <v>164</v>
      </c>
      <c r="B19861" s="1" t="s">
        <v>163</v>
      </c>
      <c r="C19861" s="48" t="str">
        <f t="shared" si="620"/>
        <v>תא תל אביב - יפו</v>
      </c>
      <c r="D19861" s="1" t="s">
        <v>162</v>
      </c>
      <c r="E19861" s="1"/>
      <c r="F19861" s="2">
        <v>8</v>
      </c>
      <c r="G19861" s="2">
        <f>INDEX(תוצאות_בחירות,MATCH(C19861,siot!$F$3:$F$1887,0),27)</f>
        <v>6</v>
      </c>
      <c r="H19861" s="2" t="b">
        <f t="shared" si="621"/>
        <v>0</v>
      </c>
      <c r="I19861" s="1" t="s">
        <v>2</v>
      </c>
      <c r="J19861" s="1" t="s">
        <v>187</v>
      </c>
      <c r="K19861" s="1"/>
    </row>
    <row r="19862" spans="1:11" hidden="1">
      <c r="A19862" s="1" t="s">
        <v>164</v>
      </c>
      <c r="B19862" s="1" t="s">
        <v>163</v>
      </c>
      <c r="C19862" s="48" t="str">
        <f t="shared" si="620"/>
        <v>תא תל אביב - יפו</v>
      </c>
      <c r="D19862" s="1" t="s">
        <v>162</v>
      </c>
      <c r="E19862" s="1"/>
      <c r="F19862" s="2">
        <v>9</v>
      </c>
      <c r="G19862" s="2">
        <f>INDEX(תוצאות_בחירות,MATCH(C19862,siot!$F$3:$F$1887,0),27)</f>
        <v>6</v>
      </c>
      <c r="H19862" s="2" t="b">
        <f t="shared" si="621"/>
        <v>0</v>
      </c>
      <c r="I19862" s="1" t="s">
        <v>2</v>
      </c>
      <c r="J19862" s="1" t="s">
        <v>186</v>
      </c>
      <c r="K19862" s="1"/>
    </row>
    <row r="19863" spans="1:11" hidden="1">
      <c r="A19863" s="1" t="s">
        <v>164</v>
      </c>
      <c r="B19863" s="1" t="s">
        <v>163</v>
      </c>
      <c r="C19863" s="48" t="str">
        <f t="shared" si="620"/>
        <v>תא תל אביב - יפו</v>
      </c>
      <c r="D19863" s="1" t="s">
        <v>162</v>
      </c>
      <c r="E19863" s="1"/>
      <c r="F19863" s="2">
        <v>10</v>
      </c>
      <c r="G19863" s="2">
        <f>INDEX(תוצאות_בחירות,MATCH(C19863,siot!$F$3:$F$1887,0),27)</f>
        <v>6</v>
      </c>
      <c r="H19863" s="2" t="b">
        <f t="shared" si="621"/>
        <v>0</v>
      </c>
      <c r="I19863" s="1" t="s">
        <v>2</v>
      </c>
      <c r="J19863" s="1" t="s">
        <v>185</v>
      </c>
      <c r="K19863" s="1"/>
    </row>
    <row r="19864" spans="1:11" hidden="1">
      <c r="A19864" s="1" t="s">
        <v>164</v>
      </c>
      <c r="B19864" s="1" t="s">
        <v>163</v>
      </c>
      <c r="C19864" s="48" t="str">
        <f t="shared" si="620"/>
        <v>תא תל אביב - יפו</v>
      </c>
      <c r="D19864" s="1" t="s">
        <v>162</v>
      </c>
      <c r="E19864" s="1"/>
      <c r="F19864" s="2">
        <v>11</v>
      </c>
      <c r="G19864" s="2">
        <f>INDEX(תוצאות_בחירות,MATCH(C19864,siot!$F$3:$F$1887,0),27)</f>
        <v>6</v>
      </c>
      <c r="H19864" s="2" t="b">
        <f t="shared" si="621"/>
        <v>0</v>
      </c>
      <c r="I19864" s="1" t="s">
        <v>2</v>
      </c>
      <c r="J19864" s="1" t="s">
        <v>184</v>
      </c>
      <c r="K19864" s="1"/>
    </row>
    <row r="19865" spans="1:11" hidden="1">
      <c r="A19865" s="1" t="s">
        <v>164</v>
      </c>
      <c r="B19865" s="1" t="s">
        <v>163</v>
      </c>
      <c r="C19865" s="48" t="str">
        <f t="shared" si="620"/>
        <v>תא תל אביב - יפו</v>
      </c>
      <c r="D19865" s="1" t="s">
        <v>162</v>
      </c>
      <c r="E19865" s="1"/>
      <c r="F19865" s="2">
        <v>12</v>
      </c>
      <c r="G19865" s="2">
        <f>INDEX(תוצאות_בחירות,MATCH(C19865,siot!$F$3:$F$1887,0),27)</f>
        <v>6</v>
      </c>
      <c r="H19865" s="2" t="b">
        <f t="shared" si="621"/>
        <v>0</v>
      </c>
      <c r="I19865" s="1" t="s">
        <v>2</v>
      </c>
      <c r="J19865" s="1" t="s">
        <v>183</v>
      </c>
      <c r="K19865" s="1"/>
    </row>
    <row r="19866" spans="1:11" hidden="1">
      <c r="A19866" s="1" t="s">
        <v>164</v>
      </c>
      <c r="B19866" s="1" t="s">
        <v>163</v>
      </c>
      <c r="C19866" s="48" t="str">
        <f t="shared" si="620"/>
        <v>תא תל אביב - יפו</v>
      </c>
      <c r="D19866" s="1" t="s">
        <v>162</v>
      </c>
      <c r="E19866" s="1"/>
      <c r="F19866" s="2">
        <v>13</v>
      </c>
      <c r="G19866" s="2">
        <f>INDEX(תוצאות_בחירות,MATCH(C19866,siot!$F$3:$F$1887,0),27)</f>
        <v>6</v>
      </c>
      <c r="H19866" s="2" t="b">
        <f t="shared" si="621"/>
        <v>0</v>
      </c>
      <c r="I19866" s="1" t="s">
        <v>2</v>
      </c>
      <c r="J19866" s="1" t="s">
        <v>182</v>
      </c>
      <c r="K19866" s="1"/>
    </row>
    <row r="19867" spans="1:11" hidden="1">
      <c r="A19867" s="1" t="s">
        <v>164</v>
      </c>
      <c r="B19867" s="1" t="s">
        <v>163</v>
      </c>
      <c r="C19867" s="48" t="str">
        <f t="shared" si="620"/>
        <v>תא תל אביב - יפו</v>
      </c>
      <c r="D19867" s="1" t="s">
        <v>162</v>
      </c>
      <c r="E19867" s="1"/>
      <c r="F19867" s="2">
        <v>14</v>
      </c>
      <c r="G19867" s="2">
        <f>INDEX(תוצאות_בחירות,MATCH(C19867,siot!$F$3:$F$1887,0),27)</f>
        <v>6</v>
      </c>
      <c r="H19867" s="2" t="b">
        <f t="shared" si="621"/>
        <v>0</v>
      </c>
      <c r="I19867" s="1" t="s">
        <v>2</v>
      </c>
      <c r="J19867" s="1" t="s">
        <v>181</v>
      </c>
      <c r="K19867" s="1"/>
    </row>
    <row r="19868" spans="1:11" hidden="1">
      <c r="A19868" s="1" t="s">
        <v>164</v>
      </c>
      <c r="B19868" s="1" t="s">
        <v>163</v>
      </c>
      <c r="C19868" s="48" t="str">
        <f t="shared" si="620"/>
        <v>תא תל אביב - יפו</v>
      </c>
      <c r="D19868" s="1" t="s">
        <v>162</v>
      </c>
      <c r="E19868" s="1"/>
      <c r="F19868" s="2">
        <v>15</v>
      </c>
      <c r="G19868" s="2">
        <f>INDEX(תוצאות_בחירות,MATCH(C19868,siot!$F$3:$F$1887,0),27)</f>
        <v>6</v>
      </c>
      <c r="H19868" s="2" t="b">
        <f t="shared" si="621"/>
        <v>0</v>
      </c>
      <c r="I19868" s="1" t="s">
        <v>2</v>
      </c>
      <c r="J19868" s="1" t="s">
        <v>180</v>
      </c>
      <c r="K19868" s="1"/>
    </row>
    <row r="19869" spans="1:11" hidden="1">
      <c r="A19869" s="1" t="s">
        <v>164</v>
      </c>
      <c r="B19869" s="1" t="s">
        <v>163</v>
      </c>
      <c r="C19869" s="48" t="str">
        <f t="shared" si="620"/>
        <v>תא תל אביב - יפו</v>
      </c>
      <c r="D19869" s="1" t="s">
        <v>162</v>
      </c>
      <c r="E19869" s="1"/>
      <c r="F19869" s="2">
        <v>16</v>
      </c>
      <c r="G19869" s="2">
        <f>INDEX(תוצאות_בחירות,MATCH(C19869,siot!$F$3:$F$1887,0),27)</f>
        <v>6</v>
      </c>
      <c r="H19869" s="2" t="b">
        <f t="shared" si="621"/>
        <v>0</v>
      </c>
      <c r="I19869" s="1" t="s">
        <v>2</v>
      </c>
      <c r="J19869" s="1" t="s">
        <v>179</v>
      </c>
      <c r="K19869" s="1"/>
    </row>
    <row r="19870" spans="1:11" hidden="1">
      <c r="A19870" s="1" t="s">
        <v>164</v>
      </c>
      <c r="B19870" s="1" t="s">
        <v>163</v>
      </c>
      <c r="C19870" s="48" t="str">
        <f t="shared" si="620"/>
        <v>תא תל אביב - יפו</v>
      </c>
      <c r="D19870" s="1" t="s">
        <v>162</v>
      </c>
      <c r="E19870" s="1"/>
      <c r="F19870" s="2">
        <v>17</v>
      </c>
      <c r="G19870" s="2">
        <f>INDEX(תוצאות_בחירות,MATCH(C19870,siot!$F$3:$F$1887,0),27)</f>
        <v>6</v>
      </c>
      <c r="H19870" s="2" t="b">
        <f t="shared" si="621"/>
        <v>0</v>
      </c>
      <c r="I19870" s="1" t="s">
        <v>2</v>
      </c>
      <c r="J19870" s="1" t="s">
        <v>178</v>
      </c>
      <c r="K19870" s="1"/>
    </row>
    <row r="19871" spans="1:11" hidden="1">
      <c r="A19871" s="1" t="s">
        <v>164</v>
      </c>
      <c r="B19871" s="1" t="s">
        <v>163</v>
      </c>
      <c r="C19871" s="48" t="str">
        <f t="shared" si="620"/>
        <v>תא תל אביב - יפו</v>
      </c>
      <c r="D19871" s="1" t="s">
        <v>162</v>
      </c>
      <c r="E19871" s="1"/>
      <c r="F19871" s="2">
        <v>18</v>
      </c>
      <c r="G19871" s="2">
        <f>INDEX(תוצאות_בחירות,MATCH(C19871,siot!$F$3:$F$1887,0),27)</f>
        <v>6</v>
      </c>
      <c r="H19871" s="2" t="b">
        <f t="shared" si="621"/>
        <v>0</v>
      </c>
      <c r="I19871" s="1" t="s">
        <v>2</v>
      </c>
      <c r="J19871" s="1" t="s">
        <v>177</v>
      </c>
      <c r="K19871" s="1"/>
    </row>
    <row r="19872" spans="1:11" hidden="1">
      <c r="A19872" s="1" t="s">
        <v>164</v>
      </c>
      <c r="B19872" s="1" t="s">
        <v>163</v>
      </c>
      <c r="C19872" s="48" t="str">
        <f t="shared" si="620"/>
        <v>תא תל אביב - יפו</v>
      </c>
      <c r="D19872" s="1" t="s">
        <v>162</v>
      </c>
      <c r="E19872" s="1"/>
      <c r="F19872" s="2">
        <v>19</v>
      </c>
      <c r="G19872" s="2">
        <f>INDEX(תוצאות_בחירות,MATCH(C19872,siot!$F$3:$F$1887,0),27)</f>
        <v>6</v>
      </c>
      <c r="H19872" s="2" t="b">
        <f t="shared" si="621"/>
        <v>0</v>
      </c>
      <c r="I19872" s="1" t="s">
        <v>2</v>
      </c>
      <c r="J19872" s="1" t="s">
        <v>176</v>
      </c>
      <c r="K19872" s="1"/>
    </row>
    <row r="19873" spans="1:11" hidden="1">
      <c r="A19873" s="1" t="s">
        <v>164</v>
      </c>
      <c r="B19873" s="1" t="s">
        <v>163</v>
      </c>
      <c r="C19873" s="48" t="str">
        <f t="shared" si="620"/>
        <v>תא תל אביב - יפו</v>
      </c>
      <c r="D19873" s="1" t="s">
        <v>162</v>
      </c>
      <c r="E19873" s="1"/>
      <c r="F19873" s="2">
        <v>20</v>
      </c>
      <c r="G19873" s="2">
        <f>INDEX(תוצאות_בחירות,MATCH(C19873,siot!$F$3:$F$1887,0),27)</f>
        <v>6</v>
      </c>
      <c r="H19873" s="2" t="b">
        <f t="shared" si="621"/>
        <v>0</v>
      </c>
      <c r="I19873" s="1" t="s">
        <v>2</v>
      </c>
      <c r="J19873" s="1" t="s">
        <v>175</v>
      </c>
      <c r="K19873" s="1"/>
    </row>
    <row r="19874" spans="1:11" hidden="1">
      <c r="A19874" s="1" t="s">
        <v>164</v>
      </c>
      <c r="B19874" s="1" t="s">
        <v>163</v>
      </c>
      <c r="C19874" s="48" t="str">
        <f t="shared" si="620"/>
        <v>תא תל אביב - יפו</v>
      </c>
      <c r="D19874" s="1" t="s">
        <v>162</v>
      </c>
      <c r="E19874" s="1"/>
      <c r="F19874" s="2">
        <v>21</v>
      </c>
      <c r="G19874" s="2">
        <f>INDEX(תוצאות_בחירות,MATCH(C19874,siot!$F$3:$F$1887,0),27)</f>
        <v>6</v>
      </c>
      <c r="H19874" s="2" t="b">
        <f t="shared" si="621"/>
        <v>0</v>
      </c>
      <c r="I19874" s="1" t="s">
        <v>2</v>
      </c>
      <c r="J19874" s="1" t="s">
        <v>174</v>
      </c>
      <c r="K19874" s="1"/>
    </row>
    <row r="19875" spans="1:11" hidden="1">
      <c r="A19875" s="1" t="s">
        <v>164</v>
      </c>
      <c r="B19875" s="1" t="s">
        <v>163</v>
      </c>
      <c r="C19875" s="48" t="str">
        <f t="shared" si="620"/>
        <v>תא תל אביב - יפו</v>
      </c>
      <c r="D19875" s="1" t="s">
        <v>162</v>
      </c>
      <c r="E19875" s="1"/>
      <c r="F19875" s="2">
        <v>22</v>
      </c>
      <c r="G19875" s="2">
        <f>INDEX(תוצאות_בחירות,MATCH(C19875,siot!$F$3:$F$1887,0),27)</f>
        <v>6</v>
      </c>
      <c r="H19875" s="2" t="b">
        <f t="shared" si="621"/>
        <v>0</v>
      </c>
      <c r="I19875" s="1" t="s">
        <v>2</v>
      </c>
      <c r="J19875" s="1" t="s">
        <v>173</v>
      </c>
      <c r="K19875" s="1"/>
    </row>
    <row r="19876" spans="1:11" hidden="1">
      <c r="A19876" s="1" t="s">
        <v>164</v>
      </c>
      <c r="B19876" s="1" t="s">
        <v>163</v>
      </c>
      <c r="C19876" s="48" t="str">
        <f t="shared" si="620"/>
        <v>תא תל אביב - יפו</v>
      </c>
      <c r="D19876" s="1" t="s">
        <v>162</v>
      </c>
      <c r="E19876" s="1"/>
      <c r="F19876" s="2">
        <v>23</v>
      </c>
      <c r="G19876" s="2">
        <f>INDEX(תוצאות_בחירות,MATCH(C19876,siot!$F$3:$F$1887,0),27)</f>
        <v>6</v>
      </c>
      <c r="H19876" s="2" t="b">
        <f t="shared" si="621"/>
        <v>0</v>
      </c>
      <c r="I19876" s="1" t="s">
        <v>2</v>
      </c>
      <c r="J19876" s="1" t="s">
        <v>172</v>
      </c>
      <c r="K19876" s="1"/>
    </row>
    <row r="19877" spans="1:11" hidden="1">
      <c r="A19877" s="1" t="s">
        <v>164</v>
      </c>
      <c r="B19877" s="1" t="s">
        <v>163</v>
      </c>
      <c r="C19877" s="48" t="str">
        <f t="shared" si="620"/>
        <v>תא תל אביב - יפו</v>
      </c>
      <c r="D19877" s="1" t="s">
        <v>162</v>
      </c>
      <c r="E19877" s="1"/>
      <c r="F19877" s="2">
        <v>24</v>
      </c>
      <c r="G19877" s="2">
        <f>INDEX(תוצאות_בחירות,MATCH(C19877,siot!$F$3:$F$1887,0),27)</f>
        <v>6</v>
      </c>
      <c r="H19877" s="2" t="b">
        <f t="shared" si="621"/>
        <v>0</v>
      </c>
      <c r="I19877" s="1" t="s">
        <v>2</v>
      </c>
      <c r="J19877" s="1" t="s">
        <v>171</v>
      </c>
      <c r="K19877" s="1"/>
    </row>
    <row r="19878" spans="1:11" hidden="1">
      <c r="A19878" s="1" t="s">
        <v>164</v>
      </c>
      <c r="B19878" s="1" t="s">
        <v>163</v>
      </c>
      <c r="C19878" s="48" t="str">
        <f t="shared" si="620"/>
        <v>תא תל אביב - יפו</v>
      </c>
      <c r="D19878" s="1" t="s">
        <v>162</v>
      </c>
      <c r="E19878" s="1"/>
      <c r="F19878" s="2">
        <v>25</v>
      </c>
      <c r="G19878" s="2">
        <f>INDEX(תוצאות_בחירות,MATCH(C19878,siot!$F$3:$F$1887,0),27)</f>
        <v>6</v>
      </c>
      <c r="H19878" s="2" t="b">
        <f t="shared" si="621"/>
        <v>0</v>
      </c>
      <c r="I19878" s="1" t="s">
        <v>2</v>
      </c>
      <c r="J19878" s="1" t="s">
        <v>170</v>
      </c>
      <c r="K19878" s="1"/>
    </row>
    <row r="19879" spans="1:11" hidden="1">
      <c r="A19879" s="1" t="s">
        <v>164</v>
      </c>
      <c r="B19879" s="1" t="s">
        <v>163</v>
      </c>
      <c r="C19879" s="48" t="str">
        <f t="shared" si="620"/>
        <v>תא תל אביב - יפו</v>
      </c>
      <c r="D19879" s="1" t="s">
        <v>162</v>
      </c>
      <c r="E19879" s="1"/>
      <c r="F19879" s="2">
        <v>26</v>
      </c>
      <c r="G19879" s="2">
        <f>INDEX(תוצאות_בחירות,MATCH(C19879,siot!$F$3:$F$1887,0),27)</f>
        <v>6</v>
      </c>
      <c r="H19879" s="2" t="b">
        <f t="shared" si="621"/>
        <v>0</v>
      </c>
      <c r="I19879" s="1" t="s">
        <v>2</v>
      </c>
      <c r="J19879" s="1" t="s">
        <v>169</v>
      </c>
      <c r="K19879" s="1"/>
    </row>
    <row r="19880" spans="1:11" hidden="1">
      <c r="A19880" s="1" t="s">
        <v>164</v>
      </c>
      <c r="B19880" s="1" t="s">
        <v>163</v>
      </c>
      <c r="C19880" s="48" t="str">
        <f t="shared" si="620"/>
        <v>תא תל אביב - יפו</v>
      </c>
      <c r="D19880" s="1" t="s">
        <v>162</v>
      </c>
      <c r="E19880" s="1"/>
      <c r="F19880" s="2">
        <v>27</v>
      </c>
      <c r="G19880" s="2">
        <f>INDEX(תוצאות_בחירות,MATCH(C19880,siot!$F$3:$F$1887,0),27)</f>
        <v>6</v>
      </c>
      <c r="H19880" s="2" t="b">
        <f t="shared" si="621"/>
        <v>0</v>
      </c>
      <c r="I19880" s="1" t="s">
        <v>2</v>
      </c>
      <c r="J19880" s="1" t="s">
        <v>168</v>
      </c>
      <c r="K19880" s="1"/>
    </row>
    <row r="19881" spans="1:11" hidden="1">
      <c r="A19881" s="1" t="s">
        <v>164</v>
      </c>
      <c r="B19881" s="1" t="s">
        <v>163</v>
      </c>
      <c r="C19881" s="48" t="str">
        <f t="shared" si="620"/>
        <v>תא תל אביב - יפו</v>
      </c>
      <c r="D19881" s="1" t="s">
        <v>162</v>
      </c>
      <c r="E19881" s="1"/>
      <c r="F19881" s="2">
        <v>28</v>
      </c>
      <c r="G19881" s="2">
        <f>INDEX(תוצאות_בחירות,MATCH(C19881,siot!$F$3:$F$1887,0),27)</f>
        <v>6</v>
      </c>
      <c r="H19881" s="2" t="b">
        <f t="shared" si="621"/>
        <v>0</v>
      </c>
      <c r="I19881" s="1" t="s">
        <v>2</v>
      </c>
      <c r="J19881" s="1" t="s">
        <v>167</v>
      </c>
      <c r="K19881" s="1"/>
    </row>
    <row r="19882" spans="1:11" hidden="1">
      <c r="A19882" s="1" t="s">
        <v>164</v>
      </c>
      <c r="B19882" s="1" t="s">
        <v>163</v>
      </c>
      <c r="C19882" s="48" t="str">
        <f t="shared" si="620"/>
        <v>תא תל אביב - יפו</v>
      </c>
      <c r="D19882" s="1" t="s">
        <v>162</v>
      </c>
      <c r="E19882" s="1"/>
      <c r="F19882" s="2">
        <v>29</v>
      </c>
      <c r="G19882" s="2">
        <f>INDEX(תוצאות_בחירות,MATCH(C19882,siot!$F$3:$F$1887,0),27)</f>
        <v>6</v>
      </c>
      <c r="H19882" s="2" t="b">
        <f t="shared" si="621"/>
        <v>0</v>
      </c>
      <c r="I19882" s="1" t="s">
        <v>2</v>
      </c>
      <c r="J19882" s="1" t="s">
        <v>166</v>
      </c>
      <c r="K19882" s="1"/>
    </row>
    <row r="19883" spans="1:11" hidden="1">
      <c r="A19883" s="1" t="s">
        <v>164</v>
      </c>
      <c r="B19883" s="1" t="s">
        <v>163</v>
      </c>
      <c r="C19883" s="48" t="str">
        <f t="shared" si="620"/>
        <v>תא תל אביב - יפו</v>
      </c>
      <c r="D19883" s="1" t="s">
        <v>162</v>
      </c>
      <c r="E19883" s="1"/>
      <c r="F19883" s="2">
        <v>30</v>
      </c>
      <c r="G19883" s="2">
        <f>INDEX(תוצאות_בחירות,MATCH(C19883,siot!$F$3:$F$1887,0),27)</f>
        <v>6</v>
      </c>
      <c r="H19883" s="2" t="b">
        <f t="shared" si="621"/>
        <v>0</v>
      </c>
      <c r="I19883" s="1" t="s">
        <v>2</v>
      </c>
      <c r="J19883" s="1" t="s">
        <v>165</v>
      </c>
      <c r="K19883" s="1"/>
    </row>
    <row r="19884" spans="1:11" hidden="1">
      <c r="A19884" s="1" t="s">
        <v>164</v>
      </c>
      <c r="B19884" s="1" t="s">
        <v>163</v>
      </c>
      <c r="C19884" s="48" t="str">
        <f t="shared" si="620"/>
        <v>תא תל אביב - יפו</v>
      </c>
      <c r="D19884" s="1" t="s">
        <v>162</v>
      </c>
      <c r="E19884" s="1"/>
      <c r="F19884" s="2">
        <v>31</v>
      </c>
      <c r="G19884" s="2">
        <f>INDEX(תוצאות_בחירות,MATCH(C19884,siot!$F$3:$F$1887,0),27)</f>
        <v>6</v>
      </c>
      <c r="H19884" s="2" t="b">
        <f t="shared" si="621"/>
        <v>0</v>
      </c>
      <c r="I19884" s="1" t="s">
        <v>2</v>
      </c>
      <c r="J19884" s="1" t="s">
        <v>161</v>
      </c>
      <c r="K19884" s="1"/>
    </row>
    <row r="19885" spans="1:11" hidden="1">
      <c r="A19885" s="1" t="s">
        <v>85</v>
      </c>
      <c r="B19885" s="1" t="s">
        <v>151</v>
      </c>
      <c r="C19885" s="48" t="str">
        <f t="shared" si="620"/>
        <v>ה תל מונד</v>
      </c>
      <c r="D19885" s="1" t="s">
        <v>150</v>
      </c>
      <c r="E19885" s="1" t="s">
        <v>18</v>
      </c>
      <c r="F19885" s="2" t="s">
        <v>19548</v>
      </c>
      <c r="G19885" s="2">
        <f>INDEX(תוצאות_בחירות,MATCH(C19885,siot!$F$3:$F$1887,0),27)</f>
        <v>0</v>
      </c>
      <c r="H19885" s="2" t="b">
        <f t="shared" si="621"/>
        <v>0</v>
      </c>
      <c r="I19885" s="1"/>
      <c r="J19885" s="1"/>
      <c r="K19885" s="1"/>
    </row>
    <row r="19886" spans="1:11" hidden="1">
      <c r="A19886" s="1" t="s">
        <v>85</v>
      </c>
      <c r="B19886" s="1" t="s">
        <v>151</v>
      </c>
      <c r="C19886" s="48" t="str">
        <f t="shared" si="620"/>
        <v>ה תל מונד</v>
      </c>
      <c r="D19886" s="1" t="s">
        <v>150</v>
      </c>
      <c r="E19886" s="1" t="s">
        <v>17</v>
      </c>
      <c r="F19886" s="2">
        <v>1</v>
      </c>
      <c r="G19886" s="2">
        <f>INDEX(תוצאות_בחירות,MATCH(C19886,siot!$F$3:$F$1887,0),27)</f>
        <v>0</v>
      </c>
      <c r="H19886" s="2" t="b">
        <f t="shared" si="621"/>
        <v>0</v>
      </c>
      <c r="I19886" s="1" t="s">
        <v>2</v>
      </c>
      <c r="J19886" s="1" t="s">
        <v>160</v>
      </c>
      <c r="K19886" s="1"/>
    </row>
    <row r="19887" spans="1:11" hidden="1">
      <c r="A19887" s="1" t="s">
        <v>85</v>
      </c>
      <c r="B19887" s="1" t="s">
        <v>151</v>
      </c>
      <c r="C19887" s="48" t="str">
        <f t="shared" si="620"/>
        <v>ה תל מונד</v>
      </c>
      <c r="D19887" s="1" t="s">
        <v>150</v>
      </c>
      <c r="E19887" s="1"/>
      <c r="F19887" s="2">
        <v>2</v>
      </c>
      <c r="G19887" s="2">
        <f>INDEX(תוצאות_בחירות,MATCH(C19887,siot!$F$3:$F$1887,0),27)</f>
        <v>0</v>
      </c>
      <c r="H19887" s="2" t="b">
        <f t="shared" si="621"/>
        <v>0</v>
      </c>
      <c r="I19887" s="1" t="s">
        <v>2</v>
      </c>
      <c r="J19887" s="1" t="s">
        <v>159</v>
      </c>
      <c r="K19887" s="1"/>
    </row>
    <row r="19888" spans="1:11" hidden="1">
      <c r="A19888" s="1" t="s">
        <v>85</v>
      </c>
      <c r="B19888" s="1" t="s">
        <v>151</v>
      </c>
      <c r="C19888" s="48" t="str">
        <f t="shared" si="620"/>
        <v>ה תל מונד</v>
      </c>
      <c r="D19888" s="1" t="s">
        <v>150</v>
      </c>
      <c r="E19888" s="1"/>
      <c r="F19888" s="2">
        <v>3</v>
      </c>
      <c r="G19888" s="2">
        <f>INDEX(תוצאות_בחירות,MATCH(C19888,siot!$F$3:$F$1887,0),27)</f>
        <v>0</v>
      </c>
      <c r="H19888" s="2" t="b">
        <f t="shared" si="621"/>
        <v>0</v>
      </c>
      <c r="I19888" s="1" t="s">
        <v>2</v>
      </c>
      <c r="J19888" s="1" t="s">
        <v>158</v>
      </c>
      <c r="K19888" s="1"/>
    </row>
    <row r="19889" spans="1:11" hidden="1">
      <c r="A19889" s="1" t="s">
        <v>85</v>
      </c>
      <c r="B19889" s="1" t="s">
        <v>151</v>
      </c>
      <c r="C19889" s="48" t="str">
        <f t="shared" si="620"/>
        <v>ה תל מונד</v>
      </c>
      <c r="D19889" s="1" t="s">
        <v>150</v>
      </c>
      <c r="E19889" s="1"/>
      <c r="F19889" s="2">
        <v>4</v>
      </c>
      <c r="G19889" s="2">
        <f>INDEX(תוצאות_בחירות,MATCH(C19889,siot!$F$3:$F$1887,0),27)</f>
        <v>0</v>
      </c>
      <c r="H19889" s="2" t="b">
        <f t="shared" si="621"/>
        <v>0</v>
      </c>
      <c r="I19889" s="1" t="s">
        <v>2</v>
      </c>
      <c r="J19889" s="1" t="s">
        <v>157</v>
      </c>
      <c r="K19889" s="1"/>
    </row>
    <row r="19890" spans="1:11" hidden="1">
      <c r="A19890" s="1" t="s">
        <v>85</v>
      </c>
      <c r="B19890" s="1" t="s">
        <v>151</v>
      </c>
      <c r="C19890" s="48" t="str">
        <f t="shared" si="620"/>
        <v>ה תל מונד</v>
      </c>
      <c r="D19890" s="1" t="s">
        <v>150</v>
      </c>
      <c r="E19890" s="1"/>
      <c r="F19890" s="2">
        <v>5</v>
      </c>
      <c r="G19890" s="2">
        <f>INDEX(תוצאות_בחירות,MATCH(C19890,siot!$F$3:$F$1887,0),27)</f>
        <v>0</v>
      </c>
      <c r="H19890" s="2" t="b">
        <f t="shared" si="621"/>
        <v>0</v>
      </c>
      <c r="I19890" s="1" t="s">
        <v>2</v>
      </c>
      <c r="J19890" s="1" t="s">
        <v>156</v>
      </c>
      <c r="K19890" s="1"/>
    </row>
    <row r="19891" spans="1:11" hidden="1">
      <c r="A19891" s="1" t="s">
        <v>85</v>
      </c>
      <c r="B19891" s="1" t="s">
        <v>151</v>
      </c>
      <c r="C19891" s="48" t="str">
        <f t="shared" si="620"/>
        <v>ה תל מונד</v>
      </c>
      <c r="D19891" s="1" t="s">
        <v>150</v>
      </c>
      <c r="E19891" s="1"/>
      <c r="F19891" s="2">
        <v>6</v>
      </c>
      <c r="G19891" s="2">
        <f>INDEX(תוצאות_בחירות,MATCH(C19891,siot!$F$3:$F$1887,0),27)</f>
        <v>0</v>
      </c>
      <c r="H19891" s="2" t="b">
        <f t="shared" si="621"/>
        <v>0</v>
      </c>
      <c r="I19891" s="1" t="s">
        <v>2</v>
      </c>
      <c r="J19891" s="1" t="s">
        <v>155</v>
      </c>
      <c r="K19891" s="1"/>
    </row>
    <row r="19892" spans="1:11" hidden="1">
      <c r="A19892" s="1" t="s">
        <v>85</v>
      </c>
      <c r="B19892" s="1" t="s">
        <v>151</v>
      </c>
      <c r="C19892" s="48" t="str">
        <f t="shared" si="620"/>
        <v>ה תל מונד</v>
      </c>
      <c r="D19892" s="1" t="s">
        <v>150</v>
      </c>
      <c r="E19892" s="1"/>
      <c r="F19892" s="2">
        <v>7</v>
      </c>
      <c r="G19892" s="2">
        <f>INDEX(תוצאות_בחירות,MATCH(C19892,siot!$F$3:$F$1887,0),27)</f>
        <v>0</v>
      </c>
      <c r="H19892" s="2" t="b">
        <f t="shared" si="621"/>
        <v>0</v>
      </c>
      <c r="I19892" s="1" t="s">
        <v>2</v>
      </c>
      <c r="J19892" s="1" t="s">
        <v>154</v>
      </c>
      <c r="K19892" s="1"/>
    </row>
    <row r="19893" spans="1:11" hidden="1">
      <c r="A19893" s="1" t="s">
        <v>85</v>
      </c>
      <c r="B19893" s="1" t="s">
        <v>151</v>
      </c>
      <c r="C19893" s="48" t="str">
        <f t="shared" si="620"/>
        <v>ה תל מונד</v>
      </c>
      <c r="D19893" s="1" t="s">
        <v>150</v>
      </c>
      <c r="E19893" s="1"/>
      <c r="F19893" s="2">
        <v>8</v>
      </c>
      <c r="G19893" s="2">
        <f>INDEX(תוצאות_בחירות,MATCH(C19893,siot!$F$3:$F$1887,0),27)</f>
        <v>0</v>
      </c>
      <c r="H19893" s="2" t="b">
        <f t="shared" si="621"/>
        <v>0</v>
      </c>
      <c r="I19893" s="1" t="s">
        <v>2</v>
      </c>
      <c r="J19893" s="1" t="s">
        <v>153</v>
      </c>
      <c r="K19893" s="1"/>
    </row>
    <row r="19894" spans="1:11" hidden="1">
      <c r="A19894" s="1" t="s">
        <v>85</v>
      </c>
      <c r="B19894" s="1" t="s">
        <v>151</v>
      </c>
      <c r="C19894" s="48" t="str">
        <f t="shared" si="620"/>
        <v>ה תל מונד</v>
      </c>
      <c r="D19894" s="1" t="s">
        <v>150</v>
      </c>
      <c r="E19894" s="1"/>
      <c r="F19894" s="2">
        <v>9</v>
      </c>
      <c r="G19894" s="2">
        <f>INDEX(תוצאות_בחירות,MATCH(C19894,siot!$F$3:$F$1887,0),27)</f>
        <v>0</v>
      </c>
      <c r="H19894" s="2" t="b">
        <f t="shared" si="621"/>
        <v>0</v>
      </c>
      <c r="I19894" s="1" t="s">
        <v>2</v>
      </c>
      <c r="J19894" s="1" t="s">
        <v>152</v>
      </c>
      <c r="K19894" s="1"/>
    </row>
    <row r="19895" spans="1:11" hidden="1">
      <c r="A19895" s="1" t="s">
        <v>85</v>
      </c>
      <c r="B19895" s="1" t="s">
        <v>151</v>
      </c>
      <c r="C19895" s="48" t="str">
        <f t="shared" si="620"/>
        <v>ה תל מונד</v>
      </c>
      <c r="D19895" s="1" t="s">
        <v>150</v>
      </c>
      <c r="E19895" s="1"/>
      <c r="F19895" s="2">
        <v>10</v>
      </c>
      <c r="G19895" s="2">
        <f>INDEX(תוצאות_בחירות,MATCH(C19895,siot!$F$3:$F$1887,0),27)</f>
        <v>0</v>
      </c>
      <c r="H19895" s="2" t="b">
        <f t="shared" si="621"/>
        <v>0</v>
      </c>
      <c r="I19895" s="1" t="s">
        <v>2</v>
      </c>
      <c r="J19895" s="1" t="s">
        <v>149</v>
      </c>
      <c r="K19895" s="1"/>
    </row>
    <row r="19896" spans="1:11" hidden="1">
      <c r="A19896" s="1" t="s">
        <v>85</v>
      </c>
      <c r="B19896" s="1" t="s">
        <v>142</v>
      </c>
      <c r="C19896" s="48" t="str">
        <f t="shared" si="620"/>
        <v>ט תל מונד</v>
      </c>
      <c r="D19896" s="1" t="s">
        <v>141</v>
      </c>
      <c r="E19896" s="1" t="s">
        <v>3</v>
      </c>
      <c r="F19896" s="2" t="s">
        <v>19548</v>
      </c>
      <c r="G19896" s="2">
        <f>INDEX(תוצאות_בחירות,MATCH(C19896,siot!$F$3:$F$1887,0),27)</f>
        <v>2</v>
      </c>
      <c r="H19896" s="2" t="b">
        <f t="shared" si="621"/>
        <v>0</v>
      </c>
      <c r="I19896" s="1"/>
      <c r="J19896" s="1"/>
      <c r="K19896" s="1"/>
    </row>
    <row r="19897" spans="1:11">
      <c r="A19897" s="1" t="s">
        <v>85</v>
      </c>
      <c r="B19897" s="1" t="s">
        <v>142</v>
      </c>
      <c r="C19897" s="48" t="str">
        <f t="shared" si="620"/>
        <v>ט תל מונד</v>
      </c>
      <c r="D19897" s="1" t="s">
        <v>141</v>
      </c>
      <c r="E19897" s="1"/>
      <c r="F19897" s="2">
        <v>1</v>
      </c>
      <c r="G19897" s="2">
        <f>INDEX(תוצאות_בחירות,MATCH(C19897,siot!$F$3:$F$1887,0),27)</f>
        <v>2</v>
      </c>
      <c r="H19897" s="2" t="b">
        <f t="shared" si="621"/>
        <v>1</v>
      </c>
      <c r="I19897" s="1" t="s">
        <v>2</v>
      </c>
      <c r="J19897" s="1" t="s">
        <v>148</v>
      </c>
      <c r="K19897" s="1"/>
    </row>
    <row r="19898" spans="1:11">
      <c r="A19898" s="1" t="s">
        <v>85</v>
      </c>
      <c r="B19898" s="1" t="s">
        <v>142</v>
      </c>
      <c r="C19898" s="48" t="str">
        <f t="shared" si="620"/>
        <v>ט תל מונד</v>
      </c>
      <c r="D19898" s="1" t="s">
        <v>141</v>
      </c>
      <c r="E19898" s="1"/>
      <c r="F19898" s="2">
        <v>2</v>
      </c>
      <c r="G19898" s="2">
        <f>INDEX(תוצאות_בחירות,MATCH(C19898,siot!$F$3:$F$1887,0),27)</f>
        <v>2</v>
      </c>
      <c r="H19898" s="2" t="b">
        <f t="shared" si="621"/>
        <v>1</v>
      </c>
      <c r="I19898" s="1" t="s">
        <v>2</v>
      </c>
      <c r="J19898" s="1" t="s">
        <v>147</v>
      </c>
      <c r="K19898" s="1">
        <v>1</v>
      </c>
    </row>
    <row r="19899" spans="1:11" hidden="1">
      <c r="A19899" s="1" t="s">
        <v>85</v>
      </c>
      <c r="B19899" s="1" t="s">
        <v>142</v>
      </c>
      <c r="C19899" s="48" t="str">
        <f t="shared" si="620"/>
        <v>ט תל מונד</v>
      </c>
      <c r="D19899" s="1" t="s">
        <v>141</v>
      </c>
      <c r="E19899" s="1"/>
      <c r="F19899" s="2">
        <v>3</v>
      </c>
      <c r="G19899" s="2">
        <f>INDEX(תוצאות_בחירות,MATCH(C19899,siot!$F$3:$F$1887,0),27)</f>
        <v>2</v>
      </c>
      <c r="H19899" s="2" t="b">
        <f t="shared" si="621"/>
        <v>0</v>
      </c>
      <c r="I19899" s="1" t="s">
        <v>2</v>
      </c>
      <c r="J19899" s="1" t="s">
        <v>146</v>
      </c>
      <c r="K19899" s="1"/>
    </row>
    <row r="19900" spans="1:11" hidden="1">
      <c r="A19900" s="1" t="s">
        <v>85</v>
      </c>
      <c r="B19900" s="1" t="s">
        <v>142</v>
      </c>
      <c r="C19900" s="48" t="str">
        <f t="shared" si="620"/>
        <v>ט תל מונד</v>
      </c>
      <c r="D19900" s="1" t="s">
        <v>141</v>
      </c>
      <c r="E19900" s="1"/>
      <c r="F19900" s="2">
        <v>4</v>
      </c>
      <c r="G19900" s="2">
        <f>INDEX(תוצאות_בחירות,MATCH(C19900,siot!$F$3:$F$1887,0),27)</f>
        <v>2</v>
      </c>
      <c r="H19900" s="2" t="b">
        <f t="shared" si="621"/>
        <v>0</v>
      </c>
      <c r="I19900" s="1" t="s">
        <v>2</v>
      </c>
      <c r="J19900" s="1" t="s">
        <v>145</v>
      </c>
      <c r="K19900" s="1"/>
    </row>
    <row r="19901" spans="1:11" hidden="1">
      <c r="A19901" s="1" t="s">
        <v>85</v>
      </c>
      <c r="B19901" s="1" t="s">
        <v>142</v>
      </c>
      <c r="C19901" s="48" t="str">
        <f t="shared" si="620"/>
        <v>ט תל מונד</v>
      </c>
      <c r="D19901" s="1" t="s">
        <v>141</v>
      </c>
      <c r="E19901" s="1"/>
      <c r="F19901" s="2">
        <v>5</v>
      </c>
      <c r="G19901" s="2">
        <f>INDEX(תוצאות_בחירות,MATCH(C19901,siot!$F$3:$F$1887,0),27)</f>
        <v>2</v>
      </c>
      <c r="H19901" s="2" t="b">
        <f t="shared" si="621"/>
        <v>0</v>
      </c>
      <c r="I19901" s="1" t="s">
        <v>2</v>
      </c>
      <c r="J19901" s="1" t="s">
        <v>144</v>
      </c>
      <c r="K19901" s="1"/>
    </row>
    <row r="19902" spans="1:11" hidden="1">
      <c r="A19902" s="1" t="s">
        <v>85</v>
      </c>
      <c r="B19902" s="1" t="s">
        <v>142</v>
      </c>
      <c r="C19902" s="48" t="str">
        <f t="shared" si="620"/>
        <v>ט תל מונד</v>
      </c>
      <c r="D19902" s="1" t="s">
        <v>141</v>
      </c>
      <c r="E19902" s="1"/>
      <c r="F19902" s="2">
        <v>6</v>
      </c>
      <c r="G19902" s="2">
        <f>INDEX(תוצאות_בחירות,MATCH(C19902,siot!$F$3:$F$1887,0),27)</f>
        <v>2</v>
      </c>
      <c r="H19902" s="2" t="b">
        <f t="shared" si="621"/>
        <v>0</v>
      </c>
      <c r="I19902" s="1" t="s">
        <v>2</v>
      </c>
      <c r="J19902" s="1" t="s">
        <v>143</v>
      </c>
      <c r="K19902" s="1"/>
    </row>
    <row r="19903" spans="1:11" hidden="1">
      <c r="A19903" s="1" t="s">
        <v>85</v>
      </c>
      <c r="B19903" s="1" t="s">
        <v>142</v>
      </c>
      <c r="C19903" s="48" t="str">
        <f t="shared" si="620"/>
        <v>ט תל מונד</v>
      </c>
      <c r="D19903" s="1" t="s">
        <v>141</v>
      </c>
      <c r="E19903" s="1"/>
      <c r="F19903" s="2">
        <v>7</v>
      </c>
      <c r="G19903" s="2">
        <f>INDEX(תוצאות_בחירות,MATCH(C19903,siot!$F$3:$F$1887,0),27)</f>
        <v>2</v>
      </c>
      <c r="H19903" s="2" t="b">
        <f t="shared" si="621"/>
        <v>0</v>
      </c>
      <c r="I19903" s="1" t="s">
        <v>2</v>
      </c>
      <c r="J19903" s="1" t="s">
        <v>140</v>
      </c>
      <c r="K19903" s="1"/>
    </row>
    <row r="19904" spans="1:11" hidden="1">
      <c r="A19904" s="1" t="s">
        <v>85</v>
      </c>
      <c r="B19904" s="1" t="s">
        <v>133</v>
      </c>
      <c r="C19904" s="48" t="str">
        <f t="shared" si="620"/>
        <v>לב תל מונד</v>
      </c>
      <c r="D19904" s="1" t="s">
        <v>132</v>
      </c>
      <c r="E19904" s="1" t="s">
        <v>18</v>
      </c>
      <c r="F19904" s="2" t="s">
        <v>19548</v>
      </c>
      <c r="G19904" s="2">
        <f>INDEX(תוצאות_בחירות,MATCH(C19904,siot!$F$3:$F$1887,0),27)</f>
        <v>1</v>
      </c>
      <c r="H19904" s="2" t="b">
        <f t="shared" si="621"/>
        <v>0</v>
      </c>
      <c r="I19904" s="1"/>
      <c r="J19904" s="1"/>
      <c r="K19904" s="1"/>
    </row>
    <row r="19905" spans="1:11">
      <c r="A19905" s="1" t="s">
        <v>85</v>
      </c>
      <c r="B19905" s="1" t="s">
        <v>133</v>
      </c>
      <c r="C19905" s="48" t="str">
        <f t="shared" si="620"/>
        <v>לב תל מונד</v>
      </c>
      <c r="D19905" s="1" t="s">
        <v>132</v>
      </c>
      <c r="E19905" s="1" t="s">
        <v>17</v>
      </c>
      <c r="F19905" s="2">
        <v>1</v>
      </c>
      <c r="G19905" s="2">
        <f>INDEX(תוצאות_בחירות,MATCH(C19905,siot!$F$3:$F$1887,0),27)</f>
        <v>1</v>
      </c>
      <c r="H19905" s="2" t="b">
        <f t="shared" si="621"/>
        <v>1</v>
      </c>
      <c r="I19905" s="1" t="s">
        <v>2</v>
      </c>
      <c r="J19905" s="1" t="s">
        <v>139</v>
      </c>
      <c r="K19905" s="1"/>
    </row>
    <row r="19906" spans="1:11" hidden="1">
      <c r="A19906" s="1" t="s">
        <v>85</v>
      </c>
      <c r="B19906" s="1" t="s">
        <v>133</v>
      </c>
      <c r="C19906" s="48" t="str">
        <f t="shared" si="620"/>
        <v>לב תל מונד</v>
      </c>
      <c r="D19906" s="1" t="s">
        <v>132</v>
      </c>
      <c r="E19906" s="1"/>
      <c r="F19906" s="2">
        <v>2</v>
      </c>
      <c r="G19906" s="2">
        <f>INDEX(תוצאות_בחירות,MATCH(C19906,siot!$F$3:$F$1887,0),27)</f>
        <v>1</v>
      </c>
      <c r="H19906" s="2" t="b">
        <f t="shared" si="621"/>
        <v>0</v>
      </c>
      <c r="I19906" s="1" t="s">
        <v>2</v>
      </c>
      <c r="J19906" s="1" t="s">
        <v>138</v>
      </c>
      <c r="K19906" s="1"/>
    </row>
    <row r="19907" spans="1:11" hidden="1">
      <c r="A19907" s="1" t="s">
        <v>85</v>
      </c>
      <c r="B19907" s="1" t="s">
        <v>133</v>
      </c>
      <c r="C19907" s="48" t="str">
        <f t="shared" si="620"/>
        <v>לב תל מונד</v>
      </c>
      <c r="D19907" s="1" t="s">
        <v>132</v>
      </c>
      <c r="E19907" s="1"/>
      <c r="F19907" s="2">
        <v>3</v>
      </c>
      <c r="G19907" s="2">
        <f>INDEX(תוצאות_בחירות,MATCH(C19907,siot!$F$3:$F$1887,0),27)</f>
        <v>1</v>
      </c>
      <c r="H19907" s="2" t="b">
        <f t="shared" si="621"/>
        <v>0</v>
      </c>
      <c r="I19907" s="1" t="s">
        <v>2</v>
      </c>
      <c r="J19907" s="1" t="s">
        <v>137</v>
      </c>
      <c r="K19907" s="1"/>
    </row>
    <row r="19908" spans="1:11" hidden="1">
      <c r="A19908" s="1" t="s">
        <v>85</v>
      </c>
      <c r="B19908" s="1" t="s">
        <v>133</v>
      </c>
      <c r="C19908" s="48" t="str">
        <f t="shared" ref="C19908:C19971" si="622">B19908&amp;" "&amp;A19908</f>
        <v>לב תל מונד</v>
      </c>
      <c r="D19908" s="1" t="s">
        <v>132</v>
      </c>
      <c r="E19908" s="1"/>
      <c r="F19908" s="2">
        <v>4</v>
      </c>
      <c r="G19908" s="2">
        <f>INDEX(תוצאות_בחירות,MATCH(C19908,siot!$F$3:$F$1887,0),27)</f>
        <v>1</v>
      </c>
      <c r="H19908" s="2" t="b">
        <f t="shared" ref="H19908:H19971" si="623">IF(OR(F19908&lt;G19908,G19908=F19908),TRUE,FALSE)</f>
        <v>0</v>
      </c>
      <c r="I19908" s="1" t="s">
        <v>2</v>
      </c>
      <c r="J19908" s="1" t="s">
        <v>136</v>
      </c>
      <c r="K19908" s="1"/>
    </row>
    <row r="19909" spans="1:11" hidden="1">
      <c r="A19909" s="1" t="s">
        <v>85</v>
      </c>
      <c r="B19909" s="1" t="s">
        <v>133</v>
      </c>
      <c r="C19909" s="48" t="str">
        <f t="shared" si="622"/>
        <v>לב תל מונד</v>
      </c>
      <c r="D19909" s="1" t="s">
        <v>132</v>
      </c>
      <c r="E19909" s="1"/>
      <c r="F19909" s="2">
        <v>5</v>
      </c>
      <c r="G19909" s="2">
        <f>INDEX(תוצאות_בחירות,MATCH(C19909,siot!$F$3:$F$1887,0),27)</f>
        <v>1</v>
      </c>
      <c r="H19909" s="2" t="b">
        <f t="shared" si="623"/>
        <v>0</v>
      </c>
      <c r="I19909" s="1" t="s">
        <v>2</v>
      </c>
      <c r="J19909" s="1" t="s">
        <v>135</v>
      </c>
      <c r="K19909" s="1"/>
    </row>
    <row r="19910" spans="1:11" hidden="1">
      <c r="A19910" s="1" t="s">
        <v>85</v>
      </c>
      <c r="B19910" s="1" t="s">
        <v>133</v>
      </c>
      <c r="C19910" s="48" t="str">
        <f t="shared" si="622"/>
        <v>לב תל מונד</v>
      </c>
      <c r="D19910" s="1" t="s">
        <v>132</v>
      </c>
      <c r="E19910" s="1"/>
      <c r="F19910" s="2">
        <v>6</v>
      </c>
      <c r="G19910" s="2">
        <f>INDEX(תוצאות_בחירות,MATCH(C19910,siot!$F$3:$F$1887,0),27)</f>
        <v>1</v>
      </c>
      <c r="H19910" s="2" t="b">
        <f t="shared" si="623"/>
        <v>0</v>
      </c>
      <c r="I19910" s="1" t="s">
        <v>2</v>
      </c>
      <c r="J19910" s="1" t="s">
        <v>134</v>
      </c>
      <c r="K19910" s="1"/>
    </row>
    <row r="19911" spans="1:11" hidden="1">
      <c r="A19911" s="1" t="s">
        <v>85</v>
      </c>
      <c r="B19911" s="1" t="s">
        <v>133</v>
      </c>
      <c r="C19911" s="48" t="str">
        <f t="shared" si="622"/>
        <v>לב תל מונד</v>
      </c>
      <c r="D19911" s="1" t="s">
        <v>132</v>
      </c>
      <c r="E19911" s="1"/>
      <c r="F19911" s="2">
        <v>7</v>
      </c>
      <c r="G19911" s="2">
        <f>INDEX(תוצאות_בחירות,MATCH(C19911,siot!$F$3:$F$1887,0),27)</f>
        <v>1</v>
      </c>
      <c r="H19911" s="2" t="b">
        <f t="shared" si="623"/>
        <v>0</v>
      </c>
      <c r="I19911" s="1" t="s">
        <v>2</v>
      </c>
      <c r="J19911" s="1" t="s">
        <v>131</v>
      </c>
      <c r="K19911" s="1"/>
    </row>
    <row r="19912" spans="1:11" hidden="1">
      <c r="A19912" s="1" t="s">
        <v>85</v>
      </c>
      <c r="B19912" s="1" t="s">
        <v>126</v>
      </c>
      <c r="C19912" s="48" t="str">
        <f t="shared" si="622"/>
        <v>מחל תל מונד</v>
      </c>
      <c r="D19912" s="1" t="s">
        <v>125</v>
      </c>
      <c r="E19912" s="1" t="s">
        <v>18</v>
      </c>
      <c r="F19912" s="2" t="s">
        <v>19548</v>
      </c>
      <c r="G19912" s="2">
        <f>INDEX(תוצאות_בחירות,MATCH(C19912,siot!$F$3:$F$1887,0),27)</f>
        <v>0</v>
      </c>
      <c r="H19912" s="2" t="b">
        <f t="shared" si="623"/>
        <v>0</v>
      </c>
      <c r="I19912" s="1"/>
      <c r="J19912" s="1"/>
      <c r="K19912" s="1"/>
    </row>
    <row r="19913" spans="1:11" hidden="1">
      <c r="A19913" s="1" t="s">
        <v>85</v>
      </c>
      <c r="B19913" s="1" t="s">
        <v>126</v>
      </c>
      <c r="C19913" s="48" t="str">
        <f t="shared" si="622"/>
        <v>מחל תל מונד</v>
      </c>
      <c r="D19913" s="1" t="s">
        <v>125</v>
      </c>
      <c r="E19913" s="1" t="s">
        <v>17</v>
      </c>
      <c r="F19913" s="2">
        <v>1</v>
      </c>
      <c r="G19913" s="2">
        <f>INDEX(תוצאות_בחירות,MATCH(C19913,siot!$F$3:$F$1887,0),27)</f>
        <v>0</v>
      </c>
      <c r="H19913" s="2" t="b">
        <f t="shared" si="623"/>
        <v>0</v>
      </c>
      <c r="I19913" s="1" t="s">
        <v>2</v>
      </c>
      <c r="J19913" s="1" t="s">
        <v>130</v>
      </c>
      <c r="K19913" s="1"/>
    </row>
    <row r="19914" spans="1:11" hidden="1">
      <c r="A19914" s="1" t="s">
        <v>85</v>
      </c>
      <c r="B19914" s="1" t="s">
        <v>126</v>
      </c>
      <c r="C19914" s="48" t="str">
        <f t="shared" si="622"/>
        <v>מחל תל מונד</v>
      </c>
      <c r="D19914" s="1" t="s">
        <v>125</v>
      </c>
      <c r="E19914" s="1"/>
      <c r="F19914" s="2">
        <v>2</v>
      </c>
      <c r="G19914" s="2">
        <f>INDEX(תוצאות_בחירות,MATCH(C19914,siot!$F$3:$F$1887,0),27)</f>
        <v>0</v>
      </c>
      <c r="H19914" s="2" t="b">
        <f t="shared" si="623"/>
        <v>0</v>
      </c>
      <c r="I19914" s="1" t="s">
        <v>2</v>
      </c>
      <c r="J19914" s="1" t="s">
        <v>129</v>
      </c>
      <c r="K19914" s="1"/>
    </row>
    <row r="19915" spans="1:11" hidden="1">
      <c r="A19915" s="1" t="s">
        <v>85</v>
      </c>
      <c r="B19915" s="1" t="s">
        <v>126</v>
      </c>
      <c r="C19915" s="48" t="str">
        <f t="shared" si="622"/>
        <v>מחל תל מונד</v>
      </c>
      <c r="D19915" s="1" t="s">
        <v>125</v>
      </c>
      <c r="E19915" s="1"/>
      <c r="F19915" s="2">
        <v>3</v>
      </c>
      <c r="G19915" s="2">
        <f>INDEX(תוצאות_בחירות,MATCH(C19915,siot!$F$3:$F$1887,0),27)</f>
        <v>0</v>
      </c>
      <c r="H19915" s="2" t="b">
        <f t="shared" si="623"/>
        <v>0</v>
      </c>
      <c r="I19915" s="1" t="s">
        <v>2</v>
      </c>
      <c r="J19915" s="1" t="s">
        <v>128</v>
      </c>
      <c r="K19915" s="1"/>
    </row>
    <row r="19916" spans="1:11" hidden="1">
      <c r="A19916" s="1" t="s">
        <v>85</v>
      </c>
      <c r="B19916" s="1" t="s">
        <v>126</v>
      </c>
      <c r="C19916" s="48" t="str">
        <f t="shared" si="622"/>
        <v>מחל תל מונד</v>
      </c>
      <c r="D19916" s="1" t="s">
        <v>125</v>
      </c>
      <c r="E19916" s="1"/>
      <c r="F19916" s="2">
        <v>4</v>
      </c>
      <c r="G19916" s="2">
        <f>INDEX(תוצאות_בחירות,MATCH(C19916,siot!$F$3:$F$1887,0),27)</f>
        <v>0</v>
      </c>
      <c r="H19916" s="2" t="b">
        <f t="shared" si="623"/>
        <v>0</v>
      </c>
      <c r="I19916" s="1" t="s">
        <v>2</v>
      </c>
      <c r="J19916" s="1" t="s">
        <v>127</v>
      </c>
      <c r="K19916" s="1"/>
    </row>
    <row r="19917" spans="1:11" hidden="1">
      <c r="A19917" s="1" t="s">
        <v>85</v>
      </c>
      <c r="B19917" s="1" t="s">
        <v>126</v>
      </c>
      <c r="C19917" s="48" t="str">
        <f t="shared" si="622"/>
        <v>מחל תל מונד</v>
      </c>
      <c r="D19917" s="1" t="s">
        <v>125</v>
      </c>
      <c r="E19917" s="1"/>
      <c r="F19917" s="2">
        <v>5</v>
      </c>
      <c r="G19917" s="2">
        <f>INDEX(תוצאות_בחירות,MATCH(C19917,siot!$F$3:$F$1887,0),27)</f>
        <v>0</v>
      </c>
      <c r="H19917" s="2" t="b">
        <f t="shared" si="623"/>
        <v>0</v>
      </c>
      <c r="I19917" s="1" t="s">
        <v>2</v>
      </c>
      <c r="J19917" s="1" t="s">
        <v>124</v>
      </c>
      <c r="K19917" s="1"/>
    </row>
    <row r="19918" spans="1:11" hidden="1">
      <c r="A19918" s="1" t="s">
        <v>85</v>
      </c>
      <c r="B19918" s="1" t="s">
        <v>21</v>
      </c>
      <c r="C19918" s="48" t="str">
        <f t="shared" si="622"/>
        <v>ני תל מונד</v>
      </c>
      <c r="D19918" s="1" t="s">
        <v>120</v>
      </c>
      <c r="E19918" s="1" t="s">
        <v>3</v>
      </c>
      <c r="F19918" s="2" t="s">
        <v>19548</v>
      </c>
      <c r="G19918" s="2">
        <f>INDEX(תוצאות_בחירות,MATCH(C19918,siot!$F$3:$F$1887,0),27)</f>
        <v>0</v>
      </c>
      <c r="H19918" s="2" t="b">
        <f t="shared" si="623"/>
        <v>0</v>
      </c>
      <c r="I19918" s="1"/>
      <c r="J19918" s="1"/>
      <c r="K19918" s="1"/>
    </row>
    <row r="19919" spans="1:11" hidden="1">
      <c r="A19919" s="1" t="s">
        <v>85</v>
      </c>
      <c r="B19919" s="1" t="s">
        <v>21</v>
      </c>
      <c r="C19919" s="48" t="str">
        <f t="shared" si="622"/>
        <v>ני תל מונד</v>
      </c>
      <c r="D19919" s="1" t="s">
        <v>120</v>
      </c>
      <c r="E19919" s="1"/>
      <c r="F19919" s="2">
        <v>1</v>
      </c>
      <c r="G19919" s="2">
        <f>INDEX(תוצאות_בחירות,MATCH(C19919,siot!$F$3:$F$1887,0),27)</f>
        <v>0</v>
      </c>
      <c r="H19919" s="2" t="b">
        <f t="shared" si="623"/>
        <v>0</v>
      </c>
      <c r="I19919" s="1" t="s">
        <v>2</v>
      </c>
      <c r="J19919" s="1" t="s">
        <v>123</v>
      </c>
      <c r="K19919" s="1"/>
    </row>
    <row r="19920" spans="1:11" hidden="1">
      <c r="A19920" s="1" t="s">
        <v>85</v>
      </c>
      <c r="B19920" s="1" t="s">
        <v>21</v>
      </c>
      <c r="C19920" s="48" t="str">
        <f t="shared" si="622"/>
        <v>ני תל מונד</v>
      </c>
      <c r="D19920" s="1" t="s">
        <v>120</v>
      </c>
      <c r="E19920" s="1"/>
      <c r="F19920" s="2">
        <v>2</v>
      </c>
      <c r="G19920" s="2">
        <f>INDEX(תוצאות_בחירות,MATCH(C19920,siot!$F$3:$F$1887,0),27)</f>
        <v>0</v>
      </c>
      <c r="H19920" s="2" t="b">
        <f t="shared" si="623"/>
        <v>0</v>
      </c>
      <c r="I19920" s="1" t="s">
        <v>2</v>
      </c>
      <c r="J19920" s="1" t="s">
        <v>122</v>
      </c>
      <c r="K19920" s="1"/>
    </row>
    <row r="19921" spans="1:11" hidden="1">
      <c r="A19921" s="1" t="s">
        <v>85</v>
      </c>
      <c r="B19921" s="1" t="s">
        <v>21</v>
      </c>
      <c r="C19921" s="48" t="str">
        <f t="shared" si="622"/>
        <v>ני תל מונד</v>
      </c>
      <c r="D19921" s="1" t="s">
        <v>120</v>
      </c>
      <c r="E19921" s="1"/>
      <c r="F19921" s="2">
        <v>3</v>
      </c>
      <c r="G19921" s="2">
        <f>INDEX(תוצאות_בחירות,MATCH(C19921,siot!$F$3:$F$1887,0),27)</f>
        <v>0</v>
      </c>
      <c r="H19921" s="2" t="b">
        <f t="shared" si="623"/>
        <v>0</v>
      </c>
      <c r="I19921" s="1" t="s">
        <v>2</v>
      </c>
      <c r="J19921" s="1" t="s">
        <v>121</v>
      </c>
      <c r="K19921" s="1"/>
    </row>
    <row r="19922" spans="1:11" hidden="1">
      <c r="A19922" s="1" t="s">
        <v>85</v>
      </c>
      <c r="B19922" s="1" t="s">
        <v>21</v>
      </c>
      <c r="C19922" s="48" t="str">
        <f t="shared" si="622"/>
        <v>ני תל מונד</v>
      </c>
      <c r="D19922" s="1" t="s">
        <v>120</v>
      </c>
      <c r="E19922" s="1"/>
      <c r="F19922" s="2">
        <v>4</v>
      </c>
      <c r="G19922" s="2">
        <f>INDEX(תוצאות_בחירות,MATCH(C19922,siot!$F$3:$F$1887,0),27)</f>
        <v>0</v>
      </c>
      <c r="H19922" s="2" t="b">
        <f t="shared" si="623"/>
        <v>0</v>
      </c>
      <c r="I19922" s="1" t="s">
        <v>2</v>
      </c>
      <c r="J19922" s="1" t="s">
        <v>119</v>
      </c>
      <c r="K19922" s="1"/>
    </row>
    <row r="19923" spans="1:11" hidden="1">
      <c r="A19923" s="1" t="s">
        <v>85</v>
      </c>
      <c r="B19923" s="1" t="s">
        <v>108</v>
      </c>
      <c r="C19923" s="48" t="str">
        <f t="shared" si="622"/>
        <v>פה תל מונד</v>
      </c>
      <c r="D19923" s="1" t="s">
        <v>107</v>
      </c>
      <c r="E19923" s="1" t="s">
        <v>18</v>
      </c>
      <c r="F19923" s="2" t="s">
        <v>19548</v>
      </c>
      <c r="G19923" s="2">
        <f>INDEX(תוצאות_בחירות,MATCH(C19923,siot!$F$3:$F$1887,0),27)</f>
        <v>4</v>
      </c>
      <c r="H19923" s="2" t="b">
        <f t="shared" si="623"/>
        <v>0</v>
      </c>
      <c r="I19923" s="1"/>
      <c r="J19923" s="1"/>
      <c r="K19923" s="1"/>
    </row>
    <row r="19924" spans="1:11">
      <c r="A19924" s="1" t="s">
        <v>85</v>
      </c>
      <c r="B19924" s="1" t="s">
        <v>108</v>
      </c>
      <c r="C19924" s="48" t="str">
        <f t="shared" si="622"/>
        <v>פה תל מונד</v>
      </c>
      <c r="D19924" s="1" t="s">
        <v>107</v>
      </c>
      <c r="E19924" s="1" t="s">
        <v>17</v>
      </c>
      <c r="F19924" s="2">
        <v>1</v>
      </c>
      <c r="G19924" s="2">
        <f>INDEX(תוצאות_בחירות,MATCH(C19924,siot!$F$3:$F$1887,0),27)</f>
        <v>4</v>
      </c>
      <c r="H19924" s="2" t="b">
        <f t="shared" si="623"/>
        <v>1</v>
      </c>
      <c r="I19924" s="1" t="s">
        <v>2</v>
      </c>
      <c r="J19924" s="1" t="s">
        <v>118</v>
      </c>
      <c r="K19924" s="1">
        <v>1</v>
      </c>
    </row>
    <row r="19925" spans="1:11">
      <c r="A19925" s="1" t="s">
        <v>85</v>
      </c>
      <c r="B19925" s="1" t="s">
        <v>108</v>
      </c>
      <c r="C19925" s="48" t="str">
        <f t="shared" si="622"/>
        <v>פה תל מונד</v>
      </c>
      <c r="D19925" s="1" t="s">
        <v>107</v>
      </c>
      <c r="E19925" s="1"/>
      <c r="F19925" s="2">
        <v>2</v>
      </c>
      <c r="G19925" s="2">
        <f>INDEX(תוצאות_בחירות,MATCH(C19925,siot!$F$3:$F$1887,0),27)</f>
        <v>4</v>
      </c>
      <c r="H19925" s="2" t="b">
        <f t="shared" si="623"/>
        <v>1</v>
      </c>
      <c r="I19925" s="1" t="s">
        <v>2</v>
      </c>
      <c r="J19925" s="1" t="s">
        <v>117</v>
      </c>
      <c r="K19925" s="1"/>
    </row>
    <row r="19926" spans="1:11">
      <c r="A19926" s="1" t="s">
        <v>85</v>
      </c>
      <c r="B19926" s="1" t="s">
        <v>108</v>
      </c>
      <c r="C19926" s="48" t="str">
        <f t="shared" si="622"/>
        <v>פה תל מונד</v>
      </c>
      <c r="D19926" s="1" t="s">
        <v>107</v>
      </c>
      <c r="E19926" s="1"/>
      <c r="F19926" s="2">
        <v>3</v>
      </c>
      <c r="G19926" s="2">
        <f>INDEX(תוצאות_בחירות,MATCH(C19926,siot!$F$3:$F$1887,0),27)</f>
        <v>4</v>
      </c>
      <c r="H19926" s="2" t="b">
        <f t="shared" si="623"/>
        <v>1</v>
      </c>
      <c r="I19926" s="1" t="s">
        <v>2</v>
      </c>
      <c r="J19926" s="1" t="s">
        <v>116</v>
      </c>
      <c r="K19926" s="1"/>
    </row>
    <row r="19927" spans="1:11">
      <c r="A19927" s="1" t="s">
        <v>85</v>
      </c>
      <c r="B19927" s="1" t="s">
        <v>108</v>
      </c>
      <c r="C19927" s="48" t="str">
        <f t="shared" si="622"/>
        <v>פה תל מונד</v>
      </c>
      <c r="D19927" s="1" t="s">
        <v>107</v>
      </c>
      <c r="E19927" s="1"/>
      <c r="F19927" s="2">
        <v>4</v>
      </c>
      <c r="G19927" s="2">
        <f>INDEX(תוצאות_בחירות,MATCH(C19927,siot!$F$3:$F$1887,0),27)</f>
        <v>4</v>
      </c>
      <c r="H19927" s="2" t="b">
        <f t="shared" si="623"/>
        <v>1</v>
      </c>
      <c r="I19927" s="1" t="s">
        <v>2</v>
      </c>
      <c r="J19927" s="1" t="s">
        <v>115</v>
      </c>
      <c r="K19927" s="1">
        <v>1</v>
      </c>
    </row>
    <row r="19928" spans="1:11" hidden="1">
      <c r="A19928" s="1" t="s">
        <v>85</v>
      </c>
      <c r="B19928" s="1" t="s">
        <v>108</v>
      </c>
      <c r="C19928" s="48" t="str">
        <f t="shared" si="622"/>
        <v>פה תל מונד</v>
      </c>
      <c r="D19928" s="1" t="s">
        <v>107</v>
      </c>
      <c r="E19928" s="1"/>
      <c r="F19928" s="2">
        <v>5</v>
      </c>
      <c r="G19928" s="2">
        <f>INDEX(תוצאות_בחירות,MATCH(C19928,siot!$F$3:$F$1887,0),27)</f>
        <v>4</v>
      </c>
      <c r="H19928" s="2" t="b">
        <f t="shared" si="623"/>
        <v>0</v>
      </c>
      <c r="I19928" s="1" t="s">
        <v>2</v>
      </c>
      <c r="J19928" s="1" t="s">
        <v>114</v>
      </c>
      <c r="K19928" s="1"/>
    </row>
    <row r="19929" spans="1:11" hidden="1">
      <c r="A19929" s="1" t="s">
        <v>85</v>
      </c>
      <c r="B19929" s="1" t="s">
        <v>108</v>
      </c>
      <c r="C19929" s="48" t="str">
        <f t="shared" si="622"/>
        <v>פה תל מונד</v>
      </c>
      <c r="D19929" s="1" t="s">
        <v>107</v>
      </c>
      <c r="E19929" s="1"/>
      <c r="F19929" s="2">
        <v>6</v>
      </c>
      <c r="G19929" s="2">
        <f>INDEX(תוצאות_בחירות,MATCH(C19929,siot!$F$3:$F$1887,0),27)</f>
        <v>4</v>
      </c>
      <c r="H19929" s="2" t="b">
        <f t="shared" si="623"/>
        <v>0</v>
      </c>
      <c r="I19929" s="1" t="s">
        <v>2</v>
      </c>
      <c r="J19929" s="1" t="s">
        <v>113</v>
      </c>
      <c r="K19929" s="1"/>
    </row>
    <row r="19930" spans="1:11" hidden="1">
      <c r="A19930" s="1" t="s">
        <v>85</v>
      </c>
      <c r="B19930" s="1" t="s">
        <v>108</v>
      </c>
      <c r="C19930" s="48" t="str">
        <f t="shared" si="622"/>
        <v>פה תל מונד</v>
      </c>
      <c r="D19930" s="1" t="s">
        <v>107</v>
      </c>
      <c r="E19930" s="1"/>
      <c r="F19930" s="2">
        <v>7</v>
      </c>
      <c r="G19930" s="2">
        <f>INDEX(תוצאות_בחירות,MATCH(C19930,siot!$F$3:$F$1887,0),27)</f>
        <v>4</v>
      </c>
      <c r="H19930" s="2" t="b">
        <f t="shared" si="623"/>
        <v>0</v>
      </c>
      <c r="I19930" s="1" t="s">
        <v>2</v>
      </c>
      <c r="J19930" s="1" t="s">
        <v>112</v>
      </c>
      <c r="K19930" s="1"/>
    </row>
    <row r="19931" spans="1:11" hidden="1">
      <c r="A19931" s="1" t="s">
        <v>85</v>
      </c>
      <c r="B19931" s="1" t="s">
        <v>108</v>
      </c>
      <c r="C19931" s="48" t="str">
        <f t="shared" si="622"/>
        <v>פה תל מונד</v>
      </c>
      <c r="D19931" s="1" t="s">
        <v>107</v>
      </c>
      <c r="E19931" s="1"/>
      <c r="F19931" s="2">
        <v>8</v>
      </c>
      <c r="G19931" s="2">
        <f>INDEX(תוצאות_בחירות,MATCH(C19931,siot!$F$3:$F$1887,0),27)</f>
        <v>4</v>
      </c>
      <c r="H19931" s="2" t="b">
        <f t="shared" si="623"/>
        <v>0</v>
      </c>
      <c r="I19931" s="1" t="s">
        <v>2</v>
      </c>
      <c r="J19931" s="1" t="s">
        <v>111</v>
      </c>
      <c r="K19931" s="1"/>
    </row>
    <row r="19932" spans="1:11" hidden="1">
      <c r="A19932" s="1" t="s">
        <v>85</v>
      </c>
      <c r="B19932" s="1" t="s">
        <v>108</v>
      </c>
      <c r="C19932" s="48" t="str">
        <f t="shared" si="622"/>
        <v>פה תל מונד</v>
      </c>
      <c r="D19932" s="1" t="s">
        <v>107</v>
      </c>
      <c r="E19932" s="1"/>
      <c r="F19932" s="2">
        <v>9</v>
      </c>
      <c r="G19932" s="2">
        <f>INDEX(תוצאות_בחירות,MATCH(C19932,siot!$F$3:$F$1887,0),27)</f>
        <v>4</v>
      </c>
      <c r="H19932" s="2" t="b">
        <f t="shared" si="623"/>
        <v>0</v>
      </c>
      <c r="I19932" s="1" t="s">
        <v>2</v>
      </c>
      <c r="J19932" s="1" t="s">
        <v>110</v>
      </c>
      <c r="K19932" s="1"/>
    </row>
    <row r="19933" spans="1:11" hidden="1">
      <c r="A19933" s="1" t="s">
        <v>85</v>
      </c>
      <c r="B19933" s="1" t="s">
        <v>108</v>
      </c>
      <c r="C19933" s="48" t="str">
        <f t="shared" si="622"/>
        <v>פה תל מונד</v>
      </c>
      <c r="D19933" s="1" t="s">
        <v>107</v>
      </c>
      <c r="E19933" s="1"/>
      <c r="F19933" s="2">
        <v>10</v>
      </c>
      <c r="G19933" s="2">
        <f>INDEX(תוצאות_בחירות,MATCH(C19933,siot!$F$3:$F$1887,0),27)</f>
        <v>4</v>
      </c>
      <c r="H19933" s="2" t="b">
        <f t="shared" si="623"/>
        <v>0</v>
      </c>
      <c r="I19933" s="1" t="s">
        <v>2</v>
      </c>
      <c r="J19933" s="1" t="s">
        <v>109</v>
      </c>
      <c r="K19933" s="1"/>
    </row>
    <row r="19934" spans="1:11" hidden="1">
      <c r="A19934" s="1" t="s">
        <v>85</v>
      </c>
      <c r="B19934" s="1" t="s">
        <v>108</v>
      </c>
      <c r="C19934" s="48" t="str">
        <f t="shared" si="622"/>
        <v>פה תל מונד</v>
      </c>
      <c r="D19934" s="1" t="s">
        <v>107</v>
      </c>
      <c r="E19934" s="1"/>
      <c r="F19934" s="2">
        <v>11</v>
      </c>
      <c r="G19934" s="2">
        <f>INDEX(תוצאות_בחירות,MATCH(C19934,siot!$F$3:$F$1887,0),27)</f>
        <v>4</v>
      </c>
      <c r="H19934" s="2" t="b">
        <f t="shared" si="623"/>
        <v>0</v>
      </c>
      <c r="I19934" s="1" t="s">
        <v>2</v>
      </c>
      <c r="J19934" s="1" t="s">
        <v>106</v>
      </c>
      <c r="K19934" s="1"/>
    </row>
    <row r="19935" spans="1:11" hidden="1">
      <c r="A19935" s="1" t="s">
        <v>85</v>
      </c>
      <c r="B19935" s="1" t="s">
        <v>102</v>
      </c>
      <c r="C19935" s="48" t="str">
        <f t="shared" si="622"/>
        <v>קץ תל מונד</v>
      </c>
      <c r="D19935" s="1" t="s">
        <v>101</v>
      </c>
      <c r="E19935" s="1" t="s">
        <v>18</v>
      </c>
      <c r="F19935" s="2" t="s">
        <v>19548</v>
      </c>
      <c r="G19935" s="2">
        <f>INDEX(תוצאות_בחירות,MATCH(C19935,siot!$F$3:$F$1887,0),27)</f>
        <v>0</v>
      </c>
      <c r="H19935" s="2" t="b">
        <f t="shared" si="623"/>
        <v>0</v>
      </c>
      <c r="I19935" s="1"/>
      <c r="J19935" s="1"/>
      <c r="K19935" s="1"/>
    </row>
    <row r="19936" spans="1:11" hidden="1">
      <c r="A19936" s="1" t="s">
        <v>85</v>
      </c>
      <c r="B19936" s="1" t="s">
        <v>102</v>
      </c>
      <c r="C19936" s="48" t="str">
        <f t="shared" si="622"/>
        <v>קץ תל מונד</v>
      </c>
      <c r="D19936" s="1" t="s">
        <v>101</v>
      </c>
      <c r="E19936" s="1" t="s">
        <v>17</v>
      </c>
      <c r="F19936" s="2">
        <v>1</v>
      </c>
      <c r="G19936" s="2">
        <f>INDEX(תוצאות_בחירות,MATCH(C19936,siot!$F$3:$F$1887,0),27)</f>
        <v>0</v>
      </c>
      <c r="H19936" s="2" t="b">
        <f t="shared" si="623"/>
        <v>0</v>
      </c>
      <c r="I19936" s="1" t="s">
        <v>2</v>
      </c>
      <c r="J19936" s="1" t="s">
        <v>105</v>
      </c>
      <c r="K19936" s="1"/>
    </row>
    <row r="19937" spans="1:11" hidden="1">
      <c r="A19937" s="1" t="s">
        <v>85</v>
      </c>
      <c r="B19937" s="1" t="s">
        <v>102</v>
      </c>
      <c r="C19937" s="48" t="str">
        <f t="shared" si="622"/>
        <v>קץ תל מונד</v>
      </c>
      <c r="D19937" s="1" t="s">
        <v>101</v>
      </c>
      <c r="E19937" s="1"/>
      <c r="F19937" s="2">
        <v>2</v>
      </c>
      <c r="G19937" s="2">
        <f>INDEX(תוצאות_בחירות,MATCH(C19937,siot!$F$3:$F$1887,0),27)</f>
        <v>0</v>
      </c>
      <c r="H19937" s="2" t="b">
        <f t="shared" si="623"/>
        <v>0</v>
      </c>
      <c r="I19937" s="1" t="s">
        <v>2</v>
      </c>
      <c r="J19937" s="1" t="s">
        <v>104</v>
      </c>
      <c r="K19937" s="1"/>
    </row>
    <row r="19938" spans="1:11" hidden="1">
      <c r="A19938" s="1" t="s">
        <v>85</v>
      </c>
      <c r="B19938" s="1" t="s">
        <v>102</v>
      </c>
      <c r="C19938" s="48" t="str">
        <f t="shared" si="622"/>
        <v>קץ תל מונד</v>
      </c>
      <c r="D19938" s="1" t="s">
        <v>101</v>
      </c>
      <c r="E19938" s="1"/>
      <c r="F19938" s="2">
        <v>3</v>
      </c>
      <c r="G19938" s="2">
        <f>INDEX(תוצאות_בחירות,MATCH(C19938,siot!$F$3:$F$1887,0),27)</f>
        <v>0</v>
      </c>
      <c r="H19938" s="2" t="b">
        <f t="shared" si="623"/>
        <v>0</v>
      </c>
      <c r="I19938" s="1" t="s">
        <v>2</v>
      </c>
      <c r="J19938" s="1" t="s">
        <v>103</v>
      </c>
      <c r="K19938" s="1"/>
    </row>
    <row r="19939" spans="1:11" hidden="1">
      <c r="A19939" s="1" t="s">
        <v>85</v>
      </c>
      <c r="B19939" s="1" t="s">
        <v>102</v>
      </c>
      <c r="C19939" s="48" t="str">
        <f t="shared" si="622"/>
        <v>קץ תל מונד</v>
      </c>
      <c r="D19939" s="1" t="s">
        <v>101</v>
      </c>
      <c r="E19939" s="1"/>
      <c r="F19939" s="2">
        <v>4</v>
      </c>
      <c r="G19939" s="2">
        <f>INDEX(תוצאות_בחירות,MATCH(C19939,siot!$F$3:$F$1887,0),27)</f>
        <v>0</v>
      </c>
      <c r="H19939" s="2" t="b">
        <f t="shared" si="623"/>
        <v>0</v>
      </c>
      <c r="I19939" s="1" t="s">
        <v>2</v>
      </c>
      <c r="J19939" s="1" t="s">
        <v>100</v>
      </c>
      <c r="K19939" s="1"/>
    </row>
    <row r="19940" spans="1:11" hidden="1">
      <c r="A19940" s="1" t="s">
        <v>85</v>
      </c>
      <c r="B19940" s="1" t="s">
        <v>84</v>
      </c>
      <c r="C19940" s="48" t="str">
        <f t="shared" si="622"/>
        <v>ת תל מונד</v>
      </c>
      <c r="D19940" s="1" t="s">
        <v>83</v>
      </c>
      <c r="E19940" s="1" t="s">
        <v>18</v>
      </c>
      <c r="F19940" s="2" t="s">
        <v>19548</v>
      </c>
      <c r="G19940" s="2">
        <f>INDEX(תוצאות_בחירות,MATCH(C19940,siot!$F$3:$F$1887,0),27)</f>
        <v>5</v>
      </c>
      <c r="H19940" s="2" t="b">
        <f t="shared" si="623"/>
        <v>0</v>
      </c>
      <c r="I19940" s="1"/>
      <c r="J19940" s="1"/>
      <c r="K19940" s="1"/>
    </row>
    <row r="19941" spans="1:11">
      <c r="A19941" s="1" t="s">
        <v>85</v>
      </c>
      <c r="B19941" s="1" t="s">
        <v>84</v>
      </c>
      <c r="C19941" s="48" t="str">
        <f t="shared" si="622"/>
        <v>ת תל מונד</v>
      </c>
      <c r="D19941" s="1" t="s">
        <v>83</v>
      </c>
      <c r="E19941" s="1" t="s">
        <v>17</v>
      </c>
      <c r="F19941" s="2">
        <v>1</v>
      </c>
      <c r="G19941" s="2">
        <f>INDEX(תוצאות_בחירות,MATCH(C19941,siot!$F$3:$F$1887,0),27)</f>
        <v>5</v>
      </c>
      <c r="H19941" s="2" t="b">
        <f t="shared" si="623"/>
        <v>1</v>
      </c>
      <c r="I19941" s="1" t="s">
        <v>2</v>
      </c>
      <c r="J19941" s="1" t="s">
        <v>99</v>
      </c>
      <c r="K19941" s="1"/>
    </row>
    <row r="19942" spans="1:11">
      <c r="A19942" s="1" t="s">
        <v>85</v>
      </c>
      <c r="B19942" s="1" t="s">
        <v>84</v>
      </c>
      <c r="C19942" s="48" t="str">
        <f t="shared" si="622"/>
        <v>ת תל מונד</v>
      </c>
      <c r="D19942" s="1" t="s">
        <v>83</v>
      </c>
      <c r="E19942" s="1"/>
      <c r="F19942" s="2">
        <v>2</v>
      </c>
      <c r="G19942" s="2">
        <f>INDEX(תוצאות_בחירות,MATCH(C19942,siot!$F$3:$F$1887,0),27)</f>
        <v>5</v>
      </c>
      <c r="H19942" s="2" t="b">
        <f t="shared" si="623"/>
        <v>1</v>
      </c>
      <c r="I19942" s="1" t="s">
        <v>2</v>
      </c>
      <c r="J19942" s="1" t="s">
        <v>98</v>
      </c>
      <c r="K19942" s="1"/>
    </row>
    <row r="19943" spans="1:11">
      <c r="A19943" s="1" t="s">
        <v>85</v>
      </c>
      <c r="B19943" s="1" t="s">
        <v>84</v>
      </c>
      <c r="C19943" s="48" t="str">
        <f t="shared" si="622"/>
        <v>ת תל מונד</v>
      </c>
      <c r="D19943" s="1" t="s">
        <v>83</v>
      </c>
      <c r="E19943" s="1"/>
      <c r="F19943" s="2">
        <v>3</v>
      </c>
      <c r="G19943" s="2">
        <f>INDEX(תוצאות_בחירות,MATCH(C19943,siot!$F$3:$F$1887,0),27)</f>
        <v>5</v>
      </c>
      <c r="H19943" s="2" t="b">
        <f t="shared" si="623"/>
        <v>1</v>
      </c>
      <c r="I19943" s="1" t="s">
        <v>2</v>
      </c>
      <c r="J19943" s="1" t="s">
        <v>97</v>
      </c>
      <c r="K19943" s="1"/>
    </row>
    <row r="19944" spans="1:11">
      <c r="A19944" s="1" t="s">
        <v>85</v>
      </c>
      <c r="B19944" s="1" t="s">
        <v>84</v>
      </c>
      <c r="C19944" s="48" t="str">
        <f t="shared" si="622"/>
        <v>ת תל מונד</v>
      </c>
      <c r="D19944" s="1" t="s">
        <v>83</v>
      </c>
      <c r="E19944" s="1"/>
      <c r="F19944" s="2">
        <v>4</v>
      </c>
      <c r="G19944" s="2">
        <f>INDEX(תוצאות_בחירות,MATCH(C19944,siot!$F$3:$F$1887,0),27)</f>
        <v>5</v>
      </c>
      <c r="H19944" s="2" t="b">
        <f t="shared" si="623"/>
        <v>1</v>
      </c>
      <c r="I19944" s="1" t="s">
        <v>2</v>
      </c>
      <c r="J19944" s="1" t="s">
        <v>96</v>
      </c>
      <c r="K19944" s="1">
        <v>1</v>
      </c>
    </row>
    <row r="19945" spans="1:11">
      <c r="A19945" s="1" t="s">
        <v>85</v>
      </c>
      <c r="B19945" s="1" t="s">
        <v>84</v>
      </c>
      <c r="C19945" s="48" t="str">
        <f t="shared" si="622"/>
        <v>ת תל מונד</v>
      </c>
      <c r="D19945" s="1" t="s">
        <v>83</v>
      </c>
      <c r="E19945" s="1"/>
      <c r="F19945" s="2">
        <v>5</v>
      </c>
      <c r="G19945" s="2">
        <f>INDEX(תוצאות_בחירות,MATCH(C19945,siot!$F$3:$F$1887,0),27)</f>
        <v>5</v>
      </c>
      <c r="H19945" s="2" t="b">
        <f t="shared" si="623"/>
        <v>1</v>
      </c>
      <c r="I19945" s="1" t="s">
        <v>2</v>
      </c>
      <c r="J19945" s="1" t="s">
        <v>95</v>
      </c>
      <c r="K19945" s="1"/>
    </row>
    <row r="19946" spans="1:11" hidden="1">
      <c r="A19946" s="1" t="s">
        <v>85</v>
      </c>
      <c r="B19946" s="1" t="s">
        <v>84</v>
      </c>
      <c r="C19946" s="48" t="str">
        <f t="shared" si="622"/>
        <v>ת תל מונד</v>
      </c>
      <c r="D19946" s="1" t="s">
        <v>83</v>
      </c>
      <c r="E19946" s="1"/>
      <c r="F19946" s="2">
        <v>6</v>
      </c>
      <c r="G19946" s="2">
        <f>INDEX(תוצאות_בחירות,MATCH(C19946,siot!$F$3:$F$1887,0),27)</f>
        <v>5</v>
      </c>
      <c r="H19946" s="2" t="b">
        <f t="shared" si="623"/>
        <v>0</v>
      </c>
      <c r="I19946" s="1" t="s">
        <v>2</v>
      </c>
      <c r="J19946" s="1" t="s">
        <v>94</v>
      </c>
      <c r="K19946" s="1"/>
    </row>
    <row r="19947" spans="1:11" hidden="1">
      <c r="A19947" s="1" t="s">
        <v>85</v>
      </c>
      <c r="B19947" s="1" t="s">
        <v>84</v>
      </c>
      <c r="C19947" s="48" t="str">
        <f t="shared" si="622"/>
        <v>ת תל מונד</v>
      </c>
      <c r="D19947" s="1" t="s">
        <v>83</v>
      </c>
      <c r="E19947" s="1"/>
      <c r="F19947" s="2">
        <v>7</v>
      </c>
      <c r="G19947" s="2">
        <f>INDEX(תוצאות_בחירות,MATCH(C19947,siot!$F$3:$F$1887,0),27)</f>
        <v>5</v>
      </c>
      <c r="H19947" s="2" t="b">
        <f t="shared" si="623"/>
        <v>0</v>
      </c>
      <c r="I19947" s="1" t="s">
        <v>2</v>
      </c>
      <c r="J19947" s="1" t="s">
        <v>93</v>
      </c>
      <c r="K19947" s="1"/>
    </row>
    <row r="19948" spans="1:11" hidden="1">
      <c r="A19948" s="1" t="s">
        <v>85</v>
      </c>
      <c r="B19948" s="1" t="s">
        <v>84</v>
      </c>
      <c r="C19948" s="48" t="str">
        <f t="shared" si="622"/>
        <v>ת תל מונד</v>
      </c>
      <c r="D19948" s="1" t="s">
        <v>83</v>
      </c>
      <c r="E19948" s="1"/>
      <c r="F19948" s="2">
        <v>8</v>
      </c>
      <c r="G19948" s="2">
        <f>INDEX(תוצאות_בחירות,MATCH(C19948,siot!$F$3:$F$1887,0),27)</f>
        <v>5</v>
      </c>
      <c r="H19948" s="2" t="b">
        <f t="shared" si="623"/>
        <v>0</v>
      </c>
      <c r="I19948" s="1" t="s">
        <v>2</v>
      </c>
      <c r="J19948" s="1" t="s">
        <v>92</v>
      </c>
      <c r="K19948" s="1"/>
    </row>
    <row r="19949" spans="1:11" hidden="1">
      <c r="A19949" s="1" t="s">
        <v>85</v>
      </c>
      <c r="B19949" s="1" t="s">
        <v>84</v>
      </c>
      <c r="C19949" s="48" t="str">
        <f t="shared" si="622"/>
        <v>ת תל מונד</v>
      </c>
      <c r="D19949" s="1" t="s">
        <v>83</v>
      </c>
      <c r="E19949" s="1"/>
      <c r="F19949" s="2">
        <v>9</v>
      </c>
      <c r="G19949" s="2">
        <f>INDEX(תוצאות_בחירות,MATCH(C19949,siot!$F$3:$F$1887,0),27)</f>
        <v>5</v>
      </c>
      <c r="H19949" s="2" t="b">
        <f t="shared" si="623"/>
        <v>0</v>
      </c>
      <c r="I19949" s="1" t="s">
        <v>2</v>
      </c>
      <c r="J19949" s="1" t="s">
        <v>91</v>
      </c>
      <c r="K19949" s="1"/>
    </row>
    <row r="19950" spans="1:11" hidden="1">
      <c r="A19950" s="1" t="s">
        <v>85</v>
      </c>
      <c r="B19950" s="1" t="s">
        <v>84</v>
      </c>
      <c r="C19950" s="48" t="str">
        <f t="shared" si="622"/>
        <v>ת תל מונד</v>
      </c>
      <c r="D19950" s="1" t="s">
        <v>83</v>
      </c>
      <c r="E19950" s="1"/>
      <c r="F19950" s="2">
        <v>10</v>
      </c>
      <c r="G19950" s="2">
        <f>INDEX(תוצאות_בחירות,MATCH(C19950,siot!$F$3:$F$1887,0),27)</f>
        <v>5</v>
      </c>
      <c r="H19950" s="2" t="b">
        <f t="shared" si="623"/>
        <v>0</v>
      </c>
      <c r="I19950" s="1" t="s">
        <v>2</v>
      </c>
      <c r="J19950" s="1" t="s">
        <v>90</v>
      </c>
      <c r="K19950" s="1"/>
    </row>
    <row r="19951" spans="1:11" hidden="1">
      <c r="A19951" s="1" t="s">
        <v>85</v>
      </c>
      <c r="B19951" s="1" t="s">
        <v>84</v>
      </c>
      <c r="C19951" s="48" t="str">
        <f t="shared" si="622"/>
        <v>ת תל מונד</v>
      </c>
      <c r="D19951" s="1" t="s">
        <v>83</v>
      </c>
      <c r="E19951" s="1"/>
      <c r="F19951" s="2">
        <v>11</v>
      </c>
      <c r="G19951" s="2">
        <f>INDEX(תוצאות_בחירות,MATCH(C19951,siot!$F$3:$F$1887,0),27)</f>
        <v>5</v>
      </c>
      <c r="H19951" s="2" t="b">
        <f t="shared" si="623"/>
        <v>0</v>
      </c>
      <c r="I19951" s="1" t="s">
        <v>2</v>
      </c>
      <c r="J19951" s="1" t="s">
        <v>89</v>
      </c>
      <c r="K19951" s="1"/>
    </row>
    <row r="19952" spans="1:11" hidden="1">
      <c r="A19952" s="1" t="s">
        <v>85</v>
      </c>
      <c r="B19952" s="1" t="s">
        <v>84</v>
      </c>
      <c r="C19952" s="48" t="str">
        <f t="shared" si="622"/>
        <v>ת תל מונד</v>
      </c>
      <c r="D19952" s="1" t="s">
        <v>83</v>
      </c>
      <c r="E19952" s="1"/>
      <c r="F19952" s="2">
        <v>12</v>
      </c>
      <c r="G19952" s="2">
        <f>INDEX(תוצאות_בחירות,MATCH(C19952,siot!$F$3:$F$1887,0),27)</f>
        <v>5</v>
      </c>
      <c r="H19952" s="2" t="b">
        <f t="shared" si="623"/>
        <v>0</v>
      </c>
      <c r="I19952" s="1" t="s">
        <v>2</v>
      </c>
      <c r="J19952" s="1" t="s">
        <v>88</v>
      </c>
      <c r="K19952" s="1"/>
    </row>
    <row r="19953" spans="1:11" hidden="1">
      <c r="A19953" s="1" t="s">
        <v>85</v>
      </c>
      <c r="B19953" s="1" t="s">
        <v>84</v>
      </c>
      <c r="C19953" s="48" t="str">
        <f t="shared" si="622"/>
        <v>ת תל מונד</v>
      </c>
      <c r="D19953" s="1" t="s">
        <v>83</v>
      </c>
      <c r="E19953" s="1"/>
      <c r="F19953" s="2">
        <v>13</v>
      </c>
      <c r="G19953" s="2">
        <f>INDEX(תוצאות_בחירות,MATCH(C19953,siot!$F$3:$F$1887,0),27)</f>
        <v>5</v>
      </c>
      <c r="H19953" s="2" t="b">
        <f t="shared" si="623"/>
        <v>0</v>
      </c>
      <c r="I19953" s="1" t="s">
        <v>2</v>
      </c>
      <c r="J19953" s="1" t="s">
        <v>86</v>
      </c>
      <c r="K19953" s="1"/>
    </row>
    <row r="19954" spans="1:11" hidden="1">
      <c r="A19954" s="1" t="s">
        <v>85</v>
      </c>
      <c r="B19954" s="1" t="s">
        <v>84</v>
      </c>
      <c r="C19954" s="48" t="str">
        <f t="shared" si="622"/>
        <v>ת תל מונד</v>
      </c>
      <c r="D19954" s="1" t="s">
        <v>83</v>
      </c>
      <c r="E19954" s="1"/>
      <c r="F19954" s="2">
        <v>14</v>
      </c>
      <c r="G19954" s="2">
        <f>INDEX(תוצאות_בחירות,MATCH(C19954,siot!$F$3:$F$1887,0),27)</f>
        <v>5</v>
      </c>
      <c r="H19954" s="2" t="b">
        <f t="shared" si="623"/>
        <v>0</v>
      </c>
      <c r="I19954" s="1" t="s">
        <v>2</v>
      </c>
      <c r="J19954" s="1" t="s">
        <v>82</v>
      </c>
      <c r="K19954" s="1"/>
    </row>
    <row r="19955" spans="1:11" hidden="1">
      <c r="A19955" s="1" t="s">
        <v>6</v>
      </c>
      <c r="B19955" s="1" t="s">
        <v>70</v>
      </c>
      <c r="C19955" s="48" t="str">
        <f t="shared" si="622"/>
        <v>א תל שבע</v>
      </c>
      <c r="D19955" s="1" t="s">
        <v>69</v>
      </c>
      <c r="E19955" s="1" t="s">
        <v>18</v>
      </c>
      <c r="F19955" s="2" t="s">
        <v>19548</v>
      </c>
      <c r="G19955" s="2">
        <f>INDEX(תוצאות_בחירות,MATCH(C19955,siot!$F$3:$F$1887,0),27)</f>
        <v>4</v>
      </c>
      <c r="H19955" s="2" t="b">
        <f t="shared" si="623"/>
        <v>0</v>
      </c>
      <c r="I19955" s="1"/>
      <c r="J19955" s="1"/>
      <c r="K19955" s="1"/>
    </row>
    <row r="19956" spans="1:11">
      <c r="A19956" s="1" t="s">
        <v>6</v>
      </c>
      <c r="B19956" s="1" t="s">
        <v>70</v>
      </c>
      <c r="C19956" s="48" t="str">
        <f t="shared" si="622"/>
        <v>א תל שבע</v>
      </c>
      <c r="D19956" s="1" t="s">
        <v>69</v>
      </c>
      <c r="E19956" s="1" t="s">
        <v>17</v>
      </c>
      <c r="F19956" s="2">
        <v>1</v>
      </c>
      <c r="G19956" s="2">
        <f>INDEX(תוצאות_בחירות,MATCH(C19956,siot!$F$3:$F$1887,0),27)</f>
        <v>4</v>
      </c>
      <c r="H19956" s="2" t="b">
        <f t="shared" si="623"/>
        <v>1</v>
      </c>
      <c r="I19956" s="1" t="s">
        <v>2</v>
      </c>
      <c r="J19956" s="1" t="s">
        <v>81</v>
      </c>
      <c r="K19956" s="1"/>
    </row>
    <row r="19957" spans="1:11">
      <c r="A19957" s="1" t="s">
        <v>6</v>
      </c>
      <c r="B19957" s="1" t="s">
        <v>70</v>
      </c>
      <c r="C19957" s="48" t="str">
        <f t="shared" si="622"/>
        <v>א תל שבע</v>
      </c>
      <c r="D19957" s="1" t="s">
        <v>69</v>
      </c>
      <c r="E19957" s="1"/>
      <c r="F19957" s="2">
        <v>2</v>
      </c>
      <c r="G19957" s="2">
        <f>INDEX(תוצאות_בחירות,MATCH(C19957,siot!$F$3:$F$1887,0),27)</f>
        <v>4</v>
      </c>
      <c r="H19957" s="2" t="b">
        <f t="shared" si="623"/>
        <v>1</v>
      </c>
      <c r="I19957" s="1" t="s">
        <v>2</v>
      </c>
      <c r="J19957" s="1" t="s">
        <v>80</v>
      </c>
      <c r="K19957" s="1"/>
    </row>
    <row r="19958" spans="1:11">
      <c r="A19958" s="1" t="s">
        <v>6</v>
      </c>
      <c r="B19958" s="1" t="s">
        <v>70</v>
      </c>
      <c r="C19958" s="48" t="str">
        <f t="shared" si="622"/>
        <v>א תל שבע</v>
      </c>
      <c r="D19958" s="1" t="s">
        <v>69</v>
      </c>
      <c r="E19958" s="1"/>
      <c r="F19958" s="2">
        <v>3</v>
      </c>
      <c r="G19958" s="2">
        <f>INDEX(תוצאות_בחירות,MATCH(C19958,siot!$F$3:$F$1887,0),27)</f>
        <v>4</v>
      </c>
      <c r="H19958" s="2" t="b">
        <f t="shared" si="623"/>
        <v>1</v>
      </c>
      <c r="I19958" s="1" t="s">
        <v>2</v>
      </c>
      <c r="J19958" s="1" t="s">
        <v>79</v>
      </c>
      <c r="K19958" s="1"/>
    </row>
    <row r="19959" spans="1:11">
      <c r="A19959" s="1" t="s">
        <v>6</v>
      </c>
      <c r="B19959" s="1" t="s">
        <v>70</v>
      </c>
      <c r="C19959" s="48" t="str">
        <f t="shared" si="622"/>
        <v>א תל שבע</v>
      </c>
      <c r="D19959" s="1" t="s">
        <v>69</v>
      </c>
      <c r="E19959" s="1"/>
      <c r="F19959" s="2">
        <v>4</v>
      </c>
      <c r="G19959" s="2">
        <f>INDEX(תוצאות_בחירות,MATCH(C19959,siot!$F$3:$F$1887,0),27)</f>
        <v>4</v>
      </c>
      <c r="H19959" s="2" t="b">
        <f t="shared" si="623"/>
        <v>1</v>
      </c>
      <c r="I19959" s="1" t="s">
        <v>2</v>
      </c>
      <c r="J19959" s="1" t="s">
        <v>78</v>
      </c>
      <c r="K19959" s="1"/>
    </row>
    <row r="19960" spans="1:11" hidden="1">
      <c r="A19960" s="1" t="s">
        <v>6</v>
      </c>
      <c r="B19960" s="1" t="s">
        <v>70</v>
      </c>
      <c r="C19960" s="48" t="str">
        <f t="shared" si="622"/>
        <v>א תל שבע</v>
      </c>
      <c r="D19960" s="1" t="s">
        <v>69</v>
      </c>
      <c r="E19960" s="1"/>
      <c r="F19960" s="2">
        <v>5</v>
      </c>
      <c r="G19960" s="2">
        <f>INDEX(תוצאות_בחירות,MATCH(C19960,siot!$F$3:$F$1887,0),27)</f>
        <v>4</v>
      </c>
      <c r="H19960" s="2" t="b">
        <f t="shared" si="623"/>
        <v>0</v>
      </c>
      <c r="I19960" s="1" t="s">
        <v>2</v>
      </c>
      <c r="J19960" s="1" t="s">
        <v>77</v>
      </c>
      <c r="K19960" s="1"/>
    </row>
    <row r="19961" spans="1:11" hidden="1">
      <c r="A19961" s="1" t="s">
        <v>6</v>
      </c>
      <c r="B19961" s="1" t="s">
        <v>70</v>
      </c>
      <c r="C19961" s="48" t="str">
        <f t="shared" si="622"/>
        <v>א תל שבע</v>
      </c>
      <c r="D19961" s="1" t="s">
        <v>69</v>
      </c>
      <c r="E19961" s="1"/>
      <c r="F19961" s="2">
        <v>6</v>
      </c>
      <c r="G19961" s="2">
        <f>INDEX(תוצאות_בחירות,MATCH(C19961,siot!$F$3:$F$1887,0),27)</f>
        <v>4</v>
      </c>
      <c r="H19961" s="2" t="b">
        <f t="shared" si="623"/>
        <v>0</v>
      </c>
      <c r="I19961" s="1" t="s">
        <v>2</v>
      </c>
      <c r="J19961" s="1" t="s">
        <v>76</v>
      </c>
      <c r="K19961" s="1"/>
    </row>
    <row r="19962" spans="1:11" hidden="1">
      <c r="A19962" s="1" t="s">
        <v>6</v>
      </c>
      <c r="B19962" s="1" t="s">
        <v>70</v>
      </c>
      <c r="C19962" s="48" t="str">
        <f t="shared" si="622"/>
        <v>א תל שבע</v>
      </c>
      <c r="D19962" s="1" t="s">
        <v>69</v>
      </c>
      <c r="E19962" s="1"/>
      <c r="F19962" s="2">
        <v>7</v>
      </c>
      <c r="G19962" s="2">
        <f>INDEX(תוצאות_בחירות,MATCH(C19962,siot!$F$3:$F$1887,0),27)</f>
        <v>4</v>
      </c>
      <c r="H19962" s="2" t="b">
        <f t="shared" si="623"/>
        <v>0</v>
      </c>
      <c r="I19962" s="1" t="s">
        <v>2</v>
      </c>
      <c r="J19962" s="1" t="s">
        <v>75</v>
      </c>
      <c r="K19962" s="1"/>
    </row>
    <row r="19963" spans="1:11" hidden="1">
      <c r="A19963" s="1" t="s">
        <v>6</v>
      </c>
      <c r="B19963" s="1" t="s">
        <v>70</v>
      </c>
      <c r="C19963" s="48" t="str">
        <f t="shared" si="622"/>
        <v>א תל שבע</v>
      </c>
      <c r="D19963" s="1" t="s">
        <v>69</v>
      </c>
      <c r="E19963" s="1"/>
      <c r="F19963" s="2">
        <v>8</v>
      </c>
      <c r="G19963" s="2">
        <f>INDEX(תוצאות_בחירות,MATCH(C19963,siot!$F$3:$F$1887,0),27)</f>
        <v>4</v>
      </c>
      <c r="H19963" s="2" t="b">
        <f t="shared" si="623"/>
        <v>0</v>
      </c>
      <c r="I19963" s="1" t="s">
        <v>2</v>
      </c>
      <c r="J19963" s="1" t="s">
        <v>74</v>
      </c>
      <c r="K19963" s="1"/>
    </row>
    <row r="19964" spans="1:11" hidden="1">
      <c r="A19964" s="1" t="s">
        <v>6</v>
      </c>
      <c r="B19964" s="1" t="s">
        <v>70</v>
      </c>
      <c r="C19964" s="48" t="str">
        <f t="shared" si="622"/>
        <v>א תל שבע</v>
      </c>
      <c r="D19964" s="1" t="s">
        <v>69</v>
      </c>
      <c r="E19964" s="1"/>
      <c r="F19964" s="2">
        <v>9</v>
      </c>
      <c r="G19964" s="2">
        <f>INDEX(תוצאות_בחירות,MATCH(C19964,siot!$F$3:$F$1887,0),27)</f>
        <v>4</v>
      </c>
      <c r="H19964" s="2" t="b">
        <f t="shared" si="623"/>
        <v>0</v>
      </c>
      <c r="I19964" s="1" t="s">
        <v>2</v>
      </c>
      <c r="J19964" s="1" t="s">
        <v>73</v>
      </c>
      <c r="K19964" s="1"/>
    </row>
    <row r="19965" spans="1:11" hidden="1">
      <c r="A19965" s="1" t="s">
        <v>6</v>
      </c>
      <c r="B19965" s="1" t="s">
        <v>70</v>
      </c>
      <c r="C19965" s="48" t="str">
        <f t="shared" si="622"/>
        <v>א תל שבע</v>
      </c>
      <c r="D19965" s="1" t="s">
        <v>69</v>
      </c>
      <c r="E19965" s="1"/>
      <c r="F19965" s="2">
        <v>10</v>
      </c>
      <c r="G19965" s="2">
        <f>INDEX(תוצאות_בחירות,MATCH(C19965,siot!$F$3:$F$1887,0),27)</f>
        <v>4</v>
      </c>
      <c r="H19965" s="2" t="b">
        <f t="shared" si="623"/>
        <v>0</v>
      </c>
      <c r="I19965" s="1" t="s">
        <v>2</v>
      </c>
      <c r="J19965" s="1" t="s">
        <v>72</v>
      </c>
      <c r="K19965" s="1"/>
    </row>
    <row r="19966" spans="1:11" hidden="1">
      <c r="A19966" s="1" t="s">
        <v>6</v>
      </c>
      <c r="B19966" s="1" t="s">
        <v>70</v>
      </c>
      <c r="C19966" s="48" t="str">
        <f t="shared" si="622"/>
        <v>א תל שבע</v>
      </c>
      <c r="D19966" s="1" t="s">
        <v>69</v>
      </c>
      <c r="E19966" s="1"/>
      <c r="F19966" s="2">
        <v>11</v>
      </c>
      <c r="G19966" s="2">
        <f>INDEX(תוצאות_בחירות,MATCH(C19966,siot!$F$3:$F$1887,0),27)</f>
        <v>4</v>
      </c>
      <c r="H19966" s="2" t="b">
        <f t="shared" si="623"/>
        <v>0</v>
      </c>
      <c r="I19966" s="1" t="s">
        <v>2</v>
      </c>
      <c r="J19966" s="1" t="s">
        <v>71</v>
      </c>
      <c r="K19966" s="1"/>
    </row>
    <row r="19967" spans="1:11" hidden="1">
      <c r="A19967" s="1" t="s">
        <v>6</v>
      </c>
      <c r="B19967" s="1" t="s">
        <v>70</v>
      </c>
      <c r="C19967" s="48" t="str">
        <f t="shared" si="622"/>
        <v>א תל שבע</v>
      </c>
      <c r="D19967" s="1" t="s">
        <v>69</v>
      </c>
      <c r="E19967" s="1"/>
      <c r="F19967" s="2">
        <v>12</v>
      </c>
      <c r="G19967" s="2">
        <f>INDEX(תוצאות_בחירות,MATCH(C19967,siot!$F$3:$F$1887,0),27)</f>
        <v>4</v>
      </c>
      <c r="H19967" s="2" t="b">
        <f t="shared" si="623"/>
        <v>0</v>
      </c>
      <c r="I19967" s="1" t="s">
        <v>2</v>
      </c>
      <c r="J19967" s="1" t="s">
        <v>68</v>
      </c>
      <c r="K19967" s="1"/>
    </row>
    <row r="19968" spans="1:11" hidden="1">
      <c r="A19968" s="1" t="s">
        <v>6</v>
      </c>
      <c r="B19968" s="1" t="s">
        <v>60</v>
      </c>
      <c r="C19968" s="48" t="str">
        <f t="shared" si="622"/>
        <v>ד תל שבע</v>
      </c>
      <c r="D19968" s="1" t="s">
        <v>59</v>
      </c>
      <c r="E19968" s="1" t="s">
        <v>18</v>
      </c>
      <c r="F19968" s="2" t="s">
        <v>19548</v>
      </c>
      <c r="G19968" s="2">
        <f>INDEX(תוצאות_בחירות,MATCH(C19968,siot!$F$3:$F$1887,0),27)</f>
        <v>0</v>
      </c>
      <c r="H19968" s="2" t="b">
        <f t="shared" si="623"/>
        <v>0</v>
      </c>
      <c r="I19968" s="1"/>
      <c r="J19968" s="1"/>
      <c r="K19968" s="1"/>
    </row>
    <row r="19969" spans="1:11" hidden="1">
      <c r="A19969" s="1" t="s">
        <v>6</v>
      </c>
      <c r="B19969" s="1" t="s">
        <v>60</v>
      </c>
      <c r="C19969" s="48" t="str">
        <f t="shared" si="622"/>
        <v>ד תל שבע</v>
      </c>
      <c r="D19969" s="1" t="s">
        <v>59</v>
      </c>
      <c r="E19969" s="1" t="s">
        <v>17</v>
      </c>
      <c r="F19969" s="2">
        <v>1</v>
      </c>
      <c r="G19969" s="2">
        <f>INDEX(תוצאות_בחירות,MATCH(C19969,siot!$F$3:$F$1887,0),27)</f>
        <v>0</v>
      </c>
      <c r="H19969" s="2" t="b">
        <f t="shared" si="623"/>
        <v>0</v>
      </c>
      <c r="I19969" s="1" t="s">
        <v>2</v>
      </c>
      <c r="J19969" s="1" t="s">
        <v>67</v>
      </c>
      <c r="K19969" s="1"/>
    </row>
    <row r="19970" spans="1:11" hidden="1">
      <c r="A19970" s="1" t="s">
        <v>6</v>
      </c>
      <c r="B19970" s="1" t="s">
        <v>60</v>
      </c>
      <c r="C19970" s="48" t="str">
        <f t="shared" si="622"/>
        <v>ד תל שבע</v>
      </c>
      <c r="D19970" s="1" t="s">
        <v>59</v>
      </c>
      <c r="E19970" s="1"/>
      <c r="F19970" s="2">
        <v>2</v>
      </c>
      <c r="G19970" s="2">
        <f>INDEX(תוצאות_בחירות,MATCH(C19970,siot!$F$3:$F$1887,0),27)</f>
        <v>0</v>
      </c>
      <c r="H19970" s="2" t="b">
        <f t="shared" si="623"/>
        <v>0</v>
      </c>
      <c r="I19970" s="1" t="s">
        <v>2</v>
      </c>
      <c r="J19970" s="1" t="s">
        <v>66</v>
      </c>
      <c r="K19970" s="1"/>
    </row>
    <row r="19971" spans="1:11" hidden="1">
      <c r="A19971" s="1" t="s">
        <v>6</v>
      </c>
      <c r="B19971" s="1" t="s">
        <v>60</v>
      </c>
      <c r="C19971" s="48" t="str">
        <f t="shared" si="622"/>
        <v>ד תל שבע</v>
      </c>
      <c r="D19971" s="1" t="s">
        <v>59</v>
      </c>
      <c r="E19971" s="1"/>
      <c r="F19971" s="2">
        <v>3</v>
      </c>
      <c r="G19971" s="2">
        <f>INDEX(תוצאות_בחירות,MATCH(C19971,siot!$F$3:$F$1887,0),27)</f>
        <v>0</v>
      </c>
      <c r="H19971" s="2" t="b">
        <f t="shared" si="623"/>
        <v>0</v>
      </c>
      <c r="I19971" s="1" t="s">
        <v>2</v>
      </c>
      <c r="J19971" s="1" t="s">
        <v>65</v>
      </c>
      <c r="K19971" s="1"/>
    </row>
    <row r="19972" spans="1:11" hidden="1">
      <c r="A19972" s="1" t="s">
        <v>6</v>
      </c>
      <c r="B19972" s="1" t="s">
        <v>60</v>
      </c>
      <c r="C19972" s="48" t="str">
        <f t="shared" ref="C19972:C20024" si="624">B19972&amp;" "&amp;A19972</f>
        <v>ד תל שבע</v>
      </c>
      <c r="D19972" s="1" t="s">
        <v>59</v>
      </c>
      <c r="E19972" s="1"/>
      <c r="F19972" s="2">
        <v>4</v>
      </c>
      <c r="G19972" s="2">
        <f>INDEX(תוצאות_בחירות,MATCH(C19972,siot!$F$3:$F$1887,0),27)</f>
        <v>0</v>
      </c>
      <c r="H19972" s="2" t="b">
        <f t="shared" ref="H19972:H20024" si="625">IF(OR(F19972&lt;G19972,G19972=F19972),TRUE,FALSE)</f>
        <v>0</v>
      </c>
      <c r="I19972" s="1" t="s">
        <v>2</v>
      </c>
      <c r="J19972" s="1" t="s">
        <v>64</v>
      </c>
      <c r="K19972" s="1"/>
    </row>
    <row r="19973" spans="1:11" hidden="1">
      <c r="A19973" s="1" t="s">
        <v>6</v>
      </c>
      <c r="B19973" s="1" t="s">
        <v>60</v>
      </c>
      <c r="C19973" s="48" t="str">
        <f t="shared" si="624"/>
        <v>ד תל שבע</v>
      </c>
      <c r="D19973" s="1" t="s">
        <v>59</v>
      </c>
      <c r="E19973" s="1"/>
      <c r="F19973" s="2">
        <v>5</v>
      </c>
      <c r="G19973" s="2">
        <f>INDEX(תוצאות_בחירות,MATCH(C19973,siot!$F$3:$F$1887,0),27)</f>
        <v>0</v>
      </c>
      <c r="H19973" s="2" t="b">
        <f t="shared" si="625"/>
        <v>0</v>
      </c>
      <c r="I19973" s="1" t="s">
        <v>2</v>
      </c>
      <c r="J19973" s="1" t="s">
        <v>63</v>
      </c>
      <c r="K19973" s="1"/>
    </row>
    <row r="19974" spans="1:11" hidden="1">
      <c r="A19974" s="1" t="s">
        <v>6</v>
      </c>
      <c r="B19974" s="1" t="s">
        <v>60</v>
      </c>
      <c r="C19974" s="48" t="str">
        <f t="shared" si="624"/>
        <v>ד תל שבע</v>
      </c>
      <c r="D19974" s="1" t="s">
        <v>59</v>
      </c>
      <c r="E19974" s="1"/>
      <c r="F19974" s="2">
        <v>6</v>
      </c>
      <c r="G19974" s="2">
        <f>INDEX(תוצאות_בחירות,MATCH(C19974,siot!$F$3:$F$1887,0),27)</f>
        <v>0</v>
      </c>
      <c r="H19974" s="2" t="b">
        <f t="shared" si="625"/>
        <v>0</v>
      </c>
      <c r="I19974" s="1" t="s">
        <v>2</v>
      </c>
      <c r="J19974" s="1" t="s">
        <v>62</v>
      </c>
      <c r="K19974" s="1"/>
    </row>
    <row r="19975" spans="1:11" hidden="1">
      <c r="A19975" s="1" t="s">
        <v>6</v>
      </c>
      <c r="B19975" s="1" t="s">
        <v>60</v>
      </c>
      <c r="C19975" s="48" t="str">
        <f t="shared" si="624"/>
        <v>ד תל שבע</v>
      </c>
      <c r="D19975" s="1" t="s">
        <v>59</v>
      </c>
      <c r="E19975" s="1"/>
      <c r="F19975" s="2">
        <v>7</v>
      </c>
      <c r="G19975" s="2">
        <f>INDEX(תוצאות_בחירות,MATCH(C19975,siot!$F$3:$F$1887,0),27)</f>
        <v>0</v>
      </c>
      <c r="H19975" s="2" t="b">
        <f t="shared" si="625"/>
        <v>0</v>
      </c>
      <c r="I19975" s="1" t="s">
        <v>2</v>
      </c>
      <c r="J19975" s="1" t="s">
        <v>61</v>
      </c>
      <c r="K19975" s="1"/>
    </row>
    <row r="19976" spans="1:11" hidden="1">
      <c r="A19976" s="1" t="s">
        <v>6</v>
      </c>
      <c r="B19976" s="1" t="s">
        <v>60</v>
      </c>
      <c r="C19976" s="48" t="str">
        <f t="shared" si="624"/>
        <v>ד תל שבע</v>
      </c>
      <c r="D19976" s="1" t="s">
        <v>59</v>
      </c>
      <c r="E19976" s="1"/>
      <c r="F19976" s="2">
        <v>8</v>
      </c>
      <c r="G19976" s="2">
        <f>INDEX(תוצאות_בחירות,MATCH(C19976,siot!$F$3:$F$1887,0),27)</f>
        <v>0</v>
      </c>
      <c r="H19976" s="2" t="b">
        <f t="shared" si="625"/>
        <v>0</v>
      </c>
      <c r="I19976" s="1" t="s">
        <v>2</v>
      </c>
      <c r="J19976" s="1" t="s">
        <v>58</v>
      </c>
      <c r="K19976" s="1"/>
    </row>
    <row r="19977" spans="1:11" hidden="1">
      <c r="A19977" s="1" t="s">
        <v>6</v>
      </c>
      <c r="B19977" s="1" t="s">
        <v>49</v>
      </c>
      <c r="C19977" s="48" t="str">
        <f t="shared" si="624"/>
        <v>ו תל שבע</v>
      </c>
      <c r="D19977" s="1" t="s">
        <v>48</v>
      </c>
      <c r="E19977" s="1" t="s">
        <v>18</v>
      </c>
      <c r="F19977" s="2" t="s">
        <v>19548</v>
      </c>
      <c r="G19977" s="2">
        <f>INDEX(תוצאות_בחירות,MATCH(C19977,siot!$F$3:$F$1887,0),27)</f>
        <v>1</v>
      </c>
      <c r="H19977" s="2" t="b">
        <f t="shared" si="625"/>
        <v>0</v>
      </c>
      <c r="I19977" s="1"/>
      <c r="J19977" s="1"/>
      <c r="K19977" s="1"/>
    </row>
    <row r="19978" spans="1:11">
      <c r="A19978" s="1" t="s">
        <v>6</v>
      </c>
      <c r="B19978" s="1" t="s">
        <v>49</v>
      </c>
      <c r="C19978" s="48" t="str">
        <f t="shared" si="624"/>
        <v>ו תל שבע</v>
      </c>
      <c r="D19978" s="1" t="s">
        <v>48</v>
      </c>
      <c r="E19978" s="1" t="s">
        <v>17</v>
      </c>
      <c r="F19978" s="2">
        <v>1</v>
      </c>
      <c r="G19978" s="2">
        <f>INDEX(תוצאות_בחירות,MATCH(C19978,siot!$F$3:$F$1887,0),27)</f>
        <v>1</v>
      </c>
      <c r="H19978" s="2" t="b">
        <f t="shared" si="625"/>
        <v>1</v>
      </c>
      <c r="I19978" s="1" t="s">
        <v>2</v>
      </c>
      <c r="J19978" s="1" t="s">
        <v>57</v>
      </c>
      <c r="K19978" s="1"/>
    </row>
    <row r="19979" spans="1:11" hidden="1">
      <c r="A19979" s="1" t="s">
        <v>6</v>
      </c>
      <c r="B19979" s="1" t="s">
        <v>49</v>
      </c>
      <c r="C19979" s="48" t="str">
        <f t="shared" si="624"/>
        <v>ו תל שבע</v>
      </c>
      <c r="D19979" s="1" t="s">
        <v>48</v>
      </c>
      <c r="E19979" s="1"/>
      <c r="F19979" s="2">
        <v>2</v>
      </c>
      <c r="G19979" s="2">
        <f>INDEX(תוצאות_בחירות,MATCH(C19979,siot!$F$3:$F$1887,0),27)</f>
        <v>1</v>
      </c>
      <c r="H19979" s="2" t="b">
        <f t="shared" si="625"/>
        <v>0</v>
      </c>
      <c r="I19979" s="1" t="s">
        <v>2</v>
      </c>
      <c r="J19979" s="1" t="s">
        <v>56</v>
      </c>
      <c r="K19979" s="1"/>
    </row>
    <row r="19980" spans="1:11" hidden="1">
      <c r="A19980" s="1" t="s">
        <v>6</v>
      </c>
      <c r="B19980" s="1" t="s">
        <v>49</v>
      </c>
      <c r="C19980" s="48" t="str">
        <f t="shared" si="624"/>
        <v>ו תל שבע</v>
      </c>
      <c r="D19980" s="1" t="s">
        <v>48</v>
      </c>
      <c r="E19980" s="1"/>
      <c r="F19980" s="2">
        <v>3</v>
      </c>
      <c r="G19980" s="2">
        <f>INDEX(תוצאות_בחירות,MATCH(C19980,siot!$F$3:$F$1887,0),27)</f>
        <v>1</v>
      </c>
      <c r="H19980" s="2" t="b">
        <f t="shared" si="625"/>
        <v>0</v>
      </c>
      <c r="I19980" s="1" t="s">
        <v>2</v>
      </c>
      <c r="J19980" s="1" t="s">
        <v>55</v>
      </c>
      <c r="K19980" s="1"/>
    </row>
    <row r="19981" spans="1:11" hidden="1">
      <c r="A19981" s="1" t="s">
        <v>6</v>
      </c>
      <c r="B19981" s="1" t="s">
        <v>49</v>
      </c>
      <c r="C19981" s="48" t="str">
        <f t="shared" si="624"/>
        <v>ו תל שבע</v>
      </c>
      <c r="D19981" s="1" t="s">
        <v>48</v>
      </c>
      <c r="E19981" s="1"/>
      <c r="F19981" s="2">
        <v>4</v>
      </c>
      <c r="G19981" s="2">
        <f>INDEX(תוצאות_בחירות,MATCH(C19981,siot!$F$3:$F$1887,0),27)</f>
        <v>1</v>
      </c>
      <c r="H19981" s="2" t="b">
        <f t="shared" si="625"/>
        <v>0</v>
      </c>
      <c r="I19981" s="1" t="s">
        <v>2</v>
      </c>
      <c r="J19981" s="1" t="s">
        <v>54</v>
      </c>
      <c r="K19981" s="1"/>
    </row>
    <row r="19982" spans="1:11" hidden="1">
      <c r="A19982" s="1" t="s">
        <v>6</v>
      </c>
      <c r="B19982" s="1" t="s">
        <v>49</v>
      </c>
      <c r="C19982" s="48" t="str">
        <f t="shared" si="624"/>
        <v>ו תל שבע</v>
      </c>
      <c r="D19982" s="1" t="s">
        <v>48</v>
      </c>
      <c r="E19982" s="1"/>
      <c r="F19982" s="2">
        <v>5</v>
      </c>
      <c r="G19982" s="2">
        <f>INDEX(תוצאות_בחירות,MATCH(C19982,siot!$F$3:$F$1887,0),27)</f>
        <v>1</v>
      </c>
      <c r="H19982" s="2" t="b">
        <f t="shared" si="625"/>
        <v>0</v>
      </c>
      <c r="I19982" s="1" t="s">
        <v>2</v>
      </c>
      <c r="J19982" s="1" t="s">
        <v>53</v>
      </c>
      <c r="K19982" s="1"/>
    </row>
    <row r="19983" spans="1:11" hidden="1">
      <c r="A19983" s="1" t="s">
        <v>6</v>
      </c>
      <c r="B19983" s="1" t="s">
        <v>49</v>
      </c>
      <c r="C19983" s="48" t="str">
        <f t="shared" si="624"/>
        <v>ו תל שבע</v>
      </c>
      <c r="D19983" s="1" t="s">
        <v>48</v>
      </c>
      <c r="E19983" s="1"/>
      <c r="F19983" s="2">
        <v>6</v>
      </c>
      <c r="G19983" s="2">
        <f>INDEX(תוצאות_בחירות,MATCH(C19983,siot!$F$3:$F$1887,0),27)</f>
        <v>1</v>
      </c>
      <c r="H19983" s="2" t="b">
        <f t="shared" si="625"/>
        <v>0</v>
      </c>
      <c r="I19983" s="1" t="s">
        <v>2</v>
      </c>
      <c r="J19983" s="1" t="s">
        <v>52</v>
      </c>
      <c r="K19983" s="1"/>
    </row>
    <row r="19984" spans="1:11" hidden="1">
      <c r="A19984" s="1" t="s">
        <v>6</v>
      </c>
      <c r="B19984" s="1" t="s">
        <v>49</v>
      </c>
      <c r="C19984" s="48" t="str">
        <f t="shared" si="624"/>
        <v>ו תל שבע</v>
      </c>
      <c r="D19984" s="1" t="s">
        <v>48</v>
      </c>
      <c r="E19984" s="1"/>
      <c r="F19984" s="2">
        <v>7</v>
      </c>
      <c r="G19984" s="2">
        <f>INDEX(תוצאות_בחירות,MATCH(C19984,siot!$F$3:$F$1887,0),27)</f>
        <v>1</v>
      </c>
      <c r="H19984" s="2" t="b">
        <f t="shared" si="625"/>
        <v>0</v>
      </c>
      <c r="I19984" s="1" t="s">
        <v>2</v>
      </c>
      <c r="J19984" s="1" t="s">
        <v>51</v>
      </c>
      <c r="K19984" s="1"/>
    </row>
    <row r="19985" spans="1:11" hidden="1">
      <c r="A19985" s="1" t="s">
        <v>6</v>
      </c>
      <c r="B19985" s="1" t="s">
        <v>49</v>
      </c>
      <c r="C19985" s="48" t="str">
        <f t="shared" si="624"/>
        <v>ו תל שבע</v>
      </c>
      <c r="D19985" s="1" t="s">
        <v>48</v>
      </c>
      <c r="E19985" s="1"/>
      <c r="F19985" s="2">
        <v>8</v>
      </c>
      <c r="G19985" s="2">
        <f>INDEX(תוצאות_בחירות,MATCH(C19985,siot!$F$3:$F$1887,0),27)</f>
        <v>1</v>
      </c>
      <c r="H19985" s="2" t="b">
        <f t="shared" si="625"/>
        <v>0</v>
      </c>
      <c r="I19985" s="1" t="s">
        <v>2</v>
      </c>
      <c r="J19985" s="1" t="s">
        <v>50</v>
      </c>
      <c r="K19985" s="1"/>
    </row>
    <row r="19986" spans="1:11" hidden="1">
      <c r="A19986" s="1" t="s">
        <v>6</v>
      </c>
      <c r="B19986" s="1" t="s">
        <v>49</v>
      </c>
      <c r="C19986" s="48" t="str">
        <f t="shared" si="624"/>
        <v>ו תל שבע</v>
      </c>
      <c r="D19986" s="1" t="s">
        <v>48</v>
      </c>
      <c r="E19986" s="1"/>
      <c r="F19986" s="2">
        <v>9</v>
      </c>
      <c r="G19986" s="2">
        <f>INDEX(תוצאות_בחירות,MATCH(C19986,siot!$F$3:$F$1887,0),27)</f>
        <v>1</v>
      </c>
      <c r="H19986" s="2" t="b">
        <f t="shared" si="625"/>
        <v>0</v>
      </c>
      <c r="I19986" s="1" t="s">
        <v>2</v>
      </c>
      <c r="J19986" s="1" t="s">
        <v>47</v>
      </c>
      <c r="K19986" s="1"/>
    </row>
    <row r="19987" spans="1:11" hidden="1">
      <c r="A19987" s="1" t="s">
        <v>6</v>
      </c>
      <c r="B19987" s="1" t="s">
        <v>35</v>
      </c>
      <c r="C19987" s="48" t="str">
        <f t="shared" si="624"/>
        <v>ם תל שבע</v>
      </c>
      <c r="D19987" s="1" t="s">
        <v>34</v>
      </c>
      <c r="E19987" s="1" t="s">
        <v>18</v>
      </c>
      <c r="F19987" s="2" t="s">
        <v>19548</v>
      </c>
      <c r="G19987" s="2">
        <f>INDEX(תוצאות_בחירות,MATCH(C19987,siot!$F$3:$F$1887,0),27)</f>
        <v>6</v>
      </c>
      <c r="H19987" s="2" t="b">
        <f t="shared" si="625"/>
        <v>0</v>
      </c>
      <c r="I19987" s="1"/>
      <c r="J19987" s="1"/>
      <c r="K19987" s="1"/>
    </row>
    <row r="19988" spans="1:11">
      <c r="A19988" s="1" t="s">
        <v>6</v>
      </c>
      <c r="B19988" s="1" t="s">
        <v>35</v>
      </c>
      <c r="C19988" s="48" t="str">
        <f t="shared" si="624"/>
        <v>ם תל שבע</v>
      </c>
      <c r="D19988" s="1" t="s">
        <v>34</v>
      </c>
      <c r="E19988" s="1" t="s">
        <v>17</v>
      </c>
      <c r="F19988" s="2">
        <v>1</v>
      </c>
      <c r="G19988" s="2">
        <f>INDEX(תוצאות_בחירות,MATCH(C19988,siot!$F$3:$F$1887,0),27)</f>
        <v>6</v>
      </c>
      <c r="H19988" s="2" t="b">
        <f t="shared" si="625"/>
        <v>1</v>
      </c>
      <c r="I19988" s="1" t="s">
        <v>2</v>
      </c>
      <c r="J19988" s="1" t="s">
        <v>46</v>
      </c>
      <c r="K19988" s="1"/>
    </row>
    <row r="19989" spans="1:11">
      <c r="A19989" s="1" t="s">
        <v>6</v>
      </c>
      <c r="B19989" s="1" t="s">
        <v>35</v>
      </c>
      <c r="C19989" s="48" t="str">
        <f t="shared" si="624"/>
        <v>ם תל שבע</v>
      </c>
      <c r="D19989" s="1" t="s">
        <v>34</v>
      </c>
      <c r="E19989" s="1"/>
      <c r="F19989" s="2">
        <v>2</v>
      </c>
      <c r="G19989" s="2">
        <f>INDEX(תוצאות_בחירות,MATCH(C19989,siot!$F$3:$F$1887,0),27)</f>
        <v>6</v>
      </c>
      <c r="H19989" s="2" t="b">
        <f t="shared" si="625"/>
        <v>1</v>
      </c>
      <c r="I19989" s="1" t="s">
        <v>2</v>
      </c>
      <c r="J19989" s="1" t="s">
        <v>45</v>
      </c>
      <c r="K19989" s="1"/>
    </row>
    <row r="19990" spans="1:11">
      <c r="A19990" s="1" t="s">
        <v>6</v>
      </c>
      <c r="B19990" s="1" t="s">
        <v>35</v>
      </c>
      <c r="C19990" s="48" t="str">
        <f t="shared" si="624"/>
        <v>ם תל שבע</v>
      </c>
      <c r="D19990" s="1" t="s">
        <v>34</v>
      </c>
      <c r="E19990" s="1"/>
      <c r="F19990" s="2">
        <v>3</v>
      </c>
      <c r="G19990" s="2">
        <f>INDEX(תוצאות_בחירות,MATCH(C19990,siot!$F$3:$F$1887,0),27)</f>
        <v>6</v>
      </c>
      <c r="H19990" s="2" t="b">
        <f t="shared" si="625"/>
        <v>1</v>
      </c>
      <c r="I19990" s="1" t="s">
        <v>2</v>
      </c>
      <c r="J19990" s="1" t="s">
        <v>44</v>
      </c>
      <c r="K19990" s="1"/>
    </row>
    <row r="19991" spans="1:11">
      <c r="A19991" s="1" t="s">
        <v>6</v>
      </c>
      <c r="B19991" s="1" t="s">
        <v>35</v>
      </c>
      <c r="C19991" s="48" t="str">
        <f t="shared" si="624"/>
        <v>ם תל שבע</v>
      </c>
      <c r="D19991" s="1" t="s">
        <v>34</v>
      </c>
      <c r="E19991" s="1"/>
      <c r="F19991" s="2">
        <v>4</v>
      </c>
      <c r="G19991" s="2">
        <f>INDEX(תוצאות_בחירות,MATCH(C19991,siot!$F$3:$F$1887,0),27)</f>
        <v>6</v>
      </c>
      <c r="H19991" s="2" t="b">
        <f t="shared" si="625"/>
        <v>1</v>
      </c>
      <c r="I19991" s="1" t="s">
        <v>2</v>
      </c>
      <c r="J19991" s="1" t="s">
        <v>43</v>
      </c>
      <c r="K19991" s="1"/>
    </row>
    <row r="19992" spans="1:11">
      <c r="A19992" s="1" t="s">
        <v>6</v>
      </c>
      <c r="B19992" s="1" t="s">
        <v>35</v>
      </c>
      <c r="C19992" s="48" t="str">
        <f t="shared" si="624"/>
        <v>ם תל שבע</v>
      </c>
      <c r="D19992" s="1" t="s">
        <v>34</v>
      </c>
      <c r="E19992" s="1"/>
      <c r="F19992" s="2">
        <v>5</v>
      </c>
      <c r="G19992" s="2">
        <f>INDEX(תוצאות_בחירות,MATCH(C19992,siot!$F$3:$F$1887,0),27)</f>
        <v>6</v>
      </c>
      <c r="H19992" s="2" t="b">
        <f t="shared" si="625"/>
        <v>1</v>
      </c>
      <c r="I19992" s="1" t="s">
        <v>2</v>
      </c>
      <c r="J19992" s="1" t="s">
        <v>42</v>
      </c>
      <c r="K19992" s="1"/>
    </row>
    <row r="19993" spans="1:11">
      <c r="A19993" s="1" t="s">
        <v>6</v>
      </c>
      <c r="B19993" s="1" t="s">
        <v>35</v>
      </c>
      <c r="C19993" s="48" t="str">
        <f t="shared" si="624"/>
        <v>ם תל שבע</v>
      </c>
      <c r="D19993" s="1" t="s">
        <v>34</v>
      </c>
      <c r="E19993" s="1"/>
      <c r="F19993" s="2">
        <v>6</v>
      </c>
      <c r="G19993" s="2">
        <f>INDEX(תוצאות_בחירות,MATCH(C19993,siot!$F$3:$F$1887,0),27)</f>
        <v>6</v>
      </c>
      <c r="H19993" s="2" t="b">
        <f t="shared" si="625"/>
        <v>1</v>
      </c>
      <c r="I19993" s="1" t="s">
        <v>2</v>
      </c>
      <c r="J19993" s="1" t="s">
        <v>41</v>
      </c>
      <c r="K19993" s="1"/>
    </row>
    <row r="19994" spans="1:11" hidden="1">
      <c r="A19994" s="1" t="s">
        <v>6</v>
      </c>
      <c r="B19994" s="1" t="s">
        <v>35</v>
      </c>
      <c r="C19994" s="48" t="str">
        <f t="shared" si="624"/>
        <v>ם תל שבע</v>
      </c>
      <c r="D19994" s="1" t="s">
        <v>34</v>
      </c>
      <c r="E19994" s="1"/>
      <c r="F19994" s="2">
        <v>7</v>
      </c>
      <c r="G19994" s="2">
        <f>INDEX(תוצאות_בחירות,MATCH(C19994,siot!$F$3:$F$1887,0),27)</f>
        <v>6</v>
      </c>
      <c r="H19994" s="2" t="b">
        <f t="shared" si="625"/>
        <v>0</v>
      </c>
      <c r="I19994" s="1" t="s">
        <v>2</v>
      </c>
      <c r="J19994" s="1" t="s">
        <v>40</v>
      </c>
      <c r="K19994" s="1"/>
    </row>
    <row r="19995" spans="1:11" hidden="1">
      <c r="A19995" s="1" t="s">
        <v>6</v>
      </c>
      <c r="B19995" s="1" t="s">
        <v>35</v>
      </c>
      <c r="C19995" s="48" t="str">
        <f t="shared" si="624"/>
        <v>ם תל שבע</v>
      </c>
      <c r="D19995" s="1" t="s">
        <v>34</v>
      </c>
      <c r="E19995" s="1"/>
      <c r="F19995" s="2">
        <v>8</v>
      </c>
      <c r="G19995" s="2">
        <f>INDEX(תוצאות_בחירות,MATCH(C19995,siot!$F$3:$F$1887,0),27)</f>
        <v>6</v>
      </c>
      <c r="H19995" s="2" t="b">
        <f t="shared" si="625"/>
        <v>0</v>
      </c>
      <c r="I19995" s="1" t="s">
        <v>2</v>
      </c>
      <c r="J19995" s="1" t="s">
        <v>39</v>
      </c>
      <c r="K19995" s="1"/>
    </row>
    <row r="19996" spans="1:11" hidden="1">
      <c r="A19996" s="1" t="s">
        <v>6</v>
      </c>
      <c r="B19996" s="1" t="s">
        <v>35</v>
      </c>
      <c r="C19996" s="48" t="str">
        <f t="shared" si="624"/>
        <v>ם תל שבע</v>
      </c>
      <c r="D19996" s="1" t="s">
        <v>34</v>
      </c>
      <c r="E19996" s="1"/>
      <c r="F19996" s="2">
        <v>9</v>
      </c>
      <c r="G19996" s="2">
        <f>INDEX(תוצאות_בחירות,MATCH(C19996,siot!$F$3:$F$1887,0),27)</f>
        <v>6</v>
      </c>
      <c r="H19996" s="2" t="b">
        <f t="shared" si="625"/>
        <v>0</v>
      </c>
      <c r="I19996" s="1" t="s">
        <v>2</v>
      </c>
      <c r="J19996" s="1" t="s">
        <v>38</v>
      </c>
      <c r="K19996" s="1"/>
    </row>
    <row r="19997" spans="1:11" hidden="1">
      <c r="A19997" s="1" t="s">
        <v>6</v>
      </c>
      <c r="B19997" s="1" t="s">
        <v>35</v>
      </c>
      <c r="C19997" s="48" t="str">
        <f t="shared" si="624"/>
        <v>ם תל שבע</v>
      </c>
      <c r="D19997" s="1" t="s">
        <v>34</v>
      </c>
      <c r="E19997" s="1"/>
      <c r="F19997" s="2">
        <v>10</v>
      </c>
      <c r="G19997" s="2">
        <f>INDEX(תוצאות_בחירות,MATCH(C19997,siot!$F$3:$F$1887,0),27)</f>
        <v>6</v>
      </c>
      <c r="H19997" s="2" t="b">
        <f t="shared" si="625"/>
        <v>0</v>
      </c>
      <c r="I19997" s="1" t="s">
        <v>2</v>
      </c>
      <c r="J19997" s="1" t="s">
        <v>37</v>
      </c>
      <c r="K19997" s="1"/>
    </row>
    <row r="19998" spans="1:11" hidden="1">
      <c r="A19998" s="1" t="s">
        <v>6</v>
      </c>
      <c r="B19998" s="1" t="s">
        <v>35</v>
      </c>
      <c r="C19998" s="48" t="str">
        <f t="shared" si="624"/>
        <v>ם תל שבע</v>
      </c>
      <c r="D19998" s="1" t="s">
        <v>34</v>
      </c>
      <c r="E19998" s="1"/>
      <c r="F19998" s="2">
        <v>11</v>
      </c>
      <c r="G19998" s="2">
        <f>INDEX(תוצאות_בחירות,MATCH(C19998,siot!$F$3:$F$1887,0),27)</f>
        <v>6</v>
      </c>
      <c r="H19998" s="2" t="b">
        <f t="shared" si="625"/>
        <v>0</v>
      </c>
      <c r="I19998" s="1" t="s">
        <v>2</v>
      </c>
      <c r="J19998" s="1" t="s">
        <v>36</v>
      </c>
      <c r="K19998" s="1"/>
    </row>
    <row r="19999" spans="1:11" hidden="1">
      <c r="A19999" s="1" t="s">
        <v>6</v>
      </c>
      <c r="B19999" s="1" t="s">
        <v>35</v>
      </c>
      <c r="C19999" s="48" t="str">
        <f t="shared" si="624"/>
        <v>ם תל שבע</v>
      </c>
      <c r="D19999" s="1" t="s">
        <v>34</v>
      </c>
      <c r="E19999" s="1"/>
      <c r="F19999" s="2">
        <v>12</v>
      </c>
      <c r="G19999" s="2">
        <f>INDEX(תוצאות_בחירות,MATCH(C19999,siot!$F$3:$F$1887,0),27)</f>
        <v>6</v>
      </c>
      <c r="H19999" s="2" t="b">
        <f t="shared" si="625"/>
        <v>0</v>
      </c>
      <c r="I19999" s="1" t="s">
        <v>2</v>
      </c>
      <c r="J19999" s="1" t="s">
        <v>33</v>
      </c>
      <c r="K19999" s="1"/>
    </row>
    <row r="20000" spans="1:11" hidden="1">
      <c r="A20000" s="1" t="s">
        <v>6</v>
      </c>
      <c r="B20000" s="1" t="s">
        <v>21</v>
      </c>
      <c r="C20000" s="48" t="str">
        <f t="shared" si="624"/>
        <v>ני תל שבע</v>
      </c>
      <c r="D20000" s="1" t="s">
        <v>20</v>
      </c>
      <c r="E20000" s="1" t="s">
        <v>18</v>
      </c>
      <c r="F20000" s="2" t="s">
        <v>19548</v>
      </c>
      <c r="G20000" s="2">
        <f>INDEX(תוצאות_בחירות,MATCH(C20000,siot!$F$3:$F$1887,0),27)</f>
        <v>2</v>
      </c>
      <c r="H20000" s="2" t="b">
        <f t="shared" si="625"/>
        <v>0</v>
      </c>
      <c r="I20000" s="1"/>
      <c r="J20000" s="1"/>
      <c r="K20000" s="1"/>
    </row>
    <row r="20001" spans="1:11">
      <c r="A20001" s="1" t="s">
        <v>6</v>
      </c>
      <c r="B20001" s="1" t="s">
        <v>21</v>
      </c>
      <c r="C20001" s="48" t="str">
        <f t="shared" si="624"/>
        <v>ני תל שבע</v>
      </c>
      <c r="D20001" s="1" t="s">
        <v>20</v>
      </c>
      <c r="E20001" s="1" t="s">
        <v>17</v>
      </c>
      <c r="F20001" s="2">
        <v>1</v>
      </c>
      <c r="G20001" s="2">
        <f>INDEX(תוצאות_בחירות,MATCH(C20001,siot!$F$3:$F$1887,0),27)</f>
        <v>2</v>
      </c>
      <c r="H20001" s="2" t="b">
        <f t="shared" si="625"/>
        <v>1</v>
      </c>
      <c r="I20001" s="1" t="s">
        <v>2</v>
      </c>
      <c r="J20001" s="1" t="s">
        <v>32</v>
      </c>
      <c r="K20001" s="1"/>
    </row>
    <row r="20002" spans="1:11">
      <c r="A20002" s="1" t="s">
        <v>6</v>
      </c>
      <c r="B20002" s="1" t="s">
        <v>21</v>
      </c>
      <c r="C20002" s="48" t="str">
        <f t="shared" si="624"/>
        <v>ני תל שבע</v>
      </c>
      <c r="D20002" s="1" t="s">
        <v>20</v>
      </c>
      <c r="E20002" s="1"/>
      <c r="F20002" s="2">
        <v>2</v>
      </c>
      <c r="G20002" s="2">
        <f>INDEX(תוצאות_בחירות,MATCH(C20002,siot!$F$3:$F$1887,0),27)</f>
        <v>2</v>
      </c>
      <c r="H20002" s="2" t="b">
        <f t="shared" si="625"/>
        <v>1</v>
      </c>
      <c r="I20002" s="1" t="s">
        <v>2</v>
      </c>
      <c r="J20002" s="1" t="s">
        <v>31</v>
      </c>
      <c r="K20002" s="1"/>
    </row>
    <row r="20003" spans="1:11" hidden="1">
      <c r="A20003" s="1" t="s">
        <v>6</v>
      </c>
      <c r="B20003" s="1" t="s">
        <v>21</v>
      </c>
      <c r="C20003" s="48" t="str">
        <f t="shared" si="624"/>
        <v>ני תל שבע</v>
      </c>
      <c r="D20003" s="1" t="s">
        <v>20</v>
      </c>
      <c r="E20003" s="1"/>
      <c r="F20003" s="2">
        <v>3</v>
      </c>
      <c r="G20003" s="2">
        <f>INDEX(תוצאות_בחירות,MATCH(C20003,siot!$F$3:$F$1887,0),27)</f>
        <v>2</v>
      </c>
      <c r="H20003" s="2" t="b">
        <f t="shared" si="625"/>
        <v>0</v>
      </c>
      <c r="I20003" s="1" t="s">
        <v>2</v>
      </c>
      <c r="J20003" s="1" t="s">
        <v>30</v>
      </c>
      <c r="K20003" s="1"/>
    </row>
    <row r="20004" spans="1:11" hidden="1">
      <c r="A20004" s="1" t="s">
        <v>6</v>
      </c>
      <c r="B20004" s="1" t="s">
        <v>21</v>
      </c>
      <c r="C20004" s="48" t="str">
        <f t="shared" si="624"/>
        <v>ני תל שבע</v>
      </c>
      <c r="D20004" s="1" t="s">
        <v>20</v>
      </c>
      <c r="E20004" s="1"/>
      <c r="F20004" s="2">
        <v>4</v>
      </c>
      <c r="G20004" s="2">
        <f>INDEX(תוצאות_בחירות,MATCH(C20004,siot!$F$3:$F$1887,0),27)</f>
        <v>2</v>
      </c>
      <c r="H20004" s="2" t="b">
        <f t="shared" si="625"/>
        <v>0</v>
      </c>
      <c r="I20004" s="1" t="s">
        <v>2</v>
      </c>
      <c r="J20004" s="1" t="s">
        <v>29</v>
      </c>
      <c r="K20004" s="1"/>
    </row>
    <row r="20005" spans="1:11" hidden="1">
      <c r="A20005" s="1" t="s">
        <v>6</v>
      </c>
      <c r="B20005" s="1" t="s">
        <v>21</v>
      </c>
      <c r="C20005" s="48" t="str">
        <f t="shared" si="624"/>
        <v>ני תל שבע</v>
      </c>
      <c r="D20005" s="1" t="s">
        <v>20</v>
      </c>
      <c r="E20005" s="1"/>
      <c r="F20005" s="2">
        <v>5</v>
      </c>
      <c r="G20005" s="2">
        <f>INDEX(תוצאות_בחירות,MATCH(C20005,siot!$F$3:$F$1887,0),27)</f>
        <v>2</v>
      </c>
      <c r="H20005" s="2" t="b">
        <f t="shared" si="625"/>
        <v>0</v>
      </c>
      <c r="I20005" s="1" t="s">
        <v>2</v>
      </c>
      <c r="J20005" s="1" t="s">
        <v>28</v>
      </c>
      <c r="K20005" s="1"/>
    </row>
    <row r="20006" spans="1:11" hidden="1">
      <c r="A20006" s="1" t="s">
        <v>6</v>
      </c>
      <c r="B20006" s="1" t="s">
        <v>21</v>
      </c>
      <c r="C20006" s="48" t="str">
        <f t="shared" si="624"/>
        <v>ני תל שבע</v>
      </c>
      <c r="D20006" s="1" t="s">
        <v>20</v>
      </c>
      <c r="E20006" s="1"/>
      <c r="F20006" s="2">
        <v>6</v>
      </c>
      <c r="G20006" s="2">
        <f>INDEX(תוצאות_בחירות,MATCH(C20006,siot!$F$3:$F$1887,0),27)</f>
        <v>2</v>
      </c>
      <c r="H20006" s="2" t="b">
        <f t="shared" si="625"/>
        <v>0</v>
      </c>
      <c r="I20006" s="1" t="s">
        <v>2</v>
      </c>
      <c r="J20006" s="1" t="s">
        <v>27</v>
      </c>
      <c r="K20006" s="1"/>
    </row>
    <row r="20007" spans="1:11" hidden="1">
      <c r="A20007" s="1" t="s">
        <v>6</v>
      </c>
      <c r="B20007" s="1" t="s">
        <v>21</v>
      </c>
      <c r="C20007" s="48" t="str">
        <f t="shared" si="624"/>
        <v>ני תל שבע</v>
      </c>
      <c r="D20007" s="1" t="s">
        <v>20</v>
      </c>
      <c r="E20007" s="1"/>
      <c r="F20007" s="2">
        <v>7</v>
      </c>
      <c r="G20007" s="2">
        <f>INDEX(תוצאות_בחירות,MATCH(C20007,siot!$F$3:$F$1887,0),27)</f>
        <v>2</v>
      </c>
      <c r="H20007" s="2" t="b">
        <f t="shared" si="625"/>
        <v>0</v>
      </c>
      <c r="I20007" s="1" t="s">
        <v>2</v>
      </c>
      <c r="J20007" s="1" t="s">
        <v>26</v>
      </c>
      <c r="K20007" s="1"/>
    </row>
    <row r="20008" spans="1:11" hidden="1">
      <c r="A20008" s="1" t="s">
        <v>6</v>
      </c>
      <c r="B20008" s="1" t="s">
        <v>21</v>
      </c>
      <c r="C20008" s="48" t="str">
        <f t="shared" si="624"/>
        <v>ני תל שבע</v>
      </c>
      <c r="D20008" s="1" t="s">
        <v>20</v>
      </c>
      <c r="E20008" s="1"/>
      <c r="F20008" s="2">
        <v>8</v>
      </c>
      <c r="G20008" s="2">
        <f>INDEX(תוצאות_בחירות,MATCH(C20008,siot!$F$3:$F$1887,0),27)</f>
        <v>2</v>
      </c>
      <c r="H20008" s="2" t="b">
        <f t="shared" si="625"/>
        <v>0</v>
      </c>
      <c r="I20008" s="1" t="s">
        <v>2</v>
      </c>
      <c r="J20008" s="1" t="s">
        <v>25</v>
      </c>
      <c r="K20008" s="1"/>
    </row>
    <row r="20009" spans="1:11" hidden="1">
      <c r="A20009" s="1" t="s">
        <v>6</v>
      </c>
      <c r="B20009" s="1" t="s">
        <v>21</v>
      </c>
      <c r="C20009" s="48" t="str">
        <f t="shared" si="624"/>
        <v>ני תל שבע</v>
      </c>
      <c r="D20009" s="1" t="s">
        <v>20</v>
      </c>
      <c r="E20009" s="1"/>
      <c r="F20009" s="2">
        <v>9</v>
      </c>
      <c r="G20009" s="2">
        <f>INDEX(תוצאות_בחירות,MATCH(C20009,siot!$F$3:$F$1887,0),27)</f>
        <v>2</v>
      </c>
      <c r="H20009" s="2" t="b">
        <f t="shared" si="625"/>
        <v>0</v>
      </c>
      <c r="I20009" s="1" t="s">
        <v>2</v>
      </c>
      <c r="J20009" s="1" t="s">
        <v>24</v>
      </c>
      <c r="K20009" s="1"/>
    </row>
    <row r="20010" spans="1:11" hidden="1">
      <c r="A20010" s="1" t="s">
        <v>6</v>
      </c>
      <c r="B20010" s="1" t="s">
        <v>21</v>
      </c>
      <c r="C20010" s="48" t="str">
        <f t="shared" si="624"/>
        <v>ני תל שבע</v>
      </c>
      <c r="D20010" s="1" t="s">
        <v>20</v>
      </c>
      <c r="E20010" s="1"/>
      <c r="F20010" s="2">
        <v>10</v>
      </c>
      <c r="G20010" s="2">
        <f>INDEX(תוצאות_בחירות,MATCH(C20010,siot!$F$3:$F$1887,0),27)</f>
        <v>2</v>
      </c>
      <c r="H20010" s="2" t="b">
        <f t="shared" si="625"/>
        <v>0</v>
      </c>
      <c r="I20010" s="1" t="s">
        <v>2</v>
      </c>
      <c r="J20010" s="1" t="s">
        <v>23</v>
      </c>
      <c r="K20010" s="1"/>
    </row>
    <row r="20011" spans="1:11" hidden="1">
      <c r="A20011" s="1" t="s">
        <v>6</v>
      </c>
      <c r="B20011" s="1" t="s">
        <v>21</v>
      </c>
      <c r="C20011" s="48" t="str">
        <f t="shared" si="624"/>
        <v>ני תל שבע</v>
      </c>
      <c r="D20011" s="1" t="s">
        <v>20</v>
      </c>
      <c r="E20011" s="1"/>
      <c r="F20011" s="2">
        <v>11</v>
      </c>
      <c r="G20011" s="2">
        <f>INDEX(תוצאות_בחירות,MATCH(C20011,siot!$F$3:$F$1887,0),27)</f>
        <v>2</v>
      </c>
      <c r="H20011" s="2" t="b">
        <f t="shared" si="625"/>
        <v>0</v>
      </c>
      <c r="I20011" s="1" t="s">
        <v>2</v>
      </c>
      <c r="J20011" s="1" t="s">
        <v>22</v>
      </c>
      <c r="K20011" s="1"/>
    </row>
    <row r="20012" spans="1:11" hidden="1">
      <c r="A20012" s="1" t="s">
        <v>6</v>
      </c>
      <c r="B20012" s="1" t="s">
        <v>21</v>
      </c>
      <c r="C20012" s="48" t="str">
        <f t="shared" si="624"/>
        <v>ני תל שבע</v>
      </c>
      <c r="D20012" s="1" t="s">
        <v>20</v>
      </c>
      <c r="E20012" s="1"/>
      <c r="F20012" s="2">
        <v>12</v>
      </c>
      <c r="G20012" s="2">
        <f>INDEX(תוצאות_בחירות,MATCH(C20012,siot!$F$3:$F$1887,0),27)</f>
        <v>2</v>
      </c>
      <c r="H20012" s="2" t="b">
        <f t="shared" si="625"/>
        <v>0</v>
      </c>
      <c r="I20012" s="1" t="s">
        <v>2</v>
      </c>
      <c r="J20012" s="1" t="s">
        <v>19</v>
      </c>
      <c r="K20012" s="1"/>
    </row>
    <row r="20013" spans="1:11" hidden="1">
      <c r="A20013" s="1" t="s">
        <v>6</v>
      </c>
      <c r="B20013" s="1" t="s">
        <v>5</v>
      </c>
      <c r="C20013" s="48" t="str">
        <f t="shared" si="624"/>
        <v>קע תל שבע</v>
      </c>
      <c r="D20013" s="1" t="s">
        <v>4</v>
      </c>
      <c r="E20013" s="1" t="s">
        <v>18</v>
      </c>
      <c r="F20013" s="2" t="s">
        <v>19548</v>
      </c>
      <c r="G20013" s="2">
        <f>INDEX(תוצאות_בחירות,MATCH(C20013,siot!$F$3:$F$1887,0),27)</f>
        <v>1</v>
      </c>
      <c r="H20013" s="2" t="b">
        <f t="shared" si="625"/>
        <v>0</v>
      </c>
      <c r="I20013" s="1"/>
      <c r="J20013" s="1"/>
      <c r="K20013" s="1"/>
    </row>
    <row r="20014" spans="1:11">
      <c r="A20014" s="1" t="s">
        <v>6</v>
      </c>
      <c r="B20014" s="1" t="s">
        <v>5</v>
      </c>
      <c r="C20014" s="48" t="str">
        <f t="shared" si="624"/>
        <v>קע תל שבע</v>
      </c>
      <c r="D20014" s="1" t="s">
        <v>4</v>
      </c>
      <c r="E20014" s="1" t="s">
        <v>17</v>
      </c>
      <c r="F20014" s="2">
        <v>1</v>
      </c>
      <c r="G20014" s="2">
        <f>INDEX(תוצאות_בחירות,MATCH(C20014,siot!$F$3:$F$1887,0),27)</f>
        <v>1</v>
      </c>
      <c r="H20014" s="2" t="b">
        <f t="shared" si="625"/>
        <v>1</v>
      </c>
      <c r="I20014" s="1" t="s">
        <v>2</v>
      </c>
      <c r="J20014" s="1" t="s">
        <v>16</v>
      </c>
      <c r="K20014" s="1"/>
    </row>
    <row r="20015" spans="1:11" hidden="1">
      <c r="A20015" s="1" t="s">
        <v>6</v>
      </c>
      <c r="B20015" s="1" t="s">
        <v>5</v>
      </c>
      <c r="C20015" s="48" t="str">
        <f t="shared" si="624"/>
        <v>קע תל שבע</v>
      </c>
      <c r="D20015" s="1" t="s">
        <v>4</v>
      </c>
      <c r="E20015" s="1"/>
      <c r="F20015" s="2">
        <v>2</v>
      </c>
      <c r="G20015" s="2">
        <f>INDEX(תוצאות_בחירות,MATCH(C20015,siot!$F$3:$F$1887,0),27)</f>
        <v>1</v>
      </c>
      <c r="H20015" s="2" t="b">
        <f t="shared" si="625"/>
        <v>0</v>
      </c>
      <c r="I20015" s="1" t="s">
        <v>2</v>
      </c>
      <c r="J20015" s="1" t="s">
        <v>15</v>
      </c>
      <c r="K20015" s="1"/>
    </row>
    <row r="20016" spans="1:11" hidden="1">
      <c r="A20016" s="1" t="s">
        <v>6</v>
      </c>
      <c r="B20016" s="1" t="s">
        <v>5</v>
      </c>
      <c r="C20016" s="48" t="str">
        <f t="shared" si="624"/>
        <v>קע תל שבע</v>
      </c>
      <c r="D20016" s="1" t="s">
        <v>4</v>
      </c>
      <c r="E20016" s="1"/>
      <c r="F20016" s="2">
        <v>3</v>
      </c>
      <c r="G20016" s="2">
        <f>INDEX(תוצאות_בחירות,MATCH(C20016,siot!$F$3:$F$1887,0),27)</f>
        <v>1</v>
      </c>
      <c r="H20016" s="2" t="b">
        <f t="shared" si="625"/>
        <v>0</v>
      </c>
      <c r="I20016" s="1" t="s">
        <v>2</v>
      </c>
      <c r="J20016" s="1" t="s">
        <v>14</v>
      </c>
      <c r="K20016" s="1"/>
    </row>
    <row r="20017" spans="1:11" hidden="1">
      <c r="A20017" s="1" t="s">
        <v>6</v>
      </c>
      <c r="B20017" s="1" t="s">
        <v>5</v>
      </c>
      <c r="C20017" s="48" t="str">
        <f t="shared" si="624"/>
        <v>קע תל שבע</v>
      </c>
      <c r="D20017" s="1" t="s">
        <v>4</v>
      </c>
      <c r="E20017" s="1"/>
      <c r="F20017" s="2">
        <v>4</v>
      </c>
      <c r="G20017" s="2">
        <f>INDEX(תוצאות_בחירות,MATCH(C20017,siot!$F$3:$F$1887,0),27)</f>
        <v>1</v>
      </c>
      <c r="H20017" s="2" t="b">
        <f t="shared" si="625"/>
        <v>0</v>
      </c>
      <c r="I20017" s="1" t="s">
        <v>2</v>
      </c>
      <c r="J20017" s="1" t="s">
        <v>13</v>
      </c>
      <c r="K20017" s="1"/>
    </row>
    <row r="20018" spans="1:11" hidden="1">
      <c r="A20018" s="1" t="s">
        <v>6</v>
      </c>
      <c r="B20018" s="1" t="s">
        <v>5</v>
      </c>
      <c r="C20018" s="48" t="str">
        <f t="shared" si="624"/>
        <v>קע תל שבע</v>
      </c>
      <c r="D20018" s="1" t="s">
        <v>4</v>
      </c>
      <c r="E20018" s="1"/>
      <c r="F20018" s="2">
        <v>5</v>
      </c>
      <c r="G20018" s="2">
        <f>INDEX(תוצאות_בחירות,MATCH(C20018,siot!$F$3:$F$1887,0),27)</f>
        <v>1</v>
      </c>
      <c r="H20018" s="2" t="b">
        <f t="shared" si="625"/>
        <v>0</v>
      </c>
      <c r="I20018" s="1" t="s">
        <v>2</v>
      </c>
      <c r="J20018" s="1" t="s">
        <v>12</v>
      </c>
      <c r="K20018" s="1"/>
    </row>
    <row r="20019" spans="1:11" hidden="1">
      <c r="A20019" s="1" t="s">
        <v>6</v>
      </c>
      <c r="B20019" s="1" t="s">
        <v>5</v>
      </c>
      <c r="C20019" s="48" t="str">
        <f t="shared" si="624"/>
        <v>קע תל שבע</v>
      </c>
      <c r="D20019" s="1" t="s">
        <v>4</v>
      </c>
      <c r="E20019" s="1"/>
      <c r="F20019" s="2">
        <v>6</v>
      </c>
      <c r="G20019" s="2">
        <f>INDEX(תוצאות_בחירות,MATCH(C20019,siot!$F$3:$F$1887,0),27)</f>
        <v>1</v>
      </c>
      <c r="H20019" s="2" t="b">
        <f t="shared" si="625"/>
        <v>0</v>
      </c>
      <c r="I20019" s="1" t="s">
        <v>2</v>
      </c>
      <c r="J20019" s="1" t="s">
        <v>11</v>
      </c>
      <c r="K20019" s="1"/>
    </row>
    <row r="20020" spans="1:11" hidden="1">
      <c r="A20020" s="1" t="s">
        <v>6</v>
      </c>
      <c r="B20020" s="1" t="s">
        <v>5</v>
      </c>
      <c r="C20020" s="48" t="str">
        <f t="shared" si="624"/>
        <v>קע תל שבע</v>
      </c>
      <c r="D20020" s="1" t="s">
        <v>4</v>
      </c>
      <c r="E20020" s="1"/>
      <c r="F20020" s="2">
        <v>7</v>
      </c>
      <c r="G20020" s="2">
        <f>INDEX(תוצאות_בחירות,MATCH(C20020,siot!$F$3:$F$1887,0),27)</f>
        <v>1</v>
      </c>
      <c r="H20020" s="2" t="b">
        <f t="shared" si="625"/>
        <v>0</v>
      </c>
      <c r="I20020" s="1" t="s">
        <v>2</v>
      </c>
      <c r="J20020" s="1" t="s">
        <v>10</v>
      </c>
      <c r="K20020" s="1"/>
    </row>
    <row r="20021" spans="1:11" hidden="1">
      <c r="A20021" s="1" t="s">
        <v>6</v>
      </c>
      <c r="B20021" s="1" t="s">
        <v>5</v>
      </c>
      <c r="C20021" s="48" t="str">
        <f t="shared" si="624"/>
        <v>קע תל שבע</v>
      </c>
      <c r="D20021" s="1" t="s">
        <v>4</v>
      </c>
      <c r="E20021" s="1"/>
      <c r="F20021" s="2">
        <v>8</v>
      </c>
      <c r="G20021" s="2">
        <f>INDEX(תוצאות_בחירות,MATCH(C20021,siot!$F$3:$F$1887,0),27)</f>
        <v>1</v>
      </c>
      <c r="H20021" s="2" t="b">
        <f t="shared" si="625"/>
        <v>0</v>
      </c>
      <c r="I20021" s="1" t="s">
        <v>2</v>
      </c>
      <c r="J20021" s="1" t="s">
        <v>9</v>
      </c>
      <c r="K20021" s="1"/>
    </row>
    <row r="20022" spans="1:11" hidden="1">
      <c r="A20022" s="1" t="s">
        <v>6</v>
      </c>
      <c r="B20022" s="1" t="s">
        <v>5</v>
      </c>
      <c r="C20022" s="48" t="str">
        <f t="shared" si="624"/>
        <v>קע תל שבע</v>
      </c>
      <c r="D20022" s="1" t="s">
        <v>4</v>
      </c>
      <c r="E20022" s="1"/>
      <c r="F20022" s="2">
        <v>9</v>
      </c>
      <c r="G20022" s="2">
        <f>INDEX(תוצאות_בחירות,MATCH(C20022,siot!$F$3:$F$1887,0),27)</f>
        <v>1</v>
      </c>
      <c r="H20022" s="2" t="b">
        <f t="shared" si="625"/>
        <v>0</v>
      </c>
      <c r="I20022" s="1" t="s">
        <v>2</v>
      </c>
      <c r="J20022" s="1" t="s">
        <v>8</v>
      </c>
      <c r="K20022" s="1"/>
    </row>
    <row r="20023" spans="1:11" hidden="1">
      <c r="A20023" s="1" t="s">
        <v>6</v>
      </c>
      <c r="B20023" s="1" t="s">
        <v>5</v>
      </c>
      <c r="C20023" s="48" t="str">
        <f t="shared" si="624"/>
        <v>קע תל שבע</v>
      </c>
      <c r="D20023" s="1" t="s">
        <v>4</v>
      </c>
      <c r="E20023" s="1"/>
      <c r="F20023" s="2">
        <v>10</v>
      </c>
      <c r="G20023" s="2">
        <f>INDEX(תוצאות_בחירות,MATCH(C20023,siot!$F$3:$F$1887,0),27)</f>
        <v>1</v>
      </c>
      <c r="H20023" s="2" t="b">
        <f t="shared" si="625"/>
        <v>0</v>
      </c>
      <c r="I20023" s="1" t="s">
        <v>2</v>
      </c>
      <c r="J20023" s="1" t="s">
        <v>7</v>
      </c>
      <c r="K20023" s="1"/>
    </row>
    <row r="20024" spans="1:11" hidden="1">
      <c r="A20024" s="1" t="s">
        <v>6</v>
      </c>
      <c r="B20024" s="1" t="s">
        <v>5</v>
      </c>
      <c r="C20024" s="48" t="str">
        <f t="shared" si="624"/>
        <v>קע תל שבע</v>
      </c>
      <c r="D20024" s="1" t="s">
        <v>4</v>
      </c>
      <c r="E20024" s="1"/>
      <c r="F20024" s="2">
        <v>11</v>
      </c>
      <c r="G20024" s="2">
        <f>INDEX(תוצאות_בחירות,MATCH(C20024,siot!$F$3:$F$1887,0),27)</f>
        <v>1</v>
      </c>
      <c r="H20024" s="2" t="b">
        <f t="shared" si="625"/>
        <v>0</v>
      </c>
      <c r="I20024" s="1" t="s">
        <v>2</v>
      </c>
      <c r="J20024" s="1" t="s">
        <v>1</v>
      </c>
      <c r="K20024" s="1"/>
    </row>
    <row r="20025" spans="1:11" hidden="1">
      <c r="H20025" s="2">
        <f>COUNTIF(H3:H20014,TRUE)</f>
        <v>2465</v>
      </c>
      <c r="K20025" s="2">
        <f>COUNTIF(K3:K20014,"אישה")</f>
        <v>0</v>
      </c>
    </row>
    <row r="20026" spans="1:11" hidden="1">
      <c r="H20026" s="49">
        <f>K20025/H20029</f>
        <v>0</v>
      </c>
    </row>
    <row r="20027" spans="1:11" hidden="1">
      <c r="H20027" s="49">
        <f>K20025/H20029</f>
        <v>0</v>
      </c>
    </row>
    <row r="20029" spans="1:11">
      <c r="H20029">
        <f>'ריכוז נתונים'!C193</f>
        <v>2443</v>
      </c>
    </row>
  </sheetData>
  <sheetProtection password="E573" sheet="1" objects="1" scenarios="1"/>
  <autoFilter ref="A1:K20027">
    <filterColumn colId="7">
      <filters>
        <filter val="TRUE"/>
      </filters>
    </filterColumn>
  </autoFilter>
  <printOptions horizontalCentered="1" gridLines="1"/>
  <pageMargins left="0.2" right="0.2" top="0.94" bottom="0.46000000000000008" header="0.2" footer="0.16"/>
  <pageSetup paperSize="9" pageOrder="overThenDown" orientation="landscape" r:id="rId1"/>
  <headerFooter>
    <oddHeader>&amp;Lמערכת אביב
בחירות 22/10/2013&amp;Cרשימת מועמדים לבחירות לרשומ"ק 2013
נכון ל8.10.13 לא סופית
 &amp;Rמדינת ישראל
משרד הפנים
המפקח הארצי על הבחירות</oddHeader>
    <oddFooter>&amp;L&amp;F&amp;C&amp;N עמוד &amp;P מתוך&amp;R&amp;D &amp;T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B1888"/>
  <sheetViews>
    <sheetView showGridLines="0" rightToLeft="1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F4" sqref="B3:AB1888"/>
    </sheetView>
  </sheetViews>
  <sheetFormatPr defaultColWidth="8.4140625" defaultRowHeight="12.5"/>
  <cols>
    <col min="1" max="1" width="4.25" style="7" customWidth="1"/>
    <col min="2" max="2" width="9.83203125" style="7" customWidth="1"/>
    <col min="3" max="3" width="16.1640625" style="7" bestFit="1" customWidth="1"/>
    <col min="4" max="4" width="8.25" style="7" customWidth="1"/>
    <col min="5" max="5" width="7.1640625" style="8" customWidth="1"/>
    <col min="6" max="6" width="10.75" style="8" bestFit="1" customWidth="1"/>
    <col min="7" max="7" width="32.4140625" style="7" customWidth="1"/>
    <col min="8" max="9" width="18.4140625" style="7" customWidth="1"/>
    <col min="10" max="10" width="11.4140625" style="7" customWidth="1"/>
    <col min="11" max="11" width="10.4140625" style="7" customWidth="1"/>
    <col min="12" max="12" width="10.25" style="10" customWidth="1"/>
    <col min="13" max="13" width="10.75" style="10" customWidth="1"/>
    <col min="14" max="14" width="8.4140625" style="7" customWidth="1"/>
    <col min="15" max="15" width="9.4140625" style="46" customWidth="1"/>
    <col min="16" max="18" width="8.4140625" style="7"/>
    <col min="19" max="19" width="9.25" style="7" bestFit="1" customWidth="1"/>
    <col min="20" max="16384" width="8.4140625" style="7"/>
  </cols>
  <sheetData>
    <row r="1" spans="2:28" ht="27" customHeight="1">
      <c r="L1" s="9" t="s">
        <v>19549</v>
      </c>
      <c r="O1" s="11" t="s">
        <v>19550</v>
      </c>
    </row>
    <row r="2" spans="2:28" ht="53.25" customHeight="1">
      <c r="L2" s="7"/>
      <c r="M2" s="7"/>
      <c r="O2" s="7"/>
    </row>
    <row r="3" spans="2:28" s="21" customFormat="1" ht="34.5" customHeight="1" thickBot="1">
      <c r="B3" s="12" t="s">
        <v>19551</v>
      </c>
      <c r="C3" s="13" t="s">
        <v>19547</v>
      </c>
      <c r="D3" s="14" t="s">
        <v>19552</v>
      </c>
      <c r="E3" s="15" t="s">
        <v>19546</v>
      </c>
      <c r="F3" s="15"/>
      <c r="G3" s="16" t="s">
        <v>19553</v>
      </c>
      <c r="H3" s="17" t="s">
        <v>19554</v>
      </c>
      <c r="I3" s="82"/>
      <c r="J3" s="14" t="s">
        <v>19555</v>
      </c>
      <c r="K3" s="18" t="s">
        <v>19556</v>
      </c>
      <c r="L3" s="18" t="s">
        <v>19557</v>
      </c>
      <c r="M3" s="19" t="s">
        <v>19558</v>
      </c>
      <c r="N3" s="20" t="s">
        <v>19559</v>
      </c>
      <c r="O3" s="20" t="s">
        <v>19560</v>
      </c>
      <c r="P3" s="21" t="s">
        <v>19579</v>
      </c>
      <c r="Q3" s="21" t="s">
        <v>19580</v>
      </c>
      <c r="R3" s="21" t="s">
        <v>19576</v>
      </c>
      <c r="V3" s="21" t="s">
        <v>19598</v>
      </c>
    </row>
    <row r="4" spans="2:28" ht="15" thickTop="1" thickBot="1">
      <c r="B4" s="22">
        <v>472</v>
      </c>
      <c r="C4" s="22" t="s">
        <v>19505</v>
      </c>
      <c r="D4" s="23">
        <v>4617</v>
      </c>
      <c r="E4" s="22" t="s">
        <v>17267</v>
      </c>
      <c r="F4" s="22" t="str">
        <f>E4&amp;" "&amp;C4</f>
        <v>למ אבו גוש</v>
      </c>
      <c r="G4" s="24" t="s">
        <v>19516</v>
      </c>
      <c r="H4" s="25" t="s">
        <v>19523</v>
      </c>
      <c r="I4" s="25" t="str">
        <f>C4&amp;" "&amp;H4</f>
        <v>אבו גוש גבר עיסא</v>
      </c>
      <c r="J4" s="26">
        <v>3836</v>
      </c>
      <c r="K4" s="26">
        <v>3836</v>
      </c>
      <c r="L4" s="27">
        <v>0.60631938514090522</v>
      </c>
      <c r="M4" s="28">
        <v>1420</v>
      </c>
      <c r="N4" s="29">
        <v>0.60631938514090522</v>
      </c>
      <c r="O4" s="30">
        <v>1420</v>
      </c>
      <c r="P4" s="7">
        <f>VLOOKUP(C4,'ריכוז נתונים'!$B$3:$C$189,2)</f>
        <v>9</v>
      </c>
      <c r="Q4" s="47" t="b">
        <f>IF(M4&gt;K4/P4*0.75,TRUE,FALSE)</f>
        <v>1</v>
      </c>
      <c r="R4" s="7">
        <f>IF(Q4=TRUE,ROUND(P4*M4/K4,1),0)</f>
        <v>3.3</v>
      </c>
      <c r="S4" s="47">
        <f>ROUND(K4/P4,0)</f>
        <v>426</v>
      </c>
      <c r="T4" s="7">
        <f>SUMIF($C$4:$C$1887,C4,$R$4:$R$1887)</f>
        <v>7.7</v>
      </c>
      <c r="U4" s="7" t="str">
        <f>IF(T4&lt;&gt;P4,"Gap","")</f>
        <v>Gap</v>
      </c>
      <c r="V4" s="7">
        <f>IF(ISERROR(IF(INDEX(rosh!$O$4:$P$710,MATCH(I4,rosh!$O$4:$O$710,0),2)="Mayor",1,)),0,IF(INDEX(rosh!$O$4:$P$710,MATCH(I4,rosh!$O$4:$O$710,0),2)="Mayor",1,))</f>
        <v>1</v>
      </c>
      <c r="W4" s="7" t="str">
        <f>Q4&amp;" "&amp;C4</f>
        <v>TRUE אבו גוש</v>
      </c>
      <c r="X4" s="84">
        <f>SUMIF($W$4:$W$1887,W4,$M$4:$M$41887)</f>
        <v>3265</v>
      </c>
      <c r="Y4" s="7">
        <f>IF(Q4=TRUE,ROUND(P4*M4/X4,0),)</f>
        <v>4</v>
      </c>
      <c r="Z4" s="7">
        <f>SUMIF($C$4:$C$1887,C4,$Y$4:$Y$1887)</f>
        <v>10</v>
      </c>
      <c r="AA4" s="7" t="str">
        <f>IF(Z4&lt;&gt;P4,"Gap","")</f>
        <v>Gap</v>
      </c>
      <c r="AB4" s="7">
        <f>IF(AND(V4=1,OR(Z4=P4,Z4&lt;P4)),Y4+1,Y4)</f>
        <v>4</v>
      </c>
    </row>
    <row r="5" spans="2:28" ht="15" thickTop="1" thickBot="1">
      <c r="B5" s="31">
        <v>472</v>
      </c>
      <c r="C5" s="32" t="s">
        <v>19505</v>
      </c>
      <c r="D5" s="33">
        <v>4617</v>
      </c>
      <c r="E5" s="34" t="s">
        <v>70</v>
      </c>
      <c r="F5" s="22" t="str">
        <f t="shared" ref="F5:F68" si="0">E5&amp;" "&amp;C5</f>
        <v>א אבו גוש</v>
      </c>
      <c r="G5" s="35" t="s">
        <v>19533</v>
      </c>
      <c r="H5" s="36" t="s">
        <v>19541</v>
      </c>
      <c r="I5" s="25" t="str">
        <f t="shared" ref="I5:I68" si="1">C5&amp;" "&amp;H5</f>
        <v>אבו גוש איברהים עזמי</v>
      </c>
      <c r="J5" s="26">
        <v>3836</v>
      </c>
      <c r="K5" s="26">
        <v>3836</v>
      </c>
      <c r="L5" s="39">
        <v>0.39410760034158837</v>
      </c>
      <c r="M5" s="40">
        <v>923</v>
      </c>
      <c r="N5" s="41">
        <v>0.39410760034158837</v>
      </c>
      <c r="O5" s="42">
        <v>923</v>
      </c>
      <c r="P5" s="7">
        <f>VLOOKUP(C5,'ריכוז נתונים'!$B$3:$C$189,2)</f>
        <v>9</v>
      </c>
      <c r="Q5" s="47" t="b">
        <f t="shared" ref="Q5:Q68" si="2">IF(M5&gt;K5/P5*0.75,TRUE,FALSE)</f>
        <v>1</v>
      </c>
      <c r="R5" s="7">
        <f t="shared" ref="R5:R68" si="3">IF(Q5=TRUE,ROUND(P5*M5/K5,1),0)</f>
        <v>2.2000000000000002</v>
      </c>
      <c r="S5" s="47">
        <f t="shared" ref="S5:S68" si="4">ROUND(K5/P5,0)</f>
        <v>426</v>
      </c>
      <c r="T5" s="7">
        <f>SUMIF($C$4:$C$1887,C5,$R$4:$R$1887)</f>
        <v>7.7</v>
      </c>
      <c r="U5" s="7" t="str">
        <f t="shared" ref="U5:U68" si="5">IF(T5&lt;&gt;P5,"Gap","")</f>
        <v>Gap</v>
      </c>
      <c r="V5" s="7">
        <f>IF(ISERROR(IF(INDEX(rosh!$O$4:$P$710,MATCH(I5,rosh!$O$4:$O$710,0),2)="Mayor",1,)),0,IF(INDEX(rosh!$O$4:$P$710,MATCH(I5,rosh!$O$4:$O$710,0),2)="Mayor",1,))</f>
        <v>0</v>
      </c>
      <c r="W5" s="7" t="str">
        <f t="shared" ref="W5:W68" si="6">Q5&amp;" "&amp;C5</f>
        <v>TRUE אבו גוש</v>
      </c>
      <c r="X5" s="84">
        <f>SUMIF($W$4:$W$1887,W5,$M$4:$M$41887)</f>
        <v>3265</v>
      </c>
      <c r="Y5" s="7">
        <f t="shared" ref="Y5:Y68" si="7">IF(Q5=TRUE,ROUND(P5*M5/X5,0),)</f>
        <v>3</v>
      </c>
      <c r="Z5" s="7">
        <f t="shared" ref="Z5:Z68" si="8">SUMIF($C$4:$C$1887,C5,$Y$4:$Y$1887)</f>
        <v>10</v>
      </c>
      <c r="AA5" s="7" t="str">
        <f t="shared" ref="AA5:AA68" si="9">IF(Z5&lt;&gt;P5,"Gap","")</f>
        <v>Gap</v>
      </c>
      <c r="AB5" s="7">
        <f t="shared" ref="AB5:AB68" si="10">IF(AND(V5=1,OR(Z5=P5,Z5&lt;P5)),Y5+1,Y5)</f>
        <v>3</v>
      </c>
    </row>
    <row r="6" spans="2:28" ht="15" thickTop="1" thickBot="1">
      <c r="B6" s="31">
        <v>472</v>
      </c>
      <c r="C6" s="32" t="s">
        <v>19505</v>
      </c>
      <c r="D6" s="33">
        <v>4617</v>
      </c>
      <c r="E6" s="34" t="s">
        <v>151</v>
      </c>
      <c r="F6" s="22" t="str">
        <f t="shared" si="0"/>
        <v>ה אבו גוש</v>
      </c>
      <c r="G6" s="35" t="s">
        <v>19525</v>
      </c>
      <c r="H6" s="36" t="s">
        <v>19531</v>
      </c>
      <c r="I6" s="25" t="str">
        <f t="shared" si="1"/>
        <v>אבו גוש עבדאל רחמן ערסן</v>
      </c>
      <c r="J6" s="26">
        <v>3836</v>
      </c>
      <c r="K6" s="26">
        <v>3836</v>
      </c>
      <c r="L6" s="39">
        <v>0.39368061485909478</v>
      </c>
      <c r="M6" s="40">
        <v>922</v>
      </c>
      <c r="N6" s="41">
        <v>0.39368061485909478</v>
      </c>
      <c r="O6" s="42">
        <v>922</v>
      </c>
      <c r="P6" s="7">
        <f>VLOOKUP(C6,'ריכוז נתונים'!$B$3:$C$189,2)</f>
        <v>9</v>
      </c>
      <c r="Q6" s="47" t="b">
        <f t="shared" si="2"/>
        <v>1</v>
      </c>
      <c r="R6" s="7">
        <f t="shared" si="3"/>
        <v>2.2000000000000002</v>
      </c>
      <c r="S6" s="47">
        <f t="shared" si="4"/>
        <v>426</v>
      </c>
      <c r="T6" s="7">
        <f>SUMIF($C$4:$C$1887,C6,$R$4:$R$1887)</f>
        <v>7.7</v>
      </c>
      <c r="U6" s="7" t="str">
        <f t="shared" si="5"/>
        <v>Gap</v>
      </c>
      <c r="V6" s="7">
        <f>IF(ISERROR(IF(INDEX(rosh!$O$4:$P$710,MATCH(I6,rosh!$O$4:$O$710,0),2)="Mayor",1,)),0,IF(INDEX(rosh!$O$4:$P$710,MATCH(I6,rosh!$O$4:$O$710,0),2)="Mayor",1,))</f>
        <v>0</v>
      </c>
      <c r="W6" s="7" t="str">
        <f t="shared" si="6"/>
        <v>TRUE אבו גוש</v>
      </c>
      <c r="X6" s="84">
        <f>SUMIF($W$4:$W$1887,W6,$M$4:$M$41887)</f>
        <v>3265</v>
      </c>
      <c r="Y6" s="7">
        <f t="shared" si="7"/>
        <v>3</v>
      </c>
      <c r="Z6" s="7">
        <f t="shared" si="8"/>
        <v>10</v>
      </c>
      <c r="AA6" s="7" t="str">
        <f t="shared" si="9"/>
        <v>Gap</v>
      </c>
      <c r="AB6" s="7">
        <f t="shared" si="10"/>
        <v>3</v>
      </c>
    </row>
    <row r="7" spans="2:28" ht="15" thickTop="1" thickBot="1">
      <c r="B7" s="31">
        <v>472</v>
      </c>
      <c r="C7" s="32" t="s">
        <v>19505</v>
      </c>
      <c r="D7" s="33">
        <v>4617</v>
      </c>
      <c r="E7" s="34" t="s">
        <v>339</v>
      </c>
      <c r="F7" s="22" t="str">
        <f t="shared" si="0"/>
        <v>ץ אבו גוש</v>
      </c>
      <c r="G7" s="35" t="s">
        <v>19504</v>
      </c>
      <c r="H7" s="36"/>
      <c r="I7" s="25" t="str">
        <f t="shared" si="1"/>
        <v xml:space="preserve">אבו גוש </v>
      </c>
      <c r="J7" s="26">
        <v>3836</v>
      </c>
      <c r="K7" s="26">
        <v>3836</v>
      </c>
      <c r="L7" s="39">
        <v>0.12596071733561059</v>
      </c>
      <c r="M7" s="40">
        <v>295</v>
      </c>
      <c r="N7" s="41">
        <v>0.12596071733561059</v>
      </c>
      <c r="O7" s="42">
        <v>295</v>
      </c>
      <c r="P7" s="7">
        <f>VLOOKUP(C7,'ריכוז נתונים'!$B$3:$C$189,2)</f>
        <v>9</v>
      </c>
      <c r="Q7" s="47" t="b">
        <f t="shared" si="2"/>
        <v>0</v>
      </c>
      <c r="R7" s="7">
        <f t="shared" si="3"/>
        <v>0</v>
      </c>
      <c r="S7" s="47">
        <f t="shared" si="4"/>
        <v>426</v>
      </c>
      <c r="T7" s="7">
        <f>SUMIF($C$4:$C$1887,C7,$R$4:$R$1887)</f>
        <v>7.7</v>
      </c>
      <c r="U7" s="7" t="str">
        <f t="shared" si="5"/>
        <v>Gap</v>
      </c>
      <c r="V7" s="7">
        <f>IF(ISERROR(IF(INDEX(rosh!$O$4:$P$710,MATCH(I7,rosh!$O$4:$O$710,0),2)="Mayor",1,)),0,IF(INDEX(rosh!$O$4:$P$710,MATCH(I7,rosh!$O$4:$O$710,0),2)="Mayor",1,))</f>
        <v>0</v>
      </c>
      <c r="W7" s="7" t="str">
        <f t="shared" si="6"/>
        <v>FALSE אבו גוש</v>
      </c>
      <c r="X7" s="84">
        <f>SUMIF($W$4:$W$1887,W7,$M$4:$M$41887)</f>
        <v>571</v>
      </c>
      <c r="Y7" s="7">
        <f t="shared" si="7"/>
        <v>0</v>
      </c>
      <c r="Z7" s="7">
        <f t="shared" si="8"/>
        <v>10</v>
      </c>
      <c r="AA7" s="7" t="str">
        <f t="shared" si="9"/>
        <v>Gap</v>
      </c>
      <c r="AB7" s="7">
        <f t="shared" si="10"/>
        <v>0</v>
      </c>
    </row>
    <row r="8" spans="2:28" ht="15" thickTop="1" thickBot="1">
      <c r="B8" s="31">
        <v>472</v>
      </c>
      <c r="C8" s="32" t="s">
        <v>19505</v>
      </c>
      <c r="D8" s="33">
        <v>4617</v>
      </c>
      <c r="E8" s="43" t="s">
        <v>1059</v>
      </c>
      <c r="F8" s="22" t="str">
        <f t="shared" si="0"/>
        <v>ע אבו גוש</v>
      </c>
      <c r="G8" s="35" t="s">
        <v>4247</v>
      </c>
      <c r="H8" s="36"/>
      <c r="I8" s="25" t="str">
        <f t="shared" si="1"/>
        <v xml:space="preserve">אבו גוש </v>
      </c>
      <c r="J8" s="26">
        <v>3836</v>
      </c>
      <c r="K8" s="26">
        <v>3836</v>
      </c>
      <c r="L8" s="39">
        <v>0.11784799316823227</v>
      </c>
      <c r="M8" s="40">
        <v>276</v>
      </c>
      <c r="N8" s="41">
        <v>0.11784799316823227</v>
      </c>
      <c r="O8" s="42">
        <v>276</v>
      </c>
      <c r="P8" s="7">
        <f>VLOOKUP(C8,'ריכוז נתונים'!$B$3:$C$189,2)</f>
        <v>9</v>
      </c>
      <c r="Q8" s="47" t="b">
        <f t="shared" si="2"/>
        <v>0</v>
      </c>
      <c r="R8" s="7">
        <f t="shared" si="3"/>
        <v>0</v>
      </c>
      <c r="S8" s="47">
        <f t="shared" si="4"/>
        <v>426</v>
      </c>
      <c r="T8" s="7">
        <f>SUMIF($C$4:$C$1887,C8,$R$4:$R$1887)</f>
        <v>7.7</v>
      </c>
      <c r="U8" s="7" t="str">
        <f t="shared" si="5"/>
        <v>Gap</v>
      </c>
      <c r="V8" s="7">
        <f>IF(ISERROR(IF(INDEX(rosh!$O$4:$P$710,MATCH(I8,rosh!$O$4:$O$710,0),2)="Mayor",1,)),0,IF(INDEX(rosh!$O$4:$P$710,MATCH(I8,rosh!$O$4:$O$710,0),2)="Mayor",1,))</f>
        <v>0</v>
      </c>
      <c r="W8" s="7" t="str">
        <f t="shared" si="6"/>
        <v>FALSE אבו גוש</v>
      </c>
      <c r="X8" s="84">
        <f t="shared" ref="X8:X71" si="11">SUMIF($W$4:$W$1887,W8,$M$4:$M$41887)</f>
        <v>571</v>
      </c>
      <c r="Y8" s="7">
        <f t="shared" si="7"/>
        <v>0</v>
      </c>
      <c r="Z8" s="7">
        <f t="shared" si="8"/>
        <v>10</v>
      </c>
      <c r="AA8" s="7" t="str">
        <f t="shared" si="9"/>
        <v>Gap</v>
      </c>
      <c r="AB8" s="7">
        <f t="shared" si="10"/>
        <v>0</v>
      </c>
    </row>
    <row r="9" spans="2:28" ht="15" thickTop="1" thickBot="1">
      <c r="B9" s="31">
        <v>473</v>
      </c>
      <c r="C9" s="32" t="s">
        <v>19402</v>
      </c>
      <c r="D9" s="33">
        <v>8354</v>
      </c>
      <c r="E9" s="34" t="s">
        <v>49</v>
      </c>
      <c r="F9" s="22" t="str">
        <f t="shared" si="0"/>
        <v>ו אבו סנאן</v>
      </c>
      <c r="G9" s="35" t="s">
        <v>4667</v>
      </c>
      <c r="H9" s="36"/>
      <c r="I9" s="25" t="str">
        <f t="shared" si="1"/>
        <v xml:space="preserve">אבו סנאן </v>
      </c>
      <c r="J9" s="37">
        <v>6989</v>
      </c>
      <c r="K9" s="38">
        <v>6989</v>
      </c>
      <c r="L9" s="39">
        <v>0.21734153670052941</v>
      </c>
      <c r="M9" s="40">
        <v>1519</v>
      </c>
      <c r="N9" s="41">
        <v>0.21734153670052941</v>
      </c>
      <c r="O9" s="42">
        <v>1519</v>
      </c>
      <c r="P9" s="7">
        <f>VLOOKUP(C9,'ריכוז נתונים'!$B$3:$C$189,2)</f>
        <v>11</v>
      </c>
      <c r="Q9" s="47" t="b">
        <f t="shared" si="2"/>
        <v>1</v>
      </c>
      <c r="R9" s="7">
        <f t="shared" si="3"/>
        <v>2.4</v>
      </c>
      <c r="S9" s="47">
        <f t="shared" si="4"/>
        <v>635</v>
      </c>
      <c r="T9" s="7">
        <f t="shared" ref="T9:T68" si="12">SUMIF($C$4:$C$1887,C9,$R$4:$R$1887)</f>
        <v>10.299999999999999</v>
      </c>
      <c r="U9" s="7" t="str">
        <f t="shared" si="5"/>
        <v>Gap</v>
      </c>
      <c r="V9" s="7">
        <f>IF(ISERROR(IF(INDEX(rosh!$O$4:$P$710,MATCH(I9,rosh!$O$4:$O$710,0),2)="Mayor",1,)),0,IF(INDEX(rosh!$O$4:$P$710,MATCH(I9,rosh!$O$4:$O$710,0),2)="Mayor",1,))</f>
        <v>0</v>
      </c>
      <c r="W9" s="7" t="str">
        <f t="shared" si="6"/>
        <v>TRUE אבו סנאן</v>
      </c>
      <c r="X9" s="84">
        <f t="shared" si="11"/>
        <v>6542</v>
      </c>
      <c r="Y9" s="7">
        <f t="shared" si="7"/>
        <v>3</v>
      </c>
      <c r="Z9" s="7">
        <f t="shared" si="8"/>
        <v>11</v>
      </c>
      <c r="AA9" s="7" t="str">
        <f t="shared" si="9"/>
        <v/>
      </c>
      <c r="AB9" s="7">
        <f t="shared" si="10"/>
        <v>3</v>
      </c>
    </row>
    <row r="10" spans="2:28" ht="15" thickTop="1" thickBot="1">
      <c r="B10" s="31">
        <v>473</v>
      </c>
      <c r="C10" s="32" t="s">
        <v>19402</v>
      </c>
      <c r="D10" s="33">
        <v>8354</v>
      </c>
      <c r="E10" s="34" t="s">
        <v>2072</v>
      </c>
      <c r="F10" s="22" t="str">
        <f t="shared" si="0"/>
        <v>מ אבו סנאן</v>
      </c>
      <c r="G10" s="35" t="s">
        <v>19440</v>
      </c>
      <c r="H10" s="36"/>
      <c r="I10" s="25" t="str">
        <f t="shared" si="1"/>
        <v xml:space="preserve">אבו סנאן </v>
      </c>
      <c r="J10" s="37">
        <v>6989</v>
      </c>
      <c r="K10" s="38">
        <v>6989</v>
      </c>
      <c r="L10" s="39">
        <v>0.15080841322077551</v>
      </c>
      <c r="M10" s="40">
        <v>1054</v>
      </c>
      <c r="N10" s="41">
        <v>0.15080841322077551</v>
      </c>
      <c r="O10" s="42">
        <v>1054</v>
      </c>
      <c r="P10" s="7">
        <f>VLOOKUP(C10,'ריכוז נתונים'!$B$3:$C$189,2)</f>
        <v>11</v>
      </c>
      <c r="Q10" s="47" t="b">
        <f t="shared" si="2"/>
        <v>1</v>
      </c>
      <c r="R10" s="7">
        <f t="shared" si="3"/>
        <v>1.7</v>
      </c>
      <c r="S10" s="47">
        <f t="shared" si="4"/>
        <v>635</v>
      </c>
      <c r="T10" s="7">
        <f t="shared" si="12"/>
        <v>10.299999999999999</v>
      </c>
      <c r="U10" s="7" t="str">
        <f t="shared" si="5"/>
        <v>Gap</v>
      </c>
      <c r="V10" s="7">
        <f>IF(ISERROR(IF(INDEX(rosh!$O$4:$P$710,MATCH(I10,rosh!$O$4:$O$710,0),2)="Mayor",1,)),0,IF(INDEX(rosh!$O$4:$P$710,MATCH(I10,rosh!$O$4:$O$710,0),2)="Mayor",1,))</f>
        <v>0</v>
      </c>
      <c r="W10" s="7" t="str">
        <f t="shared" si="6"/>
        <v>TRUE אבו סנאן</v>
      </c>
      <c r="X10" s="84">
        <f t="shared" si="11"/>
        <v>6542</v>
      </c>
      <c r="Y10" s="7">
        <f t="shared" si="7"/>
        <v>2</v>
      </c>
      <c r="Z10" s="7">
        <f t="shared" si="8"/>
        <v>11</v>
      </c>
      <c r="AA10" s="7" t="str">
        <f t="shared" si="9"/>
        <v/>
      </c>
      <c r="AB10" s="7">
        <f t="shared" si="10"/>
        <v>2</v>
      </c>
    </row>
    <row r="11" spans="2:28" ht="15" thickTop="1" thickBot="1">
      <c r="B11" s="31">
        <v>473</v>
      </c>
      <c r="C11" s="32" t="s">
        <v>19402</v>
      </c>
      <c r="D11" s="33">
        <v>8354</v>
      </c>
      <c r="E11" s="34" t="s">
        <v>5573</v>
      </c>
      <c r="F11" s="22" t="str">
        <f t="shared" si="0"/>
        <v>אד אבו סנאן</v>
      </c>
      <c r="G11" s="35" t="s">
        <v>19491</v>
      </c>
      <c r="H11" s="36"/>
      <c r="I11" s="25" t="str">
        <f t="shared" si="1"/>
        <v xml:space="preserve">אבו סנאן </v>
      </c>
      <c r="J11" s="37">
        <v>6989</v>
      </c>
      <c r="K11" s="38">
        <v>6989</v>
      </c>
      <c r="L11" s="39">
        <v>0.14680211761339249</v>
      </c>
      <c r="M11" s="40">
        <v>1026</v>
      </c>
      <c r="N11" s="41">
        <v>0.14680211761339249</v>
      </c>
      <c r="O11" s="42">
        <v>1026</v>
      </c>
      <c r="P11" s="7">
        <f>VLOOKUP(C11,'ריכוז נתונים'!$B$3:$C$189,2)</f>
        <v>11</v>
      </c>
      <c r="Q11" s="47" t="b">
        <f t="shared" si="2"/>
        <v>1</v>
      </c>
      <c r="R11" s="7">
        <f t="shared" si="3"/>
        <v>1.6</v>
      </c>
      <c r="S11" s="47">
        <f t="shared" si="4"/>
        <v>635</v>
      </c>
      <c r="T11" s="7">
        <f t="shared" si="12"/>
        <v>10.299999999999999</v>
      </c>
      <c r="U11" s="7" t="str">
        <f t="shared" si="5"/>
        <v>Gap</v>
      </c>
      <c r="V11" s="7">
        <f>IF(ISERROR(IF(INDEX(rosh!$O$4:$P$710,MATCH(I11,rosh!$O$4:$O$710,0),2)="Mayor",1,)),0,IF(INDEX(rosh!$O$4:$P$710,MATCH(I11,rosh!$O$4:$O$710,0),2)="Mayor",1,))</f>
        <v>0</v>
      </c>
      <c r="W11" s="7" t="str">
        <f t="shared" si="6"/>
        <v>TRUE אבו סנאן</v>
      </c>
      <c r="X11" s="84">
        <f t="shared" si="11"/>
        <v>6542</v>
      </c>
      <c r="Y11" s="7">
        <f t="shared" si="7"/>
        <v>2</v>
      </c>
      <c r="Z11" s="7">
        <f t="shared" si="8"/>
        <v>11</v>
      </c>
      <c r="AA11" s="7" t="str">
        <f t="shared" si="9"/>
        <v/>
      </c>
      <c r="AB11" s="7">
        <f t="shared" si="10"/>
        <v>2</v>
      </c>
    </row>
    <row r="12" spans="2:28" ht="15" thickTop="1" thickBot="1">
      <c r="B12" s="31">
        <v>473</v>
      </c>
      <c r="C12" s="32" t="s">
        <v>19402</v>
      </c>
      <c r="D12" s="33">
        <v>8354</v>
      </c>
      <c r="E12" s="34" t="s">
        <v>19430</v>
      </c>
      <c r="F12" s="22" t="str">
        <f t="shared" si="0"/>
        <v>נה אבו סנאן</v>
      </c>
      <c r="G12" s="35" t="s">
        <v>19429</v>
      </c>
      <c r="H12" s="36"/>
      <c r="I12" s="25" t="str">
        <f t="shared" si="1"/>
        <v xml:space="preserve">אבו סנאן </v>
      </c>
      <c r="J12" s="37">
        <v>6989</v>
      </c>
      <c r="K12" s="38">
        <v>6989</v>
      </c>
      <c r="L12" s="39">
        <v>0.11718414651595364</v>
      </c>
      <c r="M12" s="40">
        <v>819</v>
      </c>
      <c r="N12" s="41">
        <v>0.11718414651595364</v>
      </c>
      <c r="O12" s="42">
        <v>819</v>
      </c>
      <c r="P12" s="7">
        <f>VLOOKUP(C12,'ריכוז נתונים'!$B$3:$C$189,2)</f>
        <v>11</v>
      </c>
      <c r="Q12" s="47" t="b">
        <f t="shared" si="2"/>
        <v>1</v>
      </c>
      <c r="R12" s="7">
        <f t="shared" si="3"/>
        <v>1.3</v>
      </c>
      <c r="S12" s="47">
        <f t="shared" si="4"/>
        <v>635</v>
      </c>
      <c r="T12" s="7">
        <f t="shared" si="12"/>
        <v>10.299999999999999</v>
      </c>
      <c r="U12" s="7" t="str">
        <f t="shared" si="5"/>
        <v>Gap</v>
      </c>
      <c r="V12" s="7">
        <f>IF(ISERROR(IF(INDEX(rosh!$O$4:$P$710,MATCH(I12,rosh!$O$4:$O$710,0),2)="Mayor",1,)),0,IF(INDEX(rosh!$O$4:$P$710,MATCH(I12,rosh!$O$4:$O$710,0),2)="Mayor",1,))</f>
        <v>0</v>
      </c>
      <c r="W12" s="7" t="str">
        <f t="shared" si="6"/>
        <v>TRUE אבו סנאן</v>
      </c>
      <c r="X12" s="84">
        <f t="shared" si="11"/>
        <v>6542</v>
      </c>
      <c r="Y12" s="7">
        <f t="shared" si="7"/>
        <v>1</v>
      </c>
      <c r="Z12" s="7">
        <f t="shared" si="8"/>
        <v>11</v>
      </c>
      <c r="AA12" s="7" t="str">
        <f t="shared" si="9"/>
        <v/>
      </c>
      <c r="AB12" s="7">
        <f t="shared" si="10"/>
        <v>1</v>
      </c>
    </row>
    <row r="13" spans="2:28" ht="15" thickTop="1" thickBot="1">
      <c r="B13" s="31">
        <v>473</v>
      </c>
      <c r="C13" s="32" t="s">
        <v>19402</v>
      </c>
      <c r="D13" s="33">
        <v>8354</v>
      </c>
      <c r="E13" s="34" t="s">
        <v>1512</v>
      </c>
      <c r="F13" s="22" t="str">
        <f t="shared" si="0"/>
        <v>עם אבו סנאן</v>
      </c>
      <c r="G13" s="35" t="s">
        <v>19416</v>
      </c>
      <c r="H13" s="36"/>
      <c r="I13" s="25" t="str">
        <f t="shared" si="1"/>
        <v xml:space="preserve">אבו סנאן </v>
      </c>
      <c r="J13" s="37">
        <v>6989</v>
      </c>
      <c r="K13" s="38">
        <v>6989</v>
      </c>
      <c r="L13" s="39">
        <v>0.111603949062813</v>
      </c>
      <c r="M13" s="40">
        <v>780</v>
      </c>
      <c r="N13" s="41">
        <v>0.111603949062813</v>
      </c>
      <c r="O13" s="42">
        <v>780</v>
      </c>
      <c r="P13" s="7">
        <f>VLOOKUP(C13,'ריכוז נתונים'!$B$3:$C$189,2)</f>
        <v>11</v>
      </c>
      <c r="Q13" s="47" t="b">
        <f t="shared" si="2"/>
        <v>1</v>
      </c>
      <c r="R13" s="7">
        <f t="shared" si="3"/>
        <v>1.2</v>
      </c>
      <c r="S13" s="47">
        <f t="shared" si="4"/>
        <v>635</v>
      </c>
      <c r="T13" s="7">
        <f t="shared" si="12"/>
        <v>10.299999999999999</v>
      </c>
      <c r="U13" s="7" t="str">
        <f t="shared" si="5"/>
        <v>Gap</v>
      </c>
      <c r="V13" s="7">
        <f>IF(ISERROR(IF(INDEX(rosh!$O$4:$P$710,MATCH(I13,rosh!$O$4:$O$710,0),2)="Mayor",1,)),0,IF(INDEX(rosh!$O$4:$P$710,MATCH(I13,rosh!$O$4:$O$710,0),2)="Mayor",1,))</f>
        <v>0</v>
      </c>
      <c r="W13" s="7" t="str">
        <f t="shared" si="6"/>
        <v>TRUE אבו סנאן</v>
      </c>
      <c r="X13" s="84">
        <f t="shared" si="11"/>
        <v>6542</v>
      </c>
      <c r="Y13" s="7">
        <f t="shared" si="7"/>
        <v>1</v>
      </c>
      <c r="Z13" s="7">
        <f t="shared" si="8"/>
        <v>11</v>
      </c>
      <c r="AA13" s="7" t="str">
        <f t="shared" si="9"/>
        <v/>
      </c>
      <c r="AB13" s="7">
        <f t="shared" si="10"/>
        <v>1</v>
      </c>
    </row>
    <row r="14" spans="2:28" ht="15" thickTop="1" thickBot="1">
      <c r="B14" s="31">
        <v>473</v>
      </c>
      <c r="C14" s="32" t="s">
        <v>19402</v>
      </c>
      <c r="D14" s="33">
        <v>8354</v>
      </c>
      <c r="E14" s="34" t="s">
        <v>4589</v>
      </c>
      <c r="F14" s="22" t="str">
        <f t="shared" si="0"/>
        <v>יק אבו סנאן</v>
      </c>
      <c r="G14" s="35" t="s">
        <v>946</v>
      </c>
      <c r="H14" s="36"/>
      <c r="I14" s="25" t="str">
        <f t="shared" si="1"/>
        <v xml:space="preserve">אבו סנאן </v>
      </c>
      <c r="J14" s="37">
        <v>6989</v>
      </c>
      <c r="K14" s="38">
        <v>6989</v>
      </c>
      <c r="L14" s="39">
        <v>0.10831306338531979</v>
      </c>
      <c r="M14" s="40">
        <v>757</v>
      </c>
      <c r="N14" s="41">
        <v>0.10831306338531979</v>
      </c>
      <c r="O14" s="42">
        <v>757</v>
      </c>
      <c r="P14" s="7">
        <f>VLOOKUP(C14,'ריכוז נתונים'!$B$3:$C$189,2)</f>
        <v>11</v>
      </c>
      <c r="Q14" s="47" t="b">
        <f t="shared" si="2"/>
        <v>1</v>
      </c>
      <c r="R14" s="7">
        <f t="shared" si="3"/>
        <v>1.2</v>
      </c>
      <c r="S14" s="47">
        <f t="shared" si="4"/>
        <v>635</v>
      </c>
      <c r="T14" s="7">
        <f t="shared" si="12"/>
        <v>10.299999999999999</v>
      </c>
      <c r="U14" s="7" t="str">
        <f t="shared" si="5"/>
        <v>Gap</v>
      </c>
      <c r="V14" s="7">
        <f>IF(ISERROR(IF(INDEX(rosh!$O$4:$P$710,MATCH(I14,rosh!$O$4:$O$710,0),2)="Mayor",1,)),0,IF(INDEX(rosh!$O$4:$P$710,MATCH(I14,rosh!$O$4:$O$710,0),2)="Mayor",1,))</f>
        <v>0</v>
      </c>
      <c r="W14" s="7" t="str">
        <f t="shared" si="6"/>
        <v>TRUE אבו סנאן</v>
      </c>
      <c r="X14" s="84">
        <f t="shared" si="11"/>
        <v>6542</v>
      </c>
      <c r="Y14" s="7">
        <f t="shared" si="7"/>
        <v>1</v>
      </c>
      <c r="Z14" s="7">
        <f t="shared" si="8"/>
        <v>11</v>
      </c>
      <c r="AA14" s="7" t="str">
        <f t="shared" si="9"/>
        <v/>
      </c>
      <c r="AB14" s="7">
        <f t="shared" si="10"/>
        <v>1</v>
      </c>
    </row>
    <row r="15" spans="2:28" ht="15" thickTop="1" thickBot="1">
      <c r="B15" s="31">
        <v>473</v>
      </c>
      <c r="C15" s="32" t="s">
        <v>19402</v>
      </c>
      <c r="D15" s="33">
        <v>8354</v>
      </c>
      <c r="E15" s="34" t="s">
        <v>639</v>
      </c>
      <c r="F15" s="22" t="str">
        <f t="shared" si="0"/>
        <v>ר אבו סנאן</v>
      </c>
      <c r="G15" s="35" t="s">
        <v>19401</v>
      </c>
      <c r="H15" s="36"/>
      <c r="I15" s="25" t="str">
        <f t="shared" si="1"/>
        <v xml:space="preserve">אבו סנאן </v>
      </c>
      <c r="J15" s="37">
        <v>6989</v>
      </c>
      <c r="K15" s="38">
        <v>6989</v>
      </c>
      <c r="L15" s="39">
        <v>8.398912576906567E-2</v>
      </c>
      <c r="M15" s="40">
        <v>587</v>
      </c>
      <c r="N15" s="41">
        <v>8.398912576906567E-2</v>
      </c>
      <c r="O15" s="42">
        <v>587</v>
      </c>
      <c r="P15" s="7">
        <f>VLOOKUP(C15,'ריכוז נתונים'!$B$3:$C$189,2)</f>
        <v>11</v>
      </c>
      <c r="Q15" s="47" t="b">
        <f t="shared" si="2"/>
        <v>1</v>
      </c>
      <c r="R15" s="7">
        <f t="shared" si="3"/>
        <v>0.9</v>
      </c>
      <c r="S15" s="47">
        <f t="shared" si="4"/>
        <v>635</v>
      </c>
      <c r="T15" s="7">
        <f t="shared" si="12"/>
        <v>10.299999999999999</v>
      </c>
      <c r="U15" s="7" t="str">
        <f t="shared" si="5"/>
        <v>Gap</v>
      </c>
      <c r="V15" s="7">
        <f>IF(ISERROR(IF(INDEX(rosh!$O$4:$P$710,MATCH(I15,rosh!$O$4:$O$710,0),2)="Mayor",1,)),0,IF(INDEX(rosh!$O$4:$P$710,MATCH(I15,rosh!$O$4:$O$710,0),2)="Mayor",1,))</f>
        <v>0</v>
      </c>
      <c r="W15" s="7" t="str">
        <f t="shared" si="6"/>
        <v>TRUE אבו סנאן</v>
      </c>
      <c r="X15" s="84">
        <f t="shared" si="11"/>
        <v>6542</v>
      </c>
      <c r="Y15" s="7">
        <f t="shared" si="7"/>
        <v>1</v>
      </c>
      <c r="Z15" s="7">
        <f t="shared" si="8"/>
        <v>11</v>
      </c>
      <c r="AA15" s="7" t="str">
        <f t="shared" si="9"/>
        <v/>
      </c>
      <c r="AB15" s="7">
        <f t="shared" si="10"/>
        <v>1</v>
      </c>
    </row>
    <row r="16" spans="2:28" ht="15" thickTop="1" thickBot="1">
      <c r="B16" s="31">
        <v>473</v>
      </c>
      <c r="C16" s="32" t="s">
        <v>19402</v>
      </c>
      <c r="D16" s="33">
        <v>8354</v>
      </c>
      <c r="E16" s="34" t="s">
        <v>6633</v>
      </c>
      <c r="F16" s="22" t="str">
        <f t="shared" si="0"/>
        <v>ס אבו סנאן</v>
      </c>
      <c r="G16" s="35" t="s">
        <v>19423</v>
      </c>
      <c r="H16" s="36"/>
      <c r="I16" s="25" t="str">
        <f t="shared" si="1"/>
        <v xml:space="preserve">אבו סנאן </v>
      </c>
      <c r="J16" s="37">
        <v>6989</v>
      </c>
      <c r="K16" s="38">
        <v>6989</v>
      </c>
      <c r="L16" s="39">
        <v>5.9951352124767494E-2</v>
      </c>
      <c r="M16" s="40">
        <v>419</v>
      </c>
      <c r="N16" s="41">
        <v>5.9951352124767494E-2</v>
      </c>
      <c r="O16" s="42">
        <v>419</v>
      </c>
      <c r="P16" s="7">
        <f>VLOOKUP(C16,'ריכוז נתונים'!$B$3:$C$189,2)</f>
        <v>11</v>
      </c>
      <c r="Q16" s="47" t="b">
        <f t="shared" si="2"/>
        <v>0</v>
      </c>
      <c r="R16" s="7">
        <f t="shared" si="3"/>
        <v>0</v>
      </c>
      <c r="S16" s="47">
        <f t="shared" si="4"/>
        <v>635</v>
      </c>
      <c r="T16" s="7">
        <f t="shared" si="12"/>
        <v>10.299999999999999</v>
      </c>
      <c r="U16" s="7" t="str">
        <f t="shared" si="5"/>
        <v>Gap</v>
      </c>
      <c r="V16" s="7">
        <f>IF(ISERROR(IF(INDEX(rosh!$O$4:$P$710,MATCH(I16,rosh!$O$4:$O$710,0),2)="Mayor",1,)),0,IF(INDEX(rosh!$O$4:$P$710,MATCH(I16,rosh!$O$4:$O$710,0),2)="Mayor",1,))</f>
        <v>0</v>
      </c>
      <c r="W16" s="7" t="str">
        <f t="shared" si="6"/>
        <v>FALSE אבו סנאן</v>
      </c>
      <c r="X16" s="84">
        <f t="shared" si="11"/>
        <v>447</v>
      </c>
      <c r="Y16" s="7">
        <f t="shared" si="7"/>
        <v>0</v>
      </c>
      <c r="Z16" s="7">
        <f t="shared" si="8"/>
        <v>11</v>
      </c>
      <c r="AA16" s="7" t="str">
        <f t="shared" si="9"/>
        <v/>
      </c>
      <c r="AB16" s="7">
        <f t="shared" si="10"/>
        <v>0</v>
      </c>
    </row>
    <row r="17" spans="2:28" ht="15" thickTop="1" thickBot="1">
      <c r="B17" s="31">
        <v>473</v>
      </c>
      <c r="C17" s="32" t="s">
        <v>19402</v>
      </c>
      <c r="D17" s="33">
        <v>8354</v>
      </c>
      <c r="E17" s="34" t="s">
        <v>761</v>
      </c>
      <c r="F17" s="22" t="str">
        <f t="shared" si="0"/>
        <v>ך אבו סנאן</v>
      </c>
      <c r="G17" s="35" t="s">
        <v>19448</v>
      </c>
      <c r="H17" s="36" t="s">
        <v>19453</v>
      </c>
      <c r="I17" s="25" t="str">
        <f t="shared" si="1"/>
        <v>אבו סנאן ביתם גסאן</v>
      </c>
      <c r="J17" s="37">
        <v>6989</v>
      </c>
      <c r="K17" s="38">
        <v>6989</v>
      </c>
      <c r="L17" s="39">
        <v>1.4308198597796538E-3</v>
      </c>
      <c r="M17" s="40">
        <v>10</v>
      </c>
      <c r="N17" s="41">
        <v>1.4308198597796538E-3</v>
      </c>
      <c r="O17" s="42">
        <v>10</v>
      </c>
      <c r="P17" s="7">
        <f>VLOOKUP(C17,'ריכוז נתונים'!$B$3:$C$189,2)</f>
        <v>11</v>
      </c>
      <c r="Q17" s="47" t="b">
        <f t="shared" si="2"/>
        <v>0</v>
      </c>
      <c r="R17" s="7">
        <f t="shared" si="3"/>
        <v>0</v>
      </c>
      <c r="S17" s="47">
        <f t="shared" si="4"/>
        <v>635</v>
      </c>
      <c r="T17" s="7">
        <f t="shared" si="12"/>
        <v>10.299999999999999</v>
      </c>
      <c r="U17" s="7" t="str">
        <f t="shared" si="5"/>
        <v>Gap</v>
      </c>
      <c r="V17" s="7">
        <f>IF(ISERROR(IF(INDEX(rosh!$O$4:$P$710,MATCH(I17,rosh!$O$4:$O$710,0),2)="Mayor",1,)),0,IF(INDEX(rosh!$O$4:$P$710,MATCH(I17,rosh!$O$4:$O$710,0),2)="Mayor",1,))</f>
        <v>0</v>
      </c>
      <c r="W17" s="7" t="str">
        <f t="shared" si="6"/>
        <v>FALSE אבו סנאן</v>
      </c>
      <c r="X17" s="84">
        <f t="shared" si="11"/>
        <v>447</v>
      </c>
      <c r="Y17" s="7">
        <f t="shared" si="7"/>
        <v>0</v>
      </c>
      <c r="Z17" s="7">
        <f t="shared" si="8"/>
        <v>11</v>
      </c>
      <c r="AA17" s="7" t="str">
        <f t="shared" si="9"/>
        <v/>
      </c>
      <c r="AB17" s="7">
        <f t="shared" si="10"/>
        <v>0</v>
      </c>
    </row>
    <row r="18" spans="2:28" ht="15" thickTop="1" thickBot="1">
      <c r="B18" s="31">
        <v>473</v>
      </c>
      <c r="C18" s="32" t="s">
        <v>19402</v>
      </c>
      <c r="D18" s="33">
        <v>8354</v>
      </c>
      <c r="E18" s="34" t="s">
        <v>87</v>
      </c>
      <c r="F18" s="22" t="str">
        <f t="shared" si="0"/>
        <v>נ אבו סנאן</v>
      </c>
      <c r="G18" s="35" t="s">
        <v>19435</v>
      </c>
      <c r="H18" s="36" t="s">
        <v>19438</v>
      </c>
      <c r="I18" s="25" t="str">
        <f t="shared" si="1"/>
        <v>אבו סנאן מושלב האני</v>
      </c>
      <c r="J18" s="37">
        <v>6989</v>
      </c>
      <c r="K18" s="38">
        <v>6989</v>
      </c>
      <c r="L18" s="39">
        <v>1.2877378738016883E-3</v>
      </c>
      <c r="M18" s="40">
        <v>9</v>
      </c>
      <c r="N18" s="41">
        <v>1.2877378738016883E-3</v>
      </c>
      <c r="O18" s="42">
        <v>9</v>
      </c>
      <c r="P18" s="7">
        <f>VLOOKUP(C18,'ריכוז נתונים'!$B$3:$C$189,2)</f>
        <v>11</v>
      </c>
      <c r="Q18" s="47" t="b">
        <f t="shared" si="2"/>
        <v>0</v>
      </c>
      <c r="R18" s="7">
        <f t="shared" si="3"/>
        <v>0</v>
      </c>
      <c r="S18" s="47">
        <f t="shared" si="4"/>
        <v>635</v>
      </c>
      <c r="T18" s="7">
        <f t="shared" si="12"/>
        <v>10.299999999999999</v>
      </c>
      <c r="U18" s="7" t="str">
        <f t="shared" si="5"/>
        <v>Gap</v>
      </c>
      <c r="V18" s="7">
        <f>IF(ISERROR(IF(INDEX(rosh!$O$4:$P$710,MATCH(I18,rosh!$O$4:$O$710,0),2)="Mayor",1,)),0,IF(INDEX(rosh!$O$4:$P$710,MATCH(I18,rosh!$O$4:$O$710,0),2)="Mayor",1,))</f>
        <v>0</v>
      </c>
      <c r="W18" s="7" t="str">
        <f t="shared" si="6"/>
        <v>FALSE אבו סנאן</v>
      </c>
      <c r="X18" s="84">
        <f t="shared" si="11"/>
        <v>447</v>
      </c>
      <c r="Y18" s="7">
        <f t="shared" si="7"/>
        <v>0</v>
      </c>
      <c r="Z18" s="7">
        <f t="shared" si="8"/>
        <v>11</v>
      </c>
      <c r="AA18" s="7" t="str">
        <f t="shared" si="9"/>
        <v/>
      </c>
      <c r="AB18" s="7">
        <f t="shared" si="10"/>
        <v>0</v>
      </c>
    </row>
    <row r="19" spans="2:28" ht="15" thickTop="1" thickBot="1">
      <c r="B19" s="31">
        <v>473</v>
      </c>
      <c r="C19" s="32" t="s">
        <v>19402</v>
      </c>
      <c r="D19" s="33">
        <v>8354</v>
      </c>
      <c r="E19" s="34" t="s">
        <v>70</v>
      </c>
      <c r="F19" s="22" t="str">
        <f t="shared" si="0"/>
        <v>א אבו סנאן</v>
      </c>
      <c r="G19" s="35" t="s">
        <v>11017</v>
      </c>
      <c r="H19" s="36" t="s">
        <v>19502</v>
      </c>
      <c r="I19" s="25" t="str">
        <f t="shared" si="1"/>
        <v>אבו סנאן עזאם קופטאן</v>
      </c>
      <c r="J19" s="37">
        <v>6989</v>
      </c>
      <c r="K19" s="38">
        <v>6989</v>
      </c>
      <c r="L19" s="39">
        <v>4.2924595793389613E-4</v>
      </c>
      <c r="M19" s="40">
        <v>3</v>
      </c>
      <c r="N19" s="41">
        <v>4.2924595793389613E-4</v>
      </c>
      <c r="O19" s="42">
        <v>3</v>
      </c>
      <c r="P19" s="7">
        <f>VLOOKUP(C19,'ריכוז נתונים'!$B$3:$C$189,2)</f>
        <v>11</v>
      </c>
      <c r="Q19" s="47" t="b">
        <f t="shared" si="2"/>
        <v>0</v>
      </c>
      <c r="R19" s="7">
        <f t="shared" si="3"/>
        <v>0</v>
      </c>
      <c r="S19" s="47">
        <f t="shared" si="4"/>
        <v>635</v>
      </c>
      <c r="T19" s="7">
        <f t="shared" si="12"/>
        <v>10.299999999999999</v>
      </c>
      <c r="U19" s="7" t="str">
        <f t="shared" si="5"/>
        <v>Gap</v>
      </c>
      <c r="V19" s="7">
        <f>IF(ISERROR(IF(INDEX(rosh!$O$4:$P$710,MATCH(I19,rosh!$O$4:$O$710,0),2)="Mayor",1,)),0,IF(INDEX(rosh!$O$4:$P$710,MATCH(I19,rosh!$O$4:$O$710,0),2)="Mayor",1,))</f>
        <v>0</v>
      </c>
      <c r="W19" s="7" t="str">
        <f t="shared" si="6"/>
        <v>FALSE אבו סנאן</v>
      </c>
      <c r="X19" s="84">
        <f t="shared" si="11"/>
        <v>447</v>
      </c>
      <c r="Y19" s="7">
        <f t="shared" si="7"/>
        <v>0</v>
      </c>
      <c r="Z19" s="7">
        <f t="shared" si="8"/>
        <v>11</v>
      </c>
      <c r="AA19" s="7" t="str">
        <f t="shared" si="9"/>
        <v/>
      </c>
      <c r="AB19" s="7">
        <f t="shared" si="10"/>
        <v>0</v>
      </c>
    </row>
    <row r="20" spans="2:28" ht="15" thickTop="1" thickBot="1">
      <c r="B20" s="31">
        <v>473</v>
      </c>
      <c r="C20" s="32" t="s">
        <v>19402</v>
      </c>
      <c r="D20" s="33">
        <v>8354</v>
      </c>
      <c r="E20" s="34" t="s">
        <v>0</v>
      </c>
      <c r="F20" s="22" t="str">
        <f t="shared" si="0"/>
        <v>ז אבו סנאן</v>
      </c>
      <c r="G20" s="35" t="s">
        <v>19463</v>
      </c>
      <c r="H20" s="36" t="s">
        <v>19467</v>
      </c>
      <c r="I20" s="25" t="str">
        <f t="shared" si="1"/>
        <v>אבו סנאן משלב נוהאד</v>
      </c>
      <c r="J20" s="37">
        <v>6989</v>
      </c>
      <c r="K20" s="38">
        <v>6989</v>
      </c>
      <c r="L20" s="39">
        <v>2.8616397195593076E-4</v>
      </c>
      <c r="M20" s="40">
        <v>2</v>
      </c>
      <c r="N20" s="41">
        <v>2.8616397195593076E-4</v>
      </c>
      <c r="O20" s="42">
        <v>2</v>
      </c>
      <c r="P20" s="7">
        <f>VLOOKUP(C20,'ריכוז נתונים'!$B$3:$C$189,2)</f>
        <v>11</v>
      </c>
      <c r="Q20" s="47" t="b">
        <f t="shared" si="2"/>
        <v>0</v>
      </c>
      <c r="R20" s="7">
        <f t="shared" si="3"/>
        <v>0</v>
      </c>
      <c r="S20" s="47">
        <f t="shared" si="4"/>
        <v>635</v>
      </c>
      <c r="T20" s="7">
        <f t="shared" si="12"/>
        <v>10.299999999999999</v>
      </c>
      <c r="U20" s="7" t="str">
        <f t="shared" si="5"/>
        <v>Gap</v>
      </c>
      <c r="V20" s="7">
        <f>IF(ISERROR(IF(INDEX(rosh!$O$4:$P$710,MATCH(I20,rosh!$O$4:$O$710,0),2)="Mayor",1,)),0,IF(INDEX(rosh!$O$4:$P$710,MATCH(I20,rosh!$O$4:$O$710,0),2)="Mayor",1,))</f>
        <v>0</v>
      </c>
      <c r="W20" s="7" t="str">
        <f t="shared" si="6"/>
        <v>FALSE אבו סנאן</v>
      </c>
      <c r="X20" s="84">
        <f t="shared" si="11"/>
        <v>447</v>
      </c>
      <c r="Y20" s="7">
        <f t="shared" si="7"/>
        <v>0</v>
      </c>
      <c r="Z20" s="7">
        <f t="shared" si="8"/>
        <v>11</v>
      </c>
      <c r="AA20" s="7" t="str">
        <f t="shared" si="9"/>
        <v/>
      </c>
      <c r="AB20" s="7">
        <f t="shared" si="10"/>
        <v>0</v>
      </c>
    </row>
    <row r="21" spans="2:28" ht="15" thickTop="1" thickBot="1">
      <c r="B21" s="31">
        <v>473</v>
      </c>
      <c r="C21" s="32" t="s">
        <v>19402</v>
      </c>
      <c r="D21" s="33">
        <v>8354</v>
      </c>
      <c r="E21" s="34" t="s">
        <v>364</v>
      </c>
      <c r="F21" s="22" t="str">
        <f t="shared" si="0"/>
        <v>ף אבו סנאן</v>
      </c>
      <c r="G21" s="35" t="s">
        <v>19412</v>
      </c>
      <c r="H21" s="36" t="s">
        <v>19414</v>
      </c>
      <c r="I21" s="25" t="str">
        <f t="shared" si="1"/>
        <v>אבו סנאן מוסא נעים</v>
      </c>
      <c r="J21" s="37">
        <v>6989</v>
      </c>
      <c r="K21" s="38">
        <v>6989</v>
      </c>
      <c r="L21" s="39">
        <v>2.8616397195593076E-4</v>
      </c>
      <c r="M21" s="40">
        <v>2</v>
      </c>
      <c r="N21" s="41">
        <v>2.8616397195593076E-4</v>
      </c>
      <c r="O21" s="42">
        <v>2</v>
      </c>
      <c r="P21" s="7">
        <f>VLOOKUP(C21,'ריכוז נתונים'!$B$3:$C$189,2)</f>
        <v>11</v>
      </c>
      <c r="Q21" s="47" t="b">
        <f t="shared" si="2"/>
        <v>0</v>
      </c>
      <c r="R21" s="7">
        <f t="shared" si="3"/>
        <v>0</v>
      </c>
      <c r="S21" s="47">
        <f t="shared" si="4"/>
        <v>635</v>
      </c>
      <c r="T21" s="7">
        <f t="shared" si="12"/>
        <v>10.299999999999999</v>
      </c>
      <c r="U21" s="7" t="str">
        <f t="shared" si="5"/>
        <v>Gap</v>
      </c>
      <c r="V21" s="7">
        <f>IF(ISERROR(IF(INDEX(rosh!$O$4:$P$710,MATCH(I21,rosh!$O$4:$O$710,0),2)="Mayor",1,)),0,IF(INDEX(rosh!$O$4:$P$710,MATCH(I21,rosh!$O$4:$O$710,0),2)="Mayor",1,))</f>
        <v>0</v>
      </c>
      <c r="W21" s="7" t="str">
        <f t="shared" si="6"/>
        <v>FALSE אבו סנאן</v>
      </c>
      <c r="X21" s="84">
        <f t="shared" si="11"/>
        <v>447</v>
      </c>
      <c r="Y21" s="7">
        <f t="shared" si="7"/>
        <v>0</v>
      </c>
      <c r="Z21" s="7">
        <f t="shared" si="8"/>
        <v>11</v>
      </c>
      <c r="AA21" s="7" t="str">
        <f t="shared" si="9"/>
        <v/>
      </c>
      <c r="AB21" s="7">
        <f t="shared" si="10"/>
        <v>0</v>
      </c>
    </row>
    <row r="22" spans="2:28" ht="15" thickTop="1" thickBot="1">
      <c r="B22" s="31">
        <v>473</v>
      </c>
      <c r="C22" s="32" t="s">
        <v>19402</v>
      </c>
      <c r="D22" s="33">
        <v>8354</v>
      </c>
      <c r="E22" s="34" t="s">
        <v>339</v>
      </c>
      <c r="F22" s="22" t="str">
        <f t="shared" si="0"/>
        <v>ץ אבו סנאן</v>
      </c>
      <c r="G22" s="35" t="s">
        <v>6395</v>
      </c>
      <c r="H22" s="36" t="s">
        <v>19410</v>
      </c>
      <c r="I22" s="25" t="str">
        <f t="shared" si="1"/>
        <v>אבו סנאן סעב גאזי</v>
      </c>
      <c r="J22" s="37">
        <v>6989</v>
      </c>
      <c r="K22" s="38">
        <v>6989</v>
      </c>
      <c r="L22" s="39">
        <v>2.8616397195593076E-4</v>
      </c>
      <c r="M22" s="40">
        <v>2</v>
      </c>
      <c r="N22" s="41">
        <v>2.8616397195593076E-4</v>
      </c>
      <c r="O22" s="42">
        <v>2</v>
      </c>
      <c r="P22" s="7">
        <f>VLOOKUP(C22,'ריכוז נתונים'!$B$3:$C$189,2)</f>
        <v>11</v>
      </c>
      <c r="Q22" s="47" t="b">
        <f t="shared" si="2"/>
        <v>0</v>
      </c>
      <c r="R22" s="7">
        <f t="shared" si="3"/>
        <v>0</v>
      </c>
      <c r="S22" s="47">
        <f t="shared" si="4"/>
        <v>635</v>
      </c>
      <c r="T22" s="7">
        <f t="shared" si="12"/>
        <v>10.299999999999999</v>
      </c>
      <c r="U22" s="7" t="str">
        <f t="shared" si="5"/>
        <v>Gap</v>
      </c>
      <c r="V22" s="7">
        <f>IF(ISERROR(IF(INDEX(rosh!$O$4:$P$710,MATCH(I22,rosh!$O$4:$O$710,0),2)="Mayor",1,)),0,IF(INDEX(rosh!$O$4:$P$710,MATCH(I22,rosh!$O$4:$O$710,0),2)="Mayor",1,))</f>
        <v>0</v>
      </c>
      <c r="W22" s="7" t="str">
        <f t="shared" si="6"/>
        <v>FALSE אבו סנאן</v>
      </c>
      <c r="X22" s="84">
        <f t="shared" si="11"/>
        <v>447</v>
      </c>
      <c r="Y22" s="7">
        <f t="shared" si="7"/>
        <v>0</v>
      </c>
      <c r="Z22" s="7">
        <f t="shared" si="8"/>
        <v>11</v>
      </c>
      <c r="AA22" s="7" t="str">
        <f t="shared" si="9"/>
        <v/>
      </c>
      <c r="AB22" s="7">
        <f t="shared" si="10"/>
        <v>0</v>
      </c>
    </row>
    <row r="23" spans="2:28" ht="15" thickTop="1" thickBot="1">
      <c r="B23" s="31">
        <v>182</v>
      </c>
      <c r="C23" s="32" t="s">
        <v>19359</v>
      </c>
      <c r="D23" s="33">
        <v>9172</v>
      </c>
      <c r="E23" s="34" t="s">
        <v>5249</v>
      </c>
      <c r="F23" s="22" t="str">
        <f t="shared" si="0"/>
        <v>לי אבן יהודה</v>
      </c>
      <c r="G23" s="35" t="s">
        <v>19373</v>
      </c>
      <c r="H23" s="36" t="s">
        <v>19382</v>
      </c>
      <c r="I23" s="25" t="str">
        <f t="shared" si="1"/>
        <v>אבן יהודה הררי אברהם</v>
      </c>
      <c r="J23" s="37">
        <v>5229</v>
      </c>
      <c r="K23" s="38">
        <v>5229</v>
      </c>
      <c r="L23" s="39">
        <v>0.42073054121246894</v>
      </c>
      <c r="M23" s="40">
        <v>2200</v>
      </c>
      <c r="N23" s="41">
        <v>0.42073054121246894</v>
      </c>
      <c r="O23" s="42">
        <v>2200</v>
      </c>
      <c r="P23" s="7">
        <f>VLOOKUP(C23,'ריכוז נתונים'!$B$3:$C$189,2)</f>
        <v>11</v>
      </c>
      <c r="Q23" s="47" t="b">
        <f t="shared" si="2"/>
        <v>1</v>
      </c>
      <c r="R23" s="7">
        <f t="shared" si="3"/>
        <v>4.5999999999999996</v>
      </c>
      <c r="S23" s="47">
        <f t="shared" si="4"/>
        <v>475</v>
      </c>
      <c r="T23" s="7">
        <f t="shared" si="12"/>
        <v>9.8999999999999986</v>
      </c>
      <c r="U23" s="7" t="str">
        <f t="shared" si="5"/>
        <v>Gap</v>
      </c>
      <c r="V23" s="7">
        <f>IF(ISERROR(IF(INDEX(rosh!$O$4:$P$710,MATCH(I23,rosh!$O$4:$O$710,0),2)="Mayor",1,)),0,IF(INDEX(rosh!$O$4:$P$710,MATCH(I23,rosh!$O$4:$O$710,0),2)="Mayor",1,))</f>
        <v>1</v>
      </c>
      <c r="W23" s="7" t="str">
        <f t="shared" si="6"/>
        <v>TRUE אבן יהודה</v>
      </c>
      <c r="X23" s="84">
        <f t="shared" si="11"/>
        <v>4739</v>
      </c>
      <c r="Y23" s="7">
        <f t="shared" si="7"/>
        <v>5</v>
      </c>
      <c r="Z23" s="7">
        <f t="shared" si="8"/>
        <v>11</v>
      </c>
      <c r="AA23" s="7" t="str">
        <f t="shared" si="9"/>
        <v/>
      </c>
      <c r="AB23" s="7">
        <f t="shared" si="10"/>
        <v>6</v>
      </c>
    </row>
    <row r="24" spans="2:28" ht="15" thickTop="1" thickBot="1">
      <c r="B24" s="31">
        <v>182</v>
      </c>
      <c r="C24" s="32" t="s">
        <v>19359</v>
      </c>
      <c r="D24" s="33">
        <v>9172</v>
      </c>
      <c r="E24" s="34" t="s">
        <v>70</v>
      </c>
      <c r="F24" s="22" t="str">
        <f t="shared" si="0"/>
        <v>א אבן יהודה</v>
      </c>
      <c r="G24" s="35" t="s">
        <v>3126</v>
      </c>
      <c r="H24" s="36" t="s">
        <v>19399</v>
      </c>
      <c r="I24" s="25" t="str">
        <f t="shared" si="1"/>
        <v>אבן יהודה אליאס ערן</v>
      </c>
      <c r="J24" s="37">
        <v>5229</v>
      </c>
      <c r="K24" s="38">
        <v>5229</v>
      </c>
      <c r="L24" s="39">
        <v>0.34710269650028686</v>
      </c>
      <c r="M24" s="40">
        <v>1815</v>
      </c>
      <c r="N24" s="41">
        <v>0.34710269650028686</v>
      </c>
      <c r="O24" s="42">
        <v>1815</v>
      </c>
      <c r="P24" s="7">
        <f>VLOOKUP(C24,'ריכוז נתונים'!$B$3:$C$189,2)</f>
        <v>11</v>
      </c>
      <c r="Q24" s="47" t="b">
        <f t="shared" si="2"/>
        <v>1</v>
      </c>
      <c r="R24" s="7">
        <f t="shared" si="3"/>
        <v>3.8</v>
      </c>
      <c r="S24" s="47">
        <f t="shared" si="4"/>
        <v>475</v>
      </c>
      <c r="T24" s="7">
        <f t="shared" si="12"/>
        <v>9.8999999999999986</v>
      </c>
      <c r="U24" s="7" t="str">
        <f t="shared" si="5"/>
        <v>Gap</v>
      </c>
      <c r="V24" s="7">
        <f>IF(ISERROR(IF(INDEX(rosh!$O$4:$P$710,MATCH(I24,rosh!$O$4:$O$710,0),2)="Mayor",1,)),0,IF(INDEX(rosh!$O$4:$P$710,MATCH(I24,rosh!$O$4:$O$710,0),2)="Mayor",1,))</f>
        <v>0</v>
      </c>
      <c r="W24" s="7" t="str">
        <f t="shared" si="6"/>
        <v>TRUE אבן יהודה</v>
      </c>
      <c r="X24" s="84">
        <f t="shared" si="11"/>
        <v>4739</v>
      </c>
      <c r="Y24" s="7">
        <f t="shared" si="7"/>
        <v>4</v>
      </c>
      <c r="Z24" s="7">
        <f t="shared" si="8"/>
        <v>11</v>
      </c>
      <c r="AA24" s="7" t="str">
        <f t="shared" si="9"/>
        <v/>
      </c>
      <c r="AB24" s="7">
        <f t="shared" si="10"/>
        <v>4</v>
      </c>
    </row>
    <row r="25" spans="2:28" ht="15" thickTop="1" thickBot="1">
      <c r="B25" s="31">
        <v>182</v>
      </c>
      <c r="C25" s="32" t="s">
        <v>19359</v>
      </c>
      <c r="D25" s="33">
        <v>9172</v>
      </c>
      <c r="E25" s="34" t="s">
        <v>108</v>
      </c>
      <c r="F25" s="22" t="str">
        <f t="shared" si="0"/>
        <v>פה אבן יהודה</v>
      </c>
      <c r="G25" s="35" t="s">
        <v>19364</v>
      </c>
      <c r="H25" s="36"/>
      <c r="I25" s="25" t="str">
        <f t="shared" si="1"/>
        <v xml:space="preserve">אבן יהודה </v>
      </c>
      <c r="J25" s="37">
        <v>5229</v>
      </c>
      <c r="K25" s="38">
        <v>5229</v>
      </c>
      <c r="L25" s="39">
        <v>0.1384585962899216</v>
      </c>
      <c r="M25" s="40">
        <v>724</v>
      </c>
      <c r="N25" s="41">
        <v>0.1384585962899216</v>
      </c>
      <c r="O25" s="42">
        <v>724.00000000000011</v>
      </c>
      <c r="P25" s="7">
        <f>VLOOKUP(C25,'ריכוז נתונים'!$B$3:$C$189,2)</f>
        <v>11</v>
      </c>
      <c r="Q25" s="47" t="b">
        <f t="shared" si="2"/>
        <v>1</v>
      </c>
      <c r="R25" s="7">
        <f t="shared" si="3"/>
        <v>1.5</v>
      </c>
      <c r="S25" s="47">
        <f t="shared" si="4"/>
        <v>475</v>
      </c>
      <c r="T25" s="7">
        <f t="shared" si="12"/>
        <v>9.8999999999999986</v>
      </c>
      <c r="U25" s="7" t="str">
        <f t="shared" si="5"/>
        <v>Gap</v>
      </c>
      <c r="V25" s="7">
        <f>IF(ISERROR(IF(INDEX(rosh!$O$4:$P$710,MATCH(I25,rosh!$O$4:$O$710,0),2)="Mayor",1,)),0,IF(INDEX(rosh!$O$4:$P$710,MATCH(I25,rosh!$O$4:$O$710,0),2)="Mayor",1,))</f>
        <v>0</v>
      </c>
      <c r="W25" s="7" t="str">
        <f t="shared" si="6"/>
        <v>TRUE אבן יהודה</v>
      </c>
      <c r="X25" s="84">
        <f t="shared" si="11"/>
        <v>4739</v>
      </c>
      <c r="Y25" s="7">
        <f t="shared" si="7"/>
        <v>2</v>
      </c>
      <c r="Z25" s="7">
        <f t="shared" si="8"/>
        <v>11</v>
      </c>
      <c r="AA25" s="7" t="str">
        <f t="shared" si="9"/>
        <v/>
      </c>
      <c r="AB25" s="7">
        <f t="shared" si="10"/>
        <v>2</v>
      </c>
    </row>
    <row r="26" spans="2:28" ht="15" thickTop="1" thickBot="1">
      <c r="B26" s="31">
        <v>182</v>
      </c>
      <c r="C26" s="32" t="s">
        <v>19359</v>
      </c>
      <c r="D26" s="33">
        <v>9172</v>
      </c>
      <c r="E26" s="34" t="s">
        <v>963</v>
      </c>
      <c r="F26" s="22" t="str">
        <f t="shared" si="0"/>
        <v>שס אבן יהודה</v>
      </c>
      <c r="G26" s="35" t="s">
        <v>962</v>
      </c>
      <c r="H26" s="36"/>
      <c r="I26" s="25" t="str">
        <f t="shared" si="1"/>
        <v xml:space="preserve">אבן יהודה </v>
      </c>
      <c r="J26" s="37">
        <v>5229</v>
      </c>
      <c r="K26" s="38">
        <v>5229</v>
      </c>
      <c r="L26" s="39">
        <v>5.450372920252438E-2</v>
      </c>
      <c r="M26" s="40">
        <v>285</v>
      </c>
      <c r="N26" s="41">
        <v>5.450372920252438E-2</v>
      </c>
      <c r="O26" s="42">
        <v>285</v>
      </c>
      <c r="P26" s="7">
        <f>VLOOKUP(C26,'ריכוז נתונים'!$B$3:$C$189,2)</f>
        <v>11</v>
      </c>
      <c r="Q26" s="47" t="b">
        <f t="shared" si="2"/>
        <v>0</v>
      </c>
      <c r="R26" s="7">
        <f t="shared" si="3"/>
        <v>0</v>
      </c>
      <c r="S26" s="47">
        <f t="shared" si="4"/>
        <v>475</v>
      </c>
      <c r="T26" s="7">
        <f t="shared" si="12"/>
        <v>9.8999999999999986</v>
      </c>
      <c r="U26" s="7" t="str">
        <f t="shared" si="5"/>
        <v>Gap</v>
      </c>
      <c r="V26" s="7">
        <f>IF(ISERROR(IF(INDEX(rosh!$O$4:$P$710,MATCH(I26,rosh!$O$4:$O$710,0),2)="Mayor",1,)),0,IF(INDEX(rosh!$O$4:$P$710,MATCH(I26,rosh!$O$4:$O$710,0),2)="Mayor",1,))</f>
        <v>0</v>
      </c>
      <c r="W26" s="7" t="str">
        <f t="shared" si="6"/>
        <v>FALSE אבן יהודה</v>
      </c>
      <c r="X26" s="84">
        <f t="shared" si="11"/>
        <v>490</v>
      </c>
      <c r="Y26" s="7">
        <f t="shared" si="7"/>
        <v>0</v>
      </c>
      <c r="Z26" s="7">
        <f t="shared" si="8"/>
        <v>11</v>
      </c>
      <c r="AA26" s="7" t="str">
        <f t="shared" si="9"/>
        <v/>
      </c>
      <c r="AB26" s="7">
        <f t="shared" si="10"/>
        <v>0</v>
      </c>
    </row>
    <row r="27" spans="2:28" ht="15" thickTop="1" thickBot="1">
      <c r="B27" s="31">
        <v>182</v>
      </c>
      <c r="C27" s="32" t="s">
        <v>19359</v>
      </c>
      <c r="D27" s="33">
        <v>9172</v>
      </c>
      <c r="E27" s="34" t="s">
        <v>1007</v>
      </c>
      <c r="F27" s="22" t="str">
        <f t="shared" si="0"/>
        <v>טב אבן יהודה</v>
      </c>
      <c r="G27" s="35" t="s">
        <v>19384</v>
      </c>
      <c r="H27" s="36" t="s">
        <v>19389</v>
      </c>
      <c r="I27" s="25" t="str">
        <f t="shared" si="1"/>
        <v>אבן יהודה לוי משומר</v>
      </c>
      <c r="J27" s="37">
        <v>5229</v>
      </c>
      <c r="K27" s="38">
        <v>5229</v>
      </c>
      <c r="L27" s="39">
        <v>3.9204436794798243E-2</v>
      </c>
      <c r="M27" s="40">
        <v>205</v>
      </c>
      <c r="N27" s="41">
        <v>3.9204436794798243E-2</v>
      </c>
      <c r="O27" s="42">
        <v>205.00000000000003</v>
      </c>
      <c r="P27" s="7">
        <f>VLOOKUP(C27,'ריכוז נתונים'!$B$3:$C$189,2)</f>
        <v>11</v>
      </c>
      <c r="Q27" s="47" t="b">
        <f t="shared" si="2"/>
        <v>0</v>
      </c>
      <c r="R27" s="7">
        <f t="shared" si="3"/>
        <v>0</v>
      </c>
      <c r="S27" s="47">
        <f t="shared" si="4"/>
        <v>475</v>
      </c>
      <c r="T27" s="7">
        <f t="shared" si="12"/>
        <v>9.8999999999999986</v>
      </c>
      <c r="U27" s="7" t="str">
        <f t="shared" si="5"/>
        <v>Gap</v>
      </c>
      <c r="V27" s="7">
        <f>IF(ISERROR(IF(INDEX(rosh!$O$4:$P$710,MATCH(I27,rosh!$O$4:$O$710,0),2)="Mayor",1,)),0,IF(INDEX(rosh!$O$4:$P$710,MATCH(I27,rosh!$O$4:$O$710,0),2)="Mayor",1,))</f>
        <v>0</v>
      </c>
      <c r="W27" s="7" t="str">
        <f t="shared" si="6"/>
        <v>FALSE אבן יהודה</v>
      </c>
      <c r="X27" s="84">
        <f t="shared" si="11"/>
        <v>490</v>
      </c>
      <c r="Y27" s="7">
        <f t="shared" si="7"/>
        <v>0</v>
      </c>
      <c r="Z27" s="7">
        <f t="shared" si="8"/>
        <v>11</v>
      </c>
      <c r="AA27" s="7" t="str">
        <f t="shared" si="9"/>
        <v/>
      </c>
      <c r="AB27" s="7">
        <f t="shared" si="10"/>
        <v>0</v>
      </c>
    </row>
    <row r="28" spans="2:28" ht="15" thickTop="1" thickBot="1">
      <c r="B28" s="31">
        <v>2710</v>
      </c>
      <c r="C28" s="32" t="s">
        <v>19267</v>
      </c>
      <c r="D28" s="33">
        <v>30305</v>
      </c>
      <c r="E28" s="34" t="s">
        <v>2072</v>
      </c>
      <c r="F28" s="22" t="str">
        <f t="shared" si="0"/>
        <v>מ אום אל-פחם</v>
      </c>
      <c r="G28" s="35" t="s">
        <v>19294</v>
      </c>
      <c r="H28" s="36"/>
      <c r="I28" s="25" t="str">
        <f t="shared" si="1"/>
        <v xml:space="preserve">אום אל-פחם </v>
      </c>
      <c r="J28" s="37">
        <v>19197</v>
      </c>
      <c r="K28" s="38">
        <v>19197</v>
      </c>
      <c r="L28" s="39">
        <v>0.43053602125332086</v>
      </c>
      <c r="M28" s="40">
        <v>8265</v>
      </c>
      <c r="N28" s="41">
        <v>0.43053602125332086</v>
      </c>
      <c r="O28" s="42">
        <v>8265</v>
      </c>
      <c r="P28" s="7">
        <f>VLOOKUP(C28,'ריכוז נתונים'!$B$3:$C$189,2)</f>
        <v>17</v>
      </c>
      <c r="Q28" s="47" t="b">
        <f t="shared" si="2"/>
        <v>1</v>
      </c>
      <c r="R28" s="7">
        <f t="shared" si="3"/>
        <v>7.3</v>
      </c>
      <c r="S28" s="47">
        <f t="shared" si="4"/>
        <v>1129</v>
      </c>
      <c r="T28" s="7">
        <f t="shared" si="12"/>
        <v>16.8</v>
      </c>
      <c r="U28" s="7" t="str">
        <f t="shared" si="5"/>
        <v>Gap</v>
      </c>
      <c r="V28" s="7">
        <f>IF(ISERROR(IF(INDEX(rosh!$O$4:$P$710,MATCH(I28,rosh!$O$4:$O$710,0),2)="Mayor",1,)),0,IF(INDEX(rosh!$O$4:$P$710,MATCH(I28,rosh!$O$4:$O$710,0),2)="Mayor",1,))</f>
        <v>0</v>
      </c>
      <c r="W28" s="7" t="str">
        <f t="shared" si="6"/>
        <v>TRUE אום אל-פחם</v>
      </c>
      <c r="X28" s="84">
        <f t="shared" si="11"/>
        <v>18997</v>
      </c>
      <c r="Y28" s="7">
        <f t="shared" si="7"/>
        <v>7</v>
      </c>
      <c r="Z28" s="7">
        <f t="shared" si="8"/>
        <v>17</v>
      </c>
      <c r="AA28" s="7" t="str">
        <f t="shared" si="9"/>
        <v/>
      </c>
      <c r="AB28" s="7">
        <f t="shared" si="10"/>
        <v>7</v>
      </c>
    </row>
    <row r="29" spans="2:28" ht="15" thickTop="1" thickBot="1">
      <c r="B29" s="31">
        <v>2710</v>
      </c>
      <c r="C29" s="32" t="s">
        <v>19267</v>
      </c>
      <c r="D29" s="33">
        <v>30305</v>
      </c>
      <c r="E29" s="34" t="s">
        <v>10868</v>
      </c>
      <c r="F29" s="22" t="str">
        <f t="shared" si="0"/>
        <v>קפ אום אל-פחם</v>
      </c>
      <c r="G29" s="35" t="s">
        <v>19266</v>
      </c>
      <c r="H29" s="36"/>
      <c r="I29" s="25" t="str">
        <f t="shared" si="1"/>
        <v xml:space="preserve">אום אל-פחם </v>
      </c>
      <c r="J29" s="37">
        <v>19197</v>
      </c>
      <c r="K29" s="38">
        <v>19197</v>
      </c>
      <c r="L29" s="39">
        <v>0.16231702870240142</v>
      </c>
      <c r="M29" s="40">
        <v>3116</v>
      </c>
      <c r="N29" s="41">
        <v>0.16231702870240142</v>
      </c>
      <c r="O29" s="42">
        <v>3116</v>
      </c>
      <c r="P29" s="7">
        <f>VLOOKUP(C29,'ריכוז נתונים'!$B$3:$C$189,2)</f>
        <v>17</v>
      </c>
      <c r="Q29" s="47" t="b">
        <f t="shared" si="2"/>
        <v>1</v>
      </c>
      <c r="R29" s="7">
        <f t="shared" si="3"/>
        <v>2.8</v>
      </c>
      <c r="S29" s="47">
        <f t="shared" si="4"/>
        <v>1129</v>
      </c>
      <c r="T29" s="7">
        <f t="shared" si="12"/>
        <v>16.8</v>
      </c>
      <c r="U29" s="7" t="str">
        <f t="shared" si="5"/>
        <v>Gap</v>
      </c>
      <c r="V29" s="7">
        <f>IF(ISERROR(IF(INDEX(rosh!$O$4:$P$710,MATCH(I29,rosh!$O$4:$O$710,0),2)="Mayor",1,)),0,IF(INDEX(rosh!$O$4:$P$710,MATCH(I29,rosh!$O$4:$O$710,0),2)="Mayor",1,))</f>
        <v>0</v>
      </c>
      <c r="W29" s="7" t="str">
        <f t="shared" si="6"/>
        <v>TRUE אום אל-פחם</v>
      </c>
      <c r="X29" s="84">
        <f t="shared" si="11"/>
        <v>18997</v>
      </c>
      <c r="Y29" s="7">
        <f t="shared" si="7"/>
        <v>3</v>
      </c>
      <c r="Z29" s="7">
        <f t="shared" si="8"/>
        <v>17</v>
      </c>
      <c r="AA29" s="7" t="str">
        <f t="shared" si="9"/>
        <v/>
      </c>
      <c r="AB29" s="7">
        <f t="shared" si="10"/>
        <v>3</v>
      </c>
    </row>
    <row r="30" spans="2:28" ht="15" thickTop="1" thickBot="1">
      <c r="B30" s="31">
        <v>2710</v>
      </c>
      <c r="C30" s="32" t="s">
        <v>19267</v>
      </c>
      <c r="D30" s="33">
        <v>30305</v>
      </c>
      <c r="E30" s="34" t="s">
        <v>8076</v>
      </c>
      <c r="F30" s="22" t="str">
        <f t="shared" si="0"/>
        <v>ךי אום אל-פחם</v>
      </c>
      <c r="G30" s="35" t="s">
        <v>5825</v>
      </c>
      <c r="H30" s="36"/>
      <c r="I30" s="25" t="str">
        <f t="shared" si="1"/>
        <v xml:space="preserve">אום אל-פחם </v>
      </c>
      <c r="J30" s="37">
        <v>19197</v>
      </c>
      <c r="K30" s="38">
        <v>19197</v>
      </c>
      <c r="L30" s="39">
        <v>0.12804083971453872</v>
      </c>
      <c r="M30" s="40">
        <v>2458</v>
      </c>
      <c r="N30" s="41">
        <v>0.12804083971453872</v>
      </c>
      <c r="O30" s="42">
        <v>2458</v>
      </c>
      <c r="P30" s="7">
        <f>VLOOKUP(C30,'ריכוז נתונים'!$B$3:$C$189,2)</f>
        <v>17</v>
      </c>
      <c r="Q30" s="47" t="b">
        <f t="shared" si="2"/>
        <v>1</v>
      </c>
      <c r="R30" s="7">
        <f t="shared" si="3"/>
        <v>2.2000000000000002</v>
      </c>
      <c r="S30" s="47">
        <f t="shared" si="4"/>
        <v>1129</v>
      </c>
      <c r="T30" s="7">
        <f t="shared" si="12"/>
        <v>16.8</v>
      </c>
      <c r="U30" s="7" t="str">
        <f t="shared" si="5"/>
        <v>Gap</v>
      </c>
      <c r="V30" s="7">
        <f>IF(ISERROR(IF(INDEX(rosh!$O$4:$P$710,MATCH(I30,rosh!$O$4:$O$710,0),2)="Mayor",1,)),0,IF(INDEX(rosh!$O$4:$P$710,MATCH(I30,rosh!$O$4:$O$710,0),2)="Mayor",1,))</f>
        <v>0</v>
      </c>
      <c r="W30" s="7" t="str">
        <f t="shared" si="6"/>
        <v>TRUE אום אל-פחם</v>
      </c>
      <c r="X30" s="84">
        <f t="shared" si="11"/>
        <v>18997</v>
      </c>
      <c r="Y30" s="7">
        <f t="shared" si="7"/>
        <v>2</v>
      </c>
      <c r="Z30" s="7">
        <f t="shared" si="8"/>
        <v>17</v>
      </c>
      <c r="AA30" s="7" t="str">
        <f t="shared" si="9"/>
        <v/>
      </c>
      <c r="AB30" s="7">
        <f t="shared" si="10"/>
        <v>2</v>
      </c>
    </row>
    <row r="31" spans="2:28" ht="15" thickTop="1" thickBot="1">
      <c r="B31" s="31">
        <v>2710</v>
      </c>
      <c r="C31" s="32" t="s">
        <v>19267</v>
      </c>
      <c r="D31" s="33">
        <v>30305</v>
      </c>
      <c r="E31" s="34" t="s">
        <v>70</v>
      </c>
      <c r="F31" s="22" t="str">
        <f t="shared" si="0"/>
        <v>א אום אל-פחם</v>
      </c>
      <c r="G31" s="35" t="s">
        <v>19338</v>
      </c>
      <c r="H31" s="36"/>
      <c r="I31" s="25" t="str">
        <f t="shared" si="1"/>
        <v xml:space="preserve">אום אל-פחם </v>
      </c>
      <c r="J31" s="37">
        <v>19197</v>
      </c>
      <c r="K31" s="38">
        <v>19197</v>
      </c>
      <c r="L31" s="39">
        <v>0.12517580872011252</v>
      </c>
      <c r="M31" s="40">
        <v>2403</v>
      </c>
      <c r="N31" s="41">
        <v>0.12517580872011252</v>
      </c>
      <c r="O31" s="42">
        <v>2403</v>
      </c>
      <c r="P31" s="7">
        <f>VLOOKUP(C31,'ריכוז נתונים'!$B$3:$C$189,2)</f>
        <v>17</v>
      </c>
      <c r="Q31" s="47" t="b">
        <f t="shared" si="2"/>
        <v>1</v>
      </c>
      <c r="R31" s="7">
        <f t="shared" si="3"/>
        <v>2.1</v>
      </c>
      <c r="S31" s="47">
        <f t="shared" si="4"/>
        <v>1129</v>
      </c>
      <c r="T31" s="7">
        <f t="shared" si="12"/>
        <v>16.8</v>
      </c>
      <c r="U31" s="7" t="str">
        <f t="shared" si="5"/>
        <v>Gap</v>
      </c>
      <c r="V31" s="7">
        <f>IF(ISERROR(IF(INDEX(rosh!$O$4:$P$710,MATCH(I31,rosh!$O$4:$O$710,0),2)="Mayor",1,)),0,IF(INDEX(rosh!$O$4:$P$710,MATCH(I31,rosh!$O$4:$O$710,0),2)="Mayor",1,))</f>
        <v>0</v>
      </c>
      <c r="W31" s="7" t="str">
        <f t="shared" si="6"/>
        <v>TRUE אום אל-פחם</v>
      </c>
      <c r="X31" s="84">
        <f t="shared" si="11"/>
        <v>18997</v>
      </c>
      <c r="Y31" s="7">
        <f t="shared" si="7"/>
        <v>2</v>
      </c>
      <c r="Z31" s="7">
        <f t="shared" si="8"/>
        <v>17</v>
      </c>
      <c r="AA31" s="7" t="str">
        <f t="shared" si="9"/>
        <v/>
      </c>
      <c r="AB31" s="7">
        <f t="shared" si="10"/>
        <v>2</v>
      </c>
    </row>
    <row r="32" spans="2:28" ht="15" thickTop="1" thickBot="1">
      <c r="B32" s="31">
        <v>2710</v>
      </c>
      <c r="C32" s="32" t="s">
        <v>19267</v>
      </c>
      <c r="D32" s="33">
        <v>30305</v>
      </c>
      <c r="E32" s="34" t="s">
        <v>87</v>
      </c>
      <c r="F32" s="22" t="str">
        <f t="shared" si="0"/>
        <v>נ אום אל-פחם</v>
      </c>
      <c r="G32" s="35" t="s">
        <v>12224</v>
      </c>
      <c r="H32" s="36"/>
      <c r="I32" s="25" t="str">
        <f t="shared" si="1"/>
        <v xml:space="preserve">אום אל-פחם </v>
      </c>
      <c r="J32" s="37">
        <v>19197</v>
      </c>
      <c r="K32" s="38">
        <v>19197</v>
      </c>
      <c r="L32" s="39">
        <v>8.8399229046205133E-2</v>
      </c>
      <c r="M32" s="40">
        <v>1697</v>
      </c>
      <c r="N32" s="41">
        <v>8.8399229046205133E-2</v>
      </c>
      <c r="O32" s="42">
        <v>1697</v>
      </c>
      <c r="P32" s="7">
        <f>VLOOKUP(C32,'ריכוז נתונים'!$B$3:$C$189,2)</f>
        <v>17</v>
      </c>
      <c r="Q32" s="47" t="b">
        <f t="shared" si="2"/>
        <v>1</v>
      </c>
      <c r="R32" s="7">
        <f t="shared" si="3"/>
        <v>1.5</v>
      </c>
      <c r="S32" s="47">
        <f t="shared" si="4"/>
        <v>1129</v>
      </c>
      <c r="T32" s="7">
        <f t="shared" si="12"/>
        <v>16.8</v>
      </c>
      <c r="U32" s="7" t="str">
        <f t="shared" si="5"/>
        <v>Gap</v>
      </c>
      <c r="V32" s="7">
        <f>IF(ISERROR(IF(INDEX(rosh!$O$4:$P$710,MATCH(I32,rosh!$O$4:$O$710,0),2)="Mayor",1,)),0,IF(INDEX(rosh!$O$4:$P$710,MATCH(I32,rosh!$O$4:$O$710,0),2)="Mayor",1,))</f>
        <v>0</v>
      </c>
      <c r="W32" s="7" t="str">
        <f t="shared" si="6"/>
        <v>TRUE אום אל-פחם</v>
      </c>
      <c r="X32" s="84">
        <f t="shared" si="11"/>
        <v>18997</v>
      </c>
      <c r="Y32" s="7">
        <f t="shared" si="7"/>
        <v>2</v>
      </c>
      <c r="Z32" s="7">
        <f t="shared" si="8"/>
        <v>17</v>
      </c>
      <c r="AA32" s="7" t="str">
        <f t="shared" si="9"/>
        <v/>
      </c>
      <c r="AB32" s="7">
        <f t="shared" si="10"/>
        <v>2</v>
      </c>
    </row>
    <row r="33" spans="2:28" ht="15" thickTop="1" thickBot="1">
      <c r="B33" s="31">
        <v>2710</v>
      </c>
      <c r="C33" s="32" t="s">
        <v>19267</v>
      </c>
      <c r="D33" s="33">
        <v>30305</v>
      </c>
      <c r="E33" s="34" t="s">
        <v>19330</v>
      </c>
      <c r="F33" s="22" t="str">
        <f t="shared" si="0"/>
        <v>הז אום אל-פחם</v>
      </c>
      <c r="G33" s="35" t="s">
        <v>19329</v>
      </c>
      <c r="H33" s="36"/>
      <c r="I33" s="25" t="str">
        <f t="shared" si="1"/>
        <v xml:space="preserve">אום אל-פחם </v>
      </c>
      <c r="J33" s="37">
        <v>19197</v>
      </c>
      <c r="K33" s="38">
        <v>19197</v>
      </c>
      <c r="L33" s="39">
        <v>5.5112778038235138E-2</v>
      </c>
      <c r="M33" s="40">
        <v>1058</v>
      </c>
      <c r="N33" s="41">
        <v>5.5112778038235138E-2</v>
      </c>
      <c r="O33" s="42">
        <v>1058</v>
      </c>
      <c r="P33" s="7">
        <f>VLOOKUP(C33,'ריכוז נתונים'!$B$3:$C$189,2)</f>
        <v>17</v>
      </c>
      <c r="Q33" s="47" t="b">
        <f t="shared" si="2"/>
        <v>1</v>
      </c>
      <c r="R33" s="7">
        <f t="shared" si="3"/>
        <v>0.9</v>
      </c>
      <c r="S33" s="47">
        <f t="shared" si="4"/>
        <v>1129</v>
      </c>
      <c r="T33" s="7">
        <f t="shared" si="12"/>
        <v>16.8</v>
      </c>
      <c r="U33" s="7" t="str">
        <f t="shared" si="5"/>
        <v>Gap</v>
      </c>
      <c r="V33" s="7">
        <f>IF(ISERROR(IF(INDEX(rosh!$O$4:$P$710,MATCH(I33,rosh!$O$4:$O$710,0),2)="Mayor",1,)),0,IF(INDEX(rosh!$O$4:$P$710,MATCH(I33,rosh!$O$4:$O$710,0),2)="Mayor",1,))</f>
        <v>0</v>
      </c>
      <c r="W33" s="7" t="str">
        <f t="shared" si="6"/>
        <v>TRUE אום אל-פחם</v>
      </c>
      <c r="X33" s="84">
        <f t="shared" si="11"/>
        <v>18997</v>
      </c>
      <c r="Y33" s="7">
        <f t="shared" si="7"/>
        <v>1</v>
      </c>
      <c r="Z33" s="7">
        <f t="shared" si="8"/>
        <v>17</v>
      </c>
      <c r="AA33" s="7" t="str">
        <f t="shared" si="9"/>
        <v/>
      </c>
      <c r="AB33" s="7">
        <f t="shared" si="10"/>
        <v>1</v>
      </c>
    </row>
    <row r="34" spans="2:28" ht="15" thickTop="1" thickBot="1">
      <c r="B34" s="31">
        <v>2710</v>
      </c>
      <c r="C34" s="32" t="s">
        <v>19267</v>
      </c>
      <c r="D34" s="33">
        <v>30305</v>
      </c>
      <c r="E34" s="34" t="s">
        <v>49</v>
      </c>
      <c r="F34" s="22" t="str">
        <f t="shared" si="0"/>
        <v>ו אום אל-פחם</v>
      </c>
      <c r="G34" s="35" t="s">
        <v>19324</v>
      </c>
      <c r="H34" s="36" t="s">
        <v>19327</v>
      </c>
      <c r="I34" s="25" t="str">
        <f t="shared" si="1"/>
        <v>אום אל-פחם אגבאריה רג'א</v>
      </c>
      <c r="J34" s="37">
        <v>19197</v>
      </c>
      <c r="K34" s="38">
        <v>19197</v>
      </c>
      <c r="L34" s="39">
        <v>7.5532635307600142E-3</v>
      </c>
      <c r="M34" s="40">
        <v>145</v>
      </c>
      <c r="N34" s="41">
        <v>7.5532635307600142E-3</v>
      </c>
      <c r="O34" s="42">
        <v>145</v>
      </c>
      <c r="P34" s="7">
        <f>VLOOKUP(C34,'ריכוז נתונים'!$B$3:$C$189,2)</f>
        <v>17</v>
      </c>
      <c r="Q34" s="47" t="b">
        <f t="shared" si="2"/>
        <v>0</v>
      </c>
      <c r="R34" s="7">
        <f t="shared" si="3"/>
        <v>0</v>
      </c>
      <c r="S34" s="47">
        <f t="shared" si="4"/>
        <v>1129</v>
      </c>
      <c r="T34" s="7">
        <f t="shared" si="12"/>
        <v>16.8</v>
      </c>
      <c r="U34" s="7" t="str">
        <f t="shared" si="5"/>
        <v>Gap</v>
      </c>
      <c r="V34" s="7">
        <f>IF(ISERROR(IF(INDEX(rosh!$O$4:$P$710,MATCH(I34,rosh!$O$4:$O$710,0),2)="Mayor",1,)),0,IF(INDEX(rosh!$O$4:$P$710,MATCH(I34,rosh!$O$4:$O$710,0),2)="Mayor",1,))</f>
        <v>0</v>
      </c>
      <c r="W34" s="7" t="str">
        <f t="shared" si="6"/>
        <v>FALSE אום אל-פחם</v>
      </c>
      <c r="X34" s="84">
        <f t="shared" si="11"/>
        <v>200</v>
      </c>
      <c r="Y34" s="7">
        <f t="shared" si="7"/>
        <v>0</v>
      </c>
      <c r="Z34" s="7">
        <f t="shared" si="8"/>
        <v>17</v>
      </c>
      <c r="AA34" s="7" t="str">
        <f t="shared" si="9"/>
        <v/>
      </c>
      <c r="AB34" s="7">
        <f t="shared" si="10"/>
        <v>0</v>
      </c>
    </row>
    <row r="35" spans="2:28" ht="15" thickTop="1" thickBot="1">
      <c r="B35" s="31">
        <v>2710</v>
      </c>
      <c r="C35" s="32" t="s">
        <v>19267</v>
      </c>
      <c r="D35" s="33">
        <v>30305</v>
      </c>
      <c r="E35" s="34" t="s">
        <v>778</v>
      </c>
      <c r="F35" s="22" t="str">
        <f t="shared" si="0"/>
        <v>י אום אל-פחם</v>
      </c>
      <c r="G35" s="35" t="s">
        <v>19314</v>
      </c>
      <c r="H35" s="36" t="s">
        <v>19322</v>
      </c>
      <c r="I35" s="25" t="str">
        <f t="shared" si="1"/>
        <v>אום אל-פחם מחאג'נה יוסף</v>
      </c>
      <c r="J35" s="37">
        <v>19197</v>
      </c>
      <c r="K35" s="38">
        <v>19197</v>
      </c>
      <c r="L35" s="39">
        <v>1.5627441787779341E-3</v>
      </c>
      <c r="M35" s="40">
        <v>30</v>
      </c>
      <c r="N35" s="41">
        <v>1.5627441787779341E-3</v>
      </c>
      <c r="O35" s="42">
        <v>30</v>
      </c>
      <c r="P35" s="7">
        <f>VLOOKUP(C35,'ריכוז נתונים'!$B$3:$C$189,2)</f>
        <v>17</v>
      </c>
      <c r="Q35" s="47" t="b">
        <f t="shared" si="2"/>
        <v>0</v>
      </c>
      <c r="R35" s="7">
        <f t="shared" si="3"/>
        <v>0</v>
      </c>
      <c r="S35" s="47">
        <f t="shared" si="4"/>
        <v>1129</v>
      </c>
      <c r="T35" s="7">
        <f t="shared" si="12"/>
        <v>16.8</v>
      </c>
      <c r="U35" s="7" t="str">
        <f t="shared" si="5"/>
        <v>Gap</v>
      </c>
      <c r="V35" s="7">
        <f>IF(ISERROR(IF(INDEX(rosh!$O$4:$P$710,MATCH(I35,rosh!$O$4:$O$710,0),2)="Mayor",1,)),0,IF(INDEX(rosh!$O$4:$P$710,MATCH(I35,rosh!$O$4:$O$710,0),2)="Mayor",1,))</f>
        <v>0</v>
      </c>
      <c r="W35" s="7" t="str">
        <f t="shared" si="6"/>
        <v>FALSE אום אל-פחם</v>
      </c>
      <c r="X35" s="84">
        <f t="shared" si="11"/>
        <v>200</v>
      </c>
      <c r="Y35" s="7">
        <f t="shared" si="7"/>
        <v>0</v>
      </c>
      <c r="Z35" s="7">
        <f t="shared" si="8"/>
        <v>17</v>
      </c>
      <c r="AA35" s="7" t="str">
        <f t="shared" si="9"/>
        <v/>
      </c>
      <c r="AB35" s="7">
        <f t="shared" si="10"/>
        <v>0</v>
      </c>
    </row>
    <row r="36" spans="2:28" ht="15" thickTop="1" thickBot="1">
      <c r="B36" s="31">
        <v>2710</v>
      </c>
      <c r="C36" s="32" t="s">
        <v>19267</v>
      </c>
      <c r="D36" s="33">
        <v>30305</v>
      </c>
      <c r="E36" s="34" t="s">
        <v>339</v>
      </c>
      <c r="F36" s="22" t="str">
        <f t="shared" si="0"/>
        <v>ץ אום אל-פחם</v>
      </c>
      <c r="G36" s="35" t="s">
        <v>13602</v>
      </c>
      <c r="H36" s="36" t="s">
        <v>19284</v>
      </c>
      <c r="I36" s="25" t="str">
        <f t="shared" si="1"/>
        <v>אום אל-פחם אגבאריה ח'אלד</v>
      </c>
      <c r="J36" s="37">
        <v>19197</v>
      </c>
      <c r="K36" s="38">
        <v>19197</v>
      </c>
      <c r="L36" s="39">
        <v>1.3022868156482785E-3</v>
      </c>
      <c r="M36" s="40">
        <v>25</v>
      </c>
      <c r="N36" s="41">
        <v>1.3022868156482785E-3</v>
      </c>
      <c r="O36" s="42">
        <v>25</v>
      </c>
      <c r="P36" s="7">
        <f>VLOOKUP(C36,'ריכוז נתונים'!$B$3:$C$189,2)</f>
        <v>17</v>
      </c>
      <c r="Q36" s="47" t="b">
        <f t="shared" si="2"/>
        <v>0</v>
      </c>
      <c r="R36" s="7">
        <f t="shared" si="3"/>
        <v>0</v>
      </c>
      <c r="S36" s="47">
        <f t="shared" si="4"/>
        <v>1129</v>
      </c>
      <c r="T36" s="7">
        <f t="shared" si="12"/>
        <v>16.8</v>
      </c>
      <c r="U36" s="7" t="str">
        <f t="shared" si="5"/>
        <v>Gap</v>
      </c>
      <c r="V36" s="7">
        <f>IF(ISERROR(IF(INDEX(rosh!$O$4:$P$710,MATCH(I36,rosh!$O$4:$O$710,0),2)="Mayor",1,)),0,IF(INDEX(rosh!$O$4:$P$710,MATCH(I36,rosh!$O$4:$O$710,0),2)="Mayor",1,))</f>
        <v>1</v>
      </c>
      <c r="W36" s="7" t="str">
        <f t="shared" si="6"/>
        <v>FALSE אום אל-פחם</v>
      </c>
      <c r="X36" s="84">
        <f t="shared" si="11"/>
        <v>200</v>
      </c>
      <c r="Y36" s="7">
        <f t="shared" si="7"/>
        <v>0</v>
      </c>
      <c r="Z36" s="7">
        <f t="shared" si="8"/>
        <v>17</v>
      </c>
      <c r="AA36" s="7" t="str">
        <f t="shared" si="9"/>
        <v/>
      </c>
      <c r="AB36" s="7">
        <f t="shared" si="10"/>
        <v>1</v>
      </c>
    </row>
    <row r="37" spans="2:28" ht="15" thickTop="1" thickBot="1">
      <c r="B37" s="31">
        <v>31</v>
      </c>
      <c r="C37" s="32" t="s">
        <v>19186</v>
      </c>
      <c r="D37" s="33">
        <v>19226</v>
      </c>
      <c r="E37" s="34" t="s">
        <v>963</v>
      </c>
      <c r="F37" s="22" t="str">
        <f t="shared" si="0"/>
        <v>שס אופקים</v>
      </c>
      <c r="G37" s="35" t="s">
        <v>962</v>
      </c>
      <c r="H37" s="36"/>
      <c r="I37" s="25" t="str">
        <f t="shared" si="1"/>
        <v xml:space="preserve">אופקים </v>
      </c>
      <c r="J37" s="37">
        <v>12046</v>
      </c>
      <c r="K37" s="38">
        <v>12046</v>
      </c>
      <c r="L37" s="39">
        <v>0.18611987381703471</v>
      </c>
      <c r="M37" s="40">
        <v>2242</v>
      </c>
      <c r="N37" s="41">
        <v>0.18611987381703471</v>
      </c>
      <c r="O37" s="42">
        <v>2242</v>
      </c>
      <c r="P37" s="7">
        <f>VLOOKUP(C37,'ריכוז נתונים'!$B$3:$C$189,2)</f>
        <v>15</v>
      </c>
      <c r="Q37" s="47" t="b">
        <f t="shared" si="2"/>
        <v>1</v>
      </c>
      <c r="R37" s="7">
        <f t="shared" si="3"/>
        <v>2.8</v>
      </c>
      <c r="S37" s="47">
        <f t="shared" si="4"/>
        <v>803</v>
      </c>
      <c r="T37" s="7">
        <f t="shared" si="12"/>
        <v>14.200000000000001</v>
      </c>
      <c r="U37" s="7" t="str">
        <f t="shared" si="5"/>
        <v>Gap</v>
      </c>
      <c r="V37" s="7">
        <f>IF(ISERROR(IF(INDEX(rosh!$O$4:$P$710,MATCH(I37,rosh!$O$4:$O$710,0),2)="Mayor",1,)),0,IF(INDEX(rosh!$O$4:$P$710,MATCH(I37,rosh!$O$4:$O$710,0),2)="Mayor",1,))</f>
        <v>0</v>
      </c>
      <c r="W37" s="7" t="str">
        <f t="shared" si="6"/>
        <v>TRUE אופקים</v>
      </c>
      <c r="X37" s="84">
        <f t="shared" si="11"/>
        <v>11463</v>
      </c>
      <c r="Y37" s="7">
        <f t="shared" si="7"/>
        <v>3</v>
      </c>
      <c r="Z37" s="7">
        <f t="shared" si="8"/>
        <v>15</v>
      </c>
      <c r="AA37" s="7" t="str">
        <f t="shared" si="9"/>
        <v/>
      </c>
      <c r="AB37" s="7">
        <f t="shared" si="10"/>
        <v>3</v>
      </c>
    </row>
    <row r="38" spans="2:28" ht="15" thickTop="1" thickBot="1">
      <c r="B38" s="31">
        <v>31</v>
      </c>
      <c r="C38" s="32" t="s">
        <v>19186</v>
      </c>
      <c r="D38" s="33">
        <v>19226</v>
      </c>
      <c r="E38" s="34" t="s">
        <v>553</v>
      </c>
      <c r="F38" s="22" t="str">
        <f t="shared" si="0"/>
        <v>חי אופקים</v>
      </c>
      <c r="G38" s="35" t="s">
        <v>19240</v>
      </c>
      <c r="H38" s="36" t="s">
        <v>19247</v>
      </c>
      <c r="I38" s="25" t="str">
        <f t="shared" si="1"/>
        <v>אופקים חזן יאיר</v>
      </c>
      <c r="J38" s="37">
        <v>12046</v>
      </c>
      <c r="K38" s="38">
        <v>12046</v>
      </c>
      <c r="L38" s="39">
        <v>0.17989374066080027</v>
      </c>
      <c r="M38" s="40">
        <v>2167</v>
      </c>
      <c r="N38" s="41">
        <v>0.17989374066080027</v>
      </c>
      <c r="O38" s="42">
        <v>2167</v>
      </c>
      <c r="P38" s="7">
        <f>VLOOKUP(C38,'ריכוז נתונים'!$B$3:$C$189,2)</f>
        <v>15</v>
      </c>
      <c r="Q38" s="47" t="b">
        <f t="shared" si="2"/>
        <v>1</v>
      </c>
      <c r="R38" s="7">
        <f t="shared" si="3"/>
        <v>2.7</v>
      </c>
      <c r="S38" s="47">
        <f t="shared" si="4"/>
        <v>803</v>
      </c>
      <c r="T38" s="7">
        <f t="shared" si="12"/>
        <v>14.200000000000001</v>
      </c>
      <c r="U38" s="7" t="str">
        <f t="shared" si="5"/>
        <v>Gap</v>
      </c>
      <c r="V38" s="7">
        <f>IF(ISERROR(IF(INDEX(rosh!$O$4:$P$710,MATCH(I38,rosh!$O$4:$O$710,0),2)="Mayor",1,)),0,IF(INDEX(rosh!$O$4:$P$710,MATCH(I38,rosh!$O$4:$O$710,0),2)="Mayor",1,))</f>
        <v>0</v>
      </c>
      <c r="W38" s="7" t="str">
        <f t="shared" si="6"/>
        <v>TRUE אופקים</v>
      </c>
      <c r="X38" s="84">
        <f t="shared" si="11"/>
        <v>11463</v>
      </c>
      <c r="Y38" s="7">
        <f t="shared" si="7"/>
        <v>3</v>
      </c>
      <c r="Z38" s="7">
        <f t="shared" si="8"/>
        <v>15</v>
      </c>
      <c r="AA38" s="7" t="str">
        <f t="shared" si="9"/>
        <v/>
      </c>
      <c r="AB38" s="7">
        <f t="shared" si="10"/>
        <v>3</v>
      </c>
    </row>
    <row r="39" spans="2:28" ht="15" thickTop="1" thickBot="1">
      <c r="B39" s="31">
        <v>31</v>
      </c>
      <c r="C39" s="32" t="s">
        <v>19186</v>
      </c>
      <c r="D39" s="33">
        <v>19226</v>
      </c>
      <c r="E39" s="34" t="s">
        <v>19258</v>
      </c>
      <c r="F39" s="22" t="str">
        <f t="shared" si="0"/>
        <v>דת אופקים</v>
      </c>
      <c r="G39" s="35" t="s">
        <v>19257</v>
      </c>
      <c r="H39" s="36"/>
      <c r="I39" s="25" t="str">
        <f t="shared" si="1"/>
        <v xml:space="preserve">אופקים </v>
      </c>
      <c r="J39" s="37">
        <v>12046</v>
      </c>
      <c r="K39" s="38">
        <v>12046</v>
      </c>
      <c r="L39" s="39">
        <v>0.16461896065083845</v>
      </c>
      <c r="M39" s="40">
        <v>1983</v>
      </c>
      <c r="N39" s="41">
        <v>0.16461896065083845</v>
      </c>
      <c r="O39" s="42">
        <v>1983</v>
      </c>
      <c r="P39" s="7">
        <f>VLOOKUP(C39,'ריכוז נתונים'!$B$3:$C$189,2)</f>
        <v>15</v>
      </c>
      <c r="Q39" s="47" t="b">
        <f t="shared" si="2"/>
        <v>1</v>
      </c>
      <c r="R39" s="7">
        <f t="shared" si="3"/>
        <v>2.5</v>
      </c>
      <c r="S39" s="47">
        <f t="shared" si="4"/>
        <v>803</v>
      </c>
      <c r="T39" s="7">
        <f t="shared" si="12"/>
        <v>14.200000000000001</v>
      </c>
      <c r="U39" s="7" t="str">
        <f t="shared" si="5"/>
        <v>Gap</v>
      </c>
      <c r="V39" s="7">
        <f>IF(ISERROR(IF(INDEX(rosh!$O$4:$P$710,MATCH(I39,rosh!$O$4:$O$710,0),2)="Mayor",1,)),0,IF(INDEX(rosh!$O$4:$P$710,MATCH(I39,rosh!$O$4:$O$710,0),2)="Mayor",1,))</f>
        <v>0</v>
      </c>
      <c r="W39" s="7" t="str">
        <f t="shared" si="6"/>
        <v>TRUE אופקים</v>
      </c>
      <c r="X39" s="84">
        <f t="shared" si="11"/>
        <v>11463</v>
      </c>
      <c r="Y39" s="7">
        <f t="shared" si="7"/>
        <v>3</v>
      </c>
      <c r="Z39" s="7">
        <f t="shared" si="8"/>
        <v>15</v>
      </c>
      <c r="AA39" s="7" t="str">
        <f t="shared" si="9"/>
        <v/>
      </c>
      <c r="AB39" s="7">
        <f t="shared" si="10"/>
        <v>3</v>
      </c>
    </row>
    <row r="40" spans="2:28" ht="15" thickTop="1" thickBot="1">
      <c r="B40" s="31">
        <v>31</v>
      </c>
      <c r="C40" s="32" t="s">
        <v>19186</v>
      </c>
      <c r="D40" s="33">
        <v>19226</v>
      </c>
      <c r="E40" s="34" t="s">
        <v>126</v>
      </c>
      <c r="F40" s="22" t="str">
        <f t="shared" si="0"/>
        <v>מחל אופקים</v>
      </c>
      <c r="G40" s="35" t="s">
        <v>19209</v>
      </c>
      <c r="H40" s="36" t="s">
        <v>19217</v>
      </c>
      <c r="I40" s="25" t="str">
        <f t="shared" si="1"/>
        <v>אופקים דנינו יצחק איציק</v>
      </c>
      <c r="J40" s="37">
        <v>12046</v>
      </c>
      <c r="K40" s="38">
        <v>12046</v>
      </c>
      <c r="L40" s="39">
        <v>0.1553212684708617</v>
      </c>
      <c r="M40" s="40">
        <v>1871</v>
      </c>
      <c r="N40" s="41">
        <v>0.1553212684708617</v>
      </c>
      <c r="O40" s="42">
        <v>1871</v>
      </c>
      <c r="P40" s="7">
        <f>VLOOKUP(C40,'ריכוז נתונים'!$B$3:$C$189,2)</f>
        <v>15</v>
      </c>
      <c r="Q40" s="47" t="b">
        <f t="shared" si="2"/>
        <v>1</v>
      </c>
      <c r="R40" s="7">
        <f t="shared" si="3"/>
        <v>2.2999999999999998</v>
      </c>
      <c r="S40" s="47">
        <f t="shared" si="4"/>
        <v>803</v>
      </c>
      <c r="T40" s="7">
        <f t="shared" si="12"/>
        <v>14.200000000000001</v>
      </c>
      <c r="U40" s="7" t="str">
        <f t="shared" si="5"/>
        <v>Gap</v>
      </c>
      <c r="V40" s="7">
        <f>IF(ISERROR(IF(INDEX(rosh!$O$4:$P$710,MATCH(I40,rosh!$O$4:$O$710,0),2)="Mayor",1,)),0,IF(INDEX(rosh!$O$4:$P$710,MATCH(I40,rosh!$O$4:$O$710,0),2)="Mayor",1,))</f>
        <v>1</v>
      </c>
      <c r="W40" s="7" t="str">
        <f t="shared" si="6"/>
        <v>TRUE אופקים</v>
      </c>
      <c r="X40" s="84">
        <f t="shared" si="11"/>
        <v>11463</v>
      </c>
      <c r="Y40" s="7">
        <f t="shared" si="7"/>
        <v>2</v>
      </c>
      <c r="Z40" s="7">
        <f t="shared" si="8"/>
        <v>15</v>
      </c>
      <c r="AA40" s="7" t="str">
        <f t="shared" si="9"/>
        <v/>
      </c>
      <c r="AB40" s="7">
        <f t="shared" si="10"/>
        <v>3</v>
      </c>
    </row>
    <row r="41" spans="2:28" ht="15" thickTop="1" thickBot="1">
      <c r="B41" s="31">
        <v>31</v>
      </c>
      <c r="C41" s="32" t="s">
        <v>19186</v>
      </c>
      <c r="D41" s="33">
        <v>19226</v>
      </c>
      <c r="E41" s="34" t="s">
        <v>2502</v>
      </c>
      <c r="F41" s="22" t="str">
        <f t="shared" si="0"/>
        <v>כן אופקים</v>
      </c>
      <c r="G41" s="35" t="s">
        <v>19230</v>
      </c>
      <c r="H41" s="36"/>
      <c r="I41" s="25" t="str">
        <f t="shared" si="1"/>
        <v xml:space="preserve">אופקים </v>
      </c>
      <c r="J41" s="37">
        <v>12046</v>
      </c>
      <c r="K41" s="38">
        <v>12046</v>
      </c>
      <c r="L41" s="39">
        <v>8.3181138967292054E-2</v>
      </c>
      <c r="M41" s="40">
        <v>1002</v>
      </c>
      <c r="N41" s="41">
        <v>8.3181138967292054E-2</v>
      </c>
      <c r="O41" s="42">
        <v>1002.0000000000001</v>
      </c>
      <c r="P41" s="7">
        <f>VLOOKUP(C41,'ריכוז נתונים'!$B$3:$C$189,2)</f>
        <v>15</v>
      </c>
      <c r="Q41" s="47" t="b">
        <f t="shared" si="2"/>
        <v>1</v>
      </c>
      <c r="R41" s="7">
        <f t="shared" si="3"/>
        <v>1.2</v>
      </c>
      <c r="S41" s="47">
        <f t="shared" si="4"/>
        <v>803</v>
      </c>
      <c r="T41" s="7">
        <f t="shared" si="12"/>
        <v>14.200000000000001</v>
      </c>
      <c r="U41" s="7" t="str">
        <f t="shared" si="5"/>
        <v>Gap</v>
      </c>
      <c r="V41" s="7">
        <f>IF(ISERROR(IF(INDEX(rosh!$O$4:$P$710,MATCH(I41,rosh!$O$4:$O$710,0),2)="Mayor",1,)),0,IF(INDEX(rosh!$O$4:$P$710,MATCH(I41,rosh!$O$4:$O$710,0),2)="Mayor",1,))</f>
        <v>0</v>
      </c>
      <c r="W41" s="7" t="str">
        <f t="shared" si="6"/>
        <v>TRUE אופקים</v>
      </c>
      <c r="X41" s="84">
        <f t="shared" si="11"/>
        <v>11463</v>
      </c>
      <c r="Y41" s="7">
        <f t="shared" si="7"/>
        <v>1</v>
      </c>
      <c r="Z41" s="7">
        <f t="shared" si="8"/>
        <v>15</v>
      </c>
      <c r="AA41" s="7" t="str">
        <f t="shared" si="9"/>
        <v/>
      </c>
      <c r="AB41" s="7">
        <f t="shared" si="10"/>
        <v>1</v>
      </c>
    </row>
    <row r="42" spans="2:28" ht="15" thickTop="1" thickBot="1">
      <c r="B42" s="31">
        <v>31</v>
      </c>
      <c r="C42" s="32" t="s">
        <v>19186</v>
      </c>
      <c r="D42" s="33">
        <v>19226</v>
      </c>
      <c r="E42" s="34" t="s">
        <v>1007</v>
      </c>
      <c r="F42" s="22" t="str">
        <f t="shared" si="0"/>
        <v>טב אופקים</v>
      </c>
      <c r="G42" s="35" t="s">
        <v>3568</v>
      </c>
      <c r="H42" s="36" t="s">
        <v>4872</v>
      </c>
      <c r="I42" s="25" t="str">
        <f t="shared" si="1"/>
        <v>אופקים אוחיון משה</v>
      </c>
      <c r="J42" s="37">
        <v>12046</v>
      </c>
      <c r="K42" s="38">
        <v>12046</v>
      </c>
      <c r="L42" s="39">
        <v>6.7242238087331888E-2</v>
      </c>
      <c r="M42" s="40">
        <v>810</v>
      </c>
      <c r="N42" s="41">
        <v>6.7242238087331888E-2</v>
      </c>
      <c r="O42" s="42">
        <v>809.99999999999989</v>
      </c>
      <c r="P42" s="7">
        <f>VLOOKUP(C42,'ריכוז נתונים'!$B$3:$C$189,2)</f>
        <v>15</v>
      </c>
      <c r="Q42" s="47" t="b">
        <f t="shared" si="2"/>
        <v>1</v>
      </c>
      <c r="R42" s="7">
        <f t="shared" si="3"/>
        <v>1</v>
      </c>
      <c r="S42" s="47">
        <f t="shared" si="4"/>
        <v>803</v>
      </c>
      <c r="T42" s="7">
        <f t="shared" si="12"/>
        <v>14.200000000000001</v>
      </c>
      <c r="U42" s="7" t="str">
        <f t="shared" si="5"/>
        <v>Gap</v>
      </c>
      <c r="V42" s="7">
        <f>IF(ISERROR(IF(INDEX(rosh!$O$4:$P$710,MATCH(I42,rosh!$O$4:$O$710,0),2)="Mayor",1,)),0,IF(INDEX(rosh!$O$4:$P$710,MATCH(I42,rosh!$O$4:$O$710,0),2)="Mayor",1,))</f>
        <v>0</v>
      </c>
      <c r="W42" s="7" t="str">
        <f t="shared" si="6"/>
        <v>TRUE אופקים</v>
      </c>
      <c r="X42" s="84">
        <f t="shared" si="11"/>
        <v>11463</v>
      </c>
      <c r="Y42" s="7">
        <f t="shared" si="7"/>
        <v>1</v>
      </c>
      <c r="Z42" s="7">
        <f t="shared" si="8"/>
        <v>15</v>
      </c>
      <c r="AA42" s="7" t="str">
        <f t="shared" si="9"/>
        <v/>
      </c>
      <c r="AB42" s="7">
        <f t="shared" si="10"/>
        <v>1</v>
      </c>
    </row>
    <row r="43" spans="2:28" ht="15" thickTop="1" thickBot="1">
      <c r="B43" s="31">
        <v>31</v>
      </c>
      <c r="C43" s="32" t="s">
        <v>19186</v>
      </c>
      <c r="D43" s="33">
        <v>19226</v>
      </c>
      <c r="E43" s="34" t="s">
        <v>380</v>
      </c>
      <c r="F43" s="22" t="str">
        <f t="shared" si="0"/>
        <v>נץ אופקים</v>
      </c>
      <c r="G43" s="35" t="s">
        <v>19203</v>
      </c>
      <c r="H43" s="36"/>
      <c r="I43" s="25" t="str">
        <f t="shared" si="1"/>
        <v xml:space="preserve">אופקים </v>
      </c>
      <c r="J43" s="37">
        <v>12046</v>
      </c>
      <c r="K43" s="38">
        <v>12046</v>
      </c>
      <c r="L43" s="39">
        <v>6.1182135148597043E-2</v>
      </c>
      <c r="M43" s="40">
        <v>737</v>
      </c>
      <c r="N43" s="41">
        <v>6.1182135148597043E-2</v>
      </c>
      <c r="O43" s="42">
        <v>737</v>
      </c>
      <c r="P43" s="7">
        <f>VLOOKUP(C43,'ריכוז נתונים'!$B$3:$C$189,2)</f>
        <v>15</v>
      </c>
      <c r="Q43" s="47" t="b">
        <f t="shared" si="2"/>
        <v>1</v>
      </c>
      <c r="R43" s="7">
        <f t="shared" si="3"/>
        <v>0.9</v>
      </c>
      <c r="S43" s="47">
        <f t="shared" si="4"/>
        <v>803</v>
      </c>
      <c r="T43" s="7">
        <f t="shared" si="12"/>
        <v>14.200000000000001</v>
      </c>
      <c r="U43" s="7" t="str">
        <f t="shared" si="5"/>
        <v>Gap</v>
      </c>
      <c r="V43" s="7">
        <f>IF(ISERROR(IF(INDEX(rosh!$O$4:$P$710,MATCH(I43,rosh!$O$4:$O$710,0),2)="Mayor",1,)),0,IF(INDEX(rosh!$O$4:$P$710,MATCH(I43,rosh!$O$4:$O$710,0),2)="Mayor",1,))</f>
        <v>0</v>
      </c>
      <c r="W43" s="7" t="str">
        <f t="shared" si="6"/>
        <v>TRUE אופקים</v>
      </c>
      <c r="X43" s="84">
        <f t="shared" si="11"/>
        <v>11463</v>
      </c>
      <c r="Y43" s="7">
        <f t="shared" si="7"/>
        <v>1</v>
      </c>
      <c r="Z43" s="7">
        <f t="shared" si="8"/>
        <v>15</v>
      </c>
      <c r="AA43" s="7" t="str">
        <f t="shared" si="9"/>
        <v/>
      </c>
      <c r="AB43" s="7">
        <f t="shared" si="10"/>
        <v>1</v>
      </c>
    </row>
    <row r="44" spans="2:28" ht="15" thickTop="1" thickBot="1">
      <c r="B44" s="31">
        <v>31</v>
      </c>
      <c r="C44" s="32" t="s">
        <v>19186</v>
      </c>
      <c r="D44" s="33">
        <v>19226</v>
      </c>
      <c r="E44" s="34" t="s">
        <v>3</v>
      </c>
      <c r="F44" s="22" t="str">
        <f t="shared" si="0"/>
        <v>ל אופקים</v>
      </c>
      <c r="G44" s="35" t="s">
        <v>19219</v>
      </c>
      <c r="H44" s="36"/>
      <c r="I44" s="25" t="str">
        <f t="shared" si="1"/>
        <v xml:space="preserve">אופקים </v>
      </c>
      <c r="J44" s="37">
        <v>12046</v>
      </c>
      <c r="K44" s="38">
        <v>12046</v>
      </c>
      <c r="L44" s="39">
        <v>5.4042835796114894E-2</v>
      </c>
      <c r="M44" s="40">
        <v>651</v>
      </c>
      <c r="N44" s="41">
        <v>5.4042835796114894E-2</v>
      </c>
      <c r="O44" s="42">
        <v>651</v>
      </c>
      <c r="P44" s="7">
        <f>VLOOKUP(C44,'ריכוז נתונים'!$B$3:$C$189,2)</f>
        <v>15</v>
      </c>
      <c r="Q44" s="47" t="b">
        <f t="shared" si="2"/>
        <v>1</v>
      </c>
      <c r="R44" s="7">
        <f t="shared" si="3"/>
        <v>0.8</v>
      </c>
      <c r="S44" s="47">
        <f t="shared" si="4"/>
        <v>803</v>
      </c>
      <c r="T44" s="7">
        <f t="shared" si="12"/>
        <v>14.200000000000001</v>
      </c>
      <c r="U44" s="7" t="str">
        <f t="shared" si="5"/>
        <v>Gap</v>
      </c>
      <c r="V44" s="7">
        <f>IF(ISERROR(IF(INDEX(rosh!$O$4:$P$710,MATCH(I44,rosh!$O$4:$O$710,0),2)="Mayor",1,)),0,IF(INDEX(rosh!$O$4:$P$710,MATCH(I44,rosh!$O$4:$O$710,0),2)="Mayor",1,))</f>
        <v>0</v>
      </c>
      <c r="W44" s="7" t="str">
        <f t="shared" si="6"/>
        <v>TRUE אופקים</v>
      </c>
      <c r="X44" s="84">
        <f t="shared" si="11"/>
        <v>11463</v>
      </c>
      <c r="Y44" s="7">
        <f t="shared" si="7"/>
        <v>1</v>
      </c>
      <c r="Z44" s="7">
        <f t="shared" si="8"/>
        <v>15</v>
      </c>
      <c r="AA44" s="7" t="str">
        <f t="shared" si="9"/>
        <v/>
      </c>
      <c r="AB44" s="7">
        <f t="shared" si="10"/>
        <v>1</v>
      </c>
    </row>
    <row r="45" spans="2:28" ht="15" thickTop="1" thickBot="1">
      <c r="B45" s="31">
        <v>31</v>
      </c>
      <c r="C45" s="32" t="s">
        <v>19186</v>
      </c>
      <c r="D45" s="33">
        <v>19226</v>
      </c>
      <c r="E45" s="34" t="s">
        <v>259</v>
      </c>
      <c r="F45" s="22" t="str">
        <f t="shared" si="0"/>
        <v>ק אופקים</v>
      </c>
      <c r="G45" s="35" t="s">
        <v>19197</v>
      </c>
      <c r="H45" s="36"/>
      <c r="I45" s="25" t="str">
        <f t="shared" si="1"/>
        <v xml:space="preserve">אופקים </v>
      </c>
      <c r="J45" s="37">
        <v>12046</v>
      </c>
      <c r="K45" s="38">
        <v>12046</v>
      </c>
      <c r="L45" s="39">
        <v>3.8602025568653497E-2</v>
      </c>
      <c r="M45" s="40">
        <v>465</v>
      </c>
      <c r="N45" s="41">
        <v>3.8602025568653497E-2</v>
      </c>
      <c r="O45" s="42">
        <v>465.00000000000006</v>
      </c>
      <c r="P45" s="7">
        <f>VLOOKUP(C45,'ריכוז נתונים'!$B$3:$C$189,2)</f>
        <v>15</v>
      </c>
      <c r="Q45" s="47" t="b">
        <f t="shared" si="2"/>
        <v>0</v>
      </c>
      <c r="R45" s="7">
        <f t="shared" si="3"/>
        <v>0</v>
      </c>
      <c r="S45" s="47">
        <f t="shared" si="4"/>
        <v>803</v>
      </c>
      <c r="T45" s="7">
        <f t="shared" si="12"/>
        <v>14.200000000000001</v>
      </c>
      <c r="U45" s="7" t="str">
        <f t="shared" si="5"/>
        <v>Gap</v>
      </c>
      <c r="V45" s="7">
        <f>IF(ISERROR(IF(INDEX(rosh!$O$4:$P$710,MATCH(I45,rosh!$O$4:$O$710,0),2)="Mayor",1,)),0,IF(INDEX(rosh!$O$4:$P$710,MATCH(I45,rosh!$O$4:$O$710,0),2)="Mayor",1,))</f>
        <v>0</v>
      </c>
      <c r="W45" s="7" t="str">
        <f t="shared" si="6"/>
        <v>FALSE אופקים</v>
      </c>
      <c r="X45" s="84">
        <f t="shared" si="11"/>
        <v>583</v>
      </c>
      <c r="Y45" s="7">
        <f t="shared" si="7"/>
        <v>0</v>
      </c>
      <c r="Z45" s="7">
        <f t="shared" si="8"/>
        <v>15</v>
      </c>
      <c r="AA45" s="7" t="str">
        <f t="shared" si="9"/>
        <v/>
      </c>
      <c r="AB45" s="7">
        <f t="shared" si="10"/>
        <v>0</v>
      </c>
    </row>
    <row r="46" spans="2:28" ht="15" thickTop="1" thickBot="1">
      <c r="B46" s="31">
        <v>31</v>
      </c>
      <c r="C46" s="32" t="s">
        <v>19186</v>
      </c>
      <c r="D46" s="33">
        <v>19226</v>
      </c>
      <c r="E46" s="34" t="s">
        <v>573</v>
      </c>
      <c r="F46" s="22" t="str">
        <f t="shared" si="0"/>
        <v>זך אופקים</v>
      </c>
      <c r="G46" s="35" t="s">
        <v>19248</v>
      </c>
      <c r="H46" s="36" t="s">
        <v>19255</v>
      </c>
      <c r="I46" s="25" t="str">
        <f t="shared" si="1"/>
        <v>אופקים אביטן אליעזר</v>
      </c>
      <c r="J46" s="37">
        <v>12046</v>
      </c>
      <c r="K46" s="38">
        <v>12046</v>
      </c>
      <c r="L46" s="39">
        <v>9.7957828324755098E-3</v>
      </c>
      <c r="M46" s="40">
        <v>118</v>
      </c>
      <c r="N46" s="41">
        <v>9.7957828324755098E-3</v>
      </c>
      <c r="O46" s="42">
        <v>117.99999999999999</v>
      </c>
      <c r="P46" s="7">
        <f>VLOOKUP(C46,'ריכוז נתונים'!$B$3:$C$189,2)</f>
        <v>15</v>
      </c>
      <c r="Q46" s="47" t="b">
        <f t="shared" si="2"/>
        <v>0</v>
      </c>
      <c r="R46" s="7">
        <f t="shared" si="3"/>
        <v>0</v>
      </c>
      <c r="S46" s="47">
        <f t="shared" si="4"/>
        <v>803</v>
      </c>
      <c r="T46" s="7">
        <f t="shared" si="12"/>
        <v>14.200000000000001</v>
      </c>
      <c r="U46" s="7" t="str">
        <f t="shared" si="5"/>
        <v>Gap</v>
      </c>
      <c r="V46" s="7">
        <f>IF(ISERROR(IF(INDEX(rosh!$O$4:$P$710,MATCH(I46,rosh!$O$4:$O$710,0),2)="Mayor",1,)),0,IF(INDEX(rosh!$O$4:$P$710,MATCH(I46,rosh!$O$4:$O$710,0),2)="Mayor",1,))</f>
        <v>0</v>
      </c>
      <c r="W46" s="7" t="str">
        <f t="shared" si="6"/>
        <v>FALSE אופקים</v>
      </c>
      <c r="X46" s="84">
        <f t="shared" si="11"/>
        <v>583</v>
      </c>
      <c r="Y46" s="7">
        <f t="shared" si="7"/>
        <v>0</v>
      </c>
      <c r="Z46" s="7">
        <f t="shared" si="8"/>
        <v>15</v>
      </c>
      <c r="AA46" s="7" t="str">
        <f t="shared" si="9"/>
        <v/>
      </c>
      <c r="AB46" s="7">
        <f t="shared" si="10"/>
        <v>0</v>
      </c>
    </row>
    <row r="47" spans="2:28" ht="15" thickTop="1" thickBot="1">
      <c r="B47" s="31">
        <v>2400</v>
      </c>
      <c r="C47" s="32" t="s">
        <v>19091</v>
      </c>
      <c r="D47" s="33">
        <v>26759</v>
      </c>
      <c r="E47" s="34" t="s">
        <v>2502</v>
      </c>
      <c r="F47" s="22" t="str">
        <f t="shared" si="0"/>
        <v>כן אור יהודה</v>
      </c>
      <c r="G47" s="35" t="s">
        <v>19142</v>
      </c>
      <c r="H47" s="36" t="s">
        <v>19156</v>
      </c>
      <c r="I47" s="25" t="str">
        <f t="shared" si="1"/>
        <v>אור יהודה יוסף דוד</v>
      </c>
      <c r="J47" s="37">
        <v>14526</v>
      </c>
      <c r="K47" s="38">
        <v>14526</v>
      </c>
      <c r="L47" s="39">
        <v>0.37271100096378906</v>
      </c>
      <c r="M47" s="40">
        <v>5414</v>
      </c>
      <c r="N47" s="41">
        <v>0.37271100096378906</v>
      </c>
      <c r="O47" s="42">
        <v>5414</v>
      </c>
      <c r="P47" s="7">
        <f>VLOOKUP(C47,'ריכוז נתונים'!$B$3:$C$189,2)</f>
        <v>15</v>
      </c>
      <c r="Q47" s="47" t="b">
        <f t="shared" si="2"/>
        <v>1</v>
      </c>
      <c r="R47" s="7">
        <f t="shared" si="3"/>
        <v>5.6</v>
      </c>
      <c r="S47" s="47">
        <f t="shared" si="4"/>
        <v>968</v>
      </c>
      <c r="T47" s="7">
        <f t="shared" si="12"/>
        <v>14.1</v>
      </c>
      <c r="U47" s="7" t="str">
        <f t="shared" si="5"/>
        <v>Gap</v>
      </c>
      <c r="V47" s="7">
        <f>IF(ISERROR(IF(INDEX(rosh!$O$4:$P$710,MATCH(I47,rosh!$O$4:$O$710,0),2)="Mayor",1,)),0,IF(INDEX(rosh!$O$4:$P$710,MATCH(I47,rosh!$O$4:$O$710,0),2)="Mayor",1,))</f>
        <v>1</v>
      </c>
      <c r="W47" s="7" t="str">
        <f t="shared" si="6"/>
        <v>TRUE אור יהודה</v>
      </c>
      <c r="X47" s="84">
        <f t="shared" si="11"/>
        <v>13564</v>
      </c>
      <c r="Y47" s="7">
        <f t="shared" si="7"/>
        <v>6</v>
      </c>
      <c r="Z47" s="7">
        <f t="shared" si="8"/>
        <v>15</v>
      </c>
      <c r="AA47" s="7" t="str">
        <f t="shared" si="9"/>
        <v/>
      </c>
      <c r="AB47" s="7">
        <f t="shared" si="10"/>
        <v>7</v>
      </c>
    </row>
    <row r="48" spans="2:28" ht="15" thickTop="1" thickBot="1">
      <c r="B48" s="31">
        <v>2400</v>
      </c>
      <c r="C48" s="32" t="s">
        <v>19091</v>
      </c>
      <c r="D48" s="33">
        <v>26759</v>
      </c>
      <c r="E48" s="34" t="s">
        <v>963</v>
      </c>
      <c r="F48" s="22" t="str">
        <f t="shared" si="0"/>
        <v>שס אור יהודה</v>
      </c>
      <c r="G48" s="35" t="s">
        <v>19090</v>
      </c>
      <c r="H48" s="36" t="s">
        <v>19098</v>
      </c>
      <c r="I48" s="25" t="str">
        <f t="shared" si="1"/>
        <v>אור יהודה אהרן עוזי</v>
      </c>
      <c r="J48" s="37">
        <v>14526</v>
      </c>
      <c r="K48" s="38">
        <v>14526</v>
      </c>
      <c r="L48" s="39">
        <v>0.21774748726421589</v>
      </c>
      <c r="M48" s="40">
        <v>3163</v>
      </c>
      <c r="N48" s="41">
        <v>0.21774748726421589</v>
      </c>
      <c r="O48" s="42">
        <v>3163</v>
      </c>
      <c r="P48" s="7">
        <f>VLOOKUP(C48,'ריכוז נתונים'!$B$3:$C$189,2)</f>
        <v>15</v>
      </c>
      <c r="Q48" s="47" t="b">
        <f t="shared" si="2"/>
        <v>1</v>
      </c>
      <c r="R48" s="7">
        <f t="shared" si="3"/>
        <v>3.3</v>
      </c>
      <c r="S48" s="47">
        <f t="shared" si="4"/>
        <v>968</v>
      </c>
      <c r="T48" s="7">
        <f t="shared" si="12"/>
        <v>14.1</v>
      </c>
      <c r="U48" s="7" t="str">
        <f t="shared" si="5"/>
        <v>Gap</v>
      </c>
      <c r="V48" s="7">
        <f>IF(ISERROR(IF(INDEX(rosh!$O$4:$P$710,MATCH(I48,rosh!$O$4:$O$710,0),2)="Mayor",1,)),0,IF(INDEX(rosh!$O$4:$P$710,MATCH(I48,rosh!$O$4:$O$710,0),2)="Mayor",1,))</f>
        <v>0</v>
      </c>
      <c r="W48" s="7" t="str">
        <f t="shared" si="6"/>
        <v>TRUE אור יהודה</v>
      </c>
      <c r="X48" s="84">
        <f t="shared" si="11"/>
        <v>13564</v>
      </c>
      <c r="Y48" s="7">
        <f t="shared" si="7"/>
        <v>3</v>
      </c>
      <c r="Z48" s="7">
        <f t="shared" si="8"/>
        <v>15</v>
      </c>
      <c r="AA48" s="7" t="str">
        <f t="shared" si="9"/>
        <v/>
      </c>
      <c r="AB48" s="7">
        <f t="shared" si="10"/>
        <v>3</v>
      </c>
    </row>
    <row r="49" spans="2:28" ht="15" thickTop="1" thickBot="1">
      <c r="B49" s="31">
        <v>2400</v>
      </c>
      <c r="C49" s="32" t="s">
        <v>19091</v>
      </c>
      <c r="D49" s="33">
        <v>26759</v>
      </c>
      <c r="E49" s="34" t="s">
        <v>13672</v>
      </c>
      <c r="F49" s="22" t="str">
        <f t="shared" si="0"/>
        <v>אי אור יהודה</v>
      </c>
      <c r="G49" s="35" t="s">
        <v>19180</v>
      </c>
      <c r="H49" s="36"/>
      <c r="I49" s="25" t="str">
        <f t="shared" si="1"/>
        <v xml:space="preserve">אור יהודה </v>
      </c>
      <c r="J49" s="37">
        <v>14526</v>
      </c>
      <c r="K49" s="38">
        <v>14526</v>
      </c>
      <c r="L49" s="39">
        <v>9.9683326449125711E-2</v>
      </c>
      <c r="M49" s="40">
        <v>1448</v>
      </c>
      <c r="N49" s="41">
        <v>9.9683326449125711E-2</v>
      </c>
      <c r="O49" s="42">
        <v>1448</v>
      </c>
      <c r="P49" s="7">
        <f>VLOOKUP(C49,'ריכוז נתונים'!$B$3:$C$189,2)</f>
        <v>15</v>
      </c>
      <c r="Q49" s="47" t="b">
        <f t="shared" si="2"/>
        <v>1</v>
      </c>
      <c r="R49" s="7">
        <f t="shared" si="3"/>
        <v>1.5</v>
      </c>
      <c r="S49" s="47">
        <f t="shared" si="4"/>
        <v>968</v>
      </c>
      <c r="T49" s="7">
        <f t="shared" si="12"/>
        <v>14.1</v>
      </c>
      <c r="U49" s="7" t="str">
        <f t="shared" si="5"/>
        <v>Gap</v>
      </c>
      <c r="V49" s="7">
        <f>IF(ISERROR(IF(INDEX(rosh!$O$4:$P$710,MATCH(I49,rosh!$O$4:$O$710,0),2)="Mayor",1,)),0,IF(INDEX(rosh!$O$4:$P$710,MATCH(I49,rosh!$O$4:$O$710,0),2)="Mayor",1,))</f>
        <v>0</v>
      </c>
      <c r="W49" s="7" t="str">
        <f t="shared" si="6"/>
        <v>TRUE אור יהודה</v>
      </c>
      <c r="X49" s="84">
        <f t="shared" si="11"/>
        <v>13564</v>
      </c>
      <c r="Y49" s="7">
        <f t="shared" si="7"/>
        <v>2</v>
      </c>
      <c r="Z49" s="7">
        <f t="shared" si="8"/>
        <v>15</v>
      </c>
      <c r="AA49" s="7" t="str">
        <f t="shared" si="9"/>
        <v/>
      </c>
      <c r="AB49" s="7">
        <f t="shared" si="10"/>
        <v>2</v>
      </c>
    </row>
    <row r="50" spans="2:28" ht="15" thickTop="1" thickBot="1">
      <c r="B50" s="31">
        <v>2400</v>
      </c>
      <c r="C50" s="32" t="s">
        <v>19091</v>
      </c>
      <c r="D50" s="33">
        <v>26759</v>
      </c>
      <c r="E50" s="34" t="s">
        <v>3</v>
      </c>
      <c r="F50" s="22" t="str">
        <f t="shared" si="0"/>
        <v>ל אור יהודה</v>
      </c>
      <c r="G50" s="35" t="s">
        <v>19126</v>
      </c>
      <c r="H50" s="36" t="s">
        <v>19140</v>
      </c>
      <c r="I50" s="25" t="str">
        <f t="shared" si="1"/>
        <v>אור יהודה חן ננה</v>
      </c>
      <c r="J50" s="37">
        <v>14526</v>
      </c>
      <c r="K50" s="38">
        <v>14526</v>
      </c>
      <c r="L50" s="39">
        <v>6.8015971361696265E-2</v>
      </c>
      <c r="M50" s="40">
        <v>988</v>
      </c>
      <c r="N50" s="41">
        <v>6.8015971361696265E-2</v>
      </c>
      <c r="O50" s="42">
        <v>987.99999999999989</v>
      </c>
      <c r="P50" s="7">
        <f>VLOOKUP(C50,'ריכוז נתונים'!$B$3:$C$189,2)</f>
        <v>15</v>
      </c>
      <c r="Q50" s="47" t="b">
        <f t="shared" si="2"/>
        <v>1</v>
      </c>
      <c r="R50" s="7">
        <f t="shared" si="3"/>
        <v>1</v>
      </c>
      <c r="S50" s="47">
        <f t="shared" si="4"/>
        <v>968</v>
      </c>
      <c r="T50" s="7">
        <f t="shared" si="12"/>
        <v>14.1</v>
      </c>
      <c r="U50" s="7" t="str">
        <f t="shared" si="5"/>
        <v>Gap</v>
      </c>
      <c r="V50" s="7">
        <f>IF(ISERROR(IF(INDEX(rosh!$O$4:$P$710,MATCH(I50,rosh!$O$4:$O$710,0),2)="Mayor",1,)),0,IF(INDEX(rosh!$O$4:$P$710,MATCH(I50,rosh!$O$4:$O$710,0),2)="Mayor",1,))</f>
        <v>0</v>
      </c>
      <c r="W50" s="7" t="str">
        <f t="shared" si="6"/>
        <v>TRUE אור יהודה</v>
      </c>
      <c r="X50" s="84">
        <f t="shared" si="11"/>
        <v>13564</v>
      </c>
      <c r="Y50" s="7">
        <f t="shared" si="7"/>
        <v>1</v>
      </c>
      <c r="Z50" s="7">
        <f t="shared" si="8"/>
        <v>15</v>
      </c>
      <c r="AA50" s="7" t="str">
        <f t="shared" si="9"/>
        <v/>
      </c>
      <c r="AB50" s="7">
        <f t="shared" si="10"/>
        <v>1</v>
      </c>
    </row>
    <row r="51" spans="2:28" ht="15" thickTop="1" thickBot="1">
      <c r="B51" s="31">
        <v>2400</v>
      </c>
      <c r="C51" s="32" t="s">
        <v>19091</v>
      </c>
      <c r="D51" s="33">
        <v>26759</v>
      </c>
      <c r="E51" s="34" t="s">
        <v>1148</v>
      </c>
      <c r="F51" s="22" t="str">
        <f t="shared" si="0"/>
        <v>נצ אור יהודה</v>
      </c>
      <c r="G51" s="35" t="s">
        <v>19110</v>
      </c>
      <c r="H51" s="36"/>
      <c r="I51" s="25" t="str">
        <f t="shared" si="1"/>
        <v xml:space="preserve">אור יהודה </v>
      </c>
      <c r="J51" s="37">
        <v>14526</v>
      </c>
      <c r="K51" s="38">
        <v>14526</v>
      </c>
      <c r="L51" s="39">
        <v>6.0512185047501034E-2</v>
      </c>
      <c r="M51" s="40">
        <v>879</v>
      </c>
      <c r="N51" s="41">
        <v>6.0512185047501034E-2</v>
      </c>
      <c r="O51" s="42">
        <v>879</v>
      </c>
      <c r="P51" s="7">
        <f>VLOOKUP(C51,'ריכוז נתונים'!$B$3:$C$189,2)</f>
        <v>15</v>
      </c>
      <c r="Q51" s="47" t="b">
        <f t="shared" si="2"/>
        <v>1</v>
      </c>
      <c r="R51" s="7">
        <f t="shared" si="3"/>
        <v>0.9</v>
      </c>
      <c r="S51" s="47">
        <f t="shared" si="4"/>
        <v>968</v>
      </c>
      <c r="T51" s="7">
        <f t="shared" si="12"/>
        <v>14.1</v>
      </c>
      <c r="U51" s="7" t="str">
        <f t="shared" si="5"/>
        <v>Gap</v>
      </c>
      <c r="V51" s="7">
        <f>IF(ISERROR(IF(INDEX(rosh!$O$4:$P$710,MATCH(I51,rosh!$O$4:$O$710,0),2)="Mayor",1,)),0,IF(INDEX(rosh!$O$4:$P$710,MATCH(I51,rosh!$O$4:$O$710,0),2)="Mayor",1,))</f>
        <v>0</v>
      </c>
      <c r="W51" s="7" t="str">
        <f t="shared" si="6"/>
        <v>TRUE אור יהודה</v>
      </c>
      <c r="X51" s="84">
        <f t="shared" si="11"/>
        <v>13564</v>
      </c>
      <c r="Y51" s="7">
        <f t="shared" si="7"/>
        <v>1</v>
      </c>
      <c r="Z51" s="7">
        <f t="shared" si="8"/>
        <v>15</v>
      </c>
      <c r="AA51" s="7" t="str">
        <f t="shared" si="9"/>
        <v/>
      </c>
      <c r="AB51" s="7">
        <f t="shared" si="10"/>
        <v>1</v>
      </c>
    </row>
    <row r="52" spans="2:28" ht="15" thickTop="1" thickBot="1">
      <c r="B52" s="31">
        <v>2400</v>
      </c>
      <c r="C52" s="32" t="s">
        <v>19091</v>
      </c>
      <c r="D52" s="33">
        <v>26759</v>
      </c>
      <c r="E52" s="34" t="s">
        <v>683</v>
      </c>
      <c r="F52" s="22" t="str">
        <f t="shared" si="0"/>
        <v>פ אור יהודה</v>
      </c>
      <c r="G52" s="35" t="s">
        <v>19100</v>
      </c>
      <c r="H52" s="36" t="s">
        <v>19108</v>
      </c>
      <c r="I52" s="25" t="str">
        <f t="shared" si="1"/>
        <v>אור יהודה גוטמן אפרים צבי</v>
      </c>
      <c r="J52" s="37">
        <v>14526</v>
      </c>
      <c r="K52" s="38">
        <v>14526</v>
      </c>
      <c r="L52" s="39">
        <v>5.8240396530359353E-2</v>
      </c>
      <c r="M52" s="40">
        <v>846</v>
      </c>
      <c r="N52" s="41">
        <v>5.8240396530359353E-2</v>
      </c>
      <c r="O52" s="42">
        <v>846</v>
      </c>
      <c r="P52" s="7">
        <f>VLOOKUP(C52,'ריכוז נתונים'!$B$3:$C$189,2)</f>
        <v>15</v>
      </c>
      <c r="Q52" s="47" t="b">
        <f t="shared" si="2"/>
        <v>1</v>
      </c>
      <c r="R52" s="7">
        <f t="shared" si="3"/>
        <v>0.9</v>
      </c>
      <c r="S52" s="47">
        <f t="shared" si="4"/>
        <v>968</v>
      </c>
      <c r="T52" s="7">
        <f t="shared" si="12"/>
        <v>14.1</v>
      </c>
      <c r="U52" s="7" t="str">
        <f t="shared" si="5"/>
        <v>Gap</v>
      </c>
      <c r="V52" s="7">
        <f>IF(ISERROR(IF(INDEX(rosh!$O$4:$P$710,MATCH(I52,rosh!$O$4:$O$710,0),2)="Mayor",1,)),0,IF(INDEX(rosh!$O$4:$P$710,MATCH(I52,rosh!$O$4:$O$710,0),2)="Mayor",1,))</f>
        <v>0</v>
      </c>
      <c r="W52" s="7" t="str">
        <f t="shared" si="6"/>
        <v>TRUE אור יהודה</v>
      </c>
      <c r="X52" s="84">
        <f t="shared" si="11"/>
        <v>13564</v>
      </c>
      <c r="Y52" s="7">
        <f t="shared" si="7"/>
        <v>1</v>
      </c>
      <c r="Z52" s="7">
        <f t="shared" si="8"/>
        <v>15</v>
      </c>
      <c r="AA52" s="7" t="str">
        <f t="shared" si="9"/>
        <v/>
      </c>
      <c r="AB52" s="7">
        <f t="shared" si="10"/>
        <v>1</v>
      </c>
    </row>
    <row r="53" spans="2:28" ht="15" thickTop="1" thickBot="1">
      <c r="B53" s="31">
        <v>2400</v>
      </c>
      <c r="C53" s="32" t="s">
        <v>19091</v>
      </c>
      <c r="D53" s="33">
        <v>26759</v>
      </c>
      <c r="E53" s="34" t="s">
        <v>1007</v>
      </c>
      <c r="F53" s="22" t="str">
        <f t="shared" si="0"/>
        <v>טב אור יהודה</v>
      </c>
      <c r="G53" s="35" t="s">
        <v>19165</v>
      </c>
      <c r="H53" s="36"/>
      <c r="I53" s="25" t="str">
        <f t="shared" si="1"/>
        <v xml:space="preserve">אור יהודה </v>
      </c>
      <c r="J53" s="37">
        <v>14526</v>
      </c>
      <c r="K53" s="38">
        <v>14526</v>
      </c>
      <c r="L53" s="39">
        <v>5.6863555004818947E-2</v>
      </c>
      <c r="M53" s="40">
        <v>826</v>
      </c>
      <c r="N53" s="41">
        <v>5.6863555004818947E-2</v>
      </c>
      <c r="O53" s="42">
        <v>826</v>
      </c>
      <c r="P53" s="7">
        <f>VLOOKUP(C53,'ריכוז נתונים'!$B$3:$C$189,2)</f>
        <v>15</v>
      </c>
      <c r="Q53" s="47" t="b">
        <f t="shared" si="2"/>
        <v>1</v>
      </c>
      <c r="R53" s="7">
        <f t="shared" si="3"/>
        <v>0.9</v>
      </c>
      <c r="S53" s="47">
        <f t="shared" si="4"/>
        <v>968</v>
      </c>
      <c r="T53" s="7">
        <f t="shared" si="12"/>
        <v>14.1</v>
      </c>
      <c r="U53" s="7" t="str">
        <f t="shared" si="5"/>
        <v>Gap</v>
      </c>
      <c r="V53" s="7">
        <f>IF(ISERROR(IF(INDEX(rosh!$O$4:$P$710,MATCH(I53,rosh!$O$4:$O$710,0),2)="Mayor",1,)),0,IF(INDEX(rosh!$O$4:$P$710,MATCH(I53,rosh!$O$4:$O$710,0),2)="Mayor",1,))</f>
        <v>0</v>
      </c>
      <c r="W53" s="7" t="str">
        <f t="shared" si="6"/>
        <v>TRUE אור יהודה</v>
      </c>
      <c r="X53" s="84">
        <f t="shared" si="11"/>
        <v>13564</v>
      </c>
      <c r="Y53" s="7">
        <f t="shared" si="7"/>
        <v>1</v>
      </c>
      <c r="Z53" s="7">
        <f t="shared" si="8"/>
        <v>15</v>
      </c>
      <c r="AA53" s="7" t="str">
        <f t="shared" si="9"/>
        <v/>
      </c>
      <c r="AB53" s="7">
        <f t="shared" si="10"/>
        <v>1</v>
      </c>
    </row>
    <row r="54" spans="2:28" ht="15" thickTop="1" thickBot="1">
      <c r="B54" s="31">
        <v>2400</v>
      </c>
      <c r="C54" s="32" t="s">
        <v>19091</v>
      </c>
      <c r="D54" s="33">
        <v>26759</v>
      </c>
      <c r="E54" s="34" t="s">
        <v>2104</v>
      </c>
      <c r="F54" s="22" t="str">
        <f t="shared" si="0"/>
        <v>ים אור יהודה</v>
      </c>
      <c r="G54" s="35" t="s">
        <v>19158</v>
      </c>
      <c r="H54" s="36"/>
      <c r="I54" s="25" t="str">
        <f t="shared" si="1"/>
        <v xml:space="preserve">אור יהודה </v>
      </c>
      <c r="J54" s="37">
        <v>14526</v>
      </c>
      <c r="K54" s="38">
        <v>14526</v>
      </c>
      <c r="L54" s="39">
        <v>3.9377667630455734E-2</v>
      </c>
      <c r="M54" s="40">
        <v>572</v>
      </c>
      <c r="N54" s="41">
        <v>3.9377667630455734E-2</v>
      </c>
      <c r="O54" s="42">
        <v>572</v>
      </c>
      <c r="P54" s="7">
        <f>VLOOKUP(C54,'ריכוז נתונים'!$B$3:$C$189,2)</f>
        <v>15</v>
      </c>
      <c r="Q54" s="47" t="b">
        <f t="shared" si="2"/>
        <v>0</v>
      </c>
      <c r="R54" s="7">
        <f t="shared" si="3"/>
        <v>0</v>
      </c>
      <c r="S54" s="47">
        <f t="shared" si="4"/>
        <v>968</v>
      </c>
      <c r="T54" s="7">
        <f t="shared" si="12"/>
        <v>14.1</v>
      </c>
      <c r="U54" s="7" t="str">
        <f t="shared" si="5"/>
        <v>Gap</v>
      </c>
      <c r="V54" s="7">
        <f>IF(ISERROR(IF(INDEX(rosh!$O$4:$P$710,MATCH(I54,rosh!$O$4:$O$710,0),2)="Mayor",1,)),0,IF(INDEX(rosh!$O$4:$P$710,MATCH(I54,rosh!$O$4:$O$710,0),2)="Mayor",1,))</f>
        <v>0</v>
      </c>
      <c r="W54" s="7" t="str">
        <f t="shared" si="6"/>
        <v>FALSE אור יהודה</v>
      </c>
      <c r="X54" s="84">
        <f t="shared" si="11"/>
        <v>962</v>
      </c>
      <c r="Y54" s="7">
        <f t="shared" si="7"/>
        <v>0</v>
      </c>
      <c r="Z54" s="7">
        <f t="shared" si="8"/>
        <v>15</v>
      </c>
      <c r="AA54" s="7" t="str">
        <f t="shared" si="9"/>
        <v/>
      </c>
      <c r="AB54" s="7">
        <f t="shared" si="10"/>
        <v>0</v>
      </c>
    </row>
    <row r="55" spans="2:28" ht="15" thickTop="1" thickBot="1">
      <c r="B55" s="31">
        <v>2400</v>
      </c>
      <c r="C55" s="32" t="s">
        <v>19091</v>
      </c>
      <c r="D55" s="33">
        <v>26759</v>
      </c>
      <c r="E55" s="34" t="s">
        <v>1210</v>
      </c>
      <c r="F55" s="22" t="str">
        <f t="shared" si="0"/>
        <v>ח אור יהודה</v>
      </c>
      <c r="G55" s="35" t="s">
        <v>19170</v>
      </c>
      <c r="H55" s="36" t="s">
        <v>19178</v>
      </c>
      <c r="I55" s="25" t="str">
        <f t="shared" si="1"/>
        <v>אור יהודה בנימינוב חנניה</v>
      </c>
      <c r="J55" s="37">
        <v>14526</v>
      </c>
      <c r="K55" s="38">
        <v>14526</v>
      </c>
      <c r="L55" s="39">
        <v>2.6848409748038E-2</v>
      </c>
      <c r="M55" s="40">
        <v>390</v>
      </c>
      <c r="N55" s="41">
        <v>2.6848409748038E-2</v>
      </c>
      <c r="O55" s="42">
        <v>390</v>
      </c>
      <c r="P55" s="7">
        <f>VLOOKUP(C55,'ריכוז נתונים'!$B$3:$C$189,2)</f>
        <v>15</v>
      </c>
      <c r="Q55" s="47" t="b">
        <f t="shared" si="2"/>
        <v>0</v>
      </c>
      <c r="R55" s="7">
        <f t="shared" si="3"/>
        <v>0</v>
      </c>
      <c r="S55" s="47">
        <f t="shared" si="4"/>
        <v>968</v>
      </c>
      <c r="T55" s="7">
        <f t="shared" si="12"/>
        <v>14.1</v>
      </c>
      <c r="U55" s="7" t="str">
        <f t="shared" si="5"/>
        <v>Gap</v>
      </c>
      <c r="V55" s="7">
        <f>IF(ISERROR(IF(INDEX(rosh!$O$4:$P$710,MATCH(I55,rosh!$O$4:$O$710,0),2)="Mayor",1,)),0,IF(INDEX(rosh!$O$4:$P$710,MATCH(I55,rosh!$O$4:$O$710,0),2)="Mayor",1,))</f>
        <v>0</v>
      </c>
      <c r="W55" s="7" t="str">
        <f t="shared" si="6"/>
        <v>FALSE אור יהודה</v>
      </c>
      <c r="X55" s="84">
        <f t="shared" si="11"/>
        <v>962</v>
      </c>
      <c r="Y55" s="7">
        <f t="shared" si="7"/>
        <v>0</v>
      </c>
      <c r="Z55" s="7">
        <f t="shared" si="8"/>
        <v>15</v>
      </c>
      <c r="AA55" s="7" t="str">
        <f t="shared" si="9"/>
        <v/>
      </c>
      <c r="AB55" s="7">
        <f t="shared" si="10"/>
        <v>0</v>
      </c>
    </row>
    <row r="56" spans="2:28" ht="15" thickTop="1" thickBot="1">
      <c r="B56" s="31">
        <v>1020</v>
      </c>
      <c r="C56" s="32" t="s">
        <v>19004</v>
      </c>
      <c r="D56" s="33">
        <v>14677</v>
      </c>
      <c r="E56" s="34" t="s">
        <v>70</v>
      </c>
      <c r="F56" s="22" t="str">
        <f t="shared" si="0"/>
        <v>א אור עקיבא</v>
      </c>
      <c r="G56" s="35" t="s">
        <v>6231</v>
      </c>
      <c r="H56" s="36" t="s">
        <v>4326</v>
      </c>
      <c r="I56" s="25" t="str">
        <f t="shared" si="1"/>
        <v>אור עקיבא אדרי יעקב</v>
      </c>
      <c r="J56" s="37">
        <v>9271</v>
      </c>
      <c r="K56" s="38">
        <v>9271</v>
      </c>
      <c r="L56" s="39">
        <v>0.24916405997195556</v>
      </c>
      <c r="M56" s="40">
        <v>2310</v>
      </c>
      <c r="N56" s="41">
        <v>0.24916405997195556</v>
      </c>
      <c r="O56" s="42">
        <v>2310</v>
      </c>
      <c r="P56" s="7">
        <f>VLOOKUP(C56,'ריכוז נתונים'!$B$3:$C$189,2)</f>
        <v>13</v>
      </c>
      <c r="Q56" s="47" t="b">
        <f t="shared" si="2"/>
        <v>1</v>
      </c>
      <c r="R56" s="7">
        <f t="shared" si="3"/>
        <v>3.2</v>
      </c>
      <c r="S56" s="47">
        <f t="shared" si="4"/>
        <v>713</v>
      </c>
      <c r="T56" s="7">
        <f t="shared" si="12"/>
        <v>12.3</v>
      </c>
      <c r="U56" s="7" t="str">
        <f t="shared" si="5"/>
        <v>Gap</v>
      </c>
      <c r="V56" s="7">
        <f>IF(ISERROR(IF(INDEX(rosh!$O$4:$P$710,MATCH(I56,rosh!$O$4:$O$710,0),2)="Mayor",1,)),0,IF(INDEX(rosh!$O$4:$P$710,MATCH(I56,rosh!$O$4:$O$710,0),2)="Mayor",1,))</f>
        <v>1</v>
      </c>
      <c r="W56" s="7" t="str">
        <f t="shared" si="6"/>
        <v>TRUE אור עקיבא</v>
      </c>
      <c r="X56" s="84">
        <f t="shared" si="11"/>
        <v>8782</v>
      </c>
      <c r="Y56" s="7">
        <f t="shared" si="7"/>
        <v>3</v>
      </c>
      <c r="Z56" s="7">
        <f t="shared" si="8"/>
        <v>13</v>
      </c>
      <c r="AA56" s="7" t="str">
        <f t="shared" si="9"/>
        <v/>
      </c>
      <c r="AB56" s="7">
        <f t="shared" si="10"/>
        <v>4</v>
      </c>
    </row>
    <row r="57" spans="2:28" ht="15" thickTop="1" thickBot="1">
      <c r="B57" s="31">
        <v>1020</v>
      </c>
      <c r="C57" s="32" t="s">
        <v>19004</v>
      </c>
      <c r="D57" s="33">
        <v>14677</v>
      </c>
      <c r="E57" s="34" t="s">
        <v>126</v>
      </c>
      <c r="F57" s="22" t="str">
        <f t="shared" si="0"/>
        <v>מחל אור עקיבא</v>
      </c>
      <c r="G57" s="35" t="s">
        <v>19017</v>
      </c>
      <c r="H57" s="36" t="s">
        <v>19029</v>
      </c>
      <c r="I57" s="25" t="str">
        <f t="shared" si="1"/>
        <v>אור עקיבא יוסיפוב שמחה</v>
      </c>
      <c r="J57" s="37">
        <v>9271</v>
      </c>
      <c r="K57" s="38">
        <v>9271</v>
      </c>
      <c r="L57" s="39">
        <v>0.20936252831409771</v>
      </c>
      <c r="M57" s="40">
        <v>1941</v>
      </c>
      <c r="N57" s="41">
        <v>0.20936252831409771</v>
      </c>
      <c r="O57" s="42">
        <v>1941</v>
      </c>
      <c r="P57" s="7">
        <f>VLOOKUP(C57,'ריכוז נתונים'!$B$3:$C$189,2)</f>
        <v>13</v>
      </c>
      <c r="Q57" s="47" t="b">
        <f t="shared" si="2"/>
        <v>1</v>
      </c>
      <c r="R57" s="7">
        <f t="shared" si="3"/>
        <v>2.7</v>
      </c>
      <c r="S57" s="47">
        <f t="shared" si="4"/>
        <v>713</v>
      </c>
      <c r="T57" s="7">
        <f t="shared" si="12"/>
        <v>12.3</v>
      </c>
      <c r="U57" s="7" t="str">
        <f t="shared" si="5"/>
        <v>Gap</v>
      </c>
      <c r="V57" s="7">
        <f>IF(ISERROR(IF(INDEX(rosh!$O$4:$P$710,MATCH(I57,rosh!$O$4:$O$710,0),2)="Mayor",1,)),0,IF(INDEX(rosh!$O$4:$P$710,MATCH(I57,rosh!$O$4:$O$710,0),2)="Mayor",1,))</f>
        <v>0</v>
      </c>
      <c r="W57" s="7" t="str">
        <f t="shared" si="6"/>
        <v>TRUE אור עקיבא</v>
      </c>
      <c r="X57" s="84">
        <f t="shared" si="11"/>
        <v>8782</v>
      </c>
      <c r="Y57" s="7">
        <f t="shared" si="7"/>
        <v>3</v>
      </c>
      <c r="Z57" s="7">
        <f t="shared" si="8"/>
        <v>13</v>
      </c>
      <c r="AA57" s="7" t="str">
        <f t="shared" si="9"/>
        <v/>
      </c>
      <c r="AB57" s="7">
        <f t="shared" si="10"/>
        <v>3</v>
      </c>
    </row>
    <row r="58" spans="2:28" ht="15" thickTop="1" thickBot="1">
      <c r="B58" s="31">
        <v>1020</v>
      </c>
      <c r="C58" s="32" t="s">
        <v>19004</v>
      </c>
      <c r="D58" s="33">
        <v>14677</v>
      </c>
      <c r="E58" s="34" t="s">
        <v>84</v>
      </c>
      <c r="F58" s="22" t="str">
        <f t="shared" si="0"/>
        <v>ת אור עקיבא</v>
      </c>
      <c r="G58" s="35" t="s">
        <v>19003</v>
      </c>
      <c r="H58" s="36"/>
      <c r="I58" s="25" t="str">
        <f t="shared" si="1"/>
        <v xml:space="preserve">אור עקיבא </v>
      </c>
      <c r="J58" s="37">
        <v>9271</v>
      </c>
      <c r="K58" s="38">
        <v>9271</v>
      </c>
      <c r="L58" s="39">
        <v>0.13547621615791178</v>
      </c>
      <c r="M58" s="40">
        <v>1256</v>
      </c>
      <c r="N58" s="41">
        <v>0.13547621615791178</v>
      </c>
      <c r="O58" s="42">
        <v>1256</v>
      </c>
      <c r="P58" s="7">
        <f>VLOOKUP(C58,'ריכוז נתונים'!$B$3:$C$189,2)</f>
        <v>13</v>
      </c>
      <c r="Q58" s="47" t="b">
        <f t="shared" si="2"/>
        <v>1</v>
      </c>
      <c r="R58" s="7">
        <f t="shared" si="3"/>
        <v>1.8</v>
      </c>
      <c r="S58" s="47">
        <f t="shared" si="4"/>
        <v>713</v>
      </c>
      <c r="T58" s="7">
        <f t="shared" si="12"/>
        <v>12.3</v>
      </c>
      <c r="U58" s="7" t="str">
        <f t="shared" si="5"/>
        <v>Gap</v>
      </c>
      <c r="V58" s="7">
        <f>IF(ISERROR(IF(INDEX(rosh!$O$4:$P$710,MATCH(I58,rosh!$O$4:$O$710,0),2)="Mayor",1,)),0,IF(INDEX(rosh!$O$4:$P$710,MATCH(I58,rosh!$O$4:$O$710,0),2)="Mayor",1,))</f>
        <v>0</v>
      </c>
      <c r="W58" s="7" t="str">
        <f t="shared" si="6"/>
        <v>TRUE אור עקיבא</v>
      </c>
      <c r="X58" s="84">
        <f t="shared" si="11"/>
        <v>8782</v>
      </c>
      <c r="Y58" s="7">
        <f t="shared" si="7"/>
        <v>2</v>
      </c>
      <c r="Z58" s="7">
        <f t="shared" si="8"/>
        <v>13</v>
      </c>
      <c r="AA58" s="7" t="str">
        <f t="shared" si="9"/>
        <v/>
      </c>
      <c r="AB58" s="7">
        <f t="shared" si="10"/>
        <v>2</v>
      </c>
    </row>
    <row r="59" spans="2:28" ht="15" thickTop="1" thickBot="1">
      <c r="B59" s="31">
        <v>1020</v>
      </c>
      <c r="C59" s="32" t="s">
        <v>19004</v>
      </c>
      <c r="D59" s="33">
        <v>14677</v>
      </c>
      <c r="E59" s="34" t="s">
        <v>151</v>
      </c>
      <c r="F59" s="22" t="str">
        <f t="shared" si="0"/>
        <v>ה אור עקיבא</v>
      </c>
      <c r="G59" s="35" t="s">
        <v>19067</v>
      </c>
      <c r="H59" s="36"/>
      <c r="I59" s="25" t="str">
        <f t="shared" si="1"/>
        <v xml:space="preserve">אור עקיבא </v>
      </c>
      <c r="J59" s="37">
        <v>9271</v>
      </c>
      <c r="K59" s="38">
        <v>9271</v>
      </c>
      <c r="L59" s="39">
        <v>0.1213461331032251</v>
      </c>
      <c r="M59" s="40">
        <v>1125</v>
      </c>
      <c r="N59" s="41">
        <v>0.1213461331032251</v>
      </c>
      <c r="O59" s="42">
        <v>1125</v>
      </c>
      <c r="P59" s="7">
        <f>VLOOKUP(C59,'ריכוז נתונים'!$B$3:$C$189,2)</f>
        <v>13</v>
      </c>
      <c r="Q59" s="47" t="b">
        <f t="shared" si="2"/>
        <v>1</v>
      </c>
      <c r="R59" s="7">
        <f t="shared" si="3"/>
        <v>1.6</v>
      </c>
      <c r="S59" s="47">
        <f t="shared" si="4"/>
        <v>713</v>
      </c>
      <c r="T59" s="7">
        <f t="shared" si="12"/>
        <v>12.3</v>
      </c>
      <c r="U59" s="7" t="str">
        <f t="shared" si="5"/>
        <v>Gap</v>
      </c>
      <c r="V59" s="7">
        <f>IF(ISERROR(IF(INDEX(rosh!$O$4:$P$710,MATCH(I59,rosh!$O$4:$O$710,0),2)="Mayor",1,)),0,IF(INDEX(rosh!$O$4:$P$710,MATCH(I59,rosh!$O$4:$O$710,0),2)="Mayor",1,))</f>
        <v>0</v>
      </c>
      <c r="W59" s="7" t="str">
        <f t="shared" si="6"/>
        <v>TRUE אור עקיבא</v>
      </c>
      <c r="X59" s="84">
        <f t="shared" si="11"/>
        <v>8782</v>
      </c>
      <c r="Y59" s="7">
        <f t="shared" si="7"/>
        <v>2</v>
      </c>
      <c r="Z59" s="7">
        <f t="shared" si="8"/>
        <v>13</v>
      </c>
      <c r="AA59" s="7" t="str">
        <f t="shared" si="9"/>
        <v/>
      </c>
      <c r="AB59" s="7">
        <f t="shared" si="10"/>
        <v>2</v>
      </c>
    </row>
    <row r="60" spans="2:28" ht="15" thickTop="1" thickBot="1">
      <c r="B60" s="31">
        <v>1020</v>
      </c>
      <c r="C60" s="32" t="s">
        <v>19004</v>
      </c>
      <c r="D60" s="33">
        <v>14677</v>
      </c>
      <c r="E60" s="34" t="s">
        <v>573</v>
      </c>
      <c r="F60" s="22" t="str">
        <f t="shared" si="0"/>
        <v>זך אור עקיבא</v>
      </c>
      <c r="G60" s="35" t="s">
        <v>19054</v>
      </c>
      <c r="H60" s="36"/>
      <c r="I60" s="25" t="str">
        <f t="shared" si="1"/>
        <v xml:space="preserve">אור עקיבא </v>
      </c>
      <c r="J60" s="37">
        <v>9271</v>
      </c>
      <c r="K60" s="38">
        <v>9271</v>
      </c>
      <c r="L60" s="39">
        <v>9.2007334699600901E-2</v>
      </c>
      <c r="M60" s="40">
        <v>853</v>
      </c>
      <c r="N60" s="41">
        <v>9.2007334699600901E-2</v>
      </c>
      <c r="O60" s="42">
        <v>853</v>
      </c>
      <c r="P60" s="7">
        <f>VLOOKUP(C60,'ריכוז נתונים'!$B$3:$C$189,2)</f>
        <v>13</v>
      </c>
      <c r="Q60" s="47" t="b">
        <f t="shared" si="2"/>
        <v>1</v>
      </c>
      <c r="R60" s="7">
        <f t="shared" si="3"/>
        <v>1.2</v>
      </c>
      <c r="S60" s="47">
        <f t="shared" si="4"/>
        <v>713</v>
      </c>
      <c r="T60" s="7">
        <f t="shared" si="12"/>
        <v>12.3</v>
      </c>
      <c r="U60" s="7" t="str">
        <f t="shared" si="5"/>
        <v>Gap</v>
      </c>
      <c r="V60" s="7">
        <f>IF(ISERROR(IF(INDEX(rosh!$O$4:$P$710,MATCH(I60,rosh!$O$4:$O$710,0),2)="Mayor",1,)),0,IF(INDEX(rosh!$O$4:$P$710,MATCH(I60,rosh!$O$4:$O$710,0),2)="Mayor",1,))</f>
        <v>0</v>
      </c>
      <c r="W60" s="7" t="str">
        <f t="shared" si="6"/>
        <v>TRUE אור עקיבא</v>
      </c>
      <c r="X60" s="84">
        <f t="shared" si="11"/>
        <v>8782</v>
      </c>
      <c r="Y60" s="7">
        <f t="shared" si="7"/>
        <v>1</v>
      </c>
      <c r="Z60" s="7">
        <f t="shared" si="8"/>
        <v>13</v>
      </c>
      <c r="AA60" s="7" t="str">
        <f t="shared" si="9"/>
        <v/>
      </c>
      <c r="AB60" s="7">
        <f t="shared" si="10"/>
        <v>1</v>
      </c>
    </row>
    <row r="61" spans="2:28" ht="15" thickTop="1" thickBot="1">
      <c r="B61" s="31">
        <v>1020</v>
      </c>
      <c r="C61" s="32" t="s">
        <v>19004</v>
      </c>
      <c r="D61" s="33">
        <v>14677</v>
      </c>
      <c r="E61" s="34" t="s">
        <v>3</v>
      </c>
      <c r="F61" s="22" t="str">
        <f t="shared" si="0"/>
        <v>ל אור עקיבא</v>
      </c>
      <c r="G61" s="35" t="s">
        <v>19031</v>
      </c>
      <c r="H61" s="36"/>
      <c r="I61" s="25" t="str">
        <f t="shared" si="1"/>
        <v xml:space="preserve">אור עקיבא </v>
      </c>
      <c r="J61" s="37">
        <v>9271</v>
      </c>
      <c r="K61" s="38">
        <v>9271</v>
      </c>
      <c r="L61" s="39">
        <v>7.8308704562614601E-2</v>
      </c>
      <c r="M61" s="40">
        <v>726</v>
      </c>
      <c r="N61" s="41">
        <v>7.8308704562614601E-2</v>
      </c>
      <c r="O61" s="42">
        <v>726</v>
      </c>
      <c r="P61" s="7">
        <f>VLOOKUP(C61,'ריכוז נתונים'!$B$3:$C$189,2)</f>
        <v>13</v>
      </c>
      <c r="Q61" s="47" t="b">
        <f t="shared" si="2"/>
        <v>1</v>
      </c>
      <c r="R61" s="7">
        <f t="shared" si="3"/>
        <v>1</v>
      </c>
      <c r="S61" s="47">
        <f t="shared" si="4"/>
        <v>713</v>
      </c>
      <c r="T61" s="7">
        <f t="shared" si="12"/>
        <v>12.3</v>
      </c>
      <c r="U61" s="7" t="str">
        <f t="shared" si="5"/>
        <v>Gap</v>
      </c>
      <c r="V61" s="7">
        <f>IF(ISERROR(IF(INDEX(rosh!$O$4:$P$710,MATCH(I61,rosh!$O$4:$O$710,0),2)="Mayor",1,)),0,IF(INDEX(rosh!$O$4:$P$710,MATCH(I61,rosh!$O$4:$O$710,0),2)="Mayor",1,))</f>
        <v>0</v>
      </c>
      <c r="W61" s="7" t="str">
        <f t="shared" si="6"/>
        <v>TRUE אור עקיבא</v>
      </c>
      <c r="X61" s="84">
        <f t="shared" si="11"/>
        <v>8782</v>
      </c>
      <c r="Y61" s="7">
        <f t="shared" si="7"/>
        <v>1</v>
      </c>
      <c r="Z61" s="7">
        <f t="shared" si="8"/>
        <v>13</v>
      </c>
      <c r="AA61" s="7" t="str">
        <f t="shared" si="9"/>
        <v/>
      </c>
      <c r="AB61" s="7">
        <f t="shared" si="10"/>
        <v>1</v>
      </c>
    </row>
    <row r="62" spans="2:28" ht="15" thickTop="1" thickBot="1">
      <c r="B62" s="31">
        <v>1020</v>
      </c>
      <c r="C62" s="32" t="s">
        <v>19004</v>
      </c>
      <c r="D62" s="33">
        <v>14677</v>
      </c>
      <c r="E62" s="34" t="s">
        <v>778</v>
      </c>
      <c r="F62" s="22" t="str">
        <f t="shared" si="0"/>
        <v>י אור עקיבא</v>
      </c>
      <c r="G62" s="35" t="s">
        <v>19044</v>
      </c>
      <c r="H62" s="36"/>
      <c r="I62" s="25" t="str">
        <f t="shared" si="1"/>
        <v xml:space="preserve">אור עקיבא </v>
      </c>
      <c r="J62" s="37">
        <v>9271</v>
      </c>
      <c r="K62" s="38">
        <v>9271</v>
      </c>
      <c r="L62" s="39">
        <v>6.1589904001725815E-2</v>
      </c>
      <c r="M62" s="40">
        <v>571</v>
      </c>
      <c r="N62" s="41">
        <v>6.1589904001725815E-2</v>
      </c>
      <c r="O62" s="42">
        <v>571</v>
      </c>
      <c r="P62" s="7">
        <f>VLOOKUP(C62,'ריכוז נתונים'!$B$3:$C$189,2)</f>
        <v>13</v>
      </c>
      <c r="Q62" s="47" t="b">
        <f t="shared" si="2"/>
        <v>1</v>
      </c>
      <c r="R62" s="7">
        <f t="shared" si="3"/>
        <v>0.8</v>
      </c>
      <c r="S62" s="47">
        <f t="shared" si="4"/>
        <v>713</v>
      </c>
      <c r="T62" s="7">
        <f t="shared" si="12"/>
        <v>12.3</v>
      </c>
      <c r="U62" s="7" t="str">
        <f t="shared" si="5"/>
        <v>Gap</v>
      </c>
      <c r="V62" s="7">
        <f>IF(ISERROR(IF(INDEX(rosh!$O$4:$P$710,MATCH(I62,rosh!$O$4:$O$710,0),2)="Mayor",1,)),0,IF(INDEX(rosh!$O$4:$P$710,MATCH(I62,rosh!$O$4:$O$710,0),2)="Mayor",1,))</f>
        <v>0</v>
      </c>
      <c r="W62" s="7" t="str">
        <f t="shared" si="6"/>
        <v>TRUE אור עקיבא</v>
      </c>
      <c r="X62" s="84">
        <f t="shared" si="11"/>
        <v>8782</v>
      </c>
      <c r="Y62" s="7">
        <f t="shared" si="7"/>
        <v>1</v>
      </c>
      <c r="Z62" s="7">
        <f t="shared" si="8"/>
        <v>13</v>
      </c>
      <c r="AA62" s="7" t="str">
        <f t="shared" si="9"/>
        <v/>
      </c>
      <c r="AB62" s="7">
        <f t="shared" si="10"/>
        <v>1</v>
      </c>
    </row>
    <row r="63" spans="2:28" ht="15" thickTop="1" thickBot="1">
      <c r="B63" s="31">
        <v>1020</v>
      </c>
      <c r="C63" s="32" t="s">
        <v>19004</v>
      </c>
      <c r="D63" s="33">
        <v>14677</v>
      </c>
      <c r="E63" s="34" t="s">
        <v>87</v>
      </c>
      <c r="F63" s="22" t="str">
        <f t="shared" si="0"/>
        <v>נ אור עקיבא</v>
      </c>
      <c r="G63" s="35" t="s">
        <v>19012</v>
      </c>
      <c r="H63" s="36"/>
      <c r="I63" s="25" t="str">
        <f t="shared" si="1"/>
        <v xml:space="preserve">אור עקיבא </v>
      </c>
      <c r="J63" s="37">
        <v>9271</v>
      </c>
      <c r="K63" s="38">
        <v>9271</v>
      </c>
      <c r="L63" s="39">
        <v>5.2745119188868518E-2</v>
      </c>
      <c r="M63" s="40">
        <v>489</v>
      </c>
      <c r="N63" s="41">
        <v>5.2745119188868518E-2</v>
      </c>
      <c r="O63" s="42">
        <v>489.00000000000006</v>
      </c>
      <c r="P63" s="7">
        <f>VLOOKUP(C63,'ריכוז נתונים'!$B$3:$C$189,2)</f>
        <v>13</v>
      </c>
      <c r="Q63" s="47" t="b">
        <f t="shared" si="2"/>
        <v>0</v>
      </c>
      <c r="R63" s="7">
        <f t="shared" si="3"/>
        <v>0</v>
      </c>
      <c r="S63" s="47">
        <f t="shared" si="4"/>
        <v>713</v>
      </c>
      <c r="T63" s="7">
        <f t="shared" si="12"/>
        <v>12.3</v>
      </c>
      <c r="U63" s="7" t="str">
        <f t="shared" si="5"/>
        <v>Gap</v>
      </c>
      <c r="V63" s="7">
        <f>IF(ISERROR(IF(INDEX(rosh!$O$4:$P$710,MATCH(I63,rosh!$O$4:$O$710,0),2)="Mayor",1,)),0,IF(INDEX(rosh!$O$4:$P$710,MATCH(I63,rosh!$O$4:$O$710,0),2)="Mayor",1,))</f>
        <v>0</v>
      </c>
      <c r="W63" s="7" t="str">
        <f t="shared" si="6"/>
        <v>FALSE אור עקיבא</v>
      </c>
      <c r="X63" s="84">
        <f t="shared" si="11"/>
        <v>489</v>
      </c>
      <c r="Y63" s="7">
        <f t="shared" si="7"/>
        <v>0</v>
      </c>
      <c r="Z63" s="7">
        <f t="shared" si="8"/>
        <v>13</v>
      </c>
      <c r="AA63" s="7" t="str">
        <f t="shared" si="9"/>
        <v/>
      </c>
      <c r="AB63" s="7">
        <f t="shared" si="10"/>
        <v>0</v>
      </c>
    </row>
    <row r="64" spans="2:28" ht="15" thickTop="1" thickBot="1">
      <c r="B64" s="31">
        <v>3760</v>
      </c>
      <c r="C64" s="32" t="s">
        <v>18976</v>
      </c>
      <c r="D64" s="33">
        <v>5442</v>
      </c>
      <c r="E64" s="34" t="s">
        <v>8752</v>
      </c>
      <c r="F64" s="22" t="str">
        <f t="shared" si="0"/>
        <v>של אורנית</v>
      </c>
      <c r="G64" s="35" t="s">
        <v>150</v>
      </c>
      <c r="H64" s="36" t="s">
        <v>18991</v>
      </c>
      <c r="I64" s="25" t="str">
        <f t="shared" si="1"/>
        <v>אורנית לנגר שלומי</v>
      </c>
      <c r="J64" s="37">
        <v>2943</v>
      </c>
      <c r="K64" s="38">
        <v>2943</v>
      </c>
      <c r="L64" s="39">
        <v>0.63710499490316008</v>
      </c>
      <c r="M64" s="40">
        <v>1875</v>
      </c>
      <c r="N64" s="41">
        <v>0.63710499490316008</v>
      </c>
      <c r="O64" s="42">
        <v>1875.0000000000002</v>
      </c>
      <c r="P64" s="7">
        <f>VLOOKUP(C64,'ריכוז נתונים'!$B$3:$C$189,2)</f>
        <v>9</v>
      </c>
      <c r="Q64" s="47" t="b">
        <f t="shared" si="2"/>
        <v>1</v>
      </c>
      <c r="R64" s="7">
        <f t="shared" si="3"/>
        <v>5.7</v>
      </c>
      <c r="S64" s="47">
        <f t="shared" si="4"/>
        <v>327</v>
      </c>
      <c r="T64" s="7">
        <f t="shared" si="12"/>
        <v>9</v>
      </c>
      <c r="U64" s="7" t="str">
        <f t="shared" si="5"/>
        <v/>
      </c>
      <c r="V64" s="7">
        <f>IF(ISERROR(IF(INDEX(rosh!$O$4:$P$710,MATCH(I64,rosh!$O$4:$O$710,0),2)="Mayor",1,)),0,IF(INDEX(rosh!$O$4:$P$710,MATCH(I64,rosh!$O$4:$O$710,0),2)="Mayor",1,))</f>
        <v>1</v>
      </c>
      <c r="W64" s="7" t="str">
        <f t="shared" si="6"/>
        <v>TRUE אורנית</v>
      </c>
      <c r="X64" s="84">
        <f t="shared" si="11"/>
        <v>2943</v>
      </c>
      <c r="Y64" s="7">
        <f t="shared" si="7"/>
        <v>6</v>
      </c>
      <c r="Z64" s="7">
        <f t="shared" si="8"/>
        <v>9</v>
      </c>
      <c r="AA64" s="7" t="str">
        <f t="shared" si="9"/>
        <v/>
      </c>
      <c r="AB64" s="7">
        <f t="shared" si="10"/>
        <v>7</v>
      </c>
    </row>
    <row r="65" spans="2:28" ht="15" thickTop="1" thickBot="1">
      <c r="B65" s="31">
        <v>3760</v>
      </c>
      <c r="C65" s="32" t="s">
        <v>18976</v>
      </c>
      <c r="D65" s="33">
        <v>5442</v>
      </c>
      <c r="E65" s="34" t="s">
        <v>11202</v>
      </c>
      <c r="F65" s="22" t="str">
        <f t="shared" si="0"/>
        <v>את אורנית</v>
      </c>
      <c r="G65" s="35" t="s">
        <v>18993</v>
      </c>
      <c r="H65" s="36" t="s">
        <v>19001</v>
      </c>
      <c r="I65" s="25" t="str">
        <f t="shared" si="1"/>
        <v>אורנית גפני-בוחניק קרן רחל</v>
      </c>
      <c r="J65" s="37">
        <v>2943</v>
      </c>
      <c r="K65" s="38">
        <v>2943</v>
      </c>
      <c r="L65" s="39">
        <v>0.36289500509683997</v>
      </c>
      <c r="M65" s="40">
        <v>1068</v>
      </c>
      <c r="N65" s="41">
        <v>0.36289500509683997</v>
      </c>
      <c r="O65" s="42">
        <v>1068</v>
      </c>
      <c r="P65" s="7">
        <f>VLOOKUP(C65,'ריכוז נתונים'!$B$3:$C$189,2)</f>
        <v>9</v>
      </c>
      <c r="Q65" s="47" t="b">
        <f t="shared" si="2"/>
        <v>1</v>
      </c>
      <c r="R65" s="7">
        <f t="shared" si="3"/>
        <v>3.3</v>
      </c>
      <c r="S65" s="47">
        <f t="shared" si="4"/>
        <v>327</v>
      </c>
      <c r="T65" s="7">
        <f t="shared" si="12"/>
        <v>9</v>
      </c>
      <c r="U65" s="7" t="str">
        <f t="shared" si="5"/>
        <v/>
      </c>
      <c r="V65" s="7">
        <f>IF(ISERROR(IF(INDEX(rosh!$O$4:$P$710,MATCH(I65,rosh!$O$4:$O$710,0),2)="Mayor",1,)),0,IF(INDEX(rosh!$O$4:$P$710,MATCH(I65,rosh!$O$4:$O$710,0),2)="Mayor",1,))</f>
        <v>0</v>
      </c>
      <c r="W65" s="7" t="str">
        <f t="shared" si="6"/>
        <v>TRUE אורנית</v>
      </c>
      <c r="X65" s="84">
        <f t="shared" si="11"/>
        <v>2943</v>
      </c>
      <c r="Y65" s="7">
        <f t="shared" si="7"/>
        <v>3</v>
      </c>
      <c r="Z65" s="7">
        <f t="shared" si="8"/>
        <v>9</v>
      </c>
      <c r="AA65" s="7" t="str">
        <f t="shared" si="9"/>
        <v/>
      </c>
      <c r="AB65" s="7">
        <f t="shared" si="10"/>
        <v>3</v>
      </c>
    </row>
    <row r="66" spans="2:28" ht="15" thickTop="1" thickBot="1">
      <c r="B66" s="31">
        <v>565</v>
      </c>
      <c r="C66" s="32" t="s">
        <v>18912</v>
      </c>
      <c r="D66" s="33">
        <v>9553</v>
      </c>
      <c r="E66" s="34" t="s">
        <v>70</v>
      </c>
      <c r="F66" s="22" t="str">
        <f t="shared" si="0"/>
        <v>א אזור</v>
      </c>
      <c r="G66" s="35" t="s">
        <v>18963</v>
      </c>
      <c r="H66" s="36" t="s">
        <v>18974</v>
      </c>
      <c r="I66" s="25" t="str">
        <f t="shared" si="1"/>
        <v>אזור פכטר אריה</v>
      </c>
      <c r="J66" s="37">
        <v>5041</v>
      </c>
      <c r="K66" s="38">
        <v>5041</v>
      </c>
      <c r="L66" s="39">
        <v>0.4580440388811744</v>
      </c>
      <c r="M66" s="40">
        <v>2309</v>
      </c>
      <c r="N66" s="41">
        <v>0.4580440388811744</v>
      </c>
      <c r="O66" s="42">
        <v>2309</v>
      </c>
      <c r="P66" s="7">
        <f>VLOOKUP(C66,'ריכוז נתונים'!$B$3:$C$189,2)</f>
        <v>11</v>
      </c>
      <c r="Q66" s="47" t="b">
        <f t="shared" si="2"/>
        <v>1</v>
      </c>
      <c r="R66" s="7">
        <f t="shared" si="3"/>
        <v>5</v>
      </c>
      <c r="S66" s="47">
        <f t="shared" si="4"/>
        <v>458</v>
      </c>
      <c r="T66" s="7">
        <f t="shared" si="12"/>
        <v>10.200000000000001</v>
      </c>
      <c r="U66" s="7" t="str">
        <f t="shared" si="5"/>
        <v>Gap</v>
      </c>
      <c r="V66" s="7">
        <f>IF(ISERROR(IF(INDEX(rosh!$O$4:$P$710,MATCH(I66,rosh!$O$4:$O$710,0),2)="Mayor",1,)),0,IF(INDEX(rosh!$O$4:$P$710,MATCH(I66,rosh!$O$4:$O$710,0),2)="Mayor",1,))</f>
        <v>1</v>
      </c>
      <c r="W66" s="7" t="str">
        <f t="shared" si="6"/>
        <v>TRUE אזור</v>
      </c>
      <c r="X66" s="84">
        <f t="shared" si="11"/>
        <v>4694</v>
      </c>
      <c r="Y66" s="7">
        <f t="shared" si="7"/>
        <v>5</v>
      </c>
      <c r="Z66" s="7">
        <f t="shared" si="8"/>
        <v>11</v>
      </c>
      <c r="AA66" s="7" t="str">
        <f t="shared" si="9"/>
        <v/>
      </c>
      <c r="AB66" s="7">
        <f t="shared" si="10"/>
        <v>6</v>
      </c>
    </row>
    <row r="67" spans="2:28" ht="15" thickTop="1" thickBot="1">
      <c r="B67" s="31">
        <v>565</v>
      </c>
      <c r="C67" s="32" t="s">
        <v>18912</v>
      </c>
      <c r="D67" s="33">
        <v>9553</v>
      </c>
      <c r="E67" s="34" t="s">
        <v>126</v>
      </c>
      <c r="F67" s="22" t="str">
        <f t="shared" si="0"/>
        <v>מחל אזור</v>
      </c>
      <c r="G67" s="35" t="s">
        <v>18917</v>
      </c>
      <c r="H67" s="36" t="s">
        <v>18927</v>
      </c>
      <c r="I67" s="25" t="str">
        <f t="shared" si="1"/>
        <v>אזור תנעמי אוריאל</v>
      </c>
      <c r="J67" s="37">
        <v>5041</v>
      </c>
      <c r="K67" s="38">
        <v>5041</v>
      </c>
      <c r="L67" s="39">
        <v>0.15334259075580242</v>
      </c>
      <c r="M67" s="40">
        <v>773</v>
      </c>
      <c r="N67" s="41">
        <v>0.15334259075580242</v>
      </c>
      <c r="O67" s="42">
        <v>773</v>
      </c>
      <c r="P67" s="7">
        <f>VLOOKUP(C67,'ריכוז נתונים'!$B$3:$C$189,2)</f>
        <v>11</v>
      </c>
      <c r="Q67" s="47" t="b">
        <f t="shared" si="2"/>
        <v>1</v>
      </c>
      <c r="R67" s="7">
        <f t="shared" si="3"/>
        <v>1.7</v>
      </c>
      <c r="S67" s="47">
        <f t="shared" si="4"/>
        <v>458</v>
      </c>
      <c r="T67" s="7">
        <f t="shared" si="12"/>
        <v>10.200000000000001</v>
      </c>
      <c r="U67" s="7" t="str">
        <f t="shared" si="5"/>
        <v>Gap</v>
      </c>
      <c r="V67" s="7">
        <f>IF(ISERROR(IF(INDEX(rosh!$O$4:$P$710,MATCH(I67,rosh!$O$4:$O$710,0),2)="Mayor",1,)),0,IF(INDEX(rosh!$O$4:$P$710,MATCH(I67,rosh!$O$4:$O$710,0),2)="Mayor",1,))</f>
        <v>0</v>
      </c>
      <c r="W67" s="7" t="str">
        <f t="shared" si="6"/>
        <v>TRUE אזור</v>
      </c>
      <c r="X67" s="84">
        <f t="shared" si="11"/>
        <v>4694</v>
      </c>
      <c r="Y67" s="7">
        <f t="shared" si="7"/>
        <v>2</v>
      </c>
      <c r="Z67" s="7">
        <f t="shared" si="8"/>
        <v>11</v>
      </c>
      <c r="AA67" s="7" t="str">
        <f t="shared" si="9"/>
        <v/>
      </c>
      <c r="AB67" s="7">
        <f t="shared" si="10"/>
        <v>2</v>
      </c>
    </row>
    <row r="68" spans="2:28" ht="15" thickTop="1" thickBot="1">
      <c r="B68" s="31">
        <v>565</v>
      </c>
      <c r="C68" s="32" t="s">
        <v>18912</v>
      </c>
      <c r="D68" s="33">
        <v>9553</v>
      </c>
      <c r="E68" s="34" t="s">
        <v>3916</v>
      </c>
      <c r="F68" s="22" t="str">
        <f t="shared" si="0"/>
        <v>שסג אזור</v>
      </c>
      <c r="G68" s="35" t="s">
        <v>18911</v>
      </c>
      <c r="H68" s="36"/>
      <c r="I68" s="25" t="str">
        <f t="shared" si="1"/>
        <v xml:space="preserve">אזור </v>
      </c>
      <c r="J68" s="37">
        <v>5041</v>
      </c>
      <c r="K68" s="38">
        <v>5041</v>
      </c>
      <c r="L68" s="39">
        <v>0.14124181709978179</v>
      </c>
      <c r="M68" s="40">
        <v>712</v>
      </c>
      <c r="N68" s="41">
        <v>0.14124181709978179</v>
      </c>
      <c r="O68" s="42">
        <v>712</v>
      </c>
      <c r="P68" s="7">
        <f>VLOOKUP(C68,'ריכוז נתונים'!$B$3:$C$189,2)</f>
        <v>11</v>
      </c>
      <c r="Q68" s="47" t="b">
        <f t="shared" si="2"/>
        <v>1</v>
      </c>
      <c r="R68" s="7">
        <f t="shared" si="3"/>
        <v>1.6</v>
      </c>
      <c r="S68" s="47">
        <f t="shared" si="4"/>
        <v>458</v>
      </c>
      <c r="T68" s="7">
        <f t="shared" si="12"/>
        <v>10.200000000000001</v>
      </c>
      <c r="U68" s="7" t="str">
        <f t="shared" si="5"/>
        <v>Gap</v>
      </c>
      <c r="V68" s="7">
        <f>IF(ISERROR(IF(INDEX(rosh!$O$4:$P$710,MATCH(I68,rosh!$O$4:$O$710,0),2)="Mayor",1,)),0,IF(INDEX(rosh!$O$4:$P$710,MATCH(I68,rosh!$O$4:$O$710,0),2)="Mayor",1,))</f>
        <v>0</v>
      </c>
      <c r="W68" s="7" t="str">
        <f t="shared" si="6"/>
        <v>TRUE אזור</v>
      </c>
      <c r="X68" s="84">
        <f t="shared" si="11"/>
        <v>4694</v>
      </c>
      <c r="Y68" s="7">
        <f t="shared" si="7"/>
        <v>2</v>
      </c>
      <c r="Z68" s="7">
        <f t="shared" si="8"/>
        <v>11</v>
      </c>
      <c r="AA68" s="7" t="str">
        <f t="shared" si="9"/>
        <v/>
      </c>
      <c r="AB68" s="7">
        <f t="shared" si="10"/>
        <v>2</v>
      </c>
    </row>
    <row r="69" spans="2:28" ht="15" thickTop="1" thickBot="1">
      <c r="B69" s="31">
        <v>565</v>
      </c>
      <c r="C69" s="32" t="s">
        <v>18912</v>
      </c>
      <c r="D69" s="33">
        <v>9553</v>
      </c>
      <c r="E69" s="34" t="s">
        <v>1007</v>
      </c>
      <c r="F69" s="22" t="str">
        <f t="shared" ref="F69:F132" si="13">E69&amp;" "&amp;C69</f>
        <v>טב אזור</v>
      </c>
      <c r="G69" s="35" t="s">
        <v>18937</v>
      </c>
      <c r="H69" s="36"/>
      <c r="I69" s="25" t="str">
        <f t="shared" ref="I69:I132" si="14">C69&amp;" "&amp;H69</f>
        <v xml:space="preserve">אזור </v>
      </c>
      <c r="J69" s="37">
        <v>5041</v>
      </c>
      <c r="K69" s="38">
        <v>5041</v>
      </c>
      <c r="L69" s="39">
        <v>9.4624082523308867E-2</v>
      </c>
      <c r="M69" s="40">
        <v>477</v>
      </c>
      <c r="N69" s="41">
        <v>9.4624082523308867E-2</v>
      </c>
      <c r="O69" s="42">
        <v>477</v>
      </c>
      <c r="P69" s="7">
        <f>VLOOKUP(C69,'ריכוז נתונים'!$B$3:$C$189,2)</f>
        <v>11</v>
      </c>
      <c r="Q69" s="47" t="b">
        <f t="shared" ref="Q69:Q132" si="15">IF(M69&gt;K69/P69*0.75,TRUE,FALSE)</f>
        <v>1</v>
      </c>
      <c r="R69" s="7">
        <f t="shared" ref="R69:R132" si="16">IF(Q69=TRUE,ROUND(P69*M69/K69,1),0)</f>
        <v>1</v>
      </c>
      <c r="S69" s="47">
        <f t="shared" ref="S69:S132" si="17">ROUND(K69/P69,0)</f>
        <v>458</v>
      </c>
      <c r="T69" s="7">
        <f t="shared" ref="T69:T132" si="18">SUMIF($C$4:$C$1887,C69,$R$4:$R$1887)</f>
        <v>10.200000000000001</v>
      </c>
      <c r="U69" s="7" t="str">
        <f t="shared" ref="U69:U132" si="19">IF(T69&lt;&gt;P69,"Gap","")</f>
        <v>Gap</v>
      </c>
      <c r="V69" s="7">
        <f>IF(ISERROR(IF(INDEX(rosh!$O$4:$P$710,MATCH(I69,rosh!$O$4:$O$710,0),2)="Mayor",1,)),0,IF(INDEX(rosh!$O$4:$P$710,MATCH(I69,rosh!$O$4:$O$710,0),2)="Mayor",1,))</f>
        <v>0</v>
      </c>
      <c r="W69" s="7" t="str">
        <f t="shared" ref="W69:W132" si="20">Q69&amp;" "&amp;C69</f>
        <v>TRUE אזור</v>
      </c>
      <c r="X69" s="84">
        <f t="shared" si="11"/>
        <v>4694</v>
      </c>
      <c r="Y69" s="7">
        <f t="shared" ref="Y69:Y132" si="21">IF(Q69=TRUE,ROUND(P69*M69/X69,0),)</f>
        <v>1</v>
      </c>
      <c r="Z69" s="7">
        <f t="shared" ref="Z69:Z132" si="22">SUMIF($C$4:$C$1887,C69,$Y$4:$Y$1887)</f>
        <v>11</v>
      </c>
      <c r="AA69" s="7" t="str">
        <f t="shared" ref="AA69:AA132" si="23">IF(Z69&lt;&gt;P69,"Gap","")</f>
        <v/>
      </c>
      <c r="AB69" s="7">
        <f t="shared" ref="AB69:AB132" si="24">IF(AND(V69=1,OR(Z69=P69,Z69&lt;P69)),Y69+1,Y69)</f>
        <v>1</v>
      </c>
    </row>
    <row r="70" spans="2:28" ht="15" thickTop="1" thickBot="1">
      <c r="B70" s="31">
        <v>565</v>
      </c>
      <c r="C70" s="32" t="s">
        <v>18912</v>
      </c>
      <c r="D70" s="33">
        <v>9553</v>
      </c>
      <c r="E70" s="34" t="s">
        <v>3065</v>
      </c>
      <c r="F70" s="22" t="str">
        <f t="shared" si="13"/>
        <v>דף אזור</v>
      </c>
      <c r="G70" s="35" t="s">
        <v>18944</v>
      </c>
      <c r="H70" s="36"/>
      <c r="I70" s="25" t="str">
        <f t="shared" si="14"/>
        <v xml:space="preserve">אזור </v>
      </c>
      <c r="J70" s="37">
        <v>5041</v>
      </c>
      <c r="K70" s="38">
        <v>5041</v>
      </c>
      <c r="L70" s="39">
        <v>8.391192223765126E-2</v>
      </c>
      <c r="M70" s="40">
        <v>423</v>
      </c>
      <c r="N70" s="41">
        <v>8.391192223765126E-2</v>
      </c>
      <c r="O70" s="42">
        <v>423</v>
      </c>
      <c r="P70" s="7">
        <f>VLOOKUP(C70,'ריכוז נתונים'!$B$3:$C$189,2)</f>
        <v>11</v>
      </c>
      <c r="Q70" s="47" t="b">
        <f t="shared" si="15"/>
        <v>1</v>
      </c>
      <c r="R70" s="7">
        <f t="shared" si="16"/>
        <v>0.9</v>
      </c>
      <c r="S70" s="47">
        <f t="shared" si="17"/>
        <v>458</v>
      </c>
      <c r="T70" s="7">
        <f t="shared" si="18"/>
        <v>10.200000000000001</v>
      </c>
      <c r="U70" s="7" t="str">
        <f t="shared" si="19"/>
        <v>Gap</v>
      </c>
      <c r="V70" s="7">
        <f>IF(ISERROR(IF(INDEX(rosh!$O$4:$P$710,MATCH(I70,rosh!$O$4:$O$710,0),2)="Mayor",1,)),0,IF(INDEX(rosh!$O$4:$P$710,MATCH(I70,rosh!$O$4:$O$710,0),2)="Mayor",1,))</f>
        <v>0</v>
      </c>
      <c r="W70" s="7" t="str">
        <f t="shared" si="20"/>
        <v>TRUE אזור</v>
      </c>
      <c r="X70" s="84">
        <f t="shared" si="11"/>
        <v>4694</v>
      </c>
      <c r="Y70" s="7">
        <f t="shared" si="21"/>
        <v>1</v>
      </c>
      <c r="Z70" s="7">
        <f t="shared" si="22"/>
        <v>11</v>
      </c>
      <c r="AA70" s="7" t="str">
        <f t="shared" si="23"/>
        <v/>
      </c>
      <c r="AB70" s="7">
        <f t="shared" si="24"/>
        <v>1</v>
      </c>
    </row>
    <row r="71" spans="2:28" ht="15" thickTop="1" thickBot="1">
      <c r="B71" s="31">
        <v>565</v>
      </c>
      <c r="C71" s="32" t="s">
        <v>18912</v>
      </c>
      <c r="D71" s="33">
        <v>9553</v>
      </c>
      <c r="E71" s="34" t="s">
        <v>3</v>
      </c>
      <c r="F71" s="22" t="str">
        <f t="shared" si="13"/>
        <v>ל אזור</v>
      </c>
      <c r="G71" s="35" t="s">
        <v>18929</v>
      </c>
      <c r="H71" s="36"/>
      <c r="I71" s="25" t="str">
        <f t="shared" si="14"/>
        <v xml:space="preserve">אזור </v>
      </c>
      <c r="J71" s="37">
        <v>5041</v>
      </c>
      <c r="K71" s="38">
        <v>5041</v>
      </c>
      <c r="L71" s="39">
        <v>6.8835548502281296E-2</v>
      </c>
      <c r="M71" s="40">
        <v>347</v>
      </c>
      <c r="N71" s="41">
        <v>6.8835548502281296E-2</v>
      </c>
      <c r="O71" s="42">
        <v>347</v>
      </c>
      <c r="P71" s="7">
        <f>VLOOKUP(C71,'ריכוז נתונים'!$B$3:$C$189,2)</f>
        <v>11</v>
      </c>
      <c r="Q71" s="47" t="b">
        <v>0</v>
      </c>
      <c r="R71" s="7">
        <f t="shared" si="16"/>
        <v>0</v>
      </c>
      <c r="S71" s="47">
        <f t="shared" si="17"/>
        <v>458</v>
      </c>
      <c r="T71" s="7">
        <f t="shared" si="18"/>
        <v>10.200000000000001</v>
      </c>
      <c r="U71" s="7" t="str">
        <f t="shared" si="19"/>
        <v>Gap</v>
      </c>
      <c r="V71" s="7">
        <f>IF(ISERROR(IF(INDEX(rosh!$O$4:$P$710,MATCH(I71,rosh!$O$4:$O$710,0),2)="Mayor",1,)),0,IF(INDEX(rosh!$O$4:$P$710,MATCH(I71,rosh!$O$4:$O$710,0),2)="Mayor",1,))</f>
        <v>0</v>
      </c>
      <c r="W71" s="7" t="str">
        <f t="shared" si="20"/>
        <v>FALSE אזור</v>
      </c>
      <c r="X71" s="84">
        <f t="shared" si="11"/>
        <v>347</v>
      </c>
      <c r="Y71" s="7">
        <f t="shared" si="21"/>
        <v>0</v>
      </c>
      <c r="Z71" s="7">
        <f t="shared" si="22"/>
        <v>11</v>
      </c>
      <c r="AA71" s="7" t="str">
        <f t="shared" si="23"/>
        <v/>
      </c>
      <c r="AB71" s="7">
        <f t="shared" si="24"/>
        <v>0</v>
      </c>
    </row>
    <row r="72" spans="2:28" ht="15" thickTop="1" thickBot="1">
      <c r="B72" s="31">
        <v>2600</v>
      </c>
      <c r="C72" s="32" t="s">
        <v>18764</v>
      </c>
      <c r="D72" s="33">
        <v>48242</v>
      </c>
      <c r="E72" s="34" t="s">
        <v>1194</v>
      </c>
      <c r="F72" s="22" t="str">
        <f t="shared" si="13"/>
        <v>יד אילת</v>
      </c>
      <c r="G72" s="35" t="s">
        <v>18863</v>
      </c>
      <c r="H72" s="36" t="s">
        <v>18879</v>
      </c>
      <c r="I72" s="25" t="str">
        <f t="shared" si="14"/>
        <v>אילת יצחק הלוי מאיר</v>
      </c>
      <c r="J72" s="37">
        <v>20329</v>
      </c>
      <c r="K72" s="38">
        <v>20329</v>
      </c>
      <c r="L72" s="39">
        <v>0.20458458359978357</v>
      </c>
      <c r="M72" s="40">
        <v>4159</v>
      </c>
      <c r="N72" s="41">
        <v>0.20458458359978357</v>
      </c>
      <c r="O72" s="42">
        <v>4159</v>
      </c>
      <c r="P72" s="7">
        <f>VLOOKUP(C72,'ריכוז נתונים'!$B$3:$C$189,2)</f>
        <v>17</v>
      </c>
      <c r="Q72" s="47" t="b">
        <f t="shared" si="15"/>
        <v>1</v>
      </c>
      <c r="R72" s="7">
        <f t="shared" si="16"/>
        <v>3.5</v>
      </c>
      <c r="S72" s="47">
        <f t="shared" si="17"/>
        <v>1196</v>
      </c>
      <c r="T72" s="7">
        <f t="shared" si="18"/>
        <v>14.5</v>
      </c>
      <c r="U72" s="7" t="str">
        <f t="shared" si="19"/>
        <v>Gap</v>
      </c>
      <c r="V72" s="7">
        <f>IF(ISERROR(IF(INDEX(rosh!$O$4:$P$710,MATCH(I72,rosh!$O$4:$O$710,0),2)="Mayor",1,)),0,IF(INDEX(rosh!$O$4:$P$710,MATCH(I72,rosh!$O$4:$O$710,0),2)="Mayor",1,))</f>
        <v>1</v>
      </c>
      <c r="W72" s="7" t="str">
        <f t="shared" si="20"/>
        <v>TRUE אילת</v>
      </c>
      <c r="X72" s="84">
        <f t="shared" ref="X72:X135" si="25">SUMIF($W$4:$W$1887,W72,$M$4:$M$41887)</f>
        <v>17209</v>
      </c>
      <c r="Y72" s="7">
        <f t="shared" si="21"/>
        <v>4</v>
      </c>
      <c r="Z72" s="7">
        <f t="shared" si="22"/>
        <v>16</v>
      </c>
      <c r="AA72" s="7" t="str">
        <f t="shared" si="23"/>
        <v>Gap</v>
      </c>
      <c r="AB72" s="7">
        <f t="shared" si="24"/>
        <v>5</v>
      </c>
    </row>
    <row r="73" spans="2:28" ht="15" thickTop="1" thickBot="1">
      <c r="B73" s="31">
        <v>2600</v>
      </c>
      <c r="C73" s="32" t="s">
        <v>18764</v>
      </c>
      <c r="D73" s="33">
        <v>48242</v>
      </c>
      <c r="E73" s="34" t="s">
        <v>2072</v>
      </c>
      <c r="F73" s="22" t="str">
        <f t="shared" si="13"/>
        <v>מ אילת</v>
      </c>
      <c r="G73" s="35" t="s">
        <v>18824</v>
      </c>
      <c r="H73" s="36" t="s">
        <v>18833</v>
      </c>
      <c r="I73" s="25" t="str">
        <f t="shared" si="14"/>
        <v>אילת כהן דובי</v>
      </c>
      <c r="J73" s="37">
        <v>20329</v>
      </c>
      <c r="K73" s="38">
        <v>20329</v>
      </c>
      <c r="L73" s="39">
        <v>0.18638398347188745</v>
      </c>
      <c r="M73" s="40">
        <v>3789</v>
      </c>
      <c r="N73" s="41">
        <v>0.18638398347188745</v>
      </c>
      <c r="O73" s="42">
        <v>3789</v>
      </c>
      <c r="P73" s="7">
        <f>VLOOKUP(C73,'ריכוז נתונים'!$B$3:$C$189,2)</f>
        <v>17</v>
      </c>
      <c r="Q73" s="47" t="b">
        <f t="shared" si="15"/>
        <v>1</v>
      </c>
      <c r="R73" s="7">
        <f t="shared" si="16"/>
        <v>3.2</v>
      </c>
      <c r="S73" s="47">
        <f t="shared" si="17"/>
        <v>1196</v>
      </c>
      <c r="T73" s="7">
        <f t="shared" si="18"/>
        <v>14.5</v>
      </c>
      <c r="U73" s="7" t="str">
        <f t="shared" si="19"/>
        <v>Gap</v>
      </c>
      <c r="V73" s="7">
        <f>IF(ISERROR(IF(INDEX(rosh!$O$4:$P$710,MATCH(I73,rosh!$O$4:$O$710,0),2)="Mayor",1,)),0,IF(INDEX(rosh!$O$4:$P$710,MATCH(I73,rosh!$O$4:$O$710,0),2)="Mayor",1,))</f>
        <v>0</v>
      </c>
      <c r="W73" s="7" t="str">
        <f t="shared" si="20"/>
        <v>TRUE אילת</v>
      </c>
      <c r="X73" s="84">
        <f t="shared" si="25"/>
        <v>17209</v>
      </c>
      <c r="Y73" s="7">
        <f t="shared" si="21"/>
        <v>4</v>
      </c>
      <c r="Z73" s="7">
        <f t="shared" si="22"/>
        <v>16</v>
      </c>
      <c r="AA73" s="7" t="str">
        <f t="shared" si="23"/>
        <v>Gap</v>
      </c>
      <c r="AB73" s="7">
        <f t="shared" si="24"/>
        <v>4</v>
      </c>
    </row>
    <row r="74" spans="2:28" ht="15" thickTop="1" thickBot="1">
      <c r="B74" s="31">
        <v>2600</v>
      </c>
      <c r="C74" s="32" t="s">
        <v>18764</v>
      </c>
      <c r="D74" s="33">
        <v>48242</v>
      </c>
      <c r="E74" s="34" t="s">
        <v>2104</v>
      </c>
      <c r="F74" s="22" t="str">
        <f t="shared" si="13"/>
        <v>ים אילת</v>
      </c>
      <c r="G74" s="35" t="s">
        <v>2104</v>
      </c>
      <c r="H74" s="36"/>
      <c r="I74" s="25" t="str">
        <f t="shared" si="14"/>
        <v xml:space="preserve">אילת </v>
      </c>
      <c r="J74" s="37">
        <v>20329</v>
      </c>
      <c r="K74" s="38">
        <v>20329</v>
      </c>
      <c r="L74" s="39">
        <v>0.11987800678833194</v>
      </c>
      <c r="M74" s="40">
        <v>2437</v>
      </c>
      <c r="N74" s="41">
        <v>0.11987800678833194</v>
      </c>
      <c r="O74" s="42">
        <v>2437</v>
      </c>
      <c r="P74" s="7">
        <f>VLOOKUP(C74,'ריכוז נתונים'!$B$3:$C$189,2)</f>
        <v>17</v>
      </c>
      <c r="Q74" s="47" t="b">
        <f t="shared" si="15"/>
        <v>1</v>
      </c>
      <c r="R74" s="7">
        <f t="shared" si="16"/>
        <v>2</v>
      </c>
      <c r="S74" s="47">
        <f t="shared" si="17"/>
        <v>1196</v>
      </c>
      <c r="T74" s="7">
        <f t="shared" si="18"/>
        <v>14.5</v>
      </c>
      <c r="U74" s="7" t="str">
        <f t="shared" si="19"/>
        <v>Gap</v>
      </c>
      <c r="V74" s="7">
        <f>IF(ISERROR(IF(INDEX(rosh!$O$4:$P$710,MATCH(I74,rosh!$O$4:$O$710,0),2)="Mayor",1,)),0,IF(INDEX(rosh!$O$4:$P$710,MATCH(I74,rosh!$O$4:$O$710,0),2)="Mayor",1,))</f>
        <v>0</v>
      </c>
      <c r="W74" s="7" t="str">
        <f t="shared" si="20"/>
        <v>TRUE אילת</v>
      </c>
      <c r="X74" s="84">
        <f t="shared" si="25"/>
        <v>17209</v>
      </c>
      <c r="Y74" s="7">
        <f t="shared" si="21"/>
        <v>2</v>
      </c>
      <c r="Z74" s="7">
        <f t="shared" si="22"/>
        <v>16</v>
      </c>
      <c r="AA74" s="7" t="str">
        <f t="shared" si="23"/>
        <v>Gap</v>
      </c>
      <c r="AB74" s="7">
        <f t="shared" si="24"/>
        <v>2</v>
      </c>
    </row>
    <row r="75" spans="2:28" ht="15" thickTop="1" thickBot="1">
      <c r="B75" s="31">
        <v>2600</v>
      </c>
      <c r="C75" s="32" t="s">
        <v>18764</v>
      </c>
      <c r="D75" s="33">
        <v>48242</v>
      </c>
      <c r="E75" s="34" t="s">
        <v>3292</v>
      </c>
      <c r="F75" s="22" t="str">
        <f t="shared" si="13"/>
        <v>צא אילת</v>
      </c>
      <c r="G75" s="35" t="s">
        <v>18772</v>
      </c>
      <c r="H75" s="36"/>
      <c r="I75" s="25" t="str">
        <f t="shared" si="14"/>
        <v xml:space="preserve">אילת </v>
      </c>
      <c r="J75" s="37">
        <v>20329</v>
      </c>
      <c r="K75" s="38">
        <v>20329</v>
      </c>
      <c r="L75" s="39">
        <v>0.11058094347975798</v>
      </c>
      <c r="M75" s="40">
        <v>2248</v>
      </c>
      <c r="N75" s="41">
        <v>0.11058094347975798</v>
      </c>
      <c r="O75" s="42">
        <v>2248</v>
      </c>
      <c r="P75" s="7">
        <f>VLOOKUP(C75,'ריכוז נתונים'!$B$3:$C$189,2)</f>
        <v>17</v>
      </c>
      <c r="Q75" s="47" t="b">
        <f t="shared" si="15"/>
        <v>1</v>
      </c>
      <c r="R75" s="7">
        <f t="shared" si="16"/>
        <v>1.9</v>
      </c>
      <c r="S75" s="47">
        <f t="shared" si="17"/>
        <v>1196</v>
      </c>
      <c r="T75" s="7">
        <f t="shared" si="18"/>
        <v>14.5</v>
      </c>
      <c r="U75" s="7" t="str">
        <f t="shared" si="19"/>
        <v>Gap</v>
      </c>
      <c r="V75" s="7">
        <f>IF(ISERROR(IF(INDEX(rosh!$O$4:$P$710,MATCH(I75,rosh!$O$4:$O$710,0),2)="Mayor",1,)),0,IF(INDEX(rosh!$O$4:$P$710,MATCH(I75,rosh!$O$4:$O$710,0),2)="Mayor",1,))</f>
        <v>0</v>
      </c>
      <c r="W75" s="7" t="str">
        <f t="shared" si="20"/>
        <v>TRUE אילת</v>
      </c>
      <c r="X75" s="84">
        <f t="shared" si="25"/>
        <v>17209</v>
      </c>
      <c r="Y75" s="7">
        <f t="shared" si="21"/>
        <v>2</v>
      </c>
      <c r="Z75" s="7">
        <f t="shared" si="22"/>
        <v>16</v>
      </c>
      <c r="AA75" s="7" t="str">
        <f t="shared" si="23"/>
        <v>Gap</v>
      </c>
      <c r="AB75" s="7">
        <f t="shared" si="24"/>
        <v>2</v>
      </c>
    </row>
    <row r="76" spans="2:28" ht="15" thickTop="1" thickBot="1">
      <c r="B76" s="31">
        <v>2600</v>
      </c>
      <c r="C76" s="32" t="s">
        <v>18764</v>
      </c>
      <c r="D76" s="33">
        <v>48242</v>
      </c>
      <c r="E76" s="34" t="s">
        <v>963</v>
      </c>
      <c r="F76" s="22" t="str">
        <f t="shared" si="13"/>
        <v>שס אילת</v>
      </c>
      <c r="G76" s="35" t="s">
        <v>150</v>
      </c>
      <c r="H76" s="36"/>
      <c r="I76" s="25" t="str">
        <f t="shared" si="14"/>
        <v xml:space="preserve">אילת </v>
      </c>
      <c r="J76" s="37">
        <v>20329</v>
      </c>
      <c r="K76" s="38">
        <v>20329</v>
      </c>
      <c r="L76" s="39">
        <v>8.0869693541246498E-2</v>
      </c>
      <c r="M76" s="40">
        <v>1644</v>
      </c>
      <c r="N76" s="41">
        <v>8.0869693541246498E-2</v>
      </c>
      <c r="O76" s="42">
        <v>1644</v>
      </c>
      <c r="P76" s="7">
        <f>VLOOKUP(C76,'ריכוז נתונים'!$B$3:$C$189,2)</f>
        <v>17</v>
      </c>
      <c r="Q76" s="47" t="b">
        <f t="shared" si="15"/>
        <v>1</v>
      </c>
      <c r="R76" s="7">
        <f t="shared" si="16"/>
        <v>1.4</v>
      </c>
      <c r="S76" s="47">
        <f t="shared" si="17"/>
        <v>1196</v>
      </c>
      <c r="T76" s="7">
        <f t="shared" si="18"/>
        <v>14.5</v>
      </c>
      <c r="U76" s="7" t="str">
        <f t="shared" si="19"/>
        <v>Gap</v>
      </c>
      <c r="V76" s="7">
        <f>IF(ISERROR(IF(INDEX(rosh!$O$4:$P$710,MATCH(I76,rosh!$O$4:$O$710,0),2)="Mayor",1,)),0,IF(INDEX(rosh!$O$4:$P$710,MATCH(I76,rosh!$O$4:$O$710,0),2)="Mayor",1,))</f>
        <v>0</v>
      </c>
      <c r="W76" s="7" t="str">
        <f t="shared" si="20"/>
        <v>TRUE אילת</v>
      </c>
      <c r="X76" s="84">
        <f t="shared" si="25"/>
        <v>17209</v>
      </c>
      <c r="Y76" s="7">
        <f t="shared" si="21"/>
        <v>2</v>
      </c>
      <c r="Z76" s="7">
        <f t="shared" si="22"/>
        <v>16</v>
      </c>
      <c r="AA76" s="7" t="str">
        <f t="shared" si="23"/>
        <v>Gap</v>
      </c>
      <c r="AB76" s="7">
        <f t="shared" si="24"/>
        <v>2</v>
      </c>
    </row>
    <row r="77" spans="2:28" ht="15" thickTop="1" thickBot="1">
      <c r="B77" s="31">
        <v>2600</v>
      </c>
      <c r="C77" s="32" t="s">
        <v>18764</v>
      </c>
      <c r="D77" s="33">
        <v>48242</v>
      </c>
      <c r="E77" s="34" t="s">
        <v>70</v>
      </c>
      <c r="F77" s="22" t="str">
        <f t="shared" si="13"/>
        <v>א אילת</v>
      </c>
      <c r="G77" s="35" t="s">
        <v>18902</v>
      </c>
      <c r="H77" s="36"/>
      <c r="I77" s="25" t="str">
        <f t="shared" si="14"/>
        <v xml:space="preserve">אילת </v>
      </c>
      <c r="J77" s="37">
        <v>20329</v>
      </c>
      <c r="K77" s="38">
        <v>20329</v>
      </c>
      <c r="L77" s="39">
        <v>7.3835407545870438E-2</v>
      </c>
      <c r="M77" s="40">
        <v>1501</v>
      </c>
      <c r="N77" s="41">
        <v>7.3835407545870438E-2</v>
      </c>
      <c r="O77" s="42">
        <v>1501.0000000000002</v>
      </c>
      <c r="P77" s="7">
        <f>VLOOKUP(C77,'ריכוז נתונים'!$B$3:$C$189,2)</f>
        <v>17</v>
      </c>
      <c r="Q77" s="47" t="b">
        <f t="shared" si="15"/>
        <v>1</v>
      </c>
      <c r="R77" s="7">
        <f t="shared" si="16"/>
        <v>1.3</v>
      </c>
      <c r="S77" s="47">
        <f t="shared" si="17"/>
        <v>1196</v>
      </c>
      <c r="T77" s="7">
        <f t="shared" si="18"/>
        <v>14.5</v>
      </c>
      <c r="U77" s="7" t="str">
        <f t="shared" si="19"/>
        <v>Gap</v>
      </c>
      <c r="V77" s="7">
        <f>IF(ISERROR(IF(INDEX(rosh!$O$4:$P$710,MATCH(I77,rosh!$O$4:$O$710,0),2)="Mayor",1,)),0,IF(INDEX(rosh!$O$4:$P$710,MATCH(I77,rosh!$O$4:$O$710,0),2)="Mayor",1,))</f>
        <v>0</v>
      </c>
      <c r="W77" s="7" t="str">
        <f t="shared" si="20"/>
        <v>TRUE אילת</v>
      </c>
      <c r="X77" s="84">
        <f t="shared" si="25"/>
        <v>17209</v>
      </c>
      <c r="Y77" s="7">
        <f t="shared" si="21"/>
        <v>1</v>
      </c>
      <c r="Z77" s="7">
        <f t="shared" si="22"/>
        <v>16</v>
      </c>
      <c r="AA77" s="7" t="str">
        <f t="shared" si="23"/>
        <v>Gap</v>
      </c>
      <c r="AB77" s="7">
        <f t="shared" si="24"/>
        <v>1</v>
      </c>
    </row>
    <row r="78" spans="2:28" ht="15" thickTop="1" thickBot="1">
      <c r="B78" s="31">
        <v>2600</v>
      </c>
      <c r="C78" s="32" t="s">
        <v>18764</v>
      </c>
      <c r="D78" s="33">
        <v>48242</v>
      </c>
      <c r="E78" s="34" t="s">
        <v>3</v>
      </c>
      <c r="F78" s="22" t="str">
        <f t="shared" si="13"/>
        <v>ל אילת</v>
      </c>
      <c r="G78" s="35" t="s">
        <v>18835</v>
      </c>
      <c r="H78" s="36"/>
      <c r="I78" s="25" t="str">
        <f t="shared" si="14"/>
        <v xml:space="preserve">אילת </v>
      </c>
      <c r="J78" s="37">
        <v>20329</v>
      </c>
      <c r="K78" s="38">
        <v>20329</v>
      </c>
      <c r="L78" s="39">
        <v>7.0392050764917113E-2</v>
      </c>
      <c r="M78" s="40">
        <v>1431</v>
      </c>
      <c r="N78" s="41">
        <v>7.0392050764917113E-2</v>
      </c>
      <c r="O78" s="42">
        <v>1431</v>
      </c>
      <c r="P78" s="7">
        <f>VLOOKUP(C78,'ריכוז נתונים'!$B$3:$C$189,2)</f>
        <v>17</v>
      </c>
      <c r="Q78" s="47" t="b">
        <f t="shared" si="15"/>
        <v>1</v>
      </c>
      <c r="R78" s="7">
        <f t="shared" si="16"/>
        <v>1.2</v>
      </c>
      <c r="S78" s="47">
        <f t="shared" si="17"/>
        <v>1196</v>
      </c>
      <c r="T78" s="7">
        <f t="shared" si="18"/>
        <v>14.5</v>
      </c>
      <c r="U78" s="7" t="str">
        <f t="shared" si="19"/>
        <v>Gap</v>
      </c>
      <c r="V78" s="7">
        <f>IF(ISERROR(IF(INDEX(rosh!$O$4:$P$710,MATCH(I78,rosh!$O$4:$O$710,0),2)="Mayor",1,)),0,IF(INDEX(rosh!$O$4:$P$710,MATCH(I78,rosh!$O$4:$O$710,0),2)="Mayor",1,))</f>
        <v>0</v>
      </c>
      <c r="W78" s="7" t="str">
        <f t="shared" si="20"/>
        <v>TRUE אילת</v>
      </c>
      <c r="X78" s="84">
        <f t="shared" si="25"/>
        <v>17209</v>
      </c>
      <c r="Y78" s="7">
        <f t="shared" si="21"/>
        <v>1</v>
      </c>
      <c r="Z78" s="7">
        <f t="shared" si="22"/>
        <v>16</v>
      </c>
      <c r="AA78" s="7" t="str">
        <f t="shared" si="23"/>
        <v>Gap</v>
      </c>
      <c r="AB78" s="7">
        <f t="shared" si="24"/>
        <v>1</v>
      </c>
    </row>
    <row r="79" spans="2:28" ht="15" thickTop="1" thickBot="1">
      <c r="B79" s="31">
        <v>2600</v>
      </c>
      <c r="C79" s="32" t="s">
        <v>18764</v>
      </c>
      <c r="D79" s="33">
        <v>48242</v>
      </c>
      <c r="E79" s="34" t="s">
        <v>1867</v>
      </c>
      <c r="F79" s="22" t="str">
        <f t="shared" si="13"/>
        <v>נא אילת</v>
      </c>
      <c r="G79" s="35" t="s">
        <v>18813</v>
      </c>
      <c r="H79" s="36"/>
      <c r="I79" s="25" t="str">
        <f t="shared" si="14"/>
        <v xml:space="preserve">אילת </v>
      </c>
      <c r="J79" s="37">
        <v>20329</v>
      </c>
      <c r="K79" s="38">
        <v>20329</v>
      </c>
      <c r="L79" s="39">
        <v>3.9352648925180776E-2</v>
      </c>
      <c r="M79" s="40">
        <v>800</v>
      </c>
      <c r="N79" s="41">
        <v>3.9352648925180776E-2</v>
      </c>
      <c r="O79" s="42">
        <v>800</v>
      </c>
      <c r="P79" s="7">
        <f>VLOOKUP(C79,'ריכוז נתונים'!$B$3:$C$189,2)</f>
        <v>17</v>
      </c>
      <c r="Q79" s="47" t="b">
        <f t="shared" si="15"/>
        <v>0</v>
      </c>
      <c r="R79" s="7">
        <f t="shared" si="16"/>
        <v>0</v>
      </c>
      <c r="S79" s="47">
        <f t="shared" si="17"/>
        <v>1196</v>
      </c>
      <c r="T79" s="7">
        <f t="shared" si="18"/>
        <v>14.5</v>
      </c>
      <c r="U79" s="7" t="str">
        <f t="shared" si="19"/>
        <v>Gap</v>
      </c>
      <c r="V79" s="7">
        <f>IF(ISERROR(IF(INDEX(rosh!$O$4:$P$710,MATCH(I79,rosh!$O$4:$O$710,0),2)="Mayor",1,)),0,IF(INDEX(rosh!$O$4:$P$710,MATCH(I79,rosh!$O$4:$O$710,0),2)="Mayor",1,))</f>
        <v>0</v>
      </c>
      <c r="W79" s="7" t="str">
        <f t="shared" si="20"/>
        <v>FALSE אילת</v>
      </c>
      <c r="X79" s="84">
        <f t="shared" si="25"/>
        <v>3120</v>
      </c>
      <c r="Y79" s="7">
        <f t="shared" si="21"/>
        <v>0</v>
      </c>
      <c r="Z79" s="7">
        <f t="shared" si="22"/>
        <v>16</v>
      </c>
      <c r="AA79" s="7" t="str">
        <f t="shared" si="23"/>
        <v>Gap</v>
      </c>
      <c r="AB79" s="7">
        <f t="shared" si="24"/>
        <v>0</v>
      </c>
    </row>
    <row r="80" spans="2:28" ht="15" thickTop="1" thickBot="1">
      <c r="B80" s="31">
        <v>2600</v>
      </c>
      <c r="C80" s="32" t="s">
        <v>18764</v>
      </c>
      <c r="D80" s="33">
        <v>48242</v>
      </c>
      <c r="E80" s="34" t="s">
        <v>380</v>
      </c>
      <c r="F80" s="22" t="str">
        <f t="shared" si="13"/>
        <v>נץ אילת</v>
      </c>
      <c r="G80" s="35" t="s">
        <v>18802</v>
      </c>
      <c r="H80" s="36"/>
      <c r="I80" s="25" t="str">
        <f t="shared" si="14"/>
        <v xml:space="preserve">אילת </v>
      </c>
      <c r="J80" s="37">
        <v>20329</v>
      </c>
      <c r="K80" s="38">
        <v>20329</v>
      </c>
      <c r="L80" s="39">
        <v>3.7089871611982884E-2</v>
      </c>
      <c r="M80" s="40">
        <v>754</v>
      </c>
      <c r="N80" s="41">
        <v>3.7089871611982884E-2</v>
      </c>
      <c r="O80" s="42">
        <v>754.00000000000011</v>
      </c>
      <c r="P80" s="7">
        <f>VLOOKUP(C80,'ריכוז נתונים'!$B$3:$C$189,2)</f>
        <v>17</v>
      </c>
      <c r="Q80" s="47" t="b">
        <f t="shared" si="15"/>
        <v>0</v>
      </c>
      <c r="R80" s="7">
        <f t="shared" si="16"/>
        <v>0</v>
      </c>
      <c r="S80" s="47">
        <f t="shared" si="17"/>
        <v>1196</v>
      </c>
      <c r="T80" s="7">
        <f t="shared" si="18"/>
        <v>14.5</v>
      </c>
      <c r="U80" s="7" t="str">
        <f t="shared" si="19"/>
        <v>Gap</v>
      </c>
      <c r="V80" s="7">
        <f>IF(ISERROR(IF(INDEX(rosh!$O$4:$P$710,MATCH(I80,rosh!$O$4:$O$710,0),2)="Mayor",1,)),0,IF(INDEX(rosh!$O$4:$P$710,MATCH(I80,rosh!$O$4:$O$710,0),2)="Mayor",1,))</f>
        <v>0</v>
      </c>
      <c r="W80" s="7" t="str">
        <f t="shared" si="20"/>
        <v>FALSE אילת</v>
      </c>
      <c r="X80" s="84">
        <f t="shared" si="25"/>
        <v>3120</v>
      </c>
      <c r="Y80" s="7">
        <f t="shared" si="21"/>
        <v>0</v>
      </c>
      <c r="Z80" s="7">
        <f t="shared" si="22"/>
        <v>16</v>
      </c>
      <c r="AA80" s="7" t="str">
        <f t="shared" si="23"/>
        <v>Gap</v>
      </c>
      <c r="AB80" s="7">
        <f t="shared" si="24"/>
        <v>0</v>
      </c>
    </row>
    <row r="81" spans="2:28" ht="15" thickTop="1" thickBot="1">
      <c r="B81" s="31">
        <v>2600</v>
      </c>
      <c r="C81" s="32" t="s">
        <v>18764</v>
      </c>
      <c r="D81" s="33">
        <v>48242</v>
      </c>
      <c r="E81" s="34" t="s">
        <v>108</v>
      </c>
      <c r="F81" s="22" t="str">
        <f t="shared" si="13"/>
        <v>פה אילת</v>
      </c>
      <c r="G81" s="35" t="s">
        <v>18788</v>
      </c>
      <c r="H81" s="36"/>
      <c r="I81" s="25" t="str">
        <f t="shared" si="14"/>
        <v xml:space="preserve">אילת </v>
      </c>
      <c r="J81" s="37">
        <v>20329</v>
      </c>
      <c r="K81" s="38">
        <v>20329</v>
      </c>
      <c r="L81" s="39">
        <v>3.5860101333070979E-2</v>
      </c>
      <c r="M81" s="40">
        <v>729</v>
      </c>
      <c r="N81" s="41">
        <v>3.5860101333070979E-2</v>
      </c>
      <c r="O81" s="42">
        <v>728.99999999999989</v>
      </c>
      <c r="P81" s="7">
        <f>VLOOKUP(C81,'ריכוז נתונים'!$B$3:$C$189,2)</f>
        <v>17</v>
      </c>
      <c r="Q81" s="47" t="b">
        <f t="shared" si="15"/>
        <v>0</v>
      </c>
      <c r="R81" s="7">
        <f t="shared" si="16"/>
        <v>0</v>
      </c>
      <c r="S81" s="47">
        <f t="shared" si="17"/>
        <v>1196</v>
      </c>
      <c r="T81" s="7">
        <f t="shared" si="18"/>
        <v>14.5</v>
      </c>
      <c r="U81" s="7" t="str">
        <f t="shared" si="19"/>
        <v>Gap</v>
      </c>
      <c r="V81" s="7">
        <f>IF(ISERROR(IF(INDEX(rosh!$O$4:$P$710,MATCH(I81,rosh!$O$4:$O$710,0),2)="Mayor",1,)),0,IF(INDEX(rosh!$O$4:$P$710,MATCH(I81,rosh!$O$4:$O$710,0),2)="Mayor",1,))</f>
        <v>0</v>
      </c>
      <c r="W81" s="7" t="str">
        <f t="shared" si="20"/>
        <v>FALSE אילת</v>
      </c>
      <c r="X81" s="84">
        <f t="shared" si="25"/>
        <v>3120</v>
      </c>
      <c r="Y81" s="7">
        <f t="shared" si="21"/>
        <v>0</v>
      </c>
      <c r="Z81" s="7">
        <f t="shared" si="22"/>
        <v>16</v>
      </c>
      <c r="AA81" s="7" t="str">
        <f t="shared" si="23"/>
        <v>Gap</v>
      </c>
      <c r="AB81" s="7">
        <f t="shared" si="24"/>
        <v>0</v>
      </c>
    </row>
    <row r="82" spans="2:28" ht="15" thickTop="1" thickBot="1">
      <c r="B82" s="31">
        <v>2600</v>
      </c>
      <c r="C82" s="32" t="s">
        <v>18764</v>
      </c>
      <c r="D82" s="33">
        <v>48242</v>
      </c>
      <c r="E82" s="34" t="s">
        <v>1007</v>
      </c>
      <c r="F82" s="22" t="str">
        <f t="shared" si="13"/>
        <v>טב אילת</v>
      </c>
      <c r="G82" s="35" t="s">
        <v>3568</v>
      </c>
      <c r="H82" s="36"/>
      <c r="I82" s="25" t="str">
        <f t="shared" si="14"/>
        <v xml:space="preserve">אילת </v>
      </c>
      <c r="J82" s="37">
        <v>20329</v>
      </c>
      <c r="K82" s="38">
        <v>20329</v>
      </c>
      <c r="L82" s="39">
        <v>2.8530670470756064E-2</v>
      </c>
      <c r="M82" s="40">
        <v>580</v>
      </c>
      <c r="N82" s="41">
        <v>2.8530670470756064E-2</v>
      </c>
      <c r="O82" s="42">
        <v>580</v>
      </c>
      <c r="P82" s="7">
        <f>VLOOKUP(C82,'ריכוז נתונים'!$B$3:$C$189,2)</f>
        <v>17</v>
      </c>
      <c r="Q82" s="47" t="b">
        <f t="shared" si="15"/>
        <v>0</v>
      </c>
      <c r="R82" s="7">
        <f t="shared" si="16"/>
        <v>0</v>
      </c>
      <c r="S82" s="47">
        <f t="shared" si="17"/>
        <v>1196</v>
      </c>
      <c r="T82" s="7">
        <f t="shared" si="18"/>
        <v>14.5</v>
      </c>
      <c r="U82" s="7" t="str">
        <f t="shared" si="19"/>
        <v>Gap</v>
      </c>
      <c r="V82" s="7">
        <f>IF(ISERROR(IF(INDEX(rosh!$O$4:$P$710,MATCH(I82,rosh!$O$4:$O$710,0),2)="Mayor",1,)),0,IF(INDEX(rosh!$O$4:$P$710,MATCH(I82,rosh!$O$4:$O$710,0),2)="Mayor",1,))</f>
        <v>0</v>
      </c>
      <c r="W82" s="7" t="str">
        <f t="shared" si="20"/>
        <v>FALSE אילת</v>
      </c>
      <c r="X82" s="84">
        <f t="shared" si="25"/>
        <v>3120</v>
      </c>
      <c r="Y82" s="7">
        <f t="shared" si="21"/>
        <v>0</v>
      </c>
      <c r="Z82" s="7">
        <f t="shared" si="22"/>
        <v>16</v>
      </c>
      <c r="AA82" s="7" t="str">
        <f t="shared" si="23"/>
        <v>Gap</v>
      </c>
      <c r="AB82" s="7">
        <f t="shared" si="24"/>
        <v>0</v>
      </c>
    </row>
    <row r="83" spans="2:28" ht="15" thickTop="1" thickBot="1">
      <c r="B83" s="31">
        <v>2600</v>
      </c>
      <c r="C83" s="32" t="s">
        <v>18764</v>
      </c>
      <c r="D83" s="33">
        <v>48242</v>
      </c>
      <c r="E83" s="34" t="s">
        <v>1210</v>
      </c>
      <c r="F83" s="22" t="str">
        <f t="shared" si="13"/>
        <v>ח אילת</v>
      </c>
      <c r="G83" s="35" t="s">
        <v>18892</v>
      </c>
      <c r="H83" s="36" t="s">
        <v>18900</v>
      </c>
      <c r="I83" s="25" t="str">
        <f t="shared" si="14"/>
        <v>אילת חי אהרון</v>
      </c>
      <c r="J83" s="37">
        <v>20329</v>
      </c>
      <c r="K83" s="38">
        <v>20329</v>
      </c>
      <c r="L83" s="39">
        <v>1.2642038467214324E-2</v>
      </c>
      <c r="M83" s="40">
        <v>257</v>
      </c>
      <c r="N83" s="41">
        <v>1.2642038467214324E-2</v>
      </c>
      <c r="O83" s="42">
        <v>257</v>
      </c>
      <c r="P83" s="7">
        <f>VLOOKUP(C83,'ריכוז נתונים'!$B$3:$C$189,2)</f>
        <v>17</v>
      </c>
      <c r="Q83" s="47" t="b">
        <f t="shared" si="15"/>
        <v>0</v>
      </c>
      <c r="R83" s="7">
        <f t="shared" si="16"/>
        <v>0</v>
      </c>
      <c r="S83" s="47">
        <f t="shared" si="17"/>
        <v>1196</v>
      </c>
      <c r="T83" s="7">
        <f t="shared" si="18"/>
        <v>14.5</v>
      </c>
      <c r="U83" s="7" t="str">
        <f t="shared" si="19"/>
        <v>Gap</v>
      </c>
      <c r="V83" s="7">
        <f>IF(ISERROR(IF(INDEX(rosh!$O$4:$P$710,MATCH(I83,rosh!$O$4:$O$710,0),2)="Mayor",1,)),0,IF(INDEX(rosh!$O$4:$P$710,MATCH(I83,rosh!$O$4:$O$710,0),2)="Mayor",1,))</f>
        <v>0</v>
      </c>
      <c r="W83" s="7" t="str">
        <f t="shared" si="20"/>
        <v>FALSE אילת</v>
      </c>
      <c r="X83" s="84">
        <f t="shared" si="25"/>
        <v>3120</v>
      </c>
      <c r="Y83" s="7">
        <f t="shared" si="21"/>
        <v>0</v>
      </c>
      <c r="Z83" s="7">
        <f t="shared" si="22"/>
        <v>16</v>
      </c>
      <c r="AA83" s="7" t="str">
        <f t="shared" si="23"/>
        <v>Gap</v>
      </c>
      <c r="AB83" s="7">
        <f t="shared" si="24"/>
        <v>0</v>
      </c>
    </row>
    <row r="84" spans="2:28" ht="15" thickTop="1" thickBot="1">
      <c r="B84" s="31">
        <v>478</v>
      </c>
      <c r="C84" s="32" t="s">
        <v>18676</v>
      </c>
      <c r="D84" s="33">
        <v>8237</v>
      </c>
      <c r="E84" s="34" t="s">
        <v>87</v>
      </c>
      <c r="F84" s="22" t="str">
        <f t="shared" si="13"/>
        <v>נ אכסאל</v>
      </c>
      <c r="G84" s="35" t="s">
        <v>18707</v>
      </c>
      <c r="H84" s="36"/>
      <c r="I84" s="25" t="str">
        <f t="shared" si="14"/>
        <v xml:space="preserve">אכסאל </v>
      </c>
      <c r="J84" s="37">
        <v>6894</v>
      </c>
      <c r="K84" s="38">
        <v>6894</v>
      </c>
      <c r="L84" s="39">
        <v>0.18465332172903975</v>
      </c>
      <c r="M84" s="40">
        <v>1273</v>
      </c>
      <c r="N84" s="41">
        <v>0.18465332172903975</v>
      </c>
      <c r="O84" s="42">
        <v>1273</v>
      </c>
      <c r="P84" s="7">
        <f>VLOOKUP(C84,'ריכוז נתונים'!$B$3:$C$189,2)</f>
        <v>11</v>
      </c>
      <c r="Q84" s="47" t="b">
        <f t="shared" si="15"/>
        <v>1</v>
      </c>
      <c r="R84" s="7">
        <f t="shared" si="16"/>
        <v>2</v>
      </c>
      <c r="S84" s="47">
        <f t="shared" si="17"/>
        <v>627</v>
      </c>
      <c r="T84" s="7">
        <f t="shared" si="18"/>
        <v>8.4</v>
      </c>
      <c r="U84" s="7" t="str">
        <f t="shared" si="19"/>
        <v>Gap</v>
      </c>
      <c r="V84" s="7">
        <f>IF(ISERROR(IF(INDEX(rosh!$O$4:$P$710,MATCH(I84,rosh!$O$4:$O$710,0),2)="Mayor",1,)),0,IF(INDEX(rosh!$O$4:$P$710,MATCH(I84,rosh!$O$4:$O$710,0),2)="Mayor",1,))</f>
        <v>0</v>
      </c>
      <c r="W84" s="7" t="str">
        <f t="shared" si="20"/>
        <v>TRUE אכסאל</v>
      </c>
      <c r="X84" s="84">
        <f t="shared" si="25"/>
        <v>5271</v>
      </c>
      <c r="Y84" s="7">
        <f t="shared" si="21"/>
        <v>3</v>
      </c>
      <c r="Z84" s="7">
        <f t="shared" si="22"/>
        <v>11</v>
      </c>
      <c r="AA84" s="7" t="str">
        <f t="shared" si="23"/>
        <v/>
      </c>
      <c r="AB84" s="7">
        <f t="shared" si="24"/>
        <v>3</v>
      </c>
    </row>
    <row r="85" spans="2:28" ht="15" thickTop="1" thickBot="1">
      <c r="B85" s="31">
        <v>478</v>
      </c>
      <c r="C85" s="32" t="s">
        <v>18676</v>
      </c>
      <c r="D85" s="33">
        <v>8237</v>
      </c>
      <c r="E85" s="34" t="s">
        <v>49</v>
      </c>
      <c r="F85" s="22" t="str">
        <f t="shared" si="13"/>
        <v>ו אכסאל</v>
      </c>
      <c r="G85" s="35" t="s">
        <v>18731</v>
      </c>
      <c r="H85" s="36"/>
      <c r="I85" s="25" t="str">
        <f t="shared" si="14"/>
        <v xml:space="preserve">אכסאל </v>
      </c>
      <c r="J85" s="37">
        <v>6894</v>
      </c>
      <c r="K85" s="38">
        <v>6894</v>
      </c>
      <c r="L85" s="39">
        <v>0.14897011894400927</v>
      </c>
      <c r="M85" s="40">
        <v>1027</v>
      </c>
      <c r="N85" s="41">
        <v>0.14897011894400927</v>
      </c>
      <c r="O85" s="42">
        <v>1027</v>
      </c>
      <c r="P85" s="7">
        <f>VLOOKUP(C85,'ריכוז נתונים'!$B$3:$C$189,2)</f>
        <v>11</v>
      </c>
      <c r="Q85" s="47" t="b">
        <f t="shared" si="15"/>
        <v>1</v>
      </c>
      <c r="R85" s="7">
        <f t="shared" si="16"/>
        <v>1.6</v>
      </c>
      <c r="S85" s="47">
        <f t="shared" si="17"/>
        <v>627</v>
      </c>
      <c r="T85" s="7">
        <f t="shared" si="18"/>
        <v>8.4</v>
      </c>
      <c r="U85" s="7" t="str">
        <f t="shared" si="19"/>
        <v>Gap</v>
      </c>
      <c r="V85" s="7">
        <f>IF(ISERROR(IF(INDEX(rosh!$O$4:$P$710,MATCH(I85,rosh!$O$4:$O$710,0),2)="Mayor",1,)),0,IF(INDEX(rosh!$O$4:$P$710,MATCH(I85,rosh!$O$4:$O$710,0),2)="Mayor",1,))</f>
        <v>0</v>
      </c>
      <c r="W85" s="7" t="str">
        <f t="shared" si="20"/>
        <v>TRUE אכסאל</v>
      </c>
      <c r="X85" s="84">
        <f t="shared" si="25"/>
        <v>5271</v>
      </c>
      <c r="Y85" s="7">
        <f t="shared" si="21"/>
        <v>2</v>
      </c>
      <c r="Z85" s="7">
        <f t="shared" si="22"/>
        <v>11</v>
      </c>
      <c r="AA85" s="7" t="str">
        <f t="shared" si="23"/>
        <v/>
      </c>
      <c r="AB85" s="7">
        <f t="shared" si="24"/>
        <v>2</v>
      </c>
    </row>
    <row r="86" spans="2:28" ht="15" thickTop="1" thickBot="1">
      <c r="B86" s="31">
        <v>478</v>
      </c>
      <c r="C86" s="32" t="s">
        <v>18676</v>
      </c>
      <c r="D86" s="33">
        <v>8237</v>
      </c>
      <c r="E86" s="34" t="s">
        <v>18715</v>
      </c>
      <c r="F86" s="22" t="str">
        <f t="shared" si="13"/>
        <v>כמ אכסאל</v>
      </c>
      <c r="G86" s="35" t="s">
        <v>18714</v>
      </c>
      <c r="H86" s="36"/>
      <c r="I86" s="25" t="str">
        <f t="shared" si="14"/>
        <v xml:space="preserve">אכסאל </v>
      </c>
      <c r="J86" s="37">
        <v>6894</v>
      </c>
      <c r="K86" s="38">
        <v>6894</v>
      </c>
      <c r="L86" s="39">
        <v>0.10661444734551784</v>
      </c>
      <c r="M86" s="40">
        <v>735</v>
      </c>
      <c r="N86" s="41">
        <v>0.10661444734551784</v>
      </c>
      <c r="O86" s="42">
        <v>735</v>
      </c>
      <c r="P86" s="7">
        <f>VLOOKUP(C86,'ריכוז נתונים'!$B$3:$C$189,2)</f>
        <v>11</v>
      </c>
      <c r="Q86" s="47" t="b">
        <f t="shared" si="15"/>
        <v>1</v>
      </c>
      <c r="R86" s="7">
        <f t="shared" si="16"/>
        <v>1.2</v>
      </c>
      <c r="S86" s="47">
        <f t="shared" si="17"/>
        <v>627</v>
      </c>
      <c r="T86" s="7">
        <f t="shared" si="18"/>
        <v>8.4</v>
      </c>
      <c r="U86" s="7" t="str">
        <f t="shared" si="19"/>
        <v>Gap</v>
      </c>
      <c r="V86" s="7">
        <f>IF(ISERROR(IF(INDEX(rosh!$O$4:$P$710,MATCH(I86,rosh!$O$4:$O$710,0),2)="Mayor",1,)),0,IF(INDEX(rosh!$O$4:$P$710,MATCH(I86,rosh!$O$4:$O$710,0),2)="Mayor",1,))</f>
        <v>0</v>
      </c>
      <c r="W86" s="7" t="str">
        <f t="shared" si="20"/>
        <v>TRUE אכסאל</v>
      </c>
      <c r="X86" s="84">
        <f t="shared" si="25"/>
        <v>5271</v>
      </c>
      <c r="Y86" s="7">
        <f t="shared" si="21"/>
        <v>2</v>
      </c>
      <c r="Z86" s="7">
        <f t="shared" si="22"/>
        <v>11</v>
      </c>
      <c r="AA86" s="7" t="str">
        <f t="shared" si="23"/>
        <v/>
      </c>
      <c r="AB86" s="7">
        <f t="shared" si="24"/>
        <v>2</v>
      </c>
    </row>
    <row r="87" spans="2:28" ht="15" thickTop="1" thickBot="1">
      <c r="B87" s="31">
        <v>478</v>
      </c>
      <c r="C87" s="32" t="s">
        <v>18676</v>
      </c>
      <c r="D87" s="33">
        <v>8237</v>
      </c>
      <c r="E87" s="34" t="s">
        <v>1059</v>
      </c>
      <c r="F87" s="22" t="str">
        <f t="shared" si="13"/>
        <v>ע אכסאל</v>
      </c>
      <c r="G87" s="35" t="s">
        <v>8180</v>
      </c>
      <c r="H87" s="36"/>
      <c r="I87" s="25" t="str">
        <f t="shared" si="14"/>
        <v xml:space="preserve">אכסאל </v>
      </c>
      <c r="J87" s="37">
        <v>6894</v>
      </c>
      <c r="K87" s="38">
        <v>6894</v>
      </c>
      <c r="L87" s="39">
        <v>9.7911227154047001E-2</v>
      </c>
      <c r="M87" s="40">
        <v>675</v>
      </c>
      <c r="N87" s="41">
        <v>9.7911227154047001E-2</v>
      </c>
      <c r="O87" s="42">
        <v>675</v>
      </c>
      <c r="P87" s="7">
        <f>VLOOKUP(C87,'ריכוז נתונים'!$B$3:$C$189,2)</f>
        <v>11</v>
      </c>
      <c r="Q87" s="47" t="b">
        <f t="shared" si="15"/>
        <v>1</v>
      </c>
      <c r="R87" s="7">
        <f t="shared" si="16"/>
        <v>1.1000000000000001</v>
      </c>
      <c r="S87" s="47">
        <f t="shared" si="17"/>
        <v>627</v>
      </c>
      <c r="T87" s="7">
        <f t="shared" si="18"/>
        <v>8.4</v>
      </c>
      <c r="U87" s="7" t="str">
        <f t="shared" si="19"/>
        <v>Gap</v>
      </c>
      <c r="V87" s="7">
        <f>IF(ISERROR(IF(INDEX(rosh!$O$4:$P$710,MATCH(I87,rosh!$O$4:$O$710,0),2)="Mayor",1,)),0,IF(INDEX(rosh!$O$4:$P$710,MATCH(I87,rosh!$O$4:$O$710,0),2)="Mayor",1,))</f>
        <v>0</v>
      </c>
      <c r="W87" s="7" t="str">
        <f t="shared" si="20"/>
        <v>TRUE אכסאל</v>
      </c>
      <c r="X87" s="84">
        <f t="shared" si="25"/>
        <v>5271</v>
      </c>
      <c r="Y87" s="7">
        <f t="shared" si="21"/>
        <v>1</v>
      </c>
      <c r="Z87" s="7">
        <f t="shared" si="22"/>
        <v>11</v>
      </c>
      <c r="AA87" s="7" t="str">
        <f t="shared" si="23"/>
        <v/>
      </c>
      <c r="AB87" s="7">
        <f t="shared" si="24"/>
        <v>1</v>
      </c>
    </row>
    <row r="88" spans="2:28" ht="15" thickTop="1" thickBot="1">
      <c r="B88" s="31">
        <v>478</v>
      </c>
      <c r="C88" s="32" t="s">
        <v>18676</v>
      </c>
      <c r="D88" s="33">
        <v>8237</v>
      </c>
      <c r="E88" s="34" t="s">
        <v>8076</v>
      </c>
      <c r="F88" s="22" t="str">
        <f t="shared" si="13"/>
        <v>ךי אכסאל</v>
      </c>
      <c r="G88" s="35" t="s">
        <v>18724</v>
      </c>
      <c r="H88" s="36"/>
      <c r="I88" s="25" t="str">
        <f t="shared" si="14"/>
        <v xml:space="preserve">אכסאל </v>
      </c>
      <c r="J88" s="37">
        <v>6894</v>
      </c>
      <c r="K88" s="38">
        <v>6894</v>
      </c>
      <c r="L88" s="39">
        <v>8.1230055120394551E-2</v>
      </c>
      <c r="M88" s="40">
        <v>560</v>
      </c>
      <c r="N88" s="41">
        <v>8.1230055120394551E-2</v>
      </c>
      <c r="O88" s="42">
        <v>560</v>
      </c>
      <c r="P88" s="7">
        <f>VLOOKUP(C88,'ריכוז נתונים'!$B$3:$C$189,2)</f>
        <v>11</v>
      </c>
      <c r="Q88" s="47" t="b">
        <f t="shared" si="15"/>
        <v>1</v>
      </c>
      <c r="R88" s="7">
        <f t="shared" si="16"/>
        <v>0.9</v>
      </c>
      <c r="S88" s="47">
        <f t="shared" si="17"/>
        <v>627</v>
      </c>
      <c r="T88" s="7">
        <f t="shared" si="18"/>
        <v>8.4</v>
      </c>
      <c r="U88" s="7" t="str">
        <f t="shared" si="19"/>
        <v>Gap</v>
      </c>
      <c r="V88" s="7">
        <f>IF(ISERROR(IF(INDEX(rosh!$O$4:$P$710,MATCH(I88,rosh!$O$4:$O$710,0),2)="Mayor",1,)),0,IF(INDEX(rosh!$O$4:$P$710,MATCH(I88,rosh!$O$4:$O$710,0),2)="Mayor",1,))</f>
        <v>0</v>
      </c>
      <c r="W88" s="7" t="str">
        <f t="shared" si="20"/>
        <v>TRUE אכסאל</v>
      </c>
      <c r="X88" s="84">
        <f t="shared" si="25"/>
        <v>5271</v>
      </c>
      <c r="Y88" s="7">
        <f t="shared" si="21"/>
        <v>1</v>
      </c>
      <c r="Z88" s="7">
        <f t="shared" si="22"/>
        <v>11</v>
      </c>
      <c r="AA88" s="7" t="str">
        <f t="shared" si="23"/>
        <v/>
      </c>
      <c r="AB88" s="7">
        <f t="shared" si="24"/>
        <v>1</v>
      </c>
    </row>
    <row r="89" spans="2:28" ht="15" thickTop="1" thickBot="1">
      <c r="B89" s="31">
        <v>478</v>
      </c>
      <c r="C89" s="32" t="s">
        <v>18676</v>
      </c>
      <c r="D89" s="33">
        <v>8237</v>
      </c>
      <c r="E89" s="34" t="s">
        <v>84</v>
      </c>
      <c r="F89" s="22" t="str">
        <f t="shared" si="13"/>
        <v>ת אכסאל</v>
      </c>
      <c r="G89" s="35" t="s">
        <v>8292</v>
      </c>
      <c r="H89" s="36" t="s">
        <v>18682</v>
      </c>
      <c r="I89" s="25" t="str">
        <f t="shared" si="14"/>
        <v>אכסאל דראושה עומר</v>
      </c>
      <c r="J89" s="37">
        <v>6894</v>
      </c>
      <c r="K89" s="38">
        <v>6894</v>
      </c>
      <c r="L89" s="39">
        <v>7.5718015665796348E-2</v>
      </c>
      <c r="M89" s="40">
        <v>522</v>
      </c>
      <c r="N89" s="41">
        <v>7.5718015665796348E-2</v>
      </c>
      <c r="O89" s="42">
        <v>522</v>
      </c>
      <c r="P89" s="7">
        <f>VLOOKUP(C89,'ריכוז נתונים'!$B$3:$C$189,2)</f>
        <v>11</v>
      </c>
      <c r="Q89" s="47" t="b">
        <f t="shared" si="15"/>
        <v>1</v>
      </c>
      <c r="R89" s="7">
        <f t="shared" si="16"/>
        <v>0.8</v>
      </c>
      <c r="S89" s="47">
        <f t="shared" si="17"/>
        <v>627</v>
      </c>
      <c r="T89" s="7">
        <f t="shared" si="18"/>
        <v>8.4</v>
      </c>
      <c r="U89" s="7" t="str">
        <f t="shared" si="19"/>
        <v>Gap</v>
      </c>
      <c r="V89" s="7">
        <f>IF(ISERROR(IF(INDEX(rosh!$O$4:$P$710,MATCH(I89,rosh!$O$4:$O$710,0),2)="Mayor",1,)),0,IF(INDEX(rosh!$O$4:$P$710,MATCH(I89,rosh!$O$4:$O$710,0),2)="Mayor",1,))</f>
        <v>0</v>
      </c>
      <c r="W89" s="7" t="str">
        <f t="shared" si="20"/>
        <v>TRUE אכסאל</v>
      </c>
      <c r="X89" s="84">
        <f t="shared" si="25"/>
        <v>5271</v>
      </c>
      <c r="Y89" s="7">
        <f t="shared" si="21"/>
        <v>1</v>
      </c>
      <c r="Z89" s="7">
        <f t="shared" si="22"/>
        <v>11</v>
      </c>
      <c r="AA89" s="7" t="str">
        <f t="shared" si="23"/>
        <v/>
      </c>
      <c r="AB89" s="7">
        <f t="shared" si="24"/>
        <v>1</v>
      </c>
    </row>
    <row r="90" spans="2:28" ht="15" thickTop="1" thickBot="1">
      <c r="B90" s="31">
        <v>478</v>
      </c>
      <c r="C90" s="32" t="s">
        <v>18676</v>
      </c>
      <c r="D90" s="33">
        <v>8237</v>
      </c>
      <c r="E90" s="34" t="s">
        <v>18747</v>
      </c>
      <c r="F90" s="22" t="str">
        <f t="shared" si="13"/>
        <v>דס אכסאל</v>
      </c>
      <c r="G90" s="35" t="s">
        <v>14172</v>
      </c>
      <c r="H90" s="36"/>
      <c r="I90" s="25" t="str">
        <f t="shared" si="14"/>
        <v xml:space="preserve">אכסאל </v>
      </c>
      <c r="J90" s="37">
        <v>6894</v>
      </c>
      <c r="K90" s="38">
        <v>6894</v>
      </c>
      <c r="L90" s="39">
        <v>6.9480707861908908E-2</v>
      </c>
      <c r="M90" s="40">
        <v>479</v>
      </c>
      <c r="N90" s="41">
        <v>6.9480707861908908E-2</v>
      </c>
      <c r="O90" s="42">
        <v>479</v>
      </c>
      <c r="P90" s="7">
        <f>VLOOKUP(C90,'ריכוז נתונים'!$B$3:$C$189,2)</f>
        <v>11</v>
      </c>
      <c r="Q90" s="47" t="b">
        <f t="shared" si="15"/>
        <v>1</v>
      </c>
      <c r="R90" s="7">
        <f t="shared" si="16"/>
        <v>0.8</v>
      </c>
      <c r="S90" s="47">
        <f t="shared" si="17"/>
        <v>627</v>
      </c>
      <c r="T90" s="7">
        <f t="shared" si="18"/>
        <v>8.4</v>
      </c>
      <c r="U90" s="7" t="str">
        <f t="shared" si="19"/>
        <v>Gap</v>
      </c>
      <c r="V90" s="7">
        <f>IF(ISERROR(IF(INDEX(rosh!$O$4:$P$710,MATCH(I90,rosh!$O$4:$O$710,0),2)="Mayor",1,)),0,IF(INDEX(rosh!$O$4:$P$710,MATCH(I90,rosh!$O$4:$O$710,0),2)="Mayor",1,))</f>
        <v>0</v>
      </c>
      <c r="W90" s="7" t="str">
        <f t="shared" si="20"/>
        <v>TRUE אכסאל</v>
      </c>
      <c r="X90" s="84">
        <f t="shared" si="25"/>
        <v>5271</v>
      </c>
      <c r="Y90" s="7">
        <f t="shared" si="21"/>
        <v>1</v>
      </c>
      <c r="Z90" s="7">
        <f t="shared" si="22"/>
        <v>11</v>
      </c>
      <c r="AA90" s="7" t="str">
        <f t="shared" si="23"/>
        <v/>
      </c>
      <c r="AB90" s="7">
        <f t="shared" si="24"/>
        <v>1</v>
      </c>
    </row>
    <row r="91" spans="2:28" ht="15" thickTop="1" thickBot="1">
      <c r="B91" s="31">
        <v>478</v>
      </c>
      <c r="C91" s="32" t="s">
        <v>18676</v>
      </c>
      <c r="D91" s="33">
        <v>8237</v>
      </c>
      <c r="E91" s="34" t="s">
        <v>18691</v>
      </c>
      <c r="F91" s="22" t="str">
        <f t="shared" si="13"/>
        <v>ץח אכסאל</v>
      </c>
      <c r="G91" s="35" t="s">
        <v>18690</v>
      </c>
      <c r="H91" s="36"/>
      <c r="I91" s="25" t="str">
        <f t="shared" si="14"/>
        <v xml:space="preserve">אכסאל </v>
      </c>
      <c r="J91" s="37">
        <v>6894</v>
      </c>
      <c r="K91" s="38">
        <v>6894</v>
      </c>
      <c r="L91" s="39">
        <v>5.3669857847403538E-2</v>
      </c>
      <c r="M91" s="40">
        <v>370</v>
      </c>
      <c r="N91" s="41">
        <v>5.3669857847403538E-2</v>
      </c>
      <c r="O91" s="42">
        <v>370</v>
      </c>
      <c r="P91" s="7">
        <f>VLOOKUP(C91,'ריכוז נתונים'!$B$3:$C$189,2)</f>
        <v>11</v>
      </c>
      <c r="Q91" s="47" t="b">
        <f t="shared" si="15"/>
        <v>0</v>
      </c>
      <c r="R91" s="7">
        <f t="shared" si="16"/>
        <v>0</v>
      </c>
      <c r="S91" s="47">
        <f t="shared" si="17"/>
        <v>627</v>
      </c>
      <c r="T91" s="7">
        <f t="shared" si="18"/>
        <v>8.4</v>
      </c>
      <c r="U91" s="7" t="str">
        <f t="shared" si="19"/>
        <v>Gap</v>
      </c>
      <c r="V91" s="7">
        <f>IF(ISERROR(IF(INDEX(rosh!$O$4:$P$710,MATCH(I91,rosh!$O$4:$O$710,0),2)="Mayor",1,)),0,IF(INDEX(rosh!$O$4:$P$710,MATCH(I91,rosh!$O$4:$O$710,0),2)="Mayor",1,))</f>
        <v>0</v>
      </c>
      <c r="W91" s="7" t="str">
        <f t="shared" si="20"/>
        <v>FALSE אכסאל</v>
      </c>
      <c r="X91" s="84">
        <f t="shared" si="25"/>
        <v>1623</v>
      </c>
      <c r="Y91" s="7">
        <f t="shared" si="21"/>
        <v>0</v>
      </c>
      <c r="Z91" s="7">
        <f t="shared" si="22"/>
        <v>11</v>
      </c>
      <c r="AA91" s="7" t="str">
        <f t="shared" si="23"/>
        <v/>
      </c>
      <c r="AB91" s="7">
        <f t="shared" si="24"/>
        <v>0</v>
      </c>
    </row>
    <row r="92" spans="2:28" ht="15" thickTop="1" thickBot="1">
      <c r="B92" s="31">
        <v>478</v>
      </c>
      <c r="C92" s="32" t="s">
        <v>18676</v>
      </c>
      <c r="D92" s="33">
        <v>8237</v>
      </c>
      <c r="E92" s="34" t="s">
        <v>70</v>
      </c>
      <c r="F92" s="22" t="str">
        <f t="shared" si="13"/>
        <v>א אכסאל</v>
      </c>
      <c r="G92" s="35" t="s">
        <v>18761</v>
      </c>
      <c r="H92" s="36"/>
      <c r="I92" s="25" t="str">
        <f t="shared" si="14"/>
        <v xml:space="preserve">אכסאל </v>
      </c>
      <c r="J92" s="37">
        <v>6894</v>
      </c>
      <c r="K92" s="38">
        <v>6894</v>
      </c>
      <c r="L92" s="39">
        <v>5.250942848854076E-2</v>
      </c>
      <c r="M92" s="40">
        <v>362</v>
      </c>
      <c r="N92" s="41">
        <v>5.250942848854076E-2</v>
      </c>
      <c r="O92" s="42">
        <v>362</v>
      </c>
      <c r="P92" s="7">
        <f>VLOOKUP(C92,'ריכוז נתונים'!$B$3:$C$189,2)</f>
        <v>11</v>
      </c>
      <c r="Q92" s="47" t="b">
        <f t="shared" si="15"/>
        <v>0</v>
      </c>
      <c r="R92" s="7">
        <f t="shared" si="16"/>
        <v>0</v>
      </c>
      <c r="S92" s="47">
        <f t="shared" si="17"/>
        <v>627</v>
      </c>
      <c r="T92" s="7">
        <f t="shared" si="18"/>
        <v>8.4</v>
      </c>
      <c r="U92" s="7" t="str">
        <f t="shared" si="19"/>
        <v>Gap</v>
      </c>
      <c r="V92" s="7">
        <f>IF(ISERROR(IF(INDEX(rosh!$O$4:$P$710,MATCH(I92,rosh!$O$4:$O$710,0),2)="Mayor",1,)),0,IF(INDEX(rosh!$O$4:$P$710,MATCH(I92,rosh!$O$4:$O$710,0),2)="Mayor",1,))</f>
        <v>0</v>
      </c>
      <c r="W92" s="7" t="str">
        <f t="shared" si="20"/>
        <v>FALSE אכסאל</v>
      </c>
      <c r="X92" s="84">
        <f t="shared" si="25"/>
        <v>1623</v>
      </c>
      <c r="Y92" s="7">
        <f t="shared" si="21"/>
        <v>0</v>
      </c>
      <c r="Z92" s="7">
        <f t="shared" si="22"/>
        <v>11</v>
      </c>
      <c r="AA92" s="7" t="str">
        <f t="shared" si="23"/>
        <v/>
      </c>
      <c r="AB92" s="7">
        <f t="shared" si="24"/>
        <v>0</v>
      </c>
    </row>
    <row r="93" spans="2:28" ht="15" thickTop="1" thickBot="1">
      <c r="B93" s="31">
        <v>478</v>
      </c>
      <c r="C93" s="32" t="s">
        <v>18676</v>
      </c>
      <c r="D93" s="33">
        <v>8237</v>
      </c>
      <c r="E93" s="34" t="s">
        <v>2679</v>
      </c>
      <c r="F93" s="22" t="str">
        <f t="shared" si="13"/>
        <v>גד אכסאל</v>
      </c>
      <c r="G93" s="35" t="s">
        <v>18752</v>
      </c>
      <c r="H93" s="36"/>
      <c r="I93" s="25" t="str">
        <f t="shared" si="14"/>
        <v xml:space="preserve">אכסאל </v>
      </c>
      <c r="J93" s="37">
        <v>6894</v>
      </c>
      <c r="K93" s="38">
        <v>6894</v>
      </c>
      <c r="L93" s="39">
        <v>5.0768784450246594E-2</v>
      </c>
      <c r="M93" s="40">
        <v>350</v>
      </c>
      <c r="N93" s="41">
        <v>5.0768784450246594E-2</v>
      </c>
      <c r="O93" s="42">
        <v>350</v>
      </c>
      <c r="P93" s="7">
        <f>VLOOKUP(C93,'ריכוז נתונים'!$B$3:$C$189,2)</f>
        <v>11</v>
      </c>
      <c r="Q93" s="47" t="b">
        <f t="shared" si="15"/>
        <v>0</v>
      </c>
      <c r="R93" s="7">
        <f t="shared" si="16"/>
        <v>0</v>
      </c>
      <c r="S93" s="47">
        <f t="shared" si="17"/>
        <v>627</v>
      </c>
      <c r="T93" s="7">
        <f t="shared" si="18"/>
        <v>8.4</v>
      </c>
      <c r="U93" s="7" t="str">
        <f t="shared" si="19"/>
        <v>Gap</v>
      </c>
      <c r="V93" s="7">
        <f>IF(ISERROR(IF(INDEX(rosh!$O$4:$P$710,MATCH(I93,rosh!$O$4:$O$710,0),2)="Mayor",1,)),0,IF(INDEX(rosh!$O$4:$P$710,MATCH(I93,rosh!$O$4:$O$710,0),2)="Mayor",1,))</f>
        <v>0</v>
      </c>
      <c r="W93" s="7" t="str">
        <f t="shared" si="20"/>
        <v>FALSE אכסאל</v>
      </c>
      <c r="X93" s="84">
        <f t="shared" si="25"/>
        <v>1623</v>
      </c>
      <c r="Y93" s="7">
        <f t="shared" si="21"/>
        <v>0</v>
      </c>
      <c r="Z93" s="7">
        <f t="shared" si="22"/>
        <v>11</v>
      </c>
      <c r="AA93" s="7" t="str">
        <f t="shared" si="23"/>
        <v/>
      </c>
      <c r="AB93" s="7">
        <f t="shared" si="24"/>
        <v>0</v>
      </c>
    </row>
    <row r="94" spans="2:28" ht="15" thickTop="1" thickBot="1">
      <c r="B94" s="31">
        <v>478</v>
      </c>
      <c r="C94" s="32" t="s">
        <v>18676</v>
      </c>
      <c r="D94" s="33">
        <v>8237</v>
      </c>
      <c r="E94" s="34" t="s">
        <v>364</v>
      </c>
      <c r="F94" s="22" t="str">
        <f t="shared" si="13"/>
        <v>ף אכסאל</v>
      </c>
      <c r="G94" s="35" t="s">
        <v>18699</v>
      </c>
      <c r="H94" s="36"/>
      <c r="I94" s="25" t="str">
        <f t="shared" si="14"/>
        <v xml:space="preserve">אכסאל </v>
      </c>
      <c r="J94" s="37">
        <v>6894</v>
      </c>
      <c r="K94" s="38">
        <v>6894</v>
      </c>
      <c r="L94" s="39">
        <v>3.8874383521903103E-2</v>
      </c>
      <c r="M94" s="40">
        <v>268</v>
      </c>
      <c r="N94" s="41">
        <v>3.8874383521903103E-2</v>
      </c>
      <c r="O94" s="42">
        <v>268</v>
      </c>
      <c r="P94" s="7">
        <f>VLOOKUP(C94,'ריכוז נתונים'!$B$3:$C$189,2)</f>
        <v>11</v>
      </c>
      <c r="Q94" s="47" t="b">
        <f t="shared" si="15"/>
        <v>0</v>
      </c>
      <c r="R94" s="7">
        <f t="shared" si="16"/>
        <v>0</v>
      </c>
      <c r="S94" s="47">
        <f t="shared" si="17"/>
        <v>627</v>
      </c>
      <c r="T94" s="7">
        <f t="shared" si="18"/>
        <v>8.4</v>
      </c>
      <c r="U94" s="7" t="str">
        <f t="shared" si="19"/>
        <v>Gap</v>
      </c>
      <c r="V94" s="7">
        <f>IF(ISERROR(IF(INDEX(rosh!$O$4:$P$710,MATCH(I94,rosh!$O$4:$O$710,0),2)="Mayor",1,)),0,IF(INDEX(rosh!$O$4:$P$710,MATCH(I94,rosh!$O$4:$O$710,0),2)="Mayor",1,))</f>
        <v>0</v>
      </c>
      <c r="W94" s="7" t="str">
        <f t="shared" si="20"/>
        <v>FALSE אכסאל</v>
      </c>
      <c r="X94" s="84">
        <f t="shared" si="25"/>
        <v>1623</v>
      </c>
      <c r="Y94" s="7">
        <f t="shared" si="21"/>
        <v>0</v>
      </c>
      <c r="Z94" s="7">
        <f t="shared" si="22"/>
        <v>11</v>
      </c>
      <c r="AA94" s="7" t="str">
        <f t="shared" si="23"/>
        <v/>
      </c>
      <c r="AB94" s="7">
        <f t="shared" si="24"/>
        <v>0</v>
      </c>
    </row>
    <row r="95" spans="2:28" ht="15" thickTop="1" thickBot="1">
      <c r="B95" s="31">
        <v>478</v>
      </c>
      <c r="C95" s="32" t="s">
        <v>18676</v>
      </c>
      <c r="D95" s="33">
        <v>8237</v>
      </c>
      <c r="E95" s="34" t="s">
        <v>151</v>
      </c>
      <c r="F95" s="22" t="str">
        <f t="shared" si="13"/>
        <v>ה אכסאל</v>
      </c>
      <c r="G95" s="35" t="s">
        <v>18740</v>
      </c>
      <c r="H95" s="36" t="s">
        <v>18745</v>
      </c>
      <c r="I95" s="25" t="str">
        <f t="shared" si="14"/>
        <v>אכסאל דראושה עמאר</v>
      </c>
      <c r="J95" s="37">
        <v>6894</v>
      </c>
      <c r="K95" s="38">
        <v>6894</v>
      </c>
      <c r="L95" s="39">
        <v>3.8439222512329563E-2</v>
      </c>
      <c r="M95" s="40">
        <v>265</v>
      </c>
      <c r="N95" s="41">
        <v>3.8439222512329563E-2</v>
      </c>
      <c r="O95" s="42">
        <v>265</v>
      </c>
      <c r="P95" s="7">
        <f>VLOOKUP(C95,'ריכוז נתונים'!$B$3:$C$189,2)</f>
        <v>11</v>
      </c>
      <c r="Q95" s="47" t="b">
        <f t="shared" si="15"/>
        <v>0</v>
      </c>
      <c r="R95" s="7">
        <f t="shared" si="16"/>
        <v>0</v>
      </c>
      <c r="S95" s="47">
        <f t="shared" si="17"/>
        <v>627</v>
      </c>
      <c r="T95" s="7">
        <f t="shared" si="18"/>
        <v>8.4</v>
      </c>
      <c r="U95" s="7" t="str">
        <f t="shared" si="19"/>
        <v>Gap</v>
      </c>
      <c r="V95" s="7">
        <f>IF(ISERROR(IF(INDEX(rosh!$O$4:$P$710,MATCH(I95,rosh!$O$4:$O$710,0),2)="Mayor",1,)),0,IF(INDEX(rosh!$O$4:$P$710,MATCH(I95,rosh!$O$4:$O$710,0),2)="Mayor",1,))</f>
        <v>0</v>
      </c>
      <c r="W95" s="7" t="str">
        <f t="shared" si="20"/>
        <v>FALSE אכסאל</v>
      </c>
      <c r="X95" s="84">
        <f t="shared" si="25"/>
        <v>1623</v>
      </c>
      <c r="Y95" s="7">
        <f t="shared" si="21"/>
        <v>0</v>
      </c>
      <c r="Z95" s="7">
        <f t="shared" si="22"/>
        <v>11</v>
      </c>
      <c r="AA95" s="7" t="str">
        <f t="shared" si="23"/>
        <v/>
      </c>
      <c r="AB95" s="7">
        <f t="shared" si="24"/>
        <v>0</v>
      </c>
    </row>
    <row r="96" spans="2:28" ht="15" thickTop="1" thickBot="1">
      <c r="B96" s="31">
        <v>478</v>
      </c>
      <c r="C96" s="32" t="s">
        <v>18676</v>
      </c>
      <c r="D96" s="33">
        <v>8237</v>
      </c>
      <c r="E96" s="34" t="s">
        <v>259</v>
      </c>
      <c r="F96" s="22" t="str">
        <f t="shared" si="13"/>
        <v>ק אכסאל</v>
      </c>
      <c r="G96" s="35" t="s">
        <v>18684</v>
      </c>
      <c r="H96" s="36" t="s">
        <v>18688</v>
      </c>
      <c r="I96" s="25" t="str">
        <f t="shared" si="14"/>
        <v>אכסאל דראושה עבד אלסלאם</v>
      </c>
      <c r="J96" s="37">
        <v>6894</v>
      </c>
      <c r="K96" s="38">
        <v>6894</v>
      </c>
      <c r="L96" s="39">
        <v>1.1604293588627793E-3</v>
      </c>
      <c r="M96" s="40">
        <v>8</v>
      </c>
      <c r="N96" s="41">
        <v>1.1604293588627793E-3</v>
      </c>
      <c r="O96" s="42">
        <v>8</v>
      </c>
      <c r="P96" s="7">
        <f>VLOOKUP(C96,'ריכוז נתונים'!$B$3:$C$189,2)</f>
        <v>11</v>
      </c>
      <c r="Q96" s="47" t="b">
        <f t="shared" si="15"/>
        <v>0</v>
      </c>
      <c r="R96" s="7">
        <f t="shared" si="16"/>
        <v>0</v>
      </c>
      <c r="S96" s="47">
        <f t="shared" si="17"/>
        <v>627</v>
      </c>
      <c r="T96" s="7">
        <f t="shared" si="18"/>
        <v>8.4</v>
      </c>
      <c r="U96" s="7" t="str">
        <f t="shared" si="19"/>
        <v>Gap</v>
      </c>
      <c r="V96" s="7">
        <f>IF(ISERROR(IF(INDEX(rosh!$O$4:$P$710,MATCH(I96,rosh!$O$4:$O$710,0),2)="Mayor",1,)),0,IF(INDEX(rosh!$O$4:$P$710,MATCH(I96,rosh!$O$4:$O$710,0),2)="Mayor",1,))</f>
        <v>1</v>
      </c>
      <c r="W96" s="7" t="str">
        <f t="shared" si="20"/>
        <v>FALSE אכסאל</v>
      </c>
      <c r="X96" s="84">
        <f t="shared" si="25"/>
        <v>1623</v>
      </c>
      <c r="Y96" s="7">
        <f t="shared" si="21"/>
        <v>0</v>
      </c>
      <c r="Z96" s="7">
        <f t="shared" si="22"/>
        <v>11</v>
      </c>
      <c r="AA96" s="7" t="str">
        <f t="shared" si="23"/>
        <v/>
      </c>
      <c r="AB96" s="7">
        <f t="shared" si="24"/>
        <v>1</v>
      </c>
    </row>
    <row r="97" spans="2:28" ht="15" thickTop="1" thickBot="1">
      <c r="B97" s="31">
        <v>41</v>
      </c>
      <c r="C97" s="32" t="s">
        <v>18642</v>
      </c>
      <c r="D97" s="33">
        <v>2421</v>
      </c>
      <c r="E97" s="34" t="s">
        <v>1007</v>
      </c>
      <c r="F97" s="22" t="str">
        <f t="shared" si="13"/>
        <v>טב אליכין</v>
      </c>
      <c r="G97" s="35" t="s">
        <v>18661</v>
      </c>
      <c r="H97" s="36"/>
      <c r="I97" s="25" t="str">
        <f t="shared" si="14"/>
        <v xml:space="preserve">אליכין </v>
      </c>
      <c r="J97" s="37">
        <v>1869</v>
      </c>
      <c r="K97" s="38">
        <v>1869</v>
      </c>
      <c r="L97" s="39">
        <v>0.27768860353130015</v>
      </c>
      <c r="M97" s="40">
        <v>519</v>
      </c>
      <c r="N97" s="41">
        <v>0.27768860353130015</v>
      </c>
      <c r="O97" s="42">
        <v>519</v>
      </c>
      <c r="P97" s="7">
        <f>VLOOKUP(C97,'ריכוז נתונים'!$B$3:$C$189,2)</f>
        <v>9</v>
      </c>
      <c r="Q97" s="47" t="b">
        <f t="shared" si="15"/>
        <v>1</v>
      </c>
      <c r="R97" s="7">
        <f t="shared" si="16"/>
        <v>2.5</v>
      </c>
      <c r="S97" s="47">
        <f t="shared" si="17"/>
        <v>208</v>
      </c>
      <c r="T97" s="7">
        <f t="shared" si="18"/>
        <v>8.1</v>
      </c>
      <c r="U97" s="7" t="str">
        <f t="shared" si="19"/>
        <v>Gap</v>
      </c>
      <c r="V97" s="7">
        <f>IF(ISERROR(IF(INDEX(rosh!$O$4:$P$710,MATCH(I97,rosh!$O$4:$O$710,0),2)="Mayor",1,)),0,IF(INDEX(rosh!$O$4:$P$710,MATCH(I97,rosh!$O$4:$O$710,0),2)="Mayor",1,))</f>
        <v>0</v>
      </c>
      <c r="W97" s="7" t="str">
        <f t="shared" si="20"/>
        <v>TRUE אליכין</v>
      </c>
      <c r="X97" s="84">
        <f t="shared" si="25"/>
        <v>1681</v>
      </c>
      <c r="Y97" s="7">
        <f t="shared" si="21"/>
        <v>3</v>
      </c>
      <c r="Z97" s="7">
        <f t="shared" si="22"/>
        <v>9</v>
      </c>
      <c r="AA97" s="7" t="str">
        <f t="shared" si="23"/>
        <v/>
      </c>
      <c r="AB97" s="7">
        <f t="shared" si="24"/>
        <v>3</v>
      </c>
    </row>
    <row r="98" spans="2:28" ht="15" thickTop="1" thickBot="1">
      <c r="B98" s="31">
        <v>41</v>
      </c>
      <c r="C98" s="32" t="s">
        <v>18642</v>
      </c>
      <c r="D98" s="33">
        <v>2421</v>
      </c>
      <c r="E98" s="34" t="s">
        <v>1059</v>
      </c>
      <c r="F98" s="22" t="str">
        <f t="shared" si="13"/>
        <v>ע אליכין</v>
      </c>
      <c r="G98" s="35" t="s">
        <v>18647</v>
      </c>
      <c r="H98" s="36" t="s">
        <v>18653</v>
      </c>
      <c r="I98" s="25" t="str">
        <f t="shared" si="14"/>
        <v>אליכין שרוני עזורי</v>
      </c>
      <c r="J98" s="37">
        <v>1869</v>
      </c>
      <c r="K98" s="38">
        <v>1869</v>
      </c>
      <c r="L98" s="39">
        <v>0.23327982878544676</v>
      </c>
      <c r="M98" s="40">
        <v>436</v>
      </c>
      <c r="N98" s="41">
        <v>0.23327982878544676</v>
      </c>
      <c r="O98" s="42">
        <v>436</v>
      </c>
      <c r="P98" s="7">
        <f>VLOOKUP(C98,'ריכוז נתונים'!$B$3:$C$189,2)</f>
        <v>9</v>
      </c>
      <c r="Q98" s="47" t="b">
        <f t="shared" si="15"/>
        <v>1</v>
      </c>
      <c r="R98" s="7">
        <f t="shared" si="16"/>
        <v>2.1</v>
      </c>
      <c r="S98" s="47">
        <f t="shared" si="17"/>
        <v>208</v>
      </c>
      <c r="T98" s="7">
        <f t="shared" si="18"/>
        <v>8.1</v>
      </c>
      <c r="U98" s="7" t="str">
        <f t="shared" si="19"/>
        <v>Gap</v>
      </c>
      <c r="V98" s="7">
        <f>IF(ISERROR(IF(INDEX(rosh!$O$4:$P$710,MATCH(I98,rosh!$O$4:$O$710,0),2)="Mayor",1,)),0,IF(INDEX(rosh!$O$4:$P$710,MATCH(I98,rosh!$O$4:$O$710,0),2)="Mayor",1,))</f>
        <v>0</v>
      </c>
      <c r="W98" s="7" t="str">
        <f t="shared" si="20"/>
        <v>TRUE אליכין</v>
      </c>
      <c r="X98" s="84">
        <f t="shared" si="25"/>
        <v>1681</v>
      </c>
      <c r="Y98" s="7">
        <f t="shared" si="21"/>
        <v>2</v>
      </c>
      <c r="Z98" s="7">
        <f t="shared" si="22"/>
        <v>9</v>
      </c>
      <c r="AA98" s="7" t="str">
        <f t="shared" si="23"/>
        <v/>
      </c>
      <c r="AB98" s="7">
        <f t="shared" si="24"/>
        <v>2</v>
      </c>
    </row>
    <row r="99" spans="2:28" ht="15" thickTop="1" thickBot="1">
      <c r="B99" s="31">
        <v>41</v>
      </c>
      <c r="C99" s="32" t="s">
        <v>18642</v>
      </c>
      <c r="D99" s="33">
        <v>2421</v>
      </c>
      <c r="E99" s="34" t="s">
        <v>12842</v>
      </c>
      <c r="F99" s="22" t="str">
        <f t="shared" si="13"/>
        <v>נף אליכין</v>
      </c>
      <c r="G99" s="35" t="s">
        <v>18655</v>
      </c>
      <c r="H99" s="36" t="s">
        <v>18659</v>
      </c>
      <c r="I99" s="25" t="str">
        <f t="shared" si="14"/>
        <v>אליכין חי משה מרדכי</v>
      </c>
      <c r="J99" s="37">
        <v>1869</v>
      </c>
      <c r="K99" s="38">
        <v>1869</v>
      </c>
      <c r="L99" s="39">
        <v>0.21562332798287853</v>
      </c>
      <c r="M99" s="40">
        <v>403</v>
      </c>
      <c r="N99" s="41">
        <v>0.21562332798287853</v>
      </c>
      <c r="O99" s="42">
        <v>403</v>
      </c>
      <c r="P99" s="7">
        <f>VLOOKUP(C99,'ריכוז נתונים'!$B$3:$C$189,2)</f>
        <v>9</v>
      </c>
      <c r="Q99" s="47" t="b">
        <f t="shared" si="15"/>
        <v>1</v>
      </c>
      <c r="R99" s="7">
        <f t="shared" si="16"/>
        <v>1.9</v>
      </c>
      <c r="S99" s="47">
        <f t="shared" si="17"/>
        <v>208</v>
      </c>
      <c r="T99" s="7">
        <f t="shared" si="18"/>
        <v>8.1</v>
      </c>
      <c r="U99" s="7" t="str">
        <f t="shared" si="19"/>
        <v>Gap</v>
      </c>
      <c r="V99" s="7">
        <f>IF(ISERROR(IF(INDEX(rosh!$O$4:$P$710,MATCH(I99,rosh!$O$4:$O$710,0),2)="Mayor",1,)),0,IF(INDEX(rosh!$O$4:$P$710,MATCH(I99,rosh!$O$4:$O$710,0),2)="Mayor",1,))</f>
        <v>1</v>
      </c>
      <c r="W99" s="7" t="str">
        <f t="shared" si="20"/>
        <v>TRUE אליכין</v>
      </c>
      <c r="X99" s="84">
        <f t="shared" si="25"/>
        <v>1681</v>
      </c>
      <c r="Y99" s="7">
        <f t="shared" si="21"/>
        <v>2</v>
      </c>
      <c r="Z99" s="7">
        <f t="shared" si="22"/>
        <v>9</v>
      </c>
      <c r="AA99" s="7" t="str">
        <f t="shared" si="23"/>
        <v/>
      </c>
      <c r="AB99" s="7">
        <f t="shared" si="24"/>
        <v>3</v>
      </c>
    </row>
    <row r="100" spans="2:28" ht="15" thickTop="1" thickBot="1">
      <c r="B100" s="31">
        <v>41</v>
      </c>
      <c r="C100" s="32" t="s">
        <v>18642</v>
      </c>
      <c r="D100" s="33">
        <v>2421</v>
      </c>
      <c r="E100" s="34" t="s">
        <v>963</v>
      </c>
      <c r="F100" s="22" t="str">
        <f t="shared" si="13"/>
        <v>שס אליכין</v>
      </c>
      <c r="G100" s="35" t="s">
        <v>962</v>
      </c>
      <c r="H100" s="36"/>
      <c r="I100" s="25" t="str">
        <f t="shared" si="14"/>
        <v xml:space="preserve">אליכין </v>
      </c>
      <c r="J100" s="37">
        <v>1869</v>
      </c>
      <c r="K100" s="38">
        <v>1869</v>
      </c>
      <c r="L100" s="39">
        <v>0.17281968967362227</v>
      </c>
      <c r="M100" s="40">
        <v>323</v>
      </c>
      <c r="N100" s="41">
        <v>0.17281968967362227</v>
      </c>
      <c r="O100" s="42">
        <v>323</v>
      </c>
      <c r="P100" s="7">
        <f>VLOOKUP(C100,'ריכוז נתונים'!$B$3:$C$189,2)</f>
        <v>9</v>
      </c>
      <c r="Q100" s="47" t="b">
        <f t="shared" si="15"/>
        <v>1</v>
      </c>
      <c r="R100" s="7">
        <f t="shared" si="16"/>
        <v>1.6</v>
      </c>
      <c r="S100" s="47">
        <f t="shared" si="17"/>
        <v>208</v>
      </c>
      <c r="T100" s="7">
        <f t="shared" si="18"/>
        <v>8.1</v>
      </c>
      <c r="U100" s="7" t="str">
        <f t="shared" si="19"/>
        <v>Gap</v>
      </c>
      <c r="V100" s="7">
        <f>IF(ISERROR(IF(INDEX(rosh!$O$4:$P$710,MATCH(I100,rosh!$O$4:$O$710,0),2)="Mayor",1,)),0,IF(INDEX(rosh!$O$4:$P$710,MATCH(I100,rosh!$O$4:$O$710,0),2)="Mayor",1,))</f>
        <v>0</v>
      </c>
      <c r="W100" s="7" t="str">
        <f t="shared" si="20"/>
        <v>TRUE אליכין</v>
      </c>
      <c r="X100" s="84">
        <f t="shared" si="25"/>
        <v>1681</v>
      </c>
      <c r="Y100" s="7">
        <f t="shared" si="21"/>
        <v>2</v>
      </c>
      <c r="Z100" s="7">
        <f t="shared" si="22"/>
        <v>9</v>
      </c>
      <c r="AA100" s="7" t="str">
        <f t="shared" si="23"/>
        <v/>
      </c>
      <c r="AB100" s="7">
        <f t="shared" si="24"/>
        <v>2</v>
      </c>
    </row>
    <row r="101" spans="2:28" ht="15" thickTop="1" thickBot="1">
      <c r="B101" s="31">
        <v>41</v>
      </c>
      <c r="C101" s="32" t="s">
        <v>18642</v>
      </c>
      <c r="D101" s="33">
        <v>2421</v>
      </c>
      <c r="E101" s="34" t="s">
        <v>60</v>
      </c>
      <c r="F101" s="22" t="str">
        <f t="shared" si="13"/>
        <v>ד אליכין</v>
      </c>
      <c r="G101" s="35" t="s">
        <v>18671</v>
      </c>
      <c r="H101" s="36"/>
      <c r="I101" s="25" t="str">
        <f t="shared" si="14"/>
        <v xml:space="preserve">אליכין </v>
      </c>
      <c r="J101" s="37">
        <v>1869</v>
      </c>
      <c r="K101" s="38">
        <v>1869</v>
      </c>
      <c r="L101" s="39">
        <v>6.9020866773675763E-2</v>
      </c>
      <c r="M101" s="40">
        <v>129</v>
      </c>
      <c r="N101" s="41">
        <v>6.9020866773675763E-2</v>
      </c>
      <c r="O101" s="42">
        <v>129</v>
      </c>
      <c r="P101" s="7">
        <f>VLOOKUP(C101,'ריכוז נתונים'!$B$3:$C$189,2)</f>
        <v>9</v>
      </c>
      <c r="Q101" s="47" t="b">
        <f t="shared" si="15"/>
        <v>0</v>
      </c>
      <c r="R101" s="7">
        <f t="shared" si="16"/>
        <v>0</v>
      </c>
      <c r="S101" s="47">
        <f t="shared" si="17"/>
        <v>208</v>
      </c>
      <c r="T101" s="7">
        <f t="shared" si="18"/>
        <v>8.1</v>
      </c>
      <c r="U101" s="7" t="str">
        <f t="shared" si="19"/>
        <v>Gap</v>
      </c>
      <c r="V101" s="7">
        <f>IF(ISERROR(IF(INDEX(rosh!$O$4:$P$710,MATCH(I101,rosh!$O$4:$O$710,0),2)="Mayor",1,)),0,IF(INDEX(rosh!$O$4:$P$710,MATCH(I101,rosh!$O$4:$O$710,0),2)="Mayor",1,))</f>
        <v>0</v>
      </c>
      <c r="W101" s="7" t="str">
        <f t="shared" si="20"/>
        <v>FALSE אליכין</v>
      </c>
      <c r="X101" s="84">
        <f t="shared" si="25"/>
        <v>188</v>
      </c>
      <c r="Y101" s="7">
        <f t="shared" si="21"/>
        <v>0</v>
      </c>
      <c r="Z101" s="7">
        <f t="shared" si="22"/>
        <v>9</v>
      </c>
      <c r="AA101" s="7" t="str">
        <f t="shared" si="23"/>
        <v/>
      </c>
      <c r="AB101" s="7">
        <f t="shared" si="24"/>
        <v>0</v>
      </c>
    </row>
    <row r="102" spans="2:28" ht="15" thickTop="1" thickBot="1">
      <c r="B102" s="31">
        <v>41</v>
      </c>
      <c r="C102" s="32" t="s">
        <v>18642</v>
      </c>
      <c r="D102" s="33">
        <v>2421</v>
      </c>
      <c r="E102" s="34" t="s">
        <v>11170</v>
      </c>
      <c r="F102" s="22" t="str">
        <f t="shared" si="13"/>
        <v>זק אליכין</v>
      </c>
      <c r="G102" s="35" t="s">
        <v>18667</v>
      </c>
      <c r="H102" s="36"/>
      <c r="I102" s="25" t="str">
        <f t="shared" si="14"/>
        <v xml:space="preserve">אליכין </v>
      </c>
      <c r="J102" s="37">
        <v>1869</v>
      </c>
      <c r="K102" s="38">
        <v>1869</v>
      </c>
      <c r="L102" s="39">
        <v>3.156768325307651E-2</v>
      </c>
      <c r="M102" s="40">
        <v>59</v>
      </c>
      <c r="N102" s="41">
        <v>3.156768325307651E-2</v>
      </c>
      <c r="O102" s="42">
        <v>59</v>
      </c>
      <c r="P102" s="7">
        <f>VLOOKUP(C102,'ריכוז נתונים'!$B$3:$C$189,2)</f>
        <v>9</v>
      </c>
      <c r="Q102" s="47" t="b">
        <f t="shared" si="15"/>
        <v>0</v>
      </c>
      <c r="R102" s="7">
        <f t="shared" si="16"/>
        <v>0</v>
      </c>
      <c r="S102" s="47">
        <f t="shared" si="17"/>
        <v>208</v>
      </c>
      <c r="T102" s="7">
        <f t="shared" si="18"/>
        <v>8.1</v>
      </c>
      <c r="U102" s="7" t="str">
        <f t="shared" si="19"/>
        <v>Gap</v>
      </c>
      <c r="V102" s="7">
        <f>IF(ISERROR(IF(INDEX(rosh!$O$4:$P$710,MATCH(I102,rosh!$O$4:$O$710,0),2)="Mayor",1,)),0,IF(INDEX(rosh!$O$4:$P$710,MATCH(I102,rosh!$O$4:$O$710,0),2)="Mayor",1,))</f>
        <v>0</v>
      </c>
      <c r="W102" s="7" t="str">
        <f t="shared" si="20"/>
        <v>FALSE אליכין</v>
      </c>
      <c r="X102" s="84">
        <f t="shared" si="25"/>
        <v>188</v>
      </c>
      <c r="Y102" s="7">
        <f t="shared" si="21"/>
        <v>0</v>
      </c>
      <c r="Z102" s="7">
        <f t="shared" si="22"/>
        <v>9</v>
      </c>
      <c r="AA102" s="7" t="str">
        <f t="shared" si="23"/>
        <v/>
      </c>
      <c r="AB102" s="7">
        <f t="shared" si="24"/>
        <v>0</v>
      </c>
    </row>
    <row r="103" spans="2:28" ht="15" thickTop="1" thickBot="1">
      <c r="B103" s="31">
        <v>1309</v>
      </c>
      <c r="C103" s="32" t="s">
        <v>18564</v>
      </c>
      <c r="D103" s="33">
        <v>16987</v>
      </c>
      <c r="E103" s="34" t="s">
        <v>963</v>
      </c>
      <c r="F103" s="22" t="str">
        <f t="shared" si="13"/>
        <v>שס אלעד</v>
      </c>
      <c r="G103" s="35" t="s">
        <v>962</v>
      </c>
      <c r="H103" s="36" t="s">
        <v>18572</v>
      </c>
      <c r="I103" s="25" t="str">
        <f t="shared" si="14"/>
        <v>אלעד קריספל ויקטור</v>
      </c>
      <c r="J103" s="37">
        <v>14613</v>
      </c>
      <c r="K103" s="38">
        <v>14613</v>
      </c>
      <c r="L103" s="39">
        <v>0.40238144118250874</v>
      </c>
      <c r="M103" s="40">
        <v>5880</v>
      </c>
      <c r="N103" s="41">
        <v>0.40238144118250874</v>
      </c>
      <c r="O103" s="42">
        <v>5880</v>
      </c>
      <c r="P103" s="7">
        <f>VLOOKUP(C103,'ריכוז נתונים'!$B$3:$C$189,2)</f>
        <v>15</v>
      </c>
      <c r="Q103" s="47" t="b">
        <f t="shared" si="15"/>
        <v>1</v>
      </c>
      <c r="R103" s="7">
        <f t="shared" si="16"/>
        <v>6</v>
      </c>
      <c r="S103" s="47">
        <f t="shared" si="17"/>
        <v>974</v>
      </c>
      <c r="T103" s="7">
        <f t="shared" si="18"/>
        <v>14.200000000000001</v>
      </c>
      <c r="U103" s="7" t="str">
        <f t="shared" si="19"/>
        <v>Gap</v>
      </c>
      <c r="V103" s="7">
        <f>IF(ISERROR(IF(INDEX(rosh!$O$4:$P$710,MATCH(I103,rosh!$O$4:$O$710,0),2)="Mayor",1,)),0,IF(INDEX(rosh!$O$4:$P$710,MATCH(I103,rosh!$O$4:$O$710,0),2)="Mayor",1,))</f>
        <v>0</v>
      </c>
      <c r="W103" s="7" t="str">
        <f t="shared" si="20"/>
        <v>TRUE אלעד</v>
      </c>
      <c r="X103" s="84">
        <f t="shared" si="25"/>
        <v>13834</v>
      </c>
      <c r="Y103" s="7">
        <f t="shared" si="21"/>
        <v>6</v>
      </c>
      <c r="Z103" s="7">
        <f t="shared" si="22"/>
        <v>15</v>
      </c>
      <c r="AA103" s="7" t="str">
        <f t="shared" si="23"/>
        <v/>
      </c>
      <c r="AB103" s="7">
        <f t="shared" si="24"/>
        <v>6</v>
      </c>
    </row>
    <row r="104" spans="2:28" ht="26" thickTop="1" thickBot="1">
      <c r="B104" s="31">
        <v>1309</v>
      </c>
      <c r="C104" s="32" t="s">
        <v>18564</v>
      </c>
      <c r="D104" s="33">
        <v>16987</v>
      </c>
      <c r="E104" s="34" t="s">
        <v>3822</v>
      </c>
      <c r="F104" s="22" t="str">
        <f t="shared" si="13"/>
        <v>ג אלעד</v>
      </c>
      <c r="G104" s="35" t="s">
        <v>18619</v>
      </c>
      <c r="H104" s="36" t="s">
        <v>18634</v>
      </c>
      <c r="I104" s="25" t="str">
        <f t="shared" si="14"/>
        <v>אלעד פרוש ישראל</v>
      </c>
      <c r="J104" s="37">
        <v>14613</v>
      </c>
      <c r="K104" s="38">
        <v>14613</v>
      </c>
      <c r="L104" s="39">
        <v>0.36063778827071785</v>
      </c>
      <c r="M104" s="40">
        <v>5270</v>
      </c>
      <c r="N104" s="41">
        <v>0.36063778827071785</v>
      </c>
      <c r="O104" s="42">
        <v>5270</v>
      </c>
      <c r="P104" s="7">
        <f>VLOOKUP(C104,'ריכוז נתונים'!$B$3:$C$189,2)</f>
        <v>15</v>
      </c>
      <c r="Q104" s="47" t="b">
        <f t="shared" si="15"/>
        <v>1</v>
      </c>
      <c r="R104" s="7">
        <f t="shared" si="16"/>
        <v>5.4</v>
      </c>
      <c r="S104" s="47">
        <f t="shared" si="17"/>
        <v>974</v>
      </c>
      <c r="T104" s="7">
        <f t="shared" si="18"/>
        <v>14.200000000000001</v>
      </c>
      <c r="U104" s="7" t="str">
        <f t="shared" si="19"/>
        <v>Gap</v>
      </c>
      <c r="V104" s="7">
        <f>IF(ISERROR(IF(INDEX(rosh!$O$4:$P$710,MATCH(I104,rosh!$O$4:$O$710,0),2)="Mayor",1,)),0,IF(INDEX(rosh!$O$4:$P$710,MATCH(I104,rosh!$O$4:$O$710,0),2)="Mayor",1,))</f>
        <v>1</v>
      </c>
      <c r="W104" s="7" t="str">
        <f t="shared" si="20"/>
        <v>TRUE אלעד</v>
      </c>
      <c r="X104" s="84">
        <f t="shared" si="25"/>
        <v>13834</v>
      </c>
      <c r="Y104" s="7">
        <f t="shared" si="21"/>
        <v>6</v>
      </c>
      <c r="Z104" s="7">
        <f t="shared" si="22"/>
        <v>15</v>
      </c>
      <c r="AA104" s="7" t="str">
        <f t="shared" si="23"/>
        <v/>
      </c>
      <c r="AB104" s="7">
        <f t="shared" si="24"/>
        <v>7</v>
      </c>
    </row>
    <row r="105" spans="2:28" ht="15" thickTop="1" thickBot="1">
      <c r="B105" s="31">
        <v>1309</v>
      </c>
      <c r="C105" s="32" t="s">
        <v>18564</v>
      </c>
      <c r="D105" s="33">
        <v>16987</v>
      </c>
      <c r="E105" s="34" t="s">
        <v>151</v>
      </c>
      <c r="F105" s="22" t="str">
        <f t="shared" si="13"/>
        <v>ה אלעד</v>
      </c>
      <c r="G105" s="35" t="s">
        <v>18612</v>
      </c>
      <c r="H105" s="36"/>
      <c r="I105" s="25" t="str">
        <f t="shared" si="14"/>
        <v xml:space="preserve">אלעד </v>
      </c>
      <c r="J105" s="37">
        <v>14613</v>
      </c>
      <c r="K105" s="38">
        <v>14613</v>
      </c>
      <c r="L105" s="39">
        <v>0.10032163142407445</v>
      </c>
      <c r="M105" s="40">
        <v>1466</v>
      </c>
      <c r="N105" s="41">
        <v>0.10032163142407445</v>
      </c>
      <c r="O105" s="42">
        <v>1466</v>
      </c>
      <c r="P105" s="7">
        <f>VLOOKUP(C105,'ריכוז נתונים'!$B$3:$C$189,2)</f>
        <v>15</v>
      </c>
      <c r="Q105" s="47" t="b">
        <f t="shared" si="15"/>
        <v>1</v>
      </c>
      <c r="R105" s="7">
        <f t="shared" si="16"/>
        <v>1.5</v>
      </c>
      <c r="S105" s="47">
        <f t="shared" si="17"/>
        <v>974</v>
      </c>
      <c r="T105" s="7">
        <f t="shared" si="18"/>
        <v>14.200000000000001</v>
      </c>
      <c r="U105" s="7" t="str">
        <f t="shared" si="19"/>
        <v>Gap</v>
      </c>
      <c r="V105" s="7">
        <f>IF(ISERROR(IF(INDEX(rosh!$O$4:$P$710,MATCH(I105,rosh!$O$4:$O$710,0),2)="Mayor",1,)),0,IF(INDEX(rosh!$O$4:$P$710,MATCH(I105,rosh!$O$4:$O$710,0),2)="Mayor",1,))</f>
        <v>0</v>
      </c>
      <c r="W105" s="7" t="str">
        <f t="shared" si="20"/>
        <v>TRUE אלעד</v>
      </c>
      <c r="X105" s="84">
        <f t="shared" si="25"/>
        <v>13834</v>
      </c>
      <c r="Y105" s="7">
        <f t="shared" si="21"/>
        <v>2</v>
      </c>
      <c r="Z105" s="7">
        <f t="shared" si="22"/>
        <v>15</v>
      </c>
      <c r="AA105" s="7" t="str">
        <f t="shared" si="23"/>
        <v/>
      </c>
      <c r="AB105" s="7">
        <f t="shared" si="24"/>
        <v>2</v>
      </c>
    </row>
    <row r="106" spans="2:28" ht="15" thickTop="1" thickBot="1">
      <c r="B106" s="31">
        <v>1309</v>
      </c>
      <c r="C106" s="32" t="s">
        <v>18564</v>
      </c>
      <c r="D106" s="33">
        <v>16987</v>
      </c>
      <c r="E106" s="34" t="s">
        <v>1007</v>
      </c>
      <c r="F106" s="22" t="str">
        <f t="shared" si="13"/>
        <v>טב אלעד</v>
      </c>
      <c r="G106" s="35" t="s">
        <v>18600</v>
      </c>
      <c r="H106" s="36"/>
      <c r="I106" s="25" t="str">
        <f t="shared" si="14"/>
        <v xml:space="preserve">אלעד </v>
      </c>
      <c r="J106" s="37">
        <v>14613</v>
      </c>
      <c r="K106" s="38">
        <v>14613</v>
      </c>
      <c r="L106" s="39">
        <v>8.3350441387805382E-2</v>
      </c>
      <c r="M106" s="40">
        <v>1218</v>
      </c>
      <c r="N106" s="41">
        <v>8.3350441387805382E-2</v>
      </c>
      <c r="O106" s="42">
        <v>1218</v>
      </c>
      <c r="P106" s="7">
        <f>VLOOKUP(C106,'ריכוז נתונים'!$B$3:$C$189,2)</f>
        <v>15</v>
      </c>
      <c r="Q106" s="47" t="b">
        <f t="shared" si="15"/>
        <v>1</v>
      </c>
      <c r="R106" s="7">
        <f t="shared" si="16"/>
        <v>1.3</v>
      </c>
      <c r="S106" s="47">
        <f t="shared" si="17"/>
        <v>974</v>
      </c>
      <c r="T106" s="7">
        <f t="shared" si="18"/>
        <v>14.200000000000001</v>
      </c>
      <c r="U106" s="7" t="str">
        <f t="shared" si="19"/>
        <v>Gap</v>
      </c>
      <c r="V106" s="7">
        <f>IF(ISERROR(IF(INDEX(rosh!$O$4:$P$710,MATCH(I106,rosh!$O$4:$O$710,0),2)="Mayor",1,)),0,IF(INDEX(rosh!$O$4:$P$710,MATCH(I106,rosh!$O$4:$O$710,0),2)="Mayor",1,))</f>
        <v>0</v>
      </c>
      <c r="W106" s="7" t="str">
        <f t="shared" si="20"/>
        <v>TRUE אלעד</v>
      </c>
      <c r="X106" s="84">
        <f t="shared" si="25"/>
        <v>13834</v>
      </c>
      <c r="Y106" s="7">
        <f t="shared" si="21"/>
        <v>1</v>
      </c>
      <c r="Z106" s="7">
        <f t="shared" si="22"/>
        <v>15</v>
      </c>
      <c r="AA106" s="7" t="str">
        <f t="shared" si="23"/>
        <v/>
      </c>
      <c r="AB106" s="7">
        <f t="shared" si="24"/>
        <v>1</v>
      </c>
    </row>
    <row r="107" spans="2:28" ht="15" thickTop="1" thickBot="1">
      <c r="B107" s="31">
        <v>1309</v>
      </c>
      <c r="C107" s="32" t="s">
        <v>18564</v>
      </c>
      <c r="D107" s="33">
        <v>16987</v>
      </c>
      <c r="E107" s="34" t="s">
        <v>9842</v>
      </c>
      <c r="F107" s="22" t="str">
        <f t="shared" si="13"/>
        <v>עד אלעד</v>
      </c>
      <c r="G107" s="35" t="s">
        <v>18574</v>
      </c>
      <c r="H107" s="36"/>
      <c r="I107" s="25" t="str">
        <f t="shared" si="14"/>
        <v xml:space="preserve">אלעד </v>
      </c>
      <c r="J107" s="37">
        <v>14613</v>
      </c>
      <c r="K107" s="38">
        <v>14613</v>
      </c>
      <c r="L107" s="39">
        <v>3.325805789365633E-2</v>
      </c>
      <c r="M107" s="40">
        <v>486</v>
      </c>
      <c r="N107" s="41">
        <v>3.325805789365633E-2</v>
      </c>
      <c r="O107" s="42">
        <v>485.99999999999994</v>
      </c>
      <c r="P107" s="7">
        <f>VLOOKUP(C107,'ריכוז נתונים'!$B$3:$C$189,2)</f>
        <v>15</v>
      </c>
      <c r="Q107" s="47" t="b">
        <f t="shared" si="15"/>
        <v>0</v>
      </c>
      <c r="R107" s="7">
        <f t="shared" si="16"/>
        <v>0</v>
      </c>
      <c r="S107" s="47">
        <f t="shared" si="17"/>
        <v>974</v>
      </c>
      <c r="T107" s="7">
        <f t="shared" si="18"/>
        <v>14.200000000000001</v>
      </c>
      <c r="U107" s="7" t="str">
        <f t="shared" si="19"/>
        <v>Gap</v>
      </c>
      <c r="V107" s="7">
        <f>IF(ISERROR(IF(INDEX(rosh!$O$4:$P$710,MATCH(I107,rosh!$O$4:$O$710,0),2)="Mayor",1,)),0,IF(INDEX(rosh!$O$4:$P$710,MATCH(I107,rosh!$O$4:$O$710,0),2)="Mayor",1,))</f>
        <v>0</v>
      </c>
      <c r="W107" s="7" t="str">
        <f t="shared" si="20"/>
        <v>FALSE אלעד</v>
      </c>
      <c r="X107" s="84">
        <f t="shared" si="25"/>
        <v>779</v>
      </c>
      <c r="Y107" s="7">
        <f t="shared" si="21"/>
        <v>0</v>
      </c>
      <c r="Z107" s="7">
        <f t="shared" si="22"/>
        <v>15</v>
      </c>
      <c r="AA107" s="7" t="str">
        <f t="shared" si="23"/>
        <v/>
      </c>
      <c r="AB107" s="7">
        <f t="shared" si="24"/>
        <v>0</v>
      </c>
    </row>
    <row r="108" spans="2:28" ht="15" thickTop="1" thickBot="1">
      <c r="B108" s="31">
        <v>1309</v>
      </c>
      <c r="C108" s="32" t="s">
        <v>18564</v>
      </c>
      <c r="D108" s="33">
        <v>16987</v>
      </c>
      <c r="E108" s="34" t="s">
        <v>2318</v>
      </c>
      <c r="F108" s="22" t="str">
        <f t="shared" si="13"/>
        <v>אמ אלעד</v>
      </c>
      <c r="G108" s="35" t="s">
        <v>18636</v>
      </c>
      <c r="H108" s="36"/>
      <c r="I108" s="25" t="str">
        <f t="shared" si="14"/>
        <v xml:space="preserve">אלעד </v>
      </c>
      <c r="J108" s="37">
        <v>14613</v>
      </c>
      <c r="K108" s="38">
        <v>14613</v>
      </c>
      <c r="L108" s="39">
        <v>1.7792376650927255E-2</v>
      </c>
      <c r="M108" s="40">
        <v>260</v>
      </c>
      <c r="N108" s="41">
        <v>1.7792376650927255E-2</v>
      </c>
      <c r="O108" s="42">
        <v>260</v>
      </c>
      <c r="P108" s="7">
        <f>VLOOKUP(C108,'ריכוז נתונים'!$B$3:$C$189,2)</f>
        <v>15</v>
      </c>
      <c r="Q108" s="47" t="b">
        <f t="shared" si="15"/>
        <v>0</v>
      </c>
      <c r="R108" s="7">
        <f t="shared" si="16"/>
        <v>0</v>
      </c>
      <c r="S108" s="47">
        <f t="shared" si="17"/>
        <v>974</v>
      </c>
      <c r="T108" s="7">
        <f t="shared" si="18"/>
        <v>14.200000000000001</v>
      </c>
      <c r="U108" s="7" t="str">
        <f t="shared" si="19"/>
        <v>Gap</v>
      </c>
      <c r="V108" s="7">
        <f>IF(ISERROR(IF(INDEX(rosh!$O$4:$P$710,MATCH(I108,rosh!$O$4:$O$710,0),2)="Mayor",1,)),0,IF(INDEX(rosh!$O$4:$P$710,MATCH(I108,rosh!$O$4:$O$710,0),2)="Mayor",1,))</f>
        <v>0</v>
      </c>
      <c r="W108" s="7" t="str">
        <f t="shared" si="20"/>
        <v>FALSE אלעד</v>
      </c>
      <c r="X108" s="84">
        <f t="shared" si="25"/>
        <v>779</v>
      </c>
      <c r="Y108" s="7">
        <f t="shared" si="21"/>
        <v>0</v>
      </c>
      <c r="Z108" s="7">
        <f t="shared" si="22"/>
        <v>15</v>
      </c>
      <c r="AA108" s="7" t="str">
        <f t="shared" si="23"/>
        <v/>
      </c>
      <c r="AB108" s="7">
        <f t="shared" si="24"/>
        <v>0</v>
      </c>
    </row>
    <row r="109" spans="2:28" ht="15" thickTop="1" thickBot="1">
      <c r="B109" s="31">
        <v>1309</v>
      </c>
      <c r="C109" s="32" t="s">
        <v>18564</v>
      </c>
      <c r="D109" s="33">
        <v>16987</v>
      </c>
      <c r="E109" s="34" t="s">
        <v>126</v>
      </c>
      <c r="F109" s="22" t="str">
        <f t="shared" si="13"/>
        <v>מחל אלעד</v>
      </c>
      <c r="G109" s="35" t="s">
        <v>18590</v>
      </c>
      <c r="H109" s="36"/>
      <c r="I109" s="25" t="str">
        <f t="shared" si="14"/>
        <v xml:space="preserve">אלעד </v>
      </c>
      <c r="J109" s="37">
        <v>14613</v>
      </c>
      <c r="K109" s="38">
        <v>14613</v>
      </c>
      <c r="L109" s="39">
        <v>2.2582631903099977E-3</v>
      </c>
      <c r="M109" s="40">
        <v>33</v>
      </c>
      <c r="N109" s="41">
        <v>2.2582631903099977E-3</v>
      </c>
      <c r="O109" s="42">
        <v>33</v>
      </c>
      <c r="P109" s="7">
        <f>VLOOKUP(C109,'ריכוז נתונים'!$B$3:$C$189,2)</f>
        <v>15</v>
      </c>
      <c r="Q109" s="47" t="b">
        <f t="shared" si="15"/>
        <v>0</v>
      </c>
      <c r="R109" s="7">
        <f t="shared" si="16"/>
        <v>0</v>
      </c>
      <c r="S109" s="47">
        <f t="shared" si="17"/>
        <v>974</v>
      </c>
      <c r="T109" s="7">
        <f t="shared" si="18"/>
        <v>14.200000000000001</v>
      </c>
      <c r="U109" s="7" t="str">
        <f t="shared" si="19"/>
        <v>Gap</v>
      </c>
      <c r="V109" s="7">
        <f>IF(ISERROR(IF(INDEX(rosh!$O$4:$P$710,MATCH(I109,rosh!$O$4:$O$710,0),2)="Mayor",1,)),0,IF(INDEX(rosh!$O$4:$P$710,MATCH(I109,rosh!$O$4:$O$710,0),2)="Mayor",1,))</f>
        <v>0</v>
      </c>
      <c r="W109" s="7" t="str">
        <f t="shared" si="20"/>
        <v>FALSE אלעד</v>
      </c>
      <c r="X109" s="84">
        <f t="shared" si="25"/>
        <v>779</v>
      </c>
      <c r="Y109" s="7">
        <f t="shared" si="21"/>
        <v>0</v>
      </c>
      <c r="Z109" s="7">
        <f t="shared" si="22"/>
        <v>15</v>
      </c>
      <c r="AA109" s="7" t="str">
        <f t="shared" si="23"/>
        <v/>
      </c>
      <c r="AB109" s="7">
        <f t="shared" si="24"/>
        <v>0</v>
      </c>
    </row>
    <row r="110" spans="2:28" ht="15" thickTop="1" thickBot="1">
      <c r="B110" s="31">
        <v>3750</v>
      </c>
      <c r="C110" s="32" t="s">
        <v>18518</v>
      </c>
      <c r="D110" s="33">
        <v>5423</v>
      </c>
      <c r="E110" s="34" t="s">
        <v>1186</v>
      </c>
      <c r="F110" s="22" t="str">
        <f t="shared" si="13"/>
        <v>יש אלפי מנשה</v>
      </c>
      <c r="G110" s="35" t="s">
        <v>18537</v>
      </c>
      <c r="H110" s="36" t="s">
        <v>18553</v>
      </c>
      <c r="I110" s="25" t="str">
        <f t="shared" si="14"/>
        <v>אלפי מנשה קטן שלמה</v>
      </c>
      <c r="J110" s="37">
        <v>2718</v>
      </c>
      <c r="K110" s="38">
        <v>2718</v>
      </c>
      <c r="L110" s="39">
        <v>0.41537895511405443</v>
      </c>
      <c r="M110" s="40">
        <v>1129</v>
      </c>
      <c r="N110" s="41">
        <v>0.41537895511405443</v>
      </c>
      <c r="O110" s="42">
        <v>1129</v>
      </c>
      <c r="P110" s="7">
        <f>VLOOKUP(C110,'ריכוז נתונים'!$B$3:$C$189,2)</f>
        <v>9</v>
      </c>
      <c r="Q110" s="47" t="b">
        <f t="shared" si="15"/>
        <v>1</v>
      </c>
      <c r="R110" s="7">
        <f t="shared" si="16"/>
        <v>3.7</v>
      </c>
      <c r="S110" s="47">
        <f t="shared" si="17"/>
        <v>302</v>
      </c>
      <c r="T110" s="7">
        <f t="shared" si="18"/>
        <v>9</v>
      </c>
      <c r="U110" s="7" t="str">
        <f t="shared" si="19"/>
        <v/>
      </c>
      <c r="V110" s="7">
        <f>IF(ISERROR(IF(INDEX(rosh!$O$4:$P$710,MATCH(I110,rosh!$O$4:$O$710,0),2)="Mayor",1,)),0,IF(INDEX(rosh!$O$4:$P$710,MATCH(I110,rosh!$O$4:$O$710,0),2)="Mayor",1,))</f>
        <v>1</v>
      </c>
      <c r="W110" s="7" t="str">
        <f t="shared" si="20"/>
        <v>TRUE אלפי מנשה</v>
      </c>
      <c r="X110" s="84">
        <f t="shared" si="25"/>
        <v>2718</v>
      </c>
      <c r="Y110" s="7">
        <f t="shared" si="21"/>
        <v>4</v>
      </c>
      <c r="Z110" s="7">
        <f t="shared" si="22"/>
        <v>9</v>
      </c>
      <c r="AA110" s="7" t="str">
        <f t="shared" si="23"/>
        <v/>
      </c>
      <c r="AB110" s="7">
        <f t="shared" si="24"/>
        <v>5</v>
      </c>
    </row>
    <row r="111" spans="2:28" ht="15" thickTop="1" thickBot="1">
      <c r="B111" s="31">
        <v>3750</v>
      </c>
      <c r="C111" s="32" t="s">
        <v>18518</v>
      </c>
      <c r="D111" s="33">
        <v>5423</v>
      </c>
      <c r="E111" s="34" t="s">
        <v>18517</v>
      </c>
      <c r="F111" s="22" t="str">
        <f t="shared" si="13"/>
        <v>עמ אלפי מנשה</v>
      </c>
      <c r="G111" s="35" t="s">
        <v>18516</v>
      </c>
      <c r="H111" s="36"/>
      <c r="I111" s="25" t="str">
        <f t="shared" si="14"/>
        <v xml:space="preserve">אלפי מנשה </v>
      </c>
      <c r="J111" s="37">
        <v>2718</v>
      </c>
      <c r="K111" s="38">
        <v>2718</v>
      </c>
      <c r="L111" s="39">
        <v>0.35688005886681384</v>
      </c>
      <c r="M111" s="40">
        <v>970</v>
      </c>
      <c r="N111" s="41">
        <v>0.35688005886681384</v>
      </c>
      <c r="O111" s="42">
        <v>970</v>
      </c>
      <c r="P111" s="7">
        <f>VLOOKUP(C111,'ריכוז נתונים'!$B$3:$C$189,2)</f>
        <v>9</v>
      </c>
      <c r="Q111" s="47" t="b">
        <f t="shared" si="15"/>
        <v>1</v>
      </c>
      <c r="R111" s="7">
        <f t="shared" si="16"/>
        <v>3.2</v>
      </c>
      <c r="S111" s="47">
        <f t="shared" si="17"/>
        <v>302</v>
      </c>
      <c r="T111" s="7">
        <f t="shared" si="18"/>
        <v>9</v>
      </c>
      <c r="U111" s="7" t="str">
        <f t="shared" si="19"/>
        <v/>
      </c>
      <c r="V111" s="7">
        <f>IF(ISERROR(IF(INDEX(rosh!$O$4:$P$710,MATCH(I111,rosh!$O$4:$O$710,0),2)="Mayor",1,)),0,IF(INDEX(rosh!$O$4:$P$710,MATCH(I111,rosh!$O$4:$O$710,0),2)="Mayor",1,))</f>
        <v>0</v>
      </c>
      <c r="W111" s="7" t="str">
        <f t="shared" si="20"/>
        <v>TRUE אלפי מנשה</v>
      </c>
      <c r="X111" s="84">
        <f t="shared" si="25"/>
        <v>2718</v>
      </c>
      <c r="Y111" s="7">
        <f t="shared" si="21"/>
        <v>3</v>
      </c>
      <c r="Z111" s="7">
        <f t="shared" si="22"/>
        <v>9</v>
      </c>
      <c r="AA111" s="7" t="str">
        <f t="shared" si="23"/>
        <v/>
      </c>
      <c r="AB111" s="7">
        <f t="shared" si="24"/>
        <v>3</v>
      </c>
    </row>
    <row r="112" spans="2:28" ht="15" thickTop="1" thickBot="1">
      <c r="B112" s="31">
        <v>3750</v>
      </c>
      <c r="C112" s="32" t="s">
        <v>18518</v>
      </c>
      <c r="D112" s="33">
        <v>5423</v>
      </c>
      <c r="E112" s="34" t="s">
        <v>553</v>
      </c>
      <c r="F112" s="22" t="str">
        <f t="shared" si="13"/>
        <v>חי אלפי מנשה</v>
      </c>
      <c r="G112" s="35" t="s">
        <v>6231</v>
      </c>
      <c r="H112" s="36"/>
      <c r="I112" s="25" t="str">
        <f t="shared" si="14"/>
        <v xml:space="preserve">אלפי מנשה </v>
      </c>
      <c r="J112" s="37">
        <v>2718</v>
      </c>
      <c r="K112" s="38">
        <v>2718</v>
      </c>
      <c r="L112" s="39">
        <v>0.12178072111846946</v>
      </c>
      <c r="M112" s="40">
        <v>331</v>
      </c>
      <c r="N112" s="41">
        <v>0.12178072111846946</v>
      </c>
      <c r="O112" s="42">
        <v>331</v>
      </c>
      <c r="P112" s="7">
        <f>VLOOKUP(C112,'ריכוז נתונים'!$B$3:$C$189,2)</f>
        <v>9</v>
      </c>
      <c r="Q112" s="47" t="b">
        <f t="shared" si="15"/>
        <v>1</v>
      </c>
      <c r="R112" s="7">
        <f t="shared" si="16"/>
        <v>1.1000000000000001</v>
      </c>
      <c r="S112" s="47">
        <f t="shared" si="17"/>
        <v>302</v>
      </c>
      <c r="T112" s="7">
        <f t="shared" si="18"/>
        <v>9</v>
      </c>
      <c r="U112" s="7" t="str">
        <f t="shared" si="19"/>
        <v/>
      </c>
      <c r="V112" s="7">
        <f>IF(ISERROR(IF(INDEX(rosh!$O$4:$P$710,MATCH(I112,rosh!$O$4:$O$710,0),2)="Mayor",1,)),0,IF(INDEX(rosh!$O$4:$P$710,MATCH(I112,rosh!$O$4:$O$710,0),2)="Mayor",1,))</f>
        <v>0</v>
      </c>
      <c r="W112" s="7" t="str">
        <f t="shared" si="20"/>
        <v>TRUE אלפי מנשה</v>
      </c>
      <c r="X112" s="84">
        <f t="shared" si="25"/>
        <v>2718</v>
      </c>
      <c r="Y112" s="7">
        <f t="shared" si="21"/>
        <v>1</v>
      </c>
      <c r="Z112" s="7">
        <f t="shared" si="22"/>
        <v>9</v>
      </c>
      <c r="AA112" s="7" t="str">
        <f t="shared" si="23"/>
        <v/>
      </c>
      <c r="AB112" s="7">
        <f t="shared" si="24"/>
        <v>1</v>
      </c>
    </row>
    <row r="113" spans="2:28" ht="15" thickTop="1" thickBot="1">
      <c r="B113" s="31">
        <v>3750</v>
      </c>
      <c r="C113" s="32" t="s">
        <v>18518</v>
      </c>
      <c r="D113" s="33">
        <v>5423</v>
      </c>
      <c r="E113" s="34" t="s">
        <v>2502</v>
      </c>
      <c r="F113" s="22" t="str">
        <f t="shared" si="13"/>
        <v>כן אלפי מנשה</v>
      </c>
      <c r="G113" s="35" t="s">
        <v>18528</v>
      </c>
      <c r="H113" s="36" t="s">
        <v>19561</v>
      </c>
      <c r="I113" s="25" t="str">
        <f t="shared" si="14"/>
        <v>אלפי מנשה אופיר (קויפמן) משה</v>
      </c>
      <c r="J113" s="37">
        <v>2718</v>
      </c>
      <c r="K113" s="38">
        <v>2718</v>
      </c>
      <c r="L113" s="39">
        <v>0.10596026490066225</v>
      </c>
      <c r="M113" s="40">
        <v>288</v>
      </c>
      <c r="N113" s="41">
        <v>0.10596026490066225</v>
      </c>
      <c r="O113" s="42">
        <v>288</v>
      </c>
      <c r="P113" s="7">
        <f>VLOOKUP(C113,'ריכוז נתונים'!$B$3:$C$189,2)</f>
        <v>9</v>
      </c>
      <c r="Q113" s="47" t="b">
        <f t="shared" si="15"/>
        <v>1</v>
      </c>
      <c r="R113" s="7">
        <f t="shared" si="16"/>
        <v>1</v>
      </c>
      <c r="S113" s="47">
        <f t="shared" si="17"/>
        <v>302</v>
      </c>
      <c r="T113" s="7">
        <f t="shared" si="18"/>
        <v>9</v>
      </c>
      <c r="U113" s="7" t="str">
        <f t="shared" si="19"/>
        <v/>
      </c>
      <c r="V113" s="7">
        <f>IF(ISERROR(IF(INDEX(rosh!$O$4:$P$710,MATCH(I113,rosh!$O$4:$O$710,0),2)="Mayor",1,)),0,IF(INDEX(rosh!$O$4:$P$710,MATCH(I113,rosh!$O$4:$O$710,0),2)="Mayor",1,))</f>
        <v>0</v>
      </c>
      <c r="W113" s="7" t="str">
        <f t="shared" si="20"/>
        <v>TRUE אלפי מנשה</v>
      </c>
      <c r="X113" s="84">
        <f t="shared" si="25"/>
        <v>2718</v>
      </c>
      <c r="Y113" s="7">
        <f t="shared" si="21"/>
        <v>1</v>
      </c>
      <c r="Z113" s="7">
        <f t="shared" si="22"/>
        <v>9</v>
      </c>
      <c r="AA113" s="7" t="str">
        <f t="shared" si="23"/>
        <v/>
      </c>
      <c r="AB113" s="7">
        <f t="shared" si="24"/>
        <v>1</v>
      </c>
    </row>
    <row r="114" spans="2:28" ht="15" thickTop="1" thickBot="1">
      <c r="B114" s="31">
        <v>3560</v>
      </c>
      <c r="C114" s="32" t="s">
        <v>18421</v>
      </c>
      <c r="D114" s="33">
        <v>2472</v>
      </c>
      <c r="E114" s="34" t="s">
        <v>18483</v>
      </c>
      <c r="F114" s="22" t="str">
        <f t="shared" si="13"/>
        <v>אפ אלקנה</v>
      </c>
      <c r="G114" s="35" t="s">
        <v>18482</v>
      </c>
      <c r="H114" s="36"/>
      <c r="I114" s="25" t="str">
        <f t="shared" si="14"/>
        <v xml:space="preserve">אלקנה </v>
      </c>
      <c r="J114" s="37">
        <v>1804</v>
      </c>
      <c r="K114" s="38">
        <v>1804</v>
      </c>
      <c r="L114" s="39">
        <v>0.31319290465631927</v>
      </c>
      <c r="M114" s="40">
        <v>565</v>
      </c>
      <c r="N114" s="41">
        <v>0.31319290465631927</v>
      </c>
      <c r="O114" s="42">
        <v>565</v>
      </c>
      <c r="P114" s="7">
        <f>VLOOKUP(C114,'ריכוז נתונים'!$B$3:$C$189,2)</f>
        <v>9</v>
      </c>
      <c r="Q114" s="47" t="b">
        <f t="shared" si="15"/>
        <v>1</v>
      </c>
      <c r="R114" s="7">
        <f t="shared" si="16"/>
        <v>2.8</v>
      </c>
      <c r="S114" s="47">
        <f t="shared" si="17"/>
        <v>200</v>
      </c>
      <c r="T114" s="7">
        <f t="shared" si="18"/>
        <v>7.9</v>
      </c>
      <c r="U114" s="7" t="str">
        <f t="shared" si="19"/>
        <v>Gap</v>
      </c>
      <c r="V114" s="7">
        <f>IF(ISERROR(IF(INDEX(rosh!$O$4:$P$710,MATCH(I114,rosh!$O$4:$O$710,0),2)="Mayor",1,)),0,IF(INDEX(rosh!$O$4:$P$710,MATCH(I114,rosh!$O$4:$O$710,0),2)="Mayor",1,))</f>
        <v>0</v>
      </c>
      <c r="W114" s="7" t="str">
        <f t="shared" si="20"/>
        <v>TRUE אלקנה</v>
      </c>
      <c r="X114" s="84">
        <f t="shared" si="25"/>
        <v>1566</v>
      </c>
      <c r="Y114" s="7">
        <f t="shared" si="21"/>
        <v>3</v>
      </c>
      <c r="Z114" s="7">
        <f t="shared" si="22"/>
        <v>8</v>
      </c>
      <c r="AA114" s="7" t="str">
        <f t="shared" si="23"/>
        <v>Gap</v>
      </c>
      <c r="AB114" s="7">
        <f t="shared" si="24"/>
        <v>3</v>
      </c>
    </row>
    <row r="115" spans="2:28" ht="15" thickTop="1" thickBot="1">
      <c r="B115" s="31">
        <v>3560</v>
      </c>
      <c r="C115" s="32" t="s">
        <v>18421</v>
      </c>
      <c r="D115" s="33">
        <v>2472</v>
      </c>
      <c r="E115" s="34" t="s">
        <v>553</v>
      </c>
      <c r="F115" s="22" t="str">
        <f t="shared" si="13"/>
        <v>חי אלקנה</v>
      </c>
      <c r="G115" s="35" t="s">
        <v>18458</v>
      </c>
      <c r="H115" s="36"/>
      <c r="I115" s="25" t="str">
        <f t="shared" si="14"/>
        <v xml:space="preserve">אלקנה </v>
      </c>
      <c r="J115" s="37">
        <v>1804</v>
      </c>
      <c r="K115" s="38">
        <v>1804</v>
      </c>
      <c r="L115" s="39">
        <v>0.12915742793791574</v>
      </c>
      <c r="M115" s="40">
        <v>233</v>
      </c>
      <c r="N115" s="41">
        <v>0.12915742793791574</v>
      </c>
      <c r="O115" s="42">
        <v>233</v>
      </c>
      <c r="P115" s="7">
        <f>VLOOKUP(C115,'ריכוז נתונים'!$B$3:$C$189,2)</f>
        <v>9</v>
      </c>
      <c r="Q115" s="47" t="b">
        <f t="shared" si="15"/>
        <v>1</v>
      </c>
      <c r="R115" s="7">
        <f t="shared" si="16"/>
        <v>1.2</v>
      </c>
      <c r="S115" s="47">
        <f t="shared" si="17"/>
        <v>200</v>
      </c>
      <c r="T115" s="7">
        <f t="shared" si="18"/>
        <v>7.9</v>
      </c>
      <c r="U115" s="7" t="str">
        <f t="shared" si="19"/>
        <v>Gap</v>
      </c>
      <c r="V115" s="7">
        <f>IF(ISERROR(IF(INDEX(rosh!$O$4:$P$710,MATCH(I115,rosh!$O$4:$O$710,0),2)="Mayor",1,)),0,IF(INDEX(rosh!$O$4:$P$710,MATCH(I115,rosh!$O$4:$O$710,0),2)="Mayor",1,))</f>
        <v>0</v>
      </c>
      <c r="W115" s="7" t="str">
        <f t="shared" si="20"/>
        <v>TRUE אלקנה</v>
      </c>
      <c r="X115" s="84">
        <f t="shared" si="25"/>
        <v>1566</v>
      </c>
      <c r="Y115" s="7">
        <f t="shared" si="21"/>
        <v>1</v>
      </c>
      <c r="Z115" s="7">
        <f t="shared" si="22"/>
        <v>8</v>
      </c>
      <c r="AA115" s="7" t="str">
        <f t="shared" si="23"/>
        <v>Gap</v>
      </c>
      <c r="AB115" s="7">
        <f t="shared" si="24"/>
        <v>1</v>
      </c>
    </row>
    <row r="116" spans="2:28" ht="15" thickTop="1" thickBot="1">
      <c r="B116" s="31">
        <v>3560</v>
      </c>
      <c r="C116" s="32" t="s">
        <v>18421</v>
      </c>
      <c r="D116" s="33">
        <v>2472</v>
      </c>
      <c r="E116" s="34" t="s">
        <v>13672</v>
      </c>
      <c r="F116" s="22" t="str">
        <f t="shared" si="13"/>
        <v>אי אלקנה</v>
      </c>
      <c r="G116" s="35" t="s">
        <v>18499</v>
      </c>
      <c r="H116" s="36" t="s">
        <v>18509</v>
      </c>
      <c r="I116" s="25" t="str">
        <f t="shared" si="14"/>
        <v>אלקנה מינצר אסף</v>
      </c>
      <c r="J116" s="37">
        <v>1804</v>
      </c>
      <c r="K116" s="38">
        <v>1804</v>
      </c>
      <c r="L116" s="39">
        <v>0.12139689578713969</v>
      </c>
      <c r="M116" s="40">
        <v>219</v>
      </c>
      <c r="N116" s="41">
        <v>0.12139689578713969</v>
      </c>
      <c r="O116" s="42">
        <v>219</v>
      </c>
      <c r="P116" s="7">
        <f>VLOOKUP(C116,'ריכוז נתונים'!$B$3:$C$189,2)</f>
        <v>9</v>
      </c>
      <c r="Q116" s="47" t="b">
        <f t="shared" si="15"/>
        <v>1</v>
      </c>
      <c r="R116" s="7">
        <f t="shared" si="16"/>
        <v>1.1000000000000001</v>
      </c>
      <c r="S116" s="47">
        <f t="shared" si="17"/>
        <v>200</v>
      </c>
      <c r="T116" s="7">
        <f t="shared" si="18"/>
        <v>7.9</v>
      </c>
      <c r="U116" s="7" t="str">
        <f t="shared" si="19"/>
        <v>Gap</v>
      </c>
      <c r="V116" s="7">
        <f>IF(ISERROR(IF(INDEX(rosh!$O$4:$P$710,MATCH(I116,rosh!$O$4:$O$710,0),2)="Mayor",1,)),0,IF(INDEX(rosh!$O$4:$P$710,MATCH(I116,rosh!$O$4:$O$710,0),2)="Mayor",1,))</f>
        <v>0</v>
      </c>
      <c r="W116" s="7" t="str">
        <f t="shared" si="20"/>
        <v>TRUE אלקנה</v>
      </c>
      <c r="X116" s="84">
        <f t="shared" si="25"/>
        <v>1566</v>
      </c>
      <c r="Y116" s="7">
        <f t="shared" si="21"/>
        <v>1</v>
      </c>
      <c r="Z116" s="7">
        <f t="shared" si="22"/>
        <v>8</v>
      </c>
      <c r="AA116" s="7" t="str">
        <f t="shared" si="23"/>
        <v>Gap</v>
      </c>
      <c r="AB116" s="7">
        <f t="shared" si="24"/>
        <v>1</v>
      </c>
    </row>
    <row r="117" spans="2:28" ht="15" thickTop="1" thickBot="1">
      <c r="B117" s="31">
        <v>3560</v>
      </c>
      <c r="C117" s="32" t="s">
        <v>18421</v>
      </c>
      <c r="D117" s="33">
        <v>2472</v>
      </c>
      <c r="E117" s="34" t="s">
        <v>18470</v>
      </c>
      <c r="F117" s="22" t="str">
        <f t="shared" si="13"/>
        <v>אץ אלקנה</v>
      </c>
      <c r="G117" s="35" t="s">
        <v>18469</v>
      </c>
      <c r="H117" s="36" t="s">
        <v>18480</v>
      </c>
      <c r="I117" s="25" t="str">
        <f t="shared" si="14"/>
        <v>אלקנה גרניט אריאל</v>
      </c>
      <c r="J117" s="37">
        <v>1804</v>
      </c>
      <c r="K117" s="38">
        <v>1804</v>
      </c>
      <c r="L117" s="39">
        <v>0.10698447893569844</v>
      </c>
      <c r="M117" s="40">
        <v>193</v>
      </c>
      <c r="N117" s="41">
        <v>0.10698447893569844</v>
      </c>
      <c r="O117" s="42">
        <v>193</v>
      </c>
      <c r="P117" s="7">
        <f>VLOOKUP(C117,'ריכוז נתונים'!$B$3:$C$189,2)</f>
        <v>9</v>
      </c>
      <c r="Q117" s="47" t="b">
        <f t="shared" si="15"/>
        <v>1</v>
      </c>
      <c r="R117" s="7">
        <f t="shared" si="16"/>
        <v>1</v>
      </c>
      <c r="S117" s="47">
        <f t="shared" si="17"/>
        <v>200</v>
      </c>
      <c r="T117" s="7">
        <f t="shared" si="18"/>
        <v>7.9</v>
      </c>
      <c r="U117" s="7" t="str">
        <f t="shared" si="19"/>
        <v>Gap</v>
      </c>
      <c r="V117" s="7">
        <f>IF(ISERROR(IF(INDEX(rosh!$O$4:$P$710,MATCH(I117,rosh!$O$4:$O$710,0),2)="Mayor",1,)),0,IF(INDEX(rosh!$O$4:$P$710,MATCH(I117,rosh!$O$4:$O$710,0),2)="Mayor",1,))</f>
        <v>0</v>
      </c>
      <c r="W117" s="7" t="str">
        <f t="shared" si="20"/>
        <v>TRUE אלקנה</v>
      </c>
      <c r="X117" s="84">
        <f t="shared" si="25"/>
        <v>1566</v>
      </c>
      <c r="Y117" s="7">
        <f t="shared" si="21"/>
        <v>1</v>
      </c>
      <c r="Z117" s="7">
        <f t="shared" si="22"/>
        <v>8</v>
      </c>
      <c r="AA117" s="7" t="str">
        <f t="shared" si="23"/>
        <v>Gap</v>
      </c>
      <c r="AB117" s="7">
        <f t="shared" si="24"/>
        <v>1</v>
      </c>
    </row>
    <row r="118" spans="2:28" ht="15" thickTop="1" thickBot="1">
      <c r="B118" s="31">
        <v>3560</v>
      </c>
      <c r="C118" s="32" t="s">
        <v>18421</v>
      </c>
      <c r="D118" s="33">
        <v>2472</v>
      </c>
      <c r="E118" s="34" t="s">
        <v>21</v>
      </c>
      <c r="F118" s="22" t="str">
        <f t="shared" si="13"/>
        <v>ני אלקנה</v>
      </c>
      <c r="G118" s="35" t="s">
        <v>18433</v>
      </c>
      <c r="H118" s="36" t="s">
        <v>18446</v>
      </c>
      <c r="I118" s="25" t="str">
        <f t="shared" si="14"/>
        <v>אלקנה מרגליות נחשון איתן</v>
      </c>
      <c r="J118" s="37">
        <v>1804</v>
      </c>
      <c r="K118" s="38">
        <v>1804</v>
      </c>
      <c r="L118" s="39">
        <v>9.9778270509977826E-2</v>
      </c>
      <c r="M118" s="40">
        <v>180</v>
      </c>
      <c r="N118" s="41">
        <v>9.9778270509977826E-2</v>
      </c>
      <c r="O118" s="42">
        <v>180</v>
      </c>
      <c r="P118" s="7">
        <f>VLOOKUP(C118,'ריכוז נתונים'!$B$3:$C$189,2)</f>
        <v>9</v>
      </c>
      <c r="Q118" s="47" t="b">
        <f t="shared" si="15"/>
        <v>1</v>
      </c>
      <c r="R118" s="7">
        <f t="shared" si="16"/>
        <v>0.9</v>
      </c>
      <c r="S118" s="47">
        <f t="shared" si="17"/>
        <v>200</v>
      </c>
      <c r="T118" s="7">
        <f t="shared" si="18"/>
        <v>7.9</v>
      </c>
      <c r="U118" s="7" t="str">
        <f t="shared" si="19"/>
        <v>Gap</v>
      </c>
      <c r="V118" s="7">
        <f>IF(ISERROR(IF(INDEX(rosh!$O$4:$P$710,MATCH(I118,rosh!$O$4:$O$710,0),2)="Mayor",1,)),0,IF(INDEX(rosh!$O$4:$P$710,MATCH(I118,rosh!$O$4:$O$710,0),2)="Mayor",1,))</f>
        <v>0</v>
      </c>
      <c r="W118" s="7" t="str">
        <f t="shared" si="20"/>
        <v>TRUE אלקנה</v>
      </c>
      <c r="X118" s="84">
        <f t="shared" si="25"/>
        <v>1566</v>
      </c>
      <c r="Y118" s="7">
        <f t="shared" si="21"/>
        <v>1</v>
      </c>
      <c r="Z118" s="7">
        <f t="shared" si="22"/>
        <v>8</v>
      </c>
      <c r="AA118" s="7" t="str">
        <f t="shared" si="23"/>
        <v>Gap</v>
      </c>
      <c r="AB118" s="7">
        <f t="shared" si="24"/>
        <v>1</v>
      </c>
    </row>
    <row r="119" spans="2:28" ht="15" thickTop="1" thickBot="1">
      <c r="B119" s="31">
        <v>3560</v>
      </c>
      <c r="C119" s="32" t="s">
        <v>18421</v>
      </c>
      <c r="D119" s="33">
        <v>2472</v>
      </c>
      <c r="E119" s="34" t="s">
        <v>2150</v>
      </c>
      <c r="F119" s="22" t="str">
        <f t="shared" si="13"/>
        <v>שי אלקנה</v>
      </c>
      <c r="G119" s="35" t="s">
        <v>18420</v>
      </c>
      <c r="H119" s="36" t="s">
        <v>6216</v>
      </c>
      <c r="I119" s="25" t="str">
        <f t="shared" si="14"/>
        <v>אלקנה כהן יהודה</v>
      </c>
      <c r="J119" s="37">
        <v>1804</v>
      </c>
      <c r="K119" s="38">
        <v>1804</v>
      </c>
      <c r="L119" s="39">
        <v>9.7560975609756101E-2</v>
      </c>
      <c r="M119" s="40">
        <v>176</v>
      </c>
      <c r="N119" s="41">
        <v>9.7560975609756101E-2</v>
      </c>
      <c r="O119" s="42">
        <v>176</v>
      </c>
      <c r="P119" s="7">
        <f>VLOOKUP(C119,'ריכוז נתונים'!$B$3:$C$189,2)</f>
        <v>9</v>
      </c>
      <c r="Q119" s="47" t="b">
        <f t="shared" si="15"/>
        <v>1</v>
      </c>
      <c r="R119" s="7">
        <f t="shared" si="16"/>
        <v>0.9</v>
      </c>
      <c r="S119" s="47">
        <f t="shared" si="17"/>
        <v>200</v>
      </c>
      <c r="T119" s="7">
        <f t="shared" si="18"/>
        <v>7.9</v>
      </c>
      <c r="U119" s="7" t="str">
        <f t="shared" si="19"/>
        <v>Gap</v>
      </c>
      <c r="V119" s="7">
        <f>IF(ISERROR(IF(INDEX(rosh!$O$4:$P$710,MATCH(I119,rosh!$O$4:$O$710,0),2)="Mayor",1,)),0,IF(INDEX(rosh!$O$4:$P$710,MATCH(I119,rosh!$O$4:$O$710,0),2)="Mayor",1,))</f>
        <v>0</v>
      </c>
      <c r="W119" s="7" t="str">
        <f t="shared" si="20"/>
        <v>TRUE אלקנה</v>
      </c>
      <c r="X119" s="84">
        <f t="shared" si="25"/>
        <v>1566</v>
      </c>
      <c r="Y119" s="7">
        <f t="shared" si="21"/>
        <v>1</v>
      </c>
      <c r="Z119" s="7">
        <f t="shared" si="22"/>
        <v>8</v>
      </c>
      <c r="AA119" s="7" t="str">
        <f t="shared" si="23"/>
        <v>Gap</v>
      </c>
      <c r="AB119" s="7">
        <f t="shared" si="24"/>
        <v>1</v>
      </c>
    </row>
    <row r="120" spans="2:28" ht="15" thickTop="1" thickBot="1">
      <c r="B120" s="31">
        <v>3560</v>
      </c>
      <c r="C120" s="32" t="s">
        <v>18421</v>
      </c>
      <c r="D120" s="33">
        <v>2472</v>
      </c>
      <c r="E120" s="34" t="s">
        <v>1007</v>
      </c>
      <c r="F120" s="22" t="str">
        <f t="shared" si="13"/>
        <v>טב אלקנה</v>
      </c>
      <c r="G120" s="35" t="s">
        <v>18448</v>
      </c>
      <c r="H120" s="36" t="s">
        <v>18456</v>
      </c>
      <c r="I120" s="25" t="str">
        <f t="shared" si="14"/>
        <v>אלקנה ויס אריאל</v>
      </c>
      <c r="J120" s="37">
        <v>1804</v>
      </c>
      <c r="K120" s="38">
        <v>1804</v>
      </c>
      <c r="L120" s="39">
        <v>8.0931263858093128E-2</v>
      </c>
      <c r="M120" s="40">
        <v>146</v>
      </c>
      <c r="N120" s="41">
        <v>8.0931263858093128E-2</v>
      </c>
      <c r="O120" s="42">
        <v>146</v>
      </c>
      <c r="P120" s="7">
        <f>VLOOKUP(C120,'ריכוז נתונים'!$B$3:$C$189,2)</f>
        <v>9</v>
      </c>
      <c r="Q120" s="47" t="b">
        <f t="shared" si="15"/>
        <v>0</v>
      </c>
      <c r="R120" s="7">
        <f t="shared" si="16"/>
        <v>0</v>
      </c>
      <c r="S120" s="47">
        <f t="shared" si="17"/>
        <v>200</v>
      </c>
      <c r="T120" s="7">
        <f t="shared" si="18"/>
        <v>7.9</v>
      </c>
      <c r="U120" s="7" t="str">
        <f t="shared" si="19"/>
        <v>Gap</v>
      </c>
      <c r="V120" s="7">
        <f>IF(ISERROR(IF(INDEX(rosh!$O$4:$P$710,MATCH(I120,rosh!$O$4:$O$710,0),2)="Mayor",1,)),0,IF(INDEX(rosh!$O$4:$P$710,MATCH(I120,rosh!$O$4:$O$710,0),2)="Mayor",1,))</f>
        <v>0</v>
      </c>
      <c r="W120" s="7" t="str">
        <f t="shared" si="20"/>
        <v>FALSE אלקנה</v>
      </c>
      <c r="X120" s="84">
        <f t="shared" si="25"/>
        <v>238</v>
      </c>
      <c r="Y120" s="7">
        <f t="shared" si="21"/>
        <v>0</v>
      </c>
      <c r="Z120" s="7">
        <f t="shared" si="22"/>
        <v>8</v>
      </c>
      <c r="AA120" s="7" t="str">
        <f t="shared" si="23"/>
        <v>Gap</v>
      </c>
      <c r="AB120" s="7">
        <f t="shared" si="24"/>
        <v>0</v>
      </c>
    </row>
    <row r="121" spans="2:28" ht="15" thickTop="1" thickBot="1">
      <c r="B121" s="31">
        <v>3560</v>
      </c>
      <c r="C121" s="32" t="s">
        <v>18421</v>
      </c>
      <c r="D121" s="33">
        <v>2472</v>
      </c>
      <c r="E121" s="34" t="s">
        <v>70</v>
      </c>
      <c r="F121" s="22" t="str">
        <f t="shared" si="13"/>
        <v>א אלקנה</v>
      </c>
      <c r="G121" s="35" t="s">
        <v>18511</v>
      </c>
      <c r="H121" s="36" t="s">
        <v>18514</v>
      </c>
      <c r="I121" s="25" t="str">
        <f t="shared" si="14"/>
        <v>אלקנה זהוראי צדוק</v>
      </c>
      <c r="J121" s="37">
        <v>1804</v>
      </c>
      <c r="K121" s="38">
        <v>1804</v>
      </c>
      <c r="L121" s="39">
        <v>5.0997782705099776E-2</v>
      </c>
      <c r="M121" s="40">
        <v>92</v>
      </c>
      <c r="N121" s="41">
        <v>5.0997782705099776E-2</v>
      </c>
      <c r="O121" s="42">
        <v>92</v>
      </c>
      <c r="P121" s="7">
        <f>VLOOKUP(C121,'ריכוז נתונים'!$B$3:$C$189,2)</f>
        <v>9</v>
      </c>
      <c r="Q121" s="47" t="b">
        <f t="shared" si="15"/>
        <v>0</v>
      </c>
      <c r="R121" s="7">
        <f t="shared" si="16"/>
        <v>0</v>
      </c>
      <c r="S121" s="47">
        <f t="shared" si="17"/>
        <v>200</v>
      </c>
      <c r="T121" s="7">
        <f t="shared" si="18"/>
        <v>7.9</v>
      </c>
      <c r="U121" s="7" t="str">
        <f t="shared" si="19"/>
        <v>Gap</v>
      </c>
      <c r="V121" s="7">
        <f>IF(ISERROR(IF(INDEX(rosh!$O$4:$P$710,MATCH(I121,rosh!$O$4:$O$710,0),2)="Mayor",1,)),0,IF(INDEX(rosh!$O$4:$P$710,MATCH(I121,rosh!$O$4:$O$710,0),2)="Mayor",1,))</f>
        <v>0</v>
      </c>
      <c r="W121" s="7" t="str">
        <f t="shared" si="20"/>
        <v>FALSE אלקנה</v>
      </c>
      <c r="X121" s="84">
        <f t="shared" si="25"/>
        <v>238</v>
      </c>
      <c r="Y121" s="7">
        <f t="shared" si="21"/>
        <v>0</v>
      </c>
      <c r="Z121" s="7">
        <f t="shared" si="22"/>
        <v>8</v>
      </c>
      <c r="AA121" s="7" t="str">
        <f t="shared" si="23"/>
        <v>Gap</v>
      </c>
      <c r="AB121" s="7">
        <f t="shared" si="24"/>
        <v>0</v>
      </c>
    </row>
    <row r="122" spans="2:28" ht="15" thickTop="1" thickBot="1">
      <c r="B122" s="31">
        <v>3650</v>
      </c>
      <c r="C122" s="32" t="s">
        <v>18388</v>
      </c>
      <c r="D122" s="33">
        <v>5931</v>
      </c>
      <c r="E122" s="34" t="s">
        <v>3</v>
      </c>
      <c r="F122" s="22" t="str">
        <f t="shared" si="13"/>
        <v>ל אפרתה</v>
      </c>
      <c r="G122" s="35" t="s">
        <v>18392</v>
      </c>
      <c r="H122" s="36" t="s">
        <v>18408</v>
      </c>
      <c r="I122" s="25" t="str">
        <f t="shared" si="14"/>
        <v>אפרתה רביבי עודד</v>
      </c>
      <c r="J122" s="37">
        <v>3094</v>
      </c>
      <c r="K122" s="38">
        <v>3094</v>
      </c>
      <c r="L122" s="39">
        <v>0.5678733031674208</v>
      </c>
      <c r="M122" s="40">
        <v>1757</v>
      </c>
      <c r="N122" s="41">
        <v>0.5678733031674208</v>
      </c>
      <c r="O122" s="42">
        <v>1757</v>
      </c>
      <c r="P122" s="7">
        <f>VLOOKUP(C122,'ריכוז נתונים'!$B$3:$C$189,2)</f>
        <v>9</v>
      </c>
      <c r="Q122" s="47" t="b">
        <f t="shared" si="15"/>
        <v>1</v>
      </c>
      <c r="R122" s="7">
        <f t="shared" si="16"/>
        <v>5.0999999999999996</v>
      </c>
      <c r="S122" s="47">
        <f t="shared" si="17"/>
        <v>344</v>
      </c>
      <c r="T122" s="7">
        <f t="shared" si="18"/>
        <v>9</v>
      </c>
      <c r="U122" s="7" t="str">
        <f t="shared" si="19"/>
        <v/>
      </c>
      <c r="V122" s="7">
        <f>IF(ISERROR(IF(INDEX(rosh!$O$4:$P$710,MATCH(I122,rosh!$O$4:$O$710,0),2)="Mayor",1,)),0,IF(INDEX(rosh!$O$4:$P$710,MATCH(I122,rosh!$O$4:$O$710,0),2)="Mayor",1,))</f>
        <v>1</v>
      </c>
      <c r="W122" s="7" t="str">
        <f t="shared" si="20"/>
        <v>TRUE אפרתה</v>
      </c>
      <c r="X122" s="84">
        <f t="shared" si="25"/>
        <v>3094</v>
      </c>
      <c r="Y122" s="7">
        <f t="shared" si="21"/>
        <v>5</v>
      </c>
      <c r="Z122" s="7">
        <f t="shared" si="22"/>
        <v>8</v>
      </c>
      <c r="AA122" s="7" t="str">
        <f t="shared" si="23"/>
        <v>Gap</v>
      </c>
      <c r="AB122" s="7">
        <f t="shared" si="24"/>
        <v>6</v>
      </c>
    </row>
    <row r="123" spans="2:28" ht="15" thickTop="1" thickBot="1">
      <c r="B123" s="31">
        <v>3650</v>
      </c>
      <c r="C123" s="32" t="s">
        <v>18388</v>
      </c>
      <c r="D123" s="33">
        <v>5931</v>
      </c>
      <c r="E123" s="34" t="s">
        <v>778</v>
      </c>
      <c r="F123" s="22" t="str">
        <f t="shared" si="13"/>
        <v>י אפרתה</v>
      </c>
      <c r="G123" s="35" t="s">
        <v>150</v>
      </c>
      <c r="H123" s="36" t="s">
        <v>18418</v>
      </c>
      <c r="I123" s="25" t="str">
        <f t="shared" si="14"/>
        <v>אפרתה שפלר דב</v>
      </c>
      <c r="J123" s="37">
        <v>3094</v>
      </c>
      <c r="K123" s="38">
        <v>3094</v>
      </c>
      <c r="L123" s="39">
        <v>0.27407886231415646</v>
      </c>
      <c r="M123" s="40">
        <v>848</v>
      </c>
      <c r="N123" s="41">
        <v>0.27407886231415646</v>
      </c>
      <c r="O123" s="42">
        <v>848.00000000000011</v>
      </c>
      <c r="P123" s="7">
        <f>VLOOKUP(C123,'ריכוז נתונים'!$B$3:$C$189,2)</f>
        <v>9</v>
      </c>
      <c r="Q123" s="47" t="b">
        <f t="shared" si="15"/>
        <v>1</v>
      </c>
      <c r="R123" s="7">
        <f t="shared" si="16"/>
        <v>2.5</v>
      </c>
      <c r="S123" s="47">
        <f t="shared" si="17"/>
        <v>344</v>
      </c>
      <c r="T123" s="7">
        <f t="shared" si="18"/>
        <v>9</v>
      </c>
      <c r="U123" s="7" t="str">
        <f t="shared" si="19"/>
        <v/>
      </c>
      <c r="V123" s="7">
        <f>IF(ISERROR(IF(INDEX(rosh!$O$4:$P$710,MATCH(I123,rosh!$O$4:$O$710,0),2)="Mayor",1,)),0,IF(INDEX(rosh!$O$4:$P$710,MATCH(I123,rosh!$O$4:$O$710,0),2)="Mayor",1,))</f>
        <v>0</v>
      </c>
      <c r="W123" s="7" t="str">
        <f t="shared" si="20"/>
        <v>TRUE אפרתה</v>
      </c>
      <c r="X123" s="84">
        <f t="shared" si="25"/>
        <v>3094</v>
      </c>
      <c r="Y123" s="7">
        <f t="shared" si="21"/>
        <v>2</v>
      </c>
      <c r="Z123" s="7">
        <f t="shared" si="22"/>
        <v>8</v>
      </c>
      <c r="AA123" s="7" t="str">
        <f t="shared" si="23"/>
        <v>Gap</v>
      </c>
      <c r="AB123" s="7">
        <f t="shared" si="24"/>
        <v>2</v>
      </c>
    </row>
    <row r="124" spans="2:28" ht="15" thickTop="1" thickBot="1">
      <c r="B124" s="31">
        <v>3650</v>
      </c>
      <c r="C124" s="32" t="s">
        <v>18388</v>
      </c>
      <c r="D124" s="33">
        <v>5931</v>
      </c>
      <c r="E124" s="34" t="s">
        <v>18387</v>
      </c>
      <c r="F124" s="22" t="str">
        <f t="shared" si="13"/>
        <v>מכ אפרתה</v>
      </c>
      <c r="G124" s="35" t="s">
        <v>3549</v>
      </c>
      <c r="H124" s="36" t="s">
        <v>4841</v>
      </c>
      <c r="I124" s="25" t="str">
        <f t="shared" si="14"/>
        <v>אפרתה דהן מיכאל</v>
      </c>
      <c r="J124" s="37">
        <v>3094</v>
      </c>
      <c r="K124" s="38">
        <v>3094</v>
      </c>
      <c r="L124" s="39">
        <v>0.15804783451842275</v>
      </c>
      <c r="M124" s="40">
        <v>489</v>
      </c>
      <c r="N124" s="41">
        <v>0.15804783451842275</v>
      </c>
      <c r="O124" s="42">
        <v>489</v>
      </c>
      <c r="P124" s="7">
        <f>VLOOKUP(C124,'ריכוז נתונים'!$B$3:$C$189,2)</f>
        <v>9</v>
      </c>
      <c r="Q124" s="47" t="b">
        <f t="shared" si="15"/>
        <v>1</v>
      </c>
      <c r="R124" s="7">
        <f t="shared" si="16"/>
        <v>1.4</v>
      </c>
      <c r="S124" s="47">
        <f t="shared" si="17"/>
        <v>344</v>
      </c>
      <c r="T124" s="7">
        <f t="shared" si="18"/>
        <v>9</v>
      </c>
      <c r="U124" s="7" t="str">
        <f t="shared" si="19"/>
        <v/>
      </c>
      <c r="V124" s="7">
        <f>IF(ISERROR(IF(INDEX(rosh!$O$4:$P$710,MATCH(I124,rosh!$O$4:$O$710,0),2)="Mayor",1,)),0,IF(INDEX(rosh!$O$4:$P$710,MATCH(I124,rosh!$O$4:$O$710,0),2)="Mayor",1,))</f>
        <v>0</v>
      </c>
      <c r="W124" s="7" t="str">
        <f t="shared" si="20"/>
        <v>TRUE אפרתה</v>
      </c>
      <c r="X124" s="84">
        <f t="shared" si="25"/>
        <v>3094</v>
      </c>
      <c r="Y124" s="7">
        <f t="shared" si="21"/>
        <v>1</v>
      </c>
      <c r="Z124" s="7">
        <f t="shared" si="22"/>
        <v>8</v>
      </c>
      <c r="AA124" s="7" t="str">
        <f t="shared" si="23"/>
        <v>Gap</v>
      </c>
      <c r="AB124" s="7">
        <f t="shared" si="24"/>
        <v>1</v>
      </c>
    </row>
    <row r="125" spans="2:28" ht="15" thickTop="1" thickBot="1">
      <c r="B125" s="31">
        <v>3570</v>
      </c>
      <c r="C125" s="32" t="s">
        <v>18299</v>
      </c>
      <c r="D125" s="33">
        <v>14441</v>
      </c>
      <c r="E125" s="34" t="s">
        <v>70</v>
      </c>
      <c r="F125" s="22" t="str">
        <f t="shared" si="13"/>
        <v>א אריאל</v>
      </c>
      <c r="G125" s="35" t="s">
        <v>19562</v>
      </c>
      <c r="H125" s="36" t="s">
        <v>18385</v>
      </c>
      <c r="I125" s="25" t="str">
        <f t="shared" si="14"/>
        <v>אריאל שבירו אלי</v>
      </c>
      <c r="J125" s="37">
        <v>7718</v>
      </c>
      <c r="K125" s="38">
        <v>7718</v>
      </c>
      <c r="L125" s="39">
        <v>0.42394402694998706</v>
      </c>
      <c r="M125" s="40">
        <v>3272</v>
      </c>
      <c r="N125" s="41">
        <v>0.42394402694998706</v>
      </c>
      <c r="O125" s="42">
        <v>3272</v>
      </c>
      <c r="P125" s="7">
        <f>VLOOKUP(C125,'ריכוז נתונים'!$B$3:$C$189,2)</f>
        <v>13</v>
      </c>
      <c r="Q125" s="47" t="b">
        <f t="shared" si="15"/>
        <v>1</v>
      </c>
      <c r="R125" s="7">
        <f t="shared" si="16"/>
        <v>5.5</v>
      </c>
      <c r="S125" s="47">
        <f t="shared" si="17"/>
        <v>594</v>
      </c>
      <c r="T125" s="7">
        <f t="shared" si="18"/>
        <v>12.799999999999999</v>
      </c>
      <c r="U125" s="7" t="str">
        <f t="shared" si="19"/>
        <v>Gap</v>
      </c>
      <c r="V125" s="7">
        <f>IF(ISERROR(IF(INDEX(rosh!$O$4:$P$710,MATCH(I125,rosh!$O$4:$O$710,0),2)="Mayor",1,)),0,IF(INDEX(rosh!$O$4:$P$710,MATCH(I125,rosh!$O$4:$O$710,0),2)="Mayor",1,))</f>
        <v>1</v>
      </c>
      <c r="W125" s="7" t="str">
        <f t="shared" si="20"/>
        <v>TRUE אריאל</v>
      </c>
      <c r="X125" s="84">
        <f t="shared" si="25"/>
        <v>7619</v>
      </c>
      <c r="Y125" s="7">
        <f t="shared" si="21"/>
        <v>6</v>
      </c>
      <c r="Z125" s="7">
        <f t="shared" si="22"/>
        <v>13</v>
      </c>
      <c r="AA125" s="7" t="str">
        <f t="shared" si="23"/>
        <v/>
      </c>
      <c r="AB125" s="7">
        <f t="shared" si="24"/>
        <v>7</v>
      </c>
    </row>
    <row r="126" spans="2:28" ht="15" thickTop="1" thickBot="1">
      <c r="B126" s="31">
        <v>3570</v>
      </c>
      <c r="C126" s="32" t="s">
        <v>18299</v>
      </c>
      <c r="D126" s="33">
        <v>14441</v>
      </c>
      <c r="E126" s="34" t="s">
        <v>133</v>
      </c>
      <c r="F126" s="22" t="str">
        <f t="shared" si="13"/>
        <v>לב אריאל</v>
      </c>
      <c r="G126" s="35" t="s">
        <v>18313</v>
      </c>
      <c r="H126" s="36" t="s">
        <v>18322</v>
      </c>
      <c r="I126" s="25" t="str">
        <f t="shared" si="14"/>
        <v>אריאל גולן חנה</v>
      </c>
      <c r="J126" s="37">
        <v>7718</v>
      </c>
      <c r="K126" s="38">
        <v>7718</v>
      </c>
      <c r="L126" s="39">
        <v>0.155351127235035</v>
      </c>
      <c r="M126" s="40">
        <v>1199</v>
      </c>
      <c r="N126" s="41">
        <v>0.155351127235035</v>
      </c>
      <c r="O126" s="42">
        <v>1199</v>
      </c>
      <c r="P126" s="7">
        <f>VLOOKUP(C126,'ריכוז נתונים'!$B$3:$C$189,2)</f>
        <v>13</v>
      </c>
      <c r="Q126" s="47" t="b">
        <f t="shared" si="15"/>
        <v>1</v>
      </c>
      <c r="R126" s="7">
        <f t="shared" si="16"/>
        <v>2</v>
      </c>
      <c r="S126" s="47">
        <f t="shared" si="17"/>
        <v>594</v>
      </c>
      <c r="T126" s="7">
        <f t="shared" si="18"/>
        <v>12.799999999999999</v>
      </c>
      <c r="U126" s="7" t="str">
        <f t="shared" si="19"/>
        <v>Gap</v>
      </c>
      <c r="V126" s="7">
        <f>IF(ISERROR(IF(INDEX(rosh!$O$4:$P$710,MATCH(I126,rosh!$O$4:$O$710,0),2)="Mayor",1,)),0,IF(INDEX(rosh!$O$4:$P$710,MATCH(I126,rosh!$O$4:$O$710,0),2)="Mayor",1,))</f>
        <v>0</v>
      </c>
      <c r="W126" s="7" t="str">
        <f t="shared" si="20"/>
        <v>TRUE אריאל</v>
      </c>
      <c r="X126" s="84">
        <f t="shared" si="25"/>
        <v>7619</v>
      </c>
      <c r="Y126" s="7">
        <f t="shared" si="21"/>
        <v>2</v>
      </c>
      <c r="Z126" s="7">
        <f t="shared" si="22"/>
        <v>13</v>
      </c>
      <c r="AA126" s="7" t="str">
        <f t="shared" si="23"/>
        <v/>
      </c>
      <c r="AB126" s="7">
        <f t="shared" si="24"/>
        <v>2</v>
      </c>
    </row>
    <row r="127" spans="2:28" ht="15" thickTop="1" thickBot="1">
      <c r="B127" s="31">
        <v>3570</v>
      </c>
      <c r="C127" s="32" t="s">
        <v>18299</v>
      </c>
      <c r="D127" s="33">
        <v>14441</v>
      </c>
      <c r="E127" s="34" t="s">
        <v>3</v>
      </c>
      <c r="F127" s="22" t="str">
        <f t="shared" si="13"/>
        <v>ל אריאל</v>
      </c>
      <c r="G127" s="35" t="s">
        <v>18324</v>
      </c>
      <c r="H127" s="36"/>
      <c r="I127" s="25" t="str">
        <f t="shared" si="14"/>
        <v xml:space="preserve">אריאל </v>
      </c>
      <c r="J127" s="37">
        <v>7718</v>
      </c>
      <c r="K127" s="38">
        <v>7718</v>
      </c>
      <c r="L127" s="39">
        <v>0.14654055454781031</v>
      </c>
      <c r="M127" s="40">
        <v>1131</v>
      </c>
      <c r="N127" s="41">
        <v>0.14654055454781031</v>
      </c>
      <c r="O127" s="42">
        <v>1131</v>
      </c>
      <c r="P127" s="7">
        <f>VLOOKUP(C127,'ריכוז נתונים'!$B$3:$C$189,2)</f>
        <v>13</v>
      </c>
      <c r="Q127" s="47" t="b">
        <f t="shared" si="15"/>
        <v>1</v>
      </c>
      <c r="R127" s="7">
        <f t="shared" si="16"/>
        <v>1.9</v>
      </c>
      <c r="S127" s="47">
        <f t="shared" si="17"/>
        <v>594</v>
      </c>
      <c r="T127" s="7">
        <f t="shared" si="18"/>
        <v>12.799999999999999</v>
      </c>
      <c r="U127" s="7" t="str">
        <f t="shared" si="19"/>
        <v>Gap</v>
      </c>
      <c r="V127" s="7">
        <f>IF(ISERROR(IF(INDEX(rosh!$O$4:$P$710,MATCH(I127,rosh!$O$4:$O$710,0),2)="Mayor",1,)),0,IF(INDEX(rosh!$O$4:$P$710,MATCH(I127,rosh!$O$4:$O$710,0),2)="Mayor",1,))</f>
        <v>0</v>
      </c>
      <c r="W127" s="7" t="str">
        <f t="shared" si="20"/>
        <v>TRUE אריאל</v>
      </c>
      <c r="X127" s="84">
        <f t="shared" si="25"/>
        <v>7619</v>
      </c>
      <c r="Y127" s="7">
        <f t="shared" si="21"/>
        <v>2</v>
      </c>
      <c r="Z127" s="7">
        <f t="shared" si="22"/>
        <v>13</v>
      </c>
      <c r="AA127" s="7" t="str">
        <f t="shared" si="23"/>
        <v/>
      </c>
      <c r="AB127" s="7">
        <f t="shared" si="24"/>
        <v>2</v>
      </c>
    </row>
    <row r="128" spans="2:28" ht="15" thickTop="1" thickBot="1">
      <c r="B128" s="31">
        <v>3570</v>
      </c>
      <c r="C128" s="32" t="s">
        <v>18299</v>
      </c>
      <c r="D128" s="33">
        <v>14441</v>
      </c>
      <c r="E128" s="34" t="s">
        <v>339</v>
      </c>
      <c r="F128" s="22" t="str">
        <f t="shared" si="13"/>
        <v>ץ אריאל</v>
      </c>
      <c r="G128" s="35" t="s">
        <v>18298</v>
      </c>
      <c r="H128" s="36"/>
      <c r="I128" s="25" t="str">
        <f t="shared" si="14"/>
        <v xml:space="preserve">אריאל </v>
      </c>
      <c r="J128" s="37">
        <v>7718</v>
      </c>
      <c r="K128" s="38">
        <v>7718</v>
      </c>
      <c r="L128" s="39">
        <v>9.1604042498056495E-2</v>
      </c>
      <c r="M128" s="40">
        <v>707</v>
      </c>
      <c r="N128" s="41">
        <v>9.1604042498056495E-2</v>
      </c>
      <c r="O128" s="42">
        <v>707</v>
      </c>
      <c r="P128" s="7">
        <f>VLOOKUP(C128,'ריכוז נתונים'!$B$3:$C$189,2)</f>
        <v>13</v>
      </c>
      <c r="Q128" s="47" t="b">
        <f t="shared" si="15"/>
        <v>1</v>
      </c>
      <c r="R128" s="7">
        <f t="shared" si="16"/>
        <v>1.2</v>
      </c>
      <c r="S128" s="47">
        <f t="shared" si="17"/>
        <v>594</v>
      </c>
      <c r="T128" s="7">
        <f t="shared" si="18"/>
        <v>12.799999999999999</v>
      </c>
      <c r="U128" s="7" t="str">
        <f t="shared" si="19"/>
        <v>Gap</v>
      </c>
      <c r="V128" s="7">
        <f>IF(ISERROR(IF(INDEX(rosh!$O$4:$P$710,MATCH(I128,rosh!$O$4:$O$710,0),2)="Mayor",1,)),0,IF(INDEX(rosh!$O$4:$P$710,MATCH(I128,rosh!$O$4:$O$710,0),2)="Mayor",1,))</f>
        <v>0</v>
      </c>
      <c r="W128" s="7" t="str">
        <f t="shared" si="20"/>
        <v>TRUE אריאל</v>
      </c>
      <c r="X128" s="84">
        <f t="shared" si="25"/>
        <v>7619</v>
      </c>
      <c r="Y128" s="7">
        <f t="shared" si="21"/>
        <v>1</v>
      </c>
      <c r="Z128" s="7">
        <f t="shared" si="22"/>
        <v>13</v>
      </c>
      <c r="AA128" s="7" t="str">
        <f t="shared" si="23"/>
        <v/>
      </c>
      <c r="AB128" s="7">
        <f t="shared" si="24"/>
        <v>1</v>
      </c>
    </row>
    <row r="129" spans="2:28" ht="15" thickTop="1" thickBot="1">
      <c r="B129" s="31">
        <v>3570</v>
      </c>
      <c r="C129" s="32" t="s">
        <v>18299</v>
      </c>
      <c r="D129" s="33">
        <v>14441</v>
      </c>
      <c r="E129" s="34" t="s">
        <v>1007</v>
      </c>
      <c r="F129" s="22" t="str">
        <f t="shared" si="13"/>
        <v>טב אריאל</v>
      </c>
      <c r="G129" s="35" t="s">
        <v>18339</v>
      </c>
      <c r="H129" s="36"/>
      <c r="I129" s="25" t="str">
        <f t="shared" si="14"/>
        <v xml:space="preserve">אריאל </v>
      </c>
      <c r="J129" s="37">
        <v>7718</v>
      </c>
      <c r="K129" s="38">
        <v>7718</v>
      </c>
      <c r="L129" s="39">
        <v>8.5255247473438711E-2</v>
      </c>
      <c r="M129" s="40">
        <v>658</v>
      </c>
      <c r="N129" s="41">
        <v>8.5255247473438711E-2</v>
      </c>
      <c r="O129" s="42">
        <v>658</v>
      </c>
      <c r="P129" s="7">
        <f>VLOOKUP(C129,'ריכוז נתונים'!$B$3:$C$189,2)</f>
        <v>13</v>
      </c>
      <c r="Q129" s="47" t="b">
        <f t="shared" si="15"/>
        <v>1</v>
      </c>
      <c r="R129" s="7">
        <f t="shared" si="16"/>
        <v>1.1000000000000001</v>
      </c>
      <c r="S129" s="47">
        <f t="shared" si="17"/>
        <v>594</v>
      </c>
      <c r="T129" s="7">
        <f t="shared" si="18"/>
        <v>12.799999999999999</v>
      </c>
      <c r="U129" s="7" t="str">
        <f t="shared" si="19"/>
        <v>Gap</v>
      </c>
      <c r="V129" s="7">
        <f>IF(ISERROR(IF(INDEX(rosh!$O$4:$P$710,MATCH(I129,rosh!$O$4:$O$710,0),2)="Mayor",1,)),0,IF(INDEX(rosh!$O$4:$P$710,MATCH(I129,rosh!$O$4:$O$710,0),2)="Mayor",1,))</f>
        <v>0</v>
      </c>
      <c r="W129" s="7" t="str">
        <f t="shared" si="20"/>
        <v>TRUE אריאל</v>
      </c>
      <c r="X129" s="84">
        <f t="shared" si="25"/>
        <v>7619</v>
      </c>
      <c r="Y129" s="7">
        <f t="shared" si="21"/>
        <v>1</v>
      </c>
      <c r="Z129" s="7">
        <f t="shared" si="22"/>
        <v>13</v>
      </c>
      <c r="AA129" s="7" t="str">
        <f t="shared" si="23"/>
        <v/>
      </c>
      <c r="AB129" s="7">
        <f t="shared" si="24"/>
        <v>1</v>
      </c>
    </row>
    <row r="130" spans="2:28" ht="15" thickTop="1" thickBot="1">
      <c r="B130" s="31">
        <v>3570</v>
      </c>
      <c r="C130" s="32" t="s">
        <v>18299</v>
      </c>
      <c r="D130" s="33">
        <v>14441</v>
      </c>
      <c r="E130" s="34" t="s">
        <v>6232</v>
      </c>
      <c r="F130" s="22" t="str">
        <f t="shared" si="13"/>
        <v>חן אריאל</v>
      </c>
      <c r="G130" s="35" t="s">
        <v>18346</v>
      </c>
      <c r="H130" s="36" t="s">
        <v>18359</v>
      </c>
      <c r="I130" s="25" t="str">
        <f t="shared" si="14"/>
        <v>אריאל חן יוסי</v>
      </c>
      <c r="J130" s="37">
        <v>7718</v>
      </c>
      <c r="K130" s="38">
        <v>7718</v>
      </c>
      <c r="L130" s="39">
        <v>8.4477844001036542E-2</v>
      </c>
      <c r="M130" s="40">
        <v>652</v>
      </c>
      <c r="N130" s="41">
        <v>8.4477844001036542E-2</v>
      </c>
      <c r="O130" s="42">
        <v>652</v>
      </c>
      <c r="P130" s="7">
        <f>VLOOKUP(C130,'ריכוז נתונים'!$B$3:$C$189,2)</f>
        <v>13</v>
      </c>
      <c r="Q130" s="47" t="b">
        <f t="shared" si="15"/>
        <v>1</v>
      </c>
      <c r="R130" s="7">
        <f t="shared" si="16"/>
        <v>1.1000000000000001</v>
      </c>
      <c r="S130" s="47">
        <f t="shared" si="17"/>
        <v>594</v>
      </c>
      <c r="T130" s="7">
        <f t="shared" si="18"/>
        <v>12.799999999999999</v>
      </c>
      <c r="U130" s="7" t="str">
        <f t="shared" si="19"/>
        <v>Gap</v>
      </c>
      <c r="V130" s="7">
        <f>IF(ISERROR(IF(INDEX(rosh!$O$4:$P$710,MATCH(I130,rosh!$O$4:$O$710,0),2)="Mayor",1,)),0,IF(INDEX(rosh!$O$4:$P$710,MATCH(I130,rosh!$O$4:$O$710,0),2)="Mayor",1,))</f>
        <v>0</v>
      </c>
      <c r="W130" s="7" t="str">
        <f t="shared" si="20"/>
        <v>TRUE אריאל</v>
      </c>
      <c r="X130" s="84">
        <f t="shared" si="25"/>
        <v>7619</v>
      </c>
      <c r="Y130" s="7">
        <f t="shared" si="21"/>
        <v>1</v>
      </c>
      <c r="Z130" s="7">
        <f t="shared" si="22"/>
        <v>13</v>
      </c>
      <c r="AA130" s="7" t="str">
        <f t="shared" si="23"/>
        <v/>
      </c>
      <c r="AB130" s="7">
        <f t="shared" si="24"/>
        <v>1</v>
      </c>
    </row>
    <row r="131" spans="2:28" ht="15" thickTop="1" thickBot="1">
      <c r="B131" s="31">
        <v>3570</v>
      </c>
      <c r="C131" s="32" t="s">
        <v>18299</v>
      </c>
      <c r="D131" s="33">
        <v>14441</v>
      </c>
      <c r="E131" s="34" t="s">
        <v>9936</v>
      </c>
      <c r="F131" s="22" t="str">
        <f t="shared" si="13"/>
        <v>אר אריאל</v>
      </c>
      <c r="G131" s="35" t="s">
        <v>18361</v>
      </c>
      <c r="H131" s="36" t="s">
        <v>18371</v>
      </c>
      <c r="I131" s="25" t="str">
        <f t="shared" si="14"/>
        <v>אריאל עזריה אריאל</v>
      </c>
      <c r="J131" s="37">
        <v>7718</v>
      </c>
      <c r="K131" s="38">
        <v>7718</v>
      </c>
      <c r="L131" s="39">
        <v>1.2827157294635917E-2</v>
      </c>
      <c r="M131" s="40">
        <v>99</v>
      </c>
      <c r="N131" s="41">
        <v>1.2827157294635917E-2</v>
      </c>
      <c r="O131" s="42">
        <v>99</v>
      </c>
      <c r="P131" s="7">
        <f>VLOOKUP(C131,'ריכוז נתונים'!$B$3:$C$189,2)</f>
        <v>13</v>
      </c>
      <c r="Q131" s="47" t="b">
        <f t="shared" si="15"/>
        <v>0</v>
      </c>
      <c r="R131" s="7">
        <f t="shared" si="16"/>
        <v>0</v>
      </c>
      <c r="S131" s="47">
        <f t="shared" si="17"/>
        <v>594</v>
      </c>
      <c r="T131" s="7">
        <f t="shared" si="18"/>
        <v>12.799999999999999</v>
      </c>
      <c r="U131" s="7" t="str">
        <f t="shared" si="19"/>
        <v>Gap</v>
      </c>
      <c r="V131" s="7">
        <f>IF(ISERROR(IF(INDEX(rosh!$O$4:$P$710,MATCH(I131,rosh!$O$4:$O$710,0),2)="Mayor",1,)),0,IF(INDEX(rosh!$O$4:$P$710,MATCH(I131,rosh!$O$4:$O$710,0),2)="Mayor",1,))</f>
        <v>0</v>
      </c>
      <c r="W131" s="7" t="str">
        <f t="shared" si="20"/>
        <v>FALSE אריאל</v>
      </c>
      <c r="X131" s="84">
        <f t="shared" si="25"/>
        <v>99</v>
      </c>
      <c r="Y131" s="7">
        <f t="shared" si="21"/>
        <v>0</v>
      </c>
      <c r="Z131" s="7">
        <f t="shared" si="22"/>
        <v>13</v>
      </c>
      <c r="AA131" s="7" t="str">
        <f t="shared" si="23"/>
        <v/>
      </c>
      <c r="AB131" s="7">
        <f t="shared" si="24"/>
        <v>0</v>
      </c>
    </row>
    <row r="132" spans="2:28" ht="15" thickTop="1" thickBot="1">
      <c r="B132" s="31">
        <v>70</v>
      </c>
      <c r="C132" s="32" t="s">
        <v>17990</v>
      </c>
      <c r="D132" s="33">
        <v>172983</v>
      </c>
      <c r="E132" s="34" t="s">
        <v>963</v>
      </c>
      <c r="F132" s="22" t="str">
        <f t="shared" si="13"/>
        <v>שס אשדוד</v>
      </c>
      <c r="G132" s="35" t="s">
        <v>962</v>
      </c>
      <c r="H132" s="36"/>
      <c r="I132" s="25" t="str">
        <f t="shared" si="14"/>
        <v xml:space="preserve">אשדוד </v>
      </c>
      <c r="J132" s="37">
        <v>73255</v>
      </c>
      <c r="K132" s="38">
        <v>73255</v>
      </c>
      <c r="L132" s="39">
        <v>0.15990717357176984</v>
      </c>
      <c r="M132" s="40">
        <v>11714</v>
      </c>
      <c r="N132" s="41">
        <v>0.15990717357176984</v>
      </c>
      <c r="O132" s="42">
        <v>11714</v>
      </c>
      <c r="P132" s="7">
        <f>VLOOKUP(C132,'ריכוז נתונים'!$B$3:$C$189,2)</f>
        <v>27</v>
      </c>
      <c r="Q132" s="47" t="b">
        <f t="shared" si="15"/>
        <v>1</v>
      </c>
      <c r="R132" s="7">
        <f t="shared" si="16"/>
        <v>4.3</v>
      </c>
      <c r="S132" s="47">
        <f t="shared" si="17"/>
        <v>2713</v>
      </c>
      <c r="T132" s="7">
        <f t="shared" si="18"/>
        <v>27.099999999999998</v>
      </c>
      <c r="U132" s="7" t="str">
        <f t="shared" si="19"/>
        <v>Gap</v>
      </c>
      <c r="V132" s="7">
        <f>IF(ISERROR(IF(INDEX(rosh!$O$4:$P$710,MATCH(I132,rosh!$O$4:$O$710,0),2)="Mayor",1,)),0,IF(INDEX(rosh!$O$4:$P$710,MATCH(I132,rosh!$O$4:$O$710,0),2)="Mayor",1,))</f>
        <v>0</v>
      </c>
      <c r="W132" s="7" t="str">
        <f t="shared" si="20"/>
        <v>TRUE אשדוד</v>
      </c>
      <c r="X132" s="84">
        <f t="shared" si="25"/>
        <v>73255</v>
      </c>
      <c r="Y132" s="7">
        <f t="shared" si="21"/>
        <v>4</v>
      </c>
      <c r="Z132" s="7">
        <f t="shared" si="22"/>
        <v>26</v>
      </c>
      <c r="AA132" s="7" t="str">
        <f t="shared" si="23"/>
        <v>Gap</v>
      </c>
      <c r="AB132" s="7">
        <f t="shared" si="24"/>
        <v>4</v>
      </c>
    </row>
    <row r="133" spans="2:28" ht="15" thickTop="1" thickBot="1">
      <c r="B133" s="31">
        <v>70</v>
      </c>
      <c r="C133" s="32" t="s">
        <v>17990</v>
      </c>
      <c r="D133" s="33">
        <v>172983</v>
      </c>
      <c r="E133" s="34" t="s">
        <v>3822</v>
      </c>
      <c r="F133" s="22" t="str">
        <f t="shared" ref="F133:F196" si="26">E133&amp;" "&amp;C133</f>
        <v>ג אשדוד</v>
      </c>
      <c r="G133" s="35" t="s">
        <v>18240</v>
      </c>
      <c r="H133" s="36"/>
      <c r="I133" s="25" t="str">
        <f t="shared" ref="I133:I196" si="27">C133&amp;" "&amp;H133</f>
        <v xml:space="preserve">אשדוד </v>
      </c>
      <c r="J133" s="37">
        <v>73255</v>
      </c>
      <c r="K133" s="38">
        <v>73255</v>
      </c>
      <c r="L133" s="39">
        <v>0.14792164357381749</v>
      </c>
      <c r="M133" s="40">
        <v>10836</v>
      </c>
      <c r="N133" s="41">
        <v>0.14792164357381749</v>
      </c>
      <c r="O133" s="42">
        <v>10836</v>
      </c>
      <c r="P133" s="7">
        <f>VLOOKUP(C133,'ריכוז נתונים'!$B$3:$C$189,2)</f>
        <v>27</v>
      </c>
      <c r="Q133" s="47" t="b">
        <f t="shared" ref="Q133:Q196" si="28">IF(M133&gt;K133/P133*0.75,TRUE,FALSE)</f>
        <v>1</v>
      </c>
      <c r="R133" s="7">
        <f t="shared" ref="R133:R196" si="29">IF(Q133=TRUE,ROUND(P133*M133/K133,1),0)</f>
        <v>4</v>
      </c>
      <c r="S133" s="47">
        <f t="shared" ref="S133:S196" si="30">ROUND(K133/P133,0)</f>
        <v>2713</v>
      </c>
      <c r="T133" s="7">
        <f t="shared" ref="T133:T196" si="31">SUMIF($C$4:$C$1887,C133,$R$4:$R$1887)</f>
        <v>27.099999999999998</v>
      </c>
      <c r="U133" s="7" t="str">
        <f t="shared" ref="U133:U196" si="32">IF(T133&lt;&gt;P133,"Gap","")</f>
        <v>Gap</v>
      </c>
      <c r="V133" s="7">
        <f>IF(ISERROR(IF(INDEX(rosh!$O$4:$P$710,MATCH(I133,rosh!$O$4:$O$710,0),2)="Mayor",1,)),0,IF(INDEX(rosh!$O$4:$P$710,MATCH(I133,rosh!$O$4:$O$710,0),2)="Mayor",1,))</f>
        <v>0</v>
      </c>
      <c r="W133" s="7" t="str">
        <f t="shared" ref="W133:W196" si="33">Q133&amp;" "&amp;C133</f>
        <v>TRUE אשדוד</v>
      </c>
      <c r="X133" s="84">
        <f t="shared" si="25"/>
        <v>73255</v>
      </c>
      <c r="Y133" s="7">
        <f t="shared" ref="Y133:Y196" si="34">IF(Q133=TRUE,ROUND(P133*M133/X133,0),)</f>
        <v>4</v>
      </c>
      <c r="Z133" s="7">
        <f t="shared" ref="Z133:Z196" si="35">SUMIF($C$4:$C$1887,C133,$Y$4:$Y$1887)</f>
        <v>26</v>
      </c>
      <c r="AA133" s="7" t="str">
        <f t="shared" ref="AA133:AA196" si="36">IF(Z133&lt;&gt;P133,"Gap","")</f>
        <v>Gap</v>
      </c>
      <c r="AB133" s="7">
        <f t="shared" ref="AB133:AB196" si="37">IF(AND(V133=1,OR(Z133=P133,Z133&lt;P133)),Y133+1,Y133)</f>
        <v>4</v>
      </c>
    </row>
    <row r="134" spans="2:28" ht="15" thickTop="1" thickBot="1">
      <c r="B134" s="31">
        <v>70</v>
      </c>
      <c r="C134" s="32" t="s">
        <v>17990</v>
      </c>
      <c r="D134" s="33">
        <v>172983</v>
      </c>
      <c r="E134" s="34" t="s">
        <v>3378</v>
      </c>
      <c r="F134" s="22" t="str">
        <f t="shared" si="26"/>
        <v>אב אשדוד</v>
      </c>
      <c r="G134" s="35" t="s">
        <v>18264</v>
      </c>
      <c r="H134" s="36" t="s">
        <v>18283</v>
      </c>
      <c r="I134" s="25" t="str">
        <f t="shared" si="27"/>
        <v>אשדוד כצנלסון שמעון</v>
      </c>
      <c r="J134" s="37">
        <v>73255</v>
      </c>
      <c r="K134" s="38">
        <v>73255</v>
      </c>
      <c r="L134" s="39">
        <v>0.13304211316633677</v>
      </c>
      <c r="M134" s="40">
        <v>9746</v>
      </c>
      <c r="N134" s="41">
        <v>0.13304211316633677</v>
      </c>
      <c r="O134" s="42">
        <v>9746</v>
      </c>
      <c r="P134" s="7">
        <f>VLOOKUP(C134,'ריכוז נתונים'!$B$3:$C$189,2)</f>
        <v>27</v>
      </c>
      <c r="Q134" s="47" t="b">
        <f t="shared" si="28"/>
        <v>1</v>
      </c>
      <c r="R134" s="7">
        <f t="shared" si="29"/>
        <v>3.6</v>
      </c>
      <c r="S134" s="47">
        <f t="shared" si="30"/>
        <v>2713</v>
      </c>
      <c r="T134" s="7">
        <f t="shared" si="31"/>
        <v>27.099999999999998</v>
      </c>
      <c r="U134" s="7" t="str">
        <f t="shared" si="32"/>
        <v>Gap</v>
      </c>
      <c r="V134" s="7">
        <f>IF(ISERROR(IF(INDEX(rosh!$O$4:$P$710,MATCH(I134,rosh!$O$4:$O$710,0),2)="Mayor",1,)),0,IF(INDEX(rosh!$O$4:$P$710,MATCH(I134,rosh!$O$4:$O$710,0),2)="Mayor",1,))</f>
        <v>0</v>
      </c>
      <c r="W134" s="7" t="str">
        <f t="shared" si="33"/>
        <v>TRUE אשדוד</v>
      </c>
      <c r="X134" s="84">
        <f t="shared" si="25"/>
        <v>73255</v>
      </c>
      <c r="Y134" s="7">
        <f t="shared" si="34"/>
        <v>4</v>
      </c>
      <c r="Z134" s="7">
        <f t="shared" si="35"/>
        <v>26</v>
      </c>
      <c r="AA134" s="7" t="str">
        <f t="shared" si="36"/>
        <v>Gap</v>
      </c>
      <c r="AB134" s="7">
        <f t="shared" si="37"/>
        <v>4</v>
      </c>
    </row>
    <row r="135" spans="2:28" ht="15" thickTop="1" thickBot="1">
      <c r="B135" s="31">
        <v>70</v>
      </c>
      <c r="C135" s="32" t="s">
        <v>17990</v>
      </c>
      <c r="D135" s="33">
        <v>172983</v>
      </c>
      <c r="E135" s="34" t="s">
        <v>295</v>
      </c>
      <c r="F135" s="22" t="str">
        <f t="shared" si="26"/>
        <v>צ אשדוד</v>
      </c>
      <c r="G135" s="35" t="s">
        <v>18040</v>
      </c>
      <c r="H135" s="36" t="s">
        <v>18065</v>
      </c>
      <c r="I135" s="25" t="str">
        <f t="shared" si="27"/>
        <v>אשדוד צילקר צבי יהושע</v>
      </c>
      <c r="J135" s="37">
        <v>73255</v>
      </c>
      <c r="K135" s="38">
        <v>73255</v>
      </c>
      <c r="L135" s="39">
        <v>0.10957613814756671</v>
      </c>
      <c r="M135" s="40">
        <v>8027</v>
      </c>
      <c r="N135" s="41">
        <v>0.10957613814756671</v>
      </c>
      <c r="O135" s="42">
        <v>8026.9999999999991</v>
      </c>
      <c r="P135" s="7">
        <f>VLOOKUP(C135,'ריכוז נתונים'!$B$3:$C$189,2)</f>
        <v>27</v>
      </c>
      <c r="Q135" s="47" t="b">
        <f t="shared" si="28"/>
        <v>1</v>
      </c>
      <c r="R135" s="7">
        <f t="shared" si="29"/>
        <v>3</v>
      </c>
      <c r="S135" s="47">
        <f t="shared" si="30"/>
        <v>2713</v>
      </c>
      <c r="T135" s="7">
        <f t="shared" si="31"/>
        <v>27.099999999999998</v>
      </c>
      <c r="U135" s="7" t="str">
        <f t="shared" si="32"/>
        <v>Gap</v>
      </c>
      <c r="V135" s="7">
        <f>IF(ISERROR(IF(INDEX(rosh!$O$4:$P$710,MATCH(I135,rosh!$O$4:$O$710,0),2)="Mayor",1,)),0,IF(INDEX(rosh!$O$4:$P$710,MATCH(I135,rosh!$O$4:$O$710,0),2)="Mayor",1,))</f>
        <v>0</v>
      </c>
      <c r="W135" s="7" t="str">
        <f t="shared" si="33"/>
        <v>TRUE אשדוד</v>
      </c>
      <c r="X135" s="84">
        <f t="shared" si="25"/>
        <v>73255</v>
      </c>
      <c r="Y135" s="7">
        <f t="shared" si="34"/>
        <v>3</v>
      </c>
      <c r="Z135" s="7">
        <f t="shared" si="35"/>
        <v>26</v>
      </c>
      <c r="AA135" s="7" t="str">
        <f t="shared" si="36"/>
        <v>Gap</v>
      </c>
      <c r="AB135" s="7">
        <f t="shared" si="37"/>
        <v>3</v>
      </c>
    </row>
    <row r="136" spans="2:28" ht="15" thickTop="1" thickBot="1">
      <c r="B136" s="31">
        <v>70</v>
      </c>
      <c r="C136" s="32" t="s">
        <v>17990</v>
      </c>
      <c r="D136" s="33">
        <v>172983</v>
      </c>
      <c r="E136" s="34" t="s">
        <v>142</v>
      </c>
      <c r="F136" s="22" t="str">
        <f t="shared" si="26"/>
        <v>ט אשדוד</v>
      </c>
      <c r="G136" s="35" t="s">
        <v>18191</v>
      </c>
      <c r="H136" s="36"/>
      <c r="I136" s="25" t="str">
        <f t="shared" si="27"/>
        <v xml:space="preserve">אשדוד </v>
      </c>
      <c r="J136" s="37">
        <v>73255</v>
      </c>
      <c r="K136" s="38">
        <v>73255</v>
      </c>
      <c r="L136" s="39">
        <v>9.1611494095966139E-2</v>
      </c>
      <c r="M136" s="40">
        <v>6711</v>
      </c>
      <c r="N136" s="41">
        <v>9.1611494095966139E-2</v>
      </c>
      <c r="O136" s="42">
        <v>6711</v>
      </c>
      <c r="P136" s="7">
        <f>VLOOKUP(C136,'ריכוז נתונים'!$B$3:$C$189,2)</f>
        <v>27</v>
      </c>
      <c r="Q136" s="47" t="b">
        <f t="shared" si="28"/>
        <v>1</v>
      </c>
      <c r="R136" s="7">
        <f t="shared" si="29"/>
        <v>2.5</v>
      </c>
      <c r="S136" s="47">
        <f t="shared" si="30"/>
        <v>2713</v>
      </c>
      <c r="T136" s="7">
        <f t="shared" si="31"/>
        <v>27.099999999999998</v>
      </c>
      <c r="U136" s="7" t="str">
        <f t="shared" si="32"/>
        <v>Gap</v>
      </c>
      <c r="V136" s="7">
        <f>IF(ISERROR(IF(INDEX(rosh!$O$4:$P$710,MATCH(I136,rosh!$O$4:$O$710,0),2)="Mayor",1,)),0,IF(INDEX(rosh!$O$4:$P$710,MATCH(I136,rosh!$O$4:$O$710,0),2)="Mayor",1,))</f>
        <v>0</v>
      </c>
      <c r="W136" s="7" t="str">
        <f t="shared" si="33"/>
        <v>TRUE אשדוד</v>
      </c>
      <c r="X136" s="84">
        <f t="shared" ref="X136:X199" si="38">SUMIF($W$4:$W$1887,W136,$M$4:$M$41887)</f>
        <v>73255</v>
      </c>
      <c r="Y136" s="7">
        <f t="shared" si="34"/>
        <v>2</v>
      </c>
      <c r="Z136" s="7">
        <f t="shared" si="35"/>
        <v>26</v>
      </c>
      <c r="AA136" s="7" t="str">
        <f t="shared" si="36"/>
        <v>Gap</v>
      </c>
      <c r="AB136" s="7">
        <f t="shared" si="37"/>
        <v>2</v>
      </c>
    </row>
    <row r="137" spans="2:28" ht="15" thickTop="1" thickBot="1">
      <c r="B137" s="31">
        <v>70</v>
      </c>
      <c r="C137" s="32" t="s">
        <v>17990</v>
      </c>
      <c r="D137" s="33">
        <v>172983</v>
      </c>
      <c r="E137" s="34" t="s">
        <v>553</v>
      </c>
      <c r="F137" s="22" t="str">
        <f t="shared" si="26"/>
        <v>חי אשדוד</v>
      </c>
      <c r="G137" s="35" t="s">
        <v>18205</v>
      </c>
      <c r="H137" s="36" t="s">
        <v>18217</v>
      </c>
      <c r="I137" s="25" t="str">
        <f t="shared" si="27"/>
        <v>אשדוד לסרי יחיאל</v>
      </c>
      <c r="J137" s="37">
        <v>73255</v>
      </c>
      <c r="K137" s="38">
        <v>73255</v>
      </c>
      <c r="L137" s="39">
        <v>9.1584192205310222E-2</v>
      </c>
      <c r="M137" s="40">
        <v>6709</v>
      </c>
      <c r="N137" s="41">
        <v>9.1584192205310222E-2</v>
      </c>
      <c r="O137" s="42">
        <v>6709</v>
      </c>
      <c r="P137" s="7">
        <f>VLOOKUP(C137,'ריכוז נתונים'!$B$3:$C$189,2)</f>
        <v>27</v>
      </c>
      <c r="Q137" s="47" t="b">
        <f t="shared" si="28"/>
        <v>1</v>
      </c>
      <c r="R137" s="7">
        <f t="shared" si="29"/>
        <v>2.5</v>
      </c>
      <c r="S137" s="47">
        <f t="shared" si="30"/>
        <v>2713</v>
      </c>
      <c r="T137" s="7">
        <f t="shared" si="31"/>
        <v>27.099999999999998</v>
      </c>
      <c r="U137" s="7" t="str">
        <f t="shared" si="32"/>
        <v>Gap</v>
      </c>
      <c r="V137" s="7">
        <f>IF(ISERROR(IF(INDEX(rosh!$O$4:$P$710,MATCH(I137,rosh!$O$4:$O$710,0),2)="Mayor",1,)),0,IF(INDEX(rosh!$O$4:$P$710,MATCH(I137,rosh!$O$4:$O$710,0),2)="Mayor",1,))</f>
        <v>1</v>
      </c>
      <c r="W137" s="7" t="str">
        <f t="shared" si="33"/>
        <v>TRUE אשדוד</v>
      </c>
      <c r="X137" s="84">
        <f t="shared" si="38"/>
        <v>73255</v>
      </c>
      <c r="Y137" s="7">
        <f t="shared" si="34"/>
        <v>2</v>
      </c>
      <c r="Z137" s="7">
        <f t="shared" si="35"/>
        <v>26</v>
      </c>
      <c r="AA137" s="7" t="str">
        <f t="shared" si="36"/>
        <v>Gap</v>
      </c>
      <c r="AB137" s="7">
        <f t="shared" si="37"/>
        <v>3</v>
      </c>
    </row>
    <row r="138" spans="2:28" ht="15" thickTop="1" thickBot="1">
      <c r="B138" s="31">
        <v>70</v>
      </c>
      <c r="C138" s="32" t="s">
        <v>17990</v>
      </c>
      <c r="D138" s="33">
        <v>172983</v>
      </c>
      <c r="E138" s="34" t="s">
        <v>70</v>
      </c>
      <c r="F138" s="22" t="str">
        <f t="shared" si="26"/>
        <v>א אשדוד</v>
      </c>
      <c r="G138" s="35" t="s">
        <v>18285</v>
      </c>
      <c r="H138" s="36"/>
      <c r="I138" s="25" t="str">
        <f t="shared" si="27"/>
        <v xml:space="preserve">אשדוד </v>
      </c>
      <c r="J138" s="37">
        <v>73255</v>
      </c>
      <c r="K138" s="38">
        <v>73255</v>
      </c>
      <c r="L138" s="39">
        <v>8.9017814483652993E-2</v>
      </c>
      <c r="M138" s="40">
        <v>6521</v>
      </c>
      <c r="N138" s="41">
        <v>8.9017814483652993E-2</v>
      </c>
      <c r="O138" s="42">
        <v>6521</v>
      </c>
      <c r="P138" s="7">
        <f>VLOOKUP(C138,'ריכוז נתונים'!$B$3:$C$189,2)</f>
        <v>27</v>
      </c>
      <c r="Q138" s="47" t="b">
        <f t="shared" si="28"/>
        <v>1</v>
      </c>
      <c r="R138" s="7">
        <f t="shared" si="29"/>
        <v>2.4</v>
      </c>
      <c r="S138" s="47">
        <f t="shared" si="30"/>
        <v>2713</v>
      </c>
      <c r="T138" s="7">
        <f t="shared" si="31"/>
        <v>27.099999999999998</v>
      </c>
      <c r="U138" s="7" t="str">
        <f t="shared" si="32"/>
        <v>Gap</v>
      </c>
      <c r="V138" s="7">
        <f>IF(ISERROR(IF(INDEX(rosh!$O$4:$P$710,MATCH(I138,rosh!$O$4:$O$710,0),2)="Mayor",1,)),0,IF(INDEX(rosh!$O$4:$P$710,MATCH(I138,rosh!$O$4:$O$710,0),2)="Mayor",1,))</f>
        <v>0</v>
      </c>
      <c r="W138" s="7" t="str">
        <f t="shared" si="33"/>
        <v>TRUE אשדוד</v>
      </c>
      <c r="X138" s="84">
        <f t="shared" si="38"/>
        <v>73255</v>
      </c>
      <c r="Y138" s="7">
        <f t="shared" si="34"/>
        <v>2</v>
      </c>
      <c r="Z138" s="7">
        <f t="shared" si="35"/>
        <v>26</v>
      </c>
      <c r="AA138" s="7" t="str">
        <f t="shared" si="36"/>
        <v>Gap</v>
      </c>
      <c r="AB138" s="7">
        <f t="shared" si="37"/>
        <v>2</v>
      </c>
    </row>
    <row r="139" spans="2:28" ht="15" thickTop="1" thickBot="1">
      <c r="B139" s="31">
        <v>70</v>
      </c>
      <c r="C139" s="32" t="s">
        <v>17990</v>
      </c>
      <c r="D139" s="33">
        <v>172983</v>
      </c>
      <c r="E139" s="34" t="s">
        <v>3</v>
      </c>
      <c r="F139" s="22" t="str">
        <f t="shared" si="26"/>
        <v>ל אשדוד</v>
      </c>
      <c r="G139" s="35" t="s">
        <v>18155</v>
      </c>
      <c r="H139" s="36"/>
      <c r="I139" s="25" t="str">
        <f t="shared" si="27"/>
        <v xml:space="preserve">אשדוד </v>
      </c>
      <c r="J139" s="37">
        <v>73255</v>
      </c>
      <c r="K139" s="38">
        <v>73255</v>
      </c>
      <c r="L139" s="39">
        <v>7.0343321274998288E-2</v>
      </c>
      <c r="M139" s="40">
        <v>5153</v>
      </c>
      <c r="N139" s="41">
        <v>7.0343321274998288E-2</v>
      </c>
      <c r="O139" s="42">
        <v>5153</v>
      </c>
      <c r="P139" s="7">
        <f>VLOOKUP(C139,'ריכוז נתונים'!$B$3:$C$189,2)</f>
        <v>27</v>
      </c>
      <c r="Q139" s="47" t="b">
        <f t="shared" si="28"/>
        <v>1</v>
      </c>
      <c r="R139" s="7">
        <f t="shared" si="29"/>
        <v>1.9</v>
      </c>
      <c r="S139" s="47">
        <f t="shared" si="30"/>
        <v>2713</v>
      </c>
      <c r="T139" s="7">
        <f t="shared" si="31"/>
        <v>27.099999999999998</v>
      </c>
      <c r="U139" s="7" t="str">
        <f t="shared" si="32"/>
        <v>Gap</v>
      </c>
      <c r="V139" s="7">
        <f>IF(ISERROR(IF(INDEX(rosh!$O$4:$P$710,MATCH(I139,rosh!$O$4:$O$710,0),2)="Mayor",1,)),0,IF(INDEX(rosh!$O$4:$P$710,MATCH(I139,rosh!$O$4:$O$710,0),2)="Mayor",1,))</f>
        <v>0</v>
      </c>
      <c r="W139" s="7" t="str">
        <f t="shared" si="33"/>
        <v>TRUE אשדוד</v>
      </c>
      <c r="X139" s="84">
        <f t="shared" si="38"/>
        <v>73255</v>
      </c>
      <c r="Y139" s="7">
        <f t="shared" si="34"/>
        <v>2</v>
      </c>
      <c r="Z139" s="7">
        <f t="shared" si="35"/>
        <v>26</v>
      </c>
      <c r="AA139" s="7" t="str">
        <f t="shared" si="36"/>
        <v>Gap</v>
      </c>
      <c r="AB139" s="7">
        <f t="shared" si="37"/>
        <v>2</v>
      </c>
    </row>
    <row r="140" spans="2:28" ht="15" thickTop="1" thickBot="1">
      <c r="B140" s="31">
        <v>70</v>
      </c>
      <c r="C140" s="32" t="s">
        <v>17990</v>
      </c>
      <c r="D140" s="33">
        <v>172983</v>
      </c>
      <c r="E140" s="34" t="s">
        <v>658</v>
      </c>
      <c r="F140" s="22" t="str">
        <f t="shared" si="26"/>
        <v>קנ אשדוד</v>
      </c>
      <c r="G140" s="35" t="s">
        <v>18020</v>
      </c>
      <c r="H140" s="36"/>
      <c r="I140" s="25" t="str">
        <f t="shared" si="27"/>
        <v xml:space="preserve">אשדוד </v>
      </c>
      <c r="J140" s="37">
        <v>73255</v>
      </c>
      <c r="K140" s="38">
        <v>73255</v>
      </c>
      <c r="L140" s="39">
        <v>5.8234932769094257E-2</v>
      </c>
      <c r="M140" s="40">
        <v>4266</v>
      </c>
      <c r="N140" s="41">
        <v>5.8234932769094257E-2</v>
      </c>
      <c r="O140" s="42">
        <v>4266</v>
      </c>
      <c r="P140" s="7">
        <f>VLOOKUP(C140,'ריכוז נתונים'!$B$3:$C$189,2)</f>
        <v>27</v>
      </c>
      <c r="Q140" s="47" t="b">
        <f t="shared" si="28"/>
        <v>1</v>
      </c>
      <c r="R140" s="7">
        <f t="shared" si="29"/>
        <v>1.6</v>
      </c>
      <c r="S140" s="47">
        <f t="shared" si="30"/>
        <v>2713</v>
      </c>
      <c r="T140" s="7">
        <f t="shared" si="31"/>
        <v>27.099999999999998</v>
      </c>
      <c r="U140" s="7" t="str">
        <f t="shared" si="32"/>
        <v>Gap</v>
      </c>
      <c r="V140" s="7">
        <f>IF(ISERROR(IF(INDEX(rosh!$O$4:$P$710,MATCH(I140,rosh!$O$4:$O$710,0),2)="Mayor",1,)),0,IF(INDEX(rosh!$O$4:$P$710,MATCH(I140,rosh!$O$4:$O$710,0),2)="Mayor",1,))</f>
        <v>0</v>
      </c>
      <c r="W140" s="7" t="str">
        <f t="shared" si="33"/>
        <v>TRUE אשדוד</v>
      </c>
      <c r="X140" s="84">
        <f t="shared" si="38"/>
        <v>73255</v>
      </c>
      <c r="Y140" s="7">
        <f t="shared" si="34"/>
        <v>2</v>
      </c>
      <c r="Z140" s="7">
        <f t="shared" si="35"/>
        <v>26</v>
      </c>
      <c r="AA140" s="7" t="str">
        <f t="shared" si="36"/>
        <v>Gap</v>
      </c>
      <c r="AB140" s="7">
        <f t="shared" si="37"/>
        <v>2</v>
      </c>
    </row>
    <row r="141" spans="2:28" ht="15" thickTop="1" thickBot="1">
      <c r="B141" s="31">
        <v>70</v>
      </c>
      <c r="C141" s="32" t="s">
        <v>17990</v>
      </c>
      <c r="D141" s="33">
        <v>172983</v>
      </c>
      <c r="E141" s="34" t="s">
        <v>1046</v>
      </c>
      <c r="F141" s="22" t="str">
        <f t="shared" si="26"/>
        <v>פז אשדוד</v>
      </c>
      <c r="G141" s="35" t="s">
        <v>18067</v>
      </c>
      <c r="H141" s="36"/>
      <c r="I141" s="25" t="str">
        <f t="shared" si="27"/>
        <v xml:space="preserve">אשדוד </v>
      </c>
      <c r="J141" s="37">
        <v>73255</v>
      </c>
      <c r="K141" s="38">
        <v>73255</v>
      </c>
      <c r="L141" s="39">
        <v>4.8761176711487268E-2</v>
      </c>
      <c r="M141" s="40">
        <v>3572</v>
      </c>
      <c r="N141" s="41">
        <v>4.8761176711487268E-2</v>
      </c>
      <c r="O141" s="42">
        <v>3572</v>
      </c>
      <c r="P141" s="7">
        <f>VLOOKUP(C141,'ריכוז נתונים'!$B$3:$C$189,2)</f>
        <v>27</v>
      </c>
      <c r="Q141" s="47" t="b">
        <f t="shared" si="28"/>
        <v>1</v>
      </c>
      <c r="R141" s="7">
        <f t="shared" si="29"/>
        <v>1.3</v>
      </c>
      <c r="S141" s="47">
        <f t="shared" si="30"/>
        <v>2713</v>
      </c>
      <c r="T141" s="7">
        <f t="shared" si="31"/>
        <v>27.099999999999998</v>
      </c>
      <c r="U141" s="7" t="str">
        <f t="shared" si="32"/>
        <v>Gap</v>
      </c>
      <c r="V141" s="7">
        <f>IF(ISERROR(IF(INDEX(rosh!$O$4:$P$710,MATCH(I141,rosh!$O$4:$O$710,0),2)="Mayor",1,)),0,IF(INDEX(rosh!$O$4:$P$710,MATCH(I141,rosh!$O$4:$O$710,0),2)="Mayor",1,))</f>
        <v>0</v>
      </c>
      <c r="W141" s="7" t="str">
        <f t="shared" si="33"/>
        <v>TRUE אשדוד</v>
      </c>
      <c r="X141" s="84">
        <f t="shared" si="38"/>
        <v>73255</v>
      </c>
      <c r="Y141" s="7">
        <f t="shared" si="34"/>
        <v>1</v>
      </c>
      <c r="Z141" s="7">
        <f t="shared" si="35"/>
        <v>26</v>
      </c>
      <c r="AA141" s="7" t="str">
        <f t="shared" si="36"/>
        <v>Gap</v>
      </c>
      <c r="AB141" s="7">
        <f t="shared" si="37"/>
        <v>1</v>
      </c>
    </row>
    <row r="142" spans="2:28" ht="15" thickTop="1" thickBot="1">
      <c r="B142" s="31">
        <v>70</v>
      </c>
      <c r="C142" s="32" t="s">
        <v>17990</v>
      </c>
      <c r="D142" s="33">
        <v>172983</v>
      </c>
      <c r="E142" s="34" t="s">
        <v>11202</v>
      </c>
      <c r="F142" s="22" t="str">
        <f t="shared" si="26"/>
        <v>את אשדוד</v>
      </c>
      <c r="G142" s="35" t="s">
        <v>18252</v>
      </c>
      <c r="H142" s="36"/>
      <c r="I142" s="25" t="str">
        <f t="shared" si="27"/>
        <v xml:space="preserve">אשדוד </v>
      </c>
      <c r="J142" s="37">
        <v>73255</v>
      </c>
      <c r="K142" s="38">
        <v>73255</v>
      </c>
      <c r="L142" s="39">
        <v>0</v>
      </c>
      <c r="M142" s="40">
        <v>0</v>
      </c>
      <c r="N142" s="41">
        <v>0</v>
      </c>
      <c r="O142" s="42">
        <v>0</v>
      </c>
      <c r="P142" s="7">
        <f>VLOOKUP(C142,'ריכוז נתונים'!$B$3:$C$189,2)</f>
        <v>27</v>
      </c>
      <c r="Q142" s="47" t="b">
        <f t="shared" si="28"/>
        <v>0</v>
      </c>
      <c r="R142" s="7">
        <f t="shared" si="29"/>
        <v>0</v>
      </c>
      <c r="S142" s="47">
        <f t="shared" si="30"/>
        <v>2713</v>
      </c>
      <c r="T142" s="7">
        <f t="shared" si="31"/>
        <v>27.099999999999998</v>
      </c>
      <c r="U142" s="7" t="str">
        <f t="shared" si="32"/>
        <v>Gap</v>
      </c>
      <c r="V142" s="7">
        <f>IF(ISERROR(IF(INDEX(rosh!$O$4:$P$710,MATCH(I142,rosh!$O$4:$O$710,0),2)="Mayor",1,)),0,IF(INDEX(rosh!$O$4:$P$710,MATCH(I142,rosh!$O$4:$O$710,0),2)="Mayor",1,))</f>
        <v>0</v>
      </c>
      <c r="W142" s="7" t="str">
        <f t="shared" si="33"/>
        <v>FALSE אשדוד</v>
      </c>
      <c r="X142" s="84">
        <f t="shared" si="38"/>
        <v>0</v>
      </c>
      <c r="Y142" s="7">
        <f t="shared" si="34"/>
        <v>0</v>
      </c>
      <c r="Z142" s="7">
        <f t="shared" si="35"/>
        <v>26</v>
      </c>
      <c r="AA142" s="7" t="str">
        <f t="shared" si="36"/>
        <v>Gap</v>
      </c>
      <c r="AB142" s="7">
        <f t="shared" si="37"/>
        <v>0</v>
      </c>
    </row>
    <row r="143" spans="2:28" ht="15" thickTop="1" thickBot="1">
      <c r="B143" s="31">
        <v>70</v>
      </c>
      <c r="C143" s="32" t="s">
        <v>17990</v>
      </c>
      <c r="D143" s="33">
        <v>172983</v>
      </c>
      <c r="E143" s="34" t="s">
        <v>3065</v>
      </c>
      <c r="F143" s="22" t="str">
        <f t="shared" si="26"/>
        <v>דף אשדוד</v>
      </c>
      <c r="G143" s="35" t="s">
        <v>18229</v>
      </c>
      <c r="H143" s="36"/>
      <c r="I143" s="25" t="str">
        <f t="shared" si="27"/>
        <v xml:space="preserve">אשדוד </v>
      </c>
      <c r="J143" s="37">
        <v>73255</v>
      </c>
      <c r="K143" s="38">
        <v>73255</v>
      </c>
      <c r="L143" s="39">
        <v>0</v>
      </c>
      <c r="M143" s="40">
        <v>0</v>
      </c>
      <c r="N143" s="41">
        <v>0</v>
      </c>
      <c r="O143" s="42">
        <v>0</v>
      </c>
      <c r="P143" s="7">
        <f>VLOOKUP(C143,'ריכוז נתונים'!$B$3:$C$189,2)</f>
        <v>27</v>
      </c>
      <c r="Q143" s="47" t="b">
        <f t="shared" si="28"/>
        <v>0</v>
      </c>
      <c r="R143" s="7">
        <f t="shared" si="29"/>
        <v>0</v>
      </c>
      <c r="S143" s="47">
        <f t="shared" si="30"/>
        <v>2713</v>
      </c>
      <c r="T143" s="7">
        <f t="shared" si="31"/>
        <v>27.099999999999998</v>
      </c>
      <c r="U143" s="7" t="str">
        <f t="shared" si="32"/>
        <v>Gap</v>
      </c>
      <c r="V143" s="7">
        <f>IF(ISERROR(IF(INDEX(rosh!$O$4:$P$710,MATCH(I143,rosh!$O$4:$O$710,0),2)="Mayor",1,)),0,IF(INDEX(rosh!$O$4:$P$710,MATCH(I143,rosh!$O$4:$O$710,0),2)="Mayor",1,))</f>
        <v>0</v>
      </c>
      <c r="W143" s="7" t="str">
        <f t="shared" si="33"/>
        <v>FALSE אשדוד</v>
      </c>
      <c r="X143" s="84">
        <f t="shared" si="38"/>
        <v>0</v>
      </c>
      <c r="Y143" s="7">
        <f t="shared" si="34"/>
        <v>0</v>
      </c>
      <c r="Z143" s="7">
        <f t="shared" si="35"/>
        <v>26</v>
      </c>
      <c r="AA143" s="7" t="str">
        <f t="shared" si="36"/>
        <v>Gap</v>
      </c>
      <c r="AB143" s="7">
        <f t="shared" si="37"/>
        <v>0</v>
      </c>
    </row>
    <row r="144" spans="2:28" ht="15" thickTop="1" thickBot="1">
      <c r="B144" s="31">
        <v>70</v>
      </c>
      <c r="C144" s="32" t="s">
        <v>17990</v>
      </c>
      <c r="D144" s="33">
        <v>172983</v>
      </c>
      <c r="E144" s="34" t="s">
        <v>573</v>
      </c>
      <c r="F144" s="22" t="str">
        <f t="shared" si="26"/>
        <v>זך אשדוד</v>
      </c>
      <c r="G144" s="35" t="s">
        <v>18219</v>
      </c>
      <c r="H144" s="36"/>
      <c r="I144" s="25" t="str">
        <f t="shared" si="27"/>
        <v xml:space="preserve">אשדוד </v>
      </c>
      <c r="J144" s="37">
        <v>73255</v>
      </c>
      <c r="K144" s="38">
        <v>73255</v>
      </c>
      <c r="L144" s="39">
        <v>0</v>
      </c>
      <c r="M144" s="40">
        <v>0</v>
      </c>
      <c r="N144" s="41">
        <v>0</v>
      </c>
      <c r="O144" s="42">
        <v>0</v>
      </c>
      <c r="P144" s="7">
        <f>VLOOKUP(C144,'ריכוז נתונים'!$B$3:$C$189,2)</f>
        <v>27</v>
      </c>
      <c r="Q144" s="47" t="b">
        <f t="shared" si="28"/>
        <v>0</v>
      </c>
      <c r="R144" s="7">
        <f t="shared" si="29"/>
        <v>0</v>
      </c>
      <c r="S144" s="47">
        <f t="shared" si="30"/>
        <v>2713</v>
      </c>
      <c r="T144" s="7">
        <f t="shared" si="31"/>
        <v>27.099999999999998</v>
      </c>
      <c r="U144" s="7" t="str">
        <f t="shared" si="32"/>
        <v>Gap</v>
      </c>
      <c r="V144" s="7">
        <f>IF(ISERROR(IF(INDEX(rosh!$O$4:$P$710,MATCH(I144,rosh!$O$4:$O$710,0),2)="Mayor",1,)),0,IF(INDEX(rosh!$O$4:$P$710,MATCH(I144,rosh!$O$4:$O$710,0),2)="Mayor",1,))</f>
        <v>0</v>
      </c>
      <c r="W144" s="7" t="str">
        <f t="shared" si="33"/>
        <v>FALSE אשדוד</v>
      </c>
      <c r="X144" s="84">
        <f t="shared" si="38"/>
        <v>0</v>
      </c>
      <c r="Y144" s="7">
        <f t="shared" si="34"/>
        <v>0</v>
      </c>
      <c r="Z144" s="7">
        <f t="shared" si="35"/>
        <v>26</v>
      </c>
      <c r="AA144" s="7" t="str">
        <f t="shared" si="36"/>
        <v>Gap</v>
      </c>
      <c r="AB144" s="7">
        <f t="shared" si="37"/>
        <v>0</v>
      </c>
    </row>
    <row r="145" spans="2:28" ht="15" thickTop="1" thickBot="1">
      <c r="B145" s="31">
        <v>70</v>
      </c>
      <c r="C145" s="32" t="s">
        <v>17990</v>
      </c>
      <c r="D145" s="33">
        <v>172983</v>
      </c>
      <c r="E145" s="34" t="s">
        <v>1007</v>
      </c>
      <c r="F145" s="22" t="str">
        <f t="shared" si="26"/>
        <v>טב אשדוד</v>
      </c>
      <c r="G145" s="35" t="s">
        <v>18179</v>
      </c>
      <c r="H145" s="36"/>
      <c r="I145" s="25" t="str">
        <f t="shared" si="27"/>
        <v xml:space="preserve">אשדוד </v>
      </c>
      <c r="J145" s="37">
        <v>73255</v>
      </c>
      <c r="K145" s="38">
        <v>73255</v>
      </c>
      <c r="L145" s="39">
        <v>0</v>
      </c>
      <c r="M145" s="40">
        <v>0</v>
      </c>
      <c r="N145" s="41">
        <v>0</v>
      </c>
      <c r="O145" s="42">
        <v>0</v>
      </c>
      <c r="P145" s="7">
        <f>VLOOKUP(C145,'ריכוז נתונים'!$B$3:$C$189,2)</f>
        <v>27</v>
      </c>
      <c r="Q145" s="47" t="b">
        <f t="shared" si="28"/>
        <v>0</v>
      </c>
      <c r="R145" s="7">
        <f t="shared" si="29"/>
        <v>0</v>
      </c>
      <c r="S145" s="47">
        <f t="shared" si="30"/>
        <v>2713</v>
      </c>
      <c r="T145" s="7">
        <f t="shared" si="31"/>
        <v>27.099999999999998</v>
      </c>
      <c r="U145" s="7" t="str">
        <f t="shared" si="32"/>
        <v>Gap</v>
      </c>
      <c r="V145" s="7">
        <f>IF(ISERROR(IF(INDEX(rosh!$O$4:$P$710,MATCH(I145,rosh!$O$4:$O$710,0),2)="Mayor",1,)),0,IF(INDEX(rosh!$O$4:$P$710,MATCH(I145,rosh!$O$4:$O$710,0),2)="Mayor",1,))</f>
        <v>0</v>
      </c>
      <c r="W145" s="7" t="str">
        <f t="shared" si="33"/>
        <v>FALSE אשדוד</v>
      </c>
      <c r="X145" s="84">
        <f t="shared" si="38"/>
        <v>0</v>
      </c>
      <c r="Y145" s="7">
        <f t="shared" si="34"/>
        <v>0</v>
      </c>
      <c r="Z145" s="7">
        <f t="shared" si="35"/>
        <v>26</v>
      </c>
      <c r="AA145" s="7" t="str">
        <f t="shared" si="36"/>
        <v>Gap</v>
      </c>
      <c r="AB145" s="7">
        <f t="shared" si="37"/>
        <v>0</v>
      </c>
    </row>
    <row r="146" spans="2:28" ht="15" thickTop="1" thickBot="1">
      <c r="B146" s="31">
        <v>70</v>
      </c>
      <c r="C146" s="32" t="s">
        <v>17990</v>
      </c>
      <c r="D146" s="33">
        <v>172983</v>
      </c>
      <c r="E146" s="34" t="s">
        <v>2502</v>
      </c>
      <c r="F146" s="22" t="str">
        <f t="shared" si="26"/>
        <v>כן אשדוד</v>
      </c>
      <c r="G146" s="35" t="s">
        <v>18166</v>
      </c>
      <c r="H146" s="36"/>
      <c r="I146" s="25" t="str">
        <f t="shared" si="27"/>
        <v xml:space="preserve">אשדוד </v>
      </c>
      <c r="J146" s="37">
        <v>73255</v>
      </c>
      <c r="K146" s="38">
        <v>73255</v>
      </c>
      <c r="L146" s="39">
        <v>0</v>
      </c>
      <c r="M146" s="40">
        <v>0</v>
      </c>
      <c r="N146" s="41">
        <v>0</v>
      </c>
      <c r="O146" s="42">
        <v>0</v>
      </c>
      <c r="P146" s="7">
        <f>VLOOKUP(C146,'ריכוז נתונים'!$B$3:$C$189,2)</f>
        <v>27</v>
      </c>
      <c r="Q146" s="47" t="b">
        <f t="shared" si="28"/>
        <v>0</v>
      </c>
      <c r="R146" s="7">
        <f t="shared" si="29"/>
        <v>0</v>
      </c>
      <c r="S146" s="47">
        <f t="shared" si="30"/>
        <v>2713</v>
      </c>
      <c r="T146" s="7">
        <f t="shared" si="31"/>
        <v>27.099999999999998</v>
      </c>
      <c r="U146" s="7" t="str">
        <f t="shared" si="32"/>
        <v>Gap</v>
      </c>
      <c r="V146" s="7">
        <f>IF(ISERROR(IF(INDEX(rosh!$O$4:$P$710,MATCH(I146,rosh!$O$4:$O$710,0),2)="Mayor",1,)),0,IF(INDEX(rosh!$O$4:$P$710,MATCH(I146,rosh!$O$4:$O$710,0),2)="Mayor",1,))</f>
        <v>0</v>
      </c>
      <c r="W146" s="7" t="str">
        <f t="shared" si="33"/>
        <v>FALSE אשדוד</v>
      </c>
      <c r="X146" s="84">
        <f t="shared" si="38"/>
        <v>0</v>
      </c>
      <c r="Y146" s="7">
        <f t="shared" si="34"/>
        <v>0</v>
      </c>
      <c r="Z146" s="7">
        <f t="shared" si="35"/>
        <v>26</v>
      </c>
      <c r="AA146" s="7" t="str">
        <f t="shared" si="36"/>
        <v>Gap</v>
      </c>
      <c r="AB146" s="7">
        <f t="shared" si="37"/>
        <v>0</v>
      </c>
    </row>
    <row r="147" spans="2:28" ht="15" thickTop="1" thickBot="1">
      <c r="B147" s="31">
        <v>70</v>
      </c>
      <c r="C147" s="32" t="s">
        <v>17990</v>
      </c>
      <c r="D147" s="33">
        <v>172983</v>
      </c>
      <c r="E147" s="34" t="s">
        <v>126</v>
      </c>
      <c r="F147" s="22" t="str">
        <f t="shared" si="26"/>
        <v>מחל אשדוד</v>
      </c>
      <c r="G147" s="35" t="s">
        <v>18144</v>
      </c>
      <c r="H147" s="36"/>
      <c r="I147" s="25" t="str">
        <f t="shared" si="27"/>
        <v xml:space="preserve">אשדוד </v>
      </c>
      <c r="J147" s="37">
        <v>73255</v>
      </c>
      <c r="K147" s="38">
        <v>73255</v>
      </c>
      <c r="L147" s="39">
        <v>0</v>
      </c>
      <c r="M147" s="40">
        <v>0</v>
      </c>
      <c r="N147" s="41">
        <v>0</v>
      </c>
      <c r="O147" s="42">
        <v>0</v>
      </c>
      <c r="P147" s="7">
        <f>VLOOKUP(C147,'ריכוז נתונים'!$B$3:$C$189,2)</f>
        <v>27</v>
      </c>
      <c r="Q147" s="47" t="b">
        <f t="shared" si="28"/>
        <v>0</v>
      </c>
      <c r="R147" s="7">
        <f t="shared" si="29"/>
        <v>0</v>
      </c>
      <c r="S147" s="47">
        <f t="shared" si="30"/>
        <v>2713</v>
      </c>
      <c r="T147" s="7">
        <f t="shared" si="31"/>
        <v>27.099999999999998</v>
      </c>
      <c r="U147" s="7" t="str">
        <f t="shared" si="32"/>
        <v>Gap</v>
      </c>
      <c r="V147" s="7">
        <f>IF(ISERROR(IF(INDEX(rosh!$O$4:$P$710,MATCH(I147,rosh!$O$4:$O$710,0),2)="Mayor",1,)),0,IF(INDEX(rosh!$O$4:$P$710,MATCH(I147,rosh!$O$4:$O$710,0),2)="Mayor",1,))</f>
        <v>0</v>
      </c>
      <c r="W147" s="7" t="str">
        <f t="shared" si="33"/>
        <v>FALSE אשדוד</v>
      </c>
      <c r="X147" s="84">
        <f t="shared" si="38"/>
        <v>0</v>
      </c>
      <c r="Y147" s="7">
        <f t="shared" si="34"/>
        <v>0</v>
      </c>
      <c r="Z147" s="7">
        <f t="shared" si="35"/>
        <v>26</v>
      </c>
      <c r="AA147" s="7" t="str">
        <f t="shared" si="36"/>
        <v>Gap</v>
      </c>
      <c r="AB147" s="7">
        <f t="shared" si="37"/>
        <v>0</v>
      </c>
    </row>
    <row r="148" spans="2:28" ht="15" thickTop="1" thickBot="1">
      <c r="B148" s="31">
        <v>70</v>
      </c>
      <c r="C148" s="32" t="s">
        <v>17990</v>
      </c>
      <c r="D148" s="33">
        <v>172983</v>
      </c>
      <c r="E148" s="34" t="s">
        <v>87</v>
      </c>
      <c r="F148" s="22" t="str">
        <f t="shared" si="26"/>
        <v>נ אשדוד</v>
      </c>
      <c r="G148" s="35" t="s">
        <v>18134</v>
      </c>
      <c r="H148" s="36"/>
      <c r="I148" s="25" t="str">
        <f t="shared" si="27"/>
        <v xml:space="preserve">אשדוד </v>
      </c>
      <c r="J148" s="37">
        <v>73255</v>
      </c>
      <c r="K148" s="38">
        <v>73255</v>
      </c>
      <c r="L148" s="39">
        <v>0</v>
      </c>
      <c r="M148" s="40">
        <v>0</v>
      </c>
      <c r="N148" s="41">
        <v>0</v>
      </c>
      <c r="O148" s="42">
        <v>0</v>
      </c>
      <c r="P148" s="7">
        <f>VLOOKUP(C148,'ריכוז נתונים'!$B$3:$C$189,2)</f>
        <v>27</v>
      </c>
      <c r="Q148" s="47" t="b">
        <f t="shared" si="28"/>
        <v>0</v>
      </c>
      <c r="R148" s="7">
        <f t="shared" si="29"/>
        <v>0</v>
      </c>
      <c r="S148" s="47">
        <f t="shared" si="30"/>
        <v>2713</v>
      </c>
      <c r="T148" s="7">
        <f t="shared" si="31"/>
        <v>27.099999999999998</v>
      </c>
      <c r="U148" s="7" t="str">
        <f t="shared" si="32"/>
        <v>Gap</v>
      </c>
      <c r="V148" s="7">
        <f>IF(ISERROR(IF(INDEX(rosh!$O$4:$P$710,MATCH(I148,rosh!$O$4:$O$710,0),2)="Mayor",1,)),0,IF(INDEX(rosh!$O$4:$P$710,MATCH(I148,rosh!$O$4:$O$710,0),2)="Mayor",1,))</f>
        <v>0</v>
      </c>
      <c r="W148" s="7" t="str">
        <f t="shared" si="33"/>
        <v>FALSE אשדוד</v>
      </c>
      <c r="X148" s="84">
        <f t="shared" si="38"/>
        <v>0</v>
      </c>
      <c r="Y148" s="7">
        <f t="shared" si="34"/>
        <v>0</v>
      </c>
      <c r="Z148" s="7">
        <f t="shared" si="35"/>
        <v>26</v>
      </c>
      <c r="AA148" s="7" t="str">
        <f t="shared" si="36"/>
        <v>Gap</v>
      </c>
      <c r="AB148" s="7">
        <f t="shared" si="37"/>
        <v>0</v>
      </c>
    </row>
    <row r="149" spans="2:28" ht="26" thickTop="1" thickBot="1">
      <c r="B149" s="31">
        <v>70</v>
      </c>
      <c r="C149" s="32" t="s">
        <v>17990</v>
      </c>
      <c r="D149" s="33">
        <v>172983</v>
      </c>
      <c r="E149" s="34" t="s">
        <v>1059</v>
      </c>
      <c r="F149" s="22" t="str">
        <f t="shared" si="26"/>
        <v>ע אשדוד</v>
      </c>
      <c r="G149" s="35" t="s">
        <v>18118</v>
      </c>
      <c r="H149" s="36"/>
      <c r="I149" s="25" t="str">
        <f t="shared" si="27"/>
        <v xml:space="preserve">אשדוד </v>
      </c>
      <c r="J149" s="37">
        <v>73255</v>
      </c>
      <c r="K149" s="38">
        <v>73255</v>
      </c>
      <c r="L149" s="39">
        <v>0</v>
      </c>
      <c r="M149" s="40">
        <v>0</v>
      </c>
      <c r="N149" s="41">
        <v>0</v>
      </c>
      <c r="O149" s="42">
        <v>0</v>
      </c>
      <c r="P149" s="7">
        <f>VLOOKUP(C149,'ריכוז נתונים'!$B$3:$C$189,2)</f>
        <v>27</v>
      </c>
      <c r="Q149" s="47" t="b">
        <f t="shared" si="28"/>
        <v>0</v>
      </c>
      <c r="R149" s="7">
        <f t="shared" si="29"/>
        <v>0</v>
      </c>
      <c r="S149" s="47">
        <f t="shared" si="30"/>
        <v>2713</v>
      </c>
      <c r="T149" s="7">
        <f t="shared" si="31"/>
        <v>27.099999999999998</v>
      </c>
      <c r="U149" s="7" t="str">
        <f t="shared" si="32"/>
        <v>Gap</v>
      </c>
      <c r="V149" s="7">
        <f>IF(ISERROR(IF(INDEX(rosh!$O$4:$P$710,MATCH(I149,rosh!$O$4:$O$710,0),2)="Mayor",1,)),0,IF(INDEX(rosh!$O$4:$P$710,MATCH(I149,rosh!$O$4:$O$710,0),2)="Mayor",1,))</f>
        <v>0</v>
      </c>
      <c r="W149" s="7" t="str">
        <f t="shared" si="33"/>
        <v>FALSE אשדוד</v>
      </c>
      <c r="X149" s="84">
        <f t="shared" si="38"/>
        <v>0</v>
      </c>
      <c r="Y149" s="7">
        <f t="shared" si="34"/>
        <v>0</v>
      </c>
      <c r="Z149" s="7">
        <f t="shared" si="35"/>
        <v>26</v>
      </c>
      <c r="AA149" s="7" t="str">
        <f t="shared" si="36"/>
        <v>Gap</v>
      </c>
      <c r="AB149" s="7">
        <f t="shared" si="37"/>
        <v>0</v>
      </c>
    </row>
    <row r="150" spans="2:28" ht="15" thickTop="1" thickBot="1">
      <c r="B150" s="31">
        <v>70</v>
      </c>
      <c r="C150" s="32" t="s">
        <v>17990</v>
      </c>
      <c r="D150" s="33">
        <v>172983</v>
      </c>
      <c r="E150" s="34" t="s">
        <v>4984</v>
      </c>
      <c r="F150" s="22" t="str">
        <f t="shared" si="26"/>
        <v>עצ אשדוד</v>
      </c>
      <c r="G150" s="35" t="s">
        <v>18104</v>
      </c>
      <c r="H150" s="36"/>
      <c r="I150" s="25" t="str">
        <f t="shared" si="27"/>
        <v xml:space="preserve">אשדוד </v>
      </c>
      <c r="J150" s="37">
        <v>73255</v>
      </c>
      <c r="K150" s="38">
        <v>73255</v>
      </c>
      <c r="L150" s="39">
        <v>0</v>
      </c>
      <c r="M150" s="40">
        <v>0</v>
      </c>
      <c r="N150" s="41">
        <v>0</v>
      </c>
      <c r="O150" s="42">
        <v>0</v>
      </c>
      <c r="P150" s="7">
        <f>VLOOKUP(C150,'ריכוז נתונים'!$B$3:$C$189,2)</f>
        <v>27</v>
      </c>
      <c r="Q150" s="47" t="b">
        <f t="shared" si="28"/>
        <v>0</v>
      </c>
      <c r="R150" s="7">
        <f t="shared" si="29"/>
        <v>0</v>
      </c>
      <c r="S150" s="47">
        <f t="shared" si="30"/>
        <v>2713</v>
      </c>
      <c r="T150" s="7">
        <f t="shared" si="31"/>
        <v>27.099999999999998</v>
      </c>
      <c r="U150" s="7" t="str">
        <f t="shared" si="32"/>
        <v>Gap</v>
      </c>
      <c r="V150" s="7">
        <f>IF(ISERROR(IF(INDEX(rosh!$O$4:$P$710,MATCH(I150,rosh!$O$4:$O$710,0),2)="Mayor",1,)),0,IF(INDEX(rosh!$O$4:$P$710,MATCH(I150,rosh!$O$4:$O$710,0),2)="Mayor",1,))</f>
        <v>0</v>
      </c>
      <c r="W150" s="7" t="str">
        <f t="shared" si="33"/>
        <v>FALSE אשדוד</v>
      </c>
      <c r="X150" s="84">
        <f t="shared" si="38"/>
        <v>0</v>
      </c>
      <c r="Y150" s="7">
        <f t="shared" si="34"/>
        <v>0</v>
      </c>
      <c r="Z150" s="7">
        <f t="shared" si="35"/>
        <v>26</v>
      </c>
      <c r="AA150" s="7" t="str">
        <f t="shared" si="36"/>
        <v>Gap</v>
      </c>
      <c r="AB150" s="7">
        <f t="shared" si="37"/>
        <v>0</v>
      </c>
    </row>
    <row r="151" spans="2:28" ht="15" thickTop="1" thickBot="1">
      <c r="B151" s="31">
        <v>70</v>
      </c>
      <c r="C151" s="32" t="s">
        <v>17990</v>
      </c>
      <c r="D151" s="33">
        <v>172983</v>
      </c>
      <c r="E151" s="34" t="s">
        <v>108</v>
      </c>
      <c r="F151" s="22" t="str">
        <f t="shared" si="26"/>
        <v>פה אשדוד</v>
      </c>
      <c r="G151" s="35" t="s">
        <v>18089</v>
      </c>
      <c r="H151" s="36"/>
      <c r="I151" s="25" t="str">
        <f t="shared" si="27"/>
        <v xml:space="preserve">אשדוד </v>
      </c>
      <c r="J151" s="37">
        <v>73255</v>
      </c>
      <c r="K151" s="38">
        <v>73255</v>
      </c>
      <c r="L151" s="39">
        <v>0</v>
      </c>
      <c r="M151" s="40">
        <v>0</v>
      </c>
      <c r="N151" s="41">
        <v>0</v>
      </c>
      <c r="O151" s="42">
        <v>0</v>
      </c>
      <c r="P151" s="7">
        <f>VLOOKUP(C151,'ריכוז נתונים'!$B$3:$C$189,2)</f>
        <v>27</v>
      </c>
      <c r="Q151" s="47" t="b">
        <f t="shared" si="28"/>
        <v>0</v>
      </c>
      <c r="R151" s="7">
        <f t="shared" si="29"/>
        <v>0</v>
      </c>
      <c r="S151" s="47">
        <f t="shared" si="30"/>
        <v>2713</v>
      </c>
      <c r="T151" s="7">
        <f t="shared" si="31"/>
        <v>27.099999999999998</v>
      </c>
      <c r="U151" s="7" t="str">
        <f t="shared" si="32"/>
        <v>Gap</v>
      </c>
      <c r="V151" s="7">
        <f>IF(ISERROR(IF(INDEX(rosh!$O$4:$P$710,MATCH(I151,rosh!$O$4:$O$710,0),2)="Mayor",1,)),0,IF(INDEX(rosh!$O$4:$P$710,MATCH(I151,rosh!$O$4:$O$710,0),2)="Mayor",1,))</f>
        <v>0</v>
      </c>
      <c r="W151" s="7" t="str">
        <f t="shared" si="33"/>
        <v>FALSE אשדוד</v>
      </c>
      <c r="X151" s="84">
        <f t="shared" si="38"/>
        <v>0</v>
      </c>
      <c r="Y151" s="7">
        <f t="shared" si="34"/>
        <v>0</v>
      </c>
      <c r="Z151" s="7">
        <f t="shared" si="35"/>
        <v>26</v>
      </c>
      <c r="AA151" s="7" t="str">
        <f t="shared" si="36"/>
        <v>Gap</v>
      </c>
      <c r="AB151" s="7">
        <f t="shared" si="37"/>
        <v>0</v>
      </c>
    </row>
    <row r="152" spans="2:28" ht="15" thickTop="1" thickBot="1">
      <c r="B152" s="31">
        <v>70</v>
      </c>
      <c r="C152" s="32" t="s">
        <v>17990</v>
      </c>
      <c r="D152" s="33">
        <v>172983</v>
      </c>
      <c r="E152" s="34" t="s">
        <v>9101</v>
      </c>
      <c r="F152" s="22" t="str">
        <f t="shared" si="26"/>
        <v>צפ אשדוד</v>
      </c>
      <c r="G152" s="35" t="s">
        <v>18030</v>
      </c>
      <c r="H152" s="36"/>
      <c r="I152" s="25" t="str">
        <f t="shared" si="27"/>
        <v xml:space="preserve">אשדוד </v>
      </c>
      <c r="J152" s="37">
        <v>73255</v>
      </c>
      <c r="K152" s="38">
        <v>73255</v>
      </c>
      <c r="L152" s="39">
        <v>0</v>
      </c>
      <c r="M152" s="40">
        <v>0</v>
      </c>
      <c r="N152" s="41">
        <v>0</v>
      </c>
      <c r="O152" s="42">
        <v>0</v>
      </c>
      <c r="P152" s="7">
        <f>VLOOKUP(C152,'ריכוז נתונים'!$B$3:$C$189,2)</f>
        <v>27</v>
      </c>
      <c r="Q152" s="47" t="b">
        <f t="shared" si="28"/>
        <v>0</v>
      </c>
      <c r="R152" s="7">
        <f t="shared" si="29"/>
        <v>0</v>
      </c>
      <c r="S152" s="47">
        <f t="shared" si="30"/>
        <v>2713</v>
      </c>
      <c r="T152" s="7">
        <f t="shared" si="31"/>
        <v>27.099999999999998</v>
      </c>
      <c r="U152" s="7" t="str">
        <f t="shared" si="32"/>
        <v>Gap</v>
      </c>
      <c r="V152" s="7">
        <f>IF(ISERROR(IF(INDEX(rosh!$O$4:$P$710,MATCH(I152,rosh!$O$4:$O$710,0),2)="Mayor",1,)),0,IF(INDEX(rosh!$O$4:$P$710,MATCH(I152,rosh!$O$4:$O$710,0),2)="Mayor",1,))</f>
        <v>0</v>
      </c>
      <c r="W152" s="7" t="str">
        <f t="shared" si="33"/>
        <v>FALSE אשדוד</v>
      </c>
      <c r="X152" s="84">
        <f t="shared" si="38"/>
        <v>0</v>
      </c>
      <c r="Y152" s="7">
        <f t="shared" si="34"/>
        <v>0</v>
      </c>
      <c r="Z152" s="7">
        <f t="shared" si="35"/>
        <v>26</v>
      </c>
      <c r="AA152" s="7" t="str">
        <f t="shared" si="36"/>
        <v>Gap</v>
      </c>
      <c r="AB152" s="7">
        <f t="shared" si="37"/>
        <v>0</v>
      </c>
    </row>
    <row r="153" spans="2:28" ht="15" thickTop="1" thickBot="1">
      <c r="B153" s="31">
        <v>70</v>
      </c>
      <c r="C153" s="32" t="s">
        <v>17990</v>
      </c>
      <c r="D153" s="33">
        <v>172983</v>
      </c>
      <c r="E153" s="34" t="s">
        <v>213</v>
      </c>
      <c r="F153" s="22" t="str">
        <f t="shared" si="26"/>
        <v>רק אשדוד</v>
      </c>
      <c r="G153" s="35" t="s">
        <v>17999</v>
      </c>
      <c r="H153" s="36"/>
      <c r="I153" s="25" t="str">
        <f t="shared" si="27"/>
        <v xml:space="preserve">אשדוד </v>
      </c>
      <c r="J153" s="37">
        <v>73255</v>
      </c>
      <c r="K153" s="38">
        <v>73255</v>
      </c>
      <c r="L153" s="39">
        <v>0</v>
      </c>
      <c r="M153" s="40">
        <v>0</v>
      </c>
      <c r="N153" s="41">
        <v>0</v>
      </c>
      <c r="O153" s="42">
        <v>0</v>
      </c>
      <c r="P153" s="7">
        <f>VLOOKUP(C153,'ריכוז נתונים'!$B$3:$C$189,2)</f>
        <v>27</v>
      </c>
      <c r="Q153" s="47" t="b">
        <f t="shared" si="28"/>
        <v>0</v>
      </c>
      <c r="R153" s="7">
        <f t="shared" si="29"/>
        <v>0</v>
      </c>
      <c r="S153" s="47">
        <f t="shared" si="30"/>
        <v>2713</v>
      </c>
      <c r="T153" s="7">
        <f t="shared" si="31"/>
        <v>27.099999999999998</v>
      </c>
      <c r="U153" s="7" t="str">
        <f t="shared" si="32"/>
        <v>Gap</v>
      </c>
      <c r="V153" s="7">
        <f>IF(ISERROR(IF(INDEX(rosh!$O$4:$P$710,MATCH(I153,rosh!$O$4:$O$710,0),2)="Mayor",1,)),0,IF(INDEX(rosh!$O$4:$P$710,MATCH(I153,rosh!$O$4:$O$710,0),2)="Mayor",1,))</f>
        <v>0</v>
      </c>
      <c r="W153" s="7" t="str">
        <f t="shared" si="33"/>
        <v>FALSE אשדוד</v>
      </c>
      <c r="X153" s="84">
        <f t="shared" si="38"/>
        <v>0</v>
      </c>
      <c r="Y153" s="7">
        <f t="shared" si="34"/>
        <v>0</v>
      </c>
      <c r="Z153" s="7">
        <f t="shared" si="35"/>
        <v>26</v>
      </c>
      <c r="AA153" s="7" t="str">
        <f t="shared" si="36"/>
        <v>Gap</v>
      </c>
      <c r="AB153" s="7">
        <f t="shared" si="37"/>
        <v>0</v>
      </c>
    </row>
    <row r="154" spans="2:28" ht="15" thickTop="1" thickBot="1">
      <c r="B154" s="31">
        <v>7100</v>
      </c>
      <c r="C154" s="32" t="s">
        <v>17659</v>
      </c>
      <c r="D154" s="33">
        <v>101550</v>
      </c>
      <c r="E154" s="34" t="s">
        <v>60</v>
      </c>
      <c r="F154" s="22" t="str">
        <f t="shared" si="26"/>
        <v>ד אשקלון</v>
      </c>
      <c r="G154" s="35" t="s">
        <v>17921</v>
      </c>
      <c r="H154" s="36" t="s">
        <v>17945</v>
      </c>
      <c r="I154" s="25" t="str">
        <f t="shared" si="27"/>
        <v>אשקלון שמעוני איתמר</v>
      </c>
      <c r="J154" s="37">
        <v>48578</v>
      </c>
      <c r="K154" s="38">
        <v>48578</v>
      </c>
      <c r="L154" s="39">
        <v>0.10259788381571905</v>
      </c>
      <c r="M154" s="40">
        <v>4984</v>
      </c>
      <c r="N154" s="41">
        <v>0.10259788381571905</v>
      </c>
      <c r="O154" s="42">
        <v>4984</v>
      </c>
      <c r="P154" s="7">
        <f>VLOOKUP(C154,'ריכוז נתונים'!$B$3:$C$189,2)</f>
        <v>23</v>
      </c>
      <c r="Q154" s="47" t="b">
        <f t="shared" si="28"/>
        <v>1</v>
      </c>
      <c r="R154" s="7">
        <f t="shared" si="29"/>
        <v>2.4</v>
      </c>
      <c r="S154" s="47">
        <f t="shared" si="30"/>
        <v>2112</v>
      </c>
      <c r="T154" s="7">
        <f t="shared" si="31"/>
        <v>17.899999999999999</v>
      </c>
      <c r="U154" s="7" t="str">
        <f t="shared" si="32"/>
        <v>Gap</v>
      </c>
      <c r="V154" s="7">
        <f>IF(ISERROR(IF(INDEX(rosh!$O$4:$P$710,MATCH(I154,rosh!$O$4:$O$710,0),2)="Mayor",1,)),0,IF(INDEX(rosh!$O$4:$P$710,MATCH(I154,rosh!$O$4:$O$710,0),2)="Mayor",1,))</f>
        <v>1</v>
      </c>
      <c r="W154" s="7" t="str">
        <f t="shared" si="33"/>
        <v>TRUE אשקלון</v>
      </c>
      <c r="X154" s="84">
        <f t="shared" si="38"/>
        <v>37701</v>
      </c>
      <c r="Y154" s="7">
        <f t="shared" si="34"/>
        <v>3</v>
      </c>
      <c r="Z154" s="7">
        <f t="shared" si="35"/>
        <v>22</v>
      </c>
      <c r="AA154" s="7" t="str">
        <f t="shared" si="36"/>
        <v>Gap</v>
      </c>
      <c r="AB154" s="7">
        <f t="shared" si="37"/>
        <v>4</v>
      </c>
    </row>
    <row r="155" spans="2:28" ht="15" thickTop="1" thickBot="1">
      <c r="B155" s="31">
        <v>7100</v>
      </c>
      <c r="C155" s="32" t="s">
        <v>17659</v>
      </c>
      <c r="D155" s="33">
        <v>101550</v>
      </c>
      <c r="E155" s="34" t="s">
        <v>963</v>
      </c>
      <c r="F155" s="22" t="str">
        <f t="shared" si="26"/>
        <v>שס אשקלון</v>
      </c>
      <c r="G155" s="35" t="s">
        <v>17658</v>
      </c>
      <c r="H155" s="36"/>
      <c r="I155" s="25" t="str">
        <f t="shared" si="27"/>
        <v xml:space="preserve">אשקלון </v>
      </c>
      <c r="J155" s="37">
        <v>48578</v>
      </c>
      <c r="K155" s="38">
        <v>48578</v>
      </c>
      <c r="L155" s="39">
        <v>0.10086870599860019</v>
      </c>
      <c r="M155" s="40">
        <v>4900</v>
      </c>
      <c r="N155" s="41">
        <v>0.10086870599860019</v>
      </c>
      <c r="O155" s="42">
        <v>4900</v>
      </c>
      <c r="P155" s="7">
        <f>VLOOKUP(C155,'ריכוז נתונים'!$B$3:$C$189,2)</f>
        <v>23</v>
      </c>
      <c r="Q155" s="47" t="b">
        <f t="shared" si="28"/>
        <v>1</v>
      </c>
      <c r="R155" s="7">
        <f t="shared" si="29"/>
        <v>2.2999999999999998</v>
      </c>
      <c r="S155" s="47">
        <f t="shared" si="30"/>
        <v>2112</v>
      </c>
      <c r="T155" s="7">
        <f t="shared" si="31"/>
        <v>17.899999999999999</v>
      </c>
      <c r="U155" s="7" t="str">
        <f t="shared" si="32"/>
        <v>Gap</v>
      </c>
      <c r="V155" s="7">
        <f>IF(ISERROR(IF(INDEX(rosh!$O$4:$P$710,MATCH(I155,rosh!$O$4:$O$710,0),2)="Mayor",1,)),0,IF(INDEX(rosh!$O$4:$P$710,MATCH(I155,rosh!$O$4:$O$710,0),2)="Mayor",1,))</f>
        <v>0</v>
      </c>
      <c r="W155" s="7" t="str">
        <f t="shared" si="33"/>
        <v>TRUE אשקלון</v>
      </c>
      <c r="X155" s="84">
        <f t="shared" si="38"/>
        <v>37701</v>
      </c>
      <c r="Y155" s="7">
        <f t="shared" si="34"/>
        <v>3</v>
      </c>
      <c r="Z155" s="7">
        <f t="shared" si="35"/>
        <v>22</v>
      </c>
      <c r="AA155" s="7" t="str">
        <f t="shared" si="36"/>
        <v>Gap</v>
      </c>
      <c r="AB155" s="7">
        <f t="shared" si="37"/>
        <v>3</v>
      </c>
    </row>
    <row r="156" spans="2:28" ht="15" thickTop="1" thickBot="1">
      <c r="B156" s="31">
        <v>7100</v>
      </c>
      <c r="C156" s="32" t="s">
        <v>17659</v>
      </c>
      <c r="D156" s="33">
        <v>101550</v>
      </c>
      <c r="E156" s="34" t="s">
        <v>213</v>
      </c>
      <c r="F156" s="22" t="str">
        <f t="shared" si="26"/>
        <v>רק אשקלון</v>
      </c>
      <c r="G156" s="35" t="s">
        <v>17670</v>
      </c>
      <c r="H156" s="36"/>
      <c r="I156" s="25" t="str">
        <f t="shared" si="27"/>
        <v xml:space="preserve">אשקלון </v>
      </c>
      <c r="J156" s="37">
        <v>48578</v>
      </c>
      <c r="K156" s="38">
        <v>48578</v>
      </c>
      <c r="L156" s="39">
        <v>9.1461155255465443E-2</v>
      </c>
      <c r="M156" s="40">
        <v>4443</v>
      </c>
      <c r="N156" s="41">
        <v>9.1461155255465443E-2</v>
      </c>
      <c r="O156" s="42">
        <v>4443</v>
      </c>
      <c r="P156" s="7">
        <f>VLOOKUP(C156,'ריכוז נתונים'!$B$3:$C$189,2)</f>
        <v>23</v>
      </c>
      <c r="Q156" s="47" t="b">
        <f t="shared" si="28"/>
        <v>1</v>
      </c>
      <c r="R156" s="7">
        <f t="shared" si="29"/>
        <v>2.1</v>
      </c>
      <c r="S156" s="47">
        <f t="shared" si="30"/>
        <v>2112</v>
      </c>
      <c r="T156" s="7">
        <f t="shared" si="31"/>
        <v>17.899999999999999</v>
      </c>
      <c r="U156" s="7" t="str">
        <f t="shared" si="32"/>
        <v>Gap</v>
      </c>
      <c r="V156" s="7">
        <f>IF(ISERROR(IF(INDEX(rosh!$O$4:$P$710,MATCH(I156,rosh!$O$4:$O$710,0),2)="Mayor",1,)),0,IF(INDEX(rosh!$O$4:$P$710,MATCH(I156,rosh!$O$4:$O$710,0),2)="Mayor",1,))</f>
        <v>0</v>
      </c>
      <c r="W156" s="7" t="str">
        <f t="shared" si="33"/>
        <v>TRUE אשקלון</v>
      </c>
      <c r="X156" s="84">
        <f t="shared" si="38"/>
        <v>37701</v>
      </c>
      <c r="Y156" s="7">
        <f t="shared" si="34"/>
        <v>3</v>
      </c>
      <c r="Z156" s="7">
        <f t="shared" si="35"/>
        <v>22</v>
      </c>
      <c r="AA156" s="7" t="str">
        <f t="shared" si="36"/>
        <v>Gap</v>
      </c>
      <c r="AB156" s="7">
        <f t="shared" si="37"/>
        <v>3</v>
      </c>
    </row>
    <row r="157" spans="2:28" ht="15" thickTop="1" thickBot="1">
      <c r="B157" s="31">
        <v>7100</v>
      </c>
      <c r="C157" s="32" t="s">
        <v>17659</v>
      </c>
      <c r="D157" s="33">
        <v>101550</v>
      </c>
      <c r="E157" s="34" t="s">
        <v>553</v>
      </c>
      <c r="F157" s="22" t="str">
        <f t="shared" si="26"/>
        <v>חי אשקלון</v>
      </c>
      <c r="G157" s="35" t="s">
        <v>17841</v>
      </c>
      <c r="H157" s="36" t="s">
        <v>17883</v>
      </c>
      <c r="I157" s="25" t="str">
        <f t="shared" si="27"/>
        <v>אשקלון וקנין בני</v>
      </c>
      <c r="J157" s="37">
        <v>48578</v>
      </c>
      <c r="K157" s="38">
        <v>48578</v>
      </c>
      <c r="L157" s="39">
        <v>7.0155214294536625E-2</v>
      </c>
      <c r="M157" s="40">
        <v>3408</v>
      </c>
      <c r="N157" s="41">
        <v>7.0155214294536625E-2</v>
      </c>
      <c r="O157" s="42">
        <v>3408</v>
      </c>
      <c r="P157" s="7">
        <f>VLOOKUP(C157,'ריכוז נתונים'!$B$3:$C$189,2)</f>
        <v>23</v>
      </c>
      <c r="Q157" s="47" t="b">
        <f t="shared" si="28"/>
        <v>1</v>
      </c>
      <c r="R157" s="7">
        <f t="shared" si="29"/>
        <v>1.6</v>
      </c>
      <c r="S157" s="47">
        <f t="shared" si="30"/>
        <v>2112</v>
      </c>
      <c r="T157" s="7">
        <f t="shared" si="31"/>
        <v>17.899999999999999</v>
      </c>
      <c r="U157" s="7" t="str">
        <f t="shared" si="32"/>
        <v>Gap</v>
      </c>
      <c r="V157" s="7">
        <f>IF(ISERROR(IF(INDEX(rosh!$O$4:$P$710,MATCH(I157,rosh!$O$4:$O$710,0),2)="Mayor",1,)),0,IF(INDEX(rosh!$O$4:$P$710,MATCH(I157,rosh!$O$4:$O$710,0),2)="Mayor",1,))</f>
        <v>0</v>
      </c>
      <c r="W157" s="7" t="str">
        <f t="shared" si="33"/>
        <v>TRUE אשקלון</v>
      </c>
      <c r="X157" s="84">
        <f t="shared" si="38"/>
        <v>37701</v>
      </c>
      <c r="Y157" s="7">
        <f t="shared" si="34"/>
        <v>2</v>
      </c>
      <c r="Z157" s="7">
        <f t="shared" si="35"/>
        <v>22</v>
      </c>
      <c r="AA157" s="7" t="str">
        <f t="shared" si="36"/>
        <v>Gap</v>
      </c>
      <c r="AB157" s="7">
        <f t="shared" si="37"/>
        <v>2</v>
      </c>
    </row>
    <row r="158" spans="2:28" ht="15" thickTop="1" thickBot="1">
      <c r="B158" s="31">
        <v>7100</v>
      </c>
      <c r="C158" s="32" t="s">
        <v>17659</v>
      </c>
      <c r="D158" s="33">
        <v>101550</v>
      </c>
      <c r="E158" s="34" t="s">
        <v>70</v>
      </c>
      <c r="F158" s="22" t="str">
        <f t="shared" si="26"/>
        <v>א אשקלון</v>
      </c>
      <c r="G158" s="35" t="s">
        <v>17975</v>
      </c>
      <c r="H158" s="36"/>
      <c r="I158" s="25" t="str">
        <f t="shared" si="27"/>
        <v xml:space="preserve">אשקלון </v>
      </c>
      <c r="J158" s="37">
        <v>48578</v>
      </c>
      <c r="K158" s="38">
        <v>48578</v>
      </c>
      <c r="L158" s="39">
        <v>6.9475894437811353E-2</v>
      </c>
      <c r="M158" s="40">
        <v>3375</v>
      </c>
      <c r="N158" s="41">
        <v>6.9475894437811353E-2</v>
      </c>
      <c r="O158" s="42">
        <v>3375</v>
      </c>
      <c r="P158" s="7">
        <f>VLOOKUP(C158,'ריכוז נתונים'!$B$3:$C$189,2)</f>
        <v>23</v>
      </c>
      <c r="Q158" s="47" t="b">
        <f t="shared" si="28"/>
        <v>1</v>
      </c>
      <c r="R158" s="7">
        <f t="shared" si="29"/>
        <v>1.6</v>
      </c>
      <c r="S158" s="47">
        <f t="shared" si="30"/>
        <v>2112</v>
      </c>
      <c r="T158" s="7">
        <f t="shared" si="31"/>
        <v>17.899999999999999</v>
      </c>
      <c r="U158" s="7" t="str">
        <f t="shared" si="32"/>
        <v>Gap</v>
      </c>
      <c r="V158" s="7">
        <f>IF(ISERROR(IF(INDEX(rosh!$O$4:$P$710,MATCH(I158,rosh!$O$4:$O$710,0),2)="Mayor",1,)),0,IF(INDEX(rosh!$O$4:$P$710,MATCH(I158,rosh!$O$4:$O$710,0),2)="Mayor",1,))</f>
        <v>0</v>
      </c>
      <c r="W158" s="7" t="str">
        <f t="shared" si="33"/>
        <v>TRUE אשקלון</v>
      </c>
      <c r="X158" s="84">
        <f t="shared" si="38"/>
        <v>37701</v>
      </c>
      <c r="Y158" s="7">
        <f t="shared" si="34"/>
        <v>2</v>
      </c>
      <c r="Z158" s="7">
        <f t="shared" si="35"/>
        <v>22</v>
      </c>
      <c r="AA158" s="7" t="str">
        <f t="shared" si="36"/>
        <v>Gap</v>
      </c>
      <c r="AB158" s="7">
        <f t="shared" si="37"/>
        <v>2</v>
      </c>
    </row>
    <row r="159" spans="2:28" ht="15" thickTop="1" thickBot="1">
      <c r="B159" s="31">
        <v>7100</v>
      </c>
      <c r="C159" s="32" t="s">
        <v>17659</v>
      </c>
      <c r="D159" s="33">
        <v>101550</v>
      </c>
      <c r="E159" s="34" t="s">
        <v>3</v>
      </c>
      <c r="F159" s="22" t="str">
        <f t="shared" si="26"/>
        <v>ל אשקלון</v>
      </c>
      <c r="G159" s="35" t="s">
        <v>17775</v>
      </c>
      <c r="H159" s="36"/>
      <c r="I159" s="25" t="str">
        <f t="shared" si="27"/>
        <v xml:space="preserve">אשקלון </v>
      </c>
      <c r="J159" s="37">
        <v>48578</v>
      </c>
      <c r="K159" s="38">
        <v>48578</v>
      </c>
      <c r="L159" s="39">
        <v>6.1426983408127134E-2</v>
      </c>
      <c r="M159" s="40">
        <v>2984</v>
      </c>
      <c r="N159" s="41">
        <v>6.1426983408127134E-2</v>
      </c>
      <c r="O159" s="42">
        <v>2984</v>
      </c>
      <c r="P159" s="7">
        <f>VLOOKUP(C159,'ריכוז נתונים'!$B$3:$C$189,2)</f>
        <v>23</v>
      </c>
      <c r="Q159" s="47" t="b">
        <f t="shared" si="28"/>
        <v>1</v>
      </c>
      <c r="R159" s="7">
        <f t="shared" si="29"/>
        <v>1.4</v>
      </c>
      <c r="S159" s="47">
        <f t="shared" si="30"/>
        <v>2112</v>
      </c>
      <c r="T159" s="7">
        <f t="shared" si="31"/>
        <v>17.899999999999999</v>
      </c>
      <c r="U159" s="7" t="str">
        <f t="shared" si="32"/>
        <v>Gap</v>
      </c>
      <c r="V159" s="7">
        <f>IF(ISERROR(IF(INDEX(rosh!$O$4:$P$710,MATCH(I159,rosh!$O$4:$O$710,0),2)="Mayor",1,)),0,IF(INDEX(rosh!$O$4:$P$710,MATCH(I159,rosh!$O$4:$O$710,0),2)="Mayor",1,))</f>
        <v>0</v>
      </c>
      <c r="W159" s="7" t="str">
        <f t="shared" si="33"/>
        <v>TRUE אשקלון</v>
      </c>
      <c r="X159" s="84">
        <f t="shared" si="38"/>
        <v>37701</v>
      </c>
      <c r="Y159" s="7">
        <f t="shared" si="34"/>
        <v>2</v>
      </c>
      <c r="Z159" s="7">
        <f t="shared" si="35"/>
        <v>22</v>
      </c>
      <c r="AA159" s="7" t="str">
        <f t="shared" si="36"/>
        <v>Gap</v>
      </c>
      <c r="AB159" s="7">
        <f t="shared" si="37"/>
        <v>2</v>
      </c>
    </row>
    <row r="160" spans="2:28" ht="15" thickTop="1" thickBot="1">
      <c r="B160" s="31">
        <v>7100</v>
      </c>
      <c r="C160" s="32" t="s">
        <v>17659</v>
      </c>
      <c r="D160" s="33">
        <v>101550</v>
      </c>
      <c r="E160" s="34" t="s">
        <v>2502</v>
      </c>
      <c r="F160" s="22" t="str">
        <f t="shared" si="26"/>
        <v>כן אשקלון</v>
      </c>
      <c r="G160" s="35" t="s">
        <v>17786</v>
      </c>
      <c r="H160" s="36"/>
      <c r="I160" s="25" t="str">
        <f t="shared" si="27"/>
        <v xml:space="preserve">אשקלון </v>
      </c>
      <c r="J160" s="37">
        <v>48578</v>
      </c>
      <c r="K160" s="38">
        <v>48578</v>
      </c>
      <c r="L160" s="39">
        <v>6.070649265099428E-2</v>
      </c>
      <c r="M160" s="40">
        <v>2949</v>
      </c>
      <c r="N160" s="41">
        <v>6.070649265099428E-2</v>
      </c>
      <c r="O160" s="42">
        <v>2949</v>
      </c>
      <c r="P160" s="7">
        <f>VLOOKUP(C160,'ריכוז נתונים'!$B$3:$C$189,2)</f>
        <v>23</v>
      </c>
      <c r="Q160" s="47" t="b">
        <f t="shared" si="28"/>
        <v>1</v>
      </c>
      <c r="R160" s="7">
        <f t="shared" si="29"/>
        <v>1.4</v>
      </c>
      <c r="S160" s="47">
        <f t="shared" si="30"/>
        <v>2112</v>
      </c>
      <c r="T160" s="7">
        <f t="shared" si="31"/>
        <v>17.899999999999999</v>
      </c>
      <c r="U160" s="7" t="str">
        <f t="shared" si="32"/>
        <v>Gap</v>
      </c>
      <c r="V160" s="7">
        <f>IF(ISERROR(IF(INDEX(rosh!$O$4:$P$710,MATCH(I160,rosh!$O$4:$O$710,0),2)="Mayor",1,)),0,IF(INDEX(rosh!$O$4:$P$710,MATCH(I160,rosh!$O$4:$O$710,0),2)="Mayor",1,))</f>
        <v>0</v>
      </c>
      <c r="W160" s="7" t="str">
        <f t="shared" si="33"/>
        <v>TRUE אשקלון</v>
      </c>
      <c r="X160" s="84">
        <f t="shared" si="38"/>
        <v>37701</v>
      </c>
      <c r="Y160" s="7">
        <f t="shared" si="34"/>
        <v>2</v>
      </c>
      <c r="Z160" s="7">
        <f t="shared" si="35"/>
        <v>22</v>
      </c>
      <c r="AA160" s="7" t="str">
        <f t="shared" si="36"/>
        <v>Gap</v>
      </c>
      <c r="AB160" s="7">
        <f t="shared" si="37"/>
        <v>2</v>
      </c>
    </row>
    <row r="161" spans="2:28" ht="15" thickTop="1" thickBot="1">
      <c r="B161" s="31">
        <v>7100</v>
      </c>
      <c r="C161" s="32" t="s">
        <v>17659</v>
      </c>
      <c r="D161" s="33">
        <v>101550</v>
      </c>
      <c r="E161" s="34" t="s">
        <v>142</v>
      </c>
      <c r="F161" s="22" t="str">
        <f t="shared" si="26"/>
        <v>ט אשקלון</v>
      </c>
      <c r="G161" s="35" t="s">
        <v>17822</v>
      </c>
      <c r="H161" s="36"/>
      <c r="I161" s="25" t="str">
        <f t="shared" si="27"/>
        <v xml:space="preserve">אשקלון </v>
      </c>
      <c r="J161" s="37">
        <v>48578</v>
      </c>
      <c r="K161" s="38">
        <v>48578</v>
      </c>
      <c r="L161" s="39">
        <v>4.6626044711597842E-2</v>
      </c>
      <c r="M161" s="40">
        <v>2265</v>
      </c>
      <c r="N161" s="41">
        <v>4.6626044711597842E-2</v>
      </c>
      <c r="O161" s="42">
        <v>2265</v>
      </c>
      <c r="P161" s="7">
        <f>VLOOKUP(C161,'ריכוז נתונים'!$B$3:$C$189,2)</f>
        <v>23</v>
      </c>
      <c r="Q161" s="47" t="b">
        <f t="shared" si="28"/>
        <v>1</v>
      </c>
      <c r="R161" s="7">
        <f t="shared" si="29"/>
        <v>1.1000000000000001</v>
      </c>
      <c r="S161" s="47">
        <f t="shared" si="30"/>
        <v>2112</v>
      </c>
      <c r="T161" s="7">
        <f t="shared" si="31"/>
        <v>17.899999999999999</v>
      </c>
      <c r="U161" s="7" t="str">
        <f t="shared" si="32"/>
        <v>Gap</v>
      </c>
      <c r="V161" s="7">
        <f>IF(ISERROR(IF(INDEX(rosh!$O$4:$P$710,MATCH(I161,rosh!$O$4:$O$710,0),2)="Mayor",1,)),0,IF(INDEX(rosh!$O$4:$P$710,MATCH(I161,rosh!$O$4:$O$710,0),2)="Mayor",1,))</f>
        <v>0</v>
      </c>
      <c r="W161" s="7" t="str">
        <f t="shared" si="33"/>
        <v>TRUE אשקלון</v>
      </c>
      <c r="X161" s="84">
        <f t="shared" si="38"/>
        <v>37701</v>
      </c>
      <c r="Y161" s="7">
        <f t="shared" si="34"/>
        <v>1</v>
      </c>
      <c r="Z161" s="7">
        <f t="shared" si="35"/>
        <v>22</v>
      </c>
      <c r="AA161" s="7" t="str">
        <f t="shared" si="36"/>
        <v>Gap</v>
      </c>
      <c r="AB161" s="7">
        <f t="shared" si="37"/>
        <v>1</v>
      </c>
    </row>
    <row r="162" spans="2:28" ht="15" thickTop="1" thickBot="1">
      <c r="B162" s="31">
        <v>7100</v>
      </c>
      <c r="C162" s="32" t="s">
        <v>17659</v>
      </c>
      <c r="D162" s="33">
        <v>101550</v>
      </c>
      <c r="E162" s="34" t="s">
        <v>573</v>
      </c>
      <c r="F162" s="22" t="str">
        <f t="shared" si="26"/>
        <v>זך אשקלון</v>
      </c>
      <c r="G162" s="35" t="s">
        <v>17885</v>
      </c>
      <c r="H162" s="36"/>
      <c r="I162" s="25" t="str">
        <f t="shared" si="27"/>
        <v xml:space="preserve">אשקלון </v>
      </c>
      <c r="J162" s="37">
        <v>48578</v>
      </c>
      <c r="K162" s="38">
        <v>48578</v>
      </c>
      <c r="L162" s="39">
        <v>4.4793939643460005E-2</v>
      </c>
      <c r="M162" s="40">
        <v>2176</v>
      </c>
      <c r="N162" s="41">
        <v>4.4793939643460005E-2</v>
      </c>
      <c r="O162" s="42">
        <v>2176</v>
      </c>
      <c r="P162" s="7">
        <f>VLOOKUP(C162,'ריכוז נתונים'!$B$3:$C$189,2)</f>
        <v>23</v>
      </c>
      <c r="Q162" s="47" t="b">
        <f t="shared" si="28"/>
        <v>1</v>
      </c>
      <c r="R162" s="7">
        <f t="shared" si="29"/>
        <v>1</v>
      </c>
      <c r="S162" s="47">
        <f t="shared" si="30"/>
        <v>2112</v>
      </c>
      <c r="T162" s="7">
        <f t="shared" si="31"/>
        <v>17.899999999999999</v>
      </c>
      <c r="U162" s="7" t="str">
        <f t="shared" si="32"/>
        <v>Gap</v>
      </c>
      <c r="V162" s="7">
        <f>IF(ISERROR(IF(INDEX(rosh!$O$4:$P$710,MATCH(I162,rosh!$O$4:$O$710,0),2)="Mayor",1,)),0,IF(INDEX(rosh!$O$4:$P$710,MATCH(I162,rosh!$O$4:$O$710,0),2)="Mayor",1,))</f>
        <v>0</v>
      </c>
      <c r="W162" s="7" t="str">
        <f t="shared" si="33"/>
        <v>TRUE אשקלון</v>
      </c>
      <c r="X162" s="84">
        <f t="shared" si="38"/>
        <v>37701</v>
      </c>
      <c r="Y162" s="7">
        <f t="shared" si="34"/>
        <v>1</v>
      </c>
      <c r="Z162" s="7">
        <f t="shared" si="35"/>
        <v>22</v>
      </c>
      <c r="AA162" s="7" t="str">
        <f t="shared" si="36"/>
        <v>Gap</v>
      </c>
      <c r="AB162" s="7">
        <f t="shared" si="37"/>
        <v>1</v>
      </c>
    </row>
    <row r="163" spans="2:28" ht="15" thickTop="1" thickBot="1">
      <c r="B163" s="31">
        <v>7100</v>
      </c>
      <c r="C163" s="32" t="s">
        <v>17659</v>
      </c>
      <c r="D163" s="33">
        <v>101550</v>
      </c>
      <c r="E163" s="34" t="s">
        <v>3822</v>
      </c>
      <c r="F163" s="22" t="str">
        <f t="shared" si="26"/>
        <v>ג אשקלון</v>
      </c>
      <c r="G163" s="35" t="s">
        <v>17947</v>
      </c>
      <c r="H163" s="36"/>
      <c r="I163" s="25" t="str">
        <f t="shared" si="27"/>
        <v xml:space="preserve">אשקלון </v>
      </c>
      <c r="J163" s="37">
        <v>48578</v>
      </c>
      <c r="K163" s="38">
        <v>48578</v>
      </c>
      <c r="L163" s="39">
        <v>4.3003005475729751E-2</v>
      </c>
      <c r="M163" s="40">
        <v>2089</v>
      </c>
      <c r="N163" s="41">
        <v>4.3003005475729751E-2</v>
      </c>
      <c r="O163" s="42">
        <v>2089</v>
      </c>
      <c r="P163" s="7">
        <f>VLOOKUP(C163,'ריכוז נתונים'!$B$3:$C$189,2)</f>
        <v>23</v>
      </c>
      <c r="Q163" s="47" t="b">
        <f t="shared" si="28"/>
        <v>1</v>
      </c>
      <c r="R163" s="7">
        <f t="shared" si="29"/>
        <v>1</v>
      </c>
      <c r="S163" s="47">
        <f t="shared" si="30"/>
        <v>2112</v>
      </c>
      <c r="T163" s="7">
        <f t="shared" si="31"/>
        <v>17.899999999999999</v>
      </c>
      <c r="U163" s="7" t="str">
        <f t="shared" si="32"/>
        <v>Gap</v>
      </c>
      <c r="V163" s="7">
        <f>IF(ISERROR(IF(INDEX(rosh!$O$4:$P$710,MATCH(I163,rosh!$O$4:$O$710,0),2)="Mayor",1,)),0,IF(INDEX(rosh!$O$4:$P$710,MATCH(I163,rosh!$O$4:$O$710,0),2)="Mayor",1,))</f>
        <v>0</v>
      </c>
      <c r="W163" s="7" t="str">
        <f t="shared" si="33"/>
        <v>TRUE אשקלון</v>
      </c>
      <c r="X163" s="84">
        <f t="shared" si="38"/>
        <v>37701</v>
      </c>
      <c r="Y163" s="7">
        <f t="shared" si="34"/>
        <v>1</v>
      </c>
      <c r="Z163" s="7">
        <f t="shared" si="35"/>
        <v>22</v>
      </c>
      <c r="AA163" s="7" t="str">
        <f t="shared" si="36"/>
        <v>Gap</v>
      </c>
      <c r="AB163" s="7">
        <f t="shared" si="37"/>
        <v>1</v>
      </c>
    </row>
    <row r="164" spans="2:28" ht="15" thickTop="1" thickBot="1">
      <c r="B164" s="31">
        <v>7100</v>
      </c>
      <c r="C164" s="32" t="s">
        <v>17659</v>
      </c>
      <c r="D164" s="33">
        <v>101550</v>
      </c>
      <c r="E164" s="34" t="s">
        <v>126</v>
      </c>
      <c r="F164" s="22" t="str">
        <f t="shared" si="26"/>
        <v>מחל אשקלון</v>
      </c>
      <c r="G164" s="35" t="s">
        <v>17757</v>
      </c>
      <c r="H164" s="36"/>
      <c r="I164" s="25" t="str">
        <f t="shared" si="27"/>
        <v xml:space="preserve">אשקלון </v>
      </c>
      <c r="J164" s="37">
        <v>48578</v>
      </c>
      <c r="K164" s="38">
        <v>48578</v>
      </c>
      <c r="L164" s="39">
        <v>4.2714809172876608E-2</v>
      </c>
      <c r="M164" s="40">
        <v>2075</v>
      </c>
      <c r="N164" s="41">
        <v>4.2714809172876608E-2</v>
      </c>
      <c r="O164" s="42">
        <v>2075</v>
      </c>
      <c r="P164" s="7">
        <f>VLOOKUP(C164,'ריכוז נתונים'!$B$3:$C$189,2)</f>
        <v>23</v>
      </c>
      <c r="Q164" s="47" t="b">
        <f t="shared" si="28"/>
        <v>1</v>
      </c>
      <c r="R164" s="7">
        <f t="shared" si="29"/>
        <v>1</v>
      </c>
      <c r="S164" s="47">
        <f t="shared" si="30"/>
        <v>2112</v>
      </c>
      <c r="T164" s="7">
        <f t="shared" si="31"/>
        <v>17.899999999999999</v>
      </c>
      <c r="U164" s="7" t="str">
        <f t="shared" si="32"/>
        <v>Gap</v>
      </c>
      <c r="V164" s="7">
        <f>IF(ISERROR(IF(INDEX(rosh!$O$4:$P$710,MATCH(I164,rosh!$O$4:$O$710,0),2)="Mayor",1,)),0,IF(INDEX(rosh!$O$4:$P$710,MATCH(I164,rosh!$O$4:$O$710,0),2)="Mayor",1,))</f>
        <v>0</v>
      </c>
      <c r="W164" s="7" t="str">
        <f t="shared" si="33"/>
        <v>TRUE אשקלון</v>
      </c>
      <c r="X164" s="84">
        <f t="shared" si="38"/>
        <v>37701</v>
      </c>
      <c r="Y164" s="7">
        <f t="shared" si="34"/>
        <v>1</v>
      </c>
      <c r="Z164" s="7">
        <f t="shared" si="35"/>
        <v>22</v>
      </c>
      <c r="AA164" s="7" t="str">
        <f t="shared" si="36"/>
        <v>Gap</v>
      </c>
      <c r="AB164" s="7">
        <f t="shared" si="37"/>
        <v>1</v>
      </c>
    </row>
    <row r="165" spans="2:28" ht="15" thickTop="1" thickBot="1">
      <c r="B165" s="31">
        <v>7100</v>
      </c>
      <c r="C165" s="32" t="s">
        <v>17659</v>
      </c>
      <c r="D165" s="33">
        <v>101550</v>
      </c>
      <c r="E165" s="34" t="s">
        <v>3065</v>
      </c>
      <c r="F165" s="22" t="str">
        <f t="shared" si="26"/>
        <v>דף אשקלון</v>
      </c>
      <c r="G165" s="35" t="s">
        <v>17912</v>
      </c>
      <c r="H165" s="36"/>
      <c r="I165" s="25" t="str">
        <f t="shared" si="27"/>
        <v xml:space="preserve">אשקלון </v>
      </c>
      <c r="J165" s="37">
        <v>48578</v>
      </c>
      <c r="K165" s="38">
        <v>48578</v>
      </c>
      <c r="L165" s="39">
        <v>4.2261929268393103E-2</v>
      </c>
      <c r="M165" s="40">
        <v>2053</v>
      </c>
      <c r="N165" s="41">
        <v>4.2261929268393103E-2</v>
      </c>
      <c r="O165" s="42">
        <v>2053</v>
      </c>
      <c r="P165" s="7">
        <f>VLOOKUP(C165,'ריכוז נתונים'!$B$3:$C$189,2)</f>
        <v>23</v>
      </c>
      <c r="Q165" s="47" t="b">
        <f t="shared" si="28"/>
        <v>1</v>
      </c>
      <c r="R165" s="7">
        <f t="shared" si="29"/>
        <v>1</v>
      </c>
      <c r="S165" s="47">
        <f t="shared" si="30"/>
        <v>2112</v>
      </c>
      <c r="T165" s="7">
        <f t="shared" si="31"/>
        <v>17.899999999999999</v>
      </c>
      <c r="U165" s="7" t="str">
        <f t="shared" si="32"/>
        <v>Gap</v>
      </c>
      <c r="V165" s="7">
        <f>IF(ISERROR(IF(INDEX(rosh!$O$4:$P$710,MATCH(I165,rosh!$O$4:$O$710,0),2)="Mayor",1,)),0,IF(INDEX(rosh!$O$4:$P$710,MATCH(I165,rosh!$O$4:$O$710,0),2)="Mayor",1,))</f>
        <v>0</v>
      </c>
      <c r="W165" s="7" t="str">
        <f t="shared" si="33"/>
        <v>TRUE אשקלון</v>
      </c>
      <c r="X165" s="84">
        <f t="shared" si="38"/>
        <v>37701</v>
      </c>
      <c r="Y165" s="7">
        <f t="shared" si="34"/>
        <v>1</v>
      </c>
      <c r="Z165" s="7">
        <f t="shared" si="35"/>
        <v>22</v>
      </c>
      <c r="AA165" s="7" t="str">
        <f t="shared" si="36"/>
        <v>Gap</v>
      </c>
      <c r="AB165" s="7">
        <f t="shared" si="37"/>
        <v>1</v>
      </c>
    </row>
    <row r="166" spans="2:28" ht="15" thickTop="1" thickBot="1">
      <c r="B166" s="31">
        <v>7100</v>
      </c>
      <c r="C166" s="32" t="s">
        <v>17659</v>
      </c>
      <c r="D166" s="33">
        <v>101550</v>
      </c>
      <c r="E166" s="34" t="s">
        <v>380</v>
      </c>
      <c r="F166" s="22" t="str">
        <f t="shared" si="26"/>
        <v>נץ אשקלון</v>
      </c>
      <c r="G166" s="35" t="s">
        <v>17746</v>
      </c>
      <c r="H166" s="36"/>
      <c r="I166" s="25" t="str">
        <f t="shared" si="27"/>
        <v xml:space="preserve">אשקלון </v>
      </c>
      <c r="J166" s="37">
        <v>48578</v>
      </c>
      <c r="K166" s="38">
        <v>48578</v>
      </c>
      <c r="L166" s="39">
        <v>2.7831528675532135E-2</v>
      </c>
      <c r="M166" s="40">
        <v>1352</v>
      </c>
      <c r="N166" s="41">
        <v>2.7831528675532135E-2</v>
      </c>
      <c r="O166" s="42">
        <v>1352</v>
      </c>
      <c r="P166" s="7">
        <f>VLOOKUP(C166,'ריכוז נתונים'!$B$3:$C$189,2)</f>
        <v>23</v>
      </c>
      <c r="Q166" s="47" t="b">
        <f t="shared" si="28"/>
        <v>0</v>
      </c>
      <c r="R166" s="7">
        <f t="shared" si="29"/>
        <v>0</v>
      </c>
      <c r="S166" s="47">
        <f t="shared" si="30"/>
        <v>2112</v>
      </c>
      <c r="T166" s="7">
        <f t="shared" si="31"/>
        <v>17.899999999999999</v>
      </c>
      <c r="U166" s="7" t="str">
        <f t="shared" si="32"/>
        <v>Gap</v>
      </c>
      <c r="V166" s="7">
        <f>IF(ISERROR(IF(INDEX(rosh!$O$4:$P$710,MATCH(I166,rosh!$O$4:$O$710,0),2)="Mayor",1,)),0,IF(INDEX(rosh!$O$4:$P$710,MATCH(I166,rosh!$O$4:$O$710,0),2)="Mayor",1,))</f>
        <v>0</v>
      </c>
      <c r="W166" s="7" t="str">
        <f t="shared" si="33"/>
        <v>FALSE אשקלון</v>
      </c>
      <c r="X166" s="84">
        <f t="shared" si="38"/>
        <v>10877</v>
      </c>
      <c r="Y166" s="7">
        <f t="shared" si="34"/>
        <v>0</v>
      </c>
      <c r="Z166" s="7">
        <f t="shared" si="35"/>
        <v>22</v>
      </c>
      <c r="AA166" s="7" t="str">
        <f t="shared" si="36"/>
        <v>Gap</v>
      </c>
      <c r="AB166" s="7">
        <f t="shared" si="37"/>
        <v>0</v>
      </c>
    </row>
    <row r="167" spans="2:28" ht="15" thickTop="1" thickBot="1">
      <c r="B167" s="31">
        <v>7100</v>
      </c>
      <c r="C167" s="32" t="s">
        <v>17659</v>
      </c>
      <c r="D167" s="33">
        <v>101550</v>
      </c>
      <c r="E167" s="34" t="s">
        <v>364</v>
      </c>
      <c r="F167" s="22" t="str">
        <f t="shared" si="26"/>
        <v>ף אשקלון</v>
      </c>
      <c r="G167" s="35" t="s">
        <v>17694</v>
      </c>
      <c r="H167" s="36" t="s">
        <v>17706</v>
      </c>
      <c r="I167" s="25" t="str">
        <f t="shared" si="27"/>
        <v>אשקלון מלול לאה</v>
      </c>
      <c r="J167" s="37">
        <v>48578</v>
      </c>
      <c r="K167" s="38">
        <v>48578</v>
      </c>
      <c r="L167" s="39">
        <v>2.7275721520029644E-2</v>
      </c>
      <c r="M167" s="40">
        <v>1325</v>
      </c>
      <c r="N167" s="41">
        <v>2.7275721520029644E-2</v>
      </c>
      <c r="O167" s="42">
        <v>1325</v>
      </c>
      <c r="P167" s="7">
        <f>VLOOKUP(C167,'ריכוז נתונים'!$B$3:$C$189,2)</f>
        <v>23</v>
      </c>
      <c r="Q167" s="47" t="b">
        <f t="shared" si="28"/>
        <v>0</v>
      </c>
      <c r="R167" s="7">
        <f t="shared" si="29"/>
        <v>0</v>
      </c>
      <c r="S167" s="47">
        <f t="shared" si="30"/>
        <v>2112</v>
      </c>
      <c r="T167" s="7">
        <f t="shared" si="31"/>
        <v>17.899999999999999</v>
      </c>
      <c r="U167" s="7" t="str">
        <f t="shared" si="32"/>
        <v>Gap</v>
      </c>
      <c r="V167" s="7">
        <f>IF(ISERROR(IF(INDEX(rosh!$O$4:$P$710,MATCH(I167,rosh!$O$4:$O$710,0),2)="Mayor",1,)),0,IF(INDEX(rosh!$O$4:$P$710,MATCH(I167,rosh!$O$4:$O$710,0),2)="Mayor",1,))</f>
        <v>0</v>
      </c>
      <c r="W167" s="7" t="str">
        <f t="shared" si="33"/>
        <v>FALSE אשקלון</v>
      </c>
      <c r="X167" s="84">
        <f t="shared" si="38"/>
        <v>10877</v>
      </c>
      <c r="Y167" s="7">
        <f t="shared" si="34"/>
        <v>0</v>
      </c>
      <c r="Z167" s="7">
        <f t="shared" si="35"/>
        <v>22</v>
      </c>
      <c r="AA167" s="7" t="str">
        <f t="shared" si="36"/>
        <v>Gap</v>
      </c>
      <c r="AB167" s="7">
        <f t="shared" si="37"/>
        <v>0</v>
      </c>
    </row>
    <row r="168" spans="2:28" ht="15" thickTop="1" thickBot="1">
      <c r="B168" s="31">
        <v>7100</v>
      </c>
      <c r="C168" s="32" t="s">
        <v>17659</v>
      </c>
      <c r="D168" s="33">
        <v>101550</v>
      </c>
      <c r="E168" s="34" t="s">
        <v>151</v>
      </c>
      <c r="F168" s="22" t="str">
        <f t="shared" si="26"/>
        <v>ה אשקלון</v>
      </c>
      <c r="G168" s="35" t="s">
        <v>17896</v>
      </c>
      <c r="H168" s="36"/>
      <c r="I168" s="25" t="str">
        <f t="shared" si="27"/>
        <v xml:space="preserve">אשקלון </v>
      </c>
      <c r="J168" s="37">
        <v>48578</v>
      </c>
      <c r="K168" s="38">
        <v>48578</v>
      </c>
      <c r="L168" s="39">
        <v>2.4558442093128578E-2</v>
      </c>
      <c r="M168" s="40">
        <v>1193</v>
      </c>
      <c r="N168" s="41">
        <v>2.4558442093128578E-2</v>
      </c>
      <c r="O168" s="42">
        <v>1193</v>
      </c>
      <c r="P168" s="7">
        <f>VLOOKUP(C168,'ריכוז נתונים'!$B$3:$C$189,2)</f>
        <v>23</v>
      </c>
      <c r="Q168" s="47" t="b">
        <f t="shared" si="28"/>
        <v>0</v>
      </c>
      <c r="R168" s="7">
        <f t="shared" si="29"/>
        <v>0</v>
      </c>
      <c r="S168" s="47">
        <f t="shared" si="30"/>
        <v>2112</v>
      </c>
      <c r="T168" s="7">
        <f t="shared" si="31"/>
        <v>17.899999999999999</v>
      </c>
      <c r="U168" s="7" t="str">
        <f t="shared" si="32"/>
        <v>Gap</v>
      </c>
      <c r="V168" s="7">
        <f>IF(ISERROR(IF(INDEX(rosh!$O$4:$P$710,MATCH(I168,rosh!$O$4:$O$710,0),2)="Mayor",1,)),0,IF(INDEX(rosh!$O$4:$P$710,MATCH(I168,rosh!$O$4:$O$710,0),2)="Mayor",1,))</f>
        <v>0</v>
      </c>
      <c r="W168" s="7" t="str">
        <f t="shared" si="33"/>
        <v>FALSE אשקלון</v>
      </c>
      <c r="X168" s="84">
        <f t="shared" si="38"/>
        <v>10877</v>
      </c>
      <c r="Y168" s="7">
        <f t="shared" si="34"/>
        <v>0</v>
      </c>
      <c r="Z168" s="7">
        <f t="shared" si="35"/>
        <v>22</v>
      </c>
      <c r="AA168" s="7" t="str">
        <f t="shared" si="36"/>
        <v>Gap</v>
      </c>
      <c r="AB168" s="7">
        <f t="shared" si="37"/>
        <v>0</v>
      </c>
    </row>
    <row r="169" spans="2:28" ht="26" thickTop="1" thickBot="1">
      <c r="B169" s="31">
        <v>7100</v>
      </c>
      <c r="C169" s="32" t="s">
        <v>17659</v>
      </c>
      <c r="D169" s="33">
        <v>101550</v>
      </c>
      <c r="E169" s="34" t="s">
        <v>1007</v>
      </c>
      <c r="F169" s="22" t="str">
        <f t="shared" si="26"/>
        <v>טב אשקלון</v>
      </c>
      <c r="G169" s="35" t="s">
        <v>17813</v>
      </c>
      <c r="H169" s="36"/>
      <c r="I169" s="25" t="str">
        <f t="shared" si="27"/>
        <v xml:space="preserve">אשקלון </v>
      </c>
      <c r="J169" s="37">
        <v>48578</v>
      </c>
      <c r="K169" s="38">
        <v>48578</v>
      </c>
      <c r="L169" s="39">
        <v>2.4146733089052658E-2</v>
      </c>
      <c r="M169" s="40">
        <v>1173</v>
      </c>
      <c r="N169" s="41">
        <v>2.4146733089052658E-2</v>
      </c>
      <c r="O169" s="42">
        <v>1173</v>
      </c>
      <c r="P169" s="7">
        <f>VLOOKUP(C169,'ריכוז נתונים'!$B$3:$C$189,2)</f>
        <v>23</v>
      </c>
      <c r="Q169" s="47" t="b">
        <f t="shared" si="28"/>
        <v>0</v>
      </c>
      <c r="R169" s="7">
        <f t="shared" si="29"/>
        <v>0</v>
      </c>
      <c r="S169" s="47">
        <f t="shared" si="30"/>
        <v>2112</v>
      </c>
      <c r="T169" s="7">
        <f t="shared" si="31"/>
        <v>17.899999999999999</v>
      </c>
      <c r="U169" s="7" t="str">
        <f t="shared" si="32"/>
        <v>Gap</v>
      </c>
      <c r="V169" s="7">
        <f>IF(ISERROR(IF(INDEX(rosh!$O$4:$P$710,MATCH(I169,rosh!$O$4:$O$710,0),2)="Mayor",1,)),0,IF(INDEX(rosh!$O$4:$P$710,MATCH(I169,rosh!$O$4:$O$710,0),2)="Mayor",1,))</f>
        <v>0</v>
      </c>
      <c r="W169" s="7" t="str">
        <f t="shared" si="33"/>
        <v>FALSE אשקלון</v>
      </c>
      <c r="X169" s="84">
        <f t="shared" si="38"/>
        <v>10877</v>
      </c>
      <c r="Y169" s="7">
        <f t="shared" si="34"/>
        <v>0</v>
      </c>
      <c r="Z169" s="7">
        <f t="shared" si="35"/>
        <v>22</v>
      </c>
      <c r="AA169" s="7" t="str">
        <f t="shared" si="36"/>
        <v>Gap</v>
      </c>
      <c r="AB169" s="7">
        <f t="shared" si="37"/>
        <v>0</v>
      </c>
    </row>
    <row r="170" spans="2:28" ht="26" thickTop="1" thickBot="1">
      <c r="B170" s="31">
        <v>7100</v>
      </c>
      <c r="C170" s="32" t="s">
        <v>17659</v>
      </c>
      <c r="D170" s="33">
        <v>101550</v>
      </c>
      <c r="E170" s="34" t="s">
        <v>1512</v>
      </c>
      <c r="F170" s="22" t="str">
        <f t="shared" si="26"/>
        <v>עם אשקלון</v>
      </c>
      <c r="G170" s="35" t="s">
        <v>17708</v>
      </c>
      <c r="H170" s="36"/>
      <c r="I170" s="25" t="str">
        <f t="shared" si="27"/>
        <v xml:space="preserve">אשקלון </v>
      </c>
      <c r="J170" s="37">
        <v>48578</v>
      </c>
      <c r="K170" s="38">
        <v>48578</v>
      </c>
      <c r="L170" s="39">
        <v>2.1779406315616121E-2</v>
      </c>
      <c r="M170" s="40">
        <v>1058</v>
      </c>
      <c r="N170" s="41">
        <v>2.1779406315616121E-2</v>
      </c>
      <c r="O170" s="42">
        <v>1058</v>
      </c>
      <c r="P170" s="7">
        <f>VLOOKUP(C170,'ריכוז נתונים'!$B$3:$C$189,2)</f>
        <v>23</v>
      </c>
      <c r="Q170" s="47" t="b">
        <f t="shared" si="28"/>
        <v>0</v>
      </c>
      <c r="R170" s="7">
        <f t="shared" si="29"/>
        <v>0</v>
      </c>
      <c r="S170" s="47">
        <f t="shared" si="30"/>
        <v>2112</v>
      </c>
      <c r="T170" s="7">
        <f t="shared" si="31"/>
        <v>17.899999999999999</v>
      </c>
      <c r="U170" s="7" t="str">
        <f t="shared" si="32"/>
        <v>Gap</v>
      </c>
      <c r="V170" s="7">
        <f>IF(ISERROR(IF(INDEX(rosh!$O$4:$P$710,MATCH(I170,rosh!$O$4:$O$710,0),2)="Mayor",1,)),0,IF(INDEX(rosh!$O$4:$P$710,MATCH(I170,rosh!$O$4:$O$710,0),2)="Mayor",1,))</f>
        <v>0</v>
      </c>
      <c r="W170" s="7" t="str">
        <f t="shared" si="33"/>
        <v>FALSE אשקלון</v>
      </c>
      <c r="X170" s="84">
        <f t="shared" si="38"/>
        <v>10877</v>
      </c>
      <c r="Y170" s="7">
        <f t="shared" si="34"/>
        <v>0</v>
      </c>
      <c r="Z170" s="7">
        <f t="shared" si="35"/>
        <v>22</v>
      </c>
      <c r="AA170" s="7" t="str">
        <f t="shared" si="36"/>
        <v>Gap</v>
      </c>
      <c r="AB170" s="7">
        <f t="shared" si="37"/>
        <v>0</v>
      </c>
    </row>
    <row r="171" spans="2:28" ht="15" thickTop="1" thickBot="1">
      <c r="B171" s="31">
        <v>7100</v>
      </c>
      <c r="C171" s="32" t="s">
        <v>17659</v>
      </c>
      <c r="D171" s="33">
        <v>101550</v>
      </c>
      <c r="E171" s="34" t="s">
        <v>35</v>
      </c>
      <c r="F171" s="22" t="str">
        <f t="shared" si="26"/>
        <v>ם אשקלון</v>
      </c>
      <c r="G171" s="35" t="s">
        <v>17768</v>
      </c>
      <c r="H171" s="36"/>
      <c r="I171" s="25" t="str">
        <f t="shared" si="27"/>
        <v xml:space="preserve">אשקלון </v>
      </c>
      <c r="J171" s="37">
        <v>48578</v>
      </c>
      <c r="K171" s="38">
        <v>48578</v>
      </c>
      <c r="L171" s="39">
        <v>1.9576763143809954E-2</v>
      </c>
      <c r="M171" s="40">
        <v>951</v>
      </c>
      <c r="N171" s="41">
        <v>1.9576763143809954E-2</v>
      </c>
      <c r="O171" s="42">
        <v>951</v>
      </c>
      <c r="P171" s="7">
        <f>VLOOKUP(C171,'ריכוז נתונים'!$B$3:$C$189,2)</f>
        <v>23</v>
      </c>
      <c r="Q171" s="47" t="b">
        <f t="shared" si="28"/>
        <v>0</v>
      </c>
      <c r="R171" s="7">
        <f t="shared" si="29"/>
        <v>0</v>
      </c>
      <c r="S171" s="47">
        <f t="shared" si="30"/>
        <v>2112</v>
      </c>
      <c r="T171" s="7">
        <f t="shared" si="31"/>
        <v>17.899999999999999</v>
      </c>
      <c r="U171" s="7" t="str">
        <f t="shared" si="32"/>
        <v>Gap</v>
      </c>
      <c r="V171" s="7">
        <f>IF(ISERROR(IF(INDEX(rosh!$O$4:$P$710,MATCH(I171,rosh!$O$4:$O$710,0),2)="Mayor",1,)),0,IF(INDEX(rosh!$O$4:$P$710,MATCH(I171,rosh!$O$4:$O$710,0),2)="Mayor",1,))</f>
        <v>0</v>
      </c>
      <c r="W171" s="7" t="str">
        <f t="shared" si="33"/>
        <v>FALSE אשקלון</v>
      </c>
      <c r="X171" s="84">
        <f t="shared" si="38"/>
        <v>10877</v>
      </c>
      <c r="Y171" s="7">
        <f t="shared" si="34"/>
        <v>0</v>
      </c>
      <c r="Z171" s="7">
        <f t="shared" si="35"/>
        <v>22</v>
      </c>
      <c r="AA171" s="7" t="str">
        <f t="shared" si="36"/>
        <v>Gap</v>
      </c>
      <c r="AB171" s="7">
        <f t="shared" si="37"/>
        <v>0</v>
      </c>
    </row>
    <row r="172" spans="2:28" ht="15" thickTop="1" thickBot="1">
      <c r="B172" s="31">
        <v>7100</v>
      </c>
      <c r="C172" s="32" t="s">
        <v>17659</v>
      </c>
      <c r="D172" s="33">
        <v>101550</v>
      </c>
      <c r="E172" s="34" t="s">
        <v>4526</v>
      </c>
      <c r="F172" s="22" t="str">
        <f t="shared" si="26"/>
        <v>אז אשקלון</v>
      </c>
      <c r="G172" s="35" t="s">
        <v>17966</v>
      </c>
      <c r="H172" s="36"/>
      <c r="I172" s="25" t="str">
        <f t="shared" si="27"/>
        <v xml:space="preserve">אשקלון </v>
      </c>
      <c r="J172" s="37">
        <v>48578</v>
      </c>
      <c r="K172" s="38">
        <v>48578</v>
      </c>
      <c r="L172" s="39">
        <v>1.7353534521799992E-2</v>
      </c>
      <c r="M172" s="40">
        <v>843</v>
      </c>
      <c r="N172" s="41">
        <v>1.7353534521799992E-2</v>
      </c>
      <c r="O172" s="42">
        <v>843</v>
      </c>
      <c r="P172" s="7">
        <f>VLOOKUP(C172,'ריכוז נתונים'!$B$3:$C$189,2)</f>
        <v>23</v>
      </c>
      <c r="Q172" s="47" t="b">
        <f t="shared" si="28"/>
        <v>0</v>
      </c>
      <c r="R172" s="7">
        <f t="shared" si="29"/>
        <v>0</v>
      </c>
      <c r="S172" s="47">
        <f t="shared" si="30"/>
        <v>2112</v>
      </c>
      <c r="T172" s="7">
        <f t="shared" si="31"/>
        <v>17.899999999999999</v>
      </c>
      <c r="U172" s="7" t="str">
        <f t="shared" si="32"/>
        <v>Gap</v>
      </c>
      <c r="V172" s="7">
        <f>IF(ISERROR(IF(INDEX(rosh!$O$4:$P$710,MATCH(I172,rosh!$O$4:$O$710,0),2)="Mayor",1,)),0,IF(INDEX(rosh!$O$4:$P$710,MATCH(I172,rosh!$O$4:$O$710,0),2)="Mayor",1,))</f>
        <v>0</v>
      </c>
      <c r="W172" s="7" t="str">
        <f t="shared" si="33"/>
        <v>FALSE אשקלון</v>
      </c>
      <c r="X172" s="84">
        <f t="shared" si="38"/>
        <v>10877</v>
      </c>
      <c r="Y172" s="7">
        <f t="shared" si="34"/>
        <v>0</v>
      </c>
      <c r="Z172" s="7">
        <f t="shared" si="35"/>
        <v>22</v>
      </c>
      <c r="AA172" s="7" t="str">
        <f t="shared" si="36"/>
        <v>Gap</v>
      </c>
      <c r="AB172" s="7">
        <f t="shared" si="37"/>
        <v>0</v>
      </c>
    </row>
    <row r="173" spans="2:28" ht="15" thickTop="1" thickBot="1">
      <c r="B173" s="31">
        <v>7100</v>
      </c>
      <c r="C173" s="32" t="s">
        <v>17659</v>
      </c>
      <c r="D173" s="33">
        <v>101550</v>
      </c>
      <c r="E173" s="34" t="s">
        <v>6013</v>
      </c>
      <c r="F173" s="22" t="str">
        <f t="shared" si="26"/>
        <v>סו אשקלון</v>
      </c>
      <c r="G173" s="35" t="s">
        <v>17730</v>
      </c>
      <c r="H173" s="36"/>
      <c r="I173" s="25" t="str">
        <f t="shared" si="27"/>
        <v xml:space="preserve">אשקלון </v>
      </c>
      <c r="J173" s="37">
        <v>48578</v>
      </c>
      <c r="K173" s="38">
        <v>48578</v>
      </c>
      <c r="L173" s="39">
        <v>1.4677425995306517E-2</v>
      </c>
      <c r="M173" s="40">
        <v>713</v>
      </c>
      <c r="N173" s="41">
        <v>1.4677425995306517E-2</v>
      </c>
      <c r="O173" s="42">
        <v>713</v>
      </c>
      <c r="P173" s="7">
        <f>VLOOKUP(C173,'ריכוז נתונים'!$B$3:$C$189,2)</f>
        <v>23</v>
      </c>
      <c r="Q173" s="47" t="b">
        <f t="shared" si="28"/>
        <v>0</v>
      </c>
      <c r="R173" s="7">
        <f t="shared" si="29"/>
        <v>0</v>
      </c>
      <c r="S173" s="47">
        <f t="shared" si="30"/>
        <v>2112</v>
      </c>
      <c r="T173" s="7">
        <f t="shared" si="31"/>
        <v>17.899999999999999</v>
      </c>
      <c r="U173" s="7" t="str">
        <f t="shared" si="32"/>
        <v>Gap</v>
      </c>
      <c r="V173" s="7">
        <f>IF(ISERROR(IF(INDEX(rosh!$O$4:$P$710,MATCH(I173,rosh!$O$4:$O$710,0),2)="Mayor",1,)),0,IF(INDEX(rosh!$O$4:$P$710,MATCH(I173,rosh!$O$4:$O$710,0),2)="Mayor",1,))</f>
        <v>0</v>
      </c>
      <c r="W173" s="7" t="str">
        <f t="shared" si="33"/>
        <v>FALSE אשקלון</v>
      </c>
      <c r="X173" s="84">
        <f t="shared" si="38"/>
        <v>10877</v>
      </c>
      <c r="Y173" s="7">
        <f t="shared" si="34"/>
        <v>0</v>
      </c>
      <c r="Z173" s="7">
        <f t="shared" si="35"/>
        <v>22</v>
      </c>
      <c r="AA173" s="7" t="str">
        <f t="shared" si="36"/>
        <v>Gap</v>
      </c>
      <c r="AB173" s="7">
        <f t="shared" si="37"/>
        <v>0</v>
      </c>
    </row>
    <row r="174" spans="2:28" ht="15" thickTop="1" thickBot="1">
      <c r="B174" s="31">
        <v>7100</v>
      </c>
      <c r="C174" s="32" t="s">
        <v>17659</v>
      </c>
      <c r="D174" s="33">
        <v>101550</v>
      </c>
      <c r="E174" s="34" t="s">
        <v>1059</v>
      </c>
      <c r="F174" s="22" t="str">
        <f t="shared" si="26"/>
        <v>ע אשקלון</v>
      </c>
      <c r="G174" s="35" t="s">
        <v>17717</v>
      </c>
      <c r="H174" s="36" t="s">
        <v>17728</v>
      </c>
      <c r="I174" s="25" t="str">
        <f t="shared" si="27"/>
        <v>אשקלון עייש אבי</v>
      </c>
      <c r="J174" s="37">
        <v>48578</v>
      </c>
      <c r="K174" s="38">
        <v>48578</v>
      </c>
      <c r="L174" s="39">
        <v>1.4162789740211618E-2</v>
      </c>
      <c r="M174" s="40">
        <v>688</v>
      </c>
      <c r="N174" s="41">
        <v>1.4162789740211618E-2</v>
      </c>
      <c r="O174" s="42">
        <v>688</v>
      </c>
      <c r="P174" s="7">
        <f>VLOOKUP(C174,'ריכוז נתונים'!$B$3:$C$189,2)</f>
        <v>23</v>
      </c>
      <c r="Q174" s="47" t="b">
        <f t="shared" si="28"/>
        <v>0</v>
      </c>
      <c r="R174" s="7">
        <f t="shared" si="29"/>
        <v>0</v>
      </c>
      <c r="S174" s="47">
        <f t="shared" si="30"/>
        <v>2112</v>
      </c>
      <c r="T174" s="7">
        <f t="shared" si="31"/>
        <v>17.899999999999999</v>
      </c>
      <c r="U174" s="7" t="str">
        <f t="shared" si="32"/>
        <v>Gap</v>
      </c>
      <c r="V174" s="7">
        <f>IF(ISERROR(IF(INDEX(rosh!$O$4:$P$710,MATCH(I174,rosh!$O$4:$O$710,0),2)="Mayor",1,)),0,IF(INDEX(rosh!$O$4:$P$710,MATCH(I174,rosh!$O$4:$O$710,0),2)="Mayor",1,))</f>
        <v>0</v>
      </c>
      <c r="W174" s="7" t="str">
        <f t="shared" si="33"/>
        <v>FALSE אשקלון</v>
      </c>
      <c r="X174" s="84">
        <f t="shared" si="38"/>
        <v>10877</v>
      </c>
      <c r="Y174" s="7">
        <f t="shared" si="34"/>
        <v>0</v>
      </c>
      <c r="Z174" s="7">
        <f t="shared" si="35"/>
        <v>22</v>
      </c>
      <c r="AA174" s="7" t="str">
        <f t="shared" si="36"/>
        <v>Gap</v>
      </c>
      <c r="AB174" s="7">
        <f t="shared" si="37"/>
        <v>0</v>
      </c>
    </row>
    <row r="175" spans="2:28" ht="15" thickTop="1" thickBot="1">
      <c r="B175" s="31">
        <v>7100</v>
      </c>
      <c r="C175" s="32" t="s">
        <v>17659</v>
      </c>
      <c r="D175" s="33">
        <v>101550</v>
      </c>
      <c r="E175" s="34" t="s">
        <v>2375</v>
      </c>
      <c r="F175" s="22" t="str">
        <f t="shared" si="26"/>
        <v>רצ אשקלון</v>
      </c>
      <c r="G175" s="35" t="s">
        <v>17684</v>
      </c>
      <c r="H175" s="36"/>
      <c r="I175" s="25" t="str">
        <f t="shared" si="27"/>
        <v xml:space="preserve">אשקלון </v>
      </c>
      <c r="J175" s="37">
        <v>48578</v>
      </c>
      <c r="K175" s="38">
        <v>48578</v>
      </c>
      <c r="L175" s="39">
        <v>1.2515953723907942E-2</v>
      </c>
      <c r="M175" s="40">
        <v>608</v>
      </c>
      <c r="N175" s="41">
        <v>1.2515953723907942E-2</v>
      </c>
      <c r="O175" s="42">
        <v>608</v>
      </c>
      <c r="P175" s="7">
        <f>VLOOKUP(C175,'ריכוז נתונים'!$B$3:$C$189,2)</f>
        <v>23</v>
      </c>
      <c r="Q175" s="47" t="b">
        <f t="shared" si="28"/>
        <v>0</v>
      </c>
      <c r="R175" s="7">
        <f t="shared" si="29"/>
        <v>0</v>
      </c>
      <c r="S175" s="47">
        <f t="shared" si="30"/>
        <v>2112</v>
      </c>
      <c r="T175" s="7">
        <f t="shared" si="31"/>
        <v>17.899999999999999</v>
      </c>
      <c r="U175" s="7" t="str">
        <f t="shared" si="32"/>
        <v>Gap</v>
      </c>
      <c r="V175" s="7">
        <f>IF(ISERROR(IF(INDEX(rosh!$O$4:$P$710,MATCH(I175,rosh!$O$4:$O$710,0),2)="Mayor",1,)),0,IF(INDEX(rosh!$O$4:$P$710,MATCH(I175,rosh!$O$4:$O$710,0),2)="Mayor",1,))</f>
        <v>0</v>
      </c>
      <c r="W175" s="7" t="str">
        <f t="shared" si="33"/>
        <v>FALSE אשקלון</v>
      </c>
      <c r="X175" s="84">
        <f t="shared" si="38"/>
        <v>10877</v>
      </c>
      <c r="Y175" s="7">
        <f t="shared" si="34"/>
        <v>0</v>
      </c>
      <c r="Z175" s="7">
        <f t="shared" si="35"/>
        <v>22</v>
      </c>
      <c r="AA175" s="7" t="str">
        <f t="shared" si="36"/>
        <v>Gap</v>
      </c>
      <c r="AB175" s="7">
        <f t="shared" si="37"/>
        <v>0</v>
      </c>
    </row>
    <row r="176" spans="2:28" ht="15" thickTop="1" thickBot="1">
      <c r="B176" s="31">
        <v>7100</v>
      </c>
      <c r="C176" s="32" t="s">
        <v>17659</v>
      </c>
      <c r="D176" s="33">
        <v>101550</v>
      </c>
      <c r="E176" s="34" t="s">
        <v>761</v>
      </c>
      <c r="F176" s="22" t="str">
        <f t="shared" si="26"/>
        <v>ך אשקלון</v>
      </c>
      <c r="G176" s="35" t="s">
        <v>17799</v>
      </c>
      <c r="H176" s="36"/>
      <c r="I176" s="25" t="str">
        <f t="shared" si="27"/>
        <v xml:space="preserve">אשקלון </v>
      </c>
      <c r="J176" s="37">
        <v>48578</v>
      </c>
      <c r="K176" s="38">
        <v>48578</v>
      </c>
      <c r="L176" s="39">
        <v>1.1486681213718144E-2</v>
      </c>
      <c r="M176" s="40">
        <v>558</v>
      </c>
      <c r="N176" s="41">
        <v>1.1486681213718144E-2</v>
      </c>
      <c r="O176" s="42">
        <v>558</v>
      </c>
      <c r="P176" s="7">
        <f>VLOOKUP(C176,'ריכוז נתונים'!$B$3:$C$189,2)</f>
        <v>23</v>
      </c>
      <c r="Q176" s="47" t="b">
        <f t="shared" si="28"/>
        <v>0</v>
      </c>
      <c r="R176" s="7">
        <f t="shared" si="29"/>
        <v>0</v>
      </c>
      <c r="S176" s="47">
        <f t="shared" si="30"/>
        <v>2112</v>
      </c>
      <c r="T176" s="7">
        <f t="shared" si="31"/>
        <v>17.899999999999999</v>
      </c>
      <c r="U176" s="7" t="str">
        <f t="shared" si="32"/>
        <v>Gap</v>
      </c>
      <c r="V176" s="7">
        <f>IF(ISERROR(IF(INDEX(rosh!$O$4:$P$710,MATCH(I176,rosh!$O$4:$O$710,0),2)="Mayor",1,)),0,IF(INDEX(rosh!$O$4:$P$710,MATCH(I176,rosh!$O$4:$O$710,0),2)="Mayor",1,))</f>
        <v>0</v>
      </c>
      <c r="W176" s="7" t="str">
        <f t="shared" si="33"/>
        <v>FALSE אשקלון</v>
      </c>
      <c r="X176" s="84">
        <f t="shared" si="38"/>
        <v>10877</v>
      </c>
      <c r="Y176" s="7">
        <f t="shared" si="34"/>
        <v>0</v>
      </c>
      <c r="Z176" s="7">
        <f t="shared" si="35"/>
        <v>22</v>
      </c>
      <c r="AA176" s="7" t="str">
        <f t="shared" si="36"/>
        <v>Gap</v>
      </c>
      <c r="AB176" s="7">
        <f t="shared" si="37"/>
        <v>0</v>
      </c>
    </row>
    <row r="177" spans="2:28" ht="15" thickTop="1" thickBot="1">
      <c r="B177" s="31">
        <v>7100</v>
      </c>
      <c r="C177" s="32" t="s">
        <v>17659</v>
      </c>
      <c r="D177" s="33">
        <v>101550</v>
      </c>
      <c r="E177" s="34" t="s">
        <v>1658</v>
      </c>
      <c r="F177" s="22" t="str">
        <f t="shared" si="26"/>
        <v>אח אשקלון</v>
      </c>
      <c r="G177" s="35" t="s">
        <v>17955</v>
      </c>
      <c r="H177" s="36"/>
      <c r="I177" s="25" t="str">
        <f t="shared" si="27"/>
        <v xml:space="preserve">אשקלון </v>
      </c>
      <c r="J177" s="37">
        <v>48578</v>
      </c>
      <c r="K177" s="38">
        <v>48578</v>
      </c>
      <c r="L177" s="39">
        <v>8.542961834575322E-3</v>
      </c>
      <c r="M177" s="40">
        <v>415</v>
      </c>
      <c r="N177" s="41">
        <v>8.542961834575322E-3</v>
      </c>
      <c r="O177" s="42">
        <v>415</v>
      </c>
      <c r="P177" s="7">
        <f>VLOOKUP(C177,'ריכוז נתונים'!$B$3:$C$189,2)</f>
        <v>23</v>
      </c>
      <c r="Q177" s="47" t="b">
        <f t="shared" si="28"/>
        <v>0</v>
      </c>
      <c r="R177" s="7">
        <f t="shared" si="29"/>
        <v>0</v>
      </c>
      <c r="S177" s="47">
        <f t="shared" si="30"/>
        <v>2112</v>
      </c>
      <c r="T177" s="7">
        <f t="shared" si="31"/>
        <v>17.899999999999999</v>
      </c>
      <c r="U177" s="7" t="str">
        <f t="shared" si="32"/>
        <v>Gap</v>
      </c>
      <c r="V177" s="7">
        <f>IF(ISERROR(IF(INDEX(rosh!$O$4:$P$710,MATCH(I177,rosh!$O$4:$O$710,0),2)="Mayor",1,)),0,IF(INDEX(rosh!$O$4:$P$710,MATCH(I177,rosh!$O$4:$O$710,0),2)="Mayor",1,))</f>
        <v>0</v>
      </c>
      <c r="W177" s="7" t="str">
        <f t="shared" si="33"/>
        <v>FALSE אשקלון</v>
      </c>
      <c r="X177" s="84">
        <f t="shared" si="38"/>
        <v>10877</v>
      </c>
      <c r="Y177" s="7">
        <f t="shared" si="34"/>
        <v>0</v>
      </c>
      <c r="Z177" s="7">
        <f t="shared" si="35"/>
        <v>22</v>
      </c>
      <c r="AA177" s="7" t="str">
        <f t="shared" si="36"/>
        <v>Gap</v>
      </c>
      <c r="AB177" s="7">
        <f t="shared" si="37"/>
        <v>0</v>
      </c>
    </row>
    <row r="178" spans="2:28" ht="15" thickTop="1" thickBot="1">
      <c r="B178" s="31">
        <v>2530</v>
      </c>
      <c r="C178" s="32" t="s">
        <v>17590</v>
      </c>
      <c r="D178" s="33">
        <v>10449</v>
      </c>
      <c r="E178" s="34" t="s">
        <v>10003</v>
      </c>
      <c r="F178" s="22" t="str">
        <f t="shared" si="26"/>
        <v>נס באר יעקב</v>
      </c>
      <c r="G178" s="35" t="s">
        <v>17617</v>
      </c>
      <c r="H178" s="36" t="s">
        <v>17625</v>
      </c>
      <c r="I178" s="25" t="str">
        <f t="shared" si="27"/>
        <v>באר יעקב גוזלן נסים</v>
      </c>
      <c r="J178" s="37">
        <v>6733</v>
      </c>
      <c r="K178" s="38">
        <v>6733</v>
      </c>
      <c r="L178" s="39">
        <v>0.23748700430714392</v>
      </c>
      <c r="M178" s="40">
        <v>1599</v>
      </c>
      <c r="N178" s="41">
        <v>0.23748700430714392</v>
      </c>
      <c r="O178" s="42">
        <v>1599</v>
      </c>
      <c r="P178" s="7">
        <f>VLOOKUP(C178,'ריכוז נתונים'!$B$3:$C$189,2)</f>
        <v>11</v>
      </c>
      <c r="Q178" s="47" t="b">
        <f t="shared" si="28"/>
        <v>1</v>
      </c>
      <c r="R178" s="7">
        <f t="shared" si="29"/>
        <v>2.6</v>
      </c>
      <c r="S178" s="47">
        <f t="shared" si="30"/>
        <v>612</v>
      </c>
      <c r="T178" s="7">
        <f t="shared" si="31"/>
        <v>9.3000000000000007</v>
      </c>
      <c r="U178" s="7" t="str">
        <f t="shared" si="32"/>
        <v>Gap</v>
      </c>
      <c r="V178" s="7">
        <f>IF(ISERROR(IF(INDEX(rosh!$O$4:$P$710,MATCH(I178,rosh!$O$4:$O$710,0),2)="Mayor",1,)),0,IF(INDEX(rosh!$O$4:$P$710,MATCH(I178,rosh!$O$4:$O$710,0),2)="Mayor",1,))</f>
        <v>1</v>
      </c>
      <c r="W178" s="7" t="str">
        <f t="shared" si="33"/>
        <v>TRUE באר יעקב</v>
      </c>
      <c r="X178" s="84">
        <f t="shared" si="38"/>
        <v>5681</v>
      </c>
      <c r="Y178" s="7">
        <f t="shared" si="34"/>
        <v>3</v>
      </c>
      <c r="Z178" s="7">
        <f t="shared" si="35"/>
        <v>11</v>
      </c>
      <c r="AA178" s="7" t="str">
        <f t="shared" si="36"/>
        <v/>
      </c>
      <c r="AB178" s="7">
        <f t="shared" si="37"/>
        <v>4</v>
      </c>
    </row>
    <row r="179" spans="2:28" ht="15" thickTop="1" thickBot="1">
      <c r="B179" s="31">
        <v>2530</v>
      </c>
      <c r="C179" s="32" t="s">
        <v>17590</v>
      </c>
      <c r="D179" s="33">
        <v>10449</v>
      </c>
      <c r="E179" s="34" t="s">
        <v>84</v>
      </c>
      <c r="F179" s="22" t="str">
        <f t="shared" si="26"/>
        <v>ת באר יעקב</v>
      </c>
      <c r="G179" s="35" t="s">
        <v>9641</v>
      </c>
      <c r="H179" s="36"/>
      <c r="I179" s="25" t="str">
        <f t="shared" si="27"/>
        <v xml:space="preserve">באר יעקב </v>
      </c>
      <c r="J179" s="37">
        <v>6733</v>
      </c>
      <c r="K179" s="38">
        <v>6733</v>
      </c>
      <c r="L179" s="39">
        <v>0.21595128471706521</v>
      </c>
      <c r="M179" s="40">
        <v>1454</v>
      </c>
      <c r="N179" s="41">
        <v>0.21595128471706521</v>
      </c>
      <c r="O179" s="42">
        <v>1454</v>
      </c>
      <c r="P179" s="7">
        <f>VLOOKUP(C179,'ריכוז נתונים'!$B$3:$C$189,2)</f>
        <v>11</v>
      </c>
      <c r="Q179" s="47" t="b">
        <f t="shared" si="28"/>
        <v>1</v>
      </c>
      <c r="R179" s="7">
        <f t="shared" si="29"/>
        <v>2.4</v>
      </c>
      <c r="S179" s="47">
        <f t="shared" si="30"/>
        <v>612</v>
      </c>
      <c r="T179" s="7">
        <f t="shared" si="31"/>
        <v>9.3000000000000007</v>
      </c>
      <c r="U179" s="7" t="str">
        <f t="shared" si="32"/>
        <v>Gap</v>
      </c>
      <c r="V179" s="7">
        <f>IF(ISERROR(IF(INDEX(rosh!$O$4:$P$710,MATCH(I179,rosh!$O$4:$O$710,0),2)="Mayor",1,)),0,IF(INDEX(rosh!$O$4:$P$710,MATCH(I179,rosh!$O$4:$O$710,0),2)="Mayor",1,))</f>
        <v>0</v>
      </c>
      <c r="W179" s="7" t="str">
        <f t="shared" si="33"/>
        <v>TRUE באר יעקב</v>
      </c>
      <c r="X179" s="84">
        <f t="shared" si="38"/>
        <v>5681</v>
      </c>
      <c r="Y179" s="7">
        <f t="shared" si="34"/>
        <v>3</v>
      </c>
      <c r="Z179" s="7">
        <f t="shared" si="35"/>
        <v>11</v>
      </c>
      <c r="AA179" s="7" t="str">
        <f t="shared" si="36"/>
        <v/>
      </c>
      <c r="AB179" s="7">
        <f t="shared" si="37"/>
        <v>3</v>
      </c>
    </row>
    <row r="180" spans="2:28" ht="15" thickTop="1" thickBot="1">
      <c r="B180" s="31">
        <v>2530</v>
      </c>
      <c r="C180" s="32" t="s">
        <v>17590</v>
      </c>
      <c r="D180" s="33">
        <v>10449</v>
      </c>
      <c r="E180" s="34" t="s">
        <v>108</v>
      </c>
      <c r="F180" s="22" t="str">
        <f t="shared" si="26"/>
        <v>פה באר יעקב</v>
      </c>
      <c r="G180" s="35" t="s">
        <v>17606</v>
      </c>
      <c r="H180" s="36" t="s">
        <v>17615</v>
      </c>
      <c r="I180" s="25" t="str">
        <f t="shared" si="27"/>
        <v>באר יעקב פרנקו מוטי</v>
      </c>
      <c r="J180" s="37">
        <v>6733</v>
      </c>
      <c r="K180" s="38">
        <v>6733</v>
      </c>
      <c r="L180" s="39">
        <v>0.20585177484033862</v>
      </c>
      <c r="M180" s="40">
        <v>1386</v>
      </c>
      <c r="N180" s="41">
        <v>0.20585177484033862</v>
      </c>
      <c r="O180" s="42">
        <v>1386</v>
      </c>
      <c r="P180" s="7">
        <f>VLOOKUP(C180,'ריכוז נתונים'!$B$3:$C$189,2)</f>
        <v>11</v>
      </c>
      <c r="Q180" s="47" t="b">
        <f t="shared" si="28"/>
        <v>1</v>
      </c>
      <c r="R180" s="7">
        <f t="shared" si="29"/>
        <v>2.2999999999999998</v>
      </c>
      <c r="S180" s="47">
        <f t="shared" si="30"/>
        <v>612</v>
      </c>
      <c r="T180" s="7">
        <f t="shared" si="31"/>
        <v>9.3000000000000007</v>
      </c>
      <c r="U180" s="7" t="str">
        <f t="shared" si="32"/>
        <v>Gap</v>
      </c>
      <c r="V180" s="7">
        <f>IF(ISERROR(IF(INDEX(rosh!$O$4:$P$710,MATCH(I180,rosh!$O$4:$O$710,0),2)="Mayor",1,)),0,IF(INDEX(rosh!$O$4:$P$710,MATCH(I180,rosh!$O$4:$O$710,0),2)="Mayor",1,))</f>
        <v>0</v>
      </c>
      <c r="W180" s="7" t="str">
        <f t="shared" si="33"/>
        <v>TRUE באר יעקב</v>
      </c>
      <c r="X180" s="84">
        <f t="shared" si="38"/>
        <v>5681</v>
      </c>
      <c r="Y180" s="7">
        <f t="shared" si="34"/>
        <v>3</v>
      </c>
      <c r="Z180" s="7">
        <f t="shared" si="35"/>
        <v>11</v>
      </c>
      <c r="AA180" s="7" t="str">
        <f t="shared" si="36"/>
        <v/>
      </c>
      <c r="AB180" s="7">
        <f t="shared" si="37"/>
        <v>3</v>
      </c>
    </row>
    <row r="181" spans="2:28" ht="15" thickTop="1" thickBot="1">
      <c r="B181" s="31">
        <v>2530</v>
      </c>
      <c r="C181" s="32" t="s">
        <v>17590</v>
      </c>
      <c r="D181" s="33">
        <v>10449</v>
      </c>
      <c r="E181" s="34" t="s">
        <v>2094</v>
      </c>
      <c r="F181" s="22" t="str">
        <f t="shared" si="26"/>
        <v>כח באר יעקב</v>
      </c>
      <c r="G181" s="35" t="s">
        <v>17627</v>
      </c>
      <c r="H181" s="36"/>
      <c r="I181" s="25" t="str">
        <f t="shared" si="27"/>
        <v xml:space="preserve">באר יעקב </v>
      </c>
      <c r="J181" s="37">
        <v>6733</v>
      </c>
      <c r="K181" s="38">
        <v>6733</v>
      </c>
      <c r="L181" s="39">
        <v>0.1009950987672657</v>
      </c>
      <c r="M181" s="40">
        <v>680</v>
      </c>
      <c r="N181" s="41">
        <v>0.1009950987672657</v>
      </c>
      <c r="O181" s="42">
        <v>680</v>
      </c>
      <c r="P181" s="7">
        <f>VLOOKUP(C181,'ריכוז נתונים'!$B$3:$C$189,2)</f>
        <v>11</v>
      </c>
      <c r="Q181" s="47" t="b">
        <f t="shared" si="28"/>
        <v>1</v>
      </c>
      <c r="R181" s="7">
        <f t="shared" si="29"/>
        <v>1.1000000000000001</v>
      </c>
      <c r="S181" s="47">
        <f t="shared" si="30"/>
        <v>612</v>
      </c>
      <c r="T181" s="7">
        <f t="shared" si="31"/>
        <v>9.3000000000000007</v>
      </c>
      <c r="U181" s="7" t="str">
        <f t="shared" si="32"/>
        <v>Gap</v>
      </c>
      <c r="V181" s="7">
        <f>IF(ISERROR(IF(INDEX(rosh!$O$4:$P$710,MATCH(I181,rosh!$O$4:$O$710,0),2)="Mayor",1,)),0,IF(INDEX(rosh!$O$4:$P$710,MATCH(I181,rosh!$O$4:$O$710,0),2)="Mayor",1,))</f>
        <v>0</v>
      </c>
      <c r="W181" s="7" t="str">
        <f t="shared" si="33"/>
        <v>TRUE באר יעקב</v>
      </c>
      <c r="X181" s="84">
        <f t="shared" si="38"/>
        <v>5681</v>
      </c>
      <c r="Y181" s="7">
        <f t="shared" si="34"/>
        <v>1</v>
      </c>
      <c r="Z181" s="7">
        <f t="shared" si="35"/>
        <v>11</v>
      </c>
      <c r="AA181" s="7" t="str">
        <f t="shared" si="36"/>
        <v/>
      </c>
      <c r="AB181" s="7">
        <f t="shared" si="37"/>
        <v>1</v>
      </c>
    </row>
    <row r="182" spans="2:28" ht="15" thickTop="1" thickBot="1">
      <c r="B182" s="31">
        <v>2530</v>
      </c>
      <c r="C182" s="32" t="s">
        <v>17590</v>
      </c>
      <c r="D182" s="33">
        <v>10449</v>
      </c>
      <c r="E182" s="34" t="s">
        <v>1007</v>
      </c>
      <c r="F182" s="22" t="str">
        <f t="shared" si="26"/>
        <v>טב באר יעקב</v>
      </c>
      <c r="G182" s="35" t="s">
        <v>17637</v>
      </c>
      <c r="H182" s="36"/>
      <c r="I182" s="25" t="str">
        <f t="shared" si="27"/>
        <v xml:space="preserve">באר יעקב </v>
      </c>
      <c r="J182" s="37">
        <v>6733</v>
      </c>
      <c r="K182" s="38">
        <v>6733</v>
      </c>
      <c r="L182" s="39">
        <v>8.3469478687063711E-2</v>
      </c>
      <c r="M182" s="40">
        <v>562</v>
      </c>
      <c r="N182" s="41">
        <v>8.3469478687063711E-2</v>
      </c>
      <c r="O182" s="42">
        <v>562</v>
      </c>
      <c r="P182" s="7">
        <f>VLOOKUP(C182,'ריכוז נתונים'!$B$3:$C$189,2)</f>
        <v>11</v>
      </c>
      <c r="Q182" s="47" t="b">
        <f t="shared" si="28"/>
        <v>1</v>
      </c>
      <c r="R182" s="7">
        <f t="shared" si="29"/>
        <v>0.9</v>
      </c>
      <c r="S182" s="47">
        <f t="shared" si="30"/>
        <v>612</v>
      </c>
      <c r="T182" s="7">
        <f t="shared" si="31"/>
        <v>9.3000000000000007</v>
      </c>
      <c r="U182" s="7" t="str">
        <f t="shared" si="32"/>
        <v>Gap</v>
      </c>
      <c r="V182" s="7">
        <f>IF(ISERROR(IF(INDEX(rosh!$O$4:$P$710,MATCH(I182,rosh!$O$4:$O$710,0),2)="Mayor",1,)),0,IF(INDEX(rosh!$O$4:$P$710,MATCH(I182,rosh!$O$4:$O$710,0),2)="Mayor",1,))</f>
        <v>0</v>
      </c>
      <c r="W182" s="7" t="str">
        <f t="shared" si="33"/>
        <v>TRUE באר יעקב</v>
      </c>
      <c r="X182" s="84">
        <f t="shared" si="38"/>
        <v>5681</v>
      </c>
      <c r="Y182" s="7">
        <f t="shared" si="34"/>
        <v>1</v>
      </c>
      <c r="Z182" s="7">
        <f t="shared" si="35"/>
        <v>11</v>
      </c>
      <c r="AA182" s="7" t="str">
        <f t="shared" si="36"/>
        <v/>
      </c>
      <c r="AB182" s="7">
        <f t="shared" si="37"/>
        <v>1</v>
      </c>
    </row>
    <row r="183" spans="2:28" ht="15" thickTop="1" thickBot="1">
      <c r="B183" s="31">
        <v>2530</v>
      </c>
      <c r="C183" s="32" t="s">
        <v>17590</v>
      </c>
      <c r="D183" s="33">
        <v>10449</v>
      </c>
      <c r="E183" s="34" t="s">
        <v>5702</v>
      </c>
      <c r="F183" s="22" t="str">
        <f t="shared" si="26"/>
        <v>ש באר יעקב</v>
      </c>
      <c r="G183" s="35" t="s">
        <v>17596</v>
      </c>
      <c r="H183" s="36"/>
      <c r="I183" s="25" t="str">
        <f t="shared" si="27"/>
        <v xml:space="preserve">באר יעקב </v>
      </c>
      <c r="J183" s="37">
        <v>6733</v>
      </c>
      <c r="K183" s="38">
        <v>6733</v>
      </c>
      <c r="L183" s="39">
        <v>5.8072181791177784E-2</v>
      </c>
      <c r="M183" s="40">
        <v>391</v>
      </c>
      <c r="N183" s="41">
        <v>5.8072181791177784E-2</v>
      </c>
      <c r="O183" s="42">
        <v>391</v>
      </c>
      <c r="P183" s="7">
        <f>VLOOKUP(C183,'ריכוז נתונים'!$B$3:$C$189,2)</f>
        <v>11</v>
      </c>
      <c r="Q183" s="47" t="b">
        <f t="shared" si="28"/>
        <v>0</v>
      </c>
      <c r="R183" s="7">
        <f t="shared" si="29"/>
        <v>0</v>
      </c>
      <c r="S183" s="47">
        <f t="shared" si="30"/>
        <v>612</v>
      </c>
      <c r="T183" s="7">
        <f t="shared" si="31"/>
        <v>9.3000000000000007</v>
      </c>
      <c r="U183" s="7" t="str">
        <f t="shared" si="32"/>
        <v>Gap</v>
      </c>
      <c r="V183" s="7">
        <f>IF(ISERROR(IF(INDEX(rosh!$O$4:$P$710,MATCH(I183,rosh!$O$4:$O$710,0),2)="Mayor",1,)),0,IF(INDEX(rosh!$O$4:$P$710,MATCH(I183,rosh!$O$4:$O$710,0),2)="Mayor",1,))</f>
        <v>0</v>
      </c>
      <c r="W183" s="7" t="str">
        <f t="shared" si="33"/>
        <v>FALSE באר יעקב</v>
      </c>
      <c r="X183" s="84">
        <f t="shared" si="38"/>
        <v>1052</v>
      </c>
      <c r="Y183" s="7">
        <f t="shared" si="34"/>
        <v>0</v>
      </c>
      <c r="Z183" s="7">
        <f t="shared" si="35"/>
        <v>11</v>
      </c>
      <c r="AA183" s="7" t="str">
        <f t="shared" si="36"/>
        <v/>
      </c>
      <c r="AB183" s="7">
        <f t="shared" si="37"/>
        <v>0</v>
      </c>
    </row>
    <row r="184" spans="2:28" ht="15" thickTop="1" thickBot="1">
      <c r="B184" s="31">
        <v>2530</v>
      </c>
      <c r="C184" s="32" t="s">
        <v>17590</v>
      </c>
      <c r="D184" s="33">
        <v>10449</v>
      </c>
      <c r="E184" s="34" t="s">
        <v>573</v>
      </c>
      <c r="F184" s="22" t="str">
        <f t="shared" si="26"/>
        <v>זך באר יעקב</v>
      </c>
      <c r="G184" s="35" t="s">
        <v>17644</v>
      </c>
      <c r="H184" s="36"/>
      <c r="I184" s="25" t="str">
        <f t="shared" si="27"/>
        <v xml:space="preserve">באר יעקב </v>
      </c>
      <c r="J184" s="37">
        <v>6733</v>
      </c>
      <c r="K184" s="38">
        <v>6733</v>
      </c>
      <c r="L184" s="39">
        <v>4.5596316649339073E-2</v>
      </c>
      <c r="M184" s="40">
        <v>307</v>
      </c>
      <c r="N184" s="41">
        <v>4.5596316649339073E-2</v>
      </c>
      <c r="O184" s="42">
        <v>307</v>
      </c>
      <c r="P184" s="7">
        <f>VLOOKUP(C184,'ריכוז נתונים'!$B$3:$C$189,2)</f>
        <v>11</v>
      </c>
      <c r="Q184" s="47" t="b">
        <f t="shared" si="28"/>
        <v>0</v>
      </c>
      <c r="R184" s="7">
        <f t="shared" si="29"/>
        <v>0</v>
      </c>
      <c r="S184" s="47">
        <f t="shared" si="30"/>
        <v>612</v>
      </c>
      <c r="T184" s="7">
        <f t="shared" si="31"/>
        <v>9.3000000000000007</v>
      </c>
      <c r="U184" s="7" t="str">
        <f t="shared" si="32"/>
        <v>Gap</v>
      </c>
      <c r="V184" s="7">
        <f>IF(ISERROR(IF(INDEX(rosh!$O$4:$P$710,MATCH(I184,rosh!$O$4:$O$710,0),2)="Mayor",1,)),0,IF(INDEX(rosh!$O$4:$P$710,MATCH(I184,rosh!$O$4:$O$710,0),2)="Mayor",1,))</f>
        <v>0</v>
      </c>
      <c r="W184" s="7" t="str">
        <f t="shared" si="33"/>
        <v>FALSE באר יעקב</v>
      </c>
      <c r="X184" s="84">
        <f t="shared" si="38"/>
        <v>1052</v>
      </c>
      <c r="Y184" s="7">
        <f t="shared" si="34"/>
        <v>0</v>
      </c>
      <c r="Z184" s="7">
        <f t="shared" si="35"/>
        <v>11</v>
      </c>
      <c r="AA184" s="7" t="str">
        <f t="shared" si="36"/>
        <v/>
      </c>
      <c r="AB184" s="7">
        <f t="shared" si="37"/>
        <v>0</v>
      </c>
    </row>
    <row r="185" spans="2:28" ht="15" thickTop="1" thickBot="1">
      <c r="B185" s="31">
        <v>2530</v>
      </c>
      <c r="C185" s="32" t="s">
        <v>17590</v>
      </c>
      <c r="D185" s="33">
        <v>10449</v>
      </c>
      <c r="E185" s="34" t="s">
        <v>617</v>
      </c>
      <c r="F185" s="22" t="str">
        <f t="shared" si="26"/>
        <v>אמת באר יעקב</v>
      </c>
      <c r="G185" s="35" t="s">
        <v>17650</v>
      </c>
      <c r="H185" s="36" t="s">
        <v>17656</v>
      </c>
      <c r="I185" s="25" t="str">
        <f t="shared" si="27"/>
        <v>באר יעקב גורין יעיש</v>
      </c>
      <c r="J185" s="37">
        <v>6733</v>
      </c>
      <c r="K185" s="38">
        <v>6733</v>
      </c>
      <c r="L185" s="39">
        <v>3.9655428486558737E-2</v>
      </c>
      <c r="M185" s="40">
        <v>267</v>
      </c>
      <c r="N185" s="41">
        <v>3.9655428486558737E-2</v>
      </c>
      <c r="O185" s="42">
        <v>267</v>
      </c>
      <c r="P185" s="7">
        <f>VLOOKUP(C185,'ריכוז נתונים'!$B$3:$C$189,2)</f>
        <v>11</v>
      </c>
      <c r="Q185" s="47" t="b">
        <f t="shared" si="28"/>
        <v>0</v>
      </c>
      <c r="R185" s="7">
        <f t="shared" si="29"/>
        <v>0</v>
      </c>
      <c r="S185" s="47">
        <f t="shared" si="30"/>
        <v>612</v>
      </c>
      <c r="T185" s="7">
        <f t="shared" si="31"/>
        <v>9.3000000000000007</v>
      </c>
      <c r="U185" s="7" t="str">
        <f t="shared" si="32"/>
        <v>Gap</v>
      </c>
      <c r="V185" s="7">
        <f>IF(ISERROR(IF(INDEX(rosh!$O$4:$P$710,MATCH(I185,rosh!$O$4:$O$710,0),2)="Mayor",1,)),0,IF(INDEX(rosh!$O$4:$P$710,MATCH(I185,rosh!$O$4:$O$710,0),2)="Mayor",1,))</f>
        <v>0</v>
      </c>
      <c r="W185" s="7" t="str">
        <f t="shared" si="33"/>
        <v>FALSE באר יעקב</v>
      </c>
      <c r="X185" s="84">
        <f t="shared" si="38"/>
        <v>1052</v>
      </c>
      <c r="Y185" s="7">
        <f t="shared" si="34"/>
        <v>0</v>
      </c>
      <c r="Z185" s="7">
        <f t="shared" si="35"/>
        <v>11</v>
      </c>
      <c r="AA185" s="7" t="str">
        <f t="shared" si="36"/>
        <v/>
      </c>
      <c r="AB185" s="7">
        <f t="shared" si="37"/>
        <v>0</v>
      </c>
    </row>
    <row r="186" spans="2:28" ht="15" thickTop="1" thickBot="1">
      <c r="B186" s="31">
        <v>2530</v>
      </c>
      <c r="C186" s="32" t="s">
        <v>17590</v>
      </c>
      <c r="D186" s="33">
        <v>10449</v>
      </c>
      <c r="E186" s="34" t="s">
        <v>526</v>
      </c>
      <c r="F186" s="22" t="str">
        <f t="shared" si="26"/>
        <v>יף באר יעקב</v>
      </c>
      <c r="G186" s="35" t="s">
        <v>17632</v>
      </c>
      <c r="H186" s="36"/>
      <c r="I186" s="25" t="str">
        <f t="shared" si="27"/>
        <v xml:space="preserve">באר יעקב </v>
      </c>
      <c r="J186" s="37">
        <v>6733</v>
      </c>
      <c r="K186" s="38">
        <v>6733</v>
      </c>
      <c r="L186" s="39">
        <v>1.292143175404723E-2</v>
      </c>
      <c r="M186" s="40">
        <v>87</v>
      </c>
      <c r="N186" s="41">
        <v>1.292143175404723E-2</v>
      </c>
      <c r="O186" s="42">
        <v>87</v>
      </c>
      <c r="P186" s="7">
        <f>VLOOKUP(C186,'ריכוז נתונים'!$B$3:$C$189,2)</f>
        <v>11</v>
      </c>
      <c r="Q186" s="47" t="b">
        <f t="shared" si="28"/>
        <v>0</v>
      </c>
      <c r="R186" s="7">
        <f t="shared" si="29"/>
        <v>0</v>
      </c>
      <c r="S186" s="47">
        <f t="shared" si="30"/>
        <v>612</v>
      </c>
      <c r="T186" s="7">
        <f t="shared" si="31"/>
        <v>9.3000000000000007</v>
      </c>
      <c r="U186" s="7" t="str">
        <f t="shared" si="32"/>
        <v>Gap</v>
      </c>
      <c r="V186" s="7">
        <f>IF(ISERROR(IF(INDEX(rosh!$O$4:$P$710,MATCH(I186,rosh!$O$4:$O$710,0),2)="Mayor",1,)),0,IF(INDEX(rosh!$O$4:$P$710,MATCH(I186,rosh!$O$4:$O$710,0),2)="Mayor",1,))</f>
        <v>0</v>
      </c>
      <c r="W186" s="7" t="str">
        <f t="shared" si="33"/>
        <v>FALSE באר יעקב</v>
      </c>
      <c r="X186" s="84">
        <f t="shared" si="38"/>
        <v>1052</v>
      </c>
      <c r="Y186" s="7">
        <f t="shared" si="34"/>
        <v>0</v>
      </c>
      <c r="Z186" s="7">
        <f t="shared" si="35"/>
        <v>11</v>
      </c>
      <c r="AA186" s="7" t="str">
        <f t="shared" si="36"/>
        <v/>
      </c>
      <c r="AB186" s="7">
        <f t="shared" si="37"/>
        <v>0</v>
      </c>
    </row>
    <row r="187" spans="2:28" ht="15" thickTop="1" thickBot="1">
      <c r="B187" s="31">
        <v>2530</v>
      </c>
      <c r="C187" s="32" t="s">
        <v>17590</v>
      </c>
      <c r="D187" s="33">
        <v>10449</v>
      </c>
      <c r="E187" s="34" t="s">
        <v>102</v>
      </c>
      <c r="F187" s="22" t="str">
        <f t="shared" si="26"/>
        <v>קץ באר יעקב</v>
      </c>
      <c r="G187" s="35" t="s">
        <v>17600</v>
      </c>
      <c r="H187" s="36" t="s">
        <v>17604</v>
      </c>
      <c r="I187" s="25" t="str">
        <f t="shared" si="27"/>
        <v>באר יעקב רפאל יואב</v>
      </c>
      <c r="J187" s="37">
        <v>6733</v>
      </c>
      <c r="K187" s="38">
        <v>6733</v>
      </c>
      <c r="L187" s="39">
        <v>0</v>
      </c>
      <c r="M187" s="40"/>
      <c r="N187" s="41">
        <v>0</v>
      </c>
      <c r="O187" s="42">
        <v>0</v>
      </c>
      <c r="P187" s="7">
        <f>VLOOKUP(C187,'ריכוז נתונים'!$B$3:$C$189,2)</f>
        <v>11</v>
      </c>
      <c r="Q187" s="47" t="b">
        <f t="shared" si="28"/>
        <v>0</v>
      </c>
      <c r="R187" s="7">
        <f t="shared" si="29"/>
        <v>0</v>
      </c>
      <c r="S187" s="47">
        <f t="shared" si="30"/>
        <v>612</v>
      </c>
      <c r="T187" s="7">
        <f t="shared" si="31"/>
        <v>9.3000000000000007</v>
      </c>
      <c r="U187" s="7" t="str">
        <f t="shared" si="32"/>
        <v>Gap</v>
      </c>
      <c r="V187" s="7">
        <f>IF(ISERROR(IF(INDEX(rosh!$O$4:$P$710,MATCH(I187,rosh!$O$4:$O$710,0),2)="Mayor",1,)),0,IF(INDEX(rosh!$O$4:$P$710,MATCH(I187,rosh!$O$4:$O$710,0),2)="Mayor",1,))</f>
        <v>0</v>
      </c>
      <c r="W187" s="7" t="str">
        <f t="shared" si="33"/>
        <v>FALSE באר יעקב</v>
      </c>
      <c r="X187" s="84">
        <f t="shared" si="38"/>
        <v>1052</v>
      </c>
      <c r="Y187" s="7">
        <f t="shared" si="34"/>
        <v>0</v>
      </c>
      <c r="Z187" s="7">
        <f t="shared" si="35"/>
        <v>11</v>
      </c>
      <c r="AA187" s="7" t="str">
        <f t="shared" si="36"/>
        <v/>
      </c>
      <c r="AB187" s="7">
        <f t="shared" si="37"/>
        <v>0</v>
      </c>
    </row>
    <row r="188" spans="2:28" ht="15" thickTop="1" thickBot="1">
      <c r="B188" s="31">
        <v>9000</v>
      </c>
      <c r="C188" s="32" t="s">
        <v>17369</v>
      </c>
      <c r="D188" s="33">
        <v>159762</v>
      </c>
      <c r="E188" s="34" t="s">
        <v>60</v>
      </c>
      <c r="F188" s="22" t="str">
        <f t="shared" si="26"/>
        <v>ד באר שבע</v>
      </c>
      <c r="G188" s="35" t="s">
        <v>17548</v>
      </c>
      <c r="H188" s="36" t="s">
        <v>17567</v>
      </c>
      <c r="I188" s="25" t="str">
        <f t="shared" si="27"/>
        <v>באר שבע דנילוביץ' רוביק</v>
      </c>
      <c r="J188" s="37">
        <v>62877</v>
      </c>
      <c r="K188" s="38">
        <v>62877</v>
      </c>
      <c r="L188" s="39">
        <v>0.47683572689536713</v>
      </c>
      <c r="M188" s="40">
        <v>29982</v>
      </c>
      <c r="N188" s="41">
        <v>0.47683572689536713</v>
      </c>
      <c r="O188" s="42">
        <v>29982</v>
      </c>
      <c r="P188" s="7">
        <f>VLOOKUP(C188,'ריכוז נתונים'!$B$3:$C$189,2)</f>
        <v>27</v>
      </c>
      <c r="Q188" s="47" t="b">
        <f t="shared" si="28"/>
        <v>1</v>
      </c>
      <c r="R188" s="7">
        <f t="shared" si="29"/>
        <v>12.9</v>
      </c>
      <c r="S188" s="47">
        <f t="shared" si="30"/>
        <v>2329</v>
      </c>
      <c r="T188" s="7">
        <f t="shared" si="31"/>
        <v>24.400000000000002</v>
      </c>
      <c r="U188" s="7" t="str">
        <f t="shared" si="32"/>
        <v>Gap</v>
      </c>
      <c r="V188" s="7">
        <f>IF(ISERROR(IF(INDEX(rosh!$O$4:$P$710,MATCH(I188,rosh!$O$4:$O$710,0),2)="Mayor",1,)),0,IF(INDEX(rosh!$O$4:$P$710,MATCH(I188,rosh!$O$4:$O$710,0),2)="Mayor",1,))</f>
        <v>1</v>
      </c>
      <c r="W188" s="7" t="str">
        <f t="shared" si="33"/>
        <v>TRUE באר שבע</v>
      </c>
      <c r="X188" s="84">
        <f t="shared" si="38"/>
        <v>56767</v>
      </c>
      <c r="Y188" s="7">
        <f t="shared" si="34"/>
        <v>14</v>
      </c>
      <c r="Z188" s="7">
        <f t="shared" si="35"/>
        <v>27</v>
      </c>
      <c r="AA188" s="7" t="str">
        <f t="shared" si="36"/>
        <v/>
      </c>
      <c r="AB188" s="7">
        <f t="shared" si="37"/>
        <v>15</v>
      </c>
    </row>
    <row r="189" spans="2:28" ht="15" thickTop="1" thickBot="1">
      <c r="B189" s="31">
        <v>9000</v>
      </c>
      <c r="C189" s="32" t="s">
        <v>17369</v>
      </c>
      <c r="D189" s="33">
        <v>159762</v>
      </c>
      <c r="E189" s="34" t="s">
        <v>3</v>
      </c>
      <c r="F189" s="22" t="str">
        <f t="shared" si="26"/>
        <v>ל באר שבע</v>
      </c>
      <c r="G189" s="35" t="s">
        <v>17503</v>
      </c>
      <c r="H189" s="36"/>
      <c r="I189" s="25" t="str">
        <f t="shared" si="27"/>
        <v xml:space="preserve">באר שבע </v>
      </c>
      <c r="J189" s="37">
        <v>62877</v>
      </c>
      <c r="K189" s="38">
        <v>62877</v>
      </c>
      <c r="L189" s="39">
        <v>0.10518949695437123</v>
      </c>
      <c r="M189" s="40">
        <v>6614</v>
      </c>
      <c r="N189" s="41">
        <v>0.10518949695437123</v>
      </c>
      <c r="O189" s="42">
        <v>6614</v>
      </c>
      <c r="P189" s="7">
        <f>VLOOKUP(C189,'ריכוז נתונים'!$B$3:$C$189,2)</f>
        <v>27</v>
      </c>
      <c r="Q189" s="47" t="b">
        <f t="shared" si="28"/>
        <v>1</v>
      </c>
      <c r="R189" s="7">
        <f t="shared" si="29"/>
        <v>2.8</v>
      </c>
      <c r="S189" s="47">
        <f t="shared" si="30"/>
        <v>2329</v>
      </c>
      <c r="T189" s="7">
        <f t="shared" si="31"/>
        <v>24.400000000000002</v>
      </c>
      <c r="U189" s="7" t="str">
        <f t="shared" si="32"/>
        <v>Gap</v>
      </c>
      <c r="V189" s="7">
        <f>IF(ISERROR(IF(INDEX(rosh!$O$4:$P$710,MATCH(I189,rosh!$O$4:$O$710,0),2)="Mayor",1,)),0,IF(INDEX(rosh!$O$4:$P$710,MATCH(I189,rosh!$O$4:$O$710,0),2)="Mayor",1,))</f>
        <v>0</v>
      </c>
      <c r="W189" s="7" t="str">
        <f t="shared" si="33"/>
        <v>TRUE באר שבע</v>
      </c>
      <c r="X189" s="84">
        <f t="shared" si="38"/>
        <v>56767</v>
      </c>
      <c r="Y189" s="7">
        <f t="shared" si="34"/>
        <v>3</v>
      </c>
      <c r="Z189" s="7">
        <f t="shared" si="35"/>
        <v>27</v>
      </c>
      <c r="AA189" s="7" t="str">
        <f t="shared" si="36"/>
        <v/>
      </c>
      <c r="AB189" s="7">
        <f t="shared" si="37"/>
        <v>3</v>
      </c>
    </row>
    <row r="190" spans="2:28" ht="15" thickTop="1" thickBot="1">
      <c r="B190" s="31">
        <v>9000</v>
      </c>
      <c r="C190" s="32" t="s">
        <v>17369</v>
      </c>
      <c r="D190" s="33">
        <v>159762</v>
      </c>
      <c r="E190" s="34" t="s">
        <v>963</v>
      </c>
      <c r="F190" s="22" t="str">
        <f t="shared" si="26"/>
        <v>שס באר שבע</v>
      </c>
      <c r="G190" s="35" t="s">
        <v>17368</v>
      </c>
      <c r="H190" s="36"/>
      <c r="I190" s="25" t="str">
        <f t="shared" si="27"/>
        <v xml:space="preserve">באר שבע </v>
      </c>
      <c r="J190" s="37">
        <v>62877</v>
      </c>
      <c r="K190" s="38">
        <v>62877</v>
      </c>
      <c r="L190" s="39">
        <v>0.10240628528714793</v>
      </c>
      <c r="M190" s="40">
        <v>6439</v>
      </c>
      <c r="N190" s="41">
        <v>0.10240628528714793</v>
      </c>
      <c r="O190" s="42">
        <v>6439</v>
      </c>
      <c r="P190" s="7">
        <f>VLOOKUP(C190,'ריכוז נתונים'!$B$3:$C$189,2)</f>
        <v>27</v>
      </c>
      <c r="Q190" s="47" t="b">
        <f t="shared" si="28"/>
        <v>1</v>
      </c>
      <c r="R190" s="7">
        <f t="shared" si="29"/>
        <v>2.8</v>
      </c>
      <c r="S190" s="47">
        <f t="shared" si="30"/>
        <v>2329</v>
      </c>
      <c r="T190" s="7">
        <f t="shared" si="31"/>
        <v>24.400000000000002</v>
      </c>
      <c r="U190" s="7" t="str">
        <f t="shared" si="32"/>
        <v>Gap</v>
      </c>
      <c r="V190" s="7">
        <f>IF(ISERROR(IF(INDEX(rosh!$O$4:$P$710,MATCH(I190,rosh!$O$4:$O$710,0),2)="Mayor",1,)),0,IF(INDEX(rosh!$O$4:$P$710,MATCH(I190,rosh!$O$4:$O$710,0),2)="Mayor",1,))</f>
        <v>0</v>
      </c>
      <c r="W190" s="7" t="str">
        <f t="shared" si="33"/>
        <v>TRUE באר שבע</v>
      </c>
      <c r="X190" s="84">
        <f t="shared" si="38"/>
        <v>56767</v>
      </c>
      <c r="Y190" s="7">
        <f t="shared" si="34"/>
        <v>3</v>
      </c>
      <c r="Z190" s="7">
        <f t="shared" si="35"/>
        <v>27</v>
      </c>
      <c r="AA190" s="7" t="str">
        <f t="shared" si="36"/>
        <v/>
      </c>
      <c r="AB190" s="7">
        <f t="shared" si="37"/>
        <v>3</v>
      </c>
    </row>
    <row r="191" spans="2:28" ht="15" thickTop="1" thickBot="1">
      <c r="B191" s="31">
        <v>9000</v>
      </c>
      <c r="C191" s="32" t="s">
        <v>17369</v>
      </c>
      <c r="D191" s="33">
        <v>159762</v>
      </c>
      <c r="E191" s="34" t="s">
        <v>1007</v>
      </c>
      <c r="F191" s="22" t="str">
        <f t="shared" si="26"/>
        <v>טב באר שבע</v>
      </c>
      <c r="G191" s="35" t="s">
        <v>17522</v>
      </c>
      <c r="H191" s="36"/>
      <c r="I191" s="25" t="str">
        <f t="shared" si="27"/>
        <v xml:space="preserve">באר שבע </v>
      </c>
      <c r="J191" s="37">
        <v>62877</v>
      </c>
      <c r="K191" s="38">
        <v>62877</v>
      </c>
      <c r="L191" s="39">
        <v>6.5604275013120855E-2</v>
      </c>
      <c r="M191" s="40">
        <v>4125</v>
      </c>
      <c r="N191" s="41">
        <v>6.5604275013120855E-2</v>
      </c>
      <c r="O191" s="42">
        <v>4125</v>
      </c>
      <c r="P191" s="7">
        <f>VLOOKUP(C191,'ריכוז נתונים'!$B$3:$C$189,2)</f>
        <v>27</v>
      </c>
      <c r="Q191" s="47" t="b">
        <f t="shared" si="28"/>
        <v>1</v>
      </c>
      <c r="R191" s="7">
        <f t="shared" si="29"/>
        <v>1.8</v>
      </c>
      <c r="S191" s="47">
        <f t="shared" si="30"/>
        <v>2329</v>
      </c>
      <c r="T191" s="7">
        <f t="shared" si="31"/>
        <v>24.400000000000002</v>
      </c>
      <c r="U191" s="7" t="str">
        <f t="shared" si="32"/>
        <v>Gap</v>
      </c>
      <c r="V191" s="7">
        <f>IF(ISERROR(IF(INDEX(rosh!$O$4:$P$710,MATCH(I191,rosh!$O$4:$O$710,0),2)="Mayor",1,)),0,IF(INDEX(rosh!$O$4:$P$710,MATCH(I191,rosh!$O$4:$O$710,0),2)="Mayor",1,))</f>
        <v>0</v>
      </c>
      <c r="W191" s="7" t="str">
        <f t="shared" si="33"/>
        <v>TRUE באר שבע</v>
      </c>
      <c r="X191" s="84">
        <f t="shared" si="38"/>
        <v>56767</v>
      </c>
      <c r="Y191" s="7">
        <f t="shared" si="34"/>
        <v>2</v>
      </c>
      <c r="Z191" s="7">
        <f t="shared" si="35"/>
        <v>27</v>
      </c>
      <c r="AA191" s="7" t="str">
        <f t="shared" si="36"/>
        <v/>
      </c>
      <c r="AB191" s="7">
        <f t="shared" si="37"/>
        <v>2</v>
      </c>
    </row>
    <row r="192" spans="2:28" ht="15" thickTop="1" thickBot="1">
      <c r="B192" s="31">
        <v>9000</v>
      </c>
      <c r="C192" s="32" t="s">
        <v>17369</v>
      </c>
      <c r="D192" s="33">
        <v>159762</v>
      </c>
      <c r="E192" s="34" t="s">
        <v>87</v>
      </c>
      <c r="F192" s="22" t="str">
        <f t="shared" si="26"/>
        <v>נ באר שבע</v>
      </c>
      <c r="G192" s="35" t="s">
        <v>17468</v>
      </c>
      <c r="H192" s="36"/>
      <c r="I192" s="25" t="str">
        <f t="shared" si="27"/>
        <v xml:space="preserve">באר שבע </v>
      </c>
      <c r="J192" s="37">
        <v>62877</v>
      </c>
      <c r="K192" s="38">
        <v>62877</v>
      </c>
      <c r="L192" s="39">
        <v>6.2566598279179986E-2</v>
      </c>
      <c r="M192" s="40">
        <v>3934</v>
      </c>
      <c r="N192" s="41">
        <v>6.2566598279179986E-2</v>
      </c>
      <c r="O192" s="42">
        <v>3934</v>
      </c>
      <c r="P192" s="7">
        <f>VLOOKUP(C192,'ריכוז נתונים'!$B$3:$C$189,2)</f>
        <v>27</v>
      </c>
      <c r="Q192" s="47" t="b">
        <f t="shared" si="28"/>
        <v>1</v>
      </c>
      <c r="R192" s="7">
        <f t="shared" si="29"/>
        <v>1.7</v>
      </c>
      <c r="S192" s="47">
        <f t="shared" si="30"/>
        <v>2329</v>
      </c>
      <c r="T192" s="7">
        <f t="shared" si="31"/>
        <v>24.400000000000002</v>
      </c>
      <c r="U192" s="7" t="str">
        <f t="shared" si="32"/>
        <v>Gap</v>
      </c>
      <c r="V192" s="7">
        <f>IF(ISERROR(IF(INDEX(rosh!$O$4:$P$710,MATCH(I192,rosh!$O$4:$O$710,0),2)="Mayor",1,)),0,IF(INDEX(rosh!$O$4:$P$710,MATCH(I192,rosh!$O$4:$O$710,0),2)="Mayor",1,))</f>
        <v>0</v>
      </c>
      <c r="W192" s="7" t="str">
        <f t="shared" si="33"/>
        <v>TRUE באר שבע</v>
      </c>
      <c r="X192" s="84">
        <f t="shared" si="38"/>
        <v>56767</v>
      </c>
      <c r="Y192" s="7">
        <f t="shared" si="34"/>
        <v>2</v>
      </c>
      <c r="Z192" s="7">
        <f t="shared" si="35"/>
        <v>27</v>
      </c>
      <c r="AA192" s="7" t="str">
        <f t="shared" si="36"/>
        <v/>
      </c>
      <c r="AB192" s="7">
        <f t="shared" si="37"/>
        <v>2</v>
      </c>
    </row>
    <row r="193" spans="2:28" ht="15" thickTop="1" thickBot="1">
      <c r="B193" s="31">
        <v>9000</v>
      </c>
      <c r="C193" s="32" t="s">
        <v>17369</v>
      </c>
      <c r="D193" s="33">
        <v>159762</v>
      </c>
      <c r="E193" s="34" t="s">
        <v>9936</v>
      </c>
      <c r="F193" s="22" t="str">
        <f t="shared" si="26"/>
        <v>אר באר שבע</v>
      </c>
      <c r="G193" s="35" t="s">
        <v>17579</v>
      </c>
      <c r="H193" s="36"/>
      <c r="I193" s="25" t="str">
        <f t="shared" si="27"/>
        <v xml:space="preserve">באר שבע </v>
      </c>
      <c r="J193" s="37">
        <v>62877</v>
      </c>
      <c r="K193" s="38">
        <v>62877</v>
      </c>
      <c r="L193" s="39">
        <v>5.9051799545143696E-2</v>
      </c>
      <c r="M193" s="40">
        <v>3713</v>
      </c>
      <c r="N193" s="41">
        <v>5.9051799545143696E-2</v>
      </c>
      <c r="O193" s="42">
        <v>3713</v>
      </c>
      <c r="P193" s="7">
        <f>VLOOKUP(C193,'ריכוז נתונים'!$B$3:$C$189,2)</f>
        <v>27</v>
      </c>
      <c r="Q193" s="47" t="b">
        <f t="shared" si="28"/>
        <v>1</v>
      </c>
      <c r="R193" s="7">
        <f t="shared" si="29"/>
        <v>1.6</v>
      </c>
      <c r="S193" s="47">
        <f t="shared" si="30"/>
        <v>2329</v>
      </c>
      <c r="T193" s="7">
        <f t="shared" si="31"/>
        <v>24.400000000000002</v>
      </c>
      <c r="U193" s="7" t="str">
        <f t="shared" si="32"/>
        <v>Gap</v>
      </c>
      <c r="V193" s="7">
        <f>IF(ISERROR(IF(INDEX(rosh!$O$4:$P$710,MATCH(I193,rosh!$O$4:$O$710,0),2)="Mayor",1,)),0,IF(INDEX(rosh!$O$4:$P$710,MATCH(I193,rosh!$O$4:$O$710,0),2)="Mayor",1,))</f>
        <v>0</v>
      </c>
      <c r="W193" s="7" t="str">
        <f t="shared" si="33"/>
        <v>TRUE באר שבע</v>
      </c>
      <c r="X193" s="84">
        <f t="shared" si="38"/>
        <v>56767</v>
      </c>
      <c r="Y193" s="7">
        <f t="shared" si="34"/>
        <v>2</v>
      </c>
      <c r="Z193" s="7">
        <f t="shared" si="35"/>
        <v>27</v>
      </c>
      <c r="AA193" s="7" t="str">
        <f t="shared" si="36"/>
        <v/>
      </c>
      <c r="AB193" s="7">
        <f t="shared" si="37"/>
        <v>2</v>
      </c>
    </row>
    <row r="194" spans="2:28" ht="15" thickTop="1" thickBot="1">
      <c r="B194" s="31">
        <v>9000</v>
      </c>
      <c r="C194" s="32" t="s">
        <v>17369</v>
      </c>
      <c r="D194" s="33">
        <v>159762</v>
      </c>
      <c r="E194" s="34" t="s">
        <v>126</v>
      </c>
      <c r="F194" s="22" t="str">
        <f t="shared" si="26"/>
        <v>מחל באר שבע</v>
      </c>
      <c r="G194" s="35" t="s">
        <v>17482</v>
      </c>
      <c r="H194" s="36"/>
      <c r="I194" s="25" t="str">
        <f t="shared" si="27"/>
        <v xml:space="preserve">באר שבע </v>
      </c>
      <c r="J194" s="37">
        <v>62877</v>
      </c>
      <c r="K194" s="38">
        <v>62877</v>
      </c>
      <c r="L194" s="39">
        <v>3.1171970672901061E-2</v>
      </c>
      <c r="M194" s="40">
        <v>1960</v>
      </c>
      <c r="N194" s="41">
        <v>3.1171970672901061E-2</v>
      </c>
      <c r="O194" s="42">
        <v>1960</v>
      </c>
      <c r="P194" s="7">
        <f>VLOOKUP(C194,'ריכוז נתונים'!$B$3:$C$189,2)</f>
        <v>27</v>
      </c>
      <c r="Q194" s="47" t="b">
        <f t="shared" si="28"/>
        <v>1</v>
      </c>
      <c r="R194" s="7">
        <f t="shared" si="29"/>
        <v>0.8</v>
      </c>
      <c r="S194" s="47">
        <f t="shared" si="30"/>
        <v>2329</v>
      </c>
      <c r="T194" s="7">
        <f t="shared" si="31"/>
        <v>24.400000000000002</v>
      </c>
      <c r="U194" s="7" t="str">
        <f t="shared" si="32"/>
        <v>Gap</v>
      </c>
      <c r="V194" s="7">
        <f>IF(ISERROR(IF(INDEX(rosh!$O$4:$P$710,MATCH(I194,rosh!$O$4:$O$710,0),2)="Mayor",1,)),0,IF(INDEX(rosh!$O$4:$P$710,MATCH(I194,rosh!$O$4:$O$710,0),2)="Mayor",1,))</f>
        <v>0</v>
      </c>
      <c r="W194" s="7" t="str">
        <f t="shared" si="33"/>
        <v>TRUE באר שבע</v>
      </c>
      <c r="X194" s="84">
        <f t="shared" si="38"/>
        <v>56767</v>
      </c>
      <c r="Y194" s="7">
        <f t="shared" si="34"/>
        <v>1</v>
      </c>
      <c r="Z194" s="7">
        <f t="shared" si="35"/>
        <v>27</v>
      </c>
      <c r="AA194" s="7" t="str">
        <f t="shared" si="36"/>
        <v/>
      </c>
      <c r="AB194" s="7">
        <f t="shared" si="37"/>
        <v>1</v>
      </c>
    </row>
    <row r="195" spans="2:28" ht="15" thickTop="1" thickBot="1">
      <c r="B195" s="31">
        <v>9000</v>
      </c>
      <c r="C195" s="32" t="s">
        <v>17369</v>
      </c>
      <c r="D195" s="33">
        <v>159762</v>
      </c>
      <c r="E195" s="34" t="s">
        <v>553</v>
      </c>
      <c r="F195" s="22" t="str">
        <f t="shared" si="26"/>
        <v>חי באר שבע</v>
      </c>
      <c r="G195" s="35" t="s">
        <v>17537</v>
      </c>
      <c r="H195" s="36"/>
      <c r="I195" s="25" t="str">
        <f t="shared" si="27"/>
        <v xml:space="preserve">באר שבע </v>
      </c>
      <c r="J195" s="37">
        <v>62877</v>
      </c>
      <c r="K195" s="38">
        <v>62877</v>
      </c>
      <c r="L195" s="39">
        <v>2.417418133816817E-2</v>
      </c>
      <c r="M195" s="40">
        <v>1520</v>
      </c>
      <c r="N195" s="41">
        <v>2.417418133816817E-2</v>
      </c>
      <c r="O195" s="42">
        <v>1520</v>
      </c>
      <c r="P195" s="7">
        <f>VLOOKUP(C195,'ריכוז נתונים'!$B$3:$C$189,2)</f>
        <v>27</v>
      </c>
      <c r="Q195" s="47" t="b">
        <f t="shared" si="28"/>
        <v>0</v>
      </c>
      <c r="R195" s="7">
        <f t="shared" si="29"/>
        <v>0</v>
      </c>
      <c r="S195" s="47">
        <f t="shared" si="30"/>
        <v>2329</v>
      </c>
      <c r="T195" s="7">
        <f t="shared" si="31"/>
        <v>24.400000000000002</v>
      </c>
      <c r="U195" s="7" t="str">
        <f t="shared" si="32"/>
        <v>Gap</v>
      </c>
      <c r="V195" s="7">
        <f>IF(ISERROR(IF(INDEX(rosh!$O$4:$P$710,MATCH(I195,rosh!$O$4:$O$710,0),2)="Mayor",1,)),0,IF(INDEX(rosh!$O$4:$P$710,MATCH(I195,rosh!$O$4:$O$710,0),2)="Mayor",1,))</f>
        <v>0</v>
      </c>
      <c r="W195" s="7" t="str">
        <f t="shared" si="33"/>
        <v>FALSE באר שבע</v>
      </c>
      <c r="X195" s="84">
        <f t="shared" si="38"/>
        <v>6110</v>
      </c>
      <c r="Y195" s="7">
        <f t="shared" si="34"/>
        <v>0</v>
      </c>
      <c r="Z195" s="7">
        <f t="shared" si="35"/>
        <v>27</v>
      </c>
      <c r="AA195" s="7" t="str">
        <f t="shared" si="36"/>
        <v/>
      </c>
      <c r="AB195" s="7">
        <f t="shared" si="37"/>
        <v>0</v>
      </c>
    </row>
    <row r="196" spans="2:28" ht="15" thickTop="1" thickBot="1">
      <c r="B196" s="31">
        <v>9000</v>
      </c>
      <c r="C196" s="32" t="s">
        <v>17369</v>
      </c>
      <c r="D196" s="33">
        <v>159762</v>
      </c>
      <c r="E196" s="34" t="s">
        <v>380</v>
      </c>
      <c r="F196" s="22" t="str">
        <f t="shared" si="26"/>
        <v>נץ באר שבע</v>
      </c>
      <c r="G196" s="35" t="s">
        <v>17457</v>
      </c>
      <c r="H196" s="36" t="s">
        <v>17466</v>
      </c>
      <c r="I196" s="25" t="str">
        <f t="shared" si="27"/>
        <v>באר שבע אוחיון יעקב אבי</v>
      </c>
      <c r="J196" s="37">
        <v>62877</v>
      </c>
      <c r="K196" s="38">
        <v>62877</v>
      </c>
      <c r="L196" s="39">
        <v>1.7876170936908568E-2</v>
      </c>
      <c r="M196" s="40">
        <v>1124</v>
      </c>
      <c r="N196" s="41">
        <v>1.7876170936908568E-2</v>
      </c>
      <c r="O196" s="42">
        <v>1124</v>
      </c>
      <c r="P196" s="7">
        <f>VLOOKUP(C196,'ריכוז נתונים'!$B$3:$C$189,2)</f>
        <v>27</v>
      </c>
      <c r="Q196" s="47" t="b">
        <f t="shared" si="28"/>
        <v>0</v>
      </c>
      <c r="R196" s="7">
        <f t="shared" si="29"/>
        <v>0</v>
      </c>
      <c r="S196" s="47">
        <f t="shared" si="30"/>
        <v>2329</v>
      </c>
      <c r="T196" s="7">
        <f t="shared" si="31"/>
        <v>24.400000000000002</v>
      </c>
      <c r="U196" s="7" t="str">
        <f t="shared" si="32"/>
        <v>Gap</v>
      </c>
      <c r="V196" s="7">
        <f>IF(ISERROR(IF(INDEX(rosh!$O$4:$P$710,MATCH(I196,rosh!$O$4:$O$710,0),2)="Mayor",1,)),0,IF(INDEX(rosh!$O$4:$P$710,MATCH(I196,rosh!$O$4:$O$710,0),2)="Mayor",1,))</f>
        <v>0</v>
      </c>
      <c r="W196" s="7" t="str">
        <f t="shared" si="33"/>
        <v>FALSE באר שבע</v>
      </c>
      <c r="X196" s="84">
        <f t="shared" si="38"/>
        <v>6110</v>
      </c>
      <c r="Y196" s="7">
        <f t="shared" si="34"/>
        <v>0</v>
      </c>
      <c r="Z196" s="7">
        <f t="shared" si="35"/>
        <v>27</v>
      </c>
      <c r="AA196" s="7" t="str">
        <f t="shared" si="36"/>
        <v/>
      </c>
      <c r="AB196" s="7">
        <f t="shared" si="37"/>
        <v>0</v>
      </c>
    </row>
    <row r="197" spans="2:28" ht="15" thickTop="1" thickBot="1">
      <c r="B197" s="31">
        <v>9000</v>
      </c>
      <c r="C197" s="32" t="s">
        <v>17369</v>
      </c>
      <c r="D197" s="33">
        <v>159762</v>
      </c>
      <c r="E197" s="34" t="s">
        <v>133</v>
      </c>
      <c r="F197" s="22" t="str">
        <f t="shared" ref="F197:F260" si="39">E197&amp;" "&amp;C197</f>
        <v>לב באר שבע</v>
      </c>
      <c r="G197" s="35" t="s">
        <v>17491</v>
      </c>
      <c r="H197" s="36"/>
      <c r="I197" s="25" t="str">
        <f t="shared" ref="I197:I260" si="40">C197&amp;" "&amp;H197</f>
        <v xml:space="preserve">באר שבע </v>
      </c>
      <c r="J197" s="37">
        <v>62877</v>
      </c>
      <c r="K197" s="38">
        <v>62877</v>
      </c>
      <c r="L197" s="39">
        <v>1.5077055203015411E-2</v>
      </c>
      <c r="M197" s="40">
        <v>948</v>
      </c>
      <c r="N197" s="41">
        <v>1.5077055203015411E-2</v>
      </c>
      <c r="O197" s="42">
        <v>948</v>
      </c>
      <c r="P197" s="7">
        <f>VLOOKUP(C197,'ריכוז נתונים'!$B$3:$C$189,2)</f>
        <v>27</v>
      </c>
      <c r="Q197" s="47" t="b">
        <f t="shared" ref="Q197:Q260" si="41">IF(M197&gt;K197/P197*0.75,TRUE,FALSE)</f>
        <v>0</v>
      </c>
      <c r="R197" s="7">
        <f t="shared" ref="R197:R260" si="42">IF(Q197=TRUE,ROUND(P197*M197/K197,1),0)</f>
        <v>0</v>
      </c>
      <c r="S197" s="47">
        <f t="shared" ref="S197:S260" si="43">ROUND(K197/P197,0)</f>
        <v>2329</v>
      </c>
      <c r="T197" s="7">
        <f t="shared" ref="T197:T260" si="44">SUMIF($C$4:$C$1887,C197,$R$4:$R$1887)</f>
        <v>24.400000000000002</v>
      </c>
      <c r="U197" s="7" t="str">
        <f t="shared" ref="U197:U260" si="45">IF(T197&lt;&gt;P197,"Gap","")</f>
        <v>Gap</v>
      </c>
      <c r="V197" s="7">
        <f>IF(ISERROR(IF(INDEX(rosh!$O$4:$P$710,MATCH(I197,rosh!$O$4:$O$710,0),2)="Mayor",1,)),0,IF(INDEX(rosh!$O$4:$P$710,MATCH(I197,rosh!$O$4:$O$710,0),2)="Mayor",1,))</f>
        <v>0</v>
      </c>
      <c r="W197" s="7" t="str">
        <f t="shared" ref="W197:W260" si="46">Q197&amp;" "&amp;C197</f>
        <v>FALSE באר שבע</v>
      </c>
      <c r="X197" s="84">
        <f t="shared" si="38"/>
        <v>6110</v>
      </c>
      <c r="Y197" s="7">
        <f t="shared" ref="Y197:Y260" si="47">IF(Q197=TRUE,ROUND(P197*M197/X197,0),)</f>
        <v>0</v>
      </c>
      <c r="Z197" s="7">
        <f t="shared" ref="Z197:Z260" si="48">SUMIF($C$4:$C$1887,C197,$Y$4:$Y$1887)</f>
        <v>27</v>
      </c>
      <c r="AA197" s="7" t="str">
        <f t="shared" ref="AA197:AA260" si="49">IF(Z197&lt;&gt;P197,"Gap","")</f>
        <v/>
      </c>
      <c r="AB197" s="7">
        <f t="shared" ref="AB197:AB260" si="50">IF(AND(V197=1,OR(Z197=P197,Z197&lt;P197)),Y197+1,Y197)</f>
        <v>0</v>
      </c>
    </row>
    <row r="198" spans="2:28" ht="15" thickTop="1" thickBot="1">
      <c r="B198" s="31">
        <v>9000</v>
      </c>
      <c r="C198" s="32" t="s">
        <v>17369</v>
      </c>
      <c r="D198" s="33">
        <v>159762</v>
      </c>
      <c r="E198" s="34" t="s">
        <v>17400</v>
      </c>
      <c r="F198" s="22" t="str">
        <f t="shared" si="39"/>
        <v>צך באר שבע</v>
      </c>
      <c r="G198" s="35" t="s">
        <v>17399</v>
      </c>
      <c r="H198" s="36"/>
      <c r="I198" s="25" t="str">
        <f t="shared" si="40"/>
        <v xml:space="preserve">באר שבע </v>
      </c>
      <c r="J198" s="37">
        <v>62877</v>
      </c>
      <c r="K198" s="38">
        <v>62877</v>
      </c>
      <c r="L198" s="39">
        <v>1.5077055203015411E-2</v>
      </c>
      <c r="M198" s="40">
        <v>948</v>
      </c>
      <c r="N198" s="41">
        <v>1.5077055203015411E-2</v>
      </c>
      <c r="O198" s="42">
        <v>948</v>
      </c>
      <c r="P198" s="7">
        <f>VLOOKUP(C198,'ריכוז נתונים'!$B$3:$C$189,2)</f>
        <v>27</v>
      </c>
      <c r="Q198" s="47" t="b">
        <f t="shared" si="41"/>
        <v>0</v>
      </c>
      <c r="R198" s="7">
        <f t="shared" si="42"/>
        <v>0</v>
      </c>
      <c r="S198" s="47">
        <f t="shared" si="43"/>
        <v>2329</v>
      </c>
      <c r="T198" s="7">
        <f t="shared" si="44"/>
        <v>24.400000000000002</v>
      </c>
      <c r="U198" s="7" t="str">
        <f t="shared" si="45"/>
        <v>Gap</v>
      </c>
      <c r="V198" s="7">
        <f>IF(ISERROR(IF(INDEX(rosh!$O$4:$P$710,MATCH(I198,rosh!$O$4:$O$710,0),2)="Mayor",1,)),0,IF(INDEX(rosh!$O$4:$P$710,MATCH(I198,rosh!$O$4:$O$710,0),2)="Mayor",1,))</f>
        <v>0</v>
      </c>
      <c r="W198" s="7" t="str">
        <f t="shared" si="46"/>
        <v>FALSE באר שבע</v>
      </c>
      <c r="X198" s="84">
        <f t="shared" si="38"/>
        <v>6110</v>
      </c>
      <c r="Y198" s="7">
        <f t="shared" si="47"/>
        <v>0</v>
      </c>
      <c r="Z198" s="7">
        <f t="shared" si="48"/>
        <v>27</v>
      </c>
      <c r="AA198" s="7" t="str">
        <f t="shared" si="49"/>
        <v/>
      </c>
      <c r="AB198" s="7">
        <f t="shared" si="50"/>
        <v>0</v>
      </c>
    </row>
    <row r="199" spans="2:28" ht="15" thickTop="1" thickBot="1">
      <c r="B199" s="31">
        <v>9000</v>
      </c>
      <c r="C199" s="32" t="s">
        <v>17369</v>
      </c>
      <c r="D199" s="33">
        <v>159762</v>
      </c>
      <c r="E199" s="34" t="s">
        <v>2375</v>
      </c>
      <c r="F199" s="22" t="str">
        <f t="shared" si="39"/>
        <v>רצ באר שבע</v>
      </c>
      <c r="G199" s="35" t="s">
        <v>17380</v>
      </c>
      <c r="H199" s="36"/>
      <c r="I199" s="25" t="str">
        <f t="shared" si="40"/>
        <v xml:space="preserve">באר שבע </v>
      </c>
      <c r="J199" s="37">
        <v>62877</v>
      </c>
      <c r="K199" s="38">
        <v>62877</v>
      </c>
      <c r="L199" s="39">
        <v>1.3343511936002035E-2</v>
      </c>
      <c r="M199" s="40">
        <v>839</v>
      </c>
      <c r="N199" s="41">
        <v>1.3343511936002035E-2</v>
      </c>
      <c r="O199" s="42">
        <v>839</v>
      </c>
      <c r="P199" s="7">
        <f>VLOOKUP(C199,'ריכוז נתונים'!$B$3:$C$189,2)</f>
        <v>27</v>
      </c>
      <c r="Q199" s="47" t="b">
        <f t="shared" si="41"/>
        <v>0</v>
      </c>
      <c r="R199" s="7">
        <f t="shared" si="42"/>
        <v>0</v>
      </c>
      <c r="S199" s="47">
        <f t="shared" si="43"/>
        <v>2329</v>
      </c>
      <c r="T199" s="7">
        <f t="shared" si="44"/>
        <v>24.400000000000002</v>
      </c>
      <c r="U199" s="7" t="str">
        <f t="shared" si="45"/>
        <v>Gap</v>
      </c>
      <c r="V199" s="7">
        <f>IF(ISERROR(IF(INDEX(rosh!$O$4:$P$710,MATCH(I199,rosh!$O$4:$O$710,0),2)="Mayor",1,)),0,IF(INDEX(rosh!$O$4:$P$710,MATCH(I199,rosh!$O$4:$O$710,0),2)="Mayor",1,))</f>
        <v>0</v>
      </c>
      <c r="W199" s="7" t="str">
        <f t="shared" si="46"/>
        <v>FALSE באר שבע</v>
      </c>
      <c r="X199" s="84">
        <f t="shared" si="38"/>
        <v>6110</v>
      </c>
      <c r="Y199" s="7">
        <f t="shared" si="47"/>
        <v>0</v>
      </c>
      <c r="Z199" s="7">
        <f t="shared" si="48"/>
        <v>27</v>
      </c>
      <c r="AA199" s="7" t="str">
        <f t="shared" si="49"/>
        <v/>
      </c>
      <c r="AB199" s="7">
        <f t="shared" si="50"/>
        <v>0</v>
      </c>
    </row>
    <row r="200" spans="2:28" ht="15" thickTop="1" thickBot="1">
      <c r="B200" s="31">
        <v>9000</v>
      </c>
      <c r="C200" s="32" t="s">
        <v>17369</v>
      </c>
      <c r="D200" s="33">
        <v>159762</v>
      </c>
      <c r="E200" s="34" t="s">
        <v>3822</v>
      </c>
      <c r="F200" s="22" t="str">
        <f t="shared" si="39"/>
        <v>ג באר שבע</v>
      </c>
      <c r="G200" s="35" t="s">
        <v>17569</v>
      </c>
      <c r="H200" s="36"/>
      <c r="I200" s="25" t="str">
        <f t="shared" si="40"/>
        <v xml:space="preserve">באר שבע </v>
      </c>
      <c r="J200" s="37">
        <v>62877</v>
      </c>
      <c r="K200" s="38">
        <v>62877</v>
      </c>
      <c r="L200" s="39">
        <v>7.522623534837858E-3</v>
      </c>
      <c r="M200" s="40">
        <v>473</v>
      </c>
      <c r="N200" s="41">
        <v>7.522623534837858E-3</v>
      </c>
      <c r="O200" s="42">
        <v>473</v>
      </c>
      <c r="P200" s="7">
        <f>VLOOKUP(C200,'ריכוז נתונים'!$B$3:$C$189,2)</f>
        <v>27</v>
      </c>
      <c r="Q200" s="47" t="b">
        <f t="shared" si="41"/>
        <v>0</v>
      </c>
      <c r="R200" s="7">
        <f t="shared" si="42"/>
        <v>0</v>
      </c>
      <c r="S200" s="47">
        <f t="shared" si="43"/>
        <v>2329</v>
      </c>
      <c r="T200" s="7">
        <f t="shared" si="44"/>
        <v>24.400000000000002</v>
      </c>
      <c r="U200" s="7" t="str">
        <f t="shared" si="45"/>
        <v>Gap</v>
      </c>
      <c r="V200" s="7">
        <f>IF(ISERROR(IF(INDEX(rosh!$O$4:$P$710,MATCH(I200,rosh!$O$4:$O$710,0),2)="Mayor",1,)),0,IF(INDEX(rosh!$O$4:$P$710,MATCH(I200,rosh!$O$4:$O$710,0),2)="Mayor",1,))</f>
        <v>0</v>
      </c>
      <c r="W200" s="7" t="str">
        <f t="shared" si="46"/>
        <v>FALSE באר שבע</v>
      </c>
      <c r="X200" s="84">
        <f t="shared" ref="X200:X263" si="51">SUMIF($W$4:$W$1887,W200,$M$4:$M$41887)</f>
        <v>6110</v>
      </c>
      <c r="Y200" s="7">
        <f t="shared" si="47"/>
        <v>0</v>
      </c>
      <c r="Z200" s="7">
        <f t="shared" si="48"/>
        <v>27</v>
      </c>
      <c r="AA200" s="7" t="str">
        <f t="shared" si="49"/>
        <v/>
      </c>
      <c r="AB200" s="7">
        <f t="shared" si="50"/>
        <v>0</v>
      </c>
    </row>
    <row r="201" spans="2:28" ht="15" thickTop="1" thickBot="1">
      <c r="B201" s="31">
        <v>9000</v>
      </c>
      <c r="C201" s="32" t="s">
        <v>17369</v>
      </c>
      <c r="D201" s="33">
        <v>159762</v>
      </c>
      <c r="E201" s="34" t="s">
        <v>1046</v>
      </c>
      <c r="F201" s="22" t="str">
        <f t="shared" si="39"/>
        <v>פז באר שבע</v>
      </c>
      <c r="G201" s="35" t="s">
        <v>17411</v>
      </c>
      <c r="H201" s="36"/>
      <c r="I201" s="25" t="str">
        <f t="shared" si="40"/>
        <v xml:space="preserve">באר שבע </v>
      </c>
      <c r="J201" s="37">
        <v>62877</v>
      </c>
      <c r="K201" s="38">
        <v>62877</v>
      </c>
      <c r="L201" s="39">
        <v>4.1032492008206498E-3</v>
      </c>
      <c r="M201" s="40">
        <v>258</v>
      </c>
      <c r="N201" s="41">
        <v>4.1032492008206498E-3</v>
      </c>
      <c r="O201" s="42">
        <v>258</v>
      </c>
      <c r="P201" s="7">
        <f>VLOOKUP(C201,'ריכוז נתונים'!$B$3:$C$189,2)</f>
        <v>27</v>
      </c>
      <c r="Q201" s="47" t="b">
        <f t="shared" si="41"/>
        <v>0</v>
      </c>
      <c r="R201" s="7">
        <f t="shared" si="42"/>
        <v>0</v>
      </c>
      <c r="S201" s="47">
        <f t="shared" si="43"/>
        <v>2329</v>
      </c>
      <c r="T201" s="7">
        <f t="shared" si="44"/>
        <v>24.400000000000002</v>
      </c>
      <c r="U201" s="7" t="str">
        <f t="shared" si="45"/>
        <v>Gap</v>
      </c>
      <c r="V201" s="7">
        <f>IF(ISERROR(IF(INDEX(rosh!$O$4:$P$710,MATCH(I201,rosh!$O$4:$O$710,0),2)="Mayor",1,)),0,IF(INDEX(rosh!$O$4:$P$710,MATCH(I201,rosh!$O$4:$O$710,0),2)="Mayor",1,))</f>
        <v>0</v>
      </c>
      <c r="W201" s="7" t="str">
        <f t="shared" si="46"/>
        <v>FALSE באר שבע</v>
      </c>
      <c r="X201" s="84">
        <f t="shared" si="51"/>
        <v>6110</v>
      </c>
      <c r="Y201" s="7">
        <f t="shared" si="47"/>
        <v>0</v>
      </c>
      <c r="Z201" s="7">
        <f t="shared" si="48"/>
        <v>27</v>
      </c>
      <c r="AA201" s="7" t="str">
        <f t="shared" si="49"/>
        <v/>
      </c>
      <c r="AB201" s="7">
        <f t="shared" si="50"/>
        <v>0</v>
      </c>
    </row>
    <row r="202" spans="2:28" ht="15" thickTop="1" thickBot="1">
      <c r="B202" s="31">
        <v>482</v>
      </c>
      <c r="C202" s="32" t="s">
        <v>17294</v>
      </c>
      <c r="D202" s="33">
        <v>5511</v>
      </c>
      <c r="E202" s="34" t="s">
        <v>259</v>
      </c>
      <c r="F202" s="22" t="str">
        <f t="shared" si="39"/>
        <v>ק בועיינה-נוג'ידאת</v>
      </c>
      <c r="G202" s="35" t="s">
        <v>6395</v>
      </c>
      <c r="H202" s="36"/>
      <c r="I202" s="25" t="str">
        <f t="shared" si="40"/>
        <v xml:space="preserve">בועיינה-נוג'ידאת </v>
      </c>
      <c r="J202" s="37">
        <v>4816</v>
      </c>
      <c r="K202" s="38">
        <v>4816</v>
      </c>
      <c r="L202" s="39">
        <v>0.13558970099667775</v>
      </c>
      <c r="M202" s="40">
        <v>653</v>
      </c>
      <c r="N202" s="41">
        <v>0.13558970099667775</v>
      </c>
      <c r="O202" s="42">
        <v>653</v>
      </c>
      <c r="P202" s="7">
        <f>VLOOKUP(C202,'ריכוז נתונים'!$B$3:$C$189,2)</f>
        <v>9</v>
      </c>
      <c r="Q202" s="47" t="b">
        <f t="shared" si="41"/>
        <v>1</v>
      </c>
      <c r="R202" s="7">
        <f t="shared" si="42"/>
        <v>1.2</v>
      </c>
      <c r="S202" s="47">
        <f t="shared" si="43"/>
        <v>535</v>
      </c>
      <c r="T202" s="7">
        <f t="shared" si="44"/>
        <v>7.0000000000000009</v>
      </c>
      <c r="U202" s="7" t="str">
        <f t="shared" si="45"/>
        <v>Gap</v>
      </c>
      <c r="V202" s="7">
        <f>IF(ISERROR(IF(INDEX(rosh!$O$4:$P$710,MATCH(I202,rosh!$O$4:$O$710,0),2)="Mayor",1,)),0,IF(INDEX(rosh!$O$4:$P$710,MATCH(I202,rosh!$O$4:$O$710,0),2)="Mayor",1,))</f>
        <v>0</v>
      </c>
      <c r="W202" s="7" t="str">
        <f t="shared" si="46"/>
        <v>TRUE בועיינה-נוג'ידאת</v>
      </c>
      <c r="X202" s="84">
        <f t="shared" si="51"/>
        <v>3746</v>
      </c>
      <c r="Y202" s="7">
        <f t="shared" si="47"/>
        <v>2</v>
      </c>
      <c r="Z202" s="7">
        <f t="shared" si="48"/>
        <v>8</v>
      </c>
      <c r="AA202" s="7" t="str">
        <f t="shared" si="49"/>
        <v>Gap</v>
      </c>
      <c r="AB202" s="7">
        <f t="shared" si="50"/>
        <v>2</v>
      </c>
    </row>
    <row r="203" spans="2:28" ht="15" thickTop="1" thickBot="1">
      <c r="B203" s="31">
        <v>482</v>
      </c>
      <c r="C203" s="32" t="s">
        <v>17294</v>
      </c>
      <c r="D203" s="33">
        <v>5511</v>
      </c>
      <c r="E203" s="34" t="s">
        <v>87</v>
      </c>
      <c r="F203" s="22" t="str">
        <f t="shared" si="39"/>
        <v>נ בועיינה-נוג'ידאת</v>
      </c>
      <c r="G203" s="35" t="s">
        <v>833</v>
      </c>
      <c r="H203" s="36"/>
      <c r="I203" s="25" t="str">
        <f t="shared" si="40"/>
        <v xml:space="preserve">בועיינה-נוג'ידאת </v>
      </c>
      <c r="J203" s="37">
        <v>4816</v>
      </c>
      <c r="K203" s="38">
        <v>4816</v>
      </c>
      <c r="L203" s="39">
        <v>0.12749169435215946</v>
      </c>
      <c r="M203" s="40">
        <v>614</v>
      </c>
      <c r="N203" s="41">
        <v>0.12749169435215946</v>
      </c>
      <c r="O203" s="42">
        <v>614</v>
      </c>
      <c r="P203" s="7">
        <f>VLOOKUP(C203,'ריכוז נתונים'!$B$3:$C$189,2)</f>
        <v>9</v>
      </c>
      <c r="Q203" s="47" t="b">
        <f t="shared" si="41"/>
        <v>1</v>
      </c>
      <c r="R203" s="7">
        <f t="shared" si="42"/>
        <v>1.1000000000000001</v>
      </c>
      <c r="S203" s="47">
        <f t="shared" si="43"/>
        <v>535</v>
      </c>
      <c r="T203" s="7">
        <f t="shared" si="44"/>
        <v>7.0000000000000009</v>
      </c>
      <c r="U203" s="7" t="str">
        <f t="shared" si="45"/>
        <v>Gap</v>
      </c>
      <c r="V203" s="7">
        <f>IF(ISERROR(IF(INDEX(rosh!$O$4:$P$710,MATCH(I203,rosh!$O$4:$O$710,0),2)="Mayor",1,)),0,IF(INDEX(rosh!$O$4:$P$710,MATCH(I203,rosh!$O$4:$O$710,0),2)="Mayor",1,))</f>
        <v>0</v>
      </c>
      <c r="W203" s="7" t="str">
        <f t="shared" si="46"/>
        <v>TRUE בועיינה-נוג'ידאת</v>
      </c>
      <c r="X203" s="84">
        <f t="shared" si="51"/>
        <v>3746</v>
      </c>
      <c r="Y203" s="7">
        <f t="shared" si="47"/>
        <v>1</v>
      </c>
      <c r="Z203" s="7">
        <f t="shared" si="48"/>
        <v>8</v>
      </c>
      <c r="AA203" s="7" t="str">
        <f t="shared" si="49"/>
        <v>Gap</v>
      </c>
      <c r="AB203" s="7">
        <f t="shared" si="50"/>
        <v>1</v>
      </c>
    </row>
    <row r="204" spans="2:28" ht="15" thickTop="1" thickBot="1">
      <c r="B204" s="31">
        <v>482</v>
      </c>
      <c r="C204" s="32" t="s">
        <v>17294</v>
      </c>
      <c r="D204" s="33">
        <v>5511</v>
      </c>
      <c r="E204" s="34" t="s">
        <v>761</v>
      </c>
      <c r="F204" s="22" t="str">
        <f t="shared" si="39"/>
        <v>ך בועיינה-נוג'ידאת</v>
      </c>
      <c r="G204" s="35" t="s">
        <v>5406</v>
      </c>
      <c r="H204" s="36"/>
      <c r="I204" s="25" t="str">
        <f t="shared" si="40"/>
        <v xml:space="preserve">בועיינה-נוג'ידאת </v>
      </c>
      <c r="J204" s="37">
        <v>4816</v>
      </c>
      <c r="K204" s="38">
        <v>4816</v>
      </c>
      <c r="L204" s="39">
        <v>0.11877076411960133</v>
      </c>
      <c r="M204" s="40">
        <v>572</v>
      </c>
      <c r="N204" s="41">
        <v>0.11877076411960133</v>
      </c>
      <c r="O204" s="42">
        <v>572</v>
      </c>
      <c r="P204" s="7">
        <f>VLOOKUP(C204,'ריכוז נתונים'!$B$3:$C$189,2)</f>
        <v>9</v>
      </c>
      <c r="Q204" s="47" t="b">
        <f t="shared" si="41"/>
        <v>1</v>
      </c>
      <c r="R204" s="7">
        <f t="shared" si="42"/>
        <v>1.1000000000000001</v>
      </c>
      <c r="S204" s="47">
        <f t="shared" si="43"/>
        <v>535</v>
      </c>
      <c r="T204" s="7">
        <f t="shared" si="44"/>
        <v>7.0000000000000009</v>
      </c>
      <c r="U204" s="7" t="str">
        <f t="shared" si="45"/>
        <v>Gap</v>
      </c>
      <c r="V204" s="7">
        <f>IF(ISERROR(IF(INDEX(rosh!$O$4:$P$710,MATCH(I204,rosh!$O$4:$O$710,0),2)="Mayor",1,)),0,IF(INDEX(rosh!$O$4:$P$710,MATCH(I204,rosh!$O$4:$O$710,0),2)="Mayor",1,))</f>
        <v>0</v>
      </c>
      <c r="W204" s="7" t="str">
        <f t="shared" si="46"/>
        <v>TRUE בועיינה-נוג'ידאת</v>
      </c>
      <c r="X204" s="84">
        <f t="shared" si="51"/>
        <v>3746</v>
      </c>
      <c r="Y204" s="7">
        <f t="shared" si="47"/>
        <v>1</v>
      </c>
      <c r="Z204" s="7">
        <f t="shared" si="48"/>
        <v>8</v>
      </c>
      <c r="AA204" s="7" t="str">
        <f t="shared" si="49"/>
        <v>Gap</v>
      </c>
      <c r="AB204" s="7">
        <f t="shared" si="50"/>
        <v>1</v>
      </c>
    </row>
    <row r="205" spans="2:28" ht="15" thickTop="1" thickBot="1">
      <c r="B205" s="31">
        <v>482</v>
      </c>
      <c r="C205" s="32" t="s">
        <v>17294</v>
      </c>
      <c r="D205" s="33">
        <v>5511</v>
      </c>
      <c r="E205" s="34" t="s">
        <v>6633</v>
      </c>
      <c r="F205" s="22" t="str">
        <f t="shared" si="39"/>
        <v>ס בועיינה-נוג'ידאת</v>
      </c>
      <c r="G205" s="35" t="s">
        <v>17319</v>
      </c>
      <c r="H205" s="36"/>
      <c r="I205" s="25" t="str">
        <f t="shared" si="40"/>
        <v xml:space="preserve">בועיינה-נוג'ידאת </v>
      </c>
      <c r="J205" s="37">
        <v>4816</v>
      </c>
      <c r="K205" s="38">
        <v>4816</v>
      </c>
      <c r="L205" s="39">
        <v>0.10319767441860465</v>
      </c>
      <c r="M205" s="40">
        <v>497</v>
      </c>
      <c r="N205" s="41">
        <v>0.10319767441860465</v>
      </c>
      <c r="O205" s="42">
        <v>497</v>
      </c>
      <c r="P205" s="7">
        <f>VLOOKUP(C205,'ריכוז נתונים'!$B$3:$C$189,2)</f>
        <v>9</v>
      </c>
      <c r="Q205" s="47" t="b">
        <f t="shared" si="41"/>
        <v>1</v>
      </c>
      <c r="R205" s="7">
        <f t="shared" si="42"/>
        <v>0.9</v>
      </c>
      <c r="S205" s="47">
        <f t="shared" si="43"/>
        <v>535</v>
      </c>
      <c r="T205" s="7">
        <f t="shared" si="44"/>
        <v>7.0000000000000009</v>
      </c>
      <c r="U205" s="7" t="str">
        <f t="shared" si="45"/>
        <v>Gap</v>
      </c>
      <c r="V205" s="7">
        <f>IF(ISERROR(IF(INDEX(rosh!$O$4:$P$710,MATCH(I205,rosh!$O$4:$O$710,0),2)="Mayor",1,)),0,IF(INDEX(rosh!$O$4:$P$710,MATCH(I205,rosh!$O$4:$O$710,0),2)="Mayor",1,))</f>
        <v>0</v>
      </c>
      <c r="W205" s="7" t="str">
        <f t="shared" si="46"/>
        <v>TRUE בועיינה-נוג'ידאת</v>
      </c>
      <c r="X205" s="84">
        <f t="shared" si="51"/>
        <v>3746</v>
      </c>
      <c r="Y205" s="7">
        <f t="shared" si="47"/>
        <v>1</v>
      </c>
      <c r="Z205" s="7">
        <f t="shared" si="48"/>
        <v>8</v>
      </c>
      <c r="AA205" s="7" t="str">
        <f t="shared" si="49"/>
        <v>Gap</v>
      </c>
      <c r="AB205" s="7">
        <f t="shared" si="50"/>
        <v>1</v>
      </c>
    </row>
    <row r="206" spans="2:28" ht="15" thickTop="1" thickBot="1">
      <c r="B206" s="31">
        <v>482</v>
      </c>
      <c r="C206" s="32" t="s">
        <v>17294</v>
      </c>
      <c r="D206" s="33">
        <v>5511</v>
      </c>
      <c r="E206" s="34" t="s">
        <v>60</v>
      </c>
      <c r="F206" s="22" t="str">
        <f t="shared" si="39"/>
        <v>ד בועיינה-נוג'ידאת</v>
      </c>
      <c r="G206" s="35" t="s">
        <v>12781</v>
      </c>
      <c r="H206" s="36"/>
      <c r="I206" s="25" t="str">
        <f t="shared" si="40"/>
        <v xml:space="preserve">בועיינה-נוג'ידאת </v>
      </c>
      <c r="J206" s="37">
        <v>4816</v>
      </c>
      <c r="K206" s="38">
        <v>4816</v>
      </c>
      <c r="L206" s="39">
        <v>0.10174418604651163</v>
      </c>
      <c r="M206" s="40">
        <v>490</v>
      </c>
      <c r="N206" s="41">
        <v>0.10174418604651163</v>
      </c>
      <c r="O206" s="42">
        <v>490</v>
      </c>
      <c r="P206" s="7">
        <f>VLOOKUP(C206,'ריכוז נתונים'!$B$3:$C$189,2)</f>
        <v>9</v>
      </c>
      <c r="Q206" s="47" t="b">
        <f t="shared" si="41"/>
        <v>1</v>
      </c>
      <c r="R206" s="7">
        <f t="shared" si="42"/>
        <v>0.9</v>
      </c>
      <c r="S206" s="47">
        <f t="shared" si="43"/>
        <v>535</v>
      </c>
      <c r="T206" s="7">
        <f t="shared" si="44"/>
        <v>7.0000000000000009</v>
      </c>
      <c r="U206" s="7" t="str">
        <f t="shared" si="45"/>
        <v>Gap</v>
      </c>
      <c r="V206" s="7">
        <f>IF(ISERROR(IF(INDEX(rosh!$O$4:$P$710,MATCH(I206,rosh!$O$4:$O$710,0),2)="Mayor",1,)),0,IF(INDEX(rosh!$O$4:$P$710,MATCH(I206,rosh!$O$4:$O$710,0),2)="Mayor",1,))</f>
        <v>0</v>
      </c>
      <c r="W206" s="7" t="str">
        <f t="shared" si="46"/>
        <v>TRUE בועיינה-נוג'ידאת</v>
      </c>
      <c r="X206" s="84">
        <f t="shared" si="51"/>
        <v>3746</v>
      </c>
      <c r="Y206" s="7">
        <f t="shared" si="47"/>
        <v>1</v>
      </c>
      <c r="Z206" s="7">
        <f t="shared" si="48"/>
        <v>8</v>
      </c>
      <c r="AA206" s="7" t="str">
        <f t="shared" si="49"/>
        <v>Gap</v>
      </c>
      <c r="AB206" s="7">
        <f t="shared" si="50"/>
        <v>1</v>
      </c>
    </row>
    <row r="207" spans="2:28" ht="15" thickTop="1" thickBot="1">
      <c r="B207" s="31">
        <v>482</v>
      </c>
      <c r="C207" s="32" t="s">
        <v>17294</v>
      </c>
      <c r="D207" s="33">
        <v>5511</v>
      </c>
      <c r="E207" s="34" t="s">
        <v>683</v>
      </c>
      <c r="F207" s="22" t="str">
        <f t="shared" si="39"/>
        <v>פ בועיינה-נוג'ידאת</v>
      </c>
      <c r="G207" s="35" t="s">
        <v>17312</v>
      </c>
      <c r="H207" s="36" t="s">
        <v>17313</v>
      </c>
      <c r="I207" s="25" t="str">
        <f t="shared" si="40"/>
        <v>בועיינה-נוג'ידאת סולימאן סאלח</v>
      </c>
      <c r="J207" s="37">
        <v>4816</v>
      </c>
      <c r="K207" s="38">
        <v>4816</v>
      </c>
      <c r="L207" s="39">
        <v>9.634551495016612E-2</v>
      </c>
      <c r="M207" s="40">
        <v>464</v>
      </c>
      <c r="N207" s="41">
        <v>9.634551495016612E-2</v>
      </c>
      <c r="O207" s="42">
        <v>464.00000000000006</v>
      </c>
      <c r="P207" s="7">
        <f>VLOOKUP(C207,'ריכוז נתונים'!$B$3:$C$189,2)</f>
        <v>9</v>
      </c>
      <c r="Q207" s="47" t="b">
        <f t="shared" si="41"/>
        <v>1</v>
      </c>
      <c r="R207" s="7">
        <f t="shared" si="42"/>
        <v>0.9</v>
      </c>
      <c r="S207" s="47">
        <f t="shared" si="43"/>
        <v>535</v>
      </c>
      <c r="T207" s="7">
        <f t="shared" si="44"/>
        <v>7.0000000000000009</v>
      </c>
      <c r="U207" s="7" t="str">
        <f t="shared" si="45"/>
        <v>Gap</v>
      </c>
      <c r="V207" s="7">
        <f>IF(ISERROR(IF(INDEX(rosh!$O$4:$P$710,MATCH(I207,rosh!$O$4:$O$710,0),2)="Mayor",1,)),0,IF(INDEX(rosh!$O$4:$P$710,MATCH(I207,rosh!$O$4:$O$710,0),2)="Mayor",1,))</f>
        <v>1</v>
      </c>
      <c r="W207" s="7" t="str">
        <f t="shared" si="46"/>
        <v>TRUE בועיינה-נוג'ידאת</v>
      </c>
      <c r="X207" s="84">
        <f t="shared" si="51"/>
        <v>3746</v>
      </c>
      <c r="Y207" s="7">
        <f t="shared" si="47"/>
        <v>1</v>
      </c>
      <c r="Z207" s="7">
        <f t="shared" si="48"/>
        <v>8</v>
      </c>
      <c r="AA207" s="7" t="str">
        <f t="shared" si="49"/>
        <v>Gap</v>
      </c>
      <c r="AB207" s="7">
        <f t="shared" si="50"/>
        <v>2</v>
      </c>
    </row>
    <row r="208" spans="2:28" ht="15" thickTop="1" thickBot="1">
      <c r="B208" s="31">
        <v>482</v>
      </c>
      <c r="C208" s="32" t="s">
        <v>17294</v>
      </c>
      <c r="D208" s="33">
        <v>5511</v>
      </c>
      <c r="E208" s="34" t="s">
        <v>2072</v>
      </c>
      <c r="F208" s="22" t="str">
        <f t="shared" si="39"/>
        <v>מ בועיינה-נוג'ידאת</v>
      </c>
      <c r="G208" s="35" t="s">
        <v>17328</v>
      </c>
      <c r="H208" s="36"/>
      <c r="I208" s="25" t="str">
        <f t="shared" si="40"/>
        <v xml:space="preserve">בועיינה-נוג'ידאת </v>
      </c>
      <c r="J208" s="37">
        <v>4816</v>
      </c>
      <c r="K208" s="38">
        <v>4816</v>
      </c>
      <c r="L208" s="39">
        <v>9.4684385382059796E-2</v>
      </c>
      <c r="M208" s="40">
        <v>456</v>
      </c>
      <c r="N208" s="41">
        <v>9.4684385382059796E-2</v>
      </c>
      <c r="O208" s="42">
        <v>456</v>
      </c>
      <c r="P208" s="7">
        <f>VLOOKUP(C208,'ריכוז נתונים'!$B$3:$C$189,2)</f>
        <v>9</v>
      </c>
      <c r="Q208" s="47" t="b">
        <f t="shared" si="41"/>
        <v>1</v>
      </c>
      <c r="R208" s="7">
        <f t="shared" si="42"/>
        <v>0.9</v>
      </c>
      <c r="S208" s="47">
        <f t="shared" si="43"/>
        <v>535</v>
      </c>
      <c r="T208" s="7">
        <f t="shared" si="44"/>
        <v>7.0000000000000009</v>
      </c>
      <c r="U208" s="7" t="str">
        <f t="shared" si="45"/>
        <v>Gap</v>
      </c>
      <c r="V208" s="7">
        <f>IF(ISERROR(IF(INDEX(rosh!$O$4:$P$710,MATCH(I208,rosh!$O$4:$O$710,0),2)="Mayor",1,)),0,IF(INDEX(rosh!$O$4:$P$710,MATCH(I208,rosh!$O$4:$O$710,0),2)="Mayor",1,))</f>
        <v>0</v>
      </c>
      <c r="W208" s="7" t="str">
        <f t="shared" si="46"/>
        <v>TRUE בועיינה-נוג'ידאת</v>
      </c>
      <c r="X208" s="84">
        <f t="shared" si="51"/>
        <v>3746</v>
      </c>
      <c r="Y208" s="7">
        <f t="shared" si="47"/>
        <v>1</v>
      </c>
      <c r="Z208" s="7">
        <f t="shared" si="48"/>
        <v>8</v>
      </c>
      <c r="AA208" s="7" t="str">
        <f t="shared" si="49"/>
        <v>Gap</v>
      </c>
      <c r="AB208" s="7">
        <f t="shared" si="50"/>
        <v>1</v>
      </c>
    </row>
    <row r="209" spans="2:28" ht="15" thickTop="1" thickBot="1">
      <c r="B209" s="31">
        <v>482</v>
      </c>
      <c r="C209" s="32" t="s">
        <v>17294</v>
      </c>
      <c r="D209" s="33">
        <v>5511</v>
      </c>
      <c r="E209" s="34" t="s">
        <v>70</v>
      </c>
      <c r="F209" s="22" t="str">
        <f t="shared" si="39"/>
        <v>א בועיינה-נוג'ידאת</v>
      </c>
      <c r="G209" s="35" t="s">
        <v>11012</v>
      </c>
      <c r="H209" s="36"/>
      <c r="I209" s="25" t="str">
        <f t="shared" si="40"/>
        <v xml:space="preserve">בועיינה-נוג'ידאת </v>
      </c>
      <c r="J209" s="37">
        <v>4816</v>
      </c>
      <c r="K209" s="38">
        <v>4816</v>
      </c>
      <c r="L209" s="39">
        <v>7.7865448504983392E-2</v>
      </c>
      <c r="M209" s="40">
        <v>375</v>
      </c>
      <c r="N209" s="41">
        <v>7.7865448504983392E-2</v>
      </c>
      <c r="O209" s="42">
        <v>375</v>
      </c>
      <c r="P209" s="7">
        <f>VLOOKUP(C209,'ריכוז נתונים'!$B$3:$C$189,2)</f>
        <v>9</v>
      </c>
      <c r="Q209" s="47" t="b">
        <f t="shared" si="41"/>
        <v>0</v>
      </c>
      <c r="R209" s="7">
        <f t="shared" si="42"/>
        <v>0</v>
      </c>
      <c r="S209" s="47">
        <f t="shared" si="43"/>
        <v>535</v>
      </c>
      <c r="T209" s="7">
        <f t="shared" si="44"/>
        <v>7.0000000000000009</v>
      </c>
      <c r="U209" s="7" t="str">
        <f t="shared" si="45"/>
        <v>Gap</v>
      </c>
      <c r="V209" s="7">
        <f>IF(ISERROR(IF(INDEX(rosh!$O$4:$P$710,MATCH(I209,rosh!$O$4:$O$710,0),2)="Mayor",1,)),0,IF(INDEX(rosh!$O$4:$P$710,MATCH(I209,rosh!$O$4:$O$710,0),2)="Mayor",1,))</f>
        <v>0</v>
      </c>
      <c r="W209" s="7" t="str">
        <f t="shared" si="46"/>
        <v>FALSE בועיינה-נוג'ידאת</v>
      </c>
      <c r="X209" s="84">
        <f t="shared" si="51"/>
        <v>1070</v>
      </c>
      <c r="Y209" s="7">
        <f t="shared" si="47"/>
        <v>0</v>
      </c>
      <c r="Z209" s="7">
        <f t="shared" si="48"/>
        <v>8</v>
      </c>
      <c r="AA209" s="7" t="str">
        <f t="shared" si="49"/>
        <v>Gap</v>
      </c>
      <c r="AB209" s="7">
        <f t="shared" si="50"/>
        <v>0</v>
      </c>
    </row>
    <row r="210" spans="2:28" ht="15" thickTop="1" thickBot="1">
      <c r="B210" s="31">
        <v>482</v>
      </c>
      <c r="C210" s="32" t="s">
        <v>17294</v>
      </c>
      <c r="D210" s="33">
        <v>5511</v>
      </c>
      <c r="E210" s="34" t="s">
        <v>573</v>
      </c>
      <c r="F210" s="22" t="str">
        <f t="shared" si="39"/>
        <v>זך בועיינה-נוג'ידאת</v>
      </c>
      <c r="G210" s="35" t="s">
        <v>13602</v>
      </c>
      <c r="H210" s="36"/>
      <c r="I210" s="25" t="str">
        <f t="shared" si="40"/>
        <v xml:space="preserve">בועיינה-נוג'ידאת </v>
      </c>
      <c r="J210" s="37">
        <v>4816</v>
      </c>
      <c r="K210" s="38">
        <v>4816</v>
      </c>
      <c r="L210" s="39">
        <v>7.4750830564784057E-2</v>
      </c>
      <c r="M210" s="40">
        <v>360</v>
      </c>
      <c r="N210" s="41">
        <v>7.4750830564784057E-2</v>
      </c>
      <c r="O210" s="42">
        <v>360</v>
      </c>
      <c r="P210" s="7">
        <f>VLOOKUP(C210,'ריכוז נתונים'!$B$3:$C$189,2)</f>
        <v>9</v>
      </c>
      <c r="Q210" s="47" t="b">
        <f t="shared" si="41"/>
        <v>0</v>
      </c>
      <c r="R210" s="7">
        <f t="shared" si="42"/>
        <v>0</v>
      </c>
      <c r="S210" s="47">
        <f t="shared" si="43"/>
        <v>535</v>
      </c>
      <c r="T210" s="7">
        <f t="shared" si="44"/>
        <v>7.0000000000000009</v>
      </c>
      <c r="U210" s="7" t="str">
        <f t="shared" si="45"/>
        <v>Gap</v>
      </c>
      <c r="V210" s="7">
        <f>IF(ISERROR(IF(INDEX(rosh!$O$4:$P$710,MATCH(I210,rosh!$O$4:$O$710,0),2)="Mayor",1,)),0,IF(INDEX(rosh!$O$4:$P$710,MATCH(I210,rosh!$O$4:$O$710,0),2)="Mayor",1,))</f>
        <v>0</v>
      </c>
      <c r="W210" s="7" t="str">
        <f t="shared" si="46"/>
        <v>FALSE בועיינה-נוג'ידאת</v>
      </c>
      <c r="X210" s="84">
        <f t="shared" si="51"/>
        <v>1070</v>
      </c>
      <c r="Y210" s="7">
        <f t="shared" si="47"/>
        <v>0</v>
      </c>
      <c r="Z210" s="7">
        <f t="shared" si="48"/>
        <v>8</v>
      </c>
      <c r="AA210" s="7" t="str">
        <f t="shared" si="49"/>
        <v>Gap</v>
      </c>
      <c r="AB210" s="7">
        <f t="shared" si="50"/>
        <v>0</v>
      </c>
    </row>
    <row r="211" spans="2:28" ht="15" thickTop="1" thickBot="1">
      <c r="B211" s="31">
        <v>482</v>
      </c>
      <c r="C211" s="32" t="s">
        <v>17294</v>
      </c>
      <c r="D211" s="33">
        <v>5511</v>
      </c>
      <c r="E211" s="34" t="s">
        <v>102</v>
      </c>
      <c r="F211" s="22" t="str">
        <f t="shared" si="39"/>
        <v>קץ בועיינה-נוג'ידאת</v>
      </c>
      <c r="G211" s="35" t="s">
        <v>16023</v>
      </c>
      <c r="H211" s="36"/>
      <c r="I211" s="25" t="str">
        <f t="shared" si="40"/>
        <v xml:space="preserve">בועיינה-נוג'ידאת </v>
      </c>
      <c r="J211" s="37">
        <v>4816</v>
      </c>
      <c r="K211" s="38">
        <v>4816</v>
      </c>
      <c r="L211" s="39">
        <v>6.4161129568106309E-2</v>
      </c>
      <c r="M211" s="40">
        <v>309</v>
      </c>
      <c r="N211" s="41">
        <v>6.4161129568106309E-2</v>
      </c>
      <c r="O211" s="42">
        <v>309</v>
      </c>
      <c r="P211" s="7">
        <f>VLOOKUP(C211,'ריכוז נתונים'!$B$3:$C$189,2)</f>
        <v>9</v>
      </c>
      <c r="Q211" s="47" t="b">
        <f t="shared" si="41"/>
        <v>0</v>
      </c>
      <c r="R211" s="7">
        <f t="shared" si="42"/>
        <v>0</v>
      </c>
      <c r="S211" s="47">
        <f t="shared" si="43"/>
        <v>535</v>
      </c>
      <c r="T211" s="7">
        <f t="shared" si="44"/>
        <v>7.0000000000000009</v>
      </c>
      <c r="U211" s="7" t="str">
        <f t="shared" si="45"/>
        <v>Gap</v>
      </c>
      <c r="V211" s="7">
        <f>IF(ISERROR(IF(INDEX(rosh!$O$4:$P$710,MATCH(I211,rosh!$O$4:$O$710,0),2)="Mayor",1,)),0,IF(INDEX(rosh!$O$4:$P$710,MATCH(I211,rosh!$O$4:$O$710,0),2)="Mayor",1,))</f>
        <v>0</v>
      </c>
      <c r="W211" s="7" t="str">
        <f t="shared" si="46"/>
        <v>FALSE בועיינה-נוג'ידאת</v>
      </c>
      <c r="X211" s="84">
        <f t="shared" si="51"/>
        <v>1070</v>
      </c>
      <c r="Y211" s="7">
        <f t="shared" si="47"/>
        <v>0</v>
      </c>
      <c r="Z211" s="7">
        <f t="shared" si="48"/>
        <v>8</v>
      </c>
      <c r="AA211" s="7" t="str">
        <f t="shared" si="49"/>
        <v>Gap</v>
      </c>
      <c r="AB211" s="7">
        <f t="shared" si="50"/>
        <v>0</v>
      </c>
    </row>
    <row r="212" spans="2:28" ht="15" thickTop="1" thickBot="1">
      <c r="B212" s="31">
        <v>482</v>
      </c>
      <c r="C212" s="32" t="s">
        <v>17294</v>
      </c>
      <c r="D212" s="33">
        <v>5511</v>
      </c>
      <c r="E212" s="34" t="s">
        <v>339</v>
      </c>
      <c r="F212" s="22" t="str">
        <f t="shared" si="39"/>
        <v>ץ בועיינה-נוג'ידאת</v>
      </c>
      <c r="G212" s="35" t="s">
        <v>5748</v>
      </c>
      <c r="H212" s="36" t="s">
        <v>17310</v>
      </c>
      <c r="I212" s="25" t="str">
        <f t="shared" si="40"/>
        <v>בועיינה-נוג'ידאת חמודה מוניר</v>
      </c>
      <c r="J212" s="37">
        <v>4816</v>
      </c>
      <c r="K212" s="38">
        <v>4816</v>
      </c>
      <c r="L212" s="39">
        <v>2.0764119601328905E-3</v>
      </c>
      <c r="M212" s="40">
        <v>10</v>
      </c>
      <c r="N212" s="41">
        <v>2.0764119601328905E-3</v>
      </c>
      <c r="O212" s="42">
        <v>10</v>
      </c>
      <c r="P212" s="7">
        <f>VLOOKUP(C212,'ריכוז נתונים'!$B$3:$C$189,2)</f>
        <v>9</v>
      </c>
      <c r="Q212" s="47" t="b">
        <f t="shared" si="41"/>
        <v>0</v>
      </c>
      <c r="R212" s="7">
        <f t="shared" si="42"/>
        <v>0</v>
      </c>
      <c r="S212" s="47">
        <f t="shared" si="43"/>
        <v>535</v>
      </c>
      <c r="T212" s="7">
        <f t="shared" si="44"/>
        <v>7.0000000000000009</v>
      </c>
      <c r="U212" s="7" t="str">
        <f t="shared" si="45"/>
        <v>Gap</v>
      </c>
      <c r="V212" s="7">
        <f>IF(ISERROR(IF(INDEX(rosh!$O$4:$P$710,MATCH(I212,rosh!$O$4:$O$710,0),2)="Mayor",1,)),0,IF(INDEX(rosh!$O$4:$P$710,MATCH(I212,rosh!$O$4:$O$710,0),2)="Mayor",1,))</f>
        <v>0</v>
      </c>
      <c r="W212" s="7" t="str">
        <f t="shared" si="46"/>
        <v>FALSE בועיינה-נוג'ידאת</v>
      </c>
      <c r="X212" s="84">
        <f t="shared" si="51"/>
        <v>1070</v>
      </c>
      <c r="Y212" s="7">
        <f t="shared" si="47"/>
        <v>0</v>
      </c>
      <c r="Z212" s="7">
        <f t="shared" si="48"/>
        <v>8</v>
      </c>
      <c r="AA212" s="7" t="str">
        <f t="shared" si="49"/>
        <v>Gap</v>
      </c>
      <c r="AB212" s="7">
        <f t="shared" si="50"/>
        <v>0</v>
      </c>
    </row>
    <row r="213" spans="2:28" ht="15" thickTop="1" thickBot="1">
      <c r="B213" s="31">
        <v>482</v>
      </c>
      <c r="C213" s="32" t="s">
        <v>17294</v>
      </c>
      <c r="D213" s="33">
        <v>5511</v>
      </c>
      <c r="E213" s="34" t="s">
        <v>947</v>
      </c>
      <c r="F213" s="22" t="str">
        <f t="shared" si="39"/>
        <v>ינ בועיינה-נוג'ידאת</v>
      </c>
      <c r="G213" s="35" t="s">
        <v>17338</v>
      </c>
      <c r="H213" s="36" t="s">
        <v>17340</v>
      </c>
      <c r="I213" s="25" t="str">
        <f t="shared" si="40"/>
        <v>בועיינה-נוג'ידאת חמודה מחמוד</v>
      </c>
      <c r="J213" s="37">
        <v>4816</v>
      </c>
      <c r="K213" s="38">
        <v>4816</v>
      </c>
      <c r="L213" s="39">
        <v>1.2458471760797341E-3</v>
      </c>
      <c r="M213" s="40">
        <v>6</v>
      </c>
      <c r="N213" s="41">
        <v>1.2458471760797341E-3</v>
      </c>
      <c r="O213" s="42">
        <v>6</v>
      </c>
      <c r="P213" s="7">
        <f>VLOOKUP(C213,'ריכוז נתונים'!$B$3:$C$189,2)</f>
        <v>9</v>
      </c>
      <c r="Q213" s="47" t="b">
        <f t="shared" si="41"/>
        <v>0</v>
      </c>
      <c r="R213" s="7">
        <f t="shared" si="42"/>
        <v>0</v>
      </c>
      <c r="S213" s="47">
        <f t="shared" si="43"/>
        <v>535</v>
      </c>
      <c r="T213" s="7">
        <f t="shared" si="44"/>
        <v>7.0000000000000009</v>
      </c>
      <c r="U213" s="7" t="str">
        <f t="shared" si="45"/>
        <v>Gap</v>
      </c>
      <c r="V213" s="7">
        <f>IF(ISERROR(IF(INDEX(rosh!$O$4:$P$710,MATCH(I213,rosh!$O$4:$O$710,0),2)="Mayor",1,)),0,IF(INDEX(rosh!$O$4:$P$710,MATCH(I213,rosh!$O$4:$O$710,0),2)="Mayor",1,))</f>
        <v>0</v>
      </c>
      <c r="W213" s="7" t="str">
        <f t="shared" si="46"/>
        <v>FALSE בועיינה-נוג'ידאת</v>
      </c>
      <c r="X213" s="84">
        <f t="shared" si="51"/>
        <v>1070</v>
      </c>
      <c r="Y213" s="7">
        <f t="shared" si="47"/>
        <v>0</v>
      </c>
      <c r="Z213" s="7">
        <f t="shared" si="48"/>
        <v>8</v>
      </c>
      <c r="AA213" s="7" t="str">
        <f t="shared" si="49"/>
        <v>Gap</v>
      </c>
      <c r="AB213" s="7">
        <f t="shared" si="50"/>
        <v>0</v>
      </c>
    </row>
    <row r="214" spans="2:28" ht="15" thickTop="1" thickBot="1">
      <c r="B214" s="31">
        <v>482</v>
      </c>
      <c r="C214" s="32" t="s">
        <v>17294</v>
      </c>
      <c r="D214" s="33">
        <v>5511</v>
      </c>
      <c r="E214" s="34" t="s">
        <v>7819</v>
      </c>
      <c r="F214" s="22" t="str">
        <f t="shared" si="39"/>
        <v>קי בועיינה-נוג'ידאת</v>
      </c>
      <c r="G214" s="35" t="s">
        <v>17298</v>
      </c>
      <c r="H214" s="36" t="s">
        <v>17301</v>
      </c>
      <c r="I214" s="25" t="str">
        <f t="shared" si="40"/>
        <v>בועיינה-נוג'ידאת פוקרא עיסא</v>
      </c>
      <c r="J214" s="37">
        <v>4816</v>
      </c>
      <c r="K214" s="38">
        <v>4816</v>
      </c>
      <c r="L214" s="39">
        <v>1.2458471760797341E-3</v>
      </c>
      <c r="M214" s="40">
        <v>6</v>
      </c>
      <c r="N214" s="41">
        <v>1.2458471760797341E-3</v>
      </c>
      <c r="O214" s="42">
        <v>6</v>
      </c>
      <c r="P214" s="7">
        <f>VLOOKUP(C214,'ריכוז נתונים'!$B$3:$C$189,2)</f>
        <v>9</v>
      </c>
      <c r="Q214" s="47" t="b">
        <f t="shared" si="41"/>
        <v>0</v>
      </c>
      <c r="R214" s="7">
        <f t="shared" si="42"/>
        <v>0</v>
      </c>
      <c r="S214" s="47">
        <f t="shared" si="43"/>
        <v>535</v>
      </c>
      <c r="T214" s="7">
        <f t="shared" si="44"/>
        <v>7.0000000000000009</v>
      </c>
      <c r="U214" s="7" t="str">
        <f t="shared" si="45"/>
        <v>Gap</v>
      </c>
      <c r="V214" s="7">
        <f>IF(ISERROR(IF(INDEX(rosh!$O$4:$P$710,MATCH(I214,rosh!$O$4:$O$710,0),2)="Mayor",1,)),0,IF(INDEX(rosh!$O$4:$P$710,MATCH(I214,rosh!$O$4:$O$710,0),2)="Mayor",1,))</f>
        <v>0</v>
      </c>
      <c r="W214" s="7" t="str">
        <f t="shared" si="46"/>
        <v>FALSE בועיינה-נוג'ידאת</v>
      </c>
      <c r="X214" s="84">
        <f t="shared" si="51"/>
        <v>1070</v>
      </c>
      <c r="Y214" s="7">
        <f t="shared" si="47"/>
        <v>0</v>
      </c>
      <c r="Z214" s="7">
        <f t="shared" si="48"/>
        <v>8</v>
      </c>
      <c r="AA214" s="7" t="str">
        <f t="shared" si="49"/>
        <v>Gap</v>
      </c>
      <c r="AB214" s="7">
        <f t="shared" si="50"/>
        <v>0</v>
      </c>
    </row>
    <row r="215" spans="2:28" ht="15" thickTop="1" thickBot="1">
      <c r="B215" s="31">
        <v>482</v>
      </c>
      <c r="C215" s="32" t="s">
        <v>17294</v>
      </c>
      <c r="D215" s="33">
        <v>5511</v>
      </c>
      <c r="E215" s="34" t="s">
        <v>364</v>
      </c>
      <c r="F215" s="22" t="str">
        <f t="shared" si="39"/>
        <v>ף בועיינה-נוג'ידאת</v>
      </c>
      <c r="G215" s="35" t="s">
        <v>17315</v>
      </c>
      <c r="H215" s="36"/>
      <c r="I215" s="25" t="str">
        <f t="shared" si="40"/>
        <v xml:space="preserve">בועיינה-נוג'ידאת </v>
      </c>
      <c r="J215" s="37">
        <v>4816</v>
      </c>
      <c r="K215" s="38">
        <v>4816</v>
      </c>
      <c r="L215" s="39">
        <v>8.3056478405315617E-4</v>
      </c>
      <c r="M215" s="40">
        <v>4</v>
      </c>
      <c r="N215" s="41">
        <v>8.3056478405315617E-4</v>
      </c>
      <c r="O215" s="42">
        <v>4</v>
      </c>
      <c r="P215" s="7">
        <f>VLOOKUP(C215,'ריכוז נתונים'!$B$3:$C$189,2)</f>
        <v>9</v>
      </c>
      <c r="Q215" s="47" t="b">
        <f t="shared" si="41"/>
        <v>0</v>
      </c>
      <c r="R215" s="7">
        <f t="shared" si="42"/>
        <v>0</v>
      </c>
      <c r="S215" s="47">
        <f t="shared" si="43"/>
        <v>535</v>
      </c>
      <c r="T215" s="7">
        <f t="shared" si="44"/>
        <v>7.0000000000000009</v>
      </c>
      <c r="U215" s="7" t="str">
        <f t="shared" si="45"/>
        <v>Gap</v>
      </c>
      <c r="V215" s="7">
        <f>IF(ISERROR(IF(INDEX(rosh!$O$4:$P$710,MATCH(I215,rosh!$O$4:$O$710,0),2)="Mayor",1,)),0,IF(INDEX(rosh!$O$4:$P$710,MATCH(I215,rosh!$O$4:$O$710,0),2)="Mayor",1,))</f>
        <v>0</v>
      </c>
      <c r="W215" s="7" t="str">
        <f t="shared" si="46"/>
        <v>FALSE בועיינה-נוג'ידאת</v>
      </c>
      <c r="X215" s="84">
        <f t="shared" si="51"/>
        <v>1070</v>
      </c>
      <c r="Y215" s="7">
        <f t="shared" si="47"/>
        <v>0</v>
      </c>
      <c r="Z215" s="7">
        <f t="shared" si="48"/>
        <v>8</v>
      </c>
      <c r="AA215" s="7" t="str">
        <f t="shared" si="49"/>
        <v>Gap</v>
      </c>
      <c r="AB215" s="7">
        <f t="shared" si="50"/>
        <v>0</v>
      </c>
    </row>
    <row r="216" spans="2:28" ht="15" thickTop="1" thickBot="1">
      <c r="B216" s="31">
        <v>998</v>
      </c>
      <c r="C216" s="32" t="s">
        <v>17239</v>
      </c>
      <c r="D216" s="33">
        <v>5482</v>
      </c>
      <c r="E216" s="34" t="s">
        <v>1512</v>
      </c>
      <c r="F216" s="22" t="str">
        <f t="shared" si="39"/>
        <v>עם ביר אל-מכסור</v>
      </c>
      <c r="G216" s="35" t="s">
        <v>11162</v>
      </c>
      <c r="H216" s="36"/>
      <c r="I216" s="25" t="str">
        <f t="shared" si="40"/>
        <v xml:space="preserve">ביר אל-מכסור </v>
      </c>
      <c r="J216" s="37">
        <v>4069</v>
      </c>
      <c r="K216" s="38">
        <v>4069</v>
      </c>
      <c r="L216" s="39">
        <v>0.21184566232489555</v>
      </c>
      <c r="M216" s="40">
        <v>862</v>
      </c>
      <c r="N216" s="41">
        <v>0.21184566232489555</v>
      </c>
      <c r="O216" s="42">
        <v>862</v>
      </c>
      <c r="P216" s="7">
        <f>VLOOKUP(C216,'ריכוז נתונים'!$B$3:$C$189,2)</f>
        <v>9</v>
      </c>
      <c r="Q216" s="47" t="b">
        <f t="shared" si="41"/>
        <v>1</v>
      </c>
      <c r="R216" s="7">
        <f t="shared" si="42"/>
        <v>1.9</v>
      </c>
      <c r="S216" s="47">
        <f t="shared" si="43"/>
        <v>452</v>
      </c>
      <c r="T216" s="7">
        <f t="shared" si="44"/>
        <v>7.4</v>
      </c>
      <c r="U216" s="7" t="str">
        <f t="shared" si="45"/>
        <v>Gap</v>
      </c>
      <c r="V216" s="7">
        <f>IF(ISERROR(IF(INDEX(rosh!$O$4:$P$710,MATCH(I216,rosh!$O$4:$O$710,0),2)="Mayor",1,)),0,IF(INDEX(rosh!$O$4:$P$710,MATCH(I216,rosh!$O$4:$O$710,0),2)="Mayor",1,))</f>
        <v>0</v>
      </c>
      <c r="W216" s="7" t="str">
        <f t="shared" si="46"/>
        <v>TRUE ביר אל-מכסור</v>
      </c>
      <c r="X216" s="84">
        <f t="shared" si="51"/>
        <v>3328</v>
      </c>
      <c r="Y216" s="7">
        <f t="shared" si="47"/>
        <v>2</v>
      </c>
      <c r="Z216" s="7">
        <f t="shared" si="48"/>
        <v>8</v>
      </c>
      <c r="AA216" s="7" t="str">
        <f t="shared" si="49"/>
        <v>Gap</v>
      </c>
      <c r="AB216" s="7">
        <f t="shared" si="50"/>
        <v>2</v>
      </c>
    </row>
    <row r="217" spans="2:28" ht="15" thickTop="1" thickBot="1">
      <c r="B217" s="31">
        <v>998</v>
      </c>
      <c r="C217" s="32" t="s">
        <v>17239</v>
      </c>
      <c r="D217" s="33">
        <v>5482</v>
      </c>
      <c r="E217" s="34" t="s">
        <v>17267</v>
      </c>
      <c r="F217" s="22" t="str">
        <f t="shared" si="39"/>
        <v>למ ביר אל-מכסור</v>
      </c>
      <c r="G217" s="35" t="s">
        <v>17266</v>
      </c>
      <c r="H217" s="36" t="s">
        <v>17270</v>
      </c>
      <c r="I217" s="25" t="str">
        <f t="shared" si="40"/>
        <v>ביר אל-מכסור חוג'יראת ח'אלד</v>
      </c>
      <c r="J217" s="37">
        <v>4069</v>
      </c>
      <c r="K217" s="38">
        <v>4069</v>
      </c>
      <c r="L217" s="39">
        <v>0.17424428606537232</v>
      </c>
      <c r="M217" s="40">
        <v>709</v>
      </c>
      <c r="N217" s="41">
        <v>0.17424428606537232</v>
      </c>
      <c r="O217" s="42">
        <v>709</v>
      </c>
      <c r="P217" s="7">
        <f>VLOOKUP(C217,'ריכוז נתונים'!$B$3:$C$189,2)</f>
        <v>9</v>
      </c>
      <c r="Q217" s="47" t="b">
        <f t="shared" si="41"/>
        <v>1</v>
      </c>
      <c r="R217" s="7">
        <f t="shared" si="42"/>
        <v>1.6</v>
      </c>
      <c r="S217" s="47">
        <f t="shared" si="43"/>
        <v>452</v>
      </c>
      <c r="T217" s="7">
        <f t="shared" si="44"/>
        <v>7.4</v>
      </c>
      <c r="U217" s="7" t="str">
        <f t="shared" si="45"/>
        <v>Gap</v>
      </c>
      <c r="V217" s="7">
        <f>IF(ISERROR(IF(INDEX(rosh!$O$4:$P$710,MATCH(I217,rosh!$O$4:$O$710,0),2)="Mayor",1,)),0,IF(INDEX(rosh!$O$4:$P$710,MATCH(I217,rosh!$O$4:$O$710,0),2)="Mayor",1,))</f>
        <v>0</v>
      </c>
      <c r="W217" s="7" t="str">
        <f t="shared" si="46"/>
        <v>TRUE ביר אל-מכסור</v>
      </c>
      <c r="X217" s="84">
        <f t="shared" si="51"/>
        <v>3328</v>
      </c>
      <c r="Y217" s="7">
        <f t="shared" si="47"/>
        <v>2</v>
      </c>
      <c r="Z217" s="7">
        <f t="shared" si="48"/>
        <v>8</v>
      </c>
      <c r="AA217" s="7" t="str">
        <f t="shared" si="49"/>
        <v>Gap</v>
      </c>
      <c r="AB217" s="7">
        <f t="shared" si="50"/>
        <v>2</v>
      </c>
    </row>
    <row r="218" spans="2:28" ht="15" thickTop="1" thickBot="1">
      <c r="B218" s="31">
        <v>998</v>
      </c>
      <c r="C218" s="32" t="s">
        <v>17239</v>
      </c>
      <c r="D218" s="33">
        <v>5482</v>
      </c>
      <c r="E218" s="34" t="s">
        <v>1068</v>
      </c>
      <c r="F218" s="22" t="str">
        <f t="shared" si="39"/>
        <v>יא ביר אל-מכסור</v>
      </c>
      <c r="G218" s="35" t="s">
        <v>17272</v>
      </c>
      <c r="H218" s="36" t="s">
        <v>10400</v>
      </c>
      <c r="I218" s="25" t="str">
        <f t="shared" si="40"/>
        <v>ביר אל-מכסור גדיר מוחמד</v>
      </c>
      <c r="J218" s="37">
        <v>4069</v>
      </c>
      <c r="K218" s="38">
        <v>4069</v>
      </c>
      <c r="L218" s="39">
        <v>0.12828704841484395</v>
      </c>
      <c r="M218" s="40">
        <v>522</v>
      </c>
      <c r="N218" s="41">
        <v>0.12828704841484395</v>
      </c>
      <c r="O218" s="42">
        <v>522</v>
      </c>
      <c r="P218" s="7">
        <f>VLOOKUP(C218,'ריכוז נתונים'!$B$3:$C$189,2)</f>
        <v>9</v>
      </c>
      <c r="Q218" s="47" t="b">
        <f t="shared" si="41"/>
        <v>1</v>
      </c>
      <c r="R218" s="7">
        <f t="shared" si="42"/>
        <v>1.2</v>
      </c>
      <c r="S218" s="47">
        <f t="shared" si="43"/>
        <v>452</v>
      </c>
      <c r="T218" s="7">
        <f t="shared" si="44"/>
        <v>7.4</v>
      </c>
      <c r="U218" s="7" t="str">
        <f t="shared" si="45"/>
        <v>Gap</v>
      </c>
      <c r="V218" s="7">
        <f>IF(ISERROR(IF(INDEX(rosh!$O$4:$P$710,MATCH(I218,rosh!$O$4:$O$710,0),2)="Mayor",1,)),0,IF(INDEX(rosh!$O$4:$P$710,MATCH(I218,rosh!$O$4:$O$710,0),2)="Mayor",1,))</f>
        <v>0</v>
      </c>
      <c r="W218" s="7" t="str">
        <f t="shared" si="46"/>
        <v>TRUE ביר אל-מכסור</v>
      </c>
      <c r="X218" s="84">
        <f t="shared" si="51"/>
        <v>3328</v>
      </c>
      <c r="Y218" s="7">
        <f t="shared" si="47"/>
        <v>1</v>
      </c>
      <c r="Z218" s="7">
        <f t="shared" si="48"/>
        <v>8</v>
      </c>
      <c r="AA218" s="7" t="str">
        <f t="shared" si="49"/>
        <v>Gap</v>
      </c>
      <c r="AB218" s="7">
        <f t="shared" si="50"/>
        <v>1</v>
      </c>
    </row>
    <row r="219" spans="2:28" ht="15" thickTop="1" thickBot="1">
      <c r="B219" s="31">
        <v>998</v>
      </c>
      <c r="C219" s="32" t="s">
        <v>17239</v>
      </c>
      <c r="D219" s="33">
        <v>5482</v>
      </c>
      <c r="E219" s="34" t="s">
        <v>10373</v>
      </c>
      <c r="F219" s="22" t="str">
        <f t="shared" si="39"/>
        <v>הד ביר אל-מכסור</v>
      </c>
      <c r="G219" s="35" t="s">
        <v>17287</v>
      </c>
      <c r="H219" s="36" t="s">
        <v>17292</v>
      </c>
      <c r="I219" s="25" t="str">
        <f t="shared" si="40"/>
        <v>ביר אל-מכסור חוג'יראת מוניר</v>
      </c>
      <c r="J219" s="37">
        <v>4069</v>
      </c>
      <c r="K219" s="38">
        <v>4069</v>
      </c>
      <c r="L219" s="39">
        <v>0.11943966576554436</v>
      </c>
      <c r="M219" s="40">
        <v>486</v>
      </c>
      <c r="N219" s="41">
        <v>0.11943966576554436</v>
      </c>
      <c r="O219" s="42">
        <v>486</v>
      </c>
      <c r="P219" s="7">
        <f>VLOOKUP(C219,'ריכוז נתונים'!$B$3:$C$189,2)</f>
        <v>9</v>
      </c>
      <c r="Q219" s="47" t="b">
        <f t="shared" si="41"/>
        <v>1</v>
      </c>
      <c r="R219" s="7">
        <f t="shared" si="42"/>
        <v>1.1000000000000001</v>
      </c>
      <c r="S219" s="47">
        <f t="shared" si="43"/>
        <v>452</v>
      </c>
      <c r="T219" s="7">
        <f t="shared" si="44"/>
        <v>7.4</v>
      </c>
      <c r="U219" s="7" t="str">
        <f t="shared" si="45"/>
        <v>Gap</v>
      </c>
      <c r="V219" s="7">
        <f>IF(ISERROR(IF(INDEX(rosh!$O$4:$P$710,MATCH(I219,rosh!$O$4:$O$710,0),2)="Mayor",1,)),0,IF(INDEX(rosh!$O$4:$P$710,MATCH(I219,rosh!$O$4:$O$710,0),2)="Mayor",1,))</f>
        <v>0</v>
      </c>
      <c r="W219" s="7" t="str">
        <f t="shared" si="46"/>
        <v>TRUE ביר אל-מכסור</v>
      </c>
      <c r="X219" s="84">
        <f t="shared" si="51"/>
        <v>3328</v>
      </c>
      <c r="Y219" s="7">
        <f t="shared" si="47"/>
        <v>1</v>
      </c>
      <c r="Z219" s="7">
        <f t="shared" si="48"/>
        <v>8</v>
      </c>
      <c r="AA219" s="7" t="str">
        <f t="shared" si="49"/>
        <v>Gap</v>
      </c>
      <c r="AB219" s="7">
        <f t="shared" si="50"/>
        <v>1</v>
      </c>
    </row>
    <row r="220" spans="2:28" ht="15" thickTop="1" thickBot="1">
      <c r="B220" s="31">
        <v>998</v>
      </c>
      <c r="C220" s="32" t="s">
        <v>17239</v>
      </c>
      <c r="D220" s="33">
        <v>5482</v>
      </c>
      <c r="E220" s="34" t="s">
        <v>87</v>
      </c>
      <c r="F220" s="22" t="str">
        <f t="shared" si="39"/>
        <v>נ ביר אל-מכסור</v>
      </c>
      <c r="G220" s="35" t="s">
        <v>4554</v>
      </c>
      <c r="H220" s="36" t="s">
        <v>17260</v>
      </c>
      <c r="I220" s="25" t="str">
        <f t="shared" si="40"/>
        <v>ביר אל-מכסור חריב פתחי</v>
      </c>
      <c r="J220" s="37">
        <v>4069</v>
      </c>
      <c r="K220" s="38">
        <v>4069</v>
      </c>
      <c r="L220" s="39">
        <v>9.3634799705087243E-2</v>
      </c>
      <c r="M220" s="40">
        <v>381</v>
      </c>
      <c r="N220" s="41">
        <v>9.3634799705087243E-2</v>
      </c>
      <c r="O220" s="42">
        <v>381</v>
      </c>
      <c r="P220" s="7">
        <f>VLOOKUP(C220,'ריכוז נתונים'!$B$3:$C$189,2)</f>
        <v>9</v>
      </c>
      <c r="Q220" s="47" t="b">
        <f t="shared" si="41"/>
        <v>1</v>
      </c>
      <c r="R220" s="7">
        <f t="shared" si="42"/>
        <v>0.8</v>
      </c>
      <c r="S220" s="47">
        <f t="shared" si="43"/>
        <v>452</v>
      </c>
      <c r="T220" s="7">
        <f t="shared" si="44"/>
        <v>7.4</v>
      </c>
      <c r="U220" s="7" t="str">
        <f t="shared" si="45"/>
        <v>Gap</v>
      </c>
      <c r="V220" s="7">
        <f>IF(ISERROR(IF(INDEX(rosh!$O$4:$P$710,MATCH(I220,rosh!$O$4:$O$710,0),2)="Mayor",1,)),0,IF(INDEX(rosh!$O$4:$P$710,MATCH(I220,rosh!$O$4:$O$710,0),2)="Mayor",1,))</f>
        <v>0</v>
      </c>
      <c r="W220" s="7" t="str">
        <f t="shared" si="46"/>
        <v>TRUE ביר אל-מכסור</v>
      </c>
      <c r="X220" s="84">
        <f t="shared" si="51"/>
        <v>3328</v>
      </c>
      <c r="Y220" s="7">
        <f t="shared" si="47"/>
        <v>1</v>
      </c>
      <c r="Z220" s="7">
        <f t="shared" si="48"/>
        <v>8</v>
      </c>
      <c r="AA220" s="7" t="str">
        <f t="shared" si="49"/>
        <v>Gap</v>
      </c>
      <c r="AB220" s="7">
        <f t="shared" si="50"/>
        <v>1</v>
      </c>
    </row>
    <row r="221" spans="2:28" ht="15" thickTop="1" thickBot="1">
      <c r="B221" s="31">
        <v>998</v>
      </c>
      <c r="C221" s="32" t="s">
        <v>17239</v>
      </c>
      <c r="D221" s="33">
        <v>5482</v>
      </c>
      <c r="E221" s="34" t="s">
        <v>0</v>
      </c>
      <c r="F221" s="22" t="str">
        <f t="shared" si="39"/>
        <v>ז ביר אל-מכסור</v>
      </c>
      <c r="G221" s="35" t="s">
        <v>17277</v>
      </c>
      <c r="H221" s="36"/>
      <c r="I221" s="25" t="str">
        <f t="shared" si="40"/>
        <v xml:space="preserve">ביר אל-מכסור </v>
      </c>
      <c r="J221" s="37">
        <v>4069</v>
      </c>
      <c r="K221" s="38">
        <v>4069</v>
      </c>
      <c r="L221" s="39">
        <v>9.0439911526173505E-2</v>
      </c>
      <c r="M221" s="40">
        <v>368</v>
      </c>
      <c r="N221" s="41">
        <v>9.0439911526173505E-2</v>
      </c>
      <c r="O221" s="42">
        <v>368</v>
      </c>
      <c r="P221" s="7">
        <f>VLOOKUP(C221,'ריכוז נתונים'!$B$3:$C$189,2)</f>
        <v>9</v>
      </c>
      <c r="Q221" s="47" t="b">
        <f t="shared" si="41"/>
        <v>1</v>
      </c>
      <c r="R221" s="7">
        <f t="shared" si="42"/>
        <v>0.8</v>
      </c>
      <c r="S221" s="47">
        <f t="shared" si="43"/>
        <v>452</v>
      </c>
      <c r="T221" s="7">
        <f t="shared" si="44"/>
        <v>7.4</v>
      </c>
      <c r="U221" s="7" t="str">
        <f t="shared" si="45"/>
        <v>Gap</v>
      </c>
      <c r="V221" s="7">
        <f>IF(ISERROR(IF(INDEX(rosh!$O$4:$P$710,MATCH(I221,rosh!$O$4:$O$710,0),2)="Mayor",1,)),0,IF(INDEX(rosh!$O$4:$P$710,MATCH(I221,rosh!$O$4:$O$710,0),2)="Mayor",1,))</f>
        <v>0</v>
      </c>
      <c r="W221" s="7" t="str">
        <f t="shared" si="46"/>
        <v>TRUE ביר אל-מכסור</v>
      </c>
      <c r="X221" s="84">
        <f t="shared" si="51"/>
        <v>3328</v>
      </c>
      <c r="Y221" s="7">
        <f t="shared" si="47"/>
        <v>1</v>
      </c>
      <c r="Z221" s="7">
        <f t="shared" si="48"/>
        <v>8</v>
      </c>
      <c r="AA221" s="7" t="str">
        <f t="shared" si="49"/>
        <v>Gap</v>
      </c>
      <c r="AB221" s="7">
        <f t="shared" si="50"/>
        <v>1</v>
      </c>
    </row>
    <row r="222" spans="2:28" ht="15" thickTop="1" thickBot="1">
      <c r="B222" s="31">
        <v>998</v>
      </c>
      <c r="C222" s="32" t="s">
        <v>17239</v>
      </c>
      <c r="D222" s="33">
        <v>5482</v>
      </c>
      <c r="E222" s="34" t="s">
        <v>4708</v>
      </c>
      <c r="F222" s="22" t="str">
        <f t="shared" si="39"/>
        <v>מח ביר אל-מכסור</v>
      </c>
      <c r="G222" s="35" t="s">
        <v>17262</v>
      </c>
      <c r="H222" s="36" t="s">
        <v>17264</v>
      </c>
      <c r="I222" s="25" t="str">
        <f t="shared" si="40"/>
        <v>ביר אל-מכסור גדיר עבד</v>
      </c>
      <c r="J222" s="37">
        <v>4069</v>
      </c>
      <c r="K222" s="38">
        <v>4069</v>
      </c>
      <c r="L222" s="39">
        <v>7.6431555664782505E-2</v>
      </c>
      <c r="M222" s="40">
        <v>311</v>
      </c>
      <c r="N222" s="41">
        <v>7.6431555664782505E-2</v>
      </c>
      <c r="O222" s="42">
        <v>311</v>
      </c>
      <c r="P222" s="7">
        <f>VLOOKUP(C222,'ריכוז נתונים'!$B$3:$C$189,2)</f>
        <v>9</v>
      </c>
      <c r="Q222" s="47" t="b">
        <f t="shared" si="41"/>
        <v>0</v>
      </c>
      <c r="R222" s="7">
        <f t="shared" si="42"/>
        <v>0</v>
      </c>
      <c r="S222" s="47">
        <f t="shared" si="43"/>
        <v>452</v>
      </c>
      <c r="T222" s="7">
        <f t="shared" si="44"/>
        <v>7.4</v>
      </c>
      <c r="U222" s="7" t="str">
        <f t="shared" si="45"/>
        <v>Gap</v>
      </c>
      <c r="V222" s="7">
        <f>IF(ISERROR(IF(INDEX(rosh!$O$4:$P$710,MATCH(I222,rosh!$O$4:$O$710,0),2)="Mayor",1,)),0,IF(INDEX(rosh!$O$4:$P$710,MATCH(I222,rosh!$O$4:$O$710,0),2)="Mayor",1,))</f>
        <v>0</v>
      </c>
      <c r="W222" s="7" t="str">
        <f t="shared" si="46"/>
        <v>FALSE ביר אל-מכסור</v>
      </c>
      <c r="X222" s="84">
        <f t="shared" si="51"/>
        <v>741</v>
      </c>
      <c r="Y222" s="7">
        <f t="shared" si="47"/>
        <v>0</v>
      </c>
      <c r="Z222" s="7">
        <f t="shared" si="48"/>
        <v>8</v>
      </c>
      <c r="AA222" s="7" t="str">
        <f t="shared" si="49"/>
        <v>Gap</v>
      </c>
      <c r="AB222" s="7">
        <f t="shared" si="50"/>
        <v>0</v>
      </c>
    </row>
    <row r="223" spans="2:28" ht="15" thickTop="1" thickBot="1">
      <c r="B223" s="31">
        <v>998</v>
      </c>
      <c r="C223" s="32" t="s">
        <v>17239</v>
      </c>
      <c r="D223" s="33">
        <v>5482</v>
      </c>
      <c r="E223" s="34" t="s">
        <v>49</v>
      </c>
      <c r="F223" s="22" t="str">
        <f t="shared" si="39"/>
        <v>ו ביר אל-מכסור</v>
      </c>
      <c r="G223" s="35" t="s">
        <v>17282</v>
      </c>
      <c r="H223" s="36"/>
      <c r="I223" s="25" t="str">
        <f t="shared" si="40"/>
        <v xml:space="preserve">ביר אל-מכסור </v>
      </c>
      <c r="J223" s="37">
        <v>4069</v>
      </c>
      <c r="K223" s="38">
        <v>4069</v>
      </c>
      <c r="L223" s="39">
        <v>4.5465716392233964E-2</v>
      </c>
      <c r="M223" s="40">
        <v>185</v>
      </c>
      <c r="N223" s="41">
        <v>4.5465716392233964E-2</v>
      </c>
      <c r="O223" s="42">
        <v>185</v>
      </c>
      <c r="P223" s="7">
        <f>VLOOKUP(C223,'ריכוז נתונים'!$B$3:$C$189,2)</f>
        <v>9</v>
      </c>
      <c r="Q223" s="47" t="b">
        <f t="shared" si="41"/>
        <v>0</v>
      </c>
      <c r="R223" s="7">
        <f t="shared" si="42"/>
        <v>0</v>
      </c>
      <c r="S223" s="47">
        <f t="shared" si="43"/>
        <v>452</v>
      </c>
      <c r="T223" s="7">
        <f t="shared" si="44"/>
        <v>7.4</v>
      </c>
      <c r="U223" s="7" t="str">
        <f t="shared" si="45"/>
        <v>Gap</v>
      </c>
      <c r="V223" s="7">
        <f>IF(ISERROR(IF(INDEX(rosh!$O$4:$P$710,MATCH(I223,rosh!$O$4:$O$710,0),2)="Mayor",1,)),0,IF(INDEX(rosh!$O$4:$P$710,MATCH(I223,rosh!$O$4:$O$710,0),2)="Mayor",1,))</f>
        <v>0</v>
      </c>
      <c r="W223" s="7" t="str">
        <f t="shared" si="46"/>
        <v>FALSE ביר אל-מכסור</v>
      </c>
      <c r="X223" s="84">
        <f t="shared" si="51"/>
        <v>741</v>
      </c>
      <c r="Y223" s="7">
        <f t="shared" si="47"/>
        <v>0</v>
      </c>
      <c r="Z223" s="7">
        <f t="shared" si="48"/>
        <v>8</v>
      </c>
      <c r="AA223" s="7" t="str">
        <f t="shared" si="49"/>
        <v>Gap</v>
      </c>
      <c r="AB223" s="7">
        <f t="shared" si="50"/>
        <v>0</v>
      </c>
    </row>
    <row r="224" spans="2:28" ht="15" thickTop="1" thickBot="1">
      <c r="B224" s="31">
        <v>998</v>
      </c>
      <c r="C224" s="32" t="s">
        <v>17239</v>
      </c>
      <c r="D224" s="33">
        <v>5482</v>
      </c>
      <c r="E224" s="34" t="s">
        <v>1059</v>
      </c>
      <c r="F224" s="22" t="str">
        <f t="shared" si="39"/>
        <v>ע ביר אל-מכסור</v>
      </c>
      <c r="G224" s="35" t="s">
        <v>17255</v>
      </c>
      <c r="H224" s="36"/>
      <c r="I224" s="25" t="str">
        <f t="shared" si="40"/>
        <v xml:space="preserve">ביר אל-מכסור </v>
      </c>
      <c r="J224" s="37">
        <v>4069</v>
      </c>
      <c r="K224" s="38">
        <v>4069</v>
      </c>
      <c r="L224" s="39">
        <v>3.9075940034406488E-2</v>
      </c>
      <c r="M224" s="40">
        <v>159</v>
      </c>
      <c r="N224" s="41">
        <v>3.9075940034406488E-2</v>
      </c>
      <c r="O224" s="42">
        <v>159</v>
      </c>
      <c r="P224" s="7">
        <f>VLOOKUP(C224,'ריכוז נתונים'!$B$3:$C$189,2)</f>
        <v>9</v>
      </c>
      <c r="Q224" s="47" t="b">
        <f t="shared" si="41"/>
        <v>0</v>
      </c>
      <c r="R224" s="7">
        <f t="shared" si="42"/>
        <v>0</v>
      </c>
      <c r="S224" s="47">
        <f t="shared" si="43"/>
        <v>452</v>
      </c>
      <c r="T224" s="7">
        <f t="shared" si="44"/>
        <v>7.4</v>
      </c>
      <c r="U224" s="7" t="str">
        <f t="shared" si="45"/>
        <v>Gap</v>
      </c>
      <c r="V224" s="7">
        <f>IF(ISERROR(IF(INDEX(rosh!$O$4:$P$710,MATCH(I224,rosh!$O$4:$O$710,0),2)="Mayor",1,)),0,IF(INDEX(rosh!$O$4:$P$710,MATCH(I224,rosh!$O$4:$O$710,0),2)="Mayor",1,))</f>
        <v>0</v>
      </c>
      <c r="W224" s="7" t="str">
        <f t="shared" si="46"/>
        <v>FALSE ביר אל-מכסור</v>
      </c>
      <c r="X224" s="84">
        <f t="shared" si="51"/>
        <v>741</v>
      </c>
      <c r="Y224" s="7">
        <f t="shared" si="47"/>
        <v>0</v>
      </c>
      <c r="Z224" s="7">
        <f t="shared" si="48"/>
        <v>8</v>
      </c>
      <c r="AA224" s="7" t="str">
        <f t="shared" si="49"/>
        <v>Gap</v>
      </c>
      <c r="AB224" s="7">
        <f t="shared" si="50"/>
        <v>0</v>
      </c>
    </row>
    <row r="225" spans="2:28" ht="15" thickTop="1" thickBot="1">
      <c r="B225" s="31">
        <v>998</v>
      </c>
      <c r="C225" s="32" t="s">
        <v>17239</v>
      </c>
      <c r="D225" s="33">
        <v>5482</v>
      </c>
      <c r="E225" s="34" t="s">
        <v>778</v>
      </c>
      <c r="F225" s="22" t="str">
        <f t="shared" si="39"/>
        <v>י ביר אל-מכסור</v>
      </c>
      <c r="G225" s="35" t="s">
        <v>69</v>
      </c>
      <c r="H225" s="36" t="s">
        <v>17275</v>
      </c>
      <c r="I225" s="25" t="str">
        <f t="shared" si="40"/>
        <v>ביר אל-מכסור חוג'יראת חוסין</v>
      </c>
      <c r="J225" s="37">
        <v>4069</v>
      </c>
      <c r="K225" s="38">
        <v>4069</v>
      </c>
      <c r="L225" s="39">
        <v>1.6711722782010323E-2</v>
      </c>
      <c r="M225" s="40">
        <v>68</v>
      </c>
      <c r="N225" s="41">
        <v>1.6711722782010323E-2</v>
      </c>
      <c r="O225" s="42">
        <v>68</v>
      </c>
      <c r="P225" s="7">
        <f>VLOOKUP(C225,'ריכוז נתונים'!$B$3:$C$189,2)</f>
        <v>9</v>
      </c>
      <c r="Q225" s="47" t="b">
        <f t="shared" si="41"/>
        <v>0</v>
      </c>
      <c r="R225" s="7">
        <f t="shared" si="42"/>
        <v>0</v>
      </c>
      <c r="S225" s="47">
        <f t="shared" si="43"/>
        <v>452</v>
      </c>
      <c r="T225" s="7">
        <f t="shared" si="44"/>
        <v>7.4</v>
      </c>
      <c r="U225" s="7" t="str">
        <f t="shared" si="45"/>
        <v>Gap</v>
      </c>
      <c r="V225" s="7">
        <f>IF(ISERROR(IF(INDEX(rosh!$O$4:$P$710,MATCH(I225,rosh!$O$4:$O$710,0),2)="Mayor",1,)),0,IF(INDEX(rosh!$O$4:$P$710,MATCH(I225,rosh!$O$4:$O$710,0),2)="Mayor",1,))</f>
        <v>0</v>
      </c>
      <c r="W225" s="7" t="str">
        <f t="shared" si="46"/>
        <v>FALSE ביר אל-מכסור</v>
      </c>
      <c r="X225" s="84">
        <f t="shared" si="51"/>
        <v>741</v>
      </c>
      <c r="Y225" s="7">
        <f t="shared" si="47"/>
        <v>0</v>
      </c>
      <c r="Z225" s="7">
        <f t="shared" si="48"/>
        <v>8</v>
      </c>
      <c r="AA225" s="7" t="str">
        <f t="shared" si="49"/>
        <v>Gap</v>
      </c>
      <c r="AB225" s="7">
        <f t="shared" si="50"/>
        <v>0</v>
      </c>
    </row>
    <row r="226" spans="2:28" ht="15" thickTop="1" thickBot="1">
      <c r="B226" s="31">
        <v>998</v>
      </c>
      <c r="C226" s="32" t="s">
        <v>17239</v>
      </c>
      <c r="D226" s="33">
        <v>5482</v>
      </c>
      <c r="E226" s="34" t="s">
        <v>364</v>
      </c>
      <c r="F226" s="22" t="str">
        <f t="shared" si="39"/>
        <v>ף ביר אל-מכסור</v>
      </c>
      <c r="G226" s="35" t="s">
        <v>17246</v>
      </c>
      <c r="H226" s="36" t="s">
        <v>17248</v>
      </c>
      <c r="I226" s="25" t="str">
        <f t="shared" si="40"/>
        <v>ביר אל-מכסור גדיר יוסף</v>
      </c>
      <c r="J226" s="37">
        <v>4069</v>
      </c>
      <c r="K226" s="38">
        <v>4069</v>
      </c>
      <c r="L226" s="39">
        <v>3.6864094372081593E-3</v>
      </c>
      <c r="M226" s="40">
        <v>15</v>
      </c>
      <c r="N226" s="41">
        <v>3.6864094372081593E-3</v>
      </c>
      <c r="O226" s="42">
        <v>15</v>
      </c>
      <c r="P226" s="7">
        <f>VLOOKUP(C226,'ריכוז נתונים'!$B$3:$C$189,2)</f>
        <v>9</v>
      </c>
      <c r="Q226" s="47" t="b">
        <f t="shared" si="41"/>
        <v>0</v>
      </c>
      <c r="R226" s="7">
        <f t="shared" si="42"/>
        <v>0</v>
      </c>
      <c r="S226" s="47">
        <f t="shared" si="43"/>
        <v>452</v>
      </c>
      <c r="T226" s="7">
        <f t="shared" si="44"/>
        <v>7.4</v>
      </c>
      <c r="U226" s="7" t="str">
        <f t="shared" si="45"/>
        <v>Gap</v>
      </c>
      <c r="V226" s="7">
        <f>IF(ISERROR(IF(INDEX(rosh!$O$4:$P$710,MATCH(I226,rosh!$O$4:$O$710,0),2)="Mayor",1,)),0,IF(INDEX(rosh!$O$4:$P$710,MATCH(I226,rosh!$O$4:$O$710,0),2)="Mayor",1,))</f>
        <v>0</v>
      </c>
      <c r="W226" s="7" t="str">
        <f t="shared" si="46"/>
        <v>FALSE ביר אל-מכסור</v>
      </c>
      <c r="X226" s="84">
        <f t="shared" si="51"/>
        <v>741</v>
      </c>
      <c r="Y226" s="7">
        <f t="shared" si="47"/>
        <v>0</v>
      </c>
      <c r="Z226" s="7">
        <f t="shared" si="48"/>
        <v>8</v>
      </c>
      <c r="AA226" s="7" t="str">
        <f t="shared" si="49"/>
        <v>Gap</v>
      </c>
      <c r="AB226" s="7">
        <f t="shared" si="50"/>
        <v>0</v>
      </c>
    </row>
    <row r="227" spans="2:28" ht="15" thickTop="1" thickBot="1">
      <c r="B227" s="31">
        <v>998</v>
      </c>
      <c r="C227" s="32" t="s">
        <v>17239</v>
      </c>
      <c r="D227" s="33">
        <v>5482</v>
      </c>
      <c r="E227" s="34" t="s">
        <v>259</v>
      </c>
      <c r="F227" s="22" t="str">
        <f t="shared" si="39"/>
        <v>ק ביר אל-מכסור</v>
      </c>
      <c r="G227" s="35" t="s">
        <v>17238</v>
      </c>
      <c r="H227" s="36" t="s">
        <v>17240</v>
      </c>
      <c r="I227" s="25" t="str">
        <f t="shared" si="40"/>
        <v>ביר אל-מכסור חוג'יראת יאסר</v>
      </c>
      <c r="J227" s="37">
        <v>4069</v>
      </c>
      <c r="K227" s="38">
        <v>4069</v>
      </c>
      <c r="L227" s="39">
        <v>7.372818874416319E-4</v>
      </c>
      <c r="M227" s="40">
        <v>3</v>
      </c>
      <c r="N227" s="41">
        <v>7.372818874416319E-4</v>
      </c>
      <c r="O227" s="42">
        <v>3</v>
      </c>
      <c r="P227" s="7">
        <f>VLOOKUP(C227,'ריכוז נתונים'!$B$3:$C$189,2)</f>
        <v>9</v>
      </c>
      <c r="Q227" s="47" t="b">
        <f t="shared" si="41"/>
        <v>0</v>
      </c>
      <c r="R227" s="7">
        <f t="shared" si="42"/>
        <v>0</v>
      </c>
      <c r="S227" s="47">
        <f t="shared" si="43"/>
        <v>452</v>
      </c>
      <c r="T227" s="7">
        <f t="shared" si="44"/>
        <v>7.4</v>
      </c>
      <c r="U227" s="7" t="str">
        <f t="shared" si="45"/>
        <v>Gap</v>
      </c>
      <c r="V227" s="7">
        <f>IF(ISERROR(IF(INDEX(rosh!$O$4:$P$710,MATCH(I227,rosh!$O$4:$O$710,0),2)="Mayor",1,)),0,IF(INDEX(rosh!$O$4:$P$710,MATCH(I227,rosh!$O$4:$O$710,0),2)="Mayor",1,))</f>
        <v>0</v>
      </c>
      <c r="W227" s="7" t="str">
        <f t="shared" si="46"/>
        <v>FALSE ביר אל-מכסור</v>
      </c>
      <c r="X227" s="84">
        <f t="shared" si="51"/>
        <v>741</v>
      </c>
      <c r="Y227" s="7">
        <f t="shared" si="47"/>
        <v>0</v>
      </c>
      <c r="Z227" s="7">
        <f t="shared" si="48"/>
        <v>8</v>
      </c>
      <c r="AA227" s="7" t="str">
        <f t="shared" si="49"/>
        <v>Gap</v>
      </c>
      <c r="AB227" s="7">
        <f t="shared" si="50"/>
        <v>0</v>
      </c>
    </row>
    <row r="228" spans="2:28" ht="15" thickTop="1" thickBot="1">
      <c r="B228" s="31">
        <v>998</v>
      </c>
      <c r="C228" s="32" t="s">
        <v>17239</v>
      </c>
      <c r="D228" s="33">
        <v>5482</v>
      </c>
      <c r="E228" s="34" t="s">
        <v>339</v>
      </c>
      <c r="F228" s="22" t="str">
        <f t="shared" si="39"/>
        <v>ץ ביר אל-מכסור</v>
      </c>
      <c r="G228" s="35" t="s">
        <v>833</v>
      </c>
      <c r="H228" s="36"/>
      <c r="I228" s="25" t="str">
        <f t="shared" si="40"/>
        <v xml:space="preserve">ביר אל-מכסור </v>
      </c>
      <c r="J228" s="37">
        <v>4069</v>
      </c>
      <c r="K228" s="38">
        <v>4069</v>
      </c>
      <c r="L228" s="39">
        <v>0</v>
      </c>
      <c r="M228" s="40">
        <v>0</v>
      </c>
      <c r="N228" s="41">
        <v>0</v>
      </c>
      <c r="O228" s="42">
        <v>0</v>
      </c>
      <c r="P228" s="7">
        <f>VLOOKUP(C228,'ריכוז נתונים'!$B$3:$C$189,2)</f>
        <v>9</v>
      </c>
      <c r="Q228" s="47" t="b">
        <f t="shared" si="41"/>
        <v>0</v>
      </c>
      <c r="R228" s="7">
        <f t="shared" si="42"/>
        <v>0</v>
      </c>
      <c r="S228" s="47">
        <f t="shared" si="43"/>
        <v>452</v>
      </c>
      <c r="T228" s="7">
        <f t="shared" si="44"/>
        <v>7.4</v>
      </c>
      <c r="U228" s="7" t="str">
        <f t="shared" si="45"/>
        <v>Gap</v>
      </c>
      <c r="V228" s="7">
        <f>IF(ISERROR(IF(INDEX(rosh!$O$4:$P$710,MATCH(I228,rosh!$O$4:$O$710,0),2)="Mayor",1,)),0,IF(INDEX(rosh!$O$4:$P$710,MATCH(I228,rosh!$O$4:$O$710,0),2)="Mayor",1,))</f>
        <v>0</v>
      </c>
      <c r="W228" s="7" t="str">
        <f t="shared" si="46"/>
        <v>FALSE ביר אל-מכסור</v>
      </c>
      <c r="X228" s="84">
        <f t="shared" si="51"/>
        <v>741</v>
      </c>
      <c r="Y228" s="7">
        <f t="shared" si="47"/>
        <v>0</v>
      </c>
      <c r="Z228" s="7">
        <f t="shared" si="48"/>
        <v>8</v>
      </c>
      <c r="AA228" s="7" t="str">
        <f t="shared" si="49"/>
        <v>Gap</v>
      </c>
      <c r="AB228" s="7">
        <f t="shared" si="50"/>
        <v>0</v>
      </c>
    </row>
    <row r="229" spans="2:28" ht="15" thickTop="1" thickBot="1">
      <c r="B229" s="31">
        <v>3574</v>
      </c>
      <c r="C229" s="32" t="s">
        <v>17163</v>
      </c>
      <c r="D229" s="33">
        <v>3230</v>
      </c>
      <c r="E229" s="34" t="s">
        <v>3378</v>
      </c>
      <c r="F229" s="22" t="str">
        <f t="shared" si="39"/>
        <v>אב בית אל</v>
      </c>
      <c r="G229" s="35" t="s">
        <v>17224</v>
      </c>
      <c r="H229" s="36" t="s">
        <v>17236</v>
      </c>
      <c r="I229" s="25" t="str">
        <f t="shared" si="40"/>
        <v>בית אל פיוטרקובסקי חנוך</v>
      </c>
      <c r="J229" s="37">
        <v>2307</v>
      </c>
      <c r="K229" s="38">
        <v>2307</v>
      </c>
      <c r="L229" s="39">
        <v>0.29475509319462506</v>
      </c>
      <c r="M229" s="40">
        <v>680</v>
      </c>
      <c r="N229" s="41">
        <v>0.29475509319462506</v>
      </c>
      <c r="O229" s="42">
        <v>680</v>
      </c>
      <c r="P229" s="7">
        <f>VLOOKUP(C229,'ריכוז נתונים'!$B$3:$C$189,2)</f>
        <v>9</v>
      </c>
      <c r="Q229" s="47" t="b">
        <f t="shared" si="41"/>
        <v>1</v>
      </c>
      <c r="R229" s="7">
        <f t="shared" si="42"/>
        <v>2.7</v>
      </c>
      <c r="S229" s="47">
        <f t="shared" si="43"/>
        <v>256</v>
      </c>
      <c r="T229" s="7">
        <f t="shared" si="44"/>
        <v>8</v>
      </c>
      <c r="U229" s="7" t="str">
        <f t="shared" si="45"/>
        <v>Gap</v>
      </c>
      <c r="V229" s="7">
        <f>IF(ISERROR(IF(INDEX(rosh!$O$4:$P$710,MATCH(I229,rosh!$O$4:$O$710,0),2)="Mayor",1,)),0,IF(INDEX(rosh!$O$4:$P$710,MATCH(I229,rosh!$O$4:$O$710,0),2)="Mayor",1,))</f>
        <v>0</v>
      </c>
      <c r="W229" s="7" t="str">
        <f t="shared" si="46"/>
        <v>TRUE בית אל</v>
      </c>
      <c r="X229" s="84">
        <f t="shared" si="51"/>
        <v>2028</v>
      </c>
      <c r="Y229" s="7">
        <f t="shared" si="47"/>
        <v>3</v>
      </c>
      <c r="Z229" s="7">
        <f t="shared" si="48"/>
        <v>10</v>
      </c>
      <c r="AA229" s="7" t="str">
        <f t="shared" si="49"/>
        <v>Gap</v>
      </c>
      <c r="AB229" s="7">
        <f t="shared" si="50"/>
        <v>3</v>
      </c>
    </row>
    <row r="230" spans="2:28" ht="15" thickTop="1" thickBot="1">
      <c r="B230" s="31">
        <v>3574</v>
      </c>
      <c r="C230" s="32" t="s">
        <v>17163</v>
      </c>
      <c r="D230" s="33">
        <v>3230</v>
      </c>
      <c r="E230" s="34" t="s">
        <v>2150</v>
      </c>
      <c r="F230" s="22" t="str">
        <f t="shared" si="39"/>
        <v>שי בית אל</v>
      </c>
      <c r="G230" s="35" t="s">
        <v>17162</v>
      </c>
      <c r="H230" s="36" t="s">
        <v>17178</v>
      </c>
      <c r="I230" s="25" t="str">
        <f t="shared" si="40"/>
        <v>בית אל אלון שי</v>
      </c>
      <c r="J230" s="37">
        <v>2307</v>
      </c>
      <c r="K230" s="38">
        <v>2307</v>
      </c>
      <c r="L230" s="39">
        <v>0.24924143909839619</v>
      </c>
      <c r="M230" s="40">
        <v>575</v>
      </c>
      <c r="N230" s="41">
        <v>0.24924143909839619</v>
      </c>
      <c r="O230" s="42">
        <v>575</v>
      </c>
      <c r="P230" s="7">
        <f>VLOOKUP(C230,'ריכוז נתונים'!$B$3:$C$189,2)</f>
        <v>9</v>
      </c>
      <c r="Q230" s="47" t="b">
        <f t="shared" si="41"/>
        <v>1</v>
      </c>
      <c r="R230" s="7">
        <f t="shared" si="42"/>
        <v>2.2000000000000002</v>
      </c>
      <c r="S230" s="47">
        <f t="shared" si="43"/>
        <v>256</v>
      </c>
      <c r="T230" s="7">
        <f t="shared" si="44"/>
        <v>8</v>
      </c>
      <c r="U230" s="7" t="str">
        <f t="shared" si="45"/>
        <v>Gap</v>
      </c>
      <c r="V230" s="7">
        <f>IF(ISERROR(IF(INDEX(rosh!$O$4:$P$710,MATCH(I230,rosh!$O$4:$O$710,0),2)="Mayor",1,)),0,IF(INDEX(rosh!$O$4:$P$710,MATCH(I230,rosh!$O$4:$O$710,0),2)="Mayor",1,))</f>
        <v>0</v>
      </c>
      <c r="W230" s="7" t="str">
        <f t="shared" si="46"/>
        <v>TRUE בית אל</v>
      </c>
      <c r="X230" s="84">
        <f t="shared" si="51"/>
        <v>2028</v>
      </c>
      <c r="Y230" s="7">
        <f t="shared" si="47"/>
        <v>3</v>
      </c>
      <c r="Z230" s="7">
        <f t="shared" si="48"/>
        <v>10</v>
      </c>
      <c r="AA230" s="7" t="str">
        <f t="shared" si="49"/>
        <v>Gap</v>
      </c>
      <c r="AB230" s="7">
        <f t="shared" si="50"/>
        <v>3</v>
      </c>
    </row>
    <row r="231" spans="2:28" ht="15" thickTop="1" thickBot="1">
      <c r="B231" s="31">
        <v>3574</v>
      </c>
      <c r="C231" s="32" t="s">
        <v>17163</v>
      </c>
      <c r="D231" s="33">
        <v>3230</v>
      </c>
      <c r="E231" s="34" t="s">
        <v>10842</v>
      </c>
      <c r="F231" s="22" t="str">
        <f t="shared" si="39"/>
        <v>יח בית אל</v>
      </c>
      <c r="G231" s="35" t="s">
        <v>17206</v>
      </c>
      <c r="H231" s="36"/>
      <c r="I231" s="25" t="str">
        <f t="shared" si="40"/>
        <v xml:space="preserve">בית אל </v>
      </c>
      <c r="J231" s="37">
        <v>2307</v>
      </c>
      <c r="K231" s="38">
        <v>2307</v>
      </c>
      <c r="L231" s="39">
        <v>0.1846553966189857</v>
      </c>
      <c r="M231" s="40">
        <v>426</v>
      </c>
      <c r="N231" s="41">
        <v>0.1846553966189857</v>
      </c>
      <c r="O231" s="42">
        <v>426</v>
      </c>
      <c r="P231" s="7">
        <f>VLOOKUP(C231,'ריכוז נתונים'!$B$3:$C$189,2)</f>
        <v>9</v>
      </c>
      <c r="Q231" s="47" t="b">
        <f t="shared" si="41"/>
        <v>1</v>
      </c>
      <c r="R231" s="7">
        <f t="shared" si="42"/>
        <v>1.7</v>
      </c>
      <c r="S231" s="47">
        <f t="shared" si="43"/>
        <v>256</v>
      </c>
      <c r="T231" s="7">
        <f t="shared" si="44"/>
        <v>8</v>
      </c>
      <c r="U231" s="7" t="str">
        <f t="shared" si="45"/>
        <v>Gap</v>
      </c>
      <c r="V231" s="7">
        <f>IF(ISERROR(IF(INDEX(rosh!$O$4:$P$710,MATCH(I231,rosh!$O$4:$O$710,0),2)="Mayor",1,)),0,IF(INDEX(rosh!$O$4:$P$710,MATCH(I231,rosh!$O$4:$O$710,0),2)="Mayor",1,))</f>
        <v>0</v>
      </c>
      <c r="W231" s="7" t="str">
        <f t="shared" si="46"/>
        <v>TRUE בית אל</v>
      </c>
      <c r="X231" s="84">
        <f t="shared" si="51"/>
        <v>2028</v>
      </c>
      <c r="Y231" s="7">
        <f t="shared" si="47"/>
        <v>2</v>
      </c>
      <c r="Z231" s="7">
        <f t="shared" si="48"/>
        <v>10</v>
      </c>
      <c r="AA231" s="7" t="str">
        <f t="shared" si="49"/>
        <v>Gap</v>
      </c>
      <c r="AB231" s="7">
        <f t="shared" si="50"/>
        <v>2</v>
      </c>
    </row>
    <row r="232" spans="2:28" ht="15" thickTop="1" thickBot="1">
      <c r="B232" s="31">
        <v>3574</v>
      </c>
      <c r="C232" s="32" t="s">
        <v>17163</v>
      </c>
      <c r="D232" s="33">
        <v>3230</v>
      </c>
      <c r="E232" s="34" t="s">
        <v>683</v>
      </c>
      <c r="F232" s="22" t="str">
        <f t="shared" si="39"/>
        <v>פ בית אל</v>
      </c>
      <c r="G232" s="35" t="s">
        <v>17188</v>
      </c>
      <c r="H232" s="36" t="s">
        <v>17199</v>
      </c>
      <c r="I232" s="25" t="str">
        <f t="shared" si="40"/>
        <v>בית אל ליבמן ישראל</v>
      </c>
      <c r="J232" s="37">
        <v>2307</v>
      </c>
      <c r="K232" s="38">
        <v>2307</v>
      </c>
      <c r="L232" s="39">
        <v>0.15041179020372777</v>
      </c>
      <c r="M232" s="40">
        <v>347</v>
      </c>
      <c r="N232" s="41">
        <v>0.15041179020372777</v>
      </c>
      <c r="O232" s="42">
        <v>347</v>
      </c>
      <c r="P232" s="7">
        <f>VLOOKUP(C232,'ריכוז נתונים'!$B$3:$C$189,2)</f>
        <v>9</v>
      </c>
      <c r="Q232" s="47" t="b">
        <f t="shared" si="41"/>
        <v>1</v>
      </c>
      <c r="R232" s="7">
        <f t="shared" si="42"/>
        <v>1.4</v>
      </c>
      <c r="S232" s="47">
        <f t="shared" si="43"/>
        <v>256</v>
      </c>
      <c r="T232" s="7">
        <f t="shared" si="44"/>
        <v>8</v>
      </c>
      <c r="U232" s="7" t="str">
        <f t="shared" si="45"/>
        <v>Gap</v>
      </c>
      <c r="V232" s="7">
        <f>IF(ISERROR(IF(INDEX(rosh!$O$4:$P$710,MATCH(I232,rosh!$O$4:$O$710,0),2)="Mayor",1,)),0,IF(INDEX(rosh!$O$4:$P$710,MATCH(I232,rosh!$O$4:$O$710,0),2)="Mayor",1,))</f>
        <v>0</v>
      </c>
      <c r="W232" s="7" t="str">
        <f t="shared" si="46"/>
        <v>TRUE בית אל</v>
      </c>
      <c r="X232" s="84">
        <f t="shared" si="51"/>
        <v>2028</v>
      </c>
      <c r="Y232" s="7">
        <f t="shared" si="47"/>
        <v>2</v>
      </c>
      <c r="Z232" s="7">
        <f t="shared" si="48"/>
        <v>10</v>
      </c>
      <c r="AA232" s="7" t="str">
        <f t="shared" si="49"/>
        <v>Gap</v>
      </c>
      <c r="AB232" s="7">
        <f t="shared" si="50"/>
        <v>2</v>
      </c>
    </row>
    <row r="233" spans="2:28" ht="15" thickTop="1" thickBot="1">
      <c r="B233" s="31">
        <v>3574</v>
      </c>
      <c r="C233" s="32" t="s">
        <v>17163</v>
      </c>
      <c r="D233" s="33">
        <v>3230</v>
      </c>
      <c r="E233" s="34" t="s">
        <v>380</v>
      </c>
      <c r="F233" s="22" t="str">
        <f t="shared" si="39"/>
        <v>נץ בית אל</v>
      </c>
      <c r="G233" s="35" t="s">
        <v>17201</v>
      </c>
      <c r="H233" s="36"/>
      <c r="I233" s="25" t="str">
        <f t="shared" si="40"/>
        <v xml:space="preserve">בית אל </v>
      </c>
      <c r="J233" s="37">
        <v>2307</v>
      </c>
      <c r="K233" s="38">
        <v>2307</v>
      </c>
      <c r="L233" s="39">
        <v>6.5452969224100557E-2</v>
      </c>
      <c r="M233" s="40">
        <v>151</v>
      </c>
      <c r="N233" s="41">
        <v>6.5452969224100557E-2</v>
      </c>
      <c r="O233" s="42">
        <v>150.99999999999997</v>
      </c>
      <c r="P233" s="7">
        <f>VLOOKUP(C233,'ריכוז נתונים'!$B$3:$C$189,2)</f>
        <v>9</v>
      </c>
      <c r="Q233" s="47" t="b">
        <f t="shared" si="41"/>
        <v>0</v>
      </c>
      <c r="R233" s="7">
        <f t="shared" si="42"/>
        <v>0</v>
      </c>
      <c r="S233" s="47">
        <f t="shared" si="43"/>
        <v>256</v>
      </c>
      <c r="T233" s="7">
        <f t="shared" si="44"/>
        <v>8</v>
      </c>
      <c r="U233" s="7" t="str">
        <f t="shared" si="45"/>
        <v>Gap</v>
      </c>
      <c r="V233" s="7">
        <f>IF(ISERROR(IF(INDEX(rosh!$O$4:$P$710,MATCH(I233,rosh!$O$4:$O$710,0),2)="Mayor",1,)),0,IF(INDEX(rosh!$O$4:$P$710,MATCH(I233,rosh!$O$4:$O$710,0),2)="Mayor",1,))</f>
        <v>0</v>
      </c>
      <c r="W233" s="7" t="str">
        <f t="shared" si="46"/>
        <v>FALSE בית אל</v>
      </c>
      <c r="X233" s="84">
        <f t="shared" si="51"/>
        <v>279</v>
      </c>
      <c r="Y233" s="7">
        <f t="shared" si="47"/>
        <v>0</v>
      </c>
      <c r="Z233" s="7">
        <f t="shared" si="48"/>
        <v>10</v>
      </c>
      <c r="AA233" s="7" t="str">
        <f t="shared" si="49"/>
        <v>Gap</v>
      </c>
      <c r="AB233" s="7">
        <f t="shared" si="50"/>
        <v>0</v>
      </c>
    </row>
    <row r="234" spans="2:28" ht="15" thickTop="1" thickBot="1">
      <c r="B234" s="31">
        <v>3574</v>
      </c>
      <c r="C234" s="32" t="s">
        <v>17163</v>
      </c>
      <c r="D234" s="33">
        <v>3230</v>
      </c>
      <c r="E234" s="34" t="s">
        <v>658</v>
      </c>
      <c r="F234" s="22" t="str">
        <f t="shared" si="39"/>
        <v>קנ בית אל</v>
      </c>
      <c r="G234" s="35" t="s">
        <v>17180</v>
      </c>
      <c r="H234" s="36" t="s">
        <v>17186</v>
      </c>
      <c r="I234" s="25" t="str">
        <f t="shared" si="40"/>
        <v>בית אל ילינק אהוד</v>
      </c>
      <c r="J234" s="37">
        <v>2307</v>
      </c>
      <c r="K234" s="38">
        <v>2307</v>
      </c>
      <c r="L234" s="39">
        <v>5.5483311660164715E-2</v>
      </c>
      <c r="M234" s="40">
        <v>128</v>
      </c>
      <c r="N234" s="41">
        <v>5.5483311660164715E-2</v>
      </c>
      <c r="O234" s="42">
        <v>128</v>
      </c>
      <c r="P234" s="7">
        <f>VLOOKUP(C234,'ריכוז נתונים'!$B$3:$C$189,2)</f>
        <v>9</v>
      </c>
      <c r="Q234" s="47" t="b">
        <f t="shared" si="41"/>
        <v>0</v>
      </c>
      <c r="R234" s="7">
        <f t="shared" si="42"/>
        <v>0</v>
      </c>
      <c r="S234" s="47">
        <f t="shared" si="43"/>
        <v>256</v>
      </c>
      <c r="T234" s="7">
        <f t="shared" si="44"/>
        <v>8</v>
      </c>
      <c r="U234" s="7" t="str">
        <f t="shared" si="45"/>
        <v>Gap</v>
      </c>
      <c r="V234" s="7">
        <f>IF(ISERROR(IF(INDEX(rosh!$O$4:$P$710,MATCH(I234,rosh!$O$4:$O$710,0),2)="Mayor",1,)),0,IF(INDEX(rosh!$O$4:$P$710,MATCH(I234,rosh!$O$4:$O$710,0),2)="Mayor",1,))</f>
        <v>0</v>
      </c>
      <c r="W234" s="7" t="str">
        <f t="shared" si="46"/>
        <v>FALSE בית אל</v>
      </c>
      <c r="X234" s="84">
        <f t="shared" si="51"/>
        <v>279</v>
      </c>
      <c r="Y234" s="7">
        <f t="shared" si="47"/>
        <v>0</v>
      </c>
      <c r="Z234" s="7">
        <f t="shared" si="48"/>
        <v>10</v>
      </c>
      <c r="AA234" s="7" t="str">
        <f t="shared" si="49"/>
        <v>Gap</v>
      </c>
      <c r="AB234" s="7">
        <f t="shared" si="50"/>
        <v>0</v>
      </c>
    </row>
    <row r="235" spans="2:28" ht="15" thickTop="1" thickBot="1">
      <c r="B235" s="31">
        <v>3652</v>
      </c>
      <c r="C235" s="32" t="s">
        <v>17115</v>
      </c>
      <c r="D235" s="33">
        <v>2973</v>
      </c>
      <c r="E235" s="34" t="s">
        <v>213</v>
      </c>
      <c r="F235" s="22" t="str">
        <f t="shared" si="39"/>
        <v>רק בית אריה</v>
      </c>
      <c r="G235" s="35" t="s">
        <v>17123</v>
      </c>
      <c r="H235" s="36" t="s">
        <v>17139</v>
      </c>
      <c r="I235" s="25" t="str">
        <f t="shared" si="40"/>
        <v>בית אריה נעים אבי</v>
      </c>
      <c r="J235" s="37">
        <v>2203</v>
      </c>
      <c r="K235" s="38">
        <v>2203</v>
      </c>
      <c r="L235" s="39">
        <v>0.37948252383113934</v>
      </c>
      <c r="M235" s="40">
        <v>836</v>
      </c>
      <c r="N235" s="41">
        <v>0.37948252383113934</v>
      </c>
      <c r="O235" s="42">
        <v>836</v>
      </c>
      <c r="P235" s="7">
        <f>VLOOKUP(C235,'ריכוז נתונים'!$B$3:$C$189,2)</f>
        <v>9</v>
      </c>
      <c r="Q235" s="47" t="b">
        <f t="shared" si="41"/>
        <v>1</v>
      </c>
      <c r="R235" s="7">
        <f t="shared" si="42"/>
        <v>3.4</v>
      </c>
      <c r="S235" s="47">
        <f t="shared" si="43"/>
        <v>245</v>
      </c>
      <c r="T235" s="7">
        <f t="shared" si="44"/>
        <v>8.5</v>
      </c>
      <c r="U235" s="7" t="str">
        <f t="shared" si="45"/>
        <v>Gap</v>
      </c>
      <c r="V235" s="7">
        <f>IF(ISERROR(IF(INDEX(rosh!$O$4:$P$710,MATCH(I235,rosh!$O$4:$O$710,0),2)="Mayor",1,)),0,IF(INDEX(rosh!$O$4:$P$710,MATCH(I235,rosh!$O$4:$O$710,0),2)="Mayor",1,))</f>
        <v>1</v>
      </c>
      <c r="W235" s="7" t="str">
        <f t="shared" si="46"/>
        <v>TRUE בית אריה</v>
      </c>
      <c r="X235" s="84">
        <f t="shared" si="51"/>
        <v>2075</v>
      </c>
      <c r="Y235" s="7">
        <f t="shared" si="47"/>
        <v>4</v>
      </c>
      <c r="Z235" s="7">
        <f t="shared" si="48"/>
        <v>10</v>
      </c>
      <c r="AA235" s="7" t="str">
        <f t="shared" si="49"/>
        <v>Gap</v>
      </c>
      <c r="AB235" s="7">
        <f t="shared" si="50"/>
        <v>4</v>
      </c>
    </row>
    <row r="236" spans="2:28" ht="15" thickTop="1" thickBot="1">
      <c r="B236" s="31">
        <v>3652</v>
      </c>
      <c r="C236" s="32" t="s">
        <v>17115</v>
      </c>
      <c r="D236" s="33">
        <v>2973</v>
      </c>
      <c r="E236" s="34" t="s">
        <v>573</v>
      </c>
      <c r="F236" s="22" t="str">
        <f t="shared" si="39"/>
        <v>זך בית אריה</v>
      </c>
      <c r="G236" s="35" t="s">
        <v>17151</v>
      </c>
      <c r="H236" s="36" t="s">
        <v>17161</v>
      </c>
      <c r="I236" s="25" t="str">
        <f t="shared" si="40"/>
        <v>בית אריה אלבוים יהודה</v>
      </c>
      <c r="J236" s="37">
        <v>2203</v>
      </c>
      <c r="K236" s="38">
        <v>2203</v>
      </c>
      <c r="L236" s="39">
        <v>0.37585111211983657</v>
      </c>
      <c r="M236" s="40">
        <v>828</v>
      </c>
      <c r="N236" s="41">
        <v>0.37585111211983657</v>
      </c>
      <c r="O236" s="42">
        <v>828</v>
      </c>
      <c r="P236" s="7">
        <f>VLOOKUP(C236,'ריכוז נתונים'!$B$3:$C$189,2)</f>
        <v>9</v>
      </c>
      <c r="Q236" s="47" t="b">
        <f t="shared" si="41"/>
        <v>1</v>
      </c>
      <c r="R236" s="7">
        <f t="shared" si="42"/>
        <v>3.4</v>
      </c>
      <c r="S236" s="47">
        <f t="shared" si="43"/>
        <v>245</v>
      </c>
      <c r="T236" s="7">
        <f t="shared" si="44"/>
        <v>8.5</v>
      </c>
      <c r="U236" s="7" t="str">
        <f t="shared" si="45"/>
        <v>Gap</v>
      </c>
      <c r="V236" s="7">
        <f>IF(ISERROR(IF(INDEX(rosh!$O$4:$P$710,MATCH(I236,rosh!$O$4:$O$710,0),2)="Mayor",1,)),0,IF(INDEX(rosh!$O$4:$P$710,MATCH(I236,rosh!$O$4:$O$710,0),2)="Mayor",1,))</f>
        <v>0</v>
      </c>
      <c r="W236" s="7" t="str">
        <f t="shared" si="46"/>
        <v>TRUE בית אריה</v>
      </c>
      <c r="X236" s="84">
        <f t="shared" si="51"/>
        <v>2075</v>
      </c>
      <c r="Y236" s="7">
        <f t="shared" si="47"/>
        <v>4</v>
      </c>
      <c r="Z236" s="7">
        <f t="shared" si="48"/>
        <v>10</v>
      </c>
      <c r="AA236" s="7" t="str">
        <f t="shared" si="49"/>
        <v>Gap</v>
      </c>
      <c r="AB236" s="7">
        <f t="shared" si="50"/>
        <v>4</v>
      </c>
    </row>
    <row r="237" spans="2:28" ht="15" thickTop="1" thickBot="1">
      <c r="B237" s="31">
        <v>3652</v>
      </c>
      <c r="C237" s="32" t="s">
        <v>17115</v>
      </c>
      <c r="D237" s="33">
        <v>2973</v>
      </c>
      <c r="E237" s="34" t="s">
        <v>947</v>
      </c>
      <c r="F237" s="22" t="str">
        <f t="shared" si="39"/>
        <v>ינ בית אריה</v>
      </c>
      <c r="G237" s="35" t="s">
        <v>17141</v>
      </c>
      <c r="H237" s="36" t="s">
        <v>17149</v>
      </c>
      <c r="I237" s="25" t="str">
        <f t="shared" si="40"/>
        <v>בית אריה מנו רן</v>
      </c>
      <c r="J237" s="37">
        <v>2203</v>
      </c>
      <c r="K237" s="38">
        <v>2203</v>
      </c>
      <c r="L237" s="39">
        <v>0.18656377666817975</v>
      </c>
      <c r="M237" s="40">
        <v>411</v>
      </c>
      <c r="N237" s="41">
        <v>0.18656377666817975</v>
      </c>
      <c r="O237" s="42">
        <v>411</v>
      </c>
      <c r="P237" s="7">
        <f>VLOOKUP(C237,'ריכוז נתונים'!$B$3:$C$189,2)</f>
        <v>9</v>
      </c>
      <c r="Q237" s="47" t="b">
        <f t="shared" si="41"/>
        <v>1</v>
      </c>
      <c r="R237" s="7">
        <f t="shared" si="42"/>
        <v>1.7</v>
      </c>
      <c r="S237" s="47">
        <f t="shared" si="43"/>
        <v>245</v>
      </c>
      <c r="T237" s="7">
        <f t="shared" si="44"/>
        <v>8.5</v>
      </c>
      <c r="U237" s="7" t="str">
        <f t="shared" si="45"/>
        <v>Gap</v>
      </c>
      <c r="V237" s="7">
        <f>IF(ISERROR(IF(INDEX(rosh!$O$4:$P$710,MATCH(I237,rosh!$O$4:$O$710,0),2)="Mayor",1,)),0,IF(INDEX(rosh!$O$4:$P$710,MATCH(I237,rosh!$O$4:$O$710,0),2)="Mayor",1,))</f>
        <v>0</v>
      </c>
      <c r="W237" s="7" t="str">
        <f t="shared" si="46"/>
        <v>TRUE בית אריה</v>
      </c>
      <c r="X237" s="84">
        <f t="shared" si="51"/>
        <v>2075</v>
      </c>
      <c r="Y237" s="7">
        <f t="shared" si="47"/>
        <v>2</v>
      </c>
      <c r="Z237" s="7">
        <f t="shared" si="48"/>
        <v>10</v>
      </c>
      <c r="AA237" s="7" t="str">
        <f t="shared" si="49"/>
        <v>Gap</v>
      </c>
      <c r="AB237" s="7">
        <f t="shared" si="50"/>
        <v>2</v>
      </c>
    </row>
    <row r="238" spans="2:28" ht="15" thickTop="1" thickBot="1">
      <c r="B238" s="31">
        <v>3652</v>
      </c>
      <c r="C238" s="32" t="s">
        <v>17115</v>
      </c>
      <c r="D238" s="33">
        <v>2973</v>
      </c>
      <c r="E238" s="34" t="s">
        <v>17114</v>
      </c>
      <c r="F238" s="22" t="str">
        <f t="shared" si="39"/>
        <v>שב בית אריה</v>
      </c>
      <c r="G238" s="35" t="s">
        <v>17113</v>
      </c>
      <c r="H238" s="36" t="s">
        <v>17121</v>
      </c>
      <c r="I238" s="25" t="str">
        <f t="shared" si="40"/>
        <v>בית אריה כהן שמעון בצלאל</v>
      </c>
      <c r="J238" s="37">
        <v>2203</v>
      </c>
      <c r="K238" s="38">
        <v>2203</v>
      </c>
      <c r="L238" s="39">
        <v>5.8102587380844305E-2</v>
      </c>
      <c r="M238" s="40">
        <v>128</v>
      </c>
      <c r="N238" s="41">
        <v>5.8102587380844305E-2</v>
      </c>
      <c r="O238" s="42">
        <v>128</v>
      </c>
      <c r="P238" s="7">
        <f>VLOOKUP(C238,'ריכוז נתונים'!$B$3:$C$189,2)</f>
        <v>9</v>
      </c>
      <c r="Q238" s="47" t="b">
        <f t="shared" si="41"/>
        <v>0</v>
      </c>
      <c r="R238" s="7">
        <f t="shared" si="42"/>
        <v>0</v>
      </c>
      <c r="S238" s="47">
        <f t="shared" si="43"/>
        <v>245</v>
      </c>
      <c r="T238" s="7">
        <f t="shared" si="44"/>
        <v>8.5</v>
      </c>
      <c r="U238" s="7" t="str">
        <f t="shared" si="45"/>
        <v>Gap</v>
      </c>
      <c r="V238" s="7">
        <f>IF(ISERROR(IF(INDEX(rosh!$O$4:$P$710,MATCH(I238,rosh!$O$4:$O$710,0),2)="Mayor",1,)),0,IF(INDEX(rosh!$O$4:$P$710,MATCH(I238,rosh!$O$4:$O$710,0),2)="Mayor",1,))</f>
        <v>0</v>
      </c>
      <c r="W238" s="7" t="str">
        <f t="shared" si="46"/>
        <v>FALSE בית אריה</v>
      </c>
      <c r="X238" s="84">
        <f t="shared" si="51"/>
        <v>128</v>
      </c>
      <c r="Y238" s="7">
        <f t="shared" si="47"/>
        <v>0</v>
      </c>
      <c r="Z238" s="7">
        <f t="shared" si="48"/>
        <v>10</v>
      </c>
      <c r="AA238" s="7" t="str">
        <f t="shared" si="49"/>
        <v>Gap</v>
      </c>
      <c r="AB238" s="7">
        <f t="shared" si="50"/>
        <v>0</v>
      </c>
    </row>
    <row r="239" spans="2:28" ht="15" thickTop="1" thickBot="1">
      <c r="B239" s="31">
        <v>480</v>
      </c>
      <c r="C239" s="32" t="s">
        <v>16973</v>
      </c>
      <c r="D239" s="33">
        <v>7827</v>
      </c>
      <c r="E239" s="34" t="s">
        <v>16039</v>
      </c>
      <c r="F239" s="22" t="str">
        <f t="shared" si="39"/>
        <v>חר בית ג'ן</v>
      </c>
      <c r="G239" s="35" t="s">
        <v>17030</v>
      </c>
      <c r="H239" s="36"/>
      <c r="I239" s="25" t="str">
        <f t="shared" si="40"/>
        <v xml:space="preserve">בית ג'ן </v>
      </c>
      <c r="J239" s="37">
        <v>7103</v>
      </c>
      <c r="K239" s="38">
        <v>7103</v>
      </c>
      <c r="L239" s="39">
        <v>0.12023088835703225</v>
      </c>
      <c r="M239" s="40">
        <v>854</v>
      </c>
      <c r="N239" s="41">
        <v>0.12023088835703225</v>
      </c>
      <c r="O239" s="42">
        <v>854</v>
      </c>
      <c r="P239" s="7">
        <f>VLOOKUP(C239,'ריכוז נתונים'!$B$3:$C$189,2)</f>
        <v>11</v>
      </c>
      <c r="Q239" s="47" t="b">
        <f t="shared" si="41"/>
        <v>1</v>
      </c>
      <c r="R239" s="7">
        <f t="shared" si="42"/>
        <v>1.3</v>
      </c>
      <c r="S239" s="47">
        <f t="shared" si="43"/>
        <v>646</v>
      </c>
      <c r="T239" s="7">
        <f t="shared" si="44"/>
        <v>7.2999999999999989</v>
      </c>
      <c r="U239" s="7" t="str">
        <f t="shared" si="45"/>
        <v>Gap</v>
      </c>
      <c r="V239" s="7">
        <f>IF(ISERROR(IF(INDEX(rosh!$O$4:$P$710,MATCH(I239,rosh!$O$4:$O$710,0),2)="Mayor",1,)),0,IF(INDEX(rosh!$O$4:$P$710,MATCH(I239,rosh!$O$4:$O$710,0),2)="Mayor",1,))</f>
        <v>0</v>
      </c>
      <c r="W239" s="7" t="str">
        <f t="shared" si="46"/>
        <v>TRUE בית ג'ן</v>
      </c>
      <c r="X239" s="84">
        <f t="shared" si="51"/>
        <v>4647</v>
      </c>
      <c r="Y239" s="7">
        <f t="shared" si="47"/>
        <v>2</v>
      </c>
      <c r="Z239" s="7">
        <f t="shared" si="48"/>
        <v>9</v>
      </c>
      <c r="AA239" s="7" t="str">
        <f t="shared" si="49"/>
        <v>Gap</v>
      </c>
      <c r="AB239" s="7">
        <f t="shared" si="50"/>
        <v>2</v>
      </c>
    </row>
    <row r="240" spans="2:28" ht="15" thickTop="1" thickBot="1">
      <c r="B240" s="31">
        <v>480</v>
      </c>
      <c r="C240" s="32" t="s">
        <v>16973</v>
      </c>
      <c r="D240" s="33">
        <v>7827</v>
      </c>
      <c r="E240" s="34" t="s">
        <v>17069</v>
      </c>
      <c r="F240" s="22" t="str">
        <f t="shared" si="39"/>
        <v>גת בית ג'ן</v>
      </c>
      <c r="G240" s="35" t="s">
        <v>17068</v>
      </c>
      <c r="H240" s="36"/>
      <c r="I240" s="25" t="str">
        <f t="shared" si="40"/>
        <v xml:space="preserve">בית ג'ן </v>
      </c>
      <c r="J240" s="37">
        <v>7103</v>
      </c>
      <c r="K240" s="38">
        <v>7103</v>
      </c>
      <c r="L240" s="39">
        <v>8.6442348303533714E-2</v>
      </c>
      <c r="M240" s="40">
        <v>614</v>
      </c>
      <c r="N240" s="41">
        <v>8.6442348303533714E-2</v>
      </c>
      <c r="O240" s="42">
        <v>614</v>
      </c>
      <c r="P240" s="7">
        <f>VLOOKUP(C240,'ריכוז נתונים'!$B$3:$C$189,2)</f>
        <v>11</v>
      </c>
      <c r="Q240" s="47" t="b">
        <f t="shared" si="41"/>
        <v>1</v>
      </c>
      <c r="R240" s="7">
        <f t="shared" si="42"/>
        <v>1</v>
      </c>
      <c r="S240" s="47">
        <f t="shared" si="43"/>
        <v>646</v>
      </c>
      <c r="T240" s="7">
        <f t="shared" si="44"/>
        <v>7.2999999999999989</v>
      </c>
      <c r="U240" s="7" t="str">
        <f t="shared" si="45"/>
        <v>Gap</v>
      </c>
      <c r="V240" s="7">
        <f>IF(ISERROR(IF(INDEX(rosh!$O$4:$P$710,MATCH(I240,rosh!$O$4:$O$710,0),2)="Mayor",1,)),0,IF(INDEX(rosh!$O$4:$P$710,MATCH(I240,rosh!$O$4:$O$710,0),2)="Mayor",1,))</f>
        <v>0</v>
      </c>
      <c r="W240" s="7" t="str">
        <f t="shared" si="46"/>
        <v>TRUE בית ג'ן</v>
      </c>
      <c r="X240" s="84">
        <f t="shared" si="51"/>
        <v>4647</v>
      </c>
      <c r="Y240" s="7">
        <f t="shared" si="47"/>
        <v>1</v>
      </c>
      <c r="Z240" s="7">
        <f t="shared" si="48"/>
        <v>9</v>
      </c>
      <c r="AA240" s="7" t="str">
        <f t="shared" si="49"/>
        <v>Gap</v>
      </c>
      <c r="AB240" s="7">
        <f t="shared" si="50"/>
        <v>1</v>
      </c>
    </row>
    <row r="241" spans="2:28" ht="15" thickTop="1" thickBot="1">
      <c r="B241" s="31">
        <v>480</v>
      </c>
      <c r="C241" s="32" t="s">
        <v>16973</v>
      </c>
      <c r="D241" s="33">
        <v>7827</v>
      </c>
      <c r="E241" s="34" t="s">
        <v>1046</v>
      </c>
      <c r="F241" s="22" t="str">
        <f t="shared" si="39"/>
        <v>פז בית ג'ן</v>
      </c>
      <c r="G241" s="35" t="s">
        <v>10987</v>
      </c>
      <c r="H241" s="36"/>
      <c r="I241" s="25" t="str">
        <f t="shared" si="40"/>
        <v xml:space="preserve">בית ג'ן </v>
      </c>
      <c r="J241" s="37">
        <v>7103</v>
      </c>
      <c r="K241" s="38">
        <v>7103</v>
      </c>
      <c r="L241" s="39">
        <v>8.6442348303533714E-2</v>
      </c>
      <c r="M241" s="40">
        <v>614</v>
      </c>
      <c r="N241" s="41">
        <v>8.6442348303533714E-2</v>
      </c>
      <c r="O241" s="42">
        <v>614</v>
      </c>
      <c r="P241" s="7">
        <f>VLOOKUP(C241,'ריכוז נתונים'!$B$3:$C$189,2)</f>
        <v>11</v>
      </c>
      <c r="Q241" s="47" t="b">
        <f t="shared" si="41"/>
        <v>1</v>
      </c>
      <c r="R241" s="7">
        <f t="shared" si="42"/>
        <v>1</v>
      </c>
      <c r="S241" s="47">
        <f t="shared" si="43"/>
        <v>646</v>
      </c>
      <c r="T241" s="7">
        <f t="shared" si="44"/>
        <v>7.2999999999999989</v>
      </c>
      <c r="U241" s="7" t="str">
        <f t="shared" si="45"/>
        <v>Gap</v>
      </c>
      <c r="V241" s="7">
        <f>IF(ISERROR(IF(INDEX(rosh!$O$4:$P$710,MATCH(I241,rosh!$O$4:$O$710,0),2)="Mayor",1,)),0,IF(INDEX(rosh!$O$4:$P$710,MATCH(I241,rosh!$O$4:$O$710,0),2)="Mayor",1,))</f>
        <v>0</v>
      </c>
      <c r="W241" s="7" t="str">
        <f t="shared" si="46"/>
        <v>TRUE בית ג'ן</v>
      </c>
      <c r="X241" s="84">
        <f t="shared" si="51"/>
        <v>4647</v>
      </c>
      <c r="Y241" s="7">
        <f t="shared" si="47"/>
        <v>1</v>
      </c>
      <c r="Z241" s="7">
        <f t="shared" si="48"/>
        <v>9</v>
      </c>
      <c r="AA241" s="7" t="str">
        <f t="shared" si="49"/>
        <v>Gap</v>
      </c>
      <c r="AB241" s="7">
        <f t="shared" si="50"/>
        <v>1</v>
      </c>
    </row>
    <row r="242" spans="2:28" ht="15" thickTop="1" thickBot="1">
      <c r="B242" s="31">
        <v>480</v>
      </c>
      <c r="C242" s="32" t="s">
        <v>16973</v>
      </c>
      <c r="D242" s="33">
        <v>7827</v>
      </c>
      <c r="E242" s="34" t="s">
        <v>683</v>
      </c>
      <c r="F242" s="22" t="str">
        <f t="shared" si="39"/>
        <v>פ בית ג'ן</v>
      </c>
      <c r="G242" s="35" t="s">
        <v>16978</v>
      </c>
      <c r="H242" s="36"/>
      <c r="I242" s="25" t="str">
        <f t="shared" si="40"/>
        <v xml:space="preserve">בית ג'ן </v>
      </c>
      <c r="J242" s="37">
        <v>7103</v>
      </c>
      <c r="K242" s="38">
        <v>7103</v>
      </c>
      <c r="L242" s="39">
        <v>7.5883429536815428E-2</v>
      </c>
      <c r="M242" s="40">
        <v>539</v>
      </c>
      <c r="N242" s="41">
        <v>7.5883429536815428E-2</v>
      </c>
      <c r="O242" s="42">
        <v>539</v>
      </c>
      <c r="P242" s="7">
        <f>VLOOKUP(C242,'ריכוז נתונים'!$B$3:$C$189,2)</f>
        <v>11</v>
      </c>
      <c r="Q242" s="47" t="b">
        <f t="shared" si="41"/>
        <v>1</v>
      </c>
      <c r="R242" s="7">
        <f t="shared" si="42"/>
        <v>0.8</v>
      </c>
      <c r="S242" s="47">
        <f t="shared" si="43"/>
        <v>646</v>
      </c>
      <c r="T242" s="7">
        <f t="shared" si="44"/>
        <v>7.2999999999999989</v>
      </c>
      <c r="U242" s="7" t="str">
        <f t="shared" si="45"/>
        <v>Gap</v>
      </c>
      <c r="V242" s="7">
        <f>IF(ISERROR(IF(INDEX(rosh!$O$4:$P$710,MATCH(I242,rosh!$O$4:$O$710,0),2)="Mayor",1,)),0,IF(INDEX(rosh!$O$4:$P$710,MATCH(I242,rosh!$O$4:$O$710,0),2)="Mayor",1,))</f>
        <v>0</v>
      </c>
      <c r="W242" s="7" t="str">
        <f t="shared" si="46"/>
        <v>TRUE בית ג'ן</v>
      </c>
      <c r="X242" s="84">
        <f t="shared" si="51"/>
        <v>4647</v>
      </c>
      <c r="Y242" s="7">
        <f t="shared" si="47"/>
        <v>1</v>
      </c>
      <c r="Z242" s="7">
        <f t="shared" si="48"/>
        <v>9</v>
      </c>
      <c r="AA242" s="7" t="str">
        <f t="shared" si="49"/>
        <v>Gap</v>
      </c>
      <c r="AB242" s="7">
        <f t="shared" si="50"/>
        <v>1</v>
      </c>
    </row>
    <row r="243" spans="2:28" ht="15" thickTop="1" thickBot="1">
      <c r="B243" s="31">
        <v>480</v>
      </c>
      <c r="C243" s="32" t="s">
        <v>16973</v>
      </c>
      <c r="D243" s="33">
        <v>7827</v>
      </c>
      <c r="E243" s="34" t="s">
        <v>617</v>
      </c>
      <c r="F243" s="22" t="str">
        <f t="shared" si="39"/>
        <v>אמת בית ג'ן</v>
      </c>
      <c r="G243" s="35" t="s">
        <v>12448</v>
      </c>
      <c r="H243" s="36"/>
      <c r="I243" s="25" t="str">
        <f t="shared" si="40"/>
        <v xml:space="preserve">בית ג'ן </v>
      </c>
      <c r="J243" s="37">
        <v>7103</v>
      </c>
      <c r="K243" s="38">
        <v>7103</v>
      </c>
      <c r="L243" s="39">
        <v>7.1941433197240598E-2</v>
      </c>
      <c r="M243" s="40">
        <v>511</v>
      </c>
      <c r="N243" s="41">
        <v>7.1941433197240598E-2</v>
      </c>
      <c r="O243" s="42">
        <v>510.99999999999994</v>
      </c>
      <c r="P243" s="7">
        <f>VLOOKUP(C243,'ריכוז נתונים'!$B$3:$C$189,2)</f>
        <v>11</v>
      </c>
      <c r="Q243" s="47" t="b">
        <f t="shared" si="41"/>
        <v>1</v>
      </c>
      <c r="R243" s="7">
        <f t="shared" si="42"/>
        <v>0.8</v>
      </c>
      <c r="S243" s="47">
        <f t="shared" si="43"/>
        <v>646</v>
      </c>
      <c r="T243" s="7">
        <f t="shared" si="44"/>
        <v>7.2999999999999989</v>
      </c>
      <c r="U243" s="7" t="str">
        <f t="shared" si="45"/>
        <v>Gap</v>
      </c>
      <c r="V243" s="7">
        <f>IF(ISERROR(IF(INDEX(rosh!$O$4:$P$710,MATCH(I243,rosh!$O$4:$O$710,0),2)="Mayor",1,)),0,IF(INDEX(rosh!$O$4:$P$710,MATCH(I243,rosh!$O$4:$O$710,0),2)="Mayor",1,))</f>
        <v>0</v>
      </c>
      <c r="W243" s="7" t="str">
        <f t="shared" si="46"/>
        <v>TRUE בית ג'ן</v>
      </c>
      <c r="X243" s="84">
        <f t="shared" si="51"/>
        <v>4647</v>
      </c>
      <c r="Y243" s="7">
        <f t="shared" si="47"/>
        <v>1</v>
      </c>
      <c r="Z243" s="7">
        <f t="shared" si="48"/>
        <v>9</v>
      </c>
      <c r="AA243" s="7" t="str">
        <f t="shared" si="49"/>
        <v>Gap</v>
      </c>
      <c r="AB243" s="7">
        <f t="shared" si="50"/>
        <v>1</v>
      </c>
    </row>
    <row r="244" spans="2:28" ht="15" thickTop="1" thickBot="1">
      <c r="B244" s="31">
        <v>480</v>
      </c>
      <c r="C244" s="32" t="s">
        <v>16973</v>
      </c>
      <c r="D244" s="33">
        <v>7827</v>
      </c>
      <c r="E244" s="34" t="s">
        <v>553</v>
      </c>
      <c r="F244" s="22" t="str">
        <f t="shared" si="39"/>
        <v>חי בית ג'ן</v>
      </c>
      <c r="G244" s="35" t="s">
        <v>17043</v>
      </c>
      <c r="H244" s="36"/>
      <c r="I244" s="25" t="str">
        <f t="shared" si="40"/>
        <v xml:space="preserve">בית ג'ן </v>
      </c>
      <c r="J244" s="37">
        <v>7103</v>
      </c>
      <c r="K244" s="38">
        <v>7103</v>
      </c>
      <c r="L244" s="39">
        <v>7.1659862030128113E-2</v>
      </c>
      <c r="M244" s="40">
        <v>509</v>
      </c>
      <c r="N244" s="41">
        <v>7.1659862030128113E-2</v>
      </c>
      <c r="O244" s="42">
        <v>509</v>
      </c>
      <c r="P244" s="7">
        <f>VLOOKUP(C244,'ריכוז נתונים'!$B$3:$C$189,2)</f>
        <v>11</v>
      </c>
      <c r="Q244" s="47" t="b">
        <f t="shared" si="41"/>
        <v>1</v>
      </c>
      <c r="R244" s="7">
        <f t="shared" si="42"/>
        <v>0.8</v>
      </c>
      <c r="S244" s="47">
        <f t="shared" si="43"/>
        <v>646</v>
      </c>
      <c r="T244" s="7">
        <f t="shared" si="44"/>
        <v>7.2999999999999989</v>
      </c>
      <c r="U244" s="7" t="str">
        <f t="shared" si="45"/>
        <v>Gap</v>
      </c>
      <c r="V244" s="7">
        <f>IF(ISERROR(IF(INDEX(rosh!$O$4:$P$710,MATCH(I244,rosh!$O$4:$O$710,0),2)="Mayor",1,)),0,IF(INDEX(rosh!$O$4:$P$710,MATCH(I244,rosh!$O$4:$O$710,0),2)="Mayor",1,))</f>
        <v>0</v>
      </c>
      <c r="W244" s="7" t="str">
        <f t="shared" si="46"/>
        <v>TRUE בית ג'ן</v>
      </c>
      <c r="X244" s="84">
        <f t="shared" si="51"/>
        <v>4647</v>
      </c>
      <c r="Y244" s="7">
        <f t="shared" si="47"/>
        <v>1</v>
      </c>
      <c r="Z244" s="7">
        <f t="shared" si="48"/>
        <v>9</v>
      </c>
      <c r="AA244" s="7" t="str">
        <f t="shared" si="49"/>
        <v>Gap</v>
      </c>
      <c r="AB244" s="7">
        <f t="shared" si="50"/>
        <v>1</v>
      </c>
    </row>
    <row r="245" spans="2:28" ht="15" thickTop="1" thickBot="1">
      <c r="B245" s="31">
        <v>480</v>
      </c>
      <c r="C245" s="32" t="s">
        <v>16973</v>
      </c>
      <c r="D245" s="33">
        <v>7827</v>
      </c>
      <c r="E245" s="34" t="s">
        <v>1148</v>
      </c>
      <c r="F245" s="22" t="str">
        <f t="shared" si="39"/>
        <v>נצ בית ג'ן</v>
      </c>
      <c r="G245" s="35" t="s">
        <v>17010</v>
      </c>
      <c r="H245" s="36"/>
      <c r="I245" s="25" t="str">
        <f t="shared" si="40"/>
        <v xml:space="preserve">בית ג'ן </v>
      </c>
      <c r="J245" s="37">
        <v>7103</v>
      </c>
      <c r="K245" s="38">
        <v>7103</v>
      </c>
      <c r="L245" s="39">
        <v>7.1096719695903143E-2</v>
      </c>
      <c r="M245" s="40">
        <v>505</v>
      </c>
      <c r="N245" s="41">
        <v>7.1096719695903143E-2</v>
      </c>
      <c r="O245" s="42">
        <v>505</v>
      </c>
      <c r="P245" s="7">
        <f>VLOOKUP(C245,'ריכוז נתונים'!$B$3:$C$189,2)</f>
        <v>11</v>
      </c>
      <c r="Q245" s="47" t="b">
        <f t="shared" si="41"/>
        <v>1</v>
      </c>
      <c r="R245" s="7">
        <f t="shared" si="42"/>
        <v>0.8</v>
      </c>
      <c r="S245" s="47">
        <f t="shared" si="43"/>
        <v>646</v>
      </c>
      <c r="T245" s="7">
        <f t="shared" si="44"/>
        <v>7.2999999999999989</v>
      </c>
      <c r="U245" s="7" t="str">
        <f t="shared" si="45"/>
        <v>Gap</v>
      </c>
      <c r="V245" s="7">
        <f>IF(ISERROR(IF(INDEX(rosh!$O$4:$P$710,MATCH(I245,rosh!$O$4:$O$710,0),2)="Mayor",1,)),0,IF(INDEX(rosh!$O$4:$P$710,MATCH(I245,rosh!$O$4:$O$710,0),2)="Mayor",1,))</f>
        <v>0</v>
      </c>
      <c r="W245" s="7" t="str">
        <f t="shared" si="46"/>
        <v>TRUE בית ג'ן</v>
      </c>
      <c r="X245" s="84">
        <f t="shared" si="51"/>
        <v>4647</v>
      </c>
      <c r="Y245" s="7">
        <f t="shared" si="47"/>
        <v>1</v>
      </c>
      <c r="Z245" s="7">
        <f t="shared" si="48"/>
        <v>9</v>
      </c>
      <c r="AA245" s="7" t="str">
        <f t="shared" si="49"/>
        <v>Gap</v>
      </c>
      <c r="AB245" s="7">
        <f t="shared" si="50"/>
        <v>1</v>
      </c>
    </row>
    <row r="246" spans="2:28" ht="15" thickTop="1" thickBot="1">
      <c r="B246" s="31">
        <v>480</v>
      </c>
      <c r="C246" s="32" t="s">
        <v>16973</v>
      </c>
      <c r="D246" s="33">
        <v>7827</v>
      </c>
      <c r="E246" s="34" t="s">
        <v>783</v>
      </c>
      <c r="F246" s="22" t="str">
        <f t="shared" si="39"/>
        <v>חק בית ג'ן</v>
      </c>
      <c r="G246" s="35" t="s">
        <v>17036</v>
      </c>
      <c r="H246" s="36"/>
      <c r="I246" s="25" t="str">
        <f t="shared" si="40"/>
        <v xml:space="preserve">בית ג'ן </v>
      </c>
      <c r="J246" s="37">
        <v>7103</v>
      </c>
      <c r="K246" s="38">
        <v>7103</v>
      </c>
      <c r="L246" s="39">
        <v>7.053357736167816E-2</v>
      </c>
      <c r="M246" s="40">
        <v>501</v>
      </c>
      <c r="N246" s="41">
        <v>7.053357736167816E-2</v>
      </c>
      <c r="O246" s="42">
        <v>500.99999999999994</v>
      </c>
      <c r="P246" s="7">
        <f>VLOOKUP(C246,'ריכוז נתונים'!$B$3:$C$189,2)</f>
        <v>11</v>
      </c>
      <c r="Q246" s="47" t="b">
        <f t="shared" si="41"/>
        <v>1</v>
      </c>
      <c r="R246" s="7">
        <f t="shared" si="42"/>
        <v>0.8</v>
      </c>
      <c r="S246" s="47">
        <f t="shared" si="43"/>
        <v>646</v>
      </c>
      <c r="T246" s="7">
        <f t="shared" si="44"/>
        <v>7.2999999999999989</v>
      </c>
      <c r="U246" s="7" t="str">
        <f t="shared" si="45"/>
        <v>Gap</v>
      </c>
      <c r="V246" s="7">
        <f>IF(ISERROR(IF(INDEX(rosh!$O$4:$P$710,MATCH(I246,rosh!$O$4:$O$710,0),2)="Mayor",1,)),0,IF(INDEX(rosh!$O$4:$P$710,MATCH(I246,rosh!$O$4:$O$710,0),2)="Mayor",1,))</f>
        <v>0</v>
      </c>
      <c r="W246" s="7" t="str">
        <f t="shared" si="46"/>
        <v>TRUE בית ג'ן</v>
      </c>
      <c r="X246" s="84">
        <f t="shared" si="51"/>
        <v>4647</v>
      </c>
      <c r="Y246" s="7">
        <f t="shared" si="47"/>
        <v>1</v>
      </c>
      <c r="Z246" s="7">
        <f t="shared" si="48"/>
        <v>9</v>
      </c>
      <c r="AA246" s="7" t="str">
        <f t="shared" si="49"/>
        <v>Gap</v>
      </c>
      <c r="AB246" s="7">
        <f t="shared" si="50"/>
        <v>1</v>
      </c>
    </row>
    <row r="247" spans="2:28" ht="15" thickTop="1" thickBot="1">
      <c r="B247" s="31">
        <v>480</v>
      </c>
      <c r="C247" s="32" t="s">
        <v>16973</v>
      </c>
      <c r="D247" s="33">
        <v>7827</v>
      </c>
      <c r="E247" s="34" t="s">
        <v>11951</v>
      </c>
      <c r="F247" s="22" t="str">
        <f t="shared" si="39"/>
        <v>עז בית ג'ן</v>
      </c>
      <c r="G247" s="35" t="s">
        <v>16995</v>
      </c>
      <c r="H247" s="36"/>
      <c r="I247" s="25" t="str">
        <f t="shared" si="40"/>
        <v xml:space="preserve">בית ג'ן </v>
      </c>
      <c r="J247" s="37">
        <v>7103</v>
      </c>
      <c r="K247" s="38">
        <v>7103</v>
      </c>
      <c r="L247" s="39">
        <v>6.4339011685203437E-2</v>
      </c>
      <c r="M247" s="40">
        <v>457</v>
      </c>
      <c r="N247" s="41">
        <v>6.4339011685203437E-2</v>
      </c>
      <c r="O247" s="42">
        <v>457</v>
      </c>
      <c r="P247" s="7">
        <f>VLOOKUP(C247,'ריכוז נתונים'!$B$3:$C$189,2)</f>
        <v>11</v>
      </c>
      <c r="Q247" s="47" t="b">
        <f t="shared" si="41"/>
        <v>0</v>
      </c>
      <c r="R247" s="7">
        <f t="shared" si="42"/>
        <v>0</v>
      </c>
      <c r="S247" s="47">
        <f t="shared" si="43"/>
        <v>646</v>
      </c>
      <c r="T247" s="7">
        <f t="shared" si="44"/>
        <v>7.2999999999999989</v>
      </c>
      <c r="U247" s="7" t="str">
        <f t="shared" si="45"/>
        <v>Gap</v>
      </c>
      <c r="V247" s="7">
        <f>IF(ISERROR(IF(INDEX(rosh!$O$4:$P$710,MATCH(I247,rosh!$O$4:$O$710,0),2)="Mayor",1,)),0,IF(INDEX(rosh!$O$4:$P$710,MATCH(I247,rosh!$O$4:$O$710,0),2)="Mayor",1,))</f>
        <v>0</v>
      </c>
      <c r="W247" s="7" t="str">
        <f t="shared" si="46"/>
        <v>FALSE בית ג'ן</v>
      </c>
      <c r="X247" s="84">
        <f t="shared" si="51"/>
        <v>2456</v>
      </c>
      <c r="Y247" s="7">
        <f t="shared" si="47"/>
        <v>0</v>
      </c>
      <c r="Z247" s="7">
        <f t="shared" si="48"/>
        <v>9</v>
      </c>
      <c r="AA247" s="7" t="str">
        <f t="shared" si="49"/>
        <v>Gap</v>
      </c>
      <c r="AB247" s="7">
        <f t="shared" si="50"/>
        <v>0</v>
      </c>
    </row>
    <row r="248" spans="2:28" ht="15" thickTop="1" thickBot="1">
      <c r="B248" s="31">
        <v>480</v>
      </c>
      <c r="C248" s="32" t="s">
        <v>16973</v>
      </c>
      <c r="D248" s="33">
        <v>7827</v>
      </c>
      <c r="E248" s="34" t="s">
        <v>2104</v>
      </c>
      <c r="F248" s="22" t="str">
        <f t="shared" si="39"/>
        <v>ים בית ג'ן</v>
      </c>
      <c r="G248" s="35" t="s">
        <v>17023</v>
      </c>
      <c r="H248" s="36"/>
      <c r="I248" s="25" t="str">
        <f t="shared" si="40"/>
        <v xml:space="preserve">בית ג'ן </v>
      </c>
      <c r="J248" s="37">
        <v>7103</v>
      </c>
      <c r="K248" s="38">
        <v>7103</v>
      </c>
      <c r="L248" s="39">
        <v>6.2508799098972265E-2</v>
      </c>
      <c r="M248" s="40">
        <v>444</v>
      </c>
      <c r="N248" s="41">
        <v>6.2508799098972265E-2</v>
      </c>
      <c r="O248" s="42">
        <v>444</v>
      </c>
      <c r="P248" s="7">
        <f>VLOOKUP(C248,'ריכוז נתונים'!$B$3:$C$189,2)</f>
        <v>11</v>
      </c>
      <c r="Q248" s="47" t="b">
        <f t="shared" si="41"/>
        <v>0</v>
      </c>
      <c r="R248" s="7">
        <f t="shared" si="42"/>
        <v>0</v>
      </c>
      <c r="S248" s="47">
        <f t="shared" si="43"/>
        <v>646</v>
      </c>
      <c r="T248" s="7">
        <f t="shared" si="44"/>
        <v>7.2999999999999989</v>
      </c>
      <c r="U248" s="7" t="str">
        <f t="shared" si="45"/>
        <v>Gap</v>
      </c>
      <c r="V248" s="7">
        <f>IF(ISERROR(IF(INDEX(rosh!$O$4:$P$710,MATCH(I248,rosh!$O$4:$O$710,0),2)="Mayor",1,)),0,IF(INDEX(rosh!$O$4:$P$710,MATCH(I248,rosh!$O$4:$O$710,0),2)="Mayor",1,))</f>
        <v>0</v>
      </c>
      <c r="W248" s="7" t="str">
        <f t="shared" si="46"/>
        <v>FALSE בית ג'ן</v>
      </c>
      <c r="X248" s="84">
        <f t="shared" si="51"/>
        <v>2456</v>
      </c>
      <c r="Y248" s="7">
        <f t="shared" si="47"/>
        <v>0</v>
      </c>
      <c r="Z248" s="7">
        <f t="shared" si="48"/>
        <v>9</v>
      </c>
      <c r="AA248" s="7" t="str">
        <f t="shared" si="49"/>
        <v>Gap</v>
      </c>
      <c r="AB248" s="7">
        <f t="shared" si="50"/>
        <v>0</v>
      </c>
    </row>
    <row r="249" spans="2:28" ht="15" thickTop="1" thickBot="1">
      <c r="B249" s="31">
        <v>480</v>
      </c>
      <c r="C249" s="32" t="s">
        <v>16973</v>
      </c>
      <c r="D249" s="33">
        <v>7827</v>
      </c>
      <c r="E249" s="34" t="s">
        <v>3339</v>
      </c>
      <c r="F249" s="22" t="str">
        <f t="shared" si="39"/>
        <v>וד בית ג'ן</v>
      </c>
      <c r="G249" s="35" t="s">
        <v>17050</v>
      </c>
      <c r="H249" s="36"/>
      <c r="I249" s="25" t="str">
        <f t="shared" si="40"/>
        <v xml:space="preserve">בית ג'ן </v>
      </c>
      <c r="J249" s="37">
        <v>7103</v>
      </c>
      <c r="K249" s="38">
        <v>7103</v>
      </c>
      <c r="L249" s="39">
        <v>6.1664085597634803E-2</v>
      </c>
      <c r="M249" s="40">
        <v>438</v>
      </c>
      <c r="N249" s="41">
        <v>6.1664085597634803E-2</v>
      </c>
      <c r="O249" s="42">
        <v>438</v>
      </c>
      <c r="P249" s="7">
        <f>VLOOKUP(C249,'ריכוז נתונים'!$B$3:$C$189,2)</f>
        <v>11</v>
      </c>
      <c r="Q249" s="47" t="b">
        <f t="shared" si="41"/>
        <v>0</v>
      </c>
      <c r="R249" s="7">
        <f t="shared" si="42"/>
        <v>0</v>
      </c>
      <c r="S249" s="47">
        <f t="shared" si="43"/>
        <v>646</v>
      </c>
      <c r="T249" s="7">
        <f t="shared" si="44"/>
        <v>7.2999999999999989</v>
      </c>
      <c r="U249" s="7" t="str">
        <f t="shared" si="45"/>
        <v>Gap</v>
      </c>
      <c r="V249" s="7">
        <f>IF(ISERROR(IF(INDEX(rosh!$O$4:$P$710,MATCH(I249,rosh!$O$4:$O$710,0),2)="Mayor",1,)),0,IF(INDEX(rosh!$O$4:$P$710,MATCH(I249,rosh!$O$4:$O$710,0),2)="Mayor",1,))</f>
        <v>0</v>
      </c>
      <c r="W249" s="7" t="str">
        <f t="shared" si="46"/>
        <v>FALSE בית ג'ן</v>
      </c>
      <c r="X249" s="84">
        <f t="shared" si="51"/>
        <v>2456</v>
      </c>
      <c r="Y249" s="7">
        <f t="shared" si="47"/>
        <v>0</v>
      </c>
      <c r="Z249" s="7">
        <f t="shared" si="48"/>
        <v>9</v>
      </c>
      <c r="AA249" s="7" t="str">
        <f t="shared" si="49"/>
        <v>Gap</v>
      </c>
      <c r="AB249" s="7">
        <f t="shared" si="50"/>
        <v>0</v>
      </c>
    </row>
    <row r="250" spans="2:28" ht="15" thickTop="1" thickBot="1">
      <c r="B250" s="31">
        <v>480</v>
      </c>
      <c r="C250" s="32" t="s">
        <v>16973</v>
      </c>
      <c r="D250" s="33">
        <v>7827</v>
      </c>
      <c r="E250" s="34" t="s">
        <v>339</v>
      </c>
      <c r="F250" s="22" t="str">
        <f t="shared" si="39"/>
        <v>ץ בית ג'ן</v>
      </c>
      <c r="G250" s="35" t="s">
        <v>16972</v>
      </c>
      <c r="H250" s="36"/>
      <c r="I250" s="25" t="str">
        <f t="shared" si="40"/>
        <v xml:space="preserve">בית ג'ן </v>
      </c>
      <c r="J250" s="37">
        <v>7103</v>
      </c>
      <c r="K250" s="38">
        <v>7103</v>
      </c>
      <c r="L250" s="39">
        <v>5.8426017175841193E-2</v>
      </c>
      <c r="M250" s="40">
        <v>415</v>
      </c>
      <c r="N250" s="41">
        <v>5.8426017175841193E-2</v>
      </c>
      <c r="O250" s="42">
        <v>415</v>
      </c>
      <c r="P250" s="7">
        <f>VLOOKUP(C250,'ריכוז נתונים'!$B$3:$C$189,2)</f>
        <v>11</v>
      </c>
      <c r="Q250" s="47" t="b">
        <f t="shared" si="41"/>
        <v>0</v>
      </c>
      <c r="R250" s="7">
        <f t="shared" si="42"/>
        <v>0</v>
      </c>
      <c r="S250" s="47">
        <f t="shared" si="43"/>
        <v>646</v>
      </c>
      <c r="T250" s="7">
        <f t="shared" si="44"/>
        <v>7.2999999999999989</v>
      </c>
      <c r="U250" s="7" t="str">
        <f t="shared" si="45"/>
        <v>Gap</v>
      </c>
      <c r="V250" s="7">
        <f>IF(ISERROR(IF(INDEX(rosh!$O$4:$P$710,MATCH(I250,rosh!$O$4:$O$710,0),2)="Mayor",1,)),0,IF(INDEX(rosh!$O$4:$P$710,MATCH(I250,rosh!$O$4:$O$710,0),2)="Mayor",1,))</f>
        <v>0</v>
      </c>
      <c r="W250" s="7" t="str">
        <f t="shared" si="46"/>
        <v>FALSE בית ג'ן</v>
      </c>
      <c r="X250" s="84">
        <f t="shared" si="51"/>
        <v>2456</v>
      </c>
      <c r="Y250" s="7">
        <f t="shared" si="47"/>
        <v>0</v>
      </c>
      <c r="Z250" s="7">
        <f t="shared" si="48"/>
        <v>9</v>
      </c>
      <c r="AA250" s="7" t="str">
        <f t="shared" si="49"/>
        <v>Gap</v>
      </c>
      <c r="AB250" s="7">
        <f t="shared" si="50"/>
        <v>0</v>
      </c>
    </row>
    <row r="251" spans="2:28" ht="15" thickTop="1" thickBot="1">
      <c r="B251" s="31">
        <v>480</v>
      </c>
      <c r="C251" s="32" t="s">
        <v>16973</v>
      </c>
      <c r="D251" s="33">
        <v>7827</v>
      </c>
      <c r="E251" s="34" t="s">
        <v>17096</v>
      </c>
      <c r="F251" s="22" t="str">
        <f t="shared" si="39"/>
        <v>אנ בית ג'ן</v>
      </c>
      <c r="G251" s="35" t="s">
        <v>17095</v>
      </c>
      <c r="H251" s="36"/>
      <c r="I251" s="25" t="str">
        <f t="shared" si="40"/>
        <v xml:space="preserve">בית ג'ן </v>
      </c>
      <c r="J251" s="37">
        <v>7103</v>
      </c>
      <c r="K251" s="38">
        <v>7103</v>
      </c>
      <c r="L251" s="39">
        <v>5.3639307334928901E-2</v>
      </c>
      <c r="M251" s="40">
        <v>381</v>
      </c>
      <c r="N251" s="41">
        <v>5.3639307334928901E-2</v>
      </c>
      <c r="O251" s="42">
        <v>381</v>
      </c>
      <c r="P251" s="7">
        <f>VLOOKUP(C251,'ריכוז נתונים'!$B$3:$C$189,2)</f>
        <v>11</v>
      </c>
      <c r="Q251" s="47" t="b">
        <f t="shared" si="41"/>
        <v>0</v>
      </c>
      <c r="R251" s="7">
        <f t="shared" si="42"/>
        <v>0</v>
      </c>
      <c r="S251" s="47">
        <f t="shared" si="43"/>
        <v>646</v>
      </c>
      <c r="T251" s="7">
        <f t="shared" si="44"/>
        <v>7.2999999999999989</v>
      </c>
      <c r="U251" s="7" t="str">
        <f t="shared" si="45"/>
        <v>Gap</v>
      </c>
      <c r="V251" s="7">
        <f>IF(ISERROR(IF(INDEX(rosh!$O$4:$P$710,MATCH(I251,rosh!$O$4:$O$710,0),2)="Mayor",1,)),0,IF(INDEX(rosh!$O$4:$P$710,MATCH(I251,rosh!$O$4:$O$710,0),2)="Mayor",1,))</f>
        <v>0</v>
      </c>
      <c r="W251" s="7" t="str">
        <f t="shared" si="46"/>
        <v>FALSE בית ג'ן</v>
      </c>
      <c r="X251" s="84">
        <f t="shared" si="51"/>
        <v>2456</v>
      </c>
      <c r="Y251" s="7">
        <f t="shared" si="47"/>
        <v>0</v>
      </c>
      <c r="Z251" s="7">
        <f t="shared" si="48"/>
        <v>9</v>
      </c>
      <c r="AA251" s="7" t="str">
        <f t="shared" si="49"/>
        <v>Gap</v>
      </c>
      <c r="AB251" s="7">
        <f t="shared" si="50"/>
        <v>0</v>
      </c>
    </row>
    <row r="252" spans="2:28" ht="15" thickTop="1" thickBot="1">
      <c r="B252" s="31">
        <v>480</v>
      </c>
      <c r="C252" s="32" t="s">
        <v>16973</v>
      </c>
      <c r="D252" s="33">
        <v>7827</v>
      </c>
      <c r="E252" s="34" t="s">
        <v>1059</v>
      </c>
      <c r="F252" s="22" t="str">
        <f t="shared" si="39"/>
        <v>ע בית ג'ן</v>
      </c>
      <c r="G252" s="35" t="s">
        <v>17003</v>
      </c>
      <c r="H252" s="36"/>
      <c r="I252" s="25" t="str">
        <f t="shared" si="40"/>
        <v xml:space="preserve">בית ג'ן </v>
      </c>
      <c r="J252" s="37">
        <v>7103</v>
      </c>
      <c r="K252" s="38">
        <v>7103</v>
      </c>
      <c r="L252" s="39">
        <v>4.279881740109813E-2</v>
      </c>
      <c r="M252" s="40">
        <v>304</v>
      </c>
      <c r="N252" s="41">
        <v>4.279881740109813E-2</v>
      </c>
      <c r="O252" s="42">
        <v>304</v>
      </c>
      <c r="P252" s="7">
        <f>VLOOKUP(C252,'ריכוז נתונים'!$B$3:$C$189,2)</f>
        <v>11</v>
      </c>
      <c r="Q252" s="47" t="b">
        <f t="shared" si="41"/>
        <v>0</v>
      </c>
      <c r="R252" s="7">
        <f t="shared" si="42"/>
        <v>0</v>
      </c>
      <c r="S252" s="47">
        <f t="shared" si="43"/>
        <v>646</v>
      </c>
      <c r="T252" s="7">
        <f t="shared" si="44"/>
        <v>7.2999999999999989</v>
      </c>
      <c r="U252" s="7" t="str">
        <f t="shared" si="45"/>
        <v>Gap</v>
      </c>
      <c r="V252" s="7">
        <f>IF(ISERROR(IF(INDEX(rosh!$O$4:$P$710,MATCH(I252,rosh!$O$4:$O$710,0),2)="Mayor",1,)),0,IF(INDEX(rosh!$O$4:$P$710,MATCH(I252,rosh!$O$4:$O$710,0),2)="Mayor",1,))</f>
        <v>0</v>
      </c>
      <c r="W252" s="7" t="str">
        <f t="shared" si="46"/>
        <v>FALSE בית ג'ן</v>
      </c>
      <c r="X252" s="84">
        <f t="shared" si="51"/>
        <v>2456</v>
      </c>
      <c r="Y252" s="7">
        <f t="shared" si="47"/>
        <v>0</v>
      </c>
      <c r="Z252" s="7">
        <f t="shared" si="48"/>
        <v>9</v>
      </c>
      <c r="AA252" s="7" t="str">
        <f t="shared" si="49"/>
        <v>Gap</v>
      </c>
      <c r="AB252" s="7">
        <f t="shared" si="50"/>
        <v>0</v>
      </c>
    </row>
    <row r="253" spans="2:28" ht="15" thickTop="1" thickBot="1">
      <c r="B253" s="31">
        <v>480</v>
      </c>
      <c r="C253" s="32" t="s">
        <v>16973</v>
      </c>
      <c r="D253" s="33">
        <v>7827</v>
      </c>
      <c r="E253" s="34" t="s">
        <v>364</v>
      </c>
      <c r="F253" s="22" t="str">
        <f t="shared" si="39"/>
        <v>ף בית ג'ן</v>
      </c>
      <c r="G253" s="35" t="s">
        <v>16989</v>
      </c>
      <c r="H253" s="36" t="s">
        <v>16993</v>
      </c>
      <c r="I253" s="25" t="str">
        <f t="shared" si="40"/>
        <v>בית ג'ן זידאן סמיר</v>
      </c>
      <c r="J253" s="37">
        <v>7103</v>
      </c>
      <c r="K253" s="38">
        <v>7103</v>
      </c>
      <c r="L253" s="39">
        <v>8.4471350133746305E-4</v>
      </c>
      <c r="M253" s="40">
        <v>6</v>
      </c>
      <c r="N253" s="41">
        <v>8.4471350133746305E-4</v>
      </c>
      <c r="O253" s="42">
        <v>6</v>
      </c>
      <c r="P253" s="7">
        <f>VLOOKUP(C253,'ריכוז נתונים'!$B$3:$C$189,2)</f>
        <v>11</v>
      </c>
      <c r="Q253" s="47" t="b">
        <f t="shared" si="41"/>
        <v>0</v>
      </c>
      <c r="R253" s="7">
        <f t="shared" si="42"/>
        <v>0</v>
      </c>
      <c r="S253" s="47">
        <f t="shared" si="43"/>
        <v>646</v>
      </c>
      <c r="T253" s="7">
        <f t="shared" si="44"/>
        <v>7.2999999999999989</v>
      </c>
      <c r="U253" s="7" t="str">
        <f t="shared" si="45"/>
        <v>Gap</v>
      </c>
      <c r="V253" s="7">
        <f>IF(ISERROR(IF(INDEX(rosh!$O$4:$P$710,MATCH(I253,rosh!$O$4:$O$710,0),2)="Mayor",1,)),0,IF(INDEX(rosh!$O$4:$P$710,MATCH(I253,rosh!$O$4:$O$710,0),2)="Mayor",1,))</f>
        <v>0</v>
      </c>
      <c r="W253" s="7" t="str">
        <f t="shared" si="46"/>
        <v>FALSE בית ג'ן</v>
      </c>
      <c r="X253" s="84">
        <f t="shared" si="51"/>
        <v>2456</v>
      </c>
      <c r="Y253" s="7">
        <f t="shared" si="47"/>
        <v>0</v>
      </c>
      <c r="Z253" s="7">
        <f t="shared" si="48"/>
        <v>9</v>
      </c>
      <c r="AA253" s="7" t="str">
        <f t="shared" si="49"/>
        <v>Gap</v>
      </c>
      <c r="AB253" s="7">
        <f t="shared" si="50"/>
        <v>0</v>
      </c>
    </row>
    <row r="254" spans="2:28" ht="15" thickTop="1" thickBot="1">
      <c r="B254" s="31">
        <v>480</v>
      </c>
      <c r="C254" s="32" t="s">
        <v>16973</v>
      </c>
      <c r="D254" s="33">
        <v>7827</v>
      </c>
      <c r="E254" s="34" t="s">
        <v>11202</v>
      </c>
      <c r="F254" s="22" t="str">
        <f t="shared" si="39"/>
        <v>את בית ג'ן</v>
      </c>
      <c r="G254" s="35" t="s">
        <v>17086</v>
      </c>
      <c r="H254" s="36" t="s">
        <v>17093</v>
      </c>
      <c r="I254" s="25" t="str">
        <f t="shared" si="40"/>
        <v>בית ג'ן קבלאן ביאן</v>
      </c>
      <c r="J254" s="37">
        <v>7103</v>
      </c>
      <c r="K254" s="38">
        <v>7103</v>
      </c>
      <c r="L254" s="39">
        <v>7.0392791778121921E-4</v>
      </c>
      <c r="M254" s="40">
        <v>5</v>
      </c>
      <c r="N254" s="41">
        <v>7.0392791778121921E-4</v>
      </c>
      <c r="O254" s="42">
        <v>5</v>
      </c>
      <c r="P254" s="7">
        <f>VLOOKUP(C254,'ריכוז נתונים'!$B$3:$C$189,2)</f>
        <v>11</v>
      </c>
      <c r="Q254" s="47" t="b">
        <f t="shared" si="41"/>
        <v>0</v>
      </c>
      <c r="R254" s="7">
        <f t="shared" si="42"/>
        <v>0</v>
      </c>
      <c r="S254" s="47">
        <f t="shared" si="43"/>
        <v>646</v>
      </c>
      <c r="T254" s="7">
        <f t="shared" si="44"/>
        <v>7.2999999999999989</v>
      </c>
      <c r="U254" s="7" t="str">
        <f t="shared" si="45"/>
        <v>Gap</v>
      </c>
      <c r="V254" s="7">
        <f>IF(ISERROR(IF(INDEX(rosh!$O$4:$P$710,MATCH(I254,rosh!$O$4:$O$710,0),2)="Mayor",1,)),0,IF(INDEX(rosh!$O$4:$P$710,MATCH(I254,rosh!$O$4:$O$710,0),2)="Mayor",1,))</f>
        <v>0</v>
      </c>
      <c r="W254" s="7" t="str">
        <f t="shared" si="46"/>
        <v>FALSE בית ג'ן</v>
      </c>
      <c r="X254" s="84">
        <f t="shared" si="51"/>
        <v>2456</v>
      </c>
      <c r="Y254" s="7">
        <f t="shared" si="47"/>
        <v>0</v>
      </c>
      <c r="Z254" s="7">
        <f t="shared" si="48"/>
        <v>9</v>
      </c>
      <c r="AA254" s="7" t="str">
        <f t="shared" si="49"/>
        <v>Gap</v>
      </c>
      <c r="AB254" s="7">
        <f t="shared" si="50"/>
        <v>0</v>
      </c>
    </row>
    <row r="255" spans="2:28" ht="15" thickTop="1" thickBot="1">
      <c r="B255" s="31">
        <v>480</v>
      </c>
      <c r="C255" s="32" t="s">
        <v>16973</v>
      </c>
      <c r="D255" s="33">
        <v>7827</v>
      </c>
      <c r="E255" s="34" t="s">
        <v>17080</v>
      </c>
      <c r="F255" s="22" t="str">
        <f t="shared" si="39"/>
        <v>בג בית ג'ן</v>
      </c>
      <c r="G255" s="35" t="s">
        <v>17079</v>
      </c>
      <c r="H255" s="36" t="s">
        <v>17081</v>
      </c>
      <c r="I255" s="25" t="str">
        <f t="shared" si="40"/>
        <v>בית ג'ן דבור נזיה</v>
      </c>
      <c r="J255" s="37">
        <v>7103</v>
      </c>
      <c r="K255" s="38">
        <v>7103</v>
      </c>
      <c r="L255" s="39">
        <v>4.2235675066873153E-4</v>
      </c>
      <c r="M255" s="40">
        <v>3</v>
      </c>
      <c r="N255" s="41">
        <v>4.2235675066873153E-4</v>
      </c>
      <c r="O255" s="42">
        <v>3</v>
      </c>
      <c r="P255" s="7">
        <f>VLOOKUP(C255,'ריכוז נתונים'!$B$3:$C$189,2)</f>
        <v>11</v>
      </c>
      <c r="Q255" s="47" t="b">
        <f t="shared" si="41"/>
        <v>0</v>
      </c>
      <c r="R255" s="7">
        <f t="shared" si="42"/>
        <v>0</v>
      </c>
      <c r="S255" s="47">
        <f t="shared" si="43"/>
        <v>646</v>
      </c>
      <c r="T255" s="7">
        <f t="shared" si="44"/>
        <v>7.2999999999999989</v>
      </c>
      <c r="U255" s="7" t="str">
        <f t="shared" si="45"/>
        <v>Gap</v>
      </c>
      <c r="V255" s="7">
        <f>IF(ISERROR(IF(INDEX(rosh!$O$4:$P$710,MATCH(I255,rosh!$O$4:$O$710,0),2)="Mayor",1,)),0,IF(INDEX(rosh!$O$4:$P$710,MATCH(I255,rosh!$O$4:$O$710,0),2)="Mayor",1,))</f>
        <v>0</v>
      </c>
      <c r="W255" s="7" t="str">
        <f t="shared" si="46"/>
        <v>FALSE בית ג'ן</v>
      </c>
      <c r="X255" s="84">
        <f t="shared" si="51"/>
        <v>2456</v>
      </c>
      <c r="Y255" s="7">
        <f t="shared" si="47"/>
        <v>0</v>
      </c>
      <c r="Z255" s="7">
        <f t="shared" si="48"/>
        <v>9</v>
      </c>
      <c r="AA255" s="7" t="str">
        <f t="shared" si="49"/>
        <v>Gap</v>
      </c>
      <c r="AB255" s="7">
        <f t="shared" si="50"/>
        <v>0</v>
      </c>
    </row>
    <row r="256" spans="2:28" ht="15" thickTop="1" thickBot="1">
      <c r="B256" s="31">
        <v>480</v>
      </c>
      <c r="C256" s="32" t="s">
        <v>16973</v>
      </c>
      <c r="D256" s="33">
        <v>7827</v>
      </c>
      <c r="E256" s="34" t="s">
        <v>18</v>
      </c>
      <c r="F256" s="22" t="str">
        <f t="shared" si="39"/>
        <v>כ בית ג'ן</v>
      </c>
      <c r="G256" s="35" t="s">
        <v>17017</v>
      </c>
      <c r="H256" s="36" t="s">
        <v>17021</v>
      </c>
      <c r="I256" s="25" t="str">
        <f t="shared" si="40"/>
        <v>בית ג'ן נגם ראדי</v>
      </c>
      <c r="J256" s="37">
        <v>7103</v>
      </c>
      <c r="K256" s="38">
        <v>7103</v>
      </c>
      <c r="L256" s="39">
        <v>4.2235675066873153E-4</v>
      </c>
      <c r="M256" s="40">
        <v>3</v>
      </c>
      <c r="N256" s="41">
        <v>4.2235675066873153E-4</v>
      </c>
      <c r="O256" s="42">
        <v>3</v>
      </c>
      <c r="P256" s="7">
        <f>VLOOKUP(C256,'ריכוז נתונים'!$B$3:$C$189,2)</f>
        <v>11</v>
      </c>
      <c r="Q256" s="47" t="b">
        <f t="shared" si="41"/>
        <v>0</v>
      </c>
      <c r="R256" s="7">
        <f t="shared" si="42"/>
        <v>0</v>
      </c>
      <c r="S256" s="47">
        <f t="shared" si="43"/>
        <v>646</v>
      </c>
      <c r="T256" s="7">
        <f t="shared" si="44"/>
        <v>7.2999999999999989</v>
      </c>
      <c r="U256" s="7" t="str">
        <f t="shared" si="45"/>
        <v>Gap</v>
      </c>
      <c r="V256" s="7">
        <f>IF(ISERROR(IF(INDEX(rosh!$O$4:$P$710,MATCH(I256,rosh!$O$4:$O$710,0),2)="Mayor",1,)),0,IF(INDEX(rosh!$O$4:$P$710,MATCH(I256,rosh!$O$4:$O$710,0),2)="Mayor",1,))</f>
        <v>0</v>
      </c>
      <c r="W256" s="7" t="str">
        <f t="shared" si="46"/>
        <v>FALSE בית ג'ן</v>
      </c>
      <c r="X256" s="84">
        <f t="shared" si="51"/>
        <v>2456</v>
      </c>
      <c r="Y256" s="7">
        <f t="shared" si="47"/>
        <v>0</v>
      </c>
      <c r="Z256" s="7">
        <f t="shared" si="48"/>
        <v>9</v>
      </c>
      <c r="AA256" s="7" t="str">
        <f t="shared" si="49"/>
        <v>Gap</v>
      </c>
      <c r="AB256" s="7">
        <f t="shared" si="50"/>
        <v>0</v>
      </c>
    </row>
    <row r="257" spans="2:28" ht="15" thickTop="1" thickBot="1">
      <c r="B257" s="31">
        <v>466</v>
      </c>
      <c r="C257" s="32" t="s">
        <v>16917</v>
      </c>
      <c r="D257" s="33">
        <v>4935</v>
      </c>
      <c r="E257" s="34" t="s">
        <v>4099</v>
      </c>
      <c r="F257" s="22" t="str">
        <f t="shared" si="39"/>
        <v>נט בית דגן</v>
      </c>
      <c r="G257" s="35" t="s">
        <v>16927</v>
      </c>
      <c r="H257" s="36"/>
      <c r="I257" s="25" t="str">
        <f t="shared" si="40"/>
        <v xml:space="preserve">בית דגן </v>
      </c>
      <c r="J257" s="37">
        <v>3539</v>
      </c>
      <c r="K257" s="38">
        <v>3539</v>
      </c>
      <c r="L257" s="39">
        <v>0.41113308844306301</v>
      </c>
      <c r="M257" s="40">
        <v>1455</v>
      </c>
      <c r="N257" s="41">
        <v>0.41113308844306301</v>
      </c>
      <c r="O257" s="42">
        <v>1455</v>
      </c>
      <c r="P257" s="7">
        <f>VLOOKUP(C257,'ריכוז נתונים'!$B$3:$C$189,2)</f>
        <v>9</v>
      </c>
      <c r="Q257" s="47" t="b">
        <f t="shared" si="41"/>
        <v>1</v>
      </c>
      <c r="R257" s="7">
        <f t="shared" si="42"/>
        <v>3.7</v>
      </c>
      <c r="S257" s="47">
        <f t="shared" si="43"/>
        <v>393</v>
      </c>
      <c r="T257" s="7">
        <f t="shared" si="44"/>
        <v>8.6</v>
      </c>
      <c r="U257" s="7" t="str">
        <f t="shared" si="45"/>
        <v>Gap</v>
      </c>
      <c r="V257" s="7">
        <f>IF(ISERROR(IF(INDEX(rosh!$O$4:$P$710,MATCH(I257,rosh!$O$4:$O$710,0),2)="Mayor",1,)),0,IF(INDEX(rosh!$O$4:$P$710,MATCH(I257,rosh!$O$4:$O$710,0),2)="Mayor",1,))</f>
        <v>0</v>
      </c>
      <c r="W257" s="7" t="str">
        <f t="shared" si="46"/>
        <v>TRUE בית דגן</v>
      </c>
      <c r="X257" s="84">
        <f t="shared" si="51"/>
        <v>3351</v>
      </c>
      <c r="Y257" s="7">
        <f t="shared" si="47"/>
        <v>4</v>
      </c>
      <c r="Z257" s="7">
        <f t="shared" si="48"/>
        <v>9</v>
      </c>
      <c r="AA257" s="7" t="str">
        <f t="shared" si="49"/>
        <v/>
      </c>
      <c r="AB257" s="7">
        <f t="shared" si="50"/>
        <v>4</v>
      </c>
    </row>
    <row r="258" spans="2:28" ht="15" thickTop="1" thickBot="1">
      <c r="B258" s="31">
        <v>466</v>
      </c>
      <c r="C258" s="32" t="s">
        <v>16917</v>
      </c>
      <c r="D258" s="33">
        <v>4935</v>
      </c>
      <c r="E258" s="34" t="s">
        <v>133</v>
      </c>
      <c r="F258" s="22" t="str">
        <f t="shared" si="39"/>
        <v>לב בית דגן</v>
      </c>
      <c r="G258" s="35" t="s">
        <v>16941</v>
      </c>
      <c r="H258" s="36"/>
      <c r="I258" s="25" t="str">
        <f t="shared" si="40"/>
        <v xml:space="preserve">בית דגן </v>
      </c>
      <c r="J258" s="37">
        <v>3539</v>
      </c>
      <c r="K258" s="38">
        <v>3539</v>
      </c>
      <c r="L258" s="39">
        <v>0.31251766035603279</v>
      </c>
      <c r="M258" s="40">
        <v>1106</v>
      </c>
      <c r="N258" s="41">
        <v>0.31251766035603279</v>
      </c>
      <c r="O258" s="42">
        <v>1106</v>
      </c>
      <c r="P258" s="7">
        <f>VLOOKUP(C258,'ריכוז נתונים'!$B$3:$C$189,2)</f>
        <v>9</v>
      </c>
      <c r="Q258" s="47" t="b">
        <f t="shared" si="41"/>
        <v>1</v>
      </c>
      <c r="R258" s="7">
        <f t="shared" si="42"/>
        <v>2.8</v>
      </c>
      <c r="S258" s="47">
        <f t="shared" si="43"/>
        <v>393</v>
      </c>
      <c r="T258" s="7">
        <f t="shared" si="44"/>
        <v>8.6</v>
      </c>
      <c r="U258" s="7" t="str">
        <f t="shared" si="45"/>
        <v>Gap</v>
      </c>
      <c r="V258" s="7">
        <f>IF(ISERROR(IF(INDEX(rosh!$O$4:$P$710,MATCH(I258,rosh!$O$4:$O$710,0),2)="Mayor",1,)),0,IF(INDEX(rosh!$O$4:$P$710,MATCH(I258,rosh!$O$4:$O$710,0),2)="Mayor",1,))</f>
        <v>0</v>
      </c>
      <c r="W258" s="7" t="str">
        <f t="shared" si="46"/>
        <v>TRUE בית דגן</v>
      </c>
      <c r="X258" s="84">
        <f t="shared" si="51"/>
        <v>3351</v>
      </c>
      <c r="Y258" s="7">
        <f t="shared" si="47"/>
        <v>3</v>
      </c>
      <c r="Z258" s="7">
        <f t="shared" si="48"/>
        <v>9</v>
      </c>
      <c r="AA258" s="7" t="str">
        <f t="shared" si="49"/>
        <v/>
      </c>
      <c r="AB258" s="7">
        <f t="shared" si="50"/>
        <v>3</v>
      </c>
    </row>
    <row r="259" spans="2:28" ht="15" thickTop="1" thickBot="1">
      <c r="B259" s="31">
        <v>466</v>
      </c>
      <c r="C259" s="32" t="s">
        <v>16917</v>
      </c>
      <c r="D259" s="33">
        <v>4935</v>
      </c>
      <c r="E259" s="34" t="s">
        <v>11611</v>
      </c>
      <c r="F259" s="22" t="str">
        <f t="shared" si="39"/>
        <v>הת בית דגן</v>
      </c>
      <c r="G259" s="35" t="s">
        <v>16957</v>
      </c>
      <c r="H259" s="36" t="s">
        <v>16970</v>
      </c>
      <c r="I259" s="25" t="str">
        <f t="shared" si="40"/>
        <v>בית דגן ארביב אבנר</v>
      </c>
      <c r="J259" s="37">
        <v>3539</v>
      </c>
      <c r="K259" s="38">
        <v>3539</v>
      </c>
      <c r="L259" s="39">
        <v>0.13958745408307432</v>
      </c>
      <c r="M259" s="40">
        <v>494</v>
      </c>
      <c r="N259" s="41">
        <v>0.13958745408307432</v>
      </c>
      <c r="O259" s="42">
        <v>494.00000000000006</v>
      </c>
      <c r="P259" s="7">
        <f>VLOOKUP(C259,'ריכוז נתונים'!$B$3:$C$189,2)</f>
        <v>9</v>
      </c>
      <c r="Q259" s="47" t="b">
        <f t="shared" si="41"/>
        <v>1</v>
      </c>
      <c r="R259" s="7">
        <f t="shared" si="42"/>
        <v>1.3</v>
      </c>
      <c r="S259" s="47">
        <f t="shared" si="43"/>
        <v>393</v>
      </c>
      <c r="T259" s="7">
        <f t="shared" si="44"/>
        <v>8.6</v>
      </c>
      <c r="U259" s="7" t="str">
        <f t="shared" si="45"/>
        <v>Gap</v>
      </c>
      <c r="V259" s="7">
        <f>IF(ISERROR(IF(INDEX(rosh!$O$4:$P$710,MATCH(I259,rosh!$O$4:$O$710,0),2)="Mayor",1,)),0,IF(INDEX(rosh!$O$4:$P$710,MATCH(I259,rosh!$O$4:$O$710,0),2)="Mayor",1,))</f>
        <v>0</v>
      </c>
      <c r="W259" s="7" t="str">
        <f t="shared" si="46"/>
        <v>TRUE בית דגן</v>
      </c>
      <c r="X259" s="84">
        <f t="shared" si="51"/>
        <v>3351</v>
      </c>
      <c r="Y259" s="7">
        <f t="shared" si="47"/>
        <v>1</v>
      </c>
      <c r="Z259" s="7">
        <f t="shared" si="48"/>
        <v>9</v>
      </c>
      <c r="AA259" s="7" t="str">
        <f t="shared" si="49"/>
        <v/>
      </c>
      <c r="AB259" s="7">
        <f t="shared" si="50"/>
        <v>1</v>
      </c>
    </row>
    <row r="260" spans="2:28" ht="15" thickTop="1" thickBot="1">
      <c r="B260" s="31">
        <v>466</v>
      </c>
      <c r="C260" s="32" t="s">
        <v>16917</v>
      </c>
      <c r="D260" s="33">
        <v>4935</v>
      </c>
      <c r="E260" s="34" t="s">
        <v>963</v>
      </c>
      <c r="F260" s="22" t="str">
        <f t="shared" si="39"/>
        <v>שס בית דגן</v>
      </c>
      <c r="G260" s="35" t="s">
        <v>962</v>
      </c>
      <c r="H260" s="36"/>
      <c r="I260" s="25" t="str">
        <f t="shared" si="40"/>
        <v xml:space="preserve">בית דגן </v>
      </c>
      <c r="J260" s="37">
        <v>3539</v>
      </c>
      <c r="K260" s="38">
        <v>3539</v>
      </c>
      <c r="L260" s="39">
        <v>8.363944617123481E-2</v>
      </c>
      <c r="M260" s="40">
        <v>296</v>
      </c>
      <c r="N260" s="41">
        <v>8.363944617123481E-2</v>
      </c>
      <c r="O260" s="42">
        <v>296</v>
      </c>
      <c r="P260" s="7">
        <f>VLOOKUP(C260,'ריכוז נתונים'!$B$3:$C$189,2)</f>
        <v>9</v>
      </c>
      <c r="Q260" s="47" t="b">
        <f t="shared" si="41"/>
        <v>1</v>
      </c>
      <c r="R260" s="7">
        <f t="shared" si="42"/>
        <v>0.8</v>
      </c>
      <c r="S260" s="47">
        <f t="shared" si="43"/>
        <v>393</v>
      </c>
      <c r="T260" s="7">
        <f t="shared" si="44"/>
        <v>8.6</v>
      </c>
      <c r="U260" s="7" t="str">
        <f t="shared" si="45"/>
        <v>Gap</v>
      </c>
      <c r="V260" s="7">
        <f>IF(ISERROR(IF(INDEX(rosh!$O$4:$P$710,MATCH(I260,rosh!$O$4:$O$710,0),2)="Mayor",1,)),0,IF(INDEX(rosh!$O$4:$P$710,MATCH(I260,rosh!$O$4:$O$710,0),2)="Mayor",1,))</f>
        <v>0</v>
      </c>
      <c r="W260" s="7" t="str">
        <f t="shared" si="46"/>
        <v>TRUE בית דגן</v>
      </c>
      <c r="X260" s="84">
        <f t="shared" si="51"/>
        <v>3351</v>
      </c>
      <c r="Y260" s="7">
        <f t="shared" si="47"/>
        <v>1</v>
      </c>
      <c r="Z260" s="7">
        <f t="shared" si="48"/>
        <v>9</v>
      </c>
      <c r="AA260" s="7" t="str">
        <f t="shared" si="49"/>
        <v/>
      </c>
      <c r="AB260" s="7">
        <f t="shared" si="50"/>
        <v>1</v>
      </c>
    </row>
    <row r="261" spans="2:28" ht="15" thickTop="1" thickBot="1">
      <c r="B261" s="31">
        <v>466</v>
      </c>
      <c r="C261" s="32" t="s">
        <v>16917</v>
      </c>
      <c r="D261" s="33">
        <v>4935</v>
      </c>
      <c r="E261" s="34" t="s">
        <v>108</v>
      </c>
      <c r="F261" s="22" t="str">
        <f t="shared" ref="F261:F324" si="52">E261&amp;" "&amp;C261</f>
        <v>פה בית דגן</v>
      </c>
      <c r="G261" s="35" t="s">
        <v>16921</v>
      </c>
      <c r="H261" s="36" t="s">
        <v>16925</v>
      </c>
      <c r="I261" s="25" t="str">
        <f t="shared" ref="I261:I324" si="53">C261&amp;" "&amp;H261</f>
        <v>בית דגן אבירם רפאל</v>
      </c>
      <c r="J261" s="37">
        <v>3539</v>
      </c>
      <c r="K261" s="38">
        <v>3539</v>
      </c>
      <c r="L261" s="39">
        <v>4.4080248657812938E-2</v>
      </c>
      <c r="M261" s="40">
        <v>156</v>
      </c>
      <c r="N261" s="41">
        <v>4.4080248657812938E-2</v>
      </c>
      <c r="O261" s="42">
        <v>156</v>
      </c>
      <c r="P261" s="7">
        <f>VLOOKUP(C261,'ריכוז נתונים'!$B$3:$C$189,2)</f>
        <v>9</v>
      </c>
      <c r="Q261" s="47" t="b">
        <f t="shared" ref="Q261:Q324" si="54">IF(M261&gt;K261/P261*0.75,TRUE,FALSE)</f>
        <v>0</v>
      </c>
      <c r="R261" s="7">
        <f t="shared" ref="R261:R324" si="55">IF(Q261=TRUE,ROUND(P261*M261/K261,1),0)</f>
        <v>0</v>
      </c>
      <c r="S261" s="47">
        <f t="shared" ref="S261:S324" si="56">ROUND(K261/P261,0)</f>
        <v>393</v>
      </c>
      <c r="T261" s="7">
        <f t="shared" ref="T261:T324" si="57">SUMIF($C$4:$C$1887,C261,$R$4:$R$1887)</f>
        <v>8.6</v>
      </c>
      <c r="U261" s="7" t="str">
        <f t="shared" ref="U261:U324" si="58">IF(T261&lt;&gt;P261,"Gap","")</f>
        <v>Gap</v>
      </c>
      <c r="V261" s="7">
        <f>IF(ISERROR(IF(INDEX(rosh!$O$4:$P$710,MATCH(I261,rosh!$O$4:$O$710,0),2)="Mayor",1,)),0,IF(INDEX(rosh!$O$4:$P$710,MATCH(I261,rosh!$O$4:$O$710,0),2)="Mayor",1,))</f>
        <v>0</v>
      </c>
      <c r="W261" s="7" t="str">
        <f t="shared" ref="W261:W324" si="59">Q261&amp;" "&amp;C261</f>
        <v>FALSE בית דגן</v>
      </c>
      <c r="X261" s="84">
        <f t="shared" si="51"/>
        <v>188</v>
      </c>
      <c r="Y261" s="7">
        <f t="shared" ref="Y261:Y324" si="60">IF(Q261=TRUE,ROUND(P261*M261/X261,0),)</f>
        <v>0</v>
      </c>
      <c r="Z261" s="7">
        <f t="shared" ref="Z261:Z324" si="61">SUMIF($C$4:$C$1887,C261,$Y$4:$Y$1887)</f>
        <v>9</v>
      </c>
      <c r="AA261" s="7" t="str">
        <f t="shared" ref="AA261:AA324" si="62">IF(Z261&lt;&gt;P261,"Gap","")</f>
        <v/>
      </c>
      <c r="AB261" s="7">
        <f t="shared" ref="AB261:AB324" si="63">IF(AND(V261=1,OR(Z261=P261,Z261&lt;P261)),Y261+1,Y261)</f>
        <v>0</v>
      </c>
    </row>
    <row r="262" spans="2:28" ht="15" thickTop="1" thickBot="1">
      <c r="B262" s="31">
        <v>466</v>
      </c>
      <c r="C262" s="32" t="s">
        <v>16917</v>
      </c>
      <c r="D262" s="33">
        <v>4935</v>
      </c>
      <c r="E262" s="34" t="s">
        <v>126</v>
      </c>
      <c r="F262" s="22" t="str">
        <f t="shared" si="52"/>
        <v>מחל בית דגן</v>
      </c>
      <c r="G262" s="35" t="s">
        <v>1624</v>
      </c>
      <c r="H262" s="36" t="s">
        <v>16939</v>
      </c>
      <c r="I262" s="25" t="str">
        <f t="shared" si="53"/>
        <v>בית דגן מדר זוהר</v>
      </c>
      <c r="J262" s="37">
        <v>3539</v>
      </c>
      <c r="K262" s="38">
        <v>3539</v>
      </c>
      <c r="L262" s="39">
        <v>4.8036168409155127E-3</v>
      </c>
      <c r="M262" s="40">
        <v>17</v>
      </c>
      <c r="N262" s="41">
        <v>4.8036168409155127E-3</v>
      </c>
      <c r="O262" s="42">
        <v>17</v>
      </c>
      <c r="P262" s="7">
        <f>VLOOKUP(C262,'ריכוז נתונים'!$B$3:$C$189,2)</f>
        <v>9</v>
      </c>
      <c r="Q262" s="47" t="b">
        <f t="shared" si="54"/>
        <v>0</v>
      </c>
      <c r="R262" s="7">
        <f t="shared" si="55"/>
        <v>0</v>
      </c>
      <c r="S262" s="47">
        <f t="shared" si="56"/>
        <v>393</v>
      </c>
      <c r="T262" s="7">
        <f t="shared" si="57"/>
        <v>8.6</v>
      </c>
      <c r="U262" s="7" t="str">
        <f t="shared" si="58"/>
        <v>Gap</v>
      </c>
      <c r="V262" s="7">
        <f>IF(ISERROR(IF(INDEX(rosh!$O$4:$P$710,MATCH(I262,rosh!$O$4:$O$710,0),2)="Mayor",1,)),0,IF(INDEX(rosh!$O$4:$P$710,MATCH(I262,rosh!$O$4:$O$710,0),2)="Mayor",1,))</f>
        <v>0</v>
      </c>
      <c r="W262" s="7" t="str">
        <f t="shared" si="59"/>
        <v>FALSE בית דגן</v>
      </c>
      <c r="X262" s="84">
        <f t="shared" si="51"/>
        <v>188</v>
      </c>
      <c r="Y262" s="7">
        <f t="shared" si="60"/>
        <v>0</v>
      </c>
      <c r="Z262" s="7">
        <f t="shared" si="61"/>
        <v>9</v>
      </c>
      <c r="AA262" s="7" t="str">
        <f t="shared" si="62"/>
        <v/>
      </c>
      <c r="AB262" s="7">
        <f t="shared" si="63"/>
        <v>0</v>
      </c>
    </row>
    <row r="263" spans="2:28" ht="15" thickTop="1" thickBot="1">
      <c r="B263" s="31">
        <v>466</v>
      </c>
      <c r="C263" s="32" t="s">
        <v>16917</v>
      </c>
      <c r="D263" s="33">
        <v>4935</v>
      </c>
      <c r="E263" s="34" t="s">
        <v>573</v>
      </c>
      <c r="F263" s="22" t="str">
        <f t="shared" si="52"/>
        <v>זך בית דגן</v>
      </c>
      <c r="G263" s="35" t="s">
        <v>16952</v>
      </c>
      <c r="H263" s="36" t="s">
        <v>16955</v>
      </c>
      <c r="I263" s="25" t="str">
        <f t="shared" si="53"/>
        <v>בית דגן תנעמי רחמים</v>
      </c>
      <c r="J263" s="37">
        <v>3539</v>
      </c>
      <c r="K263" s="38">
        <v>3539</v>
      </c>
      <c r="L263" s="39">
        <v>4.2384854478666294E-3</v>
      </c>
      <c r="M263" s="40">
        <v>15</v>
      </c>
      <c r="N263" s="41">
        <v>4.2384854478666294E-3</v>
      </c>
      <c r="O263" s="42">
        <v>15.000000000000002</v>
      </c>
      <c r="P263" s="7">
        <f>VLOOKUP(C263,'ריכוז נתונים'!$B$3:$C$189,2)</f>
        <v>9</v>
      </c>
      <c r="Q263" s="47" t="b">
        <f t="shared" si="54"/>
        <v>0</v>
      </c>
      <c r="R263" s="7">
        <f t="shared" si="55"/>
        <v>0</v>
      </c>
      <c r="S263" s="47">
        <f t="shared" si="56"/>
        <v>393</v>
      </c>
      <c r="T263" s="7">
        <f t="shared" si="57"/>
        <v>8.6</v>
      </c>
      <c r="U263" s="7" t="str">
        <f t="shared" si="58"/>
        <v>Gap</v>
      </c>
      <c r="V263" s="7">
        <f>IF(ISERROR(IF(INDEX(rosh!$O$4:$P$710,MATCH(I263,rosh!$O$4:$O$710,0),2)="Mayor",1,)),0,IF(INDEX(rosh!$O$4:$P$710,MATCH(I263,rosh!$O$4:$O$710,0),2)="Mayor",1,))</f>
        <v>1</v>
      </c>
      <c r="W263" s="7" t="str">
        <f t="shared" si="59"/>
        <v>FALSE בית דגן</v>
      </c>
      <c r="X263" s="84">
        <f t="shared" si="51"/>
        <v>188</v>
      </c>
      <c r="Y263" s="7">
        <f t="shared" si="60"/>
        <v>0</v>
      </c>
      <c r="Z263" s="7">
        <f t="shared" si="61"/>
        <v>9</v>
      </c>
      <c r="AA263" s="7" t="str">
        <f t="shared" si="62"/>
        <v/>
      </c>
      <c r="AB263" s="7">
        <f t="shared" si="63"/>
        <v>1</v>
      </c>
    </row>
    <row r="264" spans="2:28" ht="15" thickTop="1" thickBot="1">
      <c r="B264" s="31">
        <v>9200</v>
      </c>
      <c r="C264" s="32" t="s">
        <v>16851</v>
      </c>
      <c r="D264" s="33">
        <v>13605</v>
      </c>
      <c r="E264" s="34" t="s">
        <v>1210</v>
      </c>
      <c r="F264" s="22" t="str">
        <f t="shared" si="52"/>
        <v>ח בית שאן</v>
      </c>
      <c r="G264" s="35" t="s">
        <v>16900</v>
      </c>
      <c r="H264" s="36"/>
      <c r="I264" s="25" t="str">
        <f t="shared" si="53"/>
        <v xml:space="preserve">בית שאן </v>
      </c>
      <c r="J264" s="37">
        <v>9088</v>
      </c>
      <c r="K264" s="38">
        <v>9088</v>
      </c>
      <c r="L264" s="39">
        <v>0.26221390845070425</v>
      </c>
      <c r="M264" s="40">
        <v>2383</v>
      </c>
      <c r="N264" s="41">
        <v>0.26221390845070425</v>
      </c>
      <c r="O264" s="42">
        <v>2383</v>
      </c>
      <c r="P264" s="7">
        <f>VLOOKUP(C264,'ריכוז נתונים'!$B$3:$C$189,2)</f>
        <v>13</v>
      </c>
      <c r="Q264" s="47" t="b">
        <f t="shared" si="54"/>
        <v>1</v>
      </c>
      <c r="R264" s="7">
        <f t="shared" si="55"/>
        <v>3.4</v>
      </c>
      <c r="S264" s="47">
        <f t="shared" si="56"/>
        <v>699</v>
      </c>
      <c r="T264" s="7">
        <f t="shared" si="57"/>
        <v>11.799999999999999</v>
      </c>
      <c r="U264" s="7" t="str">
        <f t="shared" si="58"/>
        <v>Gap</v>
      </c>
      <c r="V264" s="7">
        <f>IF(ISERROR(IF(INDEX(rosh!$O$4:$P$710,MATCH(I264,rosh!$O$4:$O$710,0),2)="Mayor",1,)),0,IF(INDEX(rosh!$O$4:$P$710,MATCH(I264,rosh!$O$4:$O$710,0),2)="Mayor",1,))</f>
        <v>0</v>
      </c>
      <c r="W264" s="7" t="str">
        <f t="shared" si="59"/>
        <v>TRUE בית שאן</v>
      </c>
      <c r="X264" s="84">
        <f t="shared" ref="X264:X327" si="64">SUMIF($W$4:$W$1887,W264,$M$4:$M$41887)</f>
        <v>8334</v>
      </c>
      <c r="Y264" s="7">
        <f t="shared" si="60"/>
        <v>4</v>
      </c>
      <c r="Z264" s="7">
        <f t="shared" si="61"/>
        <v>13</v>
      </c>
      <c r="AA264" s="7" t="str">
        <f t="shared" si="62"/>
        <v/>
      </c>
      <c r="AB264" s="7">
        <f t="shared" si="63"/>
        <v>4</v>
      </c>
    </row>
    <row r="265" spans="2:28" ht="15" thickTop="1" thickBot="1">
      <c r="B265" s="31">
        <v>9200</v>
      </c>
      <c r="C265" s="32" t="s">
        <v>16851</v>
      </c>
      <c r="D265" s="33">
        <v>13605</v>
      </c>
      <c r="E265" s="34" t="s">
        <v>126</v>
      </c>
      <c r="F265" s="22" t="str">
        <f t="shared" si="52"/>
        <v>מחל בית שאן</v>
      </c>
      <c r="G265" s="35" t="s">
        <v>16879</v>
      </c>
      <c r="H265" s="36" t="s">
        <v>16889</v>
      </c>
      <c r="I265" s="25" t="str">
        <f t="shared" si="53"/>
        <v>בית שאן לוי ז'קי אלי</v>
      </c>
      <c r="J265" s="37">
        <v>9088</v>
      </c>
      <c r="K265" s="38">
        <v>9088</v>
      </c>
      <c r="L265" s="39">
        <v>0.21919014084507044</v>
      </c>
      <c r="M265" s="40">
        <v>1992</v>
      </c>
      <c r="N265" s="41">
        <v>0.21919014084507044</v>
      </c>
      <c r="O265" s="42">
        <v>1992.0000000000002</v>
      </c>
      <c r="P265" s="7">
        <f>VLOOKUP(C265,'ריכוז נתונים'!$B$3:$C$189,2)</f>
        <v>13</v>
      </c>
      <c r="Q265" s="47" t="b">
        <f t="shared" si="54"/>
        <v>1</v>
      </c>
      <c r="R265" s="7">
        <f t="shared" si="55"/>
        <v>2.8</v>
      </c>
      <c r="S265" s="47">
        <f t="shared" si="56"/>
        <v>699</v>
      </c>
      <c r="T265" s="7">
        <f t="shared" si="57"/>
        <v>11.799999999999999</v>
      </c>
      <c r="U265" s="7" t="str">
        <f t="shared" si="58"/>
        <v>Gap</v>
      </c>
      <c r="V265" s="7">
        <f>IF(ISERROR(IF(INDEX(rosh!$O$4:$P$710,MATCH(I265,rosh!$O$4:$O$710,0),2)="Mayor",1,)),0,IF(INDEX(rosh!$O$4:$P$710,MATCH(I265,rosh!$O$4:$O$710,0),2)="Mayor",1,))</f>
        <v>0</v>
      </c>
      <c r="W265" s="7" t="str">
        <f t="shared" si="59"/>
        <v>TRUE בית שאן</v>
      </c>
      <c r="X265" s="84">
        <f t="shared" si="64"/>
        <v>8334</v>
      </c>
      <c r="Y265" s="7">
        <f t="shared" si="60"/>
        <v>3</v>
      </c>
      <c r="Z265" s="7">
        <f t="shared" si="61"/>
        <v>13</v>
      </c>
      <c r="AA265" s="7" t="str">
        <f t="shared" si="62"/>
        <v/>
      </c>
      <c r="AB265" s="7">
        <f t="shared" si="63"/>
        <v>3</v>
      </c>
    </row>
    <row r="266" spans="2:28" ht="15" thickTop="1" thickBot="1">
      <c r="B266" s="31">
        <v>9200</v>
      </c>
      <c r="C266" s="32" t="s">
        <v>16851</v>
      </c>
      <c r="D266" s="33">
        <v>13605</v>
      </c>
      <c r="E266" s="34" t="s">
        <v>380</v>
      </c>
      <c r="F266" s="22" t="str">
        <f t="shared" si="52"/>
        <v>נץ בית שאן</v>
      </c>
      <c r="G266" s="35" t="s">
        <v>16867</v>
      </c>
      <c r="H266" s="36" t="s">
        <v>16877</v>
      </c>
      <c r="I266" s="25" t="str">
        <f t="shared" si="53"/>
        <v>בית שאן בן שטרית רפאל</v>
      </c>
      <c r="J266" s="37">
        <v>9088</v>
      </c>
      <c r="K266" s="38">
        <v>9088</v>
      </c>
      <c r="L266" s="39">
        <v>0.20092429577464788</v>
      </c>
      <c r="M266" s="40">
        <v>1826</v>
      </c>
      <c r="N266" s="41">
        <v>0.20092429577464788</v>
      </c>
      <c r="O266" s="42">
        <v>1826</v>
      </c>
      <c r="P266" s="7">
        <f>VLOOKUP(C266,'ריכוז נתונים'!$B$3:$C$189,2)</f>
        <v>13</v>
      </c>
      <c r="Q266" s="47" t="b">
        <f t="shared" si="54"/>
        <v>1</v>
      </c>
      <c r="R266" s="7">
        <f t="shared" si="55"/>
        <v>2.6</v>
      </c>
      <c r="S266" s="47">
        <f t="shared" si="56"/>
        <v>699</v>
      </c>
      <c r="T266" s="7">
        <f t="shared" si="57"/>
        <v>11.799999999999999</v>
      </c>
      <c r="U266" s="7" t="str">
        <f t="shared" si="58"/>
        <v>Gap</v>
      </c>
      <c r="V266" s="7">
        <f>IF(ISERROR(IF(INDEX(rosh!$O$4:$P$710,MATCH(I266,rosh!$O$4:$O$710,0),2)="Mayor",1,)),0,IF(INDEX(rosh!$O$4:$P$710,MATCH(I266,rosh!$O$4:$O$710,0),2)="Mayor",1,))</f>
        <v>1</v>
      </c>
      <c r="W266" s="7" t="str">
        <f t="shared" si="59"/>
        <v>TRUE בית שאן</v>
      </c>
      <c r="X266" s="84">
        <f t="shared" si="64"/>
        <v>8334</v>
      </c>
      <c r="Y266" s="7">
        <f t="shared" si="60"/>
        <v>3</v>
      </c>
      <c r="Z266" s="7">
        <f t="shared" si="61"/>
        <v>13</v>
      </c>
      <c r="AA266" s="7" t="str">
        <f t="shared" si="62"/>
        <v/>
      </c>
      <c r="AB266" s="7">
        <f t="shared" si="63"/>
        <v>4</v>
      </c>
    </row>
    <row r="267" spans="2:28" ht="15" thickTop="1" thickBot="1">
      <c r="B267" s="31">
        <v>9200</v>
      </c>
      <c r="C267" s="32" t="s">
        <v>16851</v>
      </c>
      <c r="D267" s="33">
        <v>13605</v>
      </c>
      <c r="E267" s="34" t="s">
        <v>259</v>
      </c>
      <c r="F267" s="22" t="str">
        <f t="shared" si="52"/>
        <v>ק בית שאן</v>
      </c>
      <c r="G267" s="35" t="s">
        <v>16850</v>
      </c>
      <c r="H267" s="36"/>
      <c r="I267" s="25" t="str">
        <f t="shared" si="53"/>
        <v xml:space="preserve">בית שאן </v>
      </c>
      <c r="J267" s="37">
        <v>9088</v>
      </c>
      <c r="K267" s="38">
        <v>9088</v>
      </c>
      <c r="L267" s="39">
        <v>7.9555457746478875E-2</v>
      </c>
      <c r="M267" s="40">
        <v>723</v>
      </c>
      <c r="N267" s="41">
        <v>7.9555457746478875E-2</v>
      </c>
      <c r="O267" s="42">
        <v>723</v>
      </c>
      <c r="P267" s="7">
        <f>VLOOKUP(C267,'ריכוז נתונים'!$B$3:$C$189,2)</f>
        <v>13</v>
      </c>
      <c r="Q267" s="47" t="b">
        <f t="shared" si="54"/>
        <v>1</v>
      </c>
      <c r="R267" s="7">
        <f t="shared" si="55"/>
        <v>1</v>
      </c>
      <c r="S267" s="47">
        <f t="shared" si="56"/>
        <v>699</v>
      </c>
      <c r="T267" s="7">
        <f t="shared" si="57"/>
        <v>11.799999999999999</v>
      </c>
      <c r="U267" s="7" t="str">
        <f t="shared" si="58"/>
        <v>Gap</v>
      </c>
      <c r="V267" s="7">
        <f>IF(ISERROR(IF(INDEX(rosh!$O$4:$P$710,MATCH(I267,rosh!$O$4:$O$710,0),2)="Mayor",1,)),0,IF(INDEX(rosh!$O$4:$P$710,MATCH(I267,rosh!$O$4:$O$710,0),2)="Mayor",1,))</f>
        <v>0</v>
      </c>
      <c r="W267" s="7" t="str">
        <f t="shared" si="59"/>
        <v>TRUE בית שאן</v>
      </c>
      <c r="X267" s="84">
        <f t="shared" si="64"/>
        <v>8334</v>
      </c>
      <c r="Y267" s="7">
        <f t="shared" si="60"/>
        <v>1</v>
      </c>
      <c r="Z267" s="7">
        <f t="shared" si="61"/>
        <v>13</v>
      </c>
      <c r="AA267" s="7" t="str">
        <f t="shared" si="62"/>
        <v/>
      </c>
      <c r="AB267" s="7">
        <f t="shared" si="63"/>
        <v>1</v>
      </c>
    </row>
    <row r="268" spans="2:28" ht="15" thickTop="1" thickBot="1">
      <c r="B268" s="31">
        <v>9200</v>
      </c>
      <c r="C268" s="32" t="s">
        <v>16851</v>
      </c>
      <c r="D268" s="33">
        <v>13605</v>
      </c>
      <c r="E268" s="34" t="s">
        <v>1007</v>
      </c>
      <c r="F268" s="22" t="str">
        <f t="shared" si="52"/>
        <v>טב בית שאן</v>
      </c>
      <c r="G268" s="35" t="s">
        <v>3568</v>
      </c>
      <c r="H268" s="36"/>
      <c r="I268" s="25" t="str">
        <f t="shared" si="53"/>
        <v xml:space="preserve">בית שאן </v>
      </c>
      <c r="J268" s="37">
        <v>9088</v>
      </c>
      <c r="K268" s="38">
        <v>9088</v>
      </c>
      <c r="L268" s="39">
        <v>7.8455105633802813E-2</v>
      </c>
      <c r="M268" s="40">
        <v>713</v>
      </c>
      <c r="N268" s="41">
        <v>7.8455105633802813E-2</v>
      </c>
      <c r="O268" s="42">
        <v>713</v>
      </c>
      <c r="P268" s="7">
        <f>VLOOKUP(C268,'ריכוז נתונים'!$B$3:$C$189,2)</f>
        <v>13</v>
      </c>
      <c r="Q268" s="47" t="b">
        <f t="shared" si="54"/>
        <v>1</v>
      </c>
      <c r="R268" s="7">
        <f t="shared" si="55"/>
        <v>1</v>
      </c>
      <c r="S268" s="47">
        <f t="shared" si="56"/>
        <v>699</v>
      </c>
      <c r="T268" s="7">
        <f t="shared" si="57"/>
        <v>11.799999999999999</v>
      </c>
      <c r="U268" s="7" t="str">
        <f t="shared" si="58"/>
        <v>Gap</v>
      </c>
      <c r="V268" s="7">
        <f>IF(ISERROR(IF(INDEX(rosh!$O$4:$P$710,MATCH(I268,rosh!$O$4:$O$710,0),2)="Mayor",1,)),0,IF(INDEX(rosh!$O$4:$P$710,MATCH(I268,rosh!$O$4:$O$710,0),2)="Mayor",1,))</f>
        <v>0</v>
      </c>
      <c r="W268" s="7" t="str">
        <f t="shared" si="59"/>
        <v>TRUE בית שאן</v>
      </c>
      <c r="X268" s="84">
        <f t="shared" si="64"/>
        <v>8334</v>
      </c>
      <c r="Y268" s="7">
        <f t="shared" si="60"/>
        <v>1</v>
      </c>
      <c r="Z268" s="7">
        <f t="shared" si="61"/>
        <v>13</v>
      </c>
      <c r="AA268" s="7" t="str">
        <f t="shared" si="62"/>
        <v/>
      </c>
      <c r="AB268" s="7">
        <f t="shared" si="63"/>
        <v>1</v>
      </c>
    </row>
    <row r="269" spans="2:28" ht="15" thickTop="1" thickBot="1">
      <c r="B269" s="31">
        <v>9200</v>
      </c>
      <c r="C269" s="32" t="s">
        <v>16851</v>
      </c>
      <c r="D269" s="33"/>
      <c r="E269" s="34" t="s">
        <v>1194</v>
      </c>
      <c r="F269" s="22" t="str">
        <f t="shared" si="52"/>
        <v>יד בית שאן</v>
      </c>
      <c r="G269" s="35" t="s">
        <v>6231</v>
      </c>
      <c r="H269" s="36"/>
      <c r="I269" s="25" t="str">
        <f t="shared" si="53"/>
        <v xml:space="preserve">בית שאן </v>
      </c>
      <c r="J269" s="37">
        <v>9088</v>
      </c>
      <c r="K269" s="38">
        <v>9088</v>
      </c>
      <c r="L269" s="39">
        <v>7.6694542253521125E-2</v>
      </c>
      <c r="M269" s="40">
        <v>697</v>
      </c>
      <c r="N269" s="41">
        <v>7.6694542253521125E-2</v>
      </c>
      <c r="O269" s="42">
        <v>697</v>
      </c>
      <c r="P269" s="7">
        <f>VLOOKUP(C269,'ריכוז נתונים'!$B$3:$C$189,2)</f>
        <v>13</v>
      </c>
      <c r="Q269" s="47" t="b">
        <f t="shared" si="54"/>
        <v>1</v>
      </c>
      <c r="R269" s="7">
        <f t="shared" si="55"/>
        <v>1</v>
      </c>
      <c r="S269" s="47">
        <f t="shared" si="56"/>
        <v>699</v>
      </c>
      <c r="T269" s="7">
        <f t="shared" si="57"/>
        <v>11.799999999999999</v>
      </c>
      <c r="U269" s="7" t="str">
        <f t="shared" si="58"/>
        <v>Gap</v>
      </c>
      <c r="V269" s="7">
        <f>IF(ISERROR(IF(INDEX(rosh!$O$4:$P$710,MATCH(I269,rosh!$O$4:$O$710,0),2)="Mayor",1,)),0,IF(INDEX(rosh!$O$4:$P$710,MATCH(I269,rosh!$O$4:$O$710,0),2)="Mayor",1,))</f>
        <v>0</v>
      </c>
      <c r="W269" s="7" t="str">
        <f t="shared" si="59"/>
        <v>TRUE בית שאן</v>
      </c>
      <c r="X269" s="84">
        <f t="shared" si="64"/>
        <v>8334</v>
      </c>
      <c r="Y269" s="7">
        <f t="shared" si="60"/>
        <v>1</v>
      </c>
      <c r="Z269" s="7">
        <f t="shared" si="61"/>
        <v>13</v>
      </c>
      <c r="AA269" s="7" t="str">
        <f t="shared" si="62"/>
        <v/>
      </c>
      <c r="AB269" s="7">
        <f t="shared" si="63"/>
        <v>1</v>
      </c>
    </row>
    <row r="270" spans="2:28" ht="15" thickTop="1" thickBot="1">
      <c r="B270" s="31">
        <v>9200</v>
      </c>
      <c r="C270" s="32" t="s">
        <v>16851</v>
      </c>
      <c r="D270" s="33">
        <v>13605</v>
      </c>
      <c r="E270" s="34" t="s">
        <v>573</v>
      </c>
      <c r="F270" s="22" t="str">
        <f t="shared" si="52"/>
        <v>זך בית שאן</v>
      </c>
      <c r="G270" s="35" t="s">
        <v>16909</v>
      </c>
      <c r="H270" s="36"/>
      <c r="I270" s="25" t="str">
        <f t="shared" si="53"/>
        <v xml:space="preserve">בית שאן </v>
      </c>
      <c r="J270" s="37">
        <v>9088</v>
      </c>
      <c r="K270" s="38">
        <v>9088</v>
      </c>
      <c r="L270" s="39">
        <v>4.5444542253521125E-2</v>
      </c>
      <c r="M270" s="40">
        <v>413</v>
      </c>
      <c r="N270" s="41">
        <v>4.5444542253521125E-2</v>
      </c>
      <c r="O270" s="42">
        <v>413</v>
      </c>
      <c r="P270" s="7">
        <f>VLOOKUP(C270,'ריכוז נתונים'!$B$3:$C$189,2)</f>
        <v>13</v>
      </c>
      <c r="Q270" s="47" t="b">
        <f t="shared" si="54"/>
        <v>0</v>
      </c>
      <c r="R270" s="7">
        <f t="shared" si="55"/>
        <v>0</v>
      </c>
      <c r="S270" s="47">
        <f t="shared" si="56"/>
        <v>699</v>
      </c>
      <c r="T270" s="7">
        <f t="shared" si="57"/>
        <v>11.799999999999999</v>
      </c>
      <c r="U270" s="7" t="str">
        <f t="shared" si="58"/>
        <v>Gap</v>
      </c>
      <c r="V270" s="7">
        <f>IF(ISERROR(IF(INDEX(rosh!$O$4:$P$710,MATCH(I270,rosh!$O$4:$O$710,0),2)="Mayor",1,)),0,IF(INDEX(rosh!$O$4:$P$710,MATCH(I270,rosh!$O$4:$O$710,0),2)="Mayor",1,))</f>
        <v>0</v>
      </c>
      <c r="W270" s="7" t="str">
        <f t="shared" si="59"/>
        <v>FALSE בית שאן</v>
      </c>
      <c r="X270" s="84">
        <f t="shared" si="64"/>
        <v>754</v>
      </c>
      <c r="Y270" s="7">
        <f t="shared" si="60"/>
        <v>0</v>
      </c>
      <c r="Z270" s="7">
        <f t="shared" si="61"/>
        <v>13</v>
      </c>
      <c r="AA270" s="7" t="str">
        <f t="shared" si="62"/>
        <v/>
      </c>
      <c r="AB270" s="7">
        <f t="shared" si="63"/>
        <v>0</v>
      </c>
    </row>
    <row r="271" spans="2:28" ht="15" thickTop="1" thickBot="1">
      <c r="B271" s="31">
        <v>9200</v>
      </c>
      <c r="C271" s="32" t="s">
        <v>16851</v>
      </c>
      <c r="D271" s="33">
        <v>13605</v>
      </c>
      <c r="E271" s="34" t="s">
        <v>108</v>
      </c>
      <c r="F271" s="22" t="str">
        <f t="shared" si="52"/>
        <v>פה בית שאן</v>
      </c>
      <c r="G271" s="35" t="s">
        <v>16859</v>
      </c>
      <c r="H271" s="36"/>
      <c r="I271" s="25" t="str">
        <f t="shared" si="53"/>
        <v xml:space="preserve">בית שאן </v>
      </c>
      <c r="J271" s="37">
        <v>9088</v>
      </c>
      <c r="K271" s="38">
        <v>9088</v>
      </c>
      <c r="L271" s="39">
        <v>3.7522007042253523E-2</v>
      </c>
      <c r="M271" s="40">
        <v>341</v>
      </c>
      <c r="N271" s="41">
        <v>3.7522007042253523E-2</v>
      </c>
      <c r="O271" s="42">
        <v>341</v>
      </c>
      <c r="P271" s="7">
        <f>VLOOKUP(C271,'ריכוז נתונים'!$B$3:$C$189,2)</f>
        <v>13</v>
      </c>
      <c r="Q271" s="47" t="b">
        <f t="shared" si="54"/>
        <v>0</v>
      </c>
      <c r="R271" s="7">
        <f t="shared" si="55"/>
        <v>0</v>
      </c>
      <c r="S271" s="47">
        <f t="shared" si="56"/>
        <v>699</v>
      </c>
      <c r="T271" s="7">
        <f t="shared" si="57"/>
        <v>11.799999999999999</v>
      </c>
      <c r="U271" s="7" t="str">
        <f t="shared" si="58"/>
        <v>Gap</v>
      </c>
      <c r="V271" s="7">
        <f>IF(ISERROR(IF(INDEX(rosh!$O$4:$P$710,MATCH(I271,rosh!$O$4:$O$710,0),2)="Mayor",1,)),0,IF(INDEX(rosh!$O$4:$P$710,MATCH(I271,rosh!$O$4:$O$710,0),2)="Mayor",1,))</f>
        <v>0</v>
      </c>
      <c r="W271" s="7" t="str">
        <f t="shared" si="59"/>
        <v>FALSE בית שאן</v>
      </c>
      <c r="X271" s="84">
        <f t="shared" si="64"/>
        <v>754</v>
      </c>
      <c r="Y271" s="7">
        <f t="shared" si="60"/>
        <v>0</v>
      </c>
      <c r="Z271" s="7">
        <f t="shared" si="61"/>
        <v>13</v>
      </c>
      <c r="AA271" s="7" t="str">
        <f t="shared" si="62"/>
        <v/>
      </c>
      <c r="AB271" s="7">
        <f t="shared" si="63"/>
        <v>0</v>
      </c>
    </row>
    <row r="272" spans="2:28" ht="15" thickTop="1" thickBot="1">
      <c r="B272" s="31">
        <v>2610</v>
      </c>
      <c r="C272" s="32" t="s">
        <v>16718</v>
      </c>
      <c r="D272" s="33">
        <v>50466</v>
      </c>
      <c r="E272" s="34" t="s">
        <v>6232</v>
      </c>
      <c r="F272" s="22" t="str">
        <f t="shared" si="52"/>
        <v>חן בית שמש</v>
      </c>
      <c r="G272" s="35" t="s">
        <v>16812</v>
      </c>
      <c r="H272" s="36"/>
      <c r="I272" s="25" t="str">
        <f t="shared" si="53"/>
        <v xml:space="preserve">בית שמש </v>
      </c>
      <c r="J272" s="37">
        <v>33554</v>
      </c>
      <c r="K272" s="38">
        <v>33554</v>
      </c>
      <c r="L272" s="39">
        <v>0.14805984383382012</v>
      </c>
      <c r="M272" s="40">
        <v>4968</v>
      </c>
      <c r="N272" s="41">
        <v>0.14805984383382012</v>
      </c>
      <c r="O272" s="42">
        <v>4968</v>
      </c>
      <c r="P272" s="7">
        <f>VLOOKUP(C272,'ריכוז נתונים'!$B$3:$C$189,2)</f>
        <v>19</v>
      </c>
      <c r="Q272" s="47" t="b">
        <f t="shared" si="54"/>
        <v>1</v>
      </c>
      <c r="R272" s="7">
        <f t="shared" si="55"/>
        <v>2.8</v>
      </c>
      <c r="S272" s="47">
        <f t="shared" si="56"/>
        <v>1766</v>
      </c>
      <c r="T272" s="7">
        <f t="shared" si="57"/>
        <v>17.899999999999999</v>
      </c>
      <c r="U272" s="7" t="str">
        <f t="shared" si="58"/>
        <v>Gap</v>
      </c>
      <c r="V272" s="7">
        <f>IF(ISERROR(IF(INDEX(rosh!$O$4:$P$710,MATCH(I272,rosh!$O$4:$O$710,0),2)="Mayor",1,)),0,IF(INDEX(rosh!$O$4:$P$710,MATCH(I272,rosh!$O$4:$O$710,0),2)="Mayor",1,))</f>
        <v>0</v>
      </c>
      <c r="W272" s="7" t="str">
        <f t="shared" si="59"/>
        <v>TRUE בית שמש</v>
      </c>
      <c r="X272" s="84">
        <f t="shared" si="64"/>
        <v>31535</v>
      </c>
      <c r="Y272" s="7">
        <f t="shared" si="60"/>
        <v>3</v>
      </c>
      <c r="Z272" s="7">
        <f t="shared" si="61"/>
        <v>20</v>
      </c>
      <c r="AA272" s="7" t="str">
        <f t="shared" si="62"/>
        <v>Gap</v>
      </c>
      <c r="AB272" s="7">
        <f t="shared" si="63"/>
        <v>3</v>
      </c>
    </row>
    <row r="273" spans="2:28" ht="15" thickTop="1" thickBot="1">
      <c r="B273" s="31">
        <v>2610</v>
      </c>
      <c r="C273" s="32" t="s">
        <v>16718</v>
      </c>
      <c r="D273" s="33">
        <v>50466</v>
      </c>
      <c r="E273" s="34" t="s">
        <v>1007</v>
      </c>
      <c r="F273" s="22" t="str">
        <f t="shared" si="52"/>
        <v>טב בית שמש</v>
      </c>
      <c r="G273" s="35" t="s">
        <v>16793</v>
      </c>
      <c r="H273" s="36" t="s">
        <v>1017</v>
      </c>
      <c r="I273" s="25" t="str">
        <f t="shared" si="53"/>
        <v>בית שמש כהן אלי</v>
      </c>
      <c r="J273" s="37">
        <v>33554</v>
      </c>
      <c r="K273" s="38">
        <v>33554</v>
      </c>
      <c r="L273" s="39">
        <v>0.14382785956964891</v>
      </c>
      <c r="M273" s="40">
        <v>4826</v>
      </c>
      <c r="N273" s="41">
        <v>0.14382785956964891</v>
      </c>
      <c r="O273" s="42">
        <v>4826</v>
      </c>
      <c r="P273" s="7">
        <f>VLOOKUP(C273,'ריכוז נתונים'!$B$3:$C$189,2)</f>
        <v>19</v>
      </c>
      <c r="Q273" s="47" t="b">
        <f t="shared" si="54"/>
        <v>1</v>
      </c>
      <c r="R273" s="7">
        <f t="shared" si="55"/>
        <v>2.7</v>
      </c>
      <c r="S273" s="47">
        <f t="shared" si="56"/>
        <v>1766</v>
      </c>
      <c r="T273" s="7">
        <f t="shared" si="57"/>
        <v>17.899999999999999</v>
      </c>
      <c r="U273" s="7" t="str">
        <f t="shared" si="58"/>
        <v>Gap</v>
      </c>
      <c r="V273" s="7">
        <f>IF(ISERROR(IF(INDEX(rosh!$O$4:$P$710,MATCH(I273,rosh!$O$4:$O$710,0),2)="Mayor",1,)),0,IF(INDEX(rosh!$O$4:$P$710,MATCH(I273,rosh!$O$4:$O$710,0),2)="Mayor",1,))</f>
        <v>0</v>
      </c>
      <c r="W273" s="7" t="str">
        <f t="shared" si="59"/>
        <v>TRUE בית שמש</v>
      </c>
      <c r="X273" s="84">
        <f t="shared" si="64"/>
        <v>31535</v>
      </c>
      <c r="Y273" s="7">
        <f t="shared" si="60"/>
        <v>3</v>
      </c>
      <c r="Z273" s="7">
        <f t="shared" si="61"/>
        <v>20</v>
      </c>
      <c r="AA273" s="7" t="str">
        <f t="shared" si="62"/>
        <v>Gap</v>
      </c>
      <c r="AB273" s="7">
        <f t="shared" si="63"/>
        <v>3</v>
      </c>
    </row>
    <row r="274" spans="2:28" ht="15" thickTop="1" thickBot="1">
      <c r="B274" s="31">
        <v>2610</v>
      </c>
      <c r="C274" s="32" t="s">
        <v>16718</v>
      </c>
      <c r="D274" s="33">
        <v>50466</v>
      </c>
      <c r="E274" s="34" t="s">
        <v>963</v>
      </c>
      <c r="F274" s="22" t="str">
        <f t="shared" si="52"/>
        <v>שס בית שמש</v>
      </c>
      <c r="G274" s="35" t="s">
        <v>16717</v>
      </c>
      <c r="H274" s="36" t="s">
        <v>16725</v>
      </c>
      <c r="I274" s="25" t="str">
        <f t="shared" si="53"/>
        <v>בית שמש אבוטבול משה</v>
      </c>
      <c r="J274" s="37">
        <v>33554</v>
      </c>
      <c r="K274" s="38">
        <v>33554</v>
      </c>
      <c r="L274" s="39">
        <v>0.1420694999105919</v>
      </c>
      <c r="M274" s="40">
        <v>4767</v>
      </c>
      <c r="N274" s="41">
        <v>0.1420694999105919</v>
      </c>
      <c r="O274" s="42">
        <v>4767.0000000000009</v>
      </c>
      <c r="P274" s="7">
        <f>VLOOKUP(C274,'ריכוז נתונים'!$B$3:$C$189,2)</f>
        <v>19</v>
      </c>
      <c r="Q274" s="47" t="b">
        <f t="shared" si="54"/>
        <v>1</v>
      </c>
      <c r="R274" s="7">
        <f t="shared" si="55"/>
        <v>2.7</v>
      </c>
      <c r="S274" s="47">
        <f t="shared" si="56"/>
        <v>1766</v>
      </c>
      <c r="T274" s="7">
        <f t="shared" si="57"/>
        <v>17.899999999999999</v>
      </c>
      <c r="U274" s="7" t="str">
        <f t="shared" si="58"/>
        <v>Gap</v>
      </c>
      <c r="V274" s="7">
        <f>IF(ISERROR(IF(INDEX(rosh!$O$4:$P$710,MATCH(I274,rosh!$O$4:$O$710,0),2)="Mayor",1,)),0,IF(INDEX(rosh!$O$4:$P$710,MATCH(I274,rosh!$O$4:$O$710,0),2)="Mayor",1,))</f>
        <v>1</v>
      </c>
      <c r="W274" s="7" t="str">
        <f t="shared" si="59"/>
        <v>TRUE בית שמש</v>
      </c>
      <c r="X274" s="84">
        <f t="shared" si="64"/>
        <v>31535</v>
      </c>
      <c r="Y274" s="7">
        <f t="shared" si="60"/>
        <v>3</v>
      </c>
      <c r="Z274" s="7">
        <f t="shared" si="61"/>
        <v>20</v>
      </c>
      <c r="AA274" s="7" t="str">
        <f t="shared" si="62"/>
        <v>Gap</v>
      </c>
      <c r="AB274" s="7">
        <f t="shared" si="63"/>
        <v>3</v>
      </c>
    </row>
    <row r="275" spans="2:28" ht="15" thickTop="1" thickBot="1">
      <c r="B275" s="31">
        <v>2610</v>
      </c>
      <c r="C275" s="32" t="s">
        <v>16718</v>
      </c>
      <c r="D275" s="33">
        <v>50466</v>
      </c>
      <c r="E275" s="34" t="s">
        <v>126</v>
      </c>
      <c r="F275" s="22" t="str">
        <f t="shared" si="52"/>
        <v>מחל בית שמש</v>
      </c>
      <c r="G275" s="35" t="s">
        <v>16742</v>
      </c>
      <c r="H275" s="36"/>
      <c r="I275" s="25" t="str">
        <f t="shared" si="53"/>
        <v xml:space="preserve">בית שמש </v>
      </c>
      <c r="J275" s="37">
        <v>33554</v>
      </c>
      <c r="K275" s="38">
        <v>33554</v>
      </c>
      <c r="L275" s="39">
        <v>0.11032961792930798</v>
      </c>
      <c r="M275" s="40">
        <v>3702</v>
      </c>
      <c r="N275" s="41">
        <v>0.11032961792930798</v>
      </c>
      <c r="O275" s="42">
        <v>3702</v>
      </c>
      <c r="P275" s="7">
        <f>VLOOKUP(C275,'ריכוז נתונים'!$B$3:$C$189,2)</f>
        <v>19</v>
      </c>
      <c r="Q275" s="47" t="b">
        <f t="shared" si="54"/>
        <v>1</v>
      </c>
      <c r="R275" s="7">
        <f t="shared" si="55"/>
        <v>2.1</v>
      </c>
      <c r="S275" s="47">
        <f t="shared" si="56"/>
        <v>1766</v>
      </c>
      <c r="T275" s="7">
        <f t="shared" si="57"/>
        <v>17.899999999999999</v>
      </c>
      <c r="U275" s="7" t="str">
        <f t="shared" si="58"/>
        <v>Gap</v>
      </c>
      <c r="V275" s="7">
        <f>IF(ISERROR(IF(INDEX(rosh!$O$4:$P$710,MATCH(I275,rosh!$O$4:$O$710,0),2)="Mayor",1,)),0,IF(INDEX(rosh!$O$4:$P$710,MATCH(I275,rosh!$O$4:$O$710,0),2)="Mayor",1,))</f>
        <v>0</v>
      </c>
      <c r="W275" s="7" t="str">
        <f t="shared" si="59"/>
        <v>TRUE בית שמש</v>
      </c>
      <c r="X275" s="84">
        <f t="shared" si="64"/>
        <v>31535</v>
      </c>
      <c r="Y275" s="7">
        <f t="shared" si="60"/>
        <v>2</v>
      </c>
      <c r="Z275" s="7">
        <f t="shared" si="61"/>
        <v>20</v>
      </c>
      <c r="AA275" s="7" t="str">
        <f t="shared" si="62"/>
        <v>Gap</v>
      </c>
      <c r="AB275" s="7">
        <f t="shared" si="63"/>
        <v>2</v>
      </c>
    </row>
    <row r="276" spans="2:28" ht="15" thickTop="1" thickBot="1">
      <c r="B276" s="31">
        <v>2610</v>
      </c>
      <c r="C276" s="32" t="s">
        <v>16718</v>
      </c>
      <c r="D276" s="33">
        <v>50466</v>
      </c>
      <c r="E276" s="34" t="s">
        <v>3822</v>
      </c>
      <c r="F276" s="22" t="str">
        <f t="shared" si="52"/>
        <v>ג בית שמש</v>
      </c>
      <c r="G276" s="35" t="s">
        <v>3821</v>
      </c>
      <c r="H276" s="36"/>
      <c r="I276" s="25" t="str">
        <f t="shared" si="53"/>
        <v xml:space="preserve">בית שמש </v>
      </c>
      <c r="J276" s="37">
        <v>33554</v>
      </c>
      <c r="K276" s="38">
        <v>33554</v>
      </c>
      <c r="L276" s="39">
        <v>0.10433927400607976</v>
      </c>
      <c r="M276" s="40">
        <v>3501</v>
      </c>
      <c r="N276" s="41">
        <v>0.10433927400607976</v>
      </c>
      <c r="O276" s="42">
        <v>3501</v>
      </c>
      <c r="P276" s="7">
        <f>VLOOKUP(C276,'ריכוז נתונים'!$B$3:$C$189,2)</f>
        <v>19</v>
      </c>
      <c r="Q276" s="47" t="b">
        <f t="shared" si="54"/>
        <v>1</v>
      </c>
      <c r="R276" s="7">
        <f t="shared" si="55"/>
        <v>2</v>
      </c>
      <c r="S276" s="47">
        <f t="shared" si="56"/>
        <v>1766</v>
      </c>
      <c r="T276" s="7">
        <f t="shared" si="57"/>
        <v>17.899999999999999</v>
      </c>
      <c r="U276" s="7" t="str">
        <f t="shared" si="58"/>
        <v>Gap</v>
      </c>
      <c r="V276" s="7">
        <f>IF(ISERROR(IF(INDEX(rosh!$O$4:$P$710,MATCH(I276,rosh!$O$4:$O$710,0),2)="Mayor",1,)),0,IF(INDEX(rosh!$O$4:$P$710,MATCH(I276,rosh!$O$4:$O$710,0),2)="Mayor",1,))</f>
        <v>0</v>
      </c>
      <c r="W276" s="7" t="str">
        <f t="shared" si="59"/>
        <v>TRUE בית שמש</v>
      </c>
      <c r="X276" s="84">
        <f t="shared" si="64"/>
        <v>31535</v>
      </c>
      <c r="Y276" s="7">
        <f t="shared" si="60"/>
        <v>2</v>
      </c>
      <c r="Z276" s="7">
        <f t="shared" si="61"/>
        <v>20</v>
      </c>
      <c r="AA276" s="7" t="str">
        <f t="shared" si="62"/>
        <v>Gap</v>
      </c>
      <c r="AB276" s="7">
        <f t="shared" si="63"/>
        <v>2</v>
      </c>
    </row>
    <row r="277" spans="2:28" ht="15" thickTop="1" thickBot="1">
      <c r="B277" s="31">
        <v>2610</v>
      </c>
      <c r="C277" s="32" t="s">
        <v>16718</v>
      </c>
      <c r="D277" s="33">
        <v>50466</v>
      </c>
      <c r="E277" s="34" t="s">
        <v>18</v>
      </c>
      <c r="F277" s="22" t="str">
        <f t="shared" si="52"/>
        <v>כ בית שמש</v>
      </c>
      <c r="G277" s="35" t="s">
        <v>16774</v>
      </c>
      <c r="H277" s="36"/>
      <c r="I277" s="25" t="str">
        <f t="shared" si="53"/>
        <v xml:space="preserve">בית שמש </v>
      </c>
      <c r="J277" s="37">
        <v>33554</v>
      </c>
      <c r="K277" s="38">
        <v>33554</v>
      </c>
      <c r="L277" s="39">
        <v>8.4848304226023727E-2</v>
      </c>
      <c r="M277" s="40">
        <v>2847</v>
      </c>
      <c r="N277" s="41">
        <v>8.4848304226023727E-2</v>
      </c>
      <c r="O277" s="42">
        <v>2847</v>
      </c>
      <c r="P277" s="7">
        <f>VLOOKUP(C277,'ריכוז נתונים'!$B$3:$C$189,2)</f>
        <v>19</v>
      </c>
      <c r="Q277" s="47" t="b">
        <f t="shared" si="54"/>
        <v>1</v>
      </c>
      <c r="R277" s="7">
        <f t="shared" si="55"/>
        <v>1.6</v>
      </c>
      <c r="S277" s="47">
        <f t="shared" si="56"/>
        <v>1766</v>
      </c>
      <c r="T277" s="7">
        <f t="shared" si="57"/>
        <v>17.899999999999999</v>
      </c>
      <c r="U277" s="7" t="str">
        <f t="shared" si="58"/>
        <v>Gap</v>
      </c>
      <c r="V277" s="7">
        <f>IF(ISERROR(IF(INDEX(rosh!$O$4:$P$710,MATCH(I277,rosh!$O$4:$O$710,0),2)="Mayor",1,)),0,IF(INDEX(rosh!$O$4:$P$710,MATCH(I277,rosh!$O$4:$O$710,0),2)="Mayor",1,))</f>
        <v>0</v>
      </c>
      <c r="W277" s="7" t="str">
        <f t="shared" si="59"/>
        <v>TRUE בית שמש</v>
      </c>
      <c r="X277" s="84">
        <f t="shared" si="64"/>
        <v>31535</v>
      </c>
      <c r="Y277" s="7">
        <f t="shared" si="60"/>
        <v>2</v>
      </c>
      <c r="Z277" s="7">
        <f t="shared" si="61"/>
        <v>20</v>
      </c>
      <c r="AA277" s="7" t="str">
        <f t="shared" si="62"/>
        <v>Gap</v>
      </c>
      <c r="AB277" s="7">
        <f t="shared" si="63"/>
        <v>2</v>
      </c>
    </row>
    <row r="278" spans="2:28" ht="15" thickTop="1" thickBot="1">
      <c r="B278" s="31">
        <v>2610</v>
      </c>
      <c r="C278" s="32" t="s">
        <v>16718</v>
      </c>
      <c r="D278" s="33">
        <v>50466</v>
      </c>
      <c r="E278" s="34" t="s">
        <v>2094</v>
      </c>
      <c r="F278" s="22" t="str">
        <f t="shared" si="52"/>
        <v>כח בית שמש</v>
      </c>
      <c r="G278" s="35" t="s">
        <v>16763</v>
      </c>
      <c r="H278" s="36"/>
      <c r="I278" s="25" t="str">
        <f t="shared" si="53"/>
        <v xml:space="preserve">בית שמש </v>
      </c>
      <c r="J278" s="37">
        <v>33554</v>
      </c>
      <c r="K278" s="38">
        <v>33554</v>
      </c>
      <c r="L278" s="39">
        <v>7.9305000894081185E-2</v>
      </c>
      <c r="M278" s="40">
        <v>2661</v>
      </c>
      <c r="N278" s="41">
        <v>7.9305000894081185E-2</v>
      </c>
      <c r="O278" s="42">
        <v>2661</v>
      </c>
      <c r="P278" s="7">
        <f>VLOOKUP(C278,'ריכוז נתונים'!$B$3:$C$189,2)</f>
        <v>19</v>
      </c>
      <c r="Q278" s="47" t="b">
        <f t="shared" si="54"/>
        <v>1</v>
      </c>
      <c r="R278" s="7">
        <f t="shared" si="55"/>
        <v>1.5</v>
      </c>
      <c r="S278" s="47">
        <f t="shared" si="56"/>
        <v>1766</v>
      </c>
      <c r="T278" s="7">
        <f t="shared" si="57"/>
        <v>17.899999999999999</v>
      </c>
      <c r="U278" s="7" t="str">
        <f t="shared" si="58"/>
        <v>Gap</v>
      </c>
      <c r="V278" s="7">
        <f>IF(ISERROR(IF(INDEX(rosh!$O$4:$P$710,MATCH(I278,rosh!$O$4:$O$710,0),2)="Mayor",1,)),0,IF(INDEX(rosh!$O$4:$P$710,MATCH(I278,rosh!$O$4:$O$710,0),2)="Mayor",1,))</f>
        <v>0</v>
      </c>
      <c r="W278" s="7" t="str">
        <f t="shared" si="59"/>
        <v>TRUE בית שמש</v>
      </c>
      <c r="X278" s="84">
        <f t="shared" si="64"/>
        <v>31535</v>
      </c>
      <c r="Y278" s="7">
        <f t="shared" si="60"/>
        <v>2</v>
      </c>
      <c r="Z278" s="7">
        <f t="shared" si="61"/>
        <v>20</v>
      </c>
      <c r="AA278" s="7" t="str">
        <f t="shared" si="62"/>
        <v>Gap</v>
      </c>
      <c r="AB278" s="7">
        <f t="shared" si="63"/>
        <v>2</v>
      </c>
    </row>
    <row r="279" spans="2:28" ht="15" thickTop="1" thickBot="1">
      <c r="B279" s="31">
        <v>2610</v>
      </c>
      <c r="C279" s="32" t="s">
        <v>16718</v>
      </c>
      <c r="D279" s="33">
        <v>50466</v>
      </c>
      <c r="E279" s="34" t="s">
        <v>151</v>
      </c>
      <c r="F279" s="22" t="str">
        <f t="shared" si="52"/>
        <v>ה בית שמש</v>
      </c>
      <c r="G279" s="35" t="s">
        <v>16823</v>
      </c>
      <c r="H279" s="36" t="s">
        <v>16828</v>
      </c>
      <c r="I279" s="25" t="str">
        <f t="shared" si="53"/>
        <v>בית שמש בלעיש מאיר</v>
      </c>
      <c r="J279" s="37">
        <v>33554</v>
      </c>
      <c r="K279" s="38">
        <v>33554</v>
      </c>
      <c r="L279" s="39">
        <v>4.6849853966740178E-2</v>
      </c>
      <c r="M279" s="40">
        <v>1572</v>
      </c>
      <c r="N279" s="41">
        <v>4.6849853966740178E-2</v>
      </c>
      <c r="O279" s="42">
        <v>1572</v>
      </c>
      <c r="P279" s="7">
        <f>VLOOKUP(C279,'ריכוז נתונים'!$B$3:$C$189,2)</f>
        <v>19</v>
      </c>
      <c r="Q279" s="47" t="b">
        <f t="shared" si="54"/>
        <v>1</v>
      </c>
      <c r="R279" s="7">
        <f t="shared" si="55"/>
        <v>0.9</v>
      </c>
      <c r="S279" s="47">
        <f t="shared" si="56"/>
        <v>1766</v>
      </c>
      <c r="T279" s="7">
        <f t="shared" si="57"/>
        <v>17.899999999999999</v>
      </c>
      <c r="U279" s="7" t="str">
        <f t="shared" si="58"/>
        <v>Gap</v>
      </c>
      <c r="V279" s="7">
        <f>IF(ISERROR(IF(INDEX(rosh!$O$4:$P$710,MATCH(I279,rosh!$O$4:$O$710,0),2)="Mayor",1,)),0,IF(INDEX(rosh!$O$4:$P$710,MATCH(I279,rosh!$O$4:$O$710,0),2)="Mayor",1,))</f>
        <v>0</v>
      </c>
      <c r="W279" s="7" t="str">
        <f t="shared" si="59"/>
        <v>TRUE בית שמש</v>
      </c>
      <c r="X279" s="84">
        <f t="shared" si="64"/>
        <v>31535</v>
      </c>
      <c r="Y279" s="7">
        <f t="shared" si="60"/>
        <v>1</v>
      </c>
      <c r="Z279" s="7">
        <f t="shared" si="61"/>
        <v>20</v>
      </c>
      <c r="AA279" s="7" t="str">
        <f t="shared" si="62"/>
        <v>Gap</v>
      </c>
      <c r="AB279" s="7">
        <f t="shared" si="63"/>
        <v>1</v>
      </c>
    </row>
    <row r="280" spans="2:28" ht="15" thickTop="1" thickBot="1">
      <c r="B280" s="31">
        <v>2610</v>
      </c>
      <c r="C280" s="32" t="s">
        <v>16718</v>
      </c>
      <c r="D280" s="33">
        <v>50466</v>
      </c>
      <c r="E280" s="34" t="s">
        <v>3</v>
      </c>
      <c r="F280" s="22" t="str">
        <f t="shared" si="52"/>
        <v>ל בית שמש</v>
      </c>
      <c r="G280" s="35" t="s">
        <v>16752</v>
      </c>
      <c r="H280" s="36"/>
      <c r="I280" s="25" t="str">
        <f t="shared" si="53"/>
        <v xml:space="preserve">בית שמש </v>
      </c>
      <c r="J280" s="37">
        <v>33554</v>
      </c>
      <c r="K280" s="38">
        <v>33554</v>
      </c>
      <c r="L280" s="39">
        <v>4.0263455921797697E-2</v>
      </c>
      <c r="M280" s="40">
        <v>1351</v>
      </c>
      <c r="N280" s="41">
        <v>4.0263455921797697E-2</v>
      </c>
      <c r="O280" s="42">
        <v>1351</v>
      </c>
      <c r="P280" s="7">
        <f>VLOOKUP(C280,'ריכוז נתונים'!$B$3:$C$189,2)</f>
        <v>19</v>
      </c>
      <c r="Q280" s="47" t="b">
        <f t="shared" si="54"/>
        <v>1</v>
      </c>
      <c r="R280" s="7">
        <f t="shared" si="55"/>
        <v>0.8</v>
      </c>
      <c r="S280" s="47">
        <f t="shared" si="56"/>
        <v>1766</v>
      </c>
      <c r="T280" s="7">
        <f t="shared" si="57"/>
        <v>17.899999999999999</v>
      </c>
      <c r="U280" s="7" t="str">
        <f t="shared" si="58"/>
        <v>Gap</v>
      </c>
      <c r="V280" s="7">
        <f>IF(ISERROR(IF(INDEX(rosh!$O$4:$P$710,MATCH(I280,rosh!$O$4:$O$710,0),2)="Mayor",1,)),0,IF(INDEX(rosh!$O$4:$P$710,MATCH(I280,rosh!$O$4:$O$710,0),2)="Mayor",1,))</f>
        <v>0</v>
      </c>
      <c r="W280" s="7" t="str">
        <f t="shared" si="59"/>
        <v>TRUE בית שמש</v>
      </c>
      <c r="X280" s="84">
        <f t="shared" si="64"/>
        <v>31535</v>
      </c>
      <c r="Y280" s="7">
        <f t="shared" si="60"/>
        <v>1</v>
      </c>
      <c r="Z280" s="7">
        <f t="shared" si="61"/>
        <v>20</v>
      </c>
      <c r="AA280" s="7" t="str">
        <f t="shared" si="62"/>
        <v>Gap</v>
      </c>
      <c r="AB280" s="7">
        <f t="shared" si="63"/>
        <v>1</v>
      </c>
    </row>
    <row r="281" spans="2:28" ht="15" thickTop="1" thickBot="1">
      <c r="B281" s="31">
        <v>2610</v>
      </c>
      <c r="C281" s="32" t="s">
        <v>16718</v>
      </c>
      <c r="D281" s="33">
        <v>50466</v>
      </c>
      <c r="E281" s="34" t="s">
        <v>70</v>
      </c>
      <c r="F281" s="22" t="str">
        <f t="shared" si="52"/>
        <v>א בית שמש</v>
      </c>
      <c r="G281" s="35" t="s">
        <v>16839</v>
      </c>
      <c r="H281" s="36"/>
      <c r="I281" s="25" t="str">
        <f t="shared" si="53"/>
        <v xml:space="preserve">בית שמש </v>
      </c>
      <c r="J281" s="37">
        <v>33554</v>
      </c>
      <c r="K281" s="38">
        <v>33554</v>
      </c>
      <c r="L281" s="39">
        <v>3.993562615485486E-2</v>
      </c>
      <c r="M281" s="40">
        <v>1340</v>
      </c>
      <c r="N281" s="41">
        <v>3.993562615485486E-2</v>
      </c>
      <c r="O281" s="42">
        <v>1340</v>
      </c>
      <c r="P281" s="7">
        <f>VLOOKUP(C281,'ריכוז נתונים'!$B$3:$C$189,2)</f>
        <v>19</v>
      </c>
      <c r="Q281" s="47" t="b">
        <f t="shared" si="54"/>
        <v>1</v>
      </c>
      <c r="R281" s="7">
        <f t="shared" si="55"/>
        <v>0.8</v>
      </c>
      <c r="S281" s="47">
        <f t="shared" si="56"/>
        <v>1766</v>
      </c>
      <c r="T281" s="7">
        <f t="shared" si="57"/>
        <v>17.899999999999999</v>
      </c>
      <c r="U281" s="7" t="str">
        <f t="shared" si="58"/>
        <v>Gap</v>
      </c>
      <c r="V281" s="7">
        <f>IF(ISERROR(IF(INDEX(rosh!$O$4:$P$710,MATCH(I281,rosh!$O$4:$O$710,0),2)="Mayor",1,)),0,IF(INDEX(rosh!$O$4:$P$710,MATCH(I281,rosh!$O$4:$O$710,0),2)="Mayor",1,))</f>
        <v>0</v>
      </c>
      <c r="W281" s="7" t="str">
        <f t="shared" si="59"/>
        <v>TRUE בית שמש</v>
      </c>
      <c r="X281" s="84">
        <f t="shared" si="64"/>
        <v>31535</v>
      </c>
      <c r="Y281" s="7">
        <f t="shared" si="60"/>
        <v>1</v>
      </c>
      <c r="Z281" s="7">
        <f t="shared" si="61"/>
        <v>20</v>
      </c>
      <c r="AA281" s="7" t="str">
        <f t="shared" si="62"/>
        <v>Gap</v>
      </c>
      <c r="AB281" s="7">
        <f t="shared" si="63"/>
        <v>1</v>
      </c>
    </row>
    <row r="282" spans="2:28" ht="15" thickTop="1" thickBot="1">
      <c r="B282" s="31">
        <v>2610</v>
      </c>
      <c r="C282" s="32" t="s">
        <v>16718</v>
      </c>
      <c r="D282" s="33">
        <v>50466</v>
      </c>
      <c r="E282" s="34" t="s">
        <v>9842</v>
      </c>
      <c r="F282" s="22" t="str">
        <f t="shared" si="52"/>
        <v>עד בית שמש</v>
      </c>
      <c r="G282" s="35" t="s">
        <v>16735</v>
      </c>
      <c r="H282" s="36"/>
      <c r="I282" s="25" t="str">
        <f t="shared" si="53"/>
        <v xml:space="preserve">בית שמש </v>
      </c>
      <c r="J282" s="37">
        <v>33554</v>
      </c>
      <c r="K282" s="38">
        <v>33554</v>
      </c>
      <c r="L282" s="39">
        <v>3.8058055671454968E-2</v>
      </c>
      <c r="M282" s="40">
        <v>1277</v>
      </c>
      <c r="N282" s="41">
        <v>3.8058055671454968E-2</v>
      </c>
      <c r="O282" s="42">
        <v>1277</v>
      </c>
      <c r="P282" s="7">
        <f>VLOOKUP(C282,'ריכוז נתונים'!$B$3:$C$189,2)</f>
        <v>19</v>
      </c>
      <c r="Q282" s="47" t="b">
        <f t="shared" si="54"/>
        <v>0</v>
      </c>
      <c r="R282" s="7">
        <f t="shared" si="55"/>
        <v>0</v>
      </c>
      <c r="S282" s="47">
        <f t="shared" si="56"/>
        <v>1766</v>
      </c>
      <c r="T282" s="7">
        <f t="shared" si="57"/>
        <v>17.899999999999999</v>
      </c>
      <c r="U282" s="7" t="str">
        <f t="shared" si="58"/>
        <v>Gap</v>
      </c>
      <c r="V282" s="7">
        <f>IF(ISERROR(IF(INDEX(rosh!$O$4:$P$710,MATCH(I282,rosh!$O$4:$O$710,0),2)="Mayor",1,)),0,IF(INDEX(rosh!$O$4:$P$710,MATCH(I282,rosh!$O$4:$O$710,0),2)="Mayor",1,))</f>
        <v>0</v>
      </c>
      <c r="W282" s="7" t="str">
        <f t="shared" si="59"/>
        <v>FALSE בית שמש</v>
      </c>
      <c r="X282" s="84">
        <f t="shared" si="64"/>
        <v>2019</v>
      </c>
      <c r="Y282" s="7">
        <f t="shared" si="60"/>
        <v>0</v>
      </c>
      <c r="Z282" s="7">
        <f t="shared" si="61"/>
        <v>20</v>
      </c>
      <c r="AA282" s="7" t="str">
        <f t="shared" si="62"/>
        <v>Gap</v>
      </c>
      <c r="AB282" s="7">
        <f t="shared" si="63"/>
        <v>0</v>
      </c>
    </row>
    <row r="283" spans="2:28" ht="15" thickTop="1" thickBot="1">
      <c r="B283" s="31">
        <v>2610</v>
      </c>
      <c r="C283" s="32" t="s">
        <v>16718</v>
      </c>
      <c r="D283" s="33">
        <v>50466</v>
      </c>
      <c r="E283" s="34" t="s">
        <v>778</v>
      </c>
      <c r="F283" s="22" t="str">
        <f t="shared" si="52"/>
        <v>י בית שמש</v>
      </c>
      <c r="G283" s="35" t="s">
        <v>16785</v>
      </c>
      <c r="H283" s="36"/>
      <c r="I283" s="25" t="str">
        <f t="shared" si="53"/>
        <v xml:space="preserve">בית שמש </v>
      </c>
      <c r="J283" s="37">
        <v>33554</v>
      </c>
      <c r="K283" s="38">
        <v>33554</v>
      </c>
      <c r="L283" s="39">
        <v>1.2278714907313583E-2</v>
      </c>
      <c r="M283" s="40">
        <v>412</v>
      </c>
      <c r="N283" s="41">
        <v>1.2278714907313583E-2</v>
      </c>
      <c r="O283" s="42">
        <v>412</v>
      </c>
      <c r="P283" s="7">
        <f>VLOOKUP(C283,'ריכוז נתונים'!$B$3:$C$189,2)</f>
        <v>19</v>
      </c>
      <c r="Q283" s="47" t="b">
        <f t="shared" si="54"/>
        <v>0</v>
      </c>
      <c r="R283" s="7">
        <f t="shared" si="55"/>
        <v>0</v>
      </c>
      <c r="S283" s="47">
        <f t="shared" si="56"/>
        <v>1766</v>
      </c>
      <c r="T283" s="7">
        <f t="shared" si="57"/>
        <v>17.899999999999999</v>
      </c>
      <c r="U283" s="7" t="str">
        <f t="shared" si="58"/>
        <v>Gap</v>
      </c>
      <c r="V283" s="7">
        <f>IF(ISERROR(IF(INDEX(rosh!$O$4:$P$710,MATCH(I283,rosh!$O$4:$O$710,0),2)="Mayor",1,)),0,IF(INDEX(rosh!$O$4:$P$710,MATCH(I283,rosh!$O$4:$O$710,0),2)="Mayor",1,))</f>
        <v>0</v>
      </c>
      <c r="W283" s="7" t="str">
        <f t="shared" si="59"/>
        <v>FALSE בית שמש</v>
      </c>
      <c r="X283" s="84">
        <f t="shared" si="64"/>
        <v>2019</v>
      </c>
      <c r="Y283" s="7">
        <f t="shared" si="60"/>
        <v>0</v>
      </c>
      <c r="Z283" s="7">
        <f t="shared" si="61"/>
        <v>20</v>
      </c>
      <c r="AA283" s="7" t="str">
        <f t="shared" si="62"/>
        <v>Gap</v>
      </c>
      <c r="AB283" s="7">
        <f t="shared" si="63"/>
        <v>0</v>
      </c>
    </row>
    <row r="284" spans="2:28" ht="15" thickTop="1" thickBot="1">
      <c r="B284" s="31">
        <v>2610</v>
      </c>
      <c r="C284" s="32" t="s">
        <v>16718</v>
      </c>
      <c r="D284" s="33">
        <v>50466</v>
      </c>
      <c r="E284" s="34" t="s">
        <v>259</v>
      </c>
      <c r="F284" s="22" t="str">
        <f t="shared" si="52"/>
        <v>ק בית שמש</v>
      </c>
      <c r="G284" s="35" t="s">
        <v>16727</v>
      </c>
      <c r="H284" s="36"/>
      <c r="I284" s="25" t="str">
        <f t="shared" si="53"/>
        <v xml:space="preserve">בית שמש </v>
      </c>
      <c r="J284" s="37">
        <v>33554</v>
      </c>
      <c r="K284" s="38">
        <v>33554</v>
      </c>
      <c r="L284" s="39">
        <v>9.8348930082851529E-3</v>
      </c>
      <c r="M284" s="40">
        <v>330</v>
      </c>
      <c r="N284" s="41">
        <v>9.8348930082851529E-3</v>
      </c>
      <c r="O284" s="42">
        <v>330</v>
      </c>
      <c r="P284" s="7">
        <f>VLOOKUP(C284,'ריכוז נתונים'!$B$3:$C$189,2)</f>
        <v>19</v>
      </c>
      <c r="Q284" s="47" t="b">
        <f t="shared" si="54"/>
        <v>0</v>
      </c>
      <c r="R284" s="7">
        <f t="shared" si="55"/>
        <v>0</v>
      </c>
      <c r="S284" s="47">
        <f t="shared" si="56"/>
        <v>1766</v>
      </c>
      <c r="T284" s="7">
        <f t="shared" si="57"/>
        <v>17.899999999999999</v>
      </c>
      <c r="U284" s="7" t="str">
        <f t="shared" si="58"/>
        <v>Gap</v>
      </c>
      <c r="V284" s="7">
        <f>IF(ISERROR(IF(INDEX(rosh!$O$4:$P$710,MATCH(I284,rosh!$O$4:$O$710,0),2)="Mayor",1,)),0,IF(INDEX(rosh!$O$4:$P$710,MATCH(I284,rosh!$O$4:$O$710,0),2)="Mayor",1,))</f>
        <v>0</v>
      </c>
      <c r="W284" s="7" t="str">
        <f t="shared" si="59"/>
        <v>FALSE בית שמש</v>
      </c>
      <c r="X284" s="84">
        <f t="shared" si="64"/>
        <v>2019</v>
      </c>
      <c r="Y284" s="7">
        <f t="shared" si="60"/>
        <v>0</v>
      </c>
      <c r="Z284" s="7">
        <f t="shared" si="61"/>
        <v>20</v>
      </c>
      <c r="AA284" s="7" t="str">
        <f t="shared" si="62"/>
        <v>Gap</v>
      </c>
      <c r="AB284" s="7">
        <f t="shared" si="63"/>
        <v>0</v>
      </c>
    </row>
    <row r="285" spans="2:28" ht="15" thickTop="1" thickBot="1">
      <c r="B285" s="31">
        <v>3780</v>
      </c>
      <c r="C285" s="32" t="s">
        <v>19563</v>
      </c>
      <c r="D285" s="33">
        <v>18574</v>
      </c>
      <c r="E285" s="34" t="s">
        <v>16700</v>
      </c>
      <c r="F285" s="22" t="str">
        <f t="shared" si="52"/>
        <v>גשס ביתר עלית</v>
      </c>
      <c r="G285" s="35" t="s">
        <v>16699</v>
      </c>
      <c r="H285" s="36" t="s">
        <v>16715</v>
      </c>
      <c r="I285" s="25" t="str">
        <f t="shared" si="53"/>
        <v>ביתר עלית רובינשטיין מאיר</v>
      </c>
      <c r="J285" s="37">
        <v>12862</v>
      </c>
      <c r="K285" s="38">
        <v>12862</v>
      </c>
      <c r="L285" s="39">
        <v>0.77950552013683716</v>
      </c>
      <c r="M285" s="40">
        <v>10026</v>
      </c>
      <c r="N285" s="41">
        <v>0.77950552013683716</v>
      </c>
      <c r="O285" s="42">
        <v>10026</v>
      </c>
      <c r="P285" s="7">
        <f>VLOOKUP(C285,'ריכוז נתונים'!$B$3:$C$189,2)</f>
        <v>15</v>
      </c>
      <c r="Q285" s="47" t="b">
        <f t="shared" si="54"/>
        <v>1</v>
      </c>
      <c r="R285" s="7">
        <f t="shared" si="55"/>
        <v>11.7</v>
      </c>
      <c r="S285" s="47">
        <f t="shared" si="56"/>
        <v>857</v>
      </c>
      <c r="T285" s="7">
        <f t="shared" si="57"/>
        <v>15</v>
      </c>
      <c r="U285" s="7" t="str">
        <f t="shared" si="58"/>
        <v/>
      </c>
      <c r="V285" s="7">
        <f>IF(ISERROR(IF(INDEX(rosh!$O$4:$P$710,MATCH(I285,rosh!$O$4:$O$710,0),2)="Mayor",1,)),0,IF(INDEX(rosh!$O$4:$P$710,MATCH(I285,rosh!$O$4:$O$710,0),2)="Mayor",1,))</f>
        <v>1</v>
      </c>
      <c r="W285" s="7" t="str">
        <f t="shared" si="59"/>
        <v>TRUE ביתר עלית</v>
      </c>
      <c r="X285" s="84">
        <f t="shared" si="64"/>
        <v>12859</v>
      </c>
      <c r="Y285" s="7">
        <f t="shared" si="60"/>
        <v>12</v>
      </c>
      <c r="Z285" s="7">
        <f t="shared" si="61"/>
        <v>15</v>
      </c>
      <c r="AA285" s="7" t="str">
        <f t="shared" si="62"/>
        <v/>
      </c>
      <c r="AB285" s="7">
        <f t="shared" si="63"/>
        <v>13</v>
      </c>
    </row>
    <row r="286" spans="2:28" ht="26" thickTop="1" thickBot="1">
      <c r="B286" s="31">
        <v>3780</v>
      </c>
      <c r="C286" s="32" t="s">
        <v>19563</v>
      </c>
      <c r="D286" s="33">
        <v>18574</v>
      </c>
      <c r="E286" s="34" t="s">
        <v>3</v>
      </c>
      <c r="F286" s="22" t="str">
        <f t="shared" si="52"/>
        <v>ל ביתר עלית</v>
      </c>
      <c r="G286" s="35" t="s">
        <v>16685</v>
      </c>
      <c r="H286" s="36" t="s">
        <v>16691</v>
      </c>
      <c r="I286" s="25" t="str">
        <f t="shared" si="53"/>
        <v>ביתר עלית זיידה מנחם</v>
      </c>
      <c r="J286" s="37">
        <v>12862</v>
      </c>
      <c r="K286" s="38">
        <v>12862</v>
      </c>
      <c r="L286" s="39">
        <v>0.12082102316902503</v>
      </c>
      <c r="M286" s="40">
        <v>1554</v>
      </c>
      <c r="N286" s="41">
        <v>0.12082102316902503</v>
      </c>
      <c r="O286" s="42">
        <v>1554</v>
      </c>
      <c r="P286" s="7">
        <f>VLOOKUP(C286,'ריכוז נתונים'!$B$3:$C$189,2)</f>
        <v>15</v>
      </c>
      <c r="Q286" s="47" t="b">
        <f t="shared" si="54"/>
        <v>1</v>
      </c>
      <c r="R286" s="7">
        <f t="shared" si="55"/>
        <v>1.8</v>
      </c>
      <c r="S286" s="47">
        <f t="shared" si="56"/>
        <v>857</v>
      </c>
      <c r="T286" s="7">
        <f t="shared" si="57"/>
        <v>15</v>
      </c>
      <c r="U286" s="7" t="str">
        <f t="shared" si="58"/>
        <v/>
      </c>
      <c r="V286" s="7">
        <f>IF(ISERROR(IF(INDEX(rosh!$O$4:$P$710,MATCH(I286,rosh!$O$4:$O$710,0),2)="Mayor",1,)),0,IF(INDEX(rosh!$O$4:$P$710,MATCH(I286,rosh!$O$4:$O$710,0),2)="Mayor",1,))</f>
        <v>0</v>
      </c>
      <c r="W286" s="7" t="str">
        <f t="shared" si="59"/>
        <v>TRUE ביתר עלית</v>
      </c>
      <c r="X286" s="84">
        <f t="shared" si="64"/>
        <v>12859</v>
      </c>
      <c r="Y286" s="7">
        <f t="shared" si="60"/>
        <v>2</v>
      </c>
      <c r="Z286" s="7">
        <f t="shared" si="61"/>
        <v>15</v>
      </c>
      <c r="AA286" s="7" t="str">
        <f t="shared" si="62"/>
        <v/>
      </c>
      <c r="AB286" s="7">
        <f t="shared" si="63"/>
        <v>2</v>
      </c>
    </row>
    <row r="287" spans="2:28" ht="15" thickTop="1" thickBot="1">
      <c r="B287" s="31">
        <v>3780</v>
      </c>
      <c r="C287" s="32" t="s">
        <v>19563</v>
      </c>
      <c r="D287" s="33">
        <v>18574</v>
      </c>
      <c r="E287" s="34" t="s">
        <v>87</v>
      </c>
      <c r="F287" s="22" t="str">
        <f t="shared" si="52"/>
        <v>נ ביתר עלית</v>
      </c>
      <c r="G287" s="35" t="s">
        <v>150</v>
      </c>
      <c r="H287" s="36" t="s">
        <v>16683</v>
      </c>
      <c r="I287" s="25" t="str">
        <f t="shared" si="53"/>
        <v>ביתר עלית וויסברג חיים</v>
      </c>
      <c r="J287" s="37">
        <v>12862</v>
      </c>
      <c r="K287" s="38">
        <v>12862</v>
      </c>
      <c r="L287" s="39">
        <v>9.9440211475664744E-2</v>
      </c>
      <c r="M287" s="40">
        <v>1279</v>
      </c>
      <c r="N287" s="41">
        <v>9.9440211475664744E-2</v>
      </c>
      <c r="O287" s="42">
        <v>1279</v>
      </c>
      <c r="P287" s="7">
        <f>VLOOKUP(C287,'ריכוז נתונים'!$B$3:$C$189,2)</f>
        <v>15</v>
      </c>
      <c r="Q287" s="47" t="b">
        <f t="shared" si="54"/>
        <v>1</v>
      </c>
      <c r="R287" s="7">
        <f t="shared" si="55"/>
        <v>1.5</v>
      </c>
      <c r="S287" s="47">
        <f t="shared" si="56"/>
        <v>857</v>
      </c>
      <c r="T287" s="7">
        <f t="shared" si="57"/>
        <v>15</v>
      </c>
      <c r="U287" s="7" t="str">
        <f t="shared" si="58"/>
        <v/>
      </c>
      <c r="V287" s="7">
        <f>IF(ISERROR(IF(INDEX(rosh!$O$4:$P$710,MATCH(I287,rosh!$O$4:$O$710,0),2)="Mayor",1,)),0,IF(INDEX(rosh!$O$4:$P$710,MATCH(I287,rosh!$O$4:$O$710,0),2)="Mayor",1,))</f>
        <v>0</v>
      </c>
      <c r="W287" s="7" t="str">
        <f t="shared" si="59"/>
        <v>TRUE ביתר עלית</v>
      </c>
      <c r="X287" s="84">
        <f t="shared" si="64"/>
        <v>12859</v>
      </c>
      <c r="Y287" s="7">
        <f t="shared" si="60"/>
        <v>1</v>
      </c>
      <c r="Z287" s="7">
        <f t="shared" si="61"/>
        <v>15</v>
      </c>
      <c r="AA287" s="7" t="str">
        <f t="shared" si="62"/>
        <v/>
      </c>
      <c r="AB287" s="7">
        <f t="shared" si="63"/>
        <v>1</v>
      </c>
    </row>
    <row r="288" spans="2:28" ht="15" thickTop="1" thickBot="1">
      <c r="B288" s="31">
        <v>3780</v>
      </c>
      <c r="C288" s="32" t="s">
        <v>19563</v>
      </c>
      <c r="D288" s="33">
        <v>18574</v>
      </c>
      <c r="E288" s="34" t="s">
        <v>14124</v>
      </c>
      <c r="F288" s="22" t="str">
        <f t="shared" si="52"/>
        <v>יך ביתר עלית</v>
      </c>
      <c r="G288" s="35" t="s">
        <v>16693</v>
      </c>
      <c r="H288" s="36" t="s">
        <v>16697</v>
      </c>
      <c r="I288" s="25" t="str">
        <f t="shared" si="53"/>
        <v>ביתר עלית סופר יהודה</v>
      </c>
      <c r="J288" s="37">
        <v>12862</v>
      </c>
      <c r="K288" s="38">
        <v>12862</v>
      </c>
      <c r="L288" s="39">
        <v>2.3324521847302131E-4</v>
      </c>
      <c r="M288" s="40">
        <v>3</v>
      </c>
      <c r="N288" s="41">
        <v>2.3324521847302131E-4</v>
      </c>
      <c r="O288" s="42">
        <v>3</v>
      </c>
      <c r="P288" s="7">
        <f>VLOOKUP(C288,'ריכוז נתונים'!$B$3:$C$189,2)</f>
        <v>15</v>
      </c>
      <c r="Q288" s="47" t="b">
        <f t="shared" si="54"/>
        <v>0</v>
      </c>
      <c r="R288" s="7">
        <f t="shared" si="55"/>
        <v>0</v>
      </c>
      <c r="S288" s="47">
        <f t="shared" si="56"/>
        <v>857</v>
      </c>
      <c r="T288" s="7">
        <f t="shared" si="57"/>
        <v>15</v>
      </c>
      <c r="U288" s="7" t="str">
        <f t="shared" si="58"/>
        <v/>
      </c>
      <c r="V288" s="7">
        <f>IF(ISERROR(IF(INDEX(rosh!$O$4:$P$710,MATCH(I288,rosh!$O$4:$O$710,0),2)="Mayor",1,)),0,IF(INDEX(rosh!$O$4:$P$710,MATCH(I288,rosh!$O$4:$O$710,0),2)="Mayor",1,))</f>
        <v>0</v>
      </c>
      <c r="W288" s="7" t="str">
        <f t="shared" si="59"/>
        <v>FALSE ביתר עלית</v>
      </c>
      <c r="X288" s="84">
        <f t="shared" si="64"/>
        <v>3</v>
      </c>
      <c r="Y288" s="7">
        <f t="shared" si="60"/>
        <v>0</v>
      </c>
      <c r="Z288" s="7">
        <f t="shared" si="61"/>
        <v>15</v>
      </c>
      <c r="AA288" s="7" t="str">
        <f t="shared" si="62"/>
        <v/>
      </c>
      <c r="AB288" s="7">
        <f t="shared" si="63"/>
        <v>0</v>
      </c>
    </row>
    <row r="289" spans="2:28" ht="15" thickTop="1" thickBot="1">
      <c r="B289" s="31">
        <v>6100</v>
      </c>
      <c r="C289" s="32" t="s">
        <v>16540</v>
      </c>
      <c r="D289" s="33">
        <v>103308</v>
      </c>
      <c r="E289" s="34" t="s">
        <v>3822</v>
      </c>
      <c r="F289" s="22" t="str">
        <f t="shared" si="52"/>
        <v>ג בני ברק</v>
      </c>
      <c r="G289" s="35" t="s">
        <v>16644</v>
      </c>
      <c r="H289" s="36" t="s">
        <v>16667</v>
      </c>
      <c r="I289" s="25" t="str">
        <f t="shared" si="53"/>
        <v>בני ברק זייברט חנוך</v>
      </c>
      <c r="J289" s="37">
        <v>67864</v>
      </c>
      <c r="K289" s="38">
        <v>67864</v>
      </c>
      <c r="L289" s="39">
        <v>0.64489272662973007</v>
      </c>
      <c r="M289" s="40">
        <v>43765</v>
      </c>
      <c r="N289" s="41">
        <v>0.64489272662973007</v>
      </c>
      <c r="O289" s="42">
        <v>43765</v>
      </c>
      <c r="P289" s="7">
        <f>VLOOKUP(C289,'ריכוז נתונים'!$B$3:$C$189,2)</f>
        <v>25</v>
      </c>
      <c r="Q289" s="47" t="b">
        <f t="shared" si="54"/>
        <v>1</v>
      </c>
      <c r="R289" s="7">
        <f t="shared" si="55"/>
        <v>16.100000000000001</v>
      </c>
      <c r="S289" s="47">
        <f t="shared" si="56"/>
        <v>2715</v>
      </c>
      <c r="T289" s="7">
        <f t="shared" si="57"/>
        <v>23.900000000000002</v>
      </c>
      <c r="U289" s="7" t="str">
        <f t="shared" si="58"/>
        <v>Gap</v>
      </c>
      <c r="V289" s="7">
        <f>IF(ISERROR(IF(INDEX(rosh!$O$4:$P$710,MATCH(I289,rosh!$O$4:$O$710,0),2)="Mayor",1,)),0,IF(INDEX(rosh!$O$4:$P$710,MATCH(I289,rosh!$O$4:$O$710,0),2)="Mayor",1,))</f>
        <v>1</v>
      </c>
      <c r="W289" s="7" t="str">
        <f t="shared" si="59"/>
        <v>TRUE בני ברק</v>
      </c>
      <c r="X289" s="84">
        <f t="shared" si="64"/>
        <v>64914</v>
      </c>
      <c r="Y289" s="7">
        <f t="shared" si="60"/>
        <v>17</v>
      </c>
      <c r="Z289" s="7">
        <f t="shared" si="61"/>
        <v>25</v>
      </c>
      <c r="AA289" s="7" t="str">
        <f t="shared" si="62"/>
        <v/>
      </c>
      <c r="AB289" s="7">
        <f t="shared" si="63"/>
        <v>18</v>
      </c>
    </row>
    <row r="290" spans="2:28" ht="15" thickTop="1" thickBot="1">
      <c r="B290" s="31">
        <v>6100</v>
      </c>
      <c r="C290" s="32" t="s">
        <v>16540</v>
      </c>
      <c r="D290" s="33">
        <v>103308</v>
      </c>
      <c r="E290" s="34" t="s">
        <v>963</v>
      </c>
      <c r="F290" s="22" t="str">
        <f t="shared" si="52"/>
        <v>שס בני ברק</v>
      </c>
      <c r="G290" s="35" t="s">
        <v>962</v>
      </c>
      <c r="H290" s="36"/>
      <c r="I290" s="25" t="str">
        <f t="shared" si="53"/>
        <v xml:space="preserve">בני ברק </v>
      </c>
      <c r="J290" s="37">
        <v>67864</v>
      </c>
      <c r="K290" s="38">
        <v>67864</v>
      </c>
      <c r="L290" s="39">
        <v>0.24076093363196982</v>
      </c>
      <c r="M290" s="40">
        <v>16339</v>
      </c>
      <c r="N290" s="41">
        <v>0.24076093363196982</v>
      </c>
      <c r="O290" s="42">
        <v>16339</v>
      </c>
      <c r="P290" s="7">
        <f>VLOOKUP(C290,'ריכוז נתונים'!$B$3:$C$189,2)</f>
        <v>25</v>
      </c>
      <c r="Q290" s="47" t="b">
        <f t="shared" si="54"/>
        <v>1</v>
      </c>
      <c r="R290" s="7">
        <f t="shared" si="55"/>
        <v>6</v>
      </c>
      <c r="S290" s="47">
        <f t="shared" si="56"/>
        <v>2715</v>
      </c>
      <c r="T290" s="7">
        <f t="shared" si="57"/>
        <v>23.900000000000002</v>
      </c>
      <c r="U290" s="7" t="str">
        <f t="shared" si="58"/>
        <v>Gap</v>
      </c>
      <c r="V290" s="7">
        <f>IF(ISERROR(IF(INDEX(rosh!$O$4:$P$710,MATCH(I290,rosh!$O$4:$O$710,0),2)="Mayor",1,)),0,IF(INDEX(rosh!$O$4:$P$710,MATCH(I290,rosh!$O$4:$O$710,0),2)="Mayor",1,))</f>
        <v>0</v>
      </c>
      <c r="W290" s="7" t="str">
        <f t="shared" si="59"/>
        <v>TRUE בני ברק</v>
      </c>
      <c r="X290" s="84">
        <f t="shared" si="64"/>
        <v>64914</v>
      </c>
      <c r="Y290" s="7">
        <f t="shared" si="60"/>
        <v>6</v>
      </c>
      <c r="Z290" s="7">
        <f t="shared" si="61"/>
        <v>25</v>
      </c>
      <c r="AA290" s="7" t="str">
        <f t="shared" si="62"/>
        <v/>
      </c>
      <c r="AB290" s="7">
        <f t="shared" si="63"/>
        <v>6</v>
      </c>
    </row>
    <row r="291" spans="2:28" ht="15" thickTop="1" thickBot="1">
      <c r="B291" s="31">
        <v>6100</v>
      </c>
      <c r="C291" s="32" t="s">
        <v>16540</v>
      </c>
      <c r="D291" s="33">
        <v>103308</v>
      </c>
      <c r="E291" s="34" t="s">
        <v>711</v>
      </c>
      <c r="F291" s="22" t="str">
        <f t="shared" si="52"/>
        <v>עץ בני ברק</v>
      </c>
      <c r="G291" s="35" t="s">
        <v>8934</v>
      </c>
      <c r="H291" s="36"/>
      <c r="I291" s="25" t="str">
        <f t="shared" si="53"/>
        <v xml:space="preserve">בני ברק </v>
      </c>
      <c r="J291" s="37">
        <v>67864</v>
      </c>
      <c r="K291" s="38">
        <v>67864</v>
      </c>
      <c r="L291" s="39">
        <v>7.0877048214075214E-2</v>
      </c>
      <c r="M291" s="40">
        <v>4810</v>
      </c>
      <c r="N291" s="41">
        <v>7.0877048214075214E-2</v>
      </c>
      <c r="O291" s="42">
        <v>4810</v>
      </c>
      <c r="P291" s="7">
        <f>VLOOKUP(C291,'ריכוז נתונים'!$B$3:$C$189,2)</f>
        <v>25</v>
      </c>
      <c r="Q291" s="47" t="b">
        <f t="shared" si="54"/>
        <v>1</v>
      </c>
      <c r="R291" s="7">
        <f t="shared" si="55"/>
        <v>1.8</v>
      </c>
      <c r="S291" s="47">
        <f t="shared" si="56"/>
        <v>2715</v>
      </c>
      <c r="T291" s="7">
        <f t="shared" si="57"/>
        <v>23.900000000000002</v>
      </c>
      <c r="U291" s="7" t="str">
        <f t="shared" si="58"/>
        <v>Gap</v>
      </c>
      <c r="V291" s="7">
        <f>IF(ISERROR(IF(INDEX(rosh!$O$4:$P$710,MATCH(I291,rosh!$O$4:$O$710,0),2)="Mayor",1,)),0,IF(INDEX(rosh!$O$4:$P$710,MATCH(I291,rosh!$O$4:$O$710,0),2)="Mayor",1,))</f>
        <v>0</v>
      </c>
      <c r="W291" s="7" t="str">
        <f t="shared" si="59"/>
        <v>TRUE בני ברק</v>
      </c>
      <c r="X291" s="84">
        <f t="shared" si="64"/>
        <v>64914</v>
      </c>
      <c r="Y291" s="7">
        <f t="shared" si="60"/>
        <v>2</v>
      </c>
      <c r="Z291" s="7">
        <f t="shared" si="61"/>
        <v>25</v>
      </c>
      <c r="AA291" s="7" t="str">
        <f t="shared" si="62"/>
        <v/>
      </c>
      <c r="AB291" s="7">
        <f t="shared" si="63"/>
        <v>2</v>
      </c>
    </row>
    <row r="292" spans="2:28" ht="15" thickTop="1" thickBot="1">
      <c r="B292" s="31">
        <v>6100</v>
      </c>
      <c r="C292" s="32" t="s">
        <v>16540</v>
      </c>
      <c r="D292" s="33">
        <v>103308</v>
      </c>
      <c r="E292" s="34" t="s">
        <v>1007</v>
      </c>
      <c r="F292" s="22" t="str">
        <f t="shared" si="52"/>
        <v>טב בני ברק</v>
      </c>
      <c r="G292" s="35" t="s">
        <v>3568</v>
      </c>
      <c r="H292" s="36"/>
      <c r="I292" s="25" t="str">
        <f t="shared" si="53"/>
        <v xml:space="preserve">בני ברק </v>
      </c>
      <c r="J292" s="37">
        <v>67864</v>
      </c>
      <c r="K292" s="38">
        <v>67864</v>
      </c>
      <c r="L292" s="39">
        <v>1.6636213603677945E-2</v>
      </c>
      <c r="M292" s="40">
        <v>1129</v>
      </c>
      <c r="N292" s="41">
        <v>1.6636213603677945E-2</v>
      </c>
      <c r="O292" s="42">
        <v>1129</v>
      </c>
      <c r="P292" s="7">
        <f>VLOOKUP(C292,'ריכוז נתונים'!$B$3:$C$189,2)</f>
        <v>25</v>
      </c>
      <c r="Q292" s="47" t="b">
        <f t="shared" si="54"/>
        <v>0</v>
      </c>
      <c r="R292" s="7">
        <f t="shared" si="55"/>
        <v>0</v>
      </c>
      <c r="S292" s="47">
        <f t="shared" si="56"/>
        <v>2715</v>
      </c>
      <c r="T292" s="7">
        <f t="shared" si="57"/>
        <v>23.900000000000002</v>
      </c>
      <c r="U292" s="7" t="str">
        <f t="shared" si="58"/>
        <v>Gap</v>
      </c>
      <c r="V292" s="7">
        <f>IF(ISERROR(IF(INDEX(rosh!$O$4:$P$710,MATCH(I292,rosh!$O$4:$O$710,0),2)="Mayor",1,)),0,IF(INDEX(rosh!$O$4:$P$710,MATCH(I292,rosh!$O$4:$O$710,0),2)="Mayor",1,))</f>
        <v>0</v>
      </c>
      <c r="W292" s="7" t="str">
        <f t="shared" si="59"/>
        <v>FALSE בני ברק</v>
      </c>
      <c r="X292" s="84">
        <f t="shared" si="64"/>
        <v>2950</v>
      </c>
      <c r="Y292" s="7">
        <f t="shared" si="60"/>
        <v>0</v>
      </c>
      <c r="Z292" s="7">
        <f t="shared" si="61"/>
        <v>25</v>
      </c>
      <c r="AA292" s="7" t="str">
        <f t="shared" si="62"/>
        <v/>
      </c>
      <c r="AB292" s="7">
        <f t="shared" si="63"/>
        <v>0</v>
      </c>
    </row>
    <row r="293" spans="2:28" ht="15" thickTop="1" thickBot="1">
      <c r="B293" s="31">
        <v>6100</v>
      </c>
      <c r="C293" s="32" t="s">
        <v>16540</v>
      </c>
      <c r="D293" s="33">
        <v>103308</v>
      </c>
      <c r="E293" s="34" t="s">
        <v>21</v>
      </c>
      <c r="F293" s="22" t="str">
        <f t="shared" si="52"/>
        <v>ני בני ברק</v>
      </c>
      <c r="G293" s="35" t="s">
        <v>16605</v>
      </c>
      <c r="H293" s="36"/>
      <c r="I293" s="25" t="str">
        <f t="shared" si="53"/>
        <v xml:space="preserve">בני ברק </v>
      </c>
      <c r="J293" s="37">
        <v>67864</v>
      </c>
      <c r="K293" s="38">
        <v>67864</v>
      </c>
      <c r="L293" s="39">
        <v>1.2510314747141342E-2</v>
      </c>
      <c r="M293" s="40">
        <v>849</v>
      </c>
      <c r="N293" s="41">
        <v>1.2510314747141342E-2</v>
      </c>
      <c r="O293" s="42">
        <v>849</v>
      </c>
      <c r="P293" s="7">
        <f>VLOOKUP(C293,'ריכוז נתונים'!$B$3:$C$189,2)</f>
        <v>25</v>
      </c>
      <c r="Q293" s="47" t="b">
        <f t="shared" si="54"/>
        <v>0</v>
      </c>
      <c r="R293" s="7">
        <f t="shared" si="55"/>
        <v>0</v>
      </c>
      <c r="S293" s="47">
        <f t="shared" si="56"/>
        <v>2715</v>
      </c>
      <c r="T293" s="7">
        <f t="shared" si="57"/>
        <v>23.900000000000002</v>
      </c>
      <c r="U293" s="7" t="str">
        <f t="shared" si="58"/>
        <v>Gap</v>
      </c>
      <c r="V293" s="7">
        <f>IF(ISERROR(IF(INDEX(rosh!$O$4:$P$710,MATCH(I293,rosh!$O$4:$O$710,0),2)="Mayor",1,)),0,IF(INDEX(rosh!$O$4:$P$710,MATCH(I293,rosh!$O$4:$O$710,0),2)="Mayor",1,))</f>
        <v>0</v>
      </c>
      <c r="W293" s="7" t="str">
        <f t="shared" si="59"/>
        <v>FALSE בני ברק</v>
      </c>
      <c r="X293" s="84">
        <f t="shared" si="64"/>
        <v>2950</v>
      </c>
      <c r="Y293" s="7">
        <f t="shared" si="60"/>
        <v>0</v>
      </c>
      <c r="Z293" s="7">
        <f t="shared" si="61"/>
        <v>25</v>
      </c>
      <c r="AA293" s="7" t="str">
        <f t="shared" si="62"/>
        <v/>
      </c>
      <c r="AB293" s="7">
        <f t="shared" si="63"/>
        <v>0</v>
      </c>
    </row>
    <row r="294" spans="2:28" ht="15" thickTop="1" thickBot="1">
      <c r="B294" s="31">
        <v>6100</v>
      </c>
      <c r="C294" s="32" t="s">
        <v>16540</v>
      </c>
      <c r="D294" s="33">
        <v>103308</v>
      </c>
      <c r="E294" s="34" t="s">
        <v>16592</v>
      </c>
      <c r="F294" s="22" t="str">
        <f t="shared" si="52"/>
        <v>נקי בני ברק</v>
      </c>
      <c r="G294" s="35" t="s">
        <v>16591</v>
      </c>
      <c r="H294" s="36" t="s">
        <v>16604</v>
      </c>
      <c r="I294" s="25" t="str">
        <f t="shared" si="53"/>
        <v>בני ברק אלוש יגאל</v>
      </c>
      <c r="J294" s="37">
        <v>67864</v>
      </c>
      <c r="K294" s="38">
        <v>67864</v>
      </c>
      <c r="L294" s="39">
        <v>6.513026052104208E-3</v>
      </c>
      <c r="M294" s="40">
        <v>442</v>
      </c>
      <c r="N294" s="41">
        <v>6.513026052104208E-3</v>
      </c>
      <c r="O294" s="42">
        <v>441.99999999999994</v>
      </c>
      <c r="P294" s="7">
        <f>VLOOKUP(C294,'ריכוז נתונים'!$B$3:$C$189,2)</f>
        <v>25</v>
      </c>
      <c r="Q294" s="47" t="b">
        <f t="shared" si="54"/>
        <v>0</v>
      </c>
      <c r="R294" s="7">
        <f t="shared" si="55"/>
        <v>0</v>
      </c>
      <c r="S294" s="47">
        <f t="shared" si="56"/>
        <v>2715</v>
      </c>
      <c r="T294" s="7">
        <f t="shared" si="57"/>
        <v>23.900000000000002</v>
      </c>
      <c r="U294" s="7" t="str">
        <f t="shared" si="58"/>
        <v>Gap</v>
      </c>
      <c r="V294" s="7">
        <f>IF(ISERROR(IF(INDEX(rosh!$O$4:$P$710,MATCH(I294,rosh!$O$4:$O$710,0),2)="Mayor",1,)),0,IF(INDEX(rosh!$O$4:$P$710,MATCH(I294,rosh!$O$4:$O$710,0),2)="Mayor",1,))</f>
        <v>0</v>
      </c>
      <c r="W294" s="7" t="str">
        <f t="shared" si="59"/>
        <v>FALSE בני ברק</v>
      </c>
      <c r="X294" s="84">
        <f t="shared" si="64"/>
        <v>2950</v>
      </c>
      <c r="Y294" s="7">
        <f t="shared" si="60"/>
        <v>0</v>
      </c>
      <c r="Z294" s="7">
        <f t="shared" si="61"/>
        <v>25</v>
      </c>
      <c r="AA294" s="7" t="str">
        <f t="shared" si="62"/>
        <v/>
      </c>
      <c r="AB294" s="7">
        <f t="shared" si="63"/>
        <v>0</v>
      </c>
    </row>
    <row r="295" spans="2:28" ht="15" thickTop="1" thickBot="1">
      <c r="B295" s="31">
        <v>6100</v>
      </c>
      <c r="C295" s="32" t="s">
        <v>16540</v>
      </c>
      <c r="D295" s="33">
        <v>103308</v>
      </c>
      <c r="E295" s="34" t="s">
        <v>126</v>
      </c>
      <c r="F295" s="22" t="str">
        <f t="shared" si="52"/>
        <v>מחל בני ברק</v>
      </c>
      <c r="G295" s="35" t="s">
        <v>16614</v>
      </c>
      <c r="H295" s="36"/>
      <c r="I295" s="25" t="str">
        <f t="shared" si="53"/>
        <v xml:space="preserve">בני ברק </v>
      </c>
      <c r="J295" s="37">
        <v>67864</v>
      </c>
      <c r="K295" s="38">
        <v>67864</v>
      </c>
      <c r="L295" s="39">
        <v>2.9175999056937404E-3</v>
      </c>
      <c r="M295" s="40">
        <v>198</v>
      </c>
      <c r="N295" s="41">
        <v>2.9175999056937404E-3</v>
      </c>
      <c r="O295" s="42">
        <v>198</v>
      </c>
      <c r="P295" s="7">
        <f>VLOOKUP(C295,'ריכוז נתונים'!$B$3:$C$189,2)</f>
        <v>25</v>
      </c>
      <c r="Q295" s="47" t="b">
        <f t="shared" si="54"/>
        <v>0</v>
      </c>
      <c r="R295" s="7">
        <f t="shared" si="55"/>
        <v>0</v>
      </c>
      <c r="S295" s="47">
        <f t="shared" si="56"/>
        <v>2715</v>
      </c>
      <c r="T295" s="7">
        <f t="shared" si="57"/>
        <v>23.900000000000002</v>
      </c>
      <c r="U295" s="7" t="str">
        <f t="shared" si="58"/>
        <v>Gap</v>
      </c>
      <c r="V295" s="7">
        <f>IF(ISERROR(IF(INDEX(rosh!$O$4:$P$710,MATCH(I295,rosh!$O$4:$O$710,0),2)="Mayor",1,)),0,IF(INDEX(rosh!$O$4:$P$710,MATCH(I295,rosh!$O$4:$O$710,0),2)="Mayor",1,))</f>
        <v>0</v>
      </c>
      <c r="W295" s="7" t="str">
        <f t="shared" si="59"/>
        <v>FALSE בני ברק</v>
      </c>
      <c r="X295" s="84">
        <f t="shared" si="64"/>
        <v>2950</v>
      </c>
      <c r="Y295" s="7">
        <f t="shared" si="60"/>
        <v>0</v>
      </c>
      <c r="Z295" s="7">
        <f t="shared" si="61"/>
        <v>25</v>
      </c>
      <c r="AA295" s="7" t="str">
        <f t="shared" si="62"/>
        <v/>
      </c>
      <c r="AB295" s="7">
        <f t="shared" si="63"/>
        <v>0</v>
      </c>
    </row>
    <row r="296" spans="2:28" ht="26" thickTop="1" thickBot="1">
      <c r="B296" s="31">
        <v>6100</v>
      </c>
      <c r="C296" s="32" t="s">
        <v>16540</v>
      </c>
      <c r="D296" s="33">
        <v>103308</v>
      </c>
      <c r="E296" s="34" t="s">
        <v>102</v>
      </c>
      <c r="F296" s="22" t="str">
        <f t="shared" si="52"/>
        <v>קץ בני ברק</v>
      </c>
      <c r="G296" s="35" t="s">
        <v>16566</v>
      </c>
      <c r="H296" s="36"/>
      <c r="I296" s="25" t="str">
        <f t="shared" si="53"/>
        <v xml:space="preserve">בני ברק </v>
      </c>
      <c r="J296" s="37">
        <v>67864</v>
      </c>
      <c r="K296" s="38">
        <v>67864</v>
      </c>
      <c r="L296" s="39">
        <v>2.4460686078038429E-3</v>
      </c>
      <c r="M296" s="40">
        <v>166</v>
      </c>
      <c r="N296" s="41">
        <v>2.4460686078038429E-3</v>
      </c>
      <c r="O296" s="42">
        <v>166</v>
      </c>
      <c r="P296" s="7">
        <f>VLOOKUP(C296,'ריכוז נתונים'!$B$3:$C$189,2)</f>
        <v>25</v>
      </c>
      <c r="Q296" s="47" t="b">
        <f t="shared" si="54"/>
        <v>0</v>
      </c>
      <c r="R296" s="7">
        <f t="shared" si="55"/>
        <v>0</v>
      </c>
      <c r="S296" s="47">
        <f t="shared" si="56"/>
        <v>2715</v>
      </c>
      <c r="T296" s="7">
        <f t="shared" si="57"/>
        <v>23.900000000000002</v>
      </c>
      <c r="U296" s="7" t="str">
        <f t="shared" si="58"/>
        <v>Gap</v>
      </c>
      <c r="V296" s="7">
        <f>IF(ISERROR(IF(INDEX(rosh!$O$4:$P$710,MATCH(I296,rosh!$O$4:$O$710,0),2)="Mayor",1,)),0,IF(INDEX(rosh!$O$4:$P$710,MATCH(I296,rosh!$O$4:$O$710,0),2)="Mayor",1,))</f>
        <v>0</v>
      </c>
      <c r="W296" s="7" t="str">
        <f t="shared" si="59"/>
        <v>FALSE בני ברק</v>
      </c>
      <c r="X296" s="84">
        <f t="shared" si="64"/>
        <v>2950</v>
      </c>
      <c r="Y296" s="7">
        <f t="shared" si="60"/>
        <v>0</v>
      </c>
      <c r="Z296" s="7">
        <f t="shared" si="61"/>
        <v>25</v>
      </c>
      <c r="AA296" s="7" t="str">
        <f t="shared" si="62"/>
        <v/>
      </c>
      <c r="AB296" s="7">
        <f t="shared" si="63"/>
        <v>0</v>
      </c>
    </row>
    <row r="297" spans="2:28" ht="15" thickTop="1" thickBot="1">
      <c r="B297" s="31">
        <v>6100</v>
      </c>
      <c r="C297" s="32" t="s">
        <v>16540</v>
      </c>
      <c r="D297" s="33">
        <v>103308</v>
      </c>
      <c r="E297" s="34" t="s">
        <v>573</v>
      </c>
      <c r="F297" s="22" t="str">
        <f t="shared" si="52"/>
        <v>זך בני ברק</v>
      </c>
      <c r="G297" s="35" t="s">
        <v>16633</v>
      </c>
      <c r="H297" s="36"/>
      <c r="I297" s="25" t="str">
        <f t="shared" si="53"/>
        <v xml:space="preserve">בני ברק </v>
      </c>
      <c r="J297" s="37">
        <v>67864</v>
      </c>
      <c r="K297" s="38">
        <v>67864</v>
      </c>
      <c r="L297" s="39">
        <v>1.9892726629730049E-3</v>
      </c>
      <c r="M297" s="40">
        <v>135</v>
      </c>
      <c r="N297" s="41">
        <v>1.9892726629730049E-3</v>
      </c>
      <c r="O297" s="42">
        <v>135</v>
      </c>
      <c r="P297" s="7">
        <f>VLOOKUP(C297,'ריכוז נתונים'!$B$3:$C$189,2)</f>
        <v>25</v>
      </c>
      <c r="Q297" s="47" t="b">
        <f t="shared" si="54"/>
        <v>0</v>
      </c>
      <c r="R297" s="7">
        <f t="shared" si="55"/>
        <v>0</v>
      </c>
      <c r="S297" s="47">
        <f t="shared" si="56"/>
        <v>2715</v>
      </c>
      <c r="T297" s="7">
        <f t="shared" si="57"/>
        <v>23.900000000000002</v>
      </c>
      <c r="U297" s="7" t="str">
        <f t="shared" si="58"/>
        <v>Gap</v>
      </c>
      <c r="V297" s="7">
        <f>IF(ISERROR(IF(INDEX(rosh!$O$4:$P$710,MATCH(I297,rosh!$O$4:$O$710,0),2)="Mayor",1,)),0,IF(INDEX(rosh!$O$4:$P$710,MATCH(I297,rosh!$O$4:$O$710,0),2)="Mayor",1,))</f>
        <v>0</v>
      </c>
      <c r="W297" s="7" t="str">
        <f t="shared" si="59"/>
        <v>FALSE בני ברק</v>
      </c>
      <c r="X297" s="84">
        <f t="shared" si="64"/>
        <v>2950</v>
      </c>
      <c r="Y297" s="7">
        <f t="shared" si="60"/>
        <v>0</v>
      </c>
      <c r="Z297" s="7">
        <f t="shared" si="61"/>
        <v>25</v>
      </c>
      <c r="AA297" s="7" t="str">
        <f t="shared" si="62"/>
        <v/>
      </c>
      <c r="AB297" s="7">
        <f t="shared" si="63"/>
        <v>0</v>
      </c>
    </row>
    <row r="298" spans="2:28" ht="15" thickTop="1" thickBot="1">
      <c r="B298" s="31">
        <v>6100</v>
      </c>
      <c r="C298" s="32" t="s">
        <v>16540</v>
      </c>
      <c r="D298" s="33">
        <v>103308</v>
      </c>
      <c r="E298" s="34" t="s">
        <v>617</v>
      </c>
      <c r="F298" s="22" t="str">
        <f t="shared" si="52"/>
        <v>אמת בני ברק</v>
      </c>
      <c r="G298" s="35" t="s">
        <v>16669</v>
      </c>
      <c r="H298" s="36"/>
      <c r="I298" s="25" t="str">
        <f t="shared" si="53"/>
        <v xml:space="preserve">בני ברק </v>
      </c>
      <c r="J298" s="37">
        <v>67864</v>
      </c>
      <c r="K298" s="38">
        <v>67864</v>
      </c>
      <c r="L298" s="39">
        <v>4.5679594483083815E-4</v>
      </c>
      <c r="M298" s="40">
        <v>31</v>
      </c>
      <c r="N298" s="41">
        <v>4.5679594483083815E-4</v>
      </c>
      <c r="O298" s="42">
        <v>31</v>
      </c>
      <c r="P298" s="7">
        <f>VLOOKUP(C298,'ריכוז נתונים'!$B$3:$C$189,2)</f>
        <v>25</v>
      </c>
      <c r="Q298" s="47" t="b">
        <f t="shared" si="54"/>
        <v>0</v>
      </c>
      <c r="R298" s="7">
        <f t="shared" si="55"/>
        <v>0</v>
      </c>
      <c r="S298" s="47">
        <f t="shared" si="56"/>
        <v>2715</v>
      </c>
      <c r="T298" s="7">
        <f t="shared" si="57"/>
        <v>23.900000000000002</v>
      </c>
      <c r="U298" s="7" t="str">
        <f t="shared" si="58"/>
        <v>Gap</v>
      </c>
      <c r="V298" s="7">
        <f>IF(ISERROR(IF(INDEX(rosh!$O$4:$P$710,MATCH(I298,rosh!$O$4:$O$710,0),2)="Mayor",1,)),0,IF(INDEX(rosh!$O$4:$P$710,MATCH(I298,rosh!$O$4:$O$710,0),2)="Mayor",1,))</f>
        <v>0</v>
      </c>
      <c r="W298" s="7" t="str">
        <f t="shared" si="59"/>
        <v>FALSE בני ברק</v>
      </c>
      <c r="X298" s="84">
        <f t="shared" si="64"/>
        <v>2950</v>
      </c>
      <c r="Y298" s="7">
        <f t="shared" si="60"/>
        <v>0</v>
      </c>
      <c r="Z298" s="7">
        <f t="shared" si="61"/>
        <v>25</v>
      </c>
      <c r="AA298" s="7" t="str">
        <f t="shared" si="62"/>
        <v/>
      </c>
      <c r="AB298" s="7">
        <f t="shared" si="63"/>
        <v>0</v>
      </c>
    </row>
    <row r="299" spans="2:28" ht="15" thickTop="1" thickBot="1">
      <c r="B299" s="31">
        <v>6100</v>
      </c>
      <c r="C299" s="32" t="s">
        <v>16540</v>
      </c>
      <c r="D299" s="33">
        <v>103308</v>
      </c>
      <c r="E299" s="34" t="s">
        <v>16554</v>
      </c>
      <c r="F299" s="22" t="str">
        <f t="shared" si="52"/>
        <v>ריק בני ברק</v>
      </c>
      <c r="G299" s="35" t="s">
        <v>16553</v>
      </c>
      <c r="H299" s="36"/>
      <c r="I299" s="25" t="str">
        <f t="shared" si="53"/>
        <v xml:space="preserve">בני ברק </v>
      </c>
      <c r="J299" s="37">
        <v>67864</v>
      </c>
      <c r="K299" s="38">
        <v>67864</v>
      </c>
      <c r="L299" s="39">
        <v>0</v>
      </c>
      <c r="M299" s="40">
        <v>0</v>
      </c>
      <c r="N299" s="41">
        <v>0</v>
      </c>
      <c r="O299" s="42">
        <v>0</v>
      </c>
      <c r="P299" s="7">
        <f>VLOOKUP(C299,'ריכוז נתונים'!$B$3:$C$189,2)</f>
        <v>25</v>
      </c>
      <c r="Q299" s="47" t="b">
        <f t="shared" si="54"/>
        <v>0</v>
      </c>
      <c r="R299" s="7">
        <f t="shared" si="55"/>
        <v>0</v>
      </c>
      <c r="S299" s="47">
        <f t="shared" si="56"/>
        <v>2715</v>
      </c>
      <c r="T299" s="7">
        <f t="shared" si="57"/>
        <v>23.900000000000002</v>
      </c>
      <c r="U299" s="7" t="str">
        <f t="shared" si="58"/>
        <v>Gap</v>
      </c>
      <c r="V299" s="7">
        <f>IF(ISERROR(IF(INDEX(rosh!$O$4:$P$710,MATCH(I299,rosh!$O$4:$O$710,0),2)="Mayor",1,)),0,IF(INDEX(rosh!$O$4:$P$710,MATCH(I299,rosh!$O$4:$O$710,0),2)="Mayor",1,))</f>
        <v>0</v>
      </c>
      <c r="W299" s="7" t="str">
        <f t="shared" si="59"/>
        <v>FALSE בני ברק</v>
      </c>
      <c r="X299" s="84">
        <f t="shared" si="64"/>
        <v>2950</v>
      </c>
      <c r="Y299" s="7">
        <f t="shared" si="60"/>
        <v>0</v>
      </c>
      <c r="Z299" s="7">
        <f t="shared" si="61"/>
        <v>25</v>
      </c>
      <c r="AA299" s="7" t="str">
        <f t="shared" si="62"/>
        <v/>
      </c>
      <c r="AB299" s="7">
        <f t="shared" si="63"/>
        <v>0</v>
      </c>
    </row>
    <row r="300" spans="2:28" ht="15" thickTop="1" thickBot="1">
      <c r="B300" s="31">
        <v>1066</v>
      </c>
      <c r="C300" s="32" t="s">
        <v>16486</v>
      </c>
      <c r="D300" s="33">
        <v>5890</v>
      </c>
      <c r="E300" s="34" t="s">
        <v>70</v>
      </c>
      <c r="F300" s="22" t="str">
        <f t="shared" si="52"/>
        <v>א בני עי"ש</v>
      </c>
      <c r="G300" s="35" t="s">
        <v>83</v>
      </c>
      <c r="H300" s="36" t="s">
        <v>16538</v>
      </c>
      <c r="I300" s="25" t="str">
        <f t="shared" si="53"/>
        <v>בני עי"ש גארלה אריה</v>
      </c>
      <c r="J300" s="37">
        <v>3604</v>
      </c>
      <c r="K300" s="38">
        <v>3604</v>
      </c>
      <c r="L300" s="39">
        <v>0.46670366259711432</v>
      </c>
      <c r="M300" s="40">
        <v>1682</v>
      </c>
      <c r="N300" s="41">
        <v>0.46670366259711432</v>
      </c>
      <c r="O300" s="42">
        <v>1682</v>
      </c>
      <c r="P300" s="7">
        <f>VLOOKUP(C300,'ריכוז נתונים'!$B$3:$C$189,2)</f>
        <v>9</v>
      </c>
      <c r="Q300" s="47" t="b">
        <f t="shared" si="54"/>
        <v>1</v>
      </c>
      <c r="R300" s="7">
        <f t="shared" si="55"/>
        <v>4.2</v>
      </c>
      <c r="S300" s="47">
        <f t="shared" si="56"/>
        <v>400</v>
      </c>
      <c r="T300" s="7">
        <f t="shared" si="57"/>
        <v>7.4</v>
      </c>
      <c r="U300" s="7" t="str">
        <f t="shared" si="58"/>
        <v>Gap</v>
      </c>
      <c r="V300" s="7">
        <f>IF(ISERROR(IF(INDEX(rosh!$O$4:$P$710,MATCH(I300,rosh!$O$4:$O$710,0),2)="Mayor",1,)),0,IF(INDEX(rosh!$O$4:$P$710,MATCH(I300,rosh!$O$4:$O$710,0),2)="Mayor",1,))</f>
        <v>1</v>
      </c>
      <c r="W300" s="7" t="str">
        <f t="shared" si="59"/>
        <v>TRUE בני עי"ש</v>
      </c>
      <c r="X300" s="84">
        <f t="shared" si="64"/>
        <v>2943</v>
      </c>
      <c r="Y300" s="7">
        <f t="shared" si="60"/>
        <v>5</v>
      </c>
      <c r="Z300" s="7">
        <f t="shared" si="61"/>
        <v>9</v>
      </c>
      <c r="AA300" s="7" t="str">
        <f t="shared" si="62"/>
        <v/>
      </c>
      <c r="AB300" s="7">
        <f t="shared" si="63"/>
        <v>6</v>
      </c>
    </row>
    <row r="301" spans="2:28" ht="15" thickTop="1" thickBot="1">
      <c r="B301" s="31">
        <v>1066</v>
      </c>
      <c r="C301" s="32" t="s">
        <v>16486</v>
      </c>
      <c r="D301" s="33">
        <v>5890</v>
      </c>
      <c r="E301" s="34" t="s">
        <v>142</v>
      </c>
      <c r="F301" s="22" t="str">
        <f t="shared" si="52"/>
        <v>ט בני עי"ש</v>
      </c>
      <c r="G301" s="35" t="s">
        <v>16522</v>
      </c>
      <c r="H301" s="36" t="s">
        <v>16530</v>
      </c>
      <c r="I301" s="25" t="str">
        <f t="shared" si="53"/>
        <v>בני עי"ש שאער אליסף-אסף</v>
      </c>
      <c r="J301" s="37">
        <v>3604</v>
      </c>
      <c r="K301" s="38">
        <v>3604</v>
      </c>
      <c r="L301" s="39">
        <v>0.16370699223085461</v>
      </c>
      <c r="M301" s="40">
        <v>590</v>
      </c>
      <c r="N301" s="41">
        <v>0.16370699223085461</v>
      </c>
      <c r="O301" s="42">
        <v>590</v>
      </c>
      <c r="P301" s="7">
        <f>VLOOKUP(C301,'ריכוז נתונים'!$B$3:$C$189,2)</f>
        <v>9</v>
      </c>
      <c r="Q301" s="47" t="b">
        <f t="shared" si="54"/>
        <v>1</v>
      </c>
      <c r="R301" s="7">
        <f t="shared" si="55"/>
        <v>1.5</v>
      </c>
      <c r="S301" s="47">
        <f t="shared" si="56"/>
        <v>400</v>
      </c>
      <c r="T301" s="7">
        <f t="shared" si="57"/>
        <v>7.4</v>
      </c>
      <c r="U301" s="7" t="str">
        <f t="shared" si="58"/>
        <v>Gap</v>
      </c>
      <c r="V301" s="7">
        <f>IF(ISERROR(IF(INDEX(rosh!$O$4:$P$710,MATCH(I301,rosh!$O$4:$O$710,0),2)="Mayor",1,)),0,IF(INDEX(rosh!$O$4:$P$710,MATCH(I301,rosh!$O$4:$O$710,0),2)="Mayor",1,))</f>
        <v>0</v>
      </c>
      <c r="W301" s="7" t="str">
        <f t="shared" si="59"/>
        <v>TRUE בני עי"ש</v>
      </c>
      <c r="X301" s="84">
        <f t="shared" si="64"/>
        <v>2943</v>
      </c>
      <c r="Y301" s="7">
        <f t="shared" si="60"/>
        <v>2</v>
      </c>
      <c r="Z301" s="7">
        <f t="shared" si="61"/>
        <v>9</v>
      </c>
      <c r="AA301" s="7" t="str">
        <f t="shared" si="62"/>
        <v/>
      </c>
      <c r="AB301" s="7">
        <f t="shared" si="63"/>
        <v>2</v>
      </c>
    </row>
    <row r="302" spans="2:28" ht="15" thickTop="1" thickBot="1">
      <c r="B302" s="31">
        <v>1066</v>
      </c>
      <c r="C302" s="32" t="s">
        <v>16486</v>
      </c>
      <c r="D302" s="33">
        <v>5890</v>
      </c>
      <c r="E302" s="34" t="s">
        <v>126</v>
      </c>
      <c r="F302" s="22" t="str">
        <f t="shared" si="52"/>
        <v>מחל בני עי"ש</v>
      </c>
      <c r="G302" s="35" t="s">
        <v>16495</v>
      </c>
      <c r="H302" s="36" t="s">
        <v>16500</v>
      </c>
      <c r="I302" s="25" t="str">
        <f t="shared" si="53"/>
        <v>בני עי"ש בן יצחק יצחק</v>
      </c>
      <c r="J302" s="37">
        <v>3604</v>
      </c>
      <c r="K302" s="38">
        <v>3604</v>
      </c>
      <c r="L302" s="39">
        <v>9.7669256381798006E-2</v>
      </c>
      <c r="M302" s="40">
        <v>352</v>
      </c>
      <c r="N302" s="41">
        <v>9.7669256381798006E-2</v>
      </c>
      <c r="O302" s="42">
        <v>352</v>
      </c>
      <c r="P302" s="7">
        <f>VLOOKUP(C302,'ריכוז נתונים'!$B$3:$C$189,2)</f>
        <v>9</v>
      </c>
      <c r="Q302" s="47" t="b">
        <f t="shared" si="54"/>
        <v>1</v>
      </c>
      <c r="R302" s="7">
        <f t="shared" si="55"/>
        <v>0.9</v>
      </c>
      <c r="S302" s="47">
        <f t="shared" si="56"/>
        <v>400</v>
      </c>
      <c r="T302" s="7">
        <f t="shared" si="57"/>
        <v>7.4</v>
      </c>
      <c r="U302" s="7" t="str">
        <f t="shared" si="58"/>
        <v>Gap</v>
      </c>
      <c r="V302" s="7">
        <f>IF(ISERROR(IF(INDEX(rosh!$O$4:$P$710,MATCH(I302,rosh!$O$4:$O$710,0),2)="Mayor",1,)),0,IF(INDEX(rosh!$O$4:$P$710,MATCH(I302,rosh!$O$4:$O$710,0),2)="Mayor",1,))</f>
        <v>0</v>
      </c>
      <c r="W302" s="7" t="str">
        <f t="shared" si="59"/>
        <v>TRUE בני עי"ש</v>
      </c>
      <c r="X302" s="84">
        <f t="shared" si="64"/>
        <v>2943</v>
      </c>
      <c r="Y302" s="7">
        <f t="shared" si="60"/>
        <v>1</v>
      </c>
      <c r="Z302" s="7">
        <f t="shared" si="61"/>
        <v>9</v>
      </c>
      <c r="AA302" s="7" t="str">
        <f t="shared" si="62"/>
        <v/>
      </c>
      <c r="AB302" s="7">
        <f t="shared" si="63"/>
        <v>1</v>
      </c>
    </row>
    <row r="303" spans="2:28" ht="15" thickTop="1" thickBot="1">
      <c r="B303" s="31">
        <v>1066</v>
      </c>
      <c r="C303" s="32" t="s">
        <v>16486</v>
      </c>
      <c r="D303" s="33">
        <v>5890</v>
      </c>
      <c r="E303" s="34" t="s">
        <v>1007</v>
      </c>
      <c r="F303" s="22" t="str">
        <f t="shared" si="52"/>
        <v>טב בני עי"ש</v>
      </c>
      <c r="G303" s="35" t="s">
        <v>16512</v>
      </c>
      <c r="H303" s="36" t="s">
        <v>16520</v>
      </c>
      <c r="I303" s="25" t="str">
        <f t="shared" si="53"/>
        <v>בני עי"ש חובב אלישע</v>
      </c>
      <c r="J303" s="37">
        <v>3604</v>
      </c>
      <c r="K303" s="38">
        <v>3604</v>
      </c>
      <c r="L303" s="39">
        <v>8.8512763596004435E-2</v>
      </c>
      <c r="M303" s="40">
        <v>319</v>
      </c>
      <c r="N303" s="41">
        <v>8.8512763596004435E-2</v>
      </c>
      <c r="O303" s="42">
        <v>319</v>
      </c>
      <c r="P303" s="7">
        <f>VLOOKUP(C303,'ריכוז נתונים'!$B$3:$C$189,2)</f>
        <v>9</v>
      </c>
      <c r="Q303" s="47" t="b">
        <f t="shared" si="54"/>
        <v>1</v>
      </c>
      <c r="R303" s="7">
        <f t="shared" si="55"/>
        <v>0.8</v>
      </c>
      <c r="S303" s="47">
        <f t="shared" si="56"/>
        <v>400</v>
      </c>
      <c r="T303" s="7">
        <f t="shared" si="57"/>
        <v>7.4</v>
      </c>
      <c r="U303" s="7" t="str">
        <f t="shared" si="58"/>
        <v>Gap</v>
      </c>
      <c r="V303" s="7">
        <f>IF(ISERROR(IF(INDEX(rosh!$O$4:$P$710,MATCH(I303,rosh!$O$4:$O$710,0),2)="Mayor",1,)),0,IF(INDEX(rosh!$O$4:$P$710,MATCH(I303,rosh!$O$4:$O$710,0),2)="Mayor",1,))</f>
        <v>0</v>
      </c>
      <c r="W303" s="7" t="str">
        <f t="shared" si="59"/>
        <v>TRUE בני עי"ש</v>
      </c>
      <c r="X303" s="84">
        <f t="shared" si="64"/>
        <v>2943</v>
      </c>
      <c r="Y303" s="7">
        <f t="shared" si="60"/>
        <v>1</v>
      </c>
      <c r="Z303" s="7">
        <f t="shared" si="61"/>
        <v>9</v>
      </c>
      <c r="AA303" s="7" t="str">
        <f t="shared" si="62"/>
        <v/>
      </c>
      <c r="AB303" s="7">
        <f t="shared" si="63"/>
        <v>1</v>
      </c>
    </row>
    <row r="304" spans="2:28" ht="15" thickTop="1" thickBot="1">
      <c r="B304" s="31">
        <v>1066</v>
      </c>
      <c r="C304" s="32" t="s">
        <v>16486</v>
      </c>
      <c r="D304" s="33">
        <v>5890</v>
      </c>
      <c r="E304" s="34" t="s">
        <v>778</v>
      </c>
      <c r="F304" s="22" t="str">
        <f t="shared" si="52"/>
        <v>י בני עי"ש</v>
      </c>
      <c r="G304" s="35" t="s">
        <v>16502</v>
      </c>
      <c r="H304" s="36" t="s">
        <v>16510</v>
      </c>
      <c r="I304" s="25" t="str">
        <f t="shared" si="53"/>
        <v>בני עי"ש קרוטקוב לאוניד</v>
      </c>
      <c r="J304" s="37">
        <v>3604</v>
      </c>
      <c r="K304" s="38">
        <v>3604</v>
      </c>
      <c r="L304" s="39">
        <v>7.4084350721420639E-2</v>
      </c>
      <c r="M304" s="40">
        <v>267</v>
      </c>
      <c r="N304" s="41">
        <v>7.4084350721420639E-2</v>
      </c>
      <c r="O304" s="42">
        <v>267</v>
      </c>
      <c r="P304" s="7">
        <f>VLOOKUP(C304,'ריכוז נתונים'!$B$3:$C$189,2)</f>
        <v>9</v>
      </c>
      <c r="Q304" s="47" t="b">
        <f t="shared" si="54"/>
        <v>0</v>
      </c>
      <c r="R304" s="7">
        <f t="shared" si="55"/>
        <v>0</v>
      </c>
      <c r="S304" s="47">
        <f t="shared" si="56"/>
        <v>400</v>
      </c>
      <c r="T304" s="7">
        <f t="shared" si="57"/>
        <v>7.4</v>
      </c>
      <c r="U304" s="7" t="str">
        <f t="shared" si="58"/>
        <v>Gap</v>
      </c>
      <c r="V304" s="7">
        <f>IF(ISERROR(IF(INDEX(rosh!$O$4:$P$710,MATCH(I304,rosh!$O$4:$O$710,0),2)="Mayor",1,)),0,IF(INDEX(rosh!$O$4:$P$710,MATCH(I304,rosh!$O$4:$O$710,0),2)="Mayor",1,))</f>
        <v>0</v>
      </c>
      <c r="W304" s="7" t="str">
        <f t="shared" si="59"/>
        <v>FALSE בני עי"ש</v>
      </c>
      <c r="X304" s="84">
        <f t="shared" si="64"/>
        <v>661</v>
      </c>
      <c r="Y304" s="7">
        <f t="shared" si="60"/>
        <v>0</v>
      </c>
      <c r="Z304" s="7">
        <f t="shared" si="61"/>
        <v>9</v>
      </c>
      <c r="AA304" s="7" t="str">
        <f t="shared" si="62"/>
        <v/>
      </c>
      <c r="AB304" s="7">
        <f t="shared" si="63"/>
        <v>0</v>
      </c>
    </row>
    <row r="305" spans="2:28" ht="15" thickTop="1" thickBot="1">
      <c r="B305" s="31">
        <v>1066</v>
      </c>
      <c r="C305" s="32" t="s">
        <v>16486</v>
      </c>
      <c r="D305" s="33">
        <v>5890</v>
      </c>
      <c r="E305" s="34" t="s">
        <v>963</v>
      </c>
      <c r="F305" s="22" t="str">
        <f t="shared" si="52"/>
        <v>שס בני עי"ש</v>
      </c>
      <c r="G305" s="35" t="s">
        <v>962</v>
      </c>
      <c r="H305" s="36"/>
      <c r="I305" s="25" t="str">
        <f t="shared" si="53"/>
        <v xml:space="preserve">בני עי"ש </v>
      </c>
      <c r="J305" s="37">
        <v>3604</v>
      </c>
      <c r="K305" s="38">
        <v>3604</v>
      </c>
      <c r="L305" s="39">
        <v>7.0754716981132074E-2</v>
      </c>
      <c r="M305" s="40">
        <v>255</v>
      </c>
      <c r="N305" s="41">
        <v>7.0754716981132074E-2</v>
      </c>
      <c r="O305" s="42">
        <v>255</v>
      </c>
      <c r="P305" s="7">
        <f>VLOOKUP(C305,'ריכוז נתונים'!$B$3:$C$189,2)</f>
        <v>9</v>
      </c>
      <c r="Q305" s="47" t="b">
        <f t="shared" si="54"/>
        <v>0</v>
      </c>
      <c r="R305" s="7">
        <f t="shared" si="55"/>
        <v>0</v>
      </c>
      <c r="S305" s="47">
        <f t="shared" si="56"/>
        <v>400</v>
      </c>
      <c r="T305" s="7">
        <f t="shared" si="57"/>
        <v>7.4</v>
      </c>
      <c r="U305" s="7" t="str">
        <f t="shared" si="58"/>
        <v>Gap</v>
      </c>
      <c r="V305" s="7">
        <f>IF(ISERROR(IF(INDEX(rosh!$O$4:$P$710,MATCH(I305,rosh!$O$4:$O$710,0),2)="Mayor",1,)),0,IF(INDEX(rosh!$O$4:$P$710,MATCH(I305,rosh!$O$4:$O$710,0),2)="Mayor",1,))</f>
        <v>0</v>
      </c>
      <c r="W305" s="7" t="str">
        <f t="shared" si="59"/>
        <v>FALSE בני עי"ש</v>
      </c>
      <c r="X305" s="84">
        <f t="shared" si="64"/>
        <v>661</v>
      </c>
      <c r="Y305" s="7">
        <f t="shared" si="60"/>
        <v>0</v>
      </c>
      <c r="Z305" s="7">
        <f t="shared" si="61"/>
        <v>9</v>
      </c>
      <c r="AA305" s="7" t="str">
        <f t="shared" si="62"/>
        <v/>
      </c>
      <c r="AB305" s="7">
        <f t="shared" si="63"/>
        <v>0</v>
      </c>
    </row>
    <row r="306" spans="2:28" ht="15" thickTop="1" thickBot="1">
      <c r="B306" s="31">
        <v>1066</v>
      </c>
      <c r="C306" s="32" t="s">
        <v>16486</v>
      </c>
      <c r="D306" s="33">
        <v>5890</v>
      </c>
      <c r="E306" s="34" t="s">
        <v>259</v>
      </c>
      <c r="F306" s="22" t="str">
        <f t="shared" si="52"/>
        <v>ק בני עי"ש</v>
      </c>
      <c r="G306" s="35" t="s">
        <v>16490</v>
      </c>
      <c r="H306" s="36" t="s">
        <v>16493</v>
      </c>
      <c r="I306" s="25" t="str">
        <f t="shared" si="53"/>
        <v>בני עי"ש סלומון אורלי</v>
      </c>
      <c r="J306" s="37">
        <v>3604</v>
      </c>
      <c r="K306" s="38">
        <v>3604</v>
      </c>
      <c r="L306" s="39">
        <v>3.8568257491675917E-2</v>
      </c>
      <c r="M306" s="40">
        <v>139</v>
      </c>
      <c r="N306" s="41">
        <v>3.8568257491675917E-2</v>
      </c>
      <c r="O306" s="42">
        <v>139</v>
      </c>
      <c r="P306" s="7">
        <f>VLOOKUP(C306,'ריכוז נתונים'!$B$3:$C$189,2)</f>
        <v>9</v>
      </c>
      <c r="Q306" s="47" t="b">
        <f t="shared" si="54"/>
        <v>0</v>
      </c>
      <c r="R306" s="7">
        <f t="shared" si="55"/>
        <v>0</v>
      </c>
      <c r="S306" s="47">
        <f t="shared" si="56"/>
        <v>400</v>
      </c>
      <c r="T306" s="7">
        <f t="shared" si="57"/>
        <v>7.4</v>
      </c>
      <c r="U306" s="7" t="str">
        <f t="shared" si="58"/>
        <v>Gap</v>
      </c>
      <c r="V306" s="7">
        <f>IF(ISERROR(IF(INDEX(rosh!$O$4:$P$710,MATCH(I306,rosh!$O$4:$O$710,0),2)="Mayor",1,)),0,IF(INDEX(rosh!$O$4:$P$710,MATCH(I306,rosh!$O$4:$O$710,0),2)="Mayor",1,))</f>
        <v>0</v>
      </c>
      <c r="W306" s="7" t="str">
        <f t="shared" si="59"/>
        <v>FALSE בני עי"ש</v>
      </c>
      <c r="X306" s="84">
        <f t="shared" si="64"/>
        <v>661</v>
      </c>
      <c r="Y306" s="7">
        <f t="shared" si="60"/>
        <v>0</v>
      </c>
      <c r="Z306" s="7">
        <f t="shared" si="61"/>
        <v>9</v>
      </c>
      <c r="AA306" s="7" t="str">
        <f t="shared" si="62"/>
        <v/>
      </c>
      <c r="AB306" s="7">
        <f t="shared" si="63"/>
        <v>0</v>
      </c>
    </row>
    <row r="307" spans="2:28" ht="15" thickTop="1" thickBot="1">
      <c r="B307" s="31">
        <v>9800</v>
      </c>
      <c r="C307" s="32" t="s">
        <v>16417</v>
      </c>
      <c r="D307" s="33">
        <v>9197</v>
      </c>
      <c r="E307" s="34" t="s">
        <v>639</v>
      </c>
      <c r="F307" s="22" t="str">
        <f t="shared" si="52"/>
        <v>ר בנימינה-גבעת עדה</v>
      </c>
      <c r="G307" s="35" t="s">
        <v>16424</v>
      </c>
      <c r="H307" s="36" t="s">
        <v>16437</v>
      </c>
      <c r="I307" s="25" t="str">
        <f t="shared" si="53"/>
        <v>בנימינה-גבעת עדה פיין רם</v>
      </c>
      <c r="J307" s="37">
        <v>5688</v>
      </c>
      <c r="K307" s="38">
        <v>5688</v>
      </c>
      <c r="L307" s="39">
        <v>0.34810126582278483</v>
      </c>
      <c r="M307" s="40">
        <v>1980</v>
      </c>
      <c r="N307" s="41">
        <v>0.34810126582278483</v>
      </c>
      <c r="O307" s="42">
        <v>1980.0000000000002</v>
      </c>
      <c r="P307" s="7">
        <f>VLOOKUP(C307,'ריכוז נתונים'!$B$3:$C$189,2)</f>
        <v>11</v>
      </c>
      <c r="Q307" s="47" t="b">
        <f t="shared" si="54"/>
        <v>1</v>
      </c>
      <c r="R307" s="7">
        <f t="shared" si="55"/>
        <v>3.8</v>
      </c>
      <c r="S307" s="47">
        <f t="shared" si="56"/>
        <v>517</v>
      </c>
      <c r="T307" s="7">
        <f t="shared" si="57"/>
        <v>8.1</v>
      </c>
      <c r="U307" s="7" t="str">
        <f t="shared" si="58"/>
        <v>Gap</v>
      </c>
      <c r="V307" s="7">
        <f>IF(ISERROR(IF(INDEX(rosh!$O$4:$P$710,MATCH(I307,rosh!$O$4:$O$710,0),2)="Mayor",1,)),0,IF(INDEX(rosh!$O$4:$P$710,MATCH(I307,rosh!$O$4:$O$710,0),2)="Mayor",1,))</f>
        <v>0</v>
      </c>
      <c r="W307" s="7" t="str">
        <f t="shared" si="59"/>
        <v>TRUE בנימינה-גבעת עדה</v>
      </c>
      <c r="X307" s="84">
        <f t="shared" si="64"/>
        <v>4179</v>
      </c>
      <c r="Y307" s="7">
        <f t="shared" si="60"/>
        <v>5</v>
      </c>
      <c r="Z307" s="7">
        <f t="shared" si="61"/>
        <v>11</v>
      </c>
      <c r="AA307" s="7" t="str">
        <f t="shared" si="62"/>
        <v/>
      </c>
      <c r="AB307" s="7">
        <f t="shared" si="63"/>
        <v>5</v>
      </c>
    </row>
    <row r="308" spans="2:28" ht="26" thickTop="1" thickBot="1">
      <c r="B308" s="31">
        <v>9800</v>
      </c>
      <c r="C308" s="32" t="s">
        <v>16417</v>
      </c>
      <c r="D308" s="33">
        <v>9197</v>
      </c>
      <c r="E308" s="34" t="s">
        <v>1046</v>
      </c>
      <c r="F308" s="22" t="str">
        <f t="shared" si="52"/>
        <v>פז בנימינה-גבעת עדה</v>
      </c>
      <c r="G308" s="35" t="s">
        <v>16439</v>
      </c>
      <c r="H308" s="36" t="s">
        <v>16450</v>
      </c>
      <c r="I308" s="25" t="str">
        <f t="shared" si="53"/>
        <v>בנימינה-גבעת עדה זוארץ פנחס פינקי</v>
      </c>
      <c r="J308" s="37">
        <v>5688</v>
      </c>
      <c r="K308" s="38">
        <v>5688</v>
      </c>
      <c r="L308" s="39">
        <v>0.30573136427566805</v>
      </c>
      <c r="M308" s="40">
        <v>1739</v>
      </c>
      <c r="N308" s="41">
        <v>0.30573136427566805</v>
      </c>
      <c r="O308" s="42">
        <v>1738.9999999999998</v>
      </c>
      <c r="P308" s="7">
        <f>VLOOKUP(C308,'ריכוז נתונים'!$B$3:$C$189,2)</f>
        <v>11</v>
      </c>
      <c r="Q308" s="47" t="b">
        <f t="shared" si="54"/>
        <v>1</v>
      </c>
      <c r="R308" s="7">
        <f t="shared" si="55"/>
        <v>3.4</v>
      </c>
      <c r="S308" s="47">
        <f t="shared" si="56"/>
        <v>517</v>
      </c>
      <c r="T308" s="7">
        <f t="shared" si="57"/>
        <v>8.1</v>
      </c>
      <c r="U308" s="7" t="str">
        <f t="shared" si="58"/>
        <v>Gap</v>
      </c>
      <c r="V308" s="7">
        <f>IF(ISERROR(IF(INDEX(rosh!$O$4:$P$710,MATCH(I308,rosh!$O$4:$O$710,0),2)="Mayor",1,)),0,IF(INDEX(rosh!$O$4:$P$710,MATCH(I308,rosh!$O$4:$O$710,0),2)="Mayor",1,))</f>
        <v>1</v>
      </c>
      <c r="W308" s="7" t="str">
        <f t="shared" si="59"/>
        <v>TRUE בנימינה-גבעת עדה</v>
      </c>
      <c r="X308" s="84">
        <f t="shared" si="64"/>
        <v>4179</v>
      </c>
      <c r="Y308" s="7">
        <f t="shared" si="60"/>
        <v>5</v>
      </c>
      <c r="Z308" s="7">
        <f t="shared" si="61"/>
        <v>11</v>
      </c>
      <c r="AA308" s="7" t="str">
        <f t="shared" si="62"/>
        <v/>
      </c>
      <c r="AB308" s="7">
        <f t="shared" si="63"/>
        <v>6</v>
      </c>
    </row>
    <row r="309" spans="2:28" ht="15" thickTop="1" thickBot="1">
      <c r="B309" s="31">
        <v>9800</v>
      </c>
      <c r="C309" s="32" t="s">
        <v>16417</v>
      </c>
      <c r="D309" s="33">
        <v>9197</v>
      </c>
      <c r="E309" s="34" t="s">
        <v>573</v>
      </c>
      <c r="F309" s="22" t="str">
        <f t="shared" si="52"/>
        <v>זך בנימינה-גבעת עדה</v>
      </c>
      <c r="G309" s="35" t="s">
        <v>16472</v>
      </c>
      <c r="H309" s="36"/>
      <c r="I309" s="25" t="str">
        <f t="shared" si="53"/>
        <v xml:space="preserve">בנימינה-גבעת עדה </v>
      </c>
      <c r="J309" s="37">
        <v>5688</v>
      </c>
      <c r="K309" s="38">
        <v>5688</v>
      </c>
      <c r="L309" s="39">
        <v>8.0872011251758094E-2</v>
      </c>
      <c r="M309" s="40">
        <v>460</v>
      </c>
      <c r="N309" s="41">
        <v>8.0872011251758094E-2</v>
      </c>
      <c r="O309" s="42">
        <v>460.00000000000006</v>
      </c>
      <c r="P309" s="7">
        <f>VLOOKUP(C309,'ריכוז נתונים'!$B$3:$C$189,2)</f>
        <v>11</v>
      </c>
      <c r="Q309" s="47" t="b">
        <f t="shared" si="54"/>
        <v>1</v>
      </c>
      <c r="R309" s="7">
        <f t="shared" si="55"/>
        <v>0.9</v>
      </c>
      <c r="S309" s="47">
        <f t="shared" si="56"/>
        <v>517</v>
      </c>
      <c r="T309" s="7">
        <f t="shared" si="57"/>
        <v>8.1</v>
      </c>
      <c r="U309" s="7" t="str">
        <f t="shared" si="58"/>
        <v>Gap</v>
      </c>
      <c r="V309" s="7">
        <f>IF(ISERROR(IF(INDEX(rosh!$O$4:$P$710,MATCH(I309,rosh!$O$4:$O$710,0),2)="Mayor",1,)),0,IF(INDEX(rosh!$O$4:$P$710,MATCH(I309,rosh!$O$4:$O$710,0),2)="Mayor",1,))</f>
        <v>0</v>
      </c>
      <c r="W309" s="7" t="str">
        <f t="shared" si="59"/>
        <v>TRUE בנימינה-גבעת עדה</v>
      </c>
      <c r="X309" s="84">
        <f t="shared" si="64"/>
        <v>4179</v>
      </c>
      <c r="Y309" s="7">
        <f t="shared" si="60"/>
        <v>1</v>
      </c>
      <c r="Z309" s="7">
        <f t="shared" si="61"/>
        <v>11</v>
      </c>
      <c r="AA309" s="7" t="str">
        <f t="shared" si="62"/>
        <v/>
      </c>
      <c r="AB309" s="7">
        <f t="shared" si="63"/>
        <v>1</v>
      </c>
    </row>
    <row r="310" spans="2:28" ht="15" thickTop="1" thickBot="1">
      <c r="B310" s="31">
        <v>9800</v>
      </c>
      <c r="C310" s="32" t="s">
        <v>16417</v>
      </c>
      <c r="D310" s="33">
        <v>9197</v>
      </c>
      <c r="E310" s="34" t="s">
        <v>16416</v>
      </c>
      <c r="F310" s="22" t="str">
        <f t="shared" si="52"/>
        <v>שסט בנימינה-גבעת עדה</v>
      </c>
      <c r="G310" s="35" t="s">
        <v>16415</v>
      </c>
      <c r="H310" s="36"/>
      <c r="I310" s="25" t="str">
        <f t="shared" si="53"/>
        <v xml:space="preserve">בנימינה-גבעת עדה </v>
      </c>
      <c r="J310" s="37">
        <v>5688</v>
      </c>
      <c r="K310" s="38">
        <v>5688</v>
      </c>
      <c r="L310" s="39">
        <v>6.5928270042194093E-2</v>
      </c>
      <c r="M310" s="40">
        <v>375</v>
      </c>
      <c r="N310" s="41">
        <v>6.5928270042194093E-2</v>
      </c>
      <c r="O310" s="42">
        <v>375</v>
      </c>
      <c r="P310" s="7">
        <f>VLOOKUP(C310,'ריכוז נתונים'!$B$3:$C$189,2)</f>
        <v>11</v>
      </c>
      <c r="Q310" s="47" t="b">
        <f t="shared" si="54"/>
        <v>0</v>
      </c>
      <c r="R310" s="7">
        <f t="shared" si="55"/>
        <v>0</v>
      </c>
      <c r="S310" s="47">
        <f t="shared" si="56"/>
        <v>517</v>
      </c>
      <c r="T310" s="7">
        <f t="shared" si="57"/>
        <v>8.1</v>
      </c>
      <c r="U310" s="7" t="str">
        <f t="shared" si="58"/>
        <v>Gap</v>
      </c>
      <c r="V310" s="7">
        <f>IF(ISERROR(IF(INDEX(rosh!$O$4:$P$710,MATCH(I310,rosh!$O$4:$O$710,0),2)="Mayor",1,)),0,IF(INDEX(rosh!$O$4:$P$710,MATCH(I310,rosh!$O$4:$O$710,0),2)="Mayor",1,))</f>
        <v>0</v>
      </c>
      <c r="W310" s="7" t="str">
        <f t="shared" si="59"/>
        <v>FALSE בנימינה-גבעת עדה</v>
      </c>
      <c r="X310" s="84">
        <f t="shared" si="64"/>
        <v>1509</v>
      </c>
      <c r="Y310" s="7">
        <f t="shared" si="60"/>
        <v>0</v>
      </c>
      <c r="Z310" s="7">
        <f t="shared" si="61"/>
        <v>11</v>
      </c>
      <c r="AA310" s="7" t="str">
        <f t="shared" si="62"/>
        <v/>
      </c>
      <c r="AB310" s="7">
        <f t="shared" si="63"/>
        <v>0</v>
      </c>
    </row>
    <row r="311" spans="2:28" ht="26" thickTop="1" thickBot="1">
      <c r="B311" s="31">
        <v>9800</v>
      </c>
      <c r="C311" s="32" t="s">
        <v>16417</v>
      </c>
      <c r="D311" s="33">
        <v>9197</v>
      </c>
      <c r="E311" s="34" t="s">
        <v>1007</v>
      </c>
      <c r="F311" s="22" t="str">
        <f t="shared" si="52"/>
        <v>טב בנימינה-גבעת עדה</v>
      </c>
      <c r="G311" s="35" t="s">
        <v>16465</v>
      </c>
      <c r="H311" s="36"/>
      <c r="I311" s="25" t="str">
        <f t="shared" si="53"/>
        <v xml:space="preserve">בנימינה-גבעת עדה </v>
      </c>
      <c r="J311" s="37">
        <v>5688</v>
      </c>
      <c r="K311" s="38">
        <v>5688</v>
      </c>
      <c r="L311" s="39">
        <v>6.0478199718706049E-2</v>
      </c>
      <c r="M311" s="40">
        <v>344</v>
      </c>
      <c r="N311" s="41">
        <v>6.0478199718706049E-2</v>
      </c>
      <c r="O311" s="42">
        <v>344</v>
      </c>
      <c r="P311" s="7">
        <f>VLOOKUP(C311,'ריכוז נתונים'!$B$3:$C$189,2)</f>
        <v>11</v>
      </c>
      <c r="Q311" s="47" t="b">
        <f t="shared" si="54"/>
        <v>0</v>
      </c>
      <c r="R311" s="7">
        <f t="shared" si="55"/>
        <v>0</v>
      </c>
      <c r="S311" s="47">
        <f t="shared" si="56"/>
        <v>517</v>
      </c>
      <c r="T311" s="7">
        <f t="shared" si="57"/>
        <v>8.1</v>
      </c>
      <c r="U311" s="7" t="str">
        <f t="shared" si="58"/>
        <v>Gap</v>
      </c>
      <c r="V311" s="7">
        <f>IF(ISERROR(IF(INDEX(rosh!$O$4:$P$710,MATCH(I311,rosh!$O$4:$O$710,0),2)="Mayor",1,)),0,IF(INDEX(rosh!$O$4:$P$710,MATCH(I311,rosh!$O$4:$O$710,0),2)="Mayor",1,))</f>
        <v>0</v>
      </c>
      <c r="W311" s="7" t="str">
        <f t="shared" si="59"/>
        <v>FALSE בנימינה-גבעת עדה</v>
      </c>
      <c r="X311" s="84">
        <f t="shared" si="64"/>
        <v>1509</v>
      </c>
      <c r="Y311" s="7">
        <f t="shared" si="60"/>
        <v>0</v>
      </c>
      <c r="Z311" s="7">
        <f t="shared" si="61"/>
        <v>11</v>
      </c>
      <c r="AA311" s="7" t="str">
        <f t="shared" si="62"/>
        <v/>
      </c>
      <c r="AB311" s="7">
        <f t="shared" si="63"/>
        <v>0</v>
      </c>
    </row>
    <row r="312" spans="2:28" ht="15" thickTop="1" thickBot="1">
      <c r="B312" s="31">
        <v>9800</v>
      </c>
      <c r="C312" s="32" t="s">
        <v>16417</v>
      </c>
      <c r="D312" s="33">
        <v>9197</v>
      </c>
      <c r="E312" s="34" t="s">
        <v>1194</v>
      </c>
      <c r="F312" s="22" t="str">
        <f t="shared" si="52"/>
        <v>יד בנימינה-גבעת עדה</v>
      </c>
      <c r="G312" s="35" t="s">
        <v>16457</v>
      </c>
      <c r="H312" s="36"/>
      <c r="I312" s="25" t="str">
        <f t="shared" si="53"/>
        <v xml:space="preserve">בנימינה-גבעת עדה </v>
      </c>
      <c r="J312" s="37">
        <v>5688</v>
      </c>
      <c r="K312" s="38">
        <v>5688</v>
      </c>
      <c r="L312" s="39">
        <v>6.0126582278481014E-2</v>
      </c>
      <c r="M312" s="40">
        <v>342</v>
      </c>
      <c r="N312" s="41">
        <v>6.0126582278481014E-2</v>
      </c>
      <c r="O312" s="42">
        <v>342</v>
      </c>
      <c r="P312" s="7">
        <f>VLOOKUP(C312,'ריכוז נתונים'!$B$3:$C$189,2)</f>
        <v>11</v>
      </c>
      <c r="Q312" s="47" t="b">
        <f t="shared" si="54"/>
        <v>0</v>
      </c>
      <c r="R312" s="7">
        <f t="shared" si="55"/>
        <v>0</v>
      </c>
      <c r="S312" s="47">
        <f t="shared" si="56"/>
        <v>517</v>
      </c>
      <c r="T312" s="7">
        <f t="shared" si="57"/>
        <v>8.1</v>
      </c>
      <c r="U312" s="7" t="str">
        <f t="shared" si="58"/>
        <v>Gap</v>
      </c>
      <c r="V312" s="7">
        <f>IF(ISERROR(IF(INDEX(rosh!$O$4:$P$710,MATCH(I312,rosh!$O$4:$O$710,0),2)="Mayor",1,)),0,IF(INDEX(rosh!$O$4:$P$710,MATCH(I312,rosh!$O$4:$O$710,0),2)="Mayor",1,))</f>
        <v>0</v>
      </c>
      <c r="W312" s="7" t="str">
        <f t="shared" si="59"/>
        <v>FALSE בנימינה-גבעת עדה</v>
      </c>
      <c r="X312" s="84">
        <f t="shared" si="64"/>
        <v>1509</v>
      </c>
      <c r="Y312" s="7">
        <f t="shared" si="60"/>
        <v>0</v>
      </c>
      <c r="Z312" s="7">
        <f t="shared" si="61"/>
        <v>11</v>
      </c>
      <c r="AA312" s="7" t="str">
        <f t="shared" si="62"/>
        <v/>
      </c>
      <c r="AB312" s="7">
        <f t="shared" si="63"/>
        <v>0</v>
      </c>
    </row>
    <row r="313" spans="2:28" ht="15" thickTop="1" thickBot="1">
      <c r="B313" s="31">
        <v>9800</v>
      </c>
      <c r="C313" s="32" t="s">
        <v>16417</v>
      </c>
      <c r="D313" s="33">
        <v>9197</v>
      </c>
      <c r="E313" s="34" t="s">
        <v>503</v>
      </c>
      <c r="F313" s="22" t="str">
        <f t="shared" si="52"/>
        <v>כל בנימינה-גבעת עדה</v>
      </c>
      <c r="G313" s="35" t="s">
        <v>16452</v>
      </c>
      <c r="H313" s="36" t="s">
        <v>16455</v>
      </c>
      <c r="I313" s="25" t="str">
        <f t="shared" si="53"/>
        <v>בנימינה-גבעת עדה ארן ברוך</v>
      </c>
      <c r="J313" s="37">
        <v>5688</v>
      </c>
      <c r="K313" s="38">
        <v>5688</v>
      </c>
      <c r="L313" s="39">
        <v>4.360056258790436E-2</v>
      </c>
      <c r="M313" s="40">
        <v>248</v>
      </c>
      <c r="N313" s="41">
        <v>4.360056258790436E-2</v>
      </c>
      <c r="O313" s="42">
        <v>248</v>
      </c>
      <c r="P313" s="7">
        <f>VLOOKUP(C313,'ריכוז נתונים'!$B$3:$C$189,2)</f>
        <v>11</v>
      </c>
      <c r="Q313" s="47" t="b">
        <f t="shared" si="54"/>
        <v>0</v>
      </c>
      <c r="R313" s="7">
        <f t="shared" si="55"/>
        <v>0</v>
      </c>
      <c r="S313" s="47">
        <f t="shared" si="56"/>
        <v>517</v>
      </c>
      <c r="T313" s="7">
        <f t="shared" si="57"/>
        <v>8.1</v>
      </c>
      <c r="U313" s="7" t="str">
        <f t="shared" si="58"/>
        <v>Gap</v>
      </c>
      <c r="V313" s="7">
        <f>IF(ISERROR(IF(INDEX(rosh!$O$4:$P$710,MATCH(I313,rosh!$O$4:$O$710,0),2)="Mayor",1,)),0,IF(INDEX(rosh!$O$4:$P$710,MATCH(I313,rosh!$O$4:$O$710,0),2)="Mayor",1,))</f>
        <v>0</v>
      </c>
      <c r="W313" s="7" t="str">
        <f t="shared" si="59"/>
        <v>FALSE בנימינה-גבעת עדה</v>
      </c>
      <c r="X313" s="84">
        <f t="shared" si="64"/>
        <v>1509</v>
      </c>
      <c r="Y313" s="7">
        <f t="shared" si="60"/>
        <v>0</v>
      </c>
      <c r="Z313" s="7">
        <f t="shared" si="61"/>
        <v>11</v>
      </c>
      <c r="AA313" s="7" t="str">
        <f t="shared" si="62"/>
        <v/>
      </c>
      <c r="AB313" s="7">
        <f t="shared" si="63"/>
        <v>0</v>
      </c>
    </row>
    <row r="314" spans="2:28" ht="15" thickTop="1" thickBot="1">
      <c r="B314" s="31">
        <v>9800</v>
      </c>
      <c r="C314" s="32" t="s">
        <v>16417</v>
      </c>
      <c r="D314" s="33">
        <v>9197</v>
      </c>
      <c r="E314" s="34" t="s">
        <v>617</v>
      </c>
      <c r="F314" s="22" t="str">
        <f t="shared" si="52"/>
        <v>אמת בנימינה-גבעת עדה</v>
      </c>
      <c r="G314" s="35" t="s">
        <v>10259</v>
      </c>
      <c r="H314" s="36" t="s">
        <v>16484</v>
      </c>
      <c r="I314" s="25" t="str">
        <f t="shared" si="53"/>
        <v>בנימינה-גבעת עדה שמעוני חיים</v>
      </c>
      <c r="J314" s="37">
        <v>5688</v>
      </c>
      <c r="K314" s="38">
        <v>5688</v>
      </c>
      <c r="L314" s="39">
        <v>3.5161744022503515E-2</v>
      </c>
      <c r="M314" s="40">
        <v>200</v>
      </c>
      <c r="N314" s="41">
        <v>3.5161744022503515E-2</v>
      </c>
      <c r="O314" s="42">
        <v>200</v>
      </c>
      <c r="P314" s="7">
        <f>VLOOKUP(C314,'ריכוז נתונים'!$B$3:$C$189,2)</f>
        <v>11</v>
      </c>
      <c r="Q314" s="47" t="b">
        <f t="shared" si="54"/>
        <v>0</v>
      </c>
      <c r="R314" s="7">
        <f t="shared" si="55"/>
        <v>0</v>
      </c>
      <c r="S314" s="47">
        <f t="shared" si="56"/>
        <v>517</v>
      </c>
      <c r="T314" s="7">
        <f t="shared" si="57"/>
        <v>8.1</v>
      </c>
      <c r="U314" s="7" t="str">
        <f t="shared" si="58"/>
        <v>Gap</v>
      </c>
      <c r="V314" s="7">
        <f>IF(ISERROR(IF(INDEX(rosh!$O$4:$P$710,MATCH(I314,rosh!$O$4:$O$710,0),2)="Mayor",1,)),0,IF(INDEX(rosh!$O$4:$P$710,MATCH(I314,rosh!$O$4:$O$710,0),2)="Mayor",1,))</f>
        <v>0</v>
      </c>
      <c r="W314" s="7" t="str">
        <f t="shared" si="59"/>
        <v>FALSE בנימינה-גבעת עדה</v>
      </c>
      <c r="X314" s="84">
        <f t="shared" si="64"/>
        <v>1509</v>
      </c>
      <c r="Y314" s="7">
        <f t="shared" si="60"/>
        <v>0</v>
      </c>
      <c r="Z314" s="7">
        <f t="shared" si="61"/>
        <v>11</v>
      </c>
      <c r="AA314" s="7" t="str">
        <f t="shared" si="62"/>
        <v/>
      </c>
      <c r="AB314" s="7">
        <f t="shared" si="63"/>
        <v>0</v>
      </c>
    </row>
    <row r="315" spans="2:28" ht="15" thickTop="1" thickBot="1">
      <c r="B315" s="31">
        <v>1326</v>
      </c>
      <c r="C315" s="32" t="s">
        <v>16338</v>
      </c>
      <c r="D315" s="33">
        <v>5521</v>
      </c>
      <c r="E315" s="34" t="s">
        <v>821</v>
      </c>
      <c r="F315" s="22" t="str">
        <f t="shared" si="52"/>
        <v>הן בסמ"ה</v>
      </c>
      <c r="G315" s="35" t="s">
        <v>1326</v>
      </c>
      <c r="H315" s="36"/>
      <c r="I315" s="25" t="str">
        <f t="shared" si="53"/>
        <v xml:space="preserve">בסמ"ה </v>
      </c>
      <c r="J315" s="37">
        <v>4529</v>
      </c>
      <c r="K315" s="38">
        <v>4529</v>
      </c>
      <c r="L315" s="39">
        <v>0.23294325458158535</v>
      </c>
      <c r="M315" s="40">
        <v>1055</v>
      </c>
      <c r="N315" s="41">
        <v>0.23294325458158535</v>
      </c>
      <c r="O315" s="42">
        <v>1055</v>
      </c>
      <c r="P315" s="7">
        <f>VLOOKUP(C315,'ריכוז נתונים'!$B$3:$C$189,2)</f>
        <v>9</v>
      </c>
      <c r="Q315" s="47" t="b">
        <f t="shared" si="54"/>
        <v>1</v>
      </c>
      <c r="R315" s="7">
        <f t="shared" si="55"/>
        <v>2.1</v>
      </c>
      <c r="S315" s="47">
        <f t="shared" si="56"/>
        <v>503</v>
      </c>
      <c r="T315" s="7">
        <f t="shared" si="57"/>
        <v>8.6999999999999993</v>
      </c>
      <c r="U315" s="7" t="str">
        <f t="shared" si="58"/>
        <v>Gap</v>
      </c>
      <c r="V315" s="7">
        <f>IF(ISERROR(IF(INDEX(rosh!$O$4:$P$710,MATCH(I315,rosh!$O$4:$O$710,0),2)="Mayor",1,)),0,IF(INDEX(rosh!$O$4:$P$710,MATCH(I315,rosh!$O$4:$O$710,0),2)="Mayor",1,))</f>
        <v>0</v>
      </c>
      <c r="W315" s="7" t="str">
        <f t="shared" si="59"/>
        <v>TRUE בסמ"ה</v>
      </c>
      <c r="X315" s="84">
        <f t="shared" si="64"/>
        <v>4418</v>
      </c>
      <c r="Y315" s="7">
        <f t="shared" si="60"/>
        <v>2</v>
      </c>
      <c r="Z315" s="7">
        <f t="shared" si="61"/>
        <v>9</v>
      </c>
      <c r="AA315" s="7" t="str">
        <f t="shared" si="62"/>
        <v/>
      </c>
      <c r="AB315" s="7">
        <f t="shared" si="63"/>
        <v>2</v>
      </c>
    </row>
    <row r="316" spans="2:28" ht="15" thickTop="1" thickBot="1">
      <c r="B316" s="31">
        <v>1326</v>
      </c>
      <c r="C316" s="32" t="s">
        <v>16338</v>
      </c>
      <c r="D316" s="33">
        <v>5521</v>
      </c>
      <c r="E316" s="34" t="s">
        <v>4537</v>
      </c>
      <c r="F316" s="22" t="str">
        <f t="shared" si="52"/>
        <v>קף בסמ"ה</v>
      </c>
      <c r="G316" s="35" t="s">
        <v>16345</v>
      </c>
      <c r="H316" s="36"/>
      <c r="I316" s="25" t="str">
        <f t="shared" si="53"/>
        <v xml:space="preserve">בסמ"ה </v>
      </c>
      <c r="J316" s="37">
        <v>4529</v>
      </c>
      <c r="K316" s="38">
        <v>4529</v>
      </c>
      <c r="L316" s="39">
        <v>0.1697946566570987</v>
      </c>
      <c r="M316" s="40">
        <v>769</v>
      </c>
      <c r="N316" s="41">
        <v>0.1697946566570987</v>
      </c>
      <c r="O316" s="42">
        <v>769</v>
      </c>
      <c r="P316" s="7">
        <f>VLOOKUP(C316,'ריכוז נתונים'!$B$3:$C$189,2)</f>
        <v>9</v>
      </c>
      <c r="Q316" s="47" t="b">
        <f t="shared" si="54"/>
        <v>1</v>
      </c>
      <c r="R316" s="7">
        <f t="shared" si="55"/>
        <v>1.5</v>
      </c>
      <c r="S316" s="47">
        <f t="shared" si="56"/>
        <v>503</v>
      </c>
      <c r="T316" s="7">
        <f t="shared" si="57"/>
        <v>8.6999999999999993</v>
      </c>
      <c r="U316" s="7" t="str">
        <f t="shared" si="58"/>
        <v>Gap</v>
      </c>
      <c r="V316" s="7">
        <f>IF(ISERROR(IF(INDEX(rosh!$O$4:$P$710,MATCH(I316,rosh!$O$4:$O$710,0),2)="Mayor",1,)),0,IF(INDEX(rosh!$O$4:$P$710,MATCH(I316,rosh!$O$4:$O$710,0),2)="Mayor",1,))</f>
        <v>0</v>
      </c>
      <c r="W316" s="7" t="str">
        <f t="shared" si="59"/>
        <v>TRUE בסמ"ה</v>
      </c>
      <c r="X316" s="84">
        <f t="shared" si="64"/>
        <v>4418</v>
      </c>
      <c r="Y316" s="7">
        <f t="shared" si="60"/>
        <v>2</v>
      </c>
      <c r="Z316" s="7">
        <f t="shared" si="61"/>
        <v>9</v>
      </c>
      <c r="AA316" s="7" t="str">
        <f t="shared" si="62"/>
        <v/>
      </c>
      <c r="AB316" s="7">
        <f t="shared" si="63"/>
        <v>2</v>
      </c>
    </row>
    <row r="317" spans="2:28" ht="15" thickTop="1" thickBot="1">
      <c r="B317" s="31">
        <v>1326</v>
      </c>
      <c r="C317" s="32" t="s">
        <v>16338</v>
      </c>
      <c r="D317" s="33">
        <v>5521</v>
      </c>
      <c r="E317" s="34" t="s">
        <v>259</v>
      </c>
      <c r="F317" s="22" t="str">
        <f t="shared" si="52"/>
        <v>ק בסמ"ה</v>
      </c>
      <c r="G317" s="35" t="s">
        <v>16357</v>
      </c>
      <c r="H317" s="36"/>
      <c r="I317" s="25" t="str">
        <f t="shared" si="53"/>
        <v xml:space="preserve">בסמ"ה </v>
      </c>
      <c r="J317" s="37">
        <v>4529</v>
      </c>
      <c r="K317" s="38">
        <v>4529</v>
      </c>
      <c r="L317" s="39">
        <v>0.13711636122764406</v>
      </c>
      <c r="M317" s="40">
        <v>621</v>
      </c>
      <c r="N317" s="41">
        <v>0.13711636122764406</v>
      </c>
      <c r="O317" s="42">
        <v>621</v>
      </c>
      <c r="P317" s="7">
        <f>VLOOKUP(C317,'ריכוז נתונים'!$B$3:$C$189,2)</f>
        <v>9</v>
      </c>
      <c r="Q317" s="47" t="b">
        <f t="shared" si="54"/>
        <v>1</v>
      </c>
      <c r="R317" s="7">
        <f t="shared" si="55"/>
        <v>1.2</v>
      </c>
      <c r="S317" s="47">
        <f t="shared" si="56"/>
        <v>503</v>
      </c>
      <c r="T317" s="7">
        <f t="shared" si="57"/>
        <v>8.6999999999999993</v>
      </c>
      <c r="U317" s="7" t="str">
        <f t="shared" si="58"/>
        <v>Gap</v>
      </c>
      <c r="V317" s="7">
        <f>IF(ISERROR(IF(INDEX(rosh!$O$4:$P$710,MATCH(I317,rosh!$O$4:$O$710,0),2)="Mayor",1,)),0,IF(INDEX(rosh!$O$4:$P$710,MATCH(I317,rosh!$O$4:$O$710,0),2)="Mayor",1,))</f>
        <v>0</v>
      </c>
      <c r="W317" s="7" t="str">
        <f t="shared" si="59"/>
        <v>TRUE בסמ"ה</v>
      </c>
      <c r="X317" s="84">
        <f t="shared" si="64"/>
        <v>4418</v>
      </c>
      <c r="Y317" s="7">
        <f t="shared" si="60"/>
        <v>1</v>
      </c>
      <c r="Z317" s="7">
        <f t="shared" si="61"/>
        <v>9</v>
      </c>
      <c r="AA317" s="7" t="str">
        <f t="shared" si="62"/>
        <v/>
      </c>
      <c r="AB317" s="7">
        <f t="shared" si="63"/>
        <v>1</v>
      </c>
    </row>
    <row r="318" spans="2:28" ht="15" thickTop="1" thickBot="1">
      <c r="B318" s="31">
        <v>1326</v>
      </c>
      <c r="C318" s="32" t="s">
        <v>16338</v>
      </c>
      <c r="D318" s="33">
        <v>5521</v>
      </c>
      <c r="E318" s="34" t="s">
        <v>14960</v>
      </c>
      <c r="F318" s="22" t="str">
        <f t="shared" si="52"/>
        <v>כט בסמ"ה</v>
      </c>
      <c r="G318" s="35" t="s">
        <v>16382</v>
      </c>
      <c r="H318" s="36"/>
      <c r="I318" s="25" t="str">
        <f t="shared" si="53"/>
        <v xml:space="preserve">בסמ"ה </v>
      </c>
      <c r="J318" s="37">
        <v>4529</v>
      </c>
      <c r="K318" s="38">
        <v>4529</v>
      </c>
      <c r="L318" s="39">
        <v>0.11569882976374475</v>
      </c>
      <c r="M318" s="40">
        <v>524</v>
      </c>
      <c r="N318" s="41">
        <v>0.11569882976374475</v>
      </c>
      <c r="O318" s="42">
        <v>524</v>
      </c>
      <c r="P318" s="7">
        <f>VLOOKUP(C318,'ריכוז נתונים'!$B$3:$C$189,2)</f>
        <v>9</v>
      </c>
      <c r="Q318" s="47" t="b">
        <f t="shared" si="54"/>
        <v>1</v>
      </c>
      <c r="R318" s="7">
        <f t="shared" si="55"/>
        <v>1</v>
      </c>
      <c r="S318" s="47">
        <f t="shared" si="56"/>
        <v>503</v>
      </c>
      <c r="T318" s="7">
        <f t="shared" si="57"/>
        <v>8.6999999999999993</v>
      </c>
      <c r="U318" s="7" t="str">
        <f t="shared" si="58"/>
        <v>Gap</v>
      </c>
      <c r="V318" s="7">
        <f>IF(ISERROR(IF(INDEX(rosh!$O$4:$P$710,MATCH(I318,rosh!$O$4:$O$710,0),2)="Mayor",1,)),0,IF(INDEX(rosh!$O$4:$P$710,MATCH(I318,rosh!$O$4:$O$710,0),2)="Mayor",1,))</f>
        <v>0</v>
      </c>
      <c r="W318" s="7" t="str">
        <f t="shared" si="59"/>
        <v>TRUE בסמ"ה</v>
      </c>
      <c r="X318" s="84">
        <f t="shared" si="64"/>
        <v>4418</v>
      </c>
      <c r="Y318" s="7">
        <f t="shared" si="60"/>
        <v>1</v>
      </c>
      <c r="Z318" s="7">
        <f t="shared" si="61"/>
        <v>9</v>
      </c>
      <c r="AA318" s="7" t="str">
        <f t="shared" si="62"/>
        <v/>
      </c>
      <c r="AB318" s="7">
        <f t="shared" si="63"/>
        <v>1</v>
      </c>
    </row>
    <row r="319" spans="2:28" ht="15" thickTop="1" thickBot="1">
      <c r="B319" s="31">
        <v>1326</v>
      </c>
      <c r="C319" s="32" t="s">
        <v>16338</v>
      </c>
      <c r="D319" s="33">
        <v>5521</v>
      </c>
      <c r="E319" s="34" t="s">
        <v>87</v>
      </c>
      <c r="F319" s="22" t="str">
        <f t="shared" si="52"/>
        <v>נ בסמ"ה</v>
      </c>
      <c r="G319" s="35" t="s">
        <v>16377</v>
      </c>
      <c r="H319" s="36"/>
      <c r="I319" s="25" t="str">
        <f t="shared" si="53"/>
        <v xml:space="preserve">בסמ"ה </v>
      </c>
      <c r="J319" s="37">
        <v>4529</v>
      </c>
      <c r="K319" s="38">
        <v>4529</v>
      </c>
      <c r="L319" s="39">
        <v>0.11437403400309119</v>
      </c>
      <c r="M319" s="40">
        <v>518</v>
      </c>
      <c r="N319" s="41">
        <v>0.11437403400309119</v>
      </c>
      <c r="O319" s="42">
        <v>518</v>
      </c>
      <c r="P319" s="7">
        <f>VLOOKUP(C319,'ריכוז נתונים'!$B$3:$C$189,2)</f>
        <v>9</v>
      </c>
      <c r="Q319" s="47" t="b">
        <f t="shared" si="54"/>
        <v>1</v>
      </c>
      <c r="R319" s="7">
        <f t="shared" si="55"/>
        <v>1</v>
      </c>
      <c r="S319" s="47">
        <f t="shared" si="56"/>
        <v>503</v>
      </c>
      <c r="T319" s="7">
        <f t="shared" si="57"/>
        <v>8.6999999999999993</v>
      </c>
      <c r="U319" s="7" t="str">
        <f t="shared" si="58"/>
        <v>Gap</v>
      </c>
      <c r="V319" s="7">
        <f>IF(ISERROR(IF(INDEX(rosh!$O$4:$P$710,MATCH(I319,rosh!$O$4:$O$710,0),2)="Mayor",1,)),0,IF(INDEX(rosh!$O$4:$P$710,MATCH(I319,rosh!$O$4:$O$710,0),2)="Mayor",1,))</f>
        <v>0</v>
      </c>
      <c r="W319" s="7" t="str">
        <f t="shared" si="59"/>
        <v>TRUE בסמ"ה</v>
      </c>
      <c r="X319" s="84">
        <f t="shared" si="64"/>
        <v>4418</v>
      </c>
      <c r="Y319" s="7">
        <f t="shared" si="60"/>
        <v>1</v>
      </c>
      <c r="Z319" s="7">
        <f t="shared" si="61"/>
        <v>9</v>
      </c>
      <c r="AA319" s="7" t="str">
        <f t="shared" si="62"/>
        <v/>
      </c>
      <c r="AB319" s="7">
        <f t="shared" si="63"/>
        <v>1</v>
      </c>
    </row>
    <row r="320" spans="2:28" ht="15" thickTop="1" thickBot="1">
      <c r="B320" s="31">
        <v>1326</v>
      </c>
      <c r="C320" s="32" t="s">
        <v>16338</v>
      </c>
      <c r="D320" s="33">
        <v>5521</v>
      </c>
      <c r="E320" s="34" t="s">
        <v>15698</v>
      </c>
      <c r="F320" s="22" t="str">
        <f t="shared" si="52"/>
        <v>תעל בסמ"ה</v>
      </c>
      <c r="G320" s="35" t="s">
        <v>6381</v>
      </c>
      <c r="H320" s="36"/>
      <c r="I320" s="25" t="str">
        <f t="shared" si="53"/>
        <v xml:space="preserve">בסמ"ה </v>
      </c>
      <c r="J320" s="37">
        <v>4529</v>
      </c>
      <c r="K320" s="38">
        <v>4529</v>
      </c>
      <c r="L320" s="39">
        <v>0.10686685802605432</v>
      </c>
      <c r="M320" s="40">
        <v>484</v>
      </c>
      <c r="N320" s="41">
        <v>0.10686685802605432</v>
      </c>
      <c r="O320" s="42">
        <v>484</v>
      </c>
      <c r="P320" s="7">
        <f>VLOOKUP(C320,'ריכוז נתונים'!$B$3:$C$189,2)</f>
        <v>9</v>
      </c>
      <c r="Q320" s="47" t="b">
        <f t="shared" si="54"/>
        <v>1</v>
      </c>
      <c r="R320" s="7">
        <f t="shared" si="55"/>
        <v>1</v>
      </c>
      <c r="S320" s="47">
        <f t="shared" si="56"/>
        <v>503</v>
      </c>
      <c r="T320" s="7">
        <f t="shared" si="57"/>
        <v>8.6999999999999993</v>
      </c>
      <c r="U320" s="7" t="str">
        <f t="shared" si="58"/>
        <v>Gap</v>
      </c>
      <c r="V320" s="7">
        <f>IF(ISERROR(IF(INDEX(rosh!$O$4:$P$710,MATCH(I320,rosh!$O$4:$O$710,0),2)="Mayor",1,)),0,IF(INDEX(rosh!$O$4:$P$710,MATCH(I320,rosh!$O$4:$O$710,0),2)="Mayor",1,))</f>
        <v>0</v>
      </c>
      <c r="W320" s="7" t="str">
        <f t="shared" si="59"/>
        <v>TRUE בסמ"ה</v>
      </c>
      <c r="X320" s="84">
        <f t="shared" si="64"/>
        <v>4418</v>
      </c>
      <c r="Y320" s="7">
        <f t="shared" si="60"/>
        <v>1</v>
      </c>
      <c r="Z320" s="7">
        <f t="shared" si="61"/>
        <v>9</v>
      </c>
      <c r="AA320" s="7" t="str">
        <f t="shared" si="62"/>
        <v/>
      </c>
      <c r="AB320" s="7">
        <f t="shared" si="63"/>
        <v>1</v>
      </c>
    </row>
    <row r="321" spans="2:28" ht="15" thickTop="1" thickBot="1">
      <c r="B321" s="31">
        <v>1326</v>
      </c>
      <c r="C321" s="32" t="s">
        <v>16338</v>
      </c>
      <c r="D321" s="33">
        <v>5521</v>
      </c>
      <c r="E321" s="34" t="s">
        <v>1194</v>
      </c>
      <c r="F321" s="22" t="str">
        <f t="shared" si="52"/>
        <v>יד בסמ"ה</v>
      </c>
      <c r="G321" s="35" t="s">
        <v>15938</v>
      </c>
      <c r="H321" s="36"/>
      <c r="I321" s="25" t="str">
        <f t="shared" si="53"/>
        <v xml:space="preserve">בסמ"ה </v>
      </c>
      <c r="J321" s="37">
        <v>4529</v>
      </c>
      <c r="K321" s="38">
        <v>4529</v>
      </c>
      <c r="L321" s="39">
        <v>9.8697284168690655E-2</v>
      </c>
      <c r="M321" s="40">
        <v>447</v>
      </c>
      <c r="N321" s="41">
        <v>9.8697284168690655E-2</v>
      </c>
      <c r="O321" s="42">
        <v>447</v>
      </c>
      <c r="P321" s="7">
        <f>VLOOKUP(C321,'ריכוז נתונים'!$B$3:$C$189,2)</f>
        <v>9</v>
      </c>
      <c r="Q321" s="47" t="b">
        <f t="shared" si="54"/>
        <v>1</v>
      </c>
      <c r="R321" s="7">
        <f t="shared" si="55"/>
        <v>0.9</v>
      </c>
      <c r="S321" s="47">
        <f t="shared" si="56"/>
        <v>503</v>
      </c>
      <c r="T321" s="7">
        <f t="shared" si="57"/>
        <v>8.6999999999999993</v>
      </c>
      <c r="U321" s="7" t="str">
        <f t="shared" si="58"/>
        <v>Gap</v>
      </c>
      <c r="V321" s="7">
        <f>IF(ISERROR(IF(INDEX(rosh!$O$4:$P$710,MATCH(I321,rosh!$O$4:$O$710,0),2)="Mayor",1,)),0,IF(INDEX(rosh!$O$4:$P$710,MATCH(I321,rosh!$O$4:$O$710,0),2)="Mayor",1,))</f>
        <v>0</v>
      </c>
      <c r="W321" s="7" t="str">
        <f t="shared" si="59"/>
        <v>TRUE בסמ"ה</v>
      </c>
      <c r="X321" s="84">
        <f t="shared" si="64"/>
        <v>4418</v>
      </c>
      <c r="Y321" s="7">
        <f t="shared" si="60"/>
        <v>1</v>
      </c>
      <c r="Z321" s="7">
        <f t="shared" si="61"/>
        <v>9</v>
      </c>
      <c r="AA321" s="7" t="str">
        <f t="shared" si="62"/>
        <v/>
      </c>
      <c r="AB321" s="7">
        <f t="shared" si="63"/>
        <v>1</v>
      </c>
    </row>
    <row r="322" spans="2:28" ht="15" thickTop="1" thickBot="1">
      <c r="B322" s="31">
        <v>1326</v>
      </c>
      <c r="C322" s="32" t="s">
        <v>16338</v>
      </c>
      <c r="D322" s="33">
        <v>5521</v>
      </c>
      <c r="E322" s="34" t="s">
        <v>7819</v>
      </c>
      <c r="F322" s="22" t="str">
        <f t="shared" si="52"/>
        <v>קי בסמ"ה</v>
      </c>
      <c r="G322" s="35" t="s">
        <v>16355</v>
      </c>
      <c r="H322" s="36" t="s">
        <v>16344</v>
      </c>
      <c r="I322" s="25" t="str">
        <f t="shared" si="53"/>
        <v>בסמ"ה מחאמיד מוחמד</v>
      </c>
      <c r="J322" s="37">
        <v>4529</v>
      </c>
      <c r="K322" s="38">
        <v>4529</v>
      </c>
      <c r="L322" s="39">
        <v>9.2735703245749607E-3</v>
      </c>
      <c r="M322" s="40">
        <v>42</v>
      </c>
      <c r="N322" s="41">
        <v>9.2735703245749607E-3</v>
      </c>
      <c r="O322" s="42">
        <v>42</v>
      </c>
      <c r="P322" s="7">
        <f>VLOOKUP(C322,'ריכוז נתונים'!$B$3:$C$189,2)</f>
        <v>9</v>
      </c>
      <c r="Q322" s="47" t="b">
        <f t="shared" si="54"/>
        <v>0</v>
      </c>
      <c r="R322" s="7">
        <f t="shared" si="55"/>
        <v>0</v>
      </c>
      <c r="S322" s="47">
        <f t="shared" si="56"/>
        <v>503</v>
      </c>
      <c r="T322" s="7">
        <f t="shared" si="57"/>
        <v>8.6999999999999993</v>
      </c>
      <c r="U322" s="7" t="str">
        <f t="shared" si="58"/>
        <v>Gap</v>
      </c>
      <c r="V322" s="7">
        <f>IF(ISERROR(IF(INDEX(rosh!$O$4:$P$710,MATCH(I322,rosh!$O$4:$O$710,0),2)="Mayor",1,)),0,IF(INDEX(rosh!$O$4:$P$710,MATCH(I322,rosh!$O$4:$O$710,0),2)="Mayor",1,))</f>
        <v>0</v>
      </c>
      <c r="W322" s="7" t="str">
        <f t="shared" si="59"/>
        <v>FALSE בסמ"ה</v>
      </c>
      <c r="X322" s="84">
        <f t="shared" si="64"/>
        <v>111</v>
      </c>
      <c r="Y322" s="7">
        <f t="shared" si="60"/>
        <v>0</v>
      </c>
      <c r="Z322" s="7">
        <f t="shared" si="61"/>
        <v>9</v>
      </c>
      <c r="AA322" s="7" t="str">
        <f t="shared" si="62"/>
        <v/>
      </c>
      <c r="AB322" s="7">
        <f t="shared" si="63"/>
        <v>0</v>
      </c>
    </row>
    <row r="323" spans="2:28" ht="15" thickTop="1" thickBot="1">
      <c r="B323" s="31">
        <v>1326</v>
      </c>
      <c r="C323" s="32" t="s">
        <v>16338</v>
      </c>
      <c r="D323" s="33">
        <v>5521</v>
      </c>
      <c r="E323" s="34" t="s">
        <v>380</v>
      </c>
      <c r="F323" s="22" t="str">
        <f t="shared" si="52"/>
        <v>נץ בסמ"ה</v>
      </c>
      <c r="G323" s="35" t="s">
        <v>16373</v>
      </c>
      <c r="H323" s="36" t="s">
        <v>16375</v>
      </c>
      <c r="I323" s="25" t="str">
        <f t="shared" si="53"/>
        <v>בסמ"ה כבהא ראיד</v>
      </c>
      <c r="J323" s="37">
        <v>4529</v>
      </c>
      <c r="K323" s="38">
        <v>4529</v>
      </c>
      <c r="L323" s="39">
        <v>5.0783837491720028E-3</v>
      </c>
      <c r="M323" s="40">
        <v>23</v>
      </c>
      <c r="N323" s="41">
        <v>5.0783837491720028E-3</v>
      </c>
      <c r="O323" s="42">
        <v>23</v>
      </c>
      <c r="P323" s="7">
        <f>VLOOKUP(C323,'ריכוז נתונים'!$B$3:$C$189,2)</f>
        <v>9</v>
      </c>
      <c r="Q323" s="47" t="b">
        <f t="shared" si="54"/>
        <v>0</v>
      </c>
      <c r="R323" s="7">
        <f t="shared" si="55"/>
        <v>0</v>
      </c>
      <c r="S323" s="47">
        <f t="shared" si="56"/>
        <v>503</v>
      </c>
      <c r="T323" s="7">
        <f t="shared" si="57"/>
        <v>8.6999999999999993</v>
      </c>
      <c r="U323" s="7" t="str">
        <f t="shared" si="58"/>
        <v>Gap</v>
      </c>
      <c r="V323" s="7">
        <f>IF(ISERROR(IF(INDEX(rosh!$O$4:$P$710,MATCH(I323,rosh!$O$4:$O$710,0),2)="Mayor",1,)),0,IF(INDEX(rosh!$O$4:$P$710,MATCH(I323,rosh!$O$4:$O$710,0),2)="Mayor",1,))</f>
        <v>0</v>
      </c>
      <c r="W323" s="7" t="str">
        <f t="shared" si="59"/>
        <v>FALSE בסמ"ה</v>
      </c>
      <c r="X323" s="84">
        <f t="shared" si="64"/>
        <v>111</v>
      </c>
      <c r="Y323" s="7">
        <f t="shared" si="60"/>
        <v>0</v>
      </c>
      <c r="Z323" s="7">
        <f t="shared" si="61"/>
        <v>9</v>
      </c>
      <c r="AA323" s="7" t="str">
        <f t="shared" si="62"/>
        <v/>
      </c>
      <c r="AB323" s="7">
        <f t="shared" si="63"/>
        <v>0</v>
      </c>
    </row>
    <row r="324" spans="2:28" ht="15" thickTop="1" thickBot="1">
      <c r="B324" s="31">
        <v>1326</v>
      </c>
      <c r="C324" s="32" t="s">
        <v>16338</v>
      </c>
      <c r="D324" s="33">
        <v>5521</v>
      </c>
      <c r="E324" s="34" t="s">
        <v>1059</v>
      </c>
      <c r="F324" s="22" t="str">
        <f t="shared" si="52"/>
        <v>ע בסמ"ה</v>
      </c>
      <c r="G324" s="35" t="s">
        <v>16369</v>
      </c>
      <c r="H324" s="36" t="s">
        <v>16371</v>
      </c>
      <c r="I324" s="25" t="str">
        <f t="shared" si="53"/>
        <v>בסמ"ה בדראן זידאן</v>
      </c>
      <c r="J324" s="37">
        <v>4529</v>
      </c>
      <c r="K324" s="38">
        <v>4529</v>
      </c>
      <c r="L324" s="39">
        <v>4.6367851622874804E-3</v>
      </c>
      <c r="M324" s="40">
        <v>21</v>
      </c>
      <c r="N324" s="41">
        <v>4.6367851622874804E-3</v>
      </c>
      <c r="O324" s="42">
        <v>21</v>
      </c>
      <c r="P324" s="7">
        <f>VLOOKUP(C324,'ריכוז נתונים'!$B$3:$C$189,2)</f>
        <v>9</v>
      </c>
      <c r="Q324" s="47" t="b">
        <f t="shared" si="54"/>
        <v>0</v>
      </c>
      <c r="R324" s="7">
        <f t="shared" si="55"/>
        <v>0</v>
      </c>
      <c r="S324" s="47">
        <f t="shared" si="56"/>
        <v>503</v>
      </c>
      <c r="T324" s="7">
        <f t="shared" si="57"/>
        <v>8.6999999999999993</v>
      </c>
      <c r="U324" s="7" t="str">
        <f t="shared" si="58"/>
        <v>Gap</v>
      </c>
      <c r="V324" s="7">
        <f>IF(ISERROR(IF(INDEX(rosh!$O$4:$P$710,MATCH(I324,rosh!$O$4:$O$710,0),2)="Mayor",1,)),0,IF(INDEX(rosh!$O$4:$P$710,MATCH(I324,rosh!$O$4:$O$710,0),2)="Mayor",1,))</f>
        <v>0</v>
      </c>
      <c r="W324" s="7" t="str">
        <f t="shared" si="59"/>
        <v>FALSE בסמ"ה</v>
      </c>
      <c r="X324" s="84">
        <f t="shared" si="64"/>
        <v>111</v>
      </c>
      <c r="Y324" s="7">
        <f t="shared" si="60"/>
        <v>0</v>
      </c>
      <c r="Z324" s="7">
        <f t="shared" si="61"/>
        <v>9</v>
      </c>
      <c r="AA324" s="7" t="str">
        <f t="shared" si="62"/>
        <v/>
      </c>
      <c r="AB324" s="7">
        <f t="shared" si="63"/>
        <v>0</v>
      </c>
    </row>
    <row r="325" spans="2:28" ht="15" thickTop="1" thickBot="1">
      <c r="B325" s="31">
        <v>1326</v>
      </c>
      <c r="C325" s="32" t="s">
        <v>16338</v>
      </c>
      <c r="D325" s="33">
        <v>5521</v>
      </c>
      <c r="E325" s="34" t="s">
        <v>60</v>
      </c>
      <c r="F325" s="22" t="str">
        <f t="shared" ref="F325:F388" si="65">E325&amp;" "&amp;C325</f>
        <v>ד בסמ"ה</v>
      </c>
      <c r="G325" s="35" t="s">
        <v>16411</v>
      </c>
      <c r="H325" s="36" t="s">
        <v>16413</v>
      </c>
      <c r="I325" s="25" t="str">
        <f t="shared" ref="I325:I388" si="66">C325&amp;" "&amp;H325</f>
        <v>בסמ"ה מחאמיד פאוזי</v>
      </c>
      <c r="J325" s="37">
        <v>4529</v>
      </c>
      <c r="K325" s="38">
        <v>4529</v>
      </c>
      <c r="L325" s="39">
        <v>3.5327886950761757E-3</v>
      </c>
      <c r="M325" s="40">
        <v>16</v>
      </c>
      <c r="N325" s="41">
        <v>3.5327886950761757E-3</v>
      </c>
      <c r="O325" s="42">
        <v>16</v>
      </c>
      <c r="P325" s="7">
        <f>VLOOKUP(C325,'ריכוז נתונים'!$B$3:$C$189,2)</f>
        <v>9</v>
      </c>
      <c r="Q325" s="47" t="b">
        <f t="shared" ref="Q325:Q388" si="67">IF(M325&gt;K325/P325*0.75,TRUE,FALSE)</f>
        <v>0</v>
      </c>
      <c r="R325" s="7">
        <f t="shared" ref="R325:R388" si="68">IF(Q325=TRUE,ROUND(P325*M325/K325,1),0)</f>
        <v>0</v>
      </c>
      <c r="S325" s="47">
        <f t="shared" ref="S325:S388" si="69">ROUND(K325/P325,0)</f>
        <v>503</v>
      </c>
      <c r="T325" s="7">
        <f t="shared" ref="T325:T388" si="70">SUMIF($C$4:$C$1887,C325,$R$4:$R$1887)</f>
        <v>8.6999999999999993</v>
      </c>
      <c r="U325" s="7" t="str">
        <f t="shared" ref="U325:U388" si="71">IF(T325&lt;&gt;P325,"Gap","")</f>
        <v>Gap</v>
      </c>
      <c r="V325" s="7">
        <f>IF(ISERROR(IF(INDEX(rosh!$O$4:$P$710,MATCH(I325,rosh!$O$4:$O$710,0),2)="Mayor",1,)),0,IF(INDEX(rosh!$O$4:$P$710,MATCH(I325,rosh!$O$4:$O$710,0),2)="Mayor",1,))</f>
        <v>0</v>
      </c>
      <c r="W325" s="7" t="str">
        <f t="shared" ref="W325:W388" si="72">Q325&amp;" "&amp;C325</f>
        <v>FALSE בסמ"ה</v>
      </c>
      <c r="X325" s="84">
        <f t="shared" si="64"/>
        <v>111</v>
      </c>
      <c r="Y325" s="7">
        <f t="shared" ref="Y325:Y388" si="73">IF(Q325=TRUE,ROUND(P325*M325/X325,0),)</f>
        <v>0</v>
      </c>
      <c r="Z325" s="7">
        <f t="shared" ref="Z325:Z388" si="74">SUMIF($C$4:$C$1887,C325,$Y$4:$Y$1887)</f>
        <v>9</v>
      </c>
      <c r="AA325" s="7" t="str">
        <f t="shared" ref="AA325:AA388" si="75">IF(Z325&lt;&gt;P325,"Gap","")</f>
        <v/>
      </c>
      <c r="AB325" s="7">
        <f t="shared" ref="AB325:AB388" si="76">IF(AND(V325=1,OR(Z325=P325,Z325&lt;P325)),Y325+1,Y325)</f>
        <v>0</v>
      </c>
    </row>
    <row r="326" spans="2:28" ht="15" thickTop="1" thickBot="1">
      <c r="B326" s="31">
        <v>1326</v>
      </c>
      <c r="C326" s="32" t="s">
        <v>16338</v>
      </c>
      <c r="D326" s="33">
        <v>5521</v>
      </c>
      <c r="E326" s="34" t="s">
        <v>573</v>
      </c>
      <c r="F326" s="22" t="str">
        <f t="shared" si="65"/>
        <v>זך בסמ"ה</v>
      </c>
      <c r="G326" s="35" t="s">
        <v>16395</v>
      </c>
      <c r="H326" s="36" t="s">
        <v>16397</v>
      </c>
      <c r="I326" s="25" t="str">
        <f t="shared" si="66"/>
        <v>בסמ"ה קבהא יוסף</v>
      </c>
      <c r="J326" s="37">
        <v>4529</v>
      </c>
      <c r="K326" s="38">
        <v>4529</v>
      </c>
      <c r="L326" s="39">
        <v>1.987193640980349E-3</v>
      </c>
      <c r="M326" s="40">
        <v>9</v>
      </c>
      <c r="N326" s="41">
        <v>1.987193640980349E-3</v>
      </c>
      <c r="O326" s="42">
        <v>9</v>
      </c>
      <c r="P326" s="7">
        <f>VLOOKUP(C326,'ריכוז נתונים'!$B$3:$C$189,2)</f>
        <v>9</v>
      </c>
      <c r="Q326" s="47" t="b">
        <f t="shared" si="67"/>
        <v>0</v>
      </c>
      <c r="R326" s="7">
        <f t="shared" si="68"/>
        <v>0</v>
      </c>
      <c r="S326" s="47">
        <f t="shared" si="69"/>
        <v>503</v>
      </c>
      <c r="T326" s="7">
        <f t="shared" si="70"/>
        <v>8.6999999999999993</v>
      </c>
      <c r="U326" s="7" t="str">
        <f t="shared" si="71"/>
        <v>Gap</v>
      </c>
      <c r="V326" s="7">
        <f>IF(ISERROR(IF(INDEX(rosh!$O$4:$P$710,MATCH(I326,rosh!$O$4:$O$710,0),2)="Mayor",1,)),0,IF(INDEX(rosh!$O$4:$P$710,MATCH(I326,rosh!$O$4:$O$710,0),2)="Mayor",1,))</f>
        <v>0</v>
      </c>
      <c r="W326" s="7" t="str">
        <f t="shared" si="72"/>
        <v>FALSE בסמ"ה</v>
      </c>
      <c r="X326" s="84">
        <f t="shared" si="64"/>
        <v>111</v>
      </c>
      <c r="Y326" s="7">
        <f t="shared" si="73"/>
        <v>0</v>
      </c>
      <c r="Z326" s="7">
        <f t="shared" si="74"/>
        <v>9</v>
      </c>
      <c r="AA326" s="7" t="str">
        <f t="shared" si="75"/>
        <v/>
      </c>
      <c r="AB326" s="7">
        <f t="shared" si="76"/>
        <v>0</v>
      </c>
    </row>
    <row r="327" spans="2:28" ht="15" thickTop="1" thickBot="1">
      <c r="B327" s="31">
        <v>1326</v>
      </c>
      <c r="C327" s="32" t="s">
        <v>16338</v>
      </c>
      <c r="D327" s="33">
        <v>5521</v>
      </c>
      <c r="E327" s="34" t="s">
        <v>1046</v>
      </c>
      <c r="F327" s="22" t="str">
        <f t="shared" si="65"/>
        <v>פז בסמ"ה</v>
      </c>
      <c r="G327" s="35" t="s">
        <v>4554</v>
      </c>
      <c r="H327" s="36"/>
      <c r="I327" s="25" t="str">
        <f t="shared" si="66"/>
        <v xml:space="preserve">בסמ"ה </v>
      </c>
      <c r="J327" s="37">
        <v>4529</v>
      </c>
      <c r="K327" s="38">
        <v>4529</v>
      </c>
      <c r="L327" s="39">
        <v>0</v>
      </c>
      <c r="M327" s="40">
        <v>0</v>
      </c>
      <c r="N327" s="41">
        <v>0</v>
      </c>
      <c r="O327" s="42">
        <v>0</v>
      </c>
      <c r="P327" s="7">
        <f>VLOOKUP(C327,'ריכוז נתונים'!$B$3:$C$189,2)</f>
        <v>9</v>
      </c>
      <c r="Q327" s="47" t="b">
        <f t="shared" si="67"/>
        <v>0</v>
      </c>
      <c r="R327" s="7">
        <f t="shared" si="68"/>
        <v>0</v>
      </c>
      <c r="S327" s="47">
        <f t="shared" si="69"/>
        <v>503</v>
      </c>
      <c r="T327" s="7">
        <f t="shared" si="70"/>
        <v>8.6999999999999993</v>
      </c>
      <c r="U327" s="7" t="str">
        <f t="shared" si="71"/>
        <v>Gap</v>
      </c>
      <c r="V327" s="7">
        <f>IF(ISERROR(IF(INDEX(rosh!$O$4:$P$710,MATCH(I327,rosh!$O$4:$O$710,0),2)="Mayor",1,)),0,IF(INDEX(rosh!$O$4:$P$710,MATCH(I327,rosh!$O$4:$O$710,0),2)="Mayor",1,))</f>
        <v>0</v>
      </c>
      <c r="W327" s="7" t="str">
        <f t="shared" si="72"/>
        <v>FALSE בסמ"ה</v>
      </c>
      <c r="X327" s="84">
        <f t="shared" si="64"/>
        <v>111</v>
      </c>
      <c r="Y327" s="7">
        <f t="shared" si="73"/>
        <v>0</v>
      </c>
      <c r="Z327" s="7">
        <f t="shared" si="74"/>
        <v>9</v>
      </c>
      <c r="AA327" s="7" t="str">
        <f t="shared" si="75"/>
        <v/>
      </c>
      <c r="AB327" s="7">
        <f t="shared" si="76"/>
        <v>0</v>
      </c>
    </row>
    <row r="328" spans="2:28" ht="15" thickTop="1" thickBot="1">
      <c r="B328" s="31">
        <v>944</v>
      </c>
      <c r="C328" s="32" t="s">
        <v>16289</v>
      </c>
      <c r="D328" s="33">
        <v>4609</v>
      </c>
      <c r="E328" s="34" t="s">
        <v>778</v>
      </c>
      <c r="F328" s="22" t="str">
        <f t="shared" si="65"/>
        <v>י בסמת טבעון</v>
      </c>
      <c r="G328" s="35" t="s">
        <v>16327</v>
      </c>
      <c r="H328" s="36"/>
      <c r="I328" s="25" t="str">
        <f t="shared" si="66"/>
        <v xml:space="preserve">בסמת טבעון </v>
      </c>
      <c r="J328" s="37">
        <v>3583</v>
      </c>
      <c r="K328" s="38">
        <v>3583</v>
      </c>
      <c r="L328" s="39">
        <v>0.2238347753279375</v>
      </c>
      <c r="M328" s="40">
        <v>802</v>
      </c>
      <c r="N328" s="41">
        <v>0.2238347753279375</v>
      </c>
      <c r="O328" s="42">
        <v>802</v>
      </c>
      <c r="P328" s="7">
        <f>VLOOKUP(C328,'ריכוז נתונים'!$B$3:$C$189,2)</f>
        <v>9</v>
      </c>
      <c r="Q328" s="47" t="b">
        <f t="shared" si="67"/>
        <v>1</v>
      </c>
      <c r="R328" s="7">
        <f t="shared" si="68"/>
        <v>2</v>
      </c>
      <c r="S328" s="47">
        <f t="shared" si="69"/>
        <v>398</v>
      </c>
      <c r="T328" s="7">
        <f t="shared" si="70"/>
        <v>7.5000000000000009</v>
      </c>
      <c r="U328" s="7" t="str">
        <f t="shared" si="71"/>
        <v>Gap</v>
      </c>
      <c r="V328" s="7">
        <f>IF(ISERROR(IF(INDEX(rosh!$O$4:$P$710,MATCH(I328,rosh!$O$4:$O$710,0),2)="Mayor",1,)),0,IF(INDEX(rosh!$O$4:$P$710,MATCH(I328,rosh!$O$4:$O$710,0),2)="Mayor",1,))</f>
        <v>0</v>
      </c>
      <c r="W328" s="7" t="str">
        <f t="shared" si="72"/>
        <v>TRUE בסמת טבעון</v>
      </c>
      <c r="X328" s="84">
        <f t="shared" ref="X328:X391" si="77">SUMIF($W$4:$W$1887,W328,$M$4:$M$41887)</f>
        <v>2958</v>
      </c>
      <c r="Y328" s="7">
        <f t="shared" si="73"/>
        <v>2</v>
      </c>
      <c r="Z328" s="7">
        <f t="shared" si="74"/>
        <v>8</v>
      </c>
      <c r="AA328" s="7" t="str">
        <f t="shared" si="75"/>
        <v>Gap</v>
      </c>
      <c r="AB328" s="7">
        <f t="shared" si="76"/>
        <v>2</v>
      </c>
    </row>
    <row r="329" spans="2:28" ht="15" thickTop="1" thickBot="1">
      <c r="B329" s="31">
        <v>944</v>
      </c>
      <c r="C329" s="32" t="s">
        <v>16289</v>
      </c>
      <c r="D329" s="33">
        <v>4609</v>
      </c>
      <c r="E329" s="34" t="s">
        <v>35</v>
      </c>
      <c r="F329" s="22" t="str">
        <f t="shared" si="65"/>
        <v>ם בסמת טבעון</v>
      </c>
      <c r="G329" s="35" t="s">
        <v>16317</v>
      </c>
      <c r="H329" s="36" t="s">
        <v>16321</v>
      </c>
      <c r="I329" s="25" t="str">
        <f t="shared" si="66"/>
        <v>בסמת טבעון זבידאת מוניר</v>
      </c>
      <c r="J329" s="37">
        <v>3583</v>
      </c>
      <c r="K329" s="38">
        <v>3583</v>
      </c>
      <c r="L329" s="39">
        <v>0.20708903153781746</v>
      </c>
      <c r="M329" s="40">
        <v>742</v>
      </c>
      <c r="N329" s="41">
        <v>0.20708903153781746</v>
      </c>
      <c r="O329" s="42">
        <v>742</v>
      </c>
      <c r="P329" s="7">
        <f>VLOOKUP(C329,'ריכוז נתונים'!$B$3:$C$189,2)</f>
        <v>9</v>
      </c>
      <c r="Q329" s="47" t="b">
        <f t="shared" si="67"/>
        <v>1</v>
      </c>
      <c r="R329" s="7">
        <f t="shared" si="68"/>
        <v>1.9</v>
      </c>
      <c r="S329" s="47">
        <f t="shared" si="69"/>
        <v>398</v>
      </c>
      <c r="T329" s="7">
        <f t="shared" si="70"/>
        <v>7.5000000000000009</v>
      </c>
      <c r="U329" s="7" t="str">
        <f t="shared" si="71"/>
        <v>Gap</v>
      </c>
      <c r="V329" s="7">
        <f>IF(ISERROR(IF(INDEX(rosh!$O$4:$P$710,MATCH(I329,rosh!$O$4:$O$710,0),2)="Mayor",1,)),0,IF(INDEX(rosh!$O$4:$P$710,MATCH(I329,rosh!$O$4:$O$710,0),2)="Mayor",1,))</f>
        <v>0</v>
      </c>
      <c r="W329" s="7" t="str">
        <f t="shared" si="72"/>
        <v>TRUE בסמת טבעון</v>
      </c>
      <c r="X329" s="84">
        <f t="shared" si="77"/>
        <v>2958</v>
      </c>
      <c r="Y329" s="7">
        <f t="shared" si="73"/>
        <v>2</v>
      </c>
      <c r="Z329" s="7">
        <f t="shared" si="74"/>
        <v>8</v>
      </c>
      <c r="AA329" s="7" t="str">
        <f t="shared" si="75"/>
        <v>Gap</v>
      </c>
      <c r="AB329" s="7">
        <f t="shared" si="76"/>
        <v>2</v>
      </c>
    </row>
    <row r="330" spans="2:28" ht="15" thickTop="1" thickBot="1">
      <c r="B330" s="31">
        <v>944</v>
      </c>
      <c r="C330" s="32" t="s">
        <v>16289</v>
      </c>
      <c r="D330" s="33">
        <v>4609</v>
      </c>
      <c r="E330" s="34" t="s">
        <v>70</v>
      </c>
      <c r="F330" s="22" t="str">
        <f t="shared" si="65"/>
        <v>א בסמת טבעון</v>
      </c>
      <c r="G330" s="35" t="s">
        <v>833</v>
      </c>
      <c r="H330" s="36" t="s">
        <v>16293</v>
      </c>
      <c r="I330" s="25" t="str">
        <f t="shared" si="66"/>
        <v>בסמת טבעון זובידאת מוחמד</v>
      </c>
      <c r="J330" s="37">
        <v>3583</v>
      </c>
      <c r="K330" s="38">
        <v>3583</v>
      </c>
      <c r="L330" s="39">
        <v>0.11247557912363941</v>
      </c>
      <c r="M330" s="40">
        <v>403</v>
      </c>
      <c r="N330" s="41">
        <v>0.11247557912363941</v>
      </c>
      <c r="O330" s="42">
        <v>403</v>
      </c>
      <c r="P330" s="7">
        <f>VLOOKUP(C330,'ריכוז נתונים'!$B$3:$C$189,2)</f>
        <v>9</v>
      </c>
      <c r="Q330" s="47" t="b">
        <f t="shared" si="67"/>
        <v>1</v>
      </c>
      <c r="R330" s="7">
        <f t="shared" si="68"/>
        <v>1</v>
      </c>
      <c r="S330" s="47">
        <f t="shared" si="69"/>
        <v>398</v>
      </c>
      <c r="T330" s="7">
        <f t="shared" si="70"/>
        <v>7.5000000000000009</v>
      </c>
      <c r="U330" s="7" t="str">
        <f t="shared" si="71"/>
        <v>Gap</v>
      </c>
      <c r="V330" s="7">
        <f>IF(ISERROR(IF(INDEX(rosh!$O$4:$P$710,MATCH(I330,rosh!$O$4:$O$710,0),2)="Mayor",1,)),0,IF(INDEX(rosh!$O$4:$P$710,MATCH(I330,rosh!$O$4:$O$710,0),2)="Mayor",1,))</f>
        <v>0</v>
      </c>
      <c r="W330" s="7" t="str">
        <f t="shared" si="72"/>
        <v>TRUE בסמת טבעון</v>
      </c>
      <c r="X330" s="84">
        <f t="shared" si="77"/>
        <v>2958</v>
      </c>
      <c r="Y330" s="7">
        <f t="shared" si="73"/>
        <v>1</v>
      </c>
      <c r="Z330" s="7">
        <f t="shared" si="74"/>
        <v>8</v>
      </c>
      <c r="AA330" s="7" t="str">
        <f t="shared" si="75"/>
        <v>Gap</v>
      </c>
      <c r="AB330" s="7">
        <f t="shared" si="76"/>
        <v>1</v>
      </c>
    </row>
    <row r="331" spans="2:28" ht="15" thickTop="1" thickBot="1">
      <c r="B331" s="31">
        <v>944</v>
      </c>
      <c r="C331" s="32" t="s">
        <v>16289</v>
      </c>
      <c r="D331" s="33">
        <v>4609</v>
      </c>
      <c r="E331" s="34" t="s">
        <v>339</v>
      </c>
      <c r="F331" s="22" t="str">
        <f t="shared" si="65"/>
        <v>ץ בסמת טבעון</v>
      </c>
      <c r="G331" s="35" t="s">
        <v>7894</v>
      </c>
      <c r="H331" s="36" t="s">
        <v>16299</v>
      </c>
      <c r="I331" s="25" t="str">
        <f t="shared" si="66"/>
        <v>בסמת טבעון סעדיה עבד אלעזיז</v>
      </c>
      <c r="J331" s="37">
        <v>3583</v>
      </c>
      <c r="K331" s="38">
        <v>3583</v>
      </c>
      <c r="L331" s="39">
        <v>9.768350544236673E-2</v>
      </c>
      <c r="M331" s="40">
        <v>350</v>
      </c>
      <c r="N331" s="41">
        <v>9.768350544236673E-2</v>
      </c>
      <c r="O331" s="42">
        <v>350</v>
      </c>
      <c r="P331" s="7">
        <f>VLOOKUP(C331,'ריכוז נתונים'!$B$3:$C$189,2)</f>
        <v>9</v>
      </c>
      <c r="Q331" s="47" t="b">
        <f t="shared" si="67"/>
        <v>1</v>
      </c>
      <c r="R331" s="7">
        <f t="shared" si="68"/>
        <v>0.9</v>
      </c>
      <c r="S331" s="47">
        <f t="shared" si="69"/>
        <v>398</v>
      </c>
      <c r="T331" s="7">
        <f t="shared" si="70"/>
        <v>7.5000000000000009</v>
      </c>
      <c r="U331" s="7" t="str">
        <f t="shared" si="71"/>
        <v>Gap</v>
      </c>
      <c r="V331" s="7">
        <f>IF(ISERROR(IF(INDEX(rosh!$O$4:$P$710,MATCH(I331,rosh!$O$4:$O$710,0),2)="Mayor",1,)),0,IF(INDEX(rosh!$O$4:$P$710,MATCH(I331,rosh!$O$4:$O$710,0),2)="Mayor",1,))</f>
        <v>0</v>
      </c>
      <c r="W331" s="7" t="str">
        <f t="shared" si="72"/>
        <v>TRUE בסמת טבעון</v>
      </c>
      <c r="X331" s="84">
        <f t="shared" si="77"/>
        <v>2958</v>
      </c>
      <c r="Y331" s="7">
        <f t="shared" si="73"/>
        <v>1</v>
      </c>
      <c r="Z331" s="7">
        <f t="shared" si="74"/>
        <v>8</v>
      </c>
      <c r="AA331" s="7" t="str">
        <f t="shared" si="75"/>
        <v>Gap</v>
      </c>
      <c r="AB331" s="7">
        <f t="shared" si="76"/>
        <v>1</v>
      </c>
    </row>
    <row r="332" spans="2:28" ht="15" thickTop="1" thickBot="1">
      <c r="B332" s="31">
        <v>944</v>
      </c>
      <c r="C332" s="32" t="s">
        <v>16289</v>
      </c>
      <c r="D332" s="33">
        <v>4609</v>
      </c>
      <c r="E332" s="34" t="s">
        <v>1059</v>
      </c>
      <c r="F332" s="22" t="str">
        <f t="shared" si="65"/>
        <v>ע בסמת טבעון</v>
      </c>
      <c r="G332" s="35" t="s">
        <v>908</v>
      </c>
      <c r="H332" s="36"/>
      <c r="I332" s="25" t="str">
        <f t="shared" si="66"/>
        <v xml:space="preserve">בסמת טבעון </v>
      </c>
      <c r="J332" s="37">
        <v>3583</v>
      </c>
      <c r="K332" s="38">
        <v>3583</v>
      </c>
      <c r="L332" s="39">
        <v>9.6288026793190068E-2</v>
      </c>
      <c r="M332" s="40">
        <v>345</v>
      </c>
      <c r="N332" s="41">
        <v>9.6288026793190068E-2</v>
      </c>
      <c r="O332" s="42">
        <v>345</v>
      </c>
      <c r="P332" s="7">
        <f>VLOOKUP(C332,'ריכוז נתונים'!$B$3:$C$189,2)</f>
        <v>9</v>
      </c>
      <c r="Q332" s="47" t="b">
        <f t="shared" si="67"/>
        <v>1</v>
      </c>
      <c r="R332" s="7">
        <f t="shared" si="68"/>
        <v>0.9</v>
      </c>
      <c r="S332" s="47">
        <f t="shared" si="69"/>
        <v>398</v>
      </c>
      <c r="T332" s="7">
        <f t="shared" si="70"/>
        <v>7.5000000000000009</v>
      </c>
      <c r="U332" s="7" t="str">
        <f t="shared" si="71"/>
        <v>Gap</v>
      </c>
      <c r="V332" s="7">
        <f>IF(ISERROR(IF(INDEX(rosh!$O$4:$P$710,MATCH(I332,rosh!$O$4:$O$710,0),2)="Mayor",1,)),0,IF(INDEX(rosh!$O$4:$P$710,MATCH(I332,rosh!$O$4:$O$710,0),2)="Mayor",1,))</f>
        <v>0</v>
      </c>
      <c r="W332" s="7" t="str">
        <f t="shared" si="72"/>
        <v>TRUE בסמת טבעון</v>
      </c>
      <c r="X332" s="84">
        <f t="shared" si="77"/>
        <v>2958</v>
      </c>
      <c r="Y332" s="7">
        <f t="shared" si="73"/>
        <v>1</v>
      </c>
      <c r="Z332" s="7">
        <f t="shared" si="74"/>
        <v>8</v>
      </c>
      <c r="AA332" s="7" t="str">
        <f t="shared" si="75"/>
        <v>Gap</v>
      </c>
      <c r="AB332" s="7">
        <f t="shared" si="76"/>
        <v>1</v>
      </c>
    </row>
    <row r="333" spans="2:28" ht="15" thickTop="1" thickBot="1">
      <c r="B333" s="31">
        <v>944</v>
      </c>
      <c r="C333" s="32" t="s">
        <v>16289</v>
      </c>
      <c r="D333" s="33">
        <v>4609</v>
      </c>
      <c r="E333" s="34" t="s">
        <v>259</v>
      </c>
      <c r="F333" s="22" t="str">
        <f t="shared" si="65"/>
        <v>ק בסמת טבעון</v>
      </c>
      <c r="G333" s="35" t="s">
        <v>69</v>
      </c>
      <c r="H333" s="36" t="s">
        <v>16294</v>
      </c>
      <c r="I333" s="25" t="str">
        <f t="shared" si="66"/>
        <v>בסמת טבעון ארחייבי אחמד</v>
      </c>
      <c r="J333" s="37">
        <v>3583</v>
      </c>
      <c r="K333" s="38">
        <v>3583</v>
      </c>
      <c r="L333" s="39">
        <v>8.819425062796539E-2</v>
      </c>
      <c r="M333" s="40">
        <v>316</v>
      </c>
      <c r="N333" s="41">
        <v>8.819425062796539E-2</v>
      </c>
      <c r="O333" s="42">
        <v>316</v>
      </c>
      <c r="P333" s="7">
        <f>VLOOKUP(C333,'ריכוז נתונים'!$B$3:$C$189,2)</f>
        <v>9</v>
      </c>
      <c r="Q333" s="47" t="b">
        <f t="shared" si="67"/>
        <v>1</v>
      </c>
      <c r="R333" s="7">
        <f t="shared" si="68"/>
        <v>0.8</v>
      </c>
      <c r="S333" s="47">
        <f t="shared" si="69"/>
        <v>398</v>
      </c>
      <c r="T333" s="7">
        <f t="shared" si="70"/>
        <v>7.5000000000000009</v>
      </c>
      <c r="U333" s="7" t="str">
        <f t="shared" si="71"/>
        <v>Gap</v>
      </c>
      <c r="V333" s="7">
        <f>IF(ISERROR(IF(INDEX(rosh!$O$4:$P$710,MATCH(I333,rosh!$O$4:$O$710,0),2)="Mayor",1,)),0,IF(INDEX(rosh!$O$4:$P$710,MATCH(I333,rosh!$O$4:$O$710,0),2)="Mayor",1,))</f>
        <v>0</v>
      </c>
      <c r="W333" s="7" t="str">
        <f t="shared" si="72"/>
        <v>TRUE בסמת טבעון</v>
      </c>
      <c r="X333" s="84">
        <f t="shared" si="77"/>
        <v>2958</v>
      </c>
      <c r="Y333" s="7">
        <f t="shared" si="73"/>
        <v>1</v>
      </c>
      <c r="Z333" s="7">
        <f t="shared" si="74"/>
        <v>8</v>
      </c>
      <c r="AA333" s="7" t="str">
        <f t="shared" si="75"/>
        <v>Gap</v>
      </c>
      <c r="AB333" s="7">
        <f t="shared" si="76"/>
        <v>1</v>
      </c>
    </row>
    <row r="334" spans="2:28" ht="15" thickTop="1" thickBot="1">
      <c r="B334" s="31">
        <v>944</v>
      </c>
      <c r="C334" s="32" t="s">
        <v>16289</v>
      </c>
      <c r="D334" s="33">
        <v>4609</v>
      </c>
      <c r="E334" s="34" t="s">
        <v>87</v>
      </c>
      <c r="F334" s="22" t="str">
        <f t="shared" si="65"/>
        <v>נ בסמת טבעון</v>
      </c>
      <c r="G334" s="35" t="s">
        <v>5418</v>
      </c>
      <c r="H334" s="36" t="s">
        <v>16315</v>
      </c>
      <c r="I334" s="25" t="str">
        <f t="shared" si="66"/>
        <v>בסמת טבעון זובידאת ראיד</v>
      </c>
      <c r="J334" s="37">
        <v>3583</v>
      </c>
      <c r="K334" s="38">
        <v>3583</v>
      </c>
      <c r="L334" s="39">
        <v>7.0053028188668709E-2</v>
      </c>
      <c r="M334" s="40">
        <v>251</v>
      </c>
      <c r="N334" s="41">
        <v>7.0053028188668709E-2</v>
      </c>
      <c r="O334" s="42">
        <v>250.99999999999997</v>
      </c>
      <c r="P334" s="7">
        <f>VLOOKUP(C334,'ריכוז נתונים'!$B$3:$C$189,2)</f>
        <v>9</v>
      </c>
      <c r="Q334" s="47" t="b">
        <f t="shared" si="67"/>
        <v>0</v>
      </c>
      <c r="R334" s="7">
        <f t="shared" si="68"/>
        <v>0</v>
      </c>
      <c r="S334" s="47">
        <f t="shared" si="69"/>
        <v>398</v>
      </c>
      <c r="T334" s="7">
        <f t="shared" si="70"/>
        <v>7.5000000000000009</v>
      </c>
      <c r="U334" s="7" t="str">
        <f t="shared" si="71"/>
        <v>Gap</v>
      </c>
      <c r="V334" s="7">
        <f>IF(ISERROR(IF(INDEX(rosh!$O$4:$P$710,MATCH(I334,rosh!$O$4:$O$710,0),2)="Mayor",1,)),0,IF(INDEX(rosh!$O$4:$P$710,MATCH(I334,rosh!$O$4:$O$710,0),2)="Mayor",1,))</f>
        <v>0</v>
      </c>
      <c r="W334" s="7" t="str">
        <f t="shared" si="72"/>
        <v>FALSE בסמת טבעון</v>
      </c>
      <c r="X334" s="84">
        <f t="shared" si="77"/>
        <v>625</v>
      </c>
      <c r="Y334" s="7">
        <f t="shared" si="73"/>
        <v>0</v>
      </c>
      <c r="Z334" s="7">
        <f t="shared" si="74"/>
        <v>8</v>
      </c>
      <c r="AA334" s="7" t="str">
        <f t="shared" si="75"/>
        <v>Gap</v>
      </c>
      <c r="AB334" s="7">
        <f t="shared" si="76"/>
        <v>0</v>
      </c>
    </row>
    <row r="335" spans="2:28" ht="15" thickTop="1" thickBot="1">
      <c r="B335" s="31">
        <v>944</v>
      </c>
      <c r="C335" s="32" t="s">
        <v>16289</v>
      </c>
      <c r="D335" s="33">
        <v>4609</v>
      </c>
      <c r="E335" s="34" t="s">
        <v>761</v>
      </c>
      <c r="F335" s="22" t="str">
        <f t="shared" si="65"/>
        <v>ך בסמת טבעון</v>
      </c>
      <c r="G335" s="35" t="s">
        <v>6814</v>
      </c>
      <c r="H335" s="36" t="s">
        <v>16325</v>
      </c>
      <c r="I335" s="25" t="str">
        <f t="shared" si="66"/>
        <v>בסמת טבעון זובידאת פואד</v>
      </c>
      <c r="J335" s="37">
        <v>3583</v>
      </c>
      <c r="K335" s="38">
        <v>3583</v>
      </c>
      <c r="L335" s="39">
        <v>6.5029305051632708E-2</v>
      </c>
      <c r="M335" s="40">
        <v>233</v>
      </c>
      <c r="N335" s="41">
        <v>6.5029305051632708E-2</v>
      </c>
      <c r="O335" s="42">
        <v>233</v>
      </c>
      <c r="P335" s="7">
        <f>VLOOKUP(C335,'ריכוז נתונים'!$B$3:$C$189,2)</f>
        <v>9</v>
      </c>
      <c r="Q335" s="47" t="b">
        <f t="shared" si="67"/>
        <v>0</v>
      </c>
      <c r="R335" s="7">
        <f t="shared" si="68"/>
        <v>0</v>
      </c>
      <c r="S335" s="47">
        <f t="shared" si="69"/>
        <v>398</v>
      </c>
      <c r="T335" s="7">
        <f t="shared" si="70"/>
        <v>7.5000000000000009</v>
      </c>
      <c r="U335" s="7" t="str">
        <f t="shared" si="71"/>
        <v>Gap</v>
      </c>
      <c r="V335" s="7">
        <f>IF(ISERROR(IF(INDEX(rosh!$O$4:$P$710,MATCH(I335,rosh!$O$4:$O$710,0),2)="Mayor",1,)),0,IF(INDEX(rosh!$O$4:$P$710,MATCH(I335,rosh!$O$4:$O$710,0),2)="Mayor",1,))</f>
        <v>0</v>
      </c>
      <c r="W335" s="7" t="str">
        <f t="shared" si="72"/>
        <v>FALSE בסמת טבעון</v>
      </c>
      <c r="X335" s="84">
        <f t="shared" si="77"/>
        <v>625</v>
      </c>
      <c r="Y335" s="7">
        <f t="shared" si="73"/>
        <v>0</v>
      </c>
      <c r="Z335" s="7">
        <f t="shared" si="74"/>
        <v>8</v>
      </c>
      <c r="AA335" s="7" t="str">
        <f t="shared" si="75"/>
        <v>Gap</v>
      </c>
      <c r="AB335" s="7">
        <f t="shared" si="76"/>
        <v>0</v>
      </c>
    </row>
    <row r="336" spans="2:28" ht="15" thickTop="1" thickBot="1">
      <c r="B336" s="31">
        <v>944</v>
      </c>
      <c r="C336" s="32" t="s">
        <v>16289</v>
      </c>
      <c r="D336" s="33">
        <v>4609</v>
      </c>
      <c r="E336" s="34" t="s">
        <v>364</v>
      </c>
      <c r="F336" s="22" t="str">
        <f t="shared" si="65"/>
        <v>ף בסמת טבעון</v>
      </c>
      <c r="G336" s="35" t="s">
        <v>16301</v>
      </c>
      <c r="H336" s="36"/>
      <c r="I336" s="25" t="str">
        <f t="shared" si="66"/>
        <v xml:space="preserve">בסמת טבעון </v>
      </c>
      <c r="J336" s="37">
        <v>3583</v>
      </c>
      <c r="K336" s="38">
        <v>3583</v>
      </c>
      <c r="L336" s="39">
        <v>3.9352497906782025E-2</v>
      </c>
      <c r="M336" s="40">
        <v>141</v>
      </c>
      <c r="N336" s="41">
        <v>3.9352497906782025E-2</v>
      </c>
      <c r="O336" s="42">
        <v>141</v>
      </c>
      <c r="P336" s="7">
        <f>VLOOKUP(C336,'ריכוז נתונים'!$B$3:$C$189,2)</f>
        <v>9</v>
      </c>
      <c r="Q336" s="47" t="b">
        <f t="shared" si="67"/>
        <v>0</v>
      </c>
      <c r="R336" s="7">
        <f t="shared" si="68"/>
        <v>0</v>
      </c>
      <c r="S336" s="47">
        <f t="shared" si="69"/>
        <v>398</v>
      </c>
      <c r="T336" s="7">
        <f t="shared" si="70"/>
        <v>7.5000000000000009</v>
      </c>
      <c r="U336" s="7" t="str">
        <f t="shared" si="71"/>
        <v>Gap</v>
      </c>
      <c r="V336" s="7">
        <f>IF(ISERROR(IF(INDEX(rosh!$O$4:$P$710,MATCH(I336,rosh!$O$4:$O$710,0),2)="Mayor",1,)),0,IF(INDEX(rosh!$O$4:$P$710,MATCH(I336,rosh!$O$4:$O$710,0),2)="Mayor",1,))</f>
        <v>0</v>
      </c>
      <c r="W336" s="7" t="str">
        <f t="shared" si="72"/>
        <v>FALSE בסמת טבעון</v>
      </c>
      <c r="X336" s="84">
        <f t="shared" si="77"/>
        <v>625</v>
      </c>
      <c r="Y336" s="7">
        <f t="shared" si="73"/>
        <v>0</v>
      </c>
      <c r="Z336" s="7">
        <f t="shared" si="74"/>
        <v>8</v>
      </c>
      <c r="AA336" s="7" t="str">
        <f t="shared" si="75"/>
        <v>Gap</v>
      </c>
      <c r="AB336" s="7">
        <f t="shared" si="76"/>
        <v>0</v>
      </c>
    </row>
    <row r="337" spans="2:28" ht="15" thickTop="1" thickBot="1">
      <c r="B337" s="31">
        <v>483</v>
      </c>
      <c r="C337" s="32" t="s">
        <v>16227</v>
      </c>
      <c r="D337" s="33">
        <v>4848</v>
      </c>
      <c r="E337" s="34" t="s">
        <v>1281</v>
      </c>
      <c r="F337" s="22" t="str">
        <f t="shared" si="65"/>
        <v>אם בענה</v>
      </c>
      <c r="G337" s="35" t="s">
        <v>16278</v>
      </c>
      <c r="H337" s="36"/>
      <c r="I337" s="25" t="str">
        <f t="shared" si="66"/>
        <v xml:space="preserve">בענה </v>
      </c>
      <c r="J337" s="37">
        <v>4134</v>
      </c>
      <c r="K337" s="38">
        <v>4134</v>
      </c>
      <c r="L337" s="39">
        <v>0.19013062409288825</v>
      </c>
      <c r="M337" s="40">
        <v>786</v>
      </c>
      <c r="N337" s="41">
        <v>0.19013062409288825</v>
      </c>
      <c r="O337" s="42">
        <v>786</v>
      </c>
      <c r="P337" s="7">
        <f>VLOOKUP(C337,'ריכוז נתונים'!$B$3:$C$189,2)</f>
        <v>9</v>
      </c>
      <c r="Q337" s="47" t="b">
        <f t="shared" si="67"/>
        <v>1</v>
      </c>
      <c r="R337" s="7">
        <f t="shared" si="68"/>
        <v>1.7</v>
      </c>
      <c r="S337" s="47">
        <f t="shared" si="69"/>
        <v>459</v>
      </c>
      <c r="T337" s="7">
        <f t="shared" si="70"/>
        <v>7.1</v>
      </c>
      <c r="U337" s="7" t="str">
        <f t="shared" si="71"/>
        <v>Gap</v>
      </c>
      <c r="V337" s="7">
        <f>IF(ISERROR(IF(INDEX(rosh!$O$4:$P$710,MATCH(I337,rosh!$O$4:$O$710,0),2)="Mayor",1,)),0,IF(INDEX(rosh!$O$4:$P$710,MATCH(I337,rosh!$O$4:$O$710,0),2)="Mayor",1,))</f>
        <v>0</v>
      </c>
      <c r="W337" s="7" t="str">
        <f t="shared" si="72"/>
        <v>TRUE בענה</v>
      </c>
      <c r="X337" s="84">
        <f t="shared" si="77"/>
        <v>3253</v>
      </c>
      <c r="Y337" s="7">
        <f t="shared" si="73"/>
        <v>2</v>
      </c>
      <c r="Z337" s="7">
        <f t="shared" si="74"/>
        <v>10</v>
      </c>
      <c r="AA337" s="7" t="str">
        <f t="shared" si="75"/>
        <v>Gap</v>
      </c>
      <c r="AB337" s="7">
        <f t="shared" si="76"/>
        <v>2</v>
      </c>
    </row>
    <row r="338" spans="2:28" ht="15" thickTop="1" thickBot="1">
      <c r="B338" s="31">
        <v>483</v>
      </c>
      <c r="C338" s="32" t="s">
        <v>16227</v>
      </c>
      <c r="D338" s="33">
        <v>4848</v>
      </c>
      <c r="E338" s="34" t="s">
        <v>683</v>
      </c>
      <c r="F338" s="22" t="str">
        <f t="shared" si="65"/>
        <v>פ בענה</v>
      </c>
      <c r="G338" s="35" t="s">
        <v>16236</v>
      </c>
      <c r="H338" s="36"/>
      <c r="I338" s="25" t="str">
        <f t="shared" si="66"/>
        <v xml:space="preserve">בענה </v>
      </c>
      <c r="J338" s="37">
        <v>4134</v>
      </c>
      <c r="K338" s="38">
        <v>4134</v>
      </c>
      <c r="L338" s="39">
        <v>0.17174649250120949</v>
      </c>
      <c r="M338" s="40">
        <v>710</v>
      </c>
      <c r="N338" s="41">
        <v>0.17174649250120949</v>
      </c>
      <c r="O338" s="42">
        <v>710</v>
      </c>
      <c r="P338" s="7">
        <f>VLOOKUP(C338,'ריכוז נתונים'!$B$3:$C$189,2)</f>
        <v>9</v>
      </c>
      <c r="Q338" s="47" t="b">
        <f t="shared" si="67"/>
        <v>1</v>
      </c>
      <c r="R338" s="7">
        <f t="shared" si="68"/>
        <v>1.5</v>
      </c>
      <c r="S338" s="47">
        <f t="shared" si="69"/>
        <v>459</v>
      </c>
      <c r="T338" s="7">
        <f t="shared" si="70"/>
        <v>7.1</v>
      </c>
      <c r="U338" s="7" t="str">
        <f t="shared" si="71"/>
        <v>Gap</v>
      </c>
      <c r="V338" s="7">
        <f>IF(ISERROR(IF(INDEX(rosh!$O$4:$P$710,MATCH(I338,rosh!$O$4:$O$710,0),2)="Mayor",1,)),0,IF(INDEX(rosh!$O$4:$P$710,MATCH(I338,rosh!$O$4:$O$710,0),2)="Mayor",1,))</f>
        <v>0</v>
      </c>
      <c r="W338" s="7" t="str">
        <f t="shared" si="72"/>
        <v>TRUE בענה</v>
      </c>
      <c r="X338" s="84">
        <f t="shared" si="77"/>
        <v>3253</v>
      </c>
      <c r="Y338" s="7">
        <f t="shared" si="73"/>
        <v>2</v>
      </c>
      <c r="Z338" s="7">
        <f t="shared" si="74"/>
        <v>10</v>
      </c>
      <c r="AA338" s="7" t="str">
        <f t="shared" si="75"/>
        <v>Gap</v>
      </c>
      <c r="AB338" s="7">
        <f t="shared" si="76"/>
        <v>2</v>
      </c>
    </row>
    <row r="339" spans="2:28" ht="15" thickTop="1" thickBot="1">
      <c r="B339" s="31">
        <v>483</v>
      </c>
      <c r="C339" s="32" t="s">
        <v>16227</v>
      </c>
      <c r="D339" s="33">
        <v>4848</v>
      </c>
      <c r="E339" s="34" t="s">
        <v>3</v>
      </c>
      <c r="F339" s="22" t="str">
        <f t="shared" si="65"/>
        <v>ל בענה</v>
      </c>
      <c r="G339" s="35" t="s">
        <v>16266</v>
      </c>
      <c r="H339" s="36"/>
      <c r="I339" s="25" t="str">
        <f t="shared" si="66"/>
        <v xml:space="preserve">בענה </v>
      </c>
      <c r="J339" s="37">
        <v>4134</v>
      </c>
      <c r="K339" s="38">
        <v>4134</v>
      </c>
      <c r="L339" s="39">
        <v>0.15142718916303821</v>
      </c>
      <c r="M339" s="40">
        <v>626</v>
      </c>
      <c r="N339" s="41">
        <v>0.15142718916303821</v>
      </c>
      <c r="O339" s="42">
        <v>626</v>
      </c>
      <c r="P339" s="7">
        <f>VLOOKUP(C339,'ריכוז נתונים'!$B$3:$C$189,2)</f>
        <v>9</v>
      </c>
      <c r="Q339" s="47" t="b">
        <f t="shared" si="67"/>
        <v>1</v>
      </c>
      <c r="R339" s="7">
        <f t="shared" si="68"/>
        <v>1.4</v>
      </c>
      <c r="S339" s="47">
        <f t="shared" si="69"/>
        <v>459</v>
      </c>
      <c r="T339" s="7">
        <f t="shared" si="70"/>
        <v>7.1</v>
      </c>
      <c r="U339" s="7" t="str">
        <f t="shared" si="71"/>
        <v>Gap</v>
      </c>
      <c r="V339" s="7">
        <f>IF(ISERROR(IF(INDEX(rosh!$O$4:$P$710,MATCH(I339,rosh!$O$4:$O$710,0),2)="Mayor",1,)),0,IF(INDEX(rosh!$O$4:$P$710,MATCH(I339,rosh!$O$4:$O$710,0),2)="Mayor",1,))</f>
        <v>0</v>
      </c>
      <c r="W339" s="7" t="str">
        <f t="shared" si="72"/>
        <v>TRUE בענה</v>
      </c>
      <c r="X339" s="84">
        <f t="shared" si="77"/>
        <v>3253</v>
      </c>
      <c r="Y339" s="7">
        <f t="shared" si="73"/>
        <v>2</v>
      </c>
      <c r="Z339" s="7">
        <f t="shared" si="74"/>
        <v>10</v>
      </c>
      <c r="AA339" s="7" t="str">
        <f t="shared" si="75"/>
        <v>Gap</v>
      </c>
      <c r="AB339" s="7">
        <f t="shared" si="76"/>
        <v>2</v>
      </c>
    </row>
    <row r="340" spans="2:28" ht="15" thickTop="1" thickBot="1">
      <c r="B340" s="31">
        <v>483</v>
      </c>
      <c r="C340" s="32" t="s">
        <v>16227</v>
      </c>
      <c r="D340" s="33">
        <v>4848</v>
      </c>
      <c r="E340" s="34" t="s">
        <v>35</v>
      </c>
      <c r="F340" s="22" t="str">
        <f t="shared" si="65"/>
        <v>ם בענה</v>
      </c>
      <c r="G340" s="35" t="s">
        <v>16264</v>
      </c>
      <c r="H340" s="36"/>
      <c r="I340" s="25" t="str">
        <f t="shared" si="66"/>
        <v xml:space="preserve">בענה </v>
      </c>
      <c r="J340" s="37">
        <v>4134</v>
      </c>
      <c r="K340" s="38">
        <v>4134</v>
      </c>
      <c r="L340" s="39">
        <v>0.14199322689888727</v>
      </c>
      <c r="M340" s="40">
        <v>587</v>
      </c>
      <c r="N340" s="41">
        <v>0.14199322689888727</v>
      </c>
      <c r="O340" s="42">
        <v>587</v>
      </c>
      <c r="P340" s="7">
        <f>VLOOKUP(C340,'ריכוז נתונים'!$B$3:$C$189,2)</f>
        <v>9</v>
      </c>
      <c r="Q340" s="47" t="b">
        <f t="shared" si="67"/>
        <v>1</v>
      </c>
      <c r="R340" s="7">
        <f t="shared" si="68"/>
        <v>1.3</v>
      </c>
      <c r="S340" s="47">
        <f t="shared" si="69"/>
        <v>459</v>
      </c>
      <c r="T340" s="7">
        <f t="shared" si="70"/>
        <v>7.1</v>
      </c>
      <c r="U340" s="7" t="str">
        <f t="shared" si="71"/>
        <v>Gap</v>
      </c>
      <c r="V340" s="7">
        <f>IF(ISERROR(IF(INDEX(rosh!$O$4:$P$710,MATCH(I340,rosh!$O$4:$O$710,0),2)="Mayor",1,)),0,IF(INDEX(rosh!$O$4:$P$710,MATCH(I340,rosh!$O$4:$O$710,0),2)="Mayor",1,))</f>
        <v>0</v>
      </c>
      <c r="W340" s="7" t="str">
        <f t="shared" si="72"/>
        <v>TRUE בענה</v>
      </c>
      <c r="X340" s="84">
        <f t="shared" si="77"/>
        <v>3253</v>
      </c>
      <c r="Y340" s="7">
        <f t="shared" si="73"/>
        <v>2</v>
      </c>
      <c r="Z340" s="7">
        <f t="shared" si="74"/>
        <v>10</v>
      </c>
      <c r="AA340" s="7" t="str">
        <f t="shared" si="75"/>
        <v>Gap</v>
      </c>
      <c r="AB340" s="7">
        <f t="shared" si="76"/>
        <v>2</v>
      </c>
    </row>
    <row r="341" spans="2:28" ht="15" thickTop="1" thickBot="1">
      <c r="B341" s="31">
        <v>483</v>
      </c>
      <c r="C341" s="32" t="s">
        <v>16227</v>
      </c>
      <c r="D341" s="33">
        <v>4848</v>
      </c>
      <c r="E341" s="34" t="s">
        <v>1059</v>
      </c>
      <c r="F341" s="22" t="str">
        <f t="shared" si="65"/>
        <v>ע בענה</v>
      </c>
      <c r="G341" s="35" t="s">
        <v>16252</v>
      </c>
      <c r="H341" s="36" t="s">
        <v>11269</v>
      </c>
      <c r="I341" s="25" t="str">
        <f t="shared" si="66"/>
        <v>בענה בדראן אחמד</v>
      </c>
      <c r="J341" s="37">
        <v>4134</v>
      </c>
      <c r="K341" s="38">
        <v>4134</v>
      </c>
      <c r="L341" s="39">
        <v>0.13159167876149008</v>
      </c>
      <c r="M341" s="40">
        <v>544</v>
      </c>
      <c r="N341" s="41">
        <v>0.13159167876149008</v>
      </c>
      <c r="O341" s="42">
        <v>544</v>
      </c>
      <c r="P341" s="7">
        <f>VLOOKUP(C341,'ריכוז נתונים'!$B$3:$C$189,2)</f>
        <v>9</v>
      </c>
      <c r="Q341" s="47" t="b">
        <f t="shared" si="67"/>
        <v>1</v>
      </c>
      <c r="R341" s="7">
        <f t="shared" si="68"/>
        <v>1.2</v>
      </c>
      <c r="S341" s="47">
        <f t="shared" si="69"/>
        <v>459</v>
      </c>
      <c r="T341" s="7">
        <f t="shared" si="70"/>
        <v>7.1</v>
      </c>
      <c r="U341" s="7" t="str">
        <f t="shared" si="71"/>
        <v>Gap</v>
      </c>
      <c r="V341" s="7">
        <f>IF(ISERROR(IF(INDEX(rosh!$O$4:$P$710,MATCH(I341,rosh!$O$4:$O$710,0),2)="Mayor",1,)),0,IF(INDEX(rosh!$O$4:$P$710,MATCH(I341,rosh!$O$4:$O$710,0),2)="Mayor",1,))</f>
        <v>0</v>
      </c>
      <c r="W341" s="7" t="str">
        <f t="shared" si="72"/>
        <v>TRUE בענה</v>
      </c>
      <c r="X341" s="84">
        <f t="shared" si="77"/>
        <v>3253</v>
      </c>
      <c r="Y341" s="7">
        <f t="shared" si="73"/>
        <v>2</v>
      </c>
      <c r="Z341" s="7">
        <f t="shared" si="74"/>
        <v>10</v>
      </c>
      <c r="AA341" s="7" t="str">
        <f t="shared" si="75"/>
        <v>Gap</v>
      </c>
      <c r="AB341" s="7">
        <f t="shared" si="76"/>
        <v>2</v>
      </c>
    </row>
    <row r="342" spans="2:28" ht="15" thickTop="1" thickBot="1">
      <c r="B342" s="31">
        <v>483</v>
      </c>
      <c r="C342" s="32" t="s">
        <v>16227</v>
      </c>
      <c r="D342" s="33">
        <v>4848</v>
      </c>
      <c r="E342" s="34" t="s">
        <v>87</v>
      </c>
      <c r="F342" s="22" t="str">
        <f t="shared" si="65"/>
        <v>נ בענה</v>
      </c>
      <c r="G342" s="35" t="s">
        <v>5546</v>
      </c>
      <c r="H342" s="36" t="s">
        <v>16258</v>
      </c>
      <c r="I342" s="25" t="str">
        <f t="shared" si="66"/>
        <v>בענה תיתי אחמד</v>
      </c>
      <c r="J342" s="37">
        <v>4134</v>
      </c>
      <c r="K342" s="38">
        <v>4134</v>
      </c>
      <c r="L342" s="39">
        <v>7.6197387518142229E-2</v>
      </c>
      <c r="M342" s="40">
        <v>315</v>
      </c>
      <c r="N342" s="41">
        <v>7.6197387518142229E-2</v>
      </c>
      <c r="O342" s="42">
        <v>315</v>
      </c>
      <c r="P342" s="7">
        <f>VLOOKUP(C342,'ריכוז נתונים'!$B$3:$C$189,2)</f>
        <v>9</v>
      </c>
      <c r="Q342" s="47" t="b">
        <f t="shared" si="67"/>
        <v>0</v>
      </c>
      <c r="R342" s="7">
        <f t="shared" si="68"/>
        <v>0</v>
      </c>
      <c r="S342" s="47">
        <f t="shared" si="69"/>
        <v>459</v>
      </c>
      <c r="T342" s="7">
        <f t="shared" si="70"/>
        <v>7.1</v>
      </c>
      <c r="U342" s="7" t="str">
        <f t="shared" si="71"/>
        <v>Gap</v>
      </c>
      <c r="V342" s="7">
        <f>IF(ISERROR(IF(INDEX(rosh!$O$4:$P$710,MATCH(I342,rosh!$O$4:$O$710,0),2)="Mayor",1,)),0,IF(INDEX(rosh!$O$4:$P$710,MATCH(I342,rosh!$O$4:$O$710,0),2)="Mayor",1,))</f>
        <v>0</v>
      </c>
      <c r="W342" s="7" t="str">
        <f t="shared" si="72"/>
        <v>FALSE בענה</v>
      </c>
      <c r="X342" s="84">
        <f t="shared" si="77"/>
        <v>881</v>
      </c>
      <c r="Y342" s="7">
        <f t="shared" si="73"/>
        <v>0</v>
      </c>
      <c r="Z342" s="7">
        <f t="shared" si="74"/>
        <v>10</v>
      </c>
      <c r="AA342" s="7" t="str">
        <f t="shared" si="75"/>
        <v>Gap</v>
      </c>
      <c r="AB342" s="7">
        <f t="shared" si="76"/>
        <v>0</v>
      </c>
    </row>
    <row r="343" spans="2:28" ht="15" thickTop="1" thickBot="1">
      <c r="B343" s="31">
        <v>483</v>
      </c>
      <c r="C343" s="32" t="s">
        <v>16227</v>
      </c>
      <c r="D343" s="33">
        <v>4848</v>
      </c>
      <c r="E343" s="34" t="s">
        <v>2595</v>
      </c>
      <c r="F343" s="22" t="str">
        <f t="shared" si="65"/>
        <v>עא בענה</v>
      </c>
      <c r="G343" s="35" t="s">
        <v>2317</v>
      </c>
      <c r="H343" s="36" t="s">
        <v>16250</v>
      </c>
      <c r="I343" s="25" t="str">
        <f t="shared" si="66"/>
        <v>בענה חסארמה עסאם</v>
      </c>
      <c r="J343" s="37">
        <v>4134</v>
      </c>
      <c r="K343" s="38">
        <v>4134</v>
      </c>
      <c r="L343" s="39">
        <v>6.966618287373004E-2</v>
      </c>
      <c r="M343" s="40">
        <v>288</v>
      </c>
      <c r="N343" s="41">
        <v>6.966618287373004E-2</v>
      </c>
      <c r="O343" s="42">
        <v>288</v>
      </c>
      <c r="P343" s="7">
        <f>VLOOKUP(C343,'ריכוז נתונים'!$B$3:$C$189,2)</f>
        <v>9</v>
      </c>
      <c r="Q343" s="47" t="b">
        <f t="shared" si="67"/>
        <v>0</v>
      </c>
      <c r="R343" s="7">
        <f t="shared" si="68"/>
        <v>0</v>
      </c>
      <c r="S343" s="47">
        <f t="shared" si="69"/>
        <v>459</v>
      </c>
      <c r="T343" s="7">
        <f t="shared" si="70"/>
        <v>7.1</v>
      </c>
      <c r="U343" s="7" t="str">
        <f t="shared" si="71"/>
        <v>Gap</v>
      </c>
      <c r="V343" s="7">
        <f>IF(ISERROR(IF(INDEX(rosh!$O$4:$P$710,MATCH(I343,rosh!$O$4:$O$710,0),2)="Mayor",1,)),0,IF(INDEX(rosh!$O$4:$P$710,MATCH(I343,rosh!$O$4:$O$710,0),2)="Mayor",1,))</f>
        <v>0</v>
      </c>
      <c r="W343" s="7" t="str">
        <f t="shared" si="72"/>
        <v>FALSE בענה</v>
      </c>
      <c r="X343" s="84">
        <f t="shared" si="77"/>
        <v>881</v>
      </c>
      <c r="Y343" s="7">
        <f t="shared" si="73"/>
        <v>0</v>
      </c>
      <c r="Z343" s="7">
        <f t="shared" si="74"/>
        <v>10</v>
      </c>
      <c r="AA343" s="7" t="str">
        <f t="shared" si="75"/>
        <v>Gap</v>
      </c>
      <c r="AB343" s="7">
        <f t="shared" si="76"/>
        <v>0</v>
      </c>
    </row>
    <row r="344" spans="2:28" ht="15" thickTop="1" thickBot="1">
      <c r="B344" s="31">
        <v>483</v>
      </c>
      <c r="C344" s="32" t="s">
        <v>16227</v>
      </c>
      <c r="D344" s="33">
        <v>4848</v>
      </c>
      <c r="E344" s="34" t="s">
        <v>49</v>
      </c>
      <c r="F344" s="22" t="str">
        <f t="shared" si="65"/>
        <v>ו בענה</v>
      </c>
      <c r="G344" s="35" t="s">
        <v>4667</v>
      </c>
      <c r="H344" s="36" t="s">
        <v>16276</v>
      </c>
      <c r="I344" s="25" t="str">
        <f t="shared" si="66"/>
        <v>בענה בכרי רפיק</v>
      </c>
      <c r="J344" s="37">
        <v>4134</v>
      </c>
      <c r="K344" s="38">
        <v>4134</v>
      </c>
      <c r="L344" s="39">
        <v>6.7247218190614411E-2</v>
      </c>
      <c r="M344" s="40">
        <v>278</v>
      </c>
      <c r="N344" s="41">
        <v>6.7247218190614411E-2</v>
      </c>
      <c r="O344" s="42">
        <v>278</v>
      </c>
      <c r="P344" s="7">
        <f>VLOOKUP(C344,'ריכוז נתונים'!$B$3:$C$189,2)</f>
        <v>9</v>
      </c>
      <c r="Q344" s="47" t="b">
        <f t="shared" si="67"/>
        <v>0</v>
      </c>
      <c r="R344" s="7">
        <f t="shared" si="68"/>
        <v>0</v>
      </c>
      <c r="S344" s="47">
        <f t="shared" si="69"/>
        <v>459</v>
      </c>
      <c r="T344" s="7">
        <f t="shared" si="70"/>
        <v>7.1</v>
      </c>
      <c r="U344" s="7" t="str">
        <f t="shared" si="71"/>
        <v>Gap</v>
      </c>
      <c r="V344" s="7">
        <f>IF(ISERROR(IF(INDEX(rosh!$O$4:$P$710,MATCH(I344,rosh!$O$4:$O$710,0),2)="Mayor",1,)),0,IF(INDEX(rosh!$O$4:$P$710,MATCH(I344,rosh!$O$4:$O$710,0),2)="Mayor",1,))</f>
        <v>0</v>
      </c>
      <c r="W344" s="7" t="str">
        <f t="shared" si="72"/>
        <v>FALSE בענה</v>
      </c>
      <c r="X344" s="84">
        <f t="shared" si="77"/>
        <v>881</v>
      </c>
      <c r="Y344" s="7">
        <f t="shared" si="73"/>
        <v>0</v>
      </c>
      <c r="Z344" s="7">
        <f t="shared" si="74"/>
        <v>10</v>
      </c>
      <c r="AA344" s="7" t="str">
        <f t="shared" si="75"/>
        <v>Gap</v>
      </c>
      <c r="AB344" s="7">
        <f t="shared" si="76"/>
        <v>0</v>
      </c>
    </row>
    <row r="345" spans="2:28" ht="15" thickTop="1" thickBot="1">
      <c r="B345" s="31">
        <v>483</v>
      </c>
      <c r="C345" s="32" t="s">
        <v>16227</v>
      </c>
      <c r="D345" s="33">
        <v>4848</v>
      </c>
      <c r="E345" s="34" t="s">
        <v>70</v>
      </c>
      <c r="F345" s="22" t="str">
        <f t="shared" si="65"/>
        <v>א בענה</v>
      </c>
      <c r="G345" s="35" t="s">
        <v>16285</v>
      </c>
      <c r="H345" s="36" t="s">
        <v>16287</v>
      </c>
      <c r="I345" s="25" t="str">
        <f t="shared" si="66"/>
        <v>בענה תיתי עבאס</v>
      </c>
      <c r="J345" s="37">
        <v>4134</v>
      </c>
      <c r="K345" s="38">
        <v>4134</v>
      </c>
      <c r="L345" s="39">
        <v>0</v>
      </c>
      <c r="M345" s="40">
        <v>0</v>
      </c>
      <c r="N345" s="41">
        <v>0</v>
      </c>
      <c r="O345" s="42">
        <v>0</v>
      </c>
      <c r="P345" s="7">
        <f>VLOOKUP(C345,'ריכוז נתונים'!$B$3:$C$189,2)</f>
        <v>9</v>
      </c>
      <c r="Q345" s="47" t="b">
        <f t="shared" si="67"/>
        <v>0</v>
      </c>
      <c r="R345" s="7">
        <f t="shared" si="68"/>
        <v>0</v>
      </c>
      <c r="S345" s="47">
        <f t="shared" si="69"/>
        <v>459</v>
      </c>
      <c r="T345" s="7">
        <f t="shared" si="70"/>
        <v>7.1</v>
      </c>
      <c r="U345" s="7" t="str">
        <f t="shared" si="71"/>
        <v>Gap</v>
      </c>
      <c r="V345" s="7">
        <f>IF(ISERROR(IF(INDEX(rosh!$O$4:$P$710,MATCH(I345,rosh!$O$4:$O$710,0),2)="Mayor",1,)),0,IF(INDEX(rosh!$O$4:$P$710,MATCH(I345,rosh!$O$4:$O$710,0),2)="Mayor",1,))</f>
        <v>0</v>
      </c>
      <c r="W345" s="7" t="str">
        <f t="shared" si="72"/>
        <v>FALSE בענה</v>
      </c>
      <c r="X345" s="84">
        <f t="shared" si="77"/>
        <v>881</v>
      </c>
      <c r="Y345" s="7">
        <f t="shared" si="73"/>
        <v>0</v>
      </c>
      <c r="Z345" s="7">
        <f t="shared" si="74"/>
        <v>10</v>
      </c>
      <c r="AA345" s="7" t="str">
        <f t="shared" si="75"/>
        <v>Gap</v>
      </c>
      <c r="AB345" s="7">
        <f t="shared" si="76"/>
        <v>0</v>
      </c>
    </row>
    <row r="346" spans="2:28" ht="15" thickTop="1" thickBot="1">
      <c r="B346" s="31">
        <v>483</v>
      </c>
      <c r="C346" s="32" t="s">
        <v>16227</v>
      </c>
      <c r="D346" s="33">
        <v>4848</v>
      </c>
      <c r="E346" s="34" t="s">
        <v>259</v>
      </c>
      <c r="F346" s="22" t="str">
        <f t="shared" si="65"/>
        <v>ק בענה</v>
      </c>
      <c r="G346" s="35" t="s">
        <v>5524</v>
      </c>
      <c r="H346" s="36" t="s">
        <v>15991</v>
      </c>
      <c r="I346" s="25" t="str">
        <f t="shared" si="66"/>
        <v>בענה ח'ליל עלי</v>
      </c>
      <c r="J346" s="37">
        <v>4134</v>
      </c>
      <c r="K346" s="38">
        <v>4134</v>
      </c>
      <c r="L346" s="39">
        <v>0</v>
      </c>
      <c r="M346" s="40">
        <v>0</v>
      </c>
      <c r="N346" s="41">
        <v>0</v>
      </c>
      <c r="O346" s="42">
        <v>0</v>
      </c>
      <c r="P346" s="7">
        <f>VLOOKUP(C346,'ריכוז נתונים'!$B$3:$C$189,2)</f>
        <v>9</v>
      </c>
      <c r="Q346" s="47" t="b">
        <f t="shared" si="67"/>
        <v>0</v>
      </c>
      <c r="R346" s="7">
        <f t="shared" si="68"/>
        <v>0</v>
      </c>
      <c r="S346" s="47">
        <f t="shared" si="69"/>
        <v>459</v>
      </c>
      <c r="T346" s="7">
        <f t="shared" si="70"/>
        <v>7.1</v>
      </c>
      <c r="U346" s="7" t="str">
        <f t="shared" si="71"/>
        <v>Gap</v>
      </c>
      <c r="V346" s="7">
        <f>IF(ISERROR(IF(INDEX(rosh!$O$4:$P$710,MATCH(I346,rosh!$O$4:$O$710,0),2)="Mayor",1,)),0,IF(INDEX(rosh!$O$4:$P$710,MATCH(I346,rosh!$O$4:$O$710,0),2)="Mayor",1,))</f>
        <v>0</v>
      </c>
      <c r="W346" s="7" t="str">
        <f t="shared" si="72"/>
        <v>FALSE בענה</v>
      </c>
      <c r="X346" s="84">
        <f t="shared" si="77"/>
        <v>881</v>
      </c>
      <c r="Y346" s="7">
        <f t="shared" si="73"/>
        <v>0</v>
      </c>
      <c r="Z346" s="7">
        <f t="shared" si="74"/>
        <v>10</v>
      </c>
      <c r="AA346" s="7" t="str">
        <f t="shared" si="75"/>
        <v>Gap</v>
      </c>
      <c r="AB346" s="7">
        <f t="shared" si="76"/>
        <v>0</v>
      </c>
    </row>
    <row r="347" spans="2:28" ht="15" thickTop="1" thickBot="1">
      <c r="B347" s="31">
        <v>483</v>
      </c>
      <c r="C347" s="32" t="s">
        <v>16227</v>
      </c>
      <c r="D347" s="33">
        <v>4848</v>
      </c>
      <c r="E347" s="34" t="s">
        <v>84</v>
      </c>
      <c r="F347" s="22" t="str">
        <f t="shared" si="65"/>
        <v>ת בענה</v>
      </c>
      <c r="G347" s="35" t="s">
        <v>5480</v>
      </c>
      <c r="H347" s="36" t="s">
        <v>16229</v>
      </c>
      <c r="I347" s="25" t="str">
        <f t="shared" si="66"/>
        <v>בענה חסארמה מוסטפא</v>
      </c>
      <c r="J347" s="37">
        <v>4134</v>
      </c>
      <c r="K347" s="38">
        <v>4134</v>
      </c>
      <c r="L347" s="39">
        <v>0</v>
      </c>
      <c r="M347" s="40">
        <v>0</v>
      </c>
      <c r="N347" s="41">
        <v>0</v>
      </c>
      <c r="O347" s="42">
        <v>0</v>
      </c>
      <c r="P347" s="7">
        <f>VLOOKUP(C347,'ריכוז נתונים'!$B$3:$C$189,2)</f>
        <v>9</v>
      </c>
      <c r="Q347" s="47" t="b">
        <f t="shared" si="67"/>
        <v>0</v>
      </c>
      <c r="R347" s="7">
        <f t="shared" si="68"/>
        <v>0</v>
      </c>
      <c r="S347" s="47">
        <f t="shared" si="69"/>
        <v>459</v>
      </c>
      <c r="T347" s="7">
        <f t="shared" si="70"/>
        <v>7.1</v>
      </c>
      <c r="U347" s="7" t="str">
        <f t="shared" si="71"/>
        <v>Gap</v>
      </c>
      <c r="V347" s="7">
        <f>IF(ISERROR(IF(INDEX(rosh!$O$4:$P$710,MATCH(I347,rosh!$O$4:$O$710,0),2)="Mayor",1,)),0,IF(INDEX(rosh!$O$4:$P$710,MATCH(I347,rosh!$O$4:$O$710,0),2)="Mayor",1,))</f>
        <v>0</v>
      </c>
      <c r="W347" s="7" t="str">
        <f t="shared" si="72"/>
        <v>FALSE בענה</v>
      </c>
      <c r="X347" s="84">
        <f t="shared" si="77"/>
        <v>881</v>
      </c>
      <c r="Y347" s="7">
        <f t="shared" si="73"/>
        <v>0</v>
      </c>
      <c r="Z347" s="7">
        <f t="shared" si="74"/>
        <v>10</v>
      </c>
      <c r="AA347" s="7" t="str">
        <f t="shared" si="75"/>
        <v>Gap</v>
      </c>
      <c r="AB347" s="7">
        <f t="shared" si="76"/>
        <v>0</v>
      </c>
    </row>
    <row r="348" spans="2:28" ht="15" thickTop="1" thickBot="1">
      <c r="B348" s="31">
        <v>6200</v>
      </c>
      <c r="C348" s="32" t="s">
        <v>16104</v>
      </c>
      <c r="D348" s="33">
        <v>129545</v>
      </c>
      <c r="E348" s="34" t="s">
        <v>2104</v>
      </c>
      <c r="F348" s="22" t="str">
        <f t="shared" si="65"/>
        <v>ים בת ים</v>
      </c>
      <c r="G348" s="35" t="s">
        <v>16186</v>
      </c>
      <c r="H348" s="36" t="s">
        <v>16199</v>
      </c>
      <c r="I348" s="25" t="str">
        <f t="shared" si="66"/>
        <v>בת ים לחיאני שלמה</v>
      </c>
      <c r="J348" s="37">
        <v>34738</v>
      </c>
      <c r="K348" s="38">
        <v>34738</v>
      </c>
      <c r="L348" s="39">
        <v>0.34633542518279692</v>
      </c>
      <c r="M348" s="40">
        <v>12031</v>
      </c>
      <c r="N348" s="41">
        <v>0.34633542518279692</v>
      </c>
      <c r="O348" s="42">
        <v>12031</v>
      </c>
      <c r="P348" s="7">
        <f>VLOOKUP(C348,'ריכוז נתונים'!$B$3:$C$189,2)</f>
        <v>25</v>
      </c>
      <c r="Q348" s="47" t="b">
        <f t="shared" si="67"/>
        <v>1</v>
      </c>
      <c r="R348" s="7">
        <f t="shared" si="68"/>
        <v>8.6999999999999993</v>
      </c>
      <c r="S348" s="47">
        <f t="shared" si="69"/>
        <v>1390</v>
      </c>
      <c r="T348" s="7">
        <f t="shared" si="70"/>
        <v>23.300000000000004</v>
      </c>
      <c r="U348" s="7" t="str">
        <f t="shared" si="71"/>
        <v>Gap</v>
      </c>
      <c r="V348" s="7">
        <f>IF(ISERROR(IF(INDEX(rosh!$O$4:$P$710,MATCH(I348,rosh!$O$4:$O$710,0),2)="Mayor",1,)),0,IF(INDEX(rosh!$O$4:$P$710,MATCH(I348,rosh!$O$4:$O$710,0),2)="Mayor",1,))</f>
        <v>1</v>
      </c>
      <c r="W348" s="7" t="str">
        <f t="shared" si="72"/>
        <v>TRUE בת ים</v>
      </c>
      <c r="X348" s="84">
        <f t="shared" si="77"/>
        <v>32393</v>
      </c>
      <c r="Y348" s="7">
        <f t="shared" si="73"/>
        <v>9</v>
      </c>
      <c r="Z348" s="7">
        <f t="shared" si="74"/>
        <v>25</v>
      </c>
      <c r="AA348" s="7" t="str">
        <f t="shared" si="75"/>
        <v/>
      </c>
      <c r="AB348" s="7">
        <f t="shared" si="76"/>
        <v>10</v>
      </c>
    </row>
    <row r="349" spans="2:28" ht="15" thickTop="1" thickBot="1">
      <c r="B349" s="31">
        <v>6200</v>
      </c>
      <c r="C349" s="32" t="s">
        <v>16104</v>
      </c>
      <c r="D349" s="33">
        <v>129545</v>
      </c>
      <c r="E349" s="34" t="s">
        <v>70</v>
      </c>
      <c r="F349" s="22" t="str">
        <f t="shared" si="65"/>
        <v>א בת ים</v>
      </c>
      <c r="G349" s="35" t="s">
        <v>16212</v>
      </c>
      <c r="H349" s="36" t="s">
        <v>16225</v>
      </c>
      <c r="I349" s="25" t="str">
        <f t="shared" si="66"/>
        <v>בת ים יריב אלי</v>
      </c>
      <c r="J349" s="37">
        <v>34738</v>
      </c>
      <c r="K349" s="38">
        <v>34738</v>
      </c>
      <c r="L349" s="39">
        <v>0.13368645287581324</v>
      </c>
      <c r="M349" s="40">
        <v>4644</v>
      </c>
      <c r="N349" s="41">
        <v>0.13368645287581324</v>
      </c>
      <c r="O349" s="42">
        <v>4644</v>
      </c>
      <c r="P349" s="7">
        <f>VLOOKUP(C349,'ריכוז נתונים'!$B$3:$C$189,2)</f>
        <v>25</v>
      </c>
      <c r="Q349" s="47" t="b">
        <f t="shared" si="67"/>
        <v>1</v>
      </c>
      <c r="R349" s="7">
        <f t="shared" si="68"/>
        <v>3.3</v>
      </c>
      <c r="S349" s="47">
        <f t="shared" si="69"/>
        <v>1390</v>
      </c>
      <c r="T349" s="7">
        <f t="shared" si="70"/>
        <v>23.300000000000004</v>
      </c>
      <c r="U349" s="7" t="str">
        <f t="shared" si="71"/>
        <v>Gap</v>
      </c>
      <c r="V349" s="7">
        <f>IF(ISERROR(IF(INDEX(rosh!$O$4:$P$710,MATCH(I349,rosh!$O$4:$O$710,0),2)="Mayor",1,)),0,IF(INDEX(rosh!$O$4:$P$710,MATCH(I349,rosh!$O$4:$O$710,0),2)="Mayor",1,))</f>
        <v>0</v>
      </c>
      <c r="W349" s="7" t="str">
        <f t="shared" si="72"/>
        <v>TRUE בת ים</v>
      </c>
      <c r="X349" s="84">
        <f t="shared" si="77"/>
        <v>32393</v>
      </c>
      <c r="Y349" s="7">
        <f t="shared" si="73"/>
        <v>4</v>
      </c>
      <c r="Z349" s="7">
        <f t="shared" si="74"/>
        <v>25</v>
      </c>
      <c r="AA349" s="7" t="str">
        <f t="shared" si="75"/>
        <v/>
      </c>
      <c r="AB349" s="7">
        <f t="shared" si="76"/>
        <v>4</v>
      </c>
    </row>
    <row r="350" spans="2:28" ht="15" thickTop="1" thickBot="1">
      <c r="B350" s="31">
        <v>6200</v>
      </c>
      <c r="C350" s="32" t="s">
        <v>16104</v>
      </c>
      <c r="D350" s="33">
        <v>129545</v>
      </c>
      <c r="E350" s="34" t="s">
        <v>16202</v>
      </c>
      <c r="F350" s="22" t="str">
        <f t="shared" si="65"/>
        <v>גב בת ים</v>
      </c>
      <c r="G350" s="35" t="s">
        <v>16201</v>
      </c>
      <c r="H350" s="36"/>
      <c r="I350" s="25" t="str">
        <f t="shared" si="66"/>
        <v xml:space="preserve">בת ים </v>
      </c>
      <c r="J350" s="37">
        <v>34738</v>
      </c>
      <c r="K350" s="38">
        <v>34738</v>
      </c>
      <c r="L350" s="39">
        <v>0.13170015544936381</v>
      </c>
      <c r="M350" s="40">
        <v>4575</v>
      </c>
      <c r="N350" s="41">
        <v>0.13170015544936381</v>
      </c>
      <c r="O350" s="42">
        <v>4575</v>
      </c>
      <c r="P350" s="7">
        <f>VLOOKUP(C350,'ריכוז נתונים'!$B$3:$C$189,2)</f>
        <v>25</v>
      </c>
      <c r="Q350" s="47" t="b">
        <f t="shared" si="67"/>
        <v>1</v>
      </c>
      <c r="R350" s="7">
        <f t="shared" si="68"/>
        <v>3.3</v>
      </c>
      <c r="S350" s="47">
        <f t="shared" si="69"/>
        <v>1390</v>
      </c>
      <c r="T350" s="7">
        <f t="shared" si="70"/>
        <v>23.300000000000004</v>
      </c>
      <c r="U350" s="7" t="str">
        <f t="shared" si="71"/>
        <v>Gap</v>
      </c>
      <c r="V350" s="7">
        <f>IF(ISERROR(IF(INDEX(rosh!$O$4:$P$710,MATCH(I350,rosh!$O$4:$O$710,0),2)="Mayor",1,)),0,IF(INDEX(rosh!$O$4:$P$710,MATCH(I350,rosh!$O$4:$O$710,0),2)="Mayor",1,))</f>
        <v>0</v>
      </c>
      <c r="W350" s="7" t="str">
        <f t="shared" si="72"/>
        <v>TRUE בת ים</v>
      </c>
      <c r="X350" s="84">
        <f t="shared" si="77"/>
        <v>32393</v>
      </c>
      <c r="Y350" s="7">
        <f t="shared" si="73"/>
        <v>4</v>
      </c>
      <c r="Z350" s="7">
        <f t="shared" si="74"/>
        <v>25</v>
      </c>
      <c r="AA350" s="7" t="str">
        <f t="shared" si="75"/>
        <v/>
      </c>
      <c r="AB350" s="7">
        <f t="shared" si="76"/>
        <v>4</v>
      </c>
    </row>
    <row r="351" spans="2:28" ht="15" thickTop="1" thickBot="1">
      <c r="B351" s="31">
        <v>6200</v>
      </c>
      <c r="C351" s="32" t="s">
        <v>16104</v>
      </c>
      <c r="D351" s="33">
        <v>129545</v>
      </c>
      <c r="E351" s="34" t="s">
        <v>3</v>
      </c>
      <c r="F351" s="22" t="str">
        <f t="shared" si="65"/>
        <v>ל בת ים</v>
      </c>
      <c r="G351" s="35" t="s">
        <v>1175</v>
      </c>
      <c r="H351" s="36"/>
      <c r="I351" s="25" t="str">
        <f t="shared" si="66"/>
        <v xml:space="preserve">בת ים </v>
      </c>
      <c r="J351" s="37">
        <v>34738</v>
      </c>
      <c r="K351" s="38">
        <v>34738</v>
      </c>
      <c r="L351" s="39">
        <v>0.11894755023317405</v>
      </c>
      <c r="M351" s="40">
        <v>4132</v>
      </c>
      <c r="N351" s="41">
        <v>0.11894755023317405</v>
      </c>
      <c r="O351" s="42">
        <v>4132</v>
      </c>
      <c r="P351" s="7">
        <f>VLOOKUP(C351,'ריכוז נתונים'!$B$3:$C$189,2)</f>
        <v>25</v>
      </c>
      <c r="Q351" s="47" t="b">
        <f t="shared" si="67"/>
        <v>1</v>
      </c>
      <c r="R351" s="7">
        <f t="shared" si="68"/>
        <v>3</v>
      </c>
      <c r="S351" s="47">
        <f t="shared" si="69"/>
        <v>1390</v>
      </c>
      <c r="T351" s="7">
        <f t="shared" si="70"/>
        <v>23.300000000000004</v>
      </c>
      <c r="U351" s="7" t="str">
        <f t="shared" si="71"/>
        <v>Gap</v>
      </c>
      <c r="V351" s="7">
        <f>IF(ISERROR(IF(INDEX(rosh!$O$4:$P$710,MATCH(I351,rosh!$O$4:$O$710,0),2)="Mayor",1,)),0,IF(INDEX(rosh!$O$4:$P$710,MATCH(I351,rosh!$O$4:$O$710,0),2)="Mayor",1,))</f>
        <v>0</v>
      </c>
      <c r="W351" s="7" t="str">
        <f t="shared" si="72"/>
        <v>TRUE בת ים</v>
      </c>
      <c r="X351" s="84">
        <f t="shared" si="77"/>
        <v>32393</v>
      </c>
      <c r="Y351" s="7">
        <f t="shared" si="73"/>
        <v>3</v>
      </c>
      <c r="Z351" s="7">
        <f t="shared" si="74"/>
        <v>25</v>
      </c>
      <c r="AA351" s="7" t="str">
        <f t="shared" si="75"/>
        <v/>
      </c>
      <c r="AB351" s="7">
        <f t="shared" si="76"/>
        <v>3</v>
      </c>
    </row>
    <row r="352" spans="2:28" ht="15" thickTop="1" thickBot="1">
      <c r="B352" s="31">
        <v>6200</v>
      </c>
      <c r="C352" s="32" t="s">
        <v>16104</v>
      </c>
      <c r="D352" s="33">
        <v>129545</v>
      </c>
      <c r="E352" s="34" t="s">
        <v>126</v>
      </c>
      <c r="F352" s="22" t="str">
        <f t="shared" si="65"/>
        <v>מחל בת ים</v>
      </c>
      <c r="G352" s="35" t="s">
        <v>16151</v>
      </c>
      <c r="H352" s="36" t="s">
        <v>16164</v>
      </c>
      <c r="I352" s="25" t="str">
        <f t="shared" si="66"/>
        <v>בת ים אליהו ששון</v>
      </c>
      <c r="J352" s="37">
        <v>34738</v>
      </c>
      <c r="K352" s="38">
        <v>34738</v>
      </c>
      <c r="L352" s="39">
        <v>9.2952962173988143E-2</v>
      </c>
      <c r="M352" s="40">
        <v>3229</v>
      </c>
      <c r="N352" s="41">
        <v>9.2952962173988143E-2</v>
      </c>
      <c r="O352" s="42">
        <v>3229</v>
      </c>
      <c r="P352" s="7">
        <f>VLOOKUP(C352,'ריכוז נתונים'!$B$3:$C$189,2)</f>
        <v>25</v>
      </c>
      <c r="Q352" s="47" t="b">
        <f t="shared" si="67"/>
        <v>1</v>
      </c>
      <c r="R352" s="7">
        <f t="shared" si="68"/>
        <v>2.2999999999999998</v>
      </c>
      <c r="S352" s="47">
        <f t="shared" si="69"/>
        <v>1390</v>
      </c>
      <c r="T352" s="7">
        <f t="shared" si="70"/>
        <v>23.300000000000004</v>
      </c>
      <c r="U352" s="7" t="str">
        <f t="shared" si="71"/>
        <v>Gap</v>
      </c>
      <c r="V352" s="7">
        <f>IF(ISERROR(IF(INDEX(rosh!$O$4:$P$710,MATCH(I352,rosh!$O$4:$O$710,0),2)="Mayor",1,)),0,IF(INDEX(rosh!$O$4:$P$710,MATCH(I352,rosh!$O$4:$O$710,0),2)="Mayor",1,))</f>
        <v>0</v>
      </c>
      <c r="W352" s="7" t="str">
        <f t="shared" si="72"/>
        <v>TRUE בת ים</v>
      </c>
      <c r="X352" s="84">
        <f t="shared" si="77"/>
        <v>32393</v>
      </c>
      <c r="Y352" s="7">
        <f t="shared" si="73"/>
        <v>2</v>
      </c>
      <c r="Z352" s="7">
        <f t="shared" si="74"/>
        <v>25</v>
      </c>
      <c r="AA352" s="7" t="str">
        <f t="shared" si="75"/>
        <v/>
      </c>
      <c r="AB352" s="7">
        <f t="shared" si="76"/>
        <v>2</v>
      </c>
    </row>
    <row r="353" spans="2:28" ht="15" thickTop="1" thickBot="1">
      <c r="B353" s="31">
        <v>6200</v>
      </c>
      <c r="C353" s="32" t="s">
        <v>16104</v>
      </c>
      <c r="D353" s="33">
        <v>129545</v>
      </c>
      <c r="E353" s="34" t="s">
        <v>2502</v>
      </c>
      <c r="F353" s="22" t="str">
        <f t="shared" si="65"/>
        <v>כן בת ים</v>
      </c>
      <c r="G353" s="35" t="s">
        <v>16176</v>
      </c>
      <c r="H353" s="36"/>
      <c r="I353" s="25" t="str">
        <f t="shared" si="66"/>
        <v xml:space="preserve">בת ים </v>
      </c>
      <c r="J353" s="37">
        <v>34738</v>
      </c>
      <c r="K353" s="38">
        <v>34738</v>
      </c>
      <c r="L353" s="39">
        <v>6.4799355173009388E-2</v>
      </c>
      <c r="M353" s="40">
        <v>2251</v>
      </c>
      <c r="N353" s="41">
        <v>6.4799355173009388E-2</v>
      </c>
      <c r="O353" s="42">
        <v>2251</v>
      </c>
      <c r="P353" s="7">
        <f>VLOOKUP(C353,'ריכוז נתונים'!$B$3:$C$189,2)</f>
        <v>25</v>
      </c>
      <c r="Q353" s="47" t="b">
        <f t="shared" si="67"/>
        <v>1</v>
      </c>
      <c r="R353" s="7">
        <f t="shared" si="68"/>
        <v>1.6</v>
      </c>
      <c r="S353" s="47">
        <f t="shared" si="69"/>
        <v>1390</v>
      </c>
      <c r="T353" s="7">
        <f t="shared" si="70"/>
        <v>23.300000000000004</v>
      </c>
      <c r="U353" s="7" t="str">
        <f t="shared" si="71"/>
        <v>Gap</v>
      </c>
      <c r="V353" s="7">
        <f>IF(ISERROR(IF(INDEX(rosh!$O$4:$P$710,MATCH(I353,rosh!$O$4:$O$710,0),2)="Mayor",1,)),0,IF(INDEX(rosh!$O$4:$P$710,MATCH(I353,rosh!$O$4:$O$710,0),2)="Mayor",1,))</f>
        <v>0</v>
      </c>
      <c r="W353" s="7" t="str">
        <f t="shared" si="72"/>
        <v>TRUE בת ים</v>
      </c>
      <c r="X353" s="84">
        <f t="shared" si="77"/>
        <v>32393</v>
      </c>
      <c r="Y353" s="7">
        <f t="shared" si="73"/>
        <v>2</v>
      </c>
      <c r="Z353" s="7">
        <f t="shared" si="74"/>
        <v>25</v>
      </c>
      <c r="AA353" s="7" t="str">
        <f t="shared" si="75"/>
        <v/>
      </c>
      <c r="AB353" s="7">
        <f t="shared" si="76"/>
        <v>2</v>
      </c>
    </row>
    <row r="354" spans="2:28" ht="26" thickTop="1" thickBot="1">
      <c r="B354" s="31">
        <v>6200</v>
      </c>
      <c r="C354" s="32" t="s">
        <v>16104</v>
      </c>
      <c r="D354" s="33">
        <v>129545</v>
      </c>
      <c r="E354" s="34" t="s">
        <v>413</v>
      </c>
      <c r="F354" s="22" t="str">
        <f t="shared" si="65"/>
        <v>מרצ בת ים</v>
      </c>
      <c r="G354" s="35" t="s">
        <v>16138</v>
      </c>
      <c r="H354" s="36"/>
      <c r="I354" s="25" t="str">
        <f t="shared" si="66"/>
        <v xml:space="preserve">בת ים </v>
      </c>
      <c r="J354" s="37">
        <v>34738</v>
      </c>
      <c r="K354" s="38">
        <v>34738</v>
      </c>
      <c r="L354" s="39">
        <v>4.4072773331798029E-2</v>
      </c>
      <c r="M354" s="40">
        <v>1531</v>
      </c>
      <c r="N354" s="41">
        <v>4.4072773331798029E-2</v>
      </c>
      <c r="O354" s="42">
        <v>1531</v>
      </c>
      <c r="P354" s="7">
        <f>VLOOKUP(C354,'ריכוז נתונים'!$B$3:$C$189,2)</f>
        <v>25</v>
      </c>
      <c r="Q354" s="47" t="b">
        <f t="shared" si="67"/>
        <v>1</v>
      </c>
      <c r="R354" s="7">
        <f t="shared" si="68"/>
        <v>1.1000000000000001</v>
      </c>
      <c r="S354" s="47">
        <f t="shared" si="69"/>
        <v>1390</v>
      </c>
      <c r="T354" s="7">
        <f t="shared" si="70"/>
        <v>23.300000000000004</v>
      </c>
      <c r="U354" s="7" t="str">
        <f t="shared" si="71"/>
        <v>Gap</v>
      </c>
      <c r="V354" s="7">
        <f>IF(ISERROR(IF(INDEX(rosh!$O$4:$P$710,MATCH(I354,rosh!$O$4:$O$710,0),2)="Mayor",1,)),0,IF(INDEX(rosh!$O$4:$P$710,MATCH(I354,rosh!$O$4:$O$710,0),2)="Mayor",1,))</f>
        <v>0</v>
      </c>
      <c r="W354" s="7" t="str">
        <f t="shared" si="72"/>
        <v>TRUE בת ים</v>
      </c>
      <c r="X354" s="84">
        <f t="shared" si="77"/>
        <v>32393</v>
      </c>
      <c r="Y354" s="7">
        <f t="shared" si="73"/>
        <v>1</v>
      </c>
      <c r="Z354" s="7">
        <f t="shared" si="74"/>
        <v>25</v>
      </c>
      <c r="AA354" s="7" t="str">
        <f t="shared" si="75"/>
        <v/>
      </c>
      <c r="AB354" s="7">
        <f t="shared" si="76"/>
        <v>1</v>
      </c>
    </row>
    <row r="355" spans="2:28" ht="15" thickTop="1" thickBot="1">
      <c r="B355" s="31">
        <v>6200</v>
      </c>
      <c r="C355" s="32" t="s">
        <v>16104</v>
      </c>
      <c r="D355" s="33">
        <v>129545</v>
      </c>
      <c r="E355" s="34" t="s">
        <v>108</v>
      </c>
      <c r="F355" s="22" t="str">
        <f t="shared" si="65"/>
        <v>פה בת ים</v>
      </c>
      <c r="G355" s="35" t="s">
        <v>16128</v>
      </c>
      <c r="H355" s="36"/>
      <c r="I355" s="25" t="str">
        <f t="shared" si="66"/>
        <v xml:space="preserve">בת ים </v>
      </c>
      <c r="J355" s="37">
        <v>34738</v>
      </c>
      <c r="K355" s="38">
        <v>34738</v>
      </c>
      <c r="L355" s="39">
        <v>2.823996775865047E-2</v>
      </c>
      <c r="M355" s="40">
        <v>981</v>
      </c>
      <c r="N355" s="41">
        <v>2.823996775865047E-2</v>
      </c>
      <c r="O355" s="42">
        <v>981</v>
      </c>
      <c r="P355" s="7">
        <f>VLOOKUP(C355,'ריכוז נתונים'!$B$3:$C$189,2)</f>
        <v>25</v>
      </c>
      <c r="Q355" s="47" t="b">
        <f t="shared" si="67"/>
        <v>0</v>
      </c>
      <c r="R355" s="7">
        <f t="shared" si="68"/>
        <v>0</v>
      </c>
      <c r="S355" s="47">
        <f t="shared" si="69"/>
        <v>1390</v>
      </c>
      <c r="T355" s="7">
        <f t="shared" si="70"/>
        <v>23.300000000000004</v>
      </c>
      <c r="U355" s="7" t="str">
        <f t="shared" si="71"/>
        <v>Gap</v>
      </c>
      <c r="V355" s="7">
        <f>IF(ISERROR(IF(INDEX(rosh!$O$4:$P$710,MATCH(I355,rosh!$O$4:$O$710,0),2)="Mayor",1,)),0,IF(INDEX(rosh!$O$4:$P$710,MATCH(I355,rosh!$O$4:$O$710,0),2)="Mayor",1,))</f>
        <v>0</v>
      </c>
      <c r="W355" s="7" t="str">
        <f t="shared" si="72"/>
        <v>FALSE בת ים</v>
      </c>
      <c r="X355" s="84">
        <f t="shared" si="77"/>
        <v>2345</v>
      </c>
      <c r="Y355" s="7">
        <f t="shared" si="73"/>
        <v>0</v>
      </c>
      <c r="Z355" s="7">
        <f t="shared" si="74"/>
        <v>25</v>
      </c>
      <c r="AA355" s="7" t="str">
        <f t="shared" si="75"/>
        <v/>
      </c>
      <c r="AB355" s="7">
        <f t="shared" si="76"/>
        <v>0</v>
      </c>
    </row>
    <row r="356" spans="2:28" ht="26" thickTop="1" thickBot="1">
      <c r="B356" s="31">
        <v>6200</v>
      </c>
      <c r="C356" s="32" t="s">
        <v>16104</v>
      </c>
      <c r="D356" s="33">
        <v>129545</v>
      </c>
      <c r="E356" s="34" t="s">
        <v>213</v>
      </c>
      <c r="F356" s="22" t="str">
        <f t="shared" si="65"/>
        <v>רק בת ים</v>
      </c>
      <c r="G356" s="35" t="s">
        <v>16118</v>
      </c>
      <c r="H356" s="36"/>
      <c r="I356" s="25" t="str">
        <f t="shared" si="66"/>
        <v xml:space="preserve">בת ים </v>
      </c>
      <c r="J356" s="37">
        <v>34738</v>
      </c>
      <c r="K356" s="38">
        <v>34738</v>
      </c>
      <c r="L356" s="39">
        <v>2.3432552248258392E-2</v>
      </c>
      <c r="M356" s="40">
        <v>814</v>
      </c>
      <c r="N356" s="41">
        <v>2.3432552248258392E-2</v>
      </c>
      <c r="O356" s="42">
        <v>814</v>
      </c>
      <c r="P356" s="7">
        <f>VLOOKUP(C356,'ריכוז נתונים'!$B$3:$C$189,2)</f>
        <v>25</v>
      </c>
      <c r="Q356" s="47" t="b">
        <f t="shared" si="67"/>
        <v>0</v>
      </c>
      <c r="R356" s="7">
        <f t="shared" si="68"/>
        <v>0</v>
      </c>
      <c r="S356" s="47">
        <f t="shared" si="69"/>
        <v>1390</v>
      </c>
      <c r="T356" s="7">
        <f t="shared" si="70"/>
        <v>23.300000000000004</v>
      </c>
      <c r="U356" s="7" t="str">
        <f t="shared" si="71"/>
        <v>Gap</v>
      </c>
      <c r="V356" s="7">
        <f>IF(ISERROR(IF(INDEX(rosh!$O$4:$P$710,MATCH(I356,rosh!$O$4:$O$710,0),2)="Mayor",1,)),0,IF(INDEX(rosh!$O$4:$P$710,MATCH(I356,rosh!$O$4:$O$710,0),2)="Mayor",1,))</f>
        <v>0</v>
      </c>
      <c r="W356" s="7" t="str">
        <f t="shared" si="72"/>
        <v>FALSE בת ים</v>
      </c>
      <c r="X356" s="84">
        <f t="shared" si="77"/>
        <v>2345</v>
      </c>
      <c r="Y356" s="7">
        <f t="shared" si="73"/>
        <v>0</v>
      </c>
      <c r="Z356" s="7">
        <f t="shared" si="74"/>
        <v>25</v>
      </c>
      <c r="AA356" s="7" t="str">
        <f t="shared" si="75"/>
        <v/>
      </c>
      <c r="AB356" s="7">
        <f t="shared" si="76"/>
        <v>0</v>
      </c>
    </row>
    <row r="357" spans="2:28" ht="15" thickTop="1" thickBot="1">
      <c r="B357" s="31">
        <v>6200</v>
      </c>
      <c r="C357" s="32" t="s">
        <v>16104</v>
      </c>
      <c r="D357" s="33">
        <v>129545</v>
      </c>
      <c r="E357" s="34" t="s">
        <v>963</v>
      </c>
      <c r="F357" s="22" t="str">
        <f t="shared" si="65"/>
        <v>שס בת ים</v>
      </c>
      <c r="G357" s="35" t="s">
        <v>962</v>
      </c>
      <c r="H357" s="36"/>
      <c r="I357" s="25" t="str">
        <f t="shared" si="66"/>
        <v xml:space="preserve">בת ים </v>
      </c>
      <c r="J357" s="37">
        <v>34738</v>
      </c>
      <c r="K357" s="38">
        <v>34738</v>
      </c>
      <c r="L357" s="39">
        <v>1.5832805573147563E-2</v>
      </c>
      <c r="M357" s="40">
        <v>550</v>
      </c>
      <c r="N357" s="41">
        <v>1.5832805573147563E-2</v>
      </c>
      <c r="O357" s="42">
        <v>550</v>
      </c>
      <c r="P357" s="7">
        <f>VLOOKUP(C357,'ריכוז נתונים'!$B$3:$C$189,2)</f>
        <v>25</v>
      </c>
      <c r="Q357" s="47" t="b">
        <f t="shared" si="67"/>
        <v>0</v>
      </c>
      <c r="R357" s="7">
        <f t="shared" si="68"/>
        <v>0</v>
      </c>
      <c r="S357" s="47">
        <f t="shared" si="69"/>
        <v>1390</v>
      </c>
      <c r="T357" s="7">
        <f t="shared" si="70"/>
        <v>23.300000000000004</v>
      </c>
      <c r="U357" s="7" t="str">
        <f t="shared" si="71"/>
        <v>Gap</v>
      </c>
      <c r="V357" s="7">
        <f>IF(ISERROR(IF(INDEX(rosh!$O$4:$P$710,MATCH(I357,rosh!$O$4:$O$710,0),2)="Mayor",1,)),0,IF(INDEX(rosh!$O$4:$P$710,MATCH(I357,rosh!$O$4:$O$710,0),2)="Mayor",1,))</f>
        <v>0</v>
      </c>
      <c r="W357" s="7" t="str">
        <f t="shared" si="72"/>
        <v>FALSE בת ים</v>
      </c>
      <c r="X357" s="84">
        <f t="shared" si="77"/>
        <v>2345</v>
      </c>
      <c r="Y357" s="7">
        <f t="shared" si="73"/>
        <v>0</v>
      </c>
      <c r="Z357" s="7">
        <f t="shared" si="74"/>
        <v>25</v>
      </c>
      <c r="AA357" s="7" t="str">
        <f t="shared" si="75"/>
        <v/>
      </c>
      <c r="AB357" s="7">
        <f t="shared" si="76"/>
        <v>0</v>
      </c>
    </row>
    <row r="358" spans="2:28" ht="15" thickTop="1" thickBot="1">
      <c r="B358" s="31">
        <v>1292</v>
      </c>
      <c r="C358" s="32" t="s">
        <v>15942</v>
      </c>
      <c r="D358" s="33">
        <v>12533</v>
      </c>
      <c r="E358" s="34" t="s">
        <v>259</v>
      </c>
      <c r="F358" s="22" t="str">
        <f t="shared" si="65"/>
        <v>ק ג'דיידה-מכר</v>
      </c>
      <c r="G358" s="35" t="s">
        <v>1334</v>
      </c>
      <c r="H358" s="36"/>
      <c r="I358" s="25" t="str">
        <f t="shared" si="66"/>
        <v xml:space="preserve">ג'דיידה-מכר </v>
      </c>
      <c r="J358" s="37">
        <v>9699</v>
      </c>
      <c r="K358" s="38">
        <v>9699</v>
      </c>
      <c r="L358" s="39">
        <v>0.10702134240643366</v>
      </c>
      <c r="M358" s="40">
        <v>1038</v>
      </c>
      <c r="N358" s="41">
        <v>0.10702134240643366</v>
      </c>
      <c r="O358" s="42">
        <v>1038</v>
      </c>
      <c r="P358" s="7">
        <f>VLOOKUP(C358,'ריכוז נתונים'!$B$3:$C$189,2)</f>
        <v>13</v>
      </c>
      <c r="Q358" s="47" t="b">
        <f t="shared" si="67"/>
        <v>1</v>
      </c>
      <c r="R358" s="7">
        <f t="shared" si="68"/>
        <v>1.4</v>
      </c>
      <c r="S358" s="47">
        <f t="shared" si="69"/>
        <v>746</v>
      </c>
      <c r="T358" s="7">
        <f t="shared" si="70"/>
        <v>11.100000000000001</v>
      </c>
      <c r="U358" s="7" t="str">
        <f t="shared" si="71"/>
        <v>Gap</v>
      </c>
      <c r="V358" s="7">
        <f>IF(ISERROR(IF(INDEX(rosh!$O$4:$P$710,MATCH(I358,rosh!$O$4:$O$710,0),2)="Mayor",1,)),0,IF(INDEX(rosh!$O$4:$P$710,MATCH(I358,rosh!$O$4:$O$710,0),2)="Mayor",1,))</f>
        <v>0</v>
      </c>
      <c r="W358" s="7" t="str">
        <f t="shared" si="72"/>
        <v>TRUE ג'דיידה-מכר</v>
      </c>
      <c r="X358" s="84">
        <f t="shared" si="77"/>
        <v>8365</v>
      </c>
      <c r="Y358" s="7">
        <f t="shared" si="73"/>
        <v>2</v>
      </c>
      <c r="Z358" s="7">
        <f t="shared" si="74"/>
        <v>13</v>
      </c>
      <c r="AA358" s="7" t="str">
        <f t="shared" si="75"/>
        <v/>
      </c>
      <c r="AB358" s="7">
        <f t="shared" si="76"/>
        <v>2</v>
      </c>
    </row>
    <row r="359" spans="2:28" ht="15" thickTop="1" thickBot="1">
      <c r="B359" s="31">
        <v>1292</v>
      </c>
      <c r="C359" s="32" t="s">
        <v>15942</v>
      </c>
      <c r="D359" s="33">
        <v>12533</v>
      </c>
      <c r="E359" s="34" t="s">
        <v>49</v>
      </c>
      <c r="F359" s="22" t="str">
        <f t="shared" si="65"/>
        <v>ו ג'דיידה-מכר</v>
      </c>
      <c r="G359" s="35" t="s">
        <v>16059</v>
      </c>
      <c r="H359" s="36"/>
      <c r="I359" s="25" t="str">
        <f t="shared" si="66"/>
        <v xml:space="preserve">ג'דיידה-מכר </v>
      </c>
      <c r="J359" s="37">
        <v>9699</v>
      </c>
      <c r="K359" s="38">
        <v>9699</v>
      </c>
      <c r="L359" s="39">
        <v>0.10578410145375812</v>
      </c>
      <c r="M359" s="40">
        <v>1026</v>
      </c>
      <c r="N359" s="41">
        <v>0.10578410145375812</v>
      </c>
      <c r="O359" s="42">
        <v>1026</v>
      </c>
      <c r="P359" s="7">
        <f>VLOOKUP(C359,'ריכוז נתונים'!$B$3:$C$189,2)</f>
        <v>13</v>
      </c>
      <c r="Q359" s="47" t="b">
        <f t="shared" si="67"/>
        <v>1</v>
      </c>
      <c r="R359" s="7">
        <f t="shared" si="68"/>
        <v>1.4</v>
      </c>
      <c r="S359" s="47">
        <f t="shared" si="69"/>
        <v>746</v>
      </c>
      <c r="T359" s="7">
        <f t="shared" si="70"/>
        <v>11.100000000000001</v>
      </c>
      <c r="U359" s="7" t="str">
        <f t="shared" si="71"/>
        <v>Gap</v>
      </c>
      <c r="V359" s="7">
        <f>IF(ISERROR(IF(INDEX(rosh!$O$4:$P$710,MATCH(I359,rosh!$O$4:$O$710,0),2)="Mayor",1,)),0,IF(INDEX(rosh!$O$4:$P$710,MATCH(I359,rosh!$O$4:$O$710,0),2)="Mayor",1,))</f>
        <v>0</v>
      </c>
      <c r="W359" s="7" t="str">
        <f t="shared" si="72"/>
        <v>TRUE ג'דיידה-מכר</v>
      </c>
      <c r="X359" s="84">
        <f t="shared" si="77"/>
        <v>8365</v>
      </c>
      <c r="Y359" s="7">
        <f t="shared" si="73"/>
        <v>2</v>
      </c>
      <c r="Z359" s="7">
        <f t="shared" si="74"/>
        <v>13</v>
      </c>
      <c r="AA359" s="7" t="str">
        <f t="shared" si="75"/>
        <v/>
      </c>
      <c r="AB359" s="7">
        <f t="shared" si="76"/>
        <v>2</v>
      </c>
    </row>
    <row r="360" spans="2:28" ht="15" thickTop="1" thickBot="1">
      <c r="B360" s="31">
        <v>1292</v>
      </c>
      <c r="C360" s="32" t="s">
        <v>15942</v>
      </c>
      <c r="D360" s="33">
        <v>12533</v>
      </c>
      <c r="E360" s="34" t="s">
        <v>6633</v>
      </c>
      <c r="F360" s="22" t="str">
        <f t="shared" si="65"/>
        <v>ס ג'דיידה-מכר</v>
      </c>
      <c r="G360" s="35" t="s">
        <v>15982</v>
      </c>
      <c r="H360" s="36"/>
      <c r="I360" s="25" t="str">
        <f t="shared" si="66"/>
        <v xml:space="preserve">ג'דיידה-מכר </v>
      </c>
      <c r="J360" s="37">
        <v>9699</v>
      </c>
      <c r="K360" s="38">
        <v>9699</v>
      </c>
      <c r="L360" s="39">
        <v>0.10537168780286628</v>
      </c>
      <c r="M360" s="40">
        <v>1022</v>
      </c>
      <c r="N360" s="41">
        <v>0.10537168780286628</v>
      </c>
      <c r="O360" s="42">
        <v>1022</v>
      </c>
      <c r="P360" s="7">
        <f>VLOOKUP(C360,'ריכוז נתונים'!$B$3:$C$189,2)</f>
        <v>13</v>
      </c>
      <c r="Q360" s="47" t="b">
        <f t="shared" si="67"/>
        <v>1</v>
      </c>
      <c r="R360" s="7">
        <f t="shared" si="68"/>
        <v>1.4</v>
      </c>
      <c r="S360" s="47">
        <f t="shared" si="69"/>
        <v>746</v>
      </c>
      <c r="T360" s="7">
        <f t="shared" si="70"/>
        <v>11.100000000000001</v>
      </c>
      <c r="U360" s="7" t="str">
        <f t="shared" si="71"/>
        <v>Gap</v>
      </c>
      <c r="V360" s="7">
        <f>IF(ISERROR(IF(INDEX(rosh!$O$4:$P$710,MATCH(I360,rosh!$O$4:$O$710,0),2)="Mayor",1,)),0,IF(INDEX(rosh!$O$4:$P$710,MATCH(I360,rosh!$O$4:$O$710,0),2)="Mayor",1,))</f>
        <v>0</v>
      </c>
      <c r="W360" s="7" t="str">
        <f t="shared" si="72"/>
        <v>TRUE ג'דיידה-מכר</v>
      </c>
      <c r="X360" s="84">
        <f t="shared" si="77"/>
        <v>8365</v>
      </c>
      <c r="Y360" s="7">
        <f t="shared" si="73"/>
        <v>2</v>
      </c>
      <c r="Z360" s="7">
        <f t="shared" si="74"/>
        <v>13</v>
      </c>
      <c r="AA360" s="7" t="str">
        <f t="shared" si="75"/>
        <v/>
      </c>
      <c r="AB360" s="7">
        <f t="shared" si="76"/>
        <v>2</v>
      </c>
    </row>
    <row r="361" spans="2:28" ht="15" thickTop="1" thickBot="1">
      <c r="B361" s="31">
        <v>1292</v>
      </c>
      <c r="C361" s="32" t="s">
        <v>15942</v>
      </c>
      <c r="D361" s="33">
        <v>12533</v>
      </c>
      <c r="E361" s="34" t="s">
        <v>151</v>
      </c>
      <c r="F361" s="22" t="str">
        <f t="shared" si="65"/>
        <v>ה ג'דיידה-מכר</v>
      </c>
      <c r="G361" s="35" t="s">
        <v>16073</v>
      </c>
      <c r="H361" s="36"/>
      <c r="I361" s="25" t="str">
        <f t="shared" si="66"/>
        <v xml:space="preserve">ג'דיידה-מכר </v>
      </c>
      <c r="J361" s="37">
        <v>9699</v>
      </c>
      <c r="K361" s="38">
        <v>9699</v>
      </c>
      <c r="L361" s="39">
        <v>9.3824105577894626E-2</v>
      </c>
      <c r="M361" s="40">
        <v>910</v>
      </c>
      <c r="N361" s="41">
        <v>9.3824105577894626E-2</v>
      </c>
      <c r="O361" s="42">
        <v>910</v>
      </c>
      <c r="P361" s="7">
        <f>VLOOKUP(C361,'ריכוז נתונים'!$B$3:$C$189,2)</f>
        <v>13</v>
      </c>
      <c r="Q361" s="47" t="b">
        <f t="shared" si="67"/>
        <v>1</v>
      </c>
      <c r="R361" s="7">
        <f t="shared" si="68"/>
        <v>1.2</v>
      </c>
      <c r="S361" s="47">
        <f t="shared" si="69"/>
        <v>746</v>
      </c>
      <c r="T361" s="7">
        <f t="shared" si="70"/>
        <v>11.100000000000001</v>
      </c>
      <c r="U361" s="7" t="str">
        <f t="shared" si="71"/>
        <v>Gap</v>
      </c>
      <c r="V361" s="7">
        <f>IF(ISERROR(IF(INDEX(rosh!$O$4:$P$710,MATCH(I361,rosh!$O$4:$O$710,0),2)="Mayor",1,)),0,IF(INDEX(rosh!$O$4:$P$710,MATCH(I361,rosh!$O$4:$O$710,0),2)="Mayor",1,))</f>
        <v>0</v>
      </c>
      <c r="W361" s="7" t="str">
        <f t="shared" si="72"/>
        <v>TRUE ג'דיידה-מכר</v>
      </c>
      <c r="X361" s="84">
        <f t="shared" si="77"/>
        <v>8365</v>
      </c>
      <c r="Y361" s="7">
        <f t="shared" si="73"/>
        <v>1</v>
      </c>
      <c r="Z361" s="7">
        <f t="shared" si="74"/>
        <v>13</v>
      </c>
      <c r="AA361" s="7" t="str">
        <f t="shared" si="75"/>
        <v/>
      </c>
      <c r="AB361" s="7">
        <f t="shared" si="76"/>
        <v>1</v>
      </c>
    </row>
    <row r="362" spans="2:28" ht="15" thickTop="1" thickBot="1">
      <c r="B362" s="31">
        <v>1292</v>
      </c>
      <c r="C362" s="32" t="s">
        <v>15942</v>
      </c>
      <c r="D362" s="33">
        <v>12533</v>
      </c>
      <c r="E362" s="34" t="s">
        <v>15957</v>
      </c>
      <c r="F362" s="22" t="str">
        <f t="shared" si="65"/>
        <v>צף ג'דיידה-מכר</v>
      </c>
      <c r="G362" s="35" t="s">
        <v>5486</v>
      </c>
      <c r="H362" s="36"/>
      <c r="I362" s="25" t="str">
        <f t="shared" si="66"/>
        <v xml:space="preserve">ג'דיידה-מכר </v>
      </c>
      <c r="J362" s="37">
        <v>9699</v>
      </c>
      <c r="K362" s="38">
        <v>9699</v>
      </c>
      <c r="L362" s="39">
        <v>9.3824105577894626E-2</v>
      </c>
      <c r="M362" s="40">
        <v>910</v>
      </c>
      <c r="N362" s="41">
        <v>9.3824105577894626E-2</v>
      </c>
      <c r="O362" s="42">
        <v>910</v>
      </c>
      <c r="P362" s="7">
        <f>VLOOKUP(C362,'ריכוז נתונים'!$B$3:$C$189,2)</f>
        <v>13</v>
      </c>
      <c r="Q362" s="47" t="b">
        <f t="shared" si="67"/>
        <v>1</v>
      </c>
      <c r="R362" s="7">
        <f t="shared" si="68"/>
        <v>1.2</v>
      </c>
      <c r="S362" s="47">
        <f t="shared" si="69"/>
        <v>746</v>
      </c>
      <c r="T362" s="7">
        <f t="shared" si="70"/>
        <v>11.100000000000001</v>
      </c>
      <c r="U362" s="7" t="str">
        <f t="shared" si="71"/>
        <v>Gap</v>
      </c>
      <c r="V362" s="7">
        <f>IF(ISERROR(IF(INDEX(rosh!$O$4:$P$710,MATCH(I362,rosh!$O$4:$O$710,0),2)="Mayor",1,)),0,IF(INDEX(rosh!$O$4:$P$710,MATCH(I362,rosh!$O$4:$O$710,0),2)="Mayor",1,))</f>
        <v>0</v>
      </c>
      <c r="W362" s="7" t="str">
        <f t="shared" si="72"/>
        <v>TRUE ג'דיידה-מכר</v>
      </c>
      <c r="X362" s="84">
        <f t="shared" si="77"/>
        <v>8365</v>
      </c>
      <c r="Y362" s="7">
        <f t="shared" si="73"/>
        <v>1</v>
      </c>
      <c r="Z362" s="7">
        <f t="shared" si="74"/>
        <v>13</v>
      </c>
      <c r="AA362" s="7" t="str">
        <f t="shared" si="75"/>
        <v/>
      </c>
      <c r="AB362" s="7">
        <f t="shared" si="76"/>
        <v>1</v>
      </c>
    </row>
    <row r="363" spans="2:28" ht="15" thickTop="1" thickBot="1">
      <c r="B363" s="31">
        <v>1292</v>
      </c>
      <c r="C363" s="32" t="s">
        <v>15942</v>
      </c>
      <c r="D363" s="33">
        <v>12533</v>
      </c>
      <c r="E363" s="34" t="s">
        <v>4589</v>
      </c>
      <c r="F363" s="22" t="str">
        <f t="shared" si="65"/>
        <v>יק ג'דיידה-מכר</v>
      </c>
      <c r="G363" s="35" t="s">
        <v>8277</v>
      </c>
      <c r="H363" s="36"/>
      <c r="I363" s="25" t="str">
        <f t="shared" si="66"/>
        <v xml:space="preserve">ג'דיידה-מכר </v>
      </c>
      <c r="J363" s="37">
        <v>9699</v>
      </c>
      <c r="K363" s="38">
        <v>9699</v>
      </c>
      <c r="L363" s="39">
        <v>9.1143416847097633E-2</v>
      </c>
      <c r="M363" s="40">
        <v>884</v>
      </c>
      <c r="N363" s="41">
        <v>9.1143416847097633E-2</v>
      </c>
      <c r="O363" s="42">
        <v>883.99999999999989</v>
      </c>
      <c r="P363" s="7">
        <f>VLOOKUP(C363,'ריכוז נתונים'!$B$3:$C$189,2)</f>
        <v>13</v>
      </c>
      <c r="Q363" s="47" t="b">
        <f t="shared" si="67"/>
        <v>1</v>
      </c>
      <c r="R363" s="7">
        <f t="shared" si="68"/>
        <v>1.2</v>
      </c>
      <c r="S363" s="47">
        <f t="shared" si="69"/>
        <v>746</v>
      </c>
      <c r="T363" s="7">
        <f t="shared" si="70"/>
        <v>11.100000000000001</v>
      </c>
      <c r="U363" s="7" t="str">
        <f t="shared" si="71"/>
        <v>Gap</v>
      </c>
      <c r="V363" s="7">
        <f>IF(ISERROR(IF(INDEX(rosh!$O$4:$P$710,MATCH(I363,rosh!$O$4:$O$710,0),2)="Mayor",1,)),0,IF(INDEX(rosh!$O$4:$P$710,MATCH(I363,rosh!$O$4:$O$710,0),2)="Mayor",1,))</f>
        <v>0</v>
      </c>
      <c r="W363" s="7" t="str">
        <f t="shared" si="72"/>
        <v>TRUE ג'דיידה-מכר</v>
      </c>
      <c r="X363" s="84">
        <f t="shared" si="77"/>
        <v>8365</v>
      </c>
      <c r="Y363" s="7">
        <f t="shared" si="73"/>
        <v>1</v>
      </c>
      <c r="Z363" s="7">
        <f t="shared" si="74"/>
        <v>13</v>
      </c>
      <c r="AA363" s="7" t="str">
        <f t="shared" si="75"/>
        <v/>
      </c>
      <c r="AB363" s="7">
        <f t="shared" si="76"/>
        <v>1</v>
      </c>
    </row>
    <row r="364" spans="2:28" ht="15" thickTop="1" thickBot="1">
      <c r="B364" s="31">
        <v>1292</v>
      </c>
      <c r="C364" s="32" t="s">
        <v>15942</v>
      </c>
      <c r="D364" s="33">
        <v>12533</v>
      </c>
      <c r="E364" s="34" t="s">
        <v>16013</v>
      </c>
      <c r="F364" s="22" t="str">
        <f t="shared" si="65"/>
        <v>םד ג'דיידה-מכר</v>
      </c>
      <c r="G364" s="35" t="s">
        <v>6167</v>
      </c>
      <c r="H364" s="36"/>
      <c r="I364" s="25" t="str">
        <f t="shared" si="66"/>
        <v xml:space="preserve">ג'דיידה-מכר </v>
      </c>
      <c r="J364" s="37">
        <v>9699</v>
      </c>
      <c r="K364" s="38">
        <v>9699</v>
      </c>
      <c r="L364" s="39">
        <v>7.2997216207856486E-2</v>
      </c>
      <c r="M364" s="40">
        <v>708</v>
      </c>
      <c r="N364" s="41">
        <v>7.2997216207856486E-2</v>
      </c>
      <c r="O364" s="42">
        <v>708</v>
      </c>
      <c r="P364" s="7">
        <f>VLOOKUP(C364,'ריכוז נתונים'!$B$3:$C$189,2)</f>
        <v>13</v>
      </c>
      <c r="Q364" s="47" t="b">
        <f t="shared" si="67"/>
        <v>1</v>
      </c>
      <c r="R364" s="7">
        <f t="shared" si="68"/>
        <v>0.9</v>
      </c>
      <c r="S364" s="47">
        <f t="shared" si="69"/>
        <v>746</v>
      </c>
      <c r="T364" s="7">
        <f t="shared" si="70"/>
        <v>11.100000000000001</v>
      </c>
      <c r="U364" s="7" t="str">
        <f t="shared" si="71"/>
        <v>Gap</v>
      </c>
      <c r="V364" s="7">
        <f>IF(ISERROR(IF(INDEX(rosh!$O$4:$P$710,MATCH(I364,rosh!$O$4:$O$710,0),2)="Mayor",1,)),0,IF(INDEX(rosh!$O$4:$P$710,MATCH(I364,rosh!$O$4:$O$710,0),2)="Mayor",1,))</f>
        <v>0</v>
      </c>
      <c r="W364" s="7" t="str">
        <f t="shared" si="72"/>
        <v>TRUE ג'דיידה-מכר</v>
      </c>
      <c r="X364" s="84">
        <f t="shared" si="77"/>
        <v>8365</v>
      </c>
      <c r="Y364" s="7">
        <f t="shared" si="73"/>
        <v>1</v>
      </c>
      <c r="Z364" s="7">
        <f t="shared" si="74"/>
        <v>13</v>
      </c>
      <c r="AA364" s="7" t="str">
        <f t="shared" si="75"/>
        <v/>
      </c>
      <c r="AB364" s="7">
        <f t="shared" si="76"/>
        <v>1</v>
      </c>
    </row>
    <row r="365" spans="2:28" ht="15" thickTop="1" thickBot="1">
      <c r="B365" s="31">
        <v>1292</v>
      </c>
      <c r="C365" s="32" t="s">
        <v>15942</v>
      </c>
      <c r="D365" s="33">
        <v>12533</v>
      </c>
      <c r="E365" s="34" t="s">
        <v>16039</v>
      </c>
      <c r="F365" s="22" t="str">
        <f t="shared" si="65"/>
        <v>חר ג'דיידה-מכר</v>
      </c>
      <c r="G365" s="35" t="s">
        <v>69</v>
      </c>
      <c r="H365" s="36"/>
      <c r="I365" s="25" t="str">
        <f t="shared" si="66"/>
        <v xml:space="preserve">ג'דיידה-מכר </v>
      </c>
      <c r="J365" s="37">
        <v>9699</v>
      </c>
      <c r="K365" s="38">
        <v>9699</v>
      </c>
      <c r="L365" s="39">
        <v>6.5058253428188467E-2</v>
      </c>
      <c r="M365" s="40">
        <v>631</v>
      </c>
      <c r="N365" s="41">
        <v>6.5058253428188467E-2</v>
      </c>
      <c r="O365" s="42">
        <v>631</v>
      </c>
      <c r="P365" s="7">
        <f>VLOOKUP(C365,'ריכוז נתונים'!$B$3:$C$189,2)</f>
        <v>13</v>
      </c>
      <c r="Q365" s="47" t="b">
        <f t="shared" si="67"/>
        <v>1</v>
      </c>
      <c r="R365" s="7">
        <f t="shared" si="68"/>
        <v>0.8</v>
      </c>
      <c r="S365" s="47">
        <f t="shared" si="69"/>
        <v>746</v>
      </c>
      <c r="T365" s="7">
        <f t="shared" si="70"/>
        <v>11.100000000000001</v>
      </c>
      <c r="U365" s="7" t="str">
        <f t="shared" si="71"/>
        <v>Gap</v>
      </c>
      <c r="V365" s="7">
        <f>IF(ISERROR(IF(INDEX(rosh!$O$4:$P$710,MATCH(I365,rosh!$O$4:$O$710,0),2)="Mayor",1,)),0,IF(INDEX(rosh!$O$4:$P$710,MATCH(I365,rosh!$O$4:$O$710,0),2)="Mayor",1,))</f>
        <v>0</v>
      </c>
      <c r="W365" s="7" t="str">
        <f t="shared" si="72"/>
        <v>TRUE ג'דיידה-מכר</v>
      </c>
      <c r="X365" s="84">
        <f t="shared" si="77"/>
        <v>8365</v>
      </c>
      <c r="Y365" s="7">
        <f t="shared" si="73"/>
        <v>1</v>
      </c>
      <c r="Z365" s="7">
        <f t="shared" si="74"/>
        <v>13</v>
      </c>
      <c r="AA365" s="7" t="str">
        <f t="shared" si="75"/>
        <v/>
      </c>
      <c r="AB365" s="7">
        <f t="shared" si="76"/>
        <v>1</v>
      </c>
    </row>
    <row r="366" spans="2:28" ht="15" thickTop="1" thickBot="1">
      <c r="B366" s="31">
        <v>1292</v>
      </c>
      <c r="C366" s="32" t="s">
        <v>15942</v>
      </c>
      <c r="D366" s="33">
        <v>12533</v>
      </c>
      <c r="E366" s="34" t="s">
        <v>3822</v>
      </c>
      <c r="F366" s="22" t="str">
        <f t="shared" si="65"/>
        <v>ג ג'דיידה-מכר</v>
      </c>
      <c r="G366" s="35" t="s">
        <v>16091</v>
      </c>
      <c r="H366" s="36"/>
      <c r="I366" s="25" t="str">
        <f t="shared" si="66"/>
        <v xml:space="preserve">ג'דיידה-מכר </v>
      </c>
      <c r="J366" s="37">
        <v>9699</v>
      </c>
      <c r="K366" s="38">
        <v>9699</v>
      </c>
      <c r="L366" s="39">
        <v>6.4233426126404786E-2</v>
      </c>
      <c r="M366" s="40">
        <v>623</v>
      </c>
      <c r="N366" s="41">
        <v>6.4233426126404786E-2</v>
      </c>
      <c r="O366" s="42">
        <v>623</v>
      </c>
      <c r="P366" s="7">
        <f>VLOOKUP(C366,'ריכוז נתונים'!$B$3:$C$189,2)</f>
        <v>13</v>
      </c>
      <c r="Q366" s="47" t="b">
        <f t="shared" si="67"/>
        <v>1</v>
      </c>
      <c r="R366" s="7">
        <f t="shared" si="68"/>
        <v>0.8</v>
      </c>
      <c r="S366" s="47">
        <f t="shared" si="69"/>
        <v>746</v>
      </c>
      <c r="T366" s="7">
        <f t="shared" si="70"/>
        <v>11.100000000000001</v>
      </c>
      <c r="U366" s="7" t="str">
        <f t="shared" si="71"/>
        <v>Gap</v>
      </c>
      <c r="V366" s="7">
        <f>IF(ISERROR(IF(INDEX(rosh!$O$4:$P$710,MATCH(I366,rosh!$O$4:$O$710,0),2)="Mayor",1,)),0,IF(INDEX(rosh!$O$4:$P$710,MATCH(I366,rosh!$O$4:$O$710,0),2)="Mayor",1,))</f>
        <v>0</v>
      </c>
      <c r="W366" s="7" t="str">
        <f t="shared" si="72"/>
        <v>TRUE ג'דיידה-מכר</v>
      </c>
      <c r="X366" s="84">
        <f t="shared" si="77"/>
        <v>8365</v>
      </c>
      <c r="Y366" s="7">
        <f t="shared" si="73"/>
        <v>1</v>
      </c>
      <c r="Z366" s="7">
        <f t="shared" si="74"/>
        <v>13</v>
      </c>
      <c r="AA366" s="7" t="str">
        <f t="shared" si="75"/>
        <v/>
      </c>
      <c r="AB366" s="7">
        <f t="shared" si="76"/>
        <v>1</v>
      </c>
    </row>
    <row r="367" spans="2:28" ht="15" thickTop="1" thickBot="1">
      <c r="B367" s="31">
        <v>1292</v>
      </c>
      <c r="C367" s="32" t="s">
        <v>15942</v>
      </c>
      <c r="D367" s="33">
        <v>12533</v>
      </c>
      <c r="E367" s="34" t="s">
        <v>60</v>
      </c>
      <c r="F367" s="22" t="str">
        <f t="shared" si="65"/>
        <v>ד ג'דיידה-מכר</v>
      </c>
      <c r="G367" s="35" t="s">
        <v>5902</v>
      </c>
      <c r="H367" s="36"/>
      <c r="I367" s="25" t="str">
        <f t="shared" si="66"/>
        <v xml:space="preserve">ג'דיידה-מכר </v>
      </c>
      <c r="J367" s="37">
        <v>9699</v>
      </c>
      <c r="K367" s="38">
        <v>9699</v>
      </c>
      <c r="L367" s="39">
        <v>6.320239199917517E-2</v>
      </c>
      <c r="M367" s="40">
        <v>613</v>
      </c>
      <c r="N367" s="41">
        <v>6.320239199917517E-2</v>
      </c>
      <c r="O367" s="42">
        <v>613</v>
      </c>
      <c r="P367" s="7">
        <f>VLOOKUP(C367,'ריכוז נתונים'!$B$3:$C$189,2)</f>
        <v>13</v>
      </c>
      <c r="Q367" s="47" t="b">
        <f t="shared" si="67"/>
        <v>1</v>
      </c>
      <c r="R367" s="7">
        <f t="shared" si="68"/>
        <v>0.8</v>
      </c>
      <c r="S367" s="47">
        <f t="shared" si="69"/>
        <v>746</v>
      </c>
      <c r="T367" s="7">
        <f t="shared" si="70"/>
        <v>11.100000000000001</v>
      </c>
      <c r="U367" s="7" t="str">
        <f t="shared" si="71"/>
        <v>Gap</v>
      </c>
      <c r="V367" s="7">
        <f>IF(ISERROR(IF(INDEX(rosh!$O$4:$P$710,MATCH(I367,rosh!$O$4:$O$710,0),2)="Mayor",1,)),0,IF(INDEX(rosh!$O$4:$P$710,MATCH(I367,rosh!$O$4:$O$710,0),2)="Mayor",1,))</f>
        <v>0</v>
      </c>
      <c r="W367" s="7" t="str">
        <f t="shared" si="72"/>
        <v>TRUE ג'דיידה-מכר</v>
      </c>
      <c r="X367" s="84">
        <f t="shared" si="77"/>
        <v>8365</v>
      </c>
      <c r="Y367" s="7">
        <f t="shared" si="73"/>
        <v>1</v>
      </c>
      <c r="Z367" s="7">
        <f t="shared" si="74"/>
        <v>13</v>
      </c>
      <c r="AA367" s="7" t="str">
        <f t="shared" si="75"/>
        <v/>
      </c>
      <c r="AB367" s="7">
        <f t="shared" si="76"/>
        <v>1</v>
      </c>
    </row>
    <row r="368" spans="2:28" ht="15" thickTop="1" thickBot="1">
      <c r="B368" s="31">
        <v>1292</v>
      </c>
      <c r="C368" s="32" t="s">
        <v>15942</v>
      </c>
      <c r="D368" s="33">
        <v>12533</v>
      </c>
      <c r="E368" s="34" t="s">
        <v>658</v>
      </c>
      <c r="F368" s="22" t="str">
        <f t="shared" si="65"/>
        <v>קנ ג'דיידה-מכר</v>
      </c>
      <c r="G368" s="35" t="s">
        <v>15941</v>
      </c>
      <c r="H368" s="36"/>
      <c r="I368" s="25" t="str">
        <f t="shared" si="66"/>
        <v xml:space="preserve">ג'דיידה-מכר </v>
      </c>
      <c r="J368" s="37">
        <v>9699</v>
      </c>
      <c r="K368" s="38">
        <v>9699</v>
      </c>
      <c r="L368" s="39">
        <v>5.3510671203216828E-2</v>
      </c>
      <c r="M368" s="40">
        <v>519</v>
      </c>
      <c r="N368" s="41">
        <v>5.3510671203216828E-2</v>
      </c>
      <c r="O368" s="42">
        <v>519</v>
      </c>
      <c r="P368" s="7">
        <f>VLOOKUP(C368,'ריכוז נתונים'!$B$3:$C$189,2)</f>
        <v>13</v>
      </c>
      <c r="Q368" s="47" t="b">
        <f t="shared" si="67"/>
        <v>0</v>
      </c>
      <c r="R368" s="7">
        <f t="shared" si="68"/>
        <v>0</v>
      </c>
      <c r="S368" s="47">
        <f t="shared" si="69"/>
        <v>746</v>
      </c>
      <c r="T368" s="7">
        <f t="shared" si="70"/>
        <v>11.100000000000001</v>
      </c>
      <c r="U368" s="7" t="str">
        <f t="shared" si="71"/>
        <v>Gap</v>
      </c>
      <c r="V368" s="7">
        <f>IF(ISERROR(IF(INDEX(rosh!$O$4:$P$710,MATCH(I368,rosh!$O$4:$O$710,0),2)="Mayor",1,)),0,IF(INDEX(rosh!$O$4:$P$710,MATCH(I368,rosh!$O$4:$O$710,0),2)="Mayor",1,))</f>
        <v>0</v>
      </c>
      <c r="W368" s="7" t="str">
        <f t="shared" si="72"/>
        <v>FALSE ג'דיידה-מכר</v>
      </c>
      <c r="X368" s="84">
        <f t="shared" si="77"/>
        <v>1334</v>
      </c>
      <c r="Y368" s="7">
        <f t="shared" si="73"/>
        <v>0</v>
      </c>
      <c r="Z368" s="7">
        <f t="shared" si="74"/>
        <v>13</v>
      </c>
      <c r="AA368" s="7" t="str">
        <f t="shared" si="75"/>
        <v/>
      </c>
      <c r="AB368" s="7">
        <f t="shared" si="76"/>
        <v>0</v>
      </c>
    </row>
    <row r="369" spans="2:28" ht="15" thickTop="1" thickBot="1">
      <c r="B369" s="31">
        <v>1292</v>
      </c>
      <c r="C369" s="32" t="s">
        <v>15942</v>
      </c>
      <c r="D369" s="33">
        <v>12533</v>
      </c>
      <c r="E369" s="34" t="s">
        <v>87</v>
      </c>
      <c r="F369" s="22" t="str">
        <f t="shared" si="65"/>
        <v>נ ג'דיידה-מכר</v>
      </c>
      <c r="G369" s="35" t="s">
        <v>3333</v>
      </c>
      <c r="H369" s="36"/>
      <c r="I369" s="25" t="str">
        <f t="shared" si="66"/>
        <v xml:space="preserve">ג'דיידה-מכר </v>
      </c>
      <c r="J369" s="37">
        <v>9699</v>
      </c>
      <c r="K369" s="38">
        <v>9699</v>
      </c>
      <c r="L369" s="39">
        <v>4.2478606041859983E-2</v>
      </c>
      <c r="M369" s="40">
        <v>412</v>
      </c>
      <c r="N369" s="41">
        <v>4.2478606041859983E-2</v>
      </c>
      <c r="O369" s="42">
        <v>412</v>
      </c>
      <c r="P369" s="7">
        <f>VLOOKUP(C369,'ריכוז נתונים'!$B$3:$C$189,2)</f>
        <v>13</v>
      </c>
      <c r="Q369" s="47" t="b">
        <f t="shared" si="67"/>
        <v>0</v>
      </c>
      <c r="R369" s="7">
        <f t="shared" si="68"/>
        <v>0</v>
      </c>
      <c r="S369" s="47">
        <f t="shared" si="69"/>
        <v>746</v>
      </c>
      <c r="T369" s="7">
        <f t="shared" si="70"/>
        <v>11.100000000000001</v>
      </c>
      <c r="U369" s="7" t="str">
        <f t="shared" si="71"/>
        <v>Gap</v>
      </c>
      <c r="V369" s="7">
        <f>IF(ISERROR(IF(INDEX(rosh!$O$4:$P$710,MATCH(I369,rosh!$O$4:$O$710,0),2)="Mayor",1,)),0,IF(INDEX(rosh!$O$4:$P$710,MATCH(I369,rosh!$O$4:$O$710,0),2)="Mayor",1,))</f>
        <v>0</v>
      </c>
      <c r="W369" s="7" t="str">
        <f t="shared" si="72"/>
        <v>FALSE ג'דיידה-מכר</v>
      </c>
      <c r="X369" s="84">
        <f t="shared" si="77"/>
        <v>1334</v>
      </c>
      <c r="Y369" s="7">
        <f t="shared" si="73"/>
        <v>0</v>
      </c>
      <c r="Z369" s="7">
        <f t="shared" si="74"/>
        <v>13</v>
      </c>
      <c r="AA369" s="7" t="str">
        <f t="shared" si="75"/>
        <v/>
      </c>
      <c r="AB369" s="7">
        <f t="shared" si="76"/>
        <v>0</v>
      </c>
    </row>
    <row r="370" spans="2:28" ht="15" thickTop="1" thickBot="1">
      <c r="B370" s="31">
        <v>1292</v>
      </c>
      <c r="C370" s="32" t="s">
        <v>15942</v>
      </c>
      <c r="D370" s="33">
        <v>12533</v>
      </c>
      <c r="E370" s="34" t="s">
        <v>1059</v>
      </c>
      <c r="F370" s="22" t="str">
        <f t="shared" si="65"/>
        <v>ע ג'דיידה-מכר</v>
      </c>
      <c r="G370" s="35" t="s">
        <v>7894</v>
      </c>
      <c r="H370" s="36"/>
      <c r="I370" s="25" t="str">
        <f t="shared" si="66"/>
        <v xml:space="preserve">ג'דיידה-מכר </v>
      </c>
      <c r="J370" s="37">
        <v>9699</v>
      </c>
      <c r="K370" s="38">
        <v>9699</v>
      </c>
      <c r="L370" s="39">
        <v>3.8973090009279308E-2</v>
      </c>
      <c r="M370" s="40">
        <v>378</v>
      </c>
      <c r="N370" s="41">
        <v>3.8973090009279308E-2</v>
      </c>
      <c r="O370" s="42">
        <v>378</v>
      </c>
      <c r="P370" s="7">
        <f>VLOOKUP(C370,'ריכוז נתונים'!$B$3:$C$189,2)</f>
        <v>13</v>
      </c>
      <c r="Q370" s="47" t="b">
        <f t="shared" si="67"/>
        <v>0</v>
      </c>
      <c r="R370" s="7">
        <f t="shared" si="68"/>
        <v>0</v>
      </c>
      <c r="S370" s="47">
        <f t="shared" si="69"/>
        <v>746</v>
      </c>
      <c r="T370" s="7">
        <f t="shared" si="70"/>
        <v>11.100000000000001</v>
      </c>
      <c r="U370" s="7" t="str">
        <f t="shared" si="71"/>
        <v>Gap</v>
      </c>
      <c r="V370" s="7">
        <f>IF(ISERROR(IF(INDEX(rosh!$O$4:$P$710,MATCH(I370,rosh!$O$4:$O$710,0),2)="Mayor",1,)),0,IF(INDEX(rosh!$O$4:$P$710,MATCH(I370,rosh!$O$4:$O$710,0),2)="Mayor",1,))</f>
        <v>0</v>
      </c>
      <c r="W370" s="7" t="str">
        <f t="shared" si="72"/>
        <v>FALSE ג'דיידה-מכר</v>
      </c>
      <c r="X370" s="84">
        <f t="shared" si="77"/>
        <v>1334</v>
      </c>
      <c r="Y370" s="7">
        <f t="shared" si="73"/>
        <v>0</v>
      </c>
      <c r="Z370" s="7">
        <f t="shared" si="74"/>
        <v>13</v>
      </c>
      <c r="AA370" s="7" t="str">
        <f t="shared" si="75"/>
        <v/>
      </c>
      <c r="AB370" s="7">
        <f t="shared" si="76"/>
        <v>0</v>
      </c>
    </row>
    <row r="371" spans="2:28" ht="15" thickTop="1" thickBot="1">
      <c r="B371" s="31">
        <v>1292</v>
      </c>
      <c r="C371" s="32" t="s">
        <v>15942</v>
      </c>
      <c r="D371" s="33">
        <v>12533</v>
      </c>
      <c r="E371" s="34" t="s">
        <v>70</v>
      </c>
      <c r="F371" s="22" t="str">
        <f t="shared" si="65"/>
        <v>א ג'דיידה-מכר</v>
      </c>
      <c r="G371" s="35" t="s">
        <v>15938</v>
      </c>
      <c r="H371" s="36" t="s">
        <v>16102</v>
      </c>
      <c r="I371" s="25" t="str">
        <f t="shared" si="66"/>
        <v>ג'דיידה-מכר סח'ניני ח'יר</v>
      </c>
      <c r="J371" s="37">
        <v>9699</v>
      </c>
      <c r="K371" s="38">
        <v>9699</v>
      </c>
      <c r="L371" s="39">
        <v>7.2172388906072788E-4</v>
      </c>
      <c r="M371" s="40">
        <v>7</v>
      </c>
      <c r="N371" s="41">
        <v>7.2172388906072788E-4</v>
      </c>
      <c r="O371" s="42">
        <v>7</v>
      </c>
      <c r="P371" s="7">
        <f>VLOOKUP(C371,'ריכוז נתונים'!$B$3:$C$189,2)</f>
        <v>13</v>
      </c>
      <c r="Q371" s="47" t="b">
        <f t="shared" si="67"/>
        <v>0</v>
      </c>
      <c r="R371" s="7">
        <f t="shared" si="68"/>
        <v>0</v>
      </c>
      <c r="S371" s="47">
        <f t="shared" si="69"/>
        <v>746</v>
      </c>
      <c r="T371" s="7">
        <f t="shared" si="70"/>
        <v>11.100000000000001</v>
      </c>
      <c r="U371" s="7" t="str">
        <f t="shared" si="71"/>
        <v>Gap</v>
      </c>
      <c r="V371" s="7">
        <f>IF(ISERROR(IF(INDEX(rosh!$O$4:$P$710,MATCH(I371,rosh!$O$4:$O$710,0),2)="Mayor",1,)),0,IF(INDEX(rosh!$O$4:$P$710,MATCH(I371,rosh!$O$4:$O$710,0),2)="Mayor",1,))</f>
        <v>0</v>
      </c>
      <c r="W371" s="7" t="str">
        <f t="shared" si="72"/>
        <v>FALSE ג'דיידה-מכר</v>
      </c>
      <c r="X371" s="84">
        <f t="shared" si="77"/>
        <v>1334</v>
      </c>
      <c r="Y371" s="7">
        <f t="shared" si="73"/>
        <v>0</v>
      </c>
      <c r="Z371" s="7">
        <f t="shared" si="74"/>
        <v>13</v>
      </c>
      <c r="AA371" s="7" t="str">
        <f t="shared" si="75"/>
        <v/>
      </c>
      <c r="AB371" s="7">
        <f t="shared" si="76"/>
        <v>0</v>
      </c>
    </row>
    <row r="372" spans="2:28" ht="15" thickTop="1" thickBot="1">
      <c r="B372" s="31">
        <v>1292</v>
      </c>
      <c r="C372" s="32" t="s">
        <v>15942</v>
      </c>
      <c r="D372" s="33">
        <v>12533</v>
      </c>
      <c r="E372" s="34" t="s">
        <v>364</v>
      </c>
      <c r="F372" s="22" t="str">
        <f t="shared" si="65"/>
        <v>ף ג'דיידה-מכר</v>
      </c>
      <c r="G372" s="35" t="s">
        <v>5546</v>
      </c>
      <c r="H372" s="36" t="s">
        <v>15975</v>
      </c>
      <c r="I372" s="25" t="str">
        <f t="shared" si="66"/>
        <v>ג'דיידה-מכר שבל עדנאן</v>
      </c>
      <c r="J372" s="37">
        <v>9699</v>
      </c>
      <c r="K372" s="38">
        <v>9699</v>
      </c>
      <c r="L372" s="39">
        <v>7.2172388906072788E-4</v>
      </c>
      <c r="M372" s="40">
        <v>7</v>
      </c>
      <c r="N372" s="41">
        <v>7.2172388906072788E-4</v>
      </c>
      <c r="O372" s="42">
        <v>7</v>
      </c>
      <c r="P372" s="7">
        <f>VLOOKUP(C372,'ריכוז נתונים'!$B$3:$C$189,2)</f>
        <v>13</v>
      </c>
      <c r="Q372" s="47" t="b">
        <f t="shared" si="67"/>
        <v>0</v>
      </c>
      <c r="R372" s="7">
        <f t="shared" si="68"/>
        <v>0</v>
      </c>
      <c r="S372" s="47">
        <f t="shared" si="69"/>
        <v>746</v>
      </c>
      <c r="T372" s="7">
        <f t="shared" si="70"/>
        <v>11.100000000000001</v>
      </c>
      <c r="U372" s="7" t="str">
        <f t="shared" si="71"/>
        <v>Gap</v>
      </c>
      <c r="V372" s="7">
        <f>IF(ISERROR(IF(INDEX(rosh!$O$4:$P$710,MATCH(I372,rosh!$O$4:$O$710,0),2)="Mayor",1,)),0,IF(INDEX(rosh!$O$4:$P$710,MATCH(I372,rosh!$O$4:$O$710,0),2)="Mayor",1,))</f>
        <v>0</v>
      </c>
      <c r="W372" s="7" t="str">
        <f t="shared" si="72"/>
        <v>FALSE ג'דיידה-מכר</v>
      </c>
      <c r="X372" s="84">
        <f t="shared" si="77"/>
        <v>1334</v>
      </c>
      <c r="Y372" s="7">
        <f t="shared" si="73"/>
        <v>0</v>
      </c>
      <c r="Z372" s="7">
        <f t="shared" si="74"/>
        <v>13</v>
      </c>
      <c r="AA372" s="7" t="str">
        <f t="shared" si="75"/>
        <v/>
      </c>
      <c r="AB372" s="7">
        <f t="shared" si="76"/>
        <v>0</v>
      </c>
    </row>
    <row r="373" spans="2:28" ht="15" thickTop="1" thickBot="1">
      <c r="B373" s="31">
        <v>1292</v>
      </c>
      <c r="C373" s="32" t="s">
        <v>15942</v>
      </c>
      <c r="D373" s="33">
        <v>12533</v>
      </c>
      <c r="E373" s="34" t="s">
        <v>339</v>
      </c>
      <c r="F373" s="22" t="str">
        <f t="shared" si="65"/>
        <v>ץ ג'דיידה-מכר</v>
      </c>
      <c r="G373" s="35" t="s">
        <v>15962</v>
      </c>
      <c r="H373" s="36" t="s">
        <v>15968</v>
      </c>
      <c r="I373" s="25" t="str">
        <f t="shared" si="66"/>
        <v>ג'דיידה-מכר כיאל עומר</v>
      </c>
      <c r="J373" s="37">
        <v>9699</v>
      </c>
      <c r="K373" s="38">
        <v>9699</v>
      </c>
      <c r="L373" s="39">
        <v>5.1551706361480565E-4</v>
      </c>
      <c r="M373" s="40">
        <v>5</v>
      </c>
      <c r="N373" s="41">
        <v>5.1551706361480565E-4</v>
      </c>
      <c r="O373" s="42">
        <v>5</v>
      </c>
      <c r="P373" s="7">
        <f>VLOOKUP(C373,'ריכוז נתונים'!$B$3:$C$189,2)</f>
        <v>13</v>
      </c>
      <c r="Q373" s="47" t="b">
        <f t="shared" si="67"/>
        <v>0</v>
      </c>
      <c r="R373" s="7">
        <f t="shared" si="68"/>
        <v>0</v>
      </c>
      <c r="S373" s="47">
        <f t="shared" si="69"/>
        <v>746</v>
      </c>
      <c r="T373" s="7">
        <f t="shared" si="70"/>
        <v>11.100000000000001</v>
      </c>
      <c r="U373" s="7" t="str">
        <f t="shared" si="71"/>
        <v>Gap</v>
      </c>
      <c r="V373" s="7">
        <f>IF(ISERROR(IF(INDEX(rosh!$O$4:$P$710,MATCH(I373,rosh!$O$4:$O$710,0),2)="Mayor",1,)),0,IF(INDEX(rosh!$O$4:$P$710,MATCH(I373,rosh!$O$4:$O$710,0),2)="Mayor",1,))</f>
        <v>0</v>
      </c>
      <c r="W373" s="7" t="str">
        <f t="shared" si="72"/>
        <v>FALSE ג'דיידה-מכר</v>
      </c>
      <c r="X373" s="84">
        <f t="shared" si="77"/>
        <v>1334</v>
      </c>
      <c r="Y373" s="7">
        <f t="shared" si="73"/>
        <v>0</v>
      </c>
      <c r="Z373" s="7">
        <f t="shared" si="74"/>
        <v>13</v>
      </c>
      <c r="AA373" s="7" t="str">
        <f t="shared" si="75"/>
        <v/>
      </c>
      <c r="AB373" s="7">
        <f t="shared" si="76"/>
        <v>0</v>
      </c>
    </row>
    <row r="374" spans="2:28" ht="15" thickTop="1" thickBot="1">
      <c r="B374" s="31">
        <v>1292</v>
      </c>
      <c r="C374" s="32" t="s">
        <v>15942</v>
      </c>
      <c r="D374" s="33">
        <v>12533</v>
      </c>
      <c r="E374" s="34" t="s">
        <v>12468</v>
      </c>
      <c r="F374" s="22" t="str">
        <f t="shared" si="65"/>
        <v>זי ג'דיידה-מכר</v>
      </c>
      <c r="G374" s="35" t="s">
        <v>638</v>
      </c>
      <c r="H374" s="36" t="s">
        <v>16049</v>
      </c>
      <c r="I374" s="25" t="str">
        <f t="shared" si="66"/>
        <v>ג'דיידה-מכר עכר טארק</v>
      </c>
      <c r="J374" s="37">
        <v>9699</v>
      </c>
      <c r="K374" s="38">
        <v>9699</v>
      </c>
      <c r="L374" s="39">
        <v>3.0931023816888341E-4</v>
      </c>
      <c r="M374" s="40">
        <v>3</v>
      </c>
      <c r="N374" s="41">
        <v>3.0931023816888341E-4</v>
      </c>
      <c r="O374" s="42">
        <v>3</v>
      </c>
      <c r="P374" s="7">
        <f>VLOOKUP(C374,'ריכוז נתונים'!$B$3:$C$189,2)</f>
        <v>13</v>
      </c>
      <c r="Q374" s="47" t="b">
        <f t="shared" si="67"/>
        <v>0</v>
      </c>
      <c r="R374" s="7">
        <f t="shared" si="68"/>
        <v>0</v>
      </c>
      <c r="S374" s="47">
        <f t="shared" si="69"/>
        <v>746</v>
      </c>
      <c r="T374" s="7">
        <f t="shared" si="70"/>
        <v>11.100000000000001</v>
      </c>
      <c r="U374" s="7" t="str">
        <f t="shared" si="71"/>
        <v>Gap</v>
      </c>
      <c r="V374" s="7">
        <f>IF(ISERROR(IF(INDEX(rosh!$O$4:$P$710,MATCH(I374,rosh!$O$4:$O$710,0),2)="Mayor",1,)),0,IF(INDEX(rosh!$O$4:$P$710,MATCH(I374,rosh!$O$4:$O$710,0),2)="Mayor",1,))</f>
        <v>0</v>
      </c>
      <c r="W374" s="7" t="str">
        <f t="shared" si="72"/>
        <v>FALSE ג'דיידה-מכר</v>
      </c>
      <c r="X374" s="84">
        <f t="shared" si="77"/>
        <v>1334</v>
      </c>
      <c r="Y374" s="7">
        <f t="shared" si="73"/>
        <v>0</v>
      </c>
      <c r="Z374" s="7">
        <f t="shared" si="74"/>
        <v>13</v>
      </c>
      <c r="AA374" s="7" t="str">
        <f t="shared" si="75"/>
        <v/>
      </c>
      <c r="AB374" s="7">
        <f t="shared" si="76"/>
        <v>0</v>
      </c>
    </row>
    <row r="375" spans="2:28" ht="15" thickTop="1" thickBot="1">
      <c r="B375" s="31">
        <v>1292</v>
      </c>
      <c r="C375" s="32" t="s">
        <v>15942</v>
      </c>
      <c r="D375" s="33">
        <v>12533</v>
      </c>
      <c r="E375" s="34" t="s">
        <v>0</v>
      </c>
      <c r="F375" s="22" t="str">
        <f t="shared" si="65"/>
        <v>ז ג'דיידה-מכר</v>
      </c>
      <c r="G375" s="35" t="s">
        <v>4598</v>
      </c>
      <c r="H375" s="36" t="s">
        <v>16057</v>
      </c>
      <c r="I375" s="25" t="str">
        <f t="shared" si="66"/>
        <v>ג'דיידה-מכר עריד ויסאם</v>
      </c>
      <c r="J375" s="37">
        <v>9699</v>
      </c>
      <c r="K375" s="38">
        <v>9699</v>
      </c>
      <c r="L375" s="39">
        <v>2.0620682544592226E-4</v>
      </c>
      <c r="M375" s="40">
        <v>2</v>
      </c>
      <c r="N375" s="41">
        <v>2.0620682544592226E-4</v>
      </c>
      <c r="O375" s="42">
        <v>2</v>
      </c>
      <c r="P375" s="7">
        <f>VLOOKUP(C375,'ריכוז נתונים'!$B$3:$C$189,2)</f>
        <v>13</v>
      </c>
      <c r="Q375" s="47" t="b">
        <f t="shared" si="67"/>
        <v>0</v>
      </c>
      <c r="R375" s="7">
        <f t="shared" si="68"/>
        <v>0</v>
      </c>
      <c r="S375" s="47">
        <f t="shared" si="69"/>
        <v>746</v>
      </c>
      <c r="T375" s="7">
        <f t="shared" si="70"/>
        <v>11.100000000000001</v>
      </c>
      <c r="U375" s="7" t="str">
        <f t="shared" si="71"/>
        <v>Gap</v>
      </c>
      <c r="V375" s="7">
        <f>IF(ISERROR(IF(INDEX(rosh!$O$4:$P$710,MATCH(I375,rosh!$O$4:$O$710,0),2)="Mayor",1,)),0,IF(INDEX(rosh!$O$4:$P$710,MATCH(I375,rosh!$O$4:$O$710,0),2)="Mayor",1,))</f>
        <v>0</v>
      </c>
      <c r="W375" s="7" t="str">
        <f t="shared" si="72"/>
        <v>FALSE ג'דיידה-מכר</v>
      </c>
      <c r="X375" s="84">
        <f t="shared" si="77"/>
        <v>1334</v>
      </c>
      <c r="Y375" s="7">
        <f t="shared" si="73"/>
        <v>0</v>
      </c>
      <c r="Z375" s="7">
        <f t="shared" si="74"/>
        <v>13</v>
      </c>
      <c r="AA375" s="7" t="str">
        <f t="shared" si="75"/>
        <v/>
      </c>
      <c r="AB375" s="7">
        <f t="shared" si="76"/>
        <v>0</v>
      </c>
    </row>
    <row r="376" spans="2:28" ht="15" thickTop="1" thickBot="1">
      <c r="B376" s="31">
        <v>1292</v>
      </c>
      <c r="C376" s="32" t="s">
        <v>15942</v>
      </c>
      <c r="D376" s="33">
        <v>12533</v>
      </c>
      <c r="E376" s="34" t="s">
        <v>761</v>
      </c>
      <c r="F376" s="22" t="str">
        <f t="shared" si="65"/>
        <v>ך ג'דיידה-מכר</v>
      </c>
      <c r="G376" s="35" t="s">
        <v>16023</v>
      </c>
      <c r="H376" s="36" t="s">
        <v>16030</v>
      </c>
      <c r="I376" s="25" t="str">
        <f t="shared" si="66"/>
        <v>ג'דיידה-מכר שאמי מוחמד</v>
      </c>
      <c r="J376" s="37">
        <v>9699</v>
      </c>
      <c r="K376" s="38">
        <v>9699</v>
      </c>
      <c r="L376" s="39">
        <v>1.0310341272296113E-4</v>
      </c>
      <c r="M376" s="40">
        <v>1</v>
      </c>
      <c r="N376" s="41">
        <v>1.0310341272296113E-4</v>
      </c>
      <c r="O376" s="42">
        <v>1</v>
      </c>
      <c r="P376" s="7">
        <f>VLOOKUP(C376,'ריכוז נתונים'!$B$3:$C$189,2)</f>
        <v>13</v>
      </c>
      <c r="Q376" s="47" t="b">
        <f t="shared" si="67"/>
        <v>0</v>
      </c>
      <c r="R376" s="7">
        <f t="shared" si="68"/>
        <v>0</v>
      </c>
      <c r="S376" s="47">
        <f t="shared" si="69"/>
        <v>746</v>
      </c>
      <c r="T376" s="7">
        <f t="shared" si="70"/>
        <v>11.100000000000001</v>
      </c>
      <c r="U376" s="7" t="str">
        <f t="shared" si="71"/>
        <v>Gap</v>
      </c>
      <c r="V376" s="7">
        <f>IF(ISERROR(IF(INDEX(rosh!$O$4:$P$710,MATCH(I376,rosh!$O$4:$O$710,0),2)="Mayor",1,)),0,IF(INDEX(rosh!$O$4:$P$710,MATCH(I376,rosh!$O$4:$O$710,0),2)="Mayor",1,))</f>
        <v>0</v>
      </c>
      <c r="W376" s="7" t="str">
        <f t="shared" si="72"/>
        <v>FALSE ג'דיידה-מכר</v>
      </c>
      <c r="X376" s="84">
        <f t="shared" si="77"/>
        <v>1334</v>
      </c>
      <c r="Y376" s="7">
        <f t="shared" si="73"/>
        <v>0</v>
      </c>
      <c r="Z376" s="7">
        <f t="shared" si="74"/>
        <v>13</v>
      </c>
      <c r="AA376" s="7" t="str">
        <f t="shared" si="75"/>
        <v/>
      </c>
      <c r="AB376" s="7">
        <f t="shared" si="76"/>
        <v>0</v>
      </c>
    </row>
    <row r="377" spans="2:28" ht="15" thickTop="1" thickBot="1">
      <c r="B377" s="31">
        <v>485</v>
      </c>
      <c r="C377" s="32" t="s">
        <v>15866</v>
      </c>
      <c r="D377" s="33">
        <v>4223</v>
      </c>
      <c r="E377" s="34" t="s">
        <v>7819</v>
      </c>
      <c r="F377" s="22" t="str">
        <f t="shared" si="65"/>
        <v>קי ג'ולס</v>
      </c>
      <c r="G377" s="35" t="s">
        <v>15876</v>
      </c>
      <c r="H377" s="36"/>
      <c r="I377" s="25" t="str">
        <f t="shared" si="66"/>
        <v xml:space="preserve">ג'ולס </v>
      </c>
      <c r="J377" s="37">
        <v>4025</v>
      </c>
      <c r="K377" s="38">
        <v>4025</v>
      </c>
      <c r="L377" s="39">
        <v>0.15801242236024846</v>
      </c>
      <c r="M377" s="40">
        <v>636</v>
      </c>
      <c r="N377" s="41">
        <v>0.15801242236024846</v>
      </c>
      <c r="O377" s="42">
        <v>636</v>
      </c>
      <c r="P377" s="7">
        <f>VLOOKUP(C377,'ריכוז נתונים'!$B$3:$C$189,2)</f>
        <v>9</v>
      </c>
      <c r="Q377" s="47" t="b">
        <f t="shared" si="67"/>
        <v>1</v>
      </c>
      <c r="R377" s="7">
        <f t="shared" si="68"/>
        <v>1.4</v>
      </c>
      <c r="S377" s="47">
        <f t="shared" si="69"/>
        <v>447</v>
      </c>
      <c r="T377" s="7">
        <f t="shared" si="70"/>
        <v>8.2999999999999989</v>
      </c>
      <c r="U377" s="7" t="str">
        <f t="shared" si="71"/>
        <v>Gap</v>
      </c>
      <c r="V377" s="7">
        <f>IF(ISERROR(IF(INDEX(rosh!$O$4:$P$710,MATCH(I377,rosh!$O$4:$O$710,0),2)="Mayor",1,)),0,IF(INDEX(rosh!$O$4:$P$710,MATCH(I377,rosh!$O$4:$O$710,0),2)="Mayor",1,))</f>
        <v>0</v>
      </c>
      <c r="W377" s="7" t="str">
        <f t="shared" si="72"/>
        <v>TRUE ג'ולס</v>
      </c>
      <c r="X377" s="84">
        <f t="shared" si="77"/>
        <v>3719</v>
      </c>
      <c r="Y377" s="7">
        <f t="shared" si="73"/>
        <v>2</v>
      </c>
      <c r="Z377" s="7">
        <f t="shared" si="74"/>
        <v>10</v>
      </c>
      <c r="AA377" s="7" t="str">
        <f t="shared" si="75"/>
        <v>Gap</v>
      </c>
      <c r="AB377" s="7">
        <f t="shared" si="76"/>
        <v>2</v>
      </c>
    </row>
    <row r="378" spans="2:28" ht="15" thickTop="1" thickBot="1">
      <c r="B378" s="31">
        <v>485</v>
      </c>
      <c r="C378" s="32" t="s">
        <v>15866</v>
      </c>
      <c r="D378" s="33">
        <v>4223</v>
      </c>
      <c r="E378" s="34" t="s">
        <v>4589</v>
      </c>
      <c r="F378" s="22" t="str">
        <f t="shared" si="65"/>
        <v>יק ג'ולס</v>
      </c>
      <c r="G378" s="35" t="s">
        <v>15914</v>
      </c>
      <c r="H378" s="36"/>
      <c r="I378" s="25" t="str">
        <f t="shared" si="66"/>
        <v xml:space="preserve">ג'ולס </v>
      </c>
      <c r="J378" s="37">
        <v>4025</v>
      </c>
      <c r="K378" s="38">
        <v>4025</v>
      </c>
      <c r="L378" s="39">
        <v>0.11354037267080745</v>
      </c>
      <c r="M378" s="40">
        <v>457</v>
      </c>
      <c r="N378" s="41">
        <v>0.11354037267080745</v>
      </c>
      <c r="O378" s="42">
        <v>457</v>
      </c>
      <c r="P378" s="7">
        <f>VLOOKUP(C378,'ריכוז נתונים'!$B$3:$C$189,2)</f>
        <v>9</v>
      </c>
      <c r="Q378" s="47" t="b">
        <f t="shared" si="67"/>
        <v>1</v>
      </c>
      <c r="R378" s="7">
        <f t="shared" si="68"/>
        <v>1</v>
      </c>
      <c r="S378" s="47">
        <f t="shared" si="69"/>
        <v>447</v>
      </c>
      <c r="T378" s="7">
        <f t="shared" si="70"/>
        <v>8.2999999999999989</v>
      </c>
      <c r="U378" s="7" t="str">
        <f t="shared" si="71"/>
        <v>Gap</v>
      </c>
      <c r="V378" s="7">
        <f>IF(ISERROR(IF(INDEX(rosh!$O$4:$P$710,MATCH(I378,rosh!$O$4:$O$710,0),2)="Mayor",1,)),0,IF(INDEX(rosh!$O$4:$P$710,MATCH(I378,rosh!$O$4:$O$710,0),2)="Mayor",1,))</f>
        <v>0</v>
      </c>
      <c r="W378" s="7" t="str">
        <f t="shared" si="72"/>
        <v>TRUE ג'ולס</v>
      </c>
      <c r="X378" s="84">
        <f t="shared" si="77"/>
        <v>3719</v>
      </c>
      <c r="Y378" s="7">
        <f t="shared" si="73"/>
        <v>1</v>
      </c>
      <c r="Z378" s="7">
        <f t="shared" si="74"/>
        <v>10</v>
      </c>
      <c r="AA378" s="7" t="str">
        <f t="shared" si="75"/>
        <v>Gap</v>
      </c>
      <c r="AB378" s="7">
        <f t="shared" si="76"/>
        <v>1</v>
      </c>
    </row>
    <row r="379" spans="2:28" ht="15" thickTop="1" thickBot="1">
      <c r="B379" s="31">
        <v>485</v>
      </c>
      <c r="C379" s="32" t="s">
        <v>15866</v>
      </c>
      <c r="D379" s="33">
        <v>4223</v>
      </c>
      <c r="E379" s="34" t="s">
        <v>12842</v>
      </c>
      <c r="F379" s="22" t="str">
        <f t="shared" si="65"/>
        <v>נף ג'ולס</v>
      </c>
      <c r="G379" s="35" t="s">
        <v>15905</v>
      </c>
      <c r="H379" s="36"/>
      <c r="I379" s="25" t="str">
        <f t="shared" si="66"/>
        <v xml:space="preserve">ג'ולס </v>
      </c>
      <c r="J379" s="37">
        <v>4025</v>
      </c>
      <c r="K379" s="38">
        <v>4025</v>
      </c>
      <c r="L379" s="39">
        <v>0.10683229813664596</v>
      </c>
      <c r="M379" s="40">
        <v>430</v>
      </c>
      <c r="N379" s="41">
        <v>0.10683229813664596</v>
      </c>
      <c r="O379" s="42">
        <v>430</v>
      </c>
      <c r="P379" s="7">
        <f>VLOOKUP(C379,'ריכוז נתונים'!$B$3:$C$189,2)</f>
        <v>9</v>
      </c>
      <c r="Q379" s="47" t="b">
        <f t="shared" si="67"/>
        <v>1</v>
      </c>
      <c r="R379" s="7">
        <f t="shared" si="68"/>
        <v>1</v>
      </c>
      <c r="S379" s="47">
        <f t="shared" si="69"/>
        <v>447</v>
      </c>
      <c r="T379" s="7">
        <f t="shared" si="70"/>
        <v>8.2999999999999989</v>
      </c>
      <c r="U379" s="7" t="str">
        <f t="shared" si="71"/>
        <v>Gap</v>
      </c>
      <c r="V379" s="7">
        <f>IF(ISERROR(IF(INDEX(rosh!$O$4:$P$710,MATCH(I379,rosh!$O$4:$O$710,0),2)="Mayor",1,)),0,IF(INDEX(rosh!$O$4:$P$710,MATCH(I379,rosh!$O$4:$O$710,0),2)="Mayor",1,))</f>
        <v>0</v>
      </c>
      <c r="W379" s="7" t="str">
        <f t="shared" si="72"/>
        <v>TRUE ג'ולס</v>
      </c>
      <c r="X379" s="84">
        <f t="shared" si="77"/>
        <v>3719</v>
      </c>
      <c r="Y379" s="7">
        <f t="shared" si="73"/>
        <v>1</v>
      </c>
      <c r="Z379" s="7">
        <f t="shared" si="74"/>
        <v>10</v>
      </c>
      <c r="AA379" s="7" t="str">
        <f t="shared" si="75"/>
        <v>Gap</v>
      </c>
      <c r="AB379" s="7">
        <f t="shared" si="76"/>
        <v>1</v>
      </c>
    </row>
    <row r="380" spans="2:28" ht="15" thickTop="1" thickBot="1">
      <c r="B380" s="31">
        <v>485</v>
      </c>
      <c r="C380" s="32" t="s">
        <v>15866</v>
      </c>
      <c r="D380" s="33">
        <v>4223</v>
      </c>
      <c r="E380" s="34" t="s">
        <v>658</v>
      </c>
      <c r="F380" s="22" t="str">
        <f t="shared" si="65"/>
        <v>קנ ג'ולס</v>
      </c>
      <c r="G380" s="35" t="s">
        <v>10873</v>
      </c>
      <c r="H380" s="36"/>
      <c r="I380" s="25" t="str">
        <f t="shared" si="66"/>
        <v xml:space="preserve">ג'ולס </v>
      </c>
      <c r="J380" s="37">
        <v>4025</v>
      </c>
      <c r="K380" s="38">
        <v>4025</v>
      </c>
      <c r="L380" s="39">
        <v>9.8136645962732916E-2</v>
      </c>
      <c r="M380" s="40">
        <v>395</v>
      </c>
      <c r="N380" s="41">
        <v>9.8136645962732916E-2</v>
      </c>
      <c r="O380" s="42">
        <v>395</v>
      </c>
      <c r="P380" s="7">
        <f>VLOOKUP(C380,'ריכוז נתונים'!$B$3:$C$189,2)</f>
        <v>9</v>
      </c>
      <c r="Q380" s="47" t="b">
        <f t="shared" si="67"/>
        <v>1</v>
      </c>
      <c r="R380" s="7">
        <f t="shared" si="68"/>
        <v>0.9</v>
      </c>
      <c r="S380" s="47">
        <f t="shared" si="69"/>
        <v>447</v>
      </c>
      <c r="T380" s="7">
        <f t="shared" si="70"/>
        <v>8.2999999999999989</v>
      </c>
      <c r="U380" s="7" t="str">
        <f t="shared" si="71"/>
        <v>Gap</v>
      </c>
      <c r="V380" s="7">
        <f>IF(ISERROR(IF(INDEX(rosh!$O$4:$P$710,MATCH(I380,rosh!$O$4:$O$710,0),2)="Mayor",1,)),0,IF(INDEX(rosh!$O$4:$P$710,MATCH(I380,rosh!$O$4:$O$710,0),2)="Mayor",1,))</f>
        <v>0</v>
      </c>
      <c r="W380" s="7" t="str">
        <f t="shared" si="72"/>
        <v>TRUE ג'ולס</v>
      </c>
      <c r="X380" s="84">
        <f t="shared" si="77"/>
        <v>3719</v>
      </c>
      <c r="Y380" s="7">
        <f t="shared" si="73"/>
        <v>1</v>
      </c>
      <c r="Z380" s="7">
        <f t="shared" si="74"/>
        <v>10</v>
      </c>
      <c r="AA380" s="7" t="str">
        <f t="shared" si="75"/>
        <v>Gap</v>
      </c>
      <c r="AB380" s="7">
        <f t="shared" si="76"/>
        <v>1</v>
      </c>
    </row>
    <row r="381" spans="2:28" ht="15" thickTop="1" thickBot="1">
      <c r="B381" s="31">
        <v>485</v>
      </c>
      <c r="C381" s="32" t="s">
        <v>15866</v>
      </c>
      <c r="D381" s="33">
        <v>4223</v>
      </c>
      <c r="E381" s="34" t="s">
        <v>15895</v>
      </c>
      <c r="F381" s="22" t="str">
        <f t="shared" si="65"/>
        <v>נש ג'ולס</v>
      </c>
      <c r="G381" s="35" t="s">
        <v>15894</v>
      </c>
      <c r="H381" s="36"/>
      <c r="I381" s="25" t="str">
        <f t="shared" si="66"/>
        <v xml:space="preserve">ג'ולס </v>
      </c>
      <c r="J381" s="37">
        <v>4025</v>
      </c>
      <c r="K381" s="38">
        <v>4025</v>
      </c>
      <c r="L381" s="39">
        <v>9.1180124223602485E-2</v>
      </c>
      <c r="M381" s="40">
        <v>367</v>
      </c>
      <c r="N381" s="41">
        <v>9.1180124223602485E-2</v>
      </c>
      <c r="O381" s="42">
        <v>367</v>
      </c>
      <c r="P381" s="7">
        <f>VLOOKUP(C381,'ריכוז נתונים'!$B$3:$C$189,2)</f>
        <v>9</v>
      </c>
      <c r="Q381" s="47" t="b">
        <f t="shared" si="67"/>
        <v>1</v>
      </c>
      <c r="R381" s="7">
        <f t="shared" si="68"/>
        <v>0.8</v>
      </c>
      <c r="S381" s="47">
        <f t="shared" si="69"/>
        <v>447</v>
      </c>
      <c r="T381" s="7">
        <f t="shared" si="70"/>
        <v>8.2999999999999989</v>
      </c>
      <c r="U381" s="7" t="str">
        <f t="shared" si="71"/>
        <v>Gap</v>
      </c>
      <c r="V381" s="7">
        <f>IF(ISERROR(IF(INDEX(rosh!$O$4:$P$710,MATCH(I381,rosh!$O$4:$O$710,0),2)="Mayor",1,)),0,IF(INDEX(rosh!$O$4:$P$710,MATCH(I381,rosh!$O$4:$O$710,0),2)="Mayor",1,))</f>
        <v>0</v>
      </c>
      <c r="W381" s="7" t="str">
        <f t="shared" si="72"/>
        <v>TRUE ג'ולס</v>
      </c>
      <c r="X381" s="84">
        <f t="shared" si="77"/>
        <v>3719</v>
      </c>
      <c r="Y381" s="7">
        <f t="shared" si="73"/>
        <v>1</v>
      </c>
      <c r="Z381" s="7">
        <f t="shared" si="74"/>
        <v>10</v>
      </c>
      <c r="AA381" s="7" t="str">
        <f t="shared" si="75"/>
        <v>Gap</v>
      </c>
      <c r="AB381" s="7">
        <f t="shared" si="76"/>
        <v>1</v>
      </c>
    </row>
    <row r="382" spans="2:28" ht="15" thickTop="1" thickBot="1">
      <c r="B382" s="31">
        <v>485</v>
      </c>
      <c r="C382" s="32" t="s">
        <v>15866</v>
      </c>
      <c r="D382" s="33">
        <v>4223</v>
      </c>
      <c r="E382" s="34" t="s">
        <v>2104</v>
      </c>
      <c r="F382" s="22" t="str">
        <f t="shared" si="65"/>
        <v>ים ג'ולס</v>
      </c>
      <c r="G382" s="35" t="s">
        <v>15920</v>
      </c>
      <c r="H382" s="36"/>
      <c r="I382" s="25" t="str">
        <f t="shared" si="66"/>
        <v xml:space="preserve">ג'ולס </v>
      </c>
      <c r="J382" s="37">
        <v>4025</v>
      </c>
      <c r="K382" s="38">
        <v>4025</v>
      </c>
      <c r="L382" s="39">
        <v>9.0683229813664598E-2</v>
      </c>
      <c r="M382" s="40">
        <v>365</v>
      </c>
      <c r="N382" s="41">
        <v>9.0683229813664598E-2</v>
      </c>
      <c r="O382" s="42">
        <v>365</v>
      </c>
      <c r="P382" s="7">
        <f>VLOOKUP(C382,'ריכוז נתונים'!$B$3:$C$189,2)</f>
        <v>9</v>
      </c>
      <c r="Q382" s="47" t="b">
        <f t="shared" si="67"/>
        <v>1</v>
      </c>
      <c r="R382" s="7">
        <f t="shared" si="68"/>
        <v>0.8</v>
      </c>
      <c r="S382" s="47">
        <f t="shared" si="69"/>
        <v>447</v>
      </c>
      <c r="T382" s="7">
        <f t="shared" si="70"/>
        <v>8.2999999999999989</v>
      </c>
      <c r="U382" s="7" t="str">
        <f t="shared" si="71"/>
        <v>Gap</v>
      </c>
      <c r="V382" s="7">
        <f>IF(ISERROR(IF(INDEX(rosh!$O$4:$P$710,MATCH(I382,rosh!$O$4:$O$710,0),2)="Mayor",1,)),0,IF(INDEX(rosh!$O$4:$P$710,MATCH(I382,rosh!$O$4:$O$710,0),2)="Mayor",1,))</f>
        <v>0</v>
      </c>
      <c r="W382" s="7" t="str">
        <f t="shared" si="72"/>
        <v>TRUE ג'ולס</v>
      </c>
      <c r="X382" s="84">
        <f t="shared" si="77"/>
        <v>3719</v>
      </c>
      <c r="Y382" s="7">
        <f t="shared" si="73"/>
        <v>1</v>
      </c>
      <c r="Z382" s="7">
        <f t="shared" si="74"/>
        <v>10</v>
      </c>
      <c r="AA382" s="7" t="str">
        <f t="shared" si="75"/>
        <v>Gap</v>
      </c>
      <c r="AB382" s="7">
        <f t="shared" si="76"/>
        <v>1</v>
      </c>
    </row>
    <row r="383" spans="2:28" ht="15" thickTop="1" thickBot="1">
      <c r="B383" s="31">
        <v>485</v>
      </c>
      <c r="C383" s="32" t="s">
        <v>15866</v>
      </c>
      <c r="D383" s="33">
        <v>4223</v>
      </c>
      <c r="E383" s="34" t="s">
        <v>102</v>
      </c>
      <c r="F383" s="22" t="str">
        <f t="shared" si="65"/>
        <v>קץ ג'ולס</v>
      </c>
      <c r="G383" s="35" t="s">
        <v>15865</v>
      </c>
      <c r="H383" s="36"/>
      <c r="I383" s="25" t="str">
        <f t="shared" si="66"/>
        <v xml:space="preserve">ג'ולס </v>
      </c>
      <c r="J383" s="37">
        <v>4025</v>
      </c>
      <c r="K383" s="38">
        <v>4025</v>
      </c>
      <c r="L383" s="39">
        <v>9.0434782608695655E-2</v>
      </c>
      <c r="M383" s="40">
        <v>364</v>
      </c>
      <c r="N383" s="41">
        <v>9.0434782608695655E-2</v>
      </c>
      <c r="O383" s="42">
        <v>364</v>
      </c>
      <c r="P383" s="7">
        <f>VLOOKUP(C383,'ריכוז נתונים'!$B$3:$C$189,2)</f>
        <v>9</v>
      </c>
      <c r="Q383" s="47" t="b">
        <f t="shared" si="67"/>
        <v>1</v>
      </c>
      <c r="R383" s="7">
        <f t="shared" si="68"/>
        <v>0.8</v>
      </c>
      <c r="S383" s="47">
        <f t="shared" si="69"/>
        <v>447</v>
      </c>
      <c r="T383" s="7">
        <f t="shared" si="70"/>
        <v>8.2999999999999989</v>
      </c>
      <c r="U383" s="7" t="str">
        <f t="shared" si="71"/>
        <v>Gap</v>
      </c>
      <c r="V383" s="7">
        <f>IF(ISERROR(IF(INDEX(rosh!$O$4:$P$710,MATCH(I383,rosh!$O$4:$O$710,0),2)="Mayor",1,)),0,IF(INDEX(rosh!$O$4:$P$710,MATCH(I383,rosh!$O$4:$O$710,0),2)="Mayor",1,))</f>
        <v>0</v>
      </c>
      <c r="W383" s="7" t="str">
        <f t="shared" si="72"/>
        <v>TRUE ג'ולס</v>
      </c>
      <c r="X383" s="84">
        <f t="shared" si="77"/>
        <v>3719</v>
      </c>
      <c r="Y383" s="7">
        <f t="shared" si="73"/>
        <v>1</v>
      </c>
      <c r="Z383" s="7">
        <f t="shared" si="74"/>
        <v>10</v>
      </c>
      <c r="AA383" s="7" t="str">
        <f t="shared" si="75"/>
        <v>Gap</v>
      </c>
      <c r="AB383" s="7">
        <f t="shared" si="76"/>
        <v>1</v>
      </c>
    </row>
    <row r="384" spans="2:28" ht="15" thickTop="1" thickBot="1">
      <c r="B384" s="31">
        <v>485</v>
      </c>
      <c r="C384" s="32" t="s">
        <v>15866</v>
      </c>
      <c r="D384" s="33">
        <v>4223</v>
      </c>
      <c r="E384" s="34" t="s">
        <v>259</v>
      </c>
      <c r="F384" s="22" t="str">
        <f t="shared" si="65"/>
        <v>ק ג'ולס</v>
      </c>
      <c r="G384" s="35" t="s">
        <v>10346</v>
      </c>
      <c r="H384" s="36"/>
      <c r="I384" s="25" t="str">
        <f t="shared" si="66"/>
        <v xml:space="preserve">ג'ולס </v>
      </c>
      <c r="J384" s="37">
        <v>4025</v>
      </c>
      <c r="K384" s="38">
        <v>4025</v>
      </c>
      <c r="L384" s="39">
        <v>8.8944099378881994E-2</v>
      </c>
      <c r="M384" s="40">
        <v>358</v>
      </c>
      <c r="N384" s="41">
        <v>8.8944099378881994E-2</v>
      </c>
      <c r="O384" s="42">
        <v>358</v>
      </c>
      <c r="P384" s="7">
        <f>VLOOKUP(C384,'ריכוז נתונים'!$B$3:$C$189,2)</f>
        <v>9</v>
      </c>
      <c r="Q384" s="47" t="b">
        <f t="shared" si="67"/>
        <v>1</v>
      </c>
      <c r="R384" s="7">
        <f t="shared" si="68"/>
        <v>0.8</v>
      </c>
      <c r="S384" s="47">
        <f t="shared" si="69"/>
        <v>447</v>
      </c>
      <c r="T384" s="7">
        <f t="shared" si="70"/>
        <v>8.2999999999999989</v>
      </c>
      <c r="U384" s="7" t="str">
        <f t="shared" si="71"/>
        <v>Gap</v>
      </c>
      <c r="V384" s="7">
        <f>IF(ISERROR(IF(INDEX(rosh!$O$4:$P$710,MATCH(I384,rosh!$O$4:$O$710,0),2)="Mayor",1,)),0,IF(INDEX(rosh!$O$4:$P$710,MATCH(I384,rosh!$O$4:$O$710,0),2)="Mayor",1,))</f>
        <v>0</v>
      </c>
      <c r="W384" s="7" t="str">
        <f t="shared" si="72"/>
        <v>TRUE ג'ולס</v>
      </c>
      <c r="X384" s="84">
        <f t="shared" si="77"/>
        <v>3719</v>
      </c>
      <c r="Y384" s="7">
        <f t="shared" si="73"/>
        <v>1</v>
      </c>
      <c r="Z384" s="7">
        <f t="shared" si="74"/>
        <v>10</v>
      </c>
      <c r="AA384" s="7" t="str">
        <f t="shared" si="75"/>
        <v>Gap</v>
      </c>
      <c r="AB384" s="7">
        <f t="shared" si="76"/>
        <v>1</v>
      </c>
    </row>
    <row r="385" spans="2:28" ht="15" thickTop="1" thickBot="1">
      <c r="B385" s="31">
        <v>485</v>
      </c>
      <c r="C385" s="32" t="s">
        <v>15866</v>
      </c>
      <c r="D385" s="33">
        <v>4223</v>
      </c>
      <c r="E385" s="34" t="s">
        <v>380</v>
      </c>
      <c r="F385" s="22" t="str">
        <f t="shared" si="65"/>
        <v>נץ ג'ולס</v>
      </c>
      <c r="G385" s="35" t="s">
        <v>3333</v>
      </c>
      <c r="H385" s="36"/>
      <c r="I385" s="25" t="str">
        <f t="shared" si="66"/>
        <v xml:space="preserve">ג'ולס </v>
      </c>
      <c r="J385" s="37">
        <v>4025</v>
      </c>
      <c r="K385" s="38">
        <v>4025</v>
      </c>
      <c r="L385" s="39">
        <v>8.6211180124223602E-2</v>
      </c>
      <c r="M385" s="40">
        <v>347</v>
      </c>
      <c r="N385" s="41">
        <v>8.6211180124223602E-2</v>
      </c>
      <c r="O385" s="42">
        <v>347</v>
      </c>
      <c r="P385" s="7">
        <f>VLOOKUP(C385,'ריכוז נתונים'!$B$3:$C$189,2)</f>
        <v>9</v>
      </c>
      <c r="Q385" s="47" t="b">
        <f t="shared" si="67"/>
        <v>1</v>
      </c>
      <c r="R385" s="7">
        <f t="shared" si="68"/>
        <v>0.8</v>
      </c>
      <c r="S385" s="47">
        <f t="shared" si="69"/>
        <v>447</v>
      </c>
      <c r="T385" s="7">
        <f t="shared" si="70"/>
        <v>8.2999999999999989</v>
      </c>
      <c r="U385" s="7" t="str">
        <f t="shared" si="71"/>
        <v>Gap</v>
      </c>
      <c r="V385" s="7">
        <f>IF(ISERROR(IF(INDEX(rosh!$O$4:$P$710,MATCH(I385,rosh!$O$4:$O$710,0),2)="Mayor",1,)),0,IF(INDEX(rosh!$O$4:$P$710,MATCH(I385,rosh!$O$4:$O$710,0),2)="Mayor",1,))</f>
        <v>0</v>
      </c>
      <c r="W385" s="7" t="str">
        <f t="shared" si="72"/>
        <v>TRUE ג'ולס</v>
      </c>
      <c r="X385" s="84">
        <f t="shared" si="77"/>
        <v>3719</v>
      </c>
      <c r="Y385" s="7">
        <f t="shared" si="73"/>
        <v>1</v>
      </c>
      <c r="Z385" s="7">
        <f t="shared" si="74"/>
        <v>10</v>
      </c>
      <c r="AA385" s="7" t="str">
        <f t="shared" si="75"/>
        <v>Gap</v>
      </c>
      <c r="AB385" s="7">
        <f t="shared" si="76"/>
        <v>1</v>
      </c>
    </row>
    <row r="386" spans="2:28" ht="15" thickTop="1" thickBot="1">
      <c r="B386" s="31">
        <v>485</v>
      </c>
      <c r="C386" s="32" t="s">
        <v>15866</v>
      </c>
      <c r="D386" s="33">
        <v>4223</v>
      </c>
      <c r="E386" s="34" t="s">
        <v>339</v>
      </c>
      <c r="F386" s="22" t="str">
        <f t="shared" si="65"/>
        <v>ץ ג'ולס</v>
      </c>
      <c r="G386" s="35" t="s">
        <v>15886</v>
      </c>
      <c r="H386" s="36"/>
      <c r="I386" s="25" t="str">
        <f t="shared" si="66"/>
        <v xml:space="preserve">ג'ולס </v>
      </c>
      <c r="J386" s="37">
        <v>4025</v>
      </c>
      <c r="K386" s="38">
        <v>4025</v>
      </c>
      <c r="L386" s="39">
        <v>7.4782608695652175E-2</v>
      </c>
      <c r="M386" s="40">
        <v>301</v>
      </c>
      <c r="N386" s="41">
        <v>7.4782608695652175E-2</v>
      </c>
      <c r="O386" s="42">
        <v>301</v>
      </c>
      <c r="P386" s="7">
        <f>VLOOKUP(C386,'ריכוז נתונים'!$B$3:$C$189,2)</f>
        <v>9</v>
      </c>
      <c r="Q386" s="47" t="b">
        <f t="shared" si="67"/>
        <v>0</v>
      </c>
      <c r="R386" s="7">
        <f t="shared" si="68"/>
        <v>0</v>
      </c>
      <c r="S386" s="47">
        <f t="shared" si="69"/>
        <v>447</v>
      </c>
      <c r="T386" s="7">
        <f t="shared" si="70"/>
        <v>8.2999999999999989</v>
      </c>
      <c r="U386" s="7" t="str">
        <f t="shared" si="71"/>
        <v>Gap</v>
      </c>
      <c r="V386" s="7">
        <f>IF(ISERROR(IF(INDEX(rosh!$O$4:$P$710,MATCH(I386,rosh!$O$4:$O$710,0),2)="Mayor",1,)),0,IF(INDEX(rosh!$O$4:$P$710,MATCH(I386,rosh!$O$4:$O$710,0),2)="Mayor",1,))</f>
        <v>0</v>
      </c>
      <c r="W386" s="7" t="str">
        <f t="shared" si="72"/>
        <v>FALSE ג'ולס</v>
      </c>
      <c r="X386" s="84">
        <f t="shared" si="77"/>
        <v>306</v>
      </c>
      <c r="Y386" s="7">
        <f t="shared" si="73"/>
        <v>0</v>
      </c>
      <c r="Z386" s="7">
        <f t="shared" si="74"/>
        <v>10</v>
      </c>
      <c r="AA386" s="7" t="str">
        <f t="shared" si="75"/>
        <v>Gap</v>
      </c>
      <c r="AB386" s="7">
        <f t="shared" si="76"/>
        <v>0</v>
      </c>
    </row>
    <row r="387" spans="2:28" ht="15" thickTop="1" thickBot="1">
      <c r="B387" s="31">
        <v>485</v>
      </c>
      <c r="C387" s="32" t="s">
        <v>15866</v>
      </c>
      <c r="D387" s="33">
        <v>4223</v>
      </c>
      <c r="E387" s="34" t="s">
        <v>573</v>
      </c>
      <c r="F387" s="22" t="str">
        <f t="shared" si="65"/>
        <v>זך ג'ולס</v>
      </c>
      <c r="G387" s="35" t="s">
        <v>15934</v>
      </c>
      <c r="H387" s="36" t="s">
        <v>5416</v>
      </c>
      <c r="I387" s="25" t="str">
        <f t="shared" si="66"/>
        <v>ג'ולס עאמר סלמאן</v>
      </c>
      <c r="J387" s="37">
        <v>4025</v>
      </c>
      <c r="K387" s="38">
        <v>4025</v>
      </c>
      <c r="L387" s="39">
        <v>9.9378881987577643E-4</v>
      </c>
      <c r="M387" s="40">
        <v>4</v>
      </c>
      <c r="N387" s="41">
        <v>9.9378881987577643E-4</v>
      </c>
      <c r="O387" s="42">
        <v>4</v>
      </c>
      <c r="P387" s="7">
        <f>VLOOKUP(C387,'ריכוז נתונים'!$B$3:$C$189,2)</f>
        <v>9</v>
      </c>
      <c r="Q387" s="47" t="b">
        <f t="shared" si="67"/>
        <v>0</v>
      </c>
      <c r="R387" s="7">
        <f t="shared" si="68"/>
        <v>0</v>
      </c>
      <c r="S387" s="47">
        <f t="shared" si="69"/>
        <v>447</v>
      </c>
      <c r="T387" s="7">
        <f t="shared" si="70"/>
        <v>8.2999999999999989</v>
      </c>
      <c r="U387" s="7" t="str">
        <f t="shared" si="71"/>
        <v>Gap</v>
      </c>
      <c r="V387" s="7">
        <f>IF(ISERROR(IF(INDEX(rosh!$O$4:$P$710,MATCH(I387,rosh!$O$4:$O$710,0),2)="Mayor",1,)),0,IF(INDEX(rosh!$O$4:$P$710,MATCH(I387,rosh!$O$4:$O$710,0),2)="Mayor",1,))</f>
        <v>1</v>
      </c>
      <c r="W387" s="7" t="str">
        <f t="shared" si="72"/>
        <v>FALSE ג'ולס</v>
      </c>
      <c r="X387" s="84">
        <f t="shared" si="77"/>
        <v>306</v>
      </c>
      <c r="Y387" s="7">
        <f t="shared" si="73"/>
        <v>0</v>
      </c>
      <c r="Z387" s="7">
        <f t="shared" si="74"/>
        <v>10</v>
      </c>
      <c r="AA387" s="7" t="str">
        <f t="shared" si="75"/>
        <v>Gap</v>
      </c>
      <c r="AB387" s="7">
        <f t="shared" si="76"/>
        <v>0</v>
      </c>
    </row>
    <row r="388" spans="2:28" ht="15" thickTop="1" thickBot="1">
      <c r="B388" s="31">
        <v>485</v>
      </c>
      <c r="C388" s="32" t="s">
        <v>15866</v>
      </c>
      <c r="D388" s="33">
        <v>4223</v>
      </c>
      <c r="E388" s="34" t="s">
        <v>947</v>
      </c>
      <c r="F388" s="22" t="str">
        <f t="shared" si="65"/>
        <v>ינ ג'ולס</v>
      </c>
      <c r="G388" s="35" t="s">
        <v>5572</v>
      </c>
      <c r="H388" s="36" t="s">
        <v>15918</v>
      </c>
      <c r="I388" s="25" t="str">
        <f t="shared" si="66"/>
        <v>ג'ולס הנו סלמאן</v>
      </c>
      <c r="J388" s="37">
        <v>4025</v>
      </c>
      <c r="K388" s="38">
        <v>4025</v>
      </c>
      <c r="L388" s="39">
        <v>2.4844720496894411E-4</v>
      </c>
      <c r="M388" s="40">
        <v>1</v>
      </c>
      <c r="N388" s="41">
        <v>2.4844720496894411E-4</v>
      </c>
      <c r="O388" s="42">
        <v>1</v>
      </c>
      <c r="P388" s="7">
        <f>VLOOKUP(C388,'ריכוז נתונים'!$B$3:$C$189,2)</f>
        <v>9</v>
      </c>
      <c r="Q388" s="47" t="b">
        <f t="shared" si="67"/>
        <v>0</v>
      </c>
      <c r="R388" s="7">
        <f t="shared" si="68"/>
        <v>0</v>
      </c>
      <c r="S388" s="47">
        <f t="shared" si="69"/>
        <v>447</v>
      </c>
      <c r="T388" s="7">
        <f t="shared" si="70"/>
        <v>8.2999999999999989</v>
      </c>
      <c r="U388" s="7" t="str">
        <f t="shared" si="71"/>
        <v>Gap</v>
      </c>
      <c r="V388" s="7">
        <f>IF(ISERROR(IF(INDEX(rosh!$O$4:$P$710,MATCH(I388,rosh!$O$4:$O$710,0),2)="Mayor",1,)),0,IF(INDEX(rosh!$O$4:$P$710,MATCH(I388,rosh!$O$4:$O$710,0),2)="Mayor",1,))</f>
        <v>0</v>
      </c>
      <c r="W388" s="7" t="str">
        <f t="shared" si="72"/>
        <v>FALSE ג'ולס</v>
      </c>
      <c r="X388" s="84">
        <f t="shared" si="77"/>
        <v>306</v>
      </c>
      <c r="Y388" s="7">
        <f t="shared" si="73"/>
        <v>0</v>
      </c>
      <c r="Z388" s="7">
        <f t="shared" si="74"/>
        <v>10</v>
      </c>
      <c r="AA388" s="7" t="str">
        <f t="shared" si="75"/>
        <v>Gap</v>
      </c>
      <c r="AB388" s="7">
        <f t="shared" si="76"/>
        <v>0</v>
      </c>
    </row>
    <row r="389" spans="2:28" ht="15" thickTop="1" thickBot="1">
      <c r="B389" s="31">
        <v>485</v>
      </c>
      <c r="C389" s="32" t="s">
        <v>15866</v>
      </c>
      <c r="D389" s="33">
        <v>4223</v>
      </c>
      <c r="E389" s="34" t="s">
        <v>0</v>
      </c>
      <c r="F389" s="22" t="str">
        <f t="shared" ref="F389:F452" si="78">E389&amp;" "&amp;C389</f>
        <v>ז ג'ולס</v>
      </c>
      <c r="G389" s="35" t="s">
        <v>15938</v>
      </c>
      <c r="H389" s="36" t="s">
        <v>15940</v>
      </c>
      <c r="I389" s="25" t="str">
        <f t="shared" ref="I389:I452" si="79">C389&amp;" "&amp;H389</f>
        <v>ג'ולס הנו עאטף</v>
      </c>
      <c r="J389" s="37">
        <v>4025</v>
      </c>
      <c r="K389" s="38">
        <v>4025</v>
      </c>
      <c r="L389" s="39">
        <v>0</v>
      </c>
      <c r="M389" s="40">
        <v>0</v>
      </c>
      <c r="N389" s="41">
        <v>0</v>
      </c>
      <c r="O389" s="42">
        <v>0</v>
      </c>
      <c r="P389" s="7">
        <f>VLOOKUP(C389,'ריכוז נתונים'!$B$3:$C$189,2)</f>
        <v>9</v>
      </c>
      <c r="Q389" s="47" t="b">
        <f t="shared" ref="Q389:Q452" si="80">IF(M389&gt;K389/P389*0.75,TRUE,FALSE)</f>
        <v>0</v>
      </c>
      <c r="R389" s="7">
        <f t="shared" ref="R389:R452" si="81">IF(Q389=TRUE,ROUND(P389*M389/K389,1),0)</f>
        <v>0</v>
      </c>
      <c r="S389" s="47">
        <f t="shared" ref="S389:S452" si="82">ROUND(K389/P389,0)</f>
        <v>447</v>
      </c>
      <c r="T389" s="7">
        <f t="shared" ref="T389:T452" si="83">SUMIF($C$4:$C$1887,C389,$R$4:$R$1887)</f>
        <v>8.2999999999999989</v>
      </c>
      <c r="U389" s="7" t="str">
        <f t="shared" ref="U389:U452" si="84">IF(T389&lt;&gt;P389,"Gap","")</f>
        <v>Gap</v>
      </c>
      <c r="V389" s="7">
        <f>IF(ISERROR(IF(INDEX(rosh!$O$4:$P$710,MATCH(I389,rosh!$O$4:$O$710,0),2)="Mayor",1,)),0,IF(INDEX(rosh!$O$4:$P$710,MATCH(I389,rosh!$O$4:$O$710,0),2)="Mayor",1,))</f>
        <v>0</v>
      </c>
      <c r="W389" s="7" t="str">
        <f t="shared" ref="W389:W452" si="85">Q389&amp;" "&amp;C389</f>
        <v>FALSE ג'ולס</v>
      </c>
      <c r="X389" s="84">
        <f t="shared" si="77"/>
        <v>306</v>
      </c>
      <c r="Y389" s="7">
        <f t="shared" ref="Y389:Y452" si="86">IF(Q389=TRUE,ROUND(P389*M389/X389,0),)</f>
        <v>0</v>
      </c>
      <c r="Z389" s="7">
        <f t="shared" ref="Z389:Z452" si="87">SUMIF($C$4:$C$1887,C389,$Y$4:$Y$1887)</f>
        <v>10</v>
      </c>
      <c r="AA389" s="7" t="str">
        <f t="shared" ref="AA389:AA452" si="88">IF(Z389&lt;&gt;P389,"Gap","")</f>
        <v>Gap</v>
      </c>
      <c r="AB389" s="7">
        <f t="shared" ref="AB389:AB452" si="89">IF(AND(V389=1,OR(Z389=P389,Z389&lt;P389)),Y389+1,Y389)</f>
        <v>0</v>
      </c>
    </row>
    <row r="390" spans="2:28" ht="15" thickTop="1" thickBot="1">
      <c r="B390" s="31">
        <v>485</v>
      </c>
      <c r="C390" s="32" t="s">
        <v>15866</v>
      </c>
      <c r="D390" s="33">
        <v>4223</v>
      </c>
      <c r="E390" s="34" t="s">
        <v>778</v>
      </c>
      <c r="F390" s="22" t="str">
        <f t="shared" si="78"/>
        <v>י ג'ולס</v>
      </c>
      <c r="G390" s="35" t="s">
        <v>15930</v>
      </c>
      <c r="H390" s="36" t="s">
        <v>15932</v>
      </c>
      <c r="I390" s="25" t="str">
        <f t="shared" si="79"/>
        <v>ג'ולס עמאר נדים</v>
      </c>
      <c r="J390" s="37">
        <v>4025</v>
      </c>
      <c r="K390" s="38">
        <v>4025</v>
      </c>
      <c r="L390" s="39">
        <v>0</v>
      </c>
      <c r="M390" s="40">
        <v>0</v>
      </c>
      <c r="N390" s="41">
        <v>0</v>
      </c>
      <c r="O390" s="42">
        <v>0</v>
      </c>
      <c r="P390" s="7">
        <f>VLOOKUP(C390,'ריכוז נתונים'!$B$3:$C$189,2)</f>
        <v>9</v>
      </c>
      <c r="Q390" s="47" t="b">
        <f t="shared" si="80"/>
        <v>0</v>
      </c>
      <c r="R390" s="7">
        <f t="shared" si="81"/>
        <v>0</v>
      </c>
      <c r="S390" s="47">
        <f t="shared" si="82"/>
        <v>447</v>
      </c>
      <c r="T390" s="7">
        <f t="shared" si="83"/>
        <v>8.2999999999999989</v>
      </c>
      <c r="U390" s="7" t="str">
        <f t="shared" si="84"/>
        <v>Gap</v>
      </c>
      <c r="V390" s="7">
        <f>IF(ISERROR(IF(INDEX(rosh!$O$4:$P$710,MATCH(I390,rosh!$O$4:$O$710,0),2)="Mayor",1,)),0,IF(INDEX(rosh!$O$4:$P$710,MATCH(I390,rosh!$O$4:$O$710,0),2)="Mayor",1,))</f>
        <v>0</v>
      </c>
      <c r="W390" s="7" t="str">
        <f t="shared" si="85"/>
        <v>FALSE ג'ולס</v>
      </c>
      <c r="X390" s="84">
        <f t="shared" si="77"/>
        <v>306</v>
      </c>
      <c r="Y390" s="7">
        <f t="shared" si="86"/>
        <v>0</v>
      </c>
      <c r="Z390" s="7">
        <f t="shared" si="87"/>
        <v>10</v>
      </c>
      <c r="AA390" s="7" t="str">
        <f t="shared" si="88"/>
        <v>Gap</v>
      </c>
      <c r="AB390" s="7">
        <f t="shared" si="89"/>
        <v>0</v>
      </c>
    </row>
    <row r="391" spans="2:28" ht="15" thickTop="1" thickBot="1">
      <c r="B391" s="31">
        <v>485</v>
      </c>
      <c r="C391" s="32" t="s">
        <v>15866</v>
      </c>
      <c r="D391" s="33">
        <v>4223</v>
      </c>
      <c r="E391" s="34" t="s">
        <v>761</v>
      </c>
      <c r="F391" s="22" t="str">
        <f t="shared" si="78"/>
        <v>ך ג'ולס</v>
      </c>
      <c r="G391" s="35" t="s">
        <v>6190</v>
      </c>
      <c r="H391" s="36" t="s">
        <v>15913</v>
      </c>
      <c r="I391" s="25" t="str">
        <f t="shared" si="79"/>
        <v>ג'ולס עבאס מוניר</v>
      </c>
      <c r="J391" s="37">
        <v>4025</v>
      </c>
      <c r="K391" s="38">
        <v>4025</v>
      </c>
      <c r="L391" s="39">
        <v>0</v>
      </c>
      <c r="M391" s="40">
        <v>0</v>
      </c>
      <c r="N391" s="41">
        <v>0</v>
      </c>
      <c r="O391" s="42">
        <v>0</v>
      </c>
      <c r="P391" s="7">
        <f>VLOOKUP(C391,'ריכוז נתונים'!$B$3:$C$189,2)</f>
        <v>9</v>
      </c>
      <c r="Q391" s="47" t="b">
        <f t="shared" si="80"/>
        <v>0</v>
      </c>
      <c r="R391" s="7">
        <f t="shared" si="81"/>
        <v>0</v>
      </c>
      <c r="S391" s="47">
        <f t="shared" si="82"/>
        <v>447</v>
      </c>
      <c r="T391" s="7">
        <f t="shared" si="83"/>
        <v>8.2999999999999989</v>
      </c>
      <c r="U391" s="7" t="str">
        <f t="shared" si="84"/>
        <v>Gap</v>
      </c>
      <c r="V391" s="7">
        <f>IF(ISERROR(IF(INDEX(rosh!$O$4:$P$710,MATCH(I391,rosh!$O$4:$O$710,0),2)="Mayor",1,)),0,IF(INDEX(rosh!$O$4:$P$710,MATCH(I391,rosh!$O$4:$O$710,0),2)="Mayor",1,))</f>
        <v>0</v>
      </c>
      <c r="W391" s="7" t="str">
        <f t="shared" si="85"/>
        <v>FALSE ג'ולס</v>
      </c>
      <c r="X391" s="84">
        <f t="shared" si="77"/>
        <v>306</v>
      </c>
      <c r="Y391" s="7">
        <f t="shared" si="86"/>
        <v>0</v>
      </c>
      <c r="Z391" s="7">
        <f t="shared" si="87"/>
        <v>10</v>
      </c>
      <c r="AA391" s="7" t="str">
        <f t="shared" si="88"/>
        <v>Gap</v>
      </c>
      <c r="AB391" s="7">
        <f t="shared" si="89"/>
        <v>0</v>
      </c>
    </row>
    <row r="392" spans="2:28" ht="15" thickTop="1" thickBot="1">
      <c r="B392" s="31">
        <v>485</v>
      </c>
      <c r="C392" s="32" t="s">
        <v>15866</v>
      </c>
      <c r="D392" s="33">
        <v>4223</v>
      </c>
      <c r="E392" s="34" t="s">
        <v>364</v>
      </c>
      <c r="F392" s="22" t="str">
        <f t="shared" si="78"/>
        <v>ף ג'ולס</v>
      </c>
      <c r="G392" s="35" t="s">
        <v>15890</v>
      </c>
      <c r="H392" s="36" t="s">
        <v>15892</v>
      </c>
      <c r="I392" s="25" t="str">
        <f t="shared" si="79"/>
        <v>ג'ולס אבו חסן קאסם</v>
      </c>
      <c r="J392" s="37">
        <v>4025</v>
      </c>
      <c r="K392" s="38">
        <v>4025</v>
      </c>
      <c r="L392" s="39">
        <v>0</v>
      </c>
      <c r="M392" s="40">
        <v>0</v>
      </c>
      <c r="N392" s="41">
        <v>0</v>
      </c>
      <c r="O392" s="42">
        <v>0</v>
      </c>
      <c r="P392" s="7">
        <f>VLOOKUP(C392,'ריכוז נתונים'!$B$3:$C$189,2)</f>
        <v>9</v>
      </c>
      <c r="Q392" s="47" t="b">
        <f t="shared" si="80"/>
        <v>0</v>
      </c>
      <c r="R392" s="7">
        <f t="shared" si="81"/>
        <v>0</v>
      </c>
      <c r="S392" s="47">
        <f t="shared" si="82"/>
        <v>447</v>
      </c>
      <c r="T392" s="7">
        <f t="shared" si="83"/>
        <v>8.2999999999999989</v>
      </c>
      <c r="U392" s="7" t="str">
        <f t="shared" si="84"/>
        <v>Gap</v>
      </c>
      <c r="V392" s="7">
        <f>IF(ISERROR(IF(INDEX(rosh!$O$4:$P$710,MATCH(I392,rosh!$O$4:$O$710,0),2)="Mayor",1,)),0,IF(INDEX(rosh!$O$4:$P$710,MATCH(I392,rosh!$O$4:$O$710,0),2)="Mayor",1,))</f>
        <v>0</v>
      </c>
      <c r="W392" s="7" t="str">
        <f t="shared" si="85"/>
        <v>FALSE ג'ולס</v>
      </c>
      <c r="X392" s="84">
        <f t="shared" ref="X392:X455" si="90">SUMIF($W$4:$W$1887,W392,$M$4:$M$41887)</f>
        <v>306</v>
      </c>
      <c r="Y392" s="7">
        <f t="shared" si="86"/>
        <v>0</v>
      </c>
      <c r="Z392" s="7">
        <f t="shared" si="87"/>
        <v>10</v>
      </c>
      <c r="AA392" s="7" t="str">
        <f t="shared" si="88"/>
        <v>Gap</v>
      </c>
      <c r="AB392" s="7">
        <f t="shared" si="89"/>
        <v>0</v>
      </c>
    </row>
    <row r="393" spans="2:28" ht="15" thickTop="1" thickBot="1">
      <c r="B393" s="31">
        <v>627</v>
      </c>
      <c r="C393" s="32" t="s">
        <v>15787</v>
      </c>
      <c r="D393" s="33">
        <v>5612</v>
      </c>
      <c r="E393" s="34" t="s">
        <v>84</v>
      </c>
      <c r="F393" s="22" t="str">
        <f t="shared" si="78"/>
        <v>ת ג'לג'וליה</v>
      </c>
      <c r="G393" s="35" t="s">
        <v>7875</v>
      </c>
      <c r="H393" s="36"/>
      <c r="I393" s="25" t="str">
        <f t="shared" si="79"/>
        <v xml:space="preserve">ג'לג'וליה </v>
      </c>
      <c r="J393" s="37">
        <v>4981</v>
      </c>
      <c r="K393" s="38">
        <v>4981</v>
      </c>
      <c r="L393" s="39">
        <v>0.11162417185304156</v>
      </c>
      <c r="M393" s="40">
        <v>556</v>
      </c>
      <c r="N393" s="41">
        <v>0.11162417185304156</v>
      </c>
      <c r="O393" s="42">
        <v>556</v>
      </c>
      <c r="P393" s="7">
        <f>VLOOKUP(C393,'ריכוז נתונים'!$B$3:$C$189,2)</f>
        <v>9</v>
      </c>
      <c r="Q393" s="47" t="b">
        <f t="shared" si="80"/>
        <v>1</v>
      </c>
      <c r="R393" s="7">
        <f t="shared" si="81"/>
        <v>1</v>
      </c>
      <c r="S393" s="47">
        <f t="shared" si="82"/>
        <v>553</v>
      </c>
      <c r="T393" s="7">
        <f t="shared" si="83"/>
        <v>8.5000000000000018</v>
      </c>
      <c r="U393" s="7" t="str">
        <f t="shared" si="84"/>
        <v>Gap</v>
      </c>
      <c r="V393" s="7">
        <f>IF(ISERROR(IF(INDEX(rosh!$O$4:$P$710,MATCH(I393,rosh!$O$4:$O$710,0),2)="Mayor",1,)),0,IF(INDEX(rosh!$O$4:$P$710,MATCH(I393,rosh!$O$4:$O$710,0),2)="Mayor",1,))</f>
        <v>0</v>
      </c>
      <c r="W393" s="7" t="str">
        <f t="shared" si="85"/>
        <v>TRUE ג'לג'וליה</v>
      </c>
      <c r="X393" s="84">
        <f t="shared" si="90"/>
        <v>4568</v>
      </c>
      <c r="Y393" s="7">
        <f t="shared" si="86"/>
        <v>1</v>
      </c>
      <c r="Z393" s="7">
        <f t="shared" si="87"/>
        <v>9</v>
      </c>
      <c r="AA393" s="7" t="str">
        <f t="shared" si="88"/>
        <v/>
      </c>
      <c r="AB393" s="7">
        <f t="shared" si="89"/>
        <v>1</v>
      </c>
    </row>
    <row r="394" spans="2:28" ht="15" thickTop="1" thickBot="1">
      <c r="B394" s="31">
        <v>627</v>
      </c>
      <c r="C394" s="32" t="s">
        <v>15787</v>
      </c>
      <c r="D394" s="33">
        <v>5612</v>
      </c>
      <c r="E394" s="34" t="s">
        <v>87</v>
      </c>
      <c r="F394" s="22" t="str">
        <f t="shared" si="78"/>
        <v>נ ג'לג'וליה</v>
      </c>
      <c r="G394" s="35" t="s">
        <v>4554</v>
      </c>
      <c r="H394" s="36"/>
      <c r="I394" s="25" t="str">
        <f t="shared" si="79"/>
        <v xml:space="preserve">ג'לג'וליה </v>
      </c>
      <c r="J394" s="37">
        <v>4981</v>
      </c>
      <c r="K394" s="38">
        <v>4981</v>
      </c>
      <c r="L394" s="39">
        <v>0.10760891387271632</v>
      </c>
      <c r="M394" s="40">
        <v>536</v>
      </c>
      <c r="N394" s="41">
        <v>0.10760891387271632</v>
      </c>
      <c r="O394" s="42">
        <v>536</v>
      </c>
      <c r="P394" s="7">
        <f>VLOOKUP(C394,'ריכוז נתונים'!$B$3:$C$189,2)</f>
        <v>9</v>
      </c>
      <c r="Q394" s="47" t="b">
        <f t="shared" si="80"/>
        <v>1</v>
      </c>
      <c r="R394" s="7">
        <f t="shared" si="81"/>
        <v>1</v>
      </c>
      <c r="S394" s="47">
        <f t="shared" si="82"/>
        <v>553</v>
      </c>
      <c r="T394" s="7">
        <f t="shared" si="83"/>
        <v>8.5000000000000018</v>
      </c>
      <c r="U394" s="7" t="str">
        <f t="shared" si="84"/>
        <v>Gap</v>
      </c>
      <c r="V394" s="7">
        <f>IF(ISERROR(IF(INDEX(rosh!$O$4:$P$710,MATCH(I394,rosh!$O$4:$O$710,0),2)="Mayor",1,)),0,IF(INDEX(rosh!$O$4:$P$710,MATCH(I394,rosh!$O$4:$O$710,0),2)="Mayor",1,))</f>
        <v>0</v>
      </c>
      <c r="W394" s="7" t="str">
        <f t="shared" si="85"/>
        <v>TRUE ג'לג'וליה</v>
      </c>
      <c r="X394" s="84">
        <f t="shared" si="90"/>
        <v>4568</v>
      </c>
      <c r="Y394" s="7">
        <f t="shared" si="86"/>
        <v>1</v>
      </c>
      <c r="Z394" s="7">
        <f t="shared" si="87"/>
        <v>9</v>
      </c>
      <c r="AA394" s="7" t="str">
        <f t="shared" si="88"/>
        <v/>
      </c>
      <c r="AB394" s="7">
        <f t="shared" si="89"/>
        <v>1</v>
      </c>
    </row>
    <row r="395" spans="2:28" ht="15" thickTop="1" thickBot="1">
      <c r="B395" s="31">
        <v>627</v>
      </c>
      <c r="C395" s="32" t="s">
        <v>15787</v>
      </c>
      <c r="D395" s="33">
        <v>5612</v>
      </c>
      <c r="E395" s="34" t="s">
        <v>339</v>
      </c>
      <c r="F395" s="22" t="str">
        <f t="shared" si="78"/>
        <v>ץ ג'לג'וליה</v>
      </c>
      <c r="G395" s="35" t="s">
        <v>15802</v>
      </c>
      <c r="H395" s="36"/>
      <c r="I395" s="25" t="str">
        <f t="shared" si="79"/>
        <v xml:space="preserve">ג'לג'וליה </v>
      </c>
      <c r="J395" s="37">
        <v>4981</v>
      </c>
      <c r="K395" s="38">
        <v>4981</v>
      </c>
      <c r="L395" s="39">
        <v>0.10620357357960249</v>
      </c>
      <c r="M395" s="40">
        <v>529</v>
      </c>
      <c r="N395" s="41">
        <v>0.10620357357960249</v>
      </c>
      <c r="O395" s="42">
        <v>529</v>
      </c>
      <c r="P395" s="7">
        <f>VLOOKUP(C395,'ריכוז נתונים'!$B$3:$C$189,2)</f>
        <v>9</v>
      </c>
      <c r="Q395" s="47" t="b">
        <f t="shared" si="80"/>
        <v>1</v>
      </c>
      <c r="R395" s="7">
        <f t="shared" si="81"/>
        <v>1</v>
      </c>
      <c r="S395" s="47">
        <f t="shared" si="82"/>
        <v>553</v>
      </c>
      <c r="T395" s="7">
        <f t="shared" si="83"/>
        <v>8.5000000000000018</v>
      </c>
      <c r="U395" s="7" t="str">
        <f t="shared" si="84"/>
        <v>Gap</v>
      </c>
      <c r="V395" s="7">
        <f>IF(ISERROR(IF(INDEX(rosh!$O$4:$P$710,MATCH(I395,rosh!$O$4:$O$710,0),2)="Mayor",1,)),0,IF(INDEX(rosh!$O$4:$P$710,MATCH(I395,rosh!$O$4:$O$710,0),2)="Mayor",1,))</f>
        <v>0</v>
      </c>
      <c r="W395" s="7" t="str">
        <f t="shared" si="85"/>
        <v>TRUE ג'לג'וליה</v>
      </c>
      <c r="X395" s="84">
        <f t="shared" si="90"/>
        <v>4568</v>
      </c>
      <c r="Y395" s="7">
        <f t="shared" si="86"/>
        <v>1</v>
      </c>
      <c r="Z395" s="7">
        <f t="shared" si="87"/>
        <v>9</v>
      </c>
      <c r="AA395" s="7" t="str">
        <f t="shared" si="88"/>
        <v/>
      </c>
      <c r="AB395" s="7">
        <f t="shared" si="89"/>
        <v>1</v>
      </c>
    </row>
    <row r="396" spans="2:28" ht="15" thickTop="1" thickBot="1">
      <c r="B396" s="31">
        <v>627</v>
      </c>
      <c r="C396" s="32" t="s">
        <v>15787</v>
      </c>
      <c r="D396" s="33">
        <v>5612</v>
      </c>
      <c r="E396" s="34" t="s">
        <v>259</v>
      </c>
      <c r="F396" s="22" t="str">
        <f t="shared" si="78"/>
        <v>ק ג'לג'וליה</v>
      </c>
      <c r="G396" s="35" t="s">
        <v>15797</v>
      </c>
      <c r="H396" s="36"/>
      <c r="I396" s="25" t="str">
        <f t="shared" si="79"/>
        <v xml:space="preserve">ג'לג'וליה </v>
      </c>
      <c r="J396" s="37">
        <v>4981</v>
      </c>
      <c r="K396" s="38">
        <v>4981</v>
      </c>
      <c r="L396" s="39">
        <v>0.1056012848825537</v>
      </c>
      <c r="M396" s="40">
        <v>526</v>
      </c>
      <c r="N396" s="41">
        <v>0.1056012848825537</v>
      </c>
      <c r="O396" s="42">
        <v>526</v>
      </c>
      <c r="P396" s="7">
        <f>VLOOKUP(C396,'ריכוז נתונים'!$B$3:$C$189,2)</f>
        <v>9</v>
      </c>
      <c r="Q396" s="47" t="b">
        <f t="shared" si="80"/>
        <v>1</v>
      </c>
      <c r="R396" s="7">
        <f t="shared" si="81"/>
        <v>1</v>
      </c>
      <c r="S396" s="47">
        <f t="shared" si="82"/>
        <v>553</v>
      </c>
      <c r="T396" s="7">
        <f t="shared" si="83"/>
        <v>8.5000000000000018</v>
      </c>
      <c r="U396" s="7" t="str">
        <f t="shared" si="84"/>
        <v>Gap</v>
      </c>
      <c r="V396" s="7">
        <f>IF(ISERROR(IF(INDEX(rosh!$O$4:$P$710,MATCH(I396,rosh!$O$4:$O$710,0),2)="Mayor",1,)),0,IF(INDEX(rosh!$O$4:$P$710,MATCH(I396,rosh!$O$4:$O$710,0),2)="Mayor",1,))</f>
        <v>0</v>
      </c>
      <c r="W396" s="7" t="str">
        <f t="shared" si="85"/>
        <v>TRUE ג'לג'וליה</v>
      </c>
      <c r="X396" s="84">
        <f t="shared" si="90"/>
        <v>4568</v>
      </c>
      <c r="Y396" s="7">
        <f t="shared" si="86"/>
        <v>1</v>
      </c>
      <c r="Z396" s="7">
        <f t="shared" si="87"/>
        <v>9</v>
      </c>
      <c r="AA396" s="7" t="str">
        <f t="shared" si="88"/>
        <v/>
      </c>
      <c r="AB396" s="7">
        <f t="shared" si="89"/>
        <v>1</v>
      </c>
    </row>
    <row r="397" spans="2:28" ht="15" thickTop="1" thickBot="1">
      <c r="B397" s="31">
        <v>627</v>
      </c>
      <c r="C397" s="32" t="s">
        <v>15787</v>
      </c>
      <c r="D397" s="33">
        <v>5612</v>
      </c>
      <c r="E397" s="34" t="s">
        <v>364</v>
      </c>
      <c r="F397" s="22" t="str">
        <f t="shared" si="78"/>
        <v>ף ג'לג'וליה</v>
      </c>
      <c r="G397" s="35" t="s">
        <v>13602</v>
      </c>
      <c r="H397" s="36"/>
      <c r="I397" s="25" t="str">
        <f t="shared" si="79"/>
        <v xml:space="preserve">ג'לג'וליה </v>
      </c>
      <c r="J397" s="37">
        <v>4981</v>
      </c>
      <c r="K397" s="38">
        <v>4981</v>
      </c>
      <c r="L397" s="39">
        <v>9.977916081108211E-2</v>
      </c>
      <c r="M397" s="40">
        <v>497</v>
      </c>
      <c r="N397" s="41">
        <v>9.977916081108211E-2</v>
      </c>
      <c r="O397" s="42">
        <v>497</v>
      </c>
      <c r="P397" s="7">
        <f>VLOOKUP(C397,'ריכוז נתונים'!$B$3:$C$189,2)</f>
        <v>9</v>
      </c>
      <c r="Q397" s="47" t="b">
        <f t="shared" si="80"/>
        <v>1</v>
      </c>
      <c r="R397" s="7">
        <f t="shared" si="81"/>
        <v>0.9</v>
      </c>
      <c r="S397" s="47">
        <f t="shared" si="82"/>
        <v>553</v>
      </c>
      <c r="T397" s="7">
        <f t="shared" si="83"/>
        <v>8.5000000000000018</v>
      </c>
      <c r="U397" s="7" t="str">
        <f t="shared" si="84"/>
        <v>Gap</v>
      </c>
      <c r="V397" s="7">
        <f>IF(ISERROR(IF(INDEX(rosh!$O$4:$P$710,MATCH(I397,rosh!$O$4:$O$710,0),2)="Mayor",1,)),0,IF(INDEX(rosh!$O$4:$P$710,MATCH(I397,rosh!$O$4:$O$710,0),2)="Mayor",1,))</f>
        <v>0</v>
      </c>
      <c r="W397" s="7" t="str">
        <f t="shared" si="85"/>
        <v>TRUE ג'לג'וליה</v>
      </c>
      <c r="X397" s="84">
        <f t="shared" si="90"/>
        <v>4568</v>
      </c>
      <c r="Y397" s="7">
        <f t="shared" si="86"/>
        <v>1</v>
      </c>
      <c r="Z397" s="7">
        <f t="shared" si="87"/>
        <v>9</v>
      </c>
      <c r="AA397" s="7" t="str">
        <f t="shared" si="88"/>
        <v/>
      </c>
      <c r="AB397" s="7">
        <f t="shared" si="89"/>
        <v>1</v>
      </c>
    </row>
    <row r="398" spans="2:28" ht="15" thickTop="1" thickBot="1">
      <c r="B398" s="31">
        <v>627</v>
      </c>
      <c r="C398" s="32" t="s">
        <v>15787</v>
      </c>
      <c r="D398" s="33">
        <v>5612</v>
      </c>
      <c r="E398" s="34" t="s">
        <v>1933</v>
      </c>
      <c r="F398" s="22" t="str">
        <f t="shared" si="78"/>
        <v>יז ג'לג'וליה</v>
      </c>
      <c r="G398" s="35" t="s">
        <v>8277</v>
      </c>
      <c r="H398" s="36"/>
      <c r="I398" s="25" t="str">
        <f t="shared" si="79"/>
        <v xml:space="preserve">ג'לג'וליה </v>
      </c>
      <c r="J398" s="37">
        <v>4981</v>
      </c>
      <c r="K398" s="38">
        <v>4981</v>
      </c>
      <c r="L398" s="39">
        <v>9.8574583416984538E-2</v>
      </c>
      <c r="M398" s="40">
        <v>491</v>
      </c>
      <c r="N398" s="41">
        <v>9.8574583416984538E-2</v>
      </c>
      <c r="O398" s="42">
        <v>491</v>
      </c>
      <c r="P398" s="7">
        <f>VLOOKUP(C398,'ריכוז נתונים'!$B$3:$C$189,2)</f>
        <v>9</v>
      </c>
      <c r="Q398" s="47" t="b">
        <f t="shared" si="80"/>
        <v>1</v>
      </c>
      <c r="R398" s="7">
        <f t="shared" si="81"/>
        <v>0.9</v>
      </c>
      <c r="S398" s="47">
        <f t="shared" si="82"/>
        <v>553</v>
      </c>
      <c r="T398" s="7">
        <f t="shared" si="83"/>
        <v>8.5000000000000018</v>
      </c>
      <c r="U398" s="7" t="str">
        <f t="shared" si="84"/>
        <v>Gap</v>
      </c>
      <c r="V398" s="7">
        <f>IF(ISERROR(IF(INDEX(rosh!$O$4:$P$710,MATCH(I398,rosh!$O$4:$O$710,0),2)="Mayor",1,)),0,IF(INDEX(rosh!$O$4:$P$710,MATCH(I398,rosh!$O$4:$O$710,0),2)="Mayor",1,))</f>
        <v>0</v>
      </c>
      <c r="W398" s="7" t="str">
        <f t="shared" si="85"/>
        <v>TRUE ג'לג'וליה</v>
      </c>
      <c r="X398" s="84">
        <f t="shared" si="90"/>
        <v>4568</v>
      </c>
      <c r="Y398" s="7">
        <f t="shared" si="86"/>
        <v>1</v>
      </c>
      <c r="Z398" s="7">
        <f t="shared" si="87"/>
        <v>9</v>
      </c>
      <c r="AA398" s="7" t="str">
        <f t="shared" si="88"/>
        <v/>
      </c>
      <c r="AB398" s="7">
        <f t="shared" si="89"/>
        <v>1</v>
      </c>
    </row>
    <row r="399" spans="2:28" ht="15" thickTop="1" thickBot="1">
      <c r="B399" s="31">
        <v>627</v>
      </c>
      <c r="C399" s="32" t="s">
        <v>15787</v>
      </c>
      <c r="D399" s="33">
        <v>5612</v>
      </c>
      <c r="E399" s="34" t="s">
        <v>2104</v>
      </c>
      <c r="F399" s="22" t="str">
        <f t="shared" si="78"/>
        <v>ים ג'לג'וליה</v>
      </c>
      <c r="G399" s="35" t="s">
        <v>1326</v>
      </c>
      <c r="H399" s="36"/>
      <c r="I399" s="25" t="str">
        <f t="shared" si="79"/>
        <v xml:space="preserve">ג'לג'וליה </v>
      </c>
      <c r="J399" s="37">
        <v>4981</v>
      </c>
      <c r="K399" s="38">
        <v>4981</v>
      </c>
      <c r="L399" s="39">
        <v>9.6566954426821922E-2</v>
      </c>
      <c r="M399" s="40">
        <v>481</v>
      </c>
      <c r="N399" s="41">
        <v>9.6566954426821922E-2</v>
      </c>
      <c r="O399" s="42">
        <v>481</v>
      </c>
      <c r="P399" s="7">
        <f>VLOOKUP(C399,'ריכוז נתונים'!$B$3:$C$189,2)</f>
        <v>9</v>
      </c>
      <c r="Q399" s="47" t="b">
        <f t="shared" si="80"/>
        <v>1</v>
      </c>
      <c r="R399" s="7">
        <f t="shared" si="81"/>
        <v>0.9</v>
      </c>
      <c r="S399" s="47">
        <f t="shared" si="82"/>
        <v>553</v>
      </c>
      <c r="T399" s="7">
        <f t="shared" si="83"/>
        <v>8.5000000000000018</v>
      </c>
      <c r="U399" s="7" t="str">
        <f t="shared" si="84"/>
        <v>Gap</v>
      </c>
      <c r="V399" s="7">
        <f>IF(ISERROR(IF(INDEX(rosh!$O$4:$P$710,MATCH(I399,rosh!$O$4:$O$710,0),2)="Mayor",1,)),0,IF(INDEX(rosh!$O$4:$P$710,MATCH(I399,rosh!$O$4:$O$710,0),2)="Mayor",1,))</f>
        <v>0</v>
      </c>
      <c r="W399" s="7" t="str">
        <f t="shared" si="85"/>
        <v>TRUE ג'לג'וליה</v>
      </c>
      <c r="X399" s="84">
        <f t="shared" si="90"/>
        <v>4568</v>
      </c>
      <c r="Y399" s="7">
        <f t="shared" si="86"/>
        <v>1</v>
      </c>
      <c r="Z399" s="7">
        <f t="shared" si="87"/>
        <v>9</v>
      </c>
      <c r="AA399" s="7" t="str">
        <f t="shared" si="88"/>
        <v/>
      </c>
      <c r="AB399" s="7">
        <f t="shared" si="89"/>
        <v>1</v>
      </c>
    </row>
    <row r="400" spans="2:28" ht="15" thickTop="1" thickBot="1">
      <c r="B400" s="31">
        <v>627</v>
      </c>
      <c r="C400" s="32" t="s">
        <v>15787</v>
      </c>
      <c r="D400" s="33">
        <v>5612</v>
      </c>
      <c r="E400" s="34" t="s">
        <v>49</v>
      </c>
      <c r="F400" s="22" t="str">
        <f t="shared" si="78"/>
        <v>ו ג'לג'וליה</v>
      </c>
      <c r="G400" s="35" t="s">
        <v>15843</v>
      </c>
      <c r="H400" s="36"/>
      <c r="I400" s="25" t="str">
        <f t="shared" si="79"/>
        <v xml:space="preserve">ג'לג'וליה </v>
      </c>
      <c r="J400" s="37">
        <v>4981</v>
      </c>
      <c r="K400" s="38">
        <v>4981</v>
      </c>
      <c r="L400" s="39">
        <v>9.6366191527805664E-2</v>
      </c>
      <c r="M400" s="40">
        <v>480</v>
      </c>
      <c r="N400" s="41">
        <v>9.6366191527805664E-2</v>
      </c>
      <c r="O400" s="42">
        <v>480</v>
      </c>
      <c r="P400" s="7">
        <f>VLOOKUP(C400,'ריכוז נתונים'!$B$3:$C$189,2)</f>
        <v>9</v>
      </c>
      <c r="Q400" s="47" t="b">
        <f t="shared" si="80"/>
        <v>1</v>
      </c>
      <c r="R400" s="7">
        <f t="shared" si="81"/>
        <v>0.9</v>
      </c>
      <c r="S400" s="47">
        <f t="shared" si="82"/>
        <v>553</v>
      </c>
      <c r="T400" s="7">
        <f t="shared" si="83"/>
        <v>8.5000000000000018</v>
      </c>
      <c r="U400" s="7" t="str">
        <f t="shared" si="84"/>
        <v>Gap</v>
      </c>
      <c r="V400" s="7">
        <f>IF(ISERROR(IF(INDEX(rosh!$O$4:$P$710,MATCH(I400,rosh!$O$4:$O$710,0),2)="Mayor",1,)),0,IF(INDEX(rosh!$O$4:$P$710,MATCH(I400,rosh!$O$4:$O$710,0),2)="Mayor",1,))</f>
        <v>0</v>
      </c>
      <c r="W400" s="7" t="str">
        <f t="shared" si="85"/>
        <v>TRUE ג'לג'וליה</v>
      </c>
      <c r="X400" s="84">
        <f t="shared" si="90"/>
        <v>4568</v>
      </c>
      <c r="Y400" s="7">
        <f t="shared" si="86"/>
        <v>1</v>
      </c>
      <c r="Z400" s="7">
        <f t="shared" si="87"/>
        <v>9</v>
      </c>
      <c r="AA400" s="7" t="str">
        <f t="shared" si="88"/>
        <v/>
      </c>
      <c r="AB400" s="7">
        <f t="shared" si="89"/>
        <v>1</v>
      </c>
    </row>
    <row r="401" spans="2:28" ht="15" thickTop="1" thickBot="1">
      <c r="B401" s="31">
        <v>627</v>
      </c>
      <c r="C401" s="32" t="s">
        <v>15787</v>
      </c>
      <c r="D401" s="33">
        <v>5612</v>
      </c>
      <c r="E401" s="34" t="s">
        <v>15855</v>
      </c>
      <c r="F401" s="22" t="str">
        <f t="shared" si="78"/>
        <v>הק ג'לג'וליה</v>
      </c>
      <c r="G401" s="35" t="s">
        <v>15854</v>
      </c>
      <c r="H401" s="36"/>
      <c r="I401" s="25" t="str">
        <f t="shared" si="79"/>
        <v xml:space="preserve">ג'לג'וליה </v>
      </c>
      <c r="J401" s="37">
        <v>4981</v>
      </c>
      <c r="K401" s="38">
        <v>4981</v>
      </c>
      <c r="L401" s="39">
        <v>9.4760088335675563E-2</v>
      </c>
      <c r="M401" s="40">
        <v>472</v>
      </c>
      <c r="N401" s="41">
        <v>9.4760088335675563E-2</v>
      </c>
      <c r="O401" s="42">
        <v>472</v>
      </c>
      <c r="P401" s="7">
        <f>VLOOKUP(C401,'ריכוז נתונים'!$B$3:$C$189,2)</f>
        <v>9</v>
      </c>
      <c r="Q401" s="47" t="b">
        <f t="shared" si="80"/>
        <v>1</v>
      </c>
      <c r="R401" s="7">
        <f t="shared" si="81"/>
        <v>0.9</v>
      </c>
      <c r="S401" s="47">
        <f t="shared" si="82"/>
        <v>553</v>
      </c>
      <c r="T401" s="7">
        <f t="shared" si="83"/>
        <v>8.5000000000000018</v>
      </c>
      <c r="U401" s="7" t="str">
        <f t="shared" si="84"/>
        <v>Gap</v>
      </c>
      <c r="V401" s="7">
        <f>IF(ISERROR(IF(INDEX(rosh!$O$4:$P$710,MATCH(I401,rosh!$O$4:$O$710,0),2)="Mayor",1,)),0,IF(INDEX(rosh!$O$4:$P$710,MATCH(I401,rosh!$O$4:$O$710,0),2)="Mayor",1,))</f>
        <v>0</v>
      </c>
      <c r="W401" s="7" t="str">
        <f t="shared" si="85"/>
        <v>TRUE ג'לג'וליה</v>
      </c>
      <c r="X401" s="84">
        <f t="shared" si="90"/>
        <v>4568</v>
      </c>
      <c r="Y401" s="7">
        <f t="shared" si="86"/>
        <v>1</v>
      </c>
      <c r="Z401" s="7">
        <f t="shared" si="87"/>
        <v>9</v>
      </c>
      <c r="AA401" s="7" t="str">
        <f t="shared" si="88"/>
        <v/>
      </c>
      <c r="AB401" s="7">
        <f t="shared" si="89"/>
        <v>1</v>
      </c>
    </row>
    <row r="402" spans="2:28" ht="15" thickTop="1" thickBot="1">
      <c r="B402" s="31">
        <v>627</v>
      </c>
      <c r="C402" s="32" t="s">
        <v>15787</v>
      </c>
      <c r="D402" s="33">
        <v>5612</v>
      </c>
      <c r="E402" s="34" t="s">
        <v>573</v>
      </c>
      <c r="F402" s="22" t="str">
        <f t="shared" si="78"/>
        <v>זך ג'לג'וליה</v>
      </c>
      <c r="G402" s="35" t="s">
        <v>15837</v>
      </c>
      <c r="H402" s="36"/>
      <c r="I402" s="25" t="str">
        <f t="shared" si="79"/>
        <v xml:space="preserve">ג'לג'וליה </v>
      </c>
      <c r="J402" s="37">
        <v>4981</v>
      </c>
      <c r="K402" s="38">
        <v>4981</v>
      </c>
      <c r="L402" s="39">
        <v>8.1710499899618552E-2</v>
      </c>
      <c r="M402" s="40">
        <v>407</v>
      </c>
      <c r="N402" s="41">
        <v>8.1710499899618552E-2</v>
      </c>
      <c r="O402" s="42">
        <v>407</v>
      </c>
      <c r="P402" s="7">
        <f>VLOOKUP(C402,'ריכוז נתונים'!$B$3:$C$189,2)</f>
        <v>9</v>
      </c>
      <c r="Q402" s="47" t="b">
        <f t="shared" si="80"/>
        <v>0</v>
      </c>
      <c r="R402" s="7">
        <f t="shared" si="81"/>
        <v>0</v>
      </c>
      <c r="S402" s="47">
        <f t="shared" si="82"/>
        <v>553</v>
      </c>
      <c r="T402" s="7">
        <f t="shared" si="83"/>
        <v>8.5000000000000018</v>
      </c>
      <c r="U402" s="7" t="str">
        <f t="shared" si="84"/>
        <v>Gap</v>
      </c>
      <c r="V402" s="7">
        <f>IF(ISERROR(IF(INDEX(rosh!$O$4:$P$710,MATCH(I402,rosh!$O$4:$O$710,0),2)="Mayor",1,)),0,IF(INDEX(rosh!$O$4:$P$710,MATCH(I402,rosh!$O$4:$O$710,0),2)="Mayor",1,))</f>
        <v>0</v>
      </c>
      <c r="W402" s="7" t="str">
        <f t="shared" si="85"/>
        <v>FALSE ג'לג'וליה</v>
      </c>
      <c r="X402" s="84">
        <f t="shared" si="90"/>
        <v>413</v>
      </c>
      <c r="Y402" s="7">
        <f t="shared" si="86"/>
        <v>0</v>
      </c>
      <c r="Z402" s="7">
        <f t="shared" si="87"/>
        <v>9</v>
      </c>
      <c r="AA402" s="7" t="str">
        <f t="shared" si="88"/>
        <v/>
      </c>
      <c r="AB402" s="7">
        <f t="shared" si="89"/>
        <v>0</v>
      </c>
    </row>
    <row r="403" spans="2:28" ht="15" thickTop="1" thickBot="1">
      <c r="B403" s="31">
        <v>627</v>
      </c>
      <c r="C403" s="32" t="s">
        <v>15787</v>
      </c>
      <c r="D403" s="33">
        <v>5612</v>
      </c>
      <c r="E403" s="34" t="s">
        <v>70</v>
      </c>
      <c r="F403" s="22" t="str">
        <f t="shared" si="78"/>
        <v>א ג'לג'וליה</v>
      </c>
      <c r="G403" s="35" t="s">
        <v>15861</v>
      </c>
      <c r="H403" s="36" t="s">
        <v>15863</v>
      </c>
      <c r="I403" s="25" t="str">
        <f t="shared" si="79"/>
        <v>ג'לג'וליה עודה פאיק</v>
      </c>
      <c r="J403" s="37">
        <v>4981</v>
      </c>
      <c r="K403" s="38">
        <v>4981</v>
      </c>
      <c r="L403" s="39">
        <v>6.0228869704878542E-4</v>
      </c>
      <c r="M403" s="40">
        <v>3</v>
      </c>
      <c r="N403" s="41">
        <v>6.0228869704878542E-4</v>
      </c>
      <c r="O403" s="42">
        <v>3</v>
      </c>
      <c r="P403" s="7">
        <f>VLOOKUP(C403,'ריכוז נתונים'!$B$3:$C$189,2)</f>
        <v>9</v>
      </c>
      <c r="Q403" s="47" t="b">
        <f t="shared" si="80"/>
        <v>0</v>
      </c>
      <c r="R403" s="7">
        <f t="shared" si="81"/>
        <v>0</v>
      </c>
      <c r="S403" s="47">
        <f t="shared" si="82"/>
        <v>553</v>
      </c>
      <c r="T403" s="7">
        <f t="shared" si="83"/>
        <v>8.5000000000000018</v>
      </c>
      <c r="U403" s="7" t="str">
        <f t="shared" si="84"/>
        <v>Gap</v>
      </c>
      <c r="V403" s="7">
        <f>IF(ISERROR(IF(INDEX(rosh!$O$4:$P$710,MATCH(I403,rosh!$O$4:$O$710,0),2)="Mayor",1,)),0,IF(INDEX(rosh!$O$4:$P$710,MATCH(I403,rosh!$O$4:$O$710,0),2)="Mayor",1,))</f>
        <v>1</v>
      </c>
      <c r="W403" s="7" t="str">
        <f t="shared" si="85"/>
        <v>FALSE ג'לג'וליה</v>
      </c>
      <c r="X403" s="84">
        <f t="shared" si="90"/>
        <v>413</v>
      </c>
      <c r="Y403" s="7">
        <f t="shared" si="86"/>
        <v>0</v>
      </c>
      <c r="Z403" s="7">
        <f t="shared" si="87"/>
        <v>9</v>
      </c>
      <c r="AA403" s="7" t="str">
        <f t="shared" si="88"/>
        <v/>
      </c>
      <c r="AB403" s="7">
        <f t="shared" si="89"/>
        <v>1</v>
      </c>
    </row>
    <row r="404" spans="2:28" ht="15" thickTop="1" thickBot="1">
      <c r="B404" s="31">
        <v>627</v>
      </c>
      <c r="C404" s="32" t="s">
        <v>15787</v>
      </c>
      <c r="D404" s="33">
        <v>5612</v>
      </c>
      <c r="E404" s="34" t="s">
        <v>761</v>
      </c>
      <c r="F404" s="22" t="str">
        <f t="shared" si="78"/>
        <v>ך ג'לג'וליה</v>
      </c>
      <c r="G404" s="35" t="s">
        <v>5661</v>
      </c>
      <c r="H404" s="36" t="s">
        <v>15820</v>
      </c>
      <c r="I404" s="25" t="str">
        <f t="shared" si="79"/>
        <v>ג'לג'וליה גאבר גאבר</v>
      </c>
      <c r="J404" s="37">
        <v>4981</v>
      </c>
      <c r="K404" s="38">
        <v>4981</v>
      </c>
      <c r="L404" s="39">
        <v>6.0228869704878542E-4</v>
      </c>
      <c r="M404" s="40">
        <v>3</v>
      </c>
      <c r="N404" s="41">
        <v>6.0228869704878542E-4</v>
      </c>
      <c r="O404" s="42">
        <v>3</v>
      </c>
      <c r="P404" s="7">
        <f>VLOOKUP(C404,'ריכוז נתונים'!$B$3:$C$189,2)</f>
        <v>9</v>
      </c>
      <c r="Q404" s="47" t="b">
        <f t="shared" si="80"/>
        <v>0</v>
      </c>
      <c r="R404" s="7">
        <f t="shared" si="81"/>
        <v>0</v>
      </c>
      <c r="S404" s="47">
        <f t="shared" si="82"/>
        <v>553</v>
      </c>
      <c r="T404" s="7">
        <f t="shared" si="83"/>
        <v>8.5000000000000018</v>
      </c>
      <c r="U404" s="7" t="str">
        <f t="shared" si="84"/>
        <v>Gap</v>
      </c>
      <c r="V404" s="7">
        <f>IF(ISERROR(IF(INDEX(rosh!$O$4:$P$710,MATCH(I404,rosh!$O$4:$O$710,0),2)="Mayor",1,)),0,IF(INDEX(rosh!$O$4:$P$710,MATCH(I404,rosh!$O$4:$O$710,0),2)="Mayor",1,))</f>
        <v>0</v>
      </c>
      <c r="W404" s="7" t="str">
        <f t="shared" si="85"/>
        <v>FALSE ג'לג'וליה</v>
      </c>
      <c r="X404" s="84">
        <f t="shared" si="90"/>
        <v>413</v>
      </c>
      <c r="Y404" s="7">
        <f t="shared" si="86"/>
        <v>0</v>
      </c>
      <c r="Z404" s="7">
        <f t="shared" si="87"/>
        <v>9</v>
      </c>
      <c r="AA404" s="7" t="str">
        <f t="shared" si="88"/>
        <v/>
      </c>
      <c r="AB404" s="7">
        <f t="shared" si="89"/>
        <v>0</v>
      </c>
    </row>
    <row r="405" spans="2:28" ht="15" thickTop="1" thickBot="1">
      <c r="B405" s="31">
        <v>541</v>
      </c>
      <c r="C405" s="32" t="s">
        <v>15699</v>
      </c>
      <c r="D405" s="33">
        <v>7832</v>
      </c>
      <c r="E405" s="34" t="s">
        <v>142</v>
      </c>
      <c r="F405" s="22" t="str">
        <f t="shared" si="78"/>
        <v>ט ג'סר א-זרקא</v>
      </c>
      <c r="G405" s="35" t="s">
        <v>9935</v>
      </c>
      <c r="H405" s="36"/>
      <c r="I405" s="25" t="str">
        <f t="shared" si="79"/>
        <v xml:space="preserve">ג'סר א-זרקא </v>
      </c>
      <c r="J405" s="37">
        <v>4484</v>
      </c>
      <c r="K405" s="38">
        <v>4484</v>
      </c>
      <c r="L405" s="39">
        <v>0.21476360392506691</v>
      </c>
      <c r="M405" s="40">
        <v>963</v>
      </c>
      <c r="N405" s="41">
        <v>0.21476360392506691</v>
      </c>
      <c r="O405" s="42">
        <v>963</v>
      </c>
      <c r="P405" s="7">
        <f>VLOOKUP(C405,'ריכוז נתונים'!$B$3:$C$189,2)</f>
        <v>11</v>
      </c>
      <c r="Q405" s="47" t="b">
        <f t="shared" si="80"/>
        <v>1</v>
      </c>
      <c r="R405" s="7">
        <f t="shared" si="81"/>
        <v>2.4</v>
      </c>
      <c r="S405" s="47">
        <f t="shared" si="82"/>
        <v>408</v>
      </c>
      <c r="T405" s="7">
        <f t="shared" si="83"/>
        <v>10.999999999999998</v>
      </c>
      <c r="U405" s="7" t="str">
        <f t="shared" si="84"/>
        <v/>
      </c>
      <c r="V405" s="7">
        <f>IF(ISERROR(IF(INDEX(rosh!$O$4:$P$710,MATCH(I405,rosh!$O$4:$O$710,0),2)="Mayor",1,)),0,IF(INDEX(rosh!$O$4:$P$710,MATCH(I405,rosh!$O$4:$O$710,0),2)="Mayor",1,))</f>
        <v>0</v>
      </c>
      <c r="W405" s="7" t="str">
        <f t="shared" si="85"/>
        <v>TRUE ג'סר א-זרקא</v>
      </c>
      <c r="X405" s="84">
        <f t="shared" si="90"/>
        <v>4484</v>
      </c>
      <c r="Y405" s="7">
        <f t="shared" si="86"/>
        <v>2</v>
      </c>
      <c r="Z405" s="7">
        <f t="shared" si="87"/>
        <v>10</v>
      </c>
      <c r="AA405" s="7" t="str">
        <f t="shared" si="88"/>
        <v>Gap</v>
      </c>
      <c r="AB405" s="7">
        <f t="shared" si="89"/>
        <v>2</v>
      </c>
    </row>
    <row r="406" spans="2:28" ht="15" thickTop="1" thickBot="1">
      <c r="B406" s="31">
        <v>541</v>
      </c>
      <c r="C406" s="32" t="s">
        <v>15699</v>
      </c>
      <c r="D406" s="33">
        <v>7832</v>
      </c>
      <c r="E406" s="34" t="s">
        <v>1059</v>
      </c>
      <c r="F406" s="22" t="str">
        <f t="shared" si="78"/>
        <v>ע ג'סר א-זרקא</v>
      </c>
      <c r="G406" s="35" t="s">
        <v>8180</v>
      </c>
      <c r="H406" s="36"/>
      <c r="I406" s="25" t="str">
        <f t="shared" si="79"/>
        <v xml:space="preserve">ג'סר א-זרקא </v>
      </c>
      <c r="J406" s="37">
        <v>4484</v>
      </c>
      <c r="K406" s="38">
        <v>4484</v>
      </c>
      <c r="L406" s="39">
        <v>0.2116413916146298</v>
      </c>
      <c r="M406" s="40">
        <v>949</v>
      </c>
      <c r="N406" s="41">
        <v>0.2116413916146298</v>
      </c>
      <c r="O406" s="42">
        <v>949</v>
      </c>
      <c r="P406" s="7">
        <f>VLOOKUP(C406,'ריכוז נתונים'!$B$3:$C$189,2)</f>
        <v>11</v>
      </c>
      <c r="Q406" s="47" t="b">
        <f t="shared" si="80"/>
        <v>1</v>
      </c>
      <c r="R406" s="7">
        <f t="shared" si="81"/>
        <v>2.2999999999999998</v>
      </c>
      <c r="S406" s="47">
        <f t="shared" si="82"/>
        <v>408</v>
      </c>
      <c r="T406" s="7">
        <f t="shared" si="83"/>
        <v>10.999999999999998</v>
      </c>
      <c r="U406" s="7" t="str">
        <f t="shared" si="84"/>
        <v/>
      </c>
      <c r="V406" s="7">
        <f>IF(ISERROR(IF(INDEX(rosh!$O$4:$P$710,MATCH(I406,rosh!$O$4:$O$710,0),2)="Mayor",1,)),0,IF(INDEX(rosh!$O$4:$P$710,MATCH(I406,rosh!$O$4:$O$710,0),2)="Mayor",1,))</f>
        <v>0</v>
      </c>
      <c r="W406" s="7" t="str">
        <f t="shared" si="85"/>
        <v>TRUE ג'סר א-זרקא</v>
      </c>
      <c r="X406" s="84">
        <f t="shared" si="90"/>
        <v>4484</v>
      </c>
      <c r="Y406" s="7">
        <f t="shared" si="86"/>
        <v>2</v>
      </c>
      <c r="Z406" s="7">
        <f t="shared" si="87"/>
        <v>10</v>
      </c>
      <c r="AA406" s="7" t="str">
        <f t="shared" si="88"/>
        <v>Gap</v>
      </c>
      <c r="AB406" s="7">
        <f t="shared" si="89"/>
        <v>2</v>
      </c>
    </row>
    <row r="407" spans="2:28" ht="15" thickTop="1" thickBot="1">
      <c r="B407" s="31">
        <v>541</v>
      </c>
      <c r="C407" s="32" t="s">
        <v>15699</v>
      </c>
      <c r="D407" s="33">
        <v>7832</v>
      </c>
      <c r="E407" s="34" t="s">
        <v>339</v>
      </c>
      <c r="F407" s="22" t="str">
        <f t="shared" si="78"/>
        <v>ץ ג'סר א-זרקא</v>
      </c>
      <c r="G407" s="35" t="s">
        <v>15711</v>
      </c>
      <c r="H407" s="36"/>
      <c r="I407" s="25" t="str">
        <f t="shared" si="79"/>
        <v xml:space="preserve">ג'סר א-זרקא </v>
      </c>
      <c r="J407" s="37">
        <v>4484</v>
      </c>
      <c r="K407" s="38">
        <v>4484</v>
      </c>
      <c r="L407" s="39">
        <v>0.2076271186440678</v>
      </c>
      <c r="M407" s="40">
        <v>931</v>
      </c>
      <c r="N407" s="41">
        <v>0.2076271186440678</v>
      </c>
      <c r="O407" s="42">
        <v>931</v>
      </c>
      <c r="P407" s="7">
        <f>VLOOKUP(C407,'ריכוז נתונים'!$B$3:$C$189,2)</f>
        <v>11</v>
      </c>
      <c r="Q407" s="47" t="b">
        <f t="shared" si="80"/>
        <v>1</v>
      </c>
      <c r="R407" s="7">
        <f t="shared" si="81"/>
        <v>2.2999999999999998</v>
      </c>
      <c r="S407" s="47">
        <f t="shared" si="82"/>
        <v>408</v>
      </c>
      <c r="T407" s="7">
        <f t="shared" si="83"/>
        <v>10.999999999999998</v>
      </c>
      <c r="U407" s="7" t="str">
        <f t="shared" si="84"/>
        <v/>
      </c>
      <c r="V407" s="7">
        <f>IF(ISERROR(IF(INDEX(rosh!$O$4:$P$710,MATCH(I407,rosh!$O$4:$O$710,0),2)="Mayor",1,)),0,IF(INDEX(rosh!$O$4:$P$710,MATCH(I407,rosh!$O$4:$O$710,0),2)="Mayor",1,))</f>
        <v>0</v>
      </c>
      <c r="W407" s="7" t="str">
        <f t="shared" si="85"/>
        <v>TRUE ג'סר א-זרקא</v>
      </c>
      <c r="X407" s="84">
        <f t="shared" si="90"/>
        <v>4484</v>
      </c>
      <c r="Y407" s="7">
        <f t="shared" si="86"/>
        <v>2</v>
      </c>
      <c r="Z407" s="7">
        <f t="shared" si="87"/>
        <v>10</v>
      </c>
      <c r="AA407" s="7" t="str">
        <f t="shared" si="88"/>
        <v>Gap</v>
      </c>
      <c r="AB407" s="7">
        <f t="shared" si="89"/>
        <v>2</v>
      </c>
    </row>
    <row r="408" spans="2:28" ht="15" thickTop="1" thickBot="1">
      <c r="B408" s="31">
        <v>541</v>
      </c>
      <c r="C408" s="32" t="s">
        <v>15699</v>
      </c>
      <c r="D408" s="33">
        <v>7832</v>
      </c>
      <c r="E408" s="34" t="s">
        <v>259</v>
      </c>
      <c r="F408" s="22" t="str">
        <f t="shared" si="78"/>
        <v>ק ג'סר א-זרקא</v>
      </c>
      <c r="G408" s="35" t="s">
        <v>15705</v>
      </c>
      <c r="H408" s="36"/>
      <c r="I408" s="25" t="str">
        <f t="shared" si="79"/>
        <v xml:space="preserve">ג'סר א-זרקא </v>
      </c>
      <c r="J408" s="37">
        <v>4484</v>
      </c>
      <c r="K408" s="38">
        <v>4484</v>
      </c>
      <c r="L408" s="39">
        <v>0.15811775200713649</v>
      </c>
      <c r="M408" s="40">
        <v>709</v>
      </c>
      <c r="N408" s="41">
        <v>0.15811775200713649</v>
      </c>
      <c r="O408" s="42">
        <v>709</v>
      </c>
      <c r="P408" s="7">
        <f>VLOOKUP(C408,'ריכוז נתונים'!$B$3:$C$189,2)</f>
        <v>11</v>
      </c>
      <c r="Q408" s="47" t="b">
        <f t="shared" si="80"/>
        <v>1</v>
      </c>
      <c r="R408" s="7">
        <f t="shared" si="81"/>
        <v>1.7</v>
      </c>
      <c r="S408" s="47">
        <f t="shared" si="82"/>
        <v>408</v>
      </c>
      <c r="T408" s="7">
        <f t="shared" si="83"/>
        <v>10.999999999999998</v>
      </c>
      <c r="U408" s="7" t="str">
        <f t="shared" si="84"/>
        <v/>
      </c>
      <c r="V408" s="7">
        <f>IF(ISERROR(IF(INDEX(rosh!$O$4:$P$710,MATCH(I408,rosh!$O$4:$O$710,0),2)="Mayor",1,)),0,IF(INDEX(rosh!$O$4:$P$710,MATCH(I408,rosh!$O$4:$O$710,0),2)="Mayor",1,))</f>
        <v>0</v>
      </c>
      <c r="W408" s="7" t="str">
        <f t="shared" si="85"/>
        <v>TRUE ג'סר א-זרקא</v>
      </c>
      <c r="X408" s="84">
        <f t="shared" si="90"/>
        <v>4484</v>
      </c>
      <c r="Y408" s="7">
        <f t="shared" si="86"/>
        <v>2</v>
      </c>
      <c r="Z408" s="7">
        <f t="shared" si="87"/>
        <v>10</v>
      </c>
      <c r="AA408" s="7" t="str">
        <f t="shared" si="88"/>
        <v>Gap</v>
      </c>
      <c r="AB408" s="7">
        <f t="shared" si="89"/>
        <v>2</v>
      </c>
    </row>
    <row r="409" spans="2:28" ht="15" thickTop="1" thickBot="1">
      <c r="B409" s="31">
        <v>541</v>
      </c>
      <c r="C409" s="32" t="s">
        <v>15699</v>
      </c>
      <c r="D409" s="33">
        <v>7832</v>
      </c>
      <c r="E409" s="34" t="s">
        <v>60</v>
      </c>
      <c r="F409" s="22" t="str">
        <f t="shared" si="78"/>
        <v>ד ג'סר א-זרקא</v>
      </c>
      <c r="G409" s="35" t="s">
        <v>15768</v>
      </c>
      <c r="H409" s="36" t="s">
        <v>15782</v>
      </c>
      <c r="I409" s="25" t="str">
        <f t="shared" si="79"/>
        <v>ג'סר א-זרקא ג'רבאן סמי</v>
      </c>
      <c r="J409" s="37">
        <v>4484</v>
      </c>
      <c r="K409" s="38">
        <v>4484</v>
      </c>
      <c r="L409" s="39">
        <v>0.10548617305976807</v>
      </c>
      <c r="M409" s="40">
        <v>473</v>
      </c>
      <c r="N409" s="41">
        <v>0.10548617305976807</v>
      </c>
      <c r="O409" s="42">
        <v>473</v>
      </c>
      <c r="P409" s="7">
        <f>VLOOKUP(C409,'ריכוז נתונים'!$B$3:$C$189,2)</f>
        <v>11</v>
      </c>
      <c r="Q409" s="47" t="b">
        <f t="shared" si="80"/>
        <v>1</v>
      </c>
      <c r="R409" s="7">
        <f t="shared" si="81"/>
        <v>1.2</v>
      </c>
      <c r="S409" s="47">
        <f t="shared" si="82"/>
        <v>408</v>
      </c>
      <c r="T409" s="7">
        <f t="shared" si="83"/>
        <v>10.999999999999998</v>
      </c>
      <c r="U409" s="7" t="str">
        <f t="shared" si="84"/>
        <v/>
      </c>
      <c r="V409" s="7">
        <f>IF(ISERROR(IF(INDEX(rosh!$O$4:$P$710,MATCH(I409,rosh!$O$4:$O$710,0),2)="Mayor",1,)),0,IF(INDEX(rosh!$O$4:$P$710,MATCH(I409,rosh!$O$4:$O$710,0),2)="Mayor",1,))</f>
        <v>0</v>
      </c>
      <c r="W409" s="7" t="str">
        <f t="shared" si="85"/>
        <v>TRUE ג'סר א-זרקא</v>
      </c>
      <c r="X409" s="84">
        <f t="shared" si="90"/>
        <v>4484</v>
      </c>
      <c r="Y409" s="7">
        <f t="shared" si="86"/>
        <v>1</v>
      </c>
      <c r="Z409" s="7">
        <f t="shared" si="87"/>
        <v>10</v>
      </c>
      <c r="AA409" s="7" t="str">
        <f t="shared" si="88"/>
        <v>Gap</v>
      </c>
      <c r="AB409" s="7">
        <f t="shared" si="89"/>
        <v>1</v>
      </c>
    </row>
    <row r="410" spans="2:28" ht="15" thickTop="1" thickBot="1">
      <c r="B410" s="31">
        <v>541</v>
      </c>
      <c r="C410" s="32" t="s">
        <v>15699</v>
      </c>
      <c r="D410" s="33">
        <v>7832</v>
      </c>
      <c r="E410" s="34" t="s">
        <v>87</v>
      </c>
      <c r="F410" s="22" t="str">
        <f t="shared" si="78"/>
        <v>נ ג'סר א-זרקא</v>
      </c>
      <c r="G410" s="35" t="s">
        <v>5418</v>
      </c>
      <c r="H410" s="36"/>
      <c r="I410" s="25" t="str">
        <f t="shared" si="79"/>
        <v xml:space="preserve">ג'סר א-זרקא </v>
      </c>
      <c r="J410" s="37">
        <v>4484</v>
      </c>
      <c r="K410" s="38">
        <v>4484</v>
      </c>
      <c r="L410" s="39">
        <v>0.10236396074933095</v>
      </c>
      <c r="M410" s="40">
        <v>459</v>
      </c>
      <c r="N410" s="41">
        <v>0.10236396074933095</v>
      </c>
      <c r="O410" s="42">
        <v>459</v>
      </c>
      <c r="P410" s="7">
        <f>VLOOKUP(C410,'ריכוז נתונים'!$B$3:$C$189,2)</f>
        <v>11</v>
      </c>
      <c r="Q410" s="47" t="b">
        <f t="shared" si="80"/>
        <v>1</v>
      </c>
      <c r="R410" s="7">
        <f t="shared" si="81"/>
        <v>1.1000000000000001</v>
      </c>
      <c r="S410" s="47">
        <f t="shared" si="82"/>
        <v>408</v>
      </c>
      <c r="T410" s="7">
        <f t="shared" si="83"/>
        <v>10.999999999999998</v>
      </c>
      <c r="U410" s="7" t="str">
        <f t="shared" si="84"/>
        <v/>
      </c>
      <c r="V410" s="7">
        <f>IF(ISERROR(IF(INDEX(rosh!$O$4:$P$710,MATCH(I410,rosh!$O$4:$O$710,0),2)="Mayor",1,)),0,IF(INDEX(rosh!$O$4:$P$710,MATCH(I410,rosh!$O$4:$O$710,0),2)="Mayor",1,))</f>
        <v>0</v>
      </c>
      <c r="W410" s="7" t="str">
        <f t="shared" si="85"/>
        <v>TRUE ג'סר א-זרקא</v>
      </c>
      <c r="X410" s="84">
        <f t="shared" si="90"/>
        <v>4484</v>
      </c>
      <c r="Y410" s="7">
        <f t="shared" si="86"/>
        <v>1</v>
      </c>
      <c r="Z410" s="7">
        <f t="shared" si="87"/>
        <v>10</v>
      </c>
      <c r="AA410" s="7" t="str">
        <f t="shared" si="88"/>
        <v>Gap</v>
      </c>
      <c r="AB410" s="7">
        <f t="shared" si="89"/>
        <v>1</v>
      </c>
    </row>
    <row r="411" spans="2:28" ht="15" thickTop="1" thickBot="1">
      <c r="B411" s="31">
        <v>541</v>
      </c>
      <c r="C411" s="32" t="s">
        <v>15699</v>
      </c>
      <c r="D411" s="33">
        <v>7832</v>
      </c>
      <c r="E411" s="34" t="s">
        <v>70</v>
      </c>
      <c r="F411" s="22" t="str">
        <f t="shared" si="78"/>
        <v>א ג'סר א-זרקא</v>
      </c>
      <c r="G411" s="35" t="s">
        <v>9152</v>
      </c>
      <c r="H411" s="36"/>
      <c r="I411" s="25" t="str">
        <f t="shared" si="79"/>
        <v xml:space="preserve">ג'סר א-זרקא </v>
      </c>
      <c r="J411" s="37">
        <v>4484</v>
      </c>
      <c r="K411" s="38">
        <v>4484</v>
      </c>
      <c r="L411" s="39">
        <v>0</v>
      </c>
      <c r="M411" s="40"/>
      <c r="N411" s="41">
        <v>0</v>
      </c>
      <c r="O411" s="42">
        <v>0</v>
      </c>
      <c r="P411" s="7">
        <f>VLOOKUP(C411,'ריכוז נתונים'!$B$3:$C$189,2)</f>
        <v>11</v>
      </c>
      <c r="Q411" s="47" t="b">
        <f t="shared" si="80"/>
        <v>0</v>
      </c>
      <c r="R411" s="7">
        <f t="shared" si="81"/>
        <v>0</v>
      </c>
      <c r="S411" s="47">
        <f t="shared" si="82"/>
        <v>408</v>
      </c>
      <c r="T411" s="7">
        <f t="shared" si="83"/>
        <v>10.999999999999998</v>
      </c>
      <c r="U411" s="7" t="str">
        <f t="shared" si="84"/>
        <v/>
      </c>
      <c r="V411" s="7">
        <f>IF(ISERROR(IF(INDEX(rosh!$O$4:$P$710,MATCH(I411,rosh!$O$4:$O$710,0),2)="Mayor",1,)),0,IF(INDEX(rosh!$O$4:$P$710,MATCH(I411,rosh!$O$4:$O$710,0),2)="Mayor",1,))</f>
        <v>0</v>
      </c>
      <c r="W411" s="7" t="str">
        <f t="shared" si="85"/>
        <v>FALSE ג'סר א-זרקא</v>
      </c>
      <c r="X411" s="84">
        <f t="shared" si="90"/>
        <v>0</v>
      </c>
      <c r="Y411" s="7">
        <f t="shared" si="86"/>
        <v>0</v>
      </c>
      <c r="Z411" s="7">
        <f t="shared" si="87"/>
        <v>10</v>
      </c>
      <c r="AA411" s="7" t="str">
        <f t="shared" si="88"/>
        <v>Gap</v>
      </c>
      <c r="AB411" s="7">
        <f t="shared" si="89"/>
        <v>0</v>
      </c>
    </row>
    <row r="412" spans="2:28" ht="15" thickTop="1" thickBot="1">
      <c r="B412" s="31">
        <v>541</v>
      </c>
      <c r="C412" s="32" t="s">
        <v>15699</v>
      </c>
      <c r="D412" s="33">
        <v>7832</v>
      </c>
      <c r="E412" s="34" t="s">
        <v>49</v>
      </c>
      <c r="F412" s="22" t="str">
        <f t="shared" si="78"/>
        <v>ו ג'סר א-זרקא</v>
      </c>
      <c r="G412" s="35" t="s">
        <v>15762</v>
      </c>
      <c r="H412" s="36"/>
      <c r="I412" s="25" t="str">
        <f t="shared" si="79"/>
        <v xml:space="preserve">ג'סר א-זרקא </v>
      </c>
      <c r="J412" s="37">
        <v>4484</v>
      </c>
      <c r="K412" s="38">
        <v>4484</v>
      </c>
      <c r="L412" s="39">
        <v>0</v>
      </c>
      <c r="M412" s="40"/>
      <c r="N412" s="41">
        <v>0</v>
      </c>
      <c r="O412" s="42">
        <v>0</v>
      </c>
      <c r="P412" s="7">
        <f>VLOOKUP(C412,'ריכוז נתונים'!$B$3:$C$189,2)</f>
        <v>11</v>
      </c>
      <c r="Q412" s="47" t="b">
        <f t="shared" si="80"/>
        <v>0</v>
      </c>
      <c r="R412" s="7">
        <f t="shared" si="81"/>
        <v>0</v>
      </c>
      <c r="S412" s="47">
        <f t="shared" si="82"/>
        <v>408</v>
      </c>
      <c r="T412" s="7">
        <f t="shared" si="83"/>
        <v>10.999999999999998</v>
      </c>
      <c r="U412" s="7" t="str">
        <f t="shared" si="84"/>
        <v/>
      </c>
      <c r="V412" s="7">
        <f>IF(ISERROR(IF(INDEX(rosh!$O$4:$P$710,MATCH(I412,rosh!$O$4:$O$710,0),2)="Mayor",1,)),0,IF(INDEX(rosh!$O$4:$P$710,MATCH(I412,rosh!$O$4:$O$710,0),2)="Mayor",1,))</f>
        <v>0</v>
      </c>
      <c r="W412" s="7" t="str">
        <f t="shared" si="85"/>
        <v>FALSE ג'סר א-זרקא</v>
      </c>
      <c r="X412" s="84">
        <f t="shared" si="90"/>
        <v>0</v>
      </c>
      <c r="Y412" s="7">
        <f t="shared" si="86"/>
        <v>0</v>
      </c>
      <c r="Z412" s="7">
        <f t="shared" si="87"/>
        <v>10</v>
      </c>
      <c r="AA412" s="7" t="str">
        <f t="shared" si="88"/>
        <v>Gap</v>
      </c>
      <c r="AB412" s="7">
        <f t="shared" si="89"/>
        <v>0</v>
      </c>
    </row>
    <row r="413" spans="2:28" ht="15" thickTop="1" thickBot="1">
      <c r="B413" s="31">
        <v>541</v>
      </c>
      <c r="C413" s="32" t="s">
        <v>15699</v>
      </c>
      <c r="D413" s="33">
        <v>7832</v>
      </c>
      <c r="E413" s="34" t="s">
        <v>0</v>
      </c>
      <c r="F413" s="22" t="str">
        <f t="shared" si="78"/>
        <v>ז ג'סר א-זרקא</v>
      </c>
      <c r="G413" s="35" t="s">
        <v>9462</v>
      </c>
      <c r="H413" s="36"/>
      <c r="I413" s="25" t="str">
        <f t="shared" si="79"/>
        <v xml:space="preserve">ג'סר א-זרקא </v>
      </c>
      <c r="J413" s="37">
        <v>4484</v>
      </c>
      <c r="K413" s="38">
        <v>4484</v>
      </c>
      <c r="L413" s="39">
        <v>0</v>
      </c>
      <c r="M413" s="40"/>
      <c r="N413" s="41">
        <v>0</v>
      </c>
      <c r="O413" s="42">
        <v>0</v>
      </c>
      <c r="P413" s="7">
        <f>VLOOKUP(C413,'ריכוז נתונים'!$B$3:$C$189,2)</f>
        <v>11</v>
      </c>
      <c r="Q413" s="47" t="b">
        <f t="shared" si="80"/>
        <v>0</v>
      </c>
      <c r="R413" s="7">
        <f t="shared" si="81"/>
        <v>0</v>
      </c>
      <c r="S413" s="47">
        <f t="shared" si="82"/>
        <v>408</v>
      </c>
      <c r="T413" s="7">
        <f t="shared" si="83"/>
        <v>10.999999999999998</v>
      </c>
      <c r="U413" s="7" t="str">
        <f t="shared" si="84"/>
        <v/>
      </c>
      <c r="V413" s="7">
        <f>IF(ISERROR(IF(INDEX(rosh!$O$4:$P$710,MATCH(I413,rosh!$O$4:$O$710,0),2)="Mayor",1,)),0,IF(INDEX(rosh!$O$4:$P$710,MATCH(I413,rosh!$O$4:$O$710,0),2)="Mayor",1,))</f>
        <v>0</v>
      </c>
      <c r="W413" s="7" t="str">
        <f t="shared" si="85"/>
        <v>FALSE ג'סר א-זרקא</v>
      </c>
      <c r="X413" s="84">
        <f t="shared" si="90"/>
        <v>0</v>
      </c>
      <c r="Y413" s="7">
        <f t="shared" si="86"/>
        <v>0</v>
      </c>
      <c r="Z413" s="7">
        <f t="shared" si="87"/>
        <v>10</v>
      </c>
      <c r="AA413" s="7" t="str">
        <f t="shared" si="88"/>
        <v>Gap</v>
      </c>
      <c r="AB413" s="7">
        <f t="shared" si="89"/>
        <v>0</v>
      </c>
    </row>
    <row r="414" spans="2:28" ht="15" thickTop="1" thickBot="1">
      <c r="B414" s="31">
        <v>541</v>
      </c>
      <c r="C414" s="32" t="s">
        <v>15699</v>
      </c>
      <c r="D414" s="33">
        <v>7832</v>
      </c>
      <c r="E414" s="34" t="s">
        <v>778</v>
      </c>
      <c r="F414" s="22" t="str">
        <f t="shared" si="78"/>
        <v>י ג'סר א-זרקא</v>
      </c>
      <c r="G414" s="35" t="s">
        <v>15745</v>
      </c>
      <c r="H414" s="36" t="s">
        <v>15703</v>
      </c>
      <c r="I414" s="25" t="str">
        <f t="shared" si="79"/>
        <v>ג'סר א-זרקא עמאש מוראד</v>
      </c>
      <c r="J414" s="37">
        <v>4484</v>
      </c>
      <c r="K414" s="38">
        <v>4484</v>
      </c>
      <c r="L414" s="39">
        <v>0</v>
      </c>
      <c r="M414" s="40"/>
      <c r="N414" s="41">
        <v>0</v>
      </c>
      <c r="O414" s="42">
        <v>0</v>
      </c>
      <c r="P414" s="7">
        <f>VLOOKUP(C414,'ריכוז נתונים'!$B$3:$C$189,2)</f>
        <v>11</v>
      </c>
      <c r="Q414" s="47" t="b">
        <f t="shared" si="80"/>
        <v>0</v>
      </c>
      <c r="R414" s="7">
        <f t="shared" si="81"/>
        <v>0</v>
      </c>
      <c r="S414" s="47">
        <f t="shared" si="82"/>
        <v>408</v>
      </c>
      <c r="T414" s="7">
        <f t="shared" si="83"/>
        <v>10.999999999999998</v>
      </c>
      <c r="U414" s="7" t="str">
        <f t="shared" si="84"/>
        <v/>
      </c>
      <c r="V414" s="7">
        <f>IF(ISERROR(IF(INDEX(rosh!$O$4:$P$710,MATCH(I414,rosh!$O$4:$O$710,0),2)="Mayor",1,)),0,IF(INDEX(rosh!$O$4:$P$710,MATCH(I414,rosh!$O$4:$O$710,0),2)="Mayor",1,))</f>
        <v>0</v>
      </c>
      <c r="W414" s="7" t="str">
        <f t="shared" si="85"/>
        <v>FALSE ג'סר א-זרקא</v>
      </c>
      <c r="X414" s="84">
        <f t="shared" si="90"/>
        <v>0</v>
      </c>
      <c r="Y414" s="7">
        <f t="shared" si="86"/>
        <v>0</v>
      </c>
      <c r="Z414" s="7">
        <f t="shared" si="87"/>
        <v>10</v>
      </c>
      <c r="AA414" s="7" t="str">
        <f t="shared" si="88"/>
        <v>Gap</v>
      </c>
      <c r="AB414" s="7">
        <f t="shared" si="89"/>
        <v>0</v>
      </c>
    </row>
    <row r="415" spans="2:28" ht="15" thickTop="1" thickBot="1">
      <c r="B415" s="31">
        <v>541</v>
      </c>
      <c r="C415" s="32" t="s">
        <v>15699</v>
      </c>
      <c r="D415" s="33">
        <v>7832</v>
      </c>
      <c r="E415" s="34" t="s">
        <v>35</v>
      </c>
      <c r="F415" s="22" t="str">
        <f t="shared" si="78"/>
        <v>ם ג'סר א-זרקא</v>
      </c>
      <c r="G415" s="35" t="s">
        <v>15737</v>
      </c>
      <c r="H415" s="36"/>
      <c r="I415" s="25" t="str">
        <f t="shared" si="79"/>
        <v xml:space="preserve">ג'סר א-זרקא </v>
      </c>
      <c r="J415" s="37">
        <v>4484</v>
      </c>
      <c r="K415" s="38">
        <v>4484</v>
      </c>
      <c r="L415" s="39">
        <v>0</v>
      </c>
      <c r="M415" s="40"/>
      <c r="N415" s="41">
        <v>0</v>
      </c>
      <c r="O415" s="42">
        <v>0</v>
      </c>
      <c r="P415" s="7">
        <f>VLOOKUP(C415,'ריכוז נתונים'!$B$3:$C$189,2)</f>
        <v>11</v>
      </c>
      <c r="Q415" s="47" t="b">
        <f t="shared" si="80"/>
        <v>0</v>
      </c>
      <c r="R415" s="7">
        <f t="shared" si="81"/>
        <v>0</v>
      </c>
      <c r="S415" s="47">
        <f t="shared" si="82"/>
        <v>408</v>
      </c>
      <c r="T415" s="7">
        <f t="shared" si="83"/>
        <v>10.999999999999998</v>
      </c>
      <c r="U415" s="7" t="str">
        <f t="shared" si="84"/>
        <v/>
      </c>
      <c r="V415" s="7">
        <f>IF(ISERROR(IF(INDEX(rosh!$O$4:$P$710,MATCH(I415,rosh!$O$4:$O$710,0),2)="Mayor",1,)),0,IF(INDEX(rosh!$O$4:$P$710,MATCH(I415,rosh!$O$4:$O$710,0),2)="Mayor",1,))</f>
        <v>0</v>
      </c>
      <c r="W415" s="7" t="str">
        <f t="shared" si="85"/>
        <v>FALSE ג'סר א-זרקא</v>
      </c>
      <c r="X415" s="84">
        <f t="shared" si="90"/>
        <v>0</v>
      </c>
      <c r="Y415" s="7">
        <f t="shared" si="86"/>
        <v>0</v>
      </c>
      <c r="Z415" s="7">
        <f t="shared" si="87"/>
        <v>10</v>
      </c>
      <c r="AA415" s="7" t="str">
        <f t="shared" si="88"/>
        <v>Gap</v>
      </c>
      <c r="AB415" s="7">
        <f t="shared" si="89"/>
        <v>0</v>
      </c>
    </row>
    <row r="416" spans="2:28" ht="15" thickTop="1" thickBot="1">
      <c r="B416" s="31">
        <v>541</v>
      </c>
      <c r="C416" s="32" t="s">
        <v>15699</v>
      </c>
      <c r="D416" s="33">
        <v>7832</v>
      </c>
      <c r="E416" s="34" t="s">
        <v>364</v>
      </c>
      <c r="F416" s="22" t="str">
        <f t="shared" si="78"/>
        <v>ף ג'סר א-זרקא</v>
      </c>
      <c r="G416" s="35" t="s">
        <v>15722</v>
      </c>
      <c r="H416" s="36"/>
      <c r="I416" s="25" t="str">
        <f t="shared" si="79"/>
        <v xml:space="preserve">ג'סר א-זרקא </v>
      </c>
      <c r="J416" s="37">
        <v>4484</v>
      </c>
      <c r="K416" s="38">
        <v>4484</v>
      </c>
      <c r="L416" s="39">
        <v>0</v>
      </c>
      <c r="M416" s="40"/>
      <c r="N416" s="41">
        <v>0</v>
      </c>
      <c r="O416" s="42">
        <v>0</v>
      </c>
      <c r="P416" s="7">
        <f>VLOOKUP(C416,'ריכוז נתונים'!$B$3:$C$189,2)</f>
        <v>11</v>
      </c>
      <c r="Q416" s="47" t="b">
        <f t="shared" si="80"/>
        <v>0</v>
      </c>
      <c r="R416" s="7">
        <f t="shared" si="81"/>
        <v>0</v>
      </c>
      <c r="S416" s="47">
        <f t="shared" si="82"/>
        <v>408</v>
      </c>
      <c r="T416" s="7">
        <f t="shared" si="83"/>
        <v>10.999999999999998</v>
      </c>
      <c r="U416" s="7" t="str">
        <f t="shared" si="84"/>
        <v/>
      </c>
      <c r="V416" s="7">
        <f>IF(ISERROR(IF(INDEX(rosh!$O$4:$P$710,MATCH(I416,rosh!$O$4:$O$710,0),2)="Mayor",1,)),0,IF(INDEX(rosh!$O$4:$P$710,MATCH(I416,rosh!$O$4:$O$710,0),2)="Mayor",1,))</f>
        <v>0</v>
      </c>
      <c r="W416" s="7" t="str">
        <f t="shared" si="85"/>
        <v>FALSE ג'סר א-זרקא</v>
      </c>
      <c r="X416" s="84">
        <f t="shared" si="90"/>
        <v>0</v>
      </c>
      <c r="Y416" s="7">
        <f t="shared" si="86"/>
        <v>0</v>
      </c>
      <c r="Z416" s="7">
        <f t="shared" si="87"/>
        <v>10</v>
      </c>
      <c r="AA416" s="7" t="str">
        <f t="shared" si="88"/>
        <v>Gap</v>
      </c>
      <c r="AB416" s="7">
        <f t="shared" si="89"/>
        <v>0</v>
      </c>
    </row>
    <row r="417" spans="2:28" ht="15" thickTop="1" thickBot="1">
      <c r="B417" s="31">
        <v>541</v>
      </c>
      <c r="C417" s="32" t="s">
        <v>15699</v>
      </c>
      <c r="D417" s="33">
        <v>7832</v>
      </c>
      <c r="E417" s="34" t="s">
        <v>15698</v>
      </c>
      <c r="F417" s="22" t="str">
        <f t="shared" si="78"/>
        <v>תעל ג'סר א-זרקא</v>
      </c>
      <c r="G417" s="35" t="s">
        <v>15697</v>
      </c>
      <c r="H417" s="36" t="s">
        <v>15703</v>
      </c>
      <c r="I417" s="25" t="str">
        <f t="shared" si="79"/>
        <v>ג'סר א-זרקא עמאש מוראד</v>
      </c>
      <c r="J417" s="37">
        <v>4484</v>
      </c>
      <c r="K417" s="38">
        <v>4484</v>
      </c>
      <c r="L417" s="39">
        <v>0</v>
      </c>
      <c r="M417" s="40"/>
      <c r="N417" s="41">
        <v>0</v>
      </c>
      <c r="O417" s="42">
        <v>0</v>
      </c>
      <c r="P417" s="7">
        <f>VLOOKUP(C417,'ריכוז נתונים'!$B$3:$C$189,2)</f>
        <v>11</v>
      </c>
      <c r="Q417" s="47" t="b">
        <f t="shared" si="80"/>
        <v>0</v>
      </c>
      <c r="R417" s="7">
        <f t="shared" si="81"/>
        <v>0</v>
      </c>
      <c r="S417" s="47">
        <f t="shared" si="82"/>
        <v>408</v>
      </c>
      <c r="T417" s="7">
        <f t="shared" si="83"/>
        <v>10.999999999999998</v>
      </c>
      <c r="U417" s="7" t="str">
        <f t="shared" si="84"/>
        <v/>
      </c>
      <c r="V417" s="7">
        <f>IF(ISERROR(IF(INDEX(rosh!$O$4:$P$710,MATCH(I417,rosh!$O$4:$O$710,0),2)="Mayor",1,)),0,IF(INDEX(rosh!$O$4:$P$710,MATCH(I417,rosh!$O$4:$O$710,0),2)="Mayor",1,))</f>
        <v>0</v>
      </c>
      <c r="W417" s="7" t="str">
        <f t="shared" si="85"/>
        <v>FALSE ג'סר א-זרקא</v>
      </c>
      <c r="X417" s="84">
        <f t="shared" si="90"/>
        <v>0</v>
      </c>
      <c r="Y417" s="7">
        <f t="shared" si="86"/>
        <v>0</v>
      </c>
      <c r="Z417" s="7">
        <f t="shared" si="87"/>
        <v>10</v>
      </c>
      <c r="AA417" s="7" t="str">
        <f t="shared" si="88"/>
        <v>Gap</v>
      </c>
      <c r="AB417" s="7">
        <f t="shared" si="89"/>
        <v>0</v>
      </c>
    </row>
    <row r="418" spans="2:28" ht="15" thickTop="1" thickBot="1">
      <c r="B418" s="31">
        <v>487</v>
      </c>
      <c r="C418" s="32" t="s">
        <v>19564</v>
      </c>
      <c r="D418" s="33">
        <v>2319</v>
      </c>
      <c r="E418" s="34" t="s">
        <v>15358</v>
      </c>
      <c r="F418" s="22" t="str">
        <f t="shared" si="78"/>
        <v>גמ ג'ש (גוש חלב)</v>
      </c>
      <c r="G418" s="35" t="s">
        <v>15691</v>
      </c>
      <c r="H418" s="36"/>
      <c r="I418" s="25" t="str">
        <f t="shared" si="79"/>
        <v xml:space="preserve">ג'ש (גוש חלב) </v>
      </c>
      <c r="J418" s="37">
        <v>1615</v>
      </c>
      <c r="K418" s="38">
        <v>1615</v>
      </c>
      <c r="L418" s="39">
        <v>0.20123839009287925</v>
      </c>
      <c r="M418" s="40">
        <v>325</v>
      </c>
      <c r="N418" s="41">
        <v>0.20123839009287925</v>
      </c>
      <c r="O418" s="42">
        <v>325</v>
      </c>
      <c r="P418" s="7">
        <f>VLOOKUP(C418,'ריכוז נתונים'!$B$3:$C$189,2)</f>
        <v>9</v>
      </c>
      <c r="Q418" s="47" t="b">
        <f t="shared" si="80"/>
        <v>1</v>
      </c>
      <c r="R418" s="7">
        <f t="shared" si="81"/>
        <v>1.8</v>
      </c>
      <c r="S418" s="47">
        <f t="shared" si="82"/>
        <v>179</v>
      </c>
      <c r="T418" s="7">
        <f t="shared" si="83"/>
        <v>8.9</v>
      </c>
      <c r="U418" s="7" t="str">
        <f t="shared" si="84"/>
        <v>Gap</v>
      </c>
      <c r="V418" s="7">
        <f>IF(ISERROR(IF(INDEX(rosh!$O$4:$P$710,MATCH(I418,rosh!$O$4:$O$710,0),2)="Mayor",1,)),0,IF(INDEX(rosh!$O$4:$P$710,MATCH(I418,rosh!$O$4:$O$710,0),2)="Mayor",1,))</f>
        <v>0</v>
      </c>
      <c r="W418" s="7" t="str">
        <f t="shared" si="85"/>
        <v>TRUE ג'ש (גוש חלב)</v>
      </c>
      <c r="X418" s="84">
        <f t="shared" si="90"/>
        <v>1615</v>
      </c>
      <c r="Y418" s="7">
        <f t="shared" si="86"/>
        <v>2</v>
      </c>
      <c r="Z418" s="7">
        <f t="shared" si="87"/>
        <v>9</v>
      </c>
      <c r="AA418" s="7" t="str">
        <f t="shared" si="88"/>
        <v/>
      </c>
      <c r="AB418" s="7">
        <f t="shared" si="89"/>
        <v>2</v>
      </c>
    </row>
    <row r="419" spans="2:28" ht="15" thickTop="1" thickBot="1">
      <c r="B419" s="31">
        <v>487</v>
      </c>
      <c r="C419" s="32" t="s">
        <v>19564</v>
      </c>
      <c r="D419" s="33">
        <v>2319</v>
      </c>
      <c r="E419" s="34" t="s">
        <v>1046</v>
      </c>
      <c r="F419" s="22" t="str">
        <f t="shared" si="78"/>
        <v>פז ג'ש (גוש חלב)</v>
      </c>
      <c r="G419" s="35" t="s">
        <v>15649</v>
      </c>
      <c r="H419" s="36"/>
      <c r="I419" s="25" t="str">
        <f t="shared" si="79"/>
        <v xml:space="preserve">ג'ש (גוש חלב) </v>
      </c>
      <c r="J419" s="37">
        <v>1615</v>
      </c>
      <c r="K419" s="38">
        <v>1615</v>
      </c>
      <c r="L419" s="39">
        <v>0.17089783281733747</v>
      </c>
      <c r="M419" s="40">
        <v>276</v>
      </c>
      <c r="N419" s="41">
        <v>0.17089783281733747</v>
      </c>
      <c r="O419" s="42">
        <v>276</v>
      </c>
      <c r="P419" s="7">
        <f>VLOOKUP(C419,'ריכוז נתונים'!$B$3:$C$189,2)</f>
        <v>9</v>
      </c>
      <c r="Q419" s="47" t="b">
        <f t="shared" si="80"/>
        <v>1</v>
      </c>
      <c r="R419" s="7">
        <f t="shared" si="81"/>
        <v>1.5</v>
      </c>
      <c r="S419" s="47">
        <f t="shared" si="82"/>
        <v>179</v>
      </c>
      <c r="T419" s="7">
        <f t="shared" si="83"/>
        <v>8.9</v>
      </c>
      <c r="U419" s="7" t="str">
        <f t="shared" si="84"/>
        <v>Gap</v>
      </c>
      <c r="V419" s="7">
        <f>IF(ISERROR(IF(INDEX(rosh!$O$4:$P$710,MATCH(I419,rosh!$O$4:$O$710,0),2)="Mayor",1,)),0,IF(INDEX(rosh!$O$4:$P$710,MATCH(I419,rosh!$O$4:$O$710,0),2)="Mayor",1,))</f>
        <v>0</v>
      </c>
      <c r="W419" s="7" t="str">
        <f t="shared" si="85"/>
        <v>TRUE ג'ש (גוש חלב)</v>
      </c>
      <c r="X419" s="84">
        <f t="shared" si="90"/>
        <v>1615</v>
      </c>
      <c r="Y419" s="7">
        <f t="shared" si="86"/>
        <v>2</v>
      </c>
      <c r="Z419" s="7">
        <f t="shared" si="87"/>
        <v>9</v>
      </c>
      <c r="AA419" s="7" t="str">
        <f t="shared" si="88"/>
        <v/>
      </c>
      <c r="AB419" s="7">
        <f t="shared" si="89"/>
        <v>2</v>
      </c>
    </row>
    <row r="420" spans="2:28" ht="15" thickTop="1" thickBot="1">
      <c r="B420" s="31">
        <v>487</v>
      </c>
      <c r="C420" s="32" t="s">
        <v>19564</v>
      </c>
      <c r="D420" s="33">
        <v>2319</v>
      </c>
      <c r="E420" s="34" t="s">
        <v>87</v>
      </c>
      <c r="F420" s="22" t="str">
        <f t="shared" si="78"/>
        <v>נ ג'ש (גוש חלב)</v>
      </c>
      <c r="G420" s="35" t="s">
        <v>15657</v>
      </c>
      <c r="H420" s="36"/>
      <c r="I420" s="25" t="str">
        <f t="shared" si="79"/>
        <v xml:space="preserve">ג'ש (גוש חלב) </v>
      </c>
      <c r="J420" s="37">
        <v>1615</v>
      </c>
      <c r="K420" s="38">
        <v>1615</v>
      </c>
      <c r="L420" s="39">
        <v>0.16718266253869968</v>
      </c>
      <c r="M420" s="40">
        <v>270</v>
      </c>
      <c r="N420" s="41">
        <v>0.16718266253869968</v>
      </c>
      <c r="O420" s="42">
        <v>270</v>
      </c>
      <c r="P420" s="7">
        <f>VLOOKUP(C420,'ריכוז נתונים'!$B$3:$C$189,2)</f>
        <v>9</v>
      </c>
      <c r="Q420" s="47" t="b">
        <f t="shared" si="80"/>
        <v>1</v>
      </c>
      <c r="R420" s="7">
        <f t="shared" si="81"/>
        <v>1.5</v>
      </c>
      <c r="S420" s="47">
        <f t="shared" si="82"/>
        <v>179</v>
      </c>
      <c r="T420" s="7">
        <f t="shared" si="83"/>
        <v>8.9</v>
      </c>
      <c r="U420" s="7" t="str">
        <f t="shared" si="84"/>
        <v>Gap</v>
      </c>
      <c r="V420" s="7">
        <f>IF(ISERROR(IF(INDEX(rosh!$O$4:$P$710,MATCH(I420,rosh!$O$4:$O$710,0),2)="Mayor",1,)),0,IF(INDEX(rosh!$O$4:$P$710,MATCH(I420,rosh!$O$4:$O$710,0),2)="Mayor",1,))</f>
        <v>0</v>
      </c>
      <c r="W420" s="7" t="str">
        <f t="shared" si="85"/>
        <v>TRUE ג'ש (גוש חלב)</v>
      </c>
      <c r="X420" s="84">
        <f t="shared" si="90"/>
        <v>1615</v>
      </c>
      <c r="Y420" s="7">
        <f t="shared" si="86"/>
        <v>2</v>
      </c>
      <c r="Z420" s="7">
        <f t="shared" si="87"/>
        <v>9</v>
      </c>
      <c r="AA420" s="7" t="str">
        <f t="shared" si="88"/>
        <v/>
      </c>
      <c r="AB420" s="7">
        <f t="shared" si="89"/>
        <v>2</v>
      </c>
    </row>
    <row r="421" spans="2:28" ht="15" thickTop="1" thickBot="1">
      <c r="B421" s="31">
        <v>487</v>
      </c>
      <c r="C421" s="32" t="s">
        <v>19564</v>
      </c>
      <c r="D421" s="33">
        <v>2319</v>
      </c>
      <c r="E421" s="34" t="s">
        <v>1695</v>
      </c>
      <c r="F421" s="22" t="str">
        <f t="shared" si="78"/>
        <v>רם ג'ש (גוש חלב)</v>
      </c>
      <c r="G421" s="35" t="s">
        <v>10983</v>
      </c>
      <c r="H421" s="36"/>
      <c r="I421" s="25" t="str">
        <f t="shared" si="79"/>
        <v xml:space="preserve">ג'ש (גוש חלב) </v>
      </c>
      <c r="J421" s="37">
        <v>1615</v>
      </c>
      <c r="K421" s="38">
        <v>1615</v>
      </c>
      <c r="L421" s="39">
        <v>0.15789473684210525</v>
      </c>
      <c r="M421" s="40">
        <v>255</v>
      </c>
      <c r="N421" s="41">
        <v>0.15789473684210525</v>
      </c>
      <c r="O421" s="42">
        <v>255</v>
      </c>
      <c r="P421" s="7">
        <f>VLOOKUP(C421,'ריכוז נתונים'!$B$3:$C$189,2)</f>
        <v>9</v>
      </c>
      <c r="Q421" s="47" t="b">
        <f t="shared" si="80"/>
        <v>1</v>
      </c>
      <c r="R421" s="7">
        <f t="shared" si="81"/>
        <v>1.4</v>
      </c>
      <c r="S421" s="47">
        <f t="shared" si="82"/>
        <v>179</v>
      </c>
      <c r="T421" s="7">
        <f t="shared" si="83"/>
        <v>8.9</v>
      </c>
      <c r="U421" s="7" t="str">
        <f t="shared" si="84"/>
        <v>Gap</v>
      </c>
      <c r="V421" s="7">
        <f>IF(ISERROR(IF(INDEX(rosh!$O$4:$P$710,MATCH(I421,rosh!$O$4:$O$710,0),2)="Mayor",1,)),0,IF(INDEX(rosh!$O$4:$P$710,MATCH(I421,rosh!$O$4:$O$710,0),2)="Mayor",1,))</f>
        <v>0</v>
      </c>
      <c r="W421" s="7" t="str">
        <f t="shared" si="85"/>
        <v>TRUE ג'ש (גוש חלב)</v>
      </c>
      <c r="X421" s="84">
        <f t="shared" si="90"/>
        <v>1615</v>
      </c>
      <c r="Y421" s="7">
        <f t="shared" si="86"/>
        <v>1</v>
      </c>
      <c r="Z421" s="7">
        <f t="shared" si="87"/>
        <v>9</v>
      </c>
      <c r="AA421" s="7" t="str">
        <f t="shared" si="88"/>
        <v/>
      </c>
      <c r="AB421" s="7">
        <f t="shared" si="89"/>
        <v>1</v>
      </c>
    </row>
    <row r="422" spans="2:28" ht="15" thickTop="1" thickBot="1">
      <c r="B422" s="31">
        <v>487</v>
      </c>
      <c r="C422" s="32" t="s">
        <v>19564</v>
      </c>
      <c r="D422" s="33">
        <v>2319</v>
      </c>
      <c r="E422" s="34" t="s">
        <v>761</v>
      </c>
      <c r="F422" s="22" t="str">
        <f t="shared" si="78"/>
        <v>ך ג'ש (גוש חלב)</v>
      </c>
      <c r="G422" s="35" t="s">
        <v>12695</v>
      </c>
      <c r="H422" s="36"/>
      <c r="I422" s="25" t="str">
        <f t="shared" si="79"/>
        <v xml:space="preserve">ג'ש (גוש חלב) </v>
      </c>
      <c r="J422" s="37">
        <v>1615</v>
      </c>
      <c r="K422" s="38">
        <v>1615</v>
      </c>
      <c r="L422" s="39">
        <v>0.15603715170278637</v>
      </c>
      <c r="M422" s="40">
        <v>252</v>
      </c>
      <c r="N422" s="41">
        <v>0.15603715170278637</v>
      </c>
      <c r="O422" s="42">
        <v>252</v>
      </c>
      <c r="P422" s="7">
        <f>VLOOKUP(C422,'ריכוז נתונים'!$B$3:$C$189,2)</f>
        <v>9</v>
      </c>
      <c r="Q422" s="47" t="b">
        <f t="shared" si="80"/>
        <v>1</v>
      </c>
      <c r="R422" s="7">
        <f t="shared" si="81"/>
        <v>1.4</v>
      </c>
      <c r="S422" s="47">
        <f t="shared" si="82"/>
        <v>179</v>
      </c>
      <c r="T422" s="7">
        <f t="shared" si="83"/>
        <v>8.9</v>
      </c>
      <c r="U422" s="7" t="str">
        <f t="shared" si="84"/>
        <v>Gap</v>
      </c>
      <c r="V422" s="7">
        <f>IF(ISERROR(IF(INDEX(rosh!$O$4:$P$710,MATCH(I422,rosh!$O$4:$O$710,0),2)="Mayor",1,)),0,IF(INDEX(rosh!$O$4:$P$710,MATCH(I422,rosh!$O$4:$O$710,0),2)="Mayor",1,))</f>
        <v>0</v>
      </c>
      <c r="W422" s="7" t="str">
        <f t="shared" si="85"/>
        <v>TRUE ג'ש (גוש חלב)</v>
      </c>
      <c r="X422" s="84">
        <f t="shared" si="90"/>
        <v>1615</v>
      </c>
      <c r="Y422" s="7">
        <f t="shared" si="86"/>
        <v>1</v>
      </c>
      <c r="Z422" s="7">
        <f t="shared" si="87"/>
        <v>9</v>
      </c>
      <c r="AA422" s="7" t="str">
        <f t="shared" si="88"/>
        <v/>
      </c>
      <c r="AB422" s="7">
        <f t="shared" si="89"/>
        <v>1</v>
      </c>
    </row>
    <row r="423" spans="2:28" ht="15" thickTop="1" thickBot="1">
      <c r="B423" s="31">
        <v>487</v>
      </c>
      <c r="C423" s="32" t="s">
        <v>19564</v>
      </c>
      <c r="D423" s="33">
        <v>2319</v>
      </c>
      <c r="E423" s="34" t="s">
        <v>3339</v>
      </c>
      <c r="F423" s="22" t="str">
        <f t="shared" si="78"/>
        <v>וד ג'ש (גוש חלב)</v>
      </c>
      <c r="G423" s="35" t="s">
        <v>15681</v>
      </c>
      <c r="H423" s="36"/>
      <c r="I423" s="25" t="str">
        <f t="shared" si="79"/>
        <v xml:space="preserve">ג'ש (גוש חלב) </v>
      </c>
      <c r="J423" s="37">
        <v>1615</v>
      </c>
      <c r="K423" s="38">
        <v>1615</v>
      </c>
      <c r="L423" s="39">
        <v>0.14674922600619195</v>
      </c>
      <c r="M423" s="40">
        <v>237</v>
      </c>
      <c r="N423" s="41">
        <v>0.14674922600619195</v>
      </c>
      <c r="O423" s="42">
        <v>237</v>
      </c>
      <c r="P423" s="7">
        <f>VLOOKUP(C423,'ריכוז נתונים'!$B$3:$C$189,2)</f>
        <v>9</v>
      </c>
      <c r="Q423" s="47" t="b">
        <f t="shared" si="80"/>
        <v>1</v>
      </c>
      <c r="R423" s="7">
        <f t="shared" si="81"/>
        <v>1.3</v>
      </c>
      <c r="S423" s="47">
        <f t="shared" si="82"/>
        <v>179</v>
      </c>
      <c r="T423" s="7">
        <f t="shared" si="83"/>
        <v>8.9</v>
      </c>
      <c r="U423" s="7" t="str">
        <f t="shared" si="84"/>
        <v>Gap</v>
      </c>
      <c r="V423" s="7">
        <f>IF(ISERROR(IF(INDEX(rosh!$O$4:$P$710,MATCH(I423,rosh!$O$4:$O$710,0),2)="Mayor",1,)),0,IF(INDEX(rosh!$O$4:$P$710,MATCH(I423,rosh!$O$4:$O$710,0),2)="Mayor",1,))</f>
        <v>0</v>
      </c>
      <c r="W423" s="7" t="str">
        <f t="shared" si="85"/>
        <v>TRUE ג'ש (גוש חלב)</v>
      </c>
      <c r="X423" s="84">
        <f t="shared" si="90"/>
        <v>1615</v>
      </c>
      <c r="Y423" s="7">
        <f t="shared" si="86"/>
        <v>1</v>
      </c>
      <c r="Z423" s="7">
        <f t="shared" si="87"/>
        <v>9</v>
      </c>
      <c r="AA423" s="7" t="str">
        <f t="shared" si="88"/>
        <v/>
      </c>
      <c r="AB423" s="7">
        <f t="shared" si="89"/>
        <v>1</v>
      </c>
    </row>
    <row r="424" spans="2:28" ht="15" thickTop="1" thickBot="1">
      <c r="B424" s="31">
        <v>487</v>
      </c>
      <c r="C424" s="32" t="s">
        <v>19564</v>
      </c>
      <c r="D424" s="33">
        <v>2319</v>
      </c>
      <c r="E424" s="34" t="s">
        <v>60</v>
      </c>
      <c r="F424" s="22" t="str">
        <f t="shared" si="78"/>
        <v>ד ג'ש (גוש חלב)</v>
      </c>
      <c r="G424" s="35" t="s">
        <v>15686</v>
      </c>
      <c r="H424" s="36" t="s">
        <v>15689</v>
      </c>
      <c r="I424" s="25" t="str">
        <f t="shared" si="79"/>
        <v>ג'ש (גוש חלב) גובראן פאוזי</v>
      </c>
      <c r="J424" s="37">
        <v>1615</v>
      </c>
      <c r="K424" s="38">
        <v>1615</v>
      </c>
      <c r="L424" s="39">
        <v>0</v>
      </c>
      <c r="M424" s="40"/>
      <c r="N424" s="41">
        <v>0</v>
      </c>
      <c r="O424" s="42">
        <v>0</v>
      </c>
      <c r="P424" s="7">
        <f>VLOOKUP(C424,'ריכוז נתונים'!$B$3:$C$189,2)</f>
        <v>9</v>
      </c>
      <c r="Q424" s="47" t="b">
        <f t="shared" si="80"/>
        <v>0</v>
      </c>
      <c r="R424" s="7">
        <f t="shared" si="81"/>
        <v>0</v>
      </c>
      <c r="S424" s="47">
        <f t="shared" si="82"/>
        <v>179</v>
      </c>
      <c r="T424" s="7">
        <f t="shared" si="83"/>
        <v>8.9</v>
      </c>
      <c r="U424" s="7" t="str">
        <f t="shared" si="84"/>
        <v>Gap</v>
      </c>
      <c r="V424" s="7">
        <f>IF(ISERROR(IF(INDEX(rosh!$O$4:$P$710,MATCH(I424,rosh!$O$4:$O$710,0),2)="Mayor",1,)),0,IF(INDEX(rosh!$O$4:$P$710,MATCH(I424,rosh!$O$4:$O$710,0),2)="Mayor",1,))</f>
        <v>0</v>
      </c>
      <c r="W424" s="7" t="str">
        <f t="shared" si="85"/>
        <v>FALSE ג'ש (גוש חלב)</v>
      </c>
      <c r="X424" s="84">
        <f t="shared" si="90"/>
        <v>0</v>
      </c>
      <c r="Y424" s="7">
        <f t="shared" si="86"/>
        <v>0</v>
      </c>
      <c r="Z424" s="7">
        <f t="shared" si="87"/>
        <v>9</v>
      </c>
      <c r="AA424" s="7" t="str">
        <f t="shared" si="88"/>
        <v/>
      </c>
      <c r="AB424" s="7">
        <f t="shared" si="89"/>
        <v>0</v>
      </c>
    </row>
    <row r="425" spans="2:28" ht="15" thickTop="1" thickBot="1">
      <c r="B425" s="31">
        <v>487</v>
      </c>
      <c r="C425" s="32" t="s">
        <v>19564</v>
      </c>
      <c r="D425" s="33">
        <v>2319</v>
      </c>
      <c r="E425" s="34" t="s">
        <v>778</v>
      </c>
      <c r="F425" s="22" t="str">
        <f t="shared" si="78"/>
        <v>י ג'ש (גוש חלב)</v>
      </c>
      <c r="G425" s="35" t="s">
        <v>15671</v>
      </c>
      <c r="H425" s="36" t="s">
        <v>15679</v>
      </c>
      <c r="I425" s="25" t="str">
        <f t="shared" si="79"/>
        <v>ג'ש (גוש חלב) אליאס אליאס</v>
      </c>
      <c r="J425" s="37">
        <v>1615</v>
      </c>
      <c r="K425" s="38">
        <v>1615</v>
      </c>
      <c r="L425" s="39">
        <v>0</v>
      </c>
      <c r="M425" s="40"/>
      <c r="N425" s="41">
        <v>0</v>
      </c>
      <c r="O425" s="42">
        <v>0</v>
      </c>
      <c r="P425" s="7">
        <f>VLOOKUP(C425,'ריכוז נתונים'!$B$3:$C$189,2)</f>
        <v>9</v>
      </c>
      <c r="Q425" s="47" t="b">
        <f t="shared" si="80"/>
        <v>0</v>
      </c>
      <c r="R425" s="7">
        <f t="shared" si="81"/>
        <v>0</v>
      </c>
      <c r="S425" s="47">
        <f t="shared" si="82"/>
        <v>179</v>
      </c>
      <c r="T425" s="7">
        <f t="shared" si="83"/>
        <v>8.9</v>
      </c>
      <c r="U425" s="7" t="str">
        <f t="shared" si="84"/>
        <v>Gap</v>
      </c>
      <c r="V425" s="7">
        <f>IF(ISERROR(IF(INDEX(rosh!$O$4:$P$710,MATCH(I425,rosh!$O$4:$O$710,0),2)="Mayor",1,)),0,IF(INDEX(rosh!$O$4:$P$710,MATCH(I425,rosh!$O$4:$O$710,0),2)="Mayor",1,))</f>
        <v>1</v>
      </c>
      <c r="W425" s="7" t="str">
        <f t="shared" si="85"/>
        <v>FALSE ג'ש (גוש חלב)</v>
      </c>
      <c r="X425" s="84">
        <f t="shared" si="90"/>
        <v>0</v>
      </c>
      <c r="Y425" s="7">
        <f t="shared" si="86"/>
        <v>0</v>
      </c>
      <c r="Z425" s="7">
        <f t="shared" si="87"/>
        <v>9</v>
      </c>
      <c r="AA425" s="7" t="str">
        <f t="shared" si="88"/>
        <v/>
      </c>
      <c r="AB425" s="7">
        <f t="shared" si="89"/>
        <v>1</v>
      </c>
    </row>
    <row r="426" spans="2:28" ht="15" thickTop="1" thickBot="1">
      <c r="B426" s="31">
        <v>487</v>
      </c>
      <c r="C426" s="32" t="s">
        <v>19564</v>
      </c>
      <c r="D426" s="33">
        <v>2319</v>
      </c>
      <c r="E426" s="34" t="s">
        <v>339</v>
      </c>
      <c r="F426" s="22" t="str">
        <f t="shared" si="78"/>
        <v>ץ ג'ש (גוש חלב)</v>
      </c>
      <c r="G426" s="35" t="s">
        <v>15644</v>
      </c>
      <c r="H426" s="36" t="s">
        <v>15647</v>
      </c>
      <c r="I426" s="25" t="str">
        <f t="shared" si="79"/>
        <v>ג'ש (גוש חלב) חלייחל מאליק</v>
      </c>
      <c r="J426" s="37">
        <v>1615</v>
      </c>
      <c r="K426" s="38">
        <v>1615</v>
      </c>
      <c r="L426" s="39">
        <v>0</v>
      </c>
      <c r="M426" s="40"/>
      <c r="N426" s="41">
        <v>0</v>
      </c>
      <c r="O426" s="42">
        <v>0</v>
      </c>
      <c r="P426" s="7">
        <f>VLOOKUP(C426,'ריכוז נתונים'!$B$3:$C$189,2)</f>
        <v>9</v>
      </c>
      <c r="Q426" s="47" t="b">
        <f t="shared" si="80"/>
        <v>0</v>
      </c>
      <c r="R426" s="7">
        <f t="shared" si="81"/>
        <v>0</v>
      </c>
      <c r="S426" s="47">
        <f t="shared" si="82"/>
        <v>179</v>
      </c>
      <c r="T426" s="7">
        <f t="shared" si="83"/>
        <v>8.9</v>
      </c>
      <c r="U426" s="7" t="str">
        <f t="shared" si="84"/>
        <v>Gap</v>
      </c>
      <c r="V426" s="7">
        <f>IF(ISERROR(IF(INDEX(rosh!$O$4:$P$710,MATCH(I426,rosh!$O$4:$O$710,0),2)="Mayor",1,)),0,IF(INDEX(rosh!$O$4:$P$710,MATCH(I426,rosh!$O$4:$O$710,0),2)="Mayor",1,))</f>
        <v>0</v>
      </c>
      <c r="W426" s="7" t="str">
        <f t="shared" si="85"/>
        <v>FALSE ג'ש (גוש חלב)</v>
      </c>
      <c r="X426" s="84">
        <f t="shared" si="90"/>
        <v>0</v>
      </c>
      <c r="Y426" s="7">
        <f t="shared" si="86"/>
        <v>0</v>
      </c>
      <c r="Z426" s="7">
        <f t="shared" si="87"/>
        <v>9</v>
      </c>
      <c r="AA426" s="7" t="str">
        <f t="shared" si="88"/>
        <v/>
      </c>
      <c r="AB426" s="7">
        <f t="shared" si="89"/>
        <v>0</v>
      </c>
    </row>
    <row r="427" spans="2:28" ht="15" thickTop="1" thickBot="1">
      <c r="B427" s="31">
        <v>3730</v>
      </c>
      <c r="C427" s="32" t="s">
        <v>15561</v>
      </c>
      <c r="D427" s="33">
        <v>9892</v>
      </c>
      <c r="E427" s="34" t="s">
        <v>87</v>
      </c>
      <c r="F427" s="22" t="str">
        <f t="shared" si="78"/>
        <v>נ גבעת זאב</v>
      </c>
      <c r="G427" s="35" t="s">
        <v>15579</v>
      </c>
      <c r="H427" s="36" t="s">
        <v>15599</v>
      </c>
      <c r="I427" s="25" t="str">
        <f t="shared" si="79"/>
        <v>גבעת זאב גולדשטיין אילנה</v>
      </c>
      <c r="J427" s="37">
        <v>6520</v>
      </c>
      <c r="K427" s="38">
        <v>6520</v>
      </c>
      <c r="L427" s="39">
        <v>0.25720858895705523</v>
      </c>
      <c r="M427" s="40">
        <v>1677</v>
      </c>
      <c r="N427" s="41">
        <v>0.25720858895705523</v>
      </c>
      <c r="O427" s="42">
        <v>1677</v>
      </c>
      <c r="P427" s="7">
        <f>VLOOKUP(C427,'ריכוז נתונים'!$B$3:$C$189,2)</f>
        <v>11</v>
      </c>
      <c r="Q427" s="47" t="b">
        <f t="shared" si="80"/>
        <v>1</v>
      </c>
      <c r="R427" s="7">
        <f t="shared" si="81"/>
        <v>2.8</v>
      </c>
      <c r="S427" s="47">
        <f t="shared" si="82"/>
        <v>593</v>
      </c>
      <c r="T427" s="7">
        <f t="shared" si="83"/>
        <v>9.7999999999999989</v>
      </c>
      <c r="U427" s="7" t="str">
        <f t="shared" si="84"/>
        <v>Gap</v>
      </c>
      <c r="V427" s="7">
        <f>IF(ISERROR(IF(INDEX(rosh!$O$4:$P$710,MATCH(I427,rosh!$O$4:$O$710,0),2)="Mayor",1,)),0,IF(INDEX(rosh!$O$4:$P$710,MATCH(I427,rosh!$O$4:$O$710,0),2)="Mayor",1,))</f>
        <v>0</v>
      </c>
      <c r="W427" s="7" t="str">
        <f t="shared" si="85"/>
        <v>TRUE גבעת זאב</v>
      </c>
      <c r="X427" s="84">
        <f t="shared" si="90"/>
        <v>5839</v>
      </c>
      <c r="Y427" s="7">
        <f t="shared" si="86"/>
        <v>3</v>
      </c>
      <c r="Z427" s="7">
        <f t="shared" si="87"/>
        <v>10</v>
      </c>
      <c r="AA427" s="7" t="str">
        <f t="shared" si="88"/>
        <v>Gap</v>
      </c>
      <c r="AB427" s="7">
        <f t="shared" si="89"/>
        <v>3</v>
      </c>
    </row>
    <row r="428" spans="2:28" ht="15" thickTop="1" thickBot="1">
      <c r="B428" s="31">
        <v>3730</v>
      </c>
      <c r="C428" s="32" t="s">
        <v>15561</v>
      </c>
      <c r="D428" s="33">
        <v>9892</v>
      </c>
      <c r="E428" s="34" t="s">
        <v>15632</v>
      </c>
      <c r="F428" s="22" t="str">
        <f t="shared" si="78"/>
        <v>גז גבעת זאב</v>
      </c>
      <c r="G428" s="35" t="s">
        <v>15631</v>
      </c>
      <c r="H428" s="36"/>
      <c r="I428" s="25" t="str">
        <f t="shared" si="79"/>
        <v xml:space="preserve">גבעת זאב </v>
      </c>
      <c r="J428" s="37">
        <v>6520</v>
      </c>
      <c r="K428" s="38">
        <v>6520</v>
      </c>
      <c r="L428" s="39">
        <v>0.17592024539877302</v>
      </c>
      <c r="M428" s="40">
        <v>1147</v>
      </c>
      <c r="N428" s="41">
        <v>0.17592024539877302</v>
      </c>
      <c r="O428" s="42">
        <v>1147</v>
      </c>
      <c r="P428" s="7">
        <f>VLOOKUP(C428,'ריכוז נתונים'!$B$3:$C$189,2)</f>
        <v>11</v>
      </c>
      <c r="Q428" s="47" t="b">
        <f t="shared" si="80"/>
        <v>1</v>
      </c>
      <c r="R428" s="7">
        <f t="shared" si="81"/>
        <v>1.9</v>
      </c>
      <c r="S428" s="47">
        <f t="shared" si="82"/>
        <v>593</v>
      </c>
      <c r="T428" s="7">
        <f t="shared" si="83"/>
        <v>9.7999999999999989</v>
      </c>
      <c r="U428" s="7" t="str">
        <f t="shared" si="84"/>
        <v>Gap</v>
      </c>
      <c r="V428" s="7">
        <f>IF(ISERROR(IF(INDEX(rosh!$O$4:$P$710,MATCH(I428,rosh!$O$4:$O$710,0),2)="Mayor",1,)),0,IF(INDEX(rosh!$O$4:$P$710,MATCH(I428,rosh!$O$4:$O$710,0),2)="Mayor",1,))</f>
        <v>0</v>
      </c>
      <c r="W428" s="7" t="str">
        <f t="shared" si="85"/>
        <v>TRUE גבעת זאב</v>
      </c>
      <c r="X428" s="84">
        <f t="shared" si="90"/>
        <v>5839</v>
      </c>
      <c r="Y428" s="7">
        <f t="shared" si="86"/>
        <v>2</v>
      </c>
      <c r="Z428" s="7">
        <f t="shared" si="87"/>
        <v>10</v>
      </c>
      <c r="AA428" s="7" t="str">
        <f t="shared" si="88"/>
        <v>Gap</v>
      </c>
      <c r="AB428" s="7">
        <f t="shared" si="89"/>
        <v>2</v>
      </c>
    </row>
    <row r="429" spans="2:28" ht="15" thickTop="1" thickBot="1">
      <c r="B429" s="31">
        <v>3730</v>
      </c>
      <c r="C429" s="32" t="s">
        <v>15561</v>
      </c>
      <c r="D429" s="33">
        <v>9892</v>
      </c>
      <c r="E429" s="34" t="s">
        <v>553</v>
      </c>
      <c r="F429" s="22" t="str">
        <f t="shared" si="78"/>
        <v>חי גבעת זאב</v>
      </c>
      <c r="G429" s="35" t="s">
        <v>150</v>
      </c>
      <c r="H429" s="36" t="s">
        <v>15620</v>
      </c>
      <c r="I429" s="25" t="str">
        <f t="shared" si="79"/>
        <v>גבעת זאב אברהמי יוסף</v>
      </c>
      <c r="J429" s="37">
        <v>6520</v>
      </c>
      <c r="K429" s="38">
        <v>6520</v>
      </c>
      <c r="L429" s="39">
        <v>0.16533742331288342</v>
      </c>
      <c r="M429" s="40">
        <v>1078</v>
      </c>
      <c r="N429" s="41">
        <v>0.16533742331288342</v>
      </c>
      <c r="O429" s="42">
        <v>1078</v>
      </c>
      <c r="P429" s="7">
        <f>VLOOKUP(C429,'ריכוז נתונים'!$B$3:$C$189,2)</f>
        <v>11</v>
      </c>
      <c r="Q429" s="47" t="b">
        <f t="shared" si="80"/>
        <v>1</v>
      </c>
      <c r="R429" s="7">
        <f t="shared" si="81"/>
        <v>1.8</v>
      </c>
      <c r="S429" s="47">
        <f t="shared" si="82"/>
        <v>593</v>
      </c>
      <c r="T429" s="7">
        <f t="shared" si="83"/>
        <v>9.7999999999999989</v>
      </c>
      <c r="U429" s="7" t="str">
        <f t="shared" si="84"/>
        <v>Gap</v>
      </c>
      <c r="V429" s="7">
        <f>IF(ISERROR(IF(INDEX(rosh!$O$4:$P$710,MATCH(I429,rosh!$O$4:$O$710,0),2)="Mayor",1,)),0,IF(INDEX(rosh!$O$4:$P$710,MATCH(I429,rosh!$O$4:$O$710,0),2)="Mayor",1,))</f>
        <v>1</v>
      </c>
      <c r="W429" s="7" t="str">
        <f t="shared" si="85"/>
        <v>TRUE גבעת זאב</v>
      </c>
      <c r="X429" s="84">
        <f t="shared" si="90"/>
        <v>5839</v>
      </c>
      <c r="Y429" s="7">
        <f t="shared" si="86"/>
        <v>2</v>
      </c>
      <c r="Z429" s="7">
        <f t="shared" si="87"/>
        <v>10</v>
      </c>
      <c r="AA429" s="7" t="str">
        <f t="shared" si="88"/>
        <v>Gap</v>
      </c>
      <c r="AB429" s="7">
        <f t="shared" si="89"/>
        <v>3</v>
      </c>
    </row>
    <row r="430" spans="2:28" ht="15" thickTop="1" thickBot="1">
      <c r="B430" s="31">
        <v>3730</v>
      </c>
      <c r="C430" s="32" t="s">
        <v>15561</v>
      </c>
      <c r="D430" s="33">
        <v>9892</v>
      </c>
      <c r="E430" s="34" t="s">
        <v>963</v>
      </c>
      <c r="F430" s="22" t="str">
        <f t="shared" si="78"/>
        <v>שס גבעת זאב</v>
      </c>
      <c r="G430" s="35" t="s">
        <v>962</v>
      </c>
      <c r="H430" s="36"/>
      <c r="I430" s="25" t="str">
        <f t="shared" si="79"/>
        <v xml:space="preserve">גבעת זאב </v>
      </c>
      <c r="J430" s="37">
        <v>6520</v>
      </c>
      <c r="K430" s="38">
        <v>6520</v>
      </c>
      <c r="L430" s="39">
        <v>0.11932515337423313</v>
      </c>
      <c r="M430" s="40">
        <v>778</v>
      </c>
      <c r="N430" s="41">
        <v>0.11932515337423313</v>
      </c>
      <c r="O430" s="42">
        <v>778</v>
      </c>
      <c r="P430" s="7">
        <f>VLOOKUP(C430,'ריכוז נתונים'!$B$3:$C$189,2)</f>
        <v>11</v>
      </c>
      <c r="Q430" s="47" t="b">
        <f t="shared" si="80"/>
        <v>1</v>
      </c>
      <c r="R430" s="7">
        <f t="shared" si="81"/>
        <v>1.3</v>
      </c>
      <c r="S430" s="47">
        <f t="shared" si="82"/>
        <v>593</v>
      </c>
      <c r="T430" s="7">
        <f t="shared" si="83"/>
        <v>9.7999999999999989</v>
      </c>
      <c r="U430" s="7" t="str">
        <f t="shared" si="84"/>
        <v>Gap</v>
      </c>
      <c r="V430" s="7">
        <f>IF(ISERROR(IF(INDEX(rosh!$O$4:$P$710,MATCH(I430,rosh!$O$4:$O$710,0),2)="Mayor",1,)),0,IF(INDEX(rosh!$O$4:$P$710,MATCH(I430,rosh!$O$4:$O$710,0),2)="Mayor",1,))</f>
        <v>0</v>
      </c>
      <c r="W430" s="7" t="str">
        <f t="shared" si="85"/>
        <v>TRUE גבעת זאב</v>
      </c>
      <c r="X430" s="84">
        <f t="shared" si="90"/>
        <v>5839</v>
      </c>
      <c r="Y430" s="7">
        <f t="shared" si="86"/>
        <v>1</v>
      </c>
      <c r="Z430" s="7">
        <f t="shared" si="87"/>
        <v>10</v>
      </c>
      <c r="AA430" s="7" t="str">
        <f t="shared" si="88"/>
        <v>Gap</v>
      </c>
      <c r="AB430" s="7">
        <f t="shared" si="89"/>
        <v>1</v>
      </c>
    </row>
    <row r="431" spans="2:28" ht="15" thickTop="1" thickBot="1">
      <c r="B431" s="31">
        <v>3730</v>
      </c>
      <c r="C431" s="32" t="s">
        <v>15561</v>
      </c>
      <c r="D431" s="33">
        <v>9892</v>
      </c>
      <c r="E431" s="34" t="s">
        <v>573</v>
      </c>
      <c r="F431" s="22" t="str">
        <f t="shared" si="78"/>
        <v>זך גבעת זאב</v>
      </c>
      <c r="G431" s="35" t="s">
        <v>8395</v>
      </c>
      <c r="H431" s="36"/>
      <c r="I431" s="25" t="str">
        <f t="shared" si="79"/>
        <v xml:space="preserve">גבעת זאב </v>
      </c>
      <c r="J431" s="37">
        <v>6520</v>
      </c>
      <c r="K431" s="38">
        <v>6520</v>
      </c>
      <c r="L431" s="39">
        <v>8.9723926380368094E-2</v>
      </c>
      <c r="M431" s="40">
        <v>585</v>
      </c>
      <c r="N431" s="41">
        <v>8.9723926380368094E-2</v>
      </c>
      <c r="O431" s="42">
        <v>585</v>
      </c>
      <c r="P431" s="7">
        <f>VLOOKUP(C431,'ריכוז נתונים'!$B$3:$C$189,2)</f>
        <v>11</v>
      </c>
      <c r="Q431" s="47" t="b">
        <f t="shared" si="80"/>
        <v>1</v>
      </c>
      <c r="R431" s="7">
        <f t="shared" si="81"/>
        <v>1</v>
      </c>
      <c r="S431" s="47">
        <f t="shared" si="82"/>
        <v>593</v>
      </c>
      <c r="T431" s="7">
        <f t="shared" si="83"/>
        <v>9.7999999999999989</v>
      </c>
      <c r="U431" s="7" t="str">
        <f t="shared" si="84"/>
        <v>Gap</v>
      </c>
      <c r="V431" s="7">
        <f>IF(ISERROR(IF(INDEX(rosh!$O$4:$P$710,MATCH(I431,rosh!$O$4:$O$710,0),2)="Mayor",1,)),0,IF(INDEX(rosh!$O$4:$P$710,MATCH(I431,rosh!$O$4:$O$710,0),2)="Mayor",1,))</f>
        <v>0</v>
      </c>
      <c r="W431" s="7" t="str">
        <f t="shared" si="85"/>
        <v>TRUE גבעת זאב</v>
      </c>
      <c r="X431" s="84">
        <f t="shared" si="90"/>
        <v>5839</v>
      </c>
      <c r="Y431" s="7">
        <f t="shared" si="86"/>
        <v>1</v>
      </c>
      <c r="Z431" s="7">
        <f t="shared" si="87"/>
        <v>10</v>
      </c>
      <c r="AA431" s="7" t="str">
        <f t="shared" si="88"/>
        <v>Gap</v>
      </c>
      <c r="AB431" s="7">
        <f t="shared" si="89"/>
        <v>1</v>
      </c>
    </row>
    <row r="432" spans="2:28" ht="15" thickTop="1" thickBot="1">
      <c r="B432" s="31">
        <v>3730</v>
      </c>
      <c r="C432" s="32" t="s">
        <v>15561</v>
      </c>
      <c r="D432" s="33">
        <v>9892</v>
      </c>
      <c r="E432" s="34" t="s">
        <v>1007</v>
      </c>
      <c r="F432" s="22" t="str">
        <f t="shared" si="78"/>
        <v>טב גבעת זאב</v>
      </c>
      <c r="G432" s="35" t="s">
        <v>15607</v>
      </c>
      <c r="H432" s="36"/>
      <c r="I432" s="25" t="str">
        <f t="shared" si="79"/>
        <v xml:space="preserve">גבעת זאב </v>
      </c>
      <c r="J432" s="37">
        <v>6520</v>
      </c>
      <c r="K432" s="38">
        <v>6520</v>
      </c>
      <c r="L432" s="39">
        <v>8.8036809815950925E-2</v>
      </c>
      <c r="M432" s="40">
        <v>574</v>
      </c>
      <c r="N432" s="41">
        <v>8.8036809815950925E-2</v>
      </c>
      <c r="O432" s="42">
        <v>574</v>
      </c>
      <c r="P432" s="7">
        <f>VLOOKUP(C432,'ריכוז נתונים'!$B$3:$C$189,2)</f>
        <v>11</v>
      </c>
      <c r="Q432" s="47" t="b">
        <f t="shared" si="80"/>
        <v>1</v>
      </c>
      <c r="R432" s="7">
        <f t="shared" si="81"/>
        <v>1</v>
      </c>
      <c r="S432" s="47">
        <f t="shared" si="82"/>
        <v>593</v>
      </c>
      <c r="T432" s="7">
        <f t="shared" si="83"/>
        <v>9.7999999999999989</v>
      </c>
      <c r="U432" s="7" t="str">
        <f t="shared" si="84"/>
        <v>Gap</v>
      </c>
      <c r="V432" s="7">
        <f>IF(ISERROR(IF(INDEX(rosh!$O$4:$P$710,MATCH(I432,rosh!$O$4:$O$710,0),2)="Mayor",1,)),0,IF(INDEX(rosh!$O$4:$P$710,MATCH(I432,rosh!$O$4:$O$710,0),2)="Mayor",1,))</f>
        <v>0</v>
      </c>
      <c r="W432" s="7" t="str">
        <f t="shared" si="85"/>
        <v>TRUE גבעת זאב</v>
      </c>
      <c r="X432" s="84">
        <f t="shared" si="90"/>
        <v>5839</v>
      </c>
      <c r="Y432" s="7">
        <f t="shared" si="86"/>
        <v>1</v>
      </c>
      <c r="Z432" s="7">
        <f t="shared" si="87"/>
        <v>10</v>
      </c>
      <c r="AA432" s="7" t="str">
        <f t="shared" si="88"/>
        <v>Gap</v>
      </c>
      <c r="AB432" s="7">
        <f t="shared" si="89"/>
        <v>1</v>
      </c>
    </row>
    <row r="433" spans="2:28" ht="15" thickTop="1" thickBot="1">
      <c r="B433" s="31">
        <v>3730</v>
      </c>
      <c r="C433" s="32" t="s">
        <v>15561</v>
      </c>
      <c r="D433" s="33">
        <v>9892</v>
      </c>
      <c r="E433" s="34" t="s">
        <v>259</v>
      </c>
      <c r="F433" s="22" t="str">
        <f t="shared" si="78"/>
        <v>ק גבעת זאב</v>
      </c>
      <c r="G433" s="35" t="s">
        <v>15566</v>
      </c>
      <c r="H433" s="36" t="s">
        <v>4186</v>
      </c>
      <c r="I433" s="25" t="str">
        <f t="shared" si="79"/>
        <v>גבעת זאב כהן יעקב</v>
      </c>
      <c r="J433" s="37">
        <v>6520</v>
      </c>
      <c r="K433" s="38">
        <v>6520</v>
      </c>
      <c r="L433" s="39">
        <v>5.2607361963190186E-2</v>
      </c>
      <c r="M433" s="40">
        <v>343</v>
      </c>
      <c r="N433" s="41">
        <v>5.2607361963190186E-2</v>
      </c>
      <c r="O433" s="42">
        <v>343</v>
      </c>
      <c r="P433" s="7">
        <f>VLOOKUP(C433,'ריכוז נתונים'!$B$3:$C$189,2)</f>
        <v>11</v>
      </c>
      <c r="Q433" s="47" t="b">
        <f t="shared" si="80"/>
        <v>0</v>
      </c>
      <c r="R433" s="7">
        <f t="shared" si="81"/>
        <v>0</v>
      </c>
      <c r="S433" s="47">
        <f t="shared" si="82"/>
        <v>593</v>
      </c>
      <c r="T433" s="7">
        <f t="shared" si="83"/>
        <v>9.7999999999999989</v>
      </c>
      <c r="U433" s="7" t="str">
        <f t="shared" si="84"/>
        <v>Gap</v>
      </c>
      <c r="V433" s="7">
        <f>IF(ISERROR(IF(INDEX(rosh!$O$4:$P$710,MATCH(I433,rosh!$O$4:$O$710,0),2)="Mayor",1,)),0,IF(INDEX(rosh!$O$4:$P$710,MATCH(I433,rosh!$O$4:$O$710,0),2)="Mayor",1,))</f>
        <v>0</v>
      </c>
      <c r="W433" s="7" t="str">
        <f t="shared" si="85"/>
        <v>FALSE גבעת זאב</v>
      </c>
      <c r="X433" s="84">
        <f t="shared" si="90"/>
        <v>681</v>
      </c>
      <c r="Y433" s="7">
        <f t="shared" si="86"/>
        <v>0</v>
      </c>
      <c r="Z433" s="7">
        <f t="shared" si="87"/>
        <v>10</v>
      </c>
      <c r="AA433" s="7" t="str">
        <f t="shared" si="88"/>
        <v>Gap</v>
      </c>
      <c r="AB433" s="7">
        <f t="shared" si="89"/>
        <v>0</v>
      </c>
    </row>
    <row r="434" spans="2:28" ht="15" thickTop="1" thickBot="1">
      <c r="B434" s="31">
        <v>3730</v>
      </c>
      <c r="C434" s="32" t="s">
        <v>15561</v>
      </c>
      <c r="D434" s="33">
        <v>9892</v>
      </c>
      <c r="E434" s="34" t="s">
        <v>364</v>
      </c>
      <c r="F434" s="22" t="str">
        <f t="shared" si="78"/>
        <v>ף גבעת זאב</v>
      </c>
      <c r="G434" s="35" t="s">
        <v>15571</v>
      </c>
      <c r="H434" s="36" t="s">
        <v>15577</v>
      </c>
      <c r="I434" s="25" t="str">
        <f t="shared" si="79"/>
        <v>גבעת זאב אלפסי שלומי</v>
      </c>
      <c r="J434" s="37">
        <v>6520</v>
      </c>
      <c r="K434" s="38">
        <v>6520</v>
      </c>
      <c r="L434" s="39">
        <v>5.1840490797546011E-2</v>
      </c>
      <c r="M434" s="40">
        <v>338</v>
      </c>
      <c r="N434" s="41">
        <v>5.1840490797546011E-2</v>
      </c>
      <c r="O434" s="42">
        <v>338</v>
      </c>
      <c r="P434" s="7">
        <f>VLOOKUP(C434,'ריכוז נתונים'!$B$3:$C$189,2)</f>
        <v>11</v>
      </c>
      <c r="Q434" s="47" t="b">
        <f t="shared" si="80"/>
        <v>0</v>
      </c>
      <c r="R434" s="7">
        <f t="shared" si="81"/>
        <v>0</v>
      </c>
      <c r="S434" s="47">
        <f t="shared" si="82"/>
        <v>593</v>
      </c>
      <c r="T434" s="7">
        <f t="shared" si="83"/>
        <v>9.7999999999999989</v>
      </c>
      <c r="U434" s="7" t="str">
        <f t="shared" si="84"/>
        <v>Gap</v>
      </c>
      <c r="V434" s="7">
        <f>IF(ISERROR(IF(INDEX(rosh!$O$4:$P$710,MATCH(I434,rosh!$O$4:$O$710,0),2)="Mayor",1,)),0,IF(INDEX(rosh!$O$4:$P$710,MATCH(I434,rosh!$O$4:$O$710,0),2)="Mayor",1,))</f>
        <v>0</v>
      </c>
      <c r="W434" s="7" t="str">
        <f t="shared" si="85"/>
        <v>FALSE גבעת זאב</v>
      </c>
      <c r="X434" s="84">
        <f t="shared" si="90"/>
        <v>681</v>
      </c>
      <c r="Y434" s="7">
        <f t="shared" si="86"/>
        <v>0</v>
      </c>
      <c r="Z434" s="7">
        <f t="shared" si="87"/>
        <v>10</v>
      </c>
      <c r="AA434" s="7" t="str">
        <f t="shared" si="88"/>
        <v>Gap</v>
      </c>
      <c r="AB434" s="7">
        <f t="shared" si="89"/>
        <v>0</v>
      </c>
    </row>
    <row r="435" spans="2:28" ht="15" thickTop="1" thickBot="1">
      <c r="B435" s="31">
        <v>3730</v>
      </c>
      <c r="C435" s="32" t="s">
        <v>15561</v>
      </c>
      <c r="D435" s="33">
        <v>9892</v>
      </c>
      <c r="E435" s="34" t="s">
        <v>4599</v>
      </c>
      <c r="F435" s="22" t="str">
        <f t="shared" si="78"/>
        <v>יץ גבעת זאב</v>
      </c>
      <c r="G435" s="35" t="s">
        <v>15601</v>
      </c>
      <c r="H435" s="36" t="s">
        <v>15605</v>
      </c>
      <c r="I435" s="25" t="str">
        <f t="shared" si="79"/>
        <v>גבעת זאב מלכה חנן</v>
      </c>
      <c r="J435" s="37">
        <v>6520</v>
      </c>
      <c r="K435" s="38">
        <v>6520</v>
      </c>
      <c r="L435" s="39">
        <v>0</v>
      </c>
      <c r="M435" s="40"/>
      <c r="N435" s="41">
        <v>0</v>
      </c>
      <c r="O435" s="42">
        <v>0</v>
      </c>
      <c r="P435" s="7">
        <f>VLOOKUP(C435,'ריכוז נתונים'!$B$3:$C$189,2)</f>
        <v>11</v>
      </c>
      <c r="Q435" s="47" t="b">
        <f t="shared" si="80"/>
        <v>0</v>
      </c>
      <c r="R435" s="7">
        <f t="shared" si="81"/>
        <v>0</v>
      </c>
      <c r="S435" s="47">
        <f t="shared" si="82"/>
        <v>593</v>
      </c>
      <c r="T435" s="7">
        <f t="shared" si="83"/>
        <v>9.7999999999999989</v>
      </c>
      <c r="U435" s="7" t="str">
        <f t="shared" si="84"/>
        <v>Gap</v>
      </c>
      <c r="V435" s="7">
        <f>IF(ISERROR(IF(INDEX(rosh!$O$4:$P$710,MATCH(I435,rosh!$O$4:$O$710,0),2)="Mayor",1,)),0,IF(INDEX(rosh!$O$4:$P$710,MATCH(I435,rosh!$O$4:$O$710,0),2)="Mayor",1,))</f>
        <v>0</v>
      </c>
      <c r="W435" s="7" t="str">
        <f t="shared" si="85"/>
        <v>FALSE גבעת זאב</v>
      </c>
      <c r="X435" s="84">
        <f t="shared" si="90"/>
        <v>681</v>
      </c>
      <c r="Y435" s="7">
        <f t="shared" si="86"/>
        <v>0</v>
      </c>
      <c r="Z435" s="7">
        <f t="shared" si="87"/>
        <v>10</v>
      </c>
      <c r="AA435" s="7" t="str">
        <f t="shared" si="88"/>
        <v>Gap</v>
      </c>
      <c r="AB435" s="7">
        <f t="shared" si="89"/>
        <v>0</v>
      </c>
    </row>
    <row r="436" spans="2:28" ht="15" thickTop="1" thickBot="1">
      <c r="B436" s="31">
        <v>681</v>
      </c>
      <c r="C436" s="32" t="s">
        <v>15493</v>
      </c>
      <c r="D436" s="33">
        <v>16529</v>
      </c>
      <c r="E436" s="34" t="s">
        <v>821</v>
      </c>
      <c r="F436" s="22" t="str">
        <f t="shared" si="78"/>
        <v>הן גבעת שמואל</v>
      </c>
      <c r="G436" s="35" t="s">
        <v>15536</v>
      </c>
      <c r="H436" s="36" t="s">
        <v>15548</v>
      </c>
      <c r="I436" s="25" t="str">
        <f t="shared" si="79"/>
        <v>גבעת שמואל ברודני יוסף</v>
      </c>
      <c r="J436" s="37">
        <v>8041</v>
      </c>
      <c r="K436" s="38">
        <v>8041</v>
      </c>
      <c r="L436" s="39">
        <v>0.30257430667827384</v>
      </c>
      <c r="M436" s="40">
        <v>2433</v>
      </c>
      <c r="N436" s="41">
        <v>0.30257430667827384</v>
      </c>
      <c r="O436" s="42">
        <v>2433</v>
      </c>
      <c r="P436" s="7">
        <f>VLOOKUP(C436,'ריכוז נתונים'!$B$3:$C$189,2)</f>
        <v>13</v>
      </c>
      <c r="Q436" s="47" t="b">
        <f t="shared" si="80"/>
        <v>1</v>
      </c>
      <c r="R436" s="7">
        <f t="shared" si="81"/>
        <v>3.9</v>
      </c>
      <c r="S436" s="47">
        <f t="shared" si="82"/>
        <v>619</v>
      </c>
      <c r="T436" s="7">
        <f t="shared" si="83"/>
        <v>12.200000000000001</v>
      </c>
      <c r="U436" s="7" t="str">
        <f t="shared" si="84"/>
        <v>Gap</v>
      </c>
      <c r="V436" s="7">
        <f>IF(ISERROR(IF(INDEX(rosh!$O$4:$P$710,MATCH(I436,rosh!$O$4:$O$710,0),2)="Mayor",1,)),0,IF(INDEX(rosh!$O$4:$P$710,MATCH(I436,rosh!$O$4:$O$710,0),2)="Mayor",1,))</f>
        <v>1</v>
      </c>
      <c r="W436" s="7" t="str">
        <f t="shared" si="85"/>
        <v>TRUE גבעת שמואל</v>
      </c>
      <c r="X436" s="84">
        <f t="shared" si="90"/>
        <v>7589</v>
      </c>
      <c r="Y436" s="7">
        <f t="shared" si="86"/>
        <v>4</v>
      </c>
      <c r="Z436" s="7">
        <f t="shared" si="87"/>
        <v>12</v>
      </c>
      <c r="AA436" s="7" t="str">
        <f t="shared" si="88"/>
        <v>Gap</v>
      </c>
      <c r="AB436" s="7">
        <f t="shared" si="89"/>
        <v>5</v>
      </c>
    </row>
    <row r="437" spans="2:28" ht="15" thickTop="1" thickBot="1">
      <c r="B437" s="31">
        <v>681</v>
      </c>
      <c r="C437" s="32" t="s">
        <v>15493</v>
      </c>
      <c r="D437" s="33">
        <v>16529</v>
      </c>
      <c r="E437" s="34" t="s">
        <v>1007</v>
      </c>
      <c r="F437" s="22" t="str">
        <f t="shared" si="78"/>
        <v>טב גבעת שמואל</v>
      </c>
      <c r="G437" s="35" t="s">
        <v>15525</v>
      </c>
      <c r="H437" s="36"/>
      <c r="I437" s="25" t="str">
        <f t="shared" si="79"/>
        <v xml:space="preserve">גבעת שמואל </v>
      </c>
      <c r="J437" s="37">
        <v>8041</v>
      </c>
      <c r="K437" s="38">
        <v>8041</v>
      </c>
      <c r="L437" s="39">
        <v>0.20644198482775775</v>
      </c>
      <c r="M437" s="40">
        <v>1660</v>
      </c>
      <c r="N437" s="41">
        <v>0.20644198482775775</v>
      </c>
      <c r="O437" s="42">
        <v>1660</v>
      </c>
      <c r="P437" s="7">
        <f>VLOOKUP(C437,'ריכוז נתונים'!$B$3:$C$189,2)</f>
        <v>13</v>
      </c>
      <c r="Q437" s="47" t="b">
        <f t="shared" si="80"/>
        <v>1</v>
      </c>
      <c r="R437" s="7">
        <f t="shared" si="81"/>
        <v>2.7</v>
      </c>
      <c r="S437" s="47">
        <f t="shared" si="82"/>
        <v>619</v>
      </c>
      <c r="T437" s="7">
        <f t="shared" si="83"/>
        <v>12.200000000000001</v>
      </c>
      <c r="U437" s="7" t="str">
        <f t="shared" si="84"/>
        <v>Gap</v>
      </c>
      <c r="V437" s="7">
        <f>IF(ISERROR(IF(INDEX(rosh!$O$4:$P$710,MATCH(I437,rosh!$O$4:$O$710,0),2)="Mayor",1,)),0,IF(INDEX(rosh!$O$4:$P$710,MATCH(I437,rosh!$O$4:$O$710,0),2)="Mayor",1,))</f>
        <v>0</v>
      </c>
      <c r="W437" s="7" t="str">
        <f t="shared" si="85"/>
        <v>TRUE גבעת שמואל</v>
      </c>
      <c r="X437" s="84">
        <f t="shared" si="90"/>
        <v>7589</v>
      </c>
      <c r="Y437" s="7">
        <f t="shared" si="86"/>
        <v>3</v>
      </c>
      <c r="Z437" s="7">
        <f t="shared" si="87"/>
        <v>12</v>
      </c>
      <c r="AA437" s="7" t="str">
        <f t="shared" si="88"/>
        <v>Gap</v>
      </c>
      <c r="AB437" s="7">
        <f t="shared" si="89"/>
        <v>3</v>
      </c>
    </row>
    <row r="438" spans="2:28" ht="26" thickTop="1" thickBot="1">
      <c r="B438" s="31">
        <v>681</v>
      </c>
      <c r="C438" s="32" t="s">
        <v>15493</v>
      </c>
      <c r="D438" s="33">
        <v>16529</v>
      </c>
      <c r="E438" s="34" t="s">
        <v>108</v>
      </c>
      <c r="F438" s="22" t="str">
        <f t="shared" si="78"/>
        <v>פה גבעת שמואל</v>
      </c>
      <c r="G438" s="35" t="s">
        <v>15492</v>
      </c>
      <c r="H438" s="36"/>
      <c r="I438" s="25" t="str">
        <f t="shared" si="79"/>
        <v xml:space="preserve">גבעת שמואל </v>
      </c>
      <c r="J438" s="37">
        <v>8041</v>
      </c>
      <c r="K438" s="38">
        <v>8041</v>
      </c>
      <c r="L438" s="39">
        <v>0.17286407163288148</v>
      </c>
      <c r="M438" s="40">
        <v>1390</v>
      </c>
      <c r="N438" s="41">
        <v>0.17286407163288148</v>
      </c>
      <c r="O438" s="42">
        <v>1390</v>
      </c>
      <c r="P438" s="7">
        <f>VLOOKUP(C438,'ריכוז נתונים'!$B$3:$C$189,2)</f>
        <v>13</v>
      </c>
      <c r="Q438" s="47" t="b">
        <f t="shared" si="80"/>
        <v>1</v>
      </c>
      <c r="R438" s="7">
        <f t="shared" si="81"/>
        <v>2.2000000000000002</v>
      </c>
      <c r="S438" s="47">
        <f t="shared" si="82"/>
        <v>619</v>
      </c>
      <c r="T438" s="7">
        <f t="shared" si="83"/>
        <v>12.200000000000001</v>
      </c>
      <c r="U438" s="7" t="str">
        <f t="shared" si="84"/>
        <v>Gap</v>
      </c>
      <c r="V438" s="7">
        <f>IF(ISERROR(IF(INDEX(rosh!$O$4:$P$710,MATCH(I438,rosh!$O$4:$O$710,0),2)="Mayor",1,)),0,IF(INDEX(rosh!$O$4:$P$710,MATCH(I438,rosh!$O$4:$O$710,0),2)="Mayor",1,))</f>
        <v>0</v>
      </c>
      <c r="W438" s="7" t="str">
        <f t="shared" si="85"/>
        <v>TRUE גבעת שמואל</v>
      </c>
      <c r="X438" s="84">
        <f t="shared" si="90"/>
        <v>7589</v>
      </c>
      <c r="Y438" s="7">
        <f t="shared" si="86"/>
        <v>2</v>
      </c>
      <c r="Z438" s="7">
        <f t="shared" si="87"/>
        <v>12</v>
      </c>
      <c r="AA438" s="7" t="str">
        <f t="shared" si="88"/>
        <v>Gap</v>
      </c>
      <c r="AB438" s="7">
        <f t="shared" si="89"/>
        <v>2</v>
      </c>
    </row>
    <row r="439" spans="2:28" ht="15" thickTop="1" thickBot="1">
      <c r="B439" s="31">
        <v>681</v>
      </c>
      <c r="C439" s="32" t="s">
        <v>15493</v>
      </c>
      <c r="D439" s="33">
        <v>16529</v>
      </c>
      <c r="E439" s="34" t="s">
        <v>8875</v>
      </c>
      <c r="F439" s="22" t="str">
        <f t="shared" si="78"/>
        <v>גש גבעת שמואל</v>
      </c>
      <c r="G439" s="35" t="s">
        <v>15550</v>
      </c>
      <c r="H439" s="36"/>
      <c r="I439" s="25" t="str">
        <f t="shared" si="79"/>
        <v xml:space="preserve">גבעת שמואל </v>
      </c>
      <c r="J439" s="37">
        <v>8041</v>
      </c>
      <c r="K439" s="38">
        <v>8041</v>
      </c>
      <c r="L439" s="39">
        <v>0.16390996144758116</v>
      </c>
      <c r="M439" s="40">
        <v>1318</v>
      </c>
      <c r="N439" s="41">
        <v>0.16390996144758116</v>
      </c>
      <c r="O439" s="42">
        <v>1318</v>
      </c>
      <c r="P439" s="7">
        <f>VLOOKUP(C439,'ריכוז נתונים'!$B$3:$C$189,2)</f>
        <v>13</v>
      </c>
      <c r="Q439" s="47" t="b">
        <f t="shared" si="80"/>
        <v>1</v>
      </c>
      <c r="R439" s="7">
        <f t="shared" si="81"/>
        <v>2.1</v>
      </c>
      <c r="S439" s="47">
        <f t="shared" si="82"/>
        <v>619</v>
      </c>
      <c r="T439" s="7">
        <f t="shared" si="83"/>
        <v>12.200000000000001</v>
      </c>
      <c r="U439" s="7" t="str">
        <f t="shared" si="84"/>
        <v>Gap</v>
      </c>
      <c r="V439" s="7">
        <f>IF(ISERROR(IF(INDEX(rosh!$O$4:$P$710,MATCH(I439,rosh!$O$4:$O$710,0),2)="Mayor",1,)),0,IF(INDEX(rosh!$O$4:$P$710,MATCH(I439,rosh!$O$4:$O$710,0),2)="Mayor",1,))</f>
        <v>0</v>
      </c>
      <c r="W439" s="7" t="str">
        <f t="shared" si="85"/>
        <v>TRUE גבעת שמואל</v>
      </c>
      <c r="X439" s="84">
        <f t="shared" si="90"/>
        <v>7589</v>
      </c>
      <c r="Y439" s="7">
        <f t="shared" si="86"/>
        <v>2</v>
      </c>
      <c r="Z439" s="7">
        <f t="shared" si="87"/>
        <v>12</v>
      </c>
      <c r="AA439" s="7" t="str">
        <f t="shared" si="88"/>
        <v>Gap</v>
      </c>
      <c r="AB439" s="7">
        <f t="shared" si="89"/>
        <v>2</v>
      </c>
    </row>
    <row r="440" spans="2:28" ht="15" thickTop="1" thickBot="1">
      <c r="B440" s="31">
        <v>681</v>
      </c>
      <c r="C440" s="32" t="s">
        <v>15493</v>
      </c>
      <c r="D440" s="33">
        <v>16529</v>
      </c>
      <c r="E440" s="34" t="s">
        <v>2094</v>
      </c>
      <c r="F440" s="22" t="str">
        <f t="shared" si="78"/>
        <v>כח גבעת שמואל</v>
      </c>
      <c r="G440" s="35" t="s">
        <v>6231</v>
      </c>
      <c r="H440" s="36"/>
      <c r="I440" s="25" t="str">
        <f t="shared" si="79"/>
        <v xml:space="preserve">גבעת שמואל </v>
      </c>
      <c r="J440" s="37">
        <v>8041</v>
      </c>
      <c r="K440" s="38">
        <v>8041</v>
      </c>
      <c r="L440" s="39">
        <v>9.7997761472453676E-2</v>
      </c>
      <c r="M440" s="40">
        <v>788</v>
      </c>
      <c r="N440" s="41">
        <v>9.7997761472453676E-2</v>
      </c>
      <c r="O440" s="42">
        <v>788</v>
      </c>
      <c r="P440" s="7">
        <f>VLOOKUP(C440,'ריכוז נתונים'!$B$3:$C$189,2)</f>
        <v>13</v>
      </c>
      <c r="Q440" s="47" t="b">
        <f t="shared" si="80"/>
        <v>1</v>
      </c>
      <c r="R440" s="7">
        <f t="shared" si="81"/>
        <v>1.3</v>
      </c>
      <c r="S440" s="47">
        <f t="shared" si="82"/>
        <v>619</v>
      </c>
      <c r="T440" s="7">
        <f t="shared" si="83"/>
        <v>12.200000000000001</v>
      </c>
      <c r="U440" s="7" t="str">
        <f t="shared" si="84"/>
        <v>Gap</v>
      </c>
      <c r="V440" s="7">
        <f>IF(ISERROR(IF(INDEX(rosh!$O$4:$P$710,MATCH(I440,rosh!$O$4:$O$710,0),2)="Mayor",1,)),0,IF(INDEX(rosh!$O$4:$P$710,MATCH(I440,rosh!$O$4:$O$710,0),2)="Mayor",1,))</f>
        <v>0</v>
      </c>
      <c r="W440" s="7" t="str">
        <f t="shared" si="85"/>
        <v>TRUE גבעת שמואל</v>
      </c>
      <c r="X440" s="84">
        <f t="shared" si="90"/>
        <v>7589</v>
      </c>
      <c r="Y440" s="7">
        <f t="shared" si="86"/>
        <v>1</v>
      </c>
      <c r="Z440" s="7">
        <f t="shared" si="87"/>
        <v>12</v>
      </c>
      <c r="AA440" s="7" t="str">
        <f t="shared" si="88"/>
        <v>Gap</v>
      </c>
      <c r="AB440" s="7">
        <f t="shared" si="89"/>
        <v>1</v>
      </c>
    </row>
    <row r="441" spans="2:28" ht="15" thickTop="1" thickBot="1">
      <c r="B441" s="31">
        <v>681</v>
      </c>
      <c r="C441" s="32" t="s">
        <v>15493</v>
      </c>
      <c r="D441" s="33">
        <v>16529</v>
      </c>
      <c r="E441" s="34" t="s">
        <v>126</v>
      </c>
      <c r="F441" s="22" t="str">
        <f t="shared" si="78"/>
        <v>מחל גבעת שמואל</v>
      </c>
      <c r="G441" s="35" t="s">
        <v>1624</v>
      </c>
      <c r="H441" s="36"/>
      <c r="I441" s="25" t="str">
        <f t="shared" si="79"/>
        <v xml:space="preserve">גבעת שמואל </v>
      </c>
      <c r="J441" s="37">
        <v>8041</v>
      </c>
      <c r="K441" s="38">
        <v>8041</v>
      </c>
      <c r="L441" s="39">
        <v>5.6211913941052107E-2</v>
      </c>
      <c r="M441" s="40">
        <v>452</v>
      </c>
      <c r="N441" s="41">
        <v>5.6211913941052107E-2</v>
      </c>
      <c r="O441" s="42">
        <v>452</v>
      </c>
      <c r="P441" s="7">
        <f>VLOOKUP(C441,'ריכוז נתונים'!$B$3:$C$189,2)</f>
        <v>13</v>
      </c>
      <c r="Q441" s="47" t="b">
        <f t="shared" si="80"/>
        <v>0</v>
      </c>
      <c r="R441" s="7">
        <f t="shared" si="81"/>
        <v>0</v>
      </c>
      <c r="S441" s="47">
        <f t="shared" si="82"/>
        <v>619</v>
      </c>
      <c r="T441" s="7">
        <f t="shared" si="83"/>
        <v>12.200000000000001</v>
      </c>
      <c r="U441" s="7" t="str">
        <f t="shared" si="84"/>
        <v>Gap</v>
      </c>
      <c r="V441" s="7">
        <f>IF(ISERROR(IF(INDEX(rosh!$O$4:$P$710,MATCH(I441,rosh!$O$4:$O$710,0),2)="Mayor",1,)),0,IF(INDEX(rosh!$O$4:$P$710,MATCH(I441,rosh!$O$4:$O$710,0),2)="Mayor",1,))</f>
        <v>0</v>
      </c>
      <c r="W441" s="7" t="str">
        <f t="shared" si="85"/>
        <v>FALSE גבעת שמואל</v>
      </c>
      <c r="X441" s="84">
        <f t="shared" si="90"/>
        <v>452</v>
      </c>
      <c r="Y441" s="7">
        <f t="shared" si="86"/>
        <v>0</v>
      </c>
      <c r="Z441" s="7">
        <f t="shared" si="87"/>
        <v>12</v>
      </c>
      <c r="AA441" s="7" t="str">
        <f t="shared" si="88"/>
        <v>Gap</v>
      </c>
      <c r="AB441" s="7">
        <f t="shared" si="89"/>
        <v>0</v>
      </c>
    </row>
    <row r="442" spans="2:28" ht="15" thickTop="1" thickBot="1">
      <c r="B442" s="31">
        <v>6300</v>
      </c>
      <c r="C442" s="32" t="s">
        <v>15395</v>
      </c>
      <c r="D442" s="33">
        <v>46431</v>
      </c>
      <c r="E442" s="34" t="s">
        <v>213</v>
      </c>
      <c r="F442" s="22" t="str">
        <f t="shared" si="78"/>
        <v>רק גבעתיים</v>
      </c>
      <c r="G442" s="35" t="s">
        <v>15394</v>
      </c>
      <c r="H442" s="36" t="s">
        <v>15407</v>
      </c>
      <c r="I442" s="25" t="str">
        <f t="shared" si="79"/>
        <v>גבעתיים קוניק רן</v>
      </c>
      <c r="J442" s="37">
        <v>20635</v>
      </c>
      <c r="K442" s="38">
        <v>20635</v>
      </c>
      <c r="L442" s="39">
        <v>0.32071722801066149</v>
      </c>
      <c r="M442" s="40">
        <v>6618</v>
      </c>
      <c r="N442" s="41">
        <v>0.32071722801066149</v>
      </c>
      <c r="O442" s="42">
        <v>6618</v>
      </c>
      <c r="P442" s="7">
        <f>VLOOKUP(C442,'ריכוז נתונים'!$B$3:$C$189,2)</f>
        <v>17</v>
      </c>
      <c r="Q442" s="47" t="b">
        <f t="shared" si="80"/>
        <v>1</v>
      </c>
      <c r="R442" s="7">
        <f t="shared" si="81"/>
        <v>5.5</v>
      </c>
      <c r="S442" s="47">
        <f t="shared" si="82"/>
        <v>1214</v>
      </c>
      <c r="T442" s="7">
        <f t="shared" si="83"/>
        <v>17</v>
      </c>
      <c r="U442" s="7" t="str">
        <f t="shared" si="84"/>
        <v/>
      </c>
      <c r="V442" s="7">
        <f>IF(ISERROR(IF(INDEX(rosh!$O$4:$P$710,MATCH(I442,rosh!$O$4:$O$710,0),2)="Mayor",1,)),0,IF(INDEX(rosh!$O$4:$P$710,MATCH(I442,rosh!$O$4:$O$710,0),2)="Mayor",1,))</f>
        <v>1</v>
      </c>
      <c r="W442" s="7" t="str">
        <f t="shared" si="85"/>
        <v>TRUE גבעתיים</v>
      </c>
      <c r="X442" s="84">
        <f t="shared" si="90"/>
        <v>20635</v>
      </c>
      <c r="Y442" s="7">
        <f t="shared" si="86"/>
        <v>5</v>
      </c>
      <c r="Z442" s="7">
        <f t="shared" si="87"/>
        <v>17</v>
      </c>
      <c r="AA442" s="7" t="str">
        <f t="shared" si="88"/>
        <v/>
      </c>
      <c r="AB442" s="7">
        <f t="shared" si="89"/>
        <v>6</v>
      </c>
    </row>
    <row r="443" spans="2:28" ht="15" thickTop="1" thickBot="1">
      <c r="B443" s="31">
        <v>6300</v>
      </c>
      <c r="C443" s="32" t="s">
        <v>15395</v>
      </c>
      <c r="D443" s="33">
        <v>46431</v>
      </c>
      <c r="E443" s="34" t="s">
        <v>2502</v>
      </c>
      <c r="F443" s="22" t="str">
        <f t="shared" si="78"/>
        <v>כן גבעתיים</v>
      </c>
      <c r="G443" s="35" t="s">
        <v>15434</v>
      </c>
      <c r="H443" s="36" t="s">
        <v>15447</v>
      </c>
      <c r="I443" s="25" t="str">
        <f t="shared" si="79"/>
        <v>גבעתיים בן שחר ראובן</v>
      </c>
      <c r="J443" s="37">
        <v>20635</v>
      </c>
      <c r="K443" s="38">
        <v>20635</v>
      </c>
      <c r="L443" s="39">
        <v>0.18967773200872304</v>
      </c>
      <c r="M443" s="40">
        <v>3914</v>
      </c>
      <c r="N443" s="41">
        <v>0.18967773200872304</v>
      </c>
      <c r="O443" s="42">
        <v>3914</v>
      </c>
      <c r="P443" s="7">
        <f>VLOOKUP(C443,'ריכוז נתונים'!$B$3:$C$189,2)</f>
        <v>17</v>
      </c>
      <c r="Q443" s="47" t="b">
        <f t="shared" si="80"/>
        <v>1</v>
      </c>
      <c r="R443" s="7">
        <f t="shared" si="81"/>
        <v>3.2</v>
      </c>
      <c r="S443" s="47">
        <f t="shared" si="82"/>
        <v>1214</v>
      </c>
      <c r="T443" s="7">
        <f t="shared" si="83"/>
        <v>17</v>
      </c>
      <c r="U443" s="7" t="str">
        <f t="shared" si="84"/>
        <v/>
      </c>
      <c r="V443" s="7">
        <f>IF(ISERROR(IF(INDEX(rosh!$O$4:$P$710,MATCH(I443,rosh!$O$4:$O$710,0),2)="Mayor",1,)),0,IF(INDEX(rosh!$O$4:$P$710,MATCH(I443,rosh!$O$4:$O$710,0),2)="Mayor",1,))</f>
        <v>0</v>
      </c>
      <c r="W443" s="7" t="str">
        <f t="shared" si="85"/>
        <v>TRUE גבעתיים</v>
      </c>
      <c r="X443" s="84">
        <f t="shared" si="90"/>
        <v>20635</v>
      </c>
      <c r="Y443" s="7">
        <f t="shared" si="86"/>
        <v>3</v>
      </c>
      <c r="Z443" s="7">
        <f t="shared" si="87"/>
        <v>17</v>
      </c>
      <c r="AA443" s="7" t="str">
        <f t="shared" si="88"/>
        <v/>
      </c>
      <c r="AB443" s="7">
        <f t="shared" si="89"/>
        <v>3</v>
      </c>
    </row>
    <row r="444" spans="2:28" ht="15" thickTop="1" thickBot="1">
      <c r="B444" s="31">
        <v>6300</v>
      </c>
      <c r="C444" s="32" t="s">
        <v>15395</v>
      </c>
      <c r="D444" s="33">
        <v>46431</v>
      </c>
      <c r="E444" s="34" t="s">
        <v>413</v>
      </c>
      <c r="F444" s="22" t="str">
        <f t="shared" si="78"/>
        <v>מרצ גבעתיים</v>
      </c>
      <c r="G444" s="35" t="s">
        <v>15409</v>
      </c>
      <c r="H444" s="36"/>
      <c r="I444" s="25" t="str">
        <f t="shared" si="79"/>
        <v xml:space="preserve">גבעתיים </v>
      </c>
      <c r="J444" s="37">
        <v>20635</v>
      </c>
      <c r="K444" s="38">
        <v>20635</v>
      </c>
      <c r="L444" s="39">
        <v>0.15338017930700268</v>
      </c>
      <c r="M444" s="40">
        <v>3165</v>
      </c>
      <c r="N444" s="41">
        <v>0.15338017930700268</v>
      </c>
      <c r="O444" s="42">
        <v>3165.0000000000005</v>
      </c>
      <c r="P444" s="7">
        <f>VLOOKUP(C444,'ריכוז נתונים'!$B$3:$C$189,2)</f>
        <v>17</v>
      </c>
      <c r="Q444" s="47" t="b">
        <f t="shared" si="80"/>
        <v>1</v>
      </c>
      <c r="R444" s="7">
        <f t="shared" si="81"/>
        <v>2.6</v>
      </c>
      <c r="S444" s="47">
        <f t="shared" si="82"/>
        <v>1214</v>
      </c>
      <c r="T444" s="7">
        <f t="shared" si="83"/>
        <v>17</v>
      </c>
      <c r="U444" s="7" t="str">
        <f t="shared" si="84"/>
        <v/>
      </c>
      <c r="V444" s="7">
        <f>IF(ISERROR(IF(INDEX(rosh!$O$4:$P$710,MATCH(I444,rosh!$O$4:$O$710,0),2)="Mayor",1,)),0,IF(INDEX(rosh!$O$4:$P$710,MATCH(I444,rosh!$O$4:$O$710,0),2)="Mayor",1,))</f>
        <v>0</v>
      </c>
      <c r="W444" s="7" t="str">
        <f t="shared" si="85"/>
        <v>TRUE גבעתיים</v>
      </c>
      <c r="X444" s="84">
        <f t="shared" si="90"/>
        <v>20635</v>
      </c>
      <c r="Y444" s="7">
        <f t="shared" si="86"/>
        <v>3</v>
      </c>
      <c r="Z444" s="7">
        <f t="shared" si="87"/>
        <v>17</v>
      </c>
      <c r="AA444" s="7" t="str">
        <f t="shared" si="88"/>
        <v/>
      </c>
      <c r="AB444" s="7">
        <f t="shared" si="89"/>
        <v>3</v>
      </c>
    </row>
    <row r="445" spans="2:28" ht="15" thickTop="1" thickBot="1">
      <c r="B445" s="31">
        <v>6300</v>
      </c>
      <c r="C445" s="32" t="s">
        <v>15395</v>
      </c>
      <c r="D445" s="33">
        <v>46431</v>
      </c>
      <c r="E445" s="34" t="s">
        <v>617</v>
      </c>
      <c r="F445" s="22" t="str">
        <f t="shared" si="78"/>
        <v>אמת גבעתיים</v>
      </c>
      <c r="G445" s="35" t="s">
        <v>15468</v>
      </c>
      <c r="H445" s="36" t="s">
        <v>15490</v>
      </c>
      <c r="I445" s="25" t="str">
        <f t="shared" si="79"/>
        <v>גבעתיים אברהם איריס</v>
      </c>
      <c r="J445" s="37">
        <v>20635</v>
      </c>
      <c r="K445" s="38">
        <v>20635</v>
      </c>
      <c r="L445" s="39">
        <v>0.11005573055488248</v>
      </c>
      <c r="M445" s="40">
        <v>2271</v>
      </c>
      <c r="N445" s="41">
        <v>0.11005573055488248</v>
      </c>
      <c r="O445" s="42">
        <v>2271</v>
      </c>
      <c r="P445" s="7">
        <f>VLOOKUP(C445,'ריכוז נתונים'!$B$3:$C$189,2)</f>
        <v>17</v>
      </c>
      <c r="Q445" s="47" t="b">
        <f t="shared" si="80"/>
        <v>1</v>
      </c>
      <c r="R445" s="7">
        <f t="shared" si="81"/>
        <v>1.9</v>
      </c>
      <c r="S445" s="47">
        <f t="shared" si="82"/>
        <v>1214</v>
      </c>
      <c r="T445" s="7">
        <f t="shared" si="83"/>
        <v>17</v>
      </c>
      <c r="U445" s="7" t="str">
        <f t="shared" si="84"/>
        <v/>
      </c>
      <c r="V445" s="7">
        <f>IF(ISERROR(IF(INDEX(rosh!$O$4:$P$710,MATCH(I445,rosh!$O$4:$O$710,0),2)="Mayor",1,)),0,IF(INDEX(rosh!$O$4:$P$710,MATCH(I445,rosh!$O$4:$O$710,0),2)="Mayor",1,))</f>
        <v>0</v>
      </c>
      <c r="W445" s="7" t="str">
        <f t="shared" si="85"/>
        <v>TRUE גבעתיים</v>
      </c>
      <c r="X445" s="84">
        <f t="shared" si="90"/>
        <v>20635</v>
      </c>
      <c r="Y445" s="7">
        <f t="shared" si="86"/>
        <v>2</v>
      </c>
      <c r="Z445" s="7">
        <f t="shared" si="87"/>
        <v>17</v>
      </c>
      <c r="AA445" s="7" t="str">
        <f t="shared" si="88"/>
        <v/>
      </c>
      <c r="AB445" s="7">
        <f t="shared" si="89"/>
        <v>2</v>
      </c>
    </row>
    <row r="446" spans="2:28" ht="26" thickTop="1" thickBot="1">
      <c r="B446" s="31">
        <v>6300</v>
      </c>
      <c r="C446" s="32" t="s">
        <v>15395</v>
      </c>
      <c r="D446" s="33">
        <v>46431</v>
      </c>
      <c r="E446" s="34" t="s">
        <v>1007</v>
      </c>
      <c r="F446" s="22" t="str">
        <f t="shared" si="78"/>
        <v>טב גבעתיים</v>
      </c>
      <c r="G446" s="35" t="s">
        <v>15449</v>
      </c>
      <c r="H446" s="36"/>
      <c r="I446" s="25" t="str">
        <f t="shared" si="79"/>
        <v xml:space="preserve">גבעתיים </v>
      </c>
      <c r="J446" s="37">
        <v>20635</v>
      </c>
      <c r="K446" s="38">
        <v>20635</v>
      </c>
      <c r="L446" s="39">
        <v>0.10758420159922462</v>
      </c>
      <c r="M446" s="40">
        <v>2220</v>
      </c>
      <c r="N446" s="41">
        <v>0.10758420159922462</v>
      </c>
      <c r="O446" s="42">
        <v>2220</v>
      </c>
      <c r="P446" s="7">
        <f>VLOOKUP(C446,'ריכוז נתונים'!$B$3:$C$189,2)</f>
        <v>17</v>
      </c>
      <c r="Q446" s="47" t="b">
        <f t="shared" si="80"/>
        <v>1</v>
      </c>
      <c r="R446" s="7">
        <f t="shared" si="81"/>
        <v>1.8</v>
      </c>
      <c r="S446" s="47">
        <f t="shared" si="82"/>
        <v>1214</v>
      </c>
      <c r="T446" s="7">
        <f t="shared" si="83"/>
        <v>17</v>
      </c>
      <c r="U446" s="7" t="str">
        <f t="shared" si="84"/>
        <v/>
      </c>
      <c r="V446" s="7">
        <f>IF(ISERROR(IF(INDEX(rosh!$O$4:$P$710,MATCH(I446,rosh!$O$4:$O$710,0),2)="Mayor",1,)),0,IF(INDEX(rosh!$O$4:$P$710,MATCH(I446,rosh!$O$4:$O$710,0),2)="Mayor",1,))</f>
        <v>0</v>
      </c>
      <c r="W446" s="7" t="str">
        <f t="shared" si="85"/>
        <v>TRUE גבעתיים</v>
      </c>
      <c r="X446" s="84">
        <f t="shared" si="90"/>
        <v>20635</v>
      </c>
      <c r="Y446" s="7">
        <f t="shared" si="86"/>
        <v>2</v>
      </c>
      <c r="Z446" s="7">
        <f t="shared" si="87"/>
        <v>17</v>
      </c>
      <c r="AA446" s="7" t="str">
        <f t="shared" si="88"/>
        <v/>
      </c>
      <c r="AB446" s="7">
        <f t="shared" si="89"/>
        <v>2</v>
      </c>
    </row>
    <row r="447" spans="2:28" ht="26" thickTop="1" thickBot="1">
      <c r="B447" s="31">
        <v>6300</v>
      </c>
      <c r="C447" s="32" t="s">
        <v>15395</v>
      </c>
      <c r="D447" s="33">
        <v>46431</v>
      </c>
      <c r="E447" s="34" t="s">
        <v>573</v>
      </c>
      <c r="F447" s="22" t="str">
        <f t="shared" si="78"/>
        <v>זך גבעתיים</v>
      </c>
      <c r="G447" s="35" t="s">
        <v>15458</v>
      </c>
      <c r="H447" s="36"/>
      <c r="I447" s="25" t="str">
        <f t="shared" si="79"/>
        <v xml:space="preserve">גבעתיים </v>
      </c>
      <c r="J447" s="37">
        <v>20635</v>
      </c>
      <c r="K447" s="38">
        <v>20635</v>
      </c>
      <c r="L447" s="39">
        <v>6.5374363944754058E-2</v>
      </c>
      <c r="M447" s="40">
        <v>1349</v>
      </c>
      <c r="N447" s="41">
        <v>6.5374363944754058E-2</v>
      </c>
      <c r="O447" s="42">
        <v>1349</v>
      </c>
      <c r="P447" s="7">
        <f>VLOOKUP(C447,'ריכוז נתונים'!$B$3:$C$189,2)</f>
        <v>17</v>
      </c>
      <c r="Q447" s="47" t="b">
        <f t="shared" si="80"/>
        <v>1</v>
      </c>
      <c r="R447" s="7">
        <f t="shared" si="81"/>
        <v>1.1000000000000001</v>
      </c>
      <c r="S447" s="47">
        <f t="shared" si="82"/>
        <v>1214</v>
      </c>
      <c r="T447" s="7">
        <f t="shared" si="83"/>
        <v>17</v>
      </c>
      <c r="U447" s="7" t="str">
        <f t="shared" si="84"/>
        <v/>
      </c>
      <c r="V447" s="7">
        <f>IF(ISERROR(IF(INDEX(rosh!$O$4:$P$710,MATCH(I447,rosh!$O$4:$O$710,0),2)="Mayor",1,)),0,IF(INDEX(rosh!$O$4:$P$710,MATCH(I447,rosh!$O$4:$O$710,0),2)="Mayor",1,))</f>
        <v>0</v>
      </c>
      <c r="W447" s="7" t="str">
        <f t="shared" si="85"/>
        <v>TRUE גבעתיים</v>
      </c>
      <c r="X447" s="84">
        <f t="shared" si="90"/>
        <v>20635</v>
      </c>
      <c r="Y447" s="7">
        <f t="shared" si="86"/>
        <v>1</v>
      </c>
      <c r="Z447" s="7">
        <f t="shared" si="87"/>
        <v>17</v>
      </c>
      <c r="AA447" s="7" t="str">
        <f t="shared" si="88"/>
        <v/>
      </c>
      <c r="AB447" s="7">
        <f t="shared" si="89"/>
        <v>1</v>
      </c>
    </row>
    <row r="448" spans="2:28" ht="15" thickTop="1" thickBot="1">
      <c r="B448" s="31">
        <v>6300</v>
      </c>
      <c r="C448" s="32" t="s">
        <v>15395</v>
      </c>
      <c r="D448" s="33">
        <v>46431</v>
      </c>
      <c r="E448" s="34" t="s">
        <v>126</v>
      </c>
      <c r="F448" s="22" t="str">
        <f t="shared" si="78"/>
        <v>מחל גבעתיים</v>
      </c>
      <c r="G448" s="35" t="s">
        <v>15426</v>
      </c>
      <c r="H448" s="36"/>
      <c r="I448" s="25" t="str">
        <f t="shared" si="79"/>
        <v xml:space="preserve">גבעתיים </v>
      </c>
      <c r="J448" s="37">
        <v>20635</v>
      </c>
      <c r="K448" s="38">
        <v>20635</v>
      </c>
      <c r="L448" s="39">
        <v>5.3210564574751637E-2</v>
      </c>
      <c r="M448" s="40">
        <v>1098</v>
      </c>
      <c r="N448" s="41">
        <v>5.3210564574751637E-2</v>
      </c>
      <c r="O448" s="42">
        <v>1098</v>
      </c>
      <c r="P448" s="7">
        <f>VLOOKUP(C448,'ריכוז נתונים'!$B$3:$C$189,2)</f>
        <v>17</v>
      </c>
      <c r="Q448" s="47" t="b">
        <f t="shared" si="80"/>
        <v>1</v>
      </c>
      <c r="R448" s="7">
        <f t="shared" si="81"/>
        <v>0.9</v>
      </c>
      <c r="S448" s="47">
        <f t="shared" si="82"/>
        <v>1214</v>
      </c>
      <c r="T448" s="7">
        <f t="shared" si="83"/>
        <v>17</v>
      </c>
      <c r="U448" s="7" t="str">
        <f t="shared" si="84"/>
        <v/>
      </c>
      <c r="V448" s="7">
        <f>IF(ISERROR(IF(INDEX(rosh!$O$4:$P$710,MATCH(I448,rosh!$O$4:$O$710,0),2)="Mayor",1,)),0,IF(INDEX(rosh!$O$4:$P$710,MATCH(I448,rosh!$O$4:$O$710,0),2)="Mayor",1,))</f>
        <v>0</v>
      </c>
      <c r="W448" s="7" t="str">
        <f t="shared" si="85"/>
        <v>TRUE גבעתיים</v>
      </c>
      <c r="X448" s="84">
        <f t="shared" si="90"/>
        <v>20635</v>
      </c>
      <c r="Y448" s="7">
        <f t="shared" si="86"/>
        <v>1</v>
      </c>
      <c r="Z448" s="7">
        <f t="shared" si="87"/>
        <v>17</v>
      </c>
      <c r="AA448" s="7" t="str">
        <f t="shared" si="88"/>
        <v/>
      </c>
      <c r="AB448" s="7">
        <f t="shared" si="89"/>
        <v>1</v>
      </c>
    </row>
    <row r="449" spans="2:28" ht="15" thickTop="1" thickBot="1">
      <c r="B449" s="31">
        <v>2550</v>
      </c>
      <c r="C449" s="32" t="s">
        <v>15309</v>
      </c>
      <c r="D449" s="33">
        <v>15325</v>
      </c>
      <c r="E449" s="34" t="s">
        <v>70</v>
      </c>
      <c r="F449" s="22" t="str">
        <f t="shared" si="78"/>
        <v>א גדרה</v>
      </c>
      <c r="G449" s="35" t="s">
        <v>15385</v>
      </c>
      <c r="H449" s="36" t="s">
        <v>15392</v>
      </c>
      <c r="I449" s="25" t="str">
        <f t="shared" si="79"/>
        <v>גדרה גייר אלון</v>
      </c>
      <c r="J449" s="37">
        <v>9734</v>
      </c>
      <c r="K449" s="38">
        <v>9734</v>
      </c>
      <c r="L449" s="39">
        <v>0.31508115882473803</v>
      </c>
      <c r="M449" s="40">
        <v>3067</v>
      </c>
      <c r="N449" s="41">
        <v>0.31508115882473803</v>
      </c>
      <c r="O449" s="42">
        <v>3067</v>
      </c>
      <c r="P449" s="7">
        <f>VLOOKUP(C449,'ריכוז נתונים'!$B$3:$C$189,2)</f>
        <v>13</v>
      </c>
      <c r="Q449" s="47" t="b">
        <f t="shared" si="80"/>
        <v>1</v>
      </c>
      <c r="R449" s="7">
        <f t="shared" si="81"/>
        <v>4.0999999999999996</v>
      </c>
      <c r="S449" s="47">
        <f t="shared" si="82"/>
        <v>749</v>
      </c>
      <c r="T449" s="7">
        <f t="shared" si="83"/>
        <v>11.3</v>
      </c>
      <c r="U449" s="7" t="str">
        <f t="shared" si="84"/>
        <v>Gap</v>
      </c>
      <c r="V449" s="7">
        <f>IF(ISERROR(IF(INDEX(rosh!$O$4:$P$710,MATCH(I449,rosh!$O$4:$O$710,0),2)="Mayor",1,)),0,IF(INDEX(rosh!$O$4:$P$710,MATCH(I449,rosh!$O$4:$O$710,0),2)="Mayor",1,))</f>
        <v>0</v>
      </c>
      <c r="W449" s="7" t="str">
        <f t="shared" si="85"/>
        <v>TRUE גדרה</v>
      </c>
      <c r="X449" s="84">
        <f t="shared" si="90"/>
        <v>8472</v>
      </c>
      <c r="Y449" s="7">
        <f t="shared" si="86"/>
        <v>5</v>
      </c>
      <c r="Z449" s="7">
        <f t="shared" si="87"/>
        <v>13</v>
      </c>
      <c r="AA449" s="7" t="str">
        <f t="shared" si="88"/>
        <v/>
      </c>
      <c r="AB449" s="7">
        <f t="shared" si="89"/>
        <v>5</v>
      </c>
    </row>
    <row r="450" spans="2:28" ht="15" thickTop="1" thickBot="1">
      <c r="B450" s="31">
        <v>2550</v>
      </c>
      <c r="C450" s="32" t="s">
        <v>15309</v>
      </c>
      <c r="D450" s="33">
        <v>15325</v>
      </c>
      <c r="E450" s="34" t="s">
        <v>15358</v>
      </c>
      <c r="F450" s="22" t="str">
        <f t="shared" si="78"/>
        <v>גמ גדרה</v>
      </c>
      <c r="G450" s="35" t="s">
        <v>15357</v>
      </c>
      <c r="H450" s="36" t="s">
        <v>15383</v>
      </c>
      <c r="I450" s="25" t="str">
        <f t="shared" si="79"/>
        <v>גדרה גמליאל יואל</v>
      </c>
      <c r="J450" s="37">
        <v>9734</v>
      </c>
      <c r="K450" s="38">
        <v>9734</v>
      </c>
      <c r="L450" s="39">
        <v>0.30953359358948018</v>
      </c>
      <c r="M450" s="40">
        <v>3013</v>
      </c>
      <c r="N450" s="41">
        <v>0.30953359358948018</v>
      </c>
      <c r="O450" s="42">
        <v>3013</v>
      </c>
      <c r="P450" s="7">
        <f>VLOOKUP(C450,'ריכוז נתונים'!$B$3:$C$189,2)</f>
        <v>13</v>
      </c>
      <c r="Q450" s="47" t="b">
        <f t="shared" si="80"/>
        <v>1</v>
      </c>
      <c r="R450" s="7">
        <f t="shared" si="81"/>
        <v>4</v>
      </c>
      <c r="S450" s="47">
        <f t="shared" si="82"/>
        <v>749</v>
      </c>
      <c r="T450" s="7">
        <f t="shared" si="83"/>
        <v>11.3</v>
      </c>
      <c r="U450" s="7" t="str">
        <f t="shared" si="84"/>
        <v>Gap</v>
      </c>
      <c r="V450" s="7">
        <f>IF(ISERROR(IF(INDEX(rosh!$O$4:$P$710,MATCH(I450,rosh!$O$4:$O$710,0),2)="Mayor",1,)),0,IF(INDEX(rosh!$O$4:$P$710,MATCH(I450,rosh!$O$4:$O$710,0),2)="Mayor",1,))</f>
        <v>1</v>
      </c>
      <c r="W450" s="7" t="str">
        <f t="shared" si="85"/>
        <v>TRUE גדרה</v>
      </c>
      <c r="X450" s="84">
        <f t="shared" si="90"/>
        <v>8472</v>
      </c>
      <c r="Y450" s="7">
        <f t="shared" si="86"/>
        <v>5</v>
      </c>
      <c r="Z450" s="7">
        <f t="shared" si="87"/>
        <v>13</v>
      </c>
      <c r="AA450" s="7" t="str">
        <f t="shared" si="88"/>
        <v/>
      </c>
      <c r="AB450" s="7">
        <f t="shared" si="89"/>
        <v>6</v>
      </c>
    </row>
    <row r="451" spans="2:28" ht="15" thickTop="1" thickBot="1">
      <c r="B451" s="31">
        <v>2550</v>
      </c>
      <c r="C451" s="32" t="s">
        <v>15309</v>
      </c>
      <c r="D451" s="33">
        <v>15325</v>
      </c>
      <c r="E451" s="34" t="s">
        <v>8875</v>
      </c>
      <c r="F451" s="22" t="str">
        <f t="shared" si="78"/>
        <v>גש גדרה</v>
      </c>
      <c r="G451" s="35" t="s">
        <v>15348</v>
      </c>
      <c r="H451" s="36"/>
      <c r="I451" s="25" t="str">
        <f t="shared" si="79"/>
        <v xml:space="preserve">גדרה </v>
      </c>
      <c r="J451" s="37">
        <v>9734</v>
      </c>
      <c r="K451" s="38">
        <v>9734</v>
      </c>
      <c r="L451" s="39">
        <v>9.7287856996096156E-2</v>
      </c>
      <c r="M451" s="40">
        <v>947</v>
      </c>
      <c r="N451" s="41">
        <v>9.7287856996096156E-2</v>
      </c>
      <c r="O451" s="42">
        <v>947</v>
      </c>
      <c r="P451" s="7">
        <f>VLOOKUP(C451,'ריכוז נתונים'!$B$3:$C$189,2)</f>
        <v>13</v>
      </c>
      <c r="Q451" s="47" t="b">
        <f t="shared" si="80"/>
        <v>1</v>
      </c>
      <c r="R451" s="7">
        <f t="shared" si="81"/>
        <v>1.3</v>
      </c>
      <c r="S451" s="47">
        <f t="shared" si="82"/>
        <v>749</v>
      </c>
      <c r="T451" s="7">
        <f t="shared" si="83"/>
        <v>11.3</v>
      </c>
      <c r="U451" s="7" t="str">
        <f t="shared" si="84"/>
        <v>Gap</v>
      </c>
      <c r="V451" s="7">
        <f>IF(ISERROR(IF(INDEX(rosh!$O$4:$P$710,MATCH(I451,rosh!$O$4:$O$710,0),2)="Mayor",1,)),0,IF(INDEX(rosh!$O$4:$P$710,MATCH(I451,rosh!$O$4:$O$710,0),2)="Mayor",1,))</f>
        <v>0</v>
      </c>
      <c r="W451" s="7" t="str">
        <f t="shared" si="85"/>
        <v>TRUE גדרה</v>
      </c>
      <c r="X451" s="84">
        <f t="shared" si="90"/>
        <v>8472</v>
      </c>
      <c r="Y451" s="7">
        <f t="shared" si="86"/>
        <v>1</v>
      </c>
      <c r="Z451" s="7">
        <f t="shared" si="87"/>
        <v>13</v>
      </c>
      <c r="AA451" s="7" t="str">
        <f t="shared" si="88"/>
        <v/>
      </c>
      <c r="AB451" s="7">
        <f t="shared" si="89"/>
        <v>1</v>
      </c>
    </row>
    <row r="452" spans="2:28" ht="15" thickTop="1" thickBot="1">
      <c r="B452" s="31">
        <v>2550</v>
      </c>
      <c r="C452" s="32" t="s">
        <v>15309</v>
      </c>
      <c r="D452" s="33">
        <v>15325</v>
      </c>
      <c r="E452" s="34" t="s">
        <v>1007</v>
      </c>
      <c r="F452" s="22" t="str">
        <f t="shared" si="78"/>
        <v>טב גדרה</v>
      </c>
      <c r="G452" s="35" t="s">
        <v>15326</v>
      </c>
      <c r="H452" s="36"/>
      <c r="I452" s="25" t="str">
        <f t="shared" si="79"/>
        <v xml:space="preserve">גדרה </v>
      </c>
      <c r="J452" s="37">
        <v>9734</v>
      </c>
      <c r="K452" s="38">
        <v>9734</v>
      </c>
      <c r="L452" s="39">
        <v>7.8795972878569959E-2</v>
      </c>
      <c r="M452" s="40">
        <v>767</v>
      </c>
      <c r="N452" s="41">
        <v>7.8795972878569959E-2</v>
      </c>
      <c r="O452" s="42">
        <v>767</v>
      </c>
      <c r="P452" s="7">
        <f>VLOOKUP(C452,'ריכוז נתונים'!$B$3:$C$189,2)</f>
        <v>13</v>
      </c>
      <c r="Q452" s="47" t="b">
        <f t="shared" si="80"/>
        <v>1</v>
      </c>
      <c r="R452" s="7">
        <f t="shared" si="81"/>
        <v>1</v>
      </c>
      <c r="S452" s="47">
        <f t="shared" si="82"/>
        <v>749</v>
      </c>
      <c r="T452" s="7">
        <f t="shared" si="83"/>
        <v>11.3</v>
      </c>
      <c r="U452" s="7" t="str">
        <f t="shared" si="84"/>
        <v>Gap</v>
      </c>
      <c r="V452" s="7">
        <f>IF(ISERROR(IF(INDEX(rosh!$O$4:$P$710,MATCH(I452,rosh!$O$4:$O$710,0),2)="Mayor",1,)),0,IF(INDEX(rosh!$O$4:$P$710,MATCH(I452,rosh!$O$4:$O$710,0),2)="Mayor",1,))</f>
        <v>0</v>
      </c>
      <c r="W452" s="7" t="str">
        <f t="shared" si="85"/>
        <v>TRUE גדרה</v>
      </c>
      <c r="X452" s="84">
        <f t="shared" si="90"/>
        <v>8472</v>
      </c>
      <c r="Y452" s="7">
        <f t="shared" si="86"/>
        <v>1</v>
      </c>
      <c r="Z452" s="7">
        <f t="shared" si="87"/>
        <v>13</v>
      </c>
      <c r="AA452" s="7" t="str">
        <f t="shared" si="88"/>
        <v/>
      </c>
      <c r="AB452" s="7">
        <f t="shared" si="89"/>
        <v>1</v>
      </c>
    </row>
    <row r="453" spans="2:28" ht="15" thickTop="1" thickBot="1">
      <c r="B453" s="31">
        <v>2550</v>
      </c>
      <c r="C453" s="32" t="s">
        <v>15309</v>
      </c>
      <c r="D453" s="33">
        <v>15325</v>
      </c>
      <c r="E453" s="34" t="s">
        <v>1194</v>
      </c>
      <c r="F453" s="22" t="str">
        <f t="shared" ref="F453:F516" si="91">E453&amp;" "&amp;C453</f>
        <v>יד גדרה</v>
      </c>
      <c r="G453" s="35" t="s">
        <v>15320</v>
      </c>
      <c r="H453" s="36"/>
      <c r="I453" s="25" t="str">
        <f t="shared" ref="I453:I516" si="92">C453&amp;" "&amp;H453</f>
        <v xml:space="preserve">גדרה </v>
      </c>
      <c r="J453" s="37">
        <v>9734</v>
      </c>
      <c r="K453" s="38">
        <v>9734</v>
      </c>
      <c r="L453" s="39">
        <v>6.9652763509348681E-2</v>
      </c>
      <c r="M453" s="40">
        <v>678</v>
      </c>
      <c r="N453" s="41">
        <v>6.9652763509348681E-2</v>
      </c>
      <c r="O453" s="42">
        <v>678.00000000000011</v>
      </c>
      <c r="P453" s="7">
        <f>VLOOKUP(C453,'ריכוז נתונים'!$B$3:$C$189,2)</f>
        <v>13</v>
      </c>
      <c r="Q453" s="47" t="b">
        <f t="shared" ref="Q453:Q516" si="93">IF(M453&gt;K453/P453*0.75,TRUE,FALSE)</f>
        <v>1</v>
      </c>
      <c r="R453" s="7">
        <f t="shared" ref="R453:R516" si="94">IF(Q453=TRUE,ROUND(P453*M453/K453,1),0)</f>
        <v>0.9</v>
      </c>
      <c r="S453" s="47">
        <f t="shared" ref="S453:S516" si="95">ROUND(K453/P453,0)</f>
        <v>749</v>
      </c>
      <c r="T453" s="7">
        <f t="shared" ref="T453:T516" si="96">SUMIF($C$4:$C$1887,C453,$R$4:$R$1887)</f>
        <v>11.3</v>
      </c>
      <c r="U453" s="7" t="str">
        <f t="shared" ref="U453:U516" si="97">IF(T453&lt;&gt;P453,"Gap","")</f>
        <v>Gap</v>
      </c>
      <c r="V453" s="7">
        <f>IF(ISERROR(IF(INDEX(rosh!$O$4:$P$710,MATCH(I453,rosh!$O$4:$O$710,0),2)="Mayor",1,)),0,IF(INDEX(rosh!$O$4:$P$710,MATCH(I453,rosh!$O$4:$O$710,0),2)="Mayor",1,))</f>
        <v>0</v>
      </c>
      <c r="W453" s="7" t="str">
        <f t="shared" ref="W453:W516" si="98">Q453&amp;" "&amp;C453</f>
        <v>TRUE גדרה</v>
      </c>
      <c r="X453" s="84">
        <f t="shared" si="90"/>
        <v>8472</v>
      </c>
      <c r="Y453" s="7">
        <f t="shared" ref="Y453:Y516" si="99">IF(Q453=TRUE,ROUND(P453*M453/X453,0),)</f>
        <v>1</v>
      </c>
      <c r="Z453" s="7">
        <f t="shared" ref="Z453:Z516" si="100">SUMIF($C$4:$C$1887,C453,$Y$4:$Y$1887)</f>
        <v>13</v>
      </c>
      <c r="AA453" s="7" t="str">
        <f t="shared" ref="AA453:AA516" si="101">IF(Z453&lt;&gt;P453,"Gap","")</f>
        <v/>
      </c>
      <c r="AB453" s="7">
        <f t="shared" ref="AB453:AB516" si="102">IF(AND(V453=1,OR(Z453=P453,Z453&lt;P453)),Y453+1,Y453)</f>
        <v>1</v>
      </c>
    </row>
    <row r="454" spans="2:28" ht="15" thickTop="1" thickBot="1">
      <c r="B454" s="31">
        <v>2550</v>
      </c>
      <c r="C454" s="32" t="s">
        <v>15309</v>
      </c>
      <c r="D454" s="33">
        <v>15325</v>
      </c>
      <c r="E454" s="34" t="s">
        <v>15308</v>
      </c>
      <c r="F454" s="22" t="str">
        <f t="shared" si="91"/>
        <v>קל גדרה</v>
      </c>
      <c r="G454" s="35" t="s">
        <v>15307</v>
      </c>
      <c r="H454" s="36"/>
      <c r="I454" s="25" t="str">
        <f t="shared" si="92"/>
        <v xml:space="preserve">גדרה </v>
      </c>
      <c r="J454" s="37">
        <v>9734</v>
      </c>
      <c r="K454" s="38">
        <v>9734</v>
      </c>
      <c r="L454" s="39">
        <v>3.7394698993219642E-2</v>
      </c>
      <c r="M454" s="40">
        <v>364</v>
      </c>
      <c r="N454" s="41">
        <v>3.7394698993219642E-2</v>
      </c>
      <c r="O454" s="42">
        <v>364</v>
      </c>
      <c r="P454" s="7">
        <f>VLOOKUP(C454,'ריכוז נתונים'!$B$3:$C$189,2)</f>
        <v>13</v>
      </c>
      <c r="Q454" s="47" t="b">
        <f t="shared" si="93"/>
        <v>0</v>
      </c>
      <c r="R454" s="7">
        <f t="shared" si="94"/>
        <v>0</v>
      </c>
      <c r="S454" s="47">
        <f t="shared" si="95"/>
        <v>749</v>
      </c>
      <c r="T454" s="7">
        <f t="shared" si="96"/>
        <v>11.3</v>
      </c>
      <c r="U454" s="7" t="str">
        <f t="shared" si="97"/>
        <v>Gap</v>
      </c>
      <c r="V454" s="7">
        <f>IF(ISERROR(IF(INDEX(rosh!$O$4:$P$710,MATCH(I454,rosh!$O$4:$O$710,0),2)="Mayor",1,)),0,IF(INDEX(rosh!$O$4:$P$710,MATCH(I454,rosh!$O$4:$O$710,0),2)="Mayor",1,))</f>
        <v>0</v>
      </c>
      <c r="W454" s="7" t="str">
        <f t="shared" si="98"/>
        <v>FALSE גדרה</v>
      </c>
      <c r="X454" s="84">
        <f t="shared" si="90"/>
        <v>1262</v>
      </c>
      <c r="Y454" s="7">
        <f t="shared" si="99"/>
        <v>0</v>
      </c>
      <c r="Z454" s="7">
        <f t="shared" si="100"/>
        <v>13</v>
      </c>
      <c r="AA454" s="7" t="str">
        <f t="shared" si="101"/>
        <v/>
      </c>
      <c r="AB454" s="7">
        <f t="shared" si="102"/>
        <v>0</v>
      </c>
    </row>
    <row r="455" spans="2:28" ht="15" thickTop="1" thickBot="1">
      <c r="B455" s="31">
        <v>2550</v>
      </c>
      <c r="C455" s="32" t="s">
        <v>15309</v>
      </c>
      <c r="D455" s="33">
        <v>15325</v>
      </c>
      <c r="E455" s="34" t="s">
        <v>573</v>
      </c>
      <c r="F455" s="22" t="str">
        <f t="shared" si="91"/>
        <v>זך גדרה</v>
      </c>
      <c r="G455" s="35" t="s">
        <v>83</v>
      </c>
      <c r="H455" s="36"/>
      <c r="I455" s="25" t="str">
        <f t="shared" si="92"/>
        <v xml:space="preserve">גדרה </v>
      </c>
      <c r="J455" s="37">
        <v>9734</v>
      </c>
      <c r="K455" s="38">
        <v>9734</v>
      </c>
      <c r="L455" s="39">
        <v>3.3388124101088969E-2</v>
      </c>
      <c r="M455" s="40">
        <v>325</v>
      </c>
      <c r="N455" s="41">
        <v>3.3388124101088969E-2</v>
      </c>
      <c r="O455" s="42">
        <v>325</v>
      </c>
      <c r="P455" s="7">
        <f>VLOOKUP(C455,'ריכוז נתונים'!$B$3:$C$189,2)</f>
        <v>13</v>
      </c>
      <c r="Q455" s="47" t="b">
        <f t="shared" si="93"/>
        <v>0</v>
      </c>
      <c r="R455" s="7">
        <f t="shared" si="94"/>
        <v>0</v>
      </c>
      <c r="S455" s="47">
        <f t="shared" si="95"/>
        <v>749</v>
      </c>
      <c r="T455" s="7">
        <f t="shared" si="96"/>
        <v>11.3</v>
      </c>
      <c r="U455" s="7" t="str">
        <f t="shared" si="97"/>
        <v>Gap</v>
      </c>
      <c r="V455" s="7">
        <f>IF(ISERROR(IF(INDEX(rosh!$O$4:$P$710,MATCH(I455,rosh!$O$4:$O$710,0),2)="Mayor",1,)),0,IF(INDEX(rosh!$O$4:$P$710,MATCH(I455,rosh!$O$4:$O$710,0),2)="Mayor",1,))</f>
        <v>0</v>
      </c>
      <c r="W455" s="7" t="str">
        <f t="shared" si="98"/>
        <v>FALSE גדרה</v>
      </c>
      <c r="X455" s="84">
        <f t="shared" si="90"/>
        <v>1262</v>
      </c>
      <c r="Y455" s="7">
        <f t="shared" si="99"/>
        <v>0</v>
      </c>
      <c r="Z455" s="7">
        <f t="shared" si="100"/>
        <v>13</v>
      </c>
      <c r="AA455" s="7" t="str">
        <f t="shared" si="101"/>
        <v/>
      </c>
      <c r="AB455" s="7">
        <f t="shared" si="102"/>
        <v>0</v>
      </c>
    </row>
    <row r="456" spans="2:28" ht="15" thickTop="1" thickBot="1">
      <c r="B456" s="31">
        <v>2550</v>
      </c>
      <c r="C456" s="32" t="s">
        <v>15309</v>
      </c>
      <c r="D456" s="33">
        <v>15325</v>
      </c>
      <c r="E456" s="34" t="s">
        <v>553</v>
      </c>
      <c r="F456" s="22" t="str">
        <f t="shared" si="91"/>
        <v>חי גדרה</v>
      </c>
      <c r="G456" s="35" t="s">
        <v>12182</v>
      </c>
      <c r="H456" s="36"/>
      <c r="I456" s="25" t="str">
        <f t="shared" si="92"/>
        <v xml:space="preserve">גדרה </v>
      </c>
      <c r="J456" s="37">
        <v>9734</v>
      </c>
      <c r="K456" s="38">
        <v>9734</v>
      </c>
      <c r="L456" s="39">
        <v>3.1025272241627287E-2</v>
      </c>
      <c r="M456" s="40">
        <v>302</v>
      </c>
      <c r="N456" s="41">
        <v>3.1025272241627287E-2</v>
      </c>
      <c r="O456" s="42">
        <v>302</v>
      </c>
      <c r="P456" s="7">
        <f>VLOOKUP(C456,'ריכוז נתונים'!$B$3:$C$189,2)</f>
        <v>13</v>
      </c>
      <c r="Q456" s="47" t="b">
        <f t="shared" si="93"/>
        <v>0</v>
      </c>
      <c r="R456" s="7">
        <f t="shared" si="94"/>
        <v>0</v>
      </c>
      <c r="S456" s="47">
        <f t="shared" si="95"/>
        <v>749</v>
      </c>
      <c r="T456" s="7">
        <f t="shared" si="96"/>
        <v>11.3</v>
      </c>
      <c r="U456" s="7" t="str">
        <f t="shared" si="97"/>
        <v>Gap</v>
      </c>
      <c r="V456" s="7">
        <f>IF(ISERROR(IF(INDEX(rosh!$O$4:$P$710,MATCH(I456,rosh!$O$4:$O$710,0),2)="Mayor",1,)),0,IF(INDEX(rosh!$O$4:$P$710,MATCH(I456,rosh!$O$4:$O$710,0),2)="Mayor",1,))</f>
        <v>0</v>
      </c>
      <c r="W456" s="7" t="str">
        <f t="shared" si="98"/>
        <v>FALSE גדרה</v>
      </c>
      <c r="X456" s="84">
        <f t="shared" ref="X456:X519" si="103">SUMIF($W$4:$W$1887,W456,$M$4:$M$41887)</f>
        <v>1262</v>
      </c>
      <c r="Y456" s="7">
        <f t="shared" si="99"/>
        <v>0</v>
      </c>
      <c r="Z456" s="7">
        <f t="shared" si="100"/>
        <v>13</v>
      </c>
      <c r="AA456" s="7" t="str">
        <f t="shared" si="101"/>
        <v/>
      </c>
      <c r="AB456" s="7">
        <f t="shared" si="102"/>
        <v>0</v>
      </c>
    </row>
    <row r="457" spans="2:28" ht="15" thickTop="1" thickBot="1">
      <c r="B457" s="31">
        <v>2550</v>
      </c>
      <c r="C457" s="32" t="s">
        <v>15309</v>
      </c>
      <c r="D457" s="33">
        <v>15325</v>
      </c>
      <c r="E457" s="34" t="s">
        <v>364</v>
      </c>
      <c r="F457" s="22" t="str">
        <f t="shared" si="91"/>
        <v>ף גדרה</v>
      </c>
      <c r="G457" s="35" t="s">
        <v>133</v>
      </c>
      <c r="H457" s="36" t="s">
        <v>15318</v>
      </c>
      <c r="I457" s="25" t="str">
        <f t="shared" si="92"/>
        <v>גדרה יוסף טובה</v>
      </c>
      <c r="J457" s="37">
        <v>9734</v>
      </c>
      <c r="K457" s="38">
        <v>9734</v>
      </c>
      <c r="L457" s="39">
        <v>2.7840558865831106E-2</v>
      </c>
      <c r="M457" s="40">
        <v>271</v>
      </c>
      <c r="N457" s="41">
        <v>2.7840558865831106E-2</v>
      </c>
      <c r="O457" s="42">
        <v>271</v>
      </c>
      <c r="P457" s="7">
        <f>VLOOKUP(C457,'ריכוז נתונים'!$B$3:$C$189,2)</f>
        <v>13</v>
      </c>
      <c r="Q457" s="47" t="b">
        <f t="shared" si="93"/>
        <v>0</v>
      </c>
      <c r="R457" s="7">
        <f t="shared" si="94"/>
        <v>0</v>
      </c>
      <c r="S457" s="47">
        <f t="shared" si="95"/>
        <v>749</v>
      </c>
      <c r="T457" s="7">
        <f t="shared" si="96"/>
        <v>11.3</v>
      </c>
      <c r="U457" s="7" t="str">
        <f t="shared" si="97"/>
        <v>Gap</v>
      </c>
      <c r="V457" s="7">
        <f>IF(ISERROR(IF(INDEX(rosh!$O$4:$P$710,MATCH(I457,rosh!$O$4:$O$710,0),2)="Mayor",1,)),0,IF(INDEX(rosh!$O$4:$P$710,MATCH(I457,rosh!$O$4:$O$710,0),2)="Mayor",1,))</f>
        <v>0</v>
      </c>
      <c r="W457" s="7" t="str">
        <f t="shared" si="98"/>
        <v>FALSE גדרה</v>
      </c>
      <c r="X457" s="84">
        <f t="shared" si="103"/>
        <v>1262</v>
      </c>
      <c r="Y457" s="7">
        <f t="shared" si="99"/>
        <v>0</v>
      </c>
      <c r="Z457" s="7">
        <f t="shared" si="100"/>
        <v>13</v>
      </c>
      <c r="AA457" s="7" t="str">
        <f t="shared" si="101"/>
        <v/>
      </c>
      <c r="AB457" s="7">
        <f t="shared" si="102"/>
        <v>0</v>
      </c>
    </row>
    <row r="458" spans="2:28" ht="15" thickTop="1" thickBot="1">
      <c r="B458" s="31">
        <v>166</v>
      </c>
      <c r="C458" s="32" t="s">
        <v>15232</v>
      </c>
      <c r="D458" s="33">
        <v>14168</v>
      </c>
      <c r="E458" s="34" t="s">
        <v>60</v>
      </c>
      <c r="F458" s="22" t="str">
        <f t="shared" si="91"/>
        <v>ד גן יבנה</v>
      </c>
      <c r="G458" s="35" t="s">
        <v>15281</v>
      </c>
      <c r="H458" s="36" t="s">
        <v>15289</v>
      </c>
      <c r="I458" s="25" t="str">
        <f t="shared" si="92"/>
        <v>גן יבנה דרור אהרון</v>
      </c>
      <c r="J458" s="37">
        <v>7717</v>
      </c>
      <c r="K458" s="38">
        <v>7717</v>
      </c>
      <c r="L458" s="39">
        <v>0.40365426979396141</v>
      </c>
      <c r="M458" s="40">
        <v>3115</v>
      </c>
      <c r="N458" s="41">
        <v>0.40365426979396141</v>
      </c>
      <c r="O458" s="42">
        <v>3115</v>
      </c>
      <c r="P458" s="7">
        <f>VLOOKUP(C458,'ריכוז נתונים'!$B$3:$C$189,2)</f>
        <v>13</v>
      </c>
      <c r="Q458" s="47" t="b">
        <f t="shared" si="93"/>
        <v>1</v>
      </c>
      <c r="R458" s="7">
        <f t="shared" si="94"/>
        <v>5.2</v>
      </c>
      <c r="S458" s="47">
        <f t="shared" si="95"/>
        <v>594</v>
      </c>
      <c r="T458" s="7">
        <f t="shared" si="96"/>
        <v>11.500000000000002</v>
      </c>
      <c r="U458" s="7" t="str">
        <f t="shared" si="97"/>
        <v>Gap</v>
      </c>
      <c r="V458" s="7">
        <f>IF(ISERROR(IF(INDEX(rosh!$O$4:$P$710,MATCH(I458,rosh!$O$4:$O$710,0),2)="Mayor",1,)),0,IF(INDEX(rosh!$O$4:$P$710,MATCH(I458,rosh!$O$4:$O$710,0),2)="Mayor",1,))</f>
        <v>1</v>
      </c>
      <c r="W458" s="7" t="str">
        <f t="shared" si="98"/>
        <v>TRUE גן יבנה</v>
      </c>
      <c r="X458" s="84">
        <f t="shared" si="103"/>
        <v>6832</v>
      </c>
      <c r="Y458" s="7">
        <f t="shared" si="99"/>
        <v>6</v>
      </c>
      <c r="Z458" s="7">
        <f t="shared" si="100"/>
        <v>13</v>
      </c>
      <c r="AA458" s="7" t="str">
        <f t="shared" si="101"/>
        <v/>
      </c>
      <c r="AB458" s="7">
        <f t="shared" si="102"/>
        <v>7</v>
      </c>
    </row>
    <row r="459" spans="2:28" ht="15" thickTop="1" thickBot="1">
      <c r="B459" s="31">
        <v>166</v>
      </c>
      <c r="C459" s="32" t="s">
        <v>15232</v>
      </c>
      <c r="D459" s="33">
        <v>14168</v>
      </c>
      <c r="E459" s="34" t="s">
        <v>126</v>
      </c>
      <c r="F459" s="22" t="str">
        <f t="shared" si="91"/>
        <v>מחל גן יבנה</v>
      </c>
      <c r="G459" s="35" t="s">
        <v>15251</v>
      </c>
      <c r="H459" s="36" t="s">
        <v>19565</v>
      </c>
      <c r="I459" s="25" t="str">
        <f t="shared" si="92"/>
        <v>גן יבנה ניסים (יחיא) ירון</v>
      </c>
      <c r="J459" s="37">
        <v>7717</v>
      </c>
      <c r="K459" s="38">
        <v>7717</v>
      </c>
      <c r="L459" s="39">
        <v>0.20279901516133211</v>
      </c>
      <c r="M459" s="40">
        <v>1565</v>
      </c>
      <c r="N459" s="41">
        <v>0.20279901516133211</v>
      </c>
      <c r="O459" s="42">
        <v>1565</v>
      </c>
      <c r="P459" s="7">
        <f>VLOOKUP(C459,'ריכוז נתונים'!$B$3:$C$189,2)</f>
        <v>13</v>
      </c>
      <c r="Q459" s="47" t="b">
        <f t="shared" si="93"/>
        <v>1</v>
      </c>
      <c r="R459" s="7">
        <f t="shared" si="94"/>
        <v>2.6</v>
      </c>
      <c r="S459" s="47">
        <f t="shared" si="95"/>
        <v>594</v>
      </c>
      <c r="T459" s="7">
        <f t="shared" si="96"/>
        <v>11.500000000000002</v>
      </c>
      <c r="U459" s="7" t="str">
        <f t="shared" si="97"/>
        <v>Gap</v>
      </c>
      <c r="V459" s="7">
        <f>IF(ISERROR(IF(INDEX(rosh!$O$4:$P$710,MATCH(I459,rosh!$O$4:$O$710,0),2)="Mayor",1,)),0,IF(INDEX(rosh!$O$4:$P$710,MATCH(I459,rosh!$O$4:$O$710,0),2)="Mayor",1,))</f>
        <v>0</v>
      </c>
      <c r="W459" s="7" t="str">
        <f t="shared" si="98"/>
        <v>TRUE גן יבנה</v>
      </c>
      <c r="X459" s="84">
        <f t="shared" si="103"/>
        <v>6832</v>
      </c>
      <c r="Y459" s="7">
        <f t="shared" si="99"/>
        <v>3</v>
      </c>
      <c r="Z459" s="7">
        <f t="shared" si="100"/>
        <v>13</v>
      </c>
      <c r="AA459" s="7" t="str">
        <f t="shared" si="101"/>
        <v/>
      </c>
      <c r="AB459" s="7">
        <f t="shared" si="102"/>
        <v>3</v>
      </c>
    </row>
    <row r="460" spans="2:28" ht="15" thickTop="1" thickBot="1">
      <c r="B460" s="31">
        <v>166</v>
      </c>
      <c r="C460" s="32" t="s">
        <v>15232</v>
      </c>
      <c r="D460" s="33">
        <v>14168</v>
      </c>
      <c r="E460" s="34" t="s">
        <v>1194</v>
      </c>
      <c r="F460" s="22" t="str">
        <f t="shared" si="91"/>
        <v>יד גן יבנה</v>
      </c>
      <c r="G460" s="35" t="s">
        <v>15263</v>
      </c>
      <c r="H460" s="36" t="s">
        <v>15271</v>
      </c>
      <c r="I460" s="25" t="str">
        <f t="shared" si="92"/>
        <v>גן יבנה אלוש אלי</v>
      </c>
      <c r="J460" s="37">
        <v>7717</v>
      </c>
      <c r="K460" s="38">
        <v>7717</v>
      </c>
      <c r="L460" s="39">
        <v>0.13800699753790333</v>
      </c>
      <c r="M460" s="40">
        <v>1065</v>
      </c>
      <c r="N460" s="41">
        <v>0.13800699753790333</v>
      </c>
      <c r="O460" s="42">
        <v>1065</v>
      </c>
      <c r="P460" s="7">
        <f>VLOOKUP(C460,'ריכוז נתונים'!$B$3:$C$189,2)</f>
        <v>13</v>
      </c>
      <c r="Q460" s="47" t="b">
        <f t="shared" si="93"/>
        <v>1</v>
      </c>
      <c r="R460" s="7">
        <f t="shared" si="94"/>
        <v>1.8</v>
      </c>
      <c r="S460" s="47">
        <f t="shared" si="95"/>
        <v>594</v>
      </c>
      <c r="T460" s="7">
        <f t="shared" si="96"/>
        <v>11.500000000000002</v>
      </c>
      <c r="U460" s="7" t="str">
        <f t="shared" si="97"/>
        <v>Gap</v>
      </c>
      <c r="V460" s="7">
        <f>IF(ISERROR(IF(INDEX(rosh!$O$4:$P$710,MATCH(I460,rosh!$O$4:$O$710,0),2)="Mayor",1,)),0,IF(INDEX(rosh!$O$4:$P$710,MATCH(I460,rosh!$O$4:$O$710,0),2)="Mayor",1,))</f>
        <v>0</v>
      </c>
      <c r="W460" s="7" t="str">
        <f t="shared" si="98"/>
        <v>TRUE גן יבנה</v>
      </c>
      <c r="X460" s="84">
        <f t="shared" si="103"/>
        <v>6832</v>
      </c>
      <c r="Y460" s="7">
        <f t="shared" si="99"/>
        <v>2</v>
      </c>
      <c r="Z460" s="7">
        <f t="shared" si="100"/>
        <v>13</v>
      </c>
      <c r="AA460" s="7" t="str">
        <f t="shared" si="101"/>
        <v/>
      </c>
      <c r="AB460" s="7">
        <f t="shared" si="102"/>
        <v>2</v>
      </c>
    </row>
    <row r="461" spans="2:28" ht="15" thickTop="1" thickBot="1">
      <c r="B461" s="31">
        <v>166</v>
      </c>
      <c r="C461" s="32" t="s">
        <v>15232</v>
      </c>
      <c r="D461" s="33">
        <v>14168</v>
      </c>
      <c r="E461" s="34" t="s">
        <v>963</v>
      </c>
      <c r="F461" s="22" t="str">
        <f t="shared" si="91"/>
        <v>שס גן יבנה</v>
      </c>
      <c r="G461" s="35" t="s">
        <v>15231</v>
      </c>
      <c r="H461" s="36"/>
      <c r="I461" s="25" t="str">
        <f t="shared" si="92"/>
        <v xml:space="preserve">גן יבנה </v>
      </c>
      <c r="J461" s="37">
        <v>7717</v>
      </c>
      <c r="K461" s="38">
        <v>7717</v>
      </c>
      <c r="L461" s="39">
        <v>8.137877413502656E-2</v>
      </c>
      <c r="M461" s="40">
        <v>628</v>
      </c>
      <c r="N461" s="41">
        <v>8.137877413502656E-2</v>
      </c>
      <c r="O461" s="42">
        <v>628</v>
      </c>
      <c r="P461" s="7">
        <f>VLOOKUP(C461,'ריכוז נתונים'!$B$3:$C$189,2)</f>
        <v>13</v>
      </c>
      <c r="Q461" s="47" t="b">
        <f t="shared" si="93"/>
        <v>1</v>
      </c>
      <c r="R461" s="7">
        <f t="shared" si="94"/>
        <v>1.1000000000000001</v>
      </c>
      <c r="S461" s="47">
        <f t="shared" si="95"/>
        <v>594</v>
      </c>
      <c r="T461" s="7">
        <f t="shared" si="96"/>
        <v>11.500000000000002</v>
      </c>
      <c r="U461" s="7" t="str">
        <f t="shared" si="97"/>
        <v>Gap</v>
      </c>
      <c r="V461" s="7">
        <f>IF(ISERROR(IF(INDEX(rosh!$O$4:$P$710,MATCH(I461,rosh!$O$4:$O$710,0),2)="Mayor",1,)),0,IF(INDEX(rosh!$O$4:$P$710,MATCH(I461,rosh!$O$4:$O$710,0),2)="Mayor",1,))</f>
        <v>0</v>
      </c>
      <c r="W461" s="7" t="str">
        <f t="shared" si="98"/>
        <v>TRUE גן יבנה</v>
      </c>
      <c r="X461" s="84">
        <f t="shared" si="103"/>
        <v>6832</v>
      </c>
      <c r="Y461" s="7">
        <f t="shared" si="99"/>
        <v>1</v>
      </c>
      <c r="Z461" s="7">
        <f t="shared" si="100"/>
        <v>13</v>
      </c>
      <c r="AA461" s="7" t="str">
        <f t="shared" si="101"/>
        <v/>
      </c>
      <c r="AB461" s="7">
        <f t="shared" si="102"/>
        <v>1</v>
      </c>
    </row>
    <row r="462" spans="2:28" ht="15" thickTop="1" thickBot="1">
      <c r="B462" s="31">
        <v>166</v>
      </c>
      <c r="C462" s="32" t="s">
        <v>15232</v>
      </c>
      <c r="D462" s="33">
        <v>14168</v>
      </c>
      <c r="E462" s="34" t="s">
        <v>1007</v>
      </c>
      <c r="F462" s="22" t="str">
        <f t="shared" si="91"/>
        <v>טב גן יבנה</v>
      </c>
      <c r="G462" s="35" t="s">
        <v>15273</v>
      </c>
      <c r="H462" s="36" t="s">
        <v>15279</v>
      </c>
      <c r="I462" s="25" t="str">
        <f t="shared" si="92"/>
        <v>גן יבנה עוגן אביחי</v>
      </c>
      <c r="J462" s="37">
        <v>7717</v>
      </c>
      <c r="K462" s="38">
        <v>7717</v>
      </c>
      <c r="L462" s="39">
        <v>5.9479072178307633E-2</v>
      </c>
      <c r="M462" s="40">
        <v>459</v>
      </c>
      <c r="N462" s="41">
        <v>5.9479072178307633E-2</v>
      </c>
      <c r="O462" s="42">
        <v>459</v>
      </c>
      <c r="P462" s="7">
        <f>VLOOKUP(C462,'ריכוז נתונים'!$B$3:$C$189,2)</f>
        <v>13</v>
      </c>
      <c r="Q462" s="47" t="b">
        <f t="shared" si="93"/>
        <v>1</v>
      </c>
      <c r="R462" s="7">
        <f t="shared" si="94"/>
        <v>0.8</v>
      </c>
      <c r="S462" s="47">
        <f t="shared" si="95"/>
        <v>594</v>
      </c>
      <c r="T462" s="7">
        <f t="shared" si="96"/>
        <v>11.500000000000002</v>
      </c>
      <c r="U462" s="7" t="str">
        <f t="shared" si="97"/>
        <v>Gap</v>
      </c>
      <c r="V462" s="7">
        <f>IF(ISERROR(IF(INDEX(rosh!$O$4:$P$710,MATCH(I462,rosh!$O$4:$O$710,0),2)="Mayor",1,)),0,IF(INDEX(rosh!$O$4:$P$710,MATCH(I462,rosh!$O$4:$O$710,0),2)="Mayor",1,))</f>
        <v>0</v>
      </c>
      <c r="W462" s="7" t="str">
        <f t="shared" si="98"/>
        <v>TRUE גן יבנה</v>
      </c>
      <c r="X462" s="84">
        <f t="shared" si="103"/>
        <v>6832</v>
      </c>
      <c r="Y462" s="7">
        <f t="shared" si="99"/>
        <v>1</v>
      </c>
      <c r="Z462" s="7">
        <f t="shared" si="100"/>
        <v>13</v>
      </c>
      <c r="AA462" s="7" t="str">
        <f t="shared" si="101"/>
        <v/>
      </c>
      <c r="AB462" s="7">
        <f t="shared" si="102"/>
        <v>1</v>
      </c>
    </row>
    <row r="463" spans="2:28" ht="15" thickTop="1" thickBot="1">
      <c r="B463" s="31">
        <v>166</v>
      </c>
      <c r="C463" s="32" t="s">
        <v>15232</v>
      </c>
      <c r="D463" s="33">
        <v>14168</v>
      </c>
      <c r="E463" s="34" t="s">
        <v>15292</v>
      </c>
      <c r="F463" s="22" t="str">
        <f t="shared" si="91"/>
        <v>גנ גן יבנה</v>
      </c>
      <c r="G463" s="35" t="s">
        <v>15291</v>
      </c>
      <c r="H463" s="36"/>
      <c r="I463" s="25" t="str">
        <f t="shared" si="92"/>
        <v xml:space="preserve">גן יבנה </v>
      </c>
      <c r="J463" s="37">
        <v>7717</v>
      </c>
      <c r="K463" s="38">
        <v>7717</v>
      </c>
      <c r="L463" s="39">
        <v>3.1359336529739539E-2</v>
      </c>
      <c r="M463" s="40">
        <v>242</v>
      </c>
      <c r="N463" s="41">
        <v>3.1359336529739539E-2</v>
      </c>
      <c r="O463" s="42">
        <v>242.00000000000003</v>
      </c>
      <c r="P463" s="7">
        <f>VLOOKUP(C463,'ריכוז נתונים'!$B$3:$C$189,2)</f>
        <v>13</v>
      </c>
      <c r="Q463" s="47" t="b">
        <f t="shared" si="93"/>
        <v>0</v>
      </c>
      <c r="R463" s="7">
        <f t="shared" si="94"/>
        <v>0</v>
      </c>
      <c r="S463" s="47">
        <f t="shared" si="95"/>
        <v>594</v>
      </c>
      <c r="T463" s="7">
        <f t="shared" si="96"/>
        <v>11.500000000000002</v>
      </c>
      <c r="U463" s="7" t="str">
        <f t="shared" si="97"/>
        <v>Gap</v>
      </c>
      <c r="V463" s="7">
        <f>IF(ISERROR(IF(INDEX(rosh!$O$4:$P$710,MATCH(I463,rosh!$O$4:$O$710,0),2)="Mayor",1,)),0,IF(INDEX(rosh!$O$4:$P$710,MATCH(I463,rosh!$O$4:$O$710,0),2)="Mayor",1,))</f>
        <v>0</v>
      </c>
      <c r="W463" s="7" t="str">
        <f t="shared" si="98"/>
        <v>FALSE גן יבנה</v>
      </c>
      <c r="X463" s="84">
        <f t="shared" si="103"/>
        <v>885</v>
      </c>
      <c r="Y463" s="7">
        <f t="shared" si="99"/>
        <v>0</v>
      </c>
      <c r="Z463" s="7">
        <f t="shared" si="100"/>
        <v>13</v>
      </c>
      <c r="AA463" s="7" t="str">
        <f t="shared" si="101"/>
        <v/>
      </c>
      <c r="AB463" s="7">
        <f t="shared" si="102"/>
        <v>0</v>
      </c>
    </row>
    <row r="464" spans="2:28" ht="15" thickTop="1" thickBot="1">
      <c r="B464" s="31">
        <v>166</v>
      </c>
      <c r="C464" s="32" t="s">
        <v>15232</v>
      </c>
      <c r="D464" s="33">
        <v>14168</v>
      </c>
      <c r="E464" s="34" t="s">
        <v>380</v>
      </c>
      <c r="F464" s="22" t="str">
        <f t="shared" si="91"/>
        <v>נץ גן יבנה</v>
      </c>
      <c r="G464" s="35" t="s">
        <v>15244</v>
      </c>
      <c r="H464" s="36" t="s">
        <v>15249</v>
      </c>
      <c r="I464" s="25" t="str">
        <f t="shared" si="92"/>
        <v>גן יבנה הראל ארז</v>
      </c>
      <c r="J464" s="37">
        <v>7717</v>
      </c>
      <c r="K464" s="38">
        <v>7717</v>
      </c>
      <c r="L464" s="39">
        <v>3.0322664247764676E-2</v>
      </c>
      <c r="M464" s="40">
        <v>234</v>
      </c>
      <c r="N464" s="41">
        <v>3.0322664247764676E-2</v>
      </c>
      <c r="O464" s="42">
        <v>234</v>
      </c>
      <c r="P464" s="7">
        <f>VLOOKUP(C464,'ריכוז נתונים'!$B$3:$C$189,2)</f>
        <v>13</v>
      </c>
      <c r="Q464" s="47" t="b">
        <f t="shared" si="93"/>
        <v>0</v>
      </c>
      <c r="R464" s="7">
        <f t="shared" si="94"/>
        <v>0</v>
      </c>
      <c r="S464" s="47">
        <f t="shared" si="95"/>
        <v>594</v>
      </c>
      <c r="T464" s="7">
        <f t="shared" si="96"/>
        <v>11.500000000000002</v>
      </c>
      <c r="U464" s="7" t="str">
        <f t="shared" si="97"/>
        <v>Gap</v>
      </c>
      <c r="V464" s="7">
        <f>IF(ISERROR(IF(INDEX(rosh!$O$4:$P$710,MATCH(I464,rosh!$O$4:$O$710,0),2)="Mayor",1,)),0,IF(INDEX(rosh!$O$4:$P$710,MATCH(I464,rosh!$O$4:$O$710,0),2)="Mayor",1,))</f>
        <v>0</v>
      </c>
      <c r="W464" s="7" t="str">
        <f t="shared" si="98"/>
        <v>FALSE גן יבנה</v>
      </c>
      <c r="X464" s="84">
        <f t="shared" si="103"/>
        <v>885</v>
      </c>
      <c r="Y464" s="7">
        <f t="shared" si="99"/>
        <v>0</v>
      </c>
      <c r="Z464" s="7">
        <f t="shared" si="100"/>
        <v>13</v>
      </c>
      <c r="AA464" s="7" t="str">
        <f t="shared" si="101"/>
        <v/>
      </c>
      <c r="AB464" s="7">
        <f t="shared" si="102"/>
        <v>0</v>
      </c>
    </row>
    <row r="465" spans="2:28" ht="15" thickTop="1" thickBot="1">
      <c r="B465" s="31">
        <v>166</v>
      </c>
      <c r="C465" s="32" t="s">
        <v>15232</v>
      </c>
      <c r="D465" s="33">
        <v>14168</v>
      </c>
      <c r="E465" s="34" t="s">
        <v>364</v>
      </c>
      <c r="F465" s="22" t="str">
        <f t="shared" si="91"/>
        <v>ף גן יבנה</v>
      </c>
      <c r="G465" s="35" t="s">
        <v>6231</v>
      </c>
      <c r="H465" s="36" t="s">
        <v>15242</v>
      </c>
      <c r="I465" s="25" t="str">
        <f t="shared" si="92"/>
        <v>גן יבנה אדרי ארז אברהם</v>
      </c>
      <c r="J465" s="37">
        <v>7717</v>
      </c>
      <c r="K465" s="38">
        <v>7717</v>
      </c>
      <c r="L465" s="39">
        <v>2.9804328106777245E-2</v>
      </c>
      <c r="M465" s="40">
        <v>230</v>
      </c>
      <c r="N465" s="41">
        <v>2.9804328106777245E-2</v>
      </c>
      <c r="O465" s="42">
        <v>230</v>
      </c>
      <c r="P465" s="7">
        <f>VLOOKUP(C465,'ריכוז נתונים'!$B$3:$C$189,2)</f>
        <v>13</v>
      </c>
      <c r="Q465" s="47" t="b">
        <f t="shared" si="93"/>
        <v>0</v>
      </c>
      <c r="R465" s="7">
        <f t="shared" si="94"/>
        <v>0</v>
      </c>
      <c r="S465" s="47">
        <f t="shared" si="95"/>
        <v>594</v>
      </c>
      <c r="T465" s="7">
        <f t="shared" si="96"/>
        <v>11.500000000000002</v>
      </c>
      <c r="U465" s="7" t="str">
        <f t="shared" si="97"/>
        <v>Gap</v>
      </c>
      <c r="V465" s="7">
        <f>IF(ISERROR(IF(INDEX(rosh!$O$4:$P$710,MATCH(I465,rosh!$O$4:$O$710,0),2)="Mayor",1,)),0,IF(INDEX(rosh!$O$4:$P$710,MATCH(I465,rosh!$O$4:$O$710,0),2)="Mayor",1,))</f>
        <v>0</v>
      </c>
      <c r="W465" s="7" t="str">
        <f t="shared" si="98"/>
        <v>FALSE גן יבנה</v>
      </c>
      <c r="X465" s="84">
        <f t="shared" si="103"/>
        <v>885</v>
      </c>
      <c r="Y465" s="7">
        <f t="shared" si="99"/>
        <v>0</v>
      </c>
      <c r="Z465" s="7">
        <f t="shared" si="100"/>
        <v>13</v>
      </c>
      <c r="AA465" s="7" t="str">
        <f t="shared" si="101"/>
        <v/>
      </c>
      <c r="AB465" s="7">
        <f t="shared" si="102"/>
        <v>0</v>
      </c>
    </row>
    <row r="466" spans="2:28" ht="15" thickTop="1" thickBot="1">
      <c r="B466" s="31">
        <v>166</v>
      </c>
      <c r="C466" s="32" t="s">
        <v>15232</v>
      </c>
      <c r="D466" s="33">
        <v>14168</v>
      </c>
      <c r="E466" s="34" t="s">
        <v>617</v>
      </c>
      <c r="F466" s="22" t="str">
        <f t="shared" si="91"/>
        <v>אמת גן יבנה</v>
      </c>
      <c r="G466" s="35" t="s">
        <v>15299</v>
      </c>
      <c r="H466" s="36" t="s">
        <v>15305</v>
      </c>
      <c r="I466" s="25" t="str">
        <f t="shared" si="92"/>
        <v>גן יבנה רביב מאיר</v>
      </c>
      <c r="J466" s="37">
        <v>7717</v>
      </c>
      <c r="K466" s="38">
        <v>7717</v>
      </c>
      <c r="L466" s="39">
        <v>2.3195542309187508E-2</v>
      </c>
      <c r="M466" s="40">
        <v>179</v>
      </c>
      <c r="N466" s="41">
        <v>2.3195542309187508E-2</v>
      </c>
      <c r="O466" s="42">
        <v>179</v>
      </c>
      <c r="P466" s="7">
        <f>VLOOKUP(C466,'ריכוז נתונים'!$B$3:$C$189,2)</f>
        <v>13</v>
      </c>
      <c r="Q466" s="47" t="b">
        <f t="shared" si="93"/>
        <v>0</v>
      </c>
      <c r="R466" s="7">
        <f t="shared" si="94"/>
        <v>0</v>
      </c>
      <c r="S466" s="47">
        <f t="shared" si="95"/>
        <v>594</v>
      </c>
      <c r="T466" s="7">
        <f t="shared" si="96"/>
        <v>11.500000000000002</v>
      </c>
      <c r="U466" s="7" t="str">
        <f t="shared" si="97"/>
        <v>Gap</v>
      </c>
      <c r="V466" s="7">
        <f>IF(ISERROR(IF(INDEX(rosh!$O$4:$P$710,MATCH(I466,rosh!$O$4:$O$710,0),2)="Mayor",1,)),0,IF(INDEX(rosh!$O$4:$P$710,MATCH(I466,rosh!$O$4:$O$710,0),2)="Mayor",1,))</f>
        <v>0</v>
      </c>
      <c r="W466" s="7" t="str">
        <f t="shared" si="98"/>
        <v>FALSE גן יבנה</v>
      </c>
      <c r="X466" s="84">
        <f t="shared" si="103"/>
        <v>885</v>
      </c>
      <c r="Y466" s="7">
        <f t="shared" si="99"/>
        <v>0</v>
      </c>
      <c r="Z466" s="7">
        <f t="shared" si="100"/>
        <v>13</v>
      </c>
      <c r="AA466" s="7" t="str">
        <f t="shared" si="101"/>
        <v/>
      </c>
      <c r="AB466" s="7">
        <f t="shared" si="102"/>
        <v>0</v>
      </c>
    </row>
    <row r="467" spans="2:28" ht="15" thickTop="1" thickBot="1">
      <c r="B467" s="31">
        <v>229</v>
      </c>
      <c r="C467" s="32" t="s">
        <v>15176</v>
      </c>
      <c r="D467" s="33">
        <v>11360</v>
      </c>
      <c r="E467" s="34" t="s">
        <v>11202</v>
      </c>
      <c r="F467" s="22" t="str">
        <f t="shared" si="91"/>
        <v>את גני תקווה</v>
      </c>
      <c r="G467" s="35" t="s">
        <v>15217</v>
      </c>
      <c r="H467" s="36" t="s">
        <v>15229</v>
      </c>
      <c r="I467" s="25" t="str">
        <f t="shared" si="92"/>
        <v>גני תקווה דלהריציה ליזי</v>
      </c>
      <c r="J467" s="37">
        <v>6842</v>
      </c>
      <c r="K467" s="38">
        <v>6842</v>
      </c>
      <c r="L467" s="39">
        <v>0.39052908506284711</v>
      </c>
      <c r="M467" s="40">
        <v>2672</v>
      </c>
      <c r="N467" s="41">
        <v>0.39052908506284711</v>
      </c>
      <c r="O467" s="42">
        <v>2672</v>
      </c>
      <c r="P467" s="7">
        <f>VLOOKUP(C467,'ריכוז נתונים'!$B$3:$C$189,2)</f>
        <v>13</v>
      </c>
      <c r="Q467" s="47" t="b">
        <f t="shared" si="93"/>
        <v>1</v>
      </c>
      <c r="R467" s="7">
        <f t="shared" si="94"/>
        <v>5.0999999999999996</v>
      </c>
      <c r="S467" s="47">
        <f t="shared" si="95"/>
        <v>526</v>
      </c>
      <c r="T467" s="7">
        <f t="shared" si="96"/>
        <v>12.4</v>
      </c>
      <c r="U467" s="7" t="str">
        <f t="shared" si="97"/>
        <v>Gap</v>
      </c>
      <c r="V467" s="7">
        <f>IF(ISERROR(IF(INDEX(rosh!$O$4:$P$710,MATCH(I467,rosh!$O$4:$O$710,0),2)="Mayor",1,)),0,IF(INDEX(rosh!$O$4:$P$710,MATCH(I467,rosh!$O$4:$O$710,0),2)="Mayor",1,))</f>
        <v>1</v>
      </c>
      <c r="W467" s="7" t="str">
        <f t="shared" si="98"/>
        <v>TRUE גני תקווה</v>
      </c>
      <c r="X467" s="84">
        <f t="shared" si="103"/>
        <v>6489</v>
      </c>
      <c r="Y467" s="7">
        <v>6</v>
      </c>
      <c r="Z467" s="7">
        <f t="shared" si="100"/>
        <v>13</v>
      </c>
      <c r="AA467" s="7" t="str">
        <f t="shared" si="101"/>
        <v/>
      </c>
      <c r="AB467" s="7">
        <f t="shared" si="102"/>
        <v>7</v>
      </c>
    </row>
    <row r="468" spans="2:28" ht="15" thickTop="1" thickBot="1">
      <c r="B468" s="31">
        <v>229</v>
      </c>
      <c r="C468" s="32" t="s">
        <v>15176</v>
      </c>
      <c r="D468" s="33">
        <v>11360</v>
      </c>
      <c r="E468" s="34" t="s">
        <v>10070</v>
      </c>
      <c r="F468" s="22" t="str">
        <f t="shared" si="91"/>
        <v>דב גני תקווה</v>
      </c>
      <c r="G468" s="35" t="s">
        <v>15203</v>
      </c>
      <c r="H468" s="36" t="s">
        <v>15215</v>
      </c>
      <c r="I468" s="25" t="str">
        <f t="shared" si="92"/>
        <v>גני תקווה בן דקון דורון</v>
      </c>
      <c r="J468" s="37">
        <v>6842</v>
      </c>
      <c r="K468" s="38">
        <v>6842</v>
      </c>
      <c r="L468" s="39">
        <v>0.23531131248173048</v>
      </c>
      <c r="M468" s="40">
        <v>1610</v>
      </c>
      <c r="N468" s="41">
        <v>0.23531131248173048</v>
      </c>
      <c r="O468" s="42">
        <v>1610</v>
      </c>
      <c r="P468" s="7">
        <f>VLOOKUP(C468,'ריכוז נתונים'!$B$3:$C$189,2)</f>
        <v>13</v>
      </c>
      <c r="Q468" s="47" t="b">
        <f t="shared" si="93"/>
        <v>1</v>
      </c>
      <c r="R468" s="7">
        <f t="shared" si="94"/>
        <v>3.1</v>
      </c>
      <c r="S468" s="47">
        <f t="shared" si="95"/>
        <v>526</v>
      </c>
      <c r="T468" s="7">
        <f t="shared" si="96"/>
        <v>12.4</v>
      </c>
      <c r="U468" s="7" t="str">
        <f t="shared" si="97"/>
        <v>Gap</v>
      </c>
      <c r="V468" s="7">
        <f>IF(ISERROR(IF(INDEX(rosh!$O$4:$P$710,MATCH(I468,rosh!$O$4:$O$710,0),2)="Mayor",1,)),0,IF(INDEX(rosh!$O$4:$P$710,MATCH(I468,rosh!$O$4:$O$710,0),2)="Mayor",1,))</f>
        <v>0</v>
      </c>
      <c r="W468" s="7" t="str">
        <f t="shared" si="98"/>
        <v>TRUE גני תקווה</v>
      </c>
      <c r="X468" s="84">
        <f t="shared" si="103"/>
        <v>6489</v>
      </c>
      <c r="Y468" s="7">
        <f t="shared" si="99"/>
        <v>3</v>
      </c>
      <c r="Z468" s="7">
        <f t="shared" si="100"/>
        <v>13</v>
      </c>
      <c r="AA468" s="7" t="str">
        <f t="shared" si="101"/>
        <v/>
      </c>
      <c r="AB468" s="7">
        <f t="shared" si="102"/>
        <v>3</v>
      </c>
    </row>
    <row r="469" spans="2:28" ht="15" thickTop="1" thickBot="1">
      <c r="B469" s="31">
        <v>229</v>
      </c>
      <c r="C469" s="32" t="s">
        <v>15176</v>
      </c>
      <c r="D469" s="33">
        <v>11360</v>
      </c>
      <c r="E469" s="34" t="s">
        <v>2502</v>
      </c>
      <c r="F469" s="22" t="str">
        <f t="shared" si="91"/>
        <v>כן גני תקווה</v>
      </c>
      <c r="G469" s="35" t="s">
        <v>2071</v>
      </c>
      <c r="H469" s="36" t="s">
        <v>15194</v>
      </c>
      <c r="I469" s="25" t="str">
        <f t="shared" si="92"/>
        <v>גני תקווה אחי מרדכי אלי</v>
      </c>
      <c r="J469" s="37">
        <v>6842</v>
      </c>
      <c r="K469" s="38">
        <v>6842</v>
      </c>
      <c r="L469" s="39">
        <v>0.17421806489330605</v>
      </c>
      <c r="M469" s="40">
        <v>1192</v>
      </c>
      <c r="N469" s="41">
        <v>0.17421806489330605</v>
      </c>
      <c r="O469" s="42">
        <v>1192</v>
      </c>
      <c r="P469" s="7">
        <f>VLOOKUP(C469,'ריכוז נתונים'!$B$3:$C$189,2)</f>
        <v>13</v>
      </c>
      <c r="Q469" s="47" t="b">
        <f t="shared" si="93"/>
        <v>1</v>
      </c>
      <c r="R469" s="7">
        <f t="shared" si="94"/>
        <v>2.2999999999999998</v>
      </c>
      <c r="S469" s="47">
        <f t="shared" si="95"/>
        <v>526</v>
      </c>
      <c r="T469" s="7">
        <f t="shared" si="96"/>
        <v>12.4</v>
      </c>
      <c r="U469" s="7" t="str">
        <f t="shared" si="97"/>
        <v>Gap</v>
      </c>
      <c r="V469" s="7">
        <f>IF(ISERROR(IF(INDEX(rosh!$O$4:$P$710,MATCH(I469,rosh!$O$4:$O$710,0),2)="Mayor",1,)),0,IF(INDEX(rosh!$O$4:$P$710,MATCH(I469,rosh!$O$4:$O$710,0),2)="Mayor",1,))</f>
        <v>0</v>
      </c>
      <c r="W469" s="7" t="str">
        <f t="shared" si="98"/>
        <v>TRUE גני תקווה</v>
      </c>
      <c r="X469" s="84">
        <f t="shared" si="103"/>
        <v>6489</v>
      </c>
      <c r="Y469" s="7">
        <f t="shared" si="99"/>
        <v>2</v>
      </c>
      <c r="Z469" s="7">
        <f t="shared" si="100"/>
        <v>13</v>
      </c>
      <c r="AA469" s="7" t="str">
        <f t="shared" si="101"/>
        <v/>
      </c>
      <c r="AB469" s="7">
        <f t="shared" si="102"/>
        <v>2</v>
      </c>
    </row>
    <row r="470" spans="2:28" ht="15" thickTop="1" thickBot="1">
      <c r="B470" s="31">
        <v>229</v>
      </c>
      <c r="C470" s="32" t="s">
        <v>15176</v>
      </c>
      <c r="D470" s="33">
        <v>11360</v>
      </c>
      <c r="E470" s="34" t="s">
        <v>963</v>
      </c>
      <c r="F470" s="22" t="str">
        <f t="shared" si="91"/>
        <v>שס גני תקווה</v>
      </c>
      <c r="G470" s="35" t="s">
        <v>15175</v>
      </c>
      <c r="H470" s="36"/>
      <c r="I470" s="25" t="str">
        <f t="shared" si="92"/>
        <v xml:space="preserve">גני תקווה </v>
      </c>
      <c r="J470" s="37">
        <v>6842</v>
      </c>
      <c r="K470" s="38">
        <v>6842</v>
      </c>
      <c r="L470" s="39">
        <v>0.1483484361297866</v>
      </c>
      <c r="M470" s="40">
        <v>1015</v>
      </c>
      <c r="N470" s="41">
        <v>0.1483484361297866</v>
      </c>
      <c r="O470" s="42">
        <v>1014.9999999999999</v>
      </c>
      <c r="P470" s="7">
        <f>VLOOKUP(C470,'ריכוז נתונים'!$B$3:$C$189,2)</f>
        <v>13</v>
      </c>
      <c r="Q470" s="47" t="b">
        <f t="shared" si="93"/>
        <v>1</v>
      </c>
      <c r="R470" s="7">
        <f t="shared" si="94"/>
        <v>1.9</v>
      </c>
      <c r="S470" s="47">
        <f t="shared" si="95"/>
        <v>526</v>
      </c>
      <c r="T470" s="7">
        <f t="shared" si="96"/>
        <v>12.4</v>
      </c>
      <c r="U470" s="7" t="str">
        <f t="shared" si="97"/>
        <v>Gap</v>
      </c>
      <c r="V470" s="7">
        <f>IF(ISERROR(IF(INDEX(rosh!$O$4:$P$710,MATCH(I470,rosh!$O$4:$O$710,0),2)="Mayor",1,)),0,IF(INDEX(rosh!$O$4:$P$710,MATCH(I470,rosh!$O$4:$O$710,0),2)="Mayor",1,))</f>
        <v>0</v>
      </c>
      <c r="W470" s="7" t="str">
        <f t="shared" si="98"/>
        <v>TRUE גני תקווה</v>
      </c>
      <c r="X470" s="84">
        <f t="shared" si="103"/>
        <v>6489</v>
      </c>
      <c r="Y470" s="7">
        <f t="shared" si="99"/>
        <v>2</v>
      </c>
      <c r="Z470" s="7">
        <f t="shared" si="100"/>
        <v>13</v>
      </c>
      <c r="AA470" s="7" t="str">
        <f t="shared" si="101"/>
        <v/>
      </c>
      <c r="AB470" s="7">
        <f t="shared" si="102"/>
        <v>2</v>
      </c>
    </row>
    <row r="471" spans="2:28" ht="15" thickTop="1" thickBot="1">
      <c r="B471" s="31">
        <v>229</v>
      </c>
      <c r="C471" s="32" t="s">
        <v>15176</v>
      </c>
      <c r="D471" s="33">
        <v>11360</v>
      </c>
      <c r="E471" s="34" t="s">
        <v>553</v>
      </c>
      <c r="F471" s="22" t="str">
        <f t="shared" si="91"/>
        <v>חי גני תקווה</v>
      </c>
      <c r="G471" s="35" t="s">
        <v>15196</v>
      </c>
      <c r="H471" s="36"/>
      <c r="I471" s="25" t="str">
        <f t="shared" si="92"/>
        <v xml:space="preserve">גני תקווה </v>
      </c>
      <c r="J471" s="37">
        <v>6842</v>
      </c>
      <c r="K471" s="38">
        <v>6842</v>
      </c>
      <c r="L471" s="39">
        <v>5.159310143232973E-2</v>
      </c>
      <c r="M471" s="40">
        <v>353</v>
      </c>
      <c r="N471" s="41">
        <v>5.159310143232973E-2</v>
      </c>
      <c r="O471" s="42">
        <v>353</v>
      </c>
      <c r="P471" s="7">
        <f>VLOOKUP(C471,'ריכוז נתונים'!$B$3:$C$189,2)</f>
        <v>13</v>
      </c>
      <c r="Q471" s="47" t="b">
        <f t="shared" si="93"/>
        <v>0</v>
      </c>
      <c r="R471" s="7">
        <f t="shared" si="94"/>
        <v>0</v>
      </c>
      <c r="S471" s="47">
        <f t="shared" si="95"/>
        <v>526</v>
      </c>
      <c r="T471" s="7">
        <f t="shared" si="96"/>
        <v>12.4</v>
      </c>
      <c r="U471" s="7" t="str">
        <f t="shared" si="97"/>
        <v>Gap</v>
      </c>
      <c r="V471" s="7">
        <f>IF(ISERROR(IF(INDEX(rosh!$O$4:$P$710,MATCH(I471,rosh!$O$4:$O$710,0),2)="Mayor",1,)),0,IF(INDEX(rosh!$O$4:$P$710,MATCH(I471,rosh!$O$4:$O$710,0),2)="Mayor",1,))</f>
        <v>0</v>
      </c>
      <c r="W471" s="7" t="str">
        <f t="shared" si="98"/>
        <v>FALSE גני תקווה</v>
      </c>
      <c r="X471" s="84">
        <f t="shared" si="103"/>
        <v>353</v>
      </c>
      <c r="Y471" s="7">
        <f t="shared" si="99"/>
        <v>0</v>
      </c>
      <c r="Z471" s="7">
        <f t="shared" si="100"/>
        <v>13</v>
      </c>
      <c r="AA471" s="7" t="str">
        <f t="shared" si="101"/>
        <v/>
      </c>
      <c r="AB471" s="7">
        <f t="shared" si="102"/>
        <v>0</v>
      </c>
    </row>
    <row r="472" spans="2:28" ht="15" thickTop="1" thickBot="1">
      <c r="B472" s="31">
        <v>494</v>
      </c>
      <c r="C472" s="32" t="s">
        <v>14991</v>
      </c>
      <c r="D472" s="33">
        <v>11565</v>
      </c>
      <c r="E472" s="34" t="s">
        <v>5702</v>
      </c>
      <c r="F472" s="22" t="str">
        <f t="shared" si="91"/>
        <v>ש דאלית אל-כרמל</v>
      </c>
      <c r="G472" s="35" t="s">
        <v>14990</v>
      </c>
      <c r="H472" s="36"/>
      <c r="I472" s="25" t="str">
        <f t="shared" si="92"/>
        <v xml:space="preserve">דאלית אל-כרמל </v>
      </c>
      <c r="J472" s="37">
        <v>10264</v>
      </c>
      <c r="K472" s="38">
        <v>10264</v>
      </c>
      <c r="L472" s="39">
        <v>0.12188230709275136</v>
      </c>
      <c r="M472" s="40">
        <v>1251</v>
      </c>
      <c r="N472" s="41">
        <v>0.12188230709275136</v>
      </c>
      <c r="O472" s="42">
        <v>1251</v>
      </c>
      <c r="P472" s="7">
        <f>VLOOKUP(C472,'ריכוז נתונים'!$B$3:$C$189,2)</f>
        <v>13</v>
      </c>
      <c r="Q472" s="47" t="b">
        <f t="shared" si="93"/>
        <v>1</v>
      </c>
      <c r="R472" s="7">
        <f t="shared" si="94"/>
        <v>1.6</v>
      </c>
      <c r="S472" s="47">
        <f t="shared" si="95"/>
        <v>790</v>
      </c>
      <c r="T472" s="7">
        <f t="shared" si="96"/>
        <v>11.600000000000001</v>
      </c>
      <c r="U472" s="7" t="str">
        <f t="shared" si="97"/>
        <v>Gap</v>
      </c>
      <c r="V472" s="7">
        <f>IF(ISERROR(IF(INDEX(rosh!$O$4:$P$710,MATCH(I472,rosh!$O$4:$O$710,0),2)="Mayor",1,)),0,IF(INDEX(rosh!$O$4:$P$710,MATCH(I472,rosh!$O$4:$O$710,0),2)="Mayor",1,))</f>
        <v>0</v>
      </c>
      <c r="W472" s="7" t="str">
        <f t="shared" si="98"/>
        <v>TRUE דאלית אל-כרמל</v>
      </c>
      <c r="X472" s="84">
        <f t="shared" si="103"/>
        <v>9167</v>
      </c>
      <c r="Y472" s="7">
        <f t="shared" si="99"/>
        <v>2</v>
      </c>
      <c r="Z472" s="7">
        <f t="shared" si="100"/>
        <v>13</v>
      </c>
      <c r="AA472" s="7" t="str">
        <f t="shared" si="101"/>
        <v/>
      </c>
      <c r="AB472" s="7">
        <f t="shared" si="102"/>
        <v>2</v>
      </c>
    </row>
    <row r="473" spans="2:28" ht="15" thickTop="1" thickBot="1">
      <c r="B473" s="31">
        <v>494</v>
      </c>
      <c r="C473" s="32" t="s">
        <v>14991</v>
      </c>
      <c r="D473" s="33">
        <v>11565</v>
      </c>
      <c r="E473" s="34" t="s">
        <v>1148</v>
      </c>
      <c r="F473" s="22" t="str">
        <f t="shared" si="91"/>
        <v>נצ דאלית אל-כרמל</v>
      </c>
      <c r="G473" s="35" t="s">
        <v>15058</v>
      </c>
      <c r="H473" s="36"/>
      <c r="I473" s="25" t="str">
        <f t="shared" si="92"/>
        <v xml:space="preserve">דאלית אל-כרמל </v>
      </c>
      <c r="J473" s="37">
        <v>10264</v>
      </c>
      <c r="K473" s="38">
        <v>10264</v>
      </c>
      <c r="L473" s="39">
        <v>0.11993374902572097</v>
      </c>
      <c r="M473" s="40">
        <v>1231</v>
      </c>
      <c r="N473" s="41">
        <v>0.11993374902572097</v>
      </c>
      <c r="O473" s="42">
        <v>1231</v>
      </c>
      <c r="P473" s="7">
        <f>VLOOKUP(C473,'ריכוז נתונים'!$B$3:$C$189,2)</f>
        <v>13</v>
      </c>
      <c r="Q473" s="47" t="b">
        <f t="shared" si="93"/>
        <v>1</v>
      </c>
      <c r="R473" s="7">
        <f t="shared" si="94"/>
        <v>1.6</v>
      </c>
      <c r="S473" s="47">
        <f t="shared" si="95"/>
        <v>790</v>
      </c>
      <c r="T473" s="7">
        <f t="shared" si="96"/>
        <v>11.600000000000001</v>
      </c>
      <c r="U473" s="7" t="str">
        <f t="shared" si="97"/>
        <v>Gap</v>
      </c>
      <c r="V473" s="7">
        <f>IF(ISERROR(IF(INDEX(rosh!$O$4:$P$710,MATCH(I473,rosh!$O$4:$O$710,0),2)="Mayor",1,)),0,IF(INDEX(rosh!$O$4:$P$710,MATCH(I473,rosh!$O$4:$O$710,0),2)="Mayor",1,))</f>
        <v>0</v>
      </c>
      <c r="W473" s="7" t="str">
        <f t="shared" si="98"/>
        <v>TRUE דאלית אל-כרמל</v>
      </c>
      <c r="X473" s="84">
        <f t="shared" si="103"/>
        <v>9167</v>
      </c>
      <c r="Y473" s="7">
        <f t="shared" si="99"/>
        <v>2</v>
      </c>
      <c r="Z473" s="7">
        <f t="shared" si="100"/>
        <v>13</v>
      </c>
      <c r="AA473" s="7" t="str">
        <f t="shared" si="101"/>
        <v/>
      </c>
      <c r="AB473" s="7">
        <f t="shared" si="102"/>
        <v>2</v>
      </c>
    </row>
    <row r="474" spans="2:28" ht="15" thickTop="1" thickBot="1">
      <c r="B474" s="31">
        <v>494</v>
      </c>
      <c r="C474" s="32" t="s">
        <v>14991</v>
      </c>
      <c r="D474" s="33">
        <v>11565</v>
      </c>
      <c r="E474" s="34" t="s">
        <v>1194</v>
      </c>
      <c r="F474" s="22" t="str">
        <f t="shared" si="91"/>
        <v>יד דאלית אל-כרמל</v>
      </c>
      <c r="G474" s="35" t="s">
        <v>15099</v>
      </c>
      <c r="H474" s="36"/>
      <c r="I474" s="25" t="str">
        <f t="shared" si="92"/>
        <v xml:space="preserve">דאלית אל-כרמל </v>
      </c>
      <c r="J474" s="37">
        <v>10264</v>
      </c>
      <c r="K474" s="38">
        <v>10264</v>
      </c>
      <c r="L474" s="39">
        <v>0.10911925175370225</v>
      </c>
      <c r="M474" s="40">
        <v>1120</v>
      </c>
      <c r="N474" s="41">
        <v>0.10911925175370225</v>
      </c>
      <c r="O474" s="42">
        <v>1120</v>
      </c>
      <c r="P474" s="7">
        <f>VLOOKUP(C474,'ריכוז נתונים'!$B$3:$C$189,2)</f>
        <v>13</v>
      </c>
      <c r="Q474" s="47" t="b">
        <f t="shared" si="93"/>
        <v>1</v>
      </c>
      <c r="R474" s="7">
        <f t="shared" si="94"/>
        <v>1.4</v>
      </c>
      <c r="S474" s="47">
        <f t="shared" si="95"/>
        <v>790</v>
      </c>
      <c r="T474" s="7">
        <f t="shared" si="96"/>
        <v>11.600000000000001</v>
      </c>
      <c r="U474" s="7" t="str">
        <f t="shared" si="97"/>
        <v>Gap</v>
      </c>
      <c r="V474" s="7">
        <f>IF(ISERROR(IF(INDEX(rosh!$O$4:$P$710,MATCH(I474,rosh!$O$4:$O$710,0),2)="Mayor",1,)),0,IF(INDEX(rosh!$O$4:$P$710,MATCH(I474,rosh!$O$4:$O$710,0),2)="Mayor",1,))</f>
        <v>0</v>
      </c>
      <c r="W474" s="7" t="str">
        <f t="shared" si="98"/>
        <v>TRUE דאלית אל-כרמל</v>
      </c>
      <c r="X474" s="84">
        <f t="shared" si="103"/>
        <v>9167</v>
      </c>
      <c r="Y474" s="7">
        <f t="shared" si="99"/>
        <v>2</v>
      </c>
      <c r="Z474" s="7">
        <f t="shared" si="100"/>
        <v>13</v>
      </c>
      <c r="AA474" s="7" t="str">
        <f t="shared" si="101"/>
        <v/>
      </c>
      <c r="AB474" s="7">
        <f t="shared" si="102"/>
        <v>2</v>
      </c>
    </row>
    <row r="475" spans="2:28" ht="15" thickTop="1" thickBot="1">
      <c r="B475" s="31">
        <v>494</v>
      </c>
      <c r="C475" s="32" t="s">
        <v>14991</v>
      </c>
      <c r="D475" s="33">
        <v>11565</v>
      </c>
      <c r="E475" s="34" t="s">
        <v>1210</v>
      </c>
      <c r="F475" s="22" t="str">
        <f t="shared" si="91"/>
        <v>ח דאלית אל-כרמל</v>
      </c>
      <c r="G475" s="35" t="s">
        <v>4598</v>
      </c>
      <c r="H475" s="36"/>
      <c r="I475" s="25" t="str">
        <f t="shared" si="92"/>
        <v xml:space="preserve">דאלית אל-כרמל </v>
      </c>
      <c r="J475" s="37">
        <v>10264</v>
      </c>
      <c r="K475" s="38">
        <v>10264</v>
      </c>
      <c r="L475" s="39">
        <v>0.10064302416212004</v>
      </c>
      <c r="M475" s="40">
        <v>1033</v>
      </c>
      <c r="N475" s="41">
        <v>0.10064302416212004</v>
      </c>
      <c r="O475" s="42">
        <v>1033</v>
      </c>
      <c r="P475" s="7">
        <f>VLOOKUP(C475,'ריכוז נתונים'!$B$3:$C$189,2)</f>
        <v>13</v>
      </c>
      <c r="Q475" s="47" t="b">
        <f t="shared" si="93"/>
        <v>1</v>
      </c>
      <c r="R475" s="7">
        <f t="shared" si="94"/>
        <v>1.3</v>
      </c>
      <c r="S475" s="47">
        <f t="shared" si="95"/>
        <v>790</v>
      </c>
      <c r="T475" s="7">
        <f t="shared" si="96"/>
        <v>11.600000000000001</v>
      </c>
      <c r="U475" s="7" t="str">
        <f t="shared" si="97"/>
        <v>Gap</v>
      </c>
      <c r="V475" s="7">
        <f>IF(ISERROR(IF(INDEX(rosh!$O$4:$P$710,MATCH(I475,rosh!$O$4:$O$710,0),2)="Mayor",1,)),0,IF(INDEX(rosh!$O$4:$P$710,MATCH(I475,rosh!$O$4:$O$710,0),2)="Mayor",1,))</f>
        <v>0</v>
      </c>
      <c r="W475" s="7" t="str">
        <f t="shared" si="98"/>
        <v>TRUE דאלית אל-כרמל</v>
      </c>
      <c r="X475" s="84">
        <f t="shared" si="103"/>
        <v>9167</v>
      </c>
      <c r="Y475" s="7">
        <f t="shared" si="99"/>
        <v>1</v>
      </c>
      <c r="Z475" s="7">
        <f t="shared" si="100"/>
        <v>13</v>
      </c>
      <c r="AA475" s="7" t="str">
        <f t="shared" si="101"/>
        <v/>
      </c>
      <c r="AB475" s="7">
        <f t="shared" si="102"/>
        <v>1</v>
      </c>
    </row>
    <row r="476" spans="2:28" ht="15" thickTop="1" thickBot="1">
      <c r="B476" s="31">
        <v>494</v>
      </c>
      <c r="C476" s="32" t="s">
        <v>14991</v>
      </c>
      <c r="D476" s="33">
        <v>11565</v>
      </c>
      <c r="E476" s="34" t="s">
        <v>1007</v>
      </c>
      <c r="F476" s="22" t="str">
        <f t="shared" si="91"/>
        <v>טב דאלית אל-כרמל</v>
      </c>
      <c r="G476" s="35" t="s">
        <v>7865</v>
      </c>
      <c r="H476" s="36"/>
      <c r="I476" s="25" t="str">
        <f t="shared" si="92"/>
        <v xml:space="preserve">דאלית אל-כרמל </v>
      </c>
      <c r="J476" s="37">
        <v>10264</v>
      </c>
      <c r="K476" s="38">
        <v>10264</v>
      </c>
      <c r="L476" s="39">
        <v>0.10025331254871395</v>
      </c>
      <c r="M476" s="40">
        <v>1029</v>
      </c>
      <c r="N476" s="41">
        <v>0.10025331254871395</v>
      </c>
      <c r="O476" s="42">
        <v>1029</v>
      </c>
      <c r="P476" s="7">
        <f>VLOOKUP(C476,'ריכוז נתונים'!$B$3:$C$189,2)</f>
        <v>13</v>
      </c>
      <c r="Q476" s="47" t="b">
        <f t="shared" si="93"/>
        <v>1</v>
      </c>
      <c r="R476" s="7">
        <f t="shared" si="94"/>
        <v>1.3</v>
      </c>
      <c r="S476" s="47">
        <f t="shared" si="95"/>
        <v>790</v>
      </c>
      <c r="T476" s="7">
        <f t="shared" si="96"/>
        <v>11.600000000000001</v>
      </c>
      <c r="U476" s="7" t="str">
        <f t="shared" si="97"/>
        <v>Gap</v>
      </c>
      <c r="V476" s="7">
        <f>IF(ISERROR(IF(INDEX(rosh!$O$4:$P$710,MATCH(I476,rosh!$O$4:$O$710,0),2)="Mayor",1,)),0,IF(INDEX(rosh!$O$4:$P$710,MATCH(I476,rosh!$O$4:$O$710,0),2)="Mayor",1,))</f>
        <v>0</v>
      </c>
      <c r="W476" s="7" t="str">
        <f t="shared" si="98"/>
        <v>TRUE דאלית אל-כרמל</v>
      </c>
      <c r="X476" s="84">
        <f t="shared" si="103"/>
        <v>9167</v>
      </c>
      <c r="Y476" s="7">
        <f t="shared" si="99"/>
        <v>1</v>
      </c>
      <c r="Z476" s="7">
        <f t="shared" si="100"/>
        <v>13</v>
      </c>
      <c r="AA476" s="7" t="str">
        <f t="shared" si="101"/>
        <v/>
      </c>
      <c r="AB476" s="7">
        <f t="shared" si="102"/>
        <v>1</v>
      </c>
    </row>
    <row r="477" spans="2:28" ht="15" thickTop="1" thickBot="1">
      <c r="B477" s="31">
        <v>494</v>
      </c>
      <c r="C477" s="32" t="s">
        <v>14991</v>
      </c>
      <c r="D477" s="33">
        <v>11565</v>
      </c>
      <c r="E477" s="34" t="s">
        <v>617</v>
      </c>
      <c r="F477" s="22" t="str">
        <f t="shared" si="91"/>
        <v>אמת דאלית אל-כרמל</v>
      </c>
      <c r="G477" s="35" t="s">
        <v>15163</v>
      </c>
      <c r="H477" s="36"/>
      <c r="I477" s="25" t="str">
        <f t="shared" si="92"/>
        <v xml:space="preserve">דאלית אל-כרמל </v>
      </c>
      <c r="J477" s="37">
        <v>10264</v>
      </c>
      <c r="K477" s="38">
        <v>10264</v>
      </c>
      <c r="L477" s="39">
        <v>7.9403741231488703E-2</v>
      </c>
      <c r="M477" s="40">
        <v>815</v>
      </c>
      <c r="N477" s="41">
        <v>7.9403741231488703E-2</v>
      </c>
      <c r="O477" s="42">
        <v>815</v>
      </c>
      <c r="P477" s="7">
        <f>VLOOKUP(C477,'ריכוז נתונים'!$B$3:$C$189,2)</f>
        <v>13</v>
      </c>
      <c r="Q477" s="47" t="b">
        <f t="shared" si="93"/>
        <v>1</v>
      </c>
      <c r="R477" s="7">
        <f t="shared" si="94"/>
        <v>1</v>
      </c>
      <c r="S477" s="47">
        <f t="shared" si="95"/>
        <v>790</v>
      </c>
      <c r="T477" s="7">
        <f t="shared" si="96"/>
        <v>11.600000000000001</v>
      </c>
      <c r="U477" s="7" t="str">
        <f t="shared" si="97"/>
        <v>Gap</v>
      </c>
      <c r="V477" s="7">
        <f>IF(ISERROR(IF(INDEX(rosh!$O$4:$P$710,MATCH(I477,rosh!$O$4:$O$710,0),2)="Mayor",1,)),0,IF(INDEX(rosh!$O$4:$P$710,MATCH(I477,rosh!$O$4:$O$710,0),2)="Mayor",1,))</f>
        <v>0</v>
      </c>
      <c r="W477" s="7" t="str">
        <f t="shared" si="98"/>
        <v>TRUE דאלית אל-כרמל</v>
      </c>
      <c r="X477" s="84">
        <f t="shared" si="103"/>
        <v>9167</v>
      </c>
      <c r="Y477" s="7">
        <f t="shared" si="99"/>
        <v>1</v>
      </c>
      <c r="Z477" s="7">
        <f t="shared" si="100"/>
        <v>13</v>
      </c>
      <c r="AA477" s="7" t="str">
        <f t="shared" si="101"/>
        <v/>
      </c>
      <c r="AB477" s="7">
        <f t="shared" si="102"/>
        <v>1</v>
      </c>
    </row>
    <row r="478" spans="2:28" ht="15" thickTop="1" thickBot="1">
      <c r="B478" s="31">
        <v>494</v>
      </c>
      <c r="C478" s="32" t="s">
        <v>14991</v>
      </c>
      <c r="D478" s="33">
        <v>11565</v>
      </c>
      <c r="E478" s="34" t="s">
        <v>1059</v>
      </c>
      <c r="F478" s="22" t="str">
        <f t="shared" si="91"/>
        <v>ע דאלית אל-כרמל</v>
      </c>
      <c r="G478" s="35" t="s">
        <v>15040</v>
      </c>
      <c r="H478" s="36"/>
      <c r="I478" s="25" t="str">
        <f t="shared" si="92"/>
        <v xml:space="preserve">דאלית אל-כרמל </v>
      </c>
      <c r="J478" s="37">
        <v>10264</v>
      </c>
      <c r="K478" s="38">
        <v>10264</v>
      </c>
      <c r="L478" s="39">
        <v>7.7455183164458305E-2</v>
      </c>
      <c r="M478" s="40">
        <v>795</v>
      </c>
      <c r="N478" s="41">
        <v>7.7455183164458305E-2</v>
      </c>
      <c r="O478" s="42">
        <v>795</v>
      </c>
      <c r="P478" s="7">
        <f>VLOOKUP(C478,'ריכוז נתונים'!$B$3:$C$189,2)</f>
        <v>13</v>
      </c>
      <c r="Q478" s="47" t="b">
        <f t="shared" si="93"/>
        <v>1</v>
      </c>
      <c r="R478" s="7">
        <f t="shared" si="94"/>
        <v>1</v>
      </c>
      <c r="S478" s="47">
        <f t="shared" si="95"/>
        <v>790</v>
      </c>
      <c r="T478" s="7">
        <f t="shared" si="96"/>
        <v>11.600000000000001</v>
      </c>
      <c r="U478" s="7" t="str">
        <f t="shared" si="97"/>
        <v>Gap</v>
      </c>
      <c r="V478" s="7">
        <f>IF(ISERROR(IF(INDEX(rosh!$O$4:$P$710,MATCH(I478,rosh!$O$4:$O$710,0),2)="Mayor",1,)),0,IF(INDEX(rosh!$O$4:$P$710,MATCH(I478,rosh!$O$4:$O$710,0),2)="Mayor",1,))</f>
        <v>0</v>
      </c>
      <c r="W478" s="7" t="str">
        <f t="shared" si="98"/>
        <v>TRUE דאלית אל-כרמל</v>
      </c>
      <c r="X478" s="84">
        <f t="shared" si="103"/>
        <v>9167</v>
      </c>
      <c r="Y478" s="7">
        <f t="shared" si="99"/>
        <v>1</v>
      </c>
      <c r="Z478" s="7">
        <f t="shared" si="100"/>
        <v>13</v>
      </c>
      <c r="AA478" s="7" t="str">
        <f t="shared" si="101"/>
        <v/>
      </c>
      <c r="AB478" s="7">
        <f t="shared" si="102"/>
        <v>1</v>
      </c>
    </row>
    <row r="479" spans="2:28" ht="15" thickTop="1" thickBot="1">
      <c r="B479" s="31">
        <v>494</v>
      </c>
      <c r="C479" s="32" t="s">
        <v>14991</v>
      </c>
      <c r="D479" s="33">
        <v>11565</v>
      </c>
      <c r="E479" s="34" t="s">
        <v>339</v>
      </c>
      <c r="F479" s="22" t="str">
        <f t="shared" si="91"/>
        <v>ץ דאלית אל-כרמל</v>
      </c>
      <c r="G479" s="35" t="s">
        <v>6395</v>
      </c>
      <c r="H479" s="36"/>
      <c r="I479" s="25" t="str">
        <f t="shared" si="92"/>
        <v xml:space="preserve">דאלית אל-כרמל </v>
      </c>
      <c r="J479" s="37">
        <v>10264</v>
      </c>
      <c r="K479" s="38">
        <v>10264</v>
      </c>
      <c r="L479" s="39">
        <v>6.2256430241621204E-2</v>
      </c>
      <c r="M479" s="40">
        <v>639</v>
      </c>
      <c r="N479" s="41">
        <v>6.2256430241621204E-2</v>
      </c>
      <c r="O479" s="42">
        <v>639</v>
      </c>
      <c r="P479" s="7">
        <f>VLOOKUP(C479,'ריכוז נתונים'!$B$3:$C$189,2)</f>
        <v>13</v>
      </c>
      <c r="Q479" s="47" t="b">
        <f t="shared" si="93"/>
        <v>1</v>
      </c>
      <c r="R479" s="7">
        <f t="shared" si="94"/>
        <v>0.8</v>
      </c>
      <c r="S479" s="47">
        <f t="shared" si="95"/>
        <v>790</v>
      </c>
      <c r="T479" s="7">
        <f t="shared" si="96"/>
        <v>11.600000000000001</v>
      </c>
      <c r="U479" s="7" t="str">
        <f t="shared" si="97"/>
        <v>Gap</v>
      </c>
      <c r="V479" s="7">
        <f>IF(ISERROR(IF(INDEX(rosh!$O$4:$P$710,MATCH(I479,rosh!$O$4:$O$710,0),2)="Mayor",1,)),0,IF(INDEX(rosh!$O$4:$P$710,MATCH(I479,rosh!$O$4:$O$710,0),2)="Mayor",1,))</f>
        <v>0</v>
      </c>
      <c r="W479" s="7" t="str">
        <f t="shared" si="98"/>
        <v>TRUE דאלית אל-כרמל</v>
      </c>
      <c r="X479" s="84">
        <f t="shared" si="103"/>
        <v>9167</v>
      </c>
      <c r="Y479" s="7">
        <f t="shared" si="99"/>
        <v>1</v>
      </c>
      <c r="Z479" s="7">
        <f t="shared" si="100"/>
        <v>13</v>
      </c>
      <c r="AA479" s="7" t="str">
        <f t="shared" si="101"/>
        <v/>
      </c>
      <c r="AB479" s="7">
        <f t="shared" si="102"/>
        <v>1</v>
      </c>
    </row>
    <row r="480" spans="2:28" ht="15" thickTop="1" thickBot="1">
      <c r="B480" s="31">
        <v>494</v>
      </c>
      <c r="C480" s="32" t="s">
        <v>14991</v>
      </c>
      <c r="D480" s="33">
        <v>11565</v>
      </c>
      <c r="E480" s="34" t="s">
        <v>87</v>
      </c>
      <c r="F480" s="22" t="str">
        <f t="shared" si="91"/>
        <v>נ דאלית אל-כרמל</v>
      </c>
      <c r="G480" s="35" t="s">
        <v>11128</v>
      </c>
      <c r="H480" s="36"/>
      <c r="I480" s="25" t="str">
        <f t="shared" si="92"/>
        <v xml:space="preserve">דאלית אל-כרמל </v>
      </c>
      <c r="J480" s="37">
        <v>10264</v>
      </c>
      <c r="K480" s="38">
        <v>10264</v>
      </c>
      <c r="L480" s="39">
        <v>6.1184723304754482E-2</v>
      </c>
      <c r="M480" s="40">
        <v>628</v>
      </c>
      <c r="N480" s="41">
        <v>6.1184723304754482E-2</v>
      </c>
      <c r="O480" s="42">
        <v>628</v>
      </c>
      <c r="P480" s="7">
        <f>VLOOKUP(C480,'ריכוז נתונים'!$B$3:$C$189,2)</f>
        <v>13</v>
      </c>
      <c r="Q480" s="47" t="b">
        <f t="shared" si="93"/>
        <v>1</v>
      </c>
      <c r="R480" s="7">
        <f t="shared" si="94"/>
        <v>0.8</v>
      </c>
      <c r="S480" s="47">
        <f t="shared" si="95"/>
        <v>790</v>
      </c>
      <c r="T480" s="7">
        <f t="shared" si="96"/>
        <v>11.600000000000001</v>
      </c>
      <c r="U480" s="7" t="str">
        <f t="shared" si="97"/>
        <v>Gap</v>
      </c>
      <c r="V480" s="7">
        <f>IF(ISERROR(IF(INDEX(rosh!$O$4:$P$710,MATCH(I480,rosh!$O$4:$O$710,0),2)="Mayor",1,)),0,IF(INDEX(rosh!$O$4:$P$710,MATCH(I480,rosh!$O$4:$O$710,0),2)="Mayor",1,))</f>
        <v>0</v>
      </c>
      <c r="W480" s="7" t="str">
        <f t="shared" si="98"/>
        <v>TRUE דאלית אל-כרמל</v>
      </c>
      <c r="X480" s="84">
        <f t="shared" si="103"/>
        <v>9167</v>
      </c>
      <c r="Y480" s="7">
        <f t="shared" si="99"/>
        <v>1</v>
      </c>
      <c r="Z480" s="7">
        <f t="shared" si="100"/>
        <v>13</v>
      </c>
      <c r="AA480" s="7" t="str">
        <f t="shared" si="101"/>
        <v/>
      </c>
      <c r="AB480" s="7">
        <f t="shared" si="102"/>
        <v>1</v>
      </c>
    </row>
    <row r="481" spans="2:28" ht="15" thickTop="1" thickBot="1">
      <c r="B481" s="31">
        <v>494</v>
      </c>
      <c r="C481" s="32" t="s">
        <v>14991</v>
      </c>
      <c r="D481" s="33">
        <v>11565</v>
      </c>
      <c r="E481" s="34" t="s">
        <v>151</v>
      </c>
      <c r="F481" s="22" t="str">
        <f t="shared" si="91"/>
        <v>ה דאלית אל-כרמל</v>
      </c>
      <c r="G481" s="35" t="s">
        <v>15154</v>
      </c>
      <c r="H481" s="36"/>
      <c r="I481" s="25" t="str">
        <f t="shared" si="92"/>
        <v xml:space="preserve">דאלית אל-כרמל </v>
      </c>
      <c r="J481" s="37">
        <v>10264</v>
      </c>
      <c r="K481" s="38">
        <v>10264</v>
      </c>
      <c r="L481" s="39">
        <v>6.0989867498051444E-2</v>
      </c>
      <c r="M481" s="40">
        <v>626</v>
      </c>
      <c r="N481" s="41">
        <v>6.0989867498051444E-2</v>
      </c>
      <c r="O481" s="42">
        <v>626</v>
      </c>
      <c r="P481" s="7">
        <f>VLOOKUP(C481,'ריכוז נתונים'!$B$3:$C$189,2)</f>
        <v>13</v>
      </c>
      <c r="Q481" s="47" t="b">
        <f t="shared" si="93"/>
        <v>1</v>
      </c>
      <c r="R481" s="7">
        <f t="shared" si="94"/>
        <v>0.8</v>
      </c>
      <c r="S481" s="47">
        <f t="shared" si="95"/>
        <v>790</v>
      </c>
      <c r="T481" s="7">
        <f t="shared" si="96"/>
        <v>11.600000000000001</v>
      </c>
      <c r="U481" s="7" t="str">
        <f t="shared" si="97"/>
        <v>Gap</v>
      </c>
      <c r="V481" s="7">
        <f>IF(ISERROR(IF(INDEX(rosh!$O$4:$P$710,MATCH(I481,rosh!$O$4:$O$710,0),2)="Mayor",1,)),0,IF(INDEX(rosh!$O$4:$P$710,MATCH(I481,rosh!$O$4:$O$710,0),2)="Mayor",1,))</f>
        <v>0</v>
      </c>
      <c r="W481" s="7" t="str">
        <f t="shared" si="98"/>
        <v>TRUE דאלית אל-כרמל</v>
      </c>
      <c r="X481" s="84">
        <f t="shared" si="103"/>
        <v>9167</v>
      </c>
      <c r="Y481" s="7">
        <f t="shared" si="99"/>
        <v>1</v>
      </c>
      <c r="Z481" s="7">
        <f t="shared" si="100"/>
        <v>13</v>
      </c>
      <c r="AA481" s="7" t="str">
        <f t="shared" si="101"/>
        <v/>
      </c>
      <c r="AB481" s="7">
        <f t="shared" si="102"/>
        <v>1</v>
      </c>
    </row>
    <row r="482" spans="2:28" ht="15" thickTop="1" thickBot="1">
      <c r="B482" s="31">
        <v>494</v>
      </c>
      <c r="C482" s="32" t="s">
        <v>14991</v>
      </c>
      <c r="D482" s="33">
        <v>11565</v>
      </c>
      <c r="E482" s="34" t="s">
        <v>259</v>
      </c>
      <c r="F482" s="22" t="str">
        <f t="shared" si="91"/>
        <v>ק דאלית אל-כרמל</v>
      </c>
      <c r="G482" s="35" t="s">
        <v>15024</v>
      </c>
      <c r="H482" s="36"/>
      <c r="I482" s="25" t="str">
        <f t="shared" si="92"/>
        <v xml:space="preserve">דאלית אל-כרמל </v>
      </c>
      <c r="J482" s="37">
        <v>10264</v>
      </c>
      <c r="K482" s="38">
        <v>10264</v>
      </c>
      <c r="L482" s="39">
        <v>5.7579890880748247E-2</v>
      </c>
      <c r="M482" s="40">
        <v>591</v>
      </c>
      <c r="N482" s="41">
        <v>5.7579890880748247E-2</v>
      </c>
      <c r="O482" s="42">
        <v>591</v>
      </c>
      <c r="P482" s="7">
        <f>VLOOKUP(C482,'ריכוז נתונים'!$B$3:$C$189,2)</f>
        <v>13</v>
      </c>
      <c r="Q482" s="47" t="b">
        <f t="shared" si="93"/>
        <v>0</v>
      </c>
      <c r="R482" s="7">
        <f t="shared" si="94"/>
        <v>0</v>
      </c>
      <c r="S482" s="47">
        <f t="shared" si="95"/>
        <v>790</v>
      </c>
      <c r="T482" s="7">
        <f t="shared" si="96"/>
        <v>11.600000000000001</v>
      </c>
      <c r="U482" s="7" t="str">
        <f t="shared" si="97"/>
        <v>Gap</v>
      </c>
      <c r="V482" s="7">
        <f>IF(ISERROR(IF(INDEX(rosh!$O$4:$P$710,MATCH(I482,rosh!$O$4:$O$710,0),2)="Mayor",1,)),0,IF(INDEX(rosh!$O$4:$P$710,MATCH(I482,rosh!$O$4:$O$710,0),2)="Mayor",1,))</f>
        <v>0</v>
      </c>
      <c r="W482" s="7" t="str">
        <f t="shared" si="98"/>
        <v>FALSE דאלית אל-כרמל</v>
      </c>
      <c r="X482" s="84">
        <f t="shared" si="103"/>
        <v>1097</v>
      </c>
      <c r="Y482" s="7">
        <f t="shared" si="99"/>
        <v>0</v>
      </c>
      <c r="Z482" s="7">
        <f t="shared" si="100"/>
        <v>13</v>
      </c>
      <c r="AA482" s="7" t="str">
        <f t="shared" si="101"/>
        <v/>
      </c>
      <c r="AB482" s="7">
        <f t="shared" si="102"/>
        <v>0</v>
      </c>
    </row>
    <row r="483" spans="2:28" ht="15" thickTop="1" thickBot="1">
      <c r="B483" s="31">
        <v>494</v>
      </c>
      <c r="C483" s="32" t="s">
        <v>14991</v>
      </c>
      <c r="D483" s="33">
        <v>11565</v>
      </c>
      <c r="E483" s="34" t="s">
        <v>3152</v>
      </c>
      <c r="F483" s="22" t="str">
        <f t="shared" si="91"/>
        <v>רז דאלית אל-כרמל</v>
      </c>
      <c r="G483" s="35" t="s">
        <v>15014</v>
      </c>
      <c r="H483" s="36"/>
      <c r="I483" s="25" t="str">
        <f t="shared" si="92"/>
        <v xml:space="preserve">דאלית אל-כרמל </v>
      </c>
      <c r="J483" s="37">
        <v>10264</v>
      </c>
      <c r="K483" s="38">
        <v>10264</v>
      </c>
      <c r="L483" s="39">
        <v>4.6083398285268903E-2</v>
      </c>
      <c r="M483" s="40">
        <v>473</v>
      </c>
      <c r="N483" s="41">
        <v>4.6083398285268903E-2</v>
      </c>
      <c r="O483" s="42">
        <v>473</v>
      </c>
      <c r="P483" s="7">
        <f>VLOOKUP(C483,'ריכוז נתונים'!$B$3:$C$189,2)</f>
        <v>13</v>
      </c>
      <c r="Q483" s="47" t="b">
        <f t="shared" si="93"/>
        <v>0</v>
      </c>
      <c r="R483" s="7">
        <f t="shared" si="94"/>
        <v>0</v>
      </c>
      <c r="S483" s="47">
        <f t="shared" si="95"/>
        <v>790</v>
      </c>
      <c r="T483" s="7">
        <f t="shared" si="96"/>
        <v>11.600000000000001</v>
      </c>
      <c r="U483" s="7" t="str">
        <f t="shared" si="97"/>
        <v>Gap</v>
      </c>
      <c r="V483" s="7">
        <f>IF(ISERROR(IF(INDEX(rosh!$O$4:$P$710,MATCH(I483,rosh!$O$4:$O$710,0),2)="Mayor",1,)),0,IF(INDEX(rosh!$O$4:$P$710,MATCH(I483,rosh!$O$4:$O$710,0),2)="Mayor",1,))</f>
        <v>0</v>
      </c>
      <c r="W483" s="7" t="str">
        <f t="shared" si="98"/>
        <v>FALSE דאלית אל-כרמל</v>
      </c>
      <c r="X483" s="84">
        <f t="shared" si="103"/>
        <v>1097</v>
      </c>
      <c r="Y483" s="7">
        <f t="shared" si="99"/>
        <v>0</v>
      </c>
      <c r="Z483" s="7">
        <f t="shared" si="100"/>
        <v>13</v>
      </c>
      <c r="AA483" s="7" t="str">
        <f t="shared" si="101"/>
        <v/>
      </c>
      <c r="AB483" s="7">
        <f t="shared" si="102"/>
        <v>0</v>
      </c>
    </row>
    <row r="484" spans="2:28" ht="15" thickTop="1" thickBot="1">
      <c r="B484" s="31">
        <v>494</v>
      </c>
      <c r="C484" s="32" t="s">
        <v>14991</v>
      </c>
      <c r="D484" s="33">
        <v>11565</v>
      </c>
      <c r="E484" s="34" t="s">
        <v>15008</v>
      </c>
      <c r="F484" s="22" t="str">
        <f t="shared" si="91"/>
        <v>רץ דאלית אל-כרמל</v>
      </c>
      <c r="G484" s="35" t="s">
        <v>15007</v>
      </c>
      <c r="H484" s="36" t="s">
        <v>15012</v>
      </c>
      <c r="I484" s="25" t="str">
        <f t="shared" si="92"/>
        <v>דאלית אל-כרמל נסראלדין כרמל</v>
      </c>
      <c r="J484" s="37">
        <v>10264</v>
      </c>
      <c r="K484" s="38">
        <v>10264</v>
      </c>
      <c r="L484" s="39">
        <v>2.9228371005455963E-3</v>
      </c>
      <c r="M484" s="40">
        <v>30</v>
      </c>
      <c r="N484" s="41">
        <v>2.9228371005455963E-3</v>
      </c>
      <c r="O484" s="42">
        <v>30</v>
      </c>
      <c r="P484" s="7">
        <f>VLOOKUP(C484,'ריכוז נתונים'!$B$3:$C$189,2)</f>
        <v>13</v>
      </c>
      <c r="Q484" s="47" t="b">
        <f t="shared" si="93"/>
        <v>0</v>
      </c>
      <c r="R484" s="7">
        <f t="shared" si="94"/>
        <v>0</v>
      </c>
      <c r="S484" s="47">
        <f t="shared" si="95"/>
        <v>790</v>
      </c>
      <c r="T484" s="7">
        <f t="shared" si="96"/>
        <v>11.600000000000001</v>
      </c>
      <c r="U484" s="7" t="str">
        <f t="shared" si="97"/>
        <v>Gap</v>
      </c>
      <c r="V484" s="7">
        <f>IF(ISERROR(IF(INDEX(rosh!$O$4:$P$710,MATCH(I484,rosh!$O$4:$O$710,0),2)="Mayor",1,)),0,IF(INDEX(rosh!$O$4:$P$710,MATCH(I484,rosh!$O$4:$O$710,0),2)="Mayor",1,))</f>
        <v>0</v>
      </c>
      <c r="W484" s="7" t="str">
        <f t="shared" si="98"/>
        <v>FALSE דאלית אל-כרמל</v>
      </c>
      <c r="X484" s="84">
        <f t="shared" si="103"/>
        <v>1097</v>
      </c>
      <c r="Y484" s="7">
        <f t="shared" si="99"/>
        <v>0</v>
      </c>
      <c r="Z484" s="7">
        <f t="shared" si="100"/>
        <v>13</v>
      </c>
      <c r="AA484" s="7" t="str">
        <f t="shared" si="101"/>
        <v/>
      </c>
      <c r="AB484" s="7">
        <f t="shared" si="102"/>
        <v>0</v>
      </c>
    </row>
    <row r="485" spans="2:28" ht="15" thickTop="1" thickBot="1">
      <c r="B485" s="31">
        <v>494</v>
      </c>
      <c r="C485" s="32" t="s">
        <v>14991</v>
      </c>
      <c r="D485" s="33">
        <v>11565</v>
      </c>
      <c r="E485" s="34" t="s">
        <v>526</v>
      </c>
      <c r="F485" s="22" t="str">
        <f t="shared" si="91"/>
        <v>יף דאלית אל-כרמל</v>
      </c>
      <c r="G485" s="35" t="s">
        <v>15089</v>
      </c>
      <c r="H485" s="36" t="s">
        <v>15097</v>
      </c>
      <c r="I485" s="25" t="str">
        <f t="shared" si="92"/>
        <v>דאלית אל-כרמל חלבי רפיק</v>
      </c>
      <c r="J485" s="37">
        <v>10264</v>
      </c>
      <c r="K485" s="38">
        <v>10264</v>
      </c>
      <c r="L485" s="39">
        <v>2.9228371005455964E-4</v>
      </c>
      <c r="M485" s="40">
        <v>3</v>
      </c>
      <c r="N485" s="41">
        <v>2.9228371005455964E-4</v>
      </c>
      <c r="O485" s="42">
        <v>3</v>
      </c>
      <c r="P485" s="7">
        <f>VLOOKUP(C485,'ריכוז נתונים'!$B$3:$C$189,2)</f>
        <v>13</v>
      </c>
      <c r="Q485" s="47" t="b">
        <f t="shared" si="93"/>
        <v>0</v>
      </c>
      <c r="R485" s="7">
        <f t="shared" si="94"/>
        <v>0</v>
      </c>
      <c r="S485" s="47">
        <f t="shared" si="95"/>
        <v>790</v>
      </c>
      <c r="T485" s="7">
        <f t="shared" si="96"/>
        <v>11.600000000000001</v>
      </c>
      <c r="U485" s="7" t="str">
        <f t="shared" si="97"/>
        <v>Gap</v>
      </c>
      <c r="V485" s="7">
        <f>IF(ISERROR(IF(INDEX(rosh!$O$4:$P$710,MATCH(I485,rosh!$O$4:$O$710,0),2)="Mayor",1,)),0,IF(INDEX(rosh!$O$4:$P$710,MATCH(I485,rosh!$O$4:$O$710,0),2)="Mayor",1,))</f>
        <v>1</v>
      </c>
      <c r="W485" s="7" t="str">
        <f t="shared" si="98"/>
        <v>FALSE דאלית אל-כרמל</v>
      </c>
      <c r="X485" s="84">
        <f t="shared" si="103"/>
        <v>1097</v>
      </c>
      <c r="Y485" s="7">
        <f t="shared" si="99"/>
        <v>0</v>
      </c>
      <c r="Z485" s="7">
        <f t="shared" si="100"/>
        <v>13</v>
      </c>
      <c r="AA485" s="7" t="str">
        <f t="shared" si="101"/>
        <v/>
      </c>
      <c r="AB485" s="7">
        <f t="shared" si="102"/>
        <v>1</v>
      </c>
    </row>
    <row r="486" spans="2:28" ht="15" thickTop="1" thickBot="1">
      <c r="B486" s="31">
        <v>489</v>
      </c>
      <c r="C486" s="32" t="s">
        <v>14915</v>
      </c>
      <c r="D486" s="33">
        <v>6067</v>
      </c>
      <c r="E486" s="34" t="s">
        <v>11951</v>
      </c>
      <c r="F486" s="22" t="str">
        <f t="shared" si="91"/>
        <v>עז דבוריה</v>
      </c>
      <c r="G486" s="35" t="s">
        <v>4588</v>
      </c>
      <c r="H486" s="36"/>
      <c r="I486" s="25" t="str">
        <f t="shared" si="92"/>
        <v xml:space="preserve">דבוריה </v>
      </c>
      <c r="J486" s="37">
        <v>4710</v>
      </c>
      <c r="K486" s="38">
        <v>4710</v>
      </c>
      <c r="L486" s="39">
        <v>0.14904458598726114</v>
      </c>
      <c r="M486" s="40">
        <v>702</v>
      </c>
      <c r="N486" s="41">
        <v>0.14904458598726114</v>
      </c>
      <c r="O486" s="42">
        <v>702</v>
      </c>
      <c r="P486" s="7">
        <f>VLOOKUP(C486,'ריכוז נתונים'!$B$3:$C$189,2)</f>
        <v>9</v>
      </c>
      <c r="Q486" s="47" t="b">
        <f t="shared" si="93"/>
        <v>1</v>
      </c>
      <c r="R486" s="7">
        <f t="shared" si="94"/>
        <v>1.3</v>
      </c>
      <c r="S486" s="47">
        <f t="shared" si="95"/>
        <v>523</v>
      </c>
      <c r="T486" s="7">
        <f t="shared" si="96"/>
        <v>7.1</v>
      </c>
      <c r="U486" s="7" t="str">
        <f t="shared" si="97"/>
        <v>Gap</v>
      </c>
      <c r="V486" s="7">
        <f>IF(ISERROR(IF(INDEX(rosh!$O$4:$P$710,MATCH(I486,rosh!$O$4:$O$710,0),2)="Mayor",1,)),0,IF(INDEX(rosh!$O$4:$P$710,MATCH(I486,rosh!$O$4:$O$710,0),2)="Mayor",1,))</f>
        <v>0</v>
      </c>
      <c r="W486" s="7" t="str">
        <f t="shared" si="98"/>
        <v>TRUE דבוריה</v>
      </c>
      <c r="X486" s="84">
        <f t="shared" si="103"/>
        <v>3749</v>
      </c>
      <c r="Y486" s="7">
        <f t="shared" si="99"/>
        <v>2</v>
      </c>
      <c r="Z486" s="7">
        <f t="shared" si="100"/>
        <v>10</v>
      </c>
      <c r="AA486" s="7" t="str">
        <f t="shared" si="101"/>
        <v>Gap</v>
      </c>
      <c r="AB486" s="7">
        <f t="shared" si="102"/>
        <v>2</v>
      </c>
    </row>
    <row r="487" spans="2:28" ht="15" thickTop="1" thickBot="1">
      <c r="B487" s="31">
        <v>489</v>
      </c>
      <c r="C487" s="32" t="s">
        <v>14915</v>
      </c>
      <c r="D487" s="33">
        <v>6067</v>
      </c>
      <c r="E487" s="34" t="s">
        <v>14960</v>
      </c>
      <c r="F487" s="22" t="str">
        <f t="shared" si="91"/>
        <v>כט דבוריה</v>
      </c>
      <c r="G487" s="35" t="s">
        <v>14959</v>
      </c>
      <c r="H487" s="36"/>
      <c r="I487" s="25" t="str">
        <f t="shared" si="92"/>
        <v xml:space="preserve">דבוריה </v>
      </c>
      <c r="J487" s="37">
        <v>4710</v>
      </c>
      <c r="K487" s="38">
        <v>4710</v>
      </c>
      <c r="L487" s="39">
        <v>0.14437367303609341</v>
      </c>
      <c r="M487" s="40">
        <v>680</v>
      </c>
      <c r="N487" s="41">
        <v>0.14437367303609341</v>
      </c>
      <c r="O487" s="42">
        <v>680</v>
      </c>
      <c r="P487" s="7">
        <f>VLOOKUP(C487,'ריכוז נתונים'!$B$3:$C$189,2)</f>
        <v>9</v>
      </c>
      <c r="Q487" s="47" t="b">
        <f t="shared" si="93"/>
        <v>1</v>
      </c>
      <c r="R487" s="7">
        <f t="shared" si="94"/>
        <v>1.3</v>
      </c>
      <c r="S487" s="47">
        <f t="shared" si="95"/>
        <v>523</v>
      </c>
      <c r="T487" s="7">
        <f t="shared" si="96"/>
        <v>7.1</v>
      </c>
      <c r="U487" s="7" t="str">
        <f t="shared" si="97"/>
        <v>Gap</v>
      </c>
      <c r="V487" s="7">
        <f>IF(ISERROR(IF(INDEX(rosh!$O$4:$P$710,MATCH(I487,rosh!$O$4:$O$710,0),2)="Mayor",1,)),0,IF(INDEX(rosh!$O$4:$P$710,MATCH(I487,rosh!$O$4:$O$710,0),2)="Mayor",1,))</f>
        <v>0</v>
      </c>
      <c r="W487" s="7" t="str">
        <f t="shared" si="98"/>
        <v>TRUE דבוריה</v>
      </c>
      <c r="X487" s="84">
        <f t="shared" si="103"/>
        <v>3749</v>
      </c>
      <c r="Y487" s="7">
        <f t="shared" si="99"/>
        <v>2</v>
      </c>
      <c r="Z487" s="7">
        <f t="shared" si="100"/>
        <v>10</v>
      </c>
      <c r="AA487" s="7" t="str">
        <f t="shared" si="101"/>
        <v>Gap</v>
      </c>
      <c r="AB487" s="7">
        <f t="shared" si="102"/>
        <v>2</v>
      </c>
    </row>
    <row r="488" spans="2:28" ht="15" thickTop="1" thickBot="1">
      <c r="B488" s="31">
        <v>489</v>
      </c>
      <c r="C488" s="32" t="s">
        <v>14915</v>
      </c>
      <c r="D488" s="33">
        <v>6067</v>
      </c>
      <c r="E488" s="34" t="s">
        <v>364</v>
      </c>
      <c r="F488" s="22" t="str">
        <f t="shared" si="91"/>
        <v>ף דבוריה</v>
      </c>
      <c r="G488" s="35" t="s">
        <v>5486</v>
      </c>
      <c r="H488" s="36"/>
      <c r="I488" s="25" t="str">
        <f t="shared" si="92"/>
        <v xml:space="preserve">דבוריה </v>
      </c>
      <c r="J488" s="37">
        <v>4710</v>
      </c>
      <c r="K488" s="38">
        <v>4710</v>
      </c>
      <c r="L488" s="39">
        <v>0.13885350318471337</v>
      </c>
      <c r="M488" s="40">
        <v>654</v>
      </c>
      <c r="N488" s="41">
        <v>0.13885350318471337</v>
      </c>
      <c r="O488" s="42">
        <v>654</v>
      </c>
      <c r="P488" s="7">
        <f>VLOOKUP(C488,'ריכוז נתונים'!$B$3:$C$189,2)</f>
        <v>9</v>
      </c>
      <c r="Q488" s="47" t="b">
        <f t="shared" si="93"/>
        <v>1</v>
      </c>
      <c r="R488" s="7">
        <f t="shared" si="94"/>
        <v>1.2</v>
      </c>
      <c r="S488" s="47">
        <f t="shared" si="95"/>
        <v>523</v>
      </c>
      <c r="T488" s="7">
        <f t="shared" si="96"/>
        <v>7.1</v>
      </c>
      <c r="U488" s="7" t="str">
        <f t="shared" si="97"/>
        <v>Gap</v>
      </c>
      <c r="V488" s="7">
        <f>IF(ISERROR(IF(INDEX(rosh!$O$4:$P$710,MATCH(I488,rosh!$O$4:$O$710,0),2)="Mayor",1,)),0,IF(INDEX(rosh!$O$4:$P$710,MATCH(I488,rosh!$O$4:$O$710,0),2)="Mayor",1,))</f>
        <v>0</v>
      </c>
      <c r="W488" s="7" t="str">
        <f t="shared" si="98"/>
        <v>TRUE דבוריה</v>
      </c>
      <c r="X488" s="84">
        <f t="shared" si="103"/>
        <v>3749</v>
      </c>
      <c r="Y488" s="7">
        <f t="shared" si="99"/>
        <v>2</v>
      </c>
      <c r="Z488" s="7">
        <f t="shared" si="100"/>
        <v>10</v>
      </c>
      <c r="AA488" s="7" t="str">
        <f t="shared" si="101"/>
        <v>Gap</v>
      </c>
      <c r="AB488" s="7">
        <f t="shared" si="102"/>
        <v>2</v>
      </c>
    </row>
    <row r="489" spans="2:28" ht="15" thickTop="1" thickBot="1">
      <c r="B489" s="31">
        <v>489</v>
      </c>
      <c r="C489" s="32" t="s">
        <v>14915</v>
      </c>
      <c r="D489" s="33">
        <v>6067</v>
      </c>
      <c r="E489" s="34" t="s">
        <v>4611</v>
      </c>
      <c r="F489" s="22" t="str">
        <f t="shared" si="91"/>
        <v>יס דבוריה</v>
      </c>
      <c r="G489" s="35" t="s">
        <v>3333</v>
      </c>
      <c r="H489" s="36"/>
      <c r="I489" s="25" t="str">
        <f t="shared" si="92"/>
        <v xml:space="preserve">דבוריה </v>
      </c>
      <c r="J489" s="37">
        <v>4710</v>
      </c>
      <c r="K489" s="38">
        <v>4710</v>
      </c>
      <c r="L489" s="39">
        <v>0.13736730360934182</v>
      </c>
      <c r="M489" s="40">
        <v>647</v>
      </c>
      <c r="N489" s="41">
        <v>0.13736730360934182</v>
      </c>
      <c r="O489" s="42">
        <v>647</v>
      </c>
      <c r="P489" s="7">
        <f>VLOOKUP(C489,'ריכוז נתונים'!$B$3:$C$189,2)</f>
        <v>9</v>
      </c>
      <c r="Q489" s="47" t="b">
        <f t="shared" si="93"/>
        <v>1</v>
      </c>
      <c r="R489" s="7">
        <f t="shared" si="94"/>
        <v>1.2</v>
      </c>
      <c r="S489" s="47">
        <f t="shared" si="95"/>
        <v>523</v>
      </c>
      <c r="T489" s="7">
        <f t="shared" si="96"/>
        <v>7.1</v>
      </c>
      <c r="U489" s="7" t="str">
        <f t="shared" si="97"/>
        <v>Gap</v>
      </c>
      <c r="V489" s="7">
        <f>IF(ISERROR(IF(INDEX(rosh!$O$4:$P$710,MATCH(I489,rosh!$O$4:$O$710,0),2)="Mayor",1,)),0,IF(INDEX(rosh!$O$4:$P$710,MATCH(I489,rosh!$O$4:$O$710,0),2)="Mayor",1,))</f>
        <v>0</v>
      </c>
      <c r="W489" s="7" t="str">
        <f t="shared" si="98"/>
        <v>TRUE דבוריה</v>
      </c>
      <c r="X489" s="84">
        <f t="shared" si="103"/>
        <v>3749</v>
      </c>
      <c r="Y489" s="7">
        <f t="shared" si="99"/>
        <v>2</v>
      </c>
      <c r="Z489" s="7">
        <f t="shared" si="100"/>
        <v>10</v>
      </c>
      <c r="AA489" s="7" t="str">
        <f t="shared" si="101"/>
        <v>Gap</v>
      </c>
      <c r="AB489" s="7">
        <f t="shared" si="102"/>
        <v>2</v>
      </c>
    </row>
    <row r="490" spans="2:28" ht="15" thickTop="1" thickBot="1">
      <c r="B490" s="31">
        <v>489</v>
      </c>
      <c r="C490" s="32" t="s">
        <v>14915</v>
      </c>
      <c r="D490" s="33">
        <v>6067</v>
      </c>
      <c r="E490" s="34" t="s">
        <v>295</v>
      </c>
      <c r="F490" s="22" t="str">
        <f t="shared" si="91"/>
        <v>צ דבוריה</v>
      </c>
      <c r="G490" s="35" t="s">
        <v>14924</v>
      </c>
      <c r="H490" s="36" t="s">
        <v>14930</v>
      </c>
      <c r="I490" s="25" t="str">
        <f t="shared" si="92"/>
        <v>דבוריה מסאלחה ג'אודת</v>
      </c>
      <c r="J490" s="37">
        <v>4710</v>
      </c>
      <c r="K490" s="38">
        <v>4710</v>
      </c>
      <c r="L490" s="39">
        <v>0.11974522292993631</v>
      </c>
      <c r="M490" s="40">
        <v>564</v>
      </c>
      <c r="N490" s="41">
        <v>0.11974522292993631</v>
      </c>
      <c r="O490" s="42">
        <v>564</v>
      </c>
      <c r="P490" s="7">
        <f>VLOOKUP(C490,'ריכוז נתונים'!$B$3:$C$189,2)</f>
        <v>9</v>
      </c>
      <c r="Q490" s="47" t="b">
        <f t="shared" si="93"/>
        <v>1</v>
      </c>
      <c r="R490" s="7">
        <f t="shared" si="94"/>
        <v>1.1000000000000001</v>
      </c>
      <c r="S490" s="47">
        <f t="shared" si="95"/>
        <v>523</v>
      </c>
      <c r="T490" s="7">
        <f t="shared" si="96"/>
        <v>7.1</v>
      </c>
      <c r="U490" s="7" t="str">
        <f t="shared" si="97"/>
        <v>Gap</v>
      </c>
      <c r="V490" s="7">
        <f>IF(ISERROR(IF(INDEX(rosh!$O$4:$P$710,MATCH(I490,rosh!$O$4:$O$710,0),2)="Mayor",1,)),0,IF(INDEX(rosh!$O$4:$P$710,MATCH(I490,rosh!$O$4:$O$710,0),2)="Mayor",1,))</f>
        <v>0</v>
      </c>
      <c r="W490" s="7" t="str">
        <f t="shared" si="98"/>
        <v>TRUE דבוריה</v>
      </c>
      <c r="X490" s="84">
        <f t="shared" si="103"/>
        <v>3749</v>
      </c>
      <c r="Y490" s="7">
        <f t="shared" si="99"/>
        <v>1</v>
      </c>
      <c r="Z490" s="7">
        <f t="shared" si="100"/>
        <v>10</v>
      </c>
      <c r="AA490" s="7" t="str">
        <f t="shared" si="101"/>
        <v>Gap</v>
      </c>
      <c r="AB490" s="7">
        <f t="shared" si="102"/>
        <v>1</v>
      </c>
    </row>
    <row r="491" spans="2:28" ht="15" thickTop="1" thickBot="1">
      <c r="B491" s="31">
        <v>489</v>
      </c>
      <c r="C491" s="32" t="s">
        <v>14915</v>
      </c>
      <c r="D491" s="33">
        <v>6067</v>
      </c>
      <c r="E491" s="34" t="s">
        <v>87</v>
      </c>
      <c r="F491" s="22" t="str">
        <f t="shared" si="91"/>
        <v>נ דבוריה</v>
      </c>
      <c r="G491" s="35" t="s">
        <v>14953</v>
      </c>
      <c r="H491" s="36"/>
      <c r="I491" s="25" t="str">
        <f t="shared" si="92"/>
        <v xml:space="preserve">דבוריה </v>
      </c>
      <c r="J491" s="37">
        <v>4710</v>
      </c>
      <c r="K491" s="38">
        <v>4710</v>
      </c>
      <c r="L491" s="39">
        <v>0.10658174097664544</v>
      </c>
      <c r="M491" s="40">
        <v>502</v>
      </c>
      <c r="N491" s="41">
        <v>0.10658174097664544</v>
      </c>
      <c r="O491" s="42">
        <v>502</v>
      </c>
      <c r="P491" s="7">
        <f>VLOOKUP(C491,'ריכוז נתונים'!$B$3:$C$189,2)</f>
        <v>9</v>
      </c>
      <c r="Q491" s="47" t="b">
        <f t="shared" si="93"/>
        <v>1</v>
      </c>
      <c r="R491" s="7">
        <f t="shared" si="94"/>
        <v>1</v>
      </c>
      <c r="S491" s="47">
        <f t="shared" si="95"/>
        <v>523</v>
      </c>
      <c r="T491" s="7">
        <f t="shared" si="96"/>
        <v>7.1</v>
      </c>
      <c r="U491" s="7" t="str">
        <f t="shared" si="97"/>
        <v>Gap</v>
      </c>
      <c r="V491" s="7">
        <f>IF(ISERROR(IF(INDEX(rosh!$O$4:$P$710,MATCH(I491,rosh!$O$4:$O$710,0),2)="Mayor",1,)),0,IF(INDEX(rosh!$O$4:$P$710,MATCH(I491,rosh!$O$4:$O$710,0),2)="Mayor",1,))</f>
        <v>0</v>
      </c>
      <c r="W491" s="7" t="str">
        <f t="shared" si="98"/>
        <v>TRUE דבוריה</v>
      </c>
      <c r="X491" s="84">
        <f t="shared" si="103"/>
        <v>3749</v>
      </c>
      <c r="Y491" s="7">
        <f t="shared" si="99"/>
        <v>1</v>
      </c>
      <c r="Z491" s="7">
        <f t="shared" si="100"/>
        <v>10</v>
      </c>
      <c r="AA491" s="7" t="str">
        <f t="shared" si="101"/>
        <v>Gap</v>
      </c>
      <c r="AB491" s="7">
        <f t="shared" si="102"/>
        <v>1</v>
      </c>
    </row>
    <row r="492" spans="2:28" ht="15" thickTop="1" thickBot="1">
      <c r="B492" s="31">
        <v>489</v>
      </c>
      <c r="C492" s="32" t="s">
        <v>14915</v>
      </c>
      <c r="D492" s="33">
        <v>6067</v>
      </c>
      <c r="E492" s="34" t="s">
        <v>2679</v>
      </c>
      <c r="F492" s="22" t="str">
        <f t="shared" si="91"/>
        <v>גד דבוריה</v>
      </c>
      <c r="G492" s="35" t="s">
        <v>14985</v>
      </c>
      <c r="H492" s="36" t="s">
        <v>14988</v>
      </c>
      <c r="I492" s="25" t="str">
        <f t="shared" si="92"/>
        <v>דבוריה דאוד באסם</v>
      </c>
      <c r="J492" s="37">
        <v>4710</v>
      </c>
      <c r="K492" s="38">
        <v>4710</v>
      </c>
      <c r="L492" s="39">
        <v>7.7707006369426748E-2</v>
      </c>
      <c r="M492" s="40">
        <v>366</v>
      </c>
      <c r="N492" s="41">
        <v>7.7707006369426748E-2</v>
      </c>
      <c r="O492" s="42">
        <v>366</v>
      </c>
      <c r="P492" s="7">
        <f>VLOOKUP(C492,'ריכוז נתונים'!$B$3:$C$189,2)</f>
        <v>9</v>
      </c>
      <c r="Q492" s="47" t="b">
        <f t="shared" si="93"/>
        <v>0</v>
      </c>
      <c r="R492" s="7">
        <f t="shared" si="94"/>
        <v>0</v>
      </c>
      <c r="S492" s="47">
        <f t="shared" si="95"/>
        <v>523</v>
      </c>
      <c r="T492" s="7">
        <f t="shared" si="96"/>
        <v>7.1</v>
      </c>
      <c r="U492" s="7" t="str">
        <f t="shared" si="97"/>
        <v>Gap</v>
      </c>
      <c r="V492" s="7">
        <f>IF(ISERROR(IF(INDEX(rosh!$O$4:$P$710,MATCH(I492,rosh!$O$4:$O$710,0),2)="Mayor",1,)),0,IF(INDEX(rosh!$O$4:$P$710,MATCH(I492,rosh!$O$4:$O$710,0),2)="Mayor",1,))</f>
        <v>0</v>
      </c>
      <c r="W492" s="7" t="str">
        <f t="shared" si="98"/>
        <v>FALSE דבוריה</v>
      </c>
      <c r="X492" s="84">
        <f t="shared" si="103"/>
        <v>961</v>
      </c>
      <c r="Y492" s="7">
        <f t="shared" si="99"/>
        <v>0</v>
      </c>
      <c r="Z492" s="7">
        <f t="shared" si="100"/>
        <v>10</v>
      </c>
      <c r="AA492" s="7" t="str">
        <f t="shared" si="101"/>
        <v>Gap</v>
      </c>
      <c r="AB492" s="7">
        <f t="shared" si="102"/>
        <v>0</v>
      </c>
    </row>
    <row r="493" spans="2:28" ht="15" thickTop="1" thickBot="1">
      <c r="B493" s="31">
        <v>489</v>
      </c>
      <c r="C493" s="32" t="s">
        <v>14915</v>
      </c>
      <c r="D493" s="33">
        <v>6067</v>
      </c>
      <c r="E493" s="34" t="s">
        <v>380</v>
      </c>
      <c r="F493" s="22" t="str">
        <f t="shared" si="91"/>
        <v>נץ דבוריה</v>
      </c>
      <c r="G493" s="35" t="s">
        <v>14947</v>
      </c>
      <c r="H493" s="36"/>
      <c r="I493" s="25" t="str">
        <f t="shared" si="92"/>
        <v xml:space="preserve">דבוריה </v>
      </c>
      <c r="J493" s="37">
        <v>4710</v>
      </c>
      <c r="K493" s="38">
        <v>4710</v>
      </c>
      <c r="L493" s="39">
        <v>6.9426751592356686E-2</v>
      </c>
      <c r="M493" s="40">
        <v>327</v>
      </c>
      <c r="N493" s="41">
        <v>6.9426751592356686E-2</v>
      </c>
      <c r="O493" s="42">
        <v>327</v>
      </c>
      <c r="P493" s="7">
        <f>VLOOKUP(C493,'ריכוז נתונים'!$B$3:$C$189,2)</f>
        <v>9</v>
      </c>
      <c r="Q493" s="47" t="b">
        <f t="shared" si="93"/>
        <v>0</v>
      </c>
      <c r="R493" s="7">
        <f t="shared" si="94"/>
        <v>0</v>
      </c>
      <c r="S493" s="47">
        <f t="shared" si="95"/>
        <v>523</v>
      </c>
      <c r="T493" s="7">
        <f t="shared" si="96"/>
        <v>7.1</v>
      </c>
      <c r="U493" s="7" t="str">
        <f t="shared" si="97"/>
        <v>Gap</v>
      </c>
      <c r="V493" s="7">
        <f>IF(ISERROR(IF(INDEX(rosh!$O$4:$P$710,MATCH(I493,rosh!$O$4:$O$710,0),2)="Mayor",1,)),0,IF(INDEX(rosh!$O$4:$P$710,MATCH(I493,rosh!$O$4:$O$710,0),2)="Mayor",1,))</f>
        <v>0</v>
      </c>
      <c r="W493" s="7" t="str">
        <f t="shared" si="98"/>
        <v>FALSE דבוריה</v>
      </c>
      <c r="X493" s="84">
        <f t="shared" si="103"/>
        <v>961</v>
      </c>
      <c r="Y493" s="7">
        <f t="shared" si="99"/>
        <v>0</v>
      </c>
      <c r="Z493" s="7">
        <f t="shared" si="100"/>
        <v>10</v>
      </c>
      <c r="AA493" s="7" t="str">
        <f t="shared" si="101"/>
        <v>Gap</v>
      </c>
      <c r="AB493" s="7">
        <f t="shared" si="102"/>
        <v>0</v>
      </c>
    </row>
    <row r="494" spans="2:28" ht="15" thickTop="1" thickBot="1">
      <c r="B494" s="31">
        <v>489</v>
      </c>
      <c r="C494" s="32" t="s">
        <v>14915</v>
      </c>
      <c r="D494" s="33">
        <v>6067</v>
      </c>
      <c r="E494" s="34" t="s">
        <v>60</v>
      </c>
      <c r="F494" s="22" t="str">
        <f t="shared" si="91"/>
        <v>ד דבוריה</v>
      </c>
      <c r="G494" s="35" t="s">
        <v>14980</v>
      </c>
      <c r="H494" s="36" t="s">
        <v>14983</v>
      </c>
      <c r="I494" s="25" t="str">
        <f t="shared" si="92"/>
        <v>דבוריה עזאיזה גאזי</v>
      </c>
      <c r="J494" s="37">
        <v>4710</v>
      </c>
      <c r="K494" s="38">
        <v>4710</v>
      </c>
      <c r="L494" s="39">
        <v>2.7176220806794056E-2</v>
      </c>
      <c r="M494" s="40">
        <v>128</v>
      </c>
      <c r="N494" s="41">
        <v>2.7176220806794056E-2</v>
      </c>
      <c r="O494" s="42">
        <v>128</v>
      </c>
      <c r="P494" s="7">
        <f>VLOOKUP(C494,'ריכוז נתונים'!$B$3:$C$189,2)</f>
        <v>9</v>
      </c>
      <c r="Q494" s="47" t="b">
        <f t="shared" si="93"/>
        <v>0</v>
      </c>
      <c r="R494" s="7">
        <f t="shared" si="94"/>
        <v>0</v>
      </c>
      <c r="S494" s="47">
        <f t="shared" si="95"/>
        <v>523</v>
      </c>
      <c r="T494" s="7">
        <f t="shared" si="96"/>
        <v>7.1</v>
      </c>
      <c r="U494" s="7" t="str">
        <f t="shared" si="97"/>
        <v>Gap</v>
      </c>
      <c r="V494" s="7">
        <f>IF(ISERROR(IF(INDEX(rosh!$O$4:$P$710,MATCH(I494,rosh!$O$4:$O$710,0),2)="Mayor",1,)),0,IF(INDEX(rosh!$O$4:$P$710,MATCH(I494,rosh!$O$4:$O$710,0),2)="Mayor",1,))</f>
        <v>0</v>
      </c>
      <c r="W494" s="7" t="str">
        <f t="shared" si="98"/>
        <v>FALSE דבוריה</v>
      </c>
      <c r="X494" s="84">
        <f t="shared" si="103"/>
        <v>961</v>
      </c>
      <c r="Y494" s="7">
        <f t="shared" si="99"/>
        <v>0</v>
      </c>
      <c r="Z494" s="7">
        <f t="shared" si="100"/>
        <v>10</v>
      </c>
      <c r="AA494" s="7" t="str">
        <f t="shared" si="101"/>
        <v>Gap</v>
      </c>
      <c r="AB494" s="7">
        <f t="shared" si="102"/>
        <v>0</v>
      </c>
    </row>
    <row r="495" spans="2:28" ht="15" thickTop="1" thickBot="1">
      <c r="B495" s="31">
        <v>489</v>
      </c>
      <c r="C495" s="32" t="s">
        <v>14915</v>
      </c>
      <c r="D495" s="33">
        <v>6067</v>
      </c>
      <c r="E495" s="34" t="s">
        <v>259</v>
      </c>
      <c r="F495" s="22" t="str">
        <f t="shared" si="91"/>
        <v>ק דבוריה</v>
      </c>
      <c r="G495" s="35" t="s">
        <v>14914</v>
      </c>
      <c r="H495" s="36"/>
      <c r="I495" s="25" t="str">
        <f t="shared" si="92"/>
        <v xml:space="preserve">דבוריה </v>
      </c>
      <c r="J495" s="37">
        <v>4710</v>
      </c>
      <c r="K495" s="38">
        <v>4710</v>
      </c>
      <c r="L495" s="39">
        <v>1.5711252653927813E-2</v>
      </c>
      <c r="M495" s="40">
        <v>74</v>
      </c>
      <c r="N495" s="41">
        <v>1.5711252653927813E-2</v>
      </c>
      <c r="O495" s="42">
        <v>74</v>
      </c>
      <c r="P495" s="7">
        <f>VLOOKUP(C495,'ריכוז נתונים'!$B$3:$C$189,2)</f>
        <v>9</v>
      </c>
      <c r="Q495" s="47" t="b">
        <f t="shared" si="93"/>
        <v>0</v>
      </c>
      <c r="R495" s="7">
        <f t="shared" si="94"/>
        <v>0</v>
      </c>
      <c r="S495" s="47">
        <f t="shared" si="95"/>
        <v>523</v>
      </c>
      <c r="T495" s="7">
        <f t="shared" si="96"/>
        <v>7.1</v>
      </c>
      <c r="U495" s="7" t="str">
        <f t="shared" si="97"/>
        <v>Gap</v>
      </c>
      <c r="V495" s="7">
        <f>IF(ISERROR(IF(INDEX(rosh!$O$4:$P$710,MATCH(I495,rosh!$O$4:$O$710,0),2)="Mayor",1,)),0,IF(INDEX(rosh!$O$4:$P$710,MATCH(I495,rosh!$O$4:$O$710,0),2)="Mayor",1,))</f>
        <v>0</v>
      </c>
      <c r="W495" s="7" t="str">
        <f t="shared" si="98"/>
        <v>FALSE דבוריה</v>
      </c>
      <c r="X495" s="84">
        <f t="shared" si="103"/>
        <v>961</v>
      </c>
      <c r="Y495" s="7">
        <f t="shared" si="99"/>
        <v>0</v>
      </c>
      <c r="Z495" s="7">
        <f t="shared" si="100"/>
        <v>10</v>
      </c>
      <c r="AA495" s="7" t="str">
        <f t="shared" si="101"/>
        <v>Gap</v>
      </c>
      <c r="AB495" s="7">
        <f t="shared" si="102"/>
        <v>0</v>
      </c>
    </row>
    <row r="496" spans="2:28" ht="15" thickTop="1" thickBot="1">
      <c r="B496" s="31">
        <v>489</v>
      </c>
      <c r="C496" s="32" t="s">
        <v>14915</v>
      </c>
      <c r="D496" s="33">
        <v>6067</v>
      </c>
      <c r="E496" s="34" t="s">
        <v>778</v>
      </c>
      <c r="F496" s="22" t="str">
        <f t="shared" si="91"/>
        <v>י דבוריה</v>
      </c>
      <c r="G496" s="35" t="s">
        <v>4554</v>
      </c>
      <c r="H496" s="36" t="s">
        <v>14978</v>
      </c>
      <c r="I496" s="25" t="str">
        <f t="shared" si="92"/>
        <v>דבוריה יוסף נור אלדין</v>
      </c>
      <c r="J496" s="37">
        <v>4710</v>
      </c>
      <c r="K496" s="38">
        <v>4710</v>
      </c>
      <c r="L496" s="39">
        <v>1.019108280254777E-2</v>
      </c>
      <c r="M496" s="40">
        <v>48</v>
      </c>
      <c r="N496" s="41">
        <v>1.019108280254777E-2</v>
      </c>
      <c r="O496" s="42">
        <v>48</v>
      </c>
      <c r="P496" s="7">
        <f>VLOOKUP(C496,'ריכוז נתונים'!$B$3:$C$189,2)</f>
        <v>9</v>
      </c>
      <c r="Q496" s="47" t="b">
        <f t="shared" si="93"/>
        <v>0</v>
      </c>
      <c r="R496" s="7">
        <f t="shared" si="94"/>
        <v>0</v>
      </c>
      <c r="S496" s="47">
        <f t="shared" si="95"/>
        <v>523</v>
      </c>
      <c r="T496" s="7">
        <f t="shared" si="96"/>
        <v>7.1</v>
      </c>
      <c r="U496" s="7" t="str">
        <f t="shared" si="97"/>
        <v>Gap</v>
      </c>
      <c r="V496" s="7">
        <f>IF(ISERROR(IF(INDEX(rosh!$O$4:$P$710,MATCH(I496,rosh!$O$4:$O$710,0),2)="Mayor",1,)),0,IF(INDEX(rosh!$O$4:$P$710,MATCH(I496,rosh!$O$4:$O$710,0),2)="Mayor",1,))</f>
        <v>0</v>
      </c>
      <c r="W496" s="7" t="str">
        <f t="shared" si="98"/>
        <v>FALSE דבוריה</v>
      </c>
      <c r="X496" s="84">
        <f t="shared" si="103"/>
        <v>961</v>
      </c>
      <c r="Y496" s="7">
        <f t="shared" si="99"/>
        <v>0</v>
      </c>
      <c r="Z496" s="7">
        <f t="shared" si="100"/>
        <v>10</v>
      </c>
      <c r="AA496" s="7" t="str">
        <f t="shared" si="101"/>
        <v>Gap</v>
      </c>
      <c r="AB496" s="7">
        <f t="shared" si="102"/>
        <v>0</v>
      </c>
    </row>
    <row r="497" spans="2:28" ht="15" thickTop="1" thickBot="1">
      <c r="B497" s="31">
        <v>489</v>
      </c>
      <c r="C497" s="32" t="s">
        <v>14915</v>
      </c>
      <c r="D497" s="33">
        <v>6067</v>
      </c>
      <c r="E497" s="34" t="s">
        <v>761</v>
      </c>
      <c r="F497" s="22" t="str">
        <f t="shared" si="91"/>
        <v>ך דבוריה</v>
      </c>
      <c r="G497" s="35" t="s">
        <v>14967</v>
      </c>
      <c r="H497" s="36" t="s">
        <v>14968</v>
      </c>
      <c r="I497" s="25" t="str">
        <f t="shared" si="92"/>
        <v>דבוריה יוספיה זוהיר</v>
      </c>
      <c r="J497" s="37">
        <v>4710</v>
      </c>
      <c r="K497" s="38">
        <v>4710</v>
      </c>
      <c r="L497" s="39">
        <v>1.910828025477707E-3</v>
      </c>
      <c r="M497" s="40">
        <v>9</v>
      </c>
      <c r="N497" s="41">
        <v>1.910828025477707E-3</v>
      </c>
      <c r="O497" s="42">
        <v>9</v>
      </c>
      <c r="P497" s="7">
        <f>VLOOKUP(C497,'ריכוז נתונים'!$B$3:$C$189,2)</f>
        <v>9</v>
      </c>
      <c r="Q497" s="47" t="b">
        <f t="shared" si="93"/>
        <v>0</v>
      </c>
      <c r="R497" s="7">
        <f t="shared" si="94"/>
        <v>0</v>
      </c>
      <c r="S497" s="47">
        <f t="shared" si="95"/>
        <v>523</v>
      </c>
      <c r="T497" s="7">
        <f t="shared" si="96"/>
        <v>7.1</v>
      </c>
      <c r="U497" s="7" t="str">
        <f t="shared" si="97"/>
        <v>Gap</v>
      </c>
      <c r="V497" s="7">
        <f>IF(ISERROR(IF(INDEX(rosh!$O$4:$P$710,MATCH(I497,rosh!$O$4:$O$710,0),2)="Mayor",1,)),0,IF(INDEX(rosh!$O$4:$P$710,MATCH(I497,rosh!$O$4:$O$710,0),2)="Mayor",1,))</f>
        <v>0</v>
      </c>
      <c r="W497" s="7" t="str">
        <f t="shared" si="98"/>
        <v>FALSE דבוריה</v>
      </c>
      <c r="X497" s="84">
        <f t="shared" si="103"/>
        <v>961</v>
      </c>
      <c r="Y497" s="7">
        <f t="shared" si="99"/>
        <v>0</v>
      </c>
      <c r="Z497" s="7">
        <f t="shared" si="100"/>
        <v>10</v>
      </c>
      <c r="AA497" s="7" t="str">
        <f t="shared" si="101"/>
        <v>Gap</v>
      </c>
      <c r="AB497" s="7">
        <f t="shared" si="102"/>
        <v>0</v>
      </c>
    </row>
    <row r="498" spans="2:28" ht="15" thickTop="1" thickBot="1">
      <c r="B498" s="31">
        <v>489</v>
      </c>
      <c r="C498" s="32" t="s">
        <v>14915</v>
      </c>
      <c r="D498" s="33">
        <v>6067</v>
      </c>
      <c r="E498" s="34" t="s">
        <v>4565</v>
      </c>
      <c r="F498" s="22" t="str">
        <f t="shared" si="91"/>
        <v>נק דבוריה</v>
      </c>
      <c r="G498" s="35" t="s">
        <v>14942</v>
      </c>
      <c r="H498" s="36" t="s">
        <v>14945</v>
      </c>
      <c r="I498" s="25" t="str">
        <f t="shared" si="92"/>
        <v>דבוריה עזאיזה ריפעת</v>
      </c>
      <c r="J498" s="37">
        <v>4710</v>
      </c>
      <c r="K498" s="38">
        <v>4710</v>
      </c>
      <c r="L498" s="39">
        <v>1.910828025477707E-3</v>
      </c>
      <c r="M498" s="40">
        <v>9</v>
      </c>
      <c r="N498" s="41">
        <v>1.910828025477707E-3</v>
      </c>
      <c r="O498" s="42">
        <v>9</v>
      </c>
      <c r="P498" s="7">
        <f>VLOOKUP(C498,'ריכוז נתונים'!$B$3:$C$189,2)</f>
        <v>9</v>
      </c>
      <c r="Q498" s="47" t="b">
        <f t="shared" si="93"/>
        <v>0</v>
      </c>
      <c r="R498" s="7">
        <f t="shared" si="94"/>
        <v>0</v>
      </c>
      <c r="S498" s="47">
        <f t="shared" si="95"/>
        <v>523</v>
      </c>
      <c r="T498" s="7">
        <f t="shared" si="96"/>
        <v>7.1</v>
      </c>
      <c r="U498" s="7" t="str">
        <f t="shared" si="97"/>
        <v>Gap</v>
      </c>
      <c r="V498" s="7">
        <f>IF(ISERROR(IF(INDEX(rosh!$O$4:$P$710,MATCH(I498,rosh!$O$4:$O$710,0),2)="Mayor",1,)),0,IF(INDEX(rosh!$O$4:$P$710,MATCH(I498,rosh!$O$4:$O$710,0),2)="Mayor",1,))</f>
        <v>0</v>
      </c>
      <c r="W498" s="7" t="str">
        <f t="shared" si="98"/>
        <v>FALSE דבוריה</v>
      </c>
      <c r="X498" s="84">
        <f t="shared" si="103"/>
        <v>961</v>
      </c>
      <c r="Y498" s="7">
        <f t="shared" si="99"/>
        <v>0</v>
      </c>
      <c r="Z498" s="7">
        <f t="shared" si="100"/>
        <v>10</v>
      </c>
      <c r="AA498" s="7" t="str">
        <f t="shared" si="101"/>
        <v>Gap</v>
      </c>
      <c r="AB498" s="7">
        <f t="shared" si="102"/>
        <v>0</v>
      </c>
    </row>
    <row r="499" spans="2:28" ht="15" thickTop="1" thickBot="1">
      <c r="B499" s="31">
        <v>490</v>
      </c>
      <c r="C499" s="32" t="s">
        <v>14838</v>
      </c>
      <c r="D499" s="33">
        <v>7105</v>
      </c>
      <c r="E499" s="34" t="s">
        <v>14837</v>
      </c>
      <c r="F499" s="22" t="str">
        <f t="shared" si="91"/>
        <v>שא דייר אל-אסד</v>
      </c>
      <c r="G499" s="35" t="s">
        <v>14836</v>
      </c>
      <c r="H499" s="36" t="s">
        <v>14841</v>
      </c>
      <c r="I499" s="25" t="str">
        <f t="shared" si="92"/>
        <v>דייר אל-אסד דבאח אחמד</v>
      </c>
      <c r="J499" s="37">
        <v>6283</v>
      </c>
      <c r="K499" s="38">
        <v>6283</v>
      </c>
      <c r="L499" s="39">
        <v>0.19974534458061435</v>
      </c>
      <c r="M499" s="40">
        <v>1255</v>
      </c>
      <c r="N499" s="41">
        <v>0.19974534458061435</v>
      </c>
      <c r="O499" s="42">
        <v>1255</v>
      </c>
      <c r="P499" s="7">
        <f>VLOOKUP(C499,'ריכוז נתונים'!$B$3:$C$189,2)</f>
        <v>11</v>
      </c>
      <c r="Q499" s="47" t="b">
        <f t="shared" si="93"/>
        <v>1</v>
      </c>
      <c r="R499" s="7">
        <f t="shared" si="94"/>
        <v>2.2000000000000002</v>
      </c>
      <c r="S499" s="47">
        <f t="shared" si="95"/>
        <v>571</v>
      </c>
      <c r="T499" s="7">
        <f t="shared" si="96"/>
        <v>9.8000000000000025</v>
      </c>
      <c r="U499" s="7" t="str">
        <f t="shared" si="97"/>
        <v>Gap</v>
      </c>
      <c r="V499" s="7">
        <f>IF(ISERROR(IF(INDEX(rosh!$O$4:$P$710,MATCH(I499,rosh!$O$4:$O$710,0),2)="Mayor",1,)),0,IF(INDEX(rosh!$O$4:$P$710,MATCH(I499,rosh!$O$4:$O$710,0),2)="Mayor",1,))</f>
        <v>0</v>
      </c>
      <c r="W499" s="7" t="str">
        <f t="shared" si="98"/>
        <v>TRUE דייר אל-אסד</v>
      </c>
      <c r="X499" s="84">
        <f t="shared" si="103"/>
        <v>5555</v>
      </c>
      <c r="Y499" s="7">
        <f t="shared" si="99"/>
        <v>2</v>
      </c>
      <c r="Z499" s="7">
        <f t="shared" si="100"/>
        <v>11</v>
      </c>
      <c r="AA499" s="7" t="str">
        <f t="shared" si="101"/>
        <v/>
      </c>
      <c r="AB499" s="7">
        <f t="shared" si="102"/>
        <v>2</v>
      </c>
    </row>
    <row r="500" spans="2:28" ht="15" thickTop="1" thickBot="1">
      <c r="B500" s="31">
        <v>490</v>
      </c>
      <c r="C500" s="32" t="s">
        <v>14838</v>
      </c>
      <c r="D500" s="33">
        <v>7105</v>
      </c>
      <c r="E500" s="34" t="s">
        <v>49</v>
      </c>
      <c r="F500" s="22" t="str">
        <f t="shared" si="91"/>
        <v>ו דייר אל-אסד</v>
      </c>
      <c r="G500" s="35" t="s">
        <v>14890</v>
      </c>
      <c r="H500" s="36" t="s">
        <v>14902</v>
      </c>
      <c r="I500" s="25" t="str">
        <f t="shared" si="92"/>
        <v>דייר אל-אסד סנעאללה נסר</v>
      </c>
      <c r="J500" s="37">
        <v>6283</v>
      </c>
      <c r="K500" s="38">
        <v>6283</v>
      </c>
      <c r="L500" s="39">
        <v>0.13703644755689956</v>
      </c>
      <c r="M500" s="40">
        <v>861</v>
      </c>
      <c r="N500" s="41">
        <v>0.13703644755689956</v>
      </c>
      <c r="O500" s="42">
        <v>860.99999999999989</v>
      </c>
      <c r="P500" s="7">
        <f>VLOOKUP(C500,'ריכוז נתונים'!$B$3:$C$189,2)</f>
        <v>11</v>
      </c>
      <c r="Q500" s="47" t="b">
        <f t="shared" si="93"/>
        <v>1</v>
      </c>
      <c r="R500" s="7">
        <f t="shared" si="94"/>
        <v>1.5</v>
      </c>
      <c r="S500" s="47">
        <f t="shared" si="95"/>
        <v>571</v>
      </c>
      <c r="T500" s="7">
        <f t="shared" si="96"/>
        <v>9.8000000000000025</v>
      </c>
      <c r="U500" s="7" t="str">
        <f t="shared" si="97"/>
        <v>Gap</v>
      </c>
      <c r="V500" s="7">
        <f>IF(ISERROR(IF(INDEX(rosh!$O$4:$P$710,MATCH(I500,rosh!$O$4:$O$710,0),2)="Mayor",1,)),0,IF(INDEX(rosh!$O$4:$P$710,MATCH(I500,rosh!$O$4:$O$710,0),2)="Mayor",1,))</f>
        <v>0</v>
      </c>
      <c r="W500" s="7" t="str">
        <f t="shared" si="98"/>
        <v>TRUE דייר אל-אסד</v>
      </c>
      <c r="X500" s="84">
        <f t="shared" si="103"/>
        <v>5555</v>
      </c>
      <c r="Y500" s="7">
        <f t="shared" si="99"/>
        <v>2</v>
      </c>
      <c r="Z500" s="7">
        <f t="shared" si="100"/>
        <v>11</v>
      </c>
      <c r="AA500" s="7" t="str">
        <f t="shared" si="101"/>
        <v/>
      </c>
      <c r="AB500" s="7">
        <f t="shared" si="102"/>
        <v>2</v>
      </c>
    </row>
    <row r="501" spans="2:28" ht="15" thickTop="1" thickBot="1">
      <c r="B501" s="31">
        <v>490</v>
      </c>
      <c r="C501" s="32" t="s">
        <v>14838</v>
      </c>
      <c r="D501" s="33">
        <v>7105</v>
      </c>
      <c r="E501" s="34" t="s">
        <v>6633</v>
      </c>
      <c r="F501" s="22" t="str">
        <f t="shared" si="91"/>
        <v>ס דייר אל-אסד</v>
      </c>
      <c r="G501" s="35" t="s">
        <v>14876</v>
      </c>
      <c r="H501" s="36"/>
      <c r="I501" s="25" t="str">
        <f t="shared" si="92"/>
        <v xml:space="preserve">דייר אל-אסד </v>
      </c>
      <c r="J501" s="37">
        <v>6283</v>
      </c>
      <c r="K501" s="38">
        <v>6283</v>
      </c>
      <c r="L501" s="39">
        <v>0.12748686932993794</v>
      </c>
      <c r="M501" s="40">
        <v>801</v>
      </c>
      <c r="N501" s="41">
        <v>0.12748686932993794</v>
      </c>
      <c r="O501" s="42">
        <v>801.00000000000011</v>
      </c>
      <c r="P501" s="7">
        <f>VLOOKUP(C501,'ריכוז נתונים'!$B$3:$C$189,2)</f>
        <v>11</v>
      </c>
      <c r="Q501" s="47" t="b">
        <f t="shared" si="93"/>
        <v>1</v>
      </c>
      <c r="R501" s="7">
        <f t="shared" si="94"/>
        <v>1.4</v>
      </c>
      <c r="S501" s="47">
        <f t="shared" si="95"/>
        <v>571</v>
      </c>
      <c r="T501" s="7">
        <f t="shared" si="96"/>
        <v>9.8000000000000025</v>
      </c>
      <c r="U501" s="7" t="str">
        <f t="shared" si="97"/>
        <v>Gap</v>
      </c>
      <c r="V501" s="7">
        <f>IF(ISERROR(IF(INDEX(rosh!$O$4:$P$710,MATCH(I501,rosh!$O$4:$O$710,0),2)="Mayor",1,)),0,IF(INDEX(rosh!$O$4:$P$710,MATCH(I501,rosh!$O$4:$O$710,0),2)="Mayor",1,))</f>
        <v>0</v>
      </c>
      <c r="W501" s="7" t="str">
        <f t="shared" si="98"/>
        <v>TRUE דייר אל-אסד</v>
      </c>
      <c r="X501" s="84">
        <f t="shared" si="103"/>
        <v>5555</v>
      </c>
      <c r="Y501" s="7">
        <f t="shared" si="99"/>
        <v>2</v>
      </c>
      <c r="Z501" s="7">
        <f t="shared" si="100"/>
        <v>11</v>
      </c>
      <c r="AA501" s="7" t="str">
        <f t="shared" si="101"/>
        <v/>
      </c>
      <c r="AB501" s="7">
        <f t="shared" si="102"/>
        <v>2</v>
      </c>
    </row>
    <row r="502" spans="2:28" ht="15" thickTop="1" thickBot="1">
      <c r="B502" s="31">
        <v>490</v>
      </c>
      <c r="C502" s="32" t="s">
        <v>14838</v>
      </c>
      <c r="D502" s="33">
        <v>7105</v>
      </c>
      <c r="E502" s="34" t="s">
        <v>14861</v>
      </c>
      <c r="F502" s="22" t="str">
        <f t="shared" si="91"/>
        <v>פנ דייר אל-אסד</v>
      </c>
      <c r="G502" s="35" t="s">
        <v>10961</v>
      </c>
      <c r="H502" s="36" t="s">
        <v>14866</v>
      </c>
      <c r="I502" s="25" t="str">
        <f t="shared" si="92"/>
        <v>דייר אל-אסד אסדי קאסם</v>
      </c>
      <c r="J502" s="37">
        <v>6283</v>
      </c>
      <c r="K502" s="38">
        <v>6283</v>
      </c>
      <c r="L502" s="39">
        <v>0.10584115868215821</v>
      </c>
      <c r="M502" s="40">
        <v>665</v>
      </c>
      <c r="N502" s="41">
        <v>0.10584115868215821</v>
      </c>
      <c r="O502" s="42">
        <v>665</v>
      </c>
      <c r="P502" s="7">
        <f>VLOOKUP(C502,'ריכוז נתונים'!$B$3:$C$189,2)</f>
        <v>11</v>
      </c>
      <c r="Q502" s="47" t="b">
        <f t="shared" si="93"/>
        <v>1</v>
      </c>
      <c r="R502" s="7">
        <f t="shared" si="94"/>
        <v>1.2</v>
      </c>
      <c r="S502" s="47">
        <f t="shared" si="95"/>
        <v>571</v>
      </c>
      <c r="T502" s="7">
        <f t="shared" si="96"/>
        <v>9.8000000000000025</v>
      </c>
      <c r="U502" s="7" t="str">
        <f t="shared" si="97"/>
        <v>Gap</v>
      </c>
      <c r="V502" s="7">
        <f>IF(ISERROR(IF(INDEX(rosh!$O$4:$P$710,MATCH(I502,rosh!$O$4:$O$710,0),2)="Mayor",1,)),0,IF(INDEX(rosh!$O$4:$P$710,MATCH(I502,rosh!$O$4:$O$710,0),2)="Mayor",1,))</f>
        <v>0</v>
      </c>
      <c r="W502" s="7" t="str">
        <f t="shared" si="98"/>
        <v>TRUE דייר אל-אסד</v>
      </c>
      <c r="X502" s="84">
        <f t="shared" si="103"/>
        <v>5555</v>
      </c>
      <c r="Y502" s="7">
        <f t="shared" si="99"/>
        <v>1</v>
      </c>
      <c r="Z502" s="7">
        <f t="shared" si="100"/>
        <v>11</v>
      </c>
      <c r="AA502" s="7" t="str">
        <f t="shared" si="101"/>
        <v/>
      </c>
      <c r="AB502" s="7">
        <f t="shared" si="102"/>
        <v>1</v>
      </c>
    </row>
    <row r="503" spans="2:28" ht="15" thickTop="1" thickBot="1">
      <c r="B503" s="31">
        <v>490</v>
      </c>
      <c r="C503" s="32" t="s">
        <v>14838</v>
      </c>
      <c r="D503" s="33">
        <v>7105</v>
      </c>
      <c r="E503" s="34" t="s">
        <v>1512</v>
      </c>
      <c r="F503" s="22" t="str">
        <f t="shared" si="91"/>
        <v>עם דייר אל-אסד</v>
      </c>
      <c r="G503" s="35" t="s">
        <v>14867</v>
      </c>
      <c r="H503" s="36" t="s">
        <v>14874</v>
      </c>
      <c r="I503" s="25" t="str">
        <f t="shared" si="92"/>
        <v>דייר אל-אסד חוסין נימר</v>
      </c>
      <c r="J503" s="37">
        <v>6283</v>
      </c>
      <c r="K503" s="38">
        <v>6283</v>
      </c>
      <c r="L503" s="39">
        <v>0.1023396466656056</v>
      </c>
      <c r="M503" s="40">
        <v>643</v>
      </c>
      <c r="N503" s="41">
        <v>0.1023396466656056</v>
      </c>
      <c r="O503" s="42">
        <v>643</v>
      </c>
      <c r="P503" s="7">
        <f>VLOOKUP(C503,'ריכוז נתונים'!$B$3:$C$189,2)</f>
        <v>11</v>
      </c>
      <c r="Q503" s="47" t="b">
        <f t="shared" si="93"/>
        <v>1</v>
      </c>
      <c r="R503" s="7">
        <f t="shared" si="94"/>
        <v>1.1000000000000001</v>
      </c>
      <c r="S503" s="47">
        <f t="shared" si="95"/>
        <v>571</v>
      </c>
      <c r="T503" s="7">
        <f t="shared" si="96"/>
        <v>9.8000000000000025</v>
      </c>
      <c r="U503" s="7" t="str">
        <f t="shared" si="97"/>
        <v>Gap</v>
      </c>
      <c r="V503" s="7">
        <f>IF(ISERROR(IF(INDEX(rosh!$O$4:$P$710,MATCH(I503,rosh!$O$4:$O$710,0),2)="Mayor",1,)),0,IF(INDEX(rosh!$O$4:$P$710,MATCH(I503,rosh!$O$4:$O$710,0),2)="Mayor",1,))</f>
        <v>0</v>
      </c>
      <c r="W503" s="7" t="str">
        <f t="shared" si="98"/>
        <v>TRUE דייר אל-אסד</v>
      </c>
      <c r="X503" s="84">
        <f t="shared" si="103"/>
        <v>5555</v>
      </c>
      <c r="Y503" s="7">
        <f t="shared" si="99"/>
        <v>1</v>
      </c>
      <c r="Z503" s="7">
        <f t="shared" si="100"/>
        <v>11</v>
      </c>
      <c r="AA503" s="7" t="str">
        <f t="shared" si="101"/>
        <v/>
      </c>
      <c r="AB503" s="7">
        <f t="shared" si="102"/>
        <v>1</v>
      </c>
    </row>
    <row r="504" spans="2:28" ht="15" thickTop="1" thickBot="1">
      <c r="B504" s="31">
        <v>490</v>
      </c>
      <c r="C504" s="32" t="s">
        <v>14838</v>
      </c>
      <c r="D504" s="33">
        <v>7105</v>
      </c>
      <c r="E504" s="34" t="s">
        <v>259</v>
      </c>
      <c r="F504" s="22" t="str">
        <f t="shared" si="91"/>
        <v>ק דייר אל-אסד</v>
      </c>
      <c r="G504" s="35" t="s">
        <v>14843</v>
      </c>
      <c r="H504" s="36" t="s">
        <v>14851</v>
      </c>
      <c r="I504" s="25" t="str">
        <f t="shared" si="92"/>
        <v>דייר אל-אסד טאהא אסדי רבאח</v>
      </c>
      <c r="J504" s="37">
        <v>6283</v>
      </c>
      <c r="K504" s="38">
        <v>6283</v>
      </c>
      <c r="L504" s="39">
        <v>7.2099315613560408E-2</v>
      </c>
      <c r="M504" s="40">
        <v>453</v>
      </c>
      <c r="N504" s="41">
        <v>7.2099315613560408E-2</v>
      </c>
      <c r="O504" s="42">
        <v>453.00000000000006</v>
      </c>
      <c r="P504" s="7">
        <f>VLOOKUP(C504,'ריכוז נתונים'!$B$3:$C$189,2)</f>
        <v>11</v>
      </c>
      <c r="Q504" s="47" t="b">
        <f t="shared" si="93"/>
        <v>1</v>
      </c>
      <c r="R504" s="7">
        <f t="shared" si="94"/>
        <v>0.8</v>
      </c>
      <c r="S504" s="47">
        <f t="shared" si="95"/>
        <v>571</v>
      </c>
      <c r="T504" s="7">
        <f t="shared" si="96"/>
        <v>9.8000000000000025</v>
      </c>
      <c r="U504" s="7" t="str">
        <f t="shared" si="97"/>
        <v>Gap</v>
      </c>
      <c r="V504" s="7">
        <f>IF(ISERROR(IF(INDEX(rosh!$O$4:$P$710,MATCH(I504,rosh!$O$4:$O$710,0),2)="Mayor",1,)),0,IF(INDEX(rosh!$O$4:$P$710,MATCH(I504,rosh!$O$4:$O$710,0),2)="Mayor",1,))</f>
        <v>0</v>
      </c>
      <c r="W504" s="7" t="str">
        <f t="shared" si="98"/>
        <v>TRUE דייר אל-אסד</v>
      </c>
      <c r="X504" s="84">
        <f t="shared" si="103"/>
        <v>5555</v>
      </c>
      <c r="Y504" s="7">
        <f t="shared" si="99"/>
        <v>1</v>
      </c>
      <c r="Z504" s="7">
        <f t="shared" si="100"/>
        <v>11</v>
      </c>
      <c r="AA504" s="7" t="str">
        <f t="shared" si="101"/>
        <v/>
      </c>
      <c r="AB504" s="7">
        <f t="shared" si="102"/>
        <v>1</v>
      </c>
    </row>
    <row r="505" spans="2:28" ht="15" thickTop="1" thickBot="1">
      <c r="B505" s="31">
        <v>490</v>
      </c>
      <c r="C505" s="32" t="s">
        <v>14838</v>
      </c>
      <c r="D505" s="33">
        <v>7105</v>
      </c>
      <c r="E505" s="34" t="s">
        <v>151</v>
      </c>
      <c r="F505" s="22" t="str">
        <f t="shared" si="91"/>
        <v>ה דייר אל-אסד</v>
      </c>
      <c r="G505" s="35" t="s">
        <v>10954</v>
      </c>
      <c r="H505" s="36" t="s">
        <v>14907</v>
      </c>
      <c r="I505" s="25" t="str">
        <f t="shared" si="92"/>
        <v>דייר אל-אסד מוסא מוחמד</v>
      </c>
      <c r="J505" s="37">
        <v>6283</v>
      </c>
      <c r="K505" s="38">
        <v>6283</v>
      </c>
      <c r="L505" s="39">
        <v>7.114435779086424E-2</v>
      </c>
      <c r="M505" s="40">
        <v>447</v>
      </c>
      <c r="N505" s="41">
        <v>7.114435779086424E-2</v>
      </c>
      <c r="O505" s="42">
        <v>447</v>
      </c>
      <c r="P505" s="7">
        <f>VLOOKUP(C505,'ריכוז נתונים'!$B$3:$C$189,2)</f>
        <v>11</v>
      </c>
      <c r="Q505" s="47" t="b">
        <f t="shared" si="93"/>
        <v>1</v>
      </c>
      <c r="R505" s="7">
        <f t="shared" si="94"/>
        <v>0.8</v>
      </c>
      <c r="S505" s="47">
        <f t="shared" si="95"/>
        <v>571</v>
      </c>
      <c r="T505" s="7">
        <f t="shared" si="96"/>
        <v>9.8000000000000025</v>
      </c>
      <c r="U505" s="7" t="str">
        <f t="shared" si="97"/>
        <v>Gap</v>
      </c>
      <c r="V505" s="7">
        <f>IF(ISERROR(IF(INDEX(rosh!$O$4:$P$710,MATCH(I505,rosh!$O$4:$O$710,0),2)="Mayor",1,)),0,IF(INDEX(rosh!$O$4:$P$710,MATCH(I505,rosh!$O$4:$O$710,0),2)="Mayor",1,))</f>
        <v>0</v>
      </c>
      <c r="W505" s="7" t="str">
        <f t="shared" si="98"/>
        <v>TRUE דייר אל-אסד</v>
      </c>
      <c r="X505" s="84">
        <f t="shared" si="103"/>
        <v>5555</v>
      </c>
      <c r="Y505" s="7">
        <f t="shared" si="99"/>
        <v>1</v>
      </c>
      <c r="Z505" s="7">
        <f t="shared" si="100"/>
        <v>11</v>
      </c>
      <c r="AA505" s="7" t="str">
        <f t="shared" si="101"/>
        <v/>
      </c>
      <c r="AB505" s="7">
        <f t="shared" si="102"/>
        <v>1</v>
      </c>
    </row>
    <row r="506" spans="2:28" ht="15" thickTop="1" thickBot="1">
      <c r="B506" s="31">
        <v>490</v>
      </c>
      <c r="C506" s="32" t="s">
        <v>14838</v>
      </c>
      <c r="D506" s="33">
        <v>7105</v>
      </c>
      <c r="E506" s="34" t="s">
        <v>1194</v>
      </c>
      <c r="F506" s="22" t="str">
        <f t="shared" si="91"/>
        <v>יד דייר אל-אסד</v>
      </c>
      <c r="G506" s="35" t="s">
        <v>14885</v>
      </c>
      <c r="H506" s="36" t="s">
        <v>14889</v>
      </c>
      <c r="I506" s="25" t="str">
        <f t="shared" si="92"/>
        <v>דייר אל-אסד אסדי אבראהים</v>
      </c>
      <c r="J506" s="37">
        <v>6283</v>
      </c>
      <c r="K506" s="38">
        <v>6283</v>
      </c>
      <c r="L506" s="39">
        <v>6.8438643959891771E-2</v>
      </c>
      <c r="M506" s="40">
        <v>430</v>
      </c>
      <c r="N506" s="41">
        <v>6.8438643959891771E-2</v>
      </c>
      <c r="O506" s="42">
        <v>430</v>
      </c>
      <c r="P506" s="7">
        <f>VLOOKUP(C506,'ריכוז נתונים'!$B$3:$C$189,2)</f>
        <v>11</v>
      </c>
      <c r="Q506" s="47" t="b">
        <f t="shared" si="93"/>
        <v>1</v>
      </c>
      <c r="R506" s="7">
        <f t="shared" si="94"/>
        <v>0.8</v>
      </c>
      <c r="S506" s="47">
        <f t="shared" si="95"/>
        <v>571</v>
      </c>
      <c r="T506" s="7">
        <f t="shared" si="96"/>
        <v>9.8000000000000025</v>
      </c>
      <c r="U506" s="7" t="str">
        <f t="shared" si="97"/>
        <v>Gap</v>
      </c>
      <c r="V506" s="7">
        <f>IF(ISERROR(IF(INDEX(rosh!$O$4:$P$710,MATCH(I506,rosh!$O$4:$O$710,0),2)="Mayor",1,)),0,IF(INDEX(rosh!$O$4:$P$710,MATCH(I506,rosh!$O$4:$O$710,0),2)="Mayor",1,))</f>
        <v>0</v>
      </c>
      <c r="W506" s="7" t="str">
        <f t="shared" si="98"/>
        <v>TRUE דייר אל-אסד</v>
      </c>
      <c r="X506" s="84">
        <f t="shared" si="103"/>
        <v>5555</v>
      </c>
      <c r="Y506" s="7">
        <f t="shared" si="99"/>
        <v>1</v>
      </c>
      <c r="Z506" s="7">
        <f t="shared" si="100"/>
        <v>11</v>
      </c>
      <c r="AA506" s="7" t="str">
        <f t="shared" si="101"/>
        <v/>
      </c>
      <c r="AB506" s="7">
        <f t="shared" si="102"/>
        <v>1</v>
      </c>
    </row>
    <row r="507" spans="2:28" ht="15" thickTop="1" thickBot="1">
      <c r="B507" s="31">
        <v>490</v>
      </c>
      <c r="C507" s="32" t="s">
        <v>14838</v>
      </c>
      <c r="D507" s="33">
        <v>7105</v>
      </c>
      <c r="E507" s="34" t="s">
        <v>339</v>
      </c>
      <c r="F507" s="22" t="str">
        <f t="shared" si="91"/>
        <v>ץ דייר אל-אסד</v>
      </c>
      <c r="G507" s="35" t="s">
        <v>6167</v>
      </c>
      <c r="H507" s="36" t="s">
        <v>14860</v>
      </c>
      <c r="I507" s="25" t="str">
        <f t="shared" si="92"/>
        <v>דייר אל-אסד סנעאללה בילאל</v>
      </c>
      <c r="J507" s="37">
        <v>6283</v>
      </c>
      <c r="K507" s="38">
        <v>6283</v>
      </c>
      <c r="L507" s="39">
        <v>6.4618812669107115E-2</v>
      </c>
      <c r="M507" s="40">
        <v>406</v>
      </c>
      <c r="N507" s="41">
        <v>6.4618812669107115E-2</v>
      </c>
      <c r="O507" s="42">
        <v>406</v>
      </c>
      <c r="P507" s="7">
        <f>VLOOKUP(C507,'ריכוז נתונים'!$B$3:$C$189,2)</f>
        <v>11</v>
      </c>
      <c r="Q507" s="47" t="b">
        <f t="shared" si="93"/>
        <v>0</v>
      </c>
      <c r="R507" s="7">
        <f t="shared" si="94"/>
        <v>0</v>
      </c>
      <c r="S507" s="47">
        <f t="shared" si="95"/>
        <v>571</v>
      </c>
      <c r="T507" s="7">
        <f t="shared" si="96"/>
        <v>9.8000000000000025</v>
      </c>
      <c r="U507" s="7" t="str">
        <f t="shared" si="97"/>
        <v>Gap</v>
      </c>
      <c r="V507" s="7">
        <f>IF(ISERROR(IF(INDEX(rosh!$O$4:$P$710,MATCH(I507,rosh!$O$4:$O$710,0),2)="Mayor",1,)),0,IF(INDEX(rosh!$O$4:$P$710,MATCH(I507,rosh!$O$4:$O$710,0),2)="Mayor",1,))</f>
        <v>0</v>
      </c>
      <c r="W507" s="7" t="str">
        <f t="shared" si="98"/>
        <v>FALSE דייר אל-אסד</v>
      </c>
      <c r="X507" s="84">
        <f t="shared" si="103"/>
        <v>728</v>
      </c>
      <c r="Y507" s="7">
        <f t="shared" si="99"/>
        <v>0</v>
      </c>
      <c r="Z507" s="7">
        <f t="shared" si="100"/>
        <v>11</v>
      </c>
      <c r="AA507" s="7" t="str">
        <f t="shared" si="101"/>
        <v/>
      </c>
      <c r="AB507" s="7">
        <f t="shared" si="102"/>
        <v>0</v>
      </c>
    </row>
    <row r="508" spans="2:28" ht="15" thickTop="1" thickBot="1">
      <c r="B508" s="31">
        <v>490</v>
      </c>
      <c r="C508" s="32" t="s">
        <v>14838</v>
      </c>
      <c r="D508" s="33">
        <v>7105</v>
      </c>
      <c r="E508" s="34" t="s">
        <v>1281</v>
      </c>
      <c r="F508" s="22" t="str">
        <f t="shared" si="91"/>
        <v>אם דייר אל-אסד</v>
      </c>
      <c r="G508" s="35" t="s">
        <v>14172</v>
      </c>
      <c r="H508" s="36"/>
      <c r="I508" s="25" t="str">
        <f t="shared" si="92"/>
        <v xml:space="preserve">דייר אל-אסד </v>
      </c>
      <c r="J508" s="37">
        <v>6283</v>
      </c>
      <c r="K508" s="38">
        <v>6283</v>
      </c>
      <c r="L508" s="39">
        <v>5.1249403151360812E-2</v>
      </c>
      <c r="M508" s="40">
        <v>322</v>
      </c>
      <c r="N508" s="41">
        <v>5.1249403151360812E-2</v>
      </c>
      <c r="O508" s="42">
        <v>322</v>
      </c>
      <c r="P508" s="7">
        <f>VLOOKUP(C508,'ריכוז נתונים'!$B$3:$C$189,2)</f>
        <v>11</v>
      </c>
      <c r="Q508" s="47" t="b">
        <f t="shared" si="93"/>
        <v>0</v>
      </c>
      <c r="R508" s="7">
        <f t="shared" si="94"/>
        <v>0</v>
      </c>
      <c r="S508" s="47">
        <f t="shared" si="95"/>
        <v>571</v>
      </c>
      <c r="T508" s="7">
        <f t="shared" si="96"/>
        <v>9.8000000000000025</v>
      </c>
      <c r="U508" s="7" t="str">
        <f t="shared" si="97"/>
        <v>Gap</v>
      </c>
      <c r="V508" s="7">
        <f>IF(ISERROR(IF(INDEX(rosh!$O$4:$P$710,MATCH(I508,rosh!$O$4:$O$710,0),2)="Mayor",1,)),0,IF(INDEX(rosh!$O$4:$P$710,MATCH(I508,rosh!$O$4:$O$710,0),2)="Mayor",1,))</f>
        <v>0</v>
      </c>
      <c r="W508" s="7" t="str">
        <f t="shared" si="98"/>
        <v>FALSE דייר אל-אסד</v>
      </c>
      <c r="X508" s="84">
        <f t="shared" si="103"/>
        <v>728</v>
      </c>
      <c r="Y508" s="7">
        <f t="shared" si="99"/>
        <v>0</v>
      </c>
      <c r="Z508" s="7">
        <f t="shared" si="100"/>
        <v>11</v>
      </c>
      <c r="AA508" s="7" t="str">
        <f t="shared" si="101"/>
        <v/>
      </c>
      <c r="AB508" s="7">
        <f t="shared" si="102"/>
        <v>0</v>
      </c>
    </row>
    <row r="509" spans="2:28" ht="15" thickTop="1" thickBot="1">
      <c r="B509" s="31">
        <v>492</v>
      </c>
      <c r="C509" s="32" t="s">
        <v>14784</v>
      </c>
      <c r="D509" s="33">
        <v>6460</v>
      </c>
      <c r="E509" s="34" t="s">
        <v>259</v>
      </c>
      <c r="F509" s="22" t="str">
        <f t="shared" si="91"/>
        <v>ק דייר חנא</v>
      </c>
      <c r="G509" s="35" t="s">
        <v>14783</v>
      </c>
      <c r="H509" s="36"/>
      <c r="I509" s="25" t="str">
        <f t="shared" si="92"/>
        <v xml:space="preserve">דייר חנא </v>
      </c>
      <c r="J509" s="37">
        <v>5968</v>
      </c>
      <c r="K509" s="38">
        <v>5968</v>
      </c>
      <c r="L509" s="39">
        <v>0.43850536193029488</v>
      </c>
      <c r="M509" s="40">
        <v>2617</v>
      </c>
      <c r="N509" s="41">
        <v>0.43850536193029488</v>
      </c>
      <c r="O509" s="42">
        <v>2617</v>
      </c>
      <c r="P509" s="7">
        <f>VLOOKUP(C509,'ריכוז נתונים'!$B$3:$C$189,2)</f>
        <v>9</v>
      </c>
      <c r="Q509" s="47" t="b">
        <f t="shared" si="93"/>
        <v>1</v>
      </c>
      <c r="R509" s="7">
        <f t="shared" si="94"/>
        <v>3.9</v>
      </c>
      <c r="S509" s="47">
        <f t="shared" si="95"/>
        <v>663</v>
      </c>
      <c r="T509" s="7">
        <f t="shared" si="96"/>
        <v>9</v>
      </c>
      <c r="U509" s="7" t="str">
        <f t="shared" si="97"/>
        <v/>
      </c>
      <c r="V509" s="7">
        <f>IF(ISERROR(IF(INDEX(rosh!$O$4:$P$710,MATCH(I509,rosh!$O$4:$O$710,0),2)="Mayor",1,)),0,IF(INDEX(rosh!$O$4:$P$710,MATCH(I509,rosh!$O$4:$O$710,0),2)="Mayor",1,))</f>
        <v>0</v>
      </c>
      <c r="W509" s="7" t="str">
        <f t="shared" si="98"/>
        <v>TRUE דייר חנא</v>
      </c>
      <c r="X509" s="84">
        <f t="shared" si="103"/>
        <v>5958</v>
      </c>
      <c r="Y509" s="7">
        <f t="shared" si="99"/>
        <v>4</v>
      </c>
      <c r="Z509" s="7">
        <f t="shared" si="100"/>
        <v>9</v>
      </c>
      <c r="AA509" s="7" t="str">
        <f t="shared" si="101"/>
        <v/>
      </c>
      <c r="AB509" s="7">
        <f t="shared" si="102"/>
        <v>4</v>
      </c>
    </row>
    <row r="510" spans="2:28" ht="15" thickTop="1" thickBot="1">
      <c r="B510" s="31">
        <v>492</v>
      </c>
      <c r="C510" s="32" t="s">
        <v>14784</v>
      </c>
      <c r="D510" s="33">
        <v>6460</v>
      </c>
      <c r="E510" s="34" t="s">
        <v>2679</v>
      </c>
      <c r="F510" s="22" t="str">
        <f t="shared" si="91"/>
        <v>גד דייר חנא</v>
      </c>
      <c r="G510" s="35" t="s">
        <v>12756</v>
      </c>
      <c r="H510" s="36"/>
      <c r="I510" s="25" t="str">
        <f t="shared" si="92"/>
        <v xml:space="preserve">דייר חנא </v>
      </c>
      <c r="J510" s="37">
        <v>5968</v>
      </c>
      <c r="K510" s="38">
        <v>5968</v>
      </c>
      <c r="L510" s="39">
        <v>0.35673592493297585</v>
      </c>
      <c r="M510" s="40">
        <v>2129</v>
      </c>
      <c r="N510" s="41">
        <v>0.35673592493297585</v>
      </c>
      <c r="O510" s="42">
        <v>2129</v>
      </c>
      <c r="P510" s="7">
        <f>VLOOKUP(C510,'ריכוז נתונים'!$B$3:$C$189,2)</f>
        <v>9</v>
      </c>
      <c r="Q510" s="47" t="b">
        <f t="shared" si="93"/>
        <v>1</v>
      </c>
      <c r="R510" s="7">
        <f t="shared" si="94"/>
        <v>3.2</v>
      </c>
      <c r="S510" s="47">
        <f t="shared" si="95"/>
        <v>663</v>
      </c>
      <c r="T510" s="7">
        <f t="shared" si="96"/>
        <v>9</v>
      </c>
      <c r="U510" s="7" t="str">
        <f t="shared" si="97"/>
        <v/>
      </c>
      <c r="V510" s="7">
        <f>IF(ISERROR(IF(INDEX(rosh!$O$4:$P$710,MATCH(I510,rosh!$O$4:$O$710,0),2)="Mayor",1,)),0,IF(INDEX(rosh!$O$4:$P$710,MATCH(I510,rosh!$O$4:$O$710,0),2)="Mayor",1,))</f>
        <v>0</v>
      </c>
      <c r="W510" s="7" t="str">
        <f t="shared" si="98"/>
        <v>TRUE דייר חנא</v>
      </c>
      <c r="X510" s="84">
        <f t="shared" si="103"/>
        <v>5958</v>
      </c>
      <c r="Y510" s="7">
        <f t="shared" si="99"/>
        <v>3</v>
      </c>
      <c r="Z510" s="7">
        <f t="shared" si="100"/>
        <v>9</v>
      </c>
      <c r="AA510" s="7" t="str">
        <f t="shared" si="101"/>
        <v/>
      </c>
      <c r="AB510" s="7">
        <f t="shared" si="102"/>
        <v>3</v>
      </c>
    </row>
    <row r="511" spans="2:28" ht="15" thickTop="1" thickBot="1">
      <c r="B511" s="31">
        <v>492</v>
      </c>
      <c r="C511" s="32" t="s">
        <v>14784</v>
      </c>
      <c r="D511" s="33">
        <v>6460</v>
      </c>
      <c r="E511" s="34" t="s">
        <v>1059</v>
      </c>
      <c r="F511" s="22" t="str">
        <f t="shared" si="91"/>
        <v>ע דייר חנא</v>
      </c>
      <c r="G511" s="35" t="s">
        <v>14808</v>
      </c>
      <c r="H511" s="36"/>
      <c r="I511" s="25" t="str">
        <f t="shared" si="92"/>
        <v xml:space="preserve">דייר חנא </v>
      </c>
      <c r="J511" s="37">
        <v>5968</v>
      </c>
      <c r="K511" s="38">
        <v>5968</v>
      </c>
      <c r="L511" s="39">
        <v>0.10824396782841823</v>
      </c>
      <c r="M511" s="40">
        <v>646</v>
      </c>
      <c r="N511" s="41">
        <v>0.10824396782841823</v>
      </c>
      <c r="O511" s="42">
        <v>646</v>
      </c>
      <c r="P511" s="7">
        <f>VLOOKUP(C511,'ריכוז נתונים'!$B$3:$C$189,2)</f>
        <v>9</v>
      </c>
      <c r="Q511" s="47" t="b">
        <f t="shared" si="93"/>
        <v>1</v>
      </c>
      <c r="R511" s="7">
        <f t="shared" si="94"/>
        <v>1</v>
      </c>
      <c r="S511" s="47">
        <f t="shared" si="95"/>
        <v>663</v>
      </c>
      <c r="T511" s="7">
        <f t="shared" si="96"/>
        <v>9</v>
      </c>
      <c r="U511" s="7" t="str">
        <f t="shared" si="97"/>
        <v/>
      </c>
      <c r="V511" s="7">
        <f>IF(ISERROR(IF(INDEX(rosh!$O$4:$P$710,MATCH(I511,rosh!$O$4:$O$710,0),2)="Mayor",1,)),0,IF(INDEX(rosh!$O$4:$P$710,MATCH(I511,rosh!$O$4:$O$710,0),2)="Mayor",1,))</f>
        <v>0</v>
      </c>
      <c r="W511" s="7" t="str">
        <f t="shared" si="98"/>
        <v>TRUE דייר חנא</v>
      </c>
      <c r="X511" s="84">
        <f t="shared" si="103"/>
        <v>5958</v>
      </c>
      <c r="Y511" s="7">
        <f t="shared" si="99"/>
        <v>1</v>
      </c>
      <c r="Z511" s="7">
        <f t="shared" si="100"/>
        <v>9</v>
      </c>
      <c r="AA511" s="7" t="str">
        <f t="shared" si="101"/>
        <v/>
      </c>
      <c r="AB511" s="7">
        <f t="shared" si="102"/>
        <v>1</v>
      </c>
    </row>
    <row r="512" spans="2:28" ht="15" thickTop="1" thickBot="1">
      <c r="B512" s="31">
        <v>492</v>
      </c>
      <c r="C512" s="32" t="s">
        <v>14784</v>
      </c>
      <c r="D512" s="33">
        <v>6460</v>
      </c>
      <c r="E512" s="34" t="s">
        <v>339</v>
      </c>
      <c r="F512" s="22" t="str">
        <f t="shared" si="91"/>
        <v>ץ דייר חנא</v>
      </c>
      <c r="G512" s="35" t="s">
        <v>14796</v>
      </c>
      <c r="H512" s="36" t="s">
        <v>14806</v>
      </c>
      <c r="I512" s="25" t="str">
        <f t="shared" si="92"/>
        <v>דייר חנא חג'ו נאיף</v>
      </c>
      <c r="J512" s="37">
        <v>5968</v>
      </c>
      <c r="K512" s="38">
        <v>5968</v>
      </c>
      <c r="L512" s="39">
        <v>9.4839142091152809E-2</v>
      </c>
      <c r="M512" s="40">
        <v>566</v>
      </c>
      <c r="N512" s="41">
        <v>9.4839142091152809E-2</v>
      </c>
      <c r="O512" s="42">
        <v>566</v>
      </c>
      <c r="P512" s="7">
        <f>VLOOKUP(C512,'ריכוז נתונים'!$B$3:$C$189,2)</f>
        <v>9</v>
      </c>
      <c r="Q512" s="47" t="b">
        <f t="shared" si="93"/>
        <v>1</v>
      </c>
      <c r="R512" s="7">
        <f t="shared" si="94"/>
        <v>0.9</v>
      </c>
      <c r="S512" s="47">
        <f t="shared" si="95"/>
        <v>663</v>
      </c>
      <c r="T512" s="7">
        <f t="shared" si="96"/>
        <v>9</v>
      </c>
      <c r="U512" s="7" t="str">
        <f t="shared" si="97"/>
        <v/>
      </c>
      <c r="V512" s="7">
        <f>IF(ISERROR(IF(INDEX(rosh!$O$4:$P$710,MATCH(I512,rosh!$O$4:$O$710,0),2)="Mayor",1,)),0,IF(INDEX(rosh!$O$4:$P$710,MATCH(I512,rosh!$O$4:$O$710,0),2)="Mayor",1,))</f>
        <v>0</v>
      </c>
      <c r="W512" s="7" t="str">
        <f t="shared" si="98"/>
        <v>TRUE דייר חנא</v>
      </c>
      <c r="X512" s="84">
        <f t="shared" si="103"/>
        <v>5958</v>
      </c>
      <c r="Y512" s="7">
        <f t="shared" si="99"/>
        <v>1</v>
      </c>
      <c r="Z512" s="7">
        <f t="shared" si="100"/>
        <v>9</v>
      </c>
      <c r="AA512" s="7" t="str">
        <f t="shared" si="101"/>
        <v/>
      </c>
      <c r="AB512" s="7">
        <f t="shared" si="102"/>
        <v>1</v>
      </c>
    </row>
    <row r="513" spans="2:28" ht="15" thickTop="1" thickBot="1">
      <c r="B513" s="31">
        <v>492</v>
      </c>
      <c r="C513" s="32" t="s">
        <v>14784</v>
      </c>
      <c r="D513" s="33">
        <v>6460</v>
      </c>
      <c r="E513" s="34" t="s">
        <v>87</v>
      </c>
      <c r="F513" s="22" t="str">
        <f t="shared" si="91"/>
        <v>נ דייר חנא</v>
      </c>
      <c r="G513" s="35" t="s">
        <v>5524</v>
      </c>
      <c r="H513" s="36" t="s">
        <v>14819</v>
      </c>
      <c r="I513" s="25" t="str">
        <f t="shared" si="92"/>
        <v>דייר חנא חוסיין סמיר</v>
      </c>
      <c r="J513" s="37">
        <v>5968</v>
      </c>
      <c r="K513" s="38">
        <v>5968</v>
      </c>
      <c r="L513" s="39">
        <v>1.3404825737265416E-3</v>
      </c>
      <c r="M513" s="40">
        <v>8</v>
      </c>
      <c r="N513" s="41">
        <v>1.3404825737265416E-3</v>
      </c>
      <c r="O513" s="42">
        <v>8</v>
      </c>
      <c r="P513" s="7">
        <f>VLOOKUP(C513,'ריכוז נתונים'!$B$3:$C$189,2)</f>
        <v>9</v>
      </c>
      <c r="Q513" s="47" t="b">
        <f t="shared" si="93"/>
        <v>0</v>
      </c>
      <c r="R513" s="7">
        <f t="shared" si="94"/>
        <v>0</v>
      </c>
      <c r="S513" s="47">
        <f t="shared" si="95"/>
        <v>663</v>
      </c>
      <c r="T513" s="7">
        <f t="shared" si="96"/>
        <v>9</v>
      </c>
      <c r="U513" s="7" t="str">
        <f t="shared" si="97"/>
        <v/>
      </c>
      <c r="V513" s="7">
        <f>IF(ISERROR(IF(INDEX(rosh!$O$4:$P$710,MATCH(I513,rosh!$O$4:$O$710,0),2)="Mayor",1,)),0,IF(INDEX(rosh!$O$4:$P$710,MATCH(I513,rosh!$O$4:$O$710,0),2)="Mayor",1,))</f>
        <v>1</v>
      </c>
      <c r="W513" s="7" t="str">
        <f t="shared" si="98"/>
        <v>FALSE דייר חנא</v>
      </c>
      <c r="X513" s="84">
        <f t="shared" si="103"/>
        <v>10</v>
      </c>
      <c r="Y513" s="7">
        <f t="shared" si="99"/>
        <v>0</v>
      </c>
      <c r="Z513" s="7">
        <f t="shared" si="100"/>
        <v>9</v>
      </c>
      <c r="AA513" s="7" t="str">
        <f t="shared" si="101"/>
        <v/>
      </c>
      <c r="AB513" s="7">
        <f t="shared" si="102"/>
        <v>1</v>
      </c>
    </row>
    <row r="514" spans="2:28" ht="15" thickTop="1" thickBot="1">
      <c r="B514" s="31">
        <v>492</v>
      </c>
      <c r="C514" s="32" t="s">
        <v>14784</v>
      </c>
      <c r="D514" s="33">
        <v>6460</v>
      </c>
      <c r="E514" s="34" t="s">
        <v>778</v>
      </c>
      <c r="F514" s="22" t="str">
        <f t="shared" si="91"/>
        <v>י דייר חנא</v>
      </c>
      <c r="G514" s="35" t="s">
        <v>10051</v>
      </c>
      <c r="H514" s="36" t="s">
        <v>14822</v>
      </c>
      <c r="I514" s="25" t="str">
        <f t="shared" si="92"/>
        <v>דייר חנא ח'טיב רג'א</v>
      </c>
      <c r="J514" s="37">
        <v>5968</v>
      </c>
      <c r="K514" s="38">
        <v>5968</v>
      </c>
      <c r="L514" s="39">
        <v>3.351206434316354E-4</v>
      </c>
      <c r="M514" s="40">
        <v>2</v>
      </c>
      <c r="N514" s="41">
        <v>3.351206434316354E-4</v>
      </c>
      <c r="O514" s="42">
        <v>2</v>
      </c>
      <c r="P514" s="7">
        <f>VLOOKUP(C514,'ריכוז נתונים'!$B$3:$C$189,2)</f>
        <v>9</v>
      </c>
      <c r="Q514" s="47" t="b">
        <f t="shared" si="93"/>
        <v>0</v>
      </c>
      <c r="R514" s="7">
        <f t="shared" si="94"/>
        <v>0</v>
      </c>
      <c r="S514" s="47">
        <f t="shared" si="95"/>
        <v>663</v>
      </c>
      <c r="T514" s="7">
        <f t="shared" si="96"/>
        <v>9</v>
      </c>
      <c r="U514" s="7" t="str">
        <f t="shared" si="97"/>
        <v/>
      </c>
      <c r="V514" s="7">
        <f>IF(ISERROR(IF(INDEX(rosh!$O$4:$P$710,MATCH(I514,rosh!$O$4:$O$710,0),2)="Mayor",1,)),0,IF(INDEX(rosh!$O$4:$P$710,MATCH(I514,rosh!$O$4:$O$710,0),2)="Mayor",1,))</f>
        <v>0</v>
      </c>
      <c r="W514" s="7" t="str">
        <f t="shared" si="98"/>
        <v>FALSE דייר חנא</v>
      </c>
      <c r="X514" s="84">
        <f t="shared" si="103"/>
        <v>10</v>
      </c>
      <c r="Y514" s="7">
        <f t="shared" si="99"/>
        <v>0</v>
      </c>
      <c r="Z514" s="7">
        <f t="shared" si="100"/>
        <v>9</v>
      </c>
      <c r="AA514" s="7" t="str">
        <f t="shared" si="101"/>
        <v/>
      </c>
      <c r="AB514" s="7">
        <f t="shared" si="102"/>
        <v>0</v>
      </c>
    </row>
    <row r="515" spans="2:28" ht="15" thickTop="1" thickBot="1">
      <c r="B515" s="31">
        <v>2200</v>
      </c>
      <c r="C515" s="32" t="s">
        <v>14686</v>
      </c>
      <c r="D515" s="33">
        <v>28266</v>
      </c>
      <c r="E515" s="34" t="s">
        <v>3</v>
      </c>
      <c r="F515" s="22" t="str">
        <f t="shared" si="91"/>
        <v>ל דימונה</v>
      </c>
      <c r="G515" s="35" t="s">
        <v>14736</v>
      </c>
      <c r="H515" s="36" t="s">
        <v>14746</v>
      </c>
      <c r="I515" s="25" t="str">
        <f t="shared" si="92"/>
        <v>דימונה ברונשטיין אלי</v>
      </c>
      <c r="J515" s="37">
        <v>19708</v>
      </c>
      <c r="K515" s="38">
        <v>19708</v>
      </c>
      <c r="L515" s="39">
        <v>0.26090927542114878</v>
      </c>
      <c r="M515" s="40">
        <v>5142</v>
      </c>
      <c r="N515" s="41">
        <v>0.26090927542114878</v>
      </c>
      <c r="O515" s="42">
        <v>5142</v>
      </c>
      <c r="P515" s="7">
        <f>VLOOKUP(C515,'ריכוז נתונים'!$B$3:$C$189,2)</f>
        <v>15</v>
      </c>
      <c r="Q515" s="47" t="b">
        <f t="shared" si="93"/>
        <v>1</v>
      </c>
      <c r="R515" s="7">
        <f t="shared" si="94"/>
        <v>3.9</v>
      </c>
      <c r="S515" s="47">
        <f t="shared" si="95"/>
        <v>1314</v>
      </c>
      <c r="T515" s="7">
        <f t="shared" si="96"/>
        <v>11.6</v>
      </c>
      <c r="U515" s="7" t="str">
        <f t="shared" si="97"/>
        <v>Gap</v>
      </c>
      <c r="V515" s="7">
        <f>IF(ISERROR(IF(INDEX(rosh!$O$4:$P$710,MATCH(I515,rosh!$O$4:$O$710,0),2)="Mayor",1,)),0,IF(INDEX(rosh!$O$4:$P$710,MATCH(I515,rosh!$O$4:$O$710,0),2)="Mayor",1,))</f>
        <v>0</v>
      </c>
      <c r="W515" s="7" t="str">
        <f t="shared" si="98"/>
        <v>TRUE דימונה</v>
      </c>
      <c r="X515" s="84">
        <f t="shared" si="103"/>
        <v>15407</v>
      </c>
      <c r="Y515" s="7">
        <f t="shared" si="99"/>
        <v>5</v>
      </c>
      <c r="Z515" s="7">
        <f t="shared" si="100"/>
        <v>15</v>
      </c>
      <c r="AA515" s="7" t="str">
        <f t="shared" si="101"/>
        <v/>
      </c>
      <c r="AB515" s="7">
        <f t="shared" si="102"/>
        <v>5</v>
      </c>
    </row>
    <row r="516" spans="2:28" ht="15" thickTop="1" thickBot="1">
      <c r="B516" s="31">
        <v>2200</v>
      </c>
      <c r="C516" s="32" t="s">
        <v>14686</v>
      </c>
      <c r="D516" s="33">
        <v>28266</v>
      </c>
      <c r="E516" s="34" t="s">
        <v>1007</v>
      </c>
      <c r="F516" s="22" t="str">
        <f t="shared" si="91"/>
        <v>טב דימונה</v>
      </c>
      <c r="G516" s="35" t="s">
        <v>14764</v>
      </c>
      <c r="H516" s="36"/>
      <c r="I516" s="25" t="str">
        <f t="shared" si="92"/>
        <v xml:space="preserve">דימונה </v>
      </c>
      <c r="J516" s="37">
        <v>19708</v>
      </c>
      <c r="K516" s="38">
        <v>19708</v>
      </c>
      <c r="L516" s="39">
        <v>0.22224477369596102</v>
      </c>
      <c r="M516" s="40">
        <v>4380</v>
      </c>
      <c r="N516" s="41">
        <v>0.22224477369596102</v>
      </c>
      <c r="O516" s="42">
        <v>4380</v>
      </c>
      <c r="P516" s="7">
        <f>VLOOKUP(C516,'ריכוז נתונים'!$B$3:$C$189,2)</f>
        <v>15</v>
      </c>
      <c r="Q516" s="47" t="b">
        <f t="shared" si="93"/>
        <v>1</v>
      </c>
      <c r="R516" s="7">
        <f t="shared" si="94"/>
        <v>3.3</v>
      </c>
      <c r="S516" s="47">
        <f t="shared" si="95"/>
        <v>1314</v>
      </c>
      <c r="T516" s="7">
        <f t="shared" si="96"/>
        <v>11.6</v>
      </c>
      <c r="U516" s="7" t="str">
        <f t="shared" si="97"/>
        <v>Gap</v>
      </c>
      <c r="V516" s="7">
        <f>IF(ISERROR(IF(INDEX(rosh!$O$4:$P$710,MATCH(I516,rosh!$O$4:$O$710,0),2)="Mayor",1,)),0,IF(INDEX(rosh!$O$4:$P$710,MATCH(I516,rosh!$O$4:$O$710,0),2)="Mayor",1,))</f>
        <v>0</v>
      </c>
      <c r="W516" s="7" t="str">
        <f t="shared" si="98"/>
        <v>TRUE דימונה</v>
      </c>
      <c r="X516" s="84">
        <f t="shared" si="103"/>
        <v>15407</v>
      </c>
      <c r="Y516" s="7">
        <f t="shared" si="99"/>
        <v>4</v>
      </c>
      <c r="Z516" s="7">
        <f t="shared" si="100"/>
        <v>15</v>
      </c>
      <c r="AA516" s="7" t="str">
        <f t="shared" si="101"/>
        <v/>
      </c>
      <c r="AB516" s="7">
        <f t="shared" si="102"/>
        <v>4</v>
      </c>
    </row>
    <row r="517" spans="2:28" ht="15" thickTop="1" thickBot="1">
      <c r="B517" s="31">
        <v>2200</v>
      </c>
      <c r="C517" s="32" t="s">
        <v>14686</v>
      </c>
      <c r="D517" s="33">
        <v>28266</v>
      </c>
      <c r="E517" s="34" t="s">
        <v>126</v>
      </c>
      <c r="F517" s="22" t="str">
        <f t="shared" ref="F517:F580" si="104">E517&amp;" "&amp;C517</f>
        <v>מחל דימונה</v>
      </c>
      <c r="G517" s="35" t="s">
        <v>14727</v>
      </c>
      <c r="H517" s="36" t="s">
        <v>14734</v>
      </c>
      <c r="I517" s="25" t="str">
        <f t="shared" ref="I517:I580" si="105">C517&amp;" "&amp;H517</f>
        <v>דימונה ביטון בנימין</v>
      </c>
      <c r="J517" s="37">
        <v>19708</v>
      </c>
      <c r="K517" s="38">
        <v>19708</v>
      </c>
      <c r="L517" s="39">
        <v>0.11995128881672418</v>
      </c>
      <c r="M517" s="40">
        <v>2364</v>
      </c>
      <c r="N517" s="41">
        <v>0.11995128881672418</v>
      </c>
      <c r="O517" s="42">
        <v>2364</v>
      </c>
      <c r="P517" s="7">
        <f>VLOOKUP(C517,'ריכוז נתונים'!$B$3:$C$189,2)</f>
        <v>15</v>
      </c>
      <c r="Q517" s="47" t="b">
        <f t="shared" ref="Q517:Q580" si="106">IF(M517&gt;K517/P517*0.75,TRUE,FALSE)</f>
        <v>1</v>
      </c>
      <c r="R517" s="7">
        <f t="shared" ref="R517:R580" si="107">IF(Q517=TRUE,ROUND(P517*M517/K517,1),0)</f>
        <v>1.8</v>
      </c>
      <c r="S517" s="47">
        <f t="shared" ref="S517:S580" si="108">ROUND(K517/P517,0)</f>
        <v>1314</v>
      </c>
      <c r="T517" s="7">
        <f t="shared" ref="T517:T580" si="109">SUMIF($C$4:$C$1887,C517,$R$4:$R$1887)</f>
        <v>11.6</v>
      </c>
      <c r="U517" s="7" t="str">
        <f t="shared" ref="U517:U580" si="110">IF(T517&lt;&gt;P517,"Gap","")</f>
        <v>Gap</v>
      </c>
      <c r="V517" s="7">
        <f>IF(ISERROR(IF(INDEX(rosh!$O$4:$P$710,MATCH(I517,rosh!$O$4:$O$710,0),2)="Mayor",1,)),0,IF(INDEX(rosh!$O$4:$P$710,MATCH(I517,rosh!$O$4:$O$710,0),2)="Mayor",1,))</f>
        <v>1</v>
      </c>
      <c r="W517" s="7" t="str">
        <f t="shared" ref="W517:W580" si="111">Q517&amp;" "&amp;C517</f>
        <v>TRUE דימונה</v>
      </c>
      <c r="X517" s="84">
        <f t="shared" si="103"/>
        <v>15407</v>
      </c>
      <c r="Y517" s="7">
        <f t="shared" ref="Y517:Y580" si="112">IF(Q517=TRUE,ROUND(P517*M517/X517,0),)</f>
        <v>2</v>
      </c>
      <c r="Z517" s="7">
        <f t="shared" ref="Z517:Z580" si="113">SUMIF($C$4:$C$1887,C517,$Y$4:$Y$1887)</f>
        <v>15</v>
      </c>
      <c r="AA517" s="7" t="str">
        <f t="shared" ref="AA517:AA580" si="114">IF(Z517&lt;&gt;P517,"Gap","")</f>
        <v/>
      </c>
      <c r="AB517" s="7">
        <f t="shared" ref="AB517:AB580" si="115">IF(AND(V517=1,OR(Z517=P517,Z517&lt;P517)),Y517+1,Y517)</f>
        <v>3</v>
      </c>
    </row>
    <row r="518" spans="2:28" ht="15" thickTop="1" thickBot="1">
      <c r="B518" s="31">
        <v>2200</v>
      </c>
      <c r="C518" s="32" t="s">
        <v>14686</v>
      </c>
      <c r="D518" s="33">
        <v>28266</v>
      </c>
      <c r="E518" s="34" t="s">
        <v>963</v>
      </c>
      <c r="F518" s="22" t="str">
        <f t="shared" si="104"/>
        <v>שס דימונה</v>
      </c>
      <c r="G518" s="35" t="s">
        <v>962</v>
      </c>
      <c r="H518" s="36"/>
      <c r="I518" s="25" t="str">
        <f t="shared" si="105"/>
        <v xml:space="preserve">דימונה </v>
      </c>
      <c r="J518" s="37">
        <v>19708</v>
      </c>
      <c r="K518" s="38">
        <v>19708</v>
      </c>
      <c r="L518" s="39">
        <v>9.6052364522021511E-2</v>
      </c>
      <c r="M518" s="40">
        <v>1893</v>
      </c>
      <c r="N518" s="41">
        <v>9.6052364522021511E-2</v>
      </c>
      <c r="O518" s="42">
        <v>1893</v>
      </c>
      <c r="P518" s="7">
        <f>VLOOKUP(C518,'ריכוז נתונים'!$B$3:$C$189,2)</f>
        <v>15</v>
      </c>
      <c r="Q518" s="47" t="b">
        <f t="shared" si="106"/>
        <v>1</v>
      </c>
      <c r="R518" s="7">
        <f t="shared" si="107"/>
        <v>1.4</v>
      </c>
      <c r="S518" s="47">
        <f t="shared" si="108"/>
        <v>1314</v>
      </c>
      <c r="T518" s="7">
        <f t="shared" si="109"/>
        <v>11.6</v>
      </c>
      <c r="U518" s="7" t="str">
        <f t="shared" si="110"/>
        <v>Gap</v>
      </c>
      <c r="V518" s="7">
        <f>IF(ISERROR(IF(INDEX(rosh!$O$4:$P$710,MATCH(I518,rosh!$O$4:$O$710,0),2)="Mayor",1,)),0,IF(INDEX(rosh!$O$4:$P$710,MATCH(I518,rosh!$O$4:$O$710,0),2)="Mayor",1,))</f>
        <v>0</v>
      </c>
      <c r="W518" s="7" t="str">
        <f t="shared" si="111"/>
        <v>TRUE דימונה</v>
      </c>
      <c r="X518" s="84">
        <f t="shared" si="103"/>
        <v>15407</v>
      </c>
      <c r="Y518" s="7">
        <f t="shared" si="112"/>
        <v>2</v>
      </c>
      <c r="Z518" s="7">
        <f t="shared" si="113"/>
        <v>15</v>
      </c>
      <c r="AA518" s="7" t="str">
        <f t="shared" si="114"/>
        <v/>
      </c>
      <c r="AB518" s="7">
        <f t="shared" si="115"/>
        <v>2</v>
      </c>
    </row>
    <row r="519" spans="2:28" ht="15" thickTop="1" thickBot="1">
      <c r="B519" s="31">
        <v>2200</v>
      </c>
      <c r="C519" s="32" t="s">
        <v>14686</v>
      </c>
      <c r="D519" s="33">
        <v>28266</v>
      </c>
      <c r="E519" s="34" t="s">
        <v>295</v>
      </c>
      <c r="F519" s="22" t="str">
        <f t="shared" si="104"/>
        <v>צ דימונה</v>
      </c>
      <c r="G519" s="35" t="s">
        <v>14711</v>
      </c>
      <c r="H519" s="36"/>
      <c r="I519" s="25" t="str">
        <f t="shared" si="105"/>
        <v xml:space="preserve">דימונה </v>
      </c>
      <c r="J519" s="37">
        <v>19708</v>
      </c>
      <c r="K519" s="38">
        <v>19708</v>
      </c>
      <c r="L519" s="39">
        <v>8.2606048305256752E-2</v>
      </c>
      <c r="M519" s="40">
        <v>1628</v>
      </c>
      <c r="N519" s="41">
        <v>8.2606048305256752E-2</v>
      </c>
      <c r="O519" s="42">
        <v>1628</v>
      </c>
      <c r="P519" s="7">
        <f>VLOOKUP(C519,'ריכוז נתונים'!$B$3:$C$189,2)</f>
        <v>15</v>
      </c>
      <c r="Q519" s="47" t="b">
        <f t="shared" si="106"/>
        <v>1</v>
      </c>
      <c r="R519" s="7">
        <f t="shared" si="107"/>
        <v>1.2</v>
      </c>
      <c r="S519" s="47">
        <f t="shared" si="108"/>
        <v>1314</v>
      </c>
      <c r="T519" s="7">
        <f t="shared" si="109"/>
        <v>11.6</v>
      </c>
      <c r="U519" s="7" t="str">
        <f t="shared" si="110"/>
        <v>Gap</v>
      </c>
      <c r="V519" s="7">
        <f>IF(ISERROR(IF(INDEX(rosh!$O$4:$P$710,MATCH(I519,rosh!$O$4:$O$710,0),2)="Mayor",1,)),0,IF(INDEX(rosh!$O$4:$P$710,MATCH(I519,rosh!$O$4:$O$710,0),2)="Mayor",1,))</f>
        <v>0</v>
      </c>
      <c r="W519" s="7" t="str">
        <f t="shared" si="111"/>
        <v>TRUE דימונה</v>
      </c>
      <c r="X519" s="84">
        <f t="shared" si="103"/>
        <v>15407</v>
      </c>
      <c r="Y519" s="7">
        <f t="shared" si="112"/>
        <v>2</v>
      </c>
      <c r="Z519" s="7">
        <f t="shared" si="113"/>
        <v>15</v>
      </c>
      <c r="AA519" s="7" t="str">
        <f t="shared" si="114"/>
        <v/>
      </c>
      <c r="AB519" s="7">
        <f t="shared" si="115"/>
        <v>2</v>
      </c>
    </row>
    <row r="520" spans="2:28" ht="15" thickTop="1" thickBot="1">
      <c r="B520" s="31">
        <v>2200</v>
      </c>
      <c r="C520" s="32" t="s">
        <v>14686</v>
      </c>
      <c r="D520" s="33">
        <v>28266</v>
      </c>
      <c r="E520" s="34" t="s">
        <v>2550</v>
      </c>
      <c r="F520" s="22" t="str">
        <f t="shared" si="104"/>
        <v>צח דימונה</v>
      </c>
      <c r="G520" s="35" t="s">
        <v>14703</v>
      </c>
      <c r="H520" s="36"/>
      <c r="I520" s="25" t="str">
        <f t="shared" si="105"/>
        <v xml:space="preserve">דימונה </v>
      </c>
      <c r="J520" s="37">
        <v>19708</v>
      </c>
      <c r="K520" s="38">
        <v>19708</v>
      </c>
      <c r="L520" s="39">
        <v>4.7290440430282119E-2</v>
      </c>
      <c r="M520" s="40">
        <v>932</v>
      </c>
      <c r="N520" s="41">
        <v>4.7290440430282119E-2</v>
      </c>
      <c r="O520" s="42">
        <v>932</v>
      </c>
      <c r="P520" s="7">
        <f>VLOOKUP(C520,'ריכוז נתונים'!$B$3:$C$189,2)</f>
        <v>15</v>
      </c>
      <c r="Q520" s="47" t="b">
        <f t="shared" si="106"/>
        <v>0</v>
      </c>
      <c r="R520" s="7">
        <f t="shared" si="107"/>
        <v>0</v>
      </c>
      <c r="S520" s="47">
        <f t="shared" si="108"/>
        <v>1314</v>
      </c>
      <c r="T520" s="7">
        <f t="shared" si="109"/>
        <v>11.6</v>
      </c>
      <c r="U520" s="7" t="str">
        <f t="shared" si="110"/>
        <v>Gap</v>
      </c>
      <c r="V520" s="7">
        <f>IF(ISERROR(IF(INDEX(rosh!$O$4:$P$710,MATCH(I520,rosh!$O$4:$O$710,0),2)="Mayor",1,)),0,IF(INDEX(rosh!$O$4:$P$710,MATCH(I520,rosh!$O$4:$O$710,0),2)="Mayor",1,))</f>
        <v>0</v>
      </c>
      <c r="W520" s="7" t="str">
        <f t="shared" si="111"/>
        <v>FALSE דימונה</v>
      </c>
      <c r="X520" s="84">
        <f t="shared" ref="X520:X583" si="116">SUMIF($W$4:$W$1887,W520,$M$4:$M$41887)</f>
        <v>4301</v>
      </c>
      <c r="Y520" s="7">
        <f t="shared" si="112"/>
        <v>0</v>
      </c>
      <c r="Z520" s="7">
        <f t="shared" si="113"/>
        <v>15</v>
      </c>
      <c r="AA520" s="7" t="str">
        <f t="shared" si="114"/>
        <v/>
      </c>
      <c r="AB520" s="7">
        <f t="shared" si="115"/>
        <v>0</v>
      </c>
    </row>
    <row r="521" spans="2:28" ht="15" thickTop="1" thickBot="1">
      <c r="B521" s="31">
        <v>2200</v>
      </c>
      <c r="C521" s="32" t="s">
        <v>14686</v>
      </c>
      <c r="D521" s="33">
        <v>28266</v>
      </c>
      <c r="E521" s="34" t="s">
        <v>259</v>
      </c>
      <c r="F521" s="22" t="str">
        <f t="shared" si="104"/>
        <v>ק דימונה</v>
      </c>
      <c r="G521" s="35" t="s">
        <v>14696</v>
      </c>
      <c r="H521" s="36" t="s">
        <v>14701</v>
      </c>
      <c r="I521" s="25" t="str">
        <f t="shared" si="105"/>
        <v>דימונה אבו מיכל</v>
      </c>
      <c r="J521" s="37">
        <v>19708</v>
      </c>
      <c r="K521" s="38">
        <v>19708</v>
      </c>
      <c r="L521" s="39">
        <v>4.7290440430282119E-2</v>
      </c>
      <c r="M521" s="40">
        <v>932</v>
      </c>
      <c r="N521" s="41">
        <v>4.7290440430282119E-2</v>
      </c>
      <c r="O521" s="42">
        <v>932</v>
      </c>
      <c r="P521" s="7">
        <f>VLOOKUP(C521,'ריכוז נתונים'!$B$3:$C$189,2)</f>
        <v>15</v>
      </c>
      <c r="Q521" s="47" t="b">
        <f t="shared" si="106"/>
        <v>0</v>
      </c>
      <c r="R521" s="7">
        <f t="shared" si="107"/>
        <v>0</v>
      </c>
      <c r="S521" s="47">
        <f t="shared" si="108"/>
        <v>1314</v>
      </c>
      <c r="T521" s="7">
        <f t="shared" si="109"/>
        <v>11.6</v>
      </c>
      <c r="U521" s="7" t="str">
        <f t="shared" si="110"/>
        <v>Gap</v>
      </c>
      <c r="V521" s="7">
        <f>IF(ISERROR(IF(INDEX(rosh!$O$4:$P$710,MATCH(I521,rosh!$O$4:$O$710,0),2)="Mayor",1,)),0,IF(INDEX(rosh!$O$4:$P$710,MATCH(I521,rosh!$O$4:$O$710,0),2)="Mayor",1,))</f>
        <v>0</v>
      </c>
      <c r="W521" s="7" t="str">
        <f t="shared" si="111"/>
        <v>FALSE דימונה</v>
      </c>
      <c r="X521" s="84">
        <f t="shared" si="116"/>
        <v>4301</v>
      </c>
      <c r="Y521" s="7">
        <f t="shared" si="112"/>
        <v>0</v>
      </c>
      <c r="Z521" s="7">
        <f t="shared" si="113"/>
        <v>15</v>
      </c>
      <c r="AA521" s="7" t="str">
        <f t="shared" si="114"/>
        <v/>
      </c>
      <c r="AB521" s="7">
        <f t="shared" si="115"/>
        <v>0</v>
      </c>
    </row>
    <row r="522" spans="2:28" ht="15" thickTop="1" thickBot="1">
      <c r="B522" s="31">
        <v>2200</v>
      </c>
      <c r="C522" s="32" t="s">
        <v>14686</v>
      </c>
      <c r="D522" s="33">
        <v>28266</v>
      </c>
      <c r="E522" s="34" t="s">
        <v>87</v>
      </c>
      <c r="F522" s="22" t="str">
        <f t="shared" si="104"/>
        <v>נ דימונה</v>
      </c>
      <c r="G522" s="35" t="s">
        <v>14720</v>
      </c>
      <c r="H522" s="36"/>
      <c r="I522" s="25" t="str">
        <f t="shared" si="105"/>
        <v xml:space="preserve">דימונה </v>
      </c>
      <c r="J522" s="37">
        <v>19708</v>
      </c>
      <c r="K522" s="38">
        <v>19708</v>
      </c>
      <c r="L522" s="39">
        <v>4.2013395575400854E-2</v>
      </c>
      <c r="M522" s="40">
        <v>828</v>
      </c>
      <c r="N522" s="41">
        <v>4.2013395575400854E-2</v>
      </c>
      <c r="O522" s="42">
        <v>828</v>
      </c>
      <c r="P522" s="7">
        <f>VLOOKUP(C522,'ריכוז נתונים'!$B$3:$C$189,2)</f>
        <v>15</v>
      </c>
      <c r="Q522" s="47" t="b">
        <f t="shared" si="106"/>
        <v>0</v>
      </c>
      <c r="R522" s="7">
        <f t="shared" si="107"/>
        <v>0</v>
      </c>
      <c r="S522" s="47">
        <f t="shared" si="108"/>
        <v>1314</v>
      </c>
      <c r="T522" s="7">
        <f t="shared" si="109"/>
        <v>11.6</v>
      </c>
      <c r="U522" s="7" t="str">
        <f t="shared" si="110"/>
        <v>Gap</v>
      </c>
      <c r="V522" s="7">
        <f>IF(ISERROR(IF(INDEX(rosh!$O$4:$P$710,MATCH(I522,rosh!$O$4:$O$710,0),2)="Mayor",1,)),0,IF(INDEX(rosh!$O$4:$P$710,MATCH(I522,rosh!$O$4:$O$710,0),2)="Mayor",1,))</f>
        <v>0</v>
      </c>
      <c r="W522" s="7" t="str">
        <f t="shared" si="111"/>
        <v>FALSE דימונה</v>
      </c>
      <c r="X522" s="84">
        <f t="shared" si="116"/>
        <v>4301</v>
      </c>
      <c r="Y522" s="7">
        <f t="shared" si="112"/>
        <v>0</v>
      </c>
      <c r="Z522" s="7">
        <f t="shared" si="113"/>
        <v>15</v>
      </c>
      <c r="AA522" s="7" t="str">
        <f t="shared" si="114"/>
        <v/>
      </c>
      <c r="AB522" s="7">
        <f t="shared" si="115"/>
        <v>0</v>
      </c>
    </row>
    <row r="523" spans="2:28" ht="15" thickTop="1" thickBot="1">
      <c r="B523" s="31">
        <v>2200</v>
      </c>
      <c r="C523" s="32" t="s">
        <v>14686</v>
      </c>
      <c r="D523" s="33">
        <v>28266</v>
      </c>
      <c r="E523" s="34" t="s">
        <v>1194</v>
      </c>
      <c r="F523" s="22" t="str">
        <f t="shared" si="104"/>
        <v>יד דימונה</v>
      </c>
      <c r="G523" s="35" t="s">
        <v>14756</v>
      </c>
      <c r="H523" s="36"/>
      <c r="I523" s="25" t="str">
        <f t="shared" si="105"/>
        <v xml:space="preserve">דימונה </v>
      </c>
      <c r="J523" s="37">
        <v>19708</v>
      </c>
      <c r="K523" s="38">
        <v>19708</v>
      </c>
      <c r="L523" s="39">
        <v>3.9983762938908055E-2</v>
      </c>
      <c r="M523" s="40">
        <v>788</v>
      </c>
      <c r="N523" s="41">
        <v>3.9983762938908055E-2</v>
      </c>
      <c r="O523" s="42">
        <v>787.99999999999989</v>
      </c>
      <c r="P523" s="7">
        <f>VLOOKUP(C523,'ריכוז נתונים'!$B$3:$C$189,2)</f>
        <v>15</v>
      </c>
      <c r="Q523" s="47" t="b">
        <f t="shared" si="106"/>
        <v>0</v>
      </c>
      <c r="R523" s="7">
        <f t="shared" si="107"/>
        <v>0</v>
      </c>
      <c r="S523" s="47">
        <f t="shared" si="108"/>
        <v>1314</v>
      </c>
      <c r="T523" s="7">
        <f t="shared" si="109"/>
        <v>11.6</v>
      </c>
      <c r="U523" s="7" t="str">
        <f t="shared" si="110"/>
        <v>Gap</v>
      </c>
      <c r="V523" s="7">
        <f>IF(ISERROR(IF(INDEX(rosh!$O$4:$P$710,MATCH(I523,rosh!$O$4:$O$710,0),2)="Mayor",1,)),0,IF(INDEX(rosh!$O$4:$P$710,MATCH(I523,rosh!$O$4:$O$710,0),2)="Mayor",1,))</f>
        <v>0</v>
      </c>
      <c r="W523" s="7" t="str">
        <f t="shared" si="111"/>
        <v>FALSE דימונה</v>
      </c>
      <c r="X523" s="84">
        <f t="shared" si="116"/>
        <v>4301</v>
      </c>
      <c r="Y523" s="7">
        <f t="shared" si="112"/>
        <v>0</v>
      </c>
      <c r="Z523" s="7">
        <f t="shared" si="113"/>
        <v>15</v>
      </c>
      <c r="AA523" s="7" t="str">
        <f t="shared" si="114"/>
        <v/>
      </c>
      <c r="AB523" s="7">
        <f t="shared" si="115"/>
        <v>0</v>
      </c>
    </row>
    <row r="524" spans="2:28" ht="15" thickTop="1" thickBot="1">
      <c r="B524" s="31">
        <v>2200</v>
      </c>
      <c r="C524" s="32" t="s">
        <v>14686</v>
      </c>
      <c r="D524" s="33">
        <v>28266</v>
      </c>
      <c r="E524" s="34" t="s">
        <v>2502</v>
      </c>
      <c r="F524" s="22" t="str">
        <f t="shared" si="104"/>
        <v>כן דימונה</v>
      </c>
      <c r="G524" s="35" t="s">
        <v>14748</v>
      </c>
      <c r="H524" s="36"/>
      <c r="I524" s="25" t="str">
        <f t="shared" si="105"/>
        <v xml:space="preserve">דימונה </v>
      </c>
      <c r="J524" s="37">
        <v>19708</v>
      </c>
      <c r="K524" s="38">
        <v>19708</v>
      </c>
      <c r="L524" s="39">
        <v>2.1311142683174345E-2</v>
      </c>
      <c r="M524" s="40">
        <v>420</v>
      </c>
      <c r="N524" s="41">
        <v>2.1311142683174345E-2</v>
      </c>
      <c r="O524" s="42">
        <v>420</v>
      </c>
      <c r="P524" s="7">
        <f>VLOOKUP(C524,'ריכוז נתונים'!$B$3:$C$189,2)</f>
        <v>15</v>
      </c>
      <c r="Q524" s="47" t="b">
        <f t="shared" si="106"/>
        <v>0</v>
      </c>
      <c r="R524" s="7">
        <f t="shared" si="107"/>
        <v>0</v>
      </c>
      <c r="S524" s="47">
        <f t="shared" si="108"/>
        <v>1314</v>
      </c>
      <c r="T524" s="7">
        <f t="shared" si="109"/>
        <v>11.6</v>
      </c>
      <c r="U524" s="7" t="str">
        <f t="shared" si="110"/>
        <v>Gap</v>
      </c>
      <c r="V524" s="7">
        <f>IF(ISERROR(IF(INDEX(rosh!$O$4:$P$710,MATCH(I524,rosh!$O$4:$O$710,0),2)="Mayor",1,)),0,IF(INDEX(rosh!$O$4:$P$710,MATCH(I524,rosh!$O$4:$O$710,0),2)="Mayor",1,))</f>
        <v>0</v>
      </c>
      <c r="W524" s="7" t="str">
        <f t="shared" si="111"/>
        <v>FALSE דימונה</v>
      </c>
      <c r="X524" s="84">
        <f t="shared" si="116"/>
        <v>4301</v>
      </c>
      <c r="Y524" s="7">
        <f t="shared" si="112"/>
        <v>0</v>
      </c>
      <c r="Z524" s="7">
        <f t="shared" si="113"/>
        <v>15</v>
      </c>
      <c r="AA524" s="7" t="str">
        <f t="shared" si="114"/>
        <v/>
      </c>
      <c r="AB524" s="7">
        <f t="shared" si="115"/>
        <v>0</v>
      </c>
    </row>
    <row r="525" spans="2:28" ht="15" thickTop="1" thickBot="1">
      <c r="B525" s="31">
        <v>2200</v>
      </c>
      <c r="C525" s="32" t="s">
        <v>14686</v>
      </c>
      <c r="D525" s="33">
        <v>28266</v>
      </c>
      <c r="E525" s="34" t="s">
        <v>70</v>
      </c>
      <c r="F525" s="22" t="str">
        <f t="shared" si="104"/>
        <v>א דימונה</v>
      </c>
      <c r="G525" s="35" t="s">
        <v>14773</v>
      </c>
      <c r="H525" s="36" t="s">
        <v>14781</v>
      </c>
      <c r="I525" s="25" t="str">
        <f t="shared" si="105"/>
        <v>דימונה מלכה משה</v>
      </c>
      <c r="J525" s="37">
        <v>19708</v>
      </c>
      <c r="K525" s="38">
        <v>19708</v>
      </c>
      <c r="L525" s="39">
        <v>2.0347067180840266E-2</v>
      </c>
      <c r="M525" s="40">
        <v>401</v>
      </c>
      <c r="N525" s="41">
        <v>2.0347067180840266E-2</v>
      </c>
      <c r="O525" s="42">
        <v>400.99999999999994</v>
      </c>
      <c r="P525" s="7">
        <f>VLOOKUP(C525,'ריכוז נתונים'!$B$3:$C$189,2)</f>
        <v>15</v>
      </c>
      <c r="Q525" s="47" t="b">
        <f t="shared" si="106"/>
        <v>0</v>
      </c>
      <c r="R525" s="7">
        <f t="shared" si="107"/>
        <v>0</v>
      </c>
      <c r="S525" s="47">
        <f t="shared" si="108"/>
        <v>1314</v>
      </c>
      <c r="T525" s="7">
        <f t="shared" si="109"/>
        <v>11.6</v>
      </c>
      <c r="U525" s="7" t="str">
        <f t="shared" si="110"/>
        <v>Gap</v>
      </c>
      <c r="V525" s="7">
        <f>IF(ISERROR(IF(INDEX(rosh!$O$4:$P$710,MATCH(I525,rosh!$O$4:$O$710,0),2)="Mayor",1,)),0,IF(INDEX(rosh!$O$4:$P$710,MATCH(I525,rosh!$O$4:$O$710,0),2)="Mayor",1,))</f>
        <v>0</v>
      </c>
      <c r="W525" s="7" t="str">
        <f t="shared" si="111"/>
        <v>FALSE דימונה</v>
      </c>
      <c r="X525" s="84">
        <f t="shared" si="116"/>
        <v>4301</v>
      </c>
      <c r="Y525" s="7">
        <f t="shared" si="112"/>
        <v>0</v>
      </c>
      <c r="Z525" s="7">
        <f t="shared" si="113"/>
        <v>15</v>
      </c>
      <c r="AA525" s="7" t="str">
        <f t="shared" si="114"/>
        <v/>
      </c>
      <c r="AB525" s="7">
        <f t="shared" si="115"/>
        <v>0</v>
      </c>
    </row>
    <row r="526" spans="2:28" ht="15" thickTop="1" thickBot="1">
      <c r="B526" s="31">
        <v>9700</v>
      </c>
      <c r="C526" s="32" t="s">
        <v>14527</v>
      </c>
      <c r="D526" s="33">
        <v>38865</v>
      </c>
      <c r="E526" s="34" t="s">
        <v>10373</v>
      </c>
      <c r="F526" s="22" t="str">
        <f t="shared" si="104"/>
        <v>הד הוד השרון</v>
      </c>
      <c r="G526" s="35" t="s">
        <v>14649</v>
      </c>
      <c r="H526" s="36" t="s">
        <v>14665</v>
      </c>
      <c r="I526" s="25" t="str">
        <f t="shared" si="105"/>
        <v>הוד השרון אדיב חי</v>
      </c>
      <c r="J526" s="37">
        <v>21601</v>
      </c>
      <c r="K526" s="38">
        <v>21601</v>
      </c>
      <c r="L526" s="39">
        <v>0.20036109439377806</v>
      </c>
      <c r="M526" s="40">
        <v>4328</v>
      </c>
      <c r="N526" s="41">
        <v>0.20036109439377806</v>
      </c>
      <c r="O526" s="42">
        <v>4328</v>
      </c>
      <c r="P526" s="7">
        <f>VLOOKUP(C526,'ריכוז נתונים'!$B$3:$C$189,2)</f>
        <v>17</v>
      </c>
      <c r="Q526" s="47" t="b">
        <f t="shared" si="106"/>
        <v>1</v>
      </c>
      <c r="R526" s="7">
        <f t="shared" si="107"/>
        <v>3.4</v>
      </c>
      <c r="S526" s="47">
        <f t="shared" si="108"/>
        <v>1271</v>
      </c>
      <c r="T526" s="7">
        <f t="shared" si="109"/>
        <v>15.600000000000001</v>
      </c>
      <c r="U526" s="7" t="str">
        <f t="shared" si="110"/>
        <v>Gap</v>
      </c>
      <c r="V526" s="7">
        <f>IF(ISERROR(IF(INDEX(rosh!$O$4:$P$710,MATCH(I526,rosh!$O$4:$O$710,0),2)="Mayor",1,)),0,IF(INDEX(rosh!$O$4:$P$710,MATCH(I526,rosh!$O$4:$O$710,0),2)="Mayor",1,))</f>
        <v>0</v>
      </c>
      <c r="W526" s="7" t="str">
        <f t="shared" si="111"/>
        <v>TRUE הוד השרון</v>
      </c>
      <c r="X526" s="84">
        <f t="shared" si="116"/>
        <v>19820</v>
      </c>
      <c r="Y526" s="7">
        <f t="shared" si="112"/>
        <v>4</v>
      </c>
      <c r="Z526" s="7">
        <f t="shared" si="113"/>
        <v>17</v>
      </c>
      <c r="AA526" s="7" t="str">
        <f t="shared" si="114"/>
        <v/>
      </c>
      <c r="AB526" s="7">
        <f t="shared" si="115"/>
        <v>4</v>
      </c>
    </row>
    <row r="527" spans="2:28" ht="15" thickTop="1" thickBot="1">
      <c r="B527" s="31">
        <v>9700</v>
      </c>
      <c r="C527" s="32" t="s">
        <v>14527</v>
      </c>
      <c r="D527" s="33">
        <v>38865</v>
      </c>
      <c r="E527" s="34" t="s">
        <v>108</v>
      </c>
      <c r="F527" s="22" t="str">
        <f t="shared" si="104"/>
        <v>פה הוד השרון</v>
      </c>
      <c r="G527" s="35" t="s">
        <v>14564</v>
      </c>
      <c r="H527" s="36" t="s">
        <v>14584</v>
      </c>
      <c r="I527" s="25" t="str">
        <f t="shared" si="105"/>
        <v>הוד השרון גור נוה יוסף</v>
      </c>
      <c r="J527" s="37">
        <v>21601</v>
      </c>
      <c r="K527" s="38">
        <v>21601</v>
      </c>
      <c r="L527" s="39">
        <v>0.1542058238044535</v>
      </c>
      <c r="M527" s="40">
        <v>3331</v>
      </c>
      <c r="N527" s="41">
        <v>0.1542058238044535</v>
      </c>
      <c r="O527" s="42">
        <v>3331</v>
      </c>
      <c r="P527" s="7">
        <f>VLOOKUP(C527,'ריכוז נתונים'!$B$3:$C$189,2)</f>
        <v>17</v>
      </c>
      <c r="Q527" s="47" t="b">
        <f t="shared" si="106"/>
        <v>1</v>
      </c>
      <c r="R527" s="7">
        <f t="shared" si="107"/>
        <v>2.6</v>
      </c>
      <c r="S527" s="47">
        <f t="shared" si="108"/>
        <v>1271</v>
      </c>
      <c r="T527" s="7">
        <f t="shared" si="109"/>
        <v>15.600000000000001</v>
      </c>
      <c r="U527" s="7" t="str">
        <f t="shared" si="110"/>
        <v>Gap</v>
      </c>
      <c r="V527" s="7">
        <f>IF(ISERROR(IF(INDEX(rosh!$O$4:$P$710,MATCH(I527,rosh!$O$4:$O$710,0),2)="Mayor",1,)),0,IF(INDEX(rosh!$O$4:$P$710,MATCH(I527,rosh!$O$4:$O$710,0),2)="Mayor",1,))</f>
        <v>0</v>
      </c>
      <c r="W527" s="7" t="str">
        <f t="shared" si="111"/>
        <v>TRUE הוד השרון</v>
      </c>
      <c r="X527" s="84">
        <f t="shared" si="116"/>
        <v>19820</v>
      </c>
      <c r="Y527" s="7">
        <f t="shared" si="112"/>
        <v>3</v>
      </c>
      <c r="Z527" s="7">
        <f t="shared" si="113"/>
        <v>17</v>
      </c>
      <c r="AA527" s="7" t="str">
        <f t="shared" si="114"/>
        <v/>
      </c>
      <c r="AB527" s="7">
        <f t="shared" si="115"/>
        <v>3</v>
      </c>
    </row>
    <row r="528" spans="2:28" ht="15" thickTop="1" thickBot="1">
      <c r="B528" s="31">
        <v>9700</v>
      </c>
      <c r="C528" s="32" t="s">
        <v>14527</v>
      </c>
      <c r="D528" s="33">
        <v>38865</v>
      </c>
      <c r="E528" s="34" t="s">
        <v>1658</v>
      </c>
      <c r="F528" s="22" t="str">
        <f t="shared" si="104"/>
        <v>אח הוד השרון</v>
      </c>
      <c r="G528" s="35" t="s">
        <v>14667</v>
      </c>
      <c r="H528" s="36" t="s">
        <v>14684</v>
      </c>
      <c r="I528" s="25" t="str">
        <f t="shared" si="105"/>
        <v>הוד השרון רוזן יואב</v>
      </c>
      <c r="J528" s="37">
        <v>21601</v>
      </c>
      <c r="K528" s="38">
        <v>21601</v>
      </c>
      <c r="L528" s="39">
        <v>0.12730892088329243</v>
      </c>
      <c r="M528" s="40">
        <v>2750</v>
      </c>
      <c r="N528" s="41">
        <v>0.12730892088329243</v>
      </c>
      <c r="O528" s="42">
        <v>2750</v>
      </c>
      <c r="P528" s="7">
        <f>VLOOKUP(C528,'ריכוז נתונים'!$B$3:$C$189,2)</f>
        <v>17</v>
      </c>
      <c r="Q528" s="47" t="b">
        <f t="shared" si="106"/>
        <v>1</v>
      </c>
      <c r="R528" s="7">
        <f t="shared" si="107"/>
        <v>2.2000000000000002</v>
      </c>
      <c r="S528" s="47">
        <f t="shared" si="108"/>
        <v>1271</v>
      </c>
      <c r="T528" s="7">
        <f t="shared" si="109"/>
        <v>15.600000000000001</v>
      </c>
      <c r="U528" s="7" t="str">
        <f t="shared" si="110"/>
        <v>Gap</v>
      </c>
      <c r="V528" s="7">
        <f>IF(ISERROR(IF(INDEX(rosh!$O$4:$P$710,MATCH(I528,rosh!$O$4:$O$710,0),2)="Mayor",1,)),0,IF(INDEX(rosh!$O$4:$P$710,MATCH(I528,rosh!$O$4:$O$710,0),2)="Mayor",1,))</f>
        <v>0</v>
      </c>
      <c r="W528" s="7" t="str">
        <f t="shared" si="111"/>
        <v>TRUE הוד השרון</v>
      </c>
      <c r="X528" s="84">
        <f t="shared" si="116"/>
        <v>19820</v>
      </c>
      <c r="Y528" s="7">
        <f t="shared" si="112"/>
        <v>2</v>
      </c>
      <c r="Z528" s="7">
        <f t="shared" si="113"/>
        <v>17</v>
      </c>
      <c r="AA528" s="7" t="str">
        <f t="shared" si="114"/>
        <v/>
      </c>
      <c r="AB528" s="7">
        <f t="shared" si="115"/>
        <v>2</v>
      </c>
    </row>
    <row r="529" spans="2:28" ht="15" thickTop="1" thickBot="1">
      <c r="B529" s="31">
        <v>9700</v>
      </c>
      <c r="C529" s="32" t="s">
        <v>14527</v>
      </c>
      <c r="D529" s="33">
        <v>38865</v>
      </c>
      <c r="E529" s="34" t="s">
        <v>295</v>
      </c>
      <c r="F529" s="22" t="str">
        <f t="shared" si="104"/>
        <v>צ הוד השרון</v>
      </c>
      <c r="G529" s="35" t="s">
        <v>14551</v>
      </c>
      <c r="H529" s="36" t="s">
        <v>14562</v>
      </c>
      <c r="I529" s="25" t="str">
        <f t="shared" si="105"/>
        <v>הוד השרון כוכבי אמיר</v>
      </c>
      <c r="J529" s="37">
        <v>21601</v>
      </c>
      <c r="K529" s="38">
        <v>21601</v>
      </c>
      <c r="L529" s="39">
        <v>0.11082820239803713</v>
      </c>
      <c r="M529" s="40">
        <v>2394</v>
      </c>
      <c r="N529" s="41">
        <v>0.11082820239803713</v>
      </c>
      <c r="O529" s="42">
        <v>2394</v>
      </c>
      <c r="P529" s="7">
        <f>VLOOKUP(C529,'ריכוז נתונים'!$B$3:$C$189,2)</f>
        <v>17</v>
      </c>
      <c r="Q529" s="47" t="b">
        <f t="shared" si="106"/>
        <v>1</v>
      </c>
      <c r="R529" s="7">
        <f t="shared" si="107"/>
        <v>1.9</v>
      </c>
      <c r="S529" s="47">
        <f t="shared" si="108"/>
        <v>1271</v>
      </c>
      <c r="T529" s="7">
        <f t="shared" si="109"/>
        <v>15.600000000000001</v>
      </c>
      <c r="U529" s="7" t="str">
        <f t="shared" si="110"/>
        <v>Gap</v>
      </c>
      <c r="V529" s="7">
        <f>IF(ISERROR(IF(INDEX(rosh!$O$4:$P$710,MATCH(I529,rosh!$O$4:$O$710,0),2)="Mayor",1,)),0,IF(INDEX(rosh!$O$4:$P$710,MATCH(I529,rosh!$O$4:$O$710,0),2)="Mayor",1,))</f>
        <v>0</v>
      </c>
      <c r="W529" s="7" t="str">
        <f t="shared" si="111"/>
        <v>TRUE הוד השרון</v>
      </c>
      <c r="X529" s="84">
        <f t="shared" si="116"/>
        <v>19820</v>
      </c>
      <c r="Y529" s="7">
        <f t="shared" si="112"/>
        <v>2</v>
      </c>
      <c r="Z529" s="7">
        <f t="shared" si="113"/>
        <v>17</v>
      </c>
      <c r="AA529" s="7" t="str">
        <f t="shared" si="114"/>
        <v/>
      </c>
      <c r="AB529" s="7">
        <f t="shared" si="115"/>
        <v>2</v>
      </c>
    </row>
    <row r="530" spans="2:28" ht="15" thickTop="1" thickBot="1">
      <c r="B530" s="31">
        <v>9700</v>
      </c>
      <c r="C530" s="32" t="s">
        <v>14527</v>
      </c>
      <c r="D530" s="33">
        <v>38865</v>
      </c>
      <c r="E530" s="34" t="s">
        <v>1186</v>
      </c>
      <c r="F530" s="22" t="str">
        <f t="shared" si="104"/>
        <v>יש הוד השרון</v>
      </c>
      <c r="G530" s="35" t="s">
        <v>14635</v>
      </c>
      <c r="H530" s="36"/>
      <c r="I530" s="25" t="str">
        <f t="shared" si="105"/>
        <v xml:space="preserve">הוד השרון </v>
      </c>
      <c r="J530" s="37">
        <v>21601</v>
      </c>
      <c r="K530" s="38">
        <v>21601</v>
      </c>
      <c r="L530" s="39">
        <v>0.1057821397157539</v>
      </c>
      <c r="M530" s="40">
        <v>2285</v>
      </c>
      <c r="N530" s="41">
        <v>0.1057821397157539</v>
      </c>
      <c r="O530" s="42">
        <v>2285</v>
      </c>
      <c r="P530" s="7">
        <f>VLOOKUP(C530,'ריכוז נתונים'!$B$3:$C$189,2)</f>
        <v>17</v>
      </c>
      <c r="Q530" s="47" t="b">
        <f t="shared" si="106"/>
        <v>1</v>
      </c>
      <c r="R530" s="7">
        <f t="shared" si="107"/>
        <v>1.8</v>
      </c>
      <c r="S530" s="47">
        <f t="shared" si="108"/>
        <v>1271</v>
      </c>
      <c r="T530" s="7">
        <f t="shared" si="109"/>
        <v>15.600000000000001</v>
      </c>
      <c r="U530" s="7" t="str">
        <f t="shared" si="110"/>
        <v>Gap</v>
      </c>
      <c r="V530" s="7">
        <f>IF(ISERROR(IF(INDEX(rosh!$O$4:$P$710,MATCH(I530,rosh!$O$4:$O$710,0),2)="Mayor",1,)),0,IF(INDEX(rosh!$O$4:$P$710,MATCH(I530,rosh!$O$4:$O$710,0),2)="Mayor",1,))</f>
        <v>0</v>
      </c>
      <c r="W530" s="7" t="str">
        <f t="shared" si="111"/>
        <v>TRUE הוד השרון</v>
      </c>
      <c r="X530" s="84">
        <f t="shared" si="116"/>
        <v>19820</v>
      </c>
      <c r="Y530" s="7">
        <f t="shared" si="112"/>
        <v>2</v>
      </c>
      <c r="Z530" s="7">
        <f t="shared" si="113"/>
        <v>17</v>
      </c>
      <c r="AA530" s="7" t="str">
        <f t="shared" si="114"/>
        <v/>
      </c>
      <c r="AB530" s="7">
        <f t="shared" si="115"/>
        <v>2</v>
      </c>
    </row>
    <row r="531" spans="2:28" ht="15" thickTop="1" thickBot="1">
      <c r="B531" s="31">
        <v>9700</v>
      </c>
      <c r="C531" s="32" t="s">
        <v>14527</v>
      </c>
      <c r="D531" s="33">
        <v>38865</v>
      </c>
      <c r="E531" s="34" t="s">
        <v>14526</v>
      </c>
      <c r="F531" s="22" t="str">
        <f t="shared" si="104"/>
        <v>תכ הוד השרון</v>
      </c>
      <c r="G531" s="35" t="s">
        <v>14525</v>
      </c>
      <c r="H531" s="36" t="s">
        <v>14543</v>
      </c>
      <c r="I531" s="25" t="str">
        <f t="shared" si="105"/>
        <v>הוד השרון גוטרמן אביבה</v>
      </c>
      <c r="J531" s="37">
        <v>21601</v>
      </c>
      <c r="K531" s="38">
        <v>21601</v>
      </c>
      <c r="L531" s="39">
        <v>8.6708948659784263E-2</v>
      </c>
      <c r="M531" s="40">
        <v>1873</v>
      </c>
      <c r="N531" s="41">
        <v>8.6708948659784263E-2</v>
      </c>
      <c r="O531" s="42">
        <v>1872.9999999999998</v>
      </c>
      <c r="P531" s="7">
        <f>VLOOKUP(C531,'ריכוז נתונים'!$B$3:$C$189,2)</f>
        <v>17</v>
      </c>
      <c r="Q531" s="47" t="b">
        <f t="shared" si="106"/>
        <v>1</v>
      </c>
      <c r="R531" s="7">
        <f t="shared" si="107"/>
        <v>1.5</v>
      </c>
      <c r="S531" s="47">
        <f t="shared" si="108"/>
        <v>1271</v>
      </c>
      <c r="T531" s="7">
        <f t="shared" si="109"/>
        <v>15.600000000000001</v>
      </c>
      <c r="U531" s="7" t="str">
        <f t="shared" si="110"/>
        <v>Gap</v>
      </c>
      <c r="V531" s="7">
        <f>IF(ISERROR(IF(INDEX(rosh!$O$4:$P$710,MATCH(I531,rosh!$O$4:$O$710,0),2)="Mayor",1,)),0,IF(INDEX(rosh!$O$4:$P$710,MATCH(I531,rosh!$O$4:$O$710,0),2)="Mayor",1,))</f>
        <v>0</v>
      </c>
      <c r="W531" s="7" t="str">
        <f t="shared" si="111"/>
        <v>TRUE הוד השרון</v>
      </c>
      <c r="X531" s="84">
        <f t="shared" si="116"/>
        <v>19820</v>
      </c>
      <c r="Y531" s="7">
        <f t="shared" si="112"/>
        <v>2</v>
      </c>
      <c r="Z531" s="7">
        <f t="shared" si="113"/>
        <v>17</v>
      </c>
      <c r="AA531" s="7" t="str">
        <f t="shared" si="114"/>
        <v/>
      </c>
      <c r="AB531" s="7">
        <f t="shared" si="115"/>
        <v>2</v>
      </c>
    </row>
    <row r="532" spans="2:28" ht="15" thickTop="1" thickBot="1">
      <c r="B532" s="31">
        <v>9700</v>
      </c>
      <c r="C532" s="32" t="s">
        <v>14527</v>
      </c>
      <c r="D532" s="33">
        <v>38865</v>
      </c>
      <c r="E532" s="34" t="s">
        <v>1059</v>
      </c>
      <c r="F532" s="22" t="str">
        <f t="shared" si="104"/>
        <v>ע הוד השרון</v>
      </c>
      <c r="G532" s="35" t="s">
        <v>14586</v>
      </c>
      <c r="H532" s="36"/>
      <c r="I532" s="25" t="str">
        <f t="shared" si="105"/>
        <v xml:space="preserve">הוד השרון </v>
      </c>
      <c r="J532" s="37">
        <v>21601</v>
      </c>
      <c r="K532" s="38">
        <v>21601</v>
      </c>
      <c r="L532" s="39">
        <v>7.8746354335447438E-2</v>
      </c>
      <c r="M532" s="40">
        <v>1701</v>
      </c>
      <c r="N532" s="41">
        <v>7.8746354335447438E-2</v>
      </c>
      <c r="O532" s="42">
        <v>1701</v>
      </c>
      <c r="P532" s="7">
        <f>VLOOKUP(C532,'ריכוז נתונים'!$B$3:$C$189,2)</f>
        <v>17</v>
      </c>
      <c r="Q532" s="47" t="b">
        <f t="shared" si="106"/>
        <v>1</v>
      </c>
      <c r="R532" s="7">
        <f t="shared" si="107"/>
        <v>1.3</v>
      </c>
      <c r="S532" s="47">
        <f t="shared" si="108"/>
        <v>1271</v>
      </c>
      <c r="T532" s="7">
        <f t="shared" si="109"/>
        <v>15.600000000000001</v>
      </c>
      <c r="U532" s="7" t="str">
        <f t="shared" si="110"/>
        <v>Gap</v>
      </c>
      <c r="V532" s="7">
        <f>IF(ISERROR(IF(INDEX(rosh!$O$4:$P$710,MATCH(I532,rosh!$O$4:$O$710,0),2)="Mayor",1,)),0,IF(INDEX(rosh!$O$4:$P$710,MATCH(I532,rosh!$O$4:$O$710,0),2)="Mayor",1,))</f>
        <v>0</v>
      </c>
      <c r="W532" s="7" t="str">
        <f t="shared" si="111"/>
        <v>TRUE הוד השרון</v>
      </c>
      <c r="X532" s="84">
        <f t="shared" si="116"/>
        <v>19820</v>
      </c>
      <c r="Y532" s="7">
        <f t="shared" si="112"/>
        <v>1</v>
      </c>
      <c r="Z532" s="7">
        <f t="shared" si="113"/>
        <v>17</v>
      </c>
      <c r="AA532" s="7" t="str">
        <f t="shared" si="114"/>
        <v/>
      </c>
      <c r="AB532" s="7">
        <f t="shared" si="115"/>
        <v>1</v>
      </c>
    </row>
    <row r="533" spans="2:28" ht="26" thickTop="1" thickBot="1">
      <c r="B533" s="31">
        <v>9700</v>
      </c>
      <c r="C533" s="32" t="s">
        <v>14527</v>
      </c>
      <c r="D533" s="33">
        <v>38865</v>
      </c>
      <c r="E533" s="34" t="s">
        <v>1007</v>
      </c>
      <c r="F533" s="22" t="str">
        <f t="shared" si="104"/>
        <v>טב הוד השרון</v>
      </c>
      <c r="G533" s="35" t="s">
        <v>14642</v>
      </c>
      <c r="H533" s="36"/>
      <c r="I533" s="25" t="str">
        <f t="shared" si="105"/>
        <v xml:space="preserve">הוד השרון </v>
      </c>
      <c r="J533" s="37">
        <v>21601</v>
      </c>
      <c r="K533" s="38">
        <v>21601</v>
      </c>
      <c r="L533" s="39">
        <v>5.3608629230128234E-2</v>
      </c>
      <c r="M533" s="40">
        <v>1158</v>
      </c>
      <c r="N533" s="41">
        <v>5.3608629230128234E-2</v>
      </c>
      <c r="O533" s="42">
        <v>1158</v>
      </c>
      <c r="P533" s="7">
        <f>VLOOKUP(C533,'ריכוז נתונים'!$B$3:$C$189,2)</f>
        <v>17</v>
      </c>
      <c r="Q533" s="47" t="b">
        <f t="shared" si="106"/>
        <v>1</v>
      </c>
      <c r="R533" s="7">
        <f t="shared" si="107"/>
        <v>0.9</v>
      </c>
      <c r="S533" s="47">
        <f t="shared" si="108"/>
        <v>1271</v>
      </c>
      <c r="T533" s="7">
        <f t="shared" si="109"/>
        <v>15.600000000000001</v>
      </c>
      <c r="U533" s="7" t="str">
        <f t="shared" si="110"/>
        <v>Gap</v>
      </c>
      <c r="V533" s="7">
        <f>IF(ISERROR(IF(INDEX(rosh!$O$4:$P$710,MATCH(I533,rosh!$O$4:$O$710,0),2)="Mayor",1,)),0,IF(INDEX(rosh!$O$4:$P$710,MATCH(I533,rosh!$O$4:$O$710,0),2)="Mayor",1,))</f>
        <v>0</v>
      </c>
      <c r="W533" s="7" t="str">
        <f t="shared" si="111"/>
        <v>TRUE הוד השרון</v>
      </c>
      <c r="X533" s="84">
        <f t="shared" si="116"/>
        <v>19820</v>
      </c>
      <c r="Y533" s="7">
        <f t="shared" si="112"/>
        <v>1</v>
      </c>
      <c r="Z533" s="7">
        <f t="shared" si="113"/>
        <v>17</v>
      </c>
      <c r="AA533" s="7" t="str">
        <f t="shared" si="114"/>
        <v/>
      </c>
      <c r="AB533" s="7">
        <f t="shared" si="115"/>
        <v>1</v>
      </c>
    </row>
    <row r="534" spans="2:28" ht="15" thickTop="1" thickBot="1">
      <c r="B534" s="31">
        <v>9700</v>
      </c>
      <c r="C534" s="32" t="s">
        <v>14527</v>
      </c>
      <c r="D534" s="33">
        <v>38865</v>
      </c>
      <c r="E534" s="34" t="s">
        <v>126</v>
      </c>
      <c r="F534" s="22" t="str">
        <f t="shared" si="104"/>
        <v>מחל הוד השרון</v>
      </c>
      <c r="G534" s="35" t="s">
        <v>14599</v>
      </c>
      <c r="H534" s="36"/>
      <c r="I534" s="25" t="str">
        <f t="shared" si="105"/>
        <v xml:space="preserve">הוד השרון </v>
      </c>
      <c r="J534" s="37">
        <v>21601</v>
      </c>
      <c r="K534" s="38">
        <v>21601</v>
      </c>
      <c r="L534" s="39">
        <v>3.5276144622934123E-2</v>
      </c>
      <c r="M534" s="40">
        <v>762</v>
      </c>
      <c r="N534" s="41">
        <v>3.5276144622934123E-2</v>
      </c>
      <c r="O534" s="42">
        <v>762</v>
      </c>
      <c r="P534" s="7">
        <f>VLOOKUP(C534,'ריכוז נתונים'!$B$3:$C$189,2)</f>
        <v>17</v>
      </c>
      <c r="Q534" s="47" t="b">
        <f t="shared" si="106"/>
        <v>0</v>
      </c>
      <c r="R534" s="7">
        <f t="shared" si="107"/>
        <v>0</v>
      </c>
      <c r="S534" s="47">
        <f t="shared" si="108"/>
        <v>1271</v>
      </c>
      <c r="T534" s="7">
        <f t="shared" si="109"/>
        <v>15.600000000000001</v>
      </c>
      <c r="U534" s="7" t="str">
        <f t="shared" si="110"/>
        <v>Gap</v>
      </c>
      <c r="V534" s="7">
        <f>IF(ISERROR(IF(INDEX(rosh!$O$4:$P$710,MATCH(I534,rosh!$O$4:$O$710,0),2)="Mayor",1,)),0,IF(INDEX(rosh!$O$4:$P$710,MATCH(I534,rosh!$O$4:$O$710,0),2)="Mayor",1,))</f>
        <v>0</v>
      </c>
      <c r="W534" s="7" t="str">
        <f t="shared" si="111"/>
        <v>FALSE הוד השרון</v>
      </c>
      <c r="X534" s="84">
        <f t="shared" si="116"/>
        <v>1781</v>
      </c>
      <c r="Y534" s="7">
        <f t="shared" si="112"/>
        <v>0</v>
      </c>
      <c r="Z534" s="7">
        <f t="shared" si="113"/>
        <v>17</v>
      </c>
      <c r="AA534" s="7" t="str">
        <f t="shared" si="114"/>
        <v/>
      </c>
      <c r="AB534" s="7">
        <f t="shared" si="115"/>
        <v>0</v>
      </c>
    </row>
    <row r="535" spans="2:28" ht="15" thickTop="1" thickBot="1">
      <c r="B535" s="31">
        <v>9700</v>
      </c>
      <c r="C535" s="32" t="s">
        <v>14527</v>
      </c>
      <c r="D535" s="33">
        <v>38865</v>
      </c>
      <c r="E535" s="34" t="s">
        <v>8379</v>
      </c>
      <c r="F535" s="22" t="str">
        <f t="shared" si="104"/>
        <v>מא הוד השרון</v>
      </c>
      <c r="G535" s="35" t="s">
        <v>14617</v>
      </c>
      <c r="H535" s="36"/>
      <c r="I535" s="25" t="str">
        <f t="shared" si="105"/>
        <v xml:space="preserve">הוד השרון </v>
      </c>
      <c r="J535" s="37">
        <v>21601</v>
      </c>
      <c r="K535" s="38">
        <v>21601</v>
      </c>
      <c r="L535" s="39">
        <v>3.5090968010740242E-2</v>
      </c>
      <c r="M535" s="40">
        <v>758</v>
      </c>
      <c r="N535" s="41">
        <v>3.5090968010740242E-2</v>
      </c>
      <c r="O535" s="42">
        <v>758</v>
      </c>
      <c r="P535" s="7">
        <f>VLOOKUP(C535,'ריכוז נתונים'!$B$3:$C$189,2)</f>
        <v>17</v>
      </c>
      <c r="Q535" s="47" t="b">
        <f t="shared" si="106"/>
        <v>0</v>
      </c>
      <c r="R535" s="7">
        <f t="shared" si="107"/>
        <v>0</v>
      </c>
      <c r="S535" s="47">
        <f t="shared" si="108"/>
        <v>1271</v>
      </c>
      <c r="T535" s="7">
        <f t="shared" si="109"/>
        <v>15.600000000000001</v>
      </c>
      <c r="U535" s="7" t="str">
        <f t="shared" si="110"/>
        <v>Gap</v>
      </c>
      <c r="V535" s="7">
        <f>IF(ISERROR(IF(INDEX(rosh!$O$4:$P$710,MATCH(I535,rosh!$O$4:$O$710,0),2)="Mayor",1,)),0,IF(INDEX(rosh!$O$4:$P$710,MATCH(I535,rosh!$O$4:$O$710,0),2)="Mayor",1,))</f>
        <v>0</v>
      </c>
      <c r="W535" s="7" t="str">
        <f t="shared" si="111"/>
        <v>FALSE הוד השרון</v>
      </c>
      <c r="X535" s="84">
        <f t="shared" si="116"/>
        <v>1781</v>
      </c>
      <c r="Y535" s="7">
        <f t="shared" si="112"/>
        <v>0</v>
      </c>
      <c r="Z535" s="7">
        <f t="shared" si="113"/>
        <v>17</v>
      </c>
      <c r="AA535" s="7" t="str">
        <f t="shared" si="114"/>
        <v/>
      </c>
      <c r="AB535" s="7">
        <f t="shared" si="115"/>
        <v>0</v>
      </c>
    </row>
    <row r="536" spans="2:28" ht="15" thickTop="1" thickBot="1">
      <c r="B536" s="31">
        <v>9700</v>
      </c>
      <c r="C536" s="32" t="s">
        <v>14527</v>
      </c>
      <c r="D536" s="33">
        <v>38865</v>
      </c>
      <c r="E536" s="34" t="s">
        <v>87</v>
      </c>
      <c r="F536" s="22" t="str">
        <f t="shared" si="104"/>
        <v>נ הוד השרון</v>
      </c>
      <c r="G536" s="35" t="s">
        <v>14593</v>
      </c>
      <c r="H536" s="36"/>
      <c r="I536" s="25" t="str">
        <f t="shared" si="105"/>
        <v xml:space="preserve">הוד השרון </v>
      </c>
      <c r="J536" s="37">
        <v>21601</v>
      </c>
      <c r="K536" s="38">
        <v>21601</v>
      </c>
      <c r="L536" s="39">
        <v>1.2082773945650663E-2</v>
      </c>
      <c r="M536" s="40">
        <v>261</v>
      </c>
      <c r="N536" s="41">
        <v>1.2082773945650663E-2</v>
      </c>
      <c r="O536" s="42">
        <v>261</v>
      </c>
      <c r="P536" s="7">
        <f>VLOOKUP(C536,'ריכוז נתונים'!$B$3:$C$189,2)</f>
        <v>17</v>
      </c>
      <c r="Q536" s="47" t="b">
        <f t="shared" si="106"/>
        <v>0</v>
      </c>
      <c r="R536" s="7">
        <f t="shared" si="107"/>
        <v>0</v>
      </c>
      <c r="S536" s="47">
        <f t="shared" si="108"/>
        <v>1271</v>
      </c>
      <c r="T536" s="7">
        <f t="shared" si="109"/>
        <v>15.600000000000001</v>
      </c>
      <c r="U536" s="7" t="str">
        <f t="shared" si="110"/>
        <v>Gap</v>
      </c>
      <c r="V536" s="7">
        <f>IF(ISERROR(IF(INDEX(rosh!$O$4:$P$710,MATCH(I536,rosh!$O$4:$O$710,0),2)="Mayor",1,)),0,IF(INDEX(rosh!$O$4:$P$710,MATCH(I536,rosh!$O$4:$O$710,0),2)="Mayor",1,))</f>
        <v>0</v>
      </c>
      <c r="W536" s="7" t="str">
        <f t="shared" si="111"/>
        <v>FALSE הוד השרון</v>
      </c>
      <c r="X536" s="84">
        <f t="shared" si="116"/>
        <v>1781</v>
      </c>
      <c r="Y536" s="7">
        <f t="shared" si="112"/>
        <v>0</v>
      </c>
      <c r="Z536" s="7">
        <f t="shared" si="113"/>
        <v>17</v>
      </c>
      <c r="AA536" s="7" t="str">
        <f t="shared" si="114"/>
        <v/>
      </c>
      <c r="AB536" s="7">
        <f t="shared" si="115"/>
        <v>0</v>
      </c>
    </row>
    <row r="537" spans="2:28" ht="15" thickTop="1" thickBot="1">
      <c r="B537" s="31">
        <v>3769</v>
      </c>
      <c r="C537" s="32" t="s">
        <v>14487</v>
      </c>
      <c r="D537" s="33">
        <v>2671</v>
      </c>
      <c r="E537" s="34" t="s">
        <v>10842</v>
      </c>
      <c r="F537" s="22" t="str">
        <f t="shared" si="104"/>
        <v>יח הר אדר</v>
      </c>
      <c r="G537" s="35" t="s">
        <v>14498</v>
      </c>
      <c r="H537" s="36" t="s">
        <v>14510</v>
      </c>
      <c r="I537" s="25" t="str">
        <f t="shared" si="105"/>
        <v>הר אדר פיליפוביץ חן</v>
      </c>
      <c r="J537" s="37">
        <v>1808</v>
      </c>
      <c r="K537" s="38">
        <v>1808</v>
      </c>
      <c r="L537" s="39">
        <v>0.42201327433628316</v>
      </c>
      <c r="M537" s="40">
        <v>763</v>
      </c>
      <c r="N537" s="41">
        <v>0.42201327433628316</v>
      </c>
      <c r="O537" s="42">
        <v>763</v>
      </c>
      <c r="P537" s="7">
        <f>VLOOKUP(C537,'ריכוז נתונים'!$B$3:$C$189,2)</f>
        <v>9</v>
      </c>
      <c r="Q537" s="47" t="b">
        <f t="shared" si="106"/>
        <v>1</v>
      </c>
      <c r="R537" s="7">
        <f t="shared" si="107"/>
        <v>3.8</v>
      </c>
      <c r="S537" s="47">
        <f t="shared" si="108"/>
        <v>201</v>
      </c>
      <c r="T537" s="7">
        <f t="shared" si="109"/>
        <v>9</v>
      </c>
      <c r="U537" s="7" t="str">
        <f t="shared" si="110"/>
        <v/>
      </c>
      <c r="V537" s="7">
        <f>IF(ISERROR(IF(INDEX(rosh!$O$4:$P$710,MATCH(I537,rosh!$O$4:$O$710,0),2)="Mayor",1,)),0,IF(INDEX(rosh!$O$4:$P$710,MATCH(I537,rosh!$O$4:$O$710,0),2)="Mayor",1,))</f>
        <v>0</v>
      </c>
      <c r="W537" s="7" t="str">
        <f t="shared" si="111"/>
        <v>TRUE הר אדר</v>
      </c>
      <c r="X537" s="84">
        <f t="shared" si="116"/>
        <v>1808</v>
      </c>
      <c r="Y537" s="7">
        <f t="shared" si="112"/>
        <v>4</v>
      </c>
      <c r="Z537" s="7">
        <f t="shared" si="113"/>
        <v>9</v>
      </c>
      <c r="AA537" s="7" t="str">
        <f t="shared" si="114"/>
        <v/>
      </c>
      <c r="AB537" s="7">
        <f t="shared" si="115"/>
        <v>4</v>
      </c>
    </row>
    <row r="538" spans="2:28" ht="15" thickTop="1" thickBot="1">
      <c r="B538" s="31">
        <v>3769</v>
      </c>
      <c r="C538" s="32" t="s">
        <v>14487</v>
      </c>
      <c r="D538" s="33">
        <v>2671</v>
      </c>
      <c r="E538" s="34" t="s">
        <v>14513</v>
      </c>
      <c r="F538" s="22" t="str">
        <f t="shared" si="104"/>
        <v>חמ הר אדר</v>
      </c>
      <c r="G538" s="35" t="s">
        <v>14512</v>
      </c>
      <c r="H538" s="36" t="s">
        <v>14523</v>
      </c>
      <c r="I538" s="25" t="str">
        <f t="shared" si="105"/>
        <v>הר אדר מנדל שקד חיים</v>
      </c>
      <c r="J538" s="37">
        <v>1808</v>
      </c>
      <c r="K538" s="38">
        <v>1808</v>
      </c>
      <c r="L538" s="39">
        <v>0.3456858407079646</v>
      </c>
      <c r="M538" s="40">
        <v>625</v>
      </c>
      <c r="N538" s="41">
        <v>0.3456858407079646</v>
      </c>
      <c r="O538" s="42">
        <v>625</v>
      </c>
      <c r="P538" s="7">
        <f>VLOOKUP(C538,'ריכוז נתונים'!$B$3:$C$189,2)</f>
        <v>9</v>
      </c>
      <c r="Q538" s="47" t="b">
        <f t="shared" si="106"/>
        <v>1</v>
      </c>
      <c r="R538" s="7">
        <f t="shared" si="107"/>
        <v>3.1</v>
      </c>
      <c r="S538" s="47">
        <f t="shared" si="108"/>
        <v>201</v>
      </c>
      <c r="T538" s="7">
        <f t="shared" si="109"/>
        <v>9</v>
      </c>
      <c r="U538" s="7" t="str">
        <f t="shared" si="110"/>
        <v/>
      </c>
      <c r="V538" s="7">
        <f>IF(ISERROR(IF(INDEX(rosh!$O$4:$P$710,MATCH(I538,rosh!$O$4:$O$710,0),2)="Mayor",1,)),0,IF(INDEX(rosh!$O$4:$P$710,MATCH(I538,rosh!$O$4:$O$710,0),2)="Mayor",1,))</f>
        <v>0</v>
      </c>
      <c r="W538" s="7" t="str">
        <f t="shared" si="111"/>
        <v>TRUE הר אדר</v>
      </c>
      <c r="X538" s="84">
        <f t="shared" si="116"/>
        <v>1808</v>
      </c>
      <c r="Y538" s="7">
        <f t="shared" si="112"/>
        <v>3</v>
      </c>
      <c r="Z538" s="7">
        <f t="shared" si="113"/>
        <v>9</v>
      </c>
      <c r="AA538" s="7" t="str">
        <f t="shared" si="114"/>
        <v/>
      </c>
      <c r="AB538" s="7">
        <f t="shared" si="115"/>
        <v>3</v>
      </c>
    </row>
    <row r="539" spans="2:28" ht="15" thickTop="1" thickBot="1">
      <c r="B539" s="31">
        <v>3769</v>
      </c>
      <c r="C539" s="32" t="s">
        <v>14487</v>
      </c>
      <c r="D539" s="33">
        <v>2671</v>
      </c>
      <c r="E539" s="34" t="s">
        <v>108</v>
      </c>
      <c r="F539" s="22" t="str">
        <f t="shared" si="104"/>
        <v>פה הר אדר</v>
      </c>
      <c r="G539" s="35" t="s">
        <v>14486</v>
      </c>
      <c r="H539" s="36" t="s">
        <v>14496</v>
      </c>
      <c r="I539" s="25" t="str">
        <f t="shared" si="105"/>
        <v>הר אדר כנפו ענת</v>
      </c>
      <c r="J539" s="37">
        <v>1808</v>
      </c>
      <c r="K539" s="38">
        <v>1808</v>
      </c>
      <c r="L539" s="39">
        <v>0.23230088495575221</v>
      </c>
      <c r="M539" s="40">
        <v>420</v>
      </c>
      <c r="N539" s="41">
        <v>0.23230088495575221</v>
      </c>
      <c r="O539" s="42">
        <v>420</v>
      </c>
      <c r="P539" s="7">
        <f>VLOOKUP(C539,'ריכוז נתונים'!$B$3:$C$189,2)</f>
        <v>9</v>
      </c>
      <c r="Q539" s="47" t="b">
        <f t="shared" si="106"/>
        <v>1</v>
      </c>
      <c r="R539" s="7">
        <f t="shared" si="107"/>
        <v>2.1</v>
      </c>
      <c r="S539" s="47">
        <f t="shared" si="108"/>
        <v>201</v>
      </c>
      <c r="T539" s="7">
        <f t="shared" si="109"/>
        <v>9</v>
      </c>
      <c r="U539" s="7" t="str">
        <f t="shared" si="110"/>
        <v/>
      </c>
      <c r="V539" s="7">
        <f>IF(ISERROR(IF(INDEX(rosh!$O$4:$P$710,MATCH(I539,rosh!$O$4:$O$710,0),2)="Mayor",1,)),0,IF(INDEX(rosh!$O$4:$P$710,MATCH(I539,rosh!$O$4:$O$710,0),2)="Mayor",1,))</f>
        <v>0</v>
      </c>
      <c r="W539" s="7" t="str">
        <f t="shared" si="111"/>
        <v>TRUE הר אדר</v>
      </c>
      <c r="X539" s="84">
        <f t="shared" si="116"/>
        <v>1808</v>
      </c>
      <c r="Y539" s="7">
        <f t="shared" si="112"/>
        <v>2</v>
      </c>
      <c r="Z539" s="7">
        <f t="shared" si="113"/>
        <v>9</v>
      </c>
      <c r="AA539" s="7" t="str">
        <f t="shared" si="114"/>
        <v/>
      </c>
      <c r="AB539" s="7">
        <f t="shared" si="115"/>
        <v>2</v>
      </c>
    </row>
    <row r="540" spans="2:28" ht="26" thickTop="1" thickBot="1">
      <c r="B540" s="31">
        <v>6400</v>
      </c>
      <c r="C540" s="32" t="s">
        <v>14268</v>
      </c>
      <c r="D540" s="33">
        <v>79544</v>
      </c>
      <c r="E540" s="34" t="s">
        <v>2375</v>
      </c>
      <c r="F540" s="22" t="str">
        <f t="shared" si="104"/>
        <v>רצ הרצליה</v>
      </c>
      <c r="G540" s="35" t="s">
        <v>14283</v>
      </c>
      <c r="H540" s="36" t="s">
        <v>14301</v>
      </c>
      <c r="I540" s="25" t="str">
        <f t="shared" si="105"/>
        <v>הרצליה יסעור יהונתן</v>
      </c>
      <c r="J540" s="37">
        <v>30612</v>
      </c>
      <c r="K540" s="38">
        <v>30612</v>
      </c>
      <c r="L540" s="39">
        <v>0.1195609564876519</v>
      </c>
      <c r="M540" s="40">
        <v>3660</v>
      </c>
      <c r="N540" s="41">
        <v>0.1195609564876519</v>
      </c>
      <c r="O540" s="42">
        <v>3660</v>
      </c>
      <c r="P540" s="7">
        <f>VLOOKUP(C540,'ריכוז נתונים'!$B$3:$C$189,2)</f>
        <v>19</v>
      </c>
      <c r="Q540" s="47" t="b">
        <f t="shared" si="106"/>
        <v>1</v>
      </c>
      <c r="R540" s="7">
        <f t="shared" si="107"/>
        <v>2.2999999999999998</v>
      </c>
      <c r="S540" s="47">
        <f t="shared" si="108"/>
        <v>1611</v>
      </c>
      <c r="T540" s="7">
        <f t="shared" si="109"/>
        <v>15.700000000000001</v>
      </c>
      <c r="U540" s="7" t="str">
        <f t="shared" si="110"/>
        <v>Gap</v>
      </c>
      <c r="V540" s="7">
        <f>IF(ISERROR(IF(INDEX(rosh!$O$4:$P$710,MATCH(I540,rosh!$O$4:$O$710,0),2)="Mayor",1,)),0,IF(INDEX(rosh!$O$4:$P$710,MATCH(I540,rosh!$O$4:$O$710,0),2)="Mayor",1,))</f>
        <v>0</v>
      </c>
      <c r="W540" s="7" t="str">
        <f t="shared" si="111"/>
        <v>TRUE הרצליה</v>
      </c>
      <c r="X540" s="84">
        <f t="shared" si="116"/>
        <v>25344</v>
      </c>
      <c r="Y540" s="7">
        <f t="shared" si="112"/>
        <v>3</v>
      </c>
      <c r="Z540" s="7">
        <f t="shared" si="113"/>
        <v>19</v>
      </c>
      <c r="AA540" s="7" t="str">
        <f t="shared" si="114"/>
        <v/>
      </c>
      <c r="AB540" s="7">
        <f t="shared" si="115"/>
        <v>3</v>
      </c>
    </row>
    <row r="541" spans="2:28" ht="15" thickTop="1" thickBot="1">
      <c r="B541" s="31">
        <v>6400</v>
      </c>
      <c r="C541" s="32" t="s">
        <v>14268</v>
      </c>
      <c r="D541" s="33">
        <v>79544</v>
      </c>
      <c r="E541" s="34" t="s">
        <v>14304</v>
      </c>
      <c r="F541" s="22" t="str">
        <f t="shared" si="104"/>
        <v>צנ הרצליה</v>
      </c>
      <c r="G541" s="35" t="s">
        <v>14303</v>
      </c>
      <c r="H541" s="36"/>
      <c r="I541" s="25" t="str">
        <f t="shared" si="105"/>
        <v xml:space="preserve">הרצליה </v>
      </c>
      <c r="J541" s="37">
        <v>30612</v>
      </c>
      <c r="K541" s="38">
        <v>30612</v>
      </c>
      <c r="L541" s="39">
        <v>0.10675552071083236</v>
      </c>
      <c r="M541" s="40">
        <v>3268</v>
      </c>
      <c r="N541" s="41">
        <v>0.10675552071083236</v>
      </c>
      <c r="O541" s="42">
        <v>3268</v>
      </c>
      <c r="P541" s="7">
        <f>VLOOKUP(C541,'ריכוז נתונים'!$B$3:$C$189,2)</f>
        <v>19</v>
      </c>
      <c r="Q541" s="47" t="b">
        <f t="shared" si="106"/>
        <v>1</v>
      </c>
      <c r="R541" s="7">
        <f t="shared" si="107"/>
        <v>2</v>
      </c>
      <c r="S541" s="47">
        <f t="shared" si="108"/>
        <v>1611</v>
      </c>
      <c r="T541" s="7">
        <f t="shared" si="109"/>
        <v>15.700000000000001</v>
      </c>
      <c r="U541" s="7" t="str">
        <f t="shared" si="110"/>
        <v>Gap</v>
      </c>
      <c r="V541" s="7">
        <f>IF(ISERROR(IF(INDEX(rosh!$O$4:$P$710,MATCH(I541,rosh!$O$4:$O$710,0),2)="Mayor",1,)),0,IF(INDEX(rosh!$O$4:$P$710,MATCH(I541,rosh!$O$4:$O$710,0),2)="Mayor",1,))</f>
        <v>0</v>
      </c>
      <c r="W541" s="7" t="str">
        <f t="shared" si="111"/>
        <v>TRUE הרצליה</v>
      </c>
      <c r="X541" s="84">
        <f t="shared" si="116"/>
        <v>25344</v>
      </c>
      <c r="Y541" s="7">
        <v>3</v>
      </c>
      <c r="Z541" s="7">
        <f t="shared" si="113"/>
        <v>19</v>
      </c>
      <c r="AA541" s="7" t="str">
        <f t="shared" si="114"/>
        <v/>
      </c>
      <c r="AB541" s="7">
        <f t="shared" si="115"/>
        <v>3</v>
      </c>
    </row>
    <row r="542" spans="2:28" ht="15" thickTop="1" thickBot="1">
      <c r="B542" s="31">
        <v>6400</v>
      </c>
      <c r="C542" s="32" t="s">
        <v>14268</v>
      </c>
      <c r="D542" s="33">
        <v>79544</v>
      </c>
      <c r="E542" s="34" t="s">
        <v>142</v>
      </c>
      <c r="F542" s="22" t="str">
        <f t="shared" si="104"/>
        <v>ט הרצליה</v>
      </c>
      <c r="G542" s="35" t="s">
        <v>14429</v>
      </c>
      <c r="H542" s="36" t="s">
        <v>14440</v>
      </c>
      <c r="I542" s="25" t="str">
        <f t="shared" si="105"/>
        <v>הרצליה הדר צבי</v>
      </c>
      <c r="J542" s="37">
        <v>30612</v>
      </c>
      <c r="K542" s="38">
        <v>30612</v>
      </c>
      <c r="L542" s="39">
        <v>9.3296746373970993E-2</v>
      </c>
      <c r="M542" s="40">
        <v>2856</v>
      </c>
      <c r="N542" s="41">
        <v>9.3296746373970993E-2</v>
      </c>
      <c r="O542" s="42">
        <v>2856</v>
      </c>
      <c r="P542" s="7">
        <f>VLOOKUP(C542,'ריכוז נתונים'!$B$3:$C$189,2)</f>
        <v>19</v>
      </c>
      <c r="Q542" s="47" t="b">
        <f t="shared" si="106"/>
        <v>1</v>
      </c>
      <c r="R542" s="7">
        <f t="shared" si="107"/>
        <v>1.8</v>
      </c>
      <c r="S542" s="47">
        <f t="shared" si="108"/>
        <v>1611</v>
      </c>
      <c r="T542" s="7">
        <f t="shared" si="109"/>
        <v>15.700000000000001</v>
      </c>
      <c r="U542" s="7" t="str">
        <f t="shared" si="110"/>
        <v>Gap</v>
      </c>
      <c r="V542" s="7">
        <f>IF(ISERROR(IF(INDEX(rosh!$O$4:$P$710,MATCH(I542,rosh!$O$4:$O$710,0),2)="Mayor",1,)),0,IF(INDEX(rosh!$O$4:$P$710,MATCH(I542,rosh!$O$4:$O$710,0),2)="Mayor",1,))</f>
        <v>0</v>
      </c>
      <c r="W542" s="7" t="str">
        <f t="shared" si="111"/>
        <v>TRUE הרצליה</v>
      </c>
      <c r="X542" s="84">
        <f t="shared" si="116"/>
        <v>25344</v>
      </c>
      <c r="Y542" s="7">
        <f t="shared" si="112"/>
        <v>2</v>
      </c>
      <c r="Z542" s="7">
        <f t="shared" si="113"/>
        <v>19</v>
      </c>
      <c r="AA542" s="7" t="str">
        <f t="shared" si="114"/>
        <v/>
      </c>
      <c r="AB542" s="7">
        <f t="shared" si="115"/>
        <v>2</v>
      </c>
    </row>
    <row r="543" spans="2:28" ht="15" thickTop="1" thickBot="1">
      <c r="B543" s="31">
        <v>6400</v>
      </c>
      <c r="C543" s="32" t="s">
        <v>14268</v>
      </c>
      <c r="D543" s="33">
        <v>79544</v>
      </c>
      <c r="E543" s="34" t="s">
        <v>133</v>
      </c>
      <c r="F543" s="22" t="str">
        <f t="shared" si="104"/>
        <v>לב הרצליה</v>
      </c>
      <c r="G543" s="35" t="s">
        <v>14386</v>
      </c>
      <c r="H543" s="36"/>
      <c r="I543" s="25" t="str">
        <f t="shared" si="105"/>
        <v xml:space="preserve">הרצליה </v>
      </c>
      <c r="J543" s="37">
        <v>30612</v>
      </c>
      <c r="K543" s="38">
        <v>30612</v>
      </c>
      <c r="L543" s="39">
        <v>8.8396707173657385E-2</v>
      </c>
      <c r="M543" s="40">
        <v>2706</v>
      </c>
      <c r="N543" s="41">
        <v>8.8396707173657385E-2</v>
      </c>
      <c r="O543" s="42">
        <v>2706</v>
      </c>
      <c r="P543" s="7">
        <f>VLOOKUP(C543,'ריכוז נתונים'!$B$3:$C$189,2)</f>
        <v>19</v>
      </c>
      <c r="Q543" s="47" t="b">
        <f t="shared" si="106"/>
        <v>1</v>
      </c>
      <c r="R543" s="7">
        <f t="shared" si="107"/>
        <v>1.7</v>
      </c>
      <c r="S543" s="47">
        <f t="shared" si="108"/>
        <v>1611</v>
      </c>
      <c r="T543" s="7">
        <f t="shared" si="109"/>
        <v>15.700000000000001</v>
      </c>
      <c r="U543" s="7" t="str">
        <f t="shared" si="110"/>
        <v>Gap</v>
      </c>
      <c r="V543" s="7">
        <f>IF(ISERROR(IF(INDEX(rosh!$O$4:$P$710,MATCH(I543,rosh!$O$4:$O$710,0),2)="Mayor",1,)),0,IF(INDEX(rosh!$O$4:$P$710,MATCH(I543,rosh!$O$4:$O$710,0),2)="Mayor",1,))</f>
        <v>0</v>
      </c>
      <c r="W543" s="7" t="str">
        <f t="shared" si="111"/>
        <v>TRUE הרצליה</v>
      </c>
      <c r="X543" s="84">
        <f t="shared" si="116"/>
        <v>25344</v>
      </c>
      <c r="Y543" s="7">
        <f t="shared" si="112"/>
        <v>2</v>
      </c>
      <c r="Z543" s="7">
        <f t="shared" si="113"/>
        <v>19</v>
      </c>
      <c r="AA543" s="7" t="str">
        <f t="shared" si="114"/>
        <v/>
      </c>
      <c r="AB543" s="7">
        <f t="shared" si="115"/>
        <v>2</v>
      </c>
    </row>
    <row r="544" spans="2:28" ht="15" thickTop="1" thickBot="1">
      <c r="B544" s="31">
        <v>6400</v>
      </c>
      <c r="C544" s="32" t="s">
        <v>14268</v>
      </c>
      <c r="D544" s="33">
        <v>79544</v>
      </c>
      <c r="E544" s="34" t="s">
        <v>364</v>
      </c>
      <c r="F544" s="22" t="str">
        <f t="shared" si="104"/>
        <v>ף הרצליה</v>
      </c>
      <c r="G544" s="35" t="s">
        <v>14347</v>
      </c>
      <c r="H544" s="36" t="s">
        <v>14365</v>
      </c>
      <c r="I544" s="25" t="str">
        <f t="shared" si="105"/>
        <v>הרצליה פדלון משה</v>
      </c>
      <c r="J544" s="37">
        <v>30612</v>
      </c>
      <c r="K544" s="38">
        <v>30612</v>
      </c>
      <c r="L544" s="39">
        <v>8.4509342741408602E-2</v>
      </c>
      <c r="M544" s="40">
        <v>2587</v>
      </c>
      <c r="N544" s="41">
        <v>8.4509342741408602E-2</v>
      </c>
      <c r="O544" s="42">
        <v>2587</v>
      </c>
      <c r="P544" s="7">
        <f>VLOOKUP(C544,'ריכוז נתונים'!$B$3:$C$189,2)</f>
        <v>19</v>
      </c>
      <c r="Q544" s="47" t="b">
        <f t="shared" si="106"/>
        <v>1</v>
      </c>
      <c r="R544" s="7">
        <f t="shared" si="107"/>
        <v>1.6</v>
      </c>
      <c r="S544" s="47">
        <f t="shared" si="108"/>
        <v>1611</v>
      </c>
      <c r="T544" s="7">
        <f t="shared" si="109"/>
        <v>15.700000000000001</v>
      </c>
      <c r="U544" s="7" t="str">
        <f t="shared" si="110"/>
        <v>Gap</v>
      </c>
      <c r="V544" s="7">
        <f>IF(ISERROR(IF(INDEX(rosh!$O$4:$P$710,MATCH(I544,rosh!$O$4:$O$710,0),2)="Mayor",1,)),0,IF(INDEX(rosh!$O$4:$P$710,MATCH(I544,rosh!$O$4:$O$710,0),2)="Mayor",1,))</f>
        <v>0</v>
      </c>
      <c r="W544" s="7" t="str">
        <f t="shared" si="111"/>
        <v>TRUE הרצליה</v>
      </c>
      <c r="X544" s="84">
        <f t="shared" si="116"/>
        <v>25344</v>
      </c>
      <c r="Y544" s="7">
        <f t="shared" si="112"/>
        <v>2</v>
      </c>
      <c r="Z544" s="7">
        <f t="shared" si="113"/>
        <v>19</v>
      </c>
      <c r="AA544" s="7" t="str">
        <f t="shared" si="114"/>
        <v/>
      </c>
      <c r="AB544" s="7">
        <f t="shared" si="115"/>
        <v>2</v>
      </c>
    </row>
    <row r="545" spans="2:28" ht="15" thickTop="1" thickBot="1">
      <c r="B545" s="31">
        <v>6400</v>
      </c>
      <c r="C545" s="32" t="s">
        <v>14268</v>
      </c>
      <c r="D545" s="33">
        <v>79544</v>
      </c>
      <c r="E545" s="34" t="s">
        <v>963</v>
      </c>
      <c r="F545" s="22" t="str">
        <f t="shared" si="104"/>
        <v>שס הרצליה</v>
      </c>
      <c r="G545" s="35" t="s">
        <v>11902</v>
      </c>
      <c r="H545" s="36"/>
      <c r="I545" s="25" t="str">
        <f t="shared" si="105"/>
        <v xml:space="preserve">הרצליה </v>
      </c>
      <c r="J545" s="37">
        <v>30612</v>
      </c>
      <c r="K545" s="38">
        <v>30612</v>
      </c>
      <c r="L545" s="39">
        <v>8.3529334901345884E-2</v>
      </c>
      <c r="M545" s="40">
        <v>2557</v>
      </c>
      <c r="N545" s="41">
        <v>8.3529334901345884E-2</v>
      </c>
      <c r="O545" s="42">
        <v>2557</v>
      </c>
      <c r="P545" s="7">
        <f>VLOOKUP(C545,'ריכוז נתונים'!$B$3:$C$189,2)</f>
        <v>19</v>
      </c>
      <c r="Q545" s="47" t="b">
        <f t="shared" si="106"/>
        <v>1</v>
      </c>
      <c r="R545" s="7">
        <f t="shared" si="107"/>
        <v>1.6</v>
      </c>
      <c r="S545" s="47">
        <f t="shared" si="108"/>
        <v>1611</v>
      </c>
      <c r="T545" s="7">
        <f t="shared" si="109"/>
        <v>15.700000000000001</v>
      </c>
      <c r="U545" s="7" t="str">
        <f t="shared" si="110"/>
        <v>Gap</v>
      </c>
      <c r="V545" s="7">
        <f>IF(ISERROR(IF(INDEX(rosh!$O$4:$P$710,MATCH(I545,rosh!$O$4:$O$710,0),2)="Mayor",1,)),0,IF(INDEX(rosh!$O$4:$P$710,MATCH(I545,rosh!$O$4:$O$710,0),2)="Mayor",1,))</f>
        <v>0</v>
      </c>
      <c r="W545" s="7" t="str">
        <f t="shared" si="111"/>
        <v>TRUE הרצליה</v>
      </c>
      <c r="X545" s="84">
        <f t="shared" si="116"/>
        <v>25344</v>
      </c>
      <c r="Y545" s="7">
        <f t="shared" si="112"/>
        <v>2</v>
      </c>
      <c r="Z545" s="7">
        <f t="shared" si="113"/>
        <v>19</v>
      </c>
      <c r="AA545" s="7" t="str">
        <f t="shared" si="114"/>
        <v/>
      </c>
      <c r="AB545" s="7">
        <f t="shared" si="115"/>
        <v>2</v>
      </c>
    </row>
    <row r="546" spans="2:28" ht="15" thickTop="1" thickBot="1">
      <c r="B546" s="31">
        <v>6400</v>
      </c>
      <c r="C546" s="32" t="s">
        <v>14268</v>
      </c>
      <c r="D546" s="33">
        <v>79544</v>
      </c>
      <c r="E546" s="34" t="s">
        <v>4636</v>
      </c>
      <c r="F546" s="22" t="str">
        <f t="shared" si="104"/>
        <v>חד הרצליה</v>
      </c>
      <c r="G546" s="35" t="s">
        <v>7376</v>
      </c>
      <c r="H546" s="36"/>
      <c r="I546" s="25" t="str">
        <f t="shared" si="105"/>
        <v xml:space="preserve">הרצליה </v>
      </c>
      <c r="J546" s="37">
        <v>30612</v>
      </c>
      <c r="K546" s="38">
        <v>30612</v>
      </c>
      <c r="L546" s="39">
        <v>7.5329935972821116E-2</v>
      </c>
      <c r="M546" s="40">
        <v>2306</v>
      </c>
      <c r="N546" s="41">
        <v>7.5329935972821116E-2</v>
      </c>
      <c r="O546" s="42">
        <v>2306</v>
      </c>
      <c r="P546" s="7">
        <f>VLOOKUP(C546,'ריכוז נתונים'!$B$3:$C$189,2)</f>
        <v>19</v>
      </c>
      <c r="Q546" s="47" t="b">
        <f t="shared" si="106"/>
        <v>1</v>
      </c>
      <c r="R546" s="7">
        <f t="shared" si="107"/>
        <v>1.4</v>
      </c>
      <c r="S546" s="47">
        <f t="shared" si="108"/>
        <v>1611</v>
      </c>
      <c r="T546" s="7">
        <f t="shared" si="109"/>
        <v>15.700000000000001</v>
      </c>
      <c r="U546" s="7" t="str">
        <f t="shared" si="110"/>
        <v>Gap</v>
      </c>
      <c r="V546" s="7">
        <f>IF(ISERROR(IF(INDEX(rosh!$O$4:$P$710,MATCH(I546,rosh!$O$4:$O$710,0),2)="Mayor",1,)),0,IF(INDEX(rosh!$O$4:$P$710,MATCH(I546,rosh!$O$4:$O$710,0),2)="Mayor",1,))</f>
        <v>0</v>
      </c>
      <c r="W546" s="7" t="str">
        <f t="shared" si="111"/>
        <v>TRUE הרצליה</v>
      </c>
      <c r="X546" s="84">
        <f t="shared" si="116"/>
        <v>25344</v>
      </c>
      <c r="Y546" s="7">
        <v>1</v>
      </c>
      <c r="Z546" s="7">
        <f t="shared" si="113"/>
        <v>19</v>
      </c>
      <c r="AA546" s="7" t="str">
        <f t="shared" si="114"/>
        <v/>
      </c>
      <c r="AB546" s="7">
        <f t="shared" si="115"/>
        <v>1</v>
      </c>
    </row>
    <row r="547" spans="2:28" ht="15" thickTop="1" thickBot="1">
      <c r="B547" s="31">
        <v>6400</v>
      </c>
      <c r="C547" s="32" t="s">
        <v>14268</v>
      </c>
      <c r="D547" s="33">
        <v>79544</v>
      </c>
      <c r="E547" s="34" t="s">
        <v>108</v>
      </c>
      <c r="F547" s="22" t="str">
        <f t="shared" si="104"/>
        <v>פה הרצליה</v>
      </c>
      <c r="G547" s="35" t="s">
        <v>14338</v>
      </c>
      <c r="H547" s="36"/>
      <c r="I547" s="25" t="str">
        <f t="shared" si="105"/>
        <v xml:space="preserve">הרצליה </v>
      </c>
      <c r="J547" s="37">
        <v>30612</v>
      </c>
      <c r="K547" s="38">
        <v>30612</v>
      </c>
      <c r="L547" s="39">
        <v>7.5101267476806483E-2</v>
      </c>
      <c r="M547" s="40">
        <v>2299</v>
      </c>
      <c r="N547" s="41">
        <v>7.5101267476806483E-2</v>
      </c>
      <c r="O547" s="42">
        <v>2299</v>
      </c>
      <c r="P547" s="7">
        <f>VLOOKUP(C547,'ריכוז נתונים'!$B$3:$C$189,2)</f>
        <v>19</v>
      </c>
      <c r="Q547" s="47" t="b">
        <f t="shared" si="106"/>
        <v>1</v>
      </c>
      <c r="R547" s="7">
        <f t="shared" si="107"/>
        <v>1.4</v>
      </c>
      <c r="S547" s="47">
        <f t="shared" si="108"/>
        <v>1611</v>
      </c>
      <c r="T547" s="7">
        <f t="shared" si="109"/>
        <v>15.700000000000001</v>
      </c>
      <c r="U547" s="7" t="str">
        <f t="shared" si="110"/>
        <v>Gap</v>
      </c>
      <c r="V547" s="7">
        <f>IF(ISERROR(IF(INDEX(rosh!$O$4:$P$710,MATCH(I547,rosh!$O$4:$O$710,0),2)="Mayor",1,)),0,IF(INDEX(rosh!$O$4:$P$710,MATCH(I547,rosh!$O$4:$O$710,0),2)="Mayor",1,))</f>
        <v>0</v>
      </c>
      <c r="W547" s="7" t="str">
        <f t="shared" si="111"/>
        <v>TRUE הרצליה</v>
      </c>
      <c r="X547" s="84">
        <f t="shared" si="116"/>
        <v>25344</v>
      </c>
      <c r="Y547" s="7">
        <v>2</v>
      </c>
      <c r="Z547" s="7">
        <f t="shared" si="113"/>
        <v>19</v>
      </c>
      <c r="AA547" s="7" t="str">
        <f t="shared" si="114"/>
        <v/>
      </c>
      <c r="AB547" s="7">
        <f t="shared" si="115"/>
        <v>2</v>
      </c>
    </row>
    <row r="548" spans="2:28" ht="15" thickTop="1" thickBot="1">
      <c r="B548" s="31">
        <v>6400</v>
      </c>
      <c r="C548" s="32" t="s">
        <v>14268</v>
      </c>
      <c r="D548" s="33">
        <v>79544</v>
      </c>
      <c r="E548" s="34" t="s">
        <v>1059</v>
      </c>
      <c r="F548" s="22" t="str">
        <f t="shared" si="104"/>
        <v>ע הרצליה</v>
      </c>
      <c r="G548" s="35" t="s">
        <v>14367</v>
      </c>
      <c r="H548" s="36" t="s">
        <v>14384</v>
      </c>
      <c r="I548" s="25" t="str">
        <f t="shared" si="105"/>
        <v>הרצליה עולמי ירון</v>
      </c>
      <c r="J548" s="37">
        <v>30612</v>
      </c>
      <c r="K548" s="38">
        <v>30612</v>
      </c>
      <c r="L548" s="39">
        <v>5.746112635567751E-2</v>
      </c>
      <c r="M548" s="40">
        <v>1759</v>
      </c>
      <c r="N548" s="41">
        <v>5.746112635567751E-2</v>
      </c>
      <c r="O548" s="42">
        <v>1759</v>
      </c>
      <c r="P548" s="7">
        <f>VLOOKUP(C548,'ריכוז נתונים'!$B$3:$C$189,2)</f>
        <v>19</v>
      </c>
      <c r="Q548" s="47" t="b">
        <f t="shared" si="106"/>
        <v>1</v>
      </c>
      <c r="R548" s="7">
        <f t="shared" si="107"/>
        <v>1.1000000000000001</v>
      </c>
      <c r="S548" s="47">
        <f t="shared" si="108"/>
        <v>1611</v>
      </c>
      <c r="T548" s="7">
        <f t="shared" si="109"/>
        <v>15.700000000000001</v>
      </c>
      <c r="U548" s="7" t="str">
        <f t="shared" si="110"/>
        <v>Gap</v>
      </c>
      <c r="V548" s="7">
        <f>IF(ISERROR(IF(INDEX(rosh!$O$4:$P$710,MATCH(I548,rosh!$O$4:$O$710,0),2)="Mayor",1,)),0,IF(INDEX(rosh!$O$4:$P$710,MATCH(I548,rosh!$O$4:$O$710,0),2)="Mayor",1,))</f>
        <v>0</v>
      </c>
      <c r="W548" s="7" t="str">
        <f t="shared" si="111"/>
        <v>TRUE הרצליה</v>
      </c>
      <c r="X548" s="84">
        <f t="shared" si="116"/>
        <v>25344</v>
      </c>
      <c r="Y548" s="7">
        <f t="shared" si="112"/>
        <v>1</v>
      </c>
      <c r="Z548" s="7">
        <f t="shared" si="113"/>
        <v>19</v>
      </c>
      <c r="AA548" s="7" t="str">
        <f t="shared" si="114"/>
        <v/>
      </c>
      <c r="AB548" s="7">
        <f t="shared" si="115"/>
        <v>1</v>
      </c>
    </row>
    <row r="549" spans="2:28" ht="15" thickTop="1" thickBot="1">
      <c r="B549" s="31">
        <v>6400</v>
      </c>
      <c r="C549" s="32" t="s">
        <v>14268</v>
      </c>
      <c r="D549" s="33">
        <v>79544</v>
      </c>
      <c r="E549" s="34" t="s">
        <v>3822</v>
      </c>
      <c r="F549" s="22" t="str">
        <f t="shared" si="104"/>
        <v>ג הרצליה</v>
      </c>
      <c r="G549" s="35" t="s">
        <v>14460</v>
      </c>
      <c r="H549" s="36"/>
      <c r="I549" s="25" t="str">
        <f t="shared" si="105"/>
        <v xml:space="preserve">הרצליה </v>
      </c>
      <c r="J549" s="37">
        <v>30612</v>
      </c>
      <c r="K549" s="38">
        <v>30612</v>
      </c>
      <c r="L549" s="39">
        <v>4.3969685090814059E-2</v>
      </c>
      <c r="M549" s="40">
        <v>1346</v>
      </c>
      <c r="N549" s="41">
        <v>4.3969685090814059E-2</v>
      </c>
      <c r="O549" s="42">
        <v>1346</v>
      </c>
      <c r="P549" s="7">
        <f>VLOOKUP(C549,'ריכוז נתונים'!$B$3:$C$189,2)</f>
        <v>19</v>
      </c>
      <c r="Q549" s="47" t="b">
        <f t="shared" si="106"/>
        <v>1</v>
      </c>
      <c r="R549" s="7">
        <f t="shared" si="107"/>
        <v>0.8</v>
      </c>
      <c r="S549" s="47">
        <f t="shared" si="108"/>
        <v>1611</v>
      </c>
      <c r="T549" s="7">
        <f t="shared" si="109"/>
        <v>15.700000000000001</v>
      </c>
      <c r="U549" s="7" t="str">
        <f t="shared" si="110"/>
        <v>Gap</v>
      </c>
      <c r="V549" s="7">
        <f>IF(ISERROR(IF(INDEX(rosh!$O$4:$P$710,MATCH(I549,rosh!$O$4:$O$710,0),2)="Mayor",1,)),0,IF(INDEX(rosh!$O$4:$P$710,MATCH(I549,rosh!$O$4:$O$710,0),2)="Mayor",1,))</f>
        <v>0</v>
      </c>
      <c r="W549" s="7" t="str">
        <f t="shared" si="111"/>
        <v>TRUE הרצליה</v>
      </c>
      <c r="X549" s="84">
        <f t="shared" si="116"/>
        <v>25344</v>
      </c>
      <c r="Y549" s="7">
        <f t="shared" si="112"/>
        <v>1</v>
      </c>
      <c r="Z549" s="7">
        <f t="shared" si="113"/>
        <v>19</v>
      </c>
      <c r="AA549" s="7" t="str">
        <f t="shared" si="114"/>
        <v/>
      </c>
      <c r="AB549" s="7">
        <f t="shared" si="115"/>
        <v>1</v>
      </c>
    </row>
    <row r="550" spans="2:28" ht="15" thickTop="1" thickBot="1">
      <c r="B550" s="31">
        <v>6400</v>
      </c>
      <c r="C550" s="32" t="s">
        <v>14268</v>
      </c>
      <c r="D550" s="33">
        <v>79544</v>
      </c>
      <c r="E550" s="34" t="s">
        <v>778</v>
      </c>
      <c r="F550" s="22" t="str">
        <f t="shared" si="104"/>
        <v>י הרצליה</v>
      </c>
      <c r="G550" s="35" t="s">
        <v>14417</v>
      </c>
      <c r="H550" s="36" t="s">
        <v>14427</v>
      </c>
      <c r="I550" s="25" t="str">
        <f t="shared" si="105"/>
        <v>הרצליה זידנר מיכאלה</v>
      </c>
      <c r="J550" s="37">
        <v>30612</v>
      </c>
      <c r="K550" s="38">
        <v>30612</v>
      </c>
      <c r="L550" s="39">
        <v>3.7958970338429376E-2</v>
      </c>
      <c r="M550" s="40">
        <v>1162</v>
      </c>
      <c r="N550" s="41">
        <v>3.7958970338429376E-2</v>
      </c>
      <c r="O550" s="42">
        <v>1162</v>
      </c>
      <c r="P550" s="7">
        <f>VLOOKUP(C550,'ריכוז נתונים'!$B$3:$C$189,2)</f>
        <v>19</v>
      </c>
      <c r="Q550" s="47" t="b">
        <f t="shared" si="106"/>
        <v>0</v>
      </c>
      <c r="R550" s="7">
        <f t="shared" si="107"/>
        <v>0</v>
      </c>
      <c r="S550" s="47">
        <f t="shared" si="108"/>
        <v>1611</v>
      </c>
      <c r="T550" s="7">
        <f t="shared" si="109"/>
        <v>15.700000000000001</v>
      </c>
      <c r="U550" s="7" t="str">
        <f t="shared" si="110"/>
        <v>Gap</v>
      </c>
      <c r="V550" s="7">
        <f>IF(ISERROR(IF(INDEX(rosh!$O$4:$P$710,MATCH(I550,rosh!$O$4:$O$710,0),2)="Mayor",1,)),0,IF(INDEX(rosh!$O$4:$P$710,MATCH(I550,rosh!$O$4:$O$710,0),2)="Mayor",1,))</f>
        <v>0</v>
      </c>
      <c r="W550" s="7" t="str">
        <f t="shared" si="111"/>
        <v>FALSE הרצליה</v>
      </c>
      <c r="X550" s="84">
        <f t="shared" si="116"/>
        <v>5268</v>
      </c>
      <c r="Y550" s="7">
        <f t="shared" si="112"/>
        <v>0</v>
      </c>
      <c r="Z550" s="7">
        <f t="shared" si="113"/>
        <v>19</v>
      </c>
      <c r="AA550" s="7" t="str">
        <f t="shared" si="114"/>
        <v/>
      </c>
      <c r="AB550" s="7">
        <f t="shared" si="115"/>
        <v>0</v>
      </c>
    </row>
    <row r="551" spans="2:28" ht="15" thickTop="1" thickBot="1">
      <c r="B551" s="31">
        <v>6400</v>
      </c>
      <c r="C551" s="32" t="s">
        <v>14268</v>
      </c>
      <c r="D551" s="33">
        <v>79544</v>
      </c>
      <c r="E551" s="34" t="s">
        <v>2094</v>
      </c>
      <c r="F551" s="22" t="str">
        <f t="shared" si="104"/>
        <v>כח הרצליה</v>
      </c>
      <c r="G551" s="35" t="s">
        <v>14403</v>
      </c>
      <c r="H551" s="36" t="s">
        <v>14415</v>
      </c>
      <c r="I551" s="25" t="str">
        <f t="shared" si="105"/>
        <v>הרצליה רשפי אורית</v>
      </c>
      <c r="J551" s="37">
        <v>30612</v>
      </c>
      <c r="K551" s="38">
        <v>30612</v>
      </c>
      <c r="L551" s="39">
        <v>3.6717627074349925E-2</v>
      </c>
      <c r="M551" s="40">
        <v>1124</v>
      </c>
      <c r="N551" s="41">
        <v>3.6717627074349925E-2</v>
      </c>
      <c r="O551" s="42">
        <v>1124</v>
      </c>
      <c r="P551" s="7">
        <f>VLOOKUP(C551,'ריכוז נתונים'!$B$3:$C$189,2)</f>
        <v>19</v>
      </c>
      <c r="Q551" s="47" t="b">
        <f t="shared" si="106"/>
        <v>0</v>
      </c>
      <c r="R551" s="7">
        <f t="shared" si="107"/>
        <v>0</v>
      </c>
      <c r="S551" s="47">
        <f t="shared" si="108"/>
        <v>1611</v>
      </c>
      <c r="T551" s="7">
        <f t="shared" si="109"/>
        <v>15.700000000000001</v>
      </c>
      <c r="U551" s="7" t="str">
        <f t="shared" si="110"/>
        <v>Gap</v>
      </c>
      <c r="V551" s="7">
        <f>IF(ISERROR(IF(INDEX(rosh!$O$4:$P$710,MATCH(I551,rosh!$O$4:$O$710,0),2)="Mayor",1,)),0,IF(INDEX(rosh!$O$4:$P$710,MATCH(I551,rosh!$O$4:$O$710,0),2)="Mayor",1,))</f>
        <v>0</v>
      </c>
      <c r="W551" s="7" t="str">
        <f t="shared" si="111"/>
        <v>FALSE הרצליה</v>
      </c>
      <c r="X551" s="84">
        <f t="shared" si="116"/>
        <v>5268</v>
      </c>
      <c r="Y551" s="7">
        <f t="shared" si="112"/>
        <v>0</v>
      </c>
      <c r="Z551" s="7">
        <f t="shared" si="113"/>
        <v>19</v>
      </c>
      <c r="AA551" s="7" t="str">
        <f t="shared" si="114"/>
        <v/>
      </c>
      <c r="AB551" s="7">
        <f t="shared" si="115"/>
        <v>0</v>
      </c>
    </row>
    <row r="552" spans="2:28" ht="26" thickTop="1" thickBot="1">
      <c r="B552" s="31">
        <v>6400</v>
      </c>
      <c r="C552" s="32" t="s">
        <v>14268</v>
      </c>
      <c r="D552" s="33">
        <v>79544</v>
      </c>
      <c r="E552" s="34" t="s">
        <v>617</v>
      </c>
      <c r="F552" s="22" t="str">
        <f t="shared" si="104"/>
        <v>אמת הרצליה</v>
      </c>
      <c r="G552" s="35" t="s">
        <v>14468</v>
      </c>
      <c r="H552" s="36" t="s">
        <v>14484</v>
      </c>
      <c r="I552" s="25" t="str">
        <f t="shared" si="105"/>
        <v>הרצליה רון עמוס</v>
      </c>
      <c r="J552" s="37">
        <v>30612</v>
      </c>
      <c r="K552" s="38">
        <v>30612</v>
      </c>
      <c r="L552" s="39">
        <v>3.1392917810009149E-2</v>
      </c>
      <c r="M552" s="40">
        <v>961</v>
      </c>
      <c r="N552" s="41">
        <v>3.1392917810009149E-2</v>
      </c>
      <c r="O552" s="42">
        <v>961.00000000000011</v>
      </c>
      <c r="P552" s="7">
        <f>VLOOKUP(C552,'ריכוז נתונים'!$B$3:$C$189,2)</f>
        <v>19</v>
      </c>
      <c r="Q552" s="47" t="b">
        <f t="shared" si="106"/>
        <v>0</v>
      </c>
      <c r="R552" s="7">
        <f t="shared" si="107"/>
        <v>0</v>
      </c>
      <c r="S552" s="47">
        <f t="shared" si="108"/>
        <v>1611</v>
      </c>
      <c r="T552" s="7">
        <f t="shared" si="109"/>
        <v>15.700000000000001</v>
      </c>
      <c r="U552" s="7" t="str">
        <f t="shared" si="110"/>
        <v>Gap</v>
      </c>
      <c r="V552" s="7">
        <f>IF(ISERROR(IF(INDEX(rosh!$O$4:$P$710,MATCH(I552,rosh!$O$4:$O$710,0),2)="Mayor",1,)),0,IF(INDEX(rosh!$O$4:$P$710,MATCH(I552,rosh!$O$4:$O$710,0),2)="Mayor",1,))</f>
        <v>0</v>
      </c>
      <c r="W552" s="7" t="str">
        <f t="shared" si="111"/>
        <v>FALSE הרצליה</v>
      </c>
      <c r="X552" s="84">
        <f t="shared" si="116"/>
        <v>5268</v>
      </c>
      <c r="Y552" s="7">
        <f t="shared" si="112"/>
        <v>0</v>
      </c>
      <c r="Z552" s="7">
        <f t="shared" si="113"/>
        <v>19</v>
      </c>
      <c r="AA552" s="7" t="str">
        <f t="shared" si="114"/>
        <v/>
      </c>
      <c r="AB552" s="7">
        <f t="shared" si="115"/>
        <v>0</v>
      </c>
    </row>
    <row r="553" spans="2:28" ht="15" thickTop="1" thickBot="1">
      <c r="B553" s="31">
        <v>6400</v>
      </c>
      <c r="C553" s="32" t="s">
        <v>14268</v>
      </c>
      <c r="D553" s="33">
        <v>79544</v>
      </c>
      <c r="E553" s="34" t="s">
        <v>213</v>
      </c>
      <c r="F553" s="22" t="str">
        <f t="shared" si="104"/>
        <v>רק הרצליה</v>
      </c>
      <c r="G553" s="35" t="s">
        <v>14276</v>
      </c>
      <c r="H553" s="36"/>
      <c r="I553" s="25" t="str">
        <f t="shared" si="105"/>
        <v xml:space="preserve">הרצליה </v>
      </c>
      <c r="J553" s="37">
        <v>30612</v>
      </c>
      <c r="K553" s="38">
        <v>30612</v>
      </c>
      <c r="L553" s="39">
        <v>3.1196916241996601E-2</v>
      </c>
      <c r="M553" s="40">
        <v>955</v>
      </c>
      <c r="N553" s="41">
        <v>3.1196916241996601E-2</v>
      </c>
      <c r="O553" s="42">
        <v>955</v>
      </c>
      <c r="P553" s="7">
        <f>VLOOKUP(C553,'ריכוז נתונים'!$B$3:$C$189,2)</f>
        <v>19</v>
      </c>
      <c r="Q553" s="47" t="b">
        <f t="shared" si="106"/>
        <v>0</v>
      </c>
      <c r="R553" s="7">
        <f t="shared" si="107"/>
        <v>0</v>
      </c>
      <c r="S553" s="47">
        <f t="shared" si="108"/>
        <v>1611</v>
      </c>
      <c r="T553" s="7">
        <f t="shared" si="109"/>
        <v>15.700000000000001</v>
      </c>
      <c r="U553" s="7" t="str">
        <f t="shared" si="110"/>
        <v>Gap</v>
      </c>
      <c r="V553" s="7">
        <f>IF(ISERROR(IF(INDEX(rosh!$O$4:$P$710,MATCH(I553,rosh!$O$4:$O$710,0),2)="Mayor",1,)),0,IF(INDEX(rosh!$O$4:$P$710,MATCH(I553,rosh!$O$4:$O$710,0),2)="Mayor",1,))</f>
        <v>0</v>
      </c>
      <c r="W553" s="7" t="str">
        <f t="shared" si="111"/>
        <v>FALSE הרצליה</v>
      </c>
      <c r="X553" s="84">
        <f t="shared" si="116"/>
        <v>5268</v>
      </c>
      <c r="Y553" s="7">
        <f t="shared" si="112"/>
        <v>0</v>
      </c>
      <c r="Z553" s="7">
        <f t="shared" si="113"/>
        <v>19</v>
      </c>
      <c r="AA553" s="7" t="str">
        <f t="shared" si="114"/>
        <v/>
      </c>
      <c r="AB553" s="7">
        <f t="shared" si="115"/>
        <v>0</v>
      </c>
    </row>
    <row r="554" spans="2:28" ht="26" thickTop="1" thickBot="1">
      <c r="B554" s="31">
        <v>6400</v>
      </c>
      <c r="C554" s="32" t="s">
        <v>14268</v>
      </c>
      <c r="D554" s="33">
        <v>79544</v>
      </c>
      <c r="E554" s="34" t="s">
        <v>339</v>
      </c>
      <c r="F554" s="22" t="str">
        <f t="shared" si="104"/>
        <v>ץ הרצליה</v>
      </c>
      <c r="G554" s="35" t="s">
        <v>14315</v>
      </c>
      <c r="H554" s="36" t="s">
        <v>14336</v>
      </c>
      <c r="I554" s="25" t="str">
        <f t="shared" si="105"/>
        <v>הרצליה סעדיה שמואל</v>
      </c>
      <c r="J554" s="37">
        <v>30612</v>
      </c>
      <c r="K554" s="38">
        <v>30612</v>
      </c>
      <c r="L554" s="39">
        <v>2.9661570625898342E-2</v>
      </c>
      <c r="M554" s="40">
        <v>908</v>
      </c>
      <c r="N554" s="41">
        <v>2.9661570625898342E-2</v>
      </c>
      <c r="O554" s="42">
        <v>908</v>
      </c>
      <c r="P554" s="7">
        <f>VLOOKUP(C554,'ריכוז נתונים'!$B$3:$C$189,2)</f>
        <v>19</v>
      </c>
      <c r="Q554" s="47" t="b">
        <f t="shared" si="106"/>
        <v>0</v>
      </c>
      <c r="R554" s="7">
        <f t="shared" si="107"/>
        <v>0</v>
      </c>
      <c r="S554" s="47">
        <f t="shared" si="108"/>
        <v>1611</v>
      </c>
      <c r="T554" s="7">
        <f t="shared" si="109"/>
        <v>15.700000000000001</v>
      </c>
      <c r="U554" s="7" t="str">
        <f t="shared" si="110"/>
        <v>Gap</v>
      </c>
      <c r="V554" s="7">
        <f>IF(ISERROR(IF(INDEX(rosh!$O$4:$P$710,MATCH(I554,rosh!$O$4:$O$710,0),2)="Mayor",1,)),0,IF(INDEX(rosh!$O$4:$P$710,MATCH(I554,rosh!$O$4:$O$710,0),2)="Mayor",1,))</f>
        <v>0</v>
      </c>
      <c r="W554" s="7" t="str">
        <f t="shared" si="111"/>
        <v>FALSE הרצליה</v>
      </c>
      <c r="X554" s="84">
        <f t="shared" si="116"/>
        <v>5268</v>
      </c>
      <c r="Y554" s="7">
        <f t="shared" si="112"/>
        <v>0</v>
      </c>
      <c r="Z554" s="7">
        <f t="shared" si="113"/>
        <v>19</v>
      </c>
      <c r="AA554" s="7" t="str">
        <f t="shared" si="114"/>
        <v/>
      </c>
      <c r="AB554" s="7">
        <f t="shared" si="115"/>
        <v>0</v>
      </c>
    </row>
    <row r="555" spans="2:28" ht="15" thickTop="1" thickBot="1">
      <c r="B555" s="31">
        <v>6400</v>
      </c>
      <c r="C555" s="32" t="s">
        <v>14268</v>
      </c>
      <c r="D555" s="33">
        <v>79544</v>
      </c>
      <c r="E555" s="34" t="s">
        <v>573</v>
      </c>
      <c r="F555" s="22" t="str">
        <f t="shared" si="104"/>
        <v>זך הרצליה</v>
      </c>
      <c r="G555" s="35" t="s">
        <v>14452</v>
      </c>
      <c r="H555" s="36" t="s">
        <v>14458</v>
      </c>
      <c r="I555" s="25" t="str">
        <f t="shared" si="105"/>
        <v>הרצליה יגר יפה</v>
      </c>
      <c r="J555" s="37">
        <v>30612</v>
      </c>
      <c r="K555" s="38">
        <v>30612</v>
      </c>
      <c r="L555" s="39">
        <v>5.1613746243303277E-3</v>
      </c>
      <c r="M555" s="40">
        <v>158</v>
      </c>
      <c r="N555" s="41">
        <v>5.1613746243303277E-3</v>
      </c>
      <c r="O555" s="42">
        <v>158</v>
      </c>
      <c r="P555" s="7">
        <f>VLOOKUP(C555,'ריכוז נתונים'!$B$3:$C$189,2)</f>
        <v>19</v>
      </c>
      <c r="Q555" s="47" t="b">
        <f t="shared" si="106"/>
        <v>0</v>
      </c>
      <c r="R555" s="7">
        <f t="shared" si="107"/>
        <v>0</v>
      </c>
      <c r="S555" s="47">
        <f t="shared" si="108"/>
        <v>1611</v>
      </c>
      <c r="T555" s="7">
        <f t="shared" si="109"/>
        <v>15.700000000000001</v>
      </c>
      <c r="U555" s="7" t="str">
        <f t="shared" si="110"/>
        <v>Gap</v>
      </c>
      <c r="V555" s="7">
        <f>IF(ISERROR(IF(INDEX(rosh!$O$4:$P$710,MATCH(I555,rosh!$O$4:$O$710,0),2)="Mayor",1,)),0,IF(INDEX(rosh!$O$4:$P$710,MATCH(I555,rosh!$O$4:$O$710,0),2)="Mayor",1,))</f>
        <v>0</v>
      </c>
      <c r="W555" s="7" t="str">
        <f t="shared" si="111"/>
        <v>FALSE הרצליה</v>
      </c>
      <c r="X555" s="84">
        <f t="shared" si="116"/>
        <v>5268</v>
      </c>
      <c r="Y555" s="7">
        <f t="shared" si="112"/>
        <v>0</v>
      </c>
      <c r="Z555" s="7">
        <f t="shared" si="113"/>
        <v>19</v>
      </c>
      <c r="AA555" s="7" t="str">
        <f t="shared" si="114"/>
        <v/>
      </c>
      <c r="AB555" s="7">
        <f t="shared" si="115"/>
        <v>0</v>
      </c>
    </row>
    <row r="556" spans="2:28" ht="15" thickTop="1" thickBot="1">
      <c r="B556" s="31">
        <v>9300</v>
      </c>
      <c r="C556" s="32" t="s">
        <v>14214</v>
      </c>
      <c r="D556" s="33">
        <v>15325</v>
      </c>
      <c r="E556" s="34" t="s">
        <v>14230</v>
      </c>
      <c r="F556" s="22" t="str">
        <f t="shared" si="104"/>
        <v>לנו זכרון יעקב</v>
      </c>
      <c r="G556" s="35" t="s">
        <v>14229</v>
      </c>
      <c r="H556" s="36" t="s">
        <v>14237</v>
      </c>
      <c r="I556" s="25" t="str">
        <f t="shared" si="105"/>
        <v>זכרון יעקב אבוטבול אלי</v>
      </c>
      <c r="J556" s="37">
        <v>8375</v>
      </c>
      <c r="K556" s="38">
        <v>8375</v>
      </c>
      <c r="L556" s="39">
        <v>0.29791044776119402</v>
      </c>
      <c r="M556" s="40">
        <v>2495</v>
      </c>
      <c r="N556" s="41">
        <v>0.29791044776119402</v>
      </c>
      <c r="O556" s="42">
        <v>2495</v>
      </c>
      <c r="P556" s="7">
        <f>VLOOKUP(C556,'ריכוז נתונים'!$B$3:$C$189,2)</f>
        <v>13</v>
      </c>
      <c r="Q556" s="47" t="b">
        <f t="shared" si="106"/>
        <v>1</v>
      </c>
      <c r="R556" s="7">
        <f t="shared" si="107"/>
        <v>3.9</v>
      </c>
      <c r="S556" s="47">
        <f t="shared" si="108"/>
        <v>644</v>
      </c>
      <c r="T556" s="7">
        <f t="shared" si="109"/>
        <v>13.2</v>
      </c>
      <c r="U556" s="7" t="str">
        <f t="shared" si="110"/>
        <v>Gap</v>
      </c>
      <c r="V556" s="7">
        <f>IF(ISERROR(IF(INDEX(rosh!$O$4:$P$710,MATCH(I556,rosh!$O$4:$O$710,0),2)="Mayor",1,)),0,IF(INDEX(rosh!$O$4:$P$710,MATCH(I556,rosh!$O$4:$O$710,0),2)="Mayor",1,))</f>
        <v>1</v>
      </c>
      <c r="W556" s="7" t="str">
        <f t="shared" si="111"/>
        <v>TRUE זכרון יעקב</v>
      </c>
      <c r="X556" s="84">
        <f t="shared" si="116"/>
        <v>8375</v>
      </c>
      <c r="Y556" s="7">
        <f t="shared" si="112"/>
        <v>4</v>
      </c>
      <c r="Z556" s="7">
        <f t="shared" si="113"/>
        <v>13</v>
      </c>
      <c r="AA556" s="7" t="str">
        <f t="shared" si="114"/>
        <v/>
      </c>
      <c r="AB556" s="7">
        <f t="shared" si="115"/>
        <v>5</v>
      </c>
    </row>
    <row r="557" spans="2:28" ht="26" thickTop="1" thickBot="1">
      <c r="B557" s="31">
        <v>9300</v>
      </c>
      <c r="C557" s="32" t="s">
        <v>14214</v>
      </c>
      <c r="D557" s="33">
        <v>15325</v>
      </c>
      <c r="E557" s="34" t="s">
        <v>553</v>
      </c>
      <c r="F557" s="22" t="str">
        <f t="shared" si="104"/>
        <v>חי זכרון יעקב</v>
      </c>
      <c r="G557" s="35" t="s">
        <v>14253</v>
      </c>
      <c r="H557" s="36"/>
      <c r="I557" s="25" t="str">
        <f t="shared" si="105"/>
        <v xml:space="preserve">זכרון יעקב </v>
      </c>
      <c r="J557" s="37">
        <v>8375</v>
      </c>
      <c r="K557" s="38">
        <v>8375</v>
      </c>
      <c r="L557" s="39">
        <v>0.16549253731343283</v>
      </c>
      <c r="M557" s="40">
        <v>1386</v>
      </c>
      <c r="N557" s="41">
        <v>0.16549253731343283</v>
      </c>
      <c r="O557" s="42">
        <v>1386</v>
      </c>
      <c r="P557" s="7">
        <f>VLOOKUP(C557,'ריכוז נתונים'!$B$3:$C$189,2)</f>
        <v>13</v>
      </c>
      <c r="Q557" s="47" t="b">
        <f t="shared" si="106"/>
        <v>1</v>
      </c>
      <c r="R557" s="7">
        <f t="shared" si="107"/>
        <v>2.2000000000000002</v>
      </c>
      <c r="S557" s="47">
        <f t="shared" si="108"/>
        <v>644</v>
      </c>
      <c r="T557" s="7">
        <f t="shared" si="109"/>
        <v>13.2</v>
      </c>
      <c r="U557" s="7" t="str">
        <f t="shared" si="110"/>
        <v>Gap</v>
      </c>
      <c r="V557" s="7">
        <f>IF(ISERROR(IF(INDEX(rosh!$O$4:$P$710,MATCH(I557,rosh!$O$4:$O$710,0),2)="Mayor",1,)),0,IF(INDEX(rosh!$O$4:$P$710,MATCH(I557,rosh!$O$4:$O$710,0),2)="Mayor",1,))</f>
        <v>0</v>
      </c>
      <c r="W557" s="7" t="str">
        <f t="shared" si="111"/>
        <v>TRUE זכרון יעקב</v>
      </c>
      <c r="X557" s="84">
        <f t="shared" si="116"/>
        <v>8375</v>
      </c>
      <c r="Y557" s="7">
        <f t="shared" si="112"/>
        <v>2</v>
      </c>
      <c r="Z557" s="7">
        <f t="shared" si="113"/>
        <v>13</v>
      </c>
      <c r="AA557" s="7" t="str">
        <f t="shared" si="114"/>
        <v/>
      </c>
      <c r="AB557" s="7">
        <f t="shared" si="115"/>
        <v>2</v>
      </c>
    </row>
    <row r="558" spans="2:28" ht="15" thickTop="1" thickBot="1">
      <c r="B558" s="31">
        <v>9300</v>
      </c>
      <c r="C558" s="32" t="s">
        <v>14214</v>
      </c>
      <c r="D558" s="33">
        <v>15325</v>
      </c>
      <c r="E558" s="34" t="s">
        <v>126</v>
      </c>
      <c r="F558" s="22" t="str">
        <f t="shared" si="104"/>
        <v>מחל זכרון יעקב</v>
      </c>
      <c r="G558" s="35" t="s">
        <v>14221</v>
      </c>
      <c r="H558" s="36"/>
      <c r="I558" s="25" t="str">
        <f t="shared" si="105"/>
        <v xml:space="preserve">זכרון יעקב </v>
      </c>
      <c r="J558" s="37">
        <v>8375</v>
      </c>
      <c r="K558" s="38">
        <v>8375</v>
      </c>
      <c r="L558" s="39">
        <v>0.16119402985074627</v>
      </c>
      <c r="M558" s="40">
        <v>1350</v>
      </c>
      <c r="N558" s="41">
        <v>0.16119402985074627</v>
      </c>
      <c r="O558" s="42">
        <v>1350</v>
      </c>
      <c r="P558" s="7">
        <f>VLOOKUP(C558,'ריכוז נתונים'!$B$3:$C$189,2)</f>
        <v>13</v>
      </c>
      <c r="Q558" s="47" t="b">
        <f t="shared" si="106"/>
        <v>1</v>
      </c>
      <c r="R558" s="7">
        <f t="shared" si="107"/>
        <v>2.1</v>
      </c>
      <c r="S558" s="47">
        <f t="shared" si="108"/>
        <v>644</v>
      </c>
      <c r="T558" s="7">
        <f t="shared" si="109"/>
        <v>13.2</v>
      </c>
      <c r="U558" s="7" t="str">
        <f t="shared" si="110"/>
        <v>Gap</v>
      </c>
      <c r="V558" s="7">
        <f>IF(ISERROR(IF(INDEX(rosh!$O$4:$P$710,MATCH(I558,rosh!$O$4:$O$710,0),2)="Mayor",1,)),0,IF(INDEX(rosh!$O$4:$P$710,MATCH(I558,rosh!$O$4:$O$710,0),2)="Mayor",1,))</f>
        <v>0</v>
      </c>
      <c r="W558" s="7" t="str">
        <f t="shared" si="111"/>
        <v>TRUE זכרון יעקב</v>
      </c>
      <c r="X558" s="84">
        <f t="shared" si="116"/>
        <v>8375</v>
      </c>
      <c r="Y558" s="7">
        <f t="shared" si="112"/>
        <v>2</v>
      </c>
      <c r="Z558" s="7">
        <f t="shared" si="113"/>
        <v>13</v>
      </c>
      <c r="AA558" s="7" t="str">
        <f t="shared" si="114"/>
        <v/>
      </c>
      <c r="AB558" s="7">
        <f t="shared" si="115"/>
        <v>2</v>
      </c>
    </row>
    <row r="559" spans="2:28" ht="15" thickTop="1" thickBot="1">
      <c r="B559" s="31">
        <v>9300</v>
      </c>
      <c r="C559" s="32" t="s">
        <v>14214</v>
      </c>
      <c r="D559" s="33">
        <v>15325</v>
      </c>
      <c r="E559" s="34" t="s">
        <v>2502</v>
      </c>
      <c r="F559" s="22" t="str">
        <f t="shared" si="104"/>
        <v>כן זכרון יעקב</v>
      </c>
      <c r="G559" s="35" t="s">
        <v>14239</v>
      </c>
      <c r="H559" s="36" t="s">
        <v>14245</v>
      </c>
      <c r="I559" s="25" t="str">
        <f t="shared" si="105"/>
        <v>זכרון יעקב בלומנפלד מישה</v>
      </c>
      <c r="J559" s="37">
        <v>8375</v>
      </c>
      <c r="K559" s="38">
        <v>8375</v>
      </c>
      <c r="L559" s="39">
        <v>0.14304477611940297</v>
      </c>
      <c r="M559" s="40">
        <v>1198</v>
      </c>
      <c r="N559" s="41">
        <v>0.14304477611940297</v>
      </c>
      <c r="O559" s="42">
        <v>1198</v>
      </c>
      <c r="P559" s="7">
        <f>VLOOKUP(C559,'ריכוז נתונים'!$B$3:$C$189,2)</f>
        <v>13</v>
      </c>
      <c r="Q559" s="47" t="b">
        <f t="shared" si="106"/>
        <v>1</v>
      </c>
      <c r="R559" s="7">
        <f t="shared" si="107"/>
        <v>1.9</v>
      </c>
      <c r="S559" s="47">
        <f t="shared" si="108"/>
        <v>644</v>
      </c>
      <c r="T559" s="7">
        <f t="shared" si="109"/>
        <v>13.2</v>
      </c>
      <c r="U559" s="7" t="str">
        <f t="shared" si="110"/>
        <v>Gap</v>
      </c>
      <c r="V559" s="7">
        <f>IF(ISERROR(IF(INDEX(rosh!$O$4:$P$710,MATCH(I559,rosh!$O$4:$O$710,0),2)="Mayor",1,)),0,IF(INDEX(rosh!$O$4:$P$710,MATCH(I559,rosh!$O$4:$O$710,0),2)="Mayor",1,))</f>
        <v>0</v>
      </c>
      <c r="W559" s="7" t="str">
        <f t="shared" si="111"/>
        <v>TRUE זכרון יעקב</v>
      </c>
      <c r="X559" s="84">
        <f t="shared" si="116"/>
        <v>8375</v>
      </c>
      <c r="Y559" s="7">
        <f t="shared" si="112"/>
        <v>2</v>
      </c>
      <c r="Z559" s="7">
        <f t="shared" si="113"/>
        <v>13</v>
      </c>
      <c r="AA559" s="7" t="str">
        <f t="shared" si="114"/>
        <v/>
      </c>
      <c r="AB559" s="7">
        <f t="shared" si="115"/>
        <v>2</v>
      </c>
    </row>
    <row r="560" spans="2:28" ht="15" thickTop="1" thickBot="1">
      <c r="B560" s="31">
        <v>9300</v>
      </c>
      <c r="C560" s="32" t="s">
        <v>14214</v>
      </c>
      <c r="D560" s="33">
        <v>15325</v>
      </c>
      <c r="E560" s="34" t="s">
        <v>4526</v>
      </c>
      <c r="F560" s="22" t="str">
        <f t="shared" si="104"/>
        <v>אז זכרון יעקב</v>
      </c>
      <c r="G560" s="35" t="s">
        <v>14261</v>
      </c>
      <c r="H560" s="36"/>
      <c r="I560" s="25" t="str">
        <f t="shared" si="105"/>
        <v xml:space="preserve">זכרון יעקב </v>
      </c>
      <c r="J560" s="37">
        <v>8375</v>
      </c>
      <c r="K560" s="38">
        <v>8375</v>
      </c>
      <c r="L560" s="39">
        <v>8.4417910447761188E-2</v>
      </c>
      <c r="M560" s="40">
        <v>707</v>
      </c>
      <c r="N560" s="41">
        <v>8.4417910447761188E-2</v>
      </c>
      <c r="O560" s="42">
        <v>707</v>
      </c>
      <c r="P560" s="7">
        <f>VLOOKUP(C560,'ריכוז נתונים'!$B$3:$C$189,2)</f>
        <v>13</v>
      </c>
      <c r="Q560" s="47" t="b">
        <f t="shared" si="106"/>
        <v>1</v>
      </c>
      <c r="R560" s="7">
        <f t="shared" si="107"/>
        <v>1.1000000000000001</v>
      </c>
      <c r="S560" s="47">
        <f t="shared" si="108"/>
        <v>644</v>
      </c>
      <c r="T560" s="7">
        <f t="shared" si="109"/>
        <v>13.2</v>
      </c>
      <c r="U560" s="7" t="str">
        <f t="shared" si="110"/>
        <v>Gap</v>
      </c>
      <c r="V560" s="7">
        <f>IF(ISERROR(IF(INDEX(rosh!$O$4:$P$710,MATCH(I560,rosh!$O$4:$O$710,0),2)="Mayor",1,)),0,IF(INDEX(rosh!$O$4:$P$710,MATCH(I560,rosh!$O$4:$O$710,0),2)="Mayor",1,))</f>
        <v>0</v>
      </c>
      <c r="W560" s="7" t="str">
        <f t="shared" si="111"/>
        <v>TRUE זכרון יעקב</v>
      </c>
      <c r="X560" s="84">
        <f t="shared" si="116"/>
        <v>8375</v>
      </c>
      <c r="Y560" s="7">
        <f t="shared" si="112"/>
        <v>1</v>
      </c>
      <c r="Z560" s="7">
        <f t="shared" si="113"/>
        <v>13</v>
      </c>
      <c r="AA560" s="7" t="str">
        <f t="shared" si="114"/>
        <v/>
      </c>
      <c r="AB560" s="7">
        <f t="shared" si="115"/>
        <v>1</v>
      </c>
    </row>
    <row r="561" spans="2:28" ht="15" thickTop="1" thickBot="1">
      <c r="B561" s="31">
        <v>9300</v>
      </c>
      <c r="C561" s="32" t="s">
        <v>14214</v>
      </c>
      <c r="D561" s="33">
        <v>15325</v>
      </c>
      <c r="E561" s="34" t="s">
        <v>1007</v>
      </c>
      <c r="F561" s="22" t="str">
        <f t="shared" si="104"/>
        <v>טב זכרון יעקב</v>
      </c>
      <c r="G561" s="35" t="s">
        <v>14247</v>
      </c>
      <c r="H561" s="36"/>
      <c r="I561" s="25" t="str">
        <f t="shared" si="105"/>
        <v xml:space="preserve">זכרון יעקב </v>
      </c>
      <c r="J561" s="37">
        <v>8375</v>
      </c>
      <c r="K561" s="38">
        <v>8375</v>
      </c>
      <c r="L561" s="39">
        <v>7.4268656716417913E-2</v>
      </c>
      <c r="M561" s="40">
        <v>622</v>
      </c>
      <c r="N561" s="41">
        <v>7.4268656716417913E-2</v>
      </c>
      <c r="O561" s="42">
        <v>622</v>
      </c>
      <c r="P561" s="7">
        <f>VLOOKUP(C561,'ריכוז נתונים'!$B$3:$C$189,2)</f>
        <v>13</v>
      </c>
      <c r="Q561" s="47" t="b">
        <f t="shared" si="106"/>
        <v>1</v>
      </c>
      <c r="R561" s="7">
        <f t="shared" si="107"/>
        <v>1</v>
      </c>
      <c r="S561" s="47">
        <f t="shared" si="108"/>
        <v>644</v>
      </c>
      <c r="T561" s="7">
        <f t="shared" si="109"/>
        <v>13.2</v>
      </c>
      <c r="U561" s="7" t="str">
        <f t="shared" si="110"/>
        <v>Gap</v>
      </c>
      <c r="V561" s="7">
        <f>IF(ISERROR(IF(INDEX(rosh!$O$4:$P$710,MATCH(I561,rosh!$O$4:$O$710,0),2)="Mayor",1,)),0,IF(INDEX(rosh!$O$4:$P$710,MATCH(I561,rosh!$O$4:$O$710,0),2)="Mayor",1,))</f>
        <v>0</v>
      </c>
      <c r="W561" s="7" t="str">
        <f t="shared" si="111"/>
        <v>TRUE זכרון יעקב</v>
      </c>
      <c r="X561" s="84">
        <f t="shared" si="116"/>
        <v>8375</v>
      </c>
      <c r="Y561" s="7">
        <f t="shared" si="112"/>
        <v>1</v>
      </c>
      <c r="Z561" s="7">
        <f t="shared" si="113"/>
        <v>13</v>
      </c>
      <c r="AA561" s="7" t="str">
        <f t="shared" si="114"/>
        <v/>
      </c>
      <c r="AB561" s="7">
        <f t="shared" si="115"/>
        <v>1</v>
      </c>
    </row>
    <row r="562" spans="2:28" ht="15" thickTop="1" thickBot="1">
      <c r="B562" s="31">
        <v>9300</v>
      </c>
      <c r="C562" s="32" t="s">
        <v>14214</v>
      </c>
      <c r="D562" s="33">
        <v>15325</v>
      </c>
      <c r="E562" s="34" t="s">
        <v>108</v>
      </c>
      <c r="F562" s="22" t="str">
        <f t="shared" si="104"/>
        <v>פה זכרון יעקב</v>
      </c>
      <c r="G562" s="35" t="s">
        <v>14213</v>
      </c>
      <c r="H562" s="36"/>
      <c r="I562" s="25" t="str">
        <f t="shared" si="105"/>
        <v xml:space="preserve">זכרון יעקב </v>
      </c>
      <c r="J562" s="37">
        <v>8375</v>
      </c>
      <c r="K562" s="38">
        <v>8375</v>
      </c>
      <c r="L562" s="39">
        <v>7.3671641791044781E-2</v>
      </c>
      <c r="M562" s="40">
        <v>617</v>
      </c>
      <c r="N562" s="41">
        <v>7.3671641791044781E-2</v>
      </c>
      <c r="O562" s="42">
        <v>617</v>
      </c>
      <c r="P562" s="7">
        <f>VLOOKUP(C562,'ריכוז נתונים'!$B$3:$C$189,2)</f>
        <v>13</v>
      </c>
      <c r="Q562" s="47" t="b">
        <f t="shared" si="106"/>
        <v>1</v>
      </c>
      <c r="R562" s="7">
        <f t="shared" si="107"/>
        <v>1</v>
      </c>
      <c r="S562" s="47">
        <f t="shared" si="108"/>
        <v>644</v>
      </c>
      <c r="T562" s="7">
        <f t="shared" si="109"/>
        <v>13.2</v>
      </c>
      <c r="U562" s="7" t="str">
        <f t="shared" si="110"/>
        <v>Gap</v>
      </c>
      <c r="V562" s="7">
        <f>IF(ISERROR(IF(INDEX(rosh!$O$4:$P$710,MATCH(I562,rosh!$O$4:$O$710,0),2)="Mayor",1,)),0,IF(INDEX(rosh!$O$4:$P$710,MATCH(I562,rosh!$O$4:$O$710,0),2)="Mayor",1,))</f>
        <v>0</v>
      </c>
      <c r="W562" s="7" t="str">
        <f t="shared" si="111"/>
        <v>TRUE זכרון יעקב</v>
      </c>
      <c r="X562" s="84">
        <f t="shared" si="116"/>
        <v>8375</v>
      </c>
      <c r="Y562" s="7">
        <f t="shared" si="112"/>
        <v>1</v>
      </c>
      <c r="Z562" s="7">
        <f t="shared" si="113"/>
        <v>13</v>
      </c>
      <c r="AA562" s="7" t="str">
        <f t="shared" si="114"/>
        <v/>
      </c>
      <c r="AB562" s="7">
        <f t="shared" si="115"/>
        <v>1</v>
      </c>
    </row>
    <row r="563" spans="2:28" ht="15" thickTop="1" thickBot="1">
      <c r="B563" s="31">
        <v>1290</v>
      </c>
      <c r="C563" s="32" t="s">
        <v>14135</v>
      </c>
      <c r="D563" s="33">
        <v>4133</v>
      </c>
      <c r="E563" s="34" t="s">
        <v>259</v>
      </c>
      <c r="F563" s="22" t="str">
        <f t="shared" si="104"/>
        <v>ק זמר</v>
      </c>
      <c r="G563" s="35" t="s">
        <v>4657</v>
      </c>
      <c r="H563" s="36"/>
      <c r="I563" s="25" t="str">
        <f t="shared" si="105"/>
        <v xml:space="preserve">זמר </v>
      </c>
      <c r="J563" s="37">
        <v>3572</v>
      </c>
      <c r="K563" s="38">
        <v>3572</v>
      </c>
      <c r="L563" s="39">
        <v>0.1276595744680851</v>
      </c>
      <c r="M563" s="40">
        <v>456</v>
      </c>
      <c r="N563" s="41">
        <v>0.1276595744680851</v>
      </c>
      <c r="O563" s="42">
        <v>455.99999999999994</v>
      </c>
      <c r="P563" s="7">
        <f>VLOOKUP(C563,'ריכוז נתונים'!$B$3:$C$189,2)</f>
        <v>9</v>
      </c>
      <c r="Q563" s="47" t="b">
        <f t="shared" si="106"/>
        <v>1</v>
      </c>
      <c r="R563" s="7">
        <f t="shared" si="107"/>
        <v>1.1000000000000001</v>
      </c>
      <c r="S563" s="47">
        <f t="shared" si="108"/>
        <v>397</v>
      </c>
      <c r="T563" s="7">
        <f t="shared" si="109"/>
        <v>7.4</v>
      </c>
      <c r="U563" s="7" t="str">
        <f t="shared" si="110"/>
        <v>Gap</v>
      </c>
      <c r="V563" s="7">
        <f>IF(ISERROR(IF(INDEX(rosh!$O$4:$P$710,MATCH(I563,rosh!$O$4:$O$710,0),2)="Mayor",1,)),0,IF(INDEX(rosh!$O$4:$P$710,MATCH(I563,rosh!$O$4:$O$710,0),2)="Mayor",1,))</f>
        <v>0</v>
      </c>
      <c r="W563" s="7" t="str">
        <f t="shared" si="111"/>
        <v>TRUE זמר</v>
      </c>
      <c r="X563" s="84">
        <f t="shared" si="116"/>
        <v>2971</v>
      </c>
      <c r="Y563" s="7">
        <f t="shared" si="112"/>
        <v>1</v>
      </c>
      <c r="Z563" s="7">
        <f t="shared" si="113"/>
        <v>8</v>
      </c>
      <c r="AA563" s="7" t="str">
        <f t="shared" si="114"/>
        <v>Gap</v>
      </c>
      <c r="AB563" s="7">
        <f t="shared" si="115"/>
        <v>1</v>
      </c>
    </row>
    <row r="564" spans="2:28" ht="15" thickTop="1" thickBot="1">
      <c r="B564" s="31">
        <v>1290</v>
      </c>
      <c r="C564" s="32" t="s">
        <v>14135</v>
      </c>
      <c r="D564" s="33">
        <v>4133</v>
      </c>
      <c r="E564" s="34" t="s">
        <v>573</v>
      </c>
      <c r="F564" s="22" t="str">
        <f t="shared" si="104"/>
        <v>זך זמר</v>
      </c>
      <c r="G564" s="35" t="s">
        <v>14200</v>
      </c>
      <c r="H564" s="36"/>
      <c r="I564" s="25" t="str">
        <f t="shared" si="105"/>
        <v xml:space="preserve">זמר </v>
      </c>
      <c r="J564" s="37">
        <v>3572</v>
      </c>
      <c r="K564" s="38">
        <v>3572</v>
      </c>
      <c r="L564" s="39">
        <v>0.11142217245240761</v>
      </c>
      <c r="M564" s="40">
        <v>398</v>
      </c>
      <c r="N564" s="41">
        <v>0.11142217245240761</v>
      </c>
      <c r="O564" s="42">
        <v>398</v>
      </c>
      <c r="P564" s="7">
        <f>VLOOKUP(C564,'ריכוז נתונים'!$B$3:$C$189,2)</f>
        <v>9</v>
      </c>
      <c r="Q564" s="47" t="b">
        <f t="shared" si="106"/>
        <v>1</v>
      </c>
      <c r="R564" s="7">
        <f t="shared" si="107"/>
        <v>1</v>
      </c>
      <c r="S564" s="47">
        <f t="shared" si="108"/>
        <v>397</v>
      </c>
      <c r="T564" s="7">
        <f t="shared" si="109"/>
        <v>7.4</v>
      </c>
      <c r="U564" s="7" t="str">
        <f t="shared" si="110"/>
        <v>Gap</v>
      </c>
      <c r="V564" s="7">
        <f>IF(ISERROR(IF(INDEX(rosh!$O$4:$P$710,MATCH(I564,rosh!$O$4:$O$710,0),2)="Mayor",1,)),0,IF(INDEX(rosh!$O$4:$P$710,MATCH(I564,rosh!$O$4:$O$710,0),2)="Mayor",1,))</f>
        <v>0</v>
      </c>
      <c r="W564" s="7" t="str">
        <f t="shared" si="111"/>
        <v>TRUE זמר</v>
      </c>
      <c r="X564" s="84">
        <f t="shared" si="116"/>
        <v>2971</v>
      </c>
      <c r="Y564" s="7">
        <f t="shared" si="112"/>
        <v>1</v>
      </c>
      <c r="Z564" s="7">
        <f t="shared" si="113"/>
        <v>8</v>
      </c>
      <c r="AA564" s="7" t="str">
        <f t="shared" si="114"/>
        <v>Gap</v>
      </c>
      <c r="AB564" s="7">
        <f t="shared" si="115"/>
        <v>1</v>
      </c>
    </row>
    <row r="565" spans="2:28" ht="15" thickTop="1" thickBot="1">
      <c r="B565" s="31">
        <v>1290</v>
      </c>
      <c r="C565" s="32" t="s">
        <v>14135</v>
      </c>
      <c r="D565" s="33">
        <v>4133</v>
      </c>
      <c r="E565" s="34" t="s">
        <v>7819</v>
      </c>
      <c r="F565" s="22" t="str">
        <f t="shared" si="104"/>
        <v>קי זמר</v>
      </c>
      <c r="G565" s="35" t="s">
        <v>6824</v>
      </c>
      <c r="H565" s="36"/>
      <c r="I565" s="25" t="str">
        <f t="shared" si="105"/>
        <v xml:space="preserve">זמר </v>
      </c>
      <c r="J565" s="37">
        <v>3572</v>
      </c>
      <c r="K565" s="38">
        <v>3572</v>
      </c>
      <c r="L565" s="39">
        <v>0.10470324748040313</v>
      </c>
      <c r="M565" s="40">
        <v>374</v>
      </c>
      <c r="N565" s="41">
        <v>0.10470324748040313</v>
      </c>
      <c r="O565" s="42">
        <v>374</v>
      </c>
      <c r="P565" s="7">
        <f>VLOOKUP(C565,'ריכוז נתונים'!$B$3:$C$189,2)</f>
        <v>9</v>
      </c>
      <c r="Q565" s="47" t="b">
        <f t="shared" si="106"/>
        <v>1</v>
      </c>
      <c r="R565" s="7">
        <f t="shared" si="107"/>
        <v>0.9</v>
      </c>
      <c r="S565" s="47">
        <f t="shared" si="108"/>
        <v>397</v>
      </c>
      <c r="T565" s="7">
        <f t="shared" si="109"/>
        <v>7.4</v>
      </c>
      <c r="U565" s="7" t="str">
        <f t="shared" si="110"/>
        <v>Gap</v>
      </c>
      <c r="V565" s="7">
        <f>IF(ISERROR(IF(INDEX(rosh!$O$4:$P$710,MATCH(I565,rosh!$O$4:$O$710,0),2)="Mayor",1,)),0,IF(INDEX(rosh!$O$4:$P$710,MATCH(I565,rosh!$O$4:$O$710,0),2)="Mayor",1,))</f>
        <v>0</v>
      </c>
      <c r="W565" s="7" t="str">
        <f t="shared" si="111"/>
        <v>TRUE זמר</v>
      </c>
      <c r="X565" s="84">
        <f t="shared" si="116"/>
        <v>2971</v>
      </c>
      <c r="Y565" s="7">
        <f t="shared" si="112"/>
        <v>1</v>
      </c>
      <c r="Z565" s="7">
        <f t="shared" si="113"/>
        <v>8</v>
      </c>
      <c r="AA565" s="7" t="str">
        <f t="shared" si="114"/>
        <v>Gap</v>
      </c>
      <c r="AB565" s="7">
        <f t="shared" si="115"/>
        <v>1</v>
      </c>
    </row>
    <row r="566" spans="2:28" ht="15" thickTop="1" thickBot="1">
      <c r="B566" s="31">
        <v>1290</v>
      </c>
      <c r="C566" s="32" t="s">
        <v>14135</v>
      </c>
      <c r="D566" s="33">
        <v>4133</v>
      </c>
      <c r="E566" s="34" t="s">
        <v>12842</v>
      </c>
      <c r="F566" s="22" t="str">
        <f t="shared" si="104"/>
        <v>נף זמר</v>
      </c>
      <c r="G566" s="35" t="s">
        <v>9883</v>
      </c>
      <c r="H566" s="36"/>
      <c r="I566" s="25" t="str">
        <f t="shared" si="105"/>
        <v xml:space="preserve">זמר </v>
      </c>
      <c r="J566" s="37">
        <v>3572</v>
      </c>
      <c r="K566" s="38">
        <v>3572</v>
      </c>
      <c r="L566" s="39">
        <v>9.994400895856663E-2</v>
      </c>
      <c r="M566" s="40">
        <v>357</v>
      </c>
      <c r="N566" s="41">
        <v>9.994400895856663E-2</v>
      </c>
      <c r="O566" s="42">
        <v>357</v>
      </c>
      <c r="P566" s="7">
        <f>VLOOKUP(C566,'ריכוז נתונים'!$B$3:$C$189,2)</f>
        <v>9</v>
      </c>
      <c r="Q566" s="47" t="b">
        <f t="shared" si="106"/>
        <v>1</v>
      </c>
      <c r="R566" s="7">
        <f t="shared" si="107"/>
        <v>0.9</v>
      </c>
      <c r="S566" s="47">
        <f t="shared" si="108"/>
        <v>397</v>
      </c>
      <c r="T566" s="7">
        <f t="shared" si="109"/>
        <v>7.4</v>
      </c>
      <c r="U566" s="7" t="str">
        <f t="shared" si="110"/>
        <v>Gap</v>
      </c>
      <c r="V566" s="7">
        <f>IF(ISERROR(IF(INDEX(rosh!$O$4:$P$710,MATCH(I566,rosh!$O$4:$O$710,0),2)="Mayor",1,)),0,IF(INDEX(rosh!$O$4:$P$710,MATCH(I566,rosh!$O$4:$O$710,0),2)="Mayor",1,))</f>
        <v>0</v>
      </c>
      <c r="W566" s="7" t="str">
        <f t="shared" si="111"/>
        <v>TRUE זמר</v>
      </c>
      <c r="X566" s="84">
        <f t="shared" si="116"/>
        <v>2971</v>
      </c>
      <c r="Y566" s="7">
        <f t="shared" si="112"/>
        <v>1</v>
      </c>
      <c r="Z566" s="7">
        <f t="shared" si="113"/>
        <v>8</v>
      </c>
      <c r="AA566" s="7" t="str">
        <f t="shared" si="114"/>
        <v>Gap</v>
      </c>
      <c r="AB566" s="7">
        <f t="shared" si="115"/>
        <v>1</v>
      </c>
    </row>
    <row r="567" spans="2:28" ht="15" thickTop="1" thickBot="1">
      <c r="B567" s="31">
        <v>1290</v>
      </c>
      <c r="C567" s="32" t="s">
        <v>14135</v>
      </c>
      <c r="D567" s="33">
        <v>4133</v>
      </c>
      <c r="E567" s="34" t="s">
        <v>12468</v>
      </c>
      <c r="F567" s="22" t="str">
        <f t="shared" si="104"/>
        <v>זי זמר</v>
      </c>
      <c r="G567" s="35" t="s">
        <v>14206</v>
      </c>
      <c r="H567" s="36"/>
      <c r="I567" s="25" t="str">
        <f t="shared" si="105"/>
        <v xml:space="preserve">זמר </v>
      </c>
      <c r="J567" s="37">
        <v>3572</v>
      </c>
      <c r="K567" s="38">
        <v>3572</v>
      </c>
      <c r="L567" s="39">
        <v>9.9384098544232927E-2</v>
      </c>
      <c r="M567" s="40">
        <v>355</v>
      </c>
      <c r="N567" s="41">
        <v>9.9384098544232927E-2</v>
      </c>
      <c r="O567" s="42">
        <v>355</v>
      </c>
      <c r="P567" s="7">
        <f>VLOOKUP(C567,'ריכוז נתונים'!$B$3:$C$189,2)</f>
        <v>9</v>
      </c>
      <c r="Q567" s="47" t="b">
        <f t="shared" si="106"/>
        <v>1</v>
      </c>
      <c r="R567" s="7">
        <f t="shared" si="107"/>
        <v>0.9</v>
      </c>
      <c r="S567" s="47">
        <f t="shared" si="108"/>
        <v>397</v>
      </c>
      <c r="T567" s="7">
        <f t="shared" si="109"/>
        <v>7.4</v>
      </c>
      <c r="U567" s="7" t="str">
        <f t="shared" si="110"/>
        <v>Gap</v>
      </c>
      <c r="V567" s="7">
        <f>IF(ISERROR(IF(INDEX(rosh!$O$4:$P$710,MATCH(I567,rosh!$O$4:$O$710,0),2)="Mayor",1,)),0,IF(INDEX(rosh!$O$4:$P$710,MATCH(I567,rosh!$O$4:$O$710,0),2)="Mayor",1,))</f>
        <v>0</v>
      </c>
      <c r="W567" s="7" t="str">
        <f t="shared" si="111"/>
        <v>TRUE זמר</v>
      </c>
      <c r="X567" s="84">
        <f t="shared" si="116"/>
        <v>2971</v>
      </c>
      <c r="Y567" s="7">
        <f t="shared" si="112"/>
        <v>1</v>
      </c>
      <c r="Z567" s="7">
        <f t="shared" si="113"/>
        <v>8</v>
      </c>
      <c r="AA567" s="7" t="str">
        <f t="shared" si="114"/>
        <v>Gap</v>
      </c>
      <c r="AB567" s="7">
        <f t="shared" si="115"/>
        <v>1</v>
      </c>
    </row>
    <row r="568" spans="2:28" ht="15" thickTop="1" thickBot="1">
      <c r="B568" s="31">
        <v>1290</v>
      </c>
      <c r="C568" s="32" t="s">
        <v>14135</v>
      </c>
      <c r="D568" s="33">
        <v>4133</v>
      </c>
      <c r="E568" s="34" t="s">
        <v>4537</v>
      </c>
      <c r="F568" s="22" t="str">
        <f t="shared" si="104"/>
        <v>קף זמר</v>
      </c>
      <c r="G568" s="35" t="s">
        <v>5661</v>
      </c>
      <c r="H568" s="36"/>
      <c r="I568" s="25" t="str">
        <f t="shared" si="105"/>
        <v xml:space="preserve">זמר </v>
      </c>
      <c r="J568" s="37">
        <v>3572</v>
      </c>
      <c r="K568" s="38">
        <v>3572</v>
      </c>
      <c r="L568" s="39">
        <v>9.8544232922732358E-2</v>
      </c>
      <c r="M568" s="40">
        <v>352</v>
      </c>
      <c r="N568" s="41">
        <v>9.8544232922732358E-2</v>
      </c>
      <c r="O568" s="42">
        <v>352</v>
      </c>
      <c r="P568" s="7">
        <f>VLOOKUP(C568,'ריכוז נתונים'!$B$3:$C$189,2)</f>
        <v>9</v>
      </c>
      <c r="Q568" s="47" t="b">
        <f t="shared" si="106"/>
        <v>1</v>
      </c>
      <c r="R568" s="7">
        <f t="shared" si="107"/>
        <v>0.9</v>
      </c>
      <c r="S568" s="47">
        <f t="shared" si="108"/>
        <v>397</v>
      </c>
      <c r="T568" s="7">
        <f t="shared" si="109"/>
        <v>7.4</v>
      </c>
      <c r="U568" s="7" t="str">
        <f t="shared" si="110"/>
        <v>Gap</v>
      </c>
      <c r="V568" s="7">
        <f>IF(ISERROR(IF(INDEX(rosh!$O$4:$P$710,MATCH(I568,rosh!$O$4:$O$710,0),2)="Mayor",1,)),0,IF(INDEX(rosh!$O$4:$P$710,MATCH(I568,rosh!$O$4:$O$710,0),2)="Mayor",1,))</f>
        <v>0</v>
      </c>
      <c r="W568" s="7" t="str">
        <f t="shared" si="111"/>
        <v>TRUE זמר</v>
      </c>
      <c r="X568" s="84">
        <f t="shared" si="116"/>
        <v>2971</v>
      </c>
      <c r="Y568" s="7">
        <f t="shared" si="112"/>
        <v>1</v>
      </c>
      <c r="Z568" s="7">
        <f t="shared" si="113"/>
        <v>8</v>
      </c>
      <c r="AA568" s="7" t="str">
        <f t="shared" si="114"/>
        <v>Gap</v>
      </c>
      <c r="AB568" s="7">
        <f t="shared" si="115"/>
        <v>1</v>
      </c>
    </row>
    <row r="569" spans="2:28" ht="15" thickTop="1" thickBot="1">
      <c r="B569" s="31">
        <v>1290</v>
      </c>
      <c r="C569" s="32" t="s">
        <v>14135</v>
      </c>
      <c r="D569" s="33">
        <v>4133</v>
      </c>
      <c r="E569" s="34" t="s">
        <v>14144</v>
      </c>
      <c r="F569" s="22" t="str">
        <f t="shared" si="104"/>
        <v>קך זמר</v>
      </c>
      <c r="G569" s="35" t="s">
        <v>12358</v>
      </c>
      <c r="H569" s="36"/>
      <c r="I569" s="25" t="str">
        <f t="shared" si="105"/>
        <v xml:space="preserve">זמר </v>
      </c>
      <c r="J569" s="37">
        <v>3572</v>
      </c>
      <c r="K569" s="38">
        <v>3572</v>
      </c>
      <c r="L569" s="39">
        <v>9.7704367301231804E-2</v>
      </c>
      <c r="M569" s="40">
        <v>349</v>
      </c>
      <c r="N569" s="41">
        <v>9.7704367301231804E-2</v>
      </c>
      <c r="O569" s="42">
        <v>349</v>
      </c>
      <c r="P569" s="7">
        <f>VLOOKUP(C569,'ריכוז נתונים'!$B$3:$C$189,2)</f>
        <v>9</v>
      </c>
      <c r="Q569" s="47" t="b">
        <f t="shared" si="106"/>
        <v>1</v>
      </c>
      <c r="R569" s="7">
        <f t="shared" si="107"/>
        <v>0.9</v>
      </c>
      <c r="S569" s="47">
        <f t="shared" si="108"/>
        <v>397</v>
      </c>
      <c r="T569" s="7">
        <f t="shared" si="109"/>
        <v>7.4</v>
      </c>
      <c r="U569" s="7" t="str">
        <f t="shared" si="110"/>
        <v>Gap</v>
      </c>
      <c r="V569" s="7">
        <f>IF(ISERROR(IF(INDEX(rosh!$O$4:$P$710,MATCH(I569,rosh!$O$4:$O$710,0),2)="Mayor",1,)),0,IF(INDEX(rosh!$O$4:$P$710,MATCH(I569,rosh!$O$4:$O$710,0),2)="Mayor",1,))</f>
        <v>0</v>
      </c>
      <c r="W569" s="7" t="str">
        <f t="shared" si="111"/>
        <v>TRUE זמר</v>
      </c>
      <c r="X569" s="84">
        <f t="shared" si="116"/>
        <v>2971</v>
      </c>
      <c r="Y569" s="7">
        <f t="shared" si="112"/>
        <v>1</v>
      </c>
      <c r="Z569" s="7">
        <f t="shared" si="113"/>
        <v>8</v>
      </c>
      <c r="AA569" s="7" t="str">
        <f t="shared" si="114"/>
        <v>Gap</v>
      </c>
      <c r="AB569" s="7">
        <f t="shared" si="115"/>
        <v>1</v>
      </c>
    </row>
    <row r="570" spans="2:28" ht="15" thickTop="1" thickBot="1">
      <c r="B570" s="31">
        <v>1290</v>
      </c>
      <c r="C570" s="32" t="s">
        <v>14135</v>
      </c>
      <c r="D570" s="33">
        <v>4133</v>
      </c>
      <c r="E570" s="34" t="s">
        <v>339</v>
      </c>
      <c r="F570" s="22" t="str">
        <f t="shared" si="104"/>
        <v>ץ זמר</v>
      </c>
      <c r="G570" s="35" t="s">
        <v>14166</v>
      </c>
      <c r="H570" s="36"/>
      <c r="I570" s="25" t="str">
        <f t="shared" si="105"/>
        <v xml:space="preserve">זמר </v>
      </c>
      <c r="J570" s="37">
        <v>3572</v>
      </c>
      <c r="K570" s="38">
        <v>3572</v>
      </c>
      <c r="L570" s="39">
        <v>9.2385218365061583E-2</v>
      </c>
      <c r="M570" s="40">
        <v>330</v>
      </c>
      <c r="N570" s="41">
        <v>9.2385218365061583E-2</v>
      </c>
      <c r="O570" s="42">
        <v>330</v>
      </c>
      <c r="P570" s="7">
        <f>VLOOKUP(C570,'ריכוז נתונים'!$B$3:$C$189,2)</f>
        <v>9</v>
      </c>
      <c r="Q570" s="47" t="b">
        <f t="shared" si="106"/>
        <v>1</v>
      </c>
      <c r="R570" s="7">
        <f t="shared" si="107"/>
        <v>0.8</v>
      </c>
      <c r="S570" s="47">
        <f t="shared" si="108"/>
        <v>397</v>
      </c>
      <c r="T570" s="7">
        <f t="shared" si="109"/>
        <v>7.4</v>
      </c>
      <c r="U570" s="7" t="str">
        <f t="shared" si="110"/>
        <v>Gap</v>
      </c>
      <c r="V570" s="7">
        <f>IF(ISERROR(IF(INDEX(rosh!$O$4:$P$710,MATCH(I570,rosh!$O$4:$O$710,0),2)="Mayor",1,)),0,IF(INDEX(rosh!$O$4:$P$710,MATCH(I570,rosh!$O$4:$O$710,0),2)="Mayor",1,))</f>
        <v>0</v>
      </c>
      <c r="W570" s="7" t="str">
        <f t="shared" si="111"/>
        <v>TRUE זמר</v>
      </c>
      <c r="X570" s="84">
        <f t="shared" si="116"/>
        <v>2971</v>
      </c>
      <c r="Y570" s="7">
        <f t="shared" si="112"/>
        <v>1</v>
      </c>
      <c r="Z570" s="7">
        <f t="shared" si="113"/>
        <v>8</v>
      </c>
      <c r="AA570" s="7" t="str">
        <f t="shared" si="114"/>
        <v>Gap</v>
      </c>
      <c r="AB570" s="7">
        <f t="shared" si="115"/>
        <v>1</v>
      </c>
    </row>
    <row r="571" spans="2:28" ht="15" thickTop="1" thickBot="1">
      <c r="B571" s="31">
        <v>1290</v>
      </c>
      <c r="C571" s="32" t="s">
        <v>14135</v>
      </c>
      <c r="D571" s="33">
        <v>4133</v>
      </c>
      <c r="E571" s="34" t="s">
        <v>761</v>
      </c>
      <c r="F571" s="22" t="str">
        <f t="shared" si="104"/>
        <v>ך זמר</v>
      </c>
      <c r="G571" s="35" t="s">
        <v>14189</v>
      </c>
      <c r="H571" s="36"/>
      <c r="I571" s="25" t="str">
        <f t="shared" si="105"/>
        <v xml:space="preserve">זמר </v>
      </c>
      <c r="J571" s="37">
        <v>3572</v>
      </c>
      <c r="K571" s="38">
        <v>3572</v>
      </c>
      <c r="L571" s="39">
        <v>7.754759238521837E-2</v>
      </c>
      <c r="M571" s="40">
        <v>277</v>
      </c>
      <c r="N571" s="41">
        <v>7.754759238521837E-2</v>
      </c>
      <c r="O571" s="42">
        <v>277</v>
      </c>
      <c r="P571" s="7">
        <f>VLOOKUP(C571,'ריכוז נתונים'!$B$3:$C$189,2)</f>
        <v>9</v>
      </c>
      <c r="Q571" s="47" t="b">
        <f t="shared" si="106"/>
        <v>0</v>
      </c>
      <c r="R571" s="7">
        <f t="shared" si="107"/>
        <v>0</v>
      </c>
      <c r="S571" s="47">
        <f t="shared" si="108"/>
        <v>397</v>
      </c>
      <c r="T571" s="7">
        <f t="shared" si="109"/>
        <v>7.4</v>
      </c>
      <c r="U571" s="7" t="str">
        <f t="shared" si="110"/>
        <v>Gap</v>
      </c>
      <c r="V571" s="7">
        <f>IF(ISERROR(IF(INDEX(rosh!$O$4:$P$710,MATCH(I571,rosh!$O$4:$O$710,0),2)="Mayor",1,)),0,IF(INDEX(rosh!$O$4:$P$710,MATCH(I571,rosh!$O$4:$O$710,0),2)="Mayor",1,))</f>
        <v>0</v>
      </c>
      <c r="W571" s="7" t="str">
        <f t="shared" si="111"/>
        <v>FALSE זמר</v>
      </c>
      <c r="X571" s="84">
        <f t="shared" si="116"/>
        <v>601</v>
      </c>
      <c r="Y571" s="7">
        <f t="shared" si="112"/>
        <v>0</v>
      </c>
      <c r="Z571" s="7">
        <f t="shared" si="113"/>
        <v>8</v>
      </c>
      <c r="AA571" s="7" t="str">
        <f t="shared" si="114"/>
        <v>Gap</v>
      </c>
      <c r="AB571" s="7">
        <f t="shared" si="115"/>
        <v>0</v>
      </c>
    </row>
    <row r="572" spans="2:28" ht="15" thickTop="1" thickBot="1">
      <c r="B572" s="31">
        <v>1290</v>
      </c>
      <c r="C572" s="32" t="s">
        <v>14135</v>
      </c>
      <c r="D572" s="33">
        <v>4133</v>
      </c>
      <c r="E572" s="34" t="s">
        <v>778</v>
      </c>
      <c r="F572" s="22" t="str">
        <f t="shared" si="104"/>
        <v>י זמר</v>
      </c>
      <c r="G572" s="35" t="s">
        <v>14195</v>
      </c>
      <c r="H572" s="36"/>
      <c r="I572" s="25" t="str">
        <f t="shared" si="105"/>
        <v xml:space="preserve">זמר </v>
      </c>
      <c r="J572" s="37">
        <v>3572</v>
      </c>
      <c r="K572" s="38">
        <v>3572</v>
      </c>
      <c r="L572" s="39">
        <v>7.1108622620380743E-2</v>
      </c>
      <c r="M572" s="40">
        <v>254</v>
      </c>
      <c r="N572" s="41">
        <v>7.1108622620380743E-2</v>
      </c>
      <c r="O572" s="42">
        <v>254.00000000000003</v>
      </c>
      <c r="P572" s="7">
        <f>VLOOKUP(C572,'ריכוז נתונים'!$B$3:$C$189,2)</f>
        <v>9</v>
      </c>
      <c r="Q572" s="47" t="b">
        <f t="shared" si="106"/>
        <v>0</v>
      </c>
      <c r="R572" s="7">
        <f t="shared" si="107"/>
        <v>0</v>
      </c>
      <c r="S572" s="47">
        <f t="shared" si="108"/>
        <v>397</v>
      </c>
      <c r="T572" s="7">
        <f t="shared" si="109"/>
        <v>7.4</v>
      </c>
      <c r="U572" s="7" t="str">
        <f t="shared" si="110"/>
        <v>Gap</v>
      </c>
      <c r="V572" s="7">
        <f>IF(ISERROR(IF(INDEX(rosh!$O$4:$P$710,MATCH(I572,rosh!$O$4:$O$710,0),2)="Mayor",1,)),0,IF(INDEX(rosh!$O$4:$P$710,MATCH(I572,rosh!$O$4:$O$710,0),2)="Mayor",1,))</f>
        <v>0</v>
      </c>
      <c r="W572" s="7" t="str">
        <f t="shared" si="111"/>
        <v>FALSE זמר</v>
      </c>
      <c r="X572" s="84">
        <f t="shared" si="116"/>
        <v>601</v>
      </c>
      <c r="Y572" s="7">
        <f t="shared" si="112"/>
        <v>0</v>
      </c>
      <c r="Z572" s="7">
        <f t="shared" si="113"/>
        <v>8</v>
      </c>
      <c r="AA572" s="7" t="str">
        <f t="shared" si="114"/>
        <v>Gap</v>
      </c>
      <c r="AB572" s="7">
        <f t="shared" si="115"/>
        <v>0</v>
      </c>
    </row>
    <row r="573" spans="2:28" ht="15" thickTop="1" thickBot="1">
      <c r="B573" s="31">
        <v>1290</v>
      </c>
      <c r="C573" s="32" t="s">
        <v>14135</v>
      </c>
      <c r="D573" s="33">
        <v>4133</v>
      </c>
      <c r="E573" s="34" t="s">
        <v>658</v>
      </c>
      <c r="F573" s="22" t="str">
        <f t="shared" si="104"/>
        <v>קנ זמר</v>
      </c>
      <c r="G573" s="35" t="s">
        <v>14140</v>
      </c>
      <c r="H573" s="36" t="s">
        <v>14142</v>
      </c>
      <c r="I573" s="25" t="str">
        <f t="shared" si="105"/>
        <v>זמר גאנם דיאב</v>
      </c>
      <c r="J573" s="37">
        <v>3572</v>
      </c>
      <c r="K573" s="38">
        <v>3572</v>
      </c>
      <c r="L573" s="39">
        <v>8.6786114221724525E-3</v>
      </c>
      <c r="M573" s="40">
        <v>31</v>
      </c>
      <c r="N573" s="41">
        <v>8.6786114221724525E-3</v>
      </c>
      <c r="O573" s="42">
        <v>31</v>
      </c>
      <c r="P573" s="7">
        <f>VLOOKUP(C573,'ריכוז נתונים'!$B$3:$C$189,2)</f>
        <v>9</v>
      </c>
      <c r="Q573" s="47" t="b">
        <f t="shared" si="106"/>
        <v>0</v>
      </c>
      <c r="R573" s="7">
        <f t="shared" si="107"/>
        <v>0</v>
      </c>
      <c r="S573" s="47">
        <f t="shared" si="108"/>
        <v>397</v>
      </c>
      <c r="T573" s="7">
        <f t="shared" si="109"/>
        <v>7.4</v>
      </c>
      <c r="U573" s="7" t="str">
        <f t="shared" si="110"/>
        <v>Gap</v>
      </c>
      <c r="V573" s="7">
        <f>IF(ISERROR(IF(INDEX(rosh!$O$4:$P$710,MATCH(I573,rosh!$O$4:$O$710,0),2)="Mayor",1,)),0,IF(INDEX(rosh!$O$4:$P$710,MATCH(I573,rosh!$O$4:$O$710,0),2)="Mayor",1,))</f>
        <v>0</v>
      </c>
      <c r="W573" s="7" t="str">
        <f t="shared" si="111"/>
        <v>FALSE זמר</v>
      </c>
      <c r="X573" s="84">
        <f t="shared" si="116"/>
        <v>601</v>
      </c>
      <c r="Y573" s="7">
        <f t="shared" si="112"/>
        <v>0</v>
      </c>
      <c r="Z573" s="7">
        <f t="shared" si="113"/>
        <v>8</v>
      </c>
      <c r="AA573" s="7" t="str">
        <f t="shared" si="114"/>
        <v>Gap</v>
      </c>
      <c r="AB573" s="7">
        <f t="shared" si="115"/>
        <v>0</v>
      </c>
    </row>
    <row r="574" spans="2:28" ht="15" thickTop="1" thickBot="1">
      <c r="B574" s="31">
        <v>1290</v>
      </c>
      <c r="C574" s="32" t="s">
        <v>14135</v>
      </c>
      <c r="D574" s="33">
        <v>4133</v>
      </c>
      <c r="E574" s="34" t="s">
        <v>364</v>
      </c>
      <c r="F574" s="22" t="str">
        <f t="shared" si="104"/>
        <v>ף זמר</v>
      </c>
      <c r="G574" s="35" t="s">
        <v>14172</v>
      </c>
      <c r="H574" s="36" t="s">
        <v>14174</v>
      </c>
      <c r="I574" s="25" t="str">
        <f t="shared" si="105"/>
        <v>זמר חרזאללה תמים</v>
      </c>
      <c r="J574" s="37">
        <v>3572</v>
      </c>
      <c r="K574" s="38">
        <v>3572</v>
      </c>
      <c r="L574" s="39">
        <v>4.7592385218365061E-3</v>
      </c>
      <c r="M574" s="40">
        <v>17</v>
      </c>
      <c r="N574" s="41">
        <v>4.7592385218365061E-3</v>
      </c>
      <c r="O574" s="42">
        <v>17</v>
      </c>
      <c r="P574" s="7">
        <f>VLOOKUP(C574,'ריכוז נתונים'!$B$3:$C$189,2)</f>
        <v>9</v>
      </c>
      <c r="Q574" s="47" t="b">
        <f t="shared" si="106"/>
        <v>0</v>
      </c>
      <c r="R574" s="7">
        <f t="shared" si="107"/>
        <v>0</v>
      </c>
      <c r="S574" s="47">
        <f t="shared" si="108"/>
        <v>397</v>
      </c>
      <c r="T574" s="7">
        <f t="shared" si="109"/>
        <v>7.4</v>
      </c>
      <c r="U574" s="7" t="str">
        <f t="shared" si="110"/>
        <v>Gap</v>
      </c>
      <c r="V574" s="7">
        <f>IF(ISERROR(IF(INDEX(rosh!$O$4:$P$710,MATCH(I574,rosh!$O$4:$O$710,0),2)="Mayor",1,)),0,IF(INDEX(rosh!$O$4:$P$710,MATCH(I574,rosh!$O$4:$O$710,0),2)="Mayor",1,))</f>
        <v>0</v>
      </c>
      <c r="W574" s="7" t="str">
        <f t="shared" si="111"/>
        <v>FALSE זמר</v>
      </c>
      <c r="X574" s="84">
        <f t="shared" si="116"/>
        <v>601</v>
      </c>
      <c r="Y574" s="7">
        <f t="shared" si="112"/>
        <v>0</v>
      </c>
      <c r="Z574" s="7">
        <f t="shared" si="113"/>
        <v>8</v>
      </c>
      <c r="AA574" s="7" t="str">
        <f t="shared" si="114"/>
        <v>Gap</v>
      </c>
      <c r="AB574" s="7">
        <f t="shared" si="115"/>
        <v>0</v>
      </c>
    </row>
    <row r="575" spans="2:28" ht="15" thickTop="1" thickBot="1">
      <c r="B575" s="31">
        <v>1290</v>
      </c>
      <c r="C575" s="32" t="s">
        <v>14135</v>
      </c>
      <c r="D575" s="33">
        <v>4133</v>
      </c>
      <c r="E575" s="34" t="s">
        <v>0</v>
      </c>
      <c r="F575" s="22" t="str">
        <f t="shared" si="104"/>
        <v>ז זמר</v>
      </c>
      <c r="G575" s="35" t="s">
        <v>1326</v>
      </c>
      <c r="H575" s="36" t="s">
        <v>14209</v>
      </c>
      <c r="I575" s="25" t="str">
        <f t="shared" si="105"/>
        <v>זמר גאנם עאיד</v>
      </c>
      <c r="J575" s="37">
        <v>3572</v>
      </c>
      <c r="K575" s="38">
        <v>3572</v>
      </c>
      <c r="L575" s="39">
        <v>2.2396416573348264E-3</v>
      </c>
      <c r="M575" s="40">
        <v>8</v>
      </c>
      <c r="N575" s="41">
        <v>2.2396416573348264E-3</v>
      </c>
      <c r="O575" s="42">
        <v>8</v>
      </c>
      <c r="P575" s="7">
        <f>VLOOKUP(C575,'ריכוז נתונים'!$B$3:$C$189,2)</f>
        <v>9</v>
      </c>
      <c r="Q575" s="47" t="b">
        <f t="shared" si="106"/>
        <v>0</v>
      </c>
      <c r="R575" s="7">
        <f t="shared" si="107"/>
        <v>0</v>
      </c>
      <c r="S575" s="47">
        <f t="shared" si="108"/>
        <v>397</v>
      </c>
      <c r="T575" s="7">
        <f t="shared" si="109"/>
        <v>7.4</v>
      </c>
      <c r="U575" s="7" t="str">
        <f t="shared" si="110"/>
        <v>Gap</v>
      </c>
      <c r="V575" s="7">
        <f>IF(ISERROR(IF(INDEX(rosh!$O$4:$P$710,MATCH(I575,rosh!$O$4:$O$710,0),2)="Mayor",1,)),0,IF(INDEX(rosh!$O$4:$P$710,MATCH(I575,rosh!$O$4:$O$710,0),2)="Mayor",1,))</f>
        <v>0</v>
      </c>
      <c r="W575" s="7" t="str">
        <f t="shared" si="111"/>
        <v>FALSE זמר</v>
      </c>
      <c r="X575" s="84">
        <f t="shared" si="116"/>
        <v>601</v>
      </c>
      <c r="Y575" s="7">
        <f t="shared" si="112"/>
        <v>0</v>
      </c>
      <c r="Z575" s="7">
        <f t="shared" si="113"/>
        <v>8</v>
      </c>
      <c r="AA575" s="7" t="str">
        <f t="shared" si="114"/>
        <v>Gap</v>
      </c>
      <c r="AB575" s="7">
        <f t="shared" si="115"/>
        <v>0</v>
      </c>
    </row>
    <row r="576" spans="2:28" ht="15" thickTop="1" thickBot="1">
      <c r="B576" s="31">
        <v>1290</v>
      </c>
      <c r="C576" s="32" t="s">
        <v>14135</v>
      </c>
      <c r="D576" s="33">
        <v>4133</v>
      </c>
      <c r="E576" s="34" t="s">
        <v>21</v>
      </c>
      <c r="F576" s="22" t="str">
        <f t="shared" si="104"/>
        <v>ני זמר</v>
      </c>
      <c r="G576" s="35" t="s">
        <v>14180</v>
      </c>
      <c r="H576" s="36" t="s">
        <v>14183</v>
      </c>
      <c r="I576" s="25" t="str">
        <f t="shared" si="105"/>
        <v>זמר אבו חבלה עמאד</v>
      </c>
      <c r="J576" s="37">
        <v>3572</v>
      </c>
      <c r="K576" s="38">
        <v>3572</v>
      </c>
      <c r="L576" s="39">
        <v>2.2396416573348264E-3</v>
      </c>
      <c r="M576" s="40">
        <v>8</v>
      </c>
      <c r="N576" s="41">
        <v>2.2396416573348264E-3</v>
      </c>
      <c r="O576" s="42">
        <v>8</v>
      </c>
      <c r="P576" s="7">
        <f>VLOOKUP(C576,'ריכוז נתונים'!$B$3:$C$189,2)</f>
        <v>9</v>
      </c>
      <c r="Q576" s="47" t="b">
        <f t="shared" si="106"/>
        <v>0</v>
      </c>
      <c r="R576" s="7">
        <f t="shared" si="107"/>
        <v>0</v>
      </c>
      <c r="S576" s="47">
        <f t="shared" si="108"/>
        <v>397</v>
      </c>
      <c r="T576" s="7">
        <f t="shared" si="109"/>
        <v>7.4</v>
      </c>
      <c r="U576" s="7" t="str">
        <f t="shared" si="110"/>
        <v>Gap</v>
      </c>
      <c r="V576" s="7">
        <f>IF(ISERROR(IF(INDEX(rosh!$O$4:$P$710,MATCH(I576,rosh!$O$4:$O$710,0),2)="Mayor",1,)),0,IF(INDEX(rosh!$O$4:$P$710,MATCH(I576,rosh!$O$4:$O$710,0),2)="Mayor",1,))</f>
        <v>0</v>
      </c>
      <c r="W576" s="7" t="str">
        <f t="shared" si="111"/>
        <v>FALSE זמר</v>
      </c>
      <c r="X576" s="84">
        <f t="shared" si="116"/>
        <v>601</v>
      </c>
      <c r="Y576" s="7">
        <f t="shared" si="112"/>
        <v>0</v>
      </c>
      <c r="Z576" s="7">
        <f t="shared" si="113"/>
        <v>8</v>
      </c>
      <c r="AA576" s="7" t="str">
        <f t="shared" si="114"/>
        <v>Gap</v>
      </c>
      <c r="AB576" s="7">
        <f t="shared" si="115"/>
        <v>0</v>
      </c>
    </row>
    <row r="577" spans="2:28" ht="15" thickTop="1" thickBot="1">
      <c r="B577" s="31">
        <v>1290</v>
      </c>
      <c r="C577" s="32" t="s">
        <v>14135</v>
      </c>
      <c r="D577" s="33">
        <v>4133</v>
      </c>
      <c r="E577" s="34" t="s">
        <v>87</v>
      </c>
      <c r="F577" s="22" t="str">
        <f t="shared" si="104"/>
        <v>נ זמר</v>
      </c>
      <c r="G577" s="35" t="s">
        <v>14185</v>
      </c>
      <c r="H577" s="36" t="s">
        <v>10396</v>
      </c>
      <c r="I577" s="25" t="str">
        <f t="shared" si="105"/>
        <v>זמר זידאן סוהיל</v>
      </c>
      <c r="J577" s="37">
        <v>3572</v>
      </c>
      <c r="K577" s="38">
        <v>3572</v>
      </c>
      <c r="L577" s="39">
        <v>1.6797312430011197E-3</v>
      </c>
      <c r="M577" s="40">
        <v>6</v>
      </c>
      <c r="N577" s="41">
        <v>1.6797312430011197E-3</v>
      </c>
      <c r="O577" s="42">
        <v>6</v>
      </c>
      <c r="P577" s="7">
        <f>VLOOKUP(C577,'ריכוז נתונים'!$B$3:$C$189,2)</f>
        <v>9</v>
      </c>
      <c r="Q577" s="47" t="b">
        <f t="shared" si="106"/>
        <v>0</v>
      </c>
      <c r="R577" s="7">
        <f t="shared" si="107"/>
        <v>0</v>
      </c>
      <c r="S577" s="47">
        <f t="shared" si="108"/>
        <v>397</v>
      </c>
      <c r="T577" s="7">
        <f t="shared" si="109"/>
        <v>7.4</v>
      </c>
      <c r="U577" s="7" t="str">
        <f t="shared" si="110"/>
        <v>Gap</v>
      </c>
      <c r="V577" s="7">
        <f>IF(ISERROR(IF(INDEX(rosh!$O$4:$P$710,MATCH(I577,rosh!$O$4:$O$710,0),2)="Mayor",1,)),0,IF(INDEX(rosh!$O$4:$P$710,MATCH(I577,rosh!$O$4:$O$710,0),2)="Mayor",1,))</f>
        <v>0</v>
      </c>
      <c r="W577" s="7" t="str">
        <f t="shared" si="111"/>
        <v>FALSE זמר</v>
      </c>
      <c r="X577" s="84">
        <f t="shared" si="116"/>
        <v>601</v>
      </c>
      <c r="Y577" s="7">
        <f t="shared" si="112"/>
        <v>0</v>
      </c>
      <c r="Z577" s="7">
        <f t="shared" si="113"/>
        <v>8</v>
      </c>
      <c r="AA577" s="7" t="str">
        <f t="shared" si="114"/>
        <v>Gap</v>
      </c>
      <c r="AB577" s="7">
        <f t="shared" si="115"/>
        <v>0</v>
      </c>
    </row>
    <row r="578" spans="2:28" ht="15" thickTop="1" thickBot="1">
      <c r="B578" s="31">
        <v>975</v>
      </c>
      <c r="C578" s="32" t="s">
        <v>14084</v>
      </c>
      <c r="D578" s="33">
        <v>4584</v>
      </c>
      <c r="E578" s="34" t="s">
        <v>259</v>
      </c>
      <c r="F578" s="22" t="str">
        <f t="shared" si="104"/>
        <v>ק זרזיר</v>
      </c>
      <c r="G578" s="35" t="s">
        <v>69</v>
      </c>
      <c r="H578" s="36"/>
      <c r="I578" s="25" t="str">
        <f t="shared" si="105"/>
        <v xml:space="preserve">זרזיר </v>
      </c>
      <c r="J578" s="37">
        <v>3861</v>
      </c>
      <c r="K578" s="38">
        <v>3861</v>
      </c>
      <c r="L578" s="39">
        <v>0.26443926443926447</v>
      </c>
      <c r="M578" s="40">
        <v>1021</v>
      </c>
      <c r="N578" s="41">
        <v>0.26443926443926447</v>
      </c>
      <c r="O578" s="42">
        <v>1021.0000000000001</v>
      </c>
      <c r="P578" s="7">
        <f>VLOOKUP(C578,'ריכוז נתונים'!$B$3:$C$189,2)</f>
        <v>9</v>
      </c>
      <c r="Q578" s="47" t="b">
        <f t="shared" si="106"/>
        <v>1</v>
      </c>
      <c r="R578" s="7">
        <f t="shared" si="107"/>
        <v>2.4</v>
      </c>
      <c r="S578" s="47">
        <f t="shared" si="108"/>
        <v>429</v>
      </c>
      <c r="T578" s="7">
        <f t="shared" si="109"/>
        <v>8.1</v>
      </c>
      <c r="U578" s="7" t="str">
        <f t="shared" si="110"/>
        <v>Gap</v>
      </c>
      <c r="V578" s="7">
        <f>IF(ISERROR(IF(INDEX(rosh!$O$4:$P$710,MATCH(I578,rosh!$O$4:$O$710,0),2)="Mayor",1,)),0,IF(INDEX(rosh!$O$4:$P$710,MATCH(I578,rosh!$O$4:$O$710,0),2)="Mayor",1,))</f>
        <v>0</v>
      </c>
      <c r="W578" s="7" t="str">
        <f t="shared" si="111"/>
        <v>TRUE זרזיר</v>
      </c>
      <c r="X578" s="84">
        <f t="shared" si="116"/>
        <v>3525</v>
      </c>
      <c r="Y578" s="7">
        <f t="shared" si="112"/>
        <v>3</v>
      </c>
      <c r="Z578" s="7">
        <f t="shared" si="113"/>
        <v>10</v>
      </c>
      <c r="AA578" s="7" t="str">
        <f t="shared" si="114"/>
        <v>Gap</v>
      </c>
      <c r="AB578" s="7">
        <f t="shared" si="115"/>
        <v>3</v>
      </c>
    </row>
    <row r="579" spans="2:28" ht="15" thickTop="1" thickBot="1">
      <c r="B579" s="31">
        <v>975</v>
      </c>
      <c r="C579" s="32" t="s">
        <v>14084</v>
      </c>
      <c r="D579" s="33">
        <v>4584</v>
      </c>
      <c r="E579" s="34" t="s">
        <v>87</v>
      </c>
      <c r="F579" s="22" t="str">
        <f t="shared" si="104"/>
        <v>נ זרזיר</v>
      </c>
      <c r="G579" s="35" t="s">
        <v>14118</v>
      </c>
      <c r="H579" s="36"/>
      <c r="I579" s="25" t="str">
        <f t="shared" si="105"/>
        <v xml:space="preserve">זרזיר </v>
      </c>
      <c r="J579" s="37">
        <v>3861</v>
      </c>
      <c r="K579" s="38">
        <v>3861</v>
      </c>
      <c r="L579" s="39">
        <v>0.19321419321419323</v>
      </c>
      <c r="M579" s="40">
        <v>746</v>
      </c>
      <c r="N579" s="41">
        <v>0.19321419321419323</v>
      </c>
      <c r="O579" s="42">
        <v>746</v>
      </c>
      <c r="P579" s="7">
        <f>VLOOKUP(C579,'ריכוז נתונים'!$B$3:$C$189,2)</f>
        <v>9</v>
      </c>
      <c r="Q579" s="47" t="b">
        <f t="shared" si="106"/>
        <v>1</v>
      </c>
      <c r="R579" s="7">
        <f t="shared" si="107"/>
        <v>1.7</v>
      </c>
      <c r="S579" s="47">
        <f t="shared" si="108"/>
        <v>429</v>
      </c>
      <c r="T579" s="7">
        <f t="shared" si="109"/>
        <v>8.1</v>
      </c>
      <c r="U579" s="7" t="str">
        <f t="shared" si="110"/>
        <v>Gap</v>
      </c>
      <c r="V579" s="7">
        <f>IF(ISERROR(IF(INDEX(rosh!$O$4:$P$710,MATCH(I579,rosh!$O$4:$O$710,0),2)="Mayor",1,)),0,IF(INDEX(rosh!$O$4:$P$710,MATCH(I579,rosh!$O$4:$O$710,0),2)="Mayor",1,))</f>
        <v>0</v>
      </c>
      <c r="W579" s="7" t="str">
        <f t="shared" si="111"/>
        <v>TRUE זרזיר</v>
      </c>
      <c r="X579" s="84">
        <f t="shared" si="116"/>
        <v>3525</v>
      </c>
      <c r="Y579" s="7">
        <f t="shared" si="112"/>
        <v>2</v>
      </c>
      <c r="Z579" s="7">
        <f t="shared" si="113"/>
        <v>10</v>
      </c>
      <c r="AA579" s="7" t="str">
        <f t="shared" si="114"/>
        <v>Gap</v>
      </c>
      <c r="AB579" s="7">
        <f t="shared" si="115"/>
        <v>2</v>
      </c>
    </row>
    <row r="580" spans="2:28" ht="15" thickTop="1" thickBot="1">
      <c r="B580" s="31">
        <v>975</v>
      </c>
      <c r="C580" s="32" t="s">
        <v>14084</v>
      </c>
      <c r="D580" s="33">
        <v>4584</v>
      </c>
      <c r="E580" s="34" t="s">
        <v>778</v>
      </c>
      <c r="F580" s="22" t="str">
        <f t="shared" si="104"/>
        <v>י זרזיר</v>
      </c>
      <c r="G580" s="35" t="s">
        <v>14129</v>
      </c>
      <c r="H580" s="36"/>
      <c r="I580" s="25" t="str">
        <f t="shared" si="105"/>
        <v xml:space="preserve">זרזיר </v>
      </c>
      <c r="J580" s="37">
        <v>3861</v>
      </c>
      <c r="K580" s="38">
        <v>3861</v>
      </c>
      <c r="L580" s="39">
        <v>0.16964516964516965</v>
      </c>
      <c r="M580" s="40">
        <v>655</v>
      </c>
      <c r="N580" s="41">
        <v>0.16964516964516965</v>
      </c>
      <c r="O580" s="42">
        <v>655</v>
      </c>
      <c r="P580" s="7">
        <f>VLOOKUP(C580,'ריכוז נתונים'!$B$3:$C$189,2)</f>
        <v>9</v>
      </c>
      <c r="Q580" s="47" t="b">
        <f t="shared" si="106"/>
        <v>1</v>
      </c>
      <c r="R580" s="7">
        <f t="shared" si="107"/>
        <v>1.5</v>
      </c>
      <c r="S580" s="47">
        <f t="shared" si="108"/>
        <v>429</v>
      </c>
      <c r="T580" s="7">
        <f t="shared" si="109"/>
        <v>8.1</v>
      </c>
      <c r="U580" s="7" t="str">
        <f t="shared" si="110"/>
        <v>Gap</v>
      </c>
      <c r="V580" s="7">
        <f>IF(ISERROR(IF(INDEX(rosh!$O$4:$P$710,MATCH(I580,rosh!$O$4:$O$710,0),2)="Mayor",1,)),0,IF(INDEX(rosh!$O$4:$P$710,MATCH(I580,rosh!$O$4:$O$710,0),2)="Mayor",1,))</f>
        <v>0</v>
      </c>
      <c r="W580" s="7" t="str">
        <f t="shared" si="111"/>
        <v>TRUE זרזיר</v>
      </c>
      <c r="X580" s="84">
        <f t="shared" si="116"/>
        <v>3525</v>
      </c>
      <c r="Y580" s="7">
        <f t="shared" si="112"/>
        <v>2</v>
      </c>
      <c r="Z580" s="7">
        <f t="shared" si="113"/>
        <v>10</v>
      </c>
      <c r="AA580" s="7" t="str">
        <f t="shared" si="114"/>
        <v>Gap</v>
      </c>
      <c r="AB580" s="7">
        <f t="shared" si="115"/>
        <v>2</v>
      </c>
    </row>
    <row r="581" spans="2:28" ht="15" thickTop="1" thickBot="1">
      <c r="B581" s="31">
        <v>975</v>
      </c>
      <c r="C581" s="32" t="s">
        <v>14084</v>
      </c>
      <c r="D581" s="33">
        <v>4584</v>
      </c>
      <c r="E581" s="34" t="s">
        <v>14090</v>
      </c>
      <c r="F581" s="22" t="str">
        <f t="shared" ref="F581:F644" si="117">E581&amp;" "&amp;C581</f>
        <v>קן זרזיר</v>
      </c>
      <c r="G581" s="35" t="s">
        <v>14089</v>
      </c>
      <c r="H581" s="36" t="s">
        <v>14094</v>
      </c>
      <c r="I581" s="25" t="str">
        <f t="shared" ref="I581:I644" si="118">C581&amp;" "&amp;H581</f>
        <v>זרזיר הייב חסן</v>
      </c>
      <c r="J581" s="37">
        <v>3861</v>
      </c>
      <c r="K581" s="38">
        <v>3861</v>
      </c>
      <c r="L581" s="39">
        <v>0.15824915824915825</v>
      </c>
      <c r="M581" s="40">
        <v>611</v>
      </c>
      <c r="N581" s="41">
        <v>0.15824915824915825</v>
      </c>
      <c r="O581" s="42">
        <v>611</v>
      </c>
      <c r="P581" s="7">
        <f>VLOOKUP(C581,'ריכוז נתונים'!$B$3:$C$189,2)</f>
        <v>9</v>
      </c>
      <c r="Q581" s="47" t="b">
        <f t="shared" ref="Q581:Q644" si="119">IF(M581&gt;K581/P581*0.75,TRUE,FALSE)</f>
        <v>1</v>
      </c>
      <c r="R581" s="7">
        <f t="shared" ref="R581:R644" si="120">IF(Q581=TRUE,ROUND(P581*M581/K581,1),0)</f>
        <v>1.4</v>
      </c>
      <c r="S581" s="47">
        <f t="shared" ref="S581:S644" si="121">ROUND(K581/P581,0)</f>
        <v>429</v>
      </c>
      <c r="T581" s="7">
        <f t="shared" ref="T581:T644" si="122">SUMIF($C$4:$C$1887,C581,$R$4:$R$1887)</f>
        <v>8.1</v>
      </c>
      <c r="U581" s="7" t="str">
        <f t="shared" ref="U581:U644" si="123">IF(T581&lt;&gt;P581,"Gap","")</f>
        <v>Gap</v>
      </c>
      <c r="V581" s="7">
        <f>IF(ISERROR(IF(INDEX(rosh!$O$4:$P$710,MATCH(I581,rosh!$O$4:$O$710,0),2)="Mayor",1,)),0,IF(INDEX(rosh!$O$4:$P$710,MATCH(I581,rosh!$O$4:$O$710,0),2)="Mayor",1,))</f>
        <v>0</v>
      </c>
      <c r="W581" s="7" t="str">
        <f t="shared" ref="W581:W644" si="124">Q581&amp;" "&amp;C581</f>
        <v>TRUE זרזיר</v>
      </c>
      <c r="X581" s="84">
        <f t="shared" si="116"/>
        <v>3525</v>
      </c>
      <c r="Y581" s="7">
        <f t="shared" ref="Y581:Y644" si="125">IF(Q581=TRUE,ROUND(P581*M581/X581,0),)</f>
        <v>2</v>
      </c>
      <c r="Z581" s="7">
        <f t="shared" ref="Z581:Z644" si="126">SUMIF($C$4:$C$1887,C581,$Y$4:$Y$1887)</f>
        <v>10</v>
      </c>
      <c r="AA581" s="7" t="str">
        <f t="shared" ref="AA581:AA644" si="127">IF(Z581&lt;&gt;P581,"Gap","")</f>
        <v>Gap</v>
      </c>
      <c r="AB581" s="7">
        <f t="shared" ref="AB581:AB644" si="128">IF(AND(V581=1,OR(Z581=P581,Z581&lt;P581)),Y581+1,Y581)</f>
        <v>2</v>
      </c>
    </row>
    <row r="582" spans="2:28" ht="15" thickTop="1" thickBot="1">
      <c r="B582" s="31">
        <v>975</v>
      </c>
      <c r="C582" s="32" t="s">
        <v>14084</v>
      </c>
      <c r="D582" s="33">
        <v>4584</v>
      </c>
      <c r="E582" s="34" t="s">
        <v>14102</v>
      </c>
      <c r="F582" s="22" t="str">
        <f t="shared" si="117"/>
        <v>ץי זרזיר</v>
      </c>
      <c r="G582" s="35" t="s">
        <v>4598</v>
      </c>
      <c r="H582" s="36" t="s">
        <v>14104</v>
      </c>
      <c r="I582" s="25" t="str">
        <f t="shared" si="118"/>
        <v>זרזיר עיאדאת מוסא</v>
      </c>
      <c r="J582" s="37">
        <v>3861</v>
      </c>
      <c r="K582" s="38">
        <v>3861</v>
      </c>
      <c r="L582" s="39">
        <v>0.12742812742812742</v>
      </c>
      <c r="M582" s="40">
        <v>492</v>
      </c>
      <c r="N582" s="41">
        <v>0.12742812742812742</v>
      </c>
      <c r="O582" s="42">
        <v>492</v>
      </c>
      <c r="P582" s="7">
        <f>VLOOKUP(C582,'ריכוז נתונים'!$B$3:$C$189,2)</f>
        <v>9</v>
      </c>
      <c r="Q582" s="47" t="b">
        <f t="shared" si="119"/>
        <v>1</v>
      </c>
      <c r="R582" s="7">
        <f t="shared" si="120"/>
        <v>1.1000000000000001</v>
      </c>
      <c r="S582" s="47">
        <f t="shared" si="121"/>
        <v>429</v>
      </c>
      <c r="T582" s="7">
        <f t="shared" si="122"/>
        <v>8.1</v>
      </c>
      <c r="U582" s="7" t="str">
        <f t="shared" si="123"/>
        <v>Gap</v>
      </c>
      <c r="V582" s="7">
        <f>IF(ISERROR(IF(INDEX(rosh!$O$4:$P$710,MATCH(I582,rosh!$O$4:$O$710,0),2)="Mayor",1,)),0,IF(INDEX(rosh!$O$4:$P$710,MATCH(I582,rosh!$O$4:$O$710,0),2)="Mayor",1,))</f>
        <v>0</v>
      </c>
      <c r="W582" s="7" t="str">
        <f t="shared" si="124"/>
        <v>TRUE זרזיר</v>
      </c>
      <c r="X582" s="84">
        <f t="shared" si="116"/>
        <v>3525</v>
      </c>
      <c r="Y582" s="7">
        <f t="shared" si="125"/>
        <v>1</v>
      </c>
      <c r="Z582" s="7">
        <f t="shared" si="126"/>
        <v>10</v>
      </c>
      <c r="AA582" s="7" t="str">
        <f t="shared" si="127"/>
        <v>Gap</v>
      </c>
      <c r="AB582" s="7">
        <f t="shared" si="128"/>
        <v>1</v>
      </c>
    </row>
    <row r="583" spans="2:28" ht="15" thickTop="1" thickBot="1">
      <c r="B583" s="31">
        <v>975</v>
      </c>
      <c r="C583" s="32" t="s">
        <v>14084</v>
      </c>
      <c r="D583" s="33">
        <v>4584</v>
      </c>
      <c r="E583" s="34" t="s">
        <v>14124</v>
      </c>
      <c r="F583" s="22" t="str">
        <f t="shared" si="117"/>
        <v>יך זרזיר</v>
      </c>
      <c r="G583" s="35" t="s">
        <v>14123</v>
      </c>
      <c r="H583" s="36" t="s">
        <v>14127</v>
      </c>
      <c r="I583" s="25" t="str">
        <f t="shared" si="118"/>
        <v>זרזיר הייב מאדי</v>
      </c>
      <c r="J583" s="37">
        <v>3861</v>
      </c>
      <c r="K583" s="38">
        <v>3861</v>
      </c>
      <c r="L583" s="39">
        <v>4.6361046361046362E-2</v>
      </c>
      <c r="M583" s="40">
        <v>179</v>
      </c>
      <c r="N583" s="41">
        <v>4.6361046361046362E-2</v>
      </c>
      <c r="O583" s="42">
        <v>179</v>
      </c>
      <c r="P583" s="7">
        <f>VLOOKUP(C583,'ריכוז נתונים'!$B$3:$C$189,2)</f>
        <v>9</v>
      </c>
      <c r="Q583" s="47" t="b">
        <f t="shared" si="119"/>
        <v>0</v>
      </c>
      <c r="R583" s="7">
        <f t="shared" si="120"/>
        <v>0</v>
      </c>
      <c r="S583" s="47">
        <f t="shared" si="121"/>
        <v>429</v>
      </c>
      <c r="T583" s="7">
        <f t="shared" si="122"/>
        <v>8.1</v>
      </c>
      <c r="U583" s="7" t="str">
        <f t="shared" si="123"/>
        <v>Gap</v>
      </c>
      <c r="V583" s="7">
        <f>IF(ISERROR(IF(INDEX(rosh!$O$4:$P$710,MATCH(I583,rosh!$O$4:$O$710,0),2)="Mayor",1,)),0,IF(INDEX(rosh!$O$4:$P$710,MATCH(I583,rosh!$O$4:$O$710,0),2)="Mayor",1,))</f>
        <v>0</v>
      </c>
      <c r="W583" s="7" t="str">
        <f t="shared" si="124"/>
        <v>FALSE זרזיר</v>
      </c>
      <c r="X583" s="84">
        <f t="shared" si="116"/>
        <v>336</v>
      </c>
      <c r="Y583" s="7">
        <f t="shared" si="125"/>
        <v>0</v>
      </c>
      <c r="Z583" s="7">
        <f t="shared" si="126"/>
        <v>10</v>
      </c>
      <c r="AA583" s="7" t="str">
        <f t="shared" si="127"/>
        <v>Gap</v>
      </c>
      <c r="AB583" s="7">
        <f t="shared" si="128"/>
        <v>0</v>
      </c>
    </row>
    <row r="584" spans="2:28" ht="15" thickTop="1" thickBot="1">
      <c r="B584" s="31">
        <v>975</v>
      </c>
      <c r="C584" s="32" t="s">
        <v>14084</v>
      </c>
      <c r="D584" s="33">
        <v>4584</v>
      </c>
      <c r="E584" s="34" t="s">
        <v>102</v>
      </c>
      <c r="F584" s="22" t="str">
        <f t="shared" si="117"/>
        <v>קץ זרזיר</v>
      </c>
      <c r="G584" s="35" t="s">
        <v>14083</v>
      </c>
      <c r="H584" s="36"/>
      <c r="I584" s="25" t="str">
        <f t="shared" si="118"/>
        <v xml:space="preserve">זרזיר </v>
      </c>
      <c r="J584" s="37">
        <v>3861</v>
      </c>
      <c r="K584" s="38">
        <v>3861</v>
      </c>
      <c r="L584" s="39">
        <v>4.0663040663040662E-2</v>
      </c>
      <c r="M584" s="40">
        <v>157</v>
      </c>
      <c r="N584" s="41">
        <v>4.0663040663040662E-2</v>
      </c>
      <c r="O584" s="42">
        <v>157</v>
      </c>
      <c r="P584" s="7">
        <f>VLOOKUP(C584,'ריכוז נתונים'!$B$3:$C$189,2)</f>
        <v>9</v>
      </c>
      <c r="Q584" s="47" t="b">
        <f t="shared" si="119"/>
        <v>0</v>
      </c>
      <c r="R584" s="7">
        <f t="shared" si="120"/>
        <v>0</v>
      </c>
      <c r="S584" s="47">
        <f t="shared" si="121"/>
        <v>429</v>
      </c>
      <c r="T584" s="7">
        <f t="shared" si="122"/>
        <v>8.1</v>
      </c>
      <c r="U584" s="7" t="str">
        <f t="shared" si="123"/>
        <v>Gap</v>
      </c>
      <c r="V584" s="7">
        <f>IF(ISERROR(IF(INDEX(rosh!$O$4:$P$710,MATCH(I584,rosh!$O$4:$O$710,0),2)="Mayor",1,)),0,IF(INDEX(rosh!$O$4:$P$710,MATCH(I584,rosh!$O$4:$O$710,0),2)="Mayor",1,))</f>
        <v>0</v>
      </c>
      <c r="W584" s="7" t="str">
        <f t="shared" si="124"/>
        <v>FALSE זרזיר</v>
      </c>
      <c r="X584" s="84">
        <f t="shared" ref="X584:X647" si="129">SUMIF($W$4:$W$1887,W584,$M$4:$M$41887)</f>
        <v>336</v>
      </c>
      <c r="Y584" s="7">
        <f t="shared" si="125"/>
        <v>0</v>
      </c>
      <c r="Z584" s="7">
        <f t="shared" si="126"/>
        <v>10</v>
      </c>
      <c r="AA584" s="7" t="str">
        <f t="shared" si="127"/>
        <v>Gap</v>
      </c>
      <c r="AB584" s="7">
        <f t="shared" si="128"/>
        <v>0</v>
      </c>
    </row>
    <row r="585" spans="2:28" ht="15" thickTop="1" thickBot="1">
      <c r="B585" s="31">
        <v>975</v>
      </c>
      <c r="C585" s="32" t="s">
        <v>14084</v>
      </c>
      <c r="D585" s="33">
        <v>4584</v>
      </c>
      <c r="E585" s="34" t="s">
        <v>21</v>
      </c>
      <c r="F585" s="22" t="str">
        <f t="shared" si="117"/>
        <v>ני זרזיר</v>
      </c>
      <c r="G585" s="35" t="s">
        <v>5480</v>
      </c>
      <c r="H585" s="36" t="s">
        <v>14116</v>
      </c>
      <c r="I585" s="25" t="str">
        <f t="shared" si="118"/>
        <v>זרזיר מזאריב אמיר</v>
      </c>
      <c r="J585" s="37">
        <v>3861</v>
      </c>
      <c r="K585" s="38">
        <v>3861</v>
      </c>
      <c r="L585" s="39">
        <v>0</v>
      </c>
      <c r="M585" s="40"/>
      <c r="N585" s="41">
        <v>0</v>
      </c>
      <c r="O585" s="42">
        <v>0</v>
      </c>
      <c r="P585" s="7">
        <f>VLOOKUP(C585,'ריכוז נתונים'!$B$3:$C$189,2)</f>
        <v>9</v>
      </c>
      <c r="Q585" s="47" t="b">
        <f t="shared" si="119"/>
        <v>0</v>
      </c>
      <c r="R585" s="7">
        <f t="shared" si="120"/>
        <v>0</v>
      </c>
      <c r="S585" s="47">
        <f t="shared" si="121"/>
        <v>429</v>
      </c>
      <c r="T585" s="7">
        <f t="shared" si="122"/>
        <v>8.1</v>
      </c>
      <c r="U585" s="7" t="str">
        <f t="shared" si="123"/>
        <v>Gap</v>
      </c>
      <c r="V585" s="7">
        <f>IF(ISERROR(IF(INDEX(rosh!$O$4:$P$710,MATCH(I585,rosh!$O$4:$O$710,0),2)="Mayor",1,)),0,IF(INDEX(rosh!$O$4:$P$710,MATCH(I585,rosh!$O$4:$O$710,0),2)="Mayor",1,))</f>
        <v>0</v>
      </c>
      <c r="W585" s="7" t="str">
        <f t="shared" si="124"/>
        <v>FALSE זרזיר</v>
      </c>
      <c r="X585" s="84">
        <f t="shared" si="129"/>
        <v>336</v>
      </c>
      <c r="Y585" s="7">
        <f t="shared" si="125"/>
        <v>0</v>
      </c>
      <c r="Z585" s="7">
        <f t="shared" si="126"/>
        <v>10</v>
      </c>
      <c r="AA585" s="7" t="str">
        <f t="shared" si="127"/>
        <v>Gap</v>
      </c>
      <c r="AB585" s="7">
        <f t="shared" si="128"/>
        <v>0</v>
      </c>
    </row>
    <row r="586" spans="2:28" ht="15" thickTop="1" thickBot="1">
      <c r="B586" s="31">
        <v>975</v>
      </c>
      <c r="C586" s="32" t="s">
        <v>14084</v>
      </c>
      <c r="D586" s="33">
        <v>4584</v>
      </c>
      <c r="E586" s="34" t="s">
        <v>4565</v>
      </c>
      <c r="F586" s="22" t="str">
        <f t="shared" si="117"/>
        <v>נק זרזיר</v>
      </c>
      <c r="G586" s="35" t="s">
        <v>14110</v>
      </c>
      <c r="H586" s="36" t="s">
        <v>14112</v>
      </c>
      <c r="I586" s="25" t="str">
        <f t="shared" si="118"/>
        <v>זרזיר ג'ואמיס עבדאללה</v>
      </c>
      <c r="J586" s="37">
        <v>3861</v>
      </c>
      <c r="K586" s="38">
        <v>3861</v>
      </c>
      <c r="L586" s="39">
        <v>0</v>
      </c>
      <c r="M586" s="40"/>
      <c r="N586" s="41">
        <v>0</v>
      </c>
      <c r="O586" s="42">
        <v>0</v>
      </c>
      <c r="P586" s="7">
        <f>VLOOKUP(C586,'ריכוז נתונים'!$B$3:$C$189,2)</f>
        <v>9</v>
      </c>
      <c r="Q586" s="47" t="b">
        <f t="shared" si="119"/>
        <v>0</v>
      </c>
      <c r="R586" s="7">
        <f t="shared" si="120"/>
        <v>0</v>
      </c>
      <c r="S586" s="47">
        <f t="shared" si="121"/>
        <v>429</v>
      </c>
      <c r="T586" s="7">
        <f t="shared" si="122"/>
        <v>8.1</v>
      </c>
      <c r="U586" s="7" t="str">
        <f t="shared" si="123"/>
        <v>Gap</v>
      </c>
      <c r="V586" s="7">
        <f>IF(ISERROR(IF(INDEX(rosh!$O$4:$P$710,MATCH(I586,rosh!$O$4:$O$710,0),2)="Mayor",1,)),0,IF(INDEX(rosh!$O$4:$P$710,MATCH(I586,rosh!$O$4:$O$710,0),2)="Mayor",1,))</f>
        <v>0</v>
      </c>
      <c r="W586" s="7" t="str">
        <f t="shared" si="124"/>
        <v>FALSE זרזיר</v>
      </c>
      <c r="X586" s="84">
        <f t="shared" si="129"/>
        <v>336</v>
      </c>
      <c r="Y586" s="7">
        <f t="shared" si="125"/>
        <v>0</v>
      </c>
      <c r="Z586" s="7">
        <f t="shared" si="126"/>
        <v>10</v>
      </c>
      <c r="AA586" s="7" t="str">
        <f t="shared" si="127"/>
        <v>Gap</v>
      </c>
      <c r="AB586" s="7">
        <f t="shared" si="128"/>
        <v>0</v>
      </c>
    </row>
    <row r="587" spans="2:28" ht="15" thickTop="1" thickBot="1">
      <c r="B587" s="31">
        <v>975</v>
      </c>
      <c r="C587" s="32" t="s">
        <v>14084</v>
      </c>
      <c r="D587" s="33">
        <v>4584</v>
      </c>
      <c r="E587" s="34" t="s">
        <v>364</v>
      </c>
      <c r="F587" s="22" t="str">
        <f t="shared" si="117"/>
        <v>ף זרזיר</v>
      </c>
      <c r="G587" s="35" t="s">
        <v>14106</v>
      </c>
      <c r="H587" s="36" t="s">
        <v>14108</v>
      </c>
      <c r="I587" s="25" t="str">
        <f t="shared" si="118"/>
        <v>זרזיר גריפאת עאטף</v>
      </c>
      <c r="J587" s="37">
        <v>3861</v>
      </c>
      <c r="K587" s="38">
        <v>3861</v>
      </c>
      <c r="L587" s="39">
        <v>0</v>
      </c>
      <c r="M587" s="40"/>
      <c r="N587" s="41">
        <v>0</v>
      </c>
      <c r="O587" s="42">
        <v>0</v>
      </c>
      <c r="P587" s="7">
        <f>VLOOKUP(C587,'ריכוז נתונים'!$B$3:$C$189,2)</f>
        <v>9</v>
      </c>
      <c r="Q587" s="47" t="b">
        <f t="shared" si="119"/>
        <v>0</v>
      </c>
      <c r="R587" s="7">
        <f t="shared" si="120"/>
        <v>0</v>
      </c>
      <c r="S587" s="47">
        <f t="shared" si="121"/>
        <v>429</v>
      </c>
      <c r="T587" s="7">
        <f t="shared" si="122"/>
        <v>8.1</v>
      </c>
      <c r="U587" s="7" t="str">
        <f t="shared" si="123"/>
        <v>Gap</v>
      </c>
      <c r="V587" s="7">
        <f>IF(ISERROR(IF(INDEX(rosh!$O$4:$P$710,MATCH(I587,rosh!$O$4:$O$710,0),2)="Mayor",1,)),0,IF(INDEX(rosh!$O$4:$P$710,MATCH(I587,rosh!$O$4:$O$710,0),2)="Mayor",1,))</f>
        <v>0</v>
      </c>
      <c r="W587" s="7" t="str">
        <f t="shared" si="124"/>
        <v>FALSE זרזיר</v>
      </c>
      <c r="X587" s="84">
        <f t="shared" si="129"/>
        <v>336</v>
      </c>
      <c r="Y587" s="7">
        <f t="shared" si="125"/>
        <v>0</v>
      </c>
      <c r="Z587" s="7">
        <f t="shared" si="126"/>
        <v>10</v>
      </c>
      <c r="AA587" s="7" t="str">
        <f t="shared" si="127"/>
        <v>Gap</v>
      </c>
      <c r="AB587" s="7">
        <f t="shared" si="128"/>
        <v>0</v>
      </c>
    </row>
    <row r="588" spans="2:28" ht="15" thickTop="1" thickBot="1">
      <c r="B588" s="31">
        <v>6500</v>
      </c>
      <c r="C588" s="32" t="s">
        <v>13910</v>
      </c>
      <c r="D588" s="33">
        <v>70027</v>
      </c>
      <c r="E588" s="34" t="s">
        <v>126</v>
      </c>
      <c r="F588" s="22" t="str">
        <f t="shared" si="117"/>
        <v>מחל חדרה</v>
      </c>
      <c r="G588" s="35" t="s">
        <v>14010</v>
      </c>
      <c r="H588" s="36" t="s">
        <v>14016</v>
      </c>
      <c r="I588" s="25" t="str">
        <f t="shared" si="118"/>
        <v>חדרה אביטן חיים</v>
      </c>
      <c r="J588" s="37">
        <v>31529</v>
      </c>
      <c r="K588" s="38">
        <v>31529</v>
      </c>
      <c r="L588" s="39">
        <v>0.13898315836214278</v>
      </c>
      <c r="M588" s="40">
        <v>4382</v>
      </c>
      <c r="N588" s="41">
        <v>0.13898315836214278</v>
      </c>
      <c r="O588" s="42">
        <v>4382</v>
      </c>
      <c r="P588" s="7">
        <f>VLOOKUP(C588,'ריכוז נתונים'!$B$3:$C$189,2)</f>
        <v>19</v>
      </c>
      <c r="Q588" s="47" t="b">
        <f t="shared" si="119"/>
        <v>1</v>
      </c>
      <c r="R588" s="7">
        <f t="shared" si="120"/>
        <v>2.6</v>
      </c>
      <c r="S588" s="47">
        <f t="shared" si="121"/>
        <v>1659</v>
      </c>
      <c r="T588" s="7">
        <f t="shared" si="122"/>
        <v>16.100000000000001</v>
      </c>
      <c r="U588" s="7" t="str">
        <f t="shared" si="123"/>
        <v>Gap</v>
      </c>
      <c r="V588" s="7">
        <f>IF(ISERROR(IF(INDEX(rosh!$O$4:$P$710,MATCH(I588,rosh!$O$4:$O$710,0),2)="Mayor",1,)),0,IF(INDEX(rosh!$O$4:$P$710,MATCH(I588,rosh!$O$4:$O$710,0),2)="Mayor",1,))</f>
        <v>0</v>
      </c>
      <c r="W588" s="7" t="str">
        <f t="shared" si="124"/>
        <v>TRUE חדרה</v>
      </c>
      <c r="X588" s="84">
        <f t="shared" si="129"/>
        <v>26646</v>
      </c>
      <c r="Y588" s="7">
        <f t="shared" si="125"/>
        <v>3</v>
      </c>
      <c r="Z588" s="7">
        <f t="shared" si="126"/>
        <v>20</v>
      </c>
      <c r="AA588" s="7" t="str">
        <f t="shared" si="127"/>
        <v>Gap</v>
      </c>
      <c r="AB588" s="7">
        <f t="shared" si="128"/>
        <v>3</v>
      </c>
    </row>
    <row r="589" spans="2:28" ht="26" thickTop="1" thickBot="1">
      <c r="B589" s="31">
        <v>6500</v>
      </c>
      <c r="C589" s="32" t="s">
        <v>13910</v>
      </c>
      <c r="D589" s="33">
        <v>70027</v>
      </c>
      <c r="E589" s="34" t="s">
        <v>108</v>
      </c>
      <c r="F589" s="22" t="str">
        <f t="shared" si="117"/>
        <v>פה חדרה</v>
      </c>
      <c r="G589" s="35" t="s">
        <v>13964</v>
      </c>
      <c r="H589" s="36" t="s">
        <v>13973</v>
      </c>
      <c r="I589" s="25" t="str">
        <f t="shared" si="118"/>
        <v>חדרה גנדלמן צביקה</v>
      </c>
      <c r="J589" s="37">
        <v>31529</v>
      </c>
      <c r="K589" s="38">
        <v>31529</v>
      </c>
      <c r="L589" s="39">
        <v>0.13562117415712518</v>
      </c>
      <c r="M589" s="40">
        <v>4276</v>
      </c>
      <c r="N589" s="41">
        <v>0.13562117415712518</v>
      </c>
      <c r="O589" s="42">
        <v>4276</v>
      </c>
      <c r="P589" s="7">
        <f>VLOOKUP(C589,'ריכוז נתונים'!$B$3:$C$189,2)</f>
        <v>19</v>
      </c>
      <c r="Q589" s="47" t="b">
        <f t="shared" si="119"/>
        <v>1</v>
      </c>
      <c r="R589" s="7">
        <f t="shared" si="120"/>
        <v>2.6</v>
      </c>
      <c r="S589" s="47">
        <f t="shared" si="121"/>
        <v>1659</v>
      </c>
      <c r="T589" s="7">
        <f t="shared" si="122"/>
        <v>16.100000000000001</v>
      </c>
      <c r="U589" s="7" t="str">
        <f t="shared" si="123"/>
        <v>Gap</v>
      </c>
      <c r="V589" s="7">
        <f>IF(ISERROR(IF(INDEX(rosh!$O$4:$P$710,MATCH(I589,rosh!$O$4:$O$710,0),2)="Mayor",1,)),0,IF(INDEX(rosh!$O$4:$P$710,MATCH(I589,rosh!$O$4:$O$710,0),2)="Mayor",1,))</f>
        <v>1</v>
      </c>
      <c r="W589" s="7" t="str">
        <f t="shared" si="124"/>
        <v>TRUE חדרה</v>
      </c>
      <c r="X589" s="84">
        <f t="shared" si="129"/>
        <v>26646</v>
      </c>
      <c r="Y589" s="7">
        <f t="shared" si="125"/>
        <v>3</v>
      </c>
      <c r="Z589" s="7">
        <f t="shared" si="126"/>
        <v>20</v>
      </c>
      <c r="AA589" s="7" t="str">
        <f t="shared" si="127"/>
        <v>Gap</v>
      </c>
      <c r="AB589" s="7">
        <f t="shared" si="128"/>
        <v>3</v>
      </c>
    </row>
    <row r="590" spans="2:28" ht="15" thickTop="1" thickBot="1">
      <c r="B590" s="31">
        <v>6500</v>
      </c>
      <c r="C590" s="32" t="s">
        <v>13910</v>
      </c>
      <c r="D590" s="33">
        <v>70027</v>
      </c>
      <c r="E590" s="34" t="s">
        <v>3121</v>
      </c>
      <c r="F590" s="22" t="str">
        <f t="shared" si="117"/>
        <v>נר חדרה</v>
      </c>
      <c r="G590" s="35" t="s">
        <v>13983</v>
      </c>
      <c r="H590" s="36"/>
      <c r="I590" s="25" t="str">
        <f t="shared" si="118"/>
        <v xml:space="preserve">חדרה </v>
      </c>
      <c r="J590" s="37">
        <v>31529</v>
      </c>
      <c r="K590" s="38">
        <v>31529</v>
      </c>
      <c r="L590" s="39">
        <v>0.10840813219575629</v>
      </c>
      <c r="M590" s="40">
        <v>3418</v>
      </c>
      <c r="N590" s="41">
        <v>0.10840813219575629</v>
      </c>
      <c r="O590" s="42">
        <v>3418</v>
      </c>
      <c r="P590" s="7">
        <f>VLOOKUP(C590,'ריכוז נתונים'!$B$3:$C$189,2)</f>
        <v>19</v>
      </c>
      <c r="Q590" s="47" t="b">
        <f t="shared" si="119"/>
        <v>1</v>
      </c>
      <c r="R590" s="7">
        <f t="shared" si="120"/>
        <v>2.1</v>
      </c>
      <c r="S590" s="47">
        <f t="shared" si="121"/>
        <v>1659</v>
      </c>
      <c r="T590" s="7">
        <f t="shared" si="122"/>
        <v>16.100000000000001</v>
      </c>
      <c r="U590" s="7" t="str">
        <f t="shared" si="123"/>
        <v>Gap</v>
      </c>
      <c r="V590" s="7">
        <f>IF(ISERROR(IF(INDEX(rosh!$O$4:$P$710,MATCH(I590,rosh!$O$4:$O$710,0),2)="Mayor",1,)),0,IF(INDEX(rosh!$O$4:$P$710,MATCH(I590,rosh!$O$4:$O$710,0),2)="Mayor",1,))</f>
        <v>0</v>
      </c>
      <c r="W590" s="7" t="str">
        <f t="shared" si="124"/>
        <v>TRUE חדרה</v>
      </c>
      <c r="X590" s="84">
        <f t="shared" si="129"/>
        <v>26646</v>
      </c>
      <c r="Y590" s="7">
        <v>3</v>
      </c>
      <c r="Z590" s="7">
        <f t="shared" si="126"/>
        <v>20</v>
      </c>
      <c r="AA590" s="7" t="str">
        <f t="shared" si="127"/>
        <v>Gap</v>
      </c>
      <c r="AB590" s="7">
        <f t="shared" si="128"/>
        <v>3</v>
      </c>
    </row>
    <row r="591" spans="2:28" ht="26" thickTop="1" thickBot="1">
      <c r="B591" s="31">
        <v>6500</v>
      </c>
      <c r="C591" s="32" t="s">
        <v>13910</v>
      </c>
      <c r="D591" s="33">
        <v>70027</v>
      </c>
      <c r="E591" s="34" t="s">
        <v>213</v>
      </c>
      <c r="F591" s="22" t="str">
        <f t="shared" si="117"/>
        <v>רק חדרה</v>
      </c>
      <c r="G591" s="35" t="s">
        <v>13920</v>
      </c>
      <c r="H591" s="36" t="s">
        <v>13933</v>
      </c>
      <c r="I591" s="25" t="str">
        <f t="shared" si="118"/>
        <v>חדרה יחזקאלי חדוה</v>
      </c>
      <c r="J591" s="37">
        <v>31529</v>
      </c>
      <c r="K591" s="38">
        <v>31529</v>
      </c>
      <c r="L591" s="39">
        <v>9.7941577595229784E-2</v>
      </c>
      <c r="M591" s="40">
        <v>3088</v>
      </c>
      <c r="N591" s="41">
        <v>9.7941577595229784E-2</v>
      </c>
      <c r="O591" s="42">
        <v>3088</v>
      </c>
      <c r="P591" s="7">
        <f>VLOOKUP(C591,'ריכוז נתונים'!$B$3:$C$189,2)</f>
        <v>19</v>
      </c>
      <c r="Q591" s="47" t="b">
        <f t="shared" si="119"/>
        <v>1</v>
      </c>
      <c r="R591" s="7">
        <f t="shared" si="120"/>
        <v>1.9</v>
      </c>
      <c r="S591" s="47">
        <f t="shared" si="121"/>
        <v>1659</v>
      </c>
      <c r="T591" s="7">
        <f t="shared" si="122"/>
        <v>16.100000000000001</v>
      </c>
      <c r="U591" s="7" t="str">
        <f t="shared" si="123"/>
        <v>Gap</v>
      </c>
      <c r="V591" s="7">
        <f>IF(ISERROR(IF(INDEX(rosh!$O$4:$P$710,MATCH(I591,rosh!$O$4:$O$710,0),2)="Mayor",1,)),0,IF(INDEX(rosh!$O$4:$P$710,MATCH(I591,rosh!$O$4:$O$710,0),2)="Mayor",1,))</f>
        <v>0</v>
      </c>
      <c r="W591" s="7" t="str">
        <f t="shared" si="124"/>
        <v>TRUE חדרה</v>
      </c>
      <c r="X591" s="84">
        <f t="shared" si="129"/>
        <v>26646</v>
      </c>
      <c r="Y591" s="7">
        <f t="shared" si="125"/>
        <v>2</v>
      </c>
      <c r="Z591" s="7">
        <f t="shared" si="126"/>
        <v>20</v>
      </c>
      <c r="AA591" s="7" t="str">
        <f t="shared" si="127"/>
        <v>Gap</v>
      </c>
      <c r="AB591" s="7">
        <f t="shared" si="128"/>
        <v>2</v>
      </c>
    </row>
    <row r="592" spans="2:28" ht="15" thickTop="1" thickBot="1">
      <c r="B592" s="31">
        <v>6500</v>
      </c>
      <c r="C592" s="32" t="s">
        <v>13910</v>
      </c>
      <c r="D592" s="33">
        <v>70027</v>
      </c>
      <c r="E592" s="34" t="s">
        <v>963</v>
      </c>
      <c r="F592" s="22" t="str">
        <f t="shared" si="117"/>
        <v>שס חדרה</v>
      </c>
      <c r="G592" s="35" t="s">
        <v>13909</v>
      </c>
      <c r="H592" s="36"/>
      <c r="I592" s="25" t="str">
        <f t="shared" si="118"/>
        <v xml:space="preserve">חדרה </v>
      </c>
      <c r="J592" s="37">
        <v>31529</v>
      </c>
      <c r="K592" s="38">
        <v>31529</v>
      </c>
      <c r="L592" s="39">
        <v>8.4113038789685693E-2</v>
      </c>
      <c r="M592" s="40">
        <v>2652</v>
      </c>
      <c r="N592" s="41">
        <v>8.4113038789685693E-2</v>
      </c>
      <c r="O592" s="42">
        <v>2652</v>
      </c>
      <c r="P592" s="7">
        <f>VLOOKUP(C592,'ריכוז נתונים'!$B$3:$C$189,2)</f>
        <v>19</v>
      </c>
      <c r="Q592" s="47" t="b">
        <f t="shared" si="119"/>
        <v>1</v>
      </c>
      <c r="R592" s="7">
        <f t="shared" si="120"/>
        <v>1.6</v>
      </c>
      <c r="S592" s="47">
        <f t="shared" si="121"/>
        <v>1659</v>
      </c>
      <c r="T592" s="7">
        <f t="shared" si="122"/>
        <v>16.100000000000001</v>
      </c>
      <c r="U592" s="7" t="str">
        <f t="shared" si="123"/>
        <v>Gap</v>
      </c>
      <c r="V592" s="7">
        <f>IF(ISERROR(IF(INDEX(rosh!$O$4:$P$710,MATCH(I592,rosh!$O$4:$O$710,0),2)="Mayor",1,)),0,IF(INDEX(rosh!$O$4:$P$710,MATCH(I592,rosh!$O$4:$O$710,0),2)="Mayor",1,))</f>
        <v>0</v>
      </c>
      <c r="W592" s="7" t="str">
        <f t="shared" si="124"/>
        <v>TRUE חדרה</v>
      </c>
      <c r="X592" s="84">
        <f t="shared" si="129"/>
        <v>26646</v>
      </c>
      <c r="Y592" s="7">
        <f t="shared" si="125"/>
        <v>2</v>
      </c>
      <c r="Z592" s="7">
        <f t="shared" si="126"/>
        <v>20</v>
      </c>
      <c r="AA592" s="7" t="str">
        <f t="shared" si="127"/>
        <v>Gap</v>
      </c>
      <c r="AB592" s="7">
        <f t="shared" si="128"/>
        <v>2</v>
      </c>
    </row>
    <row r="593" spans="2:28" ht="15" thickTop="1" thickBot="1">
      <c r="B593" s="31">
        <v>6500</v>
      </c>
      <c r="C593" s="32" t="s">
        <v>13910</v>
      </c>
      <c r="D593" s="33">
        <v>70027</v>
      </c>
      <c r="E593" s="34" t="s">
        <v>3</v>
      </c>
      <c r="F593" s="22" t="str">
        <f t="shared" si="117"/>
        <v>ל חדרה</v>
      </c>
      <c r="G593" s="35" t="s">
        <v>14018</v>
      </c>
      <c r="H593" s="36"/>
      <c r="I593" s="25" t="str">
        <f t="shared" si="118"/>
        <v xml:space="preserve">חדרה </v>
      </c>
      <c r="J593" s="37">
        <v>31529</v>
      </c>
      <c r="K593" s="38">
        <v>31529</v>
      </c>
      <c r="L593" s="39">
        <v>7.8943195153668058E-2</v>
      </c>
      <c r="M593" s="40">
        <v>2489</v>
      </c>
      <c r="N593" s="41">
        <v>7.8943195153668058E-2</v>
      </c>
      <c r="O593" s="42">
        <v>2489</v>
      </c>
      <c r="P593" s="7">
        <f>VLOOKUP(C593,'ריכוז נתונים'!$B$3:$C$189,2)</f>
        <v>19</v>
      </c>
      <c r="Q593" s="47" t="b">
        <f t="shared" si="119"/>
        <v>1</v>
      </c>
      <c r="R593" s="7">
        <f t="shared" si="120"/>
        <v>1.5</v>
      </c>
      <c r="S593" s="47">
        <f t="shared" si="121"/>
        <v>1659</v>
      </c>
      <c r="T593" s="7">
        <f t="shared" si="122"/>
        <v>16.100000000000001</v>
      </c>
      <c r="U593" s="7" t="str">
        <f t="shared" si="123"/>
        <v>Gap</v>
      </c>
      <c r="V593" s="7">
        <f>IF(ISERROR(IF(INDEX(rosh!$O$4:$P$710,MATCH(I593,rosh!$O$4:$O$710,0),2)="Mayor",1,)),0,IF(INDEX(rosh!$O$4:$P$710,MATCH(I593,rosh!$O$4:$O$710,0),2)="Mayor",1,))</f>
        <v>0</v>
      </c>
      <c r="W593" s="7" t="str">
        <f t="shared" si="124"/>
        <v>TRUE חדרה</v>
      </c>
      <c r="X593" s="84">
        <f t="shared" si="129"/>
        <v>26646</v>
      </c>
      <c r="Y593" s="7">
        <f t="shared" si="125"/>
        <v>2</v>
      </c>
      <c r="Z593" s="7">
        <f t="shared" si="126"/>
        <v>20</v>
      </c>
      <c r="AA593" s="7" t="str">
        <f t="shared" si="127"/>
        <v>Gap</v>
      </c>
      <c r="AB593" s="7">
        <f t="shared" si="128"/>
        <v>2</v>
      </c>
    </row>
    <row r="594" spans="2:28" ht="26" thickTop="1" thickBot="1">
      <c r="B594" s="31">
        <v>6500</v>
      </c>
      <c r="C594" s="32" t="s">
        <v>13910</v>
      </c>
      <c r="D594" s="33">
        <v>70027</v>
      </c>
      <c r="E594" s="34" t="s">
        <v>295</v>
      </c>
      <c r="F594" s="22" t="str">
        <f t="shared" si="117"/>
        <v>צ חדרה</v>
      </c>
      <c r="G594" s="35" t="s">
        <v>13945</v>
      </c>
      <c r="H594" s="36"/>
      <c r="I594" s="25" t="str">
        <f t="shared" si="118"/>
        <v xml:space="preserve">חדרה </v>
      </c>
      <c r="J594" s="37">
        <v>31529</v>
      </c>
      <c r="K594" s="38">
        <v>31529</v>
      </c>
      <c r="L594" s="39">
        <v>6.2069840464334419E-2</v>
      </c>
      <c r="M594" s="40">
        <v>1957</v>
      </c>
      <c r="N594" s="41">
        <v>6.2069840464334419E-2</v>
      </c>
      <c r="O594" s="42">
        <v>1957</v>
      </c>
      <c r="P594" s="7">
        <f>VLOOKUP(C594,'ריכוז נתונים'!$B$3:$C$189,2)</f>
        <v>19</v>
      </c>
      <c r="Q594" s="47" t="b">
        <f t="shared" si="119"/>
        <v>1</v>
      </c>
      <c r="R594" s="7">
        <f t="shared" si="120"/>
        <v>1.2</v>
      </c>
      <c r="S594" s="47">
        <f t="shared" si="121"/>
        <v>1659</v>
      </c>
      <c r="T594" s="7">
        <f t="shared" si="122"/>
        <v>16.100000000000001</v>
      </c>
      <c r="U594" s="7" t="str">
        <f t="shared" si="123"/>
        <v>Gap</v>
      </c>
      <c r="V594" s="7">
        <f>IF(ISERROR(IF(INDEX(rosh!$O$4:$P$710,MATCH(I594,rosh!$O$4:$O$710,0),2)="Mayor",1,)),0,IF(INDEX(rosh!$O$4:$P$710,MATCH(I594,rosh!$O$4:$O$710,0),2)="Mayor",1,))</f>
        <v>0</v>
      </c>
      <c r="W594" s="7" t="str">
        <f t="shared" si="124"/>
        <v>TRUE חדרה</v>
      </c>
      <c r="X594" s="84">
        <f t="shared" si="129"/>
        <v>26646</v>
      </c>
      <c r="Y594" s="7">
        <f t="shared" si="125"/>
        <v>1</v>
      </c>
      <c r="Z594" s="7">
        <f t="shared" si="126"/>
        <v>20</v>
      </c>
      <c r="AA594" s="7" t="str">
        <f t="shared" si="127"/>
        <v>Gap</v>
      </c>
      <c r="AB594" s="7">
        <f t="shared" si="128"/>
        <v>1</v>
      </c>
    </row>
    <row r="595" spans="2:28" ht="15" thickTop="1" thickBot="1">
      <c r="B595" s="31">
        <v>6500</v>
      </c>
      <c r="C595" s="32" t="s">
        <v>13910</v>
      </c>
      <c r="D595" s="33">
        <v>70027</v>
      </c>
      <c r="E595" s="34" t="s">
        <v>1007</v>
      </c>
      <c r="F595" s="22" t="str">
        <f t="shared" si="117"/>
        <v>טב חדרה</v>
      </c>
      <c r="G595" s="35" t="s">
        <v>14053</v>
      </c>
      <c r="H595" s="36"/>
      <c r="I595" s="25" t="str">
        <f t="shared" si="118"/>
        <v xml:space="preserve">חדרה </v>
      </c>
      <c r="J595" s="37">
        <v>31529</v>
      </c>
      <c r="K595" s="38">
        <v>31529</v>
      </c>
      <c r="L595" s="39">
        <v>5.3823464112404455E-2</v>
      </c>
      <c r="M595" s="40">
        <v>1697</v>
      </c>
      <c r="N595" s="41">
        <v>5.3823464112404455E-2</v>
      </c>
      <c r="O595" s="42">
        <v>1697</v>
      </c>
      <c r="P595" s="7">
        <f>VLOOKUP(C595,'ריכוז נתונים'!$B$3:$C$189,2)</f>
        <v>19</v>
      </c>
      <c r="Q595" s="47" t="b">
        <f t="shared" si="119"/>
        <v>1</v>
      </c>
      <c r="R595" s="7">
        <f t="shared" si="120"/>
        <v>1</v>
      </c>
      <c r="S595" s="47">
        <f t="shared" si="121"/>
        <v>1659</v>
      </c>
      <c r="T595" s="7">
        <f t="shared" si="122"/>
        <v>16.100000000000001</v>
      </c>
      <c r="U595" s="7" t="str">
        <f t="shared" si="123"/>
        <v>Gap</v>
      </c>
      <c r="V595" s="7">
        <f>IF(ISERROR(IF(INDEX(rosh!$O$4:$P$710,MATCH(I595,rosh!$O$4:$O$710,0),2)="Mayor",1,)),0,IF(INDEX(rosh!$O$4:$P$710,MATCH(I595,rosh!$O$4:$O$710,0),2)="Mayor",1,))</f>
        <v>0</v>
      </c>
      <c r="W595" s="7" t="str">
        <f t="shared" si="124"/>
        <v>TRUE חדרה</v>
      </c>
      <c r="X595" s="84">
        <f t="shared" si="129"/>
        <v>26646</v>
      </c>
      <c r="Y595" s="7">
        <f t="shared" si="125"/>
        <v>1</v>
      </c>
      <c r="Z595" s="7">
        <f t="shared" si="126"/>
        <v>20</v>
      </c>
      <c r="AA595" s="7" t="str">
        <f t="shared" si="127"/>
        <v>Gap</v>
      </c>
      <c r="AB595" s="7">
        <f t="shared" si="128"/>
        <v>1</v>
      </c>
    </row>
    <row r="596" spans="2:28" ht="26" thickTop="1" thickBot="1">
      <c r="B596" s="31">
        <v>6500</v>
      </c>
      <c r="C596" s="32" t="s">
        <v>13910</v>
      </c>
      <c r="D596" s="33">
        <v>70027</v>
      </c>
      <c r="E596" s="34" t="s">
        <v>1194</v>
      </c>
      <c r="F596" s="22" t="str">
        <f t="shared" si="117"/>
        <v>יד חדרה</v>
      </c>
      <c r="G596" s="35" t="s">
        <v>14041</v>
      </c>
      <c r="H596" s="36"/>
      <c r="I596" s="25" t="str">
        <f t="shared" si="118"/>
        <v xml:space="preserve">חדרה </v>
      </c>
      <c r="J596" s="37">
        <v>31529</v>
      </c>
      <c r="K596" s="38">
        <v>31529</v>
      </c>
      <c r="L596" s="39">
        <v>4.4213263979193757E-2</v>
      </c>
      <c r="M596" s="40">
        <v>1394</v>
      </c>
      <c r="N596" s="41">
        <v>4.4213263979193757E-2</v>
      </c>
      <c r="O596" s="42">
        <v>1394</v>
      </c>
      <c r="P596" s="7">
        <f>VLOOKUP(C596,'ריכוז נתונים'!$B$3:$C$189,2)</f>
        <v>19</v>
      </c>
      <c r="Q596" s="47" t="b">
        <f t="shared" si="119"/>
        <v>1</v>
      </c>
      <c r="R596" s="7">
        <f t="shared" si="120"/>
        <v>0.8</v>
      </c>
      <c r="S596" s="47">
        <f t="shared" si="121"/>
        <v>1659</v>
      </c>
      <c r="T596" s="7">
        <f t="shared" si="122"/>
        <v>16.100000000000001</v>
      </c>
      <c r="U596" s="7" t="str">
        <f t="shared" si="123"/>
        <v>Gap</v>
      </c>
      <c r="V596" s="7">
        <f>IF(ISERROR(IF(INDEX(rosh!$O$4:$P$710,MATCH(I596,rosh!$O$4:$O$710,0),2)="Mayor",1,)),0,IF(INDEX(rosh!$O$4:$P$710,MATCH(I596,rosh!$O$4:$O$710,0),2)="Mayor",1,))</f>
        <v>0</v>
      </c>
      <c r="W596" s="7" t="str">
        <f t="shared" si="124"/>
        <v>TRUE חדרה</v>
      </c>
      <c r="X596" s="84">
        <f t="shared" si="129"/>
        <v>26646</v>
      </c>
      <c r="Y596" s="7">
        <v>2</v>
      </c>
      <c r="Z596" s="7">
        <f t="shared" si="126"/>
        <v>20</v>
      </c>
      <c r="AA596" s="7" t="str">
        <f t="shared" si="127"/>
        <v>Gap</v>
      </c>
      <c r="AB596" s="7">
        <f t="shared" si="128"/>
        <v>2</v>
      </c>
    </row>
    <row r="597" spans="2:28" ht="15" thickTop="1" thickBot="1">
      <c r="B597" s="31">
        <v>6500</v>
      </c>
      <c r="C597" s="32" t="s">
        <v>13910</v>
      </c>
      <c r="D597" s="33">
        <v>70027</v>
      </c>
      <c r="E597" s="34" t="s">
        <v>87</v>
      </c>
      <c r="F597" s="22" t="str">
        <f t="shared" si="117"/>
        <v>נ חדרה</v>
      </c>
      <c r="G597" s="35" t="s">
        <v>14002</v>
      </c>
      <c r="H597" s="36"/>
      <c r="I597" s="25" t="str">
        <f t="shared" si="118"/>
        <v xml:space="preserve">חדרה </v>
      </c>
      <c r="J597" s="37">
        <v>31529</v>
      </c>
      <c r="K597" s="38">
        <v>31529</v>
      </c>
      <c r="L597" s="39">
        <v>4.100986393479019E-2</v>
      </c>
      <c r="M597" s="40">
        <v>1293</v>
      </c>
      <c r="N597" s="41">
        <v>4.100986393479019E-2</v>
      </c>
      <c r="O597" s="42">
        <v>1293</v>
      </c>
      <c r="P597" s="7">
        <f>VLOOKUP(C597,'ריכוז נתונים'!$B$3:$C$189,2)</f>
        <v>19</v>
      </c>
      <c r="Q597" s="47" t="b">
        <f t="shared" si="119"/>
        <v>1</v>
      </c>
      <c r="R597" s="7">
        <f t="shared" si="120"/>
        <v>0.8</v>
      </c>
      <c r="S597" s="47">
        <f t="shared" si="121"/>
        <v>1659</v>
      </c>
      <c r="T597" s="7">
        <f t="shared" si="122"/>
        <v>16.100000000000001</v>
      </c>
      <c r="U597" s="7" t="str">
        <f t="shared" si="123"/>
        <v>Gap</v>
      </c>
      <c r="V597" s="7">
        <f>IF(ISERROR(IF(INDEX(rosh!$O$4:$P$710,MATCH(I597,rosh!$O$4:$O$710,0),2)="Mayor",1,)),0,IF(INDEX(rosh!$O$4:$P$710,MATCH(I597,rosh!$O$4:$O$710,0),2)="Mayor",1,))</f>
        <v>0</v>
      </c>
      <c r="W597" s="7" t="str">
        <f t="shared" si="124"/>
        <v>TRUE חדרה</v>
      </c>
      <c r="X597" s="84">
        <f t="shared" si="129"/>
        <v>26646</v>
      </c>
      <c r="Y597" s="7">
        <f t="shared" si="125"/>
        <v>1</v>
      </c>
      <c r="Z597" s="7">
        <f t="shared" si="126"/>
        <v>20</v>
      </c>
      <c r="AA597" s="7" t="str">
        <f t="shared" si="127"/>
        <v>Gap</v>
      </c>
      <c r="AB597" s="7">
        <f t="shared" si="128"/>
        <v>1</v>
      </c>
    </row>
    <row r="598" spans="2:28" ht="15" thickTop="1" thickBot="1">
      <c r="B598" s="31">
        <v>6500</v>
      </c>
      <c r="C598" s="32" t="s">
        <v>13910</v>
      </c>
      <c r="D598" s="33">
        <v>70027</v>
      </c>
      <c r="E598" s="34" t="s">
        <v>380</v>
      </c>
      <c r="F598" s="22" t="str">
        <f t="shared" si="117"/>
        <v>נץ חדרה</v>
      </c>
      <c r="G598" s="35" t="s">
        <v>13990</v>
      </c>
      <c r="H598" s="36" t="s">
        <v>14000</v>
      </c>
      <c r="I598" s="25" t="str">
        <f t="shared" si="118"/>
        <v>חדרה בוזגלו שלמה</v>
      </c>
      <c r="J598" s="37">
        <v>31529</v>
      </c>
      <c r="K598" s="38">
        <v>31529</v>
      </c>
      <c r="L598" s="39">
        <v>3.5776586634526944E-2</v>
      </c>
      <c r="M598" s="40">
        <v>1128</v>
      </c>
      <c r="N598" s="41">
        <v>3.5776586634526944E-2</v>
      </c>
      <c r="O598" s="42">
        <v>1128</v>
      </c>
      <c r="P598" s="7">
        <f>VLOOKUP(C598,'ריכוז נתונים'!$B$3:$C$189,2)</f>
        <v>19</v>
      </c>
      <c r="Q598" s="47" t="b">
        <f t="shared" si="119"/>
        <v>0</v>
      </c>
      <c r="R598" s="7">
        <f t="shared" si="120"/>
        <v>0</v>
      </c>
      <c r="S598" s="47">
        <f t="shared" si="121"/>
        <v>1659</v>
      </c>
      <c r="T598" s="7">
        <f t="shared" si="122"/>
        <v>16.100000000000001</v>
      </c>
      <c r="U598" s="7" t="str">
        <f t="shared" si="123"/>
        <v>Gap</v>
      </c>
      <c r="V598" s="7">
        <f>IF(ISERROR(IF(INDEX(rosh!$O$4:$P$710,MATCH(I598,rosh!$O$4:$O$710,0),2)="Mayor",1,)),0,IF(INDEX(rosh!$O$4:$P$710,MATCH(I598,rosh!$O$4:$O$710,0),2)="Mayor",1,))</f>
        <v>0</v>
      </c>
      <c r="W598" s="7" t="str">
        <f t="shared" si="124"/>
        <v>FALSE חדרה</v>
      </c>
      <c r="X598" s="84">
        <f t="shared" si="129"/>
        <v>4883</v>
      </c>
      <c r="Y598" s="7">
        <f t="shared" si="125"/>
        <v>0</v>
      </c>
      <c r="Z598" s="7">
        <f t="shared" si="126"/>
        <v>20</v>
      </c>
      <c r="AA598" s="7" t="str">
        <f t="shared" si="127"/>
        <v>Gap</v>
      </c>
      <c r="AB598" s="7">
        <f t="shared" si="128"/>
        <v>0</v>
      </c>
    </row>
    <row r="599" spans="2:28" ht="15" thickTop="1" thickBot="1">
      <c r="B599" s="31">
        <v>6500</v>
      </c>
      <c r="C599" s="32" t="s">
        <v>13910</v>
      </c>
      <c r="D599" s="33">
        <v>70027</v>
      </c>
      <c r="E599" s="34" t="s">
        <v>339</v>
      </c>
      <c r="F599" s="22" t="str">
        <f t="shared" si="117"/>
        <v>ץ חדרה</v>
      </c>
      <c r="G599" s="35" t="s">
        <v>13955</v>
      </c>
      <c r="H599" s="36"/>
      <c r="I599" s="25" t="str">
        <f t="shared" si="118"/>
        <v xml:space="preserve">חדרה </v>
      </c>
      <c r="J599" s="37">
        <v>31529</v>
      </c>
      <c r="K599" s="38">
        <v>31529</v>
      </c>
      <c r="L599" s="39">
        <v>3.0543309334263694E-2</v>
      </c>
      <c r="M599" s="40">
        <v>963</v>
      </c>
      <c r="N599" s="41">
        <v>3.0543309334263694E-2</v>
      </c>
      <c r="O599" s="42">
        <v>963</v>
      </c>
      <c r="P599" s="7">
        <f>VLOOKUP(C599,'ריכוז נתונים'!$B$3:$C$189,2)</f>
        <v>19</v>
      </c>
      <c r="Q599" s="47" t="b">
        <f t="shared" si="119"/>
        <v>0</v>
      </c>
      <c r="R599" s="7">
        <f t="shared" si="120"/>
        <v>0</v>
      </c>
      <c r="S599" s="47">
        <f t="shared" si="121"/>
        <v>1659</v>
      </c>
      <c r="T599" s="7">
        <f t="shared" si="122"/>
        <v>16.100000000000001</v>
      </c>
      <c r="U599" s="7" t="str">
        <f t="shared" si="123"/>
        <v>Gap</v>
      </c>
      <c r="V599" s="7">
        <f>IF(ISERROR(IF(INDEX(rosh!$O$4:$P$710,MATCH(I599,rosh!$O$4:$O$710,0),2)="Mayor",1,)),0,IF(INDEX(rosh!$O$4:$P$710,MATCH(I599,rosh!$O$4:$O$710,0),2)="Mayor",1,))</f>
        <v>0</v>
      </c>
      <c r="W599" s="7" t="str">
        <f t="shared" si="124"/>
        <v>FALSE חדרה</v>
      </c>
      <c r="X599" s="84">
        <f t="shared" si="129"/>
        <v>4883</v>
      </c>
      <c r="Y599" s="7">
        <f t="shared" si="125"/>
        <v>0</v>
      </c>
      <c r="Z599" s="7">
        <f t="shared" si="126"/>
        <v>20</v>
      </c>
      <c r="AA599" s="7" t="str">
        <f t="shared" si="127"/>
        <v>Gap</v>
      </c>
      <c r="AB599" s="7">
        <f t="shared" si="128"/>
        <v>0</v>
      </c>
    </row>
    <row r="600" spans="2:28" ht="15" thickTop="1" thickBot="1">
      <c r="B600" s="31">
        <v>6500</v>
      </c>
      <c r="C600" s="32" t="s">
        <v>13910</v>
      </c>
      <c r="D600" s="33">
        <v>70027</v>
      </c>
      <c r="E600" s="34" t="s">
        <v>2502</v>
      </c>
      <c r="F600" s="22" t="str">
        <f t="shared" si="117"/>
        <v>כן חדרה</v>
      </c>
      <c r="G600" s="35" t="s">
        <v>14026</v>
      </c>
      <c r="H600" s="36"/>
      <c r="I600" s="25" t="str">
        <f t="shared" si="118"/>
        <v xml:space="preserve">חדרה </v>
      </c>
      <c r="J600" s="37">
        <v>31529</v>
      </c>
      <c r="K600" s="38">
        <v>31529</v>
      </c>
      <c r="L600" s="39">
        <v>2.3724190427860066E-2</v>
      </c>
      <c r="M600" s="40">
        <v>748</v>
      </c>
      <c r="N600" s="41">
        <v>2.3724190427860066E-2</v>
      </c>
      <c r="O600" s="42">
        <v>748</v>
      </c>
      <c r="P600" s="7">
        <f>VLOOKUP(C600,'ריכוז נתונים'!$B$3:$C$189,2)</f>
        <v>19</v>
      </c>
      <c r="Q600" s="47" t="b">
        <f t="shared" si="119"/>
        <v>0</v>
      </c>
      <c r="R600" s="7">
        <f t="shared" si="120"/>
        <v>0</v>
      </c>
      <c r="S600" s="47">
        <f t="shared" si="121"/>
        <v>1659</v>
      </c>
      <c r="T600" s="7">
        <f t="shared" si="122"/>
        <v>16.100000000000001</v>
      </c>
      <c r="U600" s="7" t="str">
        <f t="shared" si="123"/>
        <v>Gap</v>
      </c>
      <c r="V600" s="7">
        <f>IF(ISERROR(IF(INDEX(rosh!$O$4:$P$710,MATCH(I600,rosh!$O$4:$O$710,0),2)="Mayor",1,)),0,IF(INDEX(rosh!$O$4:$P$710,MATCH(I600,rosh!$O$4:$O$710,0),2)="Mayor",1,))</f>
        <v>0</v>
      </c>
      <c r="W600" s="7" t="str">
        <f t="shared" si="124"/>
        <v>FALSE חדרה</v>
      </c>
      <c r="X600" s="84">
        <f t="shared" si="129"/>
        <v>4883</v>
      </c>
      <c r="Y600" s="7">
        <f t="shared" si="125"/>
        <v>0</v>
      </c>
      <c r="Z600" s="7">
        <f t="shared" si="126"/>
        <v>20</v>
      </c>
      <c r="AA600" s="7" t="str">
        <f t="shared" si="127"/>
        <v>Gap</v>
      </c>
      <c r="AB600" s="7">
        <f t="shared" si="128"/>
        <v>0</v>
      </c>
    </row>
    <row r="601" spans="2:28" ht="15" thickTop="1" thickBot="1">
      <c r="B601" s="31">
        <v>6500</v>
      </c>
      <c r="C601" s="32" t="s">
        <v>13910</v>
      </c>
      <c r="D601" s="33">
        <v>70027</v>
      </c>
      <c r="E601" s="34" t="s">
        <v>617</v>
      </c>
      <c r="F601" s="22" t="str">
        <f t="shared" si="117"/>
        <v>אמת חדרה</v>
      </c>
      <c r="G601" s="35" t="s">
        <v>14070</v>
      </c>
      <c r="H601" s="36"/>
      <c r="I601" s="25" t="str">
        <f t="shared" si="118"/>
        <v xml:space="preserve">חדרה </v>
      </c>
      <c r="J601" s="37">
        <v>31529</v>
      </c>
      <c r="K601" s="38">
        <v>31529</v>
      </c>
      <c r="L601" s="39">
        <v>2.3597323099368836E-2</v>
      </c>
      <c r="M601" s="40">
        <v>744</v>
      </c>
      <c r="N601" s="41">
        <v>2.3597323099368836E-2</v>
      </c>
      <c r="O601" s="42">
        <v>744</v>
      </c>
      <c r="P601" s="7">
        <f>VLOOKUP(C601,'ריכוז נתונים'!$B$3:$C$189,2)</f>
        <v>19</v>
      </c>
      <c r="Q601" s="47" t="b">
        <f t="shared" si="119"/>
        <v>0</v>
      </c>
      <c r="R601" s="7">
        <f t="shared" si="120"/>
        <v>0</v>
      </c>
      <c r="S601" s="47">
        <f t="shared" si="121"/>
        <v>1659</v>
      </c>
      <c r="T601" s="7">
        <f t="shared" si="122"/>
        <v>16.100000000000001</v>
      </c>
      <c r="U601" s="7" t="str">
        <f t="shared" si="123"/>
        <v>Gap</v>
      </c>
      <c r="V601" s="7">
        <f>IF(ISERROR(IF(INDEX(rosh!$O$4:$P$710,MATCH(I601,rosh!$O$4:$O$710,0),2)="Mayor",1,)),0,IF(INDEX(rosh!$O$4:$P$710,MATCH(I601,rosh!$O$4:$O$710,0),2)="Mayor",1,))</f>
        <v>0</v>
      </c>
      <c r="W601" s="7" t="str">
        <f t="shared" si="124"/>
        <v>FALSE חדרה</v>
      </c>
      <c r="X601" s="84">
        <f t="shared" si="129"/>
        <v>4883</v>
      </c>
      <c r="Y601" s="7">
        <f t="shared" si="125"/>
        <v>0</v>
      </c>
      <c r="Z601" s="7">
        <f t="shared" si="126"/>
        <v>20</v>
      </c>
      <c r="AA601" s="7" t="str">
        <f t="shared" si="127"/>
        <v>Gap</v>
      </c>
      <c r="AB601" s="7">
        <f t="shared" si="128"/>
        <v>0</v>
      </c>
    </row>
    <row r="602" spans="2:28" ht="15" thickTop="1" thickBot="1">
      <c r="B602" s="31">
        <v>6500</v>
      </c>
      <c r="C602" s="32" t="s">
        <v>13910</v>
      </c>
      <c r="D602" s="33">
        <v>70027</v>
      </c>
      <c r="E602" s="34" t="s">
        <v>259</v>
      </c>
      <c r="F602" s="22" t="str">
        <f t="shared" si="117"/>
        <v>ק חדרה</v>
      </c>
      <c r="G602" s="35" t="s">
        <v>13935</v>
      </c>
      <c r="H602" s="36"/>
      <c r="I602" s="25" t="str">
        <f t="shared" si="118"/>
        <v xml:space="preserve">חדרה </v>
      </c>
      <c r="J602" s="37">
        <v>31529</v>
      </c>
      <c r="K602" s="38">
        <v>31529</v>
      </c>
      <c r="L602" s="39">
        <v>1.988645374100035E-2</v>
      </c>
      <c r="M602" s="40">
        <v>627</v>
      </c>
      <c r="N602" s="41">
        <v>1.988645374100035E-2</v>
      </c>
      <c r="O602" s="42">
        <v>627</v>
      </c>
      <c r="P602" s="7">
        <f>VLOOKUP(C602,'ריכוז נתונים'!$B$3:$C$189,2)</f>
        <v>19</v>
      </c>
      <c r="Q602" s="47" t="b">
        <f t="shared" si="119"/>
        <v>0</v>
      </c>
      <c r="R602" s="7">
        <f t="shared" si="120"/>
        <v>0</v>
      </c>
      <c r="S602" s="47">
        <f t="shared" si="121"/>
        <v>1659</v>
      </c>
      <c r="T602" s="7">
        <f t="shared" si="122"/>
        <v>16.100000000000001</v>
      </c>
      <c r="U602" s="7" t="str">
        <f t="shared" si="123"/>
        <v>Gap</v>
      </c>
      <c r="V602" s="7">
        <f>IF(ISERROR(IF(INDEX(rosh!$O$4:$P$710,MATCH(I602,rosh!$O$4:$O$710,0),2)="Mayor",1,)),0,IF(INDEX(rosh!$O$4:$P$710,MATCH(I602,rosh!$O$4:$O$710,0),2)="Mayor",1,))</f>
        <v>0</v>
      </c>
      <c r="W602" s="7" t="str">
        <f t="shared" si="124"/>
        <v>FALSE חדרה</v>
      </c>
      <c r="X602" s="84">
        <f t="shared" si="129"/>
        <v>4883</v>
      </c>
      <c r="Y602" s="7">
        <f t="shared" si="125"/>
        <v>0</v>
      </c>
      <c r="Z602" s="7">
        <f t="shared" si="126"/>
        <v>20</v>
      </c>
      <c r="AA602" s="7" t="str">
        <f t="shared" si="127"/>
        <v>Gap</v>
      </c>
      <c r="AB602" s="7">
        <f t="shared" si="128"/>
        <v>0</v>
      </c>
    </row>
    <row r="603" spans="2:28" ht="15" thickTop="1" thickBot="1">
      <c r="B603" s="31">
        <v>6500</v>
      </c>
      <c r="C603" s="32" t="s">
        <v>13910</v>
      </c>
      <c r="D603" s="33">
        <v>70027</v>
      </c>
      <c r="E603" s="34" t="s">
        <v>364</v>
      </c>
      <c r="F603" s="22" t="str">
        <f t="shared" si="117"/>
        <v>ף חדרה</v>
      </c>
      <c r="G603" s="35" t="s">
        <v>13975</v>
      </c>
      <c r="H603" s="36"/>
      <c r="I603" s="25" t="str">
        <f t="shared" si="118"/>
        <v xml:space="preserve">חדרה </v>
      </c>
      <c r="J603" s="37">
        <v>31529</v>
      </c>
      <c r="K603" s="38">
        <v>31529</v>
      </c>
      <c r="L603" s="39">
        <v>1.2115829870912493E-2</v>
      </c>
      <c r="M603" s="40">
        <v>382</v>
      </c>
      <c r="N603" s="41">
        <v>1.2115829870912493E-2</v>
      </c>
      <c r="O603" s="42">
        <v>382</v>
      </c>
      <c r="P603" s="7">
        <f>VLOOKUP(C603,'ריכוז נתונים'!$B$3:$C$189,2)</f>
        <v>19</v>
      </c>
      <c r="Q603" s="47" t="b">
        <f t="shared" si="119"/>
        <v>0</v>
      </c>
      <c r="R603" s="7">
        <f t="shared" si="120"/>
        <v>0</v>
      </c>
      <c r="S603" s="47">
        <f t="shared" si="121"/>
        <v>1659</v>
      </c>
      <c r="T603" s="7">
        <f t="shared" si="122"/>
        <v>16.100000000000001</v>
      </c>
      <c r="U603" s="7" t="str">
        <f t="shared" si="123"/>
        <v>Gap</v>
      </c>
      <c r="V603" s="7">
        <f>IF(ISERROR(IF(INDEX(rosh!$O$4:$P$710,MATCH(I603,rosh!$O$4:$O$710,0),2)="Mayor",1,)),0,IF(INDEX(rosh!$O$4:$P$710,MATCH(I603,rosh!$O$4:$O$710,0),2)="Mayor",1,))</f>
        <v>0</v>
      </c>
      <c r="W603" s="7" t="str">
        <f t="shared" si="124"/>
        <v>FALSE חדרה</v>
      </c>
      <c r="X603" s="84">
        <f t="shared" si="129"/>
        <v>4883</v>
      </c>
      <c r="Y603" s="7">
        <f t="shared" si="125"/>
        <v>0</v>
      </c>
      <c r="Z603" s="7">
        <f t="shared" si="126"/>
        <v>20</v>
      </c>
      <c r="AA603" s="7" t="str">
        <f t="shared" si="127"/>
        <v>Gap</v>
      </c>
      <c r="AB603" s="7">
        <f t="shared" si="128"/>
        <v>0</v>
      </c>
    </row>
    <row r="604" spans="2:28" ht="15" thickTop="1" thickBot="1">
      <c r="B604" s="31">
        <v>6500</v>
      </c>
      <c r="C604" s="32" t="s">
        <v>13910</v>
      </c>
      <c r="D604" s="33">
        <v>70027</v>
      </c>
      <c r="E604" s="34" t="s">
        <v>573</v>
      </c>
      <c r="F604" s="22" t="str">
        <f t="shared" si="117"/>
        <v>זך חדרה</v>
      </c>
      <c r="G604" s="35" t="s">
        <v>14061</v>
      </c>
      <c r="H604" s="36"/>
      <c r="I604" s="25" t="str">
        <f t="shared" si="118"/>
        <v xml:space="preserve">חדרה </v>
      </c>
      <c r="J604" s="37">
        <v>31529</v>
      </c>
      <c r="K604" s="38">
        <v>31529</v>
      </c>
      <c r="L604" s="39">
        <v>9.2295981477370035E-3</v>
      </c>
      <c r="M604" s="40">
        <v>291</v>
      </c>
      <c r="N604" s="41">
        <v>9.2295981477370035E-3</v>
      </c>
      <c r="O604" s="42">
        <v>291</v>
      </c>
      <c r="P604" s="7">
        <f>VLOOKUP(C604,'ריכוז נתונים'!$B$3:$C$189,2)</f>
        <v>19</v>
      </c>
      <c r="Q604" s="47" t="b">
        <f t="shared" si="119"/>
        <v>0</v>
      </c>
      <c r="R604" s="7">
        <f t="shared" si="120"/>
        <v>0</v>
      </c>
      <c r="S604" s="47">
        <f t="shared" si="121"/>
        <v>1659</v>
      </c>
      <c r="T604" s="7">
        <f t="shared" si="122"/>
        <v>16.100000000000001</v>
      </c>
      <c r="U604" s="7" t="str">
        <f t="shared" si="123"/>
        <v>Gap</v>
      </c>
      <c r="V604" s="7">
        <f>IF(ISERROR(IF(INDEX(rosh!$O$4:$P$710,MATCH(I604,rosh!$O$4:$O$710,0),2)="Mayor",1,)),0,IF(INDEX(rosh!$O$4:$P$710,MATCH(I604,rosh!$O$4:$O$710,0),2)="Mayor",1,))</f>
        <v>0</v>
      </c>
      <c r="W604" s="7" t="str">
        <f t="shared" si="124"/>
        <v>FALSE חדרה</v>
      </c>
      <c r="X604" s="84">
        <f t="shared" si="129"/>
        <v>4883</v>
      </c>
      <c r="Y604" s="7">
        <f t="shared" si="125"/>
        <v>0</v>
      </c>
      <c r="Z604" s="7">
        <f t="shared" si="126"/>
        <v>20</v>
      </c>
      <c r="AA604" s="7" t="str">
        <f t="shared" si="127"/>
        <v>Gap</v>
      </c>
      <c r="AB604" s="7">
        <f t="shared" si="128"/>
        <v>0</v>
      </c>
    </row>
    <row r="605" spans="2:28" ht="15" thickTop="1" thickBot="1">
      <c r="B605" s="31">
        <v>6600</v>
      </c>
      <c r="C605" s="32" t="s">
        <v>13710</v>
      </c>
      <c r="D605" s="33">
        <v>158422</v>
      </c>
      <c r="E605" s="34" t="s">
        <v>617</v>
      </c>
      <c r="F605" s="22" t="str">
        <f t="shared" si="117"/>
        <v>אמת חולון</v>
      </c>
      <c r="G605" s="35" t="s">
        <v>13883</v>
      </c>
      <c r="H605" s="36" t="s">
        <v>13907</v>
      </c>
      <c r="I605" s="25" t="str">
        <f t="shared" si="118"/>
        <v>חולון ששון מוטי</v>
      </c>
      <c r="J605" s="37">
        <v>55634</v>
      </c>
      <c r="K605" s="38">
        <v>55634</v>
      </c>
      <c r="L605" s="39">
        <v>0.32102671028507745</v>
      </c>
      <c r="M605" s="40">
        <v>17860</v>
      </c>
      <c r="N605" s="41">
        <v>0.32102671028507745</v>
      </c>
      <c r="O605" s="42">
        <v>17860</v>
      </c>
      <c r="P605" s="7">
        <f>VLOOKUP(C605,'ריכוז נתונים'!$B$3:$C$189,2)</f>
        <v>27</v>
      </c>
      <c r="Q605" s="47" t="b">
        <f t="shared" si="119"/>
        <v>1</v>
      </c>
      <c r="R605" s="7">
        <f t="shared" si="120"/>
        <v>8.6999999999999993</v>
      </c>
      <c r="S605" s="47">
        <f t="shared" si="121"/>
        <v>2061</v>
      </c>
      <c r="T605" s="7">
        <f t="shared" si="122"/>
        <v>25.600000000000005</v>
      </c>
      <c r="U605" s="7" t="str">
        <f t="shared" si="123"/>
        <v>Gap</v>
      </c>
      <c r="V605" s="7">
        <f>IF(ISERROR(IF(INDEX(rosh!$O$4:$P$710,MATCH(I605,rosh!$O$4:$O$710,0),2)="Mayor",1,)),0,IF(INDEX(rosh!$O$4:$P$710,MATCH(I605,rosh!$O$4:$O$710,0),2)="Mayor",1,))</f>
        <v>1</v>
      </c>
      <c r="W605" s="7" t="str">
        <f t="shared" si="124"/>
        <v>TRUE חולון</v>
      </c>
      <c r="X605" s="84">
        <f t="shared" si="129"/>
        <v>52851</v>
      </c>
      <c r="Y605" s="7">
        <f t="shared" si="125"/>
        <v>9</v>
      </c>
      <c r="Z605" s="7">
        <f t="shared" si="126"/>
        <v>27</v>
      </c>
      <c r="AA605" s="7" t="str">
        <f t="shared" si="127"/>
        <v/>
      </c>
      <c r="AB605" s="7">
        <f t="shared" si="128"/>
        <v>10</v>
      </c>
    </row>
    <row r="606" spans="2:28" ht="15" thickTop="1" thickBot="1">
      <c r="B606" s="31">
        <v>6600</v>
      </c>
      <c r="C606" s="32" t="s">
        <v>13710</v>
      </c>
      <c r="D606" s="33">
        <v>158422</v>
      </c>
      <c r="E606" s="34" t="s">
        <v>963</v>
      </c>
      <c r="F606" s="22" t="str">
        <f t="shared" si="117"/>
        <v>שס חולון</v>
      </c>
      <c r="G606" s="35" t="s">
        <v>962</v>
      </c>
      <c r="H606" s="36"/>
      <c r="I606" s="25" t="str">
        <f t="shared" si="118"/>
        <v xml:space="preserve">חולון </v>
      </c>
      <c r="J606" s="37">
        <v>55634</v>
      </c>
      <c r="K606" s="38">
        <v>55634</v>
      </c>
      <c r="L606" s="39">
        <v>0.15934500485314734</v>
      </c>
      <c r="M606" s="40">
        <v>8865</v>
      </c>
      <c r="N606" s="41">
        <v>0.15934500485314734</v>
      </c>
      <c r="O606" s="42">
        <v>8865</v>
      </c>
      <c r="P606" s="7">
        <f>VLOOKUP(C606,'ריכוז נתונים'!$B$3:$C$189,2)</f>
        <v>27</v>
      </c>
      <c r="Q606" s="47" t="b">
        <f t="shared" si="119"/>
        <v>1</v>
      </c>
      <c r="R606" s="7">
        <f t="shared" si="120"/>
        <v>4.3</v>
      </c>
      <c r="S606" s="47">
        <f t="shared" si="121"/>
        <v>2061</v>
      </c>
      <c r="T606" s="7">
        <f t="shared" si="122"/>
        <v>25.600000000000005</v>
      </c>
      <c r="U606" s="7" t="str">
        <f t="shared" si="123"/>
        <v>Gap</v>
      </c>
      <c r="V606" s="7">
        <f>IF(ISERROR(IF(INDEX(rosh!$O$4:$P$710,MATCH(I606,rosh!$O$4:$O$710,0),2)="Mayor",1,)),0,IF(INDEX(rosh!$O$4:$P$710,MATCH(I606,rosh!$O$4:$O$710,0),2)="Mayor",1,))</f>
        <v>0</v>
      </c>
      <c r="W606" s="7" t="str">
        <f t="shared" si="124"/>
        <v>TRUE חולון</v>
      </c>
      <c r="X606" s="84">
        <f t="shared" si="129"/>
        <v>52851</v>
      </c>
      <c r="Y606" s="7">
        <f t="shared" si="125"/>
        <v>5</v>
      </c>
      <c r="Z606" s="7">
        <f t="shared" si="126"/>
        <v>27</v>
      </c>
      <c r="AA606" s="7" t="str">
        <f t="shared" si="127"/>
        <v/>
      </c>
      <c r="AB606" s="7">
        <f t="shared" si="128"/>
        <v>5</v>
      </c>
    </row>
    <row r="607" spans="2:28" ht="15" thickTop="1" thickBot="1">
      <c r="B607" s="31">
        <v>6600</v>
      </c>
      <c r="C607" s="32" t="s">
        <v>13710</v>
      </c>
      <c r="D607" s="33">
        <v>158422</v>
      </c>
      <c r="E607" s="34" t="s">
        <v>1460</v>
      </c>
      <c r="F607" s="22" t="str">
        <f t="shared" si="117"/>
        <v>חנ חולון</v>
      </c>
      <c r="G607" s="35" t="s">
        <v>13853</v>
      </c>
      <c r="H607" s="36"/>
      <c r="I607" s="25" t="str">
        <f t="shared" si="118"/>
        <v xml:space="preserve">חולון </v>
      </c>
      <c r="J607" s="37">
        <v>55634</v>
      </c>
      <c r="K607" s="38">
        <v>55634</v>
      </c>
      <c r="L607" s="39">
        <v>9.810547506920228E-2</v>
      </c>
      <c r="M607" s="40">
        <v>5458</v>
      </c>
      <c r="N607" s="41">
        <v>9.810547506920228E-2</v>
      </c>
      <c r="O607" s="42">
        <v>5458</v>
      </c>
      <c r="P607" s="7">
        <f>VLOOKUP(C607,'ריכוז נתונים'!$B$3:$C$189,2)</f>
        <v>27</v>
      </c>
      <c r="Q607" s="47" t="b">
        <f t="shared" si="119"/>
        <v>1</v>
      </c>
      <c r="R607" s="7">
        <f t="shared" si="120"/>
        <v>2.6</v>
      </c>
      <c r="S607" s="47">
        <f t="shared" si="121"/>
        <v>2061</v>
      </c>
      <c r="T607" s="7">
        <f t="shared" si="122"/>
        <v>25.600000000000005</v>
      </c>
      <c r="U607" s="7" t="str">
        <f t="shared" si="123"/>
        <v>Gap</v>
      </c>
      <c r="V607" s="7">
        <f>IF(ISERROR(IF(INDEX(rosh!$O$4:$P$710,MATCH(I607,rosh!$O$4:$O$710,0),2)="Mayor",1,)),0,IF(INDEX(rosh!$O$4:$P$710,MATCH(I607,rosh!$O$4:$O$710,0),2)="Mayor",1,))</f>
        <v>0</v>
      </c>
      <c r="W607" s="7" t="str">
        <f t="shared" si="124"/>
        <v>TRUE חולון</v>
      </c>
      <c r="X607" s="84">
        <f t="shared" si="129"/>
        <v>52851</v>
      </c>
      <c r="Y607" s="7">
        <f t="shared" si="125"/>
        <v>3</v>
      </c>
      <c r="Z607" s="7">
        <f t="shared" si="126"/>
        <v>27</v>
      </c>
      <c r="AA607" s="7" t="str">
        <f t="shared" si="127"/>
        <v/>
      </c>
      <c r="AB607" s="7">
        <f t="shared" si="128"/>
        <v>3</v>
      </c>
    </row>
    <row r="608" spans="2:28" ht="26" thickTop="1" thickBot="1">
      <c r="B608" s="31">
        <v>6600</v>
      </c>
      <c r="C608" s="32" t="s">
        <v>13710</v>
      </c>
      <c r="D608" s="33">
        <v>158422</v>
      </c>
      <c r="E608" s="34" t="s">
        <v>295</v>
      </c>
      <c r="F608" s="22" t="str">
        <f t="shared" si="117"/>
        <v>צ חולון</v>
      </c>
      <c r="G608" s="35" t="s">
        <v>13765</v>
      </c>
      <c r="H608" s="36"/>
      <c r="I608" s="25" t="str">
        <f t="shared" si="118"/>
        <v xml:space="preserve">חולון </v>
      </c>
      <c r="J608" s="37">
        <v>55634</v>
      </c>
      <c r="K608" s="38">
        <v>55634</v>
      </c>
      <c r="L608" s="39">
        <v>7.8620987166121439E-2</v>
      </c>
      <c r="M608" s="40">
        <v>4374</v>
      </c>
      <c r="N608" s="41">
        <v>7.8620987166121439E-2</v>
      </c>
      <c r="O608" s="42">
        <v>4374</v>
      </c>
      <c r="P608" s="7">
        <f>VLOOKUP(C608,'ריכוז נתונים'!$B$3:$C$189,2)</f>
        <v>27</v>
      </c>
      <c r="Q608" s="47" t="b">
        <f t="shared" si="119"/>
        <v>1</v>
      </c>
      <c r="R608" s="7">
        <f t="shared" si="120"/>
        <v>2.1</v>
      </c>
      <c r="S608" s="47">
        <f t="shared" si="121"/>
        <v>2061</v>
      </c>
      <c r="T608" s="7">
        <f t="shared" si="122"/>
        <v>25.600000000000005</v>
      </c>
      <c r="U608" s="7" t="str">
        <f t="shared" si="123"/>
        <v>Gap</v>
      </c>
      <c r="V608" s="7">
        <f>IF(ISERROR(IF(INDEX(rosh!$O$4:$P$710,MATCH(I608,rosh!$O$4:$O$710,0),2)="Mayor",1,)),0,IF(INDEX(rosh!$O$4:$P$710,MATCH(I608,rosh!$O$4:$O$710,0),2)="Mayor",1,))</f>
        <v>0</v>
      </c>
      <c r="W608" s="7" t="str">
        <f t="shared" si="124"/>
        <v>TRUE חולון</v>
      </c>
      <c r="X608" s="84">
        <f t="shared" si="129"/>
        <v>52851</v>
      </c>
      <c r="Y608" s="7">
        <f t="shared" si="125"/>
        <v>2</v>
      </c>
      <c r="Z608" s="7">
        <f t="shared" si="126"/>
        <v>27</v>
      </c>
      <c r="AA608" s="7" t="str">
        <f t="shared" si="127"/>
        <v/>
      </c>
      <c r="AB608" s="7">
        <f t="shared" si="128"/>
        <v>2</v>
      </c>
    </row>
    <row r="609" spans="2:28" ht="15" thickTop="1" thickBot="1">
      <c r="B609" s="31">
        <v>6600</v>
      </c>
      <c r="C609" s="32" t="s">
        <v>13710</v>
      </c>
      <c r="D609" s="33">
        <v>158422</v>
      </c>
      <c r="E609" s="34" t="s">
        <v>3</v>
      </c>
      <c r="F609" s="22" t="str">
        <f t="shared" si="117"/>
        <v>ל חולון</v>
      </c>
      <c r="G609" s="35" t="s">
        <v>13816</v>
      </c>
      <c r="H609" s="36"/>
      <c r="I609" s="25" t="str">
        <f t="shared" si="118"/>
        <v xml:space="preserve">חולון </v>
      </c>
      <c r="J609" s="37">
        <v>55634</v>
      </c>
      <c r="K609" s="38">
        <v>55634</v>
      </c>
      <c r="L609" s="39">
        <v>5.9999281015206525E-2</v>
      </c>
      <c r="M609" s="40">
        <v>3338</v>
      </c>
      <c r="N609" s="41">
        <v>5.9999281015206525E-2</v>
      </c>
      <c r="O609" s="42">
        <v>3338</v>
      </c>
      <c r="P609" s="7">
        <f>VLOOKUP(C609,'ריכוז נתונים'!$B$3:$C$189,2)</f>
        <v>27</v>
      </c>
      <c r="Q609" s="47" t="b">
        <f t="shared" si="119"/>
        <v>1</v>
      </c>
      <c r="R609" s="7">
        <f t="shared" si="120"/>
        <v>1.6</v>
      </c>
      <c r="S609" s="47">
        <f t="shared" si="121"/>
        <v>2061</v>
      </c>
      <c r="T609" s="7">
        <f t="shared" si="122"/>
        <v>25.600000000000005</v>
      </c>
      <c r="U609" s="7" t="str">
        <f t="shared" si="123"/>
        <v>Gap</v>
      </c>
      <c r="V609" s="7">
        <f>IF(ISERROR(IF(INDEX(rosh!$O$4:$P$710,MATCH(I609,rosh!$O$4:$O$710,0),2)="Mayor",1,)),0,IF(INDEX(rosh!$O$4:$P$710,MATCH(I609,rosh!$O$4:$O$710,0),2)="Mayor",1,))</f>
        <v>0</v>
      </c>
      <c r="W609" s="7" t="str">
        <f t="shared" si="124"/>
        <v>TRUE חולון</v>
      </c>
      <c r="X609" s="84">
        <f t="shared" si="129"/>
        <v>52851</v>
      </c>
      <c r="Y609" s="7">
        <f t="shared" si="125"/>
        <v>2</v>
      </c>
      <c r="Z609" s="7">
        <f t="shared" si="126"/>
        <v>27</v>
      </c>
      <c r="AA609" s="7" t="str">
        <f t="shared" si="127"/>
        <v/>
      </c>
      <c r="AB609" s="7">
        <f t="shared" si="128"/>
        <v>2</v>
      </c>
    </row>
    <row r="610" spans="2:28" ht="15" thickTop="1" thickBot="1">
      <c r="B610" s="31">
        <v>6600</v>
      </c>
      <c r="C610" s="32" t="s">
        <v>13710</v>
      </c>
      <c r="D610" s="33">
        <v>158422</v>
      </c>
      <c r="E610" s="34" t="s">
        <v>1059</v>
      </c>
      <c r="F610" s="22" t="str">
        <f t="shared" si="117"/>
        <v>ע חולון</v>
      </c>
      <c r="G610" s="35" t="s">
        <v>13789</v>
      </c>
      <c r="H610" s="36"/>
      <c r="I610" s="25" t="str">
        <f t="shared" si="118"/>
        <v xml:space="preserve">חולון </v>
      </c>
      <c r="J610" s="37">
        <v>55634</v>
      </c>
      <c r="K610" s="38">
        <v>55634</v>
      </c>
      <c r="L610" s="39">
        <v>5.9495991659776398E-2</v>
      </c>
      <c r="M610" s="40">
        <v>3310</v>
      </c>
      <c r="N610" s="41">
        <v>5.9495991659776398E-2</v>
      </c>
      <c r="O610" s="42">
        <v>3310</v>
      </c>
      <c r="P610" s="7">
        <f>VLOOKUP(C610,'ריכוז נתונים'!$B$3:$C$189,2)</f>
        <v>27</v>
      </c>
      <c r="Q610" s="47" t="b">
        <f t="shared" si="119"/>
        <v>1</v>
      </c>
      <c r="R610" s="7">
        <f t="shared" si="120"/>
        <v>1.6</v>
      </c>
      <c r="S610" s="47">
        <f t="shared" si="121"/>
        <v>2061</v>
      </c>
      <c r="T610" s="7">
        <f t="shared" si="122"/>
        <v>25.600000000000005</v>
      </c>
      <c r="U610" s="7" t="str">
        <f t="shared" si="123"/>
        <v>Gap</v>
      </c>
      <c r="V610" s="7">
        <f>IF(ISERROR(IF(INDEX(rosh!$O$4:$P$710,MATCH(I610,rosh!$O$4:$O$710,0),2)="Mayor",1,)),0,IF(INDEX(rosh!$O$4:$P$710,MATCH(I610,rosh!$O$4:$O$710,0),2)="Mayor",1,))</f>
        <v>0</v>
      </c>
      <c r="W610" s="7" t="str">
        <f t="shared" si="124"/>
        <v>TRUE חולון</v>
      </c>
      <c r="X610" s="84">
        <f t="shared" si="129"/>
        <v>52851</v>
      </c>
      <c r="Y610" s="7">
        <f t="shared" si="125"/>
        <v>2</v>
      </c>
      <c r="Z610" s="7">
        <f t="shared" si="126"/>
        <v>27</v>
      </c>
      <c r="AA610" s="7" t="str">
        <f t="shared" si="127"/>
        <v/>
      </c>
      <c r="AB610" s="7">
        <f t="shared" si="128"/>
        <v>2</v>
      </c>
    </row>
    <row r="611" spans="2:28" ht="15" thickTop="1" thickBot="1">
      <c r="B611" s="31">
        <v>6600</v>
      </c>
      <c r="C611" s="32" t="s">
        <v>13710</v>
      </c>
      <c r="D611" s="33">
        <v>158422</v>
      </c>
      <c r="E611" s="34" t="s">
        <v>1194</v>
      </c>
      <c r="F611" s="22" t="str">
        <f t="shared" si="117"/>
        <v>יד חולון</v>
      </c>
      <c r="G611" s="35" t="s">
        <v>13827</v>
      </c>
      <c r="H611" s="36" t="s">
        <v>232</v>
      </c>
      <c r="I611" s="25" t="str">
        <f t="shared" si="118"/>
        <v>חולון חזן שמעון</v>
      </c>
      <c r="J611" s="37">
        <v>55634</v>
      </c>
      <c r="K611" s="38">
        <v>55634</v>
      </c>
      <c r="L611" s="39">
        <v>4.903476291476435E-2</v>
      </c>
      <c r="M611" s="40">
        <v>2728</v>
      </c>
      <c r="N611" s="41">
        <v>4.903476291476435E-2</v>
      </c>
      <c r="O611" s="42">
        <v>2728</v>
      </c>
      <c r="P611" s="7">
        <f>VLOOKUP(C611,'ריכוז נתונים'!$B$3:$C$189,2)</f>
        <v>27</v>
      </c>
      <c r="Q611" s="47" t="b">
        <f t="shared" si="119"/>
        <v>1</v>
      </c>
      <c r="R611" s="7">
        <f t="shared" si="120"/>
        <v>1.3</v>
      </c>
      <c r="S611" s="47">
        <f t="shared" si="121"/>
        <v>2061</v>
      </c>
      <c r="T611" s="7">
        <f t="shared" si="122"/>
        <v>25.600000000000005</v>
      </c>
      <c r="U611" s="7" t="str">
        <f t="shared" si="123"/>
        <v>Gap</v>
      </c>
      <c r="V611" s="7">
        <f>IF(ISERROR(IF(INDEX(rosh!$O$4:$P$710,MATCH(I611,rosh!$O$4:$O$710,0),2)="Mayor",1,)),0,IF(INDEX(rosh!$O$4:$P$710,MATCH(I611,rosh!$O$4:$O$710,0),2)="Mayor",1,))</f>
        <v>0</v>
      </c>
      <c r="W611" s="7" t="str">
        <f t="shared" si="124"/>
        <v>TRUE חולון</v>
      </c>
      <c r="X611" s="84">
        <f t="shared" si="129"/>
        <v>52851</v>
      </c>
      <c r="Y611" s="7">
        <f t="shared" si="125"/>
        <v>1</v>
      </c>
      <c r="Z611" s="7">
        <f t="shared" si="126"/>
        <v>27</v>
      </c>
      <c r="AA611" s="7" t="str">
        <f t="shared" si="127"/>
        <v/>
      </c>
      <c r="AB611" s="7">
        <f t="shared" si="128"/>
        <v>1</v>
      </c>
    </row>
    <row r="612" spans="2:28" ht="15" thickTop="1" thickBot="1">
      <c r="B612" s="31">
        <v>6600</v>
      </c>
      <c r="C612" s="32" t="s">
        <v>13710</v>
      </c>
      <c r="D612" s="33">
        <v>158422</v>
      </c>
      <c r="E612" s="34" t="s">
        <v>1046</v>
      </c>
      <c r="F612" s="22" t="str">
        <f t="shared" si="117"/>
        <v>פז חולון</v>
      </c>
      <c r="G612" s="35" t="s">
        <v>13777</v>
      </c>
      <c r="H612" s="36"/>
      <c r="I612" s="25" t="str">
        <f t="shared" si="118"/>
        <v xml:space="preserve">חולון </v>
      </c>
      <c r="J612" s="37">
        <v>55634</v>
      </c>
      <c r="K612" s="38">
        <v>55634</v>
      </c>
      <c r="L612" s="39">
        <v>4.6410468418592948E-2</v>
      </c>
      <c r="M612" s="40">
        <v>2582</v>
      </c>
      <c r="N612" s="41">
        <v>4.6410468418592948E-2</v>
      </c>
      <c r="O612" s="42">
        <v>2582</v>
      </c>
      <c r="P612" s="7">
        <f>VLOOKUP(C612,'ריכוז נתונים'!$B$3:$C$189,2)</f>
        <v>27</v>
      </c>
      <c r="Q612" s="47" t="b">
        <f t="shared" si="119"/>
        <v>1</v>
      </c>
      <c r="R612" s="7">
        <f t="shared" si="120"/>
        <v>1.3</v>
      </c>
      <c r="S612" s="47">
        <f t="shared" si="121"/>
        <v>2061</v>
      </c>
      <c r="T612" s="7">
        <f t="shared" si="122"/>
        <v>25.600000000000005</v>
      </c>
      <c r="U612" s="7" t="str">
        <f t="shared" si="123"/>
        <v>Gap</v>
      </c>
      <c r="V612" s="7">
        <f>IF(ISERROR(IF(INDEX(rosh!$O$4:$P$710,MATCH(I612,rosh!$O$4:$O$710,0),2)="Mayor",1,)),0,IF(INDEX(rosh!$O$4:$P$710,MATCH(I612,rosh!$O$4:$O$710,0),2)="Mayor",1,))</f>
        <v>0</v>
      </c>
      <c r="W612" s="7" t="str">
        <f t="shared" si="124"/>
        <v>TRUE חולון</v>
      </c>
      <c r="X612" s="84">
        <f t="shared" si="129"/>
        <v>52851</v>
      </c>
      <c r="Y612" s="7">
        <f t="shared" si="125"/>
        <v>1</v>
      </c>
      <c r="Z612" s="7">
        <f t="shared" si="126"/>
        <v>27</v>
      </c>
      <c r="AA612" s="7" t="str">
        <f t="shared" si="127"/>
        <v/>
      </c>
      <c r="AB612" s="7">
        <f t="shared" si="128"/>
        <v>1</v>
      </c>
    </row>
    <row r="613" spans="2:28" ht="15" thickTop="1" thickBot="1">
      <c r="B613" s="31">
        <v>6600</v>
      </c>
      <c r="C613" s="32" t="s">
        <v>13710</v>
      </c>
      <c r="D613" s="33">
        <v>158422</v>
      </c>
      <c r="E613" s="34" t="s">
        <v>126</v>
      </c>
      <c r="F613" s="22" t="str">
        <f t="shared" si="117"/>
        <v>מחל חולון</v>
      </c>
      <c r="G613" s="35" t="s">
        <v>13803</v>
      </c>
      <c r="H613" s="36" t="s">
        <v>13814</v>
      </c>
      <c r="I613" s="25" t="str">
        <f t="shared" si="118"/>
        <v>חולון שמריהו מיכאל</v>
      </c>
      <c r="J613" s="37">
        <v>55634</v>
      </c>
      <c r="K613" s="38">
        <v>55634</v>
      </c>
      <c r="L613" s="39">
        <v>3.932846820289751E-2</v>
      </c>
      <c r="M613" s="40">
        <v>2188</v>
      </c>
      <c r="N613" s="41">
        <v>3.932846820289751E-2</v>
      </c>
      <c r="O613" s="42">
        <v>2188</v>
      </c>
      <c r="P613" s="7">
        <f>VLOOKUP(C613,'ריכוז נתונים'!$B$3:$C$189,2)</f>
        <v>27</v>
      </c>
      <c r="Q613" s="47" t="b">
        <f t="shared" si="119"/>
        <v>1</v>
      </c>
      <c r="R613" s="7">
        <f t="shared" si="120"/>
        <v>1.1000000000000001</v>
      </c>
      <c r="S613" s="47">
        <f t="shared" si="121"/>
        <v>2061</v>
      </c>
      <c r="T613" s="7">
        <f t="shared" si="122"/>
        <v>25.600000000000005</v>
      </c>
      <c r="U613" s="7" t="str">
        <f t="shared" si="123"/>
        <v>Gap</v>
      </c>
      <c r="V613" s="7">
        <f>IF(ISERROR(IF(INDEX(rosh!$O$4:$P$710,MATCH(I613,rosh!$O$4:$O$710,0),2)="Mayor",1,)),0,IF(INDEX(rosh!$O$4:$P$710,MATCH(I613,rosh!$O$4:$O$710,0),2)="Mayor",1,))</f>
        <v>0</v>
      </c>
      <c r="W613" s="7" t="str">
        <f t="shared" si="124"/>
        <v>TRUE חולון</v>
      </c>
      <c r="X613" s="84">
        <f t="shared" si="129"/>
        <v>52851</v>
      </c>
      <c r="Y613" s="7">
        <f t="shared" si="125"/>
        <v>1</v>
      </c>
      <c r="Z613" s="7">
        <f t="shared" si="126"/>
        <v>27</v>
      </c>
      <c r="AA613" s="7" t="str">
        <f t="shared" si="127"/>
        <v/>
      </c>
      <c r="AB613" s="7">
        <f t="shared" si="128"/>
        <v>1</v>
      </c>
    </row>
    <row r="614" spans="2:28" ht="15" thickTop="1" thickBot="1">
      <c r="B614" s="31">
        <v>6600</v>
      </c>
      <c r="C614" s="32" t="s">
        <v>13710</v>
      </c>
      <c r="D614" s="33">
        <v>158422</v>
      </c>
      <c r="E614" s="34" t="s">
        <v>213</v>
      </c>
      <c r="F614" s="22" t="str">
        <f t="shared" si="117"/>
        <v>רק חולון</v>
      </c>
      <c r="G614" s="35" t="s">
        <v>13728</v>
      </c>
      <c r="H614" s="36"/>
      <c r="I614" s="25" t="str">
        <f t="shared" si="118"/>
        <v xml:space="preserve">חולון </v>
      </c>
      <c r="J614" s="37">
        <v>55634</v>
      </c>
      <c r="K614" s="38">
        <v>55634</v>
      </c>
      <c r="L614" s="39">
        <v>3.8609483409425889E-2</v>
      </c>
      <c r="M614" s="40">
        <v>2148</v>
      </c>
      <c r="N614" s="41">
        <v>3.8609483409425889E-2</v>
      </c>
      <c r="O614" s="42">
        <v>2148</v>
      </c>
      <c r="P614" s="7">
        <f>VLOOKUP(C614,'ריכוז נתונים'!$B$3:$C$189,2)</f>
        <v>27</v>
      </c>
      <c r="Q614" s="47" t="b">
        <f t="shared" si="119"/>
        <v>1</v>
      </c>
      <c r="R614" s="7">
        <f t="shared" si="120"/>
        <v>1</v>
      </c>
      <c r="S614" s="47">
        <f t="shared" si="121"/>
        <v>2061</v>
      </c>
      <c r="T614" s="7">
        <f t="shared" si="122"/>
        <v>25.600000000000005</v>
      </c>
      <c r="U614" s="7" t="str">
        <f t="shared" si="123"/>
        <v>Gap</v>
      </c>
      <c r="V614" s="7">
        <f>IF(ISERROR(IF(INDEX(rosh!$O$4:$P$710,MATCH(I614,rosh!$O$4:$O$710,0),2)="Mayor",1,)),0,IF(INDEX(rosh!$O$4:$P$710,MATCH(I614,rosh!$O$4:$O$710,0),2)="Mayor",1,))</f>
        <v>0</v>
      </c>
      <c r="W614" s="7" t="str">
        <f t="shared" si="124"/>
        <v>TRUE חולון</v>
      </c>
      <c r="X614" s="84">
        <f t="shared" si="129"/>
        <v>52851</v>
      </c>
      <c r="Y614" s="7">
        <f t="shared" si="125"/>
        <v>1</v>
      </c>
      <c r="Z614" s="7">
        <f t="shared" si="126"/>
        <v>27</v>
      </c>
      <c r="AA614" s="7" t="str">
        <f t="shared" si="127"/>
        <v/>
      </c>
      <c r="AB614" s="7">
        <f t="shared" si="128"/>
        <v>1</v>
      </c>
    </row>
    <row r="615" spans="2:28" ht="15" thickTop="1" thickBot="1">
      <c r="B615" s="31">
        <v>6600</v>
      </c>
      <c r="C615" s="32" t="s">
        <v>13710</v>
      </c>
      <c r="D615" s="33">
        <v>158422</v>
      </c>
      <c r="E615" s="34" t="s">
        <v>1007</v>
      </c>
      <c r="F615" s="22" t="str">
        <f t="shared" si="117"/>
        <v>טב חולון</v>
      </c>
      <c r="G615" s="35" t="s">
        <v>13843</v>
      </c>
      <c r="H615" s="36"/>
      <c r="I615" s="25" t="str">
        <f t="shared" si="118"/>
        <v xml:space="preserve">חולון </v>
      </c>
      <c r="J615" s="37">
        <v>55634</v>
      </c>
      <c r="K615" s="38">
        <v>55634</v>
      </c>
      <c r="L615" s="39">
        <v>2.6925980515512097E-2</v>
      </c>
      <c r="M615" s="40">
        <v>1498</v>
      </c>
      <c r="N615" s="41">
        <v>2.6925980515512097E-2</v>
      </c>
      <c r="O615" s="42">
        <v>1498</v>
      </c>
      <c r="P615" s="7">
        <f>VLOOKUP(C615,'ריכוז נתונים'!$B$3:$C$189,2)</f>
        <v>27</v>
      </c>
      <c r="Q615" s="47" t="b">
        <f t="shared" si="119"/>
        <v>0</v>
      </c>
      <c r="R615" s="7">
        <f t="shared" si="120"/>
        <v>0</v>
      </c>
      <c r="S615" s="47">
        <f t="shared" si="121"/>
        <v>2061</v>
      </c>
      <c r="T615" s="7">
        <f t="shared" si="122"/>
        <v>25.600000000000005</v>
      </c>
      <c r="U615" s="7" t="str">
        <f t="shared" si="123"/>
        <v>Gap</v>
      </c>
      <c r="V615" s="7">
        <f>IF(ISERROR(IF(INDEX(rosh!$O$4:$P$710,MATCH(I615,rosh!$O$4:$O$710,0),2)="Mayor",1,)),0,IF(INDEX(rosh!$O$4:$P$710,MATCH(I615,rosh!$O$4:$O$710,0),2)="Mayor",1,))</f>
        <v>0</v>
      </c>
      <c r="W615" s="7" t="str">
        <f t="shared" si="124"/>
        <v>FALSE חולון</v>
      </c>
      <c r="X615" s="84">
        <f t="shared" si="129"/>
        <v>2783</v>
      </c>
      <c r="Y615" s="7">
        <f t="shared" si="125"/>
        <v>0</v>
      </c>
      <c r="Z615" s="7">
        <f t="shared" si="126"/>
        <v>27</v>
      </c>
      <c r="AA615" s="7" t="str">
        <f t="shared" si="127"/>
        <v/>
      </c>
      <c r="AB615" s="7">
        <f t="shared" si="128"/>
        <v>0</v>
      </c>
    </row>
    <row r="616" spans="2:28" ht="15" thickTop="1" thickBot="1">
      <c r="B616" s="31">
        <v>6600</v>
      </c>
      <c r="C616" s="32" t="s">
        <v>13710</v>
      </c>
      <c r="D616" s="33">
        <v>158422</v>
      </c>
      <c r="E616" s="34" t="s">
        <v>3822</v>
      </c>
      <c r="F616" s="22" t="str">
        <f t="shared" si="117"/>
        <v>ג חולון</v>
      </c>
      <c r="G616" s="35" t="s">
        <v>3821</v>
      </c>
      <c r="H616" s="36"/>
      <c r="I616" s="25" t="str">
        <f t="shared" si="118"/>
        <v xml:space="preserve">חולון </v>
      </c>
      <c r="J616" s="37">
        <v>55634</v>
      </c>
      <c r="K616" s="38">
        <v>55634</v>
      </c>
      <c r="L616" s="39">
        <v>1.2025020670812812E-2</v>
      </c>
      <c r="M616" s="40">
        <v>669</v>
      </c>
      <c r="N616" s="41">
        <v>1.2025020670812812E-2</v>
      </c>
      <c r="O616" s="42">
        <v>669</v>
      </c>
      <c r="P616" s="7">
        <f>VLOOKUP(C616,'ריכוז נתונים'!$B$3:$C$189,2)</f>
        <v>27</v>
      </c>
      <c r="Q616" s="47" t="b">
        <f t="shared" si="119"/>
        <v>0</v>
      </c>
      <c r="R616" s="7">
        <f t="shared" si="120"/>
        <v>0</v>
      </c>
      <c r="S616" s="47">
        <f t="shared" si="121"/>
        <v>2061</v>
      </c>
      <c r="T616" s="7">
        <f t="shared" si="122"/>
        <v>25.600000000000005</v>
      </c>
      <c r="U616" s="7" t="str">
        <f t="shared" si="123"/>
        <v>Gap</v>
      </c>
      <c r="V616" s="7">
        <f>IF(ISERROR(IF(INDEX(rosh!$O$4:$P$710,MATCH(I616,rosh!$O$4:$O$710,0),2)="Mayor",1,)),0,IF(INDEX(rosh!$O$4:$P$710,MATCH(I616,rosh!$O$4:$O$710,0),2)="Mayor",1,))</f>
        <v>0</v>
      </c>
      <c r="W616" s="7" t="str">
        <f t="shared" si="124"/>
        <v>FALSE חולון</v>
      </c>
      <c r="X616" s="84">
        <f t="shared" si="129"/>
        <v>2783</v>
      </c>
      <c r="Y616" s="7">
        <f t="shared" si="125"/>
        <v>0</v>
      </c>
      <c r="Z616" s="7">
        <f t="shared" si="126"/>
        <v>27</v>
      </c>
      <c r="AA616" s="7" t="str">
        <f t="shared" si="127"/>
        <v/>
      </c>
      <c r="AB616" s="7">
        <f t="shared" si="128"/>
        <v>0</v>
      </c>
    </row>
    <row r="617" spans="2:28" ht="15" thickTop="1" thickBot="1">
      <c r="B617" s="31">
        <v>6600</v>
      </c>
      <c r="C617" s="32" t="s">
        <v>13710</v>
      </c>
      <c r="D617" s="33">
        <v>158422</v>
      </c>
      <c r="E617" s="34" t="s">
        <v>573</v>
      </c>
      <c r="F617" s="22" t="str">
        <f t="shared" si="117"/>
        <v>זך חולון</v>
      </c>
      <c r="G617" s="35" t="s">
        <v>13864</v>
      </c>
      <c r="H617" s="36" t="s">
        <v>5085</v>
      </c>
      <c r="I617" s="25" t="str">
        <f t="shared" si="118"/>
        <v>חולון יפרח משה</v>
      </c>
      <c r="J617" s="37">
        <v>55634</v>
      </c>
      <c r="K617" s="38">
        <v>55634</v>
      </c>
      <c r="L617" s="39">
        <v>1.1072365819462918E-2</v>
      </c>
      <c r="M617" s="40">
        <v>616</v>
      </c>
      <c r="N617" s="41">
        <v>1.1072365819462918E-2</v>
      </c>
      <c r="O617" s="42">
        <v>616</v>
      </c>
      <c r="P617" s="7">
        <f>VLOOKUP(C617,'ריכוז נתונים'!$B$3:$C$189,2)</f>
        <v>27</v>
      </c>
      <c r="Q617" s="47" t="b">
        <f t="shared" si="119"/>
        <v>0</v>
      </c>
      <c r="R617" s="7">
        <f t="shared" si="120"/>
        <v>0</v>
      </c>
      <c r="S617" s="47">
        <f t="shared" si="121"/>
        <v>2061</v>
      </c>
      <c r="T617" s="7">
        <f t="shared" si="122"/>
        <v>25.600000000000005</v>
      </c>
      <c r="U617" s="7" t="str">
        <f t="shared" si="123"/>
        <v>Gap</v>
      </c>
      <c r="V617" s="7">
        <f>IF(ISERROR(IF(INDEX(rosh!$O$4:$P$710,MATCH(I617,rosh!$O$4:$O$710,0),2)="Mayor",1,)),0,IF(INDEX(rosh!$O$4:$P$710,MATCH(I617,rosh!$O$4:$O$710,0),2)="Mayor",1,))</f>
        <v>0</v>
      </c>
      <c r="W617" s="7" t="str">
        <f t="shared" si="124"/>
        <v>FALSE חולון</v>
      </c>
      <c r="X617" s="84">
        <f t="shared" si="129"/>
        <v>2783</v>
      </c>
      <c r="Y617" s="7">
        <f t="shared" si="125"/>
        <v>0</v>
      </c>
      <c r="Z617" s="7">
        <f t="shared" si="126"/>
        <v>27</v>
      </c>
      <c r="AA617" s="7" t="str">
        <f t="shared" si="127"/>
        <v/>
      </c>
      <c r="AB617" s="7">
        <f t="shared" si="128"/>
        <v>0</v>
      </c>
    </row>
    <row r="618" spans="2:28" ht="15" thickTop="1" thickBot="1">
      <c r="B618" s="31">
        <v>1303</v>
      </c>
      <c r="C618" s="32" t="s">
        <v>13679</v>
      </c>
      <c r="D618" s="33">
        <v>6074</v>
      </c>
      <c r="E618" s="34" t="s">
        <v>87</v>
      </c>
      <c r="F618" s="22" t="str">
        <f t="shared" si="117"/>
        <v>נ חורה</v>
      </c>
      <c r="G618" s="35" t="s">
        <v>13698</v>
      </c>
      <c r="H618" s="36" t="s">
        <v>13709</v>
      </c>
      <c r="I618" s="25" t="str">
        <f t="shared" si="118"/>
        <v>חורה אלנבארי מוחמד</v>
      </c>
      <c r="J618" s="37">
        <v>4838</v>
      </c>
      <c r="K618" s="38">
        <v>4838</v>
      </c>
      <c r="L618" s="39">
        <v>0.53596527490698631</v>
      </c>
      <c r="M618" s="40">
        <v>2593</v>
      </c>
      <c r="N618" s="41">
        <v>0.53596527490698631</v>
      </c>
      <c r="O618" s="42">
        <v>2592.9999999999995</v>
      </c>
      <c r="P618" s="7">
        <f>VLOOKUP(C618,'ריכוז נתונים'!$B$3:$C$189,2)</f>
        <v>11</v>
      </c>
      <c r="Q618" s="47" t="b">
        <f t="shared" si="119"/>
        <v>1</v>
      </c>
      <c r="R618" s="7">
        <f t="shared" si="120"/>
        <v>5.9</v>
      </c>
      <c r="S618" s="47">
        <f t="shared" si="121"/>
        <v>440</v>
      </c>
      <c r="T618" s="7">
        <f t="shared" si="122"/>
        <v>11</v>
      </c>
      <c r="U618" s="7" t="str">
        <f t="shared" si="123"/>
        <v/>
      </c>
      <c r="V618" s="7">
        <f>IF(ISERROR(IF(INDEX(rosh!$O$4:$P$710,MATCH(I618,rosh!$O$4:$O$710,0),2)="Mayor",1,)),0,IF(INDEX(rosh!$O$4:$P$710,MATCH(I618,rosh!$O$4:$O$710,0),2)="Mayor",1,))</f>
        <v>1</v>
      </c>
      <c r="W618" s="7" t="str">
        <f t="shared" si="124"/>
        <v>TRUE חורה</v>
      </c>
      <c r="X618" s="84">
        <f t="shared" si="129"/>
        <v>4838</v>
      </c>
      <c r="Y618" s="7">
        <f t="shared" si="125"/>
        <v>6</v>
      </c>
      <c r="Z618" s="7">
        <f t="shared" si="126"/>
        <v>11</v>
      </c>
      <c r="AA618" s="7" t="str">
        <f t="shared" si="127"/>
        <v/>
      </c>
      <c r="AB618" s="7">
        <f t="shared" si="128"/>
        <v>7</v>
      </c>
    </row>
    <row r="619" spans="2:28" ht="15" thickTop="1" thickBot="1">
      <c r="B619" s="31">
        <v>1303</v>
      </c>
      <c r="C619" s="32" t="s">
        <v>13679</v>
      </c>
      <c r="D619" s="33">
        <v>6074</v>
      </c>
      <c r="E619" s="34" t="s">
        <v>259</v>
      </c>
      <c r="F619" s="22" t="str">
        <f t="shared" si="117"/>
        <v>ק חורה</v>
      </c>
      <c r="G619" s="35" t="s">
        <v>13678</v>
      </c>
      <c r="H619" s="36"/>
      <c r="I619" s="25" t="str">
        <f t="shared" si="118"/>
        <v xml:space="preserve">חורה </v>
      </c>
      <c r="J619" s="37">
        <v>4838</v>
      </c>
      <c r="K619" s="38">
        <v>4838</v>
      </c>
      <c r="L619" s="39">
        <v>0.2687060768912774</v>
      </c>
      <c r="M619" s="40">
        <v>1300</v>
      </c>
      <c r="N619" s="41">
        <v>0.2687060768912774</v>
      </c>
      <c r="O619" s="42">
        <v>1300</v>
      </c>
      <c r="P619" s="7">
        <f>VLOOKUP(C619,'ריכוז נתונים'!$B$3:$C$189,2)</f>
        <v>11</v>
      </c>
      <c r="Q619" s="47" t="b">
        <f t="shared" si="119"/>
        <v>1</v>
      </c>
      <c r="R619" s="7">
        <f t="shared" si="120"/>
        <v>3</v>
      </c>
      <c r="S619" s="47">
        <f t="shared" si="121"/>
        <v>440</v>
      </c>
      <c r="T619" s="7">
        <f t="shared" si="122"/>
        <v>11</v>
      </c>
      <c r="U619" s="7" t="str">
        <f t="shared" si="123"/>
        <v/>
      </c>
      <c r="V619" s="7">
        <f>IF(ISERROR(IF(INDEX(rosh!$O$4:$P$710,MATCH(I619,rosh!$O$4:$O$710,0),2)="Mayor",1,)),0,IF(INDEX(rosh!$O$4:$P$710,MATCH(I619,rosh!$O$4:$O$710,0),2)="Mayor",1,))</f>
        <v>0</v>
      </c>
      <c r="W619" s="7" t="str">
        <f t="shared" si="124"/>
        <v>TRUE חורה</v>
      </c>
      <c r="X619" s="84">
        <f t="shared" si="129"/>
        <v>4838</v>
      </c>
      <c r="Y619" s="7">
        <f t="shared" si="125"/>
        <v>3</v>
      </c>
      <c r="Z619" s="7">
        <f t="shared" si="126"/>
        <v>11</v>
      </c>
      <c r="AA619" s="7" t="str">
        <f t="shared" si="127"/>
        <v/>
      </c>
      <c r="AB619" s="7">
        <f t="shared" si="128"/>
        <v>3</v>
      </c>
    </row>
    <row r="620" spans="2:28" ht="15" thickTop="1" thickBot="1">
      <c r="B620" s="31">
        <v>1303</v>
      </c>
      <c r="C620" s="32" t="s">
        <v>13679</v>
      </c>
      <c r="D620" s="33">
        <v>6074</v>
      </c>
      <c r="E620" s="34" t="s">
        <v>295</v>
      </c>
      <c r="F620" s="22" t="str">
        <f t="shared" si="117"/>
        <v>צ חורה</v>
      </c>
      <c r="G620" s="35" t="s">
        <v>13690</v>
      </c>
      <c r="H620" s="36" t="s">
        <v>13696</v>
      </c>
      <c r="I620" s="25" t="str">
        <f t="shared" si="118"/>
        <v>חורה אלעטאונה פארוק</v>
      </c>
      <c r="J620" s="37">
        <v>4838</v>
      </c>
      <c r="K620" s="38">
        <v>4838</v>
      </c>
      <c r="L620" s="39">
        <v>0.19532864820173626</v>
      </c>
      <c r="M620" s="40">
        <v>945</v>
      </c>
      <c r="N620" s="41">
        <v>0.19532864820173626</v>
      </c>
      <c r="O620" s="42">
        <v>945</v>
      </c>
      <c r="P620" s="7">
        <f>VLOOKUP(C620,'ריכוז נתונים'!$B$3:$C$189,2)</f>
        <v>11</v>
      </c>
      <c r="Q620" s="47" t="b">
        <f t="shared" si="119"/>
        <v>1</v>
      </c>
      <c r="R620" s="7">
        <f t="shared" si="120"/>
        <v>2.1</v>
      </c>
      <c r="S620" s="47">
        <f t="shared" si="121"/>
        <v>440</v>
      </c>
      <c r="T620" s="7">
        <f t="shared" si="122"/>
        <v>11</v>
      </c>
      <c r="U620" s="7" t="str">
        <f t="shared" si="123"/>
        <v/>
      </c>
      <c r="V620" s="7">
        <f>IF(ISERROR(IF(INDEX(rosh!$O$4:$P$710,MATCH(I620,rosh!$O$4:$O$710,0),2)="Mayor",1,)),0,IF(INDEX(rosh!$O$4:$P$710,MATCH(I620,rosh!$O$4:$O$710,0),2)="Mayor",1,))</f>
        <v>0</v>
      </c>
      <c r="W620" s="7" t="str">
        <f t="shared" si="124"/>
        <v>TRUE חורה</v>
      </c>
      <c r="X620" s="84">
        <f t="shared" si="129"/>
        <v>4838</v>
      </c>
      <c r="Y620" s="7">
        <f t="shared" si="125"/>
        <v>2</v>
      </c>
      <c r="Z620" s="7">
        <f t="shared" si="126"/>
        <v>11</v>
      </c>
      <c r="AA620" s="7" t="str">
        <f t="shared" si="127"/>
        <v/>
      </c>
      <c r="AB620" s="7">
        <f t="shared" si="128"/>
        <v>2</v>
      </c>
    </row>
    <row r="621" spans="2:28" ht="15" thickTop="1" thickBot="1">
      <c r="B621" s="31">
        <v>496</v>
      </c>
      <c r="C621" s="32" t="s">
        <v>13593</v>
      </c>
      <c r="D621" s="33">
        <v>4102</v>
      </c>
      <c r="E621" s="34" t="s">
        <v>13610</v>
      </c>
      <c r="F621" s="22" t="str">
        <f t="shared" si="117"/>
        <v>סע חורפיש</v>
      </c>
      <c r="G621" s="35" t="s">
        <v>13609</v>
      </c>
      <c r="H621" s="36"/>
      <c r="I621" s="25" t="str">
        <f t="shared" si="118"/>
        <v xml:space="preserve">חורפיש </v>
      </c>
      <c r="J621" s="37">
        <v>3632</v>
      </c>
      <c r="K621" s="38">
        <v>3632</v>
      </c>
      <c r="L621" s="39">
        <v>0.12334801762114538</v>
      </c>
      <c r="M621" s="40">
        <v>448</v>
      </c>
      <c r="N621" s="41">
        <v>0.12334801762114538</v>
      </c>
      <c r="O621" s="42">
        <v>448</v>
      </c>
      <c r="P621" s="7">
        <f>VLOOKUP(C621,'ריכוז נתונים'!$B$3:$C$189,2)</f>
        <v>9</v>
      </c>
      <c r="Q621" s="47" t="b">
        <f t="shared" si="119"/>
        <v>1</v>
      </c>
      <c r="R621" s="7">
        <f t="shared" si="120"/>
        <v>1.1000000000000001</v>
      </c>
      <c r="S621" s="47">
        <f t="shared" si="121"/>
        <v>404</v>
      </c>
      <c r="T621" s="7">
        <f t="shared" si="122"/>
        <v>8.9</v>
      </c>
      <c r="U621" s="7" t="str">
        <f t="shared" si="123"/>
        <v>Gap</v>
      </c>
      <c r="V621" s="7">
        <f>IF(ISERROR(IF(INDEX(rosh!$O$4:$P$710,MATCH(I621,rosh!$O$4:$O$710,0),2)="Mayor",1,)),0,IF(INDEX(rosh!$O$4:$P$710,MATCH(I621,rosh!$O$4:$O$710,0),2)="Mayor",1,))</f>
        <v>0</v>
      </c>
      <c r="W621" s="7" t="str">
        <f t="shared" si="124"/>
        <v>TRUE חורפיש</v>
      </c>
      <c r="X621" s="84">
        <f t="shared" si="129"/>
        <v>3625</v>
      </c>
      <c r="Y621" s="7">
        <f t="shared" si="125"/>
        <v>1</v>
      </c>
      <c r="Z621" s="7">
        <f t="shared" si="126"/>
        <v>10</v>
      </c>
      <c r="AA621" s="7" t="str">
        <f t="shared" si="127"/>
        <v>Gap</v>
      </c>
      <c r="AB621" s="7">
        <f t="shared" si="128"/>
        <v>1</v>
      </c>
    </row>
    <row r="622" spans="2:28" ht="15" thickTop="1" thickBot="1">
      <c r="B622" s="31">
        <v>496</v>
      </c>
      <c r="C622" s="32" t="s">
        <v>13593</v>
      </c>
      <c r="D622" s="33">
        <v>4102</v>
      </c>
      <c r="E622" s="34" t="s">
        <v>13618</v>
      </c>
      <c r="F622" s="22" t="str">
        <f t="shared" si="117"/>
        <v>סמב חורפיש</v>
      </c>
      <c r="G622" s="35" t="s">
        <v>13617</v>
      </c>
      <c r="H622" s="36"/>
      <c r="I622" s="25" t="str">
        <f t="shared" si="118"/>
        <v xml:space="preserve">חורפיש </v>
      </c>
      <c r="J622" s="37">
        <v>3632</v>
      </c>
      <c r="K622" s="38">
        <v>3632</v>
      </c>
      <c r="L622" s="39">
        <v>0.10572687224669604</v>
      </c>
      <c r="M622" s="40">
        <v>384</v>
      </c>
      <c r="N622" s="41">
        <v>0.10572687224669604</v>
      </c>
      <c r="O622" s="42">
        <v>384</v>
      </c>
      <c r="P622" s="7">
        <f>VLOOKUP(C622,'ריכוז נתונים'!$B$3:$C$189,2)</f>
        <v>9</v>
      </c>
      <c r="Q622" s="47" t="b">
        <f t="shared" si="119"/>
        <v>1</v>
      </c>
      <c r="R622" s="7">
        <f t="shared" si="120"/>
        <v>1</v>
      </c>
      <c r="S622" s="47">
        <f t="shared" si="121"/>
        <v>404</v>
      </c>
      <c r="T622" s="7">
        <f t="shared" si="122"/>
        <v>8.9</v>
      </c>
      <c r="U622" s="7" t="str">
        <f t="shared" si="123"/>
        <v>Gap</v>
      </c>
      <c r="V622" s="7">
        <f>IF(ISERROR(IF(INDEX(rosh!$O$4:$P$710,MATCH(I622,rosh!$O$4:$O$710,0),2)="Mayor",1,)),0,IF(INDEX(rosh!$O$4:$P$710,MATCH(I622,rosh!$O$4:$O$710,0),2)="Mayor",1,))</f>
        <v>0</v>
      </c>
      <c r="W622" s="7" t="str">
        <f t="shared" si="124"/>
        <v>TRUE חורפיש</v>
      </c>
      <c r="X622" s="84">
        <f t="shared" si="129"/>
        <v>3625</v>
      </c>
      <c r="Y622" s="7">
        <f t="shared" si="125"/>
        <v>1</v>
      </c>
      <c r="Z622" s="7">
        <f t="shared" si="126"/>
        <v>10</v>
      </c>
      <c r="AA622" s="7" t="str">
        <f t="shared" si="127"/>
        <v>Gap</v>
      </c>
      <c r="AB622" s="7">
        <f t="shared" si="128"/>
        <v>1</v>
      </c>
    </row>
    <row r="623" spans="2:28" ht="15" thickTop="1" thickBot="1">
      <c r="B623" s="31">
        <v>496</v>
      </c>
      <c r="C623" s="32" t="s">
        <v>13593</v>
      </c>
      <c r="D623" s="33">
        <v>4102</v>
      </c>
      <c r="E623" s="34" t="s">
        <v>295</v>
      </c>
      <c r="F623" s="22" t="str">
        <f t="shared" si="117"/>
        <v>צ חורפיש</v>
      </c>
      <c r="G623" s="35" t="s">
        <v>13592</v>
      </c>
      <c r="H623" s="36"/>
      <c r="I623" s="25" t="str">
        <f t="shared" si="118"/>
        <v xml:space="preserve">חורפיש </v>
      </c>
      <c r="J623" s="37">
        <v>3632</v>
      </c>
      <c r="K623" s="38">
        <v>3632</v>
      </c>
      <c r="L623" s="39">
        <v>0.10324889867841409</v>
      </c>
      <c r="M623" s="40">
        <v>375</v>
      </c>
      <c r="N623" s="41">
        <v>0.10324889867841409</v>
      </c>
      <c r="O623" s="42">
        <v>375</v>
      </c>
      <c r="P623" s="7">
        <f>VLOOKUP(C623,'ריכוז נתונים'!$B$3:$C$189,2)</f>
        <v>9</v>
      </c>
      <c r="Q623" s="47" t="b">
        <f t="shared" si="119"/>
        <v>1</v>
      </c>
      <c r="R623" s="7">
        <f t="shared" si="120"/>
        <v>0.9</v>
      </c>
      <c r="S623" s="47">
        <f t="shared" si="121"/>
        <v>404</v>
      </c>
      <c r="T623" s="7">
        <f t="shared" si="122"/>
        <v>8.9</v>
      </c>
      <c r="U623" s="7" t="str">
        <f t="shared" si="123"/>
        <v>Gap</v>
      </c>
      <c r="V623" s="7">
        <f>IF(ISERROR(IF(INDEX(rosh!$O$4:$P$710,MATCH(I623,rosh!$O$4:$O$710,0),2)="Mayor",1,)),0,IF(INDEX(rosh!$O$4:$P$710,MATCH(I623,rosh!$O$4:$O$710,0),2)="Mayor",1,))</f>
        <v>0</v>
      </c>
      <c r="W623" s="7" t="str">
        <f t="shared" si="124"/>
        <v>TRUE חורפיש</v>
      </c>
      <c r="X623" s="84">
        <f t="shared" si="129"/>
        <v>3625</v>
      </c>
      <c r="Y623" s="7">
        <f t="shared" si="125"/>
        <v>1</v>
      </c>
      <c r="Z623" s="7">
        <f t="shared" si="126"/>
        <v>10</v>
      </c>
      <c r="AA623" s="7" t="str">
        <f t="shared" si="127"/>
        <v>Gap</v>
      </c>
      <c r="AB623" s="7">
        <f t="shared" si="128"/>
        <v>1</v>
      </c>
    </row>
    <row r="624" spans="2:28" ht="15" thickTop="1" thickBot="1">
      <c r="B624" s="31">
        <v>496</v>
      </c>
      <c r="C624" s="32" t="s">
        <v>13593</v>
      </c>
      <c r="D624" s="33">
        <v>4102</v>
      </c>
      <c r="E624" s="34" t="s">
        <v>13672</v>
      </c>
      <c r="F624" s="22" t="str">
        <f t="shared" si="117"/>
        <v>אי חורפיש</v>
      </c>
      <c r="G624" s="35" t="s">
        <v>6190</v>
      </c>
      <c r="H624" s="36"/>
      <c r="I624" s="25" t="str">
        <f t="shared" si="118"/>
        <v xml:space="preserve">חורפיש </v>
      </c>
      <c r="J624" s="37">
        <v>3632</v>
      </c>
      <c r="K624" s="38">
        <v>3632</v>
      </c>
      <c r="L624" s="39">
        <v>0.10214757709251102</v>
      </c>
      <c r="M624" s="40">
        <v>371</v>
      </c>
      <c r="N624" s="41">
        <v>0.10214757709251102</v>
      </c>
      <c r="O624" s="42">
        <v>371</v>
      </c>
      <c r="P624" s="7">
        <f>VLOOKUP(C624,'ריכוז נתונים'!$B$3:$C$189,2)</f>
        <v>9</v>
      </c>
      <c r="Q624" s="47" t="b">
        <f t="shared" si="119"/>
        <v>1</v>
      </c>
      <c r="R624" s="7">
        <f t="shared" si="120"/>
        <v>0.9</v>
      </c>
      <c r="S624" s="47">
        <f t="shared" si="121"/>
        <v>404</v>
      </c>
      <c r="T624" s="7">
        <f t="shared" si="122"/>
        <v>8.9</v>
      </c>
      <c r="U624" s="7" t="str">
        <f t="shared" si="123"/>
        <v>Gap</v>
      </c>
      <c r="V624" s="7">
        <f>IF(ISERROR(IF(INDEX(rosh!$O$4:$P$710,MATCH(I624,rosh!$O$4:$O$710,0),2)="Mayor",1,)),0,IF(INDEX(rosh!$O$4:$P$710,MATCH(I624,rosh!$O$4:$O$710,0),2)="Mayor",1,))</f>
        <v>0</v>
      </c>
      <c r="W624" s="7" t="str">
        <f t="shared" si="124"/>
        <v>TRUE חורפיש</v>
      </c>
      <c r="X624" s="84">
        <f t="shared" si="129"/>
        <v>3625</v>
      </c>
      <c r="Y624" s="7">
        <f t="shared" si="125"/>
        <v>1</v>
      </c>
      <c r="Z624" s="7">
        <f t="shared" si="126"/>
        <v>10</v>
      </c>
      <c r="AA624" s="7" t="str">
        <f t="shared" si="127"/>
        <v>Gap</v>
      </c>
      <c r="AB624" s="7">
        <f t="shared" si="128"/>
        <v>1</v>
      </c>
    </row>
    <row r="625" spans="2:28" ht="15" thickTop="1" thickBot="1">
      <c r="B625" s="31">
        <v>496</v>
      </c>
      <c r="C625" s="32" t="s">
        <v>13593</v>
      </c>
      <c r="D625" s="33">
        <v>4102</v>
      </c>
      <c r="E625" s="34" t="s">
        <v>13627</v>
      </c>
      <c r="F625" s="22" t="str">
        <f t="shared" si="117"/>
        <v>נמ חורפיש</v>
      </c>
      <c r="G625" s="35" t="s">
        <v>13626</v>
      </c>
      <c r="H625" s="36"/>
      <c r="I625" s="25" t="str">
        <f t="shared" si="118"/>
        <v xml:space="preserve">חורפיש </v>
      </c>
      <c r="J625" s="37">
        <v>3632</v>
      </c>
      <c r="K625" s="38">
        <v>3632</v>
      </c>
      <c r="L625" s="39">
        <v>0.10077092511013216</v>
      </c>
      <c r="M625" s="40">
        <v>366</v>
      </c>
      <c r="N625" s="41">
        <v>0.10077092511013216</v>
      </c>
      <c r="O625" s="42">
        <v>366</v>
      </c>
      <c r="P625" s="7">
        <f>VLOOKUP(C625,'ריכוז נתונים'!$B$3:$C$189,2)</f>
        <v>9</v>
      </c>
      <c r="Q625" s="47" t="b">
        <f t="shared" si="119"/>
        <v>1</v>
      </c>
      <c r="R625" s="7">
        <f t="shared" si="120"/>
        <v>0.9</v>
      </c>
      <c r="S625" s="47">
        <f t="shared" si="121"/>
        <v>404</v>
      </c>
      <c r="T625" s="7">
        <f t="shared" si="122"/>
        <v>8.9</v>
      </c>
      <c r="U625" s="7" t="str">
        <f t="shared" si="123"/>
        <v>Gap</v>
      </c>
      <c r="V625" s="7">
        <f>IF(ISERROR(IF(INDEX(rosh!$O$4:$P$710,MATCH(I625,rosh!$O$4:$O$710,0),2)="Mayor",1,)),0,IF(INDEX(rosh!$O$4:$P$710,MATCH(I625,rosh!$O$4:$O$710,0),2)="Mayor",1,))</f>
        <v>0</v>
      </c>
      <c r="W625" s="7" t="str">
        <f t="shared" si="124"/>
        <v>TRUE חורפיש</v>
      </c>
      <c r="X625" s="84">
        <f t="shared" si="129"/>
        <v>3625</v>
      </c>
      <c r="Y625" s="7">
        <f t="shared" si="125"/>
        <v>1</v>
      </c>
      <c r="Z625" s="7">
        <f t="shared" si="126"/>
        <v>10</v>
      </c>
      <c r="AA625" s="7" t="str">
        <f t="shared" si="127"/>
        <v>Gap</v>
      </c>
      <c r="AB625" s="7">
        <f t="shared" si="128"/>
        <v>1</v>
      </c>
    </row>
    <row r="626" spans="2:28" ht="15" thickTop="1" thickBot="1">
      <c r="B626" s="31">
        <v>496</v>
      </c>
      <c r="C626" s="32" t="s">
        <v>13593</v>
      </c>
      <c r="D626" s="33">
        <v>4102</v>
      </c>
      <c r="E626" s="34" t="s">
        <v>2318</v>
      </c>
      <c r="F626" s="22" t="str">
        <f t="shared" si="117"/>
        <v>אמ חורפיש</v>
      </c>
      <c r="G626" s="35" t="s">
        <v>11017</v>
      </c>
      <c r="H626" s="36"/>
      <c r="I626" s="25" t="str">
        <f t="shared" si="118"/>
        <v xml:space="preserve">חורפיש </v>
      </c>
      <c r="J626" s="37">
        <v>3632</v>
      </c>
      <c r="K626" s="38">
        <v>3632</v>
      </c>
      <c r="L626" s="39">
        <v>9.609030837004405E-2</v>
      </c>
      <c r="M626" s="40">
        <v>349</v>
      </c>
      <c r="N626" s="41">
        <v>9.609030837004405E-2</v>
      </c>
      <c r="O626" s="42">
        <v>349</v>
      </c>
      <c r="P626" s="7">
        <f>VLOOKUP(C626,'ריכוז נתונים'!$B$3:$C$189,2)</f>
        <v>9</v>
      </c>
      <c r="Q626" s="47" t="b">
        <f t="shared" si="119"/>
        <v>1</v>
      </c>
      <c r="R626" s="7">
        <f t="shared" si="120"/>
        <v>0.9</v>
      </c>
      <c r="S626" s="47">
        <f t="shared" si="121"/>
        <v>404</v>
      </c>
      <c r="T626" s="7">
        <f t="shared" si="122"/>
        <v>8.9</v>
      </c>
      <c r="U626" s="7" t="str">
        <f t="shared" si="123"/>
        <v>Gap</v>
      </c>
      <c r="V626" s="7">
        <f>IF(ISERROR(IF(INDEX(rosh!$O$4:$P$710,MATCH(I626,rosh!$O$4:$O$710,0),2)="Mayor",1,)),0,IF(INDEX(rosh!$O$4:$P$710,MATCH(I626,rosh!$O$4:$O$710,0),2)="Mayor",1,))</f>
        <v>0</v>
      </c>
      <c r="W626" s="7" t="str">
        <f t="shared" si="124"/>
        <v>TRUE חורפיש</v>
      </c>
      <c r="X626" s="84">
        <f t="shared" si="129"/>
        <v>3625</v>
      </c>
      <c r="Y626" s="7">
        <f t="shared" si="125"/>
        <v>1</v>
      </c>
      <c r="Z626" s="7">
        <f t="shared" si="126"/>
        <v>10</v>
      </c>
      <c r="AA626" s="7" t="str">
        <f t="shared" si="127"/>
        <v>Gap</v>
      </c>
      <c r="AB626" s="7">
        <f t="shared" si="128"/>
        <v>1</v>
      </c>
    </row>
    <row r="627" spans="2:28" ht="15" thickTop="1" thickBot="1">
      <c r="B627" s="31">
        <v>496</v>
      </c>
      <c r="C627" s="32" t="s">
        <v>13593</v>
      </c>
      <c r="D627" s="33">
        <v>4102</v>
      </c>
      <c r="E627" s="34" t="s">
        <v>761</v>
      </c>
      <c r="F627" s="22" t="str">
        <f t="shared" si="117"/>
        <v>ך חורפיש</v>
      </c>
      <c r="G627" s="35" t="s">
        <v>4554</v>
      </c>
      <c r="H627" s="36"/>
      <c r="I627" s="25" t="str">
        <f t="shared" si="118"/>
        <v xml:space="preserve">חורפיש </v>
      </c>
      <c r="J627" s="37">
        <v>3632</v>
      </c>
      <c r="K627" s="38">
        <v>3632</v>
      </c>
      <c r="L627" s="39">
        <v>9.4438325991189426E-2</v>
      </c>
      <c r="M627" s="40">
        <v>343</v>
      </c>
      <c r="N627" s="41">
        <v>9.4438325991189426E-2</v>
      </c>
      <c r="O627" s="42">
        <v>343</v>
      </c>
      <c r="P627" s="7">
        <f>VLOOKUP(C627,'ריכוז נתונים'!$B$3:$C$189,2)</f>
        <v>9</v>
      </c>
      <c r="Q627" s="47" t="b">
        <f t="shared" si="119"/>
        <v>1</v>
      </c>
      <c r="R627" s="7">
        <f t="shared" si="120"/>
        <v>0.8</v>
      </c>
      <c r="S627" s="47">
        <f t="shared" si="121"/>
        <v>404</v>
      </c>
      <c r="T627" s="7">
        <f t="shared" si="122"/>
        <v>8.9</v>
      </c>
      <c r="U627" s="7" t="str">
        <f t="shared" si="123"/>
        <v>Gap</v>
      </c>
      <c r="V627" s="7">
        <f>IF(ISERROR(IF(INDEX(rosh!$O$4:$P$710,MATCH(I627,rosh!$O$4:$O$710,0),2)="Mayor",1,)),0,IF(INDEX(rosh!$O$4:$P$710,MATCH(I627,rosh!$O$4:$O$710,0),2)="Mayor",1,))</f>
        <v>0</v>
      </c>
      <c r="W627" s="7" t="str">
        <f t="shared" si="124"/>
        <v>TRUE חורפיש</v>
      </c>
      <c r="X627" s="84">
        <f t="shared" si="129"/>
        <v>3625</v>
      </c>
      <c r="Y627" s="7">
        <f t="shared" si="125"/>
        <v>1</v>
      </c>
      <c r="Z627" s="7">
        <f t="shared" si="126"/>
        <v>10</v>
      </c>
      <c r="AA627" s="7" t="str">
        <f t="shared" si="127"/>
        <v>Gap</v>
      </c>
      <c r="AB627" s="7">
        <f t="shared" si="128"/>
        <v>1</v>
      </c>
    </row>
    <row r="628" spans="2:28" ht="15" thickTop="1" thickBot="1">
      <c r="B628" s="31">
        <v>496</v>
      </c>
      <c r="C628" s="32" t="s">
        <v>13593</v>
      </c>
      <c r="D628" s="33">
        <v>4102</v>
      </c>
      <c r="E628" s="34" t="s">
        <v>600</v>
      </c>
      <c r="F628" s="22" t="str">
        <f t="shared" si="117"/>
        <v>דר חורפיש</v>
      </c>
      <c r="G628" s="35" t="s">
        <v>13656</v>
      </c>
      <c r="H628" s="36"/>
      <c r="I628" s="25" t="str">
        <f t="shared" si="118"/>
        <v xml:space="preserve">חורפיש </v>
      </c>
      <c r="J628" s="37">
        <v>3632</v>
      </c>
      <c r="K628" s="38">
        <v>3632</v>
      </c>
      <c r="L628" s="39">
        <v>9.361233480176212E-2</v>
      </c>
      <c r="M628" s="40">
        <v>340</v>
      </c>
      <c r="N628" s="41">
        <v>9.361233480176212E-2</v>
      </c>
      <c r="O628" s="42">
        <v>340</v>
      </c>
      <c r="P628" s="7">
        <f>VLOOKUP(C628,'ריכוז נתונים'!$B$3:$C$189,2)</f>
        <v>9</v>
      </c>
      <c r="Q628" s="47" t="b">
        <f t="shared" si="119"/>
        <v>1</v>
      </c>
      <c r="R628" s="7">
        <f t="shared" si="120"/>
        <v>0.8</v>
      </c>
      <c r="S628" s="47">
        <f t="shared" si="121"/>
        <v>404</v>
      </c>
      <c r="T628" s="7">
        <f t="shared" si="122"/>
        <v>8.9</v>
      </c>
      <c r="U628" s="7" t="str">
        <f t="shared" si="123"/>
        <v>Gap</v>
      </c>
      <c r="V628" s="7">
        <f>IF(ISERROR(IF(INDEX(rosh!$O$4:$P$710,MATCH(I628,rosh!$O$4:$O$710,0),2)="Mayor",1,)),0,IF(INDEX(rosh!$O$4:$P$710,MATCH(I628,rosh!$O$4:$O$710,0),2)="Mayor",1,))</f>
        <v>0</v>
      </c>
      <c r="W628" s="7" t="str">
        <f t="shared" si="124"/>
        <v>TRUE חורפיש</v>
      </c>
      <c r="X628" s="84">
        <f t="shared" si="129"/>
        <v>3625</v>
      </c>
      <c r="Y628" s="7">
        <f t="shared" si="125"/>
        <v>1</v>
      </c>
      <c r="Z628" s="7">
        <f t="shared" si="126"/>
        <v>10</v>
      </c>
      <c r="AA628" s="7" t="str">
        <f t="shared" si="127"/>
        <v>Gap</v>
      </c>
      <c r="AB628" s="7">
        <f t="shared" si="128"/>
        <v>1</v>
      </c>
    </row>
    <row r="629" spans="2:28" ht="15" thickTop="1" thickBot="1">
      <c r="B629" s="31">
        <v>496</v>
      </c>
      <c r="C629" s="32" t="s">
        <v>13593</v>
      </c>
      <c r="D629" s="33">
        <v>4102</v>
      </c>
      <c r="E629" s="34" t="s">
        <v>1046</v>
      </c>
      <c r="F629" s="22" t="str">
        <f t="shared" si="117"/>
        <v>פז חורפיש</v>
      </c>
      <c r="G629" s="35" t="s">
        <v>13602</v>
      </c>
      <c r="H629" s="36"/>
      <c r="I629" s="25" t="str">
        <f t="shared" si="118"/>
        <v xml:space="preserve">חורפיש </v>
      </c>
      <c r="J629" s="37">
        <v>3632</v>
      </c>
      <c r="K629" s="38">
        <v>3632</v>
      </c>
      <c r="L629" s="39">
        <v>9.0583700440528631E-2</v>
      </c>
      <c r="M629" s="40">
        <v>329</v>
      </c>
      <c r="N629" s="41">
        <v>9.0583700440528631E-2</v>
      </c>
      <c r="O629" s="42">
        <v>329</v>
      </c>
      <c r="P629" s="7">
        <f>VLOOKUP(C629,'ריכוז נתונים'!$B$3:$C$189,2)</f>
        <v>9</v>
      </c>
      <c r="Q629" s="47" t="b">
        <f t="shared" si="119"/>
        <v>1</v>
      </c>
      <c r="R629" s="7">
        <f t="shared" si="120"/>
        <v>0.8</v>
      </c>
      <c r="S629" s="47">
        <f t="shared" si="121"/>
        <v>404</v>
      </c>
      <c r="T629" s="7">
        <f t="shared" si="122"/>
        <v>8.9</v>
      </c>
      <c r="U629" s="7" t="str">
        <f t="shared" si="123"/>
        <v>Gap</v>
      </c>
      <c r="V629" s="7">
        <f>IF(ISERROR(IF(INDEX(rosh!$O$4:$P$710,MATCH(I629,rosh!$O$4:$O$710,0),2)="Mayor",1,)),0,IF(INDEX(rosh!$O$4:$P$710,MATCH(I629,rosh!$O$4:$O$710,0),2)="Mayor",1,))</f>
        <v>0</v>
      </c>
      <c r="W629" s="7" t="str">
        <f t="shared" si="124"/>
        <v>TRUE חורפיש</v>
      </c>
      <c r="X629" s="84">
        <f t="shared" si="129"/>
        <v>3625</v>
      </c>
      <c r="Y629" s="7">
        <f t="shared" si="125"/>
        <v>1</v>
      </c>
      <c r="Z629" s="7">
        <f t="shared" si="126"/>
        <v>10</v>
      </c>
      <c r="AA629" s="7" t="str">
        <f t="shared" si="127"/>
        <v>Gap</v>
      </c>
      <c r="AB629" s="7">
        <f t="shared" si="128"/>
        <v>1</v>
      </c>
    </row>
    <row r="630" spans="2:28" ht="15" thickTop="1" thickBot="1">
      <c r="B630" s="31">
        <v>496</v>
      </c>
      <c r="C630" s="32" t="s">
        <v>13593</v>
      </c>
      <c r="D630" s="33">
        <v>4102</v>
      </c>
      <c r="E630" s="34" t="s">
        <v>1194</v>
      </c>
      <c r="F630" s="22" t="str">
        <f t="shared" si="117"/>
        <v>יד חורפיש</v>
      </c>
      <c r="G630" s="35" t="s">
        <v>83</v>
      </c>
      <c r="H630" s="36"/>
      <c r="I630" s="25" t="str">
        <f t="shared" si="118"/>
        <v xml:space="preserve">חורפיש </v>
      </c>
      <c r="J630" s="37">
        <v>3632</v>
      </c>
      <c r="K630" s="38">
        <v>3632</v>
      </c>
      <c r="L630" s="39">
        <v>8.8105726872246701E-2</v>
      </c>
      <c r="M630" s="40">
        <v>320</v>
      </c>
      <c r="N630" s="41">
        <v>8.8105726872246701E-2</v>
      </c>
      <c r="O630" s="42">
        <v>320</v>
      </c>
      <c r="P630" s="7">
        <f>VLOOKUP(C630,'ריכוז נתונים'!$B$3:$C$189,2)</f>
        <v>9</v>
      </c>
      <c r="Q630" s="47" t="b">
        <f t="shared" si="119"/>
        <v>1</v>
      </c>
      <c r="R630" s="7">
        <f t="shared" si="120"/>
        <v>0.8</v>
      </c>
      <c r="S630" s="47">
        <f t="shared" si="121"/>
        <v>404</v>
      </c>
      <c r="T630" s="7">
        <f t="shared" si="122"/>
        <v>8.9</v>
      </c>
      <c r="U630" s="7" t="str">
        <f t="shared" si="123"/>
        <v>Gap</v>
      </c>
      <c r="V630" s="7">
        <f>IF(ISERROR(IF(INDEX(rosh!$O$4:$P$710,MATCH(I630,rosh!$O$4:$O$710,0),2)="Mayor",1,)),0,IF(INDEX(rosh!$O$4:$P$710,MATCH(I630,rosh!$O$4:$O$710,0),2)="Mayor",1,))</f>
        <v>0</v>
      </c>
      <c r="W630" s="7" t="str">
        <f t="shared" si="124"/>
        <v>TRUE חורפיש</v>
      </c>
      <c r="X630" s="84">
        <f t="shared" si="129"/>
        <v>3625</v>
      </c>
      <c r="Y630" s="7">
        <f t="shared" si="125"/>
        <v>1</v>
      </c>
      <c r="Z630" s="7">
        <f t="shared" si="126"/>
        <v>10</v>
      </c>
      <c r="AA630" s="7" t="str">
        <f t="shared" si="127"/>
        <v>Gap</v>
      </c>
      <c r="AB630" s="7">
        <f t="shared" si="128"/>
        <v>1</v>
      </c>
    </row>
    <row r="631" spans="2:28" ht="15" thickTop="1" thickBot="1">
      <c r="B631" s="31">
        <v>496</v>
      </c>
      <c r="C631" s="32" t="s">
        <v>13593</v>
      </c>
      <c r="D631" s="33">
        <v>4102</v>
      </c>
      <c r="E631" s="34" t="s">
        <v>1210</v>
      </c>
      <c r="F631" s="22" t="str">
        <f t="shared" si="117"/>
        <v>ח חורפיש</v>
      </c>
      <c r="G631" s="35" t="s">
        <v>13593</v>
      </c>
      <c r="H631" s="36" t="s">
        <v>13654</v>
      </c>
      <c r="I631" s="25" t="str">
        <f t="shared" si="118"/>
        <v>חורפיש עאמר מאג'ד</v>
      </c>
      <c r="J631" s="37">
        <v>3632</v>
      </c>
      <c r="K631" s="38">
        <v>3632</v>
      </c>
      <c r="L631" s="39">
        <v>1.6519823788546256E-3</v>
      </c>
      <c r="M631" s="40">
        <v>6</v>
      </c>
      <c r="N631" s="41">
        <v>1.6519823788546256E-3</v>
      </c>
      <c r="O631" s="42">
        <v>6</v>
      </c>
      <c r="P631" s="7">
        <f>VLOOKUP(C631,'ריכוז נתונים'!$B$3:$C$189,2)</f>
        <v>9</v>
      </c>
      <c r="Q631" s="47" t="b">
        <f t="shared" si="119"/>
        <v>0</v>
      </c>
      <c r="R631" s="7">
        <f t="shared" si="120"/>
        <v>0</v>
      </c>
      <c r="S631" s="47">
        <f t="shared" si="121"/>
        <v>404</v>
      </c>
      <c r="T631" s="7">
        <f t="shared" si="122"/>
        <v>8.9</v>
      </c>
      <c r="U631" s="7" t="str">
        <f t="shared" si="123"/>
        <v>Gap</v>
      </c>
      <c r="V631" s="7">
        <f>IF(ISERROR(IF(INDEX(rosh!$O$4:$P$710,MATCH(I631,rosh!$O$4:$O$710,0),2)="Mayor",1,)),0,IF(INDEX(rosh!$O$4:$P$710,MATCH(I631,rosh!$O$4:$O$710,0),2)="Mayor",1,))</f>
        <v>1</v>
      </c>
      <c r="W631" s="7" t="str">
        <f t="shared" si="124"/>
        <v>FALSE חורפיש</v>
      </c>
      <c r="X631" s="84">
        <f t="shared" si="129"/>
        <v>7</v>
      </c>
      <c r="Y631" s="7">
        <f t="shared" si="125"/>
        <v>0</v>
      </c>
      <c r="Z631" s="7">
        <f t="shared" si="126"/>
        <v>10</v>
      </c>
      <c r="AA631" s="7" t="str">
        <f t="shared" si="127"/>
        <v>Gap</v>
      </c>
      <c r="AB631" s="7">
        <f t="shared" si="128"/>
        <v>0</v>
      </c>
    </row>
    <row r="632" spans="2:28" ht="15" thickTop="1" thickBot="1">
      <c r="B632" s="31">
        <v>496</v>
      </c>
      <c r="C632" s="32" t="s">
        <v>13593</v>
      </c>
      <c r="D632" s="33">
        <v>4102</v>
      </c>
      <c r="E632" s="34" t="s">
        <v>2679</v>
      </c>
      <c r="F632" s="22" t="str">
        <f t="shared" si="117"/>
        <v>גד חורפיש</v>
      </c>
      <c r="G632" s="35" t="s">
        <v>3549</v>
      </c>
      <c r="H632" s="36" t="s">
        <v>13665</v>
      </c>
      <c r="I632" s="25" t="str">
        <f t="shared" si="118"/>
        <v>חורפיש ג'דבאן ראג'ח</v>
      </c>
      <c r="J632" s="37">
        <v>3632</v>
      </c>
      <c r="K632" s="38">
        <v>3632</v>
      </c>
      <c r="L632" s="39">
        <v>2.7533039647577095E-4</v>
      </c>
      <c r="M632" s="40">
        <v>1</v>
      </c>
      <c r="N632" s="41">
        <v>2.7533039647577095E-4</v>
      </c>
      <c r="O632" s="42">
        <v>1</v>
      </c>
      <c r="P632" s="7">
        <f>VLOOKUP(C632,'ריכוז נתונים'!$B$3:$C$189,2)</f>
        <v>9</v>
      </c>
      <c r="Q632" s="47" t="b">
        <f t="shared" si="119"/>
        <v>0</v>
      </c>
      <c r="R632" s="7">
        <f t="shared" si="120"/>
        <v>0</v>
      </c>
      <c r="S632" s="47">
        <f t="shared" si="121"/>
        <v>404</v>
      </c>
      <c r="T632" s="7">
        <f t="shared" si="122"/>
        <v>8.9</v>
      </c>
      <c r="U632" s="7" t="str">
        <f t="shared" si="123"/>
        <v>Gap</v>
      </c>
      <c r="V632" s="7">
        <f>IF(ISERROR(IF(INDEX(rosh!$O$4:$P$710,MATCH(I632,rosh!$O$4:$O$710,0),2)="Mayor",1,)),0,IF(INDEX(rosh!$O$4:$P$710,MATCH(I632,rosh!$O$4:$O$710,0),2)="Mayor",1,))</f>
        <v>0</v>
      </c>
      <c r="W632" s="7" t="str">
        <f t="shared" si="124"/>
        <v>FALSE חורפיש</v>
      </c>
      <c r="X632" s="84">
        <f t="shared" si="129"/>
        <v>7</v>
      </c>
      <c r="Y632" s="7">
        <f t="shared" si="125"/>
        <v>0</v>
      </c>
      <c r="Z632" s="7">
        <f t="shared" si="126"/>
        <v>10</v>
      </c>
      <c r="AA632" s="7" t="str">
        <f t="shared" si="127"/>
        <v>Gap</v>
      </c>
      <c r="AB632" s="7">
        <f t="shared" si="128"/>
        <v>0</v>
      </c>
    </row>
    <row r="633" spans="2:28" ht="15" thickTop="1" thickBot="1">
      <c r="B633" s="31">
        <v>4000</v>
      </c>
      <c r="C633" s="32" t="s">
        <v>13140</v>
      </c>
      <c r="D633" s="33">
        <v>250108</v>
      </c>
      <c r="E633" s="34" t="s">
        <v>2502</v>
      </c>
      <c r="F633" s="22" t="str">
        <f t="shared" si="117"/>
        <v>כן חיפה</v>
      </c>
      <c r="G633" s="35" t="s">
        <v>13351</v>
      </c>
      <c r="H633" s="36" t="s">
        <v>13368</v>
      </c>
      <c r="I633" s="25" t="str">
        <f t="shared" si="118"/>
        <v>חיפה יהב יונה</v>
      </c>
      <c r="J633" s="37">
        <v>88138</v>
      </c>
      <c r="K633" s="38">
        <v>88138</v>
      </c>
      <c r="L633" s="39">
        <v>0.12110553904104926</v>
      </c>
      <c r="M633" s="40">
        <v>10674</v>
      </c>
      <c r="N633" s="41">
        <v>0.12110553904104926</v>
      </c>
      <c r="O633" s="42">
        <v>10674</v>
      </c>
      <c r="P633" s="7">
        <f>VLOOKUP(C633,'ריכוז נתונים'!$B$3:$C$189,2)</f>
        <v>31</v>
      </c>
      <c r="Q633" s="47" t="b">
        <f t="shared" si="119"/>
        <v>1</v>
      </c>
      <c r="R633" s="7">
        <f t="shared" si="120"/>
        <v>3.8</v>
      </c>
      <c r="S633" s="47">
        <f t="shared" si="121"/>
        <v>2843</v>
      </c>
      <c r="T633" s="7">
        <f t="shared" si="122"/>
        <v>28.299999999999997</v>
      </c>
      <c r="U633" s="7" t="str">
        <f t="shared" si="123"/>
        <v>Gap</v>
      </c>
      <c r="V633" s="7">
        <f>IF(ISERROR(IF(INDEX(rosh!$O$4:$P$710,MATCH(I633,rosh!$O$4:$O$710,0),2)="Mayor",1,)),0,IF(INDEX(rosh!$O$4:$P$710,MATCH(I633,rosh!$O$4:$O$710,0),2)="Mayor",1,))</f>
        <v>1</v>
      </c>
      <c r="W633" s="7" t="str">
        <f t="shared" si="124"/>
        <v>TRUE חיפה</v>
      </c>
      <c r="X633" s="84">
        <f t="shared" si="129"/>
        <v>80596</v>
      </c>
      <c r="Y633" s="7">
        <f t="shared" si="125"/>
        <v>4</v>
      </c>
      <c r="Z633" s="7">
        <f t="shared" si="126"/>
        <v>31</v>
      </c>
      <c r="AA633" s="7" t="str">
        <f t="shared" si="127"/>
        <v/>
      </c>
      <c r="AB633" s="7">
        <f t="shared" si="128"/>
        <v>5</v>
      </c>
    </row>
    <row r="634" spans="2:28" ht="15" thickTop="1" thickBot="1">
      <c r="B634" s="31">
        <v>4000</v>
      </c>
      <c r="C634" s="32" t="s">
        <v>13140</v>
      </c>
      <c r="D634" s="33">
        <v>250108</v>
      </c>
      <c r="E634" s="34" t="s">
        <v>3916</v>
      </c>
      <c r="F634" s="22" t="str">
        <f t="shared" si="117"/>
        <v>שסג חיפה</v>
      </c>
      <c r="G634" s="35" t="s">
        <v>13139</v>
      </c>
      <c r="H634" s="36"/>
      <c r="I634" s="25" t="str">
        <f t="shared" si="118"/>
        <v xml:space="preserve">חיפה </v>
      </c>
      <c r="J634" s="37">
        <v>88138</v>
      </c>
      <c r="K634" s="38">
        <v>88138</v>
      </c>
      <c r="L634" s="39">
        <v>0.11662393065420136</v>
      </c>
      <c r="M634" s="40">
        <v>10279</v>
      </c>
      <c r="N634" s="41">
        <v>0.11662393065420136</v>
      </c>
      <c r="O634" s="42">
        <v>10279</v>
      </c>
      <c r="P634" s="7">
        <f>VLOOKUP(C634,'ריכוז נתונים'!$B$3:$C$189,2)</f>
        <v>31</v>
      </c>
      <c r="Q634" s="47" t="b">
        <f t="shared" si="119"/>
        <v>1</v>
      </c>
      <c r="R634" s="7">
        <f t="shared" si="120"/>
        <v>3.6</v>
      </c>
      <c r="S634" s="47">
        <f t="shared" si="121"/>
        <v>2843</v>
      </c>
      <c r="T634" s="7">
        <f t="shared" si="122"/>
        <v>28.299999999999997</v>
      </c>
      <c r="U634" s="7" t="str">
        <f t="shared" si="123"/>
        <v>Gap</v>
      </c>
      <c r="V634" s="7">
        <f>IF(ISERROR(IF(INDEX(rosh!$O$4:$P$710,MATCH(I634,rosh!$O$4:$O$710,0),2)="Mayor",1,)),0,IF(INDEX(rosh!$O$4:$P$710,MATCH(I634,rosh!$O$4:$O$710,0),2)="Mayor",1,))</f>
        <v>0</v>
      </c>
      <c r="W634" s="7" t="str">
        <f t="shared" si="124"/>
        <v>TRUE חיפה</v>
      </c>
      <c r="X634" s="84">
        <f t="shared" si="129"/>
        <v>80596</v>
      </c>
      <c r="Y634" s="7">
        <f t="shared" si="125"/>
        <v>4</v>
      </c>
      <c r="Z634" s="7">
        <f t="shared" si="126"/>
        <v>31</v>
      </c>
      <c r="AA634" s="7" t="str">
        <f t="shared" si="127"/>
        <v/>
      </c>
      <c r="AB634" s="7">
        <f t="shared" si="128"/>
        <v>4</v>
      </c>
    </row>
    <row r="635" spans="2:28" ht="26" thickTop="1" thickBot="1">
      <c r="B635" s="31">
        <v>4000</v>
      </c>
      <c r="C635" s="32" t="s">
        <v>13140</v>
      </c>
      <c r="D635" s="33">
        <v>250108</v>
      </c>
      <c r="E635" s="34" t="s">
        <v>108</v>
      </c>
      <c r="F635" s="22" t="str">
        <f t="shared" si="117"/>
        <v>פה חיפה</v>
      </c>
      <c r="G635" s="35" t="s">
        <v>13230</v>
      </c>
      <c r="H635" s="36"/>
      <c r="I635" s="25" t="str">
        <f t="shared" si="118"/>
        <v xml:space="preserve">חיפה </v>
      </c>
      <c r="J635" s="37">
        <v>88138</v>
      </c>
      <c r="K635" s="38">
        <v>88138</v>
      </c>
      <c r="L635" s="39">
        <v>7.9454945653407161E-2</v>
      </c>
      <c r="M635" s="40">
        <v>7003</v>
      </c>
      <c r="N635" s="41">
        <v>7.9454945653407161E-2</v>
      </c>
      <c r="O635" s="42">
        <v>7003</v>
      </c>
      <c r="P635" s="7">
        <f>VLOOKUP(C635,'ריכוז נתונים'!$B$3:$C$189,2)</f>
        <v>31</v>
      </c>
      <c r="Q635" s="47" t="b">
        <f t="shared" si="119"/>
        <v>1</v>
      </c>
      <c r="R635" s="7">
        <f t="shared" si="120"/>
        <v>2.5</v>
      </c>
      <c r="S635" s="47">
        <f t="shared" si="121"/>
        <v>2843</v>
      </c>
      <c r="T635" s="7">
        <f t="shared" si="122"/>
        <v>28.299999999999997</v>
      </c>
      <c r="U635" s="7" t="str">
        <f t="shared" si="123"/>
        <v>Gap</v>
      </c>
      <c r="V635" s="7">
        <f>IF(ISERROR(IF(INDEX(rosh!$O$4:$P$710,MATCH(I635,rosh!$O$4:$O$710,0),2)="Mayor",1,)),0,IF(INDEX(rosh!$O$4:$P$710,MATCH(I635,rosh!$O$4:$O$710,0),2)="Mayor",1,))</f>
        <v>0</v>
      </c>
      <c r="W635" s="7" t="str">
        <f t="shared" si="124"/>
        <v>TRUE חיפה</v>
      </c>
      <c r="X635" s="84">
        <f t="shared" si="129"/>
        <v>80596</v>
      </c>
      <c r="Y635" s="7">
        <f t="shared" si="125"/>
        <v>3</v>
      </c>
      <c r="Z635" s="7">
        <f t="shared" si="126"/>
        <v>31</v>
      </c>
      <c r="AA635" s="7" t="str">
        <f t="shared" si="127"/>
        <v/>
      </c>
      <c r="AB635" s="7">
        <f t="shared" si="128"/>
        <v>3</v>
      </c>
    </row>
    <row r="636" spans="2:28" ht="15" thickTop="1" thickBot="1">
      <c r="B636" s="31">
        <v>4000</v>
      </c>
      <c r="C636" s="32" t="s">
        <v>13140</v>
      </c>
      <c r="D636" s="33">
        <v>250108</v>
      </c>
      <c r="E636" s="34" t="s">
        <v>3</v>
      </c>
      <c r="F636" s="22" t="str">
        <f t="shared" si="117"/>
        <v>ל חיפה</v>
      </c>
      <c r="G636" s="35" t="s">
        <v>13337</v>
      </c>
      <c r="H636" s="36"/>
      <c r="I636" s="25" t="str">
        <f t="shared" si="118"/>
        <v xml:space="preserve">חיפה </v>
      </c>
      <c r="J636" s="37">
        <v>88138</v>
      </c>
      <c r="K636" s="38">
        <v>88138</v>
      </c>
      <c r="L636" s="39">
        <v>7.7435385418321262E-2</v>
      </c>
      <c r="M636" s="40">
        <v>6825</v>
      </c>
      <c r="N636" s="41">
        <v>7.7435385418321262E-2</v>
      </c>
      <c r="O636" s="42">
        <v>6824.9999999999991</v>
      </c>
      <c r="P636" s="7">
        <f>VLOOKUP(C636,'ריכוז נתונים'!$B$3:$C$189,2)</f>
        <v>31</v>
      </c>
      <c r="Q636" s="47" t="b">
        <f t="shared" si="119"/>
        <v>1</v>
      </c>
      <c r="R636" s="7">
        <f t="shared" si="120"/>
        <v>2.4</v>
      </c>
      <c r="S636" s="47">
        <f t="shared" si="121"/>
        <v>2843</v>
      </c>
      <c r="T636" s="7">
        <f t="shared" si="122"/>
        <v>28.299999999999997</v>
      </c>
      <c r="U636" s="7" t="str">
        <f t="shared" si="123"/>
        <v>Gap</v>
      </c>
      <c r="V636" s="7">
        <f>IF(ISERROR(IF(INDEX(rosh!$O$4:$P$710,MATCH(I636,rosh!$O$4:$O$710,0),2)="Mayor",1,)),0,IF(INDEX(rosh!$O$4:$P$710,MATCH(I636,rosh!$O$4:$O$710,0),2)="Mayor",1,))</f>
        <v>0</v>
      </c>
      <c r="W636" s="7" t="str">
        <f t="shared" si="124"/>
        <v>TRUE חיפה</v>
      </c>
      <c r="X636" s="84">
        <f t="shared" si="129"/>
        <v>80596</v>
      </c>
      <c r="Y636" s="7">
        <f t="shared" si="125"/>
        <v>3</v>
      </c>
      <c r="Z636" s="7">
        <f t="shared" si="126"/>
        <v>31</v>
      </c>
      <c r="AA636" s="7" t="str">
        <f t="shared" si="127"/>
        <v/>
      </c>
      <c r="AB636" s="7">
        <f t="shared" si="128"/>
        <v>3</v>
      </c>
    </row>
    <row r="637" spans="2:28" ht="15" thickTop="1" thickBot="1">
      <c r="B637" s="31">
        <v>4000</v>
      </c>
      <c r="C637" s="32" t="s">
        <v>13140</v>
      </c>
      <c r="D637" s="33">
        <v>250108</v>
      </c>
      <c r="E637" s="34" t="s">
        <v>4537</v>
      </c>
      <c r="F637" s="22" t="str">
        <f t="shared" si="117"/>
        <v>קף חיפה</v>
      </c>
      <c r="G637" s="35" t="s">
        <v>13190</v>
      </c>
      <c r="H637" s="36" t="s">
        <v>13201</v>
      </c>
      <c r="I637" s="25" t="str">
        <f t="shared" si="118"/>
        <v>חיפה קליש-רותם עינת</v>
      </c>
      <c r="J637" s="37">
        <v>88138</v>
      </c>
      <c r="K637" s="38">
        <v>88138</v>
      </c>
      <c r="L637" s="39">
        <v>7.1081712768612859E-2</v>
      </c>
      <c r="M637" s="40">
        <v>6265</v>
      </c>
      <c r="N637" s="41">
        <v>7.1081712768612859E-2</v>
      </c>
      <c r="O637" s="42">
        <v>6265</v>
      </c>
      <c r="P637" s="7">
        <f>VLOOKUP(C637,'ריכוז נתונים'!$B$3:$C$189,2)</f>
        <v>31</v>
      </c>
      <c r="Q637" s="47" t="b">
        <f t="shared" si="119"/>
        <v>1</v>
      </c>
      <c r="R637" s="7">
        <f t="shared" si="120"/>
        <v>2.2000000000000002</v>
      </c>
      <c r="S637" s="47">
        <f t="shared" si="121"/>
        <v>2843</v>
      </c>
      <c r="T637" s="7">
        <f t="shared" si="122"/>
        <v>28.299999999999997</v>
      </c>
      <c r="U637" s="7" t="str">
        <f t="shared" si="123"/>
        <v>Gap</v>
      </c>
      <c r="V637" s="7">
        <f>IF(ISERROR(IF(INDEX(rosh!$O$4:$P$710,MATCH(I637,rosh!$O$4:$O$710,0),2)="Mayor",1,)),0,IF(INDEX(rosh!$O$4:$P$710,MATCH(I637,rosh!$O$4:$O$710,0),2)="Mayor",1,))</f>
        <v>0</v>
      </c>
      <c r="W637" s="7" t="str">
        <f t="shared" si="124"/>
        <v>TRUE חיפה</v>
      </c>
      <c r="X637" s="84">
        <f t="shared" si="129"/>
        <v>80596</v>
      </c>
      <c r="Y637" s="7">
        <v>3</v>
      </c>
      <c r="Z637" s="7">
        <f t="shared" si="126"/>
        <v>31</v>
      </c>
      <c r="AA637" s="7" t="str">
        <f t="shared" si="127"/>
        <v/>
      </c>
      <c r="AB637" s="7">
        <f t="shared" si="128"/>
        <v>3</v>
      </c>
    </row>
    <row r="638" spans="2:28" ht="15" thickTop="1" thickBot="1">
      <c r="B638" s="31">
        <v>4000</v>
      </c>
      <c r="C638" s="32" t="s">
        <v>13140</v>
      </c>
      <c r="D638" s="33">
        <v>250108</v>
      </c>
      <c r="E638" s="34" t="s">
        <v>49</v>
      </c>
      <c r="F638" s="22" t="str">
        <f t="shared" si="117"/>
        <v>ו חיפה</v>
      </c>
      <c r="G638" s="35" t="s">
        <v>13454</v>
      </c>
      <c r="H638" s="36"/>
      <c r="I638" s="25" t="str">
        <f t="shared" si="118"/>
        <v xml:space="preserve">חיפה </v>
      </c>
      <c r="J638" s="37">
        <v>88138</v>
      </c>
      <c r="K638" s="38">
        <v>88138</v>
      </c>
      <c r="L638" s="39">
        <v>6.5635707640291363E-2</v>
      </c>
      <c r="M638" s="40">
        <v>5785</v>
      </c>
      <c r="N638" s="41">
        <v>6.5635707640291363E-2</v>
      </c>
      <c r="O638" s="42">
        <v>5785</v>
      </c>
      <c r="P638" s="7">
        <f>VLOOKUP(C638,'ריכוז נתונים'!$B$3:$C$189,2)</f>
        <v>31</v>
      </c>
      <c r="Q638" s="47" t="b">
        <f t="shared" si="119"/>
        <v>1</v>
      </c>
      <c r="R638" s="7">
        <f t="shared" si="120"/>
        <v>2</v>
      </c>
      <c r="S638" s="47">
        <f t="shared" si="121"/>
        <v>2843</v>
      </c>
      <c r="T638" s="7">
        <f t="shared" si="122"/>
        <v>28.299999999999997</v>
      </c>
      <c r="U638" s="7" t="str">
        <f t="shared" si="123"/>
        <v>Gap</v>
      </c>
      <c r="V638" s="7">
        <f>IF(ISERROR(IF(INDEX(rosh!$O$4:$P$710,MATCH(I638,rosh!$O$4:$O$710,0),2)="Mayor",1,)),0,IF(INDEX(rosh!$O$4:$P$710,MATCH(I638,rosh!$O$4:$O$710,0),2)="Mayor",1,))</f>
        <v>0</v>
      </c>
      <c r="W638" s="7" t="str">
        <f t="shared" si="124"/>
        <v>TRUE חיפה</v>
      </c>
      <c r="X638" s="84">
        <f t="shared" si="129"/>
        <v>80596</v>
      </c>
      <c r="Y638" s="7">
        <f t="shared" si="125"/>
        <v>2</v>
      </c>
      <c r="Z638" s="7">
        <f t="shared" si="126"/>
        <v>31</v>
      </c>
      <c r="AA638" s="7" t="str">
        <f t="shared" si="127"/>
        <v/>
      </c>
      <c r="AB638" s="7">
        <f t="shared" si="128"/>
        <v>2</v>
      </c>
    </row>
    <row r="639" spans="2:28" ht="26" thickTop="1" thickBot="1">
      <c r="B639" s="31">
        <v>4000</v>
      </c>
      <c r="C639" s="32" t="s">
        <v>13140</v>
      </c>
      <c r="D639" s="33">
        <v>250108</v>
      </c>
      <c r="E639" s="34" t="s">
        <v>213</v>
      </c>
      <c r="F639" s="22" t="str">
        <f t="shared" si="117"/>
        <v>רק חיפה</v>
      </c>
      <c r="G639" s="35" t="s">
        <v>13159</v>
      </c>
      <c r="H639" s="36"/>
      <c r="I639" s="25" t="str">
        <f t="shared" si="118"/>
        <v xml:space="preserve">חיפה </v>
      </c>
      <c r="J639" s="37">
        <v>88138</v>
      </c>
      <c r="K639" s="38">
        <v>88138</v>
      </c>
      <c r="L639" s="39">
        <v>5.7988608772606594E-2</v>
      </c>
      <c r="M639" s="40">
        <v>5111</v>
      </c>
      <c r="N639" s="41">
        <v>5.7988608772606594E-2</v>
      </c>
      <c r="O639" s="42">
        <v>5111</v>
      </c>
      <c r="P639" s="7">
        <f>VLOOKUP(C639,'ריכוז נתונים'!$B$3:$C$189,2)</f>
        <v>31</v>
      </c>
      <c r="Q639" s="47" t="b">
        <f t="shared" si="119"/>
        <v>1</v>
      </c>
      <c r="R639" s="7">
        <f t="shared" si="120"/>
        <v>1.8</v>
      </c>
      <c r="S639" s="47">
        <f t="shared" si="121"/>
        <v>2843</v>
      </c>
      <c r="T639" s="7">
        <f t="shared" si="122"/>
        <v>28.299999999999997</v>
      </c>
      <c r="U639" s="7" t="str">
        <f t="shared" si="123"/>
        <v>Gap</v>
      </c>
      <c r="V639" s="7">
        <f>IF(ISERROR(IF(INDEX(rosh!$O$4:$P$710,MATCH(I639,rosh!$O$4:$O$710,0),2)="Mayor",1,)),0,IF(INDEX(rosh!$O$4:$P$710,MATCH(I639,rosh!$O$4:$O$710,0),2)="Mayor",1,))</f>
        <v>0</v>
      </c>
      <c r="W639" s="7" t="str">
        <f t="shared" si="124"/>
        <v>TRUE חיפה</v>
      </c>
      <c r="X639" s="84">
        <f t="shared" si="129"/>
        <v>80596</v>
      </c>
      <c r="Y639" s="7">
        <f t="shared" si="125"/>
        <v>2</v>
      </c>
      <c r="Z639" s="7">
        <f t="shared" si="126"/>
        <v>31</v>
      </c>
      <c r="AA639" s="7" t="str">
        <f t="shared" si="127"/>
        <v/>
      </c>
      <c r="AB639" s="7">
        <f t="shared" si="128"/>
        <v>2</v>
      </c>
    </row>
    <row r="640" spans="2:28" ht="15" thickTop="1" thickBot="1">
      <c r="B640" s="31">
        <v>4000</v>
      </c>
      <c r="C640" s="32" t="s">
        <v>13140</v>
      </c>
      <c r="D640" s="33">
        <v>250108</v>
      </c>
      <c r="E640" s="34" t="s">
        <v>11824</v>
      </c>
      <c r="F640" s="22" t="str">
        <f t="shared" si="117"/>
        <v>יפ חיפה</v>
      </c>
      <c r="G640" s="35" t="s">
        <v>13378</v>
      </c>
      <c r="H640" s="36" t="s">
        <v>13396</v>
      </c>
      <c r="I640" s="25" t="str">
        <f t="shared" si="118"/>
        <v>חיפה בורובסקי יעקב</v>
      </c>
      <c r="J640" s="37">
        <v>88138</v>
      </c>
      <c r="K640" s="38">
        <v>88138</v>
      </c>
      <c r="L640" s="39">
        <v>5.6048469445642062E-2</v>
      </c>
      <c r="M640" s="40">
        <v>4940</v>
      </c>
      <c r="N640" s="41">
        <v>5.6048469445642062E-2</v>
      </c>
      <c r="O640" s="42">
        <v>4940</v>
      </c>
      <c r="P640" s="7">
        <f>VLOOKUP(C640,'ריכוז נתונים'!$B$3:$C$189,2)</f>
        <v>31</v>
      </c>
      <c r="Q640" s="47" t="b">
        <f t="shared" si="119"/>
        <v>1</v>
      </c>
      <c r="R640" s="7">
        <f t="shared" si="120"/>
        <v>1.7</v>
      </c>
      <c r="S640" s="47">
        <f t="shared" si="121"/>
        <v>2843</v>
      </c>
      <c r="T640" s="7">
        <f t="shared" si="122"/>
        <v>28.299999999999997</v>
      </c>
      <c r="U640" s="7" t="str">
        <f t="shared" si="123"/>
        <v>Gap</v>
      </c>
      <c r="V640" s="7">
        <f>IF(ISERROR(IF(INDEX(rosh!$O$4:$P$710,MATCH(I640,rosh!$O$4:$O$710,0),2)="Mayor",1,)),0,IF(INDEX(rosh!$O$4:$P$710,MATCH(I640,rosh!$O$4:$O$710,0),2)="Mayor",1,))</f>
        <v>0</v>
      </c>
      <c r="W640" s="7" t="str">
        <f t="shared" si="124"/>
        <v>TRUE חיפה</v>
      </c>
      <c r="X640" s="84">
        <f t="shared" si="129"/>
        <v>80596</v>
      </c>
      <c r="Y640" s="7">
        <f t="shared" si="125"/>
        <v>2</v>
      </c>
      <c r="Z640" s="7">
        <f t="shared" si="126"/>
        <v>31</v>
      </c>
      <c r="AA640" s="7" t="str">
        <f t="shared" si="127"/>
        <v/>
      </c>
      <c r="AB640" s="7">
        <f t="shared" si="128"/>
        <v>2</v>
      </c>
    </row>
    <row r="641" spans="2:28" ht="15" thickTop="1" thickBot="1">
      <c r="B641" s="31">
        <v>4000</v>
      </c>
      <c r="C641" s="32" t="s">
        <v>13140</v>
      </c>
      <c r="D641" s="33">
        <v>250108</v>
      </c>
      <c r="E641" s="34" t="s">
        <v>126</v>
      </c>
      <c r="F641" s="22" t="str">
        <f t="shared" si="117"/>
        <v>מחל חיפה</v>
      </c>
      <c r="G641" s="35" t="s">
        <v>13325</v>
      </c>
      <c r="H641" s="36"/>
      <c r="I641" s="25" t="str">
        <f t="shared" si="118"/>
        <v xml:space="preserve">חיפה </v>
      </c>
      <c r="J641" s="37">
        <v>88138</v>
      </c>
      <c r="K641" s="38">
        <v>88138</v>
      </c>
      <c r="L641" s="39">
        <v>3.8938936667498696E-2</v>
      </c>
      <c r="M641" s="40">
        <v>3432</v>
      </c>
      <c r="N641" s="41">
        <v>3.8938936667498696E-2</v>
      </c>
      <c r="O641" s="42">
        <v>3432</v>
      </c>
      <c r="P641" s="7">
        <f>VLOOKUP(C641,'ריכוז נתונים'!$B$3:$C$189,2)</f>
        <v>31</v>
      </c>
      <c r="Q641" s="47" t="b">
        <f t="shared" si="119"/>
        <v>1</v>
      </c>
      <c r="R641" s="7">
        <f t="shared" si="120"/>
        <v>1.2</v>
      </c>
      <c r="S641" s="47">
        <f t="shared" si="121"/>
        <v>2843</v>
      </c>
      <c r="T641" s="7">
        <f t="shared" si="122"/>
        <v>28.299999999999997</v>
      </c>
      <c r="U641" s="7" t="str">
        <f t="shared" si="123"/>
        <v>Gap</v>
      </c>
      <c r="V641" s="7">
        <f>IF(ISERROR(IF(INDEX(rosh!$O$4:$P$710,MATCH(I641,rosh!$O$4:$O$710,0),2)="Mayor",1,)),0,IF(INDEX(rosh!$O$4:$P$710,MATCH(I641,rosh!$O$4:$O$710,0),2)="Mayor",1,))</f>
        <v>0</v>
      </c>
      <c r="W641" s="7" t="str">
        <f t="shared" si="124"/>
        <v>TRUE חיפה</v>
      </c>
      <c r="X641" s="84">
        <f t="shared" si="129"/>
        <v>80596</v>
      </c>
      <c r="Y641" s="7">
        <f t="shared" si="125"/>
        <v>1</v>
      </c>
      <c r="Z641" s="7">
        <f t="shared" si="126"/>
        <v>31</v>
      </c>
      <c r="AA641" s="7" t="str">
        <f t="shared" si="127"/>
        <v/>
      </c>
      <c r="AB641" s="7">
        <f t="shared" si="128"/>
        <v>1</v>
      </c>
    </row>
    <row r="642" spans="2:28" ht="15" thickTop="1" thickBot="1">
      <c r="B642" s="31">
        <v>4000</v>
      </c>
      <c r="C642" s="32" t="s">
        <v>13140</v>
      </c>
      <c r="D642" s="33">
        <v>250108</v>
      </c>
      <c r="E642" s="34" t="s">
        <v>573</v>
      </c>
      <c r="F642" s="22" t="str">
        <f t="shared" si="117"/>
        <v>זך חיפה</v>
      </c>
      <c r="G642" s="35" t="s">
        <v>13439</v>
      </c>
      <c r="H642" s="36"/>
      <c r="I642" s="25" t="str">
        <f t="shared" si="118"/>
        <v xml:space="preserve">חיפה </v>
      </c>
      <c r="J642" s="37">
        <v>88138</v>
      </c>
      <c r="K642" s="38">
        <v>88138</v>
      </c>
      <c r="L642" s="39">
        <v>3.8882207447412012E-2</v>
      </c>
      <c r="M642" s="40">
        <v>3427</v>
      </c>
      <c r="N642" s="41">
        <v>3.8882207447412012E-2</v>
      </c>
      <c r="O642" s="42">
        <v>3427</v>
      </c>
      <c r="P642" s="7">
        <f>VLOOKUP(C642,'ריכוז נתונים'!$B$3:$C$189,2)</f>
        <v>31</v>
      </c>
      <c r="Q642" s="47" t="b">
        <f t="shared" si="119"/>
        <v>1</v>
      </c>
      <c r="R642" s="7">
        <f t="shared" si="120"/>
        <v>1.2</v>
      </c>
      <c r="S642" s="47">
        <f t="shared" si="121"/>
        <v>2843</v>
      </c>
      <c r="T642" s="7">
        <f t="shared" si="122"/>
        <v>28.299999999999997</v>
      </c>
      <c r="U642" s="7" t="str">
        <f t="shared" si="123"/>
        <v>Gap</v>
      </c>
      <c r="V642" s="7">
        <f>IF(ISERROR(IF(INDEX(rosh!$O$4:$P$710,MATCH(I642,rosh!$O$4:$O$710,0),2)="Mayor",1,)),0,IF(INDEX(rosh!$O$4:$P$710,MATCH(I642,rosh!$O$4:$O$710,0),2)="Mayor",1,))</f>
        <v>0</v>
      </c>
      <c r="W642" s="7" t="str">
        <f t="shared" si="124"/>
        <v>TRUE חיפה</v>
      </c>
      <c r="X642" s="84">
        <f t="shared" si="129"/>
        <v>80596</v>
      </c>
      <c r="Y642" s="7">
        <f t="shared" si="125"/>
        <v>1</v>
      </c>
      <c r="Z642" s="7">
        <f t="shared" si="126"/>
        <v>31</v>
      </c>
      <c r="AA642" s="7" t="str">
        <f t="shared" si="127"/>
        <v/>
      </c>
      <c r="AB642" s="7">
        <f t="shared" si="128"/>
        <v>1</v>
      </c>
    </row>
    <row r="643" spans="2:28" ht="15" thickTop="1" thickBot="1">
      <c r="B643" s="31">
        <v>4000</v>
      </c>
      <c r="C643" s="32" t="s">
        <v>13140</v>
      </c>
      <c r="D643" s="33">
        <v>250108</v>
      </c>
      <c r="E643" s="34" t="s">
        <v>1007</v>
      </c>
      <c r="F643" s="22" t="str">
        <f t="shared" si="117"/>
        <v>טב חיפה</v>
      </c>
      <c r="G643" s="35" t="s">
        <v>3568</v>
      </c>
      <c r="H643" s="36"/>
      <c r="I643" s="25" t="str">
        <f t="shared" si="118"/>
        <v xml:space="preserve">חיפה </v>
      </c>
      <c r="J643" s="37">
        <v>88138</v>
      </c>
      <c r="K643" s="38">
        <v>88138</v>
      </c>
      <c r="L643" s="39">
        <v>3.8019923302094444E-2</v>
      </c>
      <c r="M643" s="40">
        <v>3351</v>
      </c>
      <c r="N643" s="41">
        <v>3.8019923302094444E-2</v>
      </c>
      <c r="O643" s="42">
        <v>3351</v>
      </c>
      <c r="P643" s="7">
        <f>VLOOKUP(C643,'ריכוז נתונים'!$B$3:$C$189,2)</f>
        <v>31</v>
      </c>
      <c r="Q643" s="47" t="b">
        <f t="shared" si="119"/>
        <v>1</v>
      </c>
      <c r="R643" s="7">
        <f t="shared" si="120"/>
        <v>1.2</v>
      </c>
      <c r="S643" s="47">
        <f t="shared" si="121"/>
        <v>2843</v>
      </c>
      <c r="T643" s="7">
        <f t="shared" si="122"/>
        <v>28.299999999999997</v>
      </c>
      <c r="U643" s="7" t="str">
        <f t="shared" si="123"/>
        <v>Gap</v>
      </c>
      <c r="V643" s="7">
        <f>IF(ISERROR(IF(INDEX(rosh!$O$4:$P$710,MATCH(I643,rosh!$O$4:$O$710,0),2)="Mayor",1,)),0,IF(INDEX(rosh!$O$4:$P$710,MATCH(I643,rosh!$O$4:$O$710,0),2)="Mayor",1,))</f>
        <v>0</v>
      </c>
      <c r="W643" s="7" t="str">
        <f t="shared" si="124"/>
        <v>TRUE חיפה</v>
      </c>
      <c r="X643" s="84">
        <f t="shared" si="129"/>
        <v>80596</v>
      </c>
      <c r="Y643" s="7">
        <f t="shared" si="125"/>
        <v>1</v>
      </c>
      <c r="Z643" s="7">
        <f t="shared" si="126"/>
        <v>31</v>
      </c>
      <c r="AA643" s="7" t="str">
        <f t="shared" si="127"/>
        <v/>
      </c>
      <c r="AB643" s="7">
        <f t="shared" si="128"/>
        <v>1</v>
      </c>
    </row>
    <row r="644" spans="2:28" ht="15" thickTop="1" thickBot="1">
      <c r="B644" s="31">
        <v>4000</v>
      </c>
      <c r="C644" s="32" t="s">
        <v>13140</v>
      </c>
      <c r="D644" s="33">
        <v>250108</v>
      </c>
      <c r="E644" s="34" t="s">
        <v>1210</v>
      </c>
      <c r="F644" s="22" t="str">
        <f t="shared" si="117"/>
        <v>ח חיפה</v>
      </c>
      <c r="G644" s="35" t="s">
        <v>13409</v>
      </c>
      <c r="H644" s="36"/>
      <c r="I644" s="25" t="str">
        <f t="shared" si="118"/>
        <v xml:space="preserve">חיפה </v>
      </c>
      <c r="J644" s="37">
        <v>88138</v>
      </c>
      <c r="K644" s="38">
        <v>88138</v>
      </c>
      <c r="L644" s="39">
        <v>3.6261317479407293E-2</v>
      </c>
      <c r="M644" s="40">
        <v>3196</v>
      </c>
      <c r="N644" s="41">
        <v>3.6261317479407293E-2</v>
      </c>
      <c r="O644" s="42">
        <v>3196</v>
      </c>
      <c r="P644" s="7">
        <f>VLOOKUP(C644,'ריכוז נתונים'!$B$3:$C$189,2)</f>
        <v>31</v>
      </c>
      <c r="Q644" s="47" t="b">
        <f t="shared" si="119"/>
        <v>1</v>
      </c>
      <c r="R644" s="7">
        <f t="shared" si="120"/>
        <v>1.1000000000000001</v>
      </c>
      <c r="S644" s="47">
        <f t="shared" si="121"/>
        <v>2843</v>
      </c>
      <c r="T644" s="7">
        <f t="shared" si="122"/>
        <v>28.299999999999997</v>
      </c>
      <c r="U644" s="7" t="str">
        <f t="shared" si="123"/>
        <v>Gap</v>
      </c>
      <c r="V644" s="7">
        <f>IF(ISERROR(IF(INDEX(rosh!$O$4:$P$710,MATCH(I644,rosh!$O$4:$O$710,0),2)="Mayor",1,)),0,IF(INDEX(rosh!$O$4:$P$710,MATCH(I644,rosh!$O$4:$O$710,0),2)="Mayor",1,))</f>
        <v>0</v>
      </c>
      <c r="W644" s="7" t="str">
        <f t="shared" si="124"/>
        <v>TRUE חיפה</v>
      </c>
      <c r="X644" s="84">
        <f t="shared" si="129"/>
        <v>80596</v>
      </c>
      <c r="Y644" s="7">
        <f t="shared" si="125"/>
        <v>1</v>
      </c>
      <c r="Z644" s="7">
        <f t="shared" si="126"/>
        <v>31</v>
      </c>
      <c r="AA644" s="7" t="str">
        <f t="shared" si="127"/>
        <v/>
      </c>
      <c r="AB644" s="7">
        <f t="shared" si="128"/>
        <v>1</v>
      </c>
    </row>
    <row r="645" spans="2:28" ht="15" thickTop="1" thickBot="1">
      <c r="B645" s="31">
        <v>4000</v>
      </c>
      <c r="C645" s="32" t="s">
        <v>13140</v>
      </c>
      <c r="D645" s="33">
        <v>250108</v>
      </c>
      <c r="E645" s="34" t="s">
        <v>617</v>
      </c>
      <c r="F645" s="22" t="str">
        <f t="shared" ref="F645:F708" si="130">E645&amp;" "&amp;C645</f>
        <v>אמת חיפה</v>
      </c>
      <c r="G645" s="35" t="s">
        <v>10259</v>
      </c>
      <c r="H645" s="36"/>
      <c r="I645" s="25" t="str">
        <f t="shared" ref="I645:I708" si="131">C645&amp;" "&amp;H645</f>
        <v xml:space="preserve">חיפה </v>
      </c>
      <c r="J645" s="37">
        <v>88138</v>
      </c>
      <c r="K645" s="38">
        <v>88138</v>
      </c>
      <c r="L645" s="39">
        <v>3.134856701990061E-2</v>
      </c>
      <c r="M645" s="40">
        <v>2763</v>
      </c>
      <c r="N645" s="41">
        <v>3.134856701990061E-2</v>
      </c>
      <c r="O645" s="42">
        <v>2763</v>
      </c>
      <c r="P645" s="7">
        <f>VLOOKUP(C645,'ריכוז נתונים'!$B$3:$C$189,2)</f>
        <v>31</v>
      </c>
      <c r="Q645" s="47" t="b">
        <f t="shared" ref="Q645:Q708" si="132">IF(M645&gt;K645/P645*0.75,TRUE,FALSE)</f>
        <v>1</v>
      </c>
      <c r="R645" s="7">
        <f t="shared" ref="R645:R708" si="133">IF(Q645=TRUE,ROUND(P645*M645/K645,1),0)</f>
        <v>1</v>
      </c>
      <c r="S645" s="47">
        <f t="shared" ref="S645:S708" si="134">ROUND(K645/P645,0)</f>
        <v>2843</v>
      </c>
      <c r="T645" s="7">
        <f t="shared" ref="T645:T708" si="135">SUMIF($C$4:$C$1887,C645,$R$4:$R$1887)</f>
        <v>28.299999999999997</v>
      </c>
      <c r="U645" s="7" t="str">
        <f t="shared" ref="U645:U708" si="136">IF(T645&lt;&gt;P645,"Gap","")</f>
        <v>Gap</v>
      </c>
      <c r="V645" s="7">
        <f>IF(ISERROR(IF(INDEX(rosh!$O$4:$P$710,MATCH(I645,rosh!$O$4:$O$710,0),2)="Mayor",1,)),0,IF(INDEX(rosh!$O$4:$P$710,MATCH(I645,rosh!$O$4:$O$710,0),2)="Mayor",1,))</f>
        <v>0</v>
      </c>
      <c r="W645" s="7" t="str">
        <f t="shared" ref="W645:W708" si="137">Q645&amp;" "&amp;C645</f>
        <v>TRUE חיפה</v>
      </c>
      <c r="X645" s="84">
        <f t="shared" si="129"/>
        <v>80596</v>
      </c>
      <c r="Y645" s="7">
        <f t="shared" ref="Y645:Y708" si="138">IF(Q645=TRUE,ROUND(P645*M645/X645,0),)</f>
        <v>1</v>
      </c>
      <c r="Z645" s="7">
        <f t="shared" ref="Z645:Z708" si="139">SUMIF($C$4:$C$1887,C645,$Y$4:$Y$1887)</f>
        <v>31</v>
      </c>
      <c r="AA645" s="7" t="str">
        <f t="shared" ref="AA645:AA708" si="140">IF(Z645&lt;&gt;P645,"Gap","")</f>
        <v/>
      </c>
      <c r="AB645" s="7">
        <f t="shared" ref="AB645:AB708" si="141">IF(AND(V645=1,OR(Z645=P645,Z645&lt;P645)),Y645+1,Y645)</f>
        <v>1</v>
      </c>
    </row>
    <row r="646" spans="2:28" ht="15" thickTop="1" thickBot="1">
      <c r="B646" s="31">
        <v>4000</v>
      </c>
      <c r="C646" s="32" t="s">
        <v>13140</v>
      </c>
      <c r="D646" s="33">
        <v>250108</v>
      </c>
      <c r="E646" s="34" t="s">
        <v>60</v>
      </c>
      <c r="F646" s="22" t="str">
        <f t="shared" si="130"/>
        <v>ד חיפה</v>
      </c>
      <c r="G646" s="35" t="s">
        <v>13519</v>
      </c>
      <c r="H646" s="36"/>
      <c r="I646" s="25" t="str">
        <f t="shared" si="131"/>
        <v xml:space="preserve">חיפה </v>
      </c>
      <c r="J646" s="37">
        <v>88138</v>
      </c>
      <c r="K646" s="38">
        <v>88138</v>
      </c>
      <c r="L646" s="39">
        <v>3.0440899498513696E-2</v>
      </c>
      <c r="M646" s="40">
        <v>2683</v>
      </c>
      <c r="N646" s="41">
        <v>3.0440899498513696E-2</v>
      </c>
      <c r="O646" s="42">
        <v>2683</v>
      </c>
      <c r="P646" s="7">
        <f>VLOOKUP(C646,'ריכוז נתונים'!$B$3:$C$189,2)</f>
        <v>31</v>
      </c>
      <c r="Q646" s="47" t="b">
        <f t="shared" si="132"/>
        <v>1</v>
      </c>
      <c r="R646" s="7">
        <f t="shared" si="133"/>
        <v>0.9</v>
      </c>
      <c r="S646" s="47">
        <f t="shared" si="134"/>
        <v>2843</v>
      </c>
      <c r="T646" s="7">
        <f t="shared" si="135"/>
        <v>28.299999999999997</v>
      </c>
      <c r="U646" s="7" t="str">
        <f t="shared" si="136"/>
        <v>Gap</v>
      </c>
      <c r="V646" s="7">
        <f>IF(ISERROR(IF(INDEX(rosh!$O$4:$P$710,MATCH(I646,rosh!$O$4:$O$710,0),2)="Mayor",1,)),0,IF(INDEX(rosh!$O$4:$P$710,MATCH(I646,rosh!$O$4:$O$710,0),2)="Mayor",1,))</f>
        <v>0</v>
      </c>
      <c r="W646" s="7" t="str">
        <f t="shared" si="137"/>
        <v>TRUE חיפה</v>
      </c>
      <c r="X646" s="84">
        <f t="shared" si="129"/>
        <v>80596</v>
      </c>
      <c r="Y646" s="7">
        <f t="shared" si="138"/>
        <v>1</v>
      </c>
      <c r="Z646" s="7">
        <f t="shared" si="139"/>
        <v>31</v>
      </c>
      <c r="AA646" s="7" t="str">
        <f t="shared" si="140"/>
        <v/>
      </c>
      <c r="AB646" s="7">
        <f t="shared" si="141"/>
        <v>1</v>
      </c>
    </row>
    <row r="647" spans="2:28" ht="15" thickTop="1" thickBot="1">
      <c r="B647" s="31">
        <v>4000</v>
      </c>
      <c r="C647" s="32" t="s">
        <v>13140</v>
      </c>
      <c r="D647" s="33">
        <v>250108</v>
      </c>
      <c r="E647" s="34" t="s">
        <v>364</v>
      </c>
      <c r="F647" s="22" t="str">
        <f t="shared" si="130"/>
        <v>ף חיפה</v>
      </c>
      <c r="G647" s="35" t="s">
        <v>13247</v>
      </c>
      <c r="H647" s="36"/>
      <c r="I647" s="25" t="str">
        <f t="shared" si="131"/>
        <v xml:space="preserve">חיפה </v>
      </c>
      <c r="J647" s="37">
        <v>88138</v>
      </c>
      <c r="K647" s="38">
        <v>88138</v>
      </c>
      <c r="L647" s="39">
        <v>2.872767705189589E-2</v>
      </c>
      <c r="M647" s="40">
        <v>2532</v>
      </c>
      <c r="N647" s="41">
        <v>2.872767705189589E-2</v>
      </c>
      <c r="O647" s="42">
        <v>2532</v>
      </c>
      <c r="P647" s="7">
        <f>VLOOKUP(C647,'ריכוז נתונים'!$B$3:$C$189,2)</f>
        <v>31</v>
      </c>
      <c r="Q647" s="47" t="b">
        <f t="shared" si="132"/>
        <v>1</v>
      </c>
      <c r="R647" s="7">
        <f t="shared" si="133"/>
        <v>0.9</v>
      </c>
      <c r="S647" s="47">
        <f t="shared" si="134"/>
        <v>2843</v>
      </c>
      <c r="T647" s="7">
        <f t="shared" si="135"/>
        <v>28.299999999999997</v>
      </c>
      <c r="U647" s="7" t="str">
        <f t="shared" si="136"/>
        <v>Gap</v>
      </c>
      <c r="V647" s="7">
        <f>IF(ISERROR(IF(INDEX(rosh!$O$4:$P$710,MATCH(I647,rosh!$O$4:$O$710,0),2)="Mayor",1,)),0,IF(INDEX(rosh!$O$4:$P$710,MATCH(I647,rosh!$O$4:$O$710,0),2)="Mayor",1,))</f>
        <v>0</v>
      </c>
      <c r="W647" s="7" t="str">
        <f t="shared" si="137"/>
        <v>TRUE חיפה</v>
      </c>
      <c r="X647" s="84">
        <f t="shared" si="129"/>
        <v>80596</v>
      </c>
      <c r="Y647" s="7">
        <f t="shared" si="138"/>
        <v>1</v>
      </c>
      <c r="Z647" s="7">
        <f t="shared" si="139"/>
        <v>31</v>
      </c>
      <c r="AA647" s="7" t="str">
        <f t="shared" si="140"/>
        <v/>
      </c>
      <c r="AB647" s="7">
        <f t="shared" si="141"/>
        <v>1</v>
      </c>
    </row>
    <row r="648" spans="2:28" ht="15" thickTop="1" thickBot="1">
      <c r="B648" s="31">
        <v>4000</v>
      </c>
      <c r="C648" s="32" t="s">
        <v>13140</v>
      </c>
      <c r="D648" s="33">
        <v>250108</v>
      </c>
      <c r="E648" s="34" t="s">
        <v>70</v>
      </c>
      <c r="F648" s="22" t="str">
        <f t="shared" si="130"/>
        <v>א חיפה</v>
      </c>
      <c r="G648" s="35" t="s">
        <v>13578</v>
      </c>
      <c r="H648" s="36" t="s">
        <v>13590</v>
      </c>
      <c r="I648" s="25" t="str">
        <f t="shared" si="131"/>
        <v>חיפה גלבוע איתי</v>
      </c>
      <c r="J648" s="37">
        <v>88138</v>
      </c>
      <c r="K648" s="38">
        <v>88138</v>
      </c>
      <c r="L648" s="39">
        <v>2.6435816560393927E-2</v>
      </c>
      <c r="M648" s="40">
        <v>2330</v>
      </c>
      <c r="N648" s="41">
        <v>2.6435816560393927E-2</v>
      </c>
      <c r="O648" s="42">
        <v>2330</v>
      </c>
      <c r="P648" s="7">
        <f>VLOOKUP(C648,'ריכוז נתונים'!$B$3:$C$189,2)</f>
        <v>31</v>
      </c>
      <c r="Q648" s="47" t="b">
        <f t="shared" si="132"/>
        <v>1</v>
      </c>
      <c r="R648" s="7">
        <f t="shared" si="133"/>
        <v>0.8</v>
      </c>
      <c r="S648" s="47">
        <f t="shared" si="134"/>
        <v>2843</v>
      </c>
      <c r="T648" s="7">
        <f t="shared" si="135"/>
        <v>28.299999999999997</v>
      </c>
      <c r="U648" s="7" t="str">
        <f t="shared" si="136"/>
        <v>Gap</v>
      </c>
      <c r="V648" s="7">
        <f>IF(ISERROR(IF(INDEX(rosh!$O$4:$P$710,MATCH(I648,rosh!$O$4:$O$710,0),2)="Mayor",1,)),0,IF(INDEX(rosh!$O$4:$P$710,MATCH(I648,rosh!$O$4:$O$710,0),2)="Mayor",1,))</f>
        <v>0</v>
      </c>
      <c r="W648" s="7" t="str">
        <f t="shared" si="137"/>
        <v>TRUE חיפה</v>
      </c>
      <c r="X648" s="84">
        <f t="shared" ref="X648:X711" si="142">SUMIF($W$4:$W$1887,W648,$M$4:$M$41887)</f>
        <v>80596</v>
      </c>
      <c r="Y648" s="7">
        <f t="shared" si="138"/>
        <v>1</v>
      </c>
      <c r="Z648" s="7">
        <f t="shared" si="139"/>
        <v>31</v>
      </c>
      <c r="AA648" s="7" t="str">
        <f t="shared" si="140"/>
        <v/>
      </c>
      <c r="AB648" s="7">
        <f t="shared" si="141"/>
        <v>1</v>
      </c>
    </row>
    <row r="649" spans="2:28" ht="15" thickTop="1" thickBot="1">
      <c r="B649" s="31">
        <v>4000</v>
      </c>
      <c r="C649" s="32" t="s">
        <v>13140</v>
      </c>
      <c r="D649" s="33">
        <v>250108</v>
      </c>
      <c r="E649" s="34" t="s">
        <v>87</v>
      </c>
      <c r="F649" s="22" t="str">
        <f t="shared" si="130"/>
        <v>נ חיפה</v>
      </c>
      <c r="G649" s="35" t="s">
        <v>13278</v>
      </c>
      <c r="H649" s="36"/>
      <c r="I649" s="25" t="str">
        <f t="shared" si="131"/>
        <v xml:space="preserve">חיפה </v>
      </c>
      <c r="J649" s="37">
        <v>88138</v>
      </c>
      <c r="K649" s="38">
        <v>88138</v>
      </c>
      <c r="L649" s="39">
        <v>2.3746851528285189E-2</v>
      </c>
      <c r="M649" s="40">
        <v>2093</v>
      </c>
      <c r="N649" s="41">
        <v>2.3746851528285189E-2</v>
      </c>
      <c r="O649" s="42">
        <v>2093</v>
      </c>
      <c r="P649" s="7">
        <f>VLOOKUP(C649,'ריכוז נתונים'!$B$3:$C$189,2)</f>
        <v>31</v>
      </c>
      <c r="Q649" s="47" t="b">
        <f t="shared" si="132"/>
        <v>0</v>
      </c>
      <c r="R649" s="7">
        <f t="shared" si="133"/>
        <v>0</v>
      </c>
      <c r="S649" s="47">
        <f t="shared" si="134"/>
        <v>2843</v>
      </c>
      <c r="T649" s="7">
        <f t="shared" si="135"/>
        <v>28.299999999999997</v>
      </c>
      <c r="U649" s="7" t="str">
        <f t="shared" si="136"/>
        <v>Gap</v>
      </c>
      <c r="V649" s="7">
        <f>IF(ISERROR(IF(INDEX(rosh!$O$4:$P$710,MATCH(I649,rosh!$O$4:$O$710,0),2)="Mayor",1,)),0,IF(INDEX(rosh!$O$4:$P$710,MATCH(I649,rosh!$O$4:$O$710,0),2)="Mayor",1,))</f>
        <v>0</v>
      </c>
      <c r="W649" s="7" t="str">
        <f t="shared" si="137"/>
        <v>FALSE חיפה</v>
      </c>
      <c r="X649" s="84">
        <f t="shared" si="142"/>
        <v>7542</v>
      </c>
      <c r="Y649" s="7">
        <f t="shared" si="138"/>
        <v>0</v>
      </c>
      <c r="Z649" s="7">
        <f t="shared" si="139"/>
        <v>31</v>
      </c>
      <c r="AA649" s="7" t="str">
        <f t="shared" si="140"/>
        <v/>
      </c>
      <c r="AB649" s="7">
        <f t="shared" si="141"/>
        <v>0</v>
      </c>
    </row>
    <row r="650" spans="2:28" ht="15" thickTop="1" thickBot="1">
      <c r="B650" s="31">
        <v>4000</v>
      </c>
      <c r="C650" s="32" t="s">
        <v>13140</v>
      </c>
      <c r="D650" s="33">
        <v>250108</v>
      </c>
      <c r="E650" s="34" t="s">
        <v>413</v>
      </c>
      <c r="F650" s="22" t="str">
        <f t="shared" si="130"/>
        <v>מרצ חיפה</v>
      </c>
      <c r="G650" s="35" t="s">
        <v>13302</v>
      </c>
      <c r="H650" s="36"/>
      <c r="I650" s="25" t="str">
        <f t="shared" si="131"/>
        <v xml:space="preserve">חיפה </v>
      </c>
      <c r="J650" s="37">
        <v>88138</v>
      </c>
      <c r="K650" s="38">
        <v>88138</v>
      </c>
      <c r="L650" s="39">
        <v>2.2578229594499535E-2</v>
      </c>
      <c r="M650" s="40">
        <v>1990</v>
      </c>
      <c r="N650" s="41">
        <v>2.2578229594499535E-2</v>
      </c>
      <c r="O650" s="42">
        <v>1990</v>
      </c>
      <c r="P650" s="7">
        <f>VLOOKUP(C650,'ריכוז נתונים'!$B$3:$C$189,2)</f>
        <v>31</v>
      </c>
      <c r="Q650" s="47" t="b">
        <f t="shared" si="132"/>
        <v>0</v>
      </c>
      <c r="R650" s="7">
        <f t="shared" si="133"/>
        <v>0</v>
      </c>
      <c r="S650" s="47">
        <f t="shared" si="134"/>
        <v>2843</v>
      </c>
      <c r="T650" s="7">
        <f t="shared" si="135"/>
        <v>28.299999999999997</v>
      </c>
      <c r="U650" s="7" t="str">
        <f t="shared" si="136"/>
        <v>Gap</v>
      </c>
      <c r="V650" s="7">
        <f>IF(ISERROR(IF(INDEX(rosh!$O$4:$P$710,MATCH(I650,rosh!$O$4:$O$710,0),2)="Mayor",1,)),0,IF(INDEX(rosh!$O$4:$P$710,MATCH(I650,rosh!$O$4:$O$710,0),2)="Mayor",1,))</f>
        <v>0</v>
      </c>
      <c r="W650" s="7" t="str">
        <f t="shared" si="137"/>
        <v>FALSE חיפה</v>
      </c>
      <c r="X650" s="84">
        <f t="shared" si="142"/>
        <v>7542</v>
      </c>
      <c r="Y650" s="7">
        <f t="shared" si="138"/>
        <v>0</v>
      </c>
      <c r="Z650" s="7">
        <f t="shared" si="139"/>
        <v>31</v>
      </c>
      <c r="AA650" s="7" t="str">
        <f t="shared" si="140"/>
        <v/>
      </c>
      <c r="AB650" s="7">
        <f t="shared" si="141"/>
        <v>0</v>
      </c>
    </row>
    <row r="651" spans="2:28" ht="15" thickTop="1" thickBot="1">
      <c r="B651" s="31">
        <v>4000</v>
      </c>
      <c r="C651" s="32" t="s">
        <v>13140</v>
      </c>
      <c r="D651" s="33">
        <v>250108</v>
      </c>
      <c r="E651" s="34" t="s">
        <v>4526</v>
      </c>
      <c r="F651" s="22" t="str">
        <f t="shared" si="130"/>
        <v>אז חיפה</v>
      </c>
      <c r="G651" s="35" t="s">
        <v>13564</v>
      </c>
      <c r="H651" s="36" t="s">
        <v>13576</v>
      </c>
      <c r="I651" s="25" t="str">
        <f t="shared" si="131"/>
        <v>חיפה סילס זאב</v>
      </c>
      <c r="J651" s="37">
        <v>88138</v>
      </c>
      <c r="K651" s="38">
        <v>88138</v>
      </c>
      <c r="L651" s="39">
        <v>8.622841453175701E-3</v>
      </c>
      <c r="M651" s="40">
        <v>760</v>
      </c>
      <c r="N651" s="41">
        <v>8.622841453175701E-3</v>
      </c>
      <c r="O651" s="42">
        <v>759.99999999999989</v>
      </c>
      <c r="P651" s="7">
        <f>VLOOKUP(C651,'ריכוז נתונים'!$B$3:$C$189,2)</f>
        <v>31</v>
      </c>
      <c r="Q651" s="47" t="b">
        <f t="shared" si="132"/>
        <v>0</v>
      </c>
      <c r="R651" s="7">
        <f t="shared" si="133"/>
        <v>0</v>
      </c>
      <c r="S651" s="47">
        <f t="shared" si="134"/>
        <v>2843</v>
      </c>
      <c r="T651" s="7">
        <f t="shared" si="135"/>
        <v>28.299999999999997</v>
      </c>
      <c r="U651" s="7" t="str">
        <f t="shared" si="136"/>
        <v>Gap</v>
      </c>
      <c r="V651" s="7">
        <f>IF(ISERROR(IF(INDEX(rosh!$O$4:$P$710,MATCH(I651,rosh!$O$4:$O$710,0),2)="Mayor",1,)),0,IF(INDEX(rosh!$O$4:$P$710,MATCH(I651,rosh!$O$4:$O$710,0),2)="Mayor",1,))</f>
        <v>0</v>
      </c>
      <c r="W651" s="7" t="str">
        <f t="shared" si="137"/>
        <v>FALSE חיפה</v>
      </c>
      <c r="X651" s="84">
        <f t="shared" si="142"/>
        <v>7542</v>
      </c>
      <c r="Y651" s="7">
        <f t="shared" si="138"/>
        <v>0</v>
      </c>
      <c r="Z651" s="7">
        <f t="shared" si="139"/>
        <v>31</v>
      </c>
      <c r="AA651" s="7" t="str">
        <f t="shared" si="140"/>
        <v/>
      </c>
      <c r="AB651" s="7">
        <f t="shared" si="141"/>
        <v>0</v>
      </c>
    </row>
    <row r="652" spans="2:28" ht="15" thickTop="1" thickBot="1">
      <c r="B652" s="31">
        <v>4000</v>
      </c>
      <c r="C652" s="32" t="s">
        <v>13140</v>
      </c>
      <c r="D652" s="33">
        <v>250108</v>
      </c>
      <c r="E652" s="34" t="s">
        <v>102</v>
      </c>
      <c r="F652" s="22" t="str">
        <f t="shared" si="130"/>
        <v>קץ חיפה</v>
      </c>
      <c r="G652" s="35" t="s">
        <v>13036</v>
      </c>
      <c r="H652" s="36"/>
      <c r="I652" s="25" t="str">
        <f t="shared" si="131"/>
        <v xml:space="preserve">חיפה </v>
      </c>
      <c r="J652" s="37">
        <v>88138</v>
      </c>
      <c r="K652" s="38">
        <v>88138</v>
      </c>
      <c r="L652" s="39">
        <v>8.1803535364995805E-3</v>
      </c>
      <c r="M652" s="40">
        <v>721</v>
      </c>
      <c r="N652" s="41">
        <v>8.1803535364995805E-3</v>
      </c>
      <c r="O652" s="42">
        <v>721</v>
      </c>
      <c r="P652" s="7">
        <f>VLOOKUP(C652,'ריכוז נתונים'!$B$3:$C$189,2)</f>
        <v>31</v>
      </c>
      <c r="Q652" s="47" t="b">
        <f t="shared" si="132"/>
        <v>0</v>
      </c>
      <c r="R652" s="7">
        <f t="shared" si="133"/>
        <v>0</v>
      </c>
      <c r="S652" s="47">
        <f t="shared" si="134"/>
        <v>2843</v>
      </c>
      <c r="T652" s="7">
        <f t="shared" si="135"/>
        <v>28.299999999999997</v>
      </c>
      <c r="U652" s="7" t="str">
        <f t="shared" si="136"/>
        <v>Gap</v>
      </c>
      <c r="V652" s="7">
        <f>IF(ISERROR(IF(INDEX(rosh!$O$4:$P$710,MATCH(I652,rosh!$O$4:$O$710,0),2)="Mayor",1,)),0,IF(INDEX(rosh!$O$4:$P$710,MATCH(I652,rosh!$O$4:$O$710,0),2)="Mayor",1,))</f>
        <v>0</v>
      </c>
      <c r="W652" s="7" t="str">
        <f t="shared" si="137"/>
        <v>FALSE חיפה</v>
      </c>
      <c r="X652" s="84">
        <f t="shared" si="142"/>
        <v>7542</v>
      </c>
      <c r="Y652" s="7">
        <f t="shared" si="138"/>
        <v>0</v>
      </c>
      <c r="Z652" s="7">
        <f t="shared" si="139"/>
        <v>31</v>
      </c>
      <c r="AA652" s="7" t="str">
        <f t="shared" si="140"/>
        <v/>
      </c>
      <c r="AB652" s="7">
        <f t="shared" si="141"/>
        <v>0</v>
      </c>
    </row>
    <row r="653" spans="2:28" ht="26" thickTop="1" thickBot="1">
      <c r="B653" s="31">
        <v>4000</v>
      </c>
      <c r="C653" s="32" t="s">
        <v>13140</v>
      </c>
      <c r="D653" s="33">
        <v>250108</v>
      </c>
      <c r="E653" s="34" t="s">
        <v>4248</v>
      </c>
      <c r="F653" s="22" t="str">
        <f t="shared" si="130"/>
        <v>די חיפה</v>
      </c>
      <c r="G653" s="35" t="s">
        <v>13507</v>
      </c>
      <c r="H653" s="36"/>
      <c r="I653" s="25" t="str">
        <f t="shared" si="131"/>
        <v xml:space="preserve">חיפה </v>
      </c>
      <c r="J653" s="37">
        <v>88138</v>
      </c>
      <c r="K653" s="38">
        <v>88138</v>
      </c>
      <c r="L653" s="39">
        <v>7.6811363997367765E-3</v>
      </c>
      <c r="M653" s="40">
        <v>677</v>
      </c>
      <c r="N653" s="41">
        <v>7.6811363997367765E-3</v>
      </c>
      <c r="O653" s="42">
        <v>677</v>
      </c>
      <c r="P653" s="7">
        <f>VLOOKUP(C653,'ריכוז נתונים'!$B$3:$C$189,2)</f>
        <v>31</v>
      </c>
      <c r="Q653" s="47" t="b">
        <f t="shared" si="132"/>
        <v>0</v>
      </c>
      <c r="R653" s="7">
        <f t="shared" si="133"/>
        <v>0</v>
      </c>
      <c r="S653" s="47">
        <f t="shared" si="134"/>
        <v>2843</v>
      </c>
      <c r="T653" s="7">
        <f t="shared" si="135"/>
        <v>28.299999999999997</v>
      </c>
      <c r="U653" s="7" t="str">
        <f t="shared" si="136"/>
        <v>Gap</v>
      </c>
      <c r="V653" s="7">
        <f>IF(ISERROR(IF(INDEX(rosh!$O$4:$P$710,MATCH(I653,rosh!$O$4:$O$710,0),2)="Mayor",1,)),0,IF(INDEX(rosh!$O$4:$P$710,MATCH(I653,rosh!$O$4:$O$710,0),2)="Mayor",1,))</f>
        <v>0</v>
      </c>
      <c r="W653" s="7" t="str">
        <f t="shared" si="137"/>
        <v>FALSE חיפה</v>
      </c>
      <c r="X653" s="84">
        <f t="shared" si="142"/>
        <v>7542</v>
      </c>
      <c r="Y653" s="7">
        <f t="shared" si="138"/>
        <v>0</v>
      </c>
      <c r="Z653" s="7">
        <f t="shared" si="139"/>
        <v>31</v>
      </c>
      <c r="AA653" s="7" t="str">
        <f t="shared" si="140"/>
        <v/>
      </c>
      <c r="AB653" s="7">
        <f t="shared" si="141"/>
        <v>0</v>
      </c>
    </row>
    <row r="654" spans="2:28" ht="15" thickTop="1" thickBot="1">
      <c r="B654" s="31">
        <v>4000</v>
      </c>
      <c r="C654" s="32" t="s">
        <v>13140</v>
      </c>
      <c r="D654" s="33">
        <v>250108</v>
      </c>
      <c r="E654" s="34" t="s">
        <v>339</v>
      </c>
      <c r="F654" s="22" t="str">
        <f t="shared" si="130"/>
        <v>ץ חיפה</v>
      </c>
      <c r="G654" s="35" t="s">
        <v>13213</v>
      </c>
      <c r="H654" s="36"/>
      <c r="I654" s="25" t="str">
        <f t="shared" si="131"/>
        <v xml:space="preserve">חיפה </v>
      </c>
      <c r="J654" s="37">
        <v>88138</v>
      </c>
      <c r="K654" s="38">
        <v>88138</v>
      </c>
      <c r="L654" s="39">
        <v>6.5919353740724771E-3</v>
      </c>
      <c r="M654" s="40">
        <v>581</v>
      </c>
      <c r="N654" s="41">
        <v>6.5919353740724771E-3</v>
      </c>
      <c r="O654" s="42">
        <v>581</v>
      </c>
      <c r="P654" s="7">
        <f>VLOOKUP(C654,'ריכוז נתונים'!$B$3:$C$189,2)</f>
        <v>31</v>
      </c>
      <c r="Q654" s="47" t="b">
        <f t="shared" si="132"/>
        <v>0</v>
      </c>
      <c r="R654" s="7">
        <f t="shared" si="133"/>
        <v>0</v>
      </c>
      <c r="S654" s="47">
        <f t="shared" si="134"/>
        <v>2843</v>
      </c>
      <c r="T654" s="7">
        <f t="shared" si="135"/>
        <v>28.299999999999997</v>
      </c>
      <c r="U654" s="7" t="str">
        <f t="shared" si="136"/>
        <v>Gap</v>
      </c>
      <c r="V654" s="7">
        <f>IF(ISERROR(IF(INDEX(rosh!$O$4:$P$710,MATCH(I654,rosh!$O$4:$O$710,0),2)="Mayor",1,)),0,IF(INDEX(rosh!$O$4:$P$710,MATCH(I654,rosh!$O$4:$O$710,0),2)="Mayor",1,))</f>
        <v>0</v>
      </c>
      <c r="W654" s="7" t="str">
        <f t="shared" si="137"/>
        <v>FALSE חיפה</v>
      </c>
      <c r="X654" s="84">
        <f t="shared" si="142"/>
        <v>7542</v>
      </c>
      <c r="Y654" s="7">
        <f t="shared" si="138"/>
        <v>0</v>
      </c>
      <c r="Z654" s="7">
        <f t="shared" si="139"/>
        <v>31</v>
      </c>
      <c r="AA654" s="7" t="str">
        <f t="shared" si="140"/>
        <v/>
      </c>
      <c r="AB654" s="7">
        <f t="shared" si="141"/>
        <v>0</v>
      </c>
    </row>
    <row r="655" spans="2:28" ht="15" thickTop="1" thickBot="1">
      <c r="B655" s="31">
        <v>4000</v>
      </c>
      <c r="C655" s="32" t="s">
        <v>13140</v>
      </c>
      <c r="D655" s="33">
        <v>250108</v>
      </c>
      <c r="E655" s="34" t="s">
        <v>322</v>
      </c>
      <c r="F655" s="22" t="str">
        <f t="shared" si="130"/>
        <v>ץף חיפה</v>
      </c>
      <c r="G655" s="35" t="s">
        <v>13203</v>
      </c>
      <c r="H655" s="36"/>
      <c r="I655" s="25" t="str">
        <f t="shared" si="131"/>
        <v xml:space="preserve">חיפה </v>
      </c>
      <c r="J655" s="37">
        <v>88138</v>
      </c>
      <c r="K655" s="38">
        <v>88138</v>
      </c>
      <c r="L655" s="39">
        <v>3.3129864530622435E-3</v>
      </c>
      <c r="M655" s="40">
        <v>292</v>
      </c>
      <c r="N655" s="41">
        <v>3.3129864530622435E-3</v>
      </c>
      <c r="O655" s="42">
        <v>292</v>
      </c>
      <c r="P655" s="7">
        <f>VLOOKUP(C655,'ריכוז נתונים'!$B$3:$C$189,2)</f>
        <v>31</v>
      </c>
      <c r="Q655" s="47" t="b">
        <f t="shared" si="132"/>
        <v>0</v>
      </c>
      <c r="R655" s="7">
        <f t="shared" si="133"/>
        <v>0</v>
      </c>
      <c r="S655" s="47">
        <f t="shared" si="134"/>
        <v>2843</v>
      </c>
      <c r="T655" s="7">
        <f t="shared" si="135"/>
        <v>28.299999999999997</v>
      </c>
      <c r="U655" s="7" t="str">
        <f t="shared" si="136"/>
        <v>Gap</v>
      </c>
      <c r="V655" s="7">
        <f>IF(ISERROR(IF(INDEX(rosh!$O$4:$P$710,MATCH(I655,rosh!$O$4:$O$710,0),2)="Mayor",1,)),0,IF(INDEX(rosh!$O$4:$P$710,MATCH(I655,rosh!$O$4:$O$710,0),2)="Mayor",1,))</f>
        <v>0</v>
      </c>
      <c r="W655" s="7" t="str">
        <f t="shared" si="137"/>
        <v>FALSE חיפה</v>
      </c>
      <c r="X655" s="84">
        <f t="shared" si="142"/>
        <v>7542</v>
      </c>
      <c r="Y655" s="7">
        <f t="shared" si="138"/>
        <v>0</v>
      </c>
      <c r="Z655" s="7">
        <f t="shared" si="139"/>
        <v>31</v>
      </c>
      <c r="AA655" s="7" t="str">
        <f t="shared" si="140"/>
        <v/>
      </c>
      <c r="AB655" s="7">
        <f t="shared" si="141"/>
        <v>0</v>
      </c>
    </row>
    <row r="656" spans="2:28" ht="15" thickTop="1" thickBot="1">
      <c r="B656" s="31">
        <v>4000</v>
      </c>
      <c r="C656" s="32" t="s">
        <v>13140</v>
      </c>
      <c r="D656" s="33">
        <v>250108</v>
      </c>
      <c r="E656" s="34" t="s">
        <v>4599</v>
      </c>
      <c r="F656" s="22" t="str">
        <f t="shared" si="130"/>
        <v>יץ חיפה</v>
      </c>
      <c r="G656" s="35" t="s">
        <v>13369</v>
      </c>
      <c r="H656" s="36"/>
      <c r="I656" s="25" t="str">
        <f t="shared" si="131"/>
        <v xml:space="preserve">חיפה </v>
      </c>
      <c r="J656" s="37">
        <v>88138</v>
      </c>
      <c r="K656" s="38">
        <v>88138</v>
      </c>
      <c r="L656" s="39">
        <v>2.8024234722821032E-3</v>
      </c>
      <c r="M656" s="40">
        <v>247</v>
      </c>
      <c r="N656" s="41">
        <v>2.8024234722821032E-3</v>
      </c>
      <c r="O656" s="42">
        <v>247.00000000000003</v>
      </c>
      <c r="P656" s="7">
        <f>VLOOKUP(C656,'ריכוז נתונים'!$B$3:$C$189,2)</f>
        <v>31</v>
      </c>
      <c r="Q656" s="47" t="b">
        <f t="shared" si="132"/>
        <v>0</v>
      </c>
      <c r="R656" s="7">
        <f t="shared" si="133"/>
        <v>0</v>
      </c>
      <c r="S656" s="47">
        <f t="shared" si="134"/>
        <v>2843</v>
      </c>
      <c r="T656" s="7">
        <f t="shared" si="135"/>
        <v>28.299999999999997</v>
      </c>
      <c r="U656" s="7" t="str">
        <f t="shared" si="136"/>
        <v>Gap</v>
      </c>
      <c r="V656" s="7">
        <f>IF(ISERROR(IF(INDEX(rosh!$O$4:$P$710,MATCH(I656,rosh!$O$4:$O$710,0),2)="Mayor",1,)),0,IF(INDEX(rosh!$O$4:$P$710,MATCH(I656,rosh!$O$4:$O$710,0),2)="Mayor",1,))</f>
        <v>0</v>
      </c>
      <c r="W656" s="7" t="str">
        <f t="shared" si="137"/>
        <v>FALSE חיפה</v>
      </c>
      <c r="X656" s="84">
        <f t="shared" si="142"/>
        <v>7542</v>
      </c>
      <c r="Y656" s="7">
        <f t="shared" si="138"/>
        <v>0</v>
      </c>
      <c r="Z656" s="7">
        <f t="shared" si="139"/>
        <v>31</v>
      </c>
      <c r="AA656" s="7" t="str">
        <f t="shared" si="140"/>
        <v/>
      </c>
      <c r="AB656" s="7">
        <f t="shared" si="141"/>
        <v>0</v>
      </c>
    </row>
    <row r="657" spans="2:28" ht="15" thickTop="1" thickBot="1">
      <c r="B657" s="31">
        <v>4000</v>
      </c>
      <c r="C657" s="32" t="s">
        <v>13140</v>
      </c>
      <c r="D657" s="33">
        <v>250108</v>
      </c>
      <c r="E657" s="34" t="s">
        <v>380</v>
      </c>
      <c r="F657" s="22" t="str">
        <f t="shared" si="130"/>
        <v>נץ חיפה</v>
      </c>
      <c r="G657" s="35" t="s">
        <v>13264</v>
      </c>
      <c r="H657" s="36"/>
      <c r="I657" s="25" t="str">
        <f t="shared" si="131"/>
        <v xml:space="preserve">חיפה </v>
      </c>
      <c r="J657" s="37">
        <v>88138</v>
      </c>
      <c r="K657" s="38">
        <v>88138</v>
      </c>
      <c r="L657" s="39">
        <v>2.0535977671378974E-3</v>
      </c>
      <c r="M657" s="40">
        <v>181</v>
      </c>
      <c r="N657" s="41">
        <v>2.0535977671378974E-3</v>
      </c>
      <c r="O657" s="42">
        <v>181</v>
      </c>
      <c r="P657" s="7">
        <f>VLOOKUP(C657,'ריכוז נתונים'!$B$3:$C$189,2)</f>
        <v>31</v>
      </c>
      <c r="Q657" s="47" t="b">
        <f t="shared" si="132"/>
        <v>0</v>
      </c>
      <c r="R657" s="7">
        <f t="shared" si="133"/>
        <v>0</v>
      </c>
      <c r="S657" s="47">
        <f t="shared" si="134"/>
        <v>2843</v>
      </c>
      <c r="T657" s="7">
        <f t="shared" si="135"/>
        <v>28.299999999999997</v>
      </c>
      <c r="U657" s="7" t="str">
        <f t="shared" si="136"/>
        <v>Gap</v>
      </c>
      <c r="V657" s="7">
        <f>IF(ISERROR(IF(INDEX(rosh!$O$4:$P$710,MATCH(I657,rosh!$O$4:$O$710,0),2)="Mayor",1,)),0,IF(INDEX(rosh!$O$4:$P$710,MATCH(I657,rosh!$O$4:$O$710,0),2)="Mayor",1,))</f>
        <v>0</v>
      </c>
      <c r="W657" s="7" t="str">
        <f t="shared" si="137"/>
        <v>FALSE חיפה</v>
      </c>
      <c r="X657" s="84">
        <f t="shared" si="142"/>
        <v>7542</v>
      </c>
      <c r="Y657" s="7">
        <f t="shared" si="138"/>
        <v>0</v>
      </c>
      <c r="Z657" s="7">
        <f t="shared" si="139"/>
        <v>31</v>
      </c>
      <c r="AA657" s="7" t="str">
        <f t="shared" si="140"/>
        <v/>
      </c>
      <c r="AB657" s="7">
        <f t="shared" si="141"/>
        <v>0</v>
      </c>
    </row>
    <row r="658" spans="2:28" ht="15" thickTop="1" thickBot="1">
      <c r="B658" s="31">
        <v>2034</v>
      </c>
      <c r="C658" s="32" t="s">
        <v>13074</v>
      </c>
      <c r="D658" s="33">
        <v>7013</v>
      </c>
      <c r="E658" s="34" t="s">
        <v>8875</v>
      </c>
      <c r="F658" s="22" t="str">
        <f t="shared" si="130"/>
        <v>גש חצור הגלילית</v>
      </c>
      <c r="G658" s="35" t="s">
        <v>13128</v>
      </c>
      <c r="H658" s="36"/>
      <c r="I658" s="25" t="str">
        <f t="shared" si="131"/>
        <v xml:space="preserve">חצור הגלילית </v>
      </c>
      <c r="J658" s="37">
        <v>5064</v>
      </c>
      <c r="K658" s="38">
        <v>5064</v>
      </c>
      <c r="L658" s="39">
        <v>0.20655608214849921</v>
      </c>
      <c r="M658" s="40">
        <v>1046</v>
      </c>
      <c r="N658" s="41">
        <v>0.20655608214849921</v>
      </c>
      <c r="O658" s="42">
        <v>1046</v>
      </c>
      <c r="P658" s="7">
        <f>VLOOKUP(C658,'ריכוז נתונים'!$B$3:$C$189,2)</f>
        <v>9</v>
      </c>
      <c r="Q658" s="47" t="b">
        <f t="shared" si="132"/>
        <v>1</v>
      </c>
      <c r="R658" s="7">
        <f t="shared" si="133"/>
        <v>1.9</v>
      </c>
      <c r="S658" s="47">
        <f t="shared" si="134"/>
        <v>563</v>
      </c>
      <c r="T658" s="7">
        <f t="shared" si="135"/>
        <v>7.8000000000000007</v>
      </c>
      <c r="U658" s="7" t="str">
        <f t="shared" si="136"/>
        <v>Gap</v>
      </c>
      <c r="V658" s="7">
        <f>IF(ISERROR(IF(INDEX(rosh!$O$4:$P$710,MATCH(I658,rosh!$O$4:$O$710,0),2)="Mayor",1,)),0,IF(INDEX(rosh!$O$4:$P$710,MATCH(I658,rosh!$O$4:$O$710,0),2)="Mayor",1,))</f>
        <v>0</v>
      </c>
      <c r="W658" s="7" t="str">
        <f t="shared" si="137"/>
        <v>TRUE חצור הגלילית</v>
      </c>
      <c r="X658" s="84">
        <f t="shared" si="142"/>
        <v>4367</v>
      </c>
      <c r="Y658" s="7">
        <f t="shared" si="138"/>
        <v>2</v>
      </c>
      <c r="Z658" s="7">
        <f t="shared" si="139"/>
        <v>8</v>
      </c>
      <c r="AA658" s="7" t="str">
        <f t="shared" si="140"/>
        <v>Gap</v>
      </c>
      <c r="AB658" s="7">
        <f t="shared" si="141"/>
        <v>2</v>
      </c>
    </row>
    <row r="659" spans="2:28" ht="15" thickTop="1" thickBot="1">
      <c r="B659" s="31">
        <v>2034</v>
      </c>
      <c r="C659" s="32" t="s">
        <v>13074</v>
      </c>
      <c r="D659" s="33">
        <v>7013</v>
      </c>
      <c r="E659" s="34" t="s">
        <v>126</v>
      </c>
      <c r="F659" s="22" t="str">
        <f t="shared" si="130"/>
        <v>מחל חצור הגלילית</v>
      </c>
      <c r="G659" s="35" t="s">
        <v>13090</v>
      </c>
      <c r="H659" s="36" t="s">
        <v>13097</v>
      </c>
      <c r="I659" s="25" t="str">
        <f t="shared" si="131"/>
        <v>חצור הגלילית סויסה שמעון</v>
      </c>
      <c r="J659" s="37">
        <v>5064</v>
      </c>
      <c r="K659" s="38">
        <v>5064</v>
      </c>
      <c r="L659" s="39">
        <v>0.1755529225908373</v>
      </c>
      <c r="M659" s="40">
        <v>889</v>
      </c>
      <c r="N659" s="41">
        <v>0.1755529225908373</v>
      </c>
      <c r="O659" s="42">
        <v>889.00000000000011</v>
      </c>
      <c r="P659" s="7">
        <f>VLOOKUP(C659,'ריכוז נתונים'!$B$3:$C$189,2)</f>
        <v>9</v>
      </c>
      <c r="Q659" s="47" t="b">
        <f t="shared" si="132"/>
        <v>1</v>
      </c>
      <c r="R659" s="7">
        <f t="shared" si="133"/>
        <v>1.6</v>
      </c>
      <c r="S659" s="47">
        <f t="shared" si="134"/>
        <v>563</v>
      </c>
      <c r="T659" s="7">
        <f t="shared" si="135"/>
        <v>7.8000000000000007</v>
      </c>
      <c r="U659" s="7" t="str">
        <f t="shared" si="136"/>
        <v>Gap</v>
      </c>
      <c r="V659" s="7">
        <f>IF(ISERROR(IF(INDEX(rosh!$O$4:$P$710,MATCH(I659,rosh!$O$4:$O$710,0),2)="Mayor",1,)),0,IF(INDEX(rosh!$O$4:$P$710,MATCH(I659,rosh!$O$4:$O$710,0),2)="Mayor",1,))</f>
        <v>1</v>
      </c>
      <c r="W659" s="7" t="str">
        <f t="shared" si="137"/>
        <v>TRUE חצור הגלילית</v>
      </c>
      <c r="X659" s="84">
        <f t="shared" si="142"/>
        <v>4367</v>
      </c>
      <c r="Y659" s="7">
        <f t="shared" si="138"/>
        <v>2</v>
      </c>
      <c r="Z659" s="7">
        <f t="shared" si="139"/>
        <v>8</v>
      </c>
      <c r="AA659" s="7" t="str">
        <f t="shared" si="140"/>
        <v>Gap</v>
      </c>
      <c r="AB659" s="7">
        <f t="shared" si="141"/>
        <v>3</v>
      </c>
    </row>
    <row r="660" spans="2:28" ht="15" thickTop="1" thickBot="1">
      <c r="B660" s="31">
        <v>2034</v>
      </c>
      <c r="C660" s="32" t="s">
        <v>13074</v>
      </c>
      <c r="D660" s="33">
        <v>7013</v>
      </c>
      <c r="E660" s="34" t="s">
        <v>8492</v>
      </c>
      <c r="F660" s="22" t="str">
        <f t="shared" si="130"/>
        <v>ףז חצור הגלילית</v>
      </c>
      <c r="G660" s="35" t="s">
        <v>13084</v>
      </c>
      <c r="H660" s="36"/>
      <c r="I660" s="25" t="str">
        <f t="shared" si="131"/>
        <v xml:space="preserve">חצור הגלילית </v>
      </c>
      <c r="J660" s="37">
        <v>5064</v>
      </c>
      <c r="K660" s="38">
        <v>5064</v>
      </c>
      <c r="L660" s="39">
        <v>0.13704581358609794</v>
      </c>
      <c r="M660" s="40">
        <v>694</v>
      </c>
      <c r="N660" s="41">
        <v>0.13704581358609794</v>
      </c>
      <c r="O660" s="42">
        <v>694</v>
      </c>
      <c r="P660" s="7">
        <f>VLOOKUP(C660,'ריכוז נתונים'!$B$3:$C$189,2)</f>
        <v>9</v>
      </c>
      <c r="Q660" s="47" t="b">
        <f t="shared" si="132"/>
        <v>1</v>
      </c>
      <c r="R660" s="7">
        <f t="shared" si="133"/>
        <v>1.2</v>
      </c>
      <c r="S660" s="47">
        <f t="shared" si="134"/>
        <v>563</v>
      </c>
      <c r="T660" s="7">
        <f t="shared" si="135"/>
        <v>7.8000000000000007</v>
      </c>
      <c r="U660" s="7" t="str">
        <f t="shared" si="136"/>
        <v>Gap</v>
      </c>
      <c r="V660" s="7">
        <f>IF(ISERROR(IF(INDEX(rosh!$O$4:$P$710,MATCH(I660,rosh!$O$4:$O$710,0),2)="Mayor",1,)),0,IF(INDEX(rosh!$O$4:$P$710,MATCH(I660,rosh!$O$4:$O$710,0),2)="Mayor",1,))</f>
        <v>0</v>
      </c>
      <c r="W660" s="7" t="str">
        <f t="shared" si="137"/>
        <v>TRUE חצור הגלילית</v>
      </c>
      <c r="X660" s="84">
        <f t="shared" si="142"/>
        <v>4367</v>
      </c>
      <c r="Y660" s="7">
        <f t="shared" si="138"/>
        <v>1</v>
      </c>
      <c r="Z660" s="7">
        <f t="shared" si="139"/>
        <v>8</v>
      </c>
      <c r="AA660" s="7" t="str">
        <f t="shared" si="140"/>
        <v>Gap</v>
      </c>
      <c r="AB660" s="7">
        <f t="shared" si="141"/>
        <v>1</v>
      </c>
    </row>
    <row r="661" spans="2:28" ht="15" thickTop="1" thickBot="1">
      <c r="B661" s="31">
        <v>2034</v>
      </c>
      <c r="C661" s="32" t="s">
        <v>13074</v>
      </c>
      <c r="D661" s="33">
        <v>7013</v>
      </c>
      <c r="E661" s="34" t="s">
        <v>1194</v>
      </c>
      <c r="F661" s="22" t="str">
        <f t="shared" si="130"/>
        <v>יד חצור הגלילית</v>
      </c>
      <c r="G661" s="35" t="s">
        <v>13105</v>
      </c>
      <c r="H661" s="36"/>
      <c r="I661" s="25" t="str">
        <f t="shared" si="131"/>
        <v xml:space="preserve">חצור הגלילית </v>
      </c>
      <c r="J661" s="37">
        <v>5064</v>
      </c>
      <c r="K661" s="38">
        <v>5064</v>
      </c>
      <c r="L661" s="39">
        <v>0.13507109004739337</v>
      </c>
      <c r="M661" s="40">
        <v>684</v>
      </c>
      <c r="N661" s="41">
        <v>0.13507109004739337</v>
      </c>
      <c r="O661" s="42">
        <v>684</v>
      </c>
      <c r="P661" s="7">
        <f>VLOOKUP(C661,'ריכוז נתונים'!$B$3:$C$189,2)</f>
        <v>9</v>
      </c>
      <c r="Q661" s="47" t="b">
        <f t="shared" si="132"/>
        <v>1</v>
      </c>
      <c r="R661" s="7">
        <f t="shared" si="133"/>
        <v>1.2</v>
      </c>
      <c r="S661" s="47">
        <f t="shared" si="134"/>
        <v>563</v>
      </c>
      <c r="T661" s="7">
        <f t="shared" si="135"/>
        <v>7.8000000000000007</v>
      </c>
      <c r="U661" s="7" t="str">
        <f t="shared" si="136"/>
        <v>Gap</v>
      </c>
      <c r="V661" s="7">
        <f>IF(ISERROR(IF(INDEX(rosh!$O$4:$P$710,MATCH(I661,rosh!$O$4:$O$710,0),2)="Mayor",1,)),0,IF(INDEX(rosh!$O$4:$P$710,MATCH(I661,rosh!$O$4:$O$710,0),2)="Mayor",1,))</f>
        <v>0</v>
      </c>
      <c r="W661" s="7" t="str">
        <f t="shared" si="137"/>
        <v>TRUE חצור הגלילית</v>
      </c>
      <c r="X661" s="84">
        <f t="shared" si="142"/>
        <v>4367</v>
      </c>
      <c r="Y661" s="7">
        <f t="shared" si="138"/>
        <v>1</v>
      </c>
      <c r="Z661" s="7">
        <f t="shared" si="139"/>
        <v>8</v>
      </c>
      <c r="AA661" s="7" t="str">
        <f t="shared" si="140"/>
        <v>Gap</v>
      </c>
      <c r="AB661" s="7">
        <f t="shared" si="141"/>
        <v>1</v>
      </c>
    </row>
    <row r="662" spans="2:28" ht="15" thickTop="1" thickBot="1">
      <c r="B662" s="31">
        <v>2034</v>
      </c>
      <c r="C662" s="32" t="s">
        <v>13074</v>
      </c>
      <c r="D662" s="33">
        <v>7013</v>
      </c>
      <c r="E662" s="34" t="s">
        <v>1210</v>
      </c>
      <c r="F662" s="22" t="str">
        <f t="shared" si="130"/>
        <v>ח חצור הגלילית</v>
      </c>
      <c r="G662" s="35" t="s">
        <v>13121</v>
      </c>
      <c r="H662" s="36" t="s">
        <v>13126</v>
      </c>
      <c r="I662" s="25" t="str">
        <f t="shared" si="131"/>
        <v>חצור הגלילית צווה הרצל חיים</v>
      </c>
      <c r="J662" s="37">
        <v>5064</v>
      </c>
      <c r="K662" s="38">
        <v>5064</v>
      </c>
      <c r="L662" s="39">
        <v>0.10880726698262243</v>
      </c>
      <c r="M662" s="40">
        <v>551</v>
      </c>
      <c r="N662" s="41">
        <v>0.10880726698262243</v>
      </c>
      <c r="O662" s="42">
        <v>551</v>
      </c>
      <c r="P662" s="7">
        <f>VLOOKUP(C662,'ריכוז נתונים'!$B$3:$C$189,2)</f>
        <v>9</v>
      </c>
      <c r="Q662" s="47" t="b">
        <f t="shared" si="132"/>
        <v>1</v>
      </c>
      <c r="R662" s="7">
        <f t="shared" si="133"/>
        <v>1</v>
      </c>
      <c r="S662" s="47">
        <f t="shared" si="134"/>
        <v>563</v>
      </c>
      <c r="T662" s="7">
        <f t="shared" si="135"/>
        <v>7.8000000000000007</v>
      </c>
      <c r="U662" s="7" t="str">
        <f t="shared" si="136"/>
        <v>Gap</v>
      </c>
      <c r="V662" s="7">
        <f>IF(ISERROR(IF(INDEX(rosh!$O$4:$P$710,MATCH(I662,rosh!$O$4:$O$710,0),2)="Mayor",1,)),0,IF(INDEX(rosh!$O$4:$P$710,MATCH(I662,rosh!$O$4:$O$710,0),2)="Mayor",1,))</f>
        <v>0</v>
      </c>
      <c r="W662" s="7" t="str">
        <f t="shared" si="137"/>
        <v>TRUE חצור הגלילית</v>
      </c>
      <c r="X662" s="84">
        <f t="shared" si="142"/>
        <v>4367</v>
      </c>
      <c r="Y662" s="7">
        <f t="shared" si="138"/>
        <v>1</v>
      </c>
      <c r="Z662" s="7">
        <f t="shared" si="139"/>
        <v>8</v>
      </c>
      <c r="AA662" s="7" t="str">
        <f t="shared" si="140"/>
        <v>Gap</v>
      </c>
      <c r="AB662" s="7">
        <f t="shared" si="141"/>
        <v>1</v>
      </c>
    </row>
    <row r="663" spans="2:28" ht="26" thickTop="1" thickBot="1">
      <c r="B663" s="31">
        <v>2034</v>
      </c>
      <c r="C663" s="32" t="s">
        <v>13074</v>
      </c>
      <c r="D663" s="33">
        <v>7013</v>
      </c>
      <c r="E663" s="34" t="s">
        <v>108</v>
      </c>
      <c r="F663" s="22" t="str">
        <f t="shared" si="130"/>
        <v>פה חצור הגלילית</v>
      </c>
      <c r="G663" s="35" t="s">
        <v>13079</v>
      </c>
      <c r="H663" s="36"/>
      <c r="I663" s="25" t="str">
        <f t="shared" si="131"/>
        <v xml:space="preserve">חצור הגלילית </v>
      </c>
      <c r="J663" s="37">
        <v>5064</v>
      </c>
      <c r="K663" s="38">
        <v>5064</v>
      </c>
      <c r="L663" s="39">
        <v>9.9328593996840436E-2</v>
      </c>
      <c r="M663" s="40">
        <v>503</v>
      </c>
      <c r="N663" s="41">
        <v>9.9328593996840436E-2</v>
      </c>
      <c r="O663" s="42">
        <v>502.99999999999994</v>
      </c>
      <c r="P663" s="7">
        <f>VLOOKUP(C663,'ריכוז נתונים'!$B$3:$C$189,2)</f>
        <v>9</v>
      </c>
      <c r="Q663" s="47" t="b">
        <f t="shared" si="132"/>
        <v>1</v>
      </c>
      <c r="R663" s="7">
        <f t="shared" si="133"/>
        <v>0.9</v>
      </c>
      <c r="S663" s="47">
        <f t="shared" si="134"/>
        <v>563</v>
      </c>
      <c r="T663" s="7">
        <f t="shared" si="135"/>
        <v>7.8000000000000007</v>
      </c>
      <c r="U663" s="7" t="str">
        <f t="shared" si="136"/>
        <v>Gap</v>
      </c>
      <c r="V663" s="7">
        <f>IF(ISERROR(IF(INDEX(rosh!$O$4:$P$710,MATCH(I663,rosh!$O$4:$O$710,0),2)="Mayor",1,)),0,IF(INDEX(rosh!$O$4:$P$710,MATCH(I663,rosh!$O$4:$O$710,0),2)="Mayor",1,))</f>
        <v>0</v>
      </c>
      <c r="W663" s="7" t="str">
        <f t="shared" si="137"/>
        <v>TRUE חצור הגלילית</v>
      </c>
      <c r="X663" s="84">
        <f t="shared" si="142"/>
        <v>4367</v>
      </c>
      <c r="Y663" s="7">
        <f t="shared" si="138"/>
        <v>1</v>
      </c>
      <c r="Z663" s="7">
        <f t="shared" si="139"/>
        <v>8</v>
      </c>
      <c r="AA663" s="7" t="str">
        <f t="shared" si="140"/>
        <v>Gap</v>
      </c>
      <c r="AB663" s="7">
        <f t="shared" si="141"/>
        <v>1</v>
      </c>
    </row>
    <row r="664" spans="2:28" ht="15" thickTop="1" thickBot="1">
      <c r="B664" s="31">
        <v>2034</v>
      </c>
      <c r="C664" s="32" t="s">
        <v>13074</v>
      </c>
      <c r="D664" s="33">
        <v>7013</v>
      </c>
      <c r="E664" s="34" t="s">
        <v>84</v>
      </c>
      <c r="F664" s="22" t="str">
        <f t="shared" si="130"/>
        <v>ת חצור הגלילית</v>
      </c>
      <c r="G664" s="35" t="s">
        <v>13073</v>
      </c>
      <c r="H664" s="36"/>
      <c r="I664" s="25" t="str">
        <f t="shared" si="131"/>
        <v xml:space="preserve">חצור הגלילית </v>
      </c>
      <c r="J664" s="37">
        <v>5064</v>
      </c>
      <c r="K664" s="38">
        <v>5064</v>
      </c>
      <c r="L664" s="39">
        <v>7.1879936808846759E-2</v>
      </c>
      <c r="M664" s="40">
        <v>364</v>
      </c>
      <c r="N664" s="41">
        <v>7.1879936808846759E-2</v>
      </c>
      <c r="O664" s="42">
        <v>364</v>
      </c>
      <c r="P664" s="7">
        <f>VLOOKUP(C664,'ריכוז נתונים'!$B$3:$C$189,2)</f>
        <v>9</v>
      </c>
      <c r="Q664" s="47" t="b">
        <f t="shared" si="132"/>
        <v>0</v>
      </c>
      <c r="R664" s="7">
        <f t="shared" si="133"/>
        <v>0</v>
      </c>
      <c r="S664" s="47">
        <f t="shared" si="134"/>
        <v>563</v>
      </c>
      <c r="T664" s="7">
        <f t="shared" si="135"/>
        <v>7.8000000000000007</v>
      </c>
      <c r="U664" s="7" t="str">
        <f t="shared" si="136"/>
        <v>Gap</v>
      </c>
      <c r="V664" s="7">
        <f>IF(ISERROR(IF(INDEX(rosh!$O$4:$P$710,MATCH(I664,rosh!$O$4:$O$710,0),2)="Mayor",1,)),0,IF(INDEX(rosh!$O$4:$P$710,MATCH(I664,rosh!$O$4:$O$710,0),2)="Mayor",1,))</f>
        <v>0</v>
      </c>
      <c r="W664" s="7" t="str">
        <f t="shared" si="137"/>
        <v>FALSE חצור הגלילית</v>
      </c>
      <c r="X664" s="84">
        <f t="shared" si="142"/>
        <v>697</v>
      </c>
      <c r="Y664" s="7">
        <f t="shared" si="138"/>
        <v>0</v>
      </c>
      <c r="Z664" s="7">
        <f t="shared" si="139"/>
        <v>8</v>
      </c>
      <c r="AA664" s="7" t="str">
        <f t="shared" si="140"/>
        <v>Gap</v>
      </c>
      <c r="AB664" s="7">
        <f t="shared" si="141"/>
        <v>0</v>
      </c>
    </row>
    <row r="665" spans="2:28" ht="15" thickTop="1" thickBot="1">
      <c r="B665" s="31">
        <v>2034</v>
      </c>
      <c r="C665" s="32" t="s">
        <v>13074</v>
      </c>
      <c r="D665" s="33">
        <v>7013</v>
      </c>
      <c r="E665" s="34" t="s">
        <v>3677</v>
      </c>
      <c r="F665" s="22" t="str">
        <f t="shared" si="130"/>
        <v>ב חצור הגלילית</v>
      </c>
      <c r="G665" s="35" t="s">
        <v>13134</v>
      </c>
      <c r="H665" s="36" t="s">
        <v>13137</v>
      </c>
      <c r="I665" s="25" t="str">
        <f t="shared" si="131"/>
        <v>חצור הגלילית כמיסה יורם</v>
      </c>
      <c r="J665" s="37">
        <v>5064</v>
      </c>
      <c r="K665" s="38">
        <v>5064</v>
      </c>
      <c r="L665" s="39">
        <v>2.7646129541864139E-2</v>
      </c>
      <c r="M665" s="40">
        <v>140</v>
      </c>
      <c r="N665" s="41">
        <v>2.7646129541864139E-2</v>
      </c>
      <c r="O665" s="42">
        <v>140</v>
      </c>
      <c r="P665" s="7">
        <f>VLOOKUP(C665,'ריכוז נתונים'!$B$3:$C$189,2)</f>
        <v>9</v>
      </c>
      <c r="Q665" s="47" t="b">
        <f t="shared" si="132"/>
        <v>0</v>
      </c>
      <c r="R665" s="7">
        <f t="shared" si="133"/>
        <v>0</v>
      </c>
      <c r="S665" s="47">
        <f t="shared" si="134"/>
        <v>563</v>
      </c>
      <c r="T665" s="7">
        <f t="shared" si="135"/>
        <v>7.8000000000000007</v>
      </c>
      <c r="U665" s="7" t="str">
        <f t="shared" si="136"/>
        <v>Gap</v>
      </c>
      <c r="V665" s="7">
        <f>IF(ISERROR(IF(INDEX(rosh!$O$4:$P$710,MATCH(I665,rosh!$O$4:$O$710,0),2)="Mayor",1,)),0,IF(INDEX(rosh!$O$4:$P$710,MATCH(I665,rosh!$O$4:$O$710,0),2)="Mayor",1,))</f>
        <v>0</v>
      </c>
      <c r="W665" s="7" t="str">
        <f t="shared" si="137"/>
        <v>FALSE חצור הגלילית</v>
      </c>
      <c r="X665" s="84">
        <f t="shared" si="142"/>
        <v>697</v>
      </c>
      <c r="Y665" s="7">
        <f t="shared" si="138"/>
        <v>0</v>
      </c>
      <c r="Z665" s="7">
        <f t="shared" si="139"/>
        <v>8</v>
      </c>
      <c r="AA665" s="7" t="str">
        <f t="shared" si="140"/>
        <v>Gap</v>
      </c>
      <c r="AB665" s="7">
        <f t="shared" si="141"/>
        <v>0</v>
      </c>
    </row>
    <row r="666" spans="2:28" ht="15" thickTop="1" thickBot="1">
      <c r="B666" s="31">
        <v>2034</v>
      </c>
      <c r="C666" s="32" t="s">
        <v>13074</v>
      </c>
      <c r="D666" s="33">
        <v>7013</v>
      </c>
      <c r="E666" s="34" t="s">
        <v>3</v>
      </c>
      <c r="F666" s="22" t="str">
        <f t="shared" si="130"/>
        <v>ל חצור הגלילית</v>
      </c>
      <c r="G666" s="35" t="s">
        <v>13099</v>
      </c>
      <c r="H666" s="36"/>
      <c r="I666" s="25" t="str">
        <f t="shared" si="131"/>
        <v xml:space="preserve">חצור הגלילית </v>
      </c>
      <c r="J666" s="37">
        <v>5064</v>
      </c>
      <c r="K666" s="38">
        <v>5064</v>
      </c>
      <c r="L666" s="39">
        <v>2.4289099526066352E-2</v>
      </c>
      <c r="M666" s="40">
        <v>123</v>
      </c>
      <c r="N666" s="41">
        <v>2.4289099526066352E-2</v>
      </c>
      <c r="O666" s="42">
        <v>123</v>
      </c>
      <c r="P666" s="7">
        <f>VLOOKUP(C666,'ריכוז נתונים'!$B$3:$C$189,2)</f>
        <v>9</v>
      </c>
      <c r="Q666" s="47" t="b">
        <f t="shared" si="132"/>
        <v>0</v>
      </c>
      <c r="R666" s="7">
        <f t="shared" si="133"/>
        <v>0</v>
      </c>
      <c r="S666" s="47">
        <f t="shared" si="134"/>
        <v>563</v>
      </c>
      <c r="T666" s="7">
        <f t="shared" si="135"/>
        <v>7.8000000000000007</v>
      </c>
      <c r="U666" s="7" t="str">
        <f t="shared" si="136"/>
        <v>Gap</v>
      </c>
      <c r="V666" s="7">
        <f>IF(ISERROR(IF(INDEX(rosh!$O$4:$P$710,MATCH(I666,rosh!$O$4:$O$710,0),2)="Mayor",1,)),0,IF(INDEX(rosh!$O$4:$P$710,MATCH(I666,rosh!$O$4:$O$710,0),2)="Mayor",1,))</f>
        <v>0</v>
      </c>
      <c r="W666" s="7" t="str">
        <f t="shared" si="137"/>
        <v>FALSE חצור הגלילית</v>
      </c>
      <c r="X666" s="84">
        <f t="shared" si="142"/>
        <v>697</v>
      </c>
      <c r="Y666" s="7">
        <f t="shared" si="138"/>
        <v>0</v>
      </c>
      <c r="Z666" s="7">
        <f t="shared" si="139"/>
        <v>8</v>
      </c>
      <c r="AA666" s="7" t="str">
        <f t="shared" si="140"/>
        <v>Gap</v>
      </c>
      <c r="AB666" s="7">
        <f t="shared" si="141"/>
        <v>0</v>
      </c>
    </row>
    <row r="667" spans="2:28" ht="15" thickTop="1" thickBot="1">
      <c r="B667" s="31">
        <v>2034</v>
      </c>
      <c r="C667" s="32" t="s">
        <v>13074</v>
      </c>
      <c r="D667" s="33">
        <v>7013</v>
      </c>
      <c r="E667" s="34" t="s">
        <v>1007</v>
      </c>
      <c r="F667" s="22" t="str">
        <f t="shared" si="130"/>
        <v>טב חצור הגלילית</v>
      </c>
      <c r="G667" s="35" t="s">
        <v>13114</v>
      </c>
      <c r="H667" s="36" t="s">
        <v>13119</v>
      </c>
      <c r="I667" s="25" t="str">
        <f t="shared" si="131"/>
        <v>חצור הגלילית נבון שמעון</v>
      </c>
      <c r="J667" s="37">
        <v>5064</v>
      </c>
      <c r="K667" s="38">
        <v>5064</v>
      </c>
      <c r="L667" s="39">
        <v>1.3823064770932069E-2</v>
      </c>
      <c r="M667" s="40">
        <v>70</v>
      </c>
      <c r="N667" s="41">
        <v>1.3823064770932069E-2</v>
      </c>
      <c r="O667" s="42">
        <v>70</v>
      </c>
      <c r="P667" s="7">
        <f>VLOOKUP(C667,'ריכוז נתונים'!$B$3:$C$189,2)</f>
        <v>9</v>
      </c>
      <c r="Q667" s="47" t="b">
        <f t="shared" si="132"/>
        <v>0</v>
      </c>
      <c r="R667" s="7">
        <f t="shared" si="133"/>
        <v>0</v>
      </c>
      <c r="S667" s="47">
        <f t="shared" si="134"/>
        <v>563</v>
      </c>
      <c r="T667" s="7">
        <f t="shared" si="135"/>
        <v>7.8000000000000007</v>
      </c>
      <c r="U667" s="7" t="str">
        <f t="shared" si="136"/>
        <v>Gap</v>
      </c>
      <c r="V667" s="7">
        <f>IF(ISERROR(IF(INDEX(rosh!$O$4:$P$710,MATCH(I667,rosh!$O$4:$O$710,0),2)="Mayor",1,)),0,IF(INDEX(rosh!$O$4:$P$710,MATCH(I667,rosh!$O$4:$O$710,0),2)="Mayor",1,))</f>
        <v>0</v>
      </c>
      <c r="W667" s="7" t="str">
        <f t="shared" si="137"/>
        <v>FALSE חצור הגלילית</v>
      </c>
      <c r="X667" s="84">
        <f t="shared" si="142"/>
        <v>697</v>
      </c>
      <c r="Y667" s="7">
        <f t="shared" si="138"/>
        <v>0</v>
      </c>
      <c r="Z667" s="7">
        <f t="shared" si="139"/>
        <v>8</v>
      </c>
      <c r="AA667" s="7" t="str">
        <f t="shared" si="140"/>
        <v>Gap</v>
      </c>
      <c r="AB667" s="7">
        <f t="shared" si="141"/>
        <v>0</v>
      </c>
    </row>
    <row r="668" spans="2:28" ht="15" thickTop="1" thickBot="1">
      <c r="B668" s="31">
        <v>1247</v>
      </c>
      <c r="C668" s="32" t="s">
        <v>13053</v>
      </c>
      <c r="D668" s="33">
        <v>629</v>
      </c>
      <c r="E668" s="34" t="s">
        <v>126</v>
      </c>
      <c r="F668" s="22" t="str">
        <f t="shared" si="130"/>
        <v>מחל חריש</v>
      </c>
      <c r="G668" s="35" t="s">
        <v>13052</v>
      </c>
      <c r="H668" s="36" t="s">
        <v>13062</v>
      </c>
      <c r="I668" s="25" t="str">
        <f t="shared" si="131"/>
        <v>חריש קשת יצחק</v>
      </c>
      <c r="J668" s="37">
        <v>449</v>
      </c>
      <c r="K668" s="38">
        <v>449</v>
      </c>
      <c r="L668" s="39">
        <v>0.59465478841870822</v>
      </c>
      <c r="M668" s="40">
        <v>267</v>
      </c>
      <c r="N668" s="41">
        <v>0.59465478841870822</v>
      </c>
      <c r="O668" s="42">
        <v>267</v>
      </c>
      <c r="P668" s="7">
        <f>VLOOKUP(C668,'ריכוז נתונים'!$B$3:$C$189,2)</f>
        <v>7</v>
      </c>
      <c r="Q668" s="47" t="b">
        <f t="shared" si="132"/>
        <v>1</v>
      </c>
      <c r="R668" s="7">
        <f t="shared" si="133"/>
        <v>4.2</v>
      </c>
      <c r="S668" s="47">
        <f t="shared" si="134"/>
        <v>64</v>
      </c>
      <c r="T668" s="7">
        <f t="shared" si="135"/>
        <v>7</v>
      </c>
      <c r="U668" s="7" t="str">
        <f t="shared" si="136"/>
        <v/>
      </c>
      <c r="V668" s="7">
        <f>IF(ISERROR(IF(INDEX(rosh!$O$4:$P$710,MATCH(I668,rosh!$O$4:$O$710,0),2)="Mayor",1,)),0,IF(INDEX(rosh!$O$4:$P$710,MATCH(I668,rosh!$O$4:$O$710,0),2)="Mayor",1,))</f>
        <v>1</v>
      </c>
      <c r="W668" s="7" t="str">
        <f t="shared" si="137"/>
        <v>TRUE חריש</v>
      </c>
      <c r="X668" s="84">
        <f t="shared" si="142"/>
        <v>449</v>
      </c>
      <c r="Y668" s="7">
        <f t="shared" si="138"/>
        <v>4</v>
      </c>
      <c r="Z668" s="7">
        <f t="shared" si="139"/>
        <v>7</v>
      </c>
      <c r="AA668" s="7" t="str">
        <f t="shared" si="140"/>
        <v/>
      </c>
      <c r="AB668" s="7">
        <f t="shared" si="141"/>
        <v>5</v>
      </c>
    </row>
    <row r="669" spans="2:28" ht="15" thickTop="1" thickBot="1">
      <c r="B669" s="31">
        <v>1247</v>
      </c>
      <c r="C669" s="32" t="s">
        <v>13053</v>
      </c>
      <c r="D669" s="33">
        <v>629</v>
      </c>
      <c r="E669" s="34" t="s">
        <v>1007</v>
      </c>
      <c r="F669" s="22" t="str">
        <f t="shared" si="130"/>
        <v>טב חריש</v>
      </c>
      <c r="G669" s="35" t="s">
        <v>13064</v>
      </c>
      <c r="H669" s="36" t="s">
        <v>13071</v>
      </c>
      <c r="I669" s="25" t="str">
        <f t="shared" si="131"/>
        <v>חריש קליין שלמה</v>
      </c>
      <c r="J669" s="37">
        <v>449</v>
      </c>
      <c r="K669" s="38">
        <v>449</v>
      </c>
      <c r="L669" s="39">
        <v>0.40534521158129178</v>
      </c>
      <c r="M669" s="40">
        <v>182</v>
      </c>
      <c r="N669" s="41">
        <v>0.40534521158129178</v>
      </c>
      <c r="O669" s="42">
        <v>182</v>
      </c>
      <c r="P669" s="7">
        <f>VLOOKUP(C669,'ריכוז נתונים'!$B$3:$C$189,2)</f>
        <v>7</v>
      </c>
      <c r="Q669" s="47" t="b">
        <f t="shared" si="132"/>
        <v>1</v>
      </c>
      <c r="R669" s="7">
        <f t="shared" si="133"/>
        <v>2.8</v>
      </c>
      <c r="S669" s="47">
        <f t="shared" si="134"/>
        <v>64</v>
      </c>
      <c r="T669" s="7">
        <f t="shared" si="135"/>
        <v>7</v>
      </c>
      <c r="U669" s="7" t="str">
        <f t="shared" si="136"/>
        <v/>
      </c>
      <c r="V669" s="7">
        <f>IF(ISERROR(IF(INDEX(rosh!$O$4:$P$710,MATCH(I669,rosh!$O$4:$O$710,0),2)="Mayor",1,)),0,IF(INDEX(rosh!$O$4:$P$710,MATCH(I669,rosh!$O$4:$O$710,0),2)="Mayor",1,))</f>
        <v>0</v>
      </c>
      <c r="W669" s="7" t="str">
        <f t="shared" si="137"/>
        <v>TRUE חריש</v>
      </c>
      <c r="X669" s="84">
        <f t="shared" si="142"/>
        <v>449</v>
      </c>
      <c r="Y669" s="7">
        <f t="shared" si="138"/>
        <v>3</v>
      </c>
      <c r="Z669" s="7">
        <f t="shared" si="139"/>
        <v>7</v>
      </c>
      <c r="AA669" s="7" t="str">
        <f t="shared" si="140"/>
        <v/>
      </c>
      <c r="AB669" s="7">
        <f t="shared" si="141"/>
        <v>3</v>
      </c>
    </row>
    <row r="670" spans="2:28" ht="26" thickTop="1" thickBot="1">
      <c r="B670" s="31">
        <v>6700</v>
      </c>
      <c r="C670" s="32" t="s">
        <v>12925</v>
      </c>
      <c r="D670" s="33">
        <v>34123</v>
      </c>
      <c r="E670" s="34" t="s">
        <v>963</v>
      </c>
      <c r="F670" s="22" t="str">
        <f t="shared" si="130"/>
        <v>שס טבריה</v>
      </c>
      <c r="G670" s="35" t="s">
        <v>12924</v>
      </c>
      <c r="H670" s="36"/>
      <c r="I670" s="25" t="str">
        <f t="shared" si="131"/>
        <v xml:space="preserve">טבריה </v>
      </c>
      <c r="J670" s="37">
        <v>28487</v>
      </c>
      <c r="K670" s="38">
        <v>28487</v>
      </c>
      <c r="L670" s="39">
        <v>0.47470776143504056</v>
      </c>
      <c r="M670" s="40">
        <v>13523</v>
      </c>
      <c r="N670" s="41">
        <v>0.47470776143504056</v>
      </c>
      <c r="O670" s="42">
        <v>13523</v>
      </c>
      <c r="P670" s="7">
        <f>VLOOKUP(C670,'ריכוז נתונים'!$B$3:$C$189,2)</f>
        <v>15</v>
      </c>
      <c r="Q670" s="47" t="b">
        <f t="shared" si="132"/>
        <v>1</v>
      </c>
      <c r="R670" s="7">
        <f t="shared" si="133"/>
        <v>7.1</v>
      </c>
      <c r="S670" s="47">
        <f t="shared" si="134"/>
        <v>1899</v>
      </c>
      <c r="T670" s="7">
        <f t="shared" si="135"/>
        <v>11.700000000000001</v>
      </c>
      <c r="U670" s="7" t="str">
        <f t="shared" si="136"/>
        <v>Gap</v>
      </c>
      <c r="V670" s="7">
        <f>IF(ISERROR(IF(INDEX(rosh!$O$4:$P$710,MATCH(I670,rosh!$O$4:$O$710,0),2)="Mayor",1,)),0,IF(INDEX(rosh!$O$4:$P$710,MATCH(I670,rosh!$O$4:$O$710,0),2)="Mayor",1,))</f>
        <v>0</v>
      </c>
      <c r="W670" s="7" t="str">
        <f t="shared" si="137"/>
        <v>TRUE טבריה</v>
      </c>
      <c r="X670" s="84">
        <f t="shared" si="142"/>
        <v>22320</v>
      </c>
      <c r="Y670" s="7">
        <f t="shared" si="138"/>
        <v>9</v>
      </c>
      <c r="Z670" s="7">
        <f t="shared" si="139"/>
        <v>14</v>
      </c>
      <c r="AA670" s="7" t="str">
        <f t="shared" si="140"/>
        <v>Gap</v>
      </c>
      <c r="AB670" s="7">
        <f t="shared" si="141"/>
        <v>9</v>
      </c>
    </row>
    <row r="671" spans="2:28" ht="15" thickTop="1" thickBot="1">
      <c r="B671" s="31">
        <v>6700</v>
      </c>
      <c r="C671" s="32" t="s">
        <v>12925</v>
      </c>
      <c r="D671" s="33">
        <v>34123</v>
      </c>
      <c r="E671" s="34" t="s">
        <v>133</v>
      </c>
      <c r="F671" s="22" t="str">
        <f t="shared" si="130"/>
        <v>לב טבריה</v>
      </c>
      <c r="G671" s="35" t="s">
        <v>12986</v>
      </c>
      <c r="H671" s="36" t="s">
        <v>12044</v>
      </c>
      <c r="I671" s="25" t="str">
        <f t="shared" si="131"/>
        <v>טבריה בן דוד יוסף</v>
      </c>
      <c r="J671" s="37">
        <v>28487</v>
      </c>
      <c r="K671" s="38">
        <v>28487</v>
      </c>
      <c r="L671" s="39">
        <v>0.11875592375469513</v>
      </c>
      <c r="M671" s="40">
        <v>3383</v>
      </c>
      <c r="N671" s="41">
        <v>0.11875592375469513</v>
      </c>
      <c r="O671" s="42">
        <v>3383</v>
      </c>
      <c r="P671" s="7">
        <f>VLOOKUP(C671,'ריכוז נתונים'!$B$3:$C$189,2)</f>
        <v>15</v>
      </c>
      <c r="Q671" s="47" t="b">
        <f t="shared" si="132"/>
        <v>1</v>
      </c>
      <c r="R671" s="7">
        <f t="shared" si="133"/>
        <v>1.8</v>
      </c>
      <c r="S671" s="47">
        <f t="shared" si="134"/>
        <v>1899</v>
      </c>
      <c r="T671" s="7">
        <f t="shared" si="135"/>
        <v>11.700000000000001</v>
      </c>
      <c r="U671" s="7" t="str">
        <f t="shared" si="136"/>
        <v>Gap</v>
      </c>
      <c r="V671" s="7">
        <f>IF(ISERROR(IF(INDEX(rosh!$O$4:$P$710,MATCH(I671,rosh!$O$4:$O$710,0),2)="Mayor",1,)),0,IF(INDEX(rosh!$O$4:$P$710,MATCH(I671,rosh!$O$4:$O$710,0),2)="Mayor",1,))</f>
        <v>1</v>
      </c>
      <c r="W671" s="7" t="str">
        <f t="shared" si="137"/>
        <v>TRUE טבריה</v>
      </c>
      <c r="X671" s="84">
        <f t="shared" si="142"/>
        <v>22320</v>
      </c>
      <c r="Y671" s="7">
        <f t="shared" si="138"/>
        <v>2</v>
      </c>
      <c r="Z671" s="7">
        <f t="shared" si="139"/>
        <v>14</v>
      </c>
      <c r="AA671" s="7" t="str">
        <f t="shared" si="140"/>
        <v>Gap</v>
      </c>
      <c r="AB671" s="7">
        <f t="shared" si="141"/>
        <v>3</v>
      </c>
    </row>
    <row r="672" spans="2:28" ht="15" thickTop="1" thickBot="1">
      <c r="B672" s="31">
        <v>6700</v>
      </c>
      <c r="C672" s="32" t="s">
        <v>12925</v>
      </c>
      <c r="D672" s="33">
        <v>34123</v>
      </c>
      <c r="E672" s="34" t="s">
        <v>2502</v>
      </c>
      <c r="F672" s="22" t="str">
        <f t="shared" si="130"/>
        <v>כן טבריה</v>
      </c>
      <c r="G672" s="35" t="s">
        <v>13001</v>
      </c>
      <c r="H672" s="36"/>
      <c r="I672" s="25" t="str">
        <f t="shared" si="131"/>
        <v xml:space="preserve">טבריה </v>
      </c>
      <c r="J672" s="37">
        <v>28487</v>
      </c>
      <c r="K672" s="38">
        <v>28487</v>
      </c>
      <c r="L672" s="39">
        <v>7.5578333976901751E-2</v>
      </c>
      <c r="M672" s="40">
        <v>2153</v>
      </c>
      <c r="N672" s="41">
        <v>7.5578333976901751E-2</v>
      </c>
      <c r="O672" s="42">
        <v>2153</v>
      </c>
      <c r="P672" s="7">
        <f>VLOOKUP(C672,'ריכוז נתונים'!$B$3:$C$189,2)</f>
        <v>15</v>
      </c>
      <c r="Q672" s="47" t="b">
        <f t="shared" si="132"/>
        <v>1</v>
      </c>
      <c r="R672" s="7">
        <f t="shared" si="133"/>
        <v>1.1000000000000001</v>
      </c>
      <c r="S672" s="47">
        <f t="shared" si="134"/>
        <v>1899</v>
      </c>
      <c r="T672" s="7">
        <f t="shared" si="135"/>
        <v>11.700000000000001</v>
      </c>
      <c r="U672" s="7" t="str">
        <f t="shared" si="136"/>
        <v>Gap</v>
      </c>
      <c r="V672" s="7">
        <f>IF(ISERROR(IF(INDEX(rosh!$O$4:$P$710,MATCH(I672,rosh!$O$4:$O$710,0),2)="Mayor",1,)),0,IF(INDEX(rosh!$O$4:$P$710,MATCH(I672,rosh!$O$4:$O$710,0),2)="Mayor",1,))</f>
        <v>0</v>
      </c>
      <c r="W672" s="7" t="str">
        <f t="shared" si="137"/>
        <v>TRUE טבריה</v>
      </c>
      <c r="X672" s="84">
        <f t="shared" si="142"/>
        <v>22320</v>
      </c>
      <c r="Y672" s="7">
        <f t="shared" si="138"/>
        <v>1</v>
      </c>
      <c r="Z672" s="7">
        <f t="shared" si="139"/>
        <v>14</v>
      </c>
      <c r="AA672" s="7" t="str">
        <f t="shared" si="140"/>
        <v>Gap</v>
      </c>
      <c r="AB672" s="7">
        <f t="shared" si="141"/>
        <v>1</v>
      </c>
    </row>
    <row r="673" spans="2:28" ht="15" thickTop="1" thickBot="1">
      <c r="B673" s="31">
        <v>6700</v>
      </c>
      <c r="C673" s="32" t="s">
        <v>12925</v>
      </c>
      <c r="D673" s="33">
        <v>34123</v>
      </c>
      <c r="E673" s="34" t="s">
        <v>126</v>
      </c>
      <c r="F673" s="22" t="str">
        <f t="shared" si="130"/>
        <v>מחל טבריה</v>
      </c>
      <c r="G673" s="35" t="s">
        <v>12960</v>
      </c>
      <c r="H673" s="36" t="s">
        <v>12972</v>
      </c>
      <c r="I673" s="25" t="str">
        <f t="shared" si="131"/>
        <v>טבריה פיניאן ציון</v>
      </c>
      <c r="J673" s="37">
        <v>28487</v>
      </c>
      <c r="K673" s="38">
        <v>28487</v>
      </c>
      <c r="L673" s="39">
        <v>6.0413521957384073E-2</v>
      </c>
      <c r="M673" s="40">
        <v>1721</v>
      </c>
      <c r="N673" s="41">
        <v>6.0413521957384073E-2</v>
      </c>
      <c r="O673" s="42">
        <v>1721</v>
      </c>
      <c r="P673" s="7">
        <f>VLOOKUP(C673,'ריכוז נתונים'!$B$3:$C$189,2)</f>
        <v>15</v>
      </c>
      <c r="Q673" s="47" t="b">
        <f t="shared" si="132"/>
        <v>1</v>
      </c>
      <c r="R673" s="7">
        <f t="shared" si="133"/>
        <v>0.9</v>
      </c>
      <c r="S673" s="47">
        <f t="shared" si="134"/>
        <v>1899</v>
      </c>
      <c r="T673" s="7">
        <f t="shared" si="135"/>
        <v>11.700000000000001</v>
      </c>
      <c r="U673" s="7" t="str">
        <f t="shared" si="136"/>
        <v>Gap</v>
      </c>
      <c r="V673" s="7">
        <f>IF(ISERROR(IF(INDEX(rosh!$O$4:$P$710,MATCH(I673,rosh!$O$4:$O$710,0),2)="Mayor",1,)),0,IF(INDEX(rosh!$O$4:$P$710,MATCH(I673,rosh!$O$4:$O$710,0),2)="Mayor",1,))</f>
        <v>0</v>
      </c>
      <c r="W673" s="7" t="str">
        <f t="shared" si="137"/>
        <v>TRUE טבריה</v>
      </c>
      <c r="X673" s="84">
        <f t="shared" si="142"/>
        <v>22320</v>
      </c>
      <c r="Y673" s="7">
        <f t="shared" si="138"/>
        <v>1</v>
      </c>
      <c r="Z673" s="7">
        <f t="shared" si="139"/>
        <v>14</v>
      </c>
      <c r="AA673" s="7" t="str">
        <f t="shared" si="140"/>
        <v>Gap</v>
      </c>
      <c r="AB673" s="7">
        <f t="shared" si="141"/>
        <v>1</v>
      </c>
    </row>
    <row r="674" spans="2:28" ht="15" thickTop="1" thickBot="1">
      <c r="B674" s="31">
        <v>6700</v>
      </c>
      <c r="C674" s="32" t="s">
        <v>12925</v>
      </c>
      <c r="D674" s="33">
        <v>34123</v>
      </c>
      <c r="E674" s="34" t="s">
        <v>3822</v>
      </c>
      <c r="F674" s="22" t="str">
        <f t="shared" si="130"/>
        <v>ג טבריה</v>
      </c>
      <c r="G674" s="35" t="s">
        <v>4888</v>
      </c>
      <c r="H674" s="36"/>
      <c r="I674" s="25" t="str">
        <f t="shared" si="131"/>
        <v xml:space="preserve">טבריה </v>
      </c>
      <c r="J674" s="37">
        <v>28487</v>
      </c>
      <c r="K674" s="38">
        <v>28487</v>
      </c>
      <c r="L674" s="39">
        <v>5.4059746551058378E-2</v>
      </c>
      <c r="M674" s="40">
        <v>1540</v>
      </c>
      <c r="N674" s="41">
        <v>5.4059746551058378E-2</v>
      </c>
      <c r="O674" s="42">
        <v>1540</v>
      </c>
      <c r="P674" s="7">
        <f>VLOOKUP(C674,'ריכוז נתונים'!$B$3:$C$189,2)</f>
        <v>15</v>
      </c>
      <c r="Q674" s="47" t="b">
        <f t="shared" si="132"/>
        <v>1</v>
      </c>
      <c r="R674" s="7">
        <f t="shared" si="133"/>
        <v>0.8</v>
      </c>
      <c r="S674" s="47">
        <f t="shared" si="134"/>
        <v>1899</v>
      </c>
      <c r="T674" s="7">
        <f t="shared" si="135"/>
        <v>11.700000000000001</v>
      </c>
      <c r="U674" s="7" t="str">
        <f t="shared" si="136"/>
        <v>Gap</v>
      </c>
      <c r="V674" s="7">
        <f>IF(ISERROR(IF(INDEX(rosh!$O$4:$P$710,MATCH(I674,rosh!$O$4:$O$710,0),2)="Mayor",1,)),0,IF(INDEX(rosh!$O$4:$P$710,MATCH(I674,rosh!$O$4:$O$710,0),2)="Mayor",1,))</f>
        <v>0</v>
      </c>
      <c r="W674" s="7" t="str">
        <f t="shared" si="137"/>
        <v>TRUE טבריה</v>
      </c>
      <c r="X674" s="84">
        <f t="shared" si="142"/>
        <v>22320</v>
      </c>
      <c r="Y674" s="7">
        <f t="shared" si="138"/>
        <v>1</v>
      </c>
      <c r="Z674" s="7">
        <f t="shared" si="139"/>
        <v>14</v>
      </c>
      <c r="AA674" s="7" t="str">
        <f t="shared" si="140"/>
        <v>Gap</v>
      </c>
      <c r="AB674" s="7">
        <f t="shared" si="141"/>
        <v>1</v>
      </c>
    </row>
    <row r="675" spans="2:28" ht="15" thickTop="1" thickBot="1">
      <c r="B675" s="31">
        <v>6700</v>
      </c>
      <c r="C675" s="32" t="s">
        <v>12925</v>
      </c>
      <c r="D675" s="33">
        <v>34123</v>
      </c>
      <c r="E675" s="34" t="s">
        <v>1933</v>
      </c>
      <c r="F675" s="22" t="str">
        <f t="shared" si="130"/>
        <v>יז טבריה</v>
      </c>
      <c r="G675" s="35" t="s">
        <v>13010</v>
      </c>
      <c r="H675" s="36"/>
      <c r="I675" s="25" t="str">
        <f t="shared" si="131"/>
        <v xml:space="preserve">טבריה </v>
      </c>
      <c r="J675" s="37">
        <v>28487</v>
      </c>
      <c r="K675" s="38">
        <v>28487</v>
      </c>
      <c r="L675" s="39">
        <v>4.4932776354126444E-2</v>
      </c>
      <c r="M675" s="40">
        <v>1280</v>
      </c>
      <c r="N675" s="41">
        <v>4.4932776354126444E-2</v>
      </c>
      <c r="O675" s="42">
        <v>1280</v>
      </c>
      <c r="P675" s="7">
        <f>VLOOKUP(C675,'ריכוז נתונים'!$B$3:$C$189,2)</f>
        <v>15</v>
      </c>
      <c r="Q675" s="47" t="b">
        <f t="shared" si="132"/>
        <v>0</v>
      </c>
      <c r="R675" s="7">
        <f t="shared" si="133"/>
        <v>0</v>
      </c>
      <c r="S675" s="47">
        <f t="shared" si="134"/>
        <v>1899</v>
      </c>
      <c r="T675" s="7">
        <f t="shared" si="135"/>
        <v>11.700000000000001</v>
      </c>
      <c r="U675" s="7" t="str">
        <f t="shared" si="136"/>
        <v>Gap</v>
      </c>
      <c r="V675" s="7">
        <f>IF(ISERROR(IF(INDEX(rosh!$O$4:$P$710,MATCH(I675,rosh!$O$4:$O$710,0),2)="Mayor",1,)),0,IF(INDEX(rosh!$O$4:$P$710,MATCH(I675,rosh!$O$4:$O$710,0),2)="Mayor",1,))</f>
        <v>0</v>
      </c>
      <c r="W675" s="7" t="str">
        <f t="shared" si="137"/>
        <v>FALSE טבריה</v>
      </c>
      <c r="X675" s="84">
        <f t="shared" si="142"/>
        <v>6167</v>
      </c>
      <c r="Y675" s="7">
        <f t="shared" si="138"/>
        <v>0</v>
      </c>
      <c r="Z675" s="7">
        <f t="shared" si="139"/>
        <v>14</v>
      </c>
      <c r="AA675" s="7" t="str">
        <f t="shared" si="140"/>
        <v>Gap</v>
      </c>
      <c r="AB675" s="7">
        <f t="shared" si="141"/>
        <v>0</v>
      </c>
    </row>
    <row r="676" spans="2:28" ht="15" thickTop="1" thickBot="1">
      <c r="B676" s="31">
        <v>6700</v>
      </c>
      <c r="C676" s="32" t="s">
        <v>12925</v>
      </c>
      <c r="D676" s="33">
        <v>34123</v>
      </c>
      <c r="E676" s="34" t="s">
        <v>2072</v>
      </c>
      <c r="F676" s="22" t="str">
        <f t="shared" si="130"/>
        <v>מ טבריה</v>
      </c>
      <c r="G676" s="35" t="s">
        <v>12974</v>
      </c>
      <c r="H676" s="36"/>
      <c r="I676" s="25" t="str">
        <f t="shared" si="131"/>
        <v xml:space="preserve">טבריה </v>
      </c>
      <c r="J676" s="37">
        <v>28487</v>
      </c>
      <c r="K676" s="38">
        <v>28487</v>
      </c>
      <c r="L676" s="39">
        <v>4.1913855442833575E-2</v>
      </c>
      <c r="M676" s="40">
        <v>1194</v>
      </c>
      <c r="N676" s="41">
        <v>4.1913855442833575E-2</v>
      </c>
      <c r="O676" s="42">
        <v>1194</v>
      </c>
      <c r="P676" s="7">
        <f>VLOOKUP(C676,'ריכוז נתונים'!$B$3:$C$189,2)</f>
        <v>15</v>
      </c>
      <c r="Q676" s="47" t="b">
        <f t="shared" si="132"/>
        <v>0</v>
      </c>
      <c r="R676" s="7">
        <f t="shared" si="133"/>
        <v>0</v>
      </c>
      <c r="S676" s="47">
        <f t="shared" si="134"/>
        <v>1899</v>
      </c>
      <c r="T676" s="7">
        <f t="shared" si="135"/>
        <v>11.700000000000001</v>
      </c>
      <c r="U676" s="7" t="str">
        <f t="shared" si="136"/>
        <v>Gap</v>
      </c>
      <c r="V676" s="7">
        <f>IF(ISERROR(IF(INDEX(rosh!$O$4:$P$710,MATCH(I676,rosh!$O$4:$O$710,0),2)="Mayor",1,)),0,IF(INDEX(rosh!$O$4:$P$710,MATCH(I676,rosh!$O$4:$O$710,0),2)="Mayor",1,))</f>
        <v>0</v>
      </c>
      <c r="W676" s="7" t="str">
        <f t="shared" si="137"/>
        <v>FALSE טבריה</v>
      </c>
      <c r="X676" s="84">
        <f t="shared" si="142"/>
        <v>6167</v>
      </c>
      <c r="Y676" s="7">
        <f t="shared" si="138"/>
        <v>0</v>
      </c>
      <c r="Z676" s="7">
        <f t="shared" si="139"/>
        <v>14</v>
      </c>
      <c r="AA676" s="7" t="str">
        <f t="shared" si="140"/>
        <v>Gap</v>
      </c>
      <c r="AB676" s="7">
        <f t="shared" si="141"/>
        <v>0</v>
      </c>
    </row>
    <row r="677" spans="2:28" ht="15" thickTop="1" thickBot="1">
      <c r="B677" s="31">
        <v>6700</v>
      </c>
      <c r="C677" s="32" t="s">
        <v>12925</v>
      </c>
      <c r="D677" s="33">
        <v>34123</v>
      </c>
      <c r="E677" s="34" t="s">
        <v>553</v>
      </c>
      <c r="F677" s="22" t="str">
        <f t="shared" si="130"/>
        <v>חי טבריה</v>
      </c>
      <c r="G677" s="35" t="s">
        <v>13036</v>
      </c>
      <c r="H677" s="36"/>
      <c r="I677" s="25" t="str">
        <f t="shared" si="131"/>
        <v xml:space="preserve">טבריה </v>
      </c>
      <c r="J677" s="37">
        <v>28487</v>
      </c>
      <c r="K677" s="38">
        <v>28487</v>
      </c>
      <c r="L677" s="39">
        <v>3.7841822585740863E-2</v>
      </c>
      <c r="M677" s="40">
        <v>1078</v>
      </c>
      <c r="N677" s="41">
        <v>3.7841822585740863E-2</v>
      </c>
      <c r="O677" s="42">
        <v>1078</v>
      </c>
      <c r="P677" s="7">
        <f>VLOOKUP(C677,'ריכוז נתונים'!$B$3:$C$189,2)</f>
        <v>15</v>
      </c>
      <c r="Q677" s="47" t="b">
        <f t="shared" si="132"/>
        <v>0</v>
      </c>
      <c r="R677" s="7">
        <f t="shared" si="133"/>
        <v>0</v>
      </c>
      <c r="S677" s="47">
        <f t="shared" si="134"/>
        <v>1899</v>
      </c>
      <c r="T677" s="7">
        <f t="shared" si="135"/>
        <v>11.700000000000001</v>
      </c>
      <c r="U677" s="7" t="str">
        <f t="shared" si="136"/>
        <v>Gap</v>
      </c>
      <c r="V677" s="7">
        <f>IF(ISERROR(IF(INDEX(rosh!$O$4:$P$710,MATCH(I677,rosh!$O$4:$O$710,0),2)="Mayor",1,)),0,IF(INDEX(rosh!$O$4:$P$710,MATCH(I677,rosh!$O$4:$O$710,0),2)="Mayor",1,))</f>
        <v>0</v>
      </c>
      <c r="W677" s="7" t="str">
        <f t="shared" si="137"/>
        <v>FALSE טבריה</v>
      </c>
      <c r="X677" s="84">
        <f t="shared" si="142"/>
        <v>6167</v>
      </c>
      <c r="Y677" s="7">
        <f t="shared" si="138"/>
        <v>0</v>
      </c>
      <c r="Z677" s="7">
        <f t="shared" si="139"/>
        <v>14</v>
      </c>
      <c r="AA677" s="7" t="str">
        <f t="shared" si="140"/>
        <v>Gap</v>
      </c>
      <c r="AB677" s="7">
        <f t="shared" si="141"/>
        <v>0</v>
      </c>
    </row>
    <row r="678" spans="2:28" ht="15" thickTop="1" thickBot="1">
      <c r="B678" s="31">
        <v>6700</v>
      </c>
      <c r="C678" s="32" t="s">
        <v>12925</v>
      </c>
      <c r="D678" s="33">
        <v>34123</v>
      </c>
      <c r="E678" s="34" t="s">
        <v>1007</v>
      </c>
      <c r="F678" s="22" t="str">
        <f t="shared" si="130"/>
        <v>טב טבריה</v>
      </c>
      <c r="G678" s="35" t="s">
        <v>13022</v>
      </c>
      <c r="H678" s="36"/>
      <c r="I678" s="25" t="str">
        <f t="shared" si="131"/>
        <v xml:space="preserve">טבריה </v>
      </c>
      <c r="J678" s="37">
        <v>28487</v>
      </c>
      <c r="K678" s="38">
        <v>28487</v>
      </c>
      <c r="L678" s="39">
        <v>3.4612279285288025E-2</v>
      </c>
      <c r="M678" s="40">
        <v>986</v>
      </c>
      <c r="N678" s="41">
        <v>3.4612279285288025E-2</v>
      </c>
      <c r="O678" s="42">
        <v>986</v>
      </c>
      <c r="P678" s="7">
        <f>VLOOKUP(C678,'ריכוז נתונים'!$B$3:$C$189,2)</f>
        <v>15</v>
      </c>
      <c r="Q678" s="47" t="b">
        <f t="shared" si="132"/>
        <v>0</v>
      </c>
      <c r="R678" s="7">
        <f t="shared" si="133"/>
        <v>0</v>
      </c>
      <c r="S678" s="47">
        <f t="shared" si="134"/>
        <v>1899</v>
      </c>
      <c r="T678" s="7">
        <f t="shared" si="135"/>
        <v>11.700000000000001</v>
      </c>
      <c r="U678" s="7" t="str">
        <f t="shared" si="136"/>
        <v>Gap</v>
      </c>
      <c r="V678" s="7">
        <f>IF(ISERROR(IF(INDEX(rosh!$O$4:$P$710,MATCH(I678,rosh!$O$4:$O$710,0),2)="Mayor",1,)),0,IF(INDEX(rosh!$O$4:$P$710,MATCH(I678,rosh!$O$4:$O$710,0),2)="Mayor",1,))</f>
        <v>0</v>
      </c>
      <c r="W678" s="7" t="str">
        <f t="shared" si="137"/>
        <v>FALSE טבריה</v>
      </c>
      <c r="X678" s="84">
        <f t="shared" si="142"/>
        <v>6167</v>
      </c>
      <c r="Y678" s="7">
        <f t="shared" si="138"/>
        <v>0</v>
      </c>
      <c r="Z678" s="7">
        <f t="shared" si="139"/>
        <v>14</v>
      </c>
      <c r="AA678" s="7" t="str">
        <f t="shared" si="140"/>
        <v>Gap</v>
      </c>
      <c r="AB678" s="7">
        <f t="shared" si="141"/>
        <v>0</v>
      </c>
    </row>
    <row r="679" spans="2:28" ht="15" thickTop="1" thickBot="1">
      <c r="B679" s="31">
        <v>6700</v>
      </c>
      <c r="C679" s="32" t="s">
        <v>12925</v>
      </c>
      <c r="D679" s="33">
        <v>34123</v>
      </c>
      <c r="E679" s="34" t="s">
        <v>108</v>
      </c>
      <c r="F679" s="22" t="str">
        <f t="shared" si="130"/>
        <v>פה טבריה</v>
      </c>
      <c r="G679" s="35" t="s">
        <v>12952</v>
      </c>
      <c r="H679" s="36"/>
      <c r="I679" s="25" t="str">
        <f t="shared" si="131"/>
        <v xml:space="preserve">טבריה </v>
      </c>
      <c r="J679" s="37">
        <v>28487</v>
      </c>
      <c r="K679" s="38">
        <v>28487</v>
      </c>
      <c r="L679" s="39">
        <v>2.952223821392214E-2</v>
      </c>
      <c r="M679" s="40">
        <v>841</v>
      </c>
      <c r="N679" s="41">
        <v>2.952223821392214E-2</v>
      </c>
      <c r="O679" s="42">
        <v>841</v>
      </c>
      <c r="P679" s="7">
        <f>VLOOKUP(C679,'ריכוז נתונים'!$B$3:$C$189,2)</f>
        <v>15</v>
      </c>
      <c r="Q679" s="47" t="b">
        <f t="shared" si="132"/>
        <v>0</v>
      </c>
      <c r="R679" s="7">
        <f t="shared" si="133"/>
        <v>0</v>
      </c>
      <c r="S679" s="47">
        <f t="shared" si="134"/>
        <v>1899</v>
      </c>
      <c r="T679" s="7">
        <f t="shared" si="135"/>
        <v>11.700000000000001</v>
      </c>
      <c r="U679" s="7" t="str">
        <f t="shared" si="136"/>
        <v>Gap</v>
      </c>
      <c r="V679" s="7">
        <f>IF(ISERROR(IF(INDEX(rosh!$O$4:$P$710,MATCH(I679,rosh!$O$4:$O$710,0),2)="Mayor",1,)),0,IF(INDEX(rosh!$O$4:$P$710,MATCH(I679,rosh!$O$4:$O$710,0),2)="Mayor",1,))</f>
        <v>0</v>
      </c>
      <c r="W679" s="7" t="str">
        <f t="shared" si="137"/>
        <v>FALSE טבריה</v>
      </c>
      <c r="X679" s="84">
        <f t="shared" si="142"/>
        <v>6167</v>
      </c>
      <c r="Y679" s="7">
        <f t="shared" si="138"/>
        <v>0</v>
      </c>
      <c r="Z679" s="7">
        <f t="shared" si="139"/>
        <v>14</v>
      </c>
      <c r="AA679" s="7" t="str">
        <f t="shared" si="140"/>
        <v>Gap</v>
      </c>
      <c r="AB679" s="7">
        <f t="shared" si="141"/>
        <v>0</v>
      </c>
    </row>
    <row r="680" spans="2:28" ht="15" thickTop="1" thickBot="1">
      <c r="B680" s="31">
        <v>6700</v>
      </c>
      <c r="C680" s="32" t="s">
        <v>12925</v>
      </c>
      <c r="D680" s="33">
        <v>34123</v>
      </c>
      <c r="E680" s="34" t="s">
        <v>213</v>
      </c>
      <c r="F680" s="22" t="str">
        <f t="shared" si="130"/>
        <v>רק טבריה</v>
      </c>
      <c r="G680" s="35" t="s">
        <v>12935</v>
      </c>
      <c r="H680" s="36" t="s">
        <v>12944</v>
      </c>
      <c r="I680" s="25" t="str">
        <f t="shared" si="131"/>
        <v>טבריה קובי רון אהרון</v>
      </c>
      <c r="J680" s="37">
        <v>28487</v>
      </c>
      <c r="K680" s="38">
        <v>28487</v>
      </c>
      <c r="L680" s="39">
        <v>2.541510162530277E-2</v>
      </c>
      <c r="M680" s="40">
        <v>724</v>
      </c>
      <c r="N680" s="41">
        <v>2.541510162530277E-2</v>
      </c>
      <c r="O680" s="42">
        <v>724</v>
      </c>
      <c r="P680" s="7">
        <f>VLOOKUP(C680,'ריכוז נתונים'!$B$3:$C$189,2)</f>
        <v>15</v>
      </c>
      <c r="Q680" s="47" t="b">
        <f t="shared" si="132"/>
        <v>0</v>
      </c>
      <c r="R680" s="7">
        <f t="shared" si="133"/>
        <v>0</v>
      </c>
      <c r="S680" s="47">
        <f t="shared" si="134"/>
        <v>1899</v>
      </c>
      <c r="T680" s="7">
        <f t="shared" si="135"/>
        <v>11.700000000000001</v>
      </c>
      <c r="U680" s="7" t="str">
        <f t="shared" si="136"/>
        <v>Gap</v>
      </c>
      <c r="V680" s="7">
        <f>IF(ISERROR(IF(INDEX(rosh!$O$4:$P$710,MATCH(I680,rosh!$O$4:$O$710,0),2)="Mayor",1,)),0,IF(INDEX(rosh!$O$4:$P$710,MATCH(I680,rosh!$O$4:$O$710,0),2)="Mayor",1,))</f>
        <v>0</v>
      </c>
      <c r="W680" s="7" t="str">
        <f t="shared" si="137"/>
        <v>FALSE טבריה</v>
      </c>
      <c r="X680" s="84">
        <f t="shared" si="142"/>
        <v>6167</v>
      </c>
      <c r="Y680" s="7">
        <f t="shared" si="138"/>
        <v>0</v>
      </c>
      <c r="Z680" s="7">
        <f t="shared" si="139"/>
        <v>14</v>
      </c>
      <c r="AA680" s="7" t="str">
        <f t="shared" si="140"/>
        <v>Gap</v>
      </c>
      <c r="AB680" s="7">
        <f t="shared" si="141"/>
        <v>0</v>
      </c>
    </row>
    <row r="681" spans="2:28" ht="15" thickTop="1" thickBot="1">
      <c r="B681" s="31">
        <v>6700</v>
      </c>
      <c r="C681" s="32" t="s">
        <v>12925</v>
      </c>
      <c r="D681" s="33">
        <v>34123</v>
      </c>
      <c r="E681" s="34" t="s">
        <v>259</v>
      </c>
      <c r="F681" s="22" t="str">
        <f t="shared" si="130"/>
        <v>ק טבריה</v>
      </c>
      <c r="G681" s="35" t="s">
        <v>12946</v>
      </c>
      <c r="H681" s="36"/>
      <c r="I681" s="25" t="str">
        <f t="shared" si="131"/>
        <v xml:space="preserve">טבריה </v>
      </c>
      <c r="J681" s="37">
        <v>28487</v>
      </c>
      <c r="K681" s="38">
        <v>28487</v>
      </c>
      <c r="L681" s="39">
        <v>2.2466388177063224E-3</v>
      </c>
      <c r="M681" s="40">
        <v>64</v>
      </c>
      <c r="N681" s="41">
        <v>2.2466388177063224E-3</v>
      </c>
      <c r="O681" s="42">
        <v>64</v>
      </c>
      <c r="P681" s="7">
        <f>VLOOKUP(C681,'ריכוז נתונים'!$B$3:$C$189,2)</f>
        <v>15</v>
      </c>
      <c r="Q681" s="47" t="b">
        <f t="shared" si="132"/>
        <v>0</v>
      </c>
      <c r="R681" s="7">
        <f t="shared" si="133"/>
        <v>0</v>
      </c>
      <c r="S681" s="47">
        <f t="shared" si="134"/>
        <v>1899</v>
      </c>
      <c r="T681" s="7">
        <f t="shared" si="135"/>
        <v>11.700000000000001</v>
      </c>
      <c r="U681" s="7" t="str">
        <f t="shared" si="136"/>
        <v>Gap</v>
      </c>
      <c r="V681" s="7">
        <f>IF(ISERROR(IF(INDEX(rosh!$O$4:$P$710,MATCH(I681,rosh!$O$4:$O$710,0),2)="Mayor",1,)),0,IF(INDEX(rosh!$O$4:$P$710,MATCH(I681,rosh!$O$4:$O$710,0),2)="Mayor",1,))</f>
        <v>0</v>
      </c>
      <c r="W681" s="7" t="str">
        <f t="shared" si="137"/>
        <v>FALSE טבריה</v>
      </c>
      <c r="X681" s="84">
        <f t="shared" si="142"/>
        <v>6167</v>
      </c>
      <c r="Y681" s="7">
        <f t="shared" si="138"/>
        <v>0</v>
      </c>
      <c r="Z681" s="7">
        <f t="shared" si="139"/>
        <v>14</v>
      </c>
      <c r="AA681" s="7" t="str">
        <f t="shared" si="140"/>
        <v>Gap</v>
      </c>
      <c r="AB681" s="7">
        <f t="shared" si="141"/>
        <v>0</v>
      </c>
    </row>
    <row r="682" spans="2:28" ht="15" thickTop="1" thickBot="1">
      <c r="B682" s="31">
        <v>962</v>
      </c>
      <c r="C682" s="32" t="s">
        <v>12890</v>
      </c>
      <c r="D682" s="33">
        <v>3869</v>
      </c>
      <c r="E682" s="34" t="s">
        <v>126</v>
      </c>
      <c r="F682" s="22" t="str">
        <f t="shared" si="130"/>
        <v>מחל טובא-זנגריה</v>
      </c>
      <c r="G682" s="35" t="s">
        <v>12900</v>
      </c>
      <c r="H682" s="36" t="s">
        <v>12916</v>
      </c>
      <c r="I682" s="25" t="str">
        <f t="shared" si="131"/>
        <v>טובא-זנגריה הייב חוסין</v>
      </c>
      <c r="J682" s="37">
        <v>3000</v>
      </c>
      <c r="K682" s="38">
        <v>3000</v>
      </c>
      <c r="L682" s="39">
        <v>0.57966666666666666</v>
      </c>
      <c r="M682" s="40">
        <v>1739</v>
      </c>
      <c r="N682" s="41">
        <v>0.57966666666666666</v>
      </c>
      <c r="O682" s="42">
        <v>1739</v>
      </c>
      <c r="P682" s="7">
        <f>VLOOKUP(C682,'ריכוז נתונים'!$B$3:$C$189,2)</f>
        <v>9</v>
      </c>
      <c r="Q682" s="47" t="b">
        <f t="shared" si="132"/>
        <v>1</v>
      </c>
      <c r="R682" s="7">
        <f t="shared" si="133"/>
        <v>5.2</v>
      </c>
      <c r="S682" s="47">
        <f t="shared" si="134"/>
        <v>333</v>
      </c>
      <c r="T682" s="7">
        <f t="shared" si="135"/>
        <v>8.6999999999999993</v>
      </c>
      <c r="U682" s="7" t="str">
        <f t="shared" si="136"/>
        <v>Gap</v>
      </c>
      <c r="V682" s="7">
        <f>IF(ISERROR(IF(INDEX(rosh!$O$4:$P$710,MATCH(I682,rosh!$O$4:$O$710,0),2)="Mayor",1,)),0,IF(INDEX(rosh!$O$4:$P$710,MATCH(I682,rosh!$O$4:$O$710,0),2)="Mayor",1,))</f>
        <v>1</v>
      </c>
      <c r="W682" s="7" t="str">
        <f t="shared" si="137"/>
        <v>TRUE טובא-זנגריה</v>
      </c>
      <c r="X682" s="84">
        <f t="shared" si="142"/>
        <v>2902</v>
      </c>
      <c r="Y682" s="7">
        <f t="shared" si="138"/>
        <v>5</v>
      </c>
      <c r="Z682" s="7">
        <f t="shared" si="139"/>
        <v>9</v>
      </c>
      <c r="AA682" s="7" t="str">
        <f t="shared" si="140"/>
        <v/>
      </c>
      <c r="AB682" s="7">
        <f t="shared" si="141"/>
        <v>6</v>
      </c>
    </row>
    <row r="683" spans="2:28" ht="15" thickTop="1" thickBot="1">
      <c r="B683" s="31">
        <v>962</v>
      </c>
      <c r="C683" s="32" t="s">
        <v>12890</v>
      </c>
      <c r="D683" s="33">
        <v>3869</v>
      </c>
      <c r="E683" s="34" t="s">
        <v>413</v>
      </c>
      <c r="F683" s="22" t="str">
        <f t="shared" si="130"/>
        <v>מרצ טובא-זנגריה</v>
      </c>
      <c r="G683" s="35" t="s">
        <v>12889</v>
      </c>
      <c r="H683" s="36" t="s">
        <v>12898</v>
      </c>
      <c r="I683" s="25" t="str">
        <f t="shared" si="131"/>
        <v>טובא-זנגריה פאיז עומר ויסאם</v>
      </c>
      <c r="J683" s="37">
        <v>3000</v>
      </c>
      <c r="K683" s="38">
        <v>3000</v>
      </c>
      <c r="L683" s="39">
        <v>0.38766666666666666</v>
      </c>
      <c r="M683" s="40">
        <v>1163</v>
      </c>
      <c r="N683" s="41">
        <v>0.38766666666666666</v>
      </c>
      <c r="O683" s="42">
        <v>1163</v>
      </c>
      <c r="P683" s="7">
        <f>VLOOKUP(C683,'ריכוז נתונים'!$B$3:$C$189,2)</f>
        <v>9</v>
      </c>
      <c r="Q683" s="47" t="b">
        <f t="shared" si="132"/>
        <v>1</v>
      </c>
      <c r="R683" s="7">
        <f t="shared" si="133"/>
        <v>3.5</v>
      </c>
      <c r="S683" s="47">
        <f t="shared" si="134"/>
        <v>333</v>
      </c>
      <c r="T683" s="7">
        <f t="shared" si="135"/>
        <v>8.6999999999999993</v>
      </c>
      <c r="U683" s="7" t="str">
        <f t="shared" si="136"/>
        <v>Gap</v>
      </c>
      <c r="V683" s="7">
        <f>IF(ISERROR(IF(INDEX(rosh!$O$4:$P$710,MATCH(I683,rosh!$O$4:$O$710,0),2)="Mayor",1,)),0,IF(INDEX(rosh!$O$4:$P$710,MATCH(I683,rosh!$O$4:$O$710,0),2)="Mayor",1,))</f>
        <v>0</v>
      </c>
      <c r="W683" s="7" t="str">
        <f t="shared" si="137"/>
        <v>TRUE טובא-זנגריה</v>
      </c>
      <c r="X683" s="84">
        <f t="shared" si="142"/>
        <v>2902</v>
      </c>
      <c r="Y683" s="7">
        <f t="shared" si="138"/>
        <v>4</v>
      </c>
      <c r="Z683" s="7">
        <f t="shared" si="139"/>
        <v>9</v>
      </c>
      <c r="AA683" s="7" t="str">
        <f t="shared" si="140"/>
        <v/>
      </c>
      <c r="AB683" s="7">
        <f t="shared" si="141"/>
        <v>4</v>
      </c>
    </row>
    <row r="684" spans="2:28" ht="15" thickTop="1" thickBot="1">
      <c r="B684" s="31">
        <v>962</v>
      </c>
      <c r="C684" s="32" t="s">
        <v>12890</v>
      </c>
      <c r="D684" s="33">
        <v>3869</v>
      </c>
      <c r="E684" s="34" t="s">
        <v>573</v>
      </c>
      <c r="F684" s="22" t="str">
        <f t="shared" si="130"/>
        <v>זך טובא-זנגריה</v>
      </c>
      <c r="G684" s="35" t="s">
        <v>4554</v>
      </c>
      <c r="H684" s="36" t="s">
        <v>12922</v>
      </c>
      <c r="I684" s="25" t="str">
        <f t="shared" si="131"/>
        <v>טובא-זנגריה קבלאן צאהי</v>
      </c>
      <c r="J684" s="37">
        <v>3000</v>
      </c>
      <c r="K684" s="38">
        <v>3000</v>
      </c>
      <c r="L684" s="39">
        <v>3.2666666666666663E-2</v>
      </c>
      <c r="M684" s="40">
        <v>98</v>
      </c>
      <c r="N684" s="41">
        <v>3.2666666666666663E-2</v>
      </c>
      <c r="O684" s="42">
        <v>97.999999999999986</v>
      </c>
      <c r="P684" s="7">
        <f>VLOOKUP(C684,'ריכוז נתונים'!$B$3:$C$189,2)</f>
        <v>9</v>
      </c>
      <c r="Q684" s="47" t="b">
        <f t="shared" si="132"/>
        <v>0</v>
      </c>
      <c r="R684" s="7">
        <f t="shared" si="133"/>
        <v>0</v>
      </c>
      <c r="S684" s="47">
        <f t="shared" si="134"/>
        <v>333</v>
      </c>
      <c r="T684" s="7">
        <f t="shared" si="135"/>
        <v>8.6999999999999993</v>
      </c>
      <c r="U684" s="7" t="str">
        <f t="shared" si="136"/>
        <v>Gap</v>
      </c>
      <c r="V684" s="7">
        <f>IF(ISERROR(IF(INDEX(rosh!$O$4:$P$710,MATCH(I684,rosh!$O$4:$O$710,0),2)="Mayor",1,)),0,IF(INDEX(rosh!$O$4:$P$710,MATCH(I684,rosh!$O$4:$O$710,0),2)="Mayor",1,))</f>
        <v>0</v>
      </c>
      <c r="W684" s="7" t="str">
        <f t="shared" si="137"/>
        <v>FALSE טובא-זנגריה</v>
      </c>
      <c r="X684" s="84">
        <f t="shared" si="142"/>
        <v>98</v>
      </c>
      <c r="Y684" s="7">
        <f t="shared" si="138"/>
        <v>0</v>
      </c>
      <c r="Z684" s="7">
        <f t="shared" si="139"/>
        <v>9</v>
      </c>
      <c r="AA684" s="7" t="str">
        <f t="shared" si="140"/>
        <v/>
      </c>
      <c r="AB684" s="7">
        <f t="shared" si="141"/>
        <v>0</v>
      </c>
    </row>
    <row r="685" spans="2:28" ht="15" thickTop="1" thickBot="1">
      <c r="B685" s="31">
        <v>498</v>
      </c>
      <c r="C685" s="32" t="s">
        <v>12799</v>
      </c>
      <c r="D685" s="33">
        <v>8134</v>
      </c>
      <c r="E685" s="34" t="s">
        <v>49</v>
      </c>
      <c r="F685" s="22" t="str">
        <f t="shared" si="130"/>
        <v>ו טורעאן</v>
      </c>
      <c r="G685" s="35" t="s">
        <v>4667</v>
      </c>
      <c r="H685" s="36"/>
      <c r="I685" s="25" t="str">
        <f t="shared" si="131"/>
        <v xml:space="preserve">טורעאן </v>
      </c>
      <c r="J685" s="37">
        <v>7268</v>
      </c>
      <c r="K685" s="38">
        <v>7268</v>
      </c>
      <c r="L685" s="39">
        <v>0.20418271876719868</v>
      </c>
      <c r="M685" s="40">
        <v>1484</v>
      </c>
      <c r="N685" s="41">
        <v>0.20418271876719868</v>
      </c>
      <c r="O685" s="42">
        <v>1484</v>
      </c>
      <c r="P685" s="7">
        <f>VLOOKUP(C685,'ריכוז נתונים'!$B$3:$C$189,2)</f>
        <v>11</v>
      </c>
      <c r="Q685" s="47" t="b">
        <f t="shared" si="132"/>
        <v>1</v>
      </c>
      <c r="R685" s="7">
        <f t="shared" si="133"/>
        <v>2.2000000000000002</v>
      </c>
      <c r="S685" s="47">
        <f t="shared" si="134"/>
        <v>661</v>
      </c>
      <c r="T685" s="7">
        <f t="shared" si="135"/>
        <v>10.1</v>
      </c>
      <c r="U685" s="7" t="str">
        <f t="shared" si="136"/>
        <v>Gap</v>
      </c>
      <c r="V685" s="7">
        <f>IF(ISERROR(IF(INDEX(rosh!$O$4:$P$710,MATCH(I685,rosh!$O$4:$O$710,0),2)="Mayor",1,)),0,IF(INDEX(rosh!$O$4:$P$710,MATCH(I685,rosh!$O$4:$O$710,0),2)="Mayor",1,))</f>
        <v>0</v>
      </c>
      <c r="W685" s="7" t="str">
        <f t="shared" si="137"/>
        <v>TRUE טורעאן</v>
      </c>
      <c r="X685" s="84">
        <f t="shared" si="142"/>
        <v>6691</v>
      </c>
      <c r="Y685" s="7">
        <f t="shared" si="138"/>
        <v>2</v>
      </c>
      <c r="Z685" s="7">
        <f t="shared" si="139"/>
        <v>10</v>
      </c>
      <c r="AA685" s="7" t="str">
        <f t="shared" si="140"/>
        <v>Gap</v>
      </c>
      <c r="AB685" s="7">
        <f t="shared" si="141"/>
        <v>2</v>
      </c>
    </row>
    <row r="686" spans="2:28" ht="15" thickTop="1" thickBot="1">
      <c r="B686" s="31">
        <v>498</v>
      </c>
      <c r="C686" s="32" t="s">
        <v>12799</v>
      </c>
      <c r="D686" s="33">
        <v>8134</v>
      </c>
      <c r="E686" s="34" t="s">
        <v>259</v>
      </c>
      <c r="F686" s="22" t="str">
        <f t="shared" si="130"/>
        <v>ק טורעאן</v>
      </c>
      <c r="G686" s="35" t="s">
        <v>12798</v>
      </c>
      <c r="H686" s="36"/>
      <c r="I686" s="25" t="str">
        <f t="shared" si="131"/>
        <v xml:space="preserve">טורעאן </v>
      </c>
      <c r="J686" s="37">
        <v>7268</v>
      </c>
      <c r="K686" s="38">
        <v>7268</v>
      </c>
      <c r="L686" s="39">
        <v>0.17143643368189324</v>
      </c>
      <c r="M686" s="40">
        <v>1246</v>
      </c>
      <c r="N686" s="41">
        <v>0.17143643368189324</v>
      </c>
      <c r="O686" s="42">
        <v>1246</v>
      </c>
      <c r="P686" s="7">
        <f>VLOOKUP(C686,'ריכוז נתונים'!$B$3:$C$189,2)</f>
        <v>11</v>
      </c>
      <c r="Q686" s="47" t="b">
        <f t="shared" si="132"/>
        <v>1</v>
      </c>
      <c r="R686" s="7">
        <f t="shared" si="133"/>
        <v>1.9</v>
      </c>
      <c r="S686" s="47">
        <f t="shared" si="134"/>
        <v>661</v>
      </c>
      <c r="T686" s="7">
        <f t="shared" si="135"/>
        <v>10.1</v>
      </c>
      <c r="U686" s="7" t="str">
        <f t="shared" si="136"/>
        <v>Gap</v>
      </c>
      <c r="V686" s="7">
        <f>IF(ISERROR(IF(INDEX(rosh!$O$4:$P$710,MATCH(I686,rosh!$O$4:$O$710,0),2)="Mayor",1,)),0,IF(INDEX(rosh!$O$4:$P$710,MATCH(I686,rosh!$O$4:$O$710,0),2)="Mayor",1,))</f>
        <v>0</v>
      </c>
      <c r="W686" s="7" t="str">
        <f t="shared" si="137"/>
        <v>TRUE טורעאן</v>
      </c>
      <c r="X686" s="84">
        <f t="shared" si="142"/>
        <v>6691</v>
      </c>
      <c r="Y686" s="7">
        <f t="shared" si="138"/>
        <v>2</v>
      </c>
      <c r="Z686" s="7">
        <f t="shared" si="139"/>
        <v>10</v>
      </c>
      <c r="AA686" s="7" t="str">
        <f t="shared" si="140"/>
        <v>Gap</v>
      </c>
      <c r="AB686" s="7">
        <f t="shared" si="141"/>
        <v>2</v>
      </c>
    </row>
    <row r="687" spans="2:28" ht="15" thickTop="1" thickBot="1">
      <c r="B687" s="31">
        <v>498</v>
      </c>
      <c r="C687" s="32" t="s">
        <v>12799</v>
      </c>
      <c r="D687" s="33">
        <v>8134</v>
      </c>
      <c r="E687" s="34" t="s">
        <v>87</v>
      </c>
      <c r="F687" s="22" t="str">
        <f t="shared" si="130"/>
        <v>נ טורעאן</v>
      </c>
      <c r="G687" s="35" t="s">
        <v>12855</v>
      </c>
      <c r="H687" s="36"/>
      <c r="I687" s="25" t="str">
        <f t="shared" si="131"/>
        <v xml:space="preserve">טורעאן </v>
      </c>
      <c r="J687" s="37">
        <v>7268</v>
      </c>
      <c r="K687" s="38">
        <v>7268</v>
      </c>
      <c r="L687" s="39">
        <v>0.14157952669235002</v>
      </c>
      <c r="M687" s="40">
        <v>1029</v>
      </c>
      <c r="N687" s="41">
        <v>0.14157952669235002</v>
      </c>
      <c r="O687" s="42">
        <v>1029</v>
      </c>
      <c r="P687" s="7">
        <f>VLOOKUP(C687,'ריכוז נתונים'!$B$3:$C$189,2)</f>
        <v>11</v>
      </c>
      <c r="Q687" s="47" t="b">
        <f t="shared" si="132"/>
        <v>1</v>
      </c>
      <c r="R687" s="7">
        <f t="shared" si="133"/>
        <v>1.6</v>
      </c>
      <c r="S687" s="47">
        <f t="shared" si="134"/>
        <v>661</v>
      </c>
      <c r="T687" s="7">
        <f t="shared" si="135"/>
        <v>10.1</v>
      </c>
      <c r="U687" s="7" t="str">
        <f t="shared" si="136"/>
        <v>Gap</v>
      </c>
      <c r="V687" s="7">
        <f>IF(ISERROR(IF(INDEX(rosh!$O$4:$P$710,MATCH(I687,rosh!$O$4:$O$710,0),2)="Mayor",1,)),0,IF(INDEX(rosh!$O$4:$P$710,MATCH(I687,rosh!$O$4:$O$710,0),2)="Mayor",1,))</f>
        <v>0</v>
      </c>
      <c r="W687" s="7" t="str">
        <f t="shared" si="137"/>
        <v>TRUE טורעאן</v>
      </c>
      <c r="X687" s="84">
        <f t="shared" si="142"/>
        <v>6691</v>
      </c>
      <c r="Y687" s="7">
        <f t="shared" si="138"/>
        <v>2</v>
      </c>
      <c r="Z687" s="7">
        <f t="shared" si="139"/>
        <v>10</v>
      </c>
      <c r="AA687" s="7" t="str">
        <f t="shared" si="140"/>
        <v>Gap</v>
      </c>
      <c r="AB687" s="7">
        <f t="shared" si="141"/>
        <v>2</v>
      </c>
    </row>
    <row r="688" spans="2:28" ht="15" thickTop="1" thickBot="1">
      <c r="B688" s="31">
        <v>498</v>
      </c>
      <c r="C688" s="32" t="s">
        <v>12799</v>
      </c>
      <c r="D688" s="33">
        <v>8134</v>
      </c>
      <c r="E688" s="34" t="s">
        <v>930</v>
      </c>
      <c r="F688" s="22" t="str">
        <f t="shared" si="130"/>
        <v>נד טורעאן</v>
      </c>
      <c r="G688" s="35" t="s">
        <v>12849</v>
      </c>
      <c r="H688" s="36"/>
      <c r="I688" s="25" t="str">
        <f t="shared" si="131"/>
        <v xml:space="preserve">טורעאן </v>
      </c>
      <c r="J688" s="37">
        <v>7268</v>
      </c>
      <c r="K688" s="38">
        <v>7268</v>
      </c>
      <c r="L688" s="39">
        <v>0.12149146945514584</v>
      </c>
      <c r="M688" s="40">
        <v>883</v>
      </c>
      <c r="N688" s="41">
        <v>0.12149146945514584</v>
      </c>
      <c r="O688" s="42">
        <v>883</v>
      </c>
      <c r="P688" s="7">
        <f>VLOOKUP(C688,'ריכוז נתונים'!$B$3:$C$189,2)</f>
        <v>11</v>
      </c>
      <c r="Q688" s="47" t="b">
        <f t="shared" si="132"/>
        <v>1</v>
      </c>
      <c r="R688" s="7">
        <f t="shared" si="133"/>
        <v>1.3</v>
      </c>
      <c r="S688" s="47">
        <f t="shared" si="134"/>
        <v>661</v>
      </c>
      <c r="T688" s="7">
        <f t="shared" si="135"/>
        <v>10.1</v>
      </c>
      <c r="U688" s="7" t="str">
        <f t="shared" si="136"/>
        <v>Gap</v>
      </c>
      <c r="V688" s="7">
        <f>IF(ISERROR(IF(INDEX(rosh!$O$4:$P$710,MATCH(I688,rosh!$O$4:$O$710,0),2)="Mayor",1,)),0,IF(INDEX(rosh!$O$4:$P$710,MATCH(I688,rosh!$O$4:$O$710,0),2)="Mayor",1,))</f>
        <v>0</v>
      </c>
      <c r="W688" s="7" t="str">
        <f t="shared" si="137"/>
        <v>TRUE טורעאן</v>
      </c>
      <c r="X688" s="84">
        <f t="shared" si="142"/>
        <v>6691</v>
      </c>
      <c r="Y688" s="7">
        <f t="shared" si="138"/>
        <v>1</v>
      </c>
      <c r="Z688" s="7">
        <f t="shared" si="139"/>
        <v>10</v>
      </c>
      <c r="AA688" s="7" t="str">
        <f t="shared" si="140"/>
        <v>Gap</v>
      </c>
      <c r="AB688" s="7">
        <f t="shared" si="141"/>
        <v>1</v>
      </c>
    </row>
    <row r="689" spans="2:28" ht="15" thickTop="1" thickBot="1">
      <c r="B689" s="31">
        <v>498</v>
      </c>
      <c r="C689" s="32" t="s">
        <v>12799</v>
      </c>
      <c r="D689" s="33">
        <v>8134</v>
      </c>
      <c r="E689" s="34" t="s">
        <v>9842</v>
      </c>
      <c r="F689" s="22" t="str">
        <f t="shared" si="130"/>
        <v>עד טורעאן</v>
      </c>
      <c r="G689" s="35" t="s">
        <v>12825</v>
      </c>
      <c r="H689" s="36"/>
      <c r="I689" s="25" t="str">
        <f t="shared" si="131"/>
        <v xml:space="preserve">טורעאן </v>
      </c>
      <c r="J689" s="37">
        <v>7268</v>
      </c>
      <c r="K689" s="38">
        <v>7268</v>
      </c>
      <c r="L689" s="39">
        <v>0.12039075399009357</v>
      </c>
      <c r="M689" s="40">
        <v>875</v>
      </c>
      <c r="N689" s="41">
        <v>0.12039075399009357</v>
      </c>
      <c r="O689" s="42">
        <v>875</v>
      </c>
      <c r="P689" s="7">
        <f>VLOOKUP(C689,'ריכוז נתונים'!$B$3:$C$189,2)</f>
        <v>11</v>
      </c>
      <c r="Q689" s="47" t="b">
        <f t="shared" si="132"/>
        <v>1</v>
      </c>
      <c r="R689" s="7">
        <f t="shared" si="133"/>
        <v>1.3</v>
      </c>
      <c r="S689" s="47">
        <f t="shared" si="134"/>
        <v>661</v>
      </c>
      <c r="T689" s="7">
        <f t="shared" si="135"/>
        <v>10.1</v>
      </c>
      <c r="U689" s="7" t="str">
        <f t="shared" si="136"/>
        <v>Gap</v>
      </c>
      <c r="V689" s="7">
        <f>IF(ISERROR(IF(INDEX(rosh!$O$4:$P$710,MATCH(I689,rosh!$O$4:$O$710,0),2)="Mayor",1,)),0,IF(INDEX(rosh!$O$4:$P$710,MATCH(I689,rosh!$O$4:$O$710,0),2)="Mayor",1,))</f>
        <v>0</v>
      </c>
      <c r="W689" s="7" t="str">
        <f t="shared" si="137"/>
        <v>TRUE טורעאן</v>
      </c>
      <c r="X689" s="84">
        <f t="shared" si="142"/>
        <v>6691</v>
      </c>
      <c r="Y689" s="7">
        <f t="shared" si="138"/>
        <v>1</v>
      </c>
      <c r="Z689" s="7">
        <f t="shared" si="139"/>
        <v>10</v>
      </c>
      <c r="AA689" s="7" t="str">
        <f t="shared" si="140"/>
        <v>Gap</v>
      </c>
      <c r="AB689" s="7">
        <f t="shared" si="141"/>
        <v>1</v>
      </c>
    </row>
    <row r="690" spans="2:28" ht="15" thickTop="1" thickBot="1">
      <c r="B690" s="31">
        <v>498</v>
      </c>
      <c r="C690" s="32" t="s">
        <v>12799</v>
      </c>
      <c r="D690" s="33">
        <v>8134</v>
      </c>
      <c r="E690" s="34" t="s">
        <v>339</v>
      </c>
      <c r="F690" s="22" t="str">
        <f t="shared" si="130"/>
        <v>ץ טורעאן</v>
      </c>
      <c r="G690" s="35" t="s">
        <v>12806</v>
      </c>
      <c r="H690" s="36"/>
      <c r="I690" s="25" t="str">
        <f t="shared" si="131"/>
        <v xml:space="preserve">טורעאן </v>
      </c>
      <c r="J690" s="37">
        <v>7268</v>
      </c>
      <c r="K690" s="38">
        <v>7268</v>
      </c>
      <c r="L690" s="39">
        <v>9.2184920198128781E-2</v>
      </c>
      <c r="M690" s="40">
        <v>670</v>
      </c>
      <c r="N690" s="41">
        <v>9.2184920198128781E-2</v>
      </c>
      <c r="O690" s="42">
        <v>670</v>
      </c>
      <c r="P690" s="7">
        <f>VLOOKUP(C690,'ריכוז נתונים'!$B$3:$C$189,2)</f>
        <v>11</v>
      </c>
      <c r="Q690" s="47" t="b">
        <f t="shared" si="132"/>
        <v>1</v>
      </c>
      <c r="R690" s="7">
        <f t="shared" si="133"/>
        <v>1</v>
      </c>
      <c r="S690" s="47">
        <f t="shared" si="134"/>
        <v>661</v>
      </c>
      <c r="T690" s="7">
        <f t="shared" si="135"/>
        <v>10.1</v>
      </c>
      <c r="U690" s="7" t="str">
        <f t="shared" si="136"/>
        <v>Gap</v>
      </c>
      <c r="V690" s="7">
        <f>IF(ISERROR(IF(INDEX(rosh!$O$4:$P$710,MATCH(I690,rosh!$O$4:$O$710,0),2)="Mayor",1,)),0,IF(INDEX(rosh!$O$4:$P$710,MATCH(I690,rosh!$O$4:$O$710,0),2)="Mayor",1,))</f>
        <v>0</v>
      </c>
      <c r="W690" s="7" t="str">
        <f t="shared" si="137"/>
        <v>TRUE טורעאן</v>
      </c>
      <c r="X690" s="84">
        <f t="shared" si="142"/>
        <v>6691</v>
      </c>
      <c r="Y690" s="7">
        <f t="shared" si="138"/>
        <v>1</v>
      </c>
      <c r="Z690" s="7">
        <f t="shared" si="139"/>
        <v>10</v>
      </c>
      <c r="AA690" s="7" t="str">
        <f t="shared" si="140"/>
        <v>Gap</v>
      </c>
      <c r="AB690" s="7">
        <f t="shared" si="141"/>
        <v>1</v>
      </c>
    </row>
    <row r="691" spans="2:28" ht="15" thickTop="1" thickBot="1">
      <c r="B691" s="31">
        <v>498</v>
      </c>
      <c r="C691" s="32" t="s">
        <v>12799</v>
      </c>
      <c r="D691" s="33">
        <v>8134</v>
      </c>
      <c r="E691" s="34" t="s">
        <v>12842</v>
      </c>
      <c r="F691" s="22" t="str">
        <f t="shared" si="130"/>
        <v>נף טורעאן</v>
      </c>
      <c r="G691" s="35" t="s">
        <v>12841</v>
      </c>
      <c r="H691" s="36"/>
      <c r="I691" s="25" t="str">
        <f t="shared" si="131"/>
        <v xml:space="preserve">טורעאן </v>
      </c>
      <c r="J691" s="37">
        <v>7268</v>
      </c>
      <c r="K691" s="38">
        <v>7268</v>
      </c>
      <c r="L691" s="39">
        <v>6.9345074298293896E-2</v>
      </c>
      <c r="M691" s="40">
        <v>504</v>
      </c>
      <c r="N691" s="41">
        <v>6.9345074298293896E-2</v>
      </c>
      <c r="O691" s="42">
        <v>504.00000000000006</v>
      </c>
      <c r="P691" s="7">
        <f>VLOOKUP(C691,'ריכוז נתונים'!$B$3:$C$189,2)</f>
        <v>11</v>
      </c>
      <c r="Q691" s="47" t="b">
        <f t="shared" si="132"/>
        <v>1</v>
      </c>
      <c r="R691" s="7">
        <f t="shared" si="133"/>
        <v>0.8</v>
      </c>
      <c r="S691" s="47">
        <f t="shared" si="134"/>
        <v>661</v>
      </c>
      <c r="T691" s="7">
        <f t="shared" si="135"/>
        <v>10.1</v>
      </c>
      <c r="U691" s="7" t="str">
        <f t="shared" si="136"/>
        <v>Gap</v>
      </c>
      <c r="V691" s="7">
        <f>IF(ISERROR(IF(INDEX(rosh!$O$4:$P$710,MATCH(I691,rosh!$O$4:$O$710,0),2)="Mayor",1,)),0,IF(INDEX(rosh!$O$4:$P$710,MATCH(I691,rosh!$O$4:$O$710,0),2)="Mayor",1,))</f>
        <v>0</v>
      </c>
      <c r="W691" s="7" t="str">
        <f t="shared" si="137"/>
        <v>TRUE טורעאן</v>
      </c>
      <c r="X691" s="84">
        <f t="shared" si="142"/>
        <v>6691</v>
      </c>
      <c r="Y691" s="7">
        <f t="shared" si="138"/>
        <v>1</v>
      </c>
      <c r="Z691" s="7">
        <f t="shared" si="139"/>
        <v>10</v>
      </c>
      <c r="AA691" s="7" t="str">
        <f t="shared" si="140"/>
        <v>Gap</v>
      </c>
      <c r="AB691" s="7">
        <f t="shared" si="141"/>
        <v>1</v>
      </c>
    </row>
    <row r="692" spans="2:28" ht="15" thickTop="1" thickBot="1">
      <c r="B692" s="31">
        <v>498</v>
      </c>
      <c r="C692" s="32" t="s">
        <v>12799</v>
      </c>
      <c r="D692" s="33">
        <v>8134</v>
      </c>
      <c r="E692" s="34" t="s">
        <v>778</v>
      </c>
      <c r="F692" s="22" t="str">
        <f t="shared" si="130"/>
        <v>י טורעאן</v>
      </c>
      <c r="G692" s="35" t="s">
        <v>5561</v>
      </c>
      <c r="H692" s="36"/>
      <c r="I692" s="25" t="str">
        <f t="shared" si="131"/>
        <v xml:space="preserve">טורעאן </v>
      </c>
      <c r="J692" s="37">
        <v>7268</v>
      </c>
      <c r="K692" s="38">
        <v>7268</v>
      </c>
      <c r="L692" s="39">
        <v>6.439185470555861E-2</v>
      </c>
      <c r="M692" s="40">
        <v>468</v>
      </c>
      <c r="N692" s="41">
        <v>6.439185470555861E-2</v>
      </c>
      <c r="O692" s="42">
        <v>468</v>
      </c>
      <c r="P692" s="7">
        <f>VLOOKUP(C692,'ריכוז נתונים'!$B$3:$C$189,2)</f>
        <v>11</v>
      </c>
      <c r="Q692" s="47" t="b">
        <f t="shared" si="132"/>
        <v>0</v>
      </c>
      <c r="R692" s="7">
        <f t="shared" si="133"/>
        <v>0</v>
      </c>
      <c r="S692" s="47">
        <f t="shared" si="134"/>
        <v>661</v>
      </c>
      <c r="T692" s="7">
        <f t="shared" si="135"/>
        <v>10.1</v>
      </c>
      <c r="U692" s="7" t="str">
        <f t="shared" si="136"/>
        <v>Gap</v>
      </c>
      <c r="V692" s="7">
        <f>IF(ISERROR(IF(INDEX(rosh!$O$4:$P$710,MATCH(I692,rosh!$O$4:$O$710,0),2)="Mayor",1,)),0,IF(INDEX(rosh!$O$4:$P$710,MATCH(I692,rosh!$O$4:$O$710,0),2)="Mayor",1,))</f>
        <v>0</v>
      </c>
      <c r="W692" s="7" t="str">
        <f t="shared" si="137"/>
        <v>FALSE טורעאן</v>
      </c>
      <c r="X692" s="84">
        <f t="shared" si="142"/>
        <v>577</v>
      </c>
      <c r="Y692" s="7">
        <f t="shared" si="138"/>
        <v>0</v>
      </c>
      <c r="Z692" s="7">
        <f t="shared" si="139"/>
        <v>10</v>
      </c>
      <c r="AA692" s="7" t="str">
        <f t="shared" si="140"/>
        <v>Gap</v>
      </c>
      <c r="AB692" s="7">
        <f t="shared" si="141"/>
        <v>0</v>
      </c>
    </row>
    <row r="693" spans="2:28" ht="15" thickTop="1" thickBot="1">
      <c r="B693" s="31">
        <v>498</v>
      </c>
      <c r="C693" s="32" t="s">
        <v>12799</v>
      </c>
      <c r="D693" s="33">
        <v>8134</v>
      </c>
      <c r="E693" s="34" t="s">
        <v>4565</v>
      </c>
      <c r="F693" s="22" t="str">
        <f t="shared" si="130"/>
        <v>נק טורעאן</v>
      </c>
      <c r="G693" s="35" t="s">
        <v>12834</v>
      </c>
      <c r="H693" s="36" t="s">
        <v>12839</v>
      </c>
      <c r="I693" s="25" t="str">
        <f t="shared" si="131"/>
        <v>טורעאן דחלה עימאד</v>
      </c>
      <c r="J693" s="37">
        <v>7268</v>
      </c>
      <c r="K693" s="38">
        <v>7268</v>
      </c>
      <c r="L693" s="39">
        <v>1.0181618051733628E-2</v>
      </c>
      <c r="M693" s="40">
        <v>74</v>
      </c>
      <c r="N693" s="41">
        <v>1.0181618051733628E-2</v>
      </c>
      <c r="O693" s="42">
        <v>74</v>
      </c>
      <c r="P693" s="7">
        <f>VLOOKUP(C693,'ריכוז נתונים'!$B$3:$C$189,2)</f>
        <v>11</v>
      </c>
      <c r="Q693" s="47" t="b">
        <f t="shared" si="132"/>
        <v>0</v>
      </c>
      <c r="R693" s="7">
        <f t="shared" si="133"/>
        <v>0</v>
      </c>
      <c r="S693" s="47">
        <f t="shared" si="134"/>
        <v>661</v>
      </c>
      <c r="T693" s="7">
        <f t="shared" si="135"/>
        <v>10.1</v>
      </c>
      <c r="U693" s="7" t="str">
        <f t="shared" si="136"/>
        <v>Gap</v>
      </c>
      <c r="V693" s="7">
        <f>IF(ISERROR(IF(INDEX(rosh!$O$4:$P$710,MATCH(I693,rosh!$O$4:$O$710,0),2)="Mayor",1,)),0,IF(INDEX(rosh!$O$4:$P$710,MATCH(I693,rosh!$O$4:$O$710,0),2)="Mayor",1,))</f>
        <v>1</v>
      </c>
      <c r="W693" s="7" t="str">
        <f t="shared" si="137"/>
        <v>FALSE טורעאן</v>
      </c>
      <c r="X693" s="84">
        <f t="shared" si="142"/>
        <v>577</v>
      </c>
      <c r="Y693" s="7">
        <f t="shared" si="138"/>
        <v>0</v>
      </c>
      <c r="Z693" s="7">
        <f t="shared" si="139"/>
        <v>10</v>
      </c>
      <c r="AA693" s="7" t="str">
        <f t="shared" si="140"/>
        <v>Gap</v>
      </c>
      <c r="AB693" s="7">
        <f t="shared" si="141"/>
        <v>1</v>
      </c>
    </row>
    <row r="694" spans="2:28" ht="15" thickTop="1" thickBot="1">
      <c r="B694" s="31">
        <v>498</v>
      </c>
      <c r="C694" s="32" t="s">
        <v>12799</v>
      </c>
      <c r="D694" s="33">
        <v>8134</v>
      </c>
      <c r="E694" s="34" t="s">
        <v>364</v>
      </c>
      <c r="F694" s="22" t="str">
        <f t="shared" si="130"/>
        <v>ף טורעאן</v>
      </c>
      <c r="G694" s="35" t="s">
        <v>12816</v>
      </c>
      <c r="H694" s="36" t="s">
        <v>12823</v>
      </c>
      <c r="I694" s="25" t="str">
        <f t="shared" si="131"/>
        <v>טורעאן עדוי מאזן</v>
      </c>
      <c r="J694" s="37">
        <v>7268</v>
      </c>
      <c r="K694" s="38">
        <v>7268</v>
      </c>
      <c r="L694" s="39">
        <v>2.6141992294991746E-3</v>
      </c>
      <c r="M694" s="40">
        <v>19</v>
      </c>
      <c r="N694" s="41">
        <v>2.6141992294991746E-3</v>
      </c>
      <c r="O694" s="42">
        <v>19</v>
      </c>
      <c r="P694" s="7">
        <f>VLOOKUP(C694,'ריכוז נתונים'!$B$3:$C$189,2)</f>
        <v>11</v>
      </c>
      <c r="Q694" s="47" t="b">
        <f t="shared" si="132"/>
        <v>0</v>
      </c>
      <c r="R694" s="7">
        <f t="shared" si="133"/>
        <v>0</v>
      </c>
      <c r="S694" s="47">
        <f t="shared" si="134"/>
        <v>661</v>
      </c>
      <c r="T694" s="7">
        <f t="shared" si="135"/>
        <v>10.1</v>
      </c>
      <c r="U694" s="7" t="str">
        <f t="shared" si="136"/>
        <v>Gap</v>
      </c>
      <c r="V694" s="7">
        <f>IF(ISERROR(IF(INDEX(rosh!$O$4:$P$710,MATCH(I694,rosh!$O$4:$O$710,0),2)="Mayor",1,)),0,IF(INDEX(rosh!$O$4:$P$710,MATCH(I694,rosh!$O$4:$O$710,0),2)="Mayor",1,))</f>
        <v>0</v>
      </c>
      <c r="W694" s="7" t="str">
        <f t="shared" si="137"/>
        <v>FALSE טורעאן</v>
      </c>
      <c r="X694" s="84">
        <f t="shared" si="142"/>
        <v>577</v>
      </c>
      <c r="Y694" s="7">
        <f t="shared" si="138"/>
        <v>0</v>
      </c>
      <c r="Z694" s="7">
        <f t="shared" si="139"/>
        <v>10</v>
      </c>
      <c r="AA694" s="7" t="str">
        <f t="shared" si="140"/>
        <v>Gap</v>
      </c>
      <c r="AB694" s="7">
        <f t="shared" si="141"/>
        <v>0</v>
      </c>
    </row>
    <row r="695" spans="2:28" ht="15" thickTop="1" thickBot="1">
      <c r="B695" s="31">
        <v>498</v>
      </c>
      <c r="C695" s="32" t="s">
        <v>12799</v>
      </c>
      <c r="D695" s="33">
        <v>8134</v>
      </c>
      <c r="E695" s="34" t="s">
        <v>1194</v>
      </c>
      <c r="F695" s="22" t="str">
        <f t="shared" si="130"/>
        <v>יד טורעאן</v>
      </c>
      <c r="G695" s="35" t="s">
        <v>12860</v>
      </c>
      <c r="H695" s="36" t="s">
        <v>12863</v>
      </c>
      <c r="I695" s="25" t="str">
        <f t="shared" si="131"/>
        <v>טורעאן עדוי שאהר</v>
      </c>
      <c r="J695" s="37">
        <v>7268</v>
      </c>
      <c r="K695" s="38">
        <v>7268</v>
      </c>
      <c r="L695" s="39">
        <v>2.2014309301045679E-3</v>
      </c>
      <c r="M695" s="40">
        <v>16</v>
      </c>
      <c r="N695" s="41">
        <v>2.2014309301045679E-3</v>
      </c>
      <c r="O695" s="42">
        <v>16</v>
      </c>
      <c r="P695" s="7">
        <f>VLOOKUP(C695,'ריכוז נתונים'!$B$3:$C$189,2)</f>
        <v>11</v>
      </c>
      <c r="Q695" s="47" t="b">
        <f t="shared" si="132"/>
        <v>0</v>
      </c>
      <c r="R695" s="7">
        <f t="shared" si="133"/>
        <v>0</v>
      </c>
      <c r="S695" s="47">
        <f t="shared" si="134"/>
        <v>661</v>
      </c>
      <c r="T695" s="7">
        <f t="shared" si="135"/>
        <v>10.1</v>
      </c>
      <c r="U695" s="7" t="str">
        <f t="shared" si="136"/>
        <v>Gap</v>
      </c>
      <c r="V695" s="7">
        <f>IF(ISERROR(IF(INDEX(rosh!$O$4:$P$710,MATCH(I695,rosh!$O$4:$O$710,0),2)="Mayor",1,)),0,IF(INDEX(rosh!$O$4:$P$710,MATCH(I695,rosh!$O$4:$O$710,0),2)="Mayor",1,))</f>
        <v>0</v>
      </c>
      <c r="W695" s="7" t="str">
        <f t="shared" si="137"/>
        <v>FALSE טורעאן</v>
      </c>
      <c r="X695" s="84">
        <f t="shared" si="142"/>
        <v>577</v>
      </c>
      <c r="Y695" s="7">
        <f t="shared" si="138"/>
        <v>0</v>
      </c>
      <c r="Z695" s="7">
        <f t="shared" si="139"/>
        <v>10</v>
      </c>
      <c r="AA695" s="7" t="str">
        <f t="shared" si="140"/>
        <v>Gap</v>
      </c>
      <c r="AB695" s="7">
        <f t="shared" si="141"/>
        <v>0</v>
      </c>
    </row>
    <row r="696" spans="2:28" ht="15" thickTop="1" thickBot="1">
      <c r="B696" s="31">
        <v>2720</v>
      </c>
      <c r="C696" s="32" t="s">
        <v>12646</v>
      </c>
      <c r="D696" s="33">
        <v>16395</v>
      </c>
      <c r="E696" s="34" t="s">
        <v>1512</v>
      </c>
      <c r="F696" s="22" t="str">
        <f t="shared" si="130"/>
        <v>עם טירה</v>
      </c>
      <c r="G696" s="35" t="s">
        <v>12695</v>
      </c>
      <c r="H696" s="36"/>
      <c r="I696" s="25" t="str">
        <f t="shared" si="131"/>
        <v xml:space="preserve">טירה </v>
      </c>
      <c r="J696" s="37">
        <v>13446</v>
      </c>
      <c r="K696" s="38">
        <v>13446</v>
      </c>
      <c r="L696" s="39">
        <v>0.12479547820913282</v>
      </c>
      <c r="M696" s="40">
        <v>1678</v>
      </c>
      <c r="N696" s="41">
        <v>0.12479547820913282</v>
      </c>
      <c r="O696" s="42">
        <v>1678</v>
      </c>
      <c r="P696" s="7">
        <f>VLOOKUP(C696,'ריכוז נתונים'!$B$3:$C$189,2)</f>
        <v>11</v>
      </c>
      <c r="Q696" s="47" t="b">
        <f t="shared" si="132"/>
        <v>1</v>
      </c>
      <c r="R696" s="7">
        <f t="shared" si="133"/>
        <v>1.4</v>
      </c>
      <c r="S696" s="47">
        <f t="shared" si="134"/>
        <v>1222</v>
      </c>
      <c r="T696" s="7">
        <f t="shared" si="135"/>
        <v>8</v>
      </c>
      <c r="U696" s="7" t="str">
        <f t="shared" si="136"/>
        <v>Gap</v>
      </c>
      <c r="V696" s="7">
        <f>IF(ISERROR(IF(INDEX(rosh!$O$4:$P$710,MATCH(I696,rosh!$O$4:$O$710,0),2)="Mayor",1,)),0,IF(INDEX(rosh!$O$4:$P$710,MATCH(I696,rosh!$O$4:$O$710,0),2)="Mayor",1,))</f>
        <v>0</v>
      </c>
      <c r="W696" s="7" t="str">
        <f t="shared" si="137"/>
        <v>TRUE טירה</v>
      </c>
      <c r="X696" s="84">
        <f t="shared" si="142"/>
        <v>9721</v>
      </c>
      <c r="Y696" s="7">
        <f t="shared" si="138"/>
        <v>2</v>
      </c>
      <c r="Z696" s="7">
        <f t="shared" si="139"/>
        <v>11</v>
      </c>
      <c r="AA696" s="7" t="str">
        <f t="shared" si="140"/>
        <v/>
      </c>
      <c r="AB696" s="7">
        <f t="shared" si="141"/>
        <v>2</v>
      </c>
    </row>
    <row r="697" spans="2:28" ht="15" thickTop="1" thickBot="1">
      <c r="B697" s="31">
        <v>2720</v>
      </c>
      <c r="C697" s="32" t="s">
        <v>12646</v>
      </c>
      <c r="D697" s="33">
        <v>16395</v>
      </c>
      <c r="E697" s="34" t="s">
        <v>49</v>
      </c>
      <c r="F697" s="22" t="str">
        <f t="shared" si="130"/>
        <v>ו טירה</v>
      </c>
      <c r="G697" s="35" t="s">
        <v>12756</v>
      </c>
      <c r="H697" s="36"/>
      <c r="I697" s="25" t="str">
        <f t="shared" si="131"/>
        <v xml:space="preserve">טירה </v>
      </c>
      <c r="J697" s="37">
        <v>13446</v>
      </c>
      <c r="K697" s="38">
        <v>13446</v>
      </c>
      <c r="L697" s="39">
        <v>0.10850810650007438</v>
      </c>
      <c r="M697" s="40">
        <v>1459</v>
      </c>
      <c r="N697" s="41">
        <v>0.10850810650007438</v>
      </c>
      <c r="O697" s="42">
        <v>1459</v>
      </c>
      <c r="P697" s="7">
        <f>VLOOKUP(C697,'ריכוז נתונים'!$B$3:$C$189,2)</f>
        <v>11</v>
      </c>
      <c r="Q697" s="47" t="b">
        <f t="shared" si="132"/>
        <v>1</v>
      </c>
      <c r="R697" s="7">
        <f t="shared" si="133"/>
        <v>1.2</v>
      </c>
      <c r="S697" s="47">
        <f t="shared" si="134"/>
        <v>1222</v>
      </c>
      <c r="T697" s="7">
        <f t="shared" si="135"/>
        <v>8</v>
      </c>
      <c r="U697" s="7" t="str">
        <f t="shared" si="136"/>
        <v>Gap</v>
      </c>
      <c r="V697" s="7">
        <f>IF(ISERROR(IF(INDEX(rosh!$O$4:$P$710,MATCH(I697,rosh!$O$4:$O$710,0),2)="Mayor",1,)),0,IF(INDEX(rosh!$O$4:$P$710,MATCH(I697,rosh!$O$4:$O$710,0),2)="Mayor",1,))</f>
        <v>0</v>
      </c>
      <c r="W697" s="7" t="str">
        <f t="shared" si="137"/>
        <v>TRUE טירה</v>
      </c>
      <c r="X697" s="84">
        <f t="shared" si="142"/>
        <v>9721</v>
      </c>
      <c r="Y697" s="7">
        <f t="shared" si="138"/>
        <v>2</v>
      </c>
      <c r="Z697" s="7">
        <f t="shared" si="139"/>
        <v>11</v>
      </c>
      <c r="AA697" s="7" t="str">
        <f t="shared" si="140"/>
        <v/>
      </c>
      <c r="AB697" s="7">
        <f t="shared" si="141"/>
        <v>2</v>
      </c>
    </row>
    <row r="698" spans="2:28" ht="15" thickTop="1" thickBot="1">
      <c r="B698" s="31">
        <v>2720</v>
      </c>
      <c r="C698" s="32" t="s">
        <v>12646</v>
      </c>
      <c r="D698" s="33">
        <v>16395</v>
      </c>
      <c r="E698" s="34" t="s">
        <v>12722</v>
      </c>
      <c r="F698" s="22" t="str">
        <f t="shared" si="130"/>
        <v>לא טירה</v>
      </c>
      <c r="G698" s="35" t="s">
        <v>12721</v>
      </c>
      <c r="H698" s="36"/>
      <c r="I698" s="25" t="str">
        <f t="shared" si="131"/>
        <v xml:space="preserve">טירה </v>
      </c>
      <c r="J698" s="37">
        <v>13446</v>
      </c>
      <c r="K698" s="38">
        <v>13446</v>
      </c>
      <c r="L698" s="39">
        <v>0.10486390004462294</v>
      </c>
      <c r="M698" s="40">
        <v>1410</v>
      </c>
      <c r="N698" s="41">
        <v>0.10486390004462294</v>
      </c>
      <c r="O698" s="42">
        <v>1410</v>
      </c>
      <c r="P698" s="7">
        <f>VLOOKUP(C698,'ריכוז נתונים'!$B$3:$C$189,2)</f>
        <v>11</v>
      </c>
      <c r="Q698" s="47" t="b">
        <f t="shared" si="132"/>
        <v>1</v>
      </c>
      <c r="R698" s="7">
        <f t="shared" si="133"/>
        <v>1.2</v>
      </c>
      <c r="S698" s="47">
        <f t="shared" si="134"/>
        <v>1222</v>
      </c>
      <c r="T698" s="7">
        <f t="shared" si="135"/>
        <v>8</v>
      </c>
      <c r="U698" s="7" t="str">
        <f t="shared" si="136"/>
        <v>Gap</v>
      </c>
      <c r="V698" s="7">
        <f>IF(ISERROR(IF(INDEX(rosh!$O$4:$P$710,MATCH(I698,rosh!$O$4:$O$710,0),2)="Mayor",1,)),0,IF(INDEX(rosh!$O$4:$P$710,MATCH(I698,rosh!$O$4:$O$710,0),2)="Mayor",1,))</f>
        <v>0</v>
      </c>
      <c r="W698" s="7" t="str">
        <f t="shared" si="137"/>
        <v>TRUE טירה</v>
      </c>
      <c r="X698" s="84">
        <f t="shared" si="142"/>
        <v>9721</v>
      </c>
      <c r="Y698" s="7">
        <f t="shared" si="138"/>
        <v>2</v>
      </c>
      <c r="Z698" s="7">
        <f t="shared" si="139"/>
        <v>11</v>
      </c>
      <c r="AA698" s="7" t="str">
        <f t="shared" si="140"/>
        <v/>
      </c>
      <c r="AB698" s="7">
        <f t="shared" si="141"/>
        <v>2</v>
      </c>
    </row>
    <row r="699" spans="2:28" ht="15" thickTop="1" thickBot="1">
      <c r="B699" s="31">
        <v>2720</v>
      </c>
      <c r="C699" s="32" t="s">
        <v>12646</v>
      </c>
      <c r="D699" s="33">
        <v>16395</v>
      </c>
      <c r="E699" s="34" t="s">
        <v>783</v>
      </c>
      <c r="F699" s="22" t="str">
        <f t="shared" si="130"/>
        <v>חק טירה</v>
      </c>
      <c r="G699" s="35" t="s">
        <v>12741</v>
      </c>
      <c r="H699" s="36" t="s">
        <v>19566</v>
      </c>
      <c r="I699" s="25" t="str">
        <f t="shared" si="131"/>
        <v>טירה קשוע עבד אלסלאם</v>
      </c>
      <c r="J699" s="37">
        <v>13446</v>
      </c>
      <c r="K699" s="38">
        <v>13446</v>
      </c>
      <c r="L699" s="39">
        <v>8.560166592295107E-2</v>
      </c>
      <c r="M699" s="40">
        <v>1151</v>
      </c>
      <c r="N699" s="41">
        <v>8.560166592295107E-2</v>
      </c>
      <c r="O699" s="42">
        <v>1151</v>
      </c>
      <c r="P699" s="7">
        <f>VLOOKUP(C699,'ריכוז נתונים'!$B$3:$C$189,2)</f>
        <v>11</v>
      </c>
      <c r="Q699" s="47" t="b">
        <f t="shared" si="132"/>
        <v>1</v>
      </c>
      <c r="R699" s="7">
        <f t="shared" si="133"/>
        <v>0.9</v>
      </c>
      <c r="S699" s="47">
        <f t="shared" si="134"/>
        <v>1222</v>
      </c>
      <c r="T699" s="7">
        <f t="shared" si="135"/>
        <v>8</v>
      </c>
      <c r="U699" s="7" t="str">
        <f t="shared" si="136"/>
        <v>Gap</v>
      </c>
      <c r="V699" s="7">
        <f>IF(ISERROR(IF(INDEX(rosh!$O$4:$P$710,MATCH(I699,rosh!$O$4:$O$710,0),2)="Mayor",1,)),0,IF(INDEX(rosh!$O$4:$P$710,MATCH(I699,rosh!$O$4:$O$710,0),2)="Mayor",1,))</f>
        <v>0</v>
      </c>
      <c r="W699" s="7" t="str">
        <f t="shared" si="137"/>
        <v>TRUE טירה</v>
      </c>
      <c r="X699" s="84">
        <f t="shared" si="142"/>
        <v>9721</v>
      </c>
      <c r="Y699" s="7">
        <f t="shared" si="138"/>
        <v>1</v>
      </c>
      <c r="Z699" s="7">
        <f t="shared" si="139"/>
        <v>11</v>
      </c>
      <c r="AA699" s="7" t="str">
        <f t="shared" si="140"/>
        <v/>
      </c>
      <c r="AB699" s="7">
        <f t="shared" si="141"/>
        <v>1</v>
      </c>
    </row>
    <row r="700" spans="2:28" ht="15" thickTop="1" thickBot="1">
      <c r="B700" s="31">
        <v>2720</v>
      </c>
      <c r="C700" s="32" t="s">
        <v>12646</v>
      </c>
      <c r="D700" s="33">
        <v>16395</v>
      </c>
      <c r="E700" s="34" t="s">
        <v>60</v>
      </c>
      <c r="F700" s="22" t="str">
        <f t="shared" si="130"/>
        <v>ד טירה</v>
      </c>
      <c r="G700" s="35" t="s">
        <v>12781</v>
      </c>
      <c r="H700" s="36"/>
      <c r="I700" s="25" t="str">
        <f t="shared" si="131"/>
        <v xml:space="preserve">טירה </v>
      </c>
      <c r="J700" s="37">
        <v>13446</v>
      </c>
      <c r="K700" s="38">
        <v>13446</v>
      </c>
      <c r="L700" s="39">
        <v>7.9503197977093557E-2</v>
      </c>
      <c r="M700" s="40">
        <v>1069</v>
      </c>
      <c r="N700" s="41">
        <v>7.9503197977093557E-2</v>
      </c>
      <c r="O700" s="42">
        <v>1069</v>
      </c>
      <c r="P700" s="7">
        <f>VLOOKUP(C700,'ריכוז נתונים'!$B$3:$C$189,2)</f>
        <v>11</v>
      </c>
      <c r="Q700" s="47" t="b">
        <f t="shared" si="132"/>
        <v>1</v>
      </c>
      <c r="R700" s="7">
        <f t="shared" si="133"/>
        <v>0.9</v>
      </c>
      <c r="S700" s="47">
        <f t="shared" si="134"/>
        <v>1222</v>
      </c>
      <c r="T700" s="7">
        <f t="shared" si="135"/>
        <v>8</v>
      </c>
      <c r="U700" s="7" t="str">
        <f t="shared" si="136"/>
        <v>Gap</v>
      </c>
      <c r="V700" s="7">
        <f>IF(ISERROR(IF(INDEX(rosh!$O$4:$P$710,MATCH(I700,rosh!$O$4:$O$710,0),2)="Mayor",1,)),0,IF(INDEX(rosh!$O$4:$P$710,MATCH(I700,rosh!$O$4:$O$710,0),2)="Mayor",1,))</f>
        <v>0</v>
      </c>
      <c r="W700" s="7" t="str">
        <f t="shared" si="137"/>
        <v>TRUE טירה</v>
      </c>
      <c r="X700" s="84">
        <f t="shared" si="142"/>
        <v>9721</v>
      </c>
      <c r="Y700" s="7">
        <f t="shared" si="138"/>
        <v>1</v>
      </c>
      <c r="Z700" s="7">
        <f t="shared" si="139"/>
        <v>11</v>
      </c>
      <c r="AA700" s="7" t="str">
        <f t="shared" si="140"/>
        <v/>
      </c>
      <c r="AB700" s="7">
        <f t="shared" si="141"/>
        <v>1</v>
      </c>
    </row>
    <row r="701" spans="2:28" ht="15" thickTop="1" thickBot="1">
      <c r="B701" s="31">
        <v>2720</v>
      </c>
      <c r="C701" s="32" t="s">
        <v>12646</v>
      </c>
      <c r="D701" s="33">
        <v>16395</v>
      </c>
      <c r="E701" s="34" t="s">
        <v>658</v>
      </c>
      <c r="F701" s="22" t="str">
        <f t="shared" si="130"/>
        <v>קנ טירה</v>
      </c>
      <c r="G701" s="35" t="s">
        <v>1326</v>
      </c>
      <c r="H701" s="36"/>
      <c r="I701" s="25" t="str">
        <f t="shared" si="131"/>
        <v xml:space="preserve">טירה </v>
      </c>
      <c r="J701" s="37">
        <v>13446</v>
      </c>
      <c r="K701" s="38">
        <v>13446</v>
      </c>
      <c r="L701" s="39">
        <v>7.4743418116912097E-2</v>
      </c>
      <c r="M701" s="40">
        <v>1005</v>
      </c>
      <c r="N701" s="41">
        <v>7.4743418116912097E-2</v>
      </c>
      <c r="O701" s="42">
        <v>1005</v>
      </c>
      <c r="P701" s="7">
        <f>VLOOKUP(C701,'ריכוז נתונים'!$B$3:$C$189,2)</f>
        <v>11</v>
      </c>
      <c r="Q701" s="47" t="b">
        <f t="shared" si="132"/>
        <v>1</v>
      </c>
      <c r="R701" s="7">
        <f t="shared" si="133"/>
        <v>0.8</v>
      </c>
      <c r="S701" s="47">
        <f t="shared" si="134"/>
        <v>1222</v>
      </c>
      <c r="T701" s="7">
        <f t="shared" si="135"/>
        <v>8</v>
      </c>
      <c r="U701" s="7" t="str">
        <f t="shared" si="136"/>
        <v>Gap</v>
      </c>
      <c r="V701" s="7">
        <f>IF(ISERROR(IF(INDEX(rosh!$O$4:$P$710,MATCH(I701,rosh!$O$4:$O$710,0),2)="Mayor",1,)),0,IF(INDEX(rosh!$O$4:$P$710,MATCH(I701,rosh!$O$4:$O$710,0),2)="Mayor",1,))</f>
        <v>0</v>
      </c>
      <c r="W701" s="7" t="str">
        <f t="shared" si="137"/>
        <v>TRUE טירה</v>
      </c>
      <c r="X701" s="84">
        <f t="shared" si="142"/>
        <v>9721</v>
      </c>
      <c r="Y701" s="7">
        <f t="shared" si="138"/>
        <v>1</v>
      </c>
      <c r="Z701" s="7">
        <f t="shared" si="139"/>
        <v>11</v>
      </c>
      <c r="AA701" s="7" t="str">
        <f t="shared" si="140"/>
        <v/>
      </c>
      <c r="AB701" s="7">
        <f t="shared" si="141"/>
        <v>1</v>
      </c>
    </row>
    <row r="702" spans="2:28" ht="15" thickTop="1" thickBot="1">
      <c r="B702" s="31">
        <v>2720</v>
      </c>
      <c r="C702" s="32" t="s">
        <v>12646</v>
      </c>
      <c r="D702" s="33">
        <v>16395</v>
      </c>
      <c r="E702" s="34" t="s">
        <v>1059</v>
      </c>
      <c r="F702" s="22" t="str">
        <f t="shared" si="130"/>
        <v>ע טירה</v>
      </c>
      <c r="G702" s="35" t="s">
        <v>12702</v>
      </c>
      <c r="H702" s="36"/>
      <c r="I702" s="25" t="str">
        <f t="shared" si="131"/>
        <v xml:space="preserve">טירה </v>
      </c>
      <c r="J702" s="37">
        <v>13446</v>
      </c>
      <c r="K702" s="38">
        <v>13446</v>
      </c>
      <c r="L702" s="39">
        <v>7.3850959393128066E-2</v>
      </c>
      <c r="M702" s="40">
        <v>993</v>
      </c>
      <c r="N702" s="41">
        <v>7.3850959393128066E-2</v>
      </c>
      <c r="O702" s="42">
        <v>993</v>
      </c>
      <c r="P702" s="7">
        <f>VLOOKUP(C702,'ריכוז נתונים'!$B$3:$C$189,2)</f>
        <v>11</v>
      </c>
      <c r="Q702" s="47" t="b">
        <f t="shared" si="132"/>
        <v>1</v>
      </c>
      <c r="R702" s="7">
        <f t="shared" si="133"/>
        <v>0.8</v>
      </c>
      <c r="S702" s="47">
        <f t="shared" si="134"/>
        <v>1222</v>
      </c>
      <c r="T702" s="7">
        <f t="shared" si="135"/>
        <v>8</v>
      </c>
      <c r="U702" s="7" t="str">
        <f t="shared" si="136"/>
        <v>Gap</v>
      </c>
      <c r="V702" s="7">
        <f>IF(ISERROR(IF(INDEX(rosh!$O$4:$P$710,MATCH(I702,rosh!$O$4:$O$710,0),2)="Mayor",1,)),0,IF(INDEX(rosh!$O$4:$P$710,MATCH(I702,rosh!$O$4:$O$710,0),2)="Mayor",1,))</f>
        <v>0</v>
      </c>
      <c r="W702" s="7" t="str">
        <f t="shared" si="137"/>
        <v>TRUE טירה</v>
      </c>
      <c r="X702" s="84">
        <f t="shared" si="142"/>
        <v>9721</v>
      </c>
      <c r="Y702" s="7">
        <f t="shared" si="138"/>
        <v>1</v>
      </c>
      <c r="Z702" s="7">
        <f t="shared" si="139"/>
        <v>11</v>
      </c>
      <c r="AA702" s="7" t="str">
        <f t="shared" si="140"/>
        <v/>
      </c>
      <c r="AB702" s="7">
        <f t="shared" si="141"/>
        <v>1</v>
      </c>
    </row>
    <row r="703" spans="2:28" ht="15" thickTop="1" thickBot="1">
      <c r="B703" s="31">
        <v>2720</v>
      </c>
      <c r="C703" s="32" t="s">
        <v>12646</v>
      </c>
      <c r="D703" s="33">
        <v>16395</v>
      </c>
      <c r="E703" s="34" t="s">
        <v>683</v>
      </c>
      <c r="F703" s="22" t="str">
        <f t="shared" si="130"/>
        <v>פ טירה</v>
      </c>
      <c r="G703" s="35" t="s">
        <v>12687</v>
      </c>
      <c r="H703" s="36"/>
      <c r="I703" s="25" t="str">
        <f t="shared" si="131"/>
        <v xml:space="preserve">טירה </v>
      </c>
      <c r="J703" s="37">
        <v>13446</v>
      </c>
      <c r="K703" s="38">
        <v>13446</v>
      </c>
      <c r="L703" s="39">
        <v>7.109921166146066E-2</v>
      </c>
      <c r="M703" s="40">
        <v>956</v>
      </c>
      <c r="N703" s="41">
        <v>7.109921166146066E-2</v>
      </c>
      <c r="O703" s="42">
        <v>956</v>
      </c>
      <c r="P703" s="7">
        <f>VLOOKUP(C703,'ריכוז נתונים'!$B$3:$C$189,2)</f>
        <v>11</v>
      </c>
      <c r="Q703" s="47" t="b">
        <f t="shared" si="132"/>
        <v>1</v>
      </c>
      <c r="R703" s="7">
        <f t="shared" si="133"/>
        <v>0.8</v>
      </c>
      <c r="S703" s="47">
        <f t="shared" si="134"/>
        <v>1222</v>
      </c>
      <c r="T703" s="7">
        <f t="shared" si="135"/>
        <v>8</v>
      </c>
      <c r="U703" s="7" t="str">
        <f t="shared" si="136"/>
        <v>Gap</v>
      </c>
      <c r="V703" s="7">
        <f>IF(ISERROR(IF(INDEX(rosh!$O$4:$P$710,MATCH(I703,rosh!$O$4:$O$710,0),2)="Mayor",1,)),0,IF(INDEX(rosh!$O$4:$P$710,MATCH(I703,rosh!$O$4:$O$710,0),2)="Mayor",1,))</f>
        <v>0</v>
      </c>
      <c r="W703" s="7" t="str">
        <f t="shared" si="137"/>
        <v>TRUE טירה</v>
      </c>
      <c r="X703" s="84">
        <f t="shared" si="142"/>
        <v>9721</v>
      </c>
      <c r="Y703" s="7">
        <f t="shared" si="138"/>
        <v>1</v>
      </c>
      <c r="Z703" s="7">
        <f t="shared" si="139"/>
        <v>11</v>
      </c>
      <c r="AA703" s="7" t="str">
        <f t="shared" si="140"/>
        <v/>
      </c>
      <c r="AB703" s="7">
        <f t="shared" si="141"/>
        <v>1</v>
      </c>
    </row>
    <row r="704" spans="2:28" ht="15" thickTop="1" thickBot="1">
      <c r="B704" s="31">
        <v>2720</v>
      </c>
      <c r="C704" s="32" t="s">
        <v>12646</v>
      </c>
      <c r="D704" s="33">
        <v>16395</v>
      </c>
      <c r="E704" s="34" t="s">
        <v>1068</v>
      </c>
      <c r="F704" s="22" t="str">
        <f t="shared" si="130"/>
        <v>יא טירה</v>
      </c>
      <c r="G704" s="35" t="s">
        <v>12731</v>
      </c>
      <c r="H704" s="36"/>
      <c r="I704" s="25" t="str">
        <f t="shared" si="131"/>
        <v xml:space="preserve">טירה </v>
      </c>
      <c r="J704" s="37">
        <v>13446</v>
      </c>
      <c r="K704" s="38">
        <v>13446</v>
      </c>
      <c r="L704" s="39">
        <v>6.6785661163171209E-2</v>
      </c>
      <c r="M704" s="40">
        <v>898</v>
      </c>
      <c r="N704" s="41">
        <v>6.6785661163171209E-2</v>
      </c>
      <c r="O704" s="42">
        <v>898.00000000000011</v>
      </c>
      <c r="P704" s="7">
        <f>VLOOKUP(C704,'ריכוז נתונים'!$B$3:$C$189,2)</f>
        <v>11</v>
      </c>
      <c r="Q704" s="47" t="b">
        <f t="shared" si="132"/>
        <v>0</v>
      </c>
      <c r="R704" s="7">
        <f t="shared" si="133"/>
        <v>0</v>
      </c>
      <c r="S704" s="47">
        <f t="shared" si="134"/>
        <v>1222</v>
      </c>
      <c r="T704" s="7">
        <f t="shared" si="135"/>
        <v>8</v>
      </c>
      <c r="U704" s="7" t="str">
        <f t="shared" si="136"/>
        <v>Gap</v>
      </c>
      <c r="V704" s="7">
        <f>IF(ISERROR(IF(INDEX(rosh!$O$4:$P$710,MATCH(I704,rosh!$O$4:$O$710,0),2)="Mayor",1,)),0,IF(INDEX(rosh!$O$4:$P$710,MATCH(I704,rosh!$O$4:$O$710,0),2)="Mayor",1,))</f>
        <v>0</v>
      </c>
      <c r="W704" s="7" t="str">
        <f t="shared" si="137"/>
        <v>FALSE טירה</v>
      </c>
      <c r="X704" s="84">
        <f t="shared" si="142"/>
        <v>3725</v>
      </c>
      <c r="Y704" s="7">
        <f t="shared" si="138"/>
        <v>0</v>
      </c>
      <c r="Z704" s="7">
        <f t="shared" si="139"/>
        <v>11</v>
      </c>
      <c r="AA704" s="7" t="str">
        <f t="shared" si="140"/>
        <v/>
      </c>
      <c r="AB704" s="7">
        <f t="shared" si="141"/>
        <v>0</v>
      </c>
    </row>
    <row r="705" spans="2:28" ht="15" thickTop="1" thickBot="1">
      <c r="B705" s="31">
        <v>2720</v>
      </c>
      <c r="C705" s="32" t="s">
        <v>12646</v>
      </c>
      <c r="D705" s="33">
        <v>16395</v>
      </c>
      <c r="E705" s="34" t="s">
        <v>12655</v>
      </c>
      <c r="F705" s="22" t="str">
        <f t="shared" si="130"/>
        <v>שע טירה</v>
      </c>
      <c r="G705" s="35" t="s">
        <v>12654</v>
      </c>
      <c r="H705" s="36"/>
      <c r="I705" s="25" t="str">
        <f t="shared" si="131"/>
        <v xml:space="preserve">טירה </v>
      </c>
      <c r="J705" s="37">
        <v>13446</v>
      </c>
      <c r="K705" s="38">
        <v>13446</v>
      </c>
      <c r="L705" s="39">
        <v>5.8456046407853637E-2</v>
      </c>
      <c r="M705" s="40">
        <v>786</v>
      </c>
      <c r="N705" s="41">
        <v>5.8456046407853637E-2</v>
      </c>
      <c r="O705" s="42">
        <v>786</v>
      </c>
      <c r="P705" s="7">
        <f>VLOOKUP(C705,'ריכוז נתונים'!$B$3:$C$189,2)</f>
        <v>11</v>
      </c>
      <c r="Q705" s="47" t="b">
        <f t="shared" si="132"/>
        <v>0</v>
      </c>
      <c r="R705" s="7">
        <f t="shared" si="133"/>
        <v>0</v>
      </c>
      <c r="S705" s="47">
        <f t="shared" si="134"/>
        <v>1222</v>
      </c>
      <c r="T705" s="7">
        <f t="shared" si="135"/>
        <v>8</v>
      </c>
      <c r="U705" s="7" t="str">
        <f t="shared" si="136"/>
        <v>Gap</v>
      </c>
      <c r="V705" s="7">
        <f>IF(ISERROR(IF(INDEX(rosh!$O$4:$P$710,MATCH(I705,rosh!$O$4:$O$710,0),2)="Mayor",1,)),0,IF(INDEX(rosh!$O$4:$P$710,MATCH(I705,rosh!$O$4:$O$710,0),2)="Mayor",1,))</f>
        <v>0</v>
      </c>
      <c r="W705" s="7" t="str">
        <f t="shared" si="137"/>
        <v>FALSE טירה</v>
      </c>
      <c r="X705" s="84">
        <f t="shared" si="142"/>
        <v>3725</v>
      </c>
      <c r="Y705" s="7">
        <f t="shared" si="138"/>
        <v>0</v>
      </c>
      <c r="Z705" s="7">
        <f t="shared" si="139"/>
        <v>11</v>
      </c>
      <c r="AA705" s="7" t="str">
        <f t="shared" si="140"/>
        <v/>
      </c>
      <c r="AB705" s="7">
        <f t="shared" si="141"/>
        <v>0</v>
      </c>
    </row>
    <row r="706" spans="2:28" ht="15" thickTop="1" thickBot="1">
      <c r="B706" s="31">
        <v>2720</v>
      </c>
      <c r="C706" s="32" t="s">
        <v>12646</v>
      </c>
      <c r="D706" s="33">
        <v>16395</v>
      </c>
      <c r="E706" s="34" t="s">
        <v>259</v>
      </c>
      <c r="F706" s="22" t="str">
        <f t="shared" si="130"/>
        <v>ק טירה</v>
      </c>
      <c r="G706" s="35" t="s">
        <v>12676</v>
      </c>
      <c r="H706" s="36"/>
      <c r="I706" s="25" t="str">
        <f t="shared" si="131"/>
        <v xml:space="preserve">טירה </v>
      </c>
      <c r="J706" s="37">
        <v>13446</v>
      </c>
      <c r="K706" s="38">
        <v>13446</v>
      </c>
      <c r="L706" s="39">
        <v>5.615052803807824E-2</v>
      </c>
      <c r="M706" s="40">
        <v>755</v>
      </c>
      <c r="N706" s="41">
        <v>5.615052803807824E-2</v>
      </c>
      <c r="O706" s="42">
        <v>755</v>
      </c>
      <c r="P706" s="7">
        <f>VLOOKUP(C706,'ריכוז נתונים'!$B$3:$C$189,2)</f>
        <v>11</v>
      </c>
      <c r="Q706" s="47" t="b">
        <f t="shared" si="132"/>
        <v>0</v>
      </c>
      <c r="R706" s="7">
        <f t="shared" si="133"/>
        <v>0</v>
      </c>
      <c r="S706" s="47">
        <f t="shared" si="134"/>
        <v>1222</v>
      </c>
      <c r="T706" s="7">
        <f t="shared" si="135"/>
        <v>8</v>
      </c>
      <c r="U706" s="7" t="str">
        <f t="shared" si="136"/>
        <v>Gap</v>
      </c>
      <c r="V706" s="7">
        <f>IF(ISERROR(IF(INDEX(rosh!$O$4:$P$710,MATCH(I706,rosh!$O$4:$O$710,0),2)="Mayor",1,)),0,IF(INDEX(rosh!$O$4:$P$710,MATCH(I706,rosh!$O$4:$O$710,0),2)="Mayor",1,))</f>
        <v>0</v>
      </c>
      <c r="W706" s="7" t="str">
        <f t="shared" si="137"/>
        <v>FALSE טירה</v>
      </c>
      <c r="X706" s="84">
        <f t="shared" si="142"/>
        <v>3725</v>
      </c>
      <c r="Y706" s="7">
        <f t="shared" si="138"/>
        <v>0</v>
      </c>
      <c r="Z706" s="7">
        <f t="shared" si="139"/>
        <v>11</v>
      </c>
      <c r="AA706" s="7" t="str">
        <f t="shared" si="140"/>
        <v/>
      </c>
      <c r="AB706" s="7">
        <f t="shared" si="141"/>
        <v>0</v>
      </c>
    </row>
    <row r="707" spans="2:28" ht="15" thickTop="1" thickBot="1">
      <c r="B707" s="31">
        <v>2720</v>
      </c>
      <c r="C707" s="32" t="s">
        <v>12646</v>
      </c>
      <c r="D707" s="33">
        <v>16395</v>
      </c>
      <c r="E707" s="34" t="s">
        <v>2072</v>
      </c>
      <c r="F707" s="22" t="str">
        <f t="shared" si="130"/>
        <v>מ טירה</v>
      </c>
      <c r="G707" s="35" t="s">
        <v>12714</v>
      </c>
      <c r="H707" s="36"/>
      <c r="I707" s="25" t="str">
        <f t="shared" si="131"/>
        <v xml:space="preserve">טירה </v>
      </c>
      <c r="J707" s="37">
        <v>13446</v>
      </c>
      <c r="K707" s="38">
        <v>13446</v>
      </c>
      <c r="L707" s="39">
        <v>3.3169715900639593E-2</v>
      </c>
      <c r="M707" s="40">
        <v>446</v>
      </c>
      <c r="N707" s="41">
        <v>3.3169715900639593E-2</v>
      </c>
      <c r="O707" s="42">
        <v>445.99999999999994</v>
      </c>
      <c r="P707" s="7">
        <f>VLOOKUP(C707,'ריכוז נתונים'!$B$3:$C$189,2)</f>
        <v>11</v>
      </c>
      <c r="Q707" s="47" t="b">
        <f t="shared" si="132"/>
        <v>0</v>
      </c>
      <c r="R707" s="7">
        <f t="shared" si="133"/>
        <v>0</v>
      </c>
      <c r="S707" s="47">
        <f t="shared" si="134"/>
        <v>1222</v>
      </c>
      <c r="T707" s="7">
        <f t="shared" si="135"/>
        <v>8</v>
      </c>
      <c r="U707" s="7" t="str">
        <f t="shared" si="136"/>
        <v>Gap</v>
      </c>
      <c r="V707" s="7">
        <f>IF(ISERROR(IF(INDEX(rosh!$O$4:$P$710,MATCH(I707,rosh!$O$4:$O$710,0),2)="Mayor",1,)),0,IF(INDEX(rosh!$O$4:$P$710,MATCH(I707,rosh!$O$4:$O$710,0),2)="Mayor",1,))</f>
        <v>0</v>
      </c>
      <c r="W707" s="7" t="str">
        <f t="shared" si="137"/>
        <v>FALSE טירה</v>
      </c>
      <c r="X707" s="84">
        <f t="shared" si="142"/>
        <v>3725</v>
      </c>
      <c r="Y707" s="7">
        <f t="shared" si="138"/>
        <v>0</v>
      </c>
      <c r="Z707" s="7">
        <f t="shared" si="139"/>
        <v>11</v>
      </c>
      <c r="AA707" s="7" t="str">
        <f t="shared" si="140"/>
        <v/>
      </c>
      <c r="AB707" s="7">
        <f t="shared" si="141"/>
        <v>0</v>
      </c>
    </row>
    <row r="708" spans="2:28" ht="15" thickTop="1" thickBot="1">
      <c r="B708" s="31">
        <v>2720</v>
      </c>
      <c r="C708" s="32" t="s">
        <v>12646</v>
      </c>
      <c r="D708" s="33">
        <v>16395</v>
      </c>
      <c r="E708" s="34" t="s">
        <v>84</v>
      </c>
      <c r="F708" s="22" t="str">
        <f t="shared" si="130"/>
        <v>ת טירה</v>
      </c>
      <c r="G708" s="35" t="s">
        <v>7875</v>
      </c>
      <c r="H708" s="36"/>
      <c r="I708" s="25" t="str">
        <f t="shared" si="131"/>
        <v xml:space="preserve">טירה </v>
      </c>
      <c r="J708" s="37">
        <v>13446</v>
      </c>
      <c r="K708" s="38">
        <v>13446</v>
      </c>
      <c r="L708" s="39">
        <v>3.2351628737170908E-2</v>
      </c>
      <c r="M708" s="40">
        <v>435</v>
      </c>
      <c r="N708" s="41">
        <v>3.2351628737170908E-2</v>
      </c>
      <c r="O708" s="42">
        <v>435.00000000000006</v>
      </c>
      <c r="P708" s="7">
        <f>VLOOKUP(C708,'ריכוז נתונים'!$B$3:$C$189,2)</f>
        <v>11</v>
      </c>
      <c r="Q708" s="47" t="b">
        <f t="shared" si="132"/>
        <v>0</v>
      </c>
      <c r="R708" s="7">
        <f t="shared" si="133"/>
        <v>0</v>
      </c>
      <c r="S708" s="47">
        <f t="shared" si="134"/>
        <v>1222</v>
      </c>
      <c r="T708" s="7">
        <f t="shared" si="135"/>
        <v>8</v>
      </c>
      <c r="U708" s="7" t="str">
        <f t="shared" si="136"/>
        <v>Gap</v>
      </c>
      <c r="V708" s="7">
        <f>IF(ISERROR(IF(INDEX(rosh!$O$4:$P$710,MATCH(I708,rosh!$O$4:$O$710,0),2)="Mayor",1,)),0,IF(INDEX(rosh!$O$4:$P$710,MATCH(I708,rosh!$O$4:$O$710,0),2)="Mayor",1,))</f>
        <v>0</v>
      </c>
      <c r="W708" s="7" t="str">
        <f t="shared" si="137"/>
        <v>FALSE טירה</v>
      </c>
      <c r="X708" s="84">
        <f t="shared" si="142"/>
        <v>3725</v>
      </c>
      <c r="Y708" s="7">
        <f t="shared" si="138"/>
        <v>0</v>
      </c>
      <c r="Z708" s="7">
        <f t="shared" si="139"/>
        <v>11</v>
      </c>
      <c r="AA708" s="7" t="str">
        <f t="shared" si="140"/>
        <v/>
      </c>
      <c r="AB708" s="7">
        <f t="shared" si="141"/>
        <v>0</v>
      </c>
    </row>
    <row r="709" spans="2:28" ht="15" thickTop="1" thickBot="1">
      <c r="B709" s="31">
        <v>2720</v>
      </c>
      <c r="C709" s="32" t="s">
        <v>12646</v>
      </c>
      <c r="D709" s="33">
        <v>16395</v>
      </c>
      <c r="E709" s="34" t="s">
        <v>2375</v>
      </c>
      <c r="F709" s="22" t="str">
        <f t="shared" ref="F709:F772" si="143">E709&amp;" "&amp;C709</f>
        <v>רצ טירה</v>
      </c>
      <c r="G709" s="35" t="s">
        <v>1318</v>
      </c>
      <c r="H709" s="36"/>
      <c r="I709" s="25" t="str">
        <f t="shared" ref="I709:I772" si="144">C709&amp;" "&amp;H709</f>
        <v xml:space="preserve">טירה </v>
      </c>
      <c r="J709" s="37">
        <v>13446</v>
      </c>
      <c r="K709" s="38">
        <v>13446</v>
      </c>
      <c r="L709" s="39">
        <v>2.9153651643611483E-2</v>
      </c>
      <c r="M709" s="40">
        <v>392</v>
      </c>
      <c r="N709" s="41">
        <v>2.9153651643611483E-2</v>
      </c>
      <c r="O709" s="42">
        <v>392</v>
      </c>
      <c r="P709" s="7">
        <f>VLOOKUP(C709,'ריכוז נתונים'!$B$3:$C$189,2)</f>
        <v>11</v>
      </c>
      <c r="Q709" s="47" t="b">
        <f t="shared" ref="Q709:Q772" si="145">IF(M709&gt;K709/P709*0.75,TRUE,FALSE)</f>
        <v>0</v>
      </c>
      <c r="R709" s="7">
        <f t="shared" ref="R709:R772" si="146">IF(Q709=TRUE,ROUND(P709*M709/K709,1),0)</f>
        <v>0</v>
      </c>
      <c r="S709" s="47">
        <f t="shared" ref="S709:S772" si="147">ROUND(K709/P709,0)</f>
        <v>1222</v>
      </c>
      <c r="T709" s="7">
        <f t="shared" ref="T709:T772" si="148">SUMIF($C$4:$C$1887,C709,$R$4:$R$1887)</f>
        <v>8</v>
      </c>
      <c r="U709" s="7" t="str">
        <f t="shared" ref="U709:U772" si="149">IF(T709&lt;&gt;P709,"Gap","")</f>
        <v>Gap</v>
      </c>
      <c r="V709" s="7">
        <f>IF(ISERROR(IF(INDEX(rosh!$O$4:$P$710,MATCH(I709,rosh!$O$4:$O$710,0),2)="Mayor",1,)),0,IF(INDEX(rosh!$O$4:$P$710,MATCH(I709,rosh!$O$4:$O$710,0),2)="Mayor",1,))</f>
        <v>0</v>
      </c>
      <c r="W709" s="7" t="str">
        <f t="shared" ref="W709:W772" si="150">Q709&amp;" "&amp;C709</f>
        <v>FALSE טירה</v>
      </c>
      <c r="X709" s="84">
        <f t="shared" si="142"/>
        <v>3725</v>
      </c>
      <c r="Y709" s="7">
        <f t="shared" ref="Y709:Y772" si="151">IF(Q709=TRUE,ROUND(P709*M709/X709,0),)</f>
        <v>0</v>
      </c>
      <c r="Z709" s="7">
        <f t="shared" ref="Z709:Z772" si="152">SUMIF($C$4:$C$1887,C709,$Y$4:$Y$1887)</f>
        <v>11</v>
      </c>
      <c r="AA709" s="7" t="str">
        <f t="shared" ref="AA709:AA772" si="153">IF(Z709&lt;&gt;P709,"Gap","")</f>
        <v/>
      </c>
      <c r="AB709" s="7">
        <f t="shared" ref="AB709:AB772" si="154">IF(AND(V709=1,OR(Z709=P709,Z709&lt;P709)),Y709+1,Y709)</f>
        <v>0</v>
      </c>
    </row>
    <row r="710" spans="2:28" ht="15" thickTop="1" thickBot="1">
      <c r="B710" s="31">
        <v>2720</v>
      </c>
      <c r="C710" s="32" t="s">
        <v>12646</v>
      </c>
      <c r="D710" s="33">
        <v>16395</v>
      </c>
      <c r="E710" s="34" t="s">
        <v>87</v>
      </c>
      <c r="F710" s="22" t="str">
        <f t="shared" si="143"/>
        <v>נ טירה</v>
      </c>
      <c r="G710" s="35" t="s">
        <v>5546</v>
      </c>
      <c r="H710" s="36" t="s">
        <v>12674</v>
      </c>
      <c r="I710" s="25" t="str">
        <f t="shared" si="144"/>
        <v>טירה מנצור מוחמד</v>
      </c>
      <c r="J710" s="37">
        <v>13446</v>
      </c>
      <c r="K710" s="38">
        <v>13446</v>
      </c>
      <c r="L710" s="39">
        <v>5.949724825226833E-4</v>
      </c>
      <c r="M710" s="40">
        <v>8</v>
      </c>
      <c r="N710" s="41">
        <v>5.949724825226833E-4</v>
      </c>
      <c r="O710" s="42">
        <v>8</v>
      </c>
      <c r="P710" s="7">
        <f>VLOOKUP(C710,'ריכוז נתונים'!$B$3:$C$189,2)</f>
        <v>11</v>
      </c>
      <c r="Q710" s="47" t="b">
        <f t="shared" si="145"/>
        <v>0</v>
      </c>
      <c r="R710" s="7">
        <f t="shared" si="146"/>
        <v>0</v>
      </c>
      <c r="S710" s="47">
        <f t="shared" si="147"/>
        <v>1222</v>
      </c>
      <c r="T710" s="7">
        <f t="shared" si="148"/>
        <v>8</v>
      </c>
      <c r="U710" s="7">
        <v>0</v>
      </c>
      <c r="V710" s="7">
        <f>IF(ISERROR(IF(INDEX(rosh!$O$4:$P$710,MATCH(I710,rosh!$O$4:$O$710,0),2)="Mayor",1,)),0,IF(INDEX(rosh!$O$4:$P$710,MATCH(I710,rosh!$O$4:$O$710,0),2)="Mayor",1,))</f>
        <v>0</v>
      </c>
      <c r="W710" s="7" t="str">
        <f t="shared" si="150"/>
        <v>FALSE טירה</v>
      </c>
      <c r="X710" s="84">
        <f t="shared" si="142"/>
        <v>3725</v>
      </c>
      <c r="Y710" s="7">
        <f t="shared" si="151"/>
        <v>0</v>
      </c>
      <c r="Z710" s="7">
        <f t="shared" si="152"/>
        <v>11</v>
      </c>
      <c r="AA710" s="7" t="str">
        <f t="shared" si="153"/>
        <v/>
      </c>
      <c r="AB710" s="7">
        <f t="shared" si="154"/>
        <v>0</v>
      </c>
    </row>
    <row r="711" spans="2:28" ht="15" thickTop="1" thickBot="1">
      <c r="B711" s="31">
        <v>2720</v>
      </c>
      <c r="C711" s="32" t="s">
        <v>12646</v>
      </c>
      <c r="D711" s="33">
        <v>16395</v>
      </c>
      <c r="E711" s="34" t="s">
        <v>12773</v>
      </c>
      <c r="F711" s="22" t="str">
        <f t="shared" si="143"/>
        <v>הא טירה</v>
      </c>
      <c r="G711" s="35" t="s">
        <v>12772</v>
      </c>
      <c r="H711" s="36" t="s">
        <v>12779</v>
      </c>
      <c r="I711" s="25" t="str">
        <f t="shared" si="144"/>
        <v>טירה עבד אל חי מאמון</v>
      </c>
      <c r="J711" s="37">
        <v>13446</v>
      </c>
      <c r="K711" s="38">
        <v>13446</v>
      </c>
      <c r="L711" s="39">
        <v>3.7185780157667706E-4</v>
      </c>
      <c r="M711" s="40">
        <v>5</v>
      </c>
      <c r="N711" s="41">
        <v>3.7185780157667706E-4</v>
      </c>
      <c r="O711" s="42">
        <v>5</v>
      </c>
      <c r="P711" s="7">
        <f>VLOOKUP(C711,'ריכוז נתונים'!$B$3:$C$189,2)</f>
        <v>11</v>
      </c>
      <c r="Q711" s="47" t="b">
        <f t="shared" si="145"/>
        <v>0</v>
      </c>
      <c r="R711" s="7">
        <f t="shared" si="146"/>
        <v>0</v>
      </c>
      <c r="S711" s="47">
        <f t="shared" si="147"/>
        <v>1222</v>
      </c>
      <c r="T711" s="7">
        <f t="shared" si="148"/>
        <v>8</v>
      </c>
      <c r="U711" s="7" t="str">
        <f t="shared" si="149"/>
        <v>Gap</v>
      </c>
      <c r="V711" s="7">
        <f>IF(ISERROR(IF(INDEX(rosh!$O$4:$P$710,MATCH(I711,rosh!$O$4:$O$710,0),2)="Mayor",1,)),0,IF(INDEX(rosh!$O$4:$P$710,MATCH(I711,rosh!$O$4:$O$710,0),2)="Mayor",1,))</f>
        <v>1</v>
      </c>
      <c r="W711" s="7" t="str">
        <f t="shared" si="150"/>
        <v>FALSE טירה</v>
      </c>
      <c r="X711" s="84">
        <f t="shared" si="142"/>
        <v>3725</v>
      </c>
      <c r="Y711" s="7">
        <f t="shared" si="151"/>
        <v>0</v>
      </c>
      <c r="Z711" s="7">
        <f t="shared" si="152"/>
        <v>11</v>
      </c>
      <c r="AA711" s="7" t="str">
        <f t="shared" si="153"/>
        <v/>
      </c>
      <c r="AB711" s="7">
        <f t="shared" si="154"/>
        <v>1</v>
      </c>
    </row>
    <row r="712" spans="2:28" ht="15" thickTop="1" thickBot="1">
      <c r="B712" s="31">
        <v>2100</v>
      </c>
      <c r="C712" s="32" t="s">
        <v>12549</v>
      </c>
      <c r="D712" s="33">
        <v>16320</v>
      </c>
      <c r="E712" s="34" t="s">
        <v>126</v>
      </c>
      <c r="F712" s="22" t="str">
        <f t="shared" si="143"/>
        <v>מחל טירת כרמל</v>
      </c>
      <c r="G712" s="35" t="s">
        <v>12584</v>
      </c>
      <c r="H712" s="36" t="s">
        <v>11919</v>
      </c>
      <c r="I712" s="25" t="str">
        <f t="shared" si="144"/>
        <v>טירת כרמל טל אריה</v>
      </c>
      <c r="J712" s="37">
        <v>10131</v>
      </c>
      <c r="K712" s="38">
        <v>10131</v>
      </c>
      <c r="L712" s="39">
        <v>0.21468759253775541</v>
      </c>
      <c r="M712" s="40">
        <v>2175</v>
      </c>
      <c r="N712" s="41">
        <v>0.21468759253775541</v>
      </c>
      <c r="O712" s="42">
        <v>2175</v>
      </c>
      <c r="P712" s="7">
        <f>VLOOKUP(C712,'ריכוז נתונים'!$B$3:$C$189,2)</f>
        <v>13</v>
      </c>
      <c r="Q712" s="47" t="b">
        <f t="shared" si="145"/>
        <v>1</v>
      </c>
      <c r="R712" s="7">
        <f t="shared" si="146"/>
        <v>2.8</v>
      </c>
      <c r="S712" s="47">
        <f t="shared" si="147"/>
        <v>779</v>
      </c>
      <c r="T712" s="7">
        <f t="shared" si="148"/>
        <v>11.4</v>
      </c>
      <c r="U712" s="7" t="str">
        <f t="shared" si="149"/>
        <v>Gap</v>
      </c>
      <c r="V712" s="7">
        <f>IF(ISERROR(IF(INDEX(rosh!$O$4:$P$710,MATCH(I712,rosh!$O$4:$O$710,0),2)="Mayor",1,)),0,IF(INDEX(rosh!$O$4:$P$710,MATCH(I712,rosh!$O$4:$O$710,0),2)="Mayor",1,))</f>
        <v>1</v>
      </c>
      <c r="W712" s="7" t="str">
        <f t="shared" si="150"/>
        <v>TRUE טירת כרמל</v>
      </c>
      <c r="X712" s="84">
        <f t="shared" ref="X712:X775" si="155">SUMIF($W$4:$W$1887,W712,$M$4:$M$41887)</f>
        <v>8855</v>
      </c>
      <c r="Y712" s="7">
        <f t="shared" si="151"/>
        <v>3</v>
      </c>
      <c r="Z712" s="7">
        <f t="shared" si="152"/>
        <v>12</v>
      </c>
      <c r="AA712" s="7" t="str">
        <f t="shared" si="153"/>
        <v>Gap</v>
      </c>
      <c r="AB712" s="7">
        <f t="shared" si="154"/>
        <v>4</v>
      </c>
    </row>
    <row r="713" spans="2:28" ht="15" thickTop="1" thickBot="1">
      <c r="B713" s="31">
        <v>2100</v>
      </c>
      <c r="C713" s="32" t="s">
        <v>12549</v>
      </c>
      <c r="D713" s="33">
        <v>16320</v>
      </c>
      <c r="E713" s="34" t="s">
        <v>963</v>
      </c>
      <c r="F713" s="22" t="str">
        <f t="shared" si="143"/>
        <v>שס טירת כרמל</v>
      </c>
      <c r="G713" s="35" t="s">
        <v>962</v>
      </c>
      <c r="H713" s="36"/>
      <c r="I713" s="25" t="str">
        <f t="shared" si="144"/>
        <v xml:space="preserve">טירת כרמל </v>
      </c>
      <c r="J713" s="37">
        <v>10131</v>
      </c>
      <c r="K713" s="38">
        <v>10131</v>
      </c>
      <c r="L713" s="39">
        <v>0.16622248544072649</v>
      </c>
      <c r="M713" s="40">
        <v>1684</v>
      </c>
      <c r="N713" s="41">
        <v>0.16622248544072649</v>
      </c>
      <c r="O713" s="42">
        <v>1684</v>
      </c>
      <c r="P713" s="7">
        <f>VLOOKUP(C713,'ריכוז נתונים'!$B$3:$C$189,2)</f>
        <v>13</v>
      </c>
      <c r="Q713" s="47" t="b">
        <f t="shared" si="145"/>
        <v>1</v>
      </c>
      <c r="R713" s="7">
        <f t="shared" si="146"/>
        <v>2.2000000000000002</v>
      </c>
      <c r="S713" s="47">
        <f t="shared" si="147"/>
        <v>779</v>
      </c>
      <c r="T713" s="7">
        <f t="shared" si="148"/>
        <v>11.4</v>
      </c>
      <c r="U713" s="7" t="str">
        <f t="shared" si="149"/>
        <v>Gap</v>
      </c>
      <c r="V713" s="7">
        <f>IF(ISERROR(IF(INDEX(rosh!$O$4:$P$710,MATCH(I713,rosh!$O$4:$O$710,0),2)="Mayor",1,)),0,IF(INDEX(rosh!$O$4:$P$710,MATCH(I713,rosh!$O$4:$O$710,0),2)="Mayor",1,))</f>
        <v>0</v>
      </c>
      <c r="W713" s="7" t="str">
        <f t="shared" si="150"/>
        <v>TRUE טירת כרמל</v>
      </c>
      <c r="X713" s="84">
        <f t="shared" si="155"/>
        <v>8855</v>
      </c>
      <c r="Y713" s="7">
        <f t="shared" si="151"/>
        <v>2</v>
      </c>
      <c r="Z713" s="7">
        <f t="shared" si="152"/>
        <v>12</v>
      </c>
      <c r="AA713" s="7" t="str">
        <f t="shared" si="153"/>
        <v>Gap</v>
      </c>
      <c r="AB713" s="7">
        <f t="shared" si="154"/>
        <v>2</v>
      </c>
    </row>
    <row r="714" spans="2:28" ht="15" thickTop="1" thickBot="1">
      <c r="B714" s="31">
        <v>2100</v>
      </c>
      <c r="C714" s="32" t="s">
        <v>12549</v>
      </c>
      <c r="D714" s="33">
        <v>16320</v>
      </c>
      <c r="E714" s="34" t="s">
        <v>1007</v>
      </c>
      <c r="F714" s="22" t="str">
        <f t="shared" si="143"/>
        <v>טב טירת כרמל</v>
      </c>
      <c r="G714" s="35" t="s">
        <v>12605</v>
      </c>
      <c r="H714" s="36" t="s">
        <v>12613</v>
      </c>
      <c r="I714" s="25" t="str">
        <f t="shared" si="144"/>
        <v>טירת כרמל פרג'ון אריה מצליח</v>
      </c>
      <c r="J714" s="37">
        <v>10131</v>
      </c>
      <c r="K714" s="38">
        <v>10131</v>
      </c>
      <c r="L714" s="39">
        <v>0.12891126246175105</v>
      </c>
      <c r="M714" s="40">
        <v>1306</v>
      </c>
      <c r="N714" s="41">
        <v>0.12891126246175105</v>
      </c>
      <c r="O714" s="42">
        <v>1306</v>
      </c>
      <c r="P714" s="7">
        <f>VLOOKUP(C714,'ריכוז נתונים'!$B$3:$C$189,2)</f>
        <v>13</v>
      </c>
      <c r="Q714" s="47" t="b">
        <f t="shared" si="145"/>
        <v>1</v>
      </c>
      <c r="R714" s="7">
        <f t="shared" si="146"/>
        <v>1.7</v>
      </c>
      <c r="S714" s="47">
        <f t="shared" si="147"/>
        <v>779</v>
      </c>
      <c r="T714" s="7">
        <f t="shared" si="148"/>
        <v>11.4</v>
      </c>
      <c r="U714" s="7" t="str">
        <f t="shared" si="149"/>
        <v>Gap</v>
      </c>
      <c r="V714" s="7">
        <f>IF(ISERROR(IF(INDEX(rosh!$O$4:$P$710,MATCH(I714,rosh!$O$4:$O$710,0),2)="Mayor",1,)),0,IF(INDEX(rosh!$O$4:$P$710,MATCH(I714,rosh!$O$4:$O$710,0),2)="Mayor",1,))</f>
        <v>0</v>
      </c>
      <c r="W714" s="7" t="str">
        <f t="shared" si="150"/>
        <v>TRUE טירת כרמל</v>
      </c>
      <c r="X714" s="84">
        <f t="shared" si="155"/>
        <v>8855</v>
      </c>
      <c r="Y714" s="7">
        <f t="shared" si="151"/>
        <v>2</v>
      </c>
      <c r="Z714" s="7">
        <f t="shared" si="152"/>
        <v>12</v>
      </c>
      <c r="AA714" s="7" t="str">
        <f t="shared" si="153"/>
        <v>Gap</v>
      </c>
      <c r="AB714" s="7">
        <f t="shared" si="154"/>
        <v>2</v>
      </c>
    </row>
    <row r="715" spans="2:28" ht="15" thickTop="1" thickBot="1">
      <c r="B715" s="31">
        <v>2100</v>
      </c>
      <c r="C715" s="32" t="s">
        <v>12549</v>
      </c>
      <c r="D715" s="33">
        <v>16320</v>
      </c>
      <c r="E715" s="34" t="s">
        <v>683</v>
      </c>
      <c r="F715" s="22" t="str">
        <f t="shared" si="143"/>
        <v>פ טירת כרמל</v>
      </c>
      <c r="G715" s="35" t="s">
        <v>12566</v>
      </c>
      <c r="H715" s="36"/>
      <c r="I715" s="25" t="str">
        <f t="shared" si="144"/>
        <v xml:space="preserve">טירת כרמל </v>
      </c>
      <c r="J715" s="37">
        <v>10131</v>
      </c>
      <c r="K715" s="38">
        <v>10131</v>
      </c>
      <c r="L715" s="39">
        <v>7.7583654130885402E-2</v>
      </c>
      <c r="M715" s="40">
        <v>786</v>
      </c>
      <c r="N715" s="41">
        <v>7.7583654130885402E-2</v>
      </c>
      <c r="O715" s="42">
        <v>786</v>
      </c>
      <c r="P715" s="7">
        <f>VLOOKUP(C715,'ריכוז נתונים'!$B$3:$C$189,2)</f>
        <v>13</v>
      </c>
      <c r="Q715" s="47" t="b">
        <f t="shared" si="145"/>
        <v>1</v>
      </c>
      <c r="R715" s="7">
        <f t="shared" si="146"/>
        <v>1</v>
      </c>
      <c r="S715" s="47">
        <f t="shared" si="147"/>
        <v>779</v>
      </c>
      <c r="T715" s="7">
        <f t="shared" si="148"/>
        <v>11.4</v>
      </c>
      <c r="U715" s="7" t="str">
        <f t="shared" si="149"/>
        <v>Gap</v>
      </c>
      <c r="V715" s="7">
        <f>IF(ISERROR(IF(INDEX(rosh!$O$4:$P$710,MATCH(I715,rosh!$O$4:$O$710,0),2)="Mayor",1,)),0,IF(INDEX(rosh!$O$4:$P$710,MATCH(I715,rosh!$O$4:$O$710,0),2)="Mayor",1,))</f>
        <v>0</v>
      </c>
      <c r="W715" s="7" t="str">
        <f t="shared" si="150"/>
        <v>TRUE טירת כרמל</v>
      </c>
      <c r="X715" s="84">
        <f t="shared" si="155"/>
        <v>8855</v>
      </c>
      <c r="Y715" s="7">
        <f t="shared" si="151"/>
        <v>1</v>
      </c>
      <c r="Z715" s="7">
        <f t="shared" si="152"/>
        <v>12</v>
      </c>
      <c r="AA715" s="7" t="str">
        <f t="shared" si="153"/>
        <v>Gap</v>
      </c>
      <c r="AB715" s="7">
        <f t="shared" si="154"/>
        <v>1</v>
      </c>
    </row>
    <row r="716" spans="2:28" ht="15" thickTop="1" thickBot="1">
      <c r="B716" s="31">
        <v>2100</v>
      </c>
      <c r="C716" s="32" t="s">
        <v>12549</v>
      </c>
      <c r="D716" s="33">
        <v>16320</v>
      </c>
      <c r="E716" s="34" t="s">
        <v>553</v>
      </c>
      <c r="F716" s="22" t="str">
        <f t="shared" si="143"/>
        <v>חי טירת כרמל</v>
      </c>
      <c r="G716" s="35" t="s">
        <v>12615</v>
      </c>
      <c r="H716" s="36" t="s">
        <v>12631</v>
      </c>
      <c r="I716" s="25" t="str">
        <f t="shared" si="144"/>
        <v>טירת כרמל שחר דוד</v>
      </c>
      <c r="J716" s="37">
        <v>10131</v>
      </c>
      <c r="K716" s="38">
        <v>10131</v>
      </c>
      <c r="L716" s="39">
        <v>7.5806929227124661E-2</v>
      </c>
      <c r="M716" s="40">
        <v>768</v>
      </c>
      <c r="N716" s="41">
        <v>7.5806929227124661E-2</v>
      </c>
      <c r="O716" s="42">
        <v>768</v>
      </c>
      <c r="P716" s="7">
        <f>VLOOKUP(C716,'ריכוז נתונים'!$B$3:$C$189,2)</f>
        <v>13</v>
      </c>
      <c r="Q716" s="47" t="b">
        <f t="shared" si="145"/>
        <v>1</v>
      </c>
      <c r="R716" s="7">
        <f t="shared" si="146"/>
        <v>1</v>
      </c>
      <c r="S716" s="47">
        <f t="shared" si="147"/>
        <v>779</v>
      </c>
      <c r="T716" s="7">
        <f t="shared" si="148"/>
        <v>11.4</v>
      </c>
      <c r="U716" s="7" t="str">
        <f t="shared" si="149"/>
        <v>Gap</v>
      </c>
      <c r="V716" s="7">
        <f>IF(ISERROR(IF(INDEX(rosh!$O$4:$P$710,MATCH(I716,rosh!$O$4:$O$710,0),2)="Mayor",1,)),0,IF(INDEX(rosh!$O$4:$P$710,MATCH(I716,rosh!$O$4:$O$710,0),2)="Mayor",1,))</f>
        <v>0</v>
      </c>
      <c r="W716" s="7" t="str">
        <f t="shared" si="150"/>
        <v>TRUE טירת כרמל</v>
      </c>
      <c r="X716" s="84">
        <f t="shared" si="155"/>
        <v>8855</v>
      </c>
      <c r="Y716" s="7">
        <f t="shared" si="151"/>
        <v>1</v>
      </c>
      <c r="Z716" s="7">
        <f t="shared" si="152"/>
        <v>12</v>
      </c>
      <c r="AA716" s="7" t="str">
        <f t="shared" si="153"/>
        <v>Gap</v>
      </c>
      <c r="AB716" s="7">
        <f t="shared" si="154"/>
        <v>1</v>
      </c>
    </row>
    <row r="717" spans="2:28" ht="15" thickTop="1" thickBot="1">
      <c r="B717" s="31">
        <v>2100</v>
      </c>
      <c r="C717" s="32" t="s">
        <v>12549</v>
      </c>
      <c r="D717" s="33">
        <v>16320</v>
      </c>
      <c r="E717" s="34" t="s">
        <v>2094</v>
      </c>
      <c r="F717" s="22" t="str">
        <f t="shared" si="143"/>
        <v>כח טירת כרמל</v>
      </c>
      <c r="G717" s="35" t="s">
        <v>12598</v>
      </c>
      <c r="H717" s="36"/>
      <c r="I717" s="25" t="str">
        <f t="shared" si="144"/>
        <v xml:space="preserve">טירת כרמל </v>
      </c>
      <c r="J717" s="37">
        <v>10131</v>
      </c>
      <c r="K717" s="38">
        <v>10131</v>
      </c>
      <c r="L717" s="39">
        <v>7.5017273714342123E-2</v>
      </c>
      <c r="M717" s="40">
        <v>760</v>
      </c>
      <c r="N717" s="41">
        <v>7.5017273714342123E-2</v>
      </c>
      <c r="O717" s="42">
        <v>760</v>
      </c>
      <c r="P717" s="7">
        <f>VLOOKUP(C717,'ריכוז נתונים'!$B$3:$C$189,2)</f>
        <v>13</v>
      </c>
      <c r="Q717" s="47" t="b">
        <f t="shared" si="145"/>
        <v>1</v>
      </c>
      <c r="R717" s="7">
        <f t="shared" si="146"/>
        <v>1</v>
      </c>
      <c r="S717" s="47">
        <f t="shared" si="147"/>
        <v>779</v>
      </c>
      <c r="T717" s="7">
        <f t="shared" si="148"/>
        <v>11.4</v>
      </c>
      <c r="U717" s="7" t="str">
        <f t="shared" si="149"/>
        <v>Gap</v>
      </c>
      <c r="V717" s="7">
        <f>IF(ISERROR(IF(INDEX(rosh!$O$4:$P$710,MATCH(I717,rosh!$O$4:$O$710,0),2)="Mayor",1,)),0,IF(INDEX(rosh!$O$4:$P$710,MATCH(I717,rosh!$O$4:$O$710,0),2)="Mayor",1,))</f>
        <v>0</v>
      </c>
      <c r="W717" s="7" t="str">
        <f t="shared" si="150"/>
        <v>TRUE טירת כרמל</v>
      </c>
      <c r="X717" s="84">
        <f t="shared" si="155"/>
        <v>8855</v>
      </c>
      <c r="Y717" s="7">
        <f t="shared" si="151"/>
        <v>1</v>
      </c>
      <c r="Z717" s="7">
        <f t="shared" si="152"/>
        <v>12</v>
      </c>
      <c r="AA717" s="7" t="str">
        <f t="shared" si="153"/>
        <v>Gap</v>
      </c>
      <c r="AB717" s="7">
        <f t="shared" si="154"/>
        <v>1</v>
      </c>
    </row>
    <row r="718" spans="2:28" ht="15" thickTop="1" thickBot="1">
      <c r="B718" s="31">
        <v>2100</v>
      </c>
      <c r="C718" s="32" t="s">
        <v>12549</v>
      </c>
      <c r="D718" s="33">
        <v>16320</v>
      </c>
      <c r="E718" s="34" t="s">
        <v>339</v>
      </c>
      <c r="F718" s="22" t="str">
        <f t="shared" si="143"/>
        <v>ץ טירת כרמל</v>
      </c>
      <c r="G718" s="35" t="s">
        <v>12561</v>
      </c>
      <c r="H718" s="36"/>
      <c r="I718" s="25" t="str">
        <f t="shared" si="144"/>
        <v xml:space="preserve">טירת כרמל </v>
      </c>
      <c r="J718" s="37">
        <v>10131</v>
      </c>
      <c r="K718" s="38">
        <v>10131</v>
      </c>
      <c r="L718" s="39">
        <v>7.2648307175994478E-2</v>
      </c>
      <c r="M718" s="40">
        <v>736</v>
      </c>
      <c r="N718" s="41">
        <v>7.2648307175994478E-2</v>
      </c>
      <c r="O718" s="42">
        <v>736.00000000000011</v>
      </c>
      <c r="P718" s="7">
        <f>VLOOKUP(C718,'ריכוז נתונים'!$B$3:$C$189,2)</f>
        <v>13</v>
      </c>
      <c r="Q718" s="47" t="b">
        <f t="shared" si="145"/>
        <v>1</v>
      </c>
      <c r="R718" s="7">
        <f t="shared" si="146"/>
        <v>0.9</v>
      </c>
      <c r="S718" s="47">
        <f t="shared" si="147"/>
        <v>779</v>
      </c>
      <c r="T718" s="7">
        <f t="shared" si="148"/>
        <v>11.4</v>
      </c>
      <c r="U718" s="7" t="str">
        <f t="shared" si="149"/>
        <v>Gap</v>
      </c>
      <c r="V718" s="7">
        <f>IF(ISERROR(IF(INDEX(rosh!$O$4:$P$710,MATCH(I718,rosh!$O$4:$O$710,0),2)="Mayor",1,)),0,IF(INDEX(rosh!$O$4:$P$710,MATCH(I718,rosh!$O$4:$O$710,0),2)="Mayor",1,))</f>
        <v>0</v>
      </c>
      <c r="W718" s="7" t="str">
        <f t="shared" si="150"/>
        <v>TRUE טירת כרמל</v>
      </c>
      <c r="X718" s="84">
        <f t="shared" si="155"/>
        <v>8855</v>
      </c>
      <c r="Y718" s="7">
        <f t="shared" si="151"/>
        <v>1</v>
      </c>
      <c r="Z718" s="7">
        <f t="shared" si="152"/>
        <v>12</v>
      </c>
      <c r="AA718" s="7" t="str">
        <f t="shared" si="153"/>
        <v>Gap</v>
      </c>
      <c r="AB718" s="7">
        <f t="shared" si="154"/>
        <v>1</v>
      </c>
    </row>
    <row r="719" spans="2:28" ht="15" thickTop="1" thickBot="1">
      <c r="B719" s="31">
        <v>2100</v>
      </c>
      <c r="C719" s="32" t="s">
        <v>12549</v>
      </c>
      <c r="D719" s="33">
        <v>16320</v>
      </c>
      <c r="E719" s="34" t="s">
        <v>3</v>
      </c>
      <c r="F719" s="22" t="str">
        <f t="shared" si="143"/>
        <v>ל טירת כרמל</v>
      </c>
      <c r="G719" s="35" t="s">
        <v>12591</v>
      </c>
      <c r="H719" s="36"/>
      <c r="I719" s="25" t="str">
        <f t="shared" si="144"/>
        <v xml:space="preserve">טירת כרמל </v>
      </c>
      <c r="J719" s="37">
        <v>10131</v>
      </c>
      <c r="K719" s="38">
        <v>10131</v>
      </c>
      <c r="L719" s="39">
        <v>6.3172441022603887E-2</v>
      </c>
      <c r="M719" s="40">
        <v>640</v>
      </c>
      <c r="N719" s="41">
        <v>6.3172441022603887E-2</v>
      </c>
      <c r="O719" s="42">
        <v>640</v>
      </c>
      <c r="P719" s="7">
        <f>VLOOKUP(C719,'ריכוז נתונים'!$B$3:$C$189,2)</f>
        <v>13</v>
      </c>
      <c r="Q719" s="47" t="b">
        <f t="shared" si="145"/>
        <v>1</v>
      </c>
      <c r="R719" s="7">
        <f t="shared" si="146"/>
        <v>0.8</v>
      </c>
      <c r="S719" s="47">
        <f t="shared" si="147"/>
        <v>779</v>
      </c>
      <c r="T719" s="7">
        <f t="shared" si="148"/>
        <v>11.4</v>
      </c>
      <c r="U719" s="7" t="str">
        <f t="shared" si="149"/>
        <v>Gap</v>
      </c>
      <c r="V719" s="7">
        <f>IF(ISERROR(IF(INDEX(rosh!$O$4:$P$710,MATCH(I719,rosh!$O$4:$O$710,0),2)="Mayor",1,)),0,IF(INDEX(rosh!$O$4:$P$710,MATCH(I719,rosh!$O$4:$O$710,0),2)="Mayor",1,))</f>
        <v>0</v>
      </c>
      <c r="W719" s="7" t="str">
        <f t="shared" si="150"/>
        <v>TRUE טירת כרמל</v>
      </c>
      <c r="X719" s="84">
        <f t="shared" si="155"/>
        <v>8855</v>
      </c>
      <c r="Y719" s="7">
        <f t="shared" si="151"/>
        <v>1</v>
      </c>
      <c r="Z719" s="7">
        <f t="shared" si="152"/>
        <v>12</v>
      </c>
      <c r="AA719" s="7" t="str">
        <f t="shared" si="153"/>
        <v>Gap</v>
      </c>
      <c r="AB719" s="7">
        <f t="shared" si="154"/>
        <v>1</v>
      </c>
    </row>
    <row r="720" spans="2:28" ht="15" thickTop="1" thickBot="1">
      <c r="B720" s="31">
        <v>2100</v>
      </c>
      <c r="C720" s="32" t="s">
        <v>12549</v>
      </c>
      <c r="D720" s="33">
        <v>16320</v>
      </c>
      <c r="E720" s="34" t="s">
        <v>738</v>
      </c>
      <c r="F720" s="22" t="str">
        <f t="shared" si="143"/>
        <v>על טירת כרמל</v>
      </c>
      <c r="G720" s="35" t="s">
        <v>12572</v>
      </c>
      <c r="H720" s="36" t="s">
        <v>12577</v>
      </c>
      <c r="I720" s="25" t="str">
        <f t="shared" si="144"/>
        <v>טירת כרמל ישראל יגאל</v>
      </c>
      <c r="J720" s="37">
        <v>10131</v>
      </c>
      <c r="K720" s="38">
        <v>10131</v>
      </c>
      <c r="L720" s="39">
        <v>4.6589675254170369E-2</v>
      </c>
      <c r="M720" s="40">
        <v>472</v>
      </c>
      <c r="N720" s="41">
        <v>4.6589675254170369E-2</v>
      </c>
      <c r="O720" s="42">
        <v>472</v>
      </c>
      <c r="P720" s="7">
        <f>VLOOKUP(C720,'ריכוז נתונים'!$B$3:$C$189,2)</f>
        <v>13</v>
      </c>
      <c r="Q720" s="47" t="b">
        <f t="shared" si="145"/>
        <v>0</v>
      </c>
      <c r="R720" s="7">
        <f t="shared" si="146"/>
        <v>0</v>
      </c>
      <c r="S720" s="47">
        <f t="shared" si="147"/>
        <v>779</v>
      </c>
      <c r="T720" s="7">
        <f t="shared" si="148"/>
        <v>11.4</v>
      </c>
      <c r="U720" s="7" t="str">
        <f t="shared" si="149"/>
        <v>Gap</v>
      </c>
      <c r="V720" s="7">
        <f>IF(ISERROR(IF(INDEX(rosh!$O$4:$P$710,MATCH(I720,rosh!$O$4:$O$710,0),2)="Mayor",1,)),0,IF(INDEX(rosh!$O$4:$P$710,MATCH(I720,rosh!$O$4:$O$710,0),2)="Mayor",1,))</f>
        <v>0</v>
      </c>
      <c r="W720" s="7" t="str">
        <f t="shared" si="150"/>
        <v>FALSE טירת כרמל</v>
      </c>
      <c r="X720" s="84">
        <f t="shared" si="155"/>
        <v>1276</v>
      </c>
      <c r="Y720" s="7">
        <f t="shared" si="151"/>
        <v>0</v>
      </c>
      <c r="Z720" s="7">
        <f t="shared" si="152"/>
        <v>12</v>
      </c>
      <c r="AA720" s="7" t="str">
        <f t="shared" si="153"/>
        <v>Gap</v>
      </c>
      <c r="AB720" s="7">
        <f t="shared" si="154"/>
        <v>0</v>
      </c>
    </row>
    <row r="721" spans="2:28" ht="15" thickTop="1" thickBot="1">
      <c r="B721" s="31">
        <v>2100</v>
      </c>
      <c r="C721" s="32" t="s">
        <v>12549</v>
      </c>
      <c r="D721" s="33">
        <v>16320</v>
      </c>
      <c r="E721" s="34" t="s">
        <v>573</v>
      </c>
      <c r="F721" s="22" t="str">
        <f t="shared" si="143"/>
        <v>זך טירת כרמל</v>
      </c>
      <c r="G721" s="35" t="s">
        <v>12632</v>
      </c>
      <c r="H721" s="36"/>
      <c r="I721" s="25" t="str">
        <f t="shared" si="144"/>
        <v xml:space="preserve">טירת כרמל </v>
      </c>
      <c r="J721" s="37">
        <v>10131</v>
      </c>
      <c r="K721" s="38">
        <v>10131</v>
      </c>
      <c r="L721" s="39">
        <v>2.6848287434606651E-2</v>
      </c>
      <c r="M721" s="40">
        <v>272</v>
      </c>
      <c r="N721" s="41">
        <v>2.6848287434606651E-2</v>
      </c>
      <c r="O721" s="42">
        <v>272</v>
      </c>
      <c r="P721" s="7">
        <f>VLOOKUP(C721,'ריכוז נתונים'!$B$3:$C$189,2)</f>
        <v>13</v>
      </c>
      <c r="Q721" s="47" t="b">
        <f t="shared" si="145"/>
        <v>0</v>
      </c>
      <c r="R721" s="7">
        <f t="shared" si="146"/>
        <v>0</v>
      </c>
      <c r="S721" s="47">
        <f t="shared" si="147"/>
        <v>779</v>
      </c>
      <c r="T721" s="7">
        <f t="shared" si="148"/>
        <v>11.4</v>
      </c>
      <c r="U721" s="7" t="str">
        <f t="shared" si="149"/>
        <v>Gap</v>
      </c>
      <c r="V721" s="7">
        <f>IF(ISERROR(IF(INDEX(rosh!$O$4:$P$710,MATCH(I721,rosh!$O$4:$O$710,0),2)="Mayor",1,)),0,IF(INDEX(rosh!$O$4:$P$710,MATCH(I721,rosh!$O$4:$O$710,0),2)="Mayor",1,))</f>
        <v>0</v>
      </c>
      <c r="W721" s="7" t="str">
        <f t="shared" si="150"/>
        <v>FALSE טירת כרמל</v>
      </c>
      <c r="X721" s="84">
        <f t="shared" si="155"/>
        <v>1276</v>
      </c>
      <c r="Y721" s="7">
        <f t="shared" si="151"/>
        <v>0</v>
      </c>
      <c r="Z721" s="7">
        <f t="shared" si="152"/>
        <v>12</v>
      </c>
      <c r="AA721" s="7" t="str">
        <f t="shared" si="153"/>
        <v>Gap</v>
      </c>
      <c r="AB721" s="7">
        <f t="shared" si="154"/>
        <v>0</v>
      </c>
    </row>
    <row r="722" spans="2:28" ht="15" thickTop="1" thickBot="1">
      <c r="B722" s="31">
        <v>2100</v>
      </c>
      <c r="C722" s="32" t="s">
        <v>12549</v>
      </c>
      <c r="D722" s="33">
        <v>16320</v>
      </c>
      <c r="E722" s="34" t="s">
        <v>3822</v>
      </c>
      <c r="F722" s="22" t="str">
        <f t="shared" si="143"/>
        <v>ג טירת כרמל</v>
      </c>
      <c r="G722" s="35" t="s">
        <v>3821</v>
      </c>
      <c r="H722" s="36"/>
      <c r="I722" s="25" t="str">
        <f t="shared" si="144"/>
        <v xml:space="preserve">טירת כרמל </v>
      </c>
      <c r="J722" s="37">
        <v>10131</v>
      </c>
      <c r="K722" s="38">
        <v>10131</v>
      </c>
      <c r="L722" s="39">
        <v>2.0432336393248447E-2</v>
      </c>
      <c r="M722" s="40">
        <v>207</v>
      </c>
      <c r="N722" s="41">
        <v>2.0432336393248447E-2</v>
      </c>
      <c r="O722" s="42">
        <v>207</v>
      </c>
      <c r="P722" s="7">
        <f>VLOOKUP(C722,'ריכוז נתונים'!$B$3:$C$189,2)</f>
        <v>13</v>
      </c>
      <c r="Q722" s="47" t="b">
        <f t="shared" si="145"/>
        <v>0</v>
      </c>
      <c r="R722" s="7">
        <f t="shared" si="146"/>
        <v>0</v>
      </c>
      <c r="S722" s="47">
        <f t="shared" si="147"/>
        <v>779</v>
      </c>
      <c r="T722" s="7">
        <f t="shared" si="148"/>
        <v>11.4</v>
      </c>
      <c r="U722" s="7" t="str">
        <f t="shared" si="149"/>
        <v>Gap</v>
      </c>
      <c r="V722" s="7">
        <f>IF(ISERROR(IF(INDEX(rosh!$O$4:$P$710,MATCH(I722,rosh!$O$4:$O$710,0),2)="Mayor",1,)),0,IF(INDEX(rosh!$O$4:$P$710,MATCH(I722,rosh!$O$4:$O$710,0),2)="Mayor",1,))</f>
        <v>0</v>
      </c>
      <c r="W722" s="7" t="str">
        <f t="shared" si="150"/>
        <v>FALSE טירת כרמל</v>
      </c>
      <c r="X722" s="84">
        <f t="shared" si="155"/>
        <v>1276</v>
      </c>
      <c r="Y722" s="7">
        <f t="shared" si="151"/>
        <v>0</v>
      </c>
      <c r="Z722" s="7">
        <f t="shared" si="152"/>
        <v>12</v>
      </c>
      <c r="AA722" s="7" t="str">
        <f t="shared" si="153"/>
        <v>Gap</v>
      </c>
      <c r="AB722" s="7">
        <f t="shared" si="154"/>
        <v>0</v>
      </c>
    </row>
    <row r="723" spans="2:28" ht="15" thickTop="1" thickBot="1">
      <c r="B723" s="31">
        <v>2100</v>
      </c>
      <c r="C723" s="32" t="s">
        <v>12549</v>
      </c>
      <c r="D723" s="33">
        <v>16320</v>
      </c>
      <c r="E723" s="34" t="s">
        <v>259</v>
      </c>
      <c r="F723" s="22" t="str">
        <f t="shared" si="143"/>
        <v>ק טירת כרמל</v>
      </c>
      <c r="G723" s="35" t="s">
        <v>12555</v>
      </c>
      <c r="H723" s="36"/>
      <c r="I723" s="25" t="str">
        <f t="shared" si="144"/>
        <v xml:space="preserve">טירת כרמל </v>
      </c>
      <c r="J723" s="37">
        <v>10131</v>
      </c>
      <c r="K723" s="38">
        <v>10131</v>
      </c>
      <c r="L723" s="39">
        <v>1.8853025367683348E-2</v>
      </c>
      <c r="M723" s="40">
        <v>191</v>
      </c>
      <c r="N723" s="41">
        <v>1.8853025367683348E-2</v>
      </c>
      <c r="O723" s="42">
        <v>191</v>
      </c>
      <c r="P723" s="7">
        <f>VLOOKUP(C723,'ריכוז נתונים'!$B$3:$C$189,2)</f>
        <v>13</v>
      </c>
      <c r="Q723" s="47" t="b">
        <f t="shared" si="145"/>
        <v>0</v>
      </c>
      <c r="R723" s="7">
        <f t="shared" si="146"/>
        <v>0</v>
      </c>
      <c r="S723" s="47">
        <f t="shared" si="147"/>
        <v>779</v>
      </c>
      <c r="T723" s="7">
        <f t="shared" si="148"/>
        <v>11.4</v>
      </c>
      <c r="U723" s="7" t="str">
        <f t="shared" si="149"/>
        <v>Gap</v>
      </c>
      <c r="V723" s="7">
        <f>IF(ISERROR(IF(INDEX(rosh!$O$4:$P$710,MATCH(I723,rosh!$O$4:$O$710,0),2)="Mayor",1,)),0,IF(INDEX(rosh!$O$4:$P$710,MATCH(I723,rosh!$O$4:$O$710,0),2)="Mayor",1,))</f>
        <v>0</v>
      </c>
      <c r="W723" s="7" t="str">
        <f t="shared" si="150"/>
        <v>FALSE טירת כרמל</v>
      </c>
      <c r="X723" s="84">
        <f t="shared" si="155"/>
        <v>1276</v>
      </c>
      <c r="Y723" s="7">
        <f t="shared" si="151"/>
        <v>0</v>
      </c>
      <c r="Z723" s="7">
        <f t="shared" si="152"/>
        <v>12</v>
      </c>
      <c r="AA723" s="7" t="str">
        <f t="shared" si="153"/>
        <v>Gap</v>
      </c>
      <c r="AB723" s="7">
        <f t="shared" si="154"/>
        <v>0</v>
      </c>
    </row>
    <row r="724" spans="2:28" ht="15" thickTop="1" thickBot="1">
      <c r="B724" s="31">
        <v>2100</v>
      </c>
      <c r="C724" s="32" t="s">
        <v>12549</v>
      </c>
      <c r="D724" s="33">
        <v>16320</v>
      </c>
      <c r="E724" s="34" t="s">
        <v>87</v>
      </c>
      <c r="F724" s="22" t="str">
        <f t="shared" si="143"/>
        <v>נ טירת כרמל</v>
      </c>
      <c r="G724" s="35" t="s">
        <v>12579</v>
      </c>
      <c r="H724" s="36"/>
      <c r="I724" s="25" t="str">
        <f t="shared" si="144"/>
        <v xml:space="preserve">טירת כרמל </v>
      </c>
      <c r="J724" s="37">
        <v>10131</v>
      </c>
      <c r="K724" s="38">
        <v>10131</v>
      </c>
      <c r="L724" s="39">
        <v>1.3226729839107689E-2</v>
      </c>
      <c r="M724" s="40">
        <v>134</v>
      </c>
      <c r="N724" s="41">
        <v>1.3226729839107689E-2</v>
      </c>
      <c r="O724" s="42">
        <v>134</v>
      </c>
      <c r="P724" s="7">
        <f>VLOOKUP(C724,'ריכוז נתונים'!$B$3:$C$189,2)</f>
        <v>13</v>
      </c>
      <c r="Q724" s="47" t="b">
        <f t="shared" si="145"/>
        <v>0</v>
      </c>
      <c r="R724" s="7">
        <f t="shared" si="146"/>
        <v>0</v>
      </c>
      <c r="S724" s="47">
        <f t="shared" si="147"/>
        <v>779</v>
      </c>
      <c r="T724" s="7">
        <f t="shared" si="148"/>
        <v>11.4</v>
      </c>
      <c r="U724" s="7" t="str">
        <f t="shared" si="149"/>
        <v>Gap</v>
      </c>
      <c r="V724" s="7">
        <f>IF(ISERROR(IF(INDEX(rosh!$O$4:$P$710,MATCH(I724,rosh!$O$4:$O$710,0),2)="Mayor",1,)),0,IF(INDEX(rosh!$O$4:$P$710,MATCH(I724,rosh!$O$4:$O$710,0),2)="Mayor",1,))</f>
        <v>0</v>
      </c>
      <c r="W724" s="7" t="str">
        <f t="shared" si="150"/>
        <v>FALSE טירת כרמל</v>
      </c>
      <c r="X724" s="84">
        <f t="shared" si="155"/>
        <v>1276</v>
      </c>
      <c r="Y724" s="7">
        <f t="shared" si="151"/>
        <v>0</v>
      </c>
      <c r="Z724" s="7">
        <f t="shared" si="152"/>
        <v>12</v>
      </c>
      <c r="AA724" s="7" t="str">
        <f t="shared" si="153"/>
        <v>Gap</v>
      </c>
      <c r="AB724" s="7">
        <f t="shared" si="154"/>
        <v>0</v>
      </c>
    </row>
    <row r="725" spans="2:28" ht="15" thickTop="1" thickBot="1">
      <c r="B725" s="31">
        <v>8900</v>
      </c>
      <c r="C725" s="32" t="s">
        <v>12289</v>
      </c>
      <c r="D725" s="33">
        <v>19719</v>
      </c>
      <c r="E725" s="34" t="s">
        <v>12297</v>
      </c>
      <c r="F725" s="22" t="str">
        <f t="shared" si="143"/>
        <v>שת טמרה</v>
      </c>
      <c r="G725" s="35" t="s">
        <v>12296</v>
      </c>
      <c r="H725" s="36"/>
      <c r="I725" s="25" t="str">
        <f t="shared" si="144"/>
        <v xml:space="preserve">טמרה </v>
      </c>
      <c r="J725" s="37">
        <v>17697</v>
      </c>
      <c r="K725" s="38">
        <v>17697</v>
      </c>
      <c r="L725" s="39">
        <v>7.2272136520314181E-2</v>
      </c>
      <c r="M725" s="40">
        <v>1279</v>
      </c>
      <c r="N725" s="41">
        <v>7.2272136520314181E-2</v>
      </c>
      <c r="O725" s="42">
        <v>1279</v>
      </c>
      <c r="P725" s="7">
        <f>VLOOKUP(C725,'ריכוז נתונים'!$B$3:$C$189,2)</f>
        <v>15</v>
      </c>
      <c r="Q725" s="47" t="b">
        <f t="shared" si="145"/>
        <v>1</v>
      </c>
      <c r="R725" s="7">
        <f t="shared" si="146"/>
        <v>1.1000000000000001</v>
      </c>
      <c r="S725" s="47">
        <f t="shared" si="147"/>
        <v>1180</v>
      </c>
      <c r="T725" s="7">
        <f t="shared" si="148"/>
        <v>10.900000000000002</v>
      </c>
      <c r="U725" s="7" t="str">
        <f t="shared" si="149"/>
        <v>Gap</v>
      </c>
      <c r="V725" s="7">
        <f>IF(ISERROR(IF(INDEX(rosh!$O$4:$P$710,MATCH(I725,rosh!$O$4:$O$710,0),2)="Mayor",1,)),0,IF(INDEX(rosh!$O$4:$P$710,MATCH(I725,rosh!$O$4:$O$710,0),2)="Mayor",1,))</f>
        <v>0</v>
      </c>
      <c r="W725" s="7" t="str">
        <f t="shared" si="150"/>
        <v>TRUE טמרה</v>
      </c>
      <c r="X725" s="84">
        <f t="shared" si="155"/>
        <v>12559</v>
      </c>
      <c r="Y725" s="7">
        <f t="shared" si="151"/>
        <v>2</v>
      </c>
      <c r="Z725" s="7">
        <f t="shared" si="152"/>
        <v>13</v>
      </c>
      <c r="AA725" s="7" t="str">
        <f t="shared" si="153"/>
        <v>Gap</v>
      </c>
      <c r="AB725" s="7">
        <f t="shared" si="154"/>
        <v>2</v>
      </c>
    </row>
    <row r="726" spans="2:28" ht="15" thickTop="1" thickBot="1">
      <c r="B726" s="31">
        <v>8900</v>
      </c>
      <c r="C726" s="32" t="s">
        <v>12289</v>
      </c>
      <c r="D726" s="33">
        <v>19719</v>
      </c>
      <c r="E726" s="34" t="s">
        <v>0</v>
      </c>
      <c r="F726" s="22" t="str">
        <f t="shared" si="143"/>
        <v>ז טמרה</v>
      </c>
      <c r="G726" s="35" t="s">
        <v>12474</v>
      </c>
      <c r="H726" s="36"/>
      <c r="I726" s="25" t="str">
        <f t="shared" si="144"/>
        <v xml:space="preserve">טמרה </v>
      </c>
      <c r="J726" s="37">
        <v>17697</v>
      </c>
      <c r="K726" s="38">
        <v>17697</v>
      </c>
      <c r="L726" s="39">
        <v>7.1876589252415662E-2</v>
      </c>
      <c r="M726" s="40">
        <v>1272</v>
      </c>
      <c r="N726" s="41">
        <v>7.1876589252415662E-2</v>
      </c>
      <c r="O726" s="42">
        <v>1272</v>
      </c>
      <c r="P726" s="7">
        <f>VLOOKUP(C726,'ריכוז נתונים'!$B$3:$C$189,2)</f>
        <v>15</v>
      </c>
      <c r="Q726" s="47" t="b">
        <f t="shared" si="145"/>
        <v>1</v>
      </c>
      <c r="R726" s="7">
        <f t="shared" si="146"/>
        <v>1.1000000000000001</v>
      </c>
      <c r="S726" s="47">
        <f t="shared" si="147"/>
        <v>1180</v>
      </c>
      <c r="T726" s="7">
        <f t="shared" si="148"/>
        <v>10.900000000000002</v>
      </c>
      <c r="U726" s="7" t="str">
        <f t="shared" si="149"/>
        <v>Gap</v>
      </c>
      <c r="V726" s="7">
        <f>IF(ISERROR(IF(INDEX(rosh!$O$4:$P$710,MATCH(I726,rosh!$O$4:$O$710,0),2)="Mayor",1,)),0,IF(INDEX(rosh!$O$4:$P$710,MATCH(I726,rosh!$O$4:$O$710,0),2)="Mayor",1,))</f>
        <v>0</v>
      </c>
      <c r="W726" s="7" t="str">
        <f t="shared" si="150"/>
        <v>TRUE טמרה</v>
      </c>
      <c r="X726" s="84">
        <f t="shared" si="155"/>
        <v>12559</v>
      </c>
      <c r="Y726" s="7">
        <f t="shared" si="151"/>
        <v>2</v>
      </c>
      <c r="Z726" s="7">
        <f t="shared" si="152"/>
        <v>13</v>
      </c>
      <c r="AA726" s="7" t="str">
        <f t="shared" si="153"/>
        <v>Gap</v>
      </c>
      <c r="AB726" s="7">
        <f t="shared" si="154"/>
        <v>2</v>
      </c>
    </row>
    <row r="727" spans="2:28" ht="15" thickTop="1" thickBot="1">
      <c r="B727" s="31">
        <v>8900</v>
      </c>
      <c r="C727" s="32" t="s">
        <v>12289</v>
      </c>
      <c r="D727" s="33">
        <v>19719</v>
      </c>
      <c r="E727" s="34" t="s">
        <v>339</v>
      </c>
      <c r="F727" s="22" t="str">
        <f t="shared" si="143"/>
        <v>ץ טמרה</v>
      </c>
      <c r="G727" s="35" t="s">
        <v>12345</v>
      </c>
      <c r="H727" s="36"/>
      <c r="I727" s="25" t="str">
        <f t="shared" si="144"/>
        <v xml:space="preserve">טמרה </v>
      </c>
      <c r="J727" s="37">
        <v>17697</v>
      </c>
      <c r="K727" s="38">
        <v>17697</v>
      </c>
      <c r="L727" s="39">
        <v>7.0915974458947845E-2</v>
      </c>
      <c r="M727" s="40">
        <v>1255</v>
      </c>
      <c r="N727" s="41">
        <v>7.0915974458947845E-2</v>
      </c>
      <c r="O727" s="42">
        <v>1255</v>
      </c>
      <c r="P727" s="7">
        <f>VLOOKUP(C727,'ריכוז נתונים'!$B$3:$C$189,2)</f>
        <v>15</v>
      </c>
      <c r="Q727" s="47" t="b">
        <f t="shared" si="145"/>
        <v>1</v>
      </c>
      <c r="R727" s="7">
        <f t="shared" si="146"/>
        <v>1.1000000000000001</v>
      </c>
      <c r="S727" s="47">
        <f t="shared" si="147"/>
        <v>1180</v>
      </c>
      <c r="T727" s="7">
        <f t="shared" si="148"/>
        <v>10.900000000000002</v>
      </c>
      <c r="U727" s="7" t="str">
        <f t="shared" si="149"/>
        <v>Gap</v>
      </c>
      <c r="V727" s="7">
        <f>IF(ISERROR(IF(INDEX(rosh!$O$4:$P$710,MATCH(I727,rosh!$O$4:$O$710,0),2)="Mayor",1,)),0,IF(INDEX(rosh!$O$4:$P$710,MATCH(I727,rosh!$O$4:$O$710,0),2)="Mayor",1,))</f>
        <v>0</v>
      </c>
      <c r="W727" s="7" t="str">
        <f t="shared" si="150"/>
        <v>TRUE טמרה</v>
      </c>
      <c r="X727" s="84">
        <f t="shared" si="155"/>
        <v>12559</v>
      </c>
      <c r="Y727" s="7">
        <f t="shared" si="151"/>
        <v>1</v>
      </c>
      <c r="Z727" s="7">
        <f t="shared" si="152"/>
        <v>13</v>
      </c>
      <c r="AA727" s="7" t="str">
        <f t="shared" si="153"/>
        <v>Gap</v>
      </c>
      <c r="AB727" s="7">
        <f t="shared" si="154"/>
        <v>1</v>
      </c>
    </row>
    <row r="728" spans="2:28" ht="15" thickTop="1" thickBot="1">
      <c r="B728" s="31">
        <v>8900</v>
      </c>
      <c r="C728" s="32" t="s">
        <v>12289</v>
      </c>
      <c r="D728" s="33">
        <v>19719</v>
      </c>
      <c r="E728" s="34" t="s">
        <v>12449</v>
      </c>
      <c r="F728" s="22" t="str">
        <f t="shared" si="143"/>
        <v>חפ טמרה</v>
      </c>
      <c r="G728" s="35" t="s">
        <v>12448</v>
      </c>
      <c r="H728" s="36"/>
      <c r="I728" s="25" t="str">
        <f t="shared" si="144"/>
        <v xml:space="preserve">טמרה </v>
      </c>
      <c r="J728" s="37">
        <v>17697</v>
      </c>
      <c r="K728" s="38">
        <v>17697</v>
      </c>
      <c r="L728" s="39">
        <v>7.0633440696163188E-2</v>
      </c>
      <c r="M728" s="40">
        <v>1250</v>
      </c>
      <c r="N728" s="41">
        <v>7.0633440696163188E-2</v>
      </c>
      <c r="O728" s="42">
        <v>1250</v>
      </c>
      <c r="P728" s="7">
        <f>VLOOKUP(C728,'ריכוז נתונים'!$B$3:$C$189,2)</f>
        <v>15</v>
      </c>
      <c r="Q728" s="47" t="b">
        <f t="shared" si="145"/>
        <v>1</v>
      </c>
      <c r="R728" s="7">
        <f t="shared" si="146"/>
        <v>1.1000000000000001</v>
      </c>
      <c r="S728" s="47">
        <f t="shared" si="147"/>
        <v>1180</v>
      </c>
      <c r="T728" s="7">
        <f t="shared" si="148"/>
        <v>10.900000000000002</v>
      </c>
      <c r="U728" s="7" t="str">
        <f t="shared" si="149"/>
        <v>Gap</v>
      </c>
      <c r="V728" s="7">
        <f>IF(ISERROR(IF(INDEX(rosh!$O$4:$P$710,MATCH(I728,rosh!$O$4:$O$710,0),2)="Mayor",1,)),0,IF(INDEX(rosh!$O$4:$P$710,MATCH(I728,rosh!$O$4:$O$710,0),2)="Mayor",1,))</f>
        <v>0</v>
      </c>
      <c r="W728" s="7" t="str">
        <f t="shared" si="150"/>
        <v>TRUE טמרה</v>
      </c>
      <c r="X728" s="84">
        <f t="shared" si="155"/>
        <v>12559</v>
      </c>
      <c r="Y728" s="7">
        <f t="shared" si="151"/>
        <v>1</v>
      </c>
      <c r="Z728" s="7">
        <f t="shared" si="152"/>
        <v>13</v>
      </c>
      <c r="AA728" s="7" t="str">
        <f t="shared" si="153"/>
        <v>Gap</v>
      </c>
      <c r="AB728" s="7">
        <f t="shared" si="154"/>
        <v>1</v>
      </c>
    </row>
    <row r="729" spans="2:28" ht="15" thickTop="1" thickBot="1">
      <c r="B729" s="31">
        <v>8900</v>
      </c>
      <c r="C729" s="32" t="s">
        <v>12289</v>
      </c>
      <c r="D729" s="33">
        <v>19719</v>
      </c>
      <c r="E729" s="34" t="s">
        <v>12502</v>
      </c>
      <c r="F729" s="22" t="str">
        <f t="shared" si="143"/>
        <v>גט טמרה</v>
      </c>
      <c r="G729" s="35" t="s">
        <v>12501</v>
      </c>
      <c r="H729" s="36"/>
      <c r="I729" s="25" t="str">
        <f t="shared" si="144"/>
        <v xml:space="preserve">טמרה </v>
      </c>
      <c r="J729" s="37">
        <v>17697</v>
      </c>
      <c r="K729" s="38">
        <v>17697</v>
      </c>
      <c r="L729" s="39">
        <v>6.6508447759507261E-2</v>
      </c>
      <c r="M729" s="40">
        <v>1177</v>
      </c>
      <c r="N729" s="41">
        <v>6.6508447759507261E-2</v>
      </c>
      <c r="O729" s="42">
        <v>1177</v>
      </c>
      <c r="P729" s="7">
        <f>VLOOKUP(C729,'ריכוז נתונים'!$B$3:$C$189,2)</f>
        <v>15</v>
      </c>
      <c r="Q729" s="47" t="b">
        <f t="shared" si="145"/>
        <v>1</v>
      </c>
      <c r="R729" s="7">
        <f t="shared" si="146"/>
        <v>1</v>
      </c>
      <c r="S729" s="47">
        <f t="shared" si="147"/>
        <v>1180</v>
      </c>
      <c r="T729" s="7">
        <f t="shared" si="148"/>
        <v>10.900000000000002</v>
      </c>
      <c r="U729" s="7" t="str">
        <f t="shared" si="149"/>
        <v>Gap</v>
      </c>
      <c r="V729" s="7">
        <f>IF(ISERROR(IF(INDEX(rosh!$O$4:$P$710,MATCH(I729,rosh!$O$4:$O$710,0),2)="Mayor",1,)),0,IF(INDEX(rosh!$O$4:$P$710,MATCH(I729,rosh!$O$4:$O$710,0),2)="Mayor",1,))</f>
        <v>0</v>
      </c>
      <c r="W729" s="7" t="str">
        <f t="shared" si="150"/>
        <v>TRUE טמרה</v>
      </c>
      <c r="X729" s="84">
        <f t="shared" si="155"/>
        <v>12559</v>
      </c>
      <c r="Y729" s="7">
        <f t="shared" si="151"/>
        <v>1</v>
      </c>
      <c r="Z729" s="7">
        <f t="shared" si="152"/>
        <v>13</v>
      </c>
      <c r="AA729" s="7" t="str">
        <f t="shared" si="153"/>
        <v>Gap</v>
      </c>
      <c r="AB729" s="7">
        <f t="shared" si="154"/>
        <v>1</v>
      </c>
    </row>
    <row r="730" spans="2:28" ht="15" thickTop="1" thickBot="1">
      <c r="B730" s="31">
        <v>8900</v>
      </c>
      <c r="C730" s="32" t="s">
        <v>12289</v>
      </c>
      <c r="D730" s="33">
        <v>19719</v>
      </c>
      <c r="E730" s="34" t="s">
        <v>6731</v>
      </c>
      <c r="F730" s="22" t="str">
        <f t="shared" si="143"/>
        <v>אה טמרה</v>
      </c>
      <c r="G730" s="35" t="s">
        <v>12530</v>
      </c>
      <c r="H730" s="36"/>
      <c r="I730" s="25" t="str">
        <f t="shared" si="144"/>
        <v xml:space="preserve">טמרה </v>
      </c>
      <c r="J730" s="37">
        <v>17697</v>
      </c>
      <c r="K730" s="38">
        <v>17697</v>
      </c>
      <c r="L730" s="39">
        <v>6.6169407244165673E-2</v>
      </c>
      <c r="M730" s="40">
        <v>1171</v>
      </c>
      <c r="N730" s="41">
        <v>6.6169407244165673E-2</v>
      </c>
      <c r="O730" s="42">
        <v>1171</v>
      </c>
      <c r="P730" s="7">
        <f>VLOOKUP(C730,'ריכוז נתונים'!$B$3:$C$189,2)</f>
        <v>15</v>
      </c>
      <c r="Q730" s="47" t="b">
        <f t="shared" si="145"/>
        <v>1</v>
      </c>
      <c r="R730" s="7">
        <f t="shared" si="146"/>
        <v>1</v>
      </c>
      <c r="S730" s="47">
        <f t="shared" si="147"/>
        <v>1180</v>
      </c>
      <c r="T730" s="7">
        <f t="shared" si="148"/>
        <v>10.900000000000002</v>
      </c>
      <c r="U730" s="7" t="str">
        <f t="shared" si="149"/>
        <v>Gap</v>
      </c>
      <c r="V730" s="7">
        <f>IF(ISERROR(IF(INDEX(rosh!$O$4:$P$710,MATCH(I730,rosh!$O$4:$O$710,0),2)="Mayor",1,)),0,IF(INDEX(rosh!$O$4:$P$710,MATCH(I730,rosh!$O$4:$O$710,0),2)="Mayor",1,))</f>
        <v>0</v>
      </c>
      <c r="W730" s="7" t="str">
        <f t="shared" si="150"/>
        <v>TRUE טמרה</v>
      </c>
      <c r="X730" s="84">
        <f t="shared" si="155"/>
        <v>12559</v>
      </c>
      <c r="Y730" s="7">
        <f t="shared" si="151"/>
        <v>1</v>
      </c>
      <c r="Z730" s="7">
        <f t="shared" si="152"/>
        <v>13</v>
      </c>
      <c r="AA730" s="7" t="str">
        <f t="shared" si="153"/>
        <v>Gap</v>
      </c>
      <c r="AB730" s="7">
        <f t="shared" si="154"/>
        <v>1</v>
      </c>
    </row>
    <row r="731" spans="2:28" ht="15" thickTop="1" thickBot="1">
      <c r="B731" s="31">
        <v>8900</v>
      </c>
      <c r="C731" s="32" t="s">
        <v>12289</v>
      </c>
      <c r="D731" s="33">
        <v>19719</v>
      </c>
      <c r="E731" s="34" t="s">
        <v>1059</v>
      </c>
      <c r="F731" s="22" t="str">
        <f t="shared" si="143"/>
        <v>ע טמרה</v>
      </c>
      <c r="G731" s="35" t="s">
        <v>12358</v>
      </c>
      <c r="H731" s="36"/>
      <c r="I731" s="25" t="str">
        <f t="shared" si="144"/>
        <v xml:space="preserve">טמרה </v>
      </c>
      <c r="J731" s="37">
        <v>17697</v>
      </c>
      <c r="K731" s="38">
        <v>17697</v>
      </c>
      <c r="L731" s="39">
        <v>6.390913714188845E-2</v>
      </c>
      <c r="M731" s="40">
        <v>1131</v>
      </c>
      <c r="N731" s="41">
        <v>6.390913714188845E-2</v>
      </c>
      <c r="O731" s="42">
        <v>1131</v>
      </c>
      <c r="P731" s="7">
        <f>VLOOKUP(C731,'ריכוז נתונים'!$B$3:$C$189,2)</f>
        <v>15</v>
      </c>
      <c r="Q731" s="47" t="b">
        <f t="shared" si="145"/>
        <v>1</v>
      </c>
      <c r="R731" s="7">
        <f t="shared" si="146"/>
        <v>1</v>
      </c>
      <c r="S731" s="47">
        <f t="shared" si="147"/>
        <v>1180</v>
      </c>
      <c r="T731" s="7">
        <f t="shared" si="148"/>
        <v>10.900000000000002</v>
      </c>
      <c r="U731" s="7" t="str">
        <f t="shared" si="149"/>
        <v>Gap</v>
      </c>
      <c r="V731" s="7">
        <f>IF(ISERROR(IF(INDEX(rosh!$O$4:$P$710,MATCH(I731,rosh!$O$4:$O$710,0),2)="Mayor",1,)),0,IF(INDEX(rosh!$O$4:$P$710,MATCH(I731,rosh!$O$4:$O$710,0),2)="Mayor",1,))</f>
        <v>0</v>
      </c>
      <c r="W731" s="7" t="str">
        <f t="shared" si="150"/>
        <v>TRUE טמרה</v>
      </c>
      <c r="X731" s="84">
        <f t="shared" si="155"/>
        <v>12559</v>
      </c>
      <c r="Y731" s="7">
        <f t="shared" si="151"/>
        <v>1</v>
      </c>
      <c r="Z731" s="7">
        <f t="shared" si="152"/>
        <v>13</v>
      </c>
      <c r="AA731" s="7" t="str">
        <f t="shared" si="153"/>
        <v>Gap</v>
      </c>
      <c r="AB731" s="7">
        <f t="shared" si="154"/>
        <v>1</v>
      </c>
    </row>
    <row r="732" spans="2:28" ht="15" thickTop="1" thickBot="1">
      <c r="B732" s="31">
        <v>8900</v>
      </c>
      <c r="C732" s="32" t="s">
        <v>12289</v>
      </c>
      <c r="D732" s="33">
        <v>19719</v>
      </c>
      <c r="E732" s="34" t="s">
        <v>12458</v>
      </c>
      <c r="F732" s="22" t="str">
        <f t="shared" si="143"/>
        <v>חל טמרה</v>
      </c>
      <c r="G732" s="35" t="s">
        <v>12457</v>
      </c>
      <c r="H732" s="36"/>
      <c r="I732" s="25" t="str">
        <f t="shared" si="144"/>
        <v xml:space="preserve">טמרה </v>
      </c>
      <c r="J732" s="37">
        <v>17697</v>
      </c>
      <c r="K732" s="38">
        <v>17697</v>
      </c>
      <c r="L732" s="39">
        <v>6.3400576368876083E-2</v>
      </c>
      <c r="M732" s="40">
        <v>1122</v>
      </c>
      <c r="N732" s="41">
        <v>6.3400576368876083E-2</v>
      </c>
      <c r="O732" s="42">
        <v>1122</v>
      </c>
      <c r="P732" s="7">
        <f>VLOOKUP(C732,'ריכוז נתונים'!$B$3:$C$189,2)</f>
        <v>15</v>
      </c>
      <c r="Q732" s="47" t="b">
        <f t="shared" si="145"/>
        <v>1</v>
      </c>
      <c r="R732" s="7">
        <f t="shared" si="146"/>
        <v>1</v>
      </c>
      <c r="S732" s="47">
        <f t="shared" si="147"/>
        <v>1180</v>
      </c>
      <c r="T732" s="7">
        <f t="shared" si="148"/>
        <v>10.900000000000002</v>
      </c>
      <c r="U732" s="7" t="str">
        <f t="shared" si="149"/>
        <v>Gap</v>
      </c>
      <c r="V732" s="7">
        <f>IF(ISERROR(IF(INDEX(rosh!$O$4:$P$710,MATCH(I732,rosh!$O$4:$O$710,0),2)="Mayor",1,)),0,IF(INDEX(rosh!$O$4:$P$710,MATCH(I732,rosh!$O$4:$O$710,0),2)="Mayor",1,))</f>
        <v>0</v>
      </c>
      <c r="W732" s="7" t="str">
        <f t="shared" si="150"/>
        <v>TRUE טמרה</v>
      </c>
      <c r="X732" s="84">
        <f t="shared" si="155"/>
        <v>12559</v>
      </c>
      <c r="Y732" s="7">
        <f t="shared" si="151"/>
        <v>1</v>
      </c>
      <c r="Z732" s="7">
        <f t="shared" si="152"/>
        <v>13</v>
      </c>
      <c r="AA732" s="7" t="str">
        <f t="shared" si="153"/>
        <v>Gap</v>
      </c>
      <c r="AB732" s="7">
        <f t="shared" si="154"/>
        <v>1</v>
      </c>
    </row>
    <row r="733" spans="2:28" ht="15" thickTop="1" thickBot="1">
      <c r="B733" s="31">
        <v>8900</v>
      </c>
      <c r="C733" s="32" t="s">
        <v>12289</v>
      </c>
      <c r="D733" s="33">
        <v>19719</v>
      </c>
      <c r="E733" s="34" t="s">
        <v>70</v>
      </c>
      <c r="F733" s="22" t="str">
        <f t="shared" si="143"/>
        <v>א טמרה</v>
      </c>
      <c r="G733" s="35" t="s">
        <v>12535</v>
      </c>
      <c r="H733" s="36"/>
      <c r="I733" s="25" t="str">
        <f t="shared" si="144"/>
        <v xml:space="preserve">טמרה </v>
      </c>
      <c r="J733" s="37">
        <v>17697</v>
      </c>
      <c r="K733" s="38">
        <v>17697</v>
      </c>
      <c r="L733" s="39">
        <v>6.0857772503814203E-2</v>
      </c>
      <c r="M733" s="40">
        <v>1077</v>
      </c>
      <c r="N733" s="41">
        <v>6.0857772503814203E-2</v>
      </c>
      <c r="O733" s="42">
        <v>1077</v>
      </c>
      <c r="P733" s="7">
        <f>VLOOKUP(C733,'ריכוז נתונים'!$B$3:$C$189,2)</f>
        <v>15</v>
      </c>
      <c r="Q733" s="47" t="b">
        <f t="shared" si="145"/>
        <v>1</v>
      </c>
      <c r="R733" s="7">
        <f t="shared" si="146"/>
        <v>0.9</v>
      </c>
      <c r="S733" s="47">
        <f t="shared" si="147"/>
        <v>1180</v>
      </c>
      <c r="T733" s="7">
        <f t="shared" si="148"/>
        <v>10.900000000000002</v>
      </c>
      <c r="U733" s="7" t="str">
        <f t="shared" si="149"/>
        <v>Gap</v>
      </c>
      <c r="V733" s="7">
        <f>IF(ISERROR(IF(INDEX(rosh!$O$4:$P$710,MATCH(I733,rosh!$O$4:$O$710,0),2)="Mayor",1,)),0,IF(INDEX(rosh!$O$4:$P$710,MATCH(I733,rosh!$O$4:$O$710,0),2)="Mayor",1,))</f>
        <v>0</v>
      </c>
      <c r="W733" s="7" t="str">
        <f t="shared" si="150"/>
        <v>TRUE טמרה</v>
      </c>
      <c r="X733" s="84">
        <f t="shared" si="155"/>
        <v>12559</v>
      </c>
      <c r="Y733" s="7">
        <f t="shared" si="151"/>
        <v>1</v>
      </c>
      <c r="Z733" s="7">
        <f t="shared" si="152"/>
        <v>13</v>
      </c>
      <c r="AA733" s="7" t="str">
        <f t="shared" si="153"/>
        <v>Gap</v>
      </c>
      <c r="AB733" s="7">
        <f t="shared" si="154"/>
        <v>1</v>
      </c>
    </row>
    <row r="734" spans="2:28" ht="15" thickTop="1" thickBot="1">
      <c r="B734" s="31">
        <v>8900</v>
      </c>
      <c r="C734" s="32" t="s">
        <v>12289</v>
      </c>
      <c r="D734" s="33">
        <v>19719</v>
      </c>
      <c r="E734" s="34" t="s">
        <v>761</v>
      </c>
      <c r="F734" s="22" t="str">
        <f t="shared" si="143"/>
        <v>ך טמרה</v>
      </c>
      <c r="G734" s="35" t="s">
        <v>12423</v>
      </c>
      <c r="H734" s="36"/>
      <c r="I734" s="25" t="str">
        <f t="shared" si="144"/>
        <v xml:space="preserve">טמרה </v>
      </c>
      <c r="J734" s="37">
        <v>17697</v>
      </c>
      <c r="K734" s="38">
        <v>17697</v>
      </c>
      <c r="L734" s="39">
        <v>5.2833813640730067E-2</v>
      </c>
      <c r="M734" s="40">
        <v>935</v>
      </c>
      <c r="N734" s="41">
        <v>5.2833813640730067E-2</v>
      </c>
      <c r="O734" s="42">
        <v>935</v>
      </c>
      <c r="P734" s="7">
        <f>VLOOKUP(C734,'ריכוז נתונים'!$B$3:$C$189,2)</f>
        <v>15</v>
      </c>
      <c r="Q734" s="47" t="b">
        <f t="shared" si="145"/>
        <v>1</v>
      </c>
      <c r="R734" s="7">
        <f t="shared" si="146"/>
        <v>0.8</v>
      </c>
      <c r="S734" s="47">
        <f t="shared" si="147"/>
        <v>1180</v>
      </c>
      <c r="T734" s="7">
        <f t="shared" si="148"/>
        <v>10.900000000000002</v>
      </c>
      <c r="U734" s="7" t="str">
        <f t="shared" si="149"/>
        <v>Gap</v>
      </c>
      <c r="V734" s="7">
        <f>IF(ISERROR(IF(INDEX(rosh!$O$4:$P$710,MATCH(I734,rosh!$O$4:$O$710,0),2)="Mayor",1,)),0,IF(INDEX(rosh!$O$4:$P$710,MATCH(I734,rosh!$O$4:$O$710,0),2)="Mayor",1,))</f>
        <v>0</v>
      </c>
      <c r="W734" s="7" t="str">
        <f t="shared" si="150"/>
        <v>TRUE טמרה</v>
      </c>
      <c r="X734" s="84">
        <f t="shared" si="155"/>
        <v>12559</v>
      </c>
      <c r="Y734" s="7">
        <f t="shared" si="151"/>
        <v>1</v>
      </c>
      <c r="Z734" s="7">
        <f t="shared" si="152"/>
        <v>13</v>
      </c>
      <c r="AA734" s="7" t="str">
        <f t="shared" si="153"/>
        <v>Gap</v>
      </c>
      <c r="AB734" s="7">
        <f t="shared" si="154"/>
        <v>1</v>
      </c>
    </row>
    <row r="735" spans="2:28" ht="15" thickTop="1" thickBot="1">
      <c r="B735" s="31">
        <v>8900</v>
      </c>
      <c r="C735" s="32" t="s">
        <v>12289</v>
      </c>
      <c r="D735" s="33">
        <v>19719</v>
      </c>
      <c r="E735" s="34" t="s">
        <v>60</v>
      </c>
      <c r="F735" s="22" t="str">
        <f t="shared" si="143"/>
        <v>ד טמרה</v>
      </c>
      <c r="G735" s="35" t="s">
        <v>12488</v>
      </c>
      <c r="H735" s="36"/>
      <c r="I735" s="25" t="str">
        <f t="shared" si="144"/>
        <v xml:space="preserve">טמרה </v>
      </c>
      <c r="J735" s="37">
        <v>17697</v>
      </c>
      <c r="K735" s="38">
        <v>17697</v>
      </c>
      <c r="L735" s="39">
        <v>5.0291009775668194E-2</v>
      </c>
      <c r="M735" s="40">
        <v>890</v>
      </c>
      <c r="N735" s="41">
        <v>5.0291009775668194E-2</v>
      </c>
      <c r="O735" s="42">
        <v>890</v>
      </c>
      <c r="P735" s="7">
        <f>VLOOKUP(C735,'ריכוז נתונים'!$B$3:$C$189,2)</f>
        <v>15</v>
      </c>
      <c r="Q735" s="47" t="b">
        <f t="shared" si="145"/>
        <v>1</v>
      </c>
      <c r="R735" s="7">
        <f t="shared" si="146"/>
        <v>0.8</v>
      </c>
      <c r="S735" s="47">
        <f t="shared" si="147"/>
        <v>1180</v>
      </c>
      <c r="T735" s="7">
        <f t="shared" si="148"/>
        <v>10.900000000000002</v>
      </c>
      <c r="U735" s="7" t="str">
        <f t="shared" si="149"/>
        <v>Gap</v>
      </c>
      <c r="V735" s="7">
        <f>IF(ISERROR(IF(INDEX(rosh!$O$4:$P$710,MATCH(I735,rosh!$O$4:$O$710,0),2)="Mayor",1,)),0,IF(INDEX(rosh!$O$4:$P$710,MATCH(I735,rosh!$O$4:$O$710,0),2)="Mayor",1,))</f>
        <v>0</v>
      </c>
      <c r="W735" s="7" t="str">
        <f t="shared" si="150"/>
        <v>TRUE טמרה</v>
      </c>
      <c r="X735" s="84">
        <f t="shared" si="155"/>
        <v>12559</v>
      </c>
      <c r="Y735" s="7">
        <f t="shared" si="151"/>
        <v>1</v>
      </c>
      <c r="Z735" s="7">
        <f t="shared" si="152"/>
        <v>13</v>
      </c>
      <c r="AA735" s="7" t="str">
        <f t="shared" si="153"/>
        <v>Gap</v>
      </c>
      <c r="AB735" s="7">
        <f t="shared" si="154"/>
        <v>1</v>
      </c>
    </row>
    <row r="736" spans="2:28" ht="15" thickTop="1" thickBot="1">
      <c r="B736" s="31">
        <v>8900</v>
      </c>
      <c r="C736" s="32" t="s">
        <v>12289</v>
      </c>
      <c r="D736" s="33">
        <v>19719</v>
      </c>
      <c r="E736" s="34" t="s">
        <v>87</v>
      </c>
      <c r="F736" s="22" t="str">
        <f t="shared" si="143"/>
        <v>נ טמרה</v>
      </c>
      <c r="G736" s="35" t="s">
        <v>12387</v>
      </c>
      <c r="H736" s="36"/>
      <c r="I736" s="25" t="str">
        <f t="shared" si="144"/>
        <v xml:space="preserve">טמרה </v>
      </c>
      <c r="J736" s="37">
        <v>17697</v>
      </c>
      <c r="K736" s="38">
        <v>17697</v>
      </c>
      <c r="L736" s="39">
        <v>4.7522178900378596E-2</v>
      </c>
      <c r="M736" s="40">
        <v>841</v>
      </c>
      <c r="N736" s="41">
        <v>4.7522178900378596E-2</v>
      </c>
      <c r="O736" s="42">
        <v>841</v>
      </c>
      <c r="P736" s="7">
        <f>VLOOKUP(C736,'ריכוז נתונים'!$B$3:$C$189,2)</f>
        <v>15</v>
      </c>
      <c r="Q736" s="47" t="b">
        <f t="shared" si="145"/>
        <v>0</v>
      </c>
      <c r="R736" s="7">
        <f t="shared" si="146"/>
        <v>0</v>
      </c>
      <c r="S736" s="47">
        <f t="shared" si="147"/>
        <v>1180</v>
      </c>
      <c r="T736" s="7">
        <f t="shared" si="148"/>
        <v>10.900000000000002</v>
      </c>
      <c r="U736" s="7" t="str">
        <f t="shared" si="149"/>
        <v>Gap</v>
      </c>
      <c r="V736" s="7">
        <f>IF(ISERROR(IF(INDEX(rosh!$O$4:$P$710,MATCH(I736,rosh!$O$4:$O$710,0),2)="Mayor",1,)),0,IF(INDEX(rosh!$O$4:$P$710,MATCH(I736,rosh!$O$4:$O$710,0),2)="Mayor",1,))</f>
        <v>0</v>
      </c>
      <c r="W736" s="7" t="str">
        <f t="shared" si="150"/>
        <v>FALSE טמרה</v>
      </c>
      <c r="X736" s="84">
        <f t="shared" si="155"/>
        <v>5138</v>
      </c>
      <c r="Y736" s="7">
        <f t="shared" si="151"/>
        <v>0</v>
      </c>
      <c r="Z736" s="7">
        <f t="shared" si="152"/>
        <v>13</v>
      </c>
      <c r="AA736" s="7" t="str">
        <f t="shared" si="153"/>
        <v>Gap</v>
      </c>
      <c r="AB736" s="7">
        <f t="shared" si="154"/>
        <v>0</v>
      </c>
    </row>
    <row r="737" spans="2:28" ht="15" thickTop="1" thickBot="1">
      <c r="B737" s="31">
        <v>8900</v>
      </c>
      <c r="C737" s="32" t="s">
        <v>12289</v>
      </c>
      <c r="D737" s="33">
        <v>19719</v>
      </c>
      <c r="E737" s="34" t="s">
        <v>4589</v>
      </c>
      <c r="F737" s="22" t="str">
        <f t="shared" si="143"/>
        <v>יק טמרה</v>
      </c>
      <c r="G737" s="35" t="s">
        <v>12434</v>
      </c>
      <c r="H737" s="36"/>
      <c r="I737" s="25" t="str">
        <f t="shared" si="144"/>
        <v xml:space="preserve">טמרה </v>
      </c>
      <c r="J737" s="37">
        <v>17697</v>
      </c>
      <c r="K737" s="38">
        <v>17697</v>
      </c>
      <c r="L737" s="39">
        <v>4.5261908798101373E-2</v>
      </c>
      <c r="M737" s="40">
        <v>801</v>
      </c>
      <c r="N737" s="41">
        <v>4.5261908798101373E-2</v>
      </c>
      <c r="O737" s="42">
        <v>801</v>
      </c>
      <c r="P737" s="7">
        <f>VLOOKUP(C737,'ריכוז נתונים'!$B$3:$C$189,2)</f>
        <v>15</v>
      </c>
      <c r="Q737" s="47" t="b">
        <f t="shared" si="145"/>
        <v>0</v>
      </c>
      <c r="R737" s="7">
        <f t="shared" si="146"/>
        <v>0</v>
      </c>
      <c r="S737" s="47">
        <f t="shared" si="147"/>
        <v>1180</v>
      </c>
      <c r="T737" s="7">
        <f t="shared" si="148"/>
        <v>10.900000000000002</v>
      </c>
      <c r="U737" s="7" t="str">
        <f t="shared" si="149"/>
        <v>Gap</v>
      </c>
      <c r="V737" s="7">
        <f>IF(ISERROR(IF(INDEX(rosh!$O$4:$P$710,MATCH(I737,rosh!$O$4:$O$710,0),2)="Mayor",1,)),0,IF(INDEX(rosh!$O$4:$P$710,MATCH(I737,rosh!$O$4:$O$710,0),2)="Mayor",1,))</f>
        <v>0</v>
      </c>
      <c r="W737" s="7" t="str">
        <f t="shared" si="150"/>
        <v>FALSE טמרה</v>
      </c>
      <c r="X737" s="84">
        <f t="shared" si="155"/>
        <v>5138</v>
      </c>
      <c r="Y737" s="7">
        <f t="shared" si="151"/>
        <v>0</v>
      </c>
      <c r="Z737" s="7">
        <f t="shared" si="152"/>
        <v>13</v>
      </c>
      <c r="AA737" s="7" t="str">
        <f t="shared" si="153"/>
        <v>Gap</v>
      </c>
      <c r="AB737" s="7">
        <f t="shared" si="154"/>
        <v>0</v>
      </c>
    </row>
    <row r="738" spans="2:28" ht="15" thickTop="1" thickBot="1">
      <c r="B738" s="31">
        <v>8900</v>
      </c>
      <c r="C738" s="32" t="s">
        <v>12289</v>
      </c>
      <c r="D738" s="33">
        <v>19719</v>
      </c>
      <c r="E738" s="34" t="s">
        <v>2072</v>
      </c>
      <c r="F738" s="22" t="str">
        <f t="shared" si="143"/>
        <v>מ טמרה</v>
      </c>
      <c r="G738" s="35" t="s">
        <v>12406</v>
      </c>
      <c r="H738" s="36"/>
      <c r="I738" s="25" t="str">
        <f t="shared" si="144"/>
        <v xml:space="preserve">טמרה </v>
      </c>
      <c r="J738" s="37">
        <v>17697</v>
      </c>
      <c r="K738" s="38">
        <v>17697</v>
      </c>
      <c r="L738" s="39">
        <v>3.9667740294965247E-2</v>
      </c>
      <c r="M738" s="40">
        <v>702</v>
      </c>
      <c r="N738" s="41">
        <v>3.9667740294965247E-2</v>
      </c>
      <c r="O738" s="42">
        <v>702</v>
      </c>
      <c r="P738" s="7">
        <f>VLOOKUP(C738,'ריכוז נתונים'!$B$3:$C$189,2)</f>
        <v>15</v>
      </c>
      <c r="Q738" s="47" t="b">
        <f t="shared" si="145"/>
        <v>0</v>
      </c>
      <c r="R738" s="7">
        <f t="shared" si="146"/>
        <v>0</v>
      </c>
      <c r="S738" s="47">
        <f t="shared" si="147"/>
        <v>1180</v>
      </c>
      <c r="T738" s="7">
        <f t="shared" si="148"/>
        <v>10.900000000000002</v>
      </c>
      <c r="U738" s="7" t="str">
        <f t="shared" si="149"/>
        <v>Gap</v>
      </c>
      <c r="V738" s="7">
        <f>IF(ISERROR(IF(INDEX(rosh!$O$4:$P$710,MATCH(I738,rosh!$O$4:$O$710,0),2)="Mayor",1,)),0,IF(INDEX(rosh!$O$4:$P$710,MATCH(I738,rosh!$O$4:$O$710,0),2)="Mayor",1,))</f>
        <v>0</v>
      </c>
      <c r="W738" s="7" t="str">
        <f t="shared" si="150"/>
        <v>FALSE טמרה</v>
      </c>
      <c r="X738" s="84">
        <f t="shared" si="155"/>
        <v>5138</v>
      </c>
      <c r="Y738" s="7">
        <f t="shared" si="151"/>
        <v>0</v>
      </c>
      <c r="Z738" s="7">
        <f t="shared" si="152"/>
        <v>13</v>
      </c>
      <c r="AA738" s="7" t="str">
        <f t="shared" si="153"/>
        <v>Gap</v>
      </c>
      <c r="AB738" s="7">
        <f t="shared" si="154"/>
        <v>0</v>
      </c>
    </row>
    <row r="739" spans="2:28" ht="15" thickTop="1" thickBot="1">
      <c r="B739" s="31">
        <v>8900</v>
      </c>
      <c r="C739" s="32" t="s">
        <v>12289</v>
      </c>
      <c r="D739" s="33">
        <v>19719</v>
      </c>
      <c r="E739" s="34" t="s">
        <v>12328</v>
      </c>
      <c r="F739" s="22" t="str">
        <f t="shared" si="143"/>
        <v>צק טמרה</v>
      </c>
      <c r="G739" s="35" t="s">
        <v>12327</v>
      </c>
      <c r="H739" s="36"/>
      <c r="I739" s="25" t="str">
        <f t="shared" si="144"/>
        <v xml:space="preserve">טמרה </v>
      </c>
      <c r="J739" s="37">
        <v>17697</v>
      </c>
      <c r="K739" s="38">
        <v>17697</v>
      </c>
      <c r="L739" s="39">
        <v>3.9611233542408315E-2</v>
      </c>
      <c r="M739" s="40">
        <v>701</v>
      </c>
      <c r="N739" s="41">
        <v>3.9611233542408315E-2</v>
      </c>
      <c r="O739" s="42">
        <v>701</v>
      </c>
      <c r="P739" s="7">
        <f>VLOOKUP(C739,'ריכוז נתונים'!$B$3:$C$189,2)</f>
        <v>15</v>
      </c>
      <c r="Q739" s="47" t="b">
        <f t="shared" si="145"/>
        <v>0</v>
      </c>
      <c r="R739" s="7">
        <f t="shared" si="146"/>
        <v>0</v>
      </c>
      <c r="S739" s="47">
        <f t="shared" si="147"/>
        <v>1180</v>
      </c>
      <c r="T739" s="7">
        <f t="shared" si="148"/>
        <v>10.900000000000002</v>
      </c>
      <c r="U739" s="7" t="str">
        <f t="shared" si="149"/>
        <v>Gap</v>
      </c>
      <c r="V739" s="7">
        <f>IF(ISERROR(IF(INDEX(rosh!$O$4:$P$710,MATCH(I739,rosh!$O$4:$O$710,0),2)="Mayor",1,)),0,IF(INDEX(rosh!$O$4:$P$710,MATCH(I739,rosh!$O$4:$O$710,0),2)="Mayor",1,))</f>
        <v>0</v>
      </c>
      <c r="W739" s="7" t="str">
        <f t="shared" si="150"/>
        <v>FALSE טמרה</v>
      </c>
      <c r="X739" s="84">
        <f t="shared" si="155"/>
        <v>5138</v>
      </c>
      <c r="Y739" s="7">
        <f t="shared" si="151"/>
        <v>0</v>
      </c>
      <c r="Z739" s="7">
        <f t="shared" si="152"/>
        <v>13</v>
      </c>
      <c r="AA739" s="7" t="str">
        <f t="shared" si="153"/>
        <v>Gap</v>
      </c>
      <c r="AB739" s="7">
        <f t="shared" si="154"/>
        <v>0</v>
      </c>
    </row>
    <row r="740" spans="2:28" ht="15" thickTop="1" thickBot="1">
      <c r="B740" s="31">
        <v>8900</v>
      </c>
      <c r="C740" s="32" t="s">
        <v>12289</v>
      </c>
      <c r="D740" s="33">
        <v>19719</v>
      </c>
      <c r="E740" s="34" t="s">
        <v>259</v>
      </c>
      <c r="F740" s="22" t="str">
        <f t="shared" si="143"/>
        <v>ק טמרה</v>
      </c>
      <c r="G740" s="35" t="s">
        <v>12320</v>
      </c>
      <c r="H740" s="36"/>
      <c r="I740" s="25" t="str">
        <f t="shared" si="144"/>
        <v xml:space="preserve">טמרה </v>
      </c>
      <c r="J740" s="37">
        <v>17697</v>
      </c>
      <c r="K740" s="38">
        <v>17697</v>
      </c>
      <c r="L740" s="39">
        <v>3.3791038029044471E-2</v>
      </c>
      <c r="M740" s="40">
        <v>598</v>
      </c>
      <c r="N740" s="41">
        <v>3.3791038029044471E-2</v>
      </c>
      <c r="O740" s="42">
        <v>598</v>
      </c>
      <c r="P740" s="7">
        <f>VLOOKUP(C740,'ריכוז נתונים'!$B$3:$C$189,2)</f>
        <v>15</v>
      </c>
      <c r="Q740" s="47" t="b">
        <f t="shared" si="145"/>
        <v>0</v>
      </c>
      <c r="R740" s="7">
        <f t="shared" si="146"/>
        <v>0</v>
      </c>
      <c r="S740" s="47">
        <f t="shared" si="147"/>
        <v>1180</v>
      </c>
      <c r="T740" s="7">
        <f t="shared" si="148"/>
        <v>10.900000000000002</v>
      </c>
      <c r="U740" s="7" t="str">
        <f t="shared" si="149"/>
        <v>Gap</v>
      </c>
      <c r="V740" s="7">
        <f>IF(ISERROR(IF(INDEX(rosh!$O$4:$P$710,MATCH(I740,rosh!$O$4:$O$710,0),2)="Mayor",1,)),0,IF(INDEX(rosh!$O$4:$P$710,MATCH(I740,rosh!$O$4:$O$710,0),2)="Mayor",1,))</f>
        <v>0</v>
      </c>
      <c r="W740" s="7" t="str">
        <f t="shared" si="150"/>
        <v>FALSE טמרה</v>
      </c>
      <c r="X740" s="84">
        <f t="shared" si="155"/>
        <v>5138</v>
      </c>
      <c r="Y740" s="7">
        <f t="shared" si="151"/>
        <v>0</v>
      </c>
      <c r="Z740" s="7">
        <f t="shared" si="152"/>
        <v>13</v>
      </c>
      <c r="AA740" s="7" t="str">
        <f t="shared" si="153"/>
        <v>Gap</v>
      </c>
      <c r="AB740" s="7">
        <f t="shared" si="154"/>
        <v>0</v>
      </c>
    </row>
    <row r="741" spans="2:28" ht="15" thickTop="1" thickBot="1">
      <c r="B741" s="31">
        <v>8900</v>
      </c>
      <c r="C741" s="32" t="s">
        <v>12289</v>
      </c>
      <c r="D741" s="33">
        <v>19719</v>
      </c>
      <c r="E741" s="34" t="s">
        <v>12395</v>
      </c>
      <c r="F741" s="22" t="str">
        <f t="shared" si="143"/>
        <v>מע טמרה</v>
      </c>
      <c r="G741" s="35" t="s">
        <v>8180</v>
      </c>
      <c r="H741" s="36"/>
      <c r="I741" s="25" t="str">
        <f t="shared" si="144"/>
        <v xml:space="preserve">טמרה </v>
      </c>
      <c r="J741" s="37">
        <v>17697</v>
      </c>
      <c r="K741" s="38">
        <v>17697</v>
      </c>
      <c r="L741" s="39">
        <v>3.1982821947222691E-2</v>
      </c>
      <c r="M741" s="40">
        <v>566</v>
      </c>
      <c r="N741" s="41">
        <v>3.1982821947222691E-2</v>
      </c>
      <c r="O741" s="42">
        <v>566</v>
      </c>
      <c r="P741" s="7">
        <f>VLOOKUP(C741,'ריכוז נתונים'!$B$3:$C$189,2)</f>
        <v>15</v>
      </c>
      <c r="Q741" s="47" t="b">
        <f t="shared" si="145"/>
        <v>0</v>
      </c>
      <c r="R741" s="7">
        <f t="shared" si="146"/>
        <v>0</v>
      </c>
      <c r="S741" s="47">
        <f t="shared" si="147"/>
        <v>1180</v>
      </c>
      <c r="T741" s="7">
        <f t="shared" si="148"/>
        <v>10.900000000000002</v>
      </c>
      <c r="U741" s="7" t="str">
        <f t="shared" si="149"/>
        <v>Gap</v>
      </c>
      <c r="V741" s="7">
        <f>IF(ISERROR(IF(INDEX(rosh!$O$4:$P$710,MATCH(I741,rosh!$O$4:$O$710,0),2)="Mayor",1,)),0,IF(INDEX(rosh!$O$4:$P$710,MATCH(I741,rosh!$O$4:$O$710,0),2)="Mayor",1,))</f>
        <v>0</v>
      </c>
      <c r="W741" s="7" t="str">
        <f t="shared" si="150"/>
        <v>FALSE טמרה</v>
      </c>
      <c r="X741" s="84">
        <f t="shared" si="155"/>
        <v>5138</v>
      </c>
      <c r="Y741" s="7">
        <f t="shared" si="151"/>
        <v>0</v>
      </c>
      <c r="Z741" s="7">
        <f t="shared" si="152"/>
        <v>13</v>
      </c>
      <c r="AA741" s="7" t="str">
        <f t="shared" si="153"/>
        <v>Gap</v>
      </c>
      <c r="AB741" s="7">
        <f t="shared" si="154"/>
        <v>0</v>
      </c>
    </row>
    <row r="742" spans="2:28" ht="15" thickTop="1" thickBot="1">
      <c r="B742" s="31">
        <v>8900</v>
      </c>
      <c r="C742" s="32" t="s">
        <v>12289</v>
      </c>
      <c r="D742" s="33">
        <v>19719</v>
      </c>
      <c r="E742" s="34" t="s">
        <v>380</v>
      </c>
      <c r="F742" s="22" t="str">
        <f t="shared" si="143"/>
        <v>נץ טמרה</v>
      </c>
      <c r="G742" s="35" t="s">
        <v>12380</v>
      </c>
      <c r="H742" s="36"/>
      <c r="I742" s="25" t="str">
        <f t="shared" si="144"/>
        <v xml:space="preserve">טמרה </v>
      </c>
      <c r="J742" s="37">
        <v>17697</v>
      </c>
      <c r="K742" s="38">
        <v>17697</v>
      </c>
      <c r="L742" s="39">
        <v>2.7801322258009832E-2</v>
      </c>
      <c r="M742" s="40">
        <v>492</v>
      </c>
      <c r="N742" s="41">
        <v>2.7801322258009832E-2</v>
      </c>
      <c r="O742" s="42">
        <v>492</v>
      </c>
      <c r="P742" s="7">
        <f>VLOOKUP(C742,'ריכוז נתונים'!$B$3:$C$189,2)</f>
        <v>15</v>
      </c>
      <c r="Q742" s="47" t="b">
        <f t="shared" si="145"/>
        <v>0</v>
      </c>
      <c r="R742" s="7">
        <f t="shared" si="146"/>
        <v>0</v>
      </c>
      <c r="S742" s="47">
        <f t="shared" si="147"/>
        <v>1180</v>
      </c>
      <c r="T742" s="7">
        <f t="shared" si="148"/>
        <v>10.900000000000002</v>
      </c>
      <c r="U742" s="7" t="str">
        <f t="shared" si="149"/>
        <v>Gap</v>
      </c>
      <c r="V742" s="7">
        <f>IF(ISERROR(IF(INDEX(rosh!$O$4:$P$710,MATCH(I742,rosh!$O$4:$O$710,0),2)="Mayor",1,)),0,IF(INDEX(rosh!$O$4:$P$710,MATCH(I742,rosh!$O$4:$O$710,0),2)="Mayor",1,))</f>
        <v>0</v>
      </c>
      <c r="W742" s="7" t="str">
        <f t="shared" si="150"/>
        <v>FALSE טמרה</v>
      </c>
      <c r="X742" s="84">
        <f t="shared" si="155"/>
        <v>5138</v>
      </c>
      <c r="Y742" s="7">
        <f t="shared" si="151"/>
        <v>0</v>
      </c>
      <c r="Z742" s="7">
        <f t="shared" si="152"/>
        <v>13</v>
      </c>
      <c r="AA742" s="7" t="str">
        <f t="shared" si="153"/>
        <v>Gap</v>
      </c>
      <c r="AB742" s="7">
        <f t="shared" si="154"/>
        <v>0</v>
      </c>
    </row>
    <row r="743" spans="2:28" ht="15" thickTop="1" thickBot="1">
      <c r="B743" s="31">
        <v>8900</v>
      </c>
      <c r="C743" s="32" t="s">
        <v>12289</v>
      </c>
      <c r="D743" s="33">
        <v>19719</v>
      </c>
      <c r="E743" s="34" t="s">
        <v>778</v>
      </c>
      <c r="F743" s="22" t="str">
        <f t="shared" si="143"/>
        <v>י טמרה</v>
      </c>
      <c r="G743" s="35" t="s">
        <v>12440</v>
      </c>
      <c r="H743" s="36"/>
      <c r="I743" s="25" t="str">
        <f t="shared" si="144"/>
        <v xml:space="preserve">טמרה </v>
      </c>
      <c r="J743" s="37">
        <v>17697</v>
      </c>
      <c r="K743" s="38">
        <v>17697</v>
      </c>
      <c r="L743" s="39">
        <v>2.4128383341809344E-2</v>
      </c>
      <c r="M743" s="40">
        <v>427</v>
      </c>
      <c r="N743" s="41">
        <v>2.4128383341809344E-2</v>
      </c>
      <c r="O743" s="42">
        <v>426.99999999999994</v>
      </c>
      <c r="P743" s="7">
        <f>VLOOKUP(C743,'ריכוז נתונים'!$B$3:$C$189,2)</f>
        <v>15</v>
      </c>
      <c r="Q743" s="47" t="b">
        <f t="shared" si="145"/>
        <v>0</v>
      </c>
      <c r="R743" s="7">
        <f t="shared" si="146"/>
        <v>0</v>
      </c>
      <c r="S743" s="47">
        <f t="shared" si="147"/>
        <v>1180</v>
      </c>
      <c r="T743" s="7">
        <f t="shared" si="148"/>
        <v>10.900000000000002</v>
      </c>
      <c r="U743" s="7" t="str">
        <f t="shared" si="149"/>
        <v>Gap</v>
      </c>
      <c r="V743" s="7">
        <f>IF(ISERROR(IF(INDEX(rosh!$O$4:$P$710,MATCH(I743,rosh!$O$4:$O$710,0),2)="Mayor",1,)),0,IF(INDEX(rosh!$O$4:$P$710,MATCH(I743,rosh!$O$4:$O$710,0),2)="Mayor",1,))</f>
        <v>0</v>
      </c>
      <c r="W743" s="7" t="str">
        <f t="shared" si="150"/>
        <v>FALSE טמרה</v>
      </c>
      <c r="X743" s="84">
        <f t="shared" si="155"/>
        <v>5138</v>
      </c>
      <c r="Y743" s="7">
        <f t="shared" si="151"/>
        <v>0</v>
      </c>
      <c r="Z743" s="7">
        <f t="shared" si="152"/>
        <v>13</v>
      </c>
      <c r="AA743" s="7" t="str">
        <f t="shared" si="153"/>
        <v>Gap</v>
      </c>
      <c r="AB743" s="7">
        <f t="shared" si="154"/>
        <v>0</v>
      </c>
    </row>
    <row r="744" spans="2:28" ht="15" thickTop="1" thickBot="1">
      <c r="B744" s="31">
        <v>8900</v>
      </c>
      <c r="C744" s="32" t="s">
        <v>12289</v>
      </c>
      <c r="D744" s="33">
        <v>19719</v>
      </c>
      <c r="E744" s="34" t="s">
        <v>364</v>
      </c>
      <c r="F744" s="22" t="str">
        <f t="shared" si="143"/>
        <v>ף טמרה</v>
      </c>
      <c r="G744" s="35" t="s">
        <v>12351</v>
      </c>
      <c r="H744" s="36" t="s">
        <v>12356</v>
      </c>
      <c r="I744" s="25" t="str">
        <f t="shared" si="144"/>
        <v>טמרה אבו אל היג'א קאסם</v>
      </c>
      <c r="J744" s="37">
        <v>17697</v>
      </c>
      <c r="K744" s="38">
        <v>17697</v>
      </c>
      <c r="L744" s="39">
        <v>5.6506752556930557E-4</v>
      </c>
      <c r="M744" s="40">
        <v>10</v>
      </c>
      <c r="N744" s="41">
        <v>5.6506752556930557E-4</v>
      </c>
      <c r="O744" s="42">
        <v>10</v>
      </c>
      <c r="P744" s="7">
        <f>VLOOKUP(C744,'ריכוז נתונים'!$B$3:$C$189,2)</f>
        <v>15</v>
      </c>
      <c r="Q744" s="47" t="b">
        <f t="shared" si="145"/>
        <v>0</v>
      </c>
      <c r="R744" s="7">
        <f t="shared" si="146"/>
        <v>0</v>
      </c>
      <c r="S744" s="47">
        <f t="shared" si="147"/>
        <v>1180</v>
      </c>
      <c r="T744" s="7">
        <f t="shared" si="148"/>
        <v>10.900000000000002</v>
      </c>
      <c r="U744" s="7" t="str">
        <f t="shared" si="149"/>
        <v>Gap</v>
      </c>
      <c r="V744" s="7">
        <f>IF(ISERROR(IF(INDEX(rosh!$O$4:$P$710,MATCH(I744,rosh!$O$4:$O$710,0),2)="Mayor",1,)),0,IF(INDEX(rosh!$O$4:$P$710,MATCH(I744,rosh!$O$4:$O$710,0),2)="Mayor",1,))</f>
        <v>0</v>
      </c>
      <c r="W744" s="7" t="str">
        <f t="shared" si="150"/>
        <v>FALSE טמרה</v>
      </c>
      <c r="X744" s="84">
        <f t="shared" si="155"/>
        <v>5138</v>
      </c>
      <c r="Y744" s="7">
        <f t="shared" si="151"/>
        <v>0</v>
      </c>
      <c r="Z744" s="7">
        <f t="shared" si="152"/>
        <v>13</v>
      </c>
      <c r="AA744" s="7" t="str">
        <f t="shared" si="153"/>
        <v>Gap</v>
      </c>
      <c r="AB744" s="7">
        <f t="shared" si="154"/>
        <v>0</v>
      </c>
    </row>
    <row r="745" spans="2:28" ht="15" thickTop="1" thickBot="1">
      <c r="B745" s="31">
        <v>8900</v>
      </c>
      <c r="C745" s="32" t="s">
        <v>12289</v>
      </c>
      <c r="D745" s="33">
        <v>19719</v>
      </c>
      <c r="E745" s="34" t="s">
        <v>49</v>
      </c>
      <c r="F745" s="22" t="str">
        <f t="shared" si="143"/>
        <v>ו טמרה</v>
      </c>
      <c r="G745" s="35" t="s">
        <v>12479</v>
      </c>
      <c r="H745" s="36" t="s">
        <v>12486</v>
      </c>
      <c r="I745" s="25" t="str">
        <f t="shared" si="144"/>
        <v>טמרה עואד סמיר</v>
      </c>
      <c r="J745" s="37">
        <v>17697</v>
      </c>
      <c r="K745" s="38">
        <v>17697</v>
      </c>
      <c r="L745" s="39">
        <v>0</v>
      </c>
      <c r="M745" s="40">
        <v>0</v>
      </c>
      <c r="N745" s="41">
        <v>0</v>
      </c>
      <c r="O745" s="42">
        <v>0</v>
      </c>
      <c r="P745" s="7">
        <f>VLOOKUP(C745,'ריכוז נתונים'!$B$3:$C$189,2)</f>
        <v>15</v>
      </c>
      <c r="Q745" s="47" t="b">
        <f t="shared" si="145"/>
        <v>0</v>
      </c>
      <c r="R745" s="7">
        <f t="shared" si="146"/>
        <v>0</v>
      </c>
      <c r="S745" s="47">
        <f t="shared" si="147"/>
        <v>1180</v>
      </c>
      <c r="T745" s="7">
        <f t="shared" si="148"/>
        <v>10.900000000000002</v>
      </c>
      <c r="U745" s="7" t="str">
        <f t="shared" si="149"/>
        <v>Gap</v>
      </c>
      <c r="V745" s="7">
        <f>IF(ISERROR(IF(INDEX(rosh!$O$4:$P$710,MATCH(I745,rosh!$O$4:$O$710,0),2)="Mayor",1,)),0,IF(INDEX(rosh!$O$4:$P$710,MATCH(I745,rosh!$O$4:$O$710,0),2)="Mayor",1,))</f>
        <v>0</v>
      </c>
      <c r="W745" s="7" t="str">
        <f t="shared" si="150"/>
        <v>FALSE טמרה</v>
      </c>
      <c r="X745" s="84">
        <f t="shared" si="155"/>
        <v>5138</v>
      </c>
      <c r="Y745" s="7">
        <f t="shared" si="151"/>
        <v>0</v>
      </c>
      <c r="Z745" s="7">
        <f t="shared" si="152"/>
        <v>13</v>
      </c>
      <c r="AA745" s="7" t="str">
        <f t="shared" si="153"/>
        <v>Gap</v>
      </c>
      <c r="AB745" s="7">
        <f t="shared" si="154"/>
        <v>0</v>
      </c>
    </row>
    <row r="746" spans="2:28" ht="15" thickTop="1" thickBot="1">
      <c r="B746" s="31">
        <v>8900</v>
      </c>
      <c r="C746" s="32" t="s">
        <v>12289</v>
      </c>
      <c r="D746" s="33">
        <v>19719</v>
      </c>
      <c r="E746" s="34" t="s">
        <v>12468</v>
      </c>
      <c r="F746" s="22" t="str">
        <f t="shared" si="143"/>
        <v>זי טמרה</v>
      </c>
      <c r="G746" s="35" t="s">
        <v>12467</v>
      </c>
      <c r="H746" s="36" t="s">
        <v>12473</v>
      </c>
      <c r="I746" s="25" t="str">
        <f t="shared" si="144"/>
        <v>טמרה דיאב חוסאם</v>
      </c>
      <c r="J746" s="37">
        <v>17697</v>
      </c>
      <c r="K746" s="38">
        <v>17697</v>
      </c>
      <c r="L746" s="39">
        <v>0</v>
      </c>
      <c r="M746" s="40">
        <v>0</v>
      </c>
      <c r="N746" s="41">
        <v>0</v>
      </c>
      <c r="O746" s="42">
        <v>0</v>
      </c>
      <c r="P746" s="7">
        <f>VLOOKUP(C746,'ריכוז נתונים'!$B$3:$C$189,2)</f>
        <v>15</v>
      </c>
      <c r="Q746" s="47" t="b">
        <f t="shared" si="145"/>
        <v>0</v>
      </c>
      <c r="R746" s="7">
        <f t="shared" si="146"/>
        <v>0</v>
      </c>
      <c r="S746" s="47">
        <f t="shared" si="147"/>
        <v>1180</v>
      </c>
      <c r="T746" s="7">
        <f t="shared" si="148"/>
        <v>10.900000000000002</v>
      </c>
      <c r="U746" s="7" t="str">
        <f t="shared" si="149"/>
        <v>Gap</v>
      </c>
      <c r="V746" s="7">
        <f>IF(ISERROR(IF(INDEX(rosh!$O$4:$P$710,MATCH(I746,rosh!$O$4:$O$710,0),2)="Mayor",1,)),0,IF(INDEX(rosh!$O$4:$P$710,MATCH(I746,rosh!$O$4:$O$710,0),2)="Mayor",1,))</f>
        <v>0</v>
      </c>
      <c r="W746" s="7" t="str">
        <f t="shared" si="150"/>
        <v>FALSE טמרה</v>
      </c>
      <c r="X746" s="84">
        <f t="shared" si="155"/>
        <v>5138</v>
      </c>
      <c r="Y746" s="7">
        <f t="shared" si="151"/>
        <v>0</v>
      </c>
      <c r="Z746" s="7">
        <f t="shared" si="152"/>
        <v>13</v>
      </c>
      <c r="AA746" s="7" t="str">
        <f t="shared" si="153"/>
        <v>Gap</v>
      </c>
      <c r="AB746" s="7">
        <f t="shared" si="154"/>
        <v>0</v>
      </c>
    </row>
    <row r="747" spans="2:28" ht="15" thickTop="1" thickBot="1">
      <c r="B747" s="31">
        <v>8900</v>
      </c>
      <c r="C747" s="32" t="s">
        <v>12289</v>
      </c>
      <c r="D747" s="33">
        <v>19719</v>
      </c>
      <c r="E747" s="34" t="s">
        <v>35</v>
      </c>
      <c r="F747" s="22" t="str">
        <f t="shared" si="143"/>
        <v>ם טמרה</v>
      </c>
      <c r="G747" s="35" t="s">
        <v>10440</v>
      </c>
      <c r="H747" s="36" t="s">
        <v>12341</v>
      </c>
      <c r="I747" s="25" t="str">
        <f t="shared" si="144"/>
        <v>טמרה דיאב ואיל</v>
      </c>
      <c r="J747" s="37">
        <v>17697</v>
      </c>
      <c r="K747" s="38">
        <v>17697</v>
      </c>
      <c r="L747" s="39">
        <v>0</v>
      </c>
      <c r="M747" s="40">
        <v>0</v>
      </c>
      <c r="N747" s="41">
        <v>0</v>
      </c>
      <c r="O747" s="42">
        <v>0</v>
      </c>
      <c r="P747" s="7">
        <f>VLOOKUP(C747,'ריכוז נתונים'!$B$3:$C$189,2)</f>
        <v>15</v>
      </c>
      <c r="Q747" s="47" t="b">
        <f t="shared" si="145"/>
        <v>0</v>
      </c>
      <c r="R747" s="7">
        <f t="shared" si="146"/>
        <v>0</v>
      </c>
      <c r="S747" s="47">
        <f t="shared" si="147"/>
        <v>1180</v>
      </c>
      <c r="T747" s="7">
        <f t="shared" si="148"/>
        <v>10.900000000000002</v>
      </c>
      <c r="U747" s="7" t="str">
        <f t="shared" si="149"/>
        <v>Gap</v>
      </c>
      <c r="V747" s="7">
        <f>IF(ISERROR(IF(INDEX(rosh!$O$4:$P$710,MATCH(I747,rosh!$O$4:$O$710,0),2)="Mayor",1,)),0,IF(INDEX(rosh!$O$4:$P$710,MATCH(I747,rosh!$O$4:$O$710,0),2)="Mayor",1,))</f>
        <v>0</v>
      </c>
      <c r="W747" s="7" t="str">
        <f t="shared" si="150"/>
        <v>FALSE טמרה</v>
      </c>
      <c r="X747" s="84">
        <f t="shared" si="155"/>
        <v>5138</v>
      </c>
      <c r="Y747" s="7">
        <f t="shared" si="151"/>
        <v>0</v>
      </c>
      <c r="Z747" s="7">
        <f t="shared" si="152"/>
        <v>13</v>
      </c>
      <c r="AA747" s="7" t="str">
        <f t="shared" si="153"/>
        <v>Gap</v>
      </c>
      <c r="AB747" s="7">
        <f t="shared" si="154"/>
        <v>0</v>
      </c>
    </row>
    <row r="748" spans="2:28" ht="15" thickTop="1" thickBot="1">
      <c r="B748" s="31">
        <v>8900</v>
      </c>
      <c r="C748" s="32" t="s">
        <v>12289</v>
      </c>
      <c r="D748" s="33">
        <v>19719</v>
      </c>
      <c r="E748" s="34" t="s">
        <v>12369</v>
      </c>
      <c r="F748" s="22" t="str">
        <f t="shared" si="143"/>
        <v>סנ טמרה</v>
      </c>
      <c r="G748" s="35" t="s">
        <v>12368</v>
      </c>
      <c r="H748" s="36" t="s">
        <v>12378</v>
      </c>
      <c r="I748" s="25" t="str">
        <f t="shared" si="144"/>
        <v>טמרה אבו רומי מוסטפא</v>
      </c>
      <c r="J748" s="37">
        <v>17697</v>
      </c>
      <c r="K748" s="38">
        <v>17697</v>
      </c>
      <c r="L748" s="39">
        <v>0</v>
      </c>
      <c r="M748" s="40">
        <v>0</v>
      </c>
      <c r="N748" s="41">
        <v>0</v>
      </c>
      <c r="O748" s="42">
        <v>0</v>
      </c>
      <c r="P748" s="7">
        <f>VLOOKUP(C748,'ריכוז נתונים'!$B$3:$C$189,2)</f>
        <v>15</v>
      </c>
      <c r="Q748" s="47" t="b">
        <f t="shared" si="145"/>
        <v>0</v>
      </c>
      <c r="R748" s="7">
        <f t="shared" si="146"/>
        <v>0</v>
      </c>
      <c r="S748" s="47">
        <f t="shared" si="147"/>
        <v>1180</v>
      </c>
      <c r="T748" s="7">
        <f t="shared" si="148"/>
        <v>10.900000000000002</v>
      </c>
      <c r="U748" s="7" t="str">
        <f t="shared" si="149"/>
        <v>Gap</v>
      </c>
      <c r="V748" s="7">
        <f>IF(ISERROR(IF(INDEX(rosh!$O$4:$P$710,MATCH(I748,rosh!$O$4:$O$710,0),2)="Mayor",1,)),0,IF(INDEX(rosh!$O$4:$P$710,MATCH(I748,rosh!$O$4:$O$710,0),2)="Mayor",1,))</f>
        <v>0</v>
      </c>
      <c r="W748" s="7" t="str">
        <f t="shared" si="150"/>
        <v>FALSE טמרה</v>
      </c>
      <c r="X748" s="84">
        <f t="shared" si="155"/>
        <v>5138</v>
      </c>
      <c r="Y748" s="7">
        <f t="shared" si="151"/>
        <v>0</v>
      </c>
      <c r="Z748" s="7">
        <f t="shared" si="152"/>
        <v>13</v>
      </c>
      <c r="AA748" s="7" t="str">
        <f t="shared" si="153"/>
        <v>Gap</v>
      </c>
      <c r="AB748" s="7">
        <f t="shared" si="154"/>
        <v>0</v>
      </c>
    </row>
    <row r="749" spans="2:28" ht="15" thickTop="1" thickBot="1">
      <c r="B749" s="31">
        <v>8900</v>
      </c>
      <c r="C749" s="32" t="s">
        <v>12289</v>
      </c>
      <c r="D749" s="33">
        <v>19719</v>
      </c>
      <c r="E749" s="34" t="s">
        <v>274</v>
      </c>
      <c r="F749" s="22" t="str">
        <f t="shared" si="143"/>
        <v>צד טמרה</v>
      </c>
      <c r="G749" s="35" t="s">
        <v>12338</v>
      </c>
      <c r="H749" s="36" t="s">
        <v>12343</v>
      </c>
      <c r="I749" s="25" t="str">
        <f t="shared" si="144"/>
        <v>טמרה דיאב סוהייל</v>
      </c>
      <c r="J749" s="37">
        <v>17697</v>
      </c>
      <c r="K749" s="38">
        <v>17697</v>
      </c>
      <c r="L749" s="39">
        <v>0</v>
      </c>
      <c r="M749" s="40">
        <v>0</v>
      </c>
      <c r="N749" s="41">
        <v>0</v>
      </c>
      <c r="O749" s="42">
        <v>0</v>
      </c>
      <c r="P749" s="7">
        <f>VLOOKUP(C749,'ריכוז נתונים'!$B$3:$C$189,2)</f>
        <v>15</v>
      </c>
      <c r="Q749" s="47" t="b">
        <f t="shared" si="145"/>
        <v>0</v>
      </c>
      <c r="R749" s="7">
        <f t="shared" si="146"/>
        <v>0</v>
      </c>
      <c r="S749" s="47">
        <f t="shared" si="147"/>
        <v>1180</v>
      </c>
      <c r="T749" s="7">
        <f t="shared" si="148"/>
        <v>10.900000000000002</v>
      </c>
      <c r="U749" s="7" t="str">
        <f t="shared" si="149"/>
        <v>Gap</v>
      </c>
      <c r="V749" s="7">
        <f>IF(ISERROR(IF(INDEX(rosh!$O$4:$P$710,MATCH(I749,rosh!$O$4:$O$710,0),2)="Mayor",1,)),0,IF(INDEX(rosh!$O$4:$P$710,MATCH(I749,rosh!$O$4:$O$710,0),2)="Mayor",1,))</f>
        <v>0</v>
      </c>
      <c r="W749" s="7" t="str">
        <f t="shared" si="150"/>
        <v>FALSE טמרה</v>
      </c>
      <c r="X749" s="84">
        <f t="shared" si="155"/>
        <v>5138</v>
      </c>
      <c r="Y749" s="7">
        <f t="shared" si="151"/>
        <v>0</v>
      </c>
      <c r="Z749" s="7">
        <f t="shared" si="152"/>
        <v>13</v>
      </c>
      <c r="AA749" s="7" t="str">
        <f t="shared" si="153"/>
        <v>Gap</v>
      </c>
      <c r="AB749" s="7">
        <f t="shared" si="154"/>
        <v>0</v>
      </c>
    </row>
    <row r="750" spans="2:28" ht="15" thickTop="1" thickBot="1">
      <c r="B750" s="31">
        <v>8900</v>
      </c>
      <c r="C750" s="32" t="s">
        <v>12289</v>
      </c>
      <c r="D750" s="33">
        <v>19719</v>
      </c>
      <c r="E750" s="34" t="s">
        <v>658</v>
      </c>
      <c r="F750" s="22" t="str">
        <f t="shared" si="143"/>
        <v>קנ טמרה</v>
      </c>
      <c r="G750" s="35" t="s">
        <v>12311</v>
      </c>
      <c r="H750" s="36" t="s">
        <v>12318</v>
      </c>
      <c r="I750" s="25" t="str">
        <f t="shared" si="144"/>
        <v>טמרה אבו רומי מוסא</v>
      </c>
      <c r="J750" s="37">
        <v>17697</v>
      </c>
      <c r="K750" s="38">
        <v>17697</v>
      </c>
      <c r="L750" s="39">
        <v>0</v>
      </c>
      <c r="M750" s="40">
        <v>0</v>
      </c>
      <c r="N750" s="41">
        <v>0</v>
      </c>
      <c r="O750" s="42">
        <v>0</v>
      </c>
      <c r="P750" s="7">
        <f>VLOOKUP(C750,'ריכוז נתונים'!$B$3:$C$189,2)</f>
        <v>15</v>
      </c>
      <c r="Q750" s="47" t="b">
        <f t="shared" si="145"/>
        <v>0</v>
      </c>
      <c r="R750" s="7">
        <f t="shared" si="146"/>
        <v>0</v>
      </c>
      <c r="S750" s="47">
        <f t="shared" si="147"/>
        <v>1180</v>
      </c>
      <c r="T750" s="7">
        <f t="shared" si="148"/>
        <v>10.900000000000002</v>
      </c>
      <c r="U750" s="7" t="str">
        <f t="shared" si="149"/>
        <v>Gap</v>
      </c>
      <c r="V750" s="7">
        <f>IF(ISERROR(IF(INDEX(rosh!$O$4:$P$710,MATCH(I750,rosh!$O$4:$O$710,0),2)="Mayor",1,)),0,IF(INDEX(rosh!$O$4:$P$710,MATCH(I750,rosh!$O$4:$O$710,0),2)="Mayor",1,))</f>
        <v>0</v>
      </c>
      <c r="W750" s="7" t="str">
        <f t="shared" si="150"/>
        <v>FALSE טמרה</v>
      </c>
      <c r="X750" s="84">
        <f t="shared" si="155"/>
        <v>5138</v>
      </c>
      <c r="Y750" s="7">
        <f t="shared" si="151"/>
        <v>0</v>
      </c>
      <c r="Z750" s="7">
        <f t="shared" si="152"/>
        <v>13</v>
      </c>
      <c r="AA750" s="7" t="str">
        <f t="shared" si="153"/>
        <v>Gap</v>
      </c>
      <c r="AB750" s="7">
        <f t="shared" si="154"/>
        <v>0</v>
      </c>
    </row>
    <row r="751" spans="2:28" ht="15" thickTop="1" thickBot="1">
      <c r="B751" s="31">
        <v>8900</v>
      </c>
      <c r="C751" s="32" t="s">
        <v>12289</v>
      </c>
      <c r="D751" s="33">
        <v>19719</v>
      </c>
      <c r="E751" s="34" t="s">
        <v>4537</v>
      </c>
      <c r="F751" s="22" t="str">
        <f t="shared" si="143"/>
        <v>קף טמרה</v>
      </c>
      <c r="G751" s="35" t="s">
        <v>12304</v>
      </c>
      <c r="H751" s="36" t="s">
        <v>12309</v>
      </c>
      <c r="I751" s="25" t="str">
        <f t="shared" si="144"/>
        <v>טמרה חג'אזי מוחמד</v>
      </c>
      <c r="J751" s="37">
        <v>17697</v>
      </c>
      <c r="K751" s="38">
        <v>17697</v>
      </c>
      <c r="L751" s="39">
        <v>0</v>
      </c>
      <c r="M751" s="40">
        <v>0</v>
      </c>
      <c r="N751" s="41">
        <v>0</v>
      </c>
      <c r="O751" s="42">
        <v>0</v>
      </c>
      <c r="P751" s="7">
        <f>VLOOKUP(C751,'ריכוז נתונים'!$B$3:$C$189,2)</f>
        <v>15</v>
      </c>
      <c r="Q751" s="47" t="b">
        <f t="shared" si="145"/>
        <v>0</v>
      </c>
      <c r="R751" s="7">
        <f t="shared" si="146"/>
        <v>0</v>
      </c>
      <c r="S751" s="47">
        <f t="shared" si="147"/>
        <v>1180</v>
      </c>
      <c r="T751" s="7">
        <f t="shared" si="148"/>
        <v>10.900000000000002</v>
      </c>
      <c r="U751" s="7" t="str">
        <f t="shared" si="149"/>
        <v>Gap</v>
      </c>
      <c r="V751" s="7">
        <f>IF(ISERROR(IF(INDEX(rosh!$O$4:$P$710,MATCH(I751,rosh!$O$4:$O$710,0),2)="Mayor",1,)),0,IF(INDEX(rosh!$O$4:$P$710,MATCH(I751,rosh!$O$4:$O$710,0),2)="Mayor",1,))</f>
        <v>0</v>
      </c>
      <c r="W751" s="7" t="str">
        <f t="shared" si="150"/>
        <v>FALSE טמרה</v>
      </c>
      <c r="X751" s="84">
        <f t="shared" si="155"/>
        <v>5138</v>
      </c>
      <c r="Y751" s="7">
        <f t="shared" si="151"/>
        <v>0</v>
      </c>
      <c r="Z751" s="7">
        <f t="shared" si="152"/>
        <v>13</v>
      </c>
      <c r="AA751" s="7" t="str">
        <f t="shared" si="153"/>
        <v>Gap</v>
      </c>
      <c r="AB751" s="7">
        <f t="shared" si="154"/>
        <v>0</v>
      </c>
    </row>
    <row r="752" spans="2:28" ht="15" thickTop="1" thickBot="1">
      <c r="B752" s="31">
        <v>8900</v>
      </c>
      <c r="C752" s="32" t="s">
        <v>12289</v>
      </c>
      <c r="D752" s="33">
        <v>19719</v>
      </c>
      <c r="E752" s="34" t="s">
        <v>84</v>
      </c>
      <c r="F752" s="22" t="str">
        <f t="shared" si="143"/>
        <v>ת טמרה</v>
      </c>
      <c r="G752" s="35" t="s">
        <v>12288</v>
      </c>
      <c r="H752" s="36" t="s">
        <v>12294</v>
      </c>
      <c r="I752" s="25" t="str">
        <f t="shared" si="144"/>
        <v>טמרה חג'אזי תייסיר</v>
      </c>
      <c r="J752" s="37">
        <v>17697</v>
      </c>
      <c r="K752" s="38">
        <v>17697</v>
      </c>
      <c r="L752" s="39">
        <v>0</v>
      </c>
      <c r="M752" s="40">
        <v>0</v>
      </c>
      <c r="N752" s="41">
        <v>0</v>
      </c>
      <c r="O752" s="42">
        <v>0</v>
      </c>
      <c r="P752" s="7">
        <f>VLOOKUP(C752,'ריכוז נתונים'!$B$3:$C$189,2)</f>
        <v>15</v>
      </c>
      <c r="Q752" s="47" t="b">
        <f t="shared" si="145"/>
        <v>0</v>
      </c>
      <c r="R752" s="7">
        <f t="shared" si="146"/>
        <v>0</v>
      </c>
      <c r="S752" s="47">
        <f t="shared" si="147"/>
        <v>1180</v>
      </c>
      <c r="T752" s="7">
        <f t="shared" si="148"/>
        <v>10.900000000000002</v>
      </c>
      <c r="U752" s="7" t="str">
        <f t="shared" si="149"/>
        <v>Gap</v>
      </c>
      <c r="V752" s="7">
        <f>IF(ISERROR(IF(INDEX(rosh!$O$4:$P$710,MATCH(I752,rosh!$O$4:$O$710,0),2)="Mayor",1,)),0,IF(INDEX(rosh!$O$4:$P$710,MATCH(I752,rosh!$O$4:$O$710,0),2)="Mayor",1,))</f>
        <v>0</v>
      </c>
      <c r="W752" s="7" t="str">
        <f t="shared" si="150"/>
        <v>FALSE טמרה</v>
      </c>
      <c r="X752" s="84">
        <f t="shared" si="155"/>
        <v>5138</v>
      </c>
      <c r="Y752" s="7">
        <f t="shared" si="151"/>
        <v>0</v>
      </c>
      <c r="Z752" s="7">
        <f t="shared" si="152"/>
        <v>13</v>
      </c>
      <c r="AA752" s="7" t="str">
        <f t="shared" si="153"/>
        <v>Gap</v>
      </c>
      <c r="AB752" s="7">
        <f t="shared" si="154"/>
        <v>0</v>
      </c>
    </row>
    <row r="753" spans="2:28" ht="15" thickTop="1" thickBot="1">
      <c r="B753" s="31">
        <v>1295</v>
      </c>
      <c r="C753" s="32" t="s">
        <v>12200</v>
      </c>
      <c r="D753" s="33">
        <v>3994</v>
      </c>
      <c r="E753" s="34" t="s">
        <v>778</v>
      </c>
      <c r="F753" s="22" t="str">
        <f t="shared" si="143"/>
        <v>י יאנוח-ג'ת</v>
      </c>
      <c r="G753" s="35" t="s">
        <v>12260</v>
      </c>
      <c r="H753" s="36"/>
      <c r="I753" s="25" t="str">
        <f t="shared" si="144"/>
        <v xml:space="preserve">יאנוח-ג'ת </v>
      </c>
      <c r="J753" s="37">
        <v>3637</v>
      </c>
      <c r="K753" s="38">
        <v>3637</v>
      </c>
      <c r="L753" s="39">
        <v>0.10833104206763816</v>
      </c>
      <c r="M753" s="40">
        <v>394</v>
      </c>
      <c r="N753" s="41">
        <v>0.10833104206763816</v>
      </c>
      <c r="O753" s="42">
        <v>394</v>
      </c>
      <c r="P753" s="7">
        <f>VLOOKUP(C753,'ריכוז נתונים'!$B$3:$C$189,2)</f>
        <v>9</v>
      </c>
      <c r="Q753" s="47" t="b">
        <f t="shared" si="145"/>
        <v>1</v>
      </c>
      <c r="R753" s="7">
        <f t="shared" si="146"/>
        <v>1</v>
      </c>
      <c r="S753" s="47">
        <f t="shared" si="147"/>
        <v>404</v>
      </c>
      <c r="T753" s="7">
        <f t="shared" si="148"/>
        <v>9.1000000000000014</v>
      </c>
      <c r="U753" s="7" t="str">
        <f t="shared" si="149"/>
        <v>Gap</v>
      </c>
      <c r="V753" s="7">
        <f>IF(ISERROR(IF(INDEX(rosh!$O$4:$P$710,MATCH(I753,rosh!$O$4:$O$710,0),2)="Mayor",1,)),0,IF(INDEX(rosh!$O$4:$P$710,MATCH(I753,rosh!$O$4:$O$710,0),2)="Mayor",1,))</f>
        <v>0</v>
      </c>
      <c r="W753" s="7" t="str">
        <f t="shared" si="150"/>
        <v>TRUE יאנוח-ג'ת</v>
      </c>
      <c r="X753" s="84">
        <f t="shared" si="155"/>
        <v>3634</v>
      </c>
      <c r="Y753" s="7">
        <f t="shared" si="151"/>
        <v>1</v>
      </c>
      <c r="Z753" s="7">
        <f t="shared" si="152"/>
        <v>10</v>
      </c>
      <c r="AA753" s="7" t="str">
        <f t="shared" si="153"/>
        <v>Gap</v>
      </c>
      <c r="AB753" s="7">
        <f t="shared" si="154"/>
        <v>1</v>
      </c>
    </row>
    <row r="754" spans="2:28" ht="15" thickTop="1" thickBot="1">
      <c r="B754" s="31">
        <v>1295</v>
      </c>
      <c r="C754" s="32" t="s">
        <v>12200</v>
      </c>
      <c r="D754" s="33">
        <v>3994</v>
      </c>
      <c r="E754" s="34" t="s">
        <v>0</v>
      </c>
      <c r="F754" s="22" t="str">
        <f t="shared" si="143"/>
        <v>ז יאנוח-ג'ת</v>
      </c>
      <c r="G754" s="35" t="s">
        <v>12271</v>
      </c>
      <c r="H754" s="36"/>
      <c r="I754" s="25" t="str">
        <f t="shared" si="144"/>
        <v xml:space="preserve">יאנוח-ג'ת </v>
      </c>
      <c r="J754" s="37">
        <v>3637</v>
      </c>
      <c r="K754" s="38">
        <v>3637</v>
      </c>
      <c r="L754" s="39">
        <v>0.10613142700027495</v>
      </c>
      <c r="M754" s="40">
        <v>386</v>
      </c>
      <c r="N754" s="41">
        <v>0.10613142700027495</v>
      </c>
      <c r="O754" s="42">
        <v>386</v>
      </c>
      <c r="P754" s="7">
        <f>VLOOKUP(C754,'ריכוז נתונים'!$B$3:$C$189,2)</f>
        <v>9</v>
      </c>
      <c r="Q754" s="47" t="b">
        <f t="shared" si="145"/>
        <v>1</v>
      </c>
      <c r="R754" s="7">
        <f t="shared" si="146"/>
        <v>1</v>
      </c>
      <c r="S754" s="47">
        <f t="shared" si="147"/>
        <v>404</v>
      </c>
      <c r="T754" s="7">
        <f t="shared" si="148"/>
        <v>9.1000000000000014</v>
      </c>
      <c r="U754" s="7" t="str">
        <f t="shared" si="149"/>
        <v>Gap</v>
      </c>
      <c r="V754" s="7">
        <f>IF(ISERROR(IF(INDEX(rosh!$O$4:$P$710,MATCH(I754,rosh!$O$4:$O$710,0),2)="Mayor",1,)),0,IF(INDEX(rosh!$O$4:$P$710,MATCH(I754,rosh!$O$4:$O$710,0),2)="Mayor",1,))</f>
        <v>0</v>
      </c>
      <c r="W754" s="7" t="str">
        <f t="shared" si="150"/>
        <v>TRUE יאנוח-ג'ת</v>
      </c>
      <c r="X754" s="84">
        <f t="shared" si="155"/>
        <v>3634</v>
      </c>
      <c r="Y754" s="7">
        <f t="shared" si="151"/>
        <v>1</v>
      </c>
      <c r="Z754" s="7">
        <f t="shared" si="152"/>
        <v>10</v>
      </c>
      <c r="AA754" s="7" t="str">
        <f t="shared" si="153"/>
        <v>Gap</v>
      </c>
      <c r="AB754" s="7">
        <f t="shared" si="154"/>
        <v>1</v>
      </c>
    </row>
    <row r="755" spans="2:28" ht="15" thickTop="1" thickBot="1">
      <c r="B755" s="31">
        <v>1295</v>
      </c>
      <c r="C755" s="32" t="s">
        <v>12200</v>
      </c>
      <c r="D755" s="33">
        <v>3994</v>
      </c>
      <c r="E755" s="34" t="s">
        <v>70</v>
      </c>
      <c r="F755" s="22" t="str">
        <f t="shared" si="143"/>
        <v>א יאנוח-ג'ת</v>
      </c>
      <c r="G755" s="35" t="s">
        <v>12282</v>
      </c>
      <c r="H755" s="36"/>
      <c r="I755" s="25" t="str">
        <f t="shared" si="144"/>
        <v xml:space="preserve">יאנוח-ג'ת </v>
      </c>
      <c r="J755" s="37">
        <v>3637</v>
      </c>
      <c r="K755" s="38">
        <v>3637</v>
      </c>
      <c r="L755" s="39">
        <v>0.10585647511685455</v>
      </c>
      <c r="M755" s="40">
        <v>385</v>
      </c>
      <c r="N755" s="41">
        <v>0.10585647511685455</v>
      </c>
      <c r="O755" s="42">
        <v>385</v>
      </c>
      <c r="P755" s="7">
        <f>VLOOKUP(C755,'ריכוז נתונים'!$B$3:$C$189,2)</f>
        <v>9</v>
      </c>
      <c r="Q755" s="47" t="b">
        <f t="shared" si="145"/>
        <v>1</v>
      </c>
      <c r="R755" s="7">
        <f t="shared" si="146"/>
        <v>1</v>
      </c>
      <c r="S755" s="47">
        <f t="shared" si="147"/>
        <v>404</v>
      </c>
      <c r="T755" s="7">
        <f t="shared" si="148"/>
        <v>9.1000000000000014</v>
      </c>
      <c r="U755" s="7" t="str">
        <f t="shared" si="149"/>
        <v>Gap</v>
      </c>
      <c r="V755" s="7">
        <f>IF(ISERROR(IF(INDEX(rosh!$O$4:$P$710,MATCH(I755,rosh!$O$4:$O$710,0),2)="Mayor",1,)),0,IF(INDEX(rosh!$O$4:$P$710,MATCH(I755,rosh!$O$4:$O$710,0),2)="Mayor",1,))</f>
        <v>0</v>
      </c>
      <c r="W755" s="7" t="str">
        <f t="shared" si="150"/>
        <v>TRUE יאנוח-ג'ת</v>
      </c>
      <c r="X755" s="84">
        <f t="shared" si="155"/>
        <v>3634</v>
      </c>
      <c r="Y755" s="7">
        <f t="shared" si="151"/>
        <v>1</v>
      </c>
      <c r="Z755" s="7">
        <f t="shared" si="152"/>
        <v>10</v>
      </c>
      <c r="AA755" s="7" t="str">
        <f t="shared" si="153"/>
        <v>Gap</v>
      </c>
      <c r="AB755" s="7">
        <f t="shared" si="154"/>
        <v>1</v>
      </c>
    </row>
    <row r="756" spans="2:28" ht="15" thickTop="1" thickBot="1">
      <c r="B756" s="31">
        <v>1295</v>
      </c>
      <c r="C756" s="32" t="s">
        <v>12200</v>
      </c>
      <c r="D756" s="33">
        <v>3994</v>
      </c>
      <c r="E756" s="34" t="s">
        <v>87</v>
      </c>
      <c r="F756" s="22" t="str">
        <f t="shared" si="143"/>
        <v>נ יאנוח-ג'ת</v>
      </c>
      <c r="G756" s="35" t="s">
        <v>12245</v>
      </c>
      <c r="H756" s="36"/>
      <c r="I756" s="25" t="str">
        <f t="shared" si="144"/>
        <v xml:space="preserve">יאנוח-ג'ת </v>
      </c>
      <c r="J756" s="37">
        <v>3637</v>
      </c>
      <c r="K756" s="38">
        <v>3637</v>
      </c>
      <c r="L756" s="39">
        <v>0.10475666758317294</v>
      </c>
      <c r="M756" s="40">
        <v>381</v>
      </c>
      <c r="N756" s="41">
        <v>0.10475666758317294</v>
      </c>
      <c r="O756" s="42">
        <v>381</v>
      </c>
      <c r="P756" s="7">
        <f>VLOOKUP(C756,'ריכוז נתונים'!$B$3:$C$189,2)</f>
        <v>9</v>
      </c>
      <c r="Q756" s="47" t="b">
        <f t="shared" si="145"/>
        <v>1</v>
      </c>
      <c r="R756" s="7">
        <f t="shared" si="146"/>
        <v>0.9</v>
      </c>
      <c r="S756" s="47">
        <f t="shared" si="147"/>
        <v>404</v>
      </c>
      <c r="T756" s="7">
        <f t="shared" si="148"/>
        <v>9.1000000000000014</v>
      </c>
      <c r="U756" s="7" t="str">
        <f t="shared" si="149"/>
        <v>Gap</v>
      </c>
      <c r="V756" s="7">
        <f>IF(ISERROR(IF(INDEX(rosh!$O$4:$P$710,MATCH(I756,rosh!$O$4:$O$710,0),2)="Mayor",1,)),0,IF(INDEX(rosh!$O$4:$P$710,MATCH(I756,rosh!$O$4:$O$710,0),2)="Mayor",1,))</f>
        <v>0</v>
      </c>
      <c r="W756" s="7" t="str">
        <f t="shared" si="150"/>
        <v>TRUE יאנוח-ג'ת</v>
      </c>
      <c r="X756" s="84">
        <f t="shared" si="155"/>
        <v>3634</v>
      </c>
      <c r="Y756" s="7">
        <f t="shared" si="151"/>
        <v>1</v>
      </c>
      <c r="Z756" s="7">
        <f t="shared" si="152"/>
        <v>10</v>
      </c>
      <c r="AA756" s="7" t="str">
        <f t="shared" si="153"/>
        <v>Gap</v>
      </c>
      <c r="AB756" s="7">
        <f t="shared" si="154"/>
        <v>1</v>
      </c>
    </row>
    <row r="757" spans="2:28" ht="15" thickTop="1" thickBot="1">
      <c r="B757" s="31">
        <v>1295</v>
      </c>
      <c r="C757" s="32" t="s">
        <v>12200</v>
      </c>
      <c r="D757" s="33">
        <v>3994</v>
      </c>
      <c r="E757" s="34" t="s">
        <v>380</v>
      </c>
      <c r="F757" s="22" t="str">
        <f t="shared" si="143"/>
        <v>נץ יאנוח-ג'ת</v>
      </c>
      <c r="G757" s="35" t="s">
        <v>12238</v>
      </c>
      <c r="H757" s="36"/>
      <c r="I757" s="25" t="str">
        <f t="shared" si="144"/>
        <v xml:space="preserve">יאנוח-ג'ת </v>
      </c>
      <c r="J757" s="37">
        <v>3637</v>
      </c>
      <c r="K757" s="38">
        <v>3637</v>
      </c>
      <c r="L757" s="39">
        <v>0.10310695628265054</v>
      </c>
      <c r="M757" s="40">
        <v>375</v>
      </c>
      <c r="N757" s="41">
        <v>0.10310695628265054</v>
      </c>
      <c r="O757" s="42">
        <v>375</v>
      </c>
      <c r="P757" s="7">
        <f>VLOOKUP(C757,'ריכוז נתונים'!$B$3:$C$189,2)</f>
        <v>9</v>
      </c>
      <c r="Q757" s="47" t="b">
        <f t="shared" si="145"/>
        <v>1</v>
      </c>
      <c r="R757" s="7">
        <f t="shared" si="146"/>
        <v>0.9</v>
      </c>
      <c r="S757" s="47">
        <f t="shared" si="147"/>
        <v>404</v>
      </c>
      <c r="T757" s="7">
        <f t="shared" si="148"/>
        <v>9.1000000000000014</v>
      </c>
      <c r="U757" s="7" t="str">
        <f t="shared" si="149"/>
        <v>Gap</v>
      </c>
      <c r="V757" s="7">
        <f>IF(ISERROR(IF(INDEX(rosh!$O$4:$P$710,MATCH(I757,rosh!$O$4:$O$710,0),2)="Mayor",1,)),0,IF(INDEX(rosh!$O$4:$P$710,MATCH(I757,rosh!$O$4:$O$710,0),2)="Mayor",1,))</f>
        <v>0</v>
      </c>
      <c r="W757" s="7" t="str">
        <f t="shared" si="150"/>
        <v>TRUE יאנוח-ג'ת</v>
      </c>
      <c r="X757" s="84">
        <f t="shared" si="155"/>
        <v>3634</v>
      </c>
      <c r="Y757" s="7">
        <f t="shared" si="151"/>
        <v>1</v>
      </c>
      <c r="Z757" s="7">
        <f t="shared" si="152"/>
        <v>10</v>
      </c>
      <c r="AA757" s="7" t="str">
        <f t="shared" si="153"/>
        <v>Gap</v>
      </c>
      <c r="AB757" s="7">
        <f t="shared" si="154"/>
        <v>1</v>
      </c>
    </row>
    <row r="758" spans="2:28" ht="15" thickTop="1" thickBot="1">
      <c r="B758" s="31">
        <v>1295</v>
      </c>
      <c r="C758" s="32" t="s">
        <v>12200</v>
      </c>
      <c r="D758" s="33">
        <v>3994</v>
      </c>
      <c r="E758" s="34" t="s">
        <v>259</v>
      </c>
      <c r="F758" s="22" t="str">
        <f t="shared" si="143"/>
        <v>ק יאנוח-ג'ת</v>
      </c>
      <c r="G758" s="35" t="s">
        <v>12207</v>
      </c>
      <c r="H758" s="36"/>
      <c r="I758" s="25" t="str">
        <f t="shared" si="144"/>
        <v xml:space="preserve">יאנוח-ג'ת </v>
      </c>
      <c r="J758" s="37">
        <v>3637</v>
      </c>
      <c r="K758" s="38">
        <v>3637</v>
      </c>
      <c r="L758" s="39">
        <v>9.7332966730822104E-2</v>
      </c>
      <c r="M758" s="40">
        <v>354</v>
      </c>
      <c r="N758" s="41">
        <v>9.7332966730822104E-2</v>
      </c>
      <c r="O758" s="42">
        <v>354</v>
      </c>
      <c r="P758" s="7">
        <f>VLOOKUP(C758,'ריכוז נתונים'!$B$3:$C$189,2)</f>
        <v>9</v>
      </c>
      <c r="Q758" s="47" t="b">
        <f t="shared" si="145"/>
        <v>1</v>
      </c>
      <c r="R758" s="7">
        <f t="shared" si="146"/>
        <v>0.9</v>
      </c>
      <c r="S758" s="47">
        <f t="shared" si="147"/>
        <v>404</v>
      </c>
      <c r="T758" s="7">
        <f t="shared" si="148"/>
        <v>9.1000000000000014</v>
      </c>
      <c r="U758" s="7" t="str">
        <f t="shared" si="149"/>
        <v>Gap</v>
      </c>
      <c r="V758" s="7">
        <f>IF(ISERROR(IF(INDEX(rosh!$O$4:$P$710,MATCH(I758,rosh!$O$4:$O$710,0),2)="Mayor",1,)),0,IF(INDEX(rosh!$O$4:$P$710,MATCH(I758,rosh!$O$4:$O$710,0),2)="Mayor",1,))</f>
        <v>0</v>
      </c>
      <c r="W758" s="7" t="str">
        <f t="shared" si="150"/>
        <v>TRUE יאנוח-ג'ת</v>
      </c>
      <c r="X758" s="84">
        <f t="shared" si="155"/>
        <v>3634</v>
      </c>
      <c r="Y758" s="7">
        <f t="shared" si="151"/>
        <v>1</v>
      </c>
      <c r="Z758" s="7">
        <f t="shared" si="152"/>
        <v>10</v>
      </c>
      <c r="AA758" s="7" t="str">
        <f t="shared" si="153"/>
        <v>Gap</v>
      </c>
      <c r="AB758" s="7">
        <f t="shared" si="154"/>
        <v>1</v>
      </c>
    </row>
    <row r="759" spans="2:28" ht="15" thickTop="1" thickBot="1">
      <c r="B759" s="31">
        <v>1295</v>
      </c>
      <c r="C759" s="32" t="s">
        <v>12200</v>
      </c>
      <c r="D759" s="33">
        <v>3994</v>
      </c>
      <c r="E759" s="34" t="s">
        <v>339</v>
      </c>
      <c r="F759" s="22" t="str">
        <f t="shared" si="143"/>
        <v>ץ יאנוח-ג'ת</v>
      </c>
      <c r="G759" s="35" t="s">
        <v>12200</v>
      </c>
      <c r="H759" s="36"/>
      <c r="I759" s="25" t="str">
        <f t="shared" si="144"/>
        <v xml:space="preserve">יאנוח-ג'ת </v>
      </c>
      <c r="J759" s="37">
        <v>3637</v>
      </c>
      <c r="K759" s="38">
        <v>3637</v>
      </c>
      <c r="L759" s="39">
        <v>9.5683255430299693E-2</v>
      </c>
      <c r="M759" s="40">
        <v>348</v>
      </c>
      <c r="N759" s="41">
        <v>9.5683255430299693E-2</v>
      </c>
      <c r="O759" s="42">
        <v>348</v>
      </c>
      <c r="P759" s="7">
        <f>VLOOKUP(C759,'ריכוז נתונים'!$B$3:$C$189,2)</f>
        <v>9</v>
      </c>
      <c r="Q759" s="47" t="b">
        <f t="shared" si="145"/>
        <v>1</v>
      </c>
      <c r="R759" s="7">
        <f t="shared" si="146"/>
        <v>0.9</v>
      </c>
      <c r="S759" s="47">
        <f t="shared" si="147"/>
        <v>404</v>
      </c>
      <c r="T759" s="7">
        <f t="shared" si="148"/>
        <v>9.1000000000000014</v>
      </c>
      <c r="U759" s="7" t="str">
        <f t="shared" si="149"/>
        <v>Gap</v>
      </c>
      <c r="V759" s="7">
        <f>IF(ISERROR(IF(INDEX(rosh!$O$4:$P$710,MATCH(I759,rosh!$O$4:$O$710,0),2)="Mayor",1,)),0,IF(INDEX(rosh!$O$4:$P$710,MATCH(I759,rosh!$O$4:$O$710,0),2)="Mayor",1,))</f>
        <v>0</v>
      </c>
      <c r="W759" s="7" t="str">
        <f t="shared" si="150"/>
        <v>TRUE יאנוח-ג'ת</v>
      </c>
      <c r="X759" s="84">
        <f t="shared" si="155"/>
        <v>3634</v>
      </c>
      <c r="Y759" s="7">
        <f t="shared" si="151"/>
        <v>1</v>
      </c>
      <c r="Z759" s="7">
        <f t="shared" si="152"/>
        <v>10</v>
      </c>
      <c r="AA759" s="7" t="str">
        <f t="shared" si="153"/>
        <v>Gap</v>
      </c>
      <c r="AB759" s="7">
        <f t="shared" si="154"/>
        <v>1</v>
      </c>
    </row>
    <row r="760" spans="2:28" ht="15" thickTop="1" thickBot="1">
      <c r="B760" s="31">
        <v>1295</v>
      </c>
      <c r="C760" s="32" t="s">
        <v>12200</v>
      </c>
      <c r="D760" s="33">
        <v>3994</v>
      </c>
      <c r="E760" s="34" t="s">
        <v>4537</v>
      </c>
      <c r="F760" s="22" t="str">
        <f t="shared" si="143"/>
        <v>קף יאנוח-ג'ת</v>
      </c>
      <c r="G760" s="35" t="s">
        <v>3333</v>
      </c>
      <c r="H760" s="36"/>
      <c r="I760" s="25" t="str">
        <f t="shared" si="144"/>
        <v xml:space="preserve">יאנוח-ג'ת </v>
      </c>
      <c r="J760" s="37">
        <v>3637</v>
      </c>
      <c r="K760" s="38">
        <v>3637</v>
      </c>
      <c r="L760" s="39">
        <v>9.513335166345889E-2</v>
      </c>
      <c r="M760" s="40">
        <v>346</v>
      </c>
      <c r="N760" s="41">
        <v>9.513335166345889E-2</v>
      </c>
      <c r="O760" s="42">
        <v>346</v>
      </c>
      <c r="P760" s="7">
        <f>VLOOKUP(C760,'ריכוז נתונים'!$B$3:$C$189,2)</f>
        <v>9</v>
      </c>
      <c r="Q760" s="47" t="b">
        <f t="shared" si="145"/>
        <v>1</v>
      </c>
      <c r="R760" s="7">
        <f t="shared" si="146"/>
        <v>0.9</v>
      </c>
      <c r="S760" s="47">
        <f t="shared" si="147"/>
        <v>404</v>
      </c>
      <c r="T760" s="7">
        <f t="shared" si="148"/>
        <v>9.1000000000000014</v>
      </c>
      <c r="U760" s="7" t="str">
        <f t="shared" si="149"/>
        <v>Gap</v>
      </c>
      <c r="V760" s="7">
        <f>IF(ISERROR(IF(INDEX(rosh!$O$4:$P$710,MATCH(I760,rosh!$O$4:$O$710,0),2)="Mayor",1,)),0,IF(INDEX(rosh!$O$4:$P$710,MATCH(I760,rosh!$O$4:$O$710,0),2)="Mayor",1,))</f>
        <v>0</v>
      </c>
      <c r="W760" s="7" t="str">
        <f t="shared" si="150"/>
        <v>TRUE יאנוח-ג'ת</v>
      </c>
      <c r="X760" s="84">
        <f t="shared" si="155"/>
        <v>3634</v>
      </c>
      <c r="Y760" s="7">
        <f t="shared" si="151"/>
        <v>1</v>
      </c>
      <c r="Z760" s="7">
        <f t="shared" si="152"/>
        <v>10</v>
      </c>
      <c r="AA760" s="7" t="str">
        <f t="shared" si="153"/>
        <v>Gap</v>
      </c>
      <c r="AB760" s="7">
        <f t="shared" si="154"/>
        <v>1</v>
      </c>
    </row>
    <row r="761" spans="2:28" ht="15" thickTop="1" thickBot="1">
      <c r="B761" s="31">
        <v>1295</v>
      </c>
      <c r="C761" s="32" t="s">
        <v>12200</v>
      </c>
      <c r="D761" s="33">
        <v>3994</v>
      </c>
      <c r="E761" s="34" t="s">
        <v>947</v>
      </c>
      <c r="F761" s="22" t="str">
        <f t="shared" si="143"/>
        <v>ינ יאנוח-ג'ת</v>
      </c>
      <c r="G761" s="35" t="s">
        <v>12252</v>
      </c>
      <c r="H761" s="36"/>
      <c r="I761" s="25" t="str">
        <f t="shared" si="144"/>
        <v xml:space="preserve">יאנוח-ג'ת </v>
      </c>
      <c r="J761" s="37">
        <v>3637</v>
      </c>
      <c r="K761" s="38">
        <v>3637</v>
      </c>
      <c r="L761" s="39">
        <v>9.2383832829254886E-2</v>
      </c>
      <c r="M761" s="40">
        <v>336</v>
      </c>
      <c r="N761" s="41">
        <v>9.2383832829254886E-2</v>
      </c>
      <c r="O761" s="42">
        <v>336</v>
      </c>
      <c r="P761" s="7">
        <f>VLOOKUP(C761,'ריכוז נתונים'!$B$3:$C$189,2)</f>
        <v>9</v>
      </c>
      <c r="Q761" s="47" t="b">
        <f t="shared" si="145"/>
        <v>1</v>
      </c>
      <c r="R761" s="7">
        <f t="shared" si="146"/>
        <v>0.8</v>
      </c>
      <c r="S761" s="47">
        <f t="shared" si="147"/>
        <v>404</v>
      </c>
      <c r="T761" s="7">
        <f t="shared" si="148"/>
        <v>9.1000000000000014</v>
      </c>
      <c r="U761" s="7" t="str">
        <f t="shared" si="149"/>
        <v>Gap</v>
      </c>
      <c r="V761" s="7">
        <f>IF(ISERROR(IF(INDEX(rosh!$O$4:$P$710,MATCH(I761,rosh!$O$4:$O$710,0),2)="Mayor",1,)),0,IF(INDEX(rosh!$O$4:$P$710,MATCH(I761,rosh!$O$4:$O$710,0),2)="Mayor",1,))</f>
        <v>0</v>
      </c>
      <c r="W761" s="7" t="str">
        <f t="shared" si="150"/>
        <v>TRUE יאנוח-ג'ת</v>
      </c>
      <c r="X761" s="84">
        <f t="shared" si="155"/>
        <v>3634</v>
      </c>
      <c r="Y761" s="7">
        <f t="shared" si="151"/>
        <v>1</v>
      </c>
      <c r="Z761" s="7">
        <f t="shared" si="152"/>
        <v>10</v>
      </c>
      <c r="AA761" s="7" t="str">
        <f t="shared" si="153"/>
        <v>Gap</v>
      </c>
      <c r="AB761" s="7">
        <f t="shared" si="154"/>
        <v>1</v>
      </c>
    </row>
    <row r="762" spans="2:28" ht="15" thickTop="1" thickBot="1">
      <c r="B762" s="31">
        <v>1295</v>
      </c>
      <c r="C762" s="32" t="s">
        <v>12200</v>
      </c>
      <c r="D762" s="33">
        <v>3994</v>
      </c>
      <c r="E762" s="34" t="s">
        <v>8485</v>
      </c>
      <c r="F762" s="22" t="str">
        <f t="shared" si="143"/>
        <v>ףי יאנוח-ג'ת</v>
      </c>
      <c r="G762" s="35" t="s">
        <v>12230</v>
      </c>
      <c r="H762" s="36"/>
      <c r="I762" s="25" t="str">
        <f t="shared" si="144"/>
        <v xml:space="preserve">יאנוח-ג'ת </v>
      </c>
      <c r="J762" s="37">
        <v>3637</v>
      </c>
      <c r="K762" s="38">
        <v>3637</v>
      </c>
      <c r="L762" s="39">
        <v>9.0459169645312074E-2</v>
      </c>
      <c r="M762" s="40">
        <v>329</v>
      </c>
      <c r="N762" s="41">
        <v>9.0459169645312074E-2</v>
      </c>
      <c r="O762" s="42">
        <v>329</v>
      </c>
      <c r="P762" s="7">
        <f>VLOOKUP(C762,'ריכוז נתונים'!$B$3:$C$189,2)</f>
        <v>9</v>
      </c>
      <c r="Q762" s="47" t="b">
        <f t="shared" si="145"/>
        <v>1</v>
      </c>
      <c r="R762" s="7">
        <f t="shared" si="146"/>
        <v>0.8</v>
      </c>
      <c r="S762" s="47">
        <f t="shared" si="147"/>
        <v>404</v>
      </c>
      <c r="T762" s="7">
        <f t="shared" si="148"/>
        <v>9.1000000000000014</v>
      </c>
      <c r="U762" s="7" t="str">
        <f t="shared" si="149"/>
        <v>Gap</v>
      </c>
      <c r="V762" s="7">
        <f>IF(ISERROR(IF(INDEX(rosh!$O$4:$P$710,MATCH(I762,rosh!$O$4:$O$710,0),2)="Mayor",1,)),0,IF(INDEX(rosh!$O$4:$P$710,MATCH(I762,rosh!$O$4:$O$710,0),2)="Mayor",1,))</f>
        <v>0</v>
      </c>
      <c r="W762" s="7" t="str">
        <f t="shared" si="150"/>
        <v>TRUE יאנוח-ג'ת</v>
      </c>
      <c r="X762" s="84">
        <f t="shared" si="155"/>
        <v>3634</v>
      </c>
      <c r="Y762" s="7">
        <f t="shared" si="151"/>
        <v>1</v>
      </c>
      <c r="Z762" s="7">
        <f t="shared" si="152"/>
        <v>10</v>
      </c>
      <c r="AA762" s="7" t="str">
        <f t="shared" si="153"/>
        <v>Gap</v>
      </c>
      <c r="AB762" s="7">
        <f t="shared" si="154"/>
        <v>1</v>
      </c>
    </row>
    <row r="763" spans="2:28" ht="15" thickTop="1" thickBot="1">
      <c r="B763" s="31">
        <v>1295</v>
      </c>
      <c r="C763" s="32" t="s">
        <v>12200</v>
      </c>
      <c r="D763" s="33">
        <v>3994</v>
      </c>
      <c r="E763" s="34" t="s">
        <v>573</v>
      </c>
      <c r="F763" s="22" t="str">
        <f t="shared" si="143"/>
        <v>זך יאנוח-ג'ת</v>
      </c>
      <c r="G763" s="35" t="s">
        <v>69</v>
      </c>
      <c r="H763" s="36" t="s">
        <v>12269</v>
      </c>
      <c r="I763" s="25" t="str">
        <f t="shared" si="144"/>
        <v>יאנוח-ג'ת חאסבאני מעדא</v>
      </c>
      <c r="J763" s="37">
        <v>3637</v>
      </c>
      <c r="K763" s="38">
        <v>3637</v>
      </c>
      <c r="L763" s="39">
        <v>5.499037668408029E-4</v>
      </c>
      <c r="M763" s="40">
        <v>2</v>
      </c>
      <c r="N763" s="41">
        <v>5.499037668408029E-4</v>
      </c>
      <c r="O763" s="42">
        <v>2</v>
      </c>
      <c r="P763" s="7">
        <f>VLOOKUP(C763,'ריכוז נתונים'!$B$3:$C$189,2)</f>
        <v>9</v>
      </c>
      <c r="Q763" s="47" t="b">
        <f t="shared" si="145"/>
        <v>0</v>
      </c>
      <c r="R763" s="7">
        <f t="shared" si="146"/>
        <v>0</v>
      </c>
      <c r="S763" s="47">
        <f t="shared" si="147"/>
        <v>404</v>
      </c>
      <c r="T763" s="7">
        <f t="shared" si="148"/>
        <v>9.1000000000000014</v>
      </c>
      <c r="U763" s="7" t="str">
        <f t="shared" si="149"/>
        <v>Gap</v>
      </c>
      <c r="V763" s="7">
        <f>IF(ISERROR(IF(INDEX(rosh!$O$4:$P$710,MATCH(I763,rosh!$O$4:$O$710,0),2)="Mayor",1,)),0,IF(INDEX(rosh!$O$4:$P$710,MATCH(I763,rosh!$O$4:$O$710,0),2)="Mayor",1,))</f>
        <v>1</v>
      </c>
      <c r="W763" s="7" t="str">
        <f t="shared" si="150"/>
        <v>FALSE יאנוח-ג'ת</v>
      </c>
      <c r="X763" s="84">
        <f t="shared" si="155"/>
        <v>3</v>
      </c>
      <c r="Y763" s="7">
        <f t="shared" si="151"/>
        <v>0</v>
      </c>
      <c r="Z763" s="7">
        <f t="shared" si="152"/>
        <v>10</v>
      </c>
      <c r="AA763" s="7" t="str">
        <f t="shared" si="153"/>
        <v>Gap</v>
      </c>
      <c r="AB763" s="7">
        <f t="shared" si="154"/>
        <v>0</v>
      </c>
    </row>
    <row r="764" spans="2:28" ht="15" thickTop="1" thickBot="1">
      <c r="B764" s="31">
        <v>1295</v>
      </c>
      <c r="C764" s="32" t="s">
        <v>12200</v>
      </c>
      <c r="D764" s="33">
        <v>3994</v>
      </c>
      <c r="E764" s="34" t="s">
        <v>8297</v>
      </c>
      <c r="F764" s="22" t="str">
        <f t="shared" si="143"/>
        <v>ףנ יאנוח-ג'ת</v>
      </c>
      <c r="G764" s="35" t="s">
        <v>12224</v>
      </c>
      <c r="H764" s="36" t="s">
        <v>7874</v>
      </c>
      <c r="I764" s="25" t="str">
        <f t="shared" si="144"/>
        <v>יאנוח-ג'ת סעיד יוסף</v>
      </c>
      <c r="J764" s="37">
        <v>3637</v>
      </c>
      <c r="K764" s="38">
        <v>3637</v>
      </c>
      <c r="L764" s="39">
        <v>2.7495188342040145E-4</v>
      </c>
      <c r="M764" s="40">
        <v>1</v>
      </c>
      <c r="N764" s="41">
        <v>2.7495188342040145E-4</v>
      </c>
      <c r="O764" s="42">
        <v>1</v>
      </c>
      <c r="P764" s="7">
        <f>VLOOKUP(C764,'ריכוז נתונים'!$B$3:$C$189,2)</f>
        <v>9</v>
      </c>
      <c r="Q764" s="47" t="b">
        <f t="shared" si="145"/>
        <v>0</v>
      </c>
      <c r="R764" s="7">
        <f t="shared" si="146"/>
        <v>0</v>
      </c>
      <c r="S764" s="47">
        <f t="shared" si="147"/>
        <v>404</v>
      </c>
      <c r="T764" s="7">
        <f t="shared" si="148"/>
        <v>9.1000000000000014</v>
      </c>
      <c r="U764" s="7" t="str">
        <f t="shared" si="149"/>
        <v>Gap</v>
      </c>
      <c r="V764" s="7">
        <f>IF(ISERROR(IF(INDEX(rosh!$O$4:$P$710,MATCH(I764,rosh!$O$4:$O$710,0),2)="Mayor",1,)),0,IF(INDEX(rosh!$O$4:$P$710,MATCH(I764,rosh!$O$4:$O$710,0),2)="Mayor",1,))</f>
        <v>0</v>
      </c>
      <c r="W764" s="7" t="str">
        <f t="shared" si="150"/>
        <v>FALSE יאנוח-ג'ת</v>
      </c>
      <c r="X764" s="84">
        <f t="shared" si="155"/>
        <v>3</v>
      </c>
      <c r="Y764" s="7">
        <f t="shared" si="151"/>
        <v>0</v>
      </c>
      <c r="Z764" s="7">
        <f t="shared" si="152"/>
        <v>10</v>
      </c>
      <c r="AA764" s="7" t="str">
        <f t="shared" si="153"/>
        <v>Gap</v>
      </c>
      <c r="AB764" s="7">
        <f t="shared" si="154"/>
        <v>0</v>
      </c>
    </row>
    <row r="765" spans="2:28" ht="15" thickTop="1" thickBot="1">
      <c r="B765" s="31">
        <v>46</v>
      </c>
      <c r="C765" s="32" t="s">
        <v>12148</v>
      </c>
      <c r="D765" s="33">
        <v>2404</v>
      </c>
      <c r="E765" s="34" t="s">
        <v>963</v>
      </c>
      <c r="F765" s="22" t="str">
        <f t="shared" si="143"/>
        <v>שס יבנאל</v>
      </c>
      <c r="G765" s="35" t="s">
        <v>962</v>
      </c>
      <c r="H765" s="36"/>
      <c r="I765" s="25" t="str">
        <f t="shared" si="144"/>
        <v xml:space="preserve">יבנאל </v>
      </c>
      <c r="J765" s="37">
        <v>1920</v>
      </c>
      <c r="K765" s="38">
        <v>1920</v>
      </c>
      <c r="L765" s="39">
        <v>0.42135416666666664</v>
      </c>
      <c r="M765" s="40">
        <v>809</v>
      </c>
      <c r="N765" s="41">
        <v>0.42135416666666664</v>
      </c>
      <c r="O765" s="42">
        <v>809</v>
      </c>
      <c r="P765" s="7">
        <f>VLOOKUP(C765,'ריכוז נתונים'!$B$3:$C$189,2)</f>
        <v>9</v>
      </c>
      <c r="Q765" s="47" t="b">
        <f t="shared" si="145"/>
        <v>1</v>
      </c>
      <c r="R765" s="7">
        <f t="shared" si="146"/>
        <v>3.8</v>
      </c>
      <c r="S765" s="47">
        <f t="shared" si="147"/>
        <v>213</v>
      </c>
      <c r="T765" s="7">
        <f t="shared" si="148"/>
        <v>7.9</v>
      </c>
      <c r="U765" s="7" t="str">
        <f t="shared" si="149"/>
        <v>Gap</v>
      </c>
      <c r="V765" s="7">
        <f>IF(ISERROR(IF(INDEX(rosh!$O$4:$P$710,MATCH(I765,rosh!$O$4:$O$710,0),2)="Mayor",1,)),0,IF(INDEX(rosh!$O$4:$P$710,MATCH(I765,rosh!$O$4:$O$710,0),2)="Mayor",1,))</f>
        <v>0</v>
      </c>
      <c r="W765" s="7" t="str">
        <f t="shared" si="150"/>
        <v>TRUE יבנאל</v>
      </c>
      <c r="X765" s="84">
        <f t="shared" si="155"/>
        <v>1673</v>
      </c>
      <c r="Y765" s="7">
        <f t="shared" si="151"/>
        <v>4</v>
      </c>
      <c r="Z765" s="7">
        <f t="shared" si="152"/>
        <v>9</v>
      </c>
      <c r="AA765" s="7" t="str">
        <f t="shared" si="153"/>
        <v/>
      </c>
      <c r="AB765" s="7">
        <f t="shared" si="154"/>
        <v>4</v>
      </c>
    </row>
    <row r="766" spans="2:28" ht="15" thickTop="1" thickBot="1">
      <c r="B766" s="31">
        <v>46</v>
      </c>
      <c r="C766" s="32" t="s">
        <v>12148</v>
      </c>
      <c r="D766" s="33">
        <v>2404</v>
      </c>
      <c r="E766" s="34" t="s">
        <v>87</v>
      </c>
      <c r="F766" s="22" t="str">
        <f t="shared" si="143"/>
        <v>נ יבנאל</v>
      </c>
      <c r="G766" s="35" t="s">
        <v>12170</v>
      </c>
      <c r="H766" s="36"/>
      <c r="I766" s="25" t="str">
        <f t="shared" si="144"/>
        <v xml:space="preserve">יבנאל </v>
      </c>
      <c r="J766" s="37">
        <v>1920</v>
      </c>
      <c r="K766" s="38">
        <v>1920</v>
      </c>
      <c r="L766" s="39">
        <v>0.29583333333333334</v>
      </c>
      <c r="M766" s="40">
        <v>568</v>
      </c>
      <c r="N766" s="41">
        <v>0.29583333333333334</v>
      </c>
      <c r="O766" s="42">
        <v>568</v>
      </c>
      <c r="P766" s="7">
        <f>VLOOKUP(C766,'ריכוז נתונים'!$B$3:$C$189,2)</f>
        <v>9</v>
      </c>
      <c r="Q766" s="47" t="b">
        <f t="shared" si="145"/>
        <v>1</v>
      </c>
      <c r="R766" s="7">
        <f t="shared" si="146"/>
        <v>2.7</v>
      </c>
      <c r="S766" s="47">
        <f t="shared" si="147"/>
        <v>213</v>
      </c>
      <c r="T766" s="7">
        <f t="shared" si="148"/>
        <v>7.9</v>
      </c>
      <c r="U766" s="7" t="str">
        <f t="shared" si="149"/>
        <v>Gap</v>
      </c>
      <c r="V766" s="7">
        <f>IF(ISERROR(IF(INDEX(rosh!$O$4:$P$710,MATCH(I766,rosh!$O$4:$O$710,0),2)="Mayor",1,)),0,IF(INDEX(rosh!$O$4:$P$710,MATCH(I766,rosh!$O$4:$O$710,0),2)="Mayor",1,))</f>
        <v>0</v>
      </c>
      <c r="W766" s="7" t="str">
        <f t="shared" si="150"/>
        <v>TRUE יבנאל</v>
      </c>
      <c r="X766" s="84">
        <f t="shared" si="155"/>
        <v>1673</v>
      </c>
      <c r="Y766" s="7">
        <f t="shared" si="151"/>
        <v>3</v>
      </c>
      <c r="Z766" s="7">
        <f t="shared" si="152"/>
        <v>9</v>
      </c>
      <c r="AA766" s="7" t="str">
        <f t="shared" si="153"/>
        <v/>
      </c>
      <c r="AB766" s="7">
        <f t="shared" si="154"/>
        <v>3</v>
      </c>
    </row>
    <row r="767" spans="2:28" ht="15" thickTop="1" thickBot="1">
      <c r="B767" s="31">
        <v>46</v>
      </c>
      <c r="C767" s="32" t="s">
        <v>12148</v>
      </c>
      <c r="D767" s="33">
        <v>2404</v>
      </c>
      <c r="E767" s="34" t="s">
        <v>573</v>
      </c>
      <c r="F767" s="22" t="str">
        <f t="shared" si="143"/>
        <v>זך יבנאל</v>
      </c>
      <c r="G767" s="35" t="s">
        <v>12192</v>
      </c>
      <c r="H767" s="36"/>
      <c r="I767" s="25" t="str">
        <f t="shared" si="144"/>
        <v xml:space="preserve">יבנאל </v>
      </c>
      <c r="J767" s="37">
        <v>1920</v>
      </c>
      <c r="K767" s="38">
        <v>1920</v>
      </c>
      <c r="L767" s="39">
        <v>0.15416666666666667</v>
      </c>
      <c r="M767" s="40">
        <v>296</v>
      </c>
      <c r="N767" s="41">
        <v>0.15416666666666667</v>
      </c>
      <c r="O767" s="42">
        <v>296</v>
      </c>
      <c r="P767" s="7">
        <f>VLOOKUP(C767,'ריכוז נתונים'!$B$3:$C$189,2)</f>
        <v>9</v>
      </c>
      <c r="Q767" s="47" t="b">
        <f t="shared" si="145"/>
        <v>1</v>
      </c>
      <c r="R767" s="7">
        <f t="shared" si="146"/>
        <v>1.4</v>
      </c>
      <c r="S767" s="47">
        <f t="shared" si="147"/>
        <v>213</v>
      </c>
      <c r="T767" s="7">
        <f t="shared" si="148"/>
        <v>7.9</v>
      </c>
      <c r="U767" s="7" t="str">
        <f t="shared" si="149"/>
        <v>Gap</v>
      </c>
      <c r="V767" s="7">
        <f>IF(ISERROR(IF(INDEX(rosh!$O$4:$P$710,MATCH(I767,rosh!$O$4:$O$710,0),2)="Mayor",1,)),0,IF(INDEX(rosh!$O$4:$P$710,MATCH(I767,rosh!$O$4:$O$710,0),2)="Mayor",1,))</f>
        <v>0</v>
      </c>
      <c r="W767" s="7" t="str">
        <f t="shared" si="150"/>
        <v>TRUE יבנאל</v>
      </c>
      <c r="X767" s="84">
        <f t="shared" si="155"/>
        <v>1673</v>
      </c>
      <c r="Y767" s="7">
        <f t="shared" si="151"/>
        <v>2</v>
      </c>
      <c r="Z767" s="7">
        <f t="shared" si="152"/>
        <v>9</v>
      </c>
      <c r="AA767" s="7" t="str">
        <f t="shared" si="153"/>
        <v/>
      </c>
      <c r="AB767" s="7">
        <f t="shared" si="154"/>
        <v>2</v>
      </c>
    </row>
    <row r="768" spans="2:28" ht="15" thickTop="1" thickBot="1">
      <c r="B768" s="31">
        <v>46</v>
      </c>
      <c r="C768" s="32" t="s">
        <v>12148</v>
      </c>
      <c r="D768" s="33">
        <v>2404</v>
      </c>
      <c r="E768" s="34" t="s">
        <v>259</v>
      </c>
      <c r="F768" s="22" t="str">
        <f t="shared" si="143"/>
        <v>ק יבנאל</v>
      </c>
      <c r="G768" s="35" t="s">
        <v>12155</v>
      </c>
      <c r="H768" s="36" t="s">
        <v>3498</v>
      </c>
      <c r="I768" s="25" t="str">
        <f t="shared" si="144"/>
        <v>יבנאל בוחבוט מאיר</v>
      </c>
      <c r="J768" s="37">
        <v>1920</v>
      </c>
      <c r="K768" s="38">
        <v>1920</v>
      </c>
      <c r="L768" s="39">
        <v>5.8333333333333334E-2</v>
      </c>
      <c r="M768" s="40">
        <v>112</v>
      </c>
      <c r="N768" s="41">
        <v>5.8333333333333334E-2</v>
      </c>
      <c r="O768" s="42">
        <v>112</v>
      </c>
      <c r="P768" s="7">
        <f>VLOOKUP(C768,'ריכוז נתונים'!$B$3:$C$189,2)</f>
        <v>9</v>
      </c>
      <c r="Q768" s="47" t="b">
        <f t="shared" si="145"/>
        <v>0</v>
      </c>
      <c r="R768" s="7">
        <f t="shared" si="146"/>
        <v>0</v>
      </c>
      <c r="S768" s="47">
        <f t="shared" si="147"/>
        <v>213</v>
      </c>
      <c r="T768" s="7">
        <f t="shared" si="148"/>
        <v>7.9</v>
      </c>
      <c r="U768" s="7" t="str">
        <f t="shared" si="149"/>
        <v>Gap</v>
      </c>
      <c r="V768" s="7">
        <f>IF(ISERROR(IF(INDEX(rosh!$O$4:$P$710,MATCH(I768,rosh!$O$4:$O$710,0),2)="Mayor",1,)),0,IF(INDEX(rosh!$O$4:$P$710,MATCH(I768,rosh!$O$4:$O$710,0),2)="Mayor",1,))</f>
        <v>0</v>
      </c>
      <c r="W768" s="7" t="str">
        <f t="shared" si="150"/>
        <v>FALSE יבנאל</v>
      </c>
      <c r="X768" s="84">
        <f t="shared" si="155"/>
        <v>247</v>
      </c>
      <c r="Y768" s="7">
        <f t="shared" si="151"/>
        <v>0</v>
      </c>
      <c r="Z768" s="7">
        <f t="shared" si="152"/>
        <v>9</v>
      </c>
      <c r="AA768" s="7" t="str">
        <f t="shared" si="153"/>
        <v/>
      </c>
      <c r="AB768" s="7">
        <f t="shared" si="154"/>
        <v>0</v>
      </c>
    </row>
    <row r="769" spans="2:28" ht="15" thickTop="1" thickBot="1">
      <c r="B769" s="31">
        <v>46</v>
      </c>
      <c r="C769" s="32" t="s">
        <v>12148</v>
      </c>
      <c r="D769" s="33">
        <v>2404</v>
      </c>
      <c r="E769" s="34" t="s">
        <v>339</v>
      </c>
      <c r="F769" s="22" t="str">
        <f t="shared" si="143"/>
        <v>ץ יבנאל</v>
      </c>
      <c r="G769" s="35" t="s">
        <v>150</v>
      </c>
      <c r="H769" s="36" t="s">
        <v>12168</v>
      </c>
      <c r="I769" s="25" t="str">
        <f t="shared" si="144"/>
        <v>יבנאל עמרוסי אלון</v>
      </c>
      <c r="J769" s="37">
        <v>1920</v>
      </c>
      <c r="K769" s="38">
        <v>1920</v>
      </c>
      <c r="L769" s="39">
        <v>3.3333333333333333E-2</v>
      </c>
      <c r="M769" s="40">
        <v>64</v>
      </c>
      <c r="N769" s="41">
        <v>3.3333333333333333E-2</v>
      </c>
      <c r="O769" s="42">
        <v>64</v>
      </c>
      <c r="P769" s="7">
        <f>VLOOKUP(C769,'ריכוז נתונים'!$B$3:$C$189,2)</f>
        <v>9</v>
      </c>
      <c r="Q769" s="47" t="b">
        <f t="shared" si="145"/>
        <v>0</v>
      </c>
      <c r="R769" s="7">
        <f t="shared" si="146"/>
        <v>0</v>
      </c>
      <c r="S769" s="47">
        <f t="shared" si="147"/>
        <v>213</v>
      </c>
      <c r="T769" s="7">
        <f t="shared" si="148"/>
        <v>7.9</v>
      </c>
      <c r="U769" s="7" t="str">
        <f t="shared" si="149"/>
        <v>Gap</v>
      </c>
      <c r="V769" s="7">
        <f>IF(ISERROR(IF(INDEX(rosh!$O$4:$P$710,MATCH(I769,rosh!$O$4:$O$710,0),2)="Mayor",1,)),0,IF(INDEX(rosh!$O$4:$P$710,MATCH(I769,rosh!$O$4:$O$710,0),2)="Mayor",1,))</f>
        <v>0</v>
      </c>
      <c r="W769" s="7" t="str">
        <f t="shared" si="150"/>
        <v>FALSE יבנאל</v>
      </c>
      <c r="X769" s="84">
        <f t="shared" si="155"/>
        <v>247</v>
      </c>
      <c r="Y769" s="7">
        <f t="shared" si="151"/>
        <v>0</v>
      </c>
      <c r="Z769" s="7">
        <f t="shared" si="152"/>
        <v>9</v>
      </c>
      <c r="AA769" s="7" t="str">
        <f t="shared" si="153"/>
        <v/>
      </c>
      <c r="AB769" s="7">
        <f t="shared" si="154"/>
        <v>0</v>
      </c>
    </row>
    <row r="770" spans="2:28" ht="15" thickTop="1" thickBot="1">
      <c r="B770" s="31">
        <v>46</v>
      </c>
      <c r="C770" s="32" t="s">
        <v>12148</v>
      </c>
      <c r="D770" s="33">
        <v>2404</v>
      </c>
      <c r="E770" s="34" t="s">
        <v>10842</v>
      </c>
      <c r="F770" s="22" t="str">
        <f t="shared" si="143"/>
        <v>יח יבנאל</v>
      </c>
      <c r="G770" s="35" t="s">
        <v>12182</v>
      </c>
      <c r="H770" s="36"/>
      <c r="I770" s="25" t="str">
        <f t="shared" si="144"/>
        <v xml:space="preserve">יבנאל </v>
      </c>
      <c r="J770" s="37">
        <v>1920</v>
      </c>
      <c r="K770" s="38">
        <v>1920</v>
      </c>
      <c r="L770" s="39">
        <v>2.8125000000000001E-2</v>
      </c>
      <c r="M770" s="40">
        <v>54</v>
      </c>
      <c r="N770" s="41">
        <v>2.8125000000000001E-2</v>
      </c>
      <c r="O770" s="42">
        <v>54</v>
      </c>
      <c r="P770" s="7">
        <f>VLOOKUP(C770,'ריכוז נתונים'!$B$3:$C$189,2)</f>
        <v>9</v>
      </c>
      <c r="Q770" s="47" t="b">
        <f t="shared" si="145"/>
        <v>0</v>
      </c>
      <c r="R770" s="7">
        <f t="shared" si="146"/>
        <v>0</v>
      </c>
      <c r="S770" s="47">
        <f t="shared" si="147"/>
        <v>213</v>
      </c>
      <c r="T770" s="7">
        <f t="shared" si="148"/>
        <v>7.9</v>
      </c>
      <c r="U770" s="7" t="str">
        <f t="shared" si="149"/>
        <v>Gap</v>
      </c>
      <c r="V770" s="7">
        <f>IF(ISERROR(IF(INDEX(rosh!$O$4:$P$710,MATCH(I770,rosh!$O$4:$O$710,0),2)="Mayor",1,)),0,IF(INDEX(rosh!$O$4:$P$710,MATCH(I770,rosh!$O$4:$O$710,0),2)="Mayor",1,))</f>
        <v>0</v>
      </c>
      <c r="W770" s="7" t="str">
        <f t="shared" si="150"/>
        <v>FALSE יבנאל</v>
      </c>
      <c r="X770" s="84">
        <f t="shared" si="155"/>
        <v>247</v>
      </c>
      <c r="Y770" s="7">
        <f t="shared" si="151"/>
        <v>0</v>
      </c>
      <c r="Z770" s="7">
        <f t="shared" si="152"/>
        <v>9</v>
      </c>
      <c r="AA770" s="7" t="str">
        <f t="shared" si="153"/>
        <v/>
      </c>
      <c r="AB770" s="7">
        <f t="shared" si="154"/>
        <v>0</v>
      </c>
    </row>
    <row r="771" spans="2:28" ht="15" thickTop="1" thickBot="1">
      <c r="B771" s="31">
        <v>46</v>
      </c>
      <c r="C771" s="32" t="s">
        <v>12148</v>
      </c>
      <c r="D771" s="33">
        <v>2404</v>
      </c>
      <c r="E771" s="34" t="s">
        <v>126</v>
      </c>
      <c r="F771" s="22" t="str">
        <f t="shared" si="143"/>
        <v>מחל יבנאל</v>
      </c>
      <c r="G771" s="35" t="s">
        <v>1624</v>
      </c>
      <c r="H771" s="36" t="s">
        <v>12180</v>
      </c>
      <c r="I771" s="25" t="str">
        <f t="shared" si="144"/>
        <v>יבנאל כהן רוני</v>
      </c>
      <c r="J771" s="37">
        <v>1920</v>
      </c>
      <c r="K771" s="38">
        <v>1920</v>
      </c>
      <c r="L771" s="39">
        <v>8.8541666666666664E-3</v>
      </c>
      <c r="M771" s="40">
        <v>17</v>
      </c>
      <c r="N771" s="41">
        <v>8.8541666666666664E-3</v>
      </c>
      <c r="O771" s="42">
        <v>17</v>
      </c>
      <c r="P771" s="7">
        <f>VLOOKUP(C771,'ריכוז נתונים'!$B$3:$C$189,2)</f>
        <v>9</v>
      </c>
      <c r="Q771" s="47" t="b">
        <f t="shared" si="145"/>
        <v>0</v>
      </c>
      <c r="R771" s="7">
        <f t="shared" si="146"/>
        <v>0</v>
      </c>
      <c r="S771" s="47">
        <f t="shared" si="147"/>
        <v>213</v>
      </c>
      <c r="T771" s="7">
        <f t="shared" si="148"/>
        <v>7.9</v>
      </c>
      <c r="U771" s="7" t="str">
        <f t="shared" si="149"/>
        <v>Gap</v>
      </c>
      <c r="V771" s="7">
        <f>IF(ISERROR(IF(INDEX(rosh!$O$4:$P$710,MATCH(I771,rosh!$O$4:$O$710,0),2)="Mayor",1,)),0,IF(INDEX(rosh!$O$4:$P$710,MATCH(I771,rosh!$O$4:$O$710,0),2)="Mayor",1,))</f>
        <v>1</v>
      </c>
      <c r="W771" s="7" t="str">
        <f t="shared" si="150"/>
        <v>FALSE יבנאל</v>
      </c>
      <c r="X771" s="84">
        <f t="shared" si="155"/>
        <v>247</v>
      </c>
      <c r="Y771" s="7">
        <f t="shared" si="151"/>
        <v>0</v>
      </c>
      <c r="Z771" s="7">
        <f t="shared" si="152"/>
        <v>9</v>
      </c>
      <c r="AA771" s="7" t="str">
        <f t="shared" si="153"/>
        <v/>
      </c>
      <c r="AB771" s="7">
        <f t="shared" si="154"/>
        <v>1</v>
      </c>
    </row>
    <row r="772" spans="2:28" ht="15" thickTop="1" thickBot="1">
      <c r="B772" s="31">
        <v>2660</v>
      </c>
      <c r="C772" s="32" t="s">
        <v>12046</v>
      </c>
      <c r="D772" s="33">
        <v>27839</v>
      </c>
      <c r="E772" s="34" t="s">
        <v>1186</v>
      </c>
      <c r="F772" s="22" t="str">
        <f t="shared" si="143"/>
        <v>יש יבנה</v>
      </c>
      <c r="G772" s="35" t="s">
        <v>12092</v>
      </c>
      <c r="H772" s="36" t="s">
        <v>12103</v>
      </c>
      <c r="I772" s="25" t="str">
        <f t="shared" si="144"/>
        <v>יבנה גוב ארי צבי</v>
      </c>
      <c r="J772" s="37">
        <v>15209</v>
      </c>
      <c r="K772" s="38">
        <v>15209</v>
      </c>
      <c r="L772" s="39">
        <v>0.28535735419817215</v>
      </c>
      <c r="M772" s="40">
        <v>4340</v>
      </c>
      <c r="N772" s="41">
        <v>0.28535735419817215</v>
      </c>
      <c r="O772" s="42">
        <v>4340</v>
      </c>
      <c r="P772" s="7">
        <f>VLOOKUP(C772,'ריכוז נתונים'!$B$3:$C$189,2)</f>
        <v>15</v>
      </c>
      <c r="Q772" s="47" t="b">
        <f t="shared" si="145"/>
        <v>1</v>
      </c>
      <c r="R772" s="7">
        <f t="shared" si="146"/>
        <v>4.3</v>
      </c>
      <c r="S772" s="47">
        <f t="shared" si="147"/>
        <v>1014</v>
      </c>
      <c r="T772" s="7">
        <f t="shared" si="148"/>
        <v>13.6</v>
      </c>
      <c r="U772" s="7" t="str">
        <f t="shared" si="149"/>
        <v>Gap</v>
      </c>
      <c r="V772" s="7">
        <f>IF(ISERROR(IF(INDEX(rosh!$O$4:$P$710,MATCH(I772,rosh!$O$4:$O$710,0),2)="Mayor",1,)),0,IF(INDEX(rosh!$O$4:$P$710,MATCH(I772,rosh!$O$4:$O$710,0),2)="Mayor",1,))</f>
        <v>1</v>
      </c>
      <c r="W772" s="7" t="str">
        <f t="shared" si="150"/>
        <v>TRUE יבנה</v>
      </c>
      <c r="X772" s="84">
        <f t="shared" si="155"/>
        <v>13765</v>
      </c>
      <c r="Y772" s="7">
        <f t="shared" si="151"/>
        <v>5</v>
      </c>
      <c r="Z772" s="7">
        <f t="shared" si="152"/>
        <v>15</v>
      </c>
      <c r="AA772" s="7" t="str">
        <f t="shared" si="153"/>
        <v/>
      </c>
      <c r="AB772" s="7">
        <f t="shared" si="154"/>
        <v>6</v>
      </c>
    </row>
    <row r="773" spans="2:28" ht="15" thickTop="1" thickBot="1">
      <c r="B773" s="31">
        <v>2660</v>
      </c>
      <c r="C773" s="32" t="s">
        <v>12046</v>
      </c>
      <c r="D773" s="33">
        <v>27839</v>
      </c>
      <c r="E773" s="34" t="s">
        <v>963</v>
      </c>
      <c r="F773" s="22" t="str">
        <f t="shared" ref="F773:F836" si="156">E773&amp;" "&amp;C773</f>
        <v>שס יבנה</v>
      </c>
      <c r="G773" s="35" t="s">
        <v>12045</v>
      </c>
      <c r="H773" s="36"/>
      <c r="I773" s="25" t="str">
        <f t="shared" ref="I773:I836" si="157">C773&amp;" "&amp;H773</f>
        <v xml:space="preserve">יבנה </v>
      </c>
      <c r="J773" s="37">
        <v>15209</v>
      </c>
      <c r="K773" s="38">
        <v>15209</v>
      </c>
      <c r="L773" s="39">
        <v>0.19291209152475508</v>
      </c>
      <c r="M773" s="40">
        <v>2934</v>
      </c>
      <c r="N773" s="41">
        <v>0.19291209152475508</v>
      </c>
      <c r="O773" s="42">
        <v>2934</v>
      </c>
      <c r="P773" s="7">
        <f>VLOOKUP(C773,'ריכוז נתונים'!$B$3:$C$189,2)</f>
        <v>15</v>
      </c>
      <c r="Q773" s="47" t="b">
        <f t="shared" ref="Q773:Q836" si="158">IF(M773&gt;K773/P773*0.75,TRUE,FALSE)</f>
        <v>1</v>
      </c>
      <c r="R773" s="7">
        <f t="shared" ref="R773:R836" si="159">IF(Q773=TRUE,ROUND(P773*M773/K773,1),0)</f>
        <v>2.9</v>
      </c>
      <c r="S773" s="47">
        <f t="shared" ref="S773:S836" si="160">ROUND(K773/P773,0)</f>
        <v>1014</v>
      </c>
      <c r="T773" s="7">
        <f t="shared" ref="T773:T836" si="161">SUMIF($C$4:$C$1887,C773,$R$4:$R$1887)</f>
        <v>13.6</v>
      </c>
      <c r="U773" s="7" t="str">
        <f t="shared" ref="U773:U836" si="162">IF(T773&lt;&gt;P773,"Gap","")</f>
        <v>Gap</v>
      </c>
      <c r="V773" s="7">
        <f>IF(ISERROR(IF(INDEX(rosh!$O$4:$P$710,MATCH(I773,rosh!$O$4:$O$710,0),2)="Mayor",1,)),0,IF(INDEX(rosh!$O$4:$P$710,MATCH(I773,rosh!$O$4:$O$710,0),2)="Mayor",1,))</f>
        <v>0</v>
      </c>
      <c r="W773" s="7" t="str">
        <f t="shared" ref="W773:W836" si="163">Q773&amp;" "&amp;C773</f>
        <v>TRUE יבנה</v>
      </c>
      <c r="X773" s="84">
        <f t="shared" si="155"/>
        <v>13765</v>
      </c>
      <c r="Y773" s="7">
        <f t="shared" ref="Y773:Y836" si="164">IF(Q773=TRUE,ROUND(P773*M773/X773,0),)</f>
        <v>3</v>
      </c>
      <c r="Z773" s="7">
        <f t="shared" ref="Z773:Z836" si="165">SUMIF($C$4:$C$1887,C773,$Y$4:$Y$1887)</f>
        <v>15</v>
      </c>
      <c r="AA773" s="7" t="str">
        <f t="shared" ref="AA773:AA836" si="166">IF(Z773&lt;&gt;P773,"Gap","")</f>
        <v/>
      </c>
      <c r="AB773" s="7">
        <f t="shared" ref="AB773:AB836" si="167">IF(AND(V773=1,OR(Z773=P773,Z773&lt;P773)),Y773+1,Y773)</f>
        <v>3</v>
      </c>
    </row>
    <row r="774" spans="2:28" ht="15" thickTop="1" thickBot="1">
      <c r="B774" s="31">
        <v>2660</v>
      </c>
      <c r="C774" s="32" t="s">
        <v>12046</v>
      </c>
      <c r="D774" s="33">
        <v>27839</v>
      </c>
      <c r="E774" s="34" t="s">
        <v>639</v>
      </c>
      <c r="F774" s="22" t="str">
        <f t="shared" si="156"/>
        <v>ר יבנה</v>
      </c>
      <c r="G774" s="35" t="s">
        <v>12059</v>
      </c>
      <c r="H774" s="36" t="s">
        <v>12071</v>
      </c>
      <c r="I774" s="25" t="str">
        <f t="shared" si="157"/>
        <v>יבנה ארנפרוינד כהן רונית</v>
      </c>
      <c r="J774" s="37">
        <v>15209</v>
      </c>
      <c r="K774" s="38">
        <v>15209</v>
      </c>
      <c r="L774" s="39">
        <v>9.8428562035636796E-2</v>
      </c>
      <c r="M774" s="40">
        <v>1497</v>
      </c>
      <c r="N774" s="41">
        <v>9.8428562035636796E-2</v>
      </c>
      <c r="O774" s="42">
        <v>1497</v>
      </c>
      <c r="P774" s="7">
        <f>VLOOKUP(C774,'ריכוז נתונים'!$B$3:$C$189,2)</f>
        <v>15</v>
      </c>
      <c r="Q774" s="47" t="b">
        <f t="shared" si="158"/>
        <v>1</v>
      </c>
      <c r="R774" s="7">
        <f t="shared" si="159"/>
        <v>1.5</v>
      </c>
      <c r="S774" s="47">
        <f t="shared" si="160"/>
        <v>1014</v>
      </c>
      <c r="T774" s="7">
        <f t="shared" si="161"/>
        <v>13.6</v>
      </c>
      <c r="U774" s="7" t="str">
        <f t="shared" si="162"/>
        <v>Gap</v>
      </c>
      <c r="V774" s="7">
        <f>IF(ISERROR(IF(INDEX(rosh!$O$4:$P$710,MATCH(I774,rosh!$O$4:$O$710,0),2)="Mayor",1,)),0,IF(INDEX(rosh!$O$4:$P$710,MATCH(I774,rosh!$O$4:$O$710,0),2)="Mayor",1,))</f>
        <v>0</v>
      </c>
      <c r="W774" s="7" t="str">
        <f t="shared" si="163"/>
        <v>TRUE יבנה</v>
      </c>
      <c r="X774" s="84">
        <f t="shared" si="155"/>
        <v>13765</v>
      </c>
      <c r="Y774" s="7">
        <f t="shared" si="164"/>
        <v>2</v>
      </c>
      <c r="Z774" s="7">
        <f t="shared" si="165"/>
        <v>15</v>
      </c>
      <c r="AA774" s="7" t="str">
        <f t="shared" si="166"/>
        <v/>
      </c>
      <c r="AB774" s="7">
        <f t="shared" si="167"/>
        <v>2</v>
      </c>
    </row>
    <row r="775" spans="2:28" ht="15" thickTop="1" thickBot="1">
      <c r="B775" s="31">
        <v>2660</v>
      </c>
      <c r="C775" s="32" t="s">
        <v>12046</v>
      </c>
      <c r="D775" s="33">
        <v>27839</v>
      </c>
      <c r="E775" s="34" t="s">
        <v>1007</v>
      </c>
      <c r="F775" s="22" t="str">
        <f t="shared" si="156"/>
        <v>טב יבנה</v>
      </c>
      <c r="G775" s="35" t="s">
        <v>12105</v>
      </c>
      <c r="H775" s="36"/>
      <c r="I775" s="25" t="str">
        <f t="shared" si="157"/>
        <v xml:space="preserve">יבנה </v>
      </c>
      <c r="J775" s="37">
        <v>15209</v>
      </c>
      <c r="K775" s="38">
        <v>15209</v>
      </c>
      <c r="L775" s="39">
        <v>6.8183312512328231E-2</v>
      </c>
      <c r="M775" s="40">
        <v>1037</v>
      </c>
      <c r="N775" s="41">
        <v>6.8183312512328231E-2</v>
      </c>
      <c r="O775" s="42">
        <v>1037</v>
      </c>
      <c r="P775" s="7">
        <f>VLOOKUP(C775,'ריכוז נתונים'!$B$3:$C$189,2)</f>
        <v>15</v>
      </c>
      <c r="Q775" s="47" t="b">
        <f t="shared" si="158"/>
        <v>1</v>
      </c>
      <c r="R775" s="7">
        <f t="shared" si="159"/>
        <v>1</v>
      </c>
      <c r="S775" s="47">
        <f t="shared" si="160"/>
        <v>1014</v>
      </c>
      <c r="T775" s="7">
        <f t="shared" si="161"/>
        <v>13.6</v>
      </c>
      <c r="U775" s="7" t="str">
        <f t="shared" si="162"/>
        <v>Gap</v>
      </c>
      <c r="V775" s="7">
        <f>IF(ISERROR(IF(INDEX(rosh!$O$4:$P$710,MATCH(I775,rosh!$O$4:$O$710,0),2)="Mayor",1,)),0,IF(INDEX(rosh!$O$4:$P$710,MATCH(I775,rosh!$O$4:$O$710,0),2)="Mayor",1,))</f>
        <v>0</v>
      </c>
      <c r="W775" s="7" t="str">
        <f t="shared" si="163"/>
        <v>TRUE יבנה</v>
      </c>
      <c r="X775" s="84">
        <f t="shared" si="155"/>
        <v>13765</v>
      </c>
      <c r="Y775" s="7">
        <f t="shared" si="164"/>
        <v>1</v>
      </c>
      <c r="Z775" s="7">
        <f t="shared" si="165"/>
        <v>15</v>
      </c>
      <c r="AA775" s="7" t="str">
        <f t="shared" si="166"/>
        <v/>
      </c>
      <c r="AB775" s="7">
        <f t="shared" si="167"/>
        <v>1</v>
      </c>
    </row>
    <row r="776" spans="2:28" ht="15" thickTop="1" thickBot="1">
      <c r="B776" s="31">
        <v>2660</v>
      </c>
      <c r="C776" s="32" t="s">
        <v>12046</v>
      </c>
      <c r="D776" s="33">
        <v>27839</v>
      </c>
      <c r="E776" s="34" t="s">
        <v>213</v>
      </c>
      <c r="F776" s="22" t="str">
        <f t="shared" si="156"/>
        <v>רק יבנה</v>
      </c>
      <c r="G776" s="35" t="s">
        <v>12053</v>
      </c>
      <c r="H776" s="36"/>
      <c r="I776" s="25" t="str">
        <f t="shared" si="157"/>
        <v xml:space="preserve">יבנה </v>
      </c>
      <c r="J776" s="37">
        <v>15209</v>
      </c>
      <c r="K776" s="38">
        <v>15209</v>
      </c>
      <c r="L776" s="39">
        <v>6.7460056545466496E-2</v>
      </c>
      <c r="M776" s="40">
        <v>1026</v>
      </c>
      <c r="N776" s="41">
        <v>6.7460056545466496E-2</v>
      </c>
      <c r="O776" s="42">
        <v>1026</v>
      </c>
      <c r="P776" s="7">
        <f>VLOOKUP(C776,'ריכוז נתונים'!$B$3:$C$189,2)</f>
        <v>15</v>
      </c>
      <c r="Q776" s="47" t="b">
        <f t="shared" si="158"/>
        <v>1</v>
      </c>
      <c r="R776" s="7">
        <f t="shared" si="159"/>
        <v>1</v>
      </c>
      <c r="S776" s="47">
        <f t="shared" si="160"/>
        <v>1014</v>
      </c>
      <c r="T776" s="7">
        <f t="shared" si="161"/>
        <v>13.6</v>
      </c>
      <c r="U776" s="7" t="str">
        <f t="shared" si="162"/>
        <v>Gap</v>
      </c>
      <c r="V776" s="7">
        <f>IF(ISERROR(IF(INDEX(rosh!$O$4:$P$710,MATCH(I776,rosh!$O$4:$O$710,0),2)="Mayor",1,)),0,IF(INDEX(rosh!$O$4:$P$710,MATCH(I776,rosh!$O$4:$O$710,0),2)="Mayor",1,))</f>
        <v>0</v>
      </c>
      <c r="W776" s="7" t="str">
        <f t="shared" si="163"/>
        <v>TRUE יבנה</v>
      </c>
      <c r="X776" s="84">
        <f t="shared" ref="X776:X839" si="168">SUMIF($W$4:$W$1887,W776,$M$4:$M$41887)</f>
        <v>13765</v>
      </c>
      <c r="Y776" s="7">
        <f t="shared" si="164"/>
        <v>1</v>
      </c>
      <c r="Z776" s="7">
        <f t="shared" si="165"/>
        <v>15</v>
      </c>
      <c r="AA776" s="7" t="str">
        <f t="shared" si="166"/>
        <v/>
      </c>
      <c r="AB776" s="7">
        <f t="shared" si="167"/>
        <v>1</v>
      </c>
    </row>
    <row r="777" spans="2:28" ht="15" thickTop="1" thickBot="1">
      <c r="B777" s="31">
        <v>2660</v>
      </c>
      <c r="C777" s="32" t="s">
        <v>12046</v>
      </c>
      <c r="D777" s="33">
        <v>27839</v>
      </c>
      <c r="E777" s="34" t="s">
        <v>2318</v>
      </c>
      <c r="F777" s="22" t="str">
        <f t="shared" si="156"/>
        <v>אמ יבנה</v>
      </c>
      <c r="G777" s="35" t="s">
        <v>12138</v>
      </c>
      <c r="H777" s="36" t="s">
        <v>12146</v>
      </c>
      <c r="I777" s="25" t="str">
        <f t="shared" si="157"/>
        <v>יבנה בן הרוש מאיר</v>
      </c>
      <c r="J777" s="37">
        <v>15209</v>
      </c>
      <c r="K777" s="38">
        <v>15209</v>
      </c>
      <c r="L777" s="39">
        <v>6.6802551121046744E-2</v>
      </c>
      <c r="M777" s="40">
        <v>1016</v>
      </c>
      <c r="N777" s="41">
        <v>6.6802551121046744E-2</v>
      </c>
      <c r="O777" s="42">
        <v>1015.9999999999999</v>
      </c>
      <c r="P777" s="7">
        <f>VLOOKUP(C777,'ריכוז נתונים'!$B$3:$C$189,2)</f>
        <v>15</v>
      </c>
      <c r="Q777" s="47" t="b">
        <f t="shared" si="158"/>
        <v>1</v>
      </c>
      <c r="R777" s="7">
        <f t="shared" si="159"/>
        <v>1</v>
      </c>
      <c r="S777" s="47">
        <f t="shared" si="160"/>
        <v>1014</v>
      </c>
      <c r="T777" s="7">
        <f t="shared" si="161"/>
        <v>13.6</v>
      </c>
      <c r="U777" s="7" t="str">
        <f t="shared" si="162"/>
        <v>Gap</v>
      </c>
      <c r="V777" s="7">
        <f>IF(ISERROR(IF(INDEX(rosh!$O$4:$P$710,MATCH(I777,rosh!$O$4:$O$710,0),2)="Mayor",1,)),0,IF(INDEX(rosh!$O$4:$P$710,MATCH(I777,rosh!$O$4:$O$710,0),2)="Mayor",1,))</f>
        <v>0</v>
      </c>
      <c r="W777" s="7" t="str">
        <f t="shared" si="163"/>
        <v>TRUE יבנה</v>
      </c>
      <c r="X777" s="84">
        <f t="shared" si="168"/>
        <v>13765</v>
      </c>
      <c r="Y777" s="7">
        <f t="shared" si="164"/>
        <v>1</v>
      </c>
      <c r="Z777" s="7">
        <f t="shared" si="165"/>
        <v>15</v>
      </c>
      <c r="AA777" s="7" t="str">
        <f t="shared" si="166"/>
        <v/>
      </c>
      <c r="AB777" s="7">
        <f t="shared" si="167"/>
        <v>1</v>
      </c>
    </row>
    <row r="778" spans="2:28" ht="15" thickTop="1" thickBot="1">
      <c r="B778" s="31">
        <v>2660</v>
      </c>
      <c r="C778" s="32" t="s">
        <v>12046</v>
      </c>
      <c r="D778" s="33">
        <v>27839</v>
      </c>
      <c r="E778" s="34" t="s">
        <v>126</v>
      </c>
      <c r="F778" s="22" t="str">
        <f t="shared" si="156"/>
        <v>מחל יבנה</v>
      </c>
      <c r="G778" s="35" t="s">
        <v>1624</v>
      </c>
      <c r="H778" s="36"/>
      <c r="I778" s="25" t="str">
        <f t="shared" si="157"/>
        <v xml:space="preserve">יבנה </v>
      </c>
      <c r="J778" s="37">
        <v>15209</v>
      </c>
      <c r="K778" s="38">
        <v>15209</v>
      </c>
      <c r="L778" s="39">
        <v>6.417252942336775E-2</v>
      </c>
      <c r="M778" s="40">
        <v>976</v>
      </c>
      <c r="N778" s="41">
        <v>6.417252942336775E-2</v>
      </c>
      <c r="O778" s="42">
        <v>976.00000000000011</v>
      </c>
      <c r="P778" s="7">
        <f>VLOOKUP(C778,'ריכוז נתונים'!$B$3:$C$189,2)</f>
        <v>15</v>
      </c>
      <c r="Q778" s="47" t="b">
        <f t="shared" si="158"/>
        <v>1</v>
      </c>
      <c r="R778" s="7">
        <f t="shared" si="159"/>
        <v>1</v>
      </c>
      <c r="S778" s="47">
        <f t="shared" si="160"/>
        <v>1014</v>
      </c>
      <c r="T778" s="7">
        <f t="shared" si="161"/>
        <v>13.6</v>
      </c>
      <c r="U778" s="7" t="str">
        <f t="shared" si="162"/>
        <v>Gap</v>
      </c>
      <c r="V778" s="7">
        <f>IF(ISERROR(IF(INDEX(rosh!$O$4:$P$710,MATCH(I778,rosh!$O$4:$O$710,0),2)="Mayor",1,)),0,IF(INDEX(rosh!$O$4:$P$710,MATCH(I778,rosh!$O$4:$O$710,0),2)="Mayor",1,))</f>
        <v>0</v>
      </c>
      <c r="W778" s="7" t="str">
        <f t="shared" si="163"/>
        <v>TRUE יבנה</v>
      </c>
      <c r="X778" s="84">
        <f t="shared" si="168"/>
        <v>13765</v>
      </c>
      <c r="Y778" s="7">
        <f t="shared" si="164"/>
        <v>1</v>
      </c>
      <c r="Z778" s="7">
        <f t="shared" si="165"/>
        <v>15</v>
      </c>
      <c r="AA778" s="7" t="str">
        <f t="shared" si="166"/>
        <v/>
      </c>
      <c r="AB778" s="7">
        <f t="shared" si="167"/>
        <v>1</v>
      </c>
    </row>
    <row r="779" spans="2:28" ht="15" thickTop="1" thickBot="1">
      <c r="B779" s="31">
        <v>2660</v>
      </c>
      <c r="C779" s="32" t="s">
        <v>12046</v>
      </c>
      <c r="D779" s="33">
        <v>27839</v>
      </c>
      <c r="E779" s="34" t="s">
        <v>553</v>
      </c>
      <c r="F779" s="22" t="str">
        <f t="shared" si="156"/>
        <v>חי יבנה</v>
      </c>
      <c r="G779" s="35" t="s">
        <v>8934</v>
      </c>
      <c r="H779" s="36"/>
      <c r="I779" s="25" t="str">
        <f t="shared" si="157"/>
        <v xml:space="preserve">יבנה </v>
      </c>
      <c r="J779" s="37">
        <v>15209</v>
      </c>
      <c r="K779" s="38">
        <v>15209</v>
      </c>
      <c r="L779" s="39">
        <v>6.1739759353014664E-2</v>
      </c>
      <c r="M779" s="40">
        <v>939</v>
      </c>
      <c r="N779" s="41">
        <v>6.1739759353014664E-2</v>
      </c>
      <c r="O779" s="42">
        <v>939</v>
      </c>
      <c r="P779" s="7">
        <f>VLOOKUP(C779,'ריכוז נתונים'!$B$3:$C$189,2)</f>
        <v>15</v>
      </c>
      <c r="Q779" s="47" t="b">
        <f t="shared" si="158"/>
        <v>1</v>
      </c>
      <c r="R779" s="7">
        <f t="shared" si="159"/>
        <v>0.9</v>
      </c>
      <c r="S779" s="47">
        <f t="shared" si="160"/>
        <v>1014</v>
      </c>
      <c r="T779" s="7">
        <f t="shared" si="161"/>
        <v>13.6</v>
      </c>
      <c r="U779" s="7" t="str">
        <f t="shared" si="162"/>
        <v>Gap</v>
      </c>
      <c r="V779" s="7">
        <f>IF(ISERROR(IF(INDEX(rosh!$O$4:$P$710,MATCH(I779,rosh!$O$4:$O$710,0),2)="Mayor",1,)),0,IF(INDEX(rosh!$O$4:$P$710,MATCH(I779,rosh!$O$4:$O$710,0),2)="Mayor",1,))</f>
        <v>0</v>
      </c>
      <c r="W779" s="7" t="str">
        <f t="shared" si="163"/>
        <v>TRUE יבנה</v>
      </c>
      <c r="X779" s="84">
        <f t="shared" si="168"/>
        <v>13765</v>
      </c>
      <c r="Y779" s="7">
        <f t="shared" si="164"/>
        <v>1</v>
      </c>
      <c r="Z779" s="7">
        <f t="shared" si="165"/>
        <v>15</v>
      </c>
      <c r="AA779" s="7" t="str">
        <f t="shared" si="166"/>
        <v/>
      </c>
      <c r="AB779" s="7">
        <f t="shared" si="167"/>
        <v>1</v>
      </c>
    </row>
    <row r="780" spans="2:28" ht="15" thickTop="1" thickBot="1">
      <c r="B780" s="31">
        <v>2660</v>
      </c>
      <c r="C780" s="32" t="s">
        <v>12046</v>
      </c>
      <c r="D780" s="33">
        <v>27839</v>
      </c>
      <c r="E780" s="34" t="s">
        <v>9842</v>
      </c>
      <c r="F780" s="22" t="str">
        <f t="shared" si="156"/>
        <v>עד יבנה</v>
      </c>
      <c r="G780" s="35" t="s">
        <v>12073</v>
      </c>
      <c r="H780" s="36"/>
      <c r="I780" s="25" t="str">
        <f t="shared" si="157"/>
        <v xml:space="preserve">יבנה </v>
      </c>
      <c r="J780" s="37">
        <v>15209</v>
      </c>
      <c r="K780" s="38">
        <v>15209</v>
      </c>
      <c r="L780" s="39">
        <v>3.9450325465185086E-2</v>
      </c>
      <c r="M780" s="40">
        <v>600</v>
      </c>
      <c r="N780" s="41">
        <v>3.9450325465185086E-2</v>
      </c>
      <c r="O780" s="42">
        <v>600</v>
      </c>
      <c r="P780" s="7">
        <f>VLOOKUP(C780,'ריכוז נתונים'!$B$3:$C$189,2)</f>
        <v>15</v>
      </c>
      <c r="Q780" s="47" t="b">
        <f t="shared" si="158"/>
        <v>0</v>
      </c>
      <c r="R780" s="7">
        <f t="shared" si="159"/>
        <v>0</v>
      </c>
      <c r="S780" s="47">
        <f t="shared" si="160"/>
        <v>1014</v>
      </c>
      <c r="T780" s="7">
        <f t="shared" si="161"/>
        <v>13.6</v>
      </c>
      <c r="U780" s="7" t="str">
        <f t="shared" si="162"/>
        <v>Gap</v>
      </c>
      <c r="V780" s="7">
        <f>IF(ISERROR(IF(INDEX(rosh!$O$4:$P$710,MATCH(I780,rosh!$O$4:$O$710,0),2)="Mayor",1,)),0,IF(INDEX(rosh!$O$4:$P$710,MATCH(I780,rosh!$O$4:$O$710,0),2)="Mayor",1,))</f>
        <v>0</v>
      </c>
      <c r="W780" s="7" t="str">
        <f t="shared" si="163"/>
        <v>FALSE יבנה</v>
      </c>
      <c r="X780" s="84">
        <f t="shared" si="168"/>
        <v>1444</v>
      </c>
      <c r="Y780" s="7">
        <f t="shared" si="164"/>
        <v>0</v>
      </c>
      <c r="Z780" s="7">
        <f t="shared" si="165"/>
        <v>15</v>
      </c>
      <c r="AA780" s="7" t="str">
        <f t="shared" si="166"/>
        <v/>
      </c>
      <c r="AB780" s="7">
        <f t="shared" si="167"/>
        <v>0</v>
      </c>
    </row>
    <row r="781" spans="2:28" ht="15" thickTop="1" thickBot="1">
      <c r="B781" s="31">
        <v>2660</v>
      </c>
      <c r="C781" s="32" t="s">
        <v>12046</v>
      </c>
      <c r="D781" s="33">
        <v>27839</v>
      </c>
      <c r="E781" s="34" t="s">
        <v>6223</v>
      </c>
      <c r="F781" s="22" t="str">
        <f t="shared" si="156"/>
        <v>חץ יבנה</v>
      </c>
      <c r="G781" s="35" t="s">
        <v>12122</v>
      </c>
      <c r="H781" s="36"/>
      <c r="I781" s="25" t="str">
        <f t="shared" si="157"/>
        <v xml:space="preserve">יבנה </v>
      </c>
      <c r="J781" s="37">
        <v>15209</v>
      </c>
      <c r="K781" s="38">
        <v>15209</v>
      </c>
      <c r="L781" s="39">
        <v>3.9187323295417187E-2</v>
      </c>
      <c r="M781" s="40">
        <v>596</v>
      </c>
      <c r="N781" s="41">
        <v>3.9187323295417187E-2</v>
      </c>
      <c r="O781" s="42">
        <v>596</v>
      </c>
      <c r="P781" s="7">
        <f>VLOOKUP(C781,'ריכוז נתונים'!$B$3:$C$189,2)</f>
        <v>15</v>
      </c>
      <c r="Q781" s="47" t="b">
        <f t="shared" si="158"/>
        <v>0</v>
      </c>
      <c r="R781" s="7">
        <f t="shared" si="159"/>
        <v>0</v>
      </c>
      <c r="S781" s="47">
        <f t="shared" si="160"/>
        <v>1014</v>
      </c>
      <c r="T781" s="7">
        <f t="shared" si="161"/>
        <v>13.6</v>
      </c>
      <c r="U781" s="7" t="str">
        <f t="shared" si="162"/>
        <v>Gap</v>
      </c>
      <c r="V781" s="7">
        <f>IF(ISERROR(IF(INDEX(rosh!$O$4:$P$710,MATCH(I781,rosh!$O$4:$O$710,0),2)="Mayor",1,)),0,IF(INDEX(rosh!$O$4:$P$710,MATCH(I781,rosh!$O$4:$O$710,0),2)="Mayor",1,))</f>
        <v>0</v>
      </c>
      <c r="W781" s="7" t="str">
        <f t="shared" si="163"/>
        <v>FALSE יבנה</v>
      </c>
      <c r="X781" s="84">
        <f t="shared" si="168"/>
        <v>1444</v>
      </c>
      <c r="Y781" s="7">
        <f t="shared" si="164"/>
        <v>0</v>
      </c>
      <c r="Z781" s="7">
        <f t="shared" si="165"/>
        <v>15</v>
      </c>
      <c r="AA781" s="7" t="str">
        <f t="shared" si="166"/>
        <v/>
      </c>
      <c r="AB781" s="7">
        <f t="shared" si="167"/>
        <v>0</v>
      </c>
    </row>
    <row r="782" spans="2:28" ht="15" thickTop="1" thickBot="1">
      <c r="B782" s="31">
        <v>2660</v>
      </c>
      <c r="C782" s="32" t="s">
        <v>12046</v>
      </c>
      <c r="D782" s="33">
        <v>27839</v>
      </c>
      <c r="E782" s="34" t="s">
        <v>1059</v>
      </c>
      <c r="F782" s="22" t="str">
        <f t="shared" si="156"/>
        <v>ע יבנה</v>
      </c>
      <c r="G782" s="35" t="s">
        <v>12080</v>
      </c>
      <c r="H782" s="36"/>
      <c r="I782" s="25" t="str">
        <f t="shared" si="157"/>
        <v xml:space="preserve">יבנה </v>
      </c>
      <c r="J782" s="37">
        <v>15209</v>
      </c>
      <c r="K782" s="38">
        <v>15209</v>
      </c>
      <c r="L782" s="39">
        <v>1.6306134525609837E-2</v>
      </c>
      <c r="M782" s="40">
        <v>248</v>
      </c>
      <c r="N782" s="41">
        <v>1.6306134525609837E-2</v>
      </c>
      <c r="O782" s="42">
        <v>248</v>
      </c>
      <c r="P782" s="7">
        <f>VLOOKUP(C782,'ריכוז נתונים'!$B$3:$C$189,2)</f>
        <v>15</v>
      </c>
      <c r="Q782" s="47" t="b">
        <f t="shared" si="158"/>
        <v>0</v>
      </c>
      <c r="R782" s="7">
        <f t="shared" si="159"/>
        <v>0</v>
      </c>
      <c r="S782" s="47">
        <f t="shared" si="160"/>
        <v>1014</v>
      </c>
      <c r="T782" s="7">
        <f t="shared" si="161"/>
        <v>13.6</v>
      </c>
      <c r="U782" s="7" t="str">
        <f t="shared" si="162"/>
        <v>Gap</v>
      </c>
      <c r="V782" s="7">
        <f>IF(ISERROR(IF(INDEX(rosh!$O$4:$P$710,MATCH(I782,rosh!$O$4:$O$710,0),2)="Mayor",1,)),0,IF(INDEX(rosh!$O$4:$P$710,MATCH(I782,rosh!$O$4:$O$710,0),2)="Mayor",1,))</f>
        <v>0</v>
      </c>
      <c r="W782" s="7" t="str">
        <f t="shared" si="163"/>
        <v>FALSE יבנה</v>
      </c>
      <c r="X782" s="84">
        <f t="shared" si="168"/>
        <v>1444</v>
      </c>
      <c r="Y782" s="7">
        <f t="shared" si="164"/>
        <v>0</v>
      </c>
      <c r="Z782" s="7">
        <f t="shared" si="165"/>
        <v>15</v>
      </c>
      <c r="AA782" s="7" t="str">
        <f t="shared" si="166"/>
        <v/>
      </c>
      <c r="AB782" s="7">
        <f t="shared" si="167"/>
        <v>0</v>
      </c>
    </row>
    <row r="783" spans="2:28" ht="15" thickTop="1" thickBot="1">
      <c r="B783" s="31">
        <v>9400</v>
      </c>
      <c r="C783" s="32" t="s">
        <v>11903</v>
      </c>
      <c r="D783" s="33">
        <v>22222</v>
      </c>
      <c r="E783" s="34" t="s">
        <v>3065</v>
      </c>
      <c r="F783" s="22" t="str">
        <f t="shared" si="156"/>
        <v>דף יהוד-מונוסון</v>
      </c>
      <c r="G783" s="35" t="s">
        <v>12014</v>
      </c>
      <c r="H783" s="36" t="s">
        <v>12022</v>
      </c>
      <c r="I783" s="25" t="str">
        <f t="shared" si="157"/>
        <v>יהוד-מונוסון מקליס יעלה</v>
      </c>
      <c r="J783" s="37">
        <v>12190</v>
      </c>
      <c r="K783" s="38">
        <v>12190</v>
      </c>
      <c r="L783" s="39">
        <v>0.21041837571780148</v>
      </c>
      <c r="M783" s="40">
        <v>2565</v>
      </c>
      <c r="N783" s="41">
        <v>0.21041837571780148</v>
      </c>
      <c r="O783" s="42">
        <v>2565</v>
      </c>
      <c r="P783" s="7">
        <f>VLOOKUP(C783,'ריכוז נתונים'!$B$3:$C$189,2)</f>
        <v>15</v>
      </c>
      <c r="Q783" s="47" t="b">
        <f t="shared" si="158"/>
        <v>1</v>
      </c>
      <c r="R783" s="7">
        <f t="shared" si="159"/>
        <v>3.2</v>
      </c>
      <c r="S783" s="47">
        <f t="shared" si="160"/>
        <v>813</v>
      </c>
      <c r="T783" s="7">
        <f t="shared" si="161"/>
        <v>13.6</v>
      </c>
      <c r="U783" s="7" t="str">
        <f t="shared" si="162"/>
        <v>Gap</v>
      </c>
      <c r="V783" s="7">
        <f>IF(ISERROR(IF(INDEX(rosh!$O$4:$P$710,MATCH(I783,rosh!$O$4:$O$710,0),2)="Mayor",1,)),0,IF(INDEX(rosh!$O$4:$P$710,MATCH(I783,rosh!$O$4:$O$710,0),2)="Mayor",1,))</f>
        <v>0</v>
      </c>
      <c r="W783" s="7" t="str">
        <f t="shared" si="163"/>
        <v>TRUE יהוד-מונוסון</v>
      </c>
      <c r="X783" s="84">
        <f t="shared" si="168"/>
        <v>11056</v>
      </c>
      <c r="Y783" s="7">
        <f t="shared" si="164"/>
        <v>3</v>
      </c>
      <c r="Z783" s="7">
        <f t="shared" si="165"/>
        <v>15</v>
      </c>
      <c r="AA783" s="7" t="str">
        <f t="shared" si="166"/>
        <v/>
      </c>
      <c r="AB783" s="7">
        <f t="shared" si="167"/>
        <v>3</v>
      </c>
    </row>
    <row r="784" spans="2:28" ht="15" thickTop="1" thickBot="1">
      <c r="B784" s="31">
        <v>9400</v>
      </c>
      <c r="C784" s="32" t="s">
        <v>11903</v>
      </c>
      <c r="D784" s="33">
        <v>22222</v>
      </c>
      <c r="E784" s="34" t="s">
        <v>3378</v>
      </c>
      <c r="F784" s="22" t="str">
        <f t="shared" si="156"/>
        <v>אב יהוד-מונוסון</v>
      </c>
      <c r="G784" s="35" t="s">
        <v>12031</v>
      </c>
      <c r="H784" s="36" t="s">
        <v>12044</v>
      </c>
      <c r="I784" s="25" t="str">
        <f t="shared" si="157"/>
        <v>יהוד-מונוסון בן דוד יוסף</v>
      </c>
      <c r="J784" s="37">
        <v>12190</v>
      </c>
      <c r="K784" s="38">
        <v>12190</v>
      </c>
      <c r="L784" s="39">
        <v>0.16127973748974569</v>
      </c>
      <c r="M784" s="40">
        <v>1966</v>
      </c>
      <c r="N784" s="41">
        <v>0.16127973748974569</v>
      </c>
      <c r="O784" s="42">
        <v>1966</v>
      </c>
      <c r="P784" s="7">
        <f>VLOOKUP(C784,'ריכוז נתונים'!$B$3:$C$189,2)</f>
        <v>15</v>
      </c>
      <c r="Q784" s="47" t="b">
        <f t="shared" si="158"/>
        <v>1</v>
      </c>
      <c r="R784" s="7">
        <f t="shared" si="159"/>
        <v>2.4</v>
      </c>
      <c r="S784" s="47">
        <f t="shared" si="160"/>
        <v>813</v>
      </c>
      <c r="T784" s="7">
        <f t="shared" si="161"/>
        <v>13.6</v>
      </c>
      <c r="U784" s="7" t="str">
        <f t="shared" si="162"/>
        <v>Gap</v>
      </c>
      <c r="V784" s="7">
        <f>IF(ISERROR(IF(INDEX(rosh!$O$4:$P$710,MATCH(I784,rosh!$O$4:$O$710,0),2)="Mayor",1,)),0,IF(INDEX(rosh!$O$4:$P$710,MATCH(I784,rosh!$O$4:$O$710,0),2)="Mayor",1,))</f>
        <v>0</v>
      </c>
      <c r="W784" s="7" t="str">
        <f t="shared" si="163"/>
        <v>TRUE יהוד-מונוסון</v>
      </c>
      <c r="X784" s="84">
        <f t="shared" si="168"/>
        <v>11056</v>
      </c>
      <c r="Y784" s="7">
        <f t="shared" si="164"/>
        <v>3</v>
      </c>
      <c r="Z784" s="7">
        <f t="shared" si="165"/>
        <v>15</v>
      </c>
      <c r="AA784" s="7" t="str">
        <f t="shared" si="166"/>
        <v/>
      </c>
      <c r="AB784" s="7">
        <f t="shared" si="167"/>
        <v>3</v>
      </c>
    </row>
    <row r="785" spans="2:28" ht="15" thickTop="1" thickBot="1">
      <c r="B785" s="31">
        <v>9400</v>
      </c>
      <c r="C785" s="32" t="s">
        <v>11903</v>
      </c>
      <c r="D785" s="33">
        <v>22222</v>
      </c>
      <c r="E785" s="34" t="s">
        <v>658</v>
      </c>
      <c r="F785" s="22" t="str">
        <f t="shared" si="156"/>
        <v>קנ יהוד-מונוסון</v>
      </c>
      <c r="G785" s="35" t="s">
        <v>11918</v>
      </c>
      <c r="H785" s="36"/>
      <c r="I785" s="25" t="str">
        <f t="shared" si="157"/>
        <v xml:space="preserve">יהוד-מונוסון </v>
      </c>
      <c r="J785" s="37">
        <v>12190</v>
      </c>
      <c r="K785" s="38">
        <v>12190</v>
      </c>
      <c r="L785" s="39">
        <v>0.11517637407711238</v>
      </c>
      <c r="M785" s="40">
        <v>1404</v>
      </c>
      <c r="N785" s="41">
        <v>0.11517637407711238</v>
      </c>
      <c r="O785" s="42">
        <v>1404</v>
      </c>
      <c r="P785" s="7">
        <f>VLOOKUP(C785,'ריכוז נתונים'!$B$3:$C$189,2)</f>
        <v>15</v>
      </c>
      <c r="Q785" s="47" t="b">
        <f t="shared" si="158"/>
        <v>1</v>
      </c>
      <c r="R785" s="7">
        <f t="shared" si="159"/>
        <v>1.7</v>
      </c>
      <c r="S785" s="47">
        <f t="shared" si="160"/>
        <v>813</v>
      </c>
      <c r="T785" s="7">
        <f t="shared" si="161"/>
        <v>13.6</v>
      </c>
      <c r="U785" s="7" t="str">
        <f t="shared" si="162"/>
        <v>Gap</v>
      </c>
      <c r="V785" s="7">
        <f>IF(ISERROR(IF(INDEX(rosh!$O$4:$P$710,MATCH(I785,rosh!$O$4:$O$710,0),2)="Mayor",1,)),0,IF(INDEX(rosh!$O$4:$P$710,MATCH(I785,rosh!$O$4:$O$710,0),2)="Mayor",1,))</f>
        <v>0</v>
      </c>
      <c r="W785" s="7" t="str">
        <f t="shared" si="163"/>
        <v>TRUE יהוד-מונוסון</v>
      </c>
      <c r="X785" s="84">
        <f t="shared" si="168"/>
        <v>11056</v>
      </c>
      <c r="Y785" s="7">
        <f t="shared" si="164"/>
        <v>2</v>
      </c>
      <c r="Z785" s="7">
        <f t="shared" si="165"/>
        <v>15</v>
      </c>
      <c r="AA785" s="7" t="str">
        <f t="shared" si="166"/>
        <v/>
      </c>
      <c r="AB785" s="7">
        <f t="shared" si="167"/>
        <v>2</v>
      </c>
    </row>
    <row r="786" spans="2:28" ht="15" thickTop="1" thickBot="1">
      <c r="B786" s="31">
        <v>9400</v>
      </c>
      <c r="C786" s="32" t="s">
        <v>11903</v>
      </c>
      <c r="D786" s="33">
        <v>22222</v>
      </c>
      <c r="E786" s="34" t="s">
        <v>1059</v>
      </c>
      <c r="F786" s="22" t="str">
        <f t="shared" si="156"/>
        <v>ע יהוד-מונוסון</v>
      </c>
      <c r="G786" s="35" t="s">
        <v>11959</v>
      </c>
      <c r="H786" s="36" t="s">
        <v>11978</v>
      </c>
      <c r="I786" s="25" t="str">
        <f t="shared" si="157"/>
        <v>יהוד-מונוסון גרינמן אלי</v>
      </c>
      <c r="J786" s="37">
        <v>12190</v>
      </c>
      <c r="K786" s="38">
        <v>12190</v>
      </c>
      <c r="L786" s="39">
        <v>8.6464315012305171E-2</v>
      </c>
      <c r="M786" s="40">
        <v>1054</v>
      </c>
      <c r="N786" s="41">
        <v>8.6464315012305171E-2</v>
      </c>
      <c r="O786" s="42">
        <v>1054</v>
      </c>
      <c r="P786" s="7">
        <f>VLOOKUP(C786,'ריכוז נתונים'!$B$3:$C$189,2)</f>
        <v>15</v>
      </c>
      <c r="Q786" s="47" t="b">
        <f t="shared" si="158"/>
        <v>1</v>
      </c>
      <c r="R786" s="7">
        <f t="shared" si="159"/>
        <v>1.3</v>
      </c>
      <c r="S786" s="47">
        <f t="shared" si="160"/>
        <v>813</v>
      </c>
      <c r="T786" s="7">
        <f t="shared" si="161"/>
        <v>13.6</v>
      </c>
      <c r="U786" s="7" t="str">
        <f t="shared" si="162"/>
        <v>Gap</v>
      </c>
      <c r="V786" s="7">
        <f>IF(ISERROR(IF(INDEX(rosh!$O$4:$P$710,MATCH(I786,rosh!$O$4:$O$710,0),2)="Mayor",1,)),0,IF(INDEX(rosh!$O$4:$P$710,MATCH(I786,rosh!$O$4:$O$710,0),2)="Mayor",1,))</f>
        <v>0</v>
      </c>
      <c r="W786" s="7" t="str">
        <f t="shared" si="163"/>
        <v>TRUE יהוד-מונוסון</v>
      </c>
      <c r="X786" s="84">
        <f t="shared" si="168"/>
        <v>11056</v>
      </c>
      <c r="Y786" s="7">
        <v>2</v>
      </c>
      <c r="Z786" s="7">
        <f t="shared" si="165"/>
        <v>15</v>
      </c>
      <c r="AA786" s="7" t="str">
        <f t="shared" si="166"/>
        <v/>
      </c>
      <c r="AB786" s="7">
        <f t="shared" si="167"/>
        <v>2</v>
      </c>
    </row>
    <row r="787" spans="2:28" ht="15" thickTop="1" thickBot="1">
      <c r="B787" s="31">
        <v>9400</v>
      </c>
      <c r="C787" s="32" t="s">
        <v>11903</v>
      </c>
      <c r="D787" s="33">
        <v>22222</v>
      </c>
      <c r="E787" s="34" t="s">
        <v>339</v>
      </c>
      <c r="F787" s="22" t="str">
        <f t="shared" si="156"/>
        <v>ץ יהוד-מונוסון</v>
      </c>
      <c r="G787" s="35" t="s">
        <v>11940</v>
      </c>
      <c r="H787" s="36" t="s">
        <v>11948</v>
      </c>
      <c r="I787" s="25" t="str">
        <f t="shared" si="157"/>
        <v>יהוד-מונוסון סעד אמנון</v>
      </c>
      <c r="J787" s="37">
        <v>12190</v>
      </c>
      <c r="K787" s="38">
        <v>12190</v>
      </c>
      <c r="L787" s="39">
        <v>8.2034454470877774E-2</v>
      </c>
      <c r="M787" s="40">
        <v>1000</v>
      </c>
      <c r="N787" s="41">
        <v>8.2034454470877774E-2</v>
      </c>
      <c r="O787" s="42">
        <v>1000.0000000000001</v>
      </c>
      <c r="P787" s="7">
        <f>VLOOKUP(C787,'ריכוז נתונים'!$B$3:$C$189,2)</f>
        <v>15</v>
      </c>
      <c r="Q787" s="47" t="b">
        <f t="shared" si="158"/>
        <v>1</v>
      </c>
      <c r="R787" s="7">
        <f t="shared" si="159"/>
        <v>1.2</v>
      </c>
      <c r="S787" s="47">
        <f t="shared" si="160"/>
        <v>813</v>
      </c>
      <c r="T787" s="7">
        <f t="shared" si="161"/>
        <v>13.6</v>
      </c>
      <c r="U787" s="7" t="str">
        <f t="shared" si="162"/>
        <v>Gap</v>
      </c>
      <c r="V787" s="7">
        <f>IF(ISERROR(IF(INDEX(rosh!$O$4:$P$710,MATCH(I787,rosh!$O$4:$O$710,0),2)="Mayor",1,)),0,IF(INDEX(rosh!$O$4:$P$710,MATCH(I787,rosh!$O$4:$O$710,0),2)="Mayor",1,))</f>
        <v>0</v>
      </c>
      <c r="W787" s="7" t="str">
        <f t="shared" si="163"/>
        <v>TRUE יהוד-מונוסון</v>
      </c>
      <c r="X787" s="84">
        <f t="shared" si="168"/>
        <v>11056</v>
      </c>
      <c r="Y787" s="7">
        <f t="shared" si="164"/>
        <v>1</v>
      </c>
      <c r="Z787" s="7">
        <f t="shared" si="165"/>
        <v>15</v>
      </c>
      <c r="AA787" s="7" t="str">
        <f t="shared" si="166"/>
        <v/>
      </c>
      <c r="AB787" s="7">
        <f t="shared" si="167"/>
        <v>1</v>
      </c>
    </row>
    <row r="788" spans="2:28" ht="15" thickTop="1" thickBot="1">
      <c r="B788" s="31">
        <v>9400</v>
      </c>
      <c r="C788" s="32" t="s">
        <v>11903</v>
      </c>
      <c r="D788" s="33">
        <v>22222</v>
      </c>
      <c r="E788" s="34" t="s">
        <v>963</v>
      </c>
      <c r="F788" s="22" t="str">
        <f t="shared" si="156"/>
        <v>שס יהוד-מונוסון</v>
      </c>
      <c r="G788" s="35" t="s">
        <v>11902</v>
      </c>
      <c r="H788" s="36"/>
      <c r="I788" s="25" t="str">
        <f t="shared" si="157"/>
        <v xml:space="preserve">יהוד-מונוסון </v>
      </c>
      <c r="J788" s="37">
        <v>12190</v>
      </c>
      <c r="K788" s="38">
        <v>12190</v>
      </c>
      <c r="L788" s="39">
        <v>7.1287940935192778E-2</v>
      </c>
      <c r="M788" s="40">
        <v>869</v>
      </c>
      <c r="N788" s="41">
        <v>7.1287940935192778E-2</v>
      </c>
      <c r="O788" s="42">
        <v>869</v>
      </c>
      <c r="P788" s="7">
        <f>VLOOKUP(C788,'ריכוז נתונים'!$B$3:$C$189,2)</f>
        <v>15</v>
      </c>
      <c r="Q788" s="47" t="b">
        <f t="shared" si="158"/>
        <v>1</v>
      </c>
      <c r="R788" s="7">
        <f t="shared" si="159"/>
        <v>1.1000000000000001</v>
      </c>
      <c r="S788" s="47">
        <f t="shared" si="160"/>
        <v>813</v>
      </c>
      <c r="T788" s="7">
        <f t="shared" si="161"/>
        <v>13.6</v>
      </c>
      <c r="U788" s="7" t="str">
        <f t="shared" si="162"/>
        <v>Gap</v>
      </c>
      <c r="V788" s="7">
        <f>IF(ISERROR(IF(INDEX(rosh!$O$4:$P$710,MATCH(I788,rosh!$O$4:$O$710,0),2)="Mayor",1,)),0,IF(INDEX(rosh!$O$4:$P$710,MATCH(I788,rosh!$O$4:$O$710,0),2)="Mayor",1,))</f>
        <v>0</v>
      </c>
      <c r="W788" s="7" t="str">
        <f t="shared" si="163"/>
        <v>TRUE יהוד-מונוסון</v>
      </c>
      <c r="X788" s="84">
        <f t="shared" si="168"/>
        <v>11056</v>
      </c>
      <c r="Y788" s="7">
        <f t="shared" si="164"/>
        <v>1</v>
      </c>
      <c r="Z788" s="7">
        <f t="shared" si="165"/>
        <v>15</v>
      </c>
      <c r="AA788" s="7" t="str">
        <f t="shared" si="166"/>
        <v/>
      </c>
      <c r="AB788" s="7">
        <f t="shared" si="167"/>
        <v>1</v>
      </c>
    </row>
    <row r="789" spans="2:28" ht="15" thickTop="1" thickBot="1">
      <c r="B789" s="31">
        <v>9400</v>
      </c>
      <c r="C789" s="32" t="s">
        <v>11903</v>
      </c>
      <c r="D789" s="33">
        <v>22222</v>
      </c>
      <c r="E789" s="34" t="s">
        <v>1007</v>
      </c>
      <c r="F789" s="22" t="str">
        <f t="shared" si="156"/>
        <v>טב יהוד-מונוסון</v>
      </c>
      <c r="G789" s="35" t="s">
        <v>11995</v>
      </c>
      <c r="H789" s="36"/>
      <c r="I789" s="25" t="str">
        <f t="shared" si="157"/>
        <v xml:space="preserve">יהוד-מונוסון </v>
      </c>
      <c r="J789" s="37">
        <v>12190</v>
      </c>
      <c r="K789" s="38">
        <v>12190</v>
      </c>
      <c r="L789" s="39">
        <v>6.7514356029532402E-2</v>
      </c>
      <c r="M789" s="40">
        <v>823</v>
      </c>
      <c r="N789" s="41">
        <v>6.7514356029532402E-2</v>
      </c>
      <c r="O789" s="42">
        <v>823</v>
      </c>
      <c r="P789" s="7">
        <f>VLOOKUP(C789,'ריכוז נתונים'!$B$3:$C$189,2)</f>
        <v>15</v>
      </c>
      <c r="Q789" s="47" t="b">
        <f t="shared" si="158"/>
        <v>1</v>
      </c>
      <c r="R789" s="7">
        <f t="shared" si="159"/>
        <v>1</v>
      </c>
      <c r="S789" s="47">
        <f t="shared" si="160"/>
        <v>813</v>
      </c>
      <c r="T789" s="7">
        <f t="shared" si="161"/>
        <v>13.6</v>
      </c>
      <c r="U789" s="7" t="str">
        <f t="shared" si="162"/>
        <v>Gap</v>
      </c>
      <c r="V789" s="7">
        <f>IF(ISERROR(IF(INDEX(rosh!$O$4:$P$710,MATCH(I789,rosh!$O$4:$O$710,0),2)="Mayor",1,)),0,IF(INDEX(rosh!$O$4:$P$710,MATCH(I789,rosh!$O$4:$O$710,0),2)="Mayor",1,))</f>
        <v>0</v>
      </c>
      <c r="W789" s="7" t="str">
        <f t="shared" si="163"/>
        <v>TRUE יהוד-מונוסון</v>
      </c>
      <c r="X789" s="84">
        <f t="shared" si="168"/>
        <v>11056</v>
      </c>
      <c r="Y789" s="7">
        <f t="shared" si="164"/>
        <v>1</v>
      </c>
      <c r="Z789" s="7">
        <f t="shared" si="165"/>
        <v>15</v>
      </c>
      <c r="AA789" s="7" t="str">
        <f t="shared" si="166"/>
        <v/>
      </c>
      <c r="AB789" s="7">
        <f t="shared" si="167"/>
        <v>1</v>
      </c>
    </row>
    <row r="790" spans="2:28" ht="15" thickTop="1" thickBot="1">
      <c r="B790" s="31">
        <v>9400</v>
      </c>
      <c r="C790" s="32" t="s">
        <v>11903</v>
      </c>
      <c r="D790" s="33">
        <v>22222</v>
      </c>
      <c r="E790" s="34" t="s">
        <v>274</v>
      </c>
      <c r="F790" s="22" t="str">
        <f t="shared" si="156"/>
        <v>צד יהוד-מונוסון</v>
      </c>
      <c r="G790" s="35" t="s">
        <v>11930</v>
      </c>
      <c r="H790" s="36" t="s">
        <v>11938</v>
      </c>
      <c r="I790" s="25" t="str">
        <f t="shared" si="157"/>
        <v>יהוד-מונוסון בושרי ורדי</v>
      </c>
      <c r="J790" s="37">
        <v>12190</v>
      </c>
      <c r="K790" s="38">
        <v>12190</v>
      </c>
      <c r="L790" s="39">
        <v>5.914684167350287E-2</v>
      </c>
      <c r="M790" s="40">
        <v>721</v>
      </c>
      <c r="N790" s="41">
        <v>5.914684167350287E-2</v>
      </c>
      <c r="O790" s="42">
        <v>721</v>
      </c>
      <c r="P790" s="7">
        <f>VLOOKUP(C790,'ריכוז נתונים'!$B$3:$C$189,2)</f>
        <v>15</v>
      </c>
      <c r="Q790" s="47" t="b">
        <f t="shared" si="158"/>
        <v>1</v>
      </c>
      <c r="R790" s="7">
        <f t="shared" si="159"/>
        <v>0.9</v>
      </c>
      <c r="S790" s="47">
        <f t="shared" si="160"/>
        <v>813</v>
      </c>
      <c r="T790" s="7">
        <f t="shared" si="161"/>
        <v>13.6</v>
      </c>
      <c r="U790" s="7" t="str">
        <f t="shared" si="162"/>
        <v>Gap</v>
      </c>
      <c r="V790" s="7">
        <f>IF(ISERROR(IF(INDEX(rosh!$O$4:$P$710,MATCH(I790,rosh!$O$4:$O$710,0),2)="Mayor",1,)),0,IF(INDEX(rosh!$O$4:$P$710,MATCH(I790,rosh!$O$4:$O$710,0),2)="Mayor",1,))</f>
        <v>0</v>
      </c>
      <c r="W790" s="7" t="str">
        <f t="shared" si="163"/>
        <v>TRUE יהוד-מונוסון</v>
      </c>
      <c r="X790" s="84">
        <f t="shared" si="168"/>
        <v>11056</v>
      </c>
      <c r="Y790" s="7">
        <f t="shared" si="164"/>
        <v>1</v>
      </c>
      <c r="Z790" s="7">
        <f t="shared" si="165"/>
        <v>15</v>
      </c>
      <c r="AA790" s="7" t="str">
        <f t="shared" si="166"/>
        <v/>
      </c>
      <c r="AB790" s="7">
        <f t="shared" si="167"/>
        <v>1</v>
      </c>
    </row>
    <row r="791" spans="2:28" ht="15" thickTop="1" thickBot="1">
      <c r="B791" s="31">
        <v>9400</v>
      </c>
      <c r="C791" s="32" t="s">
        <v>11903</v>
      </c>
      <c r="D791" s="33">
        <v>22222</v>
      </c>
      <c r="E791" s="34" t="s">
        <v>126</v>
      </c>
      <c r="F791" s="22" t="str">
        <f t="shared" si="156"/>
        <v>מחל יהוד-מונוסון</v>
      </c>
      <c r="G791" s="35" t="s">
        <v>11980</v>
      </c>
      <c r="H791" s="36"/>
      <c r="I791" s="25" t="str">
        <f t="shared" si="157"/>
        <v xml:space="preserve">יהוד-מונוסון </v>
      </c>
      <c r="J791" s="37">
        <v>12190</v>
      </c>
      <c r="K791" s="38">
        <v>12190</v>
      </c>
      <c r="L791" s="39">
        <v>5.3650533223954064E-2</v>
      </c>
      <c r="M791" s="40">
        <v>654</v>
      </c>
      <c r="N791" s="41">
        <v>5.3650533223954064E-2</v>
      </c>
      <c r="O791" s="42">
        <v>654</v>
      </c>
      <c r="P791" s="7">
        <f>VLOOKUP(C791,'ריכוז נתונים'!$B$3:$C$189,2)</f>
        <v>15</v>
      </c>
      <c r="Q791" s="47" t="b">
        <f t="shared" si="158"/>
        <v>1</v>
      </c>
      <c r="R791" s="7">
        <f t="shared" si="159"/>
        <v>0.8</v>
      </c>
      <c r="S791" s="47">
        <f t="shared" si="160"/>
        <v>813</v>
      </c>
      <c r="T791" s="7">
        <f t="shared" si="161"/>
        <v>13.6</v>
      </c>
      <c r="U791" s="7" t="str">
        <f t="shared" si="162"/>
        <v>Gap</v>
      </c>
      <c r="V791" s="7">
        <f>IF(ISERROR(IF(INDEX(rosh!$O$4:$P$710,MATCH(I791,rosh!$O$4:$O$710,0),2)="Mayor",1,)),0,IF(INDEX(rosh!$O$4:$P$710,MATCH(I791,rosh!$O$4:$O$710,0),2)="Mayor",1,))</f>
        <v>0</v>
      </c>
      <c r="W791" s="7" t="str">
        <f t="shared" si="163"/>
        <v>TRUE יהוד-מונוסון</v>
      </c>
      <c r="X791" s="84">
        <f t="shared" si="168"/>
        <v>11056</v>
      </c>
      <c r="Y791" s="7">
        <f t="shared" si="164"/>
        <v>1</v>
      </c>
      <c r="Z791" s="7">
        <f t="shared" si="165"/>
        <v>15</v>
      </c>
      <c r="AA791" s="7" t="str">
        <f t="shared" si="166"/>
        <v/>
      </c>
      <c r="AB791" s="7">
        <f t="shared" si="167"/>
        <v>1</v>
      </c>
    </row>
    <row r="792" spans="2:28" ht="15" thickTop="1" thickBot="1">
      <c r="B792" s="31">
        <v>9400</v>
      </c>
      <c r="C792" s="32" t="s">
        <v>11903</v>
      </c>
      <c r="D792" s="33">
        <v>22222</v>
      </c>
      <c r="E792" s="34" t="s">
        <v>639</v>
      </c>
      <c r="F792" s="22" t="str">
        <f t="shared" si="156"/>
        <v>ר יהוד-מונוסון</v>
      </c>
      <c r="G792" s="35" t="s">
        <v>11910</v>
      </c>
      <c r="H792" s="36"/>
      <c r="I792" s="25" t="str">
        <f t="shared" si="157"/>
        <v xml:space="preserve">יהוד-מונוסון </v>
      </c>
      <c r="J792" s="37">
        <v>12190</v>
      </c>
      <c r="K792" s="38">
        <v>12190</v>
      </c>
      <c r="L792" s="39">
        <v>4.003281378178835E-2</v>
      </c>
      <c r="M792" s="40">
        <v>488</v>
      </c>
      <c r="N792" s="41">
        <v>4.003281378178835E-2</v>
      </c>
      <c r="O792" s="42">
        <v>488</v>
      </c>
      <c r="P792" s="7">
        <f>VLOOKUP(C792,'ריכוז נתונים'!$B$3:$C$189,2)</f>
        <v>15</v>
      </c>
      <c r="Q792" s="47" t="b">
        <f t="shared" si="158"/>
        <v>0</v>
      </c>
      <c r="R792" s="7">
        <f t="shared" si="159"/>
        <v>0</v>
      </c>
      <c r="S792" s="47">
        <f t="shared" si="160"/>
        <v>813</v>
      </c>
      <c r="T792" s="7">
        <f t="shared" si="161"/>
        <v>13.6</v>
      </c>
      <c r="U792" s="7" t="str">
        <f t="shared" si="162"/>
        <v>Gap</v>
      </c>
      <c r="V792" s="7">
        <f>IF(ISERROR(IF(INDEX(rosh!$O$4:$P$710,MATCH(I792,rosh!$O$4:$O$710,0),2)="Mayor",1,)),0,IF(INDEX(rosh!$O$4:$P$710,MATCH(I792,rosh!$O$4:$O$710,0),2)="Mayor",1,))</f>
        <v>0</v>
      </c>
      <c r="W792" s="7" t="str">
        <f t="shared" si="163"/>
        <v>FALSE יהוד-מונוסון</v>
      </c>
      <c r="X792" s="84">
        <f t="shared" si="168"/>
        <v>1134</v>
      </c>
      <c r="Y792" s="7">
        <f t="shared" si="164"/>
        <v>0</v>
      </c>
      <c r="Z792" s="7">
        <f t="shared" si="165"/>
        <v>15</v>
      </c>
      <c r="AA792" s="7" t="str">
        <f t="shared" si="166"/>
        <v/>
      </c>
      <c r="AB792" s="7">
        <f t="shared" si="167"/>
        <v>0</v>
      </c>
    </row>
    <row r="793" spans="2:28" ht="15" thickTop="1" thickBot="1">
      <c r="B793" s="31">
        <v>9400</v>
      </c>
      <c r="C793" s="32" t="s">
        <v>11903</v>
      </c>
      <c r="D793" s="33">
        <v>22222</v>
      </c>
      <c r="E793" s="34" t="s">
        <v>3496</v>
      </c>
      <c r="F793" s="22" t="str">
        <f t="shared" si="156"/>
        <v>ימ יהוד-מונוסון</v>
      </c>
      <c r="G793" s="35" t="s">
        <v>11989</v>
      </c>
      <c r="H793" s="36" t="s">
        <v>11993</v>
      </c>
      <c r="I793" s="25" t="str">
        <f t="shared" si="157"/>
        <v>יהוד-מונוסון יכיני יענקלה</v>
      </c>
      <c r="J793" s="37">
        <v>12190</v>
      </c>
      <c r="K793" s="38">
        <v>12190</v>
      </c>
      <c r="L793" s="39">
        <v>1.9360131255127155E-2</v>
      </c>
      <c r="M793" s="40">
        <v>236</v>
      </c>
      <c r="N793" s="41">
        <v>1.9360131255127155E-2</v>
      </c>
      <c r="O793" s="42">
        <v>236.00000000000003</v>
      </c>
      <c r="P793" s="7">
        <f>VLOOKUP(C793,'ריכוז נתונים'!$B$3:$C$189,2)</f>
        <v>15</v>
      </c>
      <c r="Q793" s="47" t="b">
        <f t="shared" si="158"/>
        <v>0</v>
      </c>
      <c r="R793" s="7">
        <f t="shared" si="159"/>
        <v>0</v>
      </c>
      <c r="S793" s="47">
        <f t="shared" si="160"/>
        <v>813</v>
      </c>
      <c r="T793" s="7">
        <f t="shared" si="161"/>
        <v>13.6</v>
      </c>
      <c r="U793" s="7" t="str">
        <f t="shared" si="162"/>
        <v>Gap</v>
      </c>
      <c r="V793" s="7">
        <f>IF(ISERROR(IF(INDEX(rosh!$O$4:$P$710,MATCH(I793,rosh!$O$4:$O$710,0),2)="Mayor",1,)),0,IF(INDEX(rosh!$O$4:$P$710,MATCH(I793,rosh!$O$4:$O$710,0),2)="Mayor",1,))</f>
        <v>0</v>
      </c>
      <c r="W793" s="7" t="str">
        <f t="shared" si="163"/>
        <v>FALSE יהוד-מונוסון</v>
      </c>
      <c r="X793" s="84">
        <f t="shared" si="168"/>
        <v>1134</v>
      </c>
      <c r="Y793" s="7">
        <f t="shared" si="164"/>
        <v>0</v>
      </c>
      <c r="Z793" s="7">
        <f t="shared" si="165"/>
        <v>15</v>
      </c>
      <c r="AA793" s="7" t="str">
        <f t="shared" si="166"/>
        <v/>
      </c>
      <c r="AB793" s="7">
        <f t="shared" si="167"/>
        <v>0</v>
      </c>
    </row>
    <row r="794" spans="2:28" ht="15" thickTop="1" thickBot="1">
      <c r="B794" s="31">
        <v>9400</v>
      </c>
      <c r="C794" s="32" t="s">
        <v>11903</v>
      </c>
      <c r="D794" s="33">
        <v>22222</v>
      </c>
      <c r="E794" s="34" t="s">
        <v>617</v>
      </c>
      <c r="F794" s="22" t="str">
        <f t="shared" si="156"/>
        <v>אמת יהוד-מונוסון</v>
      </c>
      <c r="G794" s="35" t="s">
        <v>12024</v>
      </c>
      <c r="H794" s="36"/>
      <c r="I794" s="25" t="str">
        <f t="shared" si="157"/>
        <v xml:space="preserve">יהוד-מונוסון </v>
      </c>
      <c r="J794" s="37">
        <v>12190</v>
      </c>
      <c r="K794" s="38">
        <v>12190</v>
      </c>
      <c r="L794" s="39">
        <v>1.7473338802296966E-2</v>
      </c>
      <c r="M794" s="40">
        <v>213</v>
      </c>
      <c r="N794" s="41">
        <v>1.7473338802296966E-2</v>
      </c>
      <c r="O794" s="42">
        <v>213.00000000000003</v>
      </c>
      <c r="P794" s="7">
        <f>VLOOKUP(C794,'ריכוז נתונים'!$B$3:$C$189,2)</f>
        <v>15</v>
      </c>
      <c r="Q794" s="47" t="b">
        <f t="shared" si="158"/>
        <v>0</v>
      </c>
      <c r="R794" s="7">
        <f t="shared" si="159"/>
        <v>0</v>
      </c>
      <c r="S794" s="47">
        <f t="shared" si="160"/>
        <v>813</v>
      </c>
      <c r="T794" s="7">
        <f t="shared" si="161"/>
        <v>13.6</v>
      </c>
      <c r="U794" s="7" t="str">
        <f t="shared" si="162"/>
        <v>Gap</v>
      </c>
      <c r="V794" s="7">
        <f>IF(ISERROR(IF(INDEX(rosh!$O$4:$P$710,MATCH(I794,rosh!$O$4:$O$710,0),2)="Mayor",1,)),0,IF(INDEX(rosh!$O$4:$P$710,MATCH(I794,rosh!$O$4:$O$710,0),2)="Mayor",1,))</f>
        <v>0</v>
      </c>
      <c r="W794" s="7" t="str">
        <f t="shared" si="163"/>
        <v>FALSE יהוד-מונוסון</v>
      </c>
      <c r="X794" s="84">
        <f t="shared" si="168"/>
        <v>1134</v>
      </c>
      <c r="Y794" s="7">
        <f t="shared" si="164"/>
        <v>0</v>
      </c>
      <c r="Z794" s="7">
        <f t="shared" si="165"/>
        <v>15</v>
      </c>
      <c r="AA794" s="7" t="str">
        <f t="shared" si="166"/>
        <v/>
      </c>
      <c r="AB794" s="7">
        <f t="shared" si="167"/>
        <v>0</v>
      </c>
    </row>
    <row r="795" spans="2:28" ht="15" thickTop="1" thickBot="1">
      <c r="B795" s="31">
        <v>9400</v>
      </c>
      <c r="C795" s="32" t="s">
        <v>11903</v>
      </c>
      <c r="D795" s="33">
        <v>22222</v>
      </c>
      <c r="E795" s="34" t="s">
        <v>0</v>
      </c>
      <c r="F795" s="22" t="str">
        <f t="shared" si="156"/>
        <v>ז יהוד-מונוסון</v>
      </c>
      <c r="G795" s="35" t="s">
        <v>12003</v>
      </c>
      <c r="H795" s="36" t="s">
        <v>12012</v>
      </c>
      <c r="I795" s="25" t="str">
        <f t="shared" si="157"/>
        <v>יהוד-מונוסון בן אסולי אוריאל</v>
      </c>
      <c r="J795" s="37">
        <v>12190</v>
      </c>
      <c r="K795" s="38">
        <v>12190</v>
      </c>
      <c r="L795" s="39">
        <v>1.6160787530762919E-2</v>
      </c>
      <c r="M795" s="40">
        <v>197</v>
      </c>
      <c r="N795" s="41">
        <v>1.6160787530762919E-2</v>
      </c>
      <c r="O795" s="42">
        <v>196.99999999999997</v>
      </c>
      <c r="P795" s="7">
        <f>VLOOKUP(C795,'ריכוז נתונים'!$B$3:$C$189,2)</f>
        <v>15</v>
      </c>
      <c r="Q795" s="47" t="b">
        <f t="shared" si="158"/>
        <v>0</v>
      </c>
      <c r="R795" s="7">
        <f t="shared" si="159"/>
        <v>0</v>
      </c>
      <c r="S795" s="47">
        <f t="shared" si="160"/>
        <v>813</v>
      </c>
      <c r="T795" s="7">
        <f t="shared" si="161"/>
        <v>13.6</v>
      </c>
      <c r="U795" s="7" t="str">
        <f t="shared" si="162"/>
        <v>Gap</v>
      </c>
      <c r="V795" s="7">
        <f>IF(ISERROR(IF(INDEX(rosh!$O$4:$P$710,MATCH(I795,rosh!$O$4:$O$710,0),2)="Mayor",1,)),0,IF(INDEX(rosh!$O$4:$P$710,MATCH(I795,rosh!$O$4:$O$710,0),2)="Mayor",1,))</f>
        <v>0</v>
      </c>
      <c r="W795" s="7" t="str">
        <f t="shared" si="163"/>
        <v>FALSE יהוד-מונוסון</v>
      </c>
      <c r="X795" s="84">
        <f t="shared" si="168"/>
        <v>1134</v>
      </c>
      <c r="Y795" s="7">
        <f t="shared" si="164"/>
        <v>0</v>
      </c>
      <c r="Z795" s="7">
        <f t="shared" si="165"/>
        <v>15</v>
      </c>
      <c r="AA795" s="7" t="str">
        <f t="shared" si="166"/>
        <v/>
      </c>
      <c r="AB795" s="7">
        <f t="shared" si="167"/>
        <v>0</v>
      </c>
    </row>
    <row r="796" spans="2:28" ht="15" thickTop="1" thickBot="1">
      <c r="B796" s="31">
        <v>9400</v>
      </c>
      <c r="C796" s="32" t="s">
        <v>11903</v>
      </c>
      <c r="D796" s="33">
        <v>22222</v>
      </c>
      <c r="E796" s="34" t="s">
        <v>11951</v>
      </c>
      <c r="F796" s="22" t="str">
        <f t="shared" si="156"/>
        <v>עז יהוד-מונוסון</v>
      </c>
      <c r="G796" s="35" t="s">
        <v>11950</v>
      </c>
      <c r="H796" s="36"/>
      <c r="I796" s="25" t="str">
        <f t="shared" si="157"/>
        <v xml:space="preserve">יהוד-מונוסון </v>
      </c>
      <c r="J796" s="37">
        <v>12190</v>
      </c>
      <c r="K796" s="38">
        <v>12190</v>
      </c>
      <c r="L796" s="39">
        <v>0</v>
      </c>
      <c r="M796" s="40">
        <v>0</v>
      </c>
      <c r="N796" s="41">
        <v>0</v>
      </c>
      <c r="O796" s="42">
        <v>0</v>
      </c>
      <c r="P796" s="7">
        <f>VLOOKUP(C796,'ריכוז נתונים'!$B$3:$C$189,2)</f>
        <v>15</v>
      </c>
      <c r="Q796" s="47" t="b">
        <f t="shared" si="158"/>
        <v>0</v>
      </c>
      <c r="R796" s="7">
        <f t="shared" si="159"/>
        <v>0</v>
      </c>
      <c r="S796" s="47">
        <f t="shared" si="160"/>
        <v>813</v>
      </c>
      <c r="T796" s="7">
        <f t="shared" si="161"/>
        <v>13.6</v>
      </c>
      <c r="U796" s="7" t="str">
        <f t="shared" si="162"/>
        <v>Gap</v>
      </c>
      <c r="V796" s="7">
        <f>IF(ISERROR(IF(INDEX(rosh!$O$4:$P$710,MATCH(I796,rosh!$O$4:$O$710,0),2)="Mayor",1,)),0,IF(INDEX(rosh!$O$4:$P$710,MATCH(I796,rosh!$O$4:$O$710,0),2)="Mayor",1,))</f>
        <v>0</v>
      </c>
      <c r="W796" s="7" t="str">
        <f t="shared" si="163"/>
        <v>FALSE יהוד-מונוסון</v>
      </c>
      <c r="X796" s="84">
        <f t="shared" si="168"/>
        <v>1134</v>
      </c>
      <c r="Y796" s="7">
        <f t="shared" si="164"/>
        <v>0</v>
      </c>
      <c r="Z796" s="7">
        <f t="shared" si="165"/>
        <v>15</v>
      </c>
      <c r="AA796" s="7" t="str">
        <f t="shared" si="166"/>
        <v/>
      </c>
      <c r="AB796" s="7">
        <f t="shared" si="167"/>
        <v>0</v>
      </c>
    </row>
    <row r="797" spans="2:28" ht="15" thickTop="1" thickBot="1">
      <c r="B797" s="31">
        <v>29</v>
      </c>
      <c r="C797" s="32" t="s">
        <v>11873</v>
      </c>
      <c r="D797" s="33">
        <v>1145</v>
      </c>
      <c r="E797" s="34" t="s">
        <v>573</v>
      </c>
      <c r="F797" s="22" t="str">
        <f t="shared" si="156"/>
        <v>זך יסוד המעלה</v>
      </c>
      <c r="G797" s="35" t="s">
        <v>11895</v>
      </c>
      <c r="H797" s="36" t="s">
        <v>11901</v>
      </c>
      <c r="I797" s="25" t="str">
        <f t="shared" si="157"/>
        <v>יסוד המעלה אור אילן</v>
      </c>
      <c r="J797" s="37">
        <v>828</v>
      </c>
      <c r="K797" s="38">
        <v>828</v>
      </c>
      <c r="L797" s="39">
        <v>0.48671497584541062</v>
      </c>
      <c r="M797" s="40">
        <v>403</v>
      </c>
      <c r="N797" s="41">
        <v>0.48671497584541062</v>
      </c>
      <c r="O797" s="42">
        <v>403</v>
      </c>
      <c r="P797" s="7">
        <f>VLOOKUP(C797,'ריכוז נתונים'!$B$3:$C$189,2)</f>
        <v>7</v>
      </c>
      <c r="Q797" s="47" t="b">
        <f t="shared" si="158"/>
        <v>1</v>
      </c>
      <c r="R797" s="7">
        <f t="shared" si="159"/>
        <v>3.4</v>
      </c>
      <c r="S797" s="47">
        <f t="shared" si="160"/>
        <v>118</v>
      </c>
      <c r="T797" s="7">
        <f t="shared" si="161"/>
        <v>6.4</v>
      </c>
      <c r="U797" s="7" t="str">
        <f t="shared" si="162"/>
        <v>Gap</v>
      </c>
      <c r="V797" s="7">
        <f>IF(ISERROR(IF(INDEX(rosh!$O$4:$P$710,MATCH(I797,rosh!$O$4:$O$710,0),2)="Mayor",1,)),0,IF(INDEX(rosh!$O$4:$P$710,MATCH(I797,rosh!$O$4:$O$710,0),2)="Mayor",1,))</f>
        <v>1</v>
      </c>
      <c r="W797" s="7" t="str">
        <f t="shared" si="163"/>
        <v>TRUE יסוד המעלה</v>
      </c>
      <c r="X797" s="84">
        <f t="shared" si="168"/>
        <v>756</v>
      </c>
      <c r="Y797" s="7">
        <f t="shared" si="164"/>
        <v>4</v>
      </c>
      <c r="Z797" s="7">
        <f t="shared" si="165"/>
        <v>8</v>
      </c>
      <c r="AA797" s="7" t="str">
        <f t="shared" si="166"/>
        <v>Gap</v>
      </c>
      <c r="AB797" s="7">
        <f t="shared" si="167"/>
        <v>4</v>
      </c>
    </row>
    <row r="798" spans="2:28" ht="15" thickTop="1" thickBot="1">
      <c r="B798" s="31">
        <v>29</v>
      </c>
      <c r="C798" s="32" t="s">
        <v>11873</v>
      </c>
      <c r="D798" s="33">
        <v>1145</v>
      </c>
      <c r="E798" s="34" t="s">
        <v>4611</v>
      </c>
      <c r="F798" s="22" t="str">
        <f t="shared" si="156"/>
        <v>יס יסוד המעלה</v>
      </c>
      <c r="G798" s="35" t="s">
        <v>11887</v>
      </c>
      <c r="H798" s="36" t="s">
        <v>11893</v>
      </c>
      <c r="I798" s="25" t="str">
        <f t="shared" si="157"/>
        <v>יסוד המעלה מזרחי מרדכי</v>
      </c>
      <c r="J798" s="37">
        <v>828</v>
      </c>
      <c r="K798" s="38">
        <v>828</v>
      </c>
      <c r="L798" s="39">
        <v>0.22826086956521738</v>
      </c>
      <c r="M798" s="40">
        <v>189</v>
      </c>
      <c r="N798" s="41">
        <v>0.22826086956521738</v>
      </c>
      <c r="O798" s="42">
        <v>189</v>
      </c>
      <c r="P798" s="7">
        <f>VLOOKUP(C798,'ריכוז נתונים'!$B$3:$C$189,2)</f>
        <v>7</v>
      </c>
      <c r="Q798" s="47" t="b">
        <f t="shared" si="158"/>
        <v>1</v>
      </c>
      <c r="R798" s="7">
        <f t="shared" si="159"/>
        <v>1.6</v>
      </c>
      <c r="S798" s="47">
        <f t="shared" si="160"/>
        <v>118</v>
      </c>
      <c r="T798" s="7">
        <f t="shared" si="161"/>
        <v>6.4</v>
      </c>
      <c r="U798" s="7" t="str">
        <f t="shared" si="162"/>
        <v>Gap</v>
      </c>
      <c r="V798" s="7">
        <f>IF(ISERROR(IF(INDEX(rosh!$O$4:$P$710,MATCH(I798,rosh!$O$4:$O$710,0),2)="Mayor",1,)),0,IF(INDEX(rosh!$O$4:$P$710,MATCH(I798,rosh!$O$4:$O$710,0),2)="Mayor",1,))</f>
        <v>0</v>
      </c>
      <c r="W798" s="7" t="str">
        <f t="shared" si="163"/>
        <v>TRUE יסוד המעלה</v>
      </c>
      <c r="X798" s="84">
        <f t="shared" si="168"/>
        <v>756</v>
      </c>
      <c r="Y798" s="7">
        <f t="shared" si="164"/>
        <v>2</v>
      </c>
      <c r="Z798" s="7">
        <f t="shared" si="165"/>
        <v>8</v>
      </c>
      <c r="AA798" s="7" t="str">
        <f t="shared" si="166"/>
        <v>Gap</v>
      </c>
      <c r="AB798" s="7">
        <f t="shared" si="167"/>
        <v>2</v>
      </c>
    </row>
    <row r="799" spans="2:28" ht="15" thickTop="1" thickBot="1">
      <c r="B799" s="31">
        <v>29</v>
      </c>
      <c r="C799" s="32" t="s">
        <v>11873</v>
      </c>
      <c r="D799" s="33">
        <v>1145</v>
      </c>
      <c r="E799" s="34" t="s">
        <v>339</v>
      </c>
      <c r="F799" s="22" t="str">
        <f t="shared" si="156"/>
        <v>ץ יסוד המעלה</v>
      </c>
      <c r="G799" s="35" t="s">
        <v>11878</v>
      </c>
      <c r="H799" s="36"/>
      <c r="I799" s="25" t="str">
        <f t="shared" si="157"/>
        <v xml:space="preserve">יסוד המעלה </v>
      </c>
      <c r="J799" s="37">
        <v>828</v>
      </c>
      <c r="K799" s="38">
        <v>828</v>
      </c>
      <c r="L799" s="39">
        <v>0.19806763285024154</v>
      </c>
      <c r="M799" s="40">
        <v>164</v>
      </c>
      <c r="N799" s="41">
        <v>0.19806763285024154</v>
      </c>
      <c r="O799" s="42">
        <v>164</v>
      </c>
      <c r="P799" s="7">
        <f>VLOOKUP(C799,'ריכוז נתונים'!$B$3:$C$189,2)</f>
        <v>7</v>
      </c>
      <c r="Q799" s="47" t="b">
        <f t="shared" si="158"/>
        <v>1</v>
      </c>
      <c r="R799" s="7">
        <f t="shared" si="159"/>
        <v>1.4</v>
      </c>
      <c r="S799" s="47">
        <f t="shared" si="160"/>
        <v>118</v>
      </c>
      <c r="T799" s="7">
        <f t="shared" si="161"/>
        <v>6.4</v>
      </c>
      <c r="U799" s="7" t="str">
        <f t="shared" si="162"/>
        <v>Gap</v>
      </c>
      <c r="V799" s="7">
        <f>IF(ISERROR(IF(INDEX(rosh!$O$4:$P$710,MATCH(I799,rosh!$O$4:$O$710,0),2)="Mayor",1,)),0,IF(INDEX(rosh!$O$4:$P$710,MATCH(I799,rosh!$O$4:$O$710,0),2)="Mayor",1,))</f>
        <v>0</v>
      </c>
      <c r="W799" s="7" t="str">
        <f t="shared" si="163"/>
        <v>TRUE יסוד המעלה</v>
      </c>
      <c r="X799" s="84">
        <f t="shared" si="168"/>
        <v>756</v>
      </c>
      <c r="Y799" s="7">
        <f t="shared" si="164"/>
        <v>2</v>
      </c>
      <c r="Z799" s="7">
        <f t="shared" si="165"/>
        <v>8</v>
      </c>
      <c r="AA799" s="7" t="str">
        <f t="shared" si="166"/>
        <v>Gap</v>
      </c>
      <c r="AB799" s="7">
        <f t="shared" si="167"/>
        <v>2</v>
      </c>
    </row>
    <row r="800" spans="2:28" ht="15" thickTop="1" thickBot="1">
      <c r="B800" s="31">
        <v>29</v>
      </c>
      <c r="C800" s="32" t="s">
        <v>11873</v>
      </c>
      <c r="D800" s="33">
        <v>1145</v>
      </c>
      <c r="E800" s="34" t="s">
        <v>133</v>
      </c>
      <c r="F800" s="22" t="str">
        <f t="shared" si="156"/>
        <v>לב יסוד המעלה</v>
      </c>
      <c r="G800" s="35" t="s">
        <v>11882</v>
      </c>
      <c r="H800" s="36" t="s">
        <v>11885</v>
      </c>
      <c r="I800" s="25" t="str">
        <f t="shared" si="157"/>
        <v>יסוד המעלה זמירי שרה</v>
      </c>
      <c r="J800" s="37">
        <v>828</v>
      </c>
      <c r="K800" s="38">
        <v>828</v>
      </c>
      <c r="L800" s="39">
        <v>8.6956521739130432E-2</v>
      </c>
      <c r="M800" s="40">
        <v>72</v>
      </c>
      <c r="N800" s="41">
        <v>8.6956521739130432E-2</v>
      </c>
      <c r="O800" s="42">
        <v>72</v>
      </c>
      <c r="P800" s="7">
        <f>VLOOKUP(C800,'ריכוז נתונים'!$B$3:$C$189,2)</f>
        <v>7</v>
      </c>
      <c r="Q800" s="47" t="b">
        <f t="shared" si="158"/>
        <v>0</v>
      </c>
      <c r="R800" s="7">
        <f t="shared" si="159"/>
        <v>0</v>
      </c>
      <c r="S800" s="47">
        <f t="shared" si="160"/>
        <v>118</v>
      </c>
      <c r="T800" s="7">
        <f t="shared" si="161"/>
        <v>6.4</v>
      </c>
      <c r="U800" s="7" t="str">
        <f t="shared" si="162"/>
        <v>Gap</v>
      </c>
      <c r="V800" s="7">
        <f>IF(ISERROR(IF(INDEX(rosh!$O$4:$P$710,MATCH(I800,rosh!$O$4:$O$710,0),2)="Mayor",1,)),0,IF(INDEX(rosh!$O$4:$P$710,MATCH(I800,rosh!$O$4:$O$710,0),2)="Mayor",1,))</f>
        <v>0</v>
      </c>
      <c r="W800" s="7" t="str">
        <f t="shared" si="163"/>
        <v>FALSE יסוד המעלה</v>
      </c>
      <c r="X800" s="84">
        <f t="shared" si="168"/>
        <v>72</v>
      </c>
      <c r="Y800" s="7">
        <f t="shared" si="164"/>
        <v>0</v>
      </c>
      <c r="Z800" s="7">
        <f t="shared" si="165"/>
        <v>8</v>
      </c>
      <c r="AA800" s="7" t="str">
        <f t="shared" si="166"/>
        <v>Gap</v>
      </c>
      <c r="AB800" s="7">
        <f t="shared" si="167"/>
        <v>0</v>
      </c>
    </row>
    <row r="801" spans="2:28" ht="15" thickTop="1" thickBot="1">
      <c r="B801" s="31">
        <v>499</v>
      </c>
      <c r="C801" s="32" t="s">
        <v>11749</v>
      </c>
      <c r="D801" s="33">
        <v>11611</v>
      </c>
      <c r="E801" s="34" t="s">
        <v>2679</v>
      </c>
      <c r="F801" s="22" t="str">
        <f t="shared" si="156"/>
        <v>גד יפיע</v>
      </c>
      <c r="G801" s="35" t="s">
        <v>11847</v>
      </c>
      <c r="H801" s="36"/>
      <c r="I801" s="25" t="str">
        <f t="shared" si="157"/>
        <v xml:space="preserve">יפיע </v>
      </c>
      <c r="J801" s="37">
        <v>8609</v>
      </c>
      <c r="K801" s="38">
        <v>8609</v>
      </c>
      <c r="L801" s="39">
        <v>0.33035195725403649</v>
      </c>
      <c r="M801" s="40">
        <v>2844</v>
      </c>
      <c r="N801" s="41">
        <v>0.33035195725403649</v>
      </c>
      <c r="O801" s="42">
        <v>2844</v>
      </c>
      <c r="P801" s="7">
        <f>VLOOKUP(C801,'ריכוז נתונים'!$B$3:$C$189,2)</f>
        <v>13</v>
      </c>
      <c r="Q801" s="47" t="b">
        <f t="shared" si="158"/>
        <v>1</v>
      </c>
      <c r="R801" s="7">
        <f t="shared" si="159"/>
        <v>4.3</v>
      </c>
      <c r="S801" s="47">
        <f t="shared" si="160"/>
        <v>662</v>
      </c>
      <c r="T801" s="7">
        <f t="shared" si="161"/>
        <v>12.6</v>
      </c>
      <c r="U801" s="7" t="str">
        <f t="shared" si="162"/>
        <v>Gap</v>
      </c>
      <c r="V801" s="7">
        <f>IF(ISERROR(IF(INDEX(rosh!$O$4:$P$710,MATCH(I801,rosh!$O$4:$O$710,0),2)="Mayor",1,)),0,IF(INDEX(rosh!$O$4:$P$710,MATCH(I801,rosh!$O$4:$O$710,0),2)="Mayor",1,))</f>
        <v>0</v>
      </c>
      <c r="W801" s="7" t="str">
        <f t="shared" si="163"/>
        <v>TRUE יפיע</v>
      </c>
      <c r="X801" s="84">
        <f t="shared" si="168"/>
        <v>8356</v>
      </c>
      <c r="Y801" s="7">
        <f t="shared" si="164"/>
        <v>4</v>
      </c>
      <c r="Z801" s="7">
        <f t="shared" si="165"/>
        <v>13</v>
      </c>
      <c r="AA801" s="7" t="str">
        <f t="shared" si="166"/>
        <v/>
      </c>
      <c r="AB801" s="7">
        <f t="shared" si="167"/>
        <v>4</v>
      </c>
    </row>
    <row r="802" spans="2:28" ht="15" thickTop="1" thickBot="1">
      <c r="B802" s="31">
        <v>499</v>
      </c>
      <c r="C802" s="32" t="s">
        <v>11749</v>
      </c>
      <c r="D802" s="33">
        <v>11611</v>
      </c>
      <c r="E802" s="34" t="s">
        <v>87</v>
      </c>
      <c r="F802" s="22" t="str">
        <f t="shared" si="156"/>
        <v>נ יפיע</v>
      </c>
      <c r="G802" s="35" t="s">
        <v>11784</v>
      </c>
      <c r="H802" s="36" t="s">
        <v>19567</v>
      </c>
      <c r="I802" s="25" t="str">
        <f t="shared" si="157"/>
        <v>יפיע עבאס סאהר</v>
      </c>
      <c r="J802" s="37">
        <v>8609</v>
      </c>
      <c r="K802" s="38">
        <v>8609</v>
      </c>
      <c r="L802" s="39">
        <v>0.29376234173539317</v>
      </c>
      <c r="M802" s="40">
        <v>2529</v>
      </c>
      <c r="N802" s="41">
        <v>0.29376234173539317</v>
      </c>
      <c r="O802" s="42">
        <v>2529</v>
      </c>
      <c r="P802" s="7">
        <f>VLOOKUP(C802,'ריכוז נתונים'!$B$3:$C$189,2)</f>
        <v>13</v>
      </c>
      <c r="Q802" s="47" t="b">
        <f t="shared" si="158"/>
        <v>1</v>
      </c>
      <c r="R802" s="7">
        <f t="shared" si="159"/>
        <v>3.8</v>
      </c>
      <c r="S802" s="47">
        <f t="shared" si="160"/>
        <v>662</v>
      </c>
      <c r="T802" s="7">
        <f t="shared" si="161"/>
        <v>12.6</v>
      </c>
      <c r="U802" s="7" t="str">
        <f t="shared" si="162"/>
        <v>Gap</v>
      </c>
      <c r="V802" s="7">
        <f>IF(ISERROR(IF(INDEX(rosh!$O$4:$P$710,MATCH(I802,rosh!$O$4:$O$710,0),2)="Mayor",1,)),0,IF(INDEX(rosh!$O$4:$P$710,MATCH(I802,rosh!$O$4:$O$710,0),2)="Mayor",1,))</f>
        <v>0</v>
      </c>
      <c r="W802" s="7" t="str">
        <f t="shared" si="163"/>
        <v>TRUE יפיע</v>
      </c>
      <c r="X802" s="84">
        <f t="shared" si="168"/>
        <v>8356</v>
      </c>
      <c r="Y802" s="7">
        <f t="shared" si="164"/>
        <v>4</v>
      </c>
      <c r="Z802" s="7">
        <f t="shared" si="165"/>
        <v>13</v>
      </c>
      <c r="AA802" s="7" t="str">
        <f t="shared" si="166"/>
        <v/>
      </c>
      <c r="AB802" s="7">
        <f t="shared" si="167"/>
        <v>4</v>
      </c>
    </row>
    <row r="803" spans="2:28" ht="15" thickTop="1" thickBot="1">
      <c r="B803" s="31">
        <v>499</v>
      </c>
      <c r="C803" s="32" t="s">
        <v>11749</v>
      </c>
      <c r="D803" s="33">
        <v>11611</v>
      </c>
      <c r="E803" s="34" t="s">
        <v>11809</v>
      </c>
      <c r="F803" s="22" t="str">
        <f t="shared" si="156"/>
        <v>לם יפיע</v>
      </c>
      <c r="G803" s="35" t="s">
        <v>11808</v>
      </c>
      <c r="H803" s="36" t="s">
        <v>11821</v>
      </c>
      <c r="I803" s="25" t="str">
        <f t="shared" si="157"/>
        <v>יפיע עלי סאלח סאלח</v>
      </c>
      <c r="J803" s="37">
        <v>8609</v>
      </c>
      <c r="K803" s="38">
        <v>8609</v>
      </c>
      <c r="L803" s="39">
        <v>0.18898826809153213</v>
      </c>
      <c r="M803" s="40">
        <v>1627</v>
      </c>
      <c r="N803" s="41">
        <v>0.18898826809153213</v>
      </c>
      <c r="O803" s="42">
        <v>1627</v>
      </c>
      <c r="P803" s="7">
        <f>VLOOKUP(C803,'ריכוז נתונים'!$B$3:$C$189,2)</f>
        <v>13</v>
      </c>
      <c r="Q803" s="47" t="b">
        <f t="shared" si="158"/>
        <v>1</v>
      </c>
      <c r="R803" s="7">
        <f t="shared" si="159"/>
        <v>2.5</v>
      </c>
      <c r="S803" s="47">
        <f t="shared" si="160"/>
        <v>662</v>
      </c>
      <c r="T803" s="7">
        <f t="shared" si="161"/>
        <v>12.6</v>
      </c>
      <c r="U803" s="7" t="str">
        <f t="shared" si="162"/>
        <v>Gap</v>
      </c>
      <c r="V803" s="7">
        <f>IF(ISERROR(IF(INDEX(rosh!$O$4:$P$710,MATCH(I803,rosh!$O$4:$O$710,0),2)="Mayor",1,)),0,IF(INDEX(rosh!$O$4:$P$710,MATCH(I803,rosh!$O$4:$O$710,0),2)="Mayor",1,))</f>
        <v>0</v>
      </c>
      <c r="W803" s="7" t="str">
        <f t="shared" si="163"/>
        <v>TRUE יפיע</v>
      </c>
      <c r="X803" s="84">
        <f t="shared" si="168"/>
        <v>8356</v>
      </c>
      <c r="Y803" s="7">
        <f t="shared" si="164"/>
        <v>3</v>
      </c>
      <c r="Z803" s="7">
        <f t="shared" si="165"/>
        <v>13</v>
      </c>
      <c r="AA803" s="7" t="str">
        <f t="shared" si="166"/>
        <v/>
      </c>
      <c r="AB803" s="7">
        <f t="shared" si="167"/>
        <v>3</v>
      </c>
    </row>
    <row r="804" spans="2:28" ht="15" thickTop="1" thickBot="1">
      <c r="B804" s="31">
        <v>499</v>
      </c>
      <c r="C804" s="32" t="s">
        <v>11749</v>
      </c>
      <c r="D804" s="33">
        <v>11611</v>
      </c>
      <c r="E804" s="34" t="s">
        <v>11824</v>
      </c>
      <c r="F804" s="22" t="str">
        <f t="shared" si="156"/>
        <v>יפ יפיע</v>
      </c>
      <c r="G804" s="35" t="s">
        <v>11823</v>
      </c>
      <c r="H804" s="36"/>
      <c r="I804" s="25" t="str">
        <f t="shared" si="157"/>
        <v xml:space="preserve">יפיע </v>
      </c>
      <c r="J804" s="37">
        <v>8609</v>
      </c>
      <c r="K804" s="38">
        <v>8609</v>
      </c>
      <c r="L804" s="39">
        <v>8.444650946683703E-2</v>
      </c>
      <c r="M804" s="40">
        <v>727</v>
      </c>
      <c r="N804" s="41">
        <v>8.444650946683703E-2</v>
      </c>
      <c r="O804" s="42">
        <v>727</v>
      </c>
      <c r="P804" s="7">
        <f>VLOOKUP(C804,'ריכוז נתונים'!$B$3:$C$189,2)</f>
        <v>13</v>
      </c>
      <c r="Q804" s="47" t="b">
        <f t="shared" si="158"/>
        <v>1</v>
      </c>
      <c r="R804" s="7">
        <f t="shared" si="159"/>
        <v>1.1000000000000001</v>
      </c>
      <c r="S804" s="47">
        <f t="shared" si="160"/>
        <v>662</v>
      </c>
      <c r="T804" s="7">
        <f t="shared" si="161"/>
        <v>12.6</v>
      </c>
      <c r="U804" s="7" t="str">
        <f t="shared" si="162"/>
        <v>Gap</v>
      </c>
      <c r="V804" s="7">
        <f>IF(ISERROR(IF(INDEX(rosh!$O$4:$P$710,MATCH(I804,rosh!$O$4:$O$710,0),2)="Mayor",1,)),0,IF(INDEX(rosh!$O$4:$P$710,MATCH(I804,rosh!$O$4:$O$710,0),2)="Mayor",1,))</f>
        <v>0</v>
      </c>
      <c r="W804" s="7" t="str">
        <f t="shared" si="163"/>
        <v>TRUE יפיע</v>
      </c>
      <c r="X804" s="84">
        <f t="shared" si="168"/>
        <v>8356</v>
      </c>
      <c r="Y804" s="7">
        <f t="shared" si="164"/>
        <v>1</v>
      </c>
      <c r="Z804" s="7">
        <f t="shared" si="165"/>
        <v>13</v>
      </c>
      <c r="AA804" s="7" t="str">
        <f t="shared" si="166"/>
        <v/>
      </c>
      <c r="AB804" s="7">
        <f t="shared" si="167"/>
        <v>1</v>
      </c>
    </row>
    <row r="805" spans="2:28" ht="15" thickTop="1" thickBot="1">
      <c r="B805" s="31">
        <v>499</v>
      </c>
      <c r="C805" s="32" t="s">
        <v>11749</v>
      </c>
      <c r="D805" s="33">
        <v>11611</v>
      </c>
      <c r="E805" s="34" t="s">
        <v>259</v>
      </c>
      <c r="F805" s="22" t="str">
        <f t="shared" si="156"/>
        <v>ק יפיע</v>
      </c>
      <c r="G805" s="35" t="s">
        <v>11748</v>
      </c>
      <c r="H805" s="36"/>
      <c r="I805" s="25" t="str">
        <f t="shared" si="157"/>
        <v xml:space="preserve">יפיע </v>
      </c>
      <c r="J805" s="37">
        <v>8609</v>
      </c>
      <c r="K805" s="38">
        <v>8609</v>
      </c>
      <c r="L805" s="39">
        <v>7.3063073527703568E-2</v>
      </c>
      <c r="M805" s="40">
        <v>629</v>
      </c>
      <c r="N805" s="41">
        <v>7.3063073527703568E-2</v>
      </c>
      <c r="O805" s="42">
        <v>629</v>
      </c>
      <c r="P805" s="7">
        <f>VLOOKUP(C805,'ריכוז נתונים'!$B$3:$C$189,2)</f>
        <v>13</v>
      </c>
      <c r="Q805" s="47" t="b">
        <f t="shared" si="158"/>
        <v>1</v>
      </c>
      <c r="R805" s="7">
        <f t="shared" si="159"/>
        <v>0.9</v>
      </c>
      <c r="S805" s="47">
        <f t="shared" si="160"/>
        <v>662</v>
      </c>
      <c r="T805" s="7">
        <f t="shared" si="161"/>
        <v>12.6</v>
      </c>
      <c r="U805" s="7" t="str">
        <f t="shared" si="162"/>
        <v>Gap</v>
      </c>
      <c r="V805" s="7">
        <f>IF(ISERROR(IF(INDEX(rosh!$O$4:$P$710,MATCH(I805,rosh!$O$4:$O$710,0),2)="Mayor",1,)),0,IF(INDEX(rosh!$O$4:$P$710,MATCH(I805,rosh!$O$4:$O$710,0),2)="Mayor",1,))</f>
        <v>0</v>
      </c>
      <c r="W805" s="7" t="str">
        <f t="shared" si="163"/>
        <v>TRUE יפיע</v>
      </c>
      <c r="X805" s="84">
        <f t="shared" si="168"/>
        <v>8356</v>
      </c>
      <c r="Y805" s="7">
        <f t="shared" si="164"/>
        <v>1</v>
      </c>
      <c r="Z805" s="7">
        <f t="shared" si="165"/>
        <v>13</v>
      </c>
      <c r="AA805" s="7" t="str">
        <f t="shared" si="166"/>
        <v/>
      </c>
      <c r="AB805" s="7">
        <f t="shared" si="167"/>
        <v>1</v>
      </c>
    </row>
    <row r="806" spans="2:28" ht="15" thickTop="1" thickBot="1">
      <c r="B806" s="31">
        <v>499</v>
      </c>
      <c r="C806" s="32" t="s">
        <v>11749</v>
      </c>
      <c r="D806" s="33">
        <v>11611</v>
      </c>
      <c r="E806" s="34" t="s">
        <v>339</v>
      </c>
      <c r="F806" s="22" t="str">
        <f t="shared" si="156"/>
        <v>ץ יפיע</v>
      </c>
      <c r="G806" s="35" t="s">
        <v>11761</v>
      </c>
      <c r="H806" s="36"/>
      <c r="I806" s="25" t="str">
        <f t="shared" si="157"/>
        <v xml:space="preserve">יפיע </v>
      </c>
      <c r="J806" s="37">
        <v>8609</v>
      </c>
      <c r="K806" s="38">
        <v>8609</v>
      </c>
      <c r="L806" s="39">
        <v>2.741317226158671E-2</v>
      </c>
      <c r="M806" s="40">
        <v>236</v>
      </c>
      <c r="N806" s="41">
        <v>2.741317226158671E-2</v>
      </c>
      <c r="O806" s="42">
        <v>236</v>
      </c>
      <c r="P806" s="7">
        <f>VLOOKUP(C806,'ריכוז נתונים'!$B$3:$C$189,2)</f>
        <v>13</v>
      </c>
      <c r="Q806" s="47" t="b">
        <f t="shared" si="158"/>
        <v>0</v>
      </c>
      <c r="R806" s="7">
        <f t="shared" si="159"/>
        <v>0</v>
      </c>
      <c r="S806" s="47">
        <f t="shared" si="160"/>
        <v>662</v>
      </c>
      <c r="T806" s="7">
        <f t="shared" si="161"/>
        <v>12.6</v>
      </c>
      <c r="U806" s="7" t="str">
        <f t="shared" si="162"/>
        <v>Gap</v>
      </c>
      <c r="V806" s="7">
        <f>IF(ISERROR(IF(INDEX(rosh!$O$4:$P$710,MATCH(I806,rosh!$O$4:$O$710,0),2)="Mayor",1,)),0,IF(INDEX(rosh!$O$4:$P$710,MATCH(I806,rosh!$O$4:$O$710,0),2)="Mayor",1,))</f>
        <v>0</v>
      </c>
      <c r="W806" s="7" t="str">
        <f t="shared" si="163"/>
        <v>FALSE יפיע</v>
      </c>
      <c r="X806" s="84">
        <f t="shared" si="168"/>
        <v>253</v>
      </c>
      <c r="Y806" s="7">
        <f t="shared" si="164"/>
        <v>0</v>
      </c>
      <c r="Z806" s="7">
        <f t="shared" si="165"/>
        <v>13</v>
      </c>
      <c r="AA806" s="7" t="str">
        <f t="shared" si="166"/>
        <v/>
      </c>
      <c r="AB806" s="7">
        <f t="shared" si="167"/>
        <v>0</v>
      </c>
    </row>
    <row r="807" spans="2:28" ht="15" thickTop="1" thickBot="1">
      <c r="B807" s="31">
        <v>499</v>
      </c>
      <c r="C807" s="32" t="s">
        <v>11749</v>
      </c>
      <c r="D807" s="33">
        <v>11611</v>
      </c>
      <c r="E807" s="34" t="s">
        <v>6633</v>
      </c>
      <c r="F807" s="22" t="str">
        <f t="shared" si="156"/>
        <v>ס יפיע</v>
      </c>
      <c r="G807" s="35" t="s">
        <v>11770</v>
      </c>
      <c r="H807" s="36" t="s">
        <v>11780</v>
      </c>
      <c r="I807" s="25" t="str">
        <f t="shared" si="157"/>
        <v>יפיע כנאנה עימראן</v>
      </c>
      <c r="J807" s="37">
        <v>8609</v>
      </c>
      <c r="K807" s="38">
        <v>8609</v>
      </c>
      <c r="L807" s="39">
        <v>1.9746776629109074E-3</v>
      </c>
      <c r="M807" s="40">
        <v>17</v>
      </c>
      <c r="N807" s="41">
        <v>1.9746776629109074E-3</v>
      </c>
      <c r="O807" s="42">
        <v>17</v>
      </c>
      <c r="P807" s="7">
        <f>VLOOKUP(C807,'ריכוז נתונים'!$B$3:$C$189,2)</f>
        <v>13</v>
      </c>
      <c r="Q807" s="47" t="b">
        <f t="shared" si="158"/>
        <v>0</v>
      </c>
      <c r="R807" s="7">
        <f t="shared" si="159"/>
        <v>0</v>
      </c>
      <c r="S807" s="47">
        <f t="shared" si="160"/>
        <v>662</v>
      </c>
      <c r="T807" s="7">
        <f t="shared" si="161"/>
        <v>12.6</v>
      </c>
      <c r="U807" s="7" t="str">
        <f t="shared" si="162"/>
        <v>Gap</v>
      </c>
      <c r="V807" s="7">
        <f>IF(ISERROR(IF(INDEX(rosh!$O$4:$P$710,MATCH(I807,rosh!$O$4:$O$710,0),2)="Mayor",1,)),0,IF(INDEX(rosh!$O$4:$P$710,MATCH(I807,rosh!$O$4:$O$710,0),2)="Mayor",1,))</f>
        <v>1</v>
      </c>
      <c r="W807" s="7" t="str">
        <f t="shared" si="163"/>
        <v>FALSE יפיע</v>
      </c>
      <c r="X807" s="84">
        <f t="shared" si="168"/>
        <v>253</v>
      </c>
      <c r="Y807" s="7">
        <f t="shared" si="164"/>
        <v>0</v>
      </c>
      <c r="Z807" s="7">
        <f t="shared" si="165"/>
        <v>13</v>
      </c>
      <c r="AA807" s="7" t="str">
        <f t="shared" si="166"/>
        <v/>
      </c>
      <c r="AB807" s="7">
        <f t="shared" si="167"/>
        <v>1</v>
      </c>
    </row>
    <row r="808" spans="2:28" ht="15" thickTop="1" thickBot="1">
      <c r="B808" s="31">
        <v>240</v>
      </c>
      <c r="C808" s="32" t="s">
        <v>11660</v>
      </c>
      <c r="D808" s="33">
        <v>15377</v>
      </c>
      <c r="E808" s="34" t="s">
        <v>1327</v>
      </c>
      <c r="F808" s="22" t="str">
        <f t="shared" si="156"/>
        <v>אס יקנעם עילית</v>
      </c>
      <c r="G808" s="35" t="s">
        <v>11735</v>
      </c>
      <c r="H808" s="36" t="s">
        <v>11746</v>
      </c>
      <c r="I808" s="25" t="str">
        <f t="shared" si="157"/>
        <v>יקנעם עילית אלפסי סימון</v>
      </c>
      <c r="J808" s="37">
        <v>8006</v>
      </c>
      <c r="K808" s="38">
        <v>8006</v>
      </c>
      <c r="L808" s="39">
        <v>0.23707219585311018</v>
      </c>
      <c r="M808" s="40">
        <v>1898</v>
      </c>
      <c r="N808" s="41">
        <v>0.23707219585311018</v>
      </c>
      <c r="O808" s="42">
        <v>1898</v>
      </c>
      <c r="P808" s="7">
        <f>VLOOKUP(C808,'ריכוז נתונים'!$B$3:$C$189,2)</f>
        <v>13</v>
      </c>
      <c r="Q808" s="47" t="b">
        <f t="shared" si="158"/>
        <v>1</v>
      </c>
      <c r="R808" s="7">
        <f t="shared" si="159"/>
        <v>3.1</v>
      </c>
      <c r="S808" s="47">
        <f t="shared" si="160"/>
        <v>616</v>
      </c>
      <c r="T808" s="7">
        <f t="shared" si="161"/>
        <v>12.999999999999998</v>
      </c>
      <c r="U808" s="7" t="str">
        <f t="shared" si="162"/>
        <v/>
      </c>
      <c r="V808" s="7">
        <f>IF(ISERROR(IF(INDEX(rosh!$O$4:$P$710,MATCH(I808,rosh!$O$4:$O$710,0),2)="Mayor",1,)),0,IF(INDEX(rosh!$O$4:$P$710,MATCH(I808,rosh!$O$4:$O$710,0),2)="Mayor",1,))</f>
        <v>1</v>
      </c>
      <c r="W808" s="7" t="str">
        <f t="shared" si="163"/>
        <v>TRUE יקנעם עילית</v>
      </c>
      <c r="X808" s="84">
        <f t="shared" si="168"/>
        <v>8006</v>
      </c>
      <c r="Y808" s="7">
        <f t="shared" si="164"/>
        <v>3</v>
      </c>
      <c r="Z808" s="7">
        <f t="shared" si="165"/>
        <v>13</v>
      </c>
      <c r="AA808" s="7" t="str">
        <f t="shared" si="166"/>
        <v/>
      </c>
      <c r="AB808" s="7">
        <f t="shared" si="167"/>
        <v>4</v>
      </c>
    </row>
    <row r="809" spans="2:28" ht="15" thickTop="1" thickBot="1">
      <c r="B809" s="31">
        <v>240</v>
      </c>
      <c r="C809" s="32" t="s">
        <v>11660</v>
      </c>
      <c r="D809" s="33">
        <v>15377</v>
      </c>
      <c r="E809" s="34" t="s">
        <v>3</v>
      </c>
      <c r="F809" s="22" t="str">
        <f t="shared" si="156"/>
        <v>ל יקנעם עילית</v>
      </c>
      <c r="G809" s="35" t="s">
        <v>11697</v>
      </c>
      <c r="H809" s="36"/>
      <c r="I809" s="25" t="str">
        <f t="shared" si="157"/>
        <v xml:space="preserve">יקנעם עילית </v>
      </c>
      <c r="J809" s="37">
        <v>8006</v>
      </c>
      <c r="K809" s="38">
        <v>8006</v>
      </c>
      <c r="L809" s="39">
        <v>0.1944791406445166</v>
      </c>
      <c r="M809" s="40">
        <v>1557</v>
      </c>
      <c r="N809" s="41">
        <v>0.1944791406445166</v>
      </c>
      <c r="O809" s="42">
        <v>1557</v>
      </c>
      <c r="P809" s="7">
        <f>VLOOKUP(C809,'ריכוז נתונים'!$B$3:$C$189,2)</f>
        <v>13</v>
      </c>
      <c r="Q809" s="47" t="b">
        <f t="shared" si="158"/>
        <v>1</v>
      </c>
      <c r="R809" s="7">
        <f t="shared" si="159"/>
        <v>2.5</v>
      </c>
      <c r="S809" s="47">
        <f t="shared" si="160"/>
        <v>616</v>
      </c>
      <c r="T809" s="7">
        <f t="shared" si="161"/>
        <v>12.999999999999998</v>
      </c>
      <c r="U809" s="7" t="str">
        <f t="shared" si="162"/>
        <v/>
      </c>
      <c r="V809" s="7">
        <f>IF(ISERROR(IF(INDEX(rosh!$O$4:$P$710,MATCH(I809,rosh!$O$4:$O$710,0),2)="Mayor",1,)),0,IF(INDEX(rosh!$O$4:$P$710,MATCH(I809,rosh!$O$4:$O$710,0),2)="Mayor",1,))</f>
        <v>0</v>
      </c>
      <c r="W809" s="7" t="str">
        <f t="shared" si="163"/>
        <v>TRUE יקנעם עילית</v>
      </c>
      <c r="X809" s="84">
        <f t="shared" si="168"/>
        <v>8006</v>
      </c>
      <c r="Y809" s="7">
        <f t="shared" si="164"/>
        <v>3</v>
      </c>
      <c r="Z809" s="7">
        <f t="shared" si="165"/>
        <v>13</v>
      </c>
      <c r="AA809" s="7" t="str">
        <f t="shared" si="166"/>
        <v/>
      </c>
      <c r="AB809" s="7">
        <f t="shared" si="167"/>
        <v>3</v>
      </c>
    </row>
    <row r="810" spans="2:28" ht="15" thickTop="1" thickBot="1">
      <c r="B810" s="31">
        <v>240</v>
      </c>
      <c r="C810" s="32" t="s">
        <v>11660</v>
      </c>
      <c r="D810" s="33">
        <v>15377</v>
      </c>
      <c r="E810" s="34" t="s">
        <v>295</v>
      </c>
      <c r="F810" s="22" t="str">
        <f t="shared" si="156"/>
        <v>צ יקנעם עילית</v>
      </c>
      <c r="G810" s="35" t="s">
        <v>11667</v>
      </c>
      <c r="H810" s="36"/>
      <c r="I810" s="25" t="str">
        <f t="shared" si="157"/>
        <v xml:space="preserve">יקנעם עילית </v>
      </c>
      <c r="J810" s="37">
        <v>8006</v>
      </c>
      <c r="K810" s="38">
        <v>8006</v>
      </c>
      <c r="L810" s="39">
        <v>0.16212840369722709</v>
      </c>
      <c r="M810" s="40">
        <v>1298</v>
      </c>
      <c r="N810" s="41">
        <v>0.16212840369722709</v>
      </c>
      <c r="O810" s="42">
        <v>1298</v>
      </c>
      <c r="P810" s="7">
        <f>VLOOKUP(C810,'ריכוז נתונים'!$B$3:$C$189,2)</f>
        <v>13</v>
      </c>
      <c r="Q810" s="47" t="b">
        <f t="shared" si="158"/>
        <v>1</v>
      </c>
      <c r="R810" s="7">
        <f t="shared" si="159"/>
        <v>2.1</v>
      </c>
      <c r="S810" s="47">
        <f t="shared" si="160"/>
        <v>616</v>
      </c>
      <c r="T810" s="7">
        <f t="shared" si="161"/>
        <v>12.999999999999998</v>
      </c>
      <c r="U810" s="7" t="str">
        <f t="shared" si="162"/>
        <v/>
      </c>
      <c r="V810" s="7">
        <f>IF(ISERROR(IF(INDEX(rosh!$O$4:$P$710,MATCH(I810,rosh!$O$4:$O$710,0),2)="Mayor",1,)),0,IF(INDEX(rosh!$O$4:$P$710,MATCH(I810,rosh!$O$4:$O$710,0),2)="Mayor",1,))</f>
        <v>0</v>
      </c>
      <c r="W810" s="7" t="str">
        <f t="shared" si="163"/>
        <v>TRUE יקנעם עילית</v>
      </c>
      <c r="X810" s="84">
        <f t="shared" si="168"/>
        <v>8006</v>
      </c>
      <c r="Y810" s="7">
        <f t="shared" si="164"/>
        <v>2</v>
      </c>
      <c r="Z810" s="7">
        <f t="shared" si="165"/>
        <v>13</v>
      </c>
      <c r="AA810" s="7" t="str">
        <f t="shared" si="166"/>
        <v/>
      </c>
      <c r="AB810" s="7">
        <f t="shared" si="167"/>
        <v>2</v>
      </c>
    </row>
    <row r="811" spans="2:28" ht="15" thickTop="1" thickBot="1">
      <c r="B811" s="31">
        <v>240</v>
      </c>
      <c r="C811" s="32" t="s">
        <v>11660</v>
      </c>
      <c r="D811" s="33">
        <v>15377</v>
      </c>
      <c r="E811" s="34" t="s">
        <v>2072</v>
      </c>
      <c r="F811" s="22" t="str">
        <f t="shared" si="156"/>
        <v>מ יקנעם עילית</v>
      </c>
      <c r="G811" s="35" t="s">
        <v>11687</v>
      </c>
      <c r="H811" s="36"/>
      <c r="I811" s="25" t="str">
        <f t="shared" si="157"/>
        <v xml:space="preserve">יקנעם עילית </v>
      </c>
      <c r="J811" s="37">
        <v>8006</v>
      </c>
      <c r="K811" s="38">
        <v>8006</v>
      </c>
      <c r="L811" s="39">
        <v>8.9932550587059706E-2</v>
      </c>
      <c r="M811" s="40">
        <v>720</v>
      </c>
      <c r="N811" s="41">
        <v>8.9932550587059706E-2</v>
      </c>
      <c r="O811" s="42">
        <v>720</v>
      </c>
      <c r="P811" s="7">
        <f>VLOOKUP(C811,'ריכוז נתונים'!$B$3:$C$189,2)</f>
        <v>13</v>
      </c>
      <c r="Q811" s="47" t="b">
        <f t="shared" si="158"/>
        <v>1</v>
      </c>
      <c r="R811" s="7">
        <f t="shared" si="159"/>
        <v>1.2</v>
      </c>
      <c r="S811" s="47">
        <f t="shared" si="160"/>
        <v>616</v>
      </c>
      <c r="T811" s="7">
        <f t="shared" si="161"/>
        <v>12.999999999999998</v>
      </c>
      <c r="U811" s="7" t="str">
        <f t="shared" si="162"/>
        <v/>
      </c>
      <c r="V811" s="7">
        <f>IF(ISERROR(IF(INDEX(rosh!$O$4:$P$710,MATCH(I811,rosh!$O$4:$O$710,0),2)="Mayor",1,)),0,IF(INDEX(rosh!$O$4:$P$710,MATCH(I811,rosh!$O$4:$O$710,0),2)="Mayor",1,))</f>
        <v>0</v>
      </c>
      <c r="W811" s="7" t="str">
        <f t="shared" si="163"/>
        <v>TRUE יקנעם עילית</v>
      </c>
      <c r="X811" s="84">
        <f t="shared" si="168"/>
        <v>8006</v>
      </c>
      <c r="Y811" s="7">
        <f t="shared" si="164"/>
        <v>1</v>
      </c>
      <c r="Z811" s="7">
        <f t="shared" si="165"/>
        <v>13</v>
      </c>
      <c r="AA811" s="7" t="str">
        <f t="shared" si="166"/>
        <v/>
      </c>
      <c r="AB811" s="7">
        <f t="shared" si="167"/>
        <v>1</v>
      </c>
    </row>
    <row r="812" spans="2:28" ht="15" thickTop="1" thickBot="1">
      <c r="B812" s="31">
        <v>240</v>
      </c>
      <c r="C812" s="32" t="s">
        <v>11660</v>
      </c>
      <c r="D812" s="33">
        <v>15377</v>
      </c>
      <c r="E812" s="34" t="s">
        <v>11729</v>
      </c>
      <c r="F812" s="22" t="str">
        <f t="shared" si="156"/>
        <v>דן יקנעם עילית</v>
      </c>
      <c r="G812" s="35" t="s">
        <v>11728</v>
      </c>
      <c r="H812" s="36"/>
      <c r="I812" s="25" t="str">
        <f t="shared" si="157"/>
        <v xml:space="preserve">יקנעם עילית </v>
      </c>
      <c r="J812" s="37">
        <v>8006</v>
      </c>
      <c r="K812" s="38">
        <v>8006</v>
      </c>
      <c r="L812" s="39">
        <v>8.6684986260304769E-2</v>
      </c>
      <c r="M812" s="40">
        <v>694</v>
      </c>
      <c r="N812" s="41">
        <v>8.6684986260304769E-2</v>
      </c>
      <c r="O812" s="42">
        <v>694</v>
      </c>
      <c r="P812" s="7">
        <f>VLOOKUP(C812,'ריכוז נתונים'!$B$3:$C$189,2)</f>
        <v>13</v>
      </c>
      <c r="Q812" s="47" t="b">
        <f t="shared" si="158"/>
        <v>1</v>
      </c>
      <c r="R812" s="7">
        <f t="shared" si="159"/>
        <v>1.1000000000000001</v>
      </c>
      <c r="S812" s="47">
        <f t="shared" si="160"/>
        <v>616</v>
      </c>
      <c r="T812" s="7">
        <f t="shared" si="161"/>
        <v>12.999999999999998</v>
      </c>
      <c r="U812" s="7" t="str">
        <f t="shared" si="162"/>
        <v/>
      </c>
      <c r="V812" s="7">
        <f>IF(ISERROR(IF(INDEX(rosh!$O$4:$P$710,MATCH(I812,rosh!$O$4:$O$710,0),2)="Mayor",1,)),0,IF(INDEX(rosh!$O$4:$P$710,MATCH(I812,rosh!$O$4:$O$710,0),2)="Mayor",1,))</f>
        <v>0</v>
      </c>
      <c r="W812" s="7" t="str">
        <f t="shared" si="163"/>
        <v>TRUE יקנעם עילית</v>
      </c>
      <c r="X812" s="84">
        <f t="shared" si="168"/>
        <v>8006</v>
      </c>
      <c r="Y812" s="7">
        <f t="shared" si="164"/>
        <v>1</v>
      </c>
      <c r="Z812" s="7">
        <f t="shared" si="165"/>
        <v>13</v>
      </c>
      <c r="AA812" s="7" t="str">
        <f t="shared" si="166"/>
        <v/>
      </c>
      <c r="AB812" s="7">
        <f t="shared" si="167"/>
        <v>1</v>
      </c>
    </row>
    <row r="813" spans="2:28" ht="15" thickTop="1" thickBot="1">
      <c r="B813" s="31">
        <v>240</v>
      </c>
      <c r="C813" s="32" t="s">
        <v>11660</v>
      </c>
      <c r="D813" s="33">
        <v>15377</v>
      </c>
      <c r="E813" s="34" t="s">
        <v>778</v>
      </c>
      <c r="F813" s="22" t="str">
        <f t="shared" si="156"/>
        <v>י יקנעם עילית</v>
      </c>
      <c r="G813" s="35" t="s">
        <v>11711</v>
      </c>
      <c r="H813" s="36" t="s">
        <v>11720</v>
      </c>
      <c r="I813" s="25" t="str">
        <f t="shared" si="157"/>
        <v>יקנעם עילית שפירא רונן דוד</v>
      </c>
      <c r="J813" s="37">
        <v>8006</v>
      </c>
      <c r="K813" s="38">
        <v>8006</v>
      </c>
      <c r="L813" s="39">
        <v>8.4061953534848868E-2</v>
      </c>
      <c r="M813" s="40">
        <v>673</v>
      </c>
      <c r="N813" s="41">
        <v>8.4061953534848868E-2</v>
      </c>
      <c r="O813" s="42">
        <v>673</v>
      </c>
      <c r="P813" s="7">
        <f>VLOOKUP(C813,'ריכוז נתונים'!$B$3:$C$189,2)</f>
        <v>13</v>
      </c>
      <c r="Q813" s="47" t="b">
        <f t="shared" si="158"/>
        <v>1</v>
      </c>
      <c r="R813" s="7">
        <f t="shared" si="159"/>
        <v>1.1000000000000001</v>
      </c>
      <c r="S813" s="47">
        <f t="shared" si="160"/>
        <v>616</v>
      </c>
      <c r="T813" s="7">
        <f t="shared" si="161"/>
        <v>12.999999999999998</v>
      </c>
      <c r="U813" s="7" t="str">
        <f t="shared" si="162"/>
        <v/>
      </c>
      <c r="V813" s="7">
        <f>IF(ISERROR(IF(INDEX(rosh!$O$4:$P$710,MATCH(I813,rosh!$O$4:$O$710,0),2)="Mayor",1,)),0,IF(INDEX(rosh!$O$4:$P$710,MATCH(I813,rosh!$O$4:$O$710,0),2)="Mayor",1,))</f>
        <v>0</v>
      </c>
      <c r="W813" s="7" t="str">
        <f t="shared" si="163"/>
        <v>TRUE יקנעם עילית</v>
      </c>
      <c r="X813" s="84">
        <f t="shared" si="168"/>
        <v>8006</v>
      </c>
      <c r="Y813" s="7">
        <f t="shared" si="164"/>
        <v>1</v>
      </c>
      <c r="Z813" s="7">
        <f t="shared" si="165"/>
        <v>13</v>
      </c>
      <c r="AA813" s="7" t="str">
        <f t="shared" si="166"/>
        <v/>
      </c>
      <c r="AB813" s="7">
        <f t="shared" si="167"/>
        <v>1</v>
      </c>
    </row>
    <row r="814" spans="2:28" ht="15" thickTop="1" thickBot="1">
      <c r="B814" s="31">
        <v>240</v>
      </c>
      <c r="C814" s="32" t="s">
        <v>11660</v>
      </c>
      <c r="D814" s="33">
        <v>15377</v>
      </c>
      <c r="E814" s="34" t="s">
        <v>108</v>
      </c>
      <c r="F814" s="22" t="str">
        <f t="shared" si="156"/>
        <v>פה יקנעם עילית</v>
      </c>
      <c r="G814" s="35" t="s">
        <v>11675</v>
      </c>
      <c r="H814" s="36" t="s">
        <v>11685</v>
      </c>
      <c r="I814" s="25" t="str">
        <f t="shared" si="157"/>
        <v>יקנעם עילית דקל יצחק צחי</v>
      </c>
      <c r="J814" s="37">
        <v>8006</v>
      </c>
      <c r="K814" s="38">
        <v>8006</v>
      </c>
      <c r="L814" s="39">
        <v>7.8441169123157628E-2</v>
      </c>
      <c r="M814" s="40">
        <v>628</v>
      </c>
      <c r="N814" s="41">
        <v>7.8441169123157628E-2</v>
      </c>
      <c r="O814" s="42">
        <v>628</v>
      </c>
      <c r="P814" s="7">
        <f>VLOOKUP(C814,'ריכוז נתונים'!$B$3:$C$189,2)</f>
        <v>13</v>
      </c>
      <c r="Q814" s="47" t="b">
        <f t="shared" si="158"/>
        <v>1</v>
      </c>
      <c r="R814" s="7">
        <f t="shared" si="159"/>
        <v>1</v>
      </c>
      <c r="S814" s="47">
        <f t="shared" si="160"/>
        <v>616</v>
      </c>
      <c r="T814" s="7">
        <f t="shared" si="161"/>
        <v>12.999999999999998</v>
      </c>
      <c r="U814" s="7" t="str">
        <f t="shared" si="162"/>
        <v/>
      </c>
      <c r="V814" s="7">
        <f>IF(ISERROR(IF(INDEX(rosh!$O$4:$P$710,MATCH(I814,rosh!$O$4:$O$710,0),2)="Mayor",1,)),0,IF(INDEX(rosh!$O$4:$P$710,MATCH(I814,rosh!$O$4:$O$710,0),2)="Mayor",1,))</f>
        <v>0</v>
      </c>
      <c r="W814" s="7" t="str">
        <f t="shared" si="163"/>
        <v>TRUE יקנעם עילית</v>
      </c>
      <c r="X814" s="84">
        <f t="shared" si="168"/>
        <v>8006</v>
      </c>
      <c r="Y814" s="7">
        <f t="shared" si="164"/>
        <v>1</v>
      </c>
      <c r="Z814" s="7">
        <f t="shared" si="165"/>
        <v>13</v>
      </c>
      <c r="AA814" s="7" t="str">
        <f t="shared" si="166"/>
        <v/>
      </c>
      <c r="AB814" s="7">
        <f t="shared" si="167"/>
        <v>1</v>
      </c>
    </row>
    <row r="815" spans="2:28" ht="15" thickTop="1" thickBot="1">
      <c r="B815" s="31">
        <v>240</v>
      </c>
      <c r="C815" s="32" t="s">
        <v>11660</v>
      </c>
      <c r="D815" s="33">
        <v>15377</v>
      </c>
      <c r="E815" s="34" t="s">
        <v>1007</v>
      </c>
      <c r="F815" s="22" t="str">
        <f t="shared" si="156"/>
        <v>טב יקנעם עילית</v>
      </c>
      <c r="G815" s="35" t="s">
        <v>11722</v>
      </c>
      <c r="H815" s="36"/>
      <c r="I815" s="25" t="str">
        <f t="shared" si="157"/>
        <v xml:space="preserve">יקנעם עילית </v>
      </c>
      <c r="J815" s="37">
        <v>8006</v>
      </c>
      <c r="K815" s="38">
        <v>8006</v>
      </c>
      <c r="L815" s="39">
        <v>6.7199600299775175E-2</v>
      </c>
      <c r="M815" s="40">
        <v>538</v>
      </c>
      <c r="N815" s="41">
        <v>6.7199600299775175E-2</v>
      </c>
      <c r="O815" s="42">
        <v>538</v>
      </c>
      <c r="P815" s="7">
        <f>VLOOKUP(C815,'ריכוז נתונים'!$B$3:$C$189,2)</f>
        <v>13</v>
      </c>
      <c r="Q815" s="47" t="b">
        <f t="shared" si="158"/>
        <v>1</v>
      </c>
      <c r="R815" s="7">
        <f t="shared" si="159"/>
        <v>0.9</v>
      </c>
      <c r="S815" s="47">
        <f t="shared" si="160"/>
        <v>616</v>
      </c>
      <c r="T815" s="7">
        <f t="shared" si="161"/>
        <v>12.999999999999998</v>
      </c>
      <c r="U815" s="7" t="str">
        <f t="shared" si="162"/>
        <v/>
      </c>
      <c r="V815" s="7">
        <f>IF(ISERROR(IF(INDEX(rosh!$O$4:$P$710,MATCH(I815,rosh!$O$4:$O$710,0),2)="Mayor",1,)),0,IF(INDEX(rosh!$O$4:$P$710,MATCH(I815,rosh!$O$4:$O$710,0),2)="Mayor",1,))</f>
        <v>0</v>
      </c>
      <c r="W815" s="7" t="str">
        <f t="shared" si="163"/>
        <v>TRUE יקנעם עילית</v>
      </c>
      <c r="X815" s="84">
        <f t="shared" si="168"/>
        <v>8006</v>
      </c>
      <c r="Y815" s="7">
        <f t="shared" si="164"/>
        <v>1</v>
      </c>
      <c r="Z815" s="7">
        <f t="shared" si="165"/>
        <v>13</v>
      </c>
      <c r="AA815" s="7" t="str">
        <f t="shared" si="166"/>
        <v/>
      </c>
      <c r="AB815" s="7">
        <f t="shared" si="167"/>
        <v>1</v>
      </c>
    </row>
    <row r="816" spans="2:28" ht="15" thickTop="1" thickBot="1">
      <c r="B816" s="31">
        <v>240</v>
      </c>
      <c r="C816" s="32" t="s">
        <v>11660</v>
      </c>
      <c r="D816" s="33">
        <v>15377</v>
      </c>
      <c r="E816" s="34" t="s">
        <v>963</v>
      </c>
      <c r="F816" s="22" t="str">
        <f t="shared" si="156"/>
        <v>שס יקנעם עילית</v>
      </c>
      <c r="G816" s="35" t="s">
        <v>962</v>
      </c>
      <c r="H816" s="36"/>
      <c r="I816" s="25" t="str">
        <f t="shared" si="157"/>
        <v xml:space="preserve">יקנעם עילית </v>
      </c>
      <c r="J816" s="37">
        <v>8006</v>
      </c>
      <c r="K816" s="38">
        <v>8006</v>
      </c>
      <c r="L816" s="39">
        <v>0</v>
      </c>
      <c r="M816" s="40">
        <v>0</v>
      </c>
      <c r="N816" s="41">
        <v>0</v>
      </c>
      <c r="O816" s="42">
        <v>0</v>
      </c>
      <c r="P816" s="7">
        <f>VLOOKUP(C816,'ריכוז נתונים'!$B$3:$C$189,2)</f>
        <v>13</v>
      </c>
      <c r="Q816" s="47" t="b">
        <f t="shared" si="158"/>
        <v>0</v>
      </c>
      <c r="R816" s="7">
        <f t="shared" si="159"/>
        <v>0</v>
      </c>
      <c r="S816" s="47">
        <f t="shared" si="160"/>
        <v>616</v>
      </c>
      <c r="T816" s="7">
        <f t="shared" si="161"/>
        <v>12.999999999999998</v>
      </c>
      <c r="U816" s="7" t="str">
        <f t="shared" si="162"/>
        <v/>
      </c>
      <c r="V816" s="7">
        <f>IF(ISERROR(IF(INDEX(rosh!$O$4:$P$710,MATCH(I816,rosh!$O$4:$O$710,0),2)="Mayor",1,)),0,IF(INDEX(rosh!$O$4:$P$710,MATCH(I816,rosh!$O$4:$O$710,0),2)="Mayor",1,))</f>
        <v>0</v>
      </c>
      <c r="W816" s="7" t="str">
        <f t="shared" si="163"/>
        <v>FALSE יקנעם עילית</v>
      </c>
      <c r="X816" s="84">
        <f t="shared" si="168"/>
        <v>0</v>
      </c>
      <c r="Y816" s="7">
        <f t="shared" si="164"/>
        <v>0</v>
      </c>
      <c r="Z816" s="7">
        <f t="shared" si="165"/>
        <v>13</v>
      </c>
      <c r="AA816" s="7" t="str">
        <f t="shared" si="166"/>
        <v/>
      </c>
      <c r="AB816" s="7">
        <f t="shared" si="167"/>
        <v>0</v>
      </c>
    </row>
    <row r="817" spans="2:28" ht="15" thickTop="1" thickBot="1">
      <c r="B817" s="31">
        <v>3000</v>
      </c>
      <c r="C817" s="32" t="s">
        <v>11365</v>
      </c>
      <c r="D817" s="33">
        <v>576406</v>
      </c>
      <c r="E817" s="34" t="s">
        <v>3822</v>
      </c>
      <c r="F817" s="22" t="str">
        <f t="shared" si="156"/>
        <v>ג ירושלים</v>
      </c>
      <c r="G817" s="35" t="s">
        <v>11628</v>
      </c>
      <c r="H817" s="36"/>
      <c r="I817" s="25" t="str">
        <f t="shared" si="157"/>
        <v xml:space="preserve">ירושלים </v>
      </c>
      <c r="J817" s="37">
        <v>214194</v>
      </c>
      <c r="K817" s="38">
        <v>214194</v>
      </c>
      <c r="L817" s="39">
        <v>0.24841031961679599</v>
      </c>
      <c r="M817" s="40">
        <v>53208</v>
      </c>
      <c r="N817" s="41">
        <v>0.24841031961679599</v>
      </c>
      <c r="O817" s="42">
        <v>53208</v>
      </c>
      <c r="P817" s="7">
        <f>VLOOKUP(C817,'ריכוז נתונים'!$B$3:$C$189,2)</f>
        <v>31</v>
      </c>
      <c r="Q817" s="47" t="b">
        <f t="shared" si="158"/>
        <v>1</v>
      </c>
      <c r="R817" s="7">
        <f t="shared" si="159"/>
        <v>7.7</v>
      </c>
      <c r="S817" s="47">
        <f t="shared" si="160"/>
        <v>6909</v>
      </c>
      <c r="T817" s="7">
        <f t="shared" si="161"/>
        <v>29.9</v>
      </c>
      <c r="U817" s="7" t="str">
        <f t="shared" si="162"/>
        <v>Gap</v>
      </c>
      <c r="V817" s="7">
        <f>IF(ISERROR(IF(INDEX(rosh!$O$4:$P$710,MATCH(I817,rosh!$O$4:$O$710,0),2)="Mayor",1,)),0,IF(INDEX(rosh!$O$4:$P$710,MATCH(I817,rosh!$O$4:$O$710,0),2)="Mayor",1,))</f>
        <v>0</v>
      </c>
      <c r="W817" s="7" t="str">
        <f t="shared" si="163"/>
        <v>TRUE ירושלים</v>
      </c>
      <c r="X817" s="84">
        <f t="shared" si="168"/>
        <v>206872</v>
      </c>
      <c r="Y817" s="7">
        <f t="shared" si="164"/>
        <v>8</v>
      </c>
      <c r="Z817" s="7">
        <f t="shared" si="165"/>
        <v>30</v>
      </c>
      <c r="AA817" s="7" t="str">
        <f t="shared" si="166"/>
        <v>Gap</v>
      </c>
      <c r="AB817" s="7">
        <f t="shared" si="167"/>
        <v>8</v>
      </c>
    </row>
    <row r="818" spans="2:28" ht="15" thickTop="1" thickBot="1">
      <c r="B818" s="31">
        <v>3000</v>
      </c>
      <c r="C818" s="32" t="s">
        <v>11365</v>
      </c>
      <c r="D818" s="33">
        <v>576406</v>
      </c>
      <c r="E818" s="34" t="s">
        <v>963</v>
      </c>
      <c r="F818" s="22" t="str">
        <f t="shared" si="156"/>
        <v>שס ירושלים</v>
      </c>
      <c r="G818" s="35" t="s">
        <v>962</v>
      </c>
      <c r="H818" s="36"/>
      <c r="I818" s="25" t="str">
        <f t="shared" si="157"/>
        <v xml:space="preserve">ירושלים </v>
      </c>
      <c r="J818" s="37">
        <v>214194</v>
      </c>
      <c r="K818" s="38">
        <v>214194</v>
      </c>
      <c r="L818" s="39">
        <v>0.16222209772449275</v>
      </c>
      <c r="M818" s="40">
        <v>34747</v>
      </c>
      <c r="N818" s="41">
        <v>0.16222209772449275</v>
      </c>
      <c r="O818" s="42">
        <v>34747</v>
      </c>
      <c r="P818" s="7">
        <f>VLOOKUP(C818,'ריכוז נתונים'!$B$3:$C$189,2)</f>
        <v>31</v>
      </c>
      <c r="Q818" s="47" t="b">
        <f t="shared" si="158"/>
        <v>1</v>
      </c>
      <c r="R818" s="7">
        <f t="shared" si="159"/>
        <v>5</v>
      </c>
      <c r="S818" s="47">
        <f t="shared" si="160"/>
        <v>6909</v>
      </c>
      <c r="T818" s="7">
        <f t="shared" si="161"/>
        <v>29.9</v>
      </c>
      <c r="U818" s="7" t="str">
        <f t="shared" si="162"/>
        <v>Gap</v>
      </c>
      <c r="V818" s="7">
        <f>IF(ISERROR(IF(INDEX(rosh!$O$4:$P$710,MATCH(I818,rosh!$O$4:$O$710,0),2)="Mayor",1,)),0,IF(INDEX(rosh!$O$4:$P$710,MATCH(I818,rosh!$O$4:$O$710,0),2)="Mayor",1,))</f>
        <v>0</v>
      </c>
      <c r="W818" s="7" t="str">
        <f t="shared" si="163"/>
        <v>TRUE ירושלים</v>
      </c>
      <c r="X818" s="84">
        <f t="shared" si="168"/>
        <v>206872</v>
      </c>
      <c r="Y818" s="7">
        <f t="shared" si="164"/>
        <v>5</v>
      </c>
      <c r="Z818" s="7">
        <f t="shared" si="165"/>
        <v>30</v>
      </c>
      <c r="AA818" s="7" t="str">
        <f t="shared" si="166"/>
        <v>Gap</v>
      </c>
      <c r="AB818" s="7">
        <f t="shared" si="167"/>
        <v>5</v>
      </c>
    </row>
    <row r="819" spans="2:28" ht="15" thickTop="1" thickBot="1">
      <c r="B819" s="31">
        <v>3000</v>
      </c>
      <c r="C819" s="32" t="s">
        <v>11365</v>
      </c>
      <c r="D819" s="33">
        <v>576406</v>
      </c>
      <c r="E819" s="34" t="s">
        <v>3121</v>
      </c>
      <c r="F819" s="22" t="str">
        <f t="shared" si="156"/>
        <v>נר ירושלים</v>
      </c>
      <c r="G819" s="35" t="s">
        <v>11479</v>
      </c>
      <c r="H819" s="36" t="s">
        <v>11508</v>
      </c>
      <c r="I819" s="25" t="str">
        <f t="shared" si="157"/>
        <v>ירושלים ברקת ניר</v>
      </c>
      <c r="J819" s="37">
        <v>214194</v>
      </c>
      <c r="K819" s="38">
        <v>214194</v>
      </c>
      <c r="L819" s="39">
        <v>0.13816913639037509</v>
      </c>
      <c r="M819" s="40">
        <v>29595</v>
      </c>
      <c r="N819" s="41">
        <v>0.13816913639037509</v>
      </c>
      <c r="O819" s="42">
        <v>29595.000000000004</v>
      </c>
      <c r="P819" s="7">
        <f>VLOOKUP(C819,'ריכוז נתונים'!$B$3:$C$189,2)</f>
        <v>31</v>
      </c>
      <c r="Q819" s="47" t="b">
        <f t="shared" si="158"/>
        <v>1</v>
      </c>
      <c r="R819" s="7">
        <f t="shared" si="159"/>
        <v>4.3</v>
      </c>
      <c r="S819" s="47">
        <f t="shared" si="160"/>
        <v>6909</v>
      </c>
      <c r="T819" s="7">
        <f t="shared" si="161"/>
        <v>29.9</v>
      </c>
      <c r="U819" s="7" t="str">
        <f t="shared" si="162"/>
        <v>Gap</v>
      </c>
      <c r="V819" s="7">
        <f>IF(ISERROR(IF(INDEX(rosh!$O$4:$P$710,MATCH(I819,rosh!$O$4:$O$710,0),2)="Mayor",1,)),0,IF(INDEX(rosh!$O$4:$P$710,MATCH(I819,rosh!$O$4:$O$710,0),2)="Mayor",1,))</f>
        <v>1</v>
      </c>
      <c r="W819" s="7" t="str">
        <f t="shared" si="163"/>
        <v>TRUE ירושלים</v>
      </c>
      <c r="X819" s="84">
        <f t="shared" si="168"/>
        <v>206872</v>
      </c>
      <c r="Y819" s="7">
        <f t="shared" si="164"/>
        <v>4</v>
      </c>
      <c r="Z819" s="7">
        <f t="shared" si="165"/>
        <v>30</v>
      </c>
      <c r="AA819" s="7" t="str">
        <f t="shared" si="166"/>
        <v>Gap</v>
      </c>
      <c r="AB819" s="7">
        <f t="shared" si="167"/>
        <v>5</v>
      </c>
    </row>
    <row r="820" spans="2:28" ht="15" thickTop="1" thickBot="1">
      <c r="B820" s="31">
        <v>3000</v>
      </c>
      <c r="C820" s="32" t="s">
        <v>11365</v>
      </c>
      <c r="D820" s="33">
        <v>576406</v>
      </c>
      <c r="E820" s="34" t="s">
        <v>11611</v>
      </c>
      <c r="F820" s="22" t="str">
        <f t="shared" si="156"/>
        <v>הת ירושלים</v>
      </c>
      <c r="G820" s="35" t="s">
        <v>11610</v>
      </c>
      <c r="H820" s="36"/>
      <c r="I820" s="25" t="str">
        <f t="shared" si="157"/>
        <v xml:space="preserve">ירושלים </v>
      </c>
      <c r="J820" s="37">
        <v>214194</v>
      </c>
      <c r="K820" s="38">
        <v>214194</v>
      </c>
      <c r="L820" s="39">
        <v>0.10983034071916113</v>
      </c>
      <c r="M820" s="40">
        <v>23525</v>
      </c>
      <c r="N820" s="41">
        <v>0.10983034071916113</v>
      </c>
      <c r="O820" s="42">
        <v>23525</v>
      </c>
      <c r="P820" s="7">
        <f>VLOOKUP(C820,'ריכוז נתונים'!$B$3:$C$189,2)</f>
        <v>31</v>
      </c>
      <c r="Q820" s="47" t="b">
        <f t="shared" si="158"/>
        <v>1</v>
      </c>
      <c r="R820" s="7">
        <f t="shared" si="159"/>
        <v>3.4</v>
      </c>
      <c r="S820" s="47">
        <f t="shared" si="160"/>
        <v>6909</v>
      </c>
      <c r="T820" s="7">
        <f t="shared" si="161"/>
        <v>29.9</v>
      </c>
      <c r="U820" s="7" t="str">
        <f t="shared" si="162"/>
        <v>Gap</v>
      </c>
      <c r="V820" s="7">
        <f>IF(ISERROR(IF(INDEX(rosh!$O$4:$P$710,MATCH(I820,rosh!$O$4:$O$710,0),2)="Mayor",1,)),0,IF(INDEX(rosh!$O$4:$P$710,MATCH(I820,rosh!$O$4:$O$710,0),2)="Mayor",1,))</f>
        <v>0</v>
      </c>
      <c r="W820" s="7" t="str">
        <f t="shared" si="163"/>
        <v>TRUE ירושלים</v>
      </c>
      <c r="X820" s="84">
        <f t="shared" si="168"/>
        <v>206872</v>
      </c>
      <c r="Y820" s="7">
        <f t="shared" si="164"/>
        <v>4</v>
      </c>
      <c r="Z820" s="7">
        <f t="shared" si="165"/>
        <v>30</v>
      </c>
      <c r="AA820" s="7" t="str">
        <f t="shared" si="166"/>
        <v>Gap</v>
      </c>
      <c r="AB820" s="7">
        <f t="shared" si="167"/>
        <v>4</v>
      </c>
    </row>
    <row r="821" spans="2:28" ht="15" thickTop="1" thickBot="1">
      <c r="B821" s="31">
        <v>3000</v>
      </c>
      <c r="C821" s="32" t="s">
        <v>11365</v>
      </c>
      <c r="D821" s="33">
        <v>576406</v>
      </c>
      <c r="E821" s="34" t="s">
        <v>2104</v>
      </c>
      <c r="F821" s="22" t="str">
        <f t="shared" si="156"/>
        <v>ים ירושלים</v>
      </c>
      <c r="G821" s="35" t="s">
        <v>11559</v>
      </c>
      <c r="H821" s="36"/>
      <c r="I821" s="25" t="str">
        <f t="shared" si="157"/>
        <v xml:space="preserve">ירושלים </v>
      </c>
      <c r="J821" s="37">
        <v>214194</v>
      </c>
      <c r="K821" s="38">
        <v>214194</v>
      </c>
      <c r="L821" s="39">
        <v>7.3704212069432382E-2</v>
      </c>
      <c r="M821" s="40">
        <v>15787</v>
      </c>
      <c r="N821" s="41">
        <v>7.3704212069432382E-2</v>
      </c>
      <c r="O821" s="42">
        <v>15787</v>
      </c>
      <c r="P821" s="7">
        <f>VLOOKUP(C821,'ריכוז נתונים'!$B$3:$C$189,2)</f>
        <v>31</v>
      </c>
      <c r="Q821" s="47" t="b">
        <f t="shared" si="158"/>
        <v>1</v>
      </c>
      <c r="R821" s="7">
        <f t="shared" si="159"/>
        <v>2.2999999999999998</v>
      </c>
      <c r="S821" s="47">
        <f t="shared" si="160"/>
        <v>6909</v>
      </c>
      <c r="T821" s="7">
        <f t="shared" si="161"/>
        <v>29.9</v>
      </c>
      <c r="U821" s="7" t="str">
        <f t="shared" si="162"/>
        <v>Gap</v>
      </c>
      <c r="V821" s="7">
        <f>IF(ISERROR(IF(INDEX(rosh!$O$4:$P$710,MATCH(I821,rosh!$O$4:$O$710,0),2)="Mayor",1,)),0,IF(INDEX(rosh!$O$4:$P$710,MATCH(I821,rosh!$O$4:$O$710,0),2)="Mayor",1,))</f>
        <v>0</v>
      </c>
      <c r="W821" s="7" t="str">
        <f t="shared" si="163"/>
        <v>TRUE ירושלים</v>
      </c>
      <c r="X821" s="84">
        <f t="shared" si="168"/>
        <v>206872</v>
      </c>
      <c r="Y821" s="7">
        <f t="shared" si="164"/>
        <v>2</v>
      </c>
      <c r="Z821" s="7">
        <f t="shared" si="165"/>
        <v>30</v>
      </c>
      <c r="AA821" s="7" t="str">
        <f t="shared" si="166"/>
        <v>Gap</v>
      </c>
      <c r="AB821" s="7">
        <f t="shared" si="167"/>
        <v>2</v>
      </c>
    </row>
    <row r="822" spans="2:28" ht="26" thickTop="1" thickBot="1">
      <c r="B822" s="31">
        <v>3000</v>
      </c>
      <c r="C822" s="32" t="s">
        <v>11365</v>
      </c>
      <c r="D822" s="33">
        <v>576406</v>
      </c>
      <c r="E822" s="34" t="s">
        <v>413</v>
      </c>
      <c r="F822" s="22" t="str">
        <f t="shared" si="156"/>
        <v>מרצ ירושלים</v>
      </c>
      <c r="G822" s="35" t="s">
        <v>11510</v>
      </c>
      <c r="H822" s="36"/>
      <c r="I822" s="25" t="str">
        <f t="shared" si="157"/>
        <v xml:space="preserve">ירושלים </v>
      </c>
      <c r="J822" s="37">
        <v>214194</v>
      </c>
      <c r="K822" s="38">
        <v>214194</v>
      </c>
      <c r="L822" s="39">
        <v>5.6000634938420307E-2</v>
      </c>
      <c r="M822" s="40">
        <v>11995</v>
      </c>
      <c r="N822" s="41">
        <v>5.6000634938420307E-2</v>
      </c>
      <c r="O822" s="42">
        <v>11995</v>
      </c>
      <c r="P822" s="7">
        <f>VLOOKUP(C822,'ריכוז נתונים'!$B$3:$C$189,2)</f>
        <v>31</v>
      </c>
      <c r="Q822" s="47" t="b">
        <f t="shared" si="158"/>
        <v>1</v>
      </c>
      <c r="R822" s="7">
        <f t="shared" si="159"/>
        <v>1.7</v>
      </c>
      <c r="S822" s="47">
        <f t="shared" si="160"/>
        <v>6909</v>
      </c>
      <c r="T822" s="7">
        <f t="shared" si="161"/>
        <v>29.9</v>
      </c>
      <c r="U822" s="7" t="str">
        <f t="shared" si="162"/>
        <v>Gap</v>
      </c>
      <c r="V822" s="7">
        <f>IF(ISERROR(IF(INDEX(rosh!$O$4:$P$710,MATCH(I822,rosh!$O$4:$O$710,0),2)="Mayor",1,)),0,IF(INDEX(rosh!$O$4:$P$710,MATCH(I822,rosh!$O$4:$O$710,0),2)="Mayor",1,))</f>
        <v>0</v>
      </c>
      <c r="W822" s="7" t="str">
        <f t="shared" si="163"/>
        <v>TRUE ירושלים</v>
      </c>
      <c r="X822" s="84">
        <f t="shared" si="168"/>
        <v>206872</v>
      </c>
      <c r="Y822" s="7">
        <f t="shared" si="164"/>
        <v>2</v>
      </c>
      <c r="Z822" s="7">
        <f t="shared" si="165"/>
        <v>30</v>
      </c>
      <c r="AA822" s="7" t="str">
        <f t="shared" si="166"/>
        <v>Gap</v>
      </c>
      <c r="AB822" s="7">
        <f t="shared" si="167"/>
        <v>2</v>
      </c>
    </row>
    <row r="823" spans="2:28" ht="15" thickTop="1" thickBot="1">
      <c r="B823" s="31">
        <v>3000</v>
      </c>
      <c r="C823" s="32" t="s">
        <v>11365</v>
      </c>
      <c r="D823" s="33">
        <v>576406</v>
      </c>
      <c r="E823" s="34" t="s">
        <v>259</v>
      </c>
      <c r="F823" s="22" t="str">
        <f t="shared" si="156"/>
        <v>ק ירושלים</v>
      </c>
      <c r="G823" s="35" t="s">
        <v>11392</v>
      </c>
      <c r="H823" s="36"/>
      <c r="I823" s="25" t="str">
        <f t="shared" si="157"/>
        <v xml:space="preserve">ירושלים </v>
      </c>
      <c r="J823" s="37">
        <v>214194</v>
      </c>
      <c r="K823" s="38">
        <v>214194</v>
      </c>
      <c r="L823" s="39">
        <v>4.3577317758667376E-2</v>
      </c>
      <c r="M823" s="40">
        <v>9334</v>
      </c>
      <c r="N823" s="41">
        <v>4.3577317758667376E-2</v>
      </c>
      <c r="O823" s="42">
        <v>9334</v>
      </c>
      <c r="P823" s="7">
        <f>VLOOKUP(C823,'ריכוז נתונים'!$B$3:$C$189,2)</f>
        <v>31</v>
      </c>
      <c r="Q823" s="47" t="b">
        <f t="shared" si="158"/>
        <v>1</v>
      </c>
      <c r="R823" s="7">
        <f t="shared" si="159"/>
        <v>1.4</v>
      </c>
      <c r="S823" s="47">
        <f t="shared" si="160"/>
        <v>6909</v>
      </c>
      <c r="T823" s="7">
        <f t="shared" si="161"/>
        <v>29.9</v>
      </c>
      <c r="U823" s="7" t="str">
        <f t="shared" si="162"/>
        <v>Gap</v>
      </c>
      <c r="V823" s="7">
        <f>IF(ISERROR(IF(INDEX(rosh!$O$4:$P$710,MATCH(I823,rosh!$O$4:$O$710,0),2)="Mayor",1,)),0,IF(INDEX(rosh!$O$4:$P$710,MATCH(I823,rosh!$O$4:$O$710,0),2)="Mayor",1,))</f>
        <v>0</v>
      </c>
      <c r="W823" s="7" t="str">
        <f t="shared" si="163"/>
        <v>TRUE ירושלים</v>
      </c>
      <c r="X823" s="84">
        <f t="shared" si="168"/>
        <v>206872</v>
      </c>
      <c r="Y823" s="7">
        <f t="shared" si="164"/>
        <v>1</v>
      </c>
      <c r="Z823" s="7">
        <f t="shared" si="165"/>
        <v>30</v>
      </c>
      <c r="AA823" s="7" t="str">
        <f t="shared" si="166"/>
        <v>Gap</v>
      </c>
      <c r="AB823" s="7">
        <f t="shared" si="167"/>
        <v>1</v>
      </c>
    </row>
    <row r="824" spans="2:28" ht="15" thickTop="1" thickBot="1">
      <c r="B824" s="31">
        <v>3000</v>
      </c>
      <c r="C824" s="32" t="s">
        <v>11365</v>
      </c>
      <c r="D824" s="33">
        <v>576406</v>
      </c>
      <c r="E824" s="34" t="s">
        <v>1007</v>
      </c>
      <c r="F824" s="22" t="str">
        <f t="shared" si="156"/>
        <v>טב ירושלים</v>
      </c>
      <c r="G824" s="35" t="s">
        <v>3568</v>
      </c>
      <c r="H824" s="36"/>
      <c r="I824" s="25" t="str">
        <f t="shared" si="157"/>
        <v xml:space="preserve">ירושלים </v>
      </c>
      <c r="J824" s="37">
        <v>214194</v>
      </c>
      <c r="K824" s="38">
        <v>214194</v>
      </c>
      <c r="L824" s="39">
        <v>4.0379282332838454E-2</v>
      </c>
      <c r="M824" s="40">
        <v>8649</v>
      </c>
      <c r="N824" s="41">
        <v>4.0379282332838454E-2</v>
      </c>
      <c r="O824" s="42">
        <v>8649</v>
      </c>
      <c r="P824" s="7">
        <f>VLOOKUP(C824,'ריכוז נתונים'!$B$3:$C$189,2)</f>
        <v>31</v>
      </c>
      <c r="Q824" s="47" t="b">
        <f t="shared" si="158"/>
        <v>1</v>
      </c>
      <c r="R824" s="7">
        <f t="shared" si="159"/>
        <v>1.3</v>
      </c>
      <c r="S824" s="47">
        <f t="shared" si="160"/>
        <v>6909</v>
      </c>
      <c r="T824" s="7">
        <f t="shared" si="161"/>
        <v>29.9</v>
      </c>
      <c r="U824" s="7" t="str">
        <f t="shared" si="162"/>
        <v>Gap</v>
      </c>
      <c r="V824" s="7">
        <f>IF(ISERROR(IF(INDEX(rosh!$O$4:$P$710,MATCH(I824,rosh!$O$4:$O$710,0),2)="Mayor",1,)),0,IF(INDEX(rosh!$O$4:$P$710,MATCH(I824,rosh!$O$4:$O$710,0),2)="Mayor",1,))</f>
        <v>0</v>
      </c>
      <c r="W824" s="7" t="str">
        <f t="shared" si="163"/>
        <v>TRUE ירושלים</v>
      </c>
      <c r="X824" s="84">
        <f t="shared" si="168"/>
        <v>206872</v>
      </c>
      <c r="Y824" s="7">
        <f t="shared" si="164"/>
        <v>1</v>
      </c>
      <c r="Z824" s="7">
        <f t="shared" si="165"/>
        <v>30</v>
      </c>
      <c r="AA824" s="7" t="str">
        <f t="shared" si="166"/>
        <v>Gap</v>
      </c>
      <c r="AB824" s="7">
        <f t="shared" si="167"/>
        <v>1</v>
      </c>
    </row>
    <row r="825" spans="2:28" ht="15" thickTop="1" thickBot="1">
      <c r="B825" s="31">
        <v>3000</v>
      </c>
      <c r="C825" s="32" t="s">
        <v>11365</v>
      </c>
      <c r="D825" s="33">
        <v>576406</v>
      </c>
      <c r="E825" s="34" t="s">
        <v>711</v>
      </c>
      <c r="F825" s="22" t="str">
        <f t="shared" si="156"/>
        <v>עץ ירושלים</v>
      </c>
      <c r="G825" s="35" t="s">
        <v>8934</v>
      </c>
      <c r="H825" s="36" t="s">
        <v>11461</v>
      </c>
      <c r="I825" s="25" t="str">
        <f t="shared" si="157"/>
        <v>ירושלים אפשטין חיים</v>
      </c>
      <c r="J825" s="37">
        <v>214194</v>
      </c>
      <c r="K825" s="38">
        <v>214194</v>
      </c>
      <c r="L825" s="39">
        <v>3.3726434914143254E-2</v>
      </c>
      <c r="M825" s="40">
        <v>7224</v>
      </c>
      <c r="N825" s="41">
        <v>3.3726434914143254E-2</v>
      </c>
      <c r="O825" s="42">
        <v>7224</v>
      </c>
      <c r="P825" s="7">
        <f>VLOOKUP(C825,'ריכוז נתונים'!$B$3:$C$189,2)</f>
        <v>31</v>
      </c>
      <c r="Q825" s="47" t="b">
        <f t="shared" si="158"/>
        <v>1</v>
      </c>
      <c r="R825" s="7">
        <f t="shared" si="159"/>
        <v>1</v>
      </c>
      <c r="S825" s="47">
        <f t="shared" si="160"/>
        <v>6909</v>
      </c>
      <c r="T825" s="7">
        <f t="shared" si="161"/>
        <v>29.9</v>
      </c>
      <c r="U825" s="7" t="str">
        <f t="shared" si="162"/>
        <v>Gap</v>
      </c>
      <c r="V825" s="7">
        <f>IF(ISERROR(IF(INDEX(rosh!$O$4:$P$710,MATCH(I825,rosh!$O$4:$O$710,0),2)="Mayor",1,)),0,IF(INDEX(rosh!$O$4:$P$710,MATCH(I825,rosh!$O$4:$O$710,0),2)="Mayor",1,))</f>
        <v>0</v>
      </c>
      <c r="W825" s="7" t="str">
        <f t="shared" si="163"/>
        <v>TRUE ירושלים</v>
      </c>
      <c r="X825" s="84">
        <f t="shared" si="168"/>
        <v>206872</v>
      </c>
      <c r="Y825" s="7">
        <f t="shared" si="164"/>
        <v>1</v>
      </c>
      <c r="Z825" s="7">
        <f t="shared" si="165"/>
        <v>30</v>
      </c>
      <c r="AA825" s="7" t="str">
        <f t="shared" si="166"/>
        <v>Gap</v>
      </c>
      <c r="AB825" s="7">
        <f t="shared" si="167"/>
        <v>1</v>
      </c>
    </row>
    <row r="826" spans="2:28" ht="15" thickTop="1" thickBot="1">
      <c r="B826" s="31">
        <v>3000</v>
      </c>
      <c r="C826" s="32" t="s">
        <v>11365</v>
      </c>
      <c r="D826" s="33">
        <v>576406</v>
      </c>
      <c r="E826" s="34" t="s">
        <v>126</v>
      </c>
      <c r="F826" s="22" t="str">
        <f t="shared" si="156"/>
        <v>מחל ירושלים</v>
      </c>
      <c r="G826" s="35" t="s">
        <v>11543</v>
      </c>
      <c r="H826" s="36" t="s">
        <v>11557</v>
      </c>
      <c r="I826" s="25" t="str">
        <f t="shared" si="157"/>
        <v>ירושלים ליאון משה</v>
      </c>
      <c r="J826" s="37">
        <v>214194</v>
      </c>
      <c r="K826" s="38">
        <v>214194</v>
      </c>
      <c r="L826" s="39">
        <v>3.2414540089825111E-2</v>
      </c>
      <c r="M826" s="40">
        <v>6943</v>
      </c>
      <c r="N826" s="41">
        <v>3.2414540089825111E-2</v>
      </c>
      <c r="O826" s="42">
        <v>6943</v>
      </c>
      <c r="P826" s="7">
        <f>VLOOKUP(C826,'ריכוז נתונים'!$B$3:$C$189,2)</f>
        <v>31</v>
      </c>
      <c r="Q826" s="47" t="b">
        <f t="shared" si="158"/>
        <v>1</v>
      </c>
      <c r="R826" s="7">
        <f t="shared" si="159"/>
        <v>1</v>
      </c>
      <c r="S826" s="47">
        <f t="shared" si="160"/>
        <v>6909</v>
      </c>
      <c r="T826" s="7">
        <f t="shared" si="161"/>
        <v>29.9</v>
      </c>
      <c r="U826" s="7" t="str">
        <f t="shared" si="162"/>
        <v>Gap</v>
      </c>
      <c r="V826" s="7">
        <f>IF(ISERROR(IF(INDEX(rosh!$O$4:$P$710,MATCH(I826,rosh!$O$4:$O$710,0),2)="Mayor",1,)),0,IF(INDEX(rosh!$O$4:$P$710,MATCH(I826,rosh!$O$4:$O$710,0),2)="Mayor",1,))</f>
        <v>0</v>
      </c>
      <c r="W826" s="7" t="str">
        <f t="shared" si="163"/>
        <v>TRUE ירושלים</v>
      </c>
      <c r="X826" s="84">
        <f t="shared" si="168"/>
        <v>206872</v>
      </c>
      <c r="Y826" s="7">
        <f t="shared" si="164"/>
        <v>1</v>
      </c>
      <c r="Z826" s="7">
        <f t="shared" si="165"/>
        <v>30</v>
      </c>
      <c r="AA826" s="7" t="str">
        <f t="shared" si="166"/>
        <v>Gap</v>
      </c>
      <c r="AB826" s="7">
        <f t="shared" si="167"/>
        <v>1</v>
      </c>
    </row>
    <row r="827" spans="2:28" ht="15" thickTop="1" thickBot="1">
      <c r="B827" s="31">
        <v>3000</v>
      </c>
      <c r="C827" s="32" t="s">
        <v>11365</v>
      </c>
      <c r="D827" s="33">
        <v>576406</v>
      </c>
      <c r="E827" s="34" t="s">
        <v>1046</v>
      </c>
      <c r="F827" s="22" t="str">
        <f t="shared" si="156"/>
        <v>פז ירושלים</v>
      </c>
      <c r="G827" s="35" t="s">
        <v>11431</v>
      </c>
      <c r="H827" s="36"/>
      <c r="I827" s="25" t="str">
        <f t="shared" si="157"/>
        <v xml:space="preserve">ירושלים </v>
      </c>
      <c r="J827" s="37">
        <v>214194</v>
      </c>
      <c r="K827" s="38">
        <v>214194</v>
      </c>
      <c r="L827" s="39">
        <v>2.7381719375892882E-2</v>
      </c>
      <c r="M827" s="40">
        <v>5865</v>
      </c>
      <c r="N827" s="41">
        <v>2.7381719375892882E-2</v>
      </c>
      <c r="O827" s="42">
        <v>5865</v>
      </c>
      <c r="P827" s="7">
        <f>VLOOKUP(C827,'ריכוז נתונים'!$B$3:$C$189,2)</f>
        <v>31</v>
      </c>
      <c r="Q827" s="47" t="b">
        <f t="shared" si="158"/>
        <v>1</v>
      </c>
      <c r="R827" s="7">
        <f t="shared" si="159"/>
        <v>0.8</v>
      </c>
      <c r="S827" s="47">
        <f t="shared" si="160"/>
        <v>6909</v>
      </c>
      <c r="T827" s="7">
        <f t="shared" si="161"/>
        <v>29.9</v>
      </c>
      <c r="U827" s="7" t="str">
        <f t="shared" si="162"/>
        <v>Gap</v>
      </c>
      <c r="V827" s="7">
        <f>IF(ISERROR(IF(INDEX(rosh!$O$4:$P$710,MATCH(I827,rosh!$O$4:$O$710,0),2)="Mayor",1,)),0,IF(INDEX(rosh!$O$4:$P$710,MATCH(I827,rosh!$O$4:$O$710,0),2)="Mayor",1,))</f>
        <v>0</v>
      </c>
      <c r="W827" s="7" t="str">
        <f t="shared" si="163"/>
        <v>TRUE ירושלים</v>
      </c>
      <c r="X827" s="84">
        <f t="shared" si="168"/>
        <v>206872</v>
      </c>
      <c r="Y827" s="7">
        <f t="shared" si="164"/>
        <v>1</v>
      </c>
      <c r="Z827" s="7">
        <f t="shared" si="165"/>
        <v>30</v>
      </c>
      <c r="AA827" s="7" t="str">
        <f t="shared" si="166"/>
        <v>Gap</v>
      </c>
      <c r="AB827" s="7">
        <f t="shared" si="167"/>
        <v>1</v>
      </c>
    </row>
    <row r="828" spans="2:28" ht="15" thickTop="1" thickBot="1">
      <c r="B828" s="31">
        <v>3000</v>
      </c>
      <c r="C828" s="32" t="s">
        <v>11365</v>
      </c>
      <c r="D828" s="33">
        <v>576406</v>
      </c>
      <c r="E828" s="34" t="s">
        <v>658</v>
      </c>
      <c r="F828" s="22" t="str">
        <f t="shared" si="156"/>
        <v>קנ ירושלים</v>
      </c>
      <c r="G828" s="35" t="s">
        <v>11379</v>
      </c>
      <c r="H828" s="36"/>
      <c r="I828" s="25" t="str">
        <f t="shared" si="157"/>
        <v xml:space="preserve">ירושלים </v>
      </c>
      <c r="J828" s="37">
        <v>214194</v>
      </c>
      <c r="K828" s="38">
        <v>214194</v>
      </c>
      <c r="L828" s="39">
        <v>1.4108705192489052E-2</v>
      </c>
      <c r="M828" s="40">
        <v>3022</v>
      </c>
      <c r="N828" s="41">
        <v>1.4108705192489052E-2</v>
      </c>
      <c r="O828" s="42">
        <v>3022</v>
      </c>
      <c r="P828" s="7">
        <f>VLOOKUP(C828,'ריכוז נתונים'!$B$3:$C$189,2)</f>
        <v>31</v>
      </c>
      <c r="Q828" s="47" t="b">
        <f t="shared" si="158"/>
        <v>0</v>
      </c>
      <c r="R828" s="7">
        <f t="shared" si="159"/>
        <v>0</v>
      </c>
      <c r="S828" s="47">
        <f t="shared" si="160"/>
        <v>6909</v>
      </c>
      <c r="T828" s="7">
        <f t="shared" si="161"/>
        <v>29.9</v>
      </c>
      <c r="U828" s="7" t="str">
        <f t="shared" si="162"/>
        <v>Gap</v>
      </c>
      <c r="V828" s="7">
        <f>IF(ISERROR(IF(INDEX(rosh!$O$4:$P$710,MATCH(I828,rosh!$O$4:$O$710,0),2)="Mayor",1,)),0,IF(INDEX(rosh!$O$4:$P$710,MATCH(I828,rosh!$O$4:$O$710,0),2)="Mayor",1,))</f>
        <v>0</v>
      </c>
      <c r="W828" s="7" t="str">
        <f t="shared" si="163"/>
        <v>FALSE ירושלים</v>
      </c>
      <c r="X828" s="84">
        <f t="shared" si="168"/>
        <v>7322</v>
      </c>
      <c r="Y828" s="7">
        <f t="shared" si="164"/>
        <v>0</v>
      </c>
      <c r="Z828" s="7">
        <f t="shared" si="165"/>
        <v>30</v>
      </c>
      <c r="AA828" s="7" t="str">
        <f t="shared" si="166"/>
        <v>Gap</v>
      </c>
      <c r="AB828" s="7">
        <f t="shared" si="167"/>
        <v>0</v>
      </c>
    </row>
    <row r="829" spans="2:28" ht="15" thickTop="1" thickBot="1">
      <c r="B829" s="31">
        <v>3000</v>
      </c>
      <c r="C829" s="32" t="s">
        <v>11365</v>
      </c>
      <c r="D829" s="33">
        <v>576406</v>
      </c>
      <c r="E829" s="34" t="s">
        <v>339</v>
      </c>
      <c r="F829" s="22" t="str">
        <f t="shared" si="156"/>
        <v>ץ ירושלים</v>
      </c>
      <c r="G829" s="35" t="s">
        <v>11406</v>
      </c>
      <c r="H829" s="36"/>
      <c r="I829" s="25" t="str">
        <f t="shared" si="157"/>
        <v xml:space="preserve">ירושלים </v>
      </c>
      <c r="J829" s="37">
        <v>214194</v>
      </c>
      <c r="K829" s="38">
        <v>214194</v>
      </c>
      <c r="L829" s="39">
        <v>9.5987749423419883E-3</v>
      </c>
      <c r="M829" s="40">
        <v>2056</v>
      </c>
      <c r="N829" s="41">
        <v>9.5987749423419883E-3</v>
      </c>
      <c r="O829" s="42">
        <v>2056</v>
      </c>
      <c r="P829" s="7">
        <f>VLOOKUP(C829,'ריכוז נתונים'!$B$3:$C$189,2)</f>
        <v>31</v>
      </c>
      <c r="Q829" s="47" t="b">
        <f t="shared" si="158"/>
        <v>0</v>
      </c>
      <c r="R829" s="7">
        <f t="shared" si="159"/>
        <v>0</v>
      </c>
      <c r="S829" s="47">
        <f t="shared" si="160"/>
        <v>6909</v>
      </c>
      <c r="T829" s="7">
        <f t="shared" si="161"/>
        <v>29.9</v>
      </c>
      <c r="U829" s="7" t="str">
        <f t="shared" si="162"/>
        <v>Gap</v>
      </c>
      <c r="V829" s="7">
        <f>IF(ISERROR(IF(INDEX(rosh!$O$4:$P$710,MATCH(I829,rosh!$O$4:$O$710,0),2)="Mayor",1,)),0,IF(INDEX(rosh!$O$4:$P$710,MATCH(I829,rosh!$O$4:$O$710,0),2)="Mayor",1,))</f>
        <v>0</v>
      </c>
      <c r="W829" s="7" t="str">
        <f t="shared" si="163"/>
        <v>FALSE ירושלים</v>
      </c>
      <c r="X829" s="84">
        <f t="shared" si="168"/>
        <v>7322</v>
      </c>
      <c r="Y829" s="7">
        <f t="shared" si="164"/>
        <v>0</v>
      </c>
      <c r="Z829" s="7">
        <f t="shared" si="165"/>
        <v>30</v>
      </c>
      <c r="AA829" s="7" t="str">
        <f t="shared" si="166"/>
        <v>Gap</v>
      </c>
      <c r="AB829" s="7">
        <f t="shared" si="167"/>
        <v>0</v>
      </c>
    </row>
    <row r="830" spans="2:28" ht="15" thickTop="1" thickBot="1">
      <c r="B830" s="31">
        <v>3000</v>
      </c>
      <c r="C830" s="32" t="s">
        <v>11365</v>
      </c>
      <c r="D830" s="33">
        <v>576406</v>
      </c>
      <c r="E830" s="34" t="s">
        <v>9842</v>
      </c>
      <c r="F830" s="22" t="str">
        <f t="shared" si="156"/>
        <v>עד ירושלים</v>
      </c>
      <c r="G830" s="35" t="s">
        <v>11463</v>
      </c>
      <c r="H830" s="36"/>
      <c r="I830" s="25" t="str">
        <f t="shared" si="157"/>
        <v xml:space="preserve">ירושלים </v>
      </c>
      <c r="J830" s="37">
        <v>214194</v>
      </c>
      <c r="K830" s="38">
        <v>214194</v>
      </c>
      <c r="L830" s="39">
        <v>8.5576626796268797E-3</v>
      </c>
      <c r="M830" s="40">
        <v>1833</v>
      </c>
      <c r="N830" s="41">
        <v>8.5576626796268797E-3</v>
      </c>
      <c r="O830" s="42">
        <v>1832.9999999999998</v>
      </c>
      <c r="P830" s="7">
        <f>VLOOKUP(C830,'ריכוז נתונים'!$B$3:$C$189,2)</f>
        <v>31</v>
      </c>
      <c r="Q830" s="47" t="b">
        <f t="shared" si="158"/>
        <v>0</v>
      </c>
      <c r="R830" s="7">
        <f t="shared" si="159"/>
        <v>0</v>
      </c>
      <c r="S830" s="47">
        <f t="shared" si="160"/>
        <v>6909</v>
      </c>
      <c r="T830" s="7">
        <f t="shared" si="161"/>
        <v>29.9</v>
      </c>
      <c r="U830" s="7" t="str">
        <f t="shared" si="162"/>
        <v>Gap</v>
      </c>
      <c r="V830" s="7">
        <f>IF(ISERROR(IF(INDEX(rosh!$O$4:$P$710,MATCH(I830,rosh!$O$4:$O$710,0),2)="Mayor",1,)),0,IF(INDEX(rosh!$O$4:$P$710,MATCH(I830,rosh!$O$4:$O$710,0),2)="Mayor",1,))</f>
        <v>0</v>
      </c>
      <c r="W830" s="7" t="str">
        <f t="shared" si="163"/>
        <v>FALSE ירושלים</v>
      </c>
      <c r="X830" s="84">
        <f t="shared" si="168"/>
        <v>7322</v>
      </c>
      <c r="Y830" s="7">
        <f t="shared" si="164"/>
        <v>0</v>
      </c>
      <c r="Z830" s="7">
        <f t="shared" si="165"/>
        <v>30</v>
      </c>
      <c r="AA830" s="7" t="str">
        <f t="shared" si="166"/>
        <v>Gap</v>
      </c>
      <c r="AB830" s="7">
        <f t="shared" si="167"/>
        <v>0</v>
      </c>
    </row>
    <row r="831" spans="2:28" ht="15" thickTop="1" thickBot="1">
      <c r="B831" s="31">
        <v>3000</v>
      </c>
      <c r="C831" s="32" t="s">
        <v>11365</v>
      </c>
      <c r="D831" s="33">
        <v>576406</v>
      </c>
      <c r="E831" s="34" t="s">
        <v>778</v>
      </c>
      <c r="F831" s="22" t="str">
        <f t="shared" si="156"/>
        <v>י ירושלים</v>
      </c>
      <c r="G831" s="35" t="s">
        <v>11573</v>
      </c>
      <c r="H831" s="36"/>
      <c r="I831" s="25" t="str">
        <f t="shared" si="157"/>
        <v xml:space="preserve">ירושלים </v>
      </c>
      <c r="J831" s="37">
        <v>214194</v>
      </c>
      <c r="K831" s="38">
        <v>214194</v>
      </c>
      <c r="L831" s="39">
        <v>1.5453280670793767E-3</v>
      </c>
      <c r="M831" s="40">
        <v>331</v>
      </c>
      <c r="N831" s="41">
        <v>1.5453280670793767E-3</v>
      </c>
      <c r="O831" s="42">
        <v>331</v>
      </c>
      <c r="P831" s="7">
        <f>VLOOKUP(C831,'ריכוז נתונים'!$B$3:$C$189,2)</f>
        <v>31</v>
      </c>
      <c r="Q831" s="47" t="b">
        <f t="shared" si="158"/>
        <v>0</v>
      </c>
      <c r="R831" s="7">
        <f t="shared" si="159"/>
        <v>0</v>
      </c>
      <c r="S831" s="47">
        <f t="shared" si="160"/>
        <v>6909</v>
      </c>
      <c r="T831" s="7">
        <f t="shared" si="161"/>
        <v>29.9</v>
      </c>
      <c r="U831" s="7" t="str">
        <f t="shared" si="162"/>
        <v>Gap</v>
      </c>
      <c r="V831" s="7">
        <f>IF(ISERROR(IF(INDEX(rosh!$O$4:$P$710,MATCH(I831,rosh!$O$4:$O$710,0),2)="Mayor",1,)),0,IF(INDEX(rosh!$O$4:$P$710,MATCH(I831,rosh!$O$4:$O$710,0),2)="Mayor",1,))</f>
        <v>0</v>
      </c>
      <c r="W831" s="7" t="str">
        <f t="shared" si="163"/>
        <v>FALSE ירושלים</v>
      </c>
      <c r="X831" s="84">
        <f t="shared" si="168"/>
        <v>7322</v>
      </c>
      <c r="Y831" s="7">
        <f t="shared" si="164"/>
        <v>0</v>
      </c>
      <c r="Z831" s="7">
        <f t="shared" si="165"/>
        <v>30</v>
      </c>
      <c r="AA831" s="7" t="str">
        <f t="shared" si="166"/>
        <v>Gap</v>
      </c>
      <c r="AB831" s="7">
        <f t="shared" si="167"/>
        <v>0</v>
      </c>
    </row>
    <row r="832" spans="2:28" ht="15" thickTop="1" thickBot="1">
      <c r="B832" s="31">
        <v>3000</v>
      </c>
      <c r="C832" s="32" t="s">
        <v>11365</v>
      </c>
      <c r="D832" s="33">
        <v>576406</v>
      </c>
      <c r="E832" s="34" t="s">
        <v>573</v>
      </c>
      <c r="F832" s="22" t="str">
        <f t="shared" si="156"/>
        <v>זך ירושלים</v>
      </c>
      <c r="G832" s="35" t="s">
        <v>11596</v>
      </c>
      <c r="H832" s="36"/>
      <c r="I832" s="25" t="str">
        <f t="shared" si="157"/>
        <v xml:space="preserve">ירושלים </v>
      </c>
      <c r="J832" s="37">
        <v>214194</v>
      </c>
      <c r="K832" s="38">
        <v>214194</v>
      </c>
      <c r="L832" s="39">
        <v>3.7349318841797623E-4</v>
      </c>
      <c r="M832" s="40">
        <v>80</v>
      </c>
      <c r="N832" s="41">
        <v>3.7349318841797623E-4</v>
      </c>
      <c r="O832" s="42">
        <v>80</v>
      </c>
      <c r="P832" s="7">
        <f>VLOOKUP(C832,'ריכוז נתונים'!$B$3:$C$189,2)</f>
        <v>31</v>
      </c>
      <c r="Q832" s="47" t="b">
        <f t="shared" si="158"/>
        <v>0</v>
      </c>
      <c r="R832" s="7">
        <f t="shared" si="159"/>
        <v>0</v>
      </c>
      <c r="S832" s="47">
        <f t="shared" si="160"/>
        <v>6909</v>
      </c>
      <c r="T832" s="7">
        <f t="shared" si="161"/>
        <v>29.9</v>
      </c>
      <c r="U832" s="7" t="str">
        <f t="shared" si="162"/>
        <v>Gap</v>
      </c>
      <c r="V832" s="7">
        <f>IF(ISERROR(IF(INDEX(rosh!$O$4:$P$710,MATCH(I832,rosh!$O$4:$O$710,0),2)="Mayor",1,)),0,IF(INDEX(rosh!$O$4:$P$710,MATCH(I832,rosh!$O$4:$O$710,0),2)="Mayor",1,))</f>
        <v>0</v>
      </c>
      <c r="W832" s="7" t="str">
        <f t="shared" si="163"/>
        <v>FALSE ירושלים</v>
      </c>
      <c r="X832" s="84">
        <f t="shared" si="168"/>
        <v>7322</v>
      </c>
      <c r="Y832" s="7">
        <f t="shared" si="164"/>
        <v>0</v>
      </c>
      <c r="Z832" s="7">
        <f t="shared" si="165"/>
        <v>30</v>
      </c>
      <c r="AA832" s="7" t="str">
        <f t="shared" si="166"/>
        <v>Gap</v>
      </c>
      <c r="AB832" s="7">
        <f t="shared" si="167"/>
        <v>0</v>
      </c>
    </row>
    <row r="833" spans="2:28" ht="15" thickTop="1" thickBot="1">
      <c r="B833" s="31">
        <v>502</v>
      </c>
      <c r="C833" s="32" t="s">
        <v>11275</v>
      </c>
      <c r="D833" s="33">
        <v>9352</v>
      </c>
      <c r="E833" s="34" t="s">
        <v>1933</v>
      </c>
      <c r="F833" s="22" t="str">
        <f t="shared" si="156"/>
        <v>יז ירכא</v>
      </c>
      <c r="G833" s="35" t="s">
        <v>11325</v>
      </c>
      <c r="H833" s="36"/>
      <c r="I833" s="25" t="str">
        <f t="shared" si="157"/>
        <v xml:space="preserve">ירכא </v>
      </c>
      <c r="J833" s="37">
        <v>8481</v>
      </c>
      <c r="K833" s="38">
        <v>8481</v>
      </c>
      <c r="L833" s="39">
        <v>0.40655583068034429</v>
      </c>
      <c r="M833" s="40">
        <v>3448</v>
      </c>
      <c r="N833" s="41">
        <v>0.40655583068034429</v>
      </c>
      <c r="O833" s="42">
        <v>3448</v>
      </c>
      <c r="P833" s="7">
        <f>VLOOKUP(C833,'ריכוז נתונים'!$B$3:$C$189,2)</f>
        <v>11</v>
      </c>
      <c r="Q833" s="47" t="b">
        <f t="shared" si="158"/>
        <v>1</v>
      </c>
      <c r="R833" s="7">
        <f t="shared" si="159"/>
        <v>4.5</v>
      </c>
      <c r="S833" s="47">
        <f t="shared" si="160"/>
        <v>771</v>
      </c>
      <c r="T833" s="7">
        <f t="shared" si="161"/>
        <v>11</v>
      </c>
      <c r="U833" s="7" t="str">
        <f t="shared" si="162"/>
        <v/>
      </c>
      <c r="V833" s="7">
        <f>IF(ISERROR(IF(INDEX(rosh!$O$4:$P$710,MATCH(I833,rosh!$O$4:$O$710,0),2)="Mayor",1,)),0,IF(INDEX(rosh!$O$4:$P$710,MATCH(I833,rosh!$O$4:$O$710,0),2)="Mayor",1,))</f>
        <v>0</v>
      </c>
      <c r="W833" s="7" t="str">
        <f t="shared" si="163"/>
        <v>TRUE ירכא</v>
      </c>
      <c r="X833" s="84">
        <f t="shared" si="168"/>
        <v>8470</v>
      </c>
      <c r="Y833" s="7">
        <f t="shared" si="164"/>
        <v>4</v>
      </c>
      <c r="Z833" s="7">
        <f t="shared" si="165"/>
        <v>11</v>
      </c>
      <c r="AA833" s="7" t="str">
        <f t="shared" si="166"/>
        <v/>
      </c>
      <c r="AB833" s="7">
        <f t="shared" si="167"/>
        <v>4</v>
      </c>
    </row>
    <row r="834" spans="2:28" ht="15" thickTop="1" thickBot="1">
      <c r="B834" s="31">
        <v>502</v>
      </c>
      <c r="C834" s="32" t="s">
        <v>11275</v>
      </c>
      <c r="D834" s="33">
        <v>9352</v>
      </c>
      <c r="E834" s="34" t="s">
        <v>11298</v>
      </c>
      <c r="F834" s="22" t="str">
        <f t="shared" si="156"/>
        <v>מי ירכא</v>
      </c>
      <c r="G834" s="35" t="s">
        <v>11297</v>
      </c>
      <c r="H834" s="36"/>
      <c r="I834" s="25" t="str">
        <f t="shared" si="157"/>
        <v xml:space="preserve">ירכא </v>
      </c>
      <c r="J834" s="37">
        <v>8481</v>
      </c>
      <c r="K834" s="38">
        <v>8481</v>
      </c>
      <c r="L834" s="39">
        <v>0.32720198089847896</v>
      </c>
      <c r="M834" s="40">
        <v>2775</v>
      </c>
      <c r="N834" s="41">
        <v>0.32720198089847896</v>
      </c>
      <c r="O834" s="42">
        <v>2775</v>
      </c>
      <c r="P834" s="7">
        <f>VLOOKUP(C834,'ריכוז נתונים'!$B$3:$C$189,2)</f>
        <v>11</v>
      </c>
      <c r="Q834" s="47" t="b">
        <f t="shared" si="158"/>
        <v>1</v>
      </c>
      <c r="R834" s="7">
        <f t="shared" si="159"/>
        <v>3.6</v>
      </c>
      <c r="S834" s="47">
        <f t="shared" si="160"/>
        <v>771</v>
      </c>
      <c r="T834" s="7">
        <f t="shared" si="161"/>
        <v>11</v>
      </c>
      <c r="U834" s="7" t="str">
        <f t="shared" si="162"/>
        <v/>
      </c>
      <c r="V834" s="7">
        <f>IF(ISERROR(IF(INDEX(rosh!$O$4:$P$710,MATCH(I834,rosh!$O$4:$O$710,0),2)="Mayor",1,)),0,IF(INDEX(rosh!$O$4:$P$710,MATCH(I834,rosh!$O$4:$O$710,0),2)="Mayor",1,))</f>
        <v>0</v>
      </c>
      <c r="W834" s="7" t="str">
        <f t="shared" si="163"/>
        <v>TRUE ירכא</v>
      </c>
      <c r="X834" s="84">
        <f t="shared" si="168"/>
        <v>8470</v>
      </c>
      <c r="Y834" s="7">
        <f t="shared" si="164"/>
        <v>4</v>
      </c>
      <c r="Z834" s="7">
        <f t="shared" si="165"/>
        <v>11</v>
      </c>
      <c r="AA834" s="7" t="str">
        <f t="shared" si="166"/>
        <v/>
      </c>
      <c r="AB834" s="7">
        <f t="shared" si="167"/>
        <v>4</v>
      </c>
    </row>
    <row r="835" spans="2:28" ht="15" thickTop="1" thickBot="1">
      <c r="B835" s="31">
        <v>502</v>
      </c>
      <c r="C835" s="32" t="s">
        <v>11275</v>
      </c>
      <c r="D835" s="33">
        <v>9352</v>
      </c>
      <c r="E835" s="34" t="s">
        <v>21</v>
      </c>
      <c r="F835" s="22" t="str">
        <f t="shared" si="156"/>
        <v>ני ירכא</v>
      </c>
      <c r="G835" s="35" t="s">
        <v>11285</v>
      </c>
      <c r="H835" s="36"/>
      <c r="I835" s="25" t="str">
        <f t="shared" si="157"/>
        <v xml:space="preserve">ירכא </v>
      </c>
      <c r="J835" s="37">
        <v>8481</v>
      </c>
      <c r="K835" s="38">
        <v>8481</v>
      </c>
      <c r="L835" s="39">
        <v>0.16990920881971466</v>
      </c>
      <c r="M835" s="40">
        <v>1441</v>
      </c>
      <c r="N835" s="41">
        <v>0.16990920881971466</v>
      </c>
      <c r="O835" s="42">
        <v>1441</v>
      </c>
      <c r="P835" s="7">
        <f>VLOOKUP(C835,'ריכוז נתונים'!$B$3:$C$189,2)</f>
        <v>11</v>
      </c>
      <c r="Q835" s="47" t="b">
        <f t="shared" si="158"/>
        <v>1</v>
      </c>
      <c r="R835" s="7">
        <f t="shared" si="159"/>
        <v>1.9</v>
      </c>
      <c r="S835" s="47">
        <f t="shared" si="160"/>
        <v>771</v>
      </c>
      <c r="T835" s="7">
        <f t="shared" si="161"/>
        <v>11</v>
      </c>
      <c r="U835" s="7" t="str">
        <f t="shared" si="162"/>
        <v/>
      </c>
      <c r="V835" s="7">
        <f>IF(ISERROR(IF(INDEX(rosh!$O$4:$P$710,MATCH(I835,rosh!$O$4:$O$710,0),2)="Mayor",1,)),0,IF(INDEX(rosh!$O$4:$P$710,MATCH(I835,rosh!$O$4:$O$710,0),2)="Mayor",1,))</f>
        <v>0</v>
      </c>
      <c r="W835" s="7" t="str">
        <f t="shared" si="163"/>
        <v>TRUE ירכא</v>
      </c>
      <c r="X835" s="84">
        <f t="shared" si="168"/>
        <v>8470</v>
      </c>
      <c r="Y835" s="7">
        <f t="shared" si="164"/>
        <v>2</v>
      </c>
      <c r="Z835" s="7">
        <f t="shared" si="165"/>
        <v>11</v>
      </c>
      <c r="AA835" s="7" t="str">
        <f t="shared" si="166"/>
        <v/>
      </c>
      <c r="AB835" s="7">
        <f t="shared" si="167"/>
        <v>2</v>
      </c>
    </row>
    <row r="836" spans="2:28" ht="15" thickTop="1" thickBot="1">
      <c r="B836" s="31">
        <v>502</v>
      </c>
      <c r="C836" s="32" t="s">
        <v>11275</v>
      </c>
      <c r="D836" s="33">
        <v>9352</v>
      </c>
      <c r="E836" s="34" t="s">
        <v>11345</v>
      </c>
      <c r="F836" s="22" t="str">
        <f t="shared" si="156"/>
        <v>יב ירכא</v>
      </c>
      <c r="G836" s="35" t="s">
        <v>11344</v>
      </c>
      <c r="H836" s="36"/>
      <c r="I836" s="25" t="str">
        <f t="shared" si="157"/>
        <v xml:space="preserve">ירכא </v>
      </c>
      <c r="J836" s="37">
        <v>8481</v>
      </c>
      <c r="K836" s="38">
        <v>8481</v>
      </c>
      <c r="L836" s="39">
        <v>9.5035962740242896E-2</v>
      </c>
      <c r="M836" s="40">
        <v>806</v>
      </c>
      <c r="N836" s="41">
        <v>9.5035962740242896E-2</v>
      </c>
      <c r="O836" s="42">
        <v>806</v>
      </c>
      <c r="P836" s="7">
        <f>VLOOKUP(C836,'ריכוז נתונים'!$B$3:$C$189,2)</f>
        <v>11</v>
      </c>
      <c r="Q836" s="47" t="b">
        <f t="shared" si="158"/>
        <v>1</v>
      </c>
      <c r="R836" s="7">
        <f t="shared" si="159"/>
        <v>1</v>
      </c>
      <c r="S836" s="47">
        <f t="shared" si="160"/>
        <v>771</v>
      </c>
      <c r="T836" s="7">
        <f t="shared" si="161"/>
        <v>11</v>
      </c>
      <c r="U836" s="7" t="str">
        <f t="shared" si="162"/>
        <v/>
      </c>
      <c r="V836" s="7">
        <f>IF(ISERROR(IF(INDEX(rosh!$O$4:$P$710,MATCH(I836,rosh!$O$4:$O$710,0),2)="Mayor",1,)),0,IF(INDEX(rosh!$O$4:$P$710,MATCH(I836,rosh!$O$4:$O$710,0),2)="Mayor",1,))</f>
        <v>0</v>
      </c>
      <c r="W836" s="7" t="str">
        <f t="shared" si="163"/>
        <v>TRUE ירכא</v>
      </c>
      <c r="X836" s="84">
        <f t="shared" si="168"/>
        <v>8470</v>
      </c>
      <c r="Y836" s="7">
        <f t="shared" si="164"/>
        <v>1</v>
      </c>
      <c r="Z836" s="7">
        <f t="shared" si="165"/>
        <v>11</v>
      </c>
      <c r="AA836" s="7" t="str">
        <f t="shared" si="166"/>
        <v/>
      </c>
      <c r="AB836" s="7">
        <f t="shared" si="167"/>
        <v>1</v>
      </c>
    </row>
    <row r="837" spans="2:28" ht="15" thickTop="1" thickBot="1">
      <c r="B837" s="31">
        <v>502</v>
      </c>
      <c r="C837" s="32" t="s">
        <v>11275</v>
      </c>
      <c r="D837" s="33">
        <v>9352</v>
      </c>
      <c r="E837" s="34" t="s">
        <v>3378</v>
      </c>
      <c r="F837" s="22" t="str">
        <f t="shared" ref="F837:F900" si="169">E837&amp;" "&amp;C837</f>
        <v>אב ירכא</v>
      </c>
      <c r="G837" s="35" t="s">
        <v>11358</v>
      </c>
      <c r="H837" s="36" t="s">
        <v>11363</v>
      </c>
      <c r="I837" s="25" t="str">
        <f t="shared" ref="I837:I900" si="170">C837&amp;" "&amp;H837</f>
        <v>ירכא חביש ארז</v>
      </c>
      <c r="J837" s="37">
        <v>8481</v>
      </c>
      <c r="K837" s="38">
        <v>8481</v>
      </c>
      <c r="L837" s="39">
        <v>1.1791062374719961E-3</v>
      </c>
      <c r="M837" s="40">
        <v>10</v>
      </c>
      <c r="N837" s="41">
        <v>1.1791062374719961E-3</v>
      </c>
      <c r="O837" s="42">
        <v>10</v>
      </c>
      <c r="P837" s="7">
        <f>VLOOKUP(C837,'ריכוז נתונים'!$B$3:$C$189,2)</f>
        <v>11</v>
      </c>
      <c r="Q837" s="47" t="b">
        <f t="shared" ref="Q837:Q900" si="171">IF(M837&gt;K837/P837*0.75,TRUE,FALSE)</f>
        <v>0</v>
      </c>
      <c r="R837" s="7">
        <f t="shared" ref="R837:R900" si="172">IF(Q837=TRUE,ROUND(P837*M837/K837,1),0)</f>
        <v>0</v>
      </c>
      <c r="S837" s="47">
        <f t="shared" ref="S837:S900" si="173">ROUND(K837/P837,0)</f>
        <v>771</v>
      </c>
      <c r="T837" s="7">
        <f t="shared" ref="T837:T900" si="174">SUMIF($C$4:$C$1887,C837,$R$4:$R$1887)</f>
        <v>11</v>
      </c>
      <c r="U837" s="7" t="str">
        <f t="shared" ref="U837:U900" si="175">IF(T837&lt;&gt;P837,"Gap","")</f>
        <v/>
      </c>
      <c r="V837" s="7">
        <f>IF(ISERROR(IF(INDEX(rosh!$O$4:$P$710,MATCH(I837,rosh!$O$4:$O$710,0),2)="Mayor",1,)),0,IF(INDEX(rosh!$O$4:$P$710,MATCH(I837,rosh!$O$4:$O$710,0),2)="Mayor",1,))</f>
        <v>0</v>
      </c>
      <c r="W837" s="7" t="str">
        <f t="shared" ref="W837:W900" si="176">Q837&amp;" "&amp;C837</f>
        <v>FALSE ירכא</v>
      </c>
      <c r="X837" s="84">
        <f t="shared" si="168"/>
        <v>11</v>
      </c>
      <c r="Y837" s="7">
        <f t="shared" ref="Y837:Y900" si="177">IF(Q837=TRUE,ROUND(P837*M837/X837,0),)</f>
        <v>0</v>
      </c>
      <c r="Z837" s="7">
        <f t="shared" ref="Z837:Z900" si="178">SUMIF($C$4:$C$1887,C837,$Y$4:$Y$1887)</f>
        <v>11</v>
      </c>
      <c r="AA837" s="7" t="str">
        <f t="shared" ref="AA837:AA900" si="179">IF(Z837&lt;&gt;P837,"Gap","")</f>
        <v/>
      </c>
      <c r="AB837" s="7">
        <f t="shared" ref="AB837:AB900" si="180">IF(AND(V837=1,OR(Z837=P837,Z837&lt;P837)),Y837+1,Y837)</f>
        <v>0</v>
      </c>
    </row>
    <row r="838" spans="2:28" ht="15" thickTop="1" thickBot="1">
      <c r="B838" s="31">
        <v>502</v>
      </c>
      <c r="C838" s="32" t="s">
        <v>11275</v>
      </c>
      <c r="D838" s="33">
        <v>9352</v>
      </c>
      <c r="E838" s="34" t="s">
        <v>11281</v>
      </c>
      <c r="F838" s="22" t="str">
        <f t="shared" si="169"/>
        <v>סמ ירכא</v>
      </c>
      <c r="G838" s="35" t="s">
        <v>11280</v>
      </c>
      <c r="H838" s="36" t="s">
        <v>11283</v>
      </c>
      <c r="I838" s="25" t="str">
        <f t="shared" si="170"/>
        <v>ירכא מעדי סעיד</v>
      </c>
      <c r="J838" s="37">
        <v>8481</v>
      </c>
      <c r="K838" s="38">
        <v>8481</v>
      </c>
      <c r="L838" s="39">
        <v>1.1791062374719962E-4</v>
      </c>
      <c r="M838" s="40">
        <v>1</v>
      </c>
      <c r="N838" s="41">
        <v>1.1791062374719962E-4</v>
      </c>
      <c r="O838" s="42">
        <v>1</v>
      </c>
      <c r="P838" s="7">
        <f>VLOOKUP(C838,'ריכוז נתונים'!$B$3:$C$189,2)</f>
        <v>11</v>
      </c>
      <c r="Q838" s="47" t="b">
        <f t="shared" si="171"/>
        <v>0</v>
      </c>
      <c r="R838" s="7">
        <f t="shared" si="172"/>
        <v>0</v>
      </c>
      <c r="S838" s="47">
        <f t="shared" si="173"/>
        <v>771</v>
      </c>
      <c r="T838" s="7">
        <f t="shared" si="174"/>
        <v>11</v>
      </c>
      <c r="U838" s="7" t="str">
        <f t="shared" si="175"/>
        <v/>
      </c>
      <c r="V838" s="7">
        <f>IF(ISERROR(IF(INDEX(rosh!$O$4:$P$710,MATCH(I838,rosh!$O$4:$O$710,0),2)="Mayor",1,)),0,IF(INDEX(rosh!$O$4:$P$710,MATCH(I838,rosh!$O$4:$O$710,0),2)="Mayor",1,))</f>
        <v>0</v>
      </c>
      <c r="W838" s="7" t="str">
        <f t="shared" si="176"/>
        <v>FALSE ירכא</v>
      </c>
      <c r="X838" s="84">
        <f t="shared" si="168"/>
        <v>11</v>
      </c>
      <c r="Y838" s="7">
        <f t="shared" si="177"/>
        <v>0</v>
      </c>
      <c r="Z838" s="7">
        <f t="shared" si="178"/>
        <v>11</v>
      </c>
      <c r="AA838" s="7" t="str">
        <f t="shared" si="179"/>
        <v/>
      </c>
      <c r="AB838" s="7">
        <f t="shared" si="180"/>
        <v>0</v>
      </c>
    </row>
    <row r="839" spans="2:28" ht="15" thickTop="1" thickBot="1">
      <c r="B839" s="31">
        <v>502</v>
      </c>
      <c r="C839" s="32" t="s">
        <v>11275</v>
      </c>
      <c r="D839" s="33">
        <v>9352</v>
      </c>
      <c r="E839" s="34" t="s">
        <v>4589</v>
      </c>
      <c r="F839" s="22" t="str">
        <f t="shared" si="169"/>
        <v>יק ירכא</v>
      </c>
      <c r="G839" s="35" t="s">
        <v>11321</v>
      </c>
      <c r="H839" s="36"/>
      <c r="I839" s="25" t="str">
        <f t="shared" si="170"/>
        <v xml:space="preserve">ירכא </v>
      </c>
      <c r="J839" s="37">
        <v>8481</v>
      </c>
      <c r="K839" s="38">
        <v>8481</v>
      </c>
      <c r="L839" s="39">
        <v>0</v>
      </c>
      <c r="M839" s="40">
        <v>0</v>
      </c>
      <c r="N839" s="41">
        <v>0</v>
      </c>
      <c r="O839" s="42">
        <v>0</v>
      </c>
      <c r="P839" s="7">
        <f>VLOOKUP(C839,'ריכוז נתונים'!$B$3:$C$189,2)</f>
        <v>11</v>
      </c>
      <c r="Q839" s="47" t="b">
        <f t="shared" si="171"/>
        <v>0</v>
      </c>
      <c r="R839" s="7">
        <f t="shared" si="172"/>
        <v>0</v>
      </c>
      <c r="S839" s="47">
        <f t="shared" si="173"/>
        <v>771</v>
      </c>
      <c r="T839" s="7">
        <f t="shared" si="174"/>
        <v>11</v>
      </c>
      <c r="U839" s="7" t="str">
        <f t="shared" si="175"/>
        <v/>
      </c>
      <c r="V839" s="7">
        <f>IF(ISERROR(IF(INDEX(rosh!$O$4:$P$710,MATCH(I839,rosh!$O$4:$O$710,0),2)="Mayor",1,)),0,IF(INDEX(rosh!$O$4:$P$710,MATCH(I839,rosh!$O$4:$O$710,0),2)="Mayor",1,))</f>
        <v>0</v>
      </c>
      <c r="W839" s="7" t="str">
        <f t="shared" si="176"/>
        <v>FALSE ירכא</v>
      </c>
      <c r="X839" s="84">
        <f t="shared" si="168"/>
        <v>11</v>
      </c>
      <c r="Y839" s="7">
        <f t="shared" si="177"/>
        <v>0</v>
      </c>
      <c r="Z839" s="7">
        <f t="shared" si="178"/>
        <v>11</v>
      </c>
      <c r="AA839" s="7" t="str">
        <f t="shared" si="179"/>
        <v/>
      </c>
      <c r="AB839" s="7">
        <f t="shared" si="180"/>
        <v>0</v>
      </c>
    </row>
    <row r="840" spans="2:28" ht="15" thickTop="1" thickBot="1">
      <c r="B840" s="31">
        <v>502</v>
      </c>
      <c r="C840" s="32" t="s">
        <v>11275</v>
      </c>
      <c r="D840" s="33">
        <v>9352</v>
      </c>
      <c r="E840" s="34" t="s">
        <v>5807</v>
      </c>
      <c r="F840" s="22" t="str">
        <f t="shared" si="169"/>
        <v>רא ירכא</v>
      </c>
      <c r="G840" s="35" t="s">
        <v>11274</v>
      </c>
      <c r="H840" s="36" t="s">
        <v>11278</v>
      </c>
      <c r="I840" s="25" t="str">
        <f t="shared" si="170"/>
        <v>ירכא חביש והיב</v>
      </c>
      <c r="J840" s="37">
        <v>8481</v>
      </c>
      <c r="K840" s="38">
        <v>8481</v>
      </c>
      <c r="L840" s="39">
        <v>0</v>
      </c>
      <c r="M840" s="40">
        <v>0</v>
      </c>
      <c r="N840" s="41">
        <v>0</v>
      </c>
      <c r="O840" s="42">
        <v>0</v>
      </c>
      <c r="P840" s="7">
        <f>VLOOKUP(C840,'ריכוז נתונים'!$B$3:$C$189,2)</f>
        <v>11</v>
      </c>
      <c r="Q840" s="47" t="b">
        <f t="shared" si="171"/>
        <v>0</v>
      </c>
      <c r="R840" s="7">
        <f t="shared" si="172"/>
        <v>0</v>
      </c>
      <c r="S840" s="47">
        <f t="shared" si="173"/>
        <v>771</v>
      </c>
      <c r="T840" s="7">
        <f t="shared" si="174"/>
        <v>11</v>
      </c>
      <c r="U840" s="7" t="str">
        <f t="shared" si="175"/>
        <v/>
      </c>
      <c r="V840" s="7">
        <f>IF(ISERROR(IF(INDEX(rosh!$O$4:$P$710,MATCH(I840,rosh!$O$4:$O$710,0),2)="Mayor",1,)),0,IF(INDEX(rosh!$O$4:$P$710,MATCH(I840,rosh!$O$4:$O$710,0),2)="Mayor",1,))</f>
        <v>1</v>
      </c>
      <c r="W840" s="7" t="str">
        <f t="shared" si="176"/>
        <v>FALSE ירכא</v>
      </c>
      <c r="X840" s="84">
        <f t="shared" ref="X840:X903" si="181">SUMIF($W$4:$W$1887,W840,$M$4:$M$41887)</f>
        <v>11</v>
      </c>
      <c r="Y840" s="7">
        <f t="shared" si="177"/>
        <v>0</v>
      </c>
      <c r="Z840" s="7">
        <f t="shared" si="178"/>
        <v>11</v>
      </c>
      <c r="AA840" s="7" t="str">
        <f t="shared" si="179"/>
        <v/>
      </c>
      <c r="AB840" s="7">
        <f t="shared" si="180"/>
        <v>1</v>
      </c>
    </row>
    <row r="841" spans="2:28" ht="15" thickTop="1" thickBot="1">
      <c r="B841" s="31">
        <v>504</v>
      </c>
      <c r="C841" s="32" t="s">
        <v>11205</v>
      </c>
      <c r="D841" s="33">
        <v>6972</v>
      </c>
      <c r="E841" s="34" t="s">
        <v>87</v>
      </c>
      <c r="F841" s="22" t="str">
        <f t="shared" si="169"/>
        <v>נ כאבול</v>
      </c>
      <c r="G841" s="35" t="s">
        <v>4554</v>
      </c>
      <c r="H841" s="36"/>
      <c r="I841" s="25" t="str">
        <f t="shared" si="170"/>
        <v xml:space="preserve">כאבול </v>
      </c>
      <c r="J841" s="37">
        <v>6257</v>
      </c>
      <c r="K841" s="38">
        <v>6257</v>
      </c>
      <c r="L841" s="39">
        <v>0.23829311171487932</v>
      </c>
      <c r="M841" s="40">
        <v>1491</v>
      </c>
      <c r="N841" s="41">
        <v>0.23829311171487932</v>
      </c>
      <c r="O841" s="42">
        <v>1491</v>
      </c>
      <c r="P841" s="7">
        <f>VLOOKUP(C841,'ריכוז נתונים'!$B$3:$C$189,2)</f>
        <v>11</v>
      </c>
      <c r="Q841" s="47" t="b">
        <f t="shared" si="171"/>
        <v>1</v>
      </c>
      <c r="R841" s="7">
        <f t="shared" si="172"/>
        <v>2.6</v>
      </c>
      <c r="S841" s="47">
        <f t="shared" si="173"/>
        <v>569</v>
      </c>
      <c r="T841" s="7">
        <f t="shared" si="174"/>
        <v>9.5999999999999979</v>
      </c>
      <c r="U841" s="7" t="str">
        <f t="shared" si="175"/>
        <v>Gap</v>
      </c>
      <c r="V841" s="7">
        <f>IF(ISERROR(IF(INDEX(rosh!$O$4:$P$710,MATCH(I841,rosh!$O$4:$O$710,0),2)="Mayor",1,)),0,IF(INDEX(rosh!$O$4:$P$710,MATCH(I841,rosh!$O$4:$O$710,0),2)="Mayor",1,))</f>
        <v>0</v>
      </c>
      <c r="W841" s="7" t="str">
        <f t="shared" si="176"/>
        <v>TRUE כאבול</v>
      </c>
      <c r="X841" s="84">
        <f t="shared" si="181"/>
        <v>5534</v>
      </c>
      <c r="Y841" s="7">
        <f t="shared" si="177"/>
        <v>3</v>
      </c>
      <c r="Z841" s="7">
        <f t="shared" si="178"/>
        <v>10</v>
      </c>
      <c r="AA841" s="7" t="str">
        <f t="shared" si="179"/>
        <v>Gap</v>
      </c>
      <c r="AB841" s="7">
        <f t="shared" si="180"/>
        <v>3</v>
      </c>
    </row>
    <row r="842" spans="2:28" ht="15" thickTop="1" thickBot="1">
      <c r="B842" s="31">
        <v>504</v>
      </c>
      <c r="C842" s="32" t="s">
        <v>11205</v>
      </c>
      <c r="D842" s="33">
        <v>6972</v>
      </c>
      <c r="E842" s="34" t="s">
        <v>151</v>
      </c>
      <c r="F842" s="22" t="str">
        <f t="shared" si="169"/>
        <v>ה כאבול</v>
      </c>
      <c r="G842" s="35" t="s">
        <v>11258</v>
      </c>
      <c r="H842" s="36"/>
      <c r="I842" s="25" t="str">
        <f t="shared" si="170"/>
        <v xml:space="preserve">כאבול </v>
      </c>
      <c r="J842" s="37">
        <v>6257</v>
      </c>
      <c r="K842" s="38">
        <v>6257</v>
      </c>
      <c r="L842" s="39">
        <v>0.18491289755473869</v>
      </c>
      <c r="M842" s="40">
        <v>1157</v>
      </c>
      <c r="N842" s="41">
        <v>0.18491289755473869</v>
      </c>
      <c r="O842" s="42">
        <v>1157</v>
      </c>
      <c r="P842" s="7">
        <f>VLOOKUP(C842,'ריכוז נתונים'!$B$3:$C$189,2)</f>
        <v>11</v>
      </c>
      <c r="Q842" s="47" t="b">
        <f t="shared" si="171"/>
        <v>1</v>
      </c>
      <c r="R842" s="7">
        <f t="shared" si="172"/>
        <v>2</v>
      </c>
      <c r="S842" s="47">
        <f t="shared" si="173"/>
        <v>569</v>
      </c>
      <c r="T842" s="7">
        <f t="shared" si="174"/>
        <v>9.5999999999999979</v>
      </c>
      <c r="U842" s="7" t="str">
        <f t="shared" si="175"/>
        <v>Gap</v>
      </c>
      <c r="V842" s="7">
        <f>IF(ISERROR(IF(INDEX(rosh!$O$4:$P$710,MATCH(I842,rosh!$O$4:$O$710,0),2)="Mayor",1,)),0,IF(INDEX(rosh!$O$4:$P$710,MATCH(I842,rosh!$O$4:$O$710,0),2)="Mayor",1,))</f>
        <v>0</v>
      </c>
      <c r="W842" s="7" t="str">
        <f t="shared" si="176"/>
        <v>TRUE כאבול</v>
      </c>
      <c r="X842" s="84">
        <f t="shared" si="181"/>
        <v>5534</v>
      </c>
      <c r="Y842" s="7">
        <f t="shared" si="177"/>
        <v>2</v>
      </c>
      <c r="Z842" s="7">
        <f t="shared" si="178"/>
        <v>10</v>
      </c>
      <c r="AA842" s="7" t="str">
        <f t="shared" si="179"/>
        <v>Gap</v>
      </c>
      <c r="AB842" s="7">
        <f t="shared" si="180"/>
        <v>2</v>
      </c>
    </row>
    <row r="843" spans="2:28" ht="15" thickTop="1" thickBot="1">
      <c r="B843" s="31">
        <v>504</v>
      </c>
      <c r="C843" s="32" t="s">
        <v>11205</v>
      </c>
      <c r="D843" s="33">
        <v>6972</v>
      </c>
      <c r="E843" s="34" t="s">
        <v>5515</v>
      </c>
      <c r="F843" s="22" t="str">
        <f t="shared" si="169"/>
        <v>מנ כאבול</v>
      </c>
      <c r="G843" s="35" t="s">
        <v>5758</v>
      </c>
      <c r="H843" s="36"/>
      <c r="I843" s="25" t="str">
        <f t="shared" si="170"/>
        <v xml:space="preserve">כאבול </v>
      </c>
      <c r="J843" s="37">
        <v>6257</v>
      </c>
      <c r="K843" s="38">
        <v>6257</v>
      </c>
      <c r="L843" s="39">
        <v>0.12114431836343295</v>
      </c>
      <c r="M843" s="40">
        <v>758</v>
      </c>
      <c r="N843" s="41">
        <v>0.12114431836343295</v>
      </c>
      <c r="O843" s="42">
        <v>758</v>
      </c>
      <c r="P843" s="7">
        <f>VLOOKUP(C843,'ריכוז נתונים'!$B$3:$C$189,2)</f>
        <v>11</v>
      </c>
      <c r="Q843" s="47" t="b">
        <f t="shared" si="171"/>
        <v>1</v>
      </c>
      <c r="R843" s="7">
        <f t="shared" si="172"/>
        <v>1.3</v>
      </c>
      <c r="S843" s="47">
        <f t="shared" si="173"/>
        <v>569</v>
      </c>
      <c r="T843" s="7">
        <f t="shared" si="174"/>
        <v>9.5999999999999979</v>
      </c>
      <c r="U843" s="7" t="str">
        <f t="shared" si="175"/>
        <v>Gap</v>
      </c>
      <c r="V843" s="7">
        <f>IF(ISERROR(IF(INDEX(rosh!$O$4:$P$710,MATCH(I843,rosh!$O$4:$O$710,0),2)="Mayor",1,)),0,IF(INDEX(rosh!$O$4:$P$710,MATCH(I843,rosh!$O$4:$O$710,0),2)="Mayor",1,))</f>
        <v>0</v>
      </c>
      <c r="W843" s="7" t="str">
        <f t="shared" si="176"/>
        <v>TRUE כאבול</v>
      </c>
      <c r="X843" s="84">
        <f t="shared" si="181"/>
        <v>5534</v>
      </c>
      <c r="Y843" s="7">
        <f t="shared" si="177"/>
        <v>2</v>
      </c>
      <c r="Z843" s="7">
        <f t="shared" si="178"/>
        <v>10</v>
      </c>
      <c r="AA843" s="7" t="str">
        <f t="shared" si="179"/>
        <v>Gap</v>
      </c>
      <c r="AB843" s="7">
        <f t="shared" si="180"/>
        <v>2</v>
      </c>
    </row>
    <row r="844" spans="2:28" ht="15" thickTop="1" thickBot="1">
      <c r="B844" s="31">
        <v>504</v>
      </c>
      <c r="C844" s="32" t="s">
        <v>11205</v>
      </c>
      <c r="D844" s="33">
        <v>6972</v>
      </c>
      <c r="E844" s="34" t="s">
        <v>259</v>
      </c>
      <c r="F844" s="22" t="str">
        <f t="shared" si="169"/>
        <v>ק כאבול</v>
      </c>
      <c r="G844" s="35" t="s">
        <v>1326</v>
      </c>
      <c r="H844" s="36"/>
      <c r="I844" s="25" t="str">
        <f t="shared" si="170"/>
        <v xml:space="preserve">כאבול </v>
      </c>
      <c r="J844" s="37">
        <v>6257</v>
      </c>
      <c r="K844" s="38">
        <v>6257</v>
      </c>
      <c r="L844" s="39">
        <v>0.11906664535719994</v>
      </c>
      <c r="M844" s="40">
        <v>745</v>
      </c>
      <c r="N844" s="41">
        <v>0.11906664535719994</v>
      </c>
      <c r="O844" s="42">
        <v>745</v>
      </c>
      <c r="P844" s="7">
        <f>VLOOKUP(C844,'ריכוז נתונים'!$B$3:$C$189,2)</f>
        <v>11</v>
      </c>
      <c r="Q844" s="47" t="b">
        <f t="shared" si="171"/>
        <v>1</v>
      </c>
      <c r="R844" s="7">
        <f t="shared" si="172"/>
        <v>1.3</v>
      </c>
      <c r="S844" s="47">
        <f t="shared" si="173"/>
        <v>569</v>
      </c>
      <c r="T844" s="7">
        <f t="shared" si="174"/>
        <v>9.5999999999999979</v>
      </c>
      <c r="U844" s="7" t="str">
        <f t="shared" si="175"/>
        <v>Gap</v>
      </c>
      <c r="V844" s="7">
        <f>IF(ISERROR(IF(INDEX(rosh!$O$4:$P$710,MATCH(I844,rosh!$O$4:$O$710,0),2)="Mayor",1,)),0,IF(INDEX(rosh!$O$4:$P$710,MATCH(I844,rosh!$O$4:$O$710,0),2)="Mayor",1,))</f>
        <v>0</v>
      </c>
      <c r="W844" s="7" t="str">
        <f t="shared" si="176"/>
        <v>TRUE כאבול</v>
      </c>
      <c r="X844" s="84">
        <f t="shared" si="181"/>
        <v>5534</v>
      </c>
      <c r="Y844" s="7">
        <f t="shared" si="177"/>
        <v>1</v>
      </c>
      <c r="Z844" s="7">
        <f t="shared" si="178"/>
        <v>10</v>
      </c>
      <c r="AA844" s="7" t="str">
        <f t="shared" si="179"/>
        <v>Gap</v>
      </c>
      <c r="AB844" s="7">
        <f t="shared" si="180"/>
        <v>1</v>
      </c>
    </row>
    <row r="845" spans="2:28" ht="15" thickTop="1" thickBot="1">
      <c r="B845" s="31">
        <v>504</v>
      </c>
      <c r="C845" s="32" t="s">
        <v>11205</v>
      </c>
      <c r="D845" s="33">
        <v>6972</v>
      </c>
      <c r="E845" s="34" t="s">
        <v>60</v>
      </c>
      <c r="F845" s="22" t="str">
        <f t="shared" si="169"/>
        <v>ד כאבול</v>
      </c>
      <c r="G845" s="35" t="s">
        <v>11264</v>
      </c>
      <c r="H845" s="36"/>
      <c r="I845" s="25" t="str">
        <f t="shared" si="170"/>
        <v xml:space="preserve">כאבול </v>
      </c>
      <c r="J845" s="37">
        <v>6257</v>
      </c>
      <c r="K845" s="38">
        <v>6257</v>
      </c>
      <c r="L845" s="39">
        <v>0.11251398433754195</v>
      </c>
      <c r="M845" s="40">
        <v>704</v>
      </c>
      <c r="N845" s="41">
        <v>0.11251398433754195</v>
      </c>
      <c r="O845" s="42">
        <v>704</v>
      </c>
      <c r="P845" s="7">
        <f>VLOOKUP(C845,'ריכוז נתונים'!$B$3:$C$189,2)</f>
        <v>11</v>
      </c>
      <c r="Q845" s="47" t="b">
        <f t="shared" si="171"/>
        <v>1</v>
      </c>
      <c r="R845" s="7">
        <f t="shared" si="172"/>
        <v>1.2</v>
      </c>
      <c r="S845" s="47">
        <f t="shared" si="173"/>
        <v>569</v>
      </c>
      <c r="T845" s="7">
        <f t="shared" si="174"/>
        <v>9.5999999999999979</v>
      </c>
      <c r="U845" s="7" t="str">
        <f t="shared" si="175"/>
        <v>Gap</v>
      </c>
      <c r="V845" s="7">
        <f>IF(ISERROR(IF(INDEX(rosh!$O$4:$P$710,MATCH(I845,rosh!$O$4:$O$710,0),2)="Mayor",1,)),0,IF(INDEX(rosh!$O$4:$P$710,MATCH(I845,rosh!$O$4:$O$710,0),2)="Mayor",1,))</f>
        <v>0</v>
      </c>
      <c r="W845" s="7" t="str">
        <f t="shared" si="176"/>
        <v>TRUE כאבול</v>
      </c>
      <c r="X845" s="84">
        <f t="shared" si="181"/>
        <v>5534</v>
      </c>
      <c r="Y845" s="7">
        <f t="shared" si="177"/>
        <v>1</v>
      </c>
      <c r="Z845" s="7">
        <f t="shared" si="178"/>
        <v>10</v>
      </c>
      <c r="AA845" s="7" t="str">
        <f t="shared" si="179"/>
        <v>Gap</v>
      </c>
      <c r="AB845" s="7">
        <f t="shared" si="180"/>
        <v>1</v>
      </c>
    </row>
    <row r="846" spans="2:28" ht="15" thickTop="1" thickBot="1">
      <c r="B846" s="31">
        <v>504</v>
      </c>
      <c r="C846" s="32" t="s">
        <v>11205</v>
      </c>
      <c r="D846" s="33">
        <v>6972</v>
      </c>
      <c r="E846" s="34" t="s">
        <v>49</v>
      </c>
      <c r="F846" s="22" t="str">
        <f t="shared" si="169"/>
        <v>ו כאבול</v>
      </c>
      <c r="G846" s="35" t="s">
        <v>11253</v>
      </c>
      <c r="H846" s="36"/>
      <c r="I846" s="25" t="str">
        <f t="shared" si="170"/>
        <v xml:space="preserve">כאבול </v>
      </c>
      <c r="J846" s="37">
        <v>6257</v>
      </c>
      <c r="K846" s="38">
        <v>6257</v>
      </c>
      <c r="L846" s="39">
        <v>0.10851845932555537</v>
      </c>
      <c r="M846" s="40">
        <v>679</v>
      </c>
      <c r="N846" s="41">
        <v>0.10851845932555537</v>
      </c>
      <c r="O846" s="42">
        <v>679</v>
      </c>
      <c r="P846" s="7">
        <f>VLOOKUP(C846,'ריכוז נתונים'!$B$3:$C$189,2)</f>
        <v>11</v>
      </c>
      <c r="Q846" s="47" t="b">
        <f t="shared" si="171"/>
        <v>1</v>
      </c>
      <c r="R846" s="7">
        <f t="shared" si="172"/>
        <v>1.2</v>
      </c>
      <c r="S846" s="47">
        <f t="shared" si="173"/>
        <v>569</v>
      </c>
      <c r="T846" s="7">
        <f t="shared" si="174"/>
        <v>9.5999999999999979</v>
      </c>
      <c r="U846" s="7" t="str">
        <f t="shared" si="175"/>
        <v>Gap</v>
      </c>
      <c r="V846" s="7">
        <f>IF(ISERROR(IF(INDEX(rosh!$O$4:$P$710,MATCH(I846,rosh!$O$4:$O$710,0),2)="Mayor",1,)),0,IF(INDEX(rosh!$O$4:$P$710,MATCH(I846,rosh!$O$4:$O$710,0),2)="Mayor",1,))</f>
        <v>0</v>
      </c>
      <c r="W846" s="7" t="str">
        <f t="shared" si="176"/>
        <v>TRUE כאבול</v>
      </c>
      <c r="X846" s="84">
        <f t="shared" si="181"/>
        <v>5534</v>
      </c>
      <c r="Y846" s="7">
        <f t="shared" si="177"/>
        <v>1</v>
      </c>
      <c r="Z846" s="7">
        <f t="shared" si="178"/>
        <v>10</v>
      </c>
      <c r="AA846" s="7" t="str">
        <f t="shared" si="179"/>
        <v>Gap</v>
      </c>
      <c r="AB846" s="7">
        <f t="shared" si="180"/>
        <v>1</v>
      </c>
    </row>
    <row r="847" spans="2:28" ht="15" thickTop="1" thickBot="1">
      <c r="B847" s="31">
        <v>504</v>
      </c>
      <c r="C847" s="32" t="s">
        <v>11205</v>
      </c>
      <c r="D847" s="33">
        <v>6972</v>
      </c>
      <c r="E847" s="34" t="s">
        <v>1059</v>
      </c>
      <c r="F847" s="22" t="str">
        <f t="shared" si="169"/>
        <v>ע כאבול</v>
      </c>
      <c r="G847" s="35" t="s">
        <v>11221</v>
      </c>
      <c r="H847" s="36"/>
      <c r="I847" s="25" t="str">
        <f t="shared" si="170"/>
        <v xml:space="preserve">כאבול </v>
      </c>
      <c r="J847" s="37">
        <v>6257</v>
      </c>
      <c r="K847" s="38">
        <v>6257</v>
      </c>
      <c r="L847" s="39">
        <v>5.8814128176442382E-2</v>
      </c>
      <c r="M847" s="40">
        <v>368</v>
      </c>
      <c r="N847" s="41">
        <v>5.8814128176442382E-2</v>
      </c>
      <c r="O847" s="42">
        <v>368</v>
      </c>
      <c r="P847" s="7">
        <f>VLOOKUP(C847,'ריכוז נתונים'!$B$3:$C$189,2)</f>
        <v>11</v>
      </c>
      <c r="Q847" s="47" t="b">
        <f t="shared" si="171"/>
        <v>0</v>
      </c>
      <c r="R847" s="7">
        <f t="shared" si="172"/>
        <v>0</v>
      </c>
      <c r="S847" s="47">
        <f t="shared" si="173"/>
        <v>569</v>
      </c>
      <c r="T847" s="7">
        <f t="shared" si="174"/>
        <v>9.5999999999999979</v>
      </c>
      <c r="U847" s="7" t="str">
        <f t="shared" si="175"/>
        <v>Gap</v>
      </c>
      <c r="V847" s="7">
        <f>IF(ISERROR(IF(INDEX(rosh!$O$4:$P$710,MATCH(I847,rosh!$O$4:$O$710,0),2)="Mayor",1,)),0,IF(INDEX(rosh!$O$4:$P$710,MATCH(I847,rosh!$O$4:$O$710,0),2)="Mayor",1,))</f>
        <v>0</v>
      </c>
      <c r="W847" s="7" t="str">
        <f t="shared" si="176"/>
        <v>FALSE כאבול</v>
      </c>
      <c r="X847" s="84">
        <f t="shared" si="181"/>
        <v>723</v>
      </c>
      <c r="Y847" s="7">
        <f t="shared" si="177"/>
        <v>0</v>
      </c>
      <c r="Z847" s="7">
        <f t="shared" si="178"/>
        <v>10</v>
      </c>
      <c r="AA847" s="7" t="str">
        <f t="shared" si="179"/>
        <v>Gap</v>
      </c>
      <c r="AB847" s="7">
        <f t="shared" si="180"/>
        <v>0</v>
      </c>
    </row>
    <row r="848" spans="2:28" ht="15" thickTop="1" thickBot="1">
      <c r="B848" s="31">
        <v>504</v>
      </c>
      <c r="C848" s="32" t="s">
        <v>11205</v>
      </c>
      <c r="D848" s="33">
        <v>6972</v>
      </c>
      <c r="E848" s="34" t="s">
        <v>364</v>
      </c>
      <c r="F848" s="22" t="str">
        <f t="shared" si="169"/>
        <v>ף כאבול</v>
      </c>
      <c r="G848" s="35" t="s">
        <v>11216</v>
      </c>
      <c r="H848" s="36"/>
      <c r="I848" s="25" t="str">
        <f t="shared" si="170"/>
        <v xml:space="preserve">כאבול </v>
      </c>
      <c r="J848" s="37">
        <v>6257</v>
      </c>
      <c r="K848" s="38">
        <v>6257</v>
      </c>
      <c r="L848" s="39">
        <v>5.6256992168770975E-2</v>
      </c>
      <c r="M848" s="40">
        <v>352</v>
      </c>
      <c r="N848" s="41">
        <v>5.6256992168770975E-2</v>
      </c>
      <c r="O848" s="42">
        <v>352</v>
      </c>
      <c r="P848" s="7">
        <f>VLOOKUP(C848,'ריכוז נתונים'!$B$3:$C$189,2)</f>
        <v>11</v>
      </c>
      <c r="Q848" s="47" t="b">
        <f t="shared" si="171"/>
        <v>0</v>
      </c>
      <c r="R848" s="7">
        <f t="shared" si="172"/>
        <v>0</v>
      </c>
      <c r="S848" s="47">
        <f t="shared" si="173"/>
        <v>569</v>
      </c>
      <c r="T848" s="7">
        <f t="shared" si="174"/>
        <v>9.5999999999999979</v>
      </c>
      <c r="U848" s="7" t="str">
        <f t="shared" si="175"/>
        <v>Gap</v>
      </c>
      <c r="V848" s="7">
        <f>IF(ISERROR(IF(INDEX(rosh!$O$4:$P$710,MATCH(I848,rosh!$O$4:$O$710,0),2)="Mayor",1,)),0,IF(INDEX(rosh!$O$4:$P$710,MATCH(I848,rosh!$O$4:$O$710,0),2)="Mayor",1,))</f>
        <v>0</v>
      </c>
      <c r="W848" s="7" t="str">
        <f t="shared" si="176"/>
        <v>FALSE כאבול</v>
      </c>
      <c r="X848" s="84">
        <f t="shared" si="181"/>
        <v>723</v>
      </c>
      <c r="Y848" s="7">
        <f t="shared" si="177"/>
        <v>0</v>
      </c>
      <c r="Z848" s="7">
        <f t="shared" si="178"/>
        <v>10</v>
      </c>
      <c r="AA848" s="7" t="str">
        <f t="shared" si="179"/>
        <v>Gap</v>
      </c>
      <c r="AB848" s="7">
        <f t="shared" si="180"/>
        <v>0</v>
      </c>
    </row>
    <row r="849" spans="2:28" ht="15" thickTop="1" thickBot="1">
      <c r="B849" s="31">
        <v>504</v>
      </c>
      <c r="C849" s="32" t="s">
        <v>11205</v>
      </c>
      <c r="D849" s="33">
        <v>6972</v>
      </c>
      <c r="E849" s="34" t="s">
        <v>35</v>
      </c>
      <c r="F849" s="22" t="str">
        <f t="shared" si="169"/>
        <v>ם כאבול</v>
      </c>
      <c r="G849" s="35" t="s">
        <v>11242</v>
      </c>
      <c r="H849" s="36" t="s">
        <v>11228</v>
      </c>
      <c r="I849" s="25" t="str">
        <f t="shared" si="170"/>
        <v>כאבול ריאן סאלח</v>
      </c>
      <c r="J849" s="37">
        <v>6257</v>
      </c>
      <c r="K849" s="38">
        <v>6257</v>
      </c>
      <c r="L849" s="39">
        <v>4.7946300143838903E-4</v>
      </c>
      <c r="M849" s="40">
        <v>3</v>
      </c>
      <c r="N849" s="41">
        <v>4.7946300143838903E-4</v>
      </c>
      <c r="O849" s="42">
        <v>3</v>
      </c>
      <c r="P849" s="7">
        <f>VLOOKUP(C849,'ריכוז נתונים'!$B$3:$C$189,2)</f>
        <v>11</v>
      </c>
      <c r="Q849" s="47" t="b">
        <f t="shared" si="171"/>
        <v>0</v>
      </c>
      <c r="R849" s="7">
        <f t="shared" si="172"/>
        <v>0</v>
      </c>
      <c r="S849" s="47">
        <f t="shared" si="173"/>
        <v>569</v>
      </c>
      <c r="T849" s="7">
        <f t="shared" si="174"/>
        <v>9.5999999999999979</v>
      </c>
      <c r="U849" s="7" t="str">
        <f t="shared" si="175"/>
        <v>Gap</v>
      </c>
      <c r="V849" s="7">
        <f>IF(ISERROR(IF(INDEX(rosh!$O$4:$P$710,MATCH(I849,rosh!$O$4:$O$710,0),2)="Mayor",1,)),0,IF(INDEX(rosh!$O$4:$P$710,MATCH(I849,rosh!$O$4:$O$710,0),2)="Mayor",1,))</f>
        <v>1</v>
      </c>
      <c r="W849" s="7" t="str">
        <f t="shared" si="176"/>
        <v>FALSE כאבול</v>
      </c>
      <c r="X849" s="84">
        <f t="shared" si="181"/>
        <v>723</v>
      </c>
      <c r="Y849" s="7">
        <f t="shared" si="177"/>
        <v>0</v>
      </c>
      <c r="Z849" s="7">
        <f t="shared" si="178"/>
        <v>10</v>
      </c>
      <c r="AA849" s="7" t="str">
        <f t="shared" si="179"/>
        <v>Gap</v>
      </c>
      <c r="AB849" s="7">
        <f t="shared" si="180"/>
        <v>1</v>
      </c>
    </row>
    <row r="850" spans="2:28" ht="15" thickTop="1" thickBot="1">
      <c r="B850" s="31">
        <v>504</v>
      </c>
      <c r="C850" s="32" t="s">
        <v>11205</v>
      </c>
      <c r="D850" s="33">
        <v>6972</v>
      </c>
      <c r="E850" s="34" t="s">
        <v>778</v>
      </c>
      <c r="F850" s="22" t="str">
        <f t="shared" si="169"/>
        <v>י כאבול</v>
      </c>
      <c r="G850" s="35" t="s">
        <v>11247</v>
      </c>
      <c r="H850" s="36" t="s">
        <v>11251</v>
      </c>
      <c r="I850" s="25" t="str">
        <f t="shared" si="170"/>
        <v>כאבול בוקאעי חסן</v>
      </c>
      <c r="J850" s="37">
        <v>6257</v>
      </c>
      <c r="K850" s="38">
        <v>6257</v>
      </c>
      <c r="L850" s="39">
        <v>0</v>
      </c>
      <c r="M850" s="40">
        <v>0</v>
      </c>
      <c r="N850" s="41">
        <v>0</v>
      </c>
      <c r="O850" s="42">
        <v>0</v>
      </c>
      <c r="P850" s="7">
        <f>VLOOKUP(C850,'ריכוז נתונים'!$B$3:$C$189,2)</f>
        <v>11</v>
      </c>
      <c r="Q850" s="47" t="b">
        <f t="shared" si="171"/>
        <v>0</v>
      </c>
      <c r="R850" s="7">
        <f t="shared" si="172"/>
        <v>0</v>
      </c>
      <c r="S850" s="47">
        <f t="shared" si="173"/>
        <v>569</v>
      </c>
      <c r="T850" s="7">
        <f t="shared" si="174"/>
        <v>9.5999999999999979</v>
      </c>
      <c r="U850" s="7" t="str">
        <f t="shared" si="175"/>
        <v>Gap</v>
      </c>
      <c r="V850" s="7">
        <f>IF(ISERROR(IF(INDEX(rosh!$O$4:$P$710,MATCH(I850,rosh!$O$4:$O$710,0),2)="Mayor",1,)),0,IF(INDEX(rosh!$O$4:$P$710,MATCH(I850,rosh!$O$4:$O$710,0),2)="Mayor",1,))</f>
        <v>0</v>
      </c>
      <c r="W850" s="7" t="str">
        <f t="shared" si="176"/>
        <v>FALSE כאבול</v>
      </c>
      <c r="X850" s="84">
        <f t="shared" si="181"/>
        <v>723</v>
      </c>
      <c r="Y850" s="7">
        <f t="shared" si="177"/>
        <v>0</v>
      </c>
      <c r="Z850" s="7">
        <f t="shared" si="178"/>
        <v>10</v>
      </c>
      <c r="AA850" s="7" t="str">
        <f t="shared" si="179"/>
        <v>Gap</v>
      </c>
      <c r="AB850" s="7">
        <f t="shared" si="180"/>
        <v>0</v>
      </c>
    </row>
    <row r="851" spans="2:28" ht="15" thickTop="1" thickBot="1">
      <c r="B851" s="31">
        <v>504</v>
      </c>
      <c r="C851" s="32" t="s">
        <v>11205</v>
      </c>
      <c r="D851" s="33">
        <v>6972</v>
      </c>
      <c r="E851" s="34" t="s">
        <v>339</v>
      </c>
      <c r="F851" s="22" t="str">
        <f t="shared" si="169"/>
        <v>ץ כאבול</v>
      </c>
      <c r="G851" s="35" t="s">
        <v>11211</v>
      </c>
      <c r="H851" s="36" t="s">
        <v>11214</v>
      </c>
      <c r="I851" s="25" t="str">
        <f t="shared" si="170"/>
        <v>כאבול אשקר ריאד</v>
      </c>
      <c r="J851" s="37">
        <v>6257</v>
      </c>
      <c r="K851" s="38">
        <v>6257</v>
      </c>
      <c r="L851" s="39">
        <v>0</v>
      </c>
      <c r="M851" s="40">
        <v>0</v>
      </c>
      <c r="N851" s="41">
        <v>0</v>
      </c>
      <c r="O851" s="42">
        <v>0</v>
      </c>
      <c r="P851" s="7">
        <f>VLOOKUP(C851,'ריכוז נתונים'!$B$3:$C$189,2)</f>
        <v>11</v>
      </c>
      <c r="Q851" s="47" t="b">
        <f t="shared" si="171"/>
        <v>0</v>
      </c>
      <c r="R851" s="7">
        <f t="shared" si="172"/>
        <v>0</v>
      </c>
      <c r="S851" s="47">
        <f t="shared" si="173"/>
        <v>569</v>
      </c>
      <c r="T851" s="7">
        <f t="shared" si="174"/>
        <v>9.5999999999999979</v>
      </c>
      <c r="U851" s="7" t="str">
        <f t="shared" si="175"/>
        <v>Gap</v>
      </c>
      <c r="V851" s="7">
        <f>IF(ISERROR(IF(INDEX(rosh!$O$4:$P$710,MATCH(I851,rosh!$O$4:$O$710,0),2)="Mayor",1,)),0,IF(INDEX(rosh!$O$4:$P$710,MATCH(I851,rosh!$O$4:$O$710,0),2)="Mayor",1,))</f>
        <v>0</v>
      </c>
      <c r="W851" s="7" t="str">
        <f t="shared" si="176"/>
        <v>FALSE כאבול</v>
      </c>
      <c r="X851" s="84">
        <f t="shared" si="181"/>
        <v>723</v>
      </c>
      <c r="Y851" s="7">
        <f t="shared" si="177"/>
        <v>0</v>
      </c>
      <c r="Z851" s="7">
        <f t="shared" si="178"/>
        <v>10</v>
      </c>
      <c r="AA851" s="7" t="str">
        <f t="shared" si="179"/>
        <v>Gap</v>
      </c>
      <c r="AB851" s="7">
        <f t="shared" si="180"/>
        <v>0</v>
      </c>
    </row>
    <row r="852" spans="2:28" ht="15" thickTop="1" thickBot="1">
      <c r="B852" s="31">
        <v>505</v>
      </c>
      <c r="C852" s="32" t="s">
        <v>11130</v>
      </c>
      <c r="D852" s="33">
        <v>2237</v>
      </c>
      <c r="E852" s="34" t="s">
        <v>49</v>
      </c>
      <c r="F852" s="22" t="str">
        <f t="shared" si="169"/>
        <v>ו כאוכב אבו אל-היג'א</v>
      </c>
      <c r="G852" s="35" t="s">
        <v>11174</v>
      </c>
      <c r="H852" s="36"/>
      <c r="I852" s="25" t="str">
        <f t="shared" si="170"/>
        <v xml:space="preserve">כאוכב אבו אל-היג'א </v>
      </c>
      <c r="J852" s="37">
        <v>1887</v>
      </c>
      <c r="K852" s="38">
        <v>1887</v>
      </c>
      <c r="L852" s="39">
        <v>0.24006359300476948</v>
      </c>
      <c r="M852" s="40">
        <v>453</v>
      </c>
      <c r="N852" s="41">
        <v>0.24006359300476948</v>
      </c>
      <c r="O852" s="42">
        <v>453</v>
      </c>
      <c r="P852" s="7">
        <f>VLOOKUP(C852,'ריכוז נתונים'!$B$3:$C$189,2)</f>
        <v>9</v>
      </c>
      <c r="Q852" s="47" t="b">
        <f t="shared" si="171"/>
        <v>1</v>
      </c>
      <c r="R852" s="7">
        <f t="shared" si="172"/>
        <v>2.2000000000000002</v>
      </c>
      <c r="S852" s="47">
        <f t="shared" si="173"/>
        <v>210</v>
      </c>
      <c r="T852" s="7">
        <f t="shared" si="174"/>
        <v>8.7000000000000011</v>
      </c>
      <c r="U852" s="7" t="str">
        <f t="shared" si="175"/>
        <v>Gap</v>
      </c>
      <c r="V852" s="7">
        <f>IF(ISERROR(IF(INDEX(rosh!$O$4:$P$710,MATCH(I852,rosh!$O$4:$O$710,0),2)="Mayor",1,)),0,IF(INDEX(rosh!$O$4:$P$710,MATCH(I852,rosh!$O$4:$O$710,0),2)="Mayor",1,))</f>
        <v>0</v>
      </c>
      <c r="W852" s="7" t="str">
        <f t="shared" si="176"/>
        <v>TRUE כאוכב אבו אל-היג'א</v>
      </c>
      <c r="X852" s="84">
        <f t="shared" si="181"/>
        <v>1811</v>
      </c>
      <c r="Y852" s="7">
        <f t="shared" si="177"/>
        <v>2</v>
      </c>
      <c r="Z852" s="7">
        <f t="shared" si="178"/>
        <v>9</v>
      </c>
      <c r="AA852" s="7" t="str">
        <f t="shared" si="179"/>
        <v/>
      </c>
      <c r="AB852" s="7">
        <f t="shared" si="180"/>
        <v>2</v>
      </c>
    </row>
    <row r="853" spans="2:28" ht="15" thickTop="1" thickBot="1">
      <c r="B853" s="31">
        <v>505</v>
      </c>
      <c r="C853" s="32" t="s">
        <v>11130</v>
      </c>
      <c r="D853" s="33">
        <v>2237</v>
      </c>
      <c r="E853" s="34" t="s">
        <v>778</v>
      </c>
      <c r="F853" s="22" t="str">
        <f t="shared" si="169"/>
        <v>י כאוכב אבו אל-היג'א</v>
      </c>
      <c r="G853" s="35" t="s">
        <v>11165</v>
      </c>
      <c r="H853" s="36"/>
      <c r="I853" s="25" t="str">
        <f t="shared" si="170"/>
        <v xml:space="preserve">כאוכב אבו אל-היג'א </v>
      </c>
      <c r="J853" s="37">
        <v>1887</v>
      </c>
      <c r="K853" s="38">
        <v>1887</v>
      </c>
      <c r="L853" s="39">
        <v>0.17329093799682035</v>
      </c>
      <c r="M853" s="40">
        <v>327</v>
      </c>
      <c r="N853" s="41">
        <v>0.17329093799682035</v>
      </c>
      <c r="O853" s="42">
        <v>327</v>
      </c>
      <c r="P853" s="7">
        <f>VLOOKUP(C853,'ריכוז נתונים'!$B$3:$C$189,2)</f>
        <v>9</v>
      </c>
      <c r="Q853" s="47" t="b">
        <f t="shared" si="171"/>
        <v>1</v>
      </c>
      <c r="R853" s="7">
        <f t="shared" si="172"/>
        <v>1.6</v>
      </c>
      <c r="S853" s="47">
        <f t="shared" si="173"/>
        <v>210</v>
      </c>
      <c r="T853" s="7">
        <f t="shared" si="174"/>
        <v>8.7000000000000011</v>
      </c>
      <c r="U853" s="7" t="str">
        <f t="shared" si="175"/>
        <v>Gap</v>
      </c>
      <c r="V853" s="7">
        <f>IF(ISERROR(IF(INDEX(rosh!$O$4:$P$710,MATCH(I853,rosh!$O$4:$O$710,0),2)="Mayor",1,)),0,IF(INDEX(rosh!$O$4:$P$710,MATCH(I853,rosh!$O$4:$O$710,0),2)="Mayor",1,))</f>
        <v>0</v>
      </c>
      <c r="W853" s="7" t="str">
        <f t="shared" si="176"/>
        <v>TRUE כאוכב אבו אל-היג'א</v>
      </c>
      <c r="X853" s="84">
        <f t="shared" si="181"/>
        <v>1811</v>
      </c>
      <c r="Y853" s="7">
        <f t="shared" si="177"/>
        <v>2</v>
      </c>
      <c r="Z853" s="7">
        <f t="shared" si="178"/>
        <v>9</v>
      </c>
      <c r="AA853" s="7" t="str">
        <f t="shared" si="179"/>
        <v/>
      </c>
      <c r="AB853" s="7">
        <f t="shared" si="180"/>
        <v>2</v>
      </c>
    </row>
    <row r="854" spans="2:28" ht="15" thickTop="1" thickBot="1">
      <c r="B854" s="31">
        <v>505</v>
      </c>
      <c r="C854" s="32" t="s">
        <v>11130</v>
      </c>
      <c r="D854" s="33">
        <v>2237</v>
      </c>
      <c r="E854" s="34" t="s">
        <v>339</v>
      </c>
      <c r="F854" s="22" t="str">
        <f t="shared" si="169"/>
        <v>ץ כאוכב אבו אל-היג'א</v>
      </c>
      <c r="G854" s="35" t="s">
        <v>11138</v>
      </c>
      <c r="H854" s="36"/>
      <c r="I854" s="25" t="str">
        <f t="shared" si="170"/>
        <v xml:space="preserve">כאוכב אבו אל-היג'א </v>
      </c>
      <c r="J854" s="37">
        <v>1887</v>
      </c>
      <c r="K854" s="38">
        <v>1887</v>
      </c>
      <c r="L854" s="39">
        <v>0.13460519342872285</v>
      </c>
      <c r="M854" s="40">
        <v>254</v>
      </c>
      <c r="N854" s="41">
        <v>0.13460519342872285</v>
      </c>
      <c r="O854" s="42">
        <v>254</v>
      </c>
      <c r="P854" s="7">
        <f>VLOOKUP(C854,'ריכוז נתונים'!$B$3:$C$189,2)</f>
        <v>9</v>
      </c>
      <c r="Q854" s="47" t="b">
        <f t="shared" si="171"/>
        <v>1</v>
      </c>
      <c r="R854" s="7">
        <f t="shared" si="172"/>
        <v>1.2</v>
      </c>
      <c r="S854" s="47">
        <f t="shared" si="173"/>
        <v>210</v>
      </c>
      <c r="T854" s="7">
        <f t="shared" si="174"/>
        <v>8.7000000000000011</v>
      </c>
      <c r="U854" s="7" t="str">
        <f t="shared" si="175"/>
        <v>Gap</v>
      </c>
      <c r="V854" s="7">
        <f>IF(ISERROR(IF(INDEX(rosh!$O$4:$P$710,MATCH(I854,rosh!$O$4:$O$710,0),2)="Mayor",1,)),0,IF(INDEX(rosh!$O$4:$P$710,MATCH(I854,rosh!$O$4:$O$710,0),2)="Mayor",1,))</f>
        <v>0</v>
      </c>
      <c r="W854" s="7" t="str">
        <f t="shared" si="176"/>
        <v>TRUE כאוכב אבו אל-היג'א</v>
      </c>
      <c r="X854" s="84">
        <f t="shared" si="181"/>
        <v>1811</v>
      </c>
      <c r="Y854" s="7">
        <f t="shared" si="177"/>
        <v>1</v>
      </c>
      <c r="Z854" s="7">
        <f t="shared" si="178"/>
        <v>9</v>
      </c>
      <c r="AA854" s="7" t="str">
        <f t="shared" si="179"/>
        <v/>
      </c>
      <c r="AB854" s="7">
        <f t="shared" si="180"/>
        <v>1</v>
      </c>
    </row>
    <row r="855" spans="2:28" ht="15" thickTop="1" thickBot="1">
      <c r="B855" s="31">
        <v>505</v>
      </c>
      <c r="C855" s="32" t="s">
        <v>11130</v>
      </c>
      <c r="D855" s="33">
        <v>2237</v>
      </c>
      <c r="E855" s="34" t="s">
        <v>364</v>
      </c>
      <c r="F855" s="22" t="str">
        <f t="shared" si="169"/>
        <v>ף כאוכב אבו אל-היג'א</v>
      </c>
      <c r="G855" s="35" t="s">
        <v>1326</v>
      </c>
      <c r="H855" s="36"/>
      <c r="I855" s="25" t="str">
        <f t="shared" si="170"/>
        <v xml:space="preserve">כאוכב אבו אל-היג'א </v>
      </c>
      <c r="J855" s="37">
        <v>1887</v>
      </c>
      <c r="K855" s="38">
        <v>1887</v>
      </c>
      <c r="L855" s="39">
        <v>0.11340752517223106</v>
      </c>
      <c r="M855" s="40">
        <v>214</v>
      </c>
      <c r="N855" s="41">
        <v>0.11340752517223106</v>
      </c>
      <c r="O855" s="42">
        <v>214</v>
      </c>
      <c r="P855" s="7">
        <f>VLOOKUP(C855,'ריכוז נתונים'!$B$3:$C$189,2)</f>
        <v>9</v>
      </c>
      <c r="Q855" s="47" t="b">
        <f t="shared" si="171"/>
        <v>1</v>
      </c>
      <c r="R855" s="7">
        <f t="shared" si="172"/>
        <v>1</v>
      </c>
      <c r="S855" s="47">
        <f t="shared" si="173"/>
        <v>210</v>
      </c>
      <c r="T855" s="7">
        <f t="shared" si="174"/>
        <v>8.7000000000000011</v>
      </c>
      <c r="U855" s="7" t="str">
        <f t="shared" si="175"/>
        <v>Gap</v>
      </c>
      <c r="V855" s="7">
        <f>IF(ISERROR(IF(INDEX(rosh!$O$4:$P$710,MATCH(I855,rosh!$O$4:$O$710,0),2)="Mayor",1,)),0,IF(INDEX(rosh!$O$4:$P$710,MATCH(I855,rosh!$O$4:$O$710,0),2)="Mayor",1,))</f>
        <v>0</v>
      </c>
      <c r="W855" s="7" t="str">
        <f t="shared" si="176"/>
        <v>TRUE כאוכב אבו אל-היג'א</v>
      </c>
      <c r="X855" s="84">
        <f t="shared" si="181"/>
        <v>1811</v>
      </c>
      <c r="Y855" s="7">
        <f t="shared" si="177"/>
        <v>1</v>
      </c>
      <c r="Z855" s="7">
        <f t="shared" si="178"/>
        <v>9</v>
      </c>
      <c r="AA855" s="7" t="str">
        <f t="shared" si="179"/>
        <v/>
      </c>
      <c r="AB855" s="7">
        <f t="shared" si="180"/>
        <v>1</v>
      </c>
    </row>
    <row r="856" spans="2:28" ht="15" thickTop="1" thickBot="1">
      <c r="B856" s="31">
        <v>505</v>
      </c>
      <c r="C856" s="32" t="s">
        <v>11130</v>
      </c>
      <c r="D856" s="33">
        <v>2237</v>
      </c>
      <c r="E856" s="34" t="s">
        <v>60</v>
      </c>
      <c r="F856" s="22" t="str">
        <f t="shared" si="169"/>
        <v>ד כאוכב אבו אל-היג'א</v>
      </c>
      <c r="G856" s="35" t="s">
        <v>11194</v>
      </c>
      <c r="H856" s="36"/>
      <c r="I856" s="25" t="str">
        <f t="shared" si="170"/>
        <v xml:space="preserve">כאוכב אבו אל-היג'א </v>
      </c>
      <c r="J856" s="37">
        <v>1887</v>
      </c>
      <c r="K856" s="38">
        <v>1887</v>
      </c>
      <c r="L856" s="39">
        <v>0.10651828298887123</v>
      </c>
      <c r="M856" s="40">
        <v>201</v>
      </c>
      <c r="N856" s="41">
        <v>0.10651828298887123</v>
      </c>
      <c r="O856" s="42">
        <v>201</v>
      </c>
      <c r="P856" s="7">
        <f>VLOOKUP(C856,'ריכוז נתונים'!$B$3:$C$189,2)</f>
        <v>9</v>
      </c>
      <c r="Q856" s="47" t="b">
        <f t="shared" si="171"/>
        <v>1</v>
      </c>
      <c r="R856" s="7">
        <f t="shared" si="172"/>
        <v>1</v>
      </c>
      <c r="S856" s="47">
        <f t="shared" si="173"/>
        <v>210</v>
      </c>
      <c r="T856" s="7">
        <f t="shared" si="174"/>
        <v>8.7000000000000011</v>
      </c>
      <c r="U856" s="7" t="str">
        <f t="shared" si="175"/>
        <v>Gap</v>
      </c>
      <c r="V856" s="7">
        <f>IF(ISERROR(IF(INDEX(rosh!$O$4:$P$710,MATCH(I856,rosh!$O$4:$O$710,0),2)="Mayor",1,)),0,IF(INDEX(rosh!$O$4:$P$710,MATCH(I856,rosh!$O$4:$O$710,0),2)="Mayor",1,))</f>
        <v>0</v>
      </c>
      <c r="W856" s="7" t="str">
        <f t="shared" si="176"/>
        <v>TRUE כאוכב אבו אל-היג'א</v>
      </c>
      <c r="X856" s="84">
        <f t="shared" si="181"/>
        <v>1811</v>
      </c>
      <c r="Y856" s="7">
        <f t="shared" si="177"/>
        <v>1</v>
      </c>
      <c r="Z856" s="7">
        <f t="shared" si="178"/>
        <v>9</v>
      </c>
      <c r="AA856" s="7" t="str">
        <f t="shared" si="179"/>
        <v/>
      </c>
      <c r="AB856" s="7">
        <f t="shared" si="180"/>
        <v>1</v>
      </c>
    </row>
    <row r="857" spans="2:28" ht="15" thickTop="1" thickBot="1">
      <c r="B857" s="31">
        <v>505</v>
      </c>
      <c r="C857" s="32" t="s">
        <v>11130</v>
      </c>
      <c r="D857" s="33">
        <v>2237</v>
      </c>
      <c r="E857" s="34" t="s">
        <v>11202</v>
      </c>
      <c r="F857" s="22" t="str">
        <f t="shared" si="169"/>
        <v>את כאוכב אבו אל-היג'א</v>
      </c>
      <c r="G857" s="35" t="s">
        <v>11201</v>
      </c>
      <c r="H857" s="36"/>
      <c r="I857" s="25" t="str">
        <f t="shared" si="170"/>
        <v xml:space="preserve">כאוכב אבו אל-היג'א </v>
      </c>
      <c r="J857" s="37">
        <v>1887</v>
      </c>
      <c r="K857" s="38">
        <v>1887</v>
      </c>
      <c r="L857" s="39">
        <v>0.10174880763116058</v>
      </c>
      <c r="M857" s="40">
        <v>192</v>
      </c>
      <c r="N857" s="41">
        <v>0.10174880763116058</v>
      </c>
      <c r="O857" s="42">
        <v>192</v>
      </c>
      <c r="P857" s="7">
        <f>VLOOKUP(C857,'ריכוז נתונים'!$B$3:$C$189,2)</f>
        <v>9</v>
      </c>
      <c r="Q857" s="47" t="b">
        <f t="shared" si="171"/>
        <v>1</v>
      </c>
      <c r="R857" s="7">
        <f t="shared" si="172"/>
        <v>0.9</v>
      </c>
      <c r="S857" s="47">
        <f t="shared" si="173"/>
        <v>210</v>
      </c>
      <c r="T857" s="7">
        <f t="shared" si="174"/>
        <v>8.7000000000000011</v>
      </c>
      <c r="U857" s="7" t="str">
        <f t="shared" si="175"/>
        <v>Gap</v>
      </c>
      <c r="V857" s="7">
        <f>IF(ISERROR(IF(INDEX(rosh!$O$4:$P$710,MATCH(I857,rosh!$O$4:$O$710,0),2)="Mayor",1,)),0,IF(INDEX(rosh!$O$4:$P$710,MATCH(I857,rosh!$O$4:$O$710,0),2)="Mayor",1,))</f>
        <v>0</v>
      </c>
      <c r="W857" s="7" t="str">
        <f t="shared" si="176"/>
        <v>TRUE כאוכב אבו אל-היג'א</v>
      </c>
      <c r="X857" s="84">
        <f t="shared" si="181"/>
        <v>1811</v>
      </c>
      <c r="Y857" s="7">
        <f t="shared" si="177"/>
        <v>1</v>
      </c>
      <c r="Z857" s="7">
        <f t="shared" si="178"/>
        <v>9</v>
      </c>
      <c r="AA857" s="7" t="str">
        <f t="shared" si="179"/>
        <v/>
      </c>
      <c r="AB857" s="7">
        <f t="shared" si="180"/>
        <v>1</v>
      </c>
    </row>
    <row r="858" spans="2:28" ht="15" thickTop="1" thickBot="1">
      <c r="B858" s="31">
        <v>505</v>
      </c>
      <c r="C858" s="32" t="s">
        <v>11130</v>
      </c>
      <c r="D858" s="33">
        <v>2237</v>
      </c>
      <c r="E858" s="34" t="s">
        <v>87</v>
      </c>
      <c r="F858" s="22" t="str">
        <f t="shared" si="169"/>
        <v>נ כאוכב אבו אל-היג'א</v>
      </c>
      <c r="G858" s="35" t="s">
        <v>5561</v>
      </c>
      <c r="H858" s="36"/>
      <c r="I858" s="25" t="str">
        <f t="shared" si="170"/>
        <v xml:space="preserve">כאוכב אבו אל-היג'א </v>
      </c>
      <c r="J858" s="37">
        <v>1887</v>
      </c>
      <c r="K858" s="38">
        <v>1887</v>
      </c>
      <c r="L858" s="39">
        <v>9.0090090090090086E-2</v>
      </c>
      <c r="M858" s="40">
        <v>170</v>
      </c>
      <c r="N858" s="41">
        <v>9.0090090090090086E-2</v>
      </c>
      <c r="O858" s="42">
        <v>170</v>
      </c>
      <c r="P858" s="7">
        <f>VLOOKUP(C858,'ריכוז נתונים'!$B$3:$C$189,2)</f>
        <v>9</v>
      </c>
      <c r="Q858" s="47" t="b">
        <f t="shared" si="171"/>
        <v>1</v>
      </c>
      <c r="R858" s="7">
        <f t="shared" si="172"/>
        <v>0.8</v>
      </c>
      <c r="S858" s="47">
        <f t="shared" si="173"/>
        <v>210</v>
      </c>
      <c r="T858" s="7">
        <f t="shared" si="174"/>
        <v>8.7000000000000011</v>
      </c>
      <c r="U858" s="7" t="str">
        <f t="shared" si="175"/>
        <v>Gap</v>
      </c>
      <c r="V858" s="7">
        <f>IF(ISERROR(IF(INDEX(rosh!$O$4:$P$710,MATCH(I858,rosh!$O$4:$O$710,0),2)="Mayor",1,)),0,IF(INDEX(rosh!$O$4:$P$710,MATCH(I858,rosh!$O$4:$O$710,0),2)="Mayor",1,))</f>
        <v>0</v>
      </c>
      <c r="W858" s="7" t="str">
        <f t="shared" si="176"/>
        <v>TRUE כאוכב אבו אל-היג'א</v>
      </c>
      <c r="X858" s="84">
        <f t="shared" si="181"/>
        <v>1811</v>
      </c>
      <c r="Y858" s="7">
        <f t="shared" si="177"/>
        <v>1</v>
      </c>
      <c r="Z858" s="7">
        <f t="shared" si="178"/>
        <v>9</v>
      </c>
      <c r="AA858" s="7" t="str">
        <f t="shared" si="179"/>
        <v/>
      </c>
      <c r="AB858" s="7">
        <f t="shared" si="180"/>
        <v>1</v>
      </c>
    </row>
    <row r="859" spans="2:28" ht="15" thickTop="1" thickBot="1">
      <c r="B859" s="31">
        <v>505</v>
      </c>
      <c r="C859" s="32" t="s">
        <v>11130</v>
      </c>
      <c r="D859" s="33">
        <v>2237</v>
      </c>
      <c r="E859" s="34" t="s">
        <v>11129</v>
      </c>
      <c r="F859" s="22" t="str">
        <f t="shared" si="169"/>
        <v>קח כאוכב אבו אל-היג'א</v>
      </c>
      <c r="G859" s="35" t="s">
        <v>11128</v>
      </c>
      <c r="H859" s="36"/>
      <c r="I859" s="25" t="str">
        <f t="shared" si="170"/>
        <v xml:space="preserve">כאוכב אבו אל-היג'א </v>
      </c>
      <c r="J859" s="37">
        <v>1887</v>
      </c>
      <c r="K859" s="38">
        <v>1887</v>
      </c>
      <c r="L859" s="39">
        <v>4.0275569687334395E-2</v>
      </c>
      <c r="M859" s="40">
        <v>76</v>
      </c>
      <c r="N859" s="41">
        <v>4.0275569687334395E-2</v>
      </c>
      <c r="O859" s="42">
        <v>76</v>
      </c>
      <c r="P859" s="7">
        <f>VLOOKUP(C859,'ריכוז נתונים'!$B$3:$C$189,2)</f>
        <v>9</v>
      </c>
      <c r="Q859" s="47" t="b">
        <f t="shared" si="171"/>
        <v>0</v>
      </c>
      <c r="R859" s="7">
        <f t="shared" si="172"/>
        <v>0</v>
      </c>
      <c r="S859" s="47">
        <f t="shared" si="173"/>
        <v>210</v>
      </c>
      <c r="T859" s="7">
        <f t="shared" si="174"/>
        <v>8.7000000000000011</v>
      </c>
      <c r="U859" s="7" t="str">
        <f t="shared" si="175"/>
        <v>Gap</v>
      </c>
      <c r="V859" s="7">
        <f>IF(ISERROR(IF(INDEX(rosh!$O$4:$P$710,MATCH(I859,rosh!$O$4:$O$710,0),2)="Mayor",1,)),0,IF(INDEX(rosh!$O$4:$P$710,MATCH(I859,rosh!$O$4:$O$710,0),2)="Mayor",1,))</f>
        <v>0</v>
      </c>
      <c r="W859" s="7" t="str">
        <f t="shared" si="176"/>
        <v>FALSE כאוכב אבו אל-היג'א</v>
      </c>
      <c r="X859" s="84">
        <f t="shared" si="181"/>
        <v>76</v>
      </c>
      <c r="Y859" s="7">
        <f t="shared" si="177"/>
        <v>0</v>
      </c>
      <c r="Z859" s="7">
        <f t="shared" si="178"/>
        <v>9</v>
      </c>
      <c r="AA859" s="7" t="str">
        <f t="shared" si="179"/>
        <v/>
      </c>
      <c r="AB859" s="7">
        <f t="shared" si="180"/>
        <v>0</v>
      </c>
    </row>
    <row r="860" spans="2:28" ht="15" thickTop="1" thickBot="1">
      <c r="B860" s="31">
        <v>505</v>
      </c>
      <c r="C860" s="32" t="s">
        <v>11130</v>
      </c>
      <c r="D860" s="33">
        <v>2237</v>
      </c>
      <c r="E860" s="34" t="s">
        <v>151</v>
      </c>
      <c r="F860" s="22" t="str">
        <f t="shared" si="169"/>
        <v>ה כאוכב אבו אל-היג'א</v>
      </c>
      <c r="G860" s="35" t="s">
        <v>5546</v>
      </c>
      <c r="H860" s="36" t="s">
        <v>11192</v>
      </c>
      <c r="I860" s="25" t="str">
        <f t="shared" si="170"/>
        <v>כאוכב אבו אל-היג'א חג'וג' קאסם</v>
      </c>
      <c r="J860" s="37">
        <v>1887</v>
      </c>
      <c r="K860" s="38">
        <v>1887</v>
      </c>
      <c r="L860" s="39">
        <v>0</v>
      </c>
      <c r="M860" s="40"/>
      <c r="N860" s="41">
        <v>0</v>
      </c>
      <c r="O860" s="42">
        <v>0</v>
      </c>
      <c r="P860" s="7">
        <f>VLOOKUP(C860,'ריכוז נתונים'!$B$3:$C$189,2)</f>
        <v>9</v>
      </c>
      <c r="Q860" s="47" t="b">
        <f t="shared" si="171"/>
        <v>0</v>
      </c>
      <c r="R860" s="7">
        <f t="shared" si="172"/>
        <v>0</v>
      </c>
      <c r="S860" s="47">
        <f t="shared" si="173"/>
        <v>210</v>
      </c>
      <c r="T860" s="7">
        <f t="shared" si="174"/>
        <v>8.7000000000000011</v>
      </c>
      <c r="U860" s="7" t="str">
        <f t="shared" si="175"/>
        <v>Gap</v>
      </c>
      <c r="V860" s="7">
        <f>IF(ISERROR(IF(INDEX(rosh!$O$4:$P$710,MATCH(I860,rosh!$O$4:$O$710,0),2)="Mayor",1,)),0,IF(INDEX(rosh!$O$4:$P$710,MATCH(I860,rosh!$O$4:$O$710,0),2)="Mayor",1,))</f>
        <v>0</v>
      </c>
      <c r="W860" s="7" t="str">
        <f t="shared" si="176"/>
        <v>FALSE כאוכב אבו אל-היג'א</v>
      </c>
      <c r="X860" s="84">
        <f t="shared" si="181"/>
        <v>76</v>
      </c>
      <c r="Y860" s="7">
        <f t="shared" si="177"/>
        <v>0</v>
      </c>
      <c r="Z860" s="7">
        <f t="shared" si="178"/>
        <v>9</v>
      </c>
      <c r="AA860" s="7" t="str">
        <f t="shared" si="179"/>
        <v/>
      </c>
      <c r="AB860" s="7">
        <f t="shared" si="180"/>
        <v>0</v>
      </c>
    </row>
    <row r="861" spans="2:28" ht="15" thickTop="1" thickBot="1">
      <c r="B861" s="31">
        <v>505</v>
      </c>
      <c r="C861" s="32" t="s">
        <v>11130</v>
      </c>
      <c r="D861" s="33">
        <v>2237</v>
      </c>
      <c r="E861" s="34" t="s">
        <v>11170</v>
      </c>
      <c r="F861" s="22" t="str">
        <f t="shared" si="169"/>
        <v>זק כאוכב אבו אל-היג'א</v>
      </c>
      <c r="G861" s="35" t="s">
        <v>11169</v>
      </c>
      <c r="H861" s="36" t="s">
        <v>11172</v>
      </c>
      <c r="I861" s="25" t="str">
        <f t="shared" si="170"/>
        <v>כאוכב אבו אל-היג'א אבו אל היג'א עומר</v>
      </c>
      <c r="J861" s="37">
        <v>1887</v>
      </c>
      <c r="K861" s="38">
        <v>1887</v>
      </c>
      <c r="L861" s="39">
        <v>0</v>
      </c>
      <c r="M861" s="40"/>
      <c r="N861" s="41">
        <v>0</v>
      </c>
      <c r="O861" s="42">
        <v>0</v>
      </c>
      <c r="P861" s="7">
        <f>VLOOKUP(C861,'ריכוז נתונים'!$B$3:$C$189,2)</f>
        <v>9</v>
      </c>
      <c r="Q861" s="47" t="b">
        <f t="shared" si="171"/>
        <v>0</v>
      </c>
      <c r="R861" s="7">
        <f t="shared" si="172"/>
        <v>0</v>
      </c>
      <c r="S861" s="47">
        <f t="shared" si="173"/>
        <v>210</v>
      </c>
      <c r="T861" s="7">
        <f t="shared" si="174"/>
        <v>8.7000000000000011</v>
      </c>
      <c r="U861" s="7" t="str">
        <f t="shared" si="175"/>
        <v>Gap</v>
      </c>
      <c r="V861" s="7">
        <f>IF(ISERROR(IF(INDEX(rosh!$O$4:$P$710,MATCH(I861,rosh!$O$4:$O$710,0),2)="Mayor",1,)),0,IF(INDEX(rosh!$O$4:$P$710,MATCH(I861,rosh!$O$4:$O$710,0),2)="Mayor",1,))</f>
        <v>0</v>
      </c>
      <c r="W861" s="7" t="str">
        <f t="shared" si="176"/>
        <v>FALSE כאוכב אבו אל-היג'א</v>
      </c>
      <c r="X861" s="84">
        <f t="shared" si="181"/>
        <v>76</v>
      </c>
      <c r="Y861" s="7">
        <f t="shared" si="177"/>
        <v>0</v>
      </c>
      <c r="Z861" s="7">
        <f t="shared" si="178"/>
        <v>9</v>
      </c>
      <c r="AA861" s="7" t="str">
        <f t="shared" si="179"/>
        <v/>
      </c>
      <c r="AB861" s="7">
        <f t="shared" si="180"/>
        <v>0</v>
      </c>
    </row>
    <row r="862" spans="2:28" ht="15" thickTop="1" thickBot="1">
      <c r="B862" s="31">
        <v>505</v>
      </c>
      <c r="C862" s="32" t="s">
        <v>11130</v>
      </c>
      <c r="D862" s="33">
        <v>2237</v>
      </c>
      <c r="E862" s="34" t="s">
        <v>526</v>
      </c>
      <c r="F862" s="22" t="str">
        <f t="shared" si="169"/>
        <v>יף כאוכב אבו אל-היג'א</v>
      </c>
      <c r="G862" s="35" t="s">
        <v>11162</v>
      </c>
      <c r="H862" s="36" t="s">
        <v>5484</v>
      </c>
      <c r="I862" s="25" t="str">
        <f t="shared" si="170"/>
        <v>כאוכב אבו אל-היג'א אחמד אחמד</v>
      </c>
      <c r="J862" s="37">
        <v>1887</v>
      </c>
      <c r="K862" s="38">
        <v>1887</v>
      </c>
      <c r="L862" s="39">
        <v>0</v>
      </c>
      <c r="M862" s="40"/>
      <c r="N862" s="41">
        <v>0</v>
      </c>
      <c r="O862" s="42">
        <v>0</v>
      </c>
      <c r="P862" s="7">
        <f>VLOOKUP(C862,'ריכוז נתונים'!$B$3:$C$189,2)</f>
        <v>9</v>
      </c>
      <c r="Q862" s="47" t="b">
        <f t="shared" si="171"/>
        <v>0</v>
      </c>
      <c r="R862" s="7">
        <f t="shared" si="172"/>
        <v>0</v>
      </c>
      <c r="S862" s="47">
        <f t="shared" si="173"/>
        <v>210</v>
      </c>
      <c r="T862" s="7">
        <f t="shared" si="174"/>
        <v>8.7000000000000011</v>
      </c>
      <c r="U862" s="7" t="str">
        <f t="shared" si="175"/>
        <v>Gap</v>
      </c>
      <c r="V862" s="7">
        <f>IF(ISERROR(IF(INDEX(rosh!$O$4:$P$710,MATCH(I862,rosh!$O$4:$O$710,0),2)="Mayor",1,)),0,IF(INDEX(rosh!$O$4:$P$710,MATCH(I862,rosh!$O$4:$O$710,0),2)="Mayor",1,))</f>
        <v>0</v>
      </c>
      <c r="W862" s="7" t="str">
        <f t="shared" si="176"/>
        <v>FALSE כאוכב אבו אל-היג'א</v>
      </c>
      <c r="X862" s="84">
        <f t="shared" si="181"/>
        <v>76</v>
      </c>
      <c r="Y862" s="7">
        <f t="shared" si="177"/>
        <v>0</v>
      </c>
      <c r="Z862" s="7">
        <f t="shared" si="178"/>
        <v>9</v>
      </c>
      <c r="AA862" s="7" t="str">
        <f t="shared" si="179"/>
        <v/>
      </c>
      <c r="AB862" s="7">
        <f t="shared" si="180"/>
        <v>0</v>
      </c>
    </row>
    <row r="863" spans="2:28" ht="15" thickTop="1" thickBot="1">
      <c r="B863" s="31">
        <v>505</v>
      </c>
      <c r="C863" s="32" t="s">
        <v>11130</v>
      </c>
      <c r="D863" s="33">
        <v>2237</v>
      </c>
      <c r="E863" s="34" t="s">
        <v>380</v>
      </c>
      <c r="F863" s="22" t="str">
        <f t="shared" si="169"/>
        <v>נץ כאוכב אבו אל-היג'א</v>
      </c>
      <c r="G863" s="35" t="s">
        <v>638</v>
      </c>
      <c r="H863" s="36" t="s">
        <v>11154</v>
      </c>
      <c r="I863" s="25" t="str">
        <f t="shared" si="170"/>
        <v>כאוכב אבו אל-היג'א מוחמד חוסין</v>
      </c>
      <c r="J863" s="37">
        <v>1887</v>
      </c>
      <c r="K863" s="38">
        <v>1887</v>
      </c>
      <c r="L863" s="39">
        <v>0</v>
      </c>
      <c r="M863" s="40"/>
      <c r="N863" s="41">
        <v>0</v>
      </c>
      <c r="O863" s="42">
        <v>0</v>
      </c>
      <c r="P863" s="7">
        <f>VLOOKUP(C863,'ריכוז נתונים'!$B$3:$C$189,2)</f>
        <v>9</v>
      </c>
      <c r="Q863" s="47" t="b">
        <f t="shared" si="171"/>
        <v>0</v>
      </c>
      <c r="R863" s="7">
        <f t="shared" si="172"/>
        <v>0</v>
      </c>
      <c r="S863" s="47">
        <f t="shared" si="173"/>
        <v>210</v>
      </c>
      <c r="T863" s="7">
        <f t="shared" si="174"/>
        <v>8.7000000000000011</v>
      </c>
      <c r="U863" s="7" t="str">
        <f t="shared" si="175"/>
        <v>Gap</v>
      </c>
      <c r="V863" s="7">
        <f>IF(ISERROR(IF(INDEX(rosh!$O$4:$P$710,MATCH(I863,rosh!$O$4:$O$710,0),2)="Mayor",1,)),0,IF(INDEX(rosh!$O$4:$P$710,MATCH(I863,rosh!$O$4:$O$710,0),2)="Mayor",1,))</f>
        <v>0</v>
      </c>
      <c r="W863" s="7" t="str">
        <f t="shared" si="176"/>
        <v>FALSE כאוכב אבו אל-היג'א</v>
      </c>
      <c r="X863" s="84">
        <f t="shared" si="181"/>
        <v>76</v>
      </c>
      <c r="Y863" s="7">
        <f t="shared" si="177"/>
        <v>0</v>
      </c>
      <c r="Z863" s="7">
        <f t="shared" si="178"/>
        <v>9</v>
      </c>
      <c r="AA863" s="7" t="str">
        <f t="shared" si="179"/>
        <v/>
      </c>
      <c r="AB863" s="7">
        <f t="shared" si="180"/>
        <v>0</v>
      </c>
    </row>
    <row r="864" spans="2:28" ht="15" thickTop="1" thickBot="1">
      <c r="B864" s="31">
        <v>505</v>
      </c>
      <c r="C864" s="32" t="s">
        <v>11130</v>
      </c>
      <c r="D864" s="33">
        <v>2237</v>
      </c>
      <c r="E864" s="34" t="s">
        <v>11149</v>
      </c>
      <c r="F864" s="22" t="str">
        <f t="shared" si="169"/>
        <v>עש כאוכב אבו אל-היג'א</v>
      </c>
      <c r="G864" s="35" t="s">
        <v>11148</v>
      </c>
      <c r="H864" s="36" t="s">
        <v>11151</v>
      </c>
      <c r="I864" s="25" t="str">
        <f t="shared" si="170"/>
        <v>כאוכב אבו אל-היג'א סאלח זאהר</v>
      </c>
      <c r="J864" s="37">
        <v>1887</v>
      </c>
      <c r="K864" s="38">
        <v>1887</v>
      </c>
      <c r="L864" s="39">
        <v>0</v>
      </c>
      <c r="M864" s="40"/>
      <c r="N864" s="41">
        <v>0</v>
      </c>
      <c r="O864" s="42">
        <v>0</v>
      </c>
      <c r="P864" s="7">
        <f>VLOOKUP(C864,'ריכוז נתונים'!$B$3:$C$189,2)</f>
        <v>9</v>
      </c>
      <c r="Q864" s="47" t="b">
        <f t="shared" si="171"/>
        <v>0</v>
      </c>
      <c r="R864" s="7">
        <f t="shared" si="172"/>
        <v>0</v>
      </c>
      <c r="S864" s="47">
        <f t="shared" si="173"/>
        <v>210</v>
      </c>
      <c r="T864" s="7">
        <f t="shared" si="174"/>
        <v>8.7000000000000011</v>
      </c>
      <c r="U864" s="7" t="str">
        <f t="shared" si="175"/>
        <v>Gap</v>
      </c>
      <c r="V864" s="7">
        <f>IF(ISERROR(IF(INDEX(rosh!$O$4:$P$710,MATCH(I864,rosh!$O$4:$O$710,0),2)="Mayor",1,)),0,IF(INDEX(rosh!$O$4:$P$710,MATCH(I864,rosh!$O$4:$O$710,0),2)="Mayor",1,))</f>
        <v>0</v>
      </c>
      <c r="W864" s="7" t="str">
        <f t="shared" si="176"/>
        <v>FALSE כאוכב אבו אל-היג'א</v>
      </c>
      <c r="X864" s="84">
        <f t="shared" si="181"/>
        <v>76</v>
      </c>
      <c r="Y864" s="7">
        <f t="shared" si="177"/>
        <v>0</v>
      </c>
      <c r="Z864" s="7">
        <f t="shared" si="178"/>
        <v>9</v>
      </c>
      <c r="AA864" s="7" t="str">
        <f t="shared" si="179"/>
        <v/>
      </c>
      <c r="AB864" s="7">
        <f t="shared" si="180"/>
        <v>0</v>
      </c>
    </row>
    <row r="865" spans="2:28" ht="15" thickTop="1" thickBot="1">
      <c r="B865" s="31">
        <v>505</v>
      </c>
      <c r="C865" s="32" t="s">
        <v>11130</v>
      </c>
      <c r="D865" s="33">
        <v>2237</v>
      </c>
      <c r="E865" s="34" t="s">
        <v>259</v>
      </c>
      <c r="F865" s="22" t="str">
        <f t="shared" si="169"/>
        <v>ק כאוכב אבו אל-היג'א</v>
      </c>
      <c r="G865" s="35" t="s">
        <v>11134</v>
      </c>
      <c r="H865" s="36" t="s">
        <v>11136</v>
      </c>
      <c r="I865" s="25" t="str">
        <f t="shared" si="170"/>
        <v>כאוכב אבו אל-היג'א אחמד קאסם</v>
      </c>
      <c r="J865" s="37">
        <v>1887</v>
      </c>
      <c r="K865" s="38">
        <v>1887</v>
      </c>
      <c r="L865" s="39">
        <v>0</v>
      </c>
      <c r="M865" s="40"/>
      <c r="N865" s="41">
        <v>0</v>
      </c>
      <c r="O865" s="42">
        <v>0</v>
      </c>
      <c r="P865" s="7">
        <f>VLOOKUP(C865,'ריכוז נתונים'!$B$3:$C$189,2)</f>
        <v>9</v>
      </c>
      <c r="Q865" s="47" t="b">
        <f t="shared" si="171"/>
        <v>0</v>
      </c>
      <c r="R865" s="7">
        <f t="shared" si="172"/>
        <v>0</v>
      </c>
      <c r="S865" s="47">
        <f t="shared" si="173"/>
        <v>210</v>
      </c>
      <c r="T865" s="7">
        <f t="shared" si="174"/>
        <v>8.7000000000000011</v>
      </c>
      <c r="U865" s="7" t="str">
        <f t="shared" si="175"/>
        <v>Gap</v>
      </c>
      <c r="V865" s="7">
        <f>IF(ISERROR(IF(INDEX(rosh!$O$4:$P$710,MATCH(I865,rosh!$O$4:$O$710,0),2)="Mayor",1,)),0,IF(INDEX(rosh!$O$4:$P$710,MATCH(I865,rosh!$O$4:$O$710,0),2)="Mayor",1,))</f>
        <v>0</v>
      </c>
      <c r="W865" s="7" t="str">
        <f t="shared" si="176"/>
        <v>FALSE כאוכב אבו אל-היג'א</v>
      </c>
      <c r="X865" s="84">
        <f t="shared" si="181"/>
        <v>76</v>
      </c>
      <c r="Y865" s="7">
        <f t="shared" si="177"/>
        <v>0</v>
      </c>
      <c r="Z865" s="7">
        <f t="shared" si="178"/>
        <v>9</v>
      </c>
      <c r="AA865" s="7" t="str">
        <f t="shared" si="179"/>
        <v/>
      </c>
      <c r="AB865" s="7">
        <f t="shared" si="180"/>
        <v>0</v>
      </c>
    </row>
    <row r="866" spans="2:28" ht="15" thickTop="1" thickBot="1">
      <c r="B866" s="31">
        <v>1224</v>
      </c>
      <c r="C866" s="32" t="s">
        <v>11089</v>
      </c>
      <c r="D866" s="33">
        <v>7986</v>
      </c>
      <c r="E866" s="34" t="s">
        <v>11105</v>
      </c>
      <c r="F866" s="22" t="str">
        <f t="shared" si="169"/>
        <v>קא כוכב יאיר</v>
      </c>
      <c r="G866" s="35" t="s">
        <v>11104</v>
      </c>
      <c r="H866" s="36" t="s">
        <v>11115</v>
      </c>
      <c r="I866" s="25" t="str">
        <f t="shared" si="170"/>
        <v>כוכב יאיר אליאל שימי</v>
      </c>
      <c r="J866" s="37">
        <v>4947</v>
      </c>
      <c r="K866" s="38">
        <v>4947</v>
      </c>
      <c r="L866" s="39">
        <v>0.62987669294521931</v>
      </c>
      <c r="M866" s="40">
        <v>3116</v>
      </c>
      <c r="N866" s="41">
        <v>0.62987669294521931</v>
      </c>
      <c r="O866" s="42">
        <v>3116</v>
      </c>
      <c r="P866" s="7">
        <f>VLOOKUP(C866,'ריכוז נתונים'!$B$3:$C$189,2)</f>
        <v>11</v>
      </c>
      <c r="Q866" s="47" t="b">
        <f t="shared" si="171"/>
        <v>1</v>
      </c>
      <c r="R866" s="7">
        <f t="shared" si="172"/>
        <v>6.9</v>
      </c>
      <c r="S866" s="47">
        <f t="shared" si="173"/>
        <v>450</v>
      </c>
      <c r="T866" s="7">
        <f t="shared" si="174"/>
        <v>10.7</v>
      </c>
      <c r="U866" s="7" t="str">
        <f t="shared" si="175"/>
        <v>Gap</v>
      </c>
      <c r="V866" s="7">
        <f>IF(ISERROR(IF(INDEX(rosh!$O$4:$P$710,MATCH(I866,rosh!$O$4:$O$710,0),2)="Mayor",1,)),0,IF(INDEX(rosh!$O$4:$P$710,MATCH(I866,rosh!$O$4:$O$710,0),2)="Mayor",1,))</f>
        <v>1</v>
      </c>
      <c r="W866" s="7" t="str">
        <f t="shared" si="176"/>
        <v>TRUE כוכב יאיר</v>
      </c>
      <c r="X866" s="84">
        <f t="shared" si="181"/>
        <v>4822</v>
      </c>
      <c r="Y866" s="7">
        <f t="shared" si="177"/>
        <v>7</v>
      </c>
      <c r="Z866" s="7">
        <f t="shared" si="178"/>
        <v>11</v>
      </c>
      <c r="AA866" s="7" t="str">
        <f t="shared" si="179"/>
        <v/>
      </c>
      <c r="AB866" s="7">
        <f t="shared" si="180"/>
        <v>8</v>
      </c>
    </row>
    <row r="867" spans="2:28" ht="15" thickTop="1" thickBot="1">
      <c r="B867" s="31">
        <v>1224</v>
      </c>
      <c r="C867" s="32" t="s">
        <v>11089</v>
      </c>
      <c r="D867" s="33">
        <v>7986</v>
      </c>
      <c r="E867" s="34" t="s">
        <v>4731</v>
      </c>
      <c r="F867" s="22" t="str">
        <f t="shared" si="169"/>
        <v>גל כוכב יאיר</v>
      </c>
      <c r="G867" s="35" t="s">
        <v>11117</v>
      </c>
      <c r="H867" s="36" t="s">
        <v>11126</v>
      </c>
      <c r="I867" s="25" t="str">
        <f t="shared" si="170"/>
        <v>כוכב יאיר ממן יעקב</v>
      </c>
      <c r="J867" s="37">
        <v>4947</v>
      </c>
      <c r="K867" s="38">
        <v>4947</v>
      </c>
      <c r="L867" s="39">
        <v>0.19102486355366888</v>
      </c>
      <c r="M867" s="40">
        <v>945</v>
      </c>
      <c r="N867" s="41">
        <v>0.19102486355366888</v>
      </c>
      <c r="O867" s="42">
        <v>944.99999999999989</v>
      </c>
      <c r="P867" s="7">
        <f>VLOOKUP(C867,'ריכוז נתונים'!$B$3:$C$189,2)</f>
        <v>11</v>
      </c>
      <c r="Q867" s="47" t="b">
        <f t="shared" si="171"/>
        <v>1</v>
      </c>
      <c r="R867" s="7">
        <f t="shared" si="172"/>
        <v>2.1</v>
      </c>
      <c r="S867" s="47">
        <f t="shared" si="173"/>
        <v>450</v>
      </c>
      <c r="T867" s="7">
        <f t="shared" si="174"/>
        <v>10.7</v>
      </c>
      <c r="U867" s="7" t="str">
        <f t="shared" si="175"/>
        <v>Gap</v>
      </c>
      <c r="V867" s="7">
        <f>IF(ISERROR(IF(INDEX(rosh!$O$4:$P$710,MATCH(I867,rosh!$O$4:$O$710,0),2)="Mayor",1,)),0,IF(INDEX(rosh!$O$4:$P$710,MATCH(I867,rosh!$O$4:$O$710,0),2)="Mayor",1,))</f>
        <v>0</v>
      </c>
      <c r="W867" s="7" t="str">
        <f t="shared" si="176"/>
        <v>TRUE כוכב יאיר</v>
      </c>
      <c r="X867" s="84">
        <f t="shared" si="181"/>
        <v>4822</v>
      </c>
      <c r="Y867" s="7">
        <f t="shared" si="177"/>
        <v>2</v>
      </c>
      <c r="Z867" s="7">
        <f t="shared" si="178"/>
        <v>11</v>
      </c>
      <c r="AA867" s="7" t="str">
        <f t="shared" si="179"/>
        <v/>
      </c>
      <c r="AB867" s="7">
        <f t="shared" si="180"/>
        <v>2</v>
      </c>
    </row>
    <row r="868" spans="2:28" ht="26" thickTop="1" thickBot="1">
      <c r="B868" s="31">
        <v>1224</v>
      </c>
      <c r="C868" s="32" t="s">
        <v>11089</v>
      </c>
      <c r="D868" s="33">
        <v>7986</v>
      </c>
      <c r="E868" s="34" t="s">
        <v>213</v>
      </c>
      <c r="F868" s="22" t="str">
        <f t="shared" si="169"/>
        <v>רק כוכב יאיר</v>
      </c>
      <c r="G868" s="35" t="s">
        <v>11096</v>
      </c>
      <c r="H868" s="36" t="s">
        <v>11102</v>
      </c>
      <c r="I868" s="25" t="str">
        <f t="shared" si="170"/>
        <v>כוכב יאיר מנצור אביבה יעל</v>
      </c>
      <c r="J868" s="37">
        <v>4947</v>
      </c>
      <c r="K868" s="38">
        <v>4947</v>
      </c>
      <c r="L868" s="39">
        <v>0.15383060440671115</v>
      </c>
      <c r="M868" s="40">
        <v>761</v>
      </c>
      <c r="N868" s="41">
        <v>0.15383060440671115</v>
      </c>
      <c r="O868" s="42">
        <v>761</v>
      </c>
      <c r="P868" s="7">
        <f>VLOOKUP(C868,'ריכוז נתונים'!$B$3:$C$189,2)</f>
        <v>11</v>
      </c>
      <c r="Q868" s="47" t="b">
        <f t="shared" si="171"/>
        <v>1</v>
      </c>
      <c r="R868" s="7">
        <f t="shared" si="172"/>
        <v>1.7</v>
      </c>
      <c r="S868" s="47">
        <f t="shared" si="173"/>
        <v>450</v>
      </c>
      <c r="T868" s="7">
        <f t="shared" si="174"/>
        <v>10.7</v>
      </c>
      <c r="U868" s="7" t="str">
        <f t="shared" si="175"/>
        <v>Gap</v>
      </c>
      <c r="V868" s="7">
        <f>IF(ISERROR(IF(INDEX(rosh!$O$4:$P$710,MATCH(I868,rosh!$O$4:$O$710,0),2)="Mayor",1,)),0,IF(INDEX(rosh!$O$4:$P$710,MATCH(I868,rosh!$O$4:$O$710,0),2)="Mayor",1,))</f>
        <v>0</v>
      </c>
      <c r="W868" s="7" t="str">
        <f t="shared" si="176"/>
        <v>TRUE כוכב יאיר</v>
      </c>
      <c r="X868" s="84">
        <f t="shared" si="181"/>
        <v>4822</v>
      </c>
      <c r="Y868" s="7">
        <f t="shared" si="177"/>
        <v>2</v>
      </c>
      <c r="Z868" s="7">
        <f t="shared" si="178"/>
        <v>11</v>
      </c>
      <c r="AA868" s="7" t="str">
        <f t="shared" si="179"/>
        <v/>
      </c>
      <c r="AB868" s="7">
        <f t="shared" si="180"/>
        <v>2</v>
      </c>
    </row>
    <row r="869" spans="2:28" ht="15" thickTop="1" thickBot="1">
      <c r="B869" s="31">
        <v>1224</v>
      </c>
      <c r="C869" s="32" t="s">
        <v>11089</v>
      </c>
      <c r="D869" s="33">
        <v>7986</v>
      </c>
      <c r="E869" s="34" t="s">
        <v>2150</v>
      </c>
      <c r="F869" s="22" t="str">
        <f t="shared" si="169"/>
        <v>שי כוכב יאיר</v>
      </c>
      <c r="G869" s="35" t="s">
        <v>11088</v>
      </c>
      <c r="H869" s="36" t="s">
        <v>11094</v>
      </c>
      <c r="I869" s="25" t="str">
        <f t="shared" si="170"/>
        <v>כוכב יאיר עשהאל שמעון</v>
      </c>
      <c r="J869" s="37">
        <v>4947</v>
      </c>
      <c r="K869" s="38">
        <v>4947</v>
      </c>
      <c r="L869" s="39">
        <v>2.5267839094400647E-2</v>
      </c>
      <c r="M869" s="40">
        <v>125</v>
      </c>
      <c r="N869" s="41">
        <v>2.5267839094400647E-2</v>
      </c>
      <c r="O869" s="42">
        <v>125</v>
      </c>
      <c r="P869" s="7">
        <f>VLOOKUP(C869,'ריכוז נתונים'!$B$3:$C$189,2)</f>
        <v>11</v>
      </c>
      <c r="Q869" s="47" t="b">
        <f t="shared" si="171"/>
        <v>0</v>
      </c>
      <c r="R869" s="7">
        <f t="shared" si="172"/>
        <v>0</v>
      </c>
      <c r="S869" s="47">
        <f t="shared" si="173"/>
        <v>450</v>
      </c>
      <c r="T869" s="7">
        <f t="shared" si="174"/>
        <v>10.7</v>
      </c>
      <c r="U869" s="7" t="str">
        <f t="shared" si="175"/>
        <v>Gap</v>
      </c>
      <c r="V869" s="7">
        <f>IF(ISERROR(IF(INDEX(rosh!$O$4:$P$710,MATCH(I869,rosh!$O$4:$O$710,0),2)="Mayor",1,)),0,IF(INDEX(rosh!$O$4:$P$710,MATCH(I869,rosh!$O$4:$O$710,0),2)="Mayor",1,))</f>
        <v>0</v>
      </c>
      <c r="W869" s="7" t="str">
        <f t="shared" si="176"/>
        <v>FALSE כוכב יאיר</v>
      </c>
      <c r="X869" s="84">
        <f t="shared" si="181"/>
        <v>125</v>
      </c>
      <c r="Y869" s="7">
        <f t="shared" si="177"/>
        <v>0</v>
      </c>
      <c r="Z869" s="7">
        <f t="shared" si="178"/>
        <v>11</v>
      </c>
      <c r="AA869" s="7" t="str">
        <f t="shared" si="179"/>
        <v/>
      </c>
      <c r="AB869" s="7">
        <f t="shared" si="180"/>
        <v>0</v>
      </c>
    </row>
    <row r="870" spans="2:28" ht="15" thickTop="1" thickBot="1">
      <c r="B870" s="31">
        <v>1059</v>
      </c>
      <c r="C870" s="32" t="s">
        <v>11036</v>
      </c>
      <c r="D870" s="33">
        <v>6765</v>
      </c>
      <c r="E870" s="34" t="s">
        <v>87</v>
      </c>
      <c r="F870" s="22" t="str">
        <f t="shared" si="169"/>
        <v>נ כסיפה</v>
      </c>
      <c r="G870" s="35" t="s">
        <v>11059</v>
      </c>
      <c r="H870" s="36" t="s">
        <v>11067</v>
      </c>
      <c r="I870" s="25" t="str">
        <f t="shared" si="170"/>
        <v>כסיפה אבו רביעה סאלם</v>
      </c>
      <c r="J870" s="37">
        <v>5182</v>
      </c>
      <c r="K870" s="38">
        <v>5182</v>
      </c>
      <c r="L870" s="39">
        <v>0.40119644924739484</v>
      </c>
      <c r="M870" s="40">
        <v>2079</v>
      </c>
      <c r="N870" s="41">
        <v>0.40119644924739484</v>
      </c>
      <c r="O870" s="42">
        <v>2079</v>
      </c>
      <c r="P870" s="7">
        <f>VLOOKUP(C870,'ריכוז נתונים'!$B$3:$C$189,2)</f>
        <v>11</v>
      </c>
      <c r="Q870" s="47" t="b">
        <f t="shared" si="171"/>
        <v>1</v>
      </c>
      <c r="R870" s="7">
        <f t="shared" si="172"/>
        <v>4.4000000000000004</v>
      </c>
      <c r="S870" s="47">
        <f t="shared" si="173"/>
        <v>471</v>
      </c>
      <c r="T870" s="7">
        <f t="shared" si="174"/>
        <v>10.9</v>
      </c>
      <c r="U870" s="7" t="str">
        <f t="shared" si="175"/>
        <v>Gap</v>
      </c>
      <c r="V870" s="7">
        <f>IF(ISERROR(IF(INDEX(rosh!$O$4:$P$710,MATCH(I870,rosh!$O$4:$O$710,0),2)="Mayor",1,)),0,IF(INDEX(rosh!$O$4:$P$710,MATCH(I870,rosh!$O$4:$O$710,0),2)="Mayor",1,))</f>
        <v>1</v>
      </c>
      <c r="W870" s="7" t="str">
        <f t="shared" si="176"/>
        <v>TRUE כסיפה</v>
      </c>
      <c r="X870" s="84">
        <f t="shared" si="181"/>
        <v>5182</v>
      </c>
      <c r="Y870" s="7">
        <f t="shared" si="177"/>
        <v>4</v>
      </c>
      <c r="Z870" s="7">
        <f t="shared" si="178"/>
        <v>10</v>
      </c>
      <c r="AA870" s="7" t="str">
        <f t="shared" si="179"/>
        <v>Gap</v>
      </c>
      <c r="AB870" s="7">
        <f t="shared" si="180"/>
        <v>5</v>
      </c>
    </row>
    <row r="871" spans="2:28" ht="15" thickTop="1" thickBot="1">
      <c r="B871" s="31">
        <v>1059</v>
      </c>
      <c r="C871" s="32" t="s">
        <v>11036</v>
      </c>
      <c r="D871" s="33">
        <v>6765</v>
      </c>
      <c r="E871" s="34" t="s">
        <v>259</v>
      </c>
      <c r="F871" s="22" t="str">
        <f t="shared" si="169"/>
        <v>ק כסיפה</v>
      </c>
      <c r="G871" s="35" t="s">
        <v>11035</v>
      </c>
      <c r="H871" s="36" t="s">
        <v>11045</v>
      </c>
      <c r="I871" s="25" t="str">
        <f t="shared" si="170"/>
        <v>כסיפה אבו עגאג חאלד</v>
      </c>
      <c r="J871" s="37">
        <v>5182</v>
      </c>
      <c r="K871" s="38">
        <v>5182</v>
      </c>
      <c r="L871" s="39">
        <v>0.18004631416441527</v>
      </c>
      <c r="M871" s="40">
        <v>933</v>
      </c>
      <c r="N871" s="41">
        <v>0.18004631416441527</v>
      </c>
      <c r="O871" s="42">
        <v>932.99999999999989</v>
      </c>
      <c r="P871" s="7">
        <f>VLOOKUP(C871,'ריכוז נתונים'!$B$3:$C$189,2)</f>
        <v>11</v>
      </c>
      <c r="Q871" s="47" t="b">
        <f t="shared" si="171"/>
        <v>1</v>
      </c>
      <c r="R871" s="7">
        <f t="shared" si="172"/>
        <v>2</v>
      </c>
      <c r="S871" s="47">
        <f t="shared" si="173"/>
        <v>471</v>
      </c>
      <c r="T871" s="7">
        <f t="shared" si="174"/>
        <v>10.9</v>
      </c>
      <c r="U871" s="7" t="str">
        <f t="shared" si="175"/>
        <v>Gap</v>
      </c>
      <c r="V871" s="7">
        <f>IF(ISERROR(IF(INDEX(rosh!$O$4:$P$710,MATCH(I871,rosh!$O$4:$O$710,0),2)="Mayor",1,)),0,IF(INDEX(rosh!$O$4:$P$710,MATCH(I871,rosh!$O$4:$O$710,0),2)="Mayor",1,))</f>
        <v>0</v>
      </c>
      <c r="W871" s="7" t="str">
        <f t="shared" si="176"/>
        <v>TRUE כסיפה</v>
      </c>
      <c r="X871" s="84">
        <f t="shared" si="181"/>
        <v>5182</v>
      </c>
      <c r="Y871" s="7">
        <f t="shared" si="177"/>
        <v>2</v>
      </c>
      <c r="Z871" s="7">
        <f t="shared" si="178"/>
        <v>10</v>
      </c>
      <c r="AA871" s="7" t="str">
        <f t="shared" si="179"/>
        <v>Gap</v>
      </c>
      <c r="AB871" s="7">
        <f t="shared" si="180"/>
        <v>2</v>
      </c>
    </row>
    <row r="872" spans="2:28" ht="15" thickTop="1" thickBot="1">
      <c r="B872" s="31">
        <v>1059</v>
      </c>
      <c r="C872" s="32" t="s">
        <v>11036</v>
      </c>
      <c r="D872" s="33">
        <v>6765</v>
      </c>
      <c r="E872" s="34" t="s">
        <v>60</v>
      </c>
      <c r="F872" s="22" t="str">
        <f t="shared" si="169"/>
        <v>ד כסיפה</v>
      </c>
      <c r="G872" s="35" t="s">
        <v>11077</v>
      </c>
      <c r="H872" s="36"/>
      <c r="I872" s="25" t="str">
        <f t="shared" si="170"/>
        <v xml:space="preserve">כסיפה </v>
      </c>
      <c r="J872" s="37">
        <v>5182</v>
      </c>
      <c r="K872" s="38">
        <v>5182</v>
      </c>
      <c r="L872" s="39">
        <v>0.13160941721343111</v>
      </c>
      <c r="M872" s="40">
        <v>682</v>
      </c>
      <c r="N872" s="41">
        <v>0.13160941721343111</v>
      </c>
      <c r="O872" s="42">
        <v>682</v>
      </c>
      <c r="P872" s="7">
        <f>VLOOKUP(C872,'ריכוז נתונים'!$B$3:$C$189,2)</f>
        <v>11</v>
      </c>
      <c r="Q872" s="47" t="b">
        <f t="shared" si="171"/>
        <v>1</v>
      </c>
      <c r="R872" s="7">
        <f t="shared" si="172"/>
        <v>1.4</v>
      </c>
      <c r="S872" s="47">
        <f t="shared" si="173"/>
        <v>471</v>
      </c>
      <c r="T872" s="7">
        <f t="shared" si="174"/>
        <v>10.9</v>
      </c>
      <c r="U872" s="7" t="str">
        <f t="shared" si="175"/>
        <v>Gap</v>
      </c>
      <c r="V872" s="7">
        <f>IF(ISERROR(IF(INDEX(rosh!$O$4:$P$710,MATCH(I872,rosh!$O$4:$O$710,0),2)="Mayor",1,)),0,IF(INDEX(rosh!$O$4:$P$710,MATCH(I872,rosh!$O$4:$O$710,0),2)="Mayor",1,))</f>
        <v>0</v>
      </c>
      <c r="W872" s="7" t="str">
        <f t="shared" si="176"/>
        <v>TRUE כסיפה</v>
      </c>
      <c r="X872" s="84">
        <f t="shared" si="181"/>
        <v>5182</v>
      </c>
      <c r="Y872" s="7">
        <f t="shared" si="177"/>
        <v>1</v>
      </c>
      <c r="Z872" s="7">
        <f t="shared" si="178"/>
        <v>10</v>
      </c>
      <c r="AA872" s="7" t="str">
        <f t="shared" si="179"/>
        <v>Gap</v>
      </c>
      <c r="AB872" s="7">
        <f t="shared" si="180"/>
        <v>1</v>
      </c>
    </row>
    <row r="873" spans="2:28" ht="15" thickTop="1" thickBot="1">
      <c r="B873" s="31">
        <v>1059</v>
      </c>
      <c r="C873" s="32" t="s">
        <v>11036</v>
      </c>
      <c r="D873" s="33">
        <v>6765</v>
      </c>
      <c r="E873" s="34" t="s">
        <v>2502</v>
      </c>
      <c r="F873" s="22" t="str">
        <f t="shared" si="169"/>
        <v>כן כסיפה</v>
      </c>
      <c r="G873" s="35" t="s">
        <v>11069</v>
      </c>
      <c r="H873" s="36"/>
      <c r="I873" s="25" t="str">
        <f t="shared" si="170"/>
        <v xml:space="preserve">כסיפה </v>
      </c>
      <c r="J873" s="37">
        <v>5182</v>
      </c>
      <c r="K873" s="38">
        <v>5182</v>
      </c>
      <c r="L873" s="39">
        <v>0.10343496719413355</v>
      </c>
      <c r="M873" s="40">
        <v>536</v>
      </c>
      <c r="N873" s="41">
        <v>0.10343496719413355</v>
      </c>
      <c r="O873" s="42">
        <v>536</v>
      </c>
      <c r="P873" s="7">
        <f>VLOOKUP(C873,'ריכוז נתונים'!$B$3:$C$189,2)</f>
        <v>11</v>
      </c>
      <c r="Q873" s="47" t="b">
        <f t="shared" si="171"/>
        <v>1</v>
      </c>
      <c r="R873" s="7">
        <f t="shared" si="172"/>
        <v>1.1000000000000001</v>
      </c>
      <c r="S873" s="47">
        <f t="shared" si="173"/>
        <v>471</v>
      </c>
      <c r="T873" s="7">
        <f t="shared" si="174"/>
        <v>10.9</v>
      </c>
      <c r="U873" s="7" t="str">
        <f t="shared" si="175"/>
        <v>Gap</v>
      </c>
      <c r="V873" s="7">
        <f>IF(ISERROR(IF(INDEX(rosh!$O$4:$P$710,MATCH(I873,rosh!$O$4:$O$710,0),2)="Mayor",1,)),0,IF(INDEX(rosh!$O$4:$P$710,MATCH(I873,rosh!$O$4:$O$710,0),2)="Mayor",1,))</f>
        <v>0</v>
      </c>
      <c r="W873" s="7" t="str">
        <f t="shared" si="176"/>
        <v>TRUE כסיפה</v>
      </c>
      <c r="X873" s="84">
        <f t="shared" si="181"/>
        <v>5182</v>
      </c>
      <c r="Y873" s="7">
        <f t="shared" si="177"/>
        <v>1</v>
      </c>
      <c r="Z873" s="7">
        <f t="shared" si="178"/>
        <v>10</v>
      </c>
      <c r="AA873" s="7" t="str">
        <f t="shared" si="179"/>
        <v>Gap</v>
      </c>
      <c r="AB873" s="7">
        <f t="shared" si="180"/>
        <v>1</v>
      </c>
    </row>
    <row r="874" spans="2:28" ht="15" thickTop="1" thickBot="1">
      <c r="B874" s="31">
        <v>1059</v>
      </c>
      <c r="C874" s="32" t="s">
        <v>11036</v>
      </c>
      <c r="D874" s="33">
        <v>6765</v>
      </c>
      <c r="E874" s="34" t="s">
        <v>339</v>
      </c>
      <c r="F874" s="22" t="str">
        <f t="shared" si="169"/>
        <v>ץ כסיפה</v>
      </c>
      <c r="G874" s="35" t="s">
        <v>11047</v>
      </c>
      <c r="H874" s="36"/>
      <c r="I874" s="25" t="str">
        <f t="shared" si="170"/>
        <v xml:space="preserve">כסיפה </v>
      </c>
      <c r="J874" s="37">
        <v>5182</v>
      </c>
      <c r="K874" s="38">
        <v>5182</v>
      </c>
      <c r="L874" s="39">
        <v>9.7838672327286769E-2</v>
      </c>
      <c r="M874" s="40">
        <v>507</v>
      </c>
      <c r="N874" s="41">
        <v>9.7838672327286769E-2</v>
      </c>
      <c r="O874" s="42">
        <v>507.00000000000006</v>
      </c>
      <c r="P874" s="7">
        <f>VLOOKUP(C874,'ריכוז נתונים'!$B$3:$C$189,2)</f>
        <v>11</v>
      </c>
      <c r="Q874" s="47" t="b">
        <f t="shared" si="171"/>
        <v>1</v>
      </c>
      <c r="R874" s="7">
        <f t="shared" si="172"/>
        <v>1.1000000000000001</v>
      </c>
      <c r="S874" s="47">
        <f t="shared" si="173"/>
        <v>471</v>
      </c>
      <c r="T874" s="7">
        <f t="shared" si="174"/>
        <v>10.9</v>
      </c>
      <c r="U874" s="7" t="str">
        <f t="shared" si="175"/>
        <v>Gap</v>
      </c>
      <c r="V874" s="7">
        <f>IF(ISERROR(IF(INDEX(rosh!$O$4:$P$710,MATCH(I874,rosh!$O$4:$O$710,0),2)="Mayor",1,)),0,IF(INDEX(rosh!$O$4:$P$710,MATCH(I874,rosh!$O$4:$O$710,0),2)="Mayor",1,))</f>
        <v>0</v>
      </c>
      <c r="W874" s="7" t="str">
        <f t="shared" si="176"/>
        <v>TRUE כסיפה</v>
      </c>
      <c r="X874" s="84">
        <f t="shared" si="181"/>
        <v>5182</v>
      </c>
      <c r="Y874" s="7">
        <f t="shared" si="177"/>
        <v>1</v>
      </c>
      <c r="Z874" s="7">
        <f t="shared" si="178"/>
        <v>10</v>
      </c>
      <c r="AA874" s="7" t="str">
        <f t="shared" si="179"/>
        <v>Gap</v>
      </c>
      <c r="AB874" s="7">
        <f t="shared" si="180"/>
        <v>1</v>
      </c>
    </row>
    <row r="875" spans="2:28" ht="15" thickTop="1" thickBot="1">
      <c r="B875" s="31">
        <v>1059</v>
      </c>
      <c r="C875" s="32" t="s">
        <v>11036</v>
      </c>
      <c r="D875" s="33">
        <v>6765</v>
      </c>
      <c r="E875" s="34" t="s">
        <v>70</v>
      </c>
      <c r="F875" s="22" t="str">
        <f t="shared" si="169"/>
        <v>א כסיפה</v>
      </c>
      <c r="G875" s="35" t="s">
        <v>4598</v>
      </c>
      <c r="H875" s="36"/>
      <c r="I875" s="25" t="str">
        <f t="shared" si="170"/>
        <v xml:space="preserve">כסיפה </v>
      </c>
      <c r="J875" s="37">
        <v>5182</v>
      </c>
      <c r="K875" s="38">
        <v>5182</v>
      </c>
      <c r="L875" s="39">
        <v>8.5874179853338478E-2</v>
      </c>
      <c r="M875" s="40">
        <v>445</v>
      </c>
      <c r="N875" s="41">
        <v>8.5874179853338478E-2</v>
      </c>
      <c r="O875" s="42">
        <v>445</v>
      </c>
      <c r="P875" s="7">
        <f>VLOOKUP(C875,'ריכוז נתונים'!$B$3:$C$189,2)</f>
        <v>11</v>
      </c>
      <c r="Q875" s="47" t="b">
        <f t="shared" si="171"/>
        <v>1</v>
      </c>
      <c r="R875" s="7">
        <f t="shared" si="172"/>
        <v>0.9</v>
      </c>
      <c r="S875" s="47">
        <f t="shared" si="173"/>
        <v>471</v>
      </c>
      <c r="T875" s="7">
        <f t="shared" si="174"/>
        <v>10.9</v>
      </c>
      <c r="U875" s="7" t="str">
        <f t="shared" si="175"/>
        <v>Gap</v>
      </c>
      <c r="V875" s="7">
        <f>IF(ISERROR(IF(INDEX(rosh!$O$4:$P$710,MATCH(I875,rosh!$O$4:$O$710,0),2)="Mayor",1,)),0,IF(INDEX(rosh!$O$4:$P$710,MATCH(I875,rosh!$O$4:$O$710,0),2)="Mayor",1,))</f>
        <v>0</v>
      </c>
      <c r="W875" s="7" t="str">
        <f t="shared" si="176"/>
        <v>TRUE כסיפה</v>
      </c>
      <c r="X875" s="84">
        <f t="shared" si="181"/>
        <v>5182</v>
      </c>
      <c r="Y875" s="7">
        <f t="shared" si="177"/>
        <v>1</v>
      </c>
      <c r="Z875" s="7">
        <f t="shared" si="178"/>
        <v>10</v>
      </c>
      <c r="AA875" s="7" t="str">
        <f t="shared" si="179"/>
        <v>Gap</v>
      </c>
      <c r="AB875" s="7">
        <f t="shared" si="180"/>
        <v>1</v>
      </c>
    </row>
    <row r="876" spans="2:28" ht="15" thickTop="1" thickBot="1">
      <c r="B876" s="31">
        <v>1059</v>
      </c>
      <c r="C876" s="32" t="s">
        <v>11036</v>
      </c>
      <c r="D876" s="33">
        <v>6765</v>
      </c>
      <c r="E876" s="34" t="s">
        <v>1059</v>
      </c>
      <c r="F876" s="22" t="str">
        <f t="shared" si="169"/>
        <v>ע כסיפה</v>
      </c>
      <c r="G876" s="35" t="s">
        <v>8277</v>
      </c>
      <c r="H876" s="36"/>
      <c r="I876" s="25" t="str">
        <f t="shared" si="170"/>
        <v xml:space="preserve">כסיפה </v>
      </c>
      <c r="J876" s="37">
        <v>5182</v>
      </c>
      <c r="K876" s="38">
        <v>5182</v>
      </c>
      <c r="L876" s="39">
        <v>0</v>
      </c>
      <c r="M876" s="40"/>
      <c r="N876" s="41">
        <v>0</v>
      </c>
      <c r="O876" s="42">
        <v>0</v>
      </c>
      <c r="P876" s="7">
        <f>VLOOKUP(C876,'ריכוז נתונים'!$B$3:$C$189,2)</f>
        <v>11</v>
      </c>
      <c r="Q876" s="47" t="b">
        <f t="shared" si="171"/>
        <v>0</v>
      </c>
      <c r="R876" s="7">
        <f t="shared" si="172"/>
        <v>0</v>
      </c>
      <c r="S876" s="47">
        <f t="shared" si="173"/>
        <v>471</v>
      </c>
      <c r="T876" s="7">
        <f t="shared" si="174"/>
        <v>10.9</v>
      </c>
      <c r="U876" s="7" t="str">
        <f t="shared" si="175"/>
        <v>Gap</v>
      </c>
      <c r="V876" s="7">
        <f>IF(ISERROR(IF(INDEX(rosh!$O$4:$P$710,MATCH(I876,rosh!$O$4:$O$710,0),2)="Mayor",1,)),0,IF(INDEX(rosh!$O$4:$P$710,MATCH(I876,rosh!$O$4:$O$710,0),2)="Mayor",1,))</f>
        <v>0</v>
      </c>
      <c r="W876" s="7" t="str">
        <f t="shared" si="176"/>
        <v>FALSE כסיפה</v>
      </c>
      <c r="X876" s="84">
        <f t="shared" si="181"/>
        <v>0</v>
      </c>
      <c r="Y876" s="7">
        <f t="shared" si="177"/>
        <v>0</v>
      </c>
      <c r="Z876" s="7">
        <f t="shared" si="178"/>
        <v>10</v>
      </c>
      <c r="AA876" s="7" t="str">
        <f t="shared" si="179"/>
        <v>Gap</v>
      </c>
      <c r="AB876" s="7">
        <f t="shared" si="180"/>
        <v>0</v>
      </c>
    </row>
    <row r="877" spans="2:28" ht="15" thickTop="1" thickBot="1">
      <c r="B877" s="31">
        <v>1059</v>
      </c>
      <c r="C877" s="32" t="s">
        <v>11036</v>
      </c>
      <c r="D877" s="33">
        <v>6765</v>
      </c>
      <c r="E877" s="34" t="s">
        <v>364</v>
      </c>
      <c r="F877" s="22" t="str">
        <f t="shared" si="169"/>
        <v>ף כסיפה</v>
      </c>
      <c r="G877" s="35" t="s">
        <v>4657</v>
      </c>
      <c r="H877" s="36"/>
      <c r="I877" s="25" t="str">
        <f t="shared" si="170"/>
        <v xml:space="preserve">כסיפה </v>
      </c>
      <c r="J877" s="37">
        <v>5182</v>
      </c>
      <c r="K877" s="38">
        <v>5182</v>
      </c>
      <c r="L877" s="39">
        <v>0</v>
      </c>
      <c r="M877" s="40"/>
      <c r="N877" s="41">
        <v>0</v>
      </c>
      <c r="O877" s="42">
        <v>0</v>
      </c>
      <c r="P877" s="7">
        <f>VLOOKUP(C877,'ריכוז נתונים'!$B$3:$C$189,2)</f>
        <v>11</v>
      </c>
      <c r="Q877" s="47" t="b">
        <f t="shared" si="171"/>
        <v>0</v>
      </c>
      <c r="R877" s="7">
        <f t="shared" si="172"/>
        <v>0</v>
      </c>
      <c r="S877" s="47">
        <f t="shared" si="173"/>
        <v>471</v>
      </c>
      <c r="T877" s="7">
        <f t="shared" si="174"/>
        <v>10.9</v>
      </c>
      <c r="U877" s="7" t="str">
        <f t="shared" si="175"/>
        <v>Gap</v>
      </c>
      <c r="V877" s="7">
        <f>IF(ISERROR(IF(INDEX(rosh!$O$4:$P$710,MATCH(I877,rosh!$O$4:$O$710,0),2)="Mayor",1,)),0,IF(INDEX(rosh!$O$4:$P$710,MATCH(I877,rosh!$O$4:$O$710,0),2)="Mayor",1,))</f>
        <v>0</v>
      </c>
      <c r="W877" s="7" t="str">
        <f t="shared" si="176"/>
        <v>FALSE כסיפה</v>
      </c>
      <c r="X877" s="84">
        <f t="shared" si="181"/>
        <v>0</v>
      </c>
      <c r="Y877" s="7">
        <f t="shared" si="177"/>
        <v>0</v>
      </c>
      <c r="Z877" s="7">
        <f t="shared" si="178"/>
        <v>10</v>
      </c>
      <c r="AA877" s="7" t="str">
        <f t="shared" si="179"/>
        <v>Gap</v>
      </c>
      <c r="AB877" s="7">
        <f t="shared" si="180"/>
        <v>0</v>
      </c>
    </row>
    <row r="878" spans="2:28" ht="15" thickTop="1" thickBot="1">
      <c r="B878" s="31">
        <v>1296</v>
      </c>
      <c r="C878" s="32" t="s">
        <v>10988</v>
      </c>
      <c r="D878" s="33">
        <v>4933</v>
      </c>
      <c r="E878" s="34" t="s">
        <v>1867</v>
      </c>
      <c r="F878" s="22" t="str">
        <f t="shared" si="169"/>
        <v>נא כסרא-סמיע</v>
      </c>
      <c r="G878" s="35" t="s">
        <v>5546</v>
      </c>
      <c r="H878" s="36"/>
      <c r="I878" s="25" t="str">
        <f t="shared" si="170"/>
        <v xml:space="preserve">כסרא-סמיע </v>
      </c>
      <c r="J878" s="37">
        <v>3872</v>
      </c>
      <c r="K878" s="38">
        <v>3872</v>
      </c>
      <c r="L878" s="39">
        <v>0.15650826446280991</v>
      </c>
      <c r="M878" s="40">
        <v>606</v>
      </c>
      <c r="N878" s="41">
        <v>0.15650826446280991</v>
      </c>
      <c r="O878" s="42">
        <v>606</v>
      </c>
      <c r="P878" s="7">
        <f>VLOOKUP(C878,'ריכוז נתונים'!$B$3:$C$189,2)</f>
        <v>9</v>
      </c>
      <c r="Q878" s="47" t="b">
        <f t="shared" si="171"/>
        <v>1</v>
      </c>
      <c r="R878" s="7">
        <f t="shared" si="172"/>
        <v>1.4</v>
      </c>
      <c r="S878" s="47">
        <f t="shared" si="173"/>
        <v>430</v>
      </c>
      <c r="T878" s="7">
        <f t="shared" si="174"/>
        <v>8.9</v>
      </c>
      <c r="U878" s="7" t="str">
        <f t="shared" si="175"/>
        <v>Gap</v>
      </c>
      <c r="V878" s="7">
        <f>IF(ISERROR(IF(INDEX(rosh!$O$4:$P$710,MATCH(I878,rosh!$O$4:$O$710,0),2)="Mayor",1,)),0,IF(INDEX(rosh!$O$4:$P$710,MATCH(I878,rosh!$O$4:$O$710,0),2)="Mayor",1,))</f>
        <v>0</v>
      </c>
      <c r="W878" s="7" t="str">
        <f t="shared" si="176"/>
        <v>TRUE כסרא-סמיע</v>
      </c>
      <c r="X878" s="84">
        <f t="shared" si="181"/>
        <v>3872</v>
      </c>
      <c r="Y878" s="7">
        <f t="shared" si="177"/>
        <v>1</v>
      </c>
      <c r="Z878" s="7">
        <f t="shared" si="178"/>
        <v>8</v>
      </c>
      <c r="AA878" s="7" t="str">
        <f t="shared" si="179"/>
        <v>Gap</v>
      </c>
      <c r="AB878" s="7">
        <f t="shared" si="180"/>
        <v>1</v>
      </c>
    </row>
    <row r="879" spans="2:28" ht="15" thickTop="1" thickBot="1">
      <c r="B879" s="31">
        <v>1296</v>
      </c>
      <c r="C879" s="32" t="s">
        <v>10988</v>
      </c>
      <c r="D879" s="33">
        <v>4933</v>
      </c>
      <c r="E879" s="34" t="s">
        <v>10909</v>
      </c>
      <c r="F879" s="22" t="str">
        <f t="shared" si="169"/>
        <v>מן כסרא-סמיע</v>
      </c>
      <c r="G879" s="35" t="s">
        <v>11012</v>
      </c>
      <c r="H879" s="36"/>
      <c r="I879" s="25" t="str">
        <f t="shared" si="170"/>
        <v xml:space="preserve">כסרא-סמיע </v>
      </c>
      <c r="J879" s="37">
        <v>3872</v>
      </c>
      <c r="K879" s="38">
        <v>3872</v>
      </c>
      <c r="L879" s="39">
        <v>0.13558884297520662</v>
      </c>
      <c r="M879" s="40">
        <v>525</v>
      </c>
      <c r="N879" s="41">
        <v>0.13558884297520662</v>
      </c>
      <c r="O879" s="42">
        <v>525</v>
      </c>
      <c r="P879" s="7">
        <f>VLOOKUP(C879,'ריכוז נתונים'!$B$3:$C$189,2)</f>
        <v>9</v>
      </c>
      <c r="Q879" s="47" t="b">
        <f t="shared" si="171"/>
        <v>1</v>
      </c>
      <c r="R879" s="7">
        <f t="shared" si="172"/>
        <v>1.2</v>
      </c>
      <c r="S879" s="47">
        <f t="shared" si="173"/>
        <v>430</v>
      </c>
      <c r="T879" s="7">
        <f t="shared" si="174"/>
        <v>8.9</v>
      </c>
      <c r="U879" s="7" t="str">
        <f t="shared" si="175"/>
        <v>Gap</v>
      </c>
      <c r="V879" s="7">
        <f>IF(ISERROR(IF(INDEX(rosh!$O$4:$P$710,MATCH(I879,rosh!$O$4:$O$710,0),2)="Mayor",1,)),0,IF(INDEX(rosh!$O$4:$P$710,MATCH(I879,rosh!$O$4:$O$710,0),2)="Mayor",1,))</f>
        <v>0</v>
      </c>
      <c r="W879" s="7" t="str">
        <f t="shared" si="176"/>
        <v>TRUE כסרא-סמיע</v>
      </c>
      <c r="X879" s="84">
        <f t="shared" si="181"/>
        <v>3872</v>
      </c>
      <c r="Y879" s="7">
        <f t="shared" si="177"/>
        <v>1</v>
      </c>
      <c r="Z879" s="7">
        <f t="shared" si="178"/>
        <v>8</v>
      </c>
      <c r="AA879" s="7" t="str">
        <f t="shared" si="179"/>
        <v>Gap</v>
      </c>
      <c r="AB879" s="7">
        <f t="shared" si="180"/>
        <v>1</v>
      </c>
    </row>
    <row r="880" spans="2:28" ht="15" thickTop="1" thickBot="1">
      <c r="B880" s="31">
        <v>1296</v>
      </c>
      <c r="C880" s="32" t="s">
        <v>10988</v>
      </c>
      <c r="D880" s="33">
        <v>4933</v>
      </c>
      <c r="E880" s="34" t="s">
        <v>259</v>
      </c>
      <c r="F880" s="22" t="str">
        <f t="shared" si="169"/>
        <v>ק כסרא-סמיע</v>
      </c>
      <c r="G880" s="35" t="s">
        <v>10987</v>
      </c>
      <c r="H880" s="36"/>
      <c r="I880" s="25" t="str">
        <f t="shared" si="170"/>
        <v xml:space="preserve">כסרא-סמיע </v>
      </c>
      <c r="J880" s="37">
        <v>3872</v>
      </c>
      <c r="K880" s="38">
        <v>3872</v>
      </c>
      <c r="L880" s="39">
        <v>0.13145661157024793</v>
      </c>
      <c r="M880" s="40">
        <v>509</v>
      </c>
      <c r="N880" s="41">
        <v>0.13145661157024793</v>
      </c>
      <c r="O880" s="42">
        <v>509</v>
      </c>
      <c r="P880" s="7">
        <f>VLOOKUP(C880,'ריכוז נתונים'!$B$3:$C$189,2)</f>
        <v>9</v>
      </c>
      <c r="Q880" s="47" t="b">
        <f t="shared" si="171"/>
        <v>1</v>
      </c>
      <c r="R880" s="7">
        <f t="shared" si="172"/>
        <v>1.2</v>
      </c>
      <c r="S880" s="47">
        <f t="shared" si="173"/>
        <v>430</v>
      </c>
      <c r="T880" s="7">
        <f t="shared" si="174"/>
        <v>8.9</v>
      </c>
      <c r="U880" s="7" t="str">
        <f t="shared" si="175"/>
        <v>Gap</v>
      </c>
      <c r="V880" s="7">
        <f>IF(ISERROR(IF(INDEX(rosh!$O$4:$P$710,MATCH(I880,rosh!$O$4:$O$710,0),2)="Mayor",1,)),0,IF(INDEX(rosh!$O$4:$P$710,MATCH(I880,rosh!$O$4:$O$710,0),2)="Mayor",1,))</f>
        <v>0</v>
      </c>
      <c r="W880" s="7" t="str">
        <f t="shared" si="176"/>
        <v>TRUE כסרא-סמיע</v>
      </c>
      <c r="X880" s="84">
        <f t="shared" si="181"/>
        <v>3872</v>
      </c>
      <c r="Y880" s="7">
        <f t="shared" si="177"/>
        <v>1</v>
      </c>
      <c r="Z880" s="7">
        <f t="shared" si="178"/>
        <v>8</v>
      </c>
      <c r="AA880" s="7" t="str">
        <f t="shared" si="179"/>
        <v>Gap</v>
      </c>
      <c r="AB880" s="7">
        <f t="shared" si="180"/>
        <v>1</v>
      </c>
    </row>
    <row r="881" spans="2:28" ht="15" thickTop="1" thickBot="1">
      <c r="B881" s="31">
        <v>1296</v>
      </c>
      <c r="C881" s="32" t="s">
        <v>10988</v>
      </c>
      <c r="D881" s="33">
        <v>4933</v>
      </c>
      <c r="E881" s="34" t="s">
        <v>364</v>
      </c>
      <c r="F881" s="22" t="str">
        <f t="shared" si="169"/>
        <v>ף כסרא-סמיע</v>
      </c>
      <c r="G881" s="35" t="s">
        <v>1318</v>
      </c>
      <c r="H881" s="36"/>
      <c r="I881" s="25" t="str">
        <f t="shared" si="170"/>
        <v xml:space="preserve">כסרא-סמיע </v>
      </c>
      <c r="J881" s="37">
        <v>3872</v>
      </c>
      <c r="K881" s="38">
        <v>3872</v>
      </c>
      <c r="L881" s="39">
        <v>0.12577479338842976</v>
      </c>
      <c r="M881" s="40">
        <v>487</v>
      </c>
      <c r="N881" s="41">
        <v>0.12577479338842976</v>
      </c>
      <c r="O881" s="42">
        <v>487</v>
      </c>
      <c r="P881" s="7">
        <f>VLOOKUP(C881,'ריכוז נתונים'!$B$3:$C$189,2)</f>
        <v>9</v>
      </c>
      <c r="Q881" s="47" t="b">
        <f t="shared" si="171"/>
        <v>1</v>
      </c>
      <c r="R881" s="7">
        <f t="shared" si="172"/>
        <v>1.1000000000000001</v>
      </c>
      <c r="S881" s="47">
        <f t="shared" si="173"/>
        <v>430</v>
      </c>
      <c r="T881" s="7">
        <f t="shared" si="174"/>
        <v>8.9</v>
      </c>
      <c r="U881" s="7" t="str">
        <f t="shared" si="175"/>
        <v>Gap</v>
      </c>
      <c r="V881" s="7">
        <f>IF(ISERROR(IF(INDEX(rosh!$O$4:$P$710,MATCH(I881,rosh!$O$4:$O$710,0),2)="Mayor",1,)),0,IF(INDEX(rosh!$O$4:$P$710,MATCH(I881,rosh!$O$4:$O$710,0),2)="Mayor",1,))</f>
        <v>0</v>
      </c>
      <c r="W881" s="7" t="str">
        <f t="shared" si="176"/>
        <v>TRUE כסרא-סמיע</v>
      </c>
      <c r="X881" s="84">
        <f t="shared" si="181"/>
        <v>3872</v>
      </c>
      <c r="Y881" s="7">
        <f t="shared" si="177"/>
        <v>1</v>
      </c>
      <c r="Z881" s="7">
        <f t="shared" si="178"/>
        <v>8</v>
      </c>
      <c r="AA881" s="7" t="str">
        <f t="shared" si="179"/>
        <v>Gap</v>
      </c>
      <c r="AB881" s="7">
        <f t="shared" si="180"/>
        <v>1</v>
      </c>
    </row>
    <row r="882" spans="2:28" ht="15" thickTop="1" thickBot="1">
      <c r="B882" s="31">
        <v>1296</v>
      </c>
      <c r="C882" s="32" t="s">
        <v>10988</v>
      </c>
      <c r="D882" s="33">
        <v>4933</v>
      </c>
      <c r="E882" s="34" t="s">
        <v>10994</v>
      </c>
      <c r="F882" s="22" t="str">
        <f t="shared" si="169"/>
        <v>צה כסרא-סמיע</v>
      </c>
      <c r="G882" s="35" t="s">
        <v>10993</v>
      </c>
      <c r="H882" s="36"/>
      <c r="I882" s="25" t="str">
        <f t="shared" si="170"/>
        <v xml:space="preserve">כסרא-סמיע </v>
      </c>
      <c r="J882" s="37">
        <v>3872</v>
      </c>
      <c r="K882" s="38">
        <v>3872</v>
      </c>
      <c r="L882" s="39">
        <v>0.12474173553719008</v>
      </c>
      <c r="M882" s="40">
        <v>483</v>
      </c>
      <c r="N882" s="41">
        <v>0.12474173553719008</v>
      </c>
      <c r="O882" s="42">
        <v>483</v>
      </c>
      <c r="P882" s="7">
        <f>VLOOKUP(C882,'ריכוז נתונים'!$B$3:$C$189,2)</f>
        <v>9</v>
      </c>
      <c r="Q882" s="47" t="b">
        <f t="shared" si="171"/>
        <v>1</v>
      </c>
      <c r="R882" s="7">
        <f t="shared" si="172"/>
        <v>1.1000000000000001</v>
      </c>
      <c r="S882" s="47">
        <f t="shared" si="173"/>
        <v>430</v>
      </c>
      <c r="T882" s="7">
        <f t="shared" si="174"/>
        <v>8.9</v>
      </c>
      <c r="U882" s="7" t="str">
        <f t="shared" si="175"/>
        <v>Gap</v>
      </c>
      <c r="V882" s="7">
        <f>IF(ISERROR(IF(INDEX(rosh!$O$4:$P$710,MATCH(I882,rosh!$O$4:$O$710,0),2)="Mayor",1,)),0,IF(INDEX(rosh!$O$4:$P$710,MATCH(I882,rosh!$O$4:$O$710,0),2)="Mayor",1,))</f>
        <v>0</v>
      </c>
      <c r="W882" s="7" t="str">
        <f t="shared" si="176"/>
        <v>TRUE כסרא-סמיע</v>
      </c>
      <c r="X882" s="84">
        <f t="shared" si="181"/>
        <v>3872</v>
      </c>
      <c r="Y882" s="7">
        <f t="shared" si="177"/>
        <v>1</v>
      </c>
      <c r="Z882" s="7">
        <f t="shared" si="178"/>
        <v>8</v>
      </c>
      <c r="AA882" s="7" t="str">
        <f t="shared" si="179"/>
        <v>Gap</v>
      </c>
      <c r="AB882" s="7">
        <f t="shared" si="180"/>
        <v>1</v>
      </c>
    </row>
    <row r="883" spans="2:28" ht="15" thickTop="1" thickBot="1">
      <c r="B883" s="31">
        <v>1296</v>
      </c>
      <c r="C883" s="32" t="s">
        <v>10988</v>
      </c>
      <c r="D883" s="33">
        <v>4933</v>
      </c>
      <c r="E883" s="34" t="s">
        <v>778</v>
      </c>
      <c r="F883" s="22" t="str">
        <f t="shared" si="169"/>
        <v>י כסרא-סמיע</v>
      </c>
      <c r="G883" s="35" t="s">
        <v>6824</v>
      </c>
      <c r="H883" s="36"/>
      <c r="I883" s="25" t="str">
        <f t="shared" si="170"/>
        <v xml:space="preserve">כסרא-סמיע </v>
      </c>
      <c r="J883" s="37">
        <v>3872</v>
      </c>
      <c r="K883" s="38">
        <v>3872</v>
      </c>
      <c r="L883" s="39">
        <v>0.11931818181818182</v>
      </c>
      <c r="M883" s="40">
        <v>462</v>
      </c>
      <c r="N883" s="41">
        <v>0.11931818181818182</v>
      </c>
      <c r="O883" s="42">
        <v>462</v>
      </c>
      <c r="P883" s="7">
        <f>VLOOKUP(C883,'ריכוז נתונים'!$B$3:$C$189,2)</f>
        <v>9</v>
      </c>
      <c r="Q883" s="47" t="b">
        <f t="shared" si="171"/>
        <v>1</v>
      </c>
      <c r="R883" s="7">
        <f t="shared" si="172"/>
        <v>1.1000000000000001</v>
      </c>
      <c r="S883" s="47">
        <f t="shared" si="173"/>
        <v>430</v>
      </c>
      <c r="T883" s="7">
        <f t="shared" si="174"/>
        <v>8.9</v>
      </c>
      <c r="U883" s="7" t="str">
        <f t="shared" si="175"/>
        <v>Gap</v>
      </c>
      <c r="V883" s="7">
        <f>IF(ISERROR(IF(INDEX(rosh!$O$4:$P$710,MATCH(I883,rosh!$O$4:$O$710,0),2)="Mayor",1,)),0,IF(INDEX(rosh!$O$4:$P$710,MATCH(I883,rosh!$O$4:$O$710,0),2)="Mayor",1,))</f>
        <v>0</v>
      </c>
      <c r="W883" s="7" t="str">
        <f t="shared" si="176"/>
        <v>TRUE כסרא-סמיע</v>
      </c>
      <c r="X883" s="84">
        <f t="shared" si="181"/>
        <v>3872</v>
      </c>
      <c r="Y883" s="7">
        <f t="shared" si="177"/>
        <v>1</v>
      </c>
      <c r="Z883" s="7">
        <f t="shared" si="178"/>
        <v>8</v>
      </c>
      <c r="AA883" s="7" t="str">
        <f t="shared" si="179"/>
        <v>Gap</v>
      </c>
      <c r="AB883" s="7">
        <f t="shared" si="180"/>
        <v>1</v>
      </c>
    </row>
    <row r="884" spans="2:28" ht="15" thickTop="1" thickBot="1">
      <c r="B884" s="31">
        <v>1296</v>
      </c>
      <c r="C884" s="32" t="s">
        <v>10988</v>
      </c>
      <c r="D884" s="33">
        <v>4933</v>
      </c>
      <c r="E884" s="34" t="s">
        <v>761</v>
      </c>
      <c r="F884" s="22" t="str">
        <f t="shared" si="169"/>
        <v>ך כסרא-סמיע</v>
      </c>
      <c r="G884" s="35" t="s">
        <v>11017</v>
      </c>
      <c r="H884" s="36"/>
      <c r="I884" s="25" t="str">
        <f t="shared" si="170"/>
        <v xml:space="preserve">כסרא-סמיע </v>
      </c>
      <c r="J884" s="37">
        <v>3872</v>
      </c>
      <c r="K884" s="38">
        <v>3872</v>
      </c>
      <c r="L884" s="39">
        <v>0.11286157024793389</v>
      </c>
      <c r="M884" s="40">
        <v>437</v>
      </c>
      <c r="N884" s="41">
        <v>0.11286157024793389</v>
      </c>
      <c r="O884" s="42">
        <v>437</v>
      </c>
      <c r="P884" s="7">
        <f>VLOOKUP(C884,'ריכוז נתונים'!$B$3:$C$189,2)</f>
        <v>9</v>
      </c>
      <c r="Q884" s="47" t="b">
        <f t="shared" si="171"/>
        <v>1</v>
      </c>
      <c r="R884" s="7">
        <f t="shared" si="172"/>
        <v>1</v>
      </c>
      <c r="S884" s="47">
        <f t="shared" si="173"/>
        <v>430</v>
      </c>
      <c r="T884" s="7">
        <f t="shared" si="174"/>
        <v>8.9</v>
      </c>
      <c r="U884" s="7" t="str">
        <f t="shared" si="175"/>
        <v>Gap</v>
      </c>
      <c r="V884" s="7">
        <f>IF(ISERROR(IF(INDEX(rosh!$O$4:$P$710,MATCH(I884,rosh!$O$4:$O$710,0),2)="Mayor",1,)),0,IF(INDEX(rosh!$O$4:$P$710,MATCH(I884,rosh!$O$4:$O$710,0),2)="Mayor",1,))</f>
        <v>0</v>
      </c>
      <c r="W884" s="7" t="str">
        <f t="shared" si="176"/>
        <v>TRUE כסרא-סמיע</v>
      </c>
      <c r="X884" s="84">
        <f t="shared" si="181"/>
        <v>3872</v>
      </c>
      <c r="Y884" s="7">
        <f t="shared" si="177"/>
        <v>1</v>
      </c>
      <c r="Z884" s="7">
        <f t="shared" si="178"/>
        <v>8</v>
      </c>
      <c r="AA884" s="7" t="str">
        <f t="shared" si="179"/>
        <v>Gap</v>
      </c>
      <c r="AB884" s="7">
        <f t="shared" si="180"/>
        <v>1</v>
      </c>
    </row>
    <row r="885" spans="2:28" ht="15" thickTop="1" thickBot="1">
      <c r="B885" s="31">
        <v>1296</v>
      </c>
      <c r="C885" s="32" t="s">
        <v>10988</v>
      </c>
      <c r="D885" s="33">
        <v>4933</v>
      </c>
      <c r="E885" s="34" t="s">
        <v>617</v>
      </c>
      <c r="F885" s="22" t="str">
        <f t="shared" si="169"/>
        <v>אמת כסרא-סמיע</v>
      </c>
      <c r="G885" s="35" t="s">
        <v>11026</v>
      </c>
      <c r="H885" s="36" t="s">
        <v>11033</v>
      </c>
      <c r="I885" s="25" t="str">
        <f t="shared" si="170"/>
        <v>כסרא-סמיע טרודי סלמאן</v>
      </c>
      <c r="J885" s="37">
        <v>3872</v>
      </c>
      <c r="K885" s="38">
        <v>3872</v>
      </c>
      <c r="L885" s="39">
        <v>9.375E-2</v>
      </c>
      <c r="M885" s="40">
        <v>363</v>
      </c>
      <c r="N885" s="41">
        <v>9.375E-2</v>
      </c>
      <c r="O885" s="42">
        <v>363</v>
      </c>
      <c r="P885" s="7">
        <f>VLOOKUP(C885,'ריכוז נתונים'!$B$3:$C$189,2)</f>
        <v>9</v>
      </c>
      <c r="Q885" s="47" t="b">
        <f t="shared" si="171"/>
        <v>1</v>
      </c>
      <c r="R885" s="7">
        <f t="shared" si="172"/>
        <v>0.8</v>
      </c>
      <c r="S885" s="47">
        <f t="shared" si="173"/>
        <v>430</v>
      </c>
      <c r="T885" s="7">
        <f t="shared" si="174"/>
        <v>8.9</v>
      </c>
      <c r="U885" s="7" t="str">
        <f t="shared" si="175"/>
        <v>Gap</v>
      </c>
      <c r="V885" s="7">
        <f>IF(ISERROR(IF(INDEX(rosh!$O$4:$P$710,MATCH(I885,rosh!$O$4:$O$710,0),2)="Mayor",1,)),0,IF(INDEX(rosh!$O$4:$P$710,MATCH(I885,rosh!$O$4:$O$710,0),2)="Mayor",1,))</f>
        <v>0</v>
      </c>
      <c r="W885" s="7" t="str">
        <f t="shared" si="176"/>
        <v>TRUE כסרא-סמיע</v>
      </c>
      <c r="X885" s="84">
        <f t="shared" si="181"/>
        <v>3872</v>
      </c>
      <c r="Y885" s="7">
        <f t="shared" si="177"/>
        <v>1</v>
      </c>
      <c r="Z885" s="7">
        <f t="shared" si="178"/>
        <v>8</v>
      </c>
      <c r="AA885" s="7" t="str">
        <f t="shared" si="179"/>
        <v>Gap</v>
      </c>
      <c r="AB885" s="7">
        <f t="shared" si="180"/>
        <v>1</v>
      </c>
    </row>
    <row r="886" spans="2:28" ht="15" thickTop="1" thickBot="1">
      <c r="B886" s="31">
        <v>1296</v>
      </c>
      <c r="C886" s="32" t="s">
        <v>10988</v>
      </c>
      <c r="D886" s="33">
        <v>4933</v>
      </c>
      <c r="E886" s="34" t="s">
        <v>339</v>
      </c>
      <c r="F886" s="22" t="str">
        <f t="shared" si="169"/>
        <v>ץ כסרא-סמיע</v>
      </c>
      <c r="G886" s="35" t="s">
        <v>4610</v>
      </c>
      <c r="H886" s="36" t="s">
        <v>10999</v>
      </c>
      <c r="I886" s="25" t="str">
        <f t="shared" si="170"/>
        <v>כסרא-סמיע אסעד נביה</v>
      </c>
      <c r="J886" s="37">
        <v>3872</v>
      </c>
      <c r="K886" s="38">
        <v>3872</v>
      </c>
      <c r="L886" s="39">
        <v>0</v>
      </c>
      <c r="M886" s="40"/>
      <c r="N886" s="41">
        <v>0</v>
      </c>
      <c r="O886" s="42">
        <v>0</v>
      </c>
      <c r="P886" s="7">
        <f>VLOOKUP(C886,'ריכוז נתונים'!$B$3:$C$189,2)</f>
        <v>9</v>
      </c>
      <c r="Q886" s="47" t="b">
        <f t="shared" si="171"/>
        <v>0</v>
      </c>
      <c r="R886" s="7">
        <f t="shared" si="172"/>
        <v>0</v>
      </c>
      <c r="S886" s="47">
        <f t="shared" si="173"/>
        <v>430</v>
      </c>
      <c r="T886" s="7">
        <f t="shared" si="174"/>
        <v>8.9</v>
      </c>
      <c r="U886" s="7" t="str">
        <f t="shared" si="175"/>
        <v>Gap</v>
      </c>
      <c r="V886" s="7">
        <f>IF(ISERROR(IF(INDEX(rosh!$O$4:$P$710,MATCH(I886,rosh!$O$4:$O$710,0),2)="Mayor",1,)),0,IF(INDEX(rosh!$O$4:$P$710,MATCH(I886,rosh!$O$4:$O$710,0),2)="Mayor",1,))</f>
        <v>1</v>
      </c>
      <c r="W886" s="7" t="str">
        <f t="shared" si="176"/>
        <v>FALSE כסרא-סמיע</v>
      </c>
      <c r="X886" s="84">
        <f t="shared" si="181"/>
        <v>0</v>
      </c>
      <c r="Y886" s="7">
        <f t="shared" si="177"/>
        <v>0</v>
      </c>
      <c r="Z886" s="7">
        <f t="shared" si="178"/>
        <v>8</v>
      </c>
      <c r="AA886" s="7" t="str">
        <f t="shared" si="179"/>
        <v>Gap</v>
      </c>
      <c r="AB886" s="7">
        <f t="shared" si="180"/>
        <v>1</v>
      </c>
    </row>
    <row r="887" spans="2:28" ht="15" thickTop="1" thickBot="1">
      <c r="B887" s="31">
        <v>978</v>
      </c>
      <c r="C887" s="32" t="s">
        <v>10936</v>
      </c>
      <c r="D887" s="33">
        <v>3086</v>
      </c>
      <c r="E887" s="34" t="s">
        <v>658</v>
      </c>
      <c r="F887" s="22" t="str">
        <f t="shared" si="169"/>
        <v>קנ כעביה-טבאש-חג'אג'רה</v>
      </c>
      <c r="G887" s="35" t="s">
        <v>10935</v>
      </c>
      <c r="H887" s="36"/>
      <c r="I887" s="25" t="str">
        <f t="shared" si="170"/>
        <v xml:space="preserve">כעביה-טבאש-חג'אג'רה </v>
      </c>
      <c r="J887" s="37">
        <v>2753</v>
      </c>
      <c r="K887" s="38">
        <v>2753</v>
      </c>
      <c r="L887" s="39">
        <v>0.25572103160188886</v>
      </c>
      <c r="M887" s="40">
        <v>704</v>
      </c>
      <c r="N887" s="41">
        <v>0.25572103160188886</v>
      </c>
      <c r="O887" s="42">
        <v>704</v>
      </c>
      <c r="P887" s="7">
        <f>VLOOKUP(C887,'ריכוז נתונים'!$B$3:$C$189,2)</f>
        <v>9</v>
      </c>
      <c r="Q887" s="47" t="b">
        <f t="shared" si="171"/>
        <v>1</v>
      </c>
      <c r="R887" s="7">
        <f t="shared" si="172"/>
        <v>2.2999999999999998</v>
      </c>
      <c r="S887" s="47">
        <f t="shared" si="173"/>
        <v>306</v>
      </c>
      <c r="T887" s="7">
        <f t="shared" si="174"/>
        <v>9</v>
      </c>
      <c r="U887" s="7" t="str">
        <f t="shared" si="175"/>
        <v/>
      </c>
      <c r="V887" s="7">
        <f>IF(ISERROR(IF(INDEX(rosh!$O$4:$P$710,MATCH(I887,rosh!$O$4:$O$710,0),2)="Mayor",1,)),0,IF(INDEX(rosh!$O$4:$P$710,MATCH(I887,rosh!$O$4:$O$710,0),2)="Mayor",1,))</f>
        <v>0</v>
      </c>
      <c r="W887" s="7" t="str">
        <f t="shared" si="176"/>
        <v>TRUE כעביה-טבאש-חג'אג'רה</v>
      </c>
      <c r="X887" s="84">
        <f t="shared" si="181"/>
        <v>2743</v>
      </c>
      <c r="Y887" s="7">
        <f t="shared" si="177"/>
        <v>2</v>
      </c>
      <c r="Z887" s="7">
        <f t="shared" si="178"/>
        <v>9</v>
      </c>
      <c r="AA887" s="7" t="str">
        <f t="shared" si="179"/>
        <v/>
      </c>
      <c r="AB887" s="7">
        <f t="shared" si="180"/>
        <v>2</v>
      </c>
    </row>
    <row r="888" spans="2:28" ht="15" thickTop="1" thickBot="1">
      <c r="B888" s="31">
        <v>978</v>
      </c>
      <c r="C888" s="32" t="s">
        <v>10936</v>
      </c>
      <c r="D888" s="33">
        <v>3086</v>
      </c>
      <c r="E888" s="34" t="s">
        <v>87</v>
      </c>
      <c r="F888" s="22" t="str">
        <f t="shared" si="169"/>
        <v>נ כעביה-טבאש-חג'אג'רה</v>
      </c>
      <c r="G888" s="35" t="s">
        <v>10972</v>
      </c>
      <c r="H888" s="36"/>
      <c r="I888" s="25" t="str">
        <f t="shared" si="170"/>
        <v xml:space="preserve">כעביה-טבאש-חג'אג'רה </v>
      </c>
      <c r="J888" s="37">
        <v>2753</v>
      </c>
      <c r="K888" s="38">
        <v>2753</v>
      </c>
      <c r="L888" s="39">
        <v>0.21213221939702143</v>
      </c>
      <c r="M888" s="40">
        <v>584</v>
      </c>
      <c r="N888" s="41">
        <v>0.21213221939702143</v>
      </c>
      <c r="O888" s="42">
        <v>584</v>
      </c>
      <c r="P888" s="7">
        <f>VLOOKUP(C888,'ריכוז נתונים'!$B$3:$C$189,2)</f>
        <v>9</v>
      </c>
      <c r="Q888" s="47" t="b">
        <f t="shared" si="171"/>
        <v>1</v>
      </c>
      <c r="R888" s="7">
        <f t="shared" si="172"/>
        <v>1.9</v>
      </c>
      <c r="S888" s="47">
        <f t="shared" si="173"/>
        <v>306</v>
      </c>
      <c r="T888" s="7">
        <f t="shared" si="174"/>
        <v>9</v>
      </c>
      <c r="U888" s="7" t="str">
        <f t="shared" si="175"/>
        <v/>
      </c>
      <c r="V888" s="7">
        <f>IF(ISERROR(IF(INDEX(rosh!$O$4:$P$710,MATCH(I888,rosh!$O$4:$O$710,0),2)="Mayor",1,)),0,IF(INDEX(rosh!$O$4:$P$710,MATCH(I888,rosh!$O$4:$O$710,0),2)="Mayor",1,))</f>
        <v>0</v>
      </c>
      <c r="W888" s="7" t="str">
        <f t="shared" si="176"/>
        <v>TRUE כעביה-טבאש-חג'אג'רה</v>
      </c>
      <c r="X888" s="84">
        <f t="shared" si="181"/>
        <v>2743</v>
      </c>
      <c r="Y888" s="7">
        <f t="shared" si="177"/>
        <v>2</v>
      </c>
      <c r="Z888" s="7">
        <f t="shared" si="178"/>
        <v>9</v>
      </c>
      <c r="AA888" s="7" t="str">
        <f t="shared" si="179"/>
        <v/>
      </c>
      <c r="AB888" s="7">
        <f t="shared" si="180"/>
        <v>2</v>
      </c>
    </row>
    <row r="889" spans="2:28" ht="15" thickTop="1" thickBot="1">
      <c r="B889" s="31">
        <v>978</v>
      </c>
      <c r="C889" s="32" t="s">
        <v>10936</v>
      </c>
      <c r="D889" s="33">
        <v>3086</v>
      </c>
      <c r="E889" s="34" t="s">
        <v>783</v>
      </c>
      <c r="F889" s="22" t="str">
        <f t="shared" si="169"/>
        <v>חק כעביה-טבאש-חג'אג'רה</v>
      </c>
      <c r="G889" s="35" t="s">
        <v>10979</v>
      </c>
      <c r="H889" s="36"/>
      <c r="I889" s="25" t="str">
        <f t="shared" si="170"/>
        <v xml:space="preserve">כעביה-טבאש-חג'אג'רה </v>
      </c>
      <c r="J889" s="37">
        <v>2753</v>
      </c>
      <c r="K889" s="38">
        <v>2753</v>
      </c>
      <c r="L889" s="39">
        <v>0.1874318924809299</v>
      </c>
      <c r="M889" s="40">
        <v>516</v>
      </c>
      <c r="N889" s="41">
        <v>0.1874318924809299</v>
      </c>
      <c r="O889" s="42">
        <v>516</v>
      </c>
      <c r="P889" s="7">
        <f>VLOOKUP(C889,'ריכוז נתונים'!$B$3:$C$189,2)</f>
        <v>9</v>
      </c>
      <c r="Q889" s="47" t="b">
        <f t="shared" si="171"/>
        <v>1</v>
      </c>
      <c r="R889" s="7">
        <f t="shared" si="172"/>
        <v>1.7</v>
      </c>
      <c r="S889" s="47">
        <f t="shared" si="173"/>
        <v>306</v>
      </c>
      <c r="T889" s="7">
        <f t="shared" si="174"/>
        <v>9</v>
      </c>
      <c r="U889" s="7" t="str">
        <f t="shared" si="175"/>
        <v/>
      </c>
      <c r="V889" s="7">
        <f>IF(ISERROR(IF(INDEX(rosh!$O$4:$P$710,MATCH(I889,rosh!$O$4:$O$710,0),2)="Mayor",1,)),0,IF(INDEX(rosh!$O$4:$P$710,MATCH(I889,rosh!$O$4:$O$710,0),2)="Mayor",1,))</f>
        <v>0</v>
      </c>
      <c r="W889" s="7" t="str">
        <f t="shared" si="176"/>
        <v>TRUE כעביה-טבאש-חג'אג'רה</v>
      </c>
      <c r="X889" s="84">
        <f t="shared" si="181"/>
        <v>2743</v>
      </c>
      <c r="Y889" s="7">
        <f t="shared" si="177"/>
        <v>2</v>
      </c>
      <c r="Z889" s="7">
        <f t="shared" si="178"/>
        <v>9</v>
      </c>
      <c r="AA889" s="7" t="str">
        <f t="shared" si="179"/>
        <v/>
      </c>
      <c r="AB889" s="7">
        <f t="shared" si="180"/>
        <v>2</v>
      </c>
    </row>
    <row r="890" spans="2:28" ht="15" thickTop="1" thickBot="1">
      <c r="B890" s="31">
        <v>978</v>
      </c>
      <c r="C890" s="32" t="s">
        <v>10936</v>
      </c>
      <c r="D890" s="33">
        <v>3086</v>
      </c>
      <c r="E890" s="34" t="s">
        <v>6633</v>
      </c>
      <c r="F890" s="22" t="str">
        <f t="shared" si="169"/>
        <v>ס כעביה-טבאש-חג'אג'רה</v>
      </c>
      <c r="G890" s="35" t="s">
        <v>10965</v>
      </c>
      <c r="H890" s="36"/>
      <c r="I890" s="25" t="str">
        <f t="shared" si="170"/>
        <v xml:space="preserve">כעביה-טבאש-חג'אג'רה </v>
      </c>
      <c r="J890" s="37">
        <v>2753</v>
      </c>
      <c r="K890" s="38">
        <v>2753</v>
      </c>
      <c r="L890" s="39">
        <v>0.1427533599709408</v>
      </c>
      <c r="M890" s="40">
        <v>393</v>
      </c>
      <c r="N890" s="41">
        <v>0.1427533599709408</v>
      </c>
      <c r="O890" s="42">
        <v>393</v>
      </c>
      <c r="P890" s="7">
        <f>VLOOKUP(C890,'ריכוז נתונים'!$B$3:$C$189,2)</f>
        <v>9</v>
      </c>
      <c r="Q890" s="47" t="b">
        <f t="shared" si="171"/>
        <v>1</v>
      </c>
      <c r="R890" s="7">
        <f t="shared" si="172"/>
        <v>1.3</v>
      </c>
      <c r="S890" s="47">
        <f t="shared" si="173"/>
        <v>306</v>
      </c>
      <c r="T890" s="7">
        <f t="shared" si="174"/>
        <v>9</v>
      </c>
      <c r="U890" s="7" t="str">
        <f t="shared" si="175"/>
        <v/>
      </c>
      <c r="V890" s="7">
        <f>IF(ISERROR(IF(INDEX(rosh!$O$4:$P$710,MATCH(I890,rosh!$O$4:$O$710,0),2)="Mayor",1,)),0,IF(INDEX(rosh!$O$4:$P$710,MATCH(I890,rosh!$O$4:$O$710,0),2)="Mayor",1,))</f>
        <v>0</v>
      </c>
      <c r="W890" s="7" t="str">
        <f t="shared" si="176"/>
        <v>TRUE כעביה-טבאש-חג'אג'רה</v>
      </c>
      <c r="X890" s="84">
        <f t="shared" si="181"/>
        <v>2743</v>
      </c>
      <c r="Y890" s="7">
        <f t="shared" si="177"/>
        <v>1</v>
      </c>
      <c r="Z890" s="7">
        <f t="shared" si="178"/>
        <v>9</v>
      </c>
      <c r="AA890" s="7" t="str">
        <f t="shared" si="179"/>
        <v/>
      </c>
      <c r="AB890" s="7">
        <f t="shared" si="180"/>
        <v>1</v>
      </c>
    </row>
    <row r="891" spans="2:28" ht="15" thickTop="1" thickBot="1">
      <c r="B891" s="31">
        <v>978</v>
      </c>
      <c r="C891" s="32" t="s">
        <v>10936</v>
      </c>
      <c r="D891" s="33">
        <v>3086</v>
      </c>
      <c r="E891" s="34" t="s">
        <v>126</v>
      </c>
      <c r="F891" s="22" t="str">
        <f t="shared" si="169"/>
        <v>מחל כעביה-טבאש-חג'אג'רה</v>
      </c>
      <c r="G891" s="35" t="s">
        <v>1624</v>
      </c>
      <c r="H891" s="36" t="s">
        <v>10947</v>
      </c>
      <c r="I891" s="25" t="str">
        <f t="shared" si="170"/>
        <v>כעביה-טבאש-חג'אג'רה כעביה מוחמד</v>
      </c>
      <c r="J891" s="37">
        <v>2753</v>
      </c>
      <c r="K891" s="38">
        <v>2753</v>
      </c>
      <c r="L891" s="39">
        <v>0.11369415183436252</v>
      </c>
      <c r="M891" s="40">
        <v>313</v>
      </c>
      <c r="N891" s="41">
        <v>0.11369415183436252</v>
      </c>
      <c r="O891" s="42">
        <v>313</v>
      </c>
      <c r="P891" s="7">
        <f>VLOOKUP(C891,'ריכוז נתונים'!$B$3:$C$189,2)</f>
        <v>9</v>
      </c>
      <c r="Q891" s="47" t="b">
        <f t="shared" si="171"/>
        <v>1</v>
      </c>
      <c r="R891" s="7">
        <f t="shared" si="172"/>
        <v>1</v>
      </c>
      <c r="S891" s="47">
        <f t="shared" si="173"/>
        <v>306</v>
      </c>
      <c r="T891" s="7">
        <f t="shared" si="174"/>
        <v>9</v>
      </c>
      <c r="U891" s="7" t="str">
        <f t="shared" si="175"/>
        <v/>
      </c>
      <c r="V891" s="7">
        <f>IF(ISERROR(IF(INDEX(rosh!$O$4:$P$710,MATCH(I891,rosh!$O$4:$O$710,0),2)="Mayor",1,)),0,IF(INDEX(rosh!$O$4:$P$710,MATCH(I891,rosh!$O$4:$O$710,0),2)="Mayor",1,))</f>
        <v>0</v>
      </c>
      <c r="W891" s="7" t="str">
        <f t="shared" si="176"/>
        <v>TRUE כעביה-טבאש-חג'אג'רה</v>
      </c>
      <c r="X891" s="84">
        <f t="shared" si="181"/>
        <v>2743</v>
      </c>
      <c r="Y891" s="7">
        <f t="shared" si="177"/>
        <v>1</v>
      </c>
      <c r="Z891" s="7">
        <f t="shared" si="178"/>
        <v>9</v>
      </c>
      <c r="AA891" s="7" t="str">
        <f t="shared" si="179"/>
        <v/>
      </c>
      <c r="AB891" s="7">
        <f t="shared" si="180"/>
        <v>1</v>
      </c>
    </row>
    <row r="892" spans="2:28" ht="15" thickTop="1" thickBot="1">
      <c r="B892" s="31">
        <v>978</v>
      </c>
      <c r="C892" s="32" t="s">
        <v>10936</v>
      </c>
      <c r="D892" s="33">
        <v>3086</v>
      </c>
      <c r="E892" s="34" t="s">
        <v>0</v>
      </c>
      <c r="F892" s="22" t="str">
        <f t="shared" si="169"/>
        <v>ז כעביה-טבאש-חג'אג'רה</v>
      </c>
      <c r="G892" s="35" t="s">
        <v>10983</v>
      </c>
      <c r="H892" s="36"/>
      <c r="I892" s="25" t="str">
        <f t="shared" si="170"/>
        <v xml:space="preserve">כעביה-טבאש-חג'אג'רה </v>
      </c>
      <c r="J892" s="37">
        <v>2753</v>
      </c>
      <c r="K892" s="38">
        <v>2753</v>
      </c>
      <c r="L892" s="39">
        <v>8.4634943697784237E-2</v>
      </c>
      <c r="M892" s="40">
        <v>233</v>
      </c>
      <c r="N892" s="41">
        <v>8.4634943697784237E-2</v>
      </c>
      <c r="O892" s="42">
        <v>233</v>
      </c>
      <c r="P892" s="7">
        <f>VLOOKUP(C892,'ריכוז נתונים'!$B$3:$C$189,2)</f>
        <v>9</v>
      </c>
      <c r="Q892" s="47" t="b">
        <f t="shared" si="171"/>
        <v>1</v>
      </c>
      <c r="R892" s="7">
        <f t="shared" si="172"/>
        <v>0.8</v>
      </c>
      <c r="S892" s="47">
        <f t="shared" si="173"/>
        <v>306</v>
      </c>
      <c r="T892" s="7">
        <f t="shared" si="174"/>
        <v>9</v>
      </c>
      <c r="U892" s="7" t="str">
        <f t="shared" si="175"/>
        <v/>
      </c>
      <c r="V892" s="7">
        <f>IF(ISERROR(IF(INDEX(rosh!$O$4:$P$710,MATCH(I892,rosh!$O$4:$O$710,0),2)="Mayor",1,)),0,IF(INDEX(rosh!$O$4:$P$710,MATCH(I892,rosh!$O$4:$O$710,0),2)="Mayor",1,))</f>
        <v>0</v>
      </c>
      <c r="W892" s="7" t="str">
        <f t="shared" si="176"/>
        <v>TRUE כעביה-טבאש-חג'אג'רה</v>
      </c>
      <c r="X892" s="84">
        <f t="shared" si="181"/>
        <v>2743</v>
      </c>
      <c r="Y892" s="7">
        <f t="shared" si="177"/>
        <v>1</v>
      </c>
      <c r="Z892" s="7">
        <f t="shared" si="178"/>
        <v>9</v>
      </c>
      <c r="AA892" s="7" t="str">
        <f t="shared" si="179"/>
        <v/>
      </c>
      <c r="AB892" s="7">
        <f t="shared" si="180"/>
        <v>1</v>
      </c>
    </row>
    <row r="893" spans="2:28" ht="15" thickTop="1" thickBot="1">
      <c r="B893" s="31">
        <v>978</v>
      </c>
      <c r="C893" s="32" t="s">
        <v>10936</v>
      </c>
      <c r="D893" s="33">
        <v>3086</v>
      </c>
      <c r="E893" s="34" t="s">
        <v>10949</v>
      </c>
      <c r="F893" s="22" t="str">
        <f t="shared" si="169"/>
        <v>פי כעביה-טבאש-חג'אג'רה</v>
      </c>
      <c r="G893" s="35" t="s">
        <v>10948</v>
      </c>
      <c r="H893" s="36" t="s">
        <v>10952</v>
      </c>
      <c r="I893" s="25" t="str">
        <f t="shared" si="170"/>
        <v>כעביה-טבאש-חג'אג'רה כעביה זידאן</v>
      </c>
      <c r="J893" s="37">
        <v>2753</v>
      </c>
      <c r="K893" s="38">
        <v>2753</v>
      </c>
      <c r="L893" s="39">
        <v>3.6324010170722849E-3</v>
      </c>
      <c r="M893" s="40">
        <v>10</v>
      </c>
      <c r="N893" s="41">
        <v>3.6324010170722849E-3</v>
      </c>
      <c r="O893" s="42">
        <v>10</v>
      </c>
      <c r="P893" s="7">
        <f>VLOOKUP(C893,'ריכוז נתונים'!$B$3:$C$189,2)</f>
        <v>9</v>
      </c>
      <c r="Q893" s="47" t="b">
        <f t="shared" si="171"/>
        <v>0</v>
      </c>
      <c r="R893" s="7">
        <f t="shared" si="172"/>
        <v>0</v>
      </c>
      <c r="S893" s="47">
        <f t="shared" si="173"/>
        <v>306</v>
      </c>
      <c r="T893" s="7">
        <f t="shared" si="174"/>
        <v>9</v>
      </c>
      <c r="U893" s="7" t="str">
        <f t="shared" si="175"/>
        <v/>
      </c>
      <c r="V893" s="7">
        <f>IF(ISERROR(IF(INDEX(rosh!$O$4:$P$710,MATCH(I893,rosh!$O$4:$O$710,0),2)="Mayor",1,)),0,IF(INDEX(rosh!$O$4:$P$710,MATCH(I893,rosh!$O$4:$O$710,0),2)="Mayor",1,))</f>
        <v>0</v>
      </c>
      <c r="W893" s="7" t="str">
        <f t="shared" si="176"/>
        <v>FALSE כעביה-טבאש-חג'אג'רה</v>
      </c>
      <c r="X893" s="84">
        <f t="shared" si="181"/>
        <v>10</v>
      </c>
      <c r="Y893" s="7">
        <f t="shared" si="177"/>
        <v>0</v>
      </c>
      <c r="Z893" s="7">
        <f t="shared" si="178"/>
        <v>9</v>
      </c>
      <c r="AA893" s="7" t="str">
        <f t="shared" si="179"/>
        <v/>
      </c>
      <c r="AB893" s="7">
        <f t="shared" si="180"/>
        <v>0</v>
      </c>
    </row>
    <row r="894" spans="2:28" ht="15" thickTop="1" thickBot="1">
      <c r="B894" s="31">
        <v>978</v>
      </c>
      <c r="C894" s="32" t="s">
        <v>10936</v>
      </c>
      <c r="D894" s="33">
        <v>3086</v>
      </c>
      <c r="E894" s="34" t="s">
        <v>711</v>
      </c>
      <c r="F894" s="22" t="str">
        <f t="shared" si="169"/>
        <v>עץ כעביה-טבאש-חג'אג'רה</v>
      </c>
      <c r="G894" s="35" t="s">
        <v>10961</v>
      </c>
      <c r="H894" s="36" t="s">
        <v>10963</v>
      </c>
      <c r="I894" s="25" t="str">
        <f t="shared" si="170"/>
        <v>כעביה-טבאש-חג'אג'רה חג'אג'רה ראפע</v>
      </c>
      <c r="J894" s="37">
        <v>2753</v>
      </c>
      <c r="K894" s="38">
        <v>2753</v>
      </c>
      <c r="L894" s="39">
        <v>0</v>
      </c>
      <c r="M894" s="40">
        <v>0</v>
      </c>
      <c r="N894" s="41">
        <v>0</v>
      </c>
      <c r="O894" s="42">
        <v>0</v>
      </c>
      <c r="P894" s="7">
        <f>VLOOKUP(C894,'ריכוז נתונים'!$B$3:$C$189,2)</f>
        <v>9</v>
      </c>
      <c r="Q894" s="47" t="b">
        <f t="shared" si="171"/>
        <v>0</v>
      </c>
      <c r="R894" s="7">
        <f t="shared" si="172"/>
        <v>0</v>
      </c>
      <c r="S894" s="47">
        <f t="shared" si="173"/>
        <v>306</v>
      </c>
      <c r="T894" s="7">
        <f t="shared" si="174"/>
        <v>9</v>
      </c>
      <c r="U894" s="7" t="str">
        <f t="shared" si="175"/>
        <v/>
      </c>
      <c r="V894" s="7">
        <f>IF(ISERROR(IF(INDEX(rosh!$O$4:$P$710,MATCH(I894,rosh!$O$4:$O$710,0),2)="Mayor",1,)),0,IF(INDEX(rosh!$O$4:$P$710,MATCH(I894,rosh!$O$4:$O$710,0),2)="Mayor",1,))</f>
        <v>0</v>
      </c>
      <c r="W894" s="7" t="str">
        <f t="shared" si="176"/>
        <v>FALSE כעביה-טבאש-חג'אג'רה</v>
      </c>
      <c r="X894" s="84">
        <f t="shared" si="181"/>
        <v>10</v>
      </c>
      <c r="Y894" s="7">
        <f t="shared" si="177"/>
        <v>0</v>
      </c>
      <c r="Z894" s="7">
        <f t="shared" si="178"/>
        <v>9</v>
      </c>
      <c r="AA894" s="7" t="str">
        <f t="shared" si="179"/>
        <v/>
      </c>
      <c r="AB894" s="7">
        <f t="shared" si="180"/>
        <v>0</v>
      </c>
    </row>
    <row r="895" spans="2:28" ht="15" thickTop="1" thickBot="1">
      <c r="B895" s="31">
        <v>978</v>
      </c>
      <c r="C895" s="32" t="s">
        <v>10936</v>
      </c>
      <c r="D895" s="33">
        <v>3086</v>
      </c>
      <c r="E895" s="34" t="s">
        <v>364</v>
      </c>
      <c r="F895" s="22" t="str">
        <f t="shared" si="169"/>
        <v>ף כעביה-טבאש-חג'אג'רה</v>
      </c>
      <c r="G895" s="35" t="s">
        <v>10954</v>
      </c>
      <c r="H895" s="36" t="s">
        <v>10959</v>
      </c>
      <c r="I895" s="25" t="str">
        <f t="shared" si="170"/>
        <v>כעביה-טבאש-חג'אג'רה כעביה חסן</v>
      </c>
      <c r="J895" s="37">
        <v>2753</v>
      </c>
      <c r="K895" s="38">
        <v>2753</v>
      </c>
      <c r="L895" s="39">
        <v>0</v>
      </c>
      <c r="M895" s="40">
        <v>0</v>
      </c>
      <c r="N895" s="41">
        <v>0</v>
      </c>
      <c r="O895" s="42">
        <v>0</v>
      </c>
      <c r="P895" s="7">
        <f>VLOOKUP(C895,'ריכוז נתונים'!$B$3:$C$189,2)</f>
        <v>9</v>
      </c>
      <c r="Q895" s="47" t="b">
        <f t="shared" si="171"/>
        <v>0</v>
      </c>
      <c r="R895" s="7">
        <f t="shared" si="172"/>
        <v>0</v>
      </c>
      <c r="S895" s="47">
        <f t="shared" si="173"/>
        <v>306</v>
      </c>
      <c r="T895" s="7">
        <f t="shared" si="174"/>
        <v>9</v>
      </c>
      <c r="U895" s="7" t="str">
        <f t="shared" si="175"/>
        <v/>
      </c>
      <c r="V895" s="7">
        <f>IF(ISERROR(IF(INDEX(rosh!$O$4:$P$710,MATCH(I895,rosh!$O$4:$O$710,0),2)="Mayor",1,)),0,IF(INDEX(rosh!$O$4:$P$710,MATCH(I895,rosh!$O$4:$O$710,0),2)="Mayor",1,))</f>
        <v>0</v>
      </c>
      <c r="W895" s="7" t="str">
        <f t="shared" si="176"/>
        <v>FALSE כעביה-טבאש-חג'אג'רה</v>
      </c>
      <c r="X895" s="84">
        <f t="shared" si="181"/>
        <v>10</v>
      </c>
      <c r="Y895" s="7">
        <f t="shared" si="177"/>
        <v>0</v>
      </c>
      <c r="Z895" s="7">
        <f t="shared" si="178"/>
        <v>9</v>
      </c>
      <c r="AA895" s="7" t="str">
        <f t="shared" si="179"/>
        <v/>
      </c>
      <c r="AB895" s="7">
        <f t="shared" si="180"/>
        <v>0</v>
      </c>
    </row>
    <row r="896" spans="2:28" ht="15" thickTop="1" thickBot="1">
      <c r="B896" s="31">
        <v>978</v>
      </c>
      <c r="C896" s="32" t="s">
        <v>10936</v>
      </c>
      <c r="D896" s="33">
        <v>3086</v>
      </c>
      <c r="E896" s="34" t="s">
        <v>339</v>
      </c>
      <c r="F896" s="22" t="str">
        <f t="shared" si="169"/>
        <v>ץ כעביה-טבאש-חג'אג'רה</v>
      </c>
      <c r="G896" s="35" t="s">
        <v>638</v>
      </c>
      <c r="H896" s="36" t="s">
        <v>10946</v>
      </c>
      <c r="I896" s="25" t="str">
        <f t="shared" si="170"/>
        <v>כעביה-טבאש-חג'אג'רה טבאש יאסר</v>
      </c>
      <c r="J896" s="37">
        <v>2753</v>
      </c>
      <c r="K896" s="38">
        <v>2753</v>
      </c>
      <c r="L896" s="39">
        <v>0</v>
      </c>
      <c r="M896" s="40">
        <v>0</v>
      </c>
      <c r="N896" s="41">
        <v>0</v>
      </c>
      <c r="O896" s="42">
        <v>0</v>
      </c>
      <c r="P896" s="7">
        <f>VLOOKUP(C896,'ריכוז נתונים'!$B$3:$C$189,2)</f>
        <v>9</v>
      </c>
      <c r="Q896" s="47" t="b">
        <f t="shared" si="171"/>
        <v>0</v>
      </c>
      <c r="R896" s="7">
        <f t="shared" si="172"/>
        <v>0</v>
      </c>
      <c r="S896" s="47">
        <f t="shared" si="173"/>
        <v>306</v>
      </c>
      <c r="T896" s="7">
        <f t="shared" si="174"/>
        <v>9</v>
      </c>
      <c r="U896" s="7" t="str">
        <f t="shared" si="175"/>
        <v/>
      </c>
      <c r="V896" s="7">
        <f>IF(ISERROR(IF(INDEX(rosh!$O$4:$P$710,MATCH(I896,rosh!$O$4:$O$710,0),2)="Mayor",1,)),0,IF(INDEX(rosh!$O$4:$P$710,MATCH(I896,rosh!$O$4:$O$710,0),2)="Mayor",1,))</f>
        <v>0</v>
      </c>
      <c r="W896" s="7" t="str">
        <f t="shared" si="176"/>
        <v>FALSE כעביה-טבאש-חג'אג'רה</v>
      </c>
      <c r="X896" s="84">
        <f t="shared" si="181"/>
        <v>10</v>
      </c>
      <c r="Y896" s="7">
        <f t="shared" si="177"/>
        <v>0</v>
      </c>
      <c r="Z896" s="7">
        <f t="shared" si="178"/>
        <v>9</v>
      </c>
      <c r="AA896" s="7" t="str">
        <f t="shared" si="179"/>
        <v/>
      </c>
      <c r="AB896" s="7">
        <f t="shared" si="180"/>
        <v>0</v>
      </c>
    </row>
    <row r="897" spans="2:28" ht="15" thickTop="1" thickBot="1">
      <c r="B897" s="31">
        <v>633</v>
      </c>
      <c r="C897" s="32" t="s">
        <v>10856</v>
      </c>
      <c r="D897" s="33">
        <v>1923</v>
      </c>
      <c r="E897" s="34" t="s">
        <v>3339</v>
      </c>
      <c r="F897" s="22" t="str">
        <f t="shared" si="169"/>
        <v>וד כפר ברא</v>
      </c>
      <c r="G897" s="35" t="s">
        <v>10928</v>
      </c>
      <c r="H897" s="36"/>
      <c r="I897" s="25" t="str">
        <f t="shared" si="170"/>
        <v xml:space="preserve">כפר ברא </v>
      </c>
      <c r="J897" s="37">
        <v>1754</v>
      </c>
      <c r="K897" s="38">
        <v>1754</v>
      </c>
      <c r="L897" s="39">
        <v>0.1379703534777651</v>
      </c>
      <c r="M897" s="40">
        <v>242</v>
      </c>
      <c r="N897" s="41">
        <v>0.1379703534777651</v>
      </c>
      <c r="O897" s="42">
        <v>241.99999999999997</v>
      </c>
      <c r="P897" s="7">
        <f>VLOOKUP(C897,'ריכוז נתונים'!$B$3:$C$189,2)</f>
        <v>9</v>
      </c>
      <c r="Q897" s="47" t="b">
        <f t="shared" si="171"/>
        <v>1</v>
      </c>
      <c r="R897" s="7">
        <f t="shared" si="172"/>
        <v>1.2</v>
      </c>
      <c r="S897" s="47">
        <f t="shared" si="173"/>
        <v>195</v>
      </c>
      <c r="T897" s="7">
        <f t="shared" si="174"/>
        <v>8.8000000000000025</v>
      </c>
      <c r="U897" s="7" t="str">
        <f t="shared" si="175"/>
        <v>Gap</v>
      </c>
      <c r="V897" s="7">
        <f>IF(ISERROR(IF(INDEX(rosh!$O$4:$P$710,MATCH(I897,rosh!$O$4:$O$710,0),2)="Mayor",1,)),0,IF(INDEX(rosh!$O$4:$P$710,MATCH(I897,rosh!$O$4:$O$710,0),2)="Mayor",1,))</f>
        <v>0</v>
      </c>
      <c r="W897" s="7" t="str">
        <f t="shared" si="176"/>
        <v>TRUE כפר ברא</v>
      </c>
      <c r="X897" s="84">
        <f t="shared" si="181"/>
        <v>1749</v>
      </c>
      <c r="Y897" s="7">
        <f t="shared" si="177"/>
        <v>1</v>
      </c>
      <c r="Z897" s="7">
        <f t="shared" si="178"/>
        <v>9</v>
      </c>
      <c r="AA897" s="7" t="str">
        <f t="shared" si="179"/>
        <v/>
      </c>
      <c r="AB897" s="7">
        <f t="shared" si="180"/>
        <v>1</v>
      </c>
    </row>
    <row r="898" spans="2:28" ht="15" thickTop="1" thickBot="1">
      <c r="B898" s="31">
        <v>633</v>
      </c>
      <c r="C898" s="32" t="s">
        <v>10856</v>
      </c>
      <c r="D898" s="33">
        <v>1923</v>
      </c>
      <c r="E898" s="34" t="s">
        <v>4611</v>
      </c>
      <c r="F898" s="22" t="str">
        <f t="shared" si="169"/>
        <v>יס כפר ברא</v>
      </c>
      <c r="G898" s="35" t="s">
        <v>638</v>
      </c>
      <c r="H898" s="36"/>
      <c r="I898" s="25" t="str">
        <f t="shared" si="170"/>
        <v xml:space="preserve">כפר ברא </v>
      </c>
      <c r="J898" s="37">
        <v>1754</v>
      </c>
      <c r="K898" s="38">
        <v>1754</v>
      </c>
      <c r="L898" s="39">
        <v>0.12770809578107184</v>
      </c>
      <c r="M898" s="40">
        <v>224</v>
      </c>
      <c r="N898" s="41">
        <v>0.12770809578107184</v>
      </c>
      <c r="O898" s="42">
        <v>224</v>
      </c>
      <c r="P898" s="7">
        <f>VLOOKUP(C898,'ריכוז נתונים'!$B$3:$C$189,2)</f>
        <v>9</v>
      </c>
      <c r="Q898" s="47" t="b">
        <f t="shared" si="171"/>
        <v>1</v>
      </c>
      <c r="R898" s="7">
        <f t="shared" si="172"/>
        <v>1.1000000000000001</v>
      </c>
      <c r="S898" s="47">
        <f t="shared" si="173"/>
        <v>195</v>
      </c>
      <c r="T898" s="7">
        <f t="shared" si="174"/>
        <v>8.8000000000000025</v>
      </c>
      <c r="U898" s="7" t="str">
        <f t="shared" si="175"/>
        <v>Gap</v>
      </c>
      <c r="V898" s="7">
        <f>IF(ISERROR(IF(INDEX(rosh!$O$4:$P$710,MATCH(I898,rosh!$O$4:$O$710,0),2)="Mayor",1,)),0,IF(INDEX(rosh!$O$4:$P$710,MATCH(I898,rosh!$O$4:$O$710,0),2)="Mayor",1,))</f>
        <v>0</v>
      </c>
      <c r="W898" s="7" t="str">
        <f t="shared" si="176"/>
        <v>TRUE כפר ברא</v>
      </c>
      <c r="X898" s="84">
        <f t="shared" si="181"/>
        <v>1749</v>
      </c>
      <c r="Y898" s="7">
        <f t="shared" si="177"/>
        <v>1</v>
      </c>
      <c r="Z898" s="7">
        <f t="shared" si="178"/>
        <v>9</v>
      </c>
      <c r="AA898" s="7" t="str">
        <f t="shared" si="179"/>
        <v/>
      </c>
      <c r="AB898" s="7">
        <f t="shared" si="180"/>
        <v>1</v>
      </c>
    </row>
    <row r="899" spans="2:28" ht="15" thickTop="1" thickBot="1">
      <c r="B899" s="31">
        <v>633</v>
      </c>
      <c r="C899" s="32" t="s">
        <v>10856</v>
      </c>
      <c r="D899" s="33">
        <v>1923</v>
      </c>
      <c r="E899" s="34" t="s">
        <v>10889</v>
      </c>
      <c r="F899" s="22" t="str">
        <f t="shared" si="169"/>
        <v>פמ כפר ברא</v>
      </c>
      <c r="G899" s="35" t="s">
        <v>5572</v>
      </c>
      <c r="H899" s="36"/>
      <c r="I899" s="25" t="str">
        <f t="shared" si="170"/>
        <v xml:space="preserve">כפר ברא </v>
      </c>
      <c r="J899" s="37">
        <v>1754</v>
      </c>
      <c r="K899" s="38">
        <v>1754</v>
      </c>
      <c r="L899" s="39">
        <v>0.12770809578107184</v>
      </c>
      <c r="M899" s="40">
        <v>224</v>
      </c>
      <c r="N899" s="41">
        <v>0.12770809578107184</v>
      </c>
      <c r="O899" s="42">
        <v>224</v>
      </c>
      <c r="P899" s="7">
        <f>VLOOKUP(C899,'ריכוז נתונים'!$B$3:$C$189,2)</f>
        <v>9</v>
      </c>
      <c r="Q899" s="47" t="b">
        <f t="shared" si="171"/>
        <v>1</v>
      </c>
      <c r="R899" s="7">
        <f t="shared" si="172"/>
        <v>1.1000000000000001</v>
      </c>
      <c r="S899" s="47">
        <f t="shared" si="173"/>
        <v>195</v>
      </c>
      <c r="T899" s="7">
        <f t="shared" si="174"/>
        <v>8.8000000000000025</v>
      </c>
      <c r="U899" s="7" t="str">
        <f t="shared" si="175"/>
        <v>Gap</v>
      </c>
      <c r="V899" s="7">
        <f>IF(ISERROR(IF(INDEX(rosh!$O$4:$P$710,MATCH(I899,rosh!$O$4:$O$710,0),2)="Mayor",1,)),0,IF(INDEX(rosh!$O$4:$P$710,MATCH(I899,rosh!$O$4:$O$710,0),2)="Mayor",1,))</f>
        <v>0</v>
      </c>
      <c r="W899" s="7" t="str">
        <f t="shared" si="176"/>
        <v>TRUE כפר ברא</v>
      </c>
      <c r="X899" s="84">
        <f t="shared" si="181"/>
        <v>1749</v>
      </c>
      <c r="Y899" s="7">
        <f t="shared" si="177"/>
        <v>1</v>
      </c>
      <c r="Z899" s="7">
        <f t="shared" si="178"/>
        <v>9</v>
      </c>
      <c r="AA899" s="7" t="str">
        <f t="shared" si="179"/>
        <v/>
      </c>
      <c r="AB899" s="7">
        <f t="shared" si="180"/>
        <v>1</v>
      </c>
    </row>
    <row r="900" spans="2:28" ht="15" thickTop="1" thickBot="1">
      <c r="B900" s="31">
        <v>633</v>
      </c>
      <c r="C900" s="32" t="s">
        <v>10856</v>
      </c>
      <c r="D900" s="33">
        <v>1923</v>
      </c>
      <c r="E900" s="34" t="s">
        <v>761</v>
      </c>
      <c r="F900" s="22" t="str">
        <f t="shared" si="169"/>
        <v>ך כפר ברא</v>
      </c>
      <c r="G900" s="35" t="s">
        <v>10916</v>
      </c>
      <c r="H900" s="36"/>
      <c r="I900" s="25" t="str">
        <f t="shared" si="170"/>
        <v xml:space="preserve">כפר ברא </v>
      </c>
      <c r="J900" s="37">
        <v>1754</v>
      </c>
      <c r="K900" s="38">
        <v>1754</v>
      </c>
      <c r="L900" s="39">
        <v>0.11516533637400228</v>
      </c>
      <c r="M900" s="40">
        <v>202</v>
      </c>
      <c r="N900" s="41">
        <v>0.11516533637400228</v>
      </c>
      <c r="O900" s="42">
        <v>202</v>
      </c>
      <c r="P900" s="7">
        <f>VLOOKUP(C900,'ריכוז נתונים'!$B$3:$C$189,2)</f>
        <v>9</v>
      </c>
      <c r="Q900" s="47" t="b">
        <f t="shared" si="171"/>
        <v>1</v>
      </c>
      <c r="R900" s="7">
        <f t="shared" si="172"/>
        <v>1</v>
      </c>
      <c r="S900" s="47">
        <f t="shared" si="173"/>
        <v>195</v>
      </c>
      <c r="T900" s="7">
        <f t="shared" si="174"/>
        <v>8.8000000000000025</v>
      </c>
      <c r="U900" s="7" t="str">
        <f t="shared" si="175"/>
        <v>Gap</v>
      </c>
      <c r="V900" s="7">
        <f>IF(ISERROR(IF(INDEX(rosh!$O$4:$P$710,MATCH(I900,rosh!$O$4:$O$710,0),2)="Mayor",1,)),0,IF(INDEX(rosh!$O$4:$P$710,MATCH(I900,rosh!$O$4:$O$710,0),2)="Mayor",1,))</f>
        <v>0</v>
      </c>
      <c r="W900" s="7" t="str">
        <f t="shared" si="176"/>
        <v>TRUE כפר ברא</v>
      </c>
      <c r="X900" s="84">
        <f t="shared" si="181"/>
        <v>1749</v>
      </c>
      <c r="Y900" s="7">
        <f t="shared" si="177"/>
        <v>1</v>
      </c>
      <c r="Z900" s="7">
        <f t="shared" si="178"/>
        <v>9</v>
      </c>
      <c r="AA900" s="7" t="str">
        <f t="shared" si="179"/>
        <v/>
      </c>
      <c r="AB900" s="7">
        <f t="shared" si="180"/>
        <v>1</v>
      </c>
    </row>
    <row r="901" spans="2:28" ht="15" thickTop="1" thickBot="1">
      <c r="B901" s="31">
        <v>633</v>
      </c>
      <c r="C901" s="32" t="s">
        <v>10856</v>
      </c>
      <c r="D901" s="33">
        <v>1923</v>
      </c>
      <c r="E901" s="34" t="s">
        <v>10909</v>
      </c>
      <c r="F901" s="22" t="str">
        <f t="shared" ref="F901:F964" si="182">E901&amp;" "&amp;C901</f>
        <v>מן כפר ברא</v>
      </c>
      <c r="G901" s="35" t="s">
        <v>10908</v>
      </c>
      <c r="H901" s="36"/>
      <c r="I901" s="25" t="str">
        <f t="shared" ref="I901:I964" si="183">C901&amp;" "&amp;H901</f>
        <v xml:space="preserve">כפר ברא </v>
      </c>
      <c r="J901" s="37">
        <v>1754</v>
      </c>
      <c r="K901" s="38">
        <v>1754</v>
      </c>
      <c r="L901" s="39">
        <v>0.10604332953249715</v>
      </c>
      <c r="M901" s="40">
        <v>186</v>
      </c>
      <c r="N901" s="41">
        <v>0.10604332953249715</v>
      </c>
      <c r="O901" s="42">
        <v>186</v>
      </c>
      <c r="P901" s="7">
        <f>VLOOKUP(C901,'ריכוז נתונים'!$B$3:$C$189,2)</f>
        <v>9</v>
      </c>
      <c r="Q901" s="47" t="b">
        <f t="shared" ref="Q901:Q964" si="184">IF(M901&gt;K901/P901*0.75,TRUE,FALSE)</f>
        <v>1</v>
      </c>
      <c r="R901" s="7">
        <f t="shared" ref="R901:R964" si="185">IF(Q901=TRUE,ROUND(P901*M901/K901,1),0)</f>
        <v>1</v>
      </c>
      <c r="S901" s="47">
        <f t="shared" ref="S901:S964" si="186">ROUND(K901/P901,0)</f>
        <v>195</v>
      </c>
      <c r="T901" s="7">
        <f t="shared" ref="T901:T964" si="187">SUMIF($C$4:$C$1887,C901,$R$4:$R$1887)</f>
        <v>8.8000000000000025</v>
      </c>
      <c r="U901" s="7" t="str">
        <f t="shared" ref="U901:U964" si="188">IF(T901&lt;&gt;P901,"Gap","")</f>
        <v>Gap</v>
      </c>
      <c r="V901" s="7">
        <f>IF(ISERROR(IF(INDEX(rosh!$O$4:$P$710,MATCH(I901,rosh!$O$4:$O$710,0),2)="Mayor",1,)),0,IF(INDEX(rosh!$O$4:$P$710,MATCH(I901,rosh!$O$4:$O$710,0),2)="Mayor",1,))</f>
        <v>0</v>
      </c>
      <c r="W901" s="7" t="str">
        <f t="shared" ref="W901:W964" si="189">Q901&amp;" "&amp;C901</f>
        <v>TRUE כפר ברא</v>
      </c>
      <c r="X901" s="84">
        <f t="shared" si="181"/>
        <v>1749</v>
      </c>
      <c r="Y901" s="7">
        <f t="shared" ref="Y901:Y964" si="190">IF(Q901=TRUE,ROUND(P901*M901/X901,0),)</f>
        <v>1</v>
      </c>
      <c r="Z901" s="7">
        <f t="shared" ref="Z901:Z964" si="191">SUMIF($C$4:$C$1887,C901,$Y$4:$Y$1887)</f>
        <v>9</v>
      </c>
      <c r="AA901" s="7" t="str">
        <f t="shared" ref="AA901:AA964" si="192">IF(Z901&lt;&gt;P901,"Gap","")</f>
        <v/>
      </c>
      <c r="AB901" s="7">
        <f t="shared" ref="AB901:AB964" si="193">IF(AND(V901=1,OR(Z901=P901,Z901&lt;P901)),Y901+1,Y901)</f>
        <v>1</v>
      </c>
    </row>
    <row r="902" spans="2:28" ht="15" thickTop="1" thickBot="1">
      <c r="B902" s="31">
        <v>633</v>
      </c>
      <c r="C902" s="32" t="s">
        <v>10856</v>
      </c>
      <c r="D902" s="33">
        <v>1923</v>
      </c>
      <c r="E902" s="34" t="s">
        <v>6454</v>
      </c>
      <c r="F902" s="22" t="str">
        <f t="shared" si="182"/>
        <v>תמ כפר ברא</v>
      </c>
      <c r="G902" s="35" t="s">
        <v>10855</v>
      </c>
      <c r="H902" s="36"/>
      <c r="I902" s="25" t="str">
        <f t="shared" si="183"/>
        <v xml:space="preserve">כפר ברא </v>
      </c>
      <c r="J902" s="37">
        <v>1754</v>
      </c>
      <c r="K902" s="38">
        <v>1754</v>
      </c>
      <c r="L902" s="39">
        <v>0.10376282782212087</v>
      </c>
      <c r="M902" s="40">
        <v>182</v>
      </c>
      <c r="N902" s="41">
        <v>0.10376282782212087</v>
      </c>
      <c r="O902" s="42">
        <v>182</v>
      </c>
      <c r="P902" s="7">
        <f>VLOOKUP(C902,'ריכוז נתונים'!$B$3:$C$189,2)</f>
        <v>9</v>
      </c>
      <c r="Q902" s="47" t="b">
        <f t="shared" si="184"/>
        <v>1</v>
      </c>
      <c r="R902" s="7">
        <f t="shared" si="185"/>
        <v>0.9</v>
      </c>
      <c r="S902" s="47">
        <f t="shared" si="186"/>
        <v>195</v>
      </c>
      <c r="T902" s="7">
        <f t="shared" si="187"/>
        <v>8.8000000000000025</v>
      </c>
      <c r="U902" s="7" t="str">
        <f t="shared" si="188"/>
        <v>Gap</v>
      </c>
      <c r="V902" s="7">
        <f>IF(ISERROR(IF(INDEX(rosh!$O$4:$P$710,MATCH(I902,rosh!$O$4:$O$710,0),2)="Mayor",1,)),0,IF(INDEX(rosh!$O$4:$P$710,MATCH(I902,rosh!$O$4:$O$710,0),2)="Mayor",1,))</f>
        <v>0</v>
      </c>
      <c r="W902" s="7" t="str">
        <f t="shared" si="189"/>
        <v>TRUE כפר ברא</v>
      </c>
      <c r="X902" s="84">
        <f t="shared" si="181"/>
        <v>1749</v>
      </c>
      <c r="Y902" s="7">
        <f t="shared" si="190"/>
        <v>1</v>
      </c>
      <c r="Z902" s="7">
        <f t="shared" si="191"/>
        <v>9</v>
      </c>
      <c r="AA902" s="7" t="str">
        <f t="shared" si="192"/>
        <v/>
      </c>
      <c r="AB902" s="7">
        <f t="shared" si="193"/>
        <v>1</v>
      </c>
    </row>
    <row r="903" spans="2:28" ht="15" thickTop="1" thickBot="1">
      <c r="B903" s="31">
        <v>633</v>
      </c>
      <c r="C903" s="32" t="s">
        <v>10856</v>
      </c>
      <c r="D903" s="33">
        <v>1923</v>
      </c>
      <c r="E903" s="34" t="s">
        <v>339</v>
      </c>
      <c r="F903" s="22" t="str">
        <f t="shared" si="182"/>
        <v>ץ כפר ברא</v>
      </c>
      <c r="G903" s="35" t="s">
        <v>10879</v>
      </c>
      <c r="H903" s="36"/>
      <c r="I903" s="25" t="str">
        <f t="shared" si="183"/>
        <v xml:space="preserve">כפר ברא </v>
      </c>
      <c r="J903" s="37">
        <v>1754</v>
      </c>
      <c r="K903" s="38">
        <v>1754</v>
      </c>
      <c r="L903" s="39">
        <v>9.5210946408209804E-2</v>
      </c>
      <c r="M903" s="40">
        <v>167</v>
      </c>
      <c r="N903" s="41">
        <v>9.5210946408209804E-2</v>
      </c>
      <c r="O903" s="42">
        <v>167</v>
      </c>
      <c r="P903" s="7">
        <f>VLOOKUP(C903,'ריכוז נתונים'!$B$3:$C$189,2)</f>
        <v>9</v>
      </c>
      <c r="Q903" s="47" t="b">
        <f t="shared" si="184"/>
        <v>1</v>
      </c>
      <c r="R903" s="7">
        <f t="shared" si="185"/>
        <v>0.9</v>
      </c>
      <c r="S903" s="47">
        <f t="shared" si="186"/>
        <v>195</v>
      </c>
      <c r="T903" s="7">
        <f t="shared" si="187"/>
        <v>8.8000000000000025</v>
      </c>
      <c r="U903" s="7" t="str">
        <f t="shared" si="188"/>
        <v>Gap</v>
      </c>
      <c r="V903" s="7">
        <f>IF(ISERROR(IF(INDEX(rosh!$O$4:$P$710,MATCH(I903,rosh!$O$4:$O$710,0),2)="Mayor",1,)),0,IF(INDEX(rosh!$O$4:$P$710,MATCH(I903,rosh!$O$4:$O$710,0),2)="Mayor",1,))</f>
        <v>0</v>
      </c>
      <c r="W903" s="7" t="str">
        <f t="shared" si="189"/>
        <v>TRUE כפר ברא</v>
      </c>
      <c r="X903" s="84">
        <f t="shared" si="181"/>
        <v>1749</v>
      </c>
      <c r="Y903" s="7">
        <f t="shared" si="190"/>
        <v>1</v>
      </c>
      <c r="Z903" s="7">
        <f t="shared" si="191"/>
        <v>9</v>
      </c>
      <c r="AA903" s="7" t="str">
        <f t="shared" si="192"/>
        <v/>
      </c>
      <c r="AB903" s="7">
        <f t="shared" si="193"/>
        <v>1</v>
      </c>
    </row>
    <row r="904" spans="2:28" ht="15" thickTop="1" thickBot="1">
      <c r="B904" s="31">
        <v>633</v>
      </c>
      <c r="C904" s="32" t="s">
        <v>10856</v>
      </c>
      <c r="D904" s="33">
        <v>1923</v>
      </c>
      <c r="E904" s="34" t="s">
        <v>87</v>
      </c>
      <c r="F904" s="22" t="str">
        <f t="shared" si="182"/>
        <v>נ כפר ברא</v>
      </c>
      <c r="G904" s="35" t="s">
        <v>1318</v>
      </c>
      <c r="H904" s="36"/>
      <c r="I904" s="25" t="str">
        <f t="shared" si="183"/>
        <v xml:space="preserve">כפר ברא </v>
      </c>
      <c r="J904" s="37">
        <v>1754</v>
      </c>
      <c r="K904" s="38">
        <v>1754</v>
      </c>
      <c r="L904" s="39">
        <v>9.1790193842645376E-2</v>
      </c>
      <c r="M904" s="40">
        <v>161</v>
      </c>
      <c r="N904" s="41">
        <v>9.1790193842645376E-2</v>
      </c>
      <c r="O904" s="42">
        <v>161</v>
      </c>
      <c r="P904" s="7">
        <f>VLOOKUP(C904,'ריכוז נתונים'!$B$3:$C$189,2)</f>
        <v>9</v>
      </c>
      <c r="Q904" s="47" t="b">
        <f t="shared" si="184"/>
        <v>1</v>
      </c>
      <c r="R904" s="7">
        <f t="shared" si="185"/>
        <v>0.8</v>
      </c>
      <c r="S904" s="47">
        <f t="shared" si="186"/>
        <v>195</v>
      </c>
      <c r="T904" s="7">
        <f t="shared" si="187"/>
        <v>8.8000000000000025</v>
      </c>
      <c r="U904" s="7" t="str">
        <f t="shared" si="188"/>
        <v>Gap</v>
      </c>
      <c r="V904" s="7">
        <f>IF(ISERROR(IF(INDEX(rosh!$O$4:$P$710,MATCH(I904,rosh!$O$4:$O$710,0),2)="Mayor",1,)),0,IF(INDEX(rosh!$O$4:$P$710,MATCH(I904,rosh!$O$4:$O$710,0),2)="Mayor",1,))</f>
        <v>0</v>
      </c>
      <c r="W904" s="7" t="str">
        <f t="shared" si="189"/>
        <v>TRUE כפר ברא</v>
      </c>
      <c r="X904" s="84">
        <f t="shared" ref="X904:X967" si="194">SUMIF($W$4:$W$1887,W904,$M$4:$M$41887)</f>
        <v>1749</v>
      </c>
      <c r="Y904" s="7">
        <f t="shared" si="190"/>
        <v>1</v>
      </c>
      <c r="Z904" s="7">
        <f t="shared" si="191"/>
        <v>9</v>
      </c>
      <c r="AA904" s="7" t="str">
        <f t="shared" si="192"/>
        <v/>
      </c>
      <c r="AB904" s="7">
        <f t="shared" si="193"/>
        <v>1</v>
      </c>
    </row>
    <row r="905" spans="2:28" ht="15" thickTop="1" thickBot="1">
      <c r="B905" s="31">
        <v>633</v>
      </c>
      <c r="C905" s="32" t="s">
        <v>10856</v>
      </c>
      <c r="D905" s="33">
        <v>1923</v>
      </c>
      <c r="E905" s="34" t="s">
        <v>5702</v>
      </c>
      <c r="F905" s="22" t="str">
        <f t="shared" si="182"/>
        <v>ש כפר ברא</v>
      </c>
      <c r="G905" s="35" t="s">
        <v>10863</v>
      </c>
      <c r="H905" s="36"/>
      <c r="I905" s="25" t="str">
        <f t="shared" si="183"/>
        <v xml:space="preserve">כפר ברא </v>
      </c>
      <c r="J905" s="37">
        <v>1754</v>
      </c>
      <c r="K905" s="38">
        <v>1754</v>
      </c>
      <c r="L905" s="39">
        <v>9.1790193842645376E-2</v>
      </c>
      <c r="M905" s="40">
        <v>161</v>
      </c>
      <c r="N905" s="41">
        <v>9.1790193842645376E-2</v>
      </c>
      <c r="O905" s="42">
        <v>161</v>
      </c>
      <c r="P905" s="7">
        <f>VLOOKUP(C905,'ריכוז נתונים'!$B$3:$C$189,2)</f>
        <v>9</v>
      </c>
      <c r="Q905" s="47" t="b">
        <f t="shared" si="184"/>
        <v>1</v>
      </c>
      <c r="R905" s="7">
        <f t="shared" si="185"/>
        <v>0.8</v>
      </c>
      <c r="S905" s="47">
        <f t="shared" si="186"/>
        <v>195</v>
      </c>
      <c r="T905" s="7">
        <f t="shared" si="187"/>
        <v>8.8000000000000025</v>
      </c>
      <c r="U905" s="7" t="str">
        <f t="shared" si="188"/>
        <v>Gap</v>
      </c>
      <c r="V905" s="7">
        <f>IF(ISERROR(IF(INDEX(rosh!$O$4:$P$710,MATCH(I905,rosh!$O$4:$O$710,0),2)="Mayor",1,)),0,IF(INDEX(rosh!$O$4:$P$710,MATCH(I905,rosh!$O$4:$O$710,0),2)="Mayor",1,))</f>
        <v>0</v>
      </c>
      <c r="W905" s="7" t="str">
        <f t="shared" si="189"/>
        <v>TRUE כפר ברא</v>
      </c>
      <c r="X905" s="84">
        <f t="shared" si="194"/>
        <v>1749</v>
      </c>
      <c r="Y905" s="7">
        <f t="shared" si="190"/>
        <v>1</v>
      </c>
      <c r="Z905" s="7">
        <f t="shared" si="191"/>
        <v>9</v>
      </c>
      <c r="AA905" s="7" t="str">
        <f t="shared" si="192"/>
        <v/>
      </c>
      <c r="AB905" s="7">
        <f t="shared" si="193"/>
        <v>1</v>
      </c>
    </row>
    <row r="906" spans="2:28" ht="15" thickTop="1" thickBot="1">
      <c r="B906" s="31">
        <v>633</v>
      </c>
      <c r="C906" s="32" t="s">
        <v>10856</v>
      </c>
      <c r="D906" s="33">
        <v>1923</v>
      </c>
      <c r="E906" s="34" t="s">
        <v>364</v>
      </c>
      <c r="F906" s="22" t="str">
        <f t="shared" si="182"/>
        <v>ף כפר ברא</v>
      </c>
      <c r="G906" s="35" t="s">
        <v>10280</v>
      </c>
      <c r="H906" s="36" t="s">
        <v>10896</v>
      </c>
      <c r="I906" s="25" t="str">
        <f t="shared" si="183"/>
        <v>כפר ברא ריאן אמיר</v>
      </c>
      <c r="J906" s="37">
        <v>1754</v>
      </c>
      <c r="K906" s="38">
        <v>1754</v>
      </c>
      <c r="L906" s="39">
        <v>1.1402508551881414E-3</v>
      </c>
      <c r="M906" s="40">
        <v>2</v>
      </c>
      <c r="N906" s="41">
        <v>1.1402508551881414E-3</v>
      </c>
      <c r="O906" s="42">
        <v>2</v>
      </c>
      <c r="P906" s="7">
        <f>VLOOKUP(C906,'ריכוז נתונים'!$B$3:$C$189,2)</f>
        <v>9</v>
      </c>
      <c r="Q906" s="47" t="b">
        <f t="shared" si="184"/>
        <v>0</v>
      </c>
      <c r="R906" s="7">
        <f t="shared" si="185"/>
        <v>0</v>
      </c>
      <c r="S906" s="47">
        <f t="shared" si="186"/>
        <v>195</v>
      </c>
      <c r="T906" s="7">
        <f t="shared" si="187"/>
        <v>8.8000000000000025</v>
      </c>
      <c r="U906" s="7" t="str">
        <f t="shared" si="188"/>
        <v>Gap</v>
      </c>
      <c r="V906" s="7">
        <f>IF(ISERROR(IF(INDEX(rosh!$O$4:$P$710,MATCH(I906,rosh!$O$4:$O$710,0),2)="Mayor",1,)),0,IF(INDEX(rosh!$O$4:$P$710,MATCH(I906,rosh!$O$4:$O$710,0),2)="Mayor",1,))</f>
        <v>0</v>
      </c>
      <c r="W906" s="7" t="str">
        <f t="shared" si="189"/>
        <v>FALSE כפר ברא</v>
      </c>
      <c r="X906" s="84">
        <f t="shared" si="194"/>
        <v>5</v>
      </c>
      <c r="Y906" s="7">
        <f t="shared" si="190"/>
        <v>0</v>
      </c>
      <c r="Z906" s="7">
        <f t="shared" si="191"/>
        <v>9</v>
      </c>
      <c r="AA906" s="7" t="str">
        <f t="shared" si="192"/>
        <v/>
      </c>
      <c r="AB906" s="7">
        <f t="shared" si="193"/>
        <v>0</v>
      </c>
    </row>
    <row r="907" spans="2:28" ht="15" thickTop="1" thickBot="1">
      <c r="B907" s="31">
        <v>633</v>
      </c>
      <c r="C907" s="32" t="s">
        <v>10856</v>
      </c>
      <c r="D907" s="33">
        <v>1923</v>
      </c>
      <c r="E907" s="34" t="s">
        <v>10868</v>
      </c>
      <c r="F907" s="22" t="str">
        <f t="shared" si="182"/>
        <v>קפ כפר ברא</v>
      </c>
      <c r="G907" s="35" t="s">
        <v>10867</v>
      </c>
      <c r="H907" s="36" t="s">
        <v>10871</v>
      </c>
      <c r="I907" s="25" t="str">
        <f t="shared" si="183"/>
        <v>כפר ברא עאסי אכרם</v>
      </c>
      <c r="J907" s="37">
        <v>1754</v>
      </c>
      <c r="K907" s="38">
        <v>1754</v>
      </c>
      <c r="L907" s="39">
        <v>1.1402508551881414E-3</v>
      </c>
      <c r="M907" s="40">
        <v>2</v>
      </c>
      <c r="N907" s="41">
        <v>1.1402508551881414E-3</v>
      </c>
      <c r="O907" s="42">
        <v>2</v>
      </c>
      <c r="P907" s="7">
        <f>VLOOKUP(C907,'ריכוז נתונים'!$B$3:$C$189,2)</f>
        <v>9</v>
      </c>
      <c r="Q907" s="47" t="b">
        <f t="shared" si="184"/>
        <v>0</v>
      </c>
      <c r="R907" s="7">
        <f t="shared" si="185"/>
        <v>0</v>
      </c>
      <c r="S907" s="47">
        <f t="shared" si="186"/>
        <v>195</v>
      </c>
      <c r="T907" s="7">
        <f t="shared" si="187"/>
        <v>8.8000000000000025</v>
      </c>
      <c r="U907" s="7" t="str">
        <f t="shared" si="188"/>
        <v>Gap</v>
      </c>
      <c r="V907" s="7">
        <f>IF(ISERROR(IF(INDEX(rosh!$O$4:$P$710,MATCH(I907,rosh!$O$4:$O$710,0),2)="Mayor",1,)),0,IF(INDEX(rosh!$O$4:$P$710,MATCH(I907,rosh!$O$4:$O$710,0),2)="Mayor",1,))</f>
        <v>0</v>
      </c>
      <c r="W907" s="7" t="str">
        <f t="shared" si="189"/>
        <v>FALSE כפר ברא</v>
      </c>
      <c r="X907" s="84">
        <f t="shared" si="194"/>
        <v>5</v>
      </c>
      <c r="Y907" s="7">
        <f t="shared" si="190"/>
        <v>0</v>
      </c>
      <c r="Z907" s="7">
        <f t="shared" si="191"/>
        <v>9</v>
      </c>
      <c r="AA907" s="7" t="str">
        <f t="shared" si="192"/>
        <v/>
      </c>
      <c r="AB907" s="7">
        <f t="shared" si="193"/>
        <v>0</v>
      </c>
    </row>
    <row r="908" spans="2:28" ht="15" thickTop="1" thickBot="1">
      <c r="B908" s="31">
        <v>633</v>
      </c>
      <c r="C908" s="32" t="s">
        <v>10856</v>
      </c>
      <c r="D908" s="33">
        <v>1923</v>
      </c>
      <c r="E908" s="34" t="s">
        <v>259</v>
      </c>
      <c r="F908" s="22" t="str">
        <f t="shared" si="182"/>
        <v>ק כפר ברא</v>
      </c>
      <c r="G908" s="35" t="s">
        <v>10873</v>
      </c>
      <c r="H908" s="36" t="s">
        <v>10877</v>
      </c>
      <c r="I908" s="25" t="str">
        <f t="shared" si="183"/>
        <v>כפר ברא עאסי מחמוד</v>
      </c>
      <c r="J908" s="37">
        <v>1754</v>
      </c>
      <c r="K908" s="38">
        <v>1754</v>
      </c>
      <c r="L908" s="39">
        <v>5.7012542759407071E-4</v>
      </c>
      <c r="M908" s="40">
        <v>1</v>
      </c>
      <c r="N908" s="41">
        <v>5.7012542759407071E-4</v>
      </c>
      <c r="O908" s="42">
        <v>1</v>
      </c>
      <c r="P908" s="7">
        <f>VLOOKUP(C908,'ריכוז נתונים'!$B$3:$C$189,2)</f>
        <v>9</v>
      </c>
      <c r="Q908" s="47" t="b">
        <f t="shared" si="184"/>
        <v>0</v>
      </c>
      <c r="R908" s="7">
        <f t="shared" si="185"/>
        <v>0</v>
      </c>
      <c r="S908" s="47">
        <f t="shared" si="186"/>
        <v>195</v>
      </c>
      <c r="T908" s="7">
        <f t="shared" si="187"/>
        <v>8.8000000000000025</v>
      </c>
      <c r="U908" s="7" t="str">
        <f t="shared" si="188"/>
        <v>Gap</v>
      </c>
      <c r="V908" s="7">
        <f>IF(ISERROR(IF(INDEX(rosh!$O$4:$P$710,MATCH(I908,rosh!$O$4:$O$710,0),2)="Mayor",1,)),0,IF(INDEX(rosh!$O$4:$P$710,MATCH(I908,rosh!$O$4:$O$710,0),2)="Mayor",1,))</f>
        <v>1</v>
      </c>
      <c r="W908" s="7" t="str">
        <f t="shared" si="189"/>
        <v>FALSE כפר ברא</v>
      </c>
      <c r="X908" s="84">
        <f t="shared" si="194"/>
        <v>5</v>
      </c>
      <c r="Y908" s="7">
        <f t="shared" si="190"/>
        <v>0</v>
      </c>
      <c r="Z908" s="7">
        <f t="shared" si="191"/>
        <v>9</v>
      </c>
      <c r="AA908" s="7" t="str">
        <f t="shared" si="192"/>
        <v/>
      </c>
      <c r="AB908" s="7">
        <f t="shared" si="193"/>
        <v>1</v>
      </c>
    </row>
    <row r="909" spans="2:28" ht="15" thickTop="1" thickBot="1">
      <c r="B909" s="31">
        <v>1263</v>
      </c>
      <c r="C909" s="32" t="s">
        <v>10809</v>
      </c>
      <c r="D909" s="33">
        <v>4537</v>
      </c>
      <c r="E909" s="34" t="s">
        <v>2072</v>
      </c>
      <c r="F909" s="22" t="str">
        <f t="shared" si="182"/>
        <v>מ כפר ורדים</v>
      </c>
      <c r="G909" s="35" t="s">
        <v>10831</v>
      </c>
      <c r="H909" s="36" t="s">
        <v>10840</v>
      </c>
      <c r="I909" s="25" t="str">
        <f t="shared" si="183"/>
        <v>כפר ורדים יחיאלי סיון</v>
      </c>
      <c r="J909" s="37">
        <v>2270</v>
      </c>
      <c r="K909" s="38">
        <v>2270</v>
      </c>
      <c r="L909" s="39">
        <v>0.40044052863436125</v>
      </c>
      <c r="M909" s="40">
        <v>909</v>
      </c>
      <c r="N909" s="41">
        <v>0.40044052863436125</v>
      </c>
      <c r="O909" s="42">
        <v>909</v>
      </c>
      <c r="P909" s="7">
        <f>VLOOKUP(C909,'ריכוז נתונים'!$B$3:$C$189,2)</f>
        <v>9</v>
      </c>
      <c r="Q909" s="47" t="b">
        <f t="shared" si="184"/>
        <v>1</v>
      </c>
      <c r="R909" s="7">
        <f t="shared" si="185"/>
        <v>3.6</v>
      </c>
      <c r="S909" s="47">
        <f t="shared" si="186"/>
        <v>252</v>
      </c>
      <c r="T909" s="7">
        <f t="shared" si="187"/>
        <v>8.3000000000000007</v>
      </c>
      <c r="U909" s="7" t="str">
        <f t="shared" si="188"/>
        <v>Gap</v>
      </c>
      <c r="V909" s="7">
        <f>IF(ISERROR(IF(INDEX(rosh!$O$4:$P$710,MATCH(I909,rosh!$O$4:$O$710,0),2)="Mayor",1,)),0,IF(INDEX(rosh!$O$4:$P$710,MATCH(I909,rosh!$O$4:$O$710,0),2)="Mayor",1,))</f>
        <v>1</v>
      </c>
      <c r="W909" s="7" t="str">
        <f t="shared" si="189"/>
        <v>TRUE כפר ורדים</v>
      </c>
      <c r="X909" s="84">
        <f t="shared" si="194"/>
        <v>2117</v>
      </c>
      <c r="Y909" s="7">
        <f t="shared" si="190"/>
        <v>4</v>
      </c>
      <c r="Z909" s="7">
        <f t="shared" si="191"/>
        <v>9</v>
      </c>
      <c r="AA909" s="7" t="str">
        <f t="shared" si="192"/>
        <v/>
      </c>
      <c r="AB909" s="7">
        <f t="shared" si="193"/>
        <v>5</v>
      </c>
    </row>
    <row r="910" spans="2:28" ht="15" thickTop="1" thickBot="1">
      <c r="B910" s="31">
        <v>1263</v>
      </c>
      <c r="C910" s="32" t="s">
        <v>10809</v>
      </c>
      <c r="D910" s="33">
        <v>4537</v>
      </c>
      <c r="E910" s="34" t="s">
        <v>683</v>
      </c>
      <c r="F910" s="22" t="str">
        <f t="shared" si="182"/>
        <v>פ כפר ורדים</v>
      </c>
      <c r="G910" s="35" t="s">
        <v>4753</v>
      </c>
      <c r="H910" s="36"/>
      <c r="I910" s="25" t="str">
        <f t="shared" si="183"/>
        <v xml:space="preserve">כפר ורדים </v>
      </c>
      <c r="J910" s="37">
        <v>2270</v>
      </c>
      <c r="K910" s="38">
        <v>2270</v>
      </c>
      <c r="L910" s="39">
        <v>0.21585903083700442</v>
      </c>
      <c r="M910" s="40">
        <v>490</v>
      </c>
      <c r="N910" s="41">
        <v>0.21585903083700442</v>
      </c>
      <c r="O910" s="42">
        <v>490</v>
      </c>
      <c r="P910" s="7">
        <f>VLOOKUP(C910,'ריכוז נתונים'!$B$3:$C$189,2)</f>
        <v>9</v>
      </c>
      <c r="Q910" s="47" t="b">
        <f t="shared" si="184"/>
        <v>1</v>
      </c>
      <c r="R910" s="7">
        <f t="shared" si="185"/>
        <v>1.9</v>
      </c>
      <c r="S910" s="47">
        <f t="shared" si="186"/>
        <v>252</v>
      </c>
      <c r="T910" s="7">
        <f t="shared" si="187"/>
        <v>8.3000000000000007</v>
      </c>
      <c r="U910" s="7" t="str">
        <f t="shared" si="188"/>
        <v>Gap</v>
      </c>
      <c r="V910" s="7">
        <f>IF(ISERROR(IF(INDEX(rosh!$O$4:$P$710,MATCH(I910,rosh!$O$4:$O$710,0),2)="Mayor",1,)),0,IF(INDEX(rosh!$O$4:$P$710,MATCH(I910,rosh!$O$4:$O$710,0),2)="Mayor",1,))</f>
        <v>0</v>
      </c>
      <c r="W910" s="7" t="str">
        <f t="shared" si="189"/>
        <v>TRUE כפר ורדים</v>
      </c>
      <c r="X910" s="84">
        <f t="shared" si="194"/>
        <v>2117</v>
      </c>
      <c r="Y910" s="7">
        <f t="shared" si="190"/>
        <v>2</v>
      </c>
      <c r="Z910" s="7">
        <f t="shared" si="191"/>
        <v>9</v>
      </c>
      <c r="AA910" s="7" t="str">
        <f t="shared" si="192"/>
        <v/>
      </c>
      <c r="AB910" s="7">
        <f t="shared" si="193"/>
        <v>2</v>
      </c>
    </row>
    <row r="911" spans="2:28" ht="15" thickTop="1" thickBot="1">
      <c r="B911" s="31">
        <v>1263</v>
      </c>
      <c r="C911" s="32" t="s">
        <v>10809</v>
      </c>
      <c r="D911" s="33">
        <v>4537</v>
      </c>
      <c r="E911" s="34" t="s">
        <v>10842</v>
      </c>
      <c r="F911" s="22" t="str">
        <f t="shared" si="182"/>
        <v>יח כפר ורדים</v>
      </c>
      <c r="G911" s="35" t="s">
        <v>150</v>
      </c>
      <c r="H911" s="36" t="s">
        <v>10849</v>
      </c>
      <c r="I911" s="25" t="str">
        <f t="shared" si="183"/>
        <v>כפר ורדים אילון יורם</v>
      </c>
      <c r="J911" s="37">
        <v>2270</v>
      </c>
      <c r="K911" s="38">
        <v>2270</v>
      </c>
      <c r="L911" s="39">
        <v>0.21541850220264316</v>
      </c>
      <c r="M911" s="40">
        <v>489</v>
      </c>
      <c r="N911" s="41">
        <v>0.21541850220264316</v>
      </c>
      <c r="O911" s="42">
        <v>489</v>
      </c>
      <c r="P911" s="7">
        <f>VLOOKUP(C911,'ריכוז נתונים'!$B$3:$C$189,2)</f>
        <v>9</v>
      </c>
      <c r="Q911" s="47" t="b">
        <f t="shared" si="184"/>
        <v>1</v>
      </c>
      <c r="R911" s="7">
        <f t="shared" si="185"/>
        <v>1.9</v>
      </c>
      <c r="S911" s="47">
        <f t="shared" si="186"/>
        <v>252</v>
      </c>
      <c r="T911" s="7">
        <f t="shared" si="187"/>
        <v>8.3000000000000007</v>
      </c>
      <c r="U911" s="7" t="str">
        <f t="shared" si="188"/>
        <v>Gap</v>
      </c>
      <c r="V911" s="7">
        <f>IF(ISERROR(IF(INDEX(rosh!$O$4:$P$710,MATCH(I911,rosh!$O$4:$O$710,0),2)="Mayor",1,)),0,IF(INDEX(rosh!$O$4:$P$710,MATCH(I911,rosh!$O$4:$O$710,0),2)="Mayor",1,))</f>
        <v>0</v>
      </c>
      <c r="W911" s="7" t="str">
        <f t="shared" si="189"/>
        <v>TRUE כפר ורדים</v>
      </c>
      <c r="X911" s="84">
        <f t="shared" si="194"/>
        <v>2117</v>
      </c>
      <c r="Y911" s="7">
        <f t="shared" si="190"/>
        <v>2</v>
      </c>
      <c r="Z911" s="7">
        <f t="shared" si="191"/>
        <v>9</v>
      </c>
      <c r="AA911" s="7" t="str">
        <f t="shared" si="192"/>
        <v/>
      </c>
      <c r="AB911" s="7">
        <f t="shared" si="193"/>
        <v>2</v>
      </c>
    </row>
    <row r="912" spans="2:28" ht="15" thickTop="1" thickBot="1">
      <c r="B912" s="31">
        <v>1263</v>
      </c>
      <c r="C912" s="32" t="s">
        <v>10809</v>
      </c>
      <c r="D912" s="33">
        <v>4537</v>
      </c>
      <c r="E912" s="34" t="s">
        <v>380</v>
      </c>
      <c r="F912" s="22" t="str">
        <f t="shared" si="182"/>
        <v>נץ כפר ורדים</v>
      </c>
      <c r="G912" s="35" t="s">
        <v>10820</v>
      </c>
      <c r="H912" s="36"/>
      <c r="I912" s="25" t="str">
        <f t="shared" si="183"/>
        <v xml:space="preserve">כפר ורדים </v>
      </c>
      <c r="J912" s="37">
        <v>2270</v>
      </c>
      <c r="K912" s="38">
        <v>2270</v>
      </c>
      <c r="L912" s="39">
        <v>0.10088105726872247</v>
      </c>
      <c r="M912" s="40">
        <v>229</v>
      </c>
      <c r="N912" s="41">
        <v>0.10088105726872247</v>
      </c>
      <c r="O912" s="42">
        <v>229</v>
      </c>
      <c r="P912" s="7">
        <f>VLOOKUP(C912,'ריכוז נתונים'!$B$3:$C$189,2)</f>
        <v>9</v>
      </c>
      <c r="Q912" s="47" t="b">
        <f t="shared" si="184"/>
        <v>1</v>
      </c>
      <c r="R912" s="7">
        <f t="shared" si="185"/>
        <v>0.9</v>
      </c>
      <c r="S912" s="47">
        <f t="shared" si="186"/>
        <v>252</v>
      </c>
      <c r="T912" s="7">
        <f t="shared" si="187"/>
        <v>8.3000000000000007</v>
      </c>
      <c r="U912" s="7" t="str">
        <f t="shared" si="188"/>
        <v>Gap</v>
      </c>
      <c r="V912" s="7">
        <f>IF(ISERROR(IF(INDEX(rosh!$O$4:$P$710,MATCH(I912,rosh!$O$4:$O$710,0),2)="Mayor",1,)),0,IF(INDEX(rosh!$O$4:$P$710,MATCH(I912,rosh!$O$4:$O$710,0),2)="Mayor",1,))</f>
        <v>0</v>
      </c>
      <c r="W912" s="7" t="str">
        <f t="shared" si="189"/>
        <v>TRUE כפר ורדים</v>
      </c>
      <c r="X912" s="84">
        <f t="shared" si="194"/>
        <v>2117</v>
      </c>
      <c r="Y912" s="7">
        <f t="shared" si="190"/>
        <v>1</v>
      </c>
      <c r="Z912" s="7">
        <f t="shared" si="191"/>
        <v>9</v>
      </c>
      <c r="AA912" s="7" t="str">
        <f t="shared" si="192"/>
        <v/>
      </c>
      <c r="AB912" s="7">
        <f t="shared" si="193"/>
        <v>1</v>
      </c>
    </row>
    <row r="913" spans="2:28" ht="15" thickTop="1" thickBot="1">
      <c r="B913" s="31">
        <v>1263</v>
      </c>
      <c r="C913" s="32" t="s">
        <v>10809</v>
      </c>
      <c r="D913" s="33">
        <v>4537</v>
      </c>
      <c r="E913" s="34" t="s">
        <v>10851</v>
      </c>
      <c r="F913" s="22" t="str">
        <f t="shared" si="182"/>
        <v>זיו כפר ורדים</v>
      </c>
      <c r="G913" s="35" t="s">
        <v>573</v>
      </c>
      <c r="H913" s="36"/>
      <c r="I913" s="25" t="str">
        <f t="shared" si="183"/>
        <v xml:space="preserve">כפר ורדים </v>
      </c>
      <c r="J913" s="37">
        <v>2270</v>
      </c>
      <c r="K913" s="38">
        <v>2270</v>
      </c>
      <c r="L913" s="39">
        <v>6.7400881057268727E-2</v>
      </c>
      <c r="M913" s="40">
        <v>153</v>
      </c>
      <c r="N913" s="41">
        <v>6.7400881057268727E-2</v>
      </c>
      <c r="O913" s="42">
        <v>153</v>
      </c>
      <c r="P913" s="7">
        <f>VLOOKUP(C913,'ריכוז נתונים'!$B$3:$C$189,2)</f>
        <v>9</v>
      </c>
      <c r="Q913" s="47" t="b">
        <f t="shared" si="184"/>
        <v>0</v>
      </c>
      <c r="R913" s="7">
        <f t="shared" si="185"/>
        <v>0</v>
      </c>
      <c r="S913" s="47">
        <f t="shared" si="186"/>
        <v>252</v>
      </c>
      <c r="T913" s="7">
        <f t="shared" si="187"/>
        <v>8.3000000000000007</v>
      </c>
      <c r="U913" s="7" t="str">
        <f t="shared" si="188"/>
        <v>Gap</v>
      </c>
      <c r="V913" s="7">
        <f>IF(ISERROR(IF(INDEX(rosh!$O$4:$P$710,MATCH(I913,rosh!$O$4:$O$710,0),2)="Mayor",1,)),0,IF(INDEX(rosh!$O$4:$P$710,MATCH(I913,rosh!$O$4:$O$710,0),2)="Mayor",1,))</f>
        <v>0</v>
      </c>
      <c r="W913" s="7" t="str">
        <f t="shared" si="189"/>
        <v>FALSE כפר ורדים</v>
      </c>
      <c r="X913" s="84">
        <f t="shared" si="194"/>
        <v>153</v>
      </c>
      <c r="Y913" s="7">
        <f t="shared" si="190"/>
        <v>0</v>
      </c>
      <c r="Z913" s="7">
        <f t="shared" si="191"/>
        <v>9</v>
      </c>
      <c r="AA913" s="7" t="str">
        <f t="shared" si="192"/>
        <v/>
      </c>
      <c r="AB913" s="7">
        <f t="shared" si="193"/>
        <v>0</v>
      </c>
    </row>
    <row r="914" spans="2:28" ht="15" thickTop="1" thickBot="1">
      <c r="B914" s="31">
        <v>507</v>
      </c>
      <c r="C914" s="32" t="s">
        <v>10638</v>
      </c>
      <c r="D914" s="33">
        <v>7187</v>
      </c>
      <c r="E914" s="34" t="s">
        <v>151</v>
      </c>
      <c r="F914" s="22" t="str">
        <f t="shared" si="182"/>
        <v>ה כפר יאסיף</v>
      </c>
      <c r="G914" s="35" t="s">
        <v>10774</v>
      </c>
      <c r="H914" s="36"/>
      <c r="I914" s="25" t="str">
        <f t="shared" si="183"/>
        <v xml:space="preserve">כפר יאסיף </v>
      </c>
      <c r="J914" s="37">
        <v>6144</v>
      </c>
      <c r="K914" s="38">
        <v>6144</v>
      </c>
      <c r="L914" s="39">
        <v>0.19905598958333334</v>
      </c>
      <c r="M914" s="40">
        <v>1223</v>
      </c>
      <c r="N914" s="41">
        <v>0.19905598958333334</v>
      </c>
      <c r="O914" s="42">
        <v>1223</v>
      </c>
      <c r="P914" s="7">
        <f>VLOOKUP(C914,'ריכוז נתונים'!$B$3:$C$189,2)</f>
        <v>9</v>
      </c>
      <c r="Q914" s="47" t="b">
        <f t="shared" si="184"/>
        <v>1</v>
      </c>
      <c r="R914" s="7">
        <f t="shared" si="185"/>
        <v>1.8</v>
      </c>
      <c r="S914" s="47">
        <f t="shared" si="186"/>
        <v>683</v>
      </c>
      <c r="T914" s="7">
        <f t="shared" si="187"/>
        <v>8.4</v>
      </c>
      <c r="U914" s="7" t="str">
        <f t="shared" si="188"/>
        <v>Gap</v>
      </c>
      <c r="V914" s="7">
        <f>IF(ISERROR(IF(INDEX(rosh!$O$4:$P$710,MATCH(I914,rosh!$O$4:$O$710,0),2)="Mayor",1,)),0,IF(INDEX(rosh!$O$4:$P$710,MATCH(I914,rosh!$O$4:$O$710,0),2)="Mayor",1,))</f>
        <v>0</v>
      </c>
      <c r="W914" s="7" t="str">
        <f t="shared" si="189"/>
        <v>TRUE כפר יאסיף</v>
      </c>
      <c r="X914" s="84">
        <f t="shared" si="194"/>
        <v>5730</v>
      </c>
      <c r="Y914" s="7">
        <f t="shared" si="190"/>
        <v>2</v>
      </c>
      <c r="Z914" s="7">
        <f t="shared" si="191"/>
        <v>10</v>
      </c>
      <c r="AA914" s="7" t="str">
        <f t="shared" si="192"/>
        <v>Gap</v>
      </c>
      <c r="AB914" s="7">
        <f t="shared" si="193"/>
        <v>2</v>
      </c>
    </row>
    <row r="915" spans="2:28" ht="15" thickTop="1" thickBot="1">
      <c r="B915" s="31">
        <v>507</v>
      </c>
      <c r="C915" s="32" t="s">
        <v>10638</v>
      </c>
      <c r="D915" s="33">
        <v>7187</v>
      </c>
      <c r="E915" s="34" t="s">
        <v>87</v>
      </c>
      <c r="F915" s="22" t="str">
        <f t="shared" si="182"/>
        <v>נ כפר יאסיף</v>
      </c>
      <c r="G915" s="35" t="s">
        <v>10697</v>
      </c>
      <c r="H915" s="36"/>
      <c r="I915" s="25" t="str">
        <f t="shared" si="183"/>
        <v xml:space="preserve">כפר יאסיף </v>
      </c>
      <c r="J915" s="37">
        <v>6144</v>
      </c>
      <c r="K915" s="38">
        <v>6144</v>
      </c>
      <c r="L915" s="39">
        <v>0.17220052083333334</v>
      </c>
      <c r="M915" s="40">
        <v>1058</v>
      </c>
      <c r="N915" s="41">
        <v>0.17220052083333334</v>
      </c>
      <c r="O915" s="42">
        <v>1058</v>
      </c>
      <c r="P915" s="7">
        <f>VLOOKUP(C915,'ריכוז נתונים'!$B$3:$C$189,2)</f>
        <v>9</v>
      </c>
      <c r="Q915" s="47" t="b">
        <f t="shared" si="184"/>
        <v>1</v>
      </c>
      <c r="R915" s="7">
        <f t="shared" si="185"/>
        <v>1.5</v>
      </c>
      <c r="S915" s="47">
        <f t="shared" si="186"/>
        <v>683</v>
      </c>
      <c r="T915" s="7">
        <f t="shared" si="187"/>
        <v>8.4</v>
      </c>
      <c r="U915" s="7" t="str">
        <f t="shared" si="188"/>
        <v>Gap</v>
      </c>
      <c r="V915" s="7">
        <f>IF(ISERROR(IF(INDEX(rosh!$O$4:$P$710,MATCH(I915,rosh!$O$4:$O$710,0),2)="Mayor",1,)),0,IF(INDEX(rosh!$O$4:$P$710,MATCH(I915,rosh!$O$4:$O$710,0),2)="Mayor",1,))</f>
        <v>0</v>
      </c>
      <c r="W915" s="7" t="str">
        <f t="shared" si="189"/>
        <v>TRUE כפר יאסיף</v>
      </c>
      <c r="X915" s="84">
        <f t="shared" si="194"/>
        <v>5730</v>
      </c>
      <c r="Y915" s="7">
        <f t="shared" si="190"/>
        <v>2</v>
      </c>
      <c r="Z915" s="7">
        <f t="shared" si="191"/>
        <v>10</v>
      </c>
      <c r="AA915" s="7" t="str">
        <f t="shared" si="192"/>
        <v>Gap</v>
      </c>
      <c r="AB915" s="7">
        <f t="shared" si="193"/>
        <v>2</v>
      </c>
    </row>
    <row r="916" spans="2:28" ht="15" thickTop="1" thickBot="1">
      <c r="B916" s="31">
        <v>507</v>
      </c>
      <c r="C916" s="32" t="s">
        <v>10638</v>
      </c>
      <c r="D916" s="33">
        <v>7187</v>
      </c>
      <c r="E916" s="34" t="s">
        <v>3</v>
      </c>
      <c r="F916" s="22" t="str">
        <f t="shared" si="182"/>
        <v>ל כפר יאסיף</v>
      </c>
      <c r="G916" s="35" t="s">
        <v>1334</v>
      </c>
      <c r="H916" s="36"/>
      <c r="I916" s="25" t="str">
        <f t="shared" si="183"/>
        <v xml:space="preserve">כפר יאסיף </v>
      </c>
      <c r="J916" s="37">
        <v>6144</v>
      </c>
      <c r="K916" s="38">
        <v>6144</v>
      </c>
      <c r="L916" s="39">
        <v>0.10042317708333333</v>
      </c>
      <c r="M916" s="40">
        <v>617</v>
      </c>
      <c r="N916" s="41">
        <v>0.10042317708333333</v>
      </c>
      <c r="O916" s="42">
        <v>617</v>
      </c>
      <c r="P916" s="7">
        <f>VLOOKUP(C916,'ריכוז נתונים'!$B$3:$C$189,2)</f>
        <v>9</v>
      </c>
      <c r="Q916" s="47" t="b">
        <f t="shared" si="184"/>
        <v>1</v>
      </c>
      <c r="R916" s="7">
        <f t="shared" si="185"/>
        <v>0.9</v>
      </c>
      <c r="S916" s="47">
        <f t="shared" si="186"/>
        <v>683</v>
      </c>
      <c r="T916" s="7">
        <f t="shared" si="187"/>
        <v>8.4</v>
      </c>
      <c r="U916" s="7" t="str">
        <f t="shared" si="188"/>
        <v>Gap</v>
      </c>
      <c r="V916" s="7">
        <f>IF(ISERROR(IF(INDEX(rosh!$O$4:$P$710,MATCH(I916,rosh!$O$4:$O$710,0),2)="Mayor",1,)),0,IF(INDEX(rosh!$O$4:$P$710,MATCH(I916,rosh!$O$4:$O$710,0),2)="Mayor",1,))</f>
        <v>0</v>
      </c>
      <c r="W916" s="7" t="str">
        <f t="shared" si="189"/>
        <v>TRUE כפר יאסיף</v>
      </c>
      <c r="X916" s="84">
        <f t="shared" si="194"/>
        <v>5730</v>
      </c>
      <c r="Y916" s="7">
        <f t="shared" si="190"/>
        <v>1</v>
      </c>
      <c r="Z916" s="7">
        <f t="shared" si="191"/>
        <v>10</v>
      </c>
      <c r="AA916" s="7" t="str">
        <f t="shared" si="192"/>
        <v>Gap</v>
      </c>
      <c r="AB916" s="7">
        <f t="shared" si="193"/>
        <v>1</v>
      </c>
    </row>
    <row r="917" spans="2:28" ht="15" thickTop="1" thickBot="1">
      <c r="B917" s="31">
        <v>507</v>
      </c>
      <c r="C917" s="32" t="s">
        <v>10638</v>
      </c>
      <c r="D917" s="33">
        <v>7187</v>
      </c>
      <c r="E917" s="34" t="s">
        <v>49</v>
      </c>
      <c r="F917" s="22" t="str">
        <f t="shared" si="182"/>
        <v>ו כפר יאסיף</v>
      </c>
      <c r="G917" s="35" t="s">
        <v>791</v>
      </c>
      <c r="H917" s="36" t="s">
        <v>3361</v>
      </c>
      <c r="I917" s="25" t="str">
        <f t="shared" si="183"/>
        <v>כפר יאסיף זידאן שאדי</v>
      </c>
      <c r="J917" s="37">
        <v>6144</v>
      </c>
      <c r="K917" s="38">
        <v>6144</v>
      </c>
      <c r="L917" s="39">
        <v>9.7330729166666671E-2</v>
      </c>
      <c r="M917" s="40">
        <v>598</v>
      </c>
      <c r="N917" s="41">
        <v>9.7330729166666671E-2</v>
      </c>
      <c r="O917" s="42">
        <v>598</v>
      </c>
      <c r="P917" s="7">
        <f>VLOOKUP(C917,'ריכוז נתונים'!$B$3:$C$189,2)</f>
        <v>9</v>
      </c>
      <c r="Q917" s="47" t="b">
        <f t="shared" si="184"/>
        <v>1</v>
      </c>
      <c r="R917" s="7">
        <f t="shared" si="185"/>
        <v>0.9</v>
      </c>
      <c r="S917" s="47">
        <f t="shared" si="186"/>
        <v>683</v>
      </c>
      <c r="T917" s="7">
        <f t="shared" si="187"/>
        <v>8.4</v>
      </c>
      <c r="U917" s="7" t="str">
        <f t="shared" si="188"/>
        <v>Gap</v>
      </c>
      <c r="V917" s="7">
        <f>IF(ISERROR(IF(INDEX(rosh!$O$4:$P$710,MATCH(I917,rosh!$O$4:$O$710,0),2)="Mayor",1,)),0,IF(INDEX(rosh!$O$4:$P$710,MATCH(I917,rosh!$O$4:$O$710,0),2)="Mayor",1,))</f>
        <v>0</v>
      </c>
      <c r="W917" s="7" t="str">
        <f t="shared" si="189"/>
        <v>TRUE כפר יאסיף</v>
      </c>
      <c r="X917" s="84">
        <f t="shared" si="194"/>
        <v>5730</v>
      </c>
      <c r="Y917" s="7">
        <f t="shared" si="190"/>
        <v>1</v>
      </c>
      <c r="Z917" s="7">
        <f t="shared" si="191"/>
        <v>10</v>
      </c>
      <c r="AA917" s="7" t="str">
        <f t="shared" si="192"/>
        <v>Gap</v>
      </c>
      <c r="AB917" s="7">
        <f t="shared" si="193"/>
        <v>1</v>
      </c>
    </row>
    <row r="918" spans="2:28" ht="15" thickTop="1" thickBot="1">
      <c r="B918" s="31">
        <v>507</v>
      </c>
      <c r="C918" s="32" t="s">
        <v>10638</v>
      </c>
      <c r="D918" s="33">
        <v>7187</v>
      </c>
      <c r="E918" s="34" t="s">
        <v>1068</v>
      </c>
      <c r="F918" s="22" t="str">
        <f t="shared" si="182"/>
        <v>יא כפר יאסיף</v>
      </c>
      <c r="G918" s="35" t="s">
        <v>10739</v>
      </c>
      <c r="H918" s="36"/>
      <c r="I918" s="25" t="str">
        <f t="shared" si="183"/>
        <v xml:space="preserve">כפר יאסיף </v>
      </c>
      <c r="J918" s="37">
        <v>6144</v>
      </c>
      <c r="K918" s="38">
        <v>6144</v>
      </c>
      <c r="L918" s="39">
        <v>9.47265625E-2</v>
      </c>
      <c r="M918" s="40">
        <v>582</v>
      </c>
      <c r="N918" s="41">
        <v>9.47265625E-2</v>
      </c>
      <c r="O918" s="42">
        <v>582</v>
      </c>
      <c r="P918" s="7">
        <f>VLOOKUP(C918,'ריכוז נתונים'!$B$3:$C$189,2)</f>
        <v>9</v>
      </c>
      <c r="Q918" s="47" t="b">
        <f t="shared" si="184"/>
        <v>1</v>
      </c>
      <c r="R918" s="7">
        <f t="shared" si="185"/>
        <v>0.9</v>
      </c>
      <c r="S918" s="47">
        <f t="shared" si="186"/>
        <v>683</v>
      </c>
      <c r="T918" s="7">
        <f t="shared" si="187"/>
        <v>8.4</v>
      </c>
      <c r="U918" s="7" t="str">
        <f t="shared" si="188"/>
        <v>Gap</v>
      </c>
      <c r="V918" s="7">
        <f>IF(ISERROR(IF(INDEX(rosh!$O$4:$P$710,MATCH(I918,rosh!$O$4:$O$710,0),2)="Mayor",1,)),0,IF(INDEX(rosh!$O$4:$P$710,MATCH(I918,rosh!$O$4:$O$710,0),2)="Mayor",1,))</f>
        <v>0</v>
      </c>
      <c r="W918" s="7" t="str">
        <f t="shared" si="189"/>
        <v>TRUE כפר יאסיף</v>
      </c>
      <c r="X918" s="84">
        <f t="shared" si="194"/>
        <v>5730</v>
      </c>
      <c r="Y918" s="7">
        <f t="shared" si="190"/>
        <v>1</v>
      </c>
      <c r="Z918" s="7">
        <f t="shared" si="191"/>
        <v>10</v>
      </c>
      <c r="AA918" s="7" t="str">
        <f t="shared" si="192"/>
        <v>Gap</v>
      </c>
      <c r="AB918" s="7">
        <f t="shared" si="193"/>
        <v>1</v>
      </c>
    </row>
    <row r="919" spans="2:28" ht="15" thickTop="1" thickBot="1">
      <c r="B919" s="31">
        <v>507</v>
      </c>
      <c r="C919" s="32" t="s">
        <v>10638</v>
      </c>
      <c r="D919" s="33">
        <v>7187</v>
      </c>
      <c r="E919" s="34" t="s">
        <v>102</v>
      </c>
      <c r="F919" s="22" t="str">
        <f t="shared" si="182"/>
        <v>קץ כפר יאסיף</v>
      </c>
      <c r="G919" s="35" t="s">
        <v>10637</v>
      </c>
      <c r="H919" s="36"/>
      <c r="I919" s="25" t="str">
        <f t="shared" si="183"/>
        <v xml:space="preserve">כפר יאסיף </v>
      </c>
      <c r="J919" s="37">
        <v>6144</v>
      </c>
      <c r="K919" s="38">
        <v>6144</v>
      </c>
      <c r="L919" s="39">
        <v>9.2936197916666671E-2</v>
      </c>
      <c r="M919" s="40">
        <v>571</v>
      </c>
      <c r="N919" s="41">
        <v>9.2936197916666671E-2</v>
      </c>
      <c r="O919" s="42">
        <v>571</v>
      </c>
      <c r="P919" s="7">
        <f>VLOOKUP(C919,'ריכוז נתונים'!$B$3:$C$189,2)</f>
        <v>9</v>
      </c>
      <c r="Q919" s="47" t="b">
        <f t="shared" si="184"/>
        <v>1</v>
      </c>
      <c r="R919" s="7">
        <f t="shared" si="185"/>
        <v>0.8</v>
      </c>
      <c r="S919" s="47">
        <f t="shared" si="186"/>
        <v>683</v>
      </c>
      <c r="T919" s="7">
        <f t="shared" si="187"/>
        <v>8.4</v>
      </c>
      <c r="U919" s="7" t="str">
        <f t="shared" si="188"/>
        <v>Gap</v>
      </c>
      <c r="V919" s="7">
        <f>IF(ISERROR(IF(INDEX(rosh!$O$4:$P$710,MATCH(I919,rosh!$O$4:$O$710,0),2)="Mayor",1,)),0,IF(INDEX(rosh!$O$4:$P$710,MATCH(I919,rosh!$O$4:$O$710,0),2)="Mayor",1,))</f>
        <v>0</v>
      </c>
      <c r="W919" s="7" t="str">
        <f t="shared" si="189"/>
        <v>TRUE כפר יאסיף</v>
      </c>
      <c r="X919" s="84">
        <f t="shared" si="194"/>
        <v>5730</v>
      </c>
      <c r="Y919" s="7">
        <f t="shared" si="190"/>
        <v>1</v>
      </c>
      <c r="Z919" s="7">
        <f t="shared" si="191"/>
        <v>10</v>
      </c>
      <c r="AA919" s="7" t="str">
        <f t="shared" si="192"/>
        <v>Gap</v>
      </c>
      <c r="AB919" s="7">
        <f t="shared" si="193"/>
        <v>1</v>
      </c>
    </row>
    <row r="920" spans="2:28" ht="15" thickTop="1" thickBot="1">
      <c r="B920" s="31">
        <v>507</v>
      </c>
      <c r="C920" s="32" t="s">
        <v>10638</v>
      </c>
      <c r="D920" s="33">
        <v>7187</v>
      </c>
      <c r="E920" s="34" t="s">
        <v>60</v>
      </c>
      <c r="F920" s="22" t="str">
        <f t="shared" si="182"/>
        <v>ד כפר יאסיף</v>
      </c>
      <c r="G920" s="35" t="s">
        <v>10792</v>
      </c>
      <c r="H920" s="36"/>
      <c r="I920" s="25" t="str">
        <f t="shared" si="183"/>
        <v xml:space="preserve">כפר יאסיף </v>
      </c>
      <c r="J920" s="37">
        <v>6144</v>
      </c>
      <c r="K920" s="38">
        <v>6144</v>
      </c>
      <c r="L920" s="39">
        <v>8.9029947916666671E-2</v>
      </c>
      <c r="M920" s="40">
        <v>547</v>
      </c>
      <c r="N920" s="41">
        <v>8.9029947916666671E-2</v>
      </c>
      <c r="O920" s="42">
        <v>547</v>
      </c>
      <c r="P920" s="7">
        <f>VLOOKUP(C920,'ריכוז נתונים'!$B$3:$C$189,2)</f>
        <v>9</v>
      </c>
      <c r="Q920" s="47" t="b">
        <f t="shared" si="184"/>
        <v>1</v>
      </c>
      <c r="R920" s="7">
        <f t="shared" si="185"/>
        <v>0.8</v>
      </c>
      <c r="S920" s="47">
        <f t="shared" si="186"/>
        <v>683</v>
      </c>
      <c r="T920" s="7">
        <f t="shared" si="187"/>
        <v>8.4</v>
      </c>
      <c r="U920" s="7" t="str">
        <f t="shared" si="188"/>
        <v>Gap</v>
      </c>
      <c r="V920" s="7">
        <f>IF(ISERROR(IF(INDEX(rosh!$O$4:$P$710,MATCH(I920,rosh!$O$4:$O$710,0),2)="Mayor",1,)),0,IF(INDEX(rosh!$O$4:$P$710,MATCH(I920,rosh!$O$4:$O$710,0),2)="Mayor",1,))</f>
        <v>0</v>
      </c>
      <c r="W920" s="7" t="str">
        <f t="shared" si="189"/>
        <v>TRUE כפר יאסיף</v>
      </c>
      <c r="X920" s="84">
        <f t="shared" si="194"/>
        <v>5730</v>
      </c>
      <c r="Y920" s="7">
        <f t="shared" si="190"/>
        <v>1</v>
      </c>
      <c r="Z920" s="7">
        <f t="shared" si="191"/>
        <v>10</v>
      </c>
      <c r="AA920" s="7" t="str">
        <f t="shared" si="192"/>
        <v>Gap</v>
      </c>
      <c r="AB920" s="7">
        <f t="shared" si="193"/>
        <v>1</v>
      </c>
    </row>
    <row r="921" spans="2:28" ht="15" thickTop="1" thickBot="1">
      <c r="B921" s="31">
        <v>507</v>
      </c>
      <c r="C921" s="32" t="s">
        <v>10638</v>
      </c>
      <c r="D921" s="33">
        <v>7187</v>
      </c>
      <c r="E921" s="34" t="s">
        <v>1512</v>
      </c>
      <c r="F921" s="22" t="str">
        <f t="shared" si="182"/>
        <v>עם כפר יאסיף</v>
      </c>
      <c r="G921" s="35" t="s">
        <v>10685</v>
      </c>
      <c r="H921" s="36"/>
      <c r="I921" s="25" t="str">
        <f t="shared" si="183"/>
        <v xml:space="preserve">כפר יאסיף </v>
      </c>
      <c r="J921" s="37">
        <v>6144</v>
      </c>
      <c r="K921" s="38">
        <v>6144</v>
      </c>
      <c r="L921" s="39">
        <v>8.69140625E-2</v>
      </c>
      <c r="M921" s="40">
        <v>534</v>
      </c>
      <c r="N921" s="41">
        <v>8.69140625E-2</v>
      </c>
      <c r="O921" s="42">
        <v>534</v>
      </c>
      <c r="P921" s="7">
        <f>VLOOKUP(C921,'ריכוז נתונים'!$B$3:$C$189,2)</f>
        <v>9</v>
      </c>
      <c r="Q921" s="47" t="b">
        <f t="shared" si="184"/>
        <v>1</v>
      </c>
      <c r="R921" s="7">
        <f t="shared" si="185"/>
        <v>0.8</v>
      </c>
      <c r="S921" s="47">
        <f t="shared" si="186"/>
        <v>683</v>
      </c>
      <c r="T921" s="7">
        <f t="shared" si="187"/>
        <v>8.4</v>
      </c>
      <c r="U921" s="7" t="str">
        <f t="shared" si="188"/>
        <v>Gap</v>
      </c>
      <c r="V921" s="7">
        <f>IF(ISERROR(IF(INDEX(rosh!$O$4:$P$710,MATCH(I921,rosh!$O$4:$O$710,0),2)="Mayor",1,)),0,IF(INDEX(rosh!$O$4:$P$710,MATCH(I921,rosh!$O$4:$O$710,0),2)="Mayor",1,))</f>
        <v>0</v>
      </c>
      <c r="W921" s="7" t="str">
        <f t="shared" si="189"/>
        <v>TRUE כפר יאסיף</v>
      </c>
      <c r="X921" s="84">
        <f t="shared" si="194"/>
        <v>5730</v>
      </c>
      <c r="Y921" s="7">
        <f t="shared" si="190"/>
        <v>1</v>
      </c>
      <c r="Z921" s="7">
        <f t="shared" si="191"/>
        <v>10</v>
      </c>
      <c r="AA921" s="7" t="str">
        <f t="shared" si="192"/>
        <v>Gap</v>
      </c>
      <c r="AB921" s="7">
        <f t="shared" si="193"/>
        <v>1</v>
      </c>
    </row>
    <row r="922" spans="2:28" ht="15" thickTop="1" thickBot="1">
      <c r="B922" s="31">
        <v>507</v>
      </c>
      <c r="C922" s="32" t="s">
        <v>10638</v>
      </c>
      <c r="D922" s="33">
        <v>7187</v>
      </c>
      <c r="E922" s="34" t="s">
        <v>259</v>
      </c>
      <c r="F922" s="22" t="str">
        <f t="shared" si="182"/>
        <v>ק כפר יאסיף</v>
      </c>
      <c r="G922" s="35" t="s">
        <v>10650</v>
      </c>
      <c r="H922" s="36"/>
      <c r="I922" s="25" t="str">
        <f t="shared" si="183"/>
        <v xml:space="preserve">כפר יאסיף </v>
      </c>
      <c r="J922" s="37">
        <v>6144</v>
      </c>
      <c r="K922" s="38">
        <v>6144</v>
      </c>
      <c r="L922" s="39">
        <v>6.7220052083333329E-2</v>
      </c>
      <c r="M922" s="40">
        <v>413</v>
      </c>
      <c r="N922" s="41">
        <v>6.7220052083333329E-2</v>
      </c>
      <c r="O922" s="42">
        <v>413</v>
      </c>
      <c r="P922" s="7">
        <f>VLOOKUP(C922,'ריכוז נתונים'!$B$3:$C$189,2)</f>
        <v>9</v>
      </c>
      <c r="Q922" s="47" t="b">
        <f t="shared" si="184"/>
        <v>0</v>
      </c>
      <c r="R922" s="7">
        <f t="shared" si="185"/>
        <v>0</v>
      </c>
      <c r="S922" s="47">
        <f t="shared" si="186"/>
        <v>683</v>
      </c>
      <c r="T922" s="7">
        <f t="shared" si="187"/>
        <v>8.4</v>
      </c>
      <c r="U922" s="7" t="str">
        <f t="shared" si="188"/>
        <v>Gap</v>
      </c>
      <c r="V922" s="7">
        <f>IF(ISERROR(IF(INDEX(rosh!$O$4:$P$710,MATCH(I922,rosh!$O$4:$O$710,0),2)="Mayor",1,)),0,IF(INDEX(rosh!$O$4:$P$710,MATCH(I922,rosh!$O$4:$O$710,0),2)="Mayor",1,))</f>
        <v>0</v>
      </c>
      <c r="W922" s="7" t="str">
        <f t="shared" si="189"/>
        <v>FALSE כפר יאסיף</v>
      </c>
      <c r="X922" s="84">
        <f t="shared" si="194"/>
        <v>414</v>
      </c>
      <c r="Y922" s="7">
        <f t="shared" si="190"/>
        <v>0</v>
      </c>
      <c r="Z922" s="7">
        <f t="shared" si="191"/>
        <v>10</v>
      </c>
      <c r="AA922" s="7" t="str">
        <f t="shared" si="192"/>
        <v>Gap</v>
      </c>
      <c r="AB922" s="7">
        <f t="shared" si="193"/>
        <v>0</v>
      </c>
    </row>
    <row r="923" spans="2:28" ht="15" thickTop="1" thickBot="1">
      <c r="B923" s="31">
        <v>507</v>
      </c>
      <c r="C923" s="32" t="s">
        <v>10638</v>
      </c>
      <c r="D923" s="33">
        <v>7187</v>
      </c>
      <c r="E923" s="34" t="s">
        <v>761</v>
      </c>
      <c r="F923" s="22" t="str">
        <f t="shared" si="182"/>
        <v>ך כפר יאסיף</v>
      </c>
      <c r="G923" s="35" t="s">
        <v>10732</v>
      </c>
      <c r="H923" s="36" t="s">
        <v>10737</v>
      </c>
      <c r="I923" s="25" t="str">
        <f t="shared" si="183"/>
        <v>כפר יאסיף חסן מחמוד</v>
      </c>
      <c r="J923" s="37">
        <v>6144</v>
      </c>
      <c r="K923" s="38">
        <v>6144</v>
      </c>
      <c r="L923" s="39">
        <v>1.6276041666666666E-4</v>
      </c>
      <c r="M923" s="40">
        <v>1</v>
      </c>
      <c r="N923" s="41">
        <v>1.6276041666666666E-4</v>
      </c>
      <c r="O923" s="42">
        <v>1</v>
      </c>
      <c r="P923" s="7">
        <f>VLOOKUP(C923,'ריכוז נתונים'!$B$3:$C$189,2)</f>
        <v>9</v>
      </c>
      <c r="Q923" s="47" t="b">
        <f t="shared" si="184"/>
        <v>0</v>
      </c>
      <c r="R923" s="7">
        <f t="shared" si="185"/>
        <v>0</v>
      </c>
      <c r="S923" s="47">
        <f t="shared" si="186"/>
        <v>683</v>
      </c>
      <c r="T923" s="7">
        <f t="shared" si="187"/>
        <v>8.4</v>
      </c>
      <c r="U923" s="7" t="str">
        <f t="shared" si="188"/>
        <v>Gap</v>
      </c>
      <c r="V923" s="7">
        <f>IF(ISERROR(IF(INDEX(rosh!$O$4:$P$710,MATCH(I923,rosh!$O$4:$O$710,0),2)="Mayor",1,)),0,IF(INDEX(rosh!$O$4:$P$710,MATCH(I923,rosh!$O$4:$O$710,0),2)="Mayor",1,))</f>
        <v>0</v>
      </c>
      <c r="W923" s="7" t="str">
        <f t="shared" si="189"/>
        <v>FALSE כפר יאסיף</v>
      </c>
      <c r="X923" s="84">
        <f t="shared" si="194"/>
        <v>414</v>
      </c>
      <c r="Y923" s="7">
        <f t="shared" si="190"/>
        <v>0</v>
      </c>
      <c r="Z923" s="7">
        <f t="shared" si="191"/>
        <v>10</v>
      </c>
      <c r="AA923" s="7" t="str">
        <f t="shared" si="192"/>
        <v>Gap</v>
      </c>
      <c r="AB923" s="7">
        <f t="shared" si="193"/>
        <v>0</v>
      </c>
    </row>
    <row r="924" spans="2:28" ht="15" thickTop="1" thickBot="1">
      <c r="B924" s="31">
        <v>507</v>
      </c>
      <c r="C924" s="32" t="s">
        <v>10638</v>
      </c>
      <c r="D924" s="33">
        <v>7187</v>
      </c>
      <c r="E924" s="34" t="s">
        <v>0</v>
      </c>
      <c r="F924" s="22" t="str">
        <f t="shared" si="182"/>
        <v>ז כפר יאסיף</v>
      </c>
      <c r="G924" s="35" t="s">
        <v>891</v>
      </c>
      <c r="H924" s="36" t="s">
        <v>10756</v>
      </c>
      <c r="I924" s="25" t="str">
        <f t="shared" si="183"/>
        <v>כפר יאסיף סעיד ג'ורג'</v>
      </c>
      <c r="J924" s="37">
        <v>6144</v>
      </c>
      <c r="K924" s="38">
        <v>6144</v>
      </c>
      <c r="L924" s="39">
        <v>0</v>
      </c>
      <c r="M924" s="40"/>
      <c r="N924" s="41">
        <v>0</v>
      </c>
      <c r="O924" s="42">
        <v>0</v>
      </c>
      <c r="P924" s="7">
        <f>VLOOKUP(C924,'ריכוז נתונים'!$B$3:$C$189,2)</f>
        <v>9</v>
      </c>
      <c r="Q924" s="47" t="b">
        <f t="shared" si="184"/>
        <v>0</v>
      </c>
      <c r="R924" s="7">
        <f t="shared" si="185"/>
        <v>0</v>
      </c>
      <c r="S924" s="47">
        <f t="shared" si="186"/>
        <v>683</v>
      </c>
      <c r="T924" s="7">
        <f t="shared" si="187"/>
        <v>8.4</v>
      </c>
      <c r="U924" s="7" t="str">
        <f t="shared" si="188"/>
        <v>Gap</v>
      </c>
      <c r="V924" s="7">
        <f>IF(ISERROR(IF(INDEX(rosh!$O$4:$P$710,MATCH(I924,rosh!$O$4:$O$710,0),2)="Mayor",1,)),0,IF(INDEX(rosh!$O$4:$P$710,MATCH(I924,rosh!$O$4:$O$710,0),2)="Mayor",1,))</f>
        <v>0</v>
      </c>
      <c r="W924" s="7" t="str">
        <f t="shared" si="189"/>
        <v>FALSE כפר יאסיף</v>
      </c>
      <c r="X924" s="84">
        <f t="shared" si="194"/>
        <v>414</v>
      </c>
      <c r="Y924" s="7">
        <f t="shared" si="190"/>
        <v>0</v>
      </c>
      <c r="Z924" s="7">
        <f t="shared" si="191"/>
        <v>10</v>
      </c>
      <c r="AA924" s="7" t="str">
        <f t="shared" si="192"/>
        <v>Gap</v>
      </c>
      <c r="AB924" s="7">
        <f t="shared" si="193"/>
        <v>0</v>
      </c>
    </row>
    <row r="925" spans="2:28" ht="15" thickTop="1" thickBot="1">
      <c r="B925" s="31">
        <v>507</v>
      </c>
      <c r="C925" s="32" t="s">
        <v>10638</v>
      </c>
      <c r="D925" s="33">
        <v>7187</v>
      </c>
      <c r="E925" s="34" t="s">
        <v>683</v>
      </c>
      <c r="F925" s="22" t="str">
        <f t="shared" si="182"/>
        <v>פ כפר יאסיף</v>
      </c>
      <c r="G925" s="35" t="s">
        <v>10662</v>
      </c>
      <c r="H925" s="36" t="s">
        <v>10677</v>
      </c>
      <c r="I925" s="25" t="str">
        <f t="shared" si="183"/>
        <v>כפר יאסיף תומא עוני</v>
      </c>
      <c r="J925" s="37">
        <v>6144</v>
      </c>
      <c r="K925" s="38">
        <v>6144</v>
      </c>
      <c r="L925" s="39">
        <v>0</v>
      </c>
      <c r="M925" s="40"/>
      <c r="N925" s="41">
        <v>0</v>
      </c>
      <c r="O925" s="42">
        <v>0</v>
      </c>
      <c r="P925" s="7">
        <f>VLOOKUP(C925,'ריכוז נתונים'!$B$3:$C$189,2)</f>
        <v>9</v>
      </c>
      <c r="Q925" s="47" t="b">
        <f t="shared" si="184"/>
        <v>0</v>
      </c>
      <c r="R925" s="7">
        <f t="shared" si="185"/>
        <v>0</v>
      </c>
      <c r="S925" s="47">
        <f t="shared" si="186"/>
        <v>683</v>
      </c>
      <c r="T925" s="7">
        <f t="shared" si="187"/>
        <v>8.4</v>
      </c>
      <c r="U925" s="7" t="str">
        <f t="shared" si="188"/>
        <v>Gap</v>
      </c>
      <c r="V925" s="7">
        <f>IF(ISERROR(IF(INDEX(rosh!$O$4:$P$710,MATCH(I925,rosh!$O$4:$O$710,0),2)="Mayor",1,)),0,IF(INDEX(rosh!$O$4:$P$710,MATCH(I925,rosh!$O$4:$O$710,0),2)="Mayor",1,))</f>
        <v>1</v>
      </c>
      <c r="W925" s="7" t="str">
        <f t="shared" si="189"/>
        <v>FALSE כפר יאסיף</v>
      </c>
      <c r="X925" s="84">
        <f t="shared" si="194"/>
        <v>414</v>
      </c>
      <c r="Y925" s="7">
        <f t="shared" si="190"/>
        <v>0</v>
      </c>
      <c r="Z925" s="7">
        <f t="shared" si="191"/>
        <v>10</v>
      </c>
      <c r="AA925" s="7" t="str">
        <f t="shared" si="192"/>
        <v>Gap</v>
      </c>
      <c r="AB925" s="7">
        <f t="shared" si="193"/>
        <v>0</v>
      </c>
    </row>
    <row r="926" spans="2:28" ht="15" thickTop="1" thickBot="1">
      <c r="B926" s="31">
        <v>168</v>
      </c>
      <c r="C926" s="32" t="s">
        <v>10569</v>
      </c>
      <c r="D926" s="33">
        <v>13477</v>
      </c>
      <c r="E926" s="34" t="s">
        <v>1186</v>
      </c>
      <c r="F926" s="22" t="str">
        <f t="shared" si="182"/>
        <v>יש כפר יונה</v>
      </c>
      <c r="G926" s="35" t="s">
        <v>10594</v>
      </c>
      <c r="H926" s="36" t="s">
        <v>10604</v>
      </c>
      <c r="I926" s="25" t="str">
        <f t="shared" si="183"/>
        <v>כפר יונה כחלון כידור שושי</v>
      </c>
      <c r="J926" s="37">
        <v>7817</v>
      </c>
      <c r="K926" s="38">
        <v>7817</v>
      </c>
      <c r="L926" s="39">
        <v>0.25764359728796216</v>
      </c>
      <c r="M926" s="40">
        <v>2014</v>
      </c>
      <c r="N926" s="41">
        <v>0.25764359728796216</v>
      </c>
      <c r="O926" s="42">
        <v>2014.0000000000002</v>
      </c>
      <c r="P926" s="7">
        <f>VLOOKUP(C926,'ריכוז נתונים'!$B$3:$C$189,2)</f>
        <v>13</v>
      </c>
      <c r="Q926" s="47" t="b">
        <f t="shared" si="184"/>
        <v>1</v>
      </c>
      <c r="R926" s="7">
        <f t="shared" si="185"/>
        <v>3.3</v>
      </c>
      <c r="S926" s="47">
        <f t="shared" si="186"/>
        <v>601</v>
      </c>
      <c r="T926" s="7">
        <f t="shared" si="187"/>
        <v>11.100000000000001</v>
      </c>
      <c r="U926" s="7" t="str">
        <f t="shared" si="188"/>
        <v>Gap</v>
      </c>
      <c r="V926" s="7">
        <f>IF(ISERROR(IF(INDEX(rosh!$O$4:$P$710,MATCH(I926,rosh!$O$4:$O$710,0),2)="Mayor",1,)),0,IF(INDEX(rosh!$O$4:$P$710,MATCH(I926,rosh!$O$4:$O$710,0),2)="Mayor",1,))</f>
        <v>0</v>
      </c>
      <c r="W926" s="7" t="str">
        <f t="shared" si="189"/>
        <v>TRUE כפר יונה</v>
      </c>
      <c r="X926" s="84">
        <f t="shared" si="194"/>
        <v>6670</v>
      </c>
      <c r="Y926" s="7">
        <f t="shared" si="190"/>
        <v>4</v>
      </c>
      <c r="Z926" s="7">
        <f t="shared" si="191"/>
        <v>12</v>
      </c>
      <c r="AA926" s="7" t="str">
        <f t="shared" si="192"/>
        <v>Gap</v>
      </c>
      <c r="AB926" s="7">
        <f t="shared" si="193"/>
        <v>4</v>
      </c>
    </row>
    <row r="927" spans="2:28" ht="15" thickTop="1" thickBot="1">
      <c r="B927" s="31">
        <v>168</v>
      </c>
      <c r="C927" s="32" t="s">
        <v>10569</v>
      </c>
      <c r="D927" s="33">
        <v>13477</v>
      </c>
      <c r="E927" s="34" t="s">
        <v>4772</v>
      </c>
      <c r="F927" s="22" t="str">
        <f t="shared" si="182"/>
        <v>כי כפר יונה</v>
      </c>
      <c r="G927" s="35" t="s">
        <v>10579</v>
      </c>
      <c r="H927" s="36" t="s">
        <v>10592</v>
      </c>
      <c r="I927" s="25" t="str">
        <f t="shared" si="183"/>
        <v>כפר יונה דרעי אפרים-אפי</v>
      </c>
      <c r="J927" s="37">
        <v>7817</v>
      </c>
      <c r="K927" s="38">
        <v>7817</v>
      </c>
      <c r="L927" s="39">
        <v>0.22834847128054242</v>
      </c>
      <c r="M927" s="40">
        <v>1785</v>
      </c>
      <c r="N927" s="41">
        <v>0.22834847128054242</v>
      </c>
      <c r="O927" s="42">
        <v>1785</v>
      </c>
      <c r="P927" s="7">
        <f>VLOOKUP(C927,'ריכוז נתונים'!$B$3:$C$189,2)</f>
        <v>13</v>
      </c>
      <c r="Q927" s="47" t="b">
        <f t="shared" si="184"/>
        <v>1</v>
      </c>
      <c r="R927" s="7">
        <f t="shared" si="185"/>
        <v>3</v>
      </c>
      <c r="S927" s="47">
        <f t="shared" si="186"/>
        <v>601</v>
      </c>
      <c r="T927" s="7">
        <f t="shared" si="187"/>
        <v>11.100000000000001</v>
      </c>
      <c r="U927" s="7" t="str">
        <f t="shared" si="188"/>
        <v>Gap</v>
      </c>
      <c r="V927" s="7">
        <f>IF(ISERROR(IF(INDEX(rosh!$O$4:$P$710,MATCH(I927,rosh!$O$4:$O$710,0),2)="Mayor",1,)),0,IF(INDEX(rosh!$O$4:$P$710,MATCH(I927,rosh!$O$4:$O$710,0),2)="Mayor",1,))</f>
        <v>0</v>
      </c>
      <c r="W927" s="7" t="str">
        <f t="shared" si="189"/>
        <v>TRUE כפר יונה</v>
      </c>
      <c r="X927" s="84">
        <f t="shared" si="194"/>
        <v>6670</v>
      </c>
      <c r="Y927" s="7">
        <f t="shared" si="190"/>
        <v>3</v>
      </c>
      <c r="Z927" s="7">
        <f t="shared" si="191"/>
        <v>12</v>
      </c>
      <c r="AA927" s="7" t="str">
        <f t="shared" si="192"/>
        <v>Gap</v>
      </c>
      <c r="AB927" s="7">
        <f t="shared" si="193"/>
        <v>3</v>
      </c>
    </row>
    <row r="928" spans="2:28" ht="15" thickTop="1" thickBot="1">
      <c r="B928" s="31">
        <v>168</v>
      </c>
      <c r="C928" s="32" t="s">
        <v>10569</v>
      </c>
      <c r="D928" s="33">
        <v>13477</v>
      </c>
      <c r="E928" s="34" t="s">
        <v>5531</v>
      </c>
      <c r="F928" s="22" t="str">
        <f t="shared" si="182"/>
        <v>טל כפר יונה</v>
      </c>
      <c r="G928" s="35" t="s">
        <v>10606</v>
      </c>
      <c r="H928" s="36" t="s">
        <v>10614</v>
      </c>
      <c r="I928" s="25" t="str">
        <f t="shared" si="183"/>
        <v>כפר יונה יצחקי טולדנו מיטל רחל</v>
      </c>
      <c r="J928" s="37">
        <v>7817</v>
      </c>
      <c r="K928" s="38">
        <v>7817</v>
      </c>
      <c r="L928" s="39">
        <v>0.16246641934245876</v>
      </c>
      <c r="M928" s="40">
        <v>1270</v>
      </c>
      <c r="N928" s="41">
        <v>0.16246641934245876</v>
      </c>
      <c r="O928" s="42">
        <v>1270</v>
      </c>
      <c r="P928" s="7">
        <f>VLOOKUP(C928,'ריכוז נתונים'!$B$3:$C$189,2)</f>
        <v>13</v>
      </c>
      <c r="Q928" s="47" t="b">
        <f t="shared" si="184"/>
        <v>1</v>
      </c>
      <c r="R928" s="7">
        <f t="shared" si="185"/>
        <v>2.1</v>
      </c>
      <c r="S928" s="47">
        <f t="shared" si="186"/>
        <v>601</v>
      </c>
      <c r="T928" s="7">
        <f t="shared" si="187"/>
        <v>11.100000000000001</v>
      </c>
      <c r="U928" s="7" t="str">
        <f t="shared" si="188"/>
        <v>Gap</v>
      </c>
      <c r="V928" s="7">
        <f>IF(ISERROR(IF(INDEX(rosh!$O$4:$P$710,MATCH(I928,rosh!$O$4:$O$710,0),2)="Mayor",1,)),0,IF(INDEX(rosh!$O$4:$P$710,MATCH(I928,rosh!$O$4:$O$710,0),2)="Mayor",1,))</f>
        <v>0</v>
      </c>
      <c r="W928" s="7" t="str">
        <f t="shared" si="189"/>
        <v>TRUE כפר יונה</v>
      </c>
      <c r="X928" s="84">
        <f t="shared" si="194"/>
        <v>6670</v>
      </c>
      <c r="Y928" s="7">
        <f t="shared" si="190"/>
        <v>2</v>
      </c>
      <c r="Z928" s="7">
        <f t="shared" si="191"/>
        <v>12</v>
      </c>
      <c r="AA928" s="7" t="str">
        <f t="shared" si="192"/>
        <v>Gap</v>
      </c>
      <c r="AB928" s="7">
        <f t="shared" si="193"/>
        <v>2</v>
      </c>
    </row>
    <row r="929" spans="2:28" ht="15" thickTop="1" thickBot="1">
      <c r="B929" s="31">
        <v>168</v>
      </c>
      <c r="C929" s="32" t="s">
        <v>10569</v>
      </c>
      <c r="D929" s="33">
        <v>13477</v>
      </c>
      <c r="E929" s="34" t="s">
        <v>963</v>
      </c>
      <c r="F929" s="22" t="str">
        <f t="shared" si="182"/>
        <v>שס כפר יונה</v>
      </c>
      <c r="G929" s="35" t="s">
        <v>962</v>
      </c>
      <c r="H929" s="36"/>
      <c r="I929" s="25" t="str">
        <f t="shared" si="183"/>
        <v xml:space="preserve">כפר יונה </v>
      </c>
      <c r="J929" s="37">
        <v>7817</v>
      </c>
      <c r="K929" s="38">
        <v>7817</v>
      </c>
      <c r="L929" s="39">
        <v>0.10745810413201996</v>
      </c>
      <c r="M929" s="40">
        <v>840</v>
      </c>
      <c r="N929" s="41">
        <v>0.10745810413201996</v>
      </c>
      <c r="O929" s="42">
        <v>840</v>
      </c>
      <c r="P929" s="7">
        <f>VLOOKUP(C929,'ריכוז נתונים'!$B$3:$C$189,2)</f>
        <v>13</v>
      </c>
      <c r="Q929" s="47" t="b">
        <f t="shared" si="184"/>
        <v>1</v>
      </c>
      <c r="R929" s="7">
        <f t="shared" si="185"/>
        <v>1.4</v>
      </c>
      <c r="S929" s="47">
        <f t="shared" si="186"/>
        <v>601</v>
      </c>
      <c r="T929" s="7">
        <f t="shared" si="187"/>
        <v>11.100000000000001</v>
      </c>
      <c r="U929" s="7" t="str">
        <f t="shared" si="188"/>
        <v>Gap</v>
      </c>
      <c r="V929" s="7">
        <f>IF(ISERROR(IF(INDEX(rosh!$O$4:$P$710,MATCH(I929,rosh!$O$4:$O$710,0),2)="Mayor",1,)),0,IF(INDEX(rosh!$O$4:$P$710,MATCH(I929,rosh!$O$4:$O$710,0),2)="Mayor",1,))</f>
        <v>0</v>
      </c>
      <c r="W929" s="7" t="str">
        <f t="shared" si="189"/>
        <v>TRUE כפר יונה</v>
      </c>
      <c r="X929" s="84">
        <f t="shared" si="194"/>
        <v>6670</v>
      </c>
      <c r="Y929" s="7">
        <f t="shared" si="190"/>
        <v>2</v>
      </c>
      <c r="Z929" s="7">
        <f t="shared" si="191"/>
        <v>12</v>
      </c>
      <c r="AA929" s="7" t="str">
        <f t="shared" si="192"/>
        <v>Gap</v>
      </c>
      <c r="AB929" s="7">
        <f t="shared" si="193"/>
        <v>2</v>
      </c>
    </row>
    <row r="930" spans="2:28" ht="15" thickTop="1" thickBot="1">
      <c r="B930" s="31">
        <v>168</v>
      </c>
      <c r="C930" s="32" t="s">
        <v>10569</v>
      </c>
      <c r="D930" s="33">
        <v>13477</v>
      </c>
      <c r="E930" s="34" t="s">
        <v>553</v>
      </c>
      <c r="F930" s="22" t="str">
        <f t="shared" si="182"/>
        <v>חי כפר יונה</v>
      </c>
      <c r="G930" s="35" t="s">
        <v>10623</v>
      </c>
      <c r="H930" s="36"/>
      <c r="I930" s="25" t="str">
        <f t="shared" si="183"/>
        <v xml:space="preserve">כפר יונה </v>
      </c>
      <c r="J930" s="37">
        <v>7817</v>
      </c>
      <c r="K930" s="38">
        <v>7817</v>
      </c>
      <c r="L930" s="39">
        <v>9.7351925291032371E-2</v>
      </c>
      <c r="M930" s="40">
        <v>761</v>
      </c>
      <c r="N930" s="41">
        <v>9.7351925291032371E-2</v>
      </c>
      <c r="O930" s="42">
        <v>761</v>
      </c>
      <c r="P930" s="7">
        <f>VLOOKUP(C930,'ריכוז נתונים'!$B$3:$C$189,2)</f>
        <v>13</v>
      </c>
      <c r="Q930" s="47" t="b">
        <f t="shared" si="184"/>
        <v>1</v>
      </c>
      <c r="R930" s="7">
        <f t="shared" si="185"/>
        <v>1.3</v>
      </c>
      <c r="S930" s="47">
        <f t="shared" si="186"/>
        <v>601</v>
      </c>
      <c r="T930" s="7">
        <f t="shared" si="187"/>
        <v>11.100000000000001</v>
      </c>
      <c r="U930" s="7" t="str">
        <f t="shared" si="188"/>
        <v>Gap</v>
      </c>
      <c r="V930" s="7">
        <f>IF(ISERROR(IF(INDEX(rosh!$O$4:$P$710,MATCH(I930,rosh!$O$4:$O$710,0),2)="Mayor",1,)),0,IF(INDEX(rosh!$O$4:$P$710,MATCH(I930,rosh!$O$4:$O$710,0),2)="Mayor",1,))</f>
        <v>0</v>
      </c>
      <c r="W930" s="7" t="str">
        <f t="shared" si="189"/>
        <v>TRUE כפר יונה</v>
      </c>
      <c r="X930" s="84">
        <f t="shared" si="194"/>
        <v>6670</v>
      </c>
      <c r="Y930" s="7">
        <f t="shared" si="190"/>
        <v>1</v>
      </c>
      <c r="Z930" s="7">
        <f t="shared" si="191"/>
        <v>12</v>
      </c>
      <c r="AA930" s="7" t="str">
        <f t="shared" si="192"/>
        <v>Gap</v>
      </c>
      <c r="AB930" s="7">
        <f t="shared" si="193"/>
        <v>1</v>
      </c>
    </row>
    <row r="931" spans="2:28" ht="15" thickTop="1" thickBot="1">
      <c r="B931" s="31">
        <v>168</v>
      </c>
      <c r="C931" s="32" t="s">
        <v>10569</v>
      </c>
      <c r="D931" s="33">
        <v>13477</v>
      </c>
      <c r="E931" s="34" t="s">
        <v>3586</v>
      </c>
      <c r="F931" s="22" t="str">
        <f t="shared" si="182"/>
        <v>זה כפר יונה</v>
      </c>
      <c r="G931" s="35" t="s">
        <v>10629</v>
      </c>
      <c r="H931" s="36" t="s">
        <v>10635</v>
      </c>
      <c r="I931" s="25" t="str">
        <f t="shared" si="183"/>
        <v>כפר יונה בר-און יצחק</v>
      </c>
      <c r="J931" s="37">
        <v>7817</v>
      </c>
      <c r="K931" s="38">
        <v>7817</v>
      </c>
      <c r="L931" s="39">
        <v>5.5520020468210314E-2</v>
      </c>
      <c r="M931" s="40">
        <v>434</v>
      </c>
      <c r="N931" s="41">
        <v>5.5520020468210314E-2</v>
      </c>
      <c r="O931" s="42">
        <v>434</v>
      </c>
      <c r="P931" s="7">
        <f>VLOOKUP(C931,'ריכוז נתונים'!$B$3:$C$189,2)</f>
        <v>13</v>
      </c>
      <c r="Q931" s="47" t="b">
        <f t="shared" si="184"/>
        <v>0</v>
      </c>
      <c r="R931" s="7">
        <f t="shared" si="185"/>
        <v>0</v>
      </c>
      <c r="S931" s="47">
        <f t="shared" si="186"/>
        <v>601</v>
      </c>
      <c r="T931" s="7">
        <f t="shared" si="187"/>
        <v>11.100000000000001</v>
      </c>
      <c r="U931" s="7" t="str">
        <f t="shared" si="188"/>
        <v>Gap</v>
      </c>
      <c r="V931" s="7">
        <f>IF(ISERROR(IF(INDEX(rosh!$O$4:$P$710,MATCH(I931,rosh!$O$4:$O$710,0),2)="Mayor",1,)),0,IF(INDEX(rosh!$O$4:$P$710,MATCH(I931,rosh!$O$4:$O$710,0),2)="Mayor",1,))</f>
        <v>0</v>
      </c>
      <c r="W931" s="7" t="str">
        <f t="shared" si="189"/>
        <v>FALSE כפר יונה</v>
      </c>
      <c r="X931" s="84">
        <f t="shared" si="194"/>
        <v>1147</v>
      </c>
      <c r="Y931" s="7">
        <f t="shared" si="190"/>
        <v>0</v>
      </c>
      <c r="Z931" s="7">
        <f t="shared" si="191"/>
        <v>12</v>
      </c>
      <c r="AA931" s="7" t="str">
        <f t="shared" si="192"/>
        <v>Gap</v>
      </c>
      <c r="AB931" s="7">
        <f t="shared" si="193"/>
        <v>0</v>
      </c>
    </row>
    <row r="932" spans="2:28" ht="15" thickTop="1" thickBot="1">
      <c r="B932" s="31">
        <v>168</v>
      </c>
      <c r="C932" s="32" t="s">
        <v>10569</v>
      </c>
      <c r="D932" s="33">
        <v>13477</v>
      </c>
      <c r="E932" s="34" t="s">
        <v>1007</v>
      </c>
      <c r="F932" s="22" t="str">
        <f t="shared" si="182"/>
        <v>טב כפר יונה</v>
      </c>
      <c r="G932" s="35" t="s">
        <v>10616</v>
      </c>
      <c r="H932" s="36" t="s">
        <v>10621</v>
      </c>
      <c r="I932" s="25" t="str">
        <f t="shared" si="183"/>
        <v>כפר יונה שלום עופר</v>
      </c>
      <c r="J932" s="37">
        <v>7817</v>
      </c>
      <c r="K932" s="38">
        <v>7817</v>
      </c>
      <c r="L932" s="39">
        <v>4.7716515287194575E-2</v>
      </c>
      <c r="M932" s="40">
        <v>373</v>
      </c>
      <c r="N932" s="41">
        <v>4.7716515287194575E-2</v>
      </c>
      <c r="O932" s="42">
        <v>373</v>
      </c>
      <c r="P932" s="7">
        <f>VLOOKUP(C932,'ריכוז נתונים'!$B$3:$C$189,2)</f>
        <v>13</v>
      </c>
      <c r="Q932" s="47" t="b">
        <f t="shared" si="184"/>
        <v>0</v>
      </c>
      <c r="R932" s="7">
        <f t="shared" si="185"/>
        <v>0</v>
      </c>
      <c r="S932" s="47">
        <f t="shared" si="186"/>
        <v>601</v>
      </c>
      <c r="T932" s="7">
        <f t="shared" si="187"/>
        <v>11.100000000000001</v>
      </c>
      <c r="U932" s="7" t="str">
        <f t="shared" si="188"/>
        <v>Gap</v>
      </c>
      <c r="V932" s="7">
        <f>IF(ISERROR(IF(INDEX(rosh!$O$4:$P$710,MATCH(I932,rosh!$O$4:$O$710,0),2)="Mayor",1,)),0,IF(INDEX(rosh!$O$4:$P$710,MATCH(I932,rosh!$O$4:$O$710,0),2)="Mayor",1,))</f>
        <v>0</v>
      </c>
      <c r="W932" s="7" t="str">
        <f t="shared" si="189"/>
        <v>FALSE כפר יונה</v>
      </c>
      <c r="X932" s="84">
        <f t="shared" si="194"/>
        <v>1147</v>
      </c>
      <c r="Y932" s="7">
        <f t="shared" si="190"/>
        <v>0</v>
      </c>
      <c r="Z932" s="7">
        <f t="shared" si="191"/>
        <v>12</v>
      </c>
      <c r="AA932" s="7" t="str">
        <f t="shared" si="192"/>
        <v>Gap</v>
      </c>
      <c r="AB932" s="7">
        <f t="shared" si="193"/>
        <v>0</v>
      </c>
    </row>
    <row r="933" spans="2:28" ht="15" thickTop="1" thickBot="1">
      <c r="B933" s="31">
        <v>168</v>
      </c>
      <c r="C933" s="32" t="s">
        <v>10569</v>
      </c>
      <c r="D933" s="33">
        <v>13477</v>
      </c>
      <c r="E933" s="34" t="s">
        <v>1046</v>
      </c>
      <c r="F933" s="22" t="str">
        <f t="shared" si="182"/>
        <v>פז כפר יונה</v>
      </c>
      <c r="G933" s="35" t="s">
        <v>10574</v>
      </c>
      <c r="H933" s="36" t="s">
        <v>10578</v>
      </c>
      <c r="I933" s="25" t="str">
        <f t="shared" si="183"/>
        <v>כפר יונה דב יצחק</v>
      </c>
      <c r="J933" s="37">
        <v>7817</v>
      </c>
      <c r="K933" s="38">
        <v>7817</v>
      </c>
      <c r="L933" s="39">
        <v>4.3494946910579507E-2</v>
      </c>
      <c r="M933" s="40">
        <v>340</v>
      </c>
      <c r="N933" s="41">
        <v>4.3494946910579507E-2</v>
      </c>
      <c r="O933" s="42">
        <v>340</v>
      </c>
      <c r="P933" s="7">
        <f>VLOOKUP(C933,'ריכוז נתונים'!$B$3:$C$189,2)</f>
        <v>13</v>
      </c>
      <c r="Q933" s="47" t="b">
        <f t="shared" si="184"/>
        <v>0</v>
      </c>
      <c r="R933" s="7">
        <f t="shared" si="185"/>
        <v>0</v>
      </c>
      <c r="S933" s="47">
        <f t="shared" si="186"/>
        <v>601</v>
      </c>
      <c r="T933" s="7">
        <f t="shared" si="187"/>
        <v>11.100000000000001</v>
      </c>
      <c r="U933" s="7" t="str">
        <f t="shared" si="188"/>
        <v>Gap</v>
      </c>
      <c r="V933" s="7">
        <f>IF(ISERROR(IF(INDEX(rosh!$O$4:$P$710,MATCH(I933,rosh!$O$4:$O$710,0),2)="Mayor",1,)),0,IF(INDEX(rosh!$O$4:$P$710,MATCH(I933,rosh!$O$4:$O$710,0),2)="Mayor",1,))</f>
        <v>0</v>
      </c>
      <c r="W933" s="7" t="str">
        <f t="shared" si="189"/>
        <v>FALSE כפר יונה</v>
      </c>
      <c r="X933" s="84">
        <f t="shared" si="194"/>
        <v>1147</v>
      </c>
      <c r="Y933" s="7">
        <f t="shared" si="190"/>
        <v>0</v>
      </c>
      <c r="Z933" s="7">
        <f t="shared" si="191"/>
        <v>12</v>
      </c>
      <c r="AA933" s="7" t="str">
        <f t="shared" si="192"/>
        <v>Gap</v>
      </c>
      <c r="AB933" s="7">
        <f t="shared" si="193"/>
        <v>0</v>
      </c>
    </row>
    <row r="934" spans="2:28" ht="15" thickTop="1" thickBot="1">
      <c r="B934" s="31">
        <v>508</v>
      </c>
      <c r="C934" s="32" t="s">
        <v>10526</v>
      </c>
      <c r="D934" s="33">
        <v>2363</v>
      </c>
      <c r="E934" s="34" t="s">
        <v>339</v>
      </c>
      <c r="F934" s="22" t="str">
        <f t="shared" si="182"/>
        <v>ץ כפר כמא</v>
      </c>
      <c r="G934" s="35" t="s">
        <v>10533</v>
      </c>
      <c r="H934" s="36" t="s">
        <v>10538</v>
      </c>
      <c r="I934" s="25" t="str">
        <f t="shared" si="183"/>
        <v>כפר כמא נאבסו זכריא</v>
      </c>
      <c r="J934" s="37">
        <v>1892</v>
      </c>
      <c r="K934" s="38">
        <v>1892</v>
      </c>
      <c r="L934" s="39">
        <v>0.28329809725158561</v>
      </c>
      <c r="M934" s="40">
        <v>536</v>
      </c>
      <c r="N934" s="41">
        <v>0.28329809725158561</v>
      </c>
      <c r="O934" s="42">
        <v>536</v>
      </c>
      <c r="P934" s="7">
        <f>VLOOKUP(C934,'ריכוז נתונים'!$B$3:$C$189,2)</f>
        <v>9</v>
      </c>
      <c r="Q934" s="47" t="b">
        <f t="shared" si="184"/>
        <v>1</v>
      </c>
      <c r="R934" s="7">
        <f t="shared" si="185"/>
        <v>2.5</v>
      </c>
      <c r="S934" s="47">
        <f t="shared" si="186"/>
        <v>210</v>
      </c>
      <c r="T934" s="7">
        <f t="shared" si="187"/>
        <v>8.3000000000000007</v>
      </c>
      <c r="U934" s="7" t="str">
        <f t="shared" si="188"/>
        <v>Gap</v>
      </c>
      <c r="V934" s="7">
        <f>IF(ISERROR(IF(INDEX(rosh!$O$4:$P$710,MATCH(I934,rosh!$O$4:$O$710,0),2)="Mayor",1,)),0,IF(INDEX(rosh!$O$4:$P$710,MATCH(I934,rosh!$O$4:$O$710,0),2)="Mayor",1,))</f>
        <v>0</v>
      </c>
      <c r="W934" s="7" t="str">
        <f t="shared" si="189"/>
        <v>TRUE כפר כמא</v>
      </c>
      <c r="X934" s="84">
        <f t="shared" si="194"/>
        <v>1778</v>
      </c>
      <c r="Y934" s="7">
        <f t="shared" si="190"/>
        <v>3</v>
      </c>
      <c r="Z934" s="7">
        <f t="shared" si="191"/>
        <v>9</v>
      </c>
      <c r="AA934" s="7" t="str">
        <f t="shared" si="192"/>
        <v/>
      </c>
      <c r="AB934" s="7">
        <f t="shared" si="193"/>
        <v>3</v>
      </c>
    </row>
    <row r="935" spans="2:28" ht="15" thickTop="1" thickBot="1">
      <c r="B935" s="31">
        <v>508</v>
      </c>
      <c r="C935" s="32" t="s">
        <v>10526</v>
      </c>
      <c r="D935" s="33">
        <v>2363</v>
      </c>
      <c r="E935" s="34" t="s">
        <v>1194</v>
      </c>
      <c r="F935" s="22" t="str">
        <f t="shared" si="182"/>
        <v>יד כפר כמא</v>
      </c>
      <c r="G935" s="35" t="s">
        <v>10557</v>
      </c>
      <c r="H935" s="36"/>
      <c r="I935" s="25" t="str">
        <f t="shared" si="183"/>
        <v xml:space="preserve">כפר כמא </v>
      </c>
      <c r="J935" s="37">
        <v>1892</v>
      </c>
      <c r="K935" s="38">
        <v>1892</v>
      </c>
      <c r="L935" s="39">
        <v>0.21458773784355178</v>
      </c>
      <c r="M935" s="40">
        <v>406</v>
      </c>
      <c r="N935" s="41">
        <v>0.21458773784355178</v>
      </c>
      <c r="O935" s="42">
        <v>406</v>
      </c>
      <c r="P935" s="7">
        <f>VLOOKUP(C935,'ריכוז נתונים'!$B$3:$C$189,2)</f>
        <v>9</v>
      </c>
      <c r="Q935" s="47" t="b">
        <f t="shared" si="184"/>
        <v>1</v>
      </c>
      <c r="R935" s="7">
        <f t="shared" si="185"/>
        <v>1.9</v>
      </c>
      <c r="S935" s="47">
        <f t="shared" si="186"/>
        <v>210</v>
      </c>
      <c r="T935" s="7">
        <f t="shared" si="187"/>
        <v>8.3000000000000007</v>
      </c>
      <c r="U935" s="7" t="str">
        <f t="shared" si="188"/>
        <v>Gap</v>
      </c>
      <c r="V935" s="7">
        <f>IF(ISERROR(IF(INDEX(rosh!$O$4:$P$710,MATCH(I935,rosh!$O$4:$O$710,0),2)="Mayor",1,)),0,IF(INDEX(rosh!$O$4:$P$710,MATCH(I935,rosh!$O$4:$O$710,0),2)="Mayor",1,))</f>
        <v>0</v>
      </c>
      <c r="W935" s="7" t="str">
        <f t="shared" si="189"/>
        <v>TRUE כפר כמא</v>
      </c>
      <c r="X935" s="84">
        <f t="shared" si="194"/>
        <v>1778</v>
      </c>
      <c r="Y935" s="7">
        <f t="shared" si="190"/>
        <v>2</v>
      </c>
      <c r="Z935" s="7">
        <f t="shared" si="191"/>
        <v>9</v>
      </c>
      <c r="AA935" s="7" t="str">
        <f t="shared" si="192"/>
        <v/>
      </c>
      <c r="AB935" s="7">
        <f t="shared" si="193"/>
        <v>2</v>
      </c>
    </row>
    <row r="936" spans="2:28" ht="15" thickTop="1" thickBot="1">
      <c r="B936" s="31">
        <v>508</v>
      </c>
      <c r="C936" s="32" t="s">
        <v>10526</v>
      </c>
      <c r="D936" s="33">
        <v>2363</v>
      </c>
      <c r="E936" s="34" t="s">
        <v>259</v>
      </c>
      <c r="F936" s="22" t="str">
        <f t="shared" si="182"/>
        <v>ק כפר כמא</v>
      </c>
      <c r="G936" s="35" t="s">
        <v>10525</v>
      </c>
      <c r="H936" s="36" t="s">
        <v>10531</v>
      </c>
      <c r="I936" s="25" t="str">
        <f t="shared" si="183"/>
        <v>כפר כמא תחאוכה יצחק ואזרמס</v>
      </c>
      <c r="J936" s="37">
        <v>1892</v>
      </c>
      <c r="K936" s="38">
        <v>1892</v>
      </c>
      <c r="L936" s="39">
        <v>0.13372093023255813</v>
      </c>
      <c r="M936" s="40">
        <v>253</v>
      </c>
      <c r="N936" s="41">
        <v>0.13372093023255813</v>
      </c>
      <c r="O936" s="42">
        <v>252.99999999999997</v>
      </c>
      <c r="P936" s="7">
        <f>VLOOKUP(C936,'ריכוז נתונים'!$B$3:$C$189,2)</f>
        <v>9</v>
      </c>
      <c r="Q936" s="47" t="b">
        <f t="shared" si="184"/>
        <v>1</v>
      </c>
      <c r="R936" s="7">
        <f t="shared" si="185"/>
        <v>1.2</v>
      </c>
      <c r="S936" s="47">
        <f t="shared" si="186"/>
        <v>210</v>
      </c>
      <c r="T936" s="7">
        <f t="shared" si="187"/>
        <v>8.3000000000000007</v>
      </c>
      <c r="U936" s="7" t="str">
        <f t="shared" si="188"/>
        <v>Gap</v>
      </c>
      <c r="V936" s="7">
        <f>IF(ISERROR(IF(INDEX(rosh!$O$4:$P$710,MATCH(I936,rosh!$O$4:$O$710,0),2)="Mayor",1,)),0,IF(INDEX(rosh!$O$4:$P$710,MATCH(I936,rosh!$O$4:$O$710,0),2)="Mayor",1,))</f>
        <v>0</v>
      </c>
      <c r="W936" s="7" t="str">
        <f t="shared" si="189"/>
        <v>TRUE כפר כמא</v>
      </c>
      <c r="X936" s="84">
        <f t="shared" si="194"/>
        <v>1778</v>
      </c>
      <c r="Y936" s="7">
        <f t="shared" si="190"/>
        <v>1</v>
      </c>
      <c r="Z936" s="7">
        <f t="shared" si="191"/>
        <v>9</v>
      </c>
      <c r="AA936" s="7" t="str">
        <f t="shared" si="192"/>
        <v/>
      </c>
      <c r="AB936" s="7">
        <f t="shared" si="193"/>
        <v>1</v>
      </c>
    </row>
    <row r="937" spans="2:28" ht="15" thickTop="1" thickBot="1">
      <c r="B937" s="31">
        <v>508</v>
      </c>
      <c r="C937" s="32" t="s">
        <v>10526</v>
      </c>
      <c r="D937" s="33">
        <v>2363</v>
      </c>
      <c r="E937" s="34" t="s">
        <v>3586</v>
      </c>
      <c r="F937" s="22" t="str">
        <f t="shared" si="182"/>
        <v>זה כפר כמא</v>
      </c>
      <c r="G937" s="35" t="s">
        <v>10564</v>
      </c>
      <c r="H937" s="36" t="s">
        <v>10568</v>
      </c>
      <c r="I937" s="25" t="str">
        <f t="shared" si="183"/>
        <v>כפר כמא שנאס-אבזאק נהאד</v>
      </c>
      <c r="J937" s="37">
        <v>1892</v>
      </c>
      <c r="K937" s="38">
        <v>1892</v>
      </c>
      <c r="L937" s="39">
        <v>0.10465116279069768</v>
      </c>
      <c r="M937" s="40">
        <v>198</v>
      </c>
      <c r="N937" s="41">
        <v>0.10465116279069768</v>
      </c>
      <c r="O937" s="42">
        <v>198</v>
      </c>
      <c r="P937" s="7">
        <f>VLOOKUP(C937,'ריכוז נתונים'!$B$3:$C$189,2)</f>
        <v>9</v>
      </c>
      <c r="Q937" s="47" t="b">
        <f t="shared" si="184"/>
        <v>1</v>
      </c>
      <c r="R937" s="7">
        <f t="shared" si="185"/>
        <v>0.9</v>
      </c>
      <c r="S937" s="47">
        <f t="shared" si="186"/>
        <v>210</v>
      </c>
      <c r="T937" s="7">
        <f t="shared" si="187"/>
        <v>8.3000000000000007</v>
      </c>
      <c r="U937" s="7" t="str">
        <f t="shared" si="188"/>
        <v>Gap</v>
      </c>
      <c r="V937" s="7">
        <f>IF(ISERROR(IF(INDEX(rosh!$O$4:$P$710,MATCH(I937,rosh!$O$4:$O$710,0),2)="Mayor",1,)),0,IF(INDEX(rosh!$O$4:$P$710,MATCH(I937,rosh!$O$4:$O$710,0),2)="Mayor",1,))</f>
        <v>0</v>
      </c>
      <c r="W937" s="7" t="str">
        <f t="shared" si="189"/>
        <v>TRUE כפר כמא</v>
      </c>
      <c r="X937" s="84">
        <f t="shared" si="194"/>
        <v>1778</v>
      </c>
      <c r="Y937" s="7">
        <f t="shared" si="190"/>
        <v>1</v>
      </c>
      <c r="Z937" s="7">
        <f t="shared" si="191"/>
        <v>9</v>
      </c>
      <c r="AA937" s="7" t="str">
        <f t="shared" si="192"/>
        <v/>
      </c>
      <c r="AB937" s="7">
        <f t="shared" si="193"/>
        <v>1</v>
      </c>
    </row>
    <row r="938" spans="2:28" ht="15" thickTop="1" thickBot="1">
      <c r="B938" s="31">
        <v>508</v>
      </c>
      <c r="C938" s="32" t="s">
        <v>10526</v>
      </c>
      <c r="D938" s="33">
        <v>2363</v>
      </c>
      <c r="E938" s="34" t="s">
        <v>1046</v>
      </c>
      <c r="F938" s="22" t="str">
        <f t="shared" si="182"/>
        <v>פז כפר כמא</v>
      </c>
      <c r="G938" s="35" t="s">
        <v>10540</v>
      </c>
      <c r="H938" s="36" t="s">
        <v>10544</v>
      </c>
      <c r="I938" s="25" t="str">
        <f t="shared" si="183"/>
        <v>כפר כמא נבסו אמיר</v>
      </c>
      <c r="J938" s="37">
        <v>1892</v>
      </c>
      <c r="K938" s="38">
        <v>1892</v>
      </c>
      <c r="L938" s="39">
        <v>0.10465116279069768</v>
      </c>
      <c r="M938" s="40">
        <v>198</v>
      </c>
      <c r="N938" s="41">
        <v>0.10465116279069768</v>
      </c>
      <c r="O938" s="42">
        <v>198</v>
      </c>
      <c r="P938" s="7">
        <f>VLOOKUP(C938,'ריכוז נתונים'!$B$3:$C$189,2)</f>
        <v>9</v>
      </c>
      <c r="Q938" s="47" t="b">
        <f t="shared" si="184"/>
        <v>1</v>
      </c>
      <c r="R938" s="7">
        <f t="shared" si="185"/>
        <v>0.9</v>
      </c>
      <c r="S938" s="47">
        <f t="shared" si="186"/>
        <v>210</v>
      </c>
      <c r="T938" s="7">
        <f t="shared" si="187"/>
        <v>8.3000000000000007</v>
      </c>
      <c r="U938" s="7" t="str">
        <f t="shared" si="188"/>
        <v>Gap</v>
      </c>
      <c r="V938" s="7">
        <f>IF(ISERROR(IF(INDEX(rosh!$O$4:$P$710,MATCH(I938,rosh!$O$4:$O$710,0),2)="Mayor",1,)),0,IF(INDEX(rosh!$O$4:$P$710,MATCH(I938,rosh!$O$4:$O$710,0),2)="Mayor",1,))</f>
        <v>0</v>
      </c>
      <c r="W938" s="7" t="str">
        <f t="shared" si="189"/>
        <v>TRUE כפר כמא</v>
      </c>
      <c r="X938" s="84">
        <f t="shared" si="194"/>
        <v>1778</v>
      </c>
      <c r="Y938" s="7">
        <f t="shared" si="190"/>
        <v>1</v>
      </c>
      <c r="Z938" s="7">
        <f t="shared" si="191"/>
        <v>9</v>
      </c>
      <c r="AA938" s="7" t="str">
        <f t="shared" si="192"/>
        <v/>
      </c>
      <c r="AB938" s="7">
        <f t="shared" si="193"/>
        <v>1</v>
      </c>
    </row>
    <row r="939" spans="2:28" ht="15" thickTop="1" thickBot="1">
      <c r="B939" s="31">
        <v>508</v>
      </c>
      <c r="C939" s="32" t="s">
        <v>10526</v>
      </c>
      <c r="D939" s="33">
        <v>2363</v>
      </c>
      <c r="E939" s="34" t="s">
        <v>87</v>
      </c>
      <c r="F939" s="22" t="str">
        <f t="shared" si="182"/>
        <v>נ כפר כמא</v>
      </c>
      <c r="G939" s="35" t="s">
        <v>10551</v>
      </c>
      <c r="H939" s="36" t="s">
        <v>10555</v>
      </c>
      <c r="I939" s="25" t="str">
        <f t="shared" si="183"/>
        <v>כפר כמא בקיר חסן נסים</v>
      </c>
      <c r="J939" s="37">
        <v>1892</v>
      </c>
      <c r="K939" s="38">
        <v>1892</v>
      </c>
      <c r="L939" s="39">
        <v>9.8837209302325577E-2</v>
      </c>
      <c r="M939" s="40">
        <v>187</v>
      </c>
      <c r="N939" s="41">
        <v>9.8837209302325577E-2</v>
      </c>
      <c r="O939" s="42">
        <v>187</v>
      </c>
      <c r="P939" s="7">
        <f>VLOOKUP(C939,'ריכוז נתונים'!$B$3:$C$189,2)</f>
        <v>9</v>
      </c>
      <c r="Q939" s="47" t="b">
        <f t="shared" si="184"/>
        <v>1</v>
      </c>
      <c r="R939" s="7">
        <f t="shared" si="185"/>
        <v>0.9</v>
      </c>
      <c r="S939" s="47">
        <f t="shared" si="186"/>
        <v>210</v>
      </c>
      <c r="T939" s="7">
        <f t="shared" si="187"/>
        <v>8.3000000000000007</v>
      </c>
      <c r="U939" s="7" t="str">
        <f t="shared" si="188"/>
        <v>Gap</v>
      </c>
      <c r="V939" s="7">
        <f>IF(ISERROR(IF(INDEX(rosh!$O$4:$P$710,MATCH(I939,rosh!$O$4:$O$710,0),2)="Mayor",1,)),0,IF(INDEX(rosh!$O$4:$P$710,MATCH(I939,rosh!$O$4:$O$710,0),2)="Mayor",1,))</f>
        <v>0</v>
      </c>
      <c r="W939" s="7" t="str">
        <f t="shared" si="189"/>
        <v>TRUE כפר כמא</v>
      </c>
      <c r="X939" s="84">
        <f t="shared" si="194"/>
        <v>1778</v>
      </c>
      <c r="Y939" s="7">
        <f t="shared" si="190"/>
        <v>1</v>
      </c>
      <c r="Z939" s="7">
        <f t="shared" si="191"/>
        <v>9</v>
      </c>
      <c r="AA939" s="7" t="str">
        <f t="shared" si="192"/>
        <v/>
      </c>
      <c r="AB939" s="7">
        <f t="shared" si="193"/>
        <v>1</v>
      </c>
    </row>
    <row r="940" spans="2:28" ht="15" thickTop="1" thickBot="1">
      <c r="B940" s="31">
        <v>508</v>
      </c>
      <c r="C940" s="32" t="s">
        <v>10526</v>
      </c>
      <c r="D940" s="33">
        <v>2363</v>
      </c>
      <c r="E940" s="34" t="s">
        <v>364</v>
      </c>
      <c r="F940" s="22" t="str">
        <f t="shared" si="182"/>
        <v>ף כפר כמא</v>
      </c>
      <c r="G940" s="35" t="s">
        <v>10546</v>
      </c>
      <c r="H940" s="36" t="s">
        <v>10549</v>
      </c>
      <c r="I940" s="25" t="str">
        <f t="shared" si="183"/>
        <v>כפר כמא אשמוז יוסף</v>
      </c>
      <c r="J940" s="37">
        <v>1892</v>
      </c>
      <c r="K940" s="38">
        <v>1892</v>
      </c>
      <c r="L940" s="39">
        <v>6.0253699788583512E-2</v>
      </c>
      <c r="M940" s="40">
        <v>114</v>
      </c>
      <c r="N940" s="41">
        <v>6.0253699788583512E-2</v>
      </c>
      <c r="O940" s="42">
        <v>114</v>
      </c>
      <c r="P940" s="7">
        <f>VLOOKUP(C940,'ריכוז נתונים'!$B$3:$C$189,2)</f>
        <v>9</v>
      </c>
      <c r="Q940" s="47" t="b">
        <f t="shared" si="184"/>
        <v>0</v>
      </c>
      <c r="R940" s="7">
        <f t="shared" si="185"/>
        <v>0</v>
      </c>
      <c r="S940" s="47">
        <f t="shared" si="186"/>
        <v>210</v>
      </c>
      <c r="T940" s="7">
        <f t="shared" si="187"/>
        <v>8.3000000000000007</v>
      </c>
      <c r="U940" s="7" t="str">
        <f t="shared" si="188"/>
        <v>Gap</v>
      </c>
      <c r="V940" s="7">
        <f>IF(ISERROR(IF(INDEX(rosh!$O$4:$P$710,MATCH(I940,rosh!$O$4:$O$710,0),2)="Mayor",1,)),0,IF(INDEX(rosh!$O$4:$P$710,MATCH(I940,rosh!$O$4:$O$710,0),2)="Mayor",1,))</f>
        <v>0</v>
      </c>
      <c r="W940" s="7" t="str">
        <f t="shared" si="189"/>
        <v>FALSE כפר כמא</v>
      </c>
      <c r="X940" s="84">
        <f t="shared" si="194"/>
        <v>114</v>
      </c>
      <c r="Y940" s="7">
        <f t="shared" si="190"/>
        <v>0</v>
      </c>
      <c r="Z940" s="7">
        <f t="shared" si="191"/>
        <v>9</v>
      </c>
      <c r="AA940" s="7" t="str">
        <f t="shared" si="192"/>
        <v/>
      </c>
      <c r="AB940" s="7">
        <f t="shared" si="193"/>
        <v>0</v>
      </c>
    </row>
    <row r="941" spans="2:28" ht="15" thickTop="1" thickBot="1">
      <c r="B941" s="31">
        <v>509</v>
      </c>
      <c r="C941" s="32" t="s">
        <v>10412</v>
      </c>
      <c r="D941" s="33">
        <v>12537</v>
      </c>
      <c r="E941" s="34" t="s">
        <v>5233</v>
      </c>
      <c r="F941" s="22" t="str">
        <f t="shared" si="182"/>
        <v>עת כפר כנא</v>
      </c>
      <c r="G941" s="35" t="s">
        <v>10418</v>
      </c>
      <c r="H941" s="36" t="s">
        <v>10429</v>
      </c>
      <c r="I941" s="25" t="str">
        <f t="shared" si="183"/>
        <v>כפר כנא עואודה מוג'אהד</v>
      </c>
      <c r="J941" s="37">
        <v>11044</v>
      </c>
      <c r="K941" s="38">
        <v>11044</v>
      </c>
      <c r="L941" s="39">
        <v>0.20074248460702643</v>
      </c>
      <c r="M941" s="40">
        <v>2217</v>
      </c>
      <c r="N941" s="41">
        <v>0.20074248460702643</v>
      </c>
      <c r="O941" s="42">
        <v>2217</v>
      </c>
      <c r="P941" s="7">
        <f>VLOOKUP(C941,'ריכוז נתונים'!$B$3:$C$189,2)</f>
        <v>13</v>
      </c>
      <c r="Q941" s="47" t="b">
        <f t="shared" si="184"/>
        <v>1</v>
      </c>
      <c r="R941" s="7">
        <f t="shared" si="185"/>
        <v>2.6</v>
      </c>
      <c r="S941" s="47">
        <f t="shared" si="186"/>
        <v>850</v>
      </c>
      <c r="T941" s="7">
        <f t="shared" si="187"/>
        <v>13.000000000000002</v>
      </c>
      <c r="U941" s="7" t="str">
        <f t="shared" si="188"/>
        <v/>
      </c>
      <c r="V941" s="7">
        <f>IF(ISERROR(IF(INDEX(rosh!$O$4:$P$710,MATCH(I941,rosh!$O$4:$O$710,0),2)="Mayor",1,)),0,IF(INDEX(rosh!$O$4:$P$710,MATCH(I941,rosh!$O$4:$O$710,0),2)="Mayor",1,))</f>
        <v>0</v>
      </c>
      <c r="W941" s="7" t="str">
        <f t="shared" si="189"/>
        <v>TRUE כפר כנא</v>
      </c>
      <c r="X941" s="84">
        <f t="shared" si="194"/>
        <v>11044</v>
      </c>
      <c r="Y941" s="7">
        <f t="shared" si="190"/>
        <v>3</v>
      </c>
      <c r="Z941" s="7">
        <f t="shared" si="191"/>
        <v>14</v>
      </c>
      <c r="AA941" s="7" t="str">
        <f t="shared" si="192"/>
        <v>Gap</v>
      </c>
      <c r="AB941" s="7">
        <f t="shared" si="193"/>
        <v>3</v>
      </c>
    </row>
    <row r="942" spans="2:28" ht="15" thickTop="1" thickBot="1">
      <c r="B942" s="31">
        <v>509</v>
      </c>
      <c r="C942" s="32" t="s">
        <v>10412</v>
      </c>
      <c r="D942" s="33">
        <v>12537</v>
      </c>
      <c r="E942" s="34" t="s">
        <v>60</v>
      </c>
      <c r="F942" s="22" t="str">
        <f t="shared" si="182"/>
        <v>ד כפר כנא</v>
      </c>
      <c r="G942" s="35" t="s">
        <v>10492</v>
      </c>
      <c r="H942" s="36" t="s">
        <v>10503</v>
      </c>
      <c r="I942" s="25" t="str">
        <f t="shared" si="183"/>
        <v>כפר כנא טאהא ואסל</v>
      </c>
      <c r="J942" s="37">
        <v>11044</v>
      </c>
      <c r="K942" s="38">
        <v>11044</v>
      </c>
      <c r="L942" s="39">
        <v>0.13237957261861644</v>
      </c>
      <c r="M942" s="40">
        <v>1462</v>
      </c>
      <c r="N942" s="41">
        <v>0.13237957261861644</v>
      </c>
      <c r="O942" s="42">
        <v>1462</v>
      </c>
      <c r="P942" s="7">
        <f>VLOOKUP(C942,'ריכוז נתונים'!$B$3:$C$189,2)</f>
        <v>13</v>
      </c>
      <c r="Q942" s="47" t="b">
        <f t="shared" si="184"/>
        <v>1</v>
      </c>
      <c r="R942" s="7">
        <f t="shared" si="185"/>
        <v>1.7</v>
      </c>
      <c r="S942" s="47">
        <f t="shared" si="186"/>
        <v>850</v>
      </c>
      <c r="T942" s="7">
        <f t="shared" si="187"/>
        <v>13.000000000000002</v>
      </c>
      <c r="U942" s="7" t="str">
        <f t="shared" si="188"/>
        <v/>
      </c>
      <c r="V942" s="7">
        <f>IF(ISERROR(IF(INDEX(rosh!$O$4:$P$710,MATCH(I942,rosh!$O$4:$O$710,0),2)="Mayor",1,)),0,IF(INDEX(rosh!$O$4:$P$710,MATCH(I942,rosh!$O$4:$O$710,0),2)="Mayor",1,))</f>
        <v>0</v>
      </c>
      <c r="W942" s="7" t="str">
        <f t="shared" si="189"/>
        <v>TRUE כפר כנא</v>
      </c>
      <c r="X942" s="84">
        <f t="shared" si="194"/>
        <v>11044</v>
      </c>
      <c r="Y942" s="7">
        <f t="shared" si="190"/>
        <v>2</v>
      </c>
      <c r="Z942" s="7">
        <f t="shared" si="191"/>
        <v>14</v>
      </c>
      <c r="AA942" s="7" t="str">
        <f t="shared" si="192"/>
        <v>Gap</v>
      </c>
      <c r="AB942" s="7">
        <f t="shared" si="193"/>
        <v>2</v>
      </c>
    </row>
    <row r="943" spans="2:28" ht="15" thickTop="1" thickBot="1">
      <c r="B943" s="31">
        <v>509</v>
      </c>
      <c r="C943" s="32" t="s">
        <v>10412</v>
      </c>
      <c r="D943" s="33">
        <v>12537</v>
      </c>
      <c r="E943" s="34" t="s">
        <v>70</v>
      </c>
      <c r="F943" s="22" t="str">
        <f t="shared" si="182"/>
        <v>א כפר כנא</v>
      </c>
      <c r="G943" s="35" t="s">
        <v>10512</v>
      </c>
      <c r="H943" s="36" t="s">
        <v>10523</v>
      </c>
      <c r="I943" s="25" t="str">
        <f t="shared" si="183"/>
        <v>כפר כנא אמארה עיז אלדין</v>
      </c>
      <c r="J943" s="37">
        <v>11044</v>
      </c>
      <c r="K943" s="38">
        <v>11044</v>
      </c>
      <c r="L943" s="39">
        <v>0.12758058674393336</v>
      </c>
      <c r="M943" s="40">
        <v>1409</v>
      </c>
      <c r="N943" s="41">
        <v>0.12758058674393336</v>
      </c>
      <c r="O943" s="42">
        <v>1409</v>
      </c>
      <c r="P943" s="7">
        <f>VLOOKUP(C943,'ריכוז נתונים'!$B$3:$C$189,2)</f>
        <v>13</v>
      </c>
      <c r="Q943" s="47" t="b">
        <f t="shared" si="184"/>
        <v>1</v>
      </c>
      <c r="R943" s="7">
        <f t="shared" si="185"/>
        <v>1.7</v>
      </c>
      <c r="S943" s="47">
        <f t="shared" si="186"/>
        <v>850</v>
      </c>
      <c r="T943" s="7">
        <f t="shared" si="187"/>
        <v>13.000000000000002</v>
      </c>
      <c r="U943" s="7" t="str">
        <f t="shared" si="188"/>
        <v/>
      </c>
      <c r="V943" s="7">
        <f>IF(ISERROR(IF(INDEX(rosh!$O$4:$P$710,MATCH(I943,rosh!$O$4:$O$710,0),2)="Mayor",1,)),0,IF(INDEX(rosh!$O$4:$P$710,MATCH(I943,rosh!$O$4:$O$710,0),2)="Mayor",1,))</f>
        <v>0</v>
      </c>
      <c r="W943" s="7" t="str">
        <f t="shared" si="189"/>
        <v>TRUE כפר כנא</v>
      </c>
      <c r="X943" s="84">
        <f t="shared" si="194"/>
        <v>11044</v>
      </c>
      <c r="Y943" s="7">
        <f t="shared" si="190"/>
        <v>2</v>
      </c>
      <c r="Z943" s="7">
        <f t="shared" si="191"/>
        <v>14</v>
      </c>
      <c r="AA943" s="7" t="str">
        <f t="shared" si="192"/>
        <v>Gap</v>
      </c>
      <c r="AB943" s="7">
        <f t="shared" si="193"/>
        <v>2</v>
      </c>
    </row>
    <row r="944" spans="2:28" ht="15" thickTop="1" thickBot="1">
      <c r="B944" s="31">
        <v>509</v>
      </c>
      <c r="C944" s="32" t="s">
        <v>10412</v>
      </c>
      <c r="D944" s="33">
        <v>12537</v>
      </c>
      <c r="E944" s="34" t="s">
        <v>151</v>
      </c>
      <c r="F944" s="22" t="str">
        <f t="shared" si="182"/>
        <v>ה כפר כנא</v>
      </c>
      <c r="G944" s="35" t="s">
        <v>10476</v>
      </c>
      <c r="H944" s="36" t="s">
        <v>10490</v>
      </c>
      <c r="I944" s="25" t="str">
        <f t="shared" si="183"/>
        <v>כפר כנא טאהא עבד אלחכים</v>
      </c>
      <c r="J944" s="37">
        <v>11044</v>
      </c>
      <c r="K944" s="38">
        <v>11044</v>
      </c>
      <c r="L944" s="39">
        <v>0.11716769286490401</v>
      </c>
      <c r="M944" s="40">
        <v>1294</v>
      </c>
      <c r="N944" s="41">
        <v>0.11716769286490401</v>
      </c>
      <c r="O944" s="42">
        <v>1294</v>
      </c>
      <c r="P944" s="7">
        <f>VLOOKUP(C944,'ריכוז נתונים'!$B$3:$C$189,2)</f>
        <v>13</v>
      </c>
      <c r="Q944" s="47" t="b">
        <f t="shared" si="184"/>
        <v>1</v>
      </c>
      <c r="R944" s="7">
        <f t="shared" si="185"/>
        <v>1.5</v>
      </c>
      <c r="S944" s="47">
        <f t="shared" si="186"/>
        <v>850</v>
      </c>
      <c r="T944" s="7">
        <f t="shared" si="187"/>
        <v>13.000000000000002</v>
      </c>
      <c r="U944" s="7" t="str">
        <f t="shared" si="188"/>
        <v/>
      </c>
      <c r="V944" s="7">
        <f>IF(ISERROR(IF(INDEX(rosh!$O$4:$P$710,MATCH(I944,rosh!$O$4:$O$710,0),2)="Mayor",1,)),0,IF(INDEX(rosh!$O$4:$P$710,MATCH(I944,rosh!$O$4:$O$710,0),2)="Mayor",1,))</f>
        <v>0</v>
      </c>
      <c r="W944" s="7" t="str">
        <f t="shared" si="189"/>
        <v>TRUE כפר כנא</v>
      </c>
      <c r="X944" s="84">
        <f t="shared" si="194"/>
        <v>11044</v>
      </c>
      <c r="Y944" s="7">
        <f t="shared" si="190"/>
        <v>2</v>
      </c>
      <c r="Z944" s="7">
        <f t="shared" si="191"/>
        <v>14</v>
      </c>
      <c r="AA944" s="7" t="str">
        <f t="shared" si="192"/>
        <v>Gap</v>
      </c>
      <c r="AB944" s="7">
        <f t="shared" si="193"/>
        <v>2</v>
      </c>
    </row>
    <row r="945" spans="2:28" ht="15" thickTop="1" thickBot="1">
      <c r="B945" s="31">
        <v>509</v>
      </c>
      <c r="C945" s="32" t="s">
        <v>10412</v>
      </c>
      <c r="D945" s="33">
        <v>12537</v>
      </c>
      <c r="E945" s="34" t="s">
        <v>49</v>
      </c>
      <c r="F945" s="22" t="str">
        <f t="shared" si="182"/>
        <v>ו כפר כנא</v>
      </c>
      <c r="G945" s="35" t="s">
        <v>10450</v>
      </c>
      <c r="H945" s="36" t="s">
        <v>10474</v>
      </c>
      <c r="I945" s="25" t="str">
        <f t="shared" si="183"/>
        <v>כפר כנא אבו דאהוד נביל</v>
      </c>
      <c r="J945" s="37">
        <v>11044</v>
      </c>
      <c r="K945" s="38">
        <v>11044</v>
      </c>
      <c r="L945" s="39">
        <v>0.10150307859471205</v>
      </c>
      <c r="M945" s="40">
        <v>1121</v>
      </c>
      <c r="N945" s="41">
        <v>0.10150307859471205</v>
      </c>
      <c r="O945" s="42">
        <v>1121</v>
      </c>
      <c r="P945" s="7">
        <f>VLOOKUP(C945,'ריכוז נתונים'!$B$3:$C$189,2)</f>
        <v>13</v>
      </c>
      <c r="Q945" s="47" t="b">
        <f t="shared" si="184"/>
        <v>1</v>
      </c>
      <c r="R945" s="7">
        <f t="shared" si="185"/>
        <v>1.3</v>
      </c>
      <c r="S945" s="47">
        <f t="shared" si="186"/>
        <v>850</v>
      </c>
      <c r="T945" s="7">
        <f t="shared" si="187"/>
        <v>13.000000000000002</v>
      </c>
      <c r="U945" s="7" t="str">
        <f t="shared" si="188"/>
        <v/>
      </c>
      <c r="V945" s="7">
        <f>IF(ISERROR(IF(INDEX(rosh!$O$4:$P$710,MATCH(I945,rosh!$O$4:$O$710,0),2)="Mayor",1,)),0,IF(INDEX(rosh!$O$4:$P$710,MATCH(I945,rosh!$O$4:$O$710,0),2)="Mayor",1,))</f>
        <v>0</v>
      </c>
      <c r="W945" s="7" t="str">
        <f t="shared" si="189"/>
        <v>TRUE כפר כנא</v>
      </c>
      <c r="X945" s="84">
        <f t="shared" si="194"/>
        <v>11044</v>
      </c>
      <c r="Y945" s="7">
        <f t="shared" si="190"/>
        <v>1</v>
      </c>
      <c r="Z945" s="7">
        <f t="shared" si="191"/>
        <v>14</v>
      </c>
      <c r="AA945" s="7" t="str">
        <f t="shared" si="192"/>
        <v>Gap</v>
      </c>
      <c r="AB945" s="7">
        <f t="shared" si="193"/>
        <v>1</v>
      </c>
    </row>
    <row r="946" spans="2:28" ht="15" thickTop="1" thickBot="1">
      <c r="B946" s="31">
        <v>509</v>
      </c>
      <c r="C946" s="32" t="s">
        <v>10412</v>
      </c>
      <c r="D946" s="33">
        <v>12537</v>
      </c>
      <c r="E946" s="34" t="s">
        <v>5487</v>
      </c>
      <c r="F946" s="22" t="str">
        <f t="shared" si="182"/>
        <v>אך כפר כנא</v>
      </c>
      <c r="G946" s="35" t="s">
        <v>10505</v>
      </c>
      <c r="H946" s="36"/>
      <c r="I946" s="25" t="str">
        <f t="shared" si="183"/>
        <v xml:space="preserve">כפר כנא </v>
      </c>
      <c r="J946" s="37">
        <v>11044</v>
      </c>
      <c r="K946" s="38">
        <v>11044</v>
      </c>
      <c r="L946" s="39">
        <v>9.9420499818906188E-2</v>
      </c>
      <c r="M946" s="40">
        <v>1098</v>
      </c>
      <c r="N946" s="41">
        <v>9.9420499818906188E-2</v>
      </c>
      <c r="O946" s="42">
        <v>1098</v>
      </c>
      <c r="P946" s="7">
        <f>VLOOKUP(C946,'ריכוז נתונים'!$B$3:$C$189,2)</f>
        <v>13</v>
      </c>
      <c r="Q946" s="47" t="b">
        <f t="shared" si="184"/>
        <v>1</v>
      </c>
      <c r="R946" s="7">
        <f t="shared" si="185"/>
        <v>1.3</v>
      </c>
      <c r="S946" s="47">
        <f t="shared" si="186"/>
        <v>850</v>
      </c>
      <c r="T946" s="7">
        <f t="shared" si="187"/>
        <v>13.000000000000002</v>
      </c>
      <c r="U946" s="7" t="str">
        <f t="shared" si="188"/>
        <v/>
      </c>
      <c r="V946" s="7">
        <f>IF(ISERROR(IF(INDEX(rosh!$O$4:$P$710,MATCH(I946,rosh!$O$4:$O$710,0),2)="Mayor",1,)),0,IF(INDEX(rosh!$O$4:$P$710,MATCH(I946,rosh!$O$4:$O$710,0),2)="Mayor",1,))</f>
        <v>0</v>
      </c>
      <c r="W946" s="7" t="str">
        <f t="shared" si="189"/>
        <v>TRUE כפר כנא</v>
      </c>
      <c r="X946" s="84">
        <f t="shared" si="194"/>
        <v>11044</v>
      </c>
      <c r="Y946" s="7">
        <f t="shared" si="190"/>
        <v>1</v>
      </c>
      <c r="Z946" s="7">
        <f t="shared" si="191"/>
        <v>14</v>
      </c>
      <c r="AA946" s="7" t="str">
        <f t="shared" si="192"/>
        <v>Gap</v>
      </c>
      <c r="AB946" s="7">
        <f t="shared" si="193"/>
        <v>1</v>
      </c>
    </row>
    <row r="947" spans="2:28" ht="15" thickTop="1" thickBot="1">
      <c r="B947" s="31">
        <v>509</v>
      </c>
      <c r="C947" s="32" t="s">
        <v>10412</v>
      </c>
      <c r="D947" s="33">
        <v>12537</v>
      </c>
      <c r="E947" s="34" t="s">
        <v>10411</v>
      </c>
      <c r="F947" s="22" t="str">
        <f t="shared" si="182"/>
        <v>קד כפר כנא</v>
      </c>
      <c r="G947" s="35" t="s">
        <v>10410</v>
      </c>
      <c r="H947" s="36" t="s">
        <v>10416</v>
      </c>
      <c r="I947" s="25" t="str">
        <f t="shared" si="183"/>
        <v>כפר כנא ח'טיב עירפאן</v>
      </c>
      <c r="J947" s="37">
        <v>11044</v>
      </c>
      <c r="K947" s="38">
        <v>11044</v>
      </c>
      <c r="L947" s="39">
        <v>7.8956899674031147E-2</v>
      </c>
      <c r="M947" s="40">
        <v>872</v>
      </c>
      <c r="N947" s="41">
        <v>7.8956899674031147E-2</v>
      </c>
      <c r="O947" s="42">
        <v>872</v>
      </c>
      <c r="P947" s="7">
        <f>VLOOKUP(C947,'ריכוז נתונים'!$B$3:$C$189,2)</f>
        <v>13</v>
      </c>
      <c r="Q947" s="47" t="b">
        <f t="shared" si="184"/>
        <v>1</v>
      </c>
      <c r="R947" s="7">
        <f t="shared" si="185"/>
        <v>1</v>
      </c>
      <c r="S947" s="47">
        <f t="shared" si="186"/>
        <v>850</v>
      </c>
      <c r="T947" s="7">
        <f t="shared" si="187"/>
        <v>13.000000000000002</v>
      </c>
      <c r="U947" s="7" t="str">
        <f t="shared" si="188"/>
        <v/>
      </c>
      <c r="V947" s="7">
        <f>IF(ISERROR(IF(INDEX(rosh!$O$4:$P$710,MATCH(I947,rosh!$O$4:$O$710,0),2)="Mayor",1,)),0,IF(INDEX(rosh!$O$4:$P$710,MATCH(I947,rosh!$O$4:$O$710,0),2)="Mayor",1,))</f>
        <v>0</v>
      </c>
      <c r="W947" s="7" t="str">
        <f t="shared" si="189"/>
        <v>TRUE כפר כנא</v>
      </c>
      <c r="X947" s="84">
        <f t="shared" si="194"/>
        <v>11044</v>
      </c>
      <c r="Y947" s="7">
        <f t="shared" si="190"/>
        <v>1</v>
      </c>
      <c r="Z947" s="7">
        <f t="shared" si="191"/>
        <v>14</v>
      </c>
      <c r="AA947" s="7" t="str">
        <f t="shared" si="192"/>
        <v>Gap</v>
      </c>
      <c r="AB947" s="7">
        <f t="shared" si="193"/>
        <v>1</v>
      </c>
    </row>
    <row r="948" spans="2:28" ht="15" thickTop="1" thickBot="1">
      <c r="B948" s="31">
        <v>509</v>
      </c>
      <c r="C948" s="32" t="s">
        <v>10412</v>
      </c>
      <c r="D948" s="33">
        <v>12537</v>
      </c>
      <c r="E948" s="34" t="s">
        <v>35</v>
      </c>
      <c r="F948" s="22" t="str">
        <f t="shared" si="182"/>
        <v>ם כפר כנא</v>
      </c>
      <c r="G948" s="35" t="s">
        <v>10440</v>
      </c>
      <c r="H948" s="36"/>
      <c r="I948" s="25" t="str">
        <f t="shared" si="183"/>
        <v xml:space="preserve">כפר כנא </v>
      </c>
      <c r="J948" s="37">
        <v>11044</v>
      </c>
      <c r="K948" s="38">
        <v>11044</v>
      </c>
      <c r="L948" s="39">
        <v>7.5787758058674395E-2</v>
      </c>
      <c r="M948" s="40">
        <v>837</v>
      </c>
      <c r="N948" s="41">
        <v>7.5787758058674395E-2</v>
      </c>
      <c r="O948" s="42">
        <v>837</v>
      </c>
      <c r="P948" s="7">
        <f>VLOOKUP(C948,'ריכוז נתונים'!$B$3:$C$189,2)</f>
        <v>13</v>
      </c>
      <c r="Q948" s="47" t="b">
        <f t="shared" si="184"/>
        <v>1</v>
      </c>
      <c r="R948" s="7">
        <f t="shared" si="185"/>
        <v>1</v>
      </c>
      <c r="S948" s="47">
        <f t="shared" si="186"/>
        <v>850</v>
      </c>
      <c r="T948" s="7">
        <f t="shared" si="187"/>
        <v>13.000000000000002</v>
      </c>
      <c r="U948" s="7" t="str">
        <f t="shared" si="188"/>
        <v/>
      </c>
      <c r="V948" s="7">
        <f>IF(ISERROR(IF(INDEX(rosh!$O$4:$P$710,MATCH(I948,rosh!$O$4:$O$710,0),2)="Mayor",1,)),0,IF(INDEX(rosh!$O$4:$P$710,MATCH(I948,rosh!$O$4:$O$710,0),2)="Mayor",1,))</f>
        <v>0</v>
      </c>
      <c r="W948" s="7" t="str">
        <f t="shared" si="189"/>
        <v>TRUE כפר כנא</v>
      </c>
      <c r="X948" s="84">
        <f t="shared" si="194"/>
        <v>11044</v>
      </c>
      <c r="Y948" s="7">
        <f t="shared" si="190"/>
        <v>1</v>
      </c>
      <c r="Z948" s="7">
        <f t="shared" si="191"/>
        <v>14</v>
      </c>
      <c r="AA948" s="7" t="str">
        <f t="shared" si="192"/>
        <v>Gap</v>
      </c>
      <c r="AB948" s="7">
        <f t="shared" si="193"/>
        <v>1</v>
      </c>
    </row>
    <row r="949" spans="2:28" ht="15" thickTop="1" thickBot="1">
      <c r="B949" s="31">
        <v>509</v>
      </c>
      <c r="C949" s="32" t="s">
        <v>10412</v>
      </c>
      <c r="D949" s="33">
        <v>12537</v>
      </c>
      <c r="E949" s="34" t="s">
        <v>87</v>
      </c>
      <c r="F949" s="22" t="str">
        <f t="shared" si="182"/>
        <v>נ כפר כנא</v>
      </c>
      <c r="G949" s="35" t="s">
        <v>10430</v>
      </c>
      <c r="H949" s="36" t="s">
        <v>10438</v>
      </c>
      <c r="I949" s="25" t="str">
        <f t="shared" si="183"/>
        <v>כפר כנא ח'מאיסי מחמוד</v>
      </c>
      <c r="J949" s="37">
        <v>11044</v>
      </c>
      <c r="K949" s="38">
        <v>11044</v>
      </c>
      <c r="L949" s="39">
        <v>6.646142701919594E-2</v>
      </c>
      <c r="M949" s="40">
        <v>734</v>
      </c>
      <c r="N949" s="41">
        <v>6.646142701919594E-2</v>
      </c>
      <c r="O949" s="42">
        <v>734</v>
      </c>
      <c r="P949" s="7">
        <f>VLOOKUP(C949,'ריכוז נתונים'!$B$3:$C$189,2)</f>
        <v>13</v>
      </c>
      <c r="Q949" s="47" t="b">
        <f t="shared" si="184"/>
        <v>1</v>
      </c>
      <c r="R949" s="7">
        <f t="shared" si="185"/>
        <v>0.9</v>
      </c>
      <c r="S949" s="47">
        <f t="shared" si="186"/>
        <v>850</v>
      </c>
      <c r="T949" s="7">
        <f t="shared" si="187"/>
        <v>13.000000000000002</v>
      </c>
      <c r="U949" s="7" t="str">
        <f t="shared" si="188"/>
        <v/>
      </c>
      <c r="V949" s="7">
        <f>IF(ISERROR(IF(INDEX(rosh!$O$4:$P$710,MATCH(I949,rosh!$O$4:$O$710,0),2)="Mayor",1,)),0,IF(INDEX(rosh!$O$4:$P$710,MATCH(I949,rosh!$O$4:$O$710,0),2)="Mayor",1,))</f>
        <v>0</v>
      </c>
      <c r="W949" s="7" t="str">
        <f t="shared" si="189"/>
        <v>TRUE כפר כנא</v>
      </c>
      <c r="X949" s="84">
        <f t="shared" si="194"/>
        <v>11044</v>
      </c>
      <c r="Y949" s="7">
        <f t="shared" si="190"/>
        <v>1</v>
      </c>
      <c r="Z949" s="7">
        <f t="shared" si="191"/>
        <v>14</v>
      </c>
      <c r="AA949" s="7" t="str">
        <f t="shared" si="192"/>
        <v>Gap</v>
      </c>
      <c r="AB949" s="7">
        <f t="shared" si="193"/>
        <v>1</v>
      </c>
    </row>
    <row r="950" spans="2:28" ht="15" thickTop="1" thickBot="1">
      <c r="B950" s="31">
        <v>510</v>
      </c>
      <c r="C950" s="32" t="s">
        <v>10272</v>
      </c>
      <c r="D950" s="33">
        <v>10440</v>
      </c>
      <c r="E950" s="34" t="s">
        <v>1059</v>
      </c>
      <c r="F950" s="22" t="str">
        <f t="shared" si="182"/>
        <v>ע כפר מנדא</v>
      </c>
      <c r="G950" s="35" t="s">
        <v>10297</v>
      </c>
      <c r="H950" s="36"/>
      <c r="I950" s="25" t="str">
        <f t="shared" si="183"/>
        <v xml:space="preserve">כפר מנדא </v>
      </c>
      <c r="J950" s="37">
        <v>9648</v>
      </c>
      <c r="K950" s="38">
        <v>9648</v>
      </c>
      <c r="L950" s="39">
        <v>0.19029850746268656</v>
      </c>
      <c r="M950" s="40">
        <v>1836</v>
      </c>
      <c r="N950" s="41">
        <v>0.19029850746268656</v>
      </c>
      <c r="O950" s="42">
        <v>1836</v>
      </c>
      <c r="P950" s="7">
        <f>VLOOKUP(C950,'ריכוז נתונים'!$B$3:$C$189,2)</f>
        <v>13</v>
      </c>
      <c r="Q950" s="47" t="b">
        <f t="shared" si="184"/>
        <v>1</v>
      </c>
      <c r="R950" s="7">
        <f t="shared" si="185"/>
        <v>2.5</v>
      </c>
      <c r="S950" s="47">
        <f t="shared" si="186"/>
        <v>742</v>
      </c>
      <c r="T950" s="7">
        <f t="shared" si="187"/>
        <v>12.200000000000001</v>
      </c>
      <c r="U950" s="7" t="str">
        <f t="shared" si="188"/>
        <v>Gap</v>
      </c>
      <c r="V950" s="7">
        <f>IF(ISERROR(IF(INDEX(rosh!$O$4:$P$710,MATCH(I950,rosh!$O$4:$O$710,0),2)="Mayor",1,)),0,IF(INDEX(rosh!$O$4:$P$710,MATCH(I950,rosh!$O$4:$O$710,0),2)="Mayor",1,))</f>
        <v>0</v>
      </c>
      <c r="W950" s="7" t="str">
        <f t="shared" si="189"/>
        <v>TRUE כפר מנדא</v>
      </c>
      <c r="X950" s="84">
        <f t="shared" si="194"/>
        <v>8998</v>
      </c>
      <c r="Y950" s="7">
        <f t="shared" si="190"/>
        <v>3</v>
      </c>
      <c r="Z950" s="7">
        <f t="shared" si="191"/>
        <v>13</v>
      </c>
      <c r="AA950" s="7" t="str">
        <f t="shared" si="192"/>
        <v/>
      </c>
      <c r="AB950" s="7">
        <f t="shared" si="193"/>
        <v>3</v>
      </c>
    </row>
    <row r="951" spans="2:28" ht="15" thickTop="1" thickBot="1">
      <c r="B951" s="31">
        <v>510</v>
      </c>
      <c r="C951" s="32" t="s">
        <v>10272</v>
      </c>
      <c r="D951" s="33">
        <v>10440</v>
      </c>
      <c r="E951" s="34" t="s">
        <v>70</v>
      </c>
      <c r="F951" s="22" t="str">
        <f t="shared" si="182"/>
        <v>א כפר מנדא</v>
      </c>
      <c r="G951" s="35" t="s">
        <v>10398</v>
      </c>
      <c r="H951" s="36"/>
      <c r="I951" s="25" t="str">
        <f t="shared" si="183"/>
        <v xml:space="preserve">כפר מנדא </v>
      </c>
      <c r="J951" s="37">
        <v>9648</v>
      </c>
      <c r="K951" s="38">
        <v>9648</v>
      </c>
      <c r="L951" s="39">
        <v>0.14272388059701493</v>
      </c>
      <c r="M951" s="40">
        <v>1377</v>
      </c>
      <c r="N951" s="41">
        <v>0.14272388059701493</v>
      </c>
      <c r="O951" s="42">
        <v>1377</v>
      </c>
      <c r="P951" s="7">
        <f>VLOOKUP(C951,'ריכוז נתונים'!$B$3:$C$189,2)</f>
        <v>13</v>
      </c>
      <c r="Q951" s="47" t="b">
        <f t="shared" si="184"/>
        <v>1</v>
      </c>
      <c r="R951" s="7">
        <f t="shared" si="185"/>
        <v>1.9</v>
      </c>
      <c r="S951" s="47">
        <f t="shared" si="186"/>
        <v>742</v>
      </c>
      <c r="T951" s="7">
        <f t="shared" si="187"/>
        <v>12.200000000000001</v>
      </c>
      <c r="U951" s="7" t="str">
        <f t="shared" si="188"/>
        <v>Gap</v>
      </c>
      <c r="V951" s="7">
        <f>IF(ISERROR(IF(INDEX(rosh!$O$4:$P$710,MATCH(I951,rosh!$O$4:$O$710,0),2)="Mayor",1,)),0,IF(INDEX(rosh!$O$4:$P$710,MATCH(I951,rosh!$O$4:$O$710,0),2)="Mayor",1,))</f>
        <v>0</v>
      </c>
      <c r="W951" s="7" t="str">
        <f t="shared" si="189"/>
        <v>TRUE כפר מנדא</v>
      </c>
      <c r="X951" s="84">
        <f t="shared" si="194"/>
        <v>8998</v>
      </c>
      <c r="Y951" s="7">
        <f t="shared" si="190"/>
        <v>2</v>
      </c>
      <c r="Z951" s="7">
        <f t="shared" si="191"/>
        <v>13</v>
      </c>
      <c r="AA951" s="7" t="str">
        <f t="shared" si="192"/>
        <v/>
      </c>
      <c r="AB951" s="7">
        <f t="shared" si="193"/>
        <v>2</v>
      </c>
    </row>
    <row r="952" spans="2:28" ht="15" thickTop="1" thickBot="1">
      <c r="B952" s="31">
        <v>510</v>
      </c>
      <c r="C952" s="32" t="s">
        <v>10272</v>
      </c>
      <c r="D952" s="33">
        <v>10440</v>
      </c>
      <c r="E952" s="34" t="s">
        <v>10315</v>
      </c>
      <c r="F952" s="22" t="str">
        <f t="shared" si="182"/>
        <v>ן כפר מנדא</v>
      </c>
      <c r="G952" s="35" t="s">
        <v>10314</v>
      </c>
      <c r="H952" s="36"/>
      <c r="I952" s="25" t="str">
        <f t="shared" si="183"/>
        <v xml:space="preserve">כפר מנדא </v>
      </c>
      <c r="J952" s="37">
        <v>9648</v>
      </c>
      <c r="K952" s="38">
        <v>9648</v>
      </c>
      <c r="L952" s="39">
        <v>0.12147595356550581</v>
      </c>
      <c r="M952" s="40">
        <v>1172</v>
      </c>
      <c r="N952" s="41">
        <v>0.12147595356550581</v>
      </c>
      <c r="O952" s="42">
        <v>1172</v>
      </c>
      <c r="P952" s="7">
        <f>VLOOKUP(C952,'ריכוז נתונים'!$B$3:$C$189,2)</f>
        <v>13</v>
      </c>
      <c r="Q952" s="47" t="b">
        <f t="shared" si="184"/>
        <v>1</v>
      </c>
      <c r="R952" s="7">
        <f t="shared" si="185"/>
        <v>1.6</v>
      </c>
      <c r="S952" s="47">
        <f t="shared" si="186"/>
        <v>742</v>
      </c>
      <c r="T952" s="7">
        <f t="shared" si="187"/>
        <v>12.200000000000001</v>
      </c>
      <c r="U952" s="7" t="str">
        <f t="shared" si="188"/>
        <v>Gap</v>
      </c>
      <c r="V952" s="7">
        <f>IF(ISERROR(IF(INDEX(rosh!$O$4:$P$710,MATCH(I952,rosh!$O$4:$O$710,0),2)="Mayor",1,)),0,IF(INDEX(rosh!$O$4:$P$710,MATCH(I952,rosh!$O$4:$O$710,0),2)="Mayor",1,))</f>
        <v>0</v>
      </c>
      <c r="W952" s="7" t="str">
        <f t="shared" si="189"/>
        <v>TRUE כפר מנדא</v>
      </c>
      <c r="X952" s="84">
        <f t="shared" si="194"/>
        <v>8998</v>
      </c>
      <c r="Y952" s="7">
        <f t="shared" si="190"/>
        <v>2</v>
      </c>
      <c r="Z952" s="7">
        <f t="shared" si="191"/>
        <v>13</v>
      </c>
      <c r="AA952" s="7" t="str">
        <f t="shared" si="192"/>
        <v/>
      </c>
      <c r="AB952" s="7">
        <f t="shared" si="193"/>
        <v>2</v>
      </c>
    </row>
    <row r="953" spans="2:28" ht="15" thickTop="1" thickBot="1">
      <c r="B953" s="31">
        <v>510</v>
      </c>
      <c r="C953" s="32" t="s">
        <v>10272</v>
      </c>
      <c r="D953" s="33">
        <v>10440</v>
      </c>
      <c r="E953" s="34" t="s">
        <v>10373</v>
      </c>
      <c r="F953" s="22" t="str">
        <f t="shared" si="182"/>
        <v>הד כפר מנדא</v>
      </c>
      <c r="G953" s="35" t="s">
        <v>10372</v>
      </c>
      <c r="H953" s="36" t="s">
        <v>10383</v>
      </c>
      <c r="I953" s="25" t="str">
        <f t="shared" si="183"/>
        <v>כפר מנדא עבד אלחמיד מוחמד</v>
      </c>
      <c r="J953" s="37">
        <v>9648</v>
      </c>
      <c r="K953" s="38">
        <v>9648</v>
      </c>
      <c r="L953" s="39">
        <v>0.10509950248756218</v>
      </c>
      <c r="M953" s="40">
        <v>1014</v>
      </c>
      <c r="N953" s="41">
        <v>0.10509950248756218</v>
      </c>
      <c r="O953" s="42">
        <v>1013.9999999999999</v>
      </c>
      <c r="P953" s="7">
        <f>VLOOKUP(C953,'ריכוז נתונים'!$B$3:$C$189,2)</f>
        <v>13</v>
      </c>
      <c r="Q953" s="47" t="b">
        <f t="shared" si="184"/>
        <v>1</v>
      </c>
      <c r="R953" s="7">
        <f t="shared" si="185"/>
        <v>1.4</v>
      </c>
      <c r="S953" s="47">
        <f t="shared" si="186"/>
        <v>742</v>
      </c>
      <c r="T953" s="7">
        <f t="shared" si="187"/>
        <v>12.200000000000001</v>
      </c>
      <c r="U953" s="7" t="str">
        <f t="shared" si="188"/>
        <v>Gap</v>
      </c>
      <c r="V953" s="7">
        <f>IF(ISERROR(IF(INDEX(rosh!$O$4:$P$710,MATCH(I953,rosh!$O$4:$O$710,0),2)="Mayor",1,)),0,IF(INDEX(rosh!$O$4:$P$710,MATCH(I953,rosh!$O$4:$O$710,0),2)="Mayor",1,))</f>
        <v>0</v>
      </c>
      <c r="W953" s="7" t="str">
        <f t="shared" si="189"/>
        <v>TRUE כפר מנדא</v>
      </c>
      <c r="X953" s="84">
        <f t="shared" si="194"/>
        <v>8998</v>
      </c>
      <c r="Y953" s="7">
        <f t="shared" si="190"/>
        <v>1</v>
      </c>
      <c r="Z953" s="7">
        <f t="shared" si="191"/>
        <v>13</v>
      </c>
      <c r="AA953" s="7" t="str">
        <f t="shared" si="192"/>
        <v/>
      </c>
      <c r="AB953" s="7">
        <f t="shared" si="193"/>
        <v>1</v>
      </c>
    </row>
    <row r="954" spans="2:28" ht="15" thickTop="1" thickBot="1">
      <c r="B954" s="31">
        <v>510</v>
      </c>
      <c r="C954" s="32" t="s">
        <v>10272</v>
      </c>
      <c r="D954" s="33">
        <v>10440</v>
      </c>
      <c r="E954" s="34" t="s">
        <v>947</v>
      </c>
      <c r="F954" s="22" t="str">
        <f t="shared" si="182"/>
        <v>ינ כפר מנדא</v>
      </c>
      <c r="G954" s="35" t="s">
        <v>10346</v>
      </c>
      <c r="H954" s="36"/>
      <c r="I954" s="25" t="str">
        <f t="shared" si="183"/>
        <v xml:space="preserve">כפר מנדא </v>
      </c>
      <c r="J954" s="37">
        <v>9648</v>
      </c>
      <c r="K954" s="38">
        <v>9648</v>
      </c>
      <c r="L954" s="39">
        <v>8.0223880597014921E-2</v>
      </c>
      <c r="M954" s="40">
        <v>774</v>
      </c>
      <c r="N954" s="41">
        <v>8.0223880597014921E-2</v>
      </c>
      <c r="O954" s="42">
        <v>774</v>
      </c>
      <c r="P954" s="7">
        <f>VLOOKUP(C954,'ריכוז נתונים'!$B$3:$C$189,2)</f>
        <v>13</v>
      </c>
      <c r="Q954" s="47" t="b">
        <f t="shared" si="184"/>
        <v>1</v>
      </c>
      <c r="R954" s="7">
        <f t="shared" si="185"/>
        <v>1</v>
      </c>
      <c r="S954" s="47">
        <f t="shared" si="186"/>
        <v>742</v>
      </c>
      <c r="T954" s="7">
        <f t="shared" si="187"/>
        <v>12.200000000000001</v>
      </c>
      <c r="U954" s="7" t="str">
        <f t="shared" si="188"/>
        <v>Gap</v>
      </c>
      <c r="V954" s="7">
        <f>IF(ISERROR(IF(INDEX(rosh!$O$4:$P$710,MATCH(I954,rosh!$O$4:$O$710,0),2)="Mayor",1,)),0,IF(INDEX(rosh!$O$4:$P$710,MATCH(I954,rosh!$O$4:$O$710,0),2)="Mayor",1,))</f>
        <v>0</v>
      </c>
      <c r="W954" s="7" t="str">
        <f t="shared" si="189"/>
        <v>TRUE כפר מנדא</v>
      </c>
      <c r="X954" s="84">
        <f t="shared" si="194"/>
        <v>8998</v>
      </c>
      <c r="Y954" s="7">
        <f t="shared" si="190"/>
        <v>1</v>
      </c>
      <c r="Z954" s="7">
        <f t="shared" si="191"/>
        <v>13</v>
      </c>
      <c r="AA954" s="7" t="str">
        <f t="shared" si="192"/>
        <v/>
      </c>
      <c r="AB954" s="7">
        <f t="shared" si="193"/>
        <v>1</v>
      </c>
    </row>
    <row r="955" spans="2:28" ht="15" thickTop="1" thickBot="1">
      <c r="B955" s="31">
        <v>510</v>
      </c>
      <c r="C955" s="32" t="s">
        <v>10272</v>
      </c>
      <c r="D955" s="33">
        <v>10440</v>
      </c>
      <c r="E955" s="34" t="s">
        <v>18</v>
      </c>
      <c r="F955" s="22" t="str">
        <f t="shared" si="182"/>
        <v>כ כפר מנדא</v>
      </c>
      <c r="G955" s="35" t="s">
        <v>3333</v>
      </c>
      <c r="H955" s="36"/>
      <c r="I955" s="25" t="str">
        <f t="shared" si="183"/>
        <v xml:space="preserve">כפר מנדא </v>
      </c>
      <c r="J955" s="37">
        <v>9648</v>
      </c>
      <c r="K955" s="38">
        <v>9648</v>
      </c>
      <c r="L955" s="39">
        <v>7.5248756218905477E-2</v>
      </c>
      <c r="M955" s="40">
        <v>726</v>
      </c>
      <c r="N955" s="41">
        <v>7.5248756218905477E-2</v>
      </c>
      <c r="O955" s="42">
        <v>726</v>
      </c>
      <c r="P955" s="7">
        <f>VLOOKUP(C955,'ריכוז נתונים'!$B$3:$C$189,2)</f>
        <v>13</v>
      </c>
      <c r="Q955" s="47" t="b">
        <f t="shared" si="184"/>
        <v>1</v>
      </c>
      <c r="R955" s="7">
        <f t="shared" si="185"/>
        <v>1</v>
      </c>
      <c r="S955" s="47">
        <f t="shared" si="186"/>
        <v>742</v>
      </c>
      <c r="T955" s="7">
        <f t="shared" si="187"/>
        <v>12.200000000000001</v>
      </c>
      <c r="U955" s="7" t="str">
        <f t="shared" si="188"/>
        <v>Gap</v>
      </c>
      <c r="V955" s="7">
        <f>IF(ISERROR(IF(INDEX(rosh!$O$4:$P$710,MATCH(I955,rosh!$O$4:$O$710,0),2)="Mayor",1,)),0,IF(INDEX(rosh!$O$4:$P$710,MATCH(I955,rosh!$O$4:$O$710,0),2)="Mayor",1,))</f>
        <v>0</v>
      </c>
      <c r="W955" s="7" t="str">
        <f t="shared" si="189"/>
        <v>TRUE כפר מנדא</v>
      </c>
      <c r="X955" s="84">
        <f t="shared" si="194"/>
        <v>8998</v>
      </c>
      <c r="Y955" s="7">
        <f t="shared" si="190"/>
        <v>1</v>
      </c>
      <c r="Z955" s="7">
        <f t="shared" si="191"/>
        <v>13</v>
      </c>
      <c r="AA955" s="7" t="str">
        <f t="shared" si="192"/>
        <v/>
      </c>
      <c r="AB955" s="7">
        <f t="shared" si="193"/>
        <v>1</v>
      </c>
    </row>
    <row r="956" spans="2:28" ht="15" thickTop="1" thickBot="1">
      <c r="B956" s="31">
        <v>510</v>
      </c>
      <c r="C956" s="32" t="s">
        <v>10272</v>
      </c>
      <c r="D956" s="33">
        <v>10440</v>
      </c>
      <c r="E956" s="34" t="s">
        <v>4611</v>
      </c>
      <c r="F956" s="22" t="str">
        <f t="shared" si="182"/>
        <v>יס כפר מנדא</v>
      </c>
      <c r="G956" s="35" t="s">
        <v>5418</v>
      </c>
      <c r="H956" s="36"/>
      <c r="I956" s="25" t="str">
        <f t="shared" si="183"/>
        <v xml:space="preserve">כפר מנדא </v>
      </c>
      <c r="J956" s="37">
        <v>9648</v>
      </c>
      <c r="K956" s="38">
        <v>9648</v>
      </c>
      <c r="L956" s="39">
        <v>7.3901326699834166E-2</v>
      </c>
      <c r="M956" s="40">
        <v>713</v>
      </c>
      <c r="N956" s="41">
        <v>7.3901326699834166E-2</v>
      </c>
      <c r="O956" s="42">
        <v>713</v>
      </c>
      <c r="P956" s="7">
        <f>VLOOKUP(C956,'ריכוז נתונים'!$B$3:$C$189,2)</f>
        <v>13</v>
      </c>
      <c r="Q956" s="47" t="b">
        <f t="shared" si="184"/>
        <v>1</v>
      </c>
      <c r="R956" s="7">
        <f t="shared" si="185"/>
        <v>1</v>
      </c>
      <c r="S956" s="47">
        <f t="shared" si="186"/>
        <v>742</v>
      </c>
      <c r="T956" s="7">
        <f t="shared" si="187"/>
        <v>12.200000000000001</v>
      </c>
      <c r="U956" s="7" t="str">
        <f t="shared" si="188"/>
        <v>Gap</v>
      </c>
      <c r="V956" s="7">
        <f>IF(ISERROR(IF(INDEX(rosh!$O$4:$P$710,MATCH(I956,rosh!$O$4:$O$710,0),2)="Mayor",1,)),0,IF(INDEX(rosh!$O$4:$P$710,MATCH(I956,rosh!$O$4:$O$710,0),2)="Mayor",1,))</f>
        <v>0</v>
      </c>
      <c r="W956" s="7" t="str">
        <f t="shared" si="189"/>
        <v>TRUE כפר מנדא</v>
      </c>
      <c r="X956" s="84">
        <f t="shared" si="194"/>
        <v>8998</v>
      </c>
      <c r="Y956" s="7">
        <f t="shared" si="190"/>
        <v>1</v>
      </c>
      <c r="Z956" s="7">
        <f t="shared" si="191"/>
        <v>13</v>
      </c>
      <c r="AA956" s="7" t="str">
        <f t="shared" si="192"/>
        <v/>
      </c>
      <c r="AB956" s="7">
        <f t="shared" si="193"/>
        <v>1</v>
      </c>
    </row>
    <row r="957" spans="2:28" ht="15" thickTop="1" thickBot="1">
      <c r="B957" s="31">
        <v>510</v>
      </c>
      <c r="C957" s="32" t="s">
        <v>10272</v>
      </c>
      <c r="D957" s="33">
        <v>10440</v>
      </c>
      <c r="E957" s="34" t="s">
        <v>259</v>
      </c>
      <c r="F957" s="22" t="str">
        <f t="shared" si="182"/>
        <v>ק כפר מנדא</v>
      </c>
      <c r="G957" s="35" t="s">
        <v>10271</v>
      </c>
      <c r="H957" s="36"/>
      <c r="I957" s="25" t="str">
        <f t="shared" si="183"/>
        <v xml:space="preserve">כפר מנדא </v>
      </c>
      <c r="J957" s="37">
        <v>9648</v>
      </c>
      <c r="K957" s="38">
        <v>9648</v>
      </c>
      <c r="L957" s="39">
        <v>7.2346600331674962E-2</v>
      </c>
      <c r="M957" s="40">
        <v>698</v>
      </c>
      <c r="N957" s="41">
        <v>7.2346600331674962E-2</v>
      </c>
      <c r="O957" s="42">
        <v>698</v>
      </c>
      <c r="P957" s="7">
        <f>VLOOKUP(C957,'ריכוז נתונים'!$B$3:$C$189,2)</f>
        <v>13</v>
      </c>
      <c r="Q957" s="47" t="b">
        <f t="shared" si="184"/>
        <v>1</v>
      </c>
      <c r="R957" s="7">
        <f t="shared" si="185"/>
        <v>0.9</v>
      </c>
      <c r="S957" s="47">
        <f t="shared" si="186"/>
        <v>742</v>
      </c>
      <c r="T957" s="7">
        <f t="shared" si="187"/>
        <v>12.200000000000001</v>
      </c>
      <c r="U957" s="7" t="str">
        <f t="shared" si="188"/>
        <v>Gap</v>
      </c>
      <c r="V957" s="7">
        <f>IF(ISERROR(IF(INDEX(rosh!$O$4:$P$710,MATCH(I957,rosh!$O$4:$O$710,0),2)="Mayor",1,)),0,IF(INDEX(rosh!$O$4:$P$710,MATCH(I957,rosh!$O$4:$O$710,0),2)="Mayor",1,))</f>
        <v>0</v>
      </c>
      <c r="W957" s="7" t="str">
        <f t="shared" si="189"/>
        <v>TRUE כפר מנדא</v>
      </c>
      <c r="X957" s="84">
        <f t="shared" si="194"/>
        <v>8998</v>
      </c>
      <c r="Y957" s="7">
        <f t="shared" si="190"/>
        <v>1</v>
      </c>
      <c r="Z957" s="7">
        <f t="shared" si="191"/>
        <v>13</v>
      </c>
      <c r="AA957" s="7" t="str">
        <f t="shared" si="192"/>
        <v/>
      </c>
      <c r="AB957" s="7">
        <f t="shared" si="193"/>
        <v>1</v>
      </c>
    </row>
    <row r="958" spans="2:28" ht="15" thickTop="1" thickBot="1">
      <c r="B958" s="31">
        <v>510</v>
      </c>
      <c r="C958" s="32" t="s">
        <v>10272</v>
      </c>
      <c r="D958" s="33">
        <v>10440</v>
      </c>
      <c r="E958" s="34" t="s">
        <v>35</v>
      </c>
      <c r="F958" s="22" t="str">
        <f t="shared" si="182"/>
        <v>ם כפר מנדא</v>
      </c>
      <c r="G958" s="35" t="s">
        <v>69</v>
      </c>
      <c r="H958" s="36"/>
      <c r="I958" s="25" t="str">
        <f t="shared" si="183"/>
        <v xml:space="preserve">כפר מנדא </v>
      </c>
      <c r="J958" s="37">
        <v>9648</v>
      </c>
      <c r="K958" s="38">
        <v>9648</v>
      </c>
      <c r="L958" s="39">
        <v>7.1310116086235484E-2</v>
      </c>
      <c r="M958" s="40">
        <v>688</v>
      </c>
      <c r="N958" s="41">
        <v>7.1310116086235484E-2</v>
      </c>
      <c r="O958" s="42">
        <v>688</v>
      </c>
      <c r="P958" s="7">
        <f>VLOOKUP(C958,'ריכוז נתונים'!$B$3:$C$189,2)</f>
        <v>13</v>
      </c>
      <c r="Q958" s="47" t="b">
        <f t="shared" si="184"/>
        <v>1</v>
      </c>
      <c r="R958" s="7">
        <f t="shared" si="185"/>
        <v>0.9</v>
      </c>
      <c r="S958" s="47">
        <f t="shared" si="186"/>
        <v>742</v>
      </c>
      <c r="T958" s="7">
        <f t="shared" si="187"/>
        <v>12.200000000000001</v>
      </c>
      <c r="U958" s="7" t="str">
        <f t="shared" si="188"/>
        <v>Gap</v>
      </c>
      <c r="V958" s="7">
        <f>IF(ISERROR(IF(INDEX(rosh!$O$4:$P$710,MATCH(I958,rosh!$O$4:$O$710,0),2)="Mayor",1,)),0,IF(INDEX(rosh!$O$4:$P$710,MATCH(I958,rosh!$O$4:$O$710,0),2)="Mayor",1,))</f>
        <v>0</v>
      </c>
      <c r="W958" s="7" t="str">
        <f t="shared" si="189"/>
        <v>TRUE כפר מנדא</v>
      </c>
      <c r="X958" s="84">
        <f t="shared" si="194"/>
        <v>8998</v>
      </c>
      <c r="Y958" s="7">
        <f t="shared" si="190"/>
        <v>1</v>
      </c>
      <c r="Z958" s="7">
        <f t="shared" si="191"/>
        <v>13</v>
      </c>
      <c r="AA958" s="7" t="str">
        <f t="shared" si="192"/>
        <v/>
      </c>
      <c r="AB958" s="7">
        <f t="shared" si="193"/>
        <v>1</v>
      </c>
    </row>
    <row r="959" spans="2:28" ht="15" thickTop="1" thickBot="1">
      <c r="B959" s="31">
        <v>510</v>
      </c>
      <c r="C959" s="32" t="s">
        <v>10272</v>
      </c>
      <c r="D959" s="33">
        <v>10440</v>
      </c>
      <c r="E959" s="34" t="s">
        <v>2679</v>
      </c>
      <c r="F959" s="22" t="str">
        <f t="shared" si="182"/>
        <v>גד כפר מנדא</v>
      </c>
      <c r="G959" s="35" t="s">
        <v>6500</v>
      </c>
      <c r="H959" s="36"/>
      <c r="I959" s="25" t="str">
        <f t="shared" si="183"/>
        <v xml:space="preserve">כפר מנדא </v>
      </c>
      <c r="J959" s="37">
        <v>9648</v>
      </c>
      <c r="K959" s="38">
        <v>9648</v>
      </c>
      <c r="L959" s="39">
        <v>3.8038971807628524E-2</v>
      </c>
      <c r="M959" s="40">
        <v>367</v>
      </c>
      <c r="N959" s="41">
        <v>3.8038971807628524E-2</v>
      </c>
      <c r="O959" s="42">
        <v>367</v>
      </c>
      <c r="P959" s="7">
        <f>VLOOKUP(C959,'ריכוז נתונים'!$B$3:$C$189,2)</f>
        <v>13</v>
      </c>
      <c r="Q959" s="47" t="b">
        <f t="shared" si="184"/>
        <v>0</v>
      </c>
      <c r="R959" s="7">
        <f t="shared" si="185"/>
        <v>0</v>
      </c>
      <c r="S959" s="47">
        <f t="shared" si="186"/>
        <v>742</v>
      </c>
      <c r="T959" s="7">
        <f t="shared" si="187"/>
        <v>12.200000000000001</v>
      </c>
      <c r="U959" s="7" t="str">
        <f t="shared" si="188"/>
        <v>Gap</v>
      </c>
      <c r="V959" s="7">
        <f>IF(ISERROR(IF(INDEX(rosh!$O$4:$P$710,MATCH(I959,rosh!$O$4:$O$710,0),2)="Mayor",1,)),0,IF(INDEX(rosh!$O$4:$P$710,MATCH(I959,rosh!$O$4:$O$710,0),2)="Mayor",1,))</f>
        <v>0</v>
      </c>
      <c r="W959" s="7" t="str">
        <f t="shared" si="189"/>
        <v>FALSE כפר מנדא</v>
      </c>
      <c r="X959" s="84">
        <f t="shared" si="194"/>
        <v>650</v>
      </c>
      <c r="Y959" s="7">
        <f t="shared" si="190"/>
        <v>0</v>
      </c>
      <c r="Z959" s="7">
        <f t="shared" si="191"/>
        <v>13</v>
      </c>
      <c r="AA959" s="7" t="str">
        <f t="shared" si="192"/>
        <v/>
      </c>
      <c r="AB959" s="7">
        <f t="shared" si="193"/>
        <v>0</v>
      </c>
    </row>
    <row r="960" spans="2:28" ht="15" thickTop="1" thickBot="1">
      <c r="B960" s="31">
        <v>510</v>
      </c>
      <c r="C960" s="32" t="s">
        <v>10272</v>
      </c>
      <c r="D960" s="33">
        <v>10440</v>
      </c>
      <c r="E960" s="34" t="s">
        <v>339</v>
      </c>
      <c r="F960" s="22" t="str">
        <f t="shared" si="182"/>
        <v>ץ כפר מנדא</v>
      </c>
      <c r="G960" s="35" t="s">
        <v>10280</v>
      </c>
      <c r="H960" s="36"/>
      <c r="I960" s="25" t="str">
        <f t="shared" si="183"/>
        <v xml:space="preserve">כפר מנדא </v>
      </c>
      <c r="J960" s="37">
        <v>9648</v>
      </c>
      <c r="K960" s="38">
        <v>9648</v>
      </c>
      <c r="L960" s="39">
        <v>2.933250414593698E-2</v>
      </c>
      <c r="M960" s="40">
        <v>283</v>
      </c>
      <c r="N960" s="41">
        <v>2.933250414593698E-2</v>
      </c>
      <c r="O960" s="42">
        <v>283</v>
      </c>
      <c r="P960" s="7">
        <f>VLOOKUP(C960,'ריכוז נתונים'!$B$3:$C$189,2)</f>
        <v>13</v>
      </c>
      <c r="Q960" s="47" t="b">
        <f t="shared" si="184"/>
        <v>0</v>
      </c>
      <c r="R960" s="7">
        <f t="shared" si="185"/>
        <v>0</v>
      </c>
      <c r="S960" s="47">
        <f t="shared" si="186"/>
        <v>742</v>
      </c>
      <c r="T960" s="7">
        <f t="shared" si="187"/>
        <v>12.200000000000001</v>
      </c>
      <c r="U960" s="7" t="str">
        <f t="shared" si="188"/>
        <v>Gap</v>
      </c>
      <c r="V960" s="7">
        <f>IF(ISERROR(IF(INDEX(rosh!$O$4:$P$710,MATCH(I960,rosh!$O$4:$O$710,0),2)="Mayor",1,)),0,IF(INDEX(rosh!$O$4:$P$710,MATCH(I960,rosh!$O$4:$O$710,0),2)="Mayor",1,))</f>
        <v>0</v>
      </c>
      <c r="W960" s="7" t="str">
        <f t="shared" si="189"/>
        <v>FALSE כפר מנדא</v>
      </c>
      <c r="X960" s="84">
        <f t="shared" si="194"/>
        <v>650</v>
      </c>
      <c r="Y960" s="7">
        <f t="shared" si="190"/>
        <v>0</v>
      </c>
      <c r="Z960" s="7">
        <f t="shared" si="191"/>
        <v>13</v>
      </c>
      <c r="AA960" s="7" t="str">
        <f t="shared" si="192"/>
        <v/>
      </c>
      <c r="AB960" s="7">
        <f t="shared" si="193"/>
        <v>0</v>
      </c>
    </row>
    <row r="961" spans="2:28" ht="15" thickTop="1" thickBot="1">
      <c r="B961" s="31">
        <v>510</v>
      </c>
      <c r="C961" s="32" t="s">
        <v>10272</v>
      </c>
      <c r="D961" s="33">
        <v>10440</v>
      </c>
      <c r="E961" s="34" t="s">
        <v>573</v>
      </c>
      <c r="F961" s="22" t="str">
        <f t="shared" si="182"/>
        <v>זך כפר מנדא</v>
      </c>
      <c r="G961" s="35" t="s">
        <v>946</v>
      </c>
      <c r="H961" s="36" t="s">
        <v>10370</v>
      </c>
      <c r="I961" s="25" t="str">
        <f t="shared" si="183"/>
        <v>כפר מנדא עבד אל חלים טאהא</v>
      </c>
      <c r="J961" s="37">
        <v>9648</v>
      </c>
      <c r="K961" s="38">
        <v>9648</v>
      </c>
      <c r="L961" s="39">
        <v>0</v>
      </c>
      <c r="M961" s="40"/>
      <c r="N961" s="41">
        <v>0</v>
      </c>
      <c r="O961" s="42">
        <v>0</v>
      </c>
      <c r="P961" s="7">
        <f>VLOOKUP(C961,'ריכוז נתונים'!$B$3:$C$189,2)</f>
        <v>13</v>
      </c>
      <c r="Q961" s="47" t="b">
        <f t="shared" si="184"/>
        <v>0</v>
      </c>
      <c r="R961" s="7">
        <f t="shared" si="185"/>
        <v>0</v>
      </c>
      <c r="S961" s="47">
        <f t="shared" si="186"/>
        <v>742</v>
      </c>
      <c r="T961" s="7">
        <f t="shared" si="187"/>
        <v>12.200000000000001</v>
      </c>
      <c r="U961" s="7" t="str">
        <f t="shared" si="188"/>
        <v>Gap</v>
      </c>
      <c r="V961" s="7">
        <f>IF(ISERROR(IF(INDEX(rosh!$O$4:$P$710,MATCH(I961,rosh!$O$4:$O$710,0),2)="Mayor",1,)),0,IF(INDEX(rosh!$O$4:$P$710,MATCH(I961,rosh!$O$4:$O$710,0),2)="Mayor",1,))</f>
        <v>1</v>
      </c>
      <c r="W961" s="7" t="str">
        <f t="shared" si="189"/>
        <v>FALSE כפר מנדא</v>
      </c>
      <c r="X961" s="84">
        <f t="shared" si="194"/>
        <v>650</v>
      </c>
      <c r="Y961" s="7">
        <f t="shared" si="190"/>
        <v>0</v>
      </c>
      <c r="Z961" s="7">
        <f t="shared" si="191"/>
        <v>13</v>
      </c>
      <c r="AA961" s="7" t="str">
        <f t="shared" si="192"/>
        <v/>
      </c>
      <c r="AB961" s="7">
        <f t="shared" si="193"/>
        <v>1</v>
      </c>
    </row>
    <row r="962" spans="2:28" ht="15" thickTop="1" thickBot="1">
      <c r="B962" s="31">
        <v>510</v>
      </c>
      <c r="C962" s="32" t="s">
        <v>10272</v>
      </c>
      <c r="D962" s="33">
        <v>10440</v>
      </c>
      <c r="E962" s="34" t="s">
        <v>778</v>
      </c>
      <c r="F962" s="22" t="str">
        <f t="shared" si="182"/>
        <v>י כפר מנדא</v>
      </c>
      <c r="G962" s="35" t="s">
        <v>10358</v>
      </c>
      <c r="H962" s="36" t="s">
        <v>10362</v>
      </c>
      <c r="I962" s="25" t="str">
        <f t="shared" si="183"/>
        <v>כפר מנדא זידאן אבראהים</v>
      </c>
      <c r="J962" s="37">
        <v>9648</v>
      </c>
      <c r="K962" s="38">
        <v>9648</v>
      </c>
      <c r="L962" s="39">
        <v>0</v>
      </c>
      <c r="M962" s="40"/>
      <c r="N962" s="41">
        <v>0</v>
      </c>
      <c r="O962" s="42">
        <v>0</v>
      </c>
      <c r="P962" s="7">
        <f>VLOOKUP(C962,'ריכוז נתונים'!$B$3:$C$189,2)</f>
        <v>13</v>
      </c>
      <c r="Q962" s="47" t="b">
        <f t="shared" si="184"/>
        <v>0</v>
      </c>
      <c r="R962" s="7">
        <f t="shared" si="185"/>
        <v>0</v>
      </c>
      <c r="S962" s="47">
        <f t="shared" si="186"/>
        <v>742</v>
      </c>
      <c r="T962" s="7">
        <f t="shared" si="187"/>
        <v>12.200000000000001</v>
      </c>
      <c r="U962" s="7" t="str">
        <f t="shared" si="188"/>
        <v>Gap</v>
      </c>
      <c r="V962" s="7">
        <f>IF(ISERROR(IF(INDEX(rosh!$O$4:$P$710,MATCH(I962,rosh!$O$4:$O$710,0),2)="Mayor",1,)),0,IF(INDEX(rosh!$O$4:$P$710,MATCH(I962,rosh!$O$4:$O$710,0),2)="Mayor",1,))</f>
        <v>0</v>
      </c>
      <c r="W962" s="7" t="str">
        <f t="shared" si="189"/>
        <v>FALSE כפר מנדא</v>
      </c>
      <c r="X962" s="84">
        <f t="shared" si="194"/>
        <v>650</v>
      </c>
      <c r="Y962" s="7">
        <f t="shared" si="190"/>
        <v>0</v>
      </c>
      <c r="Z962" s="7">
        <f t="shared" si="191"/>
        <v>13</v>
      </c>
      <c r="AA962" s="7" t="str">
        <f t="shared" si="192"/>
        <v/>
      </c>
      <c r="AB962" s="7">
        <f t="shared" si="193"/>
        <v>0</v>
      </c>
    </row>
    <row r="963" spans="2:28" ht="15" thickTop="1" thickBot="1">
      <c r="B963" s="31">
        <v>510</v>
      </c>
      <c r="C963" s="32" t="s">
        <v>10272</v>
      </c>
      <c r="D963" s="33">
        <v>10440</v>
      </c>
      <c r="E963" s="34" t="s">
        <v>364</v>
      </c>
      <c r="F963" s="22" t="str">
        <f t="shared" si="182"/>
        <v>ף כפר מנדא</v>
      </c>
      <c r="G963" s="35" t="s">
        <v>10289</v>
      </c>
      <c r="H963" s="36" t="s">
        <v>10294</v>
      </c>
      <c r="I963" s="25" t="str">
        <f t="shared" si="183"/>
        <v>כפר מנדא זידאן האני</v>
      </c>
      <c r="J963" s="37">
        <v>9648</v>
      </c>
      <c r="K963" s="38">
        <v>9648</v>
      </c>
      <c r="L963" s="39">
        <v>0</v>
      </c>
      <c r="M963" s="40"/>
      <c r="N963" s="41">
        <v>0</v>
      </c>
      <c r="O963" s="42">
        <v>0</v>
      </c>
      <c r="P963" s="7">
        <f>VLOOKUP(C963,'ריכוז נתונים'!$B$3:$C$189,2)</f>
        <v>13</v>
      </c>
      <c r="Q963" s="47" t="b">
        <f t="shared" si="184"/>
        <v>0</v>
      </c>
      <c r="R963" s="7">
        <f t="shared" si="185"/>
        <v>0</v>
      </c>
      <c r="S963" s="47">
        <f t="shared" si="186"/>
        <v>742</v>
      </c>
      <c r="T963" s="7">
        <f t="shared" si="187"/>
        <v>12.200000000000001</v>
      </c>
      <c r="U963" s="7" t="str">
        <f t="shared" si="188"/>
        <v>Gap</v>
      </c>
      <c r="V963" s="7">
        <f>IF(ISERROR(IF(INDEX(rosh!$O$4:$P$710,MATCH(I963,rosh!$O$4:$O$710,0),2)="Mayor",1,)),0,IF(INDEX(rosh!$O$4:$P$710,MATCH(I963,rosh!$O$4:$O$710,0),2)="Mayor",1,))</f>
        <v>0</v>
      </c>
      <c r="W963" s="7" t="str">
        <f t="shared" si="189"/>
        <v>FALSE כפר מנדא</v>
      </c>
      <c r="X963" s="84">
        <f t="shared" si="194"/>
        <v>650</v>
      </c>
      <c r="Y963" s="7">
        <f t="shared" si="190"/>
        <v>0</v>
      </c>
      <c r="Z963" s="7">
        <f t="shared" si="191"/>
        <v>13</v>
      </c>
      <c r="AA963" s="7" t="str">
        <f t="shared" si="192"/>
        <v/>
      </c>
      <c r="AB963" s="7">
        <f t="shared" si="193"/>
        <v>0</v>
      </c>
    </row>
    <row r="964" spans="2:28" ht="15" thickTop="1" thickBot="1">
      <c r="B964" s="31">
        <v>6900</v>
      </c>
      <c r="C964" s="32" t="s">
        <v>10121</v>
      </c>
      <c r="D964" s="33">
        <v>76184</v>
      </c>
      <c r="E964" s="34" t="s">
        <v>683</v>
      </c>
      <c r="F964" s="22" t="str">
        <f t="shared" si="182"/>
        <v>פ כפר סבא</v>
      </c>
      <c r="G964" s="35" t="s">
        <v>10137</v>
      </c>
      <c r="H964" s="36" t="s">
        <v>10155</v>
      </c>
      <c r="I964" s="25" t="str">
        <f t="shared" si="183"/>
        <v>כפר סבא בן חמו יהודה</v>
      </c>
      <c r="J964" s="37">
        <v>34143</v>
      </c>
      <c r="K964" s="38">
        <v>34143</v>
      </c>
      <c r="L964" s="39">
        <v>0.28477286705913363</v>
      </c>
      <c r="M964" s="40">
        <v>9723</v>
      </c>
      <c r="N964" s="41">
        <v>0.28477286705913363</v>
      </c>
      <c r="O964" s="42">
        <v>9723</v>
      </c>
      <c r="P964" s="7">
        <f>VLOOKUP(C964,'ריכוז נתונים'!$B$3:$C$189,2)</f>
        <v>19</v>
      </c>
      <c r="Q964" s="47" t="b">
        <f t="shared" si="184"/>
        <v>1</v>
      </c>
      <c r="R964" s="7">
        <f t="shared" si="185"/>
        <v>5.4</v>
      </c>
      <c r="S964" s="47">
        <f t="shared" si="186"/>
        <v>1797</v>
      </c>
      <c r="T964" s="7">
        <f t="shared" si="187"/>
        <v>17.500000000000004</v>
      </c>
      <c r="U964" s="7" t="str">
        <f t="shared" si="188"/>
        <v>Gap</v>
      </c>
      <c r="V964" s="7">
        <f>IF(ISERROR(IF(INDEX(rosh!$O$4:$P$710,MATCH(I964,rosh!$O$4:$O$710,0),2)="Mayor",1,)),0,IF(INDEX(rosh!$O$4:$P$710,MATCH(I964,rosh!$O$4:$O$710,0),2)="Mayor",1,))</f>
        <v>1</v>
      </c>
      <c r="W964" s="7" t="str">
        <f t="shared" si="189"/>
        <v>TRUE כפר סבא</v>
      </c>
      <c r="X964" s="84">
        <f t="shared" si="194"/>
        <v>31506</v>
      </c>
      <c r="Y964" s="7">
        <f t="shared" si="190"/>
        <v>6</v>
      </c>
      <c r="Z964" s="7">
        <f t="shared" si="191"/>
        <v>19</v>
      </c>
      <c r="AA964" s="7" t="str">
        <f t="shared" si="192"/>
        <v/>
      </c>
      <c r="AB964" s="7">
        <f t="shared" si="193"/>
        <v>7</v>
      </c>
    </row>
    <row r="965" spans="2:28" ht="15" thickTop="1" thickBot="1">
      <c r="B965" s="31">
        <v>6900</v>
      </c>
      <c r="C965" s="32" t="s">
        <v>10121</v>
      </c>
      <c r="D965" s="33">
        <v>76184</v>
      </c>
      <c r="E965" s="34" t="s">
        <v>413</v>
      </c>
      <c r="F965" s="22" t="str">
        <f t="shared" ref="F965:F1028" si="195">E965&amp;" "&amp;C965</f>
        <v>מרצ כפר סבא</v>
      </c>
      <c r="G965" s="35" t="s">
        <v>10190</v>
      </c>
      <c r="H965" s="36"/>
      <c r="I965" s="25" t="str">
        <f t="shared" ref="I965:I1028" si="196">C965&amp;" "&amp;H965</f>
        <v xml:space="preserve">כפר סבא </v>
      </c>
      <c r="J965" s="37">
        <v>34143</v>
      </c>
      <c r="K965" s="38">
        <v>34143</v>
      </c>
      <c r="L965" s="39">
        <v>0.19728787745657969</v>
      </c>
      <c r="M965" s="40">
        <v>6736</v>
      </c>
      <c r="N965" s="41">
        <v>0.19728787745657969</v>
      </c>
      <c r="O965" s="42">
        <v>6736</v>
      </c>
      <c r="P965" s="7">
        <f>VLOOKUP(C965,'ריכוז נתונים'!$B$3:$C$189,2)</f>
        <v>19</v>
      </c>
      <c r="Q965" s="47" t="b">
        <f t="shared" ref="Q965:Q1028" si="197">IF(M965&gt;K965/P965*0.75,TRUE,FALSE)</f>
        <v>1</v>
      </c>
      <c r="R965" s="7">
        <f t="shared" ref="R965:R1028" si="198">IF(Q965=TRUE,ROUND(P965*M965/K965,1),0)</f>
        <v>3.7</v>
      </c>
      <c r="S965" s="47">
        <f t="shared" ref="S965:S1028" si="199">ROUND(K965/P965,0)</f>
        <v>1797</v>
      </c>
      <c r="T965" s="7">
        <f t="shared" ref="T965:T1028" si="200">SUMIF($C$4:$C$1887,C965,$R$4:$R$1887)</f>
        <v>17.500000000000004</v>
      </c>
      <c r="U965" s="7" t="str">
        <f t="shared" ref="U965:U1028" si="201">IF(T965&lt;&gt;P965,"Gap","")</f>
        <v>Gap</v>
      </c>
      <c r="V965" s="7">
        <f>IF(ISERROR(IF(INDEX(rosh!$O$4:$P$710,MATCH(I965,rosh!$O$4:$O$710,0),2)="Mayor",1,)),0,IF(INDEX(rosh!$O$4:$P$710,MATCH(I965,rosh!$O$4:$O$710,0),2)="Mayor",1,))</f>
        <v>0</v>
      </c>
      <c r="W965" s="7" t="str">
        <f t="shared" ref="W965:W1028" si="202">Q965&amp;" "&amp;C965</f>
        <v>TRUE כפר סבא</v>
      </c>
      <c r="X965" s="84">
        <f t="shared" si="194"/>
        <v>31506</v>
      </c>
      <c r="Y965" s="7">
        <f t="shared" ref="Y965:Y1028" si="203">IF(Q965=TRUE,ROUND(P965*M965/X965,0),)</f>
        <v>4</v>
      </c>
      <c r="Z965" s="7">
        <f t="shared" ref="Z965:Z1028" si="204">SUMIF($C$4:$C$1887,C965,$Y$4:$Y$1887)</f>
        <v>19</v>
      </c>
      <c r="AA965" s="7" t="str">
        <f t="shared" ref="AA965:AA1028" si="205">IF(Z965&lt;&gt;P965,"Gap","")</f>
        <v/>
      </c>
      <c r="AB965" s="7">
        <f t="shared" ref="AB965:AB1028" si="206">IF(AND(V965=1,OR(Z965=P965,Z965&lt;P965)),Y965+1,Y965)</f>
        <v>4</v>
      </c>
    </row>
    <row r="966" spans="2:28" ht="15" thickTop="1" thickBot="1">
      <c r="B966" s="31">
        <v>6900</v>
      </c>
      <c r="C966" s="32" t="s">
        <v>10121</v>
      </c>
      <c r="D966" s="33">
        <v>76184</v>
      </c>
      <c r="E966" s="34" t="s">
        <v>6633</v>
      </c>
      <c r="F966" s="22" t="str">
        <f t="shared" si="195"/>
        <v>ס כפר סבא</v>
      </c>
      <c r="G966" s="35" t="s">
        <v>10157</v>
      </c>
      <c r="H966" s="36" t="s">
        <v>10173</v>
      </c>
      <c r="I966" s="25" t="str">
        <f t="shared" si="196"/>
        <v>כפר סבא לוי יובל</v>
      </c>
      <c r="J966" s="37">
        <v>34143</v>
      </c>
      <c r="K966" s="38">
        <v>34143</v>
      </c>
      <c r="L966" s="39">
        <v>0.13261869197200013</v>
      </c>
      <c r="M966" s="40">
        <v>4528</v>
      </c>
      <c r="N966" s="41">
        <v>0.13261869197200013</v>
      </c>
      <c r="O966" s="42">
        <v>4528</v>
      </c>
      <c r="P966" s="7">
        <f>VLOOKUP(C966,'ריכוז נתונים'!$B$3:$C$189,2)</f>
        <v>19</v>
      </c>
      <c r="Q966" s="47" t="b">
        <f t="shared" si="197"/>
        <v>1</v>
      </c>
      <c r="R966" s="7">
        <f t="shared" si="198"/>
        <v>2.5</v>
      </c>
      <c r="S966" s="47">
        <f t="shared" si="199"/>
        <v>1797</v>
      </c>
      <c r="T966" s="7">
        <f t="shared" si="200"/>
        <v>17.500000000000004</v>
      </c>
      <c r="U966" s="7" t="str">
        <f t="shared" si="201"/>
        <v>Gap</v>
      </c>
      <c r="V966" s="7">
        <f>IF(ISERROR(IF(INDEX(rosh!$O$4:$P$710,MATCH(I966,rosh!$O$4:$O$710,0),2)="Mayor",1,)),0,IF(INDEX(rosh!$O$4:$P$710,MATCH(I966,rosh!$O$4:$O$710,0),2)="Mayor",1,))</f>
        <v>0</v>
      </c>
      <c r="W966" s="7" t="str">
        <f t="shared" si="202"/>
        <v>TRUE כפר סבא</v>
      </c>
      <c r="X966" s="84">
        <f t="shared" si="194"/>
        <v>31506</v>
      </c>
      <c r="Y966" s="7">
        <f t="shared" si="203"/>
        <v>3</v>
      </c>
      <c r="Z966" s="7">
        <f t="shared" si="204"/>
        <v>19</v>
      </c>
      <c r="AA966" s="7" t="str">
        <f t="shared" si="205"/>
        <v/>
      </c>
      <c r="AB966" s="7">
        <f t="shared" si="206"/>
        <v>3</v>
      </c>
    </row>
    <row r="967" spans="2:28" ht="15" thickTop="1" thickBot="1">
      <c r="B967" s="31">
        <v>6900</v>
      </c>
      <c r="C967" s="32" t="s">
        <v>10121</v>
      </c>
      <c r="D967" s="33">
        <v>76184</v>
      </c>
      <c r="E967" s="34" t="s">
        <v>3677</v>
      </c>
      <c r="F967" s="22" t="str">
        <f t="shared" si="195"/>
        <v>ב כפר סבא</v>
      </c>
      <c r="G967" s="35" t="s">
        <v>10248</v>
      </c>
      <c r="H967" s="36"/>
      <c r="I967" s="25" t="str">
        <f t="shared" si="196"/>
        <v xml:space="preserve">כפר סבא </v>
      </c>
      <c r="J967" s="37">
        <v>34143</v>
      </c>
      <c r="K967" s="38">
        <v>34143</v>
      </c>
      <c r="L967" s="39">
        <v>0.12479864100987025</v>
      </c>
      <c r="M967" s="40">
        <v>4261</v>
      </c>
      <c r="N967" s="41">
        <v>0.12479864100987025</v>
      </c>
      <c r="O967" s="42">
        <v>4261</v>
      </c>
      <c r="P967" s="7">
        <f>VLOOKUP(C967,'ריכוז נתונים'!$B$3:$C$189,2)</f>
        <v>19</v>
      </c>
      <c r="Q967" s="47" t="b">
        <f t="shared" si="197"/>
        <v>1</v>
      </c>
      <c r="R967" s="7">
        <f t="shared" si="198"/>
        <v>2.4</v>
      </c>
      <c r="S967" s="47">
        <f t="shared" si="199"/>
        <v>1797</v>
      </c>
      <c r="T967" s="7">
        <f t="shared" si="200"/>
        <v>17.500000000000004</v>
      </c>
      <c r="U967" s="7" t="str">
        <f t="shared" si="201"/>
        <v>Gap</v>
      </c>
      <c r="V967" s="7">
        <f>IF(ISERROR(IF(INDEX(rosh!$O$4:$P$710,MATCH(I967,rosh!$O$4:$O$710,0),2)="Mayor",1,)),0,IF(INDEX(rosh!$O$4:$P$710,MATCH(I967,rosh!$O$4:$O$710,0),2)="Mayor",1,))</f>
        <v>0</v>
      </c>
      <c r="W967" s="7" t="str">
        <f t="shared" si="202"/>
        <v>TRUE כפר סבא</v>
      </c>
      <c r="X967" s="84">
        <f t="shared" si="194"/>
        <v>31506</v>
      </c>
      <c r="Y967" s="7">
        <v>2</v>
      </c>
      <c r="Z967" s="7">
        <f t="shared" si="204"/>
        <v>19</v>
      </c>
      <c r="AA967" s="7" t="str">
        <f t="shared" si="205"/>
        <v/>
      </c>
      <c r="AB967" s="7">
        <f t="shared" si="206"/>
        <v>2</v>
      </c>
    </row>
    <row r="968" spans="2:28" ht="15" thickTop="1" thickBot="1">
      <c r="B968" s="31">
        <v>6900</v>
      </c>
      <c r="C968" s="32" t="s">
        <v>10121</v>
      </c>
      <c r="D968" s="33">
        <v>76184</v>
      </c>
      <c r="E968" s="34" t="s">
        <v>573</v>
      </c>
      <c r="F968" s="22" t="str">
        <f t="shared" si="195"/>
        <v>זך כפר סבא</v>
      </c>
      <c r="G968" s="35" t="s">
        <v>10229</v>
      </c>
      <c r="H968" s="36" t="s">
        <v>10246</v>
      </c>
      <c r="I968" s="25" t="str">
        <f t="shared" si="196"/>
        <v>כפר סבא שיינפיין אברהם ממה</v>
      </c>
      <c r="J968" s="37">
        <v>34143</v>
      </c>
      <c r="K968" s="38">
        <v>34143</v>
      </c>
      <c r="L968" s="39">
        <v>6.0275898427203232E-2</v>
      </c>
      <c r="M968" s="40">
        <v>2058</v>
      </c>
      <c r="N968" s="41">
        <v>6.0275898427203232E-2</v>
      </c>
      <c r="O968" s="42">
        <v>2058</v>
      </c>
      <c r="P968" s="7">
        <f>VLOOKUP(C968,'ריכוז נתונים'!$B$3:$C$189,2)</f>
        <v>19</v>
      </c>
      <c r="Q968" s="47" t="b">
        <f t="shared" si="197"/>
        <v>1</v>
      </c>
      <c r="R968" s="7">
        <f t="shared" si="198"/>
        <v>1.1000000000000001</v>
      </c>
      <c r="S968" s="47">
        <f t="shared" si="199"/>
        <v>1797</v>
      </c>
      <c r="T968" s="7">
        <f t="shared" si="200"/>
        <v>17.500000000000004</v>
      </c>
      <c r="U968" s="7" t="str">
        <f t="shared" si="201"/>
        <v>Gap</v>
      </c>
      <c r="V968" s="7">
        <f>IF(ISERROR(IF(INDEX(rosh!$O$4:$P$710,MATCH(I968,rosh!$O$4:$O$710,0),2)="Mayor",1,)),0,IF(INDEX(rosh!$O$4:$P$710,MATCH(I968,rosh!$O$4:$O$710,0),2)="Mayor",1,))</f>
        <v>0</v>
      </c>
      <c r="W968" s="7" t="str">
        <f t="shared" si="202"/>
        <v>TRUE כפר סבא</v>
      </c>
      <c r="X968" s="84">
        <f t="shared" ref="X968:X1031" si="207">SUMIF($W$4:$W$1887,W968,$M$4:$M$41887)</f>
        <v>31506</v>
      </c>
      <c r="Y968" s="7">
        <f t="shared" si="203"/>
        <v>1</v>
      </c>
      <c r="Z968" s="7">
        <f t="shared" si="204"/>
        <v>19</v>
      </c>
      <c r="AA968" s="7" t="str">
        <f t="shared" si="205"/>
        <v/>
      </c>
      <c r="AB968" s="7">
        <f t="shared" si="206"/>
        <v>1</v>
      </c>
    </row>
    <row r="969" spans="2:28" ht="15" thickTop="1" thickBot="1">
      <c r="B969" s="31">
        <v>6900</v>
      </c>
      <c r="C969" s="32" t="s">
        <v>10121</v>
      </c>
      <c r="D969" s="33">
        <v>76184</v>
      </c>
      <c r="E969" s="34" t="s">
        <v>617</v>
      </c>
      <c r="F969" s="22" t="str">
        <f t="shared" si="195"/>
        <v>אמת כפר סבא</v>
      </c>
      <c r="G969" s="35" t="s">
        <v>10259</v>
      </c>
      <c r="H969" s="36"/>
      <c r="I969" s="25" t="str">
        <f t="shared" si="196"/>
        <v xml:space="preserve">כפר סבא </v>
      </c>
      <c r="J969" s="37">
        <v>34143</v>
      </c>
      <c r="K969" s="38">
        <v>34143</v>
      </c>
      <c r="L969" s="39">
        <v>4.1443341241250035E-2</v>
      </c>
      <c r="M969" s="40">
        <v>1415</v>
      </c>
      <c r="N969" s="41">
        <v>4.1443341241250035E-2</v>
      </c>
      <c r="O969" s="42">
        <v>1415</v>
      </c>
      <c r="P969" s="7">
        <f>VLOOKUP(C969,'ריכוז נתונים'!$B$3:$C$189,2)</f>
        <v>19</v>
      </c>
      <c r="Q969" s="47" t="b">
        <f t="shared" si="197"/>
        <v>1</v>
      </c>
      <c r="R969" s="7">
        <f t="shared" si="198"/>
        <v>0.8</v>
      </c>
      <c r="S969" s="47">
        <f t="shared" si="199"/>
        <v>1797</v>
      </c>
      <c r="T969" s="7">
        <f t="shared" si="200"/>
        <v>17.500000000000004</v>
      </c>
      <c r="U969" s="7" t="str">
        <f t="shared" si="201"/>
        <v>Gap</v>
      </c>
      <c r="V969" s="7">
        <f>IF(ISERROR(IF(INDEX(rosh!$O$4:$P$710,MATCH(I969,rosh!$O$4:$O$710,0),2)="Mayor",1,)),0,IF(INDEX(rosh!$O$4:$P$710,MATCH(I969,rosh!$O$4:$O$710,0),2)="Mayor",1,))</f>
        <v>0</v>
      </c>
      <c r="W969" s="7" t="str">
        <f t="shared" si="202"/>
        <v>TRUE כפר סבא</v>
      </c>
      <c r="X969" s="84">
        <f t="shared" si="207"/>
        <v>31506</v>
      </c>
      <c r="Y969" s="7">
        <f t="shared" si="203"/>
        <v>1</v>
      </c>
      <c r="Z969" s="7">
        <f t="shared" si="204"/>
        <v>19</v>
      </c>
      <c r="AA969" s="7" t="str">
        <f t="shared" si="205"/>
        <v/>
      </c>
      <c r="AB969" s="7">
        <f t="shared" si="206"/>
        <v>1</v>
      </c>
    </row>
    <row r="970" spans="2:28" ht="15" thickTop="1" thickBot="1">
      <c r="B970" s="31">
        <v>6900</v>
      </c>
      <c r="C970" s="32" t="s">
        <v>10121</v>
      </c>
      <c r="D970" s="33">
        <v>76184</v>
      </c>
      <c r="E970" s="34" t="s">
        <v>126</v>
      </c>
      <c r="F970" s="22" t="str">
        <f t="shared" si="195"/>
        <v>מחל כפר סבא</v>
      </c>
      <c r="G970" s="35" t="s">
        <v>10210</v>
      </c>
      <c r="H970" s="36" t="s">
        <v>10219</v>
      </c>
      <c r="I970" s="25" t="str">
        <f t="shared" si="196"/>
        <v>כפר סבא כהן אורן</v>
      </c>
      <c r="J970" s="37">
        <v>34143</v>
      </c>
      <c r="K970" s="38">
        <v>34143</v>
      </c>
      <c r="L970" s="39">
        <v>4.1091878276659929E-2</v>
      </c>
      <c r="M970" s="40">
        <v>1403</v>
      </c>
      <c r="N970" s="41">
        <v>4.1091878276659929E-2</v>
      </c>
      <c r="O970" s="42">
        <v>1403</v>
      </c>
      <c r="P970" s="7">
        <f>VLOOKUP(C970,'ריכוז נתונים'!$B$3:$C$189,2)</f>
        <v>19</v>
      </c>
      <c r="Q970" s="47" t="b">
        <f t="shared" si="197"/>
        <v>1</v>
      </c>
      <c r="R970" s="7">
        <f t="shared" si="198"/>
        <v>0.8</v>
      </c>
      <c r="S970" s="47">
        <f t="shared" si="199"/>
        <v>1797</v>
      </c>
      <c r="T970" s="7">
        <f t="shared" si="200"/>
        <v>17.500000000000004</v>
      </c>
      <c r="U970" s="7" t="str">
        <f t="shared" si="201"/>
        <v>Gap</v>
      </c>
      <c r="V970" s="7">
        <f>IF(ISERROR(IF(INDEX(rosh!$O$4:$P$710,MATCH(I970,rosh!$O$4:$O$710,0),2)="Mayor",1,)),0,IF(INDEX(rosh!$O$4:$P$710,MATCH(I970,rosh!$O$4:$O$710,0),2)="Mayor",1,))</f>
        <v>0</v>
      </c>
      <c r="W970" s="7" t="str">
        <f t="shared" si="202"/>
        <v>TRUE כפר סבא</v>
      </c>
      <c r="X970" s="84">
        <f t="shared" si="207"/>
        <v>31506</v>
      </c>
      <c r="Y970" s="7">
        <f t="shared" si="203"/>
        <v>1</v>
      </c>
      <c r="Z970" s="7">
        <f t="shared" si="204"/>
        <v>19</v>
      </c>
      <c r="AA970" s="7" t="str">
        <f t="shared" si="205"/>
        <v/>
      </c>
      <c r="AB970" s="7">
        <f t="shared" si="206"/>
        <v>1</v>
      </c>
    </row>
    <row r="971" spans="2:28" ht="15" thickTop="1" thickBot="1">
      <c r="B971" s="31">
        <v>6900</v>
      </c>
      <c r="C971" s="32" t="s">
        <v>10121</v>
      </c>
      <c r="D971" s="33">
        <v>76184</v>
      </c>
      <c r="E971" s="34" t="s">
        <v>963</v>
      </c>
      <c r="F971" s="22" t="str">
        <f t="shared" si="195"/>
        <v>שס כפר סבא</v>
      </c>
      <c r="G971" s="35" t="s">
        <v>10120</v>
      </c>
      <c r="H971" s="36"/>
      <c r="I971" s="25" t="str">
        <f t="shared" si="196"/>
        <v xml:space="preserve">כפר סבא </v>
      </c>
      <c r="J971" s="37">
        <v>34143</v>
      </c>
      <c r="K971" s="38">
        <v>34143</v>
      </c>
      <c r="L971" s="39">
        <v>4.0476818088627242E-2</v>
      </c>
      <c r="M971" s="40">
        <v>1382</v>
      </c>
      <c r="N971" s="41">
        <v>4.0476818088627242E-2</v>
      </c>
      <c r="O971" s="42">
        <v>1382</v>
      </c>
      <c r="P971" s="7">
        <f>VLOOKUP(C971,'ריכוז נתונים'!$B$3:$C$189,2)</f>
        <v>19</v>
      </c>
      <c r="Q971" s="47" t="b">
        <f t="shared" si="197"/>
        <v>1</v>
      </c>
      <c r="R971" s="7">
        <f t="shared" si="198"/>
        <v>0.8</v>
      </c>
      <c r="S971" s="47">
        <f t="shared" si="199"/>
        <v>1797</v>
      </c>
      <c r="T971" s="7">
        <f t="shared" si="200"/>
        <v>17.500000000000004</v>
      </c>
      <c r="U971" s="7" t="str">
        <f t="shared" si="201"/>
        <v>Gap</v>
      </c>
      <c r="V971" s="7">
        <f>IF(ISERROR(IF(INDEX(rosh!$O$4:$P$710,MATCH(I971,rosh!$O$4:$O$710,0),2)="Mayor",1,)),0,IF(INDEX(rosh!$O$4:$P$710,MATCH(I971,rosh!$O$4:$O$710,0),2)="Mayor",1,))</f>
        <v>0</v>
      </c>
      <c r="W971" s="7" t="str">
        <f t="shared" si="202"/>
        <v>TRUE כפר סבא</v>
      </c>
      <c r="X971" s="84">
        <f t="shared" si="207"/>
        <v>31506</v>
      </c>
      <c r="Y971" s="7">
        <f t="shared" si="203"/>
        <v>1</v>
      </c>
      <c r="Z971" s="7">
        <f t="shared" si="204"/>
        <v>19</v>
      </c>
      <c r="AA971" s="7" t="str">
        <f t="shared" si="205"/>
        <v/>
      </c>
      <c r="AB971" s="7">
        <f t="shared" si="206"/>
        <v>1</v>
      </c>
    </row>
    <row r="972" spans="2:28" ht="15" thickTop="1" thickBot="1">
      <c r="B972" s="31">
        <v>6900</v>
      </c>
      <c r="C972" s="32" t="s">
        <v>10121</v>
      </c>
      <c r="D972" s="33">
        <v>76184</v>
      </c>
      <c r="E972" s="34" t="s">
        <v>87</v>
      </c>
      <c r="F972" s="22" t="str">
        <f t="shared" si="195"/>
        <v>נ כפר סבא</v>
      </c>
      <c r="G972" s="35" t="s">
        <v>10175</v>
      </c>
      <c r="H972" s="36" t="s">
        <v>10188</v>
      </c>
      <c r="I972" s="25" t="str">
        <f t="shared" si="196"/>
        <v>כפר סבא מרק אירית</v>
      </c>
      <c r="J972" s="37">
        <v>34143</v>
      </c>
      <c r="K972" s="38">
        <v>34143</v>
      </c>
      <c r="L972" s="39">
        <v>2.9024983159066282E-2</v>
      </c>
      <c r="M972" s="40">
        <v>991</v>
      </c>
      <c r="N972" s="41">
        <v>2.9024983159066282E-2</v>
      </c>
      <c r="O972" s="42">
        <v>991</v>
      </c>
      <c r="P972" s="7">
        <f>VLOOKUP(C972,'ריכוז נתונים'!$B$3:$C$189,2)</f>
        <v>19</v>
      </c>
      <c r="Q972" s="47" t="b">
        <f t="shared" si="197"/>
        <v>0</v>
      </c>
      <c r="R972" s="7">
        <f t="shared" si="198"/>
        <v>0</v>
      </c>
      <c r="S972" s="47">
        <f t="shared" si="199"/>
        <v>1797</v>
      </c>
      <c r="T972" s="7">
        <f t="shared" si="200"/>
        <v>17.500000000000004</v>
      </c>
      <c r="U972" s="7" t="str">
        <f t="shared" si="201"/>
        <v>Gap</v>
      </c>
      <c r="V972" s="7">
        <f>IF(ISERROR(IF(INDEX(rosh!$O$4:$P$710,MATCH(I972,rosh!$O$4:$O$710,0),2)="Mayor",1,)),0,IF(INDEX(rosh!$O$4:$P$710,MATCH(I972,rosh!$O$4:$O$710,0),2)="Mayor",1,))</f>
        <v>0</v>
      </c>
      <c r="W972" s="7" t="str">
        <f t="shared" si="202"/>
        <v>FALSE כפר סבא</v>
      </c>
      <c r="X972" s="84">
        <f t="shared" si="207"/>
        <v>2637</v>
      </c>
      <c r="Y972" s="7">
        <f t="shared" si="203"/>
        <v>0</v>
      </c>
      <c r="Z972" s="7">
        <f t="shared" si="204"/>
        <v>19</v>
      </c>
      <c r="AA972" s="7" t="str">
        <f t="shared" si="205"/>
        <v/>
      </c>
      <c r="AB972" s="7">
        <f t="shared" si="206"/>
        <v>0</v>
      </c>
    </row>
    <row r="973" spans="2:28" ht="15" thickTop="1" thickBot="1">
      <c r="B973" s="31">
        <v>6900</v>
      </c>
      <c r="C973" s="32" t="s">
        <v>10121</v>
      </c>
      <c r="D973" s="33">
        <v>76184</v>
      </c>
      <c r="E973" s="34" t="s">
        <v>3</v>
      </c>
      <c r="F973" s="22" t="str">
        <f t="shared" si="195"/>
        <v>ל כפר סבא</v>
      </c>
      <c r="G973" s="35" t="s">
        <v>10221</v>
      </c>
      <c r="H973" s="36"/>
      <c r="I973" s="25" t="str">
        <f t="shared" si="196"/>
        <v xml:space="preserve">כפר סבא </v>
      </c>
      <c r="J973" s="37">
        <v>34143</v>
      </c>
      <c r="K973" s="38">
        <v>34143</v>
      </c>
      <c r="L973" s="39">
        <v>2.64475880854055E-2</v>
      </c>
      <c r="M973" s="40">
        <v>903</v>
      </c>
      <c r="N973" s="41">
        <v>2.64475880854055E-2</v>
      </c>
      <c r="O973" s="42">
        <v>903</v>
      </c>
      <c r="P973" s="7">
        <f>VLOOKUP(C973,'ריכוז נתונים'!$B$3:$C$189,2)</f>
        <v>19</v>
      </c>
      <c r="Q973" s="47" t="b">
        <f t="shared" si="197"/>
        <v>0</v>
      </c>
      <c r="R973" s="7">
        <f t="shared" si="198"/>
        <v>0</v>
      </c>
      <c r="S973" s="47">
        <f t="shared" si="199"/>
        <v>1797</v>
      </c>
      <c r="T973" s="7">
        <f t="shared" si="200"/>
        <v>17.500000000000004</v>
      </c>
      <c r="U973" s="7" t="str">
        <f t="shared" si="201"/>
        <v>Gap</v>
      </c>
      <c r="V973" s="7">
        <f>IF(ISERROR(IF(INDEX(rosh!$O$4:$P$710,MATCH(I973,rosh!$O$4:$O$710,0),2)="Mayor",1,)),0,IF(INDEX(rosh!$O$4:$P$710,MATCH(I973,rosh!$O$4:$O$710,0),2)="Mayor",1,))</f>
        <v>0</v>
      </c>
      <c r="W973" s="7" t="str">
        <f t="shared" si="202"/>
        <v>FALSE כפר סבא</v>
      </c>
      <c r="X973" s="84">
        <f t="shared" si="207"/>
        <v>2637</v>
      </c>
      <c r="Y973" s="7">
        <f t="shared" si="203"/>
        <v>0</v>
      </c>
      <c r="Z973" s="7">
        <f t="shared" si="204"/>
        <v>19</v>
      </c>
      <c r="AA973" s="7" t="str">
        <f t="shared" si="205"/>
        <v/>
      </c>
      <c r="AB973" s="7">
        <f t="shared" si="206"/>
        <v>0</v>
      </c>
    </row>
    <row r="974" spans="2:28" ht="15" thickTop="1" thickBot="1">
      <c r="B974" s="31">
        <v>6900</v>
      </c>
      <c r="C974" s="32" t="s">
        <v>10121</v>
      </c>
      <c r="D974" s="33">
        <v>76184</v>
      </c>
      <c r="E974" s="34" t="s">
        <v>259</v>
      </c>
      <c r="F974" s="22" t="str">
        <f t="shared" si="195"/>
        <v>ק כפר סבא</v>
      </c>
      <c r="G974" s="35" t="s">
        <v>10129</v>
      </c>
      <c r="H974" s="36"/>
      <c r="I974" s="25" t="str">
        <f t="shared" si="196"/>
        <v xml:space="preserve">כפר סבא </v>
      </c>
      <c r="J974" s="37">
        <v>34143</v>
      </c>
      <c r="K974" s="38">
        <v>34143</v>
      </c>
      <c r="L974" s="39">
        <v>2.1761415224204082E-2</v>
      </c>
      <c r="M974" s="40">
        <v>743</v>
      </c>
      <c r="N974" s="41">
        <v>2.1761415224204082E-2</v>
      </c>
      <c r="O974" s="42">
        <v>743</v>
      </c>
      <c r="P974" s="7">
        <f>VLOOKUP(C974,'ריכוז נתונים'!$B$3:$C$189,2)</f>
        <v>19</v>
      </c>
      <c r="Q974" s="47" t="b">
        <f t="shared" si="197"/>
        <v>0</v>
      </c>
      <c r="R974" s="7">
        <f t="shared" si="198"/>
        <v>0</v>
      </c>
      <c r="S974" s="47">
        <f t="shared" si="199"/>
        <v>1797</v>
      </c>
      <c r="T974" s="7">
        <f t="shared" si="200"/>
        <v>17.500000000000004</v>
      </c>
      <c r="U974" s="7" t="str">
        <f t="shared" si="201"/>
        <v>Gap</v>
      </c>
      <c r="V974" s="7">
        <f>IF(ISERROR(IF(INDEX(rosh!$O$4:$P$710,MATCH(I974,rosh!$O$4:$O$710,0),2)="Mayor",1,)),0,IF(INDEX(rosh!$O$4:$P$710,MATCH(I974,rosh!$O$4:$O$710,0),2)="Mayor",1,))</f>
        <v>0</v>
      </c>
      <c r="W974" s="7" t="str">
        <f t="shared" si="202"/>
        <v>FALSE כפר סבא</v>
      </c>
      <c r="X974" s="84">
        <f t="shared" si="207"/>
        <v>2637</v>
      </c>
      <c r="Y974" s="7">
        <f t="shared" si="203"/>
        <v>0</v>
      </c>
      <c r="Z974" s="7">
        <f t="shared" si="204"/>
        <v>19</v>
      </c>
      <c r="AA974" s="7" t="str">
        <f t="shared" si="205"/>
        <v/>
      </c>
      <c r="AB974" s="7">
        <f t="shared" si="206"/>
        <v>0</v>
      </c>
    </row>
    <row r="975" spans="2:28" ht="15" thickTop="1" thickBot="1">
      <c r="B975" s="31">
        <v>634</v>
      </c>
      <c r="C975" s="32" t="s">
        <v>9959</v>
      </c>
      <c r="D975" s="33">
        <v>12885</v>
      </c>
      <c r="E975" s="34" t="s">
        <v>10025</v>
      </c>
      <c r="F975" s="22" t="str">
        <f t="shared" si="195"/>
        <v>טהפ כפר קאסם</v>
      </c>
      <c r="G975" s="35" t="s">
        <v>9935</v>
      </c>
      <c r="H975" s="36"/>
      <c r="I975" s="25" t="str">
        <f t="shared" si="196"/>
        <v xml:space="preserve">כפר קאסם </v>
      </c>
      <c r="J975" s="37">
        <v>11805</v>
      </c>
      <c r="K975" s="38">
        <v>11805</v>
      </c>
      <c r="L975" s="39">
        <v>8.3015671325709445E-2</v>
      </c>
      <c r="M975" s="40">
        <v>980</v>
      </c>
      <c r="N975" s="41">
        <v>8.3015671325709445E-2</v>
      </c>
      <c r="O975" s="42">
        <v>980</v>
      </c>
      <c r="P975" s="7">
        <f>VLOOKUP(C975,'ריכוז נתונים'!$B$3:$C$189,2)</f>
        <v>13</v>
      </c>
      <c r="Q975" s="47" t="b">
        <f t="shared" si="197"/>
        <v>1</v>
      </c>
      <c r="R975" s="7">
        <f t="shared" si="198"/>
        <v>1.1000000000000001</v>
      </c>
      <c r="S975" s="47">
        <f t="shared" si="199"/>
        <v>908</v>
      </c>
      <c r="T975" s="7">
        <f t="shared" si="200"/>
        <v>10.500000000000002</v>
      </c>
      <c r="U975" s="7" t="str">
        <f t="shared" si="201"/>
        <v>Gap</v>
      </c>
      <c r="V975" s="7">
        <f>IF(ISERROR(IF(INDEX(rosh!$O$4:$P$710,MATCH(I975,rosh!$O$4:$O$710,0),2)="Mayor",1,)),0,IF(INDEX(rosh!$O$4:$P$710,MATCH(I975,rosh!$O$4:$O$710,0),2)="Mayor",1,))</f>
        <v>0</v>
      </c>
      <c r="W975" s="7" t="str">
        <f t="shared" si="202"/>
        <v>TRUE כפר קאסם</v>
      </c>
      <c r="X975" s="84">
        <f t="shared" si="207"/>
        <v>9393</v>
      </c>
      <c r="Y975" s="7">
        <f t="shared" si="203"/>
        <v>1</v>
      </c>
      <c r="Z975" s="7">
        <f t="shared" si="204"/>
        <v>12</v>
      </c>
      <c r="AA975" s="7" t="str">
        <f t="shared" si="205"/>
        <v>Gap</v>
      </c>
      <c r="AB975" s="7">
        <f t="shared" si="206"/>
        <v>1</v>
      </c>
    </row>
    <row r="976" spans="2:28" ht="15" thickTop="1" thickBot="1">
      <c r="B976" s="31">
        <v>634</v>
      </c>
      <c r="C976" s="32" t="s">
        <v>9959</v>
      </c>
      <c r="D976" s="33">
        <v>12885</v>
      </c>
      <c r="E976" s="34" t="s">
        <v>10003</v>
      </c>
      <c r="F976" s="22" t="str">
        <f t="shared" si="195"/>
        <v>נס כפר קאסם</v>
      </c>
      <c r="G976" s="35" t="s">
        <v>5561</v>
      </c>
      <c r="H976" s="36"/>
      <c r="I976" s="25" t="str">
        <f t="shared" si="196"/>
        <v xml:space="preserve">כפר קאסם </v>
      </c>
      <c r="J976" s="37">
        <v>11805</v>
      </c>
      <c r="K976" s="38">
        <v>11805</v>
      </c>
      <c r="L976" s="39">
        <v>7.8102498941126641E-2</v>
      </c>
      <c r="M976" s="40">
        <v>922</v>
      </c>
      <c r="N976" s="41">
        <v>7.8102498941126641E-2</v>
      </c>
      <c r="O976" s="42">
        <v>922</v>
      </c>
      <c r="P976" s="7">
        <f>VLOOKUP(C976,'ריכוז נתונים'!$B$3:$C$189,2)</f>
        <v>13</v>
      </c>
      <c r="Q976" s="47" t="b">
        <f t="shared" si="197"/>
        <v>1</v>
      </c>
      <c r="R976" s="7">
        <f t="shared" si="198"/>
        <v>1</v>
      </c>
      <c r="S976" s="47">
        <f t="shared" si="199"/>
        <v>908</v>
      </c>
      <c r="T976" s="7">
        <f t="shared" si="200"/>
        <v>10.500000000000002</v>
      </c>
      <c r="U976" s="7" t="str">
        <f t="shared" si="201"/>
        <v>Gap</v>
      </c>
      <c r="V976" s="7">
        <f>IF(ISERROR(IF(INDEX(rosh!$O$4:$P$710,MATCH(I976,rosh!$O$4:$O$710,0),2)="Mayor",1,)),0,IF(INDEX(rosh!$O$4:$P$710,MATCH(I976,rosh!$O$4:$O$710,0),2)="Mayor",1,))</f>
        <v>0</v>
      </c>
      <c r="W976" s="7" t="str">
        <f t="shared" si="202"/>
        <v>TRUE כפר קאסם</v>
      </c>
      <c r="X976" s="84">
        <f t="shared" si="207"/>
        <v>9393</v>
      </c>
      <c r="Y976" s="7">
        <f t="shared" si="203"/>
        <v>1</v>
      </c>
      <c r="Z976" s="7">
        <f t="shared" si="204"/>
        <v>12</v>
      </c>
      <c r="AA976" s="7" t="str">
        <f t="shared" si="205"/>
        <v>Gap</v>
      </c>
      <c r="AB976" s="7">
        <f t="shared" si="206"/>
        <v>1</v>
      </c>
    </row>
    <row r="977" spans="2:28" ht="15" thickTop="1" thickBot="1">
      <c r="B977" s="31">
        <v>634</v>
      </c>
      <c r="C977" s="32" t="s">
        <v>9959</v>
      </c>
      <c r="D977" s="33">
        <v>12885</v>
      </c>
      <c r="E977" s="34" t="s">
        <v>3339</v>
      </c>
      <c r="F977" s="22" t="str">
        <f t="shared" si="195"/>
        <v>וד כפר קאסם</v>
      </c>
      <c r="G977" s="35" t="s">
        <v>10051</v>
      </c>
      <c r="H977" s="36"/>
      <c r="I977" s="25" t="str">
        <f t="shared" si="196"/>
        <v xml:space="preserve">כפר קאסם </v>
      </c>
      <c r="J977" s="37">
        <v>11805</v>
      </c>
      <c r="K977" s="38">
        <v>11805</v>
      </c>
      <c r="L977" s="39">
        <v>7.3612875900042354E-2</v>
      </c>
      <c r="M977" s="40">
        <v>869</v>
      </c>
      <c r="N977" s="41">
        <v>7.3612875900042354E-2</v>
      </c>
      <c r="O977" s="42">
        <v>869</v>
      </c>
      <c r="P977" s="7">
        <f>VLOOKUP(C977,'ריכוז נתונים'!$B$3:$C$189,2)</f>
        <v>13</v>
      </c>
      <c r="Q977" s="47" t="b">
        <f t="shared" si="197"/>
        <v>1</v>
      </c>
      <c r="R977" s="7">
        <f t="shared" si="198"/>
        <v>1</v>
      </c>
      <c r="S977" s="47">
        <f t="shared" si="199"/>
        <v>908</v>
      </c>
      <c r="T977" s="7">
        <f t="shared" si="200"/>
        <v>10.500000000000002</v>
      </c>
      <c r="U977" s="7" t="str">
        <f t="shared" si="201"/>
        <v>Gap</v>
      </c>
      <c r="V977" s="7">
        <f>IF(ISERROR(IF(INDEX(rosh!$O$4:$P$710,MATCH(I977,rosh!$O$4:$O$710,0),2)="Mayor",1,)),0,IF(INDEX(rosh!$O$4:$P$710,MATCH(I977,rosh!$O$4:$O$710,0),2)="Mayor",1,))</f>
        <v>0</v>
      </c>
      <c r="W977" s="7" t="str">
        <f t="shared" si="202"/>
        <v>TRUE כפר קאסם</v>
      </c>
      <c r="X977" s="84">
        <f t="shared" si="207"/>
        <v>9393</v>
      </c>
      <c r="Y977" s="7">
        <f t="shared" si="203"/>
        <v>1</v>
      </c>
      <c r="Z977" s="7">
        <f t="shared" si="204"/>
        <v>12</v>
      </c>
      <c r="AA977" s="7" t="str">
        <f t="shared" si="205"/>
        <v>Gap</v>
      </c>
      <c r="AB977" s="7">
        <f t="shared" si="206"/>
        <v>1</v>
      </c>
    </row>
    <row r="978" spans="2:28" ht="15" thickTop="1" thickBot="1">
      <c r="B978" s="31">
        <v>634</v>
      </c>
      <c r="C978" s="32" t="s">
        <v>9959</v>
      </c>
      <c r="D978" s="33">
        <v>12885</v>
      </c>
      <c r="E978" s="34" t="s">
        <v>4649</v>
      </c>
      <c r="F978" s="22" t="str">
        <f t="shared" si="195"/>
        <v>זנ כפר קאסם</v>
      </c>
      <c r="G978" s="35" t="s">
        <v>638</v>
      </c>
      <c r="H978" s="36"/>
      <c r="I978" s="25" t="str">
        <f t="shared" si="196"/>
        <v xml:space="preserve">כפר קאסם </v>
      </c>
      <c r="J978" s="37">
        <v>11805</v>
      </c>
      <c r="K978" s="38">
        <v>11805</v>
      </c>
      <c r="L978" s="39">
        <v>6.7937314697162215E-2</v>
      </c>
      <c r="M978" s="40">
        <v>802</v>
      </c>
      <c r="N978" s="41">
        <v>6.7937314697162215E-2</v>
      </c>
      <c r="O978" s="42">
        <v>802</v>
      </c>
      <c r="P978" s="7">
        <f>VLOOKUP(C978,'ריכוז נתונים'!$B$3:$C$189,2)</f>
        <v>13</v>
      </c>
      <c r="Q978" s="47" t="b">
        <f t="shared" si="197"/>
        <v>1</v>
      </c>
      <c r="R978" s="7">
        <f t="shared" si="198"/>
        <v>0.9</v>
      </c>
      <c r="S978" s="47">
        <f t="shared" si="199"/>
        <v>908</v>
      </c>
      <c r="T978" s="7">
        <f t="shared" si="200"/>
        <v>10.500000000000002</v>
      </c>
      <c r="U978" s="7" t="str">
        <f t="shared" si="201"/>
        <v>Gap</v>
      </c>
      <c r="V978" s="7">
        <f>IF(ISERROR(IF(INDEX(rosh!$O$4:$P$710,MATCH(I978,rosh!$O$4:$O$710,0),2)="Mayor",1,)),0,IF(INDEX(rosh!$O$4:$P$710,MATCH(I978,rosh!$O$4:$O$710,0),2)="Mayor",1,))</f>
        <v>0</v>
      </c>
      <c r="W978" s="7" t="str">
        <f t="shared" si="202"/>
        <v>TRUE כפר קאסם</v>
      </c>
      <c r="X978" s="84">
        <f t="shared" si="207"/>
        <v>9393</v>
      </c>
      <c r="Y978" s="7">
        <f t="shared" si="203"/>
        <v>1</v>
      </c>
      <c r="Z978" s="7">
        <f t="shared" si="204"/>
        <v>12</v>
      </c>
      <c r="AA978" s="7" t="str">
        <f t="shared" si="205"/>
        <v>Gap</v>
      </c>
      <c r="AB978" s="7">
        <f t="shared" si="206"/>
        <v>1</v>
      </c>
    </row>
    <row r="979" spans="2:28" ht="15" thickTop="1" thickBot="1">
      <c r="B979" s="31">
        <v>634</v>
      </c>
      <c r="C979" s="32" t="s">
        <v>9959</v>
      </c>
      <c r="D979" s="33">
        <v>12885</v>
      </c>
      <c r="E979" s="34" t="s">
        <v>322</v>
      </c>
      <c r="F979" s="22" t="str">
        <f t="shared" si="195"/>
        <v>ץף כפר קאסם</v>
      </c>
      <c r="G979" s="35" t="s">
        <v>6824</v>
      </c>
      <c r="H979" s="36"/>
      <c r="I979" s="25" t="str">
        <f t="shared" si="196"/>
        <v xml:space="preserve">כפר קאסם </v>
      </c>
      <c r="J979" s="37">
        <v>11805</v>
      </c>
      <c r="K979" s="38">
        <v>11805</v>
      </c>
      <c r="L979" s="39">
        <v>6.7852604828462518E-2</v>
      </c>
      <c r="M979" s="40">
        <v>801</v>
      </c>
      <c r="N979" s="41">
        <v>6.7852604828462518E-2</v>
      </c>
      <c r="O979" s="42">
        <v>801</v>
      </c>
      <c r="P979" s="7">
        <f>VLOOKUP(C979,'ריכוז נתונים'!$B$3:$C$189,2)</f>
        <v>13</v>
      </c>
      <c r="Q979" s="47" t="b">
        <f t="shared" si="197"/>
        <v>1</v>
      </c>
      <c r="R979" s="7">
        <f t="shared" si="198"/>
        <v>0.9</v>
      </c>
      <c r="S979" s="47">
        <f t="shared" si="199"/>
        <v>908</v>
      </c>
      <c r="T979" s="7">
        <f t="shared" si="200"/>
        <v>10.500000000000002</v>
      </c>
      <c r="U979" s="7" t="str">
        <f t="shared" si="201"/>
        <v>Gap</v>
      </c>
      <c r="V979" s="7">
        <f>IF(ISERROR(IF(INDEX(rosh!$O$4:$P$710,MATCH(I979,rosh!$O$4:$O$710,0),2)="Mayor",1,)),0,IF(INDEX(rosh!$O$4:$P$710,MATCH(I979,rosh!$O$4:$O$710,0),2)="Mayor",1,))</f>
        <v>0</v>
      </c>
      <c r="W979" s="7" t="str">
        <f t="shared" si="202"/>
        <v>TRUE כפר קאסם</v>
      </c>
      <c r="X979" s="84">
        <f t="shared" si="207"/>
        <v>9393</v>
      </c>
      <c r="Y979" s="7">
        <f t="shared" si="203"/>
        <v>1</v>
      </c>
      <c r="Z979" s="7">
        <f t="shared" si="204"/>
        <v>12</v>
      </c>
      <c r="AA979" s="7" t="str">
        <f t="shared" si="205"/>
        <v>Gap</v>
      </c>
      <c r="AB979" s="7">
        <f t="shared" si="206"/>
        <v>1</v>
      </c>
    </row>
    <row r="980" spans="2:28" ht="15" thickTop="1" thickBot="1">
      <c r="B980" s="31">
        <v>634</v>
      </c>
      <c r="C980" s="32" t="s">
        <v>9959</v>
      </c>
      <c r="D980" s="33">
        <v>12885</v>
      </c>
      <c r="E980" s="34" t="s">
        <v>1989</v>
      </c>
      <c r="F980" s="22" t="str">
        <f t="shared" si="195"/>
        <v>בר כפר קאסם</v>
      </c>
      <c r="G980" s="35" t="s">
        <v>10095</v>
      </c>
      <c r="H980" s="36"/>
      <c r="I980" s="25" t="str">
        <f t="shared" si="196"/>
        <v xml:space="preserve">כפר קאסם </v>
      </c>
      <c r="J980" s="37">
        <v>11805</v>
      </c>
      <c r="K980" s="38">
        <v>11805</v>
      </c>
      <c r="L980" s="39">
        <v>6.2431173231681493E-2</v>
      </c>
      <c r="M980" s="40">
        <v>737</v>
      </c>
      <c r="N980" s="41">
        <v>6.2431173231681493E-2</v>
      </c>
      <c r="O980" s="42">
        <v>737</v>
      </c>
      <c r="P980" s="7">
        <f>VLOOKUP(C980,'ריכוז נתונים'!$B$3:$C$189,2)</f>
        <v>13</v>
      </c>
      <c r="Q980" s="47" t="b">
        <f t="shared" si="197"/>
        <v>1</v>
      </c>
      <c r="R980" s="7">
        <f t="shared" si="198"/>
        <v>0.8</v>
      </c>
      <c r="S980" s="47">
        <f t="shared" si="199"/>
        <v>908</v>
      </c>
      <c r="T980" s="7">
        <f t="shared" si="200"/>
        <v>10.500000000000002</v>
      </c>
      <c r="U980" s="7" t="str">
        <f t="shared" si="201"/>
        <v>Gap</v>
      </c>
      <c r="V980" s="7">
        <f>IF(ISERROR(IF(INDEX(rosh!$O$4:$P$710,MATCH(I980,rosh!$O$4:$O$710,0),2)="Mayor",1,)),0,IF(INDEX(rosh!$O$4:$P$710,MATCH(I980,rosh!$O$4:$O$710,0),2)="Mayor",1,))</f>
        <v>0</v>
      </c>
      <c r="W980" s="7" t="str">
        <f t="shared" si="202"/>
        <v>TRUE כפר קאסם</v>
      </c>
      <c r="X980" s="84">
        <f t="shared" si="207"/>
        <v>9393</v>
      </c>
      <c r="Y980" s="7">
        <f t="shared" si="203"/>
        <v>1</v>
      </c>
      <c r="Z980" s="7">
        <f t="shared" si="204"/>
        <v>12</v>
      </c>
      <c r="AA980" s="7" t="str">
        <f t="shared" si="205"/>
        <v>Gap</v>
      </c>
      <c r="AB980" s="7">
        <f t="shared" si="206"/>
        <v>1</v>
      </c>
    </row>
    <row r="981" spans="2:28" ht="15" thickTop="1" thickBot="1">
      <c r="B981" s="31">
        <v>634</v>
      </c>
      <c r="C981" s="32" t="s">
        <v>9959</v>
      </c>
      <c r="D981" s="33">
        <v>12885</v>
      </c>
      <c r="E981" s="34" t="s">
        <v>4526</v>
      </c>
      <c r="F981" s="22" t="str">
        <f t="shared" si="195"/>
        <v>אז כפר קאסם</v>
      </c>
      <c r="G981" s="35" t="s">
        <v>10113</v>
      </c>
      <c r="H981" s="36"/>
      <c r="I981" s="25" t="str">
        <f t="shared" si="196"/>
        <v xml:space="preserve">כפר קאסם </v>
      </c>
      <c r="J981" s="37">
        <v>11805</v>
      </c>
      <c r="K981" s="38">
        <v>11805</v>
      </c>
      <c r="L981" s="39">
        <v>6.141465480728505E-2</v>
      </c>
      <c r="M981" s="40">
        <v>725</v>
      </c>
      <c r="N981" s="41">
        <v>6.141465480728505E-2</v>
      </c>
      <c r="O981" s="42">
        <v>725</v>
      </c>
      <c r="P981" s="7">
        <f>VLOOKUP(C981,'ריכוז נתונים'!$B$3:$C$189,2)</f>
        <v>13</v>
      </c>
      <c r="Q981" s="47" t="b">
        <f t="shared" si="197"/>
        <v>1</v>
      </c>
      <c r="R981" s="7">
        <f t="shared" si="198"/>
        <v>0.8</v>
      </c>
      <c r="S981" s="47">
        <f t="shared" si="199"/>
        <v>908</v>
      </c>
      <c r="T981" s="7">
        <f t="shared" si="200"/>
        <v>10.500000000000002</v>
      </c>
      <c r="U981" s="7" t="str">
        <f t="shared" si="201"/>
        <v>Gap</v>
      </c>
      <c r="V981" s="7">
        <f>IF(ISERROR(IF(INDEX(rosh!$O$4:$P$710,MATCH(I981,rosh!$O$4:$O$710,0),2)="Mayor",1,)),0,IF(INDEX(rosh!$O$4:$P$710,MATCH(I981,rosh!$O$4:$O$710,0),2)="Mayor",1,))</f>
        <v>0</v>
      </c>
      <c r="W981" s="7" t="str">
        <f t="shared" si="202"/>
        <v>TRUE כפר קאסם</v>
      </c>
      <c r="X981" s="84">
        <f t="shared" si="207"/>
        <v>9393</v>
      </c>
      <c r="Y981" s="7">
        <f t="shared" si="203"/>
        <v>1</v>
      </c>
      <c r="Z981" s="7">
        <f t="shared" si="204"/>
        <v>12</v>
      </c>
      <c r="AA981" s="7" t="str">
        <f t="shared" si="205"/>
        <v>Gap</v>
      </c>
      <c r="AB981" s="7">
        <f t="shared" si="206"/>
        <v>1</v>
      </c>
    </row>
    <row r="982" spans="2:28" ht="15" thickTop="1" thickBot="1">
      <c r="B982" s="31">
        <v>634</v>
      </c>
      <c r="C982" s="32" t="s">
        <v>9959</v>
      </c>
      <c r="D982" s="33">
        <v>12885</v>
      </c>
      <c r="E982" s="34" t="s">
        <v>10105</v>
      </c>
      <c r="F982" s="22" t="str">
        <f t="shared" si="195"/>
        <v>אצ כפר קאסם</v>
      </c>
      <c r="G982" s="35" t="s">
        <v>10104</v>
      </c>
      <c r="H982" s="36"/>
      <c r="I982" s="25" t="str">
        <f t="shared" si="196"/>
        <v xml:space="preserve">כפר קאסם </v>
      </c>
      <c r="J982" s="37">
        <v>11805</v>
      </c>
      <c r="K982" s="38">
        <v>11805</v>
      </c>
      <c r="L982" s="39">
        <v>6.1160525201185936E-2</v>
      </c>
      <c r="M982" s="40">
        <v>722</v>
      </c>
      <c r="N982" s="41">
        <v>6.1160525201185936E-2</v>
      </c>
      <c r="O982" s="42">
        <v>722</v>
      </c>
      <c r="P982" s="7">
        <f>VLOOKUP(C982,'ריכוז נתונים'!$B$3:$C$189,2)</f>
        <v>13</v>
      </c>
      <c r="Q982" s="47" t="b">
        <f t="shared" si="197"/>
        <v>1</v>
      </c>
      <c r="R982" s="7">
        <f t="shared" si="198"/>
        <v>0.8</v>
      </c>
      <c r="S982" s="47">
        <f t="shared" si="199"/>
        <v>908</v>
      </c>
      <c r="T982" s="7">
        <f t="shared" si="200"/>
        <v>10.500000000000002</v>
      </c>
      <c r="U982" s="7" t="str">
        <f t="shared" si="201"/>
        <v>Gap</v>
      </c>
      <c r="V982" s="7">
        <f>IF(ISERROR(IF(INDEX(rosh!$O$4:$P$710,MATCH(I982,rosh!$O$4:$O$710,0),2)="Mayor",1,)),0,IF(INDEX(rosh!$O$4:$P$710,MATCH(I982,rosh!$O$4:$O$710,0),2)="Mayor",1,))</f>
        <v>0</v>
      </c>
      <c r="W982" s="7" t="str">
        <f t="shared" si="202"/>
        <v>TRUE כפר קאסם</v>
      </c>
      <c r="X982" s="84">
        <f t="shared" si="207"/>
        <v>9393</v>
      </c>
      <c r="Y982" s="7">
        <f t="shared" si="203"/>
        <v>1</v>
      </c>
      <c r="Z982" s="7">
        <f t="shared" si="204"/>
        <v>12</v>
      </c>
      <c r="AA982" s="7" t="str">
        <f t="shared" si="205"/>
        <v>Gap</v>
      </c>
      <c r="AB982" s="7">
        <f t="shared" si="206"/>
        <v>1</v>
      </c>
    </row>
    <row r="983" spans="2:28" ht="15" thickTop="1" thickBot="1">
      <c r="B983" s="31">
        <v>634</v>
      </c>
      <c r="C983" s="32" t="s">
        <v>9959</v>
      </c>
      <c r="D983" s="33">
        <v>12885</v>
      </c>
      <c r="E983" s="34" t="s">
        <v>87</v>
      </c>
      <c r="F983" s="22" t="str">
        <f t="shared" si="195"/>
        <v>נ כפר קאסם</v>
      </c>
      <c r="G983" s="35" t="s">
        <v>10010</v>
      </c>
      <c r="H983" s="36"/>
      <c r="I983" s="25" t="str">
        <f t="shared" si="196"/>
        <v xml:space="preserve">כפר קאסם </v>
      </c>
      <c r="J983" s="37">
        <v>11805</v>
      </c>
      <c r="K983" s="38">
        <v>11805</v>
      </c>
      <c r="L983" s="39">
        <v>6.0821685726387124E-2</v>
      </c>
      <c r="M983" s="40">
        <v>718</v>
      </c>
      <c r="N983" s="41">
        <v>6.0821685726387124E-2</v>
      </c>
      <c r="O983" s="42">
        <v>718</v>
      </c>
      <c r="P983" s="7">
        <f>VLOOKUP(C983,'ריכוז נתונים'!$B$3:$C$189,2)</f>
        <v>13</v>
      </c>
      <c r="Q983" s="47" t="b">
        <f t="shared" si="197"/>
        <v>1</v>
      </c>
      <c r="R983" s="7">
        <f t="shared" si="198"/>
        <v>0.8</v>
      </c>
      <c r="S983" s="47">
        <f t="shared" si="199"/>
        <v>908</v>
      </c>
      <c r="T983" s="7">
        <f t="shared" si="200"/>
        <v>10.500000000000002</v>
      </c>
      <c r="U983" s="7" t="str">
        <f t="shared" si="201"/>
        <v>Gap</v>
      </c>
      <c r="V983" s="7">
        <f>IF(ISERROR(IF(INDEX(rosh!$O$4:$P$710,MATCH(I983,rosh!$O$4:$O$710,0),2)="Mayor",1,)),0,IF(INDEX(rosh!$O$4:$P$710,MATCH(I983,rosh!$O$4:$O$710,0),2)="Mayor",1,))</f>
        <v>0</v>
      </c>
      <c r="W983" s="7" t="str">
        <f t="shared" si="202"/>
        <v>TRUE כפר קאסם</v>
      </c>
      <c r="X983" s="84">
        <f t="shared" si="207"/>
        <v>9393</v>
      </c>
      <c r="Y983" s="7">
        <f t="shared" si="203"/>
        <v>1</v>
      </c>
      <c r="Z983" s="7">
        <f t="shared" si="204"/>
        <v>12</v>
      </c>
      <c r="AA983" s="7" t="str">
        <f t="shared" si="205"/>
        <v>Gap</v>
      </c>
      <c r="AB983" s="7">
        <f t="shared" si="206"/>
        <v>1</v>
      </c>
    </row>
    <row r="984" spans="2:28" ht="15" thickTop="1" thickBot="1">
      <c r="B984" s="31">
        <v>634</v>
      </c>
      <c r="C984" s="32" t="s">
        <v>9959</v>
      </c>
      <c r="D984" s="33">
        <v>12885</v>
      </c>
      <c r="E984" s="34" t="s">
        <v>3822</v>
      </c>
      <c r="F984" s="22" t="str">
        <f t="shared" si="195"/>
        <v>ג כפר קאסם</v>
      </c>
      <c r="G984" s="35" t="s">
        <v>10088</v>
      </c>
      <c r="H984" s="36"/>
      <c r="I984" s="25" t="str">
        <f t="shared" si="196"/>
        <v xml:space="preserve">כפר קאסם </v>
      </c>
      <c r="J984" s="37">
        <v>11805</v>
      </c>
      <c r="K984" s="38">
        <v>11805</v>
      </c>
      <c r="L984" s="39">
        <v>6.0144006776789494E-2</v>
      </c>
      <c r="M984" s="40">
        <v>710</v>
      </c>
      <c r="N984" s="41">
        <v>6.0144006776789494E-2</v>
      </c>
      <c r="O984" s="42">
        <v>710</v>
      </c>
      <c r="P984" s="7">
        <f>VLOOKUP(C984,'ריכוז נתונים'!$B$3:$C$189,2)</f>
        <v>13</v>
      </c>
      <c r="Q984" s="47" t="b">
        <f t="shared" si="197"/>
        <v>1</v>
      </c>
      <c r="R984" s="7">
        <f t="shared" si="198"/>
        <v>0.8</v>
      </c>
      <c r="S984" s="47">
        <f t="shared" si="199"/>
        <v>908</v>
      </c>
      <c r="T984" s="7">
        <f t="shared" si="200"/>
        <v>10.500000000000002</v>
      </c>
      <c r="U984" s="7" t="str">
        <f t="shared" si="201"/>
        <v>Gap</v>
      </c>
      <c r="V984" s="7">
        <f>IF(ISERROR(IF(INDEX(rosh!$O$4:$P$710,MATCH(I984,rosh!$O$4:$O$710,0),2)="Mayor",1,)),0,IF(INDEX(rosh!$O$4:$P$710,MATCH(I984,rosh!$O$4:$O$710,0),2)="Mayor",1,))</f>
        <v>0</v>
      </c>
      <c r="W984" s="7" t="str">
        <f t="shared" si="202"/>
        <v>TRUE כפר קאסם</v>
      </c>
      <c r="X984" s="84">
        <f t="shared" si="207"/>
        <v>9393</v>
      </c>
      <c r="Y984" s="7">
        <f t="shared" si="203"/>
        <v>1</v>
      </c>
      <c r="Z984" s="7">
        <f t="shared" si="204"/>
        <v>12</v>
      </c>
      <c r="AA984" s="7" t="str">
        <f t="shared" si="205"/>
        <v>Gap</v>
      </c>
      <c r="AB984" s="7">
        <f t="shared" si="206"/>
        <v>1</v>
      </c>
    </row>
    <row r="985" spans="2:28" ht="15" thickTop="1" thickBot="1">
      <c r="B985" s="31">
        <v>634</v>
      </c>
      <c r="C985" s="32" t="s">
        <v>9959</v>
      </c>
      <c r="D985" s="33">
        <v>12885</v>
      </c>
      <c r="E985" s="34" t="s">
        <v>4537</v>
      </c>
      <c r="F985" s="22" t="str">
        <f t="shared" si="195"/>
        <v>קף כפר קאסם</v>
      </c>
      <c r="G985" s="35" t="s">
        <v>8277</v>
      </c>
      <c r="H985" s="36"/>
      <c r="I985" s="25" t="str">
        <f t="shared" si="196"/>
        <v xml:space="preserve">כפר קאסם </v>
      </c>
      <c r="J985" s="37">
        <v>11805</v>
      </c>
      <c r="K985" s="38">
        <v>11805</v>
      </c>
      <c r="L985" s="39">
        <v>5.9805167301990682E-2</v>
      </c>
      <c r="M985" s="40">
        <v>706</v>
      </c>
      <c r="N985" s="41">
        <v>5.9805167301990682E-2</v>
      </c>
      <c r="O985" s="42">
        <v>706</v>
      </c>
      <c r="P985" s="7">
        <f>VLOOKUP(C985,'ריכוז נתונים'!$B$3:$C$189,2)</f>
        <v>13</v>
      </c>
      <c r="Q985" s="47" t="b">
        <f t="shared" si="197"/>
        <v>1</v>
      </c>
      <c r="R985" s="7">
        <f t="shared" si="198"/>
        <v>0.8</v>
      </c>
      <c r="S985" s="47">
        <f t="shared" si="199"/>
        <v>908</v>
      </c>
      <c r="T985" s="7">
        <f t="shared" si="200"/>
        <v>10.500000000000002</v>
      </c>
      <c r="U985" s="7" t="str">
        <f t="shared" si="201"/>
        <v>Gap</v>
      </c>
      <c r="V985" s="7">
        <f>IF(ISERROR(IF(INDEX(rosh!$O$4:$P$710,MATCH(I985,rosh!$O$4:$O$710,0),2)="Mayor",1,)),0,IF(INDEX(rosh!$O$4:$P$710,MATCH(I985,rosh!$O$4:$O$710,0),2)="Mayor",1,))</f>
        <v>0</v>
      </c>
      <c r="W985" s="7" t="str">
        <f t="shared" si="202"/>
        <v>TRUE כפר קאסם</v>
      </c>
      <c r="X985" s="84">
        <f t="shared" si="207"/>
        <v>9393</v>
      </c>
      <c r="Y985" s="7">
        <f t="shared" si="203"/>
        <v>1</v>
      </c>
      <c r="Z985" s="7">
        <f t="shared" si="204"/>
        <v>12</v>
      </c>
      <c r="AA985" s="7" t="str">
        <f t="shared" si="205"/>
        <v>Gap</v>
      </c>
      <c r="AB985" s="7">
        <f t="shared" si="206"/>
        <v>1</v>
      </c>
    </row>
    <row r="986" spans="2:28" ht="15" thickTop="1" thickBot="1">
      <c r="B986" s="31">
        <v>634</v>
      </c>
      <c r="C986" s="32" t="s">
        <v>9959</v>
      </c>
      <c r="D986" s="33">
        <v>12885</v>
      </c>
      <c r="E986" s="34" t="s">
        <v>783</v>
      </c>
      <c r="F986" s="22" t="str">
        <f t="shared" si="195"/>
        <v>חק כפר קאסם</v>
      </c>
      <c r="G986" s="35" t="s">
        <v>10037</v>
      </c>
      <c r="H986" s="36"/>
      <c r="I986" s="25" t="str">
        <f t="shared" si="196"/>
        <v xml:space="preserve">כפר קאסם </v>
      </c>
      <c r="J986" s="37">
        <v>11805</v>
      </c>
      <c r="K986" s="38">
        <v>11805</v>
      </c>
      <c r="L986" s="39">
        <v>5.9381617958492165E-2</v>
      </c>
      <c r="M986" s="40">
        <v>701</v>
      </c>
      <c r="N986" s="41">
        <v>5.9381617958492165E-2</v>
      </c>
      <c r="O986" s="42">
        <v>701</v>
      </c>
      <c r="P986" s="7">
        <f>VLOOKUP(C986,'ריכוז נתונים'!$B$3:$C$189,2)</f>
        <v>13</v>
      </c>
      <c r="Q986" s="47" t="b">
        <f t="shared" si="197"/>
        <v>1</v>
      </c>
      <c r="R986" s="7">
        <f t="shared" si="198"/>
        <v>0.8</v>
      </c>
      <c r="S986" s="47">
        <f t="shared" si="199"/>
        <v>908</v>
      </c>
      <c r="T986" s="7">
        <f t="shared" si="200"/>
        <v>10.500000000000002</v>
      </c>
      <c r="U986" s="7" t="str">
        <f t="shared" si="201"/>
        <v>Gap</v>
      </c>
      <c r="V986" s="7">
        <f>IF(ISERROR(IF(INDEX(rosh!$O$4:$P$710,MATCH(I986,rosh!$O$4:$O$710,0),2)="Mayor",1,)),0,IF(INDEX(rosh!$O$4:$P$710,MATCH(I986,rosh!$O$4:$O$710,0),2)="Mayor",1,))</f>
        <v>0</v>
      </c>
      <c r="W986" s="7" t="str">
        <f t="shared" si="202"/>
        <v>TRUE כפר קאסם</v>
      </c>
      <c r="X986" s="84">
        <f t="shared" si="207"/>
        <v>9393</v>
      </c>
      <c r="Y986" s="7">
        <f t="shared" si="203"/>
        <v>1</v>
      </c>
      <c r="Z986" s="7">
        <f t="shared" si="204"/>
        <v>12</v>
      </c>
      <c r="AA986" s="7" t="str">
        <f t="shared" si="205"/>
        <v>Gap</v>
      </c>
      <c r="AB986" s="7">
        <f t="shared" si="206"/>
        <v>1</v>
      </c>
    </row>
    <row r="987" spans="2:28" ht="15" thickTop="1" thickBot="1">
      <c r="B987" s="31">
        <v>634</v>
      </c>
      <c r="C987" s="32" t="s">
        <v>9959</v>
      </c>
      <c r="D987" s="33">
        <v>12885</v>
      </c>
      <c r="E987" s="34" t="s">
        <v>10063</v>
      </c>
      <c r="F987" s="22" t="str">
        <f t="shared" si="195"/>
        <v>הים כפר קאסם</v>
      </c>
      <c r="G987" s="35" t="s">
        <v>10062</v>
      </c>
      <c r="H987" s="36"/>
      <c r="I987" s="25" t="str">
        <f t="shared" si="196"/>
        <v xml:space="preserve">כפר קאסם </v>
      </c>
      <c r="J987" s="37">
        <v>11805</v>
      </c>
      <c r="K987" s="38">
        <v>11805</v>
      </c>
      <c r="L987" s="39">
        <v>5.4722575180008469E-2</v>
      </c>
      <c r="M987" s="40">
        <v>646</v>
      </c>
      <c r="N987" s="41">
        <v>5.4722575180008469E-2</v>
      </c>
      <c r="O987" s="42">
        <v>646</v>
      </c>
      <c r="P987" s="7">
        <f>VLOOKUP(C987,'ריכוז נתונים'!$B$3:$C$189,2)</f>
        <v>13</v>
      </c>
      <c r="Q987" s="47" t="b">
        <f t="shared" si="197"/>
        <v>0</v>
      </c>
      <c r="R987" s="7">
        <f t="shared" si="198"/>
        <v>0</v>
      </c>
      <c r="S987" s="47">
        <f t="shared" si="199"/>
        <v>908</v>
      </c>
      <c r="T987" s="7">
        <f t="shared" si="200"/>
        <v>10.500000000000002</v>
      </c>
      <c r="U987" s="7" t="str">
        <f t="shared" si="201"/>
        <v>Gap</v>
      </c>
      <c r="V987" s="7">
        <f>IF(ISERROR(IF(INDEX(rosh!$O$4:$P$710,MATCH(I987,rosh!$O$4:$O$710,0),2)="Mayor",1,)),0,IF(INDEX(rosh!$O$4:$P$710,MATCH(I987,rosh!$O$4:$O$710,0),2)="Mayor",1,))</f>
        <v>0</v>
      </c>
      <c r="W987" s="7" t="str">
        <f t="shared" si="202"/>
        <v>FALSE כפר קאסם</v>
      </c>
      <c r="X987" s="84">
        <f t="shared" si="207"/>
        <v>2412</v>
      </c>
      <c r="Y987" s="7">
        <f t="shared" si="203"/>
        <v>0</v>
      </c>
      <c r="Z987" s="7">
        <f t="shared" si="204"/>
        <v>12</v>
      </c>
      <c r="AA987" s="7" t="str">
        <f t="shared" si="205"/>
        <v>Gap</v>
      </c>
      <c r="AB987" s="7">
        <f t="shared" si="206"/>
        <v>0</v>
      </c>
    </row>
    <row r="988" spans="2:28" ht="15" thickTop="1" thickBot="1">
      <c r="B988" s="31">
        <v>634</v>
      </c>
      <c r="C988" s="32" t="s">
        <v>9959</v>
      </c>
      <c r="D988" s="33">
        <v>12885</v>
      </c>
      <c r="E988" s="34" t="s">
        <v>10070</v>
      </c>
      <c r="F988" s="22" t="str">
        <f t="shared" si="195"/>
        <v>דב כפר קאסם</v>
      </c>
      <c r="G988" s="35" t="s">
        <v>10069</v>
      </c>
      <c r="H988" s="36"/>
      <c r="I988" s="25" t="str">
        <f t="shared" si="196"/>
        <v xml:space="preserve">כפר קאסם </v>
      </c>
      <c r="J988" s="37">
        <v>11805</v>
      </c>
      <c r="K988" s="38">
        <v>11805</v>
      </c>
      <c r="L988" s="39">
        <v>5.4129606099110543E-2</v>
      </c>
      <c r="M988" s="40">
        <v>639</v>
      </c>
      <c r="N988" s="41">
        <v>5.4129606099110543E-2</v>
      </c>
      <c r="O988" s="42">
        <v>639</v>
      </c>
      <c r="P988" s="7">
        <f>VLOOKUP(C988,'ריכוז נתונים'!$B$3:$C$189,2)</f>
        <v>13</v>
      </c>
      <c r="Q988" s="47" t="b">
        <f t="shared" si="197"/>
        <v>0</v>
      </c>
      <c r="R988" s="7">
        <f t="shared" si="198"/>
        <v>0</v>
      </c>
      <c r="S988" s="47">
        <f t="shared" si="199"/>
        <v>908</v>
      </c>
      <c r="T988" s="7">
        <f t="shared" si="200"/>
        <v>10.500000000000002</v>
      </c>
      <c r="U988" s="7" t="str">
        <f t="shared" si="201"/>
        <v>Gap</v>
      </c>
      <c r="V988" s="7">
        <f>IF(ISERROR(IF(INDEX(rosh!$O$4:$P$710,MATCH(I988,rosh!$O$4:$O$710,0),2)="Mayor",1,)),0,IF(INDEX(rosh!$O$4:$P$710,MATCH(I988,rosh!$O$4:$O$710,0),2)="Mayor",1,))</f>
        <v>0</v>
      </c>
      <c r="W988" s="7" t="str">
        <f t="shared" si="202"/>
        <v>FALSE כפר קאסם</v>
      </c>
      <c r="X988" s="84">
        <f t="shared" si="207"/>
        <v>2412</v>
      </c>
      <c r="Y988" s="7">
        <f t="shared" si="203"/>
        <v>0</v>
      </c>
      <c r="Z988" s="7">
        <f t="shared" si="204"/>
        <v>12</v>
      </c>
      <c r="AA988" s="7" t="str">
        <f t="shared" si="205"/>
        <v>Gap</v>
      </c>
      <c r="AB988" s="7">
        <f t="shared" si="206"/>
        <v>0</v>
      </c>
    </row>
    <row r="989" spans="2:28" ht="15" thickTop="1" thickBot="1">
      <c r="B989" s="31">
        <v>634</v>
      </c>
      <c r="C989" s="32" t="s">
        <v>9959</v>
      </c>
      <c r="D989" s="33">
        <v>12885</v>
      </c>
      <c r="E989" s="34" t="s">
        <v>2198</v>
      </c>
      <c r="F989" s="22" t="str">
        <f t="shared" si="195"/>
        <v>קצ כפר קאסם</v>
      </c>
      <c r="G989" s="35" t="s">
        <v>9958</v>
      </c>
      <c r="H989" s="36"/>
      <c r="I989" s="25" t="str">
        <f t="shared" si="196"/>
        <v xml:space="preserve">כפר קאסם </v>
      </c>
      <c r="J989" s="37">
        <v>11805</v>
      </c>
      <c r="K989" s="38">
        <v>11805</v>
      </c>
      <c r="L989" s="39">
        <v>5.0232952138924182E-2</v>
      </c>
      <c r="M989" s="40">
        <v>593</v>
      </c>
      <c r="N989" s="41">
        <v>5.0232952138924182E-2</v>
      </c>
      <c r="O989" s="42">
        <v>593</v>
      </c>
      <c r="P989" s="7">
        <f>VLOOKUP(C989,'ריכוז נתונים'!$B$3:$C$189,2)</f>
        <v>13</v>
      </c>
      <c r="Q989" s="47" t="b">
        <f t="shared" si="197"/>
        <v>0</v>
      </c>
      <c r="R989" s="7">
        <f t="shared" si="198"/>
        <v>0</v>
      </c>
      <c r="S989" s="47">
        <f t="shared" si="199"/>
        <v>908</v>
      </c>
      <c r="T989" s="7">
        <f t="shared" si="200"/>
        <v>10.500000000000002</v>
      </c>
      <c r="U989" s="7" t="str">
        <f t="shared" si="201"/>
        <v>Gap</v>
      </c>
      <c r="V989" s="7">
        <f>IF(ISERROR(IF(INDEX(rosh!$O$4:$P$710,MATCH(I989,rosh!$O$4:$O$710,0),2)="Mayor",1,)),0,IF(INDEX(rosh!$O$4:$P$710,MATCH(I989,rosh!$O$4:$O$710,0),2)="Mayor",1,))</f>
        <v>0</v>
      </c>
      <c r="W989" s="7" t="str">
        <f t="shared" si="202"/>
        <v>FALSE כפר קאסם</v>
      </c>
      <c r="X989" s="84">
        <f t="shared" si="207"/>
        <v>2412</v>
      </c>
      <c r="Y989" s="7">
        <f t="shared" si="203"/>
        <v>0</v>
      </c>
      <c r="Z989" s="7">
        <f t="shared" si="204"/>
        <v>12</v>
      </c>
      <c r="AA989" s="7" t="str">
        <f t="shared" si="205"/>
        <v>Gap</v>
      </c>
      <c r="AB989" s="7">
        <f t="shared" si="206"/>
        <v>0</v>
      </c>
    </row>
    <row r="990" spans="2:28" ht="15" thickTop="1" thickBot="1">
      <c r="B990" s="31">
        <v>634</v>
      </c>
      <c r="C990" s="32" t="s">
        <v>9959</v>
      </c>
      <c r="D990" s="33">
        <v>12885</v>
      </c>
      <c r="E990" s="34" t="s">
        <v>10019</v>
      </c>
      <c r="F990" s="22" t="str">
        <f t="shared" si="195"/>
        <v>יו כפר קאסם</v>
      </c>
      <c r="G990" s="35" t="s">
        <v>4554</v>
      </c>
      <c r="H990" s="36"/>
      <c r="I990" s="25" t="str">
        <f t="shared" si="196"/>
        <v xml:space="preserve">כפר קאסם </v>
      </c>
      <c r="J990" s="37">
        <v>11805</v>
      </c>
      <c r="K990" s="38">
        <v>11805</v>
      </c>
      <c r="L990" s="39">
        <v>3.2613299449385853E-2</v>
      </c>
      <c r="M990" s="40">
        <v>385</v>
      </c>
      <c r="N990" s="41">
        <v>3.2613299449385853E-2</v>
      </c>
      <c r="O990" s="42">
        <v>385</v>
      </c>
      <c r="P990" s="7">
        <f>VLOOKUP(C990,'ריכוז נתונים'!$B$3:$C$189,2)</f>
        <v>13</v>
      </c>
      <c r="Q990" s="47" t="b">
        <f t="shared" si="197"/>
        <v>0</v>
      </c>
      <c r="R990" s="7">
        <f t="shared" si="198"/>
        <v>0</v>
      </c>
      <c r="S990" s="47">
        <f t="shared" si="199"/>
        <v>908</v>
      </c>
      <c r="T990" s="7">
        <f t="shared" si="200"/>
        <v>10.500000000000002</v>
      </c>
      <c r="U990" s="7" t="str">
        <f t="shared" si="201"/>
        <v>Gap</v>
      </c>
      <c r="V990" s="7">
        <f>IF(ISERROR(IF(INDEX(rosh!$O$4:$P$710,MATCH(I990,rosh!$O$4:$O$710,0),2)="Mayor",1,)),0,IF(INDEX(rosh!$O$4:$P$710,MATCH(I990,rosh!$O$4:$O$710,0),2)="Mayor",1,))</f>
        <v>0</v>
      </c>
      <c r="W990" s="7" t="str">
        <f t="shared" si="202"/>
        <v>FALSE כפר קאסם</v>
      </c>
      <c r="X990" s="84">
        <f t="shared" si="207"/>
        <v>2412</v>
      </c>
      <c r="Y990" s="7">
        <f t="shared" si="203"/>
        <v>0</v>
      </c>
      <c r="Z990" s="7">
        <f t="shared" si="204"/>
        <v>12</v>
      </c>
      <c r="AA990" s="7" t="str">
        <f t="shared" si="205"/>
        <v>Gap</v>
      </c>
      <c r="AB990" s="7">
        <f t="shared" si="206"/>
        <v>0</v>
      </c>
    </row>
    <row r="991" spans="2:28" ht="15" thickTop="1" thickBot="1">
      <c r="B991" s="31">
        <v>634</v>
      </c>
      <c r="C991" s="32" t="s">
        <v>9959</v>
      </c>
      <c r="D991" s="33">
        <v>12885</v>
      </c>
      <c r="E991" s="34" t="s">
        <v>5603</v>
      </c>
      <c r="F991" s="22" t="str">
        <f t="shared" si="195"/>
        <v>פא כפר קאסם</v>
      </c>
      <c r="G991" s="35" t="s">
        <v>9980</v>
      </c>
      <c r="H991" s="36"/>
      <c r="I991" s="25" t="str">
        <f t="shared" si="196"/>
        <v xml:space="preserve">כפר קאסם </v>
      </c>
      <c r="J991" s="37">
        <v>11805</v>
      </c>
      <c r="K991" s="38">
        <v>11805</v>
      </c>
      <c r="L991" s="39">
        <v>1.109699279966116E-2</v>
      </c>
      <c r="M991" s="40">
        <v>131</v>
      </c>
      <c r="N991" s="41">
        <v>1.109699279966116E-2</v>
      </c>
      <c r="O991" s="42">
        <v>131</v>
      </c>
      <c r="P991" s="7">
        <f>VLOOKUP(C991,'ריכוז נתונים'!$B$3:$C$189,2)</f>
        <v>13</v>
      </c>
      <c r="Q991" s="47" t="b">
        <f t="shared" si="197"/>
        <v>0</v>
      </c>
      <c r="R991" s="7">
        <f t="shared" si="198"/>
        <v>0</v>
      </c>
      <c r="S991" s="47">
        <f t="shared" si="199"/>
        <v>908</v>
      </c>
      <c r="T991" s="7">
        <f t="shared" si="200"/>
        <v>10.500000000000002</v>
      </c>
      <c r="U991" s="7" t="str">
        <f t="shared" si="201"/>
        <v>Gap</v>
      </c>
      <c r="V991" s="7">
        <f>IF(ISERROR(IF(INDEX(rosh!$O$4:$P$710,MATCH(I991,rosh!$O$4:$O$710,0),2)="Mayor",1,)),0,IF(INDEX(rosh!$O$4:$P$710,MATCH(I991,rosh!$O$4:$O$710,0),2)="Mayor",1,))</f>
        <v>0</v>
      </c>
      <c r="W991" s="7" t="str">
        <f t="shared" si="202"/>
        <v>FALSE כפר קאסם</v>
      </c>
      <c r="X991" s="84">
        <f t="shared" si="207"/>
        <v>2412</v>
      </c>
      <c r="Y991" s="7">
        <f t="shared" si="203"/>
        <v>0</v>
      </c>
      <c r="Z991" s="7">
        <f t="shared" si="204"/>
        <v>12</v>
      </c>
      <c r="AA991" s="7" t="str">
        <f t="shared" si="205"/>
        <v>Gap</v>
      </c>
      <c r="AB991" s="7">
        <f t="shared" si="206"/>
        <v>0</v>
      </c>
    </row>
    <row r="992" spans="2:28" ht="15" thickTop="1" thickBot="1">
      <c r="B992" s="31">
        <v>634</v>
      </c>
      <c r="C992" s="32" t="s">
        <v>9959</v>
      </c>
      <c r="D992" s="33">
        <v>12885</v>
      </c>
      <c r="E992" s="34" t="s">
        <v>3359</v>
      </c>
      <c r="F992" s="22" t="str">
        <f t="shared" si="195"/>
        <v>דא כפר קאסם</v>
      </c>
      <c r="G992" s="35" t="s">
        <v>10082</v>
      </c>
      <c r="H992" s="36" t="s">
        <v>10086</v>
      </c>
      <c r="I992" s="25" t="str">
        <f t="shared" si="196"/>
        <v>כפר קאסם עיסא סאמי</v>
      </c>
      <c r="J992" s="37">
        <v>11805</v>
      </c>
      <c r="K992" s="38">
        <v>11805</v>
      </c>
      <c r="L992" s="39">
        <v>1.3553578991952562E-3</v>
      </c>
      <c r="M992" s="40">
        <v>16</v>
      </c>
      <c r="N992" s="41">
        <v>1.3553578991952562E-3</v>
      </c>
      <c r="O992" s="42">
        <v>16</v>
      </c>
      <c r="P992" s="7">
        <f>VLOOKUP(C992,'ריכוז נתונים'!$B$3:$C$189,2)</f>
        <v>13</v>
      </c>
      <c r="Q992" s="47" t="b">
        <f t="shared" si="197"/>
        <v>0</v>
      </c>
      <c r="R992" s="7">
        <f t="shared" si="198"/>
        <v>0</v>
      </c>
      <c r="S992" s="47">
        <f t="shared" si="199"/>
        <v>908</v>
      </c>
      <c r="T992" s="7">
        <f t="shared" si="200"/>
        <v>10.500000000000002</v>
      </c>
      <c r="U992" s="7" t="str">
        <f t="shared" si="201"/>
        <v>Gap</v>
      </c>
      <c r="V992" s="7">
        <f>IF(ISERROR(IF(INDEX(rosh!$O$4:$P$710,MATCH(I992,rosh!$O$4:$O$710,0),2)="Mayor",1,)),0,IF(INDEX(rosh!$O$4:$P$710,MATCH(I992,rosh!$O$4:$O$710,0),2)="Mayor",1,))</f>
        <v>0</v>
      </c>
      <c r="W992" s="7" t="str">
        <f t="shared" si="202"/>
        <v>FALSE כפר קאסם</v>
      </c>
      <c r="X992" s="84">
        <f t="shared" si="207"/>
        <v>2412</v>
      </c>
      <c r="Y992" s="7">
        <f t="shared" si="203"/>
        <v>0</v>
      </c>
      <c r="Z992" s="7">
        <f t="shared" si="204"/>
        <v>12</v>
      </c>
      <c r="AA992" s="7" t="str">
        <f t="shared" si="205"/>
        <v>Gap</v>
      </c>
      <c r="AB992" s="7">
        <f t="shared" si="206"/>
        <v>0</v>
      </c>
    </row>
    <row r="993" spans="2:28" ht="15" thickTop="1" thickBot="1">
      <c r="B993" s="31">
        <v>634</v>
      </c>
      <c r="C993" s="32" t="s">
        <v>9959</v>
      </c>
      <c r="D993" s="33">
        <v>12885</v>
      </c>
      <c r="E993" s="34" t="s">
        <v>9988</v>
      </c>
      <c r="F993" s="22" t="str">
        <f t="shared" si="195"/>
        <v>סק כפר קאסם</v>
      </c>
      <c r="G993" s="35" t="s">
        <v>9987</v>
      </c>
      <c r="H993" s="36" t="s">
        <v>9992</v>
      </c>
      <c r="I993" s="25" t="str">
        <f t="shared" si="196"/>
        <v>כפר קאסם בדיר עאדל</v>
      </c>
      <c r="J993" s="37">
        <v>11805</v>
      </c>
      <c r="K993" s="38">
        <v>11805</v>
      </c>
      <c r="L993" s="39">
        <v>1.6941973739940702E-4</v>
      </c>
      <c r="M993" s="40">
        <v>2</v>
      </c>
      <c r="N993" s="41">
        <v>1.6941973739940702E-4</v>
      </c>
      <c r="O993" s="42">
        <v>2</v>
      </c>
      <c r="P993" s="7">
        <f>VLOOKUP(C993,'ריכוז נתונים'!$B$3:$C$189,2)</f>
        <v>13</v>
      </c>
      <c r="Q993" s="47" t="b">
        <f t="shared" si="197"/>
        <v>0</v>
      </c>
      <c r="R993" s="7">
        <f t="shared" si="198"/>
        <v>0</v>
      </c>
      <c r="S993" s="47">
        <f t="shared" si="199"/>
        <v>908</v>
      </c>
      <c r="T993" s="7">
        <f t="shared" si="200"/>
        <v>10.500000000000002</v>
      </c>
      <c r="U993" s="7" t="str">
        <f t="shared" si="201"/>
        <v>Gap</v>
      </c>
      <c r="V993" s="7">
        <f>IF(ISERROR(IF(INDEX(rosh!$O$4:$P$710,MATCH(I993,rosh!$O$4:$O$710,0),2)="Mayor",1,)),0,IF(INDEX(rosh!$O$4:$P$710,MATCH(I993,rosh!$O$4:$O$710,0),2)="Mayor",1,))</f>
        <v>1</v>
      </c>
      <c r="W993" s="7" t="str">
        <f t="shared" si="202"/>
        <v>FALSE כפר קאסם</v>
      </c>
      <c r="X993" s="84">
        <f t="shared" si="207"/>
        <v>2412</v>
      </c>
      <c r="Y993" s="7">
        <f t="shared" si="203"/>
        <v>0</v>
      </c>
      <c r="Z993" s="7">
        <f t="shared" si="204"/>
        <v>12</v>
      </c>
      <c r="AA993" s="7" t="str">
        <f t="shared" si="205"/>
        <v>Gap</v>
      </c>
      <c r="AB993" s="7">
        <f t="shared" si="206"/>
        <v>1</v>
      </c>
    </row>
    <row r="994" spans="2:28" ht="15" thickTop="1" thickBot="1">
      <c r="B994" s="31">
        <v>634</v>
      </c>
      <c r="C994" s="32" t="s">
        <v>9959</v>
      </c>
      <c r="D994" s="33">
        <v>12885</v>
      </c>
      <c r="E994" s="34" t="s">
        <v>380</v>
      </c>
      <c r="F994" s="22" t="str">
        <f t="shared" si="195"/>
        <v>נץ כפר קאסם</v>
      </c>
      <c r="G994" s="35" t="s">
        <v>9994</v>
      </c>
      <c r="H994" s="36" t="s">
        <v>10001</v>
      </c>
      <c r="I994" s="25" t="str">
        <f t="shared" si="196"/>
        <v>כפר קאסם סרסור נאדר</v>
      </c>
      <c r="J994" s="37">
        <v>11805</v>
      </c>
      <c r="K994" s="38">
        <v>11805</v>
      </c>
      <c r="L994" s="39">
        <v>0</v>
      </c>
      <c r="M994" s="40"/>
      <c r="N994" s="41">
        <v>0</v>
      </c>
      <c r="O994" s="42">
        <v>0</v>
      </c>
      <c r="P994" s="7">
        <f>VLOOKUP(C994,'ריכוז נתונים'!$B$3:$C$189,2)</f>
        <v>13</v>
      </c>
      <c r="Q994" s="47" t="b">
        <f t="shared" si="197"/>
        <v>0</v>
      </c>
      <c r="R994" s="7">
        <f t="shared" si="198"/>
        <v>0</v>
      </c>
      <c r="S994" s="47">
        <f t="shared" si="199"/>
        <v>908</v>
      </c>
      <c r="T994" s="7">
        <f t="shared" si="200"/>
        <v>10.500000000000002</v>
      </c>
      <c r="U994" s="7" t="str">
        <f t="shared" si="201"/>
        <v>Gap</v>
      </c>
      <c r="V994" s="7">
        <f>IF(ISERROR(IF(INDEX(rosh!$O$4:$P$710,MATCH(I994,rosh!$O$4:$O$710,0),2)="Mayor",1,)),0,IF(INDEX(rosh!$O$4:$P$710,MATCH(I994,rosh!$O$4:$O$710,0),2)="Mayor",1,))</f>
        <v>0</v>
      </c>
      <c r="W994" s="7" t="str">
        <f t="shared" si="202"/>
        <v>FALSE כפר קאסם</v>
      </c>
      <c r="X994" s="84">
        <f t="shared" si="207"/>
        <v>2412</v>
      </c>
      <c r="Y994" s="7">
        <f t="shared" si="203"/>
        <v>0</v>
      </c>
      <c r="Z994" s="7">
        <f t="shared" si="204"/>
        <v>12</v>
      </c>
      <c r="AA994" s="7" t="str">
        <f t="shared" si="205"/>
        <v>Gap</v>
      </c>
      <c r="AB994" s="7">
        <f t="shared" si="206"/>
        <v>0</v>
      </c>
    </row>
    <row r="995" spans="2:28" ht="15" thickTop="1" thickBot="1">
      <c r="B995" s="31">
        <v>654</v>
      </c>
      <c r="C995" s="32" t="s">
        <v>9822</v>
      </c>
      <c r="D995" s="33">
        <v>11243</v>
      </c>
      <c r="E995" s="34" t="s">
        <v>526</v>
      </c>
      <c r="F995" s="22" t="str">
        <f t="shared" si="195"/>
        <v>יף כפר קרע</v>
      </c>
      <c r="G995" s="35" t="s">
        <v>9883</v>
      </c>
      <c r="H995" s="36"/>
      <c r="I995" s="25" t="str">
        <f t="shared" si="196"/>
        <v xml:space="preserve">כפר קרע </v>
      </c>
      <c r="J995" s="37">
        <v>9573</v>
      </c>
      <c r="K995" s="38">
        <v>9573</v>
      </c>
      <c r="L995" s="39">
        <v>0.20954768620077302</v>
      </c>
      <c r="M995" s="40">
        <v>2006</v>
      </c>
      <c r="N995" s="41">
        <v>0.20954768620077302</v>
      </c>
      <c r="O995" s="42">
        <v>2006.0000000000002</v>
      </c>
      <c r="P995" s="7">
        <f>VLOOKUP(C995,'ריכוז נתונים'!$B$3:$C$189,2)</f>
        <v>13</v>
      </c>
      <c r="Q995" s="47" t="b">
        <f t="shared" si="197"/>
        <v>1</v>
      </c>
      <c r="R995" s="7">
        <f t="shared" si="198"/>
        <v>2.7</v>
      </c>
      <c r="S995" s="47">
        <f t="shared" si="199"/>
        <v>736</v>
      </c>
      <c r="T995" s="7">
        <f t="shared" si="200"/>
        <v>12.7</v>
      </c>
      <c r="U995" s="7" t="str">
        <f t="shared" si="201"/>
        <v>Gap</v>
      </c>
      <c r="V995" s="7">
        <f>IF(ISERROR(IF(INDEX(rosh!$O$4:$P$710,MATCH(I995,rosh!$O$4:$O$710,0),2)="Mayor",1,)),0,IF(INDEX(rosh!$O$4:$P$710,MATCH(I995,rosh!$O$4:$O$710,0),2)="Mayor",1,))</f>
        <v>0</v>
      </c>
      <c r="W995" s="7" t="str">
        <f t="shared" si="202"/>
        <v>TRUE כפר קרע</v>
      </c>
      <c r="X995" s="84">
        <f t="shared" si="207"/>
        <v>9437</v>
      </c>
      <c r="Y995" s="7">
        <f t="shared" si="203"/>
        <v>3</v>
      </c>
      <c r="Z995" s="7">
        <f t="shared" si="204"/>
        <v>12</v>
      </c>
      <c r="AA995" s="7" t="str">
        <f t="shared" si="205"/>
        <v>Gap</v>
      </c>
      <c r="AB995" s="7">
        <f t="shared" si="206"/>
        <v>3</v>
      </c>
    </row>
    <row r="996" spans="2:28" ht="15" thickTop="1" thickBot="1">
      <c r="B996" s="31">
        <v>654</v>
      </c>
      <c r="C996" s="32" t="s">
        <v>9822</v>
      </c>
      <c r="D996" s="33">
        <v>11243</v>
      </c>
      <c r="E996" s="34" t="s">
        <v>2318</v>
      </c>
      <c r="F996" s="22" t="str">
        <f t="shared" si="195"/>
        <v>אמ כפר קרע</v>
      </c>
      <c r="G996" s="35" t="s">
        <v>8286</v>
      </c>
      <c r="H996" s="36"/>
      <c r="I996" s="25" t="str">
        <f t="shared" si="196"/>
        <v xml:space="preserve">כפר קרע </v>
      </c>
      <c r="J996" s="37">
        <v>9573</v>
      </c>
      <c r="K996" s="38">
        <v>9573</v>
      </c>
      <c r="L996" s="39">
        <v>0.1493784602527943</v>
      </c>
      <c r="M996" s="40">
        <v>1430</v>
      </c>
      <c r="N996" s="41">
        <v>0.1493784602527943</v>
      </c>
      <c r="O996" s="42">
        <v>1429.9999999999998</v>
      </c>
      <c r="P996" s="7">
        <f>VLOOKUP(C996,'ריכוז נתונים'!$B$3:$C$189,2)</f>
        <v>13</v>
      </c>
      <c r="Q996" s="47" t="b">
        <f t="shared" si="197"/>
        <v>1</v>
      </c>
      <c r="R996" s="7">
        <f t="shared" si="198"/>
        <v>1.9</v>
      </c>
      <c r="S996" s="47">
        <f t="shared" si="199"/>
        <v>736</v>
      </c>
      <c r="T996" s="7">
        <f t="shared" si="200"/>
        <v>12.7</v>
      </c>
      <c r="U996" s="7" t="str">
        <f t="shared" si="201"/>
        <v>Gap</v>
      </c>
      <c r="V996" s="7">
        <f>IF(ISERROR(IF(INDEX(rosh!$O$4:$P$710,MATCH(I996,rosh!$O$4:$O$710,0),2)="Mayor",1,)),0,IF(INDEX(rosh!$O$4:$P$710,MATCH(I996,rosh!$O$4:$O$710,0),2)="Mayor",1,))</f>
        <v>0</v>
      </c>
      <c r="W996" s="7" t="str">
        <f t="shared" si="202"/>
        <v>TRUE כפר קרע</v>
      </c>
      <c r="X996" s="84">
        <f t="shared" si="207"/>
        <v>9437</v>
      </c>
      <c r="Y996" s="7">
        <f t="shared" si="203"/>
        <v>2</v>
      </c>
      <c r="Z996" s="7">
        <f t="shared" si="204"/>
        <v>12</v>
      </c>
      <c r="AA996" s="7" t="str">
        <f t="shared" si="205"/>
        <v>Gap</v>
      </c>
      <c r="AB996" s="7">
        <f t="shared" si="206"/>
        <v>2</v>
      </c>
    </row>
    <row r="997" spans="2:28" ht="15" thickTop="1" thickBot="1">
      <c r="B997" s="31">
        <v>654</v>
      </c>
      <c r="C997" s="32" t="s">
        <v>9822</v>
      </c>
      <c r="D997" s="33">
        <v>11243</v>
      </c>
      <c r="E997" s="34" t="s">
        <v>9842</v>
      </c>
      <c r="F997" s="22" t="str">
        <f t="shared" si="195"/>
        <v>עד כפר קרע</v>
      </c>
      <c r="G997" s="35" t="s">
        <v>1334</v>
      </c>
      <c r="H997" s="36"/>
      <c r="I997" s="25" t="str">
        <f t="shared" si="196"/>
        <v xml:space="preserve">כפר קרע </v>
      </c>
      <c r="J997" s="37">
        <v>9573</v>
      </c>
      <c r="K997" s="38">
        <v>9573</v>
      </c>
      <c r="L997" s="39">
        <v>0.13088895852919669</v>
      </c>
      <c r="M997" s="40">
        <v>1253</v>
      </c>
      <c r="N997" s="41">
        <v>0.13088895852919669</v>
      </c>
      <c r="O997" s="42">
        <v>1252.9999999999998</v>
      </c>
      <c r="P997" s="7">
        <f>VLOOKUP(C997,'ריכוז נתונים'!$B$3:$C$189,2)</f>
        <v>13</v>
      </c>
      <c r="Q997" s="47" t="b">
        <f t="shared" si="197"/>
        <v>1</v>
      </c>
      <c r="R997" s="7">
        <f t="shared" si="198"/>
        <v>1.7</v>
      </c>
      <c r="S997" s="47">
        <f t="shared" si="199"/>
        <v>736</v>
      </c>
      <c r="T997" s="7">
        <f t="shared" si="200"/>
        <v>12.7</v>
      </c>
      <c r="U997" s="7" t="str">
        <f t="shared" si="201"/>
        <v>Gap</v>
      </c>
      <c r="V997" s="7">
        <f>IF(ISERROR(IF(INDEX(rosh!$O$4:$P$710,MATCH(I997,rosh!$O$4:$O$710,0),2)="Mayor",1,)),0,IF(INDEX(rosh!$O$4:$P$710,MATCH(I997,rosh!$O$4:$O$710,0),2)="Mayor",1,))</f>
        <v>0</v>
      </c>
      <c r="W997" s="7" t="str">
        <f t="shared" si="202"/>
        <v>TRUE כפר קרע</v>
      </c>
      <c r="X997" s="84">
        <f t="shared" si="207"/>
        <v>9437</v>
      </c>
      <c r="Y997" s="7">
        <f t="shared" si="203"/>
        <v>2</v>
      </c>
      <c r="Z997" s="7">
        <f t="shared" si="204"/>
        <v>12</v>
      </c>
      <c r="AA997" s="7" t="str">
        <f t="shared" si="205"/>
        <v>Gap</v>
      </c>
      <c r="AB997" s="7">
        <f t="shared" si="206"/>
        <v>2</v>
      </c>
    </row>
    <row r="998" spans="2:28" ht="15" thickTop="1" thickBot="1">
      <c r="B998" s="31">
        <v>654</v>
      </c>
      <c r="C998" s="32" t="s">
        <v>9822</v>
      </c>
      <c r="D998" s="33">
        <v>11243</v>
      </c>
      <c r="E998" s="34" t="s">
        <v>339</v>
      </c>
      <c r="F998" s="22" t="str">
        <f t="shared" si="195"/>
        <v>ץ כפר קרע</v>
      </c>
      <c r="G998" s="35" t="s">
        <v>9821</v>
      </c>
      <c r="H998" s="36"/>
      <c r="I998" s="25" t="str">
        <f t="shared" si="196"/>
        <v xml:space="preserve">כפר קרע </v>
      </c>
      <c r="J998" s="37">
        <v>9573</v>
      </c>
      <c r="K998" s="38">
        <v>9573</v>
      </c>
      <c r="L998" s="39">
        <v>0.11083254987987047</v>
      </c>
      <c r="M998" s="40">
        <v>1061</v>
      </c>
      <c r="N998" s="41">
        <v>0.11083254987987047</v>
      </c>
      <c r="O998" s="42">
        <v>1061</v>
      </c>
      <c r="P998" s="7">
        <f>VLOOKUP(C998,'ריכוז נתונים'!$B$3:$C$189,2)</f>
        <v>13</v>
      </c>
      <c r="Q998" s="47" t="b">
        <f t="shared" si="197"/>
        <v>1</v>
      </c>
      <c r="R998" s="7">
        <f t="shared" si="198"/>
        <v>1.4</v>
      </c>
      <c r="S998" s="47">
        <f t="shared" si="199"/>
        <v>736</v>
      </c>
      <c r="T998" s="7">
        <f t="shared" si="200"/>
        <v>12.7</v>
      </c>
      <c r="U998" s="7" t="str">
        <f t="shared" si="201"/>
        <v>Gap</v>
      </c>
      <c r="V998" s="7">
        <f>IF(ISERROR(IF(INDEX(rosh!$O$4:$P$710,MATCH(I998,rosh!$O$4:$O$710,0),2)="Mayor",1,)),0,IF(INDEX(rosh!$O$4:$P$710,MATCH(I998,rosh!$O$4:$O$710,0),2)="Mayor",1,))</f>
        <v>0</v>
      </c>
      <c r="W998" s="7" t="str">
        <f t="shared" si="202"/>
        <v>TRUE כפר קרע</v>
      </c>
      <c r="X998" s="84">
        <f t="shared" si="207"/>
        <v>9437</v>
      </c>
      <c r="Y998" s="7">
        <f t="shared" si="203"/>
        <v>1</v>
      </c>
      <c r="Z998" s="7">
        <f t="shared" si="204"/>
        <v>12</v>
      </c>
      <c r="AA998" s="7" t="str">
        <f t="shared" si="205"/>
        <v>Gap</v>
      </c>
      <c r="AB998" s="7">
        <f t="shared" si="206"/>
        <v>1</v>
      </c>
    </row>
    <row r="999" spans="2:28" ht="15" thickTop="1" thickBot="1">
      <c r="B999" s="31">
        <v>654</v>
      </c>
      <c r="C999" s="32" t="s">
        <v>9822</v>
      </c>
      <c r="D999" s="33">
        <v>11243</v>
      </c>
      <c r="E999" s="34" t="s">
        <v>573</v>
      </c>
      <c r="F999" s="22" t="str">
        <f t="shared" si="195"/>
        <v>זך כפר קרע</v>
      </c>
      <c r="G999" s="35" t="s">
        <v>9901</v>
      </c>
      <c r="H999" s="36"/>
      <c r="I999" s="25" t="str">
        <f t="shared" si="196"/>
        <v xml:space="preserve">כפר קרע </v>
      </c>
      <c r="J999" s="37">
        <v>9573</v>
      </c>
      <c r="K999" s="38">
        <v>9573</v>
      </c>
      <c r="L999" s="39">
        <v>0.11020578710957903</v>
      </c>
      <c r="M999" s="40">
        <v>1055</v>
      </c>
      <c r="N999" s="41">
        <v>0.11020578710957903</v>
      </c>
      <c r="O999" s="42">
        <v>1055</v>
      </c>
      <c r="P999" s="7">
        <f>VLOOKUP(C999,'ריכוז נתונים'!$B$3:$C$189,2)</f>
        <v>13</v>
      </c>
      <c r="Q999" s="47" t="b">
        <f t="shared" si="197"/>
        <v>1</v>
      </c>
      <c r="R999" s="7">
        <f t="shared" si="198"/>
        <v>1.4</v>
      </c>
      <c r="S999" s="47">
        <f t="shared" si="199"/>
        <v>736</v>
      </c>
      <c r="T999" s="7">
        <f t="shared" si="200"/>
        <v>12.7</v>
      </c>
      <c r="U999" s="7" t="str">
        <f t="shared" si="201"/>
        <v>Gap</v>
      </c>
      <c r="V999" s="7">
        <f>IF(ISERROR(IF(INDEX(rosh!$O$4:$P$710,MATCH(I999,rosh!$O$4:$O$710,0),2)="Mayor",1,)),0,IF(INDEX(rosh!$O$4:$P$710,MATCH(I999,rosh!$O$4:$O$710,0),2)="Mayor",1,))</f>
        <v>0</v>
      </c>
      <c r="W999" s="7" t="str">
        <f t="shared" si="202"/>
        <v>TRUE כפר קרע</v>
      </c>
      <c r="X999" s="84">
        <f t="shared" si="207"/>
        <v>9437</v>
      </c>
      <c r="Y999" s="7">
        <f t="shared" si="203"/>
        <v>1</v>
      </c>
      <c r="Z999" s="7">
        <f t="shared" si="204"/>
        <v>12</v>
      </c>
      <c r="AA999" s="7" t="str">
        <f t="shared" si="205"/>
        <v>Gap</v>
      </c>
      <c r="AB999" s="7">
        <f t="shared" si="206"/>
        <v>1</v>
      </c>
    </row>
    <row r="1000" spans="2:28" ht="15" thickTop="1" thickBot="1">
      <c r="B1000" s="31">
        <v>654</v>
      </c>
      <c r="C1000" s="32" t="s">
        <v>9822</v>
      </c>
      <c r="D1000" s="33">
        <v>11243</v>
      </c>
      <c r="E1000" s="34" t="s">
        <v>6633</v>
      </c>
      <c r="F1000" s="22" t="str">
        <f t="shared" si="195"/>
        <v>ס כפר קרע</v>
      </c>
      <c r="G1000" s="35" t="s">
        <v>1326</v>
      </c>
      <c r="H1000" s="36"/>
      <c r="I1000" s="25" t="str">
        <f t="shared" si="196"/>
        <v xml:space="preserve">כפר קרע </v>
      </c>
      <c r="J1000" s="37">
        <v>9573</v>
      </c>
      <c r="K1000" s="38">
        <v>9573</v>
      </c>
      <c r="L1000" s="39">
        <v>0.10049096417006163</v>
      </c>
      <c r="M1000" s="40">
        <v>962</v>
      </c>
      <c r="N1000" s="41">
        <v>0.10049096417006163</v>
      </c>
      <c r="O1000" s="42">
        <v>962</v>
      </c>
      <c r="P1000" s="7">
        <f>VLOOKUP(C1000,'ריכוז נתונים'!$B$3:$C$189,2)</f>
        <v>13</v>
      </c>
      <c r="Q1000" s="47" t="b">
        <f t="shared" si="197"/>
        <v>1</v>
      </c>
      <c r="R1000" s="7">
        <f t="shared" si="198"/>
        <v>1.3</v>
      </c>
      <c r="S1000" s="47">
        <f t="shared" si="199"/>
        <v>736</v>
      </c>
      <c r="T1000" s="7">
        <f t="shared" si="200"/>
        <v>12.7</v>
      </c>
      <c r="U1000" s="7" t="str">
        <f t="shared" si="201"/>
        <v>Gap</v>
      </c>
      <c r="V1000" s="7">
        <f>IF(ISERROR(IF(INDEX(rosh!$O$4:$P$710,MATCH(I1000,rosh!$O$4:$O$710,0),2)="Mayor",1,)),0,IF(INDEX(rosh!$O$4:$P$710,MATCH(I1000,rosh!$O$4:$O$710,0),2)="Mayor",1,))</f>
        <v>0</v>
      </c>
      <c r="W1000" s="7" t="str">
        <f t="shared" si="202"/>
        <v>TRUE כפר קרע</v>
      </c>
      <c r="X1000" s="84">
        <f t="shared" si="207"/>
        <v>9437</v>
      </c>
      <c r="Y1000" s="7">
        <f t="shared" si="203"/>
        <v>1</v>
      </c>
      <c r="Z1000" s="7">
        <f t="shared" si="204"/>
        <v>12</v>
      </c>
      <c r="AA1000" s="7" t="str">
        <f t="shared" si="205"/>
        <v>Gap</v>
      </c>
      <c r="AB1000" s="7">
        <f t="shared" si="206"/>
        <v>1</v>
      </c>
    </row>
    <row r="1001" spans="2:28" ht="15" thickTop="1" thickBot="1">
      <c r="B1001" s="31">
        <v>654</v>
      </c>
      <c r="C1001" s="32" t="s">
        <v>9822</v>
      </c>
      <c r="D1001" s="33">
        <v>11243</v>
      </c>
      <c r="E1001" s="34" t="s">
        <v>2679</v>
      </c>
      <c r="F1001" s="22" t="str">
        <f t="shared" si="195"/>
        <v>גד כפר קרע</v>
      </c>
      <c r="G1001" s="35" t="s">
        <v>9926</v>
      </c>
      <c r="H1001" s="36"/>
      <c r="I1001" s="25" t="str">
        <f t="shared" si="196"/>
        <v xml:space="preserve">כפר קרע </v>
      </c>
      <c r="J1001" s="37">
        <v>9573</v>
      </c>
      <c r="K1001" s="38">
        <v>9573</v>
      </c>
      <c r="L1001" s="39">
        <v>9.0567220307113755E-2</v>
      </c>
      <c r="M1001" s="40">
        <v>867</v>
      </c>
      <c r="N1001" s="41">
        <v>9.0567220307113755E-2</v>
      </c>
      <c r="O1001" s="42">
        <v>867</v>
      </c>
      <c r="P1001" s="7">
        <f>VLOOKUP(C1001,'ריכוז נתונים'!$B$3:$C$189,2)</f>
        <v>13</v>
      </c>
      <c r="Q1001" s="47" t="b">
        <f t="shared" si="197"/>
        <v>1</v>
      </c>
      <c r="R1001" s="7">
        <f t="shared" si="198"/>
        <v>1.2</v>
      </c>
      <c r="S1001" s="47">
        <f t="shared" si="199"/>
        <v>736</v>
      </c>
      <c r="T1001" s="7">
        <f t="shared" si="200"/>
        <v>12.7</v>
      </c>
      <c r="U1001" s="7" t="str">
        <f t="shared" si="201"/>
        <v>Gap</v>
      </c>
      <c r="V1001" s="7">
        <f>IF(ISERROR(IF(INDEX(rosh!$O$4:$P$710,MATCH(I1001,rosh!$O$4:$O$710,0),2)="Mayor",1,)),0,IF(INDEX(rosh!$O$4:$P$710,MATCH(I1001,rosh!$O$4:$O$710,0),2)="Mayor",1,))</f>
        <v>0</v>
      </c>
      <c r="W1001" s="7" t="str">
        <f t="shared" si="202"/>
        <v>TRUE כפר קרע</v>
      </c>
      <c r="X1001" s="84">
        <f t="shared" si="207"/>
        <v>9437</v>
      </c>
      <c r="Y1001" s="7">
        <f t="shared" si="203"/>
        <v>1</v>
      </c>
      <c r="Z1001" s="7">
        <f t="shared" si="204"/>
        <v>12</v>
      </c>
      <c r="AA1001" s="7" t="str">
        <f t="shared" si="205"/>
        <v>Gap</v>
      </c>
      <c r="AB1001" s="7">
        <f t="shared" si="206"/>
        <v>1</v>
      </c>
    </row>
    <row r="1002" spans="2:28" ht="15" thickTop="1" thickBot="1">
      <c r="B1002" s="31">
        <v>654</v>
      </c>
      <c r="C1002" s="32" t="s">
        <v>9822</v>
      </c>
      <c r="D1002" s="33">
        <v>11243</v>
      </c>
      <c r="E1002" s="34" t="s">
        <v>9936</v>
      </c>
      <c r="F1002" s="22" t="str">
        <f t="shared" si="195"/>
        <v>אר כפר קרע</v>
      </c>
      <c r="G1002" s="35" t="s">
        <v>9935</v>
      </c>
      <c r="H1002" s="36"/>
      <c r="I1002" s="25" t="str">
        <f t="shared" si="196"/>
        <v xml:space="preserve">כפר קרע </v>
      </c>
      <c r="J1002" s="37">
        <v>9573</v>
      </c>
      <c r="K1002" s="38">
        <v>9573</v>
      </c>
      <c r="L1002" s="39">
        <v>8.388175075733835E-2</v>
      </c>
      <c r="M1002" s="40">
        <v>803</v>
      </c>
      <c r="N1002" s="41">
        <v>8.388175075733835E-2</v>
      </c>
      <c r="O1002" s="42">
        <v>803</v>
      </c>
      <c r="P1002" s="7">
        <f>VLOOKUP(C1002,'ריכוז נתונים'!$B$3:$C$189,2)</f>
        <v>13</v>
      </c>
      <c r="Q1002" s="47" t="b">
        <f t="shared" si="197"/>
        <v>1</v>
      </c>
      <c r="R1002" s="7">
        <f t="shared" si="198"/>
        <v>1.1000000000000001</v>
      </c>
      <c r="S1002" s="47">
        <f t="shared" si="199"/>
        <v>736</v>
      </c>
      <c r="T1002" s="7">
        <f t="shared" si="200"/>
        <v>12.7</v>
      </c>
      <c r="U1002" s="7" t="str">
        <f t="shared" si="201"/>
        <v>Gap</v>
      </c>
      <c r="V1002" s="7">
        <f>IF(ISERROR(IF(INDEX(rosh!$O$4:$P$710,MATCH(I1002,rosh!$O$4:$O$710,0),2)="Mayor",1,)),0,IF(INDEX(rosh!$O$4:$P$710,MATCH(I1002,rosh!$O$4:$O$710,0),2)="Mayor",1,))</f>
        <v>0</v>
      </c>
      <c r="W1002" s="7" t="str">
        <f t="shared" si="202"/>
        <v>TRUE כפר קרע</v>
      </c>
      <c r="X1002" s="84">
        <f t="shared" si="207"/>
        <v>9437</v>
      </c>
      <c r="Y1002" s="7">
        <f t="shared" si="203"/>
        <v>1</v>
      </c>
      <c r="Z1002" s="7">
        <f t="shared" si="204"/>
        <v>12</v>
      </c>
      <c r="AA1002" s="7" t="str">
        <f t="shared" si="205"/>
        <v>Gap</v>
      </c>
      <c r="AB1002" s="7">
        <f t="shared" si="206"/>
        <v>1</v>
      </c>
    </row>
    <row r="1003" spans="2:28" ht="15" thickTop="1" thickBot="1">
      <c r="B1003" s="31">
        <v>654</v>
      </c>
      <c r="C1003" s="32" t="s">
        <v>9822</v>
      </c>
      <c r="D1003" s="33">
        <v>11243</v>
      </c>
      <c r="E1003" s="34" t="s">
        <v>683</v>
      </c>
      <c r="F1003" s="22" t="str">
        <f t="shared" si="195"/>
        <v>פ כפר קרע</v>
      </c>
      <c r="G1003" s="35" t="s">
        <v>5486</v>
      </c>
      <c r="H1003" s="36" t="s">
        <v>9839</v>
      </c>
      <c r="I1003" s="25" t="str">
        <f t="shared" si="196"/>
        <v>כפר קרע מסארוה נזיה</v>
      </c>
      <c r="J1003" s="37">
        <v>9573</v>
      </c>
      <c r="K1003" s="38">
        <v>9573</v>
      </c>
      <c r="L1003" s="39">
        <v>3.5516556983181866E-3</v>
      </c>
      <c r="M1003" s="40">
        <v>34</v>
      </c>
      <c r="N1003" s="41">
        <v>3.5516556983181866E-3</v>
      </c>
      <c r="O1003" s="42">
        <v>34</v>
      </c>
      <c r="P1003" s="7">
        <f>VLOOKUP(C1003,'ריכוז נתונים'!$B$3:$C$189,2)</f>
        <v>13</v>
      </c>
      <c r="Q1003" s="47" t="b">
        <f t="shared" si="197"/>
        <v>0</v>
      </c>
      <c r="R1003" s="7">
        <f t="shared" si="198"/>
        <v>0</v>
      </c>
      <c r="S1003" s="47">
        <f t="shared" si="199"/>
        <v>736</v>
      </c>
      <c r="T1003" s="7">
        <f t="shared" si="200"/>
        <v>12.7</v>
      </c>
      <c r="U1003" s="7" t="str">
        <f t="shared" si="201"/>
        <v>Gap</v>
      </c>
      <c r="V1003" s="7">
        <f>IF(ISERROR(IF(INDEX(rosh!$O$4:$P$710,MATCH(I1003,rosh!$O$4:$O$710,0),2)="Mayor",1,)),0,IF(INDEX(rosh!$O$4:$P$710,MATCH(I1003,rosh!$O$4:$O$710,0),2)="Mayor",1,))</f>
        <v>0</v>
      </c>
      <c r="W1003" s="7" t="str">
        <f t="shared" si="202"/>
        <v>FALSE כפר קרע</v>
      </c>
      <c r="X1003" s="84">
        <f t="shared" si="207"/>
        <v>136</v>
      </c>
      <c r="Y1003" s="7">
        <f t="shared" si="203"/>
        <v>0</v>
      </c>
      <c r="Z1003" s="7">
        <f t="shared" si="204"/>
        <v>12</v>
      </c>
      <c r="AA1003" s="7" t="str">
        <f t="shared" si="205"/>
        <v>Gap</v>
      </c>
      <c r="AB1003" s="7">
        <f t="shared" si="206"/>
        <v>0</v>
      </c>
    </row>
    <row r="1004" spans="2:28" ht="15" thickTop="1" thickBot="1">
      <c r="B1004" s="31">
        <v>654</v>
      </c>
      <c r="C1004" s="32" t="s">
        <v>9822</v>
      </c>
      <c r="D1004" s="33">
        <v>11243</v>
      </c>
      <c r="E1004" s="34" t="s">
        <v>1867</v>
      </c>
      <c r="F1004" s="22" t="str">
        <f t="shared" si="195"/>
        <v>נא כפר קרע</v>
      </c>
      <c r="G1004" s="35" t="s">
        <v>5561</v>
      </c>
      <c r="H1004" s="36" t="s">
        <v>9874</v>
      </c>
      <c r="I1004" s="25" t="str">
        <f t="shared" si="196"/>
        <v>כפר קרע מסאלחה נואף</v>
      </c>
      <c r="J1004" s="37">
        <v>9573</v>
      </c>
      <c r="K1004" s="38">
        <v>9573</v>
      </c>
      <c r="L1004" s="39">
        <v>3.4471952366029457E-3</v>
      </c>
      <c r="M1004" s="40">
        <v>33</v>
      </c>
      <c r="N1004" s="41">
        <v>3.4471952366029457E-3</v>
      </c>
      <c r="O1004" s="42">
        <v>33</v>
      </c>
      <c r="P1004" s="7">
        <f>VLOOKUP(C1004,'ריכוז נתונים'!$B$3:$C$189,2)</f>
        <v>13</v>
      </c>
      <c r="Q1004" s="47" t="b">
        <f t="shared" si="197"/>
        <v>0</v>
      </c>
      <c r="R1004" s="7">
        <f t="shared" si="198"/>
        <v>0</v>
      </c>
      <c r="S1004" s="47">
        <f t="shared" si="199"/>
        <v>736</v>
      </c>
      <c r="T1004" s="7">
        <f t="shared" si="200"/>
        <v>12.7</v>
      </c>
      <c r="U1004" s="7" t="str">
        <f t="shared" si="201"/>
        <v>Gap</v>
      </c>
      <c r="V1004" s="7">
        <f>IF(ISERROR(IF(INDEX(rosh!$O$4:$P$710,MATCH(I1004,rosh!$O$4:$O$710,0),2)="Mayor",1,)),0,IF(INDEX(rosh!$O$4:$P$710,MATCH(I1004,rosh!$O$4:$O$710,0),2)="Mayor",1,))</f>
        <v>0</v>
      </c>
      <c r="W1004" s="7" t="str">
        <f t="shared" si="202"/>
        <v>FALSE כפר קרע</v>
      </c>
      <c r="X1004" s="84">
        <f t="shared" si="207"/>
        <v>136</v>
      </c>
      <c r="Y1004" s="7">
        <f t="shared" si="203"/>
        <v>0</v>
      </c>
      <c r="Z1004" s="7">
        <f t="shared" si="204"/>
        <v>12</v>
      </c>
      <c r="AA1004" s="7" t="str">
        <f t="shared" si="205"/>
        <v>Gap</v>
      </c>
      <c r="AB1004" s="7">
        <f t="shared" si="206"/>
        <v>0</v>
      </c>
    </row>
    <row r="1005" spans="2:28" ht="15" thickTop="1" thickBot="1">
      <c r="B1005" s="31">
        <v>654</v>
      </c>
      <c r="C1005" s="32" t="s">
        <v>9822</v>
      </c>
      <c r="D1005" s="33">
        <v>11243</v>
      </c>
      <c r="E1005" s="34" t="s">
        <v>9129</v>
      </c>
      <c r="F1005" s="22" t="str">
        <f t="shared" si="195"/>
        <v>סר כפר קרע</v>
      </c>
      <c r="G1005" s="35" t="s">
        <v>9854</v>
      </c>
      <c r="H1005" s="36" t="s">
        <v>9859</v>
      </c>
      <c r="I1005" s="25" t="str">
        <f t="shared" si="196"/>
        <v>כפר קרע בדחי פראס</v>
      </c>
      <c r="J1005" s="37">
        <v>9573</v>
      </c>
      <c r="K1005" s="38">
        <v>9573</v>
      </c>
      <c r="L1005" s="39">
        <v>2.9248929280267419E-3</v>
      </c>
      <c r="M1005" s="40">
        <v>28</v>
      </c>
      <c r="N1005" s="41">
        <v>2.9248929280267419E-3</v>
      </c>
      <c r="O1005" s="42">
        <v>28</v>
      </c>
      <c r="P1005" s="7">
        <f>VLOOKUP(C1005,'ריכוז נתונים'!$B$3:$C$189,2)</f>
        <v>13</v>
      </c>
      <c r="Q1005" s="47" t="b">
        <f t="shared" si="197"/>
        <v>0</v>
      </c>
      <c r="R1005" s="7">
        <f t="shared" si="198"/>
        <v>0</v>
      </c>
      <c r="S1005" s="47">
        <f t="shared" si="199"/>
        <v>736</v>
      </c>
      <c r="T1005" s="7">
        <f t="shared" si="200"/>
        <v>12.7</v>
      </c>
      <c r="U1005" s="7" t="str">
        <f t="shared" si="201"/>
        <v>Gap</v>
      </c>
      <c r="V1005" s="7">
        <f>IF(ISERROR(IF(INDEX(rosh!$O$4:$P$710,MATCH(I1005,rosh!$O$4:$O$710,0),2)="Mayor",1,)),0,IF(INDEX(rosh!$O$4:$P$710,MATCH(I1005,rosh!$O$4:$O$710,0),2)="Mayor",1,))</f>
        <v>0</v>
      </c>
      <c r="W1005" s="7" t="str">
        <f t="shared" si="202"/>
        <v>FALSE כפר קרע</v>
      </c>
      <c r="X1005" s="84">
        <f t="shared" si="207"/>
        <v>136</v>
      </c>
      <c r="Y1005" s="7">
        <f t="shared" si="203"/>
        <v>0</v>
      </c>
      <c r="Z1005" s="7">
        <f t="shared" si="204"/>
        <v>12</v>
      </c>
      <c r="AA1005" s="7" t="str">
        <f t="shared" si="205"/>
        <v>Gap</v>
      </c>
      <c r="AB1005" s="7">
        <f t="shared" si="206"/>
        <v>0</v>
      </c>
    </row>
    <row r="1006" spans="2:28" ht="15" thickTop="1" thickBot="1">
      <c r="B1006" s="31">
        <v>654</v>
      </c>
      <c r="C1006" s="32" t="s">
        <v>9822</v>
      </c>
      <c r="D1006" s="33">
        <v>11243</v>
      </c>
      <c r="E1006" s="34" t="s">
        <v>87</v>
      </c>
      <c r="F1006" s="22" t="str">
        <f t="shared" si="195"/>
        <v>נ כפר קרע</v>
      </c>
      <c r="G1006" s="35" t="s">
        <v>5465</v>
      </c>
      <c r="H1006" s="36" t="s">
        <v>9881</v>
      </c>
      <c r="I1006" s="25" t="str">
        <f t="shared" si="196"/>
        <v>כפר קרע עתאמנה חסן</v>
      </c>
      <c r="J1006" s="37">
        <v>9573</v>
      </c>
      <c r="K1006" s="38">
        <v>9573</v>
      </c>
      <c r="L1006" s="39">
        <v>2.2981301577352973E-3</v>
      </c>
      <c r="M1006" s="40">
        <v>22</v>
      </c>
      <c r="N1006" s="41">
        <v>2.2981301577352973E-3</v>
      </c>
      <c r="O1006" s="42">
        <v>22</v>
      </c>
      <c r="P1006" s="7">
        <f>VLOOKUP(C1006,'ריכוז נתונים'!$B$3:$C$189,2)</f>
        <v>13</v>
      </c>
      <c r="Q1006" s="47" t="b">
        <f t="shared" si="197"/>
        <v>0</v>
      </c>
      <c r="R1006" s="7">
        <f t="shared" si="198"/>
        <v>0</v>
      </c>
      <c r="S1006" s="47">
        <f t="shared" si="199"/>
        <v>736</v>
      </c>
      <c r="T1006" s="7">
        <f t="shared" si="200"/>
        <v>12.7</v>
      </c>
      <c r="U1006" s="7" t="str">
        <f t="shared" si="201"/>
        <v>Gap</v>
      </c>
      <c r="V1006" s="7">
        <f>IF(ISERROR(IF(INDEX(rosh!$O$4:$P$710,MATCH(I1006,rosh!$O$4:$O$710,0),2)="Mayor",1,)),0,IF(INDEX(rosh!$O$4:$P$710,MATCH(I1006,rosh!$O$4:$O$710,0),2)="Mayor",1,))</f>
        <v>0</v>
      </c>
      <c r="W1006" s="7" t="str">
        <f t="shared" si="202"/>
        <v>FALSE כפר קרע</v>
      </c>
      <c r="X1006" s="84">
        <f t="shared" si="207"/>
        <v>136</v>
      </c>
      <c r="Y1006" s="7">
        <f t="shared" si="203"/>
        <v>0</v>
      </c>
      <c r="Z1006" s="7">
        <f t="shared" si="204"/>
        <v>12</v>
      </c>
      <c r="AA1006" s="7" t="str">
        <f t="shared" si="205"/>
        <v>Gap</v>
      </c>
      <c r="AB1006" s="7">
        <f t="shared" si="206"/>
        <v>0</v>
      </c>
    </row>
    <row r="1007" spans="2:28" ht="15" thickTop="1" thickBot="1">
      <c r="B1007" s="31">
        <v>654</v>
      </c>
      <c r="C1007" s="32" t="s">
        <v>9822</v>
      </c>
      <c r="D1007" s="33">
        <v>11243</v>
      </c>
      <c r="E1007" s="34" t="s">
        <v>49</v>
      </c>
      <c r="F1007" s="22" t="str">
        <f t="shared" si="195"/>
        <v>ו כפר קרע</v>
      </c>
      <c r="G1007" s="35" t="s">
        <v>9912</v>
      </c>
      <c r="H1007" s="36" t="s">
        <v>9918</v>
      </c>
      <c r="I1007" s="25" t="str">
        <f t="shared" si="196"/>
        <v>כפר קרע חמרשי בלאל</v>
      </c>
      <c r="J1007" s="37">
        <v>9573</v>
      </c>
      <c r="K1007" s="38">
        <v>9573</v>
      </c>
      <c r="L1007" s="39">
        <v>1.2535255405828893E-3</v>
      </c>
      <c r="M1007" s="40">
        <v>12</v>
      </c>
      <c r="N1007" s="41">
        <v>1.2535255405828893E-3</v>
      </c>
      <c r="O1007" s="42">
        <v>12</v>
      </c>
      <c r="P1007" s="7">
        <f>VLOOKUP(C1007,'ריכוז נתונים'!$B$3:$C$189,2)</f>
        <v>13</v>
      </c>
      <c r="Q1007" s="47" t="b">
        <f t="shared" si="197"/>
        <v>0</v>
      </c>
      <c r="R1007" s="7">
        <f t="shared" si="198"/>
        <v>0</v>
      </c>
      <c r="S1007" s="47">
        <f t="shared" si="199"/>
        <v>736</v>
      </c>
      <c r="T1007" s="7">
        <f t="shared" si="200"/>
        <v>12.7</v>
      </c>
      <c r="U1007" s="7" t="str">
        <f t="shared" si="201"/>
        <v>Gap</v>
      </c>
      <c r="V1007" s="7">
        <f>IF(ISERROR(IF(INDEX(rosh!$O$4:$P$710,MATCH(I1007,rosh!$O$4:$O$710,0),2)="Mayor",1,)),0,IF(INDEX(rosh!$O$4:$P$710,MATCH(I1007,rosh!$O$4:$O$710,0),2)="Mayor",1,))</f>
        <v>0</v>
      </c>
      <c r="W1007" s="7" t="str">
        <f t="shared" si="202"/>
        <v>FALSE כפר קרע</v>
      </c>
      <c r="X1007" s="84">
        <f t="shared" si="207"/>
        <v>136</v>
      </c>
      <c r="Y1007" s="7">
        <f t="shared" si="203"/>
        <v>0</v>
      </c>
      <c r="Z1007" s="7">
        <f t="shared" si="204"/>
        <v>12</v>
      </c>
      <c r="AA1007" s="7" t="str">
        <f t="shared" si="205"/>
        <v>Gap</v>
      </c>
      <c r="AB1007" s="7">
        <f t="shared" si="206"/>
        <v>0</v>
      </c>
    </row>
    <row r="1008" spans="2:28" ht="15" thickTop="1" thickBot="1">
      <c r="B1008" s="31">
        <v>654</v>
      </c>
      <c r="C1008" s="32" t="s">
        <v>9822</v>
      </c>
      <c r="D1008" s="33">
        <v>11243</v>
      </c>
      <c r="E1008" s="34" t="s">
        <v>60</v>
      </c>
      <c r="F1008" s="22" t="str">
        <f t="shared" si="195"/>
        <v>ד כפר קרע</v>
      </c>
      <c r="G1008" s="35" t="s">
        <v>9920</v>
      </c>
      <c r="H1008" s="36" t="s">
        <v>9924</v>
      </c>
      <c r="I1008" s="25" t="str">
        <f t="shared" si="196"/>
        <v>כפר קרע יחיא סולימאן</v>
      </c>
      <c r="J1008" s="37">
        <v>9573</v>
      </c>
      <c r="K1008" s="38">
        <v>9573</v>
      </c>
      <c r="L1008" s="39">
        <v>7.3122323200668549E-4</v>
      </c>
      <c r="M1008" s="40">
        <v>7</v>
      </c>
      <c r="N1008" s="41">
        <v>7.3122323200668549E-4</v>
      </c>
      <c r="O1008" s="42">
        <v>7</v>
      </c>
      <c r="P1008" s="7">
        <f>VLOOKUP(C1008,'ריכוז נתונים'!$B$3:$C$189,2)</f>
        <v>13</v>
      </c>
      <c r="Q1008" s="47" t="b">
        <f t="shared" si="197"/>
        <v>0</v>
      </c>
      <c r="R1008" s="7">
        <f t="shared" si="198"/>
        <v>0</v>
      </c>
      <c r="S1008" s="47">
        <f t="shared" si="199"/>
        <v>736</v>
      </c>
      <c r="T1008" s="7">
        <f t="shared" si="200"/>
        <v>12.7</v>
      </c>
      <c r="U1008" s="7" t="str">
        <f t="shared" si="201"/>
        <v>Gap</v>
      </c>
      <c r="V1008" s="7">
        <f>IF(ISERROR(IF(INDEX(rosh!$O$4:$P$710,MATCH(I1008,rosh!$O$4:$O$710,0),2)="Mayor",1,)),0,IF(INDEX(rosh!$O$4:$P$710,MATCH(I1008,rosh!$O$4:$O$710,0),2)="Mayor",1,))</f>
        <v>0</v>
      </c>
      <c r="W1008" s="7" t="str">
        <f t="shared" si="202"/>
        <v>FALSE כפר קרע</v>
      </c>
      <c r="X1008" s="84">
        <f t="shared" si="207"/>
        <v>136</v>
      </c>
      <c r="Y1008" s="7">
        <f t="shared" si="203"/>
        <v>0</v>
      </c>
      <c r="Z1008" s="7">
        <f t="shared" si="204"/>
        <v>12</v>
      </c>
      <c r="AA1008" s="7" t="str">
        <f t="shared" si="205"/>
        <v>Gap</v>
      </c>
      <c r="AB1008" s="7">
        <f t="shared" si="206"/>
        <v>0</v>
      </c>
    </row>
    <row r="1009" spans="2:28" ht="15" thickTop="1" thickBot="1">
      <c r="B1009" s="31">
        <v>47</v>
      </c>
      <c r="C1009" s="32" t="s">
        <v>9777</v>
      </c>
      <c r="D1009" s="33">
        <v>2597</v>
      </c>
      <c r="E1009" s="34" t="s">
        <v>6633</v>
      </c>
      <c r="F1009" s="22" t="str">
        <f t="shared" si="195"/>
        <v>ס כפר תבור</v>
      </c>
      <c r="G1009" s="35" t="s">
        <v>9783</v>
      </c>
      <c r="H1009" s="36" t="s">
        <v>9791</v>
      </c>
      <c r="I1009" s="25" t="str">
        <f t="shared" si="196"/>
        <v>כפר תבור דולה יוסף</v>
      </c>
      <c r="J1009" s="37">
        <v>1538</v>
      </c>
      <c r="K1009" s="38">
        <v>1538</v>
      </c>
      <c r="L1009" s="39">
        <v>0.42717815344603383</v>
      </c>
      <c r="M1009" s="40">
        <v>657</v>
      </c>
      <c r="N1009" s="41">
        <v>0.42717815344603383</v>
      </c>
      <c r="O1009" s="42">
        <v>657</v>
      </c>
      <c r="P1009" s="7">
        <f>VLOOKUP(C1009,'ריכוז נתונים'!$B$3:$C$189,2)</f>
        <v>9</v>
      </c>
      <c r="Q1009" s="47" t="b">
        <f t="shared" si="197"/>
        <v>1</v>
      </c>
      <c r="R1009" s="7">
        <f t="shared" si="198"/>
        <v>3.8</v>
      </c>
      <c r="S1009" s="47">
        <f t="shared" si="199"/>
        <v>171</v>
      </c>
      <c r="T1009" s="7">
        <f t="shared" si="200"/>
        <v>8.9</v>
      </c>
      <c r="U1009" s="7" t="str">
        <f t="shared" si="201"/>
        <v>Gap</v>
      </c>
      <c r="V1009" s="7">
        <f>IF(ISERROR(IF(INDEX(rosh!$O$4:$P$710,MATCH(I1009,rosh!$O$4:$O$710,0),2)="Mayor",1,)),0,IF(INDEX(rosh!$O$4:$P$710,MATCH(I1009,rosh!$O$4:$O$710,0),2)="Mayor",1,))</f>
        <v>1</v>
      </c>
      <c r="W1009" s="7" t="str">
        <f t="shared" si="202"/>
        <v>TRUE כפר תבור</v>
      </c>
      <c r="X1009" s="84">
        <f t="shared" si="207"/>
        <v>1538</v>
      </c>
      <c r="Y1009" s="7">
        <f t="shared" si="203"/>
        <v>4</v>
      </c>
      <c r="Z1009" s="7">
        <f t="shared" si="204"/>
        <v>10</v>
      </c>
      <c r="AA1009" s="7" t="str">
        <f t="shared" si="205"/>
        <v>Gap</v>
      </c>
      <c r="AB1009" s="7">
        <f t="shared" si="206"/>
        <v>4</v>
      </c>
    </row>
    <row r="1010" spans="2:28" ht="15" thickTop="1" thickBot="1">
      <c r="B1010" s="31">
        <v>47</v>
      </c>
      <c r="C1010" s="32" t="s">
        <v>9777</v>
      </c>
      <c r="D1010" s="33">
        <v>2597</v>
      </c>
      <c r="E1010" s="34" t="s">
        <v>70</v>
      </c>
      <c r="F1010" s="22" t="str">
        <f t="shared" si="195"/>
        <v>א כפר תבור</v>
      </c>
      <c r="G1010" s="35" t="s">
        <v>9797</v>
      </c>
      <c r="H1010" s="36" t="s">
        <v>9806</v>
      </c>
      <c r="I1010" s="25" t="str">
        <f t="shared" si="196"/>
        <v>כפר תבור טישלר יצחק</v>
      </c>
      <c r="J1010" s="37">
        <v>1538</v>
      </c>
      <c r="K1010" s="38">
        <v>1538</v>
      </c>
      <c r="L1010" s="39">
        <v>0.29323797139141744</v>
      </c>
      <c r="M1010" s="40">
        <v>451</v>
      </c>
      <c r="N1010" s="41">
        <v>0.29323797139141744</v>
      </c>
      <c r="O1010" s="42">
        <v>451</v>
      </c>
      <c r="P1010" s="7">
        <f>VLOOKUP(C1010,'ריכוז נתונים'!$B$3:$C$189,2)</f>
        <v>9</v>
      </c>
      <c r="Q1010" s="47" t="b">
        <f t="shared" si="197"/>
        <v>1</v>
      </c>
      <c r="R1010" s="7">
        <f t="shared" si="198"/>
        <v>2.6</v>
      </c>
      <c r="S1010" s="47">
        <f t="shared" si="199"/>
        <v>171</v>
      </c>
      <c r="T1010" s="7">
        <f t="shared" si="200"/>
        <v>8.9</v>
      </c>
      <c r="U1010" s="7" t="str">
        <f t="shared" si="201"/>
        <v>Gap</v>
      </c>
      <c r="V1010" s="7">
        <f>IF(ISERROR(IF(INDEX(rosh!$O$4:$P$710,MATCH(I1010,rosh!$O$4:$O$710,0),2)="Mayor",1,)),0,IF(INDEX(rosh!$O$4:$P$710,MATCH(I1010,rosh!$O$4:$O$710,0),2)="Mayor",1,))</f>
        <v>0</v>
      </c>
      <c r="W1010" s="7" t="str">
        <f t="shared" si="202"/>
        <v>TRUE כפר תבור</v>
      </c>
      <c r="X1010" s="84">
        <f t="shared" si="207"/>
        <v>1538</v>
      </c>
      <c r="Y1010" s="7">
        <f t="shared" si="203"/>
        <v>3</v>
      </c>
      <c r="Z1010" s="7">
        <f t="shared" si="204"/>
        <v>10</v>
      </c>
      <c r="AA1010" s="7" t="str">
        <f t="shared" si="205"/>
        <v>Gap</v>
      </c>
      <c r="AB1010" s="7">
        <f t="shared" si="206"/>
        <v>3</v>
      </c>
    </row>
    <row r="1011" spans="2:28" ht="15" thickTop="1" thickBot="1">
      <c r="B1011" s="31">
        <v>47</v>
      </c>
      <c r="C1011" s="32" t="s">
        <v>9777</v>
      </c>
      <c r="D1011" s="33">
        <v>2597</v>
      </c>
      <c r="E1011" s="34" t="s">
        <v>87</v>
      </c>
      <c r="F1011" s="22" t="str">
        <f t="shared" si="195"/>
        <v>נ כפר תבור</v>
      </c>
      <c r="G1011" s="35" t="s">
        <v>9793</v>
      </c>
      <c r="H1011" s="36"/>
      <c r="I1011" s="25" t="str">
        <f t="shared" si="196"/>
        <v xml:space="preserve">כפר תבור </v>
      </c>
      <c r="J1011" s="37">
        <v>1538</v>
      </c>
      <c r="K1011" s="38">
        <v>1538</v>
      </c>
      <c r="L1011" s="39">
        <v>0.27958387516254879</v>
      </c>
      <c r="M1011" s="40">
        <v>430</v>
      </c>
      <c r="N1011" s="41">
        <v>0.27958387516254879</v>
      </c>
      <c r="O1011" s="42">
        <v>430.00000000000006</v>
      </c>
      <c r="P1011" s="7">
        <f>VLOOKUP(C1011,'ריכוז נתונים'!$B$3:$C$189,2)</f>
        <v>9</v>
      </c>
      <c r="Q1011" s="47" t="b">
        <f t="shared" si="197"/>
        <v>1</v>
      </c>
      <c r="R1011" s="7">
        <f t="shared" si="198"/>
        <v>2.5</v>
      </c>
      <c r="S1011" s="47">
        <f t="shared" si="199"/>
        <v>171</v>
      </c>
      <c r="T1011" s="7">
        <f t="shared" si="200"/>
        <v>8.9</v>
      </c>
      <c r="U1011" s="7" t="str">
        <f t="shared" si="201"/>
        <v>Gap</v>
      </c>
      <c r="V1011" s="7">
        <f>IF(ISERROR(IF(INDEX(rosh!$O$4:$P$710,MATCH(I1011,rosh!$O$4:$O$710,0),2)="Mayor",1,)),0,IF(INDEX(rosh!$O$4:$P$710,MATCH(I1011,rosh!$O$4:$O$710,0),2)="Mayor",1,))</f>
        <v>0</v>
      </c>
      <c r="W1011" s="7" t="str">
        <f t="shared" si="202"/>
        <v>TRUE כפר תבור</v>
      </c>
      <c r="X1011" s="84">
        <f t="shared" si="207"/>
        <v>1538</v>
      </c>
      <c r="Y1011" s="7">
        <f t="shared" si="203"/>
        <v>3</v>
      </c>
      <c r="Z1011" s="7">
        <f t="shared" si="204"/>
        <v>10</v>
      </c>
      <c r="AA1011" s="7" t="str">
        <f t="shared" si="205"/>
        <v>Gap</v>
      </c>
      <c r="AB1011" s="7">
        <f t="shared" si="206"/>
        <v>3</v>
      </c>
    </row>
    <row r="1012" spans="2:28" ht="15" thickTop="1" thickBot="1">
      <c r="B1012" s="31">
        <v>1139</v>
      </c>
      <c r="C1012" s="32" t="s">
        <v>9698</v>
      </c>
      <c r="D1012" s="33">
        <v>40666</v>
      </c>
      <c r="E1012" s="34" t="s">
        <v>3</v>
      </c>
      <c r="F1012" s="22" t="str">
        <f t="shared" si="195"/>
        <v>ל כרמיאל</v>
      </c>
      <c r="G1012" s="35" t="s">
        <v>9738</v>
      </c>
      <c r="H1012" s="36" t="s">
        <v>9754</v>
      </c>
      <c r="I1012" s="25" t="str">
        <f t="shared" si="196"/>
        <v>כרמיאל אלדר עדי</v>
      </c>
      <c r="J1012" s="37">
        <v>17437</v>
      </c>
      <c r="K1012" s="38">
        <v>17437</v>
      </c>
      <c r="L1012" s="39">
        <v>0.41715891495096635</v>
      </c>
      <c r="M1012" s="40">
        <v>7274</v>
      </c>
      <c r="N1012" s="41">
        <v>0.41715891495096635</v>
      </c>
      <c r="O1012" s="42">
        <v>7274</v>
      </c>
      <c r="P1012" s="7">
        <f>VLOOKUP(C1012,'ריכוז נתונים'!$B$3:$C$189,2)</f>
        <v>17</v>
      </c>
      <c r="Q1012" s="47" t="b">
        <f t="shared" si="197"/>
        <v>1</v>
      </c>
      <c r="R1012" s="7">
        <f t="shared" si="198"/>
        <v>7.1</v>
      </c>
      <c r="S1012" s="47">
        <f t="shared" si="199"/>
        <v>1026</v>
      </c>
      <c r="T1012" s="7">
        <f t="shared" si="200"/>
        <v>16.400000000000002</v>
      </c>
      <c r="U1012" s="7" t="str">
        <f t="shared" si="201"/>
        <v>Gap</v>
      </c>
      <c r="V1012" s="7">
        <f>IF(ISERROR(IF(INDEX(rosh!$O$4:$P$710,MATCH(I1012,rosh!$O$4:$O$710,0),2)="Mayor",1,)),0,IF(INDEX(rosh!$O$4:$P$710,MATCH(I1012,rosh!$O$4:$O$710,0),2)="Mayor",1,))</f>
        <v>1</v>
      </c>
      <c r="W1012" s="7" t="str">
        <f t="shared" si="202"/>
        <v>TRUE כרמיאל</v>
      </c>
      <c r="X1012" s="84">
        <f t="shared" si="207"/>
        <v>16886</v>
      </c>
      <c r="Y1012" s="7">
        <f t="shared" si="203"/>
        <v>7</v>
      </c>
      <c r="Z1012" s="7">
        <f t="shared" si="204"/>
        <v>16</v>
      </c>
      <c r="AA1012" s="7" t="str">
        <f t="shared" si="205"/>
        <v>Gap</v>
      </c>
      <c r="AB1012" s="7">
        <f t="shared" si="206"/>
        <v>8</v>
      </c>
    </row>
    <row r="1013" spans="2:28" ht="15" thickTop="1" thickBot="1">
      <c r="B1013" s="31">
        <v>1139</v>
      </c>
      <c r="C1013" s="32" t="s">
        <v>9698</v>
      </c>
      <c r="D1013" s="33">
        <v>40666</v>
      </c>
      <c r="E1013" s="34" t="s">
        <v>213</v>
      </c>
      <c r="F1013" s="22" t="str">
        <f t="shared" si="195"/>
        <v>רק כרמיאל</v>
      </c>
      <c r="G1013" s="35" t="s">
        <v>9697</v>
      </c>
      <c r="H1013" s="36" t="s">
        <v>9712</v>
      </c>
      <c r="I1013" s="25" t="str">
        <f t="shared" si="196"/>
        <v>כרמיאל קונינסקי משה</v>
      </c>
      <c r="J1013" s="37">
        <v>17437</v>
      </c>
      <c r="K1013" s="38">
        <v>17437</v>
      </c>
      <c r="L1013" s="39">
        <v>0.21809944371164763</v>
      </c>
      <c r="M1013" s="40">
        <v>3803</v>
      </c>
      <c r="N1013" s="41">
        <v>0.21809944371164763</v>
      </c>
      <c r="O1013" s="42">
        <v>3803</v>
      </c>
      <c r="P1013" s="7">
        <f>VLOOKUP(C1013,'ריכוז נתונים'!$B$3:$C$189,2)</f>
        <v>17</v>
      </c>
      <c r="Q1013" s="47" t="b">
        <f t="shared" si="197"/>
        <v>1</v>
      </c>
      <c r="R1013" s="7">
        <f t="shared" si="198"/>
        <v>3.7</v>
      </c>
      <c r="S1013" s="47">
        <f t="shared" si="199"/>
        <v>1026</v>
      </c>
      <c r="T1013" s="7">
        <f t="shared" si="200"/>
        <v>16.400000000000002</v>
      </c>
      <c r="U1013" s="7" t="str">
        <f t="shared" si="201"/>
        <v>Gap</v>
      </c>
      <c r="V1013" s="7">
        <f>IF(ISERROR(IF(INDEX(rosh!$O$4:$P$710,MATCH(I1013,rosh!$O$4:$O$710,0),2)="Mayor",1,)),0,IF(INDEX(rosh!$O$4:$P$710,MATCH(I1013,rosh!$O$4:$O$710,0),2)="Mayor",1,))</f>
        <v>0</v>
      </c>
      <c r="W1013" s="7" t="str">
        <f t="shared" si="202"/>
        <v>TRUE כרמיאל</v>
      </c>
      <c r="X1013" s="84">
        <f t="shared" si="207"/>
        <v>16886</v>
      </c>
      <c r="Y1013" s="7">
        <f t="shared" si="203"/>
        <v>4</v>
      </c>
      <c r="Z1013" s="7">
        <f t="shared" si="204"/>
        <v>16</v>
      </c>
      <c r="AA1013" s="7" t="str">
        <f t="shared" si="205"/>
        <v>Gap</v>
      </c>
      <c r="AB1013" s="7">
        <f t="shared" si="206"/>
        <v>4</v>
      </c>
    </row>
    <row r="1014" spans="2:28" ht="15" thickTop="1" thickBot="1">
      <c r="B1014" s="31">
        <v>1139</v>
      </c>
      <c r="C1014" s="32" t="s">
        <v>9698</v>
      </c>
      <c r="D1014" s="33">
        <v>40666</v>
      </c>
      <c r="E1014" s="34" t="s">
        <v>553</v>
      </c>
      <c r="F1014" s="22" t="str">
        <f t="shared" si="195"/>
        <v>חי כרמיאל</v>
      </c>
      <c r="G1014" s="35" t="s">
        <v>9763</v>
      </c>
      <c r="H1014" s="36"/>
      <c r="I1014" s="25" t="str">
        <f t="shared" si="196"/>
        <v xml:space="preserve">כרמיאל </v>
      </c>
      <c r="J1014" s="37">
        <v>17437</v>
      </c>
      <c r="K1014" s="38">
        <v>17437</v>
      </c>
      <c r="L1014" s="39">
        <v>0.17824167001204336</v>
      </c>
      <c r="M1014" s="40">
        <v>3108</v>
      </c>
      <c r="N1014" s="41">
        <v>0.17824167001204336</v>
      </c>
      <c r="O1014" s="42">
        <v>3108</v>
      </c>
      <c r="P1014" s="7">
        <f>VLOOKUP(C1014,'ריכוז נתונים'!$B$3:$C$189,2)</f>
        <v>17</v>
      </c>
      <c r="Q1014" s="47" t="b">
        <f t="shared" si="197"/>
        <v>1</v>
      </c>
      <c r="R1014" s="7">
        <f t="shared" si="198"/>
        <v>3</v>
      </c>
      <c r="S1014" s="47">
        <f t="shared" si="199"/>
        <v>1026</v>
      </c>
      <c r="T1014" s="7">
        <f t="shared" si="200"/>
        <v>16.400000000000002</v>
      </c>
      <c r="U1014" s="7" t="str">
        <f t="shared" si="201"/>
        <v>Gap</v>
      </c>
      <c r="V1014" s="7">
        <f>IF(ISERROR(IF(INDEX(rosh!$O$4:$P$710,MATCH(I1014,rosh!$O$4:$O$710,0),2)="Mayor",1,)),0,IF(INDEX(rosh!$O$4:$P$710,MATCH(I1014,rosh!$O$4:$O$710,0),2)="Mayor",1,))</f>
        <v>0</v>
      </c>
      <c r="W1014" s="7" t="str">
        <f t="shared" si="202"/>
        <v>TRUE כרמיאל</v>
      </c>
      <c r="X1014" s="84">
        <f t="shared" si="207"/>
        <v>16886</v>
      </c>
      <c r="Y1014" s="7">
        <f t="shared" si="203"/>
        <v>3</v>
      </c>
      <c r="Z1014" s="7">
        <f t="shared" si="204"/>
        <v>16</v>
      </c>
      <c r="AA1014" s="7" t="str">
        <f t="shared" si="205"/>
        <v>Gap</v>
      </c>
      <c r="AB1014" s="7">
        <f t="shared" si="206"/>
        <v>3</v>
      </c>
    </row>
    <row r="1015" spans="2:28" ht="15" thickTop="1" thickBot="1">
      <c r="B1015" s="31">
        <v>1139</v>
      </c>
      <c r="C1015" s="32" t="s">
        <v>9698</v>
      </c>
      <c r="D1015" s="33">
        <v>40666</v>
      </c>
      <c r="E1015" s="34" t="s">
        <v>1007</v>
      </c>
      <c r="F1015" s="22" t="str">
        <f t="shared" si="195"/>
        <v>טב כרמיאל</v>
      </c>
      <c r="G1015" s="35" t="s">
        <v>3568</v>
      </c>
      <c r="H1015" s="36"/>
      <c r="I1015" s="25" t="str">
        <f t="shared" si="196"/>
        <v xml:space="preserve">כרמיאל </v>
      </c>
      <c r="J1015" s="37">
        <v>17437</v>
      </c>
      <c r="K1015" s="38">
        <v>17437</v>
      </c>
      <c r="L1015" s="39">
        <v>8.3271204909101337E-2</v>
      </c>
      <c r="M1015" s="40">
        <v>1452</v>
      </c>
      <c r="N1015" s="41">
        <v>8.3271204909101337E-2</v>
      </c>
      <c r="O1015" s="42">
        <v>1452</v>
      </c>
      <c r="P1015" s="7">
        <f>VLOOKUP(C1015,'ריכוז נתונים'!$B$3:$C$189,2)</f>
        <v>17</v>
      </c>
      <c r="Q1015" s="47" t="b">
        <f t="shared" si="197"/>
        <v>1</v>
      </c>
      <c r="R1015" s="7">
        <f t="shared" si="198"/>
        <v>1.4</v>
      </c>
      <c r="S1015" s="47">
        <f t="shared" si="199"/>
        <v>1026</v>
      </c>
      <c r="T1015" s="7">
        <f t="shared" si="200"/>
        <v>16.400000000000002</v>
      </c>
      <c r="U1015" s="7" t="str">
        <f t="shared" si="201"/>
        <v>Gap</v>
      </c>
      <c r="V1015" s="7">
        <f>IF(ISERROR(IF(INDEX(rosh!$O$4:$P$710,MATCH(I1015,rosh!$O$4:$O$710,0),2)="Mayor",1,)),0,IF(INDEX(rosh!$O$4:$P$710,MATCH(I1015,rosh!$O$4:$O$710,0),2)="Mayor",1,))</f>
        <v>0</v>
      </c>
      <c r="W1015" s="7" t="str">
        <f t="shared" si="202"/>
        <v>TRUE כרמיאל</v>
      </c>
      <c r="X1015" s="84">
        <f t="shared" si="207"/>
        <v>16886</v>
      </c>
      <c r="Y1015" s="7">
        <f t="shared" si="203"/>
        <v>1</v>
      </c>
      <c r="Z1015" s="7">
        <f t="shared" si="204"/>
        <v>16</v>
      </c>
      <c r="AA1015" s="7" t="str">
        <f t="shared" si="205"/>
        <v>Gap</v>
      </c>
      <c r="AB1015" s="7">
        <f t="shared" si="206"/>
        <v>1</v>
      </c>
    </row>
    <row r="1016" spans="2:28" ht="15" thickTop="1" thickBot="1">
      <c r="B1016" s="31">
        <v>1139</v>
      </c>
      <c r="C1016" s="32" t="s">
        <v>9698</v>
      </c>
      <c r="D1016" s="33">
        <v>40666</v>
      </c>
      <c r="E1016" s="34" t="s">
        <v>126</v>
      </c>
      <c r="F1016" s="22" t="str">
        <f t="shared" si="195"/>
        <v>מחל כרמיאל</v>
      </c>
      <c r="G1016" s="35" t="s">
        <v>1624</v>
      </c>
      <c r="H1016" s="36"/>
      <c r="I1016" s="25" t="str">
        <f t="shared" si="196"/>
        <v xml:space="preserve">כרמיאל </v>
      </c>
      <c r="J1016" s="37">
        <v>17437</v>
      </c>
      <c r="K1016" s="38">
        <v>17437</v>
      </c>
      <c r="L1016" s="39">
        <v>7.1629294029936341E-2</v>
      </c>
      <c r="M1016" s="40">
        <v>1249</v>
      </c>
      <c r="N1016" s="41">
        <v>7.1629294029936341E-2</v>
      </c>
      <c r="O1016" s="42">
        <v>1249</v>
      </c>
      <c r="P1016" s="7">
        <f>VLOOKUP(C1016,'ריכוז נתונים'!$B$3:$C$189,2)</f>
        <v>17</v>
      </c>
      <c r="Q1016" s="47" t="b">
        <f t="shared" si="197"/>
        <v>1</v>
      </c>
      <c r="R1016" s="7">
        <f t="shared" si="198"/>
        <v>1.2</v>
      </c>
      <c r="S1016" s="47">
        <f t="shared" si="199"/>
        <v>1026</v>
      </c>
      <c r="T1016" s="7">
        <f t="shared" si="200"/>
        <v>16.400000000000002</v>
      </c>
      <c r="U1016" s="7" t="str">
        <f t="shared" si="201"/>
        <v>Gap</v>
      </c>
      <c r="V1016" s="7">
        <f>IF(ISERROR(IF(INDEX(rosh!$O$4:$P$710,MATCH(I1016,rosh!$O$4:$O$710,0),2)="Mayor",1,)),0,IF(INDEX(rosh!$O$4:$P$710,MATCH(I1016,rosh!$O$4:$O$710,0),2)="Mayor",1,))</f>
        <v>0</v>
      </c>
      <c r="W1016" s="7" t="str">
        <f t="shared" si="202"/>
        <v>TRUE כרמיאל</v>
      </c>
      <c r="X1016" s="84">
        <f t="shared" si="207"/>
        <v>16886</v>
      </c>
      <c r="Y1016" s="7">
        <f t="shared" si="203"/>
        <v>1</v>
      </c>
      <c r="Z1016" s="7">
        <f t="shared" si="204"/>
        <v>16</v>
      </c>
      <c r="AA1016" s="7" t="str">
        <f t="shared" si="205"/>
        <v>Gap</v>
      </c>
      <c r="AB1016" s="7">
        <f t="shared" si="206"/>
        <v>1</v>
      </c>
    </row>
    <row r="1017" spans="2:28" ht="15" thickTop="1" thickBot="1">
      <c r="B1017" s="31">
        <v>1139</v>
      </c>
      <c r="C1017" s="32" t="s">
        <v>9698</v>
      </c>
      <c r="D1017" s="33">
        <v>40666</v>
      </c>
      <c r="E1017" s="34" t="s">
        <v>295</v>
      </c>
      <c r="F1017" s="22" t="str">
        <f t="shared" si="195"/>
        <v>צ כרמיאל</v>
      </c>
      <c r="G1017" s="35" t="s">
        <v>9714</v>
      </c>
      <c r="H1017" s="36"/>
      <c r="I1017" s="25" t="str">
        <f t="shared" si="196"/>
        <v xml:space="preserve">כרמיאל </v>
      </c>
      <c r="J1017" s="37">
        <v>17437</v>
      </c>
      <c r="K1017" s="38">
        <v>17437</v>
      </c>
      <c r="L1017" s="39">
        <v>3.1599472386304985E-2</v>
      </c>
      <c r="M1017" s="40">
        <v>551</v>
      </c>
      <c r="N1017" s="41">
        <v>3.1599472386304985E-2</v>
      </c>
      <c r="O1017" s="42">
        <v>551</v>
      </c>
      <c r="P1017" s="7">
        <f>VLOOKUP(C1017,'ריכוז נתונים'!$B$3:$C$189,2)</f>
        <v>17</v>
      </c>
      <c r="Q1017" s="47" t="b">
        <f t="shared" si="197"/>
        <v>0</v>
      </c>
      <c r="R1017" s="7">
        <f t="shared" si="198"/>
        <v>0</v>
      </c>
      <c r="S1017" s="47">
        <f t="shared" si="199"/>
        <v>1026</v>
      </c>
      <c r="T1017" s="7">
        <f t="shared" si="200"/>
        <v>16.400000000000002</v>
      </c>
      <c r="U1017" s="7" t="str">
        <f t="shared" si="201"/>
        <v>Gap</v>
      </c>
      <c r="V1017" s="7">
        <f>IF(ISERROR(IF(INDEX(rosh!$O$4:$P$710,MATCH(I1017,rosh!$O$4:$O$710,0),2)="Mayor",1,)),0,IF(INDEX(rosh!$O$4:$P$710,MATCH(I1017,rosh!$O$4:$O$710,0),2)="Mayor",1,))</f>
        <v>0</v>
      </c>
      <c r="W1017" s="7" t="str">
        <f t="shared" si="202"/>
        <v>FALSE כרמיאל</v>
      </c>
      <c r="X1017" s="84">
        <f t="shared" si="207"/>
        <v>551</v>
      </c>
      <c r="Y1017" s="7">
        <f t="shared" si="203"/>
        <v>0</v>
      </c>
      <c r="Z1017" s="7">
        <f t="shared" si="204"/>
        <v>16</v>
      </c>
      <c r="AA1017" s="7" t="str">
        <f t="shared" si="205"/>
        <v>Gap</v>
      </c>
      <c r="AB1017" s="7">
        <f t="shared" si="206"/>
        <v>0</v>
      </c>
    </row>
    <row r="1018" spans="2:28" ht="15" thickTop="1" thickBot="1">
      <c r="B1018" s="31">
        <v>1271</v>
      </c>
      <c r="C1018" s="32" t="s">
        <v>9649</v>
      </c>
      <c r="D1018" s="33">
        <v>4775</v>
      </c>
      <c r="E1018" s="34" t="s">
        <v>133</v>
      </c>
      <c r="F1018" s="22" t="str">
        <f t="shared" si="195"/>
        <v>לב להבים</v>
      </c>
      <c r="G1018" s="35" t="s">
        <v>9675</v>
      </c>
      <c r="H1018" s="36" t="s">
        <v>1532</v>
      </c>
      <c r="I1018" s="25" t="str">
        <f t="shared" si="196"/>
        <v>להבים לוי אליהו</v>
      </c>
      <c r="J1018" s="37">
        <v>2992</v>
      </c>
      <c r="K1018" s="38">
        <v>2992</v>
      </c>
      <c r="L1018" s="39">
        <v>0.35695187165775399</v>
      </c>
      <c r="M1018" s="40">
        <v>1068</v>
      </c>
      <c r="N1018" s="41">
        <v>0.35695187165775399</v>
      </c>
      <c r="O1018" s="42">
        <v>1068</v>
      </c>
      <c r="P1018" s="7">
        <f>VLOOKUP(C1018,'ריכוז נתונים'!$B$3:$C$189,2)</f>
        <v>9</v>
      </c>
      <c r="Q1018" s="47" t="b">
        <f t="shared" si="197"/>
        <v>1</v>
      </c>
      <c r="R1018" s="7">
        <f t="shared" si="198"/>
        <v>3.2</v>
      </c>
      <c r="S1018" s="47">
        <f t="shared" si="199"/>
        <v>332</v>
      </c>
      <c r="T1018" s="7">
        <f t="shared" si="200"/>
        <v>8.4</v>
      </c>
      <c r="U1018" s="7" t="str">
        <f t="shared" si="201"/>
        <v>Gap</v>
      </c>
      <c r="V1018" s="7">
        <f>IF(ISERROR(IF(INDEX(rosh!$O$4:$P$710,MATCH(I1018,rosh!$O$4:$O$710,0),2)="Mayor",1,)),0,IF(INDEX(rosh!$O$4:$P$710,MATCH(I1018,rosh!$O$4:$O$710,0),2)="Mayor",1,))</f>
        <v>1</v>
      </c>
      <c r="W1018" s="7" t="str">
        <f t="shared" si="202"/>
        <v>TRUE להבים</v>
      </c>
      <c r="X1018" s="84">
        <f t="shared" si="207"/>
        <v>2803</v>
      </c>
      <c r="Y1018" s="7">
        <f t="shared" si="203"/>
        <v>3</v>
      </c>
      <c r="Z1018" s="7">
        <f t="shared" si="204"/>
        <v>9</v>
      </c>
      <c r="AA1018" s="7" t="str">
        <f t="shared" si="205"/>
        <v/>
      </c>
      <c r="AB1018" s="7">
        <f t="shared" si="206"/>
        <v>4</v>
      </c>
    </row>
    <row r="1019" spans="2:28" ht="15" thickTop="1" thickBot="1">
      <c r="B1019" s="31">
        <v>1271</v>
      </c>
      <c r="C1019" s="32" t="s">
        <v>9649</v>
      </c>
      <c r="D1019" s="33">
        <v>4775</v>
      </c>
      <c r="E1019" s="34" t="s">
        <v>2150</v>
      </c>
      <c r="F1019" s="22" t="str">
        <f t="shared" si="195"/>
        <v>שי להבים</v>
      </c>
      <c r="G1019" s="35" t="s">
        <v>9658</v>
      </c>
      <c r="H1019" s="36" t="s">
        <v>9666</v>
      </c>
      <c r="I1019" s="25" t="str">
        <f t="shared" si="196"/>
        <v>להבים ניסן יוסף</v>
      </c>
      <c r="J1019" s="37">
        <v>2992</v>
      </c>
      <c r="K1019" s="38">
        <v>2992</v>
      </c>
      <c r="L1019" s="39">
        <v>0.30882352941176472</v>
      </c>
      <c r="M1019" s="40">
        <v>924</v>
      </c>
      <c r="N1019" s="41">
        <v>0.30882352941176472</v>
      </c>
      <c r="O1019" s="42">
        <v>924</v>
      </c>
      <c r="P1019" s="7">
        <f>VLOOKUP(C1019,'ריכוז נתונים'!$B$3:$C$189,2)</f>
        <v>9</v>
      </c>
      <c r="Q1019" s="47" t="b">
        <f t="shared" si="197"/>
        <v>1</v>
      </c>
      <c r="R1019" s="7">
        <f t="shared" si="198"/>
        <v>2.8</v>
      </c>
      <c r="S1019" s="47">
        <f t="shared" si="199"/>
        <v>332</v>
      </c>
      <c r="T1019" s="7">
        <f t="shared" si="200"/>
        <v>8.4</v>
      </c>
      <c r="U1019" s="7" t="str">
        <f t="shared" si="201"/>
        <v>Gap</v>
      </c>
      <c r="V1019" s="7">
        <f>IF(ISERROR(IF(INDEX(rosh!$O$4:$P$710,MATCH(I1019,rosh!$O$4:$O$710,0),2)="Mayor",1,)),0,IF(INDEX(rosh!$O$4:$P$710,MATCH(I1019,rosh!$O$4:$O$710,0),2)="Mayor",1,))</f>
        <v>0</v>
      </c>
      <c r="W1019" s="7" t="str">
        <f t="shared" si="202"/>
        <v>TRUE להבים</v>
      </c>
      <c r="X1019" s="84">
        <f t="shared" si="207"/>
        <v>2803</v>
      </c>
      <c r="Y1019" s="7">
        <f t="shared" si="203"/>
        <v>3</v>
      </c>
      <c r="Z1019" s="7">
        <f t="shared" si="204"/>
        <v>9</v>
      </c>
      <c r="AA1019" s="7" t="str">
        <f t="shared" si="205"/>
        <v/>
      </c>
      <c r="AB1019" s="7">
        <f t="shared" si="206"/>
        <v>3</v>
      </c>
    </row>
    <row r="1020" spans="2:28" ht="15" thickTop="1" thickBot="1">
      <c r="B1020" s="31">
        <v>1271</v>
      </c>
      <c r="C1020" s="32" t="s">
        <v>9649</v>
      </c>
      <c r="D1020" s="33">
        <v>4775</v>
      </c>
      <c r="E1020" s="34" t="s">
        <v>84</v>
      </c>
      <c r="F1020" s="22" t="str">
        <f t="shared" si="195"/>
        <v>ת להבים</v>
      </c>
      <c r="G1020" s="35" t="s">
        <v>9641</v>
      </c>
      <c r="H1020" s="36" t="s">
        <v>9656</v>
      </c>
      <c r="I1020" s="25" t="str">
        <f t="shared" si="196"/>
        <v>להבים בנדט אלון משה</v>
      </c>
      <c r="J1020" s="37">
        <v>2992</v>
      </c>
      <c r="K1020" s="38">
        <v>2992</v>
      </c>
      <c r="L1020" s="39">
        <v>0.17045454545454544</v>
      </c>
      <c r="M1020" s="40">
        <v>510</v>
      </c>
      <c r="N1020" s="41">
        <v>0.17045454545454544</v>
      </c>
      <c r="O1020" s="42">
        <v>509.99999999999994</v>
      </c>
      <c r="P1020" s="7">
        <f>VLOOKUP(C1020,'ריכוז נתונים'!$B$3:$C$189,2)</f>
        <v>9</v>
      </c>
      <c r="Q1020" s="47" t="b">
        <f t="shared" si="197"/>
        <v>1</v>
      </c>
      <c r="R1020" s="7">
        <f t="shared" si="198"/>
        <v>1.5</v>
      </c>
      <c r="S1020" s="47">
        <f t="shared" si="199"/>
        <v>332</v>
      </c>
      <c r="T1020" s="7">
        <f t="shared" si="200"/>
        <v>8.4</v>
      </c>
      <c r="U1020" s="7" t="str">
        <f t="shared" si="201"/>
        <v>Gap</v>
      </c>
      <c r="V1020" s="7">
        <f>IF(ISERROR(IF(INDEX(rosh!$O$4:$P$710,MATCH(I1020,rosh!$O$4:$O$710,0),2)="Mayor",1,)),0,IF(INDEX(rosh!$O$4:$P$710,MATCH(I1020,rosh!$O$4:$O$710,0),2)="Mayor",1,))</f>
        <v>0</v>
      </c>
      <c r="W1020" s="7" t="str">
        <f t="shared" si="202"/>
        <v>TRUE להבים</v>
      </c>
      <c r="X1020" s="84">
        <f t="shared" si="207"/>
        <v>2803</v>
      </c>
      <c r="Y1020" s="7">
        <f t="shared" si="203"/>
        <v>2</v>
      </c>
      <c r="Z1020" s="7">
        <f t="shared" si="204"/>
        <v>9</v>
      </c>
      <c r="AA1020" s="7" t="str">
        <f t="shared" si="205"/>
        <v/>
      </c>
      <c r="AB1020" s="7">
        <f t="shared" si="206"/>
        <v>2</v>
      </c>
    </row>
    <row r="1021" spans="2:28" ht="15" thickTop="1" thickBot="1">
      <c r="B1021" s="31">
        <v>1271</v>
      </c>
      <c r="C1021" s="32" t="s">
        <v>9649</v>
      </c>
      <c r="D1021" s="33">
        <v>4775</v>
      </c>
      <c r="E1021" s="34" t="s">
        <v>573</v>
      </c>
      <c r="F1021" s="22" t="str">
        <f t="shared" si="195"/>
        <v>זך להבים</v>
      </c>
      <c r="G1021" s="35" t="s">
        <v>9688</v>
      </c>
      <c r="H1021" s="36" t="s">
        <v>9695</v>
      </c>
      <c r="I1021" s="25" t="str">
        <f t="shared" si="196"/>
        <v>להבים לוגאסי לימור</v>
      </c>
      <c r="J1021" s="37">
        <v>2992</v>
      </c>
      <c r="K1021" s="38">
        <v>2992</v>
      </c>
      <c r="L1021" s="39">
        <v>0.10060160427807487</v>
      </c>
      <c r="M1021" s="40">
        <v>301</v>
      </c>
      <c r="N1021" s="41">
        <v>0.10060160427807487</v>
      </c>
      <c r="O1021" s="42">
        <v>301</v>
      </c>
      <c r="P1021" s="7">
        <f>VLOOKUP(C1021,'ריכוז נתונים'!$B$3:$C$189,2)</f>
        <v>9</v>
      </c>
      <c r="Q1021" s="47" t="b">
        <f t="shared" si="197"/>
        <v>1</v>
      </c>
      <c r="R1021" s="7">
        <f t="shared" si="198"/>
        <v>0.9</v>
      </c>
      <c r="S1021" s="47">
        <f t="shared" si="199"/>
        <v>332</v>
      </c>
      <c r="T1021" s="7">
        <f t="shared" si="200"/>
        <v>8.4</v>
      </c>
      <c r="U1021" s="7" t="str">
        <f t="shared" si="201"/>
        <v>Gap</v>
      </c>
      <c r="V1021" s="7">
        <f>IF(ISERROR(IF(INDEX(rosh!$O$4:$P$710,MATCH(I1021,rosh!$O$4:$O$710,0),2)="Mayor",1,)),0,IF(INDEX(rosh!$O$4:$P$710,MATCH(I1021,rosh!$O$4:$O$710,0),2)="Mayor",1,))</f>
        <v>0</v>
      </c>
      <c r="W1021" s="7" t="str">
        <f t="shared" si="202"/>
        <v>TRUE להבים</v>
      </c>
      <c r="X1021" s="84">
        <f t="shared" si="207"/>
        <v>2803</v>
      </c>
      <c r="Y1021" s="7">
        <f t="shared" si="203"/>
        <v>1</v>
      </c>
      <c r="Z1021" s="7">
        <f t="shared" si="204"/>
        <v>9</v>
      </c>
      <c r="AA1021" s="7" t="str">
        <f t="shared" si="205"/>
        <v/>
      </c>
      <c r="AB1021" s="7">
        <f t="shared" si="206"/>
        <v>1</v>
      </c>
    </row>
    <row r="1022" spans="2:28" ht="15" thickTop="1" thickBot="1">
      <c r="B1022" s="31">
        <v>1271</v>
      </c>
      <c r="C1022" s="32" t="s">
        <v>9649</v>
      </c>
      <c r="D1022" s="33">
        <v>4775</v>
      </c>
      <c r="E1022" s="34" t="s">
        <v>259</v>
      </c>
      <c r="F1022" s="22" t="str">
        <f t="shared" si="195"/>
        <v>ק להבים</v>
      </c>
      <c r="G1022" s="35" t="s">
        <v>9668</v>
      </c>
      <c r="H1022" s="36" t="s">
        <v>9673</v>
      </c>
      <c r="I1022" s="25" t="str">
        <f t="shared" si="196"/>
        <v>להבים יוספי חיים</v>
      </c>
      <c r="J1022" s="37">
        <v>2992</v>
      </c>
      <c r="K1022" s="38">
        <v>2992</v>
      </c>
      <c r="L1022" s="39">
        <v>6.3168449197860965E-2</v>
      </c>
      <c r="M1022" s="40">
        <v>189</v>
      </c>
      <c r="N1022" s="41">
        <v>6.3168449197860965E-2</v>
      </c>
      <c r="O1022" s="42">
        <v>189</v>
      </c>
      <c r="P1022" s="7">
        <f>VLOOKUP(C1022,'ריכוז נתונים'!$B$3:$C$189,2)</f>
        <v>9</v>
      </c>
      <c r="Q1022" s="47" t="b">
        <f t="shared" si="197"/>
        <v>0</v>
      </c>
      <c r="R1022" s="7">
        <f t="shared" si="198"/>
        <v>0</v>
      </c>
      <c r="S1022" s="47">
        <f t="shared" si="199"/>
        <v>332</v>
      </c>
      <c r="T1022" s="7">
        <f t="shared" si="200"/>
        <v>8.4</v>
      </c>
      <c r="U1022" s="7" t="str">
        <f t="shared" si="201"/>
        <v>Gap</v>
      </c>
      <c r="V1022" s="7">
        <f>IF(ISERROR(IF(INDEX(rosh!$O$4:$P$710,MATCH(I1022,rosh!$O$4:$O$710,0),2)="Mayor",1,)),0,IF(INDEX(rosh!$O$4:$P$710,MATCH(I1022,rosh!$O$4:$O$710,0),2)="Mayor",1,))</f>
        <v>0</v>
      </c>
      <c r="W1022" s="7" t="str">
        <f t="shared" si="202"/>
        <v>FALSE להבים</v>
      </c>
      <c r="X1022" s="84">
        <f t="shared" si="207"/>
        <v>189</v>
      </c>
      <c r="Y1022" s="7">
        <f t="shared" si="203"/>
        <v>0</v>
      </c>
      <c r="Z1022" s="7">
        <f t="shared" si="204"/>
        <v>9</v>
      </c>
      <c r="AA1022" s="7" t="str">
        <f t="shared" si="205"/>
        <v/>
      </c>
      <c r="AB1022" s="7">
        <f t="shared" si="206"/>
        <v>0</v>
      </c>
    </row>
    <row r="1023" spans="2:28" ht="15" thickTop="1" thickBot="1">
      <c r="B1023" s="31">
        <v>7000</v>
      </c>
      <c r="C1023" s="32" t="s">
        <v>9475</v>
      </c>
      <c r="D1023" s="33">
        <v>54700</v>
      </c>
      <c r="E1023" s="34" t="s">
        <v>126</v>
      </c>
      <c r="F1023" s="22" t="str">
        <f t="shared" si="195"/>
        <v>מחל לוד</v>
      </c>
      <c r="G1023" s="35" t="s">
        <v>9547</v>
      </c>
      <c r="H1023" s="36" t="s">
        <v>9563</v>
      </c>
      <c r="I1023" s="25" t="str">
        <f t="shared" si="196"/>
        <v>לוד רביבו יאיר</v>
      </c>
      <c r="J1023" s="37">
        <v>26827</v>
      </c>
      <c r="K1023" s="38">
        <v>26827</v>
      </c>
      <c r="L1023" s="39">
        <v>0.1593916576583293</v>
      </c>
      <c r="M1023" s="40">
        <v>4276</v>
      </c>
      <c r="N1023" s="41">
        <v>0.1593916576583293</v>
      </c>
      <c r="O1023" s="42">
        <v>4276</v>
      </c>
      <c r="P1023" s="7">
        <f>VLOOKUP(C1023,'ריכוז נתונים'!$B$3:$C$189,2)</f>
        <v>19</v>
      </c>
      <c r="Q1023" s="47" t="b">
        <f t="shared" si="197"/>
        <v>1</v>
      </c>
      <c r="R1023" s="7">
        <f t="shared" si="198"/>
        <v>3</v>
      </c>
      <c r="S1023" s="47">
        <f t="shared" si="199"/>
        <v>1412</v>
      </c>
      <c r="T1023" s="7">
        <f t="shared" si="200"/>
        <v>16.899999999999999</v>
      </c>
      <c r="U1023" s="7" t="str">
        <f t="shared" si="201"/>
        <v>Gap</v>
      </c>
      <c r="V1023" s="7">
        <f>IF(ISERROR(IF(INDEX(rosh!$O$4:$P$710,MATCH(I1023,rosh!$O$4:$O$710,0),2)="Mayor",1,)),0,IF(INDEX(rosh!$O$4:$P$710,MATCH(I1023,rosh!$O$4:$O$710,0),2)="Mayor",1,))</f>
        <v>1</v>
      </c>
      <c r="W1023" s="7" t="str">
        <f t="shared" si="202"/>
        <v>TRUE לוד</v>
      </c>
      <c r="X1023" s="84">
        <f t="shared" si="207"/>
        <v>23780</v>
      </c>
      <c r="Y1023" s="7">
        <f t="shared" si="203"/>
        <v>3</v>
      </c>
      <c r="Z1023" s="7">
        <f t="shared" si="204"/>
        <v>17</v>
      </c>
      <c r="AA1023" s="7" t="str">
        <f t="shared" si="205"/>
        <v>Gap</v>
      </c>
      <c r="AB1023" s="7">
        <f t="shared" si="206"/>
        <v>4</v>
      </c>
    </row>
    <row r="1024" spans="2:28" ht="15" thickTop="1" thickBot="1">
      <c r="B1024" s="31">
        <v>7000</v>
      </c>
      <c r="C1024" s="32" t="s">
        <v>9475</v>
      </c>
      <c r="D1024" s="33">
        <v>54700</v>
      </c>
      <c r="E1024" s="34" t="s">
        <v>87</v>
      </c>
      <c r="F1024" s="22" t="str">
        <f t="shared" si="195"/>
        <v>נ לוד</v>
      </c>
      <c r="G1024" s="35" t="s">
        <v>9533</v>
      </c>
      <c r="H1024" s="36"/>
      <c r="I1024" s="25" t="str">
        <f t="shared" si="196"/>
        <v xml:space="preserve">לוד </v>
      </c>
      <c r="J1024" s="37">
        <v>26827</v>
      </c>
      <c r="K1024" s="38">
        <v>26827</v>
      </c>
      <c r="L1024" s="39">
        <v>0.15115368844820518</v>
      </c>
      <c r="M1024" s="40">
        <v>4055</v>
      </c>
      <c r="N1024" s="41">
        <v>0.15115368844820518</v>
      </c>
      <c r="O1024" s="42">
        <v>4055.0000000000005</v>
      </c>
      <c r="P1024" s="7">
        <f>VLOOKUP(C1024,'ריכוז נתונים'!$B$3:$C$189,2)</f>
        <v>19</v>
      </c>
      <c r="Q1024" s="47" t="b">
        <f t="shared" si="197"/>
        <v>1</v>
      </c>
      <c r="R1024" s="7">
        <f t="shared" si="198"/>
        <v>2.9</v>
      </c>
      <c r="S1024" s="47">
        <f t="shared" si="199"/>
        <v>1412</v>
      </c>
      <c r="T1024" s="7">
        <f t="shared" si="200"/>
        <v>16.899999999999999</v>
      </c>
      <c r="U1024" s="7" t="str">
        <f t="shared" si="201"/>
        <v>Gap</v>
      </c>
      <c r="V1024" s="7">
        <f>IF(ISERROR(IF(INDEX(rosh!$O$4:$P$710,MATCH(I1024,rosh!$O$4:$O$710,0),2)="Mayor",1,)),0,IF(INDEX(rosh!$O$4:$P$710,MATCH(I1024,rosh!$O$4:$O$710,0),2)="Mayor",1,))</f>
        <v>0</v>
      </c>
      <c r="W1024" s="7" t="str">
        <f t="shared" si="202"/>
        <v>TRUE לוד</v>
      </c>
      <c r="X1024" s="84">
        <f t="shared" si="207"/>
        <v>23780</v>
      </c>
      <c r="Y1024" s="7">
        <f t="shared" si="203"/>
        <v>3</v>
      </c>
      <c r="Z1024" s="7">
        <f t="shared" si="204"/>
        <v>17</v>
      </c>
      <c r="AA1024" s="7" t="str">
        <f t="shared" si="205"/>
        <v>Gap</v>
      </c>
      <c r="AB1024" s="7">
        <f t="shared" si="206"/>
        <v>3</v>
      </c>
    </row>
    <row r="1025" spans="2:28" ht="15" thickTop="1" thickBot="1">
      <c r="B1025" s="31">
        <v>7000</v>
      </c>
      <c r="C1025" s="32" t="s">
        <v>9475</v>
      </c>
      <c r="D1025" s="33">
        <v>54700</v>
      </c>
      <c r="E1025" s="34" t="s">
        <v>3</v>
      </c>
      <c r="F1025" s="22" t="str">
        <f t="shared" si="195"/>
        <v>ל לוד</v>
      </c>
      <c r="G1025" s="35" t="s">
        <v>9565</v>
      </c>
      <c r="H1025" s="36"/>
      <c r="I1025" s="25" t="str">
        <f t="shared" si="196"/>
        <v xml:space="preserve">לוד </v>
      </c>
      <c r="J1025" s="37">
        <v>26827</v>
      </c>
      <c r="K1025" s="38">
        <v>26827</v>
      </c>
      <c r="L1025" s="39">
        <v>9.3003317553211312E-2</v>
      </c>
      <c r="M1025" s="40">
        <v>2495</v>
      </c>
      <c r="N1025" s="41">
        <v>9.3003317553211312E-2</v>
      </c>
      <c r="O1025" s="42">
        <v>2495</v>
      </c>
      <c r="P1025" s="7">
        <f>VLOOKUP(C1025,'ריכוז נתונים'!$B$3:$C$189,2)</f>
        <v>19</v>
      </c>
      <c r="Q1025" s="47" t="b">
        <f t="shared" si="197"/>
        <v>1</v>
      </c>
      <c r="R1025" s="7">
        <f t="shared" si="198"/>
        <v>1.8</v>
      </c>
      <c r="S1025" s="47">
        <f t="shared" si="199"/>
        <v>1412</v>
      </c>
      <c r="T1025" s="7">
        <f t="shared" si="200"/>
        <v>16.899999999999999</v>
      </c>
      <c r="U1025" s="7" t="str">
        <f t="shared" si="201"/>
        <v>Gap</v>
      </c>
      <c r="V1025" s="7">
        <f>IF(ISERROR(IF(INDEX(rosh!$O$4:$P$710,MATCH(I1025,rosh!$O$4:$O$710,0),2)="Mayor",1,)),0,IF(INDEX(rosh!$O$4:$P$710,MATCH(I1025,rosh!$O$4:$O$710,0),2)="Mayor",1,))</f>
        <v>0</v>
      </c>
      <c r="W1025" s="7" t="str">
        <f t="shared" si="202"/>
        <v>TRUE לוד</v>
      </c>
      <c r="X1025" s="84">
        <f t="shared" si="207"/>
        <v>23780</v>
      </c>
      <c r="Y1025" s="7">
        <f t="shared" si="203"/>
        <v>2</v>
      </c>
      <c r="Z1025" s="7">
        <f t="shared" si="204"/>
        <v>17</v>
      </c>
      <c r="AA1025" s="7" t="str">
        <f t="shared" si="205"/>
        <v>Gap</v>
      </c>
      <c r="AB1025" s="7">
        <f t="shared" si="206"/>
        <v>2</v>
      </c>
    </row>
    <row r="1026" spans="2:28" ht="15" thickTop="1" thickBot="1">
      <c r="B1026" s="31">
        <v>7000</v>
      </c>
      <c r="C1026" s="32" t="s">
        <v>9475</v>
      </c>
      <c r="D1026" s="33">
        <v>54700</v>
      </c>
      <c r="E1026" s="34" t="s">
        <v>1007</v>
      </c>
      <c r="F1026" s="22" t="str">
        <f t="shared" si="195"/>
        <v>טב לוד</v>
      </c>
      <c r="G1026" s="35" t="s">
        <v>9624</v>
      </c>
      <c r="H1026" s="36"/>
      <c r="I1026" s="25" t="str">
        <f t="shared" si="196"/>
        <v xml:space="preserve">לוד </v>
      </c>
      <c r="J1026" s="37">
        <v>26827</v>
      </c>
      <c r="K1026" s="38">
        <v>26827</v>
      </c>
      <c r="L1026" s="39">
        <v>9.0468557796250043E-2</v>
      </c>
      <c r="M1026" s="40">
        <v>2427</v>
      </c>
      <c r="N1026" s="41">
        <v>9.0468557796250043E-2</v>
      </c>
      <c r="O1026" s="42">
        <v>2427</v>
      </c>
      <c r="P1026" s="7">
        <f>VLOOKUP(C1026,'ריכוז נתונים'!$B$3:$C$189,2)</f>
        <v>19</v>
      </c>
      <c r="Q1026" s="47" t="b">
        <f t="shared" si="197"/>
        <v>1</v>
      </c>
      <c r="R1026" s="7">
        <f t="shared" si="198"/>
        <v>1.7</v>
      </c>
      <c r="S1026" s="47">
        <f t="shared" si="199"/>
        <v>1412</v>
      </c>
      <c r="T1026" s="7">
        <f t="shared" si="200"/>
        <v>16.899999999999999</v>
      </c>
      <c r="U1026" s="7" t="str">
        <f t="shared" si="201"/>
        <v>Gap</v>
      </c>
      <c r="V1026" s="7">
        <f>IF(ISERROR(IF(INDEX(rosh!$O$4:$P$710,MATCH(I1026,rosh!$O$4:$O$710,0),2)="Mayor",1,)),0,IF(INDEX(rosh!$O$4:$P$710,MATCH(I1026,rosh!$O$4:$O$710,0),2)="Mayor",1,))</f>
        <v>0</v>
      </c>
      <c r="W1026" s="7" t="str">
        <f t="shared" si="202"/>
        <v>TRUE לוד</v>
      </c>
      <c r="X1026" s="84">
        <f t="shared" si="207"/>
        <v>23780</v>
      </c>
      <c r="Y1026" s="7">
        <f t="shared" si="203"/>
        <v>2</v>
      </c>
      <c r="Z1026" s="7">
        <f t="shared" si="204"/>
        <v>17</v>
      </c>
      <c r="AA1026" s="7" t="str">
        <f t="shared" si="205"/>
        <v>Gap</v>
      </c>
      <c r="AB1026" s="7">
        <f t="shared" si="206"/>
        <v>2</v>
      </c>
    </row>
    <row r="1027" spans="2:28" ht="15" thickTop="1" thickBot="1">
      <c r="B1027" s="31">
        <v>7000</v>
      </c>
      <c r="C1027" s="32" t="s">
        <v>9475</v>
      </c>
      <c r="D1027" s="33">
        <v>54700</v>
      </c>
      <c r="E1027" s="34" t="s">
        <v>963</v>
      </c>
      <c r="F1027" s="22" t="str">
        <f t="shared" si="195"/>
        <v>שס לוד</v>
      </c>
      <c r="G1027" s="35" t="s">
        <v>962</v>
      </c>
      <c r="H1027" s="36"/>
      <c r="I1027" s="25" t="str">
        <f t="shared" si="196"/>
        <v xml:space="preserve">לוד </v>
      </c>
      <c r="J1027" s="37">
        <v>26827</v>
      </c>
      <c r="K1027" s="38">
        <v>26827</v>
      </c>
      <c r="L1027" s="39">
        <v>8.4094382525068026E-2</v>
      </c>
      <c r="M1027" s="40">
        <v>2256</v>
      </c>
      <c r="N1027" s="41">
        <v>8.4094382525068026E-2</v>
      </c>
      <c r="O1027" s="42">
        <v>2256</v>
      </c>
      <c r="P1027" s="7">
        <f>VLOOKUP(C1027,'ריכוז נתונים'!$B$3:$C$189,2)</f>
        <v>19</v>
      </c>
      <c r="Q1027" s="47" t="b">
        <f t="shared" si="197"/>
        <v>1</v>
      </c>
      <c r="R1027" s="7">
        <f t="shared" si="198"/>
        <v>1.6</v>
      </c>
      <c r="S1027" s="47">
        <f t="shared" si="199"/>
        <v>1412</v>
      </c>
      <c r="T1027" s="7">
        <f t="shared" si="200"/>
        <v>16.899999999999999</v>
      </c>
      <c r="U1027" s="7" t="str">
        <f t="shared" si="201"/>
        <v>Gap</v>
      </c>
      <c r="V1027" s="7">
        <f>IF(ISERROR(IF(INDEX(rosh!$O$4:$P$710,MATCH(I1027,rosh!$O$4:$O$710,0),2)="Mayor",1,)),0,IF(INDEX(rosh!$O$4:$P$710,MATCH(I1027,rosh!$O$4:$O$710,0),2)="Mayor",1,))</f>
        <v>0</v>
      </c>
      <c r="W1027" s="7" t="str">
        <f t="shared" si="202"/>
        <v>TRUE לוד</v>
      </c>
      <c r="X1027" s="84">
        <f t="shared" si="207"/>
        <v>23780</v>
      </c>
      <c r="Y1027" s="7">
        <f t="shared" si="203"/>
        <v>2</v>
      </c>
      <c r="Z1027" s="7">
        <f t="shared" si="204"/>
        <v>17</v>
      </c>
      <c r="AA1027" s="7" t="str">
        <f t="shared" si="205"/>
        <v>Gap</v>
      </c>
      <c r="AB1027" s="7">
        <f t="shared" si="206"/>
        <v>2</v>
      </c>
    </row>
    <row r="1028" spans="2:28" ht="15" thickTop="1" thickBot="1">
      <c r="B1028" s="31">
        <v>7000</v>
      </c>
      <c r="C1028" s="32" t="s">
        <v>9475</v>
      </c>
      <c r="D1028" s="33">
        <v>54700</v>
      </c>
      <c r="E1028" s="34" t="s">
        <v>2502</v>
      </c>
      <c r="F1028" s="22" t="str">
        <f t="shared" si="195"/>
        <v>כן לוד</v>
      </c>
      <c r="G1028" s="35" t="s">
        <v>9575</v>
      </c>
      <c r="H1028" s="36" t="s">
        <v>9598</v>
      </c>
      <c r="I1028" s="25" t="str">
        <f t="shared" si="196"/>
        <v>לוד מרציאנו יורם</v>
      </c>
      <c r="J1028" s="37">
        <v>26827</v>
      </c>
      <c r="K1028" s="38">
        <v>26827</v>
      </c>
      <c r="L1028" s="39">
        <v>6.7730271741156298E-2</v>
      </c>
      <c r="M1028" s="40">
        <v>1817</v>
      </c>
      <c r="N1028" s="41">
        <v>6.7730271741156298E-2</v>
      </c>
      <c r="O1028" s="42">
        <v>1817</v>
      </c>
      <c r="P1028" s="7">
        <f>VLOOKUP(C1028,'ריכוז נתונים'!$B$3:$C$189,2)</f>
        <v>19</v>
      </c>
      <c r="Q1028" s="47" t="b">
        <f t="shared" si="197"/>
        <v>1</v>
      </c>
      <c r="R1028" s="7">
        <f t="shared" si="198"/>
        <v>1.3</v>
      </c>
      <c r="S1028" s="47">
        <f t="shared" si="199"/>
        <v>1412</v>
      </c>
      <c r="T1028" s="7">
        <f t="shared" si="200"/>
        <v>16.899999999999999</v>
      </c>
      <c r="U1028" s="7" t="str">
        <f t="shared" si="201"/>
        <v>Gap</v>
      </c>
      <c r="V1028" s="7">
        <f>IF(ISERROR(IF(INDEX(rosh!$O$4:$P$710,MATCH(I1028,rosh!$O$4:$O$710,0),2)="Mayor",1,)),0,IF(INDEX(rosh!$O$4:$P$710,MATCH(I1028,rosh!$O$4:$O$710,0),2)="Mayor",1,))</f>
        <v>0</v>
      </c>
      <c r="W1028" s="7" t="str">
        <f t="shared" si="202"/>
        <v>TRUE לוד</v>
      </c>
      <c r="X1028" s="84">
        <f t="shared" si="207"/>
        <v>23780</v>
      </c>
      <c r="Y1028" s="7">
        <f t="shared" si="203"/>
        <v>1</v>
      </c>
      <c r="Z1028" s="7">
        <f t="shared" si="204"/>
        <v>17</v>
      </c>
      <c r="AA1028" s="7" t="str">
        <f t="shared" si="205"/>
        <v>Gap</v>
      </c>
      <c r="AB1028" s="7">
        <f t="shared" si="206"/>
        <v>1</v>
      </c>
    </row>
    <row r="1029" spans="2:28" ht="15" thickTop="1" thickBot="1">
      <c r="B1029" s="31">
        <v>7000</v>
      </c>
      <c r="C1029" s="32" t="s">
        <v>9475</v>
      </c>
      <c r="D1029" s="33">
        <v>54700</v>
      </c>
      <c r="E1029" s="34" t="s">
        <v>21</v>
      </c>
      <c r="F1029" s="22" t="str">
        <f t="shared" ref="F1029:F1092" si="208">E1029&amp;" "&amp;C1029</f>
        <v>ני לוד</v>
      </c>
      <c r="G1029" s="35" t="s">
        <v>9525</v>
      </c>
      <c r="H1029" s="36"/>
      <c r="I1029" s="25" t="str">
        <f t="shared" ref="I1029:I1092" si="209">C1029&amp;" "&amp;H1029</f>
        <v xml:space="preserve">לוד </v>
      </c>
      <c r="J1029" s="37">
        <v>26827</v>
      </c>
      <c r="K1029" s="38">
        <v>26827</v>
      </c>
      <c r="L1029" s="39">
        <v>6.6798374771685237E-2</v>
      </c>
      <c r="M1029" s="40">
        <v>1792</v>
      </c>
      <c r="N1029" s="41">
        <v>6.6798374771685237E-2</v>
      </c>
      <c r="O1029" s="42">
        <v>1791.9999999999998</v>
      </c>
      <c r="P1029" s="7">
        <f>VLOOKUP(C1029,'ריכוז נתונים'!$B$3:$C$189,2)</f>
        <v>19</v>
      </c>
      <c r="Q1029" s="47" t="b">
        <f t="shared" ref="Q1029:Q1092" si="210">IF(M1029&gt;K1029/P1029*0.75,TRUE,FALSE)</f>
        <v>1</v>
      </c>
      <c r="R1029" s="7">
        <f t="shared" ref="R1029:R1092" si="211">IF(Q1029=TRUE,ROUND(P1029*M1029/K1029,1),0)</f>
        <v>1.3</v>
      </c>
      <c r="S1029" s="47">
        <f t="shared" ref="S1029:S1092" si="212">ROUND(K1029/P1029,0)</f>
        <v>1412</v>
      </c>
      <c r="T1029" s="7">
        <f t="shared" ref="T1029:T1092" si="213">SUMIF($C$4:$C$1887,C1029,$R$4:$R$1887)</f>
        <v>16.899999999999999</v>
      </c>
      <c r="U1029" s="7" t="str">
        <f t="shared" ref="U1029:U1092" si="214">IF(T1029&lt;&gt;P1029,"Gap","")</f>
        <v>Gap</v>
      </c>
      <c r="V1029" s="7">
        <f>IF(ISERROR(IF(INDEX(rosh!$O$4:$P$710,MATCH(I1029,rosh!$O$4:$O$710,0),2)="Mayor",1,)),0,IF(INDEX(rosh!$O$4:$P$710,MATCH(I1029,rosh!$O$4:$O$710,0),2)="Mayor",1,))</f>
        <v>0</v>
      </c>
      <c r="W1029" s="7" t="str">
        <f t="shared" ref="W1029:W1092" si="215">Q1029&amp;" "&amp;C1029</f>
        <v>TRUE לוד</v>
      </c>
      <c r="X1029" s="84">
        <f t="shared" si="207"/>
        <v>23780</v>
      </c>
      <c r="Y1029" s="7">
        <f t="shared" ref="Y1029:Y1092" si="216">IF(Q1029=TRUE,ROUND(P1029*M1029/X1029,0),)</f>
        <v>1</v>
      </c>
      <c r="Z1029" s="7">
        <f t="shared" ref="Z1029:Z1092" si="217">SUMIF($C$4:$C$1887,C1029,$Y$4:$Y$1887)</f>
        <v>17</v>
      </c>
      <c r="AA1029" s="7" t="str">
        <f t="shared" ref="AA1029:AA1092" si="218">IF(Z1029&lt;&gt;P1029,"Gap","")</f>
        <v>Gap</v>
      </c>
      <c r="AB1029" s="7">
        <f t="shared" ref="AB1029:AB1092" si="219">IF(AND(V1029=1,OR(Z1029=P1029,Z1029&lt;P1029)),Y1029+1,Y1029)</f>
        <v>1</v>
      </c>
    </row>
    <row r="1030" spans="2:28" ht="15" thickTop="1" thickBot="1">
      <c r="B1030" s="31">
        <v>7000</v>
      </c>
      <c r="C1030" s="32" t="s">
        <v>9475</v>
      </c>
      <c r="D1030" s="33">
        <v>54700</v>
      </c>
      <c r="E1030" s="34" t="s">
        <v>213</v>
      </c>
      <c r="F1030" s="22" t="str">
        <f t="shared" si="208"/>
        <v>רק לוד</v>
      </c>
      <c r="G1030" s="35" t="s">
        <v>9484</v>
      </c>
      <c r="H1030" s="36"/>
      <c r="I1030" s="25" t="str">
        <f t="shared" si="209"/>
        <v xml:space="preserve">לוד </v>
      </c>
      <c r="J1030" s="37">
        <v>26827</v>
      </c>
      <c r="K1030" s="38">
        <v>26827</v>
      </c>
      <c r="L1030" s="39">
        <v>6.1169717076080071E-2</v>
      </c>
      <c r="M1030" s="40">
        <v>1641</v>
      </c>
      <c r="N1030" s="41">
        <v>6.1169717076080071E-2</v>
      </c>
      <c r="O1030" s="42">
        <v>1641</v>
      </c>
      <c r="P1030" s="7">
        <f>VLOOKUP(C1030,'ריכוז נתונים'!$B$3:$C$189,2)</f>
        <v>19</v>
      </c>
      <c r="Q1030" s="47" t="b">
        <f t="shared" si="210"/>
        <v>1</v>
      </c>
      <c r="R1030" s="7">
        <f t="shared" si="211"/>
        <v>1.2</v>
      </c>
      <c r="S1030" s="47">
        <f t="shared" si="212"/>
        <v>1412</v>
      </c>
      <c r="T1030" s="7">
        <f t="shared" si="213"/>
        <v>16.899999999999999</v>
      </c>
      <c r="U1030" s="7" t="str">
        <f t="shared" si="214"/>
        <v>Gap</v>
      </c>
      <c r="V1030" s="7">
        <f>IF(ISERROR(IF(INDEX(rosh!$O$4:$P$710,MATCH(I1030,rosh!$O$4:$O$710,0),2)="Mayor",1,)),0,IF(INDEX(rosh!$O$4:$P$710,MATCH(I1030,rosh!$O$4:$O$710,0),2)="Mayor",1,))</f>
        <v>0</v>
      </c>
      <c r="W1030" s="7" t="str">
        <f t="shared" si="215"/>
        <v>TRUE לוד</v>
      </c>
      <c r="X1030" s="84">
        <f t="shared" si="207"/>
        <v>23780</v>
      </c>
      <c r="Y1030" s="7">
        <f t="shared" si="216"/>
        <v>1</v>
      </c>
      <c r="Z1030" s="7">
        <f t="shared" si="217"/>
        <v>17</v>
      </c>
      <c r="AA1030" s="7" t="str">
        <f t="shared" si="218"/>
        <v>Gap</v>
      </c>
      <c r="AB1030" s="7">
        <f t="shared" si="219"/>
        <v>1</v>
      </c>
    </row>
    <row r="1031" spans="2:28" ht="15" thickTop="1" thickBot="1">
      <c r="B1031" s="31">
        <v>7000</v>
      </c>
      <c r="C1031" s="32" t="s">
        <v>9475</v>
      </c>
      <c r="D1031" s="33">
        <v>54700</v>
      </c>
      <c r="E1031" s="34" t="s">
        <v>108</v>
      </c>
      <c r="F1031" s="22" t="str">
        <f t="shared" si="208"/>
        <v>פה לוד</v>
      </c>
      <c r="G1031" s="35" t="s">
        <v>9499</v>
      </c>
      <c r="H1031" s="36"/>
      <c r="I1031" s="25" t="str">
        <f t="shared" si="209"/>
        <v xml:space="preserve">לוד </v>
      </c>
      <c r="J1031" s="37">
        <v>26827</v>
      </c>
      <c r="K1031" s="38">
        <v>26827</v>
      </c>
      <c r="L1031" s="39">
        <v>5.8299474410109221E-2</v>
      </c>
      <c r="M1031" s="40">
        <v>1564</v>
      </c>
      <c r="N1031" s="41">
        <v>5.8299474410109221E-2</v>
      </c>
      <c r="O1031" s="42">
        <v>1564</v>
      </c>
      <c r="P1031" s="7">
        <f>VLOOKUP(C1031,'ריכוז נתונים'!$B$3:$C$189,2)</f>
        <v>19</v>
      </c>
      <c r="Q1031" s="47" t="b">
        <f t="shared" si="210"/>
        <v>1</v>
      </c>
      <c r="R1031" s="7">
        <f t="shared" si="211"/>
        <v>1.1000000000000001</v>
      </c>
      <c r="S1031" s="47">
        <f t="shared" si="212"/>
        <v>1412</v>
      </c>
      <c r="T1031" s="7">
        <f t="shared" si="213"/>
        <v>16.899999999999999</v>
      </c>
      <c r="U1031" s="7" t="str">
        <f t="shared" si="214"/>
        <v>Gap</v>
      </c>
      <c r="V1031" s="7">
        <f>IF(ISERROR(IF(INDEX(rosh!$O$4:$P$710,MATCH(I1031,rosh!$O$4:$O$710,0),2)="Mayor",1,)),0,IF(INDEX(rosh!$O$4:$P$710,MATCH(I1031,rosh!$O$4:$O$710,0),2)="Mayor",1,))</f>
        <v>0</v>
      </c>
      <c r="W1031" s="7" t="str">
        <f t="shared" si="215"/>
        <v>TRUE לוד</v>
      </c>
      <c r="X1031" s="84">
        <f t="shared" si="207"/>
        <v>23780</v>
      </c>
      <c r="Y1031" s="7">
        <f t="shared" si="216"/>
        <v>1</v>
      </c>
      <c r="Z1031" s="7">
        <f t="shared" si="217"/>
        <v>17</v>
      </c>
      <c r="AA1031" s="7" t="str">
        <f t="shared" si="218"/>
        <v>Gap</v>
      </c>
      <c r="AB1031" s="7">
        <f t="shared" si="219"/>
        <v>1</v>
      </c>
    </row>
    <row r="1032" spans="2:28" ht="15" thickTop="1" thickBot="1">
      <c r="B1032" s="31">
        <v>7000</v>
      </c>
      <c r="C1032" s="32" t="s">
        <v>9475</v>
      </c>
      <c r="D1032" s="33">
        <v>54700</v>
      </c>
      <c r="E1032" s="34" t="s">
        <v>259</v>
      </c>
      <c r="F1032" s="22" t="str">
        <f t="shared" si="208"/>
        <v>ק לוד</v>
      </c>
      <c r="G1032" s="35" t="s">
        <v>5561</v>
      </c>
      <c r="H1032" s="36"/>
      <c r="I1032" s="25" t="str">
        <f t="shared" si="209"/>
        <v xml:space="preserve">לוד </v>
      </c>
      <c r="J1032" s="37">
        <v>26827</v>
      </c>
      <c r="K1032" s="38">
        <v>26827</v>
      </c>
      <c r="L1032" s="39">
        <v>5.4310955380773102E-2</v>
      </c>
      <c r="M1032" s="40">
        <v>1457</v>
      </c>
      <c r="N1032" s="41">
        <v>5.4310955380773102E-2</v>
      </c>
      <c r="O1032" s="42">
        <v>1457</v>
      </c>
      <c r="P1032" s="7">
        <f>VLOOKUP(C1032,'ריכוז נתונים'!$B$3:$C$189,2)</f>
        <v>19</v>
      </c>
      <c r="Q1032" s="47" t="b">
        <f t="shared" si="210"/>
        <v>1</v>
      </c>
      <c r="R1032" s="7">
        <f t="shared" si="211"/>
        <v>1</v>
      </c>
      <c r="S1032" s="47">
        <f t="shared" si="212"/>
        <v>1412</v>
      </c>
      <c r="T1032" s="7">
        <f t="shared" si="213"/>
        <v>16.899999999999999</v>
      </c>
      <c r="U1032" s="7" t="str">
        <f t="shared" si="214"/>
        <v>Gap</v>
      </c>
      <c r="V1032" s="7">
        <f>IF(ISERROR(IF(INDEX(rosh!$O$4:$P$710,MATCH(I1032,rosh!$O$4:$O$710,0),2)="Mayor",1,)),0,IF(INDEX(rosh!$O$4:$P$710,MATCH(I1032,rosh!$O$4:$O$710,0),2)="Mayor",1,))</f>
        <v>0</v>
      </c>
      <c r="W1032" s="7" t="str">
        <f t="shared" si="215"/>
        <v>TRUE לוד</v>
      </c>
      <c r="X1032" s="84">
        <f t="shared" ref="X1032:X1095" si="220">SUMIF($W$4:$W$1887,W1032,$M$4:$M$41887)</f>
        <v>23780</v>
      </c>
      <c r="Y1032" s="7">
        <f t="shared" si="216"/>
        <v>1</v>
      </c>
      <c r="Z1032" s="7">
        <f t="shared" si="217"/>
        <v>17</v>
      </c>
      <c r="AA1032" s="7" t="str">
        <f t="shared" si="218"/>
        <v>Gap</v>
      </c>
      <c r="AB1032" s="7">
        <f t="shared" si="219"/>
        <v>1</v>
      </c>
    </row>
    <row r="1033" spans="2:28" ht="15" thickTop="1" thickBot="1">
      <c r="B1033" s="31">
        <v>7000</v>
      </c>
      <c r="C1033" s="32" t="s">
        <v>9475</v>
      </c>
      <c r="D1033" s="33">
        <v>54700</v>
      </c>
      <c r="E1033" s="34" t="s">
        <v>1194</v>
      </c>
      <c r="F1033" s="22" t="str">
        <f t="shared" si="208"/>
        <v>יד לוד</v>
      </c>
      <c r="G1033" s="35" t="s">
        <v>150</v>
      </c>
      <c r="H1033" s="36"/>
      <c r="I1033" s="25" t="str">
        <f t="shared" si="209"/>
        <v xml:space="preserve">לוד </v>
      </c>
      <c r="J1033" s="37">
        <v>26827</v>
      </c>
      <c r="K1033" s="38">
        <v>26827</v>
      </c>
      <c r="L1033" s="39">
        <v>3.4181980840198307E-2</v>
      </c>
      <c r="M1033" s="40">
        <v>917</v>
      </c>
      <c r="N1033" s="41">
        <v>3.4181980840198307E-2</v>
      </c>
      <c r="O1033" s="42">
        <v>917</v>
      </c>
      <c r="P1033" s="7">
        <f>VLOOKUP(C1033,'ריכוז נתונים'!$B$3:$C$189,2)</f>
        <v>19</v>
      </c>
      <c r="Q1033" s="47" t="b">
        <f t="shared" si="210"/>
        <v>0</v>
      </c>
      <c r="R1033" s="7">
        <f t="shared" si="211"/>
        <v>0</v>
      </c>
      <c r="S1033" s="47">
        <f t="shared" si="212"/>
        <v>1412</v>
      </c>
      <c r="T1033" s="7">
        <f t="shared" si="213"/>
        <v>16.899999999999999</v>
      </c>
      <c r="U1033" s="7" t="str">
        <f t="shared" si="214"/>
        <v>Gap</v>
      </c>
      <c r="V1033" s="7">
        <f>IF(ISERROR(IF(INDEX(rosh!$O$4:$P$710,MATCH(I1033,rosh!$O$4:$O$710,0),2)="Mayor",1,)),0,IF(INDEX(rosh!$O$4:$P$710,MATCH(I1033,rosh!$O$4:$O$710,0),2)="Mayor",1,))</f>
        <v>0</v>
      </c>
      <c r="W1033" s="7" t="str">
        <f t="shared" si="215"/>
        <v>FALSE לוד</v>
      </c>
      <c r="X1033" s="84">
        <f t="shared" si="220"/>
        <v>3047</v>
      </c>
      <c r="Y1033" s="7">
        <f t="shared" si="216"/>
        <v>0</v>
      </c>
      <c r="Z1033" s="7">
        <f t="shared" si="217"/>
        <v>17</v>
      </c>
      <c r="AA1033" s="7" t="str">
        <f t="shared" si="218"/>
        <v>Gap</v>
      </c>
      <c r="AB1033" s="7">
        <f t="shared" si="219"/>
        <v>0</v>
      </c>
    </row>
    <row r="1034" spans="2:28" ht="15" thickTop="1" thickBot="1">
      <c r="B1034" s="31">
        <v>7000</v>
      </c>
      <c r="C1034" s="32" t="s">
        <v>9475</v>
      </c>
      <c r="D1034" s="33">
        <v>54700</v>
      </c>
      <c r="E1034" s="34" t="s">
        <v>380</v>
      </c>
      <c r="F1034" s="22" t="str">
        <f t="shared" si="208"/>
        <v>נץ לוד</v>
      </c>
      <c r="G1034" s="35" t="s">
        <v>9517</v>
      </c>
      <c r="H1034" s="36"/>
      <c r="I1034" s="25" t="str">
        <f t="shared" si="209"/>
        <v xml:space="preserve">לוד </v>
      </c>
      <c r="J1034" s="37">
        <v>26827</v>
      </c>
      <c r="K1034" s="38">
        <v>26827</v>
      </c>
      <c r="L1034" s="39">
        <v>2.1806389085622692E-2</v>
      </c>
      <c r="M1034" s="40">
        <v>585</v>
      </c>
      <c r="N1034" s="41">
        <v>2.1806389085622692E-2</v>
      </c>
      <c r="O1034" s="42">
        <v>585</v>
      </c>
      <c r="P1034" s="7">
        <f>VLOOKUP(C1034,'ריכוז נתונים'!$B$3:$C$189,2)</f>
        <v>19</v>
      </c>
      <c r="Q1034" s="47" t="b">
        <f t="shared" si="210"/>
        <v>0</v>
      </c>
      <c r="R1034" s="7">
        <f t="shared" si="211"/>
        <v>0</v>
      </c>
      <c r="S1034" s="47">
        <f t="shared" si="212"/>
        <v>1412</v>
      </c>
      <c r="T1034" s="7">
        <f t="shared" si="213"/>
        <v>16.899999999999999</v>
      </c>
      <c r="U1034" s="7" t="str">
        <f t="shared" si="214"/>
        <v>Gap</v>
      </c>
      <c r="V1034" s="7">
        <f>IF(ISERROR(IF(INDEX(rosh!$O$4:$P$710,MATCH(I1034,rosh!$O$4:$O$710,0),2)="Mayor",1,)),0,IF(INDEX(rosh!$O$4:$P$710,MATCH(I1034,rosh!$O$4:$O$710,0),2)="Mayor",1,))</f>
        <v>0</v>
      </c>
      <c r="W1034" s="7" t="str">
        <f t="shared" si="215"/>
        <v>FALSE לוד</v>
      </c>
      <c r="X1034" s="84">
        <f t="shared" si="220"/>
        <v>3047</v>
      </c>
      <c r="Y1034" s="7">
        <f t="shared" si="216"/>
        <v>0</v>
      </c>
      <c r="Z1034" s="7">
        <f t="shared" si="217"/>
        <v>17</v>
      </c>
      <c r="AA1034" s="7" t="str">
        <f t="shared" si="218"/>
        <v>Gap</v>
      </c>
      <c r="AB1034" s="7">
        <f t="shared" si="219"/>
        <v>0</v>
      </c>
    </row>
    <row r="1035" spans="2:28" ht="15" thickTop="1" thickBot="1">
      <c r="B1035" s="31">
        <v>7000</v>
      </c>
      <c r="C1035" s="32" t="s">
        <v>9475</v>
      </c>
      <c r="D1035" s="33">
        <v>54700</v>
      </c>
      <c r="E1035" s="34" t="s">
        <v>573</v>
      </c>
      <c r="F1035" s="22" t="str">
        <f t="shared" si="208"/>
        <v>זך לוד</v>
      </c>
      <c r="G1035" s="35" t="s">
        <v>9641</v>
      </c>
      <c r="H1035" s="36"/>
      <c r="I1035" s="25" t="str">
        <f t="shared" si="209"/>
        <v xml:space="preserve">לוד </v>
      </c>
      <c r="J1035" s="37">
        <v>26827</v>
      </c>
      <c r="K1035" s="38">
        <v>26827</v>
      </c>
      <c r="L1035" s="39">
        <v>2.0464457449584375E-2</v>
      </c>
      <c r="M1035" s="40">
        <v>549</v>
      </c>
      <c r="N1035" s="41">
        <v>2.0464457449584375E-2</v>
      </c>
      <c r="O1035" s="42">
        <v>549</v>
      </c>
      <c r="P1035" s="7">
        <f>VLOOKUP(C1035,'ריכוז נתונים'!$B$3:$C$189,2)</f>
        <v>19</v>
      </c>
      <c r="Q1035" s="47" t="b">
        <f t="shared" si="210"/>
        <v>0</v>
      </c>
      <c r="R1035" s="7">
        <f t="shared" si="211"/>
        <v>0</v>
      </c>
      <c r="S1035" s="47">
        <f t="shared" si="212"/>
        <v>1412</v>
      </c>
      <c r="T1035" s="7">
        <f t="shared" si="213"/>
        <v>16.899999999999999</v>
      </c>
      <c r="U1035" s="7" t="str">
        <f t="shared" si="214"/>
        <v>Gap</v>
      </c>
      <c r="V1035" s="7">
        <f>IF(ISERROR(IF(INDEX(rosh!$O$4:$P$710,MATCH(I1035,rosh!$O$4:$O$710,0),2)="Mayor",1,)),0,IF(INDEX(rosh!$O$4:$P$710,MATCH(I1035,rosh!$O$4:$O$710,0),2)="Mayor",1,))</f>
        <v>0</v>
      </c>
      <c r="W1035" s="7" t="str">
        <f t="shared" si="215"/>
        <v>FALSE לוד</v>
      </c>
      <c r="X1035" s="84">
        <f t="shared" si="220"/>
        <v>3047</v>
      </c>
      <c r="Y1035" s="7">
        <f t="shared" si="216"/>
        <v>0</v>
      </c>
      <c r="Z1035" s="7">
        <f t="shared" si="217"/>
        <v>17</v>
      </c>
      <c r="AA1035" s="7" t="str">
        <f t="shared" si="218"/>
        <v>Gap</v>
      </c>
      <c r="AB1035" s="7">
        <f t="shared" si="219"/>
        <v>0</v>
      </c>
    </row>
    <row r="1036" spans="2:28" ht="15" thickTop="1" thickBot="1">
      <c r="B1036" s="31">
        <v>7000</v>
      </c>
      <c r="C1036" s="32" t="s">
        <v>9475</v>
      </c>
      <c r="D1036" s="33">
        <v>54700</v>
      </c>
      <c r="E1036" s="34" t="s">
        <v>1210</v>
      </c>
      <c r="F1036" s="22" t="str">
        <f t="shared" si="208"/>
        <v>ח לוד</v>
      </c>
      <c r="G1036" s="35" t="s">
        <v>9633</v>
      </c>
      <c r="H1036" s="36"/>
      <c r="I1036" s="25" t="str">
        <f t="shared" si="209"/>
        <v xml:space="preserve">לוד </v>
      </c>
      <c r="J1036" s="37">
        <v>26827</v>
      </c>
      <c r="K1036" s="38">
        <v>26827</v>
      </c>
      <c r="L1036" s="39">
        <v>1.5581317329556045E-2</v>
      </c>
      <c r="M1036" s="40">
        <v>418</v>
      </c>
      <c r="N1036" s="41">
        <v>1.5581317329556045E-2</v>
      </c>
      <c r="O1036" s="42">
        <v>418</v>
      </c>
      <c r="P1036" s="7">
        <f>VLOOKUP(C1036,'ריכוז נתונים'!$B$3:$C$189,2)</f>
        <v>19</v>
      </c>
      <c r="Q1036" s="47" t="b">
        <f t="shared" si="210"/>
        <v>0</v>
      </c>
      <c r="R1036" s="7">
        <f t="shared" si="211"/>
        <v>0</v>
      </c>
      <c r="S1036" s="47">
        <f t="shared" si="212"/>
        <v>1412</v>
      </c>
      <c r="T1036" s="7">
        <f t="shared" si="213"/>
        <v>16.899999999999999</v>
      </c>
      <c r="U1036" s="7" t="str">
        <f t="shared" si="214"/>
        <v>Gap</v>
      </c>
      <c r="V1036" s="7">
        <f>IF(ISERROR(IF(INDEX(rosh!$O$4:$P$710,MATCH(I1036,rosh!$O$4:$O$710,0),2)="Mayor",1,)),0,IF(INDEX(rosh!$O$4:$P$710,MATCH(I1036,rosh!$O$4:$O$710,0),2)="Mayor",1,))</f>
        <v>0</v>
      </c>
      <c r="W1036" s="7" t="str">
        <f t="shared" si="215"/>
        <v>FALSE לוד</v>
      </c>
      <c r="X1036" s="84">
        <f t="shared" si="220"/>
        <v>3047</v>
      </c>
      <c r="Y1036" s="7">
        <f t="shared" si="216"/>
        <v>0</v>
      </c>
      <c r="Z1036" s="7">
        <f t="shared" si="217"/>
        <v>17</v>
      </c>
      <c r="AA1036" s="7" t="str">
        <f t="shared" si="218"/>
        <v>Gap</v>
      </c>
      <c r="AB1036" s="7">
        <f t="shared" si="219"/>
        <v>0</v>
      </c>
    </row>
    <row r="1037" spans="2:28" ht="15" thickTop="1" thickBot="1">
      <c r="B1037" s="31">
        <v>7000</v>
      </c>
      <c r="C1037" s="32" t="s">
        <v>9475</v>
      </c>
      <c r="D1037" s="33">
        <v>54700</v>
      </c>
      <c r="E1037" s="34" t="s">
        <v>364</v>
      </c>
      <c r="F1037" s="22" t="str">
        <f t="shared" si="208"/>
        <v>ף לוד</v>
      </c>
      <c r="G1037" s="35" t="s">
        <v>9509</v>
      </c>
      <c r="H1037" s="36"/>
      <c r="I1037" s="25" t="str">
        <f t="shared" si="209"/>
        <v xml:space="preserve">לוד </v>
      </c>
      <c r="J1037" s="37">
        <v>26827</v>
      </c>
      <c r="K1037" s="38">
        <v>26827</v>
      </c>
      <c r="L1037" s="39">
        <v>1.2077384724344876E-2</v>
      </c>
      <c r="M1037" s="40">
        <v>324</v>
      </c>
      <c r="N1037" s="41">
        <v>1.2077384724344876E-2</v>
      </c>
      <c r="O1037" s="42">
        <v>324</v>
      </c>
      <c r="P1037" s="7">
        <f>VLOOKUP(C1037,'ריכוז נתונים'!$B$3:$C$189,2)</f>
        <v>19</v>
      </c>
      <c r="Q1037" s="47" t="b">
        <f t="shared" si="210"/>
        <v>0</v>
      </c>
      <c r="R1037" s="7">
        <f t="shared" si="211"/>
        <v>0</v>
      </c>
      <c r="S1037" s="47">
        <f t="shared" si="212"/>
        <v>1412</v>
      </c>
      <c r="T1037" s="7">
        <f t="shared" si="213"/>
        <v>16.899999999999999</v>
      </c>
      <c r="U1037" s="7" t="str">
        <f t="shared" si="214"/>
        <v>Gap</v>
      </c>
      <c r="V1037" s="7">
        <f>IF(ISERROR(IF(INDEX(rosh!$O$4:$P$710,MATCH(I1037,rosh!$O$4:$O$710,0),2)="Mayor",1,)),0,IF(INDEX(rosh!$O$4:$P$710,MATCH(I1037,rosh!$O$4:$O$710,0),2)="Mayor",1,))</f>
        <v>0</v>
      </c>
      <c r="W1037" s="7" t="str">
        <f t="shared" si="215"/>
        <v>FALSE לוד</v>
      </c>
      <c r="X1037" s="84">
        <f t="shared" si="220"/>
        <v>3047</v>
      </c>
      <c r="Y1037" s="7">
        <f t="shared" si="216"/>
        <v>0</v>
      </c>
      <c r="Z1037" s="7">
        <f t="shared" si="217"/>
        <v>17</v>
      </c>
      <c r="AA1037" s="7" t="str">
        <f t="shared" si="218"/>
        <v>Gap</v>
      </c>
      <c r="AB1037" s="7">
        <f t="shared" si="219"/>
        <v>0</v>
      </c>
    </row>
    <row r="1038" spans="2:28" ht="15" thickTop="1" thickBot="1">
      <c r="B1038" s="31">
        <v>7000</v>
      </c>
      <c r="C1038" s="32" t="s">
        <v>9475</v>
      </c>
      <c r="D1038" s="33">
        <v>54700</v>
      </c>
      <c r="E1038" s="34" t="s">
        <v>9601</v>
      </c>
      <c r="F1038" s="22" t="str">
        <f t="shared" si="208"/>
        <v>יט לוד</v>
      </c>
      <c r="G1038" s="35" t="s">
        <v>9600</v>
      </c>
      <c r="H1038" s="36"/>
      <c r="I1038" s="25" t="str">
        <f t="shared" si="209"/>
        <v xml:space="preserve">לוד </v>
      </c>
      <c r="J1038" s="37">
        <v>26827</v>
      </c>
      <c r="K1038" s="38">
        <v>26827</v>
      </c>
      <c r="L1038" s="39">
        <v>9.468073209825921E-3</v>
      </c>
      <c r="M1038" s="40">
        <v>254</v>
      </c>
      <c r="N1038" s="41">
        <v>9.468073209825921E-3</v>
      </c>
      <c r="O1038" s="42">
        <v>253.99999999999997</v>
      </c>
      <c r="P1038" s="7">
        <f>VLOOKUP(C1038,'ריכוז נתונים'!$B$3:$C$189,2)</f>
        <v>19</v>
      </c>
      <c r="Q1038" s="47" t="b">
        <f t="shared" si="210"/>
        <v>0</v>
      </c>
      <c r="R1038" s="7">
        <f t="shared" si="211"/>
        <v>0</v>
      </c>
      <c r="S1038" s="47">
        <f t="shared" si="212"/>
        <v>1412</v>
      </c>
      <c r="T1038" s="7">
        <f t="shared" si="213"/>
        <v>16.899999999999999</v>
      </c>
      <c r="U1038" s="7" t="str">
        <f t="shared" si="214"/>
        <v>Gap</v>
      </c>
      <c r="V1038" s="7">
        <f>IF(ISERROR(IF(INDEX(rosh!$O$4:$P$710,MATCH(I1038,rosh!$O$4:$O$710,0),2)="Mayor",1,)),0,IF(INDEX(rosh!$O$4:$P$710,MATCH(I1038,rosh!$O$4:$O$710,0),2)="Mayor",1,))</f>
        <v>0</v>
      </c>
      <c r="W1038" s="7" t="str">
        <f t="shared" si="215"/>
        <v>FALSE לוד</v>
      </c>
      <c r="X1038" s="84">
        <f t="shared" si="220"/>
        <v>3047</v>
      </c>
      <c r="Y1038" s="7">
        <f t="shared" si="216"/>
        <v>0</v>
      </c>
      <c r="Z1038" s="7">
        <f t="shared" si="217"/>
        <v>17</v>
      </c>
      <c r="AA1038" s="7" t="str">
        <f t="shared" si="218"/>
        <v>Gap</v>
      </c>
      <c r="AB1038" s="7">
        <f t="shared" si="219"/>
        <v>0</v>
      </c>
    </row>
    <row r="1039" spans="2:28" ht="15" thickTop="1" thickBot="1">
      <c r="B1039" s="31">
        <v>1060</v>
      </c>
      <c r="C1039" s="32" t="s">
        <v>9437</v>
      </c>
      <c r="D1039" s="33">
        <v>6011</v>
      </c>
      <c r="E1039" s="34" t="s">
        <v>2072</v>
      </c>
      <c r="F1039" s="22" t="str">
        <f t="shared" si="208"/>
        <v>מ לקיה</v>
      </c>
      <c r="G1039" s="35" t="s">
        <v>69</v>
      </c>
      <c r="H1039" s="36" t="s">
        <v>9460</v>
      </c>
      <c r="I1039" s="25" t="str">
        <f t="shared" si="209"/>
        <v>לקיה אלאסד אחמד</v>
      </c>
      <c r="J1039" s="37">
        <v>4485</v>
      </c>
      <c r="K1039" s="38">
        <v>4485</v>
      </c>
      <c r="L1039" s="39">
        <v>0.32040133779264213</v>
      </c>
      <c r="M1039" s="40">
        <v>1437</v>
      </c>
      <c r="N1039" s="41">
        <v>0.32040133779264213</v>
      </c>
      <c r="O1039" s="42">
        <v>1437</v>
      </c>
      <c r="P1039" s="7">
        <f>VLOOKUP(C1039,'ריכוז נתונים'!$B$3:$C$189,2)</f>
        <v>11</v>
      </c>
      <c r="Q1039" s="47" t="b">
        <f t="shared" si="210"/>
        <v>1</v>
      </c>
      <c r="R1039" s="7">
        <f t="shared" si="211"/>
        <v>3.5</v>
      </c>
      <c r="S1039" s="47">
        <f t="shared" si="212"/>
        <v>408</v>
      </c>
      <c r="T1039" s="7">
        <f t="shared" si="213"/>
        <v>9.6999999999999993</v>
      </c>
      <c r="U1039" s="7" t="str">
        <f t="shared" si="214"/>
        <v>Gap</v>
      </c>
      <c r="V1039" s="7">
        <f>IF(ISERROR(IF(INDEX(rosh!$O$4:$P$710,MATCH(I1039,rosh!$O$4:$O$710,0),2)="Mayor",1,)),0,IF(INDEX(rosh!$O$4:$P$710,MATCH(I1039,rosh!$O$4:$O$710,0),2)="Mayor",1,))</f>
        <v>0</v>
      </c>
      <c r="W1039" s="7" t="str">
        <f t="shared" si="215"/>
        <v>TRUE לקיה</v>
      </c>
      <c r="X1039" s="84">
        <f t="shared" si="220"/>
        <v>3960</v>
      </c>
      <c r="Y1039" s="7">
        <f t="shared" si="216"/>
        <v>4</v>
      </c>
      <c r="Z1039" s="7">
        <f t="shared" si="217"/>
        <v>11</v>
      </c>
      <c r="AA1039" s="7" t="str">
        <f t="shared" si="218"/>
        <v/>
      </c>
      <c r="AB1039" s="7">
        <f t="shared" si="219"/>
        <v>4</v>
      </c>
    </row>
    <row r="1040" spans="2:28" ht="15" thickTop="1" thickBot="1">
      <c r="B1040" s="31">
        <v>1060</v>
      </c>
      <c r="C1040" s="32" t="s">
        <v>9437</v>
      </c>
      <c r="D1040" s="33">
        <v>6011</v>
      </c>
      <c r="E1040" s="34" t="s">
        <v>6913</v>
      </c>
      <c r="F1040" s="22" t="str">
        <f t="shared" si="208"/>
        <v>נת לקיה</v>
      </c>
      <c r="G1040" s="35" t="s">
        <v>9443</v>
      </c>
      <c r="H1040" s="36" t="s">
        <v>9449</v>
      </c>
      <c r="I1040" s="25" t="str">
        <f t="shared" si="209"/>
        <v>לקיה אבו עאיש סאלם</v>
      </c>
      <c r="J1040" s="37">
        <v>4485</v>
      </c>
      <c r="K1040" s="38">
        <v>4485</v>
      </c>
      <c r="L1040" s="39">
        <v>0.31928651059085844</v>
      </c>
      <c r="M1040" s="40">
        <v>1432</v>
      </c>
      <c r="N1040" s="41">
        <v>0.31928651059085844</v>
      </c>
      <c r="O1040" s="42">
        <v>1432</v>
      </c>
      <c r="P1040" s="7">
        <f>VLOOKUP(C1040,'ריכוז נתונים'!$B$3:$C$189,2)</f>
        <v>11</v>
      </c>
      <c r="Q1040" s="47" t="b">
        <f t="shared" si="210"/>
        <v>1</v>
      </c>
      <c r="R1040" s="7">
        <f t="shared" si="211"/>
        <v>3.5</v>
      </c>
      <c r="S1040" s="47">
        <f t="shared" si="212"/>
        <v>408</v>
      </c>
      <c r="T1040" s="7">
        <f t="shared" si="213"/>
        <v>9.6999999999999993</v>
      </c>
      <c r="U1040" s="7" t="str">
        <f t="shared" si="214"/>
        <v>Gap</v>
      </c>
      <c r="V1040" s="7">
        <f>IF(ISERROR(IF(INDEX(rosh!$O$4:$P$710,MATCH(I1040,rosh!$O$4:$O$710,0),2)="Mayor",1,)),0,IF(INDEX(rosh!$O$4:$P$710,MATCH(I1040,rosh!$O$4:$O$710,0),2)="Mayor",1,))</f>
        <v>0</v>
      </c>
      <c r="W1040" s="7" t="str">
        <f t="shared" si="215"/>
        <v>TRUE לקיה</v>
      </c>
      <c r="X1040" s="84">
        <f t="shared" si="220"/>
        <v>3960</v>
      </c>
      <c r="Y1040" s="7">
        <f t="shared" si="216"/>
        <v>4</v>
      </c>
      <c r="Z1040" s="7">
        <f t="shared" si="217"/>
        <v>11</v>
      </c>
      <c r="AA1040" s="7" t="str">
        <f t="shared" si="218"/>
        <v/>
      </c>
      <c r="AB1040" s="7">
        <f t="shared" si="219"/>
        <v>4</v>
      </c>
    </row>
    <row r="1041" spans="2:28" ht="15" thickTop="1" thickBot="1">
      <c r="B1041" s="31">
        <v>1060</v>
      </c>
      <c r="C1041" s="32" t="s">
        <v>9437</v>
      </c>
      <c r="D1041" s="33">
        <v>6011</v>
      </c>
      <c r="E1041" s="34" t="s">
        <v>87</v>
      </c>
      <c r="F1041" s="22" t="str">
        <f t="shared" si="208"/>
        <v>נ לקיה</v>
      </c>
      <c r="G1041" s="35" t="s">
        <v>9451</v>
      </c>
      <c r="H1041" s="36"/>
      <c r="I1041" s="25" t="str">
        <f t="shared" si="209"/>
        <v xml:space="preserve">לקיה </v>
      </c>
      <c r="J1041" s="37">
        <v>4485</v>
      </c>
      <c r="K1041" s="38">
        <v>4485</v>
      </c>
      <c r="L1041" s="39">
        <v>0.15027870680044594</v>
      </c>
      <c r="M1041" s="40">
        <v>674</v>
      </c>
      <c r="N1041" s="41">
        <v>0.15027870680044594</v>
      </c>
      <c r="O1041" s="42">
        <v>674.00000000000011</v>
      </c>
      <c r="P1041" s="7">
        <f>VLOOKUP(C1041,'ריכוז נתונים'!$B$3:$C$189,2)</f>
        <v>11</v>
      </c>
      <c r="Q1041" s="47" t="b">
        <f t="shared" si="210"/>
        <v>1</v>
      </c>
      <c r="R1041" s="7">
        <f t="shared" si="211"/>
        <v>1.7</v>
      </c>
      <c r="S1041" s="47">
        <f t="shared" si="212"/>
        <v>408</v>
      </c>
      <c r="T1041" s="7">
        <f t="shared" si="213"/>
        <v>9.6999999999999993</v>
      </c>
      <c r="U1041" s="7" t="str">
        <f t="shared" si="214"/>
        <v>Gap</v>
      </c>
      <c r="V1041" s="7">
        <f>IF(ISERROR(IF(INDEX(rosh!$O$4:$P$710,MATCH(I1041,rosh!$O$4:$O$710,0),2)="Mayor",1,)),0,IF(INDEX(rosh!$O$4:$P$710,MATCH(I1041,rosh!$O$4:$O$710,0),2)="Mayor",1,))</f>
        <v>0</v>
      </c>
      <c r="W1041" s="7" t="str">
        <f t="shared" si="215"/>
        <v>TRUE לקיה</v>
      </c>
      <c r="X1041" s="84">
        <f t="shared" si="220"/>
        <v>3960</v>
      </c>
      <c r="Y1041" s="7">
        <f t="shared" si="216"/>
        <v>2</v>
      </c>
      <c r="Z1041" s="7">
        <f t="shared" si="217"/>
        <v>11</v>
      </c>
      <c r="AA1041" s="7" t="str">
        <f t="shared" si="218"/>
        <v/>
      </c>
      <c r="AB1041" s="7">
        <f t="shared" si="219"/>
        <v>2</v>
      </c>
    </row>
    <row r="1042" spans="2:28" ht="15" thickTop="1" thickBot="1">
      <c r="B1042" s="31">
        <v>1060</v>
      </c>
      <c r="C1042" s="32" t="s">
        <v>9437</v>
      </c>
      <c r="D1042" s="33">
        <v>6011</v>
      </c>
      <c r="E1042" s="34" t="s">
        <v>70</v>
      </c>
      <c r="F1042" s="22" t="str">
        <f t="shared" si="208"/>
        <v>א לקיה</v>
      </c>
      <c r="G1042" s="35" t="s">
        <v>9468</v>
      </c>
      <c r="H1042" s="36" t="s">
        <v>9473</v>
      </c>
      <c r="I1042" s="25" t="str">
        <f t="shared" si="209"/>
        <v>לקיה אלסאנא חאלד</v>
      </c>
      <c r="J1042" s="37">
        <v>4485</v>
      </c>
      <c r="K1042" s="38">
        <v>4485</v>
      </c>
      <c r="L1042" s="39">
        <v>9.2976588628762541E-2</v>
      </c>
      <c r="M1042" s="40">
        <v>417</v>
      </c>
      <c r="N1042" s="41">
        <v>9.2976588628762541E-2</v>
      </c>
      <c r="O1042" s="42">
        <v>417</v>
      </c>
      <c r="P1042" s="7">
        <f>VLOOKUP(C1042,'ריכוז נתונים'!$B$3:$C$189,2)</f>
        <v>11</v>
      </c>
      <c r="Q1042" s="47" t="b">
        <f t="shared" si="210"/>
        <v>1</v>
      </c>
      <c r="R1042" s="7">
        <f t="shared" si="211"/>
        <v>1</v>
      </c>
      <c r="S1042" s="47">
        <f t="shared" si="212"/>
        <v>408</v>
      </c>
      <c r="T1042" s="7">
        <f t="shared" si="213"/>
        <v>9.6999999999999993</v>
      </c>
      <c r="U1042" s="7" t="str">
        <f t="shared" si="214"/>
        <v>Gap</v>
      </c>
      <c r="V1042" s="7">
        <f>IF(ISERROR(IF(INDEX(rosh!$O$4:$P$710,MATCH(I1042,rosh!$O$4:$O$710,0),2)="Mayor",1,)),0,IF(INDEX(rosh!$O$4:$P$710,MATCH(I1042,rosh!$O$4:$O$710,0),2)="Mayor",1,))</f>
        <v>0</v>
      </c>
      <c r="W1042" s="7" t="str">
        <f t="shared" si="215"/>
        <v>TRUE לקיה</v>
      </c>
      <c r="X1042" s="84">
        <f t="shared" si="220"/>
        <v>3960</v>
      </c>
      <c r="Y1042" s="7">
        <f t="shared" si="216"/>
        <v>1</v>
      </c>
      <c r="Z1042" s="7">
        <f t="shared" si="217"/>
        <v>11</v>
      </c>
      <c r="AA1042" s="7" t="str">
        <f t="shared" si="218"/>
        <v/>
      </c>
      <c r="AB1042" s="7">
        <f t="shared" si="219"/>
        <v>1</v>
      </c>
    </row>
    <row r="1043" spans="2:28" ht="15" thickTop="1" thickBot="1">
      <c r="B1043" s="31">
        <v>1060</v>
      </c>
      <c r="C1043" s="32" t="s">
        <v>9437</v>
      </c>
      <c r="D1043" s="33">
        <v>6011</v>
      </c>
      <c r="E1043" s="34" t="s">
        <v>4611</v>
      </c>
      <c r="F1043" s="22" t="str">
        <f t="shared" si="208"/>
        <v>יס לקיה</v>
      </c>
      <c r="G1043" s="35" t="s">
        <v>9462</v>
      </c>
      <c r="H1043" s="36" t="s">
        <v>9466</v>
      </c>
      <c r="I1043" s="25" t="str">
        <f t="shared" si="209"/>
        <v>לקיה אלסאנע מרעי</v>
      </c>
      <c r="J1043" s="37">
        <v>4485</v>
      </c>
      <c r="K1043" s="38">
        <v>4485</v>
      </c>
      <c r="L1043" s="39">
        <v>6.2876254180602012E-2</v>
      </c>
      <c r="M1043" s="40">
        <v>282</v>
      </c>
      <c r="N1043" s="41">
        <v>6.2876254180602012E-2</v>
      </c>
      <c r="O1043" s="42">
        <v>282</v>
      </c>
      <c r="P1043" s="7">
        <f>VLOOKUP(C1043,'ריכוז נתונים'!$B$3:$C$189,2)</f>
        <v>11</v>
      </c>
      <c r="Q1043" s="47" t="b">
        <f t="shared" si="210"/>
        <v>0</v>
      </c>
      <c r="R1043" s="7">
        <f t="shared" si="211"/>
        <v>0</v>
      </c>
      <c r="S1043" s="47">
        <f t="shared" si="212"/>
        <v>408</v>
      </c>
      <c r="T1043" s="7">
        <f t="shared" si="213"/>
        <v>9.6999999999999993</v>
      </c>
      <c r="U1043" s="7" t="str">
        <f t="shared" si="214"/>
        <v>Gap</v>
      </c>
      <c r="V1043" s="7">
        <f>IF(ISERROR(IF(INDEX(rosh!$O$4:$P$710,MATCH(I1043,rosh!$O$4:$O$710,0),2)="Mayor",1,)),0,IF(INDEX(rosh!$O$4:$P$710,MATCH(I1043,rosh!$O$4:$O$710,0),2)="Mayor",1,))</f>
        <v>0</v>
      </c>
      <c r="W1043" s="7" t="str">
        <f t="shared" si="215"/>
        <v>FALSE לקיה</v>
      </c>
      <c r="X1043" s="84">
        <f t="shared" si="220"/>
        <v>525</v>
      </c>
      <c r="Y1043" s="7">
        <f t="shared" si="216"/>
        <v>0</v>
      </c>
      <c r="Z1043" s="7">
        <f t="shared" si="217"/>
        <v>11</v>
      </c>
      <c r="AA1043" s="7" t="str">
        <f t="shared" si="218"/>
        <v/>
      </c>
      <c r="AB1043" s="7">
        <f t="shared" si="219"/>
        <v>0</v>
      </c>
    </row>
    <row r="1044" spans="2:28" ht="15" thickTop="1" thickBot="1">
      <c r="B1044" s="31">
        <v>1060</v>
      </c>
      <c r="C1044" s="32" t="s">
        <v>9437</v>
      </c>
      <c r="D1044" s="33">
        <v>6011</v>
      </c>
      <c r="E1044" s="34" t="s">
        <v>1059</v>
      </c>
      <c r="F1044" s="22" t="str">
        <f t="shared" si="208"/>
        <v>ע לקיה</v>
      </c>
      <c r="G1044" s="35" t="s">
        <v>4598</v>
      </c>
      <c r="H1044" s="36" t="s">
        <v>9441</v>
      </c>
      <c r="I1044" s="25" t="str">
        <f t="shared" si="209"/>
        <v>לקיה אלאסד טאלב</v>
      </c>
      <c r="J1044" s="37">
        <v>4485</v>
      </c>
      <c r="K1044" s="38">
        <v>4485</v>
      </c>
      <c r="L1044" s="39">
        <v>5.4180602006688963E-2</v>
      </c>
      <c r="M1044" s="40">
        <v>243</v>
      </c>
      <c r="N1044" s="41">
        <v>5.4180602006688963E-2</v>
      </c>
      <c r="O1044" s="42">
        <v>243</v>
      </c>
      <c r="P1044" s="7">
        <f>VLOOKUP(C1044,'ריכוז נתונים'!$B$3:$C$189,2)</f>
        <v>11</v>
      </c>
      <c r="Q1044" s="47" t="b">
        <f t="shared" si="210"/>
        <v>0</v>
      </c>
      <c r="R1044" s="7">
        <f t="shared" si="211"/>
        <v>0</v>
      </c>
      <c r="S1044" s="47">
        <f t="shared" si="212"/>
        <v>408</v>
      </c>
      <c r="T1044" s="7">
        <f t="shared" si="213"/>
        <v>9.6999999999999993</v>
      </c>
      <c r="U1044" s="7" t="str">
        <f t="shared" si="214"/>
        <v>Gap</v>
      </c>
      <c r="V1044" s="7">
        <f>IF(ISERROR(IF(INDEX(rosh!$O$4:$P$710,MATCH(I1044,rosh!$O$4:$O$710,0),2)="Mayor",1,)),0,IF(INDEX(rosh!$O$4:$P$710,MATCH(I1044,rosh!$O$4:$O$710,0),2)="Mayor",1,))</f>
        <v>0</v>
      </c>
      <c r="W1044" s="7" t="str">
        <f t="shared" si="215"/>
        <v>FALSE לקיה</v>
      </c>
      <c r="X1044" s="84">
        <f t="shared" si="220"/>
        <v>525</v>
      </c>
      <c r="Y1044" s="7">
        <f t="shared" si="216"/>
        <v>0</v>
      </c>
      <c r="Z1044" s="7">
        <f t="shared" si="217"/>
        <v>11</v>
      </c>
      <c r="AA1044" s="7" t="str">
        <f t="shared" si="218"/>
        <v/>
      </c>
      <c r="AB1044" s="7">
        <f t="shared" si="219"/>
        <v>0</v>
      </c>
    </row>
    <row r="1045" spans="2:28" ht="15" thickTop="1" thickBot="1">
      <c r="B1045" s="31">
        <v>1015</v>
      </c>
      <c r="C1045" s="32" t="s">
        <v>9329</v>
      </c>
      <c r="D1045" s="33">
        <v>19758</v>
      </c>
      <c r="E1045" s="34" t="s">
        <v>553</v>
      </c>
      <c r="F1045" s="22" t="str">
        <f t="shared" si="208"/>
        <v>חי מבשרת ציון</v>
      </c>
      <c r="G1045" s="35" t="s">
        <v>9422</v>
      </c>
      <c r="H1045" s="36" t="s">
        <v>9434</v>
      </c>
      <c r="I1045" s="25" t="str">
        <f t="shared" si="209"/>
        <v>מבשרת ציון שמעון יורם</v>
      </c>
      <c r="J1045" s="37">
        <v>10024</v>
      </c>
      <c r="K1045" s="38">
        <v>10024</v>
      </c>
      <c r="L1045" s="39">
        <v>0.18046687948922585</v>
      </c>
      <c r="M1045" s="40">
        <v>1809</v>
      </c>
      <c r="N1045" s="41">
        <v>0.18046687948922585</v>
      </c>
      <c r="O1045" s="42">
        <v>1809</v>
      </c>
      <c r="P1045" s="7">
        <f>VLOOKUP(C1045,'ריכוז נתונים'!$B$3:$C$189,2)</f>
        <v>15</v>
      </c>
      <c r="Q1045" s="47" t="b">
        <f t="shared" si="210"/>
        <v>1</v>
      </c>
      <c r="R1045" s="7">
        <f t="shared" si="211"/>
        <v>2.7</v>
      </c>
      <c r="S1045" s="47">
        <f t="shared" si="212"/>
        <v>668</v>
      </c>
      <c r="T1045" s="7">
        <f t="shared" si="213"/>
        <v>14.700000000000001</v>
      </c>
      <c r="U1045" s="7" t="str">
        <f t="shared" si="214"/>
        <v>Gap</v>
      </c>
      <c r="V1045" s="7">
        <f>IF(ISERROR(IF(INDEX(rosh!$O$4:$P$710,MATCH(I1045,rosh!$O$4:$O$710,0),2)="Mayor",1,)),0,IF(INDEX(rosh!$O$4:$P$710,MATCH(I1045,rosh!$O$4:$O$710,0),2)="Mayor",1,))</f>
        <v>0</v>
      </c>
      <c r="W1045" s="7" t="str">
        <f t="shared" si="215"/>
        <v>TRUE מבשרת ציון</v>
      </c>
      <c r="X1045" s="84">
        <f t="shared" si="220"/>
        <v>9766</v>
      </c>
      <c r="Y1045" s="7">
        <f t="shared" si="216"/>
        <v>3</v>
      </c>
      <c r="Z1045" s="7">
        <f t="shared" si="217"/>
        <v>16</v>
      </c>
      <c r="AA1045" s="7" t="str">
        <f t="shared" si="218"/>
        <v>Gap</v>
      </c>
      <c r="AB1045" s="7">
        <f t="shared" si="219"/>
        <v>3</v>
      </c>
    </row>
    <row r="1046" spans="2:28" ht="15" thickTop="1" thickBot="1">
      <c r="B1046" s="31">
        <v>1015</v>
      </c>
      <c r="C1046" s="32" t="s">
        <v>9329</v>
      </c>
      <c r="D1046" s="33">
        <v>19758</v>
      </c>
      <c r="E1046" s="34" t="s">
        <v>9238</v>
      </c>
      <c r="F1046" s="22" t="str">
        <f t="shared" si="208"/>
        <v>רמ מבשרת ציון</v>
      </c>
      <c r="G1046" s="35" t="s">
        <v>9328</v>
      </c>
      <c r="H1046" s="36" t="s">
        <v>9340</v>
      </c>
      <c r="I1046" s="25" t="str">
        <f t="shared" si="209"/>
        <v>מבשרת ציון כהן בועז</v>
      </c>
      <c r="J1046" s="37">
        <v>10024</v>
      </c>
      <c r="K1046" s="38">
        <v>10024</v>
      </c>
      <c r="L1046" s="39">
        <v>0.17547885075818037</v>
      </c>
      <c r="M1046" s="40">
        <v>1759</v>
      </c>
      <c r="N1046" s="41">
        <v>0.17547885075818037</v>
      </c>
      <c r="O1046" s="42">
        <v>1759</v>
      </c>
      <c r="P1046" s="7">
        <f>VLOOKUP(C1046,'ריכוז נתונים'!$B$3:$C$189,2)</f>
        <v>15</v>
      </c>
      <c r="Q1046" s="47" t="b">
        <f t="shared" si="210"/>
        <v>1</v>
      </c>
      <c r="R1046" s="7">
        <f t="shared" si="211"/>
        <v>2.6</v>
      </c>
      <c r="S1046" s="47">
        <f t="shared" si="212"/>
        <v>668</v>
      </c>
      <c r="T1046" s="7">
        <f t="shared" si="213"/>
        <v>14.700000000000001</v>
      </c>
      <c r="U1046" s="7" t="str">
        <f t="shared" si="214"/>
        <v>Gap</v>
      </c>
      <c r="V1046" s="7">
        <f>IF(ISERROR(IF(INDEX(rosh!$O$4:$P$710,MATCH(I1046,rosh!$O$4:$O$710,0),2)="Mayor",1,)),0,IF(INDEX(rosh!$O$4:$P$710,MATCH(I1046,rosh!$O$4:$O$710,0),2)="Mayor",1,))</f>
        <v>0</v>
      </c>
      <c r="W1046" s="7" t="str">
        <f t="shared" si="215"/>
        <v>TRUE מבשרת ציון</v>
      </c>
      <c r="X1046" s="84">
        <f t="shared" si="220"/>
        <v>9766</v>
      </c>
      <c r="Y1046" s="7">
        <f t="shared" si="216"/>
        <v>3</v>
      </c>
      <c r="Z1046" s="7">
        <f t="shared" si="217"/>
        <v>16</v>
      </c>
      <c r="AA1046" s="7" t="str">
        <f t="shared" si="218"/>
        <v>Gap</v>
      </c>
      <c r="AB1046" s="7">
        <f t="shared" si="219"/>
        <v>3</v>
      </c>
    </row>
    <row r="1047" spans="2:28" ht="15" thickTop="1" thickBot="1">
      <c r="B1047" s="31">
        <v>1015</v>
      </c>
      <c r="C1047" s="32" t="s">
        <v>9329</v>
      </c>
      <c r="D1047" s="33">
        <v>19758</v>
      </c>
      <c r="E1047" s="34" t="s">
        <v>9387</v>
      </c>
      <c r="F1047" s="22" t="str">
        <f t="shared" si="208"/>
        <v>סד מבשרת ציון</v>
      </c>
      <c r="G1047" s="35" t="s">
        <v>9386</v>
      </c>
      <c r="H1047" s="36"/>
      <c r="I1047" s="25" t="str">
        <f t="shared" si="209"/>
        <v xml:space="preserve">מבשרת ציון </v>
      </c>
      <c r="J1047" s="37">
        <v>10024</v>
      </c>
      <c r="K1047" s="38">
        <v>10024</v>
      </c>
      <c r="L1047" s="39">
        <v>0.17208699122106944</v>
      </c>
      <c r="M1047" s="40">
        <v>1725</v>
      </c>
      <c r="N1047" s="41">
        <v>0.17208699122106944</v>
      </c>
      <c r="O1047" s="42">
        <v>1725</v>
      </c>
      <c r="P1047" s="7">
        <f>VLOOKUP(C1047,'ריכוז נתונים'!$B$3:$C$189,2)</f>
        <v>15</v>
      </c>
      <c r="Q1047" s="47" t="b">
        <f t="shared" si="210"/>
        <v>1</v>
      </c>
      <c r="R1047" s="7">
        <f t="shared" si="211"/>
        <v>2.6</v>
      </c>
      <c r="S1047" s="47">
        <f t="shared" si="212"/>
        <v>668</v>
      </c>
      <c r="T1047" s="7">
        <f t="shared" si="213"/>
        <v>14.700000000000001</v>
      </c>
      <c r="U1047" s="7" t="str">
        <f t="shared" si="214"/>
        <v>Gap</v>
      </c>
      <c r="V1047" s="7">
        <f>IF(ISERROR(IF(INDEX(rosh!$O$4:$P$710,MATCH(I1047,rosh!$O$4:$O$710,0),2)="Mayor",1,)),0,IF(INDEX(rosh!$O$4:$P$710,MATCH(I1047,rosh!$O$4:$O$710,0),2)="Mayor",1,))</f>
        <v>0</v>
      </c>
      <c r="W1047" s="7" t="str">
        <f t="shared" si="215"/>
        <v>TRUE מבשרת ציון</v>
      </c>
      <c r="X1047" s="84">
        <f t="shared" si="220"/>
        <v>9766</v>
      </c>
      <c r="Y1047" s="7">
        <f t="shared" si="216"/>
        <v>3</v>
      </c>
      <c r="Z1047" s="7">
        <f t="shared" si="217"/>
        <v>16</v>
      </c>
      <c r="AA1047" s="7" t="str">
        <f t="shared" si="218"/>
        <v>Gap</v>
      </c>
      <c r="AB1047" s="7">
        <f t="shared" si="219"/>
        <v>3</v>
      </c>
    </row>
    <row r="1048" spans="2:28" ht="15" thickTop="1" thickBot="1">
      <c r="B1048" s="31">
        <v>1015</v>
      </c>
      <c r="C1048" s="32" t="s">
        <v>9329</v>
      </c>
      <c r="D1048" s="33">
        <v>19758</v>
      </c>
      <c r="E1048" s="34" t="s">
        <v>9343</v>
      </c>
      <c r="F1048" s="22" t="str">
        <f t="shared" si="208"/>
        <v>צם מבשרת ציון</v>
      </c>
      <c r="G1048" s="35" t="s">
        <v>9342</v>
      </c>
      <c r="H1048" s="36"/>
      <c r="I1048" s="25" t="str">
        <f t="shared" si="209"/>
        <v xml:space="preserve">מבשרת ציון </v>
      </c>
      <c r="J1048" s="37">
        <v>10024</v>
      </c>
      <c r="K1048" s="38">
        <v>10024</v>
      </c>
      <c r="L1048" s="39">
        <v>0.14365522745411013</v>
      </c>
      <c r="M1048" s="40">
        <v>1440</v>
      </c>
      <c r="N1048" s="41">
        <v>0.14365522745411013</v>
      </c>
      <c r="O1048" s="42">
        <v>1440</v>
      </c>
      <c r="P1048" s="7">
        <f>VLOOKUP(C1048,'ריכוז נתונים'!$B$3:$C$189,2)</f>
        <v>15</v>
      </c>
      <c r="Q1048" s="47" t="b">
        <f t="shared" si="210"/>
        <v>1</v>
      </c>
      <c r="R1048" s="7">
        <f t="shared" si="211"/>
        <v>2.2000000000000002</v>
      </c>
      <c r="S1048" s="47">
        <f t="shared" si="212"/>
        <v>668</v>
      </c>
      <c r="T1048" s="7">
        <f t="shared" si="213"/>
        <v>14.700000000000001</v>
      </c>
      <c r="U1048" s="7" t="str">
        <f t="shared" si="214"/>
        <v>Gap</v>
      </c>
      <c r="V1048" s="7">
        <f>IF(ISERROR(IF(INDEX(rosh!$O$4:$P$710,MATCH(I1048,rosh!$O$4:$O$710,0),2)="Mayor",1,)),0,IF(INDEX(rosh!$O$4:$P$710,MATCH(I1048,rosh!$O$4:$O$710,0),2)="Mayor",1,))</f>
        <v>0</v>
      </c>
      <c r="W1048" s="7" t="str">
        <f t="shared" si="215"/>
        <v>TRUE מבשרת ציון</v>
      </c>
      <c r="X1048" s="84">
        <f t="shared" si="220"/>
        <v>9766</v>
      </c>
      <c r="Y1048" s="7">
        <f t="shared" si="216"/>
        <v>2</v>
      </c>
      <c r="Z1048" s="7">
        <f t="shared" si="217"/>
        <v>16</v>
      </c>
      <c r="AA1048" s="7" t="str">
        <f t="shared" si="218"/>
        <v>Gap</v>
      </c>
      <c r="AB1048" s="7">
        <f t="shared" si="219"/>
        <v>2</v>
      </c>
    </row>
    <row r="1049" spans="2:28" ht="15" thickTop="1" thickBot="1">
      <c r="B1049" s="31">
        <v>1015</v>
      </c>
      <c r="C1049" s="32" t="s">
        <v>9329</v>
      </c>
      <c r="D1049" s="33">
        <v>19758</v>
      </c>
      <c r="E1049" s="34" t="s">
        <v>5233</v>
      </c>
      <c r="F1049" s="22" t="str">
        <f t="shared" si="208"/>
        <v>עת מבשרת ציון</v>
      </c>
      <c r="G1049" s="35" t="s">
        <v>9374</v>
      </c>
      <c r="H1049" s="36" t="s">
        <v>9384</v>
      </c>
      <c r="I1049" s="25" t="str">
        <f t="shared" si="209"/>
        <v>מבשרת ציון תשתית דורון</v>
      </c>
      <c r="J1049" s="37">
        <v>10024</v>
      </c>
      <c r="K1049" s="38">
        <v>10024</v>
      </c>
      <c r="L1049" s="39">
        <v>9.9561053471667993E-2</v>
      </c>
      <c r="M1049" s="40">
        <v>998</v>
      </c>
      <c r="N1049" s="41">
        <v>9.9561053471667993E-2</v>
      </c>
      <c r="O1049" s="42">
        <v>998</v>
      </c>
      <c r="P1049" s="7">
        <f>VLOOKUP(C1049,'ריכוז נתונים'!$B$3:$C$189,2)</f>
        <v>15</v>
      </c>
      <c r="Q1049" s="47" t="b">
        <f t="shared" si="210"/>
        <v>1</v>
      </c>
      <c r="R1049" s="7">
        <f t="shared" si="211"/>
        <v>1.5</v>
      </c>
      <c r="S1049" s="47">
        <f t="shared" si="212"/>
        <v>668</v>
      </c>
      <c r="T1049" s="7">
        <f t="shared" si="213"/>
        <v>14.700000000000001</v>
      </c>
      <c r="U1049" s="7" t="str">
        <f t="shared" si="214"/>
        <v>Gap</v>
      </c>
      <c r="V1049" s="7">
        <f>IF(ISERROR(IF(INDEX(rosh!$O$4:$P$710,MATCH(I1049,rosh!$O$4:$O$710,0),2)="Mayor",1,)),0,IF(INDEX(rosh!$O$4:$P$710,MATCH(I1049,rosh!$O$4:$O$710,0),2)="Mayor",1,))</f>
        <v>0</v>
      </c>
      <c r="W1049" s="7" t="str">
        <f t="shared" si="215"/>
        <v>TRUE מבשרת ציון</v>
      </c>
      <c r="X1049" s="84">
        <f t="shared" si="220"/>
        <v>9766</v>
      </c>
      <c r="Y1049" s="7">
        <f t="shared" si="216"/>
        <v>2</v>
      </c>
      <c r="Z1049" s="7">
        <f t="shared" si="217"/>
        <v>16</v>
      </c>
      <c r="AA1049" s="7" t="str">
        <f t="shared" si="218"/>
        <v>Gap</v>
      </c>
      <c r="AB1049" s="7">
        <f t="shared" si="219"/>
        <v>2</v>
      </c>
    </row>
    <row r="1050" spans="2:28" ht="15" thickTop="1" thickBot="1">
      <c r="B1050" s="31">
        <v>1015</v>
      </c>
      <c r="C1050" s="32" t="s">
        <v>9329</v>
      </c>
      <c r="D1050" s="33">
        <v>19758</v>
      </c>
      <c r="E1050" s="34" t="s">
        <v>683</v>
      </c>
      <c r="F1050" s="22" t="str">
        <f t="shared" si="208"/>
        <v>פ מבשרת ציון</v>
      </c>
      <c r="G1050" s="35" t="s">
        <v>9357</v>
      </c>
      <c r="H1050" s="36" t="s">
        <v>9372</v>
      </c>
      <c r="I1050" s="25" t="str">
        <f t="shared" si="209"/>
        <v>מבשרת ציון חזיזה מרדכי</v>
      </c>
      <c r="J1050" s="37">
        <v>10024</v>
      </c>
      <c r="K1050" s="38">
        <v>10024</v>
      </c>
      <c r="L1050" s="39">
        <v>7.2825219473264161E-2</v>
      </c>
      <c r="M1050" s="40">
        <v>730</v>
      </c>
      <c r="N1050" s="41">
        <v>7.2825219473264161E-2</v>
      </c>
      <c r="O1050" s="42">
        <v>730</v>
      </c>
      <c r="P1050" s="7">
        <f>VLOOKUP(C1050,'ריכוז נתונים'!$B$3:$C$189,2)</f>
        <v>15</v>
      </c>
      <c r="Q1050" s="47" t="b">
        <f t="shared" si="210"/>
        <v>1</v>
      </c>
      <c r="R1050" s="7">
        <f t="shared" si="211"/>
        <v>1.1000000000000001</v>
      </c>
      <c r="S1050" s="47">
        <f t="shared" si="212"/>
        <v>668</v>
      </c>
      <c r="T1050" s="7">
        <f t="shared" si="213"/>
        <v>14.700000000000001</v>
      </c>
      <c r="U1050" s="7" t="str">
        <f t="shared" si="214"/>
        <v>Gap</v>
      </c>
      <c r="V1050" s="7">
        <f>IF(ISERROR(IF(INDEX(rosh!$O$4:$P$710,MATCH(I1050,rosh!$O$4:$O$710,0),2)="Mayor",1,)),0,IF(INDEX(rosh!$O$4:$P$710,MATCH(I1050,rosh!$O$4:$O$710,0),2)="Mayor",1,))</f>
        <v>0</v>
      </c>
      <c r="W1050" s="7" t="str">
        <f t="shared" si="215"/>
        <v>TRUE מבשרת ציון</v>
      </c>
      <c r="X1050" s="84">
        <f t="shared" si="220"/>
        <v>9766</v>
      </c>
      <c r="Y1050" s="7">
        <f t="shared" si="216"/>
        <v>1</v>
      </c>
      <c r="Z1050" s="7">
        <f t="shared" si="217"/>
        <v>16</v>
      </c>
      <c r="AA1050" s="7" t="str">
        <f t="shared" si="218"/>
        <v>Gap</v>
      </c>
      <c r="AB1050" s="7">
        <f t="shared" si="219"/>
        <v>1</v>
      </c>
    </row>
    <row r="1051" spans="2:28" ht="15" thickTop="1" thickBot="1">
      <c r="B1051" s="31">
        <v>1015</v>
      </c>
      <c r="C1051" s="32" t="s">
        <v>9329</v>
      </c>
      <c r="D1051" s="33">
        <v>19758</v>
      </c>
      <c r="E1051" s="34" t="s">
        <v>2502</v>
      </c>
      <c r="F1051" s="22" t="str">
        <f t="shared" si="208"/>
        <v>כן מבשרת ציון</v>
      </c>
      <c r="G1051" s="35" t="s">
        <v>9399</v>
      </c>
      <c r="H1051" s="36" t="s">
        <v>9414</v>
      </c>
      <c r="I1051" s="25" t="str">
        <f t="shared" si="209"/>
        <v>מבשרת ציון שמם אריה</v>
      </c>
      <c r="J1051" s="37">
        <v>10024</v>
      </c>
      <c r="K1051" s="38">
        <v>10024</v>
      </c>
      <c r="L1051" s="39">
        <v>7.0131683958499599E-2</v>
      </c>
      <c r="M1051" s="40">
        <v>703</v>
      </c>
      <c r="N1051" s="41">
        <v>7.0131683958499599E-2</v>
      </c>
      <c r="O1051" s="42">
        <v>703</v>
      </c>
      <c r="P1051" s="7">
        <f>VLOOKUP(C1051,'ריכוז נתונים'!$B$3:$C$189,2)</f>
        <v>15</v>
      </c>
      <c r="Q1051" s="47" t="b">
        <f t="shared" si="210"/>
        <v>1</v>
      </c>
      <c r="R1051" s="7">
        <f t="shared" si="211"/>
        <v>1.1000000000000001</v>
      </c>
      <c r="S1051" s="47">
        <f t="shared" si="212"/>
        <v>668</v>
      </c>
      <c r="T1051" s="7">
        <f t="shared" si="213"/>
        <v>14.700000000000001</v>
      </c>
      <c r="U1051" s="7" t="str">
        <f t="shared" si="214"/>
        <v>Gap</v>
      </c>
      <c r="V1051" s="7">
        <f>IF(ISERROR(IF(INDEX(rosh!$O$4:$P$710,MATCH(I1051,rosh!$O$4:$O$710,0),2)="Mayor",1,)),0,IF(INDEX(rosh!$O$4:$P$710,MATCH(I1051,rosh!$O$4:$O$710,0),2)="Mayor",1,))</f>
        <v>0</v>
      </c>
      <c r="W1051" s="7" t="str">
        <f t="shared" si="215"/>
        <v>TRUE מבשרת ציון</v>
      </c>
      <c r="X1051" s="84">
        <f t="shared" si="220"/>
        <v>9766</v>
      </c>
      <c r="Y1051" s="7">
        <f t="shared" si="216"/>
        <v>1</v>
      </c>
      <c r="Z1051" s="7">
        <f t="shared" si="217"/>
        <v>16</v>
      </c>
      <c r="AA1051" s="7" t="str">
        <f t="shared" si="218"/>
        <v>Gap</v>
      </c>
      <c r="AB1051" s="7">
        <f t="shared" si="219"/>
        <v>1</v>
      </c>
    </row>
    <row r="1052" spans="2:28" ht="15" thickTop="1" thickBot="1">
      <c r="B1052" s="31">
        <v>1015</v>
      </c>
      <c r="C1052" s="32" t="s">
        <v>9329</v>
      </c>
      <c r="D1052" s="33">
        <v>19758</v>
      </c>
      <c r="E1052" s="34" t="s">
        <v>339</v>
      </c>
      <c r="F1052" s="22" t="str">
        <f t="shared" si="208"/>
        <v>ץ מבשרת ציון</v>
      </c>
      <c r="G1052" s="35" t="s">
        <v>9350</v>
      </c>
      <c r="H1052" s="36"/>
      <c r="I1052" s="25" t="str">
        <f t="shared" si="209"/>
        <v xml:space="preserve">מבשרת ציון </v>
      </c>
      <c r="J1052" s="37">
        <v>10024</v>
      </c>
      <c r="K1052" s="38">
        <v>10024</v>
      </c>
      <c r="L1052" s="39">
        <v>6.0055865921787709E-2</v>
      </c>
      <c r="M1052" s="40">
        <v>602</v>
      </c>
      <c r="N1052" s="41">
        <v>6.0055865921787709E-2</v>
      </c>
      <c r="O1052" s="42">
        <v>602</v>
      </c>
      <c r="P1052" s="7">
        <f>VLOOKUP(C1052,'ריכוז נתונים'!$B$3:$C$189,2)</f>
        <v>15</v>
      </c>
      <c r="Q1052" s="47" t="b">
        <f t="shared" si="210"/>
        <v>1</v>
      </c>
      <c r="R1052" s="7">
        <f t="shared" si="211"/>
        <v>0.9</v>
      </c>
      <c r="S1052" s="47">
        <f t="shared" si="212"/>
        <v>668</v>
      </c>
      <c r="T1052" s="7">
        <f t="shared" si="213"/>
        <v>14.700000000000001</v>
      </c>
      <c r="U1052" s="7" t="str">
        <f t="shared" si="214"/>
        <v>Gap</v>
      </c>
      <c r="V1052" s="7">
        <f>IF(ISERROR(IF(INDEX(rosh!$O$4:$P$710,MATCH(I1052,rosh!$O$4:$O$710,0),2)="Mayor",1,)),0,IF(INDEX(rosh!$O$4:$P$710,MATCH(I1052,rosh!$O$4:$O$710,0),2)="Mayor",1,))</f>
        <v>0</v>
      </c>
      <c r="W1052" s="7" t="str">
        <f t="shared" si="215"/>
        <v>TRUE מבשרת ציון</v>
      </c>
      <c r="X1052" s="84">
        <f t="shared" si="220"/>
        <v>9766</v>
      </c>
      <c r="Y1052" s="7">
        <f t="shared" si="216"/>
        <v>1</v>
      </c>
      <c r="Z1052" s="7">
        <f t="shared" si="217"/>
        <v>16</v>
      </c>
      <c r="AA1052" s="7" t="str">
        <f t="shared" si="218"/>
        <v>Gap</v>
      </c>
      <c r="AB1052" s="7">
        <f t="shared" si="219"/>
        <v>1</v>
      </c>
    </row>
    <row r="1053" spans="2:28" ht="15" thickTop="1" thickBot="1">
      <c r="B1053" s="31">
        <v>1015</v>
      </c>
      <c r="C1053" s="32" t="s">
        <v>9329</v>
      </c>
      <c r="D1053" s="33">
        <v>19758</v>
      </c>
      <c r="E1053" s="34" t="s">
        <v>778</v>
      </c>
      <c r="F1053" s="22" t="str">
        <f t="shared" si="208"/>
        <v>י מבשרת ציון</v>
      </c>
      <c r="G1053" s="35" t="s">
        <v>9416</v>
      </c>
      <c r="H1053" s="36"/>
      <c r="I1053" s="25" t="str">
        <f t="shared" si="209"/>
        <v xml:space="preserve">מבשרת ציון </v>
      </c>
      <c r="J1053" s="37">
        <v>10024</v>
      </c>
      <c r="K1053" s="38">
        <v>10024</v>
      </c>
      <c r="L1053" s="39">
        <v>2.5738228252194732E-2</v>
      </c>
      <c r="M1053" s="40">
        <v>258</v>
      </c>
      <c r="N1053" s="41">
        <v>2.5738228252194732E-2</v>
      </c>
      <c r="O1053" s="42">
        <v>258</v>
      </c>
      <c r="P1053" s="7">
        <f>VLOOKUP(C1053,'ריכוז נתונים'!$B$3:$C$189,2)</f>
        <v>15</v>
      </c>
      <c r="Q1053" s="47" t="b">
        <f t="shared" si="210"/>
        <v>0</v>
      </c>
      <c r="R1053" s="7">
        <f t="shared" si="211"/>
        <v>0</v>
      </c>
      <c r="S1053" s="47">
        <f t="shared" si="212"/>
        <v>668</v>
      </c>
      <c r="T1053" s="7">
        <f t="shared" si="213"/>
        <v>14.700000000000001</v>
      </c>
      <c r="U1053" s="7" t="str">
        <f t="shared" si="214"/>
        <v>Gap</v>
      </c>
      <c r="V1053" s="7">
        <f>IF(ISERROR(IF(INDEX(rosh!$O$4:$P$710,MATCH(I1053,rosh!$O$4:$O$710,0),2)="Mayor",1,)),0,IF(INDEX(rosh!$O$4:$P$710,MATCH(I1053,rosh!$O$4:$O$710,0),2)="Mayor",1,))</f>
        <v>0</v>
      </c>
      <c r="W1053" s="7" t="str">
        <f t="shared" si="215"/>
        <v>FALSE מבשרת ציון</v>
      </c>
      <c r="X1053" s="84">
        <f t="shared" si="220"/>
        <v>258</v>
      </c>
      <c r="Y1053" s="7">
        <f t="shared" si="216"/>
        <v>0</v>
      </c>
      <c r="Z1053" s="7">
        <f t="shared" si="217"/>
        <v>16</v>
      </c>
      <c r="AA1053" s="7" t="str">
        <f t="shared" si="218"/>
        <v>Gap</v>
      </c>
      <c r="AB1053" s="7">
        <f t="shared" si="219"/>
        <v>0</v>
      </c>
    </row>
    <row r="1054" spans="2:28" ht="15" thickTop="1" thickBot="1">
      <c r="B1054" s="31">
        <v>516</v>
      </c>
      <c r="C1054" s="32" t="s">
        <v>9232</v>
      </c>
      <c r="D1054" s="33">
        <v>8917</v>
      </c>
      <c r="E1054" s="34" t="s">
        <v>49</v>
      </c>
      <c r="F1054" s="22" t="str">
        <f t="shared" si="208"/>
        <v>ו מג'ד אל-כרום</v>
      </c>
      <c r="G1054" s="35" t="s">
        <v>6500</v>
      </c>
      <c r="H1054" s="36"/>
      <c r="I1054" s="25" t="str">
        <f t="shared" si="209"/>
        <v xml:space="preserve">מג'ד אל-כרום </v>
      </c>
      <c r="J1054" s="37">
        <v>7723</v>
      </c>
      <c r="K1054" s="38">
        <v>7723</v>
      </c>
      <c r="L1054" s="39">
        <v>0.14592774828434546</v>
      </c>
      <c r="M1054" s="40">
        <v>1127</v>
      </c>
      <c r="N1054" s="41">
        <v>0.14592774828434546</v>
      </c>
      <c r="O1054" s="42">
        <v>1127</v>
      </c>
      <c r="P1054" s="7">
        <f>VLOOKUP(C1054,'ריכוז נתונים'!$B$3:$C$189,2)</f>
        <v>11</v>
      </c>
      <c r="Q1054" s="47" t="b">
        <f t="shared" si="210"/>
        <v>1</v>
      </c>
      <c r="R1054" s="7">
        <f t="shared" si="211"/>
        <v>1.6</v>
      </c>
      <c r="S1054" s="47">
        <f t="shared" si="212"/>
        <v>702</v>
      </c>
      <c r="T1054" s="7">
        <f t="shared" si="213"/>
        <v>9.7000000000000011</v>
      </c>
      <c r="U1054" s="7" t="str">
        <f t="shared" si="214"/>
        <v>Gap</v>
      </c>
      <c r="V1054" s="7">
        <f>IF(ISERROR(IF(INDEX(rosh!$O$4:$P$710,MATCH(I1054,rosh!$O$4:$O$710,0),2)="Mayor",1,)),0,IF(INDEX(rosh!$O$4:$P$710,MATCH(I1054,rosh!$O$4:$O$710,0),2)="Mayor",1,))</f>
        <v>0</v>
      </c>
      <c r="W1054" s="7" t="str">
        <f t="shared" si="215"/>
        <v>TRUE מג'ד אל-כרום</v>
      </c>
      <c r="X1054" s="84">
        <f t="shared" si="220"/>
        <v>6737</v>
      </c>
      <c r="Y1054" s="7">
        <f t="shared" si="216"/>
        <v>2</v>
      </c>
      <c r="Z1054" s="7">
        <f t="shared" si="217"/>
        <v>12</v>
      </c>
      <c r="AA1054" s="7" t="str">
        <f t="shared" si="218"/>
        <v>Gap</v>
      </c>
      <c r="AB1054" s="7">
        <f t="shared" si="219"/>
        <v>2</v>
      </c>
    </row>
    <row r="1055" spans="2:28" ht="15" thickTop="1" thickBot="1">
      <c r="B1055" s="31">
        <v>516</v>
      </c>
      <c r="C1055" s="32" t="s">
        <v>9232</v>
      </c>
      <c r="D1055" s="33">
        <v>8917</v>
      </c>
      <c r="E1055" s="34" t="s">
        <v>738</v>
      </c>
      <c r="F1055" s="22" t="str">
        <f t="shared" si="208"/>
        <v>על מג'ד אל-כרום</v>
      </c>
      <c r="G1055" s="35" t="s">
        <v>946</v>
      </c>
      <c r="H1055" s="36"/>
      <c r="I1055" s="25" t="str">
        <f t="shared" si="209"/>
        <v xml:space="preserve">מג'ד אל-כרום </v>
      </c>
      <c r="J1055" s="37">
        <v>7723</v>
      </c>
      <c r="K1055" s="38">
        <v>7723</v>
      </c>
      <c r="L1055" s="39">
        <v>0.13867668004661401</v>
      </c>
      <c r="M1055" s="40">
        <v>1071</v>
      </c>
      <c r="N1055" s="41">
        <v>0.13867668004661401</v>
      </c>
      <c r="O1055" s="42">
        <v>1071</v>
      </c>
      <c r="P1055" s="7">
        <f>VLOOKUP(C1055,'ריכוז נתונים'!$B$3:$C$189,2)</f>
        <v>11</v>
      </c>
      <c r="Q1055" s="47" t="b">
        <f t="shared" si="210"/>
        <v>1</v>
      </c>
      <c r="R1055" s="7">
        <f t="shared" si="211"/>
        <v>1.5</v>
      </c>
      <c r="S1055" s="47">
        <f t="shared" si="212"/>
        <v>702</v>
      </c>
      <c r="T1055" s="7">
        <f t="shared" si="213"/>
        <v>9.7000000000000011</v>
      </c>
      <c r="U1055" s="7" t="str">
        <f t="shared" si="214"/>
        <v>Gap</v>
      </c>
      <c r="V1055" s="7">
        <f>IF(ISERROR(IF(INDEX(rosh!$O$4:$P$710,MATCH(I1055,rosh!$O$4:$O$710,0),2)="Mayor",1,)),0,IF(INDEX(rosh!$O$4:$P$710,MATCH(I1055,rosh!$O$4:$O$710,0),2)="Mayor",1,))</f>
        <v>0</v>
      </c>
      <c r="W1055" s="7" t="str">
        <f t="shared" si="215"/>
        <v>TRUE מג'ד אל-כרום</v>
      </c>
      <c r="X1055" s="84">
        <f t="shared" si="220"/>
        <v>6737</v>
      </c>
      <c r="Y1055" s="7">
        <f t="shared" si="216"/>
        <v>2</v>
      </c>
      <c r="Z1055" s="7">
        <f t="shared" si="217"/>
        <v>12</v>
      </c>
      <c r="AA1055" s="7" t="str">
        <f t="shared" si="218"/>
        <v>Gap</v>
      </c>
      <c r="AB1055" s="7">
        <f t="shared" si="219"/>
        <v>2</v>
      </c>
    </row>
    <row r="1056" spans="2:28" ht="15" thickTop="1" thickBot="1">
      <c r="B1056" s="31">
        <v>516</v>
      </c>
      <c r="C1056" s="32" t="s">
        <v>9232</v>
      </c>
      <c r="D1056" s="33">
        <v>8917</v>
      </c>
      <c r="E1056" s="34" t="s">
        <v>87</v>
      </c>
      <c r="F1056" s="22" t="str">
        <f t="shared" si="208"/>
        <v>נ מג'ד אל-כרום</v>
      </c>
      <c r="G1056" s="35" t="s">
        <v>9267</v>
      </c>
      <c r="H1056" s="36"/>
      <c r="I1056" s="25" t="str">
        <f t="shared" si="209"/>
        <v xml:space="preserve">מג'ד אל-כרום </v>
      </c>
      <c r="J1056" s="37">
        <v>7723</v>
      </c>
      <c r="K1056" s="38">
        <v>7723</v>
      </c>
      <c r="L1056" s="39">
        <v>0.13621649618024084</v>
      </c>
      <c r="M1056" s="40">
        <v>1052</v>
      </c>
      <c r="N1056" s="41">
        <v>0.13621649618024084</v>
      </c>
      <c r="O1056" s="42">
        <v>1052</v>
      </c>
      <c r="P1056" s="7">
        <f>VLOOKUP(C1056,'ריכוז נתונים'!$B$3:$C$189,2)</f>
        <v>11</v>
      </c>
      <c r="Q1056" s="47" t="b">
        <f t="shared" si="210"/>
        <v>1</v>
      </c>
      <c r="R1056" s="7">
        <f t="shared" si="211"/>
        <v>1.5</v>
      </c>
      <c r="S1056" s="47">
        <f t="shared" si="212"/>
        <v>702</v>
      </c>
      <c r="T1056" s="7">
        <f t="shared" si="213"/>
        <v>9.7000000000000011</v>
      </c>
      <c r="U1056" s="7" t="str">
        <f t="shared" si="214"/>
        <v>Gap</v>
      </c>
      <c r="V1056" s="7">
        <f>IF(ISERROR(IF(INDEX(rosh!$O$4:$P$710,MATCH(I1056,rosh!$O$4:$O$710,0),2)="Mayor",1,)),0,IF(INDEX(rosh!$O$4:$P$710,MATCH(I1056,rosh!$O$4:$O$710,0),2)="Mayor",1,))</f>
        <v>0</v>
      </c>
      <c r="W1056" s="7" t="str">
        <f t="shared" si="215"/>
        <v>TRUE מג'ד אל-כרום</v>
      </c>
      <c r="X1056" s="84">
        <f t="shared" si="220"/>
        <v>6737</v>
      </c>
      <c r="Y1056" s="7">
        <f t="shared" si="216"/>
        <v>2</v>
      </c>
      <c r="Z1056" s="7">
        <f t="shared" si="217"/>
        <v>12</v>
      </c>
      <c r="AA1056" s="7" t="str">
        <f t="shared" si="218"/>
        <v>Gap</v>
      </c>
      <c r="AB1056" s="7">
        <f t="shared" si="219"/>
        <v>2</v>
      </c>
    </row>
    <row r="1057" spans="2:28" ht="15" thickTop="1" thickBot="1">
      <c r="B1057" s="31">
        <v>516</v>
      </c>
      <c r="C1057" s="32" t="s">
        <v>9232</v>
      </c>
      <c r="D1057" s="33">
        <v>8917</v>
      </c>
      <c r="E1057" s="34" t="s">
        <v>3135</v>
      </c>
      <c r="F1057" s="22" t="str">
        <f t="shared" si="208"/>
        <v>גא מג'ד אל-כרום</v>
      </c>
      <c r="G1057" s="35" t="s">
        <v>9306</v>
      </c>
      <c r="H1057" s="36"/>
      <c r="I1057" s="25" t="str">
        <f t="shared" si="209"/>
        <v xml:space="preserve">מג'ד אל-כרום </v>
      </c>
      <c r="J1057" s="37">
        <v>7723</v>
      </c>
      <c r="K1057" s="38">
        <v>7723</v>
      </c>
      <c r="L1057" s="39">
        <v>0.12430402693253917</v>
      </c>
      <c r="M1057" s="40">
        <v>960</v>
      </c>
      <c r="N1057" s="41">
        <v>0.12430402693253917</v>
      </c>
      <c r="O1057" s="42">
        <v>960</v>
      </c>
      <c r="P1057" s="7">
        <f>VLOOKUP(C1057,'ריכוז נתונים'!$B$3:$C$189,2)</f>
        <v>11</v>
      </c>
      <c r="Q1057" s="47" t="b">
        <f t="shared" si="210"/>
        <v>1</v>
      </c>
      <c r="R1057" s="7">
        <f t="shared" si="211"/>
        <v>1.4</v>
      </c>
      <c r="S1057" s="47">
        <f t="shared" si="212"/>
        <v>702</v>
      </c>
      <c r="T1057" s="7">
        <f t="shared" si="213"/>
        <v>9.7000000000000011</v>
      </c>
      <c r="U1057" s="7" t="str">
        <f t="shared" si="214"/>
        <v>Gap</v>
      </c>
      <c r="V1057" s="7">
        <f>IF(ISERROR(IF(INDEX(rosh!$O$4:$P$710,MATCH(I1057,rosh!$O$4:$O$710,0),2)="Mayor",1,)),0,IF(INDEX(rosh!$O$4:$P$710,MATCH(I1057,rosh!$O$4:$O$710,0),2)="Mayor",1,))</f>
        <v>0</v>
      </c>
      <c r="W1057" s="7" t="str">
        <f t="shared" si="215"/>
        <v>TRUE מג'ד אל-כרום</v>
      </c>
      <c r="X1057" s="84">
        <f t="shared" si="220"/>
        <v>6737</v>
      </c>
      <c r="Y1057" s="7">
        <f t="shared" si="216"/>
        <v>2</v>
      </c>
      <c r="Z1057" s="7">
        <f t="shared" si="217"/>
        <v>12</v>
      </c>
      <c r="AA1057" s="7" t="str">
        <f t="shared" si="218"/>
        <v>Gap</v>
      </c>
      <c r="AB1057" s="7">
        <f t="shared" si="219"/>
        <v>2</v>
      </c>
    </row>
    <row r="1058" spans="2:28" ht="15" thickTop="1" thickBot="1">
      <c r="B1058" s="31">
        <v>516</v>
      </c>
      <c r="C1058" s="32" t="s">
        <v>9232</v>
      </c>
      <c r="D1058" s="33">
        <v>8917</v>
      </c>
      <c r="E1058" s="34" t="s">
        <v>9238</v>
      </c>
      <c r="F1058" s="22" t="str">
        <f t="shared" si="208"/>
        <v>רמ מג'ד אל-כרום</v>
      </c>
      <c r="G1058" s="35" t="s">
        <v>9237</v>
      </c>
      <c r="H1058" s="36"/>
      <c r="I1058" s="25" t="str">
        <f t="shared" si="209"/>
        <v xml:space="preserve">מג'ד אל-כרום </v>
      </c>
      <c r="J1058" s="37">
        <v>7723</v>
      </c>
      <c r="K1058" s="38">
        <v>7723</v>
      </c>
      <c r="L1058" s="39">
        <v>9.6206137511329795E-2</v>
      </c>
      <c r="M1058" s="40">
        <v>743</v>
      </c>
      <c r="N1058" s="41">
        <v>9.6206137511329795E-2</v>
      </c>
      <c r="O1058" s="42">
        <v>743</v>
      </c>
      <c r="P1058" s="7">
        <f>VLOOKUP(C1058,'ריכוז נתונים'!$B$3:$C$189,2)</f>
        <v>11</v>
      </c>
      <c r="Q1058" s="47" t="b">
        <f t="shared" si="210"/>
        <v>1</v>
      </c>
      <c r="R1058" s="7">
        <f t="shared" si="211"/>
        <v>1.1000000000000001</v>
      </c>
      <c r="S1058" s="47">
        <f t="shared" si="212"/>
        <v>702</v>
      </c>
      <c r="T1058" s="7">
        <f t="shared" si="213"/>
        <v>9.7000000000000011</v>
      </c>
      <c r="U1058" s="7" t="str">
        <f t="shared" si="214"/>
        <v>Gap</v>
      </c>
      <c r="V1058" s="7">
        <f>IF(ISERROR(IF(INDEX(rosh!$O$4:$P$710,MATCH(I1058,rosh!$O$4:$O$710,0),2)="Mayor",1,)),0,IF(INDEX(rosh!$O$4:$P$710,MATCH(I1058,rosh!$O$4:$O$710,0),2)="Mayor",1,))</f>
        <v>0</v>
      </c>
      <c r="W1058" s="7" t="str">
        <f t="shared" si="215"/>
        <v>TRUE מג'ד אל-כרום</v>
      </c>
      <c r="X1058" s="84">
        <f t="shared" si="220"/>
        <v>6737</v>
      </c>
      <c r="Y1058" s="7">
        <f t="shared" si="216"/>
        <v>1</v>
      </c>
      <c r="Z1058" s="7">
        <f t="shared" si="217"/>
        <v>12</v>
      </c>
      <c r="AA1058" s="7" t="str">
        <f t="shared" si="218"/>
        <v>Gap</v>
      </c>
      <c r="AB1058" s="7">
        <f t="shared" si="219"/>
        <v>1</v>
      </c>
    </row>
    <row r="1059" spans="2:28" ht="15" thickTop="1" thickBot="1">
      <c r="B1059" s="31">
        <v>516</v>
      </c>
      <c r="C1059" s="32" t="s">
        <v>9232</v>
      </c>
      <c r="D1059" s="33">
        <v>8917</v>
      </c>
      <c r="E1059" s="34" t="s">
        <v>163</v>
      </c>
      <c r="F1059" s="22" t="str">
        <f t="shared" si="208"/>
        <v>תא מג'ד אל-כרום</v>
      </c>
      <c r="G1059" s="35" t="s">
        <v>9231</v>
      </c>
      <c r="H1059" s="36" t="s">
        <v>9235</v>
      </c>
      <c r="I1059" s="25" t="str">
        <f t="shared" si="209"/>
        <v>מג'ד אל-כרום סרחאן נסרי</v>
      </c>
      <c r="J1059" s="37">
        <v>7723</v>
      </c>
      <c r="K1059" s="38">
        <v>7723</v>
      </c>
      <c r="L1059" s="39">
        <v>8.3516768095299759E-2</v>
      </c>
      <c r="M1059" s="40">
        <v>645</v>
      </c>
      <c r="N1059" s="41">
        <v>8.3516768095299759E-2</v>
      </c>
      <c r="O1059" s="42">
        <v>645</v>
      </c>
      <c r="P1059" s="7">
        <f>VLOOKUP(C1059,'ריכוז נתונים'!$B$3:$C$189,2)</f>
        <v>11</v>
      </c>
      <c r="Q1059" s="47" t="b">
        <f t="shared" si="210"/>
        <v>1</v>
      </c>
      <c r="R1059" s="7">
        <f t="shared" si="211"/>
        <v>0.9</v>
      </c>
      <c r="S1059" s="47">
        <f t="shared" si="212"/>
        <v>702</v>
      </c>
      <c r="T1059" s="7">
        <f t="shared" si="213"/>
        <v>9.7000000000000011</v>
      </c>
      <c r="U1059" s="7" t="str">
        <f t="shared" si="214"/>
        <v>Gap</v>
      </c>
      <c r="V1059" s="7">
        <f>IF(ISERROR(IF(INDEX(rosh!$O$4:$P$710,MATCH(I1059,rosh!$O$4:$O$710,0),2)="Mayor",1,)),0,IF(INDEX(rosh!$O$4:$P$710,MATCH(I1059,rosh!$O$4:$O$710,0),2)="Mayor",1,))</f>
        <v>0</v>
      </c>
      <c r="W1059" s="7" t="str">
        <f t="shared" si="215"/>
        <v>TRUE מג'ד אל-כרום</v>
      </c>
      <c r="X1059" s="84">
        <f t="shared" si="220"/>
        <v>6737</v>
      </c>
      <c r="Y1059" s="7">
        <f t="shared" si="216"/>
        <v>1</v>
      </c>
      <c r="Z1059" s="7">
        <f t="shared" si="217"/>
        <v>12</v>
      </c>
      <c r="AA1059" s="7" t="str">
        <f t="shared" si="218"/>
        <v>Gap</v>
      </c>
      <c r="AB1059" s="7">
        <f t="shared" si="219"/>
        <v>1</v>
      </c>
    </row>
    <row r="1060" spans="2:28" ht="15" thickTop="1" thickBot="1">
      <c r="B1060" s="31">
        <v>516</v>
      </c>
      <c r="C1060" s="32" t="s">
        <v>9232</v>
      </c>
      <c r="D1060" s="33">
        <v>8917</v>
      </c>
      <c r="E1060" s="34" t="s">
        <v>2072</v>
      </c>
      <c r="F1060" s="22" t="str">
        <f t="shared" si="208"/>
        <v>מ מג'ד אל-כרום</v>
      </c>
      <c r="G1060" s="35" t="s">
        <v>7875</v>
      </c>
      <c r="H1060" s="36" t="s">
        <v>3367</v>
      </c>
      <c r="I1060" s="25" t="str">
        <f t="shared" si="209"/>
        <v>מג'ד אל-כרום עוסמאן עלי</v>
      </c>
      <c r="J1060" s="37">
        <v>7723</v>
      </c>
      <c r="K1060" s="38">
        <v>7723</v>
      </c>
      <c r="L1060" s="39">
        <v>7.8337433639777285E-2</v>
      </c>
      <c r="M1060" s="40">
        <v>605</v>
      </c>
      <c r="N1060" s="41">
        <v>7.8337433639777285E-2</v>
      </c>
      <c r="O1060" s="42">
        <v>605</v>
      </c>
      <c r="P1060" s="7">
        <f>VLOOKUP(C1060,'ריכוז נתונים'!$B$3:$C$189,2)</f>
        <v>11</v>
      </c>
      <c r="Q1060" s="47" t="b">
        <f t="shared" si="210"/>
        <v>1</v>
      </c>
      <c r="R1060" s="7">
        <f t="shared" si="211"/>
        <v>0.9</v>
      </c>
      <c r="S1060" s="47">
        <f t="shared" si="212"/>
        <v>702</v>
      </c>
      <c r="T1060" s="7">
        <f t="shared" si="213"/>
        <v>9.7000000000000011</v>
      </c>
      <c r="U1060" s="7" t="str">
        <f t="shared" si="214"/>
        <v>Gap</v>
      </c>
      <c r="V1060" s="7">
        <f>IF(ISERROR(IF(INDEX(rosh!$O$4:$P$710,MATCH(I1060,rosh!$O$4:$O$710,0),2)="Mayor",1,)),0,IF(INDEX(rosh!$O$4:$P$710,MATCH(I1060,rosh!$O$4:$O$710,0),2)="Mayor",1,))</f>
        <v>0</v>
      </c>
      <c r="W1060" s="7" t="str">
        <f t="shared" si="215"/>
        <v>TRUE מג'ד אל-כרום</v>
      </c>
      <c r="X1060" s="84">
        <f t="shared" si="220"/>
        <v>6737</v>
      </c>
      <c r="Y1060" s="7">
        <f t="shared" si="216"/>
        <v>1</v>
      </c>
      <c r="Z1060" s="7">
        <f t="shared" si="217"/>
        <v>12</v>
      </c>
      <c r="AA1060" s="7" t="str">
        <f t="shared" si="218"/>
        <v>Gap</v>
      </c>
      <c r="AB1060" s="7">
        <f t="shared" si="219"/>
        <v>1</v>
      </c>
    </row>
    <row r="1061" spans="2:28" ht="15" thickTop="1" thickBot="1">
      <c r="B1061" s="31">
        <v>516</v>
      </c>
      <c r="C1061" s="32" t="s">
        <v>9232</v>
      </c>
      <c r="D1061" s="33">
        <v>8917</v>
      </c>
      <c r="E1061" s="34" t="s">
        <v>259</v>
      </c>
      <c r="F1061" s="22" t="str">
        <f t="shared" si="208"/>
        <v>ק מג'ד אל-כרום</v>
      </c>
      <c r="G1061" s="35" t="s">
        <v>9244</v>
      </c>
      <c r="H1061" s="36"/>
      <c r="I1061" s="25" t="str">
        <f t="shared" si="209"/>
        <v xml:space="preserve">מג'ד אל-כרום </v>
      </c>
      <c r="J1061" s="37">
        <v>7723</v>
      </c>
      <c r="K1061" s="38">
        <v>7723</v>
      </c>
      <c r="L1061" s="39">
        <v>6.9144114981224913E-2</v>
      </c>
      <c r="M1061" s="40">
        <v>534</v>
      </c>
      <c r="N1061" s="41">
        <v>6.9144114981224913E-2</v>
      </c>
      <c r="O1061" s="42">
        <v>534</v>
      </c>
      <c r="P1061" s="7">
        <f>VLOOKUP(C1061,'ריכוז נתונים'!$B$3:$C$189,2)</f>
        <v>11</v>
      </c>
      <c r="Q1061" s="47" t="b">
        <f t="shared" si="210"/>
        <v>1</v>
      </c>
      <c r="R1061" s="7">
        <f t="shared" si="211"/>
        <v>0.8</v>
      </c>
      <c r="S1061" s="47">
        <f t="shared" si="212"/>
        <v>702</v>
      </c>
      <c r="T1061" s="7">
        <f t="shared" si="213"/>
        <v>9.7000000000000011</v>
      </c>
      <c r="U1061" s="7" t="str">
        <f t="shared" si="214"/>
        <v>Gap</v>
      </c>
      <c r="V1061" s="7">
        <f>IF(ISERROR(IF(INDEX(rosh!$O$4:$P$710,MATCH(I1061,rosh!$O$4:$O$710,0),2)="Mayor",1,)),0,IF(INDEX(rosh!$O$4:$P$710,MATCH(I1061,rosh!$O$4:$O$710,0),2)="Mayor",1,))</f>
        <v>0</v>
      </c>
      <c r="W1061" s="7" t="str">
        <f t="shared" si="215"/>
        <v>TRUE מג'ד אל-כרום</v>
      </c>
      <c r="X1061" s="84">
        <f t="shared" si="220"/>
        <v>6737</v>
      </c>
      <c r="Y1061" s="7">
        <f t="shared" si="216"/>
        <v>1</v>
      </c>
      <c r="Z1061" s="7">
        <f t="shared" si="217"/>
        <v>12</v>
      </c>
      <c r="AA1061" s="7" t="str">
        <f t="shared" si="218"/>
        <v>Gap</v>
      </c>
      <c r="AB1061" s="7">
        <f t="shared" si="219"/>
        <v>1</v>
      </c>
    </row>
    <row r="1062" spans="2:28" ht="15" thickTop="1" thickBot="1">
      <c r="B1062" s="31">
        <v>516</v>
      </c>
      <c r="C1062" s="32" t="s">
        <v>9232</v>
      </c>
      <c r="D1062" s="33">
        <v>8917</v>
      </c>
      <c r="E1062" s="34" t="s">
        <v>60</v>
      </c>
      <c r="F1062" s="22" t="str">
        <f t="shared" si="208"/>
        <v>ד מג'ד אל-כרום</v>
      </c>
      <c r="G1062" s="35" t="s">
        <v>9292</v>
      </c>
      <c r="H1062" s="36"/>
      <c r="I1062" s="25" t="str">
        <f t="shared" si="209"/>
        <v xml:space="preserve">מג'ד אל-כרום </v>
      </c>
      <c r="J1062" s="37">
        <v>7723</v>
      </c>
      <c r="K1062" s="38">
        <v>7723</v>
      </c>
      <c r="L1062" s="39">
        <v>6.3317363718762135E-2</v>
      </c>
      <c r="M1062" s="40">
        <v>489</v>
      </c>
      <c r="N1062" s="41">
        <v>6.3317363718762135E-2</v>
      </c>
      <c r="O1062" s="42">
        <v>488.99999999999994</v>
      </c>
      <c r="P1062" s="7">
        <f>VLOOKUP(C1062,'ריכוז נתונים'!$B$3:$C$189,2)</f>
        <v>11</v>
      </c>
      <c r="Q1062" s="47" t="b">
        <f t="shared" si="210"/>
        <v>0</v>
      </c>
      <c r="R1062" s="7">
        <f t="shared" si="211"/>
        <v>0</v>
      </c>
      <c r="S1062" s="47">
        <f t="shared" si="212"/>
        <v>702</v>
      </c>
      <c r="T1062" s="7">
        <f t="shared" si="213"/>
        <v>9.7000000000000011</v>
      </c>
      <c r="U1062" s="7" t="str">
        <f t="shared" si="214"/>
        <v>Gap</v>
      </c>
      <c r="V1062" s="7">
        <f>IF(ISERROR(IF(INDEX(rosh!$O$4:$P$710,MATCH(I1062,rosh!$O$4:$O$710,0),2)="Mayor",1,)),0,IF(INDEX(rosh!$O$4:$P$710,MATCH(I1062,rosh!$O$4:$O$710,0),2)="Mayor",1,))</f>
        <v>0</v>
      </c>
      <c r="W1062" s="7" t="str">
        <f t="shared" si="215"/>
        <v>FALSE מג'ד אל-כרום</v>
      </c>
      <c r="X1062" s="84">
        <f t="shared" si="220"/>
        <v>986</v>
      </c>
      <c r="Y1062" s="7">
        <f t="shared" si="216"/>
        <v>0</v>
      </c>
      <c r="Z1062" s="7">
        <f t="shared" si="217"/>
        <v>12</v>
      </c>
      <c r="AA1062" s="7" t="str">
        <f t="shared" si="218"/>
        <v>Gap</v>
      </c>
      <c r="AB1062" s="7">
        <f t="shared" si="219"/>
        <v>0</v>
      </c>
    </row>
    <row r="1063" spans="2:28" ht="15" thickTop="1" thickBot="1">
      <c r="B1063" s="31">
        <v>516</v>
      </c>
      <c r="C1063" s="32" t="s">
        <v>9232</v>
      </c>
      <c r="D1063" s="33">
        <v>8917</v>
      </c>
      <c r="E1063" s="34" t="s">
        <v>2318</v>
      </c>
      <c r="F1063" s="22" t="str">
        <f t="shared" si="208"/>
        <v>אמ מג'ד אל-כרום</v>
      </c>
      <c r="G1063" s="35" t="s">
        <v>69</v>
      </c>
      <c r="H1063" s="36"/>
      <c r="I1063" s="25" t="str">
        <f t="shared" si="209"/>
        <v xml:space="preserve">מג'ד אל-כרום </v>
      </c>
      <c r="J1063" s="37">
        <v>7723</v>
      </c>
      <c r="K1063" s="38">
        <v>7723</v>
      </c>
      <c r="L1063" s="39">
        <v>5.8785446070179985E-2</v>
      </c>
      <c r="M1063" s="40">
        <v>454</v>
      </c>
      <c r="N1063" s="41">
        <v>5.8785446070179985E-2</v>
      </c>
      <c r="O1063" s="42">
        <v>454</v>
      </c>
      <c r="P1063" s="7">
        <f>VLOOKUP(C1063,'ריכוז נתונים'!$B$3:$C$189,2)</f>
        <v>11</v>
      </c>
      <c r="Q1063" s="47" t="b">
        <f t="shared" si="210"/>
        <v>0</v>
      </c>
      <c r="R1063" s="7">
        <f t="shared" si="211"/>
        <v>0</v>
      </c>
      <c r="S1063" s="47">
        <f t="shared" si="212"/>
        <v>702</v>
      </c>
      <c r="T1063" s="7">
        <f t="shared" si="213"/>
        <v>9.7000000000000011</v>
      </c>
      <c r="U1063" s="7" t="str">
        <f t="shared" si="214"/>
        <v>Gap</v>
      </c>
      <c r="V1063" s="7">
        <f>IF(ISERROR(IF(INDEX(rosh!$O$4:$P$710,MATCH(I1063,rosh!$O$4:$O$710,0),2)="Mayor",1,)),0,IF(INDEX(rosh!$O$4:$P$710,MATCH(I1063,rosh!$O$4:$O$710,0),2)="Mayor",1,))</f>
        <v>0</v>
      </c>
      <c r="W1063" s="7" t="str">
        <f t="shared" si="215"/>
        <v>FALSE מג'ד אל-כרום</v>
      </c>
      <c r="X1063" s="84">
        <f t="shared" si="220"/>
        <v>986</v>
      </c>
      <c r="Y1063" s="7">
        <f t="shared" si="216"/>
        <v>0</v>
      </c>
      <c r="Z1063" s="7">
        <f t="shared" si="217"/>
        <v>12</v>
      </c>
      <c r="AA1063" s="7" t="str">
        <f t="shared" si="218"/>
        <v>Gap</v>
      </c>
      <c r="AB1063" s="7">
        <f t="shared" si="219"/>
        <v>0</v>
      </c>
    </row>
    <row r="1064" spans="2:28" ht="15" thickTop="1" thickBot="1">
      <c r="B1064" s="31">
        <v>516</v>
      </c>
      <c r="C1064" s="32" t="s">
        <v>9232</v>
      </c>
      <c r="D1064" s="33">
        <v>8917</v>
      </c>
      <c r="E1064" s="34" t="s">
        <v>5573</v>
      </c>
      <c r="F1064" s="22" t="str">
        <f t="shared" si="208"/>
        <v>אד מג'ד אל-כרום</v>
      </c>
      <c r="G1064" s="35" t="s">
        <v>9320</v>
      </c>
      <c r="H1064" s="36" t="s">
        <v>9326</v>
      </c>
      <c r="I1064" s="25" t="str">
        <f t="shared" si="209"/>
        <v>מג'ד אל-כרום סליבי סלים</v>
      </c>
      <c r="J1064" s="37">
        <v>7723</v>
      </c>
      <c r="K1064" s="38">
        <v>7723</v>
      </c>
      <c r="L1064" s="39">
        <v>3.237084034701541E-3</v>
      </c>
      <c r="M1064" s="40">
        <v>25</v>
      </c>
      <c r="N1064" s="41">
        <v>3.237084034701541E-3</v>
      </c>
      <c r="O1064" s="42">
        <v>25</v>
      </c>
      <c r="P1064" s="7">
        <f>VLOOKUP(C1064,'ריכוז נתונים'!$B$3:$C$189,2)</f>
        <v>11</v>
      </c>
      <c r="Q1064" s="47" t="b">
        <f t="shared" si="210"/>
        <v>0</v>
      </c>
      <c r="R1064" s="7">
        <f t="shared" si="211"/>
        <v>0</v>
      </c>
      <c r="S1064" s="47">
        <f t="shared" si="212"/>
        <v>702</v>
      </c>
      <c r="T1064" s="7">
        <f t="shared" si="213"/>
        <v>9.7000000000000011</v>
      </c>
      <c r="U1064" s="7" t="str">
        <f t="shared" si="214"/>
        <v>Gap</v>
      </c>
      <c r="V1064" s="7">
        <f>IF(ISERROR(IF(INDEX(rosh!$O$4:$P$710,MATCH(I1064,rosh!$O$4:$O$710,0),2)="Mayor",1,)),0,IF(INDEX(rosh!$O$4:$P$710,MATCH(I1064,rosh!$O$4:$O$710,0),2)="Mayor",1,))</f>
        <v>1</v>
      </c>
      <c r="W1064" s="7" t="str">
        <f t="shared" si="215"/>
        <v>FALSE מג'ד אל-כרום</v>
      </c>
      <c r="X1064" s="84">
        <f t="shared" si="220"/>
        <v>986</v>
      </c>
      <c r="Y1064" s="7">
        <f t="shared" si="216"/>
        <v>0</v>
      </c>
      <c r="Z1064" s="7">
        <f t="shared" si="217"/>
        <v>12</v>
      </c>
      <c r="AA1064" s="7" t="str">
        <f t="shared" si="218"/>
        <v>Gap</v>
      </c>
      <c r="AB1064" s="7">
        <f t="shared" si="219"/>
        <v>0</v>
      </c>
    </row>
    <row r="1065" spans="2:28" ht="15" thickTop="1" thickBot="1">
      <c r="B1065" s="31">
        <v>516</v>
      </c>
      <c r="C1065" s="32" t="s">
        <v>9232</v>
      </c>
      <c r="D1065" s="33">
        <v>8917</v>
      </c>
      <c r="E1065" s="34" t="s">
        <v>339</v>
      </c>
      <c r="F1065" s="22" t="str">
        <f t="shared" si="208"/>
        <v>ץ מג'ד אל-כרום</v>
      </c>
      <c r="G1065" s="35" t="s">
        <v>9249</v>
      </c>
      <c r="H1065" s="36" t="s">
        <v>6326</v>
      </c>
      <c r="I1065" s="25" t="str">
        <f t="shared" si="209"/>
        <v>מג'ד אל-כרום ח'טיב מוחמד</v>
      </c>
      <c r="J1065" s="37">
        <v>7723</v>
      </c>
      <c r="K1065" s="38">
        <v>7723</v>
      </c>
      <c r="L1065" s="39">
        <v>2.3307005049851095E-3</v>
      </c>
      <c r="M1065" s="40">
        <v>18</v>
      </c>
      <c r="N1065" s="41">
        <v>2.3307005049851095E-3</v>
      </c>
      <c r="O1065" s="42">
        <v>18</v>
      </c>
      <c r="P1065" s="7">
        <f>VLOOKUP(C1065,'ריכוז נתונים'!$B$3:$C$189,2)</f>
        <v>11</v>
      </c>
      <c r="Q1065" s="47" t="b">
        <f t="shared" si="210"/>
        <v>0</v>
      </c>
      <c r="R1065" s="7">
        <f t="shared" si="211"/>
        <v>0</v>
      </c>
      <c r="S1065" s="47">
        <f t="shared" si="212"/>
        <v>702</v>
      </c>
      <c r="T1065" s="7">
        <f t="shared" si="213"/>
        <v>9.7000000000000011</v>
      </c>
      <c r="U1065" s="7" t="str">
        <f t="shared" si="214"/>
        <v>Gap</v>
      </c>
      <c r="V1065" s="7">
        <f>IF(ISERROR(IF(INDEX(rosh!$O$4:$P$710,MATCH(I1065,rosh!$O$4:$O$710,0),2)="Mayor",1,)),0,IF(INDEX(rosh!$O$4:$P$710,MATCH(I1065,rosh!$O$4:$O$710,0),2)="Mayor",1,))</f>
        <v>0</v>
      </c>
      <c r="W1065" s="7" t="str">
        <f t="shared" si="215"/>
        <v>FALSE מג'ד אל-כרום</v>
      </c>
      <c r="X1065" s="84">
        <f t="shared" si="220"/>
        <v>986</v>
      </c>
      <c r="Y1065" s="7">
        <f t="shared" si="216"/>
        <v>0</v>
      </c>
      <c r="Z1065" s="7">
        <f t="shared" si="217"/>
        <v>12</v>
      </c>
      <c r="AA1065" s="7" t="str">
        <f t="shared" si="218"/>
        <v>Gap</v>
      </c>
      <c r="AB1065" s="7">
        <f t="shared" si="219"/>
        <v>0</v>
      </c>
    </row>
    <row r="1066" spans="2:28" ht="15" thickTop="1" thickBot="1">
      <c r="B1066" s="31">
        <v>481</v>
      </c>
      <c r="C1066" s="32" t="s">
        <v>9085</v>
      </c>
      <c r="D1066" s="33">
        <v>14165</v>
      </c>
      <c r="E1066" s="34" t="s">
        <v>364</v>
      </c>
      <c r="F1066" s="22" t="str">
        <f t="shared" si="208"/>
        <v>ף מגאר</v>
      </c>
      <c r="G1066" s="35" t="s">
        <v>8277</v>
      </c>
      <c r="H1066" s="36"/>
      <c r="I1066" s="25" t="str">
        <f t="shared" si="209"/>
        <v xml:space="preserve">מגאר </v>
      </c>
      <c r="J1066" s="37">
        <v>10387</v>
      </c>
      <c r="K1066" s="38">
        <v>10387</v>
      </c>
      <c r="L1066" s="39">
        <v>0.13151054202368345</v>
      </c>
      <c r="M1066" s="40">
        <v>1366</v>
      </c>
      <c r="N1066" s="41">
        <v>0.13151054202368345</v>
      </c>
      <c r="O1066" s="42">
        <v>1366</v>
      </c>
      <c r="P1066" s="7">
        <f>VLOOKUP(C1066,'ריכוז נתונים'!$B$3:$C$189,2)</f>
        <v>13</v>
      </c>
      <c r="Q1066" s="47" t="b">
        <f t="shared" si="210"/>
        <v>1</v>
      </c>
      <c r="R1066" s="7">
        <f t="shared" si="211"/>
        <v>1.7</v>
      </c>
      <c r="S1066" s="47">
        <f t="shared" si="212"/>
        <v>799</v>
      </c>
      <c r="T1066" s="7">
        <f t="shared" si="213"/>
        <v>13</v>
      </c>
      <c r="U1066" s="7" t="str">
        <f t="shared" si="214"/>
        <v/>
      </c>
      <c r="V1066" s="7">
        <f>IF(ISERROR(IF(INDEX(rosh!$O$4:$P$710,MATCH(I1066,rosh!$O$4:$O$710,0),2)="Mayor",1,)),0,IF(INDEX(rosh!$O$4:$P$710,MATCH(I1066,rosh!$O$4:$O$710,0),2)="Mayor",1,))</f>
        <v>0</v>
      </c>
      <c r="W1066" s="7" t="str">
        <f t="shared" si="215"/>
        <v>TRUE מגאר</v>
      </c>
      <c r="X1066" s="84">
        <f t="shared" si="220"/>
        <v>10375</v>
      </c>
      <c r="Y1066" s="7">
        <f t="shared" si="216"/>
        <v>2</v>
      </c>
      <c r="Z1066" s="7">
        <f t="shared" si="217"/>
        <v>13</v>
      </c>
      <c r="AA1066" s="7" t="str">
        <f t="shared" si="218"/>
        <v/>
      </c>
      <c r="AB1066" s="7">
        <f t="shared" si="219"/>
        <v>2</v>
      </c>
    </row>
    <row r="1067" spans="2:28" ht="15" thickTop="1" thickBot="1">
      <c r="B1067" s="31">
        <v>481</v>
      </c>
      <c r="C1067" s="32" t="s">
        <v>9085</v>
      </c>
      <c r="D1067" s="33">
        <v>14165</v>
      </c>
      <c r="E1067" s="34" t="s">
        <v>778</v>
      </c>
      <c r="F1067" s="22" t="str">
        <f t="shared" si="208"/>
        <v>י מגאר</v>
      </c>
      <c r="G1067" s="35" t="s">
        <v>9168</v>
      </c>
      <c r="H1067" s="36"/>
      <c r="I1067" s="25" t="str">
        <f t="shared" si="209"/>
        <v xml:space="preserve">מגאר </v>
      </c>
      <c r="J1067" s="37">
        <v>10387</v>
      </c>
      <c r="K1067" s="38">
        <v>10387</v>
      </c>
      <c r="L1067" s="39">
        <v>0.11706941369018967</v>
      </c>
      <c r="M1067" s="40">
        <v>1216</v>
      </c>
      <c r="N1067" s="41">
        <v>0.11706941369018967</v>
      </c>
      <c r="O1067" s="42">
        <v>1216</v>
      </c>
      <c r="P1067" s="7">
        <f>VLOOKUP(C1067,'ריכוז נתונים'!$B$3:$C$189,2)</f>
        <v>13</v>
      </c>
      <c r="Q1067" s="47" t="b">
        <f t="shared" si="210"/>
        <v>1</v>
      </c>
      <c r="R1067" s="7">
        <f t="shared" si="211"/>
        <v>1.5</v>
      </c>
      <c r="S1067" s="47">
        <f t="shared" si="212"/>
        <v>799</v>
      </c>
      <c r="T1067" s="7">
        <f t="shared" si="213"/>
        <v>13</v>
      </c>
      <c r="U1067" s="7" t="str">
        <f t="shared" si="214"/>
        <v/>
      </c>
      <c r="V1067" s="7">
        <f>IF(ISERROR(IF(INDEX(rosh!$O$4:$P$710,MATCH(I1067,rosh!$O$4:$O$710,0),2)="Mayor",1,)),0,IF(INDEX(rosh!$O$4:$P$710,MATCH(I1067,rosh!$O$4:$O$710,0),2)="Mayor",1,))</f>
        <v>0</v>
      </c>
      <c r="W1067" s="7" t="str">
        <f t="shared" si="215"/>
        <v>TRUE מגאר</v>
      </c>
      <c r="X1067" s="84">
        <f t="shared" si="220"/>
        <v>10375</v>
      </c>
      <c r="Y1067" s="7">
        <f t="shared" si="216"/>
        <v>2</v>
      </c>
      <c r="Z1067" s="7">
        <f t="shared" si="217"/>
        <v>13</v>
      </c>
      <c r="AA1067" s="7" t="str">
        <f t="shared" si="218"/>
        <v/>
      </c>
      <c r="AB1067" s="7">
        <f t="shared" si="219"/>
        <v>2</v>
      </c>
    </row>
    <row r="1068" spans="2:28" ht="15" thickTop="1" thickBot="1">
      <c r="B1068" s="31">
        <v>481</v>
      </c>
      <c r="C1068" s="32" t="s">
        <v>9085</v>
      </c>
      <c r="D1068" s="33">
        <v>14165</v>
      </c>
      <c r="E1068" s="34" t="s">
        <v>9101</v>
      </c>
      <c r="F1068" s="22" t="str">
        <f t="shared" si="208"/>
        <v>צפ מגאר</v>
      </c>
      <c r="G1068" s="35" t="s">
        <v>9100</v>
      </c>
      <c r="H1068" s="36"/>
      <c r="I1068" s="25" t="str">
        <f t="shared" si="209"/>
        <v xml:space="preserve">מגאר </v>
      </c>
      <c r="J1068" s="37">
        <v>10387</v>
      </c>
      <c r="K1068" s="38">
        <v>10387</v>
      </c>
      <c r="L1068" s="39">
        <v>0.11639549436795996</v>
      </c>
      <c r="M1068" s="40">
        <v>1209</v>
      </c>
      <c r="N1068" s="41">
        <v>0.11639549436795996</v>
      </c>
      <c r="O1068" s="42">
        <v>1209</v>
      </c>
      <c r="P1068" s="7">
        <f>VLOOKUP(C1068,'ריכוז נתונים'!$B$3:$C$189,2)</f>
        <v>13</v>
      </c>
      <c r="Q1068" s="47" t="b">
        <f t="shared" si="210"/>
        <v>1</v>
      </c>
      <c r="R1068" s="7">
        <f t="shared" si="211"/>
        <v>1.5</v>
      </c>
      <c r="S1068" s="47">
        <f t="shared" si="212"/>
        <v>799</v>
      </c>
      <c r="T1068" s="7">
        <f t="shared" si="213"/>
        <v>13</v>
      </c>
      <c r="U1068" s="7" t="str">
        <f t="shared" si="214"/>
        <v/>
      </c>
      <c r="V1068" s="7">
        <f>IF(ISERROR(IF(INDEX(rosh!$O$4:$P$710,MATCH(I1068,rosh!$O$4:$O$710,0),2)="Mayor",1,)),0,IF(INDEX(rosh!$O$4:$P$710,MATCH(I1068,rosh!$O$4:$O$710,0),2)="Mayor",1,))</f>
        <v>0</v>
      </c>
      <c r="W1068" s="7" t="str">
        <f t="shared" si="215"/>
        <v>TRUE מגאר</v>
      </c>
      <c r="X1068" s="84">
        <f t="shared" si="220"/>
        <v>10375</v>
      </c>
      <c r="Y1068" s="7">
        <f t="shared" si="216"/>
        <v>2</v>
      </c>
      <c r="Z1068" s="7">
        <f t="shared" si="217"/>
        <v>13</v>
      </c>
      <c r="AA1068" s="7" t="str">
        <f t="shared" si="218"/>
        <v/>
      </c>
      <c r="AB1068" s="7">
        <f t="shared" si="219"/>
        <v>2</v>
      </c>
    </row>
    <row r="1069" spans="2:28" ht="15" thickTop="1" thickBot="1">
      <c r="B1069" s="31">
        <v>481</v>
      </c>
      <c r="C1069" s="32" t="s">
        <v>9085</v>
      </c>
      <c r="D1069" s="33">
        <v>14165</v>
      </c>
      <c r="E1069" s="34" t="s">
        <v>9129</v>
      </c>
      <c r="F1069" s="22" t="str">
        <f t="shared" si="208"/>
        <v>סר מגאר</v>
      </c>
      <c r="G1069" s="35" t="s">
        <v>9128</v>
      </c>
      <c r="H1069" s="36"/>
      <c r="I1069" s="25" t="str">
        <f t="shared" si="209"/>
        <v xml:space="preserve">מגאר </v>
      </c>
      <c r="J1069" s="37">
        <v>10387</v>
      </c>
      <c r="K1069" s="38">
        <v>10387</v>
      </c>
      <c r="L1069" s="39">
        <v>0.11475883315683065</v>
      </c>
      <c r="M1069" s="40">
        <v>1192</v>
      </c>
      <c r="N1069" s="41">
        <v>0.11475883315683065</v>
      </c>
      <c r="O1069" s="42">
        <v>1192</v>
      </c>
      <c r="P1069" s="7">
        <f>VLOOKUP(C1069,'ריכוז נתונים'!$B$3:$C$189,2)</f>
        <v>13</v>
      </c>
      <c r="Q1069" s="47" t="b">
        <f t="shared" si="210"/>
        <v>1</v>
      </c>
      <c r="R1069" s="7">
        <f t="shared" si="211"/>
        <v>1.5</v>
      </c>
      <c r="S1069" s="47">
        <f t="shared" si="212"/>
        <v>799</v>
      </c>
      <c r="T1069" s="7">
        <f t="shared" si="213"/>
        <v>13</v>
      </c>
      <c r="U1069" s="7" t="str">
        <f t="shared" si="214"/>
        <v/>
      </c>
      <c r="V1069" s="7">
        <f>IF(ISERROR(IF(INDEX(rosh!$O$4:$P$710,MATCH(I1069,rosh!$O$4:$O$710,0),2)="Mayor",1,)),0,IF(INDEX(rosh!$O$4:$P$710,MATCH(I1069,rosh!$O$4:$O$710,0),2)="Mayor",1,))</f>
        <v>0</v>
      </c>
      <c r="W1069" s="7" t="str">
        <f t="shared" si="215"/>
        <v>TRUE מגאר</v>
      </c>
      <c r="X1069" s="84">
        <f t="shared" si="220"/>
        <v>10375</v>
      </c>
      <c r="Y1069" s="7">
        <f t="shared" si="216"/>
        <v>1</v>
      </c>
      <c r="Z1069" s="7">
        <f t="shared" si="217"/>
        <v>13</v>
      </c>
      <c r="AA1069" s="7" t="str">
        <f t="shared" si="218"/>
        <v/>
      </c>
      <c r="AB1069" s="7">
        <f t="shared" si="219"/>
        <v>1</v>
      </c>
    </row>
    <row r="1070" spans="2:28" ht="15" thickTop="1" thickBot="1">
      <c r="B1070" s="31">
        <v>481</v>
      </c>
      <c r="C1070" s="32" t="s">
        <v>9085</v>
      </c>
      <c r="D1070" s="33">
        <v>14165</v>
      </c>
      <c r="E1070" s="34" t="s">
        <v>930</v>
      </c>
      <c r="F1070" s="22" t="str">
        <f t="shared" si="208"/>
        <v>נד מגאר</v>
      </c>
      <c r="G1070" s="35" t="s">
        <v>9138</v>
      </c>
      <c r="H1070" s="36" t="s">
        <v>9150</v>
      </c>
      <c r="I1070" s="25" t="str">
        <f t="shared" si="209"/>
        <v>מגאר דגש זיאד</v>
      </c>
      <c r="J1070" s="37">
        <v>10387</v>
      </c>
      <c r="K1070" s="38">
        <v>10387</v>
      </c>
      <c r="L1070" s="39">
        <v>0.11379609126793107</v>
      </c>
      <c r="M1070" s="40">
        <v>1182</v>
      </c>
      <c r="N1070" s="41">
        <v>0.11379609126793107</v>
      </c>
      <c r="O1070" s="42">
        <v>1182</v>
      </c>
      <c r="P1070" s="7">
        <f>VLOOKUP(C1070,'ריכוז נתונים'!$B$3:$C$189,2)</f>
        <v>13</v>
      </c>
      <c r="Q1070" s="47" t="b">
        <f t="shared" si="210"/>
        <v>1</v>
      </c>
      <c r="R1070" s="7">
        <f t="shared" si="211"/>
        <v>1.5</v>
      </c>
      <c r="S1070" s="47">
        <f t="shared" si="212"/>
        <v>799</v>
      </c>
      <c r="T1070" s="7">
        <f t="shared" si="213"/>
        <v>13</v>
      </c>
      <c r="U1070" s="7" t="str">
        <f t="shared" si="214"/>
        <v/>
      </c>
      <c r="V1070" s="7">
        <f>IF(ISERROR(IF(INDEX(rosh!$O$4:$P$710,MATCH(I1070,rosh!$O$4:$O$710,0),2)="Mayor",1,)),0,IF(INDEX(rosh!$O$4:$P$710,MATCH(I1070,rosh!$O$4:$O$710,0),2)="Mayor",1,))</f>
        <v>0</v>
      </c>
      <c r="W1070" s="7" t="str">
        <f t="shared" si="215"/>
        <v>TRUE מגאר</v>
      </c>
      <c r="X1070" s="84">
        <f t="shared" si="220"/>
        <v>10375</v>
      </c>
      <c r="Y1070" s="7">
        <f t="shared" si="216"/>
        <v>1</v>
      </c>
      <c r="Z1070" s="7">
        <f t="shared" si="217"/>
        <v>13</v>
      </c>
      <c r="AA1070" s="7" t="str">
        <f t="shared" si="218"/>
        <v/>
      </c>
      <c r="AB1070" s="7">
        <f t="shared" si="219"/>
        <v>1</v>
      </c>
    </row>
    <row r="1071" spans="2:28" ht="15" thickTop="1" thickBot="1">
      <c r="B1071" s="31">
        <v>481</v>
      </c>
      <c r="C1071" s="32" t="s">
        <v>9085</v>
      </c>
      <c r="D1071" s="33">
        <v>14165</v>
      </c>
      <c r="E1071" s="34" t="s">
        <v>163</v>
      </c>
      <c r="F1071" s="22" t="str">
        <f t="shared" si="208"/>
        <v>תא מגאר</v>
      </c>
      <c r="G1071" s="35" t="s">
        <v>9084</v>
      </c>
      <c r="H1071" s="36"/>
      <c r="I1071" s="25" t="str">
        <f t="shared" si="209"/>
        <v xml:space="preserve">מגאר </v>
      </c>
      <c r="J1071" s="37">
        <v>10387</v>
      </c>
      <c r="K1071" s="38">
        <v>10387</v>
      </c>
      <c r="L1071" s="39">
        <v>0.11158178492346202</v>
      </c>
      <c r="M1071" s="40">
        <v>1159</v>
      </c>
      <c r="N1071" s="41">
        <v>0.11158178492346202</v>
      </c>
      <c r="O1071" s="42">
        <v>1159</v>
      </c>
      <c r="P1071" s="7">
        <f>VLOOKUP(C1071,'ריכוז נתונים'!$B$3:$C$189,2)</f>
        <v>13</v>
      </c>
      <c r="Q1071" s="47" t="b">
        <f t="shared" si="210"/>
        <v>1</v>
      </c>
      <c r="R1071" s="7">
        <f t="shared" si="211"/>
        <v>1.5</v>
      </c>
      <c r="S1071" s="47">
        <f t="shared" si="212"/>
        <v>799</v>
      </c>
      <c r="T1071" s="7">
        <f t="shared" si="213"/>
        <v>13</v>
      </c>
      <c r="U1071" s="7" t="str">
        <f t="shared" si="214"/>
        <v/>
      </c>
      <c r="V1071" s="7">
        <f>IF(ISERROR(IF(INDEX(rosh!$O$4:$P$710,MATCH(I1071,rosh!$O$4:$O$710,0),2)="Mayor",1,)),0,IF(INDEX(rosh!$O$4:$P$710,MATCH(I1071,rosh!$O$4:$O$710,0),2)="Mayor",1,))</f>
        <v>0</v>
      </c>
      <c r="W1071" s="7" t="str">
        <f t="shared" si="215"/>
        <v>TRUE מגאר</v>
      </c>
      <c r="X1071" s="84">
        <f t="shared" si="220"/>
        <v>10375</v>
      </c>
      <c r="Y1071" s="7">
        <f t="shared" si="216"/>
        <v>1</v>
      </c>
      <c r="Z1071" s="7">
        <f t="shared" si="217"/>
        <v>13</v>
      </c>
      <c r="AA1071" s="7" t="str">
        <f t="shared" si="218"/>
        <v/>
      </c>
      <c r="AB1071" s="7">
        <f t="shared" si="219"/>
        <v>1</v>
      </c>
    </row>
    <row r="1072" spans="2:28" ht="15" thickTop="1" thickBot="1">
      <c r="B1072" s="31">
        <v>481</v>
      </c>
      <c r="C1072" s="32" t="s">
        <v>9085</v>
      </c>
      <c r="D1072" s="33">
        <v>14165</v>
      </c>
      <c r="E1072" s="34" t="s">
        <v>783</v>
      </c>
      <c r="F1072" s="22" t="str">
        <f t="shared" si="208"/>
        <v>חק מגאר</v>
      </c>
      <c r="G1072" s="35" t="s">
        <v>9189</v>
      </c>
      <c r="H1072" s="36"/>
      <c r="I1072" s="25" t="str">
        <f t="shared" si="209"/>
        <v xml:space="preserve">מגאר </v>
      </c>
      <c r="J1072" s="37">
        <v>10387</v>
      </c>
      <c r="K1072" s="38">
        <v>10387</v>
      </c>
      <c r="L1072" s="39">
        <v>8.4432463656493692E-2</v>
      </c>
      <c r="M1072" s="40">
        <v>877</v>
      </c>
      <c r="N1072" s="41">
        <v>8.4432463656493692E-2</v>
      </c>
      <c r="O1072" s="42">
        <v>877</v>
      </c>
      <c r="P1072" s="7">
        <f>VLOOKUP(C1072,'ריכוז נתונים'!$B$3:$C$189,2)</f>
        <v>13</v>
      </c>
      <c r="Q1072" s="47" t="b">
        <f t="shared" si="210"/>
        <v>1</v>
      </c>
      <c r="R1072" s="7">
        <f t="shared" si="211"/>
        <v>1.1000000000000001</v>
      </c>
      <c r="S1072" s="47">
        <f t="shared" si="212"/>
        <v>799</v>
      </c>
      <c r="T1072" s="7">
        <f t="shared" si="213"/>
        <v>13</v>
      </c>
      <c r="U1072" s="7" t="str">
        <f t="shared" si="214"/>
        <v/>
      </c>
      <c r="V1072" s="7">
        <f>IF(ISERROR(IF(INDEX(rosh!$O$4:$P$710,MATCH(I1072,rosh!$O$4:$O$710,0),2)="Mayor",1,)),0,IF(INDEX(rosh!$O$4:$P$710,MATCH(I1072,rosh!$O$4:$O$710,0),2)="Mayor",1,))</f>
        <v>0</v>
      </c>
      <c r="W1072" s="7" t="str">
        <f t="shared" si="215"/>
        <v>TRUE מגאר</v>
      </c>
      <c r="X1072" s="84">
        <f t="shared" si="220"/>
        <v>10375</v>
      </c>
      <c r="Y1072" s="7">
        <f t="shared" si="216"/>
        <v>1</v>
      </c>
      <c r="Z1072" s="7">
        <f t="shared" si="217"/>
        <v>13</v>
      </c>
      <c r="AA1072" s="7" t="str">
        <f t="shared" si="218"/>
        <v/>
      </c>
      <c r="AB1072" s="7">
        <f t="shared" si="219"/>
        <v>1</v>
      </c>
    </row>
    <row r="1073" spans="2:28" ht="15" thickTop="1" thickBot="1">
      <c r="B1073" s="31">
        <v>481</v>
      </c>
      <c r="C1073" s="32" t="s">
        <v>9085</v>
      </c>
      <c r="D1073" s="33">
        <v>14165</v>
      </c>
      <c r="E1073" s="34" t="s">
        <v>49</v>
      </c>
      <c r="F1073" s="22" t="str">
        <f t="shared" si="208"/>
        <v>ו מגאר</v>
      </c>
      <c r="G1073" s="35" t="s">
        <v>4667</v>
      </c>
      <c r="H1073" s="36"/>
      <c r="I1073" s="25" t="str">
        <f t="shared" si="209"/>
        <v xml:space="preserve">מגאר </v>
      </c>
      <c r="J1073" s="37">
        <v>10387</v>
      </c>
      <c r="K1073" s="38">
        <v>10387</v>
      </c>
      <c r="L1073" s="39">
        <v>7.9041109078656011E-2</v>
      </c>
      <c r="M1073" s="40">
        <v>821</v>
      </c>
      <c r="N1073" s="41">
        <v>7.9041109078656011E-2</v>
      </c>
      <c r="O1073" s="42">
        <v>821</v>
      </c>
      <c r="P1073" s="7">
        <f>VLOOKUP(C1073,'ריכוז נתונים'!$B$3:$C$189,2)</f>
        <v>13</v>
      </c>
      <c r="Q1073" s="47" t="b">
        <f t="shared" si="210"/>
        <v>1</v>
      </c>
      <c r="R1073" s="7">
        <f t="shared" si="211"/>
        <v>1</v>
      </c>
      <c r="S1073" s="47">
        <f t="shared" si="212"/>
        <v>799</v>
      </c>
      <c r="T1073" s="7">
        <f t="shared" si="213"/>
        <v>13</v>
      </c>
      <c r="U1073" s="7" t="str">
        <f t="shared" si="214"/>
        <v/>
      </c>
      <c r="V1073" s="7">
        <f>IF(ISERROR(IF(INDEX(rosh!$O$4:$P$710,MATCH(I1073,rosh!$O$4:$O$710,0),2)="Mayor",1,)),0,IF(INDEX(rosh!$O$4:$P$710,MATCH(I1073,rosh!$O$4:$O$710,0),2)="Mayor",1,))</f>
        <v>0</v>
      </c>
      <c r="W1073" s="7" t="str">
        <f t="shared" si="215"/>
        <v>TRUE מגאר</v>
      </c>
      <c r="X1073" s="84">
        <f t="shared" si="220"/>
        <v>10375</v>
      </c>
      <c r="Y1073" s="7">
        <f t="shared" si="216"/>
        <v>1</v>
      </c>
      <c r="Z1073" s="7">
        <f t="shared" si="217"/>
        <v>13</v>
      </c>
      <c r="AA1073" s="7" t="str">
        <f t="shared" si="218"/>
        <v/>
      </c>
      <c r="AB1073" s="7">
        <f t="shared" si="219"/>
        <v>1</v>
      </c>
    </row>
    <row r="1074" spans="2:28" ht="15" thickTop="1" thickBot="1">
      <c r="B1074" s="31">
        <v>481</v>
      </c>
      <c r="C1074" s="32" t="s">
        <v>9085</v>
      </c>
      <c r="D1074" s="33">
        <v>14165</v>
      </c>
      <c r="E1074" s="34" t="s">
        <v>87</v>
      </c>
      <c r="F1074" s="22" t="str">
        <f t="shared" si="208"/>
        <v>נ מגאר</v>
      </c>
      <c r="G1074" s="35" t="s">
        <v>9152</v>
      </c>
      <c r="H1074" s="36" t="s">
        <v>9161</v>
      </c>
      <c r="I1074" s="25" t="str">
        <f t="shared" si="209"/>
        <v>מגאר קיזל זיאד</v>
      </c>
      <c r="J1074" s="37">
        <v>10387</v>
      </c>
      <c r="K1074" s="38">
        <v>10387</v>
      </c>
      <c r="L1074" s="39">
        <v>6.9798786945219987E-2</v>
      </c>
      <c r="M1074" s="40">
        <v>725</v>
      </c>
      <c r="N1074" s="41">
        <v>6.9798786945219987E-2</v>
      </c>
      <c r="O1074" s="42">
        <v>725</v>
      </c>
      <c r="P1074" s="7">
        <f>VLOOKUP(C1074,'ריכוז נתונים'!$B$3:$C$189,2)</f>
        <v>13</v>
      </c>
      <c r="Q1074" s="47" t="b">
        <f t="shared" si="210"/>
        <v>1</v>
      </c>
      <c r="R1074" s="7">
        <f t="shared" si="211"/>
        <v>0.9</v>
      </c>
      <c r="S1074" s="47">
        <f t="shared" si="212"/>
        <v>799</v>
      </c>
      <c r="T1074" s="7">
        <f t="shared" si="213"/>
        <v>13</v>
      </c>
      <c r="U1074" s="7" t="str">
        <f t="shared" si="214"/>
        <v/>
      </c>
      <c r="V1074" s="7">
        <f>IF(ISERROR(IF(INDEX(rosh!$O$4:$P$710,MATCH(I1074,rosh!$O$4:$O$710,0),2)="Mayor",1,)),0,IF(INDEX(rosh!$O$4:$P$710,MATCH(I1074,rosh!$O$4:$O$710,0),2)="Mayor",1,))</f>
        <v>0</v>
      </c>
      <c r="W1074" s="7" t="str">
        <f t="shared" si="215"/>
        <v>TRUE מגאר</v>
      </c>
      <c r="X1074" s="84">
        <f t="shared" si="220"/>
        <v>10375</v>
      </c>
      <c r="Y1074" s="7">
        <f t="shared" si="216"/>
        <v>1</v>
      </c>
      <c r="Z1074" s="7">
        <f t="shared" si="217"/>
        <v>13</v>
      </c>
      <c r="AA1074" s="7" t="str">
        <f t="shared" si="218"/>
        <v/>
      </c>
      <c r="AB1074" s="7">
        <f t="shared" si="219"/>
        <v>1</v>
      </c>
    </row>
    <row r="1075" spans="2:28" ht="15" thickTop="1" thickBot="1">
      <c r="B1075" s="31">
        <v>481</v>
      </c>
      <c r="C1075" s="32" t="s">
        <v>9085</v>
      </c>
      <c r="D1075" s="33">
        <v>14165</v>
      </c>
      <c r="E1075" s="34" t="s">
        <v>151</v>
      </c>
      <c r="F1075" s="22" t="str">
        <f t="shared" si="208"/>
        <v>ה מגאר</v>
      </c>
      <c r="G1075" s="35" t="s">
        <v>9219</v>
      </c>
      <c r="H1075" s="36" t="s">
        <v>9229</v>
      </c>
      <c r="I1075" s="25" t="str">
        <f t="shared" si="209"/>
        <v>מגאר בלעוס זיאד</v>
      </c>
      <c r="J1075" s="37">
        <v>10387</v>
      </c>
      <c r="K1075" s="38">
        <v>10387</v>
      </c>
      <c r="L1075" s="39">
        <v>6.0460190622894004E-2</v>
      </c>
      <c r="M1075" s="40">
        <v>628</v>
      </c>
      <c r="N1075" s="41">
        <v>6.0460190622894004E-2</v>
      </c>
      <c r="O1075" s="42">
        <v>628</v>
      </c>
      <c r="P1075" s="7">
        <f>VLOOKUP(C1075,'ריכוז נתונים'!$B$3:$C$189,2)</f>
        <v>13</v>
      </c>
      <c r="Q1075" s="47" t="b">
        <f t="shared" si="210"/>
        <v>1</v>
      </c>
      <c r="R1075" s="7">
        <f t="shared" si="211"/>
        <v>0.8</v>
      </c>
      <c r="S1075" s="47">
        <f t="shared" si="212"/>
        <v>799</v>
      </c>
      <c r="T1075" s="7">
        <f t="shared" si="213"/>
        <v>13</v>
      </c>
      <c r="U1075" s="7" t="str">
        <f t="shared" si="214"/>
        <v/>
      </c>
      <c r="V1075" s="7">
        <f>IF(ISERROR(IF(INDEX(rosh!$O$4:$P$710,MATCH(I1075,rosh!$O$4:$O$710,0),2)="Mayor",1,)),0,IF(INDEX(rosh!$O$4:$P$710,MATCH(I1075,rosh!$O$4:$O$710,0),2)="Mayor",1,))</f>
        <v>0</v>
      </c>
      <c r="W1075" s="7" t="str">
        <f t="shared" si="215"/>
        <v>TRUE מגאר</v>
      </c>
      <c r="X1075" s="84">
        <f t="shared" si="220"/>
        <v>10375</v>
      </c>
      <c r="Y1075" s="7">
        <f t="shared" si="216"/>
        <v>1</v>
      </c>
      <c r="Z1075" s="7">
        <f t="shared" si="217"/>
        <v>13</v>
      </c>
      <c r="AA1075" s="7" t="str">
        <f t="shared" si="218"/>
        <v/>
      </c>
      <c r="AB1075" s="7">
        <f t="shared" si="219"/>
        <v>1</v>
      </c>
    </row>
    <row r="1076" spans="2:28" ht="15" thickTop="1" thickBot="1">
      <c r="B1076" s="31">
        <v>481</v>
      </c>
      <c r="C1076" s="32" t="s">
        <v>9085</v>
      </c>
      <c r="D1076" s="33">
        <v>14165</v>
      </c>
      <c r="E1076" s="34" t="s">
        <v>761</v>
      </c>
      <c r="F1076" s="22" t="str">
        <f t="shared" si="208"/>
        <v>ך מגאר</v>
      </c>
      <c r="G1076" s="35" t="s">
        <v>9163</v>
      </c>
      <c r="H1076" s="36" t="s">
        <v>9166</v>
      </c>
      <c r="I1076" s="25" t="str">
        <f t="shared" si="209"/>
        <v>מגאר גאנם פריד</v>
      </c>
      <c r="J1076" s="37">
        <v>10387</v>
      </c>
      <c r="K1076" s="38">
        <v>10387</v>
      </c>
      <c r="L1076" s="39">
        <v>1.1552902666795031E-3</v>
      </c>
      <c r="M1076" s="40">
        <v>12</v>
      </c>
      <c r="N1076" s="41">
        <v>1.1552902666795031E-3</v>
      </c>
      <c r="O1076" s="42">
        <v>11.999999999999998</v>
      </c>
      <c r="P1076" s="7">
        <f>VLOOKUP(C1076,'ריכוז נתונים'!$B$3:$C$189,2)</f>
        <v>13</v>
      </c>
      <c r="Q1076" s="47" t="b">
        <f t="shared" si="210"/>
        <v>0</v>
      </c>
      <c r="R1076" s="7">
        <f t="shared" si="211"/>
        <v>0</v>
      </c>
      <c r="S1076" s="47">
        <f t="shared" si="212"/>
        <v>799</v>
      </c>
      <c r="T1076" s="7">
        <f t="shared" si="213"/>
        <v>13</v>
      </c>
      <c r="U1076" s="7" t="str">
        <f t="shared" si="214"/>
        <v/>
      </c>
      <c r="V1076" s="7">
        <f>IF(ISERROR(IF(INDEX(rosh!$O$4:$P$710,MATCH(I1076,rosh!$O$4:$O$710,0),2)="Mayor",1,)),0,IF(INDEX(rosh!$O$4:$P$710,MATCH(I1076,rosh!$O$4:$O$710,0),2)="Mayor",1,))</f>
        <v>0</v>
      </c>
      <c r="W1076" s="7" t="str">
        <f t="shared" si="215"/>
        <v>FALSE מגאר</v>
      </c>
      <c r="X1076" s="84">
        <f t="shared" si="220"/>
        <v>12</v>
      </c>
      <c r="Y1076" s="7">
        <f t="shared" si="216"/>
        <v>0</v>
      </c>
      <c r="Z1076" s="7">
        <f t="shared" si="217"/>
        <v>13</v>
      </c>
      <c r="AA1076" s="7" t="str">
        <f t="shared" si="218"/>
        <v/>
      </c>
      <c r="AB1076" s="7">
        <f t="shared" si="219"/>
        <v>0</v>
      </c>
    </row>
    <row r="1077" spans="2:28" ht="15" thickTop="1" thickBot="1">
      <c r="B1077" s="31">
        <v>65</v>
      </c>
      <c r="C1077" s="32" t="s">
        <v>9049</v>
      </c>
      <c r="D1077" s="33">
        <v>1281</v>
      </c>
      <c r="E1077" s="34" t="s">
        <v>573</v>
      </c>
      <c r="F1077" s="22" t="str">
        <f t="shared" si="208"/>
        <v>זך מגדל</v>
      </c>
      <c r="G1077" s="35" t="s">
        <v>9071</v>
      </c>
      <c r="H1077" s="36" t="s">
        <v>9076</v>
      </c>
      <c r="I1077" s="25" t="str">
        <f t="shared" si="209"/>
        <v>מגדל אלפסי נתנאל</v>
      </c>
      <c r="J1077" s="37">
        <v>844</v>
      </c>
      <c r="K1077" s="38">
        <v>844</v>
      </c>
      <c r="L1077" s="39">
        <v>0.31990521327014215</v>
      </c>
      <c r="M1077" s="40">
        <v>270</v>
      </c>
      <c r="N1077" s="41">
        <v>0.31990521327014215</v>
      </c>
      <c r="O1077" s="42">
        <v>270</v>
      </c>
      <c r="P1077" s="7">
        <f>VLOOKUP(C1077,'ריכוז נתונים'!$B$3:$C$189,2)</f>
        <v>7</v>
      </c>
      <c r="Q1077" s="47" t="b">
        <f t="shared" si="210"/>
        <v>1</v>
      </c>
      <c r="R1077" s="7">
        <f t="shared" si="211"/>
        <v>2.2000000000000002</v>
      </c>
      <c r="S1077" s="47">
        <f t="shared" si="212"/>
        <v>121</v>
      </c>
      <c r="T1077" s="7">
        <f t="shared" si="213"/>
        <v>7</v>
      </c>
      <c r="U1077" s="7" t="str">
        <f t="shared" si="214"/>
        <v/>
      </c>
      <c r="V1077" s="7">
        <f>IF(ISERROR(IF(INDEX(rosh!$O$4:$P$710,MATCH(I1077,rosh!$O$4:$O$710,0),2)="Mayor",1,)),0,IF(INDEX(rosh!$O$4:$P$710,MATCH(I1077,rosh!$O$4:$O$710,0),2)="Mayor",1,))</f>
        <v>0</v>
      </c>
      <c r="W1077" s="7" t="str">
        <f t="shared" si="215"/>
        <v>TRUE מגדל</v>
      </c>
      <c r="X1077" s="84">
        <f t="shared" si="220"/>
        <v>844</v>
      </c>
      <c r="Y1077" s="7">
        <f t="shared" si="216"/>
        <v>2</v>
      </c>
      <c r="Z1077" s="7">
        <f t="shared" si="217"/>
        <v>6</v>
      </c>
      <c r="AA1077" s="7" t="str">
        <f t="shared" si="218"/>
        <v>Gap</v>
      </c>
      <c r="AB1077" s="7">
        <f t="shared" si="219"/>
        <v>2</v>
      </c>
    </row>
    <row r="1078" spans="2:28" ht="15" thickTop="1" thickBot="1">
      <c r="B1078" s="31">
        <v>65</v>
      </c>
      <c r="C1078" s="32" t="s">
        <v>9049</v>
      </c>
      <c r="D1078" s="33">
        <v>1281</v>
      </c>
      <c r="E1078" s="34" t="s">
        <v>133</v>
      </c>
      <c r="F1078" s="22" t="str">
        <f t="shared" si="208"/>
        <v>לב מגדל</v>
      </c>
      <c r="G1078" s="35" t="s">
        <v>9056</v>
      </c>
      <c r="H1078" s="36" t="s">
        <v>9064</v>
      </c>
      <c r="I1078" s="25" t="str">
        <f t="shared" si="209"/>
        <v>מגדל אמרוסי ישראל שושן</v>
      </c>
      <c r="J1078" s="37">
        <v>844</v>
      </c>
      <c r="K1078" s="38">
        <v>844</v>
      </c>
      <c r="L1078" s="39">
        <v>0.3127962085308057</v>
      </c>
      <c r="M1078" s="40">
        <v>264</v>
      </c>
      <c r="N1078" s="41">
        <v>0.3127962085308057</v>
      </c>
      <c r="O1078" s="42">
        <v>264</v>
      </c>
      <c r="P1078" s="7">
        <f>VLOOKUP(C1078,'ריכוז נתונים'!$B$3:$C$189,2)</f>
        <v>7</v>
      </c>
      <c r="Q1078" s="47" t="b">
        <f t="shared" si="210"/>
        <v>1</v>
      </c>
      <c r="R1078" s="7">
        <f t="shared" si="211"/>
        <v>2.2000000000000002</v>
      </c>
      <c r="S1078" s="47">
        <f t="shared" si="212"/>
        <v>121</v>
      </c>
      <c r="T1078" s="7">
        <f t="shared" si="213"/>
        <v>7</v>
      </c>
      <c r="U1078" s="7" t="str">
        <f t="shared" si="214"/>
        <v/>
      </c>
      <c r="V1078" s="7">
        <f>IF(ISERROR(IF(INDEX(rosh!$O$4:$P$710,MATCH(I1078,rosh!$O$4:$O$710,0),2)="Mayor",1,)),0,IF(INDEX(rosh!$O$4:$P$710,MATCH(I1078,rosh!$O$4:$O$710,0),2)="Mayor",1,))</f>
        <v>0</v>
      </c>
      <c r="W1078" s="7" t="str">
        <f t="shared" si="215"/>
        <v>TRUE מגדל</v>
      </c>
      <c r="X1078" s="84">
        <f t="shared" si="220"/>
        <v>844</v>
      </c>
      <c r="Y1078" s="7">
        <f t="shared" si="216"/>
        <v>2</v>
      </c>
      <c r="Z1078" s="7">
        <f t="shared" si="217"/>
        <v>6</v>
      </c>
      <c r="AA1078" s="7" t="str">
        <f t="shared" si="218"/>
        <v>Gap</v>
      </c>
      <c r="AB1078" s="7">
        <f t="shared" si="219"/>
        <v>2</v>
      </c>
    </row>
    <row r="1079" spans="2:28" ht="15" thickTop="1" thickBot="1">
      <c r="B1079" s="31">
        <v>65</v>
      </c>
      <c r="C1079" s="32" t="s">
        <v>9049</v>
      </c>
      <c r="D1079" s="33">
        <v>1281</v>
      </c>
      <c r="E1079" s="34" t="s">
        <v>5547</v>
      </c>
      <c r="F1079" s="22" t="str">
        <f t="shared" si="208"/>
        <v>הנ מגדל</v>
      </c>
      <c r="G1079" s="35" t="s">
        <v>9078</v>
      </c>
      <c r="H1079" s="36" t="s">
        <v>9082</v>
      </c>
      <c r="I1079" s="25" t="str">
        <f t="shared" si="209"/>
        <v>מגדל עוקבי משה</v>
      </c>
      <c r="J1079" s="37">
        <v>844</v>
      </c>
      <c r="K1079" s="38">
        <v>844</v>
      </c>
      <c r="L1079" s="39">
        <v>0.1872037914691943</v>
      </c>
      <c r="M1079" s="40">
        <v>158</v>
      </c>
      <c r="N1079" s="41">
        <v>0.1872037914691943</v>
      </c>
      <c r="O1079" s="42">
        <v>158</v>
      </c>
      <c r="P1079" s="7">
        <f>VLOOKUP(C1079,'ריכוז נתונים'!$B$3:$C$189,2)</f>
        <v>7</v>
      </c>
      <c r="Q1079" s="47" t="b">
        <f t="shared" si="210"/>
        <v>1</v>
      </c>
      <c r="R1079" s="7">
        <f t="shared" si="211"/>
        <v>1.3</v>
      </c>
      <c r="S1079" s="47">
        <f t="shared" si="212"/>
        <v>121</v>
      </c>
      <c r="T1079" s="7">
        <f t="shared" si="213"/>
        <v>7</v>
      </c>
      <c r="U1079" s="7" t="str">
        <f t="shared" si="214"/>
        <v/>
      </c>
      <c r="V1079" s="7">
        <f>IF(ISERROR(IF(INDEX(rosh!$O$4:$P$710,MATCH(I1079,rosh!$O$4:$O$710,0),2)="Mayor",1,)),0,IF(INDEX(rosh!$O$4:$P$710,MATCH(I1079,rosh!$O$4:$O$710,0),2)="Mayor",1,))</f>
        <v>0</v>
      </c>
      <c r="W1079" s="7" t="str">
        <f t="shared" si="215"/>
        <v>TRUE מגדל</v>
      </c>
      <c r="X1079" s="84">
        <f t="shared" si="220"/>
        <v>844</v>
      </c>
      <c r="Y1079" s="7">
        <f t="shared" si="216"/>
        <v>1</v>
      </c>
      <c r="Z1079" s="7">
        <f t="shared" si="217"/>
        <v>6</v>
      </c>
      <c r="AA1079" s="7" t="str">
        <f t="shared" si="218"/>
        <v>Gap</v>
      </c>
      <c r="AB1079" s="7">
        <f t="shared" si="219"/>
        <v>1</v>
      </c>
    </row>
    <row r="1080" spans="2:28" ht="15" thickTop="1" thickBot="1">
      <c r="B1080" s="31">
        <v>65</v>
      </c>
      <c r="C1080" s="32" t="s">
        <v>9049</v>
      </c>
      <c r="D1080" s="33">
        <v>1281</v>
      </c>
      <c r="E1080" s="34" t="s">
        <v>4589</v>
      </c>
      <c r="F1080" s="22" t="str">
        <f t="shared" si="208"/>
        <v>יק מגדל</v>
      </c>
      <c r="G1080" s="35" t="s">
        <v>9066</v>
      </c>
      <c r="H1080" s="36" t="s">
        <v>1126</v>
      </c>
      <c r="I1080" s="25" t="str">
        <f t="shared" si="209"/>
        <v>מגדל עמר שמעון</v>
      </c>
      <c r="J1080" s="37">
        <v>844</v>
      </c>
      <c r="K1080" s="38">
        <v>844</v>
      </c>
      <c r="L1080" s="39">
        <v>0.18009478672985782</v>
      </c>
      <c r="M1080" s="40">
        <v>152</v>
      </c>
      <c r="N1080" s="41">
        <v>0.18009478672985782</v>
      </c>
      <c r="O1080" s="42">
        <v>152</v>
      </c>
      <c r="P1080" s="7">
        <f>VLOOKUP(C1080,'ריכוז נתונים'!$B$3:$C$189,2)</f>
        <v>7</v>
      </c>
      <c r="Q1080" s="47" t="b">
        <f t="shared" si="210"/>
        <v>1</v>
      </c>
      <c r="R1080" s="7">
        <f t="shared" si="211"/>
        <v>1.3</v>
      </c>
      <c r="S1080" s="47">
        <f t="shared" si="212"/>
        <v>121</v>
      </c>
      <c r="T1080" s="7">
        <f t="shared" si="213"/>
        <v>7</v>
      </c>
      <c r="U1080" s="7" t="str">
        <f t="shared" si="214"/>
        <v/>
      </c>
      <c r="V1080" s="7">
        <f>IF(ISERROR(IF(INDEX(rosh!$O$4:$P$710,MATCH(I1080,rosh!$O$4:$O$710,0),2)="Mayor",1,)),0,IF(INDEX(rosh!$O$4:$P$710,MATCH(I1080,rosh!$O$4:$O$710,0),2)="Mayor",1,))</f>
        <v>0</v>
      </c>
      <c r="W1080" s="7" t="str">
        <f t="shared" si="215"/>
        <v>TRUE מגדל</v>
      </c>
      <c r="X1080" s="84">
        <f t="shared" si="220"/>
        <v>844</v>
      </c>
      <c r="Y1080" s="7">
        <f t="shared" si="216"/>
        <v>1</v>
      </c>
      <c r="Z1080" s="7">
        <f t="shared" si="217"/>
        <v>6</v>
      </c>
      <c r="AA1080" s="7" t="str">
        <f t="shared" si="218"/>
        <v>Gap</v>
      </c>
      <c r="AB1080" s="7">
        <f t="shared" si="219"/>
        <v>1</v>
      </c>
    </row>
    <row r="1081" spans="2:28" ht="15" thickTop="1" thickBot="1">
      <c r="B1081" s="31">
        <v>65</v>
      </c>
      <c r="C1081" s="32" t="s">
        <v>9049</v>
      </c>
      <c r="D1081" s="33">
        <v>1281</v>
      </c>
      <c r="E1081" s="34" t="s">
        <v>126</v>
      </c>
      <c r="F1081" s="22" t="str">
        <f t="shared" si="208"/>
        <v>מחל מגדל</v>
      </c>
      <c r="G1081" s="35" t="s">
        <v>1624</v>
      </c>
      <c r="H1081" s="36" t="s">
        <v>9054</v>
      </c>
      <c r="I1081" s="25" t="str">
        <f t="shared" si="209"/>
        <v>מגדל גינו יוסף</v>
      </c>
      <c r="J1081" s="37">
        <v>844</v>
      </c>
      <c r="K1081" s="38">
        <v>844</v>
      </c>
      <c r="L1081" s="39">
        <v>0</v>
      </c>
      <c r="M1081" s="40"/>
      <c r="N1081" s="41">
        <v>0</v>
      </c>
      <c r="O1081" s="42">
        <v>0</v>
      </c>
      <c r="P1081" s="7">
        <f>VLOOKUP(C1081,'ריכוז נתונים'!$B$3:$C$189,2)</f>
        <v>7</v>
      </c>
      <c r="Q1081" s="47" t="b">
        <f t="shared" si="210"/>
        <v>0</v>
      </c>
      <c r="R1081" s="7">
        <f t="shared" si="211"/>
        <v>0</v>
      </c>
      <c r="S1081" s="47">
        <f t="shared" si="212"/>
        <v>121</v>
      </c>
      <c r="T1081" s="7">
        <f t="shared" si="213"/>
        <v>7</v>
      </c>
      <c r="U1081" s="7" t="str">
        <f t="shared" si="214"/>
        <v/>
      </c>
      <c r="V1081" s="7">
        <f>IF(ISERROR(IF(INDEX(rosh!$O$4:$P$710,MATCH(I1081,rosh!$O$4:$O$710,0),2)="Mayor",1,)),0,IF(INDEX(rosh!$O$4:$P$710,MATCH(I1081,rosh!$O$4:$O$710,0),2)="Mayor",1,))</f>
        <v>0</v>
      </c>
      <c r="W1081" s="7" t="str">
        <f t="shared" si="215"/>
        <v>FALSE מגדל</v>
      </c>
      <c r="X1081" s="84">
        <f t="shared" si="220"/>
        <v>0</v>
      </c>
      <c r="Y1081" s="7">
        <f t="shared" si="216"/>
        <v>0</v>
      </c>
      <c r="Z1081" s="7">
        <f t="shared" si="217"/>
        <v>6</v>
      </c>
      <c r="AA1081" s="7" t="str">
        <f t="shared" si="218"/>
        <v>Gap</v>
      </c>
      <c r="AB1081" s="7">
        <f t="shared" si="219"/>
        <v>0</v>
      </c>
    </row>
    <row r="1082" spans="2:28" ht="15" thickTop="1" thickBot="1">
      <c r="B1082" s="31">
        <v>874</v>
      </c>
      <c r="C1082" s="32" t="s">
        <v>8962</v>
      </c>
      <c r="D1082" s="33">
        <v>20976</v>
      </c>
      <c r="E1082" s="34" t="s">
        <v>963</v>
      </c>
      <c r="F1082" s="22" t="str">
        <f t="shared" si="208"/>
        <v>שס מגדל העמק</v>
      </c>
      <c r="G1082" s="35" t="s">
        <v>962</v>
      </c>
      <c r="H1082" s="36"/>
      <c r="I1082" s="25" t="str">
        <f t="shared" si="209"/>
        <v xml:space="preserve">מגדל העמק </v>
      </c>
      <c r="J1082" s="37">
        <v>11824</v>
      </c>
      <c r="K1082" s="38">
        <v>11824</v>
      </c>
      <c r="L1082" s="39">
        <v>0.2540595399188092</v>
      </c>
      <c r="M1082" s="40">
        <v>3004</v>
      </c>
      <c r="N1082" s="41">
        <v>0.2540595399188092</v>
      </c>
      <c r="O1082" s="42">
        <v>3004</v>
      </c>
      <c r="P1082" s="7">
        <f>VLOOKUP(C1082,'ריכוז נתונים'!$B$3:$C$189,2)</f>
        <v>15</v>
      </c>
      <c r="Q1082" s="47" t="b">
        <f t="shared" si="210"/>
        <v>1</v>
      </c>
      <c r="R1082" s="7">
        <f t="shared" si="211"/>
        <v>3.8</v>
      </c>
      <c r="S1082" s="47">
        <f t="shared" si="212"/>
        <v>788</v>
      </c>
      <c r="T1082" s="7">
        <f t="shared" si="213"/>
        <v>13.3</v>
      </c>
      <c r="U1082" s="7" t="str">
        <f t="shared" si="214"/>
        <v>Gap</v>
      </c>
      <c r="V1082" s="7">
        <f>IF(ISERROR(IF(INDEX(rosh!$O$4:$P$710,MATCH(I1082,rosh!$O$4:$O$710,0),2)="Mayor",1,)),0,IF(INDEX(rosh!$O$4:$P$710,MATCH(I1082,rosh!$O$4:$O$710,0),2)="Mayor",1,))</f>
        <v>0</v>
      </c>
      <c r="W1082" s="7" t="str">
        <f t="shared" si="215"/>
        <v>TRUE מגדל העמק</v>
      </c>
      <c r="X1082" s="84">
        <f t="shared" si="220"/>
        <v>10444</v>
      </c>
      <c r="Y1082" s="7">
        <f t="shared" si="216"/>
        <v>4</v>
      </c>
      <c r="Z1082" s="7">
        <f t="shared" si="217"/>
        <v>14</v>
      </c>
      <c r="AA1082" s="7" t="str">
        <f t="shared" si="218"/>
        <v>Gap</v>
      </c>
      <c r="AB1082" s="7">
        <f t="shared" si="219"/>
        <v>4</v>
      </c>
    </row>
    <row r="1083" spans="2:28" ht="15" thickTop="1" thickBot="1">
      <c r="B1083" s="31">
        <v>874</v>
      </c>
      <c r="C1083" s="32" t="s">
        <v>8962</v>
      </c>
      <c r="D1083" s="33">
        <v>20976</v>
      </c>
      <c r="E1083" s="34" t="s">
        <v>3</v>
      </c>
      <c r="F1083" s="22" t="str">
        <f t="shared" si="208"/>
        <v>ל מגדל העמק</v>
      </c>
      <c r="G1083" s="35" t="s">
        <v>9000</v>
      </c>
      <c r="H1083" s="36"/>
      <c r="I1083" s="25" t="str">
        <f t="shared" si="209"/>
        <v xml:space="preserve">מגדל העמק </v>
      </c>
      <c r="J1083" s="37">
        <v>11824</v>
      </c>
      <c r="K1083" s="38">
        <v>11824</v>
      </c>
      <c r="L1083" s="39">
        <v>0.23012516914749662</v>
      </c>
      <c r="M1083" s="40">
        <v>2721</v>
      </c>
      <c r="N1083" s="41">
        <v>0.23012516914749662</v>
      </c>
      <c r="O1083" s="42">
        <v>2721</v>
      </c>
      <c r="P1083" s="7">
        <f>VLOOKUP(C1083,'ריכוז נתונים'!$B$3:$C$189,2)</f>
        <v>15</v>
      </c>
      <c r="Q1083" s="47" t="b">
        <f t="shared" si="210"/>
        <v>1</v>
      </c>
      <c r="R1083" s="7">
        <f t="shared" si="211"/>
        <v>3.5</v>
      </c>
      <c r="S1083" s="47">
        <f t="shared" si="212"/>
        <v>788</v>
      </c>
      <c r="T1083" s="7">
        <f t="shared" si="213"/>
        <v>13.3</v>
      </c>
      <c r="U1083" s="7" t="str">
        <f t="shared" si="214"/>
        <v>Gap</v>
      </c>
      <c r="V1083" s="7">
        <f>IF(ISERROR(IF(INDEX(rosh!$O$4:$P$710,MATCH(I1083,rosh!$O$4:$O$710,0),2)="Mayor",1,)),0,IF(INDEX(rosh!$O$4:$P$710,MATCH(I1083,rosh!$O$4:$O$710,0),2)="Mayor",1,))</f>
        <v>0</v>
      </c>
      <c r="W1083" s="7" t="str">
        <f t="shared" si="215"/>
        <v>TRUE מגדל העמק</v>
      </c>
      <c r="X1083" s="84">
        <f t="shared" si="220"/>
        <v>10444</v>
      </c>
      <c r="Y1083" s="7">
        <f t="shared" si="216"/>
        <v>4</v>
      </c>
      <c r="Z1083" s="7">
        <f t="shared" si="217"/>
        <v>14</v>
      </c>
      <c r="AA1083" s="7" t="str">
        <f t="shared" si="218"/>
        <v>Gap</v>
      </c>
      <c r="AB1083" s="7">
        <f t="shared" si="219"/>
        <v>4</v>
      </c>
    </row>
    <row r="1084" spans="2:28" ht="15" thickTop="1" thickBot="1">
      <c r="B1084" s="31">
        <v>874</v>
      </c>
      <c r="C1084" s="32" t="s">
        <v>8962</v>
      </c>
      <c r="D1084" s="33">
        <v>20976</v>
      </c>
      <c r="E1084" s="34" t="s">
        <v>126</v>
      </c>
      <c r="F1084" s="22" t="str">
        <f t="shared" si="208"/>
        <v>מחל מגדל העמק</v>
      </c>
      <c r="G1084" s="35" t="s">
        <v>1624</v>
      </c>
      <c r="H1084" s="36" t="s">
        <v>8998</v>
      </c>
      <c r="I1084" s="25" t="str">
        <f t="shared" si="209"/>
        <v>מגדל העמק ברדה אליהו</v>
      </c>
      <c r="J1084" s="37">
        <v>11824</v>
      </c>
      <c r="K1084" s="38">
        <v>11824</v>
      </c>
      <c r="L1084" s="39">
        <v>0.13176589986468201</v>
      </c>
      <c r="M1084" s="40">
        <v>1558</v>
      </c>
      <c r="N1084" s="41">
        <v>0.13176589986468201</v>
      </c>
      <c r="O1084" s="42">
        <v>1558</v>
      </c>
      <c r="P1084" s="7">
        <f>VLOOKUP(C1084,'ריכוז נתונים'!$B$3:$C$189,2)</f>
        <v>15</v>
      </c>
      <c r="Q1084" s="47" t="b">
        <f t="shared" si="210"/>
        <v>1</v>
      </c>
      <c r="R1084" s="7">
        <f t="shared" si="211"/>
        <v>2</v>
      </c>
      <c r="S1084" s="47">
        <f t="shared" si="212"/>
        <v>788</v>
      </c>
      <c r="T1084" s="7">
        <f t="shared" si="213"/>
        <v>13.3</v>
      </c>
      <c r="U1084" s="7" t="str">
        <f t="shared" si="214"/>
        <v>Gap</v>
      </c>
      <c r="V1084" s="7">
        <f>IF(ISERROR(IF(INDEX(rosh!$O$4:$P$710,MATCH(I1084,rosh!$O$4:$O$710,0),2)="Mayor",1,)),0,IF(INDEX(rosh!$O$4:$P$710,MATCH(I1084,rosh!$O$4:$O$710,0),2)="Mayor",1,))</f>
        <v>1</v>
      </c>
      <c r="W1084" s="7" t="str">
        <f t="shared" si="215"/>
        <v>TRUE מגדל העמק</v>
      </c>
      <c r="X1084" s="84">
        <f t="shared" si="220"/>
        <v>10444</v>
      </c>
      <c r="Y1084" s="7">
        <f t="shared" si="216"/>
        <v>2</v>
      </c>
      <c r="Z1084" s="7">
        <f t="shared" si="217"/>
        <v>14</v>
      </c>
      <c r="AA1084" s="7" t="str">
        <f t="shared" si="218"/>
        <v>Gap</v>
      </c>
      <c r="AB1084" s="7">
        <f t="shared" si="219"/>
        <v>3</v>
      </c>
    </row>
    <row r="1085" spans="2:28" ht="15" thickTop="1" thickBot="1">
      <c r="B1085" s="31">
        <v>874</v>
      </c>
      <c r="C1085" s="32" t="s">
        <v>8962</v>
      </c>
      <c r="D1085" s="33">
        <v>20976</v>
      </c>
      <c r="E1085" s="34" t="s">
        <v>213</v>
      </c>
      <c r="F1085" s="22" t="str">
        <f t="shared" si="208"/>
        <v>רק מגדל העמק</v>
      </c>
      <c r="G1085" s="35" t="s">
        <v>8972</v>
      </c>
      <c r="H1085" s="36"/>
      <c r="I1085" s="25" t="str">
        <f t="shared" si="209"/>
        <v xml:space="preserve">מגדל העמק </v>
      </c>
      <c r="J1085" s="37">
        <v>11824</v>
      </c>
      <c r="K1085" s="38">
        <v>11824</v>
      </c>
      <c r="L1085" s="39">
        <v>0.12711434370771313</v>
      </c>
      <c r="M1085" s="40">
        <v>1503</v>
      </c>
      <c r="N1085" s="41">
        <v>0.12711434370771313</v>
      </c>
      <c r="O1085" s="42">
        <v>1503</v>
      </c>
      <c r="P1085" s="7">
        <f>VLOOKUP(C1085,'ריכוז נתונים'!$B$3:$C$189,2)</f>
        <v>15</v>
      </c>
      <c r="Q1085" s="47" t="b">
        <f t="shared" si="210"/>
        <v>1</v>
      </c>
      <c r="R1085" s="7">
        <f t="shared" si="211"/>
        <v>1.9</v>
      </c>
      <c r="S1085" s="47">
        <f t="shared" si="212"/>
        <v>788</v>
      </c>
      <c r="T1085" s="7">
        <f t="shared" si="213"/>
        <v>13.3</v>
      </c>
      <c r="U1085" s="7" t="str">
        <f t="shared" si="214"/>
        <v>Gap</v>
      </c>
      <c r="V1085" s="7">
        <f>IF(ISERROR(IF(INDEX(rosh!$O$4:$P$710,MATCH(I1085,rosh!$O$4:$O$710,0),2)="Mayor",1,)),0,IF(INDEX(rosh!$O$4:$P$710,MATCH(I1085,rosh!$O$4:$O$710,0),2)="Mayor",1,))</f>
        <v>0</v>
      </c>
      <c r="W1085" s="7" t="str">
        <f t="shared" si="215"/>
        <v>TRUE מגדל העמק</v>
      </c>
      <c r="X1085" s="84">
        <f t="shared" si="220"/>
        <v>10444</v>
      </c>
      <c r="Y1085" s="7">
        <f t="shared" si="216"/>
        <v>2</v>
      </c>
      <c r="Z1085" s="7">
        <f t="shared" si="217"/>
        <v>14</v>
      </c>
      <c r="AA1085" s="7" t="str">
        <f t="shared" si="218"/>
        <v>Gap</v>
      </c>
      <c r="AB1085" s="7">
        <f t="shared" si="219"/>
        <v>2</v>
      </c>
    </row>
    <row r="1086" spans="2:28" ht="15" thickTop="1" thickBot="1">
      <c r="B1086" s="31">
        <v>874</v>
      </c>
      <c r="C1086" s="32" t="s">
        <v>8962</v>
      </c>
      <c r="D1086" s="33">
        <v>20976</v>
      </c>
      <c r="E1086" s="34" t="s">
        <v>553</v>
      </c>
      <c r="F1086" s="22" t="str">
        <f t="shared" si="208"/>
        <v>חי מגדל העמק</v>
      </c>
      <c r="G1086" s="35" t="s">
        <v>9018</v>
      </c>
      <c r="H1086" s="36"/>
      <c r="I1086" s="25" t="str">
        <f t="shared" si="209"/>
        <v xml:space="preserve">מגדל העמק </v>
      </c>
      <c r="J1086" s="37">
        <v>11824</v>
      </c>
      <c r="K1086" s="38">
        <v>11824</v>
      </c>
      <c r="L1086" s="39">
        <v>7.5693504736129902E-2</v>
      </c>
      <c r="M1086" s="40">
        <v>895</v>
      </c>
      <c r="N1086" s="41">
        <v>7.5693504736129902E-2</v>
      </c>
      <c r="O1086" s="42">
        <v>895</v>
      </c>
      <c r="P1086" s="7">
        <f>VLOOKUP(C1086,'ריכוז נתונים'!$B$3:$C$189,2)</f>
        <v>15</v>
      </c>
      <c r="Q1086" s="47" t="b">
        <f t="shared" si="210"/>
        <v>1</v>
      </c>
      <c r="R1086" s="7">
        <f t="shared" si="211"/>
        <v>1.1000000000000001</v>
      </c>
      <c r="S1086" s="47">
        <f t="shared" si="212"/>
        <v>788</v>
      </c>
      <c r="T1086" s="7">
        <f t="shared" si="213"/>
        <v>13.3</v>
      </c>
      <c r="U1086" s="7" t="str">
        <f t="shared" si="214"/>
        <v>Gap</v>
      </c>
      <c r="V1086" s="7">
        <f>IF(ISERROR(IF(INDEX(rosh!$O$4:$P$710,MATCH(I1086,rosh!$O$4:$O$710,0),2)="Mayor",1,)),0,IF(INDEX(rosh!$O$4:$P$710,MATCH(I1086,rosh!$O$4:$O$710,0),2)="Mayor",1,))</f>
        <v>0</v>
      </c>
      <c r="W1086" s="7" t="str">
        <f t="shared" si="215"/>
        <v>TRUE מגדל העמק</v>
      </c>
      <c r="X1086" s="84">
        <f t="shared" si="220"/>
        <v>10444</v>
      </c>
      <c r="Y1086" s="7">
        <f t="shared" si="216"/>
        <v>1</v>
      </c>
      <c r="Z1086" s="7">
        <f t="shared" si="217"/>
        <v>14</v>
      </c>
      <c r="AA1086" s="7" t="str">
        <f t="shared" si="218"/>
        <v>Gap</v>
      </c>
      <c r="AB1086" s="7">
        <f t="shared" si="219"/>
        <v>1</v>
      </c>
    </row>
    <row r="1087" spans="2:28" ht="15" thickTop="1" thickBot="1">
      <c r="B1087" s="31">
        <v>874</v>
      </c>
      <c r="C1087" s="32" t="s">
        <v>8962</v>
      </c>
      <c r="D1087" s="33">
        <v>20976</v>
      </c>
      <c r="E1087" s="34" t="s">
        <v>70</v>
      </c>
      <c r="F1087" s="22" t="str">
        <f t="shared" si="208"/>
        <v>א מגדל העמק</v>
      </c>
      <c r="G1087" s="35" t="s">
        <v>9032</v>
      </c>
      <c r="H1087" s="36" t="s">
        <v>9047</v>
      </c>
      <c r="I1087" s="25" t="str">
        <f t="shared" si="209"/>
        <v>מגדל העמק גלם עמוס</v>
      </c>
      <c r="J1087" s="37">
        <v>11824</v>
      </c>
      <c r="K1087" s="38">
        <v>11824</v>
      </c>
      <c r="L1087" s="39">
        <v>6.4529769959404598E-2</v>
      </c>
      <c r="M1087" s="40">
        <v>763</v>
      </c>
      <c r="N1087" s="41">
        <v>6.4529769959404598E-2</v>
      </c>
      <c r="O1087" s="42">
        <v>763</v>
      </c>
      <c r="P1087" s="7">
        <f>VLOOKUP(C1087,'ריכוז נתונים'!$B$3:$C$189,2)</f>
        <v>15</v>
      </c>
      <c r="Q1087" s="47" t="b">
        <f t="shared" si="210"/>
        <v>1</v>
      </c>
      <c r="R1087" s="7">
        <f t="shared" si="211"/>
        <v>1</v>
      </c>
      <c r="S1087" s="47">
        <f t="shared" si="212"/>
        <v>788</v>
      </c>
      <c r="T1087" s="7">
        <f t="shared" si="213"/>
        <v>13.3</v>
      </c>
      <c r="U1087" s="7" t="str">
        <f t="shared" si="214"/>
        <v>Gap</v>
      </c>
      <c r="V1087" s="7">
        <f>IF(ISERROR(IF(INDEX(rosh!$O$4:$P$710,MATCH(I1087,rosh!$O$4:$O$710,0),2)="Mayor",1,)),0,IF(INDEX(rosh!$O$4:$P$710,MATCH(I1087,rosh!$O$4:$O$710,0),2)="Mayor",1,))</f>
        <v>0</v>
      </c>
      <c r="W1087" s="7" t="str">
        <f t="shared" si="215"/>
        <v>TRUE מגדל העמק</v>
      </c>
      <c r="X1087" s="84">
        <f t="shared" si="220"/>
        <v>10444</v>
      </c>
      <c r="Y1087" s="7">
        <f t="shared" si="216"/>
        <v>1</v>
      </c>
      <c r="Z1087" s="7">
        <f t="shared" si="217"/>
        <v>14</v>
      </c>
      <c r="AA1087" s="7" t="str">
        <f t="shared" si="218"/>
        <v>Gap</v>
      </c>
      <c r="AB1087" s="7">
        <f t="shared" si="219"/>
        <v>1</v>
      </c>
    </row>
    <row r="1088" spans="2:28" ht="15" thickTop="1" thickBot="1">
      <c r="B1088" s="31">
        <v>874</v>
      </c>
      <c r="C1088" s="32" t="s">
        <v>8962</v>
      </c>
      <c r="D1088" s="33">
        <v>20976</v>
      </c>
      <c r="E1088" s="34" t="s">
        <v>108</v>
      </c>
      <c r="F1088" s="22" t="str">
        <f t="shared" si="208"/>
        <v>פה מגדל העמק</v>
      </c>
      <c r="G1088" s="35" t="s">
        <v>8978</v>
      </c>
      <c r="H1088" s="36" t="s">
        <v>8984</v>
      </c>
      <c r="I1088" s="25" t="str">
        <f t="shared" si="209"/>
        <v>מגדל העמק פינקלשטיין עופרה</v>
      </c>
      <c r="J1088" s="37">
        <v>11824</v>
      </c>
      <c r="K1088" s="38">
        <v>11824</v>
      </c>
      <c r="L1088" s="39">
        <v>4.7192151556156969E-2</v>
      </c>
      <c r="M1088" s="40">
        <v>558</v>
      </c>
      <c r="N1088" s="41">
        <v>4.7192151556156969E-2</v>
      </c>
      <c r="O1088" s="42">
        <v>558</v>
      </c>
      <c r="P1088" s="7">
        <f>VLOOKUP(C1088,'ריכוז נתונים'!$B$3:$C$189,2)</f>
        <v>15</v>
      </c>
      <c r="Q1088" s="47" t="b">
        <f t="shared" si="210"/>
        <v>0</v>
      </c>
      <c r="R1088" s="7">
        <f t="shared" si="211"/>
        <v>0</v>
      </c>
      <c r="S1088" s="47">
        <f t="shared" si="212"/>
        <v>788</v>
      </c>
      <c r="T1088" s="7">
        <f t="shared" si="213"/>
        <v>13.3</v>
      </c>
      <c r="U1088" s="7" t="str">
        <f t="shared" si="214"/>
        <v>Gap</v>
      </c>
      <c r="V1088" s="7">
        <f>IF(ISERROR(IF(INDEX(rosh!$O$4:$P$710,MATCH(I1088,rosh!$O$4:$O$710,0),2)="Mayor",1,)),0,IF(INDEX(rosh!$O$4:$P$710,MATCH(I1088,rosh!$O$4:$O$710,0),2)="Mayor",1,))</f>
        <v>0</v>
      </c>
      <c r="W1088" s="7" t="str">
        <f t="shared" si="215"/>
        <v>FALSE מגדל העמק</v>
      </c>
      <c r="X1088" s="84">
        <f t="shared" si="220"/>
        <v>1380</v>
      </c>
      <c r="Y1088" s="7">
        <f t="shared" si="216"/>
        <v>0</v>
      </c>
      <c r="Z1088" s="7">
        <f t="shared" si="217"/>
        <v>14</v>
      </c>
      <c r="AA1088" s="7" t="str">
        <f t="shared" si="218"/>
        <v>Gap</v>
      </c>
      <c r="AB1088" s="7">
        <f t="shared" si="219"/>
        <v>0</v>
      </c>
    </row>
    <row r="1089" spans="2:28" ht="15" thickTop="1" thickBot="1">
      <c r="B1089" s="31">
        <v>874</v>
      </c>
      <c r="C1089" s="32" t="s">
        <v>8962</v>
      </c>
      <c r="D1089" s="33">
        <v>20976</v>
      </c>
      <c r="E1089" s="34" t="s">
        <v>1007</v>
      </c>
      <c r="F1089" s="22" t="str">
        <f t="shared" si="208"/>
        <v>טב מגדל העמק</v>
      </c>
      <c r="G1089" s="35" t="s">
        <v>9011</v>
      </c>
      <c r="H1089" s="36"/>
      <c r="I1089" s="25" t="str">
        <f t="shared" si="209"/>
        <v xml:space="preserve">מגדל העמק </v>
      </c>
      <c r="J1089" s="37">
        <v>11824</v>
      </c>
      <c r="K1089" s="38">
        <v>11824</v>
      </c>
      <c r="L1089" s="39">
        <v>4.3893775372124494E-2</v>
      </c>
      <c r="M1089" s="40">
        <v>519</v>
      </c>
      <c r="N1089" s="41">
        <v>4.3893775372124494E-2</v>
      </c>
      <c r="O1089" s="42">
        <v>519</v>
      </c>
      <c r="P1089" s="7">
        <f>VLOOKUP(C1089,'ריכוז נתונים'!$B$3:$C$189,2)</f>
        <v>15</v>
      </c>
      <c r="Q1089" s="47" t="b">
        <f t="shared" si="210"/>
        <v>0</v>
      </c>
      <c r="R1089" s="7">
        <f t="shared" si="211"/>
        <v>0</v>
      </c>
      <c r="S1089" s="47">
        <f t="shared" si="212"/>
        <v>788</v>
      </c>
      <c r="T1089" s="7">
        <f t="shared" si="213"/>
        <v>13.3</v>
      </c>
      <c r="U1089" s="7" t="str">
        <f t="shared" si="214"/>
        <v>Gap</v>
      </c>
      <c r="V1089" s="7">
        <f>IF(ISERROR(IF(INDEX(rosh!$O$4:$P$710,MATCH(I1089,rosh!$O$4:$O$710,0),2)="Mayor",1,)),0,IF(INDEX(rosh!$O$4:$P$710,MATCH(I1089,rosh!$O$4:$O$710,0),2)="Mayor",1,))</f>
        <v>0</v>
      </c>
      <c r="W1089" s="7" t="str">
        <f t="shared" si="215"/>
        <v>FALSE מגדל העמק</v>
      </c>
      <c r="X1089" s="84">
        <f t="shared" si="220"/>
        <v>1380</v>
      </c>
      <c r="Y1089" s="7">
        <f t="shared" si="216"/>
        <v>0</v>
      </c>
      <c r="Z1089" s="7">
        <f t="shared" si="217"/>
        <v>14</v>
      </c>
      <c r="AA1089" s="7" t="str">
        <f t="shared" si="218"/>
        <v>Gap</v>
      </c>
      <c r="AB1089" s="7">
        <f t="shared" si="219"/>
        <v>0</v>
      </c>
    </row>
    <row r="1090" spans="2:28" ht="15" thickTop="1" thickBot="1">
      <c r="B1090" s="31">
        <v>874</v>
      </c>
      <c r="C1090" s="32" t="s">
        <v>8962</v>
      </c>
      <c r="D1090" s="33">
        <v>20976</v>
      </c>
      <c r="E1090" s="34" t="s">
        <v>3822</v>
      </c>
      <c r="F1090" s="22" t="str">
        <f t="shared" si="208"/>
        <v>ג מגדל העמק</v>
      </c>
      <c r="G1090" s="35" t="s">
        <v>9025</v>
      </c>
      <c r="H1090" s="36"/>
      <c r="I1090" s="25" t="str">
        <f t="shared" si="209"/>
        <v xml:space="preserve">מגדל העמק </v>
      </c>
      <c r="J1090" s="37">
        <v>11824</v>
      </c>
      <c r="K1090" s="38">
        <v>11824</v>
      </c>
      <c r="L1090" s="39">
        <v>2.5625845737483086E-2</v>
      </c>
      <c r="M1090" s="40">
        <v>303</v>
      </c>
      <c r="N1090" s="41">
        <v>2.5625845737483086E-2</v>
      </c>
      <c r="O1090" s="42">
        <v>303</v>
      </c>
      <c r="P1090" s="7">
        <f>VLOOKUP(C1090,'ריכוז נתונים'!$B$3:$C$189,2)</f>
        <v>15</v>
      </c>
      <c r="Q1090" s="47" t="b">
        <f t="shared" si="210"/>
        <v>0</v>
      </c>
      <c r="R1090" s="7">
        <f t="shared" si="211"/>
        <v>0</v>
      </c>
      <c r="S1090" s="47">
        <f t="shared" si="212"/>
        <v>788</v>
      </c>
      <c r="T1090" s="7">
        <f t="shared" si="213"/>
        <v>13.3</v>
      </c>
      <c r="U1090" s="7" t="str">
        <f t="shared" si="214"/>
        <v>Gap</v>
      </c>
      <c r="V1090" s="7">
        <f>IF(ISERROR(IF(INDEX(rosh!$O$4:$P$710,MATCH(I1090,rosh!$O$4:$O$710,0),2)="Mayor",1,)),0,IF(INDEX(rosh!$O$4:$P$710,MATCH(I1090,rosh!$O$4:$O$710,0),2)="Mayor",1,))</f>
        <v>0</v>
      </c>
      <c r="W1090" s="7" t="str">
        <f t="shared" si="215"/>
        <v>FALSE מגדל העמק</v>
      </c>
      <c r="X1090" s="84">
        <f t="shared" si="220"/>
        <v>1380</v>
      </c>
      <c r="Y1090" s="7">
        <f t="shared" si="216"/>
        <v>0</v>
      </c>
      <c r="Z1090" s="7">
        <f t="shared" si="217"/>
        <v>14</v>
      </c>
      <c r="AA1090" s="7" t="str">
        <f t="shared" si="218"/>
        <v>Gap</v>
      </c>
      <c r="AB1090" s="7">
        <f t="shared" si="219"/>
        <v>0</v>
      </c>
    </row>
    <row r="1091" spans="2:28" ht="26" thickTop="1" thickBot="1">
      <c r="B1091" s="31">
        <v>1200</v>
      </c>
      <c r="C1091" s="32" t="s">
        <v>8753</v>
      </c>
      <c r="D1091" s="33">
        <v>54005</v>
      </c>
      <c r="E1091" s="34" t="s">
        <v>553</v>
      </c>
      <c r="F1091" s="22" t="str">
        <f t="shared" si="208"/>
        <v>חי מודיעין-מכבים-רעות</v>
      </c>
      <c r="G1091" s="35" t="s">
        <v>8846</v>
      </c>
      <c r="H1091" s="36" t="s">
        <v>8863</v>
      </c>
      <c r="I1091" s="25" t="str">
        <f t="shared" si="209"/>
        <v>מודיעין-מכבים-רעות ביבס חיים</v>
      </c>
      <c r="J1091" s="37">
        <v>26022</v>
      </c>
      <c r="K1091" s="38">
        <v>26022</v>
      </c>
      <c r="L1091" s="39">
        <v>0.2633540850049958</v>
      </c>
      <c r="M1091" s="40">
        <v>6853</v>
      </c>
      <c r="N1091" s="41">
        <v>0.2633540850049958</v>
      </c>
      <c r="O1091" s="42">
        <v>6853.0000000000009</v>
      </c>
      <c r="P1091" s="7">
        <f>VLOOKUP(C1091,'ריכוז נתונים'!$B$3:$C$189,2)</f>
        <v>19</v>
      </c>
      <c r="Q1091" s="47" t="b">
        <f t="shared" si="210"/>
        <v>1</v>
      </c>
      <c r="R1091" s="7">
        <f t="shared" si="211"/>
        <v>5</v>
      </c>
      <c r="S1091" s="47">
        <f t="shared" si="212"/>
        <v>1370</v>
      </c>
      <c r="T1091" s="7">
        <f t="shared" si="213"/>
        <v>17.3</v>
      </c>
      <c r="U1091" s="7" t="str">
        <f t="shared" si="214"/>
        <v>Gap</v>
      </c>
      <c r="V1091" s="7">
        <f>IF(ISERROR(IF(INDEX(rosh!$O$4:$P$710,MATCH(I1091,rosh!$O$4:$O$710,0),2)="Mayor",1,)),0,IF(INDEX(rosh!$O$4:$P$710,MATCH(I1091,rosh!$O$4:$O$710,0),2)="Mayor",1,))</f>
        <v>1</v>
      </c>
      <c r="W1091" s="7" t="str">
        <f t="shared" si="215"/>
        <v>TRUE מודיעין-מכבים-רעות</v>
      </c>
      <c r="X1091" s="84">
        <f t="shared" si="220"/>
        <v>23663</v>
      </c>
      <c r="Y1091" s="7">
        <f t="shared" si="216"/>
        <v>6</v>
      </c>
      <c r="Z1091" s="7">
        <f t="shared" si="217"/>
        <v>19</v>
      </c>
      <c r="AA1091" s="7" t="str">
        <f t="shared" si="218"/>
        <v/>
      </c>
      <c r="AB1091" s="7">
        <f t="shared" si="219"/>
        <v>7</v>
      </c>
    </row>
    <row r="1092" spans="2:28" ht="15" thickTop="1" thickBot="1">
      <c r="B1092" s="31">
        <v>1200</v>
      </c>
      <c r="C1092" s="32" t="s">
        <v>8753</v>
      </c>
      <c r="D1092" s="33">
        <v>54005</v>
      </c>
      <c r="E1092" s="34" t="s">
        <v>1327</v>
      </c>
      <c r="F1092" s="22" t="str">
        <f t="shared" si="208"/>
        <v>אס מודיעין-מכבים-רעות</v>
      </c>
      <c r="G1092" s="35" t="s">
        <v>8884</v>
      </c>
      <c r="H1092" s="36"/>
      <c r="I1092" s="25" t="str">
        <f t="shared" si="209"/>
        <v xml:space="preserve">מודיעין-מכבים-רעות </v>
      </c>
      <c r="J1092" s="37">
        <v>26022</v>
      </c>
      <c r="K1092" s="38">
        <v>26022</v>
      </c>
      <c r="L1092" s="39">
        <v>0.17139343632311121</v>
      </c>
      <c r="M1092" s="40">
        <v>4460</v>
      </c>
      <c r="N1092" s="41">
        <v>0.17139343632311121</v>
      </c>
      <c r="O1092" s="42">
        <v>4460</v>
      </c>
      <c r="P1092" s="7">
        <f>VLOOKUP(C1092,'ריכוז נתונים'!$B$3:$C$189,2)</f>
        <v>19</v>
      </c>
      <c r="Q1092" s="47" t="b">
        <f t="shared" si="210"/>
        <v>1</v>
      </c>
      <c r="R1092" s="7">
        <f t="shared" si="211"/>
        <v>3.3</v>
      </c>
      <c r="S1092" s="47">
        <f t="shared" si="212"/>
        <v>1370</v>
      </c>
      <c r="T1092" s="7">
        <f t="shared" si="213"/>
        <v>17.3</v>
      </c>
      <c r="U1092" s="7" t="str">
        <f t="shared" si="214"/>
        <v>Gap</v>
      </c>
      <c r="V1092" s="7">
        <f>IF(ISERROR(IF(INDEX(rosh!$O$4:$P$710,MATCH(I1092,rosh!$O$4:$O$710,0),2)="Mayor",1,)),0,IF(INDEX(rosh!$O$4:$P$710,MATCH(I1092,rosh!$O$4:$O$710,0),2)="Mayor",1,))</f>
        <v>0</v>
      </c>
      <c r="W1092" s="7" t="str">
        <f t="shared" si="215"/>
        <v>TRUE מודיעין-מכבים-רעות</v>
      </c>
      <c r="X1092" s="84">
        <f t="shared" si="220"/>
        <v>23663</v>
      </c>
      <c r="Y1092" s="7">
        <f t="shared" si="216"/>
        <v>4</v>
      </c>
      <c r="Z1092" s="7">
        <f t="shared" si="217"/>
        <v>19</v>
      </c>
      <c r="AA1092" s="7" t="str">
        <f t="shared" si="218"/>
        <v/>
      </c>
      <c r="AB1092" s="7">
        <f t="shared" si="219"/>
        <v>4</v>
      </c>
    </row>
    <row r="1093" spans="2:28" ht="15" thickTop="1" thickBot="1">
      <c r="B1093" s="31">
        <v>1200</v>
      </c>
      <c r="C1093" s="32" t="s">
        <v>8753</v>
      </c>
      <c r="D1093" s="33">
        <v>54005</v>
      </c>
      <c r="E1093" s="34" t="s">
        <v>8762</v>
      </c>
      <c r="F1093" s="22" t="str">
        <f t="shared" ref="F1093:F1156" si="221">E1093&amp;" "&amp;C1093</f>
        <v>שח מודיעין-מכבים-רעות</v>
      </c>
      <c r="G1093" s="35" t="s">
        <v>8761</v>
      </c>
      <c r="H1093" s="36"/>
      <c r="I1093" s="25" t="str">
        <f t="shared" ref="I1093:I1156" si="222">C1093&amp;" "&amp;H1093</f>
        <v xml:space="preserve">מודיעין-מכבים-רעות </v>
      </c>
      <c r="J1093" s="37">
        <v>26022</v>
      </c>
      <c r="K1093" s="38">
        <v>26022</v>
      </c>
      <c r="L1093" s="39">
        <v>0.10694796710475751</v>
      </c>
      <c r="M1093" s="40">
        <v>2783</v>
      </c>
      <c r="N1093" s="41">
        <v>0.10694796710475751</v>
      </c>
      <c r="O1093" s="42">
        <v>2783</v>
      </c>
      <c r="P1093" s="7">
        <f>VLOOKUP(C1093,'ריכוז נתונים'!$B$3:$C$189,2)</f>
        <v>19</v>
      </c>
      <c r="Q1093" s="47" t="b">
        <f t="shared" ref="Q1093:Q1156" si="223">IF(M1093&gt;K1093/P1093*0.75,TRUE,FALSE)</f>
        <v>1</v>
      </c>
      <c r="R1093" s="7">
        <f t="shared" ref="R1093:R1156" si="224">IF(Q1093=TRUE,ROUND(P1093*M1093/K1093,1),0)</f>
        <v>2</v>
      </c>
      <c r="S1093" s="47">
        <f t="shared" ref="S1093:S1156" si="225">ROUND(K1093/P1093,0)</f>
        <v>1370</v>
      </c>
      <c r="T1093" s="7">
        <f t="shared" ref="T1093:T1156" si="226">SUMIF($C$4:$C$1887,C1093,$R$4:$R$1887)</f>
        <v>17.3</v>
      </c>
      <c r="U1093" s="7" t="str">
        <f t="shared" ref="U1093:U1156" si="227">IF(T1093&lt;&gt;P1093,"Gap","")</f>
        <v>Gap</v>
      </c>
      <c r="V1093" s="7">
        <f>IF(ISERROR(IF(INDEX(rosh!$O$4:$P$710,MATCH(I1093,rosh!$O$4:$O$710,0),2)="Mayor",1,)),0,IF(INDEX(rosh!$O$4:$P$710,MATCH(I1093,rosh!$O$4:$O$710,0),2)="Mayor",1,))</f>
        <v>0</v>
      </c>
      <c r="W1093" s="7" t="str">
        <f t="shared" ref="W1093:W1156" si="228">Q1093&amp;" "&amp;C1093</f>
        <v>TRUE מודיעין-מכבים-רעות</v>
      </c>
      <c r="X1093" s="84">
        <f t="shared" si="220"/>
        <v>23663</v>
      </c>
      <c r="Y1093" s="7">
        <f t="shared" ref="Y1093:Y1156" si="229">IF(Q1093=TRUE,ROUND(P1093*M1093/X1093,0),)</f>
        <v>2</v>
      </c>
      <c r="Z1093" s="7">
        <f t="shared" ref="Z1093:Z1156" si="230">SUMIF($C$4:$C$1887,C1093,$Y$4:$Y$1887)</f>
        <v>19</v>
      </c>
      <c r="AA1093" s="7" t="str">
        <f t="shared" ref="AA1093:AA1156" si="231">IF(Z1093&lt;&gt;P1093,"Gap","")</f>
        <v/>
      </c>
      <c r="AB1093" s="7">
        <f t="shared" ref="AB1093:AB1156" si="232">IF(AND(V1093=1,OR(Z1093=P1093,Z1093&lt;P1093)),Y1093+1,Y1093)</f>
        <v>2</v>
      </c>
    </row>
    <row r="1094" spans="2:28" ht="15" thickTop="1" thickBot="1">
      <c r="B1094" s="31">
        <v>1200</v>
      </c>
      <c r="C1094" s="32" t="s">
        <v>8753</v>
      </c>
      <c r="D1094" s="33">
        <v>54005</v>
      </c>
      <c r="E1094" s="34" t="s">
        <v>1007</v>
      </c>
      <c r="F1094" s="22" t="str">
        <f t="shared" si="221"/>
        <v>טב מודיעין-מכבים-רעות</v>
      </c>
      <c r="G1094" s="35" t="s">
        <v>8834</v>
      </c>
      <c r="H1094" s="36"/>
      <c r="I1094" s="25" t="str">
        <f t="shared" si="222"/>
        <v xml:space="preserve">מודיעין-מכבים-רעות </v>
      </c>
      <c r="J1094" s="37">
        <v>26022</v>
      </c>
      <c r="K1094" s="38">
        <v>26022</v>
      </c>
      <c r="L1094" s="39">
        <v>9.6533702251940662E-2</v>
      </c>
      <c r="M1094" s="40">
        <v>2512</v>
      </c>
      <c r="N1094" s="41">
        <v>9.6533702251940662E-2</v>
      </c>
      <c r="O1094" s="42">
        <v>2512</v>
      </c>
      <c r="P1094" s="7">
        <f>VLOOKUP(C1094,'ריכוז נתונים'!$B$3:$C$189,2)</f>
        <v>19</v>
      </c>
      <c r="Q1094" s="47" t="b">
        <f t="shared" si="223"/>
        <v>1</v>
      </c>
      <c r="R1094" s="7">
        <f t="shared" si="224"/>
        <v>1.8</v>
      </c>
      <c r="S1094" s="47">
        <f t="shared" si="225"/>
        <v>1370</v>
      </c>
      <c r="T1094" s="7">
        <f t="shared" si="226"/>
        <v>17.3</v>
      </c>
      <c r="U1094" s="7" t="str">
        <f t="shared" si="227"/>
        <v>Gap</v>
      </c>
      <c r="V1094" s="7">
        <f>IF(ISERROR(IF(INDEX(rosh!$O$4:$P$710,MATCH(I1094,rosh!$O$4:$O$710,0),2)="Mayor",1,)),0,IF(INDEX(rosh!$O$4:$P$710,MATCH(I1094,rosh!$O$4:$O$710,0),2)="Mayor",1,))</f>
        <v>0</v>
      </c>
      <c r="W1094" s="7" t="str">
        <f t="shared" si="228"/>
        <v>TRUE מודיעין-מכבים-רעות</v>
      </c>
      <c r="X1094" s="84">
        <f t="shared" si="220"/>
        <v>23663</v>
      </c>
      <c r="Y1094" s="7">
        <f t="shared" si="229"/>
        <v>2</v>
      </c>
      <c r="Z1094" s="7">
        <f t="shared" si="230"/>
        <v>19</v>
      </c>
      <c r="AA1094" s="7" t="str">
        <f t="shared" si="231"/>
        <v/>
      </c>
      <c r="AB1094" s="7">
        <f t="shared" si="232"/>
        <v>2</v>
      </c>
    </row>
    <row r="1095" spans="2:28" ht="15" thickTop="1" thickBot="1">
      <c r="B1095" s="31">
        <v>1200</v>
      </c>
      <c r="C1095" s="32" t="s">
        <v>8753</v>
      </c>
      <c r="D1095" s="33">
        <v>54005</v>
      </c>
      <c r="E1095" s="34" t="s">
        <v>4012</v>
      </c>
      <c r="F1095" s="22" t="str">
        <f t="shared" si="221"/>
        <v>כנ מודיעין-מכבים-רעות</v>
      </c>
      <c r="G1095" s="35" t="s">
        <v>8825</v>
      </c>
      <c r="H1095" s="36"/>
      <c r="I1095" s="25" t="str">
        <f t="shared" si="222"/>
        <v xml:space="preserve">מודיעין-מכבים-רעות </v>
      </c>
      <c r="J1095" s="37">
        <v>26022</v>
      </c>
      <c r="K1095" s="38">
        <v>26022</v>
      </c>
      <c r="L1095" s="39">
        <v>6.9018522788409808E-2</v>
      </c>
      <c r="M1095" s="40">
        <v>1796</v>
      </c>
      <c r="N1095" s="41">
        <v>6.9018522788409808E-2</v>
      </c>
      <c r="O1095" s="42">
        <v>1796</v>
      </c>
      <c r="P1095" s="7">
        <f>VLOOKUP(C1095,'ריכוז נתונים'!$B$3:$C$189,2)</f>
        <v>19</v>
      </c>
      <c r="Q1095" s="47" t="b">
        <f t="shared" si="223"/>
        <v>1</v>
      </c>
      <c r="R1095" s="7">
        <f t="shared" si="224"/>
        <v>1.3</v>
      </c>
      <c r="S1095" s="47">
        <f t="shared" si="225"/>
        <v>1370</v>
      </c>
      <c r="T1095" s="7">
        <f t="shared" si="226"/>
        <v>17.3</v>
      </c>
      <c r="U1095" s="7" t="str">
        <f t="shared" si="227"/>
        <v>Gap</v>
      </c>
      <c r="V1095" s="7">
        <f>IF(ISERROR(IF(INDEX(rosh!$O$4:$P$710,MATCH(I1095,rosh!$O$4:$O$710,0),2)="Mayor",1,)),0,IF(INDEX(rosh!$O$4:$P$710,MATCH(I1095,rosh!$O$4:$O$710,0),2)="Mayor",1,))</f>
        <v>0</v>
      </c>
      <c r="W1095" s="7" t="str">
        <f t="shared" si="228"/>
        <v>TRUE מודיעין-מכבים-רעות</v>
      </c>
      <c r="X1095" s="84">
        <f t="shared" si="220"/>
        <v>23663</v>
      </c>
      <c r="Y1095" s="7">
        <f t="shared" si="229"/>
        <v>1</v>
      </c>
      <c r="Z1095" s="7">
        <f t="shared" si="230"/>
        <v>19</v>
      </c>
      <c r="AA1095" s="7" t="str">
        <f t="shared" si="231"/>
        <v/>
      </c>
      <c r="AB1095" s="7">
        <f t="shared" si="232"/>
        <v>1</v>
      </c>
    </row>
    <row r="1096" spans="2:28" ht="15" thickTop="1" thickBot="1">
      <c r="B1096" s="31">
        <v>1200</v>
      </c>
      <c r="C1096" s="32" t="s">
        <v>8753</v>
      </c>
      <c r="D1096" s="33">
        <v>54005</v>
      </c>
      <c r="E1096" s="34" t="s">
        <v>1512</v>
      </c>
      <c r="F1096" s="22" t="str">
        <f t="shared" si="221"/>
        <v>עם מודיעין-מכבים-רעות</v>
      </c>
      <c r="G1096" s="35" t="s">
        <v>8815</v>
      </c>
      <c r="H1096" s="36"/>
      <c r="I1096" s="25" t="str">
        <f t="shared" si="222"/>
        <v xml:space="preserve">מודיעין-מכבים-רעות </v>
      </c>
      <c r="J1096" s="37">
        <v>26022</v>
      </c>
      <c r="K1096" s="38">
        <v>26022</v>
      </c>
      <c r="L1096" s="39">
        <v>5.6567519790946125E-2</v>
      </c>
      <c r="M1096" s="40">
        <v>1472</v>
      </c>
      <c r="N1096" s="41">
        <v>5.6567519790946125E-2</v>
      </c>
      <c r="O1096" s="42">
        <v>1472</v>
      </c>
      <c r="P1096" s="7">
        <f>VLOOKUP(C1096,'ריכוז נתונים'!$B$3:$C$189,2)</f>
        <v>19</v>
      </c>
      <c r="Q1096" s="47" t="b">
        <f t="shared" si="223"/>
        <v>1</v>
      </c>
      <c r="R1096" s="7">
        <f t="shared" si="224"/>
        <v>1.1000000000000001</v>
      </c>
      <c r="S1096" s="47">
        <f t="shared" si="225"/>
        <v>1370</v>
      </c>
      <c r="T1096" s="7">
        <f t="shared" si="226"/>
        <v>17.3</v>
      </c>
      <c r="U1096" s="7" t="str">
        <f t="shared" si="227"/>
        <v>Gap</v>
      </c>
      <c r="V1096" s="7">
        <f>IF(ISERROR(IF(INDEX(rosh!$O$4:$P$710,MATCH(I1096,rosh!$O$4:$O$710,0),2)="Mayor",1,)),0,IF(INDEX(rosh!$O$4:$P$710,MATCH(I1096,rosh!$O$4:$O$710,0),2)="Mayor",1,))</f>
        <v>0</v>
      </c>
      <c r="W1096" s="7" t="str">
        <f t="shared" si="228"/>
        <v>TRUE מודיעין-מכבים-רעות</v>
      </c>
      <c r="X1096" s="84">
        <f t="shared" ref="X1096:X1159" si="233">SUMIF($W$4:$W$1887,W1096,$M$4:$M$41887)</f>
        <v>23663</v>
      </c>
      <c r="Y1096" s="7">
        <f t="shared" si="229"/>
        <v>1</v>
      </c>
      <c r="Z1096" s="7">
        <f t="shared" si="230"/>
        <v>19</v>
      </c>
      <c r="AA1096" s="7" t="str">
        <f t="shared" si="231"/>
        <v/>
      </c>
      <c r="AB1096" s="7">
        <f t="shared" si="232"/>
        <v>1</v>
      </c>
    </row>
    <row r="1097" spans="2:28" ht="15" thickTop="1" thickBot="1">
      <c r="B1097" s="31">
        <v>1200</v>
      </c>
      <c r="C1097" s="32" t="s">
        <v>8753</v>
      </c>
      <c r="D1097" s="33">
        <v>54005</v>
      </c>
      <c r="E1097" s="34" t="s">
        <v>5702</v>
      </c>
      <c r="F1097" s="22" t="str">
        <f t="shared" si="221"/>
        <v>ש מודיעין-מכבים-רעות</v>
      </c>
      <c r="G1097" s="35" t="s">
        <v>8773</v>
      </c>
      <c r="H1097" s="36" t="s">
        <v>8782</v>
      </c>
      <c r="I1097" s="25" t="str">
        <f t="shared" si="222"/>
        <v>מודיעין-מכבים-רעות מעוז שרון</v>
      </c>
      <c r="J1097" s="37">
        <v>26022</v>
      </c>
      <c r="K1097" s="38">
        <v>26022</v>
      </c>
      <c r="L1097" s="39">
        <v>5.0073015141034509E-2</v>
      </c>
      <c r="M1097" s="40">
        <v>1303</v>
      </c>
      <c r="N1097" s="41">
        <v>5.0073015141034509E-2</v>
      </c>
      <c r="O1097" s="42">
        <v>1303</v>
      </c>
      <c r="P1097" s="7">
        <f>VLOOKUP(C1097,'ריכוז נתונים'!$B$3:$C$189,2)</f>
        <v>19</v>
      </c>
      <c r="Q1097" s="47" t="b">
        <f t="shared" si="223"/>
        <v>1</v>
      </c>
      <c r="R1097" s="7">
        <f t="shared" si="224"/>
        <v>1</v>
      </c>
      <c r="S1097" s="47">
        <f t="shared" si="225"/>
        <v>1370</v>
      </c>
      <c r="T1097" s="7">
        <f t="shared" si="226"/>
        <v>17.3</v>
      </c>
      <c r="U1097" s="7" t="str">
        <f t="shared" si="227"/>
        <v>Gap</v>
      </c>
      <c r="V1097" s="7">
        <f>IF(ISERROR(IF(INDEX(rosh!$O$4:$P$710,MATCH(I1097,rosh!$O$4:$O$710,0),2)="Mayor",1,)),0,IF(INDEX(rosh!$O$4:$P$710,MATCH(I1097,rosh!$O$4:$O$710,0),2)="Mayor",1,))</f>
        <v>0</v>
      </c>
      <c r="W1097" s="7" t="str">
        <f t="shared" si="228"/>
        <v>TRUE מודיעין-מכבים-רעות</v>
      </c>
      <c r="X1097" s="84">
        <f t="shared" si="233"/>
        <v>23663</v>
      </c>
      <c r="Y1097" s="7">
        <f t="shared" si="229"/>
        <v>1</v>
      </c>
      <c r="Z1097" s="7">
        <f t="shared" si="230"/>
        <v>19</v>
      </c>
      <c r="AA1097" s="7" t="str">
        <f t="shared" si="231"/>
        <v/>
      </c>
      <c r="AB1097" s="7">
        <f t="shared" si="232"/>
        <v>1</v>
      </c>
    </row>
    <row r="1098" spans="2:28" ht="15" thickTop="1" thickBot="1">
      <c r="B1098" s="31">
        <v>1200</v>
      </c>
      <c r="C1098" s="32" t="s">
        <v>8753</v>
      </c>
      <c r="D1098" s="33">
        <v>54005</v>
      </c>
      <c r="E1098" s="34" t="s">
        <v>8875</v>
      </c>
      <c r="F1098" s="22" t="str">
        <f t="shared" si="221"/>
        <v>גש מודיעין-מכבים-רעות</v>
      </c>
      <c r="G1098" s="35" t="s">
        <v>8874</v>
      </c>
      <c r="H1098" s="36"/>
      <c r="I1098" s="25" t="str">
        <f t="shared" si="222"/>
        <v xml:space="preserve">מודיעין-מכבים-רעות </v>
      </c>
      <c r="J1098" s="37">
        <v>26022</v>
      </c>
      <c r="K1098" s="38">
        <v>26022</v>
      </c>
      <c r="L1098" s="39">
        <v>4.9189147644300976E-2</v>
      </c>
      <c r="M1098" s="40">
        <v>1280</v>
      </c>
      <c r="N1098" s="41">
        <v>4.9189147644300976E-2</v>
      </c>
      <c r="O1098" s="42">
        <v>1280</v>
      </c>
      <c r="P1098" s="7">
        <f>VLOOKUP(C1098,'ריכוז נתונים'!$B$3:$C$189,2)</f>
        <v>19</v>
      </c>
      <c r="Q1098" s="47" t="b">
        <f t="shared" si="223"/>
        <v>1</v>
      </c>
      <c r="R1098" s="7">
        <f t="shared" si="224"/>
        <v>0.9</v>
      </c>
      <c r="S1098" s="47">
        <f t="shared" si="225"/>
        <v>1370</v>
      </c>
      <c r="T1098" s="7">
        <f t="shared" si="226"/>
        <v>17.3</v>
      </c>
      <c r="U1098" s="7" t="str">
        <f t="shared" si="227"/>
        <v>Gap</v>
      </c>
      <c r="V1098" s="7">
        <f>IF(ISERROR(IF(INDEX(rosh!$O$4:$P$710,MATCH(I1098,rosh!$O$4:$O$710,0),2)="Mayor",1,)),0,IF(INDEX(rosh!$O$4:$P$710,MATCH(I1098,rosh!$O$4:$O$710,0),2)="Mayor",1,))</f>
        <v>0</v>
      </c>
      <c r="W1098" s="7" t="str">
        <f t="shared" si="228"/>
        <v>TRUE מודיעין-מכבים-רעות</v>
      </c>
      <c r="X1098" s="84">
        <f t="shared" si="233"/>
        <v>23663</v>
      </c>
      <c r="Y1098" s="7">
        <f t="shared" si="229"/>
        <v>1</v>
      </c>
      <c r="Z1098" s="7">
        <f t="shared" si="230"/>
        <v>19</v>
      </c>
      <c r="AA1098" s="7" t="str">
        <f t="shared" si="231"/>
        <v/>
      </c>
      <c r="AB1098" s="7">
        <f t="shared" si="232"/>
        <v>1</v>
      </c>
    </row>
    <row r="1099" spans="2:28" ht="15" thickTop="1" thickBot="1">
      <c r="B1099" s="31">
        <v>1200</v>
      </c>
      <c r="C1099" s="32" t="s">
        <v>8753</v>
      </c>
      <c r="D1099" s="33">
        <v>54005</v>
      </c>
      <c r="E1099" s="34" t="s">
        <v>108</v>
      </c>
      <c r="F1099" s="22" t="str">
        <f t="shared" si="221"/>
        <v>פה מודיעין-מכבים-רעות</v>
      </c>
      <c r="G1099" s="35" t="s">
        <v>8804</v>
      </c>
      <c r="H1099" s="36"/>
      <c r="I1099" s="25" t="str">
        <f t="shared" si="222"/>
        <v xml:space="preserve">מודיעין-מכבים-רעות </v>
      </c>
      <c r="J1099" s="37">
        <v>26022</v>
      </c>
      <c r="K1099" s="38">
        <v>26022</v>
      </c>
      <c r="L1099" s="39">
        <v>4.6268542002920604E-2</v>
      </c>
      <c r="M1099" s="40">
        <v>1204</v>
      </c>
      <c r="N1099" s="41">
        <v>4.6268542002920604E-2</v>
      </c>
      <c r="O1099" s="42">
        <v>1204</v>
      </c>
      <c r="P1099" s="7">
        <f>VLOOKUP(C1099,'ריכוז נתונים'!$B$3:$C$189,2)</f>
        <v>19</v>
      </c>
      <c r="Q1099" s="47" t="b">
        <f t="shared" si="223"/>
        <v>1</v>
      </c>
      <c r="R1099" s="7">
        <f t="shared" si="224"/>
        <v>0.9</v>
      </c>
      <c r="S1099" s="47">
        <f t="shared" si="225"/>
        <v>1370</v>
      </c>
      <c r="T1099" s="7">
        <f t="shared" si="226"/>
        <v>17.3</v>
      </c>
      <c r="U1099" s="7" t="str">
        <f t="shared" si="227"/>
        <v>Gap</v>
      </c>
      <c r="V1099" s="7">
        <f>IF(ISERROR(IF(INDEX(rosh!$O$4:$P$710,MATCH(I1099,rosh!$O$4:$O$710,0),2)="Mayor",1,)),0,IF(INDEX(rosh!$O$4:$P$710,MATCH(I1099,rosh!$O$4:$O$710,0),2)="Mayor",1,))</f>
        <v>0</v>
      </c>
      <c r="W1099" s="7" t="str">
        <f t="shared" si="228"/>
        <v>TRUE מודיעין-מכבים-רעות</v>
      </c>
      <c r="X1099" s="84">
        <f t="shared" si="233"/>
        <v>23663</v>
      </c>
      <c r="Y1099" s="7">
        <f t="shared" si="229"/>
        <v>1</v>
      </c>
      <c r="Z1099" s="7">
        <f t="shared" si="230"/>
        <v>19</v>
      </c>
      <c r="AA1099" s="7" t="str">
        <f t="shared" si="231"/>
        <v/>
      </c>
      <c r="AB1099" s="7">
        <f t="shared" si="232"/>
        <v>1</v>
      </c>
    </row>
    <row r="1100" spans="2:28" ht="26" thickTop="1" thickBot="1">
      <c r="B1100" s="31">
        <v>1200</v>
      </c>
      <c r="C1100" s="32" t="s">
        <v>8753</v>
      </c>
      <c r="D1100" s="33">
        <v>54005</v>
      </c>
      <c r="E1100" s="34" t="s">
        <v>213</v>
      </c>
      <c r="F1100" s="22" t="str">
        <f t="shared" si="221"/>
        <v>רק מודיעין-מכבים-רעות</v>
      </c>
      <c r="G1100" s="35" t="s">
        <v>8784</v>
      </c>
      <c r="H1100" s="36"/>
      <c r="I1100" s="25" t="str">
        <f t="shared" si="222"/>
        <v xml:space="preserve">מודיעין-מכבים-רעות </v>
      </c>
      <c r="J1100" s="37">
        <v>26022</v>
      </c>
      <c r="K1100" s="38">
        <v>26022</v>
      </c>
      <c r="L1100" s="39">
        <v>3.1857658904004306E-2</v>
      </c>
      <c r="M1100" s="40">
        <v>829</v>
      </c>
      <c r="N1100" s="41">
        <v>3.1857658904004306E-2</v>
      </c>
      <c r="O1100" s="42">
        <v>829</v>
      </c>
      <c r="P1100" s="7">
        <f>VLOOKUP(C1100,'ריכוז נתונים'!$B$3:$C$189,2)</f>
        <v>19</v>
      </c>
      <c r="Q1100" s="47" t="b">
        <f t="shared" si="223"/>
        <v>0</v>
      </c>
      <c r="R1100" s="7">
        <f t="shared" si="224"/>
        <v>0</v>
      </c>
      <c r="S1100" s="47">
        <f t="shared" si="225"/>
        <v>1370</v>
      </c>
      <c r="T1100" s="7">
        <f t="shared" si="226"/>
        <v>17.3</v>
      </c>
      <c r="U1100" s="7" t="str">
        <f t="shared" si="227"/>
        <v>Gap</v>
      </c>
      <c r="V1100" s="7">
        <f>IF(ISERROR(IF(INDEX(rosh!$O$4:$P$710,MATCH(I1100,rosh!$O$4:$O$710,0),2)="Mayor",1,)),0,IF(INDEX(rosh!$O$4:$P$710,MATCH(I1100,rosh!$O$4:$O$710,0),2)="Mayor",1,))</f>
        <v>0</v>
      </c>
      <c r="W1100" s="7" t="str">
        <f t="shared" si="228"/>
        <v>FALSE מודיעין-מכבים-רעות</v>
      </c>
      <c r="X1100" s="84">
        <f t="shared" si="233"/>
        <v>2359</v>
      </c>
      <c r="Y1100" s="7">
        <f t="shared" si="229"/>
        <v>0</v>
      </c>
      <c r="Z1100" s="7">
        <f t="shared" si="230"/>
        <v>19</v>
      </c>
      <c r="AA1100" s="7" t="str">
        <f t="shared" si="231"/>
        <v/>
      </c>
      <c r="AB1100" s="7">
        <f t="shared" si="232"/>
        <v>0</v>
      </c>
    </row>
    <row r="1101" spans="2:28" ht="15" thickTop="1" thickBot="1">
      <c r="B1101" s="31">
        <v>1200</v>
      </c>
      <c r="C1101" s="32" t="s">
        <v>8753</v>
      </c>
      <c r="D1101" s="33">
        <v>54005</v>
      </c>
      <c r="E1101" s="34" t="s">
        <v>8752</v>
      </c>
      <c r="F1101" s="22" t="str">
        <f t="shared" si="221"/>
        <v>של מודיעין-מכבים-רעות</v>
      </c>
      <c r="G1101" s="35" t="s">
        <v>8751</v>
      </c>
      <c r="H1101" s="36"/>
      <c r="I1101" s="25" t="str">
        <f t="shared" si="222"/>
        <v xml:space="preserve">מודיעין-מכבים-רעות </v>
      </c>
      <c r="J1101" s="37">
        <v>26022</v>
      </c>
      <c r="K1101" s="38">
        <v>26022</v>
      </c>
      <c r="L1101" s="39">
        <v>2.9475059564983475E-2</v>
      </c>
      <c r="M1101" s="40">
        <v>767</v>
      </c>
      <c r="N1101" s="41">
        <v>2.9475059564983475E-2</v>
      </c>
      <c r="O1101" s="42">
        <v>767</v>
      </c>
      <c r="P1101" s="7">
        <f>VLOOKUP(C1101,'ריכוז נתונים'!$B$3:$C$189,2)</f>
        <v>19</v>
      </c>
      <c r="Q1101" s="47" t="b">
        <f t="shared" si="223"/>
        <v>0</v>
      </c>
      <c r="R1101" s="7">
        <f t="shared" si="224"/>
        <v>0</v>
      </c>
      <c r="S1101" s="47">
        <f t="shared" si="225"/>
        <v>1370</v>
      </c>
      <c r="T1101" s="7">
        <f t="shared" si="226"/>
        <v>17.3</v>
      </c>
      <c r="U1101" s="7" t="str">
        <f t="shared" si="227"/>
        <v>Gap</v>
      </c>
      <c r="V1101" s="7">
        <f>IF(ISERROR(IF(INDEX(rosh!$O$4:$P$710,MATCH(I1101,rosh!$O$4:$O$710,0),2)="Mayor",1,)),0,IF(INDEX(rosh!$O$4:$P$710,MATCH(I1101,rosh!$O$4:$O$710,0),2)="Mayor",1,))</f>
        <v>0</v>
      </c>
      <c r="W1101" s="7" t="str">
        <f t="shared" si="228"/>
        <v>FALSE מודיעין-מכבים-רעות</v>
      </c>
      <c r="X1101" s="84">
        <f t="shared" si="233"/>
        <v>2359</v>
      </c>
      <c r="Y1101" s="7">
        <f t="shared" si="229"/>
        <v>0</v>
      </c>
      <c r="Z1101" s="7">
        <f t="shared" si="230"/>
        <v>19</v>
      </c>
      <c r="AA1101" s="7" t="str">
        <f t="shared" si="231"/>
        <v/>
      </c>
      <c r="AB1101" s="7">
        <f t="shared" si="232"/>
        <v>0</v>
      </c>
    </row>
    <row r="1102" spans="2:28" ht="15" thickTop="1" thickBot="1">
      <c r="B1102" s="31">
        <v>1200</v>
      </c>
      <c r="C1102" s="32" t="s">
        <v>8753</v>
      </c>
      <c r="D1102" s="33">
        <v>54005</v>
      </c>
      <c r="E1102" s="34" t="s">
        <v>573</v>
      </c>
      <c r="F1102" s="22" t="str">
        <f t="shared" si="221"/>
        <v>זך מודיעין-מכבים-רעות</v>
      </c>
      <c r="G1102" s="35" t="s">
        <v>8865</v>
      </c>
      <c r="H1102" s="36"/>
      <c r="I1102" s="25" t="str">
        <f t="shared" si="222"/>
        <v xml:space="preserve">מודיעין-מכבים-רעות </v>
      </c>
      <c r="J1102" s="37">
        <v>26022</v>
      </c>
      <c r="K1102" s="38">
        <v>26022</v>
      </c>
      <c r="L1102" s="39">
        <v>2.9321343478595035E-2</v>
      </c>
      <c r="M1102" s="40">
        <v>763</v>
      </c>
      <c r="N1102" s="41">
        <v>2.9321343478595035E-2</v>
      </c>
      <c r="O1102" s="42">
        <v>763</v>
      </c>
      <c r="P1102" s="7">
        <f>VLOOKUP(C1102,'ריכוז נתונים'!$B$3:$C$189,2)</f>
        <v>19</v>
      </c>
      <c r="Q1102" s="47" t="b">
        <f t="shared" si="223"/>
        <v>0</v>
      </c>
      <c r="R1102" s="7">
        <f t="shared" si="224"/>
        <v>0</v>
      </c>
      <c r="S1102" s="47">
        <f t="shared" si="225"/>
        <v>1370</v>
      </c>
      <c r="T1102" s="7">
        <f t="shared" si="226"/>
        <v>17.3</v>
      </c>
      <c r="U1102" s="7" t="str">
        <f t="shared" si="227"/>
        <v>Gap</v>
      </c>
      <c r="V1102" s="7">
        <f>IF(ISERROR(IF(INDEX(rosh!$O$4:$P$710,MATCH(I1102,rosh!$O$4:$O$710,0),2)="Mayor",1,)),0,IF(INDEX(rosh!$O$4:$P$710,MATCH(I1102,rosh!$O$4:$O$710,0),2)="Mayor",1,))</f>
        <v>0</v>
      </c>
      <c r="W1102" s="7" t="str">
        <f t="shared" si="228"/>
        <v>FALSE מודיעין-מכבים-רעות</v>
      </c>
      <c r="X1102" s="84">
        <f t="shared" si="233"/>
        <v>2359</v>
      </c>
      <c r="Y1102" s="7">
        <f t="shared" si="229"/>
        <v>0</v>
      </c>
      <c r="Z1102" s="7">
        <f t="shared" si="230"/>
        <v>19</v>
      </c>
      <c r="AA1102" s="7" t="str">
        <f t="shared" si="231"/>
        <v/>
      </c>
      <c r="AB1102" s="7">
        <f t="shared" si="232"/>
        <v>0</v>
      </c>
    </row>
    <row r="1103" spans="2:28" ht="15" thickTop="1" thickBot="1">
      <c r="B1103" s="31">
        <v>3797</v>
      </c>
      <c r="C1103" s="32" t="s">
        <v>8904</v>
      </c>
      <c r="D1103" s="33">
        <v>23216</v>
      </c>
      <c r="E1103" s="34" t="s">
        <v>3822</v>
      </c>
      <c r="F1103" s="22" t="str">
        <f t="shared" si="221"/>
        <v>ג מודיעין עילית</v>
      </c>
      <c r="G1103" s="35" t="s">
        <v>5188</v>
      </c>
      <c r="H1103" s="36" t="s">
        <v>8960</v>
      </c>
      <c r="I1103" s="25" t="str">
        <f t="shared" si="222"/>
        <v>מודיעין עילית גוטרמן יעקב אשר</v>
      </c>
      <c r="J1103" s="37">
        <v>19664</v>
      </c>
      <c r="K1103" s="38">
        <v>19664</v>
      </c>
      <c r="L1103" s="39">
        <v>0.70784174125305122</v>
      </c>
      <c r="M1103" s="40">
        <v>13919</v>
      </c>
      <c r="N1103" s="41">
        <v>0.70784174125305122</v>
      </c>
      <c r="O1103" s="42">
        <v>13919</v>
      </c>
      <c r="P1103" s="7">
        <f>VLOOKUP(C1103,'ריכוז נתונים'!$B$3:$C$189,2)</f>
        <v>17</v>
      </c>
      <c r="Q1103" s="47" t="b">
        <f t="shared" si="223"/>
        <v>1</v>
      </c>
      <c r="R1103" s="7">
        <f t="shared" si="224"/>
        <v>12</v>
      </c>
      <c r="S1103" s="47">
        <f t="shared" si="225"/>
        <v>1157</v>
      </c>
      <c r="T1103" s="7">
        <f t="shared" si="226"/>
        <v>16.100000000000001</v>
      </c>
      <c r="U1103" s="7" t="str">
        <f t="shared" si="227"/>
        <v>Gap</v>
      </c>
      <c r="V1103" s="7">
        <f>IF(ISERROR(IF(INDEX(rosh!$O$4:$P$710,MATCH(I1103,rosh!$O$4:$O$710,0),2)="Mayor",1,)),0,IF(INDEX(rosh!$O$4:$P$710,MATCH(I1103,rosh!$O$4:$O$710,0),2)="Mayor",1,))</f>
        <v>1</v>
      </c>
      <c r="W1103" s="7" t="str">
        <f t="shared" si="228"/>
        <v>TRUE מודיעין עילית</v>
      </c>
      <c r="X1103" s="84">
        <f t="shared" si="233"/>
        <v>18565</v>
      </c>
      <c r="Y1103" s="7">
        <f t="shared" si="229"/>
        <v>13</v>
      </c>
      <c r="Z1103" s="7">
        <f t="shared" si="230"/>
        <v>17</v>
      </c>
      <c r="AA1103" s="7" t="str">
        <f t="shared" si="231"/>
        <v/>
      </c>
      <c r="AB1103" s="7">
        <f t="shared" si="232"/>
        <v>14</v>
      </c>
    </row>
    <row r="1104" spans="2:28" ht="15" thickTop="1" thickBot="1">
      <c r="B1104" s="31">
        <v>3797</v>
      </c>
      <c r="C1104" s="32" t="s">
        <v>8904</v>
      </c>
      <c r="D1104" s="33">
        <v>23216</v>
      </c>
      <c r="E1104" s="34" t="s">
        <v>963</v>
      </c>
      <c r="F1104" s="22" t="str">
        <f t="shared" si="221"/>
        <v>שס מודיעין עילית</v>
      </c>
      <c r="G1104" s="35" t="s">
        <v>962</v>
      </c>
      <c r="H1104" s="36"/>
      <c r="I1104" s="25" t="str">
        <f t="shared" si="222"/>
        <v xml:space="preserve">מודיעין עילית </v>
      </c>
      <c r="J1104" s="37">
        <v>19664</v>
      </c>
      <c r="K1104" s="38">
        <v>19664</v>
      </c>
      <c r="L1104" s="39">
        <v>0.13283157038242474</v>
      </c>
      <c r="M1104" s="40">
        <v>2612</v>
      </c>
      <c r="N1104" s="41">
        <v>0.13283157038242474</v>
      </c>
      <c r="O1104" s="42">
        <v>2612</v>
      </c>
      <c r="P1104" s="7">
        <f>VLOOKUP(C1104,'ריכוז נתונים'!$B$3:$C$189,2)</f>
        <v>17</v>
      </c>
      <c r="Q1104" s="47" t="b">
        <f t="shared" si="223"/>
        <v>1</v>
      </c>
      <c r="R1104" s="7">
        <f t="shared" si="224"/>
        <v>2.2999999999999998</v>
      </c>
      <c r="S1104" s="47">
        <f t="shared" si="225"/>
        <v>1157</v>
      </c>
      <c r="T1104" s="7">
        <f t="shared" si="226"/>
        <v>16.100000000000001</v>
      </c>
      <c r="U1104" s="7" t="str">
        <f t="shared" si="227"/>
        <v>Gap</v>
      </c>
      <c r="V1104" s="7">
        <f>IF(ISERROR(IF(INDEX(rosh!$O$4:$P$710,MATCH(I1104,rosh!$O$4:$O$710,0),2)="Mayor",1,)),0,IF(INDEX(rosh!$O$4:$P$710,MATCH(I1104,rosh!$O$4:$O$710,0),2)="Mayor",1,))</f>
        <v>0</v>
      </c>
      <c r="W1104" s="7" t="str">
        <f t="shared" si="228"/>
        <v>TRUE מודיעין עילית</v>
      </c>
      <c r="X1104" s="84">
        <f t="shared" si="233"/>
        <v>18565</v>
      </c>
      <c r="Y1104" s="7">
        <f t="shared" si="229"/>
        <v>2</v>
      </c>
      <c r="Z1104" s="7">
        <f t="shared" si="230"/>
        <v>17</v>
      </c>
      <c r="AA1104" s="7" t="str">
        <f t="shared" si="231"/>
        <v/>
      </c>
      <c r="AB1104" s="7">
        <f t="shared" si="232"/>
        <v>2</v>
      </c>
    </row>
    <row r="1105" spans="2:28" ht="15" thickTop="1" thickBot="1">
      <c r="B1105" s="31">
        <v>3797</v>
      </c>
      <c r="C1105" s="32" t="s">
        <v>8904</v>
      </c>
      <c r="D1105" s="33">
        <v>23216</v>
      </c>
      <c r="E1105" s="34" t="s">
        <v>573</v>
      </c>
      <c r="F1105" s="22" t="str">
        <f t="shared" si="221"/>
        <v>זך מודיעין עילית</v>
      </c>
      <c r="G1105" s="35" t="s">
        <v>8934</v>
      </c>
      <c r="H1105" s="36" t="s">
        <v>8943</v>
      </c>
      <c r="I1105" s="25" t="str">
        <f t="shared" si="222"/>
        <v>מודיעין עילית ברגר אברהם</v>
      </c>
      <c r="J1105" s="37">
        <v>19664</v>
      </c>
      <c r="K1105" s="38">
        <v>19664</v>
      </c>
      <c r="L1105" s="39">
        <v>0.10343775427176566</v>
      </c>
      <c r="M1105" s="40">
        <v>2034</v>
      </c>
      <c r="N1105" s="41">
        <v>0.10343775427176566</v>
      </c>
      <c r="O1105" s="42">
        <v>2034</v>
      </c>
      <c r="P1105" s="7">
        <f>VLOOKUP(C1105,'ריכוז נתונים'!$B$3:$C$189,2)</f>
        <v>17</v>
      </c>
      <c r="Q1105" s="47" t="b">
        <f t="shared" si="223"/>
        <v>1</v>
      </c>
      <c r="R1105" s="7">
        <f t="shared" si="224"/>
        <v>1.8</v>
      </c>
      <c r="S1105" s="47">
        <f t="shared" si="225"/>
        <v>1157</v>
      </c>
      <c r="T1105" s="7">
        <f t="shared" si="226"/>
        <v>16.100000000000001</v>
      </c>
      <c r="U1105" s="7" t="str">
        <f t="shared" si="227"/>
        <v>Gap</v>
      </c>
      <c r="V1105" s="7">
        <f>IF(ISERROR(IF(INDEX(rosh!$O$4:$P$710,MATCH(I1105,rosh!$O$4:$O$710,0),2)="Mayor",1,)),0,IF(INDEX(rosh!$O$4:$P$710,MATCH(I1105,rosh!$O$4:$O$710,0),2)="Mayor",1,))</f>
        <v>0</v>
      </c>
      <c r="W1105" s="7" t="str">
        <f t="shared" si="228"/>
        <v>TRUE מודיעין עילית</v>
      </c>
      <c r="X1105" s="84">
        <f t="shared" si="233"/>
        <v>18565</v>
      </c>
      <c r="Y1105" s="7">
        <f t="shared" si="229"/>
        <v>2</v>
      </c>
      <c r="Z1105" s="7">
        <f t="shared" si="230"/>
        <v>17</v>
      </c>
      <c r="AA1105" s="7" t="str">
        <f t="shared" si="231"/>
        <v/>
      </c>
      <c r="AB1105" s="7">
        <f t="shared" si="232"/>
        <v>2</v>
      </c>
    </row>
    <row r="1106" spans="2:28" ht="15" thickTop="1" thickBot="1">
      <c r="B1106" s="31">
        <v>3797</v>
      </c>
      <c r="C1106" s="32" t="s">
        <v>8904</v>
      </c>
      <c r="D1106" s="33">
        <v>23216</v>
      </c>
      <c r="E1106" s="34" t="s">
        <v>778</v>
      </c>
      <c r="F1106" s="22" t="str">
        <f t="shared" si="221"/>
        <v>י מודיעין עילית</v>
      </c>
      <c r="G1106" s="35" t="s">
        <v>8919</v>
      </c>
      <c r="H1106" s="36"/>
      <c r="I1106" s="25" t="str">
        <f t="shared" si="222"/>
        <v xml:space="preserve">מודיעין עילית </v>
      </c>
      <c r="J1106" s="37">
        <v>19664</v>
      </c>
      <c r="K1106" s="38">
        <v>19664</v>
      </c>
      <c r="L1106" s="39">
        <v>3.7377949552481693E-2</v>
      </c>
      <c r="M1106" s="40">
        <v>735</v>
      </c>
      <c r="N1106" s="41">
        <v>3.7377949552481693E-2</v>
      </c>
      <c r="O1106" s="42">
        <v>735</v>
      </c>
      <c r="P1106" s="7">
        <f>VLOOKUP(C1106,'ריכוז נתונים'!$B$3:$C$189,2)</f>
        <v>17</v>
      </c>
      <c r="Q1106" s="47" t="b">
        <f t="shared" si="223"/>
        <v>0</v>
      </c>
      <c r="R1106" s="7">
        <f t="shared" si="224"/>
        <v>0</v>
      </c>
      <c r="S1106" s="47">
        <f t="shared" si="225"/>
        <v>1157</v>
      </c>
      <c r="T1106" s="7">
        <f t="shared" si="226"/>
        <v>16.100000000000001</v>
      </c>
      <c r="U1106" s="7" t="str">
        <f t="shared" si="227"/>
        <v>Gap</v>
      </c>
      <c r="V1106" s="7">
        <f>IF(ISERROR(IF(INDEX(rosh!$O$4:$P$710,MATCH(I1106,rosh!$O$4:$O$710,0),2)="Mayor",1,)),0,IF(INDEX(rosh!$O$4:$P$710,MATCH(I1106,rosh!$O$4:$O$710,0),2)="Mayor",1,))</f>
        <v>0</v>
      </c>
      <c r="W1106" s="7" t="str">
        <f t="shared" si="228"/>
        <v>FALSE מודיעין עילית</v>
      </c>
      <c r="X1106" s="84">
        <f t="shared" si="233"/>
        <v>1099</v>
      </c>
      <c r="Y1106" s="7">
        <f t="shared" si="229"/>
        <v>0</v>
      </c>
      <c r="Z1106" s="7">
        <f t="shared" si="230"/>
        <v>17</v>
      </c>
      <c r="AA1106" s="7" t="str">
        <f t="shared" si="231"/>
        <v/>
      </c>
      <c r="AB1106" s="7">
        <f t="shared" si="232"/>
        <v>0</v>
      </c>
    </row>
    <row r="1107" spans="2:28" ht="15" thickTop="1" thickBot="1">
      <c r="B1107" s="31">
        <v>3797</v>
      </c>
      <c r="C1107" s="32" t="s">
        <v>8904</v>
      </c>
      <c r="D1107" s="33">
        <v>23216</v>
      </c>
      <c r="E1107" s="34" t="s">
        <v>1007</v>
      </c>
      <c r="F1107" s="22" t="str">
        <f t="shared" si="221"/>
        <v>טב מודיעין עילית</v>
      </c>
      <c r="G1107" s="35" t="s">
        <v>8927</v>
      </c>
      <c r="H1107" s="36"/>
      <c r="I1107" s="25" t="str">
        <f t="shared" si="222"/>
        <v xml:space="preserve">מודיעין עילית </v>
      </c>
      <c r="J1107" s="37">
        <v>19664</v>
      </c>
      <c r="K1107" s="38">
        <v>19664</v>
      </c>
      <c r="L1107" s="39">
        <v>1.8510984540276647E-2</v>
      </c>
      <c r="M1107" s="40">
        <v>364</v>
      </c>
      <c r="N1107" s="41">
        <v>1.8510984540276647E-2</v>
      </c>
      <c r="O1107" s="42">
        <v>364</v>
      </c>
      <c r="P1107" s="7">
        <f>VLOOKUP(C1107,'ריכוז נתונים'!$B$3:$C$189,2)</f>
        <v>17</v>
      </c>
      <c r="Q1107" s="47" t="b">
        <f t="shared" si="223"/>
        <v>0</v>
      </c>
      <c r="R1107" s="7">
        <f t="shared" si="224"/>
        <v>0</v>
      </c>
      <c r="S1107" s="47">
        <f t="shared" si="225"/>
        <v>1157</v>
      </c>
      <c r="T1107" s="7">
        <f t="shared" si="226"/>
        <v>16.100000000000001</v>
      </c>
      <c r="U1107" s="7" t="str">
        <f t="shared" si="227"/>
        <v>Gap</v>
      </c>
      <c r="V1107" s="7">
        <f>IF(ISERROR(IF(INDEX(rosh!$O$4:$P$710,MATCH(I1107,rosh!$O$4:$O$710,0),2)="Mayor",1,)),0,IF(INDEX(rosh!$O$4:$P$710,MATCH(I1107,rosh!$O$4:$O$710,0),2)="Mayor",1,))</f>
        <v>0</v>
      </c>
      <c r="W1107" s="7" t="str">
        <f t="shared" si="228"/>
        <v>FALSE מודיעין עילית</v>
      </c>
      <c r="X1107" s="84">
        <f t="shared" si="233"/>
        <v>1099</v>
      </c>
      <c r="Y1107" s="7">
        <f t="shared" si="229"/>
        <v>0</v>
      </c>
      <c r="Z1107" s="7">
        <f t="shared" si="230"/>
        <v>17</v>
      </c>
      <c r="AA1107" s="7" t="str">
        <f t="shared" si="231"/>
        <v/>
      </c>
      <c r="AB1107" s="7">
        <f t="shared" si="232"/>
        <v>0</v>
      </c>
    </row>
    <row r="1108" spans="2:28" ht="15" thickTop="1" thickBot="1">
      <c r="B1108" s="31">
        <v>3797</v>
      </c>
      <c r="C1108" s="32" t="s">
        <v>8904</v>
      </c>
      <c r="D1108" s="33">
        <v>23216</v>
      </c>
      <c r="E1108" s="34" t="s">
        <v>259</v>
      </c>
      <c r="F1108" s="22" t="str">
        <f t="shared" si="221"/>
        <v>ק מודיעין עילית</v>
      </c>
      <c r="G1108" s="35" t="s">
        <v>8911</v>
      </c>
      <c r="H1108" s="36"/>
      <c r="I1108" s="25" t="str">
        <f t="shared" si="222"/>
        <v xml:space="preserve">מודיעין עילית </v>
      </c>
      <c r="J1108" s="37">
        <v>19664</v>
      </c>
      <c r="K1108" s="38">
        <v>19664</v>
      </c>
      <c r="L1108" s="39">
        <v>0</v>
      </c>
      <c r="M1108" s="40"/>
      <c r="N1108" s="41">
        <v>0</v>
      </c>
      <c r="O1108" s="42">
        <v>0</v>
      </c>
      <c r="P1108" s="7">
        <f>VLOOKUP(C1108,'ריכוז נתונים'!$B$3:$C$189,2)</f>
        <v>17</v>
      </c>
      <c r="Q1108" s="47" t="b">
        <f t="shared" si="223"/>
        <v>0</v>
      </c>
      <c r="R1108" s="7">
        <f t="shared" si="224"/>
        <v>0</v>
      </c>
      <c r="S1108" s="47">
        <f t="shared" si="225"/>
        <v>1157</v>
      </c>
      <c r="T1108" s="7">
        <f t="shared" si="226"/>
        <v>16.100000000000001</v>
      </c>
      <c r="U1108" s="7" t="str">
        <f t="shared" si="227"/>
        <v>Gap</v>
      </c>
      <c r="V1108" s="7">
        <f>IF(ISERROR(IF(INDEX(rosh!$O$4:$P$710,MATCH(I1108,rosh!$O$4:$O$710,0),2)="Mayor",1,)),0,IF(INDEX(rosh!$O$4:$P$710,MATCH(I1108,rosh!$O$4:$O$710,0),2)="Mayor",1,))</f>
        <v>0</v>
      </c>
      <c r="W1108" s="7" t="str">
        <f t="shared" si="228"/>
        <v>FALSE מודיעין עילית</v>
      </c>
      <c r="X1108" s="84">
        <f t="shared" si="233"/>
        <v>1099</v>
      </c>
      <c r="Y1108" s="7">
        <f t="shared" si="229"/>
        <v>0</v>
      </c>
      <c r="Z1108" s="7">
        <f t="shared" si="230"/>
        <v>17</v>
      </c>
      <c r="AA1108" s="7" t="str">
        <f t="shared" si="231"/>
        <v/>
      </c>
      <c r="AB1108" s="7">
        <f t="shared" si="232"/>
        <v>0</v>
      </c>
    </row>
    <row r="1109" spans="2:28" ht="15" thickTop="1" thickBot="1">
      <c r="B1109" s="31">
        <v>28</v>
      </c>
      <c r="C1109" s="32" t="s">
        <v>8703</v>
      </c>
      <c r="D1109" s="33">
        <v>8371</v>
      </c>
      <c r="E1109" s="34" t="s">
        <v>133</v>
      </c>
      <c r="F1109" s="22" t="str">
        <f t="shared" si="221"/>
        <v>לב מזכרת בתיה</v>
      </c>
      <c r="G1109" s="35" t="s">
        <v>133</v>
      </c>
      <c r="H1109" s="36" t="s">
        <v>3726</v>
      </c>
      <c r="I1109" s="25" t="str">
        <f t="shared" si="222"/>
        <v>מזכרת בתיה דהן מאיר</v>
      </c>
      <c r="J1109" s="37">
        <v>5135</v>
      </c>
      <c r="K1109" s="38">
        <v>5135</v>
      </c>
      <c r="L1109" s="39">
        <v>0.37487828627069131</v>
      </c>
      <c r="M1109" s="40">
        <v>1925</v>
      </c>
      <c r="N1109" s="41">
        <v>0.37487828627069131</v>
      </c>
      <c r="O1109" s="42">
        <v>1924.9999999999998</v>
      </c>
      <c r="P1109" s="7">
        <f>VLOOKUP(C1109,'ריכוז נתונים'!$B$3:$C$189,2)</f>
        <v>11</v>
      </c>
      <c r="Q1109" s="47" t="b">
        <f t="shared" si="223"/>
        <v>1</v>
      </c>
      <c r="R1109" s="7">
        <f t="shared" si="224"/>
        <v>4.0999999999999996</v>
      </c>
      <c r="S1109" s="47">
        <f t="shared" si="225"/>
        <v>467</v>
      </c>
      <c r="T1109" s="7">
        <f t="shared" si="226"/>
        <v>11</v>
      </c>
      <c r="U1109" s="7" t="str">
        <f t="shared" si="227"/>
        <v/>
      </c>
      <c r="V1109" s="7">
        <f>IF(ISERROR(IF(INDEX(rosh!$O$4:$P$710,MATCH(I1109,rosh!$O$4:$O$710,0),2)="Mayor",1,)),0,IF(INDEX(rosh!$O$4:$P$710,MATCH(I1109,rosh!$O$4:$O$710,0),2)="Mayor",1,))</f>
        <v>1</v>
      </c>
      <c r="W1109" s="7" t="str">
        <f t="shared" si="228"/>
        <v>TRUE מזכרת בתיה</v>
      </c>
      <c r="X1109" s="84">
        <f t="shared" si="233"/>
        <v>5135</v>
      </c>
      <c r="Y1109" s="7">
        <f t="shared" si="229"/>
        <v>4</v>
      </c>
      <c r="Z1109" s="7">
        <f t="shared" si="230"/>
        <v>11</v>
      </c>
      <c r="AA1109" s="7" t="str">
        <f t="shared" si="231"/>
        <v/>
      </c>
      <c r="AB1109" s="7">
        <f t="shared" si="232"/>
        <v>5</v>
      </c>
    </row>
    <row r="1110" spans="2:28" ht="15" thickTop="1" thickBot="1">
      <c r="B1110" s="31">
        <v>28</v>
      </c>
      <c r="C1110" s="32" t="s">
        <v>8703</v>
      </c>
      <c r="D1110" s="33">
        <v>8371</v>
      </c>
      <c r="E1110" s="34" t="s">
        <v>70</v>
      </c>
      <c r="F1110" s="22" t="str">
        <f t="shared" si="221"/>
        <v>א מזכרת בתיה</v>
      </c>
      <c r="G1110" s="35" t="s">
        <v>8741</v>
      </c>
      <c r="H1110" s="36" t="s">
        <v>8749</v>
      </c>
      <c r="I1110" s="25" t="str">
        <f t="shared" si="222"/>
        <v>מזכרת בתיה גאון גבריאל</v>
      </c>
      <c r="J1110" s="37">
        <v>5135</v>
      </c>
      <c r="K1110" s="38">
        <v>5135</v>
      </c>
      <c r="L1110" s="39">
        <v>0.25725413826679649</v>
      </c>
      <c r="M1110" s="40">
        <v>1321</v>
      </c>
      <c r="N1110" s="41">
        <v>0.25725413826679649</v>
      </c>
      <c r="O1110" s="42">
        <v>1321</v>
      </c>
      <c r="P1110" s="7">
        <f>VLOOKUP(C1110,'ריכוז נתונים'!$B$3:$C$189,2)</f>
        <v>11</v>
      </c>
      <c r="Q1110" s="47" t="b">
        <f t="shared" si="223"/>
        <v>1</v>
      </c>
      <c r="R1110" s="7">
        <f t="shared" si="224"/>
        <v>2.8</v>
      </c>
      <c r="S1110" s="47">
        <f t="shared" si="225"/>
        <v>467</v>
      </c>
      <c r="T1110" s="7">
        <f t="shared" si="226"/>
        <v>11</v>
      </c>
      <c r="U1110" s="7" t="str">
        <f t="shared" si="227"/>
        <v/>
      </c>
      <c r="V1110" s="7">
        <f>IF(ISERROR(IF(INDEX(rosh!$O$4:$P$710,MATCH(I1110,rosh!$O$4:$O$710,0),2)="Mayor",1,)),0,IF(INDEX(rosh!$O$4:$P$710,MATCH(I1110,rosh!$O$4:$O$710,0),2)="Mayor",1,))</f>
        <v>0</v>
      </c>
      <c r="W1110" s="7" t="str">
        <f t="shared" si="228"/>
        <v>TRUE מזכרת בתיה</v>
      </c>
      <c r="X1110" s="84">
        <f t="shared" si="233"/>
        <v>5135</v>
      </c>
      <c r="Y1110" s="7">
        <f t="shared" si="229"/>
        <v>3</v>
      </c>
      <c r="Z1110" s="7">
        <f t="shared" si="230"/>
        <v>11</v>
      </c>
      <c r="AA1110" s="7" t="str">
        <f t="shared" si="231"/>
        <v/>
      </c>
      <c r="AB1110" s="7">
        <f t="shared" si="232"/>
        <v>3</v>
      </c>
    </row>
    <row r="1111" spans="2:28" ht="15" thickTop="1" thickBot="1">
      <c r="B1111" s="31">
        <v>28</v>
      </c>
      <c r="C1111" s="32" t="s">
        <v>8703</v>
      </c>
      <c r="D1111" s="33">
        <v>8371</v>
      </c>
      <c r="E1111" s="34" t="s">
        <v>259</v>
      </c>
      <c r="F1111" s="22" t="str">
        <f t="shared" si="221"/>
        <v>ק מזכרת בתיה</v>
      </c>
      <c r="G1111" s="35" t="s">
        <v>8702</v>
      </c>
      <c r="H1111" s="36"/>
      <c r="I1111" s="25" t="str">
        <f t="shared" si="222"/>
        <v xml:space="preserve">מזכרת בתיה </v>
      </c>
      <c r="J1111" s="37">
        <v>5135</v>
      </c>
      <c r="K1111" s="38">
        <v>5135</v>
      </c>
      <c r="L1111" s="39">
        <v>0.14177215189873418</v>
      </c>
      <c r="M1111" s="40">
        <v>728</v>
      </c>
      <c r="N1111" s="41">
        <v>0.14177215189873418</v>
      </c>
      <c r="O1111" s="42">
        <v>728</v>
      </c>
      <c r="P1111" s="7">
        <f>VLOOKUP(C1111,'ריכוז נתונים'!$B$3:$C$189,2)</f>
        <v>11</v>
      </c>
      <c r="Q1111" s="47" t="b">
        <f t="shared" si="223"/>
        <v>1</v>
      </c>
      <c r="R1111" s="7">
        <f t="shared" si="224"/>
        <v>1.6</v>
      </c>
      <c r="S1111" s="47">
        <f t="shared" si="225"/>
        <v>467</v>
      </c>
      <c r="T1111" s="7">
        <f t="shared" si="226"/>
        <v>11</v>
      </c>
      <c r="U1111" s="7" t="str">
        <f t="shared" si="227"/>
        <v/>
      </c>
      <c r="V1111" s="7">
        <f>IF(ISERROR(IF(INDEX(rosh!$O$4:$P$710,MATCH(I1111,rosh!$O$4:$O$710,0),2)="Mayor",1,)),0,IF(INDEX(rosh!$O$4:$P$710,MATCH(I1111,rosh!$O$4:$O$710,0),2)="Mayor",1,))</f>
        <v>0</v>
      </c>
      <c r="W1111" s="7" t="str">
        <f t="shared" si="228"/>
        <v>TRUE מזכרת בתיה</v>
      </c>
      <c r="X1111" s="84">
        <f t="shared" si="233"/>
        <v>5135</v>
      </c>
      <c r="Y1111" s="7">
        <f t="shared" si="229"/>
        <v>2</v>
      </c>
      <c r="Z1111" s="7">
        <f t="shared" si="230"/>
        <v>11</v>
      </c>
      <c r="AA1111" s="7" t="str">
        <f t="shared" si="231"/>
        <v/>
      </c>
      <c r="AB1111" s="7">
        <f t="shared" si="232"/>
        <v>2</v>
      </c>
    </row>
    <row r="1112" spans="2:28" ht="15" thickTop="1" thickBot="1">
      <c r="B1112" s="31">
        <v>28</v>
      </c>
      <c r="C1112" s="32" t="s">
        <v>8703</v>
      </c>
      <c r="D1112" s="33">
        <v>8371</v>
      </c>
      <c r="E1112" s="34" t="s">
        <v>573</v>
      </c>
      <c r="F1112" s="22" t="str">
        <f t="shared" si="221"/>
        <v>זך מזכרת בתיה</v>
      </c>
      <c r="G1112" s="35" t="s">
        <v>19568</v>
      </c>
      <c r="H1112" s="36" t="s">
        <v>8739</v>
      </c>
      <c r="I1112" s="25" t="str">
        <f t="shared" si="222"/>
        <v>מזכרת בתיה אביר לב אהוד</v>
      </c>
      <c r="J1112" s="37">
        <v>5135</v>
      </c>
      <c r="K1112" s="38">
        <v>5135</v>
      </c>
      <c r="L1112" s="39">
        <v>0.12736124634858811</v>
      </c>
      <c r="M1112" s="40">
        <v>654</v>
      </c>
      <c r="N1112" s="41">
        <v>0.12736124634858811</v>
      </c>
      <c r="O1112" s="42">
        <v>654</v>
      </c>
      <c r="P1112" s="7">
        <f>VLOOKUP(C1112,'ריכוז נתונים'!$B$3:$C$189,2)</f>
        <v>11</v>
      </c>
      <c r="Q1112" s="47" t="b">
        <f t="shared" si="223"/>
        <v>1</v>
      </c>
      <c r="R1112" s="7">
        <f t="shared" si="224"/>
        <v>1.4</v>
      </c>
      <c r="S1112" s="47">
        <f t="shared" si="225"/>
        <v>467</v>
      </c>
      <c r="T1112" s="7">
        <f t="shared" si="226"/>
        <v>11</v>
      </c>
      <c r="U1112" s="7" t="str">
        <f t="shared" si="227"/>
        <v/>
      </c>
      <c r="V1112" s="7">
        <f>IF(ISERROR(IF(INDEX(rosh!$O$4:$P$710,MATCH(I1112,rosh!$O$4:$O$710,0),2)="Mayor",1,)),0,IF(INDEX(rosh!$O$4:$P$710,MATCH(I1112,rosh!$O$4:$O$710,0),2)="Mayor",1,))</f>
        <v>0</v>
      </c>
      <c r="W1112" s="7" t="str">
        <f t="shared" si="228"/>
        <v>TRUE מזכרת בתיה</v>
      </c>
      <c r="X1112" s="84">
        <f t="shared" si="233"/>
        <v>5135</v>
      </c>
      <c r="Y1112" s="7">
        <f t="shared" si="229"/>
        <v>1</v>
      </c>
      <c r="Z1112" s="7">
        <f t="shared" si="230"/>
        <v>11</v>
      </c>
      <c r="AA1112" s="7" t="str">
        <f t="shared" si="231"/>
        <v/>
      </c>
      <c r="AB1112" s="7">
        <f t="shared" si="232"/>
        <v>1</v>
      </c>
    </row>
    <row r="1113" spans="2:28" ht="15" thickTop="1" thickBot="1">
      <c r="B1113" s="31">
        <v>28</v>
      </c>
      <c r="C1113" s="32" t="s">
        <v>8703</v>
      </c>
      <c r="D1113" s="33">
        <v>8371</v>
      </c>
      <c r="E1113" s="34" t="s">
        <v>683</v>
      </c>
      <c r="F1113" s="22" t="str">
        <f t="shared" si="221"/>
        <v>פ מזכרת בתיה</v>
      </c>
      <c r="G1113" s="35" t="s">
        <v>8708</v>
      </c>
      <c r="H1113" s="36" t="s">
        <v>8715</v>
      </c>
      <c r="I1113" s="25" t="str">
        <f t="shared" si="222"/>
        <v>מזכרת בתיה פסטרנק יצחק</v>
      </c>
      <c r="J1113" s="37">
        <v>5135</v>
      </c>
      <c r="K1113" s="38">
        <v>5135</v>
      </c>
      <c r="L1113" s="39">
        <v>9.8734177215189872E-2</v>
      </c>
      <c r="M1113" s="40">
        <v>507</v>
      </c>
      <c r="N1113" s="41">
        <v>9.8734177215189872E-2</v>
      </c>
      <c r="O1113" s="42">
        <v>507</v>
      </c>
      <c r="P1113" s="7">
        <f>VLOOKUP(C1113,'ריכוז נתונים'!$B$3:$C$189,2)</f>
        <v>11</v>
      </c>
      <c r="Q1113" s="47" t="b">
        <f t="shared" si="223"/>
        <v>1</v>
      </c>
      <c r="R1113" s="7">
        <f t="shared" si="224"/>
        <v>1.1000000000000001</v>
      </c>
      <c r="S1113" s="47">
        <f t="shared" si="225"/>
        <v>467</v>
      </c>
      <c r="T1113" s="7">
        <f t="shared" si="226"/>
        <v>11</v>
      </c>
      <c r="U1113" s="7" t="str">
        <f t="shared" si="227"/>
        <v/>
      </c>
      <c r="V1113" s="7">
        <f>IF(ISERROR(IF(INDEX(rosh!$O$4:$P$710,MATCH(I1113,rosh!$O$4:$O$710,0),2)="Mayor",1,)),0,IF(INDEX(rosh!$O$4:$P$710,MATCH(I1113,rosh!$O$4:$O$710,0),2)="Mayor",1,))</f>
        <v>0</v>
      </c>
      <c r="W1113" s="7" t="str">
        <f t="shared" si="228"/>
        <v>TRUE מזכרת בתיה</v>
      </c>
      <c r="X1113" s="84">
        <f t="shared" si="233"/>
        <v>5135</v>
      </c>
      <c r="Y1113" s="7">
        <f t="shared" si="229"/>
        <v>1</v>
      </c>
      <c r="Z1113" s="7">
        <f t="shared" si="230"/>
        <v>11</v>
      </c>
      <c r="AA1113" s="7" t="str">
        <f t="shared" si="231"/>
        <v/>
      </c>
      <c r="AB1113" s="7">
        <f t="shared" si="232"/>
        <v>1</v>
      </c>
    </row>
    <row r="1114" spans="2:28" ht="15" thickTop="1" thickBot="1">
      <c r="B1114" s="31">
        <v>517</v>
      </c>
      <c r="C1114" s="32" t="s">
        <v>8637</v>
      </c>
      <c r="D1114" s="33">
        <v>2651</v>
      </c>
      <c r="E1114" s="34" t="s">
        <v>49</v>
      </c>
      <c r="F1114" s="22" t="str">
        <f t="shared" si="221"/>
        <v>ו מזרעה</v>
      </c>
      <c r="G1114" s="35" t="s">
        <v>8689</v>
      </c>
      <c r="H1114" s="36"/>
      <c r="I1114" s="25" t="str">
        <f t="shared" si="222"/>
        <v xml:space="preserve">מזרעה </v>
      </c>
      <c r="J1114" s="37">
        <v>2343</v>
      </c>
      <c r="K1114" s="38">
        <v>2343</v>
      </c>
      <c r="L1114" s="39">
        <v>0.16730687153222365</v>
      </c>
      <c r="M1114" s="40">
        <v>392</v>
      </c>
      <c r="N1114" s="41">
        <v>0.16730687153222365</v>
      </c>
      <c r="O1114" s="42">
        <v>392</v>
      </c>
      <c r="P1114" s="7">
        <f>VLOOKUP(C1114,'ריכוז נתונים'!$B$3:$C$189,2)</f>
        <v>9</v>
      </c>
      <c r="Q1114" s="47" t="b">
        <f t="shared" si="223"/>
        <v>1</v>
      </c>
      <c r="R1114" s="7">
        <f t="shared" si="224"/>
        <v>1.5</v>
      </c>
      <c r="S1114" s="47">
        <f t="shared" si="225"/>
        <v>260</v>
      </c>
      <c r="T1114" s="7">
        <f t="shared" si="226"/>
        <v>8.9000000000000021</v>
      </c>
      <c r="U1114" s="7" t="str">
        <f t="shared" si="227"/>
        <v>Gap</v>
      </c>
      <c r="V1114" s="7">
        <f>IF(ISERROR(IF(INDEX(rosh!$O$4:$P$710,MATCH(I1114,rosh!$O$4:$O$710,0),2)="Mayor",1,)),0,IF(INDEX(rosh!$O$4:$P$710,MATCH(I1114,rosh!$O$4:$O$710,0),2)="Mayor",1,))</f>
        <v>0</v>
      </c>
      <c r="W1114" s="7" t="str">
        <f t="shared" si="228"/>
        <v>TRUE מזרעה</v>
      </c>
      <c r="X1114" s="84">
        <f t="shared" si="233"/>
        <v>2324</v>
      </c>
      <c r="Y1114" s="7">
        <f t="shared" si="229"/>
        <v>2</v>
      </c>
      <c r="Z1114" s="7">
        <f t="shared" si="230"/>
        <v>9</v>
      </c>
      <c r="AA1114" s="7" t="str">
        <f t="shared" si="231"/>
        <v/>
      </c>
      <c r="AB1114" s="7">
        <f t="shared" si="232"/>
        <v>2</v>
      </c>
    </row>
    <row r="1115" spans="2:28" ht="15" thickTop="1" thickBot="1">
      <c r="B1115" s="31">
        <v>517</v>
      </c>
      <c r="C1115" s="32" t="s">
        <v>8637</v>
      </c>
      <c r="D1115" s="33">
        <v>2651</v>
      </c>
      <c r="E1115" s="34" t="s">
        <v>35</v>
      </c>
      <c r="F1115" s="22" t="str">
        <f t="shared" si="221"/>
        <v>ם מזרעה</v>
      </c>
      <c r="G1115" s="35" t="s">
        <v>5572</v>
      </c>
      <c r="H1115" s="36"/>
      <c r="I1115" s="25" t="str">
        <f t="shared" si="222"/>
        <v xml:space="preserve">מזרעה </v>
      </c>
      <c r="J1115" s="37">
        <v>2343</v>
      </c>
      <c r="K1115" s="38">
        <v>2343</v>
      </c>
      <c r="L1115" s="39">
        <v>0.16602646180110969</v>
      </c>
      <c r="M1115" s="40">
        <v>389</v>
      </c>
      <c r="N1115" s="41">
        <v>0.16602646180110969</v>
      </c>
      <c r="O1115" s="42">
        <v>389</v>
      </c>
      <c r="P1115" s="7">
        <f>VLOOKUP(C1115,'ריכוז נתונים'!$B$3:$C$189,2)</f>
        <v>9</v>
      </c>
      <c r="Q1115" s="47" t="b">
        <f t="shared" si="223"/>
        <v>1</v>
      </c>
      <c r="R1115" s="7">
        <f t="shared" si="224"/>
        <v>1.5</v>
      </c>
      <c r="S1115" s="47">
        <f t="shared" si="225"/>
        <v>260</v>
      </c>
      <c r="T1115" s="7">
        <f t="shared" si="226"/>
        <v>8.9000000000000021</v>
      </c>
      <c r="U1115" s="7" t="str">
        <f t="shared" si="227"/>
        <v>Gap</v>
      </c>
      <c r="V1115" s="7">
        <f>IF(ISERROR(IF(INDEX(rosh!$O$4:$P$710,MATCH(I1115,rosh!$O$4:$O$710,0),2)="Mayor",1,)),0,IF(INDEX(rosh!$O$4:$P$710,MATCH(I1115,rosh!$O$4:$O$710,0),2)="Mayor",1,))</f>
        <v>0</v>
      </c>
      <c r="W1115" s="7" t="str">
        <f t="shared" si="228"/>
        <v>TRUE מזרעה</v>
      </c>
      <c r="X1115" s="84">
        <f t="shared" si="233"/>
        <v>2324</v>
      </c>
      <c r="Y1115" s="7">
        <f t="shared" si="229"/>
        <v>2</v>
      </c>
      <c r="Z1115" s="7">
        <f t="shared" si="230"/>
        <v>9</v>
      </c>
      <c r="AA1115" s="7" t="str">
        <f t="shared" si="231"/>
        <v/>
      </c>
      <c r="AB1115" s="7">
        <f t="shared" si="232"/>
        <v>2</v>
      </c>
    </row>
    <row r="1116" spans="2:28" ht="15" thickTop="1" thickBot="1">
      <c r="B1116" s="31">
        <v>517</v>
      </c>
      <c r="C1116" s="32" t="s">
        <v>8637</v>
      </c>
      <c r="D1116" s="33">
        <v>2651</v>
      </c>
      <c r="E1116" s="34" t="s">
        <v>761</v>
      </c>
      <c r="F1116" s="22" t="str">
        <f t="shared" si="221"/>
        <v>ך מזרעה</v>
      </c>
      <c r="G1116" s="35" t="s">
        <v>8672</v>
      </c>
      <c r="H1116" s="36"/>
      <c r="I1116" s="25" t="str">
        <f t="shared" si="222"/>
        <v xml:space="preserve">מזרעה </v>
      </c>
      <c r="J1116" s="37">
        <v>2343</v>
      </c>
      <c r="K1116" s="38">
        <v>2343</v>
      </c>
      <c r="L1116" s="39">
        <v>0.15962441314553991</v>
      </c>
      <c r="M1116" s="40">
        <v>374</v>
      </c>
      <c r="N1116" s="41">
        <v>0.15962441314553991</v>
      </c>
      <c r="O1116" s="42">
        <v>374</v>
      </c>
      <c r="P1116" s="7">
        <f>VLOOKUP(C1116,'ריכוז נתונים'!$B$3:$C$189,2)</f>
        <v>9</v>
      </c>
      <c r="Q1116" s="47" t="b">
        <f t="shared" si="223"/>
        <v>1</v>
      </c>
      <c r="R1116" s="7">
        <f t="shared" si="224"/>
        <v>1.4</v>
      </c>
      <c r="S1116" s="47">
        <f t="shared" si="225"/>
        <v>260</v>
      </c>
      <c r="T1116" s="7">
        <f t="shared" si="226"/>
        <v>8.9000000000000021</v>
      </c>
      <c r="U1116" s="7" t="str">
        <f t="shared" si="227"/>
        <v>Gap</v>
      </c>
      <c r="V1116" s="7">
        <f>IF(ISERROR(IF(INDEX(rosh!$O$4:$P$710,MATCH(I1116,rosh!$O$4:$O$710,0),2)="Mayor",1,)),0,IF(INDEX(rosh!$O$4:$P$710,MATCH(I1116,rosh!$O$4:$O$710,0),2)="Mayor",1,))</f>
        <v>0</v>
      </c>
      <c r="W1116" s="7" t="str">
        <f t="shared" si="228"/>
        <v>TRUE מזרעה</v>
      </c>
      <c r="X1116" s="84">
        <f t="shared" si="233"/>
        <v>2324</v>
      </c>
      <c r="Y1116" s="7">
        <f t="shared" si="229"/>
        <v>1</v>
      </c>
      <c r="Z1116" s="7">
        <f t="shared" si="230"/>
        <v>9</v>
      </c>
      <c r="AA1116" s="7" t="str">
        <f t="shared" si="231"/>
        <v/>
      </c>
      <c r="AB1116" s="7">
        <f t="shared" si="232"/>
        <v>1</v>
      </c>
    </row>
    <row r="1117" spans="2:28" ht="15" thickTop="1" thickBot="1">
      <c r="B1117" s="31">
        <v>517</v>
      </c>
      <c r="C1117" s="32" t="s">
        <v>8637</v>
      </c>
      <c r="D1117" s="33">
        <v>2651</v>
      </c>
      <c r="E1117" s="34" t="s">
        <v>339</v>
      </c>
      <c r="F1117" s="22" t="str">
        <f t="shared" si="221"/>
        <v>ץ מזרעה</v>
      </c>
      <c r="G1117" s="35" t="s">
        <v>8645</v>
      </c>
      <c r="H1117" s="36"/>
      <c r="I1117" s="25" t="str">
        <f t="shared" si="222"/>
        <v xml:space="preserve">מזרעה </v>
      </c>
      <c r="J1117" s="37">
        <v>2343</v>
      </c>
      <c r="K1117" s="38">
        <v>2343</v>
      </c>
      <c r="L1117" s="39">
        <v>0.15578318395219803</v>
      </c>
      <c r="M1117" s="40">
        <v>365</v>
      </c>
      <c r="N1117" s="41">
        <v>0.15578318395219803</v>
      </c>
      <c r="O1117" s="42">
        <v>365</v>
      </c>
      <c r="P1117" s="7">
        <f>VLOOKUP(C1117,'ריכוז נתונים'!$B$3:$C$189,2)</f>
        <v>9</v>
      </c>
      <c r="Q1117" s="47" t="b">
        <f t="shared" si="223"/>
        <v>1</v>
      </c>
      <c r="R1117" s="7">
        <f t="shared" si="224"/>
        <v>1.4</v>
      </c>
      <c r="S1117" s="47">
        <f t="shared" si="225"/>
        <v>260</v>
      </c>
      <c r="T1117" s="7">
        <f t="shared" si="226"/>
        <v>8.9000000000000021</v>
      </c>
      <c r="U1117" s="7" t="str">
        <f t="shared" si="227"/>
        <v>Gap</v>
      </c>
      <c r="V1117" s="7">
        <f>IF(ISERROR(IF(INDEX(rosh!$O$4:$P$710,MATCH(I1117,rosh!$O$4:$O$710,0),2)="Mayor",1,)),0,IF(INDEX(rosh!$O$4:$P$710,MATCH(I1117,rosh!$O$4:$O$710,0),2)="Mayor",1,))</f>
        <v>0</v>
      </c>
      <c r="W1117" s="7" t="str">
        <f t="shared" si="228"/>
        <v>TRUE מזרעה</v>
      </c>
      <c r="X1117" s="84">
        <f t="shared" si="233"/>
        <v>2324</v>
      </c>
      <c r="Y1117" s="7">
        <f t="shared" si="229"/>
        <v>1</v>
      </c>
      <c r="Z1117" s="7">
        <f t="shared" si="230"/>
        <v>9</v>
      </c>
      <c r="AA1117" s="7" t="str">
        <f t="shared" si="231"/>
        <v/>
      </c>
      <c r="AB1117" s="7">
        <f t="shared" si="232"/>
        <v>1</v>
      </c>
    </row>
    <row r="1118" spans="2:28" ht="15" thickTop="1" thickBot="1">
      <c r="B1118" s="31">
        <v>517</v>
      </c>
      <c r="C1118" s="32" t="s">
        <v>8637</v>
      </c>
      <c r="D1118" s="33">
        <v>2651</v>
      </c>
      <c r="E1118" s="34" t="s">
        <v>778</v>
      </c>
      <c r="F1118" s="22" t="str">
        <f t="shared" si="221"/>
        <v>י מזרעה</v>
      </c>
      <c r="G1118" s="35" t="s">
        <v>908</v>
      </c>
      <c r="H1118" s="36"/>
      <c r="I1118" s="25" t="str">
        <f t="shared" si="222"/>
        <v xml:space="preserve">מזרעה </v>
      </c>
      <c r="J1118" s="37">
        <v>2343</v>
      </c>
      <c r="K1118" s="38">
        <v>2343</v>
      </c>
      <c r="L1118" s="39">
        <v>0.12804097311139565</v>
      </c>
      <c r="M1118" s="40">
        <v>300</v>
      </c>
      <c r="N1118" s="41">
        <v>0.12804097311139565</v>
      </c>
      <c r="O1118" s="42">
        <v>300</v>
      </c>
      <c r="P1118" s="7">
        <f>VLOOKUP(C1118,'ריכוז נתונים'!$B$3:$C$189,2)</f>
        <v>9</v>
      </c>
      <c r="Q1118" s="47" t="b">
        <f t="shared" si="223"/>
        <v>1</v>
      </c>
      <c r="R1118" s="7">
        <f t="shared" si="224"/>
        <v>1.2</v>
      </c>
      <c r="S1118" s="47">
        <f t="shared" si="225"/>
        <v>260</v>
      </c>
      <c r="T1118" s="7">
        <f t="shared" si="226"/>
        <v>8.9000000000000021</v>
      </c>
      <c r="U1118" s="7" t="str">
        <f t="shared" si="227"/>
        <v>Gap</v>
      </c>
      <c r="V1118" s="7">
        <f>IF(ISERROR(IF(INDEX(rosh!$O$4:$P$710,MATCH(I1118,rosh!$O$4:$O$710,0),2)="Mayor",1,)),0,IF(INDEX(rosh!$O$4:$P$710,MATCH(I1118,rosh!$O$4:$O$710,0),2)="Mayor",1,))</f>
        <v>0</v>
      </c>
      <c r="W1118" s="7" t="str">
        <f t="shared" si="228"/>
        <v>TRUE מזרעה</v>
      </c>
      <c r="X1118" s="84">
        <f t="shared" si="233"/>
        <v>2324</v>
      </c>
      <c r="Y1118" s="7">
        <f t="shared" si="229"/>
        <v>1</v>
      </c>
      <c r="Z1118" s="7">
        <f t="shared" si="230"/>
        <v>9</v>
      </c>
      <c r="AA1118" s="7" t="str">
        <f t="shared" si="231"/>
        <v/>
      </c>
      <c r="AB1118" s="7">
        <f t="shared" si="232"/>
        <v>1</v>
      </c>
    </row>
    <row r="1119" spans="2:28" ht="15" thickTop="1" thickBot="1">
      <c r="B1119" s="31">
        <v>517</v>
      </c>
      <c r="C1119" s="32" t="s">
        <v>8637</v>
      </c>
      <c r="D1119" s="33">
        <v>2651</v>
      </c>
      <c r="E1119" s="34" t="s">
        <v>364</v>
      </c>
      <c r="F1119" s="22" t="str">
        <f t="shared" si="221"/>
        <v>ף מזרעה</v>
      </c>
      <c r="G1119" s="35" t="s">
        <v>8651</v>
      </c>
      <c r="H1119" s="36"/>
      <c r="I1119" s="25" t="str">
        <f t="shared" si="222"/>
        <v xml:space="preserve">מזרעה </v>
      </c>
      <c r="J1119" s="37">
        <v>2343</v>
      </c>
      <c r="K1119" s="38">
        <v>2343</v>
      </c>
      <c r="L1119" s="39">
        <v>0.12163892445582586</v>
      </c>
      <c r="M1119" s="40">
        <v>285</v>
      </c>
      <c r="N1119" s="41">
        <v>0.12163892445582586</v>
      </c>
      <c r="O1119" s="42">
        <v>285</v>
      </c>
      <c r="P1119" s="7">
        <f>VLOOKUP(C1119,'ריכוז נתונים'!$B$3:$C$189,2)</f>
        <v>9</v>
      </c>
      <c r="Q1119" s="47" t="b">
        <f t="shared" si="223"/>
        <v>1</v>
      </c>
      <c r="R1119" s="7">
        <f t="shared" si="224"/>
        <v>1.1000000000000001</v>
      </c>
      <c r="S1119" s="47">
        <f t="shared" si="225"/>
        <v>260</v>
      </c>
      <c r="T1119" s="7">
        <f t="shared" si="226"/>
        <v>8.9000000000000021</v>
      </c>
      <c r="U1119" s="7" t="str">
        <f t="shared" si="227"/>
        <v>Gap</v>
      </c>
      <c r="V1119" s="7">
        <f>IF(ISERROR(IF(INDEX(rosh!$O$4:$P$710,MATCH(I1119,rosh!$O$4:$O$710,0),2)="Mayor",1,)),0,IF(INDEX(rosh!$O$4:$P$710,MATCH(I1119,rosh!$O$4:$O$710,0),2)="Mayor",1,))</f>
        <v>0</v>
      </c>
      <c r="W1119" s="7" t="str">
        <f t="shared" si="228"/>
        <v>TRUE מזרעה</v>
      </c>
      <c r="X1119" s="84">
        <f t="shared" si="233"/>
        <v>2324</v>
      </c>
      <c r="Y1119" s="7">
        <f t="shared" si="229"/>
        <v>1</v>
      </c>
      <c r="Z1119" s="7">
        <f t="shared" si="230"/>
        <v>9</v>
      </c>
      <c r="AA1119" s="7" t="str">
        <f t="shared" si="231"/>
        <v/>
      </c>
      <c r="AB1119" s="7">
        <f t="shared" si="232"/>
        <v>1</v>
      </c>
    </row>
    <row r="1120" spans="2:28" ht="15" thickTop="1" thickBot="1">
      <c r="B1120" s="31">
        <v>517</v>
      </c>
      <c r="C1120" s="32" t="s">
        <v>8637</v>
      </c>
      <c r="D1120" s="33">
        <v>2651</v>
      </c>
      <c r="E1120" s="34" t="s">
        <v>60</v>
      </c>
      <c r="F1120" s="22" t="str">
        <f t="shared" si="221"/>
        <v>ד מזרעה</v>
      </c>
      <c r="G1120" s="35" t="s">
        <v>8697</v>
      </c>
      <c r="H1120" s="36"/>
      <c r="I1120" s="25" t="str">
        <f t="shared" si="222"/>
        <v xml:space="preserve">מזרעה </v>
      </c>
      <c r="J1120" s="37">
        <v>2343</v>
      </c>
      <c r="K1120" s="38">
        <v>2343</v>
      </c>
      <c r="L1120" s="39">
        <v>9.3469910371318826E-2</v>
      </c>
      <c r="M1120" s="40">
        <v>219</v>
      </c>
      <c r="N1120" s="41">
        <v>9.3469910371318826E-2</v>
      </c>
      <c r="O1120" s="42">
        <v>219</v>
      </c>
      <c r="P1120" s="7">
        <f>VLOOKUP(C1120,'ריכוז נתונים'!$B$3:$C$189,2)</f>
        <v>9</v>
      </c>
      <c r="Q1120" s="47" t="b">
        <f t="shared" si="223"/>
        <v>1</v>
      </c>
      <c r="R1120" s="7">
        <f t="shared" si="224"/>
        <v>0.8</v>
      </c>
      <c r="S1120" s="47">
        <f t="shared" si="225"/>
        <v>260</v>
      </c>
      <c r="T1120" s="7">
        <f t="shared" si="226"/>
        <v>8.9000000000000021</v>
      </c>
      <c r="U1120" s="7" t="str">
        <f t="shared" si="227"/>
        <v>Gap</v>
      </c>
      <c r="V1120" s="7">
        <f>IF(ISERROR(IF(INDEX(rosh!$O$4:$P$710,MATCH(I1120,rosh!$O$4:$O$710,0),2)="Mayor",1,)),0,IF(INDEX(rosh!$O$4:$P$710,MATCH(I1120,rosh!$O$4:$O$710,0),2)="Mayor",1,))</f>
        <v>0</v>
      </c>
      <c r="W1120" s="7" t="str">
        <f t="shared" si="228"/>
        <v>TRUE מזרעה</v>
      </c>
      <c r="X1120" s="84">
        <f t="shared" si="233"/>
        <v>2324</v>
      </c>
      <c r="Y1120" s="7">
        <f t="shared" si="229"/>
        <v>1</v>
      </c>
      <c r="Z1120" s="7">
        <f t="shared" si="230"/>
        <v>9</v>
      </c>
      <c r="AA1120" s="7" t="str">
        <f t="shared" si="231"/>
        <v/>
      </c>
      <c r="AB1120" s="7">
        <f t="shared" si="232"/>
        <v>1</v>
      </c>
    </row>
    <row r="1121" spans="2:28" ht="15" thickTop="1" thickBot="1">
      <c r="B1121" s="31">
        <v>517</v>
      </c>
      <c r="C1121" s="32" t="s">
        <v>8637</v>
      </c>
      <c r="D1121" s="33">
        <v>2651</v>
      </c>
      <c r="E1121" s="34" t="s">
        <v>259</v>
      </c>
      <c r="F1121" s="22" t="str">
        <f t="shared" si="221"/>
        <v>ק מזרעה</v>
      </c>
      <c r="G1121" s="35" t="s">
        <v>8636</v>
      </c>
      <c r="H1121" s="36" t="s">
        <v>8642</v>
      </c>
      <c r="I1121" s="25" t="str">
        <f t="shared" si="222"/>
        <v>מזרעה עווד קאסם</v>
      </c>
      <c r="J1121" s="37">
        <v>2343</v>
      </c>
      <c r="K1121" s="38">
        <v>2343</v>
      </c>
      <c r="L1121" s="39">
        <v>4.6948356807511738E-3</v>
      </c>
      <c r="M1121" s="40">
        <v>11</v>
      </c>
      <c r="N1121" s="41">
        <v>4.6948356807511738E-3</v>
      </c>
      <c r="O1121" s="42">
        <v>11</v>
      </c>
      <c r="P1121" s="7">
        <f>VLOOKUP(C1121,'ריכוז נתונים'!$B$3:$C$189,2)</f>
        <v>9</v>
      </c>
      <c r="Q1121" s="47" t="b">
        <f t="shared" si="223"/>
        <v>0</v>
      </c>
      <c r="R1121" s="7">
        <f t="shared" si="224"/>
        <v>0</v>
      </c>
      <c r="S1121" s="47">
        <f t="shared" si="225"/>
        <v>260</v>
      </c>
      <c r="T1121" s="7">
        <f t="shared" si="226"/>
        <v>8.9000000000000021</v>
      </c>
      <c r="U1121" s="7" t="str">
        <f t="shared" si="227"/>
        <v>Gap</v>
      </c>
      <c r="V1121" s="7">
        <f>IF(ISERROR(IF(INDEX(rosh!$O$4:$P$710,MATCH(I1121,rosh!$O$4:$O$710,0),2)="Mayor",1,)),0,IF(INDEX(rosh!$O$4:$P$710,MATCH(I1121,rosh!$O$4:$O$710,0),2)="Mayor",1,))</f>
        <v>0</v>
      </c>
      <c r="W1121" s="7" t="str">
        <f t="shared" si="228"/>
        <v>FALSE מזרעה</v>
      </c>
      <c r="X1121" s="84">
        <f t="shared" si="233"/>
        <v>19</v>
      </c>
      <c r="Y1121" s="7">
        <f t="shared" si="229"/>
        <v>0</v>
      </c>
      <c r="Z1121" s="7">
        <f t="shared" si="230"/>
        <v>9</v>
      </c>
      <c r="AA1121" s="7" t="str">
        <f t="shared" si="231"/>
        <v/>
      </c>
      <c r="AB1121" s="7">
        <f t="shared" si="232"/>
        <v>0</v>
      </c>
    </row>
    <row r="1122" spans="2:28" ht="15" thickTop="1" thickBot="1">
      <c r="B1122" s="31">
        <v>517</v>
      </c>
      <c r="C1122" s="32" t="s">
        <v>8637</v>
      </c>
      <c r="D1122" s="33">
        <v>2651</v>
      </c>
      <c r="E1122" s="34" t="s">
        <v>0</v>
      </c>
      <c r="F1122" s="22" t="str">
        <f t="shared" si="221"/>
        <v>ז מזרעה</v>
      </c>
      <c r="G1122" s="35" t="s">
        <v>8685</v>
      </c>
      <c r="H1122" s="36" t="s">
        <v>8687</v>
      </c>
      <c r="I1122" s="25" t="str">
        <f t="shared" si="222"/>
        <v>מזרעה אגא ראפת</v>
      </c>
      <c r="J1122" s="37">
        <v>2343</v>
      </c>
      <c r="K1122" s="38">
        <v>2343</v>
      </c>
      <c r="L1122" s="39">
        <v>2.5608194622279128E-3</v>
      </c>
      <c r="M1122" s="40">
        <v>6</v>
      </c>
      <c r="N1122" s="41">
        <v>2.5608194622279128E-3</v>
      </c>
      <c r="O1122" s="42">
        <v>6</v>
      </c>
      <c r="P1122" s="7">
        <f>VLOOKUP(C1122,'ריכוז נתונים'!$B$3:$C$189,2)</f>
        <v>9</v>
      </c>
      <c r="Q1122" s="47" t="b">
        <f t="shared" si="223"/>
        <v>0</v>
      </c>
      <c r="R1122" s="7">
        <f t="shared" si="224"/>
        <v>0</v>
      </c>
      <c r="S1122" s="47">
        <f t="shared" si="225"/>
        <v>260</v>
      </c>
      <c r="T1122" s="7">
        <f t="shared" si="226"/>
        <v>8.9000000000000021</v>
      </c>
      <c r="U1122" s="7" t="str">
        <f t="shared" si="227"/>
        <v>Gap</v>
      </c>
      <c r="V1122" s="7">
        <f>IF(ISERROR(IF(INDEX(rosh!$O$4:$P$710,MATCH(I1122,rosh!$O$4:$O$710,0),2)="Mayor",1,)),0,IF(INDEX(rosh!$O$4:$P$710,MATCH(I1122,rosh!$O$4:$O$710,0),2)="Mayor",1,))</f>
        <v>0</v>
      </c>
      <c r="W1122" s="7" t="str">
        <f t="shared" si="228"/>
        <v>FALSE מזרעה</v>
      </c>
      <c r="X1122" s="84">
        <f t="shared" si="233"/>
        <v>19</v>
      </c>
      <c r="Y1122" s="7">
        <f t="shared" si="229"/>
        <v>0</v>
      </c>
      <c r="Z1122" s="7">
        <f t="shared" si="230"/>
        <v>9</v>
      </c>
      <c r="AA1122" s="7" t="str">
        <f t="shared" si="231"/>
        <v/>
      </c>
      <c r="AB1122" s="7">
        <f t="shared" si="232"/>
        <v>0</v>
      </c>
    </row>
    <row r="1123" spans="2:28" ht="15" thickTop="1" thickBot="1">
      <c r="B1123" s="31">
        <v>517</v>
      </c>
      <c r="C1123" s="32" t="s">
        <v>8637</v>
      </c>
      <c r="D1123" s="33">
        <v>2651</v>
      </c>
      <c r="E1123" s="34" t="s">
        <v>87</v>
      </c>
      <c r="F1123" s="22" t="str">
        <f t="shared" si="221"/>
        <v>נ מזרעה</v>
      </c>
      <c r="G1123" s="35" t="s">
        <v>8659</v>
      </c>
      <c r="H1123" s="36" t="s">
        <v>8662</v>
      </c>
      <c r="I1123" s="25" t="str">
        <f t="shared" si="222"/>
        <v>מזרעה עווד פואד</v>
      </c>
      <c r="J1123" s="37">
        <v>2343</v>
      </c>
      <c r="K1123" s="38">
        <v>2343</v>
      </c>
      <c r="L1123" s="39">
        <v>4.2680324370465217E-4</v>
      </c>
      <c r="M1123" s="40">
        <v>1</v>
      </c>
      <c r="N1123" s="41">
        <v>4.2680324370465217E-4</v>
      </c>
      <c r="O1123" s="42">
        <v>1</v>
      </c>
      <c r="P1123" s="7">
        <f>VLOOKUP(C1123,'ריכוז נתונים'!$B$3:$C$189,2)</f>
        <v>9</v>
      </c>
      <c r="Q1123" s="47" t="b">
        <f t="shared" si="223"/>
        <v>0</v>
      </c>
      <c r="R1123" s="7">
        <f t="shared" si="224"/>
        <v>0</v>
      </c>
      <c r="S1123" s="47">
        <f t="shared" si="225"/>
        <v>260</v>
      </c>
      <c r="T1123" s="7">
        <f t="shared" si="226"/>
        <v>8.9000000000000021</v>
      </c>
      <c r="U1123" s="7" t="str">
        <f t="shared" si="227"/>
        <v>Gap</v>
      </c>
      <c r="V1123" s="7">
        <f>IF(ISERROR(IF(INDEX(rosh!$O$4:$P$710,MATCH(I1123,rosh!$O$4:$O$710,0),2)="Mayor",1,)),0,IF(INDEX(rosh!$O$4:$P$710,MATCH(I1123,rosh!$O$4:$O$710,0),2)="Mayor",1,))</f>
        <v>1</v>
      </c>
      <c r="W1123" s="7" t="str">
        <f t="shared" si="228"/>
        <v>FALSE מזרעה</v>
      </c>
      <c r="X1123" s="84">
        <f t="shared" si="233"/>
        <v>19</v>
      </c>
      <c r="Y1123" s="7">
        <f t="shared" si="229"/>
        <v>0</v>
      </c>
      <c r="Z1123" s="7">
        <f t="shared" si="230"/>
        <v>9</v>
      </c>
      <c r="AA1123" s="7" t="str">
        <f t="shared" si="231"/>
        <v/>
      </c>
      <c r="AB1123" s="7">
        <f t="shared" si="232"/>
        <v>1</v>
      </c>
    </row>
    <row r="1124" spans="2:28" ht="15" thickTop="1" thickBot="1">
      <c r="B1124" s="31">
        <v>517</v>
      </c>
      <c r="C1124" s="32" t="s">
        <v>8637</v>
      </c>
      <c r="D1124" s="33">
        <v>2651</v>
      </c>
      <c r="E1124" s="34" t="s">
        <v>1059</v>
      </c>
      <c r="F1124" s="22" t="str">
        <f t="shared" si="221"/>
        <v>ע מזרעה</v>
      </c>
      <c r="G1124" s="35" t="s">
        <v>8655</v>
      </c>
      <c r="H1124" s="36" t="s">
        <v>8657</v>
      </c>
      <c r="I1124" s="25" t="str">
        <f t="shared" si="222"/>
        <v>מזרעה אג'א חמיד</v>
      </c>
      <c r="J1124" s="37">
        <v>2343</v>
      </c>
      <c r="K1124" s="38">
        <v>2343</v>
      </c>
      <c r="L1124" s="39">
        <v>4.2680324370465217E-4</v>
      </c>
      <c r="M1124" s="40">
        <v>1</v>
      </c>
      <c r="N1124" s="41">
        <v>4.2680324370465217E-4</v>
      </c>
      <c r="O1124" s="42">
        <v>1</v>
      </c>
      <c r="P1124" s="7">
        <f>VLOOKUP(C1124,'ריכוז נתונים'!$B$3:$C$189,2)</f>
        <v>9</v>
      </c>
      <c r="Q1124" s="47" t="b">
        <f t="shared" si="223"/>
        <v>0</v>
      </c>
      <c r="R1124" s="7">
        <f t="shared" si="224"/>
        <v>0</v>
      </c>
      <c r="S1124" s="47">
        <f t="shared" si="225"/>
        <v>260</v>
      </c>
      <c r="T1124" s="7">
        <f t="shared" si="226"/>
        <v>8.9000000000000021</v>
      </c>
      <c r="U1124" s="7" t="str">
        <f t="shared" si="227"/>
        <v>Gap</v>
      </c>
      <c r="V1124" s="7">
        <f>IF(ISERROR(IF(INDEX(rosh!$O$4:$P$710,MATCH(I1124,rosh!$O$4:$O$710,0),2)="Mayor",1,)),0,IF(INDEX(rosh!$O$4:$P$710,MATCH(I1124,rosh!$O$4:$O$710,0),2)="Mayor",1,))</f>
        <v>0</v>
      </c>
      <c r="W1124" s="7" t="str">
        <f t="shared" si="228"/>
        <v>FALSE מזרעה</v>
      </c>
      <c r="X1124" s="84">
        <f t="shared" si="233"/>
        <v>19</v>
      </c>
      <c r="Y1124" s="7">
        <f t="shared" si="229"/>
        <v>0</v>
      </c>
      <c r="Z1124" s="7">
        <f t="shared" si="230"/>
        <v>9</v>
      </c>
      <c r="AA1124" s="7" t="str">
        <f t="shared" si="231"/>
        <v/>
      </c>
      <c r="AB1124" s="7">
        <f t="shared" si="232"/>
        <v>0</v>
      </c>
    </row>
    <row r="1125" spans="2:28" ht="15" thickTop="1" thickBot="1">
      <c r="B1125" s="31">
        <v>43</v>
      </c>
      <c r="C1125" s="32" t="s">
        <v>8612</v>
      </c>
      <c r="D1125" s="33">
        <v>1365</v>
      </c>
      <c r="E1125" s="34" t="s">
        <v>3421</v>
      </c>
      <c r="F1125" s="22" t="str">
        <f t="shared" si="221"/>
        <v>בה מטולה</v>
      </c>
      <c r="G1125" s="35" t="s">
        <v>8621</v>
      </c>
      <c r="H1125" s="36" t="s">
        <v>8634</v>
      </c>
      <c r="I1125" s="25" t="str">
        <f t="shared" si="222"/>
        <v>מטולה בוקר הרצל</v>
      </c>
      <c r="J1125" s="37">
        <v>838</v>
      </c>
      <c r="K1125" s="38">
        <v>838</v>
      </c>
      <c r="L1125" s="39">
        <v>0.50477326968973746</v>
      </c>
      <c r="M1125" s="40">
        <v>423</v>
      </c>
      <c r="N1125" s="41">
        <v>0.50477326968973746</v>
      </c>
      <c r="O1125" s="42">
        <v>423</v>
      </c>
      <c r="P1125" s="7">
        <f>VLOOKUP(C1125,'ריכוז נתונים'!$B$3:$C$189,2)</f>
        <v>7</v>
      </c>
      <c r="Q1125" s="47" t="b">
        <f t="shared" si="223"/>
        <v>1</v>
      </c>
      <c r="R1125" s="7">
        <f t="shared" si="224"/>
        <v>3.5</v>
      </c>
      <c r="S1125" s="47">
        <f t="shared" si="225"/>
        <v>120</v>
      </c>
      <c r="T1125" s="7">
        <f t="shared" si="226"/>
        <v>7</v>
      </c>
      <c r="U1125" s="7" t="str">
        <f t="shared" si="227"/>
        <v/>
      </c>
      <c r="V1125" s="7">
        <f>IF(ISERROR(IF(INDEX(rosh!$O$4:$P$710,MATCH(I1125,rosh!$O$4:$O$710,0),2)="Mayor",1,)),0,IF(INDEX(rosh!$O$4:$P$710,MATCH(I1125,rosh!$O$4:$O$710,0),2)="Mayor",1,))</f>
        <v>1</v>
      </c>
      <c r="W1125" s="7" t="str">
        <f t="shared" si="228"/>
        <v>TRUE מטולה</v>
      </c>
      <c r="X1125" s="84">
        <f t="shared" si="233"/>
        <v>838</v>
      </c>
      <c r="Y1125" s="7">
        <f t="shared" si="229"/>
        <v>4</v>
      </c>
      <c r="Z1125" s="7">
        <f t="shared" si="230"/>
        <v>7</v>
      </c>
      <c r="AA1125" s="7" t="str">
        <f t="shared" si="231"/>
        <v/>
      </c>
      <c r="AB1125" s="7">
        <f t="shared" si="232"/>
        <v>5</v>
      </c>
    </row>
    <row r="1126" spans="2:28" ht="15" thickTop="1" thickBot="1">
      <c r="B1126" s="31">
        <v>43</v>
      </c>
      <c r="C1126" s="32" t="s">
        <v>8612</v>
      </c>
      <c r="D1126" s="33">
        <v>1365</v>
      </c>
      <c r="E1126" s="34" t="s">
        <v>259</v>
      </c>
      <c r="F1126" s="22" t="str">
        <f t="shared" si="221"/>
        <v>ק מטולה</v>
      </c>
      <c r="G1126" s="35" t="s">
        <v>8611</v>
      </c>
      <c r="H1126" s="36" t="s">
        <v>8619</v>
      </c>
      <c r="I1126" s="25" t="str">
        <f t="shared" si="222"/>
        <v>מטולה אזולאי דוד</v>
      </c>
      <c r="J1126" s="37">
        <v>838</v>
      </c>
      <c r="K1126" s="38">
        <v>838</v>
      </c>
      <c r="L1126" s="39">
        <v>0.49522673031026254</v>
      </c>
      <c r="M1126" s="40">
        <v>415</v>
      </c>
      <c r="N1126" s="41">
        <v>0.49522673031026254</v>
      </c>
      <c r="O1126" s="42">
        <v>415</v>
      </c>
      <c r="P1126" s="7">
        <f>VLOOKUP(C1126,'ריכוז נתונים'!$B$3:$C$189,2)</f>
        <v>7</v>
      </c>
      <c r="Q1126" s="47" t="b">
        <f t="shared" si="223"/>
        <v>1</v>
      </c>
      <c r="R1126" s="7">
        <f t="shared" si="224"/>
        <v>3.5</v>
      </c>
      <c r="S1126" s="47">
        <f t="shared" si="225"/>
        <v>120</v>
      </c>
      <c r="T1126" s="7">
        <f t="shared" si="226"/>
        <v>7</v>
      </c>
      <c r="U1126" s="7" t="str">
        <f t="shared" si="227"/>
        <v/>
      </c>
      <c r="V1126" s="7">
        <f>IF(ISERROR(IF(INDEX(rosh!$O$4:$P$710,MATCH(I1126,rosh!$O$4:$O$710,0),2)="Mayor",1,)),0,IF(INDEX(rosh!$O$4:$P$710,MATCH(I1126,rosh!$O$4:$O$710,0),2)="Mayor",1,))</f>
        <v>0</v>
      </c>
      <c r="W1126" s="7" t="str">
        <f t="shared" si="228"/>
        <v>TRUE מטולה</v>
      </c>
      <c r="X1126" s="84">
        <f t="shared" si="233"/>
        <v>838</v>
      </c>
      <c r="Y1126" s="7">
        <f t="shared" si="229"/>
        <v>3</v>
      </c>
      <c r="Z1126" s="7">
        <f t="shared" si="230"/>
        <v>7</v>
      </c>
      <c r="AA1126" s="7" t="str">
        <f t="shared" si="231"/>
        <v/>
      </c>
      <c r="AB1126" s="7">
        <f t="shared" si="232"/>
        <v>3</v>
      </c>
    </row>
    <row r="1127" spans="2:28" ht="15" thickTop="1" thickBot="1">
      <c r="B1127" s="31">
        <v>1268</v>
      </c>
      <c r="C1127" s="32" t="s">
        <v>8552</v>
      </c>
      <c r="D1127" s="33">
        <v>5737</v>
      </c>
      <c r="E1127" s="34" t="s">
        <v>259</v>
      </c>
      <c r="F1127" s="22" t="str">
        <f t="shared" si="221"/>
        <v>ק מיתר</v>
      </c>
      <c r="G1127" s="35" t="s">
        <v>8558</v>
      </c>
      <c r="H1127" s="36" t="s">
        <v>8572</v>
      </c>
      <c r="I1127" s="25" t="str">
        <f t="shared" si="222"/>
        <v>מיתר בן גירא אבנר</v>
      </c>
      <c r="J1127" s="37">
        <v>3496</v>
      </c>
      <c r="K1127" s="38">
        <v>3496</v>
      </c>
      <c r="L1127" s="39">
        <v>0.36012585812356979</v>
      </c>
      <c r="M1127" s="40">
        <v>1259</v>
      </c>
      <c r="N1127" s="41">
        <v>0.36012585812356979</v>
      </c>
      <c r="O1127" s="42">
        <v>1259</v>
      </c>
      <c r="P1127" s="7">
        <f>VLOOKUP(C1127,'ריכוז נתונים'!$B$3:$C$189,2)</f>
        <v>9</v>
      </c>
      <c r="Q1127" s="47" t="b">
        <f t="shared" si="223"/>
        <v>1</v>
      </c>
      <c r="R1127" s="7">
        <f t="shared" si="224"/>
        <v>3.2</v>
      </c>
      <c r="S1127" s="47">
        <f t="shared" si="225"/>
        <v>388</v>
      </c>
      <c r="T1127" s="7">
        <f t="shared" si="226"/>
        <v>8.6000000000000014</v>
      </c>
      <c r="U1127" s="7" t="str">
        <f t="shared" si="227"/>
        <v>Gap</v>
      </c>
      <c r="V1127" s="7">
        <f>IF(ISERROR(IF(INDEX(rosh!$O$4:$P$710,MATCH(I1127,rosh!$O$4:$O$710,0),2)="Mayor",1,)),0,IF(INDEX(rosh!$O$4:$P$710,MATCH(I1127,rosh!$O$4:$O$710,0),2)="Mayor",1,))</f>
        <v>1</v>
      </c>
      <c r="W1127" s="7" t="str">
        <f t="shared" si="228"/>
        <v>TRUE מיתר</v>
      </c>
      <c r="X1127" s="84">
        <f t="shared" si="233"/>
        <v>3302</v>
      </c>
      <c r="Y1127" s="7">
        <f t="shared" si="229"/>
        <v>3</v>
      </c>
      <c r="Z1127" s="7">
        <f t="shared" si="230"/>
        <v>9</v>
      </c>
      <c r="AA1127" s="7" t="str">
        <f t="shared" si="231"/>
        <v/>
      </c>
      <c r="AB1127" s="7">
        <f t="shared" si="232"/>
        <v>4</v>
      </c>
    </row>
    <row r="1128" spans="2:28" ht="15" thickTop="1" thickBot="1">
      <c r="B1128" s="31">
        <v>1268</v>
      </c>
      <c r="C1128" s="32" t="s">
        <v>8552</v>
      </c>
      <c r="D1128" s="33">
        <v>5737</v>
      </c>
      <c r="E1128" s="34" t="s">
        <v>8601</v>
      </c>
      <c r="F1128" s="22" t="str">
        <f t="shared" si="221"/>
        <v>אחת מיתר</v>
      </c>
      <c r="G1128" s="35" t="s">
        <v>8600</v>
      </c>
      <c r="H1128" s="36" t="s">
        <v>8609</v>
      </c>
      <c r="I1128" s="25" t="str">
        <f t="shared" si="222"/>
        <v>מיתר כהן סלומון</v>
      </c>
      <c r="J1128" s="37">
        <v>3496</v>
      </c>
      <c r="K1128" s="38">
        <v>3496</v>
      </c>
      <c r="L1128" s="39">
        <v>0.17391304347826086</v>
      </c>
      <c r="M1128" s="40">
        <v>608</v>
      </c>
      <c r="N1128" s="41">
        <v>0.17391304347826086</v>
      </c>
      <c r="O1128" s="42">
        <v>608</v>
      </c>
      <c r="P1128" s="7">
        <f>VLOOKUP(C1128,'ריכוז נתונים'!$B$3:$C$189,2)</f>
        <v>9</v>
      </c>
      <c r="Q1128" s="47" t="b">
        <f t="shared" si="223"/>
        <v>1</v>
      </c>
      <c r="R1128" s="7">
        <f t="shared" si="224"/>
        <v>1.6</v>
      </c>
      <c r="S1128" s="47">
        <f t="shared" si="225"/>
        <v>388</v>
      </c>
      <c r="T1128" s="7">
        <f t="shared" si="226"/>
        <v>8.6000000000000014</v>
      </c>
      <c r="U1128" s="7" t="str">
        <f t="shared" si="227"/>
        <v>Gap</v>
      </c>
      <c r="V1128" s="7">
        <f>IF(ISERROR(IF(INDEX(rosh!$O$4:$P$710,MATCH(I1128,rosh!$O$4:$O$710,0),2)="Mayor",1,)),0,IF(INDEX(rosh!$O$4:$P$710,MATCH(I1128,rosh!$O$4:$O$710,0),2)="Mayor",1,))</f>
        <v>0</v>
      </c>
      <c r="W1128" s="7" t="str">
        <f t="shared" si="228"/>
        <v>TRUE מיתר</v>
      </c>
      <c r="X1128" s="84">
        <f t="shared" si="233"/>
        <v>3302</v>
      </c>
      <c r="Y1128" s="7">
        <f t="shared" si="229"/>
        <v>2</v>
      </c>
      <c r="Z1128" s="7">
        <f t="shared" si="230"/>
        <v>9</v>
      </c>
      <c r="AA1128" s="7" t="str">
        <f t="shared" si="231"/>
        <v/>
      </c>
      <c r="AB1128" s="7">
        <f t="shared" si="232"/>
        <v>2</v>
      </c>
    </row>
    <row r="1129" spans="2:28" ht="15" thickTop="1" thickBot="1">
      <c r="B1129" s="31">
        <v>1268</v>
      </c>
      <c r="C1129" s="32" t="s">
        <v>8552</v>
      </c>
      <c r="D1129" s="33">
        <v>5737</v>
      </c>
      <c r="E1129" s="34" t="s">
        <v>5702</v>
      </c>
      <c r="F1129" s="22" t="str">
        <f t="shared" si="221"/>
        <v>ש מיתר</v>
      </c>
      <c r="G1129" s="35" t="s">
        <v>8551</v>
      </c>
      <c r="H1129" s="36"/>
      <c r="I1129" s="25" t="str">
        <f t="shared" si="222"/>
        <v xml:space="preserve">מיתר </v>
      </c>
      <c r="J1129" s="37">
        <v>3496</v>
      </c>
      <c r="K1129" s="38">
        <v>3496</v>
      </c>
      <c r="L1129" s="39">
        <v>0.17391304347826086</v>
      </c>
      <c r="M1129" s="40">
        <v>608</v>
      </c>
      <c r="N1129" s="41">
        <v>0.17391304347826086</v>
      </c>
      <c r="O1129" s="42">
        <v>608</v>
      </c>
      <c r="P1129" s="7">
        <f>VLOOKUP(C1129,'ריכוז נתונים'!$B$3:$C$189,2)</f>
        <v>9</v>
      </c>
      <c r="Q1129" s="47" t="b">
        <f t="shared" si="223"/>
        <v>1</v>
      </c>
      <c r="R1129" s="7">
        <f t="shared" si="224"/>
        <v>1.6</v>
      </c>
      <c r="S1129" s="47">
        <f t="shared" si="225"/>
        <v>388</v>
      </c>
      <c r="T1129" s="7">
        <f t="shared" si="226"/>
        <v>8.6000000000000014</v>
      </c>
      <c r="U1129" s="7" t="str">
        <f t="shared" si="227"/>
        <v>Gap</v>
      </c>
      <c r="V1129" s="7">
        <f>IF(ISERROR(IF(INDEX(rosh!$O$4:$P$710,MATCH(I1129,rosh!$O$4:$O$710,0),2)="Mayor",1,)),0,IF(INDEX(rosh!$O$4:$P$710,MATCH(I1129,rosh!$O$4:$O$710,0),2)="Mayor",1,))</f>
        <v>0</v>
      </c>
      <c r="W1129" s="7" t="str">
        <f t="shared" si="228"/>
        <v>TRUE מיתר</v>
      </c>
      <c r="X1129" s="84">
        <f t="shared" si="233"/>
        <v>3302</v>
      </c>
      <c r="Y1129" s="7">
        <f t="shared" si="229"/>
        <v>2</v>
      </c>
      <c r="Z1129" s="7">
        <f t="shared" si="230"/>
        <v>9</v>
      </c>
      <c r="AA1129" s="7" t="str">
        <f t="shared" si="231"/>
        <v/>
      </c>
      <c r="AB1129" s="7">
        <f t="shared" si="232"/>
        <v>2</v>
      </c>
    </row>
    <row r="1130" spans="2:28" ht="15" thickTop="1" thickBot="1">
      <c r="B1130" s="31">
        <v>1268</v>
      </c>
      <c r="C1130" s="32" t="s">
        <v>8552</v>
      </c>
      <c r="D1130" s="33">
        <v>5737</v>
      </c>
      <c r="E1130" s="34" t="s">
        <v>108</v>
      </c>
      <c r="F1130" s="22" t="str">
        <f t="shared" si="221"/>
        <v>פה מיתר</v>
      </c>
      <c r="G1130" s="35" t="s">
        <v>8574</v>
      </c>
      <c r="H1130" s="36" t="s">
        <v>8582</v>
      </c>
      <c r="I1130" s="25" t="str">
        <f t="shared" si="222"/>
        <v>מיתר שקד חדווה</v>
      </c>
      <c r="J1130" s="37">
        <v>3496</v>
      </c>
      <c r="K1130" s="38">
        <v>3496</v>
      </c>
      <c r="L1130" s="39">
        <v>0.12929061784897025</v>
      </c>
      <c r="M1130" s="40">
        <v>452</v>
      </c>
      <c r="N1130" s="41">
        <v>0.12929061784897025</v>
      </c>
      <c r="O1130" s="42">
        <v>452</v>
      </c>
      <c r="P1130" s="7">
        <f>VLOOKUP(C1130,'ריכוז נתונים'!$B$3:$C$189,2)</f>
        <v>9</v>
      </c>
      <c r="Q1130" s="47" t="b">
        <f t="shared" si="223"/>
        <v>1</v>
      </c>
      <c r="R1130" s="7">
        <f t="shared" si="224"/>
        <v>1.2</v>
      </c>
      <c r="S1130" s="47">
        <f t="shared" si="225"/>
        <v>388</v>
      </c>
      <c r="T1130" s="7">
        <f t="shared" si="226"/>
        <v>8.6000000000000014</v>
      </c>
      <c r="U1130" s="7" t="str">
        <f t="shared" si="227"/>
        <v>Gap</v>
      </c>
      <c r="V1130" s="7">
        <f>IF(ISERROR(IF(INDEX(rosh!$O$4:$P$710,MATCH(I1130,rosh!$O$4:$O$710,0),2)="Mayor",1,)),0,IF(INDEX(rosh!$O$4:$P$710,MATCH(I1130,rosh!$O$4:$O$710,0),2)="Mayor",1,))</f>
        <v>0</v>
      </c>
      <c r="W1130" s="7" t="str">
        <f t="shared" si="228"/>
        <v>TRUE מיתר</v>
      </c>
      <c r="X1130" s="84">
        <f t="shared" si="233"/>
        <v>3302</v>
      </c>
      <c r="Y1130" s="7">
        <f t="shared" si="229"/>
        <v>1</v>
      </c>
      <c r="Z1130" s="7">
        <f t="shared" si="230"/>
        <v>9</v>
      </c>
      <c r="AA1130" s="7" t="str">
        <f t="shared" si="231"/>
        <v/>
      </c>
      <c r="AB1130" s="7">
        <f t="shared" si="232"/>
        <v>1</v>
      </c>
    </row>
    <row r="1131" spans="2:28" ht="15" thickTop="1" thickBot="1">
      <c r="B1131" s="31">
        <v>1268</v>
      </c>
      <c r="C1131" s="32" t="s">
        <v>8552</v>
      </c>
      <c r="D1131" s="33">
        <v>5737</v>
      </c>
      <c r="E1131" s="34" t="s">
        <v>553</v>
      </c>
      <c r="F1131" s="22" t="str">
        <f t="shared" si="221"/>
        <v>חי מיתר</v>
      </c>
      <c r="G1131" s="35" t="s">
        <v>8584</v>
      </c>
      <c r="H1131" s="36" t="s">
        <v>8591</v>
      </c>
      <c r="I1131" s="25" t="str">
        <f t="shared" si="222"/>
        <v>מיתר פרץ שמעון</v>
      </c>
      <c r="J1131" s="37">
        <v>3496</v>
      </c>
      <c r="K1131" s="38">
        <v>3496</v>
      </c>
      <c r="L1131" s="39">
        <v>0.10726544622425629</v>
      </c>
      <c r="M1131" s="40">
        <v>375</v>
      </c>
      <c r="N1131" s="41">
        <v>0.10726544622425629</v>
      </c>
      <c r="O1131" s="42">
        <v>375</v>
      </c>
      <c r="P1131" s="7">
        <f>VLOOKUP(C1131,'ריכוז נתונים'!$B$3:$C$189,2)</f>
        <v>9</v>
      </c>
      <c r="Q1131" s="47" t="b">
        <f t="shared" si="223"/>
        <v>1</v>
      </c>
      <c r="R1131" s="7">
        <f t="shared" si="224"/>
        <v>1</v>
      </c>
      <c r="S1131" s="47">
        <f t="shared" si="225"/>
        <v>388</v>
      </c>
      <c r="T1131" s="7">
        <f t="shared" si="226"/>
        <v>8.6000000000000014</v>
      </c>
      <c r="U1131" s="7" t="str">
        <f t="shared" si="227"/>
        <v>Gap</v>
      </c>
      <c r="V1131" s="7">
        <f>IF(ISERROR(IF(INDEX(rosh!$O$4:$P$710,MATCH(I1131,rosh!$O$4:$O$710,0),2)="Mayor",1,)),0,IF(INDEX(rosh!$O$4:$P$710,MATCH(I1131,rosh!$O$4:$O$710,0),2)="Mayor",1,))</f>
        <v>0</v>
      </c>
      <c r="W1131" s="7" t="str">
        <f t="shared" si="228"/>
        <v>TRUE מיתר</v>
      </c>
      <c r="X1131" s="84">
        <f t="shared" si="233"/>
        <v>3302</v>
      </c>
      <c r="Y1131" s="7">
        <f t="shared" si="229"/>
        <v>1</v>
      </c>
      <c r="Z1131" s="7">
        <f t="shared" si="230"/>
        <v>9</v>
      </c>
      <c r="AA1131" s="7" t="str">
        <f t="shared" si="231"/>
        <v/>
      </c>
      <c r="AB1131" s="7">
        <f t="shared" si="232"/>
        <v>1</v>
      </c>
    </row>
    <row r="1132" spans="2:28" ht="15" thickTop="1" thickBot="1">
      <c r="B1132" s="31">
        <v>1268</v>
      </c>
      <c r="C1132" s="32" t="s">
        <v>8552</v>
      </c>
      <c r="D1132" s="33">
        <v>5737</v>
      </c>
      <c r="E1132" s="34" t="s">
        <v>8595</v>
      </c>
      <c r="F1132" s="22" t="str">
        <f t="shared" si="221"/>
        <v>דץ מיתר</v>
      </c>
      <c r="G1132" s="35" t="s">
        <v>8594</v>
      </c>
      <c r="H1132" s="36"/>
      <c r="I1132" s="25" t="str">
        <f t="shared" si="222"/>
        <v xml:space="preserve">מיתר </v>
      </c>
      <c r="J1132" s="37">
        <v>3496</v>
      </c>
      <c r="K1132" s="38">
        <v>3496</v>
      </c>
      <c r="L1132" s="39">
        <v>5.5491990846681924E-2</v>
      </c>
      <c r="M1132" s="40">
        <v>194</v>
      </c>
      <c r="N1132" s="41">
        <v>5.5491990846681924E-2</v>
      </c>
      <c r="O1132" s="42">
        <v>194</v>
      </c>
      <c r="P1132" s="7">
        <f>VLOOKUP(C1132,'ריכוז נתונים'!$B$3:$C$189,2)</f>
        <v>9</v>
      </c>
      <c r="Q1132" s="47" t="b">
        <f t="shared" si="223"/>
        <v>0</v>
      </c>
      <c r="R1132" s="7">
        <f t="shared" si="224"/>
        <v>0</v>
      </c>
      <c r="S1132" s="47">
        <f t="shared" si="225"/>
        <v>388</v>
      </c>
      <c r="T1132" s="7">
        <f t="shared" si="226"/>
        <v>8.6000000000000014</v>
      </c>
      <c r="U1132" s="7" t="str">
        <f t="shared" si="227"/>
        <v>Gap</v>
      </c>
      <c r="V1132" s="7">
        <f>IF(ISERROR(IF(INDEX(rosh!$O$4:$P$710,MATCH(I1132,rosh!$O$4:$O$710,0),2)="Mayor",1,)),0,IF(INDEX(rosh!$O$4:$P$710,MATCH(I1132,rosh!$O$4:$O$710,0),2)="Mayor",1,))</f>
        <v>0</v>
      </c>
      <c r="W1132" s="7" t="str">
        <f t="shared" si="228"/>
        <v>FALSE מיתר</v>
      </c>
      <c r="X1132" s="84">
        <f t="shared" si="233"/>
        <v>194</v>
      </c>
      <c r="Y1132" s="7">
        <f t="shared" si="229"/>
        <v>0</v>
      </c>
      <c r="Z1132" s="7">
        <f t="shared" si="230"/>
        <v>9</v>
      </c>
      <c r="AA1132" s="7" t="str">
        <f t="shared" si="231"/>
        <v/>
      </c>
      <c r="AB1132" s="7">
        <f t="shared" si="232"/>
        <v>0</v>
      </c>
    </row>
    <row r="1133" spans="2:28" ht="15" thickTop="1" thickBot="1">
      <c r="B1133" s="31">
        <v>518</v>
      </c>
      <c r="C1133" s="32" t="s">
        <v>8465</v>
      </c>
      <c r="D1133" s="33">
        <v>2366</v>
      </c>
      <c r="E1133" s="34" t="s">
        <v>4537</v>
      </c>
      <c r="F1133" s="22" t="str">
        <f t="shared" si="221"/>
        <v>קף מעיליא</v>
      </c>
      <c r="G1133" s="35" t="s">
        <v>8464</v>
      </c>
      <c r="H1133" s="36"/>
      <c r="I1133" s="25" t="str">
        <f t="shared" si="222"/>
        <v xml:space="preserve">מעיליא </v>
      </c>
      <c r="J1133" s="37">
        <v>1959</v>
      </c>
      <c r="K1133" s="38">
        <v>1959</v>
      </c>
      <c r="L1133" s="39">
        <v>0.13884635017866259</v>
      </c>
      <c r="M1133" s="40">
        <v>272</v>
      </c>
      <c r="N1133" s="41">
        <v>0.13884635017866259</v>
      </c>
      <c r="O1133" s="42">
        <v>272</v>
      </c>
      <c r="P1133" s="7">
        <f>VLOOKUP(C1133,'ריכוז נתונים'!$B$3:$C$189,2)</f>
        <v>9</v>
      </c>
      <c r="Q1133" s="47" t="b">
        <f t="shared" si="223"/>
        <v>1</v>
      </c>
      <c r="R1133" s="7">
        <f t="shared" si="224"/>
        <v>1.2</v>
      </c>
      <c r="S1133" s="47">
        <f t="shared" si="225"/>
        <v>218</v>
      </c>
      <c r="T1133" s="7">
        <f t="shared" si="226"/>
        <v>7.1000000000000005</v>
      </c>
      <c r="U1133" s="7" t="str">
        <f t="shared" si="227"/>
        <v>Gap</v>
      </c>
      <c r="V1133" s="7">
        <f>IF(ISERROR(IF(INDEX(rosh!$O$4:$P$710,MATCH(I1133,rosh!$O$4:$O$710,0),2)="Mayor",1,)),0,IF(INDEX(rosh!$O$4:$P$710,MATCH(I1133,rosh!$O$4:$O$710,0),2)="Mayor",1,))</f>
        <v>0</v>
      </c>
      <c r="W1133" s="7" t="str">
        <f t="shared" si="228"/>
        <v>TRUE מעיליא</v>
      </c>
      <c r="X1133" s="84">
        <f t="shared" si="233"/>
        <v>1558</v>
      </c>
      <c r="Y1133" s="7">
        <f t="shared" si="229"/>
        <v>2</v>
      </c>
      <c r="Z1133" s="7">
        <f t="shared" si="230"/>
        <v>9</v>
      </c>
      <c r="AA1133" s="7" t="str">
        <f t="shared" si="231"/>
        <v/>
      </c>
      <c r="AB1133" s="7">
        <f t="shared" si="232"/>
        <v>2</v>
      </c>
    </row>
    <row r="1134" spans="2:28" ht="15" thickTop="1" thickBot="1">
      <c r="B1134" s="31">
        <v>518</v>
      </c>
      <c r="C1134" s="32" t="s">
        <v>8465</v>
      </c>
      <c r="D1134" s="33">
        <v>2366</v>
      </c>
      <c r="E1134" s="34" t="s">
        <v>151</v>
      </c>
      <c r="F1134" s="22" t="str">
        <f t="shared" si="221"/>
        <v>ה מעיליא</v>
      </c>
      <c r="G1134" s="35" t="s">
        <v>5546</v>
      </c>
      <c r="H1134" s="36"/>
      <c r="I1134" s="25" t="str">
        <f t="shared" si="222"/>
        <v xml:space="preserve">מעיליא </v>
      </c>
      <c r="J1134" s="37">
        <v>1959</v>
      </c>
      <c r="K1134" s="38">
        <v>1959</v>
      </c>
      <c r="L1134" s="39">
        <v>0.13527309851965288</v>
      </c>
      <c r="M1134" s="40">
        <v>265</v>
      </c>
      <c r="N1134" s="41">
        <v>0.13527309851965288</v>
      </c>
      <c r="O1134" s="42">
        <v>265</v>
      </c>
      <c r="P1134" s="7">
        <f>VLOOKUP(C1134,'ריכוז נתונים'!$B$3:$C$189,2)</f>
        <v>9</v>
      </c>
      <c r="Q1134" s="47" t="b">
        <f t="shared" si="223"/>
        <v>1</v>
      </c>
      <c r="R1134" s="7">
        <f t="shared" si="224"/>
        <v>1.2</v>
      </c>
      <c r="S1134" s="47">
        <f t="shared" si="225"/>
        <v>218</v>
      </c>
      <c r="T1134" s="7">
        <f t="shared" si="226"/>
        <v>7.1000000000000005</v>
      </c>
      <c r="U1134" s="7" t="str">
        <f t="shared" si="227"/>
        <v>Gap</v>
      </c>
      <c r="V1134" s="7">
        <f>IF(ISERROR(IF(INDEX(rosh!$O$4:$P$710,MATCH(I1134,rosh!$O$4:$O$710,0),2)="Mayor",1,)),0,IF(INDEX(rosh!$O$4:$P$710,MATCH(I1134,rosh!$O$4:$O$710,0),2)="Mayor",1,))</f>
        <v>0</v>
      </c>
      <c r="W1134" s="7" t="str">
        <f t="shared" si="228"/>
        <v>TRUE מעיליא</v>
      </c>
      <c r="X1134" s="84">
        <f t="shared" si="233"/>
        <v>1558</v>
      </c>
      <c r="Y1134" s="7">
        <f t="shared" si="229"/>
        <v>2</v>
      </c>
      <c r="Z1134" s="7">
        <f t="shared" si="230"/>
        <v>9</v>
      </c>
      <c r="AA1134" s="7" t="str">
        <f t="shared" si="231"/>
        <v/>
      </c>
      <c r="AB1134" s="7">
        <f t="shared" si="232"/>
        <v>2</v>
      </c>
    </row>
    <row r="1135" spans="2:28" ht="15" thickTop="1" thickBot="1">
      <c r="B1135" s="31">
        <v>518</v>
      </c>
      <c r="C1135" s="32" t="s">
        <v>8465</v>
      </c>
      <c r="D1135" s="33">
        <v>2366</v>
      </c>
      <c r="E1135" s="34" t="s">
        <v>8485</v>
      </c>
      <c r="F1135" s="22" t="str">
        <f t="shared" si="221"/>
        <v>ףי מעיליא</v>
      </c>
      <c r="G1135" s="35" t="s">
        <v>8484</v>
      </c>
      <c r="H1135" s="36"/>
      <c r="I1135" s="25" t="str">
        <f t="shared" si="222"/>
        <v xml:space="preserve">מעיליא </v>
      </c>
      <c r="J1135" s="37">
        <v>1959</v>
      </c>
      <c r="K1135" s="38">
        <v>1959</v>
      </c>
      <c r="L1135" s="39">
        <v>0.11689637570188872</v>
      </c>
      <c r="M1135" s="40">
        <v>229</v>
      </c>
      <c r="N1135" s="41">
        <v>0.11689637570188872</v>
      </c>
      <c r="O1135" s="42">
        <v>229</v>
      </c>
      <c r="P1135" s="7">
        <f>VLOOKUP(C1135,'ריכוז נתונים'!$B$3:$C$189,2)</f>
        <v>9</v>
      </c>
      <c r="Q1135" s="47" t="b">
        <f t="shared" si="223"/>
        <v>1</v>
      </c>
      <c r="R1135" s="7">
        <f t="shared" si="224"/>
        <v>1.1000000000000001</v>
      </c>
      <c r="S1135" s="47">
        <f t="shared" si="225"/>
        <v>218</v>
      </c>
      <c r="T1135" s="7">
        <f t="shared" si="226"/>
        <v>7.1000000000000005</v>
      </c>
      <c r="U1135" s="7" t="str">
        <f t="shared" si="227"/>
        <v>Gap</v>
      </c>
      <c r="V1135" s="7">
        <f>IF(ISERROR(IF(INDEX(rosh!$O$4:$P$710,MATCH(I1135,rosh!$O$4:$O$710,0),2)="Mayor",1,)),0,IF(INDEX(rosh!$O$4:$P$710,MATCH(I1135,rosh!$O$4:$O$710,0),2)="Mayor",1,))</f>
        <v>0</v>
      </c>
      <c r="W1135" s="7" t="str">
        <f t="shared" si="228"/>
        <v>TRUE מעיליא</v>
      </c>
      <c r="X1135" s="84">
        <f t="shared" si="233"/>
        <v>1558</v>
      </c>
      <c r="Y1135" s="7">
        <f t="shared" si="229"/>
        <v>1</v>
      </c>
      <c r="Z1135" s="7">
        <f t="shared" si="230"/>
        <v>9</v>
      </c>
      <c r="AA1135" s="7" t="str">
        <f t="shared" si="231"/>
        <v/>
      </c>
      <c r="AB1135" s="7">
        <f t="shared" si="232"/>
        <v>1</v>
      </c>
    </row>
    <row r="1136" spans="2:28" ht="15" thickTop="1" thickBot="1">
      <c r="B1136" s="31">
        <v>518</v>
      </c>
      <c r="C1136" s="32" t="s">
        <v>8465</v>
      </c>
      <c r="D1136" s="33">
        <v>2366</v>
      </c>
      <c r="E1136" s="34" t="s">
        <v>778</v>
      </c>
      <c r="F1136" s="22" t="str">
        <f t="shared" si="221"/>
        <v>י מעיליא</v>
      </c>
      <c r="G1136" s="35" t="s">
        <v>8277</v>
      </c>
      <c r="H1136" s="36"/>
      <c r="I1136" s="25" t="str">
        <f t="shared" si="222"/>
        <v xml:space="preserve">מעיליא </v>
      </c>
      <c r="J1136" s="37">
        <v>1959</v>
      </c>
      <c r="K1136" s="38">
        <v>1959</v>
      </c>
      <c r="L1136" s="39">
        <v>0.11332312404287902</v>
      </c>
      <c r="M1136" s="40">
        <v>222</v>
      </c>
      <c r="N1136" s="41">
        <v>0.11332312404287902</v>
      </c>
      <c r="O1136" s="42">
        <v>222</v>
      </c>
      <c r="P1136" s="7">
        <f>VLOOKUP(C1136,'ריכוז נתונים'!$B$3:$C$189,2)</f>
        <v>9</v>
      </c>
      <c r="Q1136" s="47" t="b">
        <f t="shared" si="223"/>
        <v>1</v>
      </c>
      <c r="R1136" s="7">
        <f t="shared" si="224"/>
        <v>1</v>
      </c>
      <c r="S1136" s="47">
        <f t="shared" si="225"/>
        <v>218</v>
      </c>
      <c r="T1136" s="7">
        <f t="shared" si="226"/>
        <v>7.1000000000000005</v>
      </c>
      <c r="U1136" s="7" t="str">
        <f t="shared" si="227"/>
        <v>Gap</v>
      </c>
      <c r="V1136" s="7">
        <f>IF(ISERROR(IF(INDEX(rosh!$O$4:$P$710,MATCH(I1136,rosh!$O$4:$O$710,0),2)="Mayor",1,)),0,IF(INDEX(rosh!$O$4:$P$710,MATCH(I1136,rosh!$O$4:$O$710,0),2)="Mayor",1,))</f>
        <v>0</v>
      </c>
      <c r="W1136" s="7" t="str">
        <f t="shared" si="228"/>
        <v>TRUE מעיליא</v>
      </c>
      <c r="X1136" s="84">
        <f t="shared" si="233"/>
        <v>1558</v>
      </c>
      <c r="Y1136" s="7">
        <f t="shared" si="229"/>
        <v>1</v>
      </c>
      <c r="Z1136" s="7">
        <f t="shared" si="230"/>
        <v>9</v>
      </c>
      <c r="AA1136" s="7" t="str">
        <f t="shared" si="231"/>
        <v/>
      </c>
      <c r="AB1136" s="7">
        <f t="shared" si="232"/>
        <v>1</v>
      </c>
    </row>
    <row r="1137" spans="2:28" ht="15" thickTop="1" thickBot="1">
      <c r="B1137" s="31">
        <v>518</v>
      </c>
      <c r="C1137" s="32" t="s">
        <v>8465</v>
      </c>
      <c r="D1137" s="33">
        <v>2366</v>
      </c>
      <c r="E1137" s="34" t="s">
        <v>4649</v>
      </c>
      <c r="F1137" s="22" t="str">
        <f t="shared" si="221"/>
        <v>זנ מעיליא</v>
      </c>
      <c r="G1137" s="35" t="s">
        <v>1194</v>
      </c>
      <c r="H1137" s="36"/>
      <c r="I1137" s="25" t="str">
        <f t="shared" si="222"/>
        <v xml:space="preserve">מעיליא </v>
      </c>
      <c r="J1137" s="37">
        <v>1959</v>
      </c>
      <c r="K1137" s="38">
        <v>1959</v>
      </c>
      <c r="L1137" s="39">
        <v>0.10107197549770292</v>
      </c>
      <c r="M1137" s="40">
        <v>198</v>
      </c>
      <c r="N1137" s="41">
        <v>0.10107197549770292</v>
      </c>
      <c r="O1137" s="42">
        <v>198</v>
      </c>
      <c r="P1137" s="7">
        <f>VLOOKUP(C1137,'ריכוז נתונים'!$B$3:$C$189,2)</f>
        <v>9</v>
      </c>
      <c r="Q1137" s="47" t="b">
        <f t="shared" si="223"/>
        <v>1</v>
      </c>
      <c r="R1137" s="7">
        <f t="shared" si="224"/>
        <v>0.9</v>
      </c>
      <c r="S1137" s="47">
        <f t="shared" si="225"/>
        <v>218</v>
      </c>
      <c r="T1137" s="7">
        <f t="shared" si="226"/>
        <v>7.1000000000000005</v>
      </c>
      <c r="U1137" s="7" t="str">
        <f t="shared" si="227"/>
        <v>Gap</v>
      </c>
      <c r="V1137" s="7">
        <f>IF(ISERROR(IF(INDEX(rosh!$O$4:$P$710,MATCH(I1137,rosh!$O$4:$O$710,0),2)="Mayor",1,)),0,IF(INDEX(rosh!$O$4:$P$710,MATCH(I1137,rosh!$O$4:$O$710,0),2)="Mayor",1,))</f>
        <v>0</v>
      </c>
      <c r="W1137" s="7" t="str">
        <f t="shared" si="228"/>
        <v>TRUE מעיליא</v>
      </c>
      <c r="X1137" s="84">
        <f t="shared" si="233"/>
        <v>1558</v>
      </c>
      <c r="Y1137" s="7">
        <f t="shared" si="229"/>
        <v>1</v>
      </c>
      <c r="Z1137" s="7">
        <f t="shared" si="230"/>
        <v>9</v>
      </c>
      <c r="AA1137" s="7" t="str">
        <f t="shared" si="231"/>
        <v/>
      </c>
      <c r="AB1137" s="7">
        <f t="shared" si="232"/>
        <v>1</v>
      </c>
    </row>
    <row r="1138" spans="2:28" ht="15" thickTop="1" thickBot="1">
      <c r="B1138" s="31">
        <v>518</v>
      </c>
      <c r="C1138" s="32" t="s">
        <v>8465</v>
      </c>
      <c r="D1138" s="33">
        <v>2366</v>
      </c>
      <c r="E1138" s="34" t="s">
        <v>49</v>
      </c>
      <c r="F1138" s="22" t="str">
        <f t="shared" si="221"/>
        <v>ו מעיליא</v>
      </c>
      <c r="G1138" s="35" t="s">
        <v>8542</v>
      </c>
      <c r="H1138" s="36"/>
      <c r="I1138" s="25" t="str">
        <f t="shared" si="222"/>
        <v xml:space="preserve">מעיליא </v>
      </c>
      <c r="J1138" s="37">
        <v>1959</v>
      </c>
      <c r="K1138" s="38">
        <v>1959</v>
      </c>
      <c r="L1138" s="39">
        <v>9.6988259315977543E-2</v>
      </c>
      <c r="M1138" s="40">
        <v>190</v>
      </c>
      <c r="N1138" s="41">
        <v>9.6988259315977543E-2</v>
      </c>
      <c r="O1138" s="42">
        <v>190</v>
      </c>
      <c r="P1138" s="7">
        <f>VLOOKUP(C1138,'ריכוז נתונים'!$B$3:$C$189,2)</f>
        <v>9</v>
      </c>
      <c r="Q1138" s="47" t="b">
        <f t="shared" si="223"/>
        <v>1</v>
      </c>
      <c r="R1138" s="7">
        <f t="shared" si="224"/>
        <v>0.9</v>
      </c>
      <c r="S1138" s="47">
        <f t="shared" si="225"/>
        <v>218</v>
      </c>
      <c r="T1138" s="7">
        <f t="shared" si="226"/>
        <v>7.1000000000000005</v>
      </c>
      <c r="U1138" s="7" t="str">
        <f t="shared" si="227"/>
        <v>Gap</v>
      </c>
      <c r="V1138" s="7">
        <f>IF(ISERROR(IF(INDEX(rosh!$O$4:$P$710,MATCH(I1138,rosh!$O$4:$O$710,0),2)="Mayor",1,)),0,IF(INDEX(rosh!$O$4:$P$710,MATCH(I1138,rosh!$O$4:$O$710,0),2)="Mayor",1,))</f>
        <v>0</v>
      </c>
      <c r="W1138" s="7" t="str">
        <f t="shared" si="228"/>
        <v>TRUE מעיליא</v>
      </c>
      <c r="X1138" s="84">
        <f t="shared" si="233"/>
        <v>1558</v>
      </c>
      <c r="Y1138" s="7">
        <f t="shared" si="229"/>
        <v>1</v>
      </c>
      <c r="Z1138" s="7">
        <f t="shared" si="230"/>
        <v>9</v>
      </c>
      <c r="AA1138" s="7" t="str">
        <f t="shared" si="231"/>
        <v/>
      </c>
      <c r="AB1138" s="7">
        <f t="shared" si="232"/>
        <v>1</v>
      </c>
    </row>
    <row r="1139" spans="2:28" ht="15" thickTop="1" thickBot="1">
      <c r="B1139" s="31">
        <v>518</v>
      </c>
      <c r="C1139" s="32" t="s">
        <v>8465</v>
      </c>
      <c r="D1139" s="33">
        <v>2366</v>
      </c>
      <c r="E1139" s="34" t="s">
        <v>339</v>
      </c>
      <c r="F1139" s="22" t="str">
        <f t="shared" si="221"/>
        <v>ץ מעיליא</v>
      </c>
      <c r="G1139" s="35" t="s">
        <v>8478</v>
      </c>
      <c r="H1139" s="36"/>
      <c r="I1139" s="25" t="str">
        <f t="shared" si="222"/>
        <v xml:space="preserve">מעיליא </v>
      </c>
      <c r="J1139" s="37">
        <v>1959</v>
      </c>
      <c r="K1139" s="38">
        <v>1959</v>
      </c>
      <c r="L1139" s="39">
        <v>9.2904543134252171E-2</v>
      </c>
      <c r="M1139" s="40">
        <v>182</v>
      </c>
      <c r="N1139" s="41">
        <v>9.2904543134252171E-2</v>
      </c>
      <c r="O1139" s="42">
        <v>182</v>
      </c>
      <c r="P1139" s="7">
        <f>VLOOKUP(C1139,'ריכוז נתונים'!$B$3:$C$189,2)</f>
        <v>9</v>
      </c>
      <c r="Q1139" s="47" t="b">
        <f t="shared" si="223"/>
        <v>1</v>
      </c>
      <c r="R1139" s="7">
        <f t="shared" si="224"/>
        <v>0.8</v>
      </c>
      <c r="S1139" s="47">
        <f t="shared" si="225"/>
        <v>218</v>
      </c>
      <c r="T1139" s="7">
        <f t="shared" si="226"/>
        <v>7.1000000000000005</v>
      </c>
      <c r="U1139" s="7" t="str">
        <f t="shared" si="227"/>
        <v>Gap</v>
      </c>
      <c r="V1139" s="7">
        <f>IF(ISERROR(IF(INDEX(rosh!$O$4:$P$710,MATCH(I1139,rosh!$O$4:$O$710,0),2)="Mayor",1,)),0,IF(INDEX(rosh!$O$4:$P$710,MATCH(I1139,rosh!$O$4:$O$710,0),2)="Mayor",1,))</f>
        <v>0</v>
      </c>
      <c r="W1139" s="7" t="str">
        <f t="shared" si="228"/>
        <v>TRUE מעיליא</v>
      </c>
      <c r="X1139" s="84">
        <f t="shared" si="233"/>
        <v>1558</v>
      </c>
      <c r="Y1139" s="7">
        <f t="shared" si="229"/>
        <v>1</v>
      </c>
      <c r="Z1139" s="7">
        <f t="shared" si="230"/>
        <v>9</v>
      </c>
      <c r="AA1139" s="7" t="str">
        <f t="shared" si="231"/>
        <v/>
      </c>
      <c r="AB1139" s="7">
        <f t="shared" si="232"/>
        <v>1</v>
      </c>
    </row>
    <row r="1140" spans="2:28" ht="15" thickTop="1" thickBot="1">
      <c r="B1140" s="31">
        <v>518</v>
      </c>
      <c r="C1140" s="32" t="s">
        <v>8465</v>
      </c>
      <c r="D1140" s="33">
        <v>2366</v>
      </c>
      <c r="E1140" s="34" t="s">
        <v>4589</v>
      </c>
      <c r="F1140" s="22" t="str">
        <f t="shared" si="221"/>
        <v>יק מעיליא</v>
      </c>
      <c r="G1140" s="35" t="s">
        <v>8522</v>
      </c>
      <c r="H1140" s="36"/>
      <c r="I1140" s="25" t="str">
        <f t="shared" si="222"/>
        <v xml:space="preserve">מעיליא </v>
      </c>
      <c r="J1140" s="37">
        <v>1959</v>
      </c>
      <c r="K1140" s="38">
        <v>1959</v>
      </c>
      <c r="L1140" s="39">
        <v>8.2695252679938741E-2</v>
      </c>
      <c r="M1140" s="40">
        <v>162</v>
      </c>
      <c r="N1140" s="41">
        <v>8.2695252679938741E-2</v>
      </c>
      <c r="O1140" s="42">
        <v>162</v>
      </c>
      <c r="P1140" s="7">
        <f>VLOOKUP(C1140,'ריכוז נתונים'!$B$3:$C$189,2)</f>
        <v>9</v>
      </c>
      <c r="Q1140" s="47" t="b">
        <f t="shared" si="223"/>
        <v>0</v>
      </c>
      <c r="R1140" s="7">
        <f t="shared" si="224"/>
        <v>0</v>
      </c>
      <c r="S1140" s="47">
        <f t="shared" si="225"/>
        <v>218</v>
      </c>
      <c r="T1140" s="7">
        <f t="shared" si="226"/>
        <v>7.1000000000000005</v>
      </c>
      <c r="U1140" s="7" t="str">
        <f t="shared" si="227"/>
        <v>Gap</v>
      </c>
      <c r="V1140" s="7">
        <f>IF(ISERROR(IF(INDEX(rosh!$O$4:$P$710,MATCH(I1140,rosh!$O$4:$O$710,0),2)="Mayor",1,)),0,IF(INDEX(rosh!$O$4:$P$710,MATCH(I1140,rosh!$O$4:$O$710,0),2)="Mayor",1,))</f>
        <v>0</v>
      </c>
      <c r="W1140" s="7" t="str">
        <f t="shared" si="228"/>
        <v>FALSE מעיליא</v>
      </c>
      <c r="X1140" s="84">
        <f t="shared" si="233"/>
        <v>401</v>
      </c>
      <c r="Y1140" s="7">
        <f t="shared" si="229"/>
        <v>0</v>
      </c>
      <c r="Z1140" s="7">
        <f t="shared" si="230"/>
        <v>9</v>
      </c>
      <c r="AA1140" s="7" t="str">
        <f t="shared" si="231"/>
        <v/>
      </c>
      <c r="AB1140" s="7">
        <f t="shared" si="232"/>
        <v>0</v>
      </c>
    </row>
    <row r="1141" spans="2:28" ht="15" thickTop="1" thickBot="1">
      <c r="B1141" s="31">
        <v>518</v>
      </c>
      <c r="C1141" s="32" t="s">
        <v>8465</v>
      </c>
      <c r="D1141" s="33">
        <v>2366</v>
      </c>
      <c r="E1141" s="34" t="s">
        <v>761</v>
      </c>
      <c r="F1141" s="22" t="str">
        <f t="shared" si="221"/>
        <v>ך מעיליא</v>
      </c>
      <c r="G1141" s="35" t="s">
        <v>8517</v>
      </c>
      <c r="H1141" s="36"/>
      <c r="I1141" s="25" t="str">
        <f t="shared" si="222"/>
        <v xml:space="preserve">מעיליא </v>
      </c>
      <c r="J1141" s="37">
        <v>1959</v>
      </c>
      <c r="K1141" s="38">
        <v>1959</v>
      </c>
      <c r="L1141" s="39">
        <v>8.2184788157223077E-2</v>
      </c>
      <c r="M1141" s="40">
        <v>161</v>
      </c>
      <c r="N1141" s="41">
        <v>8.2184788157223077E-2</v>
      </c>
      <c r="O1141" s="42">
        <v>161</v>
      </c>
      <c r="P1141" s="7">
        <f>VLOOKUP(C1141,'ריכוז נתונים'!$B$3:$C$189,2)</f>
        <v>9</v>
      </c>
      <c r="Q1141" s="47" t="b">
        <f t="shared" si="223"/>
        <v>0</v>
      </c>
      <c r="R1141" s="7">
        <f t="shared" si="224"/>
        <v>0</v>
      </c>
      <c r="S1141" s="47">
        <f t="shared" si="225"/>
        <v>218</v>
      </c>
      <c r="T1141" s="7">
        <f t="shared" si="226"/>
        <v>7.1000000000000005</v>
      </c>
      <c r="U1141" s="7" t="str">
        <f t="shared" si="227"/>
        <v>Gap</v>
      </c>
      <c r="V1141" s="7">
        <f>IF(ISERROR(IF(INDEX(rosh!$O$4:$P$710,MATCH(I1141,rosh!$O$4:$O$710,0),2)="Mayor",1,)),0,IF(INDEX(rosh!$O$4:$P$710,MATCH(I1141,rosh!$O$4:$O$710,0),2)="Mayor",1,))</f>
        <v>0</v>
      </c>
      <c r="W1141" s="7" t="str">
        <f t="shared" si="228"/>
        <v>FALSE מעיליא</v>
      </c>
      <c r="X1141" s="84">
        <f t="shared" si="233"/>
        <v>401</v>
      </c>
      <c r="Y1141" s="7">
        <f t="shared" si="229"/>
        <v>0</v>
      </c>
      <c r="Z1141" s="7">
        <f t="shared" si="230"/>
        <v>9</v>
      </c>
      <c r="AA1141" s="7" t="str">
        <f t="shared" si="231"/>
        <v/>
      </c>
      <c r="AB1141" s="7">
        <f t="shared" si="232"/>
        <v>0</v>
      </c>
    </row>
    <row r="1142" spans="2:28" ht="15" thickTop="1" thickBot="1">
      <c r="B1142" s="31">
        <v>518</v>
      </c>
      <c r="C1142" s="32" t="s">
        <v>8465</v>
      </c>
      <c r="D1142" s="33">
        <v>2366</v>
      </c>
      <c r="E1142" s="34" t="s">
        <v>573</v>
      </c>
      <c r="F1142" s="22" t="str">
        <f t="shared" si="221"/>
        <v>זך מעיליא</v>
      </c>
      <c r="G1142" s="35" t="s">
        <v>8538</v>
      </c>
      <c r="H1142" s="36" t="s">
        <v>8540</v>
      </c>
      <c r="I1142" s="25" t="str">
        <f t="shared" si="222"/>
        <v>מעיליא עראף חאתם</v>
      </c>
      <c r="J1142" s="37">
        <v>1959</v>
      </c>
      <c r="K1142" s="38">
        <v>1959</v>
      </c>
      <c r="L1142" s="39">
        <v>3.3180193976518634E-2</v>
      </c>
      <c r="M1142" s="40">
        <v>65</v>
      </c>
      <c r="N1142" s="41">
        <v>3.3180193976518634E-2</v>
      </c>
      <c r="O1142" s="42">
        <v>65</v>
      </c>
      <c r="P1142" s="7">
        <f>VLOOKUP(C1142,'ריכוז נתונים'!$B$3:$C$189,2)</f>
        <v>9</v>
      </c>
      <c r="Q1142" s="47" t="b">
        <f t="shared" si="223"/>
        <v>0</v>
      </c>
      <c r="R1142" s="7">
        <f t="shared" si="224"/>
        <v>0</v>
      </c>
      <c r="S1142" s="47">
        <f t="shared" si="225"/>
        <v>218</v>
      </c>
      <c r="T1142" s="7">
        <f t="shared" si="226"/>
        <v>7.1000000000000005</v>
      </c>
      <c r="U1142" s="7" t="str">
        <f t="shared" si="227"/>
        <v>Gap</v>
      </c>
      <c r="V1142" s="7">
        <f>IF(ISERROR(IF(INDEX(rosh!$O$4:$P$710,MATCH(I1142,rosh!$O$4:$O$710,0),2)="Mayor",1,)),0,IF(INDEX(rosh!$O$4:$P$710,MATCH(I1142,rosh!$O$4:$O$710,0),2)="Mayor",1,))</f>
        <v>1</v>
      </c>
      <c r="W1142" s="7" t="str">
        <f t="shared" si="228"/>
        <v>FALSE מעיליא</v>
      </c>
      <c r="X1142" s="84">
        <f t="shared" si="233"/>
        <v>401</v>
      </c>
      <c r="Y1142" s="7">
        <f t="shared" si="229"/>
        <v>0</v>
      </c>
      <c r="Z1142" s="7">
        <f t="shared" si="230"/>
        <v>9</v>
      </c>
      <c r="AA1142" s="7" t="str">
        <f t="shared" si="231"/>
        <v/>
      </c>
      <c r="AB1142" s="7">
        <f t="shared" si="232"/>
        <v>1</v>
      </c>
    </row>
    <row r="1143" spans="2:28" ht="15" thickTop="1" thickBot="1">
      <c r="B1143" s="31">
        <v>518</v>
      </c>
      <c r="C1143" s="32" t="s">
        <v>8465</v>
      </c>
      <c r="D1143" s="33">
        <v>2366</v>
      </c>
      <c r="E1143" s="34" t="s">
        <v>259</v>
      </c>
      <c r="F1143" s="22" t="str">
        <f t="shared" si="221"/>
        <v>ק מעיליא</v>
      </c>
      <c r="G1143" s="35" t="s">
        <v>8474</v>
      </c>
      <c r="H1143" s="36" t="s">
        <v>8476</v>
      </c>
      <c r="I1143" s="25" t="str">
        <f t="shared" si="222"/>
        <v>מעיליא שופאני שוכרי</v>
      </c>
      <c r="J1143" s="37">
        <v>1959</v>
      </c>
      <c r="K1143" s="38">
        <v>1959</v>
      </c>
      <c r="L1143" s="39">
        <v>3.0627871362940277E-3</v>
      </c>
      <c r="M1143" s="40">
        <v>6</v>
      </c>
      <c r="N1143" s="41">
        <v>3.0627871362940277E-3</v>
      </c>
      <c r="O1143" s="42">
        <v>6</v>
      </c>
      <c r="P1143" s="7">
        <f>VLOOKUP(C1143,'ריכוז נתונים'!$B$3:$C$189,2)</f>
        <v>9</v>
      </c>
      <c r="Q1143" s="47" t="b">
        <f t="shared" si="223"/>
        <v>0</v>
      </c>
      <c r="R1143" s="7">
        <f t="shared" si="224"/>
        <v>0</v>
      </c>
      <c r="S1143" s="47">
        <f t="shared" si="225"/>
        <v>218</v>
      </c>
      <c r="T1143" s="7">
        <f t="shared" si="226"/>
        <v>7.1000000000000005</v>
      </c>
      <c r="U1143" s="7" t="str">
        <f t="shared" si="227"/>
        <v>Gap</v>
      </c>
      <c r="V1143" s="7">
        <f>IF(ISERROR(IF(INDEX(rosh!$O$4:$P$710,MATCH(I1143,rosh!$O$4:$O$710,0),2)="Mayor",1,)),0,IF(INDEX(rosh!$O$4:$P$710,MATCH(I1143,rosh!$O$4:$O$710,0),2)="Mayor",1,))</f>
        <v>0</v>
      </c>
      <c r="W1143" s="7" t="str">
        <f t="shared" si="228"/>
        <v>FALSE מעיליא</v>
      </c>
      <c r="X1143" s="84">
        <f t="shared" si="233"/>
        <v>401</v>
      </c>
      <c r="Y1143" s="7">
        <f t="shared" si="229"/>
        <v>0</v>
      </c>
      <c r="Z1143" s="7">
        <f t="shared" si="230"/>
        <v>9</v>
      </c>
      <c r="AA1143" s="7" t="str">
        <f t="shared" si="231"/>
        <v/>
      </c>
      <c r="AB1143" s="7">
        <f t="shared" si="232"/>
        <v>0</v>
      </c>
    </row>
    <row r="1144" spans="2:28" ht="15" thickTop="1" thickBot="1">
      <c r="B1144" s="31">
        <v>518</v>
      </c>
      <c r="C1144" s="32" t="s">
        <v>8465</v>
      </c>
      <c r="D1144" s="33">
        <v>2366</v>
      </c>
      <c r="E1144" s="34" t="s">
        <v>380</v>
      </c>
      <c r="F1144" s="22" t="str">
        <f t="shared" si="221"/>
        <v>נץ מעיליא</v>
      </c>
      <c r="G1144" s="35" t="s">
        <v>8508</v>
      </c>
      <c r="H1144" s="36" t="s">
        <v>8510</v>
      </c>
      <c r="I1144" s="25" t="str">
        <f t="shared" si="222"/>
        <v>מעיליא עסאף מילאד</v>
      </c>
      <c r="J1144" s="37">
        <v>1959</v>
      </c>
      <c r="K1144" s="38">
        <v>1959</v>
      </c>
      <c r="L1144" s="39">
        <v>1.5313935681470138E-3</v>
      </c>
      <c r="M1144" s="40">
        <v>3</v>
      </c>
      <c r="N1144" s="41">
        <v>1.5313935681470138E-3</v>
      </c>
      <c r="O1144" s="42">
        <v>3</v>
      </c>
      <c r="P1144" s="7">
        <f>VLOOKUP(C1144,'ריכוז נתונים'!$B$3:$C$189,2)</f>
        <v>9</v>
      </c>
      <c r="Q1144" s="47" t="b">
        <f t="shared" si="223"/>
        <v>0</v>
      </c>
      <c r="R1144" s="7">
        <f t="shared" si="224"/>
        <v>0</v>
      </c>
      <c r="S1144" s="47">
        <f t="shared" si="225"/>
        <v>218</v>
      </c>
      <c r="T1144" s="7">
        <f t="shared" si="226"/>
        <v>7.1000000000000005</v>
      </c>
      <c r="U1144" s="7" t="str">
        <f t="shared" si="227"/>
        <v>Gap</v>
      </c>
      <c r="V1144" s="7">
        <f>IF(ISERROR(IF(INDEX(rosh!$O$4:$P$710,MATCH(I1144,rosh!$O$4:$O$710,0),2)="Mayor",1,)),0,IF(INDEX(rosh!$O$4:$P$710,MATCH(I1144,rosh!$O$4:$O$710,0),2)="Mayor",1,))</f>
        <v>0</v>
      </c>
      <c r="W1144" s="7" t="str">
        <f t="shared" si="228"/>
        <v>FALSE מעיליא</v>
      </c>
      <c r="X1144" s="84">
        <f t="shared" si="233"/>
        <v>401</v>
      </c>
      <c r="Y1144" s="7">
        <f t="shared" si="229"/>
        <v>0</v>
      </c>
      <c r="Z1144" s="7">
        <f t="shared" si="230"/>
        <v>9</v>
      </c>
      <c r="AA1144" s="7" t="str">
        <f t="shared" si="231"/>
        <v/>
      </c>
      <c r="AB1144" s="7">
        <f t="shared" si="232"/>
        <v>0</v>
      </c>
    </row>
    <row r="1145" spans="2:28" ht="15" thickTop="1" thickBot="1">
      <c r="B1145" s="31">
        <v>518</v>
      </c>
      <c r="C1145" s="32" t="s">
        <v>8465</v>
      </c>
      <c r="D1145" s="33">
        <v>2366</v>
      </c>
      <c r="E1145" s="34" t="s">
        <v>87</v>
      </c>
      <c r="F1145" s="22" t="str">
        <f t="shared" si="221"/>
        <v>נ מעיליא</v>
      </c>
      <c r="G1145" s="35" t="s">
        <v>8512</v>
      </c>
      <c r="H1145" s="36" t="s">
        <v>8515</v>
      </c>
      <c r="I1145" s="25" t="str">
        <f t="shared" si="222"/>
        <v>מעיליא עראף איליא</v>
      </c>
      <c r="J1145" s="37">
        <v>1959</v>
      </c>
      <c r="K1145" s="38">
        <v>1959</v>
      </c>
      <c r="L1145" s="39">
        <v>1.0209290454313426E-3</v>
      </c>
      <c r="M1145" s="40">
        <v>2</v>
      </c>
      <c r="N1145" s="41">
        <v>1.0209290454313426E-3</v>
      </c>
      <c r="O1145" s="42">
        <v>2</v>
      </c>
      <c r="P1145" s="7">
        <f>VLOOKUP(C1145,'ריכוז נתונים'!$B$3:$C$189,2)</f>
        <v>9</v>
      </c>
      <c r="Q1145" s="47" t="b">
        <f t="shared" si="223"/>
        <v>0</v>
      </c>
      <c r="R1145" s="7">
        <f t="shared" si="224"/>
        <v>0</v>
      </c>
      <c r="S1145" s="47">
        <f t="shared" si="225"/>
        <v>218</v>
      </c>
      <c r="T1145" s="7">
        <f t="shared" si="226"/>
        <v>7.1000000000000005</v>
      </c>
      <c r="U1145" s="7" t="str">
        <f t="shared" si="227"/>
        <v>Gap</v>
      </c>
      <c r="V1145" s="7">
        <f>IF(ISERROR(IF(INDEX(rosh!$O$4:$P$710,MATCH(I1145,rosh!$O$4:$O$710,0),2)="Mayor",1,)),0,IF(INDEX(rosh!$O$4:$P$710,MATCH(I1145,rosh!$O$4:$O$710,0),2)="Mayor",1,))</f>
        <v>0</v>
      </c>
      <c r="W1145" s="7" t="str">
        <f t="shared" si="228"/>
        <v>FALSE מעיליא</v>
      </c>
      <c r="X1145" s="84">
        <f t="shared" si="233"/>
        <v>401</v>
      </c>
      <c r="Y1145" s="7">
        <f t="shared" si="229"/>
        <v>0</v>
      </c>
      <c r="Z1145" s="7">
        <f t="shared" si="230"/>
        <v>9</v>
      </c>
      <c r="AA1145" s="7" t="str">
        <f t="shared" si="231"/>
        <v/>
      </c>
      <c r="AB1145" s="7">
        <f t="shared" si="232"/>
        <v>0</v>
      </c>
    </row>
    <row r="1146" spans="2:28" ht="15" thickTop="1" thickBot="1">
      <c r="B1146" s="31">
        <v>518</v>
      </c>
      <c r="C1146" s="32" t="s">
        <v>8465</v>
      </c>
      <c r="D1146" s="33">
        <v>2366</v>
      </c>
      <c r="E1146" s="34" t="s">
        <v>8492</v>
      </c>
      <c r="F1146" s="22" t="str">
        <f t="shared" si="221"/>
        <v>ףז מעיליא</v>
      </c>
      <c r="G1146" s="35" t="s">
        <v>8491</v>
      </c>
      <c r="H1146" s="36" t="s">
        <v>8496</v>
      </c>
      <c r="I1146" s="25" t="str">
        <f t="shared" si="222"/>
        <v>מעיליא עסאף זכי</v>
      </c>
      <c r="J1146" s="37">
        <v>1959</v>
      </c>
      <c r="K1146" s="38">
        <v>1959</v>
      </c>
      <c r="L1146" s="39">
        <v>1.0209290454313426E-3</v>
      </c>
      <c r="M1146" s="40">
        <v>2</v>
      </c>
      <c r="N1146" s="41">
        <v>1.0209290454313426E-3</v>
      </c>
      <c r="O1146" s="42">
        <v>2</v>
      </c>
      <c r="P1146" s="7">
        <f>VLOOKUP(C1146,'ריכוז נתונים'!$B$3:$C$189,2)</f>
        <v>9</v>
      </c>
      <c r="Q1146" s="47" t="b">
        <f t="shared" si="223"/>
        <v>0</v>
      </c>
      <c r="R1146" s="7">
        <f t="shared" si="224"/>
        <v>0</v>
      </c>
      <c r="S1146" s="47">
        <f t="shared" si="225"/>
        <v>218</v>
      </c>
      <c r="T1146" s="7">
        <f t="shared" si="226"/>
        <v>7.1000000000000005</v>
      </c>
      <c r="U1146" s="7" t="str">
        <f t="shared" si="227"/>
        <v>Gap</v>
      </c>
      <c r="V1146" s="7">
        <f>IF(ISERROR(IF(INDEX(rosh!$O$4:$P$710,MATCH(I1146,rosh!$O$4:$O$710,0),2)="Mayor",1,)),0,IF(INDEX(rosh!$O$4:$P$710,MATCH(I1146,rosh!$O$4:$O$710,0),2)="Mayor",1,))</f>
        <v>0</v>
      </c>
      <c r="W1146" s="7" t="str">
        <f t="shared" si="228"/>
        <v>FALSE מעיליא</v>
      </c>
      <c r="X1146" s="84">
        <f t="shared" si="233"/>
        <v>401</v>
      </c>
      <c r="Y1146" s="7">
        <f t="shared" si="229"/>
        <v>0</v>
      </c>
      <c r="Z1146" s="7">
        <f t="shared" si="230"/>
        <v>9</v>
      </c>
      <c r="AA1146" s="7" t="str">
        <f t="shared" si="231"/>
        <v/>
      </c>
      <c r="AB1146" s="7">
        <f t="shared" si="232"/>
        <v>0</v>
      </c>
    </row>
    <row r="1147" spans="2:28" ht="15" thickTop="1" thickBot="1">
      <c r="B1147" s="31">
        <v>518</v>
      </c>
      <c r="C1147" s="32" t="s">
        <v>8465</v>
      </c>
      <c r="D1147" s="33">
        <v>2366</v>
      </c>
      <c r="E1147" s="34" t="s">
        <v>364</v>
      </c>
      <c r="F1147" s="22" t="str">
        <f t="shared" si="221"/>
        <v>ף מעיליא</v>
      </c>
      <c r="G1147" s="35" t="s">
        <v>8498</v>
      </c>
      <c r="H1147" s="36" t="s">
        <v>8506</v>
      </c>
      <c r="I1147" s="25" t="str">
        <f t="shared" si="222"/>
        <v>מעיליא מוראני איליא</v>
      </c>
      <c r="J1147" s="37">
        <v>1959</v>
      </c>
      <c r="K1147" s="38">
        <v>1959</v>
      </c>
      <c r="L1147" s="39">
        <v>0</v>
      </c>
      <c r="M1147" s="40">
        <v>0</v>
      </c>
      <c r="N1147" s="41">
        <v>0</v>
      </c>
      <c r="O1147" s="42">
        <v>0</v>
      </c>
      <c r="P1147" s="7">
        <f>VLOOKUP(C1147,'ריכוז נתונים'!$B$3:$C$189,2)</f>
        <v>9</v>
      </c>
      <c r="Q1147" s="47" t="b">
        <f t="shared" si="223"/>
        <v>0</v>
      </c>
      <c r="R1147" s="7">
        <f t="shared" si="224"/>
        <v>0</v>
      </c>
      <c r="S1147" s="47">
        <f t="shared" si="225"/>
        <v>218</v>
      </c>
      <c r="T1147" s="7">
        <f t="shared" si="226"/>
        <v>7.1000000000000005</v>
      </c>
      <c r="U1147" s="7" t="str">
        <f t="shared" si="227"/>
        <v>Gap</v>
      </c>
      <c r="V1147" s="7">
        <f>IF(ISERROR(IF(INDEX(rosh!$O$4:$P$710,MATCH(I1147,rosh!$O$4:$O$710,0),2)="Mayor",1,)),0,IF(INDEX(rosh!$O$4:$P$710,MATCH(I1147,rosh!$O$4:$O$710,0),2)="Mayor",1,))</f>
        <v>0</v>
      </c>
      <c r="W1147" s="7" t="str">
        <f t="shared" si="228"/>
        <v>FALSE מעיליא</v>
      </c>
      <c r="X1147" s="84">
        <f t="shared" si="233"/>
        <v>401</v>
      </c>
      <c r="Y1147" s="7">
        <f t="shared" si="229"/>
        <v>0</v>
      </c>
      <c r="Z1147" s="7">
        <f t="shared" si="230"/>
        <v>9</v>
      </c>
      <c r="AA1147" s="7" t="str">
        <f t="shared" si="231"/>
        <v/>
      </c>
      <c r="AB1147" s="7">
        <f t="shared" si="232"/>
        <v>0</v>
      </c>
    </row>
    <row r="1148" spans="2:28" ht="15" thickTop="1" thickBot="1">
      <c r="B1148" s="31">
        <v>3616</v>
      </c>
      <c r="C1148" s="32" t="s">
        <v>8363</v>
      </c>
      <c r="D1148" s="33">
        <v>26860</v>
      </c>
      <c r="E1148" s="34" t="s">
        <v>133</v>
      </c>
      <c r="F1148" s="22" t="str">
        <f t="shared" si="221"/>
        <v>לב מעלה אדומים</v>
      </c>
      <c r="G1148" s="35" t="s">
        <v>8395</v>
      </c>
      <c r="H1148" s="36" t="s">
        <v>8424</v>
      </c>
      <c r="I1148" s="25" t="str">
        <f t="shared" si="222"/>
        <v>מעלה אדומים כשריאל בני</v>
      </c>
      <c r="J1148" s="37">
        <v>14599</v>
      </c>
      <c r="K1148" s="38">
        <v>14599</v>
      </c>
      <c r="L1148" s="39">
        <v>0.36564148229330778</v>
      </c>
      <c r="M1148" s="40">
        <v>5338</v>
      </c>
      <c r="N1148" s="41">
        <v>0.36564148229330778</v>
      </c>
      <c r="O1148" s="42">
        <v>5338</v>
      </c>
      <c r="P1148" s="7">
        <f>VLOOKUP(C1148,'ריכוז נתונים'!$B$3:$C$189,2)</f>
        <v>15</v>
      </c>
      <c r="Q1148" s="47" t="b">
        <f t="shared" si="223"/>
        <v>1</v>
      </c>
      <c r="R1148" s="7">
        <f t="shared" si="224"/>
        <v>5.5</v>
      </c>
      <c r="S1148" s="47">
        <f t="shared" si="225"/>
        <v>973</v>
      </c>
      <c r="T1148" s="7">
        <f t="shared" si="226"/>
        <v>14.4</v>
      </c>
      <c r="U1148" s="7" t="str">
        <f t="shared" si="227"/>
        <v>Gap</v>
      </c>
      <c r="V1148" s="7">
        <f>IF(ISERROR(IF(INDEX(rosh!$O$4:$P$710,MATCH(I1148,rosh!$O$4:$O$710,0),2)="Mayor",1,)),0,IF(INDEX(rosh!$O$4:$P$710,MATCH(I1148,rosh!$O$4:$O$710,0),2)="Mayor",1,))</f>
        <v>1</v>
      </c>
      <c r="W1148" s="7" t="str">
        <f t="shared" si="228"/>
        <v>TRUE מעלה אדומים</v>
      </c>
      <c r="X1148" s="84">
        <f t="shared" si="233"/>
        <v>13985</v>
      </c>
      <c r="Y1148" s="7">
        <f t="shared" si="229"/>
        <v>6</v>
      </c>
      <c r="Z1148" s="7">
        <f t="shared" si="230"/>
        <v>15</v>
      </c>
      <c r="AA1148" s="7" t="str">
        <f t="shared" si="231"/>
        <v/>
      </c>
      <c r="AB1148" s="7">
        <f t="shared" si="232"/>
        <v>7</v>
      </c>
    </row>
    <row r="1149" spans="2:28" ht="15" thickTop="1" thickBot="1">
      <c r="B1149" s="31">
        <v>3616</v>
      </c>
      <c r="C1149" s="32" t="s">
        <v>8363</v>
      </c>
      <c r="D1149" s="33">
        <v>26860</v>
      </c>
      <c r="E1149" s="34" t="s">
        <v>3</v>
      </c>
      <c r="F1149" s="22" t="str">
        <f t="shared" si="221"/>
        <v>ל מעלה אדומים</v>
      </c>
      <c r="G1149" s="35" t="s">
        <v>8426</v>
      </c>
      <c r="H1149" s="36"/>
      <c r="I1149" s="25" t="str">
        <f t="shared" si="222"/>
        <v xml:space="preserve">מעלה אדומים </v>
      </c>
      <c r="J1149" s="37">
        <v>14599</v>
      </c>
      <c r="K1149" s="38">
        <v>14599</v>
      </c>
      <c r="L1149" s="39">
        <v>0.20576751832317283</v>
      </c>
      <c r="M1149" s="40">
        <v>3004</v>
      </c>
      <c r="N1149" s="41">
        <v>0.20576751832317283</v>
      </c>
      <c r="O1149" s="42">
        <v>3004</v>
      </c>
      <c r="P1149" s="7">
        <f>VLOOKUP(C1149,'ריכוז נתונים'!$B$3:$C$189,2)</f>
        <v>15</v>
      </c>
      <c r="Q1149" s="47" t="b">
        <f t="shared" si="223"/>
        <v>1</v>
      </c>
      <c r="R1149" s="7">
        <f t="shared" si="224"/>
        <v>3.1</v>
      </c>
      <c r="S1149" s="47">
        <f t="shared" si="225"/>
        <v>973</v>
      </c>
      <c r="T1149" s="7">
        <f t="shared" si="226"/>
        <v>14.4</v>
      </c>
      <c r="U1149" s="7" t="str">
        <f t="shared" si="227"/>
        <v>Gap</v>
      </c>
      <c r="V1149" s="7">
        <f>IF(ISERROR(IF(INDEX(rosh!$O$4:$P$710,MATCH(I1149,rosh!$O$4:$O$710,0),2)="Mayor",1,)),0,IF(INDEX(rosh!$O$4:$P$710,MATCH(I1149,rosh!$O$4:$O$710,0),2)="Mayor",1,))</f>
        <v>0</v>
      </c>
      <c r="W1149" s="7" t="str">
        <f t="shared" si="228"/>
        <v>TRUE מעלה אדומים</v>
      </c>
      <c r="X1149" s="84">
        <f t="shared" si="233"/>
        <v>13985</v>
      </c>
      <c r="Y1149" s="7">
        <f t="shared" si="229"/>
        <v>3</v>
      </c>
      <c r="Z1149" s="7">
        <f t="shared" si="230"/>
        <v>15</v>
      </c>
      <c r="AA1149" s="7" t="str">
        <f t="shared" si="231"/>
        <v/>
      </c>
      <c r="AB1149" s="7">
        <f t="shared" si="232"/>
        <v>3</v>
      </c>
    </row>
    <row r="1150" spans="2:28" ht="15" thickTop="1" thickBot="1">
      <c r="B1150" s="31">
        <v>3616</v>
      </c>
      <c r="C1150" s="32" t="s">
        <v>8363</v>
      </c>
      <c r="D1150" s="33">
        <v>26860</v>
      </c>
      <c r="E1150" s="34" t="s">
        <v>1007</v>
      </c>
      <c r="F1150" s="22" t="str">
        <f t="shared" si="221"/>
        <v>טב מעלה אדומים</v>
      </c>
      <c r="G1150" s="35" t="s">
        <v>3568</v>
      </c>
      <c r="H1150" s="36"/>
      <c r="I1150" s="25" t="str">
        <f t="shared" si="222"/>
        <v xml:space="preserve">מעלה אדומים </v>
      </c>
      <c r="J1150" s="37">
        <v>14599</v>
      </c>
      <c r="K1150" s="38">
        <v>14599</v>
      </c>
      <c r="L1150" s="39">
        <v>0.10576066853894102</v>
      </c>
      <c r="M1150" s="40">
        <v>1544</v>
      </c>
      <c r="N1150" s="41">
        <v>0.10576066853894102</v>
      </c>
      <c r="O1150" s="42">
        <v>1544</v>
      </c>
      <c r="P1150" s="7">
        <f>VLOOKUP(C1150,'ריכוז נתונים'!$B$3:$C$189,2)</f>
        <v>15</v>
      </c>
      <c r="Q1150" s="47" t="b">
        <f t="shared" si="223"/>
        <v>1</v>
      </c>
      <c r="R1150" s="7">
        <f t="shared" si="224"/>
        <v>1.6</v>
      </c>
      <c r="S1150" s="47">
        <f t="shared" si="225"/>
        <v>973</v>
      </c>
      <c r="T1150" s="7">
        <f t="shared" si="226"/>
        <v>14.4</v>
      </c>
      <c r="U1150" s="7" t="str">
        <f t="shared" si="227"/>
        <v>Gap</v>
      </c>
      <c r="V1150" s="7">
        <f>IF(ISERROR(IF(INDEX(rosh!$O$4:$P$710,MATCH(I1150,rosh!$O$4:$O$710,0),2)="Mayor",1,)),0,IF(INDEX(rosh!$O$4:$P$710,MATCH(I1150,rosh!$O$4:$O$710,0),2)="Mayor",1,))</f>
        <v>0</v>
      </c>
      <c r="W1150" s="7" t="str">
        <f t="shared" si="228"/>
        <v>TRUE מעלה אדומים</v>
      </c>
      <c r="X1150" s="84">
        <f t="shared" si="233"/>
        <v>13985</v>
      </c>
      <c r="Y1150" s="7">
        <f t="shared" si="229"/>
        <v>2</v>
      </c>
      <c r="Z1150" s="7">
        <f t="shared" si="230"/>
        <v>15</v>
      </c>
      <c r="AA1150" s="7" t="str">
        <f t="shared" si="231"/>
        <v/>
      </c>
      <c r="AB1150" s="7">
        <f t="shared" si="232"/>
        <v>2</v>
      </c>
    </row>
    <row r="1151" spans="2:28" ht="15" thickTop="1" thickBot="1">
      <c r="B1151" s="31">
        <v>3616</v>
      </c>
      <c r="C1151" s="32" t="s">
        <v>8363</v>
      </c>
      <c r="D1151" s="33">
        <v>26860</v>
      </c>
      <c r="E1151" s="34" t="s">
        <v>8379</v>
      </c>
      <c r="F1151" s="22" t="str">
        <f t="shared" si="221"/>
        <v>מא מעלה אדומים</v>
      </c>
      <c r="G1151" s="35" t="s">
        <v>8378</v>
      </c>
      <c r="H1151" s="36" t="s">
        <v>8393</v>
      </c>
      <c r="I1151" s="25" t="str">
        <f t="shared" si="222"/>
        <v>מעלה אדומים בר זכאי גבי גבריאלה</v>
      </c>
      <c r="J1151" s="37">
        <v>14599</v>
      </c>
      <c r="K1151" s="38">
        <v>14599</v>
      </c>
      <c r="L1151" s="39">
        <v>9.8431399410918552E-2</v>
      </c>
      <c r="M1151" s="40">
        <v>1437</v>
      </c>
      <c r="N1151" s="41">
        <v>9.8431399410918552E-2</v>
      </c>
      <c r="O1151" s="42">
        <v>1437</v>
      </c>
      <c r="P1151" s="7">
        <f>VLOOKUP(C1151,'ריכוז נתונים'!$B$3:$C$189,2)</f>
        <v>15</v>
      </c>
      <c r="Q1151" s="47" t="b">
        <f t="shared" si="223"/>
        <v>1</v>
      </c>
      <c r="R1151" s="7">
        <f t="shared" si="224"/>
        <v>1.5</v>
      </c>
      <c r="S1151" s="47">
        <f t="shared" si="225"/>
        <v>973</v>
      </c>
      <c r="T1151" s="7">
        <f t="shared" si="226"/>
        <v>14.4</v>
      </c>
      <c r="U1151" s="7" t="str">
        <f t="shared" si="227"/>
        <v>Gap</v>
      </c>
      <c r="V1151" s="7">
        <f>IF(ISERROR(IF(INDEX(rosh!$O$4:$P$710,MATCH(I1151,rosh!$O$4:$O$710,0),2)="Mayor",1,)),0,IF(INDEX(rosh!$O$4:$P$710,MATCH(I1151,rosh!$O$4:$O$710,0),2)="Mayor",1,))</f>
        <v>0</v>
      </c>
      <c r="W1151" s="7" t="str">
        <f t="shared" si="228"/>
        <v>TRUE מעלה אדומים</v>
      </c>
      <c r="X1151" s="84">
        <f t="shared" si="233"/>
        <v>13985</v>
      </c>
      <c r="Y1151" s="7">
        <f t="shared" si="229"/>
        <v>2</v>
      </c>
      <c r="Z1151" s="7">
        <f t="shared" si="230"/>
        <v>15</v>
      </c>
      <c r="AA1151" s="7" t="str">
        <f t="shared" si="231"/>
        <v/>
      </c>
      <c r="AB1151" s="7">
        <f t="shared" si="232"/>
        <v>2</v>
      </c>
    </row>
    <row r="1152" spans="2:28" ht="15" thickTop="1" thickBot="1">
      <c r="B1152" s="31">
        <v>3616</v>
      </c>
      <c r="C1152" s="32" t="s">
        <v>8363</v>
      </c>
      <c r="D1152" s="33">
        <v>26860</v>
      </c>
      <c r="E1152" s="34" t="s">
        <v>963</v>
      </c>
      <c r="F1152" s="22" t="str">
        <f t="shared" si="221"/>
        <v>שס מעלה אדומים</v>
      </c>
      <c r="G1152" s="35" t="s">
        <v>962</v>
      </c>
      <c r="H1152" s="36"/>
      <c r="I1152" s="25" t="str">
        <f t="shared" si="222"/>
        <v xml:space="preserve">מעלה אדומים </v>
      </c>
      <c r="J1152" s="37">
        <v>14599</v>
      </c>
      <c r="K1152" s="38">
        <v>14599</v>
      </c>
      <c r="L1152" s="39">
        <v>9.2403589286937468E-2</v>
      </c>
      <c r="M1152" s="40">
        <v>1349</v>
      </c>
      <c r="N1152" s="41">
        <v>9.2403589286937468E-2</v>
      </c>
      <c r="O1152" s="42">
        <v>1349</v>
      </c>
      <c r="P1152" s="7">
        <f>VLOOKUP(C1152,'ריכוז נתונים'!$B$3:$C$189,2)</f>
        <v>15</v>
      </c>
      <c r="Q1152" s="47" t="b">
        <f t="shared" si="223"/>
        <v>1</v>
      </c>
      <c r="R1152" s="7">
        <f t="shared" si="224"/>
        <v>1.4</v>
      </c>
      <c r="S1152" s="47">
        <f t="shared" si="225"/>
        <v>973</v>
      </c>
      <c r="T1152" s="7">
        <f t="shared" si="226"/>
        <v>14.4</v>
      </c>
      <c r="U1152" s="7" t="str">
        <f t="shared" si="227"/>
        <v>Gap</v>
      </c>
      <c r="V1152" s="7">
        <f>IF(ISERROR(IF(INDEX(rosh!$O$4:$P$710,MATCH(I1152,rosh!$O$4:$O$710,0),2)="Mayor",1,)),0,IF(INDEX(rosh!$O$4:$P$710,MATCH(I1152,rosh!$O$4:$O$710,0),2)="Mayor",1,))</f>
        <v>0</v>
      </c>
      <c r="W1152" s="7" t="str">
        <f t="shared" si="228"/>
        <v>TRUE מעלה אדומים</v>
      </c>
      <c r="X1152" s="84">
        <f t="shared" si="233"/>
        <v>13985</v>
      </c>
      <c r="Y1152" s="7">
        <f t="shared" si="229"/>
        <v>1</v>
      </c>
      <c r="Z1152" s="7">
        <f t="shared" si="230"/>
        <v>15</v>
      </c>
      <c r="AA1152" s="7" t="str">
        <f t="shared" si="231"/>
        <v/>
      </c>
      <c r="AB1152" s="7">
        <f t="shared" si="232"/>
        <v>1</v>
      </c>
    </row>
    <row r="1153" spans="2:28" ht="15" thickTop="1" thickBot="1">
      <c r="B1153" s="31">
        <v>3616</v>
      </c>
      <c r="C1153" s="32" t="s">
        <v>8363</v>
      </c>
      <c r="D1153" s="33">
        <v>26860</v>
      </c>
      <c r="E1153" s="34" t="s">
        <v>213</v>
      </c>
      <c r="F1153" s="22" t="str">
        <f t="shared" si="221"/>
        <v>רק מעלה אדומים</v>
      </c>
      <c r="G1153" s="35" t="s">
        <v>8372</v>
      </c>
      <c r="H1153" s="36"/>
      <c r="I1153" s="25" t="str">
        <f t="shared" si="222"/>
        <v xml:space="preserve">מעלה אדומים </v>
      </c>
      <c r="J1153" s="37">
        <v>14599</v>
      </c>
      <c r="K1153" s="38">
        <v>14599</v>
      </c>
      <c r="L1153" s="39">
        <v>8.9937666963490648E-2</v>
      </c>
      <c r="M1153" s="40">
        <v>1313</v>
      </c>
      <c r="N1153" s="41">
        <v>8.9937666963490648E-2</v>
      </c>
      <c r="O1153" s="42">
        <v>1313</v>
      </c>
      <c r="P1153" s="7">
        <f>VLOOKUP(C1153,'ריכוז נתונים'!$B$3:$C$189,2)</f>
        <v>15</v>
      </c>
      <c r="Q1153" s="47" t="b">
        <f t="shared" si="223"/>
        <v>1</v>
      </c>
      <c r="R1153" s="7">
        <f t="shared" si="224"/>
        <v>1.3</v>
      </c>
      <c r="S1153" s="47">
        <f t="shared" si="225"/>
        <v>973</v>
      </c>
      <c r="T1153" s="7">
        <f t="shared" si="226"/>
        <v>14.4</v>
      </c>
      <c r="U1153" s="7" t="str">
        <f t="shared" si="227"/>
        <v>Gap</v>
      </c>
      <c r="V1153" s="7">
        <f>IF(ISERROR(IF(INDEX(rosh!$O$4:$P$710,MATCH(I1153,rosh!$O$4:$O$710,0),2)="Mayor",1,)),0,IF(INDEX(rosh!$O$4:$P$710,MATCH(I1153,rosh!$O$4:$O$710,0),2)="Mayor",1,))</f>
        <v>0</v>
      </c>
      <c r="W1153" s="7" t="str">
        <f t="shared" si="228"/>
        <v>TRUE מעלה אדומים</v>
      </c>
      <c r="X1153" s="84">
        <f t="shared" si="233"/>
        <v>13985</v>
      </c>
      <c r="Y1153" s="7">
        <f t="shared" si="229"/>
        <v>1</v>
      </c>
      <c r="Z1153" s="7">
        <f t="shared" si="230"/>
        <v>15</v>
      </c>
      <c r="AA1153" s="7" t="str">
        <f t="shared" si="231"/>
        <v/>
      </c>
      <c r="AB1153" s="7">
        <f t="shared" si="232"/>
        <v>1</v>
      </c>
    </row>
    <row r="1154" spans="2:28" ht="15" thickTop="1" thickBot="1">
      <c r="B1154" s="31">
        <v>3616</v>
      </c>
      <c r="C1154" s="32" t="s">
        <v>8363</v>
      </c>
      <c r="D1154" s="33">
        <v>26860</v>
      </c>
      <c r="E1154" s="34" t="s">
        <v>778</v>
      </c>
      <c r="F1154" s="22" t="str">
        <f t="shared" si="221"/>
        <v>י מעלה אדומים</v>
      </c>
      <c r="G1154" s="35" t="s">
        <v>7960</v>
      </c>
      <c r="H1154" s="36"/>
      <c r="I1154" s="25" t="str">
        <f t="shared" si="222"/>
        <v xml:space="preserve">מעלה אדומים </v>
      </c>
      <c r="J1154" s="37">
        <v>14599</v>
      </c>
      <c r="K1154" s="38">
        <v>14599</v>
      </c>
      <c r="L1154" s="39">
        <v>2.5686690869237618E-2</v>
      </c>
      <c r="M1154" s="40">
        <v>375</v>
      </c>
      <c r="N1154" s="41">
        <v>2.5686690869237618E-2</v>
      </c>
      <c r="O1154" s="42">
        <v>375</v>
      </c>
      <c r="P1154" s="7">
        <f>VLOOKUP(C1154,'ריכוז נתונים'!$B$3:$C$189,2)</f>
        <v>15</v>
      </c>
      <c r="Q1154" s="47" t="b">
        <f t="shared" si="223"/>
        <v>0</v>
      </c>
      <c r="R1154" s="7">
        <f t="shared" si="224"/>
        <v>0</v>
      </c>
      <c r="S1154" s="47">
        <f t="shared" si="225"/>
        <v>973</v>
      </c>
      <c r="T1154" s="7">
        <f t="shared" si="226"/>
        <v>14.4</v>
      </c>
      <c r="U1154" s="7" t="str">
        <f t="shared" si="227"/>
        <v>Gap</v>
      </c>
      <c r="V1154" s="7">
        <f>IF(ISERROR(IF(INDEX(rosh!$O$4:$P$710,MATCH(I1154,rosh!$O$4:$O$710,0),2)="Mayor",1,)),0,IF(INDEX(rosh!$O$4:$P$710,MATCH(I1154,rosh!$O$4:$O$710,0),2)="Mayor",1,))</f>
        <v>0</v>
      </c>
      <c r="W1154" s="7" t="str">
        <f t="shared" si="228"/>
        <v>FALSE מעלה אדומים</v>
      </c>
      <c r="X1154" s="84">
        <f t="shared" si="233"/>
        <v>614</v>
      </c>
      <c r="Y1154" s="7">
        <f t="shared" si="229"/>
        <v>0</v>
      </c>
      <c r="Z1154" s="7">
        <f t="shared" si="230"/>
        <v>15</v>
      </c>
      <c r="AA1154" s="7" t="str">
        <f t="shared" si="231"/>
        <v/>
      </c>
      <c r="AB1154" s="7">
        <f t="shared" si="232"/>
        <v>0</v>
      </c>
    </row>
    <row r="1155" spans="2:28" ht="15" thickTop="1" thickBot="1">
      <c r="B1155" s="31">
        <v>3616</v>
      </c>
      <c r="C1155" s="32" t="s">
        <v>8363</v>
      </c>
      <c r="D1155" s="33">
        <v>26860</v>
      </c>
      <c r="E1155" s="34" t="s">
        <v>553</v>
      </c>
      <c r="F1155" s="22" t="str">
        <f t="shared" si="221"/>
        <v>חי מעלה אדומים</v>
      </c>
      <c r="G1155" s="35" t="s">
        <v>8457</v>
      </c>
      <c r="H1155" s="36"/>
      <c r="I1155" s="25" t="str">
        <f t="shared" si="222"/>
        <v xml:space="preserve">מעלה אדומים </v>
      </c>
      <c r="J1155" s="37">
        <v>14599</v>
      </c>
      <c r="K1155" s="38">
        <v>14599</v>
      </c>
      <c r="L1155" s="39">
        <v>1.637098431399411E-2</v>
      </c>
      <c r="M1155" s="40">
        <v>239</v>
      </c>
      <c r="N1155" s="41">
        <v>1.637098431399411E-2</v>
      </c>
      <c r="O1155" s="42">
        <v>239</v>
      </c>
      <c r="P1155" s="7">
        <f>VLOOKUP(C1155,'ריכוז נתונים'!$B$3:$C$189,2)</f>
        <v>15</v>
      </c>
      <c r="Q1155" s="47" t="b">
        <f t="shared" si="223"/>
        <v>0</v>
      </c>
      <c r="R1155" s="7">
        <f t="shared" si="224"/>
        <v>0</v>
      </c>
      <c r="S1155" s="47">
        <f t="shared" si="225"/>
        <v>973</v>
      </c>
      <c r="T1155" s="7">
        <f t="shared" si="226"/>
        <v>14.4</v>
      </c>
      <c r="U1155" s="7" t="str">
        <f t="shared" si="227"/>
        <v>Gap</v>
      </c>
      <c r="V1155" s="7">
        <f>IF(ISERROR(IF(INDEX(rosh!$O$4:$P$710,MATCH(I1155,rosh!$O$4:$O$710,0),2)="Mayor",1,)),0,IF(INDEX(rosh!$O$4:$P$710,MATCH(I1155,rosh!$O$4:$O$710,0),2)="Mayor",1,))</f>
        <v>0</v>
      </c>
      <c r="W1155" s="7" t="str">
        <f t="shared" si="228"/>
        <v>FALSE מעלה אדומים</v>
      </c>
      <c r="X1155" s="84">
        <f t="shared" si="233"/>
        <v>614</v>
      </c>
      <c r="Y1155" s="7">
        <f t="shared" si="229"/>
        <v>0</v>
      </c>
      <c r="Z1155" s="7">
        <f t="shared" si="230"/>
        <v>15</v>
      </c>
      <c r="AA1155" s="7" t="str">
        <f t="shared" si="231"/>
        <v/>
      </c>
      <c r="AB1155" s="7">
        <f t="shared" si="232"/>
        <v>0</v>
      </c>
    </row>
    <row r="1156" spans="2:28" ht="15" thickTop="1" thickBot="1">
      <c r="B1156" s="31">
        <v>1327</v>
      </c>
      <c r="C1156" s="32" t="s">
        <v>8278</v>
      </c>
      <c r="D1156" s="33">
        <v>8419</v>
      </c>
      <c r="E1156" s="34" t="s">
        <v>778</v>
      </c>
      <c r="F1156" s="22" t="str">
        <f t="shared" si="221"/>
        <v>י מעלה עירון</v>
      </c>
      <c r="G1156" s="35" t="s">
        <v>8323</v>
      </c>
      <c r="H1156" s="36"/>
      <c r="I1156" s="25" t="str">
        <f t="shared" si="222"/>
        <v xml:space="preserve">מעלה עירון </v>
      </c>
      <c r="J1156" s="37">
        <v>6561</v>
      </c>
      <c r="K1156" s="38">
        <v>6561</v>
      </c>
      <c r="L1156" s="39">
        <v>0.19661636945587563</v>
      </c>
      <c r="M1156" s="40">
        <v>1290</v>
      </c>
      <c r="N1156" s="41">
        <v>0.19661636945587563</v>
      </c>
      <c r="O1156" s="42">
        <v>1290</v>
      </c>
      <c r="P1156" s="7">
        <f>VLOOKUP(C1156,'ריכוז נתונים'!$B$3:$C$189,2)</f>
        <v>11</v>
      </c>
      <c r="Q1156" s="47" t="b">
        <f t="shared" si="223"/>
        <v>1</v>
      </c>
      <c r="R1156" s="7">
        <f t="shared" si="224"/>
        <v>2.2000000000000002</v>
      </c>
      <c r="S1156" s="47">
        <f t="shared" si="225"/>
        <v>596</v>
      </c>
      <c r="T1156" s="7">
        <f t="shared" si="226"/>
        <v>10.200000000000001</v>
      </c>
      <c r="U1156" s="7" t="str">
        <f t="shared" si="227"/>
        <v>Gap</v>
      </c>
      <c r="V1156" s="7">
        <f>IF(ISERROR(IF(INDEX(rosh!$O$4:$P$710,MATCH(I1156,rosh!$O$4:$O$710,0),2)="Mayor",1,)),0,IF(INDEX(rosh!$O$4:$P$710,MATCH(I1156,rosh!$O$4:$O$710,0),2)="Mayor",1,))</f>
        <v>0</v>
      </c>
      <c r="W1156" s="7" t="str">
        <f t="shared" si="228"/>
        <v>TRUE מעלה עירון</v>
      </c>
      <c r="X1156" s="84">
        <f t="shared" si="233"/>
        <v>6060</v>
      </c>
      <c r="Y1156" s="7">
        <f t="shared" si="229"/>
        <v>2</v>
      </c>
      <c r="Z1156" s="7">
        <f t="shared" si="230"/>
        <v>11</v>
      </c>
      <c r="AA1156" s="7" t="str">
        <f t="shared" si="231"/>
        <v/>
      </c>
      <c r="AB1156" s="7">
        <f t="shared" si="232"/>
        <v>2</v>
      </c>
    </row>
    <row r="1157" spans="2:28" ht="15" thickTop="1" thickBot="1">
      <c r="B1157" s="31">
        <v>1327</v>
      </c>
      <c r="C1157" s="32" t="s">
        <v>8278</v>
      </c>
      <c r="D1157" s="33">
        <v>8419</v>
      </c>
      <c r="E1157" s="34" t="s">
        <v>87</v>
      </c>
      <c r="F1157" s="22" t="str">
        <f t="shared" ref="F1157:F1220" si="234">E1157&amp;" "&amp;C1157</f>
        <v>נ מעלה עירון</v>
      </c>
      <c r="G1157" s="35" t="s">
        <v>5561</v>
      </c>
      <c r="H1157" s="36"/>
      <c r="I1157" s="25" t="str">
        <f t="shared" ref="I1157:I1220" si="235">C1157&amp;" "&amp;H1157</f>
        <v xml:space="preserve">מעלה עירון </v>
      </c>
      <c r="J1157" s="37">
        <v>6561</v>
      </c>
      <c r="K1157" s="38">
        <v>6561</v>
      </c>
      <c r="L1157" s="39">
        <v>0.18274653254077122</v>
      </c>
      <c r="M1157" s="40">
        <v>1199</v>
      </c>
      <c r="N1157" s="41">
        <v>0.18274653254077122</v>
      </c>
      <c r="O1157" s="42">
        <v>1199</v>
      </c>
      <c r="P1157" s="7">
        <f>VLOOKUP(C1157,'ריכוז נתונים'!$B$3:$C$189,2)</f>
        <v>11</v>
      </c>
      <c r="Q1157" s="47" t="b">
        <f t="shared" ref="Q1157:Q1220" si="236">IF(M1157&gt;K1157/P1157*0.75,TRUE,FALSE)</f>
        <v>1</v>
      </c>
      <c r="R1157" s="7">
        <f t="shared" ref="R1157:R1220" si="237">IF(Q1157=TRUE,ROUND(P1157*M1157/K1157,1),0)</f>
        <v>2</v>
      </c>
      <c r="S1157" s="47">
        <f t="shared" ref="S1157:S1220" si="238">ROUND(K1157/P1157,0)</f>
        <v>596</v>
      </c>
      <c r="T1157" s="7">
        <f t="shared" ref="T1157:T1220" si="239">SUMIF($C$4:$C$1887,C1157,$R$4:$R$1887)</f>
        <v>10.200000000000001</v>
      </c>
      <c r="U1157" s="7" t="str">
        <f t="shared" ref="U1157:U1220" si="240">IF(T1157&lt;&gt;P1157,"Gap","")</f>
        <v>Gap</v>
      </c>
      <c r="V1157" s="7">
        <f>IF(ISERROR(IF(INDEX(rosh!$O$4:$P$710,MATCH(I1157,rosh!$O$4:$O$710,0),2)="Mayor",1,)),0,IF(INDEX(rosh!$O$4:$P$710,MATCH(I1157,rosh!$O$4:$O$710,0),2)="Mayor",1,))</f>
        <v>0</v>
      </c>
      <c r="W1157" s="7" t="str">
        <f t="shared" ref="W1157:W1220" si="241">Q1157&amp;" "&amp;C1157</f>
        <v>TRUE מעלה עירון</v>
      </c>
      <c r="X1157" s="84">
        <f t="shared" si="233"/>
        <v>6060</v>
      </c>
      <c r="Y1157" s="7">
        <f t="shared" ref="Y1157:Y1220" si="242">IF(Q1157=TRUE,ROUND(P1157*M1157/X1157,0),)</f>
        <v>2</v>
      </c>
      <c r="Z1157" s="7">
        <f t="shared" ref="Z1157:Z1220" si="243">SUMIF($C$4:$C$1887,C1157,$Y$4:$Y$1887)</f>
        <v>11</v>
      </c>
      <c r="AA1157" s="7" t="str">
        <f t="shared" ref="AA1157:AA1220" si="244">IF(Z1157&lt;&gt;P1157,"Gap","")</f>
        <v/>
      </c>
      <c r="AB1157" s="7">
        <f t="shared" ref="AB1157:AB1220" si="245">IF(AND(V1157=1,OR(Z1157=P1157,Z1157&lt;P1157)),Y1157+1,Y1157)</f>
        <v>2</v>
      </c>
    </row>
    <row r="1158" spans="2:28" ht="15" thickTop="1" thickBot="1">
      <c r="B1158" s="31">
        <v>1327</v>
      </c>
      <c r="C1158" s="32" t="s">
        <v>8278</v>
      </c>
      <c r="D1158" s="33">
        <v>8419</v>
      </c>
      <c r="E1158" s="34" t="s">
        <v>364</v>
      </c>
      <c r="F1158" s="22" t="str">
        <f t="shared" si="234"/>
        <v>ף מעלה עירון</v>
      </c>
      <c r="G1158" s="35" t="s">
        <v>5480</v>
      </c>
      <c r="H1158" s="36"/>
      <c r="I1158" s="25" t="str">
        <f t="shared" si="235"/>
        <v xml:space="preserve">מעלה עירון </v>
      </c>
      <c r="J1158" s="37">
        <v>6561</v>
      </c>
      <c r="K1158" s="38">
        <v>6561</v>
      </c>
      <c r="L1158" s="39">
        <v>0.13717421124828533</v>
      </c>
      <c r="M1158" s="40">
        <v>900</v>
      </c>
      <c r="N1158" s="41">
        <v>0.13717421124828533</v>
      </c>
      <c r="O1158" s="42">
        <v>900</v>
      </c>
      <c r="P1158" s="7">
        <f>VLOOKUP(C1158,'ריכוז נתונים'!$B$3:$C$189,2)</f>
        <v>11</v>
      </c>
      <c r="Q1158" s="47" t="b">
        <f t="shared" si="236"/>
        <v>1</v>
      </c>
      <c r="R1158" s="7">
        <f t="shared" si="237"/>
        <v>1.5</v>
      </c>
      <c r="S1158" s="47">
        <f t="shared" si="238"/>
        <v>596</v>
      </c>
      <c r="T1158" s="7">
        <f t="shared" si="239"/>
        <v>10.200000000000001</v>
      </c>
      <c r="U1158" s="7" t="str">
        <f t="shared" si="240"/>
        <v>Gap</v>
      </c>
      <c r="V1158" s="7">
        <f>IF(ISERROR(IF(INDEX(rosh!$O$4:$P$710,MATCH(I1158,rosh!$O$4:$O$710,0),2)="Mayor",1,)),0,IF(INDEX(rosh!$O$4:$P$710,MATCH(I1158,rosh!$O$4:$O$710,0),2)="Mayor",1,))</f>
        <v>0</v>
      </c>
      <c r="W1158" s="7" t="str">
        <f t="shared" si="241"/>
        <v>TRUE מעלה עירון</v>
      </c>
      <c r="X1158" s="84">
        <f t="shared" si="233"/>
        <v>6060</v>
      </c>
      <c r="Y1158" s="7">
        <f t="shared" si="242"/>
        <v>2</v>
      </c>
      <c r="Z1158" s="7">
        <f t="shared" si="243"/>
        <v>11</v>
      </c>
      <c r="AA1158" s="7" t="str">
        <f t="shared" si="244"/>
        <v/>
      </c>
      <c r="AB1158" s="7">
        <f t="shared" si="245"/>
        <v>2</v>
      </c>
    </row>
    <row r="1159" spans="2:28" ht="15" thickTop="1" thickBot="1">
      <c r="B1159" s="31">
        <v>1327</v>
      </c>
      <c r="C1159" s="32" t="s">
        <v>8278</v>
      </c>
      <c r="D1159" s="33">
        <v>8419</v>
      </c>
      <c r="E1159" s="34" t="s">
        <v>4537</v>
      </c>
      <c r="F1159" s="22" t="str">
        <f t="shared" si="234"/>
        <v>קף מעלה עירון</v>
      </c>
      <c r="G1159" s="35" t="s">
        <v>8277</v>
      </c>
      <c r="H1159" s="36"/>
      <c r="I1159" s="25" t="str">
        <f t="shared" si="235"/>
        <v xml:space="preserve">מעלה עירון </v>
      </c>
      <c r="J1159" s="37">
        <v>6561</v>
      </c>
      <c r="K1159" s="38">
        <v>6561</v>
      </c>
      <c r="L1159" s="39">
        <v>0.13214449016918153</v>
      </c>
      <c r="M1159" s="40">
        <v>867</v>
      </c>
      <c r="N1159" s="41">
        <v>0.13214449016918153</v>
      </c>
      <c r="O1159" s="42">
        <v>867</v>
      </c>
      <c r="P1159" s="7">
        <f>VLOOKUP(C1159,'ריכוז נתונים'!$B$3:$C$189,2)</f>
        <v>11</v>
      </c>
      <c r="Q1159" s="47" t="b">
        <f t="shared" si="236"/>
        <v>1</v>
      </c>
      <c r="R1159" s="7">
        <f t="shared" si="237"/>
        <v>1.5</v>
      </c>
      <c r="S1159" s="47">
        <f t="shared" si="238"/>
        <v>596</v>
      </c>
      <c r="T1159" s="7">
        <f t="shared" si="239"/>
        <v>10.200000000000001</v>
      </c>
      <c r="U1159" s="7" t="str">
        <f t="shared" si="240"/>
        <v>Gap</v>
      </c>
      <c r="V1159" s="7">
        <f>IF(ISERROR(IF(INDEX(rosh!$O$4:$P$710,MATCH(I1159,rosh!$O$4:$O$710,0),2)="Mayor",1,)),0,IF(INDEX(rosh!$O$4:$P$710,MATCH(I1159,rosh!$O$4:$O$710,0),2)="Mayor",1,))</f>
        <v>0</v>
      </c>
      <c r="W1159" s="7" t="str">
        <f t="shared" si="241"/>
        <v>TRUE מעלה עירון</v>
      </c>
      <c r="X1159" s="84">
        <f t="shared" si="233"/>
        <v>6060</v>
      </c>
      <c r="Y1159" s="7">
        <f t="shared" si="242"/>
        <v>2</v>
      </c>
      <c r="Z1159" s="7">
        <f t="shared" si="243"/>
        <v>11</v>
      </c>
      <c r="AA1159" s="7" t="str">
        <f t="shared" si="244"/>
        <v/>
      </c>
      <c r="AB1159" s="7">
        <f t="shared" si="245"/>
        <v>2</v>
      </c>
    </row>
    <row r="1160" spans="2:28" ht="15" thickTop="1" thickBot="1">
      <c r="B1160" s="31">
        <v>1327</v>
      </c>
      <c r="C1160" s="32" t="s">
        <v>8278</v>
      </c>
      <c r="D1160" s="33">
        <v>8419</v>
      </c>
      <c r="E1160" s="34" t="s">
        <v>49</v>
      </c>
      <c r="F1160" s="22" t="str">
        <f t="shared" si="234"/>
        <v>ו מעלה עירון</v>
      </c>
      <c r="G1160" s="35" t="s">
        <v>1289</v>
      </c>
      <c r="H1160" s="36" t="s">
        <v>8350</v>
      </c>
      <c r="I1160" s="25" t="str">
        <f t="shared" si="235"/>
        <v>מעלה עירון אגבאריה פרסאן</v>
      </c>
      <c r="J1160" s="37">
        <v>6561</v>
      </c>
      <c r="K1160" s="38">
        <v>6561</v>
      </c>
      <c r="L1160" s="39">
        <v>0.10653863740283494</v>
      </c>
      <c r="M1160" s="40">
        <v>699</v>
      </c>
      <c r="N1160" s="41">
        <v>0.10653863740283494</v>
      </c>
      <c r="O1160" s="42">
        <v>699</v>
      </c>
      <c r="P1160" s="7">
        <f>VLOOKUP(C1160,'ריכוז נתונים'!$B$3:$C$189,2)</f>
        <v>11</v>
      </c>
      <c r="Q1160" s="47" t="b">
        <f t="shared" si="236"/>
        <v>1</v>
      </c>
      <c r="R1160" s="7">
        <f t="shared" si="237"/>
        <v>1.2</v>
      </c>
      <c r="S1160" s="47">
        <f t="shared" si="238"/>
        <v>596</v>
      </c>
      <c r="T1160" s="7">
        <f t="shared" si="239"/>
        <v>10.200000000000001</v>
      </c>
      <c r="U1160" s="7" t="str">
        <f t="shared" si="240"/>
        <v>Gap</v>
      </c>
      <c r="V1160" s="7">
        <f>IF(ISERROR(IF(INDEX(rosh!$O$4:$P$710,MATCH(I1160,rosh!$O$4:$O$710,0),2)="Mayor",1,)),0,IF(INDEX(rosh!$O$4:$P$710,MATCH(I1160,rosh!$O$4:$O$710,0),2)="Mayor",1,))</f>
        <v>0</v>
      </c>
      <c r="W1160" s="7" t="str">
        <f t="shared" si="241"/>
        <v>TRUE מעלה עירון</v>
      </c>
      <c r="X1160" s="84">
        <f t="shared" ref="X1160:X1223" si="246">SUMIF($W$4:$W$1887,W1160,$M$4:$M$41887)</f>
        <v>6060</v>
      </c>
      <c r="Y1160" s="7">
        <f t="shared" si="242"/>
        <v>1</v>
      </c>
      <c r="Z1160" s="7">
        <f t="shared" si="243"/>
        <v>11</v>
      </c>
      <c r="AA1160" s="7" t="str">
        <f t="shared" si="244"/>
        <v/>
      </c>
      <c r="AB1160" s="7">
        <f t="shared" si="245"/>
        <v>1</v>
      </c>
    </row>
    <row r="1161" spans="2:28" ht="15" thickTop="1" thickBot="1">
      <c r="B1161" s="31">
        <v>1327</v>
      </c>
      <c r="C1161" s="32" t="s">
        <v>8278</v>
      </c>
      <c r="D1161" s="33">
        <v>8419</v>
      </c>
      <c r="E1161" s="34" t="s">
        <v>761</v>
      </c>
      <c r="F1161" s="22" t="str">
        <f t="shared" si="234"/>
        <v>ך מעלה עירון</v>
      </c>
      <c r="G1161" s="35" t="s">
        <v>4588</v>
      </c>
      <c r="H1161" s="36"/>
      <c r="I1161" s="25" t="str">
        <f t="shared" si="235"/>
        <v xml:space="preserve">מעלה עירון </v>
      </c>
      <c r="J1161" s="37">
        <v>6561</v>
      </c>
      <c r="K1161" s="38">
        <v>6561</v>
      </c>
      <c r="L1161" s="39">
        <v>8.6114921505868011E-2</v>
      </c>
      <c r="M1161" s="40">
        <v>565</v>
      </c>
      <c r="N1161" s="41">
        <v>8.6114921505868011E-2</v>
      </c>
      <c r="O1161" s="42">
        <v>565</v>
      </c>
      <c r="P1161" s="7">
        <f>VLOOKUP(C1161,'ריכוז נתונים'!$B$3:$C$189,2)</f>
        <v>11</v>
      </c>
      <c r="Q1161" s="47" t="b">
        <f t="shared" si="236"/>
        <v>1</v>
      </c>
      <c r="R1161" s="7">
        <f t="shared" si="237"/>
        <v>0.9</v>
      </c>
      <c r="S1161" s="47">
        <f t="shared" si="238"/>
        <v>596</v>
      </c>
      <c r="T1161" s="7">
        <f t="shared" si="239"/>
        <v>10.200000000000001</v>
      </c>
      <c r="U1161" s="7" t="str">
        <f t="shared" si="240"/>
        <v>Gap</v>
      </c>
      <c r="V1161" s="7">
        <f>IF(ISERROR(IF(INDEX(rosh!$O$4:$P$710,MATCH(I1161,rosh!$O$4:$O$710,0),2)="Mayor",1,)),0,IF(INDEX(rosh!$O$4:$P$710,MATCH(I1161,rosh!$O$4:$O$710,0),2)="Mayor",1,))</f>
        <v>0</v>
      </c>
      <c r="W1161" s="7" t="str">
        <f t="shared" si="241"/>
        <v>TRUE מעלה עירון</v>
      </c>
      <c r="X1161" s="84">
        <f t="shared" si="246"/>
        <v>6060</v>
      </c>
      <c r="Y1161" s="7">
        <f t="shared" si="242"/>
        <v>1</v>
      </c>
      <c r="Z1161" s="7">
        <f t="shared" si="243"/>
        <v>11</v>
      </c>
      <c r="AA1161" s="7" t="str">
        <f t="shared" si="244"/>
        <v/>
      </c>
      <c r="AB1161" s="7">
        <f t="shared" si="245"/>
        <v>1</v>
      </c>
    </row>
    <row r="1162" spans="2:28" ht="15" thickTop="1" thickBot="1">
      <c r="B1162" s="31">
        <v>1327</v>
      </c>
      <c r="C1162" s="32" t="s">
        <v>8278</v>
      </c>
      <c r="D1162" s="33">
        <v>8419</v>
      </c>
      <c r="E1162" s="34" t="s">
        <v>573</v>
      </c>
      <c r="F1162" s="22" t="str">
        <f t="shared" si="234"/>
        <v>זך מעלה עירון</v>
      </c>
      <c r="G1162" s="35" t="s">
        <v>8333</v>
      </c>
      <c r="H1162" s="36"/>
      <c r="I1162" s="25" t="str">
        <f t="shared" si="235"/>
        <v xml:space="preserve">מעלה עירון </v>
      </c>
      <c r="J1162" s="37">
        <v>6561</v>
      </c>
      <c r="K1162" s="38">
        <v>6561</v>
      </c>
      <c r="L1162" s="39">
        <v>8.2304526748971193E-2</v>
      </c>
      <c r="M1162" s="40">
        <v>540</v>
      </c>
      <c r="N1162" s="41">
        <v>8.2304526748971193E-2</v>
      </c>
      <c r="O1162" s="42">
        <v>540</v>
      </c>
      <c r="P1162" s="7">
        <f>VLOOKUP(C1162,'ריכוז נתונים'!$B$3:$C$189,2)</f>
        <v>11</v>
      </c>
      <c r="Q1162" s="47" t="b">
        <f t="shared" si="236"/>
        <v>1</v>
      </c>
      <c r="R1162" s="7">
        <f t="shared" si="237"/>
        <v>0.9</v>
      </c>
      <c r="S1162" s="47">
        <f t="shared" si="238"/>
        <v>596</v>
      </c>
      <c r="T1162" s="7">
        <f t="shared" si="239"/>
        <v>10.200000000000001</v>
      </c>
      <c r="U1162" s="7" t="str">
        <f t="shared" si="240"/>
        <v>Gap</v>
      </c>
      <c r="V1162" s="7">
        <f>IF(ISERROR(IF(INDEX(rosh!$O$4:$P$710,MATCH(I1162,rosh!$O$4:$O$710,0),2)="Mayor",1,)),0,IF(INDEX(rosh!$O$4:$P$710,MATCH(I1162,rosh!$O$4:$O$710,0),2)="Mayor",1,))</f>
        <v>0</v>
      </c>
      <c r="W1162" s="7" t="str">
        <f t="shared" si="241"/>
        <v>TRUE מעלה עירון</v>
      </c>
      <c r="X1162" s="84">
        <f t="shared" si="246"/>
        <v>6060</v>
      </c>
      <c r="Y1162" s="7">
        <f t="shared" si="242"/>
        <v>1</v>
      </c>
      <c r="Z1162" s="7">
        <f t="shared" si="243"/>
        <v>11</v>
      </c>
      <c r="AA1162" s="7" t="str">
        <f t="shared" si="244"/>
        <v/>
      </c>
      <c r="AB1162" s="7">
        <f t="shared" si="245"/>
        <v>1</v>
      </c>
    </row>
    <row r="1163" spans="2:28" ht="15" thickTop="1" thickBot="1">
      <c r="B1163" s="31">
        <v>1327</v>
      </c>
      <c r="C1163" s="32" t="s">
        <v>8278</v>
      </c>
      <c r="D1163" s="33">
        <v>8419</v>
      </c>
      <c r="E1163" s="34" t="s">
        <v>8297</v>
      </c>
      <c r="F1163" s="22" t="str">
        <f t="shared" si="234"/>
        <v>ףנ מעלה עירון</v>
      </c>
      <c r="G1163" s="35" t="s">
        <v>8296</v>
      </c>
      <c r="H1163" s="36" t="s">
        <v>8305</v>
      </c>
      <c r="I1163" s="25" t="str">
        <f t="shared" si="235"/>
        <v>מעלה עירון אגבארייה מאהר</v>
      </c>
      <c r="J1163" s="37">
        <v>6561</v>
      </c>
      <c r="K1163" s="38">
        <v>6561</v>
      </c>
      <c r="L1163" s="39">
        <v>6.6758116140832185E-2</v>
      </c>
      <c r="M1163" s="40">
        <v>438</v>
      </c>
      <c r="N1163" s="41">
        <v>6.6758116140832185E-2</v>
      </c>
      <c r="O1163" s="42">
        <v>437.99999999999994</v>
      </c>
      <c r="P1163" s="7">
        <f>VLOOKUP(C1163,'ריכוז נתונים'!$B$3:$C$189,2)</f>
        <v>11</v>
      </c>
      <c r="Q1163" s="47" t="b">
        <f t="shared" si="236"/>
        <v>0</v>
      </c>
      <c r="R1163" s="7">
        <f t="shared" si="237"/>
        <v>0</v>
      </c>
      <c r="S1163" s="47">
        <f t="shared" si="238"/>
        <v>596</v>
      </c>
      <c r="T1163" s="7">
        <f t="shared" si="239"/>
        <v>10.200000000000001</v>
      </c>
      <c r="U1163" s="7" t="str">
        <f t="shared" si="240"/>
        <v>Gap</v>
      </c>
      <c r="V1163" s="7">
        <f>IF(ISERROR(IF(INDEX(rosh!$O$4:$P$710,MATCH(I1163,rosh!$O$4:$O$710,0),2)="Mayor",1,)),0,IF(INDEX(rosh!$O$4:$P$710,MATCH(I1163,rosh!$O$4:$O$710,0),2)="Mayor",1,))</f>
        <v>0</v>
      </c>
      <c r="W1163" s="7" t="str">
        <f t="shared" si="241"/>
        <v>FALSE מעלה עירון</v>
      </c>
      <c r="X1163" s="84">
        <f t="shared" si="246"/>
        <v>501</v>
      </c>
      <c r="Y1163" s="7">
        <f t="shared" si="242"/>
        <v>0</v>
      </c>
      <c r="Z1163" s="7">
        <f t="shared" si="243"/>
        <v>11</v>
      </c>
      <c r="AA1163" s="7" t="str">
        <f t="shared" si="244"/>
        <v/>
      </c>
      <c r="AB1163" s="7">
        <f t="shared" si="245"/>
        <v>0</v>
      </c>
    </row>
    <row r="1164" spans="2:28" ht="15" thickTop="1" thickBot="1">
      <c r="B1164" s="31">
        <v>1327</v>
      </c>
      <c r="C1164" s="32" t="s">
        <v>8278</v>
      </c>
      <c r="D1164" s="33">
        <v>8419</v>
      </c>
      <c r="E1164" s="34" t="s">
        <v>259</v>
      </c>
      <c r="F1164" s="22" t="str">
        <f t="shared" si="234"/>
        <v>ק מעלה עירון</v>
      </c>
      <c r="G1164" s="35" t="s">
        <v>8286</v>
      </c>
      <c r="H1164" s="36"/>
      <c r="I1164" s="25" t="str">
        <f t="shared" si="235"/>
        <v xml:space="preserve">מעלה עירון </v>
      </c>
      <c r="J1164" s="37">
        <v>6561</v>
      </c>
      <c r="K1164" s="38">
        <v>6561</v>
      </c>
      <c r="L1164" s="39">
        <v>4.8773052888279227E-3</v>
      </c>
      <c r="M1164" s="40">
        <v>32</v>
      </c>
      <c r="N1164" s="41">
        <v>4.8773052888279227E-3</v>
      </c>
      <c r="O1164" s="42">
        <v>32</v>
      </c>
      <c r="P1164" s="7">
        <f>VLOOKUP(C1164,'ריכוז נתונים'!$B$3:$C$189,2)</f>
        <v>11</v>
      </c>
      <c r="Q1164" s="47" t="b">
        <f t="shared" si="236"/>
        <v>0</v>
      </c>
      <c r="R1164" s="7">
        <f t="shared" si="237"/>
        <v>0</v>
      </c>
      <c r="S1164" s="47">
        <f t="shared" si="238"/>
        <v>596</v>
      </c>
      <c r="T1164" s="7">
        <f t="shared" si="239"/>
        <v>10.200000000000001</v>
      </c>
      <c r="U1164" s="7" t="str">
        <f t="shared" si="240"/>
        <v>Gap</v>
      </c>
      <c r="V1164" s="7">
        <f>IF(ISERROR(IF(INDEX(rosh!$O$4:$P$710,MATCH(I1164,rosh!$O$4:$O$710,0),2)="Mayor",1,)),0,IF(INDEX(rosh!$O$4:$P$710,MATCH(I1164,rosh!$O$4:$O$710,0),2)="Mayor",1,))</f>
        <v>0</v>
      </c>
      <c r="W1164" s="7" t="str">
        <f t="shared" si="241"/>
        <v>FALSE מעלה עירון</v>
      </c>
      <c r="X1164" s="84">
        <f t="shared" si="246"/>
        <v>501</v>
      </c>
      <c r="Y1164" s="7">
        <f t="shared" si="242"/>
        <v>0</v>
      </c>
      <c r="Z1164" s="7">
        <f t="shared" si="243"/>
        <v>11</v>
      </c>
      <c r="AA1164" s="7" t="str">
        <f t="shared" si="244"/>
        <v/>
      </c>
      <c r="AB1164" s="7">
        <f t="shared" si="245"/>
        <v>0</v>
      </c>
    </row>
    <row r="1165" spans="2:28" ht="15" thickTop="1" thickBot="1">
      <c r="B1165" s="31">
        <v>1327</v>
      </c>
      <c r="C1165" s="32" t="s">
        <v>8278</v>
      </c>
      <c r="D1165" s="33">
        <v>8419</v>
      </c>
      <c r="E1165" s="34" t="s">
        <v>339</v>
      </c>
      <c r="F1165" s="22" t="str">
        <f t="shared" si="234"/>
        <v>ץ מעלה עירון</v>
      </c>
      <c r="G1165" s="35" t="s">
        <v>8292</v>
      </c>
      <c r="H1165" s="36" t="s">
        <v>8294</v>
      </c>
      <c r="I1165" s="25" t="str">
        <f t="shared" si="235"/>
        <v>מעלה עירון ג'בארין עלי</v>
      </c>
      <c r="J1165" s="37">
        <v>6561</v>
      </c>
      <c r="K1165" s="38">
        <v>6561</v>
      </c>
      <c r="L1165" s="39">
        <v>2.7434842249657062E-3</v>
      </c>
      <c r="M1165" s="40">
        <v>18</v>
      </c>
      <c r="N1165" s="41">
        <v>2.7434842249657062E-3</v>
      </c>
      <c r="O1165" s="42">
        <v>18</v>
      </c>
      <c r="P1165" s="7">
        <f>VLOOKUP(C1165,'ריכוז נתונים'!$B$3:$C$189,2)</f>
        <v>11</v>
      </c>
      <c r="Q1165" s="47" t="b">
        <f t="shared" si="236"/>
        <v>0</v>
      </c>
      <c r="R1165" s="7">
        <f t="shared" si="237"/>
        <v>0</v>
      </c>
      <c r="S1165" s="47">
        <f t="shared" si="238"/>
        <v>596</v>
      </c>
      <c r="T1165" s="7">
        <f t="shared" si="239"/>
        <v>10.200000000000001</v>
      </c>
      <c r="U1165" s="7" t="str">
        <f t="shared" si="240"/>
        <v>Gap</v>
      </c>
      <c r="V1165" s="7">
        <f>IF(ISERROR(IF(INDEX(rosh!$O$4:$P$710,MATCH(I1165,rosh!$O$4:$O$710,0),2)="Mayor",1,)),0,IF(INDEX(rosh!$O$4:$P$710,MATCH(I1165,rosh!$O$4:$O$710,0),2)="Mayor",1,))</f>
        <v>0</v>
      </c>
      <c r="W1165" s="7" t="str">
        <f t="shared" si="241"/>
        <v>FALSE מעלה עירון</v>
      </c>
      <c r="X1165" s="84">
        <f t="shared" si="246"/>
        <v>501</v>
      </c>
      <c r="Y1165" s="7">
        <f t="shared" si="242"/>
        <v>0</v>
      </c>
      <c r="Z1165" s="7">
        <f t="shared" si="243"/>
        <v>11</v>
      </c>
      <c r="AA1165" s="7" t="str">
        <f t="shared" si="244"/>
        <v/>
      </c>
      <c r="AB1165" s="7">
        <f t="shared" si="245"/>
        <v>0</v>
      </c>
    </row>
    <row r="1166" spans="2:28" ht="15" thickTop="1" thickBot="1">
      <c r="B1166" s="31">
        <v>1327</v>
      </c>
      <c r="C1166" s="32" t="s">
        <v>8278</v>
      </c>
      <c r="D1166" s="33">
        <v>8419</v>
      </c>
      <c r="E1166" s="34" t="s">
        <v>0</v>
      </c>
      <c r="F1166" s="22" t="str">
        <f t="shared" si="234"/>
        <v>ז מעלה עירון</v>
      </c>
      <c r="G1166" s="35" t="s">
        <v>8342</v>
      </c>
      <c r="H1166" s="36" t="s">
        <v>8309</v>
      </c>
      <c r="I1166" s="25" t="str">
        <f t="shared" si="235"/>
        <v>מעלה עירון אגבאריה מוסטפא</v>
      </c>
      <c r="J1166" s="37">
        <v>6561</v>
      </c>
      <c r="K1166" s="38">
        <v>6561</v>
      </c>
      <c r="L1166" s="39">
        <v>1.9814052735863436E-3</v>
      </c>
      <c r="M1166" s="40">
        <v>13</v>
      </c>
      <c r="N1166" s="41">
        <v>1.9814052735863436E-3</v>
      </c>
      <c r="O1166" s="42">
        <v>13</v>
      </c>
      <c r="P1166" s="7">
        <f>VLOOKUP(C1166,'ריכוז נתונים'!$B$3:$C$189,2)</f>
        <v>11</v>
      </c>
      <c r="Q1166" s="47" t="b">
        <f t="shared" si="236"/>
        <v>0</v>
      </c>
      <c r="R1166" s="7">
        <f t="shared" si="237"/>
        <v>0</v>
      </c>
      <c r="S1166" s="47">
        <f t="shared" si="238"/>
        <v>596</v>
      </c>
      <c r="T1166" s="7">
        <f t="shared" si="239"/>
        <v>10.200000000000001</v>
      </c>
      <c r="U1166" s="7" t="str">
        <f t="shared" si="240"/>
        <v>Gap</v>
      </c>
      <c r="V1166" s="7">
        <f>IF(ISERROR(IF(INDEX(rosh!$O$4:$P$710,MATCH(I1166,rosh!$O$4:$O$710,0),2)="Mayor",1,)),0,IF(INDEX(rosh!$O$4:$P$710,MATCH(I1166,rosh!$O$4:$O$710,0),2)="Mayor",1,))</f>
        <v>0</v>
      </c>
      <c r="W1166" s="7" t="str">
        <f t="shared" si="241"/>
        <v>FALSE מעלה עירון</v>
      </c>
      <c r="X1166" s="84">
        <f t="shared" si="246"/>
        <v>501</v>
      </c>
      <c r="Y1166" s="7">
        <f t="shared" si="242"/>
        <v>0</v>
      </c>
      <c r="Z1166" s="7">
        <f t="shared" si="243"/>
        <v>11</v>
      </c>
      <c r="AA1166" s="7" t="str">
        <f t="shared" si="244"/>
        <v/>
      </c>
      <c r="AB1166" s="7">
        <f t="shared" si="245"/>
        <v>0</v>
      </c>
    </row>
    <row r="1167" spans="2:28" ht="15" thickTop="1" thickBot="1">
      <c r="B1167" s="31">
        <v>1063</v>
      </c>
      <c r="C1167" s="32" t="s">
        <v>8146</v>
      </c>
      <c r="D1167" s="33">
        <v>17930</v>
      </c>
      <c r="E1167" s="34" t="s">
        <v>8200</v>
      </c>
      <c r="F1167" s="22" t="str">
        <f t="shared" si="234"/>
        <v>מתש מעלות-תרשיחא</v>
      </c>
      <c r="G1167" s="35" t="s">
        <v>8199</v>
      </c>
      <c r="H1167" s="36" t="s">
        <v>8212</v>
      </c>
      <c r="I1167" s="25" t="str">
        <f t="shared" si="235"/>
        <v>מעלות-תרשיחא בוחבוט שלמה</v>
      </c>
      <c r="J1167" s="37">
        <v>10863</v>
      </c>
      <c r="K1167" s="38">
        <v>10863</v>
      </c>
      <c r="L1167" s="39">
        <v>0.27865230599281965</v>
      </c>
      <c r="M1167" s="40">
        <v>3027</v>
      </c>
      <c r="N1167" s="41">
        <v>0.27865230599281965</v>
      </c>
      <c r="O1167" s="42">
        <v>3027</v>
      </c>
      <c r="P1167" s="7">
        <f>VLOOKUP(C1167,'ריכוז נתונים'!$B$3:$C$189,2)</f>
        <v>13</v>
      </c>
      <c r="Q1167" s="47" t="b">
        <f t="shared" si="236"/>
        <v>1</v>
      </c>
      <c r="R1167" s="7">
        <f t="shared" si="237"/>
        <v>3.6</v>
      </c>
      <c r="S1167" s="47">
        <f t="shared" si="238"/>
        <v>836</v>
      </c>
      <c r="T1167" s="7">
        <f t="shared" si="239"/>
        <v>9.6000000000000014</v>
      </c>
      <c r="U1167" s="7" t="str">
        <f t="shared" si="240"/>
        <v>Gap</v>
      </c>
      <c r="V1167" s="7">
        <f>IF(ISERROR(IF(INDEX(rosh!$O$4:$P$710,MATCH(I1167,rosh!$O$4:$O$710,0),2)="Mayor",1,)),0,IF(INDEX(rosh!$O$4:$P$710,MATCH(I1167,rosh!$O$4:$O$710,0),2)="Mayor",1,))</f>
        <v>1</v>
      </c>
      <c r="W1167" s="7" t="str">
        <f t="shared" si="241"/>
        <v>TRUE מעלות-תרשיחא</v>
      </c>
      <c r="X1167" s="84">
        <f t="shared" si="246"/>
        <v>8001</v>
      </c>
      <c r="Y1167" s="7">
        <f t="shared" si="242"/>
        <v>5</v>
      </c>
      <c r="Z1167" s="7">
        <f t="shared" si="243"/>
        <v>12</v>
      </c>
      <c r="AA1167" s="7" t="str">
        <f t="shared" si="244"/>
        <v>Gap</v>
      </c>
      <c r="AB1167" s="7">
        <f t="shared" si="245"/>
        <v>6</v>
      </c>
    </row>
    <row r="1168" spans="2:28" ht="15" thickTop="1" thickBot="1">
      <c r="B1168" s="31">
        <v>1063</v>
      </c>
      <c r="C1168" s="32" t="s">
        <v>8146</v>
      </c>
      <c r="D1168" s="33">
        <v>17930</v>
      </c>
      <c r="E1168" s="34" t="s">
        <v>3</v>
      </c>
      <c r="F1168" s="22" t="str">
        <f t="shared" si="234"/>
        <v>ל מעלות-תרשיחא</v>
      </c>
      <c r="G1168" s="35" t="s">
        <v>8222</v>
      </c>
      <c r="H1168" s="36" t="s">
        <v>8229</v>
      </c>
      <c r="I1168" s="25" t="str">
        <f t="shared" si="235"/>
        <v>מעלות-תרשיחא פומרנץ ארקדי</v>
      </c>
      <c r="J1168" s="37">
        <v>10863</v>
      </c>
      <c r="K1168" s="38">
        <v>10863</v>
      </c>
      <c r="L1168" s="39">
        <v>0.15925619073920649</v>
      </c>
      <c r="M1168" s="40">
        <v>1730</v>
      </c>
      <c r="N1168" s="41">
        <v>0.15925619073920649</v>
      </c>
      <c r="O1168" s="42">
        <v>1730.0000000000002</v>
      </c>
      <c r="P1168" s="7">
        <f>VLOOKUP(C1168,'ריכוז נתונים'!$B$3:$C$189,2)</f>
        <v>13</v>
      </c>
      <c r="Q1168" s="47" t="b">
        <f t="shared" si="236"/>
        <v>1</v>
      </c>
      <c r="R1168" s="7">
        <f t="shared" si="237"/>
        <v>2.1</v>
      </c>
      <c r="S1168" s="47">
        <f t="shared" si="238"/>
        <v>836</v>
      </c>
      <c r="T1168" s="7">
        <f t="shared" si="239"/>
        <v>9.6000000000000014</v>
      </c>
      <c r="U1168" s="7" t="str">
        <f t="shared" si="240"/>
        <v>Gap</v>
      </c>
      <c r="V1168" s="7">
        <f>IF(ISERROR(IF(INDEX(rosh!$O$4:$P$710,MATCH(I1168,rosh!$O$4:$O$710,0),2)="Mayor",1,)),0,IF(INDEX(rosh!$O$4:$P$710,MATCH(I1168,rosh!$O$4:$O$710,0),2)="Mayor",1,))</f>
        <v>0</v>
      </c>
      <c r="W1168" s="7" t="str">
        <f t="shared" si="241"/>
        <v>TRUE מעלות-תרשיחא</v>
      </c>
      <c r="X1168" s="84">
        <f t="shared" si="246"/>
        <v>8001</v>
      </c>
      <c r="Y1168" s="7">
        <f t="shared" si="242"/>
        <v>3</v>
      </c>
      <c r="Z1168" s="7">
        <f t="shared" si="243"/>
        <v>12</v>
      </c>
      <c r="AA1168" s="7" t="str">
        <f t="shared" si="244"/>
        <v>Gap</v>
      </c>
      <c r="AB1168" s="7">
        <f t="shared" si="245"/>
        <v>3</v>
      </c>
    </row>
    <row r="1169" spans="2:28" ht="15" thickTop="1" thickBot="1">
      <c r="B1169" s="31">
        <v>1063</v>
      </c>
      <c r="C1169" s="32" t="s">
        <v>8146</v>
      </c>
      <c r="D1169" s="33">
        <v>17930</v>
      </c>
      <c r="E1169" s="34" t="s">
        <v>60</v>
      </c>
      <c r="F1169" s="22" t="str">
        <f t="shared" si="234"/>
        <v>ד מעלות-תרשיחא</v>
      </c>
      <c r="G1169" s="35" t="s">
        <v>5902</v>
      </c>
      <c r="H1169" s="36"/>
      <c r="I1169" s="25" t="str">
        <f t="shared" si="235"/>
        <v xml:space="preserve">מעלות-תרשיחא </v>
      </c>
      <c r="J1169" s="37">
        <v>10863</v>
      </c>
      <c r="K1169" s="38">
        <v>10863</v>
      </c>
      <c r="L1169" s="39">
        <v>8.2205652213937219E-2</v>
      </c>
      <c r="M1169" s="40">
        <v>893</v>
      </c>
      <c r="N1169" s="41">
        <v>8.2205652213937219E-2</v>
      </c>
      <c r="O1169" s="42">
        <v>893</v>
      </c>
      <c r="P1169" s="7">
        <f>VLOOKUP(C1169,'ריכוז נתונים'!$B$3:$C$189,2)</f>
        <v>13</v>
      </c>
      <c r="Q1169" s="47" t="b">
        <f t="shared" si="236"/>
        <v>1</v>
      </c>
      <c r="R1169" s="7">
        <f t="shared" si="237"/>
        <v>1.1000000000000001</v>
      </c>
      <c r="S1169" s="47">
        <f t="shared" si="238"/>
        <v>836</v>
      </c>
      <c r="T1169" s="7">
        <f t="shared" si="239"/>
        <v>9.6000000000000014</v>
      </c>
      <c r="U1169" s="7" t="str">
        <f t="shared" si="240"/>
        <v>Gap</v>
      </c>
      <c r="V1169" s="7">
        <f>IF(ISERROR(IF(INDEX(rosh!$O$4:$P$710,MATCH(I1169,rosh!$O$4:$O$710,0),2)="Mayor",1,)),0,IF(INDEX(rosh!$O$4:$P$710,MATCH(I1169,rosh!$O$4:$O$710,0),2)="Mayor",1,))</f>
        <v>0</v>
      </c>
      <c r="W1169" s="7" t="str">
        <f t="shared" si="241"/>
        <v>TRUE מעלות-תרשיחא</v>
      </c>
      <c r="X1169" s="84">
        <f t="shared" si="246"/>
        <v>8001</v>
      </c>
      <c r="Y1169" s="7">
        <f t="shared" si="242"/>
        <v>1</v>
      </c>
      <c r="Z1169" s="7">
        <f t="shared" si="243"/>
        <v>12</v>
      </c>
      <c r="AA1169" s="7" t="str">
        <f t="shared" si="244"/>
        <v>Gap</v>
      </c>
      <c r="AB1169" s="7">
        <f t="shared" si="245"/>
        <v>1</v>
      </c>
    </row>
    <row r="1170" spans="2:28" ht="15" thickTop="1" thickBot="1">
      <c r="B1170" s="31">
        <v>1063</v>
      </c>
      <c r="C1170" s="32" t="s">
        <v>8146</v>
      </c>
      <c r="D1170" s="33">
        <v>17930</v>
      </c>
      <c r="E1170" s="34" t="s">
        <v>126</v>
      </c>
      <c r="F1170" s="22" t="str">
        <f t="shared" si="234"/>
        <v>מחל מעלות-תרשיחא</v>
      </c>
      <c r="G1170" s="35" t="s">
        <v>8214</v>
      </c>
      <c r="H1170" s="36"/>
      <c r="I1170" s="25" t="str">
        <f t="shared" si="235"/>
        <v xml:space="preserve">מעלות-תרשיחא </v>
      </c>
      <c r="J1170" s="37">
        <v>10863</v>
      </c>
      <c r="K1170" s="38">
        <v>10863</v>
      </c>
      <c r="L1170" s="39">
        <v>7.6590260517352488E-2</v>
      </c>
      <c r="M1170" s="40">
        <v>832</v>
      </c>
      <c r="N1170" s="41">
        <v>7.6590260517352488E-2</v>
      </c>
      <c r="O1170" s="42">
        <v>832.00000000000011</v>
      </c>
      <c r="P1170" s="7">
        <f>VLOOKUP(C1170,'ריכוז נתונים'!$B$3:$C$189,2)</f>
        <v>13</v>
      </c>
      <c r="Q1170" s="47" t="b">
        <f t="shared" si="236"/>
        <v>1</v>
      </c>
      <c r="R1170" s="7">
        <f t="shared" si="237"/>
        <v>1</v>
      </c>
      <c r="S1170" s="47">
        <f t="shared" si="238"/>
        <v>836</v>
      </c>
      <c r="T1170" s="7">
        <f t="shared" si="239"/>
        <v>9.6000000000000014</v>
      </c>
      <c r="U1170" s="7" t="str">
        <f t="shared" si="240"/>
        <v>Gap</v>
      </c>
      <c r="V1170" s="7">
        <f>IF(ISERROR(IF(INDEX(rosh!$O$4:$P$710,MATCH(I1170,rosh!$O$4:$O$710,0),2)="Mayor",1,)),0,IF(INDEX(rosh!$O$4:$P$710,MATCH(I1170,rosh!$O$4:$O$710,0),2)="Mayor",1,))</f>
        <v>0</v>
      </c>
      <c r="W1170" s="7" t="str">
        <f t="shared" si="241"/>
        <v>TRUE מעלות-תרשיחא</v>
      </c>
      <c r="X1170" s="84">
        <f t="shared" si="246"/>
        <v>8001</v>
      </c>
      <c r="Y1170" s="7">
        <f t="shared" si="242"/>
        <v>1</v>
      </c>
      <c r="Z1170" s="7">
        <f t="shared" si="243"/>
        <v>12</v>
      </c>
      <c r="AA1170" s="7" t="str">
        <f t="shared" si="244"/>
        <v>Gap</v>
      </c>
      <c r="AB1170" s="7">
        <f t="shared" si="245"/>
        <v>1</v>
      </c>
    </row>
    <row r="1171" spans="2:28" ht="15" thickTop="1" thickBot="1">
      <c r="B1171" s="31">
        <v>1063</v>
      </c>
      <c r="C1171" s="32" t="s">
        <v>8146</v>
      </c>
      <c r="D1171" s="33">
        <v>17930</v>
      </c>
      <c r="E1171" s="34" t="s">
        <v>259</v>
      </c>
      <c r="F1171" s="22" t="str">
        <f t="shared" si="234"/>
        <v>ק מעלות-תרשיחא</v>
      </c>
      <c r="G1171" s="35" t="s">
        <v>8165</v>
      </c>
      <c r="H1171" s="36"/>
      <c r="I1171" s="25" t="str">
        <f t="shared" si="235"/>
        <v xml:space="preserve">מעלות-תרשיחא </v>
      </c>
      <c r="J1171" s="37">
        <v>10863</v>
      </c>
      <c r="K1171" s="38">
        <v>10863</v>
      </c>
      <c r="L1171" s="39">
        <v>7.1987480438184662E-2</v>
      </c>
      <c r="M1171" s="40">
        <v>782</v>
      </c>
      <c r="N1171" s="41">
        <v>7.1987480438184662E-2</v>
      </c>
      <c r="O1171" s="42">
        <v>782</v>
      </c>
      <c r="P1171" s="7">
        <f>VLOOKUP(C1171,'ריכוז נתונים'!$B$3:$C$189,2)</f>
        <v>13</v>
      </c>
      <c r="Q1171" s="47" t="b">
        <f t="shared" si="236"/>
        <v>1</v>
      </c>
      <c r="R1171" s="7">
        <f t="shared" si="237"/>
        <v>0.9</v>
      </c>
      <c r="S1171" s="47">
        <f t="shared" si="238"/>
        <v>836</v>
      </c>
      <c r="T1171" s="7">
        <f t="shared" si="239"/>
        <v>9.6000000000000014</v>
      </c>
      <c r="U1171" s="7" t="str">
        <f t="shared" si="240"/>
        <v>Gap</v>
      </c>
      <c r="V1171" s="7">
        <f>IF(ISERROR(IF(INDEX(rosh!$O$4:$P$710,MATCH(I1171,rosh!$O$4:$O$710,0),2)="Mayor",1,)),0,IF(INDEX(rosh!$O$4:$P$710,MATCH(I1171,rosh!$O$4:$O$710,0),2)="Mayor",1,))</f>
        <v>0</v>
      </c>
      <c r="W1171" s="7" t="str">
        <f t="shared" si="241"/>
        <v>TRUE מעלות-תרשיחא</v>
      </c>
      <c r="X1171" s="84">
        <f t="shared" si="246"/>
        <v>8001</v>
      </c>
      <c r="Y1171" s="7">
        <f t="shared" si="242"/>
        <v>1</v>
      </c>
      <c r="Z1171" s="7">
        <f t="shared" si="243"/>
        <v>12</v>
      </c>
      <c r="AA1171" s="7" t="str">
        <f t="shared" si="244"/>
        <v>Gap</v>
      </c>
      <c r="AB1171" s="7">
        <f t="shared" si="245"/>
        <v>1</v>
      </c>
    </row>
    <row r="1172" spans="2:28" ht="15" thickTop="1" thickBot="1">
      <c r="B1172" s="31">
        <v>1063</v>
      </c>
      <c r="C1172" s="32" t="s">
        <v>8146</v>
      </c>
      <c r="D1172" s="33">
        <v>17930</v>
      </c>
      <c r="E1172" s="34" t="s">
        <v>963</v>
      </c>
      <c r="F1172" s="22" t="str">
        <f t="shared" si="234"/>
        <v>שס מעלות-תרשיחא</v>
      </c>
      <c r="G1172" s="35" t="s">
        <v>8159</v>
      </c>
      <c r="H1172" s="36"/>
      <c r="I1172" s="25" t="str">
        <f t="shared" si="235"/>
        <v xml:space="preserve">מעלות-תרשיחא </v>
      </c>
      <c r="J1172" s="37">
        <v>10863</v>
      </c>
      <c r="K1172" s="38">
        <v>10863</v>
      </c>
      <c r="L1172" s="39">
        <v>6.7844978366933623E-2</v>
      </c>
      <c r="M1172" s="40">
        <v>737</v>
      </c>
      <c r="N1172" s="41">
        <v>6.7844978366933623E-2</v>
      </c>
      <c r="O1172" s="42">
        <v>736.99999999999989</v>
      </c>
      <c r="P1172" s="7">
        <f>VLOOKUP(C1172,'ריכוז נתונים'!$B$3:$C$189,2)</f>
        <v>13</v>
      </c>
      <c r="Q1172" s="47" t="b">
        <f t="shared" si="236"/>
        <v>1</v>
      </c>
      <c r="R1172" s="7">
        <f t="shared" si="237"/>
        <v>0.9</v>
      </c>
      <c r="S1172" s="47">
        <f t="shared" si="238"/>
        <v>836</v>
      </c>
      <c r="T1172" s="7">
        <f t="shared" si="239"/>
        <v>9.6000000000000014</v>
      </c>
      <c r="U1172" s="7" t="str">
        <f t="shared" si="240"/>
        <v>Gap</v>
      </c>
      <c r="V1172" s="7">
        <f>IF(ISERROR(IF(INDEX(rosh!$O$4:$P$710,MATCH(I1172,rosh!$O$4:$O$710,0),2)="Mayor",1,)),0,IF(INDEX(rosh!$O$4:$P$710,MATCH(I1172,rosh!$O$4:$O$710,0),2)="Mayor",1,))</f>
        <v>0</v>
      </c>
      <c r="W1172" s="7" t="str">
        <f t="shared" si="241"/>
        <v>TRUE מעלות-תרשיחא</v>
      </c>
      <c r="X1172" s="84">
        <f t="shared" si="246"/>
        <v>8001</v>
      </c>
      <c r="Y1172" s="7">
        <f t="shared" si="242"/>
        <v>1</v>
      </c>
      <c r="Z1172" s="7">
        <f t="shared" si="243"/>
        <v>12</v>
      </c>
      <c r="AA1172" s="7" t="str">
        <f t="shared" si="244"/>
        <v>Gap</v>
      </c>
      <c r="AB1172" s="7">
        <f t="shared" si="245"/>
        <v>1</v>
      </c>
    </row>
    <row r="1173" spans="2:28" ht="15" thickTop="1" thickBot="1">
      <c r="B1173" s="31">
        <v>1063</v>
      </c>
      <c r="C1173" s="32" t="s">
        <v>8146</v>
      </c>
      <c r="D1173" s="33">
        <v>17930</v>
      </c>
      <c r="E1173" s="34" t="s">
        <v>1007</v>
      </c>
      <c r="F1173" s="22" t="str">
        <f t="shared" si="234"/>
        <v>טב מעלות-תרשיחא</v>
      </c>
      <c r="G1173" s="35" t="s">
        <v>3568</v>
      </c>
      <c r="H1173" s="36"/>
      <c r="I1173" s="25" t="str">
        <f t="shared" si="235"/>
        <v xml:space="preserve">מעלות-תרשיחא </v>
      </c>
      <c r="J1173" s="37">
        <v>10863</v>
      </c>
      <c r="K1173" s="38">
        <v>10863</v>
      </c>
      <c r="L1173" s="39">
        <v>5.5693638957930593E-2</v>
      </c>
      <c r="M1173" s="40">
        <v>605</v>
      </c>
      <c r="N1173" s="41">
        <v>5.5693638957930593E-2</v>
      </c>
      <c r="O1173" s="42">
        <v>605</v>
      </c>
      <c r="P1173" s="7">
        <f>VLOOKUP(C1173,'ריכוז נתונים'!$B$3:$C$189,2)</f>
        <v>13</v>
      </c>
      <c r="Q1173" s="47" t="b">
        <f t="shared" si="236"/>
        <v>0</v>
      </c>
      <c r="R1173" s="7">
        <f t="shared" si="237"/>
        <v>0</v>
      </c>
      <c r="S1173" s="47">
        <f t="shared" si="238"/>
        <v>836</v>
      </c>
      <c r="T1173" s="7">
        <f t="shared" si="239"/>
        <v>9.6000000000000014</v>
      </c>
      <c r="U1173" s="7" t="str">
        <f t="shared" si="240"/>
        <v>Gap</v>
      </c>
      <c r="V1173" s="7">
        <f>IF(ISERROR(IF(INDEX(rosh!$O$4:$P$710,MATCH(I1173,rosh!$O$4:$O$710,0),2)="Mayor",1,)),0,IF(INDEX(rosh!$O$4:$P$710,MATCH(I1173,rosh!$O$4:$O$710,0),2)="Mayor",1,))</f>
        <v>0</v>
      </c>
      <c r="W1173" s="7" t="str">
        <f t="shared" si="241"/>
        <v>FALSE מעלות-תרשיחא</v>
      </c>
      <c r="X1173" s="84">
        <f t="shared" si="246"/>
        <v>2862</v>
      </c>
      <c r="Y1173" s="7">
        <f t="shared" si="242"/>
        <v>0</v>
      </c>
      <c r="Z1173" s="7">
        <f t="shared" si="243"/>
        <v>12</v>
      </c>
      <c r="AA1173" s="7" t="str">
        <f t="shared" si="244"/>
        <v>Gap</v>
      </c>
      <c r="AB1173" s="7">
        <f t="shared" si="245"/>
        <v>0</v>
      </c>
    </row>
    <row r="1174" spans="2:28" ht="15" thickTop="1" thickBot="1">
      <c r="B1174" s="31">
        <v>1063</v>
      </c>
      <c r="C1174" s="32" t="s">
        <v>8146</v>
      </c>
      <c r="D1174" s="33">
        <v>17930</v>
      </c>
      <c r="E1174" s="34" t="s">
        <v>1059</v>
      </c>
      <c r="F1174" s="22" t="str">
        <f t="shared" si="234"/>
        <v>ע מעלות-תרשיחא</v>
      </c>
      <c r="G1174" s="35" t="s">
        <v>8180</v>
      </c>
      <c r="H1174" s="36"/>
      <c r="I1174" s="25" t="str">
        <f t="shared" si="235"/>
        <v xml:space="preserve">מעלות-תרשיחא </v>
      </c>
      <c r="J1174" s="37">
        <v>10863</v>
      </c>
      <c r="K1174" s="38">
        <v>10863</v>
      </c>
      <c r="L1174" s="39">
        <v>5.0262358464512567E-2</v>
      </c>
      <c r="M1174" s="40">
        <v>546</v>
      </c>
      <c r="N1174" s="41">
        <v>5.0262358464512567E-2</v>
      </c>
      <c r="O1174" s="42">
        <v>546</v>
      </c>
      <c r="P1174" s="7">
        <f>VLOOKUP(C1174,'ריכוז נתונים'!$B$3:$C$189,2)</f>
        <v>13</v>
      </c>
      <c r="Q1174" s="47" t="b">
        <f t="shared" si="236"/>
        <v>0</v>
      </c>
      <c r="R1174" s="7">
        <f t="shared" si="237"/>
        <v>0</v>
      </c>
      <c r="S1174" s="47">
        <f t="shared" si="238"/>
        <v>836</v>
      </c>
      <c r="T1174" s="7">
        <f t="shared" si="239"/>
        <v>9.6000000000000014</v>
      </c>
      <c r="U1174" s="7" t="str">
        <f t="shared" si="240"/>
        <v>Gap</v>
      </c>
      <c r="V1174" s="7">
        <f>IF(ISERROR(IF(INDEX(rosh!$O$4:$P$710,MATCH(I1174,rosh!$O$4:$O$710,0),2)="Mayor",1,)),0,IF(INDEX(rosh!$O$4:$P$710,MATCH(I1174,rosh!$O$4:$O$710,0),2)="Mayor",1,))</f>
        <v>0</v>
      </c>
      <c r="W1174" s="7" t="str">
        <f t="shared" si="241"/>
        <v>FALSE מעלות-תרשיחא</v>
      </c>
      <c r="X1174" s="84">
        <f t="shared" si="246"/>
        <v>2862</v>
      </c>
      <c r="Y1174" s="7">
        <f t="shared" si="242"/>
        <v>0</v>
      </c>
      <c r="Z1174" s="7">
        <f t="shared" si="243"/>
        <v>12</v>
      </c>
      <c r="AA1174" s="7" t="str">
        <f t="shared" si="244"/>
        <v>Gap</v>
      </c>
      <c r="AB1174" s="7">
        <f t="shared" si="245"/>
        <v>0</v>
      </c>
    </row>
    <row r="1175" spans="2:28" ht="15" thickTop="1" thickBot="1">
      <c r="B1175" s="31">
        <v>1063</v>
      </c>
      <c r="C1175" s="32" t="s">
        <v>8146</v>
      </c>
      <c r="D1175" s="33">
        <v>17930</v>
      </c>
      <c r="E1175" s="34" t="s">
        <v>87</v>
      </c>
      <c r="F1175" s="22" t="str">
        <f t="shared" si="234"/>
        <v>נ מעלות-תרשיחא</v>
      </c>
      <c r="G1175" s="35" t="s">
        <v>8189</v>
      </c>
      <c r="H1175" s="36"/>
      <c r="I1175" s="25" t="str">
        <f t="shared" si="235"/>
        <v xml:space="preserve">מעלות-תרשיחא </v>
      </c>
      <c r="J1175" s="37">
        <v>10863</v>
      </c>
      <c r="K1175" s="38">
        <v>10863</v>
      </c>
      <c r="L1175" s="39">
        <v>4.6856301205928381E-2</v>
      </c>
      <c r="M1175" s="40">
        <v>509</v>
      </c>
      <c r="N1175" s="41">
        <v>4.6856301205928381E-2</v>
      </c>
      <c r="O1175" s="42">
        <v>509</v>
      </c>
      <c r="P1175" s="7">
        <f>VLOOKUP(C1175,'ריכוז נתונים'!$B$3:$C$189,2)</f>
        <v>13</v>
      </c>
      <c r="Q1175" s="47" t="b">
        <f t="shared" si="236"/>
        <v>0</v>
      </c>
      <c r="R1175" s="7">
        <f t="shared" si="237"/>
        <v>0</v>
      </c>
      <c r="S1175" s="47">
        <f t="shared" si="238"/>
        <v>836</v>
      </c>
      <c r="T1175" s="7">
        <f t="shared" si="239"/>
        <v>9.6000000000000014</v>
      </c>
      <c r="U1175" s="7" t="str">
        <f t="shared" si="240"/>
        <v>Gap</v>
      </c>
      <c r="V1175" s="7">
        <f>IF(ISERROR(IF(INDEX(rosh!$O$4:$P$710,MATCH(I1175,rosh!$O$4:$O$710,0),2)="Mayor",1,)),0,IF(INDEX(rosh!$O$4:$P$710,MATCH(I1175,rosh!$O$4:$O$710,0),2)="Mayor",1,))</f>
        <v>0</v>
      </c>
      <c r="W1175" s="7" t="str">
        <f t="shared" si="241"/>
        <v>FALSE מעלות-תרשיחא</v>
      </c>
      <c r="X1175" s="84">
        <f t="shared" si="246"/>
        <v>2862</v>
      </c>
      <c r="Y1175" s="7">
        <f t="shared" si="242"/>
        <v>0</v>
      </c>
      <c r="Z1175" s="7">
        <f t="shared" si="243"/>
        <v>12</v>
      </c>
      <c r="AA1175" s="7" t="str">
        <f t="shared" si="244"/>
        <v>Gap</v>
      </c>
      <c r="AB1175" s="7">
        <f t="shared" si="245"/>
        <v>0</v>
      </c>
    </row>
    <row r="1176" spans="2:28" ht="26" thickTop="1" thickBot="1">
      <c r="B1176" s="31">
        <v>1063</v>
      </c>
      <c r="C1176" s="32" t="s">
        <v>8146</v>
      </c>
      <c r="D1176" s="33">
        <v>17930</v>
      </c>
      <c r="E1176" s="34" t="s">
        <v>84</v>
      </c>
      <c r="F1176" s="22" t="str">
        <f t="shared" si="234"/>
        <v>ת מעלות-תרשיחא</v>
      </c>
      <c r="G1176" s="35" t="s">
        <v>8145</v>
      </c>
      <c r="H1176" s="36"/>
      <c r="I1176" s="25" t="str">
        <f t="shared" si="235"/>
        <v xml:space="preserve">מעלות-תרשיחא </v>
      </c>
      <c r="J1176" s="37">
        <v>10863</v>
      </c>
      <c r="K1176" s="38">
        <v>10863</v>
      </c>
      <c r="L1176" s="39">
        <v>4.2713799134677342E-2</v>
      </c>
      <c r="M1176" s="40">
        <v>464</v>
      </c>
      <c r="N1176" s="41">
        <v>4.2713799134677342E-2</v>
      </c>
      <c r="O1176" s="42">
        <v>463.99999999999994</v>
      </c>
      <c r="P1176" s="7">
        <f>VLOOKUP(C1176,'ריכוז נתונים'!$B$3:$C$189,2)</f>
        <v>13</v>
      </c>
      <c r="Q1176" s="47" t="b">
        <f t="shared" si="236"/>
        <v>0</v>
      </c>
      <c r="R1176" s="7">
        <f t="shared" si="237"/>
        <v>0</v>
      </c>
      <c r="S1176" s="47">
        <f t="shared" si="238"/>
        <v>836</v>
      </c>
      <c r="T1176" s="7">
        <f t="shared" si="239"/>
        <v>9.6000000000000014</v>
      </c>
      <c r="U1176" s="7" t="str">
        <f t="shared" si="240"/>
        <v>Gap</v>
      </c>
      <c r="V1176" s="7">
        <f>IF(ISERROR(IF(INDEX(rosh!$O$4:$P$710,MATCH(I1176,rosh!$O$4:$O$710,0),2)="Mayor",1,)),0,IF(INDEX(rosh!$O$4:$P$710,MATCH(I1176,rosh!$O$4:$O$710,0),2)="Mayor",1,))</f>
        <v>0</v>
      </c>
      <c r="W1176" s="7" t="str">
        <f t="shared" si="241"/>
        <v>FALSE מעלות-תרשיחא</v>
      </c>
      <c r="X1176" s="84">
        <f t="shared" si="246"/>
        <v>2862</v>
      </c>
      <c r="Y1176" s="7">
        <f t="shared" si="242"/>
        <v>0</v>
      </c>
      <c r="Z1176" s="7">
        <f t="shared" si="243"/>
        <v>12</v>
      </c>
      <c r="AA1176" s="7" t="str">
        <f t="shared" si="244"/>
        <v>Gap</v>
      </c>
      <c r="AB1176" s="7">
        <f t="shared" si="245"/>
        <v>0</v>
      </c>
    </row>
    <row r="1177" spans="2:28" ht="38.5" thickTop="1" thickBot="1">
      <c r="B1177" s="31">
        <v>1063</v>
      </c>
      <c r="C1177" s="32" t="s">
        <v>8146</v>
      </c>
      <c r="D1177" s="33">
        <v>17930</v>
      </c>
      <c r="E1177" s="34" t="s">
        <v>573</v>
      </c>
      <c r="F1177" s="22" t="str">
        <f t="shared" si="234"/>
        <v>זך מעלות-תרשיחא</v>
      </c>
      <c r="G1177" s="35" t="s">
        <v>8244</v>
      </c>
      <c r="H1177" s="36"/>
      <c r="I1177" s="25" t="str">
        <f t="shared" si="235"/>
        <v xml:space="preserve">מעלות-תרשיחא </v>
      </c>
      <c r="J1177" s="37">
        <v>10863</v>
      </c>
      <c r="K1177" s="38">
        <v>10863</v>
      </c>
      <c r="L1177" s="39">
        <v>3.4520850593758631E-2</v>
      </c>
      <c r="M1177" s="40">
        <v>375</v>
      </c>
      <c r="N1177" s="41">
        <v>3.4520850593758631E-2</v>
      </c>
      <c r="O1177" s="42">
        <v>375</v>
      </c>
      <c r="P1177" s="7">
        <f>VLOOKUP(C1177,'ריכוז נתונים'!$B$3:$C$189,2)</f>
        <v>13</v>
      </c>
      <c r="Q1177" s="47" t="b">
        <f t="shared" si="236"/>
        <v>0</v>
      </c>
      <c r="R1177" s="7">
        <f t="shared" si="237"/>
        <v>0</v>
      </c>
      <c r="S1177" s="47">
        <f t="shared" si="238"/>
        <v>836</v>
      </c>
      <c r="T1177" s="7">
        <f t="shared" si="239"/>
        <v>9.6000000000000014</v>
      </c>
      <c r="U1177" s="7" t="str">
        <f t="shared" si="240"/>
        <v>Gap</v>
      </c>
      <c r="V1177" s="7">
        <f>IF(ISERROR(IF(INDEX(rosh!$O$4:$P$710,MATCH(I1177,rosh!$O$4:$O$710,0),2)="Mayor",1,)),0,IF(INDEX(rosh!$O$4:$P$710,MATCH(I1177,rosh!$O$4:$O$710,0),2)="Mayor",1,))</f>
        <v>0</v>
      </c>
      <c r="W1177" s="7" t="str">
        <f t="shared" si="241"/>
        <v>FALSE מעלות-תרשיחא</v>
      </c>
      <c r="X1177" s="84">
        <f t="shared" si="246"/>
        <v>2862</v>
      </c>
      <c r="Y1177" s="7">
        <f t="shared" si="242"/>
        <v>0</v>
      </c>
      <c r="Z1177" s="7">
        <f t="shared" si="243"/>
        <v>12</v>
      </c>
      <c r="AA1177" s="7" t="str">
        <f t="shared" si="244"/>
        <v>Gap</v>
      </c>
      <c r="AB1177" s="7">
        <f t="shared" si="245"/>
        <v>0</v>
      </c>
    </row>
    <row r="1178" spans="2:28" ht="15" thickTop="1" thickBot="1">
      <c r="B1178" s="31">
        <v>1063</v>
      </c>
      <c r="C1178" s="32" t="s">
        <v>8146</v>
      </c>
      <c r="D1178" s="33">
        <v>17930</v>
      </c>
      <c r="E1178" s="34" t="s">
        <v>8271</v>
      </c>
      <c r="F1178" s="22" t="str">
        <f t="shared" si="234"/>
        <v>בס מעלות-תרשיחא</v>
      </c>
      <c r="G1178" s="35" t="s">
        <v>8270</v>
      </c>
      <c r="H1178" s="36" t="s">
        <v>8275</v>
      </c>
      <c r="I1178" s="25" t="str">
        <f t="shared" si="235"/>
        <v>מעלות-תרשיחא זגורי שמעון אברהם</v>
      </c>
      <c r="J1178" s="37">
        <v>10863</v>
      </c>
      <c r="K1178" s="38">
        <v>10863</v>
      </c>
      <c r="L1178" s="39">
        <v>1.7582619902421062E-2</v>
      </c>
      <c r="M1178" s="40">
        <v>191</v>
      </c>
      <c r="N1178" s="41">
        <v>1.7582619902421062E-2</v>
      </c>
      <c r="O1178" s="42">
        <v>191</v>
      </c>
      <c r="P1178" s="7">
        <f>VLOOKUP(C1178,'ריכוז נתונים'!$B$3:$C$189,2)</f>
        <v>13</v>
      </c>
      <c r="Q1178" s="47" t="b">
        <f t="shared" si="236"/>
        <v>0</v>
      </c>
      <c r="R1178" s="7">
        <f t="shared" si="237"/>
        <v>0</v>
      </c>
      <c r="S1178" s="47">
        <f t="shared" si="238"/>
        <v>836</v>
      </c>
      <c r="T1178" s="7">
        <f t="shared" si="239"/>
        <v>9.6000000000000014</v>
      </c>
      <c r="U1178" s="7" t="str">
        <f t="shared" si="240"/>
        <v>Gap</v>
      </c>
      <c r="V1178" s="7">
        <f>IF(ISERROR(IF(INDEX(rosh!$O$4:$P$710,MATCH(I1178,rosh!$O$4:$O$710,0),2)="Mayor",1,)),0,IF(INDEX(rosh!$O$4:$P$710,MATCH(I1178,rosh!$O$4:$O$710,0),2)="Mayor",1,))</f>
        <v>0</v>
      </c>
      <c r="W1178" s="7" t="str">
        <f t="shared" si="241"/>
        <v>FALSE מעלות-תרשיחא</v>
      </c>
      <c r="X1178" s="84">
        <f t="shared" si="246"/>
        <v>2862</v>
      </c>
      <c r="Y1178" s="7">
        <f t="shared" si="242"/>
        <v>0</v>
      </c>
      <c r="Z1178" s="7">
        <f t="shared" si="243"/>
        <v>12</v>
      </c>
      <c r="AA1178" s="7" t="str">
        <f t="shared" si="244"/>
        <v>Gap</v>
      </c>
      <c r="AB1178" s="7">
        <f t="shared" si="245"/>
        <v>0</v>
      </c>
    </row>
    <row r="1179" spans="2:28" ht="15" thickTop="1" thickBot="1">
      <c r="B1179" s="31">
        <v>1063</v>
      </c>
      <c r="C1179" s="32" t="s">
        <v>8146</v>
      </c>
      <c r="D1179" s="33">
        <v>17930</v>
      </c>
      <c r="E1179" s="34" t="s">
        <v>778</v>
      </c>
      <c r="F1179" s="22" t="str">
        <f t="shared" si="234"/>
        <v>י מעלות-תרשיחא</v>
      </c>
      <c r="G1179" s="35" t="s">
        <v>8231</v>
      </c>
      <c r="H1179" s="36"/>
      <c r="I1179" s="25" t="str">
        <f t="shared" si="235"/>
        <v xml:space="preserve">מעלות-תרשיחא </v>
      </c>
      <c r="J1179" s="37">
        <v>10863</v>
      </c>
      <c r="K1179" s="38">
        <v>10863</v>
      </c>
      <c r="L1179" s="39">
        <v>1.5833563472337293E-2</v>
      </c>
      <c r="M1179" s="40">
        <v>172</v>
      </c>
      <c r="N1179" s="41">
        <v>1.5833563472337293E-2</v>
      </c>
      <c r="O1179" s="42">
        <v>172</v>
      </c>
      <c r="P1179" s="7">
        <f>VLOOKUP(C1179,'ריכוז נתונים'!$B$3:$C$189,2)</f>
        <v>13</v>
      </c>
      <c r="Q1179" s="47" t="b">
        <f t="shared" si="236"/>
        <v>0</v>
      </c>
      <c r="R1179" s="7">
        <f t="shared" si="237"/>
        <v>0</v>
      </c>
      <c r="S1179" s="47">
        <f t="shared" si="238"/>
        <v>836</v>
      </c>
      <c r="T1179" s="7">
        <f t="shared" si="239"/>
        <v>9.6000000000000014</v>
      </c>
      <c r="U1179" s="7" t="str">
        <f t="shared" si="240"/>
        <v>Gap</v>
      </c>
      <c r="V1179" s="7">
        <f>IF(ISERROR(IF(INDEX(rosh!$O$4:$P$710,MATCH(I1179,rosh!$O$4:$O$710,0),2)="Mayor",1,)),0,IF(INDEX(rosh!$O$4:$P$710,MATCH(I1179,rosh!$O$4:$O$710,0),2)="Mayor",1,))</f>
        <v>0</v>
      </c>
      <c r="W1179" s="7" t="str">
        <f t="shared" si="241"/>
        <v>FALSE מעלות-תרשיחא</v>
      </c>
      <c r="X1179" s="84">
        <f t="shared" si="246"/>
        <v>2862</v>
      </c>
      <c r="Y1179" s="7">
        <f t="shared" si="242"/>
        <v>0</v>
      </c>
      <c r="Z1179" s="7">
        <f t="shared" si="243"/>
        <v>12</v>
      </c>
      <c r="AA1179" s="7" t="str">
        <f t="shared" si="244"/>
        <v>Gap</v>
      </c>
      <c r="AB1179" s="7">
        <f t="shared" si="245"/>
        <v>0</v>
      </c>
    </row>
    <row r="1180" spans="2:28" ht="15" thickTop="1" thickBot="1">
      <c r="B1180" s="31">
        <v>99</v>
      </c>
      <c r="C1180" s="32" t="s">
        <v>8096</v>
      </c>
      <c r="D1180" s="33">
        <v>3726</v>
      </c>
      <c r="E1180" s="34" t="s">
        <v>1695</v>
      </c>
      <c r="F1180" s="22" t="str">
        <f t="shared" si="234"/>
        <v>רם מצפה רמון</v>
      </c>
      <c r="G1180" s="35" t="s">
        <v>8095</v>
      </c>
      <c r="H1180" s="36" t="s">
        <v>8105</v>
      </c>
      <c r="I1180" s="25" t="str">
        <f t="shared" si="235"/>
        <v>מצפה רמון מרום רוני</v>
      </c>
      <c r="J1180" s="37">
        <v>2514</v>
      </c>
      <c r="K1180" s="38">
        <v>2514</v>
      </c>
      <c r="L1180" s="39">
        <v>0.29594272076372313</v>
      </c>
      <c r="M1180" s="40">
        <v>744</v>
      </c>
      <c r="N1180" s="41">
        <v>0.29594272076372313</v>
      </c>
      <c r="O1180" s="42">
        <v>744</v>
      </c>
      <c r="P1180" s="7">
        <f>VLOOKUP(C1180,'ריכוז נתונים'!$B$3:$C$189,2)</f>
        <v>9</v>
      </c>
      <c r="Q1180" s="47" t="b">
        <f t="shared" si="236"/>
        <v>1</v>
      </c>
      <c r="R1180" s="7">
        <f t="shared" si="237"/>
        <v>2.7</v>
      </c>
      <c r="S1180" s="47">
        <f t="shared" si="238"/>
        <v>279</v>
      </c>
      <c r="T1180" s="7">
        <f t="shared" si="239"/>
        <v>7.9000000000000012</v>
      </c>
      <c r="U1180" s="7" t="str">
        <f t="shared" si="240"/>
        <v>Gap</v>
      </c>
      <c r="V1180" s="7">
        <f>IF(ISERROR(IF(INDEX(rosh!$O$4:$P$710,MATCH(I1180,rosh!$O$4:$O$710,0),2)="Mayor",1,)),0,IF(INDEX(rosh!$O$4:$P$710,MATCH(I1180,rosh!$O$4:$O$710,0),2)="Mayor",1,))</f>
        <v>1</v>
      </c>
      <c r="W1180" s="7" t="str">
        <f t="shared" si="241"/>
        <v>TRUE מצפה רמון</v>
      </c>
      <c r="X1180" s="84">
        <f t="shared" si="246"/>
        <v>2196</v>
      </c>
      <c r="Y1180" s="7">
        <f t="shared" si="242"/>
        <v>3</v>
      </c>
      <c r="Z1180" s="7">
        <f t="shared" si="243"/>
        <v>8</v>
      </c>
      <c r="AA1180" s="7" t="str">
        <f t="shared" si="244"/>
        <v>Gap</v>
      </c>
      <c r="AB1180" s="7">
        <f t="shared" si="245"/>
        <v>4</v>
      </c>
    </row>
    <row r="1181" spans="2:28" ht="15" thickTop="1" thickBot="1">
      <c r="B1181" s="31">
        <v>99</v>
      </c>
      <c r="C1181" s="32" t="s">
        <v>8096</v>
      </c>
      <c r="D1181" s="33">
        <v>3726</v>
      </c>
      <c r="E1181" s="34" t="s">
        <v>617</v>
      </c>
      <c r="F1181" s="22" t="str">
        <f t="shared" si="234"/>
        <v>אמת מצפה רמון</v>
      </c>
      <c r="G1181" s="35" t="s">
        <v>8134</v>
      </c>
      <c r="H1181" s="36" t="s">
        <v>8143</v>
      </c>
      <c r="I1181" s="25" t="str">
        <f t="shared" si="235"/>
        <v>מצפה רמון שושן פלורה</v>
      </c>
      <c r="J1181" s="37">
        <v>2514</v>
      </c>
      <c r="K1181" s="38">
        <v>2514</v>
      </c>
      <c r="L1181" s="39">
        <v>0.2354813046937152</v>
      </c>
      <c r="M1181" s="40">
        <v>592</v>
      </c>
      <c r="N1181" s="41">
        <v>0.2354813046937152</v>
      </c>
      <c r="O1181" s="42">
        <v>592</v>
      </c>
      <c r="P1181" s="7">
        <f>VLOOKUP(C1181,'ריכוז נתונים'!$B$3:$C$189,2)</f>
        <v>9</v>
      </c>
      <c r="Q1181" s="47" t="b">
        <f t="shared" si="236"/>
        <v>1</v>
      </c>
      <c r="R1181" s="7">
        <f t="shared" si="237"/>
        <v>2.1</v>
      </c>
      <c r="S1181" s="47">
        <f t="shared" si="238"/>
        <v>279</v>
      </c>
      <c r="T1181" s="7">
        <f t="shared" si="239"/>
        <v>7.9000000000000012</v>
      </c>
      <c r="U1181" s="7" t="str">
        <f t="shared" si="240"/>
        <v>Gap</v>
      </c>
      <c r="V1181" s="7">
        <f>IF(ISERROR(IF(INDEX(rosh!$O$4:$P$710,MATCH(I1181,rosh!$O$4:$O$710,0),2)="Mayor",1,)),0,IF(INDEX(rosh!$O$4:$P$710,MATCH(I1181,rosh!$O$4:$O$710,0),2)="Mayor",1,))</f>
        <v>0</v>
      </c>
      <c r="W1181" s="7" t="str">
        <f t="shared" si="241"/>
        <v>TRUE מצפה רמון</v>
      </c>
      <c r="X1181" s="84">
        <f t="shared" si="246"/>
        <v>2196</v>
      </c>
      <c r="Y1181" s="7">
        <f t="shared" si="242"/>
        <v>2</v>
      </c>
      <c r="Z1181" s="7">
        <f t="shared" si="243"/>
        <v>8</v>
      </c>
      <c r="AA1181" s="7" t="str">
        <f t="shared" si="244"/>
        <v>Gap</v>
      </c>
      <c r="AB1181" s="7">
        <f t="shared" si="245"/>
        <v>2</v>
      </c>
    </row>
    <row r="1182" spans="2:28" ht="15" thickTop="1" thickBot="1">
      <c r="B1182" s="31">
        <v>99</v>
      </c>
      <c r="C1182" s="32" t="s">
        <v>8096</v>
      </c>
      <c r="D1182" s="33">
        <v>3726</v>
      </c>
      <c r="E1182" s="34" t="s">
        <v>87</v>
      </c>
      <c r="F1182" s="22" t="str">
        <f t="shared" si="234"/>
        <v>נ מצפה רמון</v>
      </c>
      <c r="G1182" s="35" t="s">
        <v>8111</v>
      </c>
      <c r="H1182" s="36"/>
      <c r="I1182" s="25" t="str">
        <f t="shared" si="235"/>
        <v xml:space="preserve">מצפה רמון </v>
      </c>
      <c r="J1182" s="37">
        <v>2514</v>
      </c>
      <c r="K1182" s="38">
        <v>2514</v>
      </c>
      <c r="L1182" s="39">
        <v>0.21280827366746222</v>
      </c>
      <c r="M1182" s="40">
        <v>535</v>
      </c>
      <c r="N1182" s="41">
        <v>0.21280827366746222</v>
      </c>
      <c r="O1182" s="42">
        <v>535</v>
      </c>
      <c r="P1182" s="7">
        <f>VLOOKUP(C1182,'ריכוז נתונים'!$B$3:$C$189,2)</f>
        <v>9</v>
      </c>
      <c r="Q1182" s="47" t="b">
        <f t="shared" si="236"/>
        <v>1</v>
      </c>
      <c r="R1182" s="7">
        <f t="shared" si="237"/>
        <v>1.9</v>
      </c>
      <c r="S1182" s="47">
        <f t="shared" si="238"/>
        <v>279</v>
      </c>
      <c r="T1182" s="7">
        <f t="shared" si="239"/>
        <v>7.9000000000000012</v>
      </c>
      <c r="U1182" s="7" t="str">
        <f t="shared" si="240"/>
        <v>Gap</v>
      </c>
      <c r="V1182" s="7">
        <f>IF(ISERROR(IF(INDEX(rosh!$O$4:$P$710,MATCH(I1182,rosh!$O$4:$O$710,0),2)="Mayor",1,)),0,IF(INDEX(rosh!$O$4:$P$710,MATCH(I1182,rosh!$O$4:$O$710,0),2)="Mayor",1,))</f>
        <v>0</v>
      </c>
      <c r="W1182" s="7" t="str">
        <f t="shared" si="241"/>
        <v>TRUE מצפה רמון</v>
      </c>
      <c r="X1182" s="84">
        <f t="shared" si="246"/>
        <v>2196</v>
      </c>
      <c r="Y1182" s="7">
        <f t="shared" si="242"/>
        <v>2</v>
      </c>
      <c r="Z1182" s="7">
        <f t="shared" si="243"/>
        <v>8</v>
      </c>
      <c r="AA1182" s="7" t="str">
        <f t="shared" si="244"/>
        <v>Gap</v>
      </c>
      <c r="AB1182" s="7">
        <f t="shared" si="245"/>
        <v>2</v>
      </c>
    </row>
    <row r="1183" spans="2:28" ht="15" thickTop="1" thickBot="1">
      <c r="B1183" s="31">
        <v>99</v>
      </c>
      <c r="C1183" s="32" t="s">
        <v>8096</v>
      </c>
      <c r="D1183" s="33">
        <v>3726</v>
      </c>
      <c r="E1183" s="34" t="s">
        <v>3</v>
      </c>
      <c r="F1183" s="22" t="str">
        <f t="shared" si="234"/>
        <v>ל מצפה רמון</v>
      </c>
      <c r="G1183" s="35" t="s">
        <v>1175</v>
      </c>
      <c r="H1183" s="36"/>
      <c r="I1183" s="25" t="str">
        <f t="shared" si="235"/>
        <v xml:space="preserve">מצפה רמון </v>
      </c>
      <c r="J1183" s="37">
        <v>2514</v>
      </c>
      <c r="K1183" s="38">
        <v>2514</v>
      </c>
      <c r="L1183" s="39">
        <v>0.12927605409705648</v>
      </c>
      <c r="M1183" s="40">
        <v>325</v>
      </c>
      <c r="N1183" s="41">
        <v>0.12927605409705648</v>
      </c>
      <c r="O1183" s="42">
        <v>325</v>
      </c>
      <c r="P1183" s="7">
        <f>VLOOKUP(C1183,'ריכוז נתונים'!$B$3:$C$189,2)</f>
        <v>9</v>
      </c>
      <c r="Q1183" s="47" t="b">
        <f t="shared" si="236"/>
        <v>1</v>
      </c>
      <c r="R1183" s="7">
        <f t="shared" si="237"/>
        <v>1.2</v>
      </c>
      <c r="S1183" s="47">
        <f t="shared" si="238"/>
        <v>279</v>
      </c>
      <c r="T1183" s="7">
        <f t="shared" si="239"/>
        <v>7.9000000000000012</v>
      </c>
      <c r="U1183" s="7" t="str">
        <f t="shared" si="240"/>
        <v>Gap</v>
      </c>
      <c r="V1183" s="7">
        <f>IF(ISERROR(IF(INDEX(rosh!$O$4:$P$710,MATCH(I1183,rosh!$O$4:$O$710,0),2)="Mayor",1,)),0,IF(INDEX(rosh!$O$4:$P$710,MATCH(I1183,rosh!$O$4:$O$710,0),2)="Mayor",1,))</f>
        <v>0</v>
      </c>
      <c r="W1183" s="7" t="str">
        <f t="shared" si="241"/>
        <v>TRUE מצפה רמון</v>
      </c>
      <c r="X1183" s="84">
        <f t="shared" si="246"/>
        <v>2196</v>
      </c>
      <c r="Y1183" s="7">
        <f t="shared" si="242"/>
        <v>1</v>
      </c>
      <c r="Z1183" s="7">
        <f t="shared" si="243"/>
        <v>8</v>
      </c>
      <c r="AA1183" s="7" t="str">
        <f t="shared" si="244"/>
        <v>Gap</v>
      </c>
      <c r="AB1183" s="7">
        <f t="shared" si="245"/>
        <v>1</v>
      </c>
    </row>
    <row r="1184" spans="2:28" ht="15" thickTop="1" thickBot="1">
      <c r="B1184" s="31">
        <v>99</v>
      </c>
      <c r="C1184" s="32" t="s">
        <v>8096</v>
      </c>
      <c r="D1184" s="33">
        <v>3726</v>
      </c>
      <c r="E1184" s="34" t="s">
        <v>553</v>
      </c>
      <c r="F1184" s="22" t="str">
        <f t="shared" si="234"/>
        <v>חי מצפה רמון</v>
      </c>
      <c r="G1184" s="35" t="s">
        <v>150</v>
      </c>
      <c r="H1184" s="36" t="s">
        <v>8132</v>
      </c>
      <c r="I1184" s="25" t="str">
        <f t="shared" si="235"/>
        <v>מצפה רמון שיטרית דני</v>
      </c>
      <c r="J1184" s="37">
        <v>2514</v>
      </c>
      <c r="K1184" s="38">
        <v>2514</v>
      </c>
      <c r="L1184" s="39">
        <v>5.4097056483691328E-2</v>
      </c>
      <c r="M1184" s="40">
        <v>136</v>
      </c>
      <c r="N1184" s="41">
        <v>5.4097056483691328E-2</v>
      </c>
      <c r="O1184" s="42">
        <v>136</v>
      </c>
      <c r="P1184" s="7">
        <f>VLOOKUP(C1184,'ריכוז נתונים'!$B$3:$C$189,2)</f>
        <v>9</v>
      </c>
      <c r="Q1184" s="47" t="b">
        <f t="shared" si="236"/>
        <v>0</v>
      </c>
      <c r="R1184" s="7">
        <f t="shared" si="237"/>
        <v>0</v>
      </c>
      <c r="S1184" s="47">
        <f t="shared" si="238"/>
        <v>279</v>
      </c>
      <c r="T1184" s="7">
        <f t="shared" si="239"/>
        <v>7.9000000000000012</v>
      </c>
      <c r="U1184" s="7" t="str">
        <f t="shared" si="240"/>
        <v>Gap</v>
      </c>
      <c r="V1184" s="7">
        <f>IF(ISERROR(IF(INDEX(rosh!$O$4:$P$710,MATCH(I1184,rosh!$O$4:$O$710,0),2)="Mayor",1,)),0,IF(INDEX(rosh!$O$4:$P$710,MATCH(I1184,rosh!$O$4:$O$710,0),2)="Mayor",1,))</f>
        <v>0</v>
      </c>
      <c r="W1184" s="7" t="str">
        <f t="shared" si="241"/>
        <v>FALSE מצפה רמון</v>
      </c>
      <c r="X1184" s="84">
        <f t="shared" si="246"/>
        <v>318</v>
      </c>
      <c r="Y1184" s="7">
        <f t="shared" si="242"/>
        <v>0</v>
      </c>
      <c r="Z1184" s="7">
        <f t="shared" si="243"/>
        <v>8</v>
      </c>
      <c r="AA1184" s="7" t="str">
        <f t="shared" si="244"/>
        <v>Gap</v>
      </c>
      <c r="AB1184" s="7">
        <f t="shared" si="245"/>
        <v>0</v>
      </c>
    </row>
    <row r="1185" spans="2:28" ht="15" thickTop="1" thickBot="1">
      <c r="B1185" s="31">
        <v>99</v>
      </c>
      <c r="C1185" s="32" t="s">
        <v>8096</v>
      </c>
      <c r="D1185" s="33">
        <v>3726</v>
      </c>
      <c r="E1185" s="34" t="s">
        <v>413</v>
      </c>
      <c r="F1185" s="22" t="str">
        <f t="shared" si="234"/>
        <v>מרצ מצפה רמון</v>
      </c>
      <c r="G1185" s="35" t="s">
        <v>8115</v>
      </c>
      <c r="H1185" s="36"/>
      <c r="I1185" s="25" t="str">
        <f t="shared" si="235"/>
        <v xml:space="preserve">מצפה רמון </v>
      </c>
      <c r="J1185" s="37">
        <v>2514</v>
      </c>
      <c r="K1185" s="38">
        <v>2514</v>
      </c>
      <c r="L1185" s="39">
        <v>3.8583929992044554E-2</v>
      </c>
      <c r="M1185" s="40">
        <v>97</v>
      </c>
      <c r="N1185" s="41">
        <v>3.8583929992044554E-2</v>
      </c>
      <c r="O1185" s="42">
        <v>97.000000000000014</v>
      </c>
      <c r="P1185" s="7">
        <f>VLOOKUP(C1185,'ריכוז נתונים'!$B$3:$C$189,2)</f>
        <v>9</v>
      </c>
      <c r="Q1185" s="47" t="b">
        <f t="shared" si="236"/>
        <v>0</v>
      </c>
      <c r="R1185" s="7">
        <f t="shared" si="237"/>
        <v>0</v>
      </c>
      <c r="S1185" s="47">
        <f t="shared" si="238"/>
        <v>279</v>
      </c>
      <c r="T1185" s="7">
        <f t="shared" si="239"/>
        <v>7.9000000000000012</v>
      </c>
      <c r="U1185" s="7" t="str">
        <f t="shared" si="240"/>
        <v>Gap</v>
      </c>
      <c r="V1185" s="7">
        <f>IF(ISERROR(IF(INDEX(rosh!$O$4:$P$710,MATCH(I1185,rosh!$O$4:$O$710,0),2)="Mayor",1,)),0,IF(INDEX(rosh!$O$4:$P$710,MATCH(I1185,rosh!$O$4:$O$710,0),2)="Mayor",1,))</f>
        <v>0</v>
      </c>
      <c r="W1185" s="7" t="str">
        <f t="shared" si="241"/>
        <v>FALSE מצפה רמון</v>
      </c>
      <c r="X1185" s="84">
        <f t="shared" si="246"/>
        <v>318</v>
      </c>
      <c r="Y1185" s="7">
        <f t="shared" si="242"/>
        <v>0</v>
      </c>
      <c r="Z1185" s="7">
        <f t="shared" si="243"/>
        <v>8</v>
      </c>
      <c r="AA1185" s="7" t="str">
        <f t="shared" si="244"/>
        <v>Gap</v>
      </c>
      <c r="AB1185" s="7">
        <f t="shared" si="245"/>
        <v>0</v>
      </c>
    </row>
    <row r="1186" spans="2:28" ht="26" thickTop="1" thickBot="1">
      <c r="B1186" s="31">
        <v>99</v>
      </c>
      <c r="C1186" s="32" t="s">
        <v>8096</v>
      </c>
      <c r="D1186" s="33">
        <v>3726</v>
      </c>
      <c r="E1186" s="34" t="s">
        <v>259</v>
      </c>
      <c r="F1186" s="22" t="str">
        <f t="shared" si="234"/>
        <v>ק מצפה רמון</v>
      </c>
      <c r="G1186" s="35" t="s">
        <v>8107</v>
      </c>
      <c r="H1186" s="36"/>
      <c r="I1186" s="25" t="str">
        <f t="shared" si="235"/>
        <v xml:space="preserve">מצפה רמון </v>
      </c>
      <c r="J1186" s="37">
        <v>2514</v>
      </c>
      <c r="K1186" s="38">
        <v>2514</v>
      </c>
      <c r="L1186" s="39">
        <v>3.3810660302307081E-2</v>
      </c>
      <c r="M1186" s="40">
        <v>85</v>
      </c>
      <c r="N1186" s="41">
        <v>3.3810660302307081E-2</v>
      </c>
      <c r="O1186" s="42">
        <v>85</v>
      </c>
      <c r="P1186" s="7">
        <f>VLOOKUP(C1186,'ריכוז נתונים'!$B$3:$C$189,2)</f>
        <v>9</v>
      </c>
      <c r="Q1186" s="47" t="b">
        <f t="shared" si="236"/>
        <v>0</v>
      </c>
      <c r="R1186" s="7">
        <f t="shared" si="237"/>
        <v>0</v>
      </c>
      <c r="S1186" s="47">
        <f t="shared" si="238"/>
        <v>279</v>
      </c>
      <c r="T1186" s="7">
        <f t="shared" si="239"/>
        <v>7.9000000000000012</v>
      </c>
      <c r="U1186" s="7" t="str">
        <f t="shared" si="240"/>
        <v>Gap</v>
      </c>
      <c r="V1186" s="7">
        <f>IF(ISERROR(IF(INDEX(rosh!$O$4:$P$710,MATCH(I1186,rosh!$O$4:$O$710,0),2)="Mayor",1,)),0,IF(INDEX(rosh!$O$4:$P$710,MATCH(I1186,rosh!$O$4:$O$710,0),2)="Mayor",1,))</f>
        <v>0</v>
      </c>
      <c r="W1186" s="7" t="str">
        <f t="shared" si="241"/>
        <v>FALSE מצפה רמון</v>
      </c>
      <c r="X1186" s="84">
        <f t="shared" si="246"/>
        <v>318</v>
      </c>
      <c r="Y1186" s="7">
        <f t="shared" si="242"/>
        <v>0</v>
      </c>
      <c r="Z1186" s="7">
        <f t="shared" si="243"/>
        <v>8</v>
      </c>
      <c r="AA1186" s="7" t="str">
        <f t="shared" si="244"/>
        <v>Gap</v>
      </c>
      <c r="AB1186" s="7">
        <f t="shared" si="245"/>
        <v>0</v>
      </c>
    </row>
    <row r="1187" spans="2:28" ht="15" thickTop="1" thickBot="1">
      <c r="B1187" s="31">
        <v>520</v>
      </c>
      <c r="C1187" s="32" t="s">
        <v>8038</v>
      </c>
      <c r="D1187" s="33">
        <v>4900</v>
      </c>
      <c r="E1187" s="34" t="s">
        <v>339</v>
      </c>
      <c r="F1187" s="22" t="str">
        <f t="shared" si="234"/>
        <v>ץ משהד</v>
      </c>
      <c r="G1187" s="35" t="s">
        <v>8042</v>
      </c>
      <c r="H1187" s="36"/>
      <c r="I1187" s="25" t="str">
        <f t="shared" si="235"/>
        <v xml:space="preserve">משהד </v>
      </c>
      <c r="J1187" s="37">
        <v>3759</v>
      </c>
      <c r="K1187" s="38">
        <v>3759</v>
      </c>
      <c r="L1187" s="39">
        <v>0.32561851556264965</v>
      </c>
      <c r="M1187" s="40">
        <v>1224</v>
      </c>
      <c r="N1187" s="41">
        <v>0.32561851556264965</v>
      </c>
      <c r="O1187" s="42">
        <v>1224</v>
      </c>
      <c r="P1187" s="7">
        <f>VLOOKUP(C1187,'ריכוז נתונים'!$B$3:$C$189,2)</f>
        <v>9</v>
      </c>
      <c r="Q1187" s="47" t="b">
        <f t="shared" si="236"/>
        <v>1</v>
      </c>
      <c r="R1187" s="7">
        <f t="shared" si="237"/>
        <v>2.9</v>
      </c>
      <c r="S1187" s="47">
        <f t="shared" si="238"/>
        <v>418</v>
      </c>
      <c r="T1187" s="7">
        <f t="shared" si="239"/>
        <v>8.9</v>
      </c>
      <c r="U1187" s="7" t="str">
        <f t="shared" si="240"/>
        <v>Gap</v>
      </c>
      <c r="V1187" s="7">
        <f>IF(ISERROR(IF(INDEX(rosh!$O$4:$P$710,MATCH(I1187,rosh!$O$4:$O$710,0),2)="Mayor",1,)),0,IF(INDEX(rosh!$O$4:$P$710,MATCH(I1187,rosh!$O$4:$O$710,0),2)="Mayor",1,))</f>
        <v>0</v>
      </c>
      <c r="W1187" s="7" t="str">
        <f t="shared" si="241"/>
        <v>TRUE משהד</v>
      </c>
      <c r="X1187" s="84">
        <f t="shared" si="246"/>
        <v>3759</v>
      </c>
      <c r="Y1187" s="7">
        <f t="shared" si="242"/>
        <v>3</v>
      </c>
      <c r="Z1187" s="7">
        <f t="shared" si="243"/>
        <v>9</v>
      </c>
      <c r="AA1187" s="7" t="str">
        <f t="shared" si="244"/>
        <v/>
      </c>
      <c r="AB1187" s="7">
        <f t="shared" si="245"/>
        <v>3</v>
      </c>
    </row>
    <row r="1188" spans="2:28" ht="15" thickTop="1" thickBot="1">
      <c r="B1188" s="31">
        <v>520</v>
      </c>
      <c r="C1188" s="32" t="s">
        <v>8038</v>
      </c>
      <c r="D1188" s="33">
        <v>4900</v>
      </c>
      <c r="E1188" s="34" t="s">
        <v>259</v>
      </c>
      <c r="F1188" s="22" t="str">
        <f t="shared" si="234"/>
        <v>ק משהד</v>
      </c>
      <c r="G1188" s="35" t="s">
        <v>662</v>
      </c>
      <c r="H1188" s="36"/>
      <c r="I1188" s="25" t="str">
        <f t="shared" si="235"/>
        <v xml:space="preserve">משהד </v>
      </c>
      <c r="J1188" s="37">
        <v>3759</v>
      </c>
      <c r="K1188" s="38">
        <v>3759</v>
      </c>
      <c r="L1188" s="39">
        <v>0.17185421654695399</v>
      </c>
      <c r="M1188" s="40">
        <v>646</v>
      </c>
      <c r="N1188" s="41">
        <v>0.17185421654695399</v>
      </c>
      <c r="O1188" s="42">
        <v>646</v>
      </c>
      <c r="P1188" s="7">
        <f>VLOOKUP(C1188,'ריכוז נתונים'!$B$3:$C$189,2)</f>
        <v>9</v>
      </c>
      <c r="Q1188" s="47" t="b">
        <f t="shared" si="236"/>
        <v>1</v>
      </c>
      <c r="R1188" s="7">
        <f t="shared" si="237"/>
        <v>1.5</v>
      </c>
      <c r="S1188" s="47">
        <f t="shared" si="238"/>
        <v>418</v>
      </c>
      <c r="T1188" s="7">
        <f t="shared" si="239"/>
        <v>8.9</v>
      </c>
      <c r="U1188" s="7" t="str">
        <f t="shared" si="240"/>
        <v>Gap</v>
      </c>
      <c r="V1188" s="7">
        <f>IF(ISERROR(IF(INDEX(rosh!$O$4:$P$710,MATCH(I1188,rosh!$O$4:$O$710,0),2)="Mayor",1,)),0,IF(INDEX(rosh!$O$4:$P$710,MATCH(I1188,rosh!$O$4:$O$710,0),2)="Mayor",1,))</f>
        <v>0</v>
      </c>
      <c r="W1188" s="7" t="str">
        <f t="shared" si="241"/>
        <v>TRUE משהד</v>
      </c>
      <c r="X1188" s="84">
        <f t="shared" si="246"/>
        <v>3759</v>
      </c>
      <c r="Y1188" s="7">
        <f t="shared" si="242"/>
        <v>2</v>
      </c>
      <c r="Z1188" s="7">
        <f t="shared" si="243"/>
        <v>9</v>
      </c>
      <c r="AA1188" s="7" t="str">
        <f t="shared" si="244"/>
        <v/>
      </c>
      <c r="AB1188" s="7">
        <f t="shared" si="245"/>
        <v>2</v>
      </c>
    </row>
    <row r="1189" spans="2:28" ht="15" thickTop="1" thickBot="1">
      <c r="B1189" s="31">
        <v>520</v>
      </c>
      <c r="C1189" s="32" t="s">
        <v>8038</v>
      </c>
      <c r="D1189" s="33">
        <v>4900</v>
      </c>
      <c r="E1189" s="34" t="s">
        <v>1059</v>
      </c>
      <c r="F1189" s="22" t="str">
        <f t="shared" si="234"/>
        <v>ע משהד</v>
      </c>
      <c r="G1189" s="35" t="s">
        <v>8056</v>
      </c>
      <c r="H1189" s="36" t="s">
        <v>8060</v>
      </c>
      <c r="I1189" s="25" t="str">
        <f t="shared" si="235"/>
        <v>משהד פריד אבראהים</v>
      </c>
      <c r="J1189" s="37">
        <v>3759</v>
      </c>
      <c r="K1189" s="38">
        <v>3759</v>
      </c>
      <c r="L1189" s="39">
        <v>0.15722266560255388</v>
      </c>
      <c r="M1189" s="40">
        <v>591</v>
      </c>
      <c r="N1189" s="41">
        <v>0.15722266560255388</v>
      </c>
      <c r="O1189" s="42">
        <v>591</v>
      </c>
      <c r="P1189" s="7">
        <f>VLOOKUP(C1189,'ריכוז נתונים'!$B$3:$C$189,2)</f>
        <v>9</v>
      </c>
      <c r="Q1189" s="47" t="b">
        <f t="shared" si="236"/>
        <v>1</v>
      </c>
      <c r="R1189" s="7">
        <f t="shared" si="237"/>
        <v>1.4</v>
      </c>
      <c r="S1189" s="47">
        <f t="shared" si="238"/>
        <v>418</v>
      </c>
      <c r="T1189" s="7">
        <f t="shared" si="239"/>
        <v>8.9</v>
      </c>
      <c r="U1189" s="7" t="str">
        <f t="shared" si="240"/>
        <v>Gap</v>
      </c>
      <c r="V1189" s="7">
        <f>IF(ISERROR(IF(INDEX(rosh!$O$4:$P$710,MATCH(I1189,rosh!$O$4:$O$710,0),2)="Mayor",1,)),0,IF(INDEX(rosh!$O$4:$P$710,MATCH(I1189,rosh!$O$4:$O$710,0),2)="Mayor",1,))</f>
        <v>0</v>
      </c>
      <c r="W1189" s="7" t="str">
        <f t="shared" si="241"/>
        <v>TRUE משהד</v>
      </c>
      <c r="X1189" s="84">
        <f t="shared" si="246"/>
        <v>3759</v>
      </c>
      <c r="Y1189" s="7">
        <f t="shared" si="242"/>
        <v>1</v>
      </c>
      <c r="Z1189" s="7">
        <f t="shared" si="243"/>
        <v>9</v>
      </c>
      <c r="AA1189" s="7" t="str">
        <f t="shared" si="244"/>
        <v/>
      </c>
      <c r="AB1189" s="7">
        <f t="shared" si="245"/>
        <v>1</v>
      </c>
    </row>
    <row r="1190" spans="2:28" ht="15" thickTop="1" thickBot="1">
      <c r="B1190" s="31">
        <v>520</v>
      </c>
      <c r="C1190" s="32" t="s">
        <v>8038</v>
      </c>
      <c r="D1190" s="33">
        <v>4900</v>
      </c>
      <c r="E1190" s="34" t="s">
        <v>364</v>
      </c>
      <c r="F1190" s="22" t="str">
        <f t="shared" si="234"/>
        <v>ף משהד</v>
      </c>
      <c r="G1190" s="35" t="s">
        <v>8050</v>
      </c>
      <c r="H1190" s="36"/>
      <c r="I1190" s="25" t="str">
        <f t="shared" si="235"/>
        <v xml:space="preserve">משהד </v>
      </c>
      <c r="J1190" s="37">
        <v>3759</v>
      </c>
      <c r="K1190" s="38">
        <v>3759</v>
      </c>
      <c r="L1190" s="39">
        <v>0.12955573290768821</v>
      </c>
      <c r="M1190" s="40">
        <v>487</v>
      </c>
      <c r="N1190" s="41">
        <v>0.12955573290768821</v>
      </c>
      <c r="O1190" s="42">
        <v>487</v>
      </c>
      <c r="P1190" s="7">
        <f>VLOOKUP(C1190,'ריכוז נתונים'!$B$3:$C$189,2)</f>
        <v>9</v>
      </c>
      <c r="Q1190" s="47" t="b">
        <f t="shared" si="236"/>
        <v>1</v>
      </c>
      <c r="R1190" s="7">
        <f t="shared" si="237"/>
        <v>1.2</v>
      </c>
      <c r="S1190" s="47">
        <f t="shared" si="238"/>
        <v>418</v>
      </c>
      <c r="T1190" s="7">
        <f t="shared" si="239"/>
        <v>8.9</v>
      </c>
      <c r="U1190" s="7" t="str">
        <f t="shared" si="240"/>
        <v>Gap</v>
      </c>
      <c r="V1190" s="7">
        <f>IF(ISERROR(IF(INDEX(rosh!$O$4:$P$710,MATCH(I1190,rosh!$O$4:$O$710,0),2)="Mayor",1,)),0,IF(INDEX(rosh!$O$4:$P$710,MATCH(I1190,rosh!$O$4:$O$710,0),2)="Mayor",1,))</f>
        <v>0</v>
      </c>
      <c r="W1190" s="7" t="str">
        <f t="shared" si="241"/>
        <v>TRUE משהד</v>
      </c>
      <c r="X1190" s="84">
        <f t="shared" si="246"/>
        <v>3759</v>
      </c>
      <c r="Y1190" s="7">
        <f t="shared" si="242"/>
        <v>1</v>
      </c>
      <c r="Z1190" s="7">
        <f t="shared" si="243"/>
        <v>9</v>
      </c>
      <c r="AA1190" s="7" t="str">
        <f t="shared" si="244"/>
        <v/>
      </c>
      <c r="AB1190" s="7">
        <f t="shared" si="245"/>
        <v>1</v>
      </c>
    </row>
    <row r="1191" spans="2:28" ht="15" thickTop="1" thickBot="1">
      <c r="B1191" s="31">
        <v>520</v>
      </c>
      <c r="C1191" s="32" t="s">
        <v>8038</v>
      </c>
      <c r="D1191" s="33">
        <v>4900</v>
      </c>
      <c r="E1191" s="34" t="s">
        <v>778</v>
      </c>
      <c r="F1191" s="22" t="str">
        <f t="shared" si="234"/>
        <v>י משהד</v>
      </c>
      <c r="G1191" s="35" t="s">
        <v>8085</v>
      </c>
      <c r="H1191" s="36"/>
      <c r="I1191" s="25" t="str">
        <f t="shared" si="235"/>
        <v xml:space="preserve">משהד </v>
      </c>
      <c r="J1191" s="37">
        <v>3759</v>
      </c>
      <c r="K1191" s="38">
        <v>3759</v>
      </c>
      <c r="L1191" s="39">
        <v>0.11252992817238627</v>
      </c>
      <c r="M1191" s="40">
        <v>423</v>
      </c>
      <c r="N1191" s="41">
        <v>0.11252992817238627</v>
      </c>
      <c r="O1191" s="42">
        <v>423</v>
      </c>
      <c r="P1191" s="7">
        <f>VLOOKUP(C1191,'ריכוז נתונים'!$B$3:$C$189,2)</f>
        <v>9</v>
      </c>
      <c r="Q1191" s="47" t="b">
        <f t="shared" si="236"/>
        <v>1</v>
      </c>
      <c r="R1191" s="7">
        <f t="shared" si="237"/>
        <v>1</v>
      </c>
      <c r="S1191" s="47">
        <f t="shared" si="238"/>
        <v>418</v>
      </c>
      <c r="T1191" s="7">
        <f t="shared" si="239"/>
        <v>8.9</v>
      </c>
      <c r="U1191" s="7" t="str">
        <f t="shared" si="240"/>
        <v>Gap</v>
      </c>
      <c r="V1191" s="7">
        <f>IF(ISERROR(IF(INDEX(rosh!$O$4:$P$710,MATCH(I1191,rosh!$O$4:$O$710,0),2)="Mayor",1,)),0,IF(INDEX(rosh!$O$4:$P$710,MATCH(I1191,rosh!$O$4:$O$710,0),2)="Mayor",1,))</f>
        <v>0</v>
      </c>
      <c r="W1191" s="7" t="str">
        <f t="shared" si="241"/>
        <v>TRUE משהד</v>
      </c>
      <c r="X1191" s="84">
        <f t="shared" si="246"/>
        <v>3759</v>
      </c>
      <c r="Y1191" s="7">
        <f t="shared" si="242"/>
        <v>1</v>
      </c>
      <c r="Z1191" s="7">
        <f t="shared" si="243"/>
        <v>9</v>
      </c>
      <c r="AA1191" s="7" t="str">
        <f t="shared" si="244"/>
        <v/>
      </c>
      <c r="AB1191" s="7">
        <f t="shared" si="245"/>
        <v>1</v>
      </c>
    </row>
    <row r="1192" spans="2:28" ht="15" thickTop="1" thickBot="1">
      <c r="B1192" s="31">
        <v>520</v>
      </c>
      <c r="C1192" s="32" t="s">
        <v>8038</v>
      </c>
      <c r="D1192" s="33">
        <v>4900</v>
      </c>
      <c r="E1192" s="34" t="s">
        <v>8091</v>
      </c>
      <c r="F1192" s="22" t="str">
        <f t="shared" si="234"/>
        <v>ום משהד</v>
      </c>
      <c r="G1192" s="35" t="s">
        <v>8090</v>
      </c>
      <c r="H1192" s="36"/>
      <c r="I1192" s="25" t="str">
        <f t="shared" si="235"/>
        <v xml:space="preserve">משהד </v>
      </c>
      <c r="J1192" s="37">
        <v>3759</v>
      </c>
      <c r="K1192" s="38">
        <v>3759</v>
      </c>
      <c r="L1192" s="39">
        <v>0.10321894120776802</v>
      </c>
      <c r="M1192" s="40">
        <v>388</v>
      </c>
      <c r="N1192" s="41">
        <v>0.10321894120776802</v>
      </c>
      <c r="O1192" s="42">
        <v>388</v>
      </c>
      <c r="P1192" s="7">
        <f>VLOOKUP(C1192,'ריכוז נתונים'!$B$3:$C$189,2)</f>
        <v>9</v>
      </c>
      <c r="Q1192" s="47" t="b">
        <f t="shared" si="236"/>
        <v>1</v>
      </c>
      <c r="R1192" s="7">
        <f t="shared" si="237"/>
        <v>0.9</v>
      </c>
      <c r="S1192" s="47">
        <f t="shared" si="238"/>
        <v>418</v>
      </c>
      <c r="T1192" s="7">
        <f t="shared" si="239"/>
        <v>8.9</v>
      </c>
      <c r="U1192" s="7" t="str">
        <f t="shared" si="240"/>
        <v>Gap</v>
      </c>
      <c r="V1192" s="7">
        <f>IF(ISERROR(IF(INDEX(rosh!$O$4:$P$710,MATCH(I1192,rosh!$O$4:$O$710,0),2)="Mayor",1,)),0,IF(INDEX(rosh!$O$4:$P$710,MATCH(I1192,rosh!$O$4:$O$710,0),2)="Mayor",1,))</f>
        <v>0</v>
      </c>
      <c r="W1192" s="7" t="str">
        <f t="shared" si="241"/>
        <v>TRUE משהד</v>
      </c>
      <c r="X1192" s="84">
        <f t="shared" si="246"/>
        <v>3759</v>
      </c>
      <c r="Y1192" s="7">
        <f t="shared" si="242"/>
        <v>1</v>
      </c>
      <c r="Z1192" s="7">
        <f t="shared" si="243"/>
        <v>9</v>
      </c>
      <c r="AA1192" s="7" t="str">
        <f t="shared" si="244"/>
        <v/>
      </c>
      <c r="AB1192" s="7">
        <f t="shared" si="245"/>
        <v>1</v>
      </c>
    </row>
    <row r="1193" spans="2:28" ht="15" thickTop="1" thickBot="1">
      <c r="B1193" s="31">
        <v>520</v>
      </c>
      <c r="C1193" s="32" t="s">
        <v>8038</v>
      </c>
      <c r="D1193" s="33">
        <v>4900</v>
      </c>
      <c r="E1193" s="34" t="s">
        <v>1933</v>
      </c>
      <c r="F1193" s="22" t="str">
        <f t="shared" si="234"/>
        <v>יז משהד</v>
      </c>
      <c r="G1193" s="35" t="s">
        <v>8078</v>
      </c>
      <c r="H1193" s="36" t="s">
        <v>8083</v>
      </c>
      <c r="I1193" s="25" t="str">
        <f t="shared" si="235"/>
        <v>משהד מרעי פח'רי</v>
      </c>
      <c r="J1193" s="37">
        <v>3759</v>
      </c>
      <c r="K1193" s="38">
        <v>3759</v>
      </c>
      <c r="L1193" s="39">
        <v>0</v>
      </c>
      <c r="M1193" s="40"/>
      <c r="N1193" s="41">
        <v>0</v>
      </c>
      <c r="O1193" s="42">
        <v>0</v>
      </c>
      <c r="P1193" s="7">
        <f>VLOOKUP(C1193,'ריכוז נתונים'!$B$3:$C$189,2)</f>
        <v>9</v>
      </c>
      <c r="Q1193" s="47" t="b">
        <f t="shared" si="236"/>
        <v>0</v>
      </c>
      <c r="R1193" s="7">
        <f t="shared" si="237"/>
        <v>0</v>
      </c>
      <c r="S1193" s="47">
        <f t="shared" si="238"/>
        <v>418</v>
      </c>
      <c r="T1193" s="7">
        <f t="shared" si="239"/>
        <v>8.9</v>
      </c>
      <c r="U1193" s="7" t="str">
        <f t="shared" si="240"/>
        <v>Gap</v>
      </c>
      <c r="V1193" s="7">
        <f>IF(ISERROR(IF(INDEX(rosh!$O$4:$P$710,MATCH(I1193,rosh!$O$4:$O$710,0),2)="Mayor",1,)),0,IF(INDEX(rosh!$O$4:$P$710,MATCH(I1193,rosh!$O$4:$O$710,0),2)="Mayor",1,))</f>
        <v>0</v>
      </c>
      <c r="W1193" s="7" t="str">
        <f t="shared" si="241"/>
        <v>FALSE משהד</v>
      </c>
      <c r="X1193" s="84">
        <f t="shared" si="246"/>
        <v>0</v>
      </c>
      <c r="Y1193" s="7">
        <f t="shared" si="242"/>
        <v>0</v>
      </c>
      <c r="Z1193" s="7">
        <f t="shared" si="243"/>
        <v>9</v>
      </c>
      <c r="AA1193" s="7" t="str">
        <f t="shared" si="244"/>
        <v/>
      </c>
      <c r="AB1193" s="7">
        <f t="shared" si="245"/>
        <v>0</v>
      </c>
    </row>
    <row r="1194" spans="2:28" ht="15" thickTop="1" thickBot="1">
      <c r="B1194" s="31">
        <v>520</v>
      </c>
      <c r="C1194" s="32" t="s">
        <v>8038</v>
      </c>
      <c r="D1194" s="33">
        <v>4900</v>
      </c>
      <c r="E1194" s="34" t="s">
        <v>8076</v>
      </c>
      <c r="F1194" s="22" t="str">
        <f t="shared" si="234"/>
        <v>ךי משהד</v>
      </c>
      <c r="G1194" s="35" t="s">
        <v>8075</v>
      </c>
      <c r="H1194" s="36" t="s">
        <v>8069</v>
      </c>
      <c r="I1194" s="25" t="str">
        <f t="shared" si="235"/>
        <v>משהד סלימאן חוסיין</v>
      </c>
      <c r="J1194" s="37">
        <v>3759</v>
      </c>
      <c r="K1194" s="38">
        <v>3759</v>
      </c>
      <c r="L1194" s="39">
        <v>0</v>
      </c>
      <c r="M1194" s="40"/>
      <c r="N1194" s="41">
        <v>0</v>
      </c>
      <c r="O1194" s="42">
        <v>0</v>
      </c>
      <c r="P1194" s="7">
        <f>VLOOKUP(C1194,'ריכוז נתונים'!$B$3:$C$189,2)</f>
        <v>9</v>
      </c>
      <c r="Q1194" s="47" t="b">
        <f t="shared" si="236"/>
        <v>0</v>
      </c>
      <c r="R1194" s="7">
        <f t="shared" si="237"/>
        <v>0</v>
      </c>
      <c r="S1194" s="47">
        <f t="shared" si="238"/>
        <v>418</v>
      </c>
      <c r="T1194" s="7">
        <f t="shared" si="239"/>
        <v>8.9</v>
      </c>
      <c r="U1194" s="7" t="str">
        <f t="shared" si="240"/>
        <v>Gap</v>
      </c>
      <c r="V1194" s="7">
        <f>IF(ISERROR(IF(INDEX(rosh!$O$4:$P$710,MATCH(I1194,rosh!$O$4:$O$710,0),2)="Mayor",1,)),0,IF(INDEX(rosh!$O$4:$P$710,MATCH(I1194,rosh!$O$4:$O$710,0),2)="Mayor",1,))</f>
        <v>0</v>
      </c>
      <c r="W1194" s="7" t="str">
        <f t="shared" si="241"/>
        <v>FALSE משהד</v>
      </c>
      <c r="X1194" s="84">
        <f t="shared" si="246"/>
        <v>0</v>
      </c>
      <c r="Y1194" s="7">
        <f t="shared" si="242"/>
        <v>0</v>
      </c>
      <c r="Z1194" s="7">
        <f t="shared" si="243"/>
        <v>9</v>
      </c>
      <c r="AA1194" s="7" t="str">
        <f t="shared" si="244"/>
        <v/>
      </c>
      <c r="AB1194" s="7">
        <f t="shared" si="245"/>
        <v>0</v>
      </c>
    </row>
    <row r="1195" spans="2:28" ht="15" thickTop="1" thickBot="1">
      <c r="B1195" s="31">
        <v>520</v>
      </c>
      <c r="C1195" s="32" t="s">
        <v>8038</v>
      </c>
      <c r="D1195" s="33">
        <v>4900</v>
      </c>
      <c r="E1195" s="34" t="s">
        <v>35</v>
      </c>
      <c r="F1195" s="22" t="str">
        <f t="shared" si="234"/>
        <v>ם משהד</v>
      </c>
      <c r="G1195" s="35" t="s">
        <v>8071</v>
      </c>
      <c r="H1195" s="36" t="s">
        <v>7860</v>
      </c>
      <c r="I1195" s="25" t="str">
        <f t="shared" si="235"/>
        <v>משהד חסן מוחמד</v>
      </c>
      <c r="J1195" s="37">
        <v>3759</v>
      </c>
      <c r="K1195" s="38">
        <v>3759</v>
      </c>
      <c r="L1195" s="39">
        <v>0</v>
      </c>
      <c r="M1195" s="40"/>
      <c r="N1195" s="41">
        <v>0</v>
      </c>
      <c r="O1195" s="42">
        <v>0</v>
      </c>
      <c r="P1195" s="7">
        <f>VLOOKUP(C1195,'ריכוז נתונים'!$B$3:$C$189,2)</f>
        <v>9</v>
      </c>
      <c r="Q1195" s="47" t="b">
        <f t="shared" si="236"/>
        <v>0</v>
      </c>
      <c r="R1195" s="7">
        <f t="shared" si="237"/>
        <v>0</v>
      </c>
      <c r="S1195" s="47">
        <f t="shared" si="238"/>
        <v>418</v>
      </c>
      <c r="T1195" s="7">
        <f t="shared" si="239"/>
        <v>8.9</v>
      </c>
      <c r="U1195" s="7" t="str">
        <f t="shared" si="240"/>
        <v>Gap</v>
      </c>
      <c r="V1195" s="7">
        <f>IF(ISERROR(IF(INDEX(rosh!$O$4:$P$710,MATCH(I1195,rosh!$O$4:$O$710,0),2)="Mayor",1,)),0,IF(INDEX(rosh!$O$4:$P$710,MATCH(I1195,rosh!$O$4:$O$710,0),2)="Mayor",1,))</f>
        <v>1</v>
      </c>
      <c r="W1195" s="7" t="str">
        <f t="shared" si="241"/>
        <v>FALSE משהד</v>
      </c>
      <c r="X1195" s="84">
        <f t="shared" si="246"/>
        <v>0</v>
      </c>
      <c r="Y1195" s="7">
        <f t="shared" si="242"/>
        <v>0</v>
      </c>
      <c r="Z1195" s="7">
        <f t="shared" si="243"/>
        <v>9</v>
      </c>
      <c r="AA1195" s="7" t="str">
        <f t="shared" si="244"/>
        <v/>
      </c>
      <c r="AB1195" s="7">
        <f t="shared" si="245"/>
        <v>1</v>
      </c>
    </row>
    <row r="1196" spans="2:28" ht="15" thickTop="1" thickBot="1">
      <c r="B1196" s="31">
        <v>520</v>
      </c>
      <c r="C1196" s="32" t="s">
        <v>8038</v>
      </c>
      <c r="D1196" s="33">
        <v>4900</v>
      </c>
      <c r="E1196" s="34" t="s">
        <v>87</v>
      </c>
      <c r="F1196" s="22" t="str">
        <f t="shared" si="234"/>
        <v>נ משהד</v>
      </c>
      <c r="G1196" s="35" t="s">
        <v>8065</v>
      </c>
      <c r="H1196" s="36" t="s">
        <v>8067</v>
      </c>
      <c r="I1196" s="25" t="str">
        <f t="shared" si="235"/>
        <v>משהד סלימאן וג'יה</v>
      </c>
      <c r="J1196" s="37">
        <v>3759</v>
      </c>
      <c r="K1196" s="38">
        <v>3759</v>
      </c>
      <c r="L1196" s="39">
        <v>0</v>
      </c>
      <c r="M1196" s="40"/>
      <c r="N1196" s="41">
        <v>0</v>
      </c>
      <c r="O1196" s="42">
        <v>0</v>
      </c>
      <c r="P1196" s="7">
        <f>VLOOKUP(C1196,'ריכוז נתונים'!$B$3:$C$189,2)</f>
        <v>9</v>
      </c>
      <c r="Q1196" s="47" t="b">
        <f t="shared" si="236"/>
        <v>0</v>
      </c>
      <c r="R1196" s="7">
        <f t="shared" si="237"/>
        <v>0</v>
      </c>
      <c r="S1196" s="47">
        <f t="shared" si="238"/>
        <v>418</v>
      </c>
      <c r="T1196" s="7">
        <f t="shared" si="239"/>
        <v>8.9</v>
      </c>
      <c r="U1196" s="7" t="str">
        <f t="shared" si="240"/>
        <v>Gap</v>
      </c>
      <c r="V1196" s="7">
        <f>IF(ISERROR(IF(INDEX(rosh!$O$4:$P$710,MATCH(I1196,rosh!$O$4:$O$710,0),2)="Mayor",1,)),0,IF(INDEX(rosh!$O$4:$P$710,MATCH(I1196,rosh!$O$4:$O$710,0),2)="Mayor",1,))</f>
        <v>0</v>
      </c>
      <c r="W1196" s="7" t="str">
        <f t="shared" si="241"/>
        <v>FALSE משהד</v>
      </c>
      <c r="X1196" s="84">
        <f t="shared" si="246"/>
        <v>0</v>
      </c>
      <c r="Y1196" s="7">
        <f t="shared" si="242"/>
        <v>0</v>
      </c>
      <c r="Z1196" s="7">
        <f t="shared" si="243"/>
        <v>9</v>
      </c>
      <c r="AA1196" s="7" t="str">
        <f t="shared" si="244"/>
        <v/>
      </c>
      <c r="AB1196" s="7">
        <f t="shared" si="245"/>
        <v>0</v>
      </c>
    </row>
    <row r="1197" spans="2:28" ht="15" thickTop="1" thickBot="1">
      <c r="B1197" s="31">
        <v>520</v>
      </c>
      <c r="C1197" s="32" t="s">
        <v>8038</v>
      </c>
      <c r="D1197" s="33">
        <v>4900</v>
      </c>
      <c r="E1197" s="34" t="s">
        <v>4565</v>
      </c>
      <c r="F1197" s="22" t="str">
        <f t="shared" si="234"/>
        <v>נק משהד</v>
      </c>
      <c r="G1197" s="35" t="s">
        <v>8062</v>
      </c>
      <c r="H1197" s="36" t="s">
        <v>8064</v>
      </c>
      <c r="I1197" s="25" t="str">
        <f t="shared" si="235"/>
        <v>משהד חסן פארוק</v>
      </c>
      <c r="J1197" s="37">
        <v>3759</v>
      </c>
      <c r="K1197" s="38">
        <v>3759</v>
      </c>
      <c r="L1197" s="39">
        <v>0</v>
      </c>
      <c r="M1197" s="40"/>
      <c r="N1197" s="41">
        <v>0</v>
      </c>
      <c r="O1197" s="42">
        <v>0</v>
      </c>
      <c r="P1197" s="7">
        <f>VLOOKUP(C1197,'ריכוז נתונים'!$B$3:$C$189,2)</f>
        <v>9</v>
      </c>
      <c r="Q1197" s="47" t="b">
        <f t="shared" si="236"/>
        <v>0</v>
      </c>
      <c r="R1197" s="7">
        <f t="shared" si="237"/>
        <v>0</v>
      </c>
      <c r="S1197" s="47">
        <f t="shared" si="238"/>
        <v>418</v>
      </c>
      <c r="T1197" s="7">
        <f t="shared" si="239"/>
        <v>8.9</v>
      </c>
      <c r="U1197" s="7" t="str">
        <f t="shared" si="240"/>
        <v>Gap</v>
      </c>
      <c r="V1197" s="7">
        <f>IF(ISERROR(IF(INDEX(rosh!$O$4:$P$710,MATCH(I1197,rosh!$O$4:$O$710,0),2)="Mayor",1,)),0,IF(INDEX(rosh!$O$4:$P$710,MATCH(I1197,rosh!$O$4:$O$710,0),2)="Mayor",1,))</f>
        <v>0</v>
      </c>
      <c r="W1197" s="7" t="str">
        <f t="shared" si="241"/>
        <v>FALSE משהד</v>
      </c>
      <c r="X1197" s="84">
        <f t="shared" si="246"/>
        <v>0</v>
      </c>
      <c r="Y1197" s="7">
        <f t="shared" si="242"/>
        <v>0</v>
      </c>
      <c r="Z1197" s="7">
        <f t="shared" si="243"/>
        <v>9</v>
      </c>
      <c r="AA1197" s="7" t="str">
        <f t="shared" si="244"/>
        <v/>
      </c>
      <c r="AB1197" s="7">
        <f t="shared" si="245"/>
        <v>0</v>
      </c>
    </row>
    <row r="1198" spans="2:28" ht="15" thickTop="1" thickBot="1">
      <c r="B1198" s="31">
        <v>9100</v>
      </c>
      <c r="C1198" s="32" t="s">
        <v>7924</v>
      </c>
      <c r="D1198" s="33">
        <v>47328</v>
      </c>
      <c r="E1198" s="34" t="s">
        <v>553</v>
      </c>
      <c r="F1198" s="22" t="str">
        <f t="shared" si="234"/>
        <v>חי נהריה</v>
      </c>
      <c r="G1198" s="35" t="s">
        <v>8020</v>
      </c>
      <c r="H1198" s="36" t="s">
        <v>8029</v>
      </c>
      <c r="I1198" s="25" t="str">
        <f t="shared" si="235"/>
        <v>נהריה סבג ז'קי</v>
      </c>
      <c r="J1198" s="37">
        <v>24446</v>
      </c>
      <c r="K1198" s="38">
        <v>24446</v>
      </c>
      <c r="L1198" s="39">
        <v>0.16661212468297473</v>
      </c>
      <c r="M1198" s="40">
        <v>4073</v>
      </c>
      <c r="N1198" s="41">
        <v>0.16661212468297473</v>
      </c>
      <c r="O1198" s="42">
        <v>4073.0000000000005</v>
      </c>
      <c r="P1198" s="7">
        <f>VLOOKUP(C1198,'ריכוז נתונים'!$B$3:$C$189,2)</f>
        <v>17</v>
      </c>
      <c r="Q1198" s="47" t="b">
        <f t="shared" si="236"/>
        <v>1</v>
      </c>
      <c r="R1198" s="7">
        <f t="shared" si="237"/>
        <v>2.8</v>
      </c>
      <c r="S1198" s="47">
        <f t="shared" si="238"/>
        <v>1438</v>
      </c>
      <c r="T1198" s="7">
        <f t="shared" si="239"/>
        <v>15.9</v>
      </c>
      <c r="U1198" s="7" t="str">
        <f t="shared" si="240"/>
        <v>Gap</v>
      </c>
      <c r="V1198" s="7">
        <f>IF(ISERROR(IF(INDEX(rosh!$O$4:$P$710,MATCH(I1198,rosh!$O$4:$O$710,0),2)="Mayor",1,)),0,IF(INDEX(rosh!$O$4:$P$710,MATCH(I1198,rosh!$O$4:$O$710,0),2)="Mayor",1,))</f>
        <v>1</v>
      </c>
      <c r="W1198" s="7" t="str">
        <f t="shared" si="241"/>
        <v>TRUE נהריה</v>
      </c>
      <c r="X1198" s="84">
        <f t="shared" si="246"/>
        <v>22901</v>
      </c>
      <c r="Y1198" s="7">
        <f t="shared" si="242"/>
        <v>3</v>
      </c>
      <c r="Z1198" s="7">
        <f t="shared" si="243"/>
        <v>17</v>
      </c>
      <c r="AA1198" s="7" t="str">
        <f t="shared" si="244"/>
        <v/>
      </c>
      <c r="AB1198" s="7">
        <f t="shared" si="245"/>
        <v>4</v>
      </c>
    </row>
    <row r="1199" spans="2:28" ht="15" thickTop="1" thickBot="1">
      <c r="B1199" s="31">
        <v>9100</v>
      </c>
      <c r="C1199" s="32" t="s">
        <v>7924</v>
      </c>
      <c r="D1199" s="33">
        <v>47328</v>
      </c>
      <c r="E1199" s="34" t="s">
        <v>213</v>
      </c>
      <c r="F1199" s="22" t="str">
        <f t="shared" si="234"/>
        <v>רק נהריה</v>
      </c>
      <c r="G1199" s="35" t="s">
        <v>7931</v>
      </c>
      <c r="H1199" s="36" t="s">
        <v>7943</v>
      </c>
      <c r="I1199" s="25" t="str">
        <f t="shared" si="235"/>
        <v>נהריה וייזר אייל</v>
      </c>
      <c r="J1199" s="37">
        <v>24446</v>
      </c>
      <c r="K1199" s="38">
        <v>24446</v>
      </c>
      <c r="L1199" s="39">
        <v>0.16092612288308925</v>
      </c>
      <c r="M1199" s="40">
        <v>3934</v>
      </c>
      <c r="N1199" s="41">
        <v>0.16092612288308925</v>
      </c>
      <c r="O1199" s="42">
        <v>3933.9999999999995</v>
      </c>
      <c r="P1199" s="7">
        <f>VLOOKUP(C1199,'ריכוז נתונים'!$B$3:$C$189,2)</f>
        <v>17</v>
      </c>
      <c r="Q1199" s="47" t="b">
        <f t="shared" si="236"/>
        <v>1</v>
      </c>
      <c r="R1199" s="7">
        <f t="shared" si="237"/>
        <v>2.7</v>
      </c>
      <c r="S1199" s="47">
        <f t="shared" si="238"/>
        <v>1438</v>
      </c>
      <c r="T1199" s="7">
        <f t="shared" si="239"/>
        <v>15.9</v>
      </c>
      <c r="U1199" s="7" t="str">
        <f t="shared" si="240"/>
        <v>Gap</v>
      </c>
      <c r="V1199" s="7">
        <f>IF(ISERROR(IF(INDEX(rosh!$O$4:$P$710,MATCH(I1199,rosh!$O$4:$O$710,0),2)="Mayor",1,)),0,IF(INDEX(rosh!$O$4:$P$710,MATCH(I1199,rosh!$O$4:$O$710,0),2)="Mayor",1,))</f>
        <v>0</v>
      </c>
      <c r="W1199" s="7" t="str">
        <f t="shared" si="241"/>
        <v>TRUE נהריה</v>
      </c>
      <c r="X1199" s="84">
        <f t="shared" si="246"/>
        <v>22901</v>
      </c>
      <c r="Y1199" s="7">
        <f t="shared" si="242"/>
        <v>3</v>
      </c>
      <c r="Z1199" s="7">
        <f t="shared" si="243"/>
        <v>17</v>
      </c>
      <c r="AA1199" s="7" t="str">
        <f t="shared" si="244"/>
        <v/>
      </c>
      <c r="AB1199" s="7">
        <f t="shared" si="245"/>
        <v>3</v>
      </c>
    </row>
    <row r="1200" spans="2:28" ht="15" thickTop="1" thickBot="1">
      <c r="B1200" s="31">
        <v>9100</v>
      </c>
      <c r="C1200" s="32" t="s">
        <v>7924</v>
      </c>
      <c r="D1200" s="33">
        <v>47328</v>
      </c>
      <c r="E1200" s="34" t="s">
        <v>3121</v>
      </c>
      <c r="F1200" s="22" t="str">
        <f t="shared" si="234"/>
        <v>נר נהריה</v>
      </c>
      <c r="G1200" s="35" t="s">
        <v>7978</v>
      </c>
      <c r="H1200" s="36" t="s">
        <v>7992</v>
      </c>
      <c r="I1200" s="25" t="str">
        <f t="shared" si="235"/>
        <v>נהריה סודאי אורן</v>
      </c>
      <c r="J1200" s="37">
        <v>24446</v>
      </c>
      <c r="K1200" s="38">
        <v>24446</v>
      </c>
      <c r="L1200" s="39">
        <v>0.12108320379612207</v>
      </c>
      <c r="M1200" s="40">
        <v>2960</v>
      </c>
      <c r="N1200" s="41">
        <v>0.12108320379612207</v>
      </c>
      <c r="O1200" s="42">
        <v>2960</v>
      </c>
      <c r="P1200" s="7">
        <f>VLOOKUP(C1200,'ריכוז נתונים'!$B$3:$C$189,2)</f>
        <v>17</v>
      </c>
      <c r="Q1200" s="47" t="b">
        <f t="shared" si="236"/>
        <v>1</v>
      </c>
      <c r="R1200" s="7">
        <f t="shared" si="237"/>
        <v>2.1</v>
      </c>
      <c r="S1200" s="47">
        <f t="shared" si="238"/>
        <v>1438</v>
      </c>
      <c r="T1200" s="7">
        <f t="shared" si="239"/>
        <v>15.9</v>
      </c>
      <c r="U1200" s="7" t="str">
        <f t="shared" si="240"/>
        <v>Gap</v>
      </c>
      <c r="V1200" s="7">
        <f>IF(ISERROR(IF(INDEX(rosh!$O$4:$P$710,MATCH(I1200,rosh!$O$4:$O$710,0),2)="Mayor",1,)),0,IF(INDEX(rosh!$O$4:$P$710,MATCH(I1200,rosh!$O$4:$O$710,0),2)="Mayor",1,))</f>
        <v>0</v>
      </c>
      <c r="W1200" s="7" t="str">
        <f t="shared" si="241"/>
        <v>TRUE נהריה</v>
      </c>
      <c r="X1200" s="84">
        <f t="shared" si="246"/>
        <v>22901</v>
      </c>
      <c r="Y1200" s="7">
        <f t="shared" si="242"/>
        <v>2</v>
      </c>
      <c r="Z1200" s="7">
        <f t="shared" si="243"/>
        <v>17</v>
      </c>
      <c r="AA1200" s="7" t="str">
        <f t="shared" si="244"/>
        <v/>
      </c>
      <c r="AB1200" s="7">
        <f t="shared" si="245"/>
        <v>2</v>
      </c>
    </row>
    <row r="1201" spans="2:28" ht="15" thickTop="1" thickBot="1">
      <c r="B1201" s="31">
        <v>9100</v>
      </c>
      <c r="C1201" s="32" t="s">
        <v>7924</v>
      </c>
      <c r="D1201" s="33">
        <v>47328</v>
      </c>
      <c r="E1201" s="34" t="s">
        <v>6013</v>
      </c>
      <c r="F1201" s="22" t="str">
        <f t="shared" si="234"/>
        <v>סו נהריה</v>
      </c>
      <c r="G1201" s="35" t="s">
        <v>7968</v>
      </c>
      <c r="H1201" s="36"/>
      <c r="I1201" s="25" t="str">
        <f t="shared" si="235"/>
        <v xml:space="preserve">נהריה </v>
      </c>
      <c r="J1201" s="37">
        <v>24446</v>
      </c>
      <c r="K1201" s="38">
        <v>24446</v>
      </c>
      <c r="L1201" s="39">
        <v>0.11821974965229486</v>
      </c>
      <c r="M1201" s="40">
        <v>2890</v>
      </c>
      <c r="N1201" s="41">
        <v>0.11821974965229486</v>
      </c>
      <c r="O1201" s="42">
        <v>2890</v>
      </c>
      <c r="P1201" s="7">
        <f>VLOOKUP(C1201,'ריכוז נתונים'!$B$3:$C$189,2)</f>
        <v>17</v>
      </c>
      <c r="Q1201" s="47" t="b">
        <f t="shared" si="236"/>
        <v>1</v>
      </c>
      <c r="R1201" s="7">
        <f t="shared" si="237"/>
        <v>2</v>
      </c>
      <c r="S1201" s="47">
        <f t="shared" si="238"/>
        <v>1438</v>
      </c>
      <c r="T1201" s="7">
        <f t="shared" si="239"/>
        <v>15.9</v>
      </c>
      <c r="U1201" s="7" t="str">
        <f t="shared" si="240"/>
        <v>Gap</v>
      </c>
      <c r="V1201" s="7">
        <f>IF(ISERROR(IF(INDEX(rosh!$O$4:$P$710,MATCH(I1201,rosh!$O$4:$O$710,0),2)="Mayor",1,)),0,IF(INDEX(rosh!$O$4:$P$710,MATCH(I1201,rosh!$O$4:$O$710,0),2)="Mayor",1,))</f>
        <v>0</v>
      </c>
      <c r="W1201" s="7" t="str">
        <f t="shared" si="241"/>
        <v>TRUE נהריה</v>
      </c>
      <c r="X1201" s="84">
        <f t="shared" si="246"/>
        <v>22901</v>
      </c>
      <c r="Y1201" s="7">
        <f t="shared" si="242"/>
        <v>2</v>
      </c>
      <c r="Z1201" s="7">
        <f t="shared" si="243"/>
        <v>17</v>
      </c>
      <c r="AA1201" s="7" t="str">
        <f t="shared" si="244"/>
        <v/>
      </c>
      <c r="AB1201" s="7">
        <f t="shared" si="245"/>
        <v>2</v>
      </c>
    </row>
    <row r="1202" spans="2:28" ht="15" thickTop="1" thickBot="1">
      <c r="B1202" s="31">
        <v>9100</v>
      </c>
      <c r="C1202" s="32" t="s">
        <v>7924</v>
      </c>
      <c r="D1202" s="33">
        <v>47328</v>
      </c>
      <c r="E1202" s="34" t="s">
        <v>295</v>
      </c>
      <c r="F1202" s="22" t="str">
        <f t="shared" si="234"/>
        <v>צ נהריה</v>
      </c>
      <c r="G1202" s="35" t="s">
        <v>7945</v>
      </c>
      <c r="H1202" s="36"/>
      <c r="I1202" s="25" t="str">
        <f t="shared" si="235"/>
        <v xml:space="preserve">נהריה </v>
      </c>
      <c r="J1202" s="37">
        <v>24446</v>
      </c>
      <c r="K1202" s="38">
        <v>24446</v>
      </c>
      <c r="L1202" s="39">
        <v>0.10766587580790313</v>
      </c>
      <c r="M1202" s="40">
        <v>2632</v>
      </c>
      <c r="N1202" s="41">
        <v>0.10766587580790313</v>
      </c>
      <c r="O1202" s="42">
        <v>2632</v>
      </c>
      <c r="P1202" s="7">
        <f>VLOOKUP(C1202,'ריכוז נתונים'!$B$3:$C$189,2)</f>
        <v>17</v>
      </c>
      <c r="Q1202" s="47" t="b">
        <f t="shared" si="236"/>
        <v>1</v>
      </c>
      <c r="R1202" s="7">
        <f t="shared" si="237"/>
        <v>1.8</v>
      </c>
      <c r="S1202" s="47">
        <f t="shared" si="238"/>
        <v>1438</v>
      </c>
      <c r="T1202" s="7">
        <f t="shared" si="239"/>
        <v>15.9</v>
      </c>
      <c r="U1202" s="7" t="str">
        <f t="shared" si="240"/>
        <v>Gap</v>
      </c>
      <c r="V1202" s="7">
        <f>IF(ISERROR(IF(INDEX(rosh!$O$4:$P$710,MATCH(I1202,rosh!$O$4:$O$710,0),2)="Mayor",1,)),0,IF(INDEX(rosh!$O$4:$P$710,MATCH(I1202,rosh!$O$4:$O$710,0),2)="Mayor",1,))</f>
        <v>0</v>
      </c>
      <c r="W1202" s="7" t="str">
        <f t="shared" si="241"/>
        <v>TRUE נהריה</v>
      </c>
      <c r="X1202" s="84">
        <f t="shared" si="246"/>
        <v>22901</v>
      </c>
      <c r="Y1202" s="7">
        <f t="shared" si="242"/>
        <v>2</v>
      </c>
      <c r="Z1202" s="7">
        <f t="shared" si="243"/>
        <v>17</v>
      </c>
      <c r="AA1202" s="7" t="str">
        <f t="shared" si="244"/>
        <v/>
      </c>
      <c r="AB1202" s="7">
        <f t="shared" si="245"/>
        <v>2</v>
      </c>
    </row>
    <row r="1203" spans="2:28" ht="15" thickTop="1" thickBot="1">
      <c r="B1203" s="31">
        <v>9100</v>
      </c>
      <c r="C1203" s="32" t="s">
        <v>7924</v>
      </c>
      <c r="D1203" s="33">
        <v>47328</v>
      </c>
      <c r="E1203" s="34" t="s">
        <v>963</v>
      </c>
      <c r="F1203" s="22" t="str">
        <f t="shared" si="234"/>
        <v>שס נהריה</v>
      </c>
      <c r="G1203" s="35" t="s">
        <v>962</v>
      </c>
      <c r="H1203" s="36"/>
      <c r="I1203" s="25" t="str">
        <f t="shared" si="235"/>
        <v xml:space="preserve">נהריה </v>
      </c>
      <c r="J1203" s="37">
        <v>24446</v>
      </c>
      <c r="K1203" s="38">
        <v>24446</v>
      </c>
      <c r="L1203" s="39">
        <v>9.7643786304507901E-2</v>
      </c>
      <c r="M1203" s="40">
        <v>2387</v>
      </c>
      <c r="N1203" s="41">
        <v>9.7643786304507901E-2</v>
      </c>
      <c r="O1203" s="42">
        <v>2387</v>
      </c>
      <c r="P1203" s="7">
        <f>VLOOKUP(C1203,'ריכוז נתונים'!$B$3:$C$189,2)</f>
        <v>17</v>
      </c>
      <c r="Q1203" s="47" t="b">
        <f t="shared" si="236"/>
        <v>1</v>
      </c>
      <c r="R1203" s="7">
        <f t="shared" si="237"/>
        <v>1.7</v>
      </c>
      <c r="S1203" s="47">
        <f t="shared" si="238"/>
        <v>1438</v>
      </c>
      <c r="T1203" s="7">
        <f t="shared" si="239"/>
        <v>15.9</v>
      </c>
      <c r="U1203" s="7" t="str">
        <f t="shared" si="240"/>
        <v>Gap</v>
      </c>
      <c r="V1203" s="7">
        <f>IF(ISERROR(IF(INDEX(rosh!$O$4:$P$710,MATCH(I1203,rosh!$O$4:$O$710,0),2)="Mayor",1,)),0,IF(INDEX(rosh!$O$4:$P$710,MATCH(I1203,rosh!$O$4:$O$710,0),2)="Mayor",1,))</f>
        <v>0</v>
      </c>
      <c r="W1203" s="7" t="str">
        <f t="shared" si="241"/>
        <v>TRUE נהריה</v>
      </c>
      <c r="X1203" s="84">
        <f t="shared" si="246"/>
        <v>22901</v>
      </c>
      <c r="Y1203" s="7">
        <f t="shared" si="242"/>
        <v>2</v>
      </c>
      <c r="Z1203" s="7">
        <f t="shared" si="243"/>
        <v>17</v>
      </c>
      <c r="AA1203" s="7" t="str">
        <f t="shared" si="244"/>
        <v/>
      </c>
      <c r="AB1203" s="7">
        <f t="shared" si="245"/>
        <v>2</v>
      </c>
    </row>
    <row r="1204" spans="2:28" ht="15" thickTop="1" thickBot="1">
      <c r="B1204" s="31">
        <v>9100</v>
      </c>
      <c r="C1204" s="32" t="s">
        <v>7924</v>
      </c>
      <c r="D1204" s="33">
        <v>47328</v>
      </c>
      <c r="E1204" s="34" t="s">
        <v>1007</v>
      </c>
      <c r="F1204" s="22" t="str">
        <f t="shared" si="234"/>
        <v>טב נהריה</v>
      </c>
      <c r="G1204" s="35" t="s">
        <v>8013</v>
      </c>
      <c r="H1204" s="36"/>
      <c r="I1204" s="25" t="str">
        <f t="shared" si="235"/>
        <v xml:space="preserve">נהריה </v>
      </c>
      <c r="J1204" s="37">
        <v>24446</v>
      </c>
      <c r="K1204" s="38">
        <v>24446</v>
      </c>
      <c r="L1204" s="39">
        <v>5.9805285118219746E-2</v>
      </c>
      <c r="M1204" s="40">
        <v>1462</v>
      </c>
      <c r="N1204" s="41">
        <v>5.9805285118219746E-2</v>
      </c>
      <c r="O1204" s="42">
        <v>1462</v>
      </c>
      <c r="P1204" s="7">
        <f>VLOOKUP(C1204,'ריכוז נתונים'!$B$3:$C$189,2)</f>
        <v>17</v>
      </c>
      <c r="Q1204" s="47" t="b">
        <f t="shared" si="236"/>
        <v>1</v>
      </c>
      <c r="R1204" s="7">
        <f t="shared" si="237"/>
        <v>1</v>
      </c>
      <c r="S1204" s="47">
        <f t="shared" si="238"/>
        <v>1438</v>
      </c>
      <c r="T1204" s="7">
        <f t="shared" si="239"/>
        <v>15.9</v>
      </c>
      <c r="U1204" s="7" t="str">
        <f t="shared" si="240"/>
        <v>Gap</v>
      </c>
      <c r="V1204" s="7">
        <f>IF(ISERROR(IF(INDEX(rosh!$O$4:$P$710,MATCH(I1204,rosh!$O$4:$O$710,0),2)="Mayor",1,)),0,IF(INDEX(rosh!$O$4:$P$710,MATCH(I1204,rosh!$O$4:$O$710,0),2)="Mayor",1,))</f>
        <v>0</v>
      </c>
      <c r="W1204" s="7" t="str">
        <f t="shared" si="241"/>
        <v>TRUE נהריה</v>
      </c>
      <c r="X1204" s="84">
        <f t="shared" si="246"/>
        <v>22901</v>
      </c>
      <c r="Y1204" s="7">
        <f t="shared" si="242"/>
        <v>1</v>
      </c>
      <c r="Z1204" s="7">
        <f t="shared" si="243"/>
        <v>17</v>
      </c>
      <c r="AA1204" s="7" t="str">
        <f t="shared" si="244"/>
        <v/>
      </c>
      <c r="AB1204" s="7">
        <f t="shared" si="245"/>
        <v>1</v>
      </c>
    </row>
    <row r="1205" spans="2:28" ht="15" thickTop="1" thickBot="1">
      <c r="B1205" s="31">
        <v>9100</v>
      </c>
      <c r="C1205" s="32" t="s">
        <v>7924</v>
      </c>
      <c r="D1205" s="33">
        <v>47328</v>
      </c>
      <c r="E1205" s="34" t="s">
        <v>683</v>
      </c>
      <c r="F1205" s="22" t="str">
        <f t="shared" si="234"/>
        <v>פ נהריה</v>
      </c>
      <c r="G1205" s="35" t="s">
        <v>7960</v>
      </c>
      <c r="H1205" s="36"/>
      <c r="I1205" s="25" t="str">
        <f t="shared" si="235"/>
        <v xml:space="preserve">נהריה </v>
      </c>
      <c r="J1205" s="37">
        <v>24446</v>
      </c>
      <c r="K1205" s="38">
        <v>24446</v>
      </c>
      <c r="L1205" s="39">
        <v>5.4037470342796365E-2</v>
      </c>
      <c r="M1205" s="40">
        <v>1321</v>
      </c>
      <c r="N1205" s="41">
        <v>5.4037470342796365E-2</v>
      </c>
      <c r="O1205" s="42">
        <v>1321</v>
      </c>
      <c r="P1205" s="7">
        <f>VLOOKUP(C1205,'ריכוז נתונים'!$B$3:$C$189,2)</f>
        <v>17</v>
      </c>
      <c r="Q1205" s="47" t="b">
        <f t="shared" si="236"/>
        <v>1</v>
      </c>
      <c r="R1205" s="7">
        <f t="shared" si="237"/>
        <v>0.9</v>
      </c>
      <c r="S1205" s="47">
        <f t="shared" si="238"/>
        <v>1438</v>
      </c>
      <c r="T1205" s="7">
        <f t="shared" si="239"/>
        <v>15.9</v>
      </c>
      <c r="U1205" s="7" t="str">
        <f t="shared" si="240"/>
        <v>Gap</v>
      </c>
      <c r="V1205" s="7">
        <f>IF(ISERROR(IF(INDEX(rosh!$O$4:$P$710,MATCH(I1205,rosh!$O$4:$O$710,0),2)="Mayor",1,)),0,IF(INDEX(rosh!$O$4:$P$710,MATCH(I1205,rosh!$O$4:$O$710,0),2)="Mayor",1,))</f>
        <v>0</v>
      </c>
      <c r="W1205" s="7" t="str">
        <f t="shared" si="241"/>
        <v>TRUE נהריה</v>
      </c>
      <c r="X1205" s="84">
        <f t="shared" si="246"/>
        <v>22901</v>
      </c>
      <c r="Y1205" s="7">
        <f t="shared" si="242"/>
        <v>1</v>
      </c>
      <c r="Z1205" s="7">
        <f t="shared" si="243"/>
        <v>17</v>
      </c>
      <c r="AA1205" s="7" t="str">
        <f t="shared" si="244"/>
        <v/>
      </c>
      <c r="AB1205" s="7">
        <f t="shared" si="245"/>
        <v>1</v>
      </c>
    </row>
    <row r="1206" spans="2:28" ht="15" thickTop="1" thickBot="1">
      <c r="B1206" s="31">
        <v>9100</v>
      </c>
      <c r="C1206" s="32" t="s">
        <v>7924</v>
      </c>
      <c r="D1206" s="33">
        <v>47328</v>
      </c>
      <c r="E1206" s="34" t="s">
        <v>617</v>
      </c>
      <c r="F1206" s="22" t="str">
        <f t="shared" si="234"/>
        <v>אמת נהריה</v>
      </c>
      <c r="G1206" s="35" t="s">
        <v>8031</v>
      </c>
      <c r="H1206" s="36"/>
      <c r="I1206" s="25" t="str">
        <f t="shared" si="235"/>
        <v xml:space="preserve">נהריה </v>
      </c>
      <c r="J1206" s="37">
        <v>24446</v>
      </c>
      <c r="K1206" s="38">
        <v>24446</v>
      </c>
      <c r="L1206" s="39">
        <v>5.0805857809048519E-2</v>
      </c>
      <c r="M1206" s="40">
        <v>1242</v>
      </c>
      <c r="N1206" s="41">
        <v>5.0805857809048519E-2</v>
      </c>
      <c r="O1206" s="42">
        <v>1242</v>
      </c>
      <c r="P1206" s="7">
        <f>VLOOKUP(C1206,'ריכוז נתונים'!$B$3:$C$189,2)</f>
        <v>17</v>
      </c>
      <c r="Q1206" s="47" t="b">
        <f t="shared" si="236"/>
        <v>1</v>
      </c>
      <c r="R1206" s="7">
        <f t="shared" si="237"/>
        <v>0.9</v>
      </c>
      <c r="S1206" s="47">
        <f t="shared" si="238"/>
        <v>1438</v>
      </c>
      <c r="T1206" s="7">
        <f t="shared" si="239"/>
        <v>15.9</v>
      </c>
      <c r="U1206" s="7" t="str">
        <f t="shared" si="240"/>
        <v>Gap</v>
      </c>
      <c r="V1206" s="7">
        <f>IF(ISERROR(IF(INDEX(rosh!$O$4:$P$710,MATCH(I1206,rosh!$O$4:$O$710,0),2)="Mayor",1,)),0,IF(INDEX(rosh!$O$4:$P$710,MATCH(I1206,rosh!$O$4:$O$710,0),2)="Mayor",1,))</f>
        <v>0</v>
      </c>
      <c r="W1206" s="7" t="str">
        <f t="shared" si="241"/>
        <v>TRUE נהריה</v>
      </c>
      <c r="X1206" s="84">
        <f t="shared" si="246"/>
        <v>22901</v>
      </c>
      <c r="Y1206" s="7">
        <f t="shared" si="242"/>
        <v>1</v>
      </c>
      <c r="Z1206" s="7">
        <f t="shared" si="243"/>
        <v>17</v>
      </c>
      <c r="AA1206" s="7" t="str">
        <f t="shared" si="244"/>
        <v/>
      </c>
      <c r="AB1206" s="7">
        <f t="shared" si="245"/>
        <v>1</v>
      </c>
    </row>
    <row r="1207" spans="2:28" ht="15" thickTop="1" thickBot="1">
      <c r="B1207" s="31">
        <v>9100</v>
      </c>
      <c r="C1207" s="32" t="s">
        <v>7924</v>
      </c>
      <c r="D1207" s="33">
        <v>47328</v>
      </c>
      <c r="E1207" s="34" t="s">
        <v>761</v>
      </c>
      <c r="F1207" s="22" t="str">
        <f t="shared" si="234"/>
        <v>ך נהריה</v>
      </c>
      <c r="G1207" s="35" t="s">
        <v>8000</v>
      </c>
      <c r="H1207" s="36"/>
      <c r="I1207" s="25" t="str">
        <f t="shared" si="235"/>
        <v xml:space="preserve">נהריה </v>
      </c>
      <c r="J1207" s="37">
        <v>24446</v>
      </c>
      <c r="K1207" s="38">
        <v>24446</v>
      </c>
      <c r="L1207" s="39">
        <v>2.4339360222531293E-2</v>
      </c>
      <c r="M1207" s="40">
        <v>595</v>
      </c>
      <c r="N1207" s="41">
        <v>2.4339360222531293E-2</v>
      </c>
      <c r="O1207" s="42">
        <v>595</v>
      </c>
      <c r="P1207" s="7">
        <f>VLOOKUP(C1207,'ריכוז נתונים'!$B$3:$C$189,2)</f>
        <v>17</v>
      </c>
      <c r="Q1207" s="47" t="b">
        <f t="shared" si="236"/>
        <v>0</v>
      </c>
      <c r="R1207" s="7">
        <f t="shared" si="237"/>
        <v>0</v>
      </c>
      <c r="S1207" s="47">
        <f t="shared" si="238"/>
        <v>1438</v>
      </c>
      <c r="T1207" s="7">
        <f t="shared" si="239"/>
        <v>15.9</v>
      </c>
      <c r="U1207" s="7" t="str">
        <f t="shared" si="240"/>
        <v>Gap</v>
      </c>
      <c r="V1207" s="7">
        <f>IF(ISERROR(IF(INDEX(rosh!$O$4:$P$710,MATCH(I1207,rosh!$O$4:$O$710,0),2)="Mayor",1,)),0,IF(INDEX(rosh!$O$4:$P$710,MATCH(I1207,rosh!$O$4:$O$710,0),2)="Mayor",1,))</f>
        <v>0</v>
      </c>
      <c r="W1207" s="7" t="str">
        <f t="shared" si="241"/>
        <v>FALSE נהריה</v>
      </c>
      <c r="X1207" s="84">
        <f t="shared" si="246"/>
        <v>1545</v>
      </c>
      <c r="Y1207" s="7">
        <f t="shared" si="242"/>
        <v>0</v>
      </c>
      <c r="Z1207" s="7">
        <f t="shared" si="243"/>
        <v>17</v>
      </c>
      <c r="AA1207" s="7" t="str">
        <f t="shared" si="244"/>
        <v/>
      </c>
      <c r="AB1207" s="7">
        <f t="shared" si="245"/>
        <v>0</v>
      </c>
    </row>
    <row r="1208" spans="2:28" ht="15" thickTop="1" thickBot="1">
      <c r="B1208" s="31">
        <v>9100</v>
      </c>
      <c r="C1208" s="32" t="s">
        <v>7924</v>
      </c>
      <c r="D1208" s="33">
        <v>47328</v>
      </c>
      <c r="E1208" s="34" t="s">
        <v>339</v>
      </c>
      <c r="F1208" s="22" t="str">
        <f t="shared" si="234"/>
        <v>ץ נהריה</v>
      </c>
      <c r="G1208" s="35" t="s">
        <v>7953</v>
      </c>
      <c r="H1208" s="36"/>
      <c r="I1208" s="25" t="str">
        <f t="shared" si="235"/>
        <v xml:space="preserve">נהריה </v>
      </c>
      <c r="J1208" s="37">
        <v>24446</v>
      </c>
      <c r="K1208" s="38">
        <v>24446</v>
      </c>
      <c r="L1208" s="39">
        <v>2.2007690419700566E-2</v>
      </c>
      <c r="M1208" s="40">
        <v>538</v>
      </c>
      <c r="N1208" s="41">
        <v>2.2007690419700566E-2</v>
      </c>
      <c r="O1208" s="42">
        <v>538</v>
      </c>
      <c r="P1208" s="7">
        <f>VLOOKUP(C1208,'ריכוז נתונים'!$B$3:$C$189,2)</f>
        <v>17</v>
      </c>
      <c r="Q1208" s="47" t="b">
        <f t="shared" si="236"/>
        <v>0</v>
      </c>
      <c r="R1208" s="7">
        <f t="shared" si="237"/>
        <v>0</v>
      </c>
      <c r="S1208" s="47">
        <f t="shared" si="238"/>
        <v>1438</v>
      </c>
      <c r="T1208" s="7">
        <f t="shared" si="239"/>
        <v>15.9</v>
      </c>
      <c r="U1208" s="7" t="str">
        <f t="shared" si="240"/>
        <v>Gap</v>
      </c>
      <c r="V1208" s="7">
        <f>IF(ISERROR(IF(INDEX(rosh!$O$4:$P$710,MATCH(I1208,rosh!$O$4:$O$710,0),2)="Mayor",1,)),0,IF(INDEX(rosh!$O$4:$P$710,MATCH(I1208,rosh!$O$4:$O$710,0),2)="Mayor",1,))</f>
        <v>0</v>
      </c>
      <c r="W1208" s="7" t="str">
        <f t="shared" si="241"/>
        <v>FALSE נהריה</v>
      </c>
      <c r="X1208" s="84">
        <f t="shared" si="246"/>
        <v>1545</v>
      </c>
      <c r="Y1208" s="7">
        <f t="shared" si="242"/>
        <v>0</v>
      </c>
      <c r="Z1208" s="7">
        <f t="shared" si="243"/>
        <v>17</v>
      </c>
      <c r="AA1208" s="7" t="str">
        <f t="shared" si="244"/>
        <v/>
      </c>
      <c r="AB1208" s="7">
        <f t="shared" si="245"/>
        <v>0</v>
      </c>
    </row>
    <row r="1209" spans="2:28" ht="15" thickTop="1" thickBot="1">
      <c r="B1209" s="31">
        <v>9100</v>
      </c>
      <c r="C1209" s="32" t="s">
        <v>7924</v>
      </c>
      <c r="D1209" s="33">
        <v>47328</v>
      </c>
      <c r="E1209" s="34" t="s">
        <v>126</v>
      </c>
      <c r="F1209" s="22" t="str">
        <f t="shared" si="234"/>
        <v>מחל נהריה</v>
      </c>
      <c r="G1209" s="35" t="s">
        <v>7994</v>
      </c>
      <c r="H1209" s="36"/>
      <c r="I1209" s="25" t="str">
        <f t="shared" si="235"/>
        <v xml:space="preserve">נהריה </v>
      </c>
      <c r="J1209" s="37">
        <v>24446</v>
      </c>
      <c r="K1209" s="38">
        <v>24446</v>
      </c>
      <c r="L1209" s="39">
        <v>1.6853472960811584E-2</v>
      </c>
      <c r="M1209" s="40">
        <v>412</v>
      </c>
      <c r="N1209" s="41">
        <v>1.6853472960811584E-2</v>
      </c>
      <c r="O1209" s="42">
        <v>412</v>
      </c>
      <c r="P1209" s="7">
        <f>VLOOKUP(C1209,'ריכוז נתונים'!$B$3:$C$189,2)</f>
        <v>17</v>
      </c>
      <c r="Q1209" s="47" t="b">
        <f t="shared" si="236"/>
        <v>0</v>
      </c>
      <c r="R1209" s="7">
        <f t="shared" si="237"/>
        <v>0</v>
      </c>
      <c r="S1209" s="47">
        <f t="shared" si="238"/>
        <v>1438</v>
      </c>
      <c r="T1209" s="7">
        <f t="shared" si="239"/>
        <v>15.9</v>
      </c>
      <c r="U1209" s="7" t="str">
        <f t="shared" si="240"/>
        <v>Gap</v>
      </c>
      <c r="V1209" s="7">
        <f>IF(ISERROR(IF(INDEX(rosh!$O$4:$P$710,MATCH(I1209,rosh!$O$4:$O$710,0),2)="Mayor",1,)),0,IF(INDEX(rosh!$O$4:$P$710,MATCH(I1209,rosh!$O$4:$O$710,0),2)="Mayor",1,))</f>
        <v>0</v>
      </c>
      <c r="W1209" s="7" t="str">
        <f t="shared" si="241"/>
        <v>FALSE נהריה</v>
      </c>
      <c r="X1209" s="84">
        <f t="shared" si="246"/>
        <v>1545</v>
      </c>
      <c r="Y1209" s="7">
        <f t="shared" si="242"/>
        <v>0</v>
      </c>
      <c r="Z1209" s="7">
        <f t="shared" si="243"/>
        <v>17</v>
      </c>
      <c r="AA1209" s="7" t="str">
        <f t="shared" si="244"/>
        <v/>
      </c>
      <c r="AB1209" s="7">
        <f t="shared" si="245"/>
        <v>0</v>
      </c>
    </row>
    <row r="1210" spans="2:28" ht="15" thickTop="1" thickBot="1">
      <c r="B1210" s="31">
        <v>522</v>
      </c>
      <c r="C1210" s="32" t="s">
        <v>7813</v>
      </c>
      <c r="D1210" s="33">
        <v>7178</v>
      </c>
      <c r="E1210" s="34" t="s">
        <v>364</v>
      </c>
      <c r="F1210" s="22" t="str">
        <f t="shared" si="234"/>
        <v>ף נחף</v>
      </c>
      <c r="G1210" s="35" t="s">
        <v>7841</v>
      </c>
      <c r="H1210" s="36"/>
      <c r="I1210" s="25" t="str">
        <f t="shared" si="235"/>
        <v xml:space="preserve">נחף </v>
      </c>
      <c r="J1210" s="37">
        <v>6057</v>
      </c>
      <c r="K1210" s="38">
        <v>6057</v>
      </c>
      <c r="L1210" s="39">
        <v>0.17021627868581807</v>
      </c>
      <c r="M1210" s="40">
        <v>1031</v>
      </c>
      <c r="N1210" s="41">
        <v>0.17021627868581807</v>
      </c>
      <c r="O1210" s="42">
        <v>1031</v>
      </c>
      <c r="P1210" s="7">
        <f>VLOOKUP(C1210,'ריכוז נתונים'!$B$3:$C$189,2)</f>
        <v>11</v>
      </c>
      <c r="Q1210" s="47" t="b">
        <f t="shared" si="236"/>
        <v>1</v>
      </c>
      <c r="R1210" s="7">
        <f t="shared" si="237"/>
        <v>1.9</v>
      </c>
      <c r="S1210" s="47">
        <f t="shared" si="238"/>
        <v>551</v>
      </c>
      <c r="T1210" s="7">
        <f t="shared" si="239"/>
        <v>9.6</v>
      </c>
      <c r="U1210" s="7" t="str">
        <f t="shared" si="240"/>
        <v>Gap</v>
      </c>
      <c r="V1210" s="7">
        <f>IF(ISERROR(IF(INDEX(rosh!$O$4:$P$710,MATCH(I1210,rosh!$O$4:$O$710,0),2)="Mayor",1,)),0,IF(INDEX(rosh!$O$4:$P$710,MATCH(I1210,rosh!$O$4:$O$710,0),2)="Mayor",1,))</f>
        <v>0</v>
      </c>
      <c r="W1210" s="7" t="str">
        <f t="shared" si="241"/>
        <v>TRUE נחף</v>
      </c>
      <c r="X1210" s="84">
        <f t="shared" si="246"/>
        <v>5231</v>
      </c>
      <c r="Y1210" s="7">
        <f t="shared" si="242"/>
        <v>2</v>
      </c>
      <c r="Z1210" s="7">
        <f t="shared" si="243"/>
        <v>11</v>
      </c>
      <c r="AA1210" s="7" t="str">
        <f t="shared" si="244"/>
        <v/>
      </c>
      <c r="AB1210" s="7">
        <f t="shared" si="245"/>
        <v>2</v>
      </c>
    </row>
    <row r="1211" spans="2:28" ht="15" thickTop="1" thickBot="1">
      <c r="B1211" s="31">
        <v>522</v>
      </c>
      <c r="C1211" s="32" t="s">
        <v>7813</v>
      </c>
      <c r="D1211" s="33">
        <v>7178</v>
      </c>
      <c r="E1211" s="34" t="s">
        <v>339</v>
      </c>
      <c r="F1211" s="22" t="str">
        <f t="shared" si="234"/>
        <v>ץ נחף</v>
      </c>
      <c r="G1211" s="35" t="s">
        <v>7830</v>
      </c>
      <c r="H1211" s="36" t="s">
        <v>7839</v>
      </c>
      <c r="I1211" s="25" t="str">
        <f t="shared" si="235"/>
        <v>נחף אסמאעיל עומר</v>
      </c>
      <c r="J1211" s="37">
        <v>6057</v>
      </c>
      <c r="K1211" s="38">
        <v>6057</v>
      </c>
      <c r="L1211" s="39">
        <v>0.15436684827472347</v>
      </c>
      <c r="M1211" s="40">
        <v>935</v>
      </c>
      <c r="N1211" s="41">
        <v>0.15436684827472347</v>
      </c>
      <c r="O1211" s="42">
        <v>935</v>
      </c>
      <c r="P1211" s="7">
        <f>VLOOKUP(C1211,'ריכוז נתונים'!$B$3:$C$189,2)</f>
        <v>11</v>
      </c>
      <c r="Q1211" s="47" t="b">
        <f t="shared" si="236"/>
        <v>1</v>
      </c>
      <c r="R1211" s="7">
        <f t="shared" si="237"/>
        <v>1.7</v>
      </c>
      <c r="S1211" s="47">
        <f t="shared" si="238"/>
        <v>551</v>
      </c>
      <c r="T1211" s="7">
        <f t="shared" si="239"/>
        <v>9.6</v>
      </c>
      <c r="U1211" s="7" t="str">
        <f t="shared" si="240"/>
        <v>Gap</v>
      </c>
      <c r="V1211" s="7">
        <f>IF(ISERROR(IF(INDEX(rosh!$O$4:$P$710,MATCH(I1211,rosh!$O$4:$O$710,0),2)="Mayor",1,)),0,IF(INDEX(rosh!$O$4:$P$710,MATCH(I1211,rosh!$O$4:$O$710,0),2)="Mayor",1,))</f>
        <v>0</v>
      </c>
      <c r="W1211" s="7" t="str">
        <f t="shared" si="241"/>
        <v>TRUE נחף</v>
      </c>
      <c r="X1211" s="84">
        <f t="shared" si="246"/>
        <v>5231</v>
      </c>
      <c r="Y1211" s="7">
        <f t="shared" si="242"/>
        <v>2</v>
      </c>
      <c r="Z1211" s="7">
        <f t="shared" si="243"/>
        <v>11</v>
      </c>
      <c r="AA1211" s="7" t="str">
        <f t="shared" si="244"/>
        <v/>
      </c>
      <c r="AB1211" s="7">
        <f t="shared" si="245"/>
        <v>2</v>
      </c>
    </row>
    <row r="1212" spans="2:28" ht="15" thickTop="1" thickBot="1">
      <c r="B1212" s="31">
        <v>522</v>
      </c>
      <c r="C1212" s="32" t="s">
        <v>7813</v>
      </c>
      <c r="D1212" s="33">
        <v>7178</v>
      </c>
      <c r="E1212" s="34" t="s">
        <v>4537</v>
      </c>
      <c r="F1212" s="22" t="str">
        <f t="shared" si="234"/>
        <v>קף נחף</v>
      </c>
      <c r="G1212" s="35" t="s">
        <v>7812</v>
      </c>
      <c r="H1212" s="36" t="s">
        <v>917</v>
      </c>
      <c r="I1212" s="25" t="str">
        <f t="shared" si="235"/>
        <v>נחף מסרי מוחמד</v>
      </c>
      <c r="J1212" s="37">
        <v>6057</v>
      </c>
      <c r="K1212" s="38">
        <v>6057</v>
      </c>
      <c r="L1212" s="39">
        <v>0.1342248637939574</v>
      </c>
      <c r="M1212" s="40">
        <v>813</v>
      </c>
      <c r="N1212" s="41">
        <v>0.1342248637939574</v>
      </c>
      <c r="O1212" s="42">
        <v>813</v>
      </c>
      <c r="P1212" s="7">
        <f>VLOOKUP(C1212,'ריכוז נתונים'!$B$3:$C$189,2)</f>
        <v>11</v>
      </c>
      <c r="Q1212" s="47" t="b">
        <f t="shared" si="236"/>
        <v>1</v>
      </c>
      <c r="R1212" s="7">
        <f t="shared" si="237"/>
        <v>1.5</v>
      </c>
      <c r="S1212" s="47">
        <f t="shared" si="238"/>
        <v>551</v>
      </c>
      <c r="T1212" s="7">
        <f t="shared" si="239"/>
        <v>9.6</v>
      </c>
      <c r="U1212" s="7" t="str">
        <f t="shared" si="240"/>
        <v>Gap</v>
      </c>
      <c r="V1212" s="7">
        <f>IF(ISERROR(IF(INDEX(rosh!$O$4:$P$710,MATCH(I1212,rosh!$O$4:$O$710,0),2)="Mayor",1,)),0,IF(INDEX(rosh!$O$4:$P$710,MATCH(I1212,rosh!$O$4:$O$710,0),2)="Mayor",1,))</f>
        <v>0</v>
      </c>
      <c r="W1212" s="7" t="str">
        <f t="shared" si="241"/>
        <v>TRUE נחף</v>
      </c>
      <c r="X1212" s="84">
        <f t="shared" si="246"/>
        <v>5231</v>
      </c>
      <c r="Y1212" s="7">
        <f t="shared" si="242"/>
        <v>2</v>
      </c>
      <c r="Z1212" s="7">
        <f t="shared" si="243"/>
        <v>11</v>
      </c>
      <c r="AA1212" s="7" t="str">
        <f t="shared" si="244"/>
        <v/>
      </c>
      <c r="AB1212" s="7">
        <f t="shared" si="245"/>
        <v>2</v>
      </c>
    </row>
    <row r="1213" spans="2:28" ht="15" thickTop="1" thickBot="1">
      <c r="B1213" s="31">
        <v>522</v>
      </c>
      <c r="C1213" s="32" t="s">
        <v>7813</v>
      </c>
      <c r="D1213" s="33">
        <v>7178</v>
      </c>
      <c r="E1213" s="34" t="s">
        <v>7866</v>
      </c>
      <c r="F1213" s="22" t="str">
        <f t="shared" si="234"/>
        <v>ךנ נחף</v>
      </c>
      <c r="G1213" s="35" t="s">
        <v>7865</v>
      </c>
      <c r="H1213" s="36"/>
      <c r="I1213" s="25" t="str">
        <f t="shared" si="235"/>
        <v xml:space="preserve">נחף </v>
      </c>
      <c r="J1213" s="37">
        <v>6057</v>
      </c>
      <c r="K1213" s="38">
        <v>6057</v>
      </c>
      <c r="L1213" s="39">
        <v>0.12035661218424963</v>
      </c>
      <c r="M1213" s="40">
        <v>729</v>
      </c>
      <c r="N1213" s="41">
        <v>0.12035661218424963</v>
      </c>
      <c r="O1213" s="42">
        <v>729</v>
      </c>
      <c r="P1213" s="7">
        <f>VLOOKUP(C1213,'ריכוז נתונים'!$B$3:$C$189,2)</f>
        <v>11</v>
      </c>
      <c r="Q1213" s="47" t="b">
        <f t="shared" si="236"/>
        <v>1</v>
      </c>
      <c r="R1213" s="7">
        <f t="shared" si="237"/>
        <v>1.3</v>
      </c>
      <c r="S1213" s="47">
        <f t="shared" si="238"/>
        <v>551</v>
      </c>
      <c r="T1213" s="7">
        <f t="shared" si="239"/>
        <v>9.6</v>
      </c>
      <c r="U1213" s="7" t="str">
        <f t="shared" si="240"/>
        <v>Gap</v>
      </c>
      <c r="V1213" s="7">
        <f>IF(ISERROR(IF(INDEX(rosh!$O$4:$P$710,MATCH(I1213,rosh!$O$4:$O$710,0),2)="Mayor",1,)),0,IF(INDEX(rosh!$O$4:$P$710,MATCH(I1213,rosh!$O$4:$O$710,0),2)="Mayor",1,))</f>
        <v>0</v>
      </c>
      <c r="W1213" s="7" t="str">
        <f t="shared" si="241"/>
        <v>TRUE נחף</v>
      </c>
      <c r="X1213" s="84">
        <f t="shared" si="246"/>
        <v>5231</v>
      </c>
      <c r="Y1213" s="7">
        <f t="shared" si="242"/>
        <v>2</v>
      </c>
      <c r="Z1213" s="7">
        <f t="shared" si="243"/>
        <v>11</v>
      </c>
      <c r="AA1213" s="7" t="str">
        <f t="shared" si="244"/>
        <v/>
      </c>
      <c r="AB1213" s="7">
        <f t="shared" si="245"/>
        <v>2</v>
      </c>
    </row>
    <row r="1214" spans="2:28" ht="15" thickTop="1" thickBot="1">
      <c r="B1214" s="31">
        <v>522</v>
      </c>
      <c r="C1214" s="32" t="s">
        <v>7813</v>
      </c>
      <c r="D1214" s="33">
        <v>7178</v>
      </c>
      <c r="E1214" s="34" t="s">
        <v>7915</v>
      </c>
      <c r="F1214" s="22" t="str">
        <f t="shared" si="234"/>
        <v>הל נחף</v>
      </c>
      <c r="G1214" s="35" t="s">
        <v>7914</v>
      </c>
      <c r="H1214" s="36"/>
      <c r="I1214" s="25" t="str">
        <f t="shared" si="235"/>
        <v xml:space="preserve">נחף </v>
      </c>
      <c r="J1214" s="37">
        <v>6057</v>
      </c>
      <c r="K1214" s="38">
        <v>6057</v>
      </c>
      <c r="L1214" s="39">
        <v>0.11573386164768037</v>
      </c>
      <c r="M1214" s="40">
        <v>701</v>
      </c>
      <c r="N1214" s="41">
        <v>0.11573386164768037</v>
      </c>
      <c r="O1214" s="42">
        <v>701</v>
      </c>
      <c r="P1214" s="7">
        <f>VLOOKUP(C1214,'ריכוז נתונים'!$B$3:$C$189,2)</f>
        <v>11</v>
      </c>
      <c r="Q1214" s="47" t="b">
        <f t="shared" si="236"/>
        <v>1</v>
      </c>
      <c r="R1214" s="7">
        <f t="shared" si="237"/>
        <v>1.3</v>
      </c>
      <c r="S1214" s="47">
        <f t="shared" si="238"/>
        <v>551</v>
      </c>
      <c r="T1214" s="7">
        <f t="shared" si="239"/>
        <v>9.6</v>
      </c>
      <c r="U1214" s="7" t="str">
        <f t="shared" si="240"/>
        <v>Gap</v>
      </c>
      <c r="V1214" s="7">
        <f>IF(ISERROR(IF(INDEX(rosh!$O$4:$P$710,MATCH(I1214,rosh!$O$4:$O$710,0),2)="Mayor",1,)),0,IF(INDEX(rosh!$O$4:$P$710,MATCH(I1214,rosh!$O$4:$O$710,0),2)="Mayor",1,))</f>
        <v>0</v>
      </c>
      <c r="W1214" s="7" t="str">
        <f t="shared" si="241"/>
        <v>TRUE נחף</v>
      </c>
      <c r="X1214" s="84">
        <f t="shared" si="246"/>
        <v>5231</v>
      </c>
      <c r="Y1214" s="7">
        <f t="shared" si="242"/>
        <v>1</v>
      </c>
      <c r="Z1214" s="7">
        <f t="shared" si="243"/>
        <v>11</v>
      </c>
      <c r="AA1214" s="7" t="str">
        <f t="shared" si="244"/>
        <v/>
      </c>
      <c r="AB1214" s="7">
        <f t="shared" si="245"/>
        <v>1</v>
      </c>
    </row>
    <row r="1215" spans="2:28" ht="15" thickTop="1" thickBot="1">
      <c r="B1215" s="31">
        <v>522</v>
      </c>
      <c r="C1215" s="32" t="s">
        <v>7813</v>
      </c>
      <c r="D1215" s="33">
        <v>7178</v>
      </c>
      <c r="E1215" s="34" t="s">
        <v>778</v>
      </c>
      <c r="F1215" s="22" t="str">
        <f t="shared" si="234"/>
        <v>י נחף</v>
      </c>
      <c r="G1215" s="35" t="s">
        <v>7879</v>
      </c>
      <c r="H1215" s="36"/>
      <c r="I1215" s="25" t="str">
        <f t="shared" si="235"/>
        <v xml:space="preserve">נחף </v>
      </c>
      <c r="J1215" s="37">
        <v>6057</v>
      </c>
      <c r="K1215" s="38">
        <v>6057</v>
      </c>
      <c r="L1215" s="39">
        <v>9.1299323097242854E-2</v>
      </c>
      <c r="M1215" s="40">
        <v>553</v>
      </c>
      <c r="N1215" s="41">
        <v>9.1299323097242854E-2</v>
      </c>
      <c r="O1215" s="42">
        <v>553</v>
      </c>
      <c r="P1215" s="7">
        <f>VLOOKUP(C1215,'ריכוז נתונים'!$B$3:$C$189,2)</f>
        <v>11</v>
      </c>
      <c r="Q1215" s="47" t="b">
        <f t="shared" si="236"/>
        <v>1</v>
      </c>
      <c r="R1215" s="7">
        <f t="shared" si="237"/>
        <v>1</v>
      </c>
      <c r="S1215" s="47">
        <f t="shared" si="238"/>
        <v>551</v>
      </c>
      <c r="T1215" s="7">
        <f t="shared" si="239"/>
        <v>9.6</v>
      </c>
      <c r="U1215" s="7" t="str">
        <f t="shared" si="240"/>
        <v>Gap</v>
      </c>
      <c r="V1215" s="7">
        <f>IF(ISERROR(IF(INDEX(rosh!$O$4:$P$710,MATCH(I1215,rosh!$O$4:$O$710,0),2)="Mayor",1,)),0,IF(INDEX(rosh!$O$4:$P$710,MATCH(I1215,rosh!$O$4:$O$710,0),2)="Mayor",1,))</f>
        <v>0</v>
      </c>
      <c r="W1215" s="7" t="str">
        <f t="shared" si="241"/>
        <v>TRUE נחף</v>
      </c>
      <c r="X1215" s="84">
        <f t="shared" si="246"/>
        <v>5231</v>
      </c>
      <c r="Y1215" s="7">
        <f t="shared" si="242"/>
        <v>1</v>
      </c>
      <c r="Z1215" s="7">
        <f t="shared" si="243"/>
        <v>11</v>
      </c>
      <c r="AA1215" s="7" t="str">
        <f t="shared" si="244"/>
        <v/>
      </c>
      <c r="AB1215" s="7">
        <f t="shared" si="245"/>
        <v>1</v>
      </c>
    </row>
    <row r="1216" spans="2:28" ht="15" thickTop="1" thickBot="1">
      <c r="B1216" s="31">
        <v>522</v>
      </c>
      <c r="C1216" s="32" t="s">
        <v>7813</v>
      </c>
      <c r="D1216" s="33">
        <v>7178</v>
      </c>
      <c r="E1216" s="34" t="s">
        <v>3035</v>
      </c>
      <c r="F1216" s="22" t="str">
        <f t="shared" si="234"/>
        <v>וי נחף</v>
      </c>
      <c r="G1216" s="35" t="s">
        <v>7901</v>
      </c>
      <c r="H1216" s="36"/>
      <c r="I1216" s="25" t="str">
        <f t="shared" si="235"/>
        <v xml:space="preserve">נחף </v>
      </c>
      <c r="J1216" s="37">
        <v>6057</v>
      </c>
      <c r="K1216" s="38">
        <v>6057</v>
      </c>
      <c r="L1216" s="39">
        <v>7.7431071487535086E-2</v>
      </c>
      <c r="M1216" s="40">
        <v>469</v>
      </c>
      <c r="N1216" s="41">
        <v>7.7431071487535086E-2</v>
      </c>
      <c r="O1216" s="42">
        <v>469</v>
      </c>
      <c r="P1216" s="7">
        <f>VLOOKUP(C1216,'ריכוז נתונים'!$B$3:$C$189,2)</f>
        <v>11</v>
      </c>
      <c r="Q1216" s="47" t="b">
        <f t="shared" si="236"/>
        <v>1</v>
      </c>
      <c r="R1216" s="7">
        <f t="shared" si="237"/>
        <v>0.9</v>
      </c>
      <c r="S1216" s="47">
        <f t="shared" si="238"/>
        <v>551</v>
      </c>
      <c r="T1216" s="7">
        <f t="shared" si="239"/>
        <v>9.6</v>
      </c>
      <c r="U1216" s="7" t="str">
        <f t="shared" si="240"/>
        <v>Gap</v>
      </c>
      <c r="V1216" s="7">
        <f>IF(ISERROR(IF(INDEX(rosh!$O$4:$P$710,MATCH(I1216,rosh!$O$4:$O$710,0),2)="Mayor",1,)),0,IF(INDEX(rosh!$O$4:$P$710,MATCH(I1216,rosh!$O$4:$O$710,0),2)="Mayor",1,))</f>
        <v>0</v>
      </c>
      <c r="W1216" s="7" t="str">
        <f t="shared" si="241"/>
        <v>TRUE נחף</v>
      </c>
      <c r="X1216" s="84">
        <f t="shared" si="246"/>
        <v>5231</v>
      </c>
      <c r="Y1216" s="7">
        <f t="shared" si="242"/>
        <v>1</v>
      </c>
      <c r="Z1216" s="7">
        <f t="shared" si="243"/>
        <v>11</v>
      </c>
      <c r="AA1216" s="7" t="str">
        <f t="shared" si="244"/>
        <v/>
      </c>
      <c r="AB1216" s="7">
        <f t="shared" si="245"/>
        <v>1</v>
      </c>
    </row>
    <row r="1217" spans="2:28" ht="15" thickTop="1" thickBot="1">
      <c r="B1217" s="31">
        <v>522</v>
      </c>
      <c r="C1217" s="32" t="s">
        <v>7813</v>
      </c>
      <c r="D1217" s="33">
        <v>7178</v>
      </c>
      <c r="E1217" s="34" t="s">
        <v>87</v>
      </c>
      <c r="F1217" s="22" t="str">
        <f t="shared" si="234"/>
        <v>נ נחף</v>
      </c>
      <c r="G1217" s="35" t="s">
        <v>5561</v>
      </c>
      <c r="H1217" s="36" t="s">
        <v>7863</v>
      </c>
      <c r="I1217" s="25" t="str">
        <f t="shared" si="235"/>
        <v>נחף מטר וליד</v>
      </c>
      <c r="J1217" s="37">
        <v>6057</v>
      </c>
      <c r="K1217" s="38">
        <v>6057</v>
      </c>
      <c r="L1217" s="39">
        <v>6.5378900445765234E-2</v>
      </c>
      <c r="M1217" s="40">
        <v>396</v>
      </c>
      <c r="N1217" s="41">
        <v>6.5378900445765234E-2</v>
      </c>
      <c r="O1217" s="42">
        <v>396</v>
      </c>
      <c r="P1217" s="7">
        <f>VLOOKUP(C1217,'ריכוז נתונים'!$B$3:$C$189,2)</f>
        <v>11</v>
      </c>
      <c r="Q1217" s="47" t="b">
        <f t="shared" si="236"/>
        <v>0</v>
      </c>
      <c r="R1217" s="7">
        <f t="shared" si="237"/>
        <v>0</v>
      </c>
      <c r="S1217" s="47">
        <f t="shared" si="238"/>
        <v>551</v>
      </c>
      <c r="T1217" s="7">
        <f t="shared" si="239"/>
        <v>9.6</v>
      </c>
      <c r="U1217" s="7" t="str">
        <f t="shared" si="240"/>
        <v>Gap</v>
      </c>
      <c r="V1217" s="7">
        <f>IF(ISERROR(IF(INDEX(rosh!$O$4:$P$710,MATCH(I1217,rosh!$O$4:$O$710,0),2)="Mayor",1,)),0,IF(INDEX(rosh!$O$4:$P$710,MATCH(I1217,rosh!$O$4:$O$710,0),2)="Mayor",1,))</f>
        <v>0</v>
      </c>
      <c r="W1217" s="7" t="str">
        <f t="shared" si="241"/>
        <v>FALSE נחף</v>
      </c>
      <c r="X1217" s="84">
        <f t="shared" si="246"/>
        <v>826</v>
      </c>
      <c r="Y1217" s="7">
        <f t="shared" si="242"/>
        <v>0</v>
      </c>
      <c r="Z1217" s="7">
        <f t="shared" si="243"/>
        <v>11</v>
      </c>
      <c r="AA1217" s="7" t="str">
        <f t="shared" si="244"/>
        <v/>
      </c>
      <c r="AB1217" s="7">
        <f t="shared" si="245"/>
        <v>0</v>
      </c>
    </row>
    <row r="1218" spans="2:28" ht="15" thickTop="1" thickBot="1">
      <c r="B1218" s="31">
        <v>522</v>
      </c>
      <c r="C1218" s="32" t="s">
        <v>7813</v>
      </c>
      <c r="D1218" s="33">
        <v>7178</v>
      </c>
      <c r="E1218" s="34" t="s">
        <v>2649</v>
      </c>
      <c r="F1218" s="22" t="str">
        <f t="shared" si="234"/>
        <v>טה נחף</v>
      </c>
      <c r="G1218" s="35" t="s">
        <v>7886</v>
      </c>
      <c r="H1218" s="36" t="s">
        <v>7892</v>
      </c>
      <c r="I1218" s="25" t="str">
        <f t="shared" si="235"/>
        <v>נחף עבאס מוכלס</v>
      </c>
      <c r="J1218" s="37">
        <v>6057</v>
      </c>
      <c r="K1218" s="38">
        <v>6057</v>
      </c>
      <c r="L1218" s="39">
        <v>4.2430245996367841E-2</v>
      </c>
      <c r="M1218" s="40">
        <v>257</v>
      </c>
      <c r="N1218" s="41">
        <v>4.2430245996367841E-2</v>
      </c>
      <c r="O1218" s="42">
        <v>257</v>
      </c>
      <c r="P1218" s="7">
        <f>VLOOKUP(C1218,'ריכוז נתונים'!$B$3:$C$189,2)</f>
        <v>11</v>
      </c>
      <c r="Q1218" s="47" t="b">
        <f t="shared" si="236"/>
        <v>0</v>
      </c>
      <c r="R1218" s="7">
        <f t="shared" si="237"/>
        <v>0</v>
      </c>
      <c r="S1218" s="47">
        <f t="shared" si="238"/>
        <v>551</v>
      </c>
      <c r="T1218" s="7">
        <f t="shared" si="239"/>
        <v>9.6</v>
      </c>
      <c r="U1218" s="7" t="str">
        <f t="shared" si="240"/>
        <v>Gap</v>
      </c>
      <c r="V1218" s="7">
        <f>IF(ISERROR(IF(INDEX(rosh!$O$4:$P$710,MATCH(I1218,rosh!$O$4:$O$710,0),2)="Mayor",1,)),0,IF(INDEX(rosh!$O$4:$P$710,MATCH(I1218,rosh!$O$4:$O$710,0),2)="Mayor",1,))</f>
        <v>0</v>
      </c>
      <c r="W1218" s="7" t="str">
        <f t="shared" si="241"/>
        <v>FALSE נחף</v>
      </c>
      <c r="X1218" s="84">
        <f t="shared" si="246"/>
        <v>826</v>
      </c>
      <c r="Y1218" s="7">
        <f t="shared" si="242"/>
        <v>0</v>
      </c>
      <c r="Z1218" s="7">
        <f t="shared" si="243"/>
        <v>11</v>
      </c>
      <c r="AA1218" s="7" t="str">
        <f t="shared" si="244"/>
        <v/>
      </c>
      <c r="AB1218" s="7">
        <f t="shared" si="245"/>
        <v>0</v>
      </c>
    </row>
    <row r="1219" spans="2:28" ht="15" thickTop="1" thickBot="1">
      <c r="B1219" s="31">
        <v>522</v>
      </c>
      <c r="C1219" s="32" t="s">
        <v>7813</v>
      </c>
      <c r="D1219" s="33">
        <v>7178</v>
      </c>
      <c r="E1219" s="34" t="s">
        <v>259</v>
      </c>
      <c r="F1219" s="22" t="str">
        <f t="shared" si="234"/>
        <v>ק נחף</v>
      </c>
      <c r="G1219" s="35" t="s">
        <v>6167</v>
      </c>
      <c r="H1219" s="36"/>
      <c r="I1219" s="25" t="str">
        <f t="shared" si="235"/>
        <v xml:space="preserve">נחף </v>
      </c>
      <c r="J1219" s="37">
        <v>6057</v>
      </c>
      <c r="K1219" s="38">
        <v>6057</v>
      </c>
      <c r="L1219" s="39">
        <v>1.9646689780419349E-2</v>
      </c>
      <c r="M1219" s="40">
        <v>119</v>
      </c>
      <c r="N1219" s="41">
        <v>1.9646689780419349E-2</v>
      </c>
      <c r="O1219" s="42">
        <v>119</v>
      </c>
      <c r="P1219" s="7">
        <f>VLOOKUP(C1219,'ריכוז נתונים'!$B$3:$C$189,2)</f>
        <v>11</v>
      </c>
      <c r="Q1219" s="47" t="b">
        <f t="shared" si="236"/>
        <v>0</v>
      </c>
      <c r="R1219" s="7">
        <f t="shared" si="237"/>
        <v>0</v>
      </c>
      <c r="S1219" s="47">
        <f t="shared" si="238"/>
        <v>551</v>
      </c>
      <c r="T1219" s="7">
        <f t="shared" si="239"/>
        <v>9.6</v>
      </c>
      <c r="U1219" s="7" t="str">
        <f t="shared" si="240"/>
        <v>Gap</v>
      </c>
      <c r="V1219" s="7">
        <f>IF(ISERROR(IF(INDEX(rosh!$O$4:$P$710,MATCH(I1219,rosh!$O$4:$O$710,0),2)="Mayor",1,)),0,IF(INDEX(rosh!$O$4:$P$710,MATCH(I1219,rosh!$O$4:$O$710,0),2)="Mayor",1,))</f>
        <v>0</v>
      </c>
      <c r="W1219" s="7" t="str">
        <f t="shared" si="241"/>
        <v>FALSE נחף</v>
      </c>
      <c r="X1219" s="84">
        <f t="shared" si="246"/>
        <v>826</v>
      </c>
      <c r="Y1219" s="7">
        <f t="shared" si="242"/>
        <v>0</v>
      </c>
      <c r="Z1219" s="7">
        <f t="shared" si="243"/>
        <v>11</v>
      </c>
      <c r="AA1219" s="7" t="str">
        <f t="shared" si="244"/>
        <v/>
      </c>
      <c r="AB1219" s="7">
        <f t="shared" si="245"/>
        <v>0</v>
      </c>
    </row>
    <row r="1220" spans="2:28" ht="15" thickTop="1" thickBot="1">
      <c r="B1220" s="31">
        <v>522</v>
      </c>
      <c r="C1220" s="32" t="s">
        <v>7813</v>
      </c>
      <c r="D1220" s="33">
        <v>7178</v>
      </c>
      <c r="E1220" s="34" t="s">
        <v>380</v>
      </c>
      <c r="F1220" s="22" t="str">
        <f t="shared" si="234"/>
        <v>נץ נחף</v>
      </c>
      <c r="G1220" s="35" t="s">
        <v>7850</v>
      </c>
      <c r="H1220" s="36" t="s">
        <v>7856</v>
      </c>
      <c r="I1220" s="25" t="str">
        <f t="shared" si="235"/>
        <v>נחף סרחאן סאמי</v>
      </c>
      <c r="J1220" s="37">
        <v>6057</v>
      </c>
      <c r="K1220" s="38">
        <v>6057</v>
      </c>
      <c r="L1220" s="39">
        <v>3.3019646689780419E-3</v>
      </c>
      <c r="M1220" s="40">
        <v>20</v>
      </c>
      <c r="N1220" s="41">
        <v>3.3019646689780419E-3</v>
      </c>
      <c r="O1220" s="42">
        <v>20</v>
      </c>
      <c r="P1220" s="7">
        <f>VLOOKUP(C1220,'ריכוז נתונים'!$B$3:$C$189,2)</f>
        <v>11</v>
      </c>
      <c r="Q1220" s="47" t="b">
        <f t="shared" si="236"/>
        <v>0</v>
      </c>
      <c r="R1220" s="7">
        <f t="shared" si="237"/>
        <v>0</v>
      </c>
      <c r="S1220" s="47">
        <f t="shared" si="238"/>
        <v>551</v>
      </c>
      <c r="T1220" s="7">
        <f t="shared" si="239"/>
        <v>9.6</v>
      </c>
      <c r="U1220" s="7" t="str">
        <f t="shared" si="240"/>
        <v>Gap</v>
      </c>
      <c r="V1220" s="7">
        <f>IF(ISERROR(IF(INDEX(rosh!$O$4:$P$710,MATCH(I1220,rosh!$O$4:$O$710,0),2)="Mayor",1,)),0,IF(INDEX(rosh!$O$4:$P$710,MATCH(I1220,rosh!$O$4:$O$710,0),2)="Mayor",1,))</f>
        <v>0</v>
      </c>
      <c r="W1220" s="7" t="str">
        <f t="shared" si="241"/>
        <v>FALSE נחף</v>
      </c>
      <c r="X1220" s="84">
        <f t="shared" si="246"/>
        <v>826</v>
      </c>
      <c r="Y1220" s="7">
        <f t="shared" si="242"/>
        <v>0</v>
      </c>
      <c r="Z1220" s="7">
        <f t="shared" si="243"/>
        <v>11</v>
      </c>
      <c r="AA1220" s="7" t="str">
        <f t="shared" si="244"/>
        <v/>
      </c>
      <c r="AB1220" s="7">
        <f t="shared" si="245"/>
        <v>0</v>
      </c>
    </row>
    <row r="1221" spans="2:28" ht="15" thickTop="1" thickBot="1">
      <c r="B1221" s="31">
        <v>522</v>
      </c>
      <c r="C1221" s="32" t="s">
        <v>7813</v>
      </c>
      <c r="D1221" s="33">
        <v>7178</v>
      </c>
      <c r="E1221" s="34" t="s">
        <v>526</v>
      </c>
      <c r="F1221" s="22" t="str">
        <f t="shared" ref="F1221:F1284" si="247">E1221&amp;" "&amp;C1221</f>
        <v>יף נחף</v>
      </c>
      <c r="G1221" s="35" t="s">
        <v>7875</v>
      </c>
      <c r="H1221" s="36" t="s">
        <v>7874</v>
      </c>
      <c r="I1221" s="25" t="str">
        <f t="shared" ref="I1221:I1284" si="248">C1221&amp;" "&amp;H1221</f>
        <v>נחף סעיד יוסף</v>
      </c>
      <c r="J1221" s="37">
        <v>6057</v>
      </c>
      <c r="K1221" s="38">
        <v>6057</v>
      </c>
      <c r="L1221" s="39">
        <v>2.9717682020802376E-3</v>
      </c>
      <c r="M1221" s="40">
        <v>18</v>
      </c>
      <c r="N1221" s="41">
        <v>2.9717682020802376E-3</v>
      </c>
      <c r="O1221" s="42">
        <v>18</v>
      </c>
      <c r="P1221" s="7">
        <f>VLOOKUP(C1221,'ריכוז נתונים'!$B$3:$C$189,2)</f>
        <v>11</v>
      </c>
      <c r="Q1221" s="47" t="b">
        <f t="shared" ref="Q1221:Q1284" si="249">IF(M1221&gt;K1221/P1221*0.75,TRUE,FALSE)</f>
        <v>0</v>
      </c>
      <c r="R1221" s="7">
        <f t="shared" ref="R1221:R1284" si="250">IF(Q1221=TRUE,ROUND(P1221*M1221/K1221,1),0)</f>
        <v>0</v>
      </c>
      <c r="S1221" s="47">
        <f t="shared" ref="S1221:S1284" si="251">ROUND(K1221/P1221,0)</f>
        <v>551</v>
      </c>
      <c r="T1221" s="7">
        <f t="shared" ref="T1221:T1284" si="252">SUMIF($C$4:$C$1887,C1221,$R$4:$R$1887)</f>
        <v>9.6</v>
      </c>
      <c r="U1221" s="7" t="str">
        <f t="shared" ref="U1221:U1284" si="253">IF(T1221&lt;&gt;P1221,"Gap","")</f>
        <v>Gap</v>
      </c>
      <c r="V1221" s="7">
        <f>IF(ISERROR(IF(INDEX(rosh!$O$4:$P$710,MATCH(I1221,rosh!$O$4:$O$710,0),2)="Mayor",1,)),0,IF(INDEX(rosh!$O$4:$P$710,MATCH(I1221,rosh!$O$4:$O$710,0),2)="Mayor",1,))</f>
        <v>0</v>
      </c>
      <c r="W1221" s="7" t="str">
        <f t="shared" ref="W1221:W1284" si="254">Q1221&amp;" "&amp;C1221</f>
        <v>FALSE נחף</v>
      </c>
      <c r="X1221" s="84">
        <f t="shared" si="246"/>
        <v>826</v>
      </c>
      <c r="Y1221" s="7">
        <f t="shared" ref="Y1221:Y1284" si="255">IF(Q1221=TRUE,ROUND(P1221*M1221/X1221,0),)</f>
        <v>0</v>
      </c>
      <c r="Z1221" s="7">
        <f t="shared" ref="Z1221:Z1284" si="256">SUMIF($C$4:$C$1887,C1221,$Y$4:$Y$1887)</f>
        <v>11</v>
      </c>
      <c r="AA1221" s="7" t="str">
        <f t="shared" ref="AA1221:AA1284" si="257">IF(Z1221&lt;&gt;P1221,"Gap","")</f>
        <v/>
      </c>
      <c r="AB1221" s="7">
        <f t="shared" ref="AB1221:AB1284" si="258">IF(AND(V1221=1,OR(Z1221=P1221,Z1221&lt;P1221)),Y1221+1,Y1221)</f>
        <v>0</v>
      </c>
    </row>
    <row r="1222" spans="2:28" ht="15" thickTop="1" thickBot="1">
      <c r="B1222" s="31">
        <v>522</v>
      </c>
      <c r="C1222" s="32" t="s">
        <v>7813</v>
      </c>
      <c r="D1222" s="33">
        <v>7178</v>
      </c>
      <c r="E1222" s="34" t="s">
        <v>7819</v>
      </c>
      <c r="F1222" s="22" t="str">
        <f t="shared" si="247"/>
        <v>קי נחף</v>
      </c>
      <c r="G1222" s="35" t="s">
        <v>7818</v>
      </c>
      <c r="H1222" s="36" t="s">
        <v>7822</v>
      </c>
      <c r="I1222" s="25" t="str">
        <f t="shared" si="248"/>
        <v>נחף סרחאן סאלח</v>
      </c>
      <c r="J1222" s="37">
        <v>6057</v>
      </c>
      <c r="K1222" s="38">
        <v>6057</v>
      </c>
      <c r="L1222" s="39">
        <v>2.1462770348357274E-3</v>
      </c>
      <c r="M1222" s="40">
        <v>13</v>
      </c>
      <c r="N1222" s="41">
        <v>2.1462770348357274E-3</v>
      </c>
      <c r="O1222" s="42">
        <v>13.000000000000002</v>
      </c>
      <c r="P1222" s="7">
        <f>VLOOKUP(C1222,'ריכוז נתונים'!$B$3:$C$189,2)</f>
        <v>11</v>
      </c>
      <c r="Q1222" s="47" t="b">
        <f t="shared" si="249"/>
        <v>0</v>
      </c>
      <c r="R1222" s="7">
        <f t="shared" si="250"/>
        <v>0</v>
      </c>
      <c r="S1222" s="47">
        <f t="shared" si="251"/>
        <v>551</v>
      </c>
      <c r="T1222" s="7">
        <f t="shared" si="252"/>
        <v>9.6</v>
      </c>
      <c r="U1222" s="7" t="str">
        <f t="shared" si="253"/>
        <v>Gap</v>
      </c>
      <c r="V1222" s="7">
        <f>IF(ISERROR(IF(INDEX(rosh!$O$4:$P$710,MATCH(I1222,rosh!$O$4:$O$710,0),2)="Mayor",1,)),0,IF(INDEX(rosh!$O$4:$P$710,MATCH(I1222,rosh!$O$4:$O$710,0),2)="Mayor",1,))</f>
        <v>0</v>
      </c>
      <c r="W1222" s="7" t="str">
        <f t="shared" si="254"/>
        <v>FALSE נחף</v>
      </c>
      <c r="X1222" s="84">
        <f t="shared" si="246"/>
        <v>826</v>
      </c>
      <c r="Y1222" s="7">
        <f t="shared" si="255"/>
        <v>0</v>
      </c>
      <c r="Z1222" s="7">
        <f t="shared" si="256"/>
        <v>11</v>
      </c>
      <c r="AA1222" s="7" t="str">
        <f t="shared" si="257"/>
        <v/>
      </c>
      <c r="AB1222" s="7">
        <f t="shared" si="258"/>
        <v>0</v>
      </c>
    </row>
    <row r="1223" spans="2:28" ht="15" thickTop="1" thickBot="1">
      <c r="B1223" s="31">
        <v>522</v>
      </c>
      <c r="C1223" s="32" t="s">
        <v>7813</v>
      </c>
      <c r="D1223" s="33">
        <v>7178</v>
      </c>
      <c r="E1223" s="34" t="s">
        <v>0</v>
      </c>
      <c r="F1223" s="22" t="str">
        <f t="shared" si="247"/>
        <v>ז נחף</v>
      </c>
      <c r="G1223" s="35" t="s">
        <v>7894</v>
      </c>
      <c r="H1223" s="36" t="s">
        <v>7899</v>
      </c>
      <c r="I1223" s="25" t="str">
        <f t="shared" si="248"/>
        <v>נחף קיס עבד אל באסט</v>
      </c>
      <c r="J1223" s="37">
        <v>6057</v>
      </c>
      <c r="K1223" s="38">
        <v>6057</v>
      </c>
      <c r="L1223" s="39">
        <v>4.9529470034670627E-4</v>
      </c>
      <c r="M1223" s="40">
        <v>3</v>
      </c>
      <c r="N1223" s="41">
        <v>4.9529470034670627E-4</v>
      </c>
      <c r="O1223" s="42">
        <v>3</v>
      </c>
      <c r="P1223" s="7">
        <f>VLOOKUP(C1223,'ריכוז נתונים'!$B$3:$C$189,2)</f>
        <v>11</v>
      </c>
      <c r="Q1223" s="47" t="b">
        <f t="shared" si="249"/>
        <v>0</v>
      </c>
      <c r="R1223" s="7">
        <f t="shared" si="250"/>
        <v>0</v>
      </c>
      <c r="S1223" s="47">
        <f t="shared" si="251"/>
        <v>551</v>
      </c>
      <c r="T1223" s="7">
        <f t="shared" si="252"/>
        <v>9.6</v>
      </c>
      <c r="U1223" s="7" t="str">
        <f t="shared" si="253"/>
        <v>Gap</v>
      </c>
      <c r="V1223" s="7">
        <f>IF(ISERROR(IF(INDEX(rosh!$O$4:$P$710,MATCH(I1223,rosh!$O$4:$O$710,0),2)="Mayor",1,)),0,IF(INDEX(rosh!$O$4:$P$710,MATCH(I1223,rosh!$O$4:$O$710,0),2)="Mayor",1,))</f>
        <v>0</v>
      </c>
      <c r="W1223" s="7" t="str">
        <f t="shared" si="254"/>
        <v>FALSE נחף</v>
      </c>
      <c r="X1223" s="84">
        <f t="shared" si="246"/>
        <v>826</v>
      </c>
      <c r="Y1223" s="7">
        <f t="shared" si="255"/>
        <v>0</v>
      </c>
      <c r="Z1223" s="7">
        <f t="shared" si="256"/>
        <v>11</v>
      </c>
      <c r="AA1223" s="7" t="str">
        <f t="shared" si="257"/>
        <v/>
      </c>
      <c r="AB1223" s="7">
        <f t="shared" si="258"/>
        <v>0</v>
      </c>
    </row>
    <row r="1224" spans="2:28" ht="15" thickTop="1" thickBot="1">
      <c r="B1224" s="31">
        <v>7200</v>
      </c>
      <c r="C1224" s="32" t="s">
        <v>7750</v>
      </c>
      <c r="D1224" s="33">
        <v>30280</v>
      </c>
      <c r="E1224" s="34" t="s">
        <v>5531</v>
      </c>
      <c r="F1224" s="22" t="str">
        <f t="shared" si="247"/>
        <v>טל נס ציונה</v>
      </c>
      <c r="G1224" s="35" t="s">
        <v>7785</v>
      </c>
      <c r="H1224" s="36" t="s">
        <v>7797</v>
      </c>
      <c r="I1224" s="25" t="str">
        <f t="shared" si="248"/>
        <v>נס ציונה שבו יוסף</v>
      </c>
      <c r="J1224" s="37">
        <v>15031</v>
      </c>
      <c r="K1224" s="38">
        <v>15031</v>
      </c>
      <c r="L1224" s="39">
        <v>0.37123278557647527</v>
      </c>
      <c r="M1224" s="40">
        <v>5580</v>
      </c>
      <c r="N1224" s="41">
        <v>0.37123278557647527</v>
      </c>
      <c r="O1224" s="42">
        <v>5580</v>
      </c>
      <c r="P1224" s="7">
        <f>VLOOKUP(C1224,'ריכוז נתונים'!$B$3:$C$189,2)</f>
        <v>15</v>
      </c>
      <c r="Q1224" s="47" t="b">
        <f t="shared" si="249"/>
        <v>1</v>
      </c>
      <c r="R1224" s="7">
        <f t="shared" si="250"/>
        <v>5.6</v>
      </c>
      <c r="S1224" s="47">
        <f t="shared" si="251"/>
        <v>1002</v>
      </c>
      <c r="T1224" s="7">
        <f t="shared" si="252"/>
        <v>15.100000000000001</v>
      </c>
      <c r="U1224" s="7" t="str">
        <f t="shared" si="253"/>
        <v>Gap</v>
      </c>
      <c r="V1224" s="7">
        <f>IF(ISERROR(IF(INDEX(rosh!$O$4:$P$710,MATCH(I1224,rosh!$O$4:$O$710,0),2)="Mayor",1,)),0,IF(INDEX(rosh!$O$4:$P$710,MATCH(I1224,rosh!$O$4:$O$710,0),2)="Mayor",1,))</f>
        <v>1</v>
      </c>
      <c r="W1224" s="7" t="str">
        <f t="shared" si="254"/>
        <v>TRUE נס ציונה</v>
      </c>
      <c r="X1224" s="84">
        <f t="shared" ref="X1224:X1287" si="259">SUMIF($W$4:$W$1887,W1224,$M$4:$M$41887)</f>
        <v>15031</v>
      </c>
      <c r="Y1224" s="7">
        <f t="shared" si="255"/>
        <v>6</v>
      </c>
      <c r="Z1224" s="7">
        <f t="shared" si="256"/>
        <v>15</v>
      </c>
      <c r="AA1224" s="7" t="str">
        <f t="shared" si="257"/>
        <v/>
      </c>
      <c r="AB1224" s="7">
        <f t="shared" si="258"/>
        <v>7</v>
      </c>
    </row>
    <row r="1225" spans="2:28" ht="15" thickTop="1" thickBot="1">
      <c r="B1225" s="31">
        <v>7200</v>
      </c>
      <c r="C1225" s="32" t="s">
        <v>7750</v>
      </c>
      <c r="D1225" s="33">
        <v>30280</v>
      </c>
      <c r="E1225" s="34" t="s">
        <v>213</v>
      </c>
      <c r="F1225" s="22" t="str">
        <f t="shared" si="247"/>
        <v>רק נס ציונה</v>
      </c>
      <c r="G1225" s="35" t="s">
        <v>7756</v>
      </c>
      <c r="H1225" s="36"/>
      <c r="I1225" s="25" t="str">
        <f t="shared" si="248"/>
        <v xml:space="preserve">נס ציונה </v>
      </c>
      <c r="J1225" s="37">
        <v>15031</v>
      </c>
      <c r="K1225" s="38">
        <v>15031</v>
      </c>
      <c r="L1225" s="39">
        <v>0.23251945978311489</v>
      </c>
      <c r="M1225" s="40">
        <v>3495</v>
      </c>
      <c r="N1225" s="41">
        <v>0.23251945978311489</v>
      </c>
      <c r="O1225" s="42">
        <v>3495</v>
      </c>
      <c r="P1225" s="7">
        <f>VLOOKUP(C1225,'ריכוז נתונים'!$B$3:$C$189,2)</f>
        <v>15</v>
      </c>
      <c r="Q1225" s="47" t="b">
        <f t="shared" si="249"/>
        <v>1</v>
      </c>
      <c r="R1225" s="7">
        <f t="shared" si="250"/>
        <v>3.5</v>
      </c>
      <c r="S1225" s="47">
        <f t="shared" si="251"/>
        <v>1002</v>
      </c>
      <c r="T1225" s="7">
        <f t="shared" si="252"/>
        <v>15.100000000000001</v>
      </c>
      <c r="U1225" s="7" t="str">
        <f t="shared" si="253"/>
        <v>Gap</v>
      </c>
      <c r="V1225" s="7">
        <f>IF(ISERROR(IF(INDEX(rosh!$O$4:$P$710,MATCH(I1225,rosh!$O$4:$O$710,0),2)="Mayor",1,)),0,IF(INDEX(rosh!$O$4:$P$710,MATCH(I1225,rosh!$O$4:$O$710,0),2)="Mayor",1,))</f>
        <v>0</v>
      </c>
      <c r="W1225" s="7" t="str">
        <f t="shared" si="254"/>
        <v>TRUE נס ציונה</v>
      </c>
      <c r="X1225" s="84">
        <f t="shared" si="259"/>
        <v>15031</v>
      </c>
      <c r="Y1225" s="7">
        <f t="shared" si="255"/>
        <v>3</v>
      </c>
      <c r="Z1225" s="7">
        <f t="shared" si="256"/>
        <v>15</v>
      </c>
      <c r="AA1225" s="7" t="str">
        <f t="shared" si="257"/>
        <v/>
      </c>
      <c r="AB1225" s="7">
        <f t="shared" si="258"/>
        <v>3</v>
      </c>
    </row>
    <row r="1226" spans="2:28" ht="15" thickTop="1" thickBot="1">
      <c r="B1226" s="31">
        <v>7200</v>
      </c>
      <c r="C1226" s="32" t="s">
        <v>7750</v>
      </c>
      <c r="D1226" s="33">
        <v>30280</v>
      </c>
      <c r="E1226" s="34" t="s">
        <v>617</v>
      </c>
      <c r="F1226" s="22" t="str">
        <f t="shared" si="247"/>
        <v>אמת נס ציונה</v>
      </c>
      <c r="G1226" s="35" t="s">
        <v>7803</v>
      </c>
      <c r="H1226" s="36"/>
      <c r="I1226" s="25" t="str">
        <f t="shared" si="248"/>
        <v xml:space="preserve">נס ציונה </v>
      </c>
      <c r="J1226" s="37">
        <v>15031</v>
      </c>
      <c r="K1226" s="38">
        <v>15031</v>
      </c>
      <c r="L1226" s="39">
        <v>0.13764885902468232</v>
      </c>
      <c r="M1226" s="40">
        <v>2069</v>
      </c>
      <c r="N1226" s="41">
        <v>0.13764885902468232</v>
      </c>
      <c r="O1226" s="42">
        <v>2069</v>
      </c>
      <c r="P1226" s="7">
        <f>VLOOKUP(C1226,'ריכוז נתונים'!$B$3:$C$189,2)</f>
        <v>15</v>
      </c>
      <c r="Q1226" s="47" t="b">
        <f t="shared" si="249"/>
        <v>1</v>
      </c>
      <c r="R1226" s="7">
        <f t="shared" si="250"/>
        <v>2.1</v>
      </c>
      <c r="S1226" s="47">
        <f t="shared" si="251"/>
        <v>1002</v>
      </c>
      <c r="T1226" s="7">
        <f t="shared" si="252"/>
        <v>15.100000000000001</v>
      </c>
      <c r="U1226" s="7" t="str">
        <f t="shared" si="253"/>
        <v>Gap</v>
      </c>
      <c r="V1226" s="7">
        <f>IF(ISERROR(IF(INDEX(rosh!$O$4:$P$710,MATCH(I1226,rosh!$O$4:$O$710,0),2)="Mayor",1,)),0,IF(INDEX(rosh!$O$4:$P$710,MATCH(I1226,rosh!$O$4:$O$710,0),2)="Mayor",1,))</f>
        <v>0</v>
      </c>
      <c r="W1226" s="7" t="str">
        <f t="shared" si="254"/>
        <v>TRUE נס ציונה</v>
      </c>
      <c r="X1226" s="84">
        <f t="shared" si="259"/>
        <v>15031</v>
      </c>
      <c r="Y1226" s="7">
        <f t="shared" si="255"/>
        <v>2</v>
      </c>
      <c r="Z1226" s="7">
        <f t="shared" si="256"/>
        <v>15</v>
      </c>
      <c r="AA1226" s="7" t="str">
        <f t="shared" si="257"/>
        <v/>
      </c>
      <c r="AB1226" s="7">
        <f t="shared" si="258"/>
        <v>2</v>
      </c>
    </row>
    <row r="1227" spans="2:28" ht="15" thickTop="1" thickBot="1">
      <c r="B1227" s="31">
        <v>7200</v>
      </c>
      <c r="C1227" s="32" t="s">
        <v>7750</v>
      </c>
      <c r="D1227" s="33">
        <v>30280</v>
      </c>
      <c r="E1227" s="34" t="s">
        <v>108</v>
      </c>
      <c r="F1227" s="22" t="str">
        <f t="shared" si="247"/>
        <v>פה נס ציונה</v>
      </c>
      <c r="G1227" s="35" t="s">
        <v>7771</v>
      </c>
      <c r="H1227" s="36"/>
      <c r="I1227" s="25" t="str">
        <f t="shared" si="248"/>
        <v xml:space="preserve">נס ציונה </v>
      </c>
      <c r="J1227" s="37">
        <v>15031</v>
      </c>
      <c r="K1227" s="38">
        <v>15031</v>
      </c>
      <c r="L1227" s="39">
        <v>0.11961945313019759</v>
      </c>
      <c r="M1227" s="40">
        <v>1798</v>
      </c>
      <c r="N1227" s="41">
        <v>0.11961945313019759</v>
      </c>
      <c r="O1227" s="42">
        <v>1798</v>
      </c>
      <c r="P1227" s="7">
        <f>VLOOKUP(C1227,'ריכוז נתונים'!$B$3:$C$189,2)</f>
        <v>15</v>
      </c>
      <c r="Q1227" s="47" t="b">
        <f t="shared" si="249"/>
        <v>1</v>
      </c>
      <c r="R1227" s="7">
        <f t="shared" si="250"/>
        <v>1.8</v>
      </c>
      <c r="S1227" s="47">
        <f t="shared" si="251"/>
        <v>1002</v>
      </c>
      <c r="T1227" s="7">
        <f t="shared" si="252"/>
        <v>15.100000000000001</v>
      </c>
      <c r="U1227" s="7" t="str">
        <f t="shared" si="253"/>
        <v>Gap</v>
      </c>
      <c r="V1227" s="7">
        <f>IF(ISERROR(IF(INDEX(rosh!$O$4:$P$710,MATCH(I1227,rosh!$O$4:$O$710,0),2)="Mayor",1,)),0,IF(INDEX(rosh!$O$4:$P$710,MATCH(I1227,rosh!$O$4:$O$710,0),2)="Mayor",1,))</f>
        <v>0</v>
      </c>
      <c r="W1227" s="7" t="str">
        <f t="shared" si="254"/>
        <v>TRUE נס ציונה</v>
      </c>
      <c r="X1227" s="84">
        <f t="shared" si="259"/>
        <v>15031</v>
      </c>
      <c r="Y1227" s="7">
        <f t="shared" si="255"/>
        <v>2</v>
      </c>
      <c r="Z1227" s="7">
        <f t="shared" si="256"/>
        <v>15</v>
      </c>
      <c r="AA1227" s="7" t="str">
        <f t="shared" si="257"/>
        <v/>
      </c>
      <c r="AB1227" s="7">
        <f t="shared" si="258"/>
        <v>2</v>
      </c>
    </row>
    <row r="1228" spans="2:28" ht="15" thickTop="1" thickBot="1">
      <c r="B1228" s="31">
        <v>7200</v>
      </c>
      <c r="C1228" s="32" t="s">
        <v>7750</v>
      </c>
      <c r="D1228" s="33">
        <v>30280</v>
      </c>
      <c r="E1228" s="34" t="s">
        <v>963</v>
      </c>
      <c r="F1228" s="22" t="str">
        <f t="shared" si="247"/>
        <v>שס נס ציונה</v>
      </c>
      <c r="G1228" s="35" t="s">
        <v>962</v>
      </c>
      <c r="H1228" s="36"/>
      <c r="I1228" s="25" t="str">
        <f t="shared" si="248"/>
        <v xml:space="preserve">נס ציונה </v>
      </c>
      <c r="J1228" s="37">
        <v>15031</v>
      </c>
      <c r="K1228" s="38">
        <v>15031</v>
      </c>
      <c r="L1228" s="39">
        <v>8.808462510810991E-2</v>
      </c>
      <c r="M1228" s="40">
        <v>1324</v>
      </c>
      <c r="N1228" s="41">
        <v>8.808462510810991E-2</v>
      </c>
      <c r="O1228" s="42">
        <v>1324</v>
      </c>
      <c r="P1228" s="7">
        <f>VLOOKUP(C1228,'ריכוז נתונים'!$B$3:$C$189,2)</f>
        <v>15</v>
      </c>
      <c r="Q1228" s="47" t="b">
        <f t="shared" si="249"/>
        <v>1</v>
      </c>
      <c r="R1228" s="7">
        <f t="shared" si="250"/>
        <v>1.3</v>
      </c>
      <c r="S1228" s="47">
        <f t="shared" si="251"/>
        <v>1002</v>
      </c>
      <c r="T1228" s="7">
        <f t="shared" si="252"/>
        <v>15.100000000000001</v>
      </c>
      <c r="U1228" s="7" t="str">
        <f t="shared" si="253"/>
        <v>Gap</v>
      </c>
      <c r="V1228" s="7">
        <f>IF(ISERROR(IF(INDEX(rosh!$O$4:$P$710,MATCH(I1228,rosh!$O$4:$O$710,0),2)="Mayor",1,)),0,IF(INDEX(rosh!$O$4:$P$710,MATCH(I1228,rosh!$O$4:$O$710,0),2)="Mayor",1,))</f>
        <v>0</v>
      </c>
      <c r="W1228" s="7" t="str">
        <f t="shared" si="254"/>
        <v>TRUE נס ציונה</v>
      </c>
      <c r="X1228" s="84">
        <f t="shared" si="259"/>
        <v>15031</v>
      </c>
      <c r="Y1228" s="7">
        <f t="shared" si="255"/>
        <v>1</v>
      </c>
      <c r="Z1228" s="7">
        <f t="shared" si="256"/>
        <v>15</v>
      </c>
      <c r="AA1228" s="7" t="str">
        <f t="shared" si="257"/>
        <v/>
      </c>
      <c r="AB1228" s="7">
        <f t="shared" si="258"/>
        <v>1</v>
      </c>
    </row>
    <row r="1229" spans="2:28" ht="15" thickTop="1" thickBot="1">
      <c r="B1229" s="31">
        <v>7200</v>
      </c>
      <c r="C1229" s="32" t="s">
        <v>7750</v>
      </c>
      <c r="D1229" s="33">
        <v>30280</v>
      </c>
      <c r="E1229" s="34" t="s">
        <v>1007</v>
      </c>
      <c r="F1229" s="22" t="str">
        <f t="shared" si="247"/>
        <v>טב נס ציונה</v>
      </c>
      <c r="G1229" s="35" t="s">
        <v>7799</v>
      </c>
      <c r="H1229" s="36"/>
      <c r="I1229" s="25" t="str">
        <f t="shared" si="248"/>
        <v xml:space="preserve">נס ציונה </v>
      </c>
      <c r="J1229" s="37">
        <v>15031</v>
      </c>
      <c r="K1229" s="38">
        <v>15031</v>
      </c>
      <c r="L1229" s="39">
        <v>5.089481737742E-2</v>
      </c>
      <c r="M1229" s="40">
        <v>765</v>
      </c>
      <c r="N1229" s="41">
        <v>5.089481737742E-2</v>
      </c>
      <c r="O1229" s="42">
        <v>765</v>
      </c>
      <c r="P1229" s="7">
        <f>VLOOKUP(C1229,'ריכוז נתונים'!$B$3:$C$189,2)</f>
        <v>15</v>
      </c>
      <c r="Q1229" s="47" t="b">
        <f t="shared" si="249"/>
        <v>1</v>
      </c>
      <c r="R1229" s="7">
        <f t="shared" si="250"/>
        <v>0.8</v>
      </c>
      <c r="S1229" s="47">
        <f t="shared" si="251"/>
        <v>1002</v>
      </c>
      <c r="T1229" s="7">
        <f t="shared" si="252"/>
        <v>15.100000000000001</v>
      </c>
      <c r="U1229" s="7" t="str">
        <f t="shared" si="253"/>
        <v>Gap</v>
      </c>
      <c r="V1229" s="7">
        <f>IF(ISERROR(IF(INDEX(rosh!$O$4:$P$710,MATCH(I1229,rosh!$O$4:$O$710,0),2)="Mayor",1,)),0,IF(INDEX(rosh!$O$4:$P$710,MATCH(I1229,rosh!$O$4:$O$710,0),2)="Mayor",1,))</f>
        <v>0</v>
      </c>
      <c r="W1229" s="7" t="str">
        <f t="shared" si="254"/>
        <v>TRUE נס ציונה</v>
      </c>
      <c r="X1229" s="84">
        <f t="shared" si="259"/>
        <v>15031</v>
      </c>
      <c r="Y1229" s="7">
        <f t="shared" si="255"/>
        <v>1</v>
      </c>
      <c r="Z1229" s="7">
        <f t="shared" si="256"/>
        <v>15</v>
      </c>
      <c r="AA1229" s="7" t="str">
        <f t="shared" si="257"/>
        <v/>
      </c>
      <c r="AB1229" s="7">
        <f t="shared" si="258"/>
        <v>1</v>
      </c>
    </row>
    <row r="1230" spans="2:28" ht="15" thickTop="1" thickBot="1">
      <c r="B1230" s="31">
        <v>7300</v>
      </c>
      <c r="C1230" s="32" t="s">
        <v>7510</v>
      </c>
      <c r="D1230" s="33">
        <v>53934</v>
      </c>
      <c r="E1230" s="34" t="s">
        <v>70</v>
      </c>
      <c r="F1230" s="22" t="str">
        <f t="shared" si="247"/>
        <v>א נצרת</v>
      </c>
      <c r="G1230" s="35" t="s">
        <v>7713</v>
      </c>
      <c r="H1230" s="36" t="s">
        <v>7748</v>
      </c>
      <c r="I1230" s="25" t="str">
        <f t="shared" si="248"/>
        <v>נצרת עיאד יוסף</v>
      </c>
      <c r="J1230" s="37"/>
      <c r="K1230" s="38">
        <v>0</v>
      </c>
      <c r="L1230" s="39">
        <v>0</v>
      </c>
      <c r="M1230" s="40">
        <v>0</v>
      </c>
      <c r="N1230" s="41" t="s">
        <v>19569</v>
      </c>
      <c r="O1230" s="42">
        <v>0</v>
      </c>
      <c r="P1230" s="7">
        <f>VLOOKUP(C1230,'ריכוז נתונים'!$B$3:$C$189,2)</f>
        <v>19</v>
      </c>
      <c r="Q1230" s="47" t="b">
        <f t="shared" si="249"/>
        <v>0</v>
      </c>
      <c r="R1230" s="7">
        <f t="shared" si="250"/>
        <v>0</v>
      </c>
      <c r="S1230" s="47">
        <f t="shared" si="251"/>
        <v>0</v>
      </c>
      <c r="T1230" s="7">
        <f t="shared" si="252"/>
        <v>0</v>
      </c>
      <c r="U1230" s="7" t="str">
        <f t="shared" si="253"/>
        <v>Gap</v>
      </c>
      <c r="V1230" s="7">
        <f>IF(ISERROR(IF(INDEX(rosh!$O$4:$P$710,MATCH(I1230,rosh!$O$4:$O$710,0),2)="Mayor",1,)),0,IF(INDEX(rosh!$O$4:$P$710,MATCH(I1230,rosh!$O$4:$O$710,0),2)="Mayor",1,))</f>
        <v>0</v>
      </c>
      <c r="W1230" s="7" t="str">
        <f t="shared" si="254"/>
        <v>FALSE נצרת</v>
      </c>
      <c r="X1230" s="84">
        <f t="shared" si="259"/>
        <v>0</v>
      </c>
      <c r="Y1230" s="7">
        <f t="shared" si="255"/>
        <v>0</v>
      </c>
      <c r="Z1230" s="7">
        <f t="shared" si="256"/>
        <v>0</v>
      </c>
      <c r="AA1230" s="7" t="str">
        <f t="shared" si="257"/>
        <v>Gap</v>
      </c>
      <c r="AB1230" s="7">
        <f t="shared" si="258"/>
        <v>0</v>
      </c>
    </row>
    <row r="1231" spans="2:28" ht="15" thickTop="1" thickBot="1">
      <c r="B1231" s="31">
        <v>7300</v>
      </c>
      <c r="C1231" s="32" t="s">
        <v>7510</v>
      </c>
      <c r="D1231" s="33">
        <v>53934</v>
      </c>
      <c r="E1231" s="34" t="s">
        <v>2679</v>
      </c>
      <c r="F1231" s="22" t="str">
        <f t="shared" si="247"/>
        <v>גד נצרת</v>
      </c>
      <c r="G1231" s="35" t="s">
        <v>7674</v>
      </c>
      <c r="H1231" s="36" t="s">
        <v>7711</v>
      </c>
      <c r="I1231" s="25" t="str">
        <f t="shared" si="248"/>
        <v>נצרת ג'ראיסי ראמז</v>
      </c>
      <c r="J1231" s="37"/>
      <c r="K1231" s="38">
        <v>0</v>
      </c>
      <c r="L1231" s="39">
        <v>0</v>
      </c>
      <c r="M1231" s="40">
        <v>0</v>
      </c>
      <c r="N1231" s="41" t="s">
        <v>19569</v>
      </c>
      <c r="O1231" s="42">
        <v>0</v>
      </c>
      <c r="P1231" s="7">
        <f>VLOOKUP(C1231,'ריכוז נתונים'!$B$3:$C$189,2)</f>
        <v>19</v>
      </c>
      <c r="Q1231" s="47" t="b">
        <f t="shared" si="249"/>
        <v>0</v>
      </c>
      <c r="R1231" s="7">
        <f t="shared" si="250"/>
        <v>0</v>
      </c>
      <c r="S1231" s="47">
        <f t="shared" si="251"/>
        <v>0</v>
      </c>
      <c r="T1231" s="7">
        <f t="shared" si="252"/>
        <v>0</v>
      </c>
      <c r="U1231" s="7" t="str">
        <f t="shared" si="253"/>
        <v>Gap</v>
      </c>
      <c r="V1231" s="7">
        <f>IF(ISERROR(IF(INDEX(rosh!$O$4:$P$710,MATCH(I1231,rosh!$O$4:$O$710,0),2)="Mayor",1,)),0,IF(INDEX(rosh!$O$4:$P$710,MATCH(I1231,rosh!$O$4:$O$710,0),2)="Mayor",1,))</f>
        <v>0</v>
      </c>
      <c r="W1231" s="7" t="str">
        <f t="shared" si="254"/>
        <v>FALSE נצרת</v>
      </c>
      <c r="X1231" s="84">
        <f t="shared" si="259"/>
        <v>0</v>
      </c>
      <c r="Y1231" s="7">
        <f t="shared" si="255"/>
        <v>0</v>
      </c>
      <c r="Z1231" s="7">
        <f t="shared" si="256"/>
        <v>0</v>
      </c>
      <c r="AA1231" s="7" t="str">
        <f t="shared" si="257"/>
        <v>Gap</v>
      </c>
      <c r="AB1231" s="7">
        <f t="shared" si="258"/>
        <v>0</v>
      </c>
    </row>
    <row r="1232" spans="2:28" ht="15" thickTop="1" thickBot="1">
      <c r="B1232" s="31">
        <v>7300</v>
      </c>
      <c r="C1232" s="32" t="s">
        <v>7510</v>
      </c>
      <c r="D1232" s="33">
        <v>53934</v>
      </c>
      <c r="E1232" s="34" t="s">
        <v>60</v>
      </c>
      <c r="F1232" s="22" t="str">
        <f t="shared" si="247"/>
        <v>ד נצרת</v>
      </c>
      <c r="G1232" s="35" t="s">
        <v>7665</v>
      </c>
      <c r="H1232" s="36" t="s">
        <v>7672</v>
      </c>
      <c r="I1232" s="25" t="str">
        <f t="shared" si="248"/>
        <v>נצרת זועבי חנין</v>
      </c>
      <c r="J1232" s="37"/>
      <c r="K1232" s="38">
        <v>0</v>
      </c>
      <c r="L1232" s="39">
        <v>0</v>
      </c>
      <c r="M1232" s="40">
        <v>0</v>
      </c>
      <c r="N1232" s="41" t="s">
        <v>19569</v>
      </c>
      <c r="O1232" s="42">
        <v>0</v>
      </c>
      <c r="P1232" s="7">
        <f>VLOOKUP(C1232,'ריכוז נתונים'!$B$3:$C$189,2)</f>
        <v>19</v>
      </c>
      <c r="Q1232" s="47" t="b">
        <f t="shared" si="249"/>
        <v>0</v>
      </c>
      <c r="R1232" s="7">
        <f t="shared" si="250"/>
        <v>0</v>
      </c>
      <c r="S1232" s="47">
        <f t="shared" si="251"/>
        <v>0</v>
      </c>
      <c r="T1232" s="7">
        <f t="shared" si="252"/>
        <v>0</v>
      </c>
      <c r="U1232" s="7" t="str">
        <f t="shared" si="253"/>
        <v>Gap</v>
      </c>
      <c r="V1232" s="7">
        <f>IF(ISERROR(IF(INDEX(rosh!$O$4:$P$710,MATCH(I1232,rosh!$O$4:$O$710,0),2)="Mayor",1,)),0,IF(INDEX(rosh!$O$4:$P$710,MATCH(I1232,rosh!$O$4:$O$710,0),2)="Mayor",1,))</f>
        <v>0</v>
      </c>
      <c r="W1232" s="7" t="str">
        <f t="shared" si="254"/>
        <v>FALSE נצרת</v>
      </c>
      <c r="X1232" s="84">
        <f t="shared" si="259"/>
        <v>0</v>
      </c>
      <c r="Y1232" s="7">
        <f t="shared" si="255"/>
        <v>0</v>
      </c>
      <c r="Z1232" s="7">
        <f t="shared" si="256"/>
        <v>0</v>
      </c>
      <c r="AA1232" s="7" t="str">
        <f t="shared" si="257"/>
        <v>Gap</v>
      </c>
      <c r="AB1232" s="7">
        <f t="shared" si="258"/>
        <v>0</v>
      </c>
    </row>
    <row r="1233" spans="2:28" ht="15" thickTop="1" thickBot="1">
      <c r="B1233" s="31">
        <v>7300</v>
      </c>
      <c r="C1233" s="32" t="s">
        <v>7510</v>
      </c>
      <c r="D1233" s="33">
        <v>53934</v>
      </c>
      <c r="E1233" s="34" t="s">
        <v>1512</v>
      </c>
      <c r="F1233" s="22" t="str">
        <f t="shared" si="247"/>
        <v>עם נצרת</v>
      </c>
      <c r="G1233" s="35" t="s">
        <v>7627</v>
      </c>
      <c r="H1233" s="36" t="s">
        <v>7663</v>
      </c>
      <c r="I1233" s="25" t="str">
        <f t="shared" si="248"/>
        <v>נצרת אבו אחמד תאופיק</v>
      </c>
      <c r="J1233" s="37"/>
      <c r="K1233" s="38">
        <v>0</v>
      </c>
      <c r="L1233" s="39">
        <v>0</v>
      </c>
      <c r="M1233" s="40">
        <v>0</v>
      </c>
      <c r="N1233" s="41" t="s">
        <v>19569</v>
      </c>
      <c r="O1233" s="42">
        <v>0</v>
      </c>
      <c r="P1233" s="7">
        <f>VLOOKUP(C1233,'ריכוז נתונים'!$B$3:$C$189,2)</f>
        <v>19</v>
      </c>
      <c r="Q1233" s="47" t="b">
        <f t="shared" si="249"/>
        <v>0</v>
      </c>
      <c r="R1233" s="7">
        <f t="shared" si="250"/>
        <v>0</v>
      </c>
      <c r="S1233" s="47">
        <f t="shared" si="251"/>
        <v>0</v>
      </c>
      <c r="T1233" s="7">
        <f t="shared" si="252"/>
        <v>0</v>
      </c>
      <c r="U1233" s="7" t="str">
        <f t="shared" si="253"/>
        <v>Gap</v>
      </c>
      <c r="V1233" s="7">
        <f>IF(ISERROR(IF(INDEX(rosh!$O$4:$P$710,MATCH(I1233,rosh!$O$4:$O$710,0),2)="Mayor",1,)),0,IF(INDEX(rosh!$O$4:$P$710,MATCH(I1233,rosh!$O$4:$O$710,0),2)="Mayor",1,))</f>
        <v>0</v>
      </c>
      <c r="W1233" s="7" t="str">
        <f t="shared" si="254"/>
        <v>FALSE נצרת</v>
      </c>
      <c r="X1233" s="84">
        <f t="shared" si="259"/>
        <v>0</v>
      </c>
      <c r="Y1233" s="7">
        <f t="shared" si="255"/>
        <v>0</v>
      </c>
      <c r="Z1233" s="7">
        <f t="shared" si="256"/>
        <v>0</v>
      </c>
      <c r="AA1233" s="7" t="str">
        <f t="shared" si="257"/>
        <v>Gap</v>
      </c>
      <c r="AB1233" s="7">
        <f t="shared" si="258"/>
        <v>0</v>
      </c>
    </row>
    <row r="1234" spans="2:28" ht="15" thickTop="1" thickBot="1">
      <c r="B1234" s="31">
        <v>7300</v>
      </c>
      <c r="C1234" s="32" t="s">
        <v>7510</v>
      </c>
      <c r="D1234" s="33">
        <v>53934</v>
      </c>
      <c r="E1234" s="34" t="s">
        <v>2550</v>
      </c>
      <c r="F1234" s="22" t="str">
        <f t="shared" si="247"/>
        <v>צח נצרת</v>
      </c>
      <c r="G1234" s="35" t="s">
        <v>7589</v>
      </c>
      <c r="H1234" s="36" t="s">
        <v>7625</v>
      </c>
      <c r="I1234" s="25" t="str">
        <f t="shared" si="248"/>
        <v>נצרת סלאם עלי</v>
      </c>
      <c r="J1234" s="37"/>
      <c r="K1234" s="38">
        <v>0</v>
      </c>
      <c r="L1234" s="39">
        <v>0</v>
      </c>
      <c r="M1234" s="40">
        <v>0</v>
      </c>
      <c r="N1234" s="41" t="s">
        <v>19569</v>
      </c>
      <c r="O1234" s="42">
        <v>0</v>
      </c>
      <c r="P1234" s="7">
        <f>VLOOKUP(C1234,'ריכוז נתונים'!$B$3:$C$189,2)</f>
        <v>19</v>
      </c>
      <c r="Q1234" s="47" t="b">
        <f t="shared" si="249"/>
        <v>0</v>
      </c>
      <c r="R1234" s="7">
        <f t="shared" si="250"/>
        <v>0</v>
      </c>
      <c r="S1234" s="47">
        <f t="shared" si="251"/>
        <v>0</v>
      </c>
      <c r="T1234" s="7">
        <f t="shared" si="252"/>
        <v>0</v>
      </c>
      <c r="U1234" s="7" t="str">
        <f t="shared" si="253"/>
        <v>Gap</v>
      </c>
      <c r="V1234" s="7">
        <f>IF(ISERROR(IF(INDEX(rosh!$O$4:$P$710,MATCH(I1234,rosh!$O$4:$O$710,0),2)="Mayor",1,)),0,IF(INDEX(rosh!$O$4:$P$710,MATCH(I1234,rosh!$O$4:$O$710,0),2)="Mayor",1,))</f>
        <v>0</v>
      </c>
      <c r="W1234" s="7" t="str">
        <f t="shared" si="254"/>
        <v>FALSE נצרת</v>
      </c>
      <c r="X1234" s="84">
        <f t="shared" si="259"/>
        <v>0</v>
      </c>
      <c r="Y1234" s="7">
        <f t="shared" si="255"/>
        <v>0</v>
      </c>
      <c r="Z1234" s="7">
        <f t="shared" si="256"/>
        <v>0</v>
      </c>
      <c r="AA1234" s="7" t="str">
        <f t="shared" si="257"/>
        <v>Gap</v>
      </c>
      <c r="AB1234" s="7">
        <f t="shared" si="258"/>
        <v>0</v>
      </c>
    </row>
    <row r="1235" spans="2:28" ht="15" thickTop="1" thickBot="1">
      <c r="B1235" s="31">
        <v>7300</v>
      </c>
      <c r="C1235" s="32" t="s">
        <v>7510</v>
      </c>
      <c r="D1235" s="33">
        <v>53934</v>
      </c>
      <c r="E1235" s="34" t="s">
        <v>259</v>
      </c>
      <c r="F1235" s="22" t="str">
        <f t="shared" si="247"/>
        <v>ק נצרת</v>
      </c>
      <c r="G1235" s="35" t="s">
        <v>7549</v>
      </c>
      <c r="H1235" s="36"/>
      <c r="I1235" s="25" t="str">
        <f t="shared" si="248"/>
        <v xml:space="preserve">נצרת </v>
      </c>
      <c r="J1235" s="37"/>
      <c r="K1235" s="38">
        <v>0</v>
      </c>
      <c r="L1235" s="39">
        <v>0</v>
      </c>
      <c r="M1235" s="40">
        <v>0</v>
      </c>
      <c r="N1235" s="41" t="s">
        <v>19569</v>
      </c>
      <c r="O1235" s="42">
        <v>0</v>
      </c>
      <c r="P1235" s="7">
        <f>VLOOKUP(C1235,'ריכוז נתונים'!$B$3:$C$189,2)</f>
        <v>19</v>
      </c>
      <c r="Q1235" s="47" t="b">
        <f t="shared" si="249"/>
        <v>0</v>
      </c>
      <c r="R1235" s="7">
        <f t="shared" si="250"/>
        <v>0</v>
      </c>
      <c r="S1235" s="47">
        <f t="shared" si="251"/>
        <v>0</v>
      </c>
      <c r="T1235" s="7">
        <f t="shared" si="252"/>
        <v>0</v>
      </c>
      <c r="U1235" s="7" t="str">
        <f t="shared" si="253"/>
        <v>Gap</v>
      </c>
      <c r="V1235" s="7">
        <f>IF(ISERROR(IF(INDEX(rosh!$O$4:$P$710,MATCH(I1235,rosh!$O$4:$O$710,0),2)="Mayor",1,)),0,IF(INDEX(rosh!$O$4:$P$710,MATCH(I1235,rosh!$O$4:$O$710,0),2)="Mayor",1,))</f>
        <v>0</v>
      </c>
      <c r="W1235" s="7" t="str">
        <f t="shared" si="254"/>
        <v>FALSE נצרת</v>
      </c>
      <c r="X1235" s="84">
        <f t="shared" si="259"/>
        <v>0</v>
      </c>
      <c r="Y1235" s="7">
        <f t="shared" si="255"/>
        <v>0</v>
      </c>
      <c r="Z1235" s="7">
        <f t="shared" si="256"/>
        <v>0</v>
      </c>
      <c r="AA1235" s="7" t="str">
        <f t="shared" si="257"/>
        <v>Gap</v>
      </c>
      <c r="AB1235" s="7">
        <f t="shared" si="258"/>
        <v>0</v>
      </c>
    </row>
    <row r="1236" spans="2:28" ht="15" thickTop="1" thickBot="1">
      <c r="B1236" s="31">
        <v>7300</v>
      </c>
      <c r="C1236" s="32" t="s">
        <v>7510</v>
      </c>
      <c r="D1236" s="33">
        <v>53934</v>
      </c>
      <c r="E1236" s="34" t="s">
        <v>658</v>
      </c>
      <c r="F1236" s="22" t="str">
        <f t="shared" si="247"/>
        <v>קנ נצרת</v>
      </c>
      <c r="G1236" s="35" t="s">
        <v>7509</v>
      </c>
      <c r="H1236" s="36"/>
      <c r="I1236" s="25" t="str">
        <f t="shared" si="248"/>
        <v xml:space="preserve">נצרת </v>
      </c>
      <c r="J1236" s="37"/>
      <c r="K1236" s="38">
        <v>0</v>
      </c>
      <c r="L1236" s="39">
        <v>0</v>
      </c>
      <c r="M1236" s="40">
        <v>0</v>
      </c>
      <c r="N1236" s="41" t="s">
        <v>19569</v>
      </c>
      <c r="O1236" s="42">
        <v>0</v>
      </c>
      <c r="P1236" s="7">
        <f>VLOOKUP(C1236,'ריכוז נתונים'!$B$3:$C$189,2)</f>
        <v>19</v>
      </c>
      <c r="Q1236" s="47" t="b">
        <f t="shared" si="249"/>
        <v>0</v>
      </c>
      <c r="R1236" s="7">
        <f t="shared" si="250"/>
        <v>0</v>
      </c>
      <c r="S1236" s="47">
        <f t="shared" si="251"/>
        <v>0</v>
      </c>
      <c r="T1236" s="7">
        <f t="shared" si="252"/>
        <v>0</v>
      </c>
      <c r="U1236" s="7" t="str">
        <f t="shared" si="253"/>
        <v>Gap</v>
      </c>
      <c r="V1236" s="7">
        <f>IF(ISERROR(IF(INDEX(rosh!$O$4:$P$710,MATCH(I1236,rosh!$O$4:$O$710,0),2)="Mayor",1,)),0,IF(INDEX(rosh!$O$4:$P$710,MATCH(I1236,rosh!$O$4:$O$710,0),2)="Mayor",1,))</f>
        <v>0</v>
      </c>
      <c r="W1236" s="7" t="str">
        <f t="shared" si="254"/>
        <v>FALSE נצרת</v>
      </c>
      <c r="X1236" s="84">
        <f t="shared" si="259"/>
        <v>0</v>
      </c>
      <c r="Y1236" s="7">
        <f t="shared" si="255"/>
        <v>0</v>
      </c>
      <c r="Z1236" s="7">
        <f t="shared" si="256"/>
        <v>0</v>
      </c>
      <c r="AA1236" s="7" t="str">
        <f t="shared" si="257"/>
        <v>Gap</v>
      </c>
      <c r="AB1236" s="7">
        <f t="shared" si="258"/>
        <v>0</v>
      </c>
    </row>
    <row r="1237" spans="2:28" ht="15" thickTop="1" thickBot="1">
      <c r="B1237" s="31">
        <v>1061</v>
      </c>
      <c r="C1237" s="32" t="s">
        <v>7260</v>
      </c>
      <c r="D1237" s="33">
        <v>40481</v>
      </c>
      <c r="E1237" s="34" t="s">
        <v>259</v>
      </c>
      <c r="F1237" s="22" t="str">
        <f t="shared" si="247"/>
        <v>ק נצרת עילית</v>
      </c>
      <c r="G1237" s="35" t="s">
        <v>7270</v>
      </c>
      <c r="H1237" s="36"/>
      <c r="I1237" s="25" t="str">
        <f t="shared" si="248"/>
        <v xml:space="preserve">נצרת עילית </v>
      </c>
      <c r="J1237" s="37">
        <v>18615</v>
      </c>
      <c r="K1237" s="38">
        <v>18615</v>
      </c>
      <c r="L1237" s="39">
        <v>0.17330110126242279</v>
      </c>
      <c r="M1237" s="40">
        <v>3226</v>
      </c>
      <c r="N1237" s="41">
        <v>0.17330110126242279</v>
      </c>
      <c r="O1237" s="42">
        <v>3226.0000000000005</v>
      </c>
      <c r="P1237" s="7">
        <f>VLOOKUP(C1237,'ריכוז נתונים'!$B$3:$C$189,2)</f>
        <v>17</v>
      </c>
      <c r="Q1237" s="47" t="b">
        <f t="shared" si="249"/>
        <v>1</v>
      </c>
      <c r="R1237" s="7">
        <f t="shared" si="250"/>
        <v>2.9</v>
      </c>
      <c r="S1237" s="47">
        <f t="shared" si="251"/>
        <v>1095</v>
      </c>
      <c r="T1237" s="7">
        <f t="shared" si="252"/>
        <v>14.1</v>
      </c>
      <c r="U1237" s="7" t="str">
        <f t="shared" si="253"/>
        <v>Gap</v>
      </c>
      <c r="V1237" s="7">
        <f>IF(ISERROR(IF(INDEX(rosh!$O$4:$P$710,MATCH(I1237,rosh!$O$4:$O$710,0),2)="Mayor",1,)),0,IF(INDEX(rosh!$O$4:$P$710,MATCH(I1237,rosh!$O$4:$O$710,0),2)="Mayor",1,))</f>
        <v>0</v>
      </c>
      <c r="W1237" s="7" t="str">
        <f t="shared" si="254"/>
        <v>TRUE נצרת עילית</v>
      </c>
      <c r="X1237" s="84">
        <f t="shared" si="259"/>
        <v>15589</v>
      </c>
      <c r="Y1237" s="7">
        <f t="shared" si="255"/>
        <v>4</v>
      </c>
      <c r="Z1237" s="7">
        <f t="shared" si="256"/>
        <v>16</v>
      </c>
      <c r="AA1237" s="7" t="str">
        <f t="shared" si="257"/>
        <v>Gap</v>
      </c>
      <c r="AB1237" s="7">
        <f t="shared" si="258"/>
        <v>4</v>
      </c>
    </row>
    <row r="1238" spans="2:28" ht="15" thickTop="1" thickBot="1">
      <c r="B1238" s="31">
        <v>1061</v>
      </c>
      <c r="C1238" s="32" t="s">
        <v>7260</v>
      </c>
      <c r="D1238" s="33">
        <v>40481</v>
      </c>
      <c r="E1238" s="34" t="s">
        <v>1059</v>
      </c>
      <c r="F1238" s="22" t="str">
        <f t="shared" si="247"/>
        <v>ע נצרת עילית</v>
      </c>
      <c r="G1238" s="35" t="s">
        <v>7341</v>
      </c>
      <c r="H1238" s="36" t="s">
        <v>7374</v>
      </c>
      <c r="I1238" s="25" t="str">
        <f t="shared" si="248"/>
        <v>נצרת עילית גפסו שמעון</v>
      </c>
      <c r="J1238" s="37">
        <v>18615</v>
      </c>
      <c r="K1238" s="38">
        <v>18615</v>
      </c>
      <c r="L1238" s="39">
        <v>0.14273435401557882</v>
      </c>
      <c r="M1238" s="40">
        <v>2657</v>
      </c>
      <c r="N1238" s="41">
        <v>0.14273435401557882</v>
      </c>
      <c r="O1238" s="42">
        <v>2657</v>
      </c>
      <c r="P1238" s="7">
        <f>VLOOKUP(C1238,'ריכוז נתונים'!$B$3:$C$189,2)</f>
        <v>17</v>
      </c>
      <c r="Q1238" s="47" t="b">
        <f t="shared" si="249"/>
        <v>1</v>
      </c>
      <c r="R1238" s="7">
        <f t="shared" si="250"/>
        <v>2.4</v>
      </c>
      <c r="S1238" s="47">
        <f t="shared" si="251"/>
        <v>1095</v>
      </c>
      <c r="T1238" s="7">
        <f t="shared" si="252"/>
        <v>14.1</v>
      </c>
      <c r="U1238" s="7" t="str">
        <f t="shared" si="253"/>
        <v>Gap</v>
      </c>
      <c r="V1238" s="7">
        <f>IF(ISERROR(IF(INDEX(rosh!$O$4:$P$710,MATCH(I1238,rosh!$O$4:$O$710,0),2)="Mayor",1,)),0,IF(INDEX(rosh!$O$4:$P$710,MATCH(I1238,rosh!$O$4:$O$710,0),2)="Mayor",1,))</f>
        <v>1</v>
      </c>
      <c r="W1238" s="7" t="str">
        <f t="shared" si="254"/>
        <v>TRUE נצרת עילית</v>
      </c>
      <c r="X1238" s="84">
        <f t="shared" si="259"/>
        <v>15589</v>
      </c>
      <c r="Y1238" s="7">
        <f t="shared" si="255"/>
        <v>3</v>
      </c>
      <c r="Z1238" s="7">
        <f t="shared" si="256"/>
        <v>16</v>
      </c>
      <c r="AA1238" s="7" t="str">
        <f t="shared" si="257"/>
        <v>Gap</v>
      </c>
      <c r="AB1238" s="7">
        <f t="shared" si="258"/>
        <v>4</v>
      </c>
    </row>
    <row r="1239" spans="2:28" ht="15" thickTop="1" thickBot="1">
      <c r="B1239" s="31">
        <v>1061</v>
      </c>
      <c r="C1239" s="32" t="s">
        <v>7260</v>
      </c>
      <c r="D1239" s="33">
        <v>40481</v>
      </c>
      <c r="E1239" s="34" t="s">
        <v>6013</v>
      </c>
      <c r="F1239" s="22" t="str">
        <f t="shared" si="247"/>
        <v>סו נצרת עילית</v>
      </c>
      <c r="G1239" s="35" t="s">
        <v>7376</v>
      </c>
      <c r="H1239" s="36"/>
      <c r="I1239" s="25" t="str">
        <f t="shared" si="248"/>
        <v xml:space="preserve">נצרת עילית </v>
      </c>
      <c r="J1239" s="37">
        <v>18615</v>
      </c>
      <c r="K1239" s="38">
        <v>18615</v>
      </c>
      <c r="L1239" s="39">
        <v>0.12280419016921837</v>
      </c>
      <c r="M1239" s="40">
        <v>2286</v>
      </c>
      <c r="N1239" s="41">
        <v>0.12280419016921837</v>
      </c>
      <c r="O1239" s="42">
        <v>2286</v>
      </c>
      <c r="P1239" s="7">
        <f>VLOOKUP(C1239,'ריכוז נתונים'!$B$3:$C$189,2)</f>
        <v>17</v>
      </c>
      <c r="Q1239" s="47" t="b">
        <f t="shared" si="249"/>
        <v>1</v>
      </c>
      <c r="R1239" s="7">
        <f t="shared" si="250"/>
        <v>2.1</v>
      </c>
      <c r="S1239" s="47">
        <f t="shared" si="251"/>
        <v>1095</v>
      </c>
      <c r="T1239" s="7">
        <f t="shared" si="252"/>
        <v>14.1</v>
      </c>
      <c r="U1239" s="7" t="str">
        <f t="shared" si="253"/>
        <v>Gap</v>
      </c>
      <c r="V1239" s="7">
        <f>IF(ISERROR(IF(INDEX(rosh!$O$4:$P$710,MATCH(I1239,rosh!$O$4:$O$710,0),2)="Mayor",1,)),0,IF(INDEX(rosh!$O$4:$P$710,MATCH(I1239,rosh!$O$4:$O$710,0),2)="Mayor",1,))</f>
        <v>0</v>
      </c>
      <c r="W1239" s="7" t="str">
        <f t="shared" si="254"/>
        <v>TRUE נצרת עילית</v>
      </c>
      <c r="X1239" s="84">
        <f t="shared" si="259"/>
        <v>15589</v>
      </c>
      <c r="Y1239" s="7">
        <f t="shared" si="255"/>
        <v>2</v>
      </c>
      <c r="Z1239" s="7">
        <f t="shared" si="256"/>
        <v>16</v>
      </c>
      <c r="AA1239" s="7" t="str">
        <f t="shared" si="257"/>
        <v>Gap</v>
      </c>
      <c r="AB1239" s="7">
        <f t="shared" si="258"/>
        <v>2</v>
      </c>
    </row>
    <row r="1240" spans="2:28" ht="15" thickTop="1" thickBot="1">
      <c r="B1240" s="31">
        <v>1061</v>
      </c>
      <c r="C1240" s="32" t="s">
        <v>7260</v>
      </c>
      <c r="D1240" s="33">
        <v>40481</v>
      </c>
      <c r="E1240" s="34" t="s">
        <v>295</v>
      </c>
      <c r="F1240" s="22" t="str">
        <f t="shared" si="247"/>
        <v>צ נצרת עילית</v>
      </c>
      <c r="G1240" s="35" t="s">
        <v>7303</v>
      </c>
      <c r="H1240" s="36"/>
      <c r="I1240" s="25" t="str">
        <f t="shared" si="248"/>
        <v xml:space="preserve">נצרת עילית </v>
      </c>
      <c r="J1240" s="37">
        <v>18615</v>
      </c>
      <c r="K1240" s="38">
        <v>18615</v>
      </c>
      <c r="L1240" s="39">
        <v>9.0196078431372548E-2</v>
      </c>
      <c r="M1240" s="40">
        <v>1679</v>
      </c>
      <c r="N1240" s="41">
        <v>9.0196078431372548E-2</v>
      </c>
      <c r="O1240" s="42">
        <v>1679</v>
      </c>
      <c r="P1240" s="7">
        <f>VLOOKUP(C1240,'ריכוז נתונים'!$B$3:$C$189,2)</f>
        <v>17</v>
      </c>
      <c r="Q1240" s="47" t="b">
        <f t="shared" si="249"/>
        <v>1</v>
      </c>
      <c r="R1240" s="7">
        <f t="shared" si="250"/>
        <v>1.5</v>
      </c>
      <c r="S1240" s="47">
        <f t="shared" si="251"/>
        <v>1095</v>
      </c>
      <c r="T1240" s="7">
        <f t="shared" si="252"/>
        <v>14.1</v>
      </c>
      <c r="U1240" s="7" t="str">
        <f t="shared" si="253"/>
        <v>Gap</v>
      </c>
      <c r="V1240" s="7">
        <f>IF(ISERROR(IF(INDEX(rosh!$O$4:$P$710,MATCH(I1240,rosh!$O$4:$O$710,0),2)="Mayor",1,)),0,IF(INDEX(rosh!$O$4:$P$710,MATCH(I1240,rosh!$O$4:$O$710,0),2)="Mayor",1,))</f>
        <v>0</v>
      </c>
      <c r="W1240" s="7" t="str">
        <f t="shared" si="254"/>
        <v>TRUE נצרת עילית</v>
      </c>
      <c r="X1240" s="84">
        <f t="shared" si="259"/>
        <v>15589</v>
      </c>
      <c r="Y1240" s="7">
        <f t="shared" si="255"/>
        <v>2</v>
      </c>
      <c r="Z1240" s="7">
        <f t="shared" si="256"/>
        <v>16</v>
      </c>
      <c r="AA1240" s="7" t="str">
        <f t="shared" si="257"/>
        <v>Gap</v>
      </c>
      <c r="AB1240" s="7">
        <f t="shared" si="258"/>
        <v>2</v>
      </c>
    </row>
    <row r="1241" spans="2:28" ht="15" thickTop="1" thickBot="1">
      <c r="B1241" s="31">
        <v>1061</v>
      </c>
      <c r="C1241" s="32" t="s">
        <v>7260</v>
      </c>
      <c r="D1241" s="33">
        <v>40481</v>
      </c>
      <c r="E1241" s="34" t="s">
        <v>2502</v>
      </c>
      <c r="F1241" s="22" t="str">
        <f t="shared" si="247"/>
        <v>כן נצרת עילית</v>
      </c>
      <c r="G1241" s="35" t="s">
        <v>7415</v>
      </c>
      <c r="H1241" s="36"/>
      <c r="I1241" s="25" t="str">
        <f t="shared" si="248"/>
        <v xml:space="preserve">נצרת עילית </v>
      </c>
      <c r="J1241" s="37">
        <v>18615</v>
      </c>
      <c r="K1241" s="38">
        <v>18615</v>
      </c>
      <c r="L1241" s="39">
        <v>7.2468439430566745E-2</v>
      </c>
      <c r="M1241" s="40">
        <v>1349</v>
      </c>
      <c r="N1241" s="41">
        <v>7.2468439430566745E-2</v>
      </c>
      <c r="O1241" s="42">
        <v>1349</v>
      </c>
      <c r="P1241" s="7">
        <f>VLOOKUP(C1241,'ריכוז נתונים'!$B$3:$C$189,2)</f>
        <v>17</v>
      </c>
      <c r="Q1241" s="47" t="b">
        <f t="shared" si="249"/>
        <v>1</v>
      </c>
      <c r="R1241" s="7">
        <f t="shared" si="250"/>
        <v>1.2</v>
      </c>
      <c r="S1241" s="47">
        <f t="shared" si="251"/>
        <v>1095</v>
      </c>
      <c r="T1241" s="7">
        <f t="shared" si="252"/>
        <v>14.1</v>
      </c>
      <c r="U1241" s="7" t="str">
        <f t="shared" si="253"/>
        <v>Gap</v>
      </c>
      <c r="V1241" s="7">
        <f>IF(ISERROR(IF(INDEX(rosh!$O$4:$P$710,MATCH(I1241,rosh!$O$4:$O$710,0),2)="Mayor",1,)),0,IF(INDEX(rosh!$O$4:$P$710,MATCH(I1241,rosh!$O$4:$O$710,0),2)="Mayor",1,))</f>
        <v>0</v>
      </c>
      <c r="W1241" s="7" t="str">
        <f t="shared" si="254"/>
        <v>TRUE נצרת עילית</v>
      </c>
      <c r="X1241" s="84">
        <f t="shared" si="259"/>
        <v>15589</v>
      </c>
      <c r="Y1241" s="7">
        <f t="shared" si="255"/>
        <v>1</v>
      </c>
      <c r="Z1241" s="7">
        <f t="shared" si="256"/>
        <v>16</v>
      </c>
      <c r="AA1241" s="7" t="str">
        <f t="shared" si="257"/>
        <v>Gap</v>
      </c>
      <c r="AB1241" s="7">
        <f t="shared" si="258"/>
        <v>1</v>
      </c>
    </row>
    <row r="1242" spans="2:28" ht="15" thickTop="1" thickBot="1">
      <c r="B1242" s="31">
        <v>1061</v>
      </c>
      <c r="C1242" s="32" t="s">
        <v>7260</v>
      </c>
      <c r="D1242" s="33">
        <v>40481</v>
      </c>
      <c r="E1242" s="34" t="s">
        <v>573</v>
      </c>
      <c r="F1242" s="22" t="str">
        <f t="shared" si="247"/>
        <v>זך נצרת עילית</v>
      </c>
      <c r="G1242" s="35" t="s">
        <v>7478</v>
      </c>
      <c r="H1242" s="36"/>
      <c r="I1242" s="25" t="str">
        <f t="shared" si="248"/>
        <v xml:space="preserve">נצרת עילית </v>
      </c>
      <c r="J1242" s="37">
        <v>18615</v>
      </c>
      <c r="K1242" s="38">
        <v>18615</v>
      </c>
      <c r="L1242" s="39">
        <v>7.1179156594144505E-2</v>
      </c>
      <c r="M1242" s="40">
        <v>1325</v>
      </c>
      <c r="N1242" s="41">
        <v>7.1179156594144505E-2</v>
      </c>
      <c r="O1242" s="42">
        <v>1325</v>
      </c>
      <c r="P1242" s="7">
        <f>VLOOKUP(C1242,'ריכוז נתונים'!$B$3:$C$189,2)</f>
        <v>17</v>
      </c>
      <c r="Q1242" s="47" t="b">
        <f t="shared" si="249"/>
        <v>1</v>
      </c>
      <c r="R1242" s="7">
        <f t="shared" si="250"/>
        <v>1.2</v>
      </c>
      <c r="S1242" s="47">
        <f t="shared" si="251"/>
        <v>1095</v>
      </c>
      <c r="T1242" s="7">
        <f t="shared" si="252"/>
        <v>14.1</v>
      </c>
      <c r="U1242" s="7" t="str">
        <f t="shared" si="253"/>
        <v>Gap</v>
      </c>
      <c r="V1242" s="7">
        <f>IF(ISERROR(IF(INDEX(rosh!$O$4:$P$710,MATCH(I1242,rosh!$O$4:$O$710,0),2)="Mayor",1,)),0,IF(INDEX(rosh!$O$4:$P$710,MATCH(I1242,rosh!$O$4:$O$710,0),2)="Mayor",1,))</f>
        <v>0</v>
      </c>
      <c r="W1242" s="7" t="str">
        <f t="shared" si="254"/>
        <v>TRUE נצרת עילית</v>
      </c>
      <c r="X1242" s="84">
        <f t="shared" si="259"/>
        <v>15589</v>
      </c>
      <c r="Y1242" s="7">
        <f t="shared" si="255"/>
        <v>1</v>
      </c>
      <c r="Z1242" s="7">
        <f t="shared" si="256"/>
        <v>16</v>
      </c>
      <c r="AA1242" s="7" t="str">
        <f t="shared" si="257"/>
        <v>Gap</v>
      </c>
      <c r="AB1242" s="7">
        <f t="shared" si="258"/>
        <v>1</v>
      </c>
    </row>
    <row r="1243" spans="2:28" ht="15" thickTop="1" thickBot="1">
      <c r="B1243" s="31">
        <v>1061</v>
      </c>
      <c r="C1243" s="32" t="s">
        <v>7260</v>
      </c>
      <c r="D1243" s="33">
        <v>40481</v>
      </c>
      <c r="E1243" s="34" t="s">
        <v>1007</v>
      </c>
      <c r="F1243" s="22" t="str">
        <f t="shared" si="247"/>
        <v>טב נצרת עילית</v>
      </c>
      <c r="G1243" s="35" t="s">
        <v>7468</v>
      </c>
      <c r="H1243" s="36"/>
      <c r="I1243" s="25" t="str">
        <f t="shared" si="248"/>
        <v xml:space="preserve">נצרת עילית </v>
      </c>
      <c r="J1243" s="37">
        <v>18615</v>
      </c>
      <c r="K1243" s="38">
        <v>18615</v>
      </c>
      <c r="L1243" s="39">
        <v>5.7373086220789689E-2</v>
      </c>
      <c r="M1243" s="40">
        <v>1068</v>
      </c>
      <c r="N1243" s="41">
        <v>5.7373086220789689E-2</v>
      </c>
      <c r="O1243" s="42">
        <v>1068</v>
      </c>
      <c r="P1243" s="7">
        <f>VLOOKUP(C1243,'ריכוז נתונים'!$B$3:$C$189,2)</f>
        <v>17</v>
      </c>
      <c r="Q1243" s="47" t="b">
        <f t="shared" si="249"/>
        <v>1</v>
      </c>
      <c r="R1243" s="7">
        <f t="shared" si="250"/>
        <v>1</v>
      </c>
      <c r="S1243" s="47">
        <f t="shared" si="251"/>
        <v>1095</v>
      </c>
      <c r="T1243" s="7">
        <f t="shared" si="252"/>
        <v>14.1</v>
      </c>
      <c r="U1243" s="7" t="str">
        <f t="shared" si="253"/>
        <v>Gap</v>
      </c>
      <c r="V1243" s="7">
        <f>IF(ISERROR(IF(INDEX(rosh!$O$4:$P$710,MATCH(I1243,rosh!$O$4:$O$710,0),2)="Mayor",1,)),0,IF(INDEX(rosh!$O$4:$P$710,MATCH(I1243,rosh!$O$4:$O$710,0),2)="Mayor",1,))</f>
        <v>0</v>
      </c>
      <c r="W1243" s="7" t="str">
        <f t="shared" si="254"/>
        <v>TRUE נצרת עילית</v>
      </c>
      <c r="X1243" s="84">
        <f t="shared" si="259"/>
        <v>15589</v>
      </c>
      <c r="Y1243" s="7">
        <f t="shared" si="255"/>
        <v>1</v>
      </c>
      <c r="Z1243" s="7">
        <f t="shared" si="256"/>
        <v>16</v>
      </c>
      <c r="AA1243" s="7" t="str">
        <f t="shared" si="257"/>
        <v>Gap</v>
      </c>
      <c r="AB1243" s="7">
        <f t="shared" si="258"/>
        <v>1</v>
      </c>
    </row>
    <row r="1244" spans="2:28" ht="15" thickTop="1" thickBot="1">
      <c r="B1244" s="31">
        <v>1061</v>
      </c>
      <c r="C1244" s="32" t="s">
        <v>7260</v>
      </c>
      <c r="D1244" s="33">
        <v>40481</v>
      </c>
      <c r="E1244" s="34" t="s">
        <v>3</v>
      </c>
      <c r="F1244" s="22" t="str">
        <f t="shared" si="247"/>
        <v>ל נצרת עילית</v>
      </c>
      <c r="G1244" s="35" t="s">
        <v>7397</v>
      </c>
      <c r="H1244" s="36" t="s">
        <v>7413</v>
      </c>
      <c r="I1244" s="25" t="str">
        <f t="shared" si="248"/>
        <v>נצרת עילית שמטוב ליה</v>
      </c>
      <c r="J1244" s="37">
        <v>18615</v>
      </c>
      <c r="K1244" s="38">
        <v>18615</v>
      </c>
      <c r="L1244" s="39">
        <v>5.5385441847972068E-2</v>
      </c>
      <c r="M1244" s="40">
        <v>1031</v>
      </c>
      <c r="N1244" s="41">
        <v>5.5385441847972068E-2</v>
      </c>
      <c r="O1244" s="42">
        <v>1031</v>
      </c>
      <c r="P1244" s="7">
        <f>VLOOKUP(C1244,'ריכוז נתונים'!$B$3:$C$189,2)</f>
        <v>17</v>
      </c>
      <c r="Q1244" s="47" t="b">
        <f t="shared" si="249"/>
        <v>1</v>
      </c>
      <c r="R1244" s="7">
        <f t="shared" si="250"/>
        <v>0.9</v>
      </c>
      <c r="S1244" s="47">
        <f t="shared" si="251"/>
        <v>1095</v>
      </c>
      <c r="T1244" s="7">
        <f t="shared" si="252"/>
        <v>14.1</v>
      </c>
      <c r="U1244" s="7" t="str">
        <f t="shared" si="253"/>
        <v>Gap</v>
      </c>
      <c r="V1244" s="7">
        <f>IF(ISERROR(IF(INDEX(rosh!$O$4:$P$710,MATCH(I1244,rosh!$O$4:$O$710,0),2)="Mayor",1,)),0,IF(INDEX(rosh!$O$4:$P$710,MATCH(I1244,rosh!$O$4:$O$710,0),2)="Mayor",1,))</f>
        <v>0</v>
      </c>
      <c r="W1244" s="7" t="str">
        <f t="shared" si="254"/>
        <v>TRUE נצרת עילית</v>
      </c>
      <c r="X1244" s="84">
        <f t="shared" si="259"/>
        <v>15589</v>
      </c>
      <c r="Y1244" s="7">
        <f t="shared" si="255"/>
        <v>1</v>
      </c>
      <c r="Z1244" s="7">
        <f t="shared" si="256"/>
        <v>16</v>
      </c>
      <c r="AA1244" s="7" t="str">
        <f t="shared" si="257"/>
        <v>Gap</v>
      </c>
      <c r="AB1244" s="7">
        <f t="shared" si="258"/>
        <v>1</v>
      </c>
    </row>
    <row r="1245" spans="2:28" ht="15" thickTop="1" thickBot="1">
      <c r="B1245" s="31">
        <v>1061</v>
      </c>
      <c r="C1245" s="32" t="s">
        <v>7260</v>
      </c>
      <c r="D1245" s="33">
        <v>40481</v>
      </c>
      <c r="E1245" s="34" t="s">
        <v>639</v>
      </c>
      <c r="F1245" s="22" t="str">
        <f t="shared" si="247"/>
        <v>ר נצרת עילית</v>
      </c>
      <c r="G1245" s="35" t="s">
        <v>7259</v>
      </c>
      <c r="H1245" s="36"/>
      <c r="I1245" s="25" t="str">
        <f t="shared" si="248"/>
        <v xml:space="preserve">נצרת עילית </v>
      </c>
      <c r="J1245" s="37">
        <v>18615</v>
      </c>
      <c r="K1245" s="38">
        <v>18615</v>
      </c>
      <c r="L1245" s="39">
        <v>5.2001074402363685E-2</v>
      </c>
      <c r="M1245" s="40">
        <v>968</v>
      </c>
      <c r="N1245" s="41">
        <v>5.2001074402363685E-2</v>
      </c>
      <c r="O1245" s="42">
        <v>968</v>
      </c>
      <c r="P1245" s="7">
        <f>VLOOKUP(C1245,'ריכוז נתונים'!$B$3:$C$189,2)</f>
        <v>17</v>
      </c>
      <c r="Q1245" s="47" t="b">
        <f t="shared" si="249"/>
        <v>1</v>
      </c>
      <c r="R1245" s="7">
        <f t="shared" si="250"/>
        <v>0.9</v>
      </c>
      <c r="S1245" s="47">
        <f t="shared" si="251"/>
        <v>1095</v>
      </c>
      <c r="T1245" s="7">
        <f t="shared" si="252"/>
        <v>14.1</v>
      </c>
      <c r="U1245" s="7" t="str">
        <f t="shared" si="253"/>
        <v>Gap</v>
      </c>
      <c r="V1245" s="7">
        <f>IF(ISERROR(IF(INDEX(rosh!$O$4:$P$710,MATCH(I1245,rosh!$O$4:$O$710,0),2)="Mayor",1,)),0,IF(INDEX(rosh!$O$4:$P$710,MATCH(I1245,rosh!$O$4:$O$710,0),2)="Mayor",1,))</f>
        <v>0</v>
      </c>
      <c r="W1245" s="7" t="str">
        <f t="shared" si="254"/>
        <v>TRUE נצרת עילית</v>
      </c>
      <c r="X1245" s="84">
        <f t="shared" si="259"/>
        <v>15589</v>
      </c>
      <c r="Y1245" s="7">
        <f t="shared" si="255"/>
        <v>1</v>
      </c>
      <c r="Z1245" s="7">
        <f t="shared" si="256"/>
        <v>16</v>
      </c>
      <c r="AA1245" s="7" t="str">
        <f t="shared" si="257"/>
        <v>Gap</v>
      </c>
      <c r="AB1245" s="7">
        <f t="shared" si="258"/>
        <v>1</v>
      </c>
    </row>
    <row r="1246" spans="2:28" ht="15" thickTop="1" thickBot="1">
      <c r="B1246" s="31">
        <v>1061</v>
      </c>
      <c r="C1246" s="32" t="s">
        <v>7260</v>
      </c>
      <c r="D1246" s="33">
        <v>40481</v>
      </c>
      <c r="E1246" s="34" t="s">
        <v>778</v>
      </c>
      <c r="F1246" s="22" t="str">
        <f t="shared" si="247"/>
        <v>י נצרת עילית</v>
      </c>
      <c r="G1246" s="35" t="s">
        <v>7450</v>
      </c>
      <c r="H1246" s="36"/>
      <c r="I1246" s="25" t="str">
        <f t="shared" si="248"/>
        <v xml:space="preserve">נצרת עילית </v>
      </c>
      <c r="J1246" s="37">
        <v>18615</v>
      </c>
      <c r="K1246" s="38">
        <v>18615</v>
      </c>
      <c r="L1246" s="39">
        <v>4.1095890410958902E-2</v>
      </c>
      <c r="M1246" s="40">
        <v>765</v>
      </c>
      <c r="N1246" s="41">
        <v>4.1095890410958902E-2</v>
      </c>
      <c r="O1246" s="42">
        <v>765</v>
      </c>
      <c r="P1246" s="7">
        <f>VLOOKUP(C1246,'ריכוז נתונים'!$B$3:$C$189,2)</f>
        <v>17</v>
      </c>
      <c r="Q1246" s="47" t="b">
        <f t="shared" si="249"/>
        <v>0</v>
      </c>
      <c r="R1246" s="7">
        <f t="shared" si="250"/>
        <v>0</v>
      </c>
      <c r="S1246" s="47">
        <f t="shared" si="251"/>
        <v>1095</v>
      </c>
      <c r="T1246" s="7">
        <f t="shared" si="252"/>
        <v>14.1</v>
      </c>
      <c r="U1246" s="7" t="str">
        <f t="shared" si="253"/>
        <v>Gap</v>
      </c>
      <c r="V1246" s="7">
        <f>IF(ISERROR(IF(INDEX(rosh!$O$4:$P$710,MATCH(I1246,rosh!$O$4:$O$710,0),2)="Mayor",1,)),0,IF(INDEX(rosh!$O$4:$P$710,MATCH(I1246,rosh!$O$4:$O$710,0),2)="Mayor",1,))</f>
        <v>0</v>
      </c>
      <c r="W1246" s="7" t="str">
        <f t="shared" si="254"/>
        <v>FALSE נצרת עילית</v>
      </c>
      <c r="X1246" s="84">
        <f t="shared" si="259"/>
        <v>3026</v>
      </c>
      <c r="Y1246" s="7">
        <f t="shared" si="255"/>
        <v>0</v>
      </c>
      <c r="Z1246" s="7">
        <f t="shared" si="256"/>
        <v>16</v>
      </c>
      <c r="AA1246" s="7" t="str">
        <f t="shared" si="257"/>
        <v>Gap</v>
      </c>
      <c r="AB1246" s="7">
        <f t="shared" si="258"/>
        <v>0</v>
      </c>
    </row>
    <row r="1247" spans="2:28" ht="15" thickTop="1" thickBot="1">
      <c r="B1247" s="31">
        <v>1061</v>
      </c>
      <c r="C1247" s="32" t="s">
        <v>7260</v>
      </c>
      <c r="D1247" s="33">
        <v>40481</v>
      </c>
      <c r="E1247" s="34" t="s">
        <v>339</v>
      </c>
      <c r="F1247" s="22" t="str">
        <f t="shared" si="247"/>
        <v>ץ נצרת עילית</v>
      </c>
      <c r="G1247" s="35" t="s">
        <v>7315</v>
      </c>
      <c r="H1247" s="36" t="s">
        <v>7331</v>
      </c>
      <c r="I1247" s="25" t="str">
        <f t="shared" si="248"/>
        <v>נצרת עילית ברקו עדי</v>
      </c>
      <c r="J1247" s="37">
        <v>18615</v>
      </c>
      <c r="K1247" s="38">
        <v>18615</v>
      </c>
      <c r="L1247" s="39">
        <v>3.9699167338168147E-2</v>
      </c>
      <c r="M1247" s="40">
        <v>739</v>
      </c>
      <c r="N1247" s="41">
        <v>3.9699167338168147E-2</v>
      </c>
      <c r="O1247" s="42">
        <v>739</v>
      </c>
      <c r="P1247" s="7">
        <f>VLOOKUP(C1247,'ריכוז נתונים'!$B$3:$C$189,2)</f>
        <v>17</v>
      </c>
      <c r="Q1247" s="47" t="b">
        <f t="shared" si="249"/>
        <v>0</v>
      </c>
      <c r="R1247" s="7">
        <f t="shared" si="250"/>
        <v>0</v>
      </c>
      <c r="S1247" s="47">
        <f t="shared" si="251"/>
        <v>1095</v>
      </c>
      <c r="T1247" s="7">
        <f t="shared" si="252"/>
        <v>14.1</v>
      </c>
      <c r="U1247" s="7" t="str">
        <f t="shared" si="253"/>
        <v>Gap</v>
      </c>
      <c r="V1247" s="7">
        <f>IF(ISERROR(IF(INDEX(rosh!$O$4:$P$710,MATCH(I1247,rosh!$O$4:$O$710,0),2)="Mayor",1,)),0,IF(INDEX(rosh!$O$4:$P$710,MATCH(I1247,rosh!$O$4:$O$710,0),2)="Mayor",1,))</f>
        <v>0</v>
      </c>
      <c r="W1247" s="7" t="str">
        <f t="shared" si="254"/>
        <v>FALSE נצרת עילית</v>
      </c>
      <c r="X1247" s="84">
        <f t="shared" si="259"/>
        <v>3026</v>
      </c>
      <c r="Y1247" s="7">
        <f t="shared" si="255"/>
        <v>0</v>
      </c>
      <c r="Z1247" s="7">
        <f t="shared" si="256"/>
        <v>16</v>
      </c>
      <c r="AA1247" s="7" t="str">
        <f t="shared" si="257"/>
        <v>Gap</v>
      </c>
      <c r="AB1247" s="7">
        <f t="shared" si="258"/>
        <v>0</v>
      </c>
    </row>
    <row r="1248" spans="2:28" ht="15" thickTop="1" thickBot="1">
      <c r="B1248" s="31">
        <v>1061</v>
      </c>
      <c r="C1248" s="32" t="s">
        <v>7260</v>
      </c>
      <c r="D1248" s="33">
        <v>40481</v>
      </c>
      <c r="E1248" s="34" t="s">
        <v>126</v>
      </c>
      <c r="F1248" s="22" t="str">
        <f t="shared" si="247"/>
        <v>מחל נצרת עילית</v>
      </c>
      <c r="G1248" s="35" t="s">
        <v>1624</v>
      </c>
      <c r="H1248" s="36"/>
      <c r="I1248" s="25" t="str">
        <f t="shared" si="248"/>
        <v xml:space="preserve">נצרת עילית </v>
      </c>
      <c r="J1248" s="37">
        <v>18615</v>
      </c>
      <c r="K1248" s="38">
        <v>18615</v>
      </c>
      <c r="L1248" s="39">
        <v>2.3529411764705882E-2</v>
      </c>
      <c r="M1248" s="40">
        <v>438</v>
      </c>
      <c r="N1248" s="41">
        <v>2.3529411764705882E-2</v>
      </c>
      <c r="O1248" s="42">
        <v>438</v>
      </c>
      <c r="P1248" s="7">
        <f>VLOOKUP(C1248,'ריכוז נתונים'!$B$3:$C$189,2)</f>
        <v>17</v>
      </c>
      <c r="Q1248" s="47" t="b">
        <f t="shared" si="249"/>
        <v>0</v>
      </c>
      <c r="R1248" s="7">
        <f t="shared" si="250"/>
        <v>0</v>
      </c>
      <c r="S1248" s="47">
        <f t="shared" si="251"/>
        <v>1095</v>
      </c>
      <c r="T1248" s="7">
        <f t="shared" si="252"/>
        <v>14.1</v>
      </c>
      <c r="U1248" s="7" t="str">
        <f t="shared" si="253"/>
        <v>Gap</v>
      </c>
      <c r="V1248" s="7">
        <f>IF(ISERROR(IF(INDEX(rosh!$O$4:$P$710,MATCH(I1248,rosh!$O$4:$O$710,0),2)="Mayor",1,)),0,IF(INDEX(rosh!$O$4:$P$710,MATCH(I1248,rosh!$O$4:$O$710,0),2)="Mayor",1,))</f>
        <v>0</v>
      </c>
      <c r="W1248" s="7" t="str">
        <f t="shared" si="254"/>
        <v>FALSE נצרת עילית</v>
      </c>
      <c r="X1248" s="84">
        <f t="shared" si="259"/>
        <v>3026</v>
      </c>
      <c r="Y1248" s="7">
        <f t="shared" si="255"/>
        <v>0</v>
      </c>
      <c r="Z1248" s="7">
        <f t="shared" si="256"/>
        <v>16</v>
      </c>
      <c r="AA1248" s="7" t="str">
        <f t="shared" si="257"/>
        <v>Gap</v>
      </c>
      <c r="AB1248" s="7">
        <f t="shared" si="258"/>
        <v>0</v>
      </c>
    </row>
    <row r="1249" spans="2:28" ht="15" thickTop="1" thickBot="1">
      <c r="B1249" s="31">
        <v>1061</v>
      </c>
      <c r="C1249" s="32" t="s">
        <v>7260</v>
      </c>
      <c r="D1249" s="33">
        <v>40481</v>
      </c>
      <c r="E1249" s="34" t="s">
        <v>1186</v>
      </c>
      <c r="F1249" s="22" t="str">
        <f t="shared" si="247"/>
        <v>יש נצרת עילית</v>
      </c>
      <c r="G1249" s="35" t="s">
        <v>7431</v>
      </c>
      <c r="H1249" s="36" t="s">
        <v>7448</v>
      </c>
      <c r="I1249" s="25" t="str">
        <f t="shared" si="248"/>
        <v>נצרת עילית שפושניק יוסף</v>
      </c>
      <c r="J1249" s="37">
        <v>18615</v>
      </c>
      <c r="K1249" s="38">
        <v>18615</v>
      </c>
      <c r="L1249" s="39">
        <v>2.1488047273704004E-2</v>
      </c>
      <c r="M1249" s="40">
        <v>400</v>
      </c>
      <c r="N1249" s="41">
        <v>2.1488047273704004E-2</v>
      </c>
      <c r="O1249" s="42">
        <v>400</v>
      </c>
      <c r="P1249" s="7">
        <f>VLOOKUP(C1249,'ריכוז נתונים'!$B$3:$C$189,2)</f>
        <v>17</v>
      </c>
      <c r="Q1249" s="47" t="b">
        <f t="shared" si="249"/>
        <v>0</v>
      </c>
      <c r="R1249" s="7">
        <f t="shared" si="250"/>
        <v>0</v>
      </c>
      <c r="S1249" s="47">
        <f t="shared" si="251"/>
        <v>1095</v>
      </c>
      <c r="T1249" s="7">
        <f t="shared" si="252"/>
        <v>14.1</v>
      </c>
      <c r="U1249" s="7" t="str">
        <f t="shared" si="253"/>
        <v>Gap</v>
      </c>
      <c r="V1249" s="7">
        <f>IF(ISERROR(IF(INDEX(rosh!$O$4:$P$710,MATCH(I1249,rosh!$O$4:$O$710,0),2)="Mayor",1,)),0,IF(INDEX(rosh!$O$4:$P$710,MATCH(I1249,rosh!$O$4:$O$710,0),2)="Mayor",1,))</f>
        <v>0</v>
      </c>
      <c r="W1249" s="7" t="str">
        <f t="shared" si="254"/>
        <v>FALSE נצרת עילית</v>
      </c>
      <c r="X1249" s="84">
        <f t="shared" si="259"/>
        <v>3026</v>
      </c>
      <c r="Y1249" s="7">
        <f t="shared" si="255"/>
        <v>0</v>
      </c>
      <c r="Z1249" s="7">
        <f t="shared" si="256"/>
        <v>16</v>
      </c>
      <c r="AA1249" s="7" t="str">
        <f t="shared" si="257"/>
        <v>Gap</v>
      </c>
      <c r="AB1249" s="7">
        <f t="shared" si="258"/>
        <v>0</v>
      </c>
    </row>
    <row r="1250" spans="2:28" ht="15" thickTop="1" thickBot="1">
      <c r="B1250" s="31">
        <v>1061</v>
      </c>
      <c r="C1250" s="32" t="s">
        <v>7260</v>
      </c>
      <c r="D1250" s="33">
        <v>40481</v>
      </c>
      <c r="E1250" s="34" t="s">
        <v>364</v>
      </c>
      <c r="F1250" s="22" t="str">
        <f t="shared" si="247"/>
        <v>ף נצרת עילית</v>
      </c>
      <c r="G1250" s="35" t="s">
        <v>150</v>
      </c>
      <c r="H1250" s="36"/>
      <c r="I1250" s="25" t="str">
        <f t="shared" si="248"/>
        <v xml:space="preserve">נצרת עילית </v>
      </c>
      <c r="J1250" s="37">
        <v>18615</v>
      </c>
      <c r="K1250" s="38">
        <v>18615</v>
      </c>
      <c r="L1250" s="39">
        <v>1.8802041364491002E-2</v>
      </c>
      <c r="M1250" s="40">
        <v>350</v>
      </c>
      <c r="N1250" s="41">
        <v>1.8802041364491002E-2</v>
      </c>
      <c r="O1250" s="42">
        <v>350</v>
      </c>
      <c r="P1250" s="7">
        <f>VLOOKUP(C1250,'ריכוז נתונים'!$B$3:$C$189,2)</f>
        <v>17</v>
      </c>
      <c r="Q1250" s="47" t="b">
        <f t="shared" si="249"/>
        <v>0</v>
      </c>
      <c r="R1250" s="7">
        <f t="shared" si="250"/>
        <v>0</v>
      </c>
      <c r="S1250" s="47">
        <f t="shared" si="251"/>
        <v>1095</v>
      </c>
      <c r="T1250" s="7">
        <f t="shared" si="252"/>
        <v>14.1</v>
      </c>
      <c r="U1250" s="7" t="str">
        <f t="shared" si="253"/>
        <v>Gap</v>
      </c>
      <c r="V1250" s="7">
        <f>IF(ISERROR(IF(INDEX(rosh!$O$4:$P$710,MATCH(I1250,rosh!$O$4:$O$710,0),2)="Mayor",1,)),0,IF(INDEX(rosh!$O$4:$P$710,MATCH(I1250,rosh!$O$4:$O$710,0),2)="Mayor",1,))</f>
        <v>0</v>
      </c>
      <c r="W1250" s="7" t="str">
        <f t="shared" si="254"/>
        <v>FALSE נצרת עילית</v>
      </c>
      <c r="X1250" s="84">
        <f t="shared" si="259"/>
        <v>3026</v>
      </c>
      <c r="Y1250" s="7">
        <f t="shared" si="255"/>
        <v>0</v>
      </c>
      <c r="Z1250" s="7">
        <f t="shared" si="256"/>
        <v>16</v>
      </c>
      <c r="AA1250" s="7" t="str">
        <f t="shared" si="257"/>
        <v>Gap</v>
      </c>
      <c r="AB1250" s="7">
        <f t="shared" si="258"/>
        <v>0</v>
      </c>
    </row>
    <row r="1251" spans="2:28" ht="15" thickTop="1" thickBot="1">
      <c r="B1251" s="31">
        <v>1061</v>
      </c>
      <c r="C1251" s="32" t="s">
        <v>7260</v>
      </c>
      <c r="D1251" s="33">
        <v>40481</v>
      </c>
      <c r="E1251" s="34" t="s">
        <v>617</v>
      </c>
      <c r="F1251" s="22" t="str">
        <f t="shared" si="247"/>
        <v>אמת נצרת עילית</v>
      </c>
      <c r="G1251" s="35" t="s">
        <v>7496</v>
      </c>
      <c r="H1251" s="36" t="s">
        <v>7507</v>
      </c>
      <c r="I1251" s="25" t="str">
        <f t="shared" si="248"/>
        <v>נצרת עילית כהן סמי</v>
      </c>
      <c r="J1251" s="37">
        <v>18615</v>
      </c>
      <c r="K1251" s="38">
        <v>18615</v>
      </c>
      <c r="L1251" s="39">
        <v>1.7942519473542841E-2</v>
      </c>
      <c r="M1251" s="40">
        <v>334</v>
      </c>
      <c r="N1251" s="41">
        <v>1.7942519473542841E-2</v>
      </c>
      <c r="O1251" s="42">
        <v>334</v>
      </c>
      <c r="P1251" s="7">
        <f>VLOOKUP(C1251,'ריכוז נתונים'!$B$3:$C$189,2)</f>
        <v>17</v>
      </c>
      <c r="Q1251" s="47" t="b">
        <f t="shared" si="249"/>
        <v>0</v>
      </c>
      <c r="R1251" s="7">
        <f t="shared" si="250"/>
        <v>0</v>
      </c>
      <c r="S1251" s="47">
        <f t="shared" si="251"/>
        <v>1095</v>
      </c>
      <c r="T1251" s="7">
        <f t="shared" si="252"/>
        <v>14.1</v>
      </c>
      <c r="U1251" s="7" t="str">
        <f t="shared" si="253"/>
        <v>Gap</v>
      </c>
      <c r="V1251" s="7">
        <f>IF(ISERROR(IF(INDEX(rosh!$O$4:$P$710,MATCH(I1251,rosh!$O$4:$O$710,0),2)="Mayor",1,)),0,IF(INDEX(rosh!$O$4:$P$710,MATCH(I1251,rosh!$O$4:$O$710,0),2)="Mayor",1,))</f>
        <v>0</v>
      </c>
      <c r="W1251" s="7" t="str">
        <f t="shared" si="254"/>
        <v>FALSE נצרת עילית</v>
      </c>
      <c r="X1251" s="84">
        <f t="shared" si="259"/>
        <v>3026</v>
      </c>
      <c r="Y1251" s="7">
        <f t="shared" si="255"/>
        <v>0</v>
      </c>
      <c r="Z1251" s="7">
        <f t="shared" si="256"/>
        <v>16</v>
      </c>
      <c r="AA1251" s="7" t="str">
        <f t="shared" si="257"/>
        <v>Gap</v>
      </c>
      <c r="AB1251" s="7">
        <f t="shared" si="258"/>
        <v>0</v>
      </c>
    </row>
    <row r="1252" spans="2:28" ht="15" thickTop="1" thickBot="1">
      <c r="B1252" s="31">
        <v>2500</v>
      </c>
      <c r="C1252" s="32" t="s">
        <v>7122</v>
      </c>
      <c r="D1252" s="33">
        <v>19447</v>
      </c>
      <c r="E1252" s="34" t="s">
        <v>259</v>
      </c>
      <c r="F1252" s="22" t="str">
        <f t="shared" si="247"/>
        <v>ק נשר</v>
      </c>
      <c r="G1252" s="35" t="s">
        <v>7130</v>
      </c>
      <c r="H1252" s="36" t="s">
        <v>7153</v>
      </c>
      <c r="I1252" s="25" t="str">
        <f t="shared" si="248"/>
        <v>נשר בינמו אברהם מכלוף</v>
      </c>
      <c r="J1252" s="37">
        <v>9046</v>
      </c>
      <c r="K1252" s="38">
        <v>9046</v>
      </c>
      <c r="L1252" s="39">
        <v>0.27570196772053945</v>
      </c>
      <c r="M1252" s="40">
        <v>2494</v>
      </c>
      <c r="N1252" s="41">
        <v>0.27570196772053945</v>
      </c>
      <c r="O1252" s="42">
        <v>2494</v>
      </c>
      <c r="P1252" s="7">
        <f>VLOOKUP(C1252,'ריכוז נתונים'!$B$3:$C$189,2)</f>
        <v>13</v>
      </c>
      <c r="Q1252" s="47" t="b">
        <f t="shared" si="249"/>
        <v>1</v>
      </c>
      <c r="R1252" s="7">
        <f t="shared" si="250"/>
        <v>3.6</v>
      </c>
      <c r="S1252" s="47">
        <f t="shared" si="251"/>
        <v>696</v>
      </c>
      <c r="T1252" s="7">
        <f t="shared" si="252"/>
        <v>10.200000000000001</v>
      </c>
      <c r="U1252" s="7" t="str">
        <f t="shared" si="253"/>
        <v>Gap</v>
      </c>
      <c r="V1252" s="7">
        <f>IF(ISERROR(IF(INDEX(rosh!$O$4:$P$710,MATCH(I1252,rosh!$O$4:$O$710,0),2)="Mayor",1,)),0,IF(INDEX(rosh!$O$4:$P$710,MATCH(I1252,rosh!$O$4:$O$710,0),2)="Mayor",1,))</f>
        <v>1</v>
      </c>
      <c r="W1252" s="7" t="str">
        <f t="shared" si="254"/>
        <v>TRUE נשר</v>
      </c>
      <c r="X1252" s="84">
        <f t="shared" si="259"/>
        <v>7018</v>
      </c>
      <c r="Y1252" s="7">
        <f t="shared" si="255"/>
        <v>5</v>
      </c>
      <c r="Z1252" s="7">
        <f t="shared" si="256"/>
        <v>14</v>
      </c>
      <c r="AA1252" s="7" t="str">
        <f t="shared" si="257"/>
        <v>Gap</v>
      </c>
      <c r="AB1252" s="7">
        <f t="shared" si="258"/>
        <v>5</v>
      </c>
    </row>
    <row r="1253" spans="2:28" ht="15" thickTop="1" thickBot="1">
      <c r="B1253" s="31">
        <v>2500</v>
      </c>
      <c r="C1253" s="32" t="s">
        <v>7122</v>
      </c>
      <c r="D1253" s="33">
        <v>19447</v>
      </c>
      <c r="E1253" s="34" t="s">
        <v>108</v>
      </c>
      <c r="F1253" s="22" t="str">
        <f t="shared" si="247"/>
        <v>פה נשר</v>
      </c>
      <c r="G1253" s="35" t="s">
        <v>7155</v>
      </c>
      <c r="H1253" s="36"/>
      <c r="I1253" s="25" t="str">
        <f t="shared" si="248"/>
        <v xml:space="preserve">נשר </v>
      </c>
      <c r="J1253" s="37">
        <v>9046</v>
      </c>
      <c r="K1253" s="38">
        <v>9046</v>
      </c>
      <c r="L1253" s="39">
        <v>0.21246959982312624</v>
      </c>
      <c r="M1253" s="40">
        <v>1922</v>
      </c>
      <c r="N1253" s="41">
        <v>0.21246959982312624</v>
      </c>
      <c r="O1253" s="42">
        <v>1922</v>
      </c>
      <c r="P1253" s="7">
        <f>VLOOKUP(C1253,'ריכוז נתונים'!$B$3:$C$189,2)</f>
        <v>13</v>
      </c>
      <c r="Q1253" s="47" t="b">
        <f t="shared" si="249"/>
        <v>1</v>
      </c>
      <c r="R1253" s="7">
        <f t="shared" si="250"/>
        <v>2.8</v>
      </c>
      <c r="S1253" s="47">
        <f t="shared" si="251"/>
        <v>696</v>
      </c>
      <c r="T1253" s="7">
        <f t="shared" si="252"/>
        <v>10.200000000000001</v>
      </c>
      <c r="U1253" s="7" t="str">
        <f t="shared" si="253"/>
        <v>Gap</v>
      </c>
      <c r="V1253" s="7">
        <f>IF(ISERROR(IF(INDEX(rosh!$O$4:$P$710,MATCH(I1253,rosh!$O$4:$O$710,0),2)="Mayor",1,)),0,IF(INDEX(rosh!$O$4:$P$710,MATCH(I1253,rosh!$O$4:$O$710,0),2)="Mayor",1,))</f>
        <v>0</v>
      </c>
      <c r="W1253" s="7" t="str">
        <f t="shared" si="254"/>
        <v>TRUE נשר</v>
      </c>
      <c r="X1253" s="84">
        <f t="shared" si="259"/>
        <v>7018</v>
      </c>
      <c r="Y1253" s="7">
        <f t="shared" si="255"/>
        <v>4</v>
      </c>
      <c r="Z1253" s="7">
        <f t="shared" si="256"/>
        <v>14</v>
      </c>
      <c r="AA1253" s="7" t="str">
        <f t="shared" si="257"/>
        <v>Gap</v>
      </c>
      <c r="AB1253" s="7">
        <f t="shared" si="258"/>
        <v>4</v>
      </c>
    </row>
    <row r="1254" spans="2:28" ht="15" thickTop="1" thickBot="1">
      <c r="B1254" s="31">
        <v>2500</v>
      </c>
      <c r="C1254" s="32" t="s">
        <v>7122</v>
      </c>
      <c r="D1254" s="33">
        <v>19447</v>
      </c>
      <c r="E1254" s="34" t="s">
        <v>2171</v>
      </c>
      <c r="F1254" s="22" t="str">
        <f t="shared" si="247"/>
        <v>דע נשר</v>
      </c>
      <c r="G1254" s="35" t="s">
        <v>7236</v>
      </c>
      <c r="H1254" s="36" t="s">
        <v>2175</v>
      </c>
      <c r="I1254" s="25" t="str">
        <f t="shared" si="248"/>
        <v>נשר עמר דוד</v>
      </c>
      <c r="J1254" s="37">
        <v>9046</v>
      </c>
      <c r="K1254" s="38">
        <v>9046</v>
      </c>
      <c r="L1254" s="39">
        <v>0.11552067212027416</v>
      </c>
      <c r="M1254" s="40">
        <v>1045</v>
      </c>
      <c r="N1254" s="41">
        <v>0.11552067212027416</v>
      </c>
      <c r="O1254" s="42">
        <v>1045</v>
      </c>
      <c r="P1254" s="7">
        <f>VLOOKUP(C1254,'ריכוז נתונים'!$B$3:$C$189,2)</f>
        <v>13</v>
      </c>
      <c r="Q1254" s="47" t="b">
        <f t="shared" si="249"/>
        <v>1</v>
      </c>
      <c r="R1254" s="7">
        <f t="shared" si="250"/>
        <v>1.5</v>
      </c>
      <c r="S1254" s="47">
        <f t="shared" si="251"/>
        <v>696</v>
      </c>
      <c r="T1254" s="7">
        <f t="shared" si="252"/>
        <v>10.200000000000001</v>
      </c>
      <c r="U1254" s="7" t="str">
        <f t="shared" si="253"/>
        <v>Gap</v>
      </c>
      <c r="V1254" s="7">
        <f>IF(ISERROR(IF(INDEX(rosh!$O$4:$P$710,MATCH(I1254,rosh!$O$4:$O$710,0),2)="Mayor",1,)),0,IF(INDEX(rosh!$O$4:$P$710,MATCH(I1254,rosh!$O$4:$O$710,0),2)="Mayor",1,))</f>
        <v>0</v>
      </c>
      <c r="W1254" s="7" t="str">
        <f t="shared" si="254"/>
        <v>TRUE נשר</v>
      </c>
      <c r="X1254" s="84">
        <f t="shared" si="259"/>
        <v>7018</v>
      </c>
      <c r="Y1254" s="7">
        <f t="shared" si="255"/>
        <v>2</v>
      </c>
      <c r="Z1254" s="7">
        <f t="shared" si="256"/>
        <v>14</v>
      </c>
      <c r="AA1254" s="7" t="str">
        <f t="shared" si="257"/>
        <v>Gap</v>
      </c>
      <c r="AB1254" s="7">
        <f t="shared" si="258"/>
        <v>2</v>
      </c>
    </row>
    <row r="1255" spans="2:28" ht="15" thickTop="1" thickBot="1">
      <c r="B1255" s="31">
        <v>2500</v>
      </c>
      <c r="C1255" s="32" t="s">
        <v>7122</v>
      </c>
      <c r="D1255" s="33">
        <v>19447</v>
      </c>
      <c r="E1255" s="34" t="s">
        <v>126</v>
      </c>
      <c r="F1255" s="22" t="str">
        <f t="shared" si="247"/>
        <v>מחל נשר</v>
      </c>
      <c r="G1255" s="35" t="s">
        <v>1624</v>
      </c>
      <c r="H1255" s="36" t="s">
        <v>7190</v>
      </c>
      <c r="I1255" s="25" t="str">
        <f t="shared" si="248"/>
        <v>נשר עמר משיח</v>
      </c>
      <c r="J1255" s="37">
        <v>9046</v>
      </c>
      <c r="K1255" s="38">
        <v>9046</v>
      </c>
      <c r="L1255" s="39">
        <v>0.11286756577492814</v>
      </c>
      <c r="M1255" s="40">
        <v>1021</v>
      </c>
      <c r="N1255" s="41">
        <v>0.11286756577492814</v>
      </c>
      <c r="O1255" s="42">
        <v>1020.9999999999999</v>
      </c>
      <c r="P1255" s="7">
        <f>VLOOKUP(C1255,'ריכוז נתונים'!$B$3:$C$189,2)</f>
        <v>13</v>
      </c>
      <c r="Q1255" s="47" t="b">
        <f t="shared" si="249"/>
        <v>1</v>
      </c>
      <c r="R1255" s="7">
        <f t="shared" si="250"/>
        <v>1.5</v>
      </c>
      <c r="S1255" s="47">
        <f t="shared" si="251"/>
        <v>696</v>
      </c>
      <c r="T1255" s="7">
        <f t="shared" si="252"/>
        <v>10.200000000000001</v>
      </c>
      <c r="U1255" s="7" t="str">
        <f t="shared" si="253"/>
        <v>Gap</v>
      </c>
      <c r="V1255" s="7">
        <f>IF(ISERROR(IF(INDEX(rosh!$O$4:$P$710,MATCH(I1255,rosh!$O$4:$O$710,0),2)="Mayor",1,)),0,IF(INDEX(rosh!$O$4:$P$710,MATCH(I1255,rosh!$O$4:$O$710,0),2)="Mayor",1,))</f>
        <v>0</v>
      </c>
      <c r="W1255" s="7" t="str">
        <f t="shared" si="254"/>
        <v>TRUE נשר</v>
      </c>
      <c r="X1255" s="84">
        <f t="shared" si="259"/>
        <v>7018</v>
      </c>
      <c r="Y1255" s="7">
        <f t="shared" si="255"/>
        <v>2</v>
      </c>
      <c r="Z1255" s="7">
        <f t="shared" si="256"/>
        <v>14</v>
      </c>
      <c r="AA1255" s="7" t="str">
        <f t="shared" si="257"/>
        <v>Gap</v>
      </c>
      <c r="AB1255" s="7">
        <f t="shared" si="258"/>
        <v>2</v>
      </c>
    </row>
    <row r="1256" spans="2:28" ht="15" thickTop="1" thickBot="1">
      <c r="B1256" s="31">
        <v>2500</v>
      </c>
      <c r="C1256" s="32" t="s">
        <v>7122</v>
      </c>
      <c r="D1256" s="33">
        <v>19447</v>
      </c>
      <c r="E1256" s="34" t="s">
        <v>3</v>
      </c>
      <c r="F1256" s="22" t="str">
        <f t="shared" si="247"/>
        <v>ל נשר</v>
      </c>
      <c r="G1256" s="35" t="s">
        <v>7192</v>
      </c>
      <c r="H1256" s="36"/>
      <c r="I1256" s="25" t="str">
        <f t="shared" si="248"/>
        <v xml:space="preserve">נשר </v>
      </c>
      <c r="J1256" s="37">
        <v>9046</v>
      </c>
      <c r="K1256" s="38">
        <v>9046</v>
      </c>
      <c r="L1256" s="39">
        <v>5.9252708379394205E-2</v>
      </c>
      <c r="M1256" s="40">
        <v>536</v>
      </c>
      <c r="N1256" s="41">
        <v>5.9252708379394205E-2</v>
      </c>
      <c r="O1256" s="42">
        <v>536</v>
      </c>
      <c r="P1256" s="7">
        <f>VLOOKUP(C1256,'ריכוז נתונים'!$B$3:$C$189,2)</f>
        <v>13</v>
      </c>
      <c r="Q1256" s="47" t="b">
        <f t="shared" si="249"/>
        <v>1</v>
      </c>
      <c r="R1256" s="7">
        <f t="shared" si="250"/>
        <v>0.8</v>
      </c>
      <c r="S1256" s="47">
        <f t="shared" si="251"/>
        <v>696</v>
      </c>
      <c r="T1256" s="7">
        <f t="shared" si="252"/>
        <v>10.200000000000001</v>
      </c>
      <c r="U1256" s="7" t="str">
        <f t="shared" si="253"/>
        <v>Gap</v>
      </c>
      <c r="V1256" s="7">
        <f>IF(ISERROR(IF(INDEX(rosh!$O$4:$P$710,MATCH(I1256,rosh!$O$4:$O$710,0),2)="Mayor",1,)),0,IF(INDEX(rosh!$O$4:$P$710,MATCH(I1256,rosh!$O$4:$O$710,0),2)="Mayor",1,))</f>
        <v>0</v>
      </c>
      <c r="W1256" s="7" t="str">
        <f t="shared" si="254"/>
        <v>TRUE נשר</v>
      </c>
      <c r="X1256" s="84">
        <f t="shared" si="259"/>
        <v>7018</v>
      </c>
      <c r="Y1256" s="7">
        <f t="shared" si="255"/>
        <v>1</v>
      </c>
      <c r="Z1256" s="7">
        <f t="shared" si="256"/>
        <v>14</v>
      </c>
      <c r="AA1256" s="7" t="str">
        <f t="shared" si="257"/>
        <v>Gap</v>
      </c>
      <c r="AB1256" s="7">
        <f t="shared" si="258"/>
        <v>1</v>
      </c>
    </row>
    <row r="1257" spans="2:28" ht="15" thickTop="1" thickBot="1">
      <c r="B1257" s="31">
        <v>2500</v>
      </c>
      <c r="C1257" s="32" t="s">
        <v>7122</v>
      </c>
      <c r="D1257" s="33">
        <v>19447</v>
      </c>
      <c r="E1257" s="34" t="s">
        <v>963</v>
      </c>
      <c r="F1257" s="22" t="str">
        <f t="shared" si="247"/>
        <v>שס נשר</v>
      </c>
      <c r="G1257" s="35" t="s">
        <v>962</v>
      </c>
      <c r="H1257" s="36"/>
      <c r="I1257" s="25" t="str">
        <f t="shared" si="248"/>
        <v xml:space="preserve">נשר </v>
      </c>
      <c r="J1257" s="37">
        <v>9046</v>
      </c>
      <c r="K1257" s="38">
        <v>9046</v>
      </c>
      <c r="L1257" s="39">
        <v>5.3393765200088435E-2</v>
      </c>
      <c r="M1257" s="40">
        <v>483</v>
      </c>
      <c r="N1257" s="41">
        <v>5.3393765200088435E-2</v>
      </c>
      <c r="O1257" s="42">
        <v>483</v>
      </c>
      <c r="P1257" s="7">
        <f>VLOOKUP(C1257,'ריכוז נתונים'!$B$3:$C$189,2)</f>
        <v>13</v>
      </c>
      <c r="Q1257" s="47" t="b">
        <f t="shared" si="249"/>
        <v>0</v>
      </c>
      <c r="R1257" s="7">
        <f t="shared" si="250"/>
        <v>0</v>
      </c>
      <c r="S1257" s="47">
        <f t="shared" si="251"/>
        <v>696</v>
      </c>
      <c r="T1257" s="7">
        <f t="shared" si="252"/>
        <v>10.200000000000001</v>
      </c>
      <c r="U1257" s="7" t="str">
        <f t="shared" si="253"/>
        <v>Gap</v>
      </c>
      <c r="V1257" s="7">
        <f>IF(ISERROR(IF(INDEX(rosh!$O$4:$P$710,MATCH(I1257,rosh!$O$4:$O$710,0),2)="Mayor",1,)),0,IF(INDEX(rosh!$O$4:$P$710,MATCH(I1257,rosh!$O$4:$O$710,0),2)="Mayor",1,))</f>
        <v>0</v>
      </c>
      <c r="W1257" s="7" t="str">
        <f t="shared" si="254"/>
        <v>FALSE נשר</v>
      </c>
      <c r="X1257" s="84">
        <f t="shared" si="259"/>
        <v>2028</v>
      </c>
      <c r="Y1257" s="7">
        <f t="shared" si="255"/>
        <v>0</v>
      </c>
      <c r="Z1257" s="7">
        <f t="shared" si="256"/>
        <v>14</v>
      </c>
      <c r="AA1257" s="7" t="str">
        <f t="shared" si="257"/>
        <v>Gap</v>
      </c>
      <c r="AB1257" s="7">
        <f t="shared" si="258"/>
        <v>0</v>
      </c>
    </row>
    <row r="1258" spans="2:28" ht="15" thickTop="1" thickBot="1">
      <c r="B1258" s="31">
        <v>2500</v>
      </c>
      <c r="C1258" s="32" t="s">
        <v>7122</v>
      </c>
      <c r="D1258" s="33">
        <v>19447</v>
      </c>
      <c r="E1258" s="34" t="s">
        <v>87</v>
      </c>
      <c r="F1258" s="22" t="str">
        <f t="shared" si="247"/>
        <v>נ נשר</v>
      </c>
      <c r="G1258" s="35" t="s">
        <v>7165</v>
      </c>
      <c r="H1258" s="36" t="s">
        <v>7179</v>
      </c>
      <c r="I1258" s="25" t="str">
        <f t="shared" si="248"/>
        <v>נשר קולס אליעזר</v>
      </c>
      <c r="J1258" s="37">
        <v>9046</v>
      </c>
      <c r="K1258" s="38">
        <v>9046</v>
      </c>
      <c r="L1258" s="39">
        <v>4.8861375193455674E-2</v>
      </c>
      <c r="M1258" s="40">
        <v>442</v>
      </c>
      <c r="N1258" s="41">
        <v>4.8861375193455674E-2</v>
      </c>
      <c r="O1258" s="42">
        <v>442</v>
      </c>
      <c r="P1258" s="7">
        <f>VLOOKUP(C1258,'ריכוז נתונים'!$B$3:$C$189,2)</f>
        <v>13</v>
      </c>
      <c r="Q1258" s="47" t="b">
        <f t="shared" si="249"/>
        <v>0</v>
      </c>
      <c r="R1258" s="7">
        <f t="shared" si="250"/>
        <v>0</v>
      </c>
      <c r="S1258" s="47">
        <f t="shared" si="251"/>
        <v>696</v>
      </c>
      <c r="T1258" s="7">
        <f t="shared" si="252"/>
        <v>10.200000000000001</v>
      </c>
      <c r="U1258" s="7" t="str">
        <f t="shared" si="253"/>
        <v>Gap</v>
      </c>
      <c r="V1258" s="7">
        <f>IF(ISERROR(IF(INDEX(rosh!$O$4:$P$710,MATCH(I1258,rosh!$O$4:$O$710,0),2)="Mayor",1,)),0,IF(INDEX(rosh!$O$4:$P$710,MATCH(I1258,rosh!$O$4:$O$710,0),2)="Mayor",1,))</f>
        <v>0</v>
      </c>
      <c r="W1258" s="7" t="str">
        <f t="shared" si="254"/>
        <v>FALSE נשר</v>
      </c>
      <c r="X1258" s="84">
        <f t="shared" si="259"/>
        <v>2028</v>
      </c>
      <c r="Y1258" s="7">
        <f t="shared" si="255"/>
        <v>0</v>
      </c>
      <c r="Z1258" s="7">
        <f t="shared" si="256"/>
        <v>14</v>
      </c>
      <c r="AA1258" s="7" t="str">
        <f t="shared" si="257"/>
        <v>Gap</v>
      </c>
      <c r="AB1258" s="7">
        <f t="shared" si="258"/>
        <v>0</v>
      </c>
    </row>
    <row r="1259" spans="2:28" ht="15" thickTop="1" thickBot="1">
      <c r="B1259" s="31">
        <v>2500</v>
      </c>
      <c r="C1259" s="32" t="s">
        <v>7122</v>
      </c>
      <c r="D1259" s="33">
        <v>19447</v>
      </c>
      <c r="E1259" s="34" t="s">
        <v>553</v>
      </c>
      <c r="F1259" s="22" t="str">
        <f t="shared" si="247"/>
        <v>חי נשר</v>
      </c>
      <c r="G1259" s="35" t="s">
        <v>7224</v>
      </c>
      <c r="H1259" s="36"/>
      <c r="I1259" s="25" t="str">
        <f t="shared" si="248"/>
        <v xml:space="preserve">נשר </v>
      </c>
      <c r="J1259" s="37">
        <v>9046</v>
      </c>
      <c r="K1259" s="38">
        <v>9046</v>
      </c>
      <c r="L1259" s="39">
        <v>4.2670793720981648E-2</v>
      </c>
      <c r="M1259" s="40">
        <v>386</v>
      </c>
      <c r="N1259" s="41">
        <v>4.2670793720981648E-2</v>
      </c>
      <c r="O1259" s="42">
        <v>386</v>
      </c>
      <c r="P1259" s="7">
        <f>VLOOKUP(C1259,'ריכוז נתונים'!$B$3:$C$189,2)</f>
        <v>13</v>
      </c>
      <c r="Q1259" s="47" t="b">
        <f t="shared" si="249"/>
        <v>0</v>
      </c>
      <c r="R1259" s="7">
        <f t="shared" si="250"/>
        <v>0</v>
      </c>
      <c r="S1259" s="47">
        <f t="shared" si="251"/>
        <v>696</v>
      </c>
      <c r="T1259" s="7">
        <f t="shared" si="252"/>
        <v>10.200000000000001</v>
      </c>
      <c r="U1259" s="7" t="str">
        <f t="shared" si="253"/>
        <v>Gap</v>
      </c>
      <c r="V1259" s="7">
        <f>IF(ISERROR(IF(INDEX(rosh!$O$4:$P$710,MATCH(I1259,rosh!$O$4:$O$710,0),2)="Mayor",1,)),0,IF(INDEX(rosh!$O$4:$P$710,MATCH(I1259,rosh!$O$4:$O$710,0),2)="Mayor",1,))</f>
        <v>0</v>
      </c>
      <c r="W1259" s="7" t="str">
        <f t="shared" si="254"/>
        <v>FALSE נשר</v>
      </c>
      <c r="X1259" s="84">
        <f t="shared" si="259"/>
        <v>2028</v>
      </c>
      <c r="Y1259" s="7">
        <f t="shared" si="255"/>
        <v>0</v>
      </c>
      <c r="Z1259" s="7">
        <f t="shared" si="256"/>
        <v>14</v>
      </c>
      <c r="AA1259" s="7" t="str">
        <f t="shared" si="257"/>
        <v>Gap</v>
      </c>
      <c r="AB1259" s="7">
        <f t="shared" si="258"/>
        <v>0</v>
      </c>
    </row>
    <row r="1260" spans="2:28" ht="15" thickTop="1" thickBot="1">
      <c r="B1260" s="31">
        <v>2500</v>
      </c>
      <c r="C1260" s="32" t="s">
        <v>7122</v>
      </c>
      <c r="D1260" s="33">
        <v>19447</v>
      </c>
      <c r="E1260" s="34" t="s">
        <v>1007</v>
      </c>
      <c r="F1260" s="22" t="str">
        <f t="shared" si="247"/>
        <v>טב נשר</v>
      </c>
      <c r="G1260" s="35" t="s">
        <v>7212</v>
      </c>
      <c r="H1260" s="36" t="s">
        <v>7222</v>
      </c>
      <c r="I1260" s="25" t="str">
        <f t="shared" si="248"/>
        <v>נשר גובהרי צבי</v>
      </c>
      <c r="J1260" s="37">
        <v>9046</v>
      </c>
      <c r="K1260" s="38">
        <v>9046</v>
      </c>
      <c r="L1260" s="39">
        <v>3.8691134202962635E-2</v>
      </c>
      <c r="M1260" s="40">
        <v>350</v>
      </c>
      <c r="N1260" s="41">
        <v>3.8691134202962635E-2</v>
      </c>
      <c r="O1260" s="42">
        <v>350</v>
      </c>
      <c r="P1260" s="7">
        <f>VLOOKUP(C1260,'ריכוז נתונים'!$B$3:$C$189,2)</f>
        <v>13</v>
      </c>
      <c r="Q1260" s="47" t="b">
        <f t="shared" si="249"/>
        <v>0</v>
      </c>
      <c r="R1260" s="7">
        <f t="shared" si="250"/>
        <v>0</v>
      </c>
      <c r="S1260" s="47">
        <f t="shared" si="251"/>
        <v>696</v>
      </c>
      <c r="T1260" s="7">
        <f t="shared" si="252"/>
        <v>10.200000000000001</v>
      </c>
      <c r="U1260" s="7" t="str">
        <f t="shared" si="253"/>
        <v>Gap</v>
      </c>
      <c r="V1260" s="7">
        <f>IF(ISERROR(IF(INDEX(rosh!$O$4:$P$710,MATCH(I1260,rosh!$O$4:$O$710,0),2)="Mayor",1,)),0,IF(INDEX(rosh!$O$4:$P$710,MATCH(I1260,rosh!$O$4:$O$710,0),2)="Mayor",1,))</f>
        <v>0</v>
      </c>
      <c r="W1260" s="7" t="str">
        <f t="shared" si="254"/>
        <v>FALSE נשר</v>
      </c>
      <c r="X1260" s="84">
        <f t="shared" si="259"/>
        <v>2028</v>
      </c>
      <c r="Y1260" s="7">
        <f t="shared" si="255"/>
        <v>0</v>
      </c>
      <c r="Z1260" s="7">
        <f t="shared" si="256"/>
        <v>14</v>
      </c>
      <c r="AA1260" s="7" t="str">
        <f t="shared" si="257"/>
        <v>Gap</v>
      </c>
      <c r="AB1260" s="7">
        <f t="shared" si="258"/>
        <v>0</v>
      </c>
    </row>
    <row r="1261" spans="2:28" ht="15" thickTop="1" thickBot="1">
      <c r="B1261" s="31">
        <v>2500</v>
      </c>
      <c r="C1261" s="32" t="s">
        <v>7122</v>
      </c>
      <c r="D1261" s="33">
        <v>19447</v>
      </c>
      <c r="E1261" s="34" t="s">
        <v>2502</v>
      </c>
      <c r="F1261" s="22" t="str">
        <f t="shared" si="247"/>
        <v>כן נשר</v>
      </c>
      <c r="G1261" s="35" t="s">
        <v>7199</v>
      </c>
      <c r="H1261" s="36"/>
      <c r="I1261" s="25" t="str">
        <f t="shared" si="248"/>
        <v xml:space="preserve">נשר </v>
      </c>
      <c r="J1261" s="37">
        <v>9046</v>
      </c>
      <c r="K1261" s="38">
        <v>9046</v>
      </c>
      <c r="L1261" s="39">
        <v>2.5204510280787087E-2</v>
      </c>
      <c r="M1261" s="40">
        <v>228</v>
      </c>
      <c r="N1261" s="41">
        <v>2.5204510280787087E-2</v>
      </c>
      <c r="O1261" s="42">
        <v>228</v>
      </c>
      <c r="P1261" s="7">
        <f>VLOOKUP(C1261,'ריכוז נתונים'!$B$3:$C$189,2)</f>
        <v>13</v>
      </c>
      <c r="Q1261" s="47" t="b">
        <f t="shared" si="249"/>
        <v>0</v>
      </c>
      <c r="R1261" s="7">
        <f t="shared" si="250"/>
        <v>0</v>
      </c>
      <c r="S1261" s="47">
        <f t="shared" si="251"/>
        <v>696</v>
      </c>
      <c r="T1261" s="7">
        <f t="shared" si="252"/>
        <v>10.200000000000001</v>
      </c>
      <c r="U1261" s="7" t="str">
        <f t="shared" si="253"/>
        <v>Gap</v>
      </c>
      <c r="V1261" s="7">
        <f>IF(ISERROR(IF(INDEX(rosh!$O$4:$P$710,MATCH(I1261,rosh!$O$4:$O$710,0),2)="Mayor",1,)),0,IF(INDEX(rosh!$O$4:$P$710,MATCH(I1261,rosh!$O$4:$O$710,0),2)="Mayor",1,))</f>
        <v>0</v>
      </c>
      <c r="W1261" s="7" t="str">
        <f t="shared" si="254"/>
        <v>FALSE נשר</v>
      </c>
      <c r="X1261" s="84">
        <f t="shared" si="259"/>
        <v>2028</v>
      </c>
      <c r="Y1261" s="7">
        <f t="shared" si="255"/>
        <v>0</v>
      </c>
      <c r="Z1261" s="7">
        <f t="shared" si="256"/>
        <v>14</v>
      </c>
      <c r="AA1261" s="7" t="str">
        <f t="shared" si="257"/>
        <v>Gap</v>
      </c>
      <c r="AB1261" s="7">
        <f t="shared" si="258"/>
        <v>0</v>
      </c>
    </row>
    <row r="1262" spans="2:28" ht="15" thickTop="1" thickBot="1">
      <c r="B1262" s="31">
        <v>2500</v>
      </c>
      <c r="C1262" s="32" t="s">
        <v>7122</v>
      </c>
      <c r="D1262" s="33">
        <v>19447</v>
      </c>
      <c r="E1262" s="34" t="s">
        <v>526</v>
      </c>
      <c r="F1262" s="22" t="str">
        <f t="shared" si="247"/>
        <v>יף נשר</v>
      </c>
      <c r="G1262" s="35" t="s">
        <v>7206</v>
      </c>
      <c r="H1262" s="36"/>
      <c r="I1262" s="25" t="str">
        <f t="shared" si="248"/>
        <v xml:space="preserve">נשר </v>
      </c>
      <c r="J1262" s="37">
        <v>9046</v>
      </c>
      <c r="K1262" s="38">
        <v>9046</v>
      </c>
      <c r="L1262" s="39">
        <v>1.5365907583462304E-2</v>
      </c>
      <c r="M1262" s="40">
        <v>139</v>
      </c>
      <c r="N1262" s="41">
        <v>1.5365907583462304E-2</v>
      </c>
      <c r="O1262" s="42">
        <v>139</v>
      </c>
      <c r="P1262" s="7">
        <f>VLOOKUP(C1262,'ריכוז נתונים'!$B$3:$C$189,2)</f>
        <v>13</v>
      </c>
      <c r="Q1262" s="47" t="b">
        <f t="shared" si="249"/>
        <v>0</v>
      </c>
      <c r="R1262" s="7">
        <f t="shared" si="250"/>
        <v>0</v>
      </c>
      <c r="S1262" s="47">
        <f t="shared" si="251"/>
        <v>696</v>
      </c>
      <c r="T1262" s="7">
        <f t="shared" si="252"/>
        <v>10.200000000000001</v>
      </c>
      <c r="U1262" s="7" t="str">
        <f t="shared" si="253"/>
        <v>Gap</v>
      </c>
      <c r="V1262" s="7">
        <f>IF(ISERROR(IF(INDEX(rosh!$O$4:$P$710,MATCH(I1262,rosh!$O$4:$O$710,0),2)="Mayor",1,)),0,IF(INDEX(rosh!$O$4:$P$710,MATCH(I1262,rosh!$O$4:$O$710,0),2)="Mayor",1,))</f>
        <v>0</v>
      </c>
      <c r="W1262" s="7" t="str">
        <f t="shared" si="254"/>
        <v>FALSE נשר</v>
      </c>
      <c r="X1262" s="84">
        <f t="shared" si="259"/>
        <v>2028</v>
      </c>
      <c r="Y1262" s="7">
        <f t="shared" si="255"/>
        <v>0</v>
      </c>
      <c r="Z1262" s="7">
        <f t="shared" si="256"/>
        <v>14</v>
      </c>
      <c r="AA1262" s="7" t="str">
        <f t="shared" si="257"/>
        <v>Gap</v>
      </c>
      <c r="AB1262" s="7">
        <f t="shared" si="258"/>
        <v>0</v>
      </c>
    </row>
    <row r="1263" spans="2:28" ht="15" thickTop="1" thickBot="1">
      <c r="B1263" s="31">
        <v>246</v>
      </c>
      <c r="C1263" s="32" t="s">
        <v>7043</v>
      </c>
      <c r="D1263" s="33">
        <v>19182</v>
      </c>
      <c r="E1263" s="34" t="s">
        <v>3916</v>
      </c>
      <c r="F1263" s="22" t="str">
        <f t="shared" si="247"/>
        <v>שסג נתיבות</v>
      </c>
      <c r="G1263" s="35" t="s">
        <v>7042</v>
      </c>
      <c r="H1263" s="36"/>
      <c r="I1263" s="25" t="str">
        <f t="shared" si="248"/>
        <v xml:space="preserve">נתיבות </v>
      </c>
      <c r="J1263" s="37">
        <v>15051</v>
      </c>
      <c r="K1263" s="38">
        <v>15051</v>
      </c>
      <c r="L1263" s="39">
        <v>0.32615773038336321</v>
      </c>
      <c r="M1263" s="40">
        <v>4909</v>
      </c>
      <c r="N1263" s="41">
        <v>0.32615773038336321</v>
      </c>
      <c r="O1263" s="42">
        <v>4909</v>
      </c>
      <c r="P1263" s="7">
        <f>VLOOKUP(C1263,'ריכוז נתונים'!$B$3:$C$189,2)</f>
        <v>15</v>
      </c>
      <c r="Q1263" s="47" t="b">
        <f t="shared" si="249"/>
        <v>1</v>
      </c>
      <c r="R1263" s="7">
        <f t="shared" si="250"/>
        <v>4.9000000000000004</v>
      </c>
      <c r="S1263" s="47">
        <f t="shared" si="251"/>
        <v>1003</v>
      </c>
      <c r="T1263" s="7">
        <f t="shared" si="252"/>
        <v>14.3</v>
      </c>
      <c r="U1263" s="7" t="str">
        <f t="shared" si="253"/>
        <v>Gap</v>
      </c>
      <c r="V1263" s="7">
        <f>IF(ISERROR(IF(INDEX(rosh!$O$4:$P$710,MATCH(I1263,rosh!$O$4:$O$710,0),2)="Mayor",1,)),0,IF(INDEX(rosh!$O$4:$P$710,MATCH(I1263,rosh!$O$4:$O$710,0),2)="Mayor",1,))</f>
        <v>0</v>
      </c>
      <c r="W1263" s="7" t="str">
        <f t="shared" si="254"/>
        <v>TRUE נתיבות</v>
      </c>
      <c r="X1263" s="84">
        <f t="shared" si="259"/>
        <v>14350</v>
      </c>
      <c r="Y1263" s="7">
        <f t="shared" si="255"/>
        <v>5</v>
      </c>
      <c r="Z1263" s="7">
        <f t="shared" si="256"/>
        <v>15</v>
      </c>
      <c r="AA1263" s="7" t="str">
        <f t="shared" si="257"/>
        <v/>
      </c>
      <c r="AB1263" s="7">
        <f t="shared" si="258"/>
        <v>5</v>
      </c>
    </row>
    <row r="1264" spans="2:28" ht="15" thickTop="1" thickBot="1">
      <c r="B1264" s="31">
        <v>246</v>
      </c>
      <c r="C1264" s="32" t="s">
        <v>7043</v>
      </c>
      <c r="D1264" s="33">
        <v>19182</v>
      </c>
      <c r="E1264" s="34" t="s">
        <v>126</v>
      </c>
      <c r="F1264" s="22" t="str">
        <f t="shared" si="247"/>
        <v>מחל נתיבות</v>
      </c>
      <c r="G1264" s="35" t="s">
        <v>7081</v>
      </c>
      <c r="H1264" s="36" t="s">
        <v>7101</v>
      </c>
      <c r="I1264" s="25" t="str">
        <f t="shared" si="248"/>
        <v>נתיבות זוהר יחיאל</v>
      </c>
      <c r="J1264" s="37">
        <v>15051</v>
      </c>
      <c r="K1264" s="38">
        <v>15051</v>
      </c>
      <c r="L1264" s="39">
        <v>0.27599495050162781</v>
      </c>
      <c r="M1264" s="40">
        <v>4154</v>
      </c>
      <c r="N1264" s="41">
        <v>0.27599495050162781</v>
      </c>
      <c r="O1264" s="42">
        <v>4154</v>
      </c>
      <c r="P1264" s="7">
        <f>VLOOKUP(C1264,'ריכוז נתונים'!$B$3:$C$189,2)</f>
        <v>15</v>
      </c>
      <c r="Q1264" s="47" t="b">
        <f t="shared" si="249"/>
        <v>1</v>
      </c>
      <c r="R1264" s="7">
        <f t="shared" si="250"/>
        <v>4.0999999999999996</v>
      </c>
      <c r="S1264" s="47">
        <f t="shared" si="251"/>
        <v>1003</v>
      </c>
      <c r="T1264" s="7">
        <f t="shared" si="252"/>
        <v>14.3</v>
      </c>
      <c r="U1264" s="7" t="str">
        <f t="shared" si="253"/>
        <v>Gap</v>
      </c>
      <c r="V1264" s="7">
        <f>IF(ISERROR(IF(INDEX(rosh!$O$4:$P$710,MATCH(I1264,rosh!$O$4:$O$710,0),2)="Mayor",1,)),0,IF(INDEX(rosh!$O$4:$P$710,MATCH(I1264,rosh!$O$4:$O$710,0),2)="Mayor",1,))</f>
        <v>1</v>
      </c>
      <c r="W1264" s="7" t="str">
        <f t="shared" si="254"/>
        <v>TRUE נתיבות</v>
      </c>
      <c r="X1264" s="84">
        <f t="shared" si="259"/>
        <v>14350</v>
      </c>
      <c r="Y1264" s="7">
        <f t="shared" si="255"/>
        <v>4</v>
      </c>
      <c r="Z1264" s="7">
        <f t="shared" si="256"/>
        <v>15</v>
      </c>
      <c r="AA1264" s="7" t="str">
        <f t="shared" si="257"/>
        <v/>
      </c>
      <c r="AB1264" s="7">
        <f t="shared" si="258"/>
        <v>5</v>
      </c>
    </row>
    <row r="1265" spans="2:28" ht="15" thickTop="1" thickBot="1">
      <c r="B1265" s="31">
        <v>246</v>
      </c>
      <c r="C1265" s="32" t="s">
        <v>7043</v>
      </c>
      <c r="D1265" s="33">
        <v>19182</v>
      </c>
      <c r="E1265" s="34" t="s">
        <v>339</v>
      </c>
      <c r="F1265" s="22" t="str">
        <f t="shared" si="247"/>
        <v>ץ נתיבות</v>
      </c>
      <c r="G1265" s="35" t="s">
        <v>7053</v>
      </c>
      <c r="H1265" s="36"/>
      <c r="I1265" s="25" t="str">
        <f t="shared" si="248"/>
        <v xml:space="preserve">נתיבות </v>
      </c>
      <c r="J1265" s="37">
        <v>15051</v>
      </c>
      <c r="K1265" s="38">
        <v>15051</v>
      </c>
      <c r="L1265" s="39">
        <v>0.10570726197594844</v>
      </c>
      <c r="M1265" s="40">
        <v>1591</v>
      </c>
      <c r="N1265" s="41">
        <v>0.10570726197594844</v>
      </c>
      <c r="O1265" s="42">
        <v>1591</v>
      </c>
      <c r="P1265" s="7">
        <f>VLOOKUP(C1265,'ריכוז נתונים'!$B$3:$C$189,2)</f>
        <v>15</v>
      </c>
      <c r="Q1265" s="47" t="b">
        <f t="shared" si="249"/>
        <v>1</v>
      </c>
      <c r="R1265" s="7">
        <f t="shared" si="250"/>
        <v>1.6</v>
      </c>
      <c r="S1265" s="47">
        <f t="shared" si="251"/>
        <v>1003</v>
      </c>
      <c r="T1265" s="7">
        <f t="shared" si="252"/>
        <v>14.3</v>
      </c>
      <c r="U1265" s="7" t="str">
        <f t="shared" si="253"/>
        <v>Gap</v>
      </c>
      <c r="V1265" s="7">
        <f>IF(ISERROR(IF(INDEX(rosh!$O$4:$P$710,MATCH(I1265,rosh!$O$4:$O$710,0),2)="Mayor",1,)),0,IF(INDEX(rosh!$O$4:$P$710,MATCH(I1265,rosh!$O$4:$O$710,0),2)="Mayor",1,))</f>
        <v>0</v>
      </c>
      <c r="W1265" s="7" t="str">
        <f t="shared" si="254"/>
        <v>TRUE נתיבות</v>
      </c>
      <c r="X1265" s="84">
        <f t="shared" si="259"/>
        <v>14350</v>
      </c>
      <c r="Y1265" s="7">
        <f t="shared" si="255"/>
        <v>2</v>
      </c>
      <c r="Z1265" s="7">
        <f t="shared" si="256"/>
        <v>15</v>
      </c>
      <c r="AA1265" s="7" t="str">
        <f t="shared" si="257"/>
        <v/>
      </c>
      <c r="AB1265" s="7">
        <f t="shared" si="258"/>
        <v>2</v>
      </c>
    </row>
    <row r="1266" spans="2:28" ht="15" thickTop="1" thickBot="1">
      <c r="B1266" s="31">
        <v>246</v>
      </c>
      <c r="C1266" s="32" t="s">
        <v>7043</v>
      </c>
      <c r="D1266" s="33">
        <v>19182</v>
      </c>
      <c r="E1266" s="34" t="s">
        <v>683</v>
      </c>
      <c r="F1266" s="22" t="str">
        <f t="shared" si="247"/>
        <v>פ נתיבות</v>
      </c>
      <c r="G1266" s="35" t="s">
        <v>7064</v>
      </c>
      <c r="H1266" s="36" t="s">
        <v>7073</v>
      </c>
      <c r="I1266" s="25" t="str">
        <f t="shared" si="248"/>
        <v>נתיבות מסיקה אייל</v>
      </c>
      <c r="J1266" s="37">
        <v>15051</v>
      </c>
      <c r="K1266" s="38">
        <v>15051</v>
      </c>
      <c r="L1266" s="39">
        <v>9.8133014417646672E-2</v>
      </c>
      <c r="M1266" s="40">
        <v>1477</v>
      </c>
      <c r="N1266" s="41">
        <v>9.8133014417646672E-2</v>
      </c>
      <c r="O1266" s="42">
        <v>1477</v>
      </c>
      <c r="P1266" s="7">
        <f>VLOOKUP(C1266,'ריכוז נתונים'!$B$3:$C$189,2)</f>
        <v>15</v>
      </c>
      <c r="Q1266" s="47" t="b">
        <f t="shared" si="249"/>
        <v>1</v>
      </c>
      <c r="R1266" s="7">
        <f t="shared" si="250"/>
        <v>1.5</v>
      </c>
      <c r="S1266" s="47">
        <f t="shared" si="251"/>
        <v>1003</v>
      </c>
      <c r="T1266" s="7">
        <f t="shared" si="252"/>
        <v>14.3</v>
      </c>
      <c r="U1266" s="7" t="str">
        <f t="shared" si="253"/>
        <v>Gap</v>
      </c>
      <c r="V1266" s="7">
        <f>IF(ISERROR(IF(INDEX(rosh!$O$4:$P$710,MATCH(I1266,rosh!$O$4:$O$710,0),2)="Mayor",1,)),0,IF(INDEX(rosh!$O$4:$P$710,MATCH(I1266,rosh!$O$4:$O$710,0),2)="Mayor",1,))</f>
        <v>0</v>
      </c>
      <c r="W1266" s="7" t="str">
        <f t="shared" si="254"/>
        <v>TRUE נתיבות</v>
      </c>
      <c r="X1266" s="84">
        <f t="shared" si="259"/>
        <v>14350</v>
      </c>
      <c r="Y1266" s="7">
        <f t="shared" si="255"/>
        <v>2</v>
      </c>
      <c r="Z1266" s="7">
        <f t="shared" si="256"/>
        <v>15</v>
      </c>
      <c r="AA1266" s="7" t="str">
        <f t="shared" si="257"/>
        <v/>
      </c>
      <c r="AB1266" s="7">
        <f t="shared" si="258"/>
        <v>2</v>
      </c>
    </row>
    <row r="1267" spans="2:28" ht="15" thickTop="1" thickBot="1">
      <c r="B1267" s="31">
        <v>246</v>
      </c>
      <c r="C1267" s="32" t="s">
        <v>7043</v>
      </c>
      <c r="D1267" s="33">
        <v>19182</v>
      </c>
      <c r="E1267" s="34" t="s">
        <v>3</v>
      </c>
      <c r="F1267" s="22" t="str">
        <f t="shared" si="247"/>
        <v>ל נתיבות</v>
      </c>
      <c r="G1267" s="35" t="s">
        <v>1175</v>
      </c>
      <c r="H1267" s="36"/>
      <c r="I1267" s="25" t="str">
        <f t="shared" si="248"/>
        <v xml:space="preserve">נתיבות </v>
      </c>
      <c r="J1267" s="37">
        <v>15051</v>
      </c>
      <c r="K1267" s="38">
        <v>15051</v>
      </c>
      <c r="L1267" s="39">
        <v>9.5076739087103845E-2</v>
      </c>
      <c r="M1267" s="40">
        <v>1431</v>
      </c>
      <c r="N1267" s="41">
        <v>9.5076739087103845E-2</v>
      </c>
      <c r="O1267" s="42">
        <v>1431</v>
      </c>
      <c r="P1267" s="7">
        <f>VLOOKUP(C1267,'ריכוז נתונים'!$B$3:$C$189,2)</f>
        <v>15</v>
      </c>
      <c r="Q1267" s="47" t="b">
        <f t="shared" si="249"/>
        <v>1</v>
      </c>
      <c r="R1267" s="7">
        <f t="shared" si="250"/>
        <v>1.4</v>
      </c>
      <c r="S1267" s="47">
        <f t="shared" si="251"/>
        <v>1003</v>
      </c>
      <c r="T1267" s="7">
        <f t="shared" si="252"/>
        <v>14.3</v>
      </c>
      <c r="U1267" s="7" t="str">
        <f t="shared" si="253"/>
        <v>Gap</v>
      </c>
      <c r="V1267" s="7">
        <f>IF(ISERROR(IF(INDEX(rosh!$O$4:$P$710,MATCH(I1267,rosh!$O$4:$O$710,0),2)="Mayor",1,)),0,IF(INDEX(rosh!$O$4:$P$710,MATCH(I1267,rosh!$O$4:$O$710,0),2)="Mayor",1,))</f>
        <v>0</v>
      </c>
      <c r="W1267" s="7" t="str">
        <f t="shared" si="254"/>
        <v>TRUE נתיבות</v>
      </c>
      <c r="X1267" s="84">
        <f t="shared" si="259"/>
        <v>14350</v>
      </c>
      <c r="Y1267" s="7">
        <f t="shared" si="255"/>
        <v>1</v>
      </c>
      <c r="Z1267" s="7">
        <f t="shared" si="256"/>
        <v>15</v>
      </c>
      <c r="AA1267" s="7" t="str">
        <f t="shared" si="257"/>
        <v/>
      </c>
      <c r="AB1267" s="7">
        <f t="shared" si="258"/>
        <v>1</v>
      </c>
    </row>
    <row r="1268" spans="2:28" ht="15" thickTop="1" thickBot="1">
      <c r="B1268" s="31">
        <v>246</v>
      </c>
      <c r="C1268" s="32" t="s">
        <v>7043</v>
      </c>
      <c r="D1268" s="33">
        <v>19182</v>
      </c>
      <c r="E1268" s="34" t="s">
        <v>87</v>
      </c>
      <c r="F1268" s="22" t="str">
        <f t="shared" si="247"/>
        <v>נ נתיבות</v>
      </c>
      <c r="G1268" s="35" t="s">
        <v>6190</v>
      </c>
      <c r="H1268" s="36"/>
      <c r="I1268" s="25" t="str">
        <f t="shared" si="248"/>
        <v xml:space="preserve">נתיבות </v>
      </c>
      <c r="J1268" s="37">
        <v>15051</v>
      </c>
      <c r="K1268" s="38">
        <v>15051</v>
      </c>
      <c r="L1268" s="39">
        <v>5.2355325227559632E-2</v>
      </c>
      <c r="M1268" s="40">
        <v>788</v>
      </c>
      <c r="N1268" s="41">
        <v>5.2355325227559632E-2</v>
      </c>
      <c r="O1268" s="42">
        <v>788</v>
      </c>
      <c r="P1268" s="7">
        <f>VLOOKUP(C1268,'ריכוז נתונים'!$B$3:$C$189,2)</f>
        <v>15</v>
      </c>
      <c r="Q1268" s="47" t="b">
        <f t="shared" si="249"/>
        <v>1</v>
      </c>
      <c r="R1268" s="7">
        <f t="shared" si="250"/>
        <v>0.8</v>
      </c>
      <c r="S1268" s="47">
        <f t="shared" si="251"/>
        <v>1003</v>
      </c>
      <c r="T1268" s="7">
        <f t="shared" si="252"/>
        <v>14.3</v>
      </c>
      <c r="U1268" s="7" t="str">
        <f t="shared" si="253"/>
        <v>Gap</v>
      </c>
      <c r="V1268" s="7">
        <f>IF(ISERROR(IF(INDEX(rosh!$O$4:$P$710,MATCH(I1268,rosh!$O$4:$O$710,0),2)="Mayor",1,)),0,IF(INDEX(rosh!$O$4:$P$710,MATCH(I1268,rosh!$O$4:$O$710,0),2)="Mayor",1,))</f>
        <v>0</v>
      </c>
      <c r="W1268" s="7" t="str">
        <f t="shared" si="254"/>
        <v>TRUE נתיבות</v>
      </c>
      <c r="X1268" s="84">
        <f t="shared" si="259"/>
        <v>14350</v>
      </c>
      <c r="Y1268" s="7">
        <f t="shared" si="255"/>
        <v>1</v>
      </c>
      <c r="Z1268" s="7">
        <f t="shared" si="256"/>
        <v>15</v>
      </c>
      <c r="AA1268" s="7" t="str">
        <f t="shared" si="257"/>
        <v/>
      </c>
      <c r="AB1268" s="7">
        <f t="shared" si="258"/>
        <v>1</v>
      </c>
    </row>
    <row r="1269" spans="2:28" ht="15" thickTop="1" thickBot="1">
      <c r="B1269" s="31">
        <v>246</v>
      </c>
      <c r="C1269" s="32" t="s">
        <v>7043</v>
      </c>
      <c r="D1269" s="33">
        <v>19182</v>
      </c>
      <c r="E1269" s="34" t="s">
        <v>1007</v>
      </c>
      <c r="F1269" s="22" t="str">
        <f t="shared" si="247"/>
        <v>טב נתיבות</v>
      </c>
      <c r="G1269" s="35" t="s">
        <v>7112</v>
      </c>
      <c r="H1269" s="36"/>
      <c r="I1269" s="25" t="str">
        <f t="shared" si="248"/>
        <v xml:space="preserve">נתיבות </v>
      </c>
      <c r="J1269" s="37">
        <v>15051</v>
      </c>
      <c r="K1269" s="38">
        <v>15051</v>
      </c>
      <c r="L1269" s="39">
        <v>4.6574978406750379E-2</v>
      </c>
      <c r="M1269" s="40">
        <v>701</v>
      </c>
      <c r="N1269" s="41">
        <v>4.6574978406750379E-2</v>
      </c>
      <c r="O1269" s="42">
        <v>701</v>
      </c>
      <c r="P1269" s="7">
        <f>VLOOKUP(C1269,'ריכוז נתונים'!$B$3:$C$189,2)</f>
        <v>15</v>
      </c>
      <c r="Q1269" s="47" t="b">
        <f t="shared" si="249"/>
        <v>0</v>
      </c>
      <c r="R1269" s="7">
        <f t="shared" si="250"/>
        <v>0</v>
      </c>
      <c r="S1269" s="47">
        <f t="shared" si="251"/>
        <v>1003</v>
      </c>
      <c r="T1269" s="7">
        <f t="shared" si="252"/>
        <v>14.3</v>
      </c>
      <c r="U1269" s="7" t="str">
        <f t="shared" si="253"/>
        <v>Gap</v>
      </c>
      <c r="V1269" s="7">
        <f>IF(ISERROR(IF(INDEX(rosh!$O$4:$P$710,MATCH(I1269,rosh!$O$4:$O$710,0),2)="Mayor",1,)),0,IF(INDEX(rosh!$O$4:$P$710,MATCH(I1269,rosh!$O$4:$O$710,0),2)="Mayor",1,))</f>
        <v>0</v>
      </c>
      <c r="W1269" s="7" t="str">
        <f t="shared" si="254"/>
        <v>FALSE נתיבות</v>
      </c>
      <c r="X1269" s="84">
        <f t="shared" si="259"/>
        <v>701</v>
      </c>
      <c r="Y1269" s="7">
        <f t="shared" si="255"/>
        <v>0</v>
      </c>
      <c r="Z1269" s="7">
        <f t="shared" si="256"/>
        <v>15</v>
      </c>
      <c r="AA1269" s="7" t="str">
        <f t="shared" si="257"/>
        <v/>
      </c>
      <c r="AB1269" s="7">
        <f t="shared" si="258"/>
        <v>0</v>
      </c>
    </row>
    <row r="1270" spans="2:28" ht="15" thickTop="1" thickBot="1">
      <c r="B1270" s="31">
        <v>7400</v>
      </c>
      <c r="C1270" s="32" t="s">
        <v>6847</v>
      </c>
      <c r="D1270" s="33">
        <v>169441</v>
      </c>
      <c r="E1270" s="34" t="s">
        <v>683</v>
      </c>
      <c r="F1270" s="22" t="str">
        <f t="shared" si="247"/>
        <v>פ נתניה</v>
      </c>
      <c r="G1270" s="35" t="s">
        <v>6878</v>
      </c>
      <c r="H1270" s="36" t="s">
        <v>6898</v>
      </c>
      <c r="I1270" s="25" t="str">
        <f t="shared" si="248"/>
        <v>נתניה פיירברג איכר מרים</v>
      </c>
      <c r="J1270" s="37">
        <v>62717</v>
      </c>
      <c r="K1270" s="38">
        <v>62717</v>
      </c>
      <c r="L1270" s="39">
        <v>0.28394215284532104</v>
      </c>
      <c r="M1270" s="40">
        <v>17808</v>
      </c>
      <c r="N1270" s="41">
        <v>0.28394215284532104</v>
      </c>
      <c r="O1270" s="42">
        <v>17808</v>
      </c>
      <c r="P1270" s="7">
        <f>VLOOKUP(C1270,'ריכוז נתונים'!$B$3:$C$189,2)</f>
        <v>27</v>
      </c>
      <c r="Q1270" s="47" t="b">
        <f t="shared" si="249"/>
        <v>1</v>
      </c>
      <c r="R1270" s="7">
        <f t="shared" si="250"/>
        <v>7.7</v>
      </c>
      <c r="S1270" s="47">
        <f t="shared" si="251"/>
        <v>2323</v>
      </c>
      <c r="T1270" s="7">
        <f t="shared" si="252"/>
        <v>24.900000000000002</v>
      </c>
      <c r="U1270" s="7" t="str">
        <f t="shared" si="253"/>
        <v>Gap</v>
      </c>
      <c r="V1270" s="7">
        <f>IF(ISERROR(IF(INDEX(rosh!$O$4:$P$710,MATCH(I1270,rosh!$O$4:$O$710,0),2)="Mayor",1,)),0,IF(INDEX(rosh!$O$4:$P$710,MATCH(I1270,rosh!$O$4:$O$710,0),2)="Mayor",1,))</f>
        <v>1</v>
      </c>
      <c r="W1270" s="7" t="str">
        <f t="shared" si="254"/>
        <v>TRUE נתניה</v>
      </c>
      <c r="X1270" s="84">
        <f t="shared" si="259"/>
        <v>57917</v>
      </c>
      <c r="Y1270" s="7">
        <f t="shared" si="255"/>
        <v>8</v>
      </c>
      <c r="Z1270" s="7">
        <f t="shared" si="256"/>
        <v>27</v>
      </c>
      <c r="AA1270" s="7" t="str">
        <f t="shared" si="257"/>
        <v/>
      </c>
      <c r="AB1270" s="7">
        <f t="shared" si="258"/>
        <v>9</v>
      </c>
    </row>
    <row r="1271" spans="2:28" ht="15" thickTop="1" thickBot="1">
      <c r="B1271" s="31">
        <v>7400</v>
      </c>
      <c r="C1271" s="32" t="s">
        <v>6847</v>
      </c>
      <c r="D1271" s="33">
        <v>169441</v>
      </c>
      <c r="E1271" s="34" t="s">
        <v>6913</v>
      </c>
      <c r="F1271" s="22" t="str">
        <f t="shared" si="247"/>
        <v>נת נתניה</v>
      </c>
      <c r="G1271" s="35" t="s">
        <v>6912</v>
      </c>
      <c r="H1271" s="36" t="s">
        <v>6924</v>
      </c>
      <c r="I1271" s="25" t="str">
        <f t="shared" si="248"/>
        <v>נתניה קרן הרצל</v>
      </c>
      <c r="J1271" s="37">
        <v>62717</v>
      </c>
      <c r="K1271" s="38">
        <v>62717</v>
      </c>
      <c r="L1271" s="39">
        <v>0.15716631854202209</v>
      </c>
      <c r="M1271" s="40">
        <v>9857</v>
      </c>
      <c r="N1271" s="41">
        <v>0.15716631854202209</v>
      </c>
      <c r="O1271" s="42">
        <v>9857</v>
      </c>
      <c r="P1271" s="7">
        <f>VLOOKUP(C1271,'ריכוז נתונים'!$B$3:$C$189,2)</f>
        <v>27</v>
      </c>
      <c r="Q1271" s="47" t="b">
        <f t="shared" si="249"/>
        <v>1</v>
      </c>
      <c r="R1271" s="7">
        <f t="shared" si="250"/>
        <v>4.2</v>
      </c>
      <c r="S1271" s="47">
        <f t="shared" si="251"/>
        <v>2323</v>
      </c>
      <c r="T1271" s="7">
        <f t="shared" si="252"/>
        <v>24.900000000000002</v>
      </c>
      <c r="U1271" s="7" t="str">
        <f t="shared" si="253"/>
        <v>Gap</v>
      </c>
      <c r="V1271" s="7">
        <f>IF(ISERROR(IF(INDEX(rosh!$O$4:$P$710,MATCH(I1271,rosh!$O$4:$O$710,0),2)="Mayor",1,)),0,IF(INDEX(rosh!$O$4:$P$710,MATCH(I1271,rosh!$O$4:$O$710,0),2)="Mayor",1,))</f>
        <v>0</v>
      </c>
      <c r="W1271" s="7" t="str">
        <f t="shared" si="254"/>
        <v>TRUE נתניה</v>
      </c>
      <c r="X1271" s="84">
        <f t="shared" si="259"/>
        <v>57917</v>
      </c>
      <c r="Y1271" s="7">
        <f t="shared" si="255"/>
        <v>5</v>
      </c>
      <c r="Z1271" s="7">
        <f t="shared" si="256"/>
        <v>27</v>
      </c>
      <c r="AA1271" s="7" t="str">
        <f t="shared" si="257"/>
        <v/>
      </c>
      <c r="AB1271" s="7">
        <f t="shared" si="258"/>
        <v>5</v>
      </c>
    </row>
    <row r="1272" spans="2:28" ht="15" thickTop="1" thickBot="1">
      <c r="B1272" s="31">
        <v>7400</v>
      </c>
      <c r="C1272" s="32" t="s">
        <v>6847</v>
      </c>
      <c r="D1272" s="33">
        <v>169441</v>
      </c>
      <c r="E1272" s="34" t="s">
        <v>963</v>
      </c>
      <c r="F1272" s="22" t="str">
        <f t="shared" si="247"/>
        <v>שס נתניה</v>
      </c>
      <c r="G1272" s="35" t="s">
        <v>962</v>
      </c>
      <c r="H1272" s="36"/>
      <c r="I1272" s="25" t="str">
        <f t="shared" si="248"/>
        <v xml:space="preserve">נתניה </v>
      </c>
      <c r="J1272" s="37">
        <v>62717</v>
      </c>
      <c r="K1272" s="38">
        <v>62717</v>
      </c>
      <c r="L1272" s="39">
        <v>0.15010284292934931</v>
      </c>
      <c r="M1272" s="40">
        <v>9414</v>
      </c>
      <c r="N1272" s="41">
        <v>0.15010284292934931</v>
      </c>
      <c r="O1272" s="42">
        <v>9414</v>
      </c>
      <c r="P1272" s="7">
        <f>VLOOKUP(C1272,'ריכוז נתונים'!$B$3:$C$189,2)</f>
        <v>27</v>
      </c>
      <c r="Q1272" s="47" t="b">
        <f t="shared" si="249"/>
        <v>1</v>
      </c>
      <c r="R1272" s="7">
        <f t="shared" si="250"/>
        <v>4.0999999999999996</v>
      </c>
      <c r="S1272" s="47">
        <f t="shared" si="251"/>
        <v>2323</v>
      </c>
      <c r="T1272" s="7">
        <f t="shared" si="252"/>
        <v>24.900000000000002</v>
      </c>
      <c r="U1272" s="7" t="str">
        <f t="shared" si="253"/>
        <v>Gap</v>
      </c>
      <c r="V1272" s="7">
        <f>IF(ISERROR(IF(INDEX(rosh!$O$4:$P$710,MATCH(I1272,rosh!$O$4:$O$710,0),2)="Mayor",1,)),0,IF(INDEX(rosh!$O$4:$P$710,MATCH(I1272,rosh!$O$4:$O$710,0),2)="Mayor",1,))</f>
        <v>0</v>
      </c>
      <c r="W1272" s="7" t="str">
        <f t="shared" si="254"/>
        <v>TRUE נתניה</v>
      </c>
      <c r="X1272" s="84">
        <f t="shared" si="259"/>
        <v>57917</v>
      </c>
      <c r="Y1272" s="7">
        <f t="shared" si="255"/>
        <v>4</v>
      </c>
      <c r="Z1272" s="7">
        <f t="shared" si="256"/>
        <v>27</v>
      </c>
      <c r="AA1272" s="7" t="str">
        <f t="shared" si="257"/>
        <v/>
      </c>
      <c r="AB1272" s="7">
        <f t="shared" si="258"/>
        <v>4</v>
      </c>
    </row>
    <row r="1273" spans="2:28" ht="15" thickTop="1" thickBot="1">
      <c r="B1273" s="31">
        <v>7400</v>
      </c>
      <c r="C1273" s="32" t="s">
        <v>6847</v>
      </c>
      <c r="D1273" s="33">
        <v>169441</v>
      </c>
      <c r="E1273" s="34" t="s">
        <v>4731</v>
      </c>
      <c r="F1273" s="22" t="str">
        <f t="shared" si="247"/>
        <v>גל נתניה</v>
      </c>
      <c r="G1273" s="35" t="s">
        <v>6989</v>
      </c>
      <c r="H1273" s="36"/>
      <c r="I1273" s="25" t="str">
        <f t="shared" si="248"/>
        <v xml:space="preserve">נתניה </v>
      </c>
      <c r="J1273" s="37">
        <v>62717</v>
      </c>
      <c r="K1273" s="38">
        <v>62717</v>
      </c>
      <c r="L1273" s="39">
        <v>7.9197027919065008E-2</v>
      </c>
      <c r="M1273" s="40">
        <v>4967</v>
      </c>
      <c r="N1273" s="41">
        <v>7.9197027919065008E-2</v>
      </c>
      <c r="O1273" s="42">
        <v>4967</v>
      </c>
      <c r="P1273" s="7">
        <f>VLOOKUP(C1273,'ריכוז נתונים'!$B$3:$C$189,2)</f>
        <v>27</v>
      </c>
      <c r="Q1273" s="47" t="b">
        <f t="shared" si="249"/>
        <v>1</v>
      </c>
      <c r="R1273" s="7">
        <f t="shared" si="250"/>
        <v>2.1</v>
      </c>
      <c r="S1273" s="47">
        <f t="shared" si="251"/>
        <v>2323</v>
      </c>
      <c r="T1273" s="7">
        <f t="shared" si="252"/>
        <v>24.900000000000002</v>
      </c>
      <c r="U1273" s="7" t="str">
        <f t="shared" si="253"/>
        <v>Gap</v>
      </c>
      <c r="V1273" s="7">
        <f>IF(ISERROR(IF(INDEX(rosh!$O$4:$P$710,MATCH(I1273,rosh!$O$4:$O$710,0),2)="Mayor",1,)),0,IF(INDEX(rosh!$O$4:$P$710,MATCH(I1273,rosh!$O$4:$O$710,0),2)="Mayor",1,))</f>
        <v>0</v>
      </c>
      <c r="W1273" s="7" t="str">
        <f t="shared" si="254"/>
        <v>TRUE נתניה</v>
      </c>
      <c r="X1273" s="84">
        <f t="shared" si="259"/>
        <v>57917</v>
      </c>
      <c r="Y1273" s="7">
        <f t="shared" si="255"/>
        <v>2</v>
      </c>
      <c r="Z1273" s="7">
        <f t="shared" si="256"/>
        <v>27</v>
      </c>
      <c r="AA1273" s="7" t="str">
        <f t="shared" si="257"/>
        <v/>
      </c>
      <c r="AB1273" s="7">
        <f t="shared" si="258"/>
        <v>2</v>
      </c>
    </row>
    <row r="1274" spans="2:28" ht="15" thickTop="1" thickBot="1">
      <c r="B1274" s="31">
        <v>7400</v>
      </c>
      <c r="C1274" s="32" t="s">
        <v>6847</v>
      </c>
      <c r="D1274" s="33">
        <v>169441</v>
      </c>
      <c r="E1274" s="34" t="s">
        <v>1007</v>
      </c>
      <c r="F1274" s="22" t="str">
        <f t="shared" si="247"/>
        <v>טב נתניה</v>
      </c>
      <c r="G1274" s="35" t="s">
        <v>6961</v>
      </c>
      <c r="H1274" s="36"/>
      <c r="I1274" s="25" t="str">
        <f t="shared" si="248"/>
        <v xml:space="preserve">נתניה </v>
      </c>
      <c r="J1274" s="37">
        <v>62717</v>
      </c>
      <c r="K1274" s="38">
        <v>62717</v>
      </c>
      <c r="L1274" s="39">
        <v>5.8819777731715484E-2</v>
      </c>
      <c r="M1274" s="40">
        <v>3689</v>
      </c>
      <c r="N1274" s="41">
        <v>5.8819777731715484E-2</v>
      </c>
      <c r="O1274" s="42">
        <v>3689</v>
      </c>
      <c r="P1274" s="7">
        <f>VLOOKUP(C1274,'ריכוז נתונים'!$B$3:$C$189,2)</f>
        <v>27</v>
      </c>
      <c r="Q1274" s="47" t="b">
        <f t="shared" si="249"/>
        <v>1</v>
      </c>
      <c r="R1274" s="7">
        <f t="shared" si="250"/>
        <v>1.6</v>
      </c>
      <c r="S1274" s="47">
        <f t="shared" si="251"/>
        <v>2323</v>
      </c>
      <c r="T1274" s="7">
        <f t="shared" si="252"/>
        <v>24.900000000000002</v>
      </c>
      <c r="U1274" s="7" t="str">
        <f t="shared" si="253"/>
        <v>Gap</v>
      </c>
      <c r="V1274" s="7">
        <f>IF(ISERROR(IF(INDEX(rosh!$O$4:$P$710,MATCH(I1274,rosh!$O$4:$O$710,0),2)="Mayor",1,)),0,IF(INDEX(rosh!$O$4:$P$710,MATCH(I1274,rosh!$O$4:$O$710,0),2)="Mayor",1,))</f>
        <v>0</v>
      </c>
      <c r="W1274" s="7" t="str">
        <f t="shared" si="254"/>
        <v>TRUE נתניה</v>
      </c>
      <c r="X1274" s="84">
        <f t="shared" si="259"/>
        <v>57917</v>
      </c>
      <c r="Y1274" s="7">
        <f t="shared" si="255"/>
        <v>2</v>
      </c>
      <c r="Z1274" s="7">
        <f t="shared" si="256"/>
        <v>27</v>
      </c>
      <c r="AA1274" s="7" t="str">
        <f t="shared" si="257"/>
        <v/>
      </c>
      <c r="AB1274" s="7">
        <f t="shared" si="258"/>
        <v>2</v>
      </c>
    </row>
    <row r="1275" spans="2:28" ht="15" thickTop="1" thickBot="1">
      <c r="B1275" s="31">
        <v>7400</v>
      </c>
      <c r="C1275" s="32" t="s">
        <v>6847</v>
      </c>
      <c r="D1275" s="33">
        <v>169441</v>
      </c>
      <c r="E1275" s="34" t="s">
        <v>3</v>
      </c>
      <c r="F1275" s="22" t="str">
        <f t="shared" si="247"/>
        <v>ל נתניה</v>
      </c>
      <c r="G1275" s="35" t="s">
        <v>6936</v>
      </c>
      <c r="H1275" s="36"/>
      <c r="I1275" s="25" t="str">
        <f t="shared" si="248"/>
        <v xml:space="preserve">נתניה </v>
      </c>
      <c r="J1275" s="37">
        <v>62717</v>
      </c>
      <c r="K1275" s="38">
        <v>62717</v>
      </c>
      <c r="L1275" s="39">
        <v>5.2362198446992046E-2</v>
      </c>
      <c r="M1275" s="40">
        <v>3284</v>
      </c>
      <c r="N1275" s="41">
        <v>5.2362198446992046E-2</v>
      </c>
      <c r="O1275" s="42">
        <v>3284</v>
      </c>
      <c r="P1275" s="7">
        <f>VLOOKUP(C1275,'ריכוז נתונים'!$B$3:$C$189,2)</f>
        <v>27</v>
      </c>
      <c r="Q1275" s="47" t="b">
        <f t="shared" si="249"/>
        <v>1</v>
      </c>
      <c r="R1275" s="7">
        <f t="shared" si="250"/>
        <v>1.4</v>
      </c>
      <c r="S1275" s="47">
        <f t="shared" si="251"/>
        <v>2323</v>
      </c>
      <c r="T1275" s="7">
        <f t="shared" si="252"/>
        <v>24.900000000000002</v>
      </c>
      <c r="U1275" s="7" t="str">
        <f t="shared" si="253"/>
        <v>Gap</v>
      </c>
      <c r="V1275" s="7">
        <f>IF(ISERROR(IF(INDEX(rosh!$O$4:$P$710,MATCH(I1275,rosh!$O$4:$O$710,0),2)="Mayor",1,)),0,IF(INDEX(rosh!$O$4:$P$710,MATCH(I1275,rosh!$O$4:$O$710,0),2)="Mayor",1,))</f>
        <v>0</v>
      </c>
      <c r="W1275" s="7" t="str">
        <f t="shared" si="254"/>
        <v>TRUE נתניה</v>
      </c>
      <c r="X1275" s="84">
        <f t="shared" si="259"/>
        <v>57917</v>
      </c>
      <c r="Y1275" s="7">
        <f t="shared" si="255"/>
        <v>2</v>
      </c>
      <c r="Z1275" s="7">
        <f t="shared" si="256"/>
        <v>27</v>
      </c>
      <c r="AA1275" s="7" t="str">
        <f t="shared" si="257"/>
        <v/>
      </c>
      <c r="AB1275" s="7">
        <f t="shared" si="258"/>
        <v>2</v>
      </c>
    </row>
    <row r="1276" spans="2:28" ht="15" thickTop="1" thickBot="1">
      <c r="B1276" s="31">
        <v>7400</v>
      </c>
      <c r="C1276" s="32" t="s">
        <v>6847</v>
      </c>
      <c r="D1276" s="33">
        <v>169441</v>
      </c>
      <c r="E1276" s="34" t="s">
        <v>126</v>
      </c>
      <c r="F1276" s="22" t="str">
        <f t="shared" si="247"/>
        <v>מחל נתניה</v>
      </c>
      <c r="G1276" s="35" t="s">
        <v>6926</v>
      </c>
      <c r="H1276" s="36"/>
      <c r="I1276" s="25" t="str">
        <f t="shared" si="248"/>
        <v xml:space="preserve">נתניה </v>
      </c>
      <c r="J1276" s="37">
        <v>62717</v>
      </c>
      <c r="K1276" s="38">
        <v>62717</v>
      </c>
      <c r="L1276" s="39">
        <v>4.3879649855701003E-2</v>
      </c>
      <c r="M1276" s="40">
        <v>2752</v>
      </c>
      <c r="N1276" s="41">
        <v>4.3879649855701003E-2</v>
      </c>
      <c r="O1276" s="42">
        <v>2752</v>
      </c>
      <c r="P1276" s="7">
        <f>VLOOKUP(C1276,'ריכוז נתונים'!$B$3:$C$189,2)</f>
        <v>27</v>
      </c>
      <c r="Q1276" s="47" t="b">
        <f t="shared" si="249"/>
        <v>1</v>
      </c>
      <c r="R1276" s="7">
        <f t="shared" si="250"/>
        <v>1.2</v>
      </c>
      <c r="S1276" s="47">
        <f t="shared" si="251"/>
        <v>2323</v>
      </c>
      <c r="T1276" s="7">
        <f t="shared" si="252"/>
        <v>24.900000000000002</v>
      </c>
      <c r="U1276" s="7" t="str">
        <f t="shared" si="253"/>
        <v>Gap</v>
      </c>
      <c r="V1276" s="7">
        <f>IF(ISERROR(IF(INDEX(rosh!$O$4:$P$710,MATCH(I1276,rosh!$O$4:$O$710,0),2)="Mayor",1,)),0,IF(INDEX(rosh!$O$4:$P$710,MATCH(I1276,rosh!$O$4:$O$710,0),2)="Mayor",1,))</f>
        <v>0</v>
      </c>
      <c r="W1276" s="7" t="str">
        <f t="shared" si="254"/>
        <v>TRUE נתניה</v>
      </c>
      <c r="X1276" s="84">
        <f t="shared" si="259"/>
        <v>57917</v>
      </c>
      <c r="Y1276" s="7">
        <f t="shared" si="255"/>
        <v>1</v>
      </c>
      <c r="Z1276" s="7">
        <f t="shared" si="256"/>
        <v>27</v>
      </c>
      <c r="AA1276" s="7" t="str">
        <f t="shared" si="257"/>
        <v/>
      </c>
      <c r="AB1276" s="7">
        <f t="shared" si="258"/>
        <v>1</v>
      </c>
    </row>
    <row r="1277" spans="2:28" ht="15" thickTop="1" thickBot="1">
      <c r="B1277" s="31">
        <v>7400</v>
      </c>
      <c r="C1277" s="32" t="s">
        <v>6847</v>
      </c>
      <c r="D1277" s="33">
        <v>169441</v>
      </c>
      <c r="E1277" s="34" t="s">
        <v>6901</v>
      </c>
      <c r="F1277" s="22" t="str">
        <f t="shared" si="247"/>
        <v>עי נתניה</v>
      </c>
      <c r="G1277" s="35" t="s">
        <v>6900</v>
      </c>
      <c r="H1277" s="36"/>
      <c r="I1277" s="25" t="str">
        <f t="shared" si="248"/>
        <v xml:space="preserve">נתניה </v>
      </c>
      <c r="J1277" s="37">
        <v>62717</v>
      </c>
      <c r="K1277" s="38">
        <v>62717</v>
      </c>
      <c r="L1277" s="39">
        <v>3.7852575856625797E-2</v>
      </c>
      <c r="M1277" s="40">
        <v>2374</v>
      </c>
      <c r="N1277" s="41">
        <v>3.7852575856625797E-2</v>
      </c>
      <c r="O1277" s="42">
        <v>2374</v>
      </c>
      <c r="P1277" s="7">
        <f>VLOOKUP(C1277,'ריכוז נתונים'!$B$3:$C$189,2)</f>
        <v>27</v>
      </c>
      <c r="Q1277" s="47" t="b">
        <f t="shared" si="249"/>
        <v>1</v>
      </c>
      <c r="R1277" s="7">
        <f t="shared" si="250"/>
        <v>1</v>
      </c>
      <c r="S1277" s="47">
        <f t="shared" si="251"/>
        <v>2323</v>
      </c>
      <c r="T1277" s="7">
        <f t="shared" si="252"/>
        <v>24.900000000000002</v>
      </c>
      <c r="U1277" s="7" t="str">
        <f t="shared" si="253"/>
        <v>Gap</v>
      </c>
      <c r="V1277" s="7">
        <f>IF(ISERROR(IF(INDEX(rosh!$O$4:$P$710,MATCH(I1277,rosh!$O$4:$O$710,0),2)="Mayor",1,)),0,IF(INDEX(rosh!$O$4:$P$710,MATCH(I1277,rosh!$O$4:$O$710,0),2)="Mayor",1,))</f>
        <v>0</v>
      </c>
      <c r="W1277" s="7" t="str">
        <f t="shared" si="254"/>
        <v>TRUE נתניה</v>
      </c>
      <c r="X1277" s="84">
        <f t="shared" si="259"/>
        <v>57917</v>
      </c>
      <c r="Y1277" s="7">
        <f t="shared" si="255"/>
        <v>1</v>
      </c>
      <c r="Z1277" s="7">
        <f t="shared" si="256"/>
        <v>27</v>
      </c>
      <c r="AA1277" s="7" t="str">
        <f t="shared" si="257"/>
        <v/>
      </c>
      <c r="AB1277" s="7">
        <f t="shared" si="258"/>
        <v>1</v>
      </c>
    </row>
    <row r="1278" spans="2:28" ht="15" thickTop="1" thickBot="1">
      <c r="B1278" s="31">
        <v>7400</v>
      </c>
      <c r="C1278" s="32" t="s">
        <v>6847</v>
      </c>
      <c r="D1278" s="33">
        <v>169441</v>
      </c>
      <c r="E1278" s="34" t="s">
        <v>70</v>
      </c>
      <c r="F1278" s="22" t="str">
        <f t="shared" si="247"/>
        <v>א נתניה</v>
      </c>
      <c r="G1278" s="35" t="s">
        <v>2133</v>
      </c>
      <c r="H1278" s="36"/>
      <c r="I1278" s="25" t="str">
        <f t="shared" si="248"/>
        <v xml:space="preserve">נתניה </v>
      </c>
      <c r="J1278" s="37">
        <v>62717</v>
      </c>
      <c r="K1278" s="38">
        <v>62717</v>
      </c>
      <c r="L1278" s="39">
        <v>3.0533986000605896E-2</v>
      </c>
      <c r="M1278" s="40">
        <v>1915</v>
      </c>
      <c r="N1278" s="41">
        <v>3.0533986000605896E-2</v>
      </c>
      <c r="O1278" s="42">
        <v>1915</v>
      </c>
      <c r="P1278" s="7">
        <f>VLOOKUP(C1278,'ריכוז נתונים'!$B$3:$C$189,2)</f>
        <v>27</v>
      </c>
      <c r="Q1278" s="47" t="b">
        <f t="shared" si="249"/>
        <v>1</v>
      </c>
      <c r="R1278" s="7">
        <f t="shared" si="250"/>
        <v>0.8</v>
      </c>
      <c r="S1278" s="47">
        <f t="shared" si="251"/>
        <v>2323</v>
      </c>
      <c r="T1278" s="7">
        <f t="shared" si="252"/>
        <v>24.900000000000002</v>
      </c>
      <c r="U1278" s="7" t="str">
        <f t="shared" si="253"/>
        <v>Gap</v>
      </c>
      <c r="V1278" s="7">
        <f>IF(ISERROR(IF(INDEX(rosh!$O$4:$P$710,MATCH(I1278,rosh!$O$4:$O$710,0),2)="Mayor",1,)),0,IF(INDEX(rosh!$O$4:$P$710,MATCH(I1278,rosh!$O$4:$O$710,0),2)="Mayor",1,))</f>
        <v>0</v>
      </c>
      <c r="W1278" s="7" t="str">
        <f t="shared" si="254"/>
        <v>TRUE נתניה</v>
      </c>
      <c r="X1278" s="84">
        <f t="shared" si="259"/>
        <v>57917</v>
      </c>
      <c r="Y1278" s="7">
        <f t="shared" si="255"/>
        <v>1</v>
      </c>
      <c r="Z1278" s="7">
        <f t="shared" si="256"/>
        <v>27</v>
      </c>
      <c r="AA1278" s="7" t="str">
        <f t="shared" si="257"/>
        <v/>
      </c>
      <c r="AB1278" s="7">
        <f t="shared" si="258"/>
        <v>1</v>
      </c>
    </row>
    <row r="1279" spans="2:28" ht="15" thickTop="1" thickBot="1">
      <c r="B1279" s="31">
        <v>7400</v>
      </c>
      <c r="C1279" s="32" t="s">
        <v>6847</v>
      </c>
      <c r="D1279" s="33">
        <v>169441</v>
      </c>
      <c r="E1279" s="34" t="s">
        <v>639</v>
      </c>
      <c r="F1279" s="22" t="str">
        <f t="shared" si="247"/>
        <v>ר נתניה</v>
      </c>
      <c r="G1279" s="35" t="s">
        <v>6857</v>
      </c>
      <c r="H1279" s="36"/>
      <c r="I1279" s="25" t="str">
        <f t="shared" si="248"/>
        <v xml:space="preserve">נתניה </v>
      </c>
      <c r="J1279" s="37">
        <v>62717</v>
      </c>
      <c r="K1279" s="38">
        <v>62717</v>
      </c>
      <c r="L1279" s="39">
        <v>2.9609196868472663E-2</v>
      </c>
      <c r="M1279" s="40">
        <v>1857</v>
      </c>
      <c r="N1279" s="41">
        <v>2.9609196868472663E-2</v>
      </c>
      <c r="O1279" s="42">
        <v>1857</v>
      </c>
      <c r="P1279" s="7">
        <f>VLOOKUP(C1279,'ריכוז נתונים'!$B$3:$C$189,2)</f>
        <v>27</v>
      </c>
      <c r="Q1279" s="47" t="b">
        <f t="shared" si="249"/>
        <v>1</v>
      </c>
      <c r="R1279" s="7">
        <f t="shared" si="250"/>
        <v>0.8</v>
      </c>
      <c r="S1279" s="47">
        <f t="shared" si="251"/>
        <v>2323</v>
      </c>
      <c r="T1279" s="7">
        <f t="shared" si="252"/>
        <v>24.900000000000002</v>
      </c>
      <c r="U1279" s="7" t="str">
        <f t="shared" si="253"/>
        <v>Gap</v>
      </c>
      <c r="V1279" s="7">
        <f>IF(ISERROR(IF(INDEX(rosh!$O$4:$P$710,MATCH(I1279,rosh!$O$4:$O$710,0),2)="Mayor",1,)),0,IF(INDEX(rosh!$O$4:$P$710,MATCH(I1279,rosh!$O$4:$O$710,0),2)="Mayor",1,))</f>
        <v>0</v>
      </c>
      <c r="W1279" s="7" t="str">
        <f t="shared" si="254"/>
        <v>TRUE נתניה</v>
      </c>
      <c r="X1279" s="84">
        <f t="shared" si="259"/>
        <v>57917</v>
      </c>
      <c r="Y1279" s="7">
        <f t="shared" si="255"/>
        <v>1</v>
      </c>
      <c r="Z1279" s="7">
        <f t="shared" si="256"/>
        <v>27</v>
      </c>
      <c r="AA1279" s="7" t="str">
        <f t="shared" si="257"/>
        <v/>
      </c>
      <c r="AB1279" s="7">
        <f t="shared" si="258"/>
        <v>1</v>
      </c>
    </row>
    <row r="1280" spans="2:28" ht="15" thickTop="1" thickBot="1">
      <c r="B1280" s="31">
        <v>7400</v>
      </c>
      <c r="C1280" s="32" t="s">
        <v>6847</v>
      </c>
      <c r="D1280" s="33">
        <v>169441</v>
      </c>
      <c r="E1280" s="34" t="s">
        <v>2502</v>
      </c>
      <c r="F1280" s="22" t="str">
        <f t="shared" si="247"/>
        <v>כן נתניה</v>
      </c>
      <c r="G1280" s="35" t="s">
        <v>6948</v>
      </c>
      <c r="H1280" s="36" t="s">
        <v>6959</v>
      </c>
      <c r="I1280" s="25" t="str">
        <f t="shared" si="248"/>
        <v>נתניה פדרינג מיכאל</v>
      </c>
      <c r="J1280" s="37">
        <v>62717</v>
      </c>
      <c r="K1280" s="38">
        <v>62717</v>
      </c>
      <c r="L1280" s="39">
        <v>1.8974121848940477E-2</v>
      </c>
      <c r="M1280" s="40">
        <v>1190</v>
      </c>
      <c r="N1280" s="41">
        <v>1.8974121848940477E-2</v>
      </c>
      <c r="O1280" s="42">
        <v>1190</v>
      </c>
      <c r="P1280" s="7">
        <f>VLOOKUP(C1280,'ריכוז נתונים'!$B$3:$C$189,2)</f>
        <v>27</v>
      </c>
      <c r="Q1280" s="47" t="b">
        <f t="shared" si="249"/>
        <v>0</v>
      </c>
      <c r="R1280" s="7">
        <f t="shared" si="250"/>
        <v>0</v>
      </c>
      <c r="S1280" s="47">
        <f t="shared" si="251"/>
        <v>2323</v>
      </c>
      <c r="T1280" s="7">
        <f t="shared" si="252"/>
        <v>24.900000000000002</v>
      </c>
      <c r="U1280" s="7" t="str">
        <f t="shared" si="253"/>
        <v>Gap</v>
      </c>
      <c r="V1280" s="7">
        <f>IF(ISERROR(IF(INDEX(rosh!$O$4:$P$710,MATCH(I1280,rosh!$O$4:$O$710,0),2)="Mayor",1,)),0,IF(INDEX(rosh!$O$4:$P$710,MATCH(I1280,rosh!$O$4:$O$710,0),2)="Mayor",1,))</f>
        <v>0</v>
      </c>
      <c r="W1280" s="7" t="str">
        <f t="shared" si="254"/>
        <v>FALSE נתניה</v>
      </c>
      <c r="X1280" s="84">
        <f t="shared" si="259"/>
        <v>4800</v>
      </c>
      <c r="Y1280" s="7">
        <f t="shared" si="255"/>
        <v>0</v>
      </c>
      <c r="Z1280" s="7">
        <f t="shared" si="256"/>
        <v>27</v>
      </c>
      <c r="AA1280" s="7" t="str">
        <f t="shared" si="257"/>
        <v/>
      </c>
      <c r="AB1280" s="7">
        <f t="shared" si="258"/>
        <v>0</v>
      </c>
    </row>
    <row r="1281" spans="2:28" ht="15" thickTop="1" thickBot="1">
      <c r="B1281" s="31">
        <v>7400</v>
      </c>
      <c r="C1281" s="32" t="s">
        <v>6847</v>
      </c>
      <c r="D1281" s="33">
        <v>169441</v>
      </c>
      <c r="E1281" s="34" t="s">
        <v>1210</v>
      </c>
      <c r="F1281" s="22" t="str">
        <f t="shared" si="247"/>
        <v>ח נתניה</v>
      </c>
      <c r="G1281" s="35" t="s">
        <v>6978</v>
      </c>
      <c r="H1281" s="36"/>
      <c r="I1281" s="25" t="str">
        <f t="shared" si="248"/>
        <v xml:space="preserve">נתניה </v>
      </c>
      <c r="J1281" s="37">
        <v>62717</v>
      </c>
      <c r="K1281" s="38">
        <v>62717</v>
      </c>
      <c r="L1281" s="39">
        <v>1.8734952245802572E-2</v>
      </c>
      <c r="M1281" s="40">
        <v>1175</v>
      </c>
      <c r="N1281" s="41">
        <v>1.8734952245802572E-2</v>
      </c>
      <c r="O1281" s="42">
        <v>1175</v>
      </c>
      <c r="P1281" s="7">
        <f>VLOOKUP(C1281,'ריכוז נתונים'!$B$3:$C$189,2)</f>
        <v>27</v>
      </c>
      <c r="Q1281" s="47" t="b">
        <f t="shared" si="249"/>
        <v>0</v>
      </c>
      <c r="R1281" s="7">
        <f t="shared" si="250"/>
        <v>0</v>
      </c>
      <c r="S1281" s="47">
        <f t="shared" si="251"/>
        <v>2323</v>
      </c>
      <c r="T1281" s="7">
        <f t="shared" si="252"/>
        <v>24.900000000000002</v>
      </c>
      <c r="U1281" s="7" t="str">
        <f t="shared" si="253"/>
        <v>Gap</v>
      </c>
      <c r="V1281" s="7">
        <f>IF(ISERROR(IF(INDEX(rosh!$O$4:$P$710,MATCH(I1281,rosh!$O$4:$O$710,0),2)="Mayor",1,)),0,IF(INDEX(rosh!$O$4:$P$710,MATCH(I1281,rosh!$O$4:$O$710,0),2)="Mayor",1,))</f>
        <v>0</v>
      </c>
      <c r="W1281" s="7" t="str">
        <f t="shared" si="254"/>
        <v>FALSE נתניה</v>
      </c>
      <c r="X1281" s="84">
        <f t="shared" si="259"/>
        <v>4800</v>
      </c>
      <c r="Y1281" s="7">
        <f t="shared" si="255"/>
        <v>0</v>
      </c>
      <c r="Z1281" s="7">
        <f t="shared" si="256"/>
        <v>27</v>
      </c>
      <c r="AA1281" s="7" t="str">
        <f t="shared" si="257"/>
        <v/>
      </c>
      <c r="AB1281" s="7">
        <f t="shared" si="258"/>
        <v>0</v>
      </c>
    </row>
    <row r="1282" spans="2:28" ht="15" thickTop="1" thickBot="1">
      <c r="B1282" s="31">
        <v>7400</v>
      </c>
      <c r="C1282" s="32" t="s">
        <v>6847</v>
      </c>
      <c r="D1282" s="33">
        <v>169441</v>
      </c>
      <c r="E1282" s="34" t="s">
        <v>4526</v>
      </c>
      <c r="F1282" s="22" t="str">
        <f t="shared" si="247"/>
        <v>אז נתניה</v>
      </c>
      <c r="G1282" s="35" t="s">
        <v>7014</v>
      </c>
      <c r="H1282" s="36"/>
      <c r="I1282" s="25" t="str">
        <f t="shared" si="248"/>
        <v xml:space="preserve">נתניה </v>
      </c>
      <c r="J1282" s="37">
        <v>62717</v>
      </c>
      <c r="K1282" s="38">
        <v>62717</v>
      </c>
      <c r="L1282" s="39">
        <v>1.3680501299488177E-2</v>
      </c>
      <c r="M1282" s="40">
        <v>858</v>
      </c>
      <c r="N1282" s="41">
        <v>1.3680501299488177E-2</v>
      </c>
      <c r="O1282" s="42">
        <v>858</v>
      </c>
      <c r="P1282" s="7">
        <f>VLOOKUP(C1282,'ריכוז נתונים'!$B$3:$C$189,2)</f>
        <v>27</v>
      </c>
      <c r="Q1282" s="47" t="b">
        <f t="shared" si="249"/>
        <v>0</v>
      </c>
      <c r="R1282" s="7">
        <f t="shared" si="250"/>
        <v>0</v>
      </c>
      <c r="S1282" s="47">
        <f t="shared" si="251"/>
        <v>2323</v>
      </c>
      <c r="T1282" s="7">
        <f t="shared" si="252"/>
        <v>24.900000000000002</v>
      </c>
      <c r="U1282" s="7" t="str">
        <f t="shared" si="253"/>
        <v>Gap</v>
      </c>
      <c r="V1282" s="7">
        <f>IF(ISERROR(IF(INDEX(rosh!$O$4:$P$710,MATCH(I1282,rosh!$O$4:$O$710,0),2)="Mayor",1,)),0,IF(INDEX(rosh!$O$4:$P$710,MATCH(I1282,rosh!$O$4:$O$710,0),2)="Mayor",1,))</f>
        <v>0</v>
      </c>
      <c r="W1282" s="7" t="str">
        <f t="shared" si="254"/>
        <v>FALSE נתניה</v>
      </c>
      <c r="X1282" s="84">
        <f t="shared" si="259"/>
        <v>4800</v>
      </c>
      <c r="Y1282" s="7">
        <f t="shared" si="255"/>
        <v>0</v>
      </c>
      <c r="Z1282" s="7">
        <f t="shared" si="256"/>
        <v>27</v>
      </c>
      <c r="AA1282" s="7" t="str">
        <f t="shared" si="257"/>
        <v/>
      </c>
      <c r="AB1282" s="7">
        <f t="shared" si="258"/>
        <v>0</v>
      </c>
    </row>
    <row r="1283" spans="2:28" ht="15" thickTop="1" thickBot="1">
      <c r="B1283" s="31">
        <v>7400</v>
      </c>
      <c r="C1283" s="32" t="s">
        <v>6847</v>
      </c>
      <c r="D1283" s="33">
        <v>169441</v>
      </c>
      <c r="E1283" s="34" t="s">
        <v>295</v>
      </c>
      <c r="F1283" s="22" t="str">
        <f t="shared" si="247"/>
        <v>צ נתניה</v>
      </c>
      <c r="G1283" s="35" t="s">
        <v>4247</v>
      </c>
      <c r="H1283" s="36"/>
      <c r="I1283" s="25" t="str">
        <f t="shared" si="248"/>
        <v xml:space="preserve">נתניה </v>
      </c>
      <c r="J1283" s="37">
        <v>62717</v>
      </c>
      <c r="K1283" s="38">
        <v>62717</v>
      </c>
      <c r="L1283" s="39">
        <v>1.0029178691582824E-2</v>
      </c>
      <c r="M1283" s="40">
        <v>629</v>
      </c>
      <c r="N1283" s="41">
        <v>1.0029178691582824E-2</v>
      </c>
      <c r="O1283" s="42">
        <v>629</v>
      </c>
      <c r="P1283" s="7">
        <f>VLOOKUP(C1283,'ריכוז נתונים'!$B$3:$C$189,2)</f>
        <v>27</v>
      </c>
      <c r="Q1283" s="47" t="b">
        <f t="shared" si="249"/>
        <v>0</v>
      </c>
      <c r="R1283" s="7">
        <f t="shared" si="250"/>
        <v>0</v>
      </c>
      <c r="S1283" s="47">
        <f t="shared" si="251"/>
        <v>2323</v>
      </c>
      <c r="T1283" s="7">
        <f t="shared" si="252"/>
        <v>24.900000000000002</v>
      </c>
      <c r="U1283" s="7" t="str">
        <f t="shared" si="253"/>
        <v>Gap</v>
      </c>
      <c r="V1283" s="7">
        <f>IF(ISERROR(IF(INDEX(rosh!$O$4:$P$710,MATCH(I1283,rosh!$O$4:$O$710,0),2)="Mayor",1,)),0,IF(INDEX(rosh!$O$4:$P$710,MATCH(I1283,rosh!$O$4:$O$710,0),2)="Mayor",1,))</f>
        <v>0</v>
      </c>
      <c r="W1283" s="7" t="str">
        <f t="shared" si="254"/>
        <v>FALSE נתניה</v>
      </c>
      <c r="X1283" s="84">
        <f t="shared" si="259"/>
        <v>4800</v>
      </c>
      <c r="Y1283" s="7">
        <f t="shared" si="255"/>
        <v>0</v>
      </c>
      <c r="Z1283" s="7">
        <f t="shared" si="256"/>
        <v>27</v>
      </c>
      <c r="AA1283" s="7" t="str">
        <f t="shared" si="257"/>
        <v/>
      </c>
      <c r="AB1283" s="7">
        <f t="shared" si="258"/>
        <v>0</v>
      </c>
    </row>
    <row r="1284" spans="2:28" ht="15" thickTop="1" thickBot="1">
      <c r="B1284" s="31">
        <v>7400</v>
      </c>
      <c r="C1284" s="32" t="s">
        <v>6847</v>
      </c>
      <c r="D1284" s="33">
        <v>169441</v>
      </c>
      <c r="E1284" s="34" t="s">
        <v>4636</v>
      </c>
      <c r="F1284" s="22" t="str">
        <f t="shared" si="247"/>
        <v>חד נתניה</v>
      </c>
      <c r="G1284" s="35" t="s">
        <v>150</v>
      </c>
      <c r="H1284" s="36"/>
      <c r="I1284" s="25" t="str">
        <f t="shared" si="248"/>
        <v xml:space="preserve">נתניה </v>
      </c>
      <c r="J1284" s="37">
        <v>62717</v>
      </c>
      <c r="K1284" s="38">
        <v>62717</v>
      </c>
      <c r="L1284" s="39">
        <v>8.5941610727553932E-3</v>
      </c>
      <c r="M1284" s="40">
        <v>539</v>
      </c>
      <c r="N1284" s="41">
        <v>8.5941610727553932E-3</v>
      </c>
      <c r="O1284" s="42">
        <v>539</v>
      </c>
      <c r="P1284" s="7">
        <f>VLOOKUP(C1284,'ריכוז נתונים'!$B$3:$C$189,2)</f>
        <v>27</v>
      </c>
      <c r="Q1284" s="47" t="b">
        <f t="shared" si="249"/>
        <v>0</v>
      </c>
      <c r="R1284" s="7">
        <f t="shared" si="250"/>
        <v>0</v>
      </c>
      <c r="S1284" s="47">
        <f t="shared" si="251"/>
        <v>2323</v>
      </c>
      <c r="T1284" s="7">
        <f t="shared" si="252"/>
        <v>24.900000000000002</v>
      </c>
      <c r="U1284" s="7" t="str">
        <f t="shared" si="253"/>
        <v>Gap</v>
      </c>
      <c r="V1284" s="7">
        <f>IF(ISERROR(IF(INDEX(rosh!$O$4:$P$710,MATCH(I1284,rosh!$O$4:$O$710,0),2)="Mayor",1,)),0,IF(INDEX(rosh!$O$4:$P$710,MATCH(I1284,rosh!$O$4:$O$710,0),2)="Mayor",1,))</f>
        <v>0</v>
      </c>
      <c r="W1284" s="7" t="str">
        <f t="shared" si="254"/>
        <v>FALSE נתניה</v>
      </c>
      <c r="X1284" s="84">
        <f t="shared" si="259"/>
        <v>4800</v>
      </c>
      <c r="Y1284" s="7">
        <f t="shared" si="255"/>
        <v>0</v>
      </c>
      <c r="Z1284" s="7">
        <f t="shared" si="256"/>
        <v>27</v>
      </c>
      <c r="AA1284" s="7" t="str">
        <f t="shared" si="257"/>
        <v/>
      </c>
      <c r="AB1284" s="7">
        <f t="shared" si="258"/>
        <v>0</v>
      </c>
    </row>
    <row r="1285" spans="2:28" ht="15" thickTop="1" thickBot="1">
      <c r="B1285" s="31">
        <v>7400</v>
      </c>
      <c r="C1285" s="32" t="s">
        <v>6847</v>
      </c>
      <c r="D1285" s="33">
        <v>169441</v>
      </c>
      <c r="E1285" s="34" t="s">
        <v>4754</v>
      </c>
      <c r="F1285" s="22" t="str">
        <f t="shared" ref="F1285:F1348" si="260">E1285&amp;" "&amp;C1285</f>
        <v>אק נתניה</v>
      </c>
      <c r="G1285" s="35" t="s">
        <v>7004</v>
      </c>
      <c r="H1285" s="36"/>
      <c r="I1285" s="25" t="str">
        <f t="shared" ref="I1285:I1348" si="261">C1285&amp;" "&amp;H1285</f>
        <v xml:space="preserve">נתניה </v>
      </c>
      <c r="J1285" s="37">
        <v>62717</v>
      </c>
      <c r="K1285" s="38">
        <v>62717</v>
      </c>
      <c r="L1285" s="39">
        <v>6.5213578455602149E-3</v>
      </c>
      <c r="M1285" s="40">
        <v>409</v>
      </c>
      <c r="N1285" s="41">
        <v>6.5213578455602149E-3</v>
      </c>
      <c r="O1285" s="42">
        <v>409</v>
      </c>
      <c r="P1285" s="7">
        <f>VLOOKUP(C1285,'ריכוז נתונים'!$B$3:$C$189,2)</f>
        <v>27</v>
      </c>
      <c r="Q1285" s="47" t="b">
        <f t="shared" ref="Q1285:Q1348" si="262">IF(M1285&gt;K1285/P1285*0.75,TRUE,FALSE)</f>
        <v>0</v>
      </c>
      <c r="R1285" s="7">
        <f t="shared" ref="R1285:R1348" si="263">IF(Q1285=TRUE,ROUND(P1285*M1285/K1285,1),0)</f>
        <v>0</v>
      </c>
      <c r="S1285" s="47">
        <f t="shared" ref="S1285:S1348" si="264">ROUND(K1285/P1285,0)</f>
        <v>2323</v>
      </c>
      <c r="T1285" s="7">
        <f t="shared" ref="T1285:T1348" si="265">SUMIF($C$4:$C$1887,C1285,$R$4:$R$1887)</f>
        <v>24.900000000000002</v>
      </c>
      <c r="U1285" s="7" t="str">
        <f t="shared" ref="U1285:U1348" si="266">IF(T1285&lt;&gt;P1285,"Gap","")</f>
        <v>Gap</v>
      </c>
      <c r="V1285" s="7">
        <f>IF(ISERROR(IF(INDEX(rosh!$O$4:$P$710,MATCH(I1285,rosh!$O$4:$O$710,0),2)="Mayor",1,)),0,IF(INDEX(rosh!$O$4:$P$710,MATCH(I1285,rosh!$O$4:$O$710,0),2)="Mayor",1,))</f>
        <v>0</v>
      </c>
      <c r="W1285" s="7" t="str">
        <f t="shared" ref="W1285:W1348" si="267">Q1285&amp;" "&amp;C1285</f>
        <v>FALSE נתניה</v>
      </c>
      <c r="X1285" s="84">
        <f t="shared" si="259"/>
        <v>4800</v>
      </c>
      <c r="Y1285" s="7">
        <f t="shared" ref="Y1285:Y1348" si="268">IF(Q1285=TRUE,ROUND(P1285*M1285/X1285,0),)</f>
        <v>0</v>
      </c>
      <c r="Z1285" s="7">
        <f t="shared" ref="Z1285:Z1348" si="269">SUMIF($C$4:$C$1887,C1285,$Y$4:$Y$1887)</f>
        <v>27</v>
      </c>
      <c r="AA1285" s="7" t="str">
        <f t="shared" ref="AA1285:AA1348" si="270">IF(Z1285&lt;&gt;P1285,"Gap","")</f>
        <v/>
      </c>
      <c r="AB1285" s="7">
        <f t="shared" ref="AB1285:AB1348" si="271">IF(AND(V1285=1,OR(Z1285=P1285,Z1285&lt;P1285)),Y1285+1,Y1285)</f>
        <v>0</v>
      </c>
    </row>
    <row r="1286" spans="2:28" ht="15" thickTop="1" thickBot="1">
      <c r="B1286" s="31">
        <v>525</v>
      </c>
      <c r="C1286" s="32" t="s">
        <v>6785</v>
      </c>
      <c r="D1286" s="33">
        <v>2661</v>
      </c>
      <c r="E1286" s="34" t="s">
        <v>60</v>
      </c>
      <c r="F1286" s="22" t="str">
        <f t="shared" si="260"/>
        <v>ד סאג'ור</v>
      </c>
      <c r="G1286" s="35" t="s">
        <v>6838</v>
      </c>
      <c r="H1286" s="36" t="s">
        <v>6845</v>
      </c>
      <c r="I1286" s="25" t="str">
        <f t="shared" si="261"/>
        <v>סאג'ור חמוד ג'בר</v>
      </c>
      <c r="J1286" s="37">
        <v>2412</v>
      </c>
      <c r="K1286" s="38">
        <v>2412</v>
      </c>
      <c r="L1286" s="39">
        <v>0.32379767827529021</v>
      </c>
      <c r="M1286" s="40">
        <v>781</v>
      </c>
      <c r="N1286" s="41">
        <v>0.32379767827529021</v>
      </c>
      <c r="O1286" s="42">
        <v>781</v>
      </c>
      <c r="P1286" s="7">
        <f>VLOOKUP(C1286,'ריכוז נתונים'!$B$3:$C$189,2)</f>
        <v>9</v>
      </c>
      <c r="Q1286" s="47" t="b">
        <f t="shared" si="262"/>
        <v>1</v>
      </c>
      <c r="R1286" s="7">
        <f t="shared" si="263"/>
        <v>2.9</v>
      </c>
      <c r="S1286" s="47">
        <f t="shared" si="264"/>
        <v>268</v>
      </c>
      <c r="T1286" s="7">
        <f t="shared" si="265"/>
        <v>7.9</v>
      </c>
      <c r="U1286" s="7" t="str">
        <f t="shared" si="266"/>
        <v>Gap</v>
      </c>
      <c r="V1286" s="7">
        <f>IF(ISERROR(IF(INDEX(rosh!$O$4:$P$710,MATCH(I1286,rosh!$O$4:$O$710,0),2)="Mayor",1,)),0,IF(INDEX(rosh!$O$4:$P$710,MATCH(I1286,rosh!$O$4:$O$710,0),2)="Mayor",1,))</f>
        <v>1</v>
      </c>
      <c r="W1286" s="7" t="str">
        <f t="shared" si="267"/>
        <v>TRUE סאג'ור</v>
      </c>
      <c r="X1286" s="84">
        <f t="shared" si="259"/>
        <v>2113</v>
      </c>
      <c r="Y1286" s="7">
        <f t="shared" si="268"/>
        <v>3</v>
      </c>
      <c r="Z1286" s="7">
        <f t="shared" si="269"/>
        <v>9</v>
      </c>
      <c r="AA1286" s="7" t="str">
        <f t="shared" si="270"/>
        <v/>
      </c>
      <c r="AB1286" s="7">
        <f t="shared" si="271"/>
        <v>4</v>
      </c>
    </row>
    <row r="1287" spans="2:28" ht="15" thickTop="1" thickBot="1">
      <c r="B1287" s="31">
        <v>525</v>
      </c>
      <c r="C1287" s="32" t="s">
        <v>6785</v>
      </c>
      <c r="D1287" s="33">
        <v>2661</v>
      </c>
      <c r="E1287" s="34" t="s">
        <v>683</v>
      </c>
      <c r="F1287" s="22" t="str">
        <f t="shared" si="260"/>
        <v>פ סאג'ור</v>
      </c>
      <c r="G1287" s="35" t="s">
        <v>6792</v>
      </c>
      <c r="H1287" s="36"/>
      <c r="I1287" s="25" t="str">
        <f t="shared" si="261"/>
        <v xml:space="preserve">סאג'ור </v>
      </c>
      <c r="J1287" s="37">
        <v>2412</v>
      </c>
      <c r="K1287" s="38">
        <v>2412</v>
      </c>
      <c r="L1287" s="39">
        <v>0.16003316749585406</v>
      </c>
      <c r="M1287" s="40">
        <v>386</v>
      </c>
      <c r="N1287" s="41">
        <v>0.16003316749585406</v>
      </c>
      <c r="O1287" s="42">
        <v>386</v>
      </c>
      <c r="P1287" s="7">
        <f>VLOOKUP(C1287,'ריכוז נתונים'!$B$3:$C$189,2)</f>
        <v>9</v>
      </c>
      <c r="Q1287" s="47" t="b">
        <f t="shared" si="262"/>
        <v>1</v>
      </c>
      <c r="R1287" s="7">
        <f t="shared" si="263"/>
        <v>1.4</v>
      </c>
      <c r="S1287" s="47">
        <f t="shared" si="264"/>
        <v>268</v>
      </c>
      <c r="T1287" s="7">
        <f t="shared" si="265"/>
        <v>7.9</v>
      </c>
      <c r="U1287" s="7" t="str">
        <f t="shared" si="266"/>
        <v>Gap</v>
      </c>
      <c r="V1287" s="7">
        <f>IF(ISERROR(IF(INDEX(rosh!$O$4:$P$710,MATCH(I1287,rosh!$O$4:$O$710,0),2)="Mayor",1,)),0,IF(INDEX(rosh!$O$4:$P$710,MATCH(I1287,rosh!$O$4:$O$710,0),2)="Mayor",1,))</f>
        <v>0</v>
      </c>
      <c r="W1287" s="7" t="str">
        <f t="shared" si="267"/>
        <v>TRUE סאג'ור</v>
      </c>
      <c r="X1287" s="84">
        <f t="shared" si="259"/>
        <v>2113</v>
      </c>
      <c r="Y1287" s="7">
        <f t="shared" si="268"/>
        <v>2</v>
      </c>
      <c r="Z1287" s="7">
        <f t="shared" si="269"/>
        <v>9</v>
      </c>
      <c r="AA1287" s="7" t="str">
        <f t="shared" si="270"/>
        <v/>
      </c>
      <c r="AB1287" s="7">
        <f t="shared" si="271"/>
        <v>2</v>
      </c>
    </row>
    <row r="1288" spans="2:28" ht="15" thickTop="1" thickBot="1">
      <c r="B1288" s="31">
        <v>525</v>
      </c>
      <c r="C1288" s="32" t="s">
        <v>6785</v>
      </c>
      <c r="D1288" s="33">
        <v>2661</v>
      </c>
      <c r="E1288" s="34" t="s">
        <v>1210</v>
      </c>
      <c r="F1288" s="22" t="str">
        <f t="shared" si="260"/>
        <v>ח סאג'ור</v>
      </c>
      <c r="G1288" s="35" t="s">
        <v>6829</v>
      </c>
      <c r="H1288" s="36"/>
      <c r="I1288" s="25" t="str">
        <f t="shared" si="261"/>
        <v xml:space="preserve">סאג'ור </v>
      </c>
      <c r="J1288" s="37">
        <v>2412</v>
      </c>
      <c r="K1288" s="38">
        <v>2412</v>
      </c>
      <c r="L1288" s="39">
        <v>0.11815920398009951</v>
      </c>
      <c r="M1288" s="40">
        <v>285</v>
      </c>
      <c r="N1288" s="41">
        <v>0.11815920398009951</v>
      </c>
      <c r="O1288" s="42">
        <v>285</v>
      </c>
      <c r="P1288" s="7">
        <f>VLOOKUP(C1288,'ריכוז נתונים'!$B$3:$C$189,2)</f>
        <v>9</v>
      </c>
      <c r="Q1288" s="47" t="b">
        <f t="shared" si="262"/>
        <v>1</v>
      </c>
      <c r="R1288" s="7">
        <f t="shared" si="263"/>
        <v>1.1000000000000001</v>
      </c>
      <c r="S1288" s="47">
        <f t="shared" si="264"/>
        <v>268</v>
      </c>
      <c r="T1288" s="7">
        <f t="shared" si="265"/>
        <v>7.9</v>
      </c>
      <c r="U1288" s="7" t="str">
        <f t="shared" si="266"/>
        <v>Gap</v>
      </c>
      <c r="V1288" s="7">
        <f>IF(ISERROR(IF(INDEX(rosh!$O$4:$P$710,MATCH(I1288,rosh!$O$4:$O$710,0),2)="Mayor",1,)),0,IF(INDEX(rosh!$O$4:$P$710,MATCH(I1288,rosh!$O$4:$O$710,0),2)="Mayor",1,))</f>
        <v>0</v>
      </c>
      <c r="W1288" s="7" t="str">
        <f t="shared" si="267"/>
        <v>TRUE סאג'ור</v>
      </c>
      <c r="X1288" s="84">
        <f t="shared" ref="X1288:X1351" si="272">SUMIF($W$4:$W$1887,W1288,$M$4:$M$41887)</f>
        <v>2113</v>
      </c>
      <c r="Y1288" s="7">
        <f t="shared" si="268"/>
        <v>1</v>
      </c>
      <c r="Z1288" s="7">
        <f t="shared" si="269"/>
        <v>9</v>
      </c>
      <c r="AA1288" s="7" t="str">
        <f t="shared" si="270"/>
        <v/>
      </c>
      <c r="AB1288" s="7">
        <f t="shared" si="271"/>
        <v>1</v>
      </c>
    </row>
    <row r="1289" spans="2:28" ht="15" thickTop="1" thickBot="1">
      <c r="B1289" s="31">
        <v>525</v>
      </c>
      <c r="C1289" s="32" t="s">
        <v>6785</v>
      </c>
      <c r="D1289" s="33">
        <v>2661</v>
      </c>
      <c r="E1289" s="34" t="s">
        <v>947</v>
      </c>
      <c r="F1289" s="22" t="str">
        <f t="shared" si="260"/>
        <v>ינ סאג'ור</v>
      </c>
      <c r="G1289" s="35" t="s">
        <v>69</v>
      </c>
      <c r="H1289" s="36"/>
      <c r="I1289" s="25" t="str">
        <f t="shared" si="261"/>
        <v xml:space="preserve">סאג'ור </v>
      </c>
      <c r="J1289" s="37">
        <v>2412</v>
      </c>
      <c r="K1289" s="38">
        <v>2412</v>
      </c>
      <c r="L1289" s="39">
        <v>0.10033167495854063</v>
      </c>
      <c r="M1289" s="40">
        <v>242</v>
      </c>
      <c r="N1289" s="41">
        <v>0.10033167495854063</v>
      </c>
      <c r="O1289" s="42">
        <v>242</v>
      </c>
      <c r="P1289" s="7">
        <f>VLOOKUP(C1289,'ריכוז נתונים'!$B$3:$C$189,2)</f>
        <v>9</v>
      </c>
      <c r="Q1289" s="47" t="b">
        <f t="shared" si="262"/>
        <v>1</v>
      </c>
      <c r="R1289" s="7">
        <f t="shared" si="263"/>
        <v>0.9</v>
      </c>
      <c r="S1289" s="47">
        <f t="shared" si="264"/>
        <v>268</v>
      </c>
      <c r="T1289" s="7">
        <f t="shared" si="265"/>
        <v>7.9</v>
      </c>
      <c r="U1289" s="7" t="str">
        <f t="shared" si="266"/>
        <v>Gap</v>
      </c>
      <c r="V1289" s="7">
        <f>IF(ISERROR(IF(INDEX(rosh!$O$4:$P$710,MATCH(I1289,rosh!$O$4:$O$710,0),2)="Mayor",1,)),0,IF(INDEX(rosh!$O$4:$P$710,MATCH(I1289,rosh!$O$4:$O$710,0),2)="Mayor",1,))</f>
        <v>0</v>
      </c>
      <c r="W1289" s="7" t="str">
        <f t="shared" si="267"/>
        <v>TRUE סאג'ור</v>
      </c>
      <c r="X1289" s="84">
        <f t="shared" si="272"/>
        <v>2113</v>
      </c>
      <c r="Y1289" s="7">
        <f t="shared" si="268"/>
        <v>1</v>
      </c>
      <c r="Z1289" s="7">
        <f t="shared" si="269"/>
        <v>9</v>
      </c>
      <c r="AA1289" s="7" t="str">
        <f t="shared" si="270"/>
        <v/>
      </c>
      <c r="AB1289" s="7">
        <f t="shared" si="271"/>
        <v>1</v>
      </c>
    </row>
    <row r="1290" spans="2:28" ht="15" thickTop="1" thickBot="1">
      <c r="B1290" s="31">
        <v>525</v>
      </c>
      <c r="C1290" s="32" t="s">
        <v>6785</v>
      </c>
      <c r="D1290" s="33">
        <v>2661</v>
      </c>
      <c r="E1290" s="34" t="s">
        <v>778</v>
      </c>
      <c r="F1290" s="22" t="str">
        <f t="shared" si="260"/>
        <v>י סאג'ור</v>
      </c>
      <c r="G1290" s="35" t="s">
        <v>6824</v>
      </c>
      <c r="H1290" s="36"/>
      <c r="I1290" s="25" t="str">
        <f t="shared" si="261"/>
        <v xml:space="preserve">סאג'ור </v>
      </c>
      <c r="J1290" s="37">
        <v>2412</v>
      </c>
      <c r="K1290" s="38">
        <v>2412</v>
      </c>
      <c r="L1290" s="39">
        <v>8.7893864013267001E-2</v>
      </c>
      <c r="M1290" s="40">
        <v>212</v>
      </c>
      <c r="N1290" s="41">
        <v>8.7893864013267001E-2</v>
      </c>
      <c r="O1290" s="42">
        <v>212</v>
      </c>
      <c r="P1290" s="7">
        <f>VLOOKUP(C1290,'ריכוז נתונים'!$B$3:$C$189,2)</f>
        <v>9</v>
      </c>
      <c r="Q1290" s="47" t="b">
        <f t="shared" si="262"/>
        <v>1</v>
      </c>
      <c r="R1290" s="7">
        <f t="shared" si="263"/>
        <v>0.8</v>
      </c>
      <c r="S1290" s="47">
        <f t="shared" si="264"/>
        <v>268</v>
      </c>
      <c r="T1290" s="7">
        <f t="shared" si="265"/>
        <v>7.9</v>
      </c>
      <c r="U1290" s="7" t="str">
        <f t="shared" si="266"/>
        <v>Gap</v>
      </c>
      <c r="V1290" s="7">
        <f>IF(ISERROR(IF(INDEX(rosh!$O$4:$P$710,MATCH(I1290,rosh!$O$4:$O$710,0),2)="Mayor",1,)),0,IF(INDEX(rosh!$O$4:$P$710,MATCH(I1290,rosh!$O$4:$O$710,0),2)="Mayor",1,))</f>
        <v>0</v>
      </c>
      <c r="W1290" s="7" t="str">
        <f t="shared" si="267"/>
        <v>TRUE סאג'ור</v>
      </c>
      <c r="X1290" s="84">
        <f t="shared" si="272"/>
        <v>2113</v>
      </c>
      <c r="Y1290" s="7">
        <f t="shared" si="268"/>
        <v>1</v>
      </c>
      <c r="Z1290" s="7">
        <f t="shared" si="269"/>
        <v>9</v>
      </c>
      <c r="AA1290" s="7" t="str">
        <f t="shared" si="270"/>
        <v/>
      </c>
      <c r="AB1290" s="7">
        <f t="shared" si="271"/>
        <v>1</v>
      </c>
    </row>
    <row r="1291" spans="2:28" ht="15" thickTop="1" thickBot="1">
      <c r="B1291" s="31">
        <v>525</v>
      </c>
      <c r="C1291" s="32" t="s">
        <v>6785</v>
      </c>
      <c r="D1291" s="33">
        <v>2661</v>
      </c>
      <c r="E1291" s="34" t="s">
        <v>0</v>
      </c>
      <c r="F1291" s="22" t="str">
        <f t="shared" si="260"/>
        <v>ז סאג'ור</v>
      </c>
      <c r="G1291" s="35" t="s">
        <v>6834</v>
      </c>
      <c r="H1291" s="36"/>
      <c r="I1291" s="25" t="str">
        <f t="shared" si="261"/>
        <v xml:space="preserve">סאג'ור </v>
      </c>
      <c r="J1291" s="37">
        <v>2412</v>
      </c>
      <c r="K1291" s="38">
        <v>2412</v>
      </c>
      <c r="L1291" s="39">
        <v>8.5820895522388058E-2</v>
      </c>
      <c r="M1291" s="40">
        <v>207</v>
      </c>
      <c r="N1291" s="41">
        <v>8.5820895522388058E-2</v>
      </c>
      <c r="O1291" s="42">
        <v>207</v>
      </c>
      <c r="P1291" s="7">
        <f>VLOOKUP(C1291,'ריכוז נתונים'!$B$3:$C$189,2)</f>
        <v>9</v>
      </c>
      <c r="Q1291" s="47" t="b">
        <f t="shared" si="262"/>
        <v>1</v>
      </c>
      <c r="R1291" s="7">
        <f t="shared" si="263"/>
        <v>0.8</v>
      </c>
      <c r="S1291" s="47">
        <f t="shared" si="264"/>
        <v>268</v>
      </c>
      <c r="T1291" s="7">
        <f t="shared" si="265"/>
        <v>7.9</v>
      </c>
      <c r="U1291" s="7" t="str">
        <f t="shared" si="266"/>
        <v>Gap</v>
      </c>
      <c r="V1291" s="7">
        <f>IF(ISERROR(IF(INDEX(rosh!$O$4:$P$710,MATCH(I1291,rosh!$O$4:$O$710,0),2)="Mayor",1,)),0,IF(INDEX(rosh!$O$4:$P$710,MATCH(I1291,rosh!$O$4:$O$710,0),2)="Mayor",1,))</f>
        <v>0</v>
      </c>
      <c r="W1291" s="7" t="str">
        <f t="shared" si="267"/>
        <v>TRUE סאג'ור</v>
      </c>
      <c r="X1291" s="84">
        <f t="shared" si="272"/>
        <v>2113</v>
      </c>
      <c r="Y1291" s="7">
        <f t="shared" si="268"/>
        <v>1</v>
      </c>
      <c r="Z1291" s="7">
        <f t="shared" si="269"/>
        <v>9</v>
      </c>
      <c r="AA1291" s="7" t="str">
        <f t="shared" si="270"/>
        <v/>
      </c>
      <c r="AB1291" s="7">
        <f t="shared" si="271"/>
        <v>1</v>
      </c>
    </row>
    <row r="1292" spans="2:28" ht="15" thickTop="1" thickBot="1">
      <c r="B1292" s="31">
        <v>525</v>
      </c>
      <c r="C1292" s="32" t="s">
        <v>6785</v>
      </c>
      <c r="D1292" s="33">
        <v>2661</v>
      </c>
      <c r="E1292" s="34" t="s">
        <v>259</v>
      </c>
      <c r="F1292" s="22" t="str">
        <f t="shared" si="260"/>
        <v>ק סאג'ור</v>
      </c>
      <c r="G1292" s="35" t="s">
        <v>5480</v>
      </c>
      <c r="H1292" s="36"/>
      <c r="I1292" s="25" t="str">
        <f t="shared" si="261"/>
        <v xml:space="preserve">סאג'ור </v>
      </c>
      <c r="J1292" s="37">
        <v>2412</v>
      </c>
      <c r="K1292" s="38">
        <v>2412</v>
      </c>
      <c r="L1292" s="39">
        <v>8.2089552238805971E-2</v>
      </c>
      <c r="M1292" s="40">
        <v>198</v>
      </c>
      <c r="N1292" s="41">
        <v>8.2089552238805971E-2</v>
      </c>
      <c r="O1292" s="42">
        <v>198</v>
      </c>
      <c r="P1292" s="7">
        <f>VLOOKUP(C1292,'ריכוז נתונים'!$B$3:$C$189,2)</f>
        <v>9</v>
      </c>
      <c r="Q1292" s="47" t="b">
        <f t="shared" si="262"/>
        <v>0</v>
      </c>
      <c r="R1292" s="7">
        <f t="shared" si="263"/>
        <v>0</v>
      </c>
      <c r="S1292" s="47">
        <f t="shared" si="264"/>
        <v>268</v>
      </c>
      <c r="T1292" s="7">
        <f t="shared" si="265"/>
        <v>7.9</v>
      </c>
      <c r="U1292" s="7" t="str">
        <f t="shared" si="266"/>
        <v>Gap</v>
      </c>
      <c r="V1292" s="7">
        <f>IF(ISERROR(IF(INDEX(rosh!$O$4:$P$710,MATCH(I1292,rosh!$O$4:$O$710,0),2)="Mayor",1,)),0,IF(INDEX(rosh!$O$4:$P$710,MATCH(I1292,rosh!$O$4:$O$710,0),2)="Mayor",1,))</f>
        <v>0</v>
      </c>
      <c r="W1292" s="7" t="str">
        <f t="shared" si="267"/>
        <v>FALSE סאג'ור</v>
      </c>
      <c r="X1292" s="84">
        <f t="shared" si="272"/>
        <v>299</v>
      </c>
      <c r="Y1292" s="7">
        <f t="shared" si="268"/>
        <v>0</v>
      </c>
      <c r="Z1292" s="7">
        <f t="shared" si="269"/>
        <v>9</v>
      </c>
      <c r="AA1292" s="7" t="str">
        <f t="shared" si="270"/>
        <v/>
      </c>
      <c r="AB1292" s="7">
        <f t="shared" si="271"/>
        <v>0</v>
      </c>
    </row>
    <row r="1293" spans="2:28" ht="15" thickTop="1" thickBot="1">
      <c r="B1293" s="31">
        <v>525</v>
      </c>
      <c r="C1293" s="32" t="s">
        <v>6785</v>
      </c>
      <c r="D1293" s="33">
        <v>2661</v>
      </c>
      <c r="E1293" s="34" t="s">
        <v>6808</v>
      </c>
      <c r="F1293" s="22" t="str">
        <f t="shared" si="260"/>
        <v>נז סאג'ור</v>
      </c>
      <c r="G1293" s="35" t="s">
        <v>6807</v>
      </c>
      <c r="H1293" s="36"/>
      <c r="I1293" s="25" t="str">
        <f t="shared" si="261"/>
        <v xml:space="preserve">סאג'ור </v>
      </c>
      <c r="J1293" s="37">
        <v>2412</v>
      </c>
      <c r="K1293" s="38">
        <v>2412</v>
      </c>
      <c r="L1293" s="39">
        <v>2.1144278606965175E-2</v>
      </c>
      <c r="M1293" s="40">
        <v>51</v>
      </c>
      <c r="N1293" s="41">
        <v>2.1144278606965175E-2</v>
      </c>
      <c r="O1293" s="42">
        <v>51</v>
      </c>
      <c r="P1293" s="7">
        <f>VLOOKUP(C1293,'ריכוז נתונים'!$B$3:$C$189,2)</f>
        <v>9</v>
      </c>
      <c r="Q1293" s="47" t="b">
        <f t="shared" si="262"/>
        <v>0</v>
      </c>
      <c r="R1293" s="7">
        <f t="shared" si="263"/>
        <v>0</v>
      </c>
      <c r="S1293" s="47">
        <f t="shared" si="264"/>
        <v>268</v>
      </c>
      <c r="T1293" s="7">
        <f t="shared" si="265"/>
        <v>7.9</v>
      </c>
      <c r="U1293" s="7" t="str">
        <f t="shared" si="266"/>
        <v>Gap</v>
      </c>
      <c r="V1293" s="7">
        <f>IF(ISERROR(IF(INDEX(rosh!$O$4:$P$710,MATCH(I1293,rosh!$O$4:$O$710,0),2)="Mayor",1,)),0,IF(INDEX(rosh!$O$4:$P$710,MATCH(I1293,rosh!$O$4:$O$710,0),2)="Mayor",1,))</f>
        <v>0</v>
      </c>
      <c r="W1293" s="7" t="str">
        <f t="shared" si="267"/>
        <v>FALSE סאג'ור</v>
      </c>
      <c r="X1293" s="84">
        <f t="shared" si="272"/>
        <v>299</v>
      </c>
      <c r="Y1293" s="7">
        <f t="shared" si="268"/>
        <v>0</v>
      </c>
      <c r="Z1293" s="7">
        <f t="shared" si="269"/>
        <v>9</v>
      </c>
      <c r="AA1293" s="7" t="str">
        <f t="shared" si="270"/>
        <v/>
      </c>
      <c r="AB1293" s="7">
        <f t="shared" si="271"/>
        <v>0</v>
      </c>
    </row>
    <row r="1294" spans="2:28" ht="15" thickTop="1" thickBot="1">
      <c r="B1294" s="31">
        <v>525</v>
      </c>
      <c r="C1294" s="32" t="s">
        <v>6785</v>
      </c>
      <c r="D1294" s="33">
        <v>2661</v>
      </c>
      <c r="E1294" s="34" t="s">
        <v>1059</v>
      </c>
      <c r="F1294" s="22" t="str">
        <f t="shared" si="260"/>
        <v>ע סאג'ור</v>
      </c>
      <c r="G1294" s="35" t="s">
        <v>6799</v>
      </c>
      <c r="H1294" s="36" t="s">
        <v>6802</v>
      </c>
      <c r="I1294" s="25" t="str">
        <f t="shared" si="261"/>
        <v>סאג'ור עווידה ג'יהאד</v>
      </c>
      <c r="J1294" s="37">
        <v>2412</v>
      </c>
      <c r="K1294" s="38">
        <v>2412</v>
      </c>
      <c r="L1294" s="39">
        <v>2.03150912106136E-2</v>
      </c>
      <c r="M1294" s="40">
        <v>49</v>
      </c>
      <c r="N1294" s="41">
        <v>2.03150912106136E-2</v>
      </c>
      <c r="O1294" s="42">
        <v>49</v>
      </c>
      <c r="P1294" s="7">
        <f>VLOOKUP(C1294,'ריכוז נתונים'!$B$3:$C$189,2)</f>
        <v>9</v>
      </c>
      <c r="Q1294" s="47" t="b">
        <f t="shared" si="262"/>
        <v>0</v>
      </c>
      <c r="R1294" s="7">
        <f t="shared" si="263"/>
        <v>0</v>
      </c>
      <c r="S1294" s="47">
        <f t="shared" si="264"/>
        <v>268</v>
      </c>
      <c r="T1294" s="7">
        <f t="shared" si="265"/>
        <v>7.9</v>
      </c>
      <c r="U1294" s="7" t="str">
        <f t="shared" si="266"/>
        <v>Gap</v>
      </c>
      <c r="V1294" s="7">
        <f>IF(ISERROR(IF(INDEX(rosh!$O$4:$P$710,MATCH(I1294,rosh!$O$4:$O$710,0),2)="Mayor",1,)),0,IF(INDEX(rosh!$O$4:$P$710,MATCH(I1294,rosh!$O$4:$O$710,0),2)="Mayor",1,))</f>
        <v>0</v>
      </c>
      <c r="W1294" s="7" t="str">
        <f t="shared" si="267"/>
        <v>FALSE סאג'ור</v>
      </c>
      <c r="X1294" s="84">
        <f t="shared" si="272"/>
        <v>299</v>
      </c>
      <c r="Y1294" s="7">
        <f t="shared" si="268"/>
        <v>0</v>
      </c>
      <c r="Z1294" s="7">
        <f t="shared" si="269"/>
        <v>9</v>
      </c>
      <c r="AA1294" s="7" t="str">
        <f t="shared" si="270"/>
        <v/>
      </c>
      <c r="AB1294" s="7">
        <f t="shared" si="271"/>
        <v>0</v>
      </c>
    </row>
    <row r="1295" spans="2:28" ht="15" thickTop="1" thickBot="1">
      <c r="B1295" s="31">
        <v>525</v>
      </c>
      <c r="C1295" s="32" t="s">
        <v>6785</v>
      </c>
      <c r="D1295" s="33">
        <v>2661</v>
      </c>
      <c r="E1295" s="34" t="s">
        <v>87</v>
      </c>
      <c r="F1295" s="22" t="str">
        <f t="shared" si="260"/>
        <v>נ סאג'ור</v>
      </c>
      <c r="G1295" s="35" t="s">
        <v>6814</v>
      </c>
      <c r="H1295" s="36" t="s">
        <v>6818</v>
      </c>
      <c r="I1295" s="25" t="str">
        <f t="shared" si="261"/>
        <v>סאג'ור דאהר עפיף</v>
      </c>
      <c r="J1295" s="37">
        <v>2412</v>
      </c>
      <c r="K1295" s="38">
        <v>2412</v>
      </c>
      <c r="L1295" s="39">
        <v>4.1459369817578774E-4</v>
      </c>
      <c r="M1295" s="40">
        <v>1</v>
      </c>
      <c r="N1295" s="41">
        <v>4.1459369817578774E-4</v>
      </c>
      <c r="O1295" s="42">
        <v>1</v>
      </c>
      <c r="P1295" s="7">
        <f>VLOOKUP(C1295,'ריכוז נתונים'!$B$3:$C$189,2)</f>
        <v>9</v>
      </c>
      <c r="Q1295" s="47" t="b">
        <f t="shared" si="262"/>
        <v>0</v>
      </c>
      <c r="R1295" s="7">
        <f t="shared" si="263"/>
        <v>0</v>
      </c>
      <c r="S1295" s="47">
        <f t="shared" si="264"/>
        <v>268</v>
      </c>
      <c r="T1295" s="7">
        <f t="shared" si="265"/>
        <v>7.9</v>
      </c>
      <c r="U1295" s="7" t="str">
        <f t="shared" si="266"/>
        <v>Gap</v>
      </c>
      <c r="V1295" s="7">
        <f>IF(ISERROR(IF(INDEX(rosh!$O$4:$P$710,MATCH(I1295,rosh!$O$4:$O$710,0),2)="Mayor",1,)),0,IF(INDEX(rosh!$O$4:$P$710,MATCH(I1295,rosh!$O$4:$O$710,0),2)="Mayor",1,))</f>
        <v>0</v>
      </c>
      <c r="W1295" s="7" t="str">
        <f t="shared" si="267"/>
        <v>FALSE סאג'ור</v>
      </c>
      <c r="X1295" s="84">
        <f t="shared" si="272"/>
        <v>299</v>
      </c>
      <c r="Y1295" s="7">
        <f t="shared" si="268"/>
        <v>0</v>
      </c>
      <c r="Z1295" s="7">
        <f t="shared" si="269"/>
        <v>9</v>
      </c>
      <c r="AA1295" s="7" t="str">
        <f t="shared" si="270"/>
        <v/>
      </c>
      <c r="AB1295" s="7">
        <f t="shared" si="271"/>
        <v>0</v>
      </c>
    </row>
    <row r="1296" spans="2:28" ht="15" thickTop="1" thickBot="1">
      <c r="B1296" s="31">
        <v>525</v>
      </c>
      <c r="C1296" s="32" t="s">
        <v>6785</v>
      </c>
      <c r="D1296" s="33">
        <v>2661</v>
      </c>
      <c r="E1296" s="34" t="s">
        <v>380</v>
      </c>
      <c r="F1296" s="22" t="str">
        <f t="shared" si="260"/>
        <v>נץ סאג'ור</v>
      </c>
      <c r="G1296" s="35" t="s">
        <v>83</v>
      </c>
      <c r="H1296" s="36"/>
      <c r="I1296" s="25" t="str">
        <f t="shared" si="261"/>
        <v xml:space="preserve">סאג'ור </v>
      </c>
      <c r="J1296" s="37">
        <v>2412</v>
      </c>
      <c r="K1296" s="38">
        <v>2412</v>
      </c>
      <c r="L1296" s="39">
        <v>0</v>
      </c>
      <c r="M1296" s="40">
        <v>0</v>
      </c>
      <c r="N1296" s="41">
        <v>0</v>
      </c>
      <c r="O1296" s="42">
        <v>0</v>
      </c>
      <c r="P1296" s="7">
        <f>VLOOKUP(C1296,'ריכוז נתונים'!$B$3:$C$189,2)</f>
        <v>9</v>
      </c>
      <c r="Q1296" s="47" t="b">
        <f t="shared" si="262"/>
        <v>0</v>
      </c>
      <c r="R1296" s="7">
        <f t="shared" si="263"/>
        <v>0</v>
      </c>
      <c r="S1296" s="47">
        <f t="shared" si="264"/>
        <v>268</v>
      </c>
      <c r="T1296" s="7">
        <f t="shared" si="265"/>
        <v>7.9</v>
      </c>
      <c r="U1296" s="7" t="str">
        <f t="shared" si="266"/>
        <v>Gap</v>
      </c>
      <c r="V1296" s="7">
        <f>IF(ISERROR(IF(INDEX(rosh!$O$4:$P$710,MATCH(I1296,rosh!$O$4:$O$710,0),2)="Mayor",1,)),0,IF(INDEX(rosh!$O$4:$P$710,MATCH(I1296,rosh!$O$4:$O$710,0),2)="Mayor",1,))</f>
        <v>0</v>
      </c>
      <c r="W1296" s="7" t="str">
        <f t="shared" si="267"/>
        <v>FALSE סאג'ור</v>
      </c>
      <c r="X1296" s="84">
        <f t="shared" si="272"/>
        <v>299</v>
      </c>
      <c r="Y1296" s="7">
        <f t="shared" si="268"/>
        <v>0</v>
      </c>
      <c r="Z1296" s="7">
        <f t="shared" si="269"/>
        <v>9</v>
      </c>
      <c r="AA1296" s="7" t="str">
        <f t="shared" si="270"/>
        <v/>
      </c>
      <c r="AB1296" s="7">
        <f t="shared" si="271"/>
        <v>0</v>
      </c>
    </row>
    <row r="1297" spans="2:28" ht="15" thickTop="1" thickBot="1">
      <c r="B1297" s="31">
        <v>587</v>
      </c>
      <c r="C1297" s="32" t="s">
        <v>6757</v>
      </c>
      <c r="D1297" s="33">
        <v>3567</v>
      </c>
      <c r="E1297" s="34" t="s">
        <v>1186</v>
      </c>
      <c r="F1297" s="22" t="str">
        <f t="shared" si="260"/>
        <v>יש סביון</v>
      </c>
      <c r="G1297" s="35" t="s">
        <v>6770</v>
      </c>
      <c r="H1297" s="36" t="s">
        <v>6777</v>
      </c>
      <c r="I1297" s="25" t="str">
        <f t="shared" si="261"/>
        <v>סביון לנדאו מרדכי מוטי</v>
      </c>
      <c r="J1297" s="37">
        <v>1919</v>
      </c>
      <c r="K1297" s="38">
        <v>1919</v>
      </c>
      <c r="L1297" s="39">
        <v>0.40541948931735278</v>
      </c>
      <c r="M1297" s="40">
        <v>778</v>
      </c>
      <c r="N1297" s="41">
        <v>0.40541948931735278</v>
      </c>
      <c r="O1297" s="42">
        <v>778</v>
      </c>
      <c r="P1297" s="7">
        <f>VLOOKUP(C1297,'ריכוז נתונים'!$B$3:$C$189,2)</f>
        <v>9</v>
      </c>
      <c r="Q1297" s="47" t="b">
        <f t="shared" si="262"/>
        <v>1</v>
      </c>
      <c r="R1297" s="7">
        <f t="shared" si="263"/>
        <v>3.6</v>
      </c>
      <c r="S1297" s="47">
        <f t="shared" si="264"/>
        <v>213</v>
      </c>
      <c r="T1297" s="7">
        <f t="shared" si="265"/>
        <v>8.1999999999999993</v>
      </c>
      <c r="U1297" s="7" t="str">
        <f t="shared" si="266"/>
        <v>Gap</v>
      </c>
      <c r="V1297" s="7">
        <f>IF(ISERROR(IF(INDEX(rosh!$O$4:$P$710,MATCH(I1297,rosh!$O$4:$O$710,0),2)="Mayor",1,)),0,IF(INDEX(rosh!$O$4:$P$710,MATCH(I1297,rosh!$O$4:$O$710,0),2)="Mayor",1,))</f>
        <v>1</v>
      </c>
      <c r="W1297" s="7" t="str">
        <f t="shared" si="267"/>
        <v>TRUE סביון</v>
      </c>
      <c r="X1297" s="84">
        <f t="shared" si="272"/>
        <v>1774</v>
      </c>
      <c r="Y1297" s="7">
        <f t="shared" si="268"/>
        <v>4</v>
      </c>
      <c r="Z1297" s="7">
        <f t="shared" si="269"/>
        <v>9</v>
      </c>
      <c r="AA1297" s="7" t="str">
        <f t="shared" si="270"/>
        <v/>
      </c>
      <c r="AB1297" s="7">
        <f t="shared" si="271"/>
        <v>5</v>
      </c>
    </row>
    <row r="1298" spans="2:28" ht="15" thickTop="1" thickBot="1">
      <c r="B1298" s="31">
        <v>587</v>
      </c>
      <c r="C1298" s="32" t="s">
        <v>6757</v>
      </c>
      <c r="D1298" s="33">
        <v>3567</v>
      </c>
      <c r="E1298" s="34" t="s">
        <v>133</v>
      </c>
      <c r="F1298" s="22" t="str">
        <f t="shared" si="260"/>
        <v>לב סביון</v>
      </c>
      <c r="G1298" s="35" t="s">
        <v>6761</v>
      </c>
      <c r="H1298" s="36" t="s">
        <v>6768</v>
      </c>
      <c r="I1298" s="25" t="str">
        <f t="shared" si="261"/>
        <v>סביון ליפץ מושיק</v>
      </c>
      <c r="J1298" s="37">
        <v>1919</v>
      </c>
      <c r="K1298" s="38">
        <v>1919</v>
      </c>
      <c r="L1298" s="39">
        <v>0.33819697759249612</v>
      </c>
      <c r="M1298" s="40">
        <v>649</v>
      </c>
      <c r="N1298" s="41">
        <v>0.33819697759249612</v>
      </c>
      <c r="O1298" s="42">
        <v>649</v>
      </c>
      <c r="P1298" s="7">
        <f>VLOOKUP(C1298,'ריכוז נתונים'!$B$3:$C$189,2)</f>
        <v>9</v>
      </c>
      <c r="Q1298" s="47" t="b">
        <f t="shared" si="262"/>
        <v>1</v>
      </c>
      <c r="R1298" s="7">
        <f t="shared" si="263"/>
        <v>3</v>
      </c>
      <c r="S1298" s="47">
        <f t="shared" si="264"/>
        <v>213</v>
      </c>
      <c r="T1298" s="7">
        <f t="shared" si="265"/>
        <v>8.1999999999999993</v>
      </c>
      <c r="U1298" s="7" t="str">
        <f t="shared" si="266"/>
        <v>Gap</v>
      </c>
      <c r="V1298" s="7">
        <f>IF(ISERROR(IF(INDEX(rosh!$O$4:$P$710,MATCH(I1298,rosh!$O$4:$O$710,0),2)="Mayor",1,)),0,IF(INDEX(rosh!$O$4:$P$710,MATCH(I1298,rosh!$O$4:$O$710,0),2)="Mayor",1,))</f>
        <v>0</v>
      </c>
      <c r="W1298" s="7" t="str">
        <f t="shared" si="267"/>
        <v>TRUE סביון</v>
      </c>
      <c r="X1298" s="84">
        <f t="shared" si="272"/>
        <v>1774</v>
      </c>
      <c r="Y1298" s="7">
        <f t="shared" si="268"/>
        <v>3</v>
      </c>
      <c r="Z1298" s="7">
        <f t="shared" si="269"/>
        <v>9</v>
      </c>
      <c r="AA1298" s="7" t="str">
        <f t="shared" si="270"/>
        <v/>
      </c>
      <c r="AB1298" s="7">
        <f t="shared" si="271"/>
        <v>3</v>
      </c>
    </row>
    <row r="1299" spans="2:28" ht="15" thickTop="1" thickBot="1">
      <c r="B1299" s="31">
        <v>587</v>
      </c>
      <c r="C1299" s="32" t="s">
        <v>6757</v>
      </c>
      <c r="D1299" s="33">
        <v>3567</v>
      </c>
      <c r="E1299" s="34" t="s">
        <v>6780</v>
      </c>
      <c r="F1299" s="22" t="str">
        <f t="shared" si="260"/>
        <v>דפ סביון</v>
      </c>
      <c r="G1299" s="35" t="s">
        <v>6779</v>
      </c>
      <c r="H1299" s="36"/>
      <c r="I1299" s="25" t="str">
        <f t="shared" si="261"/>
        <v xml:space="preserve">סביון </v>
      </c>
      <c r="J1299" s="37">
        <v>1919</v>
      </c>
      <c r="K1299" s="38">
        <v>1919</v>
      </c>
      <c r="L1299" s="39">
        <v>0.18082334549244397</v>
      </c>
      <c r="M1299" s="40">
        <v>347</v>
      </c>
      <c r="N1299" s="41">
        <v>0.18082334549244397</v>
      </c>
      <c r="O1299" s="42">
        <v>347</v>
      </c>
      <c r="P1299" s="7">
        <f>VLOOKUP(C1299,'ריכוז נתונים'!$B$3:$C$189,2)</f>
        <v>9</v>
      </c>
      <c r="Q1299" s="47" t="b">
        <f t="shared" si="262"/>
        <v>1</v>
      </c>
      <c r="R1299" s="7">
        <f t="shared" si="263"/>
        <v>1.6</v>
      </c>
      <c r="S1299" s="47">
        <f t="shared" si="264"/>
        <v>213</v>
      </c>
      <c r="T1299" s="7">
        <f t="shared" si="265"/>
        <v>8.1999999999999993</v>
      </c>
      <c r="U1299" s="7" t="str">
        <f t="shared" si="266"/>
        <v>Gap</v>
      </c>
      <c r="V1299" s="7">
        <f>IF(ISERROR(IF(INDEX(rosh!$O$4:$P$710,MATCH(I1299,rosh!$O$4:$O$710,0),2)="Mayor",1,)),0,IF(INDEX(rosh!$O$4:$P$710,MATCH(I1299,rosh!$O$4:$O$710,0),2)="Mayor",1,))</f>
        <v>0</v>
      </c>
      <c r="W1299" s="7" t="str">
        <f t="shared" si="267"/>
        <v>TRUE סביון</v>
      </c>
      <c r="X1299" s="84">
        <f t="shared" si="272"/>
        <v>1774</v>
      </c>
      <c r="Y1299" s="7">
        <f t="shared" si="268"/>
        <v>2</v>
      </c>
      <c r="Z1299" s="7">
        <f t="shared" si="269"/>
        <v>9</v>
      </c>
      <c r="AA1299" s="7" t="str">
        <f t="shared" si="270"/>
        <v/>
      </c>
      <c r="AB1299" s="7">
        <f t="shared" si="271"/>
        <v>2</v>
      </c>
    </row>
    <row r="1300" spans="2:28" ht="15" thickTop="1" thickBot="1">
      <c r="B1300" s="31">
        <v>587</v>
      </c>
      <c r="C1300" s="32" t="s">
        <v>6757</v>
      </c>
      <c r="D1300" s="33">
        <v>3567</v>
      </c>
      <c r="E1300" s="34" t="s">
        <v>339</v>
      </c>
      <c r="F1300" s="22" t="str">
        <f t="shared" si="260"/>
        <v>ץ סביון</v>
      </c>
      <c r="G1300" s="35" t="s">
        <v>6756</v>
      </c>
      <c r="H1300" s="36"/>
      <c r="I1300" s="25" t="str">
        <f t="shared" si="261"/>
        <v xml:space="preserve">סביון </v>
      </c>
      <c r="J1300" s="37">
        <v>1919</v>
      </c>
      <c r="K1300" s="38">
        <v>1919</v>
      </c>
      <c r="L1300" s="39">
        <v>7.5560187597707135E-2</v>
      </c>
      <c r="M1300" s="40">
        <v>145</v>
      </c>
      <c r="N1300" s="41">
        <v>7.5560187597707135E-2</v>
      </c>
      <c r="O1300" s="42">
        <v>145</v>
      </c>
      <c r="P1300" s="7">
        <f>VLOOKUP(C1300,'ריכוז נתונים'!$B$3:$C$189,2)</f>
        <v>9</v>
      </c>
      <c r="Q1300" s="47" t="b">
        <f t="shared" si="262"/>
        <v>0</v>
      </c>
      <c r="R1300" s="7">
        <f t="shared" si="263"/>
        <v>0</v>
      </c>
      <c r="S1300" s="47">
        <f t="shared" si="264"/>
        <v>213</v>
      </c>
      <c r="T1300" s="7">
        <f t="shared" si="265"/>
        <v>8.1999999999999993</v>
      </c>
      <c r="U1300" s="7" t="str">
        <f t="shared" si="266"/>
        <v>Gap</v>
      </c>
      <c r="V1300" s="7">
        <f>IF(ISERROR(IF(INDEX(rosh!$O$4:$P$710,MATCH(I1300,rosh!$O$4:$O$710,0),2)="Mayor",1,)),0,IF(INDEX(rosh!$O$4:$P$710,MATCH(I1300,rosh!$O$4:$O$710,0),2)="Mayor",1,))</f>
        <v>0</v>
      </c>
      <c r="W1300" s="7" t="str">
        <f t="shared" si="267"/>
        <v>FALSE סביון</v>
      </c>
      <c r="X1300" s="84">
        <f t="shared" si="272"/>
        <v>145</v>
      </c>
      <c r="Y1300" s="7">
        <f t="shared" si="268"/>
        <v>0</v>
      </c>
      <c r="Z1300" s="7">
        <f t="shared" si="269"/>
        <v>9</v>
      </c>
      <c r="AA1300" s="7" t="str">
        <f t="shared" si="270"/>
        <v/>
      </c>
      <c r="AB1300" s="7">
        <f t="shared" si="271"/>
        <v>0</v>
      </c>
    </row>
    <row r="1301" spans="2:28" ht="15" thickTop="1" thickBot="1">
      <c r="B1301" s="31">
        <v>7500</v>
      </c>
      <c r="C1301" s="32" t="s">
        <v>6595</v>
      </c>
      <c r="D1301" s="33">
        <v>18564</v>
      </c>
      <c r="E1301" s="34" t="s">
        <v>1194</v>
      </c>
      <c r="F1301" s="22" t="str">
        <f t="shared" si="260"/>
        <v>יד סח'נין</v>
      </c>
      <c r="G1301" s="35" t="s">
        <v>6661</v>
      </c>
      <c r="H1301" s="36"/>
      <c r="I1301" s="25" t="str">
        <f t="shared" si="261"/>
        <v xml:space="preserve">סח'נין </v>
      </c>
      <c r="J1301" s="37">
        <v>17082</v>
      </c>
      <c r="K1301" s="38">
        <v>17082</v>
      </c>
      <c r="L1301" s="39">
        <v>0.13640088982554735</v>
      </c>
      <c r="M1301" s="40">
        <v>2330</v>
      </c>
      <c r="N1301" s="41">
        <v>0.13640088982554735</v>
      </c>
      <c r="O1301" s="42">
        <v>2330</v>
      </c>
      <c r="P1301" s="7">
        <f>VLOOKUP(C1301,'ריכוז נתונים'!$B$3:$C$189,2)</f>
        <v>15</v>
      </c>
      <c r="Q1301" s="47" t="b">
        <f t="shared" si="262"/>
        <v>1</v>
      </c>
      <c r="R1301" s="7">
        <f t="shared" si="263"/>
        <v>2</v>
      </c>
      <c r="S1301" s="47">
        <f t="shared" si="264"/>
        <v>1139</v>
      </c>
      <c r="T1301" s="7">
        <f t="shared" si="265"/>
        <v>12.5</v>
      </c>
      <c r="U1301" s="7" t="str">
        <f t="shared" si="266"/>
        <v>Gap</v>
      </c>
      <c r="V1301" s="7">
        <f>IF(ISERROR(IF(INDEX(rosh!$O$4:$P$710,MATCH(I1301,rosh!$O$4:$O$710,0),2)="Mayor",1,)),0,IF(INDEX(rosh!$O$4:$P$710,MATCH(I1301,rosh!$O$4:$O$710,0),2)="Mayor",1,))</f>
        <v>0</v>
      </c>
      <c r="W1301" s="7" t="str">
        <f t="shared" si="267"/>
        <v>TRUE סח'נין</v>
      </c>
      <c r="X1301" s="84">
        <f t="shared" si="272"/>
        <v>14172</v>
      </c>
      <c r="Y1301" s="7">
        <f t="shared" si="268"/>
        <v>2</v>
      </c>
      <c r="Z1301" s="7">
        <f t="shared" si="269"/>
        <v>14</v>
      </c>
      <c r="AA1301" s="7" t="str">
        <f t="shared" si="270"/>
        <v>Gap</v>
      </c>
      <c r="AB1301" s="7">
        <f t="shared" si="271"/>
        <v>2</v>
      </c>
    </row>
    <row r="1302" spans="2:28" ht="15" thickTop="1" thickBot="1">
      <c r="B1302" s="31">
        <v>7500</v>
      </c>
      <c r="C1302" s="32" t="s">
        <v>6595</v>
      </c>
      <c r="D1302" s="33">
        <v>18564</v>
      </c>
      <c r="E1302" s="34" t="s">
        <v>2679</v>
      </c>
      <c r="F1302" s="22" t="str">
        <f t="shared" si="260"/>
        <v>גד סח'נין</v>
      </c>
      <c r="G1302" s="35" t="s">
        <v>6707</v>
      </c>
      <c r="H1302" s="36"/>
      <c r="I1302" s="25" t="str">
        <f t="shared" si="261"/>
        <v xml:space="preserve">סח'נין </v>
      </c>
      <c r="J1302" s="37">
        <v>17082</v>
      </c>
      <c r="K1302" s="38">
        <v>17082</v>
      </c>
      <c r="L1302" s="39">
        <v>0.11081840533895329</v>
      </c>
      <c r="M1302" s="40">
        <v>1893</v>
      </c>
      <c r="N1302" s="41">
        <v>0.11081840533895329</v>
      </c>
      <c r="O1302" s="42">
        <v>1893</v>
      </c>
      <c r="P1302" s="7">
        <f>VLOOKUP(C1302,'ריכוז נתונים'!$B$3:$C$189,2)</f>
        <v>15</v>
      </c>
      <c r="Q1302" s="47" t="b">
        <f t="shared" si="262"/>
        <v>1</v>
      </c>
      <c r="R1302" s="7">
        <f t="shared" si="263"/>
        <v>1.7</v>
      </c>
      <c r="S1302" s="47">
        <f t="shared" si="264"/>
        <v>1139</v>
      </c>
      <c r="T1302" s="7">
        <f t="shared" si="265"/>
        <v>12.5</v>
      </c>
      <c r="U1302" s="7" t="str">
        <f t="shared" si="266"/>
        <v>Gap</v>
      </c>
      <c r="V1302" s="7">
        <f>IF(ISERROR(IF(INDEX(rosh!$O$4:$P$710,MATCH(I1302,rosh!$O$4:$O$710,0),2)="Mayor",1,)),0,IF(INDEX(rosh!$O$4:$P$710,MATCH(I1302,rosh!$O$4:$O$710,0),2)="Mayor",1,))</f>
        <v>0</v>
      </c>
      <c r="W1302" s="7" t="str">
        <f t="shared" si="267"/>
        <v>TRUE סח'נין</v>
      </c>
      <c r="X1302" s="84">
        <f t="shared" si="272"/>
        <v>14172</v>
      </c>
      <c r="Y1302" s="7">
        <f t="shared" si="268"/>
        <v>2</v>
      </c>
      <c r="Z1302" s="7">
        <f t="shared" si="269"/>
        <v>14</v>
      </c>
      <c r="AA1302" s="7" t="str">
        <f t="shared" si="270"/>
        <v>Gap</v>
      </c>
      <c r="AB1302" s="7">
        <f t="shared" si="271"/>
        <v>2</v>
      </c>
    </row>
    <row r="1303" spans="2:28" ht="15" thickTop="1" thickBot="1">
      <c r="B1303" s="31">
        <v>7500</v>
      </c>
      <c r="C1303" s="32" t="s">
        <v>6595</v>
      </c>
      <c r="D1303" s="33">
        <v>18564</v>
      </c>
      <c r="E1303" s="34" t="s">
        <v>6731</v>
      </c>
      <c r="F1303" s="22" t="str">
        <f t="shared" si="260"/>
        <v>אה סח'נין</v>
      </c>
      <c r="G1303" s="35" t="s">
        <v>6730</v>
      </c>
      <c r="H1303" s="36"/>
      <c r="I1303" s="25" t="str">
        <f t="shared" si="261"/>
        <v xml:space="preserve">סח'נין </v>
      </c>
      <c r="J1303" s="37">
        <v>17082</v>
      </c>
      <c r="K1303" s="38">
        <v>17082</v>
      </c>
      <c r="L1303" s="39">
        <v>9.9754127151387428E-2</v>
      </c>
      <c r="M1303" s="40">
        <v>1704</v>
      </c>
      <c r="N1303" s="41">
        <v>9.9754127151387428E-2</v>
      </c>
      <c r="O1303" s="42">
        <v>1704</v>
      </c>
      <c r="P1303" s="7">
        <f>VLOOKUP(C1303,'ריכוז נתונים'!$B$3:$C$189,2)</f>
        <v>15</v>
      </c>
      <c r="Q1303" s="47" t="b">
        <f t="shared" si="262"/>
        <v>1</v>
      </c>
      <c r="R1303" s="7">
        <f t="shared" si="263"/>
        <v>1.5</v>
      </c>
      <c r="S1303" s="47">
        <f t="shared" si="264"/>
        <v>1139</v>
      </c>
      <c r="T1303" s="7">
        <f t="shared" si="265"/>
        <v>12.5</v>
      </c>
      <c r="U1303" s="7" t="str">
        <f t="shared" si="266"/>
        <v>Gap</v>
      </c>
      <c r="V1303" s="7">
        <f>IF(ISERROR(IF(INDEX(rosh!$O$4:$P$710,MATCH(I1303,rosh!$O$4:$O$710,0),2)="Mayor",1,)),0,IF(INDEX(rosh!$O$4:$P$710,MATCH(I1303,rosh!$O$4:$O$710,0),2)="Mayor",1,))</f>
        <v>0</v>
      </c>
      <c r="W1303" s="7" t="str">
        <f t="shared" si="267"/>
        <v>TRUE סח'נין</v>
      </c>
      <c r="X1303" s="84">
        <f t="shared" si="272"/>
        <v>14172</v>
      </c>
      <c r="Y1303" s="7">
        <f t="shared" si="268"/>
        <v>2</v>
      </c>
      <c r="Z1303" s="7">
        <f t="shared" si="269"/>
        <v>14</v>
      </c>
      <c r="AA1303" s="7" t="str">
        <f t="shared" si="270"/>
        <v>Gap</v>
      </c>
      <c r="AB1303" s="7">
        <f t="shared" si="271"/>
        <v>2</v>
      </c>
    </row>
    <row r="1304" spans="2:28" ht="15" thickTop="1" thickBot="1">
      <c r="B1304" s="31">
        <v>7500</v>
      </c>
      <c r="C1304" s="32" t="s">
        <v>6595</v>
      </c>
      <c r="D1304" s="33">
        <v>18564</v>
      </c>
      <c r="E1304" s="34" t="s">
        <v>6740</v>
      </c>
      <c r="F1304" s="22" t="str">
        <f t="shared" si="260"/>
        <v>אג סח'נין</v>
      </c>
      <c r="G1304" s="35" t="s">
        <v>6739</v>
      </c>
      <c r="H1304" s="36"/>
      <c r="I1304" s="25" t="str">
        <f t="shared" si="261"/>
        <v xml:space="preserve">סח'נין </v>
      </c>
      <c r="J1304" s="37">
        <v>17082</v>
      </c>
      <c r="K1304" s="38">
        <v>17082</v>
      </c>
      <c r="L1304" s="39">
        <v>8.3069898138391288E-2</v>
      </c>
      <c r="M1304" s="40">
        <v>1419</v>
      </c>
      <c r="N1304" s="41">
        <v>8.3069898138391288E-2</v>
      </c>
      <c r="O1304" s="42">
        <v>1419</v>
      </c>
      <c r="P1304" s="7">
        <f>VLOOKUP(C1304,'ריכוז נתונים'!$B$3:$C$189,2)</f>
        <v>15</v>
      </c>
      <c r="Q1304" s="47" t="b">
        <f t="shared" si="262"/>
        <v>1</v>
      </c>
      <c r="R1304" s="7">
        <f t="shared" si="263"/>
        <v>1.2</v>
      </c>
      <c r="S1304" s="47">
        <f t="shared" si="264"/>
        <v>1139</v>
      </c>
      <c r="T1304" s="7">
        <f t="shared" si="265"/>
        <v>12.5</v>
      </c>
      <c r="U1304" s="7" t="str">
        <f t="shared" si="266"/>
        <v>Gap</v>
      </c>
      <c r="V1304" s="7">
        <f>IF(ISERROR(IF(INDEX(rosh!$O$4:$P$710,MATCH(I1304,rosh!$O$4:$O$710,0),2)="Mayor",1,)),0,IF(INDEX(rosh!$O$4:$P$710,MATCH(I1304,rosh!$O$4:$O$710,0),2)="Mayor",1,))</f>
        <v>0</v>
      </c>
      <c r="W1304" s="7" t="str">
        <f t="shared" si="267"/>
        <v>TRUE סח'נין</v>
      </c>
      <c r="X1304" s="84">
        <f t="shared" si="272"/>
        <v>14172</v>
      </c>
      <c r="Y1304" s="7">
        <f t="shared" si="268"/>
        <v>2</v>
      </c>
      <c r="Z1304" s="7">
        <f t="shared" si="269"/>
        <v>14</v>
      </c>
      <c r="AA1304" s="7" t="str">
        <f t="shared" si="270"/>
        <v>Gap</v>
      </c>
      <c r="AB1304" s="7">
        <f t="shared" si="271"/>
        <v>2</v>
      </c>
    </row>
    <row r="1305" spans="2:28" ht="15" thickTop="1" thickBot="1">
      <c r="B1305" s="31">
        <v>7500</v>
      </c>
      <c r="C1305" s="32" t="s">
        <v>6595</v>
      </c>
      <c r="D1305" s="33">
        <v>18564</v>
      </c>
      <c r="E1305" s="34" t="s">
        <v>6606</v>
      </c>
      <c r="F1305" s="22" t="str">
        <f t="shared" si="260"/>
        <v>רש סח'נין</v>
      </c>
      <c r="G1305" s="35" t="s">
        <v>6605</v>
      </c>
      <c r="H1305" s="36"/>
      <c r="I1305" s="25" t="str">
        <f t="shared" si="261"/>
        <v xml:space="preserve">סח'נין </v>
      </c>
      <c r="J1305" s="37">
        <v>17082</v>
      </c>
      <c r="K1305" s="38">
        <v>17082</v>
      </c>
      <c r="L1305" s="39">
        <v>7.5576630371150921E-2</v>
      </c>
      <c r="M1305" s="40">
        <v>1291</v>
      </c>
      <c r="N1305" s="41">
        <v>7.5576630371150921E-2</v>
      </c>
      <c r="O1305" s="42">
        <v>1291</v>
      </c>
      <c r="P1305" s="7">
        <f>VLOOKUP(C1305,'ריכוז נתונים'!$B$3:$C$189,2)</f>
        <v>15</v>
      </c>
      <c r="Q1305" s="47" t="b">
        <f t="shared" si="262"/>
        <v>1</v>
      </c>
      <c r="R1305" s="7">
        <f t="shared" si="263"/>
        <v>1.1000000000000001</v>
      </c>
      <c r="S1305" s="47">
        <f t="shared" si="264"/>
        <v>1139</v>
      </c>
      <c r="T1305" s="7">
        <f t="shared" si="265"/>
        <v>12.5</v>
      </c>
      <c r="U1305" s="7" t="str">
        <f t="shared" si="266"/>
        <v>Gap</v>
      </c>
      <c r="V1305" s="7">
        <f>IF(ISERROR(IF(INDEX(rosh!$O$4:$P$710,MATCH(I1305,rosh!$O$4:$O$710,0),2)="Mayor",1,)),0,IF(INDEX(rosh!$O$4:$P$710,MATCH(I1305,rosh!$O$4:$O$710,0),2)="Mayor",1,))</f>
        <v>0</v>
      </c>
      <c r="W1305" s="7" t="str">
        <f t="shared" si="267"/>
        <v>TRUE סח'נין</v>
      </c>
      <c r="X1305" s="84">
        <f t="shared" si="272"/>
        <v>14172</v>
      </c>
      <c r="Y1305" s="7">
        <f t="shared" si="268"/>
        <v>1</v>
      </c>
      <c r="Z1305" s="7">
        <f t="shared" si="269"/>
        <v>14</v>
      </c>
      <c r="AA1305" s="7" t="str">
        <f t="shared" si="270"/>
        <v>Gap</v>
      </c>
      <c r="AB1305" s="7">
        <f t="shared" si="271"/>
        <v>1</v>
      </c>
    </row>
    <row r="1306" spans="2:28" ht="15" thickTop="1" thickBot="1">
      <c r="B1306" s="31">
        <v>7500</v>
      </c>
      <c r="C1306" s="32" t="s">
        <v>6595</v>
      </c>
      <c r="D1306" s="33">
        <v>18564</v>
      </c>
      <c r="E1306" s="34" t="s">
        <v>6633</v>
      </c>
      <c r="F1306" s="22" t="str">
        <f t="shared" si="260"/>
        <v>ס סח'נין</v>
      </c>
      <c r="G1306" s="35" t="s">
        <v>6632</v>
      </c>
      <c r="H1306" s="36"/>
      <c r="I1306" s="25" t="str">
        <f t="shared" si="261"/>
        <v xml:space="preserve">סח'נין </v>
      </c>
      <c r="J1306" s="37">
        <v>17082</v>
      </c>
      <c r="K1306" s="38">
        <v>17082</v>
      </c>
      <c r="L1306" s="39">
        <v>7.1420208406509783E-2</v>
      </c>
      <c r="M1306" s="40">
        <v>1220</v>
      </c>
      <c r="N1306" s="41">
        <v>7.1420208406509783E-2</v>
      </c>
      <c r="O1306" s="42">
        <v>1220.0000000000002</v>
      </c>
      <c r="P1306" s="7">
        <f>VLOOKUP(C1306,'ריכוז נתונים'!$B$3:$C$189,2)</f>
        <v>15</v>
      </c>
      <c r="Q1306" s="47" t="b">
        <f t="shared" si="262"/>
        <v>1</v>
      </c>
      <c r="R1306" s="7">
        <f t="shared" si="263"/>
        <v>1.1000000000000001</v>
      </c>
      <c r="S1306" s="47">
        <f t="shared" si="264"/>
        <v>1139</v>
      </c>
      <c r="T1306" s="7">
        <f t="shared" si="265"/>
        <v>12.5</v>
      </c>
      <c r="U1306" s="7" t="str">
        <f t="shared" si="266"/>
        <v>Gap</v>
      </c>
      <c r="V1306" s="7">
        <f>IF(ISERROR(IF(INDEX(rosh!$O$4:$P$710,MATCH(I1306,rosh!$O$4:$O$710,0),2)="Mayor",1,)),0,IF(INDEX(rosh!$O$4:$P$710,MATCH(I1306,rosh!$O$4:$O$710,0),2)="Mayor",1,))</f>
        <v>0</v>
      </c>
      <c r="W1306" s="7" t="str">
        <f t="shared" si="267"/>
        <v>TRUE סח'נין</v>
      </c>
      <c r="X1306" s="84">
        <f t="shared" si="272"/>
        <v>14172</v>
      </c>
      <c r="Y1306" s="7">
        <f t="shared" si="268"/>
        <v>1</v>
      </c>
      <c r="Z1306" s="7">
        <f t="shared" si="269"/>
        <v>14</v>
      </c>
      <c r="AA1306" s="7" t="str">
        <f t="shared" si="270"/>
        <v>Gap</v>
      </c>
      <c r="AB1306" s="7">
        <f t="shared" si="271"/>
        <v>1</v>
      </c>
    </row>
    <row r="1307" spans="2:28" ht="15" thickTop="1" thickBot="1">
      <c r="B1307" s="31">
        <v>7500</v>
      </c>
      <c r="C1307" s="32" t="s">
        <v>6595</v>
      </c>
      <c r="D1307" s="33">
        <v>18564</v>
      </c>
      <c r="E1307" s="34" t="s">
        <v>60</v>
      </c>
      <c r="F1307" s="22" t="str">
        <f t="shared" si="260"/>
        <v>ד סח'נין</v>
      </c>
      <c r="G1307" s="35" t="s">
        <v>6691</v>
      </c>
      <c r="H1307" s="36"/>
      <c r="I1307" s="25" t="str">
        <f t="shared" si="261"/>
        <v xml:space="preserve">סח'נין </v>
      </c>
      <c r="J1307" s="37">
        <v>17082</v>
      </c>
      <c r="K1307" s="38">
        <v>17082</v>
      </c>
      <c r="L1307" s="39">
        <v>6.5449010654490103E-2</v>
      </c>
      <c r="M1307" s="40">
        <v>1118</v>
      </c>
      <c r="N1307" s="41">
        <v>6.5449010654490103E-2</v>
      </c>
      <c r="O1307" s="42">
        <v>1118</v>
      </c>
      <c r="P1307" s="7">
        <f>VLOOKUP(C1307,'ריכוז נתונים'!$B$3:$C$189,2)</f>
        <v>15</v>
      </c>
      <c r="Q1307" s="47" t="b">
        <f t="shared" si="262"/>
        <v>1</v>
      </c>
      <c r="R1307" s="7">
        <f t="shared" si="263"/>
        <v>1</v>
      </c>
      <c r="S1307" s="47">
        <f t="shared" si="264"/>
        <v>1139</v>
      </c>
      <c r="T1307" s="7">
        <f t="shared" si="265"/>
        <v>12.5</v>
      </c>
      <c r="U1307" s="7" t="str">
        <f t="shared" si="266"/>
        <v>Gap</v>
      </c>
      <c r="V1307" s="7">
        <f>IF(ISERROR(IF(INDEX(rosh!$O$4:$P$710,MATCH(I1307,rosh!$O$4:$O$710,0),2)="Mayor",1,)),0,IF(INDEX(rosh!$O$4:$P$710,MATCH(I1307,rosh!$O$4:$O$710,0),2)="Mayor",1,))</f>
        <v>0</v>
      </c>
      <c r="W1307" s="7" t="str">
        <f t="shared" si="267"/>
        <v>TRUE סח'נין</v>
      </c>
      <c r="X1307" s="84">
        <f t="shared" si="272"/>
        <v>14172</v>
      </c>
      <c r="Y1307" s="7">
        <f t="shared" si="268"/>
        <v>1</v>
      </c>
      <c r="Z1307" s="7">
        <f t="shared" si="269"/>
        <v>14</v>
      </c>
      <c r="AA1307" s="7" t="str">
        <f t="shared" si="270"/>
        <v>Gap</v>
      </c>
      <c r="AB1307" s="7">
        <f t="shared" si="271"/>
        <v>1</v>
      </c>
    </row>
    <row r="1308" spans="2:28" ht="15" thickTop="1" thickBot="1">
      <c r="B1308" s="31">
        <v>7500</v>
      </c>
      <c r="C1308" s="32" t="s">
        <v>6595</v>
      </c>
      <c r="D1308" s="33">
        <v>18564</v>
      </c>
      <c r="E1308" s="34" t="s">
        <v>6682</v>
      </c>
      <c r="F1308" s="22" t="str">
        <f t="shared" si="260"/>
        <v>חט סח'נין</v>
      </c>
      <c r="G1308" s="35" t="s">
        <v>6681</v>
      </c>
      <c r="H1308" s="36"/>
      <c r="I1308" s="25" t="str">
        <f t="shared" si="261"/>
        <v xml:space="preserve">סח'נין </v>
      </c>
      <c r="J1308" s="37">
        <v>17082</v>
      </c>
      <c r="K1308" s="38">
        <v>17082</v>
      </c>
      <c r="L1308" s="39">
        <v>6.5214846036763849E-2</v>
      </c>
      <c r="M1308" s="40">
        <v>1114</v>
      </c>
      <c r="N1308" s="41">
        <v>6.5214846036763849E-2</v>
      </c>
      <c r="O1308" s="42">
        <v>1114</v>
      </c>
      <c r="P1308" s="7">
        <f>VLOOKUP(C1308,'ריכוז נתונים'!$B$3:$C$189,2)</f>
        <v>15</v>
      </c>
      <c r="Q1308" s="47" t="b">
        <f t="shared" si="262"/>
        <v>1</v>
      </c>
      <c r="R1308" s="7">
        <f t="shared" si="263"/>
        <v>1</v>
      </c>
      <c r="S1308" s="47">
        <f t="shared" si="264"/>
        <v>1139</v>
      </c>
      <c r="T1308" s="7">
        <f t="shared" si="265"/>
        <v>12.5</v>
      </c>
      <c r="U1308" s="7" t="str">
        <f t="shared" si="266"/>
        <v>Gap</v>
      </c>
      <c r="V1308" s="7">
        <f>IF(ISERROR(IF(INDEX(rosh!$O$4:$P$710,MATCH(I1308,rosh!$O$4:$O$710,0),2)="Mayor",1,)),0,IF(INDEX(rosh!$O$4:$P$710,MATCH(I1308,rosh!$O$4:$O$710,0),2)="Mayor",1,))</f>
        <v>0</v>
      </c>
      <c r="W1308" s="7" t="str">
        <f t="shared" si="267"/>
        <v>TRUE סח'נין</v>
      </c>
      <c r="X1308" s="84">
        <f t="shared" si="272"/>
        <v>14172</v>
      </c>
      <c r="Y1308" s="7">
        <f t="shared" si="268"/>
        <v>1</v>
      </c>
      <c r="Z1308" s="7">
        <f t="shared" si="269"/>
        <v>14</v>
      </c>
      <c r="AA1308" s="7" t="str">
        <f t="shared" si="270"/>
        <v>Gap</v>
      </c>
      <c r="AB1308" s="7">
        <f t="shared" si="271"/>
        <v>1</v>
      </c>
    </row>
    <row r="1309" spans="2:28" ht="15" thickTop="1" thickBot="1">
      <c r="B1309" s="31">
        <v>7500</v>
      </c>
      <c r="C1309" s="32" t="s">
        <v>6595</v>
      </c>
      <c r="D1309" s="33">
        <v>18564</v>
      </c>
      <c r="E1309" s="34" t="s">
        <v>87</v>
      </c>
      <c r="F1309" s="22" t="str">
        <f t="shared" si="260"/>
        <v>נ סח'נין</v>
      </c>
      <c r="G1309" s="35" t="s">
        <v>6640</v>
      </c>
      <c r="H1309" s="36"/>
      <c r="I1309" s="25" t="str">
        <f t="shared" si="261"/>
        <v xml:space="preserve">סח'נין </v>
      </c>
      <c r="J1309" s="37">
        <v>17082</v>
      </c>
      <c r="K1309" s="38">
        <v>17082</v>
      </c>
      <c r="L1309" s="39">
        <v>6.3341529094953747E-2</v>
      </c>
      <c r="M1309" s="40">
        <v>1082</v>
      </c>
      <c r="N1309" s="41">
        <v>6.3341529094953747E-2</v>
      </c>
      <c r="O1309" s="42">
        <v>1082</v>
      </c>
      <c r="P1309" s="7">
        <f>VLOOKUP(C1309,'ריכוז נתונים'!$B$3:$C$189,2)</f>
        <v>15</v>
      </c>
      <c r="Q1309" s="47" t="b">
        <f t="shared" si="262"/>
        <v>1</v>
      </c>
      <c r="R1309" s="7">
        <f t="shared" si="263"/>
        <v>1</v>
      </c>
      <c r="S1309" s="47">
        <f t="shared" si="264"/>
        <v>1139</v>
      </c>
      <c r="T1309" s="7">
        <f t="shared" si="265"/>
        <v>12.5</v>
      </c>
      <c r="U1309" s="7" t="str">
        <f t="shared" si="266"/>
        <v>Gap</v>
      </c>
      <c r="V1309" s="7">
        <f>IF(ISERROR(IF(INDEX(rosh!$O$4:$P$710,MATCH(I1309,rosh!$O$4:$O$710,0),2)="Mayor",1,)),0,IF(INDEX(rosh!$O$4:$P$710,MATCH(I1309,rosh!$O$4:$O$710,0),2)="Mayor",1,))</f>
        <v>0</v>
      </c>
      <c r="W1309" s="7" t="str">
        <f t="shared" si="267"/>
        <v>TRUE סח'נין</v>
      </c>
      <c r="X1309" s="84">
        <f t="shared" si="272"/>
        <v>14172</v>
      </c>
      <c r="Y1309" s="7">
        <f t="shared" si="268"/>
        <v>1</v>
      </c>
      <c r="Z1309" s="7">
        <f t="shared" si="269"/>
        <v>14</v>
      </c>
      <c r="AA1309" s="7" t="str">
        <f t="shared" si="270"/>
        <v>Gap</v>
      </c>
      <c r="AB1309" s="7">
        <f t="shared" si="271"/>
        <v>1</v>
      </c>
    </row>
    <row r="1310" spans="2:28" ht="15" thickTop="1" thickBot="1">
      <c r="B1310" s="31">
        <v>7500</v>
      </c>
      <c r="C1310" s="32" t="s">
        <v>6595</v>
      </c>
      <c r="D1310" s="33">
        <v>18564</v>
      </c>
      <c r="E1310" s="34" t="s">
        <v>1059</v>
      </c>
      <c r="F1310" s="22" t="str">
        <f t="shared" si="260"/>
        <v>ע סח'נין</v>
      </c>
      <c r="G1310" s="35" t="s">
        <v>6625</v>
      </c>
      <c r="H1310" s="36"/>
      <c r="I1310" s="25" t="str">
        <f t="shared" si="261"/>
        <v xml:space="preserve">סח'נין </v>
      </c>
      <c r="J1310" s="37">
        <v>17082</v>
      </c>
      <c r="K1310" s="38">
        <v>17082</v>
      </c>
      <c r="L1310" s="39">
        <v>5.8599695585996953E-2</v>
      </c>
      <c r="M1310" s="40">
        <v>1001</v>
      </c>
      <c r="N1310" s="41">
        <v>5.8599695585996953E-2</v>
      </c>
      <c r="O1310" s="42">
        <v>1001</v>
      </c>
      <c r="P1310" s="7">
        <f>VLOOKUP(C1310,'ריכוז נתונים'!$B$3:$C$189,2)</f>
        <v>15</v>
      </c>
      <c r="Q1310" s="47" t="b">
        <f t="shared" si="262"/>
        <v>1</v>
      </c>
      <c r="R1310" s="7">
        <f t="shared" si="263"/>
        <v>0.9</v>
      </c>
      <c r="S1310" s="47">
        <f t="shared" si="264"/>
        <v>1139</v>
      </c>
      <c r="T1310" s="7">
        <f t="shared" si="265"/>
        <v>12.5</v>
      </c>
      <c r="U1310" s="7" t="str">
        <f t="shared" si="266"/>
        <v>Gap</v>
      </c>
      <c r="V1310" s="7">
        <f>IF(ISERROR(IF(INDEX(rosh!$O$4:$P$710,MATCH(I1310,rosh!$O$4:$O$710,0),2)="Mayor",1,)),0,IF(INDEX(rosh!$O$4:$P$710,MATCH(I1310,rosh!$O$4:$O$710,0),2)="Mayor",1,))</f>
        <v>0</v>
      </c>
      <c r="W1310" s="7" t="str">
        <f t="shared" si="267"/>
        <v>TRUE סח'נין</v>
      </c>
      <c r="X1310" s="84">
        <f t="shared" si="272"/>
        <v>14172</v>
      </c>
      <c r="Y1310" s="7">
        <f t="shared" si="268"/>
        <v>1</v>
      </c>
      <c r="Z1310" s="7">
        <f t="shared" si="269"/>
        <v>14</v>
      </c>
      <c r="AA1310" s="7" t="str">
        <f t="shared" si="270"/>
        <v>Gap</v>
      </c>
      <c r="AB1310" s="7">
        <f t="shared" si="271"/>
        <v>1</v>
      </c>
    </row>
    <row r="1311" spans="2:28" ht="15" thickTop="1" thickBot="1">
      <c r="B1311" s="31">
        <v>7500</v>
      </c>
      <c r="C1311" s="32" t="s">
        <v>6595</v>
      </c>
      <c r="D1311" s="33">
        <v>18564</v>
      </c>
      <c r="E1311" s="34" t="s">
        <v>18</v>
      </c>
      <c r="F1311" s="22" t="str">
        <f t="shared" si="260"/>
        <v>כ סח'נין</v>
      </c>
      <c r="G1311" s="35" t="s">
        <v>6655</v>
      </c>
      <c r="H1311" s="36"/>
      <c r="I1311" s="25" t="str">
        <f t="shared" si="261"/>
        <v xml:space="preserve">סח'נין </v>
      </c>
      <c r="J1311" s="37">
        <v>17082</v>
      </c>
      <c r="K1311" s="38">
        <v>17082</v>
      </c>
      <c r="L1311" s="39">
        <v>4.6891464699683881E-2</v>
      </c>
      <c r="M1311" s="40">
        <v>801</v>
      </c>
      <c r="N1311" s="41">
        <v>4.6891464699683881E-2</v>
      </c>
      <c r="O1311" s="42">
        <v>801</v>
      </c>
      <c r="P1311" s="7">
        <f>VLOOKUP(C1311,'ריכוז נתונים'!$B$3:$C$189,2)</f>
        <v>15</v>
      </c>
      <c r="Q1311" s="47" t="b">
        <f t="shared" si="262"/>
        <v>0</v>
      </c>
      <c r="R1311" s="7">
        <f t="shared" si="263"/>
        <v>0</v>
      </c>
      <c r="S1311" s="47">
        <f t="shared" si="264"/>
        <v>1139</v>
      </c>
      <c r="T1311" s="7">
        <f t="shared" si="265"/>
        <v>12.5</v>
      </c>
      <c r="U1311" s="7" t="str">
        <f t="shared" si="266"/>
        <v>Gap</v>
      </c>
      <c r="V1311" s="7">
        <f>IF(ISERROR(IF(INDEX(rosh!$O$4:$P$710,MATCH(I1311,rosh!$O$4:$O$710,0),2)="Mayor",1,)),0,IF(INDEX(rosh!$O$4:$P$710,MATCH(I1311,rosh!$O$4:$O$710,0),2)="Mayor",1,))</f>
        <v>0</v>
      </c>
      <c r="W1311" s="7" t="str">
        <f t="shared" si="267"/>
        <v>FALSE סח'נין</v>
      </c>
      <c r="X1311" s="84">
        <f t="shared" si="272"/>
        <v>2910</v>
      </c>
      <c r="Y1311" s="7">
        <f t="shared" si="268"/>
        <v>0</v>
      </c>
      <c r="Z1311" s="7">
        <f t="shared" si="269"/>
        <v>14</v>
      </c>
      <c r="AA1311" s="7" t="str">
        <f t="shared" si="270"/>
        <v>Gap</v>
      </c>
      <c r="AB1311" s="7">
        <f t="shared" si="271"/>
        <v>0</v>
      </c>
    </row>
    <row r="1312" spans="2:28" ht="15" thickTop="1" thickBot="1">
      <c r="B1312" s="31">
        <v>7500</v>
      </c>
      <c r="C1312" s="32" t="s">
        <v>6595</v>
      </c>
      <c r="D1312" s="33">
        <v>18564</v>
      </c>
      <c r="E1312" s="34" t="s">
        <v>84</v>
      </c>
      <c r="F1312" s="22" t="str">
        <f t="shared" si="260"/>
        <v>ת סח'נין</v>
      </c>
      <c r="G1312" s="35" t="s">
        <v>5480</v>
      </c>
      <c r="H1312" s="36"/>
      <c r="I1312" s="25" t="str">
        <f t="shared" si="261"/>
        <v xml:space="preserve">סח'נין </v>
      </c>
      <c r="J1312" s="37">
        <v>17082</v>
      </c>
      <c r="K1312" s="38">
        <v>17082</v>
      </c>
      <c r="L1312" s="39">
        <v>4.6481676618662919E-2</v>
      </c>
      <c r="M1312" s="40">
        <v>794</v>
      </c>
      <c r="N1312" s="41">
        <v>4.6481676618662919E-2</v>
      </c>
      <c r="O1312" s="42">
        <v>794</v>
      </c>
      <c r="P1312" s="7">
        <f>VLOOKUP(C1312,'ריכוז נתונים'!$B$3:$C$189,2)</f>
        <v>15</v>
      </c>
      <c r="Q1312" s="47" t="b">
        <f t="shared" si="262"/>
        <v>0</v>
      </c>
      <c r="R1312" s="7">
        <f t="shared" si="263"/>
        <v>0</v>
      </c>
      <c r="S1312" s="47">
        <f t="shared" si="264"/>
        <v>1139</v>
      </c>
      <c r="T1312" s="7">
        <f t="shared" si="265"/>
        <v>12.5</v>
      </c>
      <c r="U1312" s="7" t="str">
        <f t="shared" si="266"/>
        <v>Gap</v>
      </c>
      <c r="V1312" s="7">
        <f>IF(ISERROR(IF(INDEX(rosh!$O$4:$P$710,MATCH(I1312,rosh!$O$4:$O$710,0),2)="Mayor",1,)),0,IF(INDEX(rosh!$O$4:$P$710,MATCH(I1312,rosh!$O$4:$O$710,0),2)="Mayor",1,))</f>
        <v>0</v>
      </c>
      <c r="W1312" s="7" t="str">
        <f t="shared" si="267"/>
        <v>FALSE סח'נין</v>
      </c>
      <c r="X1312" s="84">
        <f t="shared" si="272"/>
        <v>2910</v>
      </c>
      <c r="Y1312" s="7">
        <f t="shared" si="268"/>
        <v>0</v>
      </c>
      <c r="Z1312" s="7">
        <f t="shared" si="269"/>
        <v>14</v>
      </c>
      <c r="AA1312" s="7" t="str">
        <f t="shared" si="270"/>
        <v>Gap</v>
      </c>
      <c r="AB1312" s="7">
        <f t="shared" si="271"/>
        <v>0</v>
      </c>
    </row>
    <row r="1313" spans="2:28" ht="15" thickTop="1" thickBot="1">
      <c r="B1313" s="31">
        <v>7500</v>
      </c>
      <c r="C1313" s="32" t="s">
        <v>6595</v>
      </c>
      <c r="D1313" s="33">
        <v>18564</v>
      </c>
      <c r="E1313" s="34" t="s">
        <v>70</v>
      </c>
      <c r="F1313" s="22" t="str">
        <f t="shared" si="260"/>
        <v>א סח'נין</v>
      </c>
      <c r="G1313" s="35" t="s">
        <v>6748</v>
      </c>
      <c r="H1313" s="36"/>
      <c r="I1313" s="25" t="str">
        <f t="shared" si="261"/>
        <v xml:space="preserve">סח'נין </v>
      </c>
      <c r="J1313" s="37">
        <v>17082</v>
      </c>
      <c r="K1313" s="38">
        <v>17082</v>
      </c>
      <c r="L1313" s="39">
        <v>4.5427935838894741E-2</v>
      </c>
      <c r="M1313" s="40">
        <v>776</v>
      </c>
      <c r="N1313" s="41">
        <v>4.5427935838894741E-2</v>
      </c>
      <c r="O1313" s="42">
        <v>776</v>
      </c>
      <c r="P1313" s="7">
        <f>VLOOKUP(C1313,'ריכוז נתונים'!$B$3:$C$189,2)</f>
        <v>15</v>
      </c>
      <c r="Q1313" s="47" t="b">
        <f t="shared" si="262"/>
        <v>0</v>
      </c>
      <c r="R1313" s="7">
        <f t="shared" si="263"/>
        <v>0</v>
      </c>
      <c r="S1313" s="47">
        <f t="shared" si="264"/>
        <v>1139</v>
      </c>
      <c r="T1313" s="7">
        <f t="shared" si="265"/>
        <v>12.5</v>
      </c>
      <c r="U1313" s="7" t="str">
        <f t="shared" si="266"/>
        <v>Gap</v>
      </c>
      <c r="V1313" s="7">
        <f>IF(ISERROR(IF(INDEX(rosh!$O$4:$P$710,MATCH(I1313,rosh!$O$4:$O$710,0),2)="Mayor",1,)),0,IF(INDEX(rosh!$O$4:$P$710,MATCH(I1313,rosh!$O$4:$O$710,0),2)="Mayor",1,))</f>
        <v>0</v>
      </c>
      <c r="W1313" s="7" t="str">
        <f t="shared" si="267"/>
        <v>FALSE סח'נין</v>
      </c>
      <c r="X1313" s="84">
        <f t="shared" si="272"/>
        <v>2910</v>
      </c>
      <c r="Y1313" s="7">
        <f t="shared" si="268"/>
        <v>0</v>
      </c>
      <c r="Z1313" s="7">
        <f t="shared" si="269"/>
        <v>14</v>
      </c>
      <c r="AA1313" s="7" t="str">
        <f t="shared" si="270"/>
        <v>Gap</v>
      </c>
      <c r="AB1313" s="7">
        <f t="shared" si="271"/>
        <v>0</v>
      </c>
    </row>
    <row r="1314" spans="2:28" ht="15" thickTop="1" thickBot="1">
      <c r="B1314" s="31">
        <v>7500</v>
      </c>
      <c r="C1314" s="32" t="s">
        <v>6595</v>
      </c>
      <c r="D1314" s="33">
        <v>18564</v>
      </c>
      <c r="E1314" s="34" t="s">
        <v>35</v>
      </c>
      <c r="F1314" s="22" t="str">
        <f t="shared" si="260"/>
        <v>ם סח'נין</v>
      </c>
      <c r="G1314" s="35" t="s">
        <v>6647</v>
      </c>
      <c r="H1314" s="36"/>
      <c r="I1314" s="25" t="str">
        <f t="shared" si="261"/>
        <v xml:space="preserve">סח'נין </v>
      </c>
      <c r="J1314" s="37">
        <v>17082</v>
      </c>
      <c r="K1314" s="38">
        <v>17082</v>
      </c>
      <c r="L1314" s="39">
        <v>3.1260976466455918E-2</v>
      </c>
      <c r="M1314" s="40">
        <v>534</v>
      </c>
      <c r="N1314" s="41">
        <v>3.1260976466455918E-2</v>
      </c>
      <c r="O1314" s="42">
        <v>534</v>
      </c>
      <c r="P1314" s="7">
        <f>VLOOKUP(C1314,'ריכוז נתונים'!$B$3:$C$189,2)</f>
        <v>15</v>
      </c>
      <c r="Q1314" s="47" t="b">
        <f t="shared" si="262"/>
        <v>0</v>
      </c>
      <c r="R1314" s="7">
        <f t="shared" si="263"/>
        <v>0</v>
      </c>
      <c r="S1314" s="47">
        <f t="shared" si="264"/>
        <v>1139</v>
      </c>
      <c r="T1314" s="7">
        <f t="shared" si="265"/>
        <v>12.5</v>
      </c>
      <c r="U1314" s="7" t="str">
        <f t="shared" si="266"/>
        <v>Gap</v>
      </c>
      <c r="V1314" s="7">
        <f>IF(ISERROR(IF(INDEX(rosh!$O$4:$P$710,MATCH(I1314,rosh!$O$4:$O$710,0),2)="Mayor",1,)),0,IF(INDEX(rosh!$O$4:$P$710,MATCH(I1314,rosh!$O$4:$O$710,0),2)="Mayor",1,))</f>
        <v>0</v>
      </c>
      <c r="W1314" s="7" t="str">
        <f t="shared" si="267"/>
        <v>FALSE סח'נין</v>
      </c>
      <c r="X1314" s="84">
        <f t="shared" si="272"/>
        <v>2910</v>
      </c>
      <c r="Y1314" s="7">
        <f t="shared" si="268"/>
        <v>0</v>
      </c>
      <c r="Z1314" s="7">
        <f t="shared" si="269"/>
        <v>14</v>
      </c>
      <c r="AA1314" s="7" t="str">
        <f t="shared" si="270"/>
        <v>Gap</v>
      </c>
      <c r="AB1314" s="7">
        <f t="shared" si="271"/>
        <v>0</v>
      </c>
    </row>
    <row r="1315" spans="2:28" ht="15" thickTop="1" thickBot="1">
      <c r="B1315" s="31">
        <v>7500</v>
      </c>
      <c r="C1315" s="32" t="s">
        <v>6595</v>
      </c>
      <c r="D1315" s="33">
        <v>18564</v>
      </c>
      <c r="E1315" s="34" t="s">
        <v>259</v>
      </c>
      <c r="F1315" s="22" t="str">
        <f t="shared" si="260"/>
        <v>ק סח'נין</v>
      </c>
      <c r="G1315" s="35" t="s">
        <v>6618</v>
      </c>
      <c r="H1315" s="36" t="s">
        <v>6623</v>
      </c>
      <c r="I1315" s="25" t="str">
        <f t="shared" si="261"/>
        <v>סח'נין אבו ריא ספואת</v>
      </c>
      <c r="J1315" s="37">
        <v>17082</v>
      </c>
      <c r="K1315" s="38">
        <v>17082</v>
      </c>
      <c r="L1315" s="39">
        <v>2.9270577215782697E-4</v>
      </c>
      <c r="M1315" s="40">
        <v>5</v>
      </c>
      <c r="N1315" s="41">
        <v>2.9270577215782697E-4</v>
      </c>
      <c r="O1315" s="42">
        <v>5</v>
      </c>
      <c r="P1315" s="7">
        <f>VLOOKUP(C1315,'ריכוז נתונים'!$B$3:$C$189,2)</f>
        <v>15</v>
      </c>
      <c r="Q1315" s="47" t="b">
        <f t="shared" si="262"/>
        <v>0</v>
      </c>
      <c r="R1315" s="7">
        <f t="shared" si="263"/>
        <v>0</v>
      </c>
      <c r="S1315" s="47">
        <f t="shared" si="264"/>
        <v>1139</v>
      </c>
      <c r="T1315" s="7">
        <f t="shared" si="265"/>
        <v>12.5</v>
      </c>
      <c r="U1315" s="7" t="str">
        <f t="shared" si="266"/>
        <v>Gap</v>
      </c>
      <c r="V1315" s="7">
        <f>IF(ISERROR(IF(INDEX(rosh!$O$4:$P$710,MATCH(I1315,rosh!$O$4:$O$710,0),2)="Mayor",1,)),0,IF(INDEX(rosh!$O$4:$P$710,MATCH(I1315,rosh!$O$4:$O$710,0),2)="Mayor",1,))</f>
        <v>0</v>
      </c>
      <c r="W1315" s="7" t="str">
        <f t="shared" si="267"/>
        <v>FALSE סח'נין</v>
      </c>
      <c r="X1315" s="84">
        <f t="shared" si="272"/>
        <v>2910</v>
      </c>
      <c r="Y1315" s="7">
        <f t="shared" si="268"/>
        <v>0</v>
      </c>
      <c r="Z1315" s="7">
        <f t="shared" si="269"/>
        <v>14</v>
      </c>
      <c r="AA1315" s="7" t="str">
        <f t="shared" si="270"/>
        <v>Gap</v>
      </c>
      <c r="AB1315" s="7">
        <f t="shared" si="271"/>
        <v>0</v>
      </c>
    </row>
    <row r="1316" spans="2:28" ht="15" thickTop="1" thickBot="1">
      <c r="B1316" s="31">
        <v>7500</v>
      </c>
      <c r="C1316" s="32" t="s">
        <v>6595</v>
      </c>
      <c r="D1316" s="33">
        <v>18564</v>
      </c>
      <c r="E1316" s="34" t="s">
        <v>778</v>
      </c>
      <c r="F1316" s="22" t="str">
        <f t="shared" si="260"/>
        <v>י סח'נין</v>
      </c>
      <c r="G1316" s="35" t="s">
        <v>6674</v>
      </c>
      <c r="H1316" s="36" t="s">
        <v>6679</v>
      </c>
      <c r="I1316" s="25" t="str">
        <f t="shared" si="261"/>
        <v>סח'נין גנאים מאזן</v>
      </c>
      <c r="J1316" s="37">
        <v>17082</v>
      </c>
      <c r="K1316" s="38">
        <v>17082</v>
      </c>
      <c r="L1316" s="39">
        <v>0</v>
      </c>
      <c r="M1316" s="40"/>
      <c r="N1316" s="41">
        <v>0</v>
      </c>
      <c r="O1316" s="42">
        <v>0</v>
      </c>
      <c r="P1316" s="7">
        <f>VLOOKUP(C1316,'ריכוז נתונים'!$B$3:$C$189,2)</f>
        <v>15</v>
      </c>
      <c r="Q1316" s="47" t="b">
        <f t="shared" si="262"/>
        <v>0</v>
      </c>
      <c r="R1316" s="7">
        <f t="shared" si="263"/>
        <v>0</v>
      </c>
      <c r="S1316" s="47">
        <f t="shared" si="264"/>
        <v>1139</v>
      </c>
      <c r="T1316" s="7">
        <f t="shared" si="265"/>
        <v>12.5</v>
      </c>
      <c r="U1316" s="7" t="str">
        <f t="shared" si="266"/>
        <v>Gap</v>
      </c>
      <c r="V1316" s="7">
        <f>IF(ISERROR(IF(INDEX(rosh!$O$4:$P$710,MATCH(I1316,rosh!$O$4:$O$710,0),2)="Mayor",1,)),0,IF(INDEX(rosh!$O$4:$P$710,MATCH(I1316,rosh!$O$4:$O$710,0),2)="Mayor",1,))</f>
        <v>1</v>
      </c>
      <c r="W1316" s="7" t="str">
        <f t="shared" si="267"/>
        <v>FALSE סח'נין</v>
      </c>
      <c r="X1316" s="84">
        <f t="shared" si="272"/>
        <v>2910</v>
      </c>
      <c r="Y1316" s="7">
        <f t="shared" si="268"/>
        <v>0</v>
      </c>
      <c r="Z1316" s="7">
        <f t="shared" si="269"/>
        <v>14</v>
      </c>
      <c r="AA1316" s="7" t="str">
        <f t="shared" si="270"/>
        <v>Gap</v>
      </c>
      <c r="AB1316" s="7">
        <f t="shared" si="271"/>
        <v>1</v>
      </c>
    </row>
    <row r="1317" spans="2:28" ht="15" thickTop="1" thickBot="1">
      <c r="B1317" s="31">
        <v>666</v>
      </c>
      <c r="C1317" s="32" t="s">
        <v>6527</v>
      </c>
      <c r="D1317" s="33">
        <v>6314</v>
      </c>
      <c r="E1317" s="34" t="s">
        <v>5233</v>
      </c>
      <c r="F1317" s="22" t="str">
        <f t="shared" si="260"/>
        <v>עת עומר</v>
      </c>
      <c r="G1317" s="35" t="s">
        <v>19570</v>
      </c>
      <c r="H1317" s="36" t="s">
        <v>6549</v>
      </c>
      <c r="I1317" s="25" t="str">
        <f t="shared" si="261"/>
        <v>עומר בדש פיני</v>
      </c>
      <c r="J1317" s="37">
        <v>3659</v>
      </c>
      <c r="K1317" s="38">
        <v>3659</v>
      </c>
      <c r="L1317" s="39">
        <v>0.63159333151134189</v>
      </c>
      <c r="M1317" s="40">
        <v>2311</v>
      </c>
      <c r="N1317" s="41">
        <v>0.63159333151134189</v>
      </c>
      <c r="O1317" s="42">
        <v>2311</v>
      </c>
      <c r="P1317" s="7">
        <f>VLOOKUP(C1317,'ריכוז נתונים'!$B$3:$C$189,2)</f>
        <v>9</v>
      </c>
      <c r="Q1317" s="47" t="b">
        <f t="shared" si="262"/>
        <v>1</v>
      </c>
      <c r="R1317" s="7">
        <f t="shared" si="263"/>
        <v>5.7</v>
      </c>
      <c r="S1317" s="47">
        <f t="shared" si="264"/>
        <v>407</v>
      </c>
      <c r="T1317" s="7">
        <f t="shared" si="265"/>
        <v>8.6</v>
      </c>
      <c r="U1317" s="7" t="str">
        <f t="shared" si="266"/>
        <v>Gap</v>
      </c>
      <c r="V1317" s="7">
        <f>IF(ISERROR(IF(INDEX(rosh!$O$4:$P$710,MATCH(I1317,rosh!$O$4:$O$710,0),2)="Mayor",1,)),0,IF(INDEX(rosh!$O$4:$P$710,MATCH(I1317,rosh!$O$4:$O$710,0),2)="Mayor",1,))</f>
        <v>1</v>
      </c>
      <c r="W1317" s="7" t="str">
        <f t="shared" si="267"/>
        <v>TRUE עומר</v>
      </c>
      <c r="X1317" s="84">
        <f t="shared" si="272"/>
        <v>3490</v>
      </c>
      <c r="Y1317" s="7">
        <f t="shared" si="268"/>
        <v>6</v>
      </c>
      <c r="Z1317" s="7">
        <f t="shared" si="269"/>
        <v>10</v>
      </c>
      <c r="AA1317" s="7" t="str">
        <f t="shared" si="270"/>
        <v>Gap</v>
      </c>
      <c r="AB1317" s="7">
        <f t="shared" si="271"/>
        <v>6</v>
      </c>
    </row>
    <row r="1318" spans="2:28" ht="15" thickTop="1" thickBot="1">
      <c r="B1318" s="31">
        <v>666</v>
      </c>
      <c r="C1318" s="32" t="s">
        <v>6527</v>
      </c>
      <c r="D1318" s="33">
        <v>6314</v>
      </c>
      <c r="E1318" s="34" t="s">
        <v>133</v>
      </c>
      <c r="F1318" s="22" t="str">
        <f t="shared" si="260"/>
        <v>לב עומר</v>
      </c>
      <c r="G1318" s="35" t="s">
        <v>6551</v>
      </c>
      <c r="H1318" s="36"/>
      <c r="I1318" s="25" t="str">
        <f t="shared" si="261"/>
        <v xml:space="preserve">עומר </v>
      </c>
      <c r="J1318" s="37">
        <v>3659</v>
      </c>
      <c r="K1318" s="38">
        <v>3659</v>
      </c>
      <c r="L1318" s="39">
        <v>0.16315933315113418</v>
      </c>
      <c r="M1318" s="40">
        <v>597</v>
      </c>
      <c r="N1318" s="41">
        <v>0.16315933315113418</v>
      </c>
      <c r="O1318" s="42">
        <v>597</v>
      </c>
      <c r="P1318" s="7">
        <f>VLOOKUP(C1318,'ריכוז נתונים'!$B$3:$C$189,2)</f>
        <v>9</v>
      </c>
      <c r="Q1318" s="47" t="b">
        <f t="shared" si="262"/>
        <v>1</v>
      </c>
      <c r="R1318" s="7">
        <f t="shared" si="263"/>
        <v>1.5</v>
      </c>
      <c r="S1318" s="47">
        <f t="shared" si="264"/>
        <v>407</v>
      </c>
      <c r="T1318" s="7">
        <f t="shared" si="265"/>
        <v>8.6</v>
      </c>
      <c r="U1318" s="7" t="str">
        <f t="shared" si="266"/>
        <v>Gap</v>
      </c>
      <c r="V1318" s="7">
        <f>IF(ISERROR(IF(INDEX(rosh!$O$4:$P$710,MATCH(I1318,rosh!$O$4:$O$710,0),2)="Mayor",1,)),0,IF(INDEX(rosh!$O$4:$P$710,MATCH(I1318,rosh!$O$4:$O$710,0),2)="Mayor",1,))</f>
        <v>0</v>
      </c>
      <c r="W1318" s="7" t="str">
        <f t="shared" si="267"/>
        <v>TRUE עומר</v>
      </c>
      <c r="X1318" s="84">
        <f t="shared" si="272"/>
        <v>3490</v>
      </c>
      <c r="Y1318" s="7">
        <f t="shared" si="268"/>
        <v>2</v>
      </c>
      <c r="Z1318" s="7">
        <f t="shared" si="269"/>
        <v>10</v>
      </c>
      <c r="AA1318" s="7" t="str">
        <f t="shared" si="270"/>
        <v>Gap</v>
      </c>
      <c r="AB1318" s="7">
        <f t="shared" si="271"/>
        <v>2</v>
      </c>
    </row>
    <row r="1319" spans="2:28" ht="15" thickTop="1" thickBot="1">
      <c r="B1319" s="31">
        <v>666</v>
      </c>
      <c r="C1319" s="32" t="s">
        <v>6527</v>
      </c>
      <c r="D1319" s="33">
        <v>6314</v>
      </c>
      <c r="E1319" s="34" t="s">
        <v>4248</v>
      </c>
      <c r="F1319" s="22" t="str">
        <f t="shared" si="260"/>
        <v>די עומר</v>
      </c>
      <c r="G1319" s="35" t="s">
        <v>6564</v>
      </c>
      <c r="H1319" s="36" t="s">
        <v>6581</v>
      </c>
      <c r="I1319" s="25" t="str">
        <f t="shared" si="261"/>
        <v>עומר אלמלם ציון</v>
      </c>
      <c r="J1319" s="37">
        <v>3659</v>
      </c>
      <c r="K1319" s="38">
        <v>3659</v>
      </c>
      <c r="L1319" s="39">
        <v>0.15905985241869364</v>
      </c>
      <c r="M1319" s="40">
        <v>582</v>
      </c>
      <c r="N1319" s="41">
        <v>0.15905985241869364</v>
      </c>
      <c r="O1319" s="42">
        <v>582</v>
      </c>
      <c r="P1319" s="7">
        <f>VLOOKUP(C1319,'ריכוז נתונים'!$B$3:$C$189,2)</f>
        <v>9</v>
      </c>
      <c r="Q1319" s="47" t="b">
        <f t="shared" si="262"/>
        <v>1</v>
      </c>
      <c r="R1319" s="7">
        <f t="shared" si="263"/>
        <v>1.4</v>
      </c>
      <c r="S1319" s="47">
        <f t="shared" si="264"/>
        <v>407</v>
      </c>
      <c r="T1319" s="7">
        <f t="shared" si="265"/>
        <v>8.6</v>
      </c>
      <c r="U1319" s="7" t="str">
        <f t="shared" si="266"/>
        <v>Gap</v>
      </c>
      <c r="V1319" s="7">
        <f>IF(ISERROR(IF(INDEX(rosh!$O$4:$P$710,MATCH(I1319,rosh!$O$4:$O$710,0),2)="Mayor",1,)),0,IF(INDEX(rosh!$O$4:$P$710,MATCH(I1319,rosh!$O$4:$O$710,0),2)="Mayor",1,))</f>
        <v>0</v>
      </c>
      <c r="W1319" s="7" t="str">
        <f t="shared" si="267"/>
        <v>TRUE עומר</v>
      </c>
      <c r="X1319" s="84">
        <f t="shared" si="272"/>
        <v>3490</v>
      </c>
      <c r="Y1319" s="7">
        <f t="shared" si="268"/>
        <v>2</v>
      </c>
      <c r="Z1319" s="7">
        <f t="shared" si="269"/>
        <v>10</v>
      </c>
      <c r="AA1319" s="7" t="str">
        <f t="shared" si="270"/>
        <v>Gap</v>
      </c>
      <c r="AB1319" s="7">
        <f t="shared" si="271"/>
        <v>2</v>
      </c>
    </row>
    <row r="1320" spans="2:28" ht="15" thickTop="1" thickBot="1">
      <c r="B1320" s="31">
        <v>666</v>
      </c>
      <c r="C1320" s="32" t="s">
        <v>6527</v>
      </c>
      <c r="D1320" s="33">
        <v>6314</v>
      </c>
      <c r="E1320" s="34" t="s">
        <v>259</v>
      </c>
      <c r="F1320" s="22" t="str">
        <f t="shared" si="260"/>
        <v>ק עומר</v>
      </c>
      <c r="G1320" s="35" t="s">
        <v>6526</v>
      </c>
      <c r="H1320" s="36"/>
      <c r="I1320" s="25" t="str">
        <f t="shared" si="261"/>
        <v xml:space="preserve">עומר </v>
      </c>
      <c r="J1320" s="37">
        <v>3659</v>
      </c>
      <c r="K1320" s="38">
        <v>3659</v>
      </c>
      <c r="L1320" s="39">
        <v>4.6187482918830285E-2</v>
      </c>
      <c r="M1320" s="40">
        <v>169</v>
      </c>
      <c r="N1320" s="41">
        <v>4.6187482918830285E-2</v>
      </c>
      <c r="O1320" s="42">
        <v>169</v>
      </c>
      <c r="P1320" s="7">
        <f>VLOOKUP(C1320,'ריכוז נתונים'!$B$3:$C$189,2)</f>
        <v>9</v>
      </c>
      <c r="Q1320" s="47" t="b">
        <f t="shared" si="262"/>
        <v>0</v>
      </c>
      <c r="R1320" s="7">
        <f t="shared" si="263"/>
        <v>0</v>
      </c>
      <c r="S1320" s="47">
        <f t="shared" si="264"/>
        <v>407</v>
      </c>
      <c r="T1320" s="7">
        <f t="shared" si="265"/>
        <v>8.6</v>
      </c>
      <c r="U1320" s="7" t="str">
        <f t="shared" si="266"/>
        <v>Gap</v>
      </c>
      <c r="V1320" s="7">
        <f>IF(ISERROR(IF(INDEX(rosh!$O$4:$P$710,MATCH(I1320,rosh!$O$4:$O$710,0),2)="Mayor",1,)),0,IF(INDEX(rosh!$O$4:$P$710,MATCH(I1320,rosh!$O$4:$O$710,0),2)="Mayor",1,))</f>
        <v>0</v>
      </c>
      <c r="W1320" s="7" t="str">
        <f t="shared" si="267"/>
        <v>FALSE עומר</v>
      </c>
      <c r="X1320" s="84">
        <f t="shared" si="272"/>
        <v>169</v>
      </c>
      <c r="Y1320" s="7">
        <f t="shared" si="268"/>
        <v>0</v>
      </c>
      <c r="Z1320" s="7">
        <f t="shared" si="269"/>
        <v>10</v>
      </c>
      <c r="AA1320" s="7" t="str">
        <f t="shared" si="270"/>
        <v>Gap</v>
      </c>
      <c r="AB1320" s="7">
        <f t="shared" si="271"/>
        <v>0</v>
      </c>
    </row>
    <row r="1321" spans="2:28" ht="15" thickTop="1" thickBot="1">
      <c r="B1321" s="31">
        <v>530</v>
      </c>
      <c r="C1321" s="32" t="s">
        <v>6455</v>
      </c>
      <c r="D1321" s="33">
        <v>3781</v>
      </c>
      <c r="E1321" s="34" t="s">
        <v>2679</v>
      </c>
      <c r="F1321" s="22" t="str">
        <f t="shared" si="260"/>
        <v>גד עיילבון</v>
      </c>
      <c r="G1321" s="35" t="s">
        <v>6500</v>
      </c>
      <c r="H1321" s="36"/>
      <c r="I1321" s="25" t="str">
        <f t="shared" si="261"/>
        <v xml:space="preserve">עיילבון </v>
      </c>
      <c r="J1321" s="37">
        <v>2636</v>
      </c>
      <c r="K1321" s="38">
        <v>2636</v>
      </c>
      <c r="L1321" s="39">
        <v>0.22078907435508346</v>
      </c>
      <c r="M1321" s="40">
        <v>582</v>
      </c>
      <c r="N1321" s="41">
        <v>0.22078907435508346</v>
      </c>
      <c r="O1321" s="42">
        <v>582</v>
      </c>
      <c r="P1321" s="7">
        <f>VLOOKUP(C1321,'ריכוז נתונים'!$B$3:$C$189,2)</f>
        <v>9</v>
      </c>
      <c r="Q1321" s="47" t="b">
        <f t="shared" si="262"/>
        <v>1</v>
      </c>
      <c r="R1321" s="7">
        <f t="shared" si="263"/>
        <v>2</v>
      </c>
      <c r="S1321" s="47">
        <f t="shared" si="264"/>
        <v>293</v>
      </c>
      <c r="T1321" s="7">
        <f t="shared" si="265"/>
        <v>9.1</v>
      </c>
      <c r="U1321" s="7" t="str">
        <f t="shared" si="266"/>
        <v>Gap</v>
      </c>
      <c r="V1321" s="7">
        <f>IF(ISERROR(IF(INDEX(rosh!$O$4:$P$710,MATCH(I1321,rosh!$O$4:$O$710,0),2)="Mayor",1,)),0,IF(INDEX(rosh!$O$4:$P$710,MATCH(I1321,rosh!$O$4:$O$710,0),2)="Mayor",1,))</f>
        <v>0</v>
      </c>
      <c r="W1321" s="7" t="str">
        <f t="shared" si="267"/>
        <v>TRUE עיילבון</v>
      </c>
      <c r="X1321" s="84">
        <f t="shared" si="272"/>
        <v>2635</v>
      </c>
      <c r="Y1321" s="7">
        <f t="shared" si="268"/>
        <v>2</v>
      </c>
      <c r="Z1321" s="7">
        <f t="shared" si="269"/>
        <v>9</v>
      </c>
      <c r="AA1321" s="7" t="str">
        <f t="shared" si="270"/>
        <v/>
      </c>
      <c r="AB1321" s="7">
        <f t="shared" si="271"/>
        <v>2</v>
      </c>
    </row>
    <row r="1322" spans="2:28" ht="15" thickTop="1" thickBot="1">
      <c r="B1322" s="31">
        <v>530</v>
      </c>
      <c r="C1322" s="32" t="s">
        <v>6455</v>
      </c>
      <c r="D1322" s="33">
        <v>3781</v>
      </c>
      <c r="E1322" s="34" t="s">
        <v>1658</v>
      </c>
      <c r="F1322" s="22" t="str">
        <f t="shared" si="260"/>
        <v>אח עיילבון</v>
      </c>
      <c r="G1322" s="35" t="s">
        <v>833</v>
      </c>
      <c r="H1322" s="36"/>
      <c r="I1322" s="25" t="str">
        <f t="shared" si="261"/>
        <v xml:space="preserve">עיילבון </v>
      </c>
      <c r="J1322" s="37">
        <v>2636</v>
      </c>
      <c r="K1322" s="38">
        <v>2636</v>
      </c>
      <c r="L1322" s="39">
        <v>0.19575113808801214</v>
      </c>
      <c r="M1322" s="40">
        <v>516</v>
      </c>
      <c r="N1322" s="41">
        <v>0.19575113808801214</v>
      </c>
      <c r="O1322" s="42">
        <v>516</v>
      </c>
      <c r="P1322" s="7">
        <f>VLOOKUP(C1322,'ריכוז נתונים'!$B$3:$C$189,2)</f>
        <v>9</v>
      </c>
      <c r="Q1322" s="47" t="b">
        <f t="shared" si="262"/>
        <v>1</v>
      </c>
      <c r="R1322" s="7">
        <f t="shared" si="263"/>
        <v>1.8</v>
      </c>
      <c r="S1322" s="47">
        <f t="shared" si="264"/>
        <v>293</v>
      </c>
      <c r="T1322" s="7">
        <f t="shared" si="265"/>
        <v>9.1</v>
      </c>
      <c r="U1322" s="7" t="str">
        <f t="shared" si="266"/>
        <v>Gap</v>
      </c>
      <c r="V1322" s="7">
        <f>IF(ISERROR(IF(INDEX(rosh!$O$4:$P$710,MATCH(I1322,rosh!$O$4:$O$710,0),2)="Mayor",1,)),0,IF(INDEX(rosh!$O$4:$P$710,MATCH(I1322,rosh!$O$4:$O$710,0),2)="Mayor",1,))</f>
        <v>0</v>
      </c>
      <c r="W1322" s="7" t="str">
        <f t="shared" si="267"/>
        <v>TRUE עיילבון</v>
      </c>
      <c r="X1322" s="84">
        <f t="shared" si="272"/>
        <v>2635</v>
      </c>
      <c r="Y1322" s="7">
        <f t="shared" si="268"/>
        <v>2</v>
      </c>
      <c r="Z1322" s="7">
        <f t="shared" si="269"/>
        <v>9</v>
      </c>
      <c r="AA1322" s="7" t="str">
        <f t="shared" si="270"/>
        <v/>
      </c>
      <c r="AB1322" s="7">
        <f t="shared" si="271"/>
        <v>2</v>
      </c>
    </row>
    <row r="1323" spans="2:28" ht="15" thickTop="1" thickBot="1">
      <c r="B1323" s="31">
        <v>530</v>
      </c>
      <c r="C1323" s="32" t="s">
        <v>6455</v>
      </c>
      <c r="D1323" s="33">
        <v>3781</v>
      </c>
      <c r="E1323" s="34" t="s">
        <v>60</v>
      </c>
      <c r="F1323" s="22" t="str">
        <f t="shared" si="260"/>
        <v>ד עיילבון</v>
      </c>
      <c r="G1323" s="35" t="s">
        <v>6490</v>
      </c>
      <c r="H1323" s="36"/>
      <c r="I1323" s="25" t="str">
        <f t="shared" si="261"/>
        <v xml:space="preserve">עיילבון </v>
      </c>
      <c r="J1323" s="37">
        <v>2636</v>
      </c>
      <c r="K1323" s="38">
        <v>2636</v>
      </c>
      <c r="L1323" s="39">
        <v>0.19461305007587254</v>
      </c>
      <c r="M1323" s="40">
        <v>513</v>
      </c>
      <c r="N1323" s="41">
        <v>0.19461305007587254</v>
      </c>
      <c r="O1323" s="42">
        <v>513</v>
      </c>
      <c r="P1323" s="7">
        <f>VLOOKUP(C1323,'ריכוז נתונים'!$B$3:$C$189,2)</f>
        <v>9</v>
      </c>
      <c r="Q1323" s="47" t="b">
        <f t="shared" si="262"/>
        <v>1</v>
      </c>
      <c r="R1323" s="7">
        <f t="shared" si="263"/>
        <v>1.8</v>
      </c>
      <c r="S1323" s="47">
        <f t="shared" si="264"/>
        <v>293</v>
      </c>
      <c r="T1323" s="7">
        <f t="shared" si="265"/>
        <v>9.1</v>
      </c>
      <c r="U1323" s="7" t="str">
        <f t="shared" si="266"/>
        <v>Gap</v>
      </c>
      <c r="V1323" s="7">
        <f>IF(ISERROR(IF(INDEX(rosh!$O$4:$P$710,MATCH(I1323,rosh!$O$4:$O$710,0),2)="Mayor",1,)),0,IF(INDEX(rosh!$O$4:$P$710,MATCH(I1323,rosh!$O$4:$O$710,0),2)="Mayor",1,))</f>
        <v>0</v>
      </c>
      <c r="W1323" s="7" t="str">
        <f t="shared" si="267"/>
        <v>TRUE עיילבון</v>
      </c>
      <c r="X1323" s="84">
        <f t="shared" si="272"/>
        <v>2635</v>
      </c>
      <c r="Y1323" s="7">
        <f t="shared" si="268"/>
        <v>2</v>
      </c>
      <c r="Z1323" s="7">
        <f t="shared" si="269"/>
        <v>9</v>
      </c>
      <c r="AA1323" s="7" t="str">
        <f t="shared" si="270"/>
        <v/>
      </c>
      <c r="AB1323" s="7">
        <f t="shared" si="271"/>
        <v>2</v>
      </c>
    </row>
    <row r="1324" spans="2:28" ht="15" thickTop="1" thickBot="1">
      <c r="B1324" s="31">
        <v>530</v>
      </c>
      <c r="C1324" s="32" t="s">
        <v>6455</v>
      </c>
      <c r="D1324" s="33">
        <v>3781</v>
      </c>
      <c r="E1324" s="34" t="s">
        <v>778</v>
      </c>
      <c r="F1324" s="22" t="str">
        <f t="shared" si="260"/>
        <v>י עיילבון</v>
      </c>
      <c r="G1324" s="35" t="s">
        <v>6482</v>
      </c>
      <c r="H1324" s="36"/>
      <c r="I1324" s="25" t="str">
        <f t="shared" si="261"/>
        <v xml:space="preserve">עיילבון </v>
      </c>
      <c r="J1324" s="37">
        <v>2636</v>
      </c>
      <c r="K1324" s="38">
        <v>2636</v>
      </c>
      <c r="L1324" s="39">
        <v>0.14264036418816389</v>
      </c>
      <c r="M1324" s="40">
        <v>376</v>
      </c>
      <c r="N1324" s="41">
        <v>0.14264036418816389</v>
      </c>
      <c r="O1324" s="42">
        <v>376</v>
      </c>
      <c r="P1324" s="7">
        <f>VLOOKUP(C1324,'ריכוז נתונים'!$B$3:$C$189,2)</f>
        <v>9</v>
      </c>
      <c r="Q1324" s="47" t="b">
        <f t="shared" si="262"/>
        <v>1</v>
      </c>
      <c r="R1324" s="7">
        <f t="shared" si="263"/>
        <v>1.3</v>
      </c>
      <c r="S1324" s="47">
        <f t="shared" si="264"/>
        <v>293</v>
      </c>
      <c r="T1324" s="7">
        <f t="shared" si="265"/>
        <v>9.1</v>
      </c>
      <c r="U1324" s="7" t="str">
        <f t="shared" si="266"/>
        <v>Gap</v>
      </c>
      <c r="V1324" s="7">
        <f>IF(ISERROR(IF(INDEX(rosh!$O$4:$P$710,MATCH(I1324,rosh!$O$4:$O$710,0),2)="Mayor",1,)),0,IF(INDEX(rosh!$O$4:$P$710,MATCH(I1324,rosh!$O$4:$O$710,0),2)="Mayor",1,))</f>
        <v>0</v>
      </c>
      <c r="W1324" s="7" t="str">
        <f t="shared" si="267"/>
        <v>TRUE עיילבון</v>
      </c>
      <c r="X1324" s="84">
        <f t="shared" si="272"/>
        <v>2635</v>
      </c>
      <c r="Y1324" s="7">
        <f t="shared" si="268"/>
        <v>1</v>
      </c>
      <c r="Z1324" s="7">
        <f t="shared" si="269"/>
        <v>9</v>
      </c>
      <c r="AA1324" s="7" t="str">
        <f t="shared" si="270"/>
        <v/>
      </c>
      <c r="AB1324" s="7">
        <f t="shared" si="271"/>
        <v>1</v>
      </c>
    </row>
    <row r="1325" spans="2:28" ht="15" thickTop="1" thickBot="1">
      <c r="B1325" s="31">
        <v>530</v>
      </c>
      <c r="C1325" s="32" t="s">
        <v>6455</v>
      </c>
      <c r="D1325" s="33">
        <v>3781</v>
      </c>
      <c r="E1325" s="34" t="s">
        <v>87</v>
      </c>
      <c r="F1325" s="22" t="str">
        <f t="shared" si="260"/>
        <v>נ עיילבון</v>
      </c>
      <c r="G1325" s="35" t="s">
        <v>6471</v>
      </c>
      <c r="H1325" s="36"/>
      <c r="I1325" s="25" t="str">
        <f t="shared" si="261"/>
        <v xml:space="preserve">עיילבון </v>
      </c>
      <c r="J1325" s="37">
        <v>2636</v>
      </c>
      <c r="K1325" s="38">
        <v>2636</v>
      </c>
      <c r="L1325" s="39">
        <v>0.12329286798179059</v>
      </c>
      <c r="M1325" s="40">
        <v>325</v>
      </c>
      <c r="N1325" s="41">
        <v>0.12329286798179059</v>
      </c>
      <c r="O1325" s="42">
        <v>325</v>
      </c>
      <c r="P1325" s="7">
        <f>VLOOKUP(C1325,'ריכוז נתונים'!$B$3:$C$189,2)</f>
        <v>9</v>
      </c>
      <c r="Q1325" s="47" t="b">
        <f t="shared" si="262"/>
        <v>1</v>
      </c>
      <c r="R1325" s="7">
        <f t="shared" si="263"/>
        <v>1.1000000000000001</v>
      </c>
      <c r="S1325" s="47">
        <f t="shared" si="264"/>
        <v>293</v>
      </c>
      <c r="T1325" s="7">
        <f t="shared" si="265"/>
        <v>9.1</v>
      </c>
      <c r="U1325" s="7" t="str">
        <f t="shared" si="266"/>
        <v>Gap</v>
      </c>
      <c r="V1325" s="7">
        <f>IF(ISERROR(IF(INDEX(rosh!$O$4:$P$710,MATCH(I1325,rosh!$O$4:$O$710,0),2)="Mayor",1,)),0,IF(INDEX(rosh!$O$4:$P$710,MATCH(I1325,rosh!$O$4:$O$710,0),2)="Mayor",1,))</f>
        <v>0</v>
      </c>
      <c r="W1325" s="7" t="str">
        <f t="shared" si="267"/>
        <v>TRUE עיילבון</v>
      </c>
      <c r="X1325" s="84">
        <f t="shared" si="272"/>
        <v>2635</v>
      </c>
      <c r="Y1325" s="7">
        <f t="shared" si="268"/>
        <v>1</v>
      </c>
      <c r="Z1325" s="7">
        <f t="shared" si="269"/>
        <v>9</v>
      </c>
      <c r="AA1325" s="7" t="str">
        <f t="shared" si="270"/>
        <v/>
      </c>
      <c r="AB1325" s="7">
        <f t="shared" si="271"/>
        <v>1</v>
      </c>
    </row>
    <row r="1326" spans="2:28" ht="15" thickTop="1" thickBot="1">
      <c r="B1326" s="31">
        <v>530</v>
      </c>
      <c r="C1326" s="32" t="s">
        <v>6455</v>
      </c>
      <c r="D1326" s="33">
        <v>3781</v>
      </c>
      <c r="E1326" s="34" t="s">
        <v>413</v>
      </c>
      <c r="F1326" s="22" t="str">
        <f t="shared" si="260"/>
        <v>מרצ עיילבון</v>
      </c>
      <c r="G1326" s="35" t="s">
        <v>413</v>
      </c>
      <c r="H1326" s="36"/>
      <c r="I1326" s="25" t="str">
        <f t="shared" si="261"/>
        <v xml:space="preserve">עיילבון </v>
      </c>
      <c r="J1326" s="37">
        <v>2636</v>
      </c>
      <c r="K1326" s="38">
        <v>2636</v>
      </c>
      <c r="L1326" s="39">
        <v>0.12253414264036419</v>
      </c>
      <c r="M1326" s="40">
        <v>323</v>
      </c>
      <c r="N1326" s="41">
        <v>0.12253414264036419</v>
      </c>
      <c r="O1326" s="42">
        <v>323</v>
      </c>
      <c r="P1326" s="7">
        <f>VLOOKUP(C1326,'ריכוז נתונים'!$B$3:$C$189,2)</f>
        <v>9</v>
      </c>
      <c r="Q1326" s="47" t="b">
        <f t="shared" si="262"/>
        <v>1</v>
      </c>
      <c r="R1326" s="7">
        <f t="shared" si="263"/>
        <v>1.1000000000000001</v>
      </c>
      <c r="S1326" s="47">
        <f t="shared" si="264"/>
        <v>293</v>
      </c>
      <c r="T1326" s="7">
        <f t="shared" si="265"/>
        <v>9.1</v>
      </c>
      <c r="U1326" s="7" t="str">
        <f t="shared" si="266"/>
        <v>Gap</v>
      </c>
      <c r="V1326" s="7">
        <f>IF(ISERROR(IF(INDEX(rosh!$O$4:$P$710,MATCH(I1326,rosh!$O$4:$O$710,0),2)="Mayor",1,)),0,IF(INDEX(rosh!$O$4:$P$710,MATCH(I1326,rosh!$O$4:$O$710,0),2)="Mayor",1,))</f>
        <v>0</v>
      </c>
      <c r="W1326" s="7" t="str">
        <f t="shared" si="267"/>
        <v>TRUE עיילבון</v>
      </c>
      <c r="X1326" s="84">
        <f t="shared" si="272"/>
        <v>2635</v>
      </c>
      <c r="Y1326" s="7">
        <f t="shared" si="268"/>
        <v>1</v>
      </c>
      <c r="Z1326" s="7">
        <f t="shared" si="269"/>
        <v>9</v>
      </c>
      <c r="AA1326" s="7" t="str">
        <f t="shared" si="270"/>
        <v/>
      </c>
      <c r="AB1326" s="7">
        <f t="shared" si="271"/>
        <v>1</v>
      </c>
    </row>
    <row r="1327" spans="2:28" ht="15" thickTop="1" thickBot="1">
      <c r="B1327" s="31">
        <v>530</v>
      </c>
      <c r="C1327" s="32" t="s">
        <v>6455</v>
      </c>
      <c r="D1327" s="33">
        <v>3781</v>
      </c>
      <c r="E1327" s="34" t="s">
        <v>1327</v>
      </c>
      <c r="F1327" s="22" t="str">
        <f t="shared" si="260"/>
        <v>אס עיילבון</v>
      </c>
      <c r="G1327" s="35" t="s">
        <v>6517</v>
      </c>
      <c r="H1327" s="36" t="s">
        <v>6519</v>
      </c>
      <c r="I1327" s="25" t="str">
        <f t="shared" si="261"/>
        <v>עיילבון סרור אכרם</v>
      </c>
      <c r="J1327" s="37">
        <v>2636</v>
      </c>
      <c r="K1327" s="38">
        <v>2636</v>
      </c>
      <c r="L1327" s="39">
        <v>3.7936267071320183E-4</v>
      </c>
      <c r="M1327" s="40">
        <v>1</v>
      </c>
      <c r="N1327" s="41">
        <v>3.7936267071320183E-4</v>
      </c>
      <c r="O1327" s="42">
        <v>1</v>
      </c>
      <c r="P1327" s="7">
        <f>VLOOKUP(C1327,'ריכוז נתונים'!$B$3:$C$189,2)</f>
        <v>9</v>
      </c>
      <c r="Q1327" s="47" t="b">
        <f t="shared" si="262"/>
        <v>0</v>
      </c>
      <c r="R1327" s="7">
        <f t="shared" si="263"/>
        <v>0</v>
      </c>
      <c r="S1327" s="47">
        <f t="shared" si="264"/>
        <v>293</v>
      </c>
      <c r="T1327" s="7">
        <f t="shared" si="265"/>
        <v>9.1</v>
      </c>
      <c r="U1327" s="7" t="str">
        <f t="shared" si="266"/>
        <v>Gap</v>
      </c>
      <c r="V1327" s="7">
        <f>IF(ISERROR(IF(INDEX(rosh!$O$4:$P$710,MATCH(I1327,rosh!$O$4:$O$710,0),2)="Mayor",1,)),0,IF(INDEX(rosh!$O$4:$P$710,MATCH(I1327,rosh!$O$4:$O$710,0),2)="Mayor",1,))</f>
        <v>0</v>
      </c>
      <c r="W1327" s="7" t="str">
        <f t="shared" si="267"/>
        <v>FALSE עיילבון</v>
      </c>
      <c r="X1327" s="84">
        <f t="shared" si="272"/>
        <v>1</v>
      </c>
      <c r="Y1327" s="7">
        <f t="shared" si="268"/>
        <v>0</v>
      </c>
      <c r="Z1327" s="7">
        <f t="shared" si="269"/>
        <v>9</v>
      </c>
      <c r="AA1327" s="7" t="str">
        <f t="shared" si="270"/>
        <v/>
      </c>
      <c r="AB1327" s="7">
        <f t="shared" si="271"/>
        <v>0</v>
      </c>
    </row>
    <row r="1328" spans="2:28" ht="15" thickTop="1" thickBot="1">
      <c r="B1328" s="31">
        <v>530</v>
      </c>
      <c r="C1328" s="32" t="s">
        <v>6455</v>
      </c>
      <c r="D1328" s="33">
        <v>3781</v>
      </c>
      <c r="E1328" s="34" t="s">
        <v>364</v>
      </c>
      <c r="F1328" s="22" t="str">
        <f t="shared" si="260"/>
        <v>ף עיילבון</v>
      </c>
      <c r="G1328" s="35" t="s">
        <v>6464</v>
      </c>
      <c r="H1328" s="36"/>
      <c r="I1328" s="25" t="str">
        <f t="shared" si="261"/>
        <v xml:space="preserve">עיילבון </v>
      </c>
      <c r="J1328" s="37">
        <v>2636</v>
      </c>
      <c r="K1328" s="38">
        <v>2636</v>
      </c>
      <c r="L1328" s="39">
        <v>0</v>
      </c>
      <c r="M1328" s="40">
        <v>0</v>
      </c>
      <c r="N1328" s="41">
        <v>0</v>
      </c>
      <c r="O1328" s="42">
        <v>0</v>
      </c>
      <c r="P1328" s="7">
        <f>VLOOKUP(C1328,'ריכוז נתונים'!$B$3:$C$189,2)</f>
        <v>9</v>
      </c>
      <c r="Q1328" s="47" t="b">
        <f t="shared" si="262"/>
        <v>0</v>
      </c>
      <c r="R1328" s="7">
        <f t="shared" si="263"/>
        <v>0</v>
      </c>
      <c r="S1328" s="47">
        <f t="shared" si="264"/>
        <v>293</v>
      </c>
      <c r="T1328" s="7">
        <f t="shared" si="265"/>
        <v>9.1</v>
      </c>
      <c r="U1328" s="7" t="str">
        <f t="shared" si="266"/>
        <v>Gap</v>
      </c>
      <c r="V1328" s="7">
        <f>IF(ISERROR(IF(INDEX(rosh!$O$4:$P$710,MATCH(I1328,rosh!$O$4:$O$710,0),2)="Mayor",1,)),0,IF(INDEX(rosh!$O$4:$P$710,MATCH(I1328,rosh!$O$4:$O$710,0),2)="Mayor",1,))</f>
        <v>0</v>
      </c>
      <c r="W1328" s="7" t="str">
        <f t="shared" si="267"/>
        <v>FALSE עיילבון</v>
      </c>
      <c r="X1328" s="84">
        <f t="shared" si="272"/>
        <v>1</v>
      </c>
      <c r="Y1328" s="7">
        <f t="shared" si="268"/>
        <v>0</v>
      </c>
      <c r="Z1328" s="7">
        <f t="shared" si="269"/>
        <v>9</v>
      </c>
      <c r="AA1328" s="7" t="str">
        <f t="shared" si="270"/>
        <v/>
      </c>
      <c r="AB1328" s="7">
        <f t="shared" si="271"/>
        <v>0</v>
      </c>
    </row>
    <row r="1329" spans="2:28" ht="15" thickTop="1" thickBot="1">
      <c r="B1329" s="31">
        <v>530</v>
      </c>
      <c r="C1329" s="32" t="s">
        <v>6455</v>
      </c>
      <c r="D1329" s="33">
        <v>3781</v>
      </c>
      <c r="E1329" s="34" t="s">
        <v>259</v>
      </c>
      <c r="F1329" s="22" t="str">
        <f t="shared" si="260"/>
        <v>ק עיילבון</v>
      </c>
      <c r="G1329" s="35" t="s">
        <v>6460</v>
      </c>
      <c r="H1329" s="36" t="s">
        <v>6462</v>
      </c>
      <c r="I1329" s="25" t="str">
        <f t="shared" si="261"/>
        <v>עיילבון מטר ג'יריס</v>
      </c>
      <c r="J1329" s="37">
        <v>2636</v>
      </c>
      <c r="K1329" s="38">
        <v>2636</v>
      </c>
      <c r="L1329" s="39">
        <v>0</v>
      </c>
      <c r="M1329" s="40">
        <v>0</v>
      </c>
      <c r="N1329" s="41">
        <v>0</v>
      </c>
      <c r="O1329" s="42">
        <v>0</v>
      </c>
      <c r="P1329" s="7">
        <f>VLOOKUP(C1329,'ריכוז נתונים'!$B$3:$C$189,2)</f>
        <v>9</v>
      </c>
      <c r="Q1329" s="47" t="b">
        <f t="shared" si="262"/>
        <v>0</v>
      </c>
      <c r="R1329" s="7">
        <f t="shared" si="263"/>
        <v>0</v>
      </c>
      <c r="S1329" s="47">
        <f t="shared" si="264"/>
        <v>293</v>
      </c>
      <c r="T1329" s="7">
        <f t="shared" si="265"/>
        <v>9.1</v>
      </c>
      <c r="U1329" s="7" t="str">
        <f t="shared" si="266"/>
        <v>Gap</v>
      </c>
      <c r="V1329" s="7">
        <f>IF(ISERROR(IF(INDEX(rosh!$O$4:$P$710,MATCH(I1329,rosh!$O$4:$O$710,0),2)="Mayor",1,)),0,IF(INDEX(rosh!$O$4:$P$710,MATCH(I1329,rosh!$O$4:$O$710,0),2)="Mayor",1,))</f>
        <v>0</v>
      </c>
      <c r="W1329" s="7" t="str">
        <f t="shared" si="267"/>
        <v>FALSE עיילבון</v>
      </c>
      <c r="X1329" s="84">
        <f t="shared" si="272"/>
        <v>1</v>
      </c>
      <c r="Y1329" s="7">
        <f t="shared" si="268"/>
        <v>0</v>
      </c>
      <c r="Z1329" s="7">
        <f t="shared" si="269"/>
        <v>9</v>
      </c>
      <c r="AA1329" s="7" t="str">
        <f t="shared" si="270"/>
        <v/>
      </c>
      <c r="AB1329" s="7">
        <f t="shared" si="271"/>
        <v>0</v>
      </c>
    </row>
    <row r="1330" spans="2:28" ht="15" thickTop="1" thickBot="1">
      <c r="B1330" s="31">
        <v>530</v>
      </c>
      <c r="C1330" s="32" t="s">
        <v>6455</v>
      </c>
      <c r="D1330" s="33">
        <v>3781</v>
      </c>
      <c r="E1330" s="34" t="s">
        <v>6454</v>
      </c>
      <c r="F1330" s="22" t="str">
        <f t="shared" si="260"/>
        <v>תמ עיילבון</v>
      </c>
      <c r="G1330" s="35" t="s">
        <v>6453</v>
      </c>
      <c r="H1330" s="36"/>
      <c r="I1330" s="25" t="str">
        <f t="shared" si="261"/>
        <v xml:space="preserve">עיילבון </v>
      </c>
      <c r="J1330" s="37">
        <v>2636</v>
      </c>
      <c r="K1330" s="38">
        <v>2636</v>
      </c>
      <c r="L1330" s="39">
        <v>0</v>
      </c>
      <c r="M1330" s="40">
        <v>0</v>
      </c>
      <c r="N1330" s="41">
        <v>0</v>
      </c>
      <c r="O1330" s="42">
        <v>0</v>
      </c>
      <c r="P1330" s="7">
        <f>VLOOKUP(C1330,'ריכוז נתונים'!$B$3:$C$189,2)</f>
        <v>9</v>
      </c>
      <c r="Q1330" s="47" t="b">
        <f t="shared" si="262"/>
        <v>0</v>
      </c>
      <c r="R1330" s="7">
        <f t="shared" si="263"/>
        <v>0</v>
      </c>
      <c r="S1330" s="47">
        <f t="shared" si="264"/>
        <v>293</v>
      </c>
      <c r="T1330" s="7">
        <f t="shared" si="265"/>
        <v>9.1</v>
      </c>
      <c r="U1330" s="7" t="str">
        <f t="shared" si="266"/>
        <v>Gap</v>
      </c>
      <c r="V1330" s="7">
        <f>IF(ISERROR(IF(INDEX(rosh!$O$4:$P$710,MATCH(I1330,rosh!$O$4:$O$710,0),2)="Mayor",1,)),0,IF(INDEX(rosh!$O$4:$P$710,MATCH(I1330,rosh!$O$4:$O$710,0),2)="Mayor",1,))</f>
        <v>0</v>
      </c>
      <c r="W1330" s="7" t="str">
        <f t="shared" si="267"/>
        <v>FALSE עיילבון</v>
      </c>
      <c r="X1330" s="84">
        <f t="shared" si="272"/>
        <v>1</v>
      </c>
      <c r="Y1330" s="7">
        <f t="shared" si="268"/>
        <v>0</v>
      </c>
      <c r="Z1330" s="7">
        <f t="shared" si="269"/>
        <v>9</v>
      </c>
      <c r="AA1330" s="7" t="str">
        <f t="shared" si="270"/>
        <v/>
      </c>
      <c r="AB1330" s="7">
        <f t="shared" si="271"/>
        <v>0</v>
      </c>
    </row>
    <row r="1331" spans="2:28" ht="15" thickTop="1" thickBot="1">
      <c r="B1331" s="31">
        <v>511</v>
      </c>
      <c r="C1331" s="32" t="s">
        <v>6419</v>
      </c>
      <c r="D1331" s="33">
        <v>4452</v>
      </c>
      <c r="E1331" s="34" t="s">
        <v>1059</v>
      </c>
      <c r="F1331" s="22" t="str">
        <f t="shared" si="260"/>
        <v>ע עילוט</v>
      </c>
      <c r="G1331" s="35" t="s">
        <v>6418</v>
      </c>
      <c r="H1331" s="36" t="s">
        <v>6427</v>
      </c>
      <c r="I1331" s="25" t="str">
        <f t="shared" si="261"/>
        <v>עילוט אבו ראס אבראהים</v>
      </c>
      <c r="J1331" s="37">
        <v>3071</v>
      </c>
      <c r="K1331" s="38">
        <v>3071</v>
      </c>
      <c r="L1331" s="39">
        <v>0.49234776945620318</v>
      </c>
      <c r="M1331" s="40">
        <v>1512</v>
      </c>
      <c r="N1331" s="41">
        <v>0.49234776945620318</v>
      </c>
      <c r="O1331" s="42">
        <v>1512</v>
      </c>
      <c r="P1331" s="7">
        <f>VLOOKUP(C1331,'ריכוז נתונים'!$B$3:$C$189,2)</f>
        <v>9</v>
      </c>
      <c r="Q1331" s="47" t="b">
        <f t="shared" si="262"/>
        <v>1</v>
      </c>
      <c r="R1331" s="7">
        <f t="shared" si="263"/>
        <v>4.4000000000000004</v>
      </c>
      <c r="S1331" s="47">
        <f t="shared" si="264"/>
        <v>341</v>
      </c>
      <c r="T1331" s="7">
        <f t="shared" si="265"/>
        <v>9</v>
      </c>
      <c r="U1331" s="7" t="str">
        <f t="shared" si="266"/>
        <v/>
      </c>
      <c r="V1331" s="7">
        <f>IF(ISERROR(IF(INDEX(rosh!$O$4:$P$710,MATCH(I1331,rosh!$O$4:$O$710,0),2)="Mayor",1,)),0,IF(INDEX(rosh!$O$4:$P$710,MATCH(I1331,rosh!$O$4:$O$710,0),2)="Mayor",1,))</f>
        <v>1</v>
      </c>
      <c r="W1331" s="7" t="str">
        <f t="shared" si="267"/>
        <v>TRUE עילוט</v>
      </c>
      <c r="X1331" s="84">
        <f t="shared" si="272"/>
        <v>3071</v>
      </c>
      <c r="Y1331" s="7">
        <f t="shared" si="268"/>
        <v>4</v>
      </c>
      <c r="Z1331" s="7">
        <f t="shared" si="269"/>
        <v>8</v>
      </c>
      <c r="AA1331" s="7" t="str">
        <f t="shared" si="270"/>
        <v>Gap</v>
      </c>
      <c r="AB1331" s="7">
        <f t="shared" si="271"/>
        <v>5</v>
      </c>
    </row>
    <row r="1332" spans="2:28" ht="15" thickTop="1" thickBot="1">
      <c r="B1332" s="31">
        <v>511</v>
      </c>
      <c r="C1332" s="32" t="s">
        <v>6419</v>
      </c>
      <c r="D1332" s="33">
        <v>4452</v>
      </c>
      <c r="E1332" s="34" t="s">
        <v>2104</v>
      </c>
      <c r="F1332" s="22" t="str">
        <f t="shared" si="260"/>
        <v>ים עילוט</v>
      </c>
      <c r="G1332" s="35" t="s">
        <v>6434</v>
      </c>
      <c r="H1332" s="36" t="s">
        <v>6441</v>
      </c>
      <c r="I1332" s="25" t="str">
        <f t="shared" si="261"/>
        <v>עילוט עלי חסן</v>
      </c>
      <c r="J1332" s="37">
        <v>3071</v>
      </c>
      <c r="K1332" s="38">
        <v>3071</v>
      </c>
      <c r="L1332" s="39">
        <v>0.26864213611201565</v>
      </c>
      <c r="M1332" s="40">
        <v>825</v>
      </c>
      <c r="N1332" s="41">
        <v>0.26864213611201565</v>
      </c>
      <c r="O1332" s="42">
        <v>825.00000000000011</v>
      </c>
      <c r="P1332" s="7">
        <f>VLOOKUP(C1332,'ריכוז נתונים'!$B$3:$C$189,2)</f>
        <v>9</v>
      </c>
      <c r="Q1332" s="47" t="b">
        <f t="shared" si="262"/>
        <v>1</v>
      </c>
      <c r="R1332" s="7">
        <f t="shared" si="263"/>
        <v>2.4</v>
      </c>
      <c r="S1332" s="47">
        <f t="shared" si="264"/>
        <v>341</v>
      </c>
      <c r="T1332" s="7">
        <f t="shared" si="265"/>
        <v>9</v>
      </c>
      <c r="U1332" s="7" t="str">
        <f t="shared" si="266"/>
        <v/>
      </c>
      <c r="V1332" s="7">
        <f>IF(ISERROR(IF(INDEX(rosh!$O$4:$P$710,MATCH(I1332,rosh!$O$4:$O$710,0),2)="Mayor",1,)),0,IF(INDEX(rosh!$O$4:$P$710,MATCH(I1332,rosh!$O$4:$O$710,0),2)="Mayor",1,))</f>
        <v>0</v>
      </c>
      <c r="W1332" s="7" t="str">
        <f t="shared" si="267"/>
        <v>TRUE עילוט</v>
      </c>
      <c r="X1332" s="84">
        <f t="shared" si="272"/>
        <v>3071</v>
      </c>
      <c r="Y1332" s="7">
        <f t="shared" si="268"/>
        <v>2</v>
      </c>
      <c r="Z1332" s="7">
        <f t="shared" si="269"/>
        <v>8</v>
      </c>
      <c r="AA1332" s="7" t="str">
        <f t="shared" si="270"/>
        <v>Gap</v>
      </c>
      <c r="AB1332" s="7">
        <f t="shared" si="271"/>
        <v>2</v>
      </c>
    </row>
    <row r="1333" spans="2:28" ht="15" thickTop="1" thickBot="1">
      <c r="B1333" s="31">
        <v>511</v>
      </c>
      <c r="C1333" s="32" t="s">
        <v>6419</v>
      </c>
      <c r="D1333" s="33">
        <v>4452</v>
      </c>
      <c r="E1333" s="34" t="s">
        <v>783</v>
      </c>
      <c r="F1333" s="22" t="str">
        <f t="shared" si="260"/>
        <v>חק עילוט</v>
      </c>
      <c r="G1333" s="35" t="s">
        <v>6442</v>
      </c>
      <c r="H1333" s="36" t="s">
        <v>6451</v>
      </c>
      <c r="I1333" s="25" t="str">
        <f t="shared" si="261"/>
        <v>עילוט אבו ראס נאדר</v>
      </c>
      <c r="J1333" s="37">
        <v>3071</v>
      </c>
      <c r="K1333" s="38">
        <v>3071</v>
      </c>
      <c r="L1333" s="39">
        <v>0.23901009443178117</v>
      </c>
      <c r="M1333" s="40">
        <v>734</v>
      </c>
      <c r="N1333" s="41">
        <v>0.23901009443178117</v>
      </c>
      <c r="O1333" s="42">
        <v>734</v>
      </c>
      <c r="P1333" s="7">
        <f>VLOOKUP(C1333,'ריכוז נתונים'!$B$3:$C$189,2)</f>
        <v>9</v>
      </c>
      <c r="Q1333" s="47" t="b">
        <f t="shared" si="262"/>
        <v>1</v>
      </c>
      <c r="R1333" s="7">
        <f t="shared" si="263"/>
        <v>2.2000000000000002</v>
      </c>
      <c r="S1333" s="47">
        <f t="shared" si="264"/>
        <v>341</v>
      </c>
      <c r="T1333" s="7">
        <f t="shared" si="265"/>
        <v>9</v>
      </c>
      <c r="U1333" s="7" t="str">
        <f t="shared" si="266"/>
        <v/>
      </c>
      <c r="V1333" s="7">
        <f>IF(ISERROR(IF(INDEX(rosh!$O$4:$P$710,MATCH(I1333,rosh!$O$4:$O$710,0),2)="Mayor",1,)),0,IF(INDEX(rosh!$O$4:$P$710,MATCH(I1333,rosh!$O$4:$O$710,0),2)="Mayor",1,))</f>
        <v>0</v>
      </c>
      <c r="W1333" s="7" t="str">
        <f t="shared" si="267"/>
        <v>TRUE עילוט</v>
      </c>
      <c r="X1333" s="84">
        <f t="shared" si="272"/>
        <v>3071</v>
      </c>
      <c r="Y1333" s="7">
        <f t="shared" si="268"/>
        <v>2</v>
      </c>
      <c r="Z1333" s="7">
        <f t="shared" si="269"/>
        <v>8</v>
      </c>
      <c r="AA1333" s="7" t="str">
        <f t="shared" si="270"/>
        <v>Gap</v>
      </c>
      <c r="AB1333" s="7">
        <f t="shared" si="271"/>
        <v>2</v>
      </c>
    </row>
    <row r="1334" spans="2:28" ht="15" thickTop="1" thickBot="1">
      <c r="B1334" s="31">
        <v>511</v>
      </c>
      <c r="C1334" s="32" t="s">
        <v>6419</v>
      </c>
      <c r="D1334" s="33">
        <v>4452</v>
      </c>
      <c r="E1334" s="34" t="s">
        <v>87</v>
      </c>
      <c r="F1334" s="22" t="str">
        <f t="shared" si="260"/>
        <v>נ עילוט</v>
      </c>
      <c r="G1334" s="35" t="s">
        <v>6429</v>
      </c>
      <c r="H1334" s="36"/>
      <c r="I1334" s="25" t="str">
        <f t="shared" si="261"/>
        <v xml:space="preserve">עילוט </v>
      </c>
      <c r="J1334" s="37">
        <v>3071</v>
      </c>
      <c r="K1334" s="38">
        <v>3071</v>
      </c>
      <c r="L1334" s="39">
        <v>0</v>
      </c>
      <c r="M1334" s="40">
        <v>0</v>
      </c>
      <c r="N1334" s="41">
        <v>0</v>
      </c>
      <c r="O1334" s="42">
        <v>0</v>
      </c>
      <c r="P1334" s="7">
        <f>VLOOKUP(C1334,'ריכוז נתונים'!$B$3:$C$189,2)</f>
        <v>9</v>
      </c>
      <c r="Q1334" s="47" t="b">
        <f t="shared" si="262"/>
        <v>0</v>
      </c>
      <c r="R1334" s="7">
        <f t="shared" si="263"/>
        <v>0</v>
      </c>
      <c r="S1334" s="47">
        <f t="shared" si="264"/>
        <v>341</v>
      </c>
      <c r="T1334" s="7">
        <f t="shared" si="265"/>
        <v>9</v>
      </c>
      <c r="U1334" s="7" t="str">
        <f t="shared" si="266"/>
        <v/>
      </c>
      <c r="V1334" s="7">
        <f>IF(ISERROR(IF(INDEX(rosh!$O$4:$P$710,MATCH(I1334,rosh!$O$4:$O$710,0),2)="Mayor",1,)),0,IF(INDEX(rosh!$O$4:$P$710,MATCH(I1334,rosh!$O$4:$O$710,0),2)="Mayor",1,))</f>
        <v>0</v>
      </c>
      <c r="W1334" s="7" t="str">
        <f t="shared" si="267"/>
        <v>FALSE עילוט</v>
      </c>
      <c r="X1334" s="84">
        <f t="shared" si="272"/>
        <v>0</v>
      </c>
      <c r="Y1334" s="7">
        <f t="shared" si="268"/>
        <v>0</v>
      </c>
      <c r="Z1334" s="7">
        <f t="shared" si="269"/>
        <v>8</v>
      </c>
      <c r="AA1334" s="7" t="str">
        <f t="shared" si="270"/>
        <v>Gap</v>
      </c>
      <c r="AB1334" s="7">
        <f t="shared" si="271"/>
        <v>0</v>
      </c>
    </row>
    <row r="1335" spans="2:28" ht="15" thickTop="1" thickBot="1">
      <c r="B1335" s="31">
        <v>532</v>
      </c>
      <c r="C1335" s="32" t="s">
        <v>6359</v>
      </c>
      <c r="D1335" s="33">
        <v>7700</v>
      </c>
      <c r="E1335" s="34" t="s">
        <v>70</v>
      </c>
      <c r="F1335" s="22" t="str">
        <f t="shared" si="260"/>
        <v>א עין מאהל</v>
      </c>
      <c r="G1335" s="35" t="s">
        <v>6414</v>
      </c>
      <c r="H1335" s="36"/>
      <c r="I1335" s="25" t="str">
        <f t="shared" si="261"/>
        <v xml:space="preserve">עין מאהל </v>
      </c>
      <c r="J1335" s="37">
        <v>4600</v>
      </c>
      <c r="K1335" s="38">
        <v>4600</v>
      </c>
      <c r="L1335" s="39">
        <v>0.23608695652173914</v>
      </c>
      <c r="M1335" s="40">
        <v>1086</v>
      </c>
      <c r="N1335" s="41">
        <v>0.23608695652173914</v>
      </c>
      <c r="O1335" s="42">
        <v>1086</v>
      </c>
      <c r="P1335" s="7">
        <f>VLOOKUP(C1335,'ריכוז נתונים'!$B$3:$C$189,2)</f>
        <v>11</v>
      </c>
      <c r="Q1335" s="47" t="b">
        <f t="shared" si="262"/>
        <v>1</v>
      </c>
      <c r="R1335" s="7">
        <f t="shared" si="263"/>
        <v>2.6</v>
      </c>
      <c r="S1335" s="47">
        <f t="shared" si="264"/>
        <v>418</v>
      </c>
      <c r="T1335" s="7">
        <f t="shared" si="265"/>
        <v>11</v>
      </c>
      <c r="U1335" s="7" t="str">
        <f t="shared" si="266"/>
        <v/>
      </c>
      <c r="V1335" s="7">
        <f>IF(ISERROR(IF(INDEX(rosh!$O$4:$P$710,MATCH(I1335,rosh!$O$4:$O$710,0),2)="Mayor",1,)),0,IF(INDEX(rosh!$O$4:$P$710,MATCH(I1335,rosh!$O$4:$O$710,0),2)="Mayor",1,))</f>
        <v>0</v>
      </c>
      <c r="W1335" s="7" t="str">
        <f t="shared" si="267"/>
        <v>TRUE עין מאהל</v>
      </c>
      <c r="X1335" s="84">
        <f t="shared" si="272"/>
        <v>4598</v>
      </c>
      <c r="Y1335" s="7">
        <f t="shared" si="268"/>
        <v>3</v>
      </c>
      <c r="Z1335" s="7">
        <f t="shared" si="269"/>
        <v>10</v>
      </c>
      <c r="AA1335" s="7" t="str">
        <f t="shared" si="270"/>
        <v>Gap</v>
      </c>
      <c r="AB1335" s="7">
        <f t="shared" si="271"/>
        <v>3</v>
      </c>
    </row>
    <row r="1336" spans="2:28" ht="15" thickTop="1" thickBot="1">
      <c r="B1336" s="31">
        <v>532</v>
      </c>
      <c r="C1336" s="32" t="s">
        <v>6359</v>
      </c>
      <c r="D1336" s="33">
        <v>7700</v>
      </c>
      <c r="E1336" s="34" t="s">
        <v>1335</v>
      </c>
      <c r="F1336" s="22" t="str">
        <f t="shared" si="260"/>
        <v>אל עין מאהל</v>
      </c>
      <c r="G1336" s="35" t="s">
        <v>69</v>
      </c>
      <c r="H1336" s="36"/>
      <c r="I1336" s="25" t="str">
        <f t="shared" si="261"/>
        <v xml:space="preserve">עין מאהל </v>
      </c>
      <c r="J1336" s="37">
        <v>4600</v>
      </c>
      <c r="K1336" s="38">
        <v>4600</v>
      </c>
      <c r="L1336" s="39">
        <v>0.22695652173913045</v>
      </c>
      <c r="M1336" s="40">
        <v>1044</v>
      </c>
      <c r="N1336" s="41">
        <v>0.22695652173913045</v>
      </c>
      <c r="O1336" s="42">
        <v>1044</v>
      </c>
      <c r="P1336" s="7">
        <f>VLOOKUP(C1336,'ריכוז נתונים'!$B$3:$C$189,2)</f>
        <v>11</v>
      </c>
      <c r="Q1336" s="47" t="b">
        <f t="shared" si="262"/>
        <v>1</v>
      </c>
      <c r="R1336" s="7">
        <f t="shared" si="263"/>
        <v>2.5</v>
      </c>
      <c r="S1336" s="47">
        <f t="shared" si="264"/>
        <v>418</v>
      </c>
      <c r="T1336" s="7">
        <f t="shared" si="265"/>
        <v>11</v>
      </c>
      <c r="U1336" s="7" t="str">
        <f t="shared" si="266"/>
        <v/>
      </c>
      <c r="V1336" s="7">
        <f>IF(ISERROR(IF(INDEX(rosh!$O$4:$P$710,MATCH(I1336,rosh!$O$4:$O$710,0),2)="Mayor",1,)),0,IF(INDEX(rosh!$O$4:$P$710,MATCH(I1336,rosh!$O$4:$O$710,0),2)="Mayor",1,))</f>
        <v>0</v>
      </c>
      <c r="W1336" s="7" t="str">
        <f t="shared" si="267"/>
        <v>TRUE עין מאהל</v>
      </c>
      <c r="X1336" s="84">
        <f t="shared" si="272"/>
        <v>4598</v>
      </c>
      <c r="Y1336" s="7">
        <f t="shared" si="268"/>
        <v>2</v>
      </c>
      <c r="Z1336" s="7">
        <f t="shared" si="269"/>
        <v>10</v>
      </c>
      <c r="AA1336" s="7" t="str">
        <f t="shared" si="270"/>
        <v>Gap</v>
      </c>
      <c r="AB1336" s="7">
        <f t="shared" si="271"/>
        <v>2</v>
      </c>
    </row>
    <row r="1337" spans="2:28" ht="15" thickTop="1" thickBot="1">
      <c r="B1337" s="31">
        <v>532</v>
      </c>
      <c r="C1337" s="32" t="s">
        <v>6359</v>
      </c>
      <c r="D1337" s="33">
        <v>7700</v>
      </c>
      <c r="E1337" s="34" t="s">
        <v>87</v>
      </c>
      <c r="F1337" s="22" t="str">
        <f t="shared" si="260"/>
        <v>נ עין מאהל</v>
      </c>
      <c r="G1337" s="35" t="s">
        <v>833</v>
      </c>
      <c r="H1337" s="36"/>
      <c r="I1337" s="25" t="str">
        <f t="shared" si="261"/>
        <v xml:space="preserve">עין מאהל </v>
      </c>
      <c r="J1337" s="37">
        <v>4600</v>
      </c>
      <c r="K1337" s="38">
        <v>4600</v>
      </c>
      <c r="L1337" s="39">
        <v>0.21456521739130435</v>
      </c>
      <c r="M1337" s="40">
        <v>987</v>
      </c>
      <c r="N1337" s="41">
        <v>0.21456521739130435</v>
      </c>
      <c r="O1337" s="42">
        <v>987</v>
      </c>
      <c r="P1337" s="7">
        <f>VLOOKUP(C1337,'ריכוז נתונים'!$B$3:$C$189,2)</f>
        <v>11</v>
      </c>
      <c r="Q1337" s="47" t="b">
        <f t="shared" si="262"/>
        <v>1</v>
      </c>
      <c r="R1337" s="7">
        <f t="shared" si="263"/>
        <v>2.4</v>
      </c>
      <c r="S1337" s="47">
        <f t="shared" si="264"/>
        <v>418</v>
      </c>
      <c r="T1337" s="7">
        <f t="shared" si="265"/>
        <v>11</v>
      </c>
      <c r="U1337" s="7" t="str">
        <f t="shared" si="266"/>
        <v/>
      </c>
      <c r="V1337" s="7">
        <f>IF(ISERROR(IF(INDEX(rosh!$O$4:$P$710,MATCH(I1337,rosh!$O$4:$O$710,0),2)="Mayor",1,)),0,IF(INDEX(rosh!$O$4:$P$710,MATCH(I1337,rosh!$O$4:$O$710,0),2)="Mayor",1,))</f>
        <v>0</v>
      </c>
      <c r="W1337" s="7" t="str">
        <f t="shared" si="267"/>
        <v>TRUE עין מאהל</v>
      </c>
      <c r="X1337" s="84">
        <f t="shared" si="272"/>
        <v>4598</v>
      </c>
      <c r="Y1337" s="7">
        <f t="shared" si="268"/>
        <v>2</v>
      </c>
      <c r="Z1337" s="7">
        <f t="shared" si="269"/>
        <v>10</v>
      </c>
      <c r="AA1337" s="7" t="str">
        <f t="shared" si="270"/>
        <v>Gap</v>
      </c>
      <c r="AB1337" s="7">
        <f t="shared" si="271"/>
        <v>2</v>
      </c>
    </row>
    <row r="1338" spans="2:28" ht="15" thickTop="1" thickBot="1">
      <c r="B1338" s="31">
        <v>532</v>
      </c>
      <c r="C1338" s="32" t="s">
        <v>6359</v>
      </c>
      <c r="D1338" s="33">
        <v>7700</v>
      </c>
      <c r="E1338" s="34" t="s">
        <v>49</v>
      </c>
      <c r="F1338" s="22" t="str">
        <f t="shared" si="260"/>
        <v>ו עין מאהל</v>
      </c>
      <c r="G1338" s="35" t="s">
        <v>6401</v>
      </c>
      <c r="H1338" s="36"/>
      <c r="I1338" s="25" t="str">
        <f t="shared" si="261"/>
        <v xml:space="preserve">עין מאהל </v>
      </c>
      <c r="J1338" s="37">
        <v>4600</v>
      </c>
      <c r="K1338" s="38">
        <v>4600</v>
      </c>
      <c r="L1338" s="39">
        <v>0.19391304347826088</v>
      </c>
      <c r="M1338" s="40">
        <v>892</v>
      </c>
      <c r="N1338" s="41">
        <v>0.19391304347826088</v>
      </c>
      <c r="O1338" s="42">
        <v>892.00000000000011</v>
      </c>
      <c r="P1338" s="7">
        <f>VLOOKUP(C1338,'ריכוז נתונים'!$B$3:$C$189,2)</f>
        <v>11</v>
      </c>
      <c r="Q1338" s="47" t="b">
        <f t="shared" si="262"/>
        <v>1</v>
      </c>
      <c r="R1338" s="7">
        <f t="shared" si="263"/>
        <v>2.1</v>
      </c>
      <c r="S1338" s="47">
        <f t="shared" si="264"/>
        <v>418</v>
      </c>
      <c r="T1338" s="7">
        <f t="shared" si="265"/>
        <v>11</v>
      </c>
      <c r="U1338" s="7" t="str">
        <f t="shared" si="266"/>
        <v/>
      </c>
      <c r="V1338" s="7">
        <f>IF(ISERROR(IF(INDEX(rosh!$O$4:$P$710,MATCH(I1338,rosh!$O$4:$O$710,0),2)="Mayor",1,)),0,IF(INDEX(rosh!$O$4:$P$710,MATCH(I1338,rosh!$O$4:$O$710,0),2)="Mayor",1,))</f>
        <v>0</v>
      </c>
      <c r="W1338" s="7" t="str">
        <f t="shared" si="267"/>
        <v>TRUE עין מאהל</v>
      </c>
      <c r="X1338" s="84">
        <f t="shared" si="272"/>
        <v>4598</v>
      </c>
      <c r="Y1338" s="7">
        <f t="shared" si="268"/>
        <v>2</v>
      </c>
      <c r="Z1338" s="7">
        <f t="shared" si="269"/>
        <v>10</v>
      </c>
      <c r="AA1338" s="7" t="str">
        <f t="shared" si="270"/>
        <v>Gap</v>
      </c>
      <c r="AB1338" s="7">
        <f t="shared" si="271"/>
        <v>2</v>
      </c>
    </row>
    <row r="1339" spans="2:28" ht="15" thickTop="1" thickBot="1">
      <c r="B1339" s="31">
        <v>532</v>
      </c>
      <c r="C1339" s="32" t="s">
        <v>6359</v>
      </c>
      <c r="D1339" s="33">
        <v>7700</v>
      </c>
      <c r="E1339" s="34" t="s">
        <v>3</v>
      </c>
      <c r="F1339" s="22" t="str">
        <f t="shared" si="260"/>
        <v>ל עין מאהל</v>
      </c>
      <c r="G1339" s="35" t="s">
        <v>1326</v>
      </c>
      <c r="H1339" s="36"/>
      <c r="I1339" s="25" t="str">
        <f t="shared" si="261"/>
        <v xml:space="preserve">עין מאהל </v>
      </c>
      <c r="J1339" s="37">
        <v>4600</v>
      </c>
      <c r="K1339" s="38">
        <v>4600</v>
      </c>
      <c r="L1339" s="39">
        <v>0.12804347826086956</v>
      </c>
      <c r="M1339" s="40">
        <v>589</v>
      </c>
      <c r="N1339" s="41">
        <v>0.12804347826086956</v>
      </c>
      <c r="O1339" s="42">
        <v>589</v>
      </c>
      <c r="P1339" s="7">
        <f>VLOOKUP(C1339,'ריכוז נתונים'!$B$3:$C$189,2)</f>
        <v>11</v>
      </c>
      <c r="Q1339" s="47" t="b">
        <f t="shared" si="262"/>
        <v>1</v>
      </c>
      <c r="R1339" s="7">
        <f t="shared" si="263"/>
        <v>1.4</v>
      </c>
      <c r="S1339" s="47">
        <f t="shared" si="264"/>
        <v>418</v>
      </c>
      <c r="T1339" s="7">
        <f t="shared" si="265"/>
        <v>11</v>
      </c>
      <c r="U1339" s="7" t="str">
        <f t="shared" si="266"/>
        <v/>
      </c>
      <c r="V1339" s="7">
        <f>IF(ISERROR(IF(INDEX(rosh!$O$4:$P$710,MATCH(I1339,rosh!$O$4:$O$710,0),2)="Mayor",1,)),0,IF(INDEX(rosh!$O$4:$P$710,MATCH(I1339,rosh!$O$4:$O$710,0),2)="Mayor",1,))</f>
        <v>0</v>
      </c>
      <c r="W1339" s="7" t="str">
        <f t="shared" si="267"/>
        <v>TRUE עין מאהל</v>
      </c>
      <c r="X1339" s="84">
        <f t="shared" si="272"/>
        <v>4598</v>
      </c>
      <c r="Y1339" s="7">
        <f t="shared" si="268"/>
        <v>1</v>
      </c>
      <c r="Z1339" s="7">
        <f t="shared" si="269"/>
        <v>10</v>
      </c>
      <c r="AA1339" s="7" t="str">
        <f t="shared" si="270"/>
        <v>Gap</v>
      </c>
      <c r="AB1339" s="7">
        <f t="shared" si="271"/>
        <v>1</v>
      </c>
    </row>
    <row r="1340" spans="2:28" ht="15" thickTop="1" thickBot="1">
      <c r="B1340" s="31">
        <v>532</v>
      </c>
      <c r="C1340" s="32" t="s">
        <v>6359</v>
      </c>
      <c r="D1340" s="33">
        <v>7700</v>
      </c>
      <c r="E1340" s="34" t="s">
        <v>778</v>
      </c>
      <c r="F1340" s="22" t="str">
        <f t="shared" si="260"/>
        <v>י עין מאהל</v>
      </c>
      <c r="G1340" s="35" t="s">
        <v>6395</v>
      </c>
      <c r="H1340" s="36" t="s">
        <v>6399</v>
      </c>
      <c r="I1340" s="25" t="str">
        <f t="shared" si="261"/>
        <v>עין מאהל חביבאללה אחמד</v>
      </c>
      <c r="J1340" s="37">
        <v>4600</v>
      </c>
      <c r="K1340" s="38">
        <v>4600</v>
      </c>
      <c r="L1340" s="39">
        <v>2.173913043478261E-4</v>
      </c>
      <c r="M1340" s="40">
        <v>1</v>
      </c>
      <c r="N1340" s="41">
        <v>2.173913043478261E-4</v>
      </c>
      <c r="O1340" s="42">
        <v>1</v>
      </c>
      <c r="P1340" s="7">
        <f>VLOOKUP(C1340,'ריכוז נתונים'!$B$3:$C$189,2)</f>
        <v>11</v>
      </c>
      <c r="Q1340" s="47" t="b">
        <f t="shared" si="262"/>
        <v>0</v>
      </c>
      <c r="R1340" s="7">
        <f t="shared" si="263"/>
        <v>0</v>
      </c>
      <c r="S1340" s="47">
        <f t="shared" si="264"/>
        <v>418</v>
      </c>
      <c r="T1340" s="7">
        <f t="shared" si="265"/>
        <v>11</v>
      </c>
      <c r="U1340" s="7" t="str">
        <f t="shared" si="266"/>
        <v/>
      </c>
      <c r="V1340" s="7">
        <f>IF(ISERROR(IF(INDEX(rosh!$O$4:$P$710,MATCH(I1340,rosh!$O$4:$O$710,0),2)="Mayor",1,)),0,IF(INDEX(rosh!$O$4:$P$710,MATCH(I1340,rosh!$O$4:$O$710,0),2)="Mayor",1,))</f>
        <v>0</v>
      </c>
      <c r="W1340" s="7" t="str">
        <f t="shared" si="267"/>
        <v>FALSE עין מאהל</v>
      </c>
      <c r="X1340" s="84">
        <f t="shared" si="272"/>
        <v>2</v>
      </c>
      <c r="Y1340" s="7">
        <f t="shared" si="268"/>
        <v>0</v>
      </c>
      <c r="Z1340" s="7">
        <f t="shared" si="269"/>
        <v>10</v>
      </c>
      <c r="AA1340" s="7" t="str">
        <f t="shared" si="270"/>
        <v>Gap</v>
      </c>
      <c r="AB1340" s="7">
        <f t="shared" si="271"/>
        <v>0</v>
      </c>
    </row>
    <row r="1341" spans="2:28" ht="15" thickTop="1" thickBot="1">
      <c r="B1341" s="31">
        <v>532</v>
      </c>
      <c r="C1341" s="32" t="s">
        <v>6359</v>
      </c>
      <c r="D1341" s="33">
        <v>7700</v>
      </c>
      <c r="E1341" s="34" t="s">
        <v>1512</v>
      </c>
      <c r="F1341" s="22" t="str">
        <f t="shared" si="260"/>
        <v>עם עין מאהל</v>
      </c>
      <c r="G1341" s="35" t="s">
        <v>6381</v>
      </c>
      <c r="H1341" s="36" t="s">
        <v>6362</v>
      </c>
      <c r="I1341" s="25" t="str">
        <f t="shared" si="261"/>
        <v>עין מאהל אבו ליל וליד</v>
      </c>
      <c r="J1341" s="37">
        <v>4600</v>
      </c>
      <c r="K1341" s="38">
        <v>4600</v>
      </c>
      <c r="L1341" s="39">
        <v>2.173913043478261E-4</v>
      </c>
      <c r="M1341" s="40">
        <v>1</v>
      </c>
      <c r="N1341" s="41">
        <v>2.173913043478261E-4</v>
      </c>
      <c r="O1341" s="42">
        <v>1</v>
      </c>
      <c r="P1341" s="7">
        <f>VLOOKUP(C1341,'ריכוז נתונים'!$B$3:$C$189,2)</f>
        <v>11</v>
      </c>
      <c r="Q1341" s="47" t="b">
        <f t="shared" si="262"/>
        <v>0</v>
      </c>
      <c r="R1341" s="7">
        <f t="shared" si="263"/>
        <v>0</v>
      </c>
      <c r="S1341" s="47">
        <f t="shared" si="264"/>
        <v>418</v>
      </c>
      <c r="T1341" s="7">
        <f t="shared" si="265"/>
        <v>11</v>
      </c>
      <c r="U1341" s="7" t="str">
        <f t="shared" si="266"/>
        <v/>
      </c>
      <c r="V1341" s="7">
        <f>IF(ISERROR(IF(INDEX(rosh!$O$4:$P$710,MATCH(I1341,rosh!$O$4:$O$710,0),2)="Mayor",1,)),0,IF(INDEX(rosh!$O$4:$P$710,MATCH(I1341,rosh!$O$4:$O$710,0),2)="Mayor",1,))</f>
        <v>1</v>
      </c>
      <c r="W1341" s="7" t="str">
        <f t="shared" si="267"/>
        <v>FALSE עין מאהל</v>
      </c>
      <c r="X1341" s="84">
        <f t="shared" si="272"/>
        <v>2</v>
      </c>
      <c r="Y1341" s="7">
        <f t="shared" si="268"/>
        <v>0</v>
      </c>
      <c r="Z1341" s="7">
        <f t="shared" si="269"/>
        <v>10</v>
      </c>
      <c r="AA1341" s="7" t="str">
        <f t="shared" si="270"/>
        <v>Gap</v>
      </c>
      <c r="AB1341" s="7">
        <f t="shared" si="271"/>
        <v>1</v>
      </c>
    </row>
    <row r="1342" spans="2:28" ht="15" thickTop="1" thickBot="1">
      <c r="B1342" s="31">
        <v>532</v>
      </c>
      <c r="C1342" s="32" t="s">
        <v>6359</v>
      </c>
      <c r="D1342" s="33">
        <v>7700</v>
      </c>
      <c r="E1342" s="34" t="s">
        <v>364</v>
      </c>
      <c r="F1342" s="22" t="str">
        <f t="shared" si="260"/>
        <v>ף עין מאהל</v>
      </c>
      <c r="G1342" s="35" t="s">
        <v>5480</v>
      </c>
      <c r="H1342" s="36"/>
      <c r="I1342" s="25" t="str">
        <f t="shared" si="261"/>
        <v xml:space="preserve">עין מאהל </v>
      </c>
      <c r="J1342" s="37">
        <v>4600</v>
      </c>
      <c r="K1342" s="38">
        <v>4600</v>
      </c>
      <c r="L1342" s="39">
        <v>0</v>
      </c>
      <c r="M1342" s="40">
        <v>0</v>
      </c>
      <c r="N1342" s="41">
        <v>0</v>
      </c>
      <c r="O1342" s="42">
        <v>0</v>
      </c>
      <c r="P1342" s="7">
        <f>VLOOKUP(C1342,'ריכוז נתונים'!$B$3:$C$189,2)</f>
        <v>11</v>
      </c>
      <c r="Q1342" s="47" t="b">
        <f t="shared" si="262"/>
        <v>0</v>
      </c>
      <c r="R1342" s="7">
        <f t="shared" si="263"/>
        <v>0</v>
      </c>
      <c r="S1342" s="47">
        <f t="shared" si="264"/>
        <v>418</v>
      </c>
      <c r="T1342" s="7">
        <f t="shared" si="265"/>
        <v>11</v>
      </c>
      <c r="U1342" s="7" t="str">
        <f t="shared" si="266"/>
        <v/>
      </c>
      <c r="V1342" s="7">
        <f>IF(ISERROR(IF(INDEX(rosh!$O$4:$P$710,MATCH(I1342,rosh!$O$4:$O$710,0),2)="Mayor",1,)),0,IF(INDEX(rosh!$O$4:$P$710,MATCH(I1342,rosh!$O$4:$O$710,0),2)="Mayor",1,))</f>
        <v>0</v>
      </c>
      <c r="W1342" s="7" t="str">
        <f t="shared" si="267"/>
        <v>FALSE עין מאהל</v>
      </c>
      <c r="X1342" s="84">
        <f t="shared" si="272"/>
        <v>2</v>
      </c>
      <c r="Y1342" s="7">
        <f t="shared" si="268"/>
        <v>0</v>
      </c>
      <c r="Z1342" s="7">
        <f t="shared" si="269"/>
        <v>10</v>
      </c>
      <c r="AA1342" s="7" t="str">
        <f t="shared" si="270"/>
        <v>Gap</v>
      </c>
      <c r="AB1342" s="7">
        <f t="shared" si="271"/>
        <v>0</v>
      </c>
    </row>
    <row r="1343" spans="2:28" ht="15" thickTop="1" thickBot="1">
      <c r="B1343" s="31">
        <v>532</v>
      </c>
      <c r="C1343" s="32" t="s">
        <v>6359</v>
      </c>
      <c r="D1343" s="33">
        <v>7700</v>
      </c>
      <c r="E1343" s="34" t="s">
        <v>339</v>
      </c>
      <c r="F1343" s="22" t="str">
        <f t="shared" si="260"/>
        <v>ץ עין מאהל</v>
      </c>
      <c r="G1343" s="35" t="s">
        <v>4554</v>
      </c>
      <c r="H1343" s="36"/>
      <c r="I1343" s="25" t="str">
        <f t="shared" si="261"/>
        <v xml:space="preserve">עין מאהל </v>
      </c>
      <c r="J1343" s="37">
        <v>4600</v>
      </c>
      <c r="K1343" s="38">
        <v>4600</v>
      </c>
      <c r="L1343" s="39">
        <v>0</v>
      </c>
      <c r="M1343" s="40">
        <v>0</v>
      </c>
      <c r="N1343" s="41">
        <v>0</v>
      </c>
      <c r="O1343" s="42">
        <v>0</v>
      </c>
      <c r="P1343" s="7">
        <f>VLOOKUP(C1343,'ריכוז נתונים'!$B$3:$C$189,2)</f>
        <v>11</v>
      </c>
      <c r="Q1343" s="47" t="b">
        <f t="shared" si="262"/>
        <v>0</v>
      </c>
      <c r="R1343" s="7">
        <f t="shared" si="263"/>
        <v>0</v>
      </c>
      <c r="S1343" s="47">
        <f t="shared" si="264"/>
        <v>418</v>
      </c>
      <c r="T1343" s="7">
        <f t="shared" si="265"/>
        <v>11</v>
      </c>
      <c r="U1343" s="7" t="str">
        <f t="shared" si="266"/>
        <v/>
      </c>
      <c r="V1343" s="7">
        <f>IF(ISERROR(IF(INDEX(rosh!$O$4:$P$710,MATCH(I1343,rosh!$O$4:$O$710,0),2)="Mayor",1,)),0,IF(INDEX(rosh!$O$4:$P$710,MATCH(I1343,rosh!$O$4:$O$710,0),2)="Mayor",1,))</f>
        <v>0</v>
      </c>
      <c r="W1343" s="7" t="str">
        <f t="shared" si="267"/>
        <v>FALSE עין מאהל</v>
      </c>
      <c r="X1343" s="84">
        <f t="shared" si="272"/>
        <v>2</v>
      </c>
      <c r="Y1343" s="7">
        <f t="shared" si="268"/>
        <v>0</v>
      </c>
      <c r="Z1343" s="7">
        <f t="shared" si="269"/>
        <v>10</v>
      </c>
      <c r="AA1343" s="7" t="str">
        <f t="shared" si="270"/>
        <v>Gap</v>
      </c>
      <c r="AB1343" s="7">
        <f t="shared" si="271"/>
        <v>0</v>
      </c>
    </row>
    <row r="1344" spans="2:28" ht="15" thickTop="1" thickBot="1">
      <c r="B1344" s="31">
        <v>532</v>
      </c>
      <c r="C1344" s="32" t="s">
        <v>6359</v>
      </c>
      <c r="D1344" s="33">
        <v>7700</v>
      </c>
      <c r="E1344" s="34" t="s">
        <v>259</v>
      </c>
      <c r="F1344" s="22" t="str">
        <f t="shared" si="260"/>
        <v>ק עין מאהל</v>
      </c>
      <c r="G1344" s="35" t="s">
        <v>5524</v>
      </c>
      <c r="H1344" s="36"/>
      <c r="I1344" s="25" t="str">
        <f t="shared" si="261"/>
        <v xml:space="preserve">עין מאהל </v>
      </c>
      <c r="J1344" s="37">
        <v>4600</v>
      </c>
      <c r="K1344" s="38">
        <v>4600</v>
      </c>
      <c r="L1344" s="39">
        <v>0</v>
      </c>
      <c r="M1344" s="40">
        <v>0</v>
      </c>
      <c r="N1344" s="41">
        <v>0</v>
      </c>
      <c r="O1344" s="42">
        <v>0</v>
      </c>
      <c r="P1344" s="7">
        <f>VLOOKUP(C1344,'ריכוז נתונים'!$B$3:$C$189,2)</f>
        <v>11</v>
      </c>
      <c r="Q1344" s="47" t="b">
        <f t="shared" si="262"/>
        <v>0</v>
      </c>
      <c r="R1344" s="7">
        <f t="shared" si="263"/>
        <v>0</v>
      </c>
      <c r="S1344" s="47">
        <f t="shared" si="264"/>
        <v>418</v>
      </c>
      <c r="T1344" s="7">
        <f t="shared" si="265"/>
        <v>11</v>
      </c>
      <c r="U1344" s="7" t="str">
        <f t="shared" si="266"/>
        <v/>
      </c>
      <c r="V1344" s="7">
        <f>IF(ISERROR(IF(INDEX(rosh!$O$4:$P$710,MATCH(I1344,rosh!$O$4:$O$710,0),2)="Mayor",1,)),0,IF(INDEX(rosh!$O$4:$P$710,MATCH(I1344,rosh!$O$4:$O$710,0),2)="Mayor",1,))</f>
        <v>0</v>
      </c>
      <c r="W1344" s="7" t="str">
        <f t="shared" si="267"/>
        <v>FALSE עין מאהל</v>
      </c>
      <c r="X1344" s="84">
        <f t="shared" si="272"/>
        <v>2</v>
      </c>
      <c r="Y1344" s="7">
        <f t="shared" si="268"/>
        <v>0</v>
      </c>
      <c r="Z1344" s="7">
        <f t="shared" si="269"/>
        <v>10</v>
      </c>
      <c r="AA1344" s="7" t="str">
        <f t="shared" si="270"/>
        <v>Gap</v>
      </c>
      <c r="AB1344" s="7">
        <f t="shared" si="271"/>
        <v>0</v>
      </c>
    </row>
    <row r="1345" spans="2:28" ht="15" thickTop="1" thickBot="1">
      <c r="B1345" s="31">
        <v>7600</v>
      </c>
      <c r="C1345" s="32" t="s">
        <v>6249</v>
      </c>
      <c r="D1345" s="33">
        <v>41149</v>
      </c>
      <c r="E1345" s="34" t="s">
        <v>1046</v>
      </c>
      <c r="F1345" s="22" t="str">
        <f t="shared" si="260"/>
        <v>פז עכו</v>
      </c>
      <c r="G1345" s="35" t="s">
        <v>1046</v>
      </c>
      <c r="H1345" s="36" t="s">
        <v>6267</v>
      </c>
      <c r="I1345" s="25" t="str">
        <f t="shared" si="261"/>
        <v>עכו לנקרי שמעון</v>
      </c>
      <c r="J1345" s="37">
        <v>22288</v>
      </c>
      <c r="K1345" s="38">
        <v>22288</v>
      </c>
      <c r="L1345" s="39">
        <v>0.37836503948312994</v>
      </c>
      <c r="M1345" s="40">
        <v>8433</v>
      </c>
      <c r="N1345" s="41">
        <v>0.37836503948312994</v>
      </c>
      <c r="O1345" s="42">
        <v>8433</v>
      </c>
      <c r="P1345" s="7">
        <f>VLOOKUP(C1345,'ריכוז נתונים'!$B$3:$C$189,2)</f>
        <v>17</v>
      </c>
      <c r="Q1345" s="47" t="b">
        <f t="shared" si="262"/>
        <v>1</v>
      </c>
      <c r="R1345" s="7">
        <f t="shared" si="263"/>
        <v>6.4</v>
      </c>
      <c r="S1345" s="47">
        <f t="shared" si="264"/>
        <v>1311</v>
      </c>
      <c r="T1345" s="7">
        <f t="shared" si="265"/>
        <v>16.7</v>
      </c>
      <c r="U1345" s="7" t="str">
        <f t="shared" si="266"/>
        <v>Gap</v>
      </c>
      <c r="V1345" s="7">
        <f>IF(ISERROR(IF(INDEX(rosh!$O$4:$P$710,MATCH(I1345,rosh!$O$4:$O$710,0),2)="Mayor",1,)),0,IF(INDEX(rosh!$O$4:$P$710,MATCH(I1345,rosh!$O$4:$O$710,0),2)="Mayor",1,))</f>
        <v>1</v>
      </c>
      <c r="W1345" s="7" t="str">
        <f t="shared" si="267"/>
        <v>TRUE עכו</v>
      </c>
      <c r="X1345" s="84">
        <f t="shared" si="272"/>
        <v>21971</v>
      </c>
      <c r="Y1345" s="7">
        <f t="shared" si="268"/>
        <v>7</v>
      </c>
      <c r="Z1345" s="7">
        <f t="shared" si="269"/>
        <v>17</v>
      </c>
      <c r="AA1345" s="7" t="str">
        <f t="shared" si="270"/>
        <v/>
      </c>
      <c r="AB1345" s="7">
        <f t="shared" si="271"/>
        <v>8</v>
      </c>
    </row>
    <row r="1346" spans="2:28" ht="15" thickTop="1" thickBot="1">
      <c r="B1346" s="31">
        <v>7600</v>
      </c>
      <c r="C1346" s="32" t="s">
        <v>6249</v>
      </c>
      <c r="D1346" s="33">
        <v>41149</v>
      </c>
      <c r="E1346" s="34" t="s">
        <v>70</v>
      </c>
      <c r="F1346" s="22" t="str">
        <f t="shared" si="260"/>
        <v>א עכו</v>
      </c>
      <c r="G1346" s="35" t="s">
        <v>6342</v>
      </c>
      <c r="H1346" s="36"/>
      <c r="I1346" s="25" t="str">
        <f t="shared" si="261"/>
        <v xml:space="preserve">עכו </v>
      </c>
      <c r="J1346" s="37">
        <v>22288</v>
      </c>
      <c r="K1346" s="38">
        <v>22288</v>
      </c>
      <c r="L1346" s="39">
        <v>0.187724335965542</v>
      </c>
      <c r="M1346" s="40">
        <v>4184</v>
      </c>
      <c r="N1346" s="41">
        <v>0.187724335965542</v>
      </c>
      <c r="O1346" s="42">
        <v>4184</v>
      </c>
      <c r="P1346" s="7">
        <f>VLOOKUP(C1346,'ריכוז נתונים'!$B$3:$C$189,2)</f>
        <v>17</v>
      </c>
      <c r="Q1346" s="47" t="b">
        <f t="shared" si="262"/>
        <v>1</v>
      </c>
      <c r="R1346" s="7">
        <f t="shared" si="263"/>
        <v>3.2</v>
      </c>
      <c r="S1346" s="47">
        <f t="shared" si="264"/>
        <v>1311</v>
      </c>
      <c r="T1346" s="7">
        <f t="shared" si="265"/>
        <v>16.7</v>
      </c>
      <c r="U1346" s="7" t="str">
        <f t="shared" si="266"/>
        <v>Gap</v>
      </c>
      <c r="V1346" s="7">
        <f>IF(ISERROR(IF(INDEX(rosh!$O$4:$P$710,MATCH(I1346,rosh!$O$4:$O$710,0),2)="Mayor",1,)),0,IF(INDEX(rosh!$O$4:$P$710,MATCH(I1346,rosh!$O$4:$O$710,0),2)="Mayor",1,))</f>
        <v>0</v>
      </c>
      <c r="W1346" s="7" t="str">
        <f t="shared" si="267"/>
        <v>TRUE עכו</v>
      </c>
      <c r="X1346" s="84">
        <f t="shared" si="272"/>
        <v>21971</v>
      </c>
      <c r="Y1346" s="7">
        <f t="shared" si="268"/>
        <v>3</v>
      </c>
      <c r="Z1346" s="7">
        <f t="shared" si="269"/>
        <v>17</v>
      </c>
      <c r="AA1346" s="7" t="str">
        <f t="shared" si="270"/>
        <v/>
      </c>
      <c r="AB1346" s="7">
        <f t="shared" si="271"/>
        <v>3</v>
      </c>
    </row>
    <row r="1347" spans="2:28" ht="15" thickTop="1" thickBot="1">
      <c r="B1347" s="31">
        <v>7600</v>
      </c>
      <c r="C1347" s="32" t="s">
        <v>6249</v>
      </c>
      <c r="D1347" s="33">
        <v>41149</v>
      </c>
      <c r="E1347" s="34" t="s">
        <v>963</v>
      </c>
      <c r="F1347" s="22" t="str">
        <f t="shared" si="260"/>
        <v>שס עכו</v>
      </c>
      <c r="G1347" s="35" t="s">
        <v>962</v>
      </c>
      <c r="H1347" s="36"/>
      <c r="I1347" s="25" t="str">
        <f t="shared" si="261"/>
        <v xml:space="preserve">עכו </v>
      </c>
      <c r="J1347" s="37">
        <v>22288</v>
      </c>
      <c r="K1347" s="38">
        <v>22288</v>
      </c>
      <c r="L1347" s="39">
        <v>0.13146087580760948</v>
      </c>
      <c r="M1347" s="40">
        <v>2930</v>
      </c>
      <c r="N1347" s="41">
        <v>0.13146087580760948</v>
      </c>
      <c r="O1347" s="42">
        <v>2930</v>
      </c>
      <c r="P1347" s="7">
        <f>VLOOKUP(C1347,'ריכוז נתונים'!$B$3:$C$189,2)</f>
        <v>17</v>
      </c>
      <c r="Q1347" s="47" t="b">
        <f t="shared" si="262"/>
        <v>1</v>
      </c>
      <c r="R1347" s="7">
        <f t="shared" si="263"/>
        <v>2.2000000000000002</v>
      </c>
      <c r="S1347" s="47">
        <f t="shared" si="264"/>
        <v>1311</v>
      </c>
      <c r="T1347" s="7">
        <f t="shared" si="265"/>
        <v>16.7</v>
      </c>
      <c r="U1347" s="7" t="str">
        <f t="shared" si="266"/>
        <v>Gap</v>
      </c>
      <c r="V1347" s="7">
        <f>IF(ISERROR(IF(INDEX(rosh!$O$4:$P$710,MATCH(I1347,rosh!$O$4:$O$710,0),2)="Mayor",1,)),0,IF(INDEX(rosh!$O$4:$P$710,MATCH(I1347,rosh!$O$4:$O$710,0),2)="Mayor",1,))</f>
        <v>0</v>
      </c>
      <c r="W1347" s="7" t="str">
        <f t="shared" si="267"/>
        <v>TRUE עכו</v>
      </c>
      <c r="X1347" s="84">
        <f t="shared" si="272"/>
        <v>21971</v>
      </c>
      <c r="Y1347" s="7">
        <f t="shared" si="268"/>
        <v>2</v>
      </c>
      <c r="Z1347" s="7">
        <f t="shared" si="269"/>
        <v>17</v>
      </c>
      <c r="AA1347" s="7" t="str">
        <f t="shared" si="270"/>
        <v/>
      </c>
      <c r="AB1347" s="7">
        <f t="shared" si="271"/>
        <v>2</v>
      </c>
    </row>
    <row r="1348" spans="2:28" ht="15" thickTop="1" thickBot="1">
      <c r="B1348" s="31">
        <v>7600</v>
      </c>
      <c r="C1348" s="32" t="s">
        <v>6249</v>
      </c>
      <c r="D1348" s="33">
        <v>41149</v>
      </c>
      <c r="E1348" s="34" t="s">
        <v>553</v>
      </c>
      <c r="F1348" s="22" t="str">
        <f t="shared" si="260"/>
        <v>חי עכו</v>
      </c>
      <c r="G1348" s="35" t="s">
        <v>6297</v>
      </c>
      <c r="H1348" s="36" t="s">
        <v>6312</v>
      </c>
      <c r="I1348" s="25" t="str">
        <f t="shared" si="261"/>
        <v>עכו פדידה שלמה</v>
      </c>
      <c r="J1348" s="37">
        <v>22288</v>
      </c>
      <c r="K1348" s="38">
        <v>22288</v>
      </c>
      <c r="L1348" s="39">
        <v>8.7401292175161516E-2</v>
      </c>
      <c r="M1348" s="40">
        <v>1948</v>
      </c>
      <c r="N1348" s="41">
        <v>8.7401292175161516E-2</v>
      </c>
      <c r="O1348" s="42">
        <v>1947.9999999999998</v>
      </c>
      <c r="P1348" s="7">
        <f>VLOOKUP(C1348,'ריכוז נתונים'!$B$3:$C$189,2)</f>
        <v>17</v>
      </c>
      <c r="Q1348" s="47" t="b">
        <f t="shared" si="262"/>
        <v>1</v>
      </c>
      <c r="R1348" s="7">
        <f t="shared" si="263"/>
        <v>1.5</v>
      </c>
      <c r="S1348" s="47">
        <f t="shared" si="264"/>
        <v>1311</v>
      </c>
      <c r="T1348" s="7">
        <f t="shared" si="265"/>
        <v>16.7</v>
      </c>
      <c r="U1348" s="7" t="str">
        <f t="shared" si="266"/>
        <v>Gap</v>
      </c>
      <c r="V1348" s="7">
        <f>IF(ISERROR(IF(INDEX(rosh!$O$4:$P$710,MATCH(I1348,rosh!$O$4:$O$710,0),2)="Mayor",1,)),0,IF(INDEX(rosh!$O$4:$P$710,MATCH(I1348,rosh!$O$4:$O$710,0),2)="Mayor",1,))</f>
        <v>0</v>
      </c>
      <c r="W1348" s="7" t="str">
        <f t="shared" si="267"/>
        <v>TRUE עכו</v>
      </c>
      <c r="X1348" s="84">
        <f t="shared" si="272"/>
        <v>21971</v>
      </c>
      <c r="Y1348" s="7">
        <f t="shared" si="268"/>
        <v>2</v>
      </c>
      <c r="Z1348" s="7">
        <f t="shared" si="269"/>
        <v>17</v>
      </c>
      <c r="AA1348" s="7" t="str">
        <f t="shared" si="270"/>
        <v/>
      </c>
      <c r="AB1348" s="7">
        <f t="shared" si="271"/>
        <v>2</v>
      </c>
    </row>
    <row r="1349" spans="2:28" ht="15" thickTop="1" thickBot="1">
      <c r="B1349" s="31">
        <v>7600</v>
      </c>
      <c r="C1349" s="32" t="s">
        <v>6249</v>
      </c>
      <c r="D1349" s="33">
        <v>41149</v>
      </c>
      <c r="E1349" s="34" t="s">
        <v>1007</v>
      </c>
      <c r="F1349" s="22" t="str">
        <f t="shared" ref="F1349:F1412" si="273">E1349&amp;" "&amp;C1349</f>
        <v>טב עכו</v>
      </c>
      <c r="G1349" s="35" t="s">
        <v>6289</v>
      </c>
      <c r="H1349" s="36" t="s">
        <v>6295</v>
      </c>
      <c r="I1349" s="25" t="str">
        <f t="shared" ref="I1349:I1412" si="274">C1349&amp;" "&amp;H1349</f>
        <v>עכו לוזון רפאל אליהו</v>
      </c>
      <c r="J1349" s="37">
        <v>22288</v>
      </c>
      <c r="K1349" s="38">
        <v>22288</v>
      </c>
      <c r="L1349" s="39">
        <v>7.3716798277099788E-2</v>
      </c>
      <c r="M1349" s="40">
        <v>1643</v>
      </c>
      <c r="N1349" s="41">
        <v>7.3716798277099788E-2</v>
      </c>
      <c r="O1349" s="42">
        <v>1643</v>
      </c>
      <c r="P1349" s="7">
        <f>VLOOKUP(C1349,'ריכוז נתונים'!$B$3:$C$189,2)</f>
        <v>17</v>
      </c>
      <c r="Q1349" s="47" t="b">
        <f t="shared" ref="Q1349:Q1412" si="275">IF(M1349&gt;K1349/P1349*0.75,TRUE,FALSE)</f>
        <v>1</v>
      </c>
      <c r="R1349" s="7">
        <f t="shared" ref="R1349:R1412" si="276">IF(Q1349=TRUE,ROUND(P1349*M1349/K1349,1),0)</f>
        <v>1.3</v>
      </c>
      <c r="S1349" s="47">
        <f t="shared" ref="S1349:S1412" si="277">ROUND(K1349/P1349,0)</f>
        <v>1311</v>
      </c>
      <c r="T1349" s="7">
        <f t="shared" ref="T1349:T1412" si="278">SUMIF($C$4:$C$1887,C1349,$R$4:$R$1887)</f>
        <v>16.7</v>
      </c>
      <c r="U1349" s="7" t="str">
        <f t="shared" ref="U1349:U1412" si="279">IF(T1349&lt;&gt;P1349,"Gap","")</f>
        <v>Gap</v>
      </c>
      <c r="V1349" s="7">
        <f>IF(ISERROR(IF(INDEX(rosh!$O$4:$P$710,MATCH(I1349,rosh!$O$4:$O$710,0),2)="Mayor",1,)),0,IF(INDEX(rosh!$O$4:$P$710,MATCH(I1349,rosh!$O$4:$O$710,0),2)="Mayor",1,))</f>
        <v>0</v>
      </c>
      <c r="W1349" s="7" t="str">
        <f t="shared" ref="W1349:W1412" si="280">Q1349&amp;" "&amp;C1349</f>
        <v>TRUE עכו</v>
      </c>
      <c r="X1349" s="84">
        <f t="shared" si="272"/>
        <v>21971</v>
      </c>
      <c r="Y1349" s="7">
        <f t="shared" ref="Y1349:Y1412" si="281">IF(Q1349=TRUE,ROUND(P1349*M1349/X1349,0),)</f>
        <v>1</v>
      </c>
      <c r="Z1349" s="7">
        <f t="shared" ref="Z1349:Z1412" si="282">SUMIF($C$4:$C$1887,C1349,$Y$4:$Y$1887)</f>
        <v>17</v>
      </c>
      <c r="AA1349" s="7" t="str">
        <f t="shared" ref="AA1349:AA1412" si="283">IF(Z1349&lt;&gt;P1349,"Gap","")</f>
        <v/>
      </c>
      <c r="AB1349" s="7">
        <f t="shared" ref="AB1349:AB1412" si="284">IF(AND(V1349=1,OR(Z1349=P1349,Z1349&lt;P1349)),Y1349+1,Y1349)</f>
        <v>1</v>
      </c>
    </row>
    <row r="1350" spans="2:28" ht="15" thickTop="1" thickBot="1">
      <c r="B1350" s="31">
        <v>7600</v>
      </c>
      <c r="C1350" s="32" t="s">
        <v>6249</v>
      </c>
      <c r="D1350" s="33">
        <v>41149</v>
      </c>
      <c r="E1350" s="34" t="s">
        <v>35</v>
      </c>
      <c r="F1350" s="22" t="str">
        <f t="shared" si="273"/>
        <v>ם עכו</v>
      </c>
      <c r="G1350" s="35" t="s">
        <v>6276</v>
      </c>
      <c r="H1350" s="36"/>
      <c r="I1350" s="25" t="str">
        <f t="shared" si="274"/>
        <v xml:space="preserve">עכו </v>
      </c>
      <c r="J1350" s="37">
        <v>22288</v>
      </c>
      <c r="K1350" s="38">
        <v>22288</v>
      </c>
      <c r="L1350" s="39">
        <v>7.1249102656137833E-2</v>
      </c>
      <c r="M1350" s="40">
        <v>1588</v>
      </c>
      <c r="N1350" s="41">
        <v>7.1249102656137833E-2</v>
      </c>
      <c r="O1350" s="42">
        <v>1588</v>
      </c>
      <c r="P1350" s="7">
        <f>VLOOKUP(C1350,'ריכוז נתונים'!$B$3:$C$189,2)</f>
        <v>17</v>
      </c>
      <c r="Q1350" s="47" t="b">
        <f t="shared" si="275"/>
        <v>1</v>
      </c>
      <c r="R1350" s="7">
        <f t="shared" si="276"/>
        <v>1.2</v>
      </c>
      <c r="S1350" s="47">
        <f t="shared" si="277"/>
        <v>1311</v>
      </c>
      <c r="T1350" s="7">
        <f t="shared" si="278"/>
        <v>16.7</v>
      </c>
      <c r="U1350" s="7" t="str">
        <f t="shared" si="279"/>
        <v>Gap</v>
      </c>
      <c r="V1350" s="7">
        <f>IF(ISERROR(IF(INDEX(rosh!$O$4:$P$710,MATCH(I1350,rosh!$O$4:$O$710,0),2)="Mayor",1,)),0,IF(INDEX(rosh!$O$4:$P$710,MATCH(I1350,rosh!$O$4:$O$710,0),2)="Mayor",1,))</f>
        <v>0</v>
      </c>
      <c r="W1350" s="7" t="str">
        <f t="shared" si="280"/>
        <v>TRUE עכו</v>
      </c>
      <c r="X1350" s="84">
        <f t="shared" si="272"/>
        <v>21971</v>
      </c>
      <c r="Y1350" s="7">
        <f t="shared" si="281"/>
        <v>1</v>
      </c>
      <c r="Z1350" s="7">
        <f t="shared" si="282"/>
        <v>17</v>
      </c>
      <c r="AA1350" s="7" t="str">
        <f t="shared" si="283"/>
        <v/>
      </c>
      <c r="AB1350" s="7">
        <f t="shared" si="284"/>
        <v>1</v>
      </c>
    </row>
    <row r="1351" spans="2:28" ht="15" thickTop="1" thickBot="1">
      <c r="B1351" s="31">
        <v>7600</v>
      </c>
      <c r="C1351" s="32" t="s">
        <v>6249</v>
      </c>
      <c r="D1351" s="33">
        <v>41149</v>
      </c>
      <c r="E1351" s="34" t="s">
        <v>3339</v>
      </c>
      <c r="F1351" s="22" t="str">
        <f t="shared" si="273"/>
        <v>וד עכו</v>
      </c>
      <c r="G1351" s="35" t="s">
        <v>6314</v>
      </c>
      <c r="H1351" s="36"/>
      <c r="I1351" s="25" t="str">
        <f t="shared" si="274"/>
        <v xml:space="preserve">עכו </v>
      </c>
      <c r="J1351" s="37">
        <v>22288</v>
      </c>
      <c r="K1351" s="38">
        <v>22288</v>
      </c>
      <c r="L1351" s="39">
        <v>5.5859655419956925E-2</v>
      </c>
      <c r="M1351" s="40">
        <v>1245</v>
      </c>
      <c r="N1351" s="41">
        <v>5.5859655419956925E-2</v>
      </c>
      <c r="O1351" s="42">
        <v>1245</v>
      </c>
      <c r="P1351" s="7">
        <f>VLOOKUP(C1351,'ריכוז נתונים'!$B$3:$C$189,2)</f>
        <v>17</v>
      </c>
      <c r="Q1351" s="47" t="b">
        <f t="shared" si="275"/>
        <v>1</v>
      </c>
      <c r="R1351" s="7">
        <f t="shared" si="276"/>
        <v>0.9</v>
      </c>
      <c r="S1351" s="47">
        <f t="shared" si="277"/>
        <v>1311</v>
      </c>
      <c r="T1351" s="7">
        <f t="shared" si="278"/>
        <v>16.7</v>
      </c>
      <c r="U1351" s="7" t="str">
        <f t="shared" si="279"/>
        <v>Gap</v>
      </c>
      <c r="V1351" s="7">
        <f>IF(ISERROR(IF(INDEX(rosh!$O$4:$P$710,MATCH(I1351,rosh!$O$4:$O$710,0),2)="Mayor",1,)),0,IF(INDEX(rosh!$O$4:$P$710,MATCH(I1351,rosh!$O$4:$O$710,0),2)="Mayor",1,))</f>
        <v>0</v>
      </c>
      <c r="W1351" s="7" t="str">
        <f t="shared" si="280"/>
        <v>TRUE עכו</v>
      </c>
      <c r="X1351" s="84">
        <f t="shared" si="272"/>
        <v>21971</v>
      </c>
      <c r="Y1351" s="7">
        <f t="shared" si="281"/>
        <v>1</v>
      </c>
      <c r="Z1351" s="7">
        <f t="shared" si="282"/>
        <v>17</v>
      </c>
      <c r="AA1351" s="7" t="str">
        <f t="shared" si="283"/>
        <v/>
      </c>
      <c r="AB1351" s="7">
        <f t="shared" si="284"/>
        <v>1</v>
      </c>
    </row>
    <row r="1352" spans="2:28" ht="15" thickTop="1" thickBot="1">
      <c r="B1352" s="31">
        <v>7600</v>
      </c>
      <c r="C1352" s="32" t="s">
        <v>6249</v>
      </c>
      <c r="D1352" s="33">
        <v>41149</v>
      </c>
      <c r="E1352" s="34" t="s">
        <v>380</v>
      </c>
      <c r="F1352" s="22" t="str">
        <f t="shared" si="273"/>
        <v>נץ עכו</v>
      </c>
      <c r="G1352" s="35" t="s">
        <v>380</v>
      </c>
      <c r="H1352" s="36" t="s">
        <v>6274</v>
      </c>
      <c r="I1352" s="25" t="str">
        <f t="shared" si="274"/>
        <v>עכו בן עזרא ישראל</v>
      </c>
      <c r="J1352" s="37">
        <v>22288</v>
      </c>
      <c r="K1352" s="38">
        <v>22288</v>
      </c>
      <c r="L1352" s="39">
        <v>1.4222900215362527E-2</v>
      </c>
      <c r="M1352" s="40">
        <v>317</v>
      </c>
      <c r="N1352" s="41">
        <v>1.4222900215362527E-2</v>
      </c>
      <c r="O1352" s="42">
        <v>317</v>
      </c>
      <c r="P1352" s="7">
        <f>VLOOKUP(C1352,'ריכוז נתונים'!$B$3:$C$189,2)</f>
        <v>17</v>
      </c>
      <c r="Q1352" s="47" t="b">
        <f t="shared" si="275"/>
        <v>0</v>
      </c>
      <c r="R1352" s="7">
        <f t="shared" si="276"/>
        <v>0</v>
      </c>
      <c r="S1352" s="47">
        <f t="shared" si="277"/>
        <v>1311</v>
      </c>
      <c r="T1352" s="7">
        <f t="shared" si="278"/>
        <v>16.7</v>
      </c>
      <c r="U1352" s="7" t="str">
        <f t="shared" si="279"/>
        <v>Gap</v>
      </c>
      <c r="V1352" s="7">
        <f>IF(ISERROR(IF(INDEX(rosh!$O$4:$P$710,MATCH(I1352,rosh!$O$4:$O$710,0),2)="Mayor",1,)),0,IF(INDEX(rosh!$O$4:$P$710,MATCH(I1352,rosh!$O$4:$O$710,0),2)="Mayor",1,))</f>
        <v>0</v>
      </c>
      <c r="W1352" s="7" t="str">
        <f t="shared" si="280"/>
        <v>FALSE עכו</v>
      </c>
      <c r="X1352" s="84">
        <f t="shared" ref="X1352:X1415" si="285">SUMIF($W$4:$W$1887,W1352,$M$4:$M$41887)</f>
        <v>317</v>
      </c>
      <c r="Y1352" s="7">
        <f t="shared" si="281"/>
        <v>0</v>
      </c>
      <c r="Z1352" s="7">
        <f t="shared" si="282"/>
        <v>17</v>
      </c>
      <c r="AA1352" s="7" t="str">
        <f t="shared" si="283"/>
        <v/>
      </c>
      <c r="AB1352" s="7">
        <f t="shared" si="284"/>
        <v>0</v>
      </c>
    </row>
    <row r="1353" spans="2:28" ht="15" thickTop="1" thickBot="1">
      <c r="B1353" s="31">
        <v>3660</v>
      </c>
      <c r="C1353" s="32" t="s">
        <v>6199</v>
      </c>
      <c r="D1353" s="33">
        <v>1941</v>
      </c>
      <c r="E1353" s="34" t="s">
        <v>963</v>
      </c>
      <c r="F1353" s="22" t="str">
        <f t="shared" si="273"/>
        <v>שס עמנואל</v>
      </c>
      <c r="G1353" s="35" t="s">
        <v>962</v>
      </c>
      <c r="H1353" s="36" t="s">
        <v>6204</v>
      </c>
      <c r="I1353" s="25" t="str">
        <f t="shared" si="274"/>
        <v>עמנואל גרשי עזרא</v>
      </c>
      <c r="J1353" s="37">
        <v>1408</v>
      </c>
      <c r="K1353" s="38">
        <v>1408</v>
      </c>
      <c r="L1353" s="39">
        <v>0.25426136363636365</v>
      </c>
      <c r="M1353" s="40">
        <v>358</v>
      </c>
      <c r="N1353" s="41">
        <v>0.25426136363636365</v>
      </c>
      <c r="O1353" s="42">
        <v>358</v>
      </c>
      <c r="P1353" s="7">
        <f>VLOOKUP(C1353,'ריכוז נתונים'!$B$3:$C$189,2)</f>
        <v>9</v>
      </c>
      <c r="Q1353" s="47" t="b">
        <f t="shared" si="275"/>
        <v>1</v>
      </c>
      <c r="R1353" s="7">
        <f t="shared" si="276"/>
        <v>2.2999999999999998</v>
      </c>
      <c r="S1353" s="47">
        <f t="shared" si="277"/>
        <v>156</v>
      </c>
      <c r="T1353" s="7">
        <f t="shared" si="278"/>
        <v>8.1</v>
      </c>
      <c r="U1353" s="7" t="str">
        <f t="shared" si="279"/>
        <v>Gap</v>
      </c>
      <c r="V1353" s="7">
        <f>IF(ISERROR(IF(INDEX(rosh!$O$4:$P$710,MATCH(I1353,rosh!$O$4:$O$710,0),2)="Mayor",1,)),0,IF(INDEX(rosh!$O$4:$P$710,MATCH(I1353,rosh!$O$4:$O$710,0),2)="Mayor",1,))</f>
        <v>1</v>
      </c>
      <c r="W1353" s="7" t="str">
        <f t="shared" si="280"/>
        <v>TRUE עמנואל</v>
      </c>
      <c r="X1353" s="84">
        <f t="shared" si="285"/>
        <v>1272</v>
      </c>
      <c r="Y1353" s="7">
        <f t="shared" si="281"/>
        <v>3</v>
      </c>
      <c r="Z1353" s="7">
        <f t="shared" si="282"/>
        <v>9</v>
      </c>
      <c r="AA1353" s="7" t="str">
        <f t="shared" si="283"/>
        <v/>
      </c>
      <c r="AB1353" s="7">
        <f t="shared" si="284"/>
        <v>4</v>
      </c>
    </row>
    <row r="1354" spans="2:28" ht="15" thickTop="1" thickBot="1">
      <c r="B1354" s="31">
        <v>3660</v>
      </c>
      <c r="C1354" s="32" t="s">
        <v>6199</v>
      </c>
      <c r="D1354" s="33">
        <v>1941</v>
      </c>
      <c r="E1354" s="34" t="s">
        <v>6223</v>
      </c>
      <c r="F1354" s="22" t="str">
        <f t="shared" si="273"/>
        <v>חץ עמנואל</v>
      </c>
      <c r="G1354" s="35" t="s">
        <v>6222</v>
      </c>
      <c r="H1354" s="36"/>
      <c r="I1354" s="25" t="str">
        <f t="shared" si="274"/>
        <v xml:space="preserve">עמנואל </v>
      </c>
      <c r="J1354" s="37">
        <v>1408</v>
      </c>
      <c r="K1354" s="38">
        <v>1408</v>
      </c>
      <c r="L1354" s="39">
        <v>0.19318181818181818</v>
      </c>
      <c r="M1354" s="40">
        <v>272</v>
      </c>
      <c r="N1354" s="41">
        <v>0.19318181818181818</v>
      </c>
      <c r="O1354" s="42">
        <v>272</v>
      </c>
      <c r="P1354" s="7">
        <f>VLOOKUP(C1354,'ריכוז נתונים'!$B$3:$C$189,2)</f>
        <v>9</v>
      </c>
      <c r="Q1354" s="47" t="b">
        <f t="shared" si="275"/>
        <v>1</v>
      </c>
      <c r="R1354" s="7">
        <f t="shared" si="276"/>
        <v>1.7</v>
      </c>
      <c r="S1354" s="47">
        <f t="shared" si="277"/>
        <v>156</v>
      </c>
      <c r="T1354" s="7">
        <f t="shared" si="278"/>
        <v>8.1</v>
      </c>
      <c r="U1354" s="7" t="str">
        <f t="shared" si="279"/>
        <v>Gap</v>
      </c>
      <c r="V1354" s="7">
        <f>IF(ISERROR(IF(INDEX(rosh!$O$4:$P$710,MATCH(I1354,rosh!$O$4:$O$710,0),2)="Mayor",1,)),0,IF(INDEX(rosh!$O$4:$P$710,MATCH(I1354,rosh!$O$4:$O$710,0),2)="Mayor",1,))</f>
        <v>0</v>
      </c>
      <c r="W1354" s="7" t="str">
        <f t="shared" si="280"/>
        <v>TRUE עמנואל</v>
      </c>
      <c r="X1354" s="84">
        <f t="shared" si="285"/>
        <v>1272</v>
      </c>
      <c r="Y1354" s="7">
        <f t="shared" si="281"/>
        <v>2</v>
      </c>
      <c r="Z1354" s="7">
        <f t="shared" si="282"/>
        <v>9</v>
      </c>
      <c r="AA1354" s="7" t="str">
        <f t="shared" si="283"/>
        <v/>
      </c>
      <c r="AB1354" s="7">
        <f t="shared" si="284"/>
        <v>2</v>
      </c>
    </row>
    <row r="1355" spans="2:28" ht="15" thickTop="1" thickBot="1">
      <c r="B1355" s="31">
        <v>3660</v>
      </c>
      <c r="C1355" s="32" t="s">
        <v>6199</v>
      </c>
      <c r="D1355" s="33">
        <v>1941</v>
      </c>
      <c r="E1355" s="34" t="s">
        <v>259</v>
      </c>
      <c r="F1355" s="22" t="str">
        <f t="shared" si="273"/>
        <v>ק עמנואל</v>
      </c>
      <c r="G1355" s="35" t="s">
        <v>6211</v>
      </c>
      <c r="H1355" s="36"/>
      <c r="I1355" s="25" t="str">
        <f t="shared" si="274"/>
        <v xml:space="preserve">עמנואל </v>
      </c>
      <c r="J1355" s="37">
        <v>1408</v>
      </c>
      <c r="K1355" s="38">
        <v>1408</v>
      </c>
      <c r="L1355" s="39">
        <v>0.19034090909090909</v>
      </c>
      <c r="M1355" s="40">
        <v>268</v>
      </c>
      <c r="N1355" s="41">
        <v>0.19034090909090909</v>
      </c>
      <c r="O1355" s="42">
        <v>268</v>
      </c>
      <c r="P1355" s="7">
        <f>VLOOKUP(C1355,'ריכוז נתונים'!$B$3:$C$189,2)</f>
        <v>9</v>
      </c>
      <c r="Q1355" s="47" t="b">
        <f t="shared" si="275"/>
        <v>1</v>
      </c>
      <c r="R1355" s="7">
        <f t="shared" si="276"/>
        <v>1.7</v>
      </c>
      <c r="S1355" s="47">
        <f t="shared" si="277"/>
        <v>156</v>
      </c>
      <c r="T1355" s="7">
        <f t="shared" si="278"/>
        <v>8.1</v>
      </c>
      <c r="U1355" s="7" t="str">
        <f t="shared" si="279"/>
        <v>Gap</v>
      </c>
      <c r="V1355" s="7">
        <f>IF(ISERROR(IF(INDEX(rosh!$O$4:$P$710,MATCH(I1355,rosh!$O$4:$O$710,0),2)="Mayor",1,)),0,IF(INDEX(rosh!$O$4:$P$710,MATCH(I1355,rosh!$O$4:$O$710,0),2)="Mayor",1,))</f>
        <v>0</v>
      </c>
      <c r="W1355" s="7" t="str">
        <f t="shared" si="280"/>
        <v>TRUE עמנואל</v>
      </c>
      <c r="X1355" s="84">
        <f t="shared" si="285"/>
        <v>1272</v>
      </c>
      <c r="Y1355" s="7">
        <f t="shared" si="281"/>
        <v>2</v>
      </c>
      <c r="Z1355" s="7">
        <f t="shared" si="282"/>
        <v>9</v>
      </c>
      <c r="AA1355" s="7" t="str">
        <f t="shared" si="283"/>
        <v/>
      </c>
      <c r="AB1355" s="7">
        <f t="shared" si="284"/>
        <v>2</v>
      </c>
    </row>
    <row r="1356" spans="2:28" ht="15" thickTop="1" thickBot="1">
      <c r="B1356" s="31">
        <v>3660</v>
      </c>
      <c r="C1356" s="32" t="s">
        <v>6199</v>
      </c>
      <c r="D1356" s="33">
        <v>1941</v>
      </c>
      <c r="E1356" s="34" t="s">
        <v>573</v>
      </c>
      <c r="F1356" s="22" t="str">
        <f t="shared" si="273"/>
        <v>זך עמנואל</v>
      </c>
      <c r="G1356" s="35" t="s">
        <v>6244</v>
      </c>
      <c r="H1356" s="36"/>
      <c r="I1356" s="25" t="str">
        <f t="shared" si="274"/>
        <v xml:space="preserve">עמנואל </v>
      </c>
      <c r="J1356" s="37">
        <v>1408</v>
      </c>
      <c r="K1356" s="38">
        <v>1408</v>
      </c>
      <c r="L1356" s="39">
        <v>0.1328125</v>
      </c>
      <c r="M1356" s="40">
        <v>187</v>
      </c>
      <c r="N1356" s="41">
        <v>0.1328125</v>
      </c>
      <c r="O1356" s="42">
        <v>187</v>
      </c>
      <c r="P1356" s="7">
        <f>VLOOKUP(C1356,'ריכוז נתונים'!$B$3:$C$189,2)</f>
        <v>9</v>
      </c>
      <c r="Q1356" s="47" t="b">
        <f t="shared" si="275"/>
        <v>1</v>
      </c>
      <c r="R1356" s="7">
        <f t="shared" si="276"/>
        <v>1.2</v>
      </c>
      <c r="S1356" s="47">
        <f t="shared" si="277"/>
        <v>156</v>
      </c>
      <c r="T1356" s="7">
        <f t="shared" si="278"/>
        <v>8.1</v>
      </c>
      <c r="U1356" s="7" t="str">
        <f t="shared" si="279"/>
        <v>Gap</v>
      </c>
      <c r="V1356" s="7">
        <f>IF(ISERROR(IF(INDEX(rosh!$O$4:$P$710,MATCH(I1356,rosh!$O$4:$O$710,0),2)="Mayor",1,)),0,IF(INDEX(rosh!$O$4:$P$710,MATCH(I1356,rosh!$O$4:$O$710,0),2)="Mayor",1,))</f>
        <v>0</v>
      </c>
      <c r="W1356" s="7" t="str">
        <f t="shared" si="280"/>
        <v>TRUE עמנואל</v>
      </c>
      <c r="X1356" s="84">
        <f t="shared" si="285"/>
        <v>1272</v>
      </c>
      <c r="Y1356" s="7">
        <f t="shared" si="281"/>
        <v>1</v>
      </c>
      <c r="Z1356" s="7">
        <f t="shared" si="282"/>
        <v>9</v>
      </c>
      <c r="AA1356" s="7" t="str">
        <f t="shared" si="283"/>
        <v/>
      </c>
      <c r="AB1356" s="7">
        <f t="shared" si="284"/>
        <v>1</v>
      </c>
    </row>
    <row r="1357" spans="2:28" ht="15" thickTop="1" thickBot="1">
      <c r="B1357" s="31">
        <v>3660</v>
      </c>
      <c r="C1357" s="32" t="s">
        <v>6199</v>
      </c>
      <c r="D1357" s="33">
        <v>1941</v>
      </c>
      <c r="E1357" s="34" t="s">
        <v>102</v>
      </c>
      <c r="F1357" s="22" t="str">
        <f t="shared" si="273"/>
        <v>קץ עמנואל</v>
      </c>
      <c r="G1357" s="35" t="s">
        <v>6206</v>
      </c>
      <c r="H1357" s="36"/>
      <c r="I1357" s="25" t="str">
        <f t="shared" si="274"/>
        <v xml:space="preserve">עמנואל </v>
      </c>
      <c r="J1357" s="37">
        <v>1408</v>
      </c>
      <c r="K1357" s="38">
        <v>1408</v>
      </c>
      <c r="L1357" s="39">
        <v>0.1328125</v>
      </c>
      <c r="M1357" s="40">
        <v>187</v>
      </c>
      <c r="N1357" s="41">
        <v>0.1328125</v>
      </c>
      <c r="O1357" s="42">
        <v>187</v>
      </c>
      <c r="P1357" s="7">
        <f>VLOOKUP(C1357,'ריכוז נתונים'!$B$3:$C$189,2)</f>
        <v>9</v>
      </c>
      <c r="Q1357" s="47" t="b">
        <f t="shared" si="275"/>
        <v>1</v>
      </c>
      <c r="R1357" s="7">
        <f t="shared" si="276"/>
        <v>1.2</v>
      </c>
      <c r="S1357" s="47">
        <f t="shared" si="277"/>
        <v>156</v>
      </c>
      <c r="T1357" s="7">
        <f t="shared" si="278"/>
        <v>8.1</v>
      </c>
      <c r="U1357" s="7" t="str">
        <f t="shared" si="279"/>
        <v>Gap</v>
      </c>
      <c r="V1357" s="7">
        <f>IF(ISERROR(IF(INDEX(rosh!$O$4:$P$710,MATCH(I1357,rosh!$O$4:$O$710,0),2)="Mayor",1,)),0,IF(INDEX(rosh!$O$4:$P$710,MATCH(I1357,rosh!$O$4:$O$710,0),2)="Mayor",1,))</f>
        <v>0</v>
      </c>
      <c r="W1357" s="7" t="str">
        <f t="shared" si="280"/>
        <v>TRUE עמנואל</v>
      </c>
      <c r="X1357" s="84">
        <f t="shared" si="285"/>
        <v>1272</v>
      </c>
      <c r="Y1357" s="7">
        <f t="shared" si="281"/>
        <v>1</v>
      </c>
      <c r="Z1357" s="7">
        <f t="shared" si="282"/>
        <v>9</v>
      </c>
      <c r="AA1357" s="7" t="str">
        <f t="shared" si="283"/>
        <v/>
      </c>
      <c r="AB1357" s="7">
        <f t="shared" si="284"/>
        <v>1</v>
      </c>
    </row>
    <row r="1358" spans="2:28" ht="15" thickTop="1" thickBot="1">
      <c r="B1358" s="31">
        <v>3660</v>
      </c>
      <c r="C1358" s="32" t="s">
        <v>6199</v>
      </c>
      <c r="D1358" s="33">
        <v>1941</v>
      </c>
      <c r="E1358" s="34" t="s">
        <v>6232</v>
      </c>
      <c r="F1358" s="22" t="str">
        <f t="shared" si="273"/>
        <v>חן עמנואל</v>
      </c>
      <c r="G1358" s="35" t="s">
        <v>6231</v>
      </c>
      <c r="H1358" s="36" t="s">
        <v>6237</v>
      </c>
      <c r="I1358" s="25" t="str">
        <f t="shared" si="274"/>
        <v>עמנואל חדד אברהם</v>
      </c>
      <c r="J1358" s="37">
        <v>1408</v>
      </c>
      <c r="K1358" s="38">
        <v>1408</v>
      </c>
      <c r="L1358" s="39">
        <v>7.5284090909090912E-2</v>
      </c>
      <c r="M1358" s="40">
        <v>106</v>
      </c>
      <c r="N1358" s="41">
        <v>7.5284090909090912E-2</v>
      </c>
      <c r="O1358" s="42">
        <v>106</v>
      </c>
      <c r="P1358" s="7">
        <f>VLOOKUP(C1358,'ריכוז נתונים'!$B$3:$C$189,2)</f>
        <v>9</v>
      </c>
      <c r="Q1358" s="47" t="b">
        <f t="shared" si="275"/>
        <v>0</v>
      </c>
      <c r="R1358" s="7">
        <f t="shared" si="276"/>
        <v>0</v>
      </c>
      <c r="S1358" s="47">
        <f t="shared" si="277"/>
        <v>156</v>
      </c>
      <c r="T1358" s="7">
        <f t="shared" si="278"/>
        <v>8.1</v>
      </c>
      <c r="U1358" s="7" t="str">
        <f t="shared" si="279"/>
        <v>Gap</v>
      </c>
      <c r="V1358" s="7">
        <f>IF(ISERROR(IF(INDEX(rosh!$O$4:$P$710,MATCH(I1358,rosh!$O$4:$O$710,0),2)="Mayor",1,)),0,IF(INDEX(rosh!$O$4:$P$710,MATCH(I1358,rosh!$O$4:$O$710,0),2)="Mayor",1,))</f>
        <v>0</v>
      </c>
      <c r="W1358" s="7" t="str">
        <f t="shared" si="280"/>
        <v>FALSE עמנואל</v>
      </c>
      <c r="X1358" s="84">
        <f t="shared" si="285"/>
        <v>136</v>
      </c>
      <c r="Y1358" s="7">
        <f t="shared" si="281"/>
        <v>0</v>
      </c>
      <c r="Z1358" s="7">
        <f t="shared" si="282"/>
        <v>9</v>
      </c>
      <c r="AA1358" s="7" t="str">
        <f t="shared" si="283"/>
        <v/>
      </c>
      <c r="AB1358" s="7">
        <f t="shared" si="284"/>
        <v>0</v>
      </c>
    </row>
    <row r="1359" spans="2:28" ht="15" thickTop="1" thickBot="1">
      <c r="B1359" s="31">
        <v>3660</v>
      </c>
      <c r="C1359" s="32" t="s">
        <v>6199</v>
      </c>
      <c r="D1359" s="33">
        <v>1941</v>
      </c>
      <c r="E1359" s="34" t="s">
        <v>380</v>
      </c>
      <c r="F1359" s="22" t="str">
        <f t="shared" si="273"/>
        <v>נץ עמנואל</v>
      </c>
      <c r="G1359" s="35" t="s">
        <v>6217</v>
      </c>
      <c r="H1359" s="36" t="s">
        <v>6219</v>
      </c>
      <c r="I1359" s="25" t="str">
        <f t="shared" si="274"/>
        <v>עמנואל זינגר דוד</v>
      </c>
      <c r="J1359" s="37">
        <v>1408</v>
      </c>
      <c r="K1359" s="38">
        <v>1408</v>
      </c>
      <c r="L1359" s="39">
        <v>1.9176136363636364E-2</v>
      </c>
      <c r="M1359" s="40">
        <v>27</v>
      </c>
      <c r="N1359" s="41">
        <v>1.9176136363636364E-2</v>
      </c>
      <c r="O1359" s="42">
        <v>27</v>
      </c>
      <c r="P1359" s="7">
        <f>VLOOKUP(C1359,'ריכוז נתונים'!$B$3:$C$189,2)</f>
        <v>9</v>
      </c>
      <c r="Q1359" s="47" t="b">
        <f t="shared" si="275"/>
        <v>0</v>
      </c>
      <c r="R1359" s="7">
        <f t="shared" si="276"/>
        <v>0</v>
      </c>
      <c r="S1359" s="47">
        <f t="shared" si="277"/>
        <v>156</v>
      </c>
      <c r="T1359" s="7">
        <f t="shared" si="278"/>
        <v>8.1</v>
      </c>
      <c r="U1359" s="7" t="str">
        <f t="shared" si="279"/>
        <v>Gap</v>
      </c>
      <c r="V1359" s="7">
        <f>IF(ISERROR(IF(INDEX(rosh!$O$4:$P$710,MATCH(I1359,rosh!$O$4:$O$710,0),2)="Mayor",1,)),0,IF(INDEX(rosh!$O$4:$P$710,MATCH(I1359,rosh!$O$4:$O$710,0),2)="Mayor",1,))</f>
        <v>0</v>
      </c>
      <c r="W1359" s="7" t="str">
        <f t="shared" si="280"/>
        <v>FALSE עמנואל</v>
      </c>
      <c r="X1359" s="84">
        <f t="shared" si="285"/>
        <v>136</v>
      </c>
      <c r="Y1359" s="7">
        <f t="shared" si="281"/>
        <v>0</v>
      </c>
      <c r="Z1359" s="7">
        <f t="shared" si="282"/>
        <v>9</v>
      </c>
      <c r="AA1359" s="7" t="str">
        <f t="shared" si="283"/>
        <v/>
      </c>
      <c r="AB1359" s="7">
        <f t="shared" si="284"/>
        <v>0</v>
      </c>
    </row>
    <row r="1360" spans="2:28" ht="15" thickTop="1" thickBot="1">
      <c r="B1360" s="31">
        <v>3660</v>
      </c>
      <c r="C1360" s="32" t="s">
        <v>6199</v>
      </c>
      <c r="D1360" s="33">
        <v>1941</v>
      </c>
      <c r="E1360" s="34" t="s">
        <v>553</v>
      </c>
      <c r="F1360" s="22" t="str">
        <f t="shared" si="273"/>
        <v>חי עמנואל</v>
      </c>
      <c r="G1360" s="35" t="s">
        <v>6239</v>
      </c>
      <c r="H1360" s="36" t="s">
        <v>6242</v>
      </c>
      <c r="I1360" s="25" t="str">
        <f t="shared" si="274"/>
        <v>עמנואל גפני אליהו</v>
      </c>
      <c r="J1360" s="37">
        <v>1408</v>
      </c>
      <c r="K1360" s="38">
        <v>1408</v>
      </c>
      <c r="L1360" s="39">
        <v>2.130681818181818E-3</v>
      </c>
      <c r="M1360" s="40">
        <v>3</v>
      </c>
      <c r="N1360" s="41">
        <v>2.130681818181818E-3</v>
      </c>
      <c r="O1360" s="42">
        <v>3</v>
      </c>
      <c r="P1360" s="7">
        <f>VLOOKUP(C1360,'ריכוז נתונים'!$B$3:$C$189,2)</f>
        <v>9</v>
      </c>
      <c r="Q1360" s="47" t="b">
        <f t="shared" si="275"/>
        <v>0</v>
      </c>
      <c r="R1360" s="7">
        <f t="shared" si="276"/>
        <v>0</v>
      </c>
      <c r="S1360" s="47">
        <f t="shared" si="277"/>
        <v>156</v>
      </c>
      <c r="T1360" s="7">
        <f t="shared" si="278"/>
        <v>8.1</v>
      </c>
      <c r="U1360" s="7" t="str">
        <f t="shared" si="279"/>
        <v>Gap</v>
      </c>
      <c r="V1360" s="7">
        <f>IF(ISERROR(IF(INDEX(rosh!$O$4:$P$710,MATCH(I1360,rosh!$O$4:$O$710,0),2)="Mayor",1,)),0,IF(INDEX(rosh!$O$4:$P$710,MATCH(I1360,rosh!$O$4:$O$710,0),2)="Mayor",1,))</f>
        <v>0</v>
      </c>
      <c r="W1360" s="7" t="str">
        <f t="shared" si="280"/>
        <v>FALSE עמנואל</v>
      </c>
      <c r="X1360" s="84">
        <f t="shared" si="285"/>
        <v>136</v>
      </c>
      <c r="Y1360" s="7">
        <f t="shared" si="281"/>
        <v>0</v>
      </c>
      <c r="Z1360" s="7">
        <f t="shared" si="282"/>
        <v>9</v>
      </c>
      <c r="AA1360" s="7" t="str">
        <f t="shared" si="283"/>
        <v/>
      </c>
      <c r="AB1360" s="7">
        <f t="shared" si="284"/>
        <v>0</v>
      </c>
    </row>
    <row r="1361" spans="2:28" ht="15" thickTop="1" thickBot="1">
      <c r="B1361" s="31">
        <v>534</v>
      </c>
      <c r="C1361" s="32" t="s">
        <v>6077</v>
      </c>
      <c r="D1361" s="33">
        <v>8270</v>
      </c>
      <c r="E1361" s="34" t="s">
        <v>84</v>
      </c>
      <c r="F1361" s="22" t="str">
        <f t="shared" si="273"/>
        <v>ת עספיא</v>
      </c>
      <c r="G1361" s="35" t="s">
        <v>3333</v>
      </c>
      <c r="H1361" s="36"/>
      <c r="I1361" s="25" t="str">
        <f t="shared" si="274"/>
        <v xml:space="preserve">עספיא </v>
      </c>
      <c r="J1361" s="37">
        <v>6802</v>
      </c>
      <c r="K1361" s="38">
        <v>6802</v>
      </c>
      <c r="L1361" s="39">
        <v>0.14598647456630404</v>
      </c>
      <c r="M1361" s="40">
        <v>993</v>
      </c>
      <c r="N1361" s="41">
        <v>0.14598647456630404</v>
      </c>
      <c r="O1361" s="42">
        <v>993</v>
      </c>
      <c r="P1361" s="7">
        <f>VLOOKUP(C1361,'ריכוז נתונים'!$B$3:$C$189,2)</f>
        <v>11</v>
      </c>
      <c r="Q1361" s="47" t="b">
        <f t="shared" si="275"/>
        <v>1</v>
      </c>
      <c r="R1361" s="7">
        <f t="shared" si="276"/>
        <v>1.6</v>
      </c>
      <c r="S1361" s="47">
        <f t="shared" si="277"/>
        <v>618</v>
      </c>
      <c r="T1361" s="7">
        <f t="shared" si="278"/>
        <v>10.500000000000002</v>
      </c>
      <c r="U1361" s="7" t="str">
        <f t="shared" si="279"/>
        <v>Gap</v>
      </c>
      <c r="V1361" s="7">
        <f>IF(ISERROR(IF(INDEX(rosh!$O$4:$P$710,MATCH(I1361,rosh!$O$4:$O$710,0),2)="Mayor",1,)),0,IF(INDEX(rosh!$O$4:$P$710,MATCH(I1361,rosh!$O$4:$O$710,0),2)="Mayor",1,))</f>
        <v>0</v>
      </c>
      <c r="W1361" s="7" t="str">
        <f t="shared" si="280"/>
        <v>TRUE עספיא</v>
      </c>
      <c r="X1361" s="84">
        <f t="shared" si="285"/>
        <v>6460</v>
      </c>
      <c r="Y1361" s="7">
        <f t="shared" si="281"/>
        <v>2</v>
      </c>
      <c r="Z1361" s="7">
        <f t="shared" si="282"/>
        <v>11</v>
      </c>
      <c r="AA1361" s="7" t="str">
        <f t="shared" si="283"/>
        <v/>
      </c>
      <c r="AB1361" s="7">
        <f t="shared" si="284"/>
        <v>2</v>
      </c>
    </row>
    <row r="1362" spans="2:28" ht="15" thickTop="1" thickBot="1">
      <c r="B1362" s="31">
        <v>534</v>
      </c>
      <c r="C1362" s="32" t="s">
        <v>6077</v>
      </c>
      <c r="D1362" s="33">
        <v>8270</v>
      </c>
      <c r="E1362" s="34" t="s">
        <v>1059</v>
      </c>
      <c r="F1362" s="22" t="str">
        <f t="shared" si="273"/>
        <v>ע עספיא</v>
      </c>
      <c r="G1362" s="35" t="s">
        <v>6121</v>
      </c>
      <c r="H1362" s="36"/>
      <c r="I1362" s="25" t="str">
        <f t="shared" si="274"/>
        <v xml:space="preserve">עספיא </v>
      </c>
      <c r="J1362" s="37">
        <v>6802</v>
      </c>
      <c r="K1362" s="38">
        <v>6802</v>
      </c>
      <c r="L1362" s="39">
        <v>0.14142899147309615</v>
      </c>
      <c r="M1362" s="40">
        <v>962</v>
      </c>
      <c r="N1362" s="41">
        <v>0.14142899147309615</v>
      </c>
      <c r="O1362" s="42">
        <v>962</v>
      </c>
      <c r="P1362" s="7">
        <f>VLOOKUP(C1362,'ריכוז נתונים'!$B$3:$C$189,2)</f>
        <v>11</v>
      </c>
      <c r="Q1362" s="47" t="b">
        <f t="shared" si="275"/>
        <v>1</v>
      </c>
      <c r="R1362" s="7">
        <f t="shared" si="276"/>
        <v>1.6</v>
      </c>
      <c r="S1362" s="47">
        <f t="shared" si="277"/>
        <v>618</v>
      </c>
      <c r="T1362" s="7">
        <f t="shared" si="278"/>
        <v>10.500000000000002</v>
      </c>
      <c r="U1362" s="7" t="str">
        <f t="shared" si="279"/>
        <v>Gap</v>
      </c>
      <c r="V1362" s="7">
        <f>IF(ISERROR(IF(INDEX(rosh!$O$4:$P$710,MATCH(I1362,rosh!$O$4:$O$710,0),2)="Mayor",1,)),0,IF(INDEX(rosh!$O$4:$P$710,MATCH(I1362,rosh!$O$4:$O$710,0),2)="Mayor",1,))</f>
        <v>0</v>
      </c>
      <c r="W1362" s="7" t="str">
        <f t="shared" si="280"/>
        <v>TRUE עספיא</v>
      </c>
      <c r="X1362" s="84">
        <f t="shared" si="285"/>
        <v>6460</v>
      </c>
      <c r="Y1362" s="7">
        <f t="shared" si="281"/>
        <v>2</v>
      </c>
      <c r="Z1362" s="7">
        <f t="shared" si="282"/>
        <v>11</v>
      </c>
      <c r="AA1362" s="7" t="str">
        <f t="shared" si="283"/>
        <v/>
      </c>
      <c r="AB1362" s="7">
        <f t="shared" si="284"/>
        <v>2</v>
      </c>
    </row>
    <row r="1363" spans="2:28" ht="15" thickTop="1" thickBot="1">
      <c r="B1363" s="31">
        <v>534</v>
      </c>
      <c r="C1363" s="32" t="s">
        <v>6077</v>
      </c>
      <c r="D1363" s="33">
        <v>8270</v>
      </c>
      <c r="E1363" s="34" t="s">
        <v>87</v>
      </c>
      <c r="F1363" s="22" t="str">
        <f t="shared" si="273"/>
        <v>נ עספיא</v>
      </c>
      <c r="G1363" s="35" t="s">
        <v>6141</v>
      </c>
      <c r="H1363" s="36"/>
      <c r="I1363" s="25" t="str">
        <f t="shared" si="274"/>
        <v xml:space="preserve">עספיא </v>
      </c>
      <c r="J1363" s="37">
        <v>6802</v>
      </c>
      <c r="K1363" s="38">
        <v>6802</v>
      </c>
      <c r="L1363" s="39">
        <v>0.1259923551896501</v>
      </c>
      <c r="M1363" s="40">
        <v>857</v>
      </c>
      <c r="N1363" s="41">
        <v>0.1259923551896501</v>
      </c>
      <c r="O1363" s="42">
        <v>857</v>
      </c>
      <c r="P1363" s="7">
        <f>VLOOKUP(C1363,'ריכוז נתונים'!$B$3:$C$189,2)</f>
        <v>11</v>
      </c>
      <c r="Q1363" s="47" t="b">
        <f t="shared" si="275"/>
        <v>1</v>
      </c>
      <c r="R1363" s="7">
        <f t="shared" si="276"/>
        <v>1.4</v>
      </c>
      <c r="S1363" s="47">
        <f t="shared" si="277"/>
        <v>618</v>
      </c>
      <c r="T1363" s="7">
        <f t="shared" si="278"/>
        <v>10.500000000000002</v>
      </c>
      <c r="U1363" s="7" t="str">
        <f t="shared" si="279"/>
        <v>Gap</v>
      </c>
      <c r="V1363" s="7">
        <f>IF(ISERROR(IF(INDEX(rosh!$O$4:$P$710,MATCH(I1363,rosh!$O$4:$O$710,0),2)="Mayor",1,)),0,IF(INDEX(rosh!$O$4:$P$710,MATCH(I1363,rosh!$O$4:$O$710,0),2)="Mayor",1,))</f>
        <v>0</v>
      </c>
      <c r="W1363" s="7" t="str">
        <f t="shared" si="280"/>
        <v>TRUE עספיא</v>
      </c>
      <c r="X1363" s="84">
        <f t="shared" si="285"/>
        <v>6460</v>
      </c>
      <c r="Y1363" s="7">
        <f t="shared" si="281"/>
        <v>1</v>
      </c>
      <c r="Z1363" s="7">
        <f t="shared" si="282"/>
        <v>11</v>
      </c>
      <c r="AA1363" s="7" t="str">
        <f t="shared" si="283"/>
        <v/>
      </c>
      <c r="AB1363" s="7">
        <f t="shared" si="284"/>
        <v>1</v>
      </c>
    </row>
    <row r="1364" spans="2:28" ht="15" thickTop="1" thickBot="1">
      <c r="B1364" s="31">
        <v>534</v>
      </c>
      <c r="C1364" s="32" t="s">
        <v>6077</v>
      </c>
      <c r="D1364" s="33">
        <v>8270</v>
      </c>
      <c r="E1364" s="34" t="s">
        <v>6158</v>
      </c>
      <c r="F1364" s="22" t="str">
        <f t="shared" si="273"/>
        <v>חב עספיא</v>
      </c>
      <c r="G1364" s="35" t="s">
        <v>6157</v>
      </c>
      <c r="H1364" s="36"/>
      <c r="I1364" s="25" t="str">
        <f t="shared" si="274"/>
        <v xml:space="preserve">עספיא </v>
      </c>
      <c r="J1364" s="37">
        <v>6802</v>
      </c>
      <c r="K1364" s="38">
        <v>6802</v>
      </c>
      <c r="L1364" s="39">
        <v>0.11908262275801235</v>
      </c>
      <c r="M1364" s="40">
        <v>810</v>
      </c>
      <c r="N1364" s="41">
        <v>0.11908262275801235</v>
      </c>
      <c r="O1364" s="42">
        <v>810</v>
      </c>
      <c r="P1364" s="7">
        <f>VLOOKUP(C1364,'ריכוז נתונים'!$B$3:$C$189,2)</f>
        <v>11</v>
      </c>
      <c r="Q1364" s="47" t="b">
        <f t="shared" si="275"/>
        <v>1</v>
      </c>
      <c r="R1364" s="7">
        <f t="shared" si="276"/>
        <v>1.3</v>
      </c>
      <c r="S1364" s="47">
        <f t="shared" si="277"/>
        <v>618</v>
      </c>
      <c r="T1364" s="7">
        <f t="shared" si="278"/>
        <v>10.500000000000002</v>
      </c>
      <c r="U1364" s="7" t="str">
        <f t="shared" si="279"/>
        <v>Gap</v>
      </c>
      <c r="V1364" s="7">
        <f>IF(ISERROR(IF(INDEX(rosh!$O$4:$P$710,MATCH(I1364,rosh!$O$4:$O$710,0),2)="Mayor",1,)),0,IF(INDEX(rosh!$O$4:$P$710,MATCH(I1364,rosh!$O$4:$O$710,0),2)="Mayor",1,))</f>
        <v>0</v>
      </c>
      <c r="W1364" s="7" t="str">
        <f t="shared" si="280"/>
        <v>TRUE עספיא</v>
      </c>
      <c r="X1364" s="84">
        <f t="shared" si="285"/>
        <v>6460</v>
      </c>
      <c r="Y1364" s="7">
        <f t="shared" si="281"/>
        <v>1</v>
      </c>
      <c r="Z1364" s="7">
        <f t="shared" si="282"/>
        <v>11</v>
      </c>
      <c r="AA1364" s="7" t="str">
        <f t="shared" si="283"/>
        <v/>
      </c>
      <c r="AB1364" s="7">
        <f t="shared" si="284"/>
        <v>1</v>
      </c>
    </row>
    <row r="1365" spans="2:28" ht="15" thickTop="1" thickBot="1">
      <c r="B1365" s="31">
        <v>534</v>
      </c>
      <c r="C1365" s="32" t="s">
        <v>6077</v>
      </c>
      <c r="D1365" s="33">
        <v>8270</v>
      </c>
      <c r="E1365" s="34" t="s">
        <v>6100</v>
      </c>
      <c r="F1365" s="22" t="str">
        <f t="shared" si="273"/>
        <v>עלם עספיא</v>
      </c>
      <c r="G1365" s="35" t="s">
        <v>6100</v>
      </c>
      <c r="H1365" s="36"/>
      <c r="I1365" s="25" t="str">
        <f t="shared" si="274"/>
        <v xml:space="preserve">עספיא </v>
      </c>
      <c r="J1365" s="37">
        <v>6802</v>
      </c>
      <c r="K1365" s="38">
        <v>6802</v>
      </c>
      <c r="L1365" s="39">
        <v>0.10599823581299618</v>
      </c>
      <c r="M1365" s="40">
        <v>721</v>
      </c>
      <c r="N1365" s="41">
        <v>0.10599823581299618</v>
      </c>
      <c r="O1365" s="42">
        <v>721</v>
      </c>
      <c r="P1365" s="7">
        <f>VLOOKUP(C1365,'ריכוז נתונים'!$B$3:$C$189,2)</f>
        <v>11</v>
      </c>
      <c r="Q1365" s="47" t="b">
        <f t="shared" si="275"/>
        <v>1</v>
      </c>
      <c r="R1365" s="7">
        <f t="shared" si="276"/>
        <v>1.2</v>
      </c>
      <c r="S1365" s="47">
        <f t="shared" si="277"/>
        <v>618</v>
      </c>
      <c r="T1365" s="7">
        <f t="shared" si="278"/>
        <v>10.500000000000002</v>
      </c>
      <c r="U1365" s="7" t="str">
        <f t="shared" si="279"/>
        <v>Gap</v>
      </c>
      <c r="V1365" s="7">
        <f>IF(ISERROR(IF(INDEX(rosh!$O$4:$P$710,MATCH(I1365,rosh!$O$4:$O$710,0),2)="Mayor",1,)),0,IF(INDEX(rosh!$O$4:$P$710,MATCH(I1365,rosh!$O$4:$O$710,0),2)="Mayor",1,))</f>
        <v>0</v>
      </c>
      <c r="W1365" s="7" t="str">
        <f t="shared" si="280"/>
        <v>TRUE עספיא</v>
      </c>
      <c r="X1365" s="84">
        <f t="shared" si="285"/>
        <v>6460</v>
      </c>
      <c r="Y1365" s="7">
        <f t="shared" si="281"/>
        <v>1</v>
      </c>
      <c r="Z1365" s="7">
        <f t="shared" si="282"/>
        <v>11</v>
      </c>
      <c r="AA1365" s="7" t="str">
        <f t="shared" si="283"/>
        <v/>
      </c>
      <c r="AB1365" s="7">
        <f t="shared" si="284"/>
        <v>1</v>
      </c>
    </row>
    <row r="1366" spans="2:28" ht="15" thickTop="1" thickBot="1">
      <c r="B1366" s="31">
        <v>534</v>
      </c>
      <c r="C1366" s="32" t="s">
        <v>6077</v>
      </c>
      <c r="D1366" s="33">
        <v>8270</v>
      </c>
      <c r="E1366" s="34" t="s">
        <v>5547</v>
      </c>
      <c r="F1366" s="22" t="str">
        <f t="shared" si="273"/>
        <v>הנ עספיא</v>
      </c>
      <c r="G1366" s="35" t="s">
        <v>6167</v>
      </c>
      <c r="H1366" s="36"/>
      <c r="I1366" s="25" t="str">
        <f t="shared" si="274"/>
        <v xml:space="preserve">עספיא </v>
      </c>
      <c r="J1366" s="37">
        <v>6802</v>
      </c>
      <c r="K1366" s="38">
        <v>6802</v>
      </c>
      <c r="L1366" s="39">
        <v>8.5710085269038519E-2</v>
      </c>
      <c r="M1366" s="40">
        <v>583</v>
      </c>
      <c r="N1366" s="41">
        <v>8.5710085269038519E-2</v>
      </c>
      <c r="O1366" s="42">
        <v>583</v>
      </c>
      <c r="P1366" s="7">
        <f>VLOOKUP(C1366,'ריכוז נתונים'!$B$3:$C$189,2)</f>
        <v>11</v>
      </c>
      <c r="Q1366" s="47" t="b">
        <f t="shared" si="275"/>
        <v>1</v>
      </c>
      <c r="R1366" s="7">
        <f t="shared" si="276"/>
        <v>0.9</v>
      </c>
      <c r="S1366" s="47">
        <f t="shared" si="277"/>
        <v>618</v>
      </c>
      <c r="T1366" s="7">
        <f t="shared" si="278"/>
        <v>10.500000000000002</v>
      </c>
      <c r="U1366" s="7" t="str">
        <f t="shared" si="279"/>
        <v>Gap</v>
      </c>
      <c r="V1366" s="7">
        <f>IF(ISERROR(IF(INDEX(rosh!$O$4:$P$710,MATCH(I1366,rosh!$O$4:$O$710,0),2)="Mayor",1,)),0,IF(INDEX(rosh!$O$4:$P$710,MATCH(I1366,rosh!$O$4:$O$710,0),2)="Mayor",1,))</f>
        <v>0</v>
      </c>
      <c r="W1366" s="7" t="str">
        <f t="shared" si="280"/>
        <v>TRUE עספיא</v>
      </c>
      <c r="X1366" s="84">
        <f t="shared" si="285"/>
        <v>6460</v>
      </c>
      <c r="Y1366" s="7">
        <f t="shared" si="281"/>
        <v>1</v>
      </c>
      <c r="Z1366" s="7">
        <f t="shared" si="282"/>
        <v>11</v>
      </c>
      <c r="AA1366" s="7" t="str">
        <f t="shared" si="283"/>
        <v/>
      </c>
      <c r="AB1366" s="7">
        <f t="shared" si="284"/>
        <v>1</v>
      </c>
    </row>
    <row r="1367" spans="2:28" ht="15" thickTop="1" thickBot="1">
      <c r="B1367" s="31">
        <v>534</v>
      </c>
      <c r="C1367" s="32" t="s">
        <v>6077</v>
      </c>
      <c r="D1367" s="33">
        <v>8270</v>
      </c>
      <c r="E1367" s="34" t="s">
        <v>70</v>
      </c>
      <c r="F1367" s="22" t="str">
        <f t="shared" si="273"/>
        <v>א עספיא</v>
      </c>
      <c r="G1367" s="35" t="s">
        <v>6190</v>
      </c>
      <c r="H1367" s="36"/>
      <c r="I1367" s="25" t="str">
        <f t="shared" si="274"/>
        <v xml:space="preserve">עספיא </v>
      </c>
      <c r="J1367" s="37">
        <v>6802</v>
      </c>
      <c r="K1367" s="38">
        <v>6802</v>
      </c>
      <c r="L1367" s="39">
        <v>7.8065274919141434E-2</v>
      </c>
      <c r="M1367" s="40">
        <v>531</v>
      </c>
      <c r="N1367" s="41">
        <v>7.8065274919141434E-2</v>
      </c>
      <c r="O1367" s="42">
        <v>531</v>
      </c>
      <c r="P1367" s="7">
        <f>VLOOKUP(C1367,'ריכוז נתונים'!$B$3:$C$189,2)</f>
        <v>11</v>
      </c>
      <c r="Q1367" s="47" t="b">
        <f t="shared" si="275"/>
        <v>1</v>
      </c>
      <c r="R1367" s="7">
        <f t="shared" si="276"/>
        <v>0.9</v>
      </c>
      <c r="S1367" s="47">
        <f t="shared" si="277"/>
        <v>618</v>
      </c>
      <c r="T1367" s="7">
        <f t="shared" si="278"/>
        <v>10.500000000000002</v>
      </c>
      <c r="U1367" s="7" t="str">
        <f t="shared" si="279"/>
        <v>Gap</v>
      </c>
      <c r="V1367" s="7">
        <f>IF(ISERROR(IF(INDEX(rosh!$O$4:$P$710,MATCH(I1367,rosh!$O$4:$O$710,0),2)="Mayor",1,)),0,IF(INDEX(rosh!$O$4:$P$710,MATCH(I1367,rosh!$O$4:$O$710,0),2)="Mayor",1,))</f>
        <v>0</v>
      </c>
      <c r="W1367" s="7" t="str">
        <f t="shared" si="280"/>
        <v>TRUE עספיא</v>
      </c>
      <c r="X1367" s="84">
        <f t="shared" si="285"/>
        <v>6460</v>
      </c>
      <c r="Y1367" s="7">
        <f t="shared" si="281"/>
        <v>1</v>
      </c>
      <c r="Z1367" s="7">
        <f t="shared" si="282"/>
        <v>11</v>
      </c>
      <c r="AA1367" s="7" t="str">
        <f t="shared" si="283"/>
        <v/>
      </c>
      <c r="AB1367" s="7">
        <f t="shared" si="284"/>
        <v>1</v>
      </c>
    </row>
    <row r="1368" spans="2:28" ht="15" thickTop="1" thickBot="1">
      <c r="B1368" s="31">
        <v>534</v>
      </c>
      <c r="C1368" s="32" t="s">
        <v>6077</v>
      </c>
      <c r="D1368" s="33">
        <v>8270</v>
      </c>
      <c r="E1368" s="34" t="s">
        <v>6178</v>
      </c>
      <c r="F1368" s="22" t="str">
        <f t="shared" si="273"/>
        <v>אע עספיא</v>
      </c>
      <c r="G1368" s="35" t="s">
        <v>6177</v>
      </c>
      <c r="H1368" s="36"/>
      <c r="I1368" s="25" t="str">
        <f t="shared" si="274"/>
        <v xml:space="preserve">עספיא </v>
      </c>
      <c r="J1368" s="37">
        <v>6802</v>
      </c>
      <c r="K1368" s="38">
        <v>6802</v>
      </c>
      <c r="L1368" s="39">
        <v>7.7036165833578363E-2</v>
      </c>
      <c r="M1368" s="40">
        <v>524</v>
      </c>
      <c r="N1368" s="41">
        <v>7.7036165833578363E-2</v>
      </c>
      <c r="O1368" s="42">
        <v>524</v>
      </c>
      <c r="P1368" s="7">
        <f>VLOOKUP(C1368,'ריכוז נתונים'!$B$3:$C$189,2)</f>
        <v>11</v>
      </c>
      <c r="Q1368" s="47" t="b">
        <f t="shared" si="275"/>
        <v>1</v>
      </c>
      <c r="R1368" s="7">
        <f t="shared" si="276"/>
        <v>0.8</v>
      </c>
      <c r="S1368" s="47">
        <f t="shared" si="277"/>
        <v>618</v>
      </c>
      <c r="T1368" s="7">
        <f t="shared" si="278"/>
        <v>10.500000000000002</v>
      </c>
      <c r="U1368" s="7" t="str">
        <f t="shared" si="279"/>
        <v>Gap</v>
      </c>
      <c r="V1368" s="7">
        <f>IF(ISERROR(IF(INDEX(rosh!$O$4:$P$710,MATCH(I1368,rosh!$O$4:$O$710,0),2)="Mayor",1,)),0,IF(INDEX(rosh!$O$4:$P$710,MATCH(I1368,rosh!$O$4:$O$710,0),2)="Mayor",1,))</f>
        <v>0</v>
      </c>
      <c r="W1368" s="7" t="str">
        <f t="shared" si="280"/>
        <v>TRUE עספיא</v>
      </c>
      <c r="X1368" s="84">
        <f t="shared" si="285"/>
        <v>6460</v>
      </c>
      <c r="Y1368" s="7">
        <f t="shared" si="281"/>
        <v>1</v>
      </c>
      <c r="Z1368" s="7">
        <f t="shared" si="282"/>
        <v>11</v>
      </c>
      <c r="AA1368" s="7" t="str">
        <f t="shared" si="283"/>
        <v/>
      </c>
      <c r="AB1368" s="7">
        <f t="shared" si="284"/>
        <v>1</v>
      </c>
    </row>
    <row r="1369" spans="2:28" ht="15" thickTop="1" thickBot="1">
      <c r="B1369" s="31">
        <v>534</v>
      </c>
      <c r="C1369" s="32" t="s">
        <v>6077</v>
      </c>
      <c r="D1369" s="33">
        <v>8270</v>
      </c>
      <c r="E1369" s="34" t="s">
        <v>1327</v>
      </c>
      <c r="F1369" s="22" t="str">
        <f t="shared" si="273"/>
        <v>אס עספיא</v>
      </c>
      <c r="G1369" s="35" t="s">
        <v>6184</v>
      </c>
      <c r="H1369" s="36"/>
      <c r="I1369" s="25" t="str">
        <f t="shared" si="274"/>
        <v xml:space="preserve">עספיא </v>
      </c>
      <c r="J1369" s="37">
        <v>6802</v>
      </c>
      <c r="K1369" s="38">
        <v>6802</v>
      </c>
      <c r="L1369" s="39">
        <v>7.0420464569244334E-2</v>
      </c>
      <c r="M1369" s="40">
        <v>479</v>
      </c>
      <c r="N1369" s="41">
        <v>7.0420464569244334E-2</v>
      </c>
      <c r="O1369" s="42">
        <v>478.99999999999994</v>
      </c>
      <c r="P1369" s="7">
        <f>VLOOKUP(C1369,'ריכוז נתונים'!$B$3:$C$189,2)</f>
        <v>11</v>
      </c>
      <c r="Q1369" s="47" t="b">
        <f t="shared" si="275"/>
        <v>1</v>
      </c>
      <c r="R1369" s="7">
        <f t="shared" si="276"/>
        <v>0.8</v>
      </c>
      <c r="S1369" s="47">
        <f t="shared" si="277"/>
        <v>618</v>
      </c>
      <c r="T1369" s="7">
        <f t="shared" si="278"/>
        <v>10.500000000000002</v>
      </c>
      <c r="U1369" s="7" t="str">
        <f t="shared" si="279"/>
        <v>Gap</v>
      </c>
      <c r="V1369" s="7">
        <f>IF(ISERROR(IF(INDEX(rosh!$O$4:$P$710,MATCH(I1369,rosh!$O$4:$O$710,0),2)="Mayor",1,)),0,IF(INDEX(rosh!$O$4:$P$710,MATCH(I1369,rosh!$O$4:$O$710,0),2)="Mayor",1,))</f>
        <v>0</v>
      </c>
      <c r="W1369" s="7" t="str">
        <f t="shared" si="280"/>
        <v>TRUE עספיא</v>
      </c>
      <c r="X1369" s="84">
        <f t="shared" si="285"/>
        <v>6460</v>
      </c>
      <c r="Y1369" s="7">
        <f t="shared" si="281"/>
        <v>1</v>
      </c>
      <c r="Z1369" s="7">
        <f t="shared" si="282"/>
        <v>11</v>
      </c>
      <c r="AA1369" s="7" t="str">
        <f t="shared" si="283"/>
        <v/>
      </c>
      <c r="AB1369" s="7">
        <f t="shared" si="284"/>
        <v>1</v>
      </c>
    </row>
    <row r="1370" spans="2:28" ht="15" thickTop="1" thickBot="1">
      <c r="B1370" s="31">
        <v>534</v>
      </c>
      <c r="C1370" s="32" t="s">
        <v>6077</v>
      </c>
      <c r="D1370" s="33">
        <v>8270</v>
      </c>
      <c r="E1370" s="34" t="s">
        <v>1867</v>
      </c>
      <c r="F1370" s="22" t="str">
        <f t="shared" si="273"/>
        <v>נא עספיא</v>
      </c>
      <c r="G1370" s="35" t="s">
        <v>6134</v>
      </c>
      <c r="H1370" s="36"/>
      <c r="I1370" s="25" t="str">
        <f t="shared" si="274"/>
        <v xml:space="preserve">עספיא </v>
      </c>
      <c r="J1370" s="37">
        <v>6802</v>
      </c>
      <c r="K1370" s="38">
        <v>6802</v>
      </c>
      <c r="L1370" s="39">
        <v>4.1752425757130257E-2</v>
      </c>
      <c r="M1370" s="40">
        <v>284</v>
      </c>
      <c r="N1370" s="41">
        <v>4.1752425757130257E-2</v>
      </c>
      <c r="O1370" s="42">
        <v>284</v>
      </c>
      <c r="P1370" s="7">
        <f>VLOOKUP(C1370,'ריכוז נתונים'!$B$3:$C$189,2)</f>
        <v>11</v>
      </c>
      <c r="Q1370" s="47" t="b">
        <f t="shared" si="275"/>
        <v>0</v>
      </c>
      <c r="R1370" s="7">
        <f t="shared" si="276"/>
        <v>0</v>
      </c>
      <c r="S1370" s="47">
        <f t="shared" si="277"/>
        <v>618</v>
      </c>
      <c r="T1370" s="7">
        <f t="shared" si="278"/>
        <v>10.500000000000002</v>
      </c>
      <c r="U1370" s="7" t="str">
        <f t="shared" si="279"/>
        <v>Gap</v>
      </c>
      <c r="V1370" s="7">
        <f>IF(ISERROR(IF(INDEX(rosh!$O$4:$P$710,MATCH(I1370,rosh!$O$4:$O$710,0),2)="Mayor",1,)),0,IF(INDEX(rosh!$O$4:$P$710,MATCH(I1370,rosh!$O$4:$O$710,0),2)="Mayor",1,))</f>
        <v>0</v>
      </c>
      <c r="W1370" s="7" t="str">
        <f t="shared" si="280"/>
        <v>FALSE עספיא</v>
      </c>
      <c r="X1370" s="84">
        <f t="shared" si="285"/>
        <v>342</v>
      </c>
      <c r="Y1370" s="7">
        <f t="shared" si="281"/>
        <v>0</v>
      </c>
      <c r="Z1370" s="7">
        <f t="shared" si="282"/>
        <v>11</v>
      </c>
      <c r="AA1370" s="7" t="str">
        <f t="shared" si="283"/>
        <v/>
      </c>
      <c r="AB1370" s="7">
        <f t="shared" si="284"/>
        <v>0</v>
      </c>
    </row>
    <row r="1371" spans="2:28" ht="15" thickTop="1" thickBot="1">
      <c r="B1371" s="31">
        <v>534</v>
      </c>
      <c r="C1371" s="32" t="s">
        <v>6077</v>
      </c>
      <c r="D1371" s="33">
        <v>8270</v>
      </c>
      <c r="E1371" s="34" t="s">
        <v>738</v>
      </c>
      <c r="F1371" s="22" t="str">
        <f t="shared" si="273"/>
        <v>על עספיא</v>
      </c>
      <c r="G1371" s="35" t="s">
        <v>69</v>
      </c>
      <c r="H1371" s="36" t="s">
        <v>6119</v>
      </c>
      <c r="I1371" s="25" t="str">
        <f t="shared" si="274"/>
        <v>עספיא כיוף וגיה</v>
      </c>
      <c r="J1371" s="37">
        <v>6802</v>
      </c>
      <c r="K1371" s="38">
        <v>6802</v>
      </c>
      <c r="L1371" s="39">
        <v>4.7044986768597467E-3</v>
      </c>
      <c r="M1371" s="40">
        <v>32</v>
      </c>
      <c r="N1371" s="41">
        <v>4.7044986768597467E-3</v>
      </c>
      <c r="O1371" s="42">
        <v>31.999999999999996</v>
      </c>
      <c r="P1371" s="7">
        <f>VLOOKUP(C1371,'ריכוז נתונים'!$B$3:$C$189,2)</f>
        <v>11</v>
      </c>
      <c r="Q1371" s="47" t="b">
        <f t="shared" si="275"/>
        <v>0</v>
      </c>
      <c r="R1371" s="7">
        <f t="shared" si="276"/>
        <v>0</v>
      </c>
      <c r="S1371" s="47">
        <f t="shared" si="277"/>
        <v>618</v>
      </c>
      <c r="T1371" s="7">
        <f t="shared" si="278"/>
        <v>10.500000000000002</v>
      </c>
      <c r="U1371" s="7" t="str">
        <f t="shared" si="279"/>
        <v>Gap</v>
      </c>
      <c r="V1371" s="7">
        <f>IF(ISERROR(IF(INDEX(rosh!$O$4:$P$710,MATCH(I1371,rosh!$O$4:$O$710,0),2)="Mayor",1,)),0,IF(INDEX(rosh!$O$4:$P$710,MATCH(I1371,rosh!$O$4:$O$710,0),2)="Mayor",1,))</f>
        <v>0</v>
      </c>
      <c r="W1371" s="7" t="str">
        <f t="shared" si="280"/>
        <v>FALSE עספיא</v>
      </c>
      <c r="X1371" s="84">
        <f t="shared" si="285"/>
        <v>342</v>
      </c>
      <c r="Y1371" s="7">
        <f t="shared" si="281"/>
        <v>0</v>
      </c>
      <c r="Z1371" s="7">
        <f t="shared" si="282"/>
        <v>11</v>
      </c>
      <c r="AA1371" s="7" t="str">
        <f t="shared" si="283"/>
        <v/>
      </c>
      <c r="AB1371" s="7">
        <f t="shared" si="284"/>
        <v>0</v>
      </c>
    </row>
    <row r="1372" spans="2:28" ht="15" thickTop="1" thickBot="1">
      <c r="B1372" s="31">
        <v>534</v>
      </c>
      <c r="C1372" s="32" t="s">
        <v>6077</v>
      </c>
      <c r="D1372" s="33">
        <v>8270</v>
      </c>
      <c r="E1372" s="34" t="s">
        <v>6128</v>
      </c>
      <c r="F1372" s="22" t="str">
        <f t="shared" si="273"/>
        <v>נבע עספיא</v>
      </c>
      <c r="G1372" s="35" t="s">
        <v>6128</v>
      </c>
      <c r="H1372" s="36" t="s">
        <v>6132</v>
      </c>
      <c r="I1372" s="25" t="str">
        <f t="shared" si="274"/>
        <v>עספיא מנסור ראיד</v>
      </c>
      <c r="J1372" s="37">
        <v>6802</v>
      </c>
      <c r="K1372" s="38">
        <v>6802</v>
      </c>
      <c r="L1372" s="39">
        <v>2.0582181711261394E-3</v>
      </c>
      <c r="M1372" s="40">
        <v>14</v>
      </c>
      <c r="N1372" s="41">
        <v>2.0582181711261394E-3</v>
      </c>
      <c r="O1372" s="42">
        <v>14</v>
      </c>
      <c r="P1372" s="7">
        <f>VLOOKUP(C1372,'ריכוז נתונים'!$B$3:$C$189,2)</f>
        <v>11</v>
      </c>
      <c r="Q1372" s="47" t="b">
        <f t="shared" si="275"/>
        <v>0</v>
      </c>
      <c r="R1372" s="7">
        <f t="shared" si="276"/>
        <v>0</v>
      </c>
      <c r="S1372" s="47">
        <f t="shared" si="277"/>
        <v>618</v>
      </c>
      <c r="T1372" s="7">
        <f t="shared" si="278"/>
        <v>10.500000000000002</v>
      </c>
      <c r="U1372" s="7" t="str">
        <f t="shared" si="279"/>
        <v>Gap</v>
      </c>
      <c r="V1372" s="7">
        <f>IF(ISERROR(IF(INDEX(rosh!$O$4:$P$710,MATCH(I1372,rosh!$O$4:$O$710,0),2)="Mayor",1,)),0,IF(INDEX(rosh!$O$4:$P$710,MATCH(I1372,rosh!$O$4:$O$710,0),2)="Mayor",1,))</f>
        <v>0</v>
      </c>
      <c r="W1372" s="7" t="str">
        <f t="shared" si="280"/>
        <v>FALSE עספיא</v>
      </c>
      <c r="X1372" s="84">
        <f t="shared" si="285"/>
        <v>342</v>
      </c>
      <c r="Y1372" s="7">
        <f t="shared" si="281"/>
        <v>0</v>
      </c>
      <c r="Z1372" s="7">
        <f t="shared" si="282"/>
        <v>11</v>
      </c>
      <c r="AA1372" s="7" t="str">
        <f t="shared" si="283"/>
        <v/>
      </c>
      <c r="AB1372" s="7">
        <f t="shared" si="284"/>
        <v>0</v>
      </c>
    </row>
    <row r="1373" spans="2:28" ht="15" thickTop="1" thickBot="1">
      <c r="B1373" s="31">
        <v>534</v>
      </c>
      <c r="C1373" s="32" t="s">
        <v>6077</v>
      </c>
      <c r="D1373" s="33">
        <v>8270</v>
      </c>
      <c r="E1373" s="34" t="s">
        <v>658</v>
      </c>
      <c r="F1373" s="22" t="str">
        <f t="shared" si="273"/>
        <v>קנ עספיא</v>
      </c>
      <c r="G1373" s="35" t="s">
        <v>6088</v>
      </c>
      <c r="H1373" s="36" t="s">
        <v>6093</v>
      </c>
      <c r="I1373" s="25" t="str">
        <f t="shared" si="274"/>
        <v>עספיא אבו רוקן שכיב</v>
      </c>
      <c r="J1373" s="37">
        <v>6802</v>
      </c>
      <c r="K1373" s="38">
        <v>6802</v>
      </c>
      <c r="L1373" s="39">
        <v>1.1761246692149367E-3</v>
      </c>
      <c r="M1373" s="40">
        <v>8</v>
      </c>
      <c r="N1373" s="41">
        <v>1.1761246692149367E-3</v>
      </c>
      <c r="O1373" s="42">
        <v>7.9999999999999991</v>
      </c>
      <c r="P1373" s="7">
        <f>VLOOKUP(C1373,'ריכוז נתונים'!$B$3:$C$189,2)</f>
        <v>11</v>
      </c>
      <c r="Q1373" s="47" t="b">
        <f t="shared" si="275"/>
        <v>0</v>
      </c>
      <c r="R1373" s="7">
        <f t="shared" si="276"/>
        <v>0</v>
      </c>
      <c r="S1373" s="47">
        <f t="shared" si="277"/>
        <v>618</v>
      </c>
      <c r="T1373" s="7">
        <f t="shared" si="278"/>
        <v>10.500000000000002</v>
      </c>
      <c r="U1373" s="7" t="str">
        <f t="shared" si="279"/>
        <v>Gap</v>
      </c>
      <c r="V1373" s="7">
        <f>IF(ISERROR(IF(INDEX(rosh!$O$4:$P$710,MATCH(I1373,rosh!$O$4:$O$710,0),2)="Mayor",1,)),0,IF(INDEX(rosh!$O$4:$P$710,MATCH(I1373,rosh!$O$4:$O$710,0),2)="Mayor",1,))</f>
        <v>0</v>
      </c>
      <c r="W1373" s="7" t="str">
        <f t="shared" si="280"/>
        <v>FALSE עספיא</v>
      </c>
      <c r="X1373" s="84">
        <f t="shared" si="285"/>
        <v>342</v>
      </c>
      <c r="Y1373" s="7">
        <f t="shared" si="281"/>
        <v>0</v>
      </c>
      <c r="Z1373" s="7">
        <f t="shared" si="282"/>
        <v>11</v>
      </c>
      <c r="AA1373" s="7" t="str">
        <f t="shared" si="283"/>
        <v/>
      </c>
      <c r="AB1373" s="7">
        <f t="shared" si="284"/>
        <v>0</v>
      </c>
    </row>
    <row r="1374" spans="2:28" ht="15" thickTop="1" thickBot="1">
      <c r="B1374" s="31">
        <v>534</v>
      </c>
      <c r="C1374" s="32" t="s">
        <v>6077</v>
      </c>
      <c r="D1374" s="33">
        <v>8270</v>
      </c>
      <c r="E1374" s="34" t="s">
        <v>259</v>
      </c>
      <c r="F1374" s="22" t="str">
        <f t="shared" si="273"/>
        <v>ק עספיא</v>
      </c>
      <c r="G1374" s="35" t="s">
        <v>6095</v>
      </c>
      <c r="H1374" s="36" t="s">
        <v>6098</v>
      </c>
      <c r="I1374" s="25" t="str">
        <f t="shared" si="274"/>
        <v>עספיא קבלאן ג'יהאד</v>
      </c>
      <c r="J1374" s="37">
        <v>6802</v>
      </c>
      <c r="K1374" s="38">
        <v>6802</v>
      </c>
      <c r="L1374" s="39">
        <v>5.8806233460746834E-4</v>
      </c>
      <c r="M1374" s="40">
        <v>4</v>
      </c>
      <c r="N1374" s="41">
        <v>5.8806233460746834E-4</v>
      </c>
      <c r="O1374" s="42">
        <v>3.9999999999999996</v>
      </c>
      <c r="P1374" s="7">
        <f>VLOOKUP(C1374,'ריכוז נתונים'!$B$3:$C$189,2)</f>
        <v>11</v>
      </c>
      <c r="Q1374" s="47" t="b">
        <f t="shared" si="275"/>
        <v>0</v>
      </c>
      <c r="R1374" s="7">
        <f t="shared" si="276"/>
        <v>0</v>
      </c>
      <c r="S1374" s="47">
        <f t="shared" si="277"/>
        <v>618</v>
      </c>
      <c r="T1374" s="7">
        <f t="shared" si="278"/>
        <v>10.500000000000002</v>
      </c>
      <c r="U1374" s="7" t="str">
        <f t="shared" si="279"/>
        <v>Gap</v>
      </c>
      <c r="V1374" s="7">
        <f>IF(ISERROR(IF(INDEX(rosh!$O$4:$P$710,MATCH(I1374,rosh!$O$4:$O$710,0),2)="Mayor",1,)),0,IF(INDEX(rosh!$O$4:$P$710,MATCH(I1374,rosh!$O$4:$O$710,0),2)="Mayor",1,))</f>
        <v>0</v>
      </c>
      <c r="W1374" s="7" t="str">
        <f t="shared" si="280"/>
        <v>FALSE עספיא</v>
      </c>
      <c r="X1374" s="84">
        <f t="shared" si="285"/>
        <v>342</v>
      </c>
      <c r="Y1374" s="7">
        <f t="shared" si="281"/>
        <v>0</v>
      </c>
      <c r="Z1374" s="7">
        <f t="shared" si="282"/>
        <v>11</v>
      </c>
      <c r="AA1374" s="7" t="str">
        <f t="shared" si="283"/>
        <v/>
      </c>
      <c r="AB1374" s="7">
        <f t="shared" si="284"/>
        <v>0</v>
      </c>
    </row>
    <row r="1375" spans="2:28" ht="15" thickTop="1" thickBot="1">
      <c r="B1375" s="31">
        <v>7700</v>
      </c>
      <c r="C1375" s="32" t="s">
        <v>5952</v>
      </c>
      <c r="D1375" s="33">
        <v>35679</v>
      </c>
      <c r="E1375" s="34" t="s">
        <v>1046</v>
      </c>
      <c r="F1375" s="22" t="str">
        <f t="shared" si="273"/>
        <v>פז עפולה</v>
      </c>
      <c r="G1375" s="35" t="s">
        <v>5972</v>
      </c>
      <c r="H1375" s="36" t="s">
        <v>5980</v>
      </c>
      <c r="I1375" s="25" t="str">
        <f t="shared" si="274"/>
        <v>עפולה אלקבץ אבי אברהם</v>
      </c>
      <c r="J1375" s="37">
        <v>19352</v>
      </c>
      <c r="K1375" s="38">
        <v>19352</v>
      </c>
      <c r="L1375" s="39">
        <v>0.1236047953699876</v>
      </c>
      <c r="M1375" s="40">
        <v>2392</v>
      </c>
      <c r="N1375" s="41">
        <v>0.1236047953699876</v>
      </c>
      <c r="O1375" s="42">
        <v>2392</v>
      </c>
      <c r="P1375" s="7">
        <f>VLOOKUP(C1375,'ריכוז נתונים'!$B$3:$C$189,2)</f>
        <v>15</v>
      </c>
      <c r="Q1375" s="47" t="b">
        <f t="shared" si="275"/>
        <v>1</v>
      </c>
      <c r="R1375" s="7">
        <f t="shared" si="276"/>
        <v>1.9</v>
      </c>
      <c r="S1375" s="47">
        <f t="shared" si="277"/>
        <v>1290</v>
      </c>
      <c r="T1375" s="7">
        <f t="shared" si="278"/>
        <v>13.6</v>
      </c>
      <c r="U1375" s="7" t="str">
        <f t="shared" si="279"/>
        <v>Gap</v>
      </c>
      <c r="V1375" s="7">
        <f>IF(ISERROR(IF(INDEX(rosh!$O$4:$P$710,MATCH(I1375,rosh!$O$4:$O$710,0),2)="Mayor",1,)),0,IF(INDEX(rosh!$O$4:$P$710,MATCH(I1375,rosh!$O$4:$O$710,0),2)="Mayor",1,))</f>
        <v>0</v>
      </c>
      <c r="W1375" s="7" t="str">
        <f t="shared" si="280"/>
        <v>TRUE עפולה</v>
      </c>
      <c r="X1375" s="84">
        <f t="shared" si="285"/>
        <v>17480</v>
      </c>
      <c r="Y1375" s="7">
        <f t="shared" si="281"/>
        <v>2</v>
      </c>
      <c r="Z1375" s="7">
        <f t="shared" si="282"/>
        <v>14</v>
      </c>
      <c r="AA1375" s="7" t="str">
        <f t="shared" si="283"/>
        <v>Gap</v>
      </c>
      <c r="AB1375" s="7">
        <f t="shared" si="284"/>
        <v>2</v>
      </c>
    </row>
    <row r="1376" spans="2:28" ht="15" thickTop="1" thickBot="1">
      <c r="B1376" s="31">
        <v>7700</v>
      </c>
      <c r="C1376" s="32" t="s">
        <v>5952</v>
      </c>
      <c r="D1376" s="33">
        <v>35679</v>
      </c>
      <c r="E1376" s="34" t="s">
        <v>1059</v>
      </c>
      <c r="F1376" s="22" t="str">
        <f t="shared" si="273"/>
        <v>ע עפולה</v>
      </c>
      <c r="G1376" s="35" t="s">
        <v>5996</v>
      </c>
      <c r="H1376" s="36" t="s">
        <v>6010</v>
      </c>
      <c r="I1376" s="25" t="str">
        <f t="shared" si="274"/>
        <v>עפולה מירון יצחק</v>
      </c>
      <c r="J1376" s="37">
        <v>19352</v>
      </c>
      <c r="K1376" s="38">
        <v>19352</v>
      </c>
      <c r="L1376" s="39">
        <v>0.10195328648201736</v>
      </c>
      <c r="M1376" s="40">
        <v>1973</v>
      </c>
      <c r="N1376" s="41">
        <v>0.10195328648201736</v>
      </c>
      <c r="O1376" s="42">
        <v>1973</v>
      </c>
      <c r="P1376" s="7">
        <f>VLOOKUP(C1376,'ריכוז נתונים'!$B$3:$C$189,2)</f>
        <v>15</v>
      </c>
      <c r="Q1376" s="47" t="b">
        <f t="shared" si="275"/>
        <v>1</v>
      </c>
      <c r="R1376" s="7">
        <f t="shared" si="276"/>
        <v>1.5</v>
      </c>
      <c r="S1376" s="47">
        <f t="shared" si="277"/>
        <v>1290</v>
      </c>
      <c r="T1376" s="7">
        <f t="shared" si="278"/>
        <v>13.6</v>
      </c>
      <c r="U1376" s="7" t="str">
        <f t="shared" si="279"/>
        <v>Gap</v>
      </c>
      <c r="V1376" s="7">
        <f>IF(ISERROR(IF(INDEX(rosh!$O$4:$P$710,MATCH(I1376,rosh!$O$4:$O$710,0),2)="Mayor",1,)),0,IF(INDEX(rosh!$O$4:$P$710,MATCH(I1376,rosh!$O$4:$O$710,0),2)="Mayor",1,))</f>
        <v>0</v>
      </c>
      <c r="W1376" s="7" t="str">
        <f t="shared" si="280"/>
        <v>TRUE עפולה</v>
      </c>
      <c r="X1376" s="84">
        <f t="shared" si="285"/>
        <v>17480</v>
      </c>
      <c r="Y1376" s="7">
        <f t="shared" si="281"/>
        <v>2</v>
      </c>
      <c r="Z1376" s="7">
        <f t="shared" si="282"/>
        <v>14</v>
      </c>
      <c r="AA1376" s="7" t="str">
        <f t="shared" si="283"/>
        <v>Gap</v>
      </c>
      <c r="AB1376" s="7">
        <f t="shared" si="284"/>
        <v>2</v>
      </c>
    </row>
    <row r="1377" spans="2:28" ht="15" thickTop="1" thickBot="1">
      <c r="B1377" s="31">
        <v>7700</v>
      </c>
      <c r="C1377" s="32" t="s">
        <v>5952</v>
      </c>
      <c r="D1377" s="33">
        <v>35679</v>
      </c>
      <c r="E1377" s="34" t="s">
        <v>3916</v>
      </c>
      <c r="F1377" s="22" t="str">
        <f t="shared" si="273"/>
        <v>שסג עפולה</v>
      </c>
      <c r="G1377" s="35" t="s">
        <v>5951</v>
      </c>
      <c r="H1377" s="36"/>
      <c r="I1377" s="25" t="str">
        <f t="shared" si="274"/>
        <v xml:space="preserve">עפולה </v>
      </c>
      <c r="J1377" s="37">
        <v>19352</v>
      </c>
      <c r="K1377" s="38">
        <v>19352</v>
      </c>
      <c r="L1377" s="39">
        <v>9.0378255477470026E-2</v>
      </c>
      <c r="M1377" s="40">
        <v>1749</v>
      </c>
      <c r="N1377" s="41">
        <v>9.0378255477470026E-2</v>
      </c>
      <c r="O1377" s="42">
        <v>1749</v>
      </c>
      <c r="P1377" s="7">
        <f>VLOOKUP(C1377,'ריכוז נתונים'!$B$3:$C$189,2)</f>
        <v>15</v>
      </c>
      <c r="Q1377" s="47" t="b">
        <f t="shared" si="275"/>
        <v>1</v>
      </c>
      <c r="R1377" s="7">
        <f t="shared" si="276"/>
        <v>1.4</v>
      </c>
      <c r="S1377" s="47">
        <f t="shared" si="277"/>
        <v>1290</v>
      </c>
      <c r="T1377" s="7">
        <f t="shared" si="278"/>
        <v>13.6</v>
      </c>
      <c r="U1377" s="7" t="str">
        <f t="shared" si="279"/>
        <v>Gap</v>
      </c>
      <c r="V1377" s="7">
        <f>IF(ISERROR(IF(INDEX(rosh!$O$4:$P$710,MATCH(I1377,rosh!$O$4:$O$710,0),2)="Mayor",1,)),0,IF(INDEX(rosh!$O$4:$P$710,MATCH(I1377,rosh!$O$4:$O$710,0),2)="Mayor",1,))</f>
        <v>0</v>
      </c>
      <c r="W1377" s="7" t="str">
        <f t="shared" si="280"/>
        <v>TRUE עפולה</v>
      </c>
      <c r="X1377" s="84">
        <f t="shared" si="285"/>
        <v>17480</v>
      </c>
      <c r="Y1377" s="7">
        <f t="shared" si="281"/>
        <v>2</v>
      </c>
      <c r="Z1377" s="7">
        <f t="shared" si="282"/>
        <v>14</v>
      </c>
      <c r="AA1377" s="7" t="str">
        <f t="shared" si="283"/>
        <v>Gap</v>
      </c>
      <c r="AB1377" s="7">
        <f t="shared" si="284"/>
        <v>2</v>
      </c>
    </row>
    <row r="1378" spans="2:28" ht="15" thickTop="1" thickBot="1">
      <c r="B1378" s="31">
        <v>7700</v>
      </c>
      <c r="C1378" s="32" t="s">
        <v>5952</v>
      </c>
      <c r="D1378" s="33">
        <v>35679</v>
      </c>
      <c r="E1378" s="34" t="s">
        <v>1007</v>
      </c>
      <c r="F1378" s="22" t="str">
        <f t="shared" si="273"/>
        <v>טב עפולה</v>
      </c>
      <c r="G1378" s="35" t="s">
        <v>6046</v>
      </c>
      <c r="H1378" s="36"/>
      <c r="I1378" s="25" t="str">
        <f t="shared" si="274"/>
        <v xml:space="preserve">עפולה </v>
      </c>
      <c r="J1378" s="37">
        <v>19352</v>
      </c>
      <c r="K1378" s="38">
        <v>19352</v>
      </c>
      <c r="L1378" s="39">
        <v>8.8414634146341459E-2</v>
      </c>
      <c r="M1378" s="40">
        <v>1711</v>
      </c>
      <c r="N1378" s="41">
        <v>8.8414634146341459E-2</v>
      </c>
      <c r="O1378" s="42">
        <v>1711</v>
      </c>
      <c r="P1378" s="7">
        <f>VLOOKUP(C1378,'ריכוז נתונים'!$B$3:$C$189,2)</f>
        <v>15</v>
      </c>
      <c r="Q1378" s="47" t="b">
        <f t="shared" si="275"/>
        <v>1</v>
      </c>
      <c r="R1378" s="7">
        <f t="shared" si="276"/>
        <v>1.3</v>
      </c>
      <c r="S1378" s="47">
        <f t="shared" si="277"/>
        <v>1290</v>
      </c>
      <c r="T1378" s="7">
        <f t="shared" si="278"/>
        <v>13.6</v>
      </c>
      <c r="U1378" s="7" t="str">
        <f t="shared" si="279"/>
        <v>Gap</v>
      </c>
      <c r="V1378" s="7">
        <f>IF(ISERROR(IF(INDEX(rosh!$O$4:$P$710,MATCH(I1378,rosh!$O$4:$O$710,0),2)="Mayor",1,)),0,IF(INDEX(rosh!$O$4:$P$710,MATCH(I1378,rosh!$O$4:$O$710,0),2)="Mayor",1,))</f>
        <v>0</v>
      </c>
      <c r="W1378" s="7" t="str">
        <f t="shared" si="280"/>
        <v>TRUE עפולה</v>
      </c>
      <c r="X1378" s="84">
        <f t="shared" si="285"/>
        <v>17480</v>
      </c>
      <c r="Y1378" s="7">
        <f t="shared" si="281"/>
        <v>1</v>
      </c>
      <c r="Z1378" s="7">
        <f t="shared" si="282"/>
        <v>14</v>
      </c>
      <c r="AA1378" s="7" t="str">
        <f t="shared" si="283"/>
        <v>Gap</v>
      </c>
      <c r="AB1378" s="7">
        <f t="shared" si="284"/>
        <v>1</v>
      </c>
    </row>
    <row r="1379" spans="2:28" ht="15" thickTop="1" thickBot="1">
      <c r="B1379" s="31">
        <v>7700</v>
      </c>
      <c r="C1379" s="32" t="s">
        <v>5952</v>
      </c>
      <c r="D1379" s="33">
        <v>35679</v>
      </c>
      <c r="E1379" s="34" t="s">
        <v>3</v>
      </c>
      <c r="F1379" s="22" t="str">
        <f t="shared" si="273"/>
        <v>ל עפולה</v>
      </c>
      <c r="G1379" s="35" t="s">
        <v>6035</v>
      </c>
      <c r="H1379" s="36"/>
      <c r="I1379" s="25" t="str">
        <f t="shared" si="274"/>
        <v xml:space="preserve">עפולה </v>
      </c>
      <c r="J1379" s="37">
        <v>19352</v>
      </c>
      <c r="K1379" s="38">
        <v>19352</v>
      </c>
      <c r="L1379" s="39">
        <v>8.3298883836295995E-2</v>
      </c>
      <c r="M1379" s="40">
        <v>1612</v>
      </c>
      <c r="N1379" s="41">
        <v>8.3298883836295995E-2</v>
      </c>
      <c r="O1379" s="42">
        <v>1612</v>
      </c>
      <c r="P1379" s="7">
        <f>VLOOKUP(C1379,'ריכוז נתונים'!$B$3:$C$189,2)</f>
        <v>15</v>
      </c>
      <c r="Q1379" s="47" t="b">
        <f t="shared" si="275"/>
        <v>1</v>
      </c>
      <c r="R1379" s="7">
        <f t="shared" si="276"/>
        <v>1.2</v>
      </c>
      <c r="S1379" s="47">
        <f t="shared" si="277"/>
        <v>1290</v>
      </c>
      <c r="T1379" s="7">
        <f t="shared" si="278"/>
        <v>13.6</v>
      </c>
      <c r="U1379" s="7" t="str">
        <f t="shared" si="279"/>
        <v>Gap</v>
      </c>
      <c r="V1379" s="7">
        <f>IF(ISERROR(IF(INDEX(rosh!$O$4:$P$710,MATCH(I1379,rosh!$O$4:$O$710,0),2)="Mayor",1,)),0,IF(INDEX(rosh!$O$4:$P$710,MATCH(I1379,rosh!$O$4:$O$710,0),2)="Mayor",1,))</f>
        <v>0</v>
      </c>
      <c r="W1379" s="7" t="str">
        <f t="shared" si="280"/>
        <v>TRUE עפולה</v>
      </c>
      <c r="X1379" s="84">
        <f t="shared" si="285"/>
        <v>17480</v>
      </c>
      <c r="Y1379" s="7">
        <f t="shared" si="281"/>
        <v>1</v>
      </c>
      <c r="Z1379" s="7">
        <f t="shared" si="282"/>
        <v>14</v>
      </c>
      <c r="AA1379" s="7" t="str">
        <f t="shared" si="283"/>
        <v>Gap</v>
      </c>
      <c r="AB1379" s="7">
        <f t="shared" si="284"/>
        <v>1</v>
      </c>
    </row>
    <row r="1380" spans="2:28" ht="15" thickTop="1" thickBot="1">
      <c r="B1380" s="31">
        <v>7700</v>
      </c>
      <c r="C1380" s="32" t="s">
        <v>5952</v>
      </c>
      <c r="D1380" s="33">
        <v>35679</v>
      </c>
      <c r="E1380" s="34" t="s">
        <v>259</v>
      </c>
      <c r="F1380" s="22" t="str">
        <f t="shared" si="273"/>
        <v>ק עפולה</v>
      </c>
      <c r="G1380" s="35" t="s">
        <v>150</v>
      </c>
      <c r="H1380" s="36"/>
      <c r="I1380" s="25" t="str">
        <f t="shared" si="274"/>
        <v xml:space="preserve">עפולה </v>
      </c>
      <c r="J1380" s="37">
        <v>19352</v>
      </c>
      <c r="K1380" s="38">
        <v>19352</v>
      </c>
      <c r="L1380" s="39">
        <v>8.1335262505167427E-2</v>
      </c>
      <c r="M1380" s="40">
        <v>1574</v>
      </c>
      <c r="N1380" s="41">
        <v>8.1335262505167427E-2</v>
      </c>
      <c r="O1380" s="42">
        <v>1574</v>
      </c>
      <c r="P1380" s="7">
        <f>VLOOKUP(C1380,'ריכוז נתונים'!$B$3:$C$189,2)</f>
        <v>15</v>
      </c>
      <c r="Q1380" s="47" t="b">
        <f t="shared" si="275"/>
        <v>1</v>
      </c>
      <c r="R1380" s="7">
        <f t="shared" si="276"/>
        <v>1.2</v>
      </c>
      <c r="S1380" s="47">
        <f t="shared" si="277"/>
        <v>1290</v>
      </c>
      <c r="T1380" s="7">
        <f t="shared" si="278"/>
        <v>13.6</v>
      </c>
      <c r="U1380" s="7" t="str">
        <f t="shared" si="279"/>
        <v>Gap</v>
      </c>
      <c r="V1380" s="7">
        <f>IF(ISERROR(IF(INDEX(rosh!$O$4:$P$710,MATCH(I1380,rosh!$O$4:$O$710,0),2)="Mayor",1,)),0,IF(INDEX(rosh!$O$4:$P$710,MATCH(I1380,rosh!$O$4:$O$710,0),2)="Mayor",1,))</f>
        <v>0</v>
      </c>
      <c r="W1380" s="7" t="str">
        <f t="shared" si="280"/>
        <v>TRUE עפולה</v>
      </c>
      <c r="X1380" s="84">
        <f t="shared" si="285"/>
        <v>17480</v>
      </c>
      <c r="Y1380" s="7">
        <f t="shared" si="281"/>
        <v>1</v>
      </c>
      <c r="Z1380" s="7">
        <f t="shared" si="282"/>
        <v>14</v>
      </c>
      <c r="AA1380" s="7" t="str">
        <f t="shared" si="283"/>
        <v>Gap</v>
      </c>
      <c r="AB1380" s="7">
        <f t="shared" si="284"/>
        <v>1</v>
      </c>
    </row>
    <row r="1381" spans="2:28" ht="15" thickTop="1" thickBot="1">
      <c r="B1381" s="31">
        <v>7700</v>
      </c>
      <c r="C1381" s="32" t="s">
        <v>5952</v>
      </c>
      <c r="D1381" s="33">
        <v>35679</v>
      </c>
      <c r="E1381" s="34" t="s">
        <v>1210</v>
      </c>
      <c r="F1381" s="22" t="str">
        <f t="shared" si="273"/>
        <v>ח עפולה</v>
      </c>
      <c r="G1381" s="35" t="s">
        <v>6057</v>
      </c>
      <c r="H1381" s="36"/>
      <c r="I1381" s="25" t="str">
        <f t="shared" si="274"/>
        <v xml:space="preserve">עפולה </v>
      </c>
      <c r="J1381" s="37">
        <v>19352</v>
      </c>
      <c r="K1381" s="38">
        <v>19352</v>
      </c>
      <c r="L1381" s="39">
        <v>7.3119057461761061E-2</v>
      </c>
      <c r="M1381" s="40">
        <v>1415</v>
      </c>
      <c r="N1381" s="41">
        <v>7.3119057461761061E-2</v>
      </c>
      <c r="O1381" s="42">
        <v>1415</v>
      </c>
      <c r="P1381" s="7">
        <f>VLOOKUP(C1381,'ריכוז נתונים'!$B$3:$C$189,2)</f>
        <v>15</v>
      </c>
      <c r="Q1381" s="47" t="b">
        <f t="shared" si="275"/>
        <v>1</v>
      </c>
      <c r="R1381" s="7">
        <f t="shared" si="276"/>
        <v>1.1000000000000001</v>
      </c>
      <c r="S1381" s="47">
        <f t="shared" si="277"/>
        <v>1290</v>
      </c>
      <c r="T1381" s="7">
        <f t="shared" si="278"/>
        <v>13.6</v>
      </c>
      <c r="U1381" s="7" t="str">
        <f t="shared" si="279"/>
        <v>Gap</v>
      </c>
      <c r="V1381" s="7">
        <f>IF(ISERROR(IF(INDEX(rosh!$O$4:$P$710,MATCH(I1381,rosh!$O$4:$O$710,0),2)="Mayor",1,)),0,IF(INDEX(rosh!$O$4:$P$710,MATCH(I1381,rosh!$O$4:$O$710,0),2)="Mayor",1,))</f>
        <v>0</v>
      </c>
      <c r="W1381" s="7" t="str">
        <f t="shared" si="280"/>
        <v>TRUE עפולה</v>
      </c>
      <c r="X1381" s="84">
        <f t="shared" si="285"/>
        <v>17480</v>
      </c>
      <c r="Y1381" s="7">
        <f t="shared" si="281"/>
        <v>1</v>
      </c>
      <c r="Z1381" s="7">
        <f t="shared" si="282"/>
        <v>14</v>
      </c>
      <c r="AA1381" s="7" t="str">
        <f t="shared" si="283"/>
        <v>Gap</v>
      </c>
      <c r="AB1381" s="7">
        <f t="shared" si="284"/>
        <v>1</v>
      </c>
    </row>
    <row r="1382" spans="2:28" ht="15" thickTop="1" thickBot="1">
      <c r="B1382" s="31">
        <v>7700</v>
      </c>
      <c r="C1382" s="32" t="s">
        <v>5952</v>
      </c>
      <c r="D1382" s="33">
        <v>35679</v>
      </c>
      <c r="E1382" s="34" t="s">
        <v>126</v>
      </c>
      <c r="F1382" s="22" t="str">
        <f t="shared" si="273"/>
        <v>מחל עפולה</v>
      </c>
      <c r="G1382" s="35" t="s">
        <v>6029</v>
      </c>
      <c r="H1382" s="36"/>
      <c r="I1382" s="25" t="str">
        <f t="shared" si="274"/>
        <v xml:space="preserve">עפולה </v>
      </c>
      <c r="J1382" s="37">
        <v>19352</v>
      </c>
      <c r="K1382" s="38">
        <v>19352</v>
      </c>
      <c r="L1382" s="39">
        <v>7.1258784621744523E-2</v>
      </c>
      <c r="M1382" s="40">
        <v>1379</v>
      </c>
      <c r="N1382" s="41">
        <v>7.1258784621744523E-2</v>
      </c>
      <c r="O1382" s="42">
        <v>1379</v>
      </c>
      <c r="P1382" s="7">
        <f>VLOOKUP(C1382,'ריכוז נתונים'!$B$3:$C$189,2)</f>
        <v>15</v>
      </c>
      <c r="Q1382" s="47" t="b">
        <f t="shared" si="275"/>
        <v>1</v>
      </c>
      <c r="R1382" s="7">
        <f t="shared" si="276"/>
        <v>1.1000000000000001</v>
      </c>
      <c r="S1382" s="47">
        <f t="shared" si="277"/>
        <v>1290</v>
      </c>
      <c r="T1382" s="7">
        <f t="shared" si="278"/>
        <v>13.6</v>
      </c>
      <c r="U1382" s="7" t="str">
        <f t="shared" si="279"/>
        <v>Gap</v>
      </c>
      <c r="V1382" s="7">
        <f>IF(ISERROR(IF(INDEX(rosh!$O$4:$P$710,MATCH(I1382,rosh!$O$4:$O$710,0),2)="Mayor",1,)),0,IF(INDEX(rosh!$O$4:$P$710,MATCH(I1382,rosh!$O$4:$O$710,0),2)="Mayor",1,))</f>
        <v>0</v>
      </c>
      <c r="W1382" s="7" t="str">
        <f t="shared" si="280"/>
        <v>TRUE עפולה</v>
      </c>
      <c r="X1382" s="84">
        <f t="shared" si="285"/>
        <v>17480</v>
      </c>
      <c r="Y1382" s="7">
        <f t="shared" si="281"/>
        <v>1</v>
      </c>
      <c r="Z1382" s="7">
        <f t="shared" si="282"/>
        <v>14</v>
      </c>
      <c r="AA1382" s="7" t="str">
        <f t="shared" si="283"/>
        <v>Gap</v>
      </c>
      <c r="AB1382" s="7">
        <f t="shared" si="284"/>
        <v>1</v>
      </c>
    </row>
    <row r="1383" spans="2:28" ht="15" thickTop="1" thickBot="1">
      <c r="B1383" s="31">
        <v>7700</v>
      </c>
      <c r="C1383" s="32" t="s">
        <v>5952</v>
      </c>
      <c r="D1383" s="33">
        <v>35679</v>
      </c>
      <c r="E1383" s="34" t="s">
        <v>6013</v>
      </c>
      <c r="F1383" s="22" t="str">
        <f t="shared" si="273"/>
        <v>סו עפולה</v>
      </c>
      <c r="G1383" s="35" t="s">
        <v>6012</v>
      </c>
      <c r="H1383" s="36" t="s">
        <v>6027</v>
      </c>
      <c r="I1383" s="25" t="str">
        <f t="shared" si="274"/>
        <v>עפולה סויסה דוד</v>
      </c>
      <c r="J1383" s="37">
        <v>19352</v>
      </c>
      <c r="K1383" s="38">
        <v>19352</v>
      </c>
      <c r="L1383" s="39">
        <v>7.0121951219512202E-2</v>
      </c>
      <c r="M1383" s="40">
        <v>1357</v>
      </c>
      <c r="N1383" s="41">
        <v>7.0121951219512202E-2</v>
      </c>
      <c r="O1383" s="42">
        <v>1357.0000000000002</v>
      </c>
      <c r="P1383" s="7">
        <f>VLOOKUP(C1383,'ריכוז נתונים'!$B$3:$C$189,2)</f>
        <v>15</v>
      </c>
      <c r="Q1383" s="47" t="b">
        <f t="shared" si="275"/>
        <v>1</v>
      </c>
      <c r="R1383" s="7">
        <f t="shared" si="276"/>
        <v>1.1000000000000001</v>
      </c>
      <c r="S1383" s="47">
        <f t="shared" si="277"/>
        <v>1290</v>
      </c>
      <c r="T1383" s="7">
        <f t="shared" si="278"/>
        <v>13.6</v>
      </c>
      <c r="U1383" s="7" t="str">
        <f t="shared" si="279"/>
        <v>Gap</v>
      </c>
      <c r="V1383" s="7">
        <f>IF(ISERROR(IF(INDEX(rosh!$O$4:$P$710,MATCH(I1383,rosh!$O$4:$O$710,0),2)="Mayor",1,)),0,IF(INDEX(rosh!$O$4:$P$710,MATCH(I1383,rosh!$O$4:$O$710,0),2)="Mayor",1,))</f>
        <v>0</v>
      </c>
      <c r="W1383" s="7" t="str">
        <f t="shared" si="280"/>
        <v>TRUE עפולה</v>
      </c>
      <c r="X1383" s="84">
        <f t="shared" si="285"/>
        <v>17480</v>
      </c>
      <c r="Y1383" s="7">
        <f t="shared" si="281"/>
        <v>1</v>
      </c>
      <c r="Z1383" s="7">
        <f t="shared" si="282"/>
        <v>14</v>
      </c>
      <c r="AA1383" s="7" t="str">
        <f t="shared" si="283"/>
        <v>Gap</v>
      </c>
      <c r="AB1383" s="7">
        <f t="shared" si="284"/>
        <v>1</v>
      </c>
    </row>
    <row r="1384" spans="2:28" ht="15" thickTop="1" thickBot="1">
      <c r="B1384" s="31">
        <v>7700</v>
      </c>
      <c r="C1384" s="32" t="s">
        <v>5952</v>
      </c>
      <c r="D1384" s="33">
        <v>35679</v>
      </c>
      <c r="E1384" s="34" t="s">
        <v>295</v>
      </c>
      <c r="F1384" s="22" t="str">
        <f t="shared" si="273"/>
        <v>צ עפולה</v>
      </c>
      <c r="G1384" s="35" t="s">
        <v>5966</v>
      </c>
      <c r="H1384" s="36"/>
      <c r="I1384" s="25" t="str">
        <f t="shared" si="274"/>
        <v xml:space="preserve">עפולה </v>
      </c>
      <c r="J1384" s="37">
        <v>19352</v>
      </c>
      <c r="K1384" s="38">
        <v>19352</v>
      </c>
      <c r="L1384" s="39">
        <v>6.5626291856138899E-2</v>
      </c>
      <c r="M1384" s="40">
        <v>1270</v>
      </c>
      <c r="N1384" s="41">
        <v>6.5626291856138899E-2</v>
      </c>
      <c r="O1384" s="42">
        <v>1270</v>
      </c>
      <c r="P1384" s="7">
        <f>VLOOKUP(C1384,'ריכוז נתונים'!$B$3:$C$189,2)</f>
        <v>15</v>
      </c>
      <c r="Q1384" s="47" t="b">
        <f t="shared" si="275"/>
        <v>1</v>
      </c>
      <c r="R1384" s="7">
        <f t="shared" si="276"/>
        <v>1</v>
      </c>
      <c r="S1384" s="47">
        <f t="shared" si="277"/>
        <v>1290</v>
      </c>
      <c r="T1384" s="7">
        <f t="shared" si="278"/>
        <v>13.6</v>
      </c>
      <c r="U1384" s="7" t="str">
        <f t="shared" si="279"/>
        <v>Gap</v>
      </c>
      <c r="V1384" s="7">
        <f>IF(ISERROR(IF(INDEX(rosh!$O$4:$P$710,MATCH(I1384,rosh!$O$4:$O$710,0),2)="Mayor",1,)),0,IF(INDEX(rosh!$O$4:$P$710,MATCH(I1384,rosh!$O$4:$O$710,0),2)="Mayor",1,))</f>
        <v>0</v>
      </c>
      <c r="W1384" s="7" t="str">
        <f t="shared" si="280"/>
        <v>TRUE עפולה</v>
      </c>
      <c r="X1384" s="84">
        <f t="shared" si="285"/>
        <v>17480</v>
      </c>
      <c r="Y1384" s="7">
        <f t="shared" si="281"/>
        <v>1</v>
      </c>
      <c r="Z1384" s="7">
        <f t="shared" si="282"/>
        <v>14</v>
      </c>
      <c r="AA1384" s="7" t="str">
        <f t="shared" si="283"/>
        <v>Gap</v>
      </c>
      <c r="AB1384" s="7">
        <f t="shared" si="284"/>
        <v>1</v>
      </c>
    </row>
    <row r="1385" spans="2:28" ht="15" thickTop="1" thickBot="1">
      <c r="B1385" s="31">
        <v>7700</v>
      </c>
      <c r="C1385" s="32" t="s">
        <v>5952</v>
      </c>
      <c r="D1385" s="33">
        <v>35679</v>
      </c>
      <c r="E1385" s="34" t="s">
        <v>108</v>
      </c>
      <c r="F1385" s="22" t="str">
        <f t="shared" si="273"/>
        <v>פה עפולה</v>
      </c>
      <c r="G1385" s="35" t="s">
        <v>5982</v>
      </c>
      <c r="H1385" s="36"/>
      <c r="I1385" s="25" t="str">
        <f t="shared" si="274"/>
        <v xml:space="preserve">עפולה </v>
      </c>
      <c r="J1385" s="37">
        <v>19352</v>
      </c>
      <c r="K1385" s="38">
        <v>19352</v>
      </c>
      <c r="L1385" s="39">
        <v>5.4154609342703594E-2</v>
      </c>
      <c r="M1385" s="40">
        <v>1048</v>
      </c>
      <c r="N1385" s="41">
        <v>5.4154609342703594E-2</v>
      </c>
      <c r="O1385" s="42">
        <v>1048</v>
      </c>
      <c r="P1385" s="7">
        <f>VLOOKUP(C1385,'ריכוז נתונים'!$B$3:$C$189,2)</f>
        <v>15</v>
      </c>
      <c r="Q1385" s="47" t="b">
        <f t="shared" si="275"/>
        <v>1</v>
      </c>
      <c r="R1385" s="7">
        <f t="shared" si="276"/>
        <v>0.8</v>
      </c>
      <c r="S1385" s="47">
        <f t="shared" si="277"/>
        <v>1290</v>
      </c>
      <c r="T1385" s="7">
        <f t="shared" si="278"/>
        <v>13.6</v>
      </c>
      <c r="U1385" s="7" t="str">
        <f t="shared" si="279"/>
        <v>Gap</v>
      </c>
      <c r="V1385" s="7">
        <f>IF(ISERROR(IF(INDEX(rosh!$O$4:$P$710,MATCH(I1385,rosh!$O$4:$O$710,0),2)="Mayor",1,)),0,IF(INDEX(rosh!$O$4:$P$710,MATCH(I1385,rosh!$O$4:$O$710,0),2)="Mayor",1,))</f>
        <v>0</v>
      </c>
      <c r="W1385" s="7" t="str">
        <f t="shared" si="280"/>
        <v>TRUE עפולה</v>
      </c>
      <c r="X1385" s="84">
        <f t="shared" si="285"/>
        <v>17480</v>
      </c>
      <c r="Y1385" s="7">
        <f t="shared" si="281"/>
        <v>1</v>
      </c>
      <c r="Z1385" s="7">
        <f t="shared" si="282"/>
        <v>14</v>
      </c>
      <c r="AA1385" s="7" t="str">
        <f t="shared" si="283"/>
        <v>Gap</v>
      </c>
      <c r="AB1385" s="7">
        <f t="shared" si="284"/>
        <v>1</v>
      </c>
    </row>
    <row r="1386" spans="2:28" ht="15" thickTop="1" thickBot="1">
      <c r="B1386" s="31">
        <v>7700</v>
      </c>
      <c r="C1386" s="32" t="s">
        <v>5952</v>
      </c>
      <c r="D1386" s="33">
        <v>35679</v>
      </c>
      <c r="E1386" s="34" t="s">
        <v>70</v>
      </c>
      <c r="F1386" s="22" t="str">
        <f t="shared" si="273"/>
        <v>א עפולה</v>
      </c>
      <c r="G1386" s="35" t="s">
        <v>6067</v>
      </c>
      <c r="H1386" s="36"/>
      <c r="I1386" s="25" t="str">
        <f t="shared" si="274"/>
        <v xml:space="preserve">עפולה </v>
      </c>
      <c r="J1386" s="37">
        <v>19352</v>
      </c>
      <c r="K1386" s="38">
        <v>19352</v>
      </c>
      <c r="L1386" s="39">
        <v>4.9917321207110378E-2</v>
      </c>
      <c r="M1386" s="40">
        <v>966</v>
      </c>
      <c r="N1386" s="41">
        <v>4.9917321207110378E-2</v>
      </c>
      <c r="O1386" s="42">
        <v>966</v>
      </c>
      <c r="P1386" s="7">
        <f>VLOOKUP(C1386,'ריכוז נתונים'!$B$3:$C$189,2)</f>
        <v>15</v>
      </c>
      <c r="Q1386" s="47" t="b">
        <f t="shared" si="275"/>
        <v>0</v>
      </c>
      <c r="R1386" s="7">
        <f t="shared" si="276"/>
        <v>0</v>
      </c>
      <c r="S1386" s="47">
        <f t="shared" si="277"/>
        <v>1290</v>
      </c>
      <c r="T1386" s="7">
        <f t="shared" si="278"/>
        <v>13.6</v>
      </c>
      <c r="U1386" s="7" t="str">
        <f t="shared" si="279"/>
        <v>Gap</v>
      </c>
      <c r="V1386" s="7">
        <f>IF(ISERROR(IF(INDEX(rosh!$O$4:$P$710,MATCH(I1386,rosh!$O$4:$O$710,0),2)="Mayor",1,)),0,IF(INDEX(rosh!$O$4:$P$710,MATCH(I1386,rosh!$O$4:$O$710,0),2)="Mayor",1,))</f>
        <v>0</v>
      </c>
      <c r="W1386" s="7" t="str">
        <f t="shared" si="280"/>
        <v>FALSE עפולה</v>
      </c>
      <c r="X1386" s="84">
        <f t="shared" si="285"/>
        <v>1872</v>
      </c>
      <c r="Y1386" s="7">
        <f t="shared" si="281"/>
        <v>0</v>
      </c>
      <c r="Z1386" s="7">
        <f t="shared" si="282"/>
        <v>14</v>
      </c>
      <c r="AA1386" s="7" t="str">
        <f t="shared" si="283"/>
        <v>Gap</v>
      </c>
      <c r="AB1386" s="7">
        <f t="shared" si="284"/>
        <v>0</v>
      </c>
    </row>
    <row r="1387" spans="2:28" ht="15" thickTop="1" thickBot="1">
      <c r="B1387" s="31">
        <v>7700</v>
      </c>
      <c r="C1387" s="32" t="s">
        <v>5952</v>
      </c>
      <c r="D1387" s="33">
        <v>35679</v>
      </c>
      <c r="E1387" s="34" t="s">
        <v>364</v>
      </c>
      <c r="F1387" s="22" t="str">
        <f t="shared" si="273"/>
        <v>ף עפולה</v>
      </c>
      <c r="G1387" s="35" t="s">
        <v>5103</v>
      </c>
      <c r="H1387" s="36"/>
      <c r="I1387" s="25" t="str">
        <f t="shared" si="274"/>
        <v xml:space="preserve">עפולה </v>
      </c>
      <c r="J1387" s="37">
        <v>19352</v>
      </c>
      <c r="K1387" s="38">
        <v>19352</v>
      </c>
      <c r="L1387" s="39">
        <v>4.6816866473749483E-2</v>
      </c>
      <c r="M1387" s="40">
        <v>906</v>
      </c>
      <c r="N1387" s="41">
        <v>4.6816866473749483E-2</v>
      </c>
      <c r="O1387" s="42">
        <v>906</v>
      </c>
      <c r="P1387" s="7">
        <f>VLOOKUP(C1387,'ריכוז נתונים'!$B$3:$C$189,2)</f>
        <v>15</v>
      </c>
      <c r="Q1387" s="47" t="b">
        <f t="shared" si="275"/>
        <v>0</v>
      </c>
      <c r="R1387" s="7">
        <f t="shared" si="276"/>
        <v>0</v>
      </c>
      <c r="S1387" s="47">
        <f t="shared" si="277"/>
        <v>1290</v>
      </c>
      <c r="T1387" s="7">
        <f t="shared" si="278"/>
        <v>13.6</v>
      </c>
      <c r="U1387" s="7" t="str">
        <f t="shared" si="279"/>
        <v>Gap</v>
      </c>
      <c r="V1387" s="7">
        <f>IF(ISERROR(IF(INDEX(rosh!$O$4:$P$710,MATCH(I1387,rosh!$O$4:$O$710,0),2)="Mayor",1,)),0,IF(INDEX(rosh!$O$4:$P$710,MATCH(I1387,rosh!$O$4:$O$710,0),2)="Mayor",1,))</f>
        <v>0</v>
      </c>
      <c r="W1387" s="7" t="str">
        <f t="shared" si="280"/>
        <v>FALSE עפולה</v>
      </c>
      <c r="X1387" s="84">
        <f t="shared" si="285"/>
        <v>1872</v>
      </c>
      <c r="Y1387" s="7">
        <f t="shared" si="281"/>
        <v>0</v>
      </c>
      <c r="Z1387" s="7">
        <f t="shared" si="282"/>
        <v>14</v>
      </c>
      <c r="AA1387" s="7" t="str">
        <f t="shared" si="283"/>
        <v>Gap</v>
      </c>
      <c r="AB1387" s="7">
        <f t="shared" si="284"/>
        <v>0</v>
      </c>
    </row>
    <row r="1388" spans="2:28" ht="15" thickTop="1" thickBot="1">
      <c r="B1388" s="31">
        <v>531</v>
      </c>
      <c r="C1388" s="32" t="s">
        <v>5808</v>
      </c>
      <c r="D1388" s="33">
        <v>14093</v>
      </c>
      <c r="E1388" s="34" t="s">
        <v>3121</v>
      </c>
      <c r="F1388" s="22" t="str">
        <f t="shared" si="273"/>
        <v>נר עראבה</v>
      </c>
      <c r="G1388" s="35" t="s">
        <v>891</v>
      </c>
      <c r="H1388" s="36"/>
      <c r="I1388" s="25" t="str">
        <f t="shared" si="274"/>
        <v xml:space="preserve">עראבה </v>
      </c>
      <c r="J1388" s="37">
        <v>12037</v>
      </c>
      <c r="K1388" s="38">
        <v>12037</v>
      </c>
      <c r="L1388" s="39">
        <v>0.17421284373182686</v>
      </c>
      <c r="M1388" s="40">
        <v>2097</v>
      </c>
      <c r="N1388" s="41">
        <v>0.17421284373182686</v>
      </c>
      <c r="O1388" s="42">
        <v>2097</v>
      </c>
      <c r="P1388" s="7">
        <f>VLOOKUP(C1388,'ריכוז נתונים'!$B$3:$C$189,2)</f>
        <v>13</v>
      </c>
      <c r="Q1388" s="47" t="b">
        <f t="shared" si="275"/>
        <v>1</v>
      </c>
      <c r="R1388" s="7">
        <f t="shared" si="276"/>
        <v>2.2999999999999998</v>
      </c>
      <c r="S1388" s="47">
        <f t="shared" si="277"/>
        <v>926</v>
      </c>
      <c r="T1388" s="7">
        <f t="shared" si="278"/>
        <v>11.700000000000001</v>
      </c>
      <c r="U1388" s="7" t="str">
        <f t="shared" si="279"/>
        <v>Gap</v>
      </c>
      <c r="V1388" s="7">
        <f>IF(ISERROR(IF(INDEX(rosh!$O$4:$P$710,MATCH(I1388,rosh!$O$4:$O$710,0),2)="Mayor",1,)),0,IF(INDEX(rosh!$O$4:$P$710,MATCH(I1388,rosh!$O$4:$O$710,0),2)="Mayor",1,))</f>
        <v>0</v>
      </c>
      <c r="W1388" s="7" t="str">
        <f t="shared" si="280"/>
        <v>TRUE עראבה</v>
      </c>
      <c r="X1388" s="84">
        <f t="shared" si="285"/>
        <v>10821</v>
      </c>
      <c r="Y1388" s="7">
        <f t="shared" si="281"/>
        <v>3</v>
      </c>
      <c r="Z1388" s="7">
        <f t="shared" si="282"/>
        <v>13</v>
      </c>
      <c r="AA1388" s="7" t="str">
        <f t="shared" si="283"/>
        <v/>
      </c>
      <c r="AB1388" s="7">
        <f t="shared" si="284"/>
        <v>3</v>
      </c>
    </row>
    <row r="1389" spans="2:28" ht="15" thickTop="1" thickBot="1">
      <c r="B1389" s="31">
        <v>531</v>
      </c>
      <c r="C1389" s="32" t="s">
        <v>5808</v>
      </c>
      <c r="D1389" s="33">
        <v>14093</v>
      </c>
      <c r="E1389" s="34" t="s">
        <v>2679</v>
      </c>
      <c r="F1389" s="22" t="str">
        <f t="shared" si="273"/>
        <v>גד עראבה</v>
      </c>
      <c r="G1389" s="35" t="s">
        <v>5912</v>
      </c>
      <c r="H1389" s="36"/>
      <c r="I1389" s="25" t="str">
        <f t="shared" si="274"/>
        <v xml:space="preserve">עראבה </v>
      </c>
      <c r="J1389" s="37">
        <v>12037</v>
      </c>
      <c r="K1389" s="38">
        <v>12037</v>
      </c>
      <c r="L1389" s="39">
        <v>0.13200963695272908</v>
      </c>
      <c r="M1389" s="40">
        <v>1589</v>
      </c>
      <c r="N1389" s="41">
        <v>0.13200963695272908</v>
      </c>
      <c r="O1389" s="42">
        <v>1588.9999999999998</v>
      </c>
      <c r="P1389" s="7">
        <f>VLOOKUP(C1389,'ריכוז נתונים'!$B$3:$C$189,2)</f>
        <v>13</v>
      </c>
      <c r="Q1389" s="47" t="b">
        <f t="shared" si="275"/>
        <v>1</v>
      </c>
      <c r="R1389" s="7">
        <f t="shared" si="276"/>
        <v>1.7</v>
      </c>
      <c r="S1389" s="47">
        <f t="shared" si="277"/>
        <v>926</v>
      </c>
      <c r="T1389" s="7">
        <f t="shared" si="278"/>
        <v>11.700000000000001</v>
      </c>
      <c r="U1389" s="7" t="str">
        <f t="shared" si="279"/>
        <v>Gap</v>
      </c>
      <c r="V1389" s="7">
        <f>IF(ISERROR(IF(INDEX(rosh!$O$4:$P$710,MATCH(I1389,rosh!$O$4:$O$710,0),2)="Mayor",1,)),0,IF(INDEX(rosh!$O$4:$P$710,MATCH(I1389,rosh!$O$4:$O$710,0),2)="Mayor",1,))</f>
        <v>0</v>
      </c>
      <c r="W1389" s="7" t="str">
        <f t="shared" si="280"/>
        <v>TRUE עראבה</v>
      </c>
      <c r="X1389" s="84">
        <f t="shared" si="285"/>
        <v>10821</v>
      </c>
      <c r="Y1389" s="7">
        <f t="shared" si="281"/>
        <v>2</v>
      </c>
      <c r="Z1389" s="7">
        <f t="shared" si="282"/>
        <v>13</v>
      </c>
      <c r="AA1389" s="7" t="str">
        <f t="shared" si="283"/>
        <v/>
      </c>
      <c r="AB1389" s="7">
        <f t="shared" si="284"/>
        <v>2</v>
      </c>
    </row>
    <row r="1390" spans="2:28" ht="15" thickTop="1" thickBot="1">
      <c r="B1390" s="31">
        <v>531</v>
      </c>
      <c r="C1390" s="32" t="s">
        <v>5808</v>
      </c>
      <c r="D1390" s="33">
        <v>14093</v>
      </c>
      <c r="E1390" s="34" t="s">
        <v>35</v>
      </c>
      <c r="F1390" s="22" t="str">
        <f t="shared" si="273"/>
        <v>ם עראבה</v>
      </c>
      <c r="G1390" s="35" t="s">
        <v>5862</v>
      </c>
      <c r="H1390" s="36"/>
      <c r="I1390" s="25" t="str">
        <f t="shared" si="274"/>
        <v xml:space="preserve">עראבה </v>
      </c>
      <c r="J1390" s="37">
        <v>12037</v>
      </c>
      <c r="K1390" s="38">
        <v>12037</v>
      </c>
      <c r="L1390" s="39">
        <v>0.11564343274902385</v>
      </c>
      <c r="M1390" s="40">
        <v>1392</v>
      </c>
      <c r="N1390" s="41">
        <v>0.11564343274902385</v>
      </c>
      <c r="O1390" s="42">
        <v>1392</v>
      </c>
      <c r="P1390" s="7">
        <f>VLOOKUP(C1390,'ריכוז נתונים'!$B$3:$C$189,2)</f>
        <v>13</v>
      </c>
      <c r="Q1390" s="47" t="b">
        <f t="shared" si="275"/>
        <v>1</v>
      </c>
      <c r="R1390" s="7">
        <f t="shared" si="276"/>
        <v>1.5</v>
      </c>
      <c r="S1390" s="47">
        <f t="shared" si="277"/>
        <v>926</v>
      </c>
      <c r="T1390" s="7">
        <f t="shared" si="278"/>
        <v>11.700000000000001</v>
      </c>
      <c r="U1390" s="7" t="str">
        <f t="shared" si="279"/>
        <v>Gap</v>
      </c>
      <c r="V1390" s="7">
        <f>IF(ISERROR(IF(INDEX(rosh!$O$4:$P$710,MATCH(I1390,rosh!$O$4:$O$710,0),2)="Mayor",1,)),0,IF(INDEX(rosh!$O$4:$P$710,MATCH(I1390,rosh!$O$4:$O$710,0),2)="Mayor",1,))</f>
        <v>0</v>
      </c>
      <c r="W1390" s="7" t="str">
        <f t="shared" si="280"/>
        <v>TRUE עראבה</v>
      </c>
      <c r="X1390" s="84">
        <f t="shared" si="285"/>
        <v>10821</v>
      </c>
      <c r="Y1390" s="7">
        <f t="shared" si="281"/>
        <v>2</v>
      </c>
      <c r="Z1390" s="7">
        <f t="shared" si="282"/>
        <v>13</v>
      </c>
      <c r="AA1390" s="7" t="str">
        <f t="shared" si="283"/>
        <v/>
      </c>
      <c r="AB1390" s="7">
        <f t="shared" si="284"/>
        <v>2</v>
      </c>
    </row>
    <row r="1391" spans="2:28" ht="15" thickTop="1" thickBot="1">
      <c r="B1391" s="31">
        <v>531</v>
      </c>
      <c r="C1391" s="32" t="s">
        <v>5808</v>
      </c>
      <c r="D1391" s="33">
        <v>14093</v>
      </c>
      <c r="E1391" s="34" t="s">
        <v>142</v>
      </c>
      <c r="F1391" s="22" t="str">
        <f t="shared" si="273"/>
        <v>ט עראבה</v>
      </c>
      <c r="G1391" s="35" t="s">
        <v>5880</v>
      </c>
      <c r="H1391" s="36"/>
      <c r="I1391" s="25" t="str">
        <f t="shared" si="274"/>
        <v xml:space="preserve">עראבה </v>
      </c>
      <c r="J1391" s="37">
        <v>12037</v>
      </c>
      <c r="K1391" s="38">
        <v>12037</v>
      </c>
      <c r="L1391" s="39">
        <v>0.10027415468970674</v>
      </c>
      <c r="M1391" s="40">
        <v>1207</v>
      </c>
      <c r="N1391" s="41">
        <v>0.10027415468970674</v>
      </c>
      <c r="O1391" s="42">
        <v>1207</v>
      </c>
      <c r="P1391" s="7">
        <f>VLOOKUP(C1391,'ריכוז נתונים'!$B$3:$C$189,2)</f>
        <v>13</v>
      </c>
      <c r="Q1391" s="47" t="b">
        <f t="shared" si="275"/>
        <v>1</v>
      </c>
      <c r="R1391" s="7">
        <f t="shared" si="276"/>
        <v>1.3</v>
      </c>
      <c r="S1391" s="47">
        <f t="shared" si="277"/>
        <v>926</v>
      </c>
      <c r="T1391" s="7">
        <f t="shared" si="278"/>
        <v>11.700000000000001</v>
      </c>
      <c r="U1391" s="7" t="str">
        <f t="shared" si="279"/>
        <v>Gap</v>
      </c>
      <c r="V1391" s="7">
        <f>IF(ISERROR(IF(INDEX(rosh!$O$4:$P$710,MATCH(I1391,rosh!$O$4:$O$710,0),2)="Mayor",1,)),0,IF(INDEX(rosh!$O$4:$P$710,MATCH(I1391,rosh!$O$4:$O$710,0),2)="Mayor",1,))</f>
        <v>0</v>
      </c>
      <c r="W1391" s="7" t="str">
        <f t="shared" si="280"/>
        <v>TRUE עראבה</v>
      </c>
      <c r="X1391" s="84">
        <f t="shared" si="285"/>
        <v>10821</v>
      </c>
      <c r="Y1391" s="7">
        <f t="shared" si="281"/>
        <v>1</v>
      </c>
      <c r="Z1391" s="7">
        <f t="shared" si="282"/>
        <v>13</v>
      </c>
      <c r="AA1391" s="7" t="str">
        <f t="shared" si="283"/>
        <v/>
      </c>
      <c r="AB1391" s="7">
        <f t="shared" si="284"/>
        <v>1</v>
      </c>
    </row>
    <row r="1392" spans="2:28" ht="15" thickTop="1" thickBot="1">
      <c r="B1392" s="31">
        <v>531</v>
      </c>
      <c r="C1392" s="32" t="s">
        <v>5808</v>
      </c>
      <c r="D1392" s="33">
        <v>14093</v>
      </c>
      <c r="E1392" s="34" t="s">
        <v>5807</v>
      </c>
      <c r="F1392" s="22" t="str">
        <f t="shared" si="273"/>
        <v>רא עראבה</v>
      </c>
      <c r="G1392" s="35" t="s">
        <v>5806</v>
      </c>
      <c r="H1392" s="36"/>
      <c r="I1392" s="25" t="str">
        <f t="shared" si="274"/>
        <v xml:space="preserve">עראבה </v>
      </c>
      <c r="J1392" s="37">
        <v>12037</v>
      </c>
      <c r="K1392" s="38">
        <v>12037</v>
      </c>
      <c r="L1392" s="39">
        <v>9.5040292431669018E-2</v>
      </c>
      <c r="M1392" s="40">
        <v>1144</v>
      </c>
      <c r="N1392" s="41">
        <v>9.5040292431669018E-2</v>
      </c>
      <c r="O1392" s="42">
        <v>1144</v>
      </c>
      <c r="P1392" s="7">
        <f>VLOOKUP(C1392,'ריכוז נתונים'!$B$3:$C$189,2)</f>
        <v>13</v>
      </c>
      <c r="Q1392" s="47" t="b">
        <f t="shared" si="275"/>
        <v>1</v>
      </c>
      <c r="R1392" s="7">
        <f t="shared" si="276"/>
        <v>1.2</v>
      </c>
      <c r="S1392" s="47">
        <f t="shared" si="277"/>
        <v>926</v>
      </c>
      <c r="T1392" s="7">
        <f t="shared" si="278"/>
        <v>11.700000000000001</v>
      </c>
      <c r="U1392" s="7" t="str">
        <f t="shared" si="279"/>
        <v>Gap</v>
      </c>
      <c r="V1392" s="7">
        <f>IF(ISERROR(IF(INDEX(rosh!$O$4:$P$710,MATCH(I1392,rosh!$O$4:$O$710,0),2)="Mayor",1,)),0,IF(INDEX(rosh!$O$4:$P$710,MATCH(I1392,rosh!$O$4:$O$710,0),2)="Mayor",1,))</f>
        <v>0</v>
      </c>
      <c r="W1392" s="7" t="str">
        <f t="shared" si="280"/>
        <v>TRUE עראבה</v>
      </c>
      <c r="X1392" s="84">
        <f t="shared" si="285"/>
        <v>10821</v>
      </c>
      <c r="Y1392" s="7">
        <f t="shared" si="281"/>
        <v>1</v>
      </c>
      <c r="Z1392" s="7">
        <f t="shared" si="282"/>
        <v>13</v>
      </c>
      <c r="AA1392" s="7" t="str">
        <f t="shared" si="283"/>
        <v/>
      </c>
      <c r="AB1392" s="7">
        <f t="shared" si="284"/>
        <v>1</v>
      </c>
    </row>
    <row r="1393" spans="2:28" ht="15" thickTop="1" thickBot="1">
      <c r="B1393" s="31">
        <v>531</v>
      </c>
      <c r="C1393" s="32" t="s">
        <v>5808</v>
      </c>
      <c r="D1393" s="33">
        <v>14093</v>
      </c>
      <c r="E1393" s="34" t="s">
        <v>364</v>
      </c>
      <c r="F1393" s="22" t="str">
        <f t="shared" si="273"/>
        <v>ף עראבה</v>
      </c>
      <c r="G1393" s="35" t="s">
        <v>5832</v>
      </c>
      <c r="H1393" s="36"/>
      <c r="I1393" s="25" t="str">
        <f t="shared" si="274"/>
        <v xml:space="preserve">עראבה </v>
      </c>
      <c r="J1393" s="37">
        <v>12037</v>
      </c>
      <c r="K1393" s="38">
        <v>12037</v>
      </c>
      <c r="L1393" s="39">
        <v>8.897565838664119E-2</v>
      </c>
      <c r="M1393" s="40">
        <v>1071</v>
      </c>
      <c r="N1393" s="41">
        <v>8.897565838664119E-2</v>
      </c>
      <c r="O1393" s="42">
        <v>1071</v>
      </c>
      <c r="P1393" s="7">
        <f>VLOOKUP(C1393,'ריכוז נתונים'!$B$3:$C$189,2)</f>
        <v>13</v>
      </c>
      <c r="Q1393" s="47" t="b">
        <f t="shared" si="275"/>
        <v>1</v>
      </c>
      <c r="R1393" s="7">
        <f t="shared" si="276"/>
        <v>1.2</v>
      </c>
      <c r="S1393" s="47">
        <f t="shared" si="277"/>
        <v>926</v>
      </c>
      <c r="T1393" s="7">
        <f t="shared" si="278"/>
        <v>11.700000000000001</v>
      </c>
      <c r="U1393" s="7" t="str">
        <f t="shared" si="279"/>
        <v>Gap</v>
      </c>
      <c r="V1393" s="7">
        <f>IF(ISERROR(IF(INDEX(rosh!$O$4:$P$710,MATCH(I1393,rosh!$O$4:$O$710,0),2)="Mayor",1,)),0,IF(INDEX(rosh!$O$4:$P$710,MATCH(I1393,rosh!$O$4:$O$710,0),2)="Mayor",1,))</f>
        <v>0</v>
      </c>
      <c r="W1393" s="7" t="str">
        <f t="shared" si="280"/>
        <v>TRUE עראבה</v>
      </c>
      <c r="X1393" s="84">
        <f t="shared" si="285"/>
        <v>10821</v>
      </c>
      <c r="Y1393" s="7">
        <f t="shared" si="281"/>
        <v>1</v>
      </c>
      <c r="Z1393" s="7">
        <f t="shared" si="282"/>
        <v>13</v>
      </c>
      <c r="AA1393" s="7" t="str">
        <f t="shared" si="283"/>
        <v/>
      </c>
      <c r="AB1393" s="7">
        <f t="shared" si="284"/>
        <v>1</v>
      </c>
    </row>
    <row r="1394" spans="2:28" ht="15" thickTop="1" thickBot="1">
      <c r="B1394" s="31">
        <v>531</v>
      </c>
      <c r="C1394" s="32" t="s">
        <v>5808</v>
      </c>
      <c r="D1394" s="33">
        <v>14093</v>
      </c>
      <c r="E1394" s="34" t="s">
        <v>60</v>
      </c>
      <c r="F1394" s="22" t="str">
        <f t="shared" si="273"/>
        <v>ד עראבה</v>
      </c>
      <c r="G1394" s="35" t="s">
        <v>5902</v>
      </c>
      <c r="H1394" s="36"/>
      <c r="I1394" s="25" t="str">
        <f t="shared" si="274"/>
        <v xml:space="preserve">עראבה </v>
      </c>
      <c r="J1394" s="37">
        <v>12037</v>
      </c>
      <c r="K1394" s="38">
        <v>12037</v>
      </c>
      <c r="L1394" s="39">
        <v>7.1030987787654737E-2</v>
      </c>
      <c r="M1394" s="40">
        <v>855</v>
      </c>
      <c r="N1394" s="41">
        <v>7.1030987787654737E-2</v>
      </c>
      <c r="O1394" s="42">
        <v>855.00000000000011</v>
      </c>
      <c r="P1394" s="7">
        <f>VLOOKUP(C1394,'ריכוז נתונים'!$B$3:$C$189,2)</f>
        <v>13</v>
      </c>
      <c r="Q1394" s="47" t="b">
        <f t="shared" si="275"/>
        <v>1</v>
      </c>
      <c r="R1394" s="7">
        <f t="shared" si="276"/>
        <v>0.9</v>
      </c>
      <c r="S1394" s="47">
        <f t="shared" si="277"/>
        <v>926</v>
      </c>
      <c r="T1394" s="7">
        <f t="shared" si="278"/>
        <v>11.700000000000001</v>
      </c>
      <c r="U1394" s="7" t="str">
        <f t="shared" si="279"/>
        <v>Gap</v>
      </c>
      <c r="V1394" s="7">
        <f>IF(ISERROR(IF(INDEX(rosh!$O$4:$P$710,MATCH(I1394,rosh!$O$4:$O$710,0),2)="Mayor",1,)),0,IF(INDEX(rosh!$O$4:$P$710,MATCH(I1394,rosh!$O$4:$O$710,0),2)="Mayor",1,))</f>
        <v>0</v>
      </c>
      <c r="W1394" s="7" t="str">
        <f t="shared" si="280"/>
        <v>TRUE עראבה</v>
      </c>
      <c r="X1394" s="84">
        <f t="shared" si="285"/>
        <v>10821</v>
      </c>
      <c r="Y1394" s="7">
        <f t="shared" si="281"/>
        <v>1</v>
      </c>
      <c r="Z1394" s="7">
        <f t="shared" si="282"/>
        <v>13</v>
      </c>
      <c r="AA1394" s="7" t="str">
        <f t="shared" si="283"/>
        <v/>
      </c>
      <c r="AB1394" s="7">
        <f t="shared" si="284"/>
        <v>1</v>
      </c>
    </row>
    <row r="1395" spans="2:28" ht="15" thickTop="1" thickBot="1">
      <c r="B1395" s="31">
        <v>531</v>
      </c>
      <c r="C1395" s="32" t="s">
        <v>5808</v>
      </c>
      <c r="D1395" s="33">
        <v>14093</v>
      </c>
      <c r="E1395" s="34" t="s">
        <v>1327</v>
      </c>
      <c r="F1395" s="22" t="str">
        <f t="shared" si="273"/>
        <v>אס עראבה</v>
      </c>
      <c r="G1395" s="35" t="s">
        <v>5936</v>
      </c>
      <c r="H1395" s="36"/>
      <c r="I1395" s="25" t="str">
        <f t="shared" si="274"/>
        <v xml:space="preserve">עראבה </v>
      </c>
      <c r="J1395" s="37">
        <v>12037</v>
      </c>
      <c r="K1395" s="38">
        <v>12037</v>
      </c>
      <c r="L1395" s="39">
        <v>6.1975575309462488E-2</v>
      </c>
      <c r="M1395" s="40">
        <v>746</v>
      </c>
      <c r="N1395" s="41">
        <v>6.1975575309462488E-2</v>
      </c>
      <c r="O1395" s="42">
        <v>746</v>
      </c>
      <c r="P1395" s="7">
        <f>VLOOKUP(C1395,'ריכוז נתונים'!$B$3:$C$189,2)</f>
        <v>13</v>
      </c>
      <c r="Q1395" s="47" t="b">
        <f t="shared" si="275"/>
        <v>1</v>
      </c>
      <c r="R1395" s="7">
        <f t="shared" si="276"/>
        <v>0.8</v>
      </c>
      <c r="S1395" s="47">
        <f t="shared" si="277"/>
        <v>926</v>
      </c>
      <c r="T1395" s="7">
        <f t="shared" si="278"/>
        <v>11.700000000000001</v>
      </c>
      <c r="U1395" s="7" t="str">
        <f t="shared" si="279"/>
        <v>Gap</v>
      </c>
      <c r="V1395" s="7">
        <f>IF(ISERROR(IF(INDEX(rosh!$O$4:$P$710,MATCH(I1395,rosh!$O$4:$O$710,0),2)="Mayor",1,)),0,IF(INDEX(rosh!$O$4:$P$710,MATCH(I1395,rosh!$O$4:$O$710,0),2)="Mayor",1,))</f>
        <v>0</v>
      </c>
      <c r="W1395" s="7" t="str">
        <f t="shared" si="280"/>
        <v>TRUE עראבה</v>
      </c>
      <c r="X1395" s="84">
        <f t="shared" si="285"/>
        <v>10821</v>
      </c>
      <c r="Y1395" s="7">
        <f t="shared" si="281"/>
        <v>1</v>
      </c>
      <c r="Z1395" s="7">
        <f t="shared" si="282"/>
        <v>13</v>
      </c>
      <c r="AA1395" s="7" t="str">
        <f t="shared" si="283"/>
        <v/>
      </c>
      <c r="AB1395" s="7">
        <f t="shared" si="284"/>
        <v>1</v>
      </c>
    </row>
    <row r="1396" spans="2:28" ht="15" thickTop="1" thickBot="1">
      <c r="B1396" s="31">
        <v>531</v>
      </c>
      <c r="C1396" s="32" t="s">
        <v>5808</v>
      </c>
      <c r="D1396" s="33">
        <v>14093</v>
      </c>
      <c r="E1396" s="34" t="s">
        <v>778</v>
      </c>
      <c r="F1396" s="22" t="str">
        <f t="shared" si="273"/>
        <v>י עראבה</v>
      </c>
      <c r="G1396" s="35" t="s">
        <v>5871</v>
      </c>
      <c r="H1396" s="36"/>
      <c r="I1396" s="25" t="str">
        <f t="shared" si="274"/>
        <v xml:space="preserve">עראבה </v>
      </c>
      <c r="J1396" s="37">
        <v>12037</v>
      </c>
      <c r="K1396" s="38">
        <v>12037</v>
      </c>
      <c r="L1396" s="39">
        <v>5.9815568663288195E-2</v>
      </c>
      <c r="M1396" s="40">
        <v>720</v>
      </c>
      <c r="N1396" s="41">
        <v>5.9815568663288195E-2</v>
      </c>
      <c r="O1396" s="42">
        <v>720</v>
      </c>
      <c r="P1396" s="7">
        <f>VLOOKUP(C1396,'ריכוז נתונים'!$B$3:$C$189,2)</f>
        <v>13</v>
      </c>
      <c r="Q1396" s="47" t="b">
        <f t="shared" si="275"/>
        <v>1</v>
      </c>
      <c r="R1396" s="7">
        <f t="shared" si="276"/>
        <v>0.8</v>
      </c>
      <c r="S1396" s="47">
        <f t="shared" si="277"/>
        <v>926</v>
      </c>
      <c r="T1396" s="7">
        <f t="shared" si="278"/>
        <v>11.700000000000001</v>
      </c>
      <c r="U1396" s="7" t="str">
        <f t="shared" si="279"/>
        <v>Gap</v>
      </c>
      <c r="V1396" s="7">
        <f>IF(ISERROR(IF(INDEX(rosh!$O$4:$P$710,MATCH(I1396,rosh!$O$4:$O$710,0),2)="Mayor",1,)),0,IF(INDEX(rosh!$O$4:$P$710,MATCH(I1396,rosh!$O$4:$O$710,0),2)="Mayor",1,))</f>
        <v>0</v>
      </c>
      <c r="W1396" s="7" t="str">
        <f t="shared" si="280"/>
        <v>TRUE עראבה</v>
      </c>
      <c r="X1396" s="84">
        <f t="shared" si="285"/>
        <v>10821</v>
      </c>
      <c r="Y1396" s="7">
        <f t="shared" si="281"/>
        <v>1</v>
      </c>
      <c r="Z1396" s="7">
        <f t="shared" si="282"/>
        <v>13</v>
      </c>
      <c r="AA1396" s="7" t="str">
        <f t="shared" si="283"/>
        <v/>
      </c>
      <c r="AB1396" s="7">
        <f t="shared" si="284"/>
        <v>1</v>
      </c>
    </row>
    <row r="1397" spans="2:28" ht="15" thickTop="1" thickBot="1">
      <c r="B1397" s="31">
        <v>531</v>
      </c>
      <c r="C1397" s="32" t="s">
        <v>5808</v>
      </c>
      <c r="D1397" s="33">
        <v>14093</v>
      </c>
      <c r="E1397" s="34" t="s">
        <v>5816</v>
      </c>
      <c r="F1397" s="22" t="str">
        <f t="shared" si="273"/>
        <v>קו עראבה</v>
      </c>
      <c r="G1397" s="35" t="s">
        <v>5815</v>
      </c>
      <c r="H1397" s="36"/>
      <c r="I1397" s="25" t="str">
        <f t="shared" si="274"/>
        <v xml:space="preserve">עראבה </v>
      </c>
      <c r="J1397" s="37">
        <v>12037</v>
      </c>
      <c r="K1397" s="38">
        <v>12037</v>
      </c>
      <c r="L1397" s="39">
        <v>5.0012461576804855E-2</v>
      </c>
      <c r="M1397" s="40">
        <v>602</v>
      </c>
      <c r="N1397" s="41">
        <v>5.0012461576804855E-2</v>
      </c>
      <c r="O1397" s="42">
        <v>602</v>
      </c>
      <c r="P1397" s="7">
        <f>VLOOKUP(C1397,'ריכוז נתונים'!$B$3:$C$189,2)</f>
        <v>13</v>
      </c>
      <c r="Q1397" s="47" t="b">
        <f t="shared" si="275"/>
        <v>0</v>
      </c>
      <c r="R1397" s="7">
        <f t="shared" si="276"/>
        <v>0</v>
      </c>
      <c r="S1397" s="47">
        <f t="shared" si="277"/>
        <v>926</v>
      </c>
      <c r="T1397" s="7">
        <f t="shared" si="278"/>
        <v>11.700000000000001</v>
      </c>
      <c r="U1397" s="7" t="str">
        <f t="shared" si="279"/>
        <v>Gap</v>
      </c>
      <c r="V1397" s="7">
        <f>IF(ISERROR(IF(INDEX(rosh!$O$4:$P$710,MATCH(I1397,rosh!$O$4:$O$710,0),2)="Mayor",1,)),0,IF(INDEX(rosh!$O$4:$P$710,MATCH(I1397,rosh!$O$4:$O$710,0),2)="Mayor",1,))</f>
        <v>0</v>
      </c>
      <c r="W1397" s="7" t="str">
        <f t="shared" si="280"/>
        <v>FALSE עראבה</v>
      </c>
      <c r="X1397" s="84">
        <f t="shared" si="285"/>
        <v>1216</v>
      </c>
      <c r="Y1397" s="7">
        <f t="shared" si="281"/>
        <v>0</v>
      </c>
      <c r="Z1397" s="7">
        <f t="shared" si="282"/>
        <v>13</v>
      </c>
      <c r="AA1397" s="7" t="str">
        <f t="shared" si="283"/>
        <v/>
      </c>
      <c r="AB1397" s="7">
        <f t="shared" si="284"/>
        <v>0</v>
      </c>
    </row>
    <row r="1398" spans="2:28" ht="15" thickTop="1" thickBot="1">
      <c r="B1398" s="31">
        <v>531</v>
      </c>
      <c r="C1398" s="32" t="s">
        <v>5808</v>
      </c>
      <c r="D1398" s="33">
        <v>14093</v>
      </c>
      <c r="E1398" s="34" t="s">
        <v>3378</v>
      </c>
      <c r="F1398" s="22" t="str">
        <f t="shared" si="273"/>
        <v>אב עראבה</v>
      </c>
      <c r="G1398" s="35" t="s">
        <v>5942</v>
      </c>
      <c r="H1398" s="36"/>
      <c r="I1398" s="25" t="str">
        <f t="shared" si="274"/>
        <v xml:space="preserve">עראבה </v>
      </c>
      <c r="J1398" s="37">
        <v>12037</v>
      </c>
      <c r="K1398" s="38">
        <v>12037</v>
      </c>
      <c r="L1398" s="39">
        <v>4.9015535432416713E-2</v>
      </c>
      <c r="M1398" s="40">
        <v>590</v>
      </c>
      <c r="N1398" s="41">
        <v>4.9015535432416713E-2</v>
      </c>
      <c r="O1398" s="42">
        <v>590</v>
      </c>
      <c r="P1398" s="7">
        <f>VLOOKUP(C1398,'ריכוז נתונים'!$B$3:$C$189,2)</f>
        <v>13</v>
      </c>
      <c r="Q1398" s="47" t="b">
        <f t="shared" si="275"/>
        <v>0</v>
      </c>
      <c r="R1398" s="7">
        <f t="shared" si="276"/>
        <v>0</v>
      </c>
      <c r="S1398" s="47">
        <f t="shared" si="277"/>
        <v>926</v>
      </c>
      <c r="T1398" s="7">
        <f t="shared" si="278"/>
        <v>11.700000000000001</v>
      </c>
      <c r="U1398" s="7" t="str">
        <f t="shared" si="279"/>
        <v>Gap</v>
      </c>
      <c r="V1398" s="7">
        <f>IF(ISERROR(IF(INDEX(rosh!$O$4:$P$710,MATCH(I1398,rosh!$O$4:$O$710,0),2)="Mayor",1,)),0,IF(INDEX(rosh!$O$4:$P$710,MATCH(I1398,rosh!$O$4:$O$710,0),2)="Mayor",1,))</f>
        <v>0</v>
      </c>
      <c r="W1398" s="7" t="str">
        <f t="shared" si="280"/>
        <v>FALSE עראבה</v>
      </c>
      <c r="X1398" s="84">
        <f t="shared" si="285"/>
        <v>1216</v>
      </c>
      <c r="Y1398" s="7">
        <f t="shared" si="281"/>
        <v>0</v>
      </c>
      <c r="Z1398" s="7">
        <f t="shared" si="282"/>
        <v>13</v>
      </c>
      <c r="AA1398" s="7" t="str">
        <f t="shared" si="283"/>
        <v/>
      </c>
      <c r="AB1398" s="7">
        <f t="shared" si="284"/>
        <v>0</v>
      </c>
    </row>
    <row r="1399" spans="2:28" ht="15" thickTop="1" thickBot="1">
      <c r="B1399" s="31">
        <v>531</v>
      </c>
      <c r="C1399" s="32" t="s">
        <v>5808</v>
      </c>
      <c r="D1399" s="33">
        <v>14093</v>
      </c>
      <c r="E1399" s="34" t="s">
        <v>259</v>
      </c>
      <c r="F1399" s="22" t="str">
        <f t="shared" si="273"/>
        <v>ק עראבה</v>
      </c>
      <c r="G1399" s="35" t="s">
        <v>5825</v>
      </c>
      <c r="H1399" s="36" t="s">
        <v>5830</v>
      </c>
      <c r="I1399" s="25" t="str">
        <f t="shared" si="274"/>
        <v>עראבה עאסלה עלי</v>
      </c>
      <c r="J1399" s="37">
        <v>12037</v>
      </c>
      <c r="K1399" s="38">
        <v>12037</v>
      </c>
      <c r="L1399" s="39">
        <v>1.9938522887762732E-3</v>
      </c>
      <c r="M1399" s="40">
        <v>24</v>
      </c>
      <c r="N1399" s="41">
        <v>1.9938522887762732E-3</v>
      </c>
      <c r="O1399" s="42">
        <v>24</v>
      </c>
      <c r="P1399" s="7">
        <f>VLOOKUP(C1399,'ריכוז נתונים'!$B$3:$C$189,2)</f>
        <v>13</v>
      </c>
      <c r="Q1399" s="47" t="b">
        <f t="shared" si="275"/>
        <v>0</v>
      </c>
      <c r="R1399" s="7">
        <f t="shared" si="276"/>
        <v>0</v>
      </c>
      <c r="S1399" s="47">
        <f t="shared" si="277"/>
        <v>926</v>
      </c>
      <c r="T1399" s="7">
        <f t="shared" si="278"/>
        <v>11.700000000000001</v>
      </c>
      <c r="U1399" s="7" t="str">
        <f t="shared" si="279"/>
        <v>Gap</v>
      </c>
      <c r="V1399" s="7">
        <f>IF(ISERROR(IF(INDEX(rosh!$O$4:$P$710,MATCH(I1399,rosh!$O$4:$O$710,0),2)="Mayor",1,)),0,IF(INDEX(rosh!$O$4:$P$710,MATCH(I1399,rosh!$O$4:$O$710,0),2)="Mayor",1,))</f>
        <v>1</v>
      </c>
      <c r="W1399" s="7" t="str">
        <f t="shared" si="280"/>
        <v>FALSE עראבה</v>
      </c>
      <c r="X1399" s="84">
        <f t="shared" si="285"/>
        <v>1216</v>
      </c>
      <c r="Y1399" s="7">
        <f t="shared" si="281"/>
        <v>0</v>
      </c>
      <c r="Z1399" s="7">
        <f t="shared" si="282"/>
        <v>13</v>
      </c>
      <c r="AA1399" s="7" t="str">
        <f t="shared" si="283"/>
        <v/>
      </c>
      <c r="AB1399" s="7">
        <f t="shared" si="284"/>
        <v>1</v>
      </c>
    </row>
    <row r="1400" spans="2:28" ht="15" thickTop="1" thickBot="1">
      <c r="B1400" s="31">
        <v>531</v>
      </c>
      <c r="C1400" s="32" t="s">
        <v>5808</v>
      </c>
      <c r="D1400" s="33">
        <v>14093</v>
      </c>
      <c r="E1400" s="34" t="s">
        <v>49</v>
      </c>
      <c r="F1400" s="22" t="str">
        <f t="shared" si="273"/>
        <v>ו עראבה</v>
      </c>
      <c r="G1400" s="35" t="s">
        <v>5892</v>
      </c>
      <c r="H1400" s="36" t="s">
        <v>5899</v>
      </c>
      <c r="I1400" s="25" t="str">
        <f t="shared" si="274"/>
        <v>עראבה ואכד עומר</v>
      </c>
      <c r="J1400" s="37">
        <v>12037</v>
      </c>
      <c r="K1400" s="38">
        <v>12037</v>
      </c>
      <c r="L1400" s="39">
        <v>0</v>
      </c>
      <c r="M1400" s="40">
        <v>0</v>
      </c>
      <c r="N1400" s="41">
        <v>0</v>
      </c>
      <c r="O1400" s="42">
        <v>0</v>
      </c>
      <c r="P1400" s="7">
        <f>VLOOKUP(C1400,'ריכוז נתונים'!$B$3:$C$189,2)</f>
        <v>13</v>
      </c>
      <c r="Q1400" s="47" t="b">
        <f t="shared" si="275"/>
        <v>0</v>
      </c>
      <c r="R1400" s="7">
        <f t="shared" si="276"/>
        <v>0</v>
      </c>
      <c r="S1400" s="47">
        <f t="shared" si="277"/>
        <v>926</v>
      </c>
      <c r="T1400" s="7">
        <f t="shared" si="278"/>
        <v>11.700000000000001</v>
      </c>
      <c r="U1400" s="7" t="str">
        <f t="shared" si="279"/>
        <v>Gap</v>
      </c>
      <c r="V1400" s="7">
        <f>IF(ISERROR(IF(INDEX(rosh!$O$4:$P$710,MATCH(I1400,rosh!$O$4:$O$710,0),2)="Mayor",1,)),0,IF(INDEX(rosh!$O$4:$P$710,MATCH(I1400,rosh!$O$4:$O$710,0),2)="Mayor",1,))</f>
        <v>0</v>
      </c>
      <c r="W1400" s="7" t="str">
        <f t="shared" si="280"/>
        <v>FALSE עראבה</v>
      </c>
      <c r="X1400" s="84">
        <f t="shared" si="285"/>
        <v>1216</v>
      </c>
      <c r="Y1400" s="7">
        <f t="shared" si="281"/>
        <v>0</v>
      </c>
      <c r="Z1400" s="7">
        <f t="shared" si="282"/>
        <v>13</v>
      </c>
      <c r="AA1400" s="7" t="str">
        <f t="shared" si="283"/>
        <v/>
      </c>
      <c r="AB1400" s="7">
        <f t="shared" si="284"/>
        <v>0</v>
      </c>
    </row>
    <row r="1401" spans="2:28" ht="15" thickTop="1" thickBot="1">
      <c r="B1401" s="31">
        <v>531</v>
      </c>
      <c r="C1401" s="32" t="s">
        <v>5808</v>
      </c>
      <c r="D1401" s="33">
        <v>14093</v>
      </c>
      <c r="E1401" s="34" t="s">
        <v>87</v>
      </c>
      <c r="F1401" s="22" t="str">
        <f t="shared" si="273"/>
        <v>נ עראבה</v>
      </c>
      <c r="G1401" s="35" t="s">
        <v>5855</v>
      </c>
      <c r="H1401" s="36" t="s">
        <v>5860</v>
      </c>
      <c r="I1401" s="25" t="str">
        <f t="shared" si="274"/>
        <v>עראבה עאסלה טארק</v>
      </c>
      <c r="J1401" s="37">
        <v>12037</v>
      </c>
      <c r="K1401" s="38">
        <v>12037</v>
      </c>
      <c r="L1401" s="39">
        <v>0</v>
      </c>
      <c r="M1401" s="40">
        <v>0</v>
      </c>
      <c r="N1401" s="41">
        <v>0</v>
      </c>
      <c r="O1401" s="42">
        <v>0</v>
      </c>
      <c r="P1401" s="7">
        <f>VLOOKUP(C1401,'ריכוז נתונים'!$B$3:$C$189,2)</f>
        <v>13</v>
      </c>
      <c r="Q1401" s="47" t="b">
        <f t="shared" si="275"/>
        <v>0</v>
      </c>
      <c r="R1401" s="7">
        <f t="shared" si="276"/>
        <v>0</v>
      </c>
      <c r="S1401" s="47">
        <f t="shared" si="277"/>
        <v>926</v>
      </c>
      <c r="T1401" s="7">
        <f t="shared" si="278"/>
        <v>11.700000000000001</v>
      </c>
      <c r="U1401" s="7" t="str">
        <f t="shared" si="279"/>
        <v>Gap</v>
      </c>
      <c r="V1401" s="7">
        <f>IF(ISERROR(IF(INDEX(rosh!$O$4:$P$710,MATCH(I1401,rosh!$O$4:$O$710,0),2)="Mayor",1,)),0,IF(INDEX(rosh!$O$4:$P$710,MATCH(I1401,rosh!$O$4:$O$710,0),2)="Mayor",1,))</f>
        <v>0</v>
      </c>
      <c r="W1401" s="7" t="str">
        <f t="shared" si="280"/>
        <v>FALSE עראבה</v>
      </c>
      <c r="X1401" s="84">
        <f t="shared" si="285"/>
        <v>1216</v>
      </c>
      <c r="Y1401" s="7">
        <f t="shared" si="281"/>
        <v>0</v>
      </c>
      <c r="Z1401" s="7">
        <f t="shared" si="282"/>
        <v>13</v>
      </c>
      <c r="AA1401" s="7" t="str">
        <f t="shared" si="283"/>
        <v/>
      </c>
      <c r="AB1401" s="7">
        <f t="shared" si="284"/>
        <v>0</v>
      </c>
    </row>
    <row r="1402" spans="2:28" ht="15" thickTop="1" thickBot="1">
      <c r="B1402" s="31">
        <v>637</v>
      </c>
      <c r="C1402" s="32" t="s">
        <v>5703</v>
      </c>
      <c r="D1402" s="33">
        <v>11520</v>
      </c>
      <c r="E1402" s="34" t="s">
        <v>87</v>
      </c>
      <c r="F1402" s="22" t="str">
        <f t="shared" si="273"/>
        <v>נ ערערה</v>
      </c>
      <c r="G1402" s="35" t="s">
        <v>5758</v>
      </c>
      <c r="H1402" s="36"/>
      <c r="I1402" s="25" t="str">
        <f t="shared" si="274"/>
        <v xml:space="preserve">ערערה </v>
      </c>
      <c r="J1402" s="37">
        <v>9342</v>
      </c>
      <c r="K1402" s="38">
        <v>9342</v>
      </c>
      <c r="L1402" s="39">
        <v>0.20338257332476986</v>
      </c>
      <c r="M1402" s="40">
        <v>1900</v>
      </c>
      <c r="N1402" s="41">
        <v>0.20338257332476986</v>
      </c>
      <c r="O1402" s="42">
        <v>1900</v>
      </c>
      <c r="P1402" s="7">
        <f>VLOOKUP(C1402,'ריכוז נתונים'!$B$3:$C$189,2)</f>
        <v>13</v>
      </c>
      <c r="Q1402" s="47" t="b">
        <f t="shared" si="275"/>
        <v>1</v>
      </c>
      <c r="R1402" s="7">
        <f t="shared" si="276"/>
        <v>2.6</v>
      </c>
      <c r="S1402" s="47">
        <f t="shared" si="277"/>
        <v>719</v>
      </c>
      <c r="T1402" s="7">
        <f t="shared" si="278"/>
        <v>11.000000000000002</v>
      </c>
      <c r="U1402" s="7" t="str">
        <f t="shared" si="279"/>
        <v>Gap</v>
      </c>
      <c r="V1402" s="7">
        <f>IF(ISERROR(IF(INDEX(rosh!$O$4:$P$710,MATCH(I1402,rosh!$O$4:$O$710,0),2)="Mayor",1,)),0,IF(INDEX(rosh!$O$4:$P$710,MATCH(I1402,rosh!$O$4:$O$710,0),2)="Mayor",1,))</f>
        <v>0</v>
      </c>
      <c r="W1402" s="7" t="str">
        <f t="shared" si="280"/>
        <v>TRUE ערערה</v>
      </c>
      <c r="X1402" s="84">
        <f t="shared" si="285"/>
        <v>8000</v>
      </c>
      <c r="Y1402" s="7">
        <f t="shared" si="281"/>
        <v>3</v>
      </c>
      <c r="Z1402" s="7">
        <f t="shared" si="282"/>
        <v>13</v>
      </c>
      <c r="AA1402" s="7" t="str">
        <f t="shared" si="283"/>
        <v/>
      </c>
      <c r="AB1402" s="7">
        <f t="shared" si="284"/>
        <v>3</v>
      </c>
    </row>
    <row r="1403" spans="2:28" ht="15" thickTop="1" thickBot="1">
      <c r="B1403" s="31">
        <v>637</v>
      </c>
      <c r="C1403" s="32" t="s">
        <v>5703</v>
      </c>
      <c r="D1403" s="33">
        <v>11520</v>
      </c>
      <c r="E1403" s="34" t="s">
        <v>364</v>
      </c>
      <c r="F1403" s="22" t="str">
        <f t="shared" si="273"/>
        <v>ף ערערה</v>
      </c>
      <c r="G1403" s="35" t="s">
        <v>5546</v>
      </c>
      <c r="H1403" s="36"/>
      <c r="I1403" s="25" t="str">
        <f t="shared" si="274"/>
        <v xml:space="preserve">ערערה </v>
      </c>
      <c r="J1403" s="37">
        <v>9342</v>
      </c>
      <c r="K1403" s="38">
        <v>9342</v>
      </c>
      <c r="L1403" s="39">
        <v>0.16431171055448512</v>
      </c>
      <c r="M1403" s="40">
        <v>1535</v>
      </c>
      <c r="N1403" s="41">
        <v>0.16431171055448512</v>
      </c>
      <c r="O1403" s="42">
        <v>1535</v>
      </c>
      <c r="P1403" s="7">
        <f>VLOOKUP(C1403,'ריכוז נתונים'!$B$3:$C$189,2)</f>
        <v>13</v>
      </c>
      <c r="Q1403" s="47" t="b">
        <f t="shared" si="275"/>
        <v>1</v>
      </c>
      <c r="R1403" s="7">
        <f t="shared" si="276"/>
        <v>2.1</v>
      </c>
      <c r="S1403" s="47">
        <f t="shared" si="277"/>
        <v>719</v>
      </c>
      <c r="T1403" s="7">
        <f t="shared" si="278"/>
        <v>11.000000000000002</v>
      </c>
      <c r="U1403" s="7" t="str">
        <f t="shared" si="279"/>
        <v>Gap</v>
      </c>
      <c r="V1403" s="7">
        <f>IF(ISERROR(IF(INDEX(rosh!$O$4:$P$710,MATCH(I1403,rosh!$O$4:$O$710,0),2)="Mayor",1,)),0,IF(INDEX(rosh!$O$4:$P$710,MATCH(I1403,rosh!$O$4:$O$710,0),2)="Mayor",1,))</f>
        <v>0</v>
      </c>
      <c r="W1403" s="7" t="str">
        <f t="shared" si="280"/>
        <v>TRUE ערערה</v>
      </c>
      <c r="X1403" s="84">
        <f t="shared" si="285"/>
        <v>8000</v>
      </c>
      <c r="Y1403" s="7">
        <f t="shared" si="281"/>
        <v>2</v>
      </c>
      <c r="Z1403" s="7">
        <f t="shared" si="282"/>
        <v>13</v>
      </c>
      <c r="AA1403" s="7" t="str">
        <f t="shared" si="283"/>
        <v/>
      </c>
      <c r="AB1403" s="7">
        <f t="shared" si="284"/>
        <v>2</v>
      </c>
    </row>
    <row r="1404" spans="2:28" ht="15" thickTop="1" thickBot="1">
      <c r="B1404" s="31">
        <v>637</v>
      </c>
      <c r="C1404" s="32" t="s">
        <v>5703</v>
      </c>
      <c r="D1404" s="33">
        <v>11520</v>
      </c>
      <c r="E1404" s="34" t="s">
        <v>60</v>
      </c>
      <c r="F1404" s="22" t="str">
        <f t="shared" si="273"/>
        <v>ד ערערה</v>
      </c>
      <c r="G1404" s="35" t="s">
        <v>5800</v>
      </c>
      <c r="H1404" s="36"/>
      <c r="I1404" s="25" t="str">
        <f t="shared" si="274"/>
        <v xml:space="preserve">ערערה </v>
      </c>
      <c r="J1404" s="37">
        <v>9342</v>
      </c>
      <c r="K1404" s="38">
        <v>9342</v>
      </c>
      <c r="L1404" s="39">
        <v>0.10383215585527725</v>
      </c>
      <c r="M1404" s="40">
        <v>970</v>
      </c>
      <c r="N1404" s="41">
        <v>0.10383215585527725</v>
      </c>
      <c r="O1404" s="42">
        <v>970</v>
      </c>
      <c r="P1404" s="7">
        <f>VLOOKUP(C1404,'ריכוז נתונים'!$B$3:$C$189,2)</f>
        <v>13</v>
      </c>
      <c r="Q1404" s="47" t="b">
        <f t="shared" si="275"/>
        <v>1</v>
      </c>
      <c r="R1404" s="7">
        <f t="shared" si="276"/>
        <v>1.3</v>
      </c>
      <c r="S1404" s="47">
        <f t="shared" si="277"/>
        <v>719</v>
      </c>
      <c r="T1404" s="7">
        <f t="shared" si="278"/>
        <v>11.000000000000002</v>
      </c>
      <c r="U1404" s="7" t="str">
        <f t="shared" si="279"/>
        <v>Gap</v>
      </c>
      <c r="V1404" s="7">
        <f>IF(ISERROR(IF(INDEX(rosh!$O$4:$P$710,MATCH(I1404,rosh!$O$4:$O$710,0),2)="Mayor",1,)),0,IF(INDEX(rosh!$O$4:$P$710,MATCH(I1404,rosh!$O$4:$O$710,0),2)="Mayor",1,))</f>
        <v>0</v>
      </c>
      <c r="W1404" s="7" t="str">
        <f t="shared" si="280"/>
        <v>TRUE ערערה</v>
      </c>
      <c r="X1404" s="84">
        <f t="shared" si="285"/>
        <v>8000</v>
      </c>
      <c r="Y1404" s="7">
        <f t="shared" si="281"/>
        <v>2</v>
      </c>
      <c r="Z1404" s="7">
        <f t="shared" si="282"/>
        <v>13</v>
      </c>
      <c r="AA1404" s="7" t="str">
        <f t="shared" si="283"/>
        <v/>
      </c>
      <c r="AB1404" s="7">
        <f t="shared" si="284"/>
        <v>2</v>
      </c>
    </row>
    <row r="1405" spans="2:28" ht="15" thickTop="1" thickBot="1">
      <c r="B1405" s="31">
        <v>637</v>
      </c>
      <c r="C1405" s="32" t="s">
        <v>5703</v>
      </c>
      <c r="D1405" s="33">
        <v>11520</v>
      </c>
      <c r="E1405" s="34" t="s">
        <v>778</v>
      </c>
      <c r="F1405" s="22" t="str">
        <f t="shared" si="273"/>
        <v>י ערערה</v>
      </c>
      <c r="G1405" s="35" t="s">
        <v>5786</v>
      </c>
      <c r="H1405" s="36"/>
      <c r="I1405" s="25" t="str">
        <f t="shared" si="274"/>
        <v xml:space="preserve">ערערה </v>
      </c>
      <c r="J1405" s="37">
        <v>9342</v>
      </c>
      <c r="K1405" s="38">
        <v>9342</v>
      </c>
      <c r="L1405" s="39">
        <v>9.9657460929137229E-2</v>
      </c>
      <c r="M1405" s="40">
        <v>931</v>
      </c>
      <c r="N1405" s="41">
        <v>9.9657460929137229E-2</v>
      </c>
      <c r="O1405" s="42">
        <v>931</v>
      </c>
      <c r="P1405" s="7">
        <f>VLOOKUP(C1405,'ריכוז נתונים'!$B$3:$C$189,2)</f>
        <v>13</v>
      </c>
      <c r="Q1405" s="47" t="b">
        <f t="shared" si="275"/>
        <v>1</v>
      </c>
      <c r="R1405" s="7">
        <f t="shared" si="276"/>
        <v>1.3</v>
      </c>
      <c r="S1405" s="47">
        <f t="shared" si="277"/>
        <v>719</v>
      </c>
      <c r="T1405" s="7">
        <f t="shared" si="278"/>
        <v>11.000000000000002</v>
      </c>
      <c r="U1405" s="7" t="str">
        <f t="shared" si="279"/>
        <v>Gap</v>
      </c>
      <c r="V1405" s="7">
        <f>IF(ISERROR(IF(INDEX(rosh!$O$4:$P$710,MATCH(I1405,rosh!$O$4:$O$710,0),2)="Mayor",1,)),0,IF(INDEX(rosh!$O$4:$P$710,MATCH(I1405,rosh!$O$4:$O$710,0),2)="Mayor",1,))</f>
        <v>0</v>
      </c>
      <c r="W1405" s="7" t="str">
        <f t="shared" si="280"/>
        <v>TRUE ערערה</v>
      </c>
      <c r="X1405" s="84">
        <f t="shared" si="285"/>
        <v>8000</v>
      </c>
      <c r="Y1405" s="7">
        <f t="shared" si="281"/>
        <v>2</v>
      </c>
      <c r="Z1405" s="7">
        <f t="shared" si="282"/>
        <v>13</v>
      </c>
      <c r="AA1405" s="7" t="str">
        <f t="shared" si="283"/>
        <v/>
      </c>
      <c r="AB1405" s="7">
        <f t="shared" si="284"/>
        <v>2</v>
      </c>
    </row>
    <row r="1406" spans="2:28" ht="15" thickTop="1" thickBot="1">
      <c r="B1406" s="31">
        <v>637</v>
      </c>
      <c r="C1406" s="32" t="s">
        <v>5703</v>
      </c>
      <c r="D1406" s="33">
        <v>11520</v>
      </c>
      <c r="E1406" s="34" t="s">
        <v>783</v>
      </c>
      <c r="F1406" s="22" t="str">
        <f t="shared" si="273"/>
        <v>חק ערערה</v>
      </c>
      <c r="G1406" s="35" t="s">
        <v>5795</v>
      </c>
      <c r="H1406" s="36"/>
      <c r="I1406" s="25" t="str">
        <f t="shared" si="274"/>
        <v xml:space="preserve">ערערה </v>
      </c>
      <c r="J1406" s="37">
        <v>9342</v>
      </c>
      <c r="K1406" s="38">
        <v>9342</v>
      </c>
      <c r="L1406" s="39">
        <v>7.8891029758081779E-2</v>
      </c>
      <c r="M1406" s="40">
        <v>737</v>
      </c>
      <c r="N1406" s="41">
        <v>7.8891029758081779E-2</v>
      </c>
      <c r="O1406" s="42">
        <v>737</v>
      </c>
      <c r="P1406" s="7">
        <f>VLOOKUP(C1406,'ריכוז נתונים'!$B$3:$C$189,2)</f>
        <v>13</v>
      </c>
      <c r="Q1406" s="47" t="b">
        <f t="shared" si="275"/>
        <v>1</v>
      </c>
      <c r="R1406" s="7">
        <f t="shared" si="276"/>
        <v>1</v>
      </c>
      <c r="S1406" s="47">
        <f t="shared" si="277"/>
        <v>719</v>
      </c>
      <c r="T1406" s="7">
        <f t="shared" si="278"/>
        <v>11.000000000000002</v>
      </c>
      <c r="U1406" s="7" t="str">
        <f t="shared" si="279"/>
        <v>Gap</v>
      </c>
      <c r="V1406" s="7">
        <f>IF(ISERROR(IF(INDEX(rosh!$O$4:$P$710,MATCH(I1406,rosh!$O$4:$O$710,0),2)="Mayor",1,)),0,IF(INDEX(rosh!$O$4:$P$710,MATCH(I1406,rosh!$O$4:$O$710,0),2)="Mayor",1,))</f>
        <v>0</v>
      </c>
      <c r="W1406" s="7" t="str">
        <f t="shared" si="280"/>
        <v>TRUE ערערה</v>
      </c>
      <c r="X1406" s="84">
        <f t="shared" si="285"/>
        <v>8000</v>
      </c>
      <c r="Y1406" s="7">
        <f t="shared" si="281"/>
        <v>1</v>
      </c>
      <c r="Z1406" s="7">
        <f t="shared" si="282"/>
        <v>13</v>
      </c>
      <c r="AA1406" s="7" t="str">
        <f t="shared" si="283"/>
        <v/>
      </c>
      <c r="AB1406" s="7">
        <f t="shared" si="284"/>
        <v>1</v>
      </c>
    </row>
    <row r="1407" spans="2:28" ht="15" thickTop="1" thickBot="1">
      <c r="B1407" s="31">
        <v>637</v>
      </c>
      <c r="C1407" s="32" t="s">
        <v>5703</v>
      </c>
      <c r="D1407" s="33">
        <v>11520</v>
      </c>
      <c r="E1407" s="34" t="s">
        <v>4565</v>
      </c>
      <c r="F1407" s="22" t="str">
        <f t="shared" si="273"/>
        <v>נק ערערה</v>
      </c>
      <c r="G1407" s="35" t="s">
        <v>5748</v>
      </c>
      <c r="H1407" s="36"/>
      <c r="I1407" s="25" t="str">
        <f t="shared" si="274"/>
        <v xml:space="preserve">ערערה </v>
      </c>
      <c r="J1407" s="37">
        <v>9342</v>
      </c>
      <c r="K1407" s="38">
        <v>9342</v>
      </c>
      <c r="L1407" s="39">
        <v>7.7071290944123308E-2</v>
      </c>
      <c r="M1407" s="40">
        <v>720</v>
      </c>
      <c r="N1407" s="41">
        <v>7.7071290944123308E-2</v>
      </c>
      <c r="O1407" s="42">
        <v>719.99999999999989</v>
      </c>
      <c r="P1407" s="7">
        <f>VLOOKUP(C1407,'ריכוז נתונים'!$B$3:$C$189,2)</f>
        <v>13</v>
      </c>
      <c r="Q1407" s="47" t="b">
        <f t="shared" si="275"/>
        <v>1</v>
      </c>
      <c r="R1407" s="7">
        <f t="shared" si="276"/>
        <v>1</v>
      </c>
      <c r="S1407" s="47">
        <f t="shared" si="277"/>
        <v>719</v>
      </c>
      <c r="T1407" s="7">
        <f t="shared" si="278"/>
        <v>11.000000000000002</v>
      </c>
      <c r="U1407" s="7" t="str">
        <f t="shared" si="279"/>
        <v>Gap</v>
      </c>
      <c r="V1407" s="7">
        <f>IF(ISERROR(IF(INDEX(rosh!$O$4:$P$710,MATCH(I1407,rosh!$O$4:$O$710,0),2)="Mayor",1,)),0,IF(INDEX(rosh!$O$4:$P$710,MATCH(I1407,rosh!$O$4:$O$710,0),2)="Mayor",1,))</f>
        <v>0</v>
      </c>
      <c r="W1407" s="7" t="str">
        <f t="shared" si="280"/>
        <v>TRUE ערערה</v>
      </c>
      <c r="X1407" s="84">
        <f t="shared" si="285"/>
        <v>8000</v>
      </c>
      <c r="Y1407" s="7">
        <f t="shared" si="281"/>
        <v>1</v>
      </c>
      <c r="Z1407" s="7">
        <f t="shared" si="282"/>
        <v>13</v>
      </c>
      <c r="AA1407" s="7" t="str">
        <f t="shared" si="283"/>
        <v/>
      </c>
      <c r="AB1407" s="7">
        <f t="shared" si="284"/>
        <v>1</v>
      </c>
    </row>
    <row r="1408" spans="2:28" ht="15" thickTop="1" thickBot="1">
      <c r="B1408" s="31">
        <v>637</v>
      </c>
      <c r="C1408" s="32" t="s">
        <v>5703</v>
      </c>
      <c r="D1408" s="33">
        <v>11520</v>
      </c>
      <c r="E1408" s="34" t="s">
        <v>322</v>
      </c>
      <c r="F1408" s="22" t="str">
        <f t="shared" si="273"/>
        <v>ץף ערערה</v>
      </c>
      <c r="G1408" s="35" t="s">
        <v>1326</v>
      </c>
      <c r="H1408" s="36" t="s">
        <v>5725</v>
      </c>
      <c r="I1408" s="25" t="str">
        <f t="shared" si="274"/>
        <v>ערערה מסעוד איאד</v>
      </c>
      <c r="J1408" s="37">
        <v>9342</v>
      </c>
      <c r="K1408" s="38">
        <v>9342</v>
      </c>
      <c r="L1408" s="39">
        <v>7.1076857204024832E-2</v>
      </c>
      <c r="M1408" s="40">
        <v>664</v>
      </c>
      <c r="N1408" s="41">
        <v>7.1076857204024832E-2</v>
      </c>
      <c r="O1408" s="42">
        <v>664</v>
      </c>
      <c r="P1408" s="7">
        <f>VLOOKUP(C1408,'ריכוז נתונים'!$B$3:$C$189,2)</f>
        <v>13</v>
      </c>
      <c r="Q1408" s="47" t="b">
        <f t="shared" si="275"/>
        <v>1</v>
      </c>
      <c r="R1408" s="7">
        <f t="shared" si="276"/>
        <v>0.9</v>
      </c>
      <c r="S1408" s="47">
        <f t="shared" si="277"/>
        <v>719</v>
      </c>
      <c r="T1408" s="7">
        <f t="shared" si="278"/>
        <v>11.000000000000002</v>
      </c>
      <c r="U1408" s="7" t="str">
        <f t="shared" si="279"/>
        <v>Gap</v>
      </c>
      <c r="V1408" s="7">
        <f>IF(ISERROR(IF(INDEX(rosh!$O$4:$P$710,MATCH(I1408,rosh!$O$4:$O$710,0),2)="Mayor",1,)),0,IF(INDEX(rosh!$O$4:$P$710,MATCH(I1408,rosh!$O$4:$O$710,0),2)="Mayor",1,))</f>
        <v>0</v>
      </c>
      <c r="W1408" s="7" t="str">
        <f t="shared" si="280"/>
        <v>TRUE ערערה</v>
      </c>
      <c r="X1408" s="84">
        <f t="shared" si="285"/>
        <v>8000</v>
      </c>
      <c r="Y1408" s="7">
        <f t="shared" si="281"/>
        <v>1</v>
      </c>
      <c r="Z1408" s="7">
        <f t="shared" si="282"/>
        <v>13</v>
      </c>
      <c r="AA1408" s="7" t="str">
        <f t="shared" si="283"/>
        <v/>
      </c>
      <c r="AB1408" s="7">
        <f t="shared" si="284"/>
        <v>1</v>
      </c>
    </row>
    <row r="1409" spans="2:28" ht="15" thickTop="1" thickBot="1">
      <c r="B1409" s="31">
        <v>637</v>
      </c>
      <c r="C1409" s="32" t="s">
        <v>5703</v>
      </c>
      <c r="D1409" s="33">
        <v>11520</v>
      </c>
      <c r="E1409" s="34" t="s">
        <v>339</v>
      </c>
      <c r="F1409" s="22" t="str">
        <f t="shared" si="273"/>
        <v>ץ ערערה</v>
      </c>
      <c r="G1409" s="35" t="s">
        <v>5727</v>
      </c>
      <c r="H1409" s="36" t="s">
        <v>5732</v>
      </c>
      <c r="I1409" s="25" t="str">
        <f t="shared" si="274"/>
        <v>ערערה מלחם אחמד</v>
      </c>
      <c r="J1409" s="37">
        <v>9342</v>
      </c>
      <c r="K1409" s="38">
        <v>9342</v>
      </c>
      <c r="L1409" s="39">
        <v>5.812459858702633E-2</v>
      </c>
      <c r="M1409" s="40">
        <v>543</v>
      </c>
      <c r="N1409" s="41">
        <v>5.812459858702633E-2</v>
      </c>
      <c r="O1409" s="42">
        <v>543</v>
      </c>
      <c r="P1409" s="7">
        <f>VLOOKUP(C1409,'ריכוז נתונים'!$B$3:$C$189,2)</f>
        <v>13</v>
      </c>
      <c r="Q1409" s="47" t="b">
        <f t="shared" si="275"/>
        <v>1</v>
      </c>
      <c r="R1409" s="7">
        <f t="shared" si="276"/>
        <v>0.8</v>
      </c>
      <c r="S1409" s="47">
        <f t="shared" si="277"/>
        <v>719</v>
      </c>
      <c r="T1409" s="7">
        <f t="shared" si="278"/>
        <v>11.000000000000002</v>
      </c>
      <c r="U1409" s="7" t="str">
        <f t="shared" si="279"/>
        <v>Gap</v>
      </c>
      <c r="V1409" s="7">
        <f>IF(ISERROR(IF(INDEX(rosh!$O$4:$P$710,MATCH(I1409,rosh!$O$4:$O$710,0),2)="Mayor",1,)),0,IF(INDEX(rosh!$O$4:$P$710,MATCH(I1409,rosh!$O$4:$O$710,0),2)="Mayor",1,))</f>
        <v>0</v>
      </c>
      <c r="W1409" s="7" t="str">
        <f t="shared" si="280"/>
        <v>TRUE ערערה</v>
      </c>
      <c r="X1409" s="84">
        <f t="shared" si="285"/>
        <v>8000</v>
      </c>
      <c r="Y1409" s="7">
        <f t="shared" si="281"/>
        <v>1</v>
      </c>
      <c r="Z1409" s="7">
        <f t="shared" si="282"/>
        <v>13</v>
      </c>
      <c r="AA1409" s="7" t="str">
        <f t="shared" si="283"/>
        <v/>
      </c>
      <c r="AB1409" s="7">
        <f t="shared" si="284"/>
        <v>1</v>
      </c>
    </row>
    <row r="1410" spans="2:28" ht="15" thickTop="1" thickBot="1">
      <c r="B1410" s="31">
        <v>637</v>
      </c>
      <c r="C1410" s="32" t="s">
        <v>5703</v>
      </c>
      <c r="D1410" s="33">
        <v>11520</v>
      </c>
      <c r="E1410" s="34" t="s">
        <v>5702</v>
      </c>
      <c r="F1410" s="22" t="str">
        <f t="shared" si="273"/>
        <v>ש ערערה</v>
      </c>
      <c r="G1410" s="35" t="s">
        <v>5701</v>
      </c>
      <c r="H1410" s="36"/>
      <c r="I1410" s="25" t="str">
        <f t="shared" si="274"/>
        <v xml:space="preserve">ערערה </v>
      </c>
      <c r="J1410" s="37">
        <v>9342</v>
      </c>
      <c r="K1410" s="38">
        <v>9342</v>
      </c>
      <c r="L1410" s="39">
        <v>4.6028687647184756E-2</v>
      </c>
      <c r="M1410" s="40">
        <v>430</v>
      </c>
      <c r="N1410" s="41">
        <v>4.6028687647184756E-2</v>
      </c>
      <c r="O1410" s="42">
        <v>430</v>
      </c>
      <c r="P1410" s="7">
        <f>VLOOKUP(C1410,'ריכוז נתונים'!$B$3:$C$189,2)</f>
        <v>13</v>
      </c>
      <c r="Q1410" s="47" t="b">
        <f t="shared" si="275"/>
        <v>0</v>
      </c>
      <c r="R1410" s="7">
        <f t="shared" si="276"/>
        <v>0</v>
      </c>
      <c r="S1410" s="47">
        <f t="shared" si="277"/>
        <v>719</v>
      </c>
      <c r="T1410" s="7">
        <f t="shared" si="278"/>
        <v>11.000000000000002</v>
      </c>
      <c r="U1410" s="7" t="str">
        <f t="shared" si="279"/>
        <v>Gap</v>
      </c>
      <c r="V1410" s="7">
        <f>IF(ISERROR(IF(INDEX(rosh!$O$4:$P$710,MATCH(I1410,rosh!$O$4:$O$710,0),2)="Mayor",1,)),0,IF(INDEX(rosh!$O$4:$P$710,MATCH(I1410,rosh!$O$4:$O$710,0),2)="Mayor",1,))</f>
        <v>0</v>
      </c>
      <c r="W1410" s="7" t="str">
        <f t="shared" si="280"/>
        <v>FALSE ערערה</v>
      </c>
      <c r="X1410" s="84">
        <f t="shared" si="285"/>
        <v>1342</v>
      </c>
      <c r="Y1410" s="7">
        <f t="shared" si="281"/>
        <v>0</v>
      </c>
      <c r="Z1410" s="7">
        <f t="shared" si="282"/>
        <v>13</v>
      </c>
      <c r="AA1410" s="7" t="str">
        <f t="shared" si="283"/>
        <v/>
      </c>
      <c r="AB1410" s="7">
        <f t="shared" si="284"/>
        <v>0</v>
      </c>
    </row>
    <row r="1411" spans="2:28" ht="15" thickTop="1" thickBot="1">
      <c r="B1411" s="31">
        <v>637</v>
      </c>
      <c r="C1411" s="32" t="s">
        <v>5703</v>
      </c>
      <c r="D1411" s="33">
        <v>11520</v>
      </c>
      <c r="E1411" s="34" t="s">
        <v>1059</v>
      </c>
      <c r="F1411" s="22" t="str">
        <f t="shared" si="273"/>
        <v>ע ערערה</v>
      </c>
      <c r="G1411" s="35" t="s">
        <v>5741</v>
      </c>
      <c r="H1411" s="36"/>
      <c r="I1411" s="25" t="str">
        <f t="shared" si="274"/>
        <v xml:space="preserve">ערערה </v>
      </c>
      <c r="J1411" s="37">
        <v>9342</v>
      </c>
      <c r="K1411" s="38">
        <v>9342</v>
      </c>
      <c r="L1411" s="39">
        <v>4.3566688075358594E-2</v>
      </c>
      <c r="M1411" s="40">
        <v>407</v>
      </c>
      <c r="N1411" s="41">
        <v>4.3566688075358594E-2</v>
      </c>
      <c r="O1411" s="42">
        <v>407</v>
      </c>
      <c r="P1411" s="7">
        <f>VLOOKUP(C1411,'ריכוז נתונים'!$B$3:$C$189,2)</f>
        <v>13</v>
      </c>
      <c r="Q1411" s="47" t="b">
        <f t="shared" si="275"/>
        <v>0</v>
      </c>
      <c r="R1411" s="7">
        <f t="shared" si="276"/>
        <v>0</v>
      </c>
      <c r="S1411" s="47">
        <f t="shared" si="277"/>
        <v>719</v>
      </c>
      <c r="T1411" s="7">
        <f t="shared" si="278"/>
        <v>11.000000000000002</v>
      </c>
      <c r="U1411" s="7" t="str">
        <f t="shared" si="279"/>
        <v>Gap</v>
      </c>
      <c r="V1411" s="7">
        <f>IF(ISERROR(IF(INDEX(rosh!$O$4:$P$710,MATCH(I1411,rosh!$O$4:$O$710,0),2)="Mayor",1,)),0,IF(INDEX(rosh!$O$4:$P$710,MATCH(I1411,rosh!$O$4:$O$710,0),2)="Mayor",1,))</f>
        <v>0</v>
      </c>
      <c r="W1411" s="7" t="str">
        <f t="shared" si="280"/>
        <v>FALSE ערערה</v>
      </c>
      <c r="X1411" s="84">
        <f t="shared" si="285"/>
        <v>1342</v>
      </c>
      <c r="Y1411" s="7">
        <f t="shared" si="281"/>
        <v>0</v>
      </c>
      <c r="Z1411" s="7">
        <f t="shared" si="282"/>
        <v>13</v>
      </c>
      <c r="AA1411" s="7" t="str">
        <f t="shared" si="283"/>
        <v/>
      </c>
      <c r="AB1411" s="7">
        <f t="shared" si="284"/>
        <v>0</v>
      </c>
    </row>
    <row r="1412" spans="2:28" ht="15" thickTop="1" thickBot="1">
      <c r="B1412" s="31">
        <v>637</v>
      </c>
      <c r="C1412" s="32" t="s">
        <v>5703</v>
      </c>
      <c r="D1412" s="33">
        <v>11520</v>
      </c>
      <c r="E1412" s="34" t="s">
        <v>259</v>
      </c>
      <c r="F1412" s="22" t="str">
        <f t="shared" si="273"/>
        <v>ק ערערה</v>
      </c>
      <c r="G1412" s="35" t="s">
        <v>5710</v>
      </c>
      <c r="H1412" s="36"/>
      <c r="I1412" s="25" t="str">
        <f t="shared" si="274"/>
        <v xml:space="preserve">ערערה </v>
      </c>
      <c r="J1412" s="37">
        <v>9342</v>
      </c>
      <c r="K1412" s="38">
        <v>9342</v>
      </c>
      <c r="L1412" s="39">
        <v>4.1961036180689359E-2</v>
      </c>
      <c r="M1412" s="40">
        <v>392</v>
      </c>
      <c r="N1412" s="41">
        <v>4.1961036180689359E-2</v>
      </c>
      <c r="O1412" s="42">
        <v>392</v>
      </c>
      <c r="P1412" s="7">
        <f>VLOOKUP(C1412,'ריכוז נתונים'!$B$3:$C$189,2)</f>
        <v>13</v>
      </c>
      <c r="Q1412" s="47" t="b">
        <f t="shared" si="275"/>
        <v>0</v>
      </c>
      <c r="R1412" s="7">
        <f t="shared" si="276"/>
        <v>0</v>
      </c>
      <c r="S1412" s="47">
        <f t="shared" si="277"/>
        <v>719</v>
      </c>
      <c r="T1412" s="7">
        <f t="shared" si="278"/>
        <v>11.000000000000002</v>
      </c>
      <c r="U1412" s="7" t="str">
        <f t="shared" si="279"/>
        <v>Gap</v>
      </c>
      <c r="V1412" s="7">
        <f>IF(ISERROR(IF(INDEX(rosh!$O$4:$P$710,MATCH(I1412,rosh!$O$4:$O$710,0),2)="Mayor",1,)),0,IF(INDEX(rosh!$O$4:$P$710,MATCH(I1412,rosh!$O$4:$O$710,0),2)="Mayor",1,))</f>
        <v>0</v>
      </c>
      <c r="W1412" s="7" t="str">
        <f t="shared" si="280"/>
        <v>FALSE ערערה</v>
      </c>
      <c r="X1412" s="84">
        <f t="shared" si="285"/>
        <v>1342</v>
      </c>
      <c r="Y1412" s="7">
        <f t="shared" si="281"/>
        <v>0</v>
      </c>
      <c r="Z1412" s="7">
        <f t="shared" si="282"/>
        <v>13</v>
      </c>
      <c r="AA1412" s="7" t="str">
        <f t="shared" si="283"/>
        <v/>
      </c>
      <c r="AB1412" s="7">
        <f t="shared" si="284"/>
        <v>0</v>
      </c>
    </row>
    <row r="1413" spans="2:28" ht="15" thickTop="1" thickBot="1">
      <c r="B1413" s="31">
        <v>637</v>
      </c>
      <c r="C1413" s="32" t="s">
        <v>5703</v>
      </c>
      <c r="D1413" s="33">
        <v>11520</v>
      </c>
      <c r="E1413" s="34" t="s">
        <v>380</v>
      </c>
      <c r="F1413" s="22" t="str">
        <f t="shared" ref="F1413:F1476" si="286">E1413&amp;" "&amp;C1413</f>
        <v>נץ ערערה</v>
      </c>
      <c r="G1413" s="35" t="s">
        <v>5754</v>
      </c>
      <c r="H1413" s="36" t="s">
        <v>5756</v>
      </c>
      <c r="I1413" s="25" t="str">
        <f t="shared" ref="I1413:I1476" si="287">C1413&amp;" "&amp;H1413</f>
        <v>ערערה מרזוק פתחי</v>
      </c>
      <c r="J1413" s="37">
        <v>9342</v>
      </c>
      <c r="K1413" s="38">
        <v>9342</v>
      </c>
      <c r="L1413" s="39">
        <v>3.6394776279169341E-3</v>
      </c>
      <c r="M1413" s="40">
        <v>34</v>
      </c>
      <c r="N1413" s="41">
        <v>3.6394776279169341E-3</v>
      </c>
      <c r="O1413" s="42">
        <v>34</v>
      </c>
      <c r="P1413" s="7">
        <f>VLOOKUP(C1413,'ריכוז נתונים'!$B$3:$C$189,2)</f>
        <v>13</v>
      </c>
      <c r="Q1413" s="47" t="b">
        <f t="shared" ref="Q1413:Q1476" si="288">IF(M1413&gt;K1413/P1413*0.75,TRUE,FALSE)</f>
        <v>0</v>
      </c>
      <c r="R1413" s="7">
        <f t="shared" ref="R1413:R1476" si="289">IF(Q1413=TRUE,ROUND(P1413*M1413/K1413,1),0)</f>
        <v>0</v>
      </c>
      <c r="S1413" s="47">
        <f t="shared" ref="S1413:S1476" si="290">ROUND(K1413/P1413,0)</f>
        <v>719</v>
      </c>
      <c r="T1413" s="7">
        <f t="shared" ref="T1413:T1476" si="291">SUMIF($C$4:$C$1887,C1413,$R$4:$R$1887)</f>
        <v>11.000000000000002</v>
      </c>
      <c r="U1413" s="7" t="str">
        <f t="shared" ref="U1413:U1476" si="292">IF(T1413&lt;&gt;P1413,"Gap","")</f>
        <v>Gap</v>
      </c>
      <c r="V1413" s="7">
        <f>IF(ISERROR(IF(INDEX(rosh!$O$4:$P$710,MATCH(I1413,rosh!$O$4:$O$710,0),2)="Mayor",1,)),0,IF(INDEX(rosh!$O$4:$P$710,MATCH(I1413,rosh!$O$4:$O$710,0),2)="Mayor",1,))</f>
        <v>0</v>
      </c>
      <c r="W1413" s="7" t="str">
        <f t="shared" ref="W1413:W1476" si="293">Q1413&amp;" "&amp;C1413</f>
        <v>FALSE ערערה</v>
      </c>
      <c r="X1413" s="84">
        <f t="shared" si="285"/>
        <v>1342</v>
      </c>
      <c r="Y1413" s="7">
        <f t="shared" ref="Y1413:Y1476" si="294">IF(Q1413=TRUE,ROUND(P1413*M1413/X1413,0),)</f>
        <v>0</v>
      </c>
      <c r="Z1413" s="7">
        <f t="shared" ref="Z1413:Z1476" si="295">SUMIF($C$4:$C$1887,C1413,$Y$4:$Y$1887)</f>
        <v>13</v>
      </c>
      <c r="AA1413" s="7" t="str">
        <f t="shared" ref="AA1413:AA1476" si="296">IF(Z1413&lt;&gt;P1413,"Gap","")</f>
        <v/>
      </c>
      <c r="AB1413" s="7">
        <f t="shared" ref="AB1413:AB1476" si="297">IF(AND(V1413=1,OR(Z1413=P1413,Z1413&lt;P1413)),Y1413+1,Y1413)</f>
        <v>0</v>
      </c>
    </row>
    <row r="1414" spans="2:28" ht="15" thickTop="1" thickBot="1">
      <c r="B1414" s="31">
        <v>637</v>
      </c>
      <c r="C1414" s="32" t="s">
        <v>5703</v>
      </c>
      <c r="D1414" s="33">
        <v>11520</v>
      </c>
      <c r="E1414" s="34" t="s">
        <v>947</v>
      </c>
      <c r="F1414" s="22" t="str">
        <f t="shared" si="286"/>
        <v>ינ ערערה</v>
      </c>
      <c r="G1414" s="35" t="s">
        <v>69</v>
      </c>
      <c r="H1414" s="36" t="s">
        <v>5784</v>
      </c>
      <c r="I1414" s="25" t="str">
        <f t="shared" si="287"/>
        <v>ערערה מסרי נדים</v>
      </c>
      <c r="J1414" s="37">
        <v>9342</v>
      </c>
      <c r="K1414" s="38">
        <v>9342</v>
      </c>
      <c r="L1414" s="39">
        <v>3.5324341682723185E-3</v>
      </c>
      <c r="M1414" s="40">
        <v>33</v>
      </c>
      <c r="N1414" s="41">
        <v>3.5324341682723185E-3</v>
      </c>
      <c r="O1414" s="42">
        <v>33</v>
      </c>
      <c r="P1414" s="7">
        <f>VLOOKUP(C1414,'ריכוז נתונים'!$B$3:$C$189,2)</f>
        <v>13</v>
      </c>
      <c r="Q1414" s="47" t="b">
        <f t="shared" si="288"/>
        <v>0</v>
      </c>
      <c r="R1414" s="7">
        <f t="shared" si="289"/>
        <v>0</v>
      </c>
      <c r="S1414" s="47">
        <f t="shared" si="290"/>
        <v>719</v>
      </c>
      <c r="T1414" s="7">
        <f t="shared" si="291"/>
        <v>11.000000000000002</v>
      </c>
      <c r="U1414" s="7" t="str">
        <f t="shared" si="292"/>
        <v>Gap</v>
      </c>
      <c r="V1414" s="7">
        <f>IF(ISERROR(IF(INDEX(rosh!$O$4:$P$710,MATCH(I1414,rosh!$O$4:$O$710,0),2)="Mayor",1,)),0,IF(INDEX(rosh!$O$4:$P$710,MATCH(I1414,rosh!$O$4:$O$710,0),2)="Mayor",1,))</f>
        <v>0</v>
      </c>
      <c r="W1414" s="7" t="str">
        <f t="shared" si="293"/>
        <v>FALSE ערערה</v>
      </c>
      <c r="X1414" s="84">
        <f t="shared" si="285"/>
        <v>1342</v>
      </c>
      <c r="Y1414" s="7">
        <f t="shared" si="294"/>
        <v>0</v>
      </c>
      <c r="Z1414" s="7">
        <f t="shared" si="295"/>
        <v>13</v>
      </c>
      <c r="AA1414" s="7" t="str">
        <f t="shared" si="296"/>
        <v/>
      </c>
      <c r="AB1414" s="7">
        <f t="shared" si="297"/>
        <v>0</v>
      </c>
    </row>
    <row r="1415" spans="2:28" ht="15" thickTop="1" thickBot="1">
      <c r="B1415" s="31">
        <v>637</v>
      </c>
      <c r="C1415" s="32" t="s">
        <v>5703</v>
      </c>
      <c r="D1415" s="33">
        <v>11520</v>
      </c>
      <c r="E1415" s="34" t="s">
        <v>5769</v>
      </c>
      <c r="F1415" s="22" t="str">
        <f t="shared" si="286"/>
        <v>מלע ערערה</v>
      </c>
      <c r="G1415" s="35" t="s">
        <v>5768</v>
      </c>
      <c r="H1415" s="36" t="s">
        <v>5774</v>
      </c>
      <c r="I1415" s="25" t="str">
        <f t="shared" si="287"/>
        <v>ערערה ג'מאל מוצטפה</v>
      </c>
      <c r="J1415" s="37">
        <v>9342</v>
      </c>
      <c r="K1415" s="38">
        <v>9342</v>
      </c>
      <c r="L1415" s="39">
        <v>2.7831299507600086E-3</v>
      </c>
      <c r="M1415" s="40">
        <v>26</v>
      </c>
      <c r="N1415" s="41">
        <v>2.7831299507600086E-3</v>
      </c>
      <c r="O1415" s="42">
        <v>26</v>
      </c>
      <c r="P1415" s="7">
        <f>VLOOKUP(C1415,'ריכוז נתונים'!$B$3:$C$189,2)</f>
        <v>13</v>
      </c>
      <c r="Q1415" s="47" t="b">
        <f t="shared" si="288"/>
        <v>0</v>
      </c>
      <c r="R1415" s="7">
        <f t="shared" si="289"/>
        <v>0</v>
      </c>
      <c r="S1415" s="47">
        <f t="shared" si="290"/>
        <v>719</v>
      </c>
      <c r="T1415" s="7">
        <f t="shared" si="291"/>
        <v>11.000000000000002</v>
      </c>
      <c r="U1415" s="7" t="str">
        <f t="shared" si="292"/>
        <v>Gap</v>
      </c>
      <c r="V1415" s="7">
        <f>IF(ISERROR(IF(INDEX(rosh!$O$4:$P$710,MATCH(I1415,rosh!$O$4:$O$710,0),2)="Mayor",1,)),0,IF(INDEX(rosh!$O$4:$P$710,MATCH(I1415,rosh!$O$4:$O$710,0),2)="Mayor",1,))</f>
        <v>0</v>
      </c>
      <c r="W1415" s="7" t="str">
        <f t="shared" si="293"/>
        <v>FALSE ערערה</v>
      </c>
      <c r="X1415" s="84">
        <f t="shared" si="285"/>
        <v>1342</v>
      </c>
      <c r="Y1415" s="7">
        <f t="shared" si="294"/>
        <v>0</v>
      </c>
      <c r="Z1415" s="7">
        <f t="shared" si="295"/>
        <v>13</v>
      </c>
      <c r="AA1415" s="7" t="str">
        <f t="shared" si="296"/>
        <v/>
      </c>
      <c r="AB1415" s="7">
        <f t="shared" si="297"/>
        <v>0</v>
      </c>
    </row>
    <row r="1416" spans="2:28" ht="15" thickTop="1" thickBot="1">
      <c r="B1416" s="31">
        <v>637</v>
      </c>
      <c r="C1416" s="32" t="s">
        <v>5703</v>
      </c>
      <c r="D1416" s="33">
        <v>11520</v>
      </c>
      <c r="E1416" s="34" t="s">
        <v>761</v>
      </c>
      <c r="F1416" s="22" t="str">
        <f t="shared" si="286"/>
        <v>ך ערערה</v>
      </c>
      <c r="G1416" s="35" t="s">
        <v>5776</v>
      </c>
      <c r="H1416" s="36" t="s">
        <v>5779</v>
      </c>
      <c r="I1416" s="25" t="str">
        <f t="shared" si="287"/>
        <v>ערערה יונס מודר</v>
      </c>
      <c r="J1416" s="37">
        <v>9342</v>
      </c>
      <c r="K1416" s="38">
        <v>9342</v>
      </c>
      <c r="L1416" s="39">
        <v>2.1408691928923142E-3</v>
      </c>
      <c r="M1416" s="40">
        <v>20</v>
      </c>
      <c r="N1416" s="41">
        <v>2.1408691928923142E-3</v>
      </c>
      <c r="O1416" s="42">
        <v>20</v>
      </c>
      <c r="P1416" s="7">
        <f>VLOOKUP(C1416,'ריכוז נתונים'!$B$3:$C$189,2)</f>
        <v>13</v>
      </c>
      <c r="Q1416" s="47" t="b">
        <f t="shared" si="288"/>
        <v>0</v>
      </c>
      <c r="R1416" s="7">
        <f t="shared" si="289"/>
        <v>0</v>
      </c>
      <c r="S1416" s="47">
        <f t="shared" si="290"/>
        <v>719</v>
      </c>
      <c r="T1416" s="7">
        <f t="shared" si="291"/>
        <v>11.000000000000002</v>
      </c>
      <c r="U1416" s="7" t="str">
        <f t="shared" si="292"/>
        <v>Gap</v>
      </c>
      <c r="V1416" s="7">
        <f>IF(ISERROR(IF(INDEX(rosh!$O$4:$P$710,MATCH(I1416,rosh!$O$4:$O$710,0),2)="Mayor",1,)),0,IF(INDEX(rosh!$O$4:$P$710,MATCH(I1416,rosh!$O$4:$O$710,0),2)="Mayor",1,))</f>
        <v>1</v>
      </c>
      <c r="W1416" s="7" t="str">
        <f t="shared" si="293"/>
        <v>FALSE ערערה</v>
      </c>
      <c r="X1416" s="84">
        <f t="shared" ref="X1416:X1479" si="298">SUMIF($W$4:$W$1887,W1416,$M$4:$M$41887)</f>
        <v>1342</v>
      </c>
      <c r="Y1416" s="7">
        <f t="shared" si="294"/>
        <v>0</v>
      </c>
      <c r="Z1416" s="7">
        <f t="shared" si="295"/>
        <v>13</v>
      </c>
      <c r="AA1416" s="7" t="str">
        <f t="shared" si="296"/>
        <v/>
      </c>
      <c r="AB1416" s="7">
        <f t="shared" si="297"/>
        <v>1</v>
      </c>
    </row>
    <row r="1417" spans="2:28" ht="15" thickTop="1" thickBot="1">
      <c r="B1417" s="31">
        <v>1192</v>
      </c>
      <c r="C1417" s="32" t="s">
        <v>5669</v>
      </c>
      <c r="D1417" s="33">
        <v>6617</v>
      </c>
      <c r="E1417" s="34" t="s">
        <v>70</v>
      </c>
      <c r="F1417" s="22" t="str">
        <f t="shared" si="286"/>
        <v>א ערערה-בנגב</v>
      </c>
      <c r="G1417" s="35" t="s">
        <v>5692</v>
      </c>
      <c r="H1417" s="36" t="s">
        <v>5699</v>
      </c>
      <c r="I1417" s="25" t="str">
        <f t="shared" si="287"/>
        <v>ערערה-בנגב אבו עראר נאיף</v>
      </c>
      <c r="J1417" s="37">
        <v>4841</v>
      </c>
      <c r="K1417" s="38">
        <v>4841</v>
      </c>
      <c r="L1417" s="39">
        <v>0.29704606486263169</v>
      </c>
      <c r="M1417" s="40">
        <v>1438</v>
      </c>
      <c r="N1417" s="41">
        <v>0.29704606486263169</v>
      </c>
      <c r="O1417" s="42">
        <v>1438</v>
      </c>
      <c r="P1417" s="7">
        <f>VLOOKUP(C1417,'ריכוז נתונים'!$B$3:$C$189,2)</f>
        <v>11</v>
      </c>
      <c r="Q1417" s="47" t="b">
        <f t="shared" si="288"/>
        <v>1</v>
      </c>
      <c r="R1417" s="7">
        <f t="shared" si="289"/>
        <v>3.3</v>
      </c>
      <c r="S1417" s="47">
        <f t="shared" si="290"/>
        <v>440</v>
      </c>
      <c r="T1417" s="7">
        <f t="shared" si="291"/>
        <v>11</v>
      </c>
      <c r="U1417" s="7" t="str">
        <f t="shared" si="292"/>
        <v/>
      </c>
      <c r="V1417" s="7">
        <f>IF(ISERROR(IF(INDEX(rosh!$O$4:$P$710,MATCH(I1417,rosh!$O$4:$O$710,0),2)="Mayor",1,)),0,IF(INDEX(rosh!$O$4:$P$710,MATCH(I1417,rosh!$O$4:$O$710,0),2)="Mayor",1,))</f>
        <v>0</v>
      </c>
      <c r="W1417" s="7" t="str">
        <f t="shared" si="293"/>
        <v>TRUE ערערה-בנגב</v>
      </c>
      <c r="X1417" s="84">
        <f t="shared" si="298"/>
        <v>4841</v>
      </c>
      <c r="Y1417" s="7">
        <f t="shared" si="294"/>
        <v>3</v>
      </c>
      <c r="Z1417" s="7">
        <f t="shared" si="295"/>
        <v>11</v>
      </c>
      <c r="AA1417" s="7" t="str">
        <f t="shared" si="296"/>
        <v/>
      </c>
      <c r="AB1417" s="7">
        <f t="shared" si="297"/>
        <v>3</v>
      </c>
    </row>
    <row r="1418" spans="2:28" ht="15" thickTop="1" thickBot="1">
      <c r="B1418" s="31">
        <v>1192</v>
      </c>
      <c r="C1418" s="32" t="s">
        <v>5669</v>
      </c>
      <c r="D1418" s="33">
        <v>6617</v>
      </c>
      <c r="E1418" s="34" t="s">
        <v>1059</v>
      </c>
      <c r="F1418" s="22" t="str">
        <f t="shared" si="286"/>
        <v>ע ערערה-בנגב</v>
      </c>
      <c r="G1418" s="35" t="s">
        <v>4554</v>
      </c>
      <c r="H1418" s="36"/>
      <c r="I1418" s="25" t="str">
        <f t="shared" si="287"/>
        <v xml:space="preserve">ערערה-בנגב </v>
      </c>
      <c r="J1418" s="37">
        <v>4841</v>
      </c>
      <c r="K1418" s="38">
        <v>4841</v>
      </c>
      <c r="L1418" s="39">
        <v>0.25552571782689526</v>
      </c>
      <c r="M1418" s="40">
        <v>1237</v>
      </c>
      <c r="N1418" s="41">
        <v>0.25552571782689526</v>
      </c>
      <c r="O1418" s="42">
        <v>1237</v>
      </c>
      <c r="P1418" s="7">
        <f>VLOOKUP(C1418,'ריכוז נתונים'!$B$3:$C$189,2)</f>
        <v>11</v>
      </c>
      <c r="Q1418" s="47" t="b">
        <f t="shared" si="288"/>
        <v>1</v>
      </c>
      <c r="R1418" s="7">
        <f t="shared" si="289"/>
        <v>2.8</v>
      </c>
      <c r="S1418" s="47">
        <f t="shared" si="290"/>
        <v>440</v>
      </c>
      <c r="T1418" s="7">
        <f t="shared" si="291"/>
        <v>11</v>
      </c>
      <c r="U1418" s="7" t="str">
        <f t="shared" si="292"/>
        <v/>
      </c>
      <c r="V1418" s="7">
        <f>IF(ISERROR(IF(INDEX(rosh!$O$4:$P$710,MATCH(I1418,rosh!$O$4:$O$710,0),2)="Mayor",1,)),0,IF(INDEX(rosh!$O$4:$P$710,MATCH(I1418,rosh!$O$4:$O$710,0),2)="Mayor",1,))</f>
        <v>0</v>
      </c>
      <c r="W1418" s="7" t="str">
        <f t="shared" si="293"/>
        <v>TRUE ערערה-בנגב</v>
      </c>
      <c r="X1418" s="84">
        <f t="shared" si="298"/>
        <v>4841</v>
      </c>
      <c r="Y1418" s="7">
        <f t="shared" si="294"/>
        <v>3</v>
      </c>
      <c r="Z1418" s="7">
        <f t="shared" si="295"/>
        <v>11</v>
      </c>
      <c r="AA1418" s="7" t="str">
        <f t="shared" si="296"/>
        <v/>
      </c>
      <c r="AB1418" s="7">
        <f t="shared" si="297"/>
        <v>3</v>
      </c>
    </row>
    <row r="1419" spans="2:28" ht="15" thickTop="1" thickBot="1">
      <c r="B1419" s="31">
        <v>1192</v>
      </c>
      <c r="C1419" s="32" t="s">
        <v>5669</v>
      </c>
      <c r="D1419" s="33">
        <v>6617</v>
      </c>
      <c r="E1419" s="34" t="s">
        <v>84</v>
      </c>
      <c r="F1419" s="22" t="str">
        <f t="shared" si="286"/>
        <v>ת ערערה-בנגב</v>
      </c>
      <c r="G1419" s="35" t="s">
        <v>5668</v>
      </c>
      <c r="H1419" s="36" t="s">
        <v>5676</v>
      </c>
      <c r="I1419" s="25" t="str">
        <f t="shared" si="287"/>
        <v>ערערה-בנגב אבו עראר מטאוע</v>
      </c>
      <c r="J1419" s="37">
        <v>4841</v>
      </c>
      <c r="K1419" s="38">
        <v>4841</v>
      </c>
      <c r="L1419" s="39">
        <v>0.20326378847345589</v>
      </c>
      <c r="M1419" s="40">
        <v>984</v>
      </c>
      <c r="N1419" s="41">
        <v>0.20326378847345589</v>
      </c>
      <c r="O1419" s="42">
        <v>984</v>
      </c>
      <c r="P1419" s="7">
        <f>VLOOKUP(C1419,'ריכוז נתונים'!$B$3:$C$189,2)</f>
        <v>11</v>
      </c>
      <c r="Q1419" s="47" t="b">
        <f t="shared" si="288"/>
        <v>1</v>
      </c>
      <c r="R1419" s="7">
        <f t="shared" si="289"/>
        <v>2.2000000000000002</v>
      </c>
      <c r="S1419" s="47">
        <f t="shared" si="290"/>
        <v>440</v>
      </c>
      <c r="T1419" s="7">
        <f t="shared" si="291"/>
        <v>11</v>
      </c>
      <c r="U1419" s="7" t="str">
        <f t="shared" si="292"/>
        <v/>
      </c>
      <c r="V1419" s="7">
        <f>IF(ISERROR(IF(INDEX(rosh!$O$4:$P$710,MATCH(I1419,rosh!$O$4:$O$710,0),2)="Mayor",1,)),0,IF(INDEX(rosh!$O$4:$P$710,MATCH(I1419,rosh!$O$4:$O$710,0),2)="Mayor",1,))</f>
        <v>1</v>
      </c>
      <c r="W1419" s="7" t="str">
        <f t="shared" si="293"/>
        <v>TRUE ערערה-בנגב</v>
      </c>
      <c r="X1419" s="84">
        <f t="shared" si="298"/>
        <v>4841</v>
      </c>
      <c r="Y1419" s="7">
        <f t="shared" si="294"/>
        <v>2</v>
      </c>
      <c r="Z1419" s="7">
        <f t="shared" si="295"/>
        <v>11</v>
      </c>
      <c r="AA1419" s="7" t="str">
        <f t="shared" si="296"/>
        <v/>
      </c>
      <c r="AB1419" s="7">
        <f t="shared" si="297"/>
        <v>3</v>
      </c>
    </row>
    <row r="1420" spans="2:28" ht="15" thickTop="1" thickBot="1">
      <c r="B1420" s="31">
        <v>1192</v>
      </c>
      <c r="C1420" s="32" t="s">
        <v>5669</v>
      </c>
      <c r="D1420" s="33">
        <v>6617</v>
      </c>
      <c r="E1420" s="34" t="s">
        <v>60</v>
      </c>
      <c r="F1420" s="22" t="str">
        <f t="shared" si="286"/>
        <v>ד ערערה-בנגב</v>
      </c>
      <c r="G1420" s="35" t="s">
        <v>5687</v>
      </c>
      <c r="H1420" s="36"/>
      <c r="I1420" s="25" t="str">
        <f t="shared" si="287"/>
        <v xml:space="preserve">ערערה-בנגב </v>
      </c>
      <c r="J1420" s="37">
        <v>4841</v>
      </c>
      <c r="K1420" s="38">
        <v>4841</v>
      </c>
      <c r="L1420" s="39">
        <v>0.13840115678578807</v>
      </c>
      <c r="M1420" s="40">
        <v>670</v>
      </c>
      <c r="N1420" s="41">
        <v>0.13840115678578807</v>
      </c>
      <c r="O1420" s="42">
        <v>670</v>
      </c>
      <c r="P1420" s="7">
        <f>VLOOKUP(C1420,'ריכוז נתונים'!$B$3:$C$189,2)</f>
        <v>11</v>
      </c>
      <c r="Q1420" s="47" t="b">
        <f t="shared" si="288"/>
        <v>1</v>
      </c>
      <c r="R1420" s="7">
        <f t="shared" si="289"/>
        <v>1.5</v>
      </c>
      <c r="S1420" s="47">
        <f t="shared" si="290"/>
        <v>440</v>
      </c>
      <c r="T1420" s="7">
        <f t="shared" si="291"/>
        <v>11</v>
      </c>
      <c r="U1420" s="7" t="str">
        <f t="shared" si="292"/>
        <v/>
      </c>
      <c r="V1420" s="7">
        <f>IF(ISERROR(IF(INDEX(rosh!$O$4:$P$710,MATCH(I1420,rosh!$O$4:$O$710,0),2)="Mayor",1,)),0,IF(INDEX(rosh!$O$4:$P$710,MATCH(I1420,rosh!$O$4:$O$710,0),2)="Mayor",1,))</f>
        <v>0</v>
      </c>
      <c r="W1420" s="7" t="str">
        <f t="shared" si="293"/>
        <v>TRUE ערערה-בנגב</v>
      </c>
      <c r="X1420" s="84">
        <f t="shared" si="298"/>
        <v>4841</v>
      </c>
      <c r="Y1420" s="7">
        <f t="shared" si="294"/>
        <v>2</v>
      </c>
      <c r="Z1420" s="7">
        <f t="shared" si="295"/>
        <v>11</v>
      </c>
      <c r="AA1420" s="7" t="str">
        <f t="shared" si="296"/>
        <v/>
      </c>
      <c r="AB1420" s="7">
        <f t="shared" si="297"/>
        <v>2</v>
      </c>
    </row>
    <row r="1421" spans="2:28" ht="15" thickTop="1" thickBot="1">
      <c r="B1421" s="31">
        <v>1192</v>
      </c>
      <c r="C1421" s="32" t="s">
        <v>5669</v>
      </c>
      <c r="D1421" s="33">
        <v>6617</v>
      </c>
      <c r="E1421" s="34" t="s">
        <v>35</v>
      </c>
      <c r="F1421" s="22" t="str">
        <f t="shared" si="286"/>
        <v>ם ערערה-בנגב</v>
      </c>
      <c r="G1421" s="35" t="s">
        <v>1326</v>
      </c>
      <c r="H1421" s="36"/>
      <c r="I1421" s="25" t="str">
        <f t="shared" si="287"/>
        <v xml:space="preserve">ערערה-בנגב </v>
      </c>
      <c r="J1421" s="37">
        <v>4841</v>
      </c>
      <c r="K1421" s="38">
        <v>4841</v>
      </c>
      <c r="L1421" s="39">
        <v>0.10576327205122908</v>
      </c>
      <c r="M1421" s="40">
        <v>512</v>
      </c>
      <c r="N1421" s="41">
        <v>0.10576327205122908</v>
      </c>
      <c r="O1421" s="42">
        <v>512</v>
      </c>
      <c r="P1421" s="7">
        <f>VLOOKUP(C1421,'ריכוז נתונים'!$B$3:$C$189,2)</f>
        <v>11</v>
      </c>
      <c r="Q1421" s="47" t="b">
        <f t="shared" si="288"/>
        <v>1</v>
      </c>
      <c r="R1421" s="7">
        <f t="shared" si="289"/>
        <v>1.2</v>
      </c>
      <c r="S1421" s="47">
        <f t="shared" si="290"/>
        <v>440</v>
      </c>
      <c r="T1421" s="7">
        <f t="shared" si="291"/>
        <v>11</v>
      </c>
      <c r="U1421" s="7" t="str">
        <f t="shared" si="292"/>
        <v/>
      </c>
      <c r="V1421" s="7">
        <f>IF(ISERROR(IF(INDEX(rosh!$O$4:$P$710,MATCH(I1421,rosh!$O$4:$O$710,0),2)="Mayor",1,)),0,IF(INDEX(rosh!$O$4:$P$710,MATCH(I1421,rosh!$O$4:$O$710,0),2)="Mayor",1,))</f>
        <v>0</v>
      </c>
      <c r="W1421" s="7" t="str">
        <f t="shared" si="293"/>
        <v>TRUE ערערה-בנגב</v>
      </c>
      <c r="X1421" s="84">
        <f t="shared" si="298"/>
        <v>4841</v>
      </c>
      <c r="Y1421" s="7">
        <f t="shared" si="294"/>
        <v>1</v>
      </c>
      <c r="Z1421" s="7">
        <f t="shared" si="295"/>
        <v>11</v>
      </c>
      <c r="AA1421" s="7" t="str">
        <f t="shared" si="296"/>
        <v/>
      </c>
      <c r="AB1421" s="7">
        <f t="shared" si="297"/>
        <v>1</v>
      </c>
    </row>
    <row r="1422" spans="2:28" ht="15" thickTop="1" thickBot="1">
      <c r="B1422" s="31">
        <v>537</v>
      </c>
      <c r="C1422" s="32" t="s">
        <v>5586</v>
      </c>
      <c r="D1422" s="33">
        <v>7595</v>
      </c>
      <c r="E1422" s="34" t="s">
        <v>1335</v>
      </c>
      <c r="F1422" s="22" t="str">
        <f t="shared" si="286"/>
        <v>אל פוריידיס</v>
      </c>
      <c r="G1422" s="35" t="s">
        <v>1340</v>
      </c>
      <c r="H1422" s="36" t="s">
        <v>5659</v>
      </c>
      <c r="I1422" s="25" t="str">
        <f t="shared" si="287"/>
        <v>פוריידיס מרעי יונס</v>
      </c>
      <c r="J1422" s="37">
        <v>6768</v>
      </c>
      <c r="K1422" s="38">
        <v>6768</v>
      </c>
      <c r="L1422" s="39">
        <v>0.27689125295508277</v>
      </c>
      <c r="M1422" s="40">
        <v>1874</v>
      </c>
      <c r="N1422" s="41">
        <v>0.27689125295508277</v>
      </c>
      <c r="O1422" s="42">
        <v>1874.0000000000002</v>
      </c>
      <c r="P1422" s="7">
        <f>VLOOKUP(C1422,'ריכוז נתונים'!$B$3:$C$189,2)</f>
        <v>11</v>
      </c>
      <c r="Q1422" s="47" t="b">
        <f t="shared" si="288"/>
        <v>1</v>
      </c>
      <c r="R1422" s="7">
        <f t="shared" si="289"/>
        <v>3</v>
      </c>
      <c r="S1422" s="47">
        <f t="shared" si="290"/>
        <v>615</v>
      </c>
      <c r="T1422" s="7">
        <f t="shared" si="291"/>
        <v>9.5000000000000018</v>
      </c>
      <c r="U1422" s="7" t="str">
        <f t="shared" si="292"/>
        <v>Gap</v>
      </c>
      <c r="V1422" s="7">
        <f>IF(ISERROR(IF(INDEX(rosh!$O$4:$P$710,MATCH(I1422,rosh!$O$4:$O$710,0),2)="Mayor",1,)),0,IF(INDEX(rosh!$O$4:$P$710,MATCH(I1422,rosh!$O$4:$O$710,0),2)="Mayor",1,))</f>
        <v>1</v>
      </c>
      <c r="W1422" s="7" t="str">
        <f t="shared" si="293"/>
        <v>TRUE פוריידיס</v>
      </c>
      <c r="X1422" s="84">
        <f t="shared" si="298"/>
        <v>5898</v>
      </c>
      <c r="Y1422" s="7">
        <f t="shared" si="294"/>
        <v>3</v>
      </c>
      <c r="Z1422" s="7">
        <f t="shared" si="295"/>
        <v>10</v>
      </c>
      <c r="AA1422" s="7" t="str">
        <f t="shared" si="296"/>
        <v>Gap</v>
      </c>
      <c r="AB1422" s="7">
        <f t="shared" si="297"/>
        <v>4</v>
      </c>
    </row>
    <row r="1423" spans="2:28" ht="15" thickTop="1" thickBot="1">
      <c r="B1423" s="31">
        <v>537</v>
      </c>
      <c r="C1423" s="32" t="s">
        <v>5586</v>
      </c>
      <c r="D1423" s="33">
        <v>7595</v>
      </c>
      <c r="E1423" s="34" t="s">
        <v>87</v>
      </c>
      <c r="F1423" s="22" t="str">
        <f t="shared" si="286"/>
        <v>נ פוריידיס</v>
      </c>
      <c r="G1423" s="35" t="s">
        <v>5624</v>
      </c>
      <c r="H1423" s="36"/>
      <c r="I1423" s="25" t="str">
        <f t="shared" si="287"/>
        <v xml:space="preserve">פוריידיס </v>
      </c>
      <c r="J1423" s="37">
        <v>6768</v>
      </c>
      <c r="K1423" s="38">
        <v>6768</v>
      </c>
      <c r="L1423" s="39">
        <v>0.18454491725768321</v>
      </c>
      <c r="M1423" s="40">
        <v>1249</v>
      </c>
      <c r="N1423" s="41">
        <v>0.18454491725768321</v>
      </c>
      <c r="O1423" s="42">
        <v>1249</v>
      </c>
      <c r="P1423" s="7">
        <f>VLOOKUP(C1423,'ריכוז נתונים'!$B$3:$C$189,2)</f>
        <v>11</v>
      </c>
      <c r="Q1423" s="47" t="b">
        <f t="shared" si="288"/>
        <v>1</v>
      </c>
      <c r="R1423" s="7">
        <f t="shared" si="289"/>
        <v>2</v>
      </c>
      <c r="S1423" s="47">
        <f t="shared" si="290"/>
        <v>615</v>
      </c>
      <c r="T1423" s="7">
        <f t="shared" si="291"/>
        <v>9.5000000000000018</v>
      </c>
      <c r="U1423" s="7" t="str">
        <f t="shared" si="292"/>
        <v>Gap</v>
      </c>
      <c r="V1423" s="7">
        <f>IF(ISERROR(IF(INDEX(rosh!$O$4:$P$710,MATCH(I1423,rosh!$O$4:$O$710,0),2)="Mayor",1,)),0,IF(INDEX(rosh!$O$4:$P$710,MATCH(I1423,rosh!$O$4:$O$710,0),2)="Mayor",1,))</f>
        <v>0</v>
      </c>
      <c r="W1423" s="7" t="str">
        <f t="shared" si="293"/>
        <v>TRUE פוריידיס</v>
      </c>
      <c r="X1423" s="84">
        <f t="shared" si="298"/>
        <v>5898</v>
      </c>
      <c r="Y1423" s="7">
        <f t="shared" si="294"/>
        <v>2</v>
      </c>
      <c r="Z1423" s="7">
        <f t="shared" si="295"/>
        <v>10</v>
      </c>
      <c r="AA1423" s="7" t="str">
        <f t="shared" si="296"/>
        <v>Gap</v>
      </c>
      <c r="AB1423" s="7">
        <f t="shared" si="297"/>
        <v>2</v>
      </c>
    </row>
    <row r="1424" spans="2:28" ht="15" thickTop="1" thickBot="1">
      <c r="B1424" s="31">
        <v>537</v>
      </c>
      <c r="C1424" s="32" t="s">
        <v>5586</v>
      </c>
      <c r="D1424" s="33">
        <v>7595</v>
      </c>
      <c r="E1424" s="34" t="s">
        <v>259</v>
      </c>
      <c r="F1424" s="22" t="str">
        <f t="shared" si="286"/>
        <v>ק פוריידיס</v>
      </c>
      <c r="G1424" s="35" t="s">
        <v>5585</v>
      </c>
      <c r="H1424" s="36"/>
      <c r="I1424" s="25" t="str">
        <f t="shared" si="287"/>
        <v xml:space="preserve">פוריידיס </v>
      </c>
      <c r="J1424" s="37">
        <v>6768</v>
      </c>
      <c r="K1424" s="38">
        <v>6768</v>
      </c>
      <c r="L1424" s="39">
        <v>0.13076241134751773</v>
      </c>
      <c r="M1424" s="40">
        <v>885</v>
      </c>
      <c r="N1424" s="41">
        <v>0.13076241134751773</v>
      </c>
      <c r="O1424" s="42">
        <v>885</v>
      </c>
      <c r="P1424" s="7">
        <f>VLOOKUP(C1424,'ריכוז נתונים'!$B$3:$C$189,2)</f>
        <v>11</v>
      </c>
      <c r="Q1424" s="47" t="b">
        <f t="shared" si="288"/>
        <v>1</v>
      </c>
      <c r="R1424" s="7">
        <f t="shared" si="289"/>
        <v>1.4</v>
      </c>
      <c r="S1424" s="47">
        <f t="shared" si="290"/>
        <v>615</v>
      </c>
      <c r="T1424" s="7">
        <f t="shared" si="291"/>
        <v>9.5000000000000018</v>
      </c>
      <c r="U1424" s="7" t="str">
        <f t="shared" si="292"/>
        <v>Gap</v>
      </c>
      <c r="V1424" s="7">
        <f>IF(ISERROR(IF(INDEX(rosh!$O$4:$P$710,MATCH(I1424,rosh!$O$4:$O$710,0),2)="Mayor",1,)),0,IF(INDEX(rosh!$O$4:$P$710,MATCH(I1424,rosh!$O$4:$O$710,0),2)="Mayor",1,))</f>
        <v>0</v>
      </c>
      <c r="W1424" s="7" t="str">
        <f t="shared" si="293"/>
        <v>TRUE פוריידיס</v>
      </c>
      <c r="X1424" s="84">
        <f t="shared" si="298"/>
        <v>5898</v>
      </c>
      <c r="Y1424" s="7">
        <f t="shared" si="294"/>
        <v>2</v>
      </c>
      <c r="Z1424" s="7">
        <f t="shared" si="295"/>
        <v>10</v>
      </c>
      <c r="AA1424" s="7" t="str">
        <f t="shared" si="296"/>
        <v>Gap</v>
      </c>
      <c r="AB1424" s="7">
        <f t="shared" si="297"/>
        <v>2</v>
      </c>
    </row>
    <row r="1425" spans="2:28" ht="15" thickTop="1" thickBot="1">
      <c r="B1425" s="31">
        <v>537</v>
      </c>
      <c r="C1425" s="32" t="s">
        <v>5586</v>
      </c>
      <c r="D1425" s="33">
        <v>7595</v>
      </c>
      <c r="E1425" s="34" t="s">
        <v>2595</v>
      </c>
      <c r="F1425" s="22" t="str">
        <f t="shared" si="286"/>
        <v>עא פוריידיס</v>
      </c>
      <c r="G1425" s="35" t="s">
        <v>5608</v>
      </c>
      <c r="H1425" s="36" t="s">
        <v>5622</v>
      </c>
      <c r="I1425" s="25" t="str">
        <f t="shared" si="287"/>
        <v>פוריידיס בריה אחמד</v>
      </c>
      <c r="J1425" s="37">
        <v>6768</v>
      </c>
      <c r="K1425" s="38">
        <v>6768</v>
      </c>
      <c r="L1425" s="39">
        <v>0.10756501182033097</v>
      </c>
      <c r="M1425" s="40">
        <v>728</v>
      </c>
      <c r="N1425" s="41">
        <v>0.10756501182033097</v>
      </c>
      <c r="O1425" s="42">
        <v>728</v>
      </c>
      <c r="P1425" s="7">
        <f>VLOOKUP(C1425,'ריכוז נתונים'!$B$3:$C$189,2)</f>
        <v>11</v>
      </c>
      <c r="Q1425" s="47" t="b">
        <f t="shared" si="288"/>
        <v>1</v>
      </c>
      <c r="R1425" s="7">
        <f t="shared" si="289"/>
        <v>1.2</v>
      </c>
      <c r="S1425" s="47">
        <f t="shared" si="290"/>
        <v>615</v>
      </c>
      <c r="T1425" s="7">
        <f t="shared" si="291"/>
        <v>9.5000000000000018</v>
      </c>
      <c r="U1425" s="7" t="str">
        <f t="shared" si="292"/>
        <v>Gap</v>
      </c>
      <c r="V1425" s="7">
        <f>IF(ISERROR(IF(INDEX(rosh!$O$4:$P$710,MATCH(I1425,rosh!$O$4:$O$710,0),2)="Mayor",1,)),0,IF(INDEX(rosh!$O$4:$P$710,MATCH(I1425,rosh!$O$4:$O$710,0),2)="Mayor",1,))</f>
        <v>0</v>
      </c>
      <c r="W1425" s="7" t="str">
        <f t="shared" si="293"/>
        <v>TRUE פוריידיס</v>
      </c>
      <c r="X1425" s="84">
        <f t="shared" si="298"/>
        <v>5898</v>
      </c>
      <c r="Y1425" s="7">
        <f t="shared" si="294"/>
        <v>1</v>
      </c>
      <c r="Z1425" s="7">
        <f t="shared" si="295"/>
        <v>10</v>
      </c>
      <c r="AA1425" s="7" t="str">
        <f t="shared" si="296"/>
        <v>Gap</v>
      </c>
      <c r="AB1425" s="7">
        <f t="shared" si="297"/>
        <v>1</v>
      </c>
    </row>
    <row r="1426" spans="2:28" ht="15" thickTop="1" thickBot="1">
      <c r="B1426" s="31">
        <v>537</v>
      </c>
      <c r="C1426" s="32" t="s">
        <v>5586</v>
      </c>
      <c r="D1426" s="33">
        <v>7595</v>
      </c>
      <c r="E1426" s="34" t="s">
        <v>142</v>
      </c>
      <c r="F1426" s="22" t="str">
        <f t="shared" si="286"/>
        <v>ט פוריידיס</v>
      </c>
      <c r="G1426" s="35" t="s">
        <v>5632</v>
      </c>
      <c r="H1426" s="36"/>
      <c r="I1426" s="25" t="str">
        <f t="shared" si="287"/>
        <v xml:space="preserve">פוריידיס </v>
      </c>
      <c r="J1426" s="37">
        <v>6768</v>
      </c>
      <c r="K1426" s="38">
        <v>6768</v>
      </c>
      <c r="L1426" s="39">
        <v>9.7517730496453903E-2</v>
      </c>
      <c r="M1426" s="40">
        <v>660</v>
      </c>
      <c r="N1426" s="41">
        <v>9.7517730496453903E-2</v>
      </c>
      <c r="O1426" s="42">
        <v>660</v>
      </c>
      <c r="P1426" s="7">
        <f>VLOOKUP(C1426,'ריכוז נתונים'!$B$3:$C$189,2)</f>
        <v>11</v>
      </c>
      <c r="Q1426" s="47" t="b">
        <f t="shared" si="288"/>
        <v>1</v>
      </c>
      <c r="R1426" s="7">
        <f t="shared" si="289"/>
        <v>1.1000000000000001</v>
      </c>
      <c r="S1426" s="47">
        <f t="shared" si="290"/>
        <v>615</v>
      </c>
      <c r="T1426" s="7">
        <f t="shared" si="291"/>
        <v>9.5000000000000018</v>
      </c>
      <c r="U1426" s="7" t="str">
        <f t="shared" si="292"/>
        <v>Gap</v>
      </c>
      <c r="V1426" s="7">
        <f>IF(ISERROR(IF(INDEX(rosh!$O$4:$P$710,MATCH(I1426,rosh!$O$4:$O$710,0),2)="Mayor",1,)),0,IF(INDEX(rosh!$O$4:$P$710,MATCH(I1426,rosh!$O$4:$O$710,0),2)="Mayor",1,))</f>
        <v>0</v>
      </c>
      <c r="W1426" s="7" t="str">
        <f t="shared" si="293"/>
        <v>TRUE פוריידיס</v>
      </c>
      <c r="X1426" s="84">
        <f t="shared" si="298"/>
        <v>5898</v>
      </c>
      <c r="Y1426" s="7">
        <f t="shared" si="294"/>
        <v>1</v>
      </c>
      <c r="Z1426" s="7">
        <f t="shared" si="295"/>
        <v>10</v>
      </c>
      <c r="AA1426" s="7" t="str">
        <f t="shared" si="296"/>
        <v>Gap</v>
      </c>
      <c r="AB1426" s="7">
        <f t="shared" si="297"/>
        <v>1</v>
      </c>
    </row>
    <row r="1427" spans="2:28" ht="15" thickTop="1" thickBot="1">
      <c r="B1427" s="31">
        <v>537</v>
      </c>
      <c r="C1427" s="32" t="s">
        <v>5586</v>
      </c>
      <c r="D1427" s="33">
        <v>7595</v>
      </c>
      <c r="E1427" s="34" t="s">
        <v>5573</v>
      </c>
      <c r="F1427" s="22" t="str">
        <f t="shared" si="286"/>
        <v>אד פוריידיס</v>
      </c>
      <c r="G1427" s="35" t="s">
        <v>5661</v>
      </c>
      <c r="H1427" s="36"/>
      <c r="I1427" s="25" t="str">
        <f t="shared" si="287"/>
        <v xml:space="preserve">פוריידיס </v>
      </c>
      <c r="J1427" s="37">
        <v>6768</v>
      </c>
      <c r="K1427" s="38">
        <v>6768</v>
      </c>
      <c r="L1427" s="39">
        <v>7.4172576832151296E-2</v>
      </c>
      <c r="M1427" s="40">
        <v>502</v>
      </c>
      <c r="N1427" s="41">
        <v>7.4172576832151296E-2</v>
      </c>
      <c r="O1427" s="42">
        <v>502</v>
      </c>
      <c r="P1427" s="7">
        <f>VLOOKUP(C1427,'ריכוז נתונים'!$B$3:$C$189,2)</f>
        <v>11</v>
      </c>
      <c r="Q1427" s="47" t="b">
        <f t="shared" si="288"/>
        <v>1</v>
      </c>
      <c r="R1427" s="7">
        <f t="shared" si="289"/>
        <v>0.8</v>
      </c>
      <c r="S1427" s="47">
        <f t="shared" si="290"/>
        <v>615</v>
      </c>
      <c r="T1427" s="7">
        <f t="shared" si="291"/>
        <v>9.5000000000000018</v>
      </c>
      <c r="U1427" s="7" t="str">
        <f t="shared" si="292"/>
        <v>Gap</v>
      </c>
      <c r="V1427" s="7">
        <f>IF(ISERROR(IF(INDEX(rosh!$O$4:$P$710,MATCH(I1427,rosh!$O$4:$O$710,0),2)="Mayor",1,)),0,IF(INDEX(rosh!$O$4:$P$710,MATCH(I1427,rosh!$O$4:$O$710,0),2)="Mayor",1,))</f>
        <v>0</v>
      </c>
      <c r="W1427" s="7" t="str">
        <f t="shared" si="293"/>
        <v>TRUE פוריידיס</v>
      </c>
      <c r="X1427" s="84">
        <f t="shared" si="298"/>
        <v>5898</v>
      </c>
      <c r="Y1427" s="7">
        <f t="shared" si="294"/>
        <v>1</v>
      </c>
      <c r="Z1427" s="7">
        <f t="shared" si="295"/>
        <v>10</v>
      </c>
      <c r="AA1427" s="7" t="str">
        <f t="shared" si="296"/>
        <v>Gap</v>
      </c>
      <c r="AB1427" s="7">
        <f t="shared" si="297"/>
        <v>1</v>
      </c>
    </row>
    <row r="1428" spans="2:28" ht="15" thickTop="1" thickBot="1">
      <c r="B1428" s="31">
        <v>537</v>
      </c>
      <c r="C1428" s="32" t="s">
        <v>5586</v>
      </c>
      <c r="D1428" s="33">
        <v>7595</v>
      </c>
      <c r="E1428" s="34" t="s">
        <v>5603</v>
      </c>
      <c r="F1428" s="22" t="str">
        <f t="shared" si="286"/>
        <v>פא פוריידיס</v>
      </c>
      <c r="G1428" s="35" t="s">
        <v>5602</v>
      </c>
      <c r="H1428" s="36"/>
      <c r="I1428" s="25" t="str">
        <f t="shared" si="287"/>
        <v xml:space="preserve">פוריידיס </v>
      </c>
      <c r="J1428" s="37">
        <v>6768</v>
      </c>
      <c r="K1428" s="38">
        <v>6768</v>
      </c>
      <c r="L1428" s="39">
        <v>6.6637115839243505E-2</v>
      </c>
      <c r="M1428" s="40">
        <v>451</v>
      </c>
      <c r="N1428" s="41">
        <v>6.6637115839243505E-2</v>
      </c>
      <c r="O1428" s="42">
        <v>451.00000000000006</v>
      </c>
      <c r="P1428" s="7">
        <f>VLOOKUP(C1428,'ריכוז נתונים'!$B$3:$C$189,2)</f>
        <v>11</v>
      </c>
      <c r="Q1428" s="47" t="b">
        <f t="shared" si="288"/>
        <v>0</v>
      </c>
      <c r="R1428" s="7">
        <f t="shared" si="289"/>
        <v>0</v>
      </c>
      <c r="S1428" s="47">
        <f t="shared" si="290"/>
        <v>615</v>
      </c>
      <c r="T1428" s="7">
        <f t="shared" si="291"/>
        <v>9.5000000000000018</v>
      </c>
      <c r="U1428" s="7" t="str">
        <f t="shared" si="292"/>
        <v>Gap</v>
      </c>
      <c r="V1428" s="7">
        <f>IF(ISERROR(IF(INDEX(rosh!$O$4:$P$710,MATCH(I1428,rosh!$O$4:$O$710,0),2)="Mayor",1,)),0,IF(INDEX(rosh!$O$4:$P$710,MATCH(I1428,rosh!$O$4:$O$710,0),2)="Mayor",1,))</f>
        <v>0</v>
      </c>
      <c r="W1428" s="7" t="str">
        <f t="shared" si="293"/>
        <v>FALSE פוריידיס</v>
      </c>
      <c r="X1428" s="84">
        <f t="shared" si="298"/>
        <v>870</v>
      </c>
      <c r="Y1428" s="7">
        <f t="shared" si="294"/>
        <v>0</v>
      </c>
      <c r="Z1428" s="7">
        <f t="shared" si="295"/>
        <v>10</v>
      </c>
      <c r="AA1428" s="7" t="str">
        <f t="shared" si="296"/>
        <v>Gap</v>
      </c>
      <c r="AB1428" s="7">
        <f t="shared" si="297"/>
        <v>0</v>
      </c>
    </row>
    <row r="1429" spans="2:28" ht="15" thickTop="1" thickBot="1">
      <c r="B1429" s="31">
        <v>537</v>
      </c>
      <c r="C1429" s="32" t="s">
        <v>5586</v>
      </c>
      <c r="D1429" s="33">
        <v>7595</v>
      </c>
      <c r="E1429" s="34" t="s">
        <v>339</v>
      </c>
      <c r="F1429" s="22" t="str">
        <f t="shared" si="286"/>
        <v>ץ פוריידיס</v>
      </c>
      <c r="G1429" s="35" t="s">
        <v>5546</v>
      </c>
      <c r="H1429" s="36"/>
      <c r="I1429" s="25" t="str">
        <f t="shared" si="287"/>
        <v xml:space="preserve">פוריידיס </v>
      </c>
      <c r="J1429" s="37">
        <v>6768</v>
      </c>
      <c r="K1429" s="38">
        <v>6768</v>
      </c>
      <c r="L1429" s="39">
        <v>6.1908983451536642E-2</v>
      </c>
      <c r="M1429" s="40">
        <v>419</v>
      </c>
      <c r="N1429" s="41">
        <v>6.1908983451536642E-2</v>
      </c>
      <c r="O1429" s="42">
        <v>419</v>
      </c>
      <c r="P1429" s="7">
        <f>VLOOKUP(C1429,'ריכוז נתונים'!$B$3:$C$189,2)</f>
        <v>11</v>
      </c>
      <c r="Q1429" s="47" t="b">
        <f t="shared" si="288"/>
        <v>0</v>
      </c>
      <c r="R1429" s="7">
        <f t="shared" si="289"/>
        <v>0</v>
      </c>
      <c r="S1429" s="47">
        <f t="shared" si="290"/>
        <v>615</v>
      </c>
      <c r="T1429" s="7">
        <f t="shared" si="291"/>
        <v>9.5000000000000018</v>
      </c>
      <c r="U1429" s="7" t="str">
        <f t="shared" si="292"/>
        <v>Gap</v>
      </c>
      <c r="V1429" s="7">
        <f>IF(ISERROR(IF(INDEX(rosh!$O$4:$P$710,MATCH(I1429,rosh!$O$4:$O$710,0),2)="Mayor",1,)),0,IF(INDEX(rosh!$O$4:$P$710,MATCH(I1429,rosh!$O$4:$O$710,0),2)="Mayor",1,))</f>
        <v>0</v>
      </c>
      <c r="W1429" s="7" t="str">
        <f t="shared" si="293"/>
        <v>FALSE פוריידיס</v>
      </c>
      <c r="X1429" s="84">
        <f t="shared" si="298"/>
        <v>870</v>
      </c>
      <c r="Y1429" s="7">
        <f t="shared" si="294"/>
        <v>0</v>
      </c>
      <c r="Z1429" s="7">
        <f t="shared" si="295"/>
        <v>10</v>
      </c>
      <c r="AA1429" s="7" t="str">
        <f t="shared" si="296"/>
        <v>Gap</v>
      </c>
      <c r="AB1429" s="7">
        <f t="shared" si="297"/>
        <v>0</v>
      </c>
    </row>
    <row r="1430" spans="2:28" ht="15" thickTop="1" thickBot="1">
      <c r="B1430" s="31">
        <v>535</v>
      </c>
      <c r="C1430" s="32" t="s">
        <v>5497</v>
      </c>
      <c r="D1430" s="33">
        <v>2439</v>
      </c>
      <c r="E1430" s="34" t="s">
        <v>5515</v>
      </c>
      <c r="F1430" s="22" t="str">
        <f t="shared" si="286"/>
        <v>מנ פסוטה</v>
      </c>
      <c r="G1430" s="35" t="s">
        <v>5514</v>
      </c>
      <c r="H1430" s="36"/>
      <c r="I1430" s="25" t="str">
        <f t="shared" si="287"/>
        <v xml:space="preserve">פסוטה </v>
      </c>
      <c r="J1430" s="37">
        <v>1997</v>
      </c>
      <c r="K1430" s="38">
        <v>1997</v>
      </c>
      <c r="L1430" s="39">
        <v>0.1342013019529294</v>
      </c>
      <c r="M1430" s="40">
        <v>268</v>
      </c>
      <c r="N1430" s="41">
        <v>0.1342013019529294</v>
      </c>
      <c r="O1430" s="42">
        <v>268</v>
      </c>
      <c r="P1430" s="7">
        <f>VLOOKUP(C1430,'ריכוז נתונים'!$B$3:$C$189,2)</f>
        <v>9</v>
      </c>
      <c r="Q1430" s="47" t="b">
        <f t="shared" si="288"/>
        <v>1</v>
      </c>
      <c r="R1430" s="7">
        <f t="shared" si="289"/>
        <v>1.2</v>
      </c>
      <c r="S1430" s="47">
        <f t="shared" si="290"/>
        <v>222</v>
      </c>
      <c r="T1430" s="7">
        <f t="shared" si="291"/>
        <v>7.3999999999999995</v>
      </c>
      <c r="U1430" s="7" t="str">
        <f t="shared" si="292"/>
        <v>Gap</v>
      </c>
      <c r="V1430" s="7">
        <f>IF(ISERROR(IF(INDEX(rosh!$O$4:$P$710,MATCH(I1430,rosh!$O$4:$O$710,0),2)="Mayor",1,)),0,IF(INDEX(rosh!$O$4:$P$710,MATCH(I1430,rosh!$O$4:$O$710,0),2)="Mayor",1,))</f>
        <v>0</v>
      </c>
      <c r="W1430" s="7" t="str">
        <f t="shared" si="293"/>
        <v>TRUE פסוטה</v>
      </c>
      <c r="X1430" s="84">
        <f t="shared" si="298"/>
        <v>1617</v>
      </c>
      <c r="Y1430" s="7">
        <f t="shared" si="294"/>
        <v>1</v>
      </c>
      <c r="Z1430" s="7">
        <f t="shared" si="295"/>
        <v>7</v>
      </c>
      <c r="AA1430" s="7" t="str">
        <f t="shared" si="296"/>
        <v>Gap</v>
      </c>
      <c r="AB1430" s="7">
        <f t="shared" si="297"/>
        <v>1</v>
      </c>
    </row>
    <row r="1431" spans="2:28" ht="15" thickTop="1" thickBot="1">
      <c r="B1431" s="31">
        <v>535</v>
      </c>
      <c r="C1431" s="32" t="s">
        <v>5497</v>
      </c>
      <c r="D1431" s="33">
        <v>2439</v>
      </c>
      <c r="E1431" s="34" t="s">
        <v>87</v>
      </c>
      <c r="F1431" s="22" t="str">
        <f t="shared" si="286"/>
        <v>נ פסוטה</v>
      </c>
      <c r="G1431" s="35" t="s">
        <v>4554</v>
      </c>
      <c r="H1431" s="36"/>
      <c r="I1431" s="25" t="str">
        <f t="shared" si="287"/>
        <v xml:space="preserve">פסוטה </v>
      </c>
      <c r="J1431" s="37">
        <v>1997</v>
      </c>
      <c r="K1431" s="38">
        <v>1997</v>
      </c>
      <c r="L1431" s="39">
        <v>0.12919379068602904</v>
      </c>
      <c r="M1431" s="40">
        <v>258</v>
      </c>
      <c r="N1431" s="41">
        <v>0.12919379068602904</v>
      </c>
      <c r="O1431" s="42">
        <v>258</v>
      </c>
      <c r="P1431" s="7">
        <f>VLOOKUP(C1431,'ריכוז נתונים'!$B$3:$C$189,2)</f>
        <v>9</v>
      </c>
      <c r="Q1431" s="47" t="b">
        <f t="shared" si="288"/>
        <v>1</v>
      </c>
      <c r="R1431" s="7">
        <f t="shared" si="289"/>
        <v>1.2</v>
      </c>
      <c r="S1431" s="47">
        <f t="shared" si="290"/>
        <v>222</v>
      </c>
      <c r="T1431" s="7">
        <f t="shared" si="291"/>
        <v>7.3999999999999995</v>
      </c>
      <c r="U1431" s="7" t="str">
        <f t="shared" si="292"/>
        <v>Gap</v>
      </c>
      <c r="V1431" s="7">
        <f>IF(ISERROR(IF(INDEX(rosh!$O$4:$P$710,MATCH(I1431,rosh!$O$4:$O$710,0),2)="Mayor",1,)),0,IF(INDEX(rosh!$O$4:$P$710,MATCH(I1431,rosh!$O$4:$O$710,0),2)="Mayor",1,))</f>
        <v>0</v>
      </c>
      <c r="W1431" s="7" t="str">
        <f t="shared" si="293"/>
        <v>TRUE פסוטה</v>
      </c>
      <c r="X1431" s="84">
        <f t="shared" si="298"/>
        <v>1617</v>
      </c>
      <c r="Y1431" s="7">
        <f t="shared" si="294"/>
        <v>1</v>
      </c>
      <c r="Z1431" s="7">
        <f t="shared" si="295"/>
        <v>7</v>
      </c>
      <c r="AA1431" s="7" t="str">
        <f t="shared" si="296"/>
        <v>Gap</v>
      </c>
      <c r="AB1431" s="7">
        <f t="shared" si="297"/>
        <v>1</v>
      </c>
    </row>
    <row r="1432" spans="2:28" ht="15" thickTop="1" thickBot="1">
      <c r="B1432" s="31">
        <v>535</v>
      </c>
      <c r="C1432" s="32" t="s">
        <v>5497</v>
      </c>
      <c r="D1432" s="33">
        <v>2439</v>
      </c>
      <c r="E1432" s="34" t="s">
        <v>3378</v>
      </c>
      <c r="F1432" s="22" t="str">
        <f t="shared" si="286"/>
        <v>אב פסוטה</v>
      </c>
      <c r="G1432" s="35" t="s">
        <v>5480</v>
      </c>
      <c r="H1432" s="36"/>
      <c r="I1432" s="25" t="str">
        <f t="shared" si="287"/>
        <v xml:space="preserve">פסוטה </v>
      </c>
      <c r="J1432" s="37">
        <v>1997</v>
      </c>
      <c r="K1432" s="38">
        <v>1997</v>
      </c>
      <c r="L1432" s="39">
        <v>0.128693039559339</v>
      </c>
      <c r="M1432" s="40">
        <v>257</v>
      </c>
      <c r="N1432" s="41">
        <v>0.128693039559339</v>
      </c>
      <c r="O1432" s="42">
        <v>257</v>
      </c>
      <c r="P1432" s="7">
        <f>VLOOKUP(C1432,'ריכוז נתונים'!$B$3:$C$189,2)</f>
        <v>9</v>
      </c>
      <c r="Q1432" s="47" t="b">
        <f t="shared" si="288"/>
        <v>1</v>
      </c>
      <c r="R1432" s="7">
        <f t="shared" si="289"/>
        <v>1.2</v>
      </c>
      <c r="S1432" s="47">
        <f t="shared" si="290"/>
        <v>222</v>
      </c>
      <c r="T1432" s="7">
        <f t="shared" si="291"/>
        <v>7.3999999999999995</v>
      </c>
      <c r="U1432" s="7" t="str">
        <f t="shared" si="292"/>
        <v>Gap</v>
      </c>
      <c r="V1432" s="7">
        <f>IF(ISERROR(IF(INDEX(rosh!$O$4:$P$710,MATCH(I1432,rosh!$O$4:$O$710,0),2)="Mayor",1,)),0,IF(INDEX(rosh!$O$4:$P$710,MATCH(I1432,rosh!$O$4:$O$710,0),2)="Mayor",1,))</f>
        <v>0</v>
      </c>
      <c r="W1432" s="7" t="str">
        <f t="shared" si="293"/>
        <v>TRUE פסוטה</v>
      </c>
      <c r="X1432" s="84">
        <f t="shared" si="298"/>
        <v>1617</v>
      </c>
      <c r="Y1432" s="7">
        <f t="shared" si="294"/>
        <v>1</v>
      </c>
      <c r="Z1432" s="7">
        <f t="shared" si="295"/>
        <v>7</v>
      </c>
      <c r="AA1432" s="7" t="str">
        <f t="shared" si="296"/>
        <v>Gap</v>
      </c>
      <c r="AB1432" s="7">
        <f t="shared" si="297"/>
        <v>1</v>
      </c>
    </row>
    <row r="1433" spans="2:28" ht="15" thickTop="1" thickBot="1">
      <c r="B1433" s="31">
        <v>535</v>
      </c>
      <c r="C1433" s="32" t="s">
        <v>5497</v>
      </c>
      <c r="D1433" s="33">
        <v>2439</v>
      </c>
      <c r="E1433" s="34" t="s">
        <v>5531</v>
      </c>
      <c r="F1433" s="22" t="str">
        <f t="shared" si="286"/>
        <v>טל פסוטה</v>
      </c>
      <c r="G1433" s="35" t="s">
        <v>5530</v>
      </c>
      <c r="H1433" s="36"/>
      <c r="I1433" s="25" t="str">
        <f t="shared" si="287"/>
        <v xml:space="preserve">פסוטה </v>
      </c>
      <c r="J1433" s="37">
        <v>1997</v>
      </c>
      <c r="K1433" s="38">
        <v>1997</v>
      </c>
      <c r="L1433" s="39">
        <v>0.11817726589884828</v>
      </c>
      <c r="M1433" s="40">
        <v>236</v>
      </c>
      <c r="N1433" s="41">
        <v>0.11817726589884828</v>
      </c>
      <c r="O1433" s="42">
        <v>236</v>
      </c>
      <c r="P1433" s="7">
        <f>VLOOKUP(C1433,'ריכוז נתונים'!$B$3:$C$189,2)</f>
        <v>9</v>
      </c>
      <c r="Q1433" s="47" t="b">
        <f t="shared" si="288"/>
        <v>1</v>
      </c>
      <c r="R1433" s="7">
        <f t="shared" si="289"/>
        <v>1.1000000000000001</v>
      </c>
      <c r="S1433" s="47">
        <f t="shared" si="290"/>
        <v>222</v>
      </c>
      <c r="T1433" s="7">
        <f t="shared" si="291"/>
        <v>7.3999999999999995</v>
      </c>
      <c r="U1433" s="7" t="str">
        <f t="shared" si="292"/>
        <v>Gap</v>
      </c>
      <c r="V1433" s="7">
        <f>IF(ISERROR(IF(INDEX(rosh!$O$4:$P$710,MATCH(I1433,rosh!$O$4:$O$710,0),2)="Mayor",1,)),0,IF(INDEX(rosh!$O$4:$P$710,MATCH(I1433,rosh!$O$4:$O$710,0),2)="Mayor",1,))</f>
        <v>0</v>
      </c>
      <c r="W1433" s="7" t="str">
        <f t="shared" si="293"/>
        <v>TRUE פסוטה</v>
      </c>
      <c r="X1433" s="84">
        <f t="shared" si="298"/>
        <v>1617</v>
      </c>
      <c r="Y1433" s="7">
        <f t="shared" si="294"/>
        <v>1</v>
      </c>
      <c r="Z1433" s="7">
        <f t="shared" si="295"/>
        <v>7</v>
      </c>
      <c r="AA1433" s="7" t="str">
        <f t="shared" si="296"/>
        <v>Gap</v>
      </c>
      <c r="AB1433" s="7">
        <f t="shared" si="297"/>
        <v>1</v>
      </c>
    </row>
    <row r="1434" spans="2:28" ht="15" thickTop="1" thickBot="1">
      <c r="B1434" s="31">
        <v>535</v>
      </c>
      <c r="C1434" s="32" t="s">
        <v>5497</v>
      </c>
      <c r="D1434" s="33">
        <v>2439</v>
      </c>
      <c r="E1434" s="34" t="s">
        <v>5540</v>
      </c>
      <c r="F1434" s="22" t="str">
        <f t="shared" si="286"/>
        <v>חס פסוטה</v>
      </c>
      <c r="G1434" s="35" t="s">
        <v>5539</v>
      </c>
      <c r="H1434" s="36"/>
      <c r="I1434" s="25" t="str">
        <f t="shared" si="287"/>
        <v xml:space="preserve">פסוטה </v>
      </c>
      <c r="J1434" s="37">
        <v>1997</v>
      </c>
      <c r="K1434" s="38">
        <v>1997</v>
      </c>
      <c r="L1434" s="39">
        <v>0.11166750125187781</v>
      </c>
      <c r="M1434" s="40">
        <v>223</v>
      </c>
      <c r="N1434" s="41">
        <v>0.11166750125187781</v>
      </c>
      <c r="O1434" s="42">
        <v>223</v>
      </c>
      <c r="P1434" s="7">
        <f>VLOOKUP(C1434,'ריכוז נתונים'!$B$3:$C$189,2)</f>
        <v>9</v>
      </c>
      <c r="Q1434" s="47" t="b">
        <f t="shared" si="288"/>
        <v>1</v>
      </c>
      <c r="R1434" s="7">
        <f t="shared" si="289"/>
        <v>1</v>
      </c>
      <c r="S1434" s="47">
        <f t="shared" si="290"/>
        <v>222</v>
      </c>
      <c r="T1434" s="7">
        <f t="shared" si="291"/>
        <v>7.3999999999999995</v>
      </c>
      <c r="U1434" s="7" t="str">
        <f t="shared" si="292"/>
        <v>Gap</v>
      </c>
      <c r="V1434" s="7">
        <f>IF(ISERROR(IF(INDEX(rosh!$O$4:$P$710,MATCH(I1434,rosh!$O$4:$O$710,0),2)="Mayor",1,)),0,IF(INDEX(rosh!$O$4:$P$710,MATCH(I1434,rosh!$O$4:$O$710,0),2)="Mayor",1,))</f>
        <v>0</v>
      </c>
      <c r="W1434" s="7" t="str">
        <f t="shared" si="293"/>
        <v>TRUE פסוטה</v>
      </c>
      <c r="X1434" s="84">
        <f t="shared" si="298"/>
        <v>1617</v>
      </c>
      <c r="Y1434" s="7">
        <f t="shared" si="294"/>
        <v>1</v>
      </c>
      <c r="Z1434" s="7">
        <f t="shared" si="295"/>
        <v>7</v>
      </c>
      <c r="AA1434" s="7" t="str">
        <f t="shared" si="296"/>
        <v>Gap</v>
      </c>
      <c r="AB1434" s="7">
        <f t="shared" si="297"/>
        <v>1</v>
      </c>
    </row>
    <row r="1435" spans="2:28" ht="15" thickTop="1" thickBot="1">
      <c r="B1435" s="31">
        <v>535</v>
      </c>
      <c r="C1435" s="32" t="s">
        <v>5497</v>
      </c>
      <c r="D1435" s="33">
        <v>2439</v>
      </c>
      <c r="E1435" s="34" t="s">
        <v>5547</v>
      </c>
      <c r="F1435" s="22" t="str">
        <f t="shared" si="286"/>
        <v>הנ פסוטה</v>
      </c>
      <c r="G1435" s="35" t="s">
        <v>5546</v>
      </c>
      <c r="H1435" s="36"/>
      <c r="I1435" s="25" t="str">
        <f t="shared" si="287"/>
        <v xml:space="preserve">פסוטה </v>
      </c>
      <c r="J1435" s="37">
        <v>1997</v>
      </c>
      <c r="K1435" s="38">
        <v>1997</v>
      </c>
      <c r="L1435" s="39">
        <v>0.10015022533800701</v>
      </c>
      <c r="M1435" s="40">
        <v>200</v>
      </c>
      <c r="N1435" s="41">
        <v>0.10015022533800701</v>
      </c>
      <c r="O1435" s="42">
        <v>200</v>
      </c>
      <c r="P1435" s="7">
        <f>VLOOKUP(C1435,'ריכוז נתונים'!$B$3:$C$189,2)</f>
        <v>9</v>
      </c>
      <c r="Q1435" s="47" t="b">
        <f t="shared" si="288"/>
        <v>1</v>
      </c>
      <c r="R1435" s="7">
        <f t="shared" si="289"/>
        <v>0.9</v>
      </c>
      <c r="S1435" s="47">
        <f t="shared" si="290"/>
        <v>222</v>
      </c>
      <c r="T1435" s="7">
        <f t="shared" si="291"/>
        <v>7.3999999999999995</v>
      </c>
      <c r="U1435" s="7" t="str">
        <f t="shared" si="292"/>
        <v>Gap</v>
      </c>
      <c r="V1435" s="7">
        <f>IF(ISERROR(IF(INDEX(rosh!$O$4:$P$710,MATCH(I1435,rosh!$O$4:$O$710,0),2)="Mayor",1,)),0,IF(INDEX(rosh!$O$4:$P$710,MATCH(I1435,rosh!$O$4:$O$710,0),2)="Mayor",1,))</f>
        <v>0</v>
      </c>
      <c r="W1435" s="7" t="str">
        <f t="shared" si="293"/>
        <v>TRUE פסוטה</v>
      </c>
      <c r="X1435" s="84">
        <f t="shared" si="298"/>
        <v>1617</v>
      </c>
      <c r="Y1435" s="7">
        <f t="shared" si="294"/>
        <v>1</v>
      </c>
      <c r="Z1435" s="7">
        <f t="shared" si="295"/>
        <v>7</v>
      </c>
      <c r="AA1435" s="7" t="str">
        <f t="shared" si="296"/>
        <v>Gap</v>
      </c>
      <c r="AB1435" s="7">
        <f t="shared" si="297"/>
        <v>1</v>
      </c>
    </row>
    <row r="1436" spans="2:28" ht="15" thickTop="1" thickBot="1">
      <c r="B1436" s="31">
        <v>535</v>
      </c>
      <c r="C1436" s="32" t="s">
        <v>5497</v>
      </c>
      <c r="D1436" s="33">
        <v>2439</v>
      </c>
      <c r="E1436" s="34" t="s">
        <v>5573</v>
      </c>
      <c r="F1436" s="22" t="str">
        <f t="shared" si="286"/>
        <v>אד פסוטה</v>
      </c>
      <c r="G1436" s="35" t="s">
        <v>5572</v>
      </c>
      <c r="H1436" s="36"/>
      <c r="I1436" s="25" t="str">
        <f t="shared" si="287"/>
        <v xml:space="preserve">פסוטה </v>
      </c>
      <c r="J1436" s="37">
        <v>1997</v>
      </c>
      <c r="K1436" s="38">
        <v>1997</v>
      </c>
      <c r="L1436" s="39">
        <v>8.7631447170756133E-2</v>
      </c>
      <c r="M1436" s="40">
        <v>175</v>
      </c>
      <c r="N1436" s="41">
        <v>8.7631447170756133E-2</v>
      </c>
      <c r="O1436" s="42">
        <v>175</v>
      </c>
      <c r="P1436" s="7">
        <f>VLOOKUP(C1436,'ריכוז נתונים'!$B$3:$C$189,2)</f>
        <v>9</v>
      </c>
      <c r="Q1436" s="47" t="b">
        <f t="shared" si="288"/>
        <v>1</v>
      </c>
      <c r="R1436" s="7">
        <f t="shared" si="289"/>
        <v>0.8</v>
      </c>
      <c r="S1436" s="47">
        <f t="shared" si="290"/>
        <v>222</v>
      </c>
      <c r="T1436" s="7">
        <f t="shared" si="291"/>
        <v>7.3999999999999995</v>
      </c>
      <c r="U1436" s="7" t="str">
        <f t="shared" si="292"/>
        <v>Gap</v>
      </c>
      <c r="V1436" s="7">
        <f>IF(ISERROR(IF(INDEX(rosh!$O$4:$P$710,MATCH(I1436,rosh!$O$4:$O$710,0),2)="Mayor",1,)),0,IF(INDEX(rosh!$O$4:$P$710,MATCH(I1436,rosh!$O$4:$O$710,0),2)="Mayor",1,))</f>
        <v>0</v>
      </c>
      <c r="W1436" s="7" t="str">
        <f t="shared" si="293"/>
        <v>TRUE פסוטה</v>
      </c>
      <c r="X1436" s="84">
        <f t="shared" si="298"/>
        <v>1617</v>
      </c>
      <c r="Y1436" s="7">
        <f t="shared" si="294"/>
        <v>1</v>
      </c>
      <c r="Z1436" s="7">
        <f t="shared" si="295"/>
        <v>7</v>
      </c>
      <c r="AA1436" s="7" t="str">
        <f t="shared" si="296"/>
        <v>Gap</v>
      </c>
      <c r="AB1436" s="7">
        <f t="shared" si="297"/>
        <v>1</v>
      </c>
    </row>
    <row r="1437" spans="2:28" ht="15" thickTop="1" thickBot="1">
      <c r="B1437" s="31">
        <v>535</v>
      </c>
      <c r="C1437" s="32" t="s">
        <v>5497</v>
      </c>
      <c r="D1437" s="33">
        <v>2439</v>
      </c>
      <c r="E1437" s="34" t="s">
        <v>413</v>
      </c>
      <c r="F1437" s="22" t="str">
        <f t="shared" si="286"/>
        <v>מרצ פסוטה</v>
      </c>
      <c r="G1437" s="35" t="s">
        <v>413</v>
      </c>
      <c r="H1437" s="36" t="s">
        <v>5512</v>
      </c>
      <c r="I1437" s="25" t="str">
        <f t="shared" si="287"/>
        <v>פסוטה עאסי נסר</v>
      </c>
      <c r="J1437" s="37">
        <v>1997</v>
      </c>
      <c r="K1437" s="38">
        <v>1997</v>
      </c>
      <c r="L1437" s="39">
        <v>8.1121682523785682E-2</v>
      </c>
      <c r="M1437" s="40">
        <v>162</v>
      </c>
      <c r="N1437" s="41">
        <v>8.1121682523785682E-2</v>
      </c>
      <c r="O1437" s="42">
        <v>162</v>
      </c>
      <c r="P1437" s="7">
        <f>VLOOKUP(C1437,'ריכוז נתונים'!$B$3:$C$189,2)</f>
        <v>9</v>
      </c>
      <c r="Q1437" s="47" t="b">
        <f t="shared" si="288"/>
        <v>0</v>
      </c>
      <c r="R1437" s="7">
        <f t="shared" si="289"/>
        <v>0</v>
      </c>
      <c r="S1437" s="47">
        <f t="shared" si="290"/>
        <v>222</v>
      </c>
      <c r="T1437" s="7">
        <f t="shared" si="291"/>
        <v>7.3999999999999995</v>
      </c>
      <c r="U1437" s="7" t="str">
        <f t="shared" si="292"/>
        <v>Gap</v>
      </c>
      <c r="V1437" s="7">
        <f>IF(ISERROR(IF(INDEX(rosh!$O$4:$P$710,MATCH(I1437,rosh!$O$4:$O$710,0),2)="Mayor",1,)),0,IF(INDEX(rosh!$O$4:$P$710,MATCH(I1437,rosh!$O$4:$O$710,0),2)="Mayor",1,))</f>
        <v>0</v>
      </c>
      <c r="W1437" s="7" t="str">
        <f t="shared" si="293"/>
        <v>FALSE פסוטה</v>
      </c>
      <c r="X1437" s="84">
        <f t="shared" si="298"/>
        <v>380</v>
      </c>
      <c r="Y1437" s="7">
        <f t="shared" si="294"/>
        <v>0</v>
      </c>
      <c r="Z1437" s="7">
        <f t="shared" si="295"/>
        <v>7</v>
      </c>
      <c r="AA1437" s="7" t="str">
        <f t="shared" si="296"/>
        <v>Gap</v>
      </c>
      <c r="AB1437" s="7">
        <f t="shared" si="297"/>
        <v>0</v>
      </c>
    </row>
    <row r="1438" spans="2:28" ht="15" thickTop="1" thickBot="1">
      <c r="B1438" s="31">
        <v>535</v>
      </c>
      <c r="C1438" s="32" t="s">
        <v>5497</v>
      </c>
      <c r="D1438" s="33">
        <v>2439</v>
      </c>
      <c r="E1438" s="34" t="s">
        <v>3135</v>
      </c>
      <c r="F1438" s="22" t="str">
        <f t="shared" si="286"/>
        <v>גא פסוטה</v>
      </c>
      <c r="G1438" s="35" t="s">
        <v>5561</v>
      </c>
      <c r="H1438" s="36"/>
      <c r="I1438" s="25" t="str">
        <f t="shared" si="287"/>
        <v xml:space="preserve">פסוטה </v>
      </c>
      <c r="J1438" s="37">
        <v>1997</v>
      </c>
      <c r="K1438" s="38">
        <v>1997</v>
      </c>
      <c r="L1438" s="39">
        <v>6.3094641962944412E-2</v>
      </c>
      <c r="M1438" s="40">
        <v>126</v>
      </c>
      <c r="N1438" s="41">
        <v>6.3094641962944412E-2</v>
      </c>
      <c r="O1438" s="42">
        <v>125.99999999999999</v>
      </c>
      <c r="P1438" s="7">
        <f>VLOOKUP(C1438,'ריכוז נתונים'!$B$3:$C$189,2)</f>
        <v>9</v>
      </c>
      <c r="Q1438" s="47" t="b">
        <f t="shared" si="288"/>
        <v>0</v>
      </c>
      <c r="R1438" s="7">
        <f t="shared" si="289"/>
        <v>0</v>
      </c>
      <c r="S1438" s="47">
        <f t="shared" si="290"/>
        <v>222</v>
      </c>
      <c r="T1438" s="7">
        <f t="shared" si="291"/>
        <v>7.3999999999999995</v>
      </c>
      <c r="U1438" s="7" t="str">
        <f t="shared" si="292"/>
        <v>Gap</v>
      </c>
      <c r="V1438" s="7">
        <f>IF(ISERROR(IF(INDEX(rosh!$O$4:$P$710,MATCH(I1438,rosh!$O$4:$O$710,0),2)="Mayor",1,)),0,IF(INDEX(rosh!$O$4:$P$710,MATCH(I1438,rosh!$O$4:$O$710,0),2)="Mayor",1,))</f>
        <v>0</v>
      </c>
      <c r="W1438" s="7" t="str">
        <f t="shared" si="293"/>
        <v>FALSE פסוטה</v>
      </c>
      <c r="X1438" s="84">
        <f t="shared" si="298"/>
        <v>380</v>
      </c>
      <c r="Y1438" s="7">
        <f t="shared" si="294"/>
        <v>0</v>
      </c>
      <c r="Z1438" s="7">
        <f t="shared" si="295"/>
        <v>7</v>
      </c>
      <c r="AA1438" s="7" t="str">
        <f t="shared" si="296"/>
        <v>Gap</v>
      </c>
      <c r="AB1438" s="7">
        <f t="shared" si="297"/>
        <v>0</v>
      </c>
    </row>
    <row r="1439" spans="2:28" ht="15" thickTop="1" thickBot="1">
      <c r="B1439" s="31">
        <v>535</v>
      </c>
      <c r="C1439" s="32" t="s">
        <v>5497</v>
      </c>
      <c r="D1439" s="33">
        <v>2439</v>
      </c>
      <c r="E1439" s="34" t="s">
        <v>5568</v>
      </c>
      <c r="F1439" s="22" t="str">
        <f t="shared" si="286"/>
        <v>בל פסוטה</v>
      </c>
      <c r="G1439" s="35" t="s">
        <v>5567</v>
      </c>
      <c r="H1439" s="36"/>
      <c r="I1439" s="25" t="str">
        <f t="shared" si="287"/>
        <v xml:space="preserve">פסוטה </v>
      </c>
      <c r="J1439" s="37">
        <v>1997</v>
      </c>
      <c r="K1439" s="38">
        <v>1997</v>
      </c>
      <c r="L1439" s="39">
        <v>4.5568352528793189E-2</v>
      </c>
      <c r="M1439" s="40">
        <v>91</v>
      </c>
      <c r="N1439" s="41">
        <v>4.5568352528793189E-2</v>
      </c>
      <c r="O1439" s="42">
        <v>91</v>
      </c>
      <c r="P1439" s="7">
        <f>VLOOKUP(C1439,'ריכוז נתונים'!$B$3:$C$189,2)</f>
        <v>9</v>
      </c>
      <c r="Q1439" s="47" t="b">
        <f t="shared" si="288"/>
        <v>0</v>
      </c>
      <c r="R1439" s="7">
        <f t="shared" si="289"/>
        <v>0</v>
      </c>
      <c r="S1439" s="47">
        <f t="shared" si="290"/>
        <v>222</v>
      </c>
      <c r="T1439" s="7">
        <f t="shared" si="291"/>
        <v>7.3999999999999995</v>
      </c>
      <c r="U1439" s="7" t="str">
        <f t="shared" si="292"/>
        <v>Gap</v>
      </c>
      <c r="V1439" s="7">
        <f>IF(ISERROR(IF(INDEX(rosh!$O$4:$P$710,MATCH(I1439,rosh!$O$4:$O$710,0),2)="Mayor",1,)),0,IF(INDEX(rosh!$O$4:$P$710,MATCH(I1439,rosh!$O$4:$O$710,0),2)="Mayor",1,))</f>
        <v>0</v>
      </c>
      <c r="W1439" s="7" t="str">
        <f t="shared" si="293"/>
        <v>FALSE פסוטה</v>
      </c>
      <c r="X1439" s="84">
        <f t="shared" si="298"/>
        <v>380</v>
      </c>
      <c r="Y1439" s="7">
        <f t="shared" si="294"/>
        <v>0</v>
      </c>
      <c r="Z1439" s="7">
        <f t="shared" si="295"/>
        <v>7</v>
      </c>
      <c r="AA1439" s="7" t="str">
        <f t="shared" si="296"/>
        <v>Gap</v>
      </c>
      <c r="AB1439" s="7">
        <f t="shared" si="297"/>
        <v>0</v>
      </c>
    </row>
    <row r="1440" spans="2:28" ht="15" thickTop="1" thickBot="1">
      <c r="B1440" s="31">
        <v>535</v>
      </c>
      <c r="C1440" s="32" t="s">
        <v>5497</v>
      </c>
      <c r="D1440" s="33">
        <v>2439</v>
      </c>
      <c r="E1440" s="34" t="s">
        <v>151</v>
      </c>
      <c r="F1440" s="22" t="str">
        <f t="shared" si="286"/>
        <v>ה פסוטה</v>
      </c>
      <c r="G1440" s="35" t="s">
        <v>5555</v>
      </c>
      <c r="H1440" s="36" t="s">
        <v>5559</v>
      </c>
      <c r="I1440" s="25" t="str">
        <f t="shared" si="287"/>
        <v>פסוטה דכואר אדגאר</v>
      </c>
      <c r="J1440" s="37">
        <v>1997</v>
      </c>
      <c r="K1440" s="38">
        <v>1997</v>
      </c>
      <c r="L1440" s="39">
        <v>5.00751126690035E-4</v>
      </c>
      <c r="M1440" s="40">
        <v>1</v>
      </c>
      <c r="N1440" s="41">
        <v>5.00751126690035E-4</v>
      </c>
      <c r="O1440" s="42">
        <v>0.99999999999999989</v>
      </c>
      <c r="P1440" s="7">
        <f>VLOOKUP(C1440,'ריכוז נתונים'!$B$3:$C$189,2)</f>
        <v>9</v>
      </c>
      <c r="Q1440" s="47" t="b">
        <f t="shared" si="288"/>
        <v>0</v>
      </c>
      <c r="R1440" s="7">
        <f t="shared" si="289"/>
        <v>0</v>
      </c>
      <c r="S1440" s="47">
        <f t="shared" si="290"/>
        <v>222</v>
      </c>
      <c r="T1440" s="7">
        <f t="shared" si="291"/>
        <v>7.3999999999999995</v>
      </c>
      <c r="U1440" s="7" t="str">
        <f t="shared" si="292"/>
        <v>Gap</v>
      </c>
      <c r="V1440" s="7">
        <f>IF(ISERROR(IF(INDEX(rosh!$O$4:$P$710,MATCH(I1440,rosh!$O$4:$O$710,0),2)="Mayor",1,)),0,IF(INDEX(rosh!$O$4:$P$710,MATCH(I1440,rosh!$O$4:$O$710,0),2)="Mayor",1,))</f>
        <v>1</v>
      </c>
      <c r="W1440" s="7" t="str">
        <f t="shared" si="293"/>
        <v>FALSE פסוטה</v>
      </c>
      <c r="X1440" s="84">
        <f t="shared" si="298"/>
        <v>380</v>
      </c>
      <c r="Y1440" s="7">
        <f t="shared" si="294"/>
        <v>0</v>
      </c>
      <c r="Z1440" s="7">
        <f t="shared" si="295"/>
        <v>7</v>
      </c>
      <c r="AA1440" s="7" t="str">
        <f t="shared" si="296"/>
        <v>Gap</v>
      </c>
      <c r="AB1440" s="7">
        <f t="shared" si="297"/>
        <v>1</v>
      </c>
    </row>
    <row r="1441" spans="2:28" ht="15" thickTop="1" thickBot="1">
      <c r="B1441" s="31">
        <v>535</v>
      </c>
      <c r="C1441" s="32" t="s">
        <v>5497</v>
      </c>
      <c r="D1441" s="33">
        <v>2439</v>
      </c>
      <c r="E1441" s="34" t="s">
        <v>5525</v>
      </c>
      <c r="F1441" s="22" t="str">
        <f t="shared" si="286"/>
        <v>יר פסוטה</v>
      </c>
      <c r="G1441" s="35" t="s">
        <v>5524</v>
      </c>
      <c r="H1441" s="36" t="s">
        <v>5528</v>
      </c>
      <c r="I1441" s="25" t="str">
        <f t="shared" si="287"/>
        <v>פסוטה איוב ג'ורג'</v>
      </c>
      <c r="J1441" s="37">
        <v>1997</v>
      </c>
      <c r="K1441" s="38">
        <v>1997</v>
      </c>
      <c r="L1441" s="39">
        <v>0</v>
      </c>
      <c r="M1441" s="40">
        <v>0</v>
      </c>
      <c r="N1441" s="41">
        <v>0</v>
      </c>
      <c r="O1441" s="42">
        <v>0</v>
      </c>
      <c r="P1441" s="7">
        <f>VLOOKUP(C1441,'ריכוז נתונים'!$B$3:$C$189,2)</f>
        <v>9</v>
      </c>
      <c r="Q1441" s="47" t="b">
        <f t="shared" si="288"/>
        <v>0</v>
      </c>
      <c r="R1441" s="7">
        <f t="shared" si="289"/>
        <v>0</v>
      </c>
      <c r="S1441" s="47">
        <f t="shared" si="290"/>
        <v>222</v>
      </c>
      <c r="T1441" s="7">
        <f t="shared" si="291"/>
        <v>7.3999999999999995</v>
      </c>
      <c r="U1441" s="7" t="str">
        <f t="shared" si="292"/>
        <v>Gap</v>
      </c>
      <c r="V1441" s="7">
        <f>IF(ISERROR(IF(INDEX(rosh!$O$4:$P$710,MATCH(I1441,rosh!$O$4:$O$710,0),2)="Mayor",1,)),0,IF(INDEX(rosh!$O$4:$P$710,MATCH(I1441,rosh!$O$4:$O$710,0),2)="Mayor",1,))</f>
        <v>0</v>
      </c>
      <c r="W1441" s="7" t="str">
        <f t="shared" si="293"/>
        <v>FALSE פסוטה</v>
      </c>
      <c r="X1441" s="84">
        <f t="shared" si="298"/>
        <v>380</v>
      </c>
      <c r="Y1441" s="7">
        <f t="shared" si="294"/>
        <v>0</v>
      </c>
      <c r="Z1441" s="7">
        <f t="shared" si="295"/>
        <v>7</v>
      </c>
      <c r="AA1441" s="7" t="str">
        <f t="shared" si="296"/>
        <v>Gap</v>
      </c>
      <c r="AB1441" s="7">
        <f t="shared" si="297"/>
        <v>0</v>
      </c>
    </row>
    <row r="1442" spans="2:28" ht="15" thickTop="1" thickBot="1">
      <c r="B1442" s="31">
        <v>536</v>
      </c>
      <c r="C1442" s="32" t="s">
        <v>19571</v>
      </c>
      <c r="D1442" s="33">
        <v>3991</v>
      </c>
      <c r="E1442" s="34" t="s">
        <v>2595</v>
      </c>
      <c r="F1442" s="22" t="str">
        <f t="shared" si="286"/>
        <v>עא פקיעין (בוקייעה)</v>
      </c>
      <c r="G1442" s="35" t="s">
        <v>5406</v>
      </c>
      <c r="H1442" s="36"/>
      <c r="I1442" s="25" t="str">
        <f t="shared" si="287"/>
        <v xml:space="preserve">פקיעין (בוקייעה) </v>
      </c>
      <c r="J1442" s="37">
        <v>3433</v>
      </c>
      <c r="K1442" s="38">
        <v>3433</v>
      </c>
      <c r="L1442" s="39">
        <v>0.15962714826682203</v>
      </c>
      <c r="M1442" s="40">
        <v>548</v>
      </c>
      <c r="N1442" s="41">
        <v>0.15962714826682203</v>
      </c>
      <c r="O1442" s="42">
        <v>548</v>
      </c>
      <c r="P1442" s="7">
        <f>VLOOKUP(C1442,'ריכוז נתונים'!$B$3:$C$189,2)</f>
        <v>9</v>
      </c>
      <c r="Q1442" s="47" t="b">
        <f t="shared" si="288"/>
        <v>1</v>
      </c>
      <c r="R1442" s="7">
        <f t="shared" si="289"/>
        <v>1.4</v>
      </c>
      <c r="S1442" s="47">
        <f t="shared" si="290"/>
        <v>381</v>
      </c>
      <c r="T1442" s="7">
        <f t="shared" si="291"/>
        <v>8.9000000000000021</v>
      </c>
      <c r="U1442" s="7" t="str">
        <f t="shared" si="292"/>
        <v>Gap</v>
      </c>
      <c r="V1442" s="7">
        <f>IF(ISERROR(IF(INDEX(rosh!$O$4:$P$710,MATCH(I1442,rosh!$O$4:$O$710,0),2)="Mayor",1,)),0,IF(INDEX(rosh!$O$4:$P$710,MATCH(I1442,rosh!$O$4:$O$710,0),2)="Mayor",1,))</f>
        <v>0</v>
      </c>
      <c r="W1442" s="7" t="str">
        <f t="shared" si="293"/>
        <v>TRUE פקיעין (בוקייעה)</v>
      </c>
      <c r="X1442" s="84">
        <f t="shared" si="298"/>
        <v>3429</v>
      </c>
      <c r="Y1442" s="7">
        <f t="shared" si="294"/>
        <v>1</v>
      </c>
      <c r="Z1442" s="7">
        <f t="shared" si="295"/>
        <v>8</v>
      </c>
      <c r="AA1442" s="7" t="str">
        <f t="shared" si="296"/>
        <v>Gap</v>
      </c>
      <c r="AB1442" s="7">
        <f t="shared" si="297"/>
        <v>1</v>
      </c>
    </row>
    <row r="1443" spans="2:28" ht="15" thickTop="1" thickBot="1">
      <c r="B1443" s="31">
        <v>536</v>
      </c>
      <c r="C1443" s="32" t="s">
        <v>19571</v>
      </c>
      <c r="D1443" s="33">
        <v>3991</v>
      </c>
      <c r="E1443" s="34" t="s">
        <v>4565</v>
      </c>
      <c r="F1443" s="22" t="str">
        <f t="shared" si="286"/>
        <v>נק פקיעין (בוקייעה)</v>
      </c>
      <c r="G1443" s="35" t="s">
        <v>5418</v>
      </c>
      <c r="H1443" s="36"/>
      <c r="I1443" s="25" t="str">
        <f t="shared" si="287"/>
        <v xml:space="preserve">פקיעין (בוקייעה) </v>
      </c>
      <c r="J1443" s="37">
        <v>3433</v>
      </c>
      <c r="K1443" s="38">
        <v>3433</v>
      </c>
      <c r="L1443" s="39">
        <v>0.14244101369064957</v>
      </c>
      <c r="M1443" s="40">
        <v>489</v>
      </c>
      <c r="N1443" s="41">
        <v>0.14244101369064957</v>
      </c>
      <c r="O1443" s="42">
        <v>489</v>
      </c>
      <c r="P1443" s="7">
        <f>VLOOKUP(C1443,'ריכוז נתונים'!$B$3:$C$189,2)</f>
        <v>9</v>
      </c>
      <c r="Q1443" s="47" t="b">
        <f t="shared" si="288"/>
        <v>1</v>
      </c>
      <c r="R1443" s="7">
        <f t="shared" si="289"/>
        <v>1.3</v>
      </c>
      <c r="S1443" s="47">
        <f t="shared" si="290"/>
        <v>381</v>
      </c>
      <c r="T1443" s="7">
        <f t="shared" si="291"/>
        <v>8.9000000000000021</v>
      </c>
      <c r="U1443" s="7" t="str">
        <f t="shared" si="292"/>
        <v>Gap</v>
      </c>
      <c r="V1443" s="7">
        <f>IF(ISERROR(IF(INDEX(rosh!$O$4:$P$710,MATCH(I1443,rosh!$O$4:$O$710,0),2)="Mayor",1,)),0,IF(INDEX(rosh!$O$4:$P$710,MATCH(I1443,rosh!$O$4:$O$710,0),2)="Mayor",1,))</f>
        <v>0</v>
      </c>
      <c r="W1443" s="7" t="str">
        <f t="shared" si="293"/>
        <v>TRUE פקיעין (בוקייעה)</v>
      </c>
      <c r="X1443" s="84">
        <f t="shared" si="298"/>
        <v>3429</v>
      </c>
      <c r="Y1443" s="7">
        <f t="shared" si="294"/>
        <v>1</v>
      </c>
      <c r="Z1443" s="7">
        <f t="shared" si="295"/>
        <v>8</v>
      </c>
      <c r="AA1443" s="7" t="str">
        <f t="shared" si="296"/>
        <v>Gap</v>
      </c>
      <c r="AB1443" s="7">
        <f t="shared" si="297"/>
        <v>1</v>
      </c>
    </row>
    <row r="1444" spans="2:28" ht="15" thickTop="1" thickBot="1">
      <c r="B1444" s="31">
        <v>536</v>
      </c>
      <c r="C1444" s="32" t="s">
        <v>19571</v>
      </c>
      <c r="D1444" s="33">
        <v>3991</v>
      </c>
      <c r="E1444" s="34" t="s">
        <v>5487</v>
      </c>
      <c r="F1444" s="22" t="str">
        <f t="shared" si="286"/>
        <v>אך פקיעין (בוקייעה)</v>
      </c>
      <c r="G1444" s="35" t="s">
        <v>5486</v>
      </c>
      <c r="H1444" s="36"/>
      <c r="I1444" s="25" t="str">
        <f t="shared" si="287"/>
        <v xml:space="preserve">פקיעין (בוקייעה) </v>
      </c>
      <c r="J1444" s="37">
        <v>3433</v>
      </c>
      <c r="K1444" s="38">
        <v>3433</v>
      </c>
      <c r="L1444" s="39">
        <v>0.13311972036120012</v>
      </c>
      <c r="M1444" s="40">
        <v>457</v>
      </c>
      <c r="N1444" s="41">
        <v>0.13311972036120012</v>
      </c>
      <c r="O1444" s="42">
        <v>457</v>
      </c>
      <c r="P1444" s="7">
        <f>VLOOKUP(C1444,'ריכוז נתונים'!$B$3:$C$189,2)</f>
        <v>9</v>
      </c>
      <c r="Q1444" s="47" t="b">
        <f t="shared" si="288"/>
        <v>1</v>
      </c>
      <c r="R1444" s="7">
        <f t="shared" si="289"/>
        <v>1.2</v>
      </c>
      <c r="S1444" s="47">
        <f t="shared" si="290"/>
        <v>381</v>
      </c>
      <c r="T1444" s="7">
        <f t="shared" si="291"/>
        <v>8.9000000000000021</v>
      </c>
      <c r="U1444" s="7" t="str">
        <f t="shared" si="292"/>
        <v>Gap</v>
      </c>
      <c r="V1444" s="7">
        <f>IF(ISERROR(IF(INDEX(rosh!$O$4:$P$710,MATCH(I1444,rosh!$O$4:$O$710,0),2)="Mayor",1,)),0,IF(INDEX(rosh!$O$4:$P$710,MATCH(I1444,rosh!$O$4:$O$710,0),2)="Mayor",1,))</f>
        <v>0</v>
      </c>
      <c r="W1444" s="7" t="str">
        <f t="shared" si="293"/>
        <v>TRUE פקיעין (בוקייעה)</v>
      </c>
      <c r="X1444" s="84">
        <f t="shared" si="298"/>
        <v>3429</v>
      </c>
      <c r="Y1444" s="7">
        <f t="shared" si="294"/>
        <v>1</v>
      </c>
      <c r="Z1444" s="7">
        <f t="shared" si="295"/>
        <v>8</v>
      </c>
      <c r="AA1444" s="7" t="str">
        <f t="shared" si="296"/>
        <v>Gap</v>
      </c>
      <c r="AB1444" s="7">
        <f t="shared" si="297"/>
        <v>1</v>
      </c>
    </row>
    <row r="1445" spans="2:28" ht="15" thickTop="1" thickBot="1">
      <c r="B1445" s="31">
        <v>536</v>
      </c>
      <c r="C1445" s="32" t="s">
        <v>19571</v>
      </c>
      <c r="D1445" s="33">
        <v>3991</v>
      </c>
      <c r="E1445" s="34" t="s">
        <v>5430</v>
      </c>
      <c r="F1445" s="22" t="str">
        <f t="shared" si="286"/>
        <v>טע פקיעין (בוקייעה)</v>
      </c>
      <c r="G1445" s="35" t="s">
        <v>5429</v>
      </c>
      <c r="H1445" s="36"/>
      <c r="I1445" s="25" t="str">
        <f t="shared" si="287"/>
        <v xml:space="preserve">פקיעין (בוקייעה) </v>
      </c>
      <c r="J1445" s="37">
        <v>3433</v>
      </c>
      <c r="K1445" s="38">
        <v>3433</v>
      </c>
      <c r="L1445" s="39">
        <v>0.13137197786192834</v>
      </c>
      <c r="M1445" s="40">
        <v>451</v>
      </c>
      <c r="N1445" s="41">
        <v>0.13137197786192834</v>
      </c>
      <c r="O1445" s="42">
        <v>451</v>
      </c>
      <c r="P1445" s="7">
        <f>VLOOKUP(C1445,'ריכוז נתונים'!$B$3:$C$189,2)</f>
        <v>9</v>
      </c>
      <c r="Q1445" s="47" t="b">
        <f t="shared" si="288"/>
        <v>1</v>
      </c>
      <c r="R1445" s="7">
        <f t="shared" si="289"/>
        <v>1.2</v>
      </c>
      <c r="S1445" s="47">
        <f t="shared" si="290"/>
        <v>381</v>
      </c>
      <c r="T1445" s="7">
        <f t="shared" si="291"/>
        <v>8.9000000000000021</v>
      </c>
      <c r="U1445" s="7" t="str">
        <f t="shared" si="292"/>
        <v>Gap</v>
      </c>
      <c r="V1445" s="7">
        <f>IF(ISERROR(IF(INDEX(rosh!$O$4:$P$710,MATCH(I1445,rosh!$O$4:$O$710,0),2)="Mayor",1,)),0,IF(INDEX(rosh!$O$4:$P$710,MATCH(I1445,rosh!$O$4:$O$710,0),2)="Mayor",1,))</f>
        <v>0</v>
      </c>
      <c r="W1445" s="7" t="str">
        <f t="shared" si="293"/>
        <v>TRUE פקיעין (בוקייעה)</v>
      </c>
      <c r="X1445" s="84">
        <f t="shared" si="298"/>
        <v>3429</v>
      </c>
      <c r="Y1445" s="7">
        <f t="shared" si="294"/>
        <v>1</v>
      </c>
      <c r="Z1445" s="7">
        <f t="shared" si="295"/>
        <v>8</v>
      </c>
      <c r="AA1445" s="7" t="str">
        <f t="shared" si="296"/>
        <v>Gap</v>
      </c>
      <c r="AB1445" s="7">
        <f t="shared" si="297"/>
        <v>1</v>
      </c>
    </row>
    <row r="1446" spans="2:28" ht="15" thickTop="1" thickBot="1">
      <c r="B1446" s="31">
        <v>536</v>
      </c>
      <c r="C1446" s="32" t="s">
        <v>19571</v>
      </c>
      <c r="D1446" s="33">
        <v>3991</v>
      </c>
      <c r="E1446" s="34" t="s">
        <v>1327</v>
      </c>
      <c r="F1446" s="22" t="str">
        <f t="shared" si="286"/>
        <v>אס פקיעין (בוקייעה)</v>
      </c>
      <c r="G1446" s="35" t="s">
        <v>69</v>
      </c>
      <c r="H1446" s="36"/>
      <c r="I1446" s="25" t="str">
        <f t="shared" si="287"/>
        <v xml:space="preserve">פקיעין (בוקייעה) </v>
      </c>
      <c r="J1446" s="37">
        <v>3433</v>
      </c>
      <c r="K1446" s="38">
        <v>3433</v>
      </c>
      <c r="L1446" s="39">
        <v>0.12583745994756773</v>
      </c>
      <c r="M1446" s="40">
        <v>432</v>
      </c>
      <c r="N1446" s="41">
        <v>0.12583745994756773</v>
      </c>
      <c r="O1446" s="42">
        <v>432</v>
      </c>
      <c r="P1446" s="7">
        <f>VLOOKUP(C1446,'ריכוז נתונים'!$B$3:$C$189,2)</f>
        <v>9</v>
      </c>
      <c r="Q1446" s="47" t="b">
        <f t="shared" si="288"/>
        <v>1</v>
      </c>
      <c r="R1446" s="7">
        <f t="shared" si="289"/>
        <v>1.1000000000000001</v>
      </c>
      <c r="S1446" s="47">
        <f t="shared" si="290"/>
        <v>381</v>
      </c>
      <c r="T1446" s="7">
        <f t="shared" si="291"/>
        <v>8.9000000000000021</v>
      </c>
      <c r="U1446" s="7" t="str">
        <f t="shared" si="292"/>
        <v>Gap</v>
      </c>
      <c r="V1446" s="7">
        <f>IF(ISERROR(IF(INDEX(rosh!$O$4:$P$710,MATCH(I1446,rosh!$O$4:$O$710,0),2)="Mayor",1,)),0,IF(INDEX(rosh!$O$4:$P$710,MATCH(I1446,rosh!$O$4:$O$710,0),2)="Mayor",1,))</f>
        <v>0</v>
      </c>
      <c r="W1446" s="7" t="str">
        <f t="shared" si="293"/>
        <v>TRUE פקיעין (בוקייעה)</v>
      </c>
      <c r="X1446" s="84">
        <f t="shared" si="298"/>
        <v>3429</v>
      </c>
      <c r="Y1446" s="7">
        <f t="shared" si="294"/>
        <v>1</v>
      </c>
      <c r="Z1446" s="7">
        <f t="shared" si="295"/>
        <v>8</v>
      </c>
      <c r="AA1446" s="7" t="str">
        <f t="shared" si="296"/>
        <v>Gap</v>
      </c>
      <c r="AB1446" s="7">
        <f t="shared" si="297"/>
        <v>1</v>
      </c>
    </row>
    <row r="1447" spans="2:28" ht="15" thickTop="1" thickBot="1">
      <c r="B1447" s="31">
        <v>536</v>
      </c>
      <c r="C1447" s="32" t="s">
        <v>19571</v>
      </c>
      <c r="D1447" s="33">
        <v>3991</v>
      </c>
      <c r="E1447" s="34" t="s">
        <v>4636</v>
      </c>
      <c r="F1447" s="22" t="str">
        <f t="shared" si="286"/>
        <v>חד פקיעין (בוקייעה)</v>
      </c>
      <c r="G1447" s="35" t="s">
        <v>5439</v>
      </c>
      <c r="H1447" s="36"/>
      <c r="I1447" s="25" t="str">
        <f t="shared" si="287"/>
        <v xml:space="preserve">פקיעין (בוקייעה) </v>
      </c>
      <c r="J1447" s="37">
        <v>3433</v>
      </c>
      <c r="K1447" s="38">
        <v>3433</v>
      </c>
      <c r="L1447" s="39">
        <v>0.11069035828721235</v>
      </c>
      <c r="M1447" s="40">
        <v>380</v>
      </c>
      <c r="N1447" s="41">
        <v>0.11069035828721235</v>
      </c>
      <c r="O1447" s="42">
        <v>380</v>
      </c>
      <c r="P1447" s="7">
        <f>VLOOKUP(C1447,'ריכוז נתונים'!$B$3:$C$189,2)</f>
        <v>9</v>
      </c>
      <c r="Q1447" s="47" t="b">
        <f t="shared" si="288"/>
        <v>1</v>
      </c>
      <c r="R1447" s="7">
        <f t="shared" si="289"/>
        <v>1</v>
      </c>
      <c r="S1447" s="47">
        <f t="shared" si="290"/>
        <v>381</v>
      </c>
      <c r="T1447" s="7">
        <f t="shared" si="291"/>
        <v>8.9000000000000021</v>
      </c>
      <c r="U1447" s="7" t="str">
        <f t="shared" si="292"/>
        <v>Gap</v>
      </c>
      <c r="V1447" s="7">
        <f>IF(ISERROR(IF(INDEX(rosh!$O$4:$P$710,MATCH(I1447,rosh!$O$4:$O$710,0),2)="Mayor",1,)),0,IF(INDEX(rosh!$O$4:$P$710,MATCH(I1447,rosh!$O$4:$O$710,0),2)="Mayor",1,))</f>
        <v>0</v>
      </c>
      <c r="W1447" s="7" t="str">
        <f t="shared" si="293"/>
        <v>TRUE פקיעין (בוקייעה)</v>
      </c>
      <c r="X1447" s="84">
        <f t="shared" si="298"/>
        <v>3429</v>
      </c>
      <c r="Y1447" s="7">
        <f t="shared" si="294"/>
        <v>1</v>
      </c>
      <c r="Z1447" s="7">
        <f t="shared" si="295"/>
        <v>8</v>
      </c>
      <c r="AA1447" s="7" t="str">
        <f t="shared" si="296"/>
        <v>Gap</v>
      </c>
      <c r="AB1447" s="7">
        <f t="shared" si="297"/>
        <v>1</v>
      </c>
    </row>
    <row r="1448" spans="2:28" ht="15" thickTop="1" thickBot="1">
      <c r="B1448" s="31">
        <v>536</v>
      </c>
      <c r="C1448" s="32" t="s">
        <v>19571</v>
      </c>
      <c r="D1448" s="33">
        <v>3991</v>
      </c>
      <c r="E1448" s="34" t="s">
        <v>49</v>
      </c>
      <c r="F1448" s="22" t="str">
        <f t="shared" si="286"/>
        <v>ו פקיעין (בוקייעה)</v>
      </c>
      <c r="G1448" s="35" t="s">
        <v>5453</v>
      </c>
      <c r="H1448" s="36"/>
      <c r="I1448" s="25" t="str">
        <f t="shared" si="287"/>
        <v xml:space="preserve">פקיעין (בוקייעה) </v>
      </c>
      <c r="J1448" s="37">
        <v>3433</v>
      </c>
      <c r="K1448" s="38">
        <v>3433</v>
      </c>
      <c r="L1448" s="39">
        <v>0.10311680745703466</v>
      </c>
      <c r="M1448" s="40">
        <v>354</v>
      </c>
      <c r="N1448" s="41">
        <v>0.10311680745703466</v>
      </c>
      <c r="O1448" s="42">
        <v>354</v>
      </c>
      <c r="P1448" s="7">
        <f>VLOOKUP(C1448,'ריכוז נתונים'!$B$3:$C$189,2)</f>
        <v>9</v>
      </c>
      <c r="Q1448" s="47" t="b">
        <f t="shared" si="288"/>
        <v>1</v>
      </c>
      <c r="R1448" s="7">
        <f t="shared" si="289"/>
        <v>0.9</v>
      </c>
      <c r="S1448" s="47">
        <f t="shared" si="290"/>
        <v>381</v>
      </c>
      <c r="T1448" s="7">
        <f t="shared" si="291"/>
        <v>8.9000000000000021</v>
      </c>
      <c r="U1448" s="7" t="str">
        <f t="shared" si="292"/>
        <v>Gap</v>
      </c>
      <c r="V1448" s="7">
        <f>IF(ISERROR(IF(INDEX(rosh!$O$4:$P$710,MATCH(I1448,rosh!$O$4:$O$710,0),2)="Mayor",1,)),0,IF(INDEX(rosh!$O$4:$P$710,MATCH(I1448,rosh!$O$4:$O$710,0),2)="Mayor",1,))</f>
        <v>0</v>
      </c>
      <c r="W1448" s="7" t="str">
        <f t="shared" si="293"/>
        <v>TRUE פקיעין (בוקייעה)</v>
      </c>
      <c r="X1448" s="84">
        <f t="shared" si="298"/>
        <v>3429</v>
      </c>
      <c r="Y1448" s="7">
        <f t="shared" si="294"/>
        <v>1</v>
      </c>
      <c r="Z1448" s="7">
        <f t="shared" si="295"/>
        <v>8</v>
      </c>
      <c r="AA1448" s="7" t="str">
        <f t="shared" si="296"/>
        <v>Gap</v>
      </c>
      <c r="AB1448" s="7">
        <f t="shared" si="297"/>
        <v>1</v>
      </c>
    </row>
    <row r="1449" spans="2:28" ht="15" thickTop="1" thickBot="1">
      <c r="B1449" s="31">
        <v>536</v>
      </c>
      <c r="C1449" s="32" t="s">
        <v>19571</v>
      </c>
      <c r="D1449" s="33">
        <v>3991</v>
      </c>
      <c r="E1449" s="34" t="s">
        <v>1335</v>
      </c>
      <c r="F1449" s="22" t="str">
        <f t="shared" si="286"/>
        <v>אל פקיעין (בוקייעה)</v>
      </c>
      <c r="G1449" s="35" t="s">
        <v>5480</v>
      </c>
      <c r="H1449" s="36"/>
      <c r="I1449" s="25" t="str">
        <f t="shared" si="287"/>
        <v xml:space="preserve">פקיעין (בוקייעה) </v>
      </c>
      <c r="J1449" s="37">
        <v>3433</v>
      </c>
      <c r="K1449" s="38">
        <v>3433</v>
      </c>
      <c r="L1449" s="39">
        <v>9.2630352461404025E-2</v>
      </c>
      <c r="M1449" s="40">
        <v>318</v>
      </c>
      <c r="N1449" s="41">
        <v>9.2630352461404025E-2</v>
      </c>
      <c r="O1449" s="42">
        <v>318</v>
      </c>
      <c r="P1449" s="7">
        <f>VLOOKUP(C1449,'ריכוז נתונים'!$B$3:$C$189,2)</f>
        <v>9</v>
      </c>
      <c r="Q1449" s="47" t="b">
        <f t="shared" si="288"/>
        <v>1</v>
      </c>
      <c r="R1449" s="7">
        <f t="shared" si="289"/>
        <v>0.8</v>
      </c>
      <c r="S1449" s="47">
        <f t="shared" si="290"/>
        <v>381</v>
      </c>
      <c r="T1449" s="7">
        <f t="shared" si="291"/>
        <v>8.9000000000000021</v>
      </c>
      <c r="U1449" s="7" t="str">
        <f t="shared" si="292"/>
        <v>Gap</v>
      </c>
      <c r="V1449" s="7">
        <f>IF(ISERROR(IF(INDEX(rosh!$O$4:$P$710,MATCH(I1449,rosh!$O$4:$O$710,0),2)="Mayor",1,)),0,IF(INDEX(rosh!$O$4:$P$710,MATCH(I1449,rosh!$O$4:$O$710,0),2)="Mayor",1,))</f>
        <v>0</v>
      </c>
      <c r="W1449" s="7" t="str">
        <f t="shared" si="293"/>
        <v>TRUE פקיעין (בוקייעה)</v>
      </c>
      <c r="X1449" s="84">
        <f t="shared" si="298"/>
        <v>3429</v>
      </c>
      <c r="Y1449" s="7">
        <f t="shared" si="294"/>
        <v>1</v>
      </c>
      <c r="Z1449" s="7">
        <f t="shared" si="295"/>
        <v>8</v>
      </c>
      <c r="AA1449" s="7" t="str">
        <f t="shared" si="296"/>
        <v>Gap</v>
      </c>
      <c r="AB1449" s="7">
        <f t="shared" si="297"/>
        <v>1</v>
      </c>
    </row>
    <row r="1450" spans="2:28" ht="15" thickTop="1" thickBot="1">
      <c r="B1450" s="31">
        <v>536</v>
      </c>
      <c r="C1450" s="32" t="s">
        <v>19571</v>
      </c>
      <c r="D1450" s="33">
        <v>3991</v>
      </c>
      <c r="E1450" s="34" t="s">
        <v>60</v>
      </c>
      <c r="F1450" s="22" t="str">
        <f t="shared" si="286"/>
        <v>ד פקיעין (בוקייעה)</v>
      </c>
      <c r="G1450" s="35" t="s">
        <v>5465</v>
      </c>
      <c r="H1450" s="36" t="s">
        <v>5468</v>
      </c>
      <c r="I1450" s="25" t="str">
        <f t="shared" si="287"/>
        <v>פקיעין (בוקייעה) פארס גאזי</v>
      </c>
      <c r="J1450" s="37">
        <v>3433</v>
      </c>
      <c r="K1450" s="38">
        <v>3433</v>
      </c>
      <c r="L1450" s="39">
        <v>5.8258083309059127E-4</v>
      </c>
      <c r="M1450" s="40">
        <v>2</v>
      </c>
      <c r="N1450" s="41">
        <v>5.8258083309059127E-4</v>
      </c>
      <c r="O1450" s="42">
        <v>1.9999999999999998</v>
      </c>
      <c r="P1450" s="7">
        <f>VLOOKUP(C1450,'ריכוז נתונים'!$B$3:$C$189,2)</f>
        <v>9</v>
      </c>
      <c r="Q1450" s="47" t="b">
        <f t="shared" si="288"/>
        <v>0</v>
      </c>
      <c r="R1450" s="7">
        <f t="shared" si="289"/>
        <v>0</v>
      </c>
      <c r="S1450" s="47">
        <f t="shared" si="290"/>
        <v>381</v>
      </c>
      <c r="T1450" s="7">
        <f t="shared" si="291"/>
        <v>8.9000000000000021</v>
      </c>
      <c r="U1450" s="7" t="str">
        <f t="shared" si="292"/>
        <v>Gap</v>
      </c>
      <c r="V1450" s="7">
        <f>IF(ISERROR(IF(INDEX(rosh!$O$4:$P$710,MATCH(I1450,rosh!$O$4:$O$710,0),2)="Mayor",1,)),0,IF(INDEX(rosh!$O$4:$P$710,MATCH(I1450,rosh!$O$4:$O$710,0),2)="Mayor",1,))</f>
        <v>1</v>
      </c>
      <c r="W1450" s="7" t="str">
        <f t="shared" si="293"/>
        <v>FALSE פקיעין (בוקייעה)</v>
      </c>
      <c r="X1450" s="84">
        <f t="shared" si="298"/>
        <v>4</v>
      </c>
      <c r="Y1450" s="7">
        <f t="shared" si="294"/>
        <v>0</v>
      </c>
      <c r="Z1450" s="7">
        <f t="shared" si="295"/>
        <v>8</v>
      </c>
      <c r="AA1450" s="7" t="str">
        <f t="shared" si="296"/>
        <v>Gap</v>
      </c>
      <c r="AB1450" s="7">
        <f t="shared" si="297"/>
        <v>1</v>
      </c>
    </row>
    <row r="1451" spans="2:28" ht="15" thickTop="1" thickBot="1">
      <c r="B1451" s="31">
        <v>536</v>
      </c>
      <c r="C1451" s="32" t="s">
        <v>19571</v>
      </c>
      <c r="D1451" s="33">
        <v>3991</v>
      </c>
      <c r="E1451" s="34" t="s">
        <v>0</v>
      </c>
      <c r="F1451" s="22" t="str">
        <f t="shared" si="286"/>
        <v>ז פקיעין (בוקייעה)</v>
      </c>
      <c r="G1451" s="35" t="s">
        <v>1334</v>
      </c>
      <c r="H1451" s="36" t="s">
        <v>5451</v>
      </c>
      <c r="I1451" s="25" t="str">
        <f t="shared" si="287"/>
        <v>פקיעין (בוקייעה) ח'יר סמיע</v>
      </c>
      <c r="J1451" s="37">
        <v>3433</v>
      </c>
      <c r="K1451" s="38">
        <v>3433</v>
      </c>
      <c r="L1451" s="39">
        <v>2.9129041654529564E-4</v>
      </c>
      <c r="M1451" s="40">
        <v>1</v>
      </c>
      <c r="N1451" s="41">
        <v>2.9129041654529564E-4</v>
      </c>
      <c r="O1451" s="42">
        <v>0.99999999999999989</v>
      </c>
      <c r="P1451" s="7">
        <f>VLOOKUP(C1451,'ריכוז נתונים'!$B$3:$C$189,2)</f>
        <v>9</v>
      </c>
      <c r="Q1451" s="47" t="b">
        <f t="shared" si="288"/>
        <v>0</v>
      </c>
      <c r="R1451" s="7">
        <f t="shared" si="289"/>
        <v>0</v>
      </c>
      <c r="S1451" s="47">
        <f t="shared" si="290"/>
        <v>381</v>
      </c>
      <c r="T1451" s="7">
        <f t="shared" si="291"/>
        <v>8.9000000000000021</v>
      </c>
      <c r="U1451" s="7" t="str">
        <f t="shared" si="292"/>
        <v>Gap</v>
      </c>
      <c r="V1451" s="7">
        <f>IF(ISERROR(IF(INDEX(rosh!$O$4:$P$710,MATCH(I1451,rosh!$O$4:$O$710,0),2)="Mayor",1,)),0,IF(INDEX(rosh!$O$4:$P$710,MATCH(I1451,rosh!$O$4:$O$710,0),2)="Mayor",1,))</f>
        <v>0</v>
      </c>
      <c r="W1451" s="7" t="str">
        <f t="shared" si="293"/>
        <v>FALSE פקיעין (בוקייעה)</v>
      </c>
      <c r="X1451" s="84">
        <f t="shared" si="298"/>
        <v>4</v>
      </c>
      <c r="Y1451" s="7">
        <f t="shared" si="294"/>
        <v>0</v>
      </c>
      <c r="Z1451" s="7">
        <f t="shared" si="295"/>
        <v>8</v>
      </c>
      <c r="AA1451" s="7" t="str">
        <f t="shared" si="296"/>
        <v>Gap</v>
      </c>
      <c r="AB1451" s="7">
        <f t="shared" si="297"/>
        <v>0</v>
      </c>
    </row>
    <row r="1452" spans="2:28" ht="15" thickTop="1" thickBot="1">
      <c r="B1452" s="31">
        <v>536</v>
      </c>
      <c r="C1452" s="32" t="s">
        <v>19571</v>
      </c>
      <c r="D1452" s="33">
        <v>3991</v>
      </c>
      <c r="E1452" s="34" t="s">
        <v>339</v>
      </c>
      <c r="F1452" s="22" t="str">
        <f t="shared" si="286"/>
        <v>ץ פקיעין (בוקייעה)</v>
      </c>
      <c r="G1452" s="35" t="s">
        <v>5398</v>
      </c>
      <c r="H1452" s="36" t="s">
        <v>5404</v>
      </c>
      <c r="I1452" s="25" t="str">
        <f t="shared" si="287"/>
        <v>פקיעין (בוקייעה) עבאס גמאל</v>
      </c>
      <c r="J1452" s="37">
        <v>3433</v>
      </c>
      <c r="K1452" s="38">
        <v>3433</v>
      </c>
      <c r="L1452" s="39">
        <v>2.9129041654529564E-4</v>
      </c>
      <c r="M1452" s="40">
        <v>1</v>
      </c>
      <c r="N1452" s="41">
        <v>2.9129041654529564E-4</v>
      </c>
      <c r="O1452" s="42">
        <v>0.99999999999999989</v>
      </c>
      <c r="P1452" s="7">
        <f>VLOOKUP(C1452,'ריכוז נתונים'!$B$3:$C$189,2)</f>
        <v>9</v>
      </c>
      <c r="Q1452" s="47" t="b">
        <f t="shared" si="288"/>
        <v>0</v>
      </c>
      <c r="R1452" s="7">
        <f t="shared" si="289"/>
        <v>0</v>
      </c>
      <c r="S1452" s="47">
        <f t="shared" si="290"/>
        <v>381</v>
      </c>
      <c r="T1452" s="7">
        <f t="shared" si="291"/>
        <v>8.9000000000000021</v>
      </c>
      <c r="U1452" s="7" t="str">
        <f t="shared" si="292"/>
        <v>Gap</v>
      </c>
      <c r="V1452" s="7">
        <f>IF(ISERROR(IF(INDEX(rosh!$O$4:$P$710,MATCH(I1452,rosh!$O$4:$O$710,0),2)="Mayor",1,)),0,IF(INDEX(rosh!$O$4:$P$710,MATCH(I1452,rosh!$O$4:$O$710,0),2)="Mayor",1,))</f>
        <v>0</v>
      </c>
      <c r="W1452" s="7" t="str">
        <f t="shared" si="293"/>
        <v>FALSE פקיעין (בוקייעה)</v>
      </c>
      <c r="X1452" s="84">
        <f t="shared" si="298"/>
        <v>4</v>
      </c>
      <c r="Y1452" s="7">
        <f t="shared" si="294"/>
        <v>0</v>
      </c>
      <c r="Z1452" s="7">
        <f t="shared" si="295"/>
        <v>8</v>
      </c>
      <c r="AA1452" s="7" t="str">
        <f t="shared" si="296"/>
        <v>Gap</v>
      </c>
      <c r="AB1452" s="7">
        <f t="shared" si="297"/>
        <v>0</v>
      </c>
    </row>
    <row r="1453" spans="2:28" ht="15" thickTop="1" thickBot="1">
      <c r="B1453" s="31">
        <v>536</v>
      </c>
      <c r="C1453" s="32" t="s">
        <v>19571</v>
      </c>
      <c r="D1453" s="33">
        <v>3991</v>
      </c>
      <c r="E1453" s="34" t="s">
        <v>380</v>
      </c>
      <c r="F1453" s="22" t="str">
        <f t="shared" si="286"/>
        <v>נץ פקיעין (בוקייעה)</v>
      </c>
      <c r="G1453" s="35" t="s">
        <v>5425</v>
      </c>
      <c r="H1453" s="36" t="s">
        <v>5427</v>
      </c>
      <c r="I1453" s="25" t="str">
        <f t="shared" si="287"/>
        <v>פקיעין (בוקייעה) ח'יר דאהר</v>
      </c>
      <c r="J1453" s="37">
        <v>3433</v>
      </c>
      <c r="K1453" s="38">
        <v>3433</v>
      </c>
      <c r="L1453" s="39">
        <v>0</v>
      </c>
      <c r="M1453" s="40">
        <v>0</v>
      </c>
      <c r="N1453" s="41">
        <v>0</v>
      </c>
      <c r="O1453" s="42">
        <v>0</v>
      </c>
      <c r="P1453" s="7">
        <f>VLOOKUP(C1453,'ריכוז נתונים'!$B$3:$C$189,2)</f>
        <v>9</v>
      </c>
      <c r="Q1453" s="47" t="b">
        <f t="shared" si="288"/>
        <v>0</v>
      </c>
      <c r="R1453" s="7">
        <f t="shared" si="289"/>
        <v>0</v>
      </c>
      <c r="S1453" s="47">
        <f t="shared" si="290"/>
        <v>381</v>
      </c>
      <c r="T1453" s="7">
        <f t="shared" si="291"/>
        <v>8.9000000000000021</v>
      </c>
      <c r="U1453" s="7" t="str">
        <f t="shared" si="292"/>
        <v>Gap</v>
      </c>
      <c r="V1453" s="7">
        <f>IF(ISERROR(IF(INDEX(rosh!$O$4:$P$710,MATCH(I1453,rosh!$O$4:$O$710,0),2)="Mayor",1,)),0,IF(INDEX(rosh!$O$4:$P$710,MATCH(I1453,rosh!$O$4:$O$710,0),2)="Mayor",1,))</f>
        <v>0</v>
      </c>
      <c r="W1453" s="7" t="str">
        <f t="shared" si="293"/>
        <v>FALSE פקיעין (בוקייעה)</v>
      </c>
      <c r="X1453" s="84">
        <f t="shared" si="298"/>
        <v>4</v>
      </c>
      <c r="Y1453" s="7">
        <f t="shared" si="294"/>
        <v>0</v>
      </c>
      <c r="Z1453" s="7">
        <f t="shared" si="295"/>
        <v>8</v>
      </c>
      <c r="AA1453" s="7" t="str">
        <f t="shared" si="296"/>
        <v>Gap</v>
      </c>
      <c r="AB1453" s="7">
        <f t="shared" si="297"/>
        <v>0</v>
      </c>
    </row>
    <row r="1454" spans="2:28" ht="15" thickTop="1" thickBot="1">
      <c r="B1454" s="31">
        <v>7800</v>
      </c>
      <c r="C1454" s="32" t="s">
        <v>5289</v>
      </c>
      <c r="D1454" s="33">
        <v>26201</v>
      </c>
      <c r="E1454" s="34" t="s">
        <v>5373</v>
      </c>
      <c r="F1454" s="22" t="str">
        <f t="shared" si="286"/>
        <v>חג פרדס חנה-כרכור</v>
      </c>
      <c r="G1454" s="35" t="s">
        <v>5372</v>
      </c>
      <c r="H1454" s="36" t="s">
        <v>5386</v>
      </c>
      <c r="I1454" s="25" t="str">
        <f t="shared" si="287"/>
        <v>פרדס חנה-כרכור געש חיים-דוד</v>
      </c>
      <c r="J1454" s="37">
        <v>12135</v>
      </c>
      <c r="K1454" s="38">
        <v>12135</v>
      </c>
      <c r="L1454" s="39">
        <v>0.26468891635764319</v>
      </c>
      <c r="M1454" s="40">
        <v>3212</v>
      </c>
      <c r="N1454" s="41">
        <v>0.26468891635764319</v>
      </c>
      <c r="O1454" s="42">
        <v>3212</v>
      </c>
      <c r="P1454" s="7">
        <f>VLOOKUP(C1454,'ריכוז נתונים'!$B$3:$C$189,2)</f>
        <v>15</v>
      </c>
      <c r="Q1454" s="47" t="b">
        <f t="shared" si="288"/>
        <v>1</v>
      </c>
      <c r="R1454" s="7">
        <f t="shared" si="289"/>
        <v>4</v>
      </c>
      <c r="S1454" s="47">
        <f t="shared" si="290"/>
        <v>809</v>
      </c>
      <c r="T1454" s="7">
        <f t="shared" si="291"/>
        <v>14.7</v>
      </c>
      <c r="U1454" s="7" t="str">
        <f t="shared" si="292"/>
        <v>Gap</v>
      </c>
      <c r="V1454" s="7">
        <f>IF(ISERROR(IF(INDEX(rosh!$O$4:$P$710,MATCH(I1454,rosh!$O$4:$O$710,0),2)="Mayor",1,)),0,IF(INDEX(rosh!$O$4:$P$710,MATCH(I1454,rosh!$O$4:$O$710,0),2)="Mayor",1,))</f>
        <v>1</v>
      </c>
      <c r="W1454" s="7" t="str">
        <f t="shared" si="293"/>
        <v>TRUE פרדס חנה-כרכור</v>
      </c>
      <c r="X1454" s="84">
        <f t="shared" si="298"/>
        <v>11763</v>
      </c>
      <c r="Y1454" s="7">
        <f t="shared" si="294"/>
        <v>4</v>
      </c>
      <c r="Z1454" s="7">
        <f t="shared" si="295"/>
        <v>14</v>
      </c>
      <c r="AA1454" s="7" t="str">
        <f t="shared" si="296"/>
        <v>Gap</v>
      </c>
      <c r="AB1454" s="7">
        <f t="shared" si="297"/>
        <v>5</v>
      </c>
    </row>
    <row r="1455" spans="2:28" ht="15" thickTop="1" thickBot="1">
      <c r="B1455" s="31">
        <v>7800</v>
      </c>
      <c r="C1455" s="32" t="s">
        <v>5289</v>
      </c>
      <c r="D1455" s="33">
        <v>26201</v>
      </c>
      <c r="E1455" s="34" t="s">
        <v>84</v>
      </c>
      <c r="F1455" s="22" t="str">
        <f t="shared" si="286"/>
        <v>ת פרדס חנה-כרכור</v>
      </c>
      <c r="G1455" s="35" t="s">
        <v>5288</v>
      </c>
      <c r="H1455" s="36" t="s">
        <v>5300</v>
      </c>
      <c r="I1455" s="25" t="str">
        <f t="shared" si="287"/>
        <v>פרדס חנה-כרכור פרי יגור הגר</v>
      </c>
      <c r="J1455" s="37">
        <v>12135</v>
      </c>
      <c r="K1455" s="38">
        <v>12135</v>
      </c>
      <c r="L1455" s="39">
        <v>0.13020189534404614</v>
      </c>
      <c r="M1455" s="40">
        <v>1580</v>
      </c>
      <c r="N1455" s="41">
        <v>0.13020189534404614</v>
      </c>
      <c r="O1455" s="42">
        <v>1579.9999999999998</v>
      </c>
      <c r="P1455" s="7">
        <f>VLOOKUP(C1455,'ריכוז נתונים'!$B$3:$C$189,2)</f>
        <v>15</v>
      </c>
      <c r="Q1455" s="47" t="b">
        <f t="shared" si="288"/>
        <v>1</v>
      </c>
      <c r="R1455" s="7">
        <f t="shared" si="289"/>
        <v>2</v>
      </c>
      <c r="S1455" s="47">
        <f t="shared" si="290"/>
        <v>809</v>
      </c>
      <c r="T1455" s="7">
        <f t="shared" si="291"/>
        <v>14.7</v>
      </c>
      <c r="U1455" s="7" t="str">
        <f t="shared" si="292"/>
        <v>Gap</v>
      </c>
      <c r="V1455" s="7">
        <f>IF(ISERROR(IF(INDEX(rosh!$O$4:$P$710,MATCH(I1455,rosh!$O$4:$O$710,0),2)="Mayor",1,)),0,IF(INDEX(rosh!$O$4:$P$710,MATCH(I1455,rosh!$O$4:$O$710,0),2)="Mayor",1,))</f>
        <v>0</v>
      </c>
      <c r="W1455" s="7" t="str">
        <f t="shared" si="293"/>
        <v>TRUE פרדס חנה-כרכור</v>
      </c>
      <c r="X1455" s="84">
        <f t="shared" si="298"/>
        <v>11763</v>
      </c>
      <c r="Y1455" s="7">
        <f t="shared" si="294"/>
        <v>2</v>
      </c>
      <c r="Z1455" s="7">
        <f t="shared" si="295"/>
        <v>14</v>
      </c>
      <c r="AA1455" s="7" t="str">
        <f t="shared" si="296"/>
        <v>Gap</v>
      </c>
      <c r="AB1455" s="7">
        <f t="shared" si="297"/>
        <v>2</v>
      </c>
    </row>
    <row r="1456" spans="2:28" ht="26" thickTop="1" thickBot="1">
      <c r="B1456" s="31">
        <v>7800</v>
      </c>
      <c r="C1456" s="32" t="s">
        <v>5289</v>
      </c>
      <c r="D1456" s="33">
        <v>26201</v>
      </c>
      <c r="E1456" s="34" t="s">
        <v>364</v>
      </c>
      <c r="F1456" s="22" t="str">
        <f t="shared" si="286"/>
        <v>ף פרדס חנה-כרכור</v>
      </c>
      <c r="G1456" s="35" t="s">
        <v>5325</v>
      </c>
      <c r="H1456" s="36"/>
      <c r="I1456" s="25" t="str">
        <f t="shared" si="287"/>
        <v xml:space="preserve">פרדס חנה-כרכור </v>
      </c>
      <c r="J1456" s="37">
        <v>12135</v>
      </c>
      <c r="K1456" s="38">
        <v>12135</v>
      </c>
      <c r="L1456" s="39">
        <v>8.809229501442109E-2</v>
      </c>
      <c r="M1456" s="40">
        <v>1069</v>
      </c>
      <c r="N1456" s="41">
        <v>8.809229501442109E-2</v>
      </c>
      <c r="O1456" s="42">
        <v>1069</v>
      </c>
      <c r="P1456" s="7">
        <f>VLOOKUP(C1456,'ריכוז נתונים'!$B$3:$C$189,2)</f>
        <v>15</v>
      </c>
      <c r="Q1456" s="47" t="b">
        <f t="shared" si="288"/>
        <v>1</v>
      </c>
      <c r="R1456" s="7">
        <f t="shared" si="289"/>
        <v>1.3</v>
      </c>
      <c r="S1456" s="47">
        <f t="shared" si="290"/>
        <v>809</v>
      </c>
      <c r="T1456" s="7">
        <f t="shared" si="291"/>
        <v>14.7</v>
      </c>
      <c r="U1456" s="7" t="str">
        <f t="shared" si="292"/>
        <v>Gap</v>
      </c>
      <c r="V1456" s="7">
        <f>IF(ISERROR(IF(INDEX(rosh!$O$4:$P$710,MATCH(I1456,rosh!$O$4:$O$710,0),2)="Mayor",1,)),0,IF(INDEX(rosh!$O$4:$P$710,MATCH(I1456,rosh!$O$4:$O$710,0),2)="Mayor",1,))</f>
        <v>0</v>
      </c>
      <c r="W1456" s="7" t="str">
        <f t="shared" si="293"/>
        <v>TRUE פרדס חנה-כרכור</v>
      </c>
      <c r="X1456" s="84">
        <f t="shared" si="298"/>
        <v>11763</v>
      </c>
      <c r="Y1456" s="7">
        <f t="shared" si="294"/>
        <v>1</v>
      </c>
      <c r="Z1456" s="7">
        <f t="shared" si="295"/>
        <v>14</v>
      </c>
      <c r="AA1456" s="7" t="str">
        <f t="shared" si="296"/>
        <v>Gap</v>
      </c>
      <c r="AB1456" s="7">
        <f t="shared" si="297"/>
        <v>1</v>
      </c>
    </row>
    <row r="1457" spans="2:28" ht="15" thickTop="1" thickBot="1">
      <c r="B1457" s="31">
        <v>7800</v>
      </c>
      <c r="C1457" s="32" t="s">
        <v>5289</v>
      </c>
      <c r="D1457" s="33">
        <v>26201</v>
      </c>
      <c r="E1457" s="34" t="s">
        <v>18</v>
      </c>
      <c r="F1457" s="22" t="str">
        <f t="shared" si="286"/>
        <v>כ פרדס חנה-כרכור</v>
      </c>
      <c r="G1457" s="35" t="s">
        <v>5347</v>
      </c>
      <c r="H1457" s="36"/>
      <c r="I1457" s="25" t="str">
        <f t="shared" si="287"/>
        <v xml:space="preserve">פרדס חנה-כרכור </v>
      </c>
      <c r="J1457" s="37">
        <v>12135</v>
      </c>
      <c r="K1457" s="38">
        <v>12135</v>
      </c>
      <c r="L1457" s="39">
        <v>8.4054388133498151E-2</v>
      </c>
      <c r="M1457" s="40">
        <v>1020</v>
      </c>
      <c r="N1457" s="41">
        <v>8.4054388133498151E-2</v>
      </c>
      <c r="O1457" s="42">
        <v>1020.0000000000001</v>
      </c>
      <c r="P1457" s="7">
        <f>VLOOKUP(C1457,'ריכוז נתונים'!$B$3:$C$189,2)</f>
        <v>15</v>
      </c>
      <c r="Q1457" s="47" t="b">
        <f t="shared" si="288"/>
        <v>1</v>
      </c>
      <c r="R1457" s="7">
        <f t="shared" si="289"/>
        <v>1.3</v>
      </c>
      <c r="S1457" s="47">
        <f t="shared" si="290"/>
        <v>809</v>
      </c>
      <c r="T1457" s="7">
        <f t="shared" si="291"/>
        <v>14.7</v>
      </c>
      <c r="U1457" s="7" t="str">
        <f t="shared" si="292"/>
        <v>Gap</v>
      </c>
      <c r="V1457" s="7">
        <f>IF(ISERROR(IF(INDEX(rosh!$O$4:$P$710,MATCH(I1457,rosh!$O$4:$O$710,0),2)="Mayor",1,)),0,IF(INDEX(rosh!$O$4:$P$710,MATCH(I1457,rosh!$O$4:$O$710,0),2)="Mayor",1,))</f>
        <v>0</v>
      </c>
      <c r="W1457" s="7" t="str">
        <f t="shared" si="293"/>
        <v>TRUE פרדס חנה-כרכור</v>
      </c>
      <c r="X1457" s="84">
        <f t="shared" si="298"/>
        <v>11763</v>
      </c>
      <c r="Y1457" s="7">
        <f t="shared" si="294"/>
        <v>1</v>
      </c>
      <c r="Z1457" s="7">
        <f t="shared" si="295"/>
        <v>14</v>
      </c>
      <c r="AA1457" s="7" t="str">
        <f t="shared" si="296"/>
        <v>Gap</v>
      </c>
      <c r="AB1457" s="7">
        <f t="shared" si="297"/>
        <v>1</v>
      </c>
    </row>
    <row r="1458" spans="2:28" ht="26" thickTop="1" thickBot="1">
      <c r="B1458" s="31">
        <v>7800</v>
      </c>
      <c r="C1458" s="32" t="s">
        <v>5289</v>
      </c>
      <c r="D1458" s="33">
        <v>26201</v>
      </c>
      <c r="E1458" s="34" t="s">
        <v>963</v>
      </c>
      <c r="F1458" s="22" t="str">
        <f t="shared" si="286"/>
        <v>שס פרדס חנה-כרכור</v>
      </c>
      <c r="G1458" s="35" t="s">
        <v>5302</v>
      </c>
      <c r="H1458" s="36"/>
      <c r="I1458" s="25" t="str">
        <f t="shared" si="287"/>
        <v xml:space="preserve">פרדס חנה-כרכור </v>
      </c>
      <c r="J1458" s="37">
        <v>12135</v>
      </c>
      <c r="K1458" s="38">
        <v>12135</v>
      </c>
      <c r="L1458" s="39">
        <v>8.0098887515451175E-2</v>
      </c>
      <c r="M1458" s="40">
        <v>972</v>
      </c>
      <c r="N1458" s="41">
        <v>8.0098887515451175E-2</v>
      </c>
      <c r="O1458" s="42">
        <v>972</v>
      </c>
      <c r="P1458" s="7">
        <f>VLOOKUP(C1458,'ריכוז נתונים'!$B$3:$C$189,2)</f>
        <v>15</v>
      </c>
      <c r="Q1458" s="47" t="b">
        <f t="shared" si="288"/>
        <v>1</v>
      </c>
      <c r="R1458" s="7">
        <f t="shared" si="289"/>
        <v>1.2</v>
      </c>
      <c r="S1458" s="47">
        <f t="shared" si="290"/>
        <v>809</v>
      </c>
      <c r="T1458" s="7">
        <f t="shared" si="291"/>
        <v>14.7</v>
      </c>
      <c r="U1458" s="7" t="str">
        <f t="shared" si="292"/>
        <v>Gap</v>
      </c>
      <c r="V1458" s="7">
        <f>IF(ISERROR(IF(INDEX(rosh!$O$4:$P$710,MATCH(I1458,rosh!$O$4:$O$710,0),2)="Mayor",1,)),0,IF(INDEX(rosh!$O$4:$P$710,MATCH(I1458,rosh!$O$4:$O$710,0),2)="Mayor",1,))</f>
        <v>0</v>
      </c>
      <c r="W1458" s="7" t="str">
        <f t="shared" si="293"/>
        <v>TRUE פרדס חנה-כרכור</v>
      </c>
      <c r="X1458" s="84">
        <f t="shared" si="298"/>
        <v>11763</v>
      </c>
      <c r="Y1458" s="7">
        <f t="shared" si="294"/>
        <v>1</v>
      </c>
      <c r="Z1458" s="7">
        <f t="shared" si="295"/>
        <v>14</v>
      </c>
      <c r="AA1458" s="7" t="str">
        <f t="shared" si="296"/>
        <v>Gap</v>
      </c>
      <c r="AB1458" s="7">
        <f t="shared" si="297"/>
        <v>1</v>
      </c>
    </row>
    <row r="1459" spans="2:28" ht="15" thickTop="1" thickBot="1">
      <c r="B1459" s="31">
        <v>7800</v>
      </c>
      <c r="C1459" s="32" t="s">
        <v>5289</v>
      </c>
      <c r="D1459" s="33">
        <v>26201</v>
      </c>
      <c r="E1459" s="34" t="s">
        <v>3</v>
      </c>
      <c r="F1459" s="22" t="str">
        <f t="shared" si="286"/>
        <v>ל פרדס חנה-כרכור</v>
      </c>
      <c r="G1459" s="35" t="s">
        <v>5341</v>
      </c>
      <c r="H1459" s="36"/>
      <c r="I1459" s="25" t="str">
        <f t="shared" si="287"/>
        <v xml:space="preserve">פרדס חנה-כרכור </v>
      </c>
      <c r="J1459" s="37">
        <v>12135</v>
      </c>
      <c r="K1459" s="38">
        <v>12135</v>
      </c>
      <c r="L1459" s="39">
        <v>7.424804285125669E-2</v>
      </c>
      <c r="M1459" s="40">
        <v>901</v>
      </c>
      <c r="N1459" s="41">
        <v>7.424804285125669E-2</v>
      </c>
      <c r="O1459" s="42">
        <v>900.99999999999989</v>
      </c>
      <c r="P1459" s="7">
        <f>VLOOKUP(C1459,'ריכוז נתונים'!$B$3:$C$189,2)</f>
        <v>15</v>
      </c>
      <c r="Q1459" s="47" t="b">
        <f t="shared" si="288"/>
        <v>1</v>
      </c>
      <c r="R1459" s="7">
        <f t="shared" si="289"/>
        <v>1.1000000000000001</v>
      </c>
      <c r="S1459" s="47">
        <f t="shared" si="290"/>
        <v>809</v>
      </c>
      <c r="T1459" s="7">
        <f t="shared" si="291"/>
        <v>14.7</v>
      </c>
      <c r="U1459" s="7" t="str">
        <f t="shared" si="292"/>
        <v>Gap</v>
      </c>
      <c r="V1459" s="7">
        <f>IF(ISERROR(IF(INDEX(rosh!$O$4:$P$710,MATCH(I1459,rosh!$O$4:$O$710,0),2)="Mayor",1,)),0,IF(INDEX(rosh!$O$4:$P$710,MATCH(I1459,rosh!$O$4:$O$710,0),2)="Mayor",1,))</f>
        <v>0</v>
      </c>
      <c r="W1459" s="7" t="str">
        <f t="shared" si="293"/>
        <v>TRUE פרדס חנה-כרכור</v>
      </c>
      <c r="X1459" s="84">
        <f t="shared" si="298"/>
        <v>11763</v>
      </c>
      <c r="Y1459" s="7">
        <f t="shared" si="294"/>
        <v>1</v>
      </c>
      <c r="Z1459" s="7">
        <f t="shared" si="295"/>
        <v>14</v>
      </c>
      <c r="AA1459" s="7" t="str">
        <f t="shared" si="296"/>
        <v>Gap</v>
      </c>
      <c r="AB1459" s="7">
        <f t="shared" si="297"/>
        <v>1</v>
      </c>
    </row>
    <row r="1460" spans="2:28" ht="15" thickTop="1" thickBot="1">
      <c r="B1460" s="31">
        <v>7800</v>
      </c>
      <c r="C1460" s="32" t="s">
        <v>5289</v>
      </c>
      <c r="D1460" s="33">
        <v>26201</v>
      </c>
      <c r="E1460" s="34" t="s">
        <v>573</v>
      </c>
      <c r="F1460" s="22" t="str">
        <f t="shared" si="286"/>
        <v>זך פרדס חנה-כרכור</v>
      </c>
      <c r="G1460" s="35" t="s">
        <v>5388</v>
      </c>
      <c r="H1460" s="36"/>
      <c r="I1460" s="25" t="str">
        <f t="shared" si="287"/>
        <v xml:space="preserve">פרדס חנה-כרכור </v>
      </c>
      <c r="J1460" s="37">
        <v>12135</v>
      </c>
      <c r="K1460" s="38">
        <v>12135</v>
      </c>
      <c r="L1460" s="39">
        <v>7.1775854964977334E-2</v>
      </c>
      <c r="M1460" s="40">
        <v>871</v>
      </c>
      <c r="N1460" s="41">
        <v>7.1775854964977334E-2</v>
      </c>
      <c r="O1460" s="42">
        <v>871</v>
      </c>
      <c r="P1460" s="7">
        <f>VLOOKUP(C1460,'ריכוז נתונים'!$B$3:$C$189,2)</f>
        <v>15</v>
      </c>
      <c r="Q1460" s="47" t="b">
        <f t="shared" si="288"/>
        <v>1</v>
      </c>
      <c r="R1460" s="7">
        <f t="shared" si="289"/>
        <v>1.1000000000000001</v>
      </c>
      <c r="S1460" s="47">
        <f t="shared" si="290"/>
        <v>809</v>
      </c>
      <c r="T1460" s="7">
        <f t="shared" si="291"/>
        <v>14.7</v>
      </c>
      <c r="U1460" s="7" t="str">
        <f t="shared" si="292"/>
        <v>Gap</v>
      </c>
      <c r="V1460" s="7">
        <f>IF(ISERROR(IF(INDEX(rosh!$O$4:$P$710,MATCH(I1460,rosh!$O$4:$O$710,0),2)="Mayor",1,)),0,IF(INDEX(rosh!$O$4:$P$710,MATCH(I1460,rosh!$O$4:$O$710,0),2)="Mayor",1,))</f>
        <v>0</v>
      </c>
      <c r="W1460" s="7" t="str">
        <f t="shared" si="293"/>
        <v>TRUE פרדס חנה-כרכור</v>
      </c>
      <c r="X1460" s="84">
        <f t="shared" si="298"/>
        <v>11763</v>
      </c>
      <c r="Y1460" s="7">
        <f t="shared" si="294"/>
        <v>1</v>
      </c>
      <c r="Z1460" s="7">
        <f t="shared" si="295"/>
        <v>14</v>
      </c>
      <c r="AA1460" s="7" t="str">
        <f t="shared" si="296"/>
        <v>Gap</v>
      </c>
      <c r="AB1460" s="7">
        <f t="shared" si="297"/>
        <v>1</v>
      </c>
    </row>
    <row r="1461" spans="2:28" ht="26" thickTop="1" thickBot="1">
      <c r="B1461" s="31">
        <v>7800</v>
      </c>
      <c r="C1461" s="32" t="s">
        <v>5289</v>
      </c>
      <c r="D1461" s="33">
        <v>26201</v>
      </c>
      <c r="E1461" s="34" t="s">
        <v>108</v>
      </c>
      <c r="F1461" s="22" t="str">
        <f t="shared" si="286"/>
        <v>פה פרדס חנה-כרכור</v>
      </c>
      <c r="G1461" s="35" t="s">
        <v>5317</v>
      </c>
      <c r="H1461" s="36"/>
      <c r="I1461" s="25" t="str">
        <f t="shared" si="287"/>
        <v xml:space="preserve">פרדס חנה-כרכור </v>
      </c>
      <c r="J1461" s="37">
        <v>12135</v>
      </c>
      <c r="K1461" s="38">
        <v>12135</v>
      </c>
      <c r="L1461" s="39">
        <v>6.6089822826534819E-2</v>
      </c>
      <c r="M1461" s="40">
        <v>802</v>
      </c>
      <c r="N1461" s="41">
        <v>6.6089822826534819E-2</v>
      </c>
      <c r="O1461" s="42">
        <v>802</v>
      </c>
      <c r="P1461" s="7">
        <f>VLOOKUP(C1461,'ריכוז נתונים'!$B$3:$C$189,2)</f>
        <v>15</v>
      </c>
      <c r="Q1461" s="47" t="b">
        <f t="shared" si="288"/>
        <v>1</v>
      </c>
      <c r="R1461" s="7">
        <f t="shared" si="289"/>
        <v>1</v>
      </c>
      <c r="S1461" s="47">
        <f t="shared" si="290"/>
        <v>809</v>
      </c>
      <c r="T1461" s="7">
        <f t="shared" si="291"/>
        <v>14.7</v>
      </c>
      <c r="U1461" s="7" t="str">
        <f t="shared" si="292"/>
        <v>Gap</v>
      </c>
      <c r="V1461" s="7">
        <f>IF(ISERROR(IF(INDEX(rosh!$O$4:$P$710,MATCH(I1461,rosh!$O$4:$O$710,0),2)="Mayor",1,)),0,IF(INDEX(rosh!$O$4:$P$710,MATCH(I1461,rosh!$O$4:$O$710,0),2)="Mayor",1,))</f>
        <v>0</v>
      </c>
      <c r="W1461" s="7" t="str">
        <f t="shared" si="293"/>
        <v>TRUE פרדס חנה-כרכור</v>
      </c>
      <c r="X1461" s="84">
        <f t="shared" si="298"/>
        <v>11763</v>
      </c>
      <c r="Y1461" s="7">
        <f t="shared" si="294"/>
        <v>1</v>
      </c>
      <c r="Z1461" s="7">
        <f t="shared" si="295"/>
        <v>14</v>
      </c>
      <c r="AA1461" s="7" t="str">
        <f t="shared" si="296"/>
        <v>Gap</v>
      </c>
      <c r="AB1461" s="7">
        <f t="shared" si="297"/>
        <v>1</v>
      </c>
    </row>
    <row r="1462" spans="2:28" ht="15" thickTop="1" thickBot="1">
      <c r="B1462" s="31">
        <v>7800</v>
      </c>
      <c r="C1462" s="32" t="s">
        <v>5289</v>
      </c>
      <c r="D1462" s="33">
        <v>26201</v>
      </c>
      <c r="E1462" s="34" t="s">
        <v>126</v>
      </c>
      <c r="F1462" s="22" t="str">
        <f t="shared" si="286"/>
        <v>מחל פרדס חנה-כרכור</v>
      </c>
      <c r="G1462" s="35" t="s">
        <v>5333</v>
      </c>
      <c r="H1462" s="36"/>
      <c r="I1462" s="25" t="str">
        <f t="shared" si="287"/>
        <v xml:space="preserve">פרדס חנה-כרכור </v>
      </c>
      <c r="J1462" s="37">
        <v>12135</v>
      </c>
      <c r="K1462" s="38">
        <v>12135</v>
      </c>
      <c r="L1462" s="39">
        <v>5.7931602801812941E-2</v>
      </c>
      <c r="M1462" s="40">
        <v>703</v>
      </c>
      <c r="N1462" s="41">
        <v>5.7931602801812941E-2</v>
      </c>
      <c r="O1462" s="42">
        <v>703</v>
      </c>
      <c r="P1462" s="7">
        <f>VLOOKUP(C1462,'ריכוז נתונים'!$B$3:$C$189,2)</f>
        <v>15</v>
      </c>
      <c r="Q1462" s="47" t="b">
        <f t="shared" si="288"/>
        <v>1</v>
      </c>
      <c r="R1462" s="7">
        <f t="shared" si="289"/>
        <v>0.9</v>
      </c>
      <c r="S1462" s="47">
        <f t="shared" si="290"/>
        <v>809</v>
      </c>
      <c r="T1462" s="7">
        <f t="shared" si="291"/>
        <v>14.7</v>
      </c>
      <c r="U1462" s="7" t="str">
        <f t="shared" si="292"/>
        <v>Gap</v>
      </c>
      <c r="V1462" s="7">
        <f>IF(ISERROR(IF(INDEX(rosh!$O$4:$P$710,MATCH(I1462,rosh!$O$4:$O$710,0),2)="Mayor",1,)),0,IF(INDEX(rosh!$O$4:$P$710,MATCH(I1462,rosh!$O$4:$O$710,0),2)="Mayor",1,))</f>
        <v>0</v>
      </c>
      <c r="W1462" s="7" t="str">
        <f t="shared" si="293"/>
        <v>TRUE פרדס חנה-כרכור</v>
      </c>
      <c r="X1462" s="84">
        <f t="shared" si="298"/>
        <v>11763</v>
      </c>
      <c r="Y1462" s="7">
        <f t="shared" si="294"/>
        <v>1</v>
      </c>
      <c r="Z1462" s="7">
        <f t="shared" si="295"/>
        <v>14</v>
      </c>
      <c r="AA1462" s="7" t="str">
        <f t="shared" si="296"/>
        <v>Gap</v>
      </c>
      <c r="AB1462" s="7">
        <f t="shared" si="297"/>
        <v>1</v>
      </c>
    </row>
    <row r="1463" spans="2:28" ht="15" thickTop="1" thickBot="1">
      <c r="B1463" s="31">
        <v>7800</v>
      </c>
      <c r="C1463" s="32" t="s">
        <v>5289</v>
      </c>
      <c r="D1463" s="33">
        <v>26201</v>
      </c>
      <c r="E1463" s="34" t="s">
        <v>1007</v>
      </c>
      <c r="F1463" s="22" t="str">
        <f t="shared" si="286"/>
        <v>טב פרדס חנה-כרכור</v>
      </c>
      <c r="G1463" s="35" t="s">
        <v>5354</v>
      </c>
      <c r="H1463" s="36"/>
      <c r="I1463" s="25" t="str">
        <f t="shared" si="287"/>
        <v xml:space="preserve">פרדס חנה-כרכור </v>
      </c>
      <c r="J1463" s="37">
        <v>12135</v>
      </c>
      <c r="K1463" s="38">
        <v>12135</v>
      </c>
      <c r="L1463" s="39">
        <v>5.2163164400494434E-2</v>
      </c>
      <c r="M1463" s="40">
        <v>633</v>
      </c>
      <c r="N1463" s="41">
        <v>5.2163164400494434E-2</v>
      </c>
      <c r="O1463" s="42">
        <v>633</v>
      </c>
      <c r="P1463" s="7">
        <f>VLOOKUP(C1463,'ריכוז נתונים'!$B$3:$C$189,2)</f>
        <v>15</v>
      </c>
      <c r="Q1463" s="47" t="b">
        <f t="shared" si="288"/>
        <v>1</v>
      </c>
      <c r="R1463" s="7">
        <f t="shared" si="289"/>
        <v>0.8</v>
      </c>
      <c r="S1463" s="47">
        <f t="shared" si="290"/>
        <v>809</v>
      </c>
      <c r="T1463" s="7">
        <f t="shared" si="291"/>
        <v>14.7</v>
      </c>
      <c r="U1463" s="7" t="str">
        <f t="shared" si="292"/>
        <v>Gap</v>
      </c>
      <c r="V1463" s="7">
        <f>IF(ISERROR(IF(INDEX(rosh!$O$4:$P$710,MATCH(I1463,rosh!$O$4:$O$710,0),2)="Mayor",1,)),0,IF(INDEX(rosh!$O$4:$P$710,MATCH(I1463,rosh!$O$4:$O$710,0),2)="Mayor",1,))</f>
        <v>0</v>
      </c>
      <c r="W1463" s="7" t="str">
        <f t="shared" si="293"/>
        <v>TRUE פרדס חנה-כרכור</v>
      </c>
      <c r="X1463" s="84">
        <f t="shared" si="298"/>
        <v>11763</v>
      </c>
      <c r="Y1463" s="7">
        <f t="shared" si="294"/>
        <v>1</v>
      </c>
      <c r="Z1463" s="7">
        <f t="shared" si="295"/>
        <v>14</v>
      </c>
      <c r="AA1463" s="7" t="str">
        <f t="shared" si="296"/>
        <v>Gap</v>
      </c>
      <c r="AB1463" s="7">
        <f t="shared" si="297"/>
        <v>1</v>
      </c>
    </row>
    <row r="1464" spans="2:28" ht="15" thickTop="1" thickBot="1">
      <c r="B1464" s="31">
        <v>7800</v>
      </c>
      <c r="C1464" s="32" t="s">
        <v>5289</v>
      </c>
      <c r="D1464" s="33">
        <v>26201</v>
      </c>
      <c r="E1464" s="34" t="s">
        <v>1046</v>
      </c>
      <c r="F1464" s="22" t="str">
        <f t="shared" si="286"/>
        <v>פז פרדס חנה-כרכור</v>
      </c>
      <c r="G1464" s="35" t="s">
        <v>5308</v>
      </c>
      <c r="H1464" s="36" t="s">
        <v>5315</v>
      </c>
      <c r="I1464" s="25" t="str">
        <f t="shared" si="287"/>
        <v>פרדס חנה-כרכור זריהם יוסף</v>
      </c>
      <c r="J1464" s="37">
        <v>12135</v>
      </c>
      <c r="K1464" s="38">
        <v>12135</v>
      </c>
      <c r="L1464" s="39">
        <v>3.0655129789864028E-2</v>
      </c>
      <c r="M1464" s="40">
        <v>372</v>
      </c>
      <c r="N1464" s="41">
        <v>3.0655129789864028E-2</v>
      </c>
      <c r="O1464" s="42">
        <v>372</v>
      </c>
      <c r="P1464" s="7">
        <f>VLOOKUP(C1464,'ריכוז נתונים'!$B$3:$C$189,2)</f>
        <v>15</v>
      </c>
      <c r="Q1464" s="47" t="b">
        <f t="shared" si="288"/>
        <v>0</v>
      </c>
      <c r="R1464" s="7">
        <f t="shared" si="289"/>
        <v>0</v>
      </c>
      <c r="S1464" s="47">
        <f t="shared" si="290"/>
        <v>809</v>
      </c>
      <c r="T1464" s="7">
        <f t="shared" si="291"/>
        <v>14.7</v>
      </c>
      <c r="U1464" s="7" t="str">
        <f t="shared" si="292"/>
        <v>Gap</v>
      </c>
      <c r="V1464" s="7">
        <f>IF(ISERROR(IF(INDEX(rosh!$O$4:$P$710,MATCH(I1464,rosh!$O$4:$O$710,0),2)="Mayor",1,)),0,IF(INDEX(rosh!$O$4:$P$710,MATCH(I1464,rosh!$O$4:$O$710,0),2)="Mayor",1,))</f>
        <v>0</v>
      </c>
      <c r="W1464" s="7" t="str">
        <f t="shared" si="293"/>
        <v>FALSE פרדס חנה-כרכור</v>
      </c>
      <c r="X1464" s="84">
        <f t="shared" si="298"/>
        <v>372</v>
      </c>
      <c r="Y1464" s="7">
        <f t="shared" si="294"/>
        <v>0</v>
      </c>
      <c r="Z1464" s="7">
        <f t="shared" si="295"/>
        <v>14</v>
      </c>
      <c r="AA1464" s="7" t="str">
        <f t="shared" si="296"/>
        <v>Gap</v>
      </c>
      <c r="AB1464" s="7">
        <f t="shared" si="297"/>
        <v>0</v>
      </c>
    </row>
    <row r="1465" spans="2:28" ht="15" thickTop="1" thickBot="1">
      <c r="B1465" s="31">
        <v>171</v>
      </c>
      <c r="C1465" s="32" t="s">
        <v>5208</v>
      </c>
      <c r="D1465" s="33">
        <v>4841</v>
      </c>
      <c r="E1465" s="34" t="s">
        <v>5280</v>
      </c>
      <c r="F1465" s="22" t="str">
        <f t="shared" si="286"/>
        <v>בם פרדסיה</v>
      </c>
      <c r="G1465" s="35" t="s">
        <v>5279</v>
      </c>
      <c r="H1465" s="36"/>
      <c r="I1465" s="25" t="str">
        <f t="shared" si="287"/>
        <v xml:space="preserve">פרדסיה </v>
      </c>
      <c r="J1465" s="37"/>
      <c r="K1465" s="38">
        <v>0</v>
      </c>
      <c r="L1465" s="39">
        <v>0</v>
      </c>
      <c r="M1465" s="40">
        <v>0</v>
      </c>
      <c r="N1465" s="41" t="s">
        <v>19569</v>
      </c>
      <c r="O1465" s="42">
        <v>0</v>
      </c>
      <c r="P1465" s="7">
        <f>VLOOKUP(C1465,'ריכוז נתונים'!$B$3:$C$189,2)</f>
        <v>9</v>
      </c>
      <c r="Q1465" s="47" t="b">
        <f t="shared" si="288"/>
        <v>0</v>
      </c>
      <c r="R1465" s="7">
        <f t="shared" si="289"/>
        <v>0</v>
      </c>
      <c r="S1465" s="47">
        <f t="shared" si="290"/>
        <v>0</v>
      </c>
      <c r="T1465" s="7">
        <f t="shared" si="291"/>
        <v>0</v>
      </c>
      <c r="U1465" s="7" t="str">
        <f t="shared" si="292"/>
        <v>Gap</v>
      </c>
      <c r="V1465" s="7">
        <f>IF(ISERROR(IF(INDEX(rosh!$O$4:$P$710,MATCH(I1465,rosh!$O$4:$O$710,0),2)="Mayor",1,)),0,IF(INDEX(rosh!$O$4:$P$710,MATCH(I1465,rosh!$O$4:$O$710,0),2)="Mayor",1,))</f>
        <v>0</v>
      </c>
      <c r="W1465" s="7" t="str">
        <f t="shared" si="293"/>
        <v>FALSE פרדסיה</v>
      </c>
      <c r="X1465" s="84">
        <f t="shared" si="298"/>
        <v>0</v>
      </c>
      <c r="Y1465" s="7">
        <f t="shared" si="294"/>
        <v>0</v>
      </c>
      <c r="Z1465" s="7">
        <f t="shared" si="295"/>
        <v>0</v>
      </c>
      <c r="AA1465" s="7" t="str">
        <f t="shared" si="296"/>
        <v>Gap</v>
      </c>
      <c r="AB1465" s="7">
        <f t="shared" si="297"/>
        <v>0</v>
      </c>
    </row>
    <row r="1466" spans="2:28" ht="15" thickTop="1" thickBot="1">
      <c r="B1466" s="31">
        <v>171</v>
      </c>
      <c r="C1466" s="32" t="s">
        <v>5208</v>
      </c>
      <c r="D1466" s="33">
        <v>4841</v>
      </c>
      <c r="E1466" s="34" t="s">
        <v>142</v>
      </c>
      <c r="F1466" s="22" t="str">
        <f t="shared" si="286"/>
        <v>ט פרדסיה</v>
      </c>
      <c r="G1466" s="35" t="s">
        <v>5263</v>
      </c>
      <c r="H1466" s="36" t="s">
        <v>5277</v>
      </c>
      <c r="I1466" s="25" t="str">
        <f t="shared" si="287"/>
        <v>פרדסיה גורקי טל</v>
      </c>
      <c r="J1466" s="37"/>
      <c r="K1466" s="38">
        <v>0</v>
      </c>
      <c r="L1466" s="39">
        <v>0</v>
      </c>
      <c r="M1466" s="40">
        <v>0</v>
      </c>
      <c r="N1466" s="41" t="s">
        <v>19569</v>
      </c>
      <c r="O1466" s="42">
        <v>0</v>
      </c>
      <c r="P1466" s="7">
        <f>VLOOKUP(C1466,'ריכוז נתונים'!$B$3:$C$189,2)</f>
        <v>9</v>
      </c>
      <c r="Q1466" s="47" t="b">
        <f t="shared" si="288"/>
        <v>0</v>
      </c>
      <c r="R1466" s="7">
        <f t="shared" si="289"/>
        <v>0</v>
      </c>
      <c r="S1466" s="47">
        <f t="shared" si="290"/>
        <v>0</v>
      </c>
      <c r="T1466" s="7">
        <f t="shared" si="291"/>
        <v>0</v>
      </c>
      <c r="U1466" s="7" t="str">
        <f t="shared" si="292"/>
        <v>Gap</v>
      </c>
      <c r="V1466" s="7">
        <f>IF(ISERROR(IF(INDEX(rosh!$O$4:$P$710,MATCH(I1466,rosh!$O$4:$O$710,0),2)="Mayor",1,)),0,IF(INDEX(rosh!$O$4:$P$710,MATCH(I1466,rosh!$O$4:$O$710,0),2)="Mayor",1,))</f>
        <v>0</v>
      </c>
      <c r="W1466" s="7" t="str">
        <f t="shared" si="293"/>
        <v>FALSE פרדסיה</v>
      </c>
      <c r="X1466" s="84">
        <f t="shared" si="298"/>
        <v>0</v>
      </c>
      <c r="Y1466" s="7">
        <f t="shared" si="294"/>
        <v>0</v>
      </c>
      <c r="Z1466" s="7">
        <f t="shared" si="295"/>
        <v>0</v>
      </c>
      <c r="AA1466" s="7" t="str">
        <f t="shared" si="296"/>
        <v>Gap</v>
      </c>
      <c r="AB1466" s="7">
        <f t="shared" si="297"/>
        <v>0</v>
      </c>
    </row>
    <row r="1467" spans="2:28" ht="15" thickTop="1" thickBot="1">
      <c r="B1467" s="31">
        <v>171</v>
      </c>
      <c r="C1467" s="32" t="s">
        <v>5208</v>
      </c>
      <c r="D1467" s="33">
        <v>4841</v>
      </c>
      <c r="E1467" s="34" t="s">
        <v>5249</v>
      </c>
      <c r="F1467" s="22" t="str">
        <f t="shared" si="286"/>
        <v>לי פרדסיה</v>
      </c>
      <c r="G1467" s="35" t="s">
        <v>5248</v>
      </c>
      <c r="H1467" s="36" t="s">
        <v>5261</v>
      </c>
      <c r="I1467" s="25" t="str">
        <f t="shared" si="287"/>
        <v>פרדסיה ימיני יצחק</v>
      </c>
      <c r="J1467" s="37"/>
      <c r="K1467" s="38">
        <v>0</v>
      </c>
      <c r="L1467" s="39">
        <v>0</v>
      </c>
      <c r="M1467" s="40">
        <v>0</v>
      </c>
      <c r="N1467" s="41" t="s">
        <v>19569</v>
      </c>
      <c r="O1467" s="42">
        <v>0</v>
      </c>
      <c r="P1467" s="7">
        <f>VLOOKUP(C1467,'ריכוז נתונים'!$B$3:$C$189,2)</f>
        <v>9</v>
      </c>
      <c r="Q1467" s="47" t="b">
        <f t="shared" si="288"/>
        <v>0</v>
      </c>
      <c r="R1467" s="7">
        <f t="shared" si="289"/>
        <v>0</v>
      </c>
      <c r="S1467" s="47">
        <f t="shared" si="290"/>
        <v>0</v>
      </c>
      <c r="T1467" s="7">
        <f t="shared" si="291"/>
        <v>0</v>
      </c>
      <c r="U1467" s="7" t="str">
        <f t="shared" si="292"/>
        <v>Gap</v>
      </c>
      <c r="V1467" s="7">
        <f>IF(ISERROR(IF(INDEX(rosh!$O$4:$P$710,MATCH(I1467,rosh!$O$4:$O$710,0),2)="Mayor",1,)),0,IF(INDEX(rosh!$O$4:$P$710,MATCH(I1467,rosh!$O$4:$O$710,0),2)="Mayor",1,))</f>
        <v>0</v>
      </c>
      <c r="W1467" s="7" t="str">
        <f t="shared" si="293"/>
        <v>FALSE פרדסיה</v>
      </c>
      <c r="X1467" s="84">
        <f t="shared" si="298"/>
        <v>0</v>
      </c>
      <c r="Y1467" s="7">
        <f t="shared" si="294"/>
        <v>0</v>
      </c>
      <c r="Z1467" s="7">
        <f t="shared" si="295"/>
        <v>0</v>
      </c>
      <c r="AA1467" s="7" t="str">
        <f t="shared" si="296"/>
        <v>Gap</v>
      </c>
      <c r="AB1467" s="7">
        <f t="shared" si="297"/>
        <v>0</v>
      </c>
    </row>
    <row r="1468" spans="2:28" ht="15" thickTop="1" thickBot="1">
      <c r="B1468" s="31">
        <v>171</v>
      </c>
      <c r="C1468" s="32" t="s">
        <v>5208</v>
      </c>
      <c r="D1468" s="33">
        <v>4841</v>
      </c>
      <c r="E1468" s="34" t="s">
        <v>5233</v>
      </c>
      <c r="F1468" s="22" t="str">
        <f t="shared" si="286"/>
        <v>עת פרדסיה</v>
      </c>
      <c r="G1468" s="35" t="s">
        <v>5232</v>
      </c>
      <c r="H1468" s="36" t="s">
        <v>5246</v>
      </c>
      <c r="I1468" s="25" t="str">
        <f t="shared" si="287"/>
        <v>פרדסיה יפת תומר</v>
      </c>
      <c r="J1468" s="37"/>
      <c r="K1468" s="38">
        <v>0</v>
      </c>
      <c r="L1468" s="39">
        <v>0</v>
      </c>
      <c r="M1468" s="40">
        <v>0</v>
      </c>
      <c r="N1468" s="41" t="s">
        <v>19569</v>
      </c>
      <c r="O1468" s="42">
        <v>0</v>
      </c>
      <c r="P1468" s="7">
        <f>VLOOKUP(C1468,'ריכוז נתונים'!$B$3:$C$189,2)</f>
        <v>9</v>
      </c>
      <c r="Q1468" s="47" t="b">
        <f t="shared" si="288"/>
        <v>0</v>
      </c>
      <c r="R1468" s="7">
        <f t="shared" si="289"/>
        <v>0</v>
      </c>
      <c r="S1468" s="47">
        <f t="shared" si="290"/>
        <v>0</v>
      </c>
      <c r="T1468" s="7">
        <f t="shared" si="291"/>
        <v>0</v>
      </c>
      <c r="U1468" s="7" t="str">
        <f t="shared" si="292"/>
        <v>Gap</v>
      </c>
      <c r="V1468" s="7">
        <f>IF(ISERROR(IF(INDEX(rosh!$O$4:$P$710,MATCH(I1468,rosh!$O$4:$O$710,0),2)="Mayor",1,)),0,IF(INDEX(rosh!$O$4:$P$710,MATCH(I1468,rosh!$O$4:$O$710,0),2)="Mayor",1,))</f>
        <v>0</v>
      </c>
      <c r="W1468" s="7" t="str">
        <f t="shared" si="293"/>
        <v>FALSE פרדסיה</v>
      </c>
      <c r="X1468" s="84">
        <f t="shared" si="298"/>
        <v>0</v>
      </c>
      <c r="Y1468" s="7">
        <f t="shared" si="294"/>
        <v>0</v>
      </c>
      <c r="Z1468" s="7">
        <f t="shared" si="295"/>
        <v>0</v>
      </c>
      <c r="AA1468" s="7" t="str">
        <f t="shared" si="296"/>
        <v>Gap</v>
      </c>
      <c r="AB1468" s="7">
        <f t="shared" si="297"/>
        <v>0</v>
      </c>
    </row>
    <row r="1469" spans="2:28" ht="15" thickTop="1" thickBot="1">
      <c r="B1469" s="31">
        <v>171</v>
      </c>
      <c r="C1469" s="32" t="s">
        <v>5208</v>
      </c>
      <c r="D1469" s="33">
        <v>4841</v>
      </c>
      <c r="E1469" s="34" t="s">
        <v>364</v>
      </c>
      <c r="F1469" s="22" t="str">
        <f t="shared" si="286"/>
        <v>ף פרדסיה</v>
      </c>
      <c r="G1469" s="35" t="s">
        <v>5225</v>
      </c>
      <c r="H1469" s="36" t="s">
        <v>5230</v>
      </c>
      <c r="I1469" s="25" t="str">
        <f t="shared" si="287"/>
        <v>פרדסיה פילוסוף רפאל</v>
      </c>
      <c r="J1469" s="37"/>
      <c r="K1469" s="38">
        <v>0</v>
      </c>
      <c r="L1469" s="39">
        <v>0</v>
      </c>
      <c r="M1469" s="40">
        <v>0</v>
      </c>
      <c r="N1469" s="41" t="s">
        <v>19569</v>
      </c>
      <c r="O1469" s="42">
        <v>0</v>
      </c>
      <c r="P1469" s="7">
        <f>VLOOKUP(C1469,'ריכוז נתונים'!$B$3:$C$189,2)</f>
        <v>9</v>
      </c>
      <c r="Q1469" s="47" t="b">
        <f t="shared" si="288"/>
        <v>0</v>
      </c>
      <c r="R1469" s="7">
        <f t="shared" si="289"/>
        <v>0</v>
      </c>
      <c r="S1469" s="47">
        <f t="shared" si="290"/>
        <v>0</v>
      </c>
      <c r="T1469" s="7">
        <f t="shared" si="291"/>
        <v>0</v>
      </c>
      <c r="U1469" s="7" t="str">
        <f t="shared" si="292"/>
        <v>Gap</v>
      </c>
      <c r="V1469" s="7">
        <f>IF(ISERROR(IF(INDEX(rosh!$O$4:$P$710,MATCH(I1469,rosh!$O$4:$O$710,0),2)="Mayor",1,)),0,IF(INDEX(rosh!$O$4:$P$710,MATCH(I1469,rosh!$O$4:$O$710,0),2)="Mayor",1,))</f>
        <v>0</v>
      </c>
      <c r="W1469" s="7" t="str">
        <f t="shared" si="293"/>
        <v>FALSE פרדסיה</v>
      </c>
      <c r="X1469" s="84">
        <f t="shared" si="298"/>
        <v>0</v>
      </c>
      <c r="Y1469" s="7">
        <f t="shared" si="294"/>
        <v>0</v>
      </c>
      <c r="Z1469" s="7">
        <f t="shared" si="295"/>
        <v>0</v>
      </c>
      <c r="AA1469" s="7" t="str">
        <f t="shared" si="296"/>
        <v>Gap</v>
      </c>
      <c r="AB1469" s="7">
        <f t="shared" si="297"/>
        <v>0</v>
      </c>
    </row>
    <row r="1470" spans="2:28" ht="15" thickTop="1" thickBot="1">
      <c r="B1470" s="31">
        <v>171</v>
      </c>
      <c r="C1470" s="32" t="s">
        <v>5208</v>
      </c>
      <c r="D1470" s="33">
        <v>4841</v>
      </c>
      <c r="E1470" s="34" t="s">
        <v>108</v>
      </c>
      <c r="F1470" s="22" t="str">
        <f t="shared" si="286"/>
        <v>פה פרדסיה</v>
      </c>
      <c r="G1470" s="35" t="s">
        <v>5215</v>
      </c>
      <c r="H1470" s="36" t="s">
        <v>5223</v>
      </c>
      <c r="I1470" s="25" t="str">
        <f t="shared" si="287"/>
        <v>פרדסיה תעסה טל</v>
      </c>
      <c r="J1470" s="37"/>
      <c r="K1470" s="38">
        <v>0</v>
      </c>
      <c r="L1470" s="39">
        <v>0</v>
      </c>
      <c r="M1470" s="40">
        <v>0</v>
      </c>
      <c r="N1470" s="41" t="s">
        <v>19569</v>
      </c>
      <c r="O1470" s="42">
        <v>0</v>
      </c>
      <c r="P1470" s="7">
        <f>VLOOKUP(C1470,'ריכוז נתונים'!$B$3:$C$189,2)</f>
        <v>9</v>
      </c>
      <c r="Q1470" s="47" t="b">
        <f t="shared" si="288"/>
        <v>0</v>
      </c>
      <c r="R1470" s="7">
        <f t="shared" si="289"/>
        <v>0</v>
      </c>
      <c r="S1470" s="47">
        <f t="shared" si="290"/>
        <v>0</v>
      </c>
      <c r="T1470" s="7">
        <f t="shared" si="291"/>
        <v>0</v>
      </c>
      <c r="U1470" s="7" t="str">
        <f t="shared" si="292"/>
        <v>Gap</v>
      </c>
      <c r="V1470" s="7">
        <f>IF(ISERROR(IF(INDEX(rosh!$O$4:$P$710,MATCH(I1470,rosh!$O$4:$O$710,0),2)="Mayor",1,)),0,IF(INDEX(rosh!$O$4:$P$710,MATCH(I1470,rosh!$O$4:$O$710,0),2)="Mayor",1,))</f>
        <v>0</v>
      </c>
      <c r="W1470" s="7" t="str">
        <f t="shared" si="293"/>
        <v>FALSE פרדסיה</v>
      </c>
      <c r="X1470" s="84">
        <f t="shared" si="298"/>
        <v>0</v>
      </c>
      <c r="Y1470" s="7">
        <f t="shared" si="294"/>
        <v>0</v>
      </c>
      <c r="Z1470" s="7">
        <f t="shared" si="295"/>
        <v>0</v>
      </c>
      <c r="AA1470" s="7" t="str">
        <f t="shared" si="296"/>
        <v>Gap</v>
      </c>
      <c r="AB1470" s="7">
        <f t="shared" si="297"/>
        <v>0</v>
      </c>
    </row>
    <row r="1471" spans="2:28" ht="15" thickTop="1" thickBot="1">
      <c r="B1471" s="31">
        <v>171</v>
      </c>
      <c r="C1471" s="32" t="s">
        <v>5208</v>
      </c>
      <c r="D1471" s="33">
        <v>4841</v>
      </c>
      <c r="E1471" s="34" t="s">
        <v>213</v>
      </c>
      <c r="F1471" s="22" t="str">
        <f t="shared" si="286"/>
        <v>רק פרדסיה</v>
      </c>
      <c r="G1471" s="35" t="s">
        <v>5207</v>
      </c>
      <c r="H1471" s="36" t="s">
        <v>5213</v>
      </c>
      <c r="I1471" s="25" t="str">
        <f t="shared" si="287"/>
        <v>פרדסיה בן אהרון גדעון</v>
      </c>
      <c r="J1471" s="37"/>
      <c r="K1471" s="38">
        <v>0</v>
      </c>
      <c r="L1471" s="39">
        <v>0</v>
      </c>
      <c r="M1471" s="40">
        <v>0</v>
      </c>
      <c r="N1471" s="41" t="s">
        <v>19569</v>
      </c>
      <c r="O1471" s="42">
        <v>0</v>
      </c>
      <c r="P1471" s="7">
        <f>VLOOKUP(C1471,'ריכוז נתונים'!$B$3:$C$189,2)</f>
        <v>9</v>
      </c>
      <c r="Q1471" s="47" t="b">
        <f t="shared" si="288"/>
        <v>0</v>
      </c>
      <c r="R1471" s="7">
        <f t="shared" si="289"/>
        <v>0</v>
      </c>
      <c r="S1471" s="47">
        <f t="shared" si="290"/>
        <v>0</v>
      </c>
      <c r="T1471" s="7">
        <f t="shared" si="291"/>
        <v>0</v>
      </c>
      <c r="U1471" s="7" t="str">
        <f t="shared" si="292"/>
        <v>Gap</v>
      </c>
      <c r="V1471" s="7">
        <f>IF(ISERROR(IF(INDEX(rosh!$O$4:$P$710,MATCH(I1471,rosh!$O$4:$O$710,0),2)="Mayor",1,)),0,IF(INDEX(rosh!$O$4:$P$710,MATCH(I1471,rosh!$O$4:$O$710,0),2)="Mayor",1,))</f>
        <v>0</v>
      </c>
      <c r="W1471" s="7" t="str">
        <f t="shared" si="293"/>
        <v>FALSE פרדסיה</v>
      </c>
      <c r="X1471" s="84">
        <f t="shared" si="298"/>
        <v>0</v>
      </c>
      <c r="Y1471" s="7">
        <f t="shared" si="294"/>
        <v>0</v>
      </c>
      <c r="Z1471" s="7">
        <f t="shared" si="295"/>
        <v>0</v>
      </c>
      <c r="AA1471" s="7" t="str">
        <f t="shared" si="296"/>
        <v>Gap</v>
      </c>
      <c r="AB1471" s="7">
        <f t="shared" si="297"/>
        <v>0</v>
      </c>
    </row>
    <row r="1472" spans="2:28" ht="15" thickTop="1" thickBot="1">
      <c r="B1472" s="31">
        <v>7900</v>
      </c>
      <c r="C1472" s="32" t="s">
        <v>4910</v>
      </c>
      <c r="D1472" s="33">
        <v>176439</v>
      </c>
      <c r="E1472" s="34" t="s">
        <v>1194</v>
      </c>
      <c r="F1472" s="22" t="str">
        <f t="shared" si="286"/>
        <v>יד פתח תקווה</v>
      </c>
      <c r="G1472" s="35" t="s">
        <v>5113</v>
      </c>
      <c r="H1472" s="36"/>
      <c r="I1472" s="25" t="str">
        <f t="shared" si="287"/>
        <v xml:space="preserve">פתח תקווה </v>
      </c>
      <c r="J1472" s="37">
        <v>79621</v>
      </c>
      <c r="K1472" s="38">
        <v>79521</v>
      </c>
      <c r="L1472" s="39">
        <v>0.13500207231760467</v>
      </c>
      <c r="M1472" s="40">
        <v>10749</v>
      </c>
      <c r="N1472" s="41">
        <v>0.13500207231760467</v>
      </c>
      <c r="O1472" s="42">
        <v>10749.000000000002</v>
      </c>
      <c r="P1472" s="7">
        <f>VLOOKUP(C1472,'ריכוז נתונים'!$B$3:$C$189,2)</f>
        <v>27</v>
      </c>
      <c r="Q1472" s="47" t="b">
        <f t="shared" si="288"/>
        <v>1</v>
      </c>
      <c r="R1472" s="7">
        <f t="shared" si="289"/>
        <v>3.6</v>
      </c>
      <c r="S1472" s="47">
        <f t="shared" si="290"/>
        <v>2945</v>
      </c>
      <c r="T1472" s="7">
        <f t="shared" si="291"/>
        <v>22.799999999999994</v>
      </c>
      <c r="U1472" s="7" t="str">
        <f t="shared" si="292"/>
        <v>Gap</v>
      </c>
      <c r="V1472" s="7">
        <f>IF(ISERROR(IF(INDEX(rosh!$O$4:$P$710,MATCH(I1472,rosh!$O$4:$O$710,0),2)="Mayor",1,)),0,IF(INDEX(rosh!$O$4:$P$710,MATCH(I1472,rosh!$O$4:$O$710,0),2)="Mayor",1,))</f>
        <v>0</v>
      </c>
      <c r="W1472" s="7" t="str">
        <f t="shared" si="293"/>
        <v>TRUE פתח תקווה</v>
      </c>
      <c r="X1472" s="84">
        <f t="shared" si="298"/>
        <v>67266</v>
      </c>
      <c r="Y1472" s="7">
        <f t="shared" si="294"/>
        <v>4</v>
      </c>
      <c r="Z1472" s="7">
        <f t="shared" si="295"/>
        <v>27</v>
      </c>
      <c r="AA1472" s="7" t="str">
        <f t="shared" si="296"/>
        <v/>
      </c>
      <c r="AB1472" s="7">
        <f t="shared" si="297"/>
        <v>4</v>
      </c>
    </row>
    <row r="1473" spans="2:28" ht="15" thickTop="1" thickBot="1">
      <c r="B1473" s="31">
        <v>7900</v>
      </c>
      <c r="C1473" s="32" t="s">
        <v>4910</v>
      </c>
      <c r="D1473" s="33">
        <v>176439</v>
      </c>
      <c r="E1473" s="34" t="s">
        <v>4984</v>
      </c>
      <c r="F1473" s="22" t="str">
        <f t="shared" si="286"/>
        <v>עצ פתח תקווה</v>
      </c>
      <c r="G1473" s="35" t="s">
        <v>4983</v>
      </c>
      <c r="H1473" s="36"/>
      <c r="I1473" s="25" t="str">
        <f t="shared" si="287"/>
        <v xml:space="preserve">פתח תקווה </v>
      </c>
      <c r="J1473" s="37">
        <v>79621</v>
      </c>
      <c r="K1473" s="38">
        <v>79521</v>
      </c>
      <c r="L1473" s="39">
        <v>0.10763492043556348</v>
      </c>
      <c r="M1473" s="40">
        <v>8570</v>
      </c>
      <c r="N1473" s="41">
        <v>0.10763492043556348</v>
      </c>
      <c r="O1473" s="42">
        <v>8570</v>
      </c>
      <c r="P1473" s="7">
        <f>VLOOKUP(C1473,'ריכוז נתונים'!$B$3:$C$189,2)</f>
        <v>27</v>
      </c>
      <c r="Q1473" s="47" t="b">
        <f t="shared" si="288"/>
        <v>1</v>
      </c>
      <c r="R1473" s="7">
        <f t="shared" si="289"/>
        <v>2.9</v>
      </c>
      <c r="S1473" s="47">
        <f t="shared" si="290"/>
        <v>2945</v>
      </c>
      <c r="T1473" s="7">
        <f t="shared" si="291"/>
        <v>22.799999999999994</v>
      </c>
      <c r="U1473" s="7" t="str">
        <f t="shared" si="292"/>
        <v>Gap</v>
      </c>
      <c r="V1473" s="7">
        <f>IF(ISERROR(IF(INDEX(rosh!$O$4:$P$710,MATCH(I1473,rosh!$O$4:$O$710,0),2)="Mayor",1,)),0,IF(INDEX(rosh!$O$4:$P$710,MATCH(I1473,rosh!$O$4:$O$710,0),2)="Mayor",1,))</f>
        <v>0</v>
      </c>
      <c r="W1473" s="7" t="str">
        <f t="shared" si="293"/>
        <v>TRUE פתח תקווה</v>
      </c>
      <c r="X1473" s="84">
        <f t="shared" si="298"/>
        <v>67266</v>
      </c>
      <c r="Y1473" s="7">
        <f t="shared" si="294"/>
        <v>3</v>
      </c>
      <c r="Z1473" s="7">
        <f t="shared" si="295"/>
        <v>27</v>
      </c>
      <c r="AA1473" s="7" t="str">
        <f t="shared" si="296"/>
        <v/>
      </c>
      <c r="AB1473" s="7">
        <f t="shared" si="297"/>
        <v>3</v>
      </c>
    </row>
    <row r="1474" spans="2:28" ht="15" thickTop="1" thickBot="1">
      <c r="B1474" s="31">
        <v>7900</v>
      </c>
      <c r="C1474" s="32" t="s">
        <v>4910</v>
      </c>
      <c r="D1474" s="33">
        <v>176439</v>
      </c>
      <c r="E1474" s="34" t="s">
        <v>1007</v>
      </c>
      <c r="F1474" s="22" t="str">
        <f t="shared" si="286"/>
        <v>טב פתח תקווה</v>
      </c>
      <c r="G1474" s="35" t="s">
        <v>5127</v>
      </c>
      <c r="H1474" s="36"/>
      <c r="I1474" s="25" t="str">
        <f t="shared" si="287"/>
        <v xml:space="preserve">פתח תקווה </v>
      </c>
      <c r="J1474" s="37">
        <v>79621</v>
      </c>
      <c r="K1474" s="38">
        <v>79521</v>
      </c>
      <c r="L1474" s="39">
        <v>9.5389407317165067E-2</v>
      </c>
      <c r="M1474" s="40">
        <v>7595</v>
      </c>
      <c r="N1474" s="41">
        <v>9.5389407317165067E-2</v>
      </c>
      <c r="O1474" s="42">
        <v>7595</v>
      </c>
      <c r="P1474" s="7">
        <f>VLOOKUP(C1474,'ריכוז נתונים'!$B$3:$C$189,2)</f>
        <v>27</v>
      </c>
      <c r="Q1474" s="47" t="b">
        <f t="shared" si="288"/>
        <v>1</v>
      </c>
      <c r="R1474" s="7">
        <f t="shared" si="289"/>
        <v>2.6</v>
      </c>
      <c r="S1474" s="47">
        <f t="shared" si="290"/>
        <v>2945</v>
      </c>
      <c r="T1474" s="7">
        <f t="shared" si="291"/>
        <v>22.799999999999994</v>
      </c>
      <c r="U1474" s="7" t="str">
        <f t="shared" si="292"/>
        <v>Gap</v>
      </c>
      <c r="V1474" s="7">
        <f>IF(ISERROR(IF(INDEX(rosh!$O$4:$P$710,MATCH(I1474,rosh!$O$4:$O$710,0),2)="Mayor",1,)),0,IF(INDEX(rosh!$O$4:$P$710,MATCH(I1474,rosh!$O$4:$O$710,0),2)="Mayor",1,))</f>
        <v>0</v>
      </c>
      <c r="W1474" s="7" t="str">
        <f t="shared" si="293"/>
        <v>TRUE פתח תקווה</v>
      </c>
      <c r="X1474" s="84">
        <f t="shared" si="298"/>
        <v>67266</v>
      </c>
      <c r="Y1474" s="7">
        <f t="shared" si="294"/>
        <v>3</v>
      </c>
      <c r="Z1474" s="7">
        <f t="shared" si="295"/>
        <v>27</v>
      </c>
      <c r="AA1474" s="7" t="str">
        <f t="shared" si="296"/>
        <v/>
      </c>
      <c r="AB1474" s="7">
        <f t="shared" si="297"/>
        <v>3</v>
      </c>
    </row>
    <row r="1475" spans="2:28" ht="15" thickTop="1" thickBot="1">
      <c r="B1475" s="31">
        <v>7900</v>
      </c>
      <c r="C1475" s="32" t="s">
        <v>4910</v>
      </c>
      <c r="D1475" s="33">
        <v>176439</v>
      </c>
      <c r="E1475" s="34" t="s">
        <v>4945</v>
      </c>
      <c r="F1475" s="22" t="str">
        <f t="shared" si="286"/>
        <v>פת פתח תקווה</v>
      </c>
      <c r="G1475" s="35" t="s">
        <v>4944</v>
      </c>
      <c r="H1475" s="36" t="s">
        <v>4971</v>
      </c>
      <c r="I1475" s="25" t="str">
        <f t="shared" si="287"/>
        <v>פתח תקווה אהד אורי</v>
      </c>
      <c r="J1475" s="37">
        <v>79621</v>
      </c>
      <c r="K1475" s="38">
        <v>79521</v>
      </c>
      <c r="L1475" s="39">
        <v>9.0855427588199089E-2</v>
      </c>
      <c r="M1475" s="40">
        <v>7234</v>
      </c>
      <c r="N1475" s="41">
        <v>9.0855427588199089E-2</v>
      </c>
      <c r="O1475" s="42">
        <v>7234</v>
      </c>
      <c r="P1475" s="7">
        <f>VLOOKUP(C1475,'ריכוז נתונים'!$B$3:$C$189,2)</f>
        <v>27</v>
      </c>
      <c r="Q1475" s="47" t="b">
        <f t="shared" si="288"/>
        <v>1</v>
      </c>
      <c r="R1475" s="7">
        <f t="shared" si="289"/>
        <v>2.5</v>
      </c>
      <c r="S1475" s="47">
        <f t="shared" si="290"/>
        <v>2945</v>
      </c>
      <c r="T1475" s="7">
        <f t="shared" si="291"/>
        <v>22.799999999999994</v>
      </c>
      <c r="U1475" s="7" t="str">
        <f t="shared" si="292"/>
        <v>Gap</v>
      </c>
      <c r="V1475" s="7">
        <f>IF(ISERROR(IF(INDEX(rosh!$O$4:$P$710,MATCH(I1475,rosh!$O$4:$O$710,0),2)="Mayor",1,)),0,IF(INDEX(rosh!$O$4:$P$710,MATCH(I1475,rosh!$O$4:$O$710,0),2)="Mayor",1,))</f>
        <v>0</v>
      </c>
      <c r="W1475" s="7" t="str">
        <f t="shared" si="293"/>
        <v>TRUE פתח תקווה</v>
      </c>
      <c r="X1475" s="84">
        <f t="shared" si="298"/>
        <v>67266</v>
      </c>
      <c r="Y1475" s="7">
        <f t="shared" si="294"/>
        <v>3</v>
      </c>
      <c r="Z1475" s="7">
        <f t="shared" si="295"/>
        <v>27</v>
      </c>
      <c r="AA1475" s="7" t="str">
        <f t="shared" si="296"/>
        <v/>
      </c>
      <c r="AB1475" s="7">
        <f t="shared" si="297"/>
        <v>3</v>
      </c>
    </row>
    <row r="1476" spans="2:28" ht="15" thickTop="1" thickBot="1">
      <c r="B1476" s="31">
        <v>7900</v>
      </c>
      <c r="C1476" s="32" t="s">
        <v>4910</v>
      </c>
      <c r="D1476" s="33">
        <v>176439</v>
      </c>
      <c r="E1476" s="34" t="s">
        <v>963</v>
      </c>
      <c r="F1476" s="22" t="str">
        <f t="shared" si="286"/>
        <v>שס פתח תקווה</v>
      </c>
      <c r="G1476" s="35" t="s">
        <v>962</v>
      </c>
      <c r="H1476" s="36"/>
      <c r="I1476" s="25" t="str">
        <f t="shared" si="287"/>
        <v xml:space="preserve">פתח תקווה </v>
      </c>
      <c r="J1476" s="37">
        <v>79621</v>
      </c>
      <c r="K1476" s="38">
        <v>79521</v>
      </c>
      <c r="L1476" s="39">
        <v>8.7275969907436482E-2</v>
      </c>
      <c r="M1476" s="40">
        <v>6949</v>
      </c>
      <c r="N1476" s="41">
        <v>8.7275969907436482E-2</v>
      </c>
      <c r="O1476" s="42">
        <v>6949</v>
      </c>
      <c r="P1476" s="7">
        <f>VLOOKUP(C1476,'ריכוז נתונים'!$B$3:$C$189,2)</f>
        <v>27</v>
      </c>
      <c r="Q1476" s="47" t="b">
        <f t="shared" si="288"/>
        <v>1</v>
      </c>
      <c r="R1476" s="7">
        <f t="shared" si="289"/>
        <v>2.4</v>
      </c>
      <c r="S1476" s="47">
        <f t="shared" si="290"/>
        <v>2945</v>
      </c>
      <c r="T1476" s="7">
        <f t="shared" si="291"/>
        <v>22.799999999999994</v>
      </c>
      <c r="U1476" s="7" t="str">
        <f t="shared" si="292"/>
        <v>Gap</v>
      </c>
      <c r="V1476" s="7">
        <f>IF(ISERROR(IF(INDEX(rosh!$O$4:$P$710,MATCH(I1476,rosh!$O$4:$O$710,0),2)="Mayor",1,)),0,IF(INDEX(rosh!$O$4:$P$710,MATCH(I1476,rosh!$O$4:$O$710,0),2)="Mayor",1,))</f>
        <v>0</v>
      </c>
      <c r="W1476" s="7" t="str">
        <f t="shared" si="293"/>
        <v>TRUE פתח תקווה</v>
      </c>
      <c r="X1476" s="84">
        <f t="shared" si="298"/>
        <v>67266</v>
      </c>
      <c r="Y1476" s="7">
        <f t="shared" si="294"/>
        <v>3</v>
      </c>
      <c r="Z1476" s="7">
        <f t="shared" si="295"/>
        <v>27</v>
      </c>
      <c r="AA1476" s="7" t="str">
        <f t="shared" si="296"/>
        <v/>
      </c>
      <c r="AB1476" s="7">
        <f t="shared" si="297"/>
        <v>3</v>
      </c>
    </row>
    <row r="1477" spans="2:28" ht="15" thickTop="1" thickBot="1">
      <c r="B1477" s="31">
        <v>7900</v>
      </c>
      <c r="C1477" s="32" t="s">
        <v>4910</v>
      </c>
      <c r="D1477" s="33">
        <v>176439</v>
      </c>
      <c r="E1477" s="34" t="s">
        <v>84</v>
      </c>
      <c r="F1477" s="22" t="str">
        <f t="shared" ref="F1477:F1540" si="299">E1477&amp;" "&amp;C1477</f>
        <v>ת פתח תקווה</v>
      </c>
      <c r="G1477" s="35" t="s">
        <v>4909</v>
      </c>
      <c r="H1477" s="36" t="s">
        <v>4921</v>
      </c>
      <c r="I1477" s="25" t="str">
        <f t="shared" ref="I1477:I1540" si="300">C1477&amp;" "&amp;H1477</f>
        <v>פתח תקווה ברורמן איציק</v>
      </c>
      <c r="J1477" s="37">
        <v>79621</v>
      </c>
      <c r="K1477" s="38">
        <v>79521</v>
      </c>
      <c r="L1477" s="39">
        <v>8.196330113914671E-2</v>
      </c>
      <c r="M1477" s="40">
        <v>6526</v>
      </c>
      <c r="N1477" s="41">
        <v>8.196330113914671E-2</v>
      </c>
      <c r="O1477" s="42">
        <v>6526</v>
      </c>
      <c r="P1477" s="7">
        <f>VLOOKUP(C1477,'ריכוז נתונים'!$B$3:$C$189,2)</f>
        <v>27</v>
      </c>
      <c r="Q1477" s="47" t="b">
        <f t="shared" ref="Q1477:Q1540" si="301">IF(M1477&gt;K1477/P1477*0.75,TRUE,FALSE)</f>
        <v>1</v>
      </c>
      <c r="R1477" s="7">
        <f t="shared" ref="R1477:R1540" si="302">IF(Q1477=TRUE,ROUND(P1477*M1477/K1477,1),0)</f>
        <v>2.2000000000000002</v>
      </c>
      <c r="S1477" s="47">
        <f t="shared" ref="S1477:S1540" si="303">ROUND(K1477/P1477,0)</f>
        <v>2945</v>
      </c>
      <c r="T1477" s="7">
        <f t="shared" ref="T1477:T1540" si="304">SUMIF($C$4:$C$1887,C1477,$R$4:$R$1887)</f>
        <v>22.799999999999994</v>
      </c>
      <c r="U1477" s="7" t="str">
        <f t="shared" ref="U1477:U1540" si="305">IF(T1477&lt;&gt;P1477,"Gap","")</f>
        <v>Gap</v>
      </c>
      <c r="V1477" s="7">
        <f>IF(ISERROR(IF(INDEX(rosh!$O$4:$P$710,MATCH(I1477,rosh!$O$4:$O$710,0),2)="Mayor",1,)),0,IF(INDEX(rosh!$O$4:$P$710,MATCH(I1477,rosh!$O$4:$O$710,0),2)="Mayor",1,))</f>
        <v>0</v>
      </c>
      <c r="W1477" s="7" t="str">
        <f t="shared" ref="W1477:W1540" si="306">Q1477&amp;" "&amp;C1477</f>
        <v>TRUE פתח תקווה</v>
      </c>
      <c r="X1477" s="84">
        <f t="shared" si="298"/>
        <v>67266</v>
      </c>
      <c r="Y1477" s="7">
        <f t="shared" ref="Y1477:Y1540" si="307">IF(Q1477=TRUE,ROUND(P1477*M1477/X1477,0),)</f>
        <v>3</v>
      </c>
      <c r="Z1477" s="7">
        <f t="shared" ref="Z1477:Z1540" si="308">SUMIF($C$4:$C$1887,C1477,$Y$4:$Y$1887)</f>
        <v>27</v>
      </c>
      <c r="AA1477" s="7" t="str">
        <f t="shared" ref="AA1477:AA1540" si="309">IF(Z1477&lt;&gt;P1477,"Gap","")</f>
        <v/>
      </c>
      <c r="AB1477" s="7">
        <f t="shared" ref="AB1477:AB1540" si="310">IF(AND(V1477=1,OR(Z1477=P1477,Z1477&lt;P1477)),Y1477+1,Y1477)</f>
        <v>3</v>
      </c>
    </row>
    <row r="1478" spans="2:28" ht="15" thickTop="1" thickBot="1">
      <c r="B1478" s="31">
        <v>7900</v>
      </c>
      <c r="C1478" s="32" t="s">
        <v>4910</v>
      </c>
      <c r="D1478" s="33">
        <v>176439</v>
      </c>
      <c r="E1478" s="34" t="s">
        <v>126</v>
      </c>
      <c r="F1478" s="22" t="str">
        <f t="shared" si="299"/>
        <v>מחל פתח תקווה</v>
      </c>
      <c r="G1478" s="35" t="s">
        <v>5050</v>
      </c>
      <c r="H1478" s="36" t="s">
        <v>5069</v>
      </c>
      <c r="I1478" s="25" t="str">
        <f t="shared" si="300"/>
        <v>פתח תקווה גרינברג רמי</v>
      </c>
      <c r="J1478" s="37">
        <v>79621</v>
      </c>
      <c r="K1478" s="38">
        <v>79521</v>
      </c>
      <c r="L1478" s="39">
        <v>5.3478353700656865E-2</v>
      </c>
      <c r="M1478" s="40">
        <v>4258</v>
      </c>
      <c r="N1478" s="41">
        <v>5.3478353700656865E-2</v>
      </c>
      <c r="O1478" s="42">
        <v>4258</v>
      </c>
      <c r="P1478" s="7">
        <f>VLOOKUP(C1478,'ריכוז נתונים'!$B$3:$C$189,2)</f>
        <v>27</v>
      </c>
      <c r="Q1478" s="47" t="b">
        <f t="shared" si="301"/>
        <v>1</v>
      </c>
      <c r="R1478" s="7">
        <f t="shared" si="302"/>
        <v>1.4</v>
      </c>
      <c r="S1478" s="47">
        <f t="shared" si="303"/>
        <v>2945</v>
      </c>
      <c r="T1478" s="7">
        <f t="shared" si="304"/>
        <v>22.799999999999994</v>
      </c>
      <c r="U1478" s="7" t="str">
        <f t="shared" si="305"/>
        <v>Gap</v>
      </c>
      <c r="V1478" s="7">
        <f>IF(ISERROR(IF(INDEX(rosh!$O$4:$P$710,MATCH(I1478,rosh!$O$4:$O$710,0),2)="Mayor",1,)),0,IF(INDEX(rosh!$O$4:$P$710,MATCH(I1478,rosh!$O$4:$O$710,0),2)="Mayor",1,))</f>
        <v>0</v>
      </c>
      <c r="W1478" s="7" t="str">
        <f t="shared" si="306"/>
        <v>TRUE פתח תקווה</v>
      </c>
      <c r="X1478" s="84">
        <f t="shared" si="298"/>
        <v>67266</v>
      </c>
      <c r="Y1478" s="7">
        <f t="shared" si="307"/>
        <v>2</v>
      </c>
      <c r="Z1478" s="7">
        <f t="shared" si="308"/>
        <v>27</v>
      </c>
      <c r="AA1478" s="7" t="str">
        <f t="shared" si="309"/>
        <v/>
      </c>
      <c r="AB1478" s="7">
        <f t="shared" si="310"/>
        <v>2</v>
      </c>
    </row>
    <row r="1479" spans="2:28" ht="15" thickTop="1" thickBot="1">
      <c r="B1479" s="31">
        <v>7900</v>
      </c>
      <c r="C1479" s="32" t="s">
        <v>4910</v>
      </c>
      <c r="D1479" s="33">
        <v>176439</v>
      </c>
      <c r="E1479" s="34" t="s">
        <v>3822</v>
      </c>
      <c r="F1479" s="22" t="str">
        <f t="shared" si="299"/>
        <v>ג פתח תקווה</v>
      </c>
      <c r="G1479" s="35" t="s">
        <v>5188</v>
      </c>
      <c r="H1479" s="36"/>
      <c r="I1479" s="25" t="str">
        <f t="shared" si="300"/>
        <v xml:space="preserve">פתח תקווה </v>
      </c>
      <c r="J1479" s="37">
        <v>79621</v>
      </c>
      <c r="K1479" s="38">
        <v>79521</v>
      </c>
      <c r="L1479" s="39">
        <v>5.1820499616935231E-2</v>
      </c>
      <c r="M1479" s="40">
        <v>4126</v>
      </c>
      <c r="N1479" s="41">
        <v>5.1820499616935231E-2</v>
      </c>
      <c r="O1479" s="42">
        <v>4126</v>
      </c>
      <c r="P1479" s="7">
        <f>VLOOKUP(C1479,'ריכוז נתונים'!$B$3:$C$189,2)</f>
        <v>27</v>
      </c>
      <c r="Q1479" s="47" t="b">
        <f t="shared" si="301"/>
        <v>1</v>
      </c>
      <c r="R1479" s="7">
        <f t="shared" si="302"/>
        <v>1.4</v>
      </c>
      <c r="S1479" s="47">
        <f t="shared" si="303"/>
        <v>2945</v>
      </c>
      <c r="T1479" s="7">
        <f t="shared" si="304"/>
        <v>22.799999999999994</v>
      </c>
      <c r="U1479" s="7" t="str">
        <f t="shared" si="305"/>
        <v>Gap</v>
      </c>
      <c r="V1479" s="7">
        <f>IF(ISERROR(IF(INDEX(rosh!$O$4:$P$710,MATCH(I1479,rosh!$O$4:$O$710,0),2)="Mayor",1,)),0,IF(INDEX(rosh!$O$4:$P$710,MATCH(I1479,rosh!$O$4:$O$710,0),2)="Mayor",1,))</f>
        <v>0</v>
      </c>
      <c r="W1479" s="7" t="str">
        <f t="shared" si="306"/>
        <v>TRUE פתח תקווה</v>
      </c>
      <c r="X1479" s="84">
        <f t="shared" si="298"/>
        <v>67266</v>
      </c>
      <c r="Y1479" s="7">
        <f t="shared" si="307"/>
        <v>2</v>
      </c>
      <c r="Z1479" s="7">
        <f t="shared" si="308"/>
        <v>27</v>
      </c>
      <c r="AA1479" s="7" t="str">
        <f t="shared" si="309"/>
        <v/>
      </c>
      <c r="AB1479" s="7">
        <f t="shared" si="310"/>
        <v>2</v>
      </c>
    </row>
    <row r="1480" spans="2:28" ht="15" thickTop="1" thickBot="1">
      <c r="B1480" s="31">
        <v>7900</v>
      </c>
      <c r="C1480" s="32" t="s">
        <v>4910</v>
      </c>
      <c r="D1480" s="33">
        <v>176439</v>
      </c>
      <c r="E1480" s="34" t="s">
        <v>151</v>
      </c>
      <c r="F1480" s="22" t="str">
        <f t="shared" si="299"/>
        <v>ה פתח תקווה</v>
      </c>
      <c r="G1480" s="35" t="s">
        <v>5177</v>
      </c>
      <c r="H1480" s="36"/>
      <c r="I1480" s="25" t="str">
        <f t="shared" si="300"/>
        <v xml:space="preserve">פתח תקווה </v>
      </c>
      <c r="J1480" s="37">
        <v>79621</v>
      </c>
      <c r="K1480" s="38">
        <v>79521</v>
      </c>
      <c r="L1480" s="39">
        <v>4.5653784805516136E-2</v>
      </c>
      <c r="M1480" s="40">
        <v>3635</v>
      </c>
      <c r="N1480" s="41">
        <v>4.5653784805516136E-2</v>
      </c>
      <c r="O1480" s="42">
        <v>3635.0000000000005</v>
      </c>
      <c r="P1480" s="7">
        <f>VLOOKUP(C1480,'ריכוז נתונים'!$B$3:$C$189,2)</f>
        <v>27</v>
      </c>
      <c r="Q1480" s="47" t="b">
        <f t="shared" si="301"/>
        <v>1</v>
      </c>
      <c r="R1480" s="7">
        <f t="shared" si="302"/>
        <v>1.2</v>
      </c>
      <c r="S1480" s="47">
        <f t="shared" si="303"/>
        <v>2945</v>
      </c>
      <c r="T1480" s="7">
        <f t="shared" si="304"/>
        <v>22.799999999999994</v>
      </c>
      <c r="U1480" s="7" t="str">
        <f t="shared" si="305"/>
        <v>Gap</v>
      </c>
      <c r="V1480" s="7">
        <f>IF(ISERROR(IF(INDEX(rosh!$O$4:$P$710,MATCH(I1480,rosh!$O$4:$O$710,0),2)="Mayor",1,)),0,IF(INDEX(rosh!$O$4:$P$710,MATCH(I1480,rosh!$O$4:$O$710,0),2)="Mayor",1,))</f>
        <v>0</v>
      </c>
      <c r="W1480" s="7" t="str">
        <f t="shared" si="306"/>
        <v>TRUE פתח תקווה</v>
      </c>
      <c r="X1480" s="84">
        <f t="shared" ref="X1480:X1543" si="311">SUMIF($W$4:$W$1887,W1480,$M$4:$M$41887)</f>
        <v>67266</v>
      </c>
      <c r="Y1480" s="7">
        <f t="shared" si="307"/>
        <v>1</v>
      </c>
      <c r="Z1480" s="7">
        <f t="shared" si="308"/>
        <v>27</v>
      </c>
      <c r="AA1480" s="7" t="str">
        <f t="shared" si="309"/>
        <v/>
      </c>
      <c r="AB1480" s="7">
        <f t="shared" si="310"/>
        <v>1</v>
      </c>
    </row>
    <row r="1481" spans="2:28" ht="15" thickTop="1" thickBot="1">
      <c r="B1481" s="31">
        <v>7900</v>
      </c>
      <c r="C1481" s="32" t="s">
        <v>4910</v>
      </c>
      <c r="D1481" s="33">
        <v>176439</v>
      </c>
      <c r="E1481" s="34" t="s">
        <v>503</v>
      </c>
      <c r="F1481" s="22" t="str">
        <f t="shared" si="299"/>
        <v>כל פתח תקווה</v>
      </c>
      <c r="G1481" s="35" t="s">
        <v>5082</v>
      </c>
      <c r="H1481" s="36" t="s">
        <v>5101</v>
      </c>
      <c r="I1481" s="25" t="str">
        <f t="shared" si="300"/>
        <v>פתח תקווה סויסה יגאל דני</v>
      </c>
      <c r="J1481" s="37">
        <v>79621</v>
      </c>
      <c r="K1481" s="38">
        <v>79521</v>
      </c>
      <c r="L1481" s="39">
        <v>3.3182200675701136E-2</v>
      </c>
      <c r="M1481" s="40">
        <v>2642</v>
      </c>
      <c r="N1481" s="41">
        <v>3.3182200675701136E-2</v>
      </c>
      <c r="O1481" s="42">
        <v>2642</v>
      </c>
      <c r="P1481" s="7">
        <f>VLOOKUP(C1481,'ריכוז נתונים'!$B$3:$C$189,2)</f>
        <v>27</v>
      </c>
      <c r="Q1481" s="47" t="b">
        <f t="shared" si="301"/>
        <v>1</v>
      </c>
      <c r="R1481" s="7">
        <f t="shared" si="302"/>
        <v>0.9</v>
      </c>
      <c r="S1481" s="47">
        <f t="shared" si="303"/>
        <v>2945</v>
      </c>
      <c r="T1481" s="7">
        <f t="shared" si="304"/>
        <v>22.799999999999994</v>
      </c>
      <c r="U1481" s="7" t="str">
        <f t="shared" si="305"/>
        <v>Gap</v>
      </c>
      <c r="V1481" s="7">
        <f>IF(ISERROR(IF(INDEX(rosh!$O$4:$P$710,MATCH(I1481,rosh!$O$4:$O$710,0),2)="Mayor",1,)),0,IF(INDEX(rosh!$O$4:$P$710,MATCH(I1481,rosh!$O$4:$O$710,0),2)="Mayor",1,))</f>
        <v>0</v>
      </c>
      <c r="W1481" s="7" t="str">
        <f t="shared" si="306"/>
        <v>TRUE פתח תקווה</v>
      </c>
      <c r="X1481" s="84">
        <f t="shared" si="311"/>
        <v>67266</v>
      </c>
      <c r="Y1481" s="7">
        <f t="shared" si="307"/>
        <v>1</v>
      </c>
      <c r="Z1481" s="7">
        <f t="shared" si="308"/>
        <v>27</v>
      </c>
      <c r="AA1481" s="7" t="str">
        <f t="shared" si="309"/>
        <v/>
      </c>
      <c r="AB1481" s="7">
        <f t="shared" si="310"/>
        <v>1</v>
      </c>
    </row>
    <row r="1482" spans="2:28" ht="15" thickTop="1" thickBot="1">
      <c r="B1482" s="31">
        <v>7900</v>
      </c>
      <c r="C1482" s="32" t="s">
        <v>4910</v>
      </c>
      <c r="D1482" s="33">
        <v>176439</v>
      </c>
      <c r="E1482" s="34" t="s">
        <v>3</v>
      </c>
      <c r="F1482" s="22" t="str">
        <f t="shared" si="299"/>
        <v>ל פתח תקווה</v>
      </c>
      <c r="G1482" s="35" t="s">
        <v>5071</v>
      </c>
      <c r="H1482" s="36"/>
      <c r="I1482" s="25" t="str">
        <f t="shared" si="300"/>
        <v xml:space="preserve">פתח תקווה </v>
      </c>
      <c r="J1482" s="37">
        <v>79621</v>
      </c>
      <c r="K1482" s="38">
        <v>79521</v>
      </c>
      <c r="L1482" s="39">
        <v>3.1750417603396086E-2</v>
      </c>
      <c r="M1482" s="40">
        <v>2528</v>
      </c>
      <c r="N1482" s="41">
        <v>3.1750417603396086E-2</v>
      </c>
      <c r="O1482" s="42">
        <v>2527.9999999999995</v>
      </c>
      <c r="P1482" s="7">
        <f>VLOOKUP(C1482,'ריכוז נתונים'!$B$3:$C$189,2)</f>
        <v>27</v>
      </c>
      <c r="Q1482" s="47" t="b">
        <f t="shared" si="301"/>
        <v>1</v>
      </c>
      <c r="R1482" s="7">
        <f t="shared" si="302"/>
        <v>0.9</v>
      </c>
      <c r="S1482" s="47">
        <f t="shared" si="303"/>
        <v>2945</v>
      </c>
      <c r="T1482" s="7">
        <f t="shared" si="304"/>
        <v>22.799999999999994</v>
      </c>
      <c r="U1482" s="7" t="str">
        <f t="shared" si="305"/>
        <v>Gap</v>
      </c>
      <c r="V1482" s="7">
        <f>IF(ISERROR(IF(INDEX(rosh!$O$4:$P$710,MATCH(I1482,rosh!$O$4:$O$710,0),2)="Mayor",1,)),0,IF(INDEX(rosh!$O$4:$P$710,MATCH(I1482,rosh!$O$4:$O$710,0),2)="Mayor",1,))</f>
        <v>0</v>
      </c>
      <c r="W1482" s="7" t="str">
        <f t="shared" si="306"/>
        <v>TRUE פתח תקווה</v>
      </c>
      <c r="X1482" s="84">
        <f t="shared" si="311"/>
        <v>67266</v>
      </c>
      <c r="Y1482" s="7">
        <f t="shared" si="307"/>
        <v>1</v>
      </c>
      <c r="Z1482" s="7">
        <f t="shared" si="308"/>
        <v>27</v>
      </c>
      <c r="AA1482" s="7" t="str">
        <f t="shared" si="309"/>
        <v/>
      </c>
      <c r="AB1482" s="7">
        <f t="shared" si="310"/>
        <v>1</v>
      </c>
    </row>
    <row r="1483" spans="2:28" ht="15" thickTop="1" thickBot="1">
      <c r="B1483" s="31">
        <v>7900</v>
      </c>
      <c r="C1483" s="32" t="s">
        <v>4910</v>
      </c>
      <c r="D1483" s="33">
        <v>176439</v>
      </c>
      <c r="E1483" s="34" t="s">
        <v>108</v>
      </c>
      <c r="F1483" s="22" t="str">
        <f t="shared" si="299"/>
        <v>פה פתח תקווה</v>
      </c>
      <c r="G1483" s="35" t="s">
        <v>4973</v>
      </c>
      <c r="H1483" s="36"/>
      <c r="I1483" s="25" t="str">
        <f t="shared" si="300"/>
        <v xml:space="preserve">פתח תקווה </v>
      </c>
      <c r="J1483" s="37">
        <v>79621</v>
      </c>
      <c r="K1483" s="38">
        <v>79521</v>
      </c>
      <c r="L1483" s="39">
        <v>3.0821014556461235E-2</v>
      </c>
      <c r="M1483" s="40">
        <v>2454</v>
      </c>
      <c r="N1483" s="41">
        <v>3.0821014556461235E-2</v>
      </c>
      <c r="O1483" s="42">
        <v>2454</v>
      </c>
      <c r="P1483" s="7">
        <f>VLOOKUP(C1483,'ריכוז נתונים'!$B$3:$C$189,2)</f>
        <v>27</v>
      </c>
      <c r="Q1483" s="47" t="b">
        <f t="shared" si="301"/>
        <v>1</v>
      </c>
      <c r="R1483" s="7">
        <f t="shared" si="302"/>
        <v>0.8</v>
      </c>
      <c r="S1483" s="47">
        <f t="shared" si="303"/>
        <v>2945</v>
      </c>
      <c r="T1483" s="7">
        <f t="shared" si="304"/>
        <v>22.799999999999994</v>
      </c>
      <c r="U1483" s="7" t="str">
        <f t="shared" si="305"/>
        <v>Gap</v>
      </c>
      <c r="V1483" s="7">
        <f>IF(ISERROR(IF(INDEX(rosh!$O$4:$P$710,MATCH(I1483,rosh!$O$4:$O$710,0),2)="Mayor",1,)),0,IF(INDEX(rosh!$O$4:$P$710,MATCH(I1483,rosh!$O$4:$O$710,0),2)="Mayor",1,))</f>
        <v>0</v>
      </c>
      <c r="W1483" s="7" t="str">
        <f t="shared" si="306"/>
        <v>TRUE פתח תקווה</v>
      </c>
      <c r="X1483" s="84">
        <f t="shared" si="311"/>
        <v>67266</v>
      </c>
      <c r="Y1483" s="7">
        <f t="shared" si="307"/>
        <v>1</v>
      </c>
      <c r="Z1483" s="7">
        <f t="shared" si="308"/>
        <v>27</v>
      </c>
      <c r="AA1483" s="7" t="str">
        <f t="shared" si="309"/>
        <v/>
      </c>
      <c r="AB1483" s="7">
        <f t="shared" si="310"/>
        <v>1</v>
      </c>
    </row>
    <row r="1484" spans="2:28" ht="15" thickTop="1" thickBot="1">
      <c r="B1484" s="31">
        <v>7900</v>
      </c>
      <c r="C1484" s="32" t="s">
        <v>4910</v>
      </c>
      <c r="D1484" s="33">
        <v>176439</v>
      </c>
      <c r="E1484" s="34" t="s">
        <v>553</v>
      </c>
      <c r="F1484" s="22" t="str">
        <f t="shared" si="299"/>
        <v>חי פתח תקווה</v>
      </c>
      <c r="G1484" s="35" t="s">
        <v>5155</v>
      </c>
      <c r="H1484" s="36"/>
      <c r="I1484" s="25" t="str">
        <f t="shared" si="300"/>
        <v xml:space="preserve">פתח תקווה </v>
      </c>
      <c r="J1484" s="37">
        <v>79621</v>
      </c>
      <c r="K1484" s="38">
        <v>79521</v>
      </c>
      <c r="L1484" s="39">
        <v>2.6701498348425667E-2</v>
      </c>
      <c r="M1484" s="40">
        <v>2126</v>
      </c>
      <c r="N1484" s="41">
        <v>2.6701498348425667E-2</v>
      </c>
      <c r="O1484" s="42">
        <v>2126</v>
      </c>
      <c r="P1484" s="7">
        <f>VLOOKUP(C1484,'ריכוז נתונים'!$B$3:$C$189,2)</f>
        <v>27</v>
      </c>
      <c r="Q1484" s="47" t="b">
        <f t="shared" si="301"/>
        <v>0</v>
      </c>
      <c r="R1484" s="7">
        <f t="shared" si="302"/>
        <v>0</v>
      </c>
      <c r="S1484" s="47">
        <f t="shared" si="303"/>
        <v>2945</v>
      </c>
      <c r="T1484" s="7">
        <f t="shared" si="304"/>
        <v>22.799999999999994</v>
      </c>
      <c r="U1484" s="7" t="str">
        <f t="shared" si="305"/>
        <v>Gap</v>
      </c>
      <c r="V1484" s="7">
        <f>IF(ISERROR(IF(INDEX(rosh!$O$4:$P$710,MATCH(I1484,rosh!$O$4:$O$710,0),2)="Mayor",1,)),0,IF(INDEX(rosh!$O$4:$P$710,MATCH(I1484,rosh!$O$4:$O$710,0),2)="Mayor",1,))</f>
        <v>0</v>
      </c>
      <c r="W1484" s="7" t="str">
        <f t="shared" si="306"/>
        <v>FALSE פתח תקווה</v>
      </c>
      <c r="X1484" s="84">
        <f t="shared" si="311"/>
        <v>12255</v>
      </c>
      <c r="Y1484" s="7">
        <f t="shared" si="307"/>
        <v>0</v>
      </c>
      <c r="Z1484" s="7">
        <f t="shared" si="308"/>
        <v>27</v>
      </c>
      <c r="AA1484" s="7" t="str">
        <f t="shared" si="309"/>
        <v/>
      </c>
      <c r="AB1484" s="7">
        <f t="shared" si="310"/>
        <v>0</v>
      </c>
    </row>
    <row r="1485" spans="2:28" ht="15" thickTop="1" thickBot="1">
      <c r="B1485" s="31">
        <v>7900</v>
      </c>
      <c r="C1485" s="32" t="s">
        <v>4910</v>
      </c>
      <c r="D1485" s="33">
        <v>176439</v>
      </c>
      <c r="E1485" s="34" t="s">
        <v>1838</v>
      </c>
      <c r="F1485" s="22" t="str">
        <f t="shared" si="299"/>
        <v>ענ פתח תקווה</v>
      </c>
      <c r="G1485" s="35" t="s">
        <v>4997</v>
      </c>
      <c r="H1485" s="36"/>
      <c r="I1485" s="25" t="str">
        <f t="shared" si="300"/>
        <v xml:space="preserve">פתח תקווה </v>
      </c>
      <c r="J1485" s="37">
        <v>79621</v>
      </c>
      <c r="K1485" s="38">
        <v>79521</v>
      </c>
      <c r="L1485" s="39">
        <v>2.2594541641024354E-2</v>
      </c>
      <c r="M1485" s="40">
        <v>1799</v>
      </c>
      <c r="N1485" s="41">
        <v>2.2594541641024354E-2</v>
      </c>
      <c r="O1485" s="42">
        <v>1799.0000000000002</v>
      </c>
      <c r="P1485" s="7">
        <f>VLOOKUP(C1485,'ריכוז נתונים'!$B$3:$C$189,2)</f>
        <v>27</v>
      </c>
      <c r="Q1485" s="47" t="b">
        <f t="shared" si="301"/>
        <v>0</v>
      </c>
      <c r="R1485" s="7">
        <f t="shared" si="302"/>
        <v>0</v>
      </c>
      <c r="S1485" s="47">
        <f t="shared" si="303"/>
        <v>2945</v>
      </c>
      <c r="T1485" s="7">
        <f t="shared" si="304"/>
        <v>22.799999999999994</v>
      </c>
      <c r="U1485" s="7" t="str">
        <f t="shared" si="305"/>
        <v>Gap</v>
      </c>
      <c r="V1485" s="7">
        <f>IF(ISERROR(IF(INDEX(rosh!$O$4:$P$710,MATCH(I1485,rosh!$O$4:$O$710,0),2)="Mayor",1,)),0,IF(INDEX(rosh!$O$4:$P$710,MATCH(I1485,rosh!$O$4:$O$710,0),2)="Mayor",1,))</f>
        <v>0</v>
      </c>
      <c r="W1485" s="7" t="str">
        <f t="shared" si="306"/>
        <v>FALSE פתח תקווה</v>
      </c>
      <c r="X1485" s="84">
        <f t="shared" si="311"/>
        <v>12255</v>
      </c>
      <c r="Y1485" s="7">
        <f t="shared" si="307"/>
        <v>0</v>
      </c>
      <c r="Z1485" s="7">
        <f t="shared" si="308"/>
        <v>27</v>
      </c>
      <c r="AA1485" s="7" t="str">
        <f t="shared" si="309"/>
        <v/>
      </c>
      <c r="AB1485" s="7">
        <f t="shared" si="310"/>
        <v>0</v>
      </c>
    </row>
    <row r="1486" spans="2:28" ht="15" thickTop="1" thickBot="1">
      <c r="B1486" s="31">
        <v>7900</v>
      </c>
      <c r="C1486" s="32" t="s">
        <v>4910</v>
      </c>
      <c r="D1486" s="33">
        <v>176439</v>
      </c>
      <c r="E1486" s="34" t="s">
        <v>1186</v>
      </c>
      <c r="F1486" s="22" t="str">
        <f t="shared" si="299"/>
        <v>יש פתח תקווה</v>
      </c>
      <c r="G1486" s="35" t="s">
        <v>5103</v>
      </c>
      <c r="H1486" s="36"/>
      <c r="I1486" s="25" t="str">
        <f t="shared" si="300"/>
        <v xml:space="preserve">פתח תקווה </v>
      </c>
      <c r="J1486" s="37">
        <v>79621</v>
      </c>
      <c r="K1486" s="38">
        <v>79521</v>
      </c>
      <c r="L1486" s="39">
        <v>2.2067042614385652E-2</v>
      </c>
      <c r="M1486" s="40">
        <v>1757</v>
      </c>
      <c r="N1486" s="41">
        <v>2.2067042614385652E-2</v>
      </c>
      <c r="O1486" s="42">
        <v>1757</v>
      </c>
      <c r="P1486" s="7">
        <f>VLOOKUP(C1486,'ריכוז נתונים'!$B$3:$C$189,2)</f>
        <v>27</v>
      </c>
      <c r="Q1486" s="47" t="b">
        <f t="shared" si="301"/>
        <v>0</v>
      </c>
      <c r="R1486" s="7">
        <f t="shared" si="302"/>
        <v>0</v>
      </c>
      <c r="S1486" s="47">
        <f t="shared" si="303"/>
        <v>2945</v>
      </c>
      <c r="T1486" s="7">
        <f t="shared" si="304"/>
        <v>22.799999999999994</v>
      </c>
      <c r="U1486" s="7" t="str">
        <f t="shared" si="305"/>
        <v>Gap</v>
      </c>
      <c r="V1486" s="7">
        <f>IF(ISERROR(IF(INDEX(rosh!$O$4:$P$710,MATCH(I1486,rosh!$O$4:$O$710,0),2)="Mayor",1,)),0,IF(INDEX(rosh!$O$4:$P$710,MATCH(I1486,rosh!$O$4:$O$710,0),2)="Mayor",1,))</f>
        <v>0</v>
      </c>
      <c r="W1486" s="7" t="str">
        <f t="shared" si="306"/>
        <v>FALSE פתח תקווה</v>
      </c>
      <c r="X1486" s="84">
        <f t="shared" si="311"/>
        <v>12255</v>
      </c>
      <c r="Y1486" s="7">
        <f t="shared" si="307"/>
        <v>0</v>
      </c>
      <c r="Z1486" s="7">
        <f t="shared" si="308"/>
        <v>27</v>
      </c>
      <c r="AA1486" s="7" t="str">
        <f t="shared" si="309"/>
        <v/>
      </c>
      <c r="AB1486" s="7">
        <f t="shared" si="310"/>
        <v>0</v>
      </c>
    </row>
    <row r="1487" spans="2:28" ht="15" thickTop="1" thickBot="1">
      <c r="B1487" s="31">
        <v>7900</v>
      </c>
      <c r="C1487" s="32" t="s">
        <v>4910</v>
      </c>
      <c r="D1487" s="33">
        <v>176439</v>
      </c>
      <c r="E1487" s="34" t="s">
        <v>70</v>
      </c>
      <c r="F1487" s="22" t="str">
        <f t="shared" si="299"/>
        <v>א פתח תקווה</v>
      </c>
      <c r="G1487" s="35" t="s">
        <v>2071</v>
      </c>
      <c r="H1487" s="36"/>
      <c r="I1487" s="25" t="str">
        <f t="shared" si="300"/>
        <v xml:space="preserve">פתח תקווה </v>
      </c>
      <c r="J1487" s="37">
        <v>79621</v>
      </c>
      <c r="K1487" s="38">
        <v>79521</v>
      </c>
      <c r="L1487" s="39">
        <v>2.0371510028761256E-2</v>
      </c>
      <c r="M1487" s="40">
        <v>1622</v>
      </c>
      <c r="N1487" s="41">
        <v>2.0371510028761256E-2</v>
      </c>
      <c r="O1487" s="42">
        <v>1622</v>
      </c>
      <c r="P1487" s="7">
        <f>VLOOKUP(C1487,'ריכוז נתונים'!$B$3:$C$189,2)</f>
        <v>27</v>
      </c>
      <c r="Q1487" s="47" t="b">
        <f t="shared" si="301"/>
        <v>0</v>
      </c>
      <c r="R1487" s="7">
        <f t="shared" si="302"/>
        <v>0</v>
      </c>
      <c r="S1487" s="47">
        <f t="shared" si="303"/>
        <v>2945</v>
      </c>
      <c r="T1487" s="7">
        <f t="shared" si="304"/>
        <v>22.799999999999994</v>
      </c>
      <c r="U1487" s="7" t="str">
        <f t="shared" si="305"/>
        <v>Gap</v>
      </c>
      <c r="V1487" s="7">
        <f>IF(ISERROR(IF(INDEX(rosh!$O$4:$P$710,MATCH(I1487,rosh!$O$4:$O$710,0),2)="Mayor",1,)),0,IF(INDEX(rosh!$O$4:$P$710,MATCH(I1487,rosh!$O$4:$O$710,0),2)="Mayor",1,))</f>
        <v>0</v>
      </c>
      <c r="W1487" s="7" t="str">
        <f t="shared" si="306"/>
        <v>FALSE פתח תקווה</v>
      </c>
      <c r="X1487" s="84">
        <f t="shared" si="311"/>
        <v>12255</v>
      </c>
      <c r="Y1487" s="7">
        <f t="shared" si="307"/>
        <v>0</v>
      </c>
      <c r="Z1487" s="7">
        <f t="shared" si="308"/>
        <v>27</v>
      </c>
      <c r="AA1487" s="7" t="str">
        <f t="shared" si="309"/>
        <v/>
      </c>
      <c r="AB1487" s="7">
        <f t="shared" si="310"/>
        <v>0</v>
      </c>
    </row>
    <row r="1488" spans="2:28" ht="26" thickTop="1" thickBot="1">
      <c r="B1488" s="31">
        <v>7900</v>
      </c>
      <c r="C1488" s="32" t="s">
        <v>4910</v>
      </c>
      <c r="D1488" s="33">
        <v>176439</v>
      </c>
      <c r="E1488" s="34" t="s">
        <v>413</v>
      </c>
      <c r="F1488" s="22" t="str">
        <f t="shared" si="299"/>
        <v>מרצ פתח תקווה</v>
      </c>
      <c r="G1488" s="35" t="s">
        <v>5039</v>
      </c>
      <c r="H1488" s="36"/>
      <c r="I1488" s="25" t="str">
        <f t="shared" si="300"/>
        <v xml:space="preserve">פתח תקווה </v>
      </c>
      <c r="J1488" s="37">
        <v>79621</v>
      </c>
      <c r="K1488" s="38">
        <v>79521</v>
      </c>
      <c r="L1488" s="39">
        <v>1.9931927506562339E-2</v>
      </c>
      <c r="M1488" s="40">
        <v>1587</v>
      </c>
      <c r="N1488" s="41">
        <v>1.9931927506562339E-2</v>
      </c>
      <c r="O1488" s="42">
        <v>1587</v>
      </c>
      <c r="P1488" s="7">
        <f>VLOOKUP(C1488,'ריכוז נתונים'!$B$3:$C$189,2)</f>
        <v>27</v>
      </c>
      <c r="Q1488" s="47" t="b">
        <f t="shared" si="301"/>
        <v>0</v>
      </c>
      <c r="R1488" s="7">
        <f t="shared" si="302"/>
        <v>0</v>
      </c>
      <c r="S1488" s="47">
        <f t="shared" si="303"/>
        <v>2945</v>
      </c>
      <c r="T1488" s="7">
        <f t="shared" si="304"/>
        <v>22.799999999999994</v>
      </c>
      <c r="U1488" s="7" t="str">
        <f t="shared" si="305"/>
        <v>Gap</v>
      </c>
      <c r="V1488" s="7">
        <f>IF(ISERROR(IF(INDEX(rosh!$O$4:$P$710,MATCH(I1488,rosh!$O$4:$O$710,0),2)="Mayor",1,)),0,IF(INDEX(rosh!$O$4:$P$710,MATCH(I1488,rosh!$O$4:$O$710,0),2)="Mayor",1,))</f>
        <v>0</v>
      </c>
      <c r="W1488" s="7" t="str">
        <f t="shared" si="306"/>
        <v>FALSE פתח תקווה</v>
      </c>
      <c r="X1488" s="84">
        <f t="shared" si="311"/>
        <v>12255</v>
      </c>
      <c r="Y1488" s="7">
        <f t="shared" si="307"/>
        <v>0</v>
      </c>
      <c r="Z1488" s="7">
        <f t="shared" si="308"/>
        <v>27</v>
      </c>
      <c r="AA1488" s="7" t="str">
        <f t="shared" si="309"/>
        <v/>
      </c>
      <c r="AB1488" s="7">
        <f t="shared" si="310"/>
        <v>0</v>
      </c>
    </row>
    <row r="1489" spans="2:28" ht="15" thickTop="1" thickBot="1">
      <c r="B1489" s="31">
        <v>7900</v>
      </c>
      <c r="C1489" s="32" t="s">
        <v>4910</v>
      </c>
      <c r="D1489" s="33">
        <v>176439</v>
      </c>
      <c r="E1489" s="34" t="s">
        <v>639</v>
      </c>
      <c r="F1489" s="22" t="str">
        <f t="shared" si="299"/>
        <v>ר פתח תקווה</v>
      </c>
      <c r="G1489" s="35" t="s">
        <v>4932</v>
      </c>
      <c r="H1489" s="36"/>
      <c r="I1489" s="25" t="str">
        <f t="shared" si="300"/>
        <v xml:space="preserve">פתח תקווה </v>
      </c>
      <c r="J1489" s="37">
        <v>79621</v>
      </c>
      <c r="K1489" s="38">
        <v>79521</v>
      </c>
      <c r="L1489" s="39">
        <v>1.9103000464701522E-2</v>
      </c>
      <c r="M1489" s="40">
        <v>1521</v>
      </c>
      <c r="N1489" s="41">
        <v>1.9103000464701522E-2</v>
      </c>
      <c r="O1489" s="42">
        <v>1521</v>
      </c>
      <c r="P1489" s="7">
        <f>VLOOKUP(C1489,'ריכוז נתונים'!$B$3:$C$189,2)</f>
        <v>27</v>
      </c>
      <c r="Q1489" s="47" t="b">
        <f t="shared" si="301"/>
        <v>0</v>
      </c>
      <c r="R1489" s="7">
        <f t="shared" si="302"/>
        <v>0</v>
      </c>
      <c r="S1489" s="47">
        <f t="shared" si="303"/>
        <v>2945</v>
      </c>
      <c r="T1489" s="7">
        <f t="shared" si="304"/>
        <v>22.799999999999994</v>
      </c>
      <c r="U1489" s="7" t="str">
        <f t="shared" si="305"/>
        <v>Gap</v>
      </c>
      <c r="V1489" s="7">
        <f>IF(ISERROR(IF(INDEX(rosh!$O$4:$P$710,MATCH(I1489,rosh!$O$4:$O$710,0),2)="Mayor",1,)),0,IF(INDEX(rosh!$O$4:$P$710,MATCH(I1489,rosh!$O$4:$O$710,0),2)="Mayor",1,))</f>
        <v>0</v>
      </c>
      <c r="W1489" s="7" t="str">
        <f t="shared" si="306"/>
        <v>FALSE פתח תקווה</v>
      </c>
      <c r="X1489" s="84">
        <f t="shared" si="311"/>
        <v>12255</v>
      </c>
      <c r="Y1489" s="7">
        <f t="shared" si="307"/>
        <v>0</v>
      </c>
      <c r="Z1489" s="7">
        <f t="shared" si="308"/>
        <v>27</v>
      </c>
      <c r="AA1489" s="7" t="str">
        <f t="shared" si="309"/>
        <v/>
      </c>
      <c r="AB1489" s="7">
        <f t="shared" si="310"/>
        <v>0</v>
      </c>
    </row>
    <row r="1490" spans="2:28" ht="15" thickTop="1" thickBot="1">
      <c r="B1490" s="31">
        <v>7900</v>
      </c>
      <c r="C1490" s="32" t="s">
        <v>4910</v>
      </c>
      <c r="D1490" s="33">
        <v>176439</v>
      </c>
      <c r="E1490" s="34" t="s">
        <v>380</v>
      </c>
      <c r="F1490" s="22" t="str">
        <f t="shared" si="299"/>
        <v>נץ פתח תקווה</v>
      </c>
      <c r="G1490" s="35" t="s">
        <v>5018</v>
      </c>
      <c r="H1490" s="36"/>
      <c r="I1490" s="25" t="str">
        <f t="shared" si="300"/>
        <v xml:space="preserve">פתח תקווה </v>
      </c>
      <c r="J1490" s="37">
        <v>79621</v>
      </c>
      <c r="K1490" s="38">
        <v>79521</v>
      </c>
      <c r="L1490" s="39">
        <v>1.0499742530236998E-2</v>
      </c>
      <c r="M1490" s="40">
        <v>836</v>
      </c>
      <c r="N1490" s="41">
        <v>1.0499742530236998E-2</v>
      </c>
      <c r="O1490" s="42">
        <v>836</v>
      </c>
      <c r="P1490" s="7">
        <f>VLOOKUP(C1490,'ריכוז נתונים'!$B$3:$C$189,2)</f>
        <v>27</v>
      </c>
      <c r="Q1490" s="47" t="b">
        <f t="shared" si="301"/>
        <v>0</v>
      </c>
      <c r="R1490" s="7">
        <f t="shared" si="302"/>
        <v>0</v>
      </c>
      <c r="S1490" s="47">
        <f t="shared" si="303"/>
        <v>2945</v>
      </c>
      <c r="T1490" s="7">
        <f t="shared" si="304"/>
        <v>22.799999999999994</v>
      </c>
      <c r="U1490" s="7" t="str">
        <f t="shared" si="305"/>
        <v>Gap</v>
      </c>
      <c r="V1490" s="7">
        <f>IF(ISERROR(IF(INDEX(rosh!$O$4:$P$710,MATCH(I1490,rosh!$O$4:$O$710,0),2)="Mayor",1,)),0,IF(INDEX(rosh!$O$4:$P$710,MATCH(I1490,rosh!$O$4:$O$710,0),2)="Mayor",1,))</f>
        <v>0</v>
      </c>
      <c r="W1490" s="7" t="str">
        <f t="shared" si="306"/>
        <v>FALSE פתח תקווה</v>
      </c>
      <c r="X1490" s="84">
        <f t="shared" si="311"/>
        <v>12255</v>
      </c>
      <c r="Y1490" s="7">
        <f t="shared" si="307"/>
        <v>0</v>
      </c>
      <c r="Z1490" s="7">
        <f t="shared" si="308"/>
        <v>27</v>
      </c>
      <c r="AA1490" s="7" t="str">
        <f t="shared" si="309"/>
        <v/>
      </c>
      <c r="AB1490" s="7">
        <f t="shared" si="310"/>
        <v>0</v>
      </c>
    </row>
    <row r="1491" spans="2:28" ht="15" thickTop="1" thickBot="1">
      <c r="B1491" s="31">
        <v>7900</v>
      </c>
      <c r="C1491" s="32" t="s">
        <v>4910</v>
      </c>
      <c r="D1491" s="33">
        <v>176439</v>
      </c>
      <c r="E1491" s="34" t="s">
        <v>5008</v>
      </c>
      <c r="F1491" s="22" t="str">
        <f t="shared" si="299"/>
        <v>סח פתח תקווה</v>
      </c>
      <c r="G1491" s="35" t="s">
        <v>5007</v>
      </c>
      <c r="H1491" s="36" t="s">
        <v>5016</v>
      </c>
      <c r="I1491" s="25" t="str">
        <f t="shared" si="300"/>
        <v>פתח תקווה בשארי חיים</v>
      </c>
      <c r="J1491" s="37">
        <v>79621</v>
      </c>
      <c r="K1491" s="38">
        <v>79521</v>
      </c>
      <c r="L1491" s="39">
        <v>8.2264729154368828E-3</v>
      </c>
      <c r="M1491" s="40">
        <v>655</v>
      </c>
      <c r="N1491" s="41">
        <v>8.2264729154368828E-3</v>
      </c>
      <c r="O1491" s="42">
        <v>655</v>
      </c>
      <c r="P1491" s="7">
        <f>VLOOKUP(C1491,'ריכוז נתונים'!$B$3:$C$189,2)</f>
        <v>27</v>
      </c>
      <c r="Q1491" s="47" t="b">
        <f t="shared" si="301"/>
        <v>0</v>
      </c>
      <c r="R1491" s="7">
        <f t="shared" si="302"/>
        <v>0</v>
      </c>
      <c r="S1491" s="47">
        <f t="shared" si="303"/>
        <v>2945</v>
      </c>
      <c r="T1491" s="7">
        <f t="shared" si="304"/>
        <v>22.799999999999994</v>
      </c>
      <c r="U1491" s="7" t="str">
        <f t="shared" si="305"/>
        <v>Gap</v>
      </c>
      <c r="V1491" s="7">
        <f>IF(ISERROR(IF(INDEX(rosh!$O$4:$P$710,MATCH(I1491,rosh!$O$4:$O$710,0),2)="Mayor",1,)),0,IF(INDEX(rosh!$O$4:$P$710,MATCH(I1491,rosh!$O$4:$O$710,0),2)="Mayor",1,))</f>
        <v>0</v>
      </c>
      <c r="W1491" s="7" t="str">
        <f t="shared" si="306"/>
        <v>FALSE פתח תקווה</v>
      </c>
      <c r="X1491" s="84">
        <f t="shared" si="311"/>
        <v>12255</v>
      </c>
      <c r="Y1491" s="7">
        <f t="shared" si="307"/>
        <v>0</v>
      </c>
      <c r="Z1491" s="7">
        <f t="shared" si="308"/>
        <v>27</v>
      </c>
      <c r="AA1491" s="7" t="str">
        <f t="shared" si="309"/>
        <v/>
      </c>
      <c r="AB1491" s="7">
        <f t="shared" si="310"/>
        <v>0</v>
      </c>
    </row>
    <row r="1492" spans="2:28" ht="15" thickTop="1" thickBot="1">
      <c r="B1492" s="31">
        <v>7900</v>
      </c>
      <c r="C1492" s="32" t="s">
        <v>4910</v>
      </c>
      <c r="D1492" s="33">
        <v>176439</v>
      </c>
      <c r="E1492" s="34" t="s">
        <v>87</v>
      </c>
      <c r="F1492" s="22" t="str">
        <f t="shared" si="299"/>
        <v>נ פתח תקווה</v>
      </c>
      <c r="G1492" s="35" t="s">
        <v>5028</v>
      </c>
      <c r="H1492" s="36"/>
      <c r="I1492" s="25" t="str">
        <f t="shared" si="300"/>
        <v xml:space="preserve">פתח תקווה </v>
      </c>
      <c r="J1492" s="37">
        <v>79621</v>
      </c>
      <c r="K1492" s="38">
        <v>79521</v>
      </c>
      <c r="L1492" s="39">
        <v>4.4209442232576836E-3</v>
      </c>
      <c r="M1492" s="40">
        <v>352</v>
      </c>
      <c r="N1492" s="41">
        <v>4.4209442232576836E-3</v>
      </c>
      <c r="O1492" s="42">
        <v>352</v>
      </c>
      <c r="P1492" s="7">
        <f>VLOOKUP(C1492,'ריכוז נתונים'!$B$3:$C$189,2)</f>
        <v>27</v>
      </c>
      <c r="Q1492" s="47" t="b">
        <f t="shared" si="301"/>
        <v>0</v>
      </c>
      <c r="R1492" s="7">
        <f t="shared" si="302"/>
        <v>0</v>
      </c>
      <c r="S1492" s="47">
        <f t="shared" si="303"/>
        <v>2945</v>
      </c>
      <c r="T1492" s="7">
        <f t="shared" si="304"/>
        <v>22.799999999999994</v>
      </c>
      <c r="U1492" s="7" t="str">
        <f t="shared" si="305"/>
        <v>Gap</v>
      </c>
      <c r="V1492" s="7">
        <f>IF(ISERROR(IF(INDEX(rosh!$O$4:$P$710,MATCH(I1492,rosh!$O$4:$O$710,0),2)="Mayor",1,)),0,IF(INDEX(rosh!$O$4:$P$710,MATCH(I1492,rosh!$O$4:$O$710,0),2)="Mayor",1,))</f>
        <v>0</v>
      </c>
      <c r="W1492" s="7" t="str">
        <f t="shared" si="306"/>
        <v>FALSE פתח תקווה</v>
      </c>
      <c r="X1492" s="84">
        <f t="shared" si="311"/>
        <v>12255</v>
      </c>
      <c r="Y1492" s="7">
        <f t="shared" si="307"/>
        <v>0</v>
      </c>
      <c r="Z1492" s="7">
        <f t="shared" si="308"/>
        <v>27</v>
      </c>
      <c r="AA1492" s="7" t="str">
        <f t="shared" si="309"/>
        <v/>
      </c>
      <c r="AB1492" s="7">
        <f t="shared" si="310"/>
        <v>0</v>
      </c>
    </row>
    <row r="1493" spans="2:28" ht="15" thickTop="1" thickBot="1">
      <c r="B1493" s="31">
        <v>8000</v>
      </c>
      <c r="C1493" s="32" t="s">
        <v>4790</v>
      </c>
      <c r="D1493" s="33">
        <v>22507</v>
      </c>
      <c r="E1493" s="34" t="s">
        <v>3</v>
      </c>
      <c r="F1493" s="22" t="str">
        <f t="shared" si="299"/>
        <v>ל צפת</v>
      </c>
      <c r="G1493" s="35" t="s">
        <v>1175</v>
      </c>
      <c r="H1493" s="36" t="s">
        <v>4847</v>
      </c>
      <c r="I1493" s="25" t="str">
        <f t="shared" si="300"/>
        <v>צפת שוחט אילן שלומי יוסי</v>
      </c>
      <c r="J1493" s="37">
        <v>13930</v>
      </c>
      <c r="K1493" s="38">
        <v>13930</v>
      </c>
      <c r="L1493" s="39">
        <v>0.19088298636037329</v>
      </c>
      <c r="M1493" s="40">
        <v>2659</v>
      </c>
      <c r="N1493" s="41">
        <v>0.19088298636037329</v>
      </c>
      <c r="O1493" s="42">
        <v>2659</v>
      </c>
      <c r="P1493" s="7">
        <f>VLOOKUP(C1493,'ריכוז נתונים'!$B$3:$C$189,2)</f>
        <v>15</v>
      </c>
      <c r="Q1493" s="47" t="b">
        <f t="shared" si="301"/>
        <v>1</v>
      </c>
      <c r="R1493" s="7">
        <f t="shared" si="302"/>
        <v>2.9</v>
      </c>
      <c r="S1493" s="47">
        <f t="shared" si="303"/>
        <v>929</v>
      </c>
      <c r="T1493" s="7">
        <f t="shared" si="304"/>
        <v>13.399999999999999</v>
      </c>
      <c r="U1493" s="7" t="str">
        <f t="shared" si="305"/>
        <v>Gap</v>
      </c>
      <c r="V1493" s="7">
        <f>IF(ISERROR(IF(INDEX(rosh!$O$4:$P$710,MATCH(I1493,rosh!$O$4:$O$710,0),2)="Mayor",1,)),0,IF(INDEX(rosh!$O$4:$P$710,MATCH(I1493,rosh!$O$4:$O$710,0),2)="Mayor",1,))</f>
        <v>1</v>
      </c>
      <c r="W1493" s="7" t="str">
        <f t="shared" si="306"/>
        <v>TRUE צפת</v>
      </c>
      <c r="X1493" s="84">
        <f t="shared" si="311"/>
        <v>12272</v>
      </c>
      <c r="Y1493" s="7">
        <f t="shared" si="307"/>
        <v>3</v>
      </c>
      <c r="Z1493" s="7">
        <f t="shared" si="308"/>
        <v>15</v>
      </c>
      <c r="AA1493" s="7" t="str">
        <f t="shared" si="309"/>
        <v/>
      </c>
      <c r="AB1493" s="7">
        <f t="shared" si="310"/>
        <v>4</v>
      </c>
    </row>
    <row r="1494" spans="2:28" ht="15" thickTop="1" thickBot="1">
      <c r="B1494" s="31">
        <v>8000</v>
      </c>
      <c r="C1494" s="32" t="s">
        <v>4790</v>
      </c>
      <c r="D1494" s="33">
        <v>22507</v>
      </c>
      <c r="E1494" s="34" t="s">
        <v>963</v>
      </c>
      <c r="F1494" s="22" t="str">
        <f t="shared" si="299"/>
        <v>שס צפת</v>
      </c>
      <c r="G1494" s="35" t="s">
        <v>962</v>
      </c>
      <c r="H1494" s="36"/>
      <c r="I1494" s="25" t="str">
        <f t="shared" si="300"/>
        <v xml:space="preserve">צפת </v>
      </c>
      <c r="J1494" s="37">
        <v>13930</v>
      </c>
      <c r="K1494" s="38">
        <v>13930</v>
      </c>
      <c r="L1494" s="39">
        <v>0.12483847810480976</v>
      </c>
      <c r="M1494" s="40">
        <v>1739</v>
      </c>
      <c r="N1494" s="41">
        <v>0.12483847810480976</v>
      </c>
      <c r="O1494" s="42">
        <v>1739</v>
      </c>
      <c r="P1494" s="7">
        <f>VLOOKUP(C1494,'ריכוז נתונים'!$B$3:$C$189,2)</f>
        <v>15</v>
      </c>
      <c r="Q1494" s="47" t="b">
        <f t="shared" si="301"/>
        <v>1</v>
      </c>
      <c r="R1494" s="7">
        <f t="shared" si="302"/>
        <v>1.9</v>
      </c>
      <c r="S1494" s="47">
        <f t="shared" si="303"/>
        <v>929</v>
      </c>
      <c r="T1494" s="7">
        <f t="shared" si="304"/>
        <v>13.399999999999999</v>
      </c>
      <c r="U1494" s="7" t="str">
        <f t="shared" si="305"/>
        <v>Gap</v>
      </c>
      <c r="V1494" s="7">
        <f>IF(ISERROR(IF(INDEX(rosh!$O$4:$P$710,MATCH(I1494,rosh!$O$4:$O$710,0),2)="Mayor",1,)),0,IF(INDEX(rosh!$O$4:$P$710,MATCH(I1494,rosh!$O$4:$O$710,0),2)="Mayor",1,))</f>
        <v>0</v>
      </c>
      <c r="W1494" s="7" t="str">
        <f t="shared" si="306"/>
        <v>TRUE צפת</v>
      </c>
      <c r="X1494" s="84">
        <f t="shared" si="311"/>
        <v>12272</v>
      </c>
      <c r="Y1494" s="7">
        <f t="shared" si="307"/>
        <v>2</v>
      </c>
      <c r="Z1494" s="7">
        <f t="shared" si="308"/>
        <v>15</v>
      </c>
      <c r="AA1494" s="7" t="str">
        <f t="shared" si="309"/>
        <v/>
      </c>
      <c r="AB1494" s="7">
        <f t="shared" si="310"/>
        <v>2</v>
      </c>
    </row>
    <row r="1495" spans="2:28" ht="15" thickTop="1" thickBot="1">
      <c r="B1495" s="31">
        <v>8000</v>
      </c>
      <c r="C1495" s="32" t="s">
        <v>4790</v>
      </c>
      <c r="D1495" s="33">
        <v>22507</v>
      </c>
      <c r="E1495" s="34" t="s">
        <v>4867</v>
      </c>
      <c r="F1495" s="22" t="str">
        <f t="shared" si="299"/>
        <v>חבד צפת</v>
      </c>
      <c r="G1495" s="35" t="s">
        <v>4866</v>
      </c>
      <c r="H1495" s="36"/>
      <c r="I1495" s="25" t="str">
        <f t="shared" si="300"/>
        <v xml:space="preserve">צפת </v>
      </c>
      <c r="J1495" s="37">
        <v>13930</v>
      </c>
      <c r="K1495" s="38">
        <v>13930</v>
      </c>
      <c r="L1495" s="39">
        <v>0.11241923905240488</v>
      </c>
      <c r="M1495" s="40">
        <v>1566</v>
      </c>
      <c r="N1495" s="41">
        <v>0.11241923905240488</v>
      </c>
      <c r="O1495" s="42">
        <v>1566</v>
      </c>
      <c r="P1495" s="7">
        <f>VLOOKUP(C1495,'ריכוז נתונים'!$B$3:$C$189,2)</f>
        <v>15</v>
      </c>
      <c r="Q1495" s="47" t="b">
        <f t="shared" si="301"/>
        <v>1</v>
      </c>
      <c r="R1495" s="7">
        <f t="shared" si="302"/>
        <v>1.7</v>
      </c>
      <c r="S1495" s="47">
        <f t="shared" si="303"/>
        <v>929</v>
      </c>
      <c r="T1495" s="7">
        <f t="shared" si="304"/>
        <v>13.399999999999999</v>
      </c>
      <c r="U1495" s="7" t="str">
        <f t="shared" si="305"/>
        <v>Gap</v>
      </c>
      <c r="V1495" s="7">
        <f>IF(ISERROR(IF(INDEX(rosh!$O$4:$P$710,MATCH(I1495,rosh!$O$4:$O$710,0),2)="Mayor",1,)),0,IF(INDEX(rosh!$O$4:$P$710,MATCH(I1495,rosh!$O$4:$O$710,0),2)="Mayor",1,))</f>
        <v>0</v>
      </c>
      <c r="W1495" s="7" t="str">
        <f t="shared" si="306"/>
        <v>TRUE צפת</v>
      </c>
      <c r="X1495" s="84">
        <f t="shared" si="311"/>
        <v>12272</v>
      </c>
      <c r="Y1495" s="7">
        <f t="shared" si="307"/>
        <v>2</v>
      </c>
      <c r="Z1495" s="7">
        <f t="shared" si="308"/>
        <v>15</v>
      </c>
      <c r="AA1495" s="7" t="str">
        <f t="shared" si="309"/>
        <v/>
      </c>
      <c r="AB1495" s="7">
        <f t="shared" si="310"/>
        <v>2</v>
      </c>
    </row>
    <row r="1496" spans="2:28" ht="15" thickTop="1" thickBot="1">
      <c r="B1496" s="31">
        <v>8000</v>
      </c>
      <c r="C1496" s="32" t="s">
        <v>4790</v>
      </c>
      <c r="D1496" s="33">
        <v>22507</v>
      </c>
      <c r="E1496" s="34" t="s">
        <v>84</v>
      </c>
      <c r="F1496" s="22" t="str">
        <f t="shared" si="299"/>
        <v>ת צפת</v>
      </c>
      <c r="G1496" s="35" t="s">
        <v>4789</v>
      </c>
      <c r="H1496" s="36"/>
      <c r="I1496" s="25" t="str">
        <f t="shared" si="300"/>
        <v xml:space="preserve">צפת </v>
      </c>
      <c r="J1496" s="37">
        <v>13930</v>
      </c>
      <c r="K1496" s="38">
        <v>13930</v>
      </c>
      <c r="L1496" s="39">
        <v>0.11177315147164393</v>
      </c>
      <c r="M1496" s="40">
        <v>1557</v>
      </c>
      <c r="N1496" s="41">
        <v>0.11177315147164393</v>
      </c>
      <c r="O1496" s="42">
        <v>1557</v>
      </c>
      <c r="P1496" s="7">
        <f>VLOOKUP(C1496,'ריכוז נתונים'!$B$3:$C$189,2)</f>
        <v>15</v>
      </c>
      <c r="Q1496" s="47" t="b">
        <f t="shared" si="301"/>
        <v>1</v>
      </c>
      <c r="R1496" s="7">
        <f t="shared" si="302"/>
        <v>1.7</v>
      </c>
      <c r="S1496" s="47">
        <f t="shared" si="303"/>
        <v>929</v>
      </c>
      <c r="T1496" s="7">
        <f t="shared" si="304"/>
        <v>13.399999999999999</v>
      </c>
      <c r="U1496" s="7" t="str">
        <f t="shared" si="305"/>
        <v>Gap</v>
      </c>
      <c r="V1496" s="7">
        <f>IF(ISERROR(IF(INDEX(rosh!$O$4:$P$710,MATCH(I1496,rosh!$O$4:$O$710,0),2)="Mayor",1,)),0,IF(INDEX(rosh!$O$4:$P$710,MATCH(I1496,rosh!$O$4:$O$710,0),2)="Mayor",1,))</f>
        <v>0</v>
      </c>
      <c r="W1496" s="7" t="str">
        <f t="shared" si="306"/>
        <v>TRUE צפת</v>
      </c>
      <c r="X1496" s="84">
        <f t="shared" si="311"/>
        <v>12272</v>
      </c>
      <c r="Y1496" s="7">
        <f t="shared" si="307"/>
        <v>2</v>
      </c>
      <c r="Z1496" s="7">
        <f t="shared" si="308"/>
        <v>15</v>
      </c>
      <c r="AA1496" s="7" t="str">
        <f t="shared" si="309"/>
        <v/>
      </c>
      <c r="AB1496" s="7">
        <f t="shared" si="310"/>
        <v>2</v>
      </c>
    </row>
    <row r="1497" spans="2:28" ht="15" thickTop="1" thickBot="1">
      <c r="B1497" s="31">
        <v>8000</v>
      </c>
      <c r="C1497" s="32" t="s">
        <v>4790</v>
      </c>
      <c r="D1497" s="33">
        <v>22507</v>
      </c>
      <c r="E1497" s="34" t="s">
        <v>126</v>
      </c>
      <c r="F1497" s="22" t="str">
        <f t="shared" si="299"/>
        <v>מחל צפת</v>
      </c>
      <c r="G1497" s="35" t="s">
        <v>1624</v>
      </c>
      <c r="H1497" s="36" t="s">
        <v>4838</v>
      </c>
      <c r="I1497" s="25" t="str">
        <f t="shared" si="300"/>
        <v>צפת אוחנה שוקי</v>
      </c>
      <c r="J1497" s="37">
        <v>13930</v>
      </c>
      <c r="K1497" s="38">
        <v>13930</v>
      </c>
      <c r="L1497" s="39">
        <v>9.8564249820531233E-2</v>
      </c>
      <c r="M1497" s="40">
        <v>1373</v>
      </c>
      <c r="N1497" s="41">
        <v>9.8564249820531233E-2</v>
      </c>
      <c r="O1497" s="42">
        <v>1373</v>
      </c>
      <c r="P1497" s="7">
        <f>VLOOKUP(C1497,'ריכוז נתונים'!$B$3:$C$189,2)</f>
        <v>15</v>
      </c>
      <c r="Q1497" s="47" t="b">
        <f t="shared" si="301"/>
        <v>1</v>
      </c>
      <c r="R1497" s="7">
        <f t="shared" si="302"/>
        <v>1.5</v>
      </c>
      <c r="S1497" s="47">
        <f t="shared" si="303"/>
        <v>929</v>
      </c>
      <c r="T1497" s="7">
        <f t="shared" si="304"/>
        <v>13.399999999999999</v>
      </c>
      <c r="U1497" s="7" t="str">
        <f t="shared" si="305"/>
        <v>Gap</v>
      </c>
      <c r="V1497" s="7">
        <f>IF(ISERROR(IF(INDEX(rosh!$O$4:$P$710,MATCH(I1497,rosh!$O$4:$O$710,0),2)="Mayor",1,)),0,IF(INDEX(rosh!$O$4:$P$710,MATCH(I1497,rosh!$O$4:$O$710,0),2)="Mayor",1,))</f>
        <v>0</v>
      </c>
      <c r="W1497" s="7" t="str">
        <f t="shared" si="306"/>
        <v>TRUE צפת</v>
      </c>
      <c r="X1497" s="84">
        <f t="shared" si="311"/>
        <v>12272</v>
      </c>
      <c r="Y1497" s="7">
        <f t="shared" si="307"/>
        <v>2</v>
      </c>
      <c r="Z1497" s="7">
        <f t="shared" si="308"/>
        <v>15</v>
      </c>
      <c r="AA1497" s="7" t="str">
        <f t="shared" si="309"/>
        <v/>
      </c>
      <c r="AB1497" s="7">
        <f t="shared" si="310"/>
        <v>2</v>
      </c>
    </row>
    <row r="1498" spans="2:28" ht="15" thickTop="1" thickBot="1">
      <c r="B1498" s="31">
        <v>8000</v>
      </c>
      <c r="C1498" s="32" t="s">
        <v>4790</v>
      </c>
      <c r="D1498" s="33">
        <v>22507</v>
      </c>
      <c r="E1498" s="34" t="s">
        <v>1007</v>
      </c>
      <c r="F1498" s="22" t="str">
        <f t="shared" si="299"/>
        <v>טב צפת</v>
      </c>
      <c r="G1498" s="35" t="s">
        <v>4855</v>
      </c>
      <c r="H1498" s="36"/>
      <c r="I1498" s="25" t="str">
        <f t="shared" si="300"/>
        <v xml:space="preserve">צפת </v>
      </c>
      <c r="J1498" s="37">
        <v>13930</v>
      </c>
      <c r="K1498" s="38">
        <v>13930</v>
      </c>
      <c r="L1498" s="39">
        <v>9.2462311557788945E-2</v>
      </c>
      <c r="M1498" s="40">
        <v>1288</v>
      </c>
      <c r="N1498" s="41">
        <v>9.2462311557788945E-2</v>
      </c>
      <c r="O1498" s="42">
        <v>1288</v>
      </c>
      <c r="P1498" s="7">
        <f>VLOOKUP(C1498,'ריכוז נתונים'!$B$3:$C$189,2)</f>
        <v>15</v>
      </c>
      <c r="Q1498" s="47" t="b">
        <f t="shared" si="301"/>
        <v>1</v>
      </c>
      <c r="R1498" s="7">
        <f t="shared" si="302"/>
        <v>1.4</v>
      </c>
      <c r="S1498" s="47">
        <f t="shared" si="303"/>
        <v>929</v>
      </c>
      <c r="T1498" s="7">
        <f t="shared" si="304"/>
        <v>13.399999999999999</v>
      </c>
      <c r="U1498" s="7" t="str">
        <f t="shared" si="305"/>
        <v>Gap</v>
      </c>
      <c r="V1498" s="7">
        <f>IF(ISERROR(IF(INDEX(rosh!$O$4:$P$710,MATCH(I1498,rosh!$O$4:$O$710,0),2)="Mayor",1,)),0,IF(INDEX(rosh!$O$4:$P$710,MATCH(I1498,rosh!$O$4:$O$710,0),2)="Mayor",1,))</f>
        <v>0</v>
      </c>
      <c r="W1498" s="7" t="str">
        <f t="shared" si="306"/>
        <v>TRUE צפת</v>
      </c>
      <c r="X1498" s="84">
        <f t="shared" si="311"/>
        <v>12272</v>
      </c>
      <c r="Y1498" s="7">
        <f t="shared" si="307"/>
        <v>2</v>
      </c>
      <c r="Z1498" s="7">
        <f t="shared" si="308"/>
        <v>15</v>
      </c>
      <c r="AA1498" s="7" t="str">
        <f t="shared" si="309"/>
        <v/>
      </c>
      <c r="AB1498" s="7">
        <f t="shared" si="310"/>
        <v>2</v>
      </c>
    </row>
    <row r="1499" spans="2:28" ht="15" thickTop="1" thickBot="1">
      <c r="B1499" s="31">
        <v>8000</v>
      </c>
      <c r="C1499" s="32" t="s">
        <v>4790</v>
      </c>
      <c r="D1499" s="33">
        <v>22507</v>
      </c>
      <c r="E1499" s="34" t="s">
        <v>70</v>
      </c>
      <c r="F1499" s="22" t="str">
        <f t="shared" si="299"/>
        <v>א צפת</v>
      </c>
      <c r="G1499" s="35" t="s">
        <v>4899</v>
      </c>
      <c r="H1499" s="36"/>
      <c r="I1499" s="25" t="str">
        <f t="shared" si="300"/>
        <v xml:space="preserve">צפת </v>
      </c>
      <c r="J1499" s="37">
        <v>13930</v>
      </c>
      <c r="K1499" s="38">
        <v>13930</v>
      </c>
      <c r="L1499" s="39">
        <v>7.9612347451543428E-2</v>
      </c>
      <c r="M1499" s="40">
        <v>1109</v>
      </c>
      <c r="N1499" s="41">
        <v>7.9612347451543428E-2</v>
      </c>
      <c r="O1499" s="42">
        <v>1109</v>
      </c>
      <c r="P1499" s="7">
        <f>VLOOKUP(C1499,'ריכוז נתונים'!$B$3:$C$189,2)</f>
        <v>15</v>
      </c>
      <c r="Q1499" s="47" t="b">
        <f t="shared" si="301"/>
        <v>1</v>
      </c>
      <c r="R1499" s="7">
        <f t="shared" si="302"/>
        <v>1.2</v>
      </c>
      <c r="S1499" s="47">
        <f t="shared" si="303"/>
        <v>929</v>
      </c>
      <c r="T1499" s="7">
        <f t="shared" si="304"/>
        <v>13.399999999999999</v>
      </c>
      <c r="U1499" s="7" t="str">
        <f t="shared" si="305"/>
        <v>Gap</v>
      </c>
      <c r="V1499" s="7">
        <f>IF(ISERROR(IF(INDEX(rosh!$O$4:$P$710,MATCH(I1499,rosh!$O$4:$O$710,0),2)="Mayor",1,)),0,IF(INDEX(rosh!$O$4:$P$710,MATCH(I1499,rosh!$O$4:$O$710,0),2)="Mayor",1,))</f>
        <v>0</v>
      </c>
      <c r="W1499" s="7" t="str">
        <f t="shared" si="306"/>
        <v>TRUE צפת</v>
      </c>
      <c r="X1499" s="84">
        <f t="shared" si="311"/>
        <v>12272</v>
      </c>
      <c r="Y1499" s="7">
        <f t="shared" si="307"/>
        <v>1</v>
      </c>
      <c r="Z1499" s="7">
        <f t="shared" si="308"/>
        <v>15</v>
      </c>
      <c r="AA1499" s="7" t="str">
        <f t="shared" si="309"/>
        <v/>
      </c>
      <c r="AB1499" s="7">
        <f t="shared" si="310"/>
        <v>1</v>
      </c>
    </row>
    <row r="1500" spans="2:28" ht="15" thickTop="1" thickBot="1">
      <c r="B1500" s="31">
        <v>8000</v>
      </c>
      <c r="C1500" s="32" t="s">
        <v>4790</v>
      </c>
      <c r="D1500" s="33">
        <v>22507</v>
      </c>
      <c r="E1500" s="34" t="s">
        <v>3822</v>
      </c>
      <c r="F1500" s="22" t="str">
        <f t="shared" si="299"/>
        <v>ג צפת</v>
      </c>
      <c r="G1500" s="35" t="s">
        <v>4888</v>
      </c>
      <c r="H1500" s="36"/>
      <c r="I1500" s="25" t="str">
        <f t="shared" si="300"/>
        <v xml:space="preserve">צפת </v>
      </c>
      <c r="J1500" s="37">
        <v>13930</v>
      </c>
      <c r="K1500" s="38">
        <v>13930</v>
      </c>
      <c r="L1500" s="39">
        <v>7.0423546302943285E-2</v>
      </c>
      <c r="M1500" s="40">
        <v>981</v>
      </c>
      <c r="N1500" s="41">
        <v>7.0423546302943285E-2</v>
      </c>
      <c r="O1500" s="42">
        <v>981</v>
      </c>
      <c r="P1500" s="7">
        <f>VLOOKUP(C1500,'ריכוז נתונים'!$B$3:$C$189,2)</f>
        <v>15</v>
      </c>
      <c r="Q1500" s="47" t="b">
        <f t="shared" si="301"/>
        <v>1</v>
      </c>
      <c r="R1500" s="7">
        <f t="shared" si="302"/>
        <v>1.1000000000000001</v>
      </c>
      <c r="S1500" s="47">
        <f t="shared" si="303"/>
        <v>929</v>
      </c>
      <c r="T1500" s="7">
        <f t="shared" si="304"/>
        <v>13.399999999999999</v>
      </c>
      <c r="U1500" s="7" t="str">
        <f t="shared" si="305"/>
        <v>Gap</v>
      </c>
      <c r="V1500" s="7">
        <f>IF(ISERROR(IF(INDEX(rosh!$O$4:$P$710,MATCH(I1500,rosh!$O$4:$O$710,0),2)="Mayor",1,)),0,IF(INDEX(rosh!$O$4:$P$710,MATCH(I1500,rosh!$O$4:$O$710,0),2)="Mayor",1,))</f>
        <v>0</v>
      </c>
      <c r="W1500" s="7" t="str">
        <f t="shared" si="306"/>
        <v>TRUE צפת</v>
      </c>
      <c r="X1500" s="84">
        <f t="shared" si="311"/>
        <v>12272</v>
      </c>
      <c r="Y1500" s="7">
        <f t="shared" si="307"/>
        <v>1</v>
      </c>
      <c r="Z1500" s="7">
        <f t="shared" si="308"/>
        <v>15</v>
      </c>
      <c r="AA1500" s="7" t="str">
        <f t="shared" si="309"/>
        <v/>
      </c>
      <c r="AB1500" s="7">
        <f t="shared" si="310"/>
        <v>1</v>
      </c>
    </row>
    <row r="1501" spans="2:28" ht="15" thickTop="1" thickBot="1">
      <c r="B1501" s="31">
        <v>8000</v>
      </c>
      <c r="C1501" s="32" t="s">
        <v>4790</v>
      </c>
      <c r="D1501" s="33">
        <v>22507</v>
      </c>
      <c r="E1501" s="34" t="s">
        <v>3121</v>
      </c>
      <c r="F1501" s="22" t="str">
        <f t="shared" si="299"/>
        <v>נר צפת</v>
      </c>
      <c r="G1501" s="35" t="s">
        <v>4813</v>
      </c>
      <c r="H1501" s="36" t="s">
        <v>4819</v>
      </c>
      <c r="I1501" s="25" t="str">
        <f t="shared" si="300"/>
        <v>צפת חדאד שלמה</v>
      </c>
      <c r="J1501" s="37">
        <v>13930</v>
      </c>
      <c r="K1501" s="38">
        <v>13930</v>
      </c>
      <c r="L1501" s="39">
        <v>4.0129217516152192E-2</v>
      </c>
      <c r="M1501" s="40">
        <v>559</v>
      </c>
      <c r="N1501" s="41">
        <v>4.0129217516152192E-2</v>
      </c>
      <c r="O1501" s="42">
        <v>559</v>
      </c>
      <c r="P1501" s="7">
        <f>VLOOKUP(C1501,'ריכוז נתונים'!$B$3:$C$189,2)</f>
        <v>15</v>
      </c>
      <c r="Q1501" s="47" t="b">
        <f t="shared" si="301"/>
        <v>0</v>
      </c>
      <c r="R1501" s="7">
        <f t="shared" si="302"/>
        <v>0</v>
      </c>
      <c r="S1501" s="47">
        <f t="shared" si="303"/>
        <v>929</v>
      </c>
      <c r="T1501" s="7">
        <f t="shared" si="304"/>
        <v>13.399999999999999</v>
      </c>
      <c r="U1501" s="7" t="str">
        <f t="shared" si="305"/>
        <v>Gap</v>
      </c>
      <c r="V1501" s="7">
        <f>IF(ISERROR(IF(INDEX(rosh!$O$4:$P$710,MATCH(I1501,rosh!$O$4:$O$710,0),2)="Mayor",1,)),0,IF(INDEX(rosh!$O$4:$P$710,MATCH(I1501,rosh!$O$4:$O$710,0),2)="Mayor",1,))</f>
        <v>0</v>
      </c>
      <c r="W1501" s="7" t="str">
        <f t="shared" si="306"/>
        <v>FALSE צפת</v>
      </c>
      <c r="X1501" s="84">
        <f t="shared" si="311"/>
        <v>1658</v>
      </c>
      <c r="Y1501" s="7">
        <f t="shared" si="307"/>
        <v>0</v>
      </c>
      <c r="Z1501" s="7">
        <f t="shared" si="308"/>
        <v>15</v>
      </c>
      <c r="AA1501" s="7" t="str">
        <f t="shared" si="309"/>
        <v/>
      </c>
      <c r="AB1501" s="7">
        <f t="shared" si="310"/>
        <v>0</v>
      </c>
    </row>
    <row r="1502" spans="2:28" ht="15" thickTop="1" thickBot="1">
      <c r="B1502" s="31">
        <v>8000</v>
      </c>
      <c r="C1502" s="32" t="s">
        <v>4790</v>
      </c>
      <c r="D1502" s="33">
        <v>22507</v>
      </c>
      <c r="E1502" s="34" t="s">
        <v>295</v>
      </c>
      <c r="F1502" s="22" t="str">
        <f t="shared" si="299"/>
        <v>צ צפת</v>
      </c>
      <c r="G1502" s="35" t="s">
        <v>4807</v>
      </c>
      <c r="H1502" s="36"/>
      <c r="I1502" s="25" t="str">
        <f t="shared" si="300"/>
        <v xml:space="preserve">צפת </v>
      </c>
      <c r="J1502" s="37">
        <v>13930</v>
      </c>
      <c r="K1502" s="38">
        <v>13930</v>
      </c>
      <c r="L1502" s="39">
        <v>2.9002153625269204E-2</v>
      </c>
      <c r="M1502" s="40">
        <v>404</v>
      </c>
      <c r="N1502" s="41">
        <v>2.9002153625269204E-2</v>
      </c>
      <c r="O1502" s="42">
        <v>404</v>
      </c>
      <c r="P1502" s="7">
        <f>VLOOKUP(C1502,'ריכוז נתונים'!$B$3:$C$189,2)</f>
        <v>15</v>
      </c>
      <c r="Q1502" s="47" t="b">
        <f t="shared" si="301"/>
        <v>0</v>
      </c>
      <c r="R1502" s="7">
        <f t="shared" si="302"/>
        <v>0</v>
      </c>
      <c r="S1502" s="47">
        <f t="shared" si="303"/>
        <v>929</v>
      </c>
      <c r="T1502" s="7">
        <f t="shared" si="304"/>
        <v>13.399999999999999</v>
      </c>
      <c r="U1502" s="7" t="str">
        <f t="shared" si="305"/>
        <v>Gap</v>
      </c>
      <c r="V1502" s="7">
        <f>IF(ISERROR(IF(INDEX(rosh!$O$4:$P$710,MATCH(I1502,rosh!$O$4:$O$710,0),2)="Mayor",1,)),0,IF(INDEX(rosh!$O$4:$P$710,MATCH(I1502,rosh!$O$4:$O$710,0),2)="Mayor",1,))</f>
        <v>0</v>
      </c>
      <c r="W1502" s="7" t="str">
        <f t="shared" si="306"/>
        <v>FALSE צפת</v>
      </c>
      <c r="X1502" s="84">
        <f t="shared" si="311"/>
        <v>1658</v>
      </c>
      <c r="Y1502" s="7">
        <f t="shared" si="307"/>
        <v>0</v>
      </c>
      <c r="Z1502" s="7">
        <f t="shared" si="308"/>
        <v>15</v>
      </c>
      <c r="AA1502" s="7" t="str">
        <f t="shared" si="309"/>
        <v/>
      </c>
      <c r="AB1502" s="7">
        <f t="shared" si="310"/>
        <v>0</v>
      </c>
    </row>
    <row r="1503" spans="2:28" ht="15" thickTop="1" thickBot="1">
      <c r="B1503" s="31">
        <v>8000</v>
      </c>
      <c r="C1503" s="32" t="s">
        <v>4790</v>
      </c>
      <c r="D1503" s="33">
        <v>22507</v>
      </c>
      <c r="E1503" s="34" t="s">
        <v>3586</v>
      </c>
      <c r="F1503" s="22" t="str">
        <f t="shared" si="299"/>
        <v>זה צפת</v>
      </c>
      <c r="G1503" s="35" t="s">
        <v>4873</v>
      </c>
      <c r="H1503" s="36" t="s">
        <v>4886</v>
      </c>
      <c r="I1503" s="25" t="str">
        <f t="shared" si="300"/>
        <v>צפת סבאן תמיר</v>
      </c>
      <c r="J1503" s="37">
        <v>13930</v>
      </c>
      <c r="K1503" s="38">
        <v>13930</v>
      </c>
      <c r="L1503" s="39">
        <v>2.7063890882986361E-2</v>
      </c>
      <c r="M1503" s="40">
        <v>377</v>
      </c>
      <c r="N1503" s="41">
        <v>2.7063890882986361E-2</v>
      </c>
      <c r="O1503" s="42">
        <v>377</v>
      </c>
      <c r="P1503" s="7">
        <f>VLOOKUP(C1503,'ריכוז נתונים'!$B$3:$C$189,2)</f>
        <v>15</v>
      </c>
      <c r="Q1503" s="47" t="b">
        <f t="shared" si="301"/>
        <v>0</v>
      </c>
      <c r="R1503" s="7">
        <f t="shared" si="302"/>
        <v>0</v>
      </c>
      <c r="S1503" s="47">
        <f t="shared" si="303"/>
        <v>929</v>
      </c>
      <c r="T1503" s="7">
        <f t="shared" si="304"/>
        <v>13.399999999999999</v>
      </c>
      <c r="U1503" s="7" t="str">
        <f t="shared" si="305"/>
        <v>Gap</v>
      </c>
      <c r="V1503" s="7">
        <f>IF(ISERROR(IF(INDEX(rosh!$O$4:$P$710,MATCH(I1503,rosh!$O$4:$O$710,0),2)="Mayor",1,)),0,IF(INDEX(rosh!$O$4:$P$710,MATCH(I1503,rosh!$O$4:$O$710,0),2)="Mayor",1,))</f>
        <v>0</v>
      </c>
      <c r="W1503" s="7" t="str">
        <f t="shared" si="306"/>
        <v>FALSE צפת</v>
      </c>
      <c r="X1503" s="84">
        <f t="shared" si="311"/>
        <v>1658</v>
      </c>
      <c r="Y1503" s="7">
        <f t="shared" si="307"/>
        <v>0</v>
      </c>
      <c r="Z1503" s="7">
        <f t="shared" si="308"/>
        <v>15</v>
      </c>
      <c r="AA1503" s="7" t="str">
        <f t="shared" si="309"/>
        <v/>
      </c>
      <c r="AB1503" s="7">
        <f t="shared" si="310"/>
        <v>0</v>
      </c>
    </row>
    <row r="1504" spans="2:28" ht="15" thickTop="1" thickBot="1">
      <c r="B1504" s="31">
        <v>8000</v>
      </c>
      <c r="C1504" s="32" t="s">
        <v>4790</v>
      </c>
      <c r="D1504" s="33">
        <v>22507</v>
      </c>
      <c r="E1504" s="34" t="s">
        <v>1194</v>
      </c>
      <c r="F1504" s="22" t="str">
        <f t="shared" si="299"/>
        <v>יד צפת</v>
      </c>
      <c r="G1504" s="35" t="s">
        <v>4849</v>
      </c>
      <c r="H1504" s="36"/>
      <c r="I1504" s="25" t="str">
        <f t="shared" si="300"/>
        <v xml:space="preserve">צפת </v>
      </c>
      <c r="J1504" s="37">
        <v>13930</v>
      </c>
      <c r="K1504" s="38">
        <v>13930</v>
      </c>
      <c r="L1504" s="39">
        <v>2.2828427853553483E-2</v>
      </c>
      <c r="M1504" s="40">
        <v>318</v>
      </c>
      <c r="N1504" s="41">
        <v>2.2828427853553483E-2</v>
      </c>
      <c r="O1504" s="42">
        <v>318</v>
      </c>
      <c r="P1504" s="7">
        <f>VLOOKUP(C1504,'ריכוז נתונים'!$B$3:$C$189,2)</f>
        <v>15</v>
      </c>
      <c r="Q1504" s="47" t="b">
        <f t="shared" si="301"/>
        <v>0</v>
      </c>
      <c r="R1504" s="7">
        <f t="shared" si="302"/>
        <v>0</v>
      </c>
      <c r="S1504" s="47">
        <f t="shared" si="303"/>
        <v>929</v>
      </c>
      <c r="T1504" s="7">
        <f t="shared" si="304"/>
        <v>13.399999999999999</v>
      </c>
      <c r="U1504" s="7" t="str">
        <f t="shared" si="305"/>
        <v>Gap</v>
      </c>
      <c r="V1504" s="7">
        <f>IF(ISERROR(IF(INDEX(rosh!$O$4:$P$710,MATCH(I1504,rosh!$O$4:$O$710,0),2)="Mayor",1,)),0,IF(INDEX(rosh!$O$4:$P$710,MATCH(I1504,rosh!$O$4:$O$710,0),2)="Mayor",1,))</f>
        <v>0</v>
      </c>
      <c r="W1504" s="7" t="str">
        <f t="shared" si="306"/>
        <v>FALSE צפת</v>
      </c>
      <c r="X1504" s="84">
        <f t="shared" si="311"/>
        <v>1658</v>
      </c>
      <c r="Y1504" s="7">
        <f t="shared" si="307"/>
        <v>0</v>
      </c>
      <c r="Z1504" s="7">
        <f t="shared" si="308"/>
        <v>15</v>
      </c>
      <c r="AA1504" s="7" t="str">
        <f t="shared" si="309"/>
        <v/>
      </c>
      <c r="AB1504" s="7">
        <f t="shared" si="310"/>
        <v>0</v>
      </c>
    </row>
    <row r="1505" spans="2:28" ht="15" thickTop="1" thickBot="1">
      <c r="B1505" s="31">
        <v>195</v>
      </c>
      <c r="C1505" s="32" t="s">
        <v>4694</v>
      </c>
      <c r="D1505" s="33">
        <v>12576</v>
      </c>
      <c r="E1505" s="34" t="s">
        <v>4754</v>
      </c>
      <c r="F1505" s="22" t="str">
        <f t="shared" si="299"/>
        <v>אק קדימה-צורן</v>
      </c>
      <c r="G1505" s="35" t="s">
        <v>4753</v>
      </c>
      <c r="H1505" s="36" t="s">
        <v>4769</v>
      </c>
      <c r="I1505" s="25" t="str">
        <f t="shared" si="300"/>
        <v>קדימה-צורן מס שביט</v>
      </c>
      <c r="J1505" s="37">
        <v>7535</v>
      </c>
      <c r="K1505" s="38">
        <v>7535</v>
      </c>
      <c r="L1505" s="39">
        <v>0.30630391506303917</v>
      </c>
      <c r="M1505" s="40">
        <v>2308</v>
      </c>
      <c r="N1505" s="41">
        <v>0.30630391506303917</v>
      </c>
      <c r="O1505" s="42">
        <v>2308</v>
      </c>
      <c r="P1505" s="7">
        <f>VLOOKUP(C1505,'ריכוז נתונים'!$B$3:$C$189,2)</f>
        <v>13</v>
      </c>
      <c r="Q1505" s="47" t="b">
        <f t="shared" si="301"/>
        <v>1</v>
      </c>
      <c r="R1505" s="7">
        <f t="shared" si="302"/>
        <v>4</v>
      </c>
      <c r="S1505" s="47">
        <f t="shared" si="303"/>
        <v>580</v>
      </c>
      <c r="T1505" s="7">
        <f t="shared" si="304"/>
        <v>12.4</v>
      </c>
      <c r="U1505" s="7" t="str">
        <f t="shared" si="305"/>
        <v>Gap</v>
      </c>
      <c r="V1505" s="7">
        <f>IF(ISERROR(IF(INDEX(rosh!$O$4:$P$710,MATCH(I1505,rosh!$O$4:$O$710,0),2)="Mayor",1,)),0,IF(INDEX(rosh!$O$4:$P$710,MATCH(I1505,rosh!$O$4:$O$710,0),2)="Mayor",1,))</f>
        <v>1</v>
      </c>
      <c r="W1505" s="7" t="str">
        <f t="shared" si="306"/>
        <v>TRUE קדימה-צורן</v>
      </c>
      <c r="X1505" s="84">
        <f t="shared" si="311"/>
        <v>7128</v>
      </c>
      <c r="Y1505" s="7">
        <f t="shared" si="307"/>
        <v>4</v>
      </c>
      <c r="Z1505" s="7">
        <f t="shared" si="308"/>
        <v>12</v>
      </c>
      <c r="AA1505" s="7" t="str">
        <f t="shared" si="309"/>
        <v>Gap</v>
      </c>
      <c r="AB1505" s="7">
        <f t="shared" si="310"/>
        <v>5</v>
      </c>
    </row>
    <row r="1506" spans="2:28" ht="15" thickTop="1" thickBot="1">
      <c r="B1506" s="31">
        <v>195</v>
      </c>
      <c r="C1506" s="32" t="s">
        <v>4694</v>
      </c>
      <c r="D1506" s="33">
        <v>12576</v>
      </c>
      <c r="E1506" s="34" t="s">
        <v>4731</v>
      </c>
      <c r="F1506" s="22" t="str">
        <f t="shared" si="299"/>
        <v>גל קדימה-צורן</v>
      </c>
      <c r="G1506" s="35" t="s">
        <v>4730</v>
      </c>
      <c r="H1506" s="36" t="s">
        <v>4745</v>
      </c>
      <c r="I1506" s="25" t="str">
        <f t="shared" si="300"/>
        <v>קדימה-צורן גולברי יצחק</v>
      </c>
      <c r="J1506" s="37">
        <v>7535</v>
      </c>
      <c r="K1506" s="38">
        <v>7535</v>
      </c>
      <c r="L1506" s="39">
        <v>0.17504976775049769</v>
      </c>
      <c r="M1506" s="40">
        <v>1319</v>
      </c>
      <c r="N1506" s="41">
        <v>0.17504976775049769</v>
      </c>
      <c r="O1506" s="42">
        <v>1319</v>
      </c>
      <c r="P1506" s="7">
        <f>VLOOKUP(C1506,'ריכוז נתונים'!$B$3:$C$189,2)</f>
        <v>13</v>
      </c>
      <c r="Q1506" s="47" t="b">
        <f t="shared" si="301"/>
        <v>1</v>
      </c>
      <c r="R1506" s="7">
        <f t="shared" si="302"/>
        <v>2.2999999999999998</v>
      </c>
      <c r="S1506" s="47">
        <f t="shared" si="303"/>
        <v>580</v>
      </c>
      <c r="T1506" s="7">
        <f t="shared" si="304"/>
        <v>12.4</v>
      </c>
      <c r="U1506" s="7" t="str">
        <f t="shared" si="305"/>
        <v>Gap</v>
      </c>
      <c r="V1506" s="7">
        <f>IF(ISERROR(IF(INDEX(rosh!$O$4:$P$710,MATCH(I1506,rosh!$O$4:$O$710,0),2)="Mayor",1,)),0,IF(INDEX(rosh!$O$4:$P$710,MATCH(I1506,rosh!$O$4:$O$710,0),2)="Mayor",1,))</f>
        <v>0</v>
      </c>
      <c r="W1506" s="7" t="str">
        <f t="shared" si="306"/>
        <v>TRUE קדימה-צורן</v>
      </c>
      <c r="X1506" s="84">
        <f t="shared" si="311"/>
        <v>7128</v>
      </c>
      <c r="Y1506" s="7">
        <f t="shared" si="307"/>
        <v>2</v>
      </c>
      <c r="Z1506" s="7">
        <f t="shared" si="308"/>
        <v>12</v>
      </c>
      <c r="AA1506" s="7" t="str">
        <f t="shared" si="309"/>
        <v>Gap</v>
      </c>
      <c r="AB1506" s="7">
        <f t="shared" si="310"/>
        <v>2</v>
      </c>
    </row>
    <row r="1507" spans="2:28" ht="15" thickTop="1" thickBot="1">
      <c r="B1507" s="31">
        <v>195</v>
      </c>
      <c r="C1507" s="32" t="s">
        <v>4694</v>
      </c>
      <c r="D1507" s="33">
        <v>12576</v>
      </c>
      <c r="E1507" s="34" t="s">
        <v>2072</v>
      </c>
      <c r="F1507" s="22" t="str">
        <f t="shared" si="299"/>
        <v>מ קדימה-צורן</v>
      </c>
      <c r="G1507" s="35" t="s">
        <v>4717</v>
      </c>
      <c r="H1507" s="36"/>
      <c r="I1507" s="25" t="str">
        <f t="shared" si="300"/>
        <v xml:space="preserve">קדימה-צורן </v>
      </c>
      <c r="J1507" s="37">
        <v>7535</v>
      </c>
      <c r="K1507" s="38">
        <v>7535</v>
      </c>
      <c r="L1507" s="39">
        <v>0.16138022561380225</v>
      </c>
      <c r="M1507" s="40">
        <v>1216</v>
      </c>
      <c r="N1507" s="41">
        <v>0.16138022561380225</v>
      </c>
      <c r="O1507" s="42">
        <v>1216</v>
      </c>
      <c r="P1507" s="7">
        <f>VLOOKUP(C1507,'ריכוז נתונים'!$B$3:$C$189,2)</f>
        <v>13</v>
      </c>
      <c r="Q1507" s="47" t="b">
        <f t="shared" si="301"/>
        <v>1</v>
      </c>
      <c r="R1507" s="7">
        <f t="shared" si="302"/>
        <v>2.1</v>
      </c>
      <c r="S1507" s="47">
        <f t="shared" si="303"/>
        <v>580</v>
      </c>
      <c r="T1507" s="7">
        <f t="shared" si="304"/>
        <v>12.4</v>
      </c>
      <c r="U1507" s="7" t="str">
        <f t="shared" si="305"/>
        <v>Gap</v>
      </c>
      <c r="V1507" s="7">
        <f>IF(ISERROR(IF(INDEX(rosh!$O$4:$P$710,MATCH(I1507,rosh!$O$4:$O$710,0),2)="Mayor",1,)),0,IF(INDEX(rosh!$O$4:$P$710,MATCH(I1507,rosh!$O$4:$O$710,0),2)="Mayor",1,))</f>
        <v>0</v>
      </c>
      <c r="W1507" s="7" t="str">
        <f t="shared" si="306"/>
        <v>TRUE קדימה-צורן</v>
      </c>
      <c r="X1507" s="84">
        <f t="shared" si="311"/>
        <v>7128</v>
      </c>
      <c r="Y1507" s="7">
        <f t="shared" si="307"/>
        <v>2</v>
      </c>
      <c r="Z1507" s="7">
        <f t="shared" si="308"/>
        <v>12</v>
      </c>
      <c r="AA1507" s="7" t="str">
        <f t="shared" si="309"/>
        <v>Gap</v>
      </c>
      <c r="AB1507" s="7">
        <f t="shared" si="310"/>
        <v>2</v>
      </c>
    </row>
    <row r="1508" spans="2:28" ht="15" thickTop="1" thickBot="1">
      <c r="B1508" s="31">
        <v>195</v>
      </c>
      <c r="C1508" s="32" t="s">
        <v>4694</v>
      </c>
      <c r="D1508" s="33">
        <v>12576</v>
      </c>
      <c r="E1508" s="34" t="s">
        <v>963</v>
      </c>
      <c r="F1508" s="22" t="str">
        <f t="shared" si="299"/>
        <v>שס קדימה-צורן</v>
      </c>
      <c r="G1508" s="35" t="s">
        <v>962</v>
      </c>
      <c r="H1508" s="36"/>
      <c r="I1508" s="25" t="str">
        <f t="shared" si="300"/>
        <v xml:space="preserve">קדימה-צורן </v>
      </c>
      <c r="J1508" s="37">
        <v>7535</v>
      </c>
      <c r="K1508" s="38">
        <v>7535</v>
      </c>
      <c r="L1508" s="39">
        <v>0.12846715328467154</v>
      </c>
      <c r="M1508" s="40">
        <v>968</v>
      </c>
      <c r="N1508" s="41">
        <v>0.12846715328467154</v>
      </c>
      <c r="O1508" s="42">
        <v>968</v>
      </c>
      <c r="P1508" s="7">
        <f>VLOOKUP(C1508,'ריכוז נתונים'!$B$3:$C$189,2)</f>
        <v>13</v>
      </c>
      <c r="Q1508" s="47" t="b">
        <f t="shared" si="301"/>
        <v>1</v>
      </c>
      <c r="R1508" s="7">
        <f t="shared" si="302"/>
        <v>1.7</v>
      </c>
      <c r="S1508" s="47">
        <f t="shared" si="303"/>
        <v>580</v>
      </c>
      <c r="T1508" s="7">
        <f t="shared" si="304"/>
        <v>12.4</v>
      </c>
      <c r="U1508" s="7" t="str">
        <f t="shared" si="305"/>
        <v>Gap</v>
      </c>
      <c r="V1508" s="7">
        <f>IF(ISERROR(IF(INDEX(rosh!$O$4:$P$710,MATCH(I1508,rosh!$O$4:$O$710,0),2)="Mayor",1,)),0,IF(INDEX(rosh!$O$4:$P$710,MATCH(I1508,rosh!$O$4:$O$710,0),2)="Mayor",1,))</f>
        <v>0</v>
      </c>
      <c r="W1508" s="7" t="str">
        <f t="shared" si="306"/>
        <v>TRUE קדימה-צורן</v>
      </c>
      <c r="X1508" s="84">
        <f t="shared" si="311"/>
        <v>7128</v>
      </c>
      <c r="Y1508" s="7">
        <f t="shared" si="307"/>
        <v>2</v>
      </c>
      <c r="Z1508" s="7">
        <f t="shared" si="308"/>
        <v>12</v>
      </c>
      <c r="AA1508" s="7" t="str">
        <f t="shared" si="309"/>
        <v>Gap</v>
      </c>
      <c r="AB1508" s="7">
        <f t="shared" si="310"/>
        <v>2</v>
      </c>
    </row>
    <row r="1509" spans="2:28" ht="15" thickTop="1" thickBot="1">
      <c r="B1509" s="31">
        <v>195</v>
      </c>
      <c r="C1509" s="32" t="s">
        <v>4694</v>
      </c>
      <c r="D1509" s="33">
        <v>12576</v>
      </c>
      <c r="E1509" s="34" t="s">
        <v>84</v>
      </c>
      <c r="F1509" s="22" t="str">
        <f t="shared" si="299"/>
        <v>ת קדימה-צורן</v>
      </c>
      <c r="G1509" s="35" t="s">
        <v>4693</v>
      </c>
      <c r="H1509" s="36" t="s">
        <v>4698</v>
      </c>
      <c r="I1509" s="25" t="str">
        <f t="shared" si="300"/>
        <v>קדימה-צורן בן שושן חגי</v>
      </c>
      <c r="J1509" s="37">
        <v>7535</v>
      </c>
      <c r="K1509" s="38">
        <v>7535</v>
      </c>
      <c r="L1509" s="39">
        <v>0.10710019907100199</v>
      </c>
      <c r="M1509" s="40">
        <v>807</v>
      </c>
      <c r="N1509" s="41">
        <v>0.10710019907100199</v>
      </c>
      <c r="O1509" s="42">
        <v>807</v>
      </c>
      <c r="P1509" s="7">
        <f>VLOOKUP(C1509,'ריכוז נתונים'!$B$3:$C$189,2)</f>
        <v>13</v>
      </c>
      <c r="Q1509" s="47" t="b">
        <f t="shared" si="301"/>
        <v>1</v>
      </c>
      <c r="R1509" s="7">
        <f t="shared" si="302"/>
        <v>1.4</v>
      </c>
      <c r="S1509" s="47">
        <f t="shared" si="303"/>
        <v>580</v>
      </c>
      <c r="T1509" s="7">
        <f t="shared" si="304"/>
        <v>12.4</v>
      </c>
      <c r="U1509" s="7" t="str">
        <f t="shared" si="305"/>
        <v>Gap</v>
      </c>
      <c r="V1509" s="7">
        <f>IF(ISERROR(IF(INDEX(rosh!$O$4:$P$710,MATCH(I1509,rosh!$O$4:$O$710,0),2)="Mayor",1,)),0,IF(INDEX(rosh!$O$4:$P$710,MATCH(I1509,rosh!$O$4:$O$710,0),2)="Mayor",1,))</f>
        <v>0</v>
      </c>
      <c r="W1509" s="7" t="str">
        <f t="shared" si="306"/>
        <v>TRUE קדימה-צורן</v>
      </c>
      <c r="X1509" s="84">
        <f t="shared" si="311"/>
        <v>7128</v>
      </c>
      <c r="Y1509" s="7">
        <f t="shared" si="307"/>
        <v>1</v>
      </c>
      <c r="Z1509" s="7">
        <f t="shared" si="308"/>
        <v>12</v>
      </c>
      <c r="AA1509" s="7" t="str">
        <f t="shared" si="309"/>
        <v>Gap</v>
      </c>
      <c r="AB1509" s="7">
        <f t="shared" si="310"/>
        <v>1</v>
      </c>
    </row>
    <row r="1510" spans="2:28" ht="15" thickTop="1" thickBot="1">
      <c r="B1510" s="31">
        <v>195</v>
      </c>
      <c r="C1510" s="32" t="s">
        <v>4694</v>
      </c>
      <c r="D1510" s="33">
        <v>12576</v>
      </c>
      <c r="E1510" s="34" t="s">
        <v>3421</v>
      </c>
      <c r="F1510" s="22" t="str">
        <f t="shared" si="299"/>
        <v>בה קדימה-צורן</v>
      </c>
      <c r="G1510" s="35" t="s">
        <v>4747</v>
      </c>
      <c r="H1510" s="36"/>
      <c r="I1510" s="25" t="str">
        <f t="shared" si="300"/>
        <v xml:space="preserve">קדימה-צורן </v>
      </c>
      <c r="J1510" s="37">
        <v>7535</v>
      </c>
      <c r="K1510" s="38">
        <v>7535</v>
      </c>
      <c r="L1510" s="39">
        <v>6.7684140676841406E-2</v>
      </c>
      <c r="M1510" s="40">
        <v>510</v>
      </c>
      <c r="N1510" s="41">
        <v>6.7684140676841406E-2</v>
      </c>
      <c r="O1510" s="42">
        <v>510</v>
      </c>
      <c r="P1510" s="7">
        <f>VLOOKUP(C1510,'ריכוז נתונים'!$B$3:$C$189,2)</f>
        <v>13</v>
      </c>
      <c r="Q1510" s="47" t="b">
        <f t="shared" si="301"/>
        <v>1</v>
      </c>
      <c r="R1510" s="7">
        <f t="shared" si="302"/>
        <v>0.9</v>
      </c>
      <c r="S1510" s="47">
        <f t="shared" si="303"/>
        <v>580</v>
      </c>
      <c r="T1510" s="7">
        <f t="shared" si="304"/>
        <v>12.4</v>
      </c>
      <c r="U1510" s="7" t="str">
        <f t="shared" si="305"/>
        <v>Gap</v>
      </c>
      <c r="V1510" s="7">
        <f>IF(ISERROR(IF(INDEX(rosh!$O$4:$P$710,MATCH(I1510,rosh!$O$4:$O$710,0),2)="Mayor",1,)),0,IF(INDEX(rosh!$O$4:$P$710,MATCH(I1510,rosh!$O$4:$O$710,0),2)="Mayor",1,))</f>
        <v>0</v>
      </c>
      <c r="W1510" s="7" t="str">
        <f t="shared" si="306"/>
        <v>TRUE קדימה-צורן</v>
      </c>
      <c r="X1510" s="84">
        <f t="shared" si="311"/>
        <v>7128</v>
      </c>
      <c r="Y1510" s="7">
        <f t="shared" si="307"/>
        <v>1</v>
      </c>
      <c r="Z1510" s="7">
        <f t="shared" si="308"/>
        <v>12</v>
      </c>
      <c r="AA1510" s="7" t="str">
        <f t="shared" si="309"/>
        <v>Gap</v>
      </c>
      <c r="AB1510" s="7">
        <f t="shared" si="310"/>
        <v>1</v>
      </c>
    </row>
    <row r="1511" spans="2:28" ht="15" thickTop="1" thickBot="1">
      <c r="B1511" s="31">
        <v>195</v>
      </c>
      <c r="C1511" s="32" t="s">
        <v>4694</v>
      </c>
      <c r="D1511" s="33">
        <v>12576</v>
      </c>
      <c r="E1511" s="34" t="s">
        <v>4708</v>
      </c>
      <c r="F1511" s="22" t="str">
        <f t="shared" si="299"/>
        <v>מח קדימה-צורן</v>
      </c>
      <c r="G1511" s="35" t="s">
        <v>4707</v>
      </c>
      <c r="H1511" s="36" t="s">
        <v>4715</v>
      </c>
      <c r="I1511" s="25" t="str">
        <f t="shared" si="300"/>
        <v>קדימה-צורן פדלון צפריר נסים</v>
      </c>
      <c r="J1511" s="37">
        <v>7535</v>
      </c>
      <c r="K1511" s="38">
        <v>7535</v>
      </c>
      <c r="L1511" s="39">
        <v>5.4014598540145987E-2</v>
      </c>
      <c r="M1511" s="40">
        <v>407</v>
      </c>
      <c r="N1511" s="41">
        <v>5.4014598540145987E-2</v>
      </c>
      <c r="O1511" s="42">
        <v>407</v>
      </c>
      <c r="P1511" s="7">
        <f>VLOOKUP(C1511,'ריכוז נתונים'!$B$3:$C$189,2)</f>
        <v>13</v>
      </c>
      <c r="Q1511" s="47" t="b">
        <f t="shared" si="301"/>
        <v>0</v>
      </c>
      <c r="R1511" s="7">
        <f t="shared" si="302"/>
        <v>0</v>
      </c>
      <c r="S1511" s="47">
        <f t="shared" si="303"/>
        <v>580</v>
      </c>
      <c r="T1511" s="7">
        <f t="shared" si="304"/>
        <v>12.4</v>
      </c>
      <c r="U1511" s="7" t="str">
        <f t="shared" si="305"/>
        <v>Gap</v>
      </c>
      <c r="V1511" s="7">
        <f>IF(ISERROR(IF(INDEX(rosh!$O$4:$P$710,MATCH(I1511,rosh!$O$4:$O$710,0),2)="Mayor",1,)),0,IF(INDEX(rosh!$O$4:$P$710,MATCH(I1511,rosh!$O$4:$O$710,0),2)="Mayor",1,))</f>
        <v>0</v>
      </c>
      <c r="W1511" s="7" t="str">
        <f t="shared" si="306"/>
        <v>FALSE קדימה-צורן</v>
      </c>
      <c r="X1511" s="84">
        <f t="shared" si="311"/>
        <v>407</v>
      </c>
      <c r="Y1511" s="7">
        <f t="shared" si="307"/>
        <v>0</v>
      </c>
      <c r="Z1511" s="7">
        <f t="shared" si="308"/>
        <v>12</v>
      </c>
      <c r="AA1511" s="7" t="str">
        <f t="shared" si="309"/>
        <v>Gap</v>
      </c>
      <c r="AB1511" s="7">
        <f t="shared" si="310"/>
        <v>0</v>
      </c>
    </row>
    <row r="1512" spans="2:28" ht="15" thickTop="1" thickBot="1">
      <c r="B1512" s="31">
        <v>638</v>
      </c>
      <c r="C1512" s="32" t="s">
        <v>4538</v>
      </c>
      <c r="D1512" s="33">
        <v>12268</v>
      </c>
      <c r="E1512" s="34" t="s">
        <v>4636</v>
      </c>
      <c r="F1512" s="22" t="str">
        <f t="shared" si="299"/>
        <v>חד קלנסווה</v>
      </c>
      <c r="G1512" s="35" t="s">
        <v>4635</v>
      </c>
      <c r="H1512" s="36"/>
      <c r="I1512" s="25" t="str">
        <f t="shared" si="300"/>
        <v xml:space="preserve">קלנסווה </v>
      </c>
      <c r="J1512" s="37">
        <v>9795</v>
      </c>
      <c r="K1512" s="38">
        <v>9795</v>
      </c>
      <c r="L1512" s="39">
        <v>0.10709545686574783</v>
      </c>
      <c r="M1512" s="40">
        <v>1049</v>
      </c>
      <c r="N1512" s="41">
        <v>0.10709545686574783</v>
      </c>
      <c r="O1512" s="42">
        <v>1049</v>
      </c>
      <c r="P1512" s="7">
        <f>VLOOKUP(C1512,'ריכוז נתונים'!$B$3:$C$189,2)</f>
        <v>13</v>
      </c>
      <c r="Q1512" s="47" t="b">
        <f t="shared" si="301"/>
        <v>1</v>
      </c>
      <c r="R1512" s="7">
        <f t="shared" si="302"/>
        <v>1.4</v>
      </c>
      <c r="S1512" s="47">
        <f t="shared" si="303"/>
        <v>753</v>
      </c>
      <c r="T1512" s="7">
        <f t="shared" si="304"/>
        <v>10.3</v>
      </c>
      <c r="U1512" s="7" t="str">
        <f t="shared" si="305"/>
        <v>Gap</v>
      </c>
      <c r="V1512" s="7">
        <f>IF(ISERROR(IF(INDEX(rosh!$O$4:$P$710,MATCH(I1512,rosh!$O$4:$O$710,0),2)="Mayor",1,)),0,IF(INDEX(rosh!$O$4:$P$710,MATCH(I1512,rosh!$O$4:$O$710,0),2)="Mayor",1,))</f>
        <v>0</v>
      </c>
      <c r="W1512" s="7" t="str">
        <f t="shared" si="306"/>
        <v>TRUE קלנסווה</v>
      </c>
      <c r="X1512" s="84">
        <f t="shared" si="311"/>
        <v>7864</v>
      </c>
      <c r="Y1512" s="7">
        <f t="shared" si="307"/>
        <v>2</v>
      </c>
      <c r="Z1512" s="7">
        <f t="shared" si="308"/>
        <v>11</v>
      </c>
      <c r="AA1512" s="7" t="str">
        <f t="shared" si="309"/>
        <v>Gap</v>
      </c>
      <c r="AB1512" s="7">
        <f t="shared" si="310"/>
        <v>2</v>
      </c>
    </row>
    <row r="1513" spans="2:28" ht="15" thickTop="1" thickBot="1">
      <c r="B1513" s="31">
        <v>638</v>
      </c>
      <c r="C1513" s="32" t="s">
        <v>4538</v>
      </c>
      <c r="D1513" s="33">
        <v>12268</v>
      </c>
      <c r="E1513" s="34" t="s">
        <v>4589</v>
      </c>
      <c r="F1513" s="22" t="str">
        <f t="shared" si="299"/>
        <v>יק קלנסווה</v>
      </c>
      <c r="G1513" s="35" t="s">
        <v>4588</v>
      </c>
      <c r="H1513" s="36"/>
      <c r="I1513" s="25" t="str">
        <f t="shared" si="300"/>
        <v xml:space="preserve">קלנסווה </v>
      </c>
      <c r="J1513" s="37">
        <v>9795</v>
      </c>
      <c r="K1513" s="38">
        <v>9795</v>
      </c>
      <c r="L1513" s="39">
        <v>9.229198570699336E-2</v>
      </c>
      <c r="M1513" s="40">
        <v>904</v>
      </c>
      <c r="N1513" s="41">
        <v>9.229198570699336E-2</v>
      </c>
      <c r="O1513" s="42">
        <v>904</v>
      </c>
      <c r="P1513" s="7">
        <f>VLOOKUP(C1513,'ריכוז נתונים'!$B$3:$C$189,2)</f>
        <v>13</v>
      </c>
      <c r="Q1513" s="47" t="b">
        <f t="shared" si="301"/>
        <v>1</v>
      </c>
      <c r="R1513" s="7">
        <f t="shared" si="302"/>
        <v>1.2</v>
      </c>
      <c r="S1513" s="47">
        <f t="shared" si="303"/>
        <v>753</v>
      </c>
      <c r="T1513" s="7">
        <f t="shared" si="304"/>
        <v>10.3</v>
      </c>
      <c r="U1513" s="7" t="str">
        <f t="shared" si="305"/>
        <v>Gap</v>
      </c>
      <c r="V1513" s="7">
        <f>IF(ISERROR(IF(INDEX(rosh!$O$4:$P$710,MATCH(I1513,rosh!$O$4:$O$710,0),2)="Mayor",1,)),0,IF(INDEX(rosh!$O$4:$P$710,MATCH(I1513,rosh!$O$4:$O$710,0),2)="Mayor",1,))</f>
        <v>0</v>
      </c>
      <c r="W1513" s="7" t="str">
        <f t="shared" si="306"/>
        <v>TRUE קלנסווה</v>
      </c>
      <c r="X1513" s="84">
        <f t="shared" si="311"/>
        <v>7864</v>
      </c>
      <c r="Y1513" s="7">
        <f t="shared" si="307"/>
        <v>1</v>
      </c>
      <c r="Z1513" s="7">
        <f t="shared" si="308"/>
        <v>11</v>
      </c>
      <c r="AA1513" s="7" t="str">
        <f t="shared" si="309"/>
        <v>Gap</v>
      </c>
      <c r="AB1513" s="7">
        <f t="shared" si="310"/>
        <v>1</v>
      </c>
    </row>
    <row r="1514" spans="2:28" ht="15" thickTop="1" thickBot="1">
      <c r="B1514" s="31">
        <v>638</v>
      </c>
      <c r="C1514" s="32" t="s">
        <v>4538</v>
      </c>
      <c r="D1514" s="33">
        <v>12268</v>
      </c>
      <c r="E1514" s="34" t="s">
        <v>4565</v>
      </c>
      <c r="F1514" s="22" t="str">
        <f t="shared" si="299"/>
        <v>נק קלנסווה</v>
      </c>
      <c r="G1514" s="35" t="s">
        <v>4564</v>
      </c>
      <c r="H1514" s="36" t="s">
        <v>4573</v>
      </c>
      <c r="I1514" s="25" t="str">
        <f t="shared" si="300"/>
        <v>קלנסווה מתאני עבד אל עזיז</v>
      </c>
      <c r="J1514" s="37">
        <v>9795</v>
      </c>
      <c r="K1514" s="38">
        <v>9795</v>
      </c>
      <c r="L1514" s="39">
        <v>8.7493619193466057E-2</v>
      </c>
      <c r="M1514" s="40">
        <v>857</v>
      </c>
      <c r="N1514" s="41">
        <v>8.7493619193466057E-2</v>
      </c>
      <c r="O1514" s="42">
        <v>857</v>
      </c>
      <c r="P1514" s="7">
        <f>VLOOKUP(C1514,'ריכוז נתונים'!$B$3:$C$189,2)</f>
        <v>13</v>
      </c>
      <c r="Q1514" s="47" t="b">
        <f t="shared" si="301"/>
        <v>1</v>
      </c>
      <c r="R1514" s="7">
        <f t="shared" si="302"/>
        <v>1.1000000000000001</v>
      </c>
      <c r="S1514" s="47">
        <f t="shared" si="303"/>
        <v>753</v>
      </c>
      <c r="T1514" s="7">
        <f t="shared" si="304"/>
        <v>10.3</v>
      </c>
      <c r="U1514" s="7" t="str">
        <f t="shared" si="305"/>
        <v>Gap</v>
      </c>
      <c r="V1514" s="7">
        <f>IF(ISERROR(IF(INDEX(rosh!$O$4:$P$710,MATCH(I1514,rosh!$O$4:$O$710,0),2)="Mayor",1,)),0,IF(INDEX(rosh!$O$4:$P$710,MATCH(I1514,rosh!$O$4:$O$710,0),2)="Mayor",1,))</f>
        <v>0</v>
      </c>
      <c r="W1514" s="7" t="str">
        <f t="shared" si="306"/>
        <v>TRUE קלנסווה</v>
      </c>
      <c r="X1514" s="84">
        <f t="shared" si="311"/>
        <v>7864</v>
      </c>
      <c r="Y1514" s="7">
        <f t="shared" si="307"/>
        <v>1</v>
      </c>
      <c r="Z1514" s="7">
        <f t="shared" si="308"/>
        <v>11</v>
      </c>
      <c r="AA1514" s="7" t="str">
        <f t="shared" si="309"/>
        <v>Gap</v>
      </c>
      <c r="AB1514" s="7">
        <f t="shared" si="310"/>
        <v>1</v>
      </c>
    </row>
    <row r="1515" spans="2:28" ht="15" thickTop="1" thickBot="1">
      <c r="B1515" s="31">
        <v>638</v>
      </c>
      <c r="C1515" s="32" t="s">
        <v>4538</v>
      </c>
      <c r="D1515" s="33">
        <v>12268</v>
      </c>
      <c r="E1515" s="34" t="s">
        <v>1281</v>
      </c>
      <c r="F1515" s="22" t="str">
        <f t="shared" si="299"/>
        <v>אם קלנסווה</v>
      </c>
      <c r="G1515" s="35" t="s">
        <v>4683</v>
      </c>
      <c r="H1515" s="36" t="s">
        <v>4691</v>
      </c>
      <c r="I1515" s="25" t="str">
        <f t="shared" si="300"/>
        <v>קלנסווה נאטור מוסטפא</v>
      </c>
      <c r="J1515" s="37">
        <v>9795</v>
      </c>
      <c r="K1515" s="38">
        <v>9795</v>
      </c>
      <c r="L1515" s="39">
        <v>8.6472690148034714E-2</v>
      </c>
      <c r="M1515" s="40">
        <v>847</v>
      </c>
      <c r="N1515" s="41">
        <v>8.6472690148034714E-2</v>
      </c>
      <c r="O1515" s="42">
        <v>847</v>
      </c>
      <c r="P1515" s="7">
        <f>VLOOKUP(C1515,'ריכוז נתונים'!$B$3:$C$189,2)</f>
        <v>13</v>
      </c>
      <c r="Q1515" s="47" t="b">
        <f t="shared" si="301"/>
        <v>1</v>
      </c>
      <c r="R1515" s="7">
        <f t="shared" si="302"/>
        <v>1.1000000000000001</v>
      </c>
      <c r="S1515" s="47">
        <f t="shared" si="303"/>
        <v>753</v>
      </c>
      <c r="T1515" s="7">
        <f t="shared" si="304"/>
        <v>10.3</v>
      </c>
      <c r="U1515" s="7" t="str">
        <f t="shared" si="305"/>
        <v>Gap</v>
      </c>
      <c r="V1515" s="7">
        <f>IF(ISERROR(IF(INDEX(rosh!$O$4:$P$710,MATCH(I1515,rosh!$O$4:$O$710,0),2)="Mayor",1,)),0,IF(INDEX(rosh!$O$4:$P$710,MATCH(I1515,rosh!$O$4:$O$710,0),2)="Mayor",1,))</f>
        <v>0</v>
      </c>
      <c r="W1515" s="7" t="str">
        <f t="shared" si="306"/>
        <v>TRUE קלנסווה</v>
      </c>
      <c r="X1515" s="84">
        <f t="shared" si="311"/>
        <v>7864</v>
      </c>
      <c r="Y1515" s="7">
        <f t="shared" si="307"/>
        <v>1</v>
      </c>
      <c r="Z1515" s="7">
        <f t="shared" si="308"/>
        <v>11</v>
      </c>
      <c r="AA1515" s="7" t="str">
        <f t="shared" si="309"/>
        <v>Gap</v>
      </c>
      <c r="AB1515" s="7">
        <f t="shared" si="310"/>
        <v>1</v>
      </c>
    </row>
    <row r="1516" spans="2:28" ht="15" thickTop="1" thickBot="1">
      <c r="B1516" s="31">
        <v>638</v>
      </c>
      <c r="C1516" s="32" t="s">
        <v>4538</v>
      </c>
      <c r="D1516" s="33">
        <v>12268</v>
      </c>
      <c r="E1516" s="34" t="s">
        <v>947</v>
      </c>
      <c r="F1516" s="22" t="str">
        <f t="shared" si="299"/>
        <v>ינ קלנסווה</v>
      </c>
      <c r="G1516" s="35" t="s">
        <v>3333</v>
      </c>
      <c r="H1516" s="36"/>
      <c r="I1516" s="25" t="str">
        <f t="shared" si="300"/>
        <v xml:space="preserve">קלנסווה </v>
      </c>
      <c r="J1516" s="37">
        <v>9795</v>
      </c>
      <c r="K1516" s="38">
        <v>9795</v>
      </c>
      <c r="L1516" s="39">
        <v>8.0653394589076055E-2</v>
      </c>
      <c r="M1516" s="40">
        <v>790</v>
      </c>
      <c r="N1516" s="41">
        <v>8.0653394589076055E-2</v>
      </c>
      <c r="O1516" s="42">
        <v>790</v>
      </c>
      <c r="P1516" s="7">
        <f>VLOOKUP(C1516,'ריכוז נתונים'!$B$3:$C$189,2)</f>
        <v>13</v>
      </c>
      <c r="Q1516" s="47" t="b">
        <f t="shared" si="301"/>
        <v>1</v>
      </c>
      <c r="R1516" s="7">
        <f t="shared" si="302"/>
        <v>1</v>
      </c>
      <c r="S1516" s="47">
        <f t="shared" si="303"/>
        <v>753</v>
      </c>
      <c r="T1516" s="7">
        <f t="shared" si="304"/>
        <v>10.3</v>
      </c>
      <c r="U1516" s="7" t="str">
        <f t="shared" si="305"/>
        <v>Gap</v>
      </c>
      <c r="V1516" s="7">
        <f>IF(ISERROR(IF(INDEX(rosh!$O$4:$P$710,MATCH(I1516,rosh!$O$4:$O$710,0),2)="Mayor",1,)),0,IF(INDEX(rosh!$O$4:$P$710,MATCH(I1516,rosh!$O$4:$O$710,0),2)="Mayor",1,))</f>
        <v>0</v>
      </c>
      <c r="W1516" s="7" t="str">
        <f t="shared" si="306"/>
        <v>TRUE קלנסווה</v>
      </c>
      <c r="X1516" s="84">
        <f t="shared" si="311"/>
        <v>7864</v>
      </c>
      <c r="Y1516" s="7">
        <f t="shared" si="307"/>
        <v>1</v>
      </c>
      <c r="Z1516" s="7">
        <f t="shared" si="308"/>
        <v>11</v>
      </c>
      <c r="AA1516" s="7" t="str">
        <f t="shared" si="309"/>
        <v>Gap</v>
      </c>
      <c r="AB1516" s="7">
        <f t="shared" si="310"/>
        <v>1</v>
      </c>
    </row>
    <row r="1517" spans="2:28" ht="15" thickTop="1" thickBot="1">
      <c r="B1517" s="31">
        <v>638</v>
      </c>
      <c r="C1517" s="32" t="s">
        <v>4538</v>
      </c>
      <c r="D1517" s="33">
        <v>12268</v>
      </c>
      <c r="E1517" s="34" t="s">
        <v>380</v>
      </c>
      <c r="F1517" s="22" t="str">
        <f t="shared" si="299"/>
        <v>נץ קלנסווה</v>
      </c>
      <c r="G1517" s="35" t="s">
        <v>4575</v>
      </c>
      <c r="H1517" s="36"/>
      <c r="I1517" s="25" t="str">
        <f t="shared" si="300"/>
        <v xml:space="preserve">קלנסווה </v>
      </c>
      <c r="J1517" s="37">
        <v>9795</v>
      </c>
      <c r="K1517" s="38">
        <v>9795</v>
      </c>
      <c r="L1517" s="39">
        <v>8.0245022970903523E-2</v>
      </c>
      <c r="M1517" s="40">
        <v>786</v>
      </c>
      <c r="N1517" s="41">
        <v>8.0245022970903523E-2</v>
      </c>
      <c r="O1517" s="42">
        <v>786</v>
      </c>
      <c r="P1517" s="7">
        <f>VLOOKUP(C1517,'ריכוז נתונים'!$B$3:$C$189,2)</f>
        <v>13</v>
      </c>
      <c r="Q1517" s="47" t="b">
        <f t="shared" si="301"/>
        <v>1</v>
      </c>
      <c r="R1517" s="7">
        <f t="shared" si="302"/>
        <v>1</v>
      </c>
      <c r="S1517" s="47">
        <f t="shared" si="303"/>
        <v>753</v>
      </c>
      <c r="T1517" s="7">
        <f t="shared" si="304"/>
        <v>10.3</v>
      </c>
      <c r="U1517" s="7" t="str">
        <f t="shared" si="305"/>
        <v>Gap</v>
      </c>
      <c r="V1517" s="7">
        <f>IF(ISERROR(IF(INDEX(rosh!$O$4:$P$710,MATCH(I1517,rosh!$O$4:$O$710,0),2)="Mayor",1,)),0,IF(INDEX(rosh!$O$4:$P$710,MATCH(I1517,rosh!$O$4:$O$710,0),2)="Mayor",1,))</f>
        <v>0</v>
      </c>
      <c r="W1517" s="7" t="str">
        <f t="shared" si="306"/>
        <v>TRUE קלנסווה</v>
      </c>
      <c r="X1517" s="84">
        <f t="shared" si="311"/>
        <v>7864</v>
      </c>
      <c r="Y1517" s="7">
        <f t="shared" si="307"/>
        <v>1</v>
      </c>
      <c r="Z1517" s="7">
        <f t="shared" si="308"/>
        <v>11</v>
      </c>
      <c r="AA1517" s="7" t="str">
        <f t="shared" si="309"/>
        <v>Gap</v>
      </c>
      <c r="AB1517" s="7">
        <f t="shared" si="310"/>
        <v>1</v>
      </c>
    </row>
    <row r="1518" spans="2:28" ht="15" thickTop="1" thickBot="1">
      <c r="B1518" s="31">
        <v>638</v>
      </c>
      <c r="C1518" s="32" t="s">
        <v>4538</v>
      </c>
      <c r="D1518" s="33">
        <v>12268</v>
      </c>
      <c r="E1518" s="34" t="s">
        <v>4658</v>
      </c>
      <c r="F1518" s="22" t="str">
        <f t="shared" si="299"/>
        <v>דק קלנסווה</v>
      </c>
      <c r="G1518" s="35" t="s">
        <v>4657</v>
      </c>
      <c r="H1518" s="36" t="s">
        <v>4665</v>
      </c>
      <c r="I1518" s="25" t="str">
        <f t="shared" si="300"/>
        <v>קלנסווה קאדי אברהים</v>
      </c>
      <c r="J1518" s="37">
        <v>9795</v>
      </c>
      <c r="K1518" s="38">
        <v>9795</v>
      </c>
      <c r="L1518" s="39">
        <v>7.9734558448187845E-2</v>
      </c>
      <c r="M1518" s="40">
        <v>781</v>
      </c>
      <c r="N1518" s="41">
        <v>7.9734558448187845E-2</v>
      </c>
      <c r="O1518" s="42">
        <v>780.99999999999989</v>
      </c>
      <c r="P1518" s="7">
        <f>VLOOKUP(C1518,'ריכוז נתונים'!$B$3:$C$189,2)</f>
        <v>13</v>
      </c>
      <c r="Q1518" s="47" t="b">
        <f t="shared" si="301"/>
        <v>1</v>
      </c>
      <c r="R1518" s="7">
        <f t="shared" si="302"/>
        <v>1</v>
      </c>
      <c r="S1518" s="47">
        <f t="shared" si="303"/>
        <v>753</v>
      </c>
      <c r="T1518" s="7">
        <f t="shared" si="304"/>
        <v>10.3</v>
      </c>
      <c r="U1518" s="7" t="str">
        <f t="shared" si="305"/>
        <v>Gap</v>
      </c>
      <c r="V1518" s="7">
        <f>IF(ISERROR(IF(INDEX(rosh!$O$4:$P$710,MATCH(I1518,rosh!$O$4:$O$710,0),2)="Mayor",1,)),0,IF(INDEX(rosh!$O$4:$P$710,MATCH(I1518,rosh!$O$4:$O$710,0),2)="Mayor",1,))</f>
        <v>0</v>
      </c>
      <c r="W1518" s="7" t="str">
        <f t="shared" si="306"/>
        <v>TRUE קלנסווה</v>
      </c>
      <c r="X1518" s="84">
        <f t="shared" si="311"/>
        <v>7864</v>
      </c>
      <c r="Y1518" s="7">
        <f t="shared" si="307"/>
        <v>1</v>
      </c>
      <c r="Z1518" s="7">
        <f t="shared" si="308"/>
        <v>11</v>
      </c>
      <c r="AA1518" s="7" t="str">
        <f t="shared" si="309"/>
        <v>Gap</v>
      </c>
      <c r="AB1518" s="7">
        <f t="shared" si="310"/>
        <v>1</v>
      </c>
    </row>
    <row r="1519" spans="2:28" ht="15" thickTop="1" thickBot="1">
      <c r="B1519" s="31">
        <v>638</v>
      </c>
      <c r="C1519" s="32" t="s">
        <v>4538</v>
      </c>
      <c r="D1519" s="33">
        <v>12268</v>
      </c>
      <c r="E1519" s="34" t="s">
        <v>4582</v>
      </c>
      <c r="F1519" s="22" t="str">
        <f t="shared" si="299"/>
        <v>לד קלנסווה</v>
      </c>
      <c r="G1519" s="35" t="s">
        <v>4581</v>
      </c>
      <c r="H1519" s="36" t="s">
        <v>4586</v>
      </c>
      <c r="I1519" s="25" t="str">
        <f t="shared" si="300"/>
        <v>קלנסווה גמל עבד אל כרים</v>
      </c>
      <c r="J1519" s="37">
        <v>9795</v>
      </c>
      <c r="K1519" s="38">
        <v>9795</v>
      </c>
      <c r="L1519" s="39">
        <v>6.7993874425727407E-2</v>
      </c>
      <c r="M1519" s="40">
        <v>666</v>
      </c>
      <c r="N1519" s="41">
        <v>6.7993874425727407E-2</v>
      </c>
      <c r="O1519" s="42">
        <v>666</v>
      </c>
      <c r="P1519" s="7">
        <f>VLOOKUP(C1519,'ריכוז נתונים'!$B$3:$C$189,2)</f>
        <v>13</v>
      </c>
      <c r="Q1519" s="47" t="b">
        <f t="shared" si="301"/>
        <v>1</v>
      </c>
      <c r="R1519" s="7">
        <f t="shared" si="302"/>
        <v>0.9</v>
      </c>
      <c r="S1519" s="47">
        <f t="shared" si="303"/>
        <v>753</v>
      </c>
      <c r="T1519" s="7">
        <f t="shared" si="304"/>
        <v>10.3</v>
      </c>
      <c r="U1519" s="7" t="str">
        <f t="shared" si="305"/>
        <v>Gap</v>
      </c>
      <c r="V1519" s="7">
        <f>IF(ISERROR(IF(INDEX(rosh!$O$4:$P$710,MATCH(I1519,rosh!$O$4:$O$710,0),2)="Mayor",1,)),0,IF(INDEX(rosh!$O$4:$P$710,MATCH(I1519,rosh!$O$4:$O$710,0),2)="Mayor",1,))</f>
        <v>0</v>
      </c>
      <c r="W1519" s="7" t="str">
        <f t="shared" si="306"/>
        <v>TRUE קלנסווה</v>
      </c>
      <c r="X1519" s="84">
        <f t="shared" si="311"/>
        <v>7864</v>
      </c>
      <c r="Y1519" s="7">
        <f t="shared" si="307"/>
        <v>1</v>
      </c>
      <c r="Z1519" s="7">
        <f t="shared" si="308"/>
        <v>11</v>
      </c>
      <c r="AA1519" s="7" t="str">
        <f t="shared" si="309"/>
        <v>Gap</v>
      </c>
      <c r="AB1519" s="7">
        <f t="shared" si="310"/>
        <v>1</v>
      </c>
    </row>
    <row r="1520" spans="2:28" ht="15" thickTop="1" thickBot="1">
      <c r="B1520" s="31">
        <v>638</v>
      </c>
      <c r="C1520" s="32" t="s">
        <v>4538</v>
      </c>
      <c r="D1520" s="33">
        <v>12268</v>
      </c>
      <c r="E1520" s="34" t="s">
        <v>1512</v>
      </c>
      <c r="F1520" s="22" t="str">
        <f t="shared" si="299"/>
        <v>עם קלנסווה</v>
      </c>
      <c r="G1520" s="35" t="s">
        <v>4546</v>
      </c>
      <c r="H1520" s="36"/>
      <c r="I1520" s="25" t="str">
        <f t="shared" si="300"/>
        <v xml:space="preserve">קלנסווה </v>
      </c>
      <c r="J1520" s="37">
        <v>9795</v>
      </c>
      <c r="K1520" s="38">
        <v>9795</v>
      </c>
      <c r="L1520" s="39">
        <v>6.2889229198570692E-2</v>
      </c>
      <c r="M1520" s="40">
        <v>616</v>
      </c>
      <c r="N1520" s="41">
        <v>6.2889229198570692E-2</v>
      </c>
      <c r="O1520" s="42">
        <v>615.99999999999989</v>
      </c>
      <c r="P1520" s="7">
        <f>VLOOKUP(C1520,'ריכוז נתונים'!$B$3:$C$189,2)</f>
        <v>13</v>
      </c>
      <c r="Q1520" s="47" t="b">
        <f t="shared" si="301"/>
        <v>1</v>
      </c>
      <c r="R1520" s="7">
        <f t="shared" si="302"/>
        <v>0.8</v>
      </c>
      <c r="S1520" s="47">
        <f t="shared" si="303"/>
        <v>753</v>
      </c>
      <c r="T1520" s="7">
        <f t="shared" si="304"/>
        <v>10.3</v>
      </c>
      <c r="U1520" s="7" t="str">
        <f t="shared" si="305"/>
        <v>Gap</v>
      </c>
      <c r="V1520" s="7">
        <f>IF(ISERROR(IF(INDEX(rosh!$O$4:$P$710,MATCH(I1520,rosh!$O$4:$O$710,0),2)="Mayor",1,)),0,IF(INDEX(rosh!$O$4:$P$710,MATCH(I1520,rosh!$O$4:$O$710,0),2)="Mayor",1,))</f>
        <v>0</v>
      </c>
      <c r="W1520" s="7" t="str">
        <f t="shared" si="306"/>
        <v>TRUE קלנסווה</v>
      </c>
      <c r="X1520" s="84">
        <f t="shared" si="311"/>
        <v>7864</v>
      </c>
      <c r="Y1520" s="7">
        <f t="shared" si="307"/>
        <v>1</v>
      </c>
      <c r="Z1520" s="7">
        <f t="shared" si="308"/>
        <v>11</v>
      </c>
      <c r="AA1520" s="7" t="str">
        <f t="shared" si="309"/>
        <v>Gap</v>
      </c>
      <c r="AB1520" s="7">
        <f t="shared" si="310"/>
        <v>1</v>
      </c>
    </row>
    <row r="1521" spans="2:28" ht="15" thickTop="1" thickBot="1">
      <c r="B1521" s="31">
        <v>638</v>
      </c>
      <c r="C1521" s="32" t="s">
        <v>4538</v>
      </c>
      <c r="D1521" s="33">
        <v>12268</v>
      </c>
      <c r="E1521" s="34" t="s">
        <v>4611</v>
      </c>
      <c r="F1521" s="22" t="str">
        <f t="shared" si="299"/>
        <v>יס קלנסווה</v>
      </c>
      <c r="G1521" s="35" t="s">
        <v>4610</v>
      </c>
      <c r="H1521" s="36" t="s">
        <v>4616</v>
      </c>
      <c r="I1521" s="25" t="str">
        <f t="shared" si="300"/>
        <v>קלנסווה תכרורי יוסף</v>
      </c>
      <c r="J1521" s="37">
        <v>9795</v>
      </c>
      <c r="K1521" s="38">
        <v>9795</v>
      </c>
      <c r="L1521" s="39">
        <v>5.7988769780500257E-2</v>
      </c>
      <c r="M1521" s="40">
        <v>568</v>
      </c>
      <c r="N1521" s="41">
        <v>5.7988769780500257E-2</v>
      </c>
      <c r="O1521" s="42">
        <v>568</v>
      </c>
      <c r="P1521" s="7">
        <f>VLOOKUP(C1521,'ריכוז נתונים'!$B$3:$C$189,2)</f>
        <v>13</v>
      </c>
      <c r="Q1521" s="47" t="b">
        <f t="shared" si="301"/>
        <v>1</v>
      </c>
      <c r="R1521" s="7">
        <f t="shared" si="302"/>
        <v>0.8</v>
      </c>
      <c r="S1521" s="47">
        <f t="shared" si="303"/>
        <v>753</v>
      </c>
      <c r="T1521" s="7">
        <f t="shared" si="304"/>
        <v>10.3</v>
      </c>
      <c r="U1521" s="7" t="str">
        <f t="shared" si="305"/>
        <v>Gap</v>
      </c>
      <c r="V1521" s="7">
        <f>IF(ISERROR(IF(INDEX(rosh!$O$4:$P$710,MATCH(I1521,rosh!$O$4:$O$710,0),2)="Mayor",1,)),0,IF(INDEX(rosh!$O$4:$P$710,MATCH(I1521,rosh!$O$4:$O$710,0),2)="Mayor",1,))</f>
        <v>0</v>
      </c>
      <c r="W1521" s="7" t="str">
        <f t="shared" si="306"/>
        <v>TRUE קלנסווה</v>
      </c>
      <c r="X1521" s="84">
        <f t="shared" si="311"/>
        <v>7864</v>
      </c>
      <c r="Y1521" s="7">
        <f t="shared" si="307"/>
        <v>1</v>
      </c>
      <c r="Z1521" s="7">
        <f t="shared" si="308"/>
        <v>11</v>
      </c>
      <c r="AA1521" s="7" t="str">
        <f t="shared" si="309"/>
        <v>Gap</v>
      </c>
      <c r="AB1521" s="7">
        <f t="shared" si="310"/>
        <v>1</v>
      </c>
    </row>
    <row r="1522" spans="2:28" ht="15" thickTop="1" thickBot="1">
      <c r="B1522" s="31">
        <v>638</v>
      </c>
      <c r="C1522" s="32" t="s">
        <v>4538</v>
      </c>
      <c r="D1522" s="33">
        <v>12268</v>
      </c>
      <c r="E1522" s="34" t="s">
        <v>4668</v>
      </c>
      <c r="F1522" s="22" t="str">
        <f t="shared" si="299"/>
        <v>גק קלנסווה</v>
      </c>
      <c r="G1522" s="35" t="s">
        <v>4667</v>
      </c>
      <c r="H1522" s="36" t="s">
        <v>4681</v>
      </c>
      <c r="I1522" s="25" t="str">
        <f t="shared" si="300"/>
        <v>קלנסווה תאיה ג'מאל</v>
      </c>
      <c r="J1522" s="37">
        <v>9795</v>
      </c>
      <c r="K1522" s="38">
        <v>9795</v>
      </c>
      <c r="L1522" s="39">
        <v>5.3190403266972948E-2</v>
      </c>
      <c r="M1522" s="40">
        <v>521</v>
      </c>
      <c r="N1522" s="41">
        <v>5.3190403266972948E-2</v>
      </c>
      <c r="O1522" s="42">
        <v>521</v>
      </c>
      <c r="P1522" s="7">
        <f>VLOOKUP(C1522,'ריכוז נתונים'!$B$3:$C$189,2)</f>
        <v>13</v>
      </c>
      <c r="Q1522" s="47" t="b">
        <f t="shared" si="301"/>
        <v>0</v>
      </c>
      <c r="R1522" s="7">
        <f t="shared" si="302"/>
        <v>0</v>
      </c>
      <c r="S1522" s="47">
        <f t="shared" si="303"/>
        <v>753</v>
      </c>
      <c r="T1522" s="7">
        <f t="shared" si="304"/>
        <v>10.3</v>
      </c>
      <c r="U1522" s="7" t="str">
        <f t="shared" si="305"/>
        <v>Gap</v>
      </c>
      <c r="V1522" s="7">
        <f>IF(ISERROR(IF(INDEX(rosh!$O$4:$P$710,MATCH(I1522,rosh!$O$4:$O$710,0),2)="Mayor",1,)),0,IF(INDEX(rosh!$O$4:$P$710,MATCH(I1522,rosh!$O$4:$O$710,0),2)="Mayor",1,))</f>
        <v>0</v>
      </c>
      <c r="W1522" s="7" t="str">
        <f t="shared" si="306"/>
        <v>FALSE קלנסווה</v>
      </c>
      <c r="X1522" s="84">
        <f t="shared" si="311"/>
        <v>1931</v>
      </c>
      <c r="Y1522" s="7">
        <f t="shared" si="307"/>
        <v>0</v>
      </c>
      <c r="Z1522" s="7">
        <f t="shared" si="308"/>
        <v>11</v>
      </c>
      <c r="AA1522" s="7" t="str">
        <f t="shared" si="309"/>
        <v>Gap</v>
      </c>
      <c r="AB1522" s="7">
        <f t="shared" si="310"/>
        <v>0</v>
      </c>
    </row>
    <row r="1523" spans="2:28" ht="15" thickTop="1" thickBot="1">
      <c r="B1523" s="31">
        <v>638</v>
      </c>
      <c r="C1523" s="32" t="s">
        <v>4538</v>
      </c>
      <c r="D1523" s="33">
        <v>12268</v>
      </c>
      <c r="E1523" s="34" t="s">
        <v>1059</v>
      </c>
      <c r="F1523" s="22" t="str">
        <f t="shared" si="299"/>
        <v>ע קלנסווה</v>
      </c>
      <c r="G1523" s="35" t="s">
        <v>4554</v>
      </c>
      <c r="H1523" s="36"/>
      <c r="I1523" s="25" t="str">
        <f t="shared" si="300"/>
        <v xml:space="preserve">קלנסווה </v>
      </c>
      <c r="J1523" s="37">
        <v>9795</v>
      </c>
      <c r="K1523" s="38">
        <v>9795</v>
      </c>
      <c r="L1523" s="39">
        <v>5.0229709035222052E-2</v>
      </c>
      <c r="M1523" s="40">
        <v>492</v>
      </c>
      <c r="N1523" s="41">
        <v>5.0229709035222052E-2</v>
      </c>
      <c r="O1523" s="42">
        <v>492</v>
      </c>
      <c r="P1523" s="7">
        <f>VLOOKUP(C1523,'ריכוז נתונים'!$B$3:$C$189,2)</f>
        <v>13</v>
      </c>
      <c r="Q1523" s="47" t="b">
        <f t="shared" si="301"/>
        <v>0</v>
      </c>
      <c r="R1523" s="7">
        <f t="shared" si="302"/>
        <v>0</v>
      </c>
      <c r="S1523" s="47">
        <f t="shared" si="303"/>
        <v>753</v>
      </c>
      <c r="T1523" s="7">
        <f t="shared" si="304"/>
        <v>10.3</v>
      </c>
      <c r="U1523" s="7" t="str">
        <f t="shared" si="305"/>
        <v>Gap</v>
      </c>
      <c r="V1523" s="7">
        <f>IF(ISERROR(IF(INDEX(rosh!$O$4:$P$710,MATCH(I1523,rosh!$O$4:$O$710,0),2)="Mayor",1,)),0,IF(INDEX(rosh!$O$4:$P$710,MATCH(I1523,rosh!$O$4:$O$710,0),2)="Mayor",1,))</f>
        <v>0</v>
      </c>
      <c r="W1523" s="7" t="str">
        <f t="shared" si="306"/>
        <v>FALSE קלנסווה</v>
      </c>
      <c r="X1523" s="84">
        <f t="shared" si="311"/>
        <v>1931</v>
      </c>
      <c r="Y1523" s="7">
        <f t="shared" si="307"/>
        <v>0</v>
      </c>
      <c r="Z1523" s="7">
        <f t="shared" si="308"/>
        <v>11</v>
      </c>
      <c r="AA1523" s="7" t="str">
        <f t="shared" si="309"/>
        <v>Gap</v>
      </c>
      <c r="AB1523" s="7">
        <f t="shared" si="310"/>
        <v>0</v>
      </c>
    </row>
    <row r="1524" spans="2:28" ht="15" thickTop="1" thickBot="1">
      <c r="B1524" s="31">
        <v>638</v>
      </c>
      <c r="C1524" s="32" t="s">
        <v>4538</v>
      </c>
      <c r="D1524" s="33">
        <v>12268</v>
      </c>
      <c r="E1524" s="34" t="s">
        <v>4537</v>
      </c>
      <c r="F1524" s="22" t="str">
        <f t="shared" si="299"/>
        <v>קף קלנסווה</v>
      </c>
      <c r="G1524" s="35" t="s">
        <v>4536</v>
      </c>
      <c r="H1524" s="36"/>
      <c r="I1524" s="25" t="str">
        <f t="shared" si="300"/>
        <v xml:space="preserve">קלנסווה </v>
      </c>
      <c r="J1524" s="37">
        <v>9795</v>
      </c>
      <c r="K1524" s="38">
        <v>9795</v>
      </c>
      <c r="L1524" s="39">
        <v>4.7779479326186827E-2</v>
      </c>
      <c r="M1524" s="40">
        <v>468</v>
      </c>
      <c r="N1524" s="41">
        <v>4.7779479326186827E-2</v>
      </c>
      <c r="O1524" s="42">
        <v>468</v>
      </c>
      <c r="P1524" s="7">
        <f>VLOOKUP(C1524,'ריכוז נתונים'!$B$3:$C$189,2)</f>
        <v>13</v>
      </c>
      <c r="Q1524" s="47" t="b">
        <f t="shared" si="301"/>
        <v>0</v>
      </c>
      <c r="R1524" s="7">
        <f t="shared" si="302"/>
        <v>0</v>
      </c>
      <c r="S1524" s="47">
        <f t="shared" si="303"/>
        <v>753</v>
      </c>
      <c r="T1524" s="7">
        <f t="shared" si="304"/>
        <v>10.3</v>
      </c>
      <c r="U1524" s="7" t="str">
        <f t="shared" si="305"/>
        <v>Gap</v>
      </c>
      <c r="V1524" s="7">
        <f>IF(ISERROR(IF(INDEX(rosh!$O$4:$P$710,MATCH(I1524,rosh!$O$4:$O$710,0),2)="Mayor",1,)),0,IF(INDEX(rosh!$O$4:$P$710,MATCH(I1524,rosh!$O$4:$O$710,0),2)="Mayor",1,))</f>
        <v>0</v>
      </c>
      <c r="W1524" s="7" t="str">
        <f t="shared" si="306"/>
        <v>FALSE קלנסווה</v>
      </c>
      <c r="X1524" s="84">
        <f t="shared" si="311"/>
        <v>1931</v>
      </c>
      <c r="Y1524" s="7">
        <f t="shared" si="307"/>
        <v>0</v>
      </c>
      <c r="Z1524" s="7">
        <f t="shared" si="308"/>
        <v>11</v>
      </c>
      <c r="AA1524" s="7" t="str">
        <f t="shared" si="309"/>
        <v>Gap</v>
      </c>
      <c r="AB1524" s="7">
        <f t="shared" si="310"/>
        <v>0</v>
      </c>
    </row>
    <row r="1525" spans="2:28" ht="15" thickTop="1" thickBot="1">
      <c r="B1525" s="31">
        <v>638</v>
      </c>
      <c r="C1525" s="32" t="s">
        <v>4538</v>
      </c>
      <c r="D1525" s="33">
        <v>12268</v>
      </c>
      <c r="E1525" s="34" t="s">
        <v>4599</v>
      </c>
      <c r="F1525" s="22" t="str">
        <f t="shared" si="299"/>
        <v>יץ קלנסווה</v>
      </c>
      <c r="G1525" s="35" t="s">
        <v>4598</v>
      </c>
      <c r="H1525" s="36"/>
      <c r="I1525" s="25" t="str">
        <f t="shared" si="300"/>
        <v xml:space="preserve">קלנסווה </v>
      </c>
      <c r="J1525" s="37">
        <v>9795</v>
      </c>
      <c r="K1525" s="38">
        <v>9795</v>
      </c>
      <c r="L1525" s="39">
        <v>4.2674834099030119E-2</v>
      </c>
      <c r="M1525" s="40">
        <v>418</v>
      </c>
      <c r="N1525" s="41">
        <v>4.2674834099030119E-2</v>
      </c>
      <c r="O1525" s="42">
        <v>418</v>
      </c>
      <c r="P1525" s="7">
        <f>VLOOKUP(C1525,'ריכוז נתונים'!$B$3:$C$189,2)</f>
        <v>13</v>
      </c>
      <c r="Q1525" s="47" t="b">
        <f t="shared" si="301"/>
        <v>0</v>
      </c>
      <c r="R1525" s="7">
        <f t="shared" si="302"/>
        <v>0</v>
      </c>
      <c r="S1525" s="47">
        <f t="shared" si="303"/>
        <v>753</v>
      </c>
      <c r="T1525" s="7">
        <f t="shared" si="304"/>
        <v>10.3</v>
      </c>
      <c r="U1525" s="7" t="str">
        <f t="shared" si="305"/>
        <v>Gap</v>
      </c>
      <c r="V1525" s="7">
        <f>IF(ISERROR(IF(INDEX(rosh!$O$4:$P$710,MATCH(I1525,rosh!$O$4:$O$710,0),2)="Mayor",1,)),0,IF(INDEX(rosh!$O$4:$P$710,MATCH(I1525,rosh!$O$4:$O$710,0),2)="Mayor",1,))</f>
        <v>0</v>
      </c>
      <c r="W1525" s="7" t="str">
        <f t="shared" si="306"/>
        <v>FALSE קלנסווה</v>
      </c>
      <c r="X1525" s="84">
        <f t="shared" si="311"/>
        <v>1931</v>
      </c>
      <c r="Y1525" s="7">
        <f t="shared" si="307"/>
        <v>0</v>
      </c>
      <c r="Z1525" s="7">
        <f t="shared" si="308"/>
        <v>11</v>
      </c>
      <c r="AA1525" s="7" t="str">
        <f t="shared" si="309"/>
        <v>Gap</v>
      </c>
      <c r="AB1525" s="7">
        <f t="shared" si="310"/>
        <v>0</v>
      </c>
    </row>
    <row r="1526" spans="2:28" ht="15" thickTop="1" thickBot="1">
      <c r="B1526" s="31">
        <v>638</v>
      </c>
      <c r="C1526" s="32" t="s">
        <v>4538</v>
      </c>
      <c r="D1526" s="33">
        <v>12268</v>
      </c>
      <c r="E1526" s="34" t="s">
        <v>778</v>
      </c>
      <c r="F1526" s="22" t="str">
        <f t="shared" si="299"/>
        <v>י קלנסווה</v>
      </c>
      <c r="G1526" s="35" t="s">
        <v>4629</v>
      </c>
      <c r="H1526" s="36" t="s">
        <v>4633</v>
      </c>
      <c r="I1526" s="25" t="str">
        <f t="shared" si="300"/>
        <v>קלנסווה גיוסי חסן</v>
      </c>
      <c r="J1526" s="37">
        <v>9795</v>
      </c>
      <c r="K1526" s="38">
        <v>9795</v>
      </c>
      <c r="L1526" s="39">
        <v>2.8586013272077593E-3</v>
      </c>
      <c r="M1526" s="40">
        <v>28</v>
      </c>
      <c r="N1526" s="41">
        <v>2.8586013272077593E-3</v>
      </c>
      <c r="O1526" s="42">
        <v>28.000000000000004</v>
      </c>
      <c r="P1526" s="7">
        <f>VLOOKUP(C1526,'ריכוז נתונים'!$B$3:$C$189,2)</f>
        <v>13</v>
      </c>
      <c r="Q1526" s="47" t="b">
        <f t="shared" si="301"/>
        <v>0</v>
      </c>
      <c r="R1526" s="7">
        <f t="shared" si="302"/>
        <v>0</v>
      </c>
      <c r="S1526" s="47">
        <f t="shared" si="303"/>
        <v>753</v>
      </c>
      <c r="T1526" s="7">
        <f t="shared" si="304"/>
        <v>10.3</v>
      </c>
      <c r="U1526" s="7" t="str">
        <f t="shared" si="305"/>
        <v>Gap</v>
      </c>
      <c r="V1526" s="7">
        <f>IF(ISERROR(IF(INDEX(rosh!$O$4:$P$710,MATCH(I1526,rosh!$O$4:$O$710,0),2)="Mayor",1,)),0,IF(INDEX(rosh!$O$4:$P$710,MATCH(I1526,rosh!$O$4:$O$710,0),2)="Mayor",1,))</f>
        <v>0</v>
      </c>
      <c r="W1526" s="7" t="str">
        <f t="shared" si="306"/>
        <v>FALSE קלנסווה</v>
      </c>
      <c r="X1526" s="84">
        <f t="shared" si="311"/>
        <v>1931</v>
      </c>
      <c r="Y1526" s="7">
        <f t="shared" si="307"/>
        <v>0</v>
      </c>
      <c r="Z1526" s="7">
        <f t="shared" si="308"/>
        <v>11</v>
      </c>
      <c r="AA1526" s="7" t="str">
        <f t="shared" si="309"/>
        <v>Gap</v>
      </c>
      <c r="AB1526" s="7">
        <f t="shared" si="310"/>
        <v>0</v>
      </c>
    </row>
    <row r="1527" spans="2:28" ht="15" thickTop="1" thickBot="1">
      <c r="B1527" s="31">
        <v>638</v>
      </c>
      <c r="C1527" s="32" t="s">
        <v>4538</v>
      </c>
      <c r="D1527" s="33">
        <v>12268</v>
      </c>
      <c r="E1527" s="34" t="s">
        <v>4649</v>
      </c>
      <c r="F1527" s="22" t="str">
        <f t="shared" si="299"/>
        <v>זנ קלנסווה</v>
      </c>
      <c r="G1527" s="35" t="s">
        <v>4648</v>
      </c>
      <c r="H1527" s="36" t="s">
        <v>4646</v>
      </c>
      <c r="I1527" s="25" t="str">
        <f t="shared" si="300"/>
        <v>קלנסווה סלאמה עבד אל באסט</v>
      </c>
      <c r="J1527" s="37">
        <v>9795</v>
      </c>
      <c r="K1527" s="38">
        <v>9795</v>
      </c>
      <c r="L1527" s="39">
        <v>4.0837161817253701E-4</v>
      </c>
      <c r="M1527" s="40">
        <v>4</v>
      </c>
      <c r="N1527" s="41">
        <v>4.0837161817253701E-4</v>
      </c>
      <c r="O1527" s="42">
        <v>4</v>
      </c>
      <c r="P1527" s="7">
        <f>VLOOKUP(C1527,'ריכוז נתונים'!$B$3:$C$189,2)</f>
        <v>13</v>
      </c>
      <c r="Q1527" s="47" t="b">
        <f t="shared" si="301"/>
        <v>0</v>
      </c>
      <c r="R1527" s="7">
        <f t="shared" si="302"/>
        <v>0</v>
      </c>
      <c r="S1527" s="47">
        <f t="shared" si="303"/>
        <v>753</v>
      </c>
      <c r="T1527" s="7">
        <f t="shared" si="304"/>
        <v>10.3</v>
      </c>
      <c r="U1527" s="7" t="str">
        <f t="shared" si="305"/>
        <v>Gap</v>
      </c>
      <c r="V1527" s="7">
        <f>IF(ISERROR(IF(INDEX(rosh!$O$4:$P$710,MATCH(I1527,rosh!$O$4:$O$710,0),2)="Mayor",1,)),0,IF(INDEX(rosh!$O$4:$P$710,MATCH(I1527,rosh!$O$4:$O$710,0),2)="Mayor",1,))</f>
        <v>0</v>
      </c>
      <c r="W1527" s="7" t="str">
        <f t="shared" si="306"/>
        <v>FALSE קלנסווה</v>
      </c>
      <c r="X1527" s="84">
        <f t="shared" si="311"/>
        <v>1931</v>
      </c>
      <c r="Y1527" s="7">
        <f t="shared" si="307"/>
        <v>0</v>
      </c>
      <c r="Z1527" s="7">
        <f t="shared" si="308"/>
        <v>11</v>
      </c>
      <c r="AA1527" s="7" t="str">
        <f t="shared" si="309"/>
        <v>Gap</v>
      </c>
      <c r="AB1527" s="7">
        <f t="shared" si="310"/>
        <v>0</v>
      </c>
    </row>
    <row r="1528" spans="2:28" ht="15" thickTop="1" thickBot="1">
      <c r="B1528" s="31">
        <v>4100</v>
      </c>
      <c r="C1528" s="32" t="s">
        <v>4463</v>
      </c>
      <c r="D1528" s="33">
        <v>5831</v>
      </c>
      <c r="E1528" s="34" t="s">
        <v>3</v>
      </c>
      <c r="F1528" s="22" t="str">
        <f t="shared" si="299"/>
        <v>ל קצרין</v>
      </c>
      <c r="G1528" s="35" t="s">
        <v>4492</v>
      </c>
      <c r="H1528" s="36" t="s">
        <v>4506</v>
      </c>
      <c r="I1528" s="25" t="str">
        <f t="shared" si="300"/>
        <v>קצרין אפרצב דימי דמיטרי</v>
      </c>
      <c r="J1528" s="37">
        <v>3139</v>
      </c>
      <c r="K1528" s="38">
        <v>3139</v>
      </c>
      <c r="L1528" s="39">
        <v>0.3806944886906658</v>
      </c>
      <c r="M1528" s="40">
        <v>1195</v>
      </c>
      <c r="N1528" s="41">
        <v>0.3806944886906658</v>
      </c>
      <c r="O1528" s="42">
        <v>1195</v>
      </c>
      <c r="P1528" s="7">
        <f>VLOOKUP(C1528,'ריכוז נתונים'!$B$3:$C$189,2)</f>
        <v>9</v>
      </c>
      <c r="Q1528" s="47" t="b">
        <f t="shared" si="301"/>
        <v>1</v>
      </c>
      <c r="R1528" s="7">
        <f t="shared" si="302"/>
        <v>3.4</v>
      </c>
      <c r="S1528" s="47">
        <f t="shared" si="303"/>
        <v>349</v>
      </c>
      <c r="T1528" s="7">
        <f t="shared" si="304"/>
        <v>8.5</v>
      </c>
      <c r="U1528" s="7" t="str">
        <f t="shared" si="305"/>
        <v>Gap</v>
      </c>
      <c r="V1528" s="7">
        <f>IF(ISERROR(IF(INDEX(rosh!$O$4:$P$710,MATCH(I1528,rosh!$O$4:$O$710,0),2)="Mayor",1,)),0,IF(INDEX(rosh!$O$4:$P$710,MATCH(I1528,rosh!$O$4:$O$710,0),2)="Mayor",1,))</f>
        <v>1</v>
      </c>
      <c r="W1528" s="7" t="str">
        <f t="shared" si="306"/>
        <v>TRUE קצרין</v>
      </c>
      <c r="X1528" s="84">
        <f t="shared" si="311"/>
        <v>2978</v>
      </c>
      <c r="Y1528" s="7">
        <f t="shared" si="307"/>
        <v>4</v>
      </c>
      <c r="Z1528" s="7">
        <f t="shared" si="308"/>
        <v>9</v>
      </c>
      <c r="AA1528" s="7" t="str">
        <f t="shared" si="309"/>
        <v/>
      </c>
      <c r="AB1528" s="7">
        <f t="shared" si="310"/>
        <v>5</v>
      </c>
    </row>
    <row r="1529" spans="2:28" ht="15" thickTop="1" thickBot="1">
      <c r="B1529" s="31">
        <v>4100</v>
      </c>
      <c r="C1529" s="32" t="s">
        <v>4463</v>
      </c>
      <c r="D1529" s="33">
        <v>5831</v>
      </c>
      <c r="E1529" s="34" t="s">
        <v>1194</v>
      </c>
      <c r="F1529" s="22" t="str">
        <f t="shared" si="299"/>
        <v>יד קצרין</v>
      </c>
      <c r="G1529" s="35" t="s">
        <v>4516</v>
      </c>
      <c r="H1529" s="36" t="s">
        <v>4523</v>
      </c>
      <c r="I1529" s="25" t="str">
        <f t="shared" si="300"/>
        <v>קצרין גרוסמן יהונתן</v>
      </c>
      <c r="J1529" s="37">
        <v>3139</v>
      </c>
      <c r="K1529" s="38">
        <v>3139</v>
      </c>
      <c r="L1529" s="39">
        <v>0.13411914622491239</v>
      </c>
      <c r="M1529" s="40">
        <v>421</v>
      </c>
      <c r="N1529" s="41">
        <v>0.13411914622491239</v>
      </c>
      <c r="O1529" s="42">
        <v>421</v>
      </c>
      <c r="P1529" s="7">
        <f>VLOOKUP(C1529,'ריכוז נתונים'!$B$3:$C$189,2)</f>
        <v>9</v>
      </c>
      <c r="Q1529" s="47" t="b">
        <f t="shared" si="301"/>
        <v>1</v>
      </c>
      <c r="R1529" s="7">
        <f t="shared" si="302"/>
        <v>1.2</v>
      </c>
      <c r="S1529" s="47">
        <f t="shared" si="303"/>
        <v>349</v>
      </c>
      <c r="T1529" s="7">
        <f t="shared" si="304"/>
        <v>8.5</v>
      </c>
      <c r="U1529" s="7" t="str">
        <f t="shared" si="305"/>
        <v>Gap</v>
      </c>
      <c r="V1529" s="7">
        <f>IF(ISERROR(IF(INDEX(rosh!$O$4:$P$710,MATCH(I1529,rosh!$O$4:$O$710,0),2)="Mayor",1,)),0,IF(INDEX(rosh!$O$4:$P$710,MATCH(I1529,rosh!$O$4:$O$710,0),2)="Mayor",1,))</f>
        <v>0</v>
      </c>
      <c r="W1529" s="7" t="str">
        <f t="shared" si="306"/>
        <v>TRUE קצרין</v>
      </c>
      <c r="X1529" s="84">
        <f t="shared" si="311"/>
        <v>2978</v>
      </c>
      <c r="Y1529" s="7">
        <f t="shared" si="307"/>
        <v>1</v>
      </c>
      <c r="Z1529" s="7">
        <f t="shared" si="308"/>
        <v>9</v>
      </c>
      <c r="AA1529" s="7" t="str">
        <f t="shared" si="309"/>
        <v/>
      </c>
      <c r="AB1529" s="7">
        <f t="shared" si="310"/>
        <v>1</v>
      </c>
    </row>
    <row r="1530" spans="2:28" ht="15" thickTop="1" thickBot="1">
      <c r="B1530" s="31">
        <v>4100</v>
      </c>
      <c r="C1530" s="32" t="s">
        <v>4463</v>
      </c>
      <c r="D1530" s="33">
        <v>5831</v>
      </c>
      <c r="E1530" s="34" t="s">
        <v>4526</v>
      </c>
      <c r="F1530" s="22" t="str">
        <f t="shared" si="299"/>
        <v>אז קצרין</v>
      </c>
      <c r="G1530" s="35" t="s">
        <v>4525</v>
      </c>
      <c r="H1530" s="36" t="s">
        <v>4534</v>
      </c>
      <c r="I1530" s="25" t="str">
        <f t="shared" si="300"/>
        <v>קצרין זכריה אורי</v>
      </c>
      <c r="J1530" s="37">
        <v>3139</v>
      </c>
      <c r="K1530" s="38">
        <v>3139</v>
      </c>
      <c r="L1530" s="39">
        <v>0.13188913666772858</v>
      </c>
      <c r="M1530" s="40">
        <v>414</v>
      </c>
      <c r="N1530" s="41">
        <v>0.13188913666772858</v>
      </c>
      <c r="O1530" s="42">
        <v>414</v>
      </c>
      <c r="P1530" s="7">
        <f>VLOOKUP(C1530,'ריכוז נתונים'!$B$3:$C$189,2)</f>
        <v>9</v>
      </c>
      <c r="Q1530" s="47" t="b">
        <f t="shared" si="301"/>
        <v>1</v>
      </c>
      <c r="R1530" s="7">
        <f t="shared" si="302"/>
        <v>1.2</v>
      </c>
      <c r="S1530" s="47">
        <f t="shared" si="303"/>
        <v>349</v>
      </c>
      <c r="T1530" s="7">
        <f t="shared" si="304"/>
        <v>8.5</v>
      </c>
      <c r="U1530" s="7" t="str">
        <f t="shared" si="305"/>
        <v>Gap</v>
      </c>
      <c r="V1530" s="7">
        <f>IF(ISERROR(IF(INDEX(rosh!$O$4:$P$710,MATCH(I1530,rosh!$O$4:$O$710,0),2)="Mayor",1,)),0,IF(INDEX(rosh!$O$4:$P$710,MATCH(I1530,rosh!$O$4:$O$710,0),2)="Mayor",1,))</f>
        <v>0</v>
      </c>
      <c r="W1530" s="7" t="str">
        <f t="shared" si="306"/>
        <v>TRUE קצרין</v>
      </c>
      <c r="X1530" s="84">
        <f t="shared" si="311"/>
        <v>2978</v>
      </c>
      <c r="Y1530" s="7">
        <f t="shared" si="307"/>
        <v>1</v>
      </c>
      <c r="Z1530" s="7">
        <f t="shared" si="308"/>
        <v>9</v>
      </c>
      <c r="AA1530" s="7" t="str">
        <f t="shared" si="309"/>
        <v/>
      </c>
      <c r="AB1530" s="7">
        <f t="shared" si="310"/>
        <v>1</v>
      </c>
    </row>
    <row r="1531" spans="2:28" ht="15" thickTop="1" thickBot="1">
      <c r="B1531" s="31">
        <v>4100</v>
      </c>
      <c r="C1531" s="32" t="s">
        <v>4463</v>
      </c>
      <c r="D1531" s="33">
        <v>5831</v>
      </c>
      <c r="E1531" s="34" t="s">
        <v>259</v>
      </c>
      <c r="F1531" s="22" t="str">
        <f t="shared" si="299"/>
        <v>ק קצרין</v>
      </c>
      <c r="G1531" s="35" t="s">
        <v>4462</v>
      </c>
      <c r="H1531" s="36"/>
      <c r="I1531" s="25" t="str">
        <f t="shared" si="300"/>
        <v xml:space="preserve">קצרין </v>
      </c>
      <c r="J1531" s="37">
        <v>3139</v>
      </c>
      <c r="K1531" s="38">
        <v>3139</v>
      </c>
      <c r="L1531" s="39">
        <v>0.10895189550812361</v>
      </c>
      <c r="M1531" s="40">
        <v>342</v>
      </c>
      <c r="N1531" s="41">
        <v>0.10895189550812361</v>
      </c>
      <c r="O1531" s="42">
        <v>342</v>
      </c>
      <c r="P1531" s="7">
        <f>VLOOKUP(C1531,'ריכוז נתונים'!$B$3:$C$189,2)</f>
        <v>9</v>
      </c>
      <c r="Q1531" s="47" t="b">
        <f t="shared" si="301"/>
        <v>1</v>
      </c>
      <c r="R1531" s="7">
        <f t="shared" si="302"/>
        <v>1</v>
      </c>
      <c r="S1531" s="47">
        <f t="shared" si="303"/>
        <v>349</v>
      </c>
      <c r="T1531" s="7">
        <f t="shared" si="304"/>
        <v>8.5</v>
      </c>
      <c r="U1531" s="7" t="str">
        <f t="shared" si="305"/>
        <v>Gap</v>
      </c>
      <c r="V1531" s="7">
        <f>IF(ISERROR(IF(INDEX(rosh!$O$4:$P$710,MATCH(I1531,rosh!$O$4:$O$710,0),2)="Mayor",1,)),0,IF(INDEX(rosh!$O$4:$P$710,MATCH(I1531,rosh!$O$4:$O$710,0),2)="Mayor",1,))</f>
        <v>0</v>
      </c>
      <c r="W1531" s="7" t="str">
        <f t="shared" si="306"/>
        <v>TRUE קצרין</v>
      </c>
      <c r="X1531" s="84">
        <f t="shared" si="311"/>
        <v>2978</v>
      </c>
      <c r="Y1531" s="7">
        <f t="shared" si="307"/>
        <v>1</v>
      </c>
      <c r="Z1531" s="7">
        <f t="shared" si="308"/>
        <v>9</v>
      </c>
      <c r="AA1531" s="7" t="str">
        <f t="shared" si="309"/>
        <v/>
      </c>
      <c r="AB1531" s="7">
        <f t="shared" si="310"/>
        <v>1</v>
      </c>
    </row>
    <row r="1532" spans="2:28" ht="15" thickTop="1" thickBot="1">
      <c r="B1532" s="31">
        <v>4100</v>
      </c>
      <c r="C1532" s="32" t="s">
        <v>4463</v>
      </c>
      <c r="D1532" s="33">
        <v>5831</v>
      </c>
      <c r="E1532" s="34" t="s">
        <v>126</v>
      </c>
      <c r="F1532" s="22" t="str">
        <f t="shared" si="299"/>
        <v>מחל קצרין</v>
      </c>
      <c r="G1532" s="35" t="s">
        <v>4487</v>
      </c>
      <c r="H1532" s="36"/>
      <c r="I1532" s="25" t="str">
        <f t="shared" si="300"/>
        <v xml:space="preserve">קצרין </v>
      </c>
      <c r="J1532" s="37">
        <v>3139</v>
      </c>
      <c r="K1532" s="38">
        <v>3139</v>
      </c>
      <c r="L1532" s="39">
        <v>9.9076138897738128E-2</v>
      </c>
      <c r="M1532" s="40">
        <v>311</v>
      </c>
      <c r="N1532" s="41">
        <v>9.9076138897738128E-2</v>
      </c>
      <c r="O1532" s="42">
        <v>311</v>
      </c>
      <c r="P1532" s="7">
        <f>VLOOKUP(C1532,'ריכוז נתונים'!$B$3:$C$189,2)</f>
        <v>9</v>
      </c>
      <c r="Q1532" s="47" t="b">
        <f t="shared" si="301"/>
        <v>1</v>
      </c>
      <c r="R1532" s="7">
        <f t="shared" si="302"/>
        <v>0.9</v>
      </c>
      <c r="S1532" s="47">
        <f t="shared" si="303"/>
        <v>349</v>
      </c>
      <c r="T1532" s="7">
        <f t="shared" si="304"/>
        <v>8.5</v>
      </c>
      <c r="U1532" s="7" t="str">
        <f t="shared" si="305"/>
        <v>Gap</v>
      </c>
      <c r="V1532" s="7">
        <f>IF(ISERROR(IF(INDEX(rosh!$O$4:$P$710,MATCH(I1532,rosh!$O$4:$O$710,0),2)="Mayor",1,)),0,IF(INDEX(rosh!$O$4:$P$710,MATCH(I1532,rosh!$O$4:$O$710,0),2)="Mayor",1,))</f>
        <v>0</v>
      </c>
      <c r="W1532" s="7" t="str">
        <f t="shared" si="306"/>
        <v>TRUE קצרין</v>
      </c>
      <c r="X1532" s="84">
        <f t="shared" si="311"/>
        <v>2978</v>
      </c>
      <c r="Y1532" s="7">
        <f t="shared" si="307"/>
        <v>1</v>
      </c>
      <c r="Z1532" s="7">
        <f t="shared" si="308"/>
        <v>9</v>
      </c>
      <c r="AA1532" s="7" t="str">
        <f t="shared" si="309"/>
        <v/>
      </c>
      <c r="AB1532" s="7">
        <f t="shared" si="310"/>
        <v>1</v>
      </c>
    </row>
    <row r="1533" spans="2:28" ht="15" thickTop="1" thickBot="1">
      <c r="B1533" s="31">
        <v>4100</v>
      </c>
      <c r="C1533" s="32" t="s">
        <v>4463</v>
      </c>
      <c r="D1533" s="33">
        <v>5831</v>
      </c>
      <c r="E1533" s="34" t="s">
        <v>108</v>
      </c>
      <c r="F1533" s="22" t="str">
        <f t="shared" si="299"/>
        <v>פה קצרין</v>
      </c>
      <c r="G1533" s="35" t="s">
        <v>4475</v>
      </c>
      <c r="H1533" s="36" t="s">
        <v>4485</v>
      </c>
      <c r="I1533" s="25" t="str">
        <f t="shared" si="300"/>
        <v>קצרין מוניץ מאיר</v>
      </c>
      <c r="J1533" s="37">
        <v>3139</v>
      </c>
      <c r="K1533" s="38">
        <v>3139</v>
      </c>
      <c r="L1533" s="39">
        <v>9.3978974195603693E-2</v>
      </c>
      <c r="M1533" s="40">
        <v>295</v>
      </c>
      <c r="N1533" s="41">
        <v>9.3978974195603693E-2</v>
      </c>
      <c r="O1533" s="42">
        <v>295</v>
      </c>
      <c r="P1533" s="7">
        <f>VLOOKUP(C1533,'ריכוז נתונים'!$B$3:$C$189,2)</f>
        <v>9</v>
      </c>
      <c r="Q1533" s="47" t="b">
        <f t="shared" si="301"/>
        <v>1</v>
      </c>
      <c r="R1533" s="7">
        <f t="shared" si="302"/>
        <v>0.8</v>
      </c>
      <c r="S1533" s="47">
        <f t="shared" si="303"/>
        <v>349</v>
      </c>
      <c r="T1533" s="7">
        <f t="shared" si="304"/>
        <v>8.5</v>
      </c>
      <c r="U1533" s="7" t="str">
        <f t="shared" si="305"/>
        <v>Gap</v>
      </c>
      <c r="V1533" s="7">
        <f>IF(ISERROR(IF(INDEX(rosh!$O$4:$P$710,MATCH(I1533,rosh!$O$4:$O$710,0),2)="Mayor",1,)),0,IF(INDEX(rosh!$O$4:$P$710,MATCH(I1533,rosh!$O$4:$O$710,0),2)="Mayor",1,))</f>
        <v>0</v>
      </c>
      <c r="W1533" s="7" t="str">
        <f t="shared" si="306"/>
        <v>TRUE קצרין</v>
      </c>
      <c r="X1533" s="84">
        <f t="shared" si="311"/>
        <v>2978</v>
      </c>
      <c r="Y1533" s="7">
        <f t="shared" si="307"/>
        <v>1</v>
      </c>
      <c r="Z1533" s="7">
        <f t="shared" si="308"/>
        <v>9</v>
      </c>
      <c r="AA1533" s="7" t="str">
        <f t="shared" si="309"/>
        <v/>
      </c>
      <c r="AB1533" s="7">
        <f t="shared" si="310"/>
        <v>1</v>
      </c>
    </row>
    <row r="1534" spans="2:28" ht="15" thickTop="1" thickBot="1">
      <c r="B1534" s="31">
        <v>4100</v>
      </c>
      <c r="C1534" s="32" t="s">
        <v>4463</v>
      </c>
      <c r="D1534" s="33">
        <v>5831</v>
      </c>
      <c r="E1534" s="34" t="s">
        <v>2502</v>
      </c>
      <c r="F1534" s="22" t="str">
        <f t="shared" si="299"/>
        <v>כן קצרין</v>
      </c>
      <c r="G1534" s="35" t="s">
        <v>4508</v>
      </c>
      <c r="H1534" s="36" t="s">
        <v>4514</v>
      </c>
      <c r="I1534" s="25" t="str">
        <f t="shared" si="300"/>
        <v>קצרין מעוז אליהו גרשון</v>
      </c>
      <c r="J1534" s="37">
        <v>3139</v>
      </c>
      <c r="K1534" s="38">
        <v>3139</v>
      </c>
      <c r="L1534" s="39">
        <v>5.1290219815227779E-2</v>
      </c>
      <c r="M1534" s="40">
        <v>161</v>
      </c>
      <c r="N1534" s="41">
        <v>5.1290219815227779E-2</v>
      </c>
      <c r="O1534" s="42">
        <v>161</v>
      </c>
      <c r="P1534" s="7">
        <f>VLOOKUP(C1534,'ריכוז נתונים'!$B$3:$C$189,2)</f>
        <v>9</v>
      </c>
      <c r="Q1534" s="47" t="b">
        <f t="shared" si="301"/>
        <v>0</v>
      </c>
      <c r="R1534" s="7">
        <f t="shared" si="302"/>
        <v>0</v>
      </c>
      <c r="S1534" s="47">
        <f t="shared" si="303"/>
        <v>349</v>
      </c>
      <c r="T1534" s="7">
        <f t="shared" si="304"/>
        <v>8.5</v>
      </c>
      <c r="U1534" s="7" t="str">
        <f t="shared" si="305"/>
        <v>Gap</v>
      </c>
      <c r="V1534" s="7">
        <f>IF(ISERROR(IF(INDEX(rosh!$O$4:$P$710,MATCH(I1534,rosh!$O$4:$O$710,0),2)="Mayor",1,)),0,IF(INDEX(rosh!$O$4:$P$710,MATCH(I1534,rosh!$O$4:$O$710,0),2)="Mayor",1,))</f>
        <v>0</v>
      </c>
      <c r="W1534" s="7" t="str">
        <f t="shared" si="306"/>
        <v>FALSE קצרין</v>
      </c>
      <c r="X1534" s="84">
        <f t="shared" si="311"/>
        <v>161</v>
      </c>
      <c r="Y1534" s="7">
        <f t="shared" si="307"/>
        <v>0</v>
      </c>
      <c r="Z1534" s="7">
        <f t="shared" si="308"/>
        <v>9</v>
      </c>
      <c r="AA1534" s="7" t="str">
        <f t="shared" si="309"/>
        <v/>
      </c>
      <c r="AB1534" s="7">
        <f t="shared" si="310"/>
        <v>0</v>
      </c>
    </row>
    <row r="1535" spans="2:28" ht="15" thickTop="1" thickBot="1">
      <c r="B1535" s="31">
        <v>2620</v>
      </c>
      <c r="C1535" s="32" t="s">
        <v>4344</v>
      </c>
      <c r="D1535" s="33">
        <v>26553</v>
      </c>
      <c r="E1535" s="34" t="s">
        <v>2502</v>
      </c>
      <c r="F1535" s="22" t="str">
        <f t="shared" si="299"/>
        <v>כן קרית אונו</v>
      </c>
      <c r="G1535" s="35" t="s">
        <v>4398</v>
      </c>
      <c r="H1535" s="36" t="s">
        <v>4425</v>
      </c>
      <c r="I1535" s="25" t="str">
        <f t="shared" si="300"/>
        <v>קרית אונו גל ישראל</v>
      </c>
      <c r="J1535" s="37">
        <v>14087</v>
      </c>
      <c r="K1535" s="38">
        <v>14087</v>
      </c>
      <c r="L1535" s="39">
        <v>0.31014410449350466</v>
      </c>
      <c r="M1535" s="40">
        <v>4369</v>
      </c>
      <c r="N1535" s="41">
        <v>0.31014410449350466</v>
      </c>
      <c r="O1535" s="42">
        <v>4369</v>
      </c>
      <c r="P1535" s="7">
        <f>VLOOKUP(C1535,'ריכוז נתונים'!$B$3:$C$189,2)</f>
        <v>15</v>
      </c>
      <c r="Q1535" s="47" t="b">
        <f t="shared" si="301"/>
        <v>1</v>
      </c>
      <c r="R1535" s="7">
        <f t="shared" si="302"/>
        <v>4.7</v>
      </c>
      <c r="S1535" s="47">
        <f t="shared" si="303"/>
        <v>939</v>
      </c>
      <c r="T1535" s="7">
        <f t="shared" si="304"/>
        <v>14.1</v>
      </c>
      <c r="U1535" s="7" t="str">
        <f t="shared" si="305"/>
        <v>Gap</v>
      </c>
      <c r="V1535" s="7">
        <f>IF(ISERROR(IF(INDEX(rosh!$O$4:$P$710,MATCH(I1535,rosh!$O$4:$O$710,0),2)="Mayor",1,)),0,IF(INDEX(rosh!$O$4:$P$710,MATCH(I1535,rosh!$O$4:$O$710,0),2)="Mayor",1,))</f>
        <v>1</v>
      </c>
      <c r="W1535" s="7" t="str">
        <f t="shared" si="306"/>
        <v>TRUE קרית אונו</v>
      </c>
      <c r="X1535" s="84">
        <f t="shared" si="311"/>
        <v>13253</v>
      </c>
      <c r="Y1535" s="7">
        <f t="shared" si="307"/>
        <v>5</v>
      </c>
      <c r="Z1535" s="7">
        <f t="shared" si="308"/>
        <v>15</v>
      </c>
      <c r="AA1535" s="7" t="str">
        <f t="shared" si="309"/>
        <v/>
      </c>
      <c r="AB1535" s="7">
        <f t="shared" si="310"/>
        <v>6</v>
      </c>
    </row>
    <row r="1536" spans="2:28" ht="15" thickTop="1" thickBot="1">
      <c r="B1536" s="31">
        <v>2620</v>
      </c>
      <c r="C1536" s="32" t="s">
        <v>4344</v>
      </c>
      <c r="D1536" s="33">
        <v>26553</v>
      </c>
      <c r="E1536" s="34" t="s">
        <v>133</v>
      </c>
      <c r="F1536" s="22" t="str">
        <f t="shared" si="299"/>
        <v>לב קרית אונו</v>
      </c>
      <c r="G1536" s="35" t="s">
        <v>4383</v>
      </c>
      <c r="H1536" s="36" t="s">
        <v>4396</v>
      </c>
      <c r="I1536" s="25" t="str">
        <f t="shared" si="300"/>
        <v>קרית אונו נשרי יוסי</v>
      </c>
      <c r="J1536" s="37">
        <v>14087</v>
      </c>
      <c r="K1536" s="38">
        <v>14087</v>
      </c>
      <c r="L1536" s="39">
        <v>0.23653013416625257</v>
      </c>
      <c r="M1536" s="40">
        <v>3332</v>
      </c>
      <c r="N1536" s="41">
        <v>0.23653013416625257</v>
      </c>
      <c r="O1536" s="42">
        <v>3332</v>
      </c>
      <c r="P1536" s="7">
        <f>VLOOKUP(C1536,'ריכוז נתונים'!$B$3:$C$189,2)</f>
        <v>15</v>
      </c>
      <c r="Q1536" s="47" t="b">
        <f t="shared" si="301"/>
        <v>1</v>
      </c>
      <c r="R1536" s="7">
        <f t="shared" si="302"/>
        <v>3.5</v>
      </c>
      <c r="S1536" s="47">
        <f t="shared" si="303"/>
        <v>939</v>
      </c>
      <c r="T1536" s="7">
        <f t="shared" si="304"/>
        <v>14.1</v>
      </c>
      <c r="U1536" s="7" t="str">
        <f t="shared" si="305"/>
        <v>Gap</v>
      </c>
      <c r="V1536" s="7">
        <f>IF(ISERROR(IF(INDEX(rosh!$O$4:$P$710,MATCH(I1536,rosh!$O$4:$O$710,0),2)="Mayor",1,)),0,IF(INDEX(rosh!$O$4:$P$710,MATCH(I1536,rosh!$O$4:$O$710,0),2)="Mayor",1,))</f>
        <v>0</v>
      </c>
      <c r="W1536" s="7" t="str">
        <f t="shared" si="306"/>
        <v>TRUE קרית אונו</v>
      </c>
      <c r="X1536" s="84">
        <f t="shared" si="311"/>
        <v>13253</v>
      </c>
      <c r="Y1536" s="7">
        <f t="shared" si="307"/>
        <v>4</v>
      </c>
      <c r="Z1536" s="7">
        <f t="shared" si="308"/>
        <v>15</v>
      </c>
      <c r="AA1536" s="7" t="str">
        <f t="shared" si="309"/>
        <v/>
      </c>
      <c r="AB1536" s="7">
        <f t="shared" si="310"/>
        <v>4</v>
      </c>
    </row>
    <row r="1537" spans="2:28" ht="15" thickTop="1" thickBot="1">
      <c r="B1537" s="31">
        <v>2620</v>
      </c>
      <c r="C1537" s="32" t="s">
        <v>4344</v>
      </c>
      <c r="D1537" s="33">
        <v>26553</v>
      </c>
      <c r="E1537" s="34" t="s">
        <v>4428</v>
      </c>
      <c r="F1537" s="22" t="str">
        <f t="shared" si="299"/>
        <v>טשס קרית אונו</v>
      </c>
      <c r="G1537" s="35" t="s">
        <v>4427</v>
      </c>
      <c r="H1537" s="36"/>
      <c r="I1537" s="25" t="str">
        <f t="shared" si="300"/>
        <v xml:space="preserve">קרית אונו </v>
      </c>
      <c r="J1537" s="37">
        <v>14087</v>
      </c>
      <c r="K1537" s="38">
        <v>14087</v>
      </c>
      <c r="L1537" s="39">
        <v>9.9382409313551495E-2</v>
      </c>
      <c r="M1537" s="40">
        <v>1400</v>
      </c>
      <c r="N1537" s="41">
        <v>9.9382409313551495E-2</v>
      </c>
      <c r="O1537" s="42">
        <v>1400</v>
      </c>
      <c r="P1537" s="7">
        <f>VLOOKUP(C1537,'ריכוז נתונים'!$B$3:$C$189,2)</f>
        <v>15</v>
      </c>
      <c r="Q1537" s="47" t="b">
        <f t="shared" si="301"/>
        <v>1</v>
      </c>
      <c r="R1537" s="7">
        <f t="shared" si="302"/>
        <v>1.5</v>
      </c>
      <c r="S1537" s="47">
        <f t="shared" si="303"/>
        <v>939</v>
      </c>
      <c r="T1537" s="7">
        <f t="shared" si="304"/>
        <v>14.1</v>
      </c>
      <c r="U1537" s="7" t="str">
        <f t="shared" si="305"/>
        <v>Gap</v>
      </c>
      <c r="V1537" s="7">
        <f>IF(ISERROR(IF(INDEX(rosh!$O$4:$P$710,MATCH(I1537,rosh!$O$4:$O$710,0),2)="Mayor",1,)),0,IF(INDEX(rosh!$O$4:$P$710,MATCH(I1537,rosh!$O$4:$O$710,0),2)="Mayor",1,))</f>
        <v>0</v>
      </c>
      <c r="W1537" s="7" t="str">
        <f t="shared" si="306"/>
        <v>TRUE קרית אונו</v>
      </c>
      <c r="X1537" s="84">
        <f t="shared" si="311"/>
        <v>13253</v>
      </c>
      <c r="Y1537" s="7">
        <f t="shared" si="307"/>
        <v>2</v>
      </c>
      <c r="Z1537" s="7">
        <f t="shared" si="308"/>
        <v>15</v>
      </c>
      <c r="AA1537" s="7" t="str">
        <f t="shared" si="309"/>
        <v/>
      </c>
      <c r="AB1537" s="7">
        <f t="shared" si="310"/>
        <v>2</v>
      </c>
    </row>
    <row r="1538" spans="2:28" ht="15" thickTop="1" thickBot="1">
      <c r="B1538" s="31">
        <v>2620</v>
      </c>
      <c r="C1538" s="32" t="s">
        <v>4344</v>
      </c>
      <c r="D1538" s="33">
        <v>26553</v>
      </c>
      <c r="E1538" s="34" t="s">
        <v>108</v>
      </c>
      <c r="F1538" s="22" t="str">
        <f t="shared" si="299"/>
        <v>פה קרית אונו</v>
      </c>
      <c r="G1538" s="35" t="s">
        <v>4351</v>
      </c>
      <c r="H1538" s="36"/>
      <c r="I1538" s="25" t="str">
        <f t="shared" si="300"/>
        <v xml:space="preserve">קרית אונו </v>
      </c>
      <c r="J1538" s="37">
        <v>14087</v>
      </c>
      <c r="K1538" s="38">
        <v>14087</v>
      </c>
      <c r="L1538" s="39">
        <v>9.3632427060410306E-2</v>
      </c>
      <c r="M1538" s="40">
        <v>1319</v>
      </c>
      <c r="N1538" s="41">
        <v>9.3632427060410306E-2</v>
      </c>
      <c r="O1538" s="42">
        <v>1319</v>
      </c>
      <c r="P1538" s="7">
        <f>VLOOKUP(C1538,'ריכוז נתונים'!$B$3:$C$189,2)</f>
        <v>15</v>
      </c>
      <c r="Q1538" s="47" t="b">
        <f t="shared" si="301"/>
        <v>1</v>
      </c>
      <c r="R1538" s="7">
        <f t="shared" si="302"/>
        <v>1.4</v>
      </c>
      <c r="S1538" s="47">
        <f t="shared" si="303"/>
        <v>939</v>
      </c>
      <c r="T1538" s="7">
        <f t="shared" si="304"/>
        <v>14.1</v>
      </c>
      <c r="U1538" s="7" t="str">
        <f t="shared" si="305"/>
        <v>Gap</v>
      </c>
      <c r="V1538" s="7">
        <f>IF(ISERROR(IF(INDEX(rosh!$O$4:$P$710,MATCH(I1538,rosh!$O$4:$O$710,0),2)="Mayor",1,)),0,IF(INDEX(rosh!$O$4:$P$710,MATCH(I1538,rosh!$O$4:$O$710,0),2)="Mayor",1,))</f>
        <v>0</v>
      </c>
      <c r="W1538" s="7" t="str">
        <f t="shared" si="306"/>
        <v>TRUE קרית אונו</v>
      </c>
      <c r="X1538" s="84">
        <f t="shared" si="311"/>
        <v>13253</v>
      </c>
      <c r="Y1538" s="7">
        <f t="shared" si="307"/>
        <v>1</v>
      </c>
      <c r="Z1538" s="7">
        <f t="shared" si="308"/>
        <v>15</v>
      </c>
      <c r="AA1538" s="7" t="str">
        <f t="shared" si="309"/>
        <v/>
      </c>
      <c r="AB1538" s="7">
        <f t="shared" si="310"/>
        <v>1</v>
      </c>
    </row>
    <row r="1539" spans="2:28" ht="15" thickTop="1" thickBot="1">
      <c r="B1539" s="31">
        <v>2620</v>
      </c>
      <c r="C1539" s="32" t="s">
        <v>4344</v>
      </c>
      <c r="D1539" s="33">
        <v>26553</v>
      </c>
      <c r="E1539" s="34" t="s">
        <v>21</v>
      </c>
      <c r="F1539" s="22" t="str">
        <f t="shared" si="299"/>
        <v>ני קרית אונו</v>
      </c>
      <c r="G1539" s="35" t="s">
        <v>4364</v>
      </c>
      <c r="H1539" s="36" t="s">
        <v>4371</v>
      </c>
      <c r="I1539" s="25" t="str">
        <f t="shared" si="300"/>
        <v>קרית אונו דבורה שי</v>
      </c>
      <c r="J1539" s="37">
        <v>14087</v>
      </c>
      <c r="K1539" s="38">
        <v>14087</v>
      </c>
      <c r="L1539" s="39">
        <v>7.0916447788741399E-2</v>
      </c>
      <c r="M1539" s="40">
        <v>999</v>
      </c>
      <c r="N1539" s="41">
        <v>7.0916447788741399E-2</v>
      </c>
      <c r="O1539" s="42">
        <v>999.00000000000011</v>
      </c>
      <c r="P1539" s="7">
        <f>VLOOKUP(C1539,'ריכוז נתונים'!$B$3:$C$189,2)</f>
        <v>15</v>
      </c>
      <c r="Q1539" s="47" t="b">
        <f t="shared" si="301"/>
        <v>1</v>
      </c>
      <c r="R1539" s="7">
        <f t="shared" si="302"/>
        <v>1.1000000000000001</v>
      </c>
      <c r="S1539" s="47">
        <f t="shared" si="303"/>
        <v>939</v>
      </c>
      <c r="T1539" s="7">
        <f t="shared" si="304"/>
        <v>14.1</v>
      </c>
      <c r="U1539" s="7" t="str">
        <f t="shared" si="305"/>
        <v>Gap</v>
      </c>
      <c r="V1539" s="7">
        <f>IF(ISERROR(IF(INDEX(rosh!$O$4:$P$710,MATCH(I1539,rosh!$O$4:$O$710,0),2)="Mayor",1,)),0,IF(INDEX(rosh!$O$4:$P$710,MATCH(I1539,rosh!$O$4:$O$710,0),2)="Mayor",1,))</f>
        <v>0</v>
      </c>
      <c r="W1539" s="7" t="str">
        <f t="shared" si="306"/>
        <v>TRUE קרית אונו</v>
      </c>
      <c r="X1539" s="84">
        <f t="shared" si="311"/>
        <v>13253</v>
      </c>
      <c r="Y1539" s="7">
        <f t="shared" si="307"/>
        <v>1</v>
      </c>
      <c r="Z1539" s="7">
        <f t="shared" si="308"/>
        <v>15</v>
      </c>
      <c r="AA1539" s="7" t="str">
        <f t="shared" si="309"/>
        <v/>
      </c>
      <c r="AB1539" s="7">
        <f t="shared" si="310"/>
        <v>1</v>
      </c>
    </row>
    <row r="1540" spans="2:28" ht="15" thickTop="1" thickBot="1">
      <c r="B1540" s="31">
        <v>2620</v>
      </c>
      <c r="C1540" s="32" t="s">
        <v>4344</v>
      </c>
      <c r="D1540" s="33">
        <v>26553</v>
      </c>
      <c r="E1540" s="34" t="s">
        <v>413</v>
      </c>
      <c r="F1540" s="22" t="str">
        <f t="shared" si="299"/>
        <v>מרצ קרית אונו</v>
      </c>
      <c r="G1540" s="35" t="s">
        <v>4373</v>
      </c>
      <c r="H1540" s="36"/>
      <c r="I1540" s="25" t="str">
        <f t="shared" si="300"/>
        <v xml:space="preserve">קרית אונו </v>
      </c>
      <c r="J1540" s="37">
        <v>14087</v>
      </c>
      <c r="K1540" s="38">
        <v>14087</v>
      </c>
      <c r="L1540" s="39">
        <v>6.8076950379782772E-2</v>
      </c>
      <c r="M1540" s="40">
        <v>959</v>
      </c>
      <c r="N1540" s="41">
        <v>6.8076950379782772E-2</v>
      </c>
      <c r="O1540" s="42">
        <v>958.99999999999989</v>
      </c>
      <c r="P1540" s="7">
        <f>VLOOKUP(C1540,'ריכוז נתונים'!$B$3:$C$189,2)</f>
        <v>15</v>
      </c>
      <c r="Q1540" s="47" t="b">
        <f t="shared" si="301"/>
        <v>1</v>
      </c>
      <c r="R1540" s="7">
        <f t="shared" si="302"/>
        <v>1</v>
      </c>
      <c r="S1540" s="47">
        <f t="shared" si="303"/>
        <v>939</v>
      </c>
      <c r="T1540" s="7">
        <f t="shared" si="304"/>
        <v>14.1</v>
      </c>
      <c r="U1540" s="7" t="str">
        <f t="shared" si="305"/>
        <v>Gap</v>
      </c>
      <c r="V1540" s="7">
        <f>IF(ISERROR(IF(INDEX(rosh!$O$4:$P$710,MATCH(I1540,rosh!$O$4:$O$710,0),2)="Mayor",1,)),0,IF(INDEX(rosh!$O$4:$P$710,MATCH(I1540,rosh!$O$4:$O$710,0),2)="Mayor",1,))</f>
        <v>0</v>
      </c>
      <c r="W1540" s="7" t="str">
        <f t="shared" si="306"/>
        <v>TRUE קרית אונו</v>
      </c>
      <c r="X1540" s="84">
        <f t="shared" si="311"/>
        <v>13253</v>
      </c>
      <c r="Y1540" s="7">
        <f t="shared" si="307"/>
        <v>1</v>
      </c>
      <c r="Z1540" s="7">
        <f t="shared" si="308"/>
        <v>15</v>
      </c>
      <c r="AA1540" s="7" t="str">
        <f t="shared" si="309"/>
        <v/>
      </c>
      <c r="AB1540" s="7">
        <f t="shared" si="310"/>
        <v>1</v>
      </c>
    </row>
    <row r="1541" spans="2:28" ht="15" thickTop="1" thickBot="1">
      <c r="B1541" s="31">
        <v>2620</v>
      </c>
      <c r="C1541" s="32" t="s">
        <v>4344</v>
      </c>
      <c r="D1541" s="33">
        <v>26553</v>
      </c>
      <c r="E1541" s="34" t="s">
        <v>213</v>
      </c>
      <c r="F1541" s="22" t="str">
        <f t="shared" ref="F1541:F1604" si="312">E1541&amp;" "&amp;C1541</f>
        <v>רק קרית אונו</v>
      </c>
      <c r="G1541" s="35" t="s">
        <v>4343</v>
      </c>
      <c r="H1541" s="36"/>
      <c r="I1541" s="25" t="str">
        <f t="shared" ref="I1541:I1604" si="313">C1541&amp;" "&amp;H1541</f>
        <v xml:space="preserve">קרית אונו </v>
      </c>
      <c r="J1541" s="37">
        <v>14087</v>
      </c>
      <c r="K1541" s="38">
        <v>14087</v>
      </c>
      <c r="L1541" s="39">
        <v>6.2114005820969688E-2</v>
      </c>
      <c r="M1541" s="40">
        <v>875</v>
      </c>
      <c r="N1541" s="41">
        <v>6.2114005820969688E-2</v>
      </c>
      <c r="O1541" s="42">
        <v>875</v>
      </c>
      <c r="P1541" s="7">
        <f>VLOOKUP(C1541,'ריכוז נתונים'!$B$3:$C$189,2)</f>
        <v>15</v>
      </c>
      <c r="Q1541" s="47" t="b">
        <f t="shared" ref="Q1541:Q1604" si="314">IF(M1541&gt;K1541/P1541*0.75,TRUE,FALSE)</f>
        <v>1</v>
      </c>
      <c r="R1541" s="7">
        <f t="shared" ref="R1541:R1604" si="315">IF(Q1541=TRUE,ROUND(P1541*M1541/K1541,1),0)</f>
        <v>0.9</v>
      </c>
      <c r="S1541" s="47">
        <f t="shared" ref="S1541:S1604" si="316">ROUND(K1541/P1541,0)</f>
        <v>939</v>
      </c>
      <c r="T1541" s="7">
        <f t="shared" ref="T1541:T1604" si="317">SUMIF($C$4:$C$1887,C1541,$R$4:$R$1887)</f>
        <v>14.1</v>
      </c>
      <c r="U1541" s="7" t="str">
        <f t="shared" ref="U1541:U1604" si="318">IF(T1541&lt;&gt;P1541,"Gap","")</f>
        <v>Gap</v>
      </c>
      <c r="V1541" s="7">
        <f>IF(ISERROR(IF(INDEX(rosh!$O$4:$P$710,MATCH(I1541,rosh!$O$4:$O$710,0),2)="Mayor",1,)),0,IF(INDEX(rosh!$O$4:$P$710,MATCH(I1541,rosh!$O$4:$O$710,0),2)="Mayor",1,))</f>
        <v>0</v>
      </c>
      <c r="W1541" s="7" t="str">
        <f t="shared" ref="W1541:W1604" si="319">Q1541&amp;" "&amp;C1541</f>
        <v>TRUE קרית אונו</v>
      </c>
      <c r="X1541" s="84">
        <f t="shared" si="311"/>
        <v>13253</v>
      </c>
      <c r="Y1541" s="7">
        <f t="shared" ref="Y1541:Y1604" si="320">IF(Q1541=TRUE,ROUND(P1541*M1541/X1541,0),)</f>
        <v>1</v>
      </c>
      <c r="Z1541" s="7">
        <f t="shared" ref="Z1541:Z1604" si="321">SUMIF($C$4:$C$1887,C1541,$Y$4:$Y$1887)</f>
        <v>15</v>
      </c>
      <c r="AA1541" s="7" t="str">
        <f t="shared" ref="AA1541:AA1604" si="322">IF(Z1541&lt;&gt;P1541,"Gap","")</f>
        <v/>
      </c>
      <c r="AB1541" s="7">
        <f t="shared" ref="AB1541:AB1604" si="323">IF(AND(V1541=1,OR(Z1541=P1541,Z1541&lt;P1541)),Y1541+1,Y1541)</f>
        <v>1</v>
      </c>
    </row>
    <row r="1542" spans="2:28" ht="15" thickTop="1" thickBot="1">
      <c r="B1542" s="31">
        <v>2620</v>
      </c>
      <c r="C1542" s="32" t="s">
        <v>4344</v>
      </c>
      <c r="D1542" s="33">
        <v>26553</v>
      </c>
      <c r="E1542" s="34" t="s">
        <v>1007</v>
      </c>
      <c r="F1542" s="22" t="str">
        <f t="shared" si="312"/>
        <v>טב קרית אונו</v>
      </c>
      <c r="G1542" s="35" t="s">
        <v>4446</v>
      </c>
      <c r="H1542" s="36"/>
      <c r="I1542" s="25" t="str">
        <f t="shared" si="313"/>
        <v xml:space="preserve">קרית אונו </v>
      </c>
      <c r="J1542" s="37">
        <v>14087</v>
      </c>
      <c r="K1542" s="38">
        <v>14087</v>
      </c>
      <c r="L1542" s="39">
        <v>3.8901114502733015E-2</v>
      </c>
      <c r="M1542" s="40">
        <v>548</v>
      </c>
      <c r="N1542" s="41">
        <v>3.8901114502733015E-2</v>
      </c>
      <c r="O1542" s="42">
        <v>548</v>
      </c>
      <c r="P1542" s="7">
        <f>VLOOKUP(C1542,'ריכוז נתונים'!$B$3:$C$189,2)</f>
        <v>15</v>
      </c>
      <c r="Q1542" s="47" t="b">
        <f t="shared" si="314"/>
        <v>0</v>
      </c>
      <c r="R1542" s="7">
        <f t="shared" si="315"/>
        <v>0</v>
      </c>
      <c r="S1542" s="47">
        <f t="shared" si="316"/>
        <v>939</v>
      </c>
      <c r="T1542" s="7">
        <f t="shared" si="317"/>
        <v>14.1</v>
      </c>
      <c r="U1542" s="7" t="str">
        <f t="shared" si="318"/>
        <v>Gap</v>
      </c>
      <c r="V1542" s="7">
        <f>IF(ISERROR(IF(INDEX(rosh!$O$4:$P$710,MATCH(I1542,rosh!$O$4:$O$710,0),2)="Mayor",1,)),0,IF(INDEX(rosh!$O$4:$P$710,MATCH(I1542,rosh!$O$4:$O$710,0),2)="Mayor",1,))</f>
        <v>0</v>
      </c>
      <c r="W1542" s="7" t="str">
        <f t="shared" si="319"/>
        <v>FALSE קרית אונו</v>
      </c>
      <c r="X1542" s="84">
        <f t="shared" si="311"/>
        <v>834</v>
      </c>
      <c r="Y1542" s="7">
        <f t="shared" si="320"/>
        <v>0</v>
      </c>
      <c r="Z1542" s="7">
        <f t="shared" si="321"/>
        <v>15</v>
      </c>
      <c r="AA1542" s="7" t="str">
        <f t="shared" si="322"/>
        <v/>
      </c>
      <c r="AB1542" s="7">
        <f t="shared" si="323"/>
        <v>0</v>
      </c>
    </row>
    <row r="1543" spans="2:28" ht="15" thickTop="1" thickBot="1">
      <c r="B1543" s="31">
        <v>2620</v>
      </c>
      <c r="C1543" s="32" t="s">
        <v>4344</v>
      </c>
      <c r="D1543" s="33">
        <v>26553</v>
      </c>
      <c r="E1543" s="34" t="s">
        <v>573</v>
      </c>
      <c r="F1543" s="22" t="str">
        <f t="shared" si="312"/>
        <v>זך קרית אונו</v>
      </c>
      <c r="G1543" s="35" t="s">
        <v>4455</v>
      </c>
      <c r="H1543" s="36"/>
      <c r="I1543" s="25" t="str">
        <f t="shared" si="313"/>
        <v xml:space="preserve">קרית אונו </v>
      </c>
      <c r="J1543" s="37">
        <v>14087</v>
      </c>
      <c r="K1543" s="38">
        <v>14087</v>
      </c>
      <c r="L1543" s="39">
        <v>2.0302406474054093E-2</v>
      </c>
      <c r="M1543" s="40">
        <v>286</v>
      </c>
      <c r="N1543" s="41">
        <v>2.0302406474054093E-2</v>
      </c>
      <c r="O1543" s="42">
        <v>286</v>
      </c>
      <c r="P1543" s="7">
        <f>VLOOKUP(C1543,'ריכוז נתונים'!$B$3:$C$189,2)</f>
        <v>15</v>
      </c>
      <c r="Q1543" s="47" t="b">
        <f t="shared" si="314"/>
        <v>0</v>
      </c>
      <c r="R1543" s="7">
        <f t="shared" si="315"/>
        <v>0</v>
      </c>
      <c r="S1543" s="47">
        <f t="shared" si="316"/>
        <v>939</v>
      </c>
      <c r="T1543" s="7">
        <f t="shared" si="317"/>
        <v>14.1</v>
      </c>
      <c r="U1543" s="7" t="str">
        <f t="shared" si="318"/>
        <v>Gap</v>
      </c>
      <c r="V1543" s="7">
        <f>IF(ISERROR(IF(INDEX(rosh!$O$4:$P$710,MATCH(I1543,rosh!$O$4:$O$710,0),2)="Mayor",1,)),0,IF(INDEX(rosh!$O$4:$P$710,MATCH(I1543,rosh!$O$4:$O$710,0),2)="Mayor",1,))</f>
        <v>0</v>
      </c>
      <c r="W1543" s="7" t="str">
        <f t="shared" si="319"/>
        <v>FALSE קרית אונו</v>
      </c>
      <c r="X1543" s="84">
        <f t="shared" si="311"/>
        <v>834</v>
      </c>
      <c r="Y1543" s="7">
        <f t="shared" si="320"/>
        <v>0</v>
      </c>
      <c r="Z1543" s="7">
        <f t="shared" si="321"/>
        <v>15</v>
      </c>
      <c r="AA1543" s="7" t="str">
        <f t="shared" si="322"/>
        <v/>
      </c>
      <c r="AB1543" s="7">
        <f t="shared" si="323"/>
        <v>0</v>
      </c>
    </row>
    <row r="1544" spans="2:28" ht="15" thickTop="1" thickBot="1">
      <c r="B1544" s="31">
        <v>3611</v>
      </c>
      <c r="C1544" s="32" t="s">
        <v>4282</v>
      </c>
      <c r="D1544" s="33">
        <v>4499</v>
      </c>
      <c r="E1544" s="34" t="s">
        <v>87</v>
      </c>
      <c r="F1544" s="22" t="str">
        <f t="shared" si="312"/>
        <v>נ קרית ארבע</v>
      </c>
      <c r="G1544" s="35" t="s">
        <v>4290</v>
      </c>
      <c r="H1544" s="36" t="s">
        <v>4300</v>
      </c>
      <c r="I1544" s="25" t="str">
        <f t="shared" si="313"/>
        <v>קרית ארבע ברמסון ישראל מאיר</v>
      </c>
      <c r="J1544" s="37">
        <v>3012</v>
      </c>
      <c r="K1544" s="38">
        <v>3012</v>
      </c>
      <c r="L1544" s="39">
        <v>0.27988047808764938</v>
      </c>
      <c r="M1544" s="40">
        <v>843</v>
      </c>
      <c r="N1544" s="41">
        <v>0.27988047808764938</v>
      </c>
      <c r="O1544" s="42">
        <v>842.99999999999989</v>
      </c>
      <c r="P1544" s="7">
        <f>VLOOKUP(C1544,'ריכוז נתונים'!$B$3:$C$189,2)</f>
        <v>9</v>
      </c>
      <c r="Q1544" s="47" t="b">
        <f t="shared" si="314"/>
        <v>1</v>
      </c>
      <c r="R1544" s="7">
        <f t="shared" si="315"/>
        <v>2.5</v>
      </c>
      <c r="S1544" s="47">
        <f t="shared" si="316"/>
        <v>335</v>
      </c>
      <c r="T1544" s="7">
        <f t="shared" si="317"/>
        <v>9.1</v>
      </c>
      <c r="U1544" s="7" t="str">
        <f t="shared" si="318"/>
        <v>Gap</v>
      </c>
      <c r="V1544" s="7">
        <f>IF(ISERROR(IF(INDEX(rosh!$O$4:$P$710,MATCH(I1544,rosh!$O$4:$O$710,0),2)="Mayor",1,)),0,IF(INDEX(rosh!$O$4:$P$710,MATCH(I1544,rosh!$O$4:$O$710,0),2)="Mayor",1,))</f>
        <v>0</v>
      </c>
      <c r="W1544" s="7" t="str">
        <f t="shared" si="319"/>
        <v>TRUE קרית ארבע</v>
      </c>
      <c r="X1544" s="84">
        <f t="shared" ref="X1544:X1607" si="324">SUMIF($W$4:$W$1887,W1544,$M$4:$M$41887)</f>
        <v>3012</v>
      </c>
      <c r="Y1544" s="7">
        <f t="shared" si="320"/>
        <v>3</v>
      </c>
      <c r="Z1544" s="7">
        <f t="shared" si="321"/>
        <v>9</v>
      </c>
      <c r="AA1544" s="7" t="str">
        <f t="shared" si="322"/>
        <v/>
      </c>
      <c r="AB1544" s="7">
        <f t="shared" si="323"/>
        <v>3</v>
      </c>
    </row>
    <row r="1545" spans="2:28" ht="15" thickTop="1" thickBot="1">
      <c r="B1545" s="31">
        <v>3611</v>
      </c>
      <c r="C1545" s="32" t="s">
        <v>4282</v>
      </c>
      <c r="D1545" s="33">
        <v>4499</v>
      </c>
      <c r="E1545" s="34" t="s">
        <v>503</v>
      </c>
      <c r="F1545" s="22" t="str">
        <f t="shared" si="312"/>
        <v>כל קרית ארבע</v>
      </c>
      <c r="G1545" s="35" t="s">
        <v>4302</v>
      </c>
      <c r="H1545" s="36" t="s">
        <v>4316</v>
      </c>
      <c r="I1545" s="25" t="str">
        <f t="shared" si="313"/>
        <v>קרית ארבע לוינגר יצחק מלאכי</v>
      </c>
      <c r="J1545" s="37">
        <v>3012</v>
      </c>
      <c r="K1545" s="38">
        <v>3012</v>
      </c>
      <c r="L1545" s="39">
        <v>0.25</v>
      </c>
      <c r="M1545" s="40">
        <v>753</v>
      </c>
      <c r="N1545" s="41">
        <v>0.25</v>
      </c>
      <c r="O1545" s="42">
        <v>753</v>
      </c>
      <c r="P1545" s="7">
        <f>VLOOKUP(C1545,'ריכוז נתונים'!$B$3:$C$189,2)</f>
        <v>9</v>
      </c>
      <c r="Q1545" s="47" t="b">
        <f t="shared" si="314"/>
        <v>1</v>
      </c>
      <c r="R1545" s="7">
        <f t="shared" si="315"/>
        <v>2.2999999999999998</v>
      </c>
      <c r="S1545" s="47">
        <f t="shared" si="316"/>
        <v>335</v>
      </c>
      <c r="T1545" s="7">
        <f t="shared" si="317"/>
        <v>9.1</v>
      </c>
      <c r="U1545" s="7" t="str">
        <f t="shared" si="318"/>
        <v>Gap</v>
      </c>
      <c r="V1545" s="7">
        <f>IF(ISERROR(IF(INDEX(rosh!$O$4:$P$710,MATCH(I1545,rosh!$O$4:$O$710,0),2)="Mayor",1,)),0,IF(INDEX(rosh!$O$4:$P$710,MATCH(I1545,rosh!$O$4:$O$710,0),2)="Mayor",1,))</f>
        <v>1</v>
      </c>
      <c r="W1545" s="7" t="str">
        <f t="shared" si="319"/>
        <v>TRUE קרית ארבע</v>
      </c>
      <c r="X1545" s="84">
        <f t="shared" si="324"/>
        <v>3012</v>
      </c>
      <c r="Y1545" s="7">
        <f t="shared" si="320"/>
        <v>2</v>
      </c>
      <c r="Z1545" s="7">
        <f t="shared" si="321"/>
        <v>9</v>
      </c>
      <c r="AA1545" s="7" t="str">
        <f t="shared" si="322"/>
        <v/>
      </c>
      <c r="AB1545" s="7">
        <f t="shared" si="323"/>
        <v>3</v>
      </c>
    </row>
    <row r="1546" spans="2:28" ht="15" thickTop="1" thickBot="1">
      <c r="B1546" s="31">
        <v>3611</v>
      </c>
      <c r="C1546" s="32" t="s">
        <v>4282</v>
      </c>
      <c r="D1546" s="33">
        <v>4499</v>
      </c>
      <c r="E1546" s="34" t="s">
        <v>259</v>
      </c>
      <c r="F1546" s="22" t="str">
        <f t="shared" si="312"/>
        <v>ק קרית ארבע</v>
      </c>
      <c r="G1546" s="35" t="s">
        <v>4281</v>
      </c>
      <c r="H1546" s="36"/>
      <c r="I1546" s="25" t="str">
        <f t="shared" si="313"/>
        <v xml:space="preserve">קרית ארבע </v>
      </c>
      <c r="J1546" s="37">
        <v>3012</v>
      </c>
      <c r="K1546" s="38">
        <v>3012</v>
      </c>
      <c r="L1546" s="39">
        <v>0.19588313413014607</v>
      </c>
      <c r="M1546" s="40">
        <v>590</v>
      </c>
      <c r="N1546" s="41">
        <v>0.19588313413014607</v>
      </c>
      <c r="O1546" s="42">
        <v>590</v>
      </c>
      <c r="P1546" s="7">
        <f>VLOOKUP(C1546,'ריכוז נתונים'!$B$3:$C$189,2)</f>
        <v>9</v>
      </c>
      <c r="Q1546" s="47" t="b">
        <f t="shared" si="314"/>
        <v>1</v>
      </c>
      <c r="R1546" s="7">
        <f t="shared" si="315"/>
        <v>1.8</v>
      </c>
      <c r="S1546" s="47">
        <f t="shared" si="316"/>
        <v>335</v>
      </c>
      <c r="T1546" s="7">
        <f t="shared" si="317"/>
        <v>9.1</v>
      </c>
      <c r="U1546" s="7" t="str">
        <f t="shared" si="318"/>
        <v>Gap</v>
      </c>
      <c r="V1546" s="7">
        <f>IF(ISERROR(IF(INDEX(rosh!$O$4:$P$710,MATCH(I1546,rosh!$O$4:$O$710,0),2)="Mayor",1,)),0,IF(INDEX(rosh!$O$4:$P$710,MATCH(I1546,rosh!$O$4:$O$710,0),2)="Mayor",1,))</f>
        <v>0</v>
      </c>
      <c r="W1546" s="7" t="str">
        <f t="shared" si="319"/>
        <v>TRUE קרית ארבע</v>
      </c>
      <c r="X1546" s="84">
        <f t="shared" si="324"/>
        <v>3012</v>
      </c>
      <c r="Y1546" s="7">
        <f t="shared" si="320"/>
        <v>2</v>
      </c>
      <c r="Z1546" s="7">
        <f t="shared" si="321"/>
        <v>9</v>
      </c>
      <c r="AA1546" s="7" t="str">
        <f t="shared" si="322"/>
        <v/>
      </c>
      <c r="AB1546" s="7">
        <f t="shared" si="323"/>
        <v>2</v>
      </c>
    </row>
    <row r="1547" spans="2:28" ht="15" thickTop="1" thickBot="1">
      <c r="B1547" s="31">
        <v>3611</v>
      </c>
      <c r="C1547" s="32" t="s">
        <v>4282</v>
      </c>
      <c r="D1547" s="33">
        <v>4499</v>
      </c>
      <c r="E1547" s="34" t="s">
        <v>1658</v>
      </c>
      <c r="F1547" s="22" t="str">
        <f t="shared" si="312"/>
        <v>אח קרית ארבע</v>
      </c>
      <c r="G1547" s="35" t="s">
        <v>4333</v>
      </c>
      <c r="H1547" s="36"/>
      <c r="I1547" s="25" t="str">
        <f t="shared" si="313"/>
        <v xml:space="preserve">קרית ארבע </v>
      </c>
      <c r="J1547" s="37">
        <v>3012</v>
      </c>
      <c r="K1547" s="38">
        <v>3012</v>
      </c>
      <c r="L1547" s="39">
        <v>0.15571049136786189</v>
      </c>
      <c r="M1547" s="40">
        <v>469</v>
      </c>
      <c r="N1547" s="41">
        <v>0.15571049136786189</v>
      </c>
      <c r="O1547" s="42">
        <v>469</v>
      </c>
      <c r="P1547" s="7">
        <f>VLOOKUP(C1547,'ריכוז נתונים'!$B$3:$C$189,2)</f>
        <v>9</v>
      </c>
      <c r="Q1547" s="47" t="b">
        <f t="shared" si="314"/>
        <v>1</v>
      </c>
      <c r="R1547" s="7">
        <f t="shared" si="315"/>
        <v>1.4</v>
      </c>
      <c r="S1547" s="47">
        <f t="shared" si="316"/>
        <v>335</v>
      </c>
      <c r="T1547" s="7">
        <f t="shared" si="317"/>
        <v>9.1</v>
      </c>
      <c r="U1547" s="7" t="str">
        <f t="shared" si="318"/>
        <v>Gap</v>
      </c>
      <c r="V1547" s="7">
        <f>IF(ISERROR(IF(INDEX(rosh!$O$4:$P$710,MATCH(I1547,rosh!$O$4:$O$710,0),2)="Mayor",1,)),0,IF(INDEX(rosh!$O$4:$P$710,MATCH(I1547,rosh!$O$4:$O$710,0),2)="Mayor",1,))</f>
        <v>0</v>
      </c>
      <c r="W1547" s="7" t="str">
        <f t="shared" si="319"/>
        <v>TRUE קרית ארבע</v>
      </c>
      <c r="X1547" s="84">
        <f t="shared" si="324"/>
        <v>3012</v>
      </c>
      <c r="Y1547" s="7">
        <f t="shared" si="320"/>
        <v>1</v>
      </c>
      <c r="Z1547" s="7">
        <f t="shared" si="321"/>
        <v>9</v>
      </c>
      <c r="AA1547" s="7" t="str">
        <f t="shared" si="322"/>
        <v/>
      </c>
      <c r="AB1547" s="7">
        <f t="shared" si="323"/>
        <v>1</v>
      </c>
    </row>
    <row r="1548" spans="2:28" ht="15" thickTop="1" thickBot="1">
      <c r="B1548" s="31">
        <v>3611</v>
      </c>
      <c r="C1548" s="32" t="s">
        <v>4282</v>
      </c>
      <c r="D1548" s="33">
        <v>4499</v>
      </c>
      <c r="E1548" s="34" t="s">
        <v>1007</v>
      </c>
      <c r="F1548" s="22" t="str">
        <f t="shared" si="312"/>
        <v>טב קרית ארבע</v>
      </c>
      <c r="G1548" s="35" t="s">
        <v>4318</v>
      </c>
      <c r="H1548" s="36"/>
      <c r="I1548" s="25" t="str">
        <f t="shared" si="313"/>
        <v xml:space="preserve">קרית ארבע </v>
      </c>
      <c r="J1548" s="37">
        <v>3012</v>
      </c>
      <c r="K1548" s="38">
        <v>3012</v>
      </c>
      <c r="L1548" s="39">
        <v>0.11852589641434264</v>
      </c>
      <c r="M1548" s="40">
        <v>357</v>
      </c>
      <c r="N1548" s="41">
        <v>0.11852589641434264</v>
      </c>
      <c r="O1548" s="42">
        <v>357</v>
      </c>
      <c r="P1548" s="7">
        <f>VLOOKUP(C1548,'ריכוז נתונים'!$B$3:$C$189,2)</f>
        <v>9</v>
      </c>
      <c r="Q1548" s="47" t="b">
        <f t="shared" si="314"/>
        <v>1</v>
      </c>
      <c r="R1548" s="7">
        <f t="shared" si="315"/>
        <v>1.1000000000000001</v>
      </c>
      <c r="S1548" s="47">
        <f t="shared" si="316"/>
        <v>335</v>
      </c>
      <c r="T1548" s="7">
        <f t="shared" si="317"/>
        <v>9.1</v>
      </c>
      <c r="U1548" s="7" t="str">
        <f t="shared" si="318"/>
        <v>Gap</v>
      </c>
      <c r="V1548" s="7">
        <f>IF(ISERROR(IF(INDEX(rosh!$O$4:$P$710,MATCH(I1548,rosh!$O$4:$O$710,0),2)="Mayor",1,)),0,IF(INDEX(rosh!$O$4:$P$710,MATCH(I1548,rosh!$O$4:$O$710,0),2)="Mayor",1,))</f>
        <v>0</v>
      </c>
      <c r="W1548" s="7" t="str">
        <f t="shared" si="319"/>
        <v>TRUE קרית ארבע</v>
      </c>
      <c r="X1548" s="84">
        <f t="shared" si="324"/>
        <v>3012</v>
      </c>
      <c r="Y1548" s="7">
        <f t="shared" si="320"/>
        <v>1</v>
      </c>
      <c r="Z1548" s="7">
        <f t="shared" si="321"/>
        <v>9</v>
      </c>
      <c r="AA1548" s="7" t="str">
        <f t="shared" si="322"/>
        <v/>
      </c>
      <c r="AB1548" s="7">
        <f t="shared" si="323"/>
        <v>1</v>
      </c>
    </row>
    <row r="1549" spans="2:28" ht="15" thickTop="1" thickBot="1">
      <c r="B1549" s="31">
        <v>6800</v>
      </c>
      <c r="C1549" s="32" t="s">
        <v>4185</v>
      </c>
      <c r="D1549" s="33">
        <v>45056</v>
      </c>
      <c r="E1549" s="34" t="s">
        <v>126</v>
      </c>
      <c r="F1549" s="22" t="str">
        <f t="shared" si="312"/>
        <v>מחל קרית אתא</v>
      </c>
      <c r="G1549" s="35" t="s">
        <v>4203</v>
      </c>
      <c r="H1549" s="36" t="s">
        <v>4223</v>
      </c>
      <c r="I1549" s="25" t="str">
        <f t="shared" si="313"/>
        <v>קרית אתא פרץ יעקב</v>
      </c>
      <c r="J1549" s="37">
        <v>17510</v>
      </c>
      <c r="K1549" s="38">
        <v>17510</v>
      </c>
      <c r="L1549" s="39">
        <v>0.38092518560822386</v>
      </c>
      <c r="M1549" s="40">
        <v>6670</v>
      </c>
      <c r="N1549" s="41">
        <v>0.38092518560822386</v>
      </c>
      <c r="O1549" s="42">
        <v>6670</v>
      </c>
      <c r="P1549" s="7">
        <f>VLOOKUP(C1549,'ריכוז נתונים'!$B$3:$C$189,2)</f>
        <v>17</v>
      </c>
      <c r="Q1549" s="47" t="b">
        <f t="shared" si="314"/>
        <v>1</v>
      </c>
      <c r="R1549" s="7">
        <f t="shared" si="315"/>
        <v>6.5</v>
      </c>
      <c r="S1549" s="47">
        <f t="shared" si="316"/>
        <v>1030</v>
      </c>
      <c r="T1549" s="7">
        <f t="shared" si="317"/>
        <v>16.399999999999999</v>
      </c>
      <c r="U1549" s="7" t="str">
        <f t="shared" si="318"/>
        <v>Gap</v>
      </c>
      <c r="V1549" s="7">
        <f>IF(ISERROR(IF(INDEX(rosh!$O$4:$P$710,MATCH(I1549,rosh!$O$4:$O$710,0),2)="Mayor",1,)),0,IF(INDEX(rosh!$O$4:$P$710,MATCH(I1549,rosh!$O$4:$O$710,0),2)="Mayor",1,))</f>
        <v>1</v>
      </c>
      <c r="W1549" s="7" t="str">
        <f t="shared" si="319"/>
        <v>TRUE קרית אתא</v>
      </c>
      <c r="X1549" s="84">
        <f t="shared" si="324"/>
        <v>16761</v>
      </c>
      <c r="Y1549" s="7">
        <f t="shared" si="320"/>
        <v>7</v>
      </c>
      <c r="Z1549" s="7">
        <f t="shared" si="321"/>
        <v>17</v>
      </c>
      <c r="AA1549" s="7" t="str">
        <f t="shared" si="322"/>
        <v/>
      </c>
      <c r="AB1549" s="7">
        <f t="shared" si="323"/>
        <v>8</v>
      </c>
    </row>
    <row r="1550" spans="2:28" ht="15" thickTop="1" thickBot="1">
      <c r="B1550" s="31">
        <v>6800</v>
      </c>
      <c r="C1550" s="32" t="s">
        <v>4185</v>
      </c>
      <c r="D1550" s="33">
        <v>45056</v>
      </c>
      <c r="E1550" s="34" t="s">
        <v>963</v>
      </c>
      <c r="F1550" s="22" t="str">
        <f t="shared" si="312"/>
        <v>שס קרית אתא</v>
      </c>
      <c r="G1550" s="35" t="s">
        <v>962</v>
      </c>
      <c r="H1550" s="36"/>
      <c r="I1550" s="25" t="str">
        <f t="shared" si="313"/>
        <v xml:space="preserve">קרית אתא </v>
      </c>
      <c r="J1550" s="37">
        <v>17510</v>
      </c>
      <c r="K1550" s="38">
        <v>17510</v>
      </c>
      <c r="L1550" s="39">
        <v>0.15596801827527126</v>
      </c>
      <c r="M1550" s="40">
        <v>2731</v>
      </c>
      <c r="N1550" s="41">
        <v>0.15596801827527126</v>
      </c>
      <c r="O1550" s="42">
        <v>2731</v>
      </c>
      <c r="P1550" s="7">
        <f>VLOOKUP(C1550,'ריכוז נתונים'!$B$3:$C$189,2)</f>
        <v>17</v>
      </c>
      <c r="Q1550" s="47" t="b">
        <f t="shared" si="314"/>
        <v>1</v>
      </c>
      <c r="R1550" s="7">
        <f t="shared" si="315"/>
        <v>2.7</v>
      </c>
      <c r="S1550" s="47">
        <f t="shared" si="316"/>
        <v>1030</v>
      </c>
      <c r="T1550" s="7">
        <f t="shared" si="317"/>
        <v>16.399999999999999</v>
      </c>
      <c r="U1550" s="7" t="str">
        <f t="shared" si="318"/>
        <v>Gap</v>
      </c>
      <c r="V1550" s="7">
        <f>IF(ISERROR(IF(INDEX(rosh!$O$4:$P$710,MATCH(I1550,rosh!$O$4:$O$710,0),2)="Mayor",1,)),0,IF(INDEX(rosh!$O$4:$P$710,MATCH(I1550,rosh!$O$4:$O$710,0),2)="Mayor",1,))</f>
        <v>0</v>
      </c>
      <c r="W1550" s="7" t="str">
        <f t="shared" si="319"/>
        <v>TRUE קרית אתא</v>
      </c>
      <c r="X1550" s="84">
        <f t="shared" si="324"/>
        <v>16761</v>
      </c>
      <c r="Y1550" s="7">
        <f t="shared" si="320"/>
        <v>3</v>
      </c>
      <c r="Z1550" s="7">
        <f t="shared" si="321"/>
        <v>17</v>
      </c>
      <c r="AA1550" s="7" t="str">
        <f t="shared" si="322"/>
        <v/>
      </c>
      <c r="AB1550" s="7">
        <f t="shared" si="323"/>
        <v>3</v>
      </c>
    </row>
    <row r="1551" spans="2:28" ht="15" thickTop="1" thickBot="1">
      <c r="B1551" s="31">
        <v>6800</v>
      </c>
      <c r="C1551" s="32" t="s">
        <v>4185</v>
      </c>
      <c r="D1551" s="33">
        <v>45056</v>
      </c>
      <c r="E1551" s="34" t="s">
        <v>380</v>
      </c>
      <c r="F1551" s="22" t="str">
        <f t="shared" si="312"/>
        <v>נץ קרית אתא</v>
      </c>
      <c r="G1551" s="35" t="s">
        <v>4192</v>
      </c>
      <c r="H1551" s="36"/>
      <c r="I1551" s="25" t="str">
        <f t="shared" si="313"/>
        <v xml:space="preserve">קרית אתא </v>
      </c>
      <c r="J1551" s="37">
        <v>17510</v>
      </c>
      <c r="K1551" s="38">
        <v>17510</v>
      </c>
      <c r="L1551" s="39">
        <v>0.11462021701884638</v>
      </c>
      <c r="M1551" s="40">
        <v>2007</v>
      </c>
      <c r="N1551" s="41">
        <v>0.11462021701884638</v>
      </c>
      <c r="O1551" s="42">
        <v>2007</v>
      </c>
      <c r="P1551" s="7">
        <f>VLOOKUP(C1551,'ריכוז נתונים'!$B$3:$C$189,2)</f>
        <v>17</v>
      </c>
      <c r="Q1551" s="47" t="b">
        <f t="shared" si="314"/>
        <v>1</v>
      </c>
      <c r="R1551" s="7">
        <f t="shared" si="315"/>
        <v>1.9</v>
      </c>
      <c r="S1551" s="47">
        <f t="shared" si="316"/>
        <v>1030</v>
      </c>
      <c r="T1551" s="7">
        <f t="shared" si="317"/>
        <v>16.399999999999999</v>
      </c>
      <c r="U1551" s="7" t="str">
        <f t="shared" si="318"/>
        <v>Gap</v>
      </c>
      <c r="V1551" s="7">
        <f>IF(ISERROR(IF(INDEX(rosh!$O$4:$P$710,MATCH(I1551,rosh!$O$4:$O$710,0),2)="Mayor",1,)),0,IF(INDEX(rosh!$O$4:$P$710,MATCH(I1551,rosh!$O$4:$O$710,0),2)="Mayor",1,))</f>
        <v>0</v>
      </c>
      <c r="W1551" s="7" t="str">
        <f t="shared" si="319"/>
        <v>TRUE קרית אתא</v>
      </c>
      <c r="X1551" s="84">
        <f t="shared" si="324"/>
        <v>16761</v>
      </c>
      <c r="Y1551" s="7">
        <f t="shared" si="320"/>
        <v>2</v>
      </c>
      <c r="Z1551" s="7">
        <f t="shared" si="321"/>
        <v>17</v>
      </c>
      <c r="AA1551" s="7" t="str">
        <f t="shared" si="322"/>
        <v/>
      </c>
      <c r="AB1551" s="7">
        <f t="shared" si="323"/>
        <v>2</v>
      </c>
    </row>
    <row r="1552" spans="2:28" ht="15" thickTop="1" thickBot="1">
      <c r="B1552" s="31">
        <v>6800</v>
      </c>
      <c r="C1552" s="32" t="s">
        <v>4185</v>
      </c>
      <c r="D1552" s="33">
        <v>45056</v>
      </c>
      <c r="E1552" s="34" t="s">
        <v>3</v>
      </c>
      <c r="F1552" s="22" t="str">
        <f t="shared" si="312"/>
        <v>ל קרית אתא</v>
      </c>
      <c r="G1552" s="35" t="s">
        <v>4225</v>
      </c>
      <c r="H1552" s="36"/>
      <c r="I1552" s="25" t="str">
        <f t="shared" si="313"/>
        <v xml:space="preserve">קרית אתא </v>
      </c>
      <c r="J1552" s="37">
        <v>17510</v>
      </c>
      <c r="K1552" s="38">
        <v>17510</v>
      </c>
      <c r="L1552" s="39">
        <v>9.2804111936036549E-2</v>
      </c>
      <c r="M1552" s="40">
        <v>1625</v>
      </c>
      <c r="N1552" s="41">
        <v>9.2804111936036549E-2</v>
      </c>
      <c r="O1552" s="42">
        <v>1625</v>
      </c>
      <c r="P1552" s="7">
        <f>VLOOKUP(C1552,'ריכוז נתונים'!$B$3:$C$189,2)</f>
        <v>17</v>
      </c>
      <c r="Q1552" s="47" t="b">
        <f t="shared" si="314"/>
        <v>1</v>
      </c>
      <c r="R1552" s="7">
        <f t="shared" si="315"/>
        <v>1.6</v>
      </c>
      <c r="S1552" s="47">
        <f t="shared" si="316"/>
        <v>1030</v>
      </c>
      <c r="T1552" s="7">
        <f t="shared" si="317"/>
        <v>16.399999999999999</v>
      </c>
      <c r="U1552" s="7" t="str">
        <f t="shared" si="318"/>
        <v>Gap</v>
      </c>
      <c r="V1552" s="7">
        <f>IF(ISERROR(IF(INDEX(rosh!$O$4:$P$710,MATCH(I1552,rosh!$O$4:$O$710,0),2)="Mayor",1,)),0,IF(INDEX(rosh!$O$4:$P$710,MATCH(I1552,rosh!$O$4:$O$710,0),2)="Mayor",1,))</f>
        <v>0</v>
      </c>
      <c r="W1552" s="7" t="str">
        <f t="shared" si="319"/>
        <v>TRUE קרית אתא</v>
      </c>
      <c r="X1552" s="84">
        <f t="shared" si="324"/>
        <v>16761</v>
      </c>
      <c r="Y1552" s="7">
        <f t="shared" si="320"/>
        <v>2</v>
      </c>
      <c r="Z1552" s="7">
        <f t="shared" si="321"/>
        <v>17</v>
      </c>
      <c r="AA1552" s="7" t="str">
        <f t="shared" si="322"/>
        <v/>
      </c>
      <c r="AB1552" s="7">
        <f t="shared" si="323"/>
        <v>2</v>
      </c>
    </row>
    <row r="1553" spans="2:28" ht="15" thickTop="1" thickBot="1">
      <c r="B1553" s="31">
        <v>6800</v>
      </c>
      <c r="C1553" s="32" t="s">
        <v>4185</v>
      </c>
      <c r="D1553" s="33">
        <v>45056</v>
      </c>
      <c r="E1553" s="34" t="s">
        <v>1007</v>
      </c>
      <c r="F1553" s="22" t="str">
        <f t="shared" si="312"/>
        <v>טב קרית אתא</v>
      </c>
      <c r="G1553" s="35" t="s">
        <v>4232</v>
      </c>
      <c r="H1553" s="36"/>
      <c r="I1553" s="25" t="str">
        <f t="shared" si="313"/>
        <v xml:space="preserve">קרית אתא </v>
      </c>
      <c r="J1553" s="37">
        <v>17510</v>
      </c>
      <c r="K1553" s="38">
        <v>17510</v>
      </c>
      <c r="L1553" s="39">
        <v>8.1324957167332956E-2</v>
      </c>
      <c r="M1553" s="40">
        <v>1424</v>
      </c>
      <c r="N1553" s="41">
        <v>8.1324957167332956E-2</v>
      </c>
      <c r="O1553" s="42">
        <v>1424</v>
      </c>
      <c r="P1553" s="7">
        <f>VLOOKUP(C1553,'ריכוז נתונים'!$B$3:$C$189,2)</f>
        <v>17</v>
      </c>
      <c r="Q1553" s="47" t="b">
        <f t="shared" si="314"/>
        <v>1</v>
      </c>
      <c r="R1553" s="7">
        <f t="shared" si="315"/>
        <v>1.4</v>
      </c>
      <c r="S1553" s="47">
        <f t="shared" si="316"/>
        <v>1030</v>
      </c>
      <c r="T1553" s="7">
        <f t="shared" si="317"/>
        <v>16.399999999999999</v>
      </c>
      <c r="U1553" s="7" t="str">
        <f t="shared" si="318"/>
        <v>Gap</v>
      </c>
      <c r="V1553" s="7">
        <f>IF(ISERROR(IF(INDEX(rosh!$O$4:$P$710,MATCH(I1553,rosh!$O$4:$O$710,0),2)="Mayor",1,)),0,IF(INDEX(rosh!$O$4:$P$710,MATCH(I1553,rosh!$O$4:$O$710,0),2)="Mayor",1,))</f>
        <v>0</v>
      </c>
      <c r="W1553" s="7" t="str">
        <f t="shared" si="319"/>
        <v>TRUE קרית אתא</v>
      </c>
      <c r="X1553" s="84">
        <f t="shared" si="324"/>
        <v>16761</v>
      </c>
      <c r="Y1553" s="7">
        <f t="shared" si="320"/>
        <v>1</v>
      </c>
      <c r="Z1553" s="7">
        <f t="shared" si="321"/>
        <v>17</v>
      </c>
      <c r="AA1553" s="7" t="str">
        <f t="shared" si="322"/>
        <v/>
      </c>
      <c r="AB1553" s="7">
        <f t="shared" si="323"/>
        <v>1</v>
      </c>
    </row>
    <row r="1554" spans="2:28" ht="26" thickTop="1" thickBot="1">
      <c r="B1554" s="31">
        <v>6800</v>
      </c>
      <c r="C1554" s="32" t="s">
        <v>4185</v>
      </c>
      <c r="D1554" s="33">
        <v>45056</v>
      </c>
      <c r="E1554" s="34" t="s">
        <v>3822</v>
      </c>
      <c r="F1554" s="22" t="str">
        <f t="shared" si="312"/>
        <v>ג קרית אתא</v>
      </c>
      <c r="G1554" s="35" t="s">
        <v>4257</v>
      </c>
      <c r="H1554" s="36"/>
      <c r="I1554" s="25" t="str">
        <f t="shared" si="313"/>
        <v xml:space="preserve">קרית אתא </v>
      </c>
      <c r="J1554" s="37">
        <v>17510</v>
      </c>
      <c r="K1554" s="38">
        <v>17510</v>
      </c>
      <c r="L1554" s="39">
        <v>6.7732724157624213E-2</v>
      </c>
      <c r="M1554" s="40">
        <v>1186</v>
      </c>
      <c r="N1554" s="41">
        <v>6.7732724157624213E-2</v>
      </c>
      <c r="O1554" s="42">
        <v>1186</v>
      </c>
      <c r="P1554" s="7">
        <f>VLOOKUP(C1554,'ריכוז נתונים'!$B$3:$C$189,2)</f>
        <v>17</v>
      </c>
      <c r="Q1554" s="47" t="b">
        <f t="shared" si="314"/>
        <v>1</v>
      </c>
      <c r="R1554" s="7">
        <f t="shared" si="315"/>
        <v>1.2</v>
      </c>
      <c r="S1554" s="47">
        <f t="shared" si="316"/>
        <v>1030</v>
      </c>
      <c r="T1554" s="7">
        <f t="shared" si="317"/>
        <v>16.399999999999999</v>
      </c>
      <c r="U1554" s="7" t="str">
        <f t="shared" si="318"/>
        <v>Gap</v>
      </c>
      <c r="V1554" s="7">
        <f>IF(ISERROR(IF(INDEX(rosh!$O$4:$P$710,MATCH(I1554,rosh!$O$4:$O$710,0),2)="Mayor",1,)),0,IF(INDEX(rosh!$O$4:$P$710,MATCH(I1554,rosh!$O$4:$O$710,0),2)="Mayor",1,))</f>
        <v>0</v>
      </c>
      <c r="W1554" s="7" t="str">
        <f t="shared" si="319"/>
        <v>TRUE קרית אתא</v>
      </c>
      <c r="X1554" s="84">
        <f t="shared" si="324"/>
        <v>16761</v>
      </c>
      <c r="Y1554" s="7">
        <f t="shared" si="320"/>
        <v>1</v>
      </c>
      <c r="Z1554" s="7">
        <f t="shared" si="321"/>
        <v>17</v>
      </c>
      <c r="AA1554" s="7" t="str">
        <f t="shared" si="322"/>
        <v/>
      </c>
      <c r="AB1554" s="7">
        <f t="shared" si="323"/>
        <v>1</v>
      </c>
    </row>
    <row r="1555" spans="2:28" ht="15" thickTop="1" thickBot="1">
      <c r="B1555" s="31">
        <v>6800</v>
      </c>
      <c r="C1555" s="32" t="s">
        <v>4185</v>
      </c>
      <c r="D1555" s="33">
        <v>45056</v>
      </c>
      <c r="E1555" s="34" t="s">
        <v>617</v>
      </c>
      <c r="F1555" s="22" t="str">
        <f t="shared" si="312"/>
        <v>אמת קרית אתא</v>
      </c>
      <c r="G1555" s="35" t="s">
        <v>4268</v>
      </c>
      <c r="H1555" s="36"/>
      <c r="I1555" s="25" t="str">
        <f t="shared" si="313"/>
        <v xml:space="preserve">קרית אתא </v>
      </c>
      <c r="J1555" s="37">
        <v>17510</v>
      </c>
      <c r="K1555" s="38">
        <v>17510</v>
      </c>
      <c r="L1555" s="39">
        <v>6.384922901199315E-2</v>
      </c>
      <c r="M1555" s="40">
        <v>1118</v>
      </c>
      <c r="N1555" s="41">
        <v>6.384922901199315E-2</v>
      </c>
      <c r="O1555" s="42">
        <v>1118</v>
      </c>
      <c r="P1555" s="7">
        <f>VLOOKUP(C1555,'ריכוז נתונים'!$B$3:$C$189,2)</f>
        <v>17</v>
      </c>
      <c r="Q1555" s="47" t="b">
        <f t="shared" si="314"/>
        <v>1</v>
      </c>
      <c r="R1555" s="7">
        <f t="shared" si="315"/>
        <v>1.1000000000000001</v>
      </c>
      <c r="S1555" s="47">
        <f t="shared" si="316"/>
        <v>1030</v>
      </c>
      <c r="T1555" s="7">
        <f t="shared" si="317"/>
        <v>16.399999999999999</v>
      </c>
      <c r="U1555" s="7" t="str">
        <f t="shared" si="318"/>
        <v>Gap</v>
      </c>
      <c r="V1555" s="7">
        <f>IF(ISERROR(IF(INDEX(rosh!$O$4:$P$710,MATCH(I1555,rosh!$O$4:$O$710,0),2)="Mayor",1,)),0,IF(INDEX(rosh!$O$4:$P$710,MATCH(I1555,rosh!$O$4:$O$710,0),2)="Mayor",1,))</f>
        <v>0</v>
      </c>
      <c r="W1555" s="7" t="str">
        <f t="shared" si="319"/>
        <v>TRUE קרית אתא</v>
      </c>
      <c r="X1555" s="84">
        <f t="shared" si="324"/>
        <v>16761</v>
      </c>
      <c r="Y1555" s="7">
        <f t="shared" si="320"/>
        <v>1</v>
      </c>
      <c r="Z1555" s="7">
        <f t="shared" si="321"/>
        <v>17</v>
      </c>
      <c r="AA1555" s="7" t="str">
        <f t="shared" si="322"/>
        <v/>
      </c>
      <c r="AB1555" s="7">
        <f t="shared" si="323"/>
        <v>1</v>
      </c>
    </row>
    <row r="1556" spans="2:28" ht="15" thickTop="1" thickBot="1">
      <c r="B1556" s="31">
        <v>6800</v>
      </c>
      <c r="C1556" s="32" t="s">
        <v>4185</v>
      </c>
      <c r="D1556" s="33">
        <v>45056</v>
      </c>
      <c r="E1556" s="34" t="s">
        <v>4248</v>
      </c>
      <c r="F1556" s="22" t="str">
        <f t="shared" si="312"/>
        <v>די קרית אתא</v>
      </c>
      <c r="G1556" s="35" t="s">
        <v>4247</v>
      </c>
      <c r="H1556" s="36" t="s">
        <v>4255</v>
      </c>
      <c r="I1556" s="25" t="str">
        <f t="shared" si="313"/>
        <v>קרית אתא איש-לב ג'ילו</v>
      </c>
      <c r="J1556" s="37">
        <v>17510</v>
      </c>
      <c r="K1556" s="38">
        <v>17510</v>
      </c>
      <c r="L1556" s="39">
        <v>4.2775556824671615E-2</v>
      </c>
      <c r="M1556" s="40">
        <v>749</v>
      </c>
      <c r="N1556" s="41">
        <v>4.2775556824671615E-2</v>
      </c>
      <c r="O1556" s="42">
        <v>749</v>
      </c>
      <c r="P1556" s="7">
        <f>VLOOKUP(C1556,'ריכוז נתונים'!$B$3:$C$189,2)</f>
        <v>17</v>
      </c>
      <c r="Q1556" s="47" t="b">
        <f t="shared" si="314"/>
        <v>0</v>
      </c>
      <c r="R1556" s="7">
        <f t="shared" si="315"/>
        <v>0</v>
      </c>
      <c r="S1556" s="47">
        <f t="shared" si="316"/>
        <v>1030</v>
      </c>
      <c r="T1556" s="7">
        <f t="shared" si="317"/>
        <v>16.399999999999999</v>
      </c>
      <c r="U1556" s="7" t="str">
        <f t="shared" si="318"/>
        <v>Gap</v>
      </c>
      <c r="V1556" s="7">
        <f>IF(ISERROR(IF(INDEX(rosh!$O$4:$P$710,MATCH(I1556,rosh!$O$4:$O$710,0),2)="Mayor",1,)),0,IF(INDEX(rosh!$O$4:$P$710,MATCH(I1556,rosh!$O$4:$O$710,0),2)="Mayor",1,))</f>
        <v>0</v>
      </c>
      <c r="W1556" s="7" t="str">
        <f t="shared" si="319"/>
        <v>FALSE קרית אתא</v>
      </c>
      <c r="X1556" s="84">
        <f t="shared" si="324"/>
        <v>749</v>
      </c>
      <c r="Y1556" s="7">
        <f t="shared" si="320"/>
        <v>0</v>
      </c>
      <c r="Z1556" s="7">
        <f t="shared" si="321"/>
        <v>17</v>
      </c>
      <c r="AA1556" s="7" t="str">
        <f t="shared" si="322"/>
        <v/>
      </c>
      <c r="AB1556" s="7">
        <f t="shared" si="323"/>
        <v>0</v>
      </c>
    </row>
    <row r="1557" spans="2:28" ht="15" thickTop="1" thickBot="1">
      <c r="B1557" s="31">
        <v>9500</v>
      </c>
      <c r="C1557" s="32" t="s">
        <v>4084</v>
      </c>
      <c r="D1557" s="33">
        <v>34470</v>
      </c>
      <c r="E1557" s="34" t="s">
        <v>553</v>
      </c>
      <c r="F1557" s="22" t="str">
        <f t="shared" si="312"/>
        <v>חי קרית ביאליק</v>
      </c>
      <c r="G1557" s="35" t="s">
        <v>4144</v>
      </c>
      <c r="H1557" s="36" t="s">
        <v>4159</v>
      </c>
      <c r="I1557" s="25" t="str">
        <f t="shared" si="313"/>
        <v>קרית ביאליק דוקורסקי אלי</v>
      </c>
      <c r="J1557" s="37">
        <v>15206</v>
      </c>
      <c r="K1557" s="38">
        <v>15205</v>
      </c>
      <c r="L1557" s="39">
        <v>0.2879784295672761</v>
      </c>
      <c r="M1557" s="40">
        <v>4379</v>
      </c>
      <c r="N1557" s="41">
        <v>0.2879784295672761</v>
      </c>
      <c r="O1557" s="42">
        <v>4379</v>
      </c>
      <c r="P1557" s="7">
        <f>VLOOKUP(C1557,'ריכוז נתונים'!$B$3:$C$189,2)</f>
        <v>15</v>
      </c>
      <c r="Q1557" s="47" t="b">
        <f t="shared" si="314"/>
        <v>1</v>
      </c>
      <c r="R1557" s="7">
        <f t="shared" si="315"/>
        <v>4.3</v>
      </c>
      <c r="S1557" s="47">
        <f t="shared" si="316"/>
        <v>1014</v>
      </c>
      <c r="T1557" s="7">
        <f t="shared" si="317"/>
        <v>13.899999999999999</v>
      </c>
      <c r="U1557" s="7" t="str">
        <f t="shared" si="318"/>
        <v>Gap</v>
      </c>
      <c r="V1557" s="7">
        <f>IF(ISERROR(IF(INDEX(rosh!$O$4:$P$710,MATCH(I1557,rosh!$O$4:$O$710,0),2)="Mayor",1,)),0,IF(INDEX(rosh!$O$4:$P$710,MATCH(I1557,rosh!$O$4:$O$710,0),2)="Mayor",1,))</f>
        <v>1</v>
      </c>
      <c r="W1557" s="7" t="str">
        <f t="shared" si="319"/>
        <v>TRUE קרית ביאליק</v>
      </c>
      <c r="X1557" s="84">
        <f t="shared" si="324"/>
        <v>14122</v>
      </c>
      <c r="Y1557" s="7">
        <f t="shared" si="320"/>
        <v>5</v>
      </c>
      <c r="Z1557" s="7">
        <f t="shared" si="321"/>
        <v>16</v>
      </c>
      <c r="AA1557" s="7" t="str">
        <f t="shared" si="322"/>
        <v>Gap</v>
      </c>
      <c r="AB1557" s="7">
        <f t="shared" si="323"/>
        <v>5</v>
      </c>
    </row>
    <row r="1558" spans="2:28" ht="15" thickTop="1" thickBot="1">
      <c r="B1558" s="31">
        <v>9500</v>
      </c>
      <c r="C1558" s="32" t="s">
        <v>4084</v>
      </c>
      <c r="D1558" s="33">
        <v>34470</v>
      </c>
      <c r="E1558" s="34" t="s">
        <v>4099</v>
      </c>
      <c r="F1558" s="22" t="str">
        <f t="shared" si="312"/>
        <v>נט קרית ביאליק</v>
      </c>
      <c r="G1558" s="35" t="s">
        <v>4098</v>
      </c>
      <c r="H1558" s="36"/>
      <c r="I1558" s="25" t="str">
        <f t="shared" si="313"/>
        <v xml:space="preserve">קרית ביאליק </v>
      </c>
      <c r="J1558" s="37">
        <v>15206</v>
      </c>
      <c r="K1558" s="38">
        <v>15205</v>
      </c>
      <c r="L1558" s="39">
        <v>0.16177824542943575</v>
      </c>
      <c r="M1558" s="40">
        <v>2460</v>
      </c>
      <c r="N1558" s="41">
        <v>0.16177824542943575</v>
      </c>
      <c r="O1558" s="42">
        <v>2460</v>
      </c>
      <c r="P1558" s="7">
        <f>VLOOKUP(C1558,'ריכוז נתונים'!$B$3:$C$189,2)</f>
        <v>15</v>
      </c>
      <c r="Q1558" s="47" t="b">
        <f t="shared" si="314"/>
        <v>1</v>
      </c>
      <c r="R1558" s="7">
        <f t="shared" si="315"/>
        <v>2.4</v>
      </c>
      <c r="S1558" s="47">
        <f t="shared" si="316"/>
        <v>1014</v>
      </c>
      <c r="T1558" s="7">
        <f t="shared" si="317"/>
        <v>13.899999999999999</v>
      </c>
      <c r="U1558" s="7" t="str">
        <f t="shared" si="318"/>
        <v>Gap</v>
      </c>
      <c r="V1558" s="7">
        <f>IF(ISERROR(IF(INDEX(rosh!$O$4:$P$710,MATCH(I1558,rosh!$O$4:$O$710,0),2)="Mayor",1,)),0,IF(INDEX(rosh!$O$4:$P$710,MATCH(I1558,rosh!$O$4:$O$710,0),2)="Mayor",1,))</f>
        <v>0</v>
      </c>
      <c r="W1558" s="7" t="str">
        <f t="shared" si="319"/>
        <v>TRUE קרית ביאליק</v>
      </c>
      <c r="X1558" s="84">
        <f t="shared" si="324"/>
        <v>14122</v>
      </c>
      <c r="Y1558" s="7">
        <f t="shared" si="320"/>
        <v>3</v>
      </c>
      <c r="Z1558" s="7">
        <f t="shared" si="321"/>
        <v>16</v>
      </c>
      <c r="AA1558" s="7" t="str">
        <f t="shared" si="322"/>
        <v>Gap</v>
      </c>
      <c r="AB1558" s="7">
        <f t="shared" si="323"/>
        <v>3</v>
      </c>
    </row>
    <row r="1559" spans="2:28" ht="15" thickTop="1" thickBot="1">
      <c r="B1559" s="31">
        <v>9500</v>
      </c>
      <c r="C1559" s="32" t="s">
        <v>4084</v>
      </c>
      <c r="D1559" s="33">
        <v>34470</v>
      </c>
      <c r="E1559" s="34" t="s">
        <v>2072</v>
      </c>
      <c r="F1559" s="22" t="str">
        <f t="shared" si="312"/>
        <v>מ קרית ביאליק</v>
      </c>
      <c r="G1559" s="35" t="s">
        <v>4108</v>
      </c>
      <c r="H1559" s="36"/>
      <c r="I1559" s="25" t="str">
        <f t="shared" si="313"/>
        <v xml:space="preserve">קרית ביאליק </v>
      </c>
      <c r="J1559" s="37">
        <v>15206</v>
      </c>
      <c r="K1559" s="38">
        <v>15205</v>
      </c>
      <c r="L1559" s="39">
        <v>0.13310535315007235</v>
      </c>
      <c r="M1559" s="40">
        <v>2024</v>
      </c>
      <c r="N1559" s="41">
        <v>0.13310535315007235</v>
      </c>
      <c r="O1559" s="42">
        <v>2024.0000000000002</v>
      </c>
      <c r="P1559" s="7">
        <f>VLOOKUP(C1559,'ריכוז נתונים'!$B$3:$C$189,2)</f>
        <v>15</v>
      </c>
      <c r="Q1559" s="47" t="b">
        <f t="shared" si="314"/>
        <v>1</v>
      </c>
      <c r="R1559" s="7">
        <f t="shared" si="315"/>
        <v>2</v>
      </c>
      <c r="S1559" s="47">
        <f t="shared" si="316"/>
        <v>1014</v>
      </c>
      <c r="T1559" s="7">
        <f t="shared" si="317"/>
        <v>13.899999999999999</v>
      </c>
      <c r="U1559" s="7" t="str">
        <f t="shared" si="318"/>
        <v>Gap</v>
      </c>
      <c r="V1559" s="7">
        <f>IF(ISERROR(IF(INDEX(rosh!$O$4:$P$710,MATCH(I1559,rosh!$O$4:$O$710,0),2)="Mayor",1,)),0,IF(INDEX(rosh!$O$4:$P$710,MATCH(I1559,rosh!$O$4:$O$710,0),2)="Mayor",1,))</f>
        <v>0</v>
      </c>
      <c r="W1559" s="7" t="str">
        <f t="shared" si="319"/>
        <v>TRUE קרית ביאליק</v>
      </c>
      <c r="X1559" s="84">
        <f t="shared" si="324"/>
        <v>14122</v>
      </c>
      <c r="Y1559" s="7">
        <f t="shared" si="320"/>
        <v>2</v>
      </c>
      <c r="Z1559" s="7">
        <f t="shared" si="321"/>
        <v>16</v>
      </c>
      <c r="AA1559" s="7" t="str">
        <f t="shared" si="322"/>
        <v>Gap</v>
      </c>
      <c r="AB1559" s="7">
        <f t="shared" si="323"/>
        <v>2</v>
      </c>
    </row>
    <row r="1560" spans="2:28" ht="26" thickTop="1" thickBot="1">
      <c r="B1560" s="31">
        <v>9500</v>
      </c>
      <c r="C1560" s="32" t="s">
        <v>4084</v>
      </c>
      <c r="D1560" s="33">
        <v>34470</v>
      </c>
      <c r="E1560" s="34" t="s">
        <v>151</v>
      </c>
      <c r="F1560" s="22" t="str">
        <f t="shared" si="312"/>
        <v>ה קרית ביאליק</v>
      </c>
      <c r="G1560" s="35" t="s">
        <v>4161</v>
      </c>
      <c r="H1560" s="36" t="s">
        <v>4175</v>
      </c>
      <c r="I1560" s="25" t="str">
        <f t="shared" si="313"/>
        <v>קרית ביאליק ברקאי צביקה</v>
      </c>
      <c r="J1560" s="37">
        <v>15206</v>
      </c>
      <c r="K1560" s="38">
        <v>15205</v>
      </c>
      <c r="L1560" s="39">
        <v>0.11469156911745364</v>
      </c>
      <c r="M1560" s="40">
        <v>1744</v>
      </c>
      <c r="N1560" s="41">
        <v>0.11469156911745364</v>
      </c>
      <c r="O1560" s="42">
        <v>1744</v>
      </c>
      <c r="P1560" s="7">
        <f>VLOOKUP(C1560,'ריכוז נתונים'!$B$3:$C$189,2)</f>
        <v>15</v>
      </c>
      <c r="Q1560" s="47" t="b">
        <f t="shared" si="314"/>
        <v>1</v>
      </c>
      <c r="R1560" s="7">
        <f t="shared" si="315"/>
        <v>1.7</v>
      </c>
      <c r="S1560" s="47">
        <f t="shared" si="316"/>
        <v>1014</v>
      </c>
      <c r="T1560" s="7">
        <f t="shared" si="317"/>
        <v>13.899999999999999</v>
      </c>
      <c r="U1560" s="7" t="str">
        <f t="shared" si="318"/>
        <v>Gap</v>
      </c>
      <c r="V1560" s="7">
        <f>IF(ISERROR(IF(INDEX(rosh!$O$4:$P$710,MATCH(I1560,rosh!$O$4:$O$710,0),2)="Mayor",1,)),0,IF(INDEX(rosh!$O$4:$P$710,MATCH(I1560,rosh!$O$4:$O$710,0),2)="Mayor",1,))</f>
        <v>0</v>
      </c>
      <c r="W1560" s="7" t="str">
        <f t="shared" si="319"/>
        <v>TRUE קרית ביאליק</v>
      </c>
      <c r="X1560" s="84">
        <f t="shared" si="324"/>
        <v>14122</v>
      </c>
      <c r="Y1560" s="7">
        <f t="shared" si="320"/>
        <v>2</v>
      </c>
      <c r="Z1560" s="7">
        <f t="shared" si="321"/>
        <v>16</v>
      </c>
      <c r="AA1560" s="7" t="str">
        <f t="shared" si="322"/>
        <v>Gap</v>
      </c>
      <c r="AB1560" s="7">
        <f t="shared" si="323"/>
        <v>2</v>
      </c>
    </row>
    <row r="1561" spans="2:28" ht="15" thickTop="1" thickBot="1">
      <c r="B1561" s="31">
        <v>9500</v>
      </c>
      <c r="C1561" s="32" t="s">
        <v>4084</v>
      </c>
      <c r="D1561" s="33">
        <v>34470</v>
      </c>
      <c r="E1561" s="34" t="s">
        <v>295</v>
      </c>
      <c r="F1561" s="22" t="str">
        <f t="shared" si="312"/>
        <v>צ קרית ביאליק</v>
      </c>
      <c r="G1561" s="35" t="s">
        <v>4083</v>
      </c>
      <c r="H1561" s="36" t="s">
        <v>4096</v>
      </c>
      <c r="I1561" s="25" t="str">
        <f t="shared" si="313"/>
        <v>קרית ביאליק אוצקובסקי שני</v>
      </c>
      <c r="J1561" s="37">
        <v>15206</v>
      </c>
      <c r="K1561" s="38">
        <v>15205</v>
      </c>
      <c r="L1561" s="39">
        <v>0.11114033933973431</v>
      </c>
      <c r="M1561" s="40">
        <v>1690</v>
      </c>
      <c r="N1561" s="41">
        <v>0.11114033933973431</v>
      </c>
      <c r="O1561" s="42">
        <v>1690</v>
      </c>
      <c r="P1561" s="7">
        <f>VLOOKUP(C1561,'ריכוז נתונים'!$B$3:$C$189,2)</f>
        <v>15</v>
      </c>
      <c r="Q1561" s="47" t="b">
        <f t="shared" si="314"/>
        <v>1</v>
      </c>
      <c r="R1561" s="7">
        <f t="shared" si="315"/>
        <v>1.7</v>
      </c>
      <c r="S1561" s="47">
        <f t="shared" si="316"/>
        <v>1014</v>
      </c>
      <c r="T1561" s="7">
        <f t="shared" si="317"/>
        <v>13.899999999999999</v>
      </c>
      <c r="U1561" s="7" t="str">
        <f t="shared" si="318"/>
        <v>Gap</v>
      </c>
      <c r="V1561" s="7">
        <f>IF(ISERROR(IF(INDEX(rosh!$O$4:$P$710,MATCH(I1561,rosh!$O$4:$O$710,0),2)="Mayor",1,)),0,IF(INDEX(rosh!$O$4:$P$710,MATCH(I1561,rosh!$O$4:$O$710,0),2)="Mayor",1,))</f>
        <v>0</v>
      </c>
      <c r="W1561" s="7" t="str">
        <f t="shared" si="319"/>
        <v>TRUE קרית ביאליק</v>
      </c>
      <c r="X1561" s="84">
        <f t="shared" si="324"/>
        <v>14122</v>
      </c>
      <c r="Y1561" s="7">
        <f t="shared" si="320"/>
        <v>2</v>
      </c>
      <c r="Z1561" s="7">
        <f t="shared" si="321"/>
        <v>16</v>
      </c>
      <c r="AA1561" s="7" t="str">
        <f t="shared" si="322"/>
        <v>Gap</v>
      </c>
      <c r="AB1561" s="7">
        <f t="shared" si="323"/>
        <v>2</v>
      </c>
    </row>
    <row r="1562" spans="2:28" ht="15" thickTop="1" thickBot="1">
      <c r="B1562" s="31">
        <v>9500</v>
      </c>
      <c r="C1562" s="32" t="s">
        <v>4084</v>
      </c>
      <c r="D1562" s="33">
        <v>34470</v>
      </c>
      <c r="E1562" s="34" t="s">
        <v>3</v>
      </c>
      <c r="F1562" s="22" t="str">
        <f t="shared" si="312"/>
        <v>ל קרית ביאליק</v>
      </c>
      <c r="G1562" s="35" t="s">
        <v>4120</v>
      </c>
      <c r="H1562" s="36"/>
      <c r="I1562" s="25" t="str">
        <f t="shared" si="313"/>
        <v xml:space="preserve">קרית ביאליק </v>
      </c>
      <c r="J1562" s="37">
        <v>15206</v>
      </c>
      <c r="K1562" s="38">
        <v>15205</v>
      </c>
      <c r="L1562" s="39">
        <v>6.3264500854925687E-2</v>
      </c>
      <c r="M1562" s="40">
        <v>962</v>
      </c>
      <c r="N1562" s="41">
        <v>6.3264500854925687E-2</v>
      </c>
      <c r="O1562" s="42">
        <v>962</v>
      </c>
      <c r="P1562" s="7">
        <f>VLOOKUP(C1562,'ריכוז נתונים'!$B$3:$C$189,2)</f>
        <v>15</v>
      </c>
      <c r="Q1562" s="47" t="b">
        <f t="shared" si="314"/>
        <v>1</v>
      </c>
      <c r="R1562" s="7">
        <f t="shared" si="315"/>
        <v>0.9</v>
      </c>
      <c r="S1562" s="47">
        <f t="shared" si="316"/>
        <v>1014</v>
      </c>
      <c r="T1562" s="7">
        <f t="shared" si="317"/>
        <v>13.899999999999999</v>
      </c>
      <c r="U1562" s="7" t="str">
        <f t="shared" si="318"/>
        <v>Gap</v>
      </c>
      <c r="V1562" s="7">
        <f>IF(ISERROR(IF(INDEX(rosh!$O$4:$P$710,MATCH(I1562,rosh!$O$4:$O$710,0),2)="Mayor",1,)),0,IF(INDEX(rosh!$O$4:$P$710,MATCH(I1562,rosh!$O$4:$O$710,0),2)="Mayor",1,))</f>
        <v>0</v>
      </c>
      <c r="W1562" s="7" t="str">
        <f t="shared" si="319"/>
        <v>TRUE קרית ביאליק</v>
      </c>
      <c r="X1562" s="84">
        <f t="shared" si="324"/>
        <v>14122</v>
      </c>
      <c r="Y1562" s="7">
        <f t="shared" si="320"/>
        <v>1</v>
      </c>
      <c r="Z1562" s="7">
        <f t="shared" si="321"/>
        <v>16</v>
      </c>
      <c r="AA1562" s="7" t="str">
        <f t="shared" si="322"/>
        <v>Gap</v>
      </c>
      <c r="AB1562" s="7">
        <f t="shared" si="323"/>
        <v>1</v>
      </c>
    </row>
    <row r="1563" spans="2:28" ht="15" thickTop="1" thickBot="1">
      <c r="B1563" s="31">
        <v>9500</v>
      </c>
      <c r="C1563" s="32" t="s">
        <v>4084</v>
      </c>
      <c r="D1563" s="33">
        <v>34470</v>
      </c>
      <c r="E1563" s="34" t="s">
        <v>1194</v>
      </c>
      <c r="F1563" s="22" t="str">
        <f t="shared" si="312"/>
        <v>יד קרית ביאליק</v>
      </c>
      <c r="G1563" s="35" t="s">
        <v>4127</v>
      </c>
      <c r="H1563" s="36"/>
      <c r="I1563" s="25" t="str">
        <f t="shared" si="313"/>
        <v xml:space="preserve">קרית ביאליק </v>
      </c>
      <c r="J1563" s="37">
        <v>15206</v>
      </c>
      <c r="K1563" s="38">
        <v>15205</v>
      </c>
      <c r="L1563" s="39">
        <v>5.6753912929106934E-2</v>
      </c>
      <c r="M1563" s="40">
        <v>863</v>
      </c>
      <c r="N1563" s="41">
        <v>5.6753912929106934E-2</v>
      </c>
      <c r="O1563" s="42">
        <v>863</v>
      </c>
      <c r="P1563" s="7">
        <f>VLOOKUP(C1563,'ריכוז נתונים'!$B$3:$C$189,2)</f>
        <v>15</v>
      </c>
      <c r="Q1563" s="47" t="b">
        <f t="shared" si="314"/>
        <v>1</v>
      </c>
      <c r="R1563" s="7">
        <f t="shared" si="315"/>
        <v>0.9</v>
      </c>
      <c r="S1563" s="47">
        <f t="shared" si="316"/>
        <v>1014</v>
      </c>
      <c r="T1563" s="7">
        <f t="shared" si="317"/>
        <v>13.899999999999999</v>
      </c>
      <c r="U1563" s="7" t="str">
        <f t="shared" si="318"/>
        <v>Gap</v>
      </c>
      <c r="V1563" s="7">
        <f>IF(ISERROR(IF(INDEX(rosh!$O$4:$P$710,MATCH(I1563,rosh!$O$4:$O$710,0),2)="Mayor",1,)),0,IF(INDEX(rosh!$O$4:$P$710,MATCH(I1563,rosh!$O$4:$O$710,0),2)="Mayor",1,))</f>
        <v>0</v>
      </c>
      <c r="W1563" s="7" t="str">
        <f t="shared" si="319"/>
        <v>TRUE קרית ביאליק</v>
      </c>
      <c r="X1563" s="84">
        <f t="shared" si="324"/>
        <v>14122</v>
      </c>
      <c r="Y1563" s="7">
        <f t="shared" si="320"/>
        <v>1</v>
      </c>
      <c r="Z1563" s="7">
        <f t="shared" si="321"/>
        <v>16</v>
      </c>
      <c r="AA1563" s="7" t="str">
        <f t="shared" si="322"/>
        <v>Gap</v>
      </c>
      <c r="AB1563" s="7">
        <f t="shared" si="323"/>
        <v>1</v>
      </c>
    </row>
    <row r="1564" spans="2:28" ht="15" thickTop="1" thickBot="1">
      <c r="B1564" s="31">
        <v>9500</v>
      </c>
      <c r="C1564" s="32" t="s">
        <v>4084</v>
      </c>
      <c r="D1564" s="33">
        <v>34470</v>
      </c>
      <c r="E1564" s="34" t="s">
        <v>1007</v>
      </c>
      <c r="F1564" s="22" t="str">
        <f t="shared" si="312"/>
        <v>טב קרית ביאליק</v>
      </c>
      <c r="G1564" s="35" t="s">
        <v>3568</v>
      </c>
      <c r="H1564" s="36"/>
      <c r="I1564" s="25" t="str">
        <f t="shared" si="313"/>
        <v xml:space="preserve">קרית ביאליק </v>
      </c>
      <c r="J1564" s="37">
        <v>15206</v>
      </c>
      <c r="K1564" s="38">
        <v>15205</v>
      </c>
      <c r="L1564" s="39">
        <v>4.6955149283177691E-2</v>
      </c>
      <c r="M1564" s="40">
        <v>714</v>
      </c>
      <c r="N1564" s="41">
        <v>4.6955149283177691E-2</v>
      </c>
      <c r="O1564" s="42">
        <v>714</v>
      </c>
      <c r="P1564" s="7">
        <f>VLOOKUP(C1564,'ריכוז נתונים'!$B$3:$C$189,2)</f>
        <v>15</v>
      </c>
      <c r="Q1564" s="47" t="b">
        <f t="shared" si="314"/>
        <v>0</v>
      </c>
      <c r="R1564" s="7">
        <f t="shared" si="315"/>
        <v>0</v>
      </c>
      <c r="S1564" s="47">
        <f t="shared" si="316"/>
        <v>1014</v>
      </c>
      <c r="T1564" s="7">
        <f t="shared" si="317"/>
        <v>13.899999999999999</v>
      </c>
      <c r="U1564" s="7" t="str">
        <f t="shared" si="318"/>
        <v>Gap</v>
      </c>
      <c r="V1564" s="7">
        <f>IF(ISERROR(IF(INDEX(rosh!$O$4:$P$710,MATCH(I1564,rosh!$O$4:$O$710,0),2)="Mayor",1,)),0,IF(INDEX(rosh!$O$4:$P$710,MATCH(I1564,rosh!$O$4:$O$710,0),2)="Mayor",1,))</f>
        <v>0</v>
      </c>
      <c r="W1564" s="7" t="str">
        <f t="shared" si="319"/>
        <v>FALSE קרית ביאליק</v>
      </c>
      <c r="X1564" s="84">
        <f t="shared" si="324"/>
        <v>1083</v>
      </c>
      <c r="Y1564" s="7">
        <f t="shared" si="320"/>
        <v>0</v>
      </c>
      <c r="Z1564" s="7">
        <f t="shared" si="321"/>
        <v>16</v>
      </c>
      <c r="AA1564" s="7" t="str">
        <f t="shared" si="322"/>
        <v>Gap</v>
      </c>
      <c r="AB1564" s="7">
        <f t="shared" si="323"/>
        <v>0</v>
      </c>
    </row>
    <row r="1565" spans="2:28" ht="15" thickTop="1" thickBot="1">
      <c r="B1565" s="31">
        <v>9500</v>
      </c>
      <c r="C1565" s="32" t="s">
        <v>4084</v>
      </c>
      <c r="D1565" s="33">
        <v>34470</v>
      </c>
      <c r="E1565" s="34" t="s">
        <v>617</v>
      </c>
      <c r="F1565" s="22" t="str">
        <f t="shared" si="312"/>
        <v>אמת קרית ביאליק</v>
      </c>
      <c r="G1565" s="35" t="s">
        <v>4177</v>
      </c>
      <c r="H1565" s="36"/>
      <c r="I1565" s="25" t="str">
        <f t="shared" si="313"/>
        <v xml:space="preserve">קרית ביאליק </v>
      </c>
      <c r="J1565" s="37">
        <v>15206</v>
      </c>
      <c r="K1565" s="38">
        <v>15205</v>
      </c>
      <c r="L1565" s="39">
        <v>2.4266736814415362E-2</v>
      </c>
      <c r="M1565" s="40">
        <v>369</v>
      </c>
      <c r="N1565" s="41">
        <v>2.4266736814415362E-2</v>
      </c>
      <c r="O1565" s="42">
        <v>369</v>
      </c>
      <c r="P1565" s="7">
        <f>VLOOKUP(C1565,'ריכוז נתונים'!$B$3:$C$189,2)</f>
        <v>15</v>
      </c>
      <c r="Q1565" s="47" t="b">
        <f t="shared" si="314"/>
        <v>0</v>
      </c>
      <c r="R1565" s="7">
        <f t="shared" si="315"/>
        <v>0</v>
      </c>
      <c r="S1565" s="47">
        <f t="shared" si="316"/>
        <v>1014</v>
      </c>
      <c r="T1565" s="7">
        <f t="shared" si="317"/>
        <v>13.899999999999999</v>
      </c>
      <c r="U1565" s="7" t="str">
        <f t="shared" si="318"/>
        <v>Gap</v>
      </c>
      <c r="V1565" s="7">
        <f>IF(ISERROR(IF(INDEX(rosh!$O$4:$P$710,MATCH(I1565,rosh!$O$4:$O$710,0),2)="Mayor",1,)),0,IF(INDEX(rosh!$O$4:$P$710,MATCH(I1565,rosh!$O$4:$O$710,0),2)="Mayor",1,))</f>
        <v>0</v>
      </c>
      <c r="W1565" s="7" t="str">
        <f t="shared" si="319"/>
        <v>FALSE קרית ביאליק</v>
      </c>
      <c r="X1565" s="84">
        <f t="shared" si="324"/>
        <v>1083</v>
      </c>
      <c r="Y1565" s="7">
        <f t="shared" si="320"/>
        <v>0</v>
      </c>
      <c r="Z1565" s="7">
        <f t="shared" si="321"/>
        <v>16</v>
      </c>
      <c r="AA1565" s="7" t="str">
        <f t="shared" si="322"/>
        <v>Gap</v>
      </c>
      <c r="AB1565" s="7">
        <f t="shared" si="323"/>
        <v>0</v>
      </c>
    </row>
    <row r="1566" spans="2:28" ht="15" thickTop="1" thickBot="1">
      <c r="B1566" s="31">
        <v>2630</v>
      </c>
      <c r="C1566" s="32" t="s">
        <v>3917</v>
      </c>
      <c r="D1566" s="33">
        <v>39806</v>
      </c>
      <c r="E1566" s="34" t="s">
        <v>3378</v>
      </c>
      <c r="F1566" s="22" t="str">
        <f t="shared" si="312"/>
        <v>אב קרית גת</v>
      </c>
      <c r="G1566" s="35" t="s">
        <v>4070</v>
      </c>
      <c r="H1566" s="36" t="s">
        <v>4081</v>
      </c>
      <c r="I1566" s="25" t="str">
        <f t="shared" si="313"/>
        <v>קרית גת אברג'ל חיים</v>
      </c>
      <c r="J1566" s="37">
        <v>41827</v>
      </c>
      <c r="K1566" s="38">
        <v>41827</v>
      </c>
      <c r="L1566" s="39">
        <v>0.51179859899108227</v>
      </c>
      <c r="M1566" s="40">
        <v>21407</v>
      </c>
      <c r="N1566" s="41">
        <v>0.51179859899108227</v>
      </c>
      <c r="O1566" s="42">
        <v>21406.999999999996</v>
      </c>
      <c r="P1566" s="7">
        <f>VLOOKUP(C1566,'ריכוז נתונים'!$B$3:$C$189,2)</f>
        <v>17</v>
      </c>
      <c r="Q1566" s="47" t="b">
        <f t="shared" si="314"/>
        <v>1</v>
      </c>
      <c r="R1566" s="7">
        <f t="shared" si="315"/>
        <v>8.6999999999999993</v>
      </c>
      <c r="S1566" s="47">
        <f t="shared" si="316"/>
        <v>2460</v>
      </c>
      <c r="T1566" s="7">
        <f t="shared" si="317"/>
        <v>14.100000000000001</v>
      </c>
      <c r="U1566" s="7" t="str">
        <f t="shared" si="318"/>
        <v>Gap</v>
      </c>
      <c r="V1566" s="7">
        <f>IF(ISERROR(IF(INDEX(rosh!$O$4:$P$710,MATCH(I1566,rosh!$O$4:$O$710,0),2)="Mayor",1,)),0,IF(INDEX(rosh!$O$4:$P$710,MATCH(I1566,rosh!$O$4:$O$710,0),2)="Mayor",1,))</f>
        <v>0</v>
      </c>
      <c r="W1566" s="7" t="str">
        <f t="shared" si="319"/>
        <v>TRUE קרית גת</v>
      </c>
      <c r="X1566" s="84">
        <f t="shared" si="324"/>
        <v>34654</v>
      </c>
      <c r="Y1566" s="7">
        <v>2</v>
      </c>
      <c r="Z1566" s="7">
        <f t="shared" si="321"/>
        <v>14</v>
      </c>
      <c r="AA1566" s="7" t="str">
        <f t="shared" si="322"/>
        <v>Gap</v>
      </c>
      <c r="AB1566" s="7">
        <f t="shared" si="323"/>
        <v>2</v>
      </c>
    </row>
    <row r="1567" spans="2:28" ht="15" thickTop="1" thickBot="1">
      <c r="B1567" s="31">
        <v>2630</v>
      </c>
      <c r="C1567" s="32" t="s">
        <v>3917</v>
      </c>
      <c r="D1567" s="33">
        <v>39806</v>
      </c>
      <c r="E1567" s="34" t="s">
        <v>4012</v>
      </c>
      <c r="F1567" s="22" t="str">
        <f t="shared" si="312"/>
        <v>כנ קרית גת</v>
      </c>
      <c r="G1567" s="35" t="s">
        <v>4011</v>
      </c>
      <c r="H1567" s="36" t="s">
        <v>4023</v>
      </c>
      <c r="I1567" s="25" t="str">
        <f t="shared" si="313"/>
        <v>קרית גת דהרי אבירם</v>
      </c>
      <c r="J1567" s="37">
        <v>41827</v>
      </c>
      <c r="K1567" s="38">
        <v>41827</v>
      </c>
      <c r="L1567" s="39">
        <v>0.10390417672795084</v>
      </c>
      <c r="M1567" s="40">
        <v>4346</v>
      </c>
      <c r="N1567" s="41">
        <v>0.10390417672795084</v>
      </c>
      <c r="O1567" s="42">
        <v>4346</v>
      </c>
      <c r="P1567" s="7">
        <f>VLOOKUP(C1567,'ריכוז נתונים'!$B$3:$C$189,2)</f>
        <v>17</v>
      </c>
      <c r="Q1567" s="47" t="b">
        <f t="shared" si="314"/>
        <v>1</v>
      </c>
      <c r="R1567" s="7">
        <f t="shared" si="315"/>
        <v>1.8</v>
      </c>
      <c r="S1567" s="47">
        <f t="shared" si="316"/>
        <v>2460</v>
      </c>
      <c r="T1567" s="7">
        <f t="shared" si="317"/>
        <v>14.100000000000001</v>
      </c>
      <c r="U1567" s="7" t="str">
        <f t="shared" si="318"/>
        <v>Gap</v>
      </c>
      <c r="V1567" s="7">
        <f>IF(ISERROR(IF(INDEX(rosh!$O$4:$P$710,MATCH(I1567,rosh!$O$4:$O$710,0),2)="Mayor",1,)),0,IF(INDEX(rosh!$O$4:$P$710,MATCH(I1567,rosh!$O$4:$O$710,0),2)="Mayor",1,))</f>
        <v>1</v>
      </c>
      <c r="W1567" s="7" t="str">
        <f t="shared" si="319"/>
        <v>TRUE קרית גת</v>
      </c>
      <c r="X1567" s="84">
        <f t="shared" si="324"/>
        <v>34654</v>
      </c>
      <c r="Y1567" s="7">
        <v>3</v>
      </c>
      <c r="Z1567" s="7">
        <f t="shared" si="321"/>
        <v>14</v>
      </c>
      <c r="AA1567" s="7" t="str">
        <f t="shared" si="322"/>
        <v>Gap</v>
      </c>
      <c r="AB1567" s="7">
        <f t="shared" si="323"/>
        <v>4</v>
      </c>
    </row>
    <row r="1568" spans="2:28" ht="26" thickTop="1" thickBot="1">
      <c r="B1568" s="31">
        <v>2630</v>
      </c>
      <c r="C1568" s="32" t="s">
        <v>3917</v>
      </c>
      <c r="D1568" s="33">
        <v>39806</v>
      </c>
      <c r="E1568" s="34" t="s">
        <v>3916</v>
      </c>
      <c r="F1568" s="22" t="str">
        <f t="shared" si="312"/>
        <v>שסג קרית גת</v>
      </c>
      <c r="G1568" s="35" t="s">
        <v>3915</v>
      </c>
      <c r="H1568" s="36"/>
      <c r="I1568" s="25" t="str">
        <f t="shared" si="313"/>
        <v xml:space="preserve">קרית גת </v>
      </c>
      <c r="J1568" s="37">
        <v>41827</v>
      </c>
      <c r="K1568" s="38">
        <v>41827</v>
      </c>
      <c r="L1568" s="39">
        <v>8.2865134960671341E-2</v>
      </c>
      <c r="M1568" s="40">
        <v>3466</v>
      </c>
      <c r="N1568" s="41">
        <v>8.2865134960671341E-2</v>
      </c>
      <c r="O1568" s="42">
        <v>3466</v>
      </c>
      <c r="P1568" s="7">
        <f>VLOOKUP(C1568,'ריכוז נתונים'!$B$3:$C$189,2)</f>
        <v>17</v>
      </c>
      <c r="Q1568" s="47" t="b">
        <f t="shared" si="314"/>
        <v>1</v>
      </c>
      <c r="R1568" s="7">
        <f t="shared" si="315"/>
        <v>1.4</v>
      </c>
      <c r="S1568" s="47">
        <f t="shared" si="316"/>
        <v>2460</v>
      </c>
      <c r="T1568" s="7">
        <f t="shared" si="317"/>
        <v>14.100000000000001</v>
      </c>
      <c r="U1568" s="7" t="str">
        <f t="shared" si="318"/>
        <v>Gap</v>
      </c>
      <c r="V1568" s="7">
        <f>IF(ISERROR(IF(INDEX(rosh!$O$4:$P$710,MATCH(I1568,rosh!$O$4:$O$710,0),2)="Mayor",1,)),0,IF(INDEX(rosh!$O$4:$P$710,MATCH(I1568,rosh!$O$4:$O$710,0),2)="Mayor",1,))</f>
        <v>0</v>
      </c>
      <c r="W1568" s="7" t="str">
        <f t="shared" si="319"/>
        <v>TRUE קרית גת</v>
      </c>
      <c r="X1568" s="84">
        <f t="shared" si="324"/>
        <v>34654</v>
      </c>
      <c r="Y1568" s="7">
        <f t="shared" si="320"/>
        <v>2</v>
      </c>
      <c r="Z1568" s="7">
        <f t="shared" si="321"/>
        <v>14</v>
      </c>
      <c r="AA1568" s="7" t="str">
        <f t="shared" si="322"/>
        <v>Gap</v>
      </c>
      <c r="AB1568" s="7">
        <f t="shared" si="323"/>
        <v>2</v>
      </c>
    </row>
    <row r="1569" spans="2:28" ht="15" thickTop="1" thickBot="1">
      <c r="B1569" s="31">
        <v>2630</v>
      </c>
      <c r="C1569" s="32" t="s">
        <v>3917</v>
      </c>
      <c r="D1569" s="33">
        <v>39806</v>
      </c>
      <c r="E1569" s="34" t="s">
        <v>3</v>
      </c>
      <c r="F1569" s="22" t="str">
        <f t="shared" si="312"/>
        <v>ל קרית גת</v>
      </c>
      <c r="G1569" s="35" t="s">
        <v>3989</v>
      </c>
      <c r="H1569" s="36"/>
      <c r="I1569" s="25" t="str">
        <f t="shared" si="313"/>
        <v xml:space="preserve">קרית גת </v>
      </c>
      <c r="J1569" s="37">
        <v>41827</v>
      </c>
      <c r="K1569" s="38">
        <v>41827</v>
      </c>
      <c r="L1569" s="39">
        <v>7.9326750663447063E-2</v>
      </c>
      <c r="M1569" s="40">
        <v>3318</v>
      </c>
      <c r="N1569" s="41">
        <v>7.9326750663447063E-2</v>
      </c>
      <c r="O1569" s="42">
        <v>3318.0000000000005</v>
      </c>
      <c r="P1569" s="7">
        <f>VLOOKUP(C1569,'ריכוז נתונים'!$B$3:$C$189,2)</f>
        <v>17</v>
      </c>
      <c r="Q1569" s="47" t="b">
        <f t="shared" si="314"/>
        <v>1</v>
      </c>
      <c r="R1569" s="7">
        <f t="shared" si="315"/>
        <v>1.3</v>
      </c>
      <c r="S1569" s="47">
        <f t="shared" si="316"/>
        <v>2460</v>
      </c>
      <c r="T1569" s="7">
        <f t="shared" si="317"/>
        <v>14.100000000000001</v>
      </c>
      <c r="U1569" s="7" t="str">
        <f t="shared" si="318"/>
        <v>Gap</v>
      </c>
      <c r="V1569" s="7">
        <f>IF(ISERROR(IF(INDEX(rosh!$O$4:$P$710,MATCH(I1569,rosh!$O$4:$O$710,0),2)="Mayor",1,)),0,IF(INDEX(rosh!$O$4:$P$710,MATCH(I1569,rosh!$O$4:$O$710,0),2)="Mayor",1,))</f>
        <v>0</v>
      </c>
      <c r="W1569" s="7" t="str">
        <f t="shared" si="319"/>
        <v>TRUE קרית גת</v>
      </c>
      <c r="X1569" s="84">
        <f t="shared" si="324"/>
        <v>34654</v>
      </c>
      <c r="Y1569" s="7">
        <v>3</v>
      </c>
      <c r="Z1569" s="7">
        <f t="shared" si="321"/>
        <v>14</v>
      </c>
      <c r="AA1569" s="7" t="str">
        <f t="shared" si="322"/>
        <v>Gap</v>
      </c>
      <c r="AB1569" s="7">
        <f t="shared" si="323"/>
        <v>3</v>
      </c>
    </row>
    <row r="1570" spans="2:28" ht="15" thickTop="1" thickBot="1">
      <c r="B1570" s="31">
        <v>2630</v>
      </c>
      <c r="C1570" s="32" t="s">
        <v>3917</v>
      </c>
      <c r="D1570" s="33">
        <v>39806</v>
      </c>
      <c r="E1570" s="34" t="s">
        <v>126</v>
      </c>
      <c r="F1570" s="22" t="str">
        <f t="shared" si="312"/>
        <v>מחל קרית גת</v>
      </c>
      <c r="G1570" s="35" t="s">
        <v>3958</v>
      </c>
      <c r="H1570" s="36"/>
      <c r="I1570" s="25" t="str">
        <f t="shared" si="313"/>
        <v xml:space="preserve">קרית גת </v>
      </c>
      <c r="J1570" s="37">
        <v>41827</v>
      </c>
      <c r="K1570" s="38">
        <v>41827</v>
      </c>
      <c r="L1570" s="39">
        <v>5.0613240251512183E-2</v>
      </c>
      <c r="M1570" s="40">
        <v>2117</v>
      </c>
      <c r="N1570" s="41">
        <v>5.0613240251512183E-2</v>
      </c>
      <c r="O1570" s="42">
        <v>2117</v>
      </c>
      <c r="P1570" s="7">
        <f>VLOOKUP(C1570,'ריכוז נתונים'!$B$3:$C$189,2)</f>
        <v>17</v>
      </c>
      <c r="Q1570" s="47" t="b">
        <f t="shared" si="314"/>
        <v>1</v>
      </c>
      <c r="R1570" s="7">
        <f t="shared" si="315"/>
        <v>0.9</v>
      </c>
      <c r="S1570" s="47">
        <f t="shared" si="316"/>
        <v>2460</v>
      </c>
      <c r="T1570" s="7">
        <f t="shared" si="317"/>
        <v>14.100000000000001</v>
      </c>
      <c r="U1570" s="7" t="str">
        <f t="shared" si="318"/>
        <v>Gap</v>
      </c>
      <c r="V1570" s="7">
        <f>IF(ISERROR(IF(INDEX(rosh!$O$4:$P$710,MATCH(I1570,rosh!$O$4:$O$710,0),2)="Mayor",1,)),0,IF(INDEX(rosh!$O$4:$P$710,MATCH(I1570,rosh!$O$4:$O$710,0),2)="Mayor",1,))</f>
        <v>0</v>
      </c>
      <c r="W1570" s="7" t="str">
        <f t="shared" si="319"/>
        <v>TRUE קרית גת</v>
      </c>
      <c r="X1570" s="84">
        <f t="shared" si="324"/>
        <v>34654</v>
      </c>
      <c r="Y1570" s="7">
        <v>2</v>
      </c>
      <c r="Z1570" s="7">
        <f t="shared" si="321"/>
        <v>14</v>
      </c>
      <c r="AA1570" s="7" t="str">
        <f t="shared" si="322"/>
        <v>Gap</v>
      </c>
      <c r="AB1570" s="7">
        <f t="shared" si="323"/>
        <v>2</v>
      </c>
    </row>
    <row r="1571" spans="2:28" ht="26" thickTop="1" thickBot="1">
      <c r="B1571" s="31">
        <v>2630</v>
      </c>
      <c r="C1571" s="32" t="s">
        <v>3917</v>
      </c>
      <c r="D1571" s="33">
        <v>39806</v>
      </c>
      <c r="E1571" s="34" t="s">
        <v>3944</v>
      </c>
      <c r="F1571" s="22" t="str">
        <f t="shared" si="312"/>
        <v>ער קרית גת</v>
      </c>
      <c r="G1571" s="35" t="s">
        <v>3943</v>
      </c>
      <c r="H1571" s="36"/>
      <c r="I1571" s="25" t="str">
        <f t="shared" si="313"/>
        <v xml:space="preserve">קרית גת </v>
      </c>
      <c r="J1571" s="37">
        <v>41827</v>
      </c>
      <c r="K1571" s="38">
        <v>41827</v>
      </c>
      <c r="L1571" s="39">
        <v>3.92569392975829E-2</v>
      </c>
      <c r="M1571" s="40">
        <v>1642</v>
      </c>
      <c r="N1571" s="41">
        <v>3.92569392975829E-2</v>
      </c>
      <c r="O1571" s="42">
        <v>1642</v>
      </c>
      <c r="P1571" s="7">
        <f>VLOOKUP(C1571,'ריכוז נתונים'!$B$3:$C$189,2)</f>
        <v>17</v>
      </c>
      <c r="Q1571" s="47" t="b">
        <f t="shared" si="314"/>
        <v>0</v>
      </c>
      <c r="R1571" s="7">
        <f t="shared" si="315"/>
        <v>0</v>
      </c>
      <c r="S1571" s="47">
        <f t="shared" si="316"/>
        <v>2460</v>
      </c>
      <c r="T1571" s="7">
        <f t="shared" si="317"/>
        <v>14.100000000000001</v>
      </c>
      <c r="U1571" s="7" t="str">
        <f t="shared" si="318"/>
        <v>Gap</v>
      </c>
      <c r="V1571" s="7">
        <f>IF(ISERROR(IF(INDEX(rosh!$O$4:$P$710,MATCH(I1571,rosh!$O$4:$O$710,0),2)="Mayor",1,)),0,IF(INDEX(rosh!$O$4:$P$710,MATCH(I1571,rosh!$O$4:$O$710,0),2)="Mayor",1,))</f>
        <v>0</v>
      </c>
      <c r="W1571" s="7" t="str">
        <f t="shared" si="319"/>
        <v>FALSE קרית גת</v>
      </c>
      <c r="X1571" s="84">
        <f t="shared" si="324"/>
        <v>7173</v>
      </c>
      <c r="Y1571" s="7">
        <v>2</v>
      </c>
      <c r="Z1571" s="7">
        <f t="shared" si="321"/>
        <v>14</v>
      </c>
      <c r="AA1571" s="7" t="str">
        <f t="shared" si="322"/>
        <v>Gap</v>
      </c>
      <c r="AB1571" s="7">
        <f t="shared" si="323"/>
        <v>2</v>
      </c>
    </row>
    <row r="1572" spans="2:28" ht="15" thickTop="1" thickBot="1">
      <c r="B1572" s="31">
        <v>2630</v>
      </c>
      <c r="C1572" s="32" t="s">
        <v>3917</v>
      </c>
      <c r="D1572" s="33">
        <v>39806</v>
      </c>
      <c r="E1572" s="34" t="s">
        <v>1007</v>
      </c>
      <c r="F1572" s="22" t="str">
        <f t="shared" si="312"/>
        <v>טב קרית גת</v>
      </c>
      <c r="G1572" s="35" t="s">
        <v>4035</v>
      </c>
      <c r="H1572" s="36"/>
      <c r="I1572" s="25" t="str">
        <f t="shared" si="313"/>
        <v xml:space="preserve">קרית גת </v>
      </c>
      <c r="J1572" s="37">
        <v>41827</v>
      </c>
      <c r="K1572" s="38">
        <v>41827</v>
      </c>
      <c r="L1572" s="39">
        <v>3.2634422741291511E-2</v>
      </c>
      <c r="M1572" s="40">
        <v>1365</v>
      </c>
      <c r="N1572" s="41">
        <v>3.2634422741291511E-2</v>
      </c>
      <c r="O1572" s="42">
        <v>1365</v>
      </c>
      <c r="P1572" s="7">
        <f>VLOOKUP(C1572,'ריכוז נתונים'!$B$3:$C$189,2)</f>
        <v>17</v>
      </c>
      <c r="Q1572" s="47" t="b">
        <f t="shared" si="314"/>
        <v>0</v>
      </c>
      <c r="R1572" s="7">
        <f t="shared" si="315"/>
        <v>0</v>
      </c>
      <c r="S1572" s="47">
        <f t="shared" si="316"/>
        <v>2460</v>
      </c>
      <c r="T1572" s="7">
        <f t="shared" si="317"/>
        <v>14.100000000000001</v>
      </c>
      <c r="U1572" s="7" t="str">
        <f t="shared" si="318"/>
        <v>Gap</v>
      </c>
      <c r="V1572" s="7">
        <f>IF(ISERROR(IF(INDEX(rosh!$O$4:$P$710,MATCH(I1572,rosh!$O$4:$O$710,0),2)="Mayor",1,)),0,IF(INDEX(rosh!$O$4:$P$710,MATCH(I1572,rosh!$O$4:$O$710,0),2)="Mayor",1,))</f>
        <v>0</v>
      </c>
      <c r="W1572" s="7" t="str">
        <f t="shared" si="319"/>
        <v>FALSE קרית גת</v>
      </c>
      <c r="X1572" s="84">
        <f t="shared" si="324"/>
        <v>7173</v>
      </c>
      <c r="Y1572" s="7">
        <f t="shared" si="320"/>
        <v>0</v>
      </c>
      <c r="Z1572" s="7">
        <f t="shared" si="321"/>
        <v>14</v>
      </c>
      <c r="AA1572" s="7" t="str">
        <f t="shared" si="322"/>
        <v>Gap</v>
      </c>
      <c r="AB1572" s="7">
        <f t="shared" si="323"/>
        <v>0</v>
      </c>
    </row>
    <row r="1573" spans="2:28" ht="15" thickTop="1" thickBot="1">
      <c r="B1573" s="31">
        <v>2630</v>
      </c>
      <c r="C1573" s="32" t="s">
        <v>3917</v>
      </c>
      <c r="D1573" s="33">
        <v>39806</v>
      </c>
      <c r="E1573" s="34" t="s">
        <v>60</v>
      </c>
      <c r="F1573" s="22" t="str">
        <f t="shared" si="312"/>
        <v>ד קרית גת</v>
      </c>
      <c r="G1573" s="35" t="s">
        <v>4056</v>
      </c>
      <c r="H1573" s="36"/>
      <c r="I1573" s="25" t="str">
        <f t="shared" si="313"/>
        <v xml:space="preserve">קרית גת </v>
      </c>
      <c r="J1573" s="37">
        <v>41827</v>
      </c>
      <c r="K1573" s="38">
        <v>41827</v>
      </c>
      <c r="L1573" s="39">
        <v>2.5055586104669233E-2</v>
      </c>
      <c r="M1573" s="40">
        <v>1048</v>
      </c>
      <c r="N1573" s="41">
        <v>2.5055586104669233E-2</v>
      </c>
      <c r="O1573" s="42">
        <v>1048</v>
      </c>
      <c r="P1573" s="7">
        <f>VLOOKUP(C1573,'ריכוז נתונים'!$B$3:$C$189,2)</f>
        <v>17</v>
      </c>
      <c r="Q1573" s="47" t="b">
        <f t="shared" si="314"/>
        <v>0</v>
      </c>
      <c r="R1573" s="7">
        <f t="shared" si="315"/>
        <v>0</v>
      </c>
      <c r="S1573" s="47">
        <f t="shared" si="316"/>
        <v>2460</v>
      </c>
      <c r="T1573" s="7">
        <f t="shared" si="317"/>
        <v>14.100000000000001</v>
      </c>
      <c r="U1573" s="7" t="str">
        <f t="shared" si="318"/>
        <v>Gap</v>
      </c>
      <c r="V1573" s="7">
        <f>IF(ISERROR(IF(INDEX(rosh!$O$4:$P$710,MATCH(I1573,rosh!$O$4:$O$710,0),2)="Mayor",1,)),0,IF(INDEX(rosh!$O$4:$P$710,MATCH(I1573,rosh!$O$4:$O$710,0),2)="Mayor",1,))</f>
        <v>0</v>
      </c>
      <c r="W1573" s="7" t="str">
        <f t="shared" si="319"/>
        <v>FALSE קרית גת</v>
      </c>
      <c r="X1573" s="84">
        <f t="shared" si="324"/>
        <v>7173</v>
      </c>
      <c r="Y1573" s="7">
        <f t="shared" si="320"/>
        <v>0</v>
      </c>
      <c r="Z1573" s="7">
        <f t="shared" si="321"/>
        <v>14</v>
      </c>
      <c r="AA1573" s="7" t="str">
        <f t="shared" si="322"/>
        <v>Gap</v>
      </c>
      <c r="AB1573" s="7">
        <f t="shared" si="323"/>
        <v>0</v>
      </c>
    </row>
    <row r="1574" spans="2:28" ht="15" thickTop="1" thickBot="1">
      <c r="B1574" s="31">
        <v>2630</v>
      </c>
      <c r="C1574" s="32" t="s">
        <v>3917</v>
      </c>
      <c r="D1574" s="33">
        <v>39806</v>
      </c>
      <c r="E1574" s="34" t="s">
        <v>1210</v>
      </c>
      <c r="F1574" s="22" t="str">
        <f t="shared" si="312"/>
        <v>ח קרית גת</v>
      </c>
      <c r="G1574" s="35" t="s">
        <v>4047</v>
      </c>
      <c r="H1574" s="36"/>
      <c r="I1574" s="25" t="str">
        <f t="shared" si="313"/>
        <v xml:space="preserve">קרית גת </v>
      </c>
      <c r="J1574" s="37">
        <v>41827</v>
      </c>
      <c r="K1574" s="38">
        <v>41827</v>
      </c>
      <c r="L1574" s="39">
        <v>2.4959954096636143E-2</v>
      </c>
      <c r="M1574" s="40">
        <v>1044</v>
      </c>
      <c r="N1574" s="41">
        <v>2.4959954096636143E-2</v>
      </c>
      <c r="O1574" s="42">
        <v>1044</v>
      </c>
      <c r="P1574" s="7">
        <f>VLOOKUP(C1574,'ריכוז נתונים'!$B$3:$C$189,2)</f>
        <v>17</v>
      </c>
      <c r="Q1574" s="47" t="b">
        <f t="shared" si="314"/>
        <v>0</v>
      </c>
      <c r="R1574" s="7">
        <f t="shared" si="315"/>
        <v>0</v>
      </c>
      <c r="S1574" s="47">
        <f t="shared" si="316"/>
        <v>2460</v>
      </c>
      <c r="T1574" s="7">
        <f t="shared" si="317"/>
        <v>14.100000000000001</v>
      </c>
      <c r="U1574" s="7" t="str">
        <f t="shared" si="318"/>
        <v>Gap</v>
      </c>
      <c r="V1574" s="7">
        <f>IF(ISERROR(IF(INDEX(rosh!$O$4:$P$710,MATCH(I1574,rosh!$O$4:$O$710,0),2)="Mayor",1,)),0,IF(INDEX(rosh!$O$4:$P$710,MATCH(I1574,rosh!$O$4:$O$710,0),2)="Mayor",1,))</f>
        <v>0</v>
      </c>
      <c r="W1574" s="7" t="str">
        <f t="shared" si="319"/>
        <v>FALSE קרית גת</v>
      </c>
      <c r="X1574" s="84">
        <f t="shared" si="324"/>
        <v>7173</v>
      </c>
      <c r="Y1574" s="7">
        <f t="shared" si="320"/>
        <v>0</v>
      </c>
      <c r="Z1574" s="7">
        <f t="shared" si="321"/>
        <v>14</v>
      </c>
      <c r="AA1574" s="7" t="str">
        <f t="shared" si="322"/>
        <v>Gap</v>
      </c>
      <c r="AB1574" s="7">
        <f t="shared" si="323"/>
        <v>0</v>
      </c>
    </row>
    <row r="1575" spans="2:28" ht="15" thickTop="1" thickBot="1">
      <c r="B1575" s="31">
        <v>2630</v>
      </c>
      <c r="C1575" s="32" t="s">
        <v>3917</v>
      </c>
      <c r="D1575" s="33">
        <v>39806</v>
      </c>
      <c r="E1575" s="34" t="s">
        <v>1046</v>
      </c>
      <c r="F1575" s="22" t="str">
        <f t="shared" si="312"/>
        <v>פז קרית גת</v>
      </c>
      <c r="G1575" s="35" t="s">
        <v>3926</v>
      </c>
      <c r="H1575" s="36"/>
      <c r="I1575" s="25" t="str">
        <f t="shared" si="313"/>
        <v xml:space="preserve">קרית גת </v>
      </c>
      <c r="J1575" s="37">
        <v>41827</v>
      </c>
      <c r="K1575" s="38">
        <v>41827</v>
      </c>
      <c r="L1575" s="39">
        <v>2.0202261696989982E-2</v>
      </c>
      <c r="M1575" s="40">
        <v>845</v>
      </c>
      <c r="N1575" s="41">
        <v>2.0202261696989982E-2</v>
      </c>
      <c r="O1575" s="42">
        <v>845</v>
      </c>
      <c r="P1575" s="7">
        <f>VLOOKUP(C1575,'ריכוז נתונים'!$B$3:$C$189,2)</f>
        <v>17</v>
      </c>
      <c r="Q1575" s="47" t="b">
        <f t="shared" si="314"/>
        <v>0</v>
      </c>
      <c r="R1575" s="7">
        <f t="shared" si="315"/>
        <v>0</v>
      </c>
      <c r="S1575" s="47">
        <f t="shared" si="316"/>
        <v>2460</v>
      </c>
      <c r="T1575" s="7">
        <f t="shared" si="317"/>
        <v>14.100000000000001</v>
      </c>
      <c r="U1575" s="7" t="str">
        <f t="shared" si="318"/>
        <v>Gap</v>
      </c>
      <c r="V1575" s="7">
        <f>IF(ISERROR(IF(INDEX(rosh!$O$4:$P$710,MATCH(I1575,rosh!$O$4:$O$710,0),2)="Mayor",1,)),0,IF(INDEX(rosh!$O$4:$P$710,MATCH(I1575,rosh!$O$4:$O$710,0),2)="Mayor",1,))</f>
        <v>0</v>
      </c>
      <c r="W1575" s="7" t="str">
        <f t="shared" si="319"/>
        <v>FALSE קרית גת</v>
      </c>
      <c r="X1575" s="84">
        <f t="shared" si="324"/>
        <v>7173</v>
      </c>
      <c r="Y1575" s="7">
        <f t="shared" si="320"/>
        <v>0</v>
      </c>
      <c r="Z1575" s="7">
        <f t="shared" si="321"/>
        <v>14</v>
      </c>
      <c r="AA1575" s="7" t="str">
        <f t="shared" si="322"/>
        <v>Gap</v>
      </c>
      <c r="AB1575" s="7">
        <f t="shared" si="323"/>
        <v>0</v>
      </c>
    </row>
    <row r="1576" spans="2:28" ht="15" thickTop="1" thickBot="1">
      <c r="B1576" s="31">
        <v>2630</v>
      </c>
      <c r="C1576" s="32" t="s">
        <v>3917</v>
      </c>
      <c r="D1576" s="33">
        <v>39806</v>
      </c>
      <c r="E1576" s="34" t="s">
        <v>1194</v>
      </c>
      <c r="F1576" s="22" t="str">
        <f t="shared" si="312"/>
        <v>יד קרית גת</v>
      </c>
      <c r="G1576" s="35" t="s">
        <v>4025</v>
      </c>
      <c r="H1576" s="36"/>
      <c r="I1576" s="25" t="str">
        <f t="shared" si="313"/>
        <v xml:space="preserve">קרית גת </v>
      </c>
      <c r="J1576" s="37">
        <v>41827</v>
      </c>
      <c r="K1576" s="38">
        <v>41827</v>
      </c>
      <c r="L1576" s="39">
        <v>1.6042269347550625E-2</v>
      </c>
      <c r="M1576" s="40">
        <v>671</v>
      </c>
      <c r="N1576" s="41">
        <v>1.6042269347550625E-2</v>
      </c>
      <c r="O1576" s="42">
        <v>671</v>
      </c>
      <c r="P1576" s="7">
        <f>VLOOKUP(C1576,'ריכוז נתונים'!$B$3:$C$189,2)</f>
        <v>17</v>
      </c>
      <c r="Q1576" s="47" t="b">
        <f t="shared" si="314"/>
        <v>0</v>
      </c>
      <c r="R1576" s="7">
        <f t="shared" si="315"/>
        <v>0</v>
      </c>
      <c r="S1576" s="47">
        <f t="shared" si="316"/>
        <v>2460</v>
      </c>
      <c r="T1576" s="7">
        <f t="shared" si="317"/>
        <v>14.100000000000001</v>
      </c>
      <c r="U1576" s="7" t="str">
        <f t="shared" si="318"/>
        <v>Gap</v>
      </c>
      <c r="V1576" s="7">
        <f>IF(ISERROR(IF(INDEX(rosh!$O$4:$P$710,MATCH(I1576,rosh!$O$4:$O$710,0),2)="Mayor",1,)),0,IF(INDEX(rosh!$O$4:$P$710,MATCH(I1576,rosh!$O$4:$O$710,0),2)="Mayor",1,))</f>
        <v>0</v>
      </c>
      <c r="W1576" s="7" t="str">
        <f t="shared" si="319"/>
        <v>FALSE קרית גת</v>
      </c>
      <c r="X1576" s="84">
        <f t="shared" si="324"/>
        <v>7173</v>
      </c>
      <c r="Y1576" s="7">
        <f t="shared" si="320"/>
        <v>0</v>
      </c>
      <c r="Z1576" s="7">
        <f t="shared" si="321"/>
        <v>14</v>
      </c>
      <c r="AA1576" s="7" t="str">
        <f t="shared" si="322"/>
        <v>Gap</v>
      </c>
      <c r="AB1576" s="7">
        <f t="shared" si="323"/>
        <v>0</v>
      </c>
    </row>
    <row r="1577" spans="2:28" ht="15" thickTop="1" thickBot="1">
      <c r="B1577" s="31">
        <v>2630</v>
      </c>
      <c r="C1577" s="32" t="s">
        <v>3917</v>
      </c>
      <c r="D1577" s="33">
        <v>39806</v>
      </c>
      <c r="E1577" s="34" t="s">
        <v>2072</v>
      </c>
      <c r="F1577" s="22" t="str">
        <f t="shared" si="312"/>
        <v>מ קרית גת</v>
      </c>
      <c r="G1577" s="35" t="s">
        <v>3967</v>
      </c>
      <c r="H1577" s="36"/>
      <c r="I1577" s="25" t="str">
        <f t="shared" si="313"/>
        <v xml:space="preserve">קרית גת </v>
      </c>
      <c r="J1577" s="37">
        <v>41827</v>
      </c>
      <c r="K1577" s="38">
        <v>41827</v>
      </c>
      <c r="L1577" s="39">
        <v>1.334066512061587E-2</v>
      </c>
      <c r="M1577" s="40">
        <v>558</v>
      </c>
      <c r="N1577" s="41">
        <v>1.334066512061587E-2</v>
      </c>
      <c r="O1577" s="42">
        <v>558</v>
      </c>
      <c r="P1577" s="7">
        <f>VLOOKUP(C1577,'ריכוז נתונים'!$B$3:$C$189,2)</f>
        <v>17</v>
      </c>
      <c r="Q1577" s="47" t="b">
        <f t="shared" si="314"/>
        <v>0</v>
      </c>
      <c r="R1577" s="7">
        <f t="shared" si="315"/>
        <v>0</v>
      </c>
      <c r="S1577" s="47">
        <f t="shared" si="316"/>
        <v>2460</v>
      </c>
      <c r="T1577" s="7">
        <f t="shared" si="317"/>
        <v>14.100000000000001</v>
      </c>
      <c r="U1577" s="7" t="str">
        <f t="shared" si="318"/>
        <v>Gap</v>
      </c>
      <c r="V1577" s="7">
        <f>IF(ISERROR(IF(INDEX(rosh!$O$4:$P$710,MATCH(I1577,rosh!$O$4:$O$710,0),2)="Mayor",1,)),0,IF(INDEX(rosh!$O$4:$P$710,MATCH(I1577,rosh!$O$4:$O$710,0),2)="Mayor",1,))</f>
        <v>0</v>
      </c>
      <c r="W1577" s="7" t="str">
        <f t="shared" si="319"/>
        <v>FALSE קרית גת</v>
      </c>
      <c r="X1577" s="84">
        <f t="shared" si="324"/>
        <v>7173</v>
      </c>
      <c r="Y1577" s="7">
        <f t="shared" si="320"/>
        <v>0</v>
      </c>
      <c r="Z1577" s="7">
        <f t="shared" si="321"/>
        <v>14</v>
      </c>
      <c r="AA1577" s="7" t="str">
        <f t="shared" si="322"/>
        <v>Gap</v>
      </c>
      <c r="AB1577" s="7">
        <f t="shared" si="323"/>
        <v>0</v>
      </c>
    </row>
    <row r="1578" spans="2:28" ht="15" thickTop="1" thickBot="1">
      <c r="B1578" s="31">
        <v>2300</v>
      </c>
      <c r="C1578" s="32" t="s">
        <v>3850</v>
      </c>
      <c r="D1578" s="33">
        <v>13296</v>
      </c>
      <c r="E1578" s="34" t="s">
        <v>617</v>
      </c>
      <c r="F1578" s="22" t="str">
        <f t="shared" si="312"/>
        <v>אמת קרית טבעון</v>
      </c>
      <c r="G1578" s="35" t="s">
        <v>3901</v>
      </c>
      <c r="H1578" s="36" t="s">
        <v>3913</v>
      </c>
      <c r="I1578" s="25" t="str">
        <f t="shared" si="313"/>
        <v>קרית טבעון אריאלי דוד</v>
      </c>
      <c r="J1578" s="37">
        <v>6759</v>
      </c>
      <c r="K1578" s="38">
        <v>6759</v>
      </c>
      <c r="L1578" s="39">
        <v>0.34102677910933571</v>
      </c>
      <c r="M1578" s="40">
        <v>2305</v>
      </c>
      <c r="N1578" s="41">
        <v>0.34102677910933571</v>
      </c>
      <c r="O1578" s="42">
        <v>2305</v>
      </c>
      <c r="P1578" s="7">
        <f>VLOOKUP(C1578,'ריכוז נתונים'!$B$3:$C$189,2)</f>
        <v>13</v>
      </c>
      <c r="Q1578" s="47" t="b">
        <f t="shared" si="314"/>
        <v>1</v>
      </c>
      <c r="R1578" s="7">
        <f t="shared" si="315"/>
        <v>4.4000000000000004</v>
      </c>
      <c r="S1578" s="47">
        <f t="shared" si="316"/>
        <v>520</v>
      </c>
      <c r="T1578" s="7">
        <f t="shared" si="317"/>
        <v>12.400000000000002</v>
      </c>
      <c r="U1578" s="7" t="str">
        <f t="shared" si="318"/>
        <v>Gap</v>
      </c>
      <c r="V1578" s="7">
        <f>IF(ISERROR(IF(INDEX(rosh!$O$4:$P$710,MATCH(I1578,rosh!$O$4:$O$710,0),2)="Mayor",1,)),0,IF(INDEX(rosh!$O$4:$P$710,MATCH(I1578,rosh!$O$4:$O$710,0),2)="Mayor",1,))</f>
        <v>0</v>
      </c>
      <c r="W1578" s="7" t="str">
        <f t="shared" si="319"/>
        <v>TRUE קרית טבעון</v>
      </c>
      <c r="X1578" s="84">
        <f t="shared" si="324"/>
        <v>6503</v>
      </c>
      <c r="Y1578" s="7">
        <f t="shared" si="320"/>
        <v>5</v>
      </c>
      <c r="Z1578" s="7">
        <f t="shared" si="321"/>
        <v>13</v>
      </c>
      <c r="AA1578" s="7" t="str">
        <f t="shared" si="322"/>
        <v/>
      </c>
      <c r="AB1578" s="7">
        <f t="shared" si="323"/>
        <v>5</v>
      </c>
    </row>
    <row r="1579" spans="2:28" ht="15" thickTop="1" thickBot="1">
      <c r="B1579" s="31">
        <v>2300</v>
      </c>
      <c r="C1579" s="32" t="s">
        <v>3850</v>
      </c>
      <c r="D1579" s="33">
        <v>13296</v>
      </c>
      <c r="E1579" s="34" t="s">
        <v>2502</v>
      </c>
      <c r="F1579" s="22" t="str">
        <f t="shared" si="312"/>
        <v>כן קרית טבעון</v>
      </c>
      <c r="G1579" s="35" t="s">
        <v>3870</v>
      </c>
      <c r="H1579" s="36" t="s">
        <v>3881</v>
      </c>
      <c r="I1579" s="25" t="str">
        <f t="shared" si="313"/>
        <v>קרית טבעון נבות אלון</v>
      </c>
      <c r="J1579" s="37">
        <v>6759</v>
      </c>
      <c r="K1579" s="38">
        <v>6759</v>
      </c>
      <c r="L1579" s="39">
        <v>0.23139517680130198</v>
      </c>
      <c r="M1579" s="40">
        <v>1564</v>
      </c>
      <c r="N1579" s="41">
        <v>0.23139517680130198</v>
      </c>
      <c r="O1579" s="42">
        <v>1564</v>
      </c>
      <c r="P1579" s="7">
        <f>VLOOKUP(C1579,'ריכוז נתונים'!$B$3:$C$189,2)</f>
        <v>13</v>
      </c>
      <c r="Q1579" s="47" t="b">
        <f t="shared" si="314"/>
        <v>1</v>
      </c>
      <c r="R1579" s="7">
        <f t="shared" si="315"/>
        <v>3</v>
      </c>
      <c r="S1579" s="47">
        <f t="shared" si="316"/>
        <v>520</v>
      </c>
      <c r="T1579" s="7">
        <f t="shared" si="317"/>
        <v>12.400000000000002</v>
      </c>
      <c r="U1579" s="7" t="str">
        <f t="shared" si="318"/>
        <v>Gap</v>
      </c>
      <c r="V1579" s="7">
        <f>IF(ISERROR(IF(INDEX(rosh!$O$4:$P$710,MATCH(I1579,rosh!$O$4:$O$710,0),2)="Mayor",1,)),0,IF(INDEX(rosh!$O$4:$P$710,MATCH(I1579,rosh!$O$4:$O$710,0),2)="Mayor",1,))</f>
        <v>0</v>
      </c>
      <c r="W1579" s="7" t="str">
        <f t="shared" si="319"/>
        <v>TRUE קרית טבעון</v>
      </c>
      <c r="X1579" s="84">
        <f t="shared" si="324"/>
        <v>6503</v>
      </c>
      <c r="Y1579" s="7">
        <f t="shared" si="320"/>
        <v>3</v>
      </c>
      <c r="Z1579" s="7">
        <f t="shared" si="321"/>
        <v>13</v>
      </c>
      <c r="AA1579" s="7" t="str">
        <f t="shared" si="322"/>
        <v/>
      </c>
      <c r="AB1579" s="7">
        <f t="shared" si="323"/>
        <v>3</v>
      </c>
    </row>
    <row r="1580" spans="2:28" ht="15" thickTop="1" thickBot="1">
      <c r="B1580" s="31">
        <v>2300</v>
      </c>
      <c r="C1580" s="32" t="s">
        <v>3850</v>
      </c>
      <c r="D1580" s="33">
        <v>13296</v>
      </c>
      <c r="E1580" s="34" t="s">
        <v>108</v>
      </c>
      <c r="F1580" s="22" t="str">
        <f t="shared" si="312"/>
        <v>פה קרית טבעון</v>
      </c>
      <c r="G1580" s="35" t="s">
        <v>3849</v>
      </c>
      <c r="H1580" s="36" t="s">
        <v>3861</v>
      </c>
      <c r="I1580" s="25" t="str">
        <f t="shared" si="313"/>
        <v>קרית טבעון אשל אסולין אמנון</v>
      </c>
      <c r="J1580" s="37">
        <v>6759</v>
      </c>
      <c r="K1580" s="38">
        <v>6759</v>
      </c>
      <c r="L1580" s="39">
        <v>0.16836810179020564</v>
      </c>
      <c r="M1580" s="40">
        <v>1138</v>
      </c>
      <c r="N1580" s="41">
        <v>0.16836810179020564</v>
      </c>
      <c r="O1580" s="42">
        <v>1138</v>
      </c>
      <c r="P1580" s="7">
        <f>VLOOKUP(C1580,'ריכוז נתונים'!$B$3:$C$189,2)</f>
        <v>13</v>
      </c>
      <c r="Q1580" s="47" t="b">
        <f t="shared" si="314"/>
        <v>1</v>
      </c>
      <c r="R1580" s="7">
        <f t="shared" si="315"/>
        <v>2.2000000000000002</v>
      </c>
      <c r="S1580" s="47">
        <f t="shared" si="316"/>
        <v>520</v>
      </c>
      <c r="T1580" s="7">
        <f t="shared" si="317"/>
        <v>12.400000000000002</v>
      </c>
      <c r="U1580" s="7" t="str">
        <f t="shared" si="318"/>
        <v>Gap</v>
      </c>
      <c r="V1580" s="7">
        <f>IF(ISERROR(IF(INDEX(rosh!$O$4:$P$710,MATCH(I1580,rosh!$O$4:$O$710,0),2)="Mayor",1,)),0,IF(INDEX(rosh!$O$4:$P$710,MATCH(I1580,rosh!$O$4:$O$710,0),2)="Mayor",1,))</f>
        <v>0</v>
      </c>
      <c r="W1580" s="7" t="str">
        <f t="shared" si="319"/>
        <v>TRUE קרית טבעון</v>
      </c>
      <c r="X1580" s="84">
        <f t="shared" si="324"/>
        <v>6503</v>
      </c>
      <c r="Y1580" s="7">
        <f t="shared" si="320"/>
        <v>2</v>
      </c>
      <c r="Z1580" s="7">
        <f t="shared" si="321"/>
        <v>13</v>
      </c>
      <c r="AA1580" s="7" t="str">
        <f t="shared" si="322"/>
        <v/>
      </c>
      <c r="AB1580" s="7">
        <f t="shared" si="323"/>
        <v>2</v>
      </c>
    </row>
    <row r="1581" spans="2:28" ht="15" thickTop="1" thickBot="1">
      <c r="B1581" s="31">
        <v>2300</v>
      </c>
      <c r="C1581" s="32" t="s">
        <v>3850</v>
      </c>
      <c r="D1581" s="33">
        <v>13296</v>
      </c>
      <c r="E1581" s="34" t="s">
        <v>3889</v>
      </c>
      <c r="F1581" s="22" t="str">
        <f t="shared" si="312"/>
        <v>חם קרית טבעון</v>
      </c>
      <c r="G1581" s="35" t="s">
        <v>3888</v>
      </c>
      <c r="H1581" s="36" t="s">
        <v>3899</v>
      </c>
      <c r="I1581" s="25" t="str">
        <f t="shared" si="313"/>
        <v>קרית טבעון שמחון שמואל</v>
      </c>
      <c r="J1581" s="37">
        <v>6759</v>
      </c>
      <c r="K1581" s="38">
        <v>6759</v>
      </c>
      <c r="L1581" s="39">
        <v>0.14203284509542832</v>
      </c>
      <c r="M1581" s="40">
        <v>960</v>
      </c>
      <c r="N1581" s="41">
        <v>0.14203284509542832</v>
      </c>
      <c r="O1581" s="42">
        <v>960</v>
      </c>
      <c r="P1581" s="7">
        <f>VLOOKUP(C1581,'ריכוז נתונים'!$B$3:$C$189,2)</f>
        <v>13</v>
      </c>
      <c r="Q1581" s="47" t="b">
        <f t="shared" si="314"/>
        <v>1</v>
      </c>
      <c r="R1581" s="7">
        <f t="shared" si="315"/>
        <v>1.8</v>
      </c>
      <c r="S1581" s="47">
        <f t="shared" si="316"/>
        <v>520</v>
      </c>
      <c r="T1581" s="7">
        <f t="shared" si="317"/>
        <v>12.400000000000002</v>
      </c>
      <c r="U1581" s="7" t="str">
        <f t="shared" si="318"/>
        <v>Gap</v>
      </c>
      <c r="V1581" s="7">
        <f>IF(ISERROR(IF(INDEX(rosh!$O$4:$P$710,MATCH(I1581,rosh!$O$4:$O$710,0),2)="Mayor",1,)),0,IF(INDEX(rosh!$O$4:$P$710,MATCH(I1581,rosh!$O$4:$O$710,0),2)="Mayor",1,))</f>
        <v>0</v>
      </c>
      <c r="W1581" s="7" t="str">
        <f t="shared" si="319"/>
        <v>TRUE קרית טבעון</v>
      </c>
      <c r="X1581" s="84">
        <f t="shared" si="324"/>
        <v>6503</v>
      </c>
      <c r="Y1581" s="7">
        <f t="shared" si="320"/>
        <v>2</v>
      </c>
      <c r="Z1581" s="7">
        <f t="shared" si="321"/>
        <v>13</v>
      </c>
      <c r="AA1581" s="7" t="str">
        <f t="shared" si="322"/>
        <v/>
      </c>
      <c r="AB1581" s="7">
        <f t="shared" si="323"/>
        <v>2</v>
      </c>
    </row>
    <row r="1582" spans="2:28" ht="15" thickTop="1" thickBot="1">
      <c r="B1582" s="31">
        <v>2300</v>
      </c>
      <c r="C1582" s="32" t="s">
        <v>3850</v>
      </c>
      <c r="D1582" s="33">
        <v>13296</v>
      </c>
      <c r="E1582" s="34" t="s">
        <v>1007</v>
      </c>
      <c r="F1582" s="22" t="str">
        <f t="shared" si="312"/>
        <v>טב קרית טבעון</v>
      </c>
      <c r="G1582" s="35" t="s">
        <v>3568</v>
      </c>
      <c r="H1582" s="36"/>
      <c r="I1582" s="25" t="str">
        <f t="shared" si="313"/>
        <v xml:space="preserve">קרית טבעון </v>
      </c>
      <c r="J1582" s="37">
        <v>6759</v>
      </c>
      <c r="K1582" s="38">
        <v>6759</v>
      </c>
      <c r="L1582" s="39">
        <v>7.9301671844947477E-2</v>
      </c>
      <c r="M1582" s="40">
        <v>536</v>
      </c>
      <c r="N1582" s="41">
        <v>7.9301671844947477E-2</v>
      </c>
      <c r="O1582" s="42">
        <v>536</v>
      </c>
      <c r="P1582" s="7">
        <f>VLOOKUP(C1582,'ריכוז נתונים'!$B$3:$C$189,2)</f>
        <v>13</v>
      </c>
      <c r="Q1582" s="47" t="b">
        <f t="shared" si="314"/>
        <v>1</v>
      </c>
      <c r="R1582" s="7">
        <f t="shared" si="315"/>
        <v>1</v>
      </c>
      <c r="S1582" s="47">
        <f t="shared" si="316"/>
        <v>520</v>
      </c>
      <c r="T1582" s="7">
        <f t="shared" si="317"/>
        <v>12.400000000000002</v>
      </c>
      <c r="U1582" s="7" t="str">
        <f t="shared" si="318"/>
        <v>Gap</v>
      </c>
      <c r="V1582" s="7">
        <f>IF(ISERROR(IF(INDEX(rosh!$O$4:$P$710,MATCH(I1582,rosh!$O$4:$O$710,0),2)="Mayor",1,)),0,IF(INDEX(rosh!$O$4:$P$710,MATCH(I1582,rosh!$O$4:$O$710,0),2)="Mayor",1,))</f>
        <v>0</v>
      </c>
      <c r="W1582" s="7" t="str">
        <f t="shared" si="319"/>
        <v>TRUE קרית טבעון</v>
      </c>
      <c r="X1582" s="84">
        <f t="shared" si="324"/>
        <v>6503</v>
      </c>
      <c r="Y1582" s="7">
        <f t="shared" si="320"/>
        <v>1</v>
      </c>
      <c r="Z1582" s="7">
        <f t="shared" si="321"/>
        <v>13</v>
      </c>
      <c r="AA1582" s="7" t="str">
        <f t="shared" si="322"/>
        <v/>
      </c>
      <c r="AB1582" s="7">
        <f t="shared" si="323"/>
        <v>1</v>
      </c>
    </row>
    <row r="1583" spans="2:28" ht="15" thickTop="1" thickBot="1">
      <c r="B1583" s="31">
        <v>2300</v>
      </c>
      <c r="C1583" s="32" t="s">
        <v>3850</v>
      </c>
      <c r="D1583" s="33">
        <v>13296</v>
      </c>
      <c r="E1583" s="34" t="s">
        <v>133</v>
      </c>
      <c r="F1583" s="22" t="str">
        <f t="shared" si="312"/>
        <v>לב קרית טבעון</v>
      </c>
      <c r="G1583" s="35" t="s">
        <v>3863</v>
      </c>
      <c r="H1583" s="36" t="s">
        <v>3868</v>
      </c>
      <c r="I1583" s="25" t="str">
        <f t="shared" si="313"/>
        <v>קרית טבעון בן יוסף אבי</v>
      </c>
      <c r="J1583" s="37">
        <v>6759</v>
      </c>
      <c r="K1583" s="38">
        <v>6759</v>
      </c>
      <c r="L1583" s="39">
        <v>3.7875425358780884E-2</v>
      </c>
      <c r="M1583" s="40">
        <v>256</v>
      </c>
      <c r="N1583" s="41">
        <v>3.7875425358780884E-2</v>
      </c>
      <c r="O1583" s="42">
        <v>256</v>
      </c>
      <c r="P1583" s="7">
        <f>VLOOKUP(C1583,'ריכוז נתונים'!$B$3:$C$189,2)</f>
        <v>13</v>
      </c>
      <c r="Q1583" s="47" t="b">
        <f t="shared" si="314"/>
        <v>0</v>
      </c>
      <c r="R1583" s="7">
        <f t="shared" si="315"/>
        <v>0</v>
      </c>
      <c r="S1583" s="47">
        <f t="shared" si="316"/>
        <v>520</v>
      </c>
      <c r="T1583" s="7">
        <f t="shared" si="317"/>
        <v>12.400000000000002</v>
      </c>
      <c r="U1583" s="7" t="str">
        <f t="shared" si="318"/>
        <v>Gap</v>
      </c>
      <c r="V1583" s="7">
        <f>IF(ISERROR(IF(INDEX(rosh!$O$4:$P$710,MATCH(I1583,rosh!$O$4:$O$710,0),2)="Mayor",1,)),0,IF(INDEX(rosh!$O$4:$P$710,MATCH(I1583,rosh!$O$4:$O$710,0),2)="Mayor",1,))</f>
        <v>0</v>
      </c>
      <c r="W1583" s="7" t="str">
        <f t="shared" si="319"/>
        <v>FALSE קרית טבעון</v>
      </c>
      <c r="X1583" s="84">
        <f t="shared" si="324"/>
        <v>256</v>
      </c>
      <c r="Y1583" s="7">
        <f t="shared" si="320"/>
        <v>0</v>
      </c>
      <c r="Z1583" s="7">
        <f t="shared" si="321"/>
        <v>13</v>
      </c>
      <c r="AA1583" s="7" t="str">
        <f t="shared" si="322"/>
        <v/>
      </c>
      <c r="AB1583" s="7">
        <f t="shared" si="323"/>
        <v>0</v>
      </c>
    </row>
    <row r="1584" spans="2:28" ht="15" thickTop="1" thickBot="1">
      <c r="B1584" s="31">
        <v>9600</v>
      </c>
      <c r="C1584" s="32" t="s">
        <v>3764</v>
      </c>
      <c r="D1584" s="33">
        <v>36758</v>
      </c>
      <c r="E1584" s="34" t="s">
        <v>553</v>
      </c>
      <c r="F1584" s="22" t="str">
        <f t="shared" si="312"/>
        <v>חי קרית ים</v>
      </c>
      <c r="G1584" s="35" t="s">
        <v>3795</v>
      </c>
      <c r="H1584" s="36" t="s">
        <v>3818</v>
      </c>
      <c r="I1584" s="25" t="str">
        <f t="shared" si="313"/>
        <v>קרית ים אבן צור דוד</v>
      </c>
      <c r="J1584" s="37">
        <v>10356</v>
      </c>
      <c r="K1584" s="38">
        <v>10356</v>
      </c>
      <c r="L1584" s="39">
        <v>0.29779837775202783</v>
      </c>
      <c r="M1584" s="40">
        <v>3084</v>
      </c>
      <c r="N1584" s="41">
        <v>0.29779837775202783</v>
      </c>
      <c r="O1584" s="42">
        <v>3084</v>
      </c>
      <c r="P1584" s="7">
        <f>VLOOKUP(C1584,'ריכוז נתונים'!$B$3:$C$189,2)</f>
        <v>15</v>
      </c>
      <c r="Q1584" s="47" t="b">
        <f t="shared" si="314"/>
        <v>1</v>
      </c>
      <c r="R1584" s="7">
        <f t="shared" si="315"/>
        <v>4.5</v>
      </c>
      <c r="S1584" s="47">
        <f t="shared" si="316"/>
        <v>690</v>
      </c>
      <c r="T1584" s="7">
        <f t="shared" si="317"/>
        <v>14.500000000000002</v>
      </c>
      <c r="U1584" s="7" t="str">
        <f t="shared" si="318"/>
        <v>Gap</v>
      </c>
      <c r="V1584" s="7">
        <f>IF(ISERROR(IF(INDEX(rosh!$O$4:$P$710,MATCH(I1584,rosh!$O$4:$O$710,0),2)="Mayor",1,)),0,IF(INDEX(rosh!$O$4:$P$710,MATCH(I1584,rosh!$O$4:$O$710,0),2)="Mayor",1,))</f>
        <v>1</v>
      </c>
      <c r="W1584" s="7" t="str">
        <f t="shared" si="319"/>
        <v>TRUE קרית ים</v>
      </c>
      <c r="X1584" s="84">
        <f t="shared" si="324"/>
        <v>10057</v>
      </c>
      <c r="Y1584" s="7">
        <f t="shared" si="320"/>
        <v>5</v>
      </c>
      <c r="Z1584" s="7">
        <f t="shared" si="321"/>
        <v>15</v>
      </c>
      <c r="AA1584" s="7" t="str">
        <f t="shared" si="322"/>
        <v/>
      </c>
      <c r="AB1584" s="7">
        <f t="shared" si="323"/>
        <v>6</v>
      </c>
    </row>
    <row r="1585" spans="2:28" ht="15" thickTop="1" thickBot="1">
      <c r="B1585" s="31">
        <v>9600</v>
      </c>
      <c r="C1585" s="32" t="s">
        <v>3764</v>
      </c>
      <c r="D1585" s="33">
        <v>36758</v>
      </c>
      <c r="E1585" s="34" t="s">
        <v>3</v>
      </c>
      <c r="F1585" s="22" t="str">
        <f t="shared" si="312"/>
        <v>ל קרית ים</v>
      </c>
      <c r="G1585" s="35" t="s">
        <v>3782</v>
      </c>
      <c r="H1585" s="36"/>
      <c r="I1585" s="25" t="str">
        <f t="shared" si="313"/>
        <v xml:space="preserve">קרית ים </v>
      </c>
      <c r="J1585" s="37">
        <v>10356</v>
      </c>
      <c r="K1585" s="38">
        <v>10356</v>
      </c>
      <c r="L1585" s="39">
        <v>0.19611819235225955</v>
      </c>
      <c r="M1585" s="40">
        <v>2031</v>
      </c>
      <c r="N1585" s="41">
        <v>0.19611819235225955</v>
      </c>
      <c r="O1585" s="42">
        <v>2031</v>
      </c>
      <c r="P1585" s="7">
        <f>VLOOKUP(C1585,'ריכוז נתונים'!$B$3:$C$189,2)</f>
        <v>15</v>
      </c>
      <c r="Q1585" s="47" t="b">
        <f t="shared" si="314"/>
        <v>1</v>
      </c>
      <c r="R1585" s="7">
        <f t="shared" si="315"/>
        <v>2.9</v>
      </c>
      <c r="S1585" s="47">
        <f t="shared" si="316"/>
        <v>690</v>
      </c>
      <c r="T1585" s="7">
        <f t="shared" si="317"/>
        <v>14.500000000000002</v>
      </c>
      <c r="U1585" s="7" t="str">
        <f t="shared" si="318"/>
        <v>Gap</v>
      </c>
      <c r="V1585" s="7">
        <f>IF(ISERROR(IF(INDEX(rosh!$O$4:$P$710,MATCH(I1585,rosh!$O$4:$O$710,0),2)="Mayor",1,)),0,IF(INDEX(rosh!$O$4:$P$710,MATCH(I1585,rosh!$O$4:$O$710,0),2)="Mayor",1,))</f>
        <v>0</v>
      </c>
      <c r="W1585" s="7" t="str">
        <f t="shared" si="319"/>
        <v>TRUE קרית ים</v>
      </c>
      <c r="X1585" s="84">
        <f t="shared" si="324"/>
        <v>10057</v>
      </c>
      <c r="Y1585" s="7">
        <f t="shared" si="320"/>
        <v>3</v>
      </c>
      <c r="Z1585" s="7">
        <f t="shared" si="321"/>
        <v>15</v>
      </c>
      <c r="AA1585" s="7" t="str">
        <f t="shared" si="322"/>
        <v/>
      </c>
      <c r="AB1585" s="7">
        <f t="shared" si="323"/>
        <v>3</v>
      </c>
    </row>
    <row r="1586" spans="2:28" ht="15" thickTop="1" thickBot="1">
      <c r="B1586" s="31">
        <v>9600</v>
      </c>
      <c r="C1586" s="32" t="s">
        <v>3764</v>
      </c>
      <c r="D1586" s="33">
        <v>36758</v>
      </c>
      <c r="E1586" s="34" t="s">
        <v>70</v>
      </c>
      <c r="F1586" s="22" t="str">
        <f t="shared" si="312"/>
        <v>א קרית ים</v>
      </c>
      <c r="G1586" s="35" t="s">
        <v>3841</v>
      </c>
      <c r="H1586" s="36"/>
      <c r="I1586" s="25" t="str">
        <f t="shared" si="313"/>
        <v xml:space="preserve">קרית ים </v>
      </c>
      <c r="J1586" s="37">
        <v>10356</v>
      </c>
      <c r="K1586" s="38">
        <v>10356</v>
      </c>
      <c r="L1586" s="39">
        <v>0.14947856315179606</v>
      </c>
      <c r="M1586" s="40">
        <v>1548</v>
      </c>
      <c r="N1586" s="41">
        <v>0.14947856315179606</v>
      </c>
      <c r="O1586" s="42">
        <v>1548</v>
      </c>
      <c r="P1586" s="7">
        <f>VLOOKUP(C1586,'ריכוז נתונים'!$B$3:$C$189,2)</f>
        <v>15</v>
      </c>
      <c r="Q1586" s="47" t="b">
        <f t="shared" si="314"/>
        <v>1</v>
      </c>
      <c r="R1586" s="7">
        <f t="shared" si="315"/>
        <v>2.2000000000000002</v>
      </c>
      <c r="S1586" s="47">
        <f t="shared" si="316"/>
        <v>690</v>
      </c>
      <c r="T1586" s="7">
        <f t="shared" si="317"/>
        <v>14.500000000000002</v>
      </c>
      <c r="U1586" s="7" t="str">
        <f t="shared" si="318"/>
        <v>Gap</v>
      </c>
      <c r="V1586" s="7">
        <f>IF(ISERROR(IF(INDEX(rosh!$O$4:$P$710,MATCH(I1586,rosh!$O$4:$O$710,0),2)="Mayor",1,)),0,IF(INDEX(rosh!$O$4:$P$710,MATCH(I1586,rosh!$O$4:$O$710,0),2)="Mayor",1,))</f>
        <v>0</v>
      </c>
      <c r="W1586" s="7" t="str">
        <f t="shared" si="319"/>
        <v>TRUE קרית ים</v>
      </c>
      <c r="X1586" s="84">
        <f t="shared" si="324"/>
        <v>10057</v>
      </c>
      <c r="Y1586" s="7">
        <f t="shared" si="320"/>
        <v>2</v>
      </c>
      <c r="Z1586" s="7">
        <f t="shared" si="321"/>
        <v>15</v>
      </c>
      <c r="AA1586" s="7" t="str">
        <f t="shared" si="322"/>
        <v/>
      </c>
      <c r="AB1586" s="7">
        <f t="shared" si="323"/>
        <v>2</v>
      </c>
    </row>
    <row r="1587" spans="2:28" ht="15" thickTop="1" thickBot="1">
      <c r="B1587" s="31">
        <v>9600</v>
      </c>
      <c r="C1587" s="32" t="s">
        <v>3764</v>
      </c>
      <c r="D1587" s="33">
        <v>36758</v>
      </c>
      <c r="E1587" s="34" t="s">
        <v>295</v>
      </c>
      <c r="F1587" s="22" t="str">
        <f t="shared" si="312"/>
        <v>צ קרית ים</v>
      </c>
      <c r="G1587" s="35" t="s">
        <v>3763</v>
      </c>
      <c r="H1587" s="36"/>
      <c r="I1587" s="25" t="str">
        <f t="shared" si="313"/>
        <v xml:space="preserve">קרית ים </v>
      </c>
      <c r="J1587" s="37">
        <v>10356</v>
      </c>
      <c r="K1587" s="38">
        <v>10356</v>
      </c>
      <c r="L1587" s="39">
        <v>0.13267670915411356</v>
      </c>
      <c r="M1587" s="40">
        <v>1374</v>
      </c>
      <c r="N1587" s="41">
        <v>0.13267670915411356</v>
      </c>
      <c r="O1587" s="42">
        <v>1374</v>
      </c>
      <c r="P1587" s="7">
        <f>VLOOKUP(C1587,'ריכוז נתונים'!$B$3:$C$189,2)</f>
        <v>15</v>
      </c>
      <c r="Q1587" s="47" t="b">
        <f t="shared" si="314"/>
        <v>1</v>
      </c>
      <c r="R1587" s="7">
        <f t="shared" si="315"/>
        <v>2</v>
      </c>
      <c r="S1587" s="47">
        <f t="shared" si="316"/>
        <v>690</v>
      </c>
      <c r="T1587" s="7">
        <f t="shared" si="317"/>
        <v>14.500000000000002</v>
      </c>
      <c r="U1587" s="7" t="str">
        <f t="shared" si="318"/>
        <v>Gap</v>
      </c>
      <c r="V1587" s="7">
        <f>IF(ISERROR(IF(INDEX(rosh!$O$4:$P$710,MATCH(I1587,rosh!$O$4:$O$710,0),2)="Mayor",1,)),0,IF(INDEX(rosh!$O$4:$P$710,MATCH(I1587,rosh!$O$4:$O$710,0),2)="Mayor",1,))</f>
        <v>0</v>
      </c>
      <c r="W1587" s="7" t="str">
        <f t="shared" si="319"/>
        <v>TRUE קרית ים</v>
      </c>
      <c r="X1587" s="84">
        <f t="shared" si="324"/>
        <v>10057</v>
      </c>
      <c r="Y1587" s="7">
        <f t="shared" si="320"/>
        <v>2</v>
      </c>
      <c r="Z1587" s="7">
        <f t="shared" si="321"/>
        <v>15</v>
      </c>
      <c r="AA1587" s="7" t="str">
        <f t="shared" si="322"/>
        <v/>
      </c>
      <c r="AB1587" s="7">
        <f t="shared" si="323"/>
        <v>2</v>
      </c>
    </row>
    <row r="1588" spans="2:28" ht="26" thickTop="1" thickBot="1">
      <c r="B1588" s="31">
        <v>9600</v>
      </c>
      <c r="C1588" s="32" t="s">
        <v>3764</v>
      </c>
      <c r="D1588" s="33">
        <v>36758</v>
      </c>
      <c r="E1588" s="34" t="s">
        <v>3830</v>
      </c>
      <c r="F1588" s="22" t="str">
        <f t="shared" si="312"/>
        <v>בשס קרית ים</v>
      </c>
      <c r="G1588" s="35" t="s">
        <v>3829</v>
      </c>
      <c r="H1588" s="36"/>
      <c r="I1588" s="25" t="str">
        <f t="shared" si="313"/>
        <v xml:space="preserve">קרית ים </v>
      </c>
      <c r="J1588" s="37">
        <v>10356</v>
      </c>
      <c r="K1588" s="38">
        <v>10356</v>
      </c>
      <c r="L1588" s="39">
        <v>0.12147547315565856</v>
      </c>
      <c r="M1588" s="40">
        <v>1258</v>
      </c>
      <c r="N1588" s="41">
        <v>0.12147547315565856</v>
      </c>
      <c r="O1588" s="42">
        <v>1258</v>
      </c>
      <c r="P1588" s="7">
        <f>VLOOKUP(C1588,'ריכוז נתונים'!$B$3:$C$189,2)</f>
        <v>15</v>
      </c>
      <c r="Q1588" s="47" t="b">
        <f t="shared" si="314"/>
        <v>1</v>
      </c>
      <c r="R1588" s="7">
        <f t="shared" si="315"/>
        <v>1.8</v>
      </c>
      <c r="S1588" s="47">
        <f t="shared" si="316"/>
        <v>690</v>
      </c>
      <c r="T1588" s="7">
        <f t="shared" si="317"/>
        <v>14.500000000000002</v>
      </c>
      <c r="U1588" s="7" t="str">
        <f t="shared" si="318"/>
        <v>Gap</v>
      </c>
      <c r="V1588" s="7">
        <f>IF(ISERROR(IF(INDEX(rosh!$O$4:$P$710,MATCH(I1588,rosh!$O$4:$O$710,0),2)="Mayor",1,)),0,IF(INDEX(rosh!$O$4:$P$710,MATCH(I1588,rosh!$O$4:$O$710,0),2)="Mayor",1,))</f>
        <v>0</v>
      </c>
      <c r="W1588" s="7" t="str">
        <f t="shared" si="319"/>
        <v>TRUE קרית ים</v>
      </c>
      <c r="X1588" s="84">
        <f t="shared" si="324"/>
        <v>10057</v>
      </c>
      <c r="Y1588" s="7">
        <f t="shared" si="320"/>
        <v>2</v>
      </c>
      <c r="Z1588" s="7">
        <f t="shared" si="321"/>
        <v>15</v>
      </c>
      <c r="AA1588" s="7" t="str">
        <f t="shared" si="322"/>
        <v/>
      </c>
      <c r="AB1588" s="7">
        <f t="shared" si="323"/>
        <v>2</v>
      </c>
    </row>
    <row r="1589" spans="2:28" ht="15" thickTop="1" thickBot="1">
      <c r="B1589" s="31">
        <v>9600</v>
      </c>
      <c r="C1589" s="32" t="s">
        <v>3764</v>
      </c>
      <c r="D1589" s="33">
        <v>36758</v>
      </c>
      <c r="E1589" s="34" t="s">
        <v>108</v>
      </c>
      <c r="F1589" s="22" t="str">
        <f t="shared" si="312"/>
        <v>פה קרית ים</v>
      </c>
      <c r="G1589" s="35" t="s">
        <v>3771</v>
      </c>
      <c r="H1589" s="36"/>
      <c r="I1589" s="25" t="str">
        <f t="shared" si="313"/>
        <v xml:space="preserve">קרית ים </v>
      </c>
      <c r="J1589" s="37">
        <v>10356</v>
      </c>
      <c r="K1589" s="38">
        <v>10356</v>
      </c>
      <c r="L1589" s="39">
        <v>7.3580533024333719E-2</v>
      </c>
      <c r="M1589" s="40">
        <v>762</v>
      </c>
      <c r="N1589" s="41">
        <v>7.3580533024333719E-2</v>
      </c>
      <c r="O1589" s="42">
        <v>762</v>
      </c>
      <c r="P1589" s="7">
        <f>VLOOKUP(C1589,'ריכוז נתונים'!$B$3:$C$189,2)</f>
        <v>15</v>
      </c>
      <c r="Q1589" s="47" t="b">
        <f t="shared" si="314"/>
        <v>1</v>
      </c>
      <c r="R1589" s="7">
        <f t="shared" si="315"/>
        <v>1.1000000000000001</v>
      </c>
      <c r="S1589" s="47">
        <f t="shared" si="316"/>
        <v>690</v>
      </c>
      <c r="T1589" s="7">
        <f t="shared" si="317"/>
        <v>14.500000000000002</v>
      </c>
      <c r="U1589" s="7" t="str">
        <f t="shared" si="318"/>
        <v>Gap</v>
      </c>
      <c r="V1589" s="7">
        <f>IF(ISERROR(IF(INDEX(rosh!$O$4:$P$710,MATCH(I1589,rosh!$O$4:$O$710,0),2)="Mayor",1,)),0,IF(INDEX(rosh!$O$4:$P$710,MATCH(I1589,rosh!$O$4:$O$710,0),2)="Mayor",1,))</f>
        <v>0</v>
      </c>
      <c r="W1589" s="7" t="str">
        <f t="shared" si="319"/>
        <v>TRUE קרית ים</v>
      </c>
      <c r="X1589" s="84">
        <f t="shared" si="324"/>
        <v>10057</v>
      </c>
      <c r="Y1589" s="7">
        <f t="shared" si="320"/>
        <v>1</v>
      </c>
      <c r="Z1589" s="7">
        <f t="shared" si="321"/>
        <v>15</v>
      </c>
      <c r="AA1589" s="7" t="str">
        <f t="shared" si="322"/>
        <v/>
      </c>
      <c r="AB1589" s="7">
        <f t="shared" si="323"/>
        <v>1</v>
      </c>
    </row>
    <row r="1590" spans="2:28" ht="15" thickTop="1" thickBot="1">
      <c r="B1590" s="31">
        <v>9600</v>
      </c>
      <c r="C1590" s="32" t="s">
        <v>3764</v>
      </c>
      <c r="D1590" s="33">
        <v>36758</v>
      </c>
      <c r="E1590" s="34" t="s">
        <v>3822</v>
      </c>
      <c r="F1590" s="22" t="str">
        <f t="shared" si="312"/>
        <v>ג קרית ים</v>
      </c>
      <c r="G1590" s="35" t="s">
        <v>3821</v>
      </c>
      <c r="H1590" s="36"/>
      <c r="I1590" s="25" t="str">
        <f t="shared" si="313"/>
        <v xml:space="preserve">קרית ים </v>
      </c>
      <c r="J1590" s="37">
        <v>10356</v>
      </c>
      <c r="K1590" s="38">
        <v>10356</v>
      </c>
      <c r="L1590" s="39">
        <v>2.8872151409810736E-2</v>
      </c>
      <c r="M1590" s="40">
        <v>299</v>
      </c>
      <c r="N1590" s="41">
        <v>2.8872151409810736E-2</v>
      </c>
      <c r="O1590" s="42">
        <v>299</v>
      </c>
      <c r="P1590" s="7">
        <f>VLOOKUP(C1590,'ריכוז נתונים'!$B$3:$C$189,2)</f>
        <v>15</v>
      </c>
      <c r="Q1590" s="47" t="b">
        <f t="shared" si="314"/>
        <v>0</v>
      </c>
      <c r="R1590" s="7">
        <f t="shared" si="315"/>
        <v>0</v>
      </c>
      <c r="S1590" s="47">
        <f t="shared" si="316"/>
        <v>690</v>
      </c>
      <c r="T1590" s="7">
        <f t="shared" si="317"/>
        <v>14.500000000000002</v>
      </c>
      <c r="U1590" s="7" t="str">
        <f t="shared" si="318"/>
        <v>Gap</v>
      </c>
      <c r="V1590" s="7">
        <f>IF(ISERROR(IF(INDEX(rosh!$O$4:$P$710,MATCH(I1590,rosh!$O$4:$O$710,0),2)="Mayor",1,)),0,IF(INDEX(rosh!$O$4:$P$710,MATCH(I1590,rosh!$O$4:$O$710,0),2)="Mayor",1,))</f>
        <v>0</v>
      </c>
      <c r="W1590" s="7" t="str">
        <f t="shared" si="319"/>
        <v>FALSE קרית ים</v>
      </c>
      <c r="X1590" s="84">
        <f t="shared" si="324"/>
        <v>299</v>
      </c>
      <c r="Y1590" s="7">
        <f t="shared" si="320"/>
        <v>0</v>
      </c>
      <c r="Z1590" s="7">
        <f t="shared" si="321"/>
        <v>15</v>
      </c>
      <c r="AA1590" s="7" t="str">
        <f t="shared" si="322"/>
        <v/>
      </c>
      <c r="AB1590" s="7">
        <f t="shared" si="323"/>
        <v>0</v>
      </c>
    </row>
    <row r="1591" spans="2:28" ht="15" thickTop="1" thickBot="1">
      <c r="B1591" s="31">
        <v>1137</v>
      </c>
      <c r="C1591" s="32" t="s">
        <v>3737</v>
      </c>
      <c r="D1591" s="33">
        <v>2465</v>
      </c>
      <c r="E1591" s="34" t="s">
        <v>1194</v>
      </c>
      <c r="F1591" s="22" t="str">
        <f t="shared" si="312"/>
        <v>יד קרית יערים</v>
      </c>
      <c r="G1591" s="35" t="s">
        <v>3736</v>
      </c>
      <c r="H1591" s="36" t="s">
        <v>3748</v>
      </c>
      <c r="I1591" s="25" t="str">
        <f t="shared" si="313"/>
        <v>קרית יערים רוזנטל אברהם</v>
      </c>
      <c r="J1591" s="37">
        <v>1629</v>
      </c>
      <c r="K1591" s="38">
        <v>1629</v>
      </c>
      <c r="L1591" s="39">
        <v>0.65623081645181092</v>
      </c>
      <c r="M1591" s="40">
        <v>1069</v>
      </c>
      <c r="N1591" s="41">
        <v>0.65623081645181092</v>
      </c>
      <c r="O1591" s="42">
        <v>1069</v>
      </c>
      <c r="P1591" s="7">
        <f>VLOOKUP(C1591,'ריכוז נתונים'!$B$3:$C$189,2)</f>
        <v>9</v>
      </c>
      <c r="Q1591" s="47" t="b">
        <f t="shared" si="314"/>
        <v>1</v>
      </c>
      <c r="R1591" s="7">
        <f t="shared" si="315"/>
        <v>5.9</v>
      </c>
      <c r="S1591" s="47">
        <f t="shared" si="316"/>
        <v>181</v>
      </c>
      <c r="T1591" s="7">
        <f t="shared" si="317"/>
        <v>9</v>
      </c>
      <c r="U1591" s="7" t="str">
        <f t="shared" si="318"/>
        <v/>
      </c>
      <c r="V1591" s="7">
        <f>IF(ISERROR(IF(INDEX(rosh!$O$4:$P$710,MATCH(I1591,rosh!$O$4:$O$710,0),2)="Mayor",1,)),0,IF(INDEX(rosh!$O$4:$P$710,MATCH(I1591,rosh!$O$4:$O$710,0),2)="Mayor",1,))</f>
        <v>1</v>
      </c>
      <c r="W1591" s="7" t="str">
        <f t="shared" si="319"/>
        <v>TRUE קרית יערים</v>
      </c>
      <c r="X1591" s="84">
        <f t="shared" si="324"/>
        <v>1629</v>
      </c>
      <c r="Y1591" s="7">
        <f t="shared" si="320"/>
        <v>6</v>
      </c>
      <c r="Z1591" s="7">
        <f t="shared" si="321"/>
        <v>9</v>
      </c>
      <c r="AA1591" s="7" t="str">
        <f t="shared" si="322"/>
        <v/>
      </c>
      <c r="AB1591" s="7">
        <f t="shared" si="323"/>
        <v>7</v>
      </c>
    </row>
    <row r="1592" spans="2:28" ht="15" thickTop="1" thickBot="1">
      <c r="B1592" s="31">
        <v>1137</v>
      </c>
      <c r="C1592" s="32" t="s">
        <v>3737</v>
      </c>
      <c r="D1592" s="33">
        <v>2465</v>
      </c>
      <c r="E1592" s="34" t="s">
        <v>3750</v>
      </c>
      <c r="F1592" s="22" t="str">
        <f t="shared" si="312"/>
        <v>טז קרית יערים</v>
      </c>
      <c r="G1592" s="35" t="s">
        <v>3749</v>
      </c>
      <c r="H1592" s="36" t="s">
        <v>3761</v>
      </c>
      <c r="I1592" s="25" t="str">
        <f t="shared" si="313"/>
        <v>קרית יערים בקשט דב</v>
      </c>
      <c r="J1592" s="37">
        <v>1629</v>
      </c>
      <c r="K1592" s="38">
        <v>1629</v>
      </c>
      <c r="L1592" s="39">
        <v>0.34376918354818908</v>
      </c>
      <c r="M1592" s="40">
        <v>560</v>
      </c>
      <c r="N1592" s="41">
        <v>0.34376918354818908</v>
      </c>
      <c r="O1592" s="42">
        <v>560</v>
      </c>
      <c r="P1592" s="7">
        <f>VLOOKUP(C1592,'ריכוז נתונים'!$B$3:$C$189,2)</f>
        <v>9</v>
      </c>
      <c r="Q1592" s="47" t="b">
        <f t="shared" si="314"/>
        <v>1</v>
      </c>
      <c r="R1592" s="7">
        <f t="shared" si="315"/>
        <v>3.1</v>
      </c>
      <c r="S1592" s="47">
        <f t="shared" si="316"/>
        <v>181</v>
      </c>
      <c r="T1592" s="7">
        <f t="shared" si="317"/>
        <v>9</v>
      </c>
      <c r="U1592" s="7" t="str">
        <f t="shared" si="318"/>
        <v/>
      </c>
      <c r="V1592" s="7">
        <f>IF(ISERROR(IF(INDEX(rosh!$O$4:$P$710,MATCH(I1592,rosh!$O$4:$O$710,0),2)="Mayor",1,)),0,IF(INDEX(rosh!$O$4:$P$710,MATCH(I1592,rosh!$O$4:$O$710,0),2)="Mayor",1,))</f>
        <v>0</v>
      </c>
      <c r="W1592" s="7" t="str">
        <f t="shared" si="319"/>
        <v>TRUE קרית יערים</v>
      </c>
      <c r="X1592" s="84">
        <f t="shared" si="324"/>
        <v>1629</v>
      </c>
      <c r="Y1592" s="7">
        <f t="shared" si="320"/>
        <v>3</v>
      </c>
      <c r="Z1592" s="7">
        <f t="shared" si="321"/>
        <v>9</v>
      </c>
      <c r="AA1592" s="7" t="str">
        <f t="shared" si="322"/>
        <v/>
      </c>
      <c r="AB1592" s="7">
        <f t="shared" si="323"/>
        <v>3</v>
      </c>
    </row>
    <row r="1593" spans="2:28" ht="15" thickTop="1" thickBot="1">
      <c r="B1593" s="31">
        <v>8200</v>
      </c>
      <c r="C1593" s="32" t="s">
        <v>3687</v>
      </c>
      <c r="D1593" s="33">
        <v>35881</v>
      </c>
      <c r="E1593" s="34" t="s">
        <v>3694</v>
      </c>
      <c r="F1593" s="22" t="str">
        <f t="shared" si="312"/>
        <v>נטו קרית מוצקין</v>
      </c>
      <c r="G1593" s="35" t="s">
        <v>3693</v>
      </c>
      <c r="H1593" s="36" t="s">
        <v>3712</v>
      </c>
      <c r="I1593" s="25" t="str">
        <f t="shared" si="313"/>
        <v>קרית מוצקין צורי חיים</v>
      </c>
      <c r="J1593" s="37">
        <v>12737</v>
      </c>
      <c r="K1593" s="38">
        <v>12737</v>
      </c>
      <c r="L1593" s="39">
        <v>0.56512522572034229</v>
      </c>
      <c r="M1593" s="40">
        <v>7198</v>
      </c>
      <c r="N1593" s="41">
        <v>0.56512522572034229</v>
      </c>
      <c r="O1593" s="42">
        <v>7198</v>
      </c>
      <c r="P1593" s="7">
        <f>VLOOKUP(C1593,'ריכוז נתונים'!$B$3:$C$189,2)</f>
        <v>15</v>
      </c>
      <c r="Q1593" s="47" t="b">
        <f t="shared" si="314"/>
        <v>1</v>
      </c>
      <c r="R1593" s="7">
        <f t="shared" si="315"/>
        <v>8.5</v>
      </c>
      <c r="S1593" s="47">
        <f t="shared" si="316"/>
        <v>849</v>
      </c>
      <c r="T1593" s="7">
        <f t="shared" si="317"/>
        <v>15</v>
      </c>
      <c r="U1593" s="7" t="str">
        <f t="shared" si="318"/>
        <v/>
      </c>
      <c r="V1593" s="7">
        <f>IF(ISERROR(IF(INDEX(rosh!$O$4:$P$710,MATCH(I1593,rosh!$O$4:$O$710,0),2)="Mayor",1,)),0,IF(INDEX(rosh!$O$4:$P$710,MATCH(I1593,rosh!$O$4:$O$710,0),2)="Mayor",1,))</f>
        <v>1</v>
      </c>
      <c r="W1593" s="7" t="str">
        <f t="shared" si="319"/>
        <v>TRUE קרית מוצקין</v>
      </c>
      <c r="X1593" s="84">
        <f t="shared" si="324"/>
        <v>12737</v>
      </c>
      <c r="Y1593" s="7">
        <f t="shared" si="320"/>
        <v>8</v>
      </c>
      <c r="Z1593" s="7">
        <f t="shared" si="321"/>
        <v>15</v>
      </c>
      <c r="AA1593" s="7" t="str">
        <f t="shared" si="322"/>
        <v/>
      </c>
      <c r="AB1593" s="7">
        <f t="shared" si="323"/>
        <v>9</v>
      </c>
    </row>
    <row r="1594" spans="2:28" ht="26" thickTop="1" thickBot="1">
      <c r="B1594" s="31">
        <v>8200</v>
      </c>
      <c r="C1594" s="32" t="s">
        <v>3687</v>
      </c>
      <c r="D1594" s="33">
        <v>35881</v>
      </c>
      <c r="E1594" s="34" t="s">
        <v>70</v>
      </c>
      <c r="F1594" s="22" t="str">
        <f t="shared" si="312"/>
        <v>א קרית מוצקין</v>
      </c>
      <c r="G1594" s="35" t="s">
        <v>3728</v>
      </c>
      <c r="H1594" s="36"/>
      <c r="I1594" s="25" t="str">
        <f t="shared" si="313"/>
        <v xml:space="preserve">קרית מוצקין </v>
      </c>
      <c r="J1594" s="37">
        <v>12737</v>
      </c>
      <c r="K1594" s="38">
        <v>12737</v>
      </c>
      <c r="L1594" s="39">
        <v>0.15160555860877759</v>
      </c>
      <c r="M1594" s="40">
        <v>1931</v>
      </c>
      <c r="N1594" s="41">
        <v>0.15160555860877759</v>
      </c>
      <c r="O1594" s="42">
        <v>1931</v>
      </c>
      <c r="P1594" s="7">
        <f>VLOOKUP(C1594,'ריכוז נתונים'!$B$3:$C$189,2)</f>
        <v>15</v>
      </c>
      <c r="Q1594" s="47" t="b">
        <f t="shared" si="314"/>
        <v>1</v>
      </c>
      <c r="R1594" s="7">
        <f t="shared" si="315"/>
        <v>2.2999999999999998</v>
      </c>
      <c r="S1594" s="47">
        <f t="shared" si="316"/>
        <v>849</v>
      </c>
      <c r="T1594" s="7">
        <f t="shared" si="317"/>
        <v>15</v>
      </c>
      <c r="U1594" s="7" t="str">
        <f t="shared" si="318"/>
        <v/>
      </c>
      <c r="V1594" s="7">
        <f>IF(ISERROR(IF(INDEX(rosh!$O$4:$P$710,MATCH(I1594,rosh!$O$4:$O$710,0),2)="Mayor",1,)),0,IF(INDEX(rosh!$O$4:$P$710,MATCH(I1594,rosh!$O$4:$O$710,0),2)="Mayor",1,))</f>
        <v>0</v>
      </c>
      <c r="W1594" s="7" t="str">
        <f t="shared" si="319"/>
        <v>TRUE קרית מוצקין</v>
      </c>
      <c r="X1594" s="84">
        <f t="shared" si="324"/>
        <v>12737</v>
      </c>
      <c r="Y1594" s="7">
        <f t="shared" si="320"/>
        <v>2</v>
      </c>
      <c r="Z1594" s="7">
        <f t="shared" si="321"/>
        <v>15</v>
      </c>
      <c r="AA1594" s="7" t="str">
        <f t="shared" si="322"/>
        <v/>
      </c>
      <c r="AB1594" s="7">
        <f t="shared" si="323"/>
        <v>2</v>
      </c>
    </row>
    <row r="1595" spans="2:28" ht="26" thickTop="1" thickBot="1">
      <c r="B1595" s="31">
        <v>8200</v>
      </c>
      <c r="C1595" s="32" t="s">
        <v>3687</v>
      </c>
      <c r="D1595" s="33">
        <v>35881</v>
      </c>
      <c r="E1595" s="34" t="s">
        <v>133</v>
      </c>
      <c r="F1595" s="22" t="str">
        <f t="shared" si="312"/>
        <v>לב קרית מוצקין</v>
      </c>
      <c r="G1595" s="35" t="s">
        <v>3714</v>
      </c>
      <c r="H1595" s="36"/>
      <c r="I1595" s="25" t="str">
        <f t="shared" si="313"/>
        <v xml:space="preserve">קרית מוצקין </v>
      </c>
      <c r="J1595" s="37">
        <v>12737</v>
      </c>
      <c r="K1595" s="38">
        <v>12737</v>
      </c>
      <c r="L1595" s="39">
        <v>0.10638297872340426</v>
      </c>
      <c r="M1595" s="40">
        <v>1355</v>
      </c>
      <c r="N1595" s="41">
        <v>0.10638297872340426</v>
      </c>
      <c r="O1595" s="42">
        <v>1355</v>
      </c>
      <c r="P1595" s="7">
        <f>VLOOKUP(C1595,'ריכוז נתונים'!$B$3:$C$189,2)</f>
        <v>15</v>
      </c>
      <c r="Q1595" s="47" t="b">
        <f t="shared" si="314"/>
        <v>1</v>
      </c>
      <c r="R1595" s="7">
        <f t="shared" si="315"/>
        <v>1.6</v>
      </c>
      <c r="S1595" s="47">
        <f t="shared" si="316"/>
        <v>849</v>
      </c>
      <c r="T1595" s="7">
        <f t="shared" si="317"/>
        <v>15</v>
      </c>
      <c r="U1595" s="7" t="str">
        <f t="shared" si="318"/>
        <v/>
      </c>
      <c r="V1595" s="7">
        <f>IF(ISERROR(IF(INDEX(rosh!$O$4:$P$710,MATCH(I1595,rosh!$O$4:$O$710,0),2)="Mayor",1,)),0,IF(INDEX(rosh!$O$4:$P$710,MATCH(I1595,rosh!$O$4:$O$710,0),2)="Mayor",1,))</f>
        <v>0</v>
      </c>
      <c r="W1595" s="7" t="str">
        <f t="shared" si="319"/>
        <v>TRUE קרית מוצקין</v>
      </c>
      <c r="X1595" s="84">
        <f t="shared" si="324"/>
        <v>12737</v>
      </c>
      <c r="Y1595" s="7">
        <f t="shared" si="320"/>
        <v>2</v>
      </c>
      <c r="Z1595" s="7">
        <f t="shared" si="321"/>
        <v>15</v>
      </c>
      <c r="AA1595" s="7" t="str">
        <f t="shared" si="322"/>
        <v/>
      </c>
      <c r="AB1595" s="7">
        <f t="shared" si="323"/>
        <v>2</v>
      </c>
    </row>
    <row r="1596" spans="2:28" ht="15" thickTop="1" thickBot="1">
      <c r="B1596" s="31">
        <v>8200</v>
      </c>
      <c r="C1596" s="32" t="s">
        <v>3687</v>
      </c>
      <c r="D1596" s="33">
        <v>35881</v>
      </c>
      <c r="E1596" s="34" t="s">
        <v>553</v>
      </c>
      <c r="F1596" s="22" t="str">
        <f t="shared" si="312"/>
        <v>חי קרית מוצקין</v>
      </c>
      <c r="G1596" s="35" t="s">
        <v>3722</v>
      </c>
      <c r="H1596" s="36"/>
      <c r="I1596" s="25" t="str">
        <f t="shared" si="313"/>
        <v xml:space="preserve">קרית מוצקין </v>
      </c>
      <c r="J1596" s="37">
        <v>12737</v>
      </c>
      <c r="K1596" s="38">
        <v>12737</v>
      </c>
      <c r="L1596" s="39">
        <v>0.10222187328256262</v>
      </c>
      <c r="M1596" s="40">
        <v>1302</v>
      </c>
      <c r="N1596" s="41">
        <v>0.10222187328256262</v>
      </c>
      <c r="O1596" s="42">
        <v>1302</v>
      </c>
      <c r="P1596" s="7">
        <f>VLOOKUP(C1596,'ריכוז נתונים'!$B$3:$C$189,2)</f>
        <v>15</v>
      </c>
      <c r="Q1596" s="47" t="b">
        <f t="shared" si="314"/>
        <v>1</v>
      </c>
      <c r="R1596" s="7">
        <f t="shared" si="315"/>
        <v>1.5</v>
      </c>
      <c r="S1596" s="47">
        <f t="shared" si="316"/>
        <v>849</v>
      </c>
      <c r="T1596" s="7">
        <f t="shared" si="317"/>
        <v>15</v>
      </c>
      <c r="U1596" s="7" t="str">
        <f t="shared" si="318"/>
        <v/>
      </c>
      <c r="V1596" s="7">
        <f>IF(ISERROR(IF(INDEX(rosh!$O$4:$P$710,MATCH(I1596,rosh!$O$4:$O$710,0),2)="Mayor",1,)),0,IF(INDEX(rosh!$O$4:$P$710,MATCH(I1596,rosh!$O$4:$O$710,0),2)="Mayor",1,))</f>
        <v>0</v>
      </c>
      <c r="W1596" s="7" t="str">
        <f t="shared" si="319"/>
        <v>TRUE קרית מוצקין</v>
      </c>
      <c r="X1596" s="84">
        <f t="shared" si="324"/>
        <v>12737</v>
      </c>
      <c r="Y1596" s="7">
        <f t="shared" si="320"/>
        <v>2</v>
      </c>
      <c r="Z1596" s="7">
        <f t="shared" si="321"/>
        <v>15</v>
      </c>
      <c r="AA1596" s="7" t="str">
        <f t="shared" si="322"/>
        <v/>
      </c>
      <c r="AB1596" s="7">
        <f t="shared" si="323"/>
        <v>2</v>
      </c>
    </row>
    <row r="1597" spans="2:28" ht="15" thickTop="1" thickBot="1">
      <c r="B1597" s="31">
        <v>8200</v>
      </c>
      <c r="C1597" s="32" t="s">
        <v>3687</v>
      </c>
      <c r="D1597" s="33">
        <v>35881</v>
      </c>
      <c r="E1597" s="34" t="s">
        <v>963</v>
      </c>
      <c r="F1597" s="22" t="str">
        <f t="shared" si="312"/>
        <v>שס קרית מוצקין</v>
      </c>
      <c r="G1597" s="35" t="s">
        <v>962</v>
      </c>
      <c r="H1597" s="36"/>
      <c r="I1597" s="25" t="str">
        <f t="shared" si="313"/>
        <v xml:space="preserve">קרית מוצקין </v>
      </c>
      <c r="J1597" s="37">
        <v>12737</v>
      </c>
      <c r="K1597" s="38">
        <v>12737</v>
      </c>
      <c r="L1597" s="39">
        <v>7.4664363664913247E-2</v>
      </c>
      <c r="M1597" s="40">
        <v>951</v>
      </c>
      <c r="N1597" s="41">
        <v>7.4664363664913247E-2</v>
      </c>
      <c r="O1597" s="42">
        <v>951</v>
      </c>
      <c r="P1597" s="7">
        <f>VLOOKUP(C1597,'ריכוז נתונים'!$B$3:$C$189,2)</f>
        <v>15</v>
      </c>
      <c r="Q1597" s="47" t="b">
        <f t="shared" si="314"/>
        <v>1</v>
      </c>
      <c r="R1597" s="7">
        <f t="shared" si="315"/>
        <v>1.1000000000000001</v>
      </c>
      <c r="S1597" s="47">
        <f t="shared" si="316"/>
        <v>849</v>
      </c>
      <c r="T1597" s="7">
        <f t="shared" si="317"/>
        <v>15</v>
      </c>
      <c r="U1597" s="7" t="str">
        <f t="shared" si="318"/>
        <v/>
      </c>
      <c r="V1597" s="7">
        <f>IF(ISERROR(IF(INDEX(rosh!$O$4:$P$710,MATCH(I1597,rosh!$O$4:$O$710,0),2)="Mayor",1,)),0,IF(INDEX(rosh!$O$4:$P$710,MATCH(I1597,rosh!$O$4:$O$710,0),2)="Mayor",1,))</f>
        <v>0</v>
      </c>
      <c r="W1597" s="7" t="str">
        <f t="shared" si="319"/>
        <v>TRUE קרית מוצקין</v>
      </c>
      <c r="X1597" s="84">
        <f t="shared" si="324"/>
        <v>12737</v>
      </c>
      <c r="Y1597" s="7">
        <f t="shared" si="320"/>
        <v>1</v>
      </c>
      <c r="Z1597" s="7">
        <f t="shared" si="321"/>
        <v>15</v>
      </c>
      <c r="AA1597" s="7" t="str">
        <f t="shared" si="322"/>
        <v/>
      </c>
      <c r="AB1597" s="7">
        <f t="shared" si="323"/>
        <v>1</v>
      </c>
    </row>
    <row r="1598" spans="2:28" ht="15" thickTop="1" thickBot="1">
      <c r="B1598" s="31">
        <v>1034</v>
      </c>
      <c r="C1598" s="32" t="s">
        <v>3603</v>
      </c>
      <c r="D1598" s="33">
        <v>16432</v>
      </c>
      <c r="E1598" s="34" t="s">
        <v>963</v>
      </c>
      <c r="F1598" s="22" t="str">
        <f t="shared" si="312"/>
        <v>שס קרית מלאכי</v>
      </c>
      <c r="G1598" s="35" t="s">
        <v>3602</v>
      </c>
      <c r="H1598" s="36"/>
      <c r="I1598" s="25" t="str">
        <f t="shared" si="313"/>
        <v xml:space="preserve">קרית מלאכי </v>
      </c>
      <c r="J1598" s="37">
        <v>10000</v>
      </c>
      <c r="K1598" s="38">
        <v>10000</v>
      </c>
      <c r="L1598" s="39">
        <v>0.28449999999999998</v>
      </c>
      <c r="M1598" s="40">
        <v>2845</v>
      </c>
      <c r="N1598" s="41">
        <v>0.28449999999999998</v>
      </c>
      <c r="O1598" s="42">
        <v>2844.9999999999995</v>
      </c>
      <c r="P1598" s="7">
        <f>VLOOKUP(C1598,'ריכוז נתונים'!$B$3:$C$189,2)</f>
        <v>13</v>
      </c>
      <c r="Q1598" s="47" t="b">
        <f t="shared" si="314"/>
        <v>1</v>
      </c>
      <c r="R1598" s="7">
        <f t="shared" si="315"/>
        <v>3.7</v>
      </c>
      <c r="S1598" s="47">
        <f t="shared" si="316"/>
        <v>769</v>
      </c>
      <c r="T1598" s="7">
        <f t="shared" si="317"/>
        <v>12.400000000000002</v>
      </c>
      <c r="U1598" s="7" t="str">
        <f t="shared" si="318"/>
        <v>Gap</v>
      </c>
      <c r="V1598" s="7">
        <f>IF(ISERROR(IF(INDEX(rosh!$O$4:$P$710,MATCH(I1598,rosh!$O$4:$O$710,0),2)="Mayor",1,)),0,IF(INDEX(rosh!$O$4:$P$710,MATCH(I1598,rosh!$O$4:$O$710,0),2)="Mayor",1,))</f>
        <v>0</v>
      </c>
      <c r="W1598" s="7" t="str">
        <f t="shared" si="319"/>
        <v>TRUE קרית מלאכי</v>
      </c>
      <c r="X1598" s="84">
        <f t="shared" si="324"/>
        <v>9549</v>
      </c>
      <c r="Y1598" s="7">
        <f t="shared" si="320"/>
        <v>4</v>
      </c>
      <c r="Z1598" s="7">
        <f t="shared" si="321"/>
        <v>12</v>
      </c>
      <c r="AA1598" s="7" t="str">
        <f t="shared" si="322"/>
        <v>Gap</v>
      </c>
      <c r="AB1598" s="7">
        <f t="shared" si="323"/>
        <v>4</v>
      </c>
    </row>
    <row r="1599" spans="2:28" ht="15" thickTop="1" thickBot="1">
      <c r="B1599" s="31">
        <v>1034</v>
      </c>
      <c r="C1599" s="32" t="s">
        <v>3603</v>
      </c>
      <c r="D1599" s="33">
        <v>16432</v>
      </c>
      <c r="E1599" s="34" t="s">
        <v>3677</v>
      </c>
      <c r="F1599" s="22" t="str">
        <f t="shared" si="312"/>
        <v>ב קרית מלאכי</v>
      </c>
      <c r="G1599" s="35" t="s">
        <v>3676</v>
      </c>
      <c r="H1599" s="36" t="s">
        <v>3685</v>
      </c>
      <c r="I1599" s="25" t="str">
        <f t="shared" si="313"/>
        <v>קרית מלאכי זהר אליהו ללו</v>
      </c>
      <c r="J1599" s="37">
        <v>10000</v>
      </c>
      <c r="K1599" s="38">
        <v>10000</v>
      </c>
      <c r="L1599" s="39">
        <v>0.16919999999999999</v>
      </c>
      <c r="M1599" s="40">
        <v>1692</v>
      </c>
      <c r="N1599" s="41">
        <v>0.16919999999999999</v>
      </c>
      <c r="O1599" s="42">
        <v>1692</v>
      </c>
      <c r="P1599" s="7">
        <f>VLOOKUP(C1599,'ריכוז נתונים'!$B$3:$C$189,2)</f>
        <v>13</v>
      </c>
      <c r="Q1599" s="47" t="b">
        <f t="shared" si="314"/>
        <v>1</v>
      </c>
      <c r="R1599" s="7">
        <f t="shared" si="315"/>
        <v>2.2000000000000002</v>
      </c>
      <c r="S1599" s="47">
        <f t="shared" si="316"/>
        <v>769</v>
      </c>
      <c r="T1599" s="7">
        <f t="shared" si="317"/>
        <v>12.400000000000002</v>
      </c>
      <c r="U1599" s="7" t="str">
        <f t="shared" si="318"/>
        <v>Gap</v>
      </c>
      <c r="V1599" s="7">
        <f>IF(ISERROR(IF(INDEX(rosh!$O$4:$P$710,MATCH(I1599,rosh!$O$4:$O$710,0),2)="Mayor",1,)),0,IF(INDEX(rosh!$O$4:$P$710,MATCH(I1599,rosh!$O$4:$O$710,0),2)="Mayor",1,))</f>
        <v>0</v>
      </c>
      <c r="W1599" s="7" t="str">
        <f t="shared" si="319"/>
        <v>TRUE קרית מלאכי</v>
      </c>
      <c r="X1599" s="84">
        <f t="shared" si="324"/>
        <v>9549</v>
      </c>
      <c r="Y1599" s="7">
        <f t="shared" si="320"/>
        <v>2</v>
      </c>
      <c r="Z1599" s="7">
        <f t="shared" si="321"/>
        <v>12</v>
      </c>
      <c r="AA1599" s="7" t="str">
        <f t="shared" si="322"/>
        <v>Gap</v>
      </c>
      <c r="AB1599" s="7">
        <f t="shared" si="323"/>
        <v>2</v>
      </c>
    </row>
    <row r="1600" spans="2:28" ht="15" thickTop="1" thickBot="1">
      <c r="B1600" s="31">
        <v>1034</v>
      </c>
      <c r="C1600" s="32" t="s">
        <v>3603</v>
      </c>
      <c r="D1600" s="33">
        <v>16432</v>
      </c>
      <c r="E1600" s="34" t="s">
        <v>2679</v>
      </c>
      <c r="F1600" s="22" t="str">
        <f t="shared" si="312"/>
        <v>גד קרית מלאכי</v>
      </c>
      <c r="G1600" s="35" t="s">
        <v>3667</v>
      </c>
      <c r="H1600" s="36" t="s">
        <v>3674</v>
      </c>
      <c r="I1600" s="25" t="str">
        <f t="shared" si="313"/>
        <v>קרית מלאכי גלעם דוד</v>
      </c>
      <c r="J1600" s="37">
        <v>10000</v>
      </c>
      <c r="K1600" s="38">
        <v>10000</v>
      </c>
      <c r="L1600" s="39">
        <v>0.1072</v>
      </c>
      <c r="M1600" s="40">
        <v>1072</v>
      </c>
      <c r="N1600" s="41">
        <v>0.1072</v>
      </c>
      <c r="O1600" s="42">
        <v>1072</v>
      </c>
      <c r="P1600" s="7">
        <f>VLOOKUP(C1600,'ריכוז נתונים'!$B$3:$C$189,2)</f>
        <v>13</v>
      </c>
      <c r="Q1600" s="47" t="b">
        <f t="shared" si="314"/>
        <v>1</v>
      </c>
      <c r="R1600" s="7">
        <f t="shared" si="315"/>
        <v>1.4</v>
      </c>
      <c r="S1600" s="47">
        <f t="shared" si="316"/>
        <v>769</v>
      </c>
      <c r="T1600" s="7">
        <f t="shared" si="317"/>
        <v>12.400000000000002</v>
      </c>
      <c r="U1600" s="7" t="str">
        <f t="shared" si="318"/>
        <v>Gap</v>
      </c>
      <c r="V1600" s="7">
        <f>IF(ISERROR(IF(INDEX(rosh!$O$4:$P$710,MATCH(I1600,rosh!$O$4:$O$710,0),2)="Mayor",1,)),0,IF(INDEX(rosh!$O$4:$P$710,MATCH(I1600,rosh!$O$4:$O$710,0),2)="Mayor",1,))</f>
        <v>0</v>
      </c>
      <c r="W1600" s="7" t="str">
        <f t="shared" si="319"/>
        <v>TRUE קרית מלאכי</v>
      </c>
      <c r="X1600" s="84">
        <f t="shared" si="324"/>
        <v>9549</v>
      </c>
      <c r="Y1600" s="7">
        <f t="shared" si="320"/>
        <v>1</v>
      </c>
      <c r="Z1600" s="7">
        <f t="shared" si="321"/>
        <v>12</v>
      </c>
      <c r="AA1600" s="7" t="str">
        <f t="shared" si="322"/>
        <v>Gap</v>
      </c>
      <c r="AB1600" s="7">
        <f t="shared" si="323"/>
        <v>1</v>
      </c>
    </row>
    <row r="1601" spans="2:28" ht="15" thickTop="1" thickBot="1">
      <c r="B1601" s="31">
        <v>1034</v>
      </c>
      <c r="C1601" s="32" t="s">
        <v>3603</v>
      </c>
      <c r="D1601" s="33">
        <v>16432</v>
      </c>
      <c r="E1601" s="34" t="s">
        <v>2104</v>
      </c>
      <c r="F1601" s="22" t="str">
        <f t="shared" si="312"/>
        <v>ים קרית מלאכי</v>
      </c>
      <c r="G1601" s="35" t="s">
        <v>3655</v>
      </c>
      <c r="H1601" s="36" t="s">
        <v>3666</v>
      </c>
      <c r="I1601" s="25" t="str">
        <f t="shared" si="313"/>
        <v>קרית מלאכי סולימני יוסף</v>
      </c>
      <c r="J1601" s="37">
        <v>10000</v>
      </c>
      <c r="K1601" s="38">
        <v>10000</v>
      </c>
      <c r="L1601" s="39">
        <v>9.6500000000000002E-2</v>
      </c>
      <c r="M1601" s="40">
        <v>965</v>
      </c>
      <c r="N1601" s="41">
        <v>9.6500000000000002E-2</v>
      </c>
      <c r="O1601" s="42">
        <v>965</v>
      </c>
      <c r="P1601" s="7">
        <f>VLOOKUP(C1601,'ריכוז נתונים'!$B$3:$C$189,2)</f>
        <v>13</v>
      </c>
      <c r="Q1601" s="47" t="b">
        <f t="shared" si="314"/>
        <v>1</v>
      </c>
      <c r="R1601" s="7">
        <f t="shared" si="315"/>
        <v>1.3</v>
      </c>
      <c r="S1601" s="47">
        <f t="shared" si="316"/>
        <v>769</v>
      </c>
      <c r="T1601" s="7">
        <f t="shared" si="317"/>
        <v>12.400000000000002</v>
      </c>
      <c r="U1601" s="7" t="str">
        <f t="shared" si="318"/>
        <v>Gap</v>
      </c>
      <c r="V1601" s="7">
        <f>IF(ISERROR(IF(INDEX(rosh!$O$4:$P$710,MATCH(I1601,rosh!$O$4:$O$710,0),2)="Mayor",1,)),0,IF(INDEX(rosh!$O$4:$P$710,MATCH(I1601,rosh!$O$4:$O$710,0),2)="Mayor",1,))</f>
        <v>0</v>
      </c>
      <c r="W1601" s="7" t="str">
        <f t="shared" si="319"/>
        <v>TRUE קרית מלאכי</v>
      </c>
      <c r="X1601" s="84">
        <f t="shared" si="324"/>
        <v>9549</v>
      </c>
      <c r="Y1601" s="7">
        <f t="shared" si="320"/>
        <v>1</v>
      </c>
      <c r="Z1601" s="7">
        <f t="shared" si="321"/>
        <v>12</v>
      </c>
      <c r="AA1601" s="7" t="str">
        <f t="shared" si="322"/>
        <v>Gap</v>
      </c>
      <c r="AB1601" s="7">
        <f t="shared" si="323"/>
        <v>1</v>
      </c>
    </row>
    <row r="1602" spans="2:28" ht="15" thickTop="1" thickBot="1">
      <c r="B1602" s="31">
        <v>1034</v>
      </c>
      <c r="C1602" s="32" t="s">
        <v>3603</v>
      </c>
      <c r="D1602" s="33">
        <v>16432</v>
      </c>
      <c r="E1602" s="34" t="s">
        <v>126</v>
      </c>
      <c r="F1602" s="22" t="str">
        <f t="shared" si="312"/>
        <v>מחל קרית מלאכי</v>
      </c>
      <c r="G1602" s="35" t="s">
        <v>3637</v>
      </c>
      <c r="H1602" s="36" t="s">
        <v>3646</v>
      </c>
      <c r="I1602" s="25" t="str">
        <f t="shared" si="313"/>
        <v>קרית מלאכי ויצמן רן</v>
      </c>
      <c r="J1602" s="37">
        <v>10000</v>
      </c>
      <c r="K1602" s="38">
        <v>10000</v>
      </c>
      <c r="L1602" s="39">
        <v>9.2799999999999994E-2</v>
      </c>
      <c r="M1602" s="40">
        <v>928</v>
      </c>
      <c r="N1602" s="41">
        <v>9.2799999999999994E-2</v>
      </c>
      <c r="O1602" s="42">
        <v>927.99999999999989</v>
      </c>
      <c r="P1602" s="7">
        <f>VLOOKUP(C1602,'ריכוז נתונים'!$B$3:$C$189,2)</f>
        <v>13</v>
      </c>
      <c r="Q1602" s="47" t="b">
        <f t="shared" si="314"/>
        <v>1</v>
      </c>
      <c r="R1602" s="7">
        <f t="shared" si="315"/>
        <v>1.2</v>
      </c>
      <c r="S1602" s="47">
        <f t="shared" si="316"/>
        <v>769</v>
      </c>
      <c r="T1602" s="7">
        <f t="shared" si="317"/>
        <v>12.400000000000002</v>
      </c>
      <c r="U1602" s="7" t="str">
        <f t="shared" si="318"/>
        <v>Gap</v>
      </c>
      <c r="V1602" s="7">
        <f>IF(ISERROR(IF(INDEX(rosh!$O$4:$P$710,MATCH(I1602,rosh!$O$4:$O$710,0),2)="Mayor",1,)),0,IF(INDEX(rosh!$O$4:$P$710,MATCH(I1602,rosh!$O$4:$O$710,0),2)="Mayor",1,))</f>
        <v>0</v>
      </c>
      <c r="W1602" s="7" t="str">
        <f t="shared" si="319"/>
        <v>TRUE קרית מלאכי</v>
      </c>
      <c r="X1602" s="84">
        <f t="shared" si="324"/>
        <v>9549</v>
      </c>
      <c r="Y1602" s="7">
        <f t="shared" si="320"/>
        <v>1</v>
      </c>
      <c r="Z1602" s="7">
        <f t="shared" si="321"/>
        <v>12</v>
      </c>
      <c r="AA1602" s="7" t="str">
        <f t="shared" si="322"/>
        <v>Gap</v>
      </c>
      <c r="AB1602" s="7">
        <f t="shared" si="323"/>
        <v>1</v>
      </c>
    </row>
    <row r="1603" spans="2:28" ht="15" thickTop="1" thickBot="1">
      <c r="B1603" s="31">
        <v>1034</v>
      </c>
      <c r="C1603" s="32" t="s">
        <v>3603</v>
      </c>
      <c r="D1603" s="33">
        <v>16432</v>
      </c>
      <c r="E1603" s="34" t="s">
        <v>761</v>
      </c>
      <c r="F1603" s="22" t="str">
        <f t="shared" si="312"/>
        <v>ך קרית מלאכי</v>
      </c>
      <c r="G1603" s="35" t="s">
        <v>83</v>
      </c>
      <c r="H1603" s="36"/>
      <c r="I1603" s="25" t="str">
        <f t="shared" si="313"/>
        <v xml:space="preserve">קרית מלאכי </v>
      </c>
      <c r="J1603" s="37">
        <v>10000</v>
      </c>
      <c r="K1603" s="38">
        <v>10000</v>
      </c>
      <c r="L1603" s="39">
        <v>7.7499999999999999E-2</v>
      </c>
      <c r="M1603" s="40">
        <v>775</v>
      </c>
      <c r="N1603" s="41">
        <v>7.7499999999999999E-2</v>
      </c>
      <c r="O1603" s="42">
        <v>775</v>
      </c>
      <c r="P1603" s="7">
        <f>VLOOKUP(C1603,'ריכוז נתונים'!$B$3:$C$189,2)</f>
        <v>13</v>
      </c>
      <c r="Q1603" s="47" t="b">
        <f t="shared" si="314"/>
        <v>1</v>
      </c>
      <c r="R1603" s="7">
        <f t="shared" si="315"/>
        <v>1</v>
      </c>
      <c r="S1603" s="47">
        <f t="shared" si="316"/>
        <v>769</v>
      </c>
      <c r="T1603" s="7">
        <f t="shared" si="317"/>
        <v>12.400000000000002</v>
      </c>
      <c r="U1603" s="7" t="str">
        <f t="shared" si="318"/>
        <v>Gap</v>
      </c>
      <c r="V1603" s="7">
        <f>IF(ISERROR(IF(INDEX(rosh!$O$4:$P$710,MATCH(I1603,rosh!$O$4:$O$710,0),2)="Mayor",1,)),0,IF(INDEX(rosh!$O$4:$P$710,MATCH(I1603,rosh!$O$4:$O$710,0),2)="Mayor",1,))</f>
        <v>0</v>
      </c>
      <c r="W1603" s="7" t="str">
        <f t="shared" si="319"/>
        <v>TRUE קרית מלאכי</v>
      </c>
      <c r="X1603" s="84">
        <f t="shared" si="324"/>
        <v>9549</v>
      </c>
      <c r="Y1603" s="7">
        <f t="shared" si="320"/>
        <v>1</v>
      </c>
      <c r="Z1603" s="7">
        <f t="shared" si="321"/>
        <v>12</v>
      </c>
      <c r="AA1603" s="7" t="str">
        <f t="shared" si="322"/>
        <v>Gap</v>
      </c>
      <c r="AB1603" s="7">
        <f t="shared" si="323"/>
        <v>1</v>
      </c>
    </row>
    <row r="1604" spans="2:28" ht="15" thickTop="1" thickBot="1">
      <c r="B1604" s="31">
        <v>1034</v>
      </c>
      <c r="C1604" s="32" t="s">
        <v>3603</v>
      </c>
      <c r="D1604" s="33">
        <v>16432</v>
      </c>
      <c r="E1604" s="34" t="s">
        <v>1046</v>
      </c>
      <c r="F1604" s="22" t="str">
        <f t="shared" si="312"/>
        <v>פז קרית מלאכי</v>
      </c>
      <c r="G1604" s="35" t="s">
        <v>3613</v>
      </c>
      <c r="H1604" s="36" t="s">
        <v>3621</v>
      </c>
      <c r="I1604" s="25" t="str">
        <f t="shared" si="313"/>
        <v>קרית מלאכי חדד יוסף יוסי</v>
      </c>
      <c r="J1604" s="37">
        <v>10000</v>
      </c>
      <c r="K1604" s="38">
        <v>10000</v>
      </c>
      <c r="L1604" s="39">
        <v>6.4000000000000001E-2</v>
      </c>
      <c r="M1604" s="40">
        <v>640</v>
      </c>
      <c r="N1604" s="41">
        <v>6.4000000000000001E-2</v>
      </c>
      <c r="O1604" s="42">
        <v>640</v>
      </c>
      <c r="P1604" s="7">
        <f>VLOOKUP(C1604,'ריכוז נתונים'!$B$3:$C$189,2)</f>
        <v>13</v>
      </c>
      <c r="Q1604" s="47" t="b">
        <f t="shared" si="314"/>
        <v>1</v>
      </c>
      <c r="R1604" s="7">
        <f t="shared" si="315"/>
        <v>0.8</v>
      </c>
      <c r="S1604" s="47">
        <f t="shared" si="316"/>
        <v>769</v>
      </c>
      <c r="T1604" s="7">
        <f t="shared" si="317"/>
        <v>12.400000000000002</v>
      </c>
      <c r="U1604" s="7" t="str">
        <f t="shared" si="318"/>
        <v>Gap</v>
      </c>
      <c r="V1604" s="7">
        <f>IF(ISERROR(IF(INDEX(rosh!$O$4:$P$710,MATCH(I1604,rosh!$O$4:$O$710,0),2)="Mayor",1,)),0,IF(INDEX(rosh!$O$4:$P$710,MATCH(I1604,rosh!$O$4:$O$710,0),2)="Mayor",1,))</f>
        <v>0</v>
      </c>
      <c r="W1604" s="7" t="str">
        <f t="shared" si="319"/>
        <v>TRUE קרית מלאכי</v>
      </c>
      <c r="X1604" s="84">
        <f t="shared" si="324"/>
        <v>9549</v>
      </c>
      <c r="Y1604" s="7">
        <f t="shared" si="320"/>
        <v>1</v>
      </c>
      <c r="Z1604" s="7">
        <f t="shared" si="321"/>
        <v>12</v>
      </c>
      <c r="AA1604" s="7" t="str">
        <f t="shared" si="322"/>
        <v>Gap</v>
      </c>
      <c r="AB1604" s="7">
        <f t="shared" si="323"/>
        <v>1</v>
      </c>
    </row>
    <row r="1605" spans="2:28" ht="15" thickTop="1" thickBot="1">
      <c r="B1605" s="31">
        <v>1034</v>
      </c>
      <c r="C1605" s="32" t="s">
        <v>3603</v>
      </c>
      <c r="D1605" s="33">
        <v>16432</v>
      </c>
      <c r="E1605" s="34" t="s">
        <v>108</v>
      </c>
      <c r="F1605" s="22" t="str">
        <f t="shared" ref="F1605:F1668" si="325">E1605&amp;" "&amp;C1605</f>
        <v>פה קרית מלאכי</v>
      </c>
      <c r="G1605" s="35" t="s">
        <v>3623</v>
      </c>
      <c r="H1605" s="36" t="s">
        <v>3628</v>
      </c>
      <c r="I1605" s="25" t="str">
        <f t="shared" ref="I1605:I1668" si="326">C1605&amp;" "&amp;H1605</f>
        <v>קרית מלאכי מנגיסטו אווקה</v>
      </c>
      <c r="J1605" s="37">
        <v>10000</v>
      </c>
      <c r="K1605" s="38">
        <v>10000</v>
      </c>
      <c r="L1605" s="39">
        <v>6.3200000000000006E-2</v>
      </c>
      <c r="M1605" s="40">
        <v>632</v>
      </c>
      <c r="N1605" s="41">
        <v>6.3200000000000006E-2</v>
      </c>
      <c r="O1605" s="42">
        <v>632.00000000000011</v>
      </c>
      <c r="P1605" s="7">
        <f>VLOOKUP(C1605,'ריכוז נתונים'!$B$3:$C$189,2)</f>
        <v>13</v>
      </c>
      <c r="Q1605" s="47" t="b">
        <f t="shared" ref="Q1605:Q1668" si="327">IF(M1605&gt;K1605/P1605*0.75,TRUE,FALSE)</f>
        <v>1</v>
      </c>
      <c r="R1605" s="7">
        <f t="shared" ref="R1605:R1668" si="328">IF(Q1605=TRUE,ROUND(P1605*M1605/K1605,1),0)</f>
        <v>0.8</v>
      </c>
      <c r="S1605" s="47">
        <f t="shared" ref="S1605:S1668" si="329">ROUND(K1605/P1605,0)</f>
        <v>769</v>
      </c>
      <c r="T1605" s="7">
        <f t="shared" ref="T1605:T1668" si="330">SUMIF($C$4:$C$1887,C1605,$R$4:$R$1887)</f>
        <v>12.400000000000002</v>
      </c>
      <c r="U1605" s="7" t="str">
        <f t="shared" ref="U1605:U1668" si="331">IF(T1605&lt;&gt;P1605,"Gap","")</f>
        <v>Gap</v>
      </c>
      <c r="V1605" s="7">
        <f>IF(ISERROR(IF(INDEX(rosh!$O$4:$P$710,MATCH(I1605,rosh!$O$4:$O$710,0),2)="Mayor",1,)),0,IF(INDEX(rosh!$O$4:$P$710,MATCH(I1605,rosh!$O$4:$O$710,0),2)="Mayor",1,))</f>
        <v>0</v>
      </c>
      <c r="W1605" s="7" t="str">
        <f t="shared" ref="W1605:W1668" si="332">Q1605&amp;" "&amp;C1605</f>
        <v>TRUE קרית מלאכי</v>
      </c>
      <c r="X1605" s="84">
        <f t="shared" si="324"/>
        <v>9549</v>
      </c>
      <c r="Y1605" s="7">
        <f t="shared" ref="Y1605:Y1668" si="333">IF(Q1605=TRUE,ROUND(P1605*M1605/X1605,0),)</f>
        <v>1</v>
      </c>
      <c r="Z1605" s="7">
        <f t="shared" ref="Z1605:Z1668" si="334">SUMIF($C$4:$C$1887,C1605,$Y$4:$Y$1887)</f>
        <v>12</v>
      </c>
      <c r="AA1605" s="7" t="str">
        <f t="shared" ref="AA1605:AA1668" si="335">IF(Z1605&lt;&gt;P1605,"Gap","")</f>
        <v>Gap</v>
      </c>
      <c r="AB1605" s="7">
        <f t="shared" ref="AB1605:AB1668" si="336">IF(AND(V1605=1,OR(Z1605=P1605,Z1605&lt;P1605)),Y1605+1,Y1605)</f>
        <v>1</v>
      </c>
    </row>
    <row r="1606" spans="2:28" ht="15" thickTop="1" thickBot="1">
      <c r="B1606" s="31">
        <v>1034</v>
      </c>
      <c r="C1606" s="32" t="s">
        <v>3603</v>
      </c>
      <c r="D1606" s="33">
        <v>16432</v>
      </c>
      <c r="E1606" s="34" t="s">
        <v>380</v>
      </c>
      <c r="F1606" s="22" t="str">
        <f t="shared" si="325"/>
        <v>נץ קרית מלאכי</v>
      </c>
      <c r="G1606" s="35" t="s">
        <v>3630</v>
      </c>
      <c r="H1606" s="36"/>
      <c r="I1606" s="25" t="str">
        <f t="shared" si="326"/>
        <v xml:space="preserve">קרית מלאכי </v>
      </c>
      <c r="J1606" s="37">
        <v>10000</v>
      </c>
      <c r="K1606" s="38">
        <v>10000</v>
      </c>
      <c r="L1606" s="39">
        <v>4.5100000000000001E-2</v>
      </c>
      <c r="M1606" s="40">
        <v>451</v>
      </c>
      <c r="N1606" s="41">
        <v>4.5100000000000001E-2</v>
      </c>
      <c r="O1606" s="42">
        <v>451</v>
      </c>
      <c r="P1606" s="7">
        <f>VLOOKUP(C1606,'ריכוז נתונים'!$B$3:$C$189,2)</f>
        <v>13</v>
      </c>
      <c r="Q1606" s="47" t="b">
        <f t="shared" si="327"/>
        <v>0</v>
      </c>
      <c r="R1606" s="7">
        <f t="shared" si="328"/>
        <v>0</v>
      </c>
      <c r="S1606" s="47">
        <f t="shared" si="329"/>
        <v>769</v>
      </c>
      <c r="T1606" s="7">
        <f t="shared" si="330"/>
        <v>12.400000000000002</v>
      </c>
      <c r="U1606" s="7" t="str">
        <f t="shared" si="331"/>
        <v>Gap</v>
      </c>
      <c r="V1606" s="7">
        <f>IF(ISERROR(IF(INDEX(rosh!$O$4:$P$710,MATCH(I1606,rosh!$O$4:$O$710,0),2)="Mayor",1,)),0,IF(INDEX(rosh!$O$4:$P$710,MATCH(I1606,rosh!$O$4:$O$710,0),2)="Mayor",1,))</f>
        <v>0</v>
      </c>
      <c r="W1606" s="7" t="str">
        <f t="shared" si="332"/>
        <v>FALSE קרית מלאכי</v>
      </c>
      <c r="X1606" s="84">
        <f t="shared" si="324"/>
        <v>451</v>
      </c>
      <c r="Y1606" s="7">
        <f t="shared" si="333"/>
        <v>0</v>
      </c>
      <c r="Z1606" s="7">
        <f t="shared" si="334"/>
        <v>12</v>
      </c>
      <c r="AA1606" s="7" t="str">
        <f t="shared" si="335"/>
        <v>Gap</v>
      </c>
      <c r="AB1606" s="7">
        <f t="shared" si="336"/>
        <v>0</v>
      </c>
    </row>
    <row r="1607" spans="2:28" ht="15" thickTop="1" thickBot="1">
      <c r="B1607" s="31">
        <v>469</v>
      </c>
      <c r="C1607" s="32" t="s">
        <v>3515</v>
      </c>
      <c r="D1607" s="33">
        <v>8225</v>
      </c>
      <c r="E1607" s="34" t="s">
        <v>70</v>
      </c>
      <c r="F1607" s="22" t="str">
        <f t="shared" si="325"/>
        <v>א קרית עקרון</v>
      </c>
      <c r="G1607" s="35" t="s">
        <v>3592</v>
      </c>
      <c r="H1607" s="36" t="s">
        <v>3600</v>
      </c>
      <c r="I1607" s="25" t="str">
        <f t="shared" si="326"/>
        <v>קרית עקרון חדד אריק</v>
      </c>
      <c r="J1607" s="37">
        <v>5322</v>
      </c>
      <c r="K1607" s="38">
        <v>5322</v>
      </c>
      <c r="L1607" s="39">
        <v>0.15821119879744458</v>
      </c>
      <c r="M1607" s="40">
        <v>842</v>
      </c>
      <c r="N1607" s="41">
        <v>0.15821119879744458</v>
      </c>
      <c r="O1607" s="42">
        <v>842</v>
      </c>
      <c r="P1607" s="7">
        <f>VLOOKUP(C1607,'ריכוז נתונים'!$B$3:$C$189,2)</f>
        <v>11</v>
      </c>
      <c r="Q1607" s="47" t="b">
        <f t="shared" si="327"/>
        <v>1</v>
      </c>
      <c r="R1607" s="7">
        <f t="shared" si="328"/>
        <v>1.7</v>
      </c>
      <c r="S1607" s="47">
        <f t="shared" si="329"/>
        <v>484</v>
      </c>
      <c r="T1607" s="7">
        <f t="shared" si="330"/>
        <v>8.7000000000000011</v>
      </c>
      <c r="U1607" s="7" t="str">
        <f t="shared" si="331"/>
        <v>Gap</v>
      </c>
      <c r="V1607" s="7">
        <f>IF(ISERROR(IF(INDEX(rosh!$O$4:$P$710,MATCH(I1607,rosh!$O$4:$O$710,0),2)="Mayor",1,)),0,IF(INDEX(rosh!$O$4:$P$710,MATCH(I1607,rosh!$O$4:$O$710,0),2)="Mayor",1,))</f>
        <v>0</v>
      </c>
      <c r="W1607" s="7" t="str">
        <f t="shared" si="332"/>
        <v>TRUE קרית עקרון</v>
      </c>
      <c r="X1607" s="84">
        <f t="shared" si="324"/>
        <v>4220</v>
      </c>
      <c r="Y1607" s="7">
        <f t="shared" si="333"/>
        <v>2</v>
      </c>
      <c r="Z1607" s="7">
        <f t="shared" si="334"/>
        <v>10</v>
      </c>
      <c r="AA1607" s="7" t="str">
        <f t="shared" si="335"/>
        <v>Gap</v>
      </c>
      <c r="AB1607" s="7">
        <f t="shared" si="336"/>
        <v>2</v>
      </c>
    </row>
    <row r="1608" spans="2:28" ht="15" thickTop="1" thickBot="1">
      <c r="B1608" s="31">
        <v>469</v>
      </c>
      <c r="C1608" s="32" t="s">
        <v>3515</v>
      </c>
      <c r="D1608" s="33">
        <v>8225</v>
      </c>
      <c r="E1608" s="34" t="s">
        <v>259</v>
      </c>
      <c r="F1608" s="22" t="str">
        <f t="shared" si="325"/>
        <v>ק קרית עקרון</v>
      </c>
      <c r="G1608" s="35" t="s">
        <v>3514</v>
      </c>
      <c r="H1608" s="36" t="s">
        <v>3519</v>
      </c>
      <c r="I1608" s="25" t="str">
        <f t="shared" si="326"/>
        <v>קרית עקרון דוד בצלאל</v>
      </c>
      <c r="J1608" s="37">
        <v>5322</v>
      </c>
      <c r="K1608" s="38">
        <v>5322</v>
      </c>
      <c r="L1608" s="39">
        <v>0.14317925591882752</v>
      </c>
      <c r="M1608" s="40">
        <v>762</v>
      </c>
      <c r="N1608" s="41">
        <v>0.14317925591882752</v>
      </c>
      <c r="O1608" s="42">
        <v>762.00000000000011</v>
      </c>
      <c r="P1608" s="7">
        <f>VLOOKUP(C1608,'ריכוז נתונים'!$B$3:$C$189,2)</f>
        <v>11</v>
      </c>
      <c r="Q1608" s="47" t="b">
        <f t="shared" si="327"/>
        <v>1</v>
      </c>
      <c r="R1608" s="7">
        <f t="shared" si="328"/>
        <v>1.6</v>
      </c>
      <c r="S1608" s="47">
        <f t="shared" si="329"/>
        <v>484</v>
      </c>
      <c r="T1608" s="7">
        <f t="shared" si="330"/>
        <v>8.7000000000000011</v>
      </c>
      <c r="U1608" s="7" t="str">
        <f t="shared" si="331"/>
        <v>Gap</v>
      </c>
      <c r="V1608" s="7">
        <f>IF(ISERROR(IF(INDEX(rosh!$O$4:$P$710,MATCH(I1608,rosh!$O$4:$O$710,0),2)="Mayor",1,)),0,IF(INDEX(rosh!$O$4:$P$710,MATCH(I1608,rosh!$O$4:$O$710,0),2)="Mayor",1,))</f>
        <v>0</v>
      </c>
      <c r="W1608" s="7" t="str">
        <f t="shared" si="332"/>
        <v>TRUE קרית עקרון</v>
      </c>
      <c r="X1608" s="84">
        <f t="shared" ref="X1608:X1671" si="337">SUMIF($W$4:$W$1887,W1608,$M$4:$M$41887)</f>
        <v>4220</v>
      </c>
      <c r="Y1608" s="7">
        <f t="shared" si="333"/>
        <v>2</v>
      </c>
      <c r="Z1608" s="7">
        <f t="shared" si="334"/>
        <v>10</v>
      </c>
      <c r="AA1608" s="7" t="str">
        <f t="shared" si="335"/>
        <v>Gap</v>
      </c>
      <c r="AB1608" s="7">
        <f t="shared" si="336"/>
        <v>2</v>
      </c>
    </row>
    <row r="1609" spans="2:28" ht="15" thickTop="1" thickBot="1">
      <c r="B1609" s="31">
        <v>469</v>
      </c>
      <c r="C1609" s="32" t="s">
        <v>3515</v>
      </c>
      <c r="D1609" s="33">
        <v>8225</v>
      </c>
      <c r="E1609" s="34" t="s">
        <v>3575</v>
      </c>
      <c r="F1609" s="22" t="str">
        <f t="shared" si="325"/>
        <v>חצ קרית עקרון</v>
      </c>
      <c r="G1609" s="35" t="s">
        <v>3574</v>
      </c>
      <c r="H1609" s="36" t="s">
        <v>3583</v>
      </c>
      <c r="I1609" s="25" t="str">
        <f t="shared" si="326"/>
        <v>קרית עקרון צברי חובב</v>
      </c>
      <c r="J1609" s="37">
        <v>5322</v>
      </c>
      <c r="K1609" s="38">
        <v>5322</v>
      </c>
      <c r="L1609" s="39">
        <v>0.1089815858699737</v>
      </c>
      <c r="M1609" s="40">
        <v>580</v>
      </c>
      <c r="N1609" s="41">
        <v>0.1089815858699737</v>
      </c>
      <c r="O1609" s="42">
        <v>580</v>
      </c>
      <c r="P1609" s="7">
        <f>VLOOKUP(C1609,'ריכוז נתונים'!$B$3:$C$189,2)</f>
        <v>11</v>
      </c>
      <c r="Q1609" s="47" t="b">
        <f t="shared" si="327"/>
        <v>1</v>
      </c>
      <c r="R1609" s="7">
        <f t="shared" si="328"/>
        <v>1.2</v>
      </c>
      <c r="S1609" s="47">
        <f t="shared" si="329"/>
        <v>484</v>
      </c>
      <c r="T1609" s="7">
        <f t="shared" si="330"/>
        <v>8.7000000000000011</v>
      </c>
      <c r="U1609" s="7" t="str">
        <f t="shared" si="331"/>
        <v>Gap</v>
      </c>
      <c r="V1609" s="7">
        <f>IF(ISERROR(IF(INDEX(rosh!$O$4:$P$710,MATCH(I1609,rosh!$O$4:$O$710,0),2)="Mayor",1,)),0,IF(INDEX(rosh!$O$4:$P$710,MATCH(I1609,rosh!$O$4:$O$710,0),2)="Mayor",1,))</f>
        <v>0</v>
      </c>
      <c r="W1609" s="7" t="str">
        <f t="shared" si="332"/>
        <v>TRUE קרית עקרון</v>
      </c>
      <c r="X1609" s="84">
        <f t="shared" si="337"/>
        <v>4220</v>
      </c>
      <c r="Y1609" s="7">
        <f t="shared" si="333"/>
        <v>2</v>
      </c>
      <c r="Z1609" s="7">
        <f t="shared" si="334"/>
        <v>10</v>
      </c>
      <c r="AA1609" s="7" t="str">
        <f t="shared" si="335"/>
        <v>Gap</v>
      </c>
      <c r="AB1609" s="7">
        <f t="shared" si="336"/>
        <v>2</v>
      </c>
    </row>
    <row r="1610" spans="2:28" ht="15" thickTop="1" thickBot="1">
      <c r="B1610" s="31">
        <v>469</v>
      </c>
      <c r="C1610" s="32" t="s">
        <v>3515</v>
      </c>
      <c r="D1610" s="33">
        <v>8225</v>
      </c>
      <c r="E1610" s="34" t="s">
        <v>1194</v>
      </c>
      <c r="F1610" s="22" t="str">
        <f t="shared" si="325"/>
        <v>יד קרית עקרון</v>
      </c>
      <c r="G1610" s="35" t="s">
        <v>3561</v>
      </c>
      <c r="H1610" s="36" t="s">
        <v>3566</v>
      </c>
      <c r="I1610" s="25" t="str">
        <f t="shared" si="326"/>
        <v>קרית עקרון אבו דוד</v>
      </c>
      <c r="J1610" s="37">
        <v>5322</v>
      </c>
      <c r="K1610" s="38">
        <v>5322</v>
      </c>
      <c r="L1610" s="39">
        <v>0.10541149943630214</v>
      </c>
      <c r="M1610" s="40">
        <v>561</v>
      </c>
      <c r="N1610" s="41">
        <v>0.10541149943630214</v>
      </c>
      <c r="O1610" s="42">
        <v>561</v>
      </c>
      <c r="P1610" s="7">
        <f>VLOOKUP(C1610,'ריכוז נתונים'!$B$3:$C$189,2)</f>
        <v>11</v>
      </c>
      <c r="Q1610" s="47" t="b">
        <f t="shared" si="327"/>
        <v>1</v>
      </c>
      <c r="R1610" s="7">
        <f t="shared" si="328"/>
        <v>1.2</v>
      </c>
      <c r="S1610" s="47">
        <f t="shared" si="329"/>
        <v>484</v>
      </c>
      <c r="T1610" s="7">
        <f t="shared" si="330"/>
        <v>8.7000000000000011</v>
      </c>
      <c r="U1610" s="7" t="str">
        <f t="shared" si="331"/>
        <v>Gap</v>
      </c>
      <c r="V1610" s="7">
        <f>IF(ISERROR(IF(INDEX(rosh!$O$4:$P$710,MATCH(I1610,rosh!$O$4:$O$710,0),2)="Mayor",1,)),0,IF(INDEX(rosh!$O$4:$P$710,MATCH(I1610,rosh!$O$4:$O$710,0),2)="Mayor",1,))</f>
        <v>0</v>
      </c>
      <c r="W1610" s="7" t="str">
        <f t="shared" si="332"/>
        <v>TRUE קרית עקרון</v>
      </c>
      <c r="X1610" s="84">
        <f t="shared" si="337"/>
        <v>4220</v>
      </c>
      <c r="Y1610" s="7">
        <f t="shared" si="333"/>
        <v>1</v>
      </c>
      <c r="Z1610" s="7">
        <f t="shared" si="334"/>
        <v>10</v>
      </c>
      <c r="AA1610" s="7" t="str">
        <f t="shared" si="335"/>
        <v>Gap</v>
      </c>
      <c r="AB1610" s="7">
        <f t="shared" si="336"/>
        <v>1</v>
      </c>
    </row>
    <row r="1611" spans="2:28" ht="15" thickTop="1" thickBot="1">
      <c r="B1611" s="31">
        <v>469</v>
      </c>
      <c r="C1611" s="32" t="s">
        <v>3515</v>
      </c>
      <c r="D1611" s="33">
        <v>8225</v>
      </c>
      <c r="E1611" s="34" t="s">
        <v>126</v>
      </c>
      <c r="F1611" s="22" t="str">
        <f t="shared" si="325"/>
        <v>מחל קרית עקרון</v>
      </c>
      <c r="G1611" s="35" t="s">
        <v>3535</v>
      </c>
      <c r="H1611" s="36"/>
      <c r="I1611" s="25" t="str">
        <f t="shared" si="326"/>
        <v xml:space="preserve">קרית עקרון </v>
      </c>
      <c r="J1611" s="37">
        <v>5322</v>
      </c>
      <c r="K1611" s="38">
        <v>5322</v>
      </c>
      <c r="L1611" s="39">
        <v>9.8271326568959039E-2</v>
      </c>
      <c r="M1611" s="40">
        <v>523</v>
      </c>
      <c r="N1611" s="41">
        <v>9.8271326568959039E-2</v>
      </c>
      <c r="O1611" s="42">
        <v>523</v>
      </c>
      <c r="P1611" s="7">
        <f>VLOOKUP(C1611,'ריכוז נתונים'!$B$3:$C$189,2)</f>
        <v>11</v>
      </c>
      <c r="Q1611" s="47" t="b">
        <f t="shared" si="327"/>
        <v>1</v>
      </c>
      <c r="R1611" s="7">
        <f t="shared" si="328"/>
        <v>1.1000000000000001</v>
      </c>
      <c r="S1611" s="47">
        <f t="shared" si="329"/>
        <v>484</v>
      </c>
      <c r="T1611" s="7">
        <f t="shared" si="330"/>
        <v>8.7000000000000011</v>
      </c>
      <c r="U1611" s="7" t="str">
        <f t="shared" si="331"/>
        <v>Gap</v>
      </c>
      <c r="V1611" s="7">
        <f>IF(ISERROR(IF(INDEX(rosh!$O$4:$P$710,MATCH(I1611,rosh!$O$4:$O$710,0),2)="Mayor",1,)),0,IF(INDEX(rosh!$O$4:$P$710,MATCH(I1611,rosh!$O$4:$O$710,0),2)="Mayor",1,))</f>
        <v>0</v>
      </c>
      <c r="W1611" s="7" t="str">
        <f t="shared" si="332"/>
        <v>TRUE קרית עקרון</v>
      </c>
      <c r="X1611" s="84">
        <f t="shared" si="337"/>
        <v>4220</v>
      </c>
      <c r="Y1611" s="7">
        <f t="shared" si="333"/>
        <v>1</v>
      </c>
      <c r="Z1611" s="7">
        <f t="shared" si="334"/>
        <v>10</v>
      </c>
      <c r="AA1611" s="7" t="str">
        <f t="shared" si="335"/>
        <v>Gap</v>
      </c>
      <c r="AB1611" s="7">
        <f t="shared" si="336"/>
        <v>1</v>
      </c>
    </row>
    <row r="1612" spans="2:28" ht="15" thickTop="1" thickBot="1">
      <c r="B1612" s="31">
        <v>469</v>
      </c>
      <c r="C1612" s="32" t="s">
        <v>3515</v>
      </c>
      <c r="D1612" s="33">
        <v>8225</v>
      </c>
      <c r="E1612" s="34" t="s">
        <v>3522</v>
      </c>
      <c r="F1612" s="22" t="str">
        <f t="shared" si="325"/>
        <v>פל קרית עקרון</v>
      </c>
      <c r="G1612" s="35" t="s">
        <v>3521</v>
      </c>
      <c r="H1612" s="36" t="s">
        <v>3533</v>
      </c>
      <c r="I1612" s="25" t="str">
        <f t="shared" si="326"/>
        <v>קרית עקרון גבריאלי-גולדשטיין מאיה מזל</v>
      </c>
      <c r="J1612" s="37">
        <v>5322</v>
      </c>
      <c r="K1612" s="38">
        <v>5322</v>
      </c>
      <c r="L1612" s="39">
        <v>9.4889139421270197E-2</v>
      </c>
      <c r="M1612" s="40">
        <v>505</v>
      </c>
      <c r="N1612" s="41">
        <v>9.4889139421270197E-2</v>
      </c>
      <c r="O1612" s="42">
        <v>505</v>
      </c>
      <c r="P1612" s="7">
        <f>VLOOKUP(C1612,'ריכוז נתונים'!$B$3:$C$189,2)</f>
        <v>11</v>
      </c>
      <c r="Q1612" s="47" t="b">
        <f t="shared" si="327"/>
        <v>1</v>
      </c>
      <c r="R1612" s="7">
        <f t="shared" si="328"/>
        <v>1</v>
      </c>
      <c r="S1612" s="47">
        <f t="shared" si="329"/>
        <v>484</v>
      </c>
      <c r="T1612" s="7">
        <f t="shared" si="330"/>
        <v>8.7000000000000011</v>
      </c>
      <c r="U1612" s="7" t="str">
        <f t="shared" si="331"/>
        <v>Gap</v>
      </c>
      <c r="V1612" s="7">
        <f>IF(ISERROR(IF(INDEX(rosh!$O$4:$P$710,MATCH(I1612,rosh!$O$4:$O$710,0),2)="Mayor",1,)),0,IF(INDEX(rosh!$O$4:$P$710,MATCH(I1612,rosh!$O$4:$O$710,0),2)="Mayor",1,))</f>
        <v>0</v>
      </c>
      <c r="W1612" s="7" t="str">
        <f t="shared" si="332"/>
        <v>TRUE קרית עקרון</v>
      </c>
      <c r="X1612" s="84">
        <f t="shared" si="337"/>
        <v>4220</v>
      </c>
      <c r="Y1612" s="7">
        <f t="shared" si="333"/>
        <v>1</v>
      </c>
      <c r="Z1612" s="7">
        <f t="shared" si="334"/>
        <v>10</v>
      </c>
      <c r="AA1612" s="7" t="str">
        <f t="shared" si="335"/>
        <v>Gap</v>
      </c>
      <c r="AB1612" s="7">
        <f t="shared" si="336"/>
        <v>1</v>
      </c>
    </row>
    <row r="1613" spans="2:28" ht="15" thickTop="1" thickBot="1">
      <c r="B1613" s="31">
        <v>469</v>
      </c>
      <c r="C1613" s="32" t="s">
        <v>3515</v>
      </c>
      <c r="D1613" s="33">
        <v>8225</v>
      </c>
      <c r="E1613" s="34" t="s">
        <v>1186</v>
      </c>
      <c r="F1613" s="22" t="str">
        <f t="shared" si="325"/>
        <v>יש קרית עקרון</v>
      </c>
      <c r="G1613" s="35" t="s">
        <v>3555</v>
      </c>
      <c r="H1613" s="36" t="s">
        <v>3559</v>
      </c>
      <c r="I1613" s="25" t="str">
        <f t="shared" si="326"/>
        <v>קרית עקרון אהרון נעם</v>
      </c>
      <c r="J1613" s="37">
        <v>5322</v>
      </c>
      <c r="K1613" s="38">
        <v>5322</v>
      </c>
      <c r="L1613" s="39">
        <v>8.3990980834272824E-2</v>
      </c>
      <c r="M1613" s="40">
        <v>447</v>
      </c>
      <c r="N1613" s="41">
        <v>8.3990980834272824E-2</v>
      </c>
      <c r="O1613" s="42">
        <v>446.99999999999994</v>
      </c>
      <c r="P1613" s="7">
        <f>VLOOKUP(C1613,'ריכוז נתונים'!$B$3:$C$189,2)</f>
        <v>11</v>
      </c>
      <c r="Q1613" s="47" t="b">
        <f t="shared" si="327"/>
        <v>1</v>
      </c>
      <c r="R1613" s="7">
        <f t="shared" si="328"/>
        <v>0.9</v>
      </c>
      <c r="S1613" s="47">
        <f t="shared" si="329"/>
        <v>484</v>
      </c>
      <c r="T1613" s="7">
        <f t="shared" si="330"/>
        <v>8.7000000000000011</v>
      </c>
      <c r="U1613" s="7" t="str">
        <f t="shared" si="331"/>
        <v>Gap</v>
      </c>
      <c r="V1613" s="7">
        <f>IF(ISERROR(IF(INDEX(rosh!$O$4:$P$710,MATCH(I1613,rosh!$O$4:$O$710,0),2)="Mayor",1,)),0,IF(INDEX(rosh!$O$4:$P$710,MATCH(I1613,rosh!$O$4:$O$710,0),2)="Mayor",1,))</f>
        <v>0</v>
      </c>
      <c r="W1613" s="7" t="str">
        <f t="shared" si="332"/>
        <v>TRUE קרית עקרון</v>
      </c>
      <c r="X1613" s="84">
        <f t="shared" si="337"/>
        <v>4220</v>
      </c>
      <c r="Y1613" s="7">
        <f t="shared" si="333"/>
        <v>1</v>
      </c>
      <c r="Z1613" s="7">
        <f t="shared" si="334"/>
        <v>10</v>
      </c>
      <c r="AA1613" s="7" t="str">
        <f t="shared" si="335"/>
        <v>Gap</v>
      </c>
      <c r="AB1613" s="7">
        <f t="shared" si="336"/>
        <v>1</v>
      </c>
    </row>
    <row r="1614" spans="2:28" ht="15" thickTop="1" thickBot="1">
      <c r="B1614" s="31">
        <v>469</v>
      </c>
      <c r="C1614" s="32" t="s">
        <v>3515</v>
      </c>
      <c r="D1614" s="33">
        <v>8225</v>
      </c>
      <c r="E1614" s="34" t="s">
        <v>1007</v>
      </c>
      <c r="F1614" s="22" t="str">
        <f t="shared" si="325"/>
        <v>טב קרית עקרון</v>
      </c>
      <c r="G1614" s="35" t="s">
        <v>3568</v>
      </c>
      <c r="H1614" s="36"/>
      <c r="I1614" s="25" t="str">
        <f t="shared" si="326"/>
        <v xml:space="preserve">קרית עקרון </v>
      </c>
      <c r="J1614" s="37">
        <v>5322</v>
      </c>
      <c r="K1614" s="38">
        <v>5322</v>
      </c>
      <c r="L1614" s="39">
        <v>6.1255167230364525E-2</v>
      </c>
      <c r="M1614" s="40">
        <v>326</v>
      </c>
      <c r="N1614" s="41">
        <v>6.1255167230364525E-2</v>
      </c>
      <c r="O1614" s="42">
        <v>326</v>
      </c>
      <c r="P1614" s="7">
        <f>VLOOKUP(C1614,'ריכוז נתונים'!$B$3:$C$189,2)</f>
        <v>11</v>
      </c>
      <c r="Q1614" s="47" t="b">
        <f t="shared" si="327"/>
        <v>0</v>
      </c>
      <c r="R1614" s="7">
        <f t="shared" si="328"/>
        <v>0</v>
      </c>
      <c r="S1614" s="47">
        <f t="shared" si="329"/>
        <v>484</v>
      </c>
      <c r="T1614" s="7">
        <f t="shared" si="330"/>
        <v>8.7000000000000011</v>
      </c>
      <c r="U1614" s="7" t="str">
        <f t="shared" si="331"/>
        <v>Gap</v>
      </c>
      <c r="V1614" s="7">
        <f>IF(ISERROR(IF(INDEX(rosh!$O$4:$P$710,MATCH(I1614,rosh!$O$4:$O$710,0),2)="Mayor",1,)),0,IF(INDEX(rosh!$O$4:$P$710,MATCH(I1614,rosh!$O$4:$O$710,0),2)="Mayor",1,))</f>
        <v>0</v>
      </c>
      <c r="W1614" s="7" t="str">
        <f t="shared" si="332"/>
        <v>FALSE קרית עקרון</v>
      </c>
      <c r="X1614" s="84">
        <f t="shared" si="337"/>
        <v>1102</v>
      </c>
      <c r="Y1614" s="7">
        <f t="shared" si="333"/>
        <v>0</v>
      </c>
      <c r="Z1614" s="7">
        <f t="shared" si="334"/>
        <v>10</v>
      </c>
      <c r="AA1614" s="7" t="str">
        <f t="shared" si="335"/>
        <v>Gap</v>
      </c>
      <c r="AB1614" s="7">
        <f t="shared" si="336"/>
        <v>0</v>
      </c>
    </row>
    <row r="1615" spans="2:28" ht="15" thickTop="1" thickBot="1">
      <c r="B1615" s="31">
        <v>469</v>
      </c>
      <c r="C1615" s="32" t="s">
        <v>3515</v>
      </c>
      <c r="D1615" s="33">
        <v>8225</v>
      </c>
      <c r="E1615" s="34" t="s">
        <v>3</v>
      </c>
      <c r="F1615" s="22" t="str">
        <f t="shared" si="325"/>
        <v>ל קרית עקרון</v>
      </c>
      <c r="G1615" s="35" t="s">
        <v>3543</v>
      </c>
      <c r="H1615" s="36"/>
      <c r="I1615" s="25" t="str">
        <f t="shared" si="326"/>
        <v xml:space="preserve">קרית עקרון </v>
      </c>
      <c r="J1615" s="37">
        <v>5322</v>
      </c>
      <c r="K1615" s="38">
        <v>5322</v>
      </c>
      <c r="L1615" s="39">
        <v>5.7872980082675683E-2</v>
      </c>
      <c r="M1615" s="40">
        <v>308</v>
      </c>
      <c r="N1615" s="41">
        <v>5.7872980082675683E-2</v>
      </c>
      <c r="O1615" s="42">
        <v>308</v>
      </c>
      <c r="P1615" s="7">
        <f>VLOOKUP(C1615,'ריכוז נתונים'!$B$3:$C$189,2)</f>
        <v>11</v>
      </c>
      <c r="Q1615" s="47" t="b">
        <f t="shared" si="327"/>
        <v>0</v>
      </c>
      <c r="R1615" s="7">
        <f t="shared" si="328"/>
        <v>0</v>
      </c>
      <c r="S1615" s="47">
        <f t="shared" si="329"/>
        <v>484</v>
      </c>
      <c r="T1615" s="7">
        <f t="shared" si="330"/>
        <v>8.7000000000000011</v>
      </c>
      <c r="U1615" s="7" t="str">
        <f t="shared" si="331"/>
        <v>Gap</v>
      </c>
      <c r="V1615" s="7">
        <f>IF(ISERROR(IF(INDEX(rosh!$O$4:$P$710,MATCH(I1615,rosh!$O$4:$O$710,0),2)="Mayor",1,)),0,IF(INDEX(rosh!$O$4:$P$710,MATCH(I1615,rosh!$O$4:$O$710,0),2)="Mayor",1,))</f>
        <v>0</v>
      </c>
      <c r="W1615" s="7" t="str">
        <f t="shared" si="332"/>
        <v>FALSE קרית עקרון</v>
      </c>
      <c r="X1615" s="84">
        <f t="shared" si="337"/>
        <v>1102</v>
      </c>
      <c r="Y1615" s="7">
        <f t="shared" si="333"/>
        <v>0</v>
      </c>
      <c r="Z1615" s="7">
        <f t="shared" si="334"/>
        <v>10</v>
      </c>
      <c r="AA1615" s="7" t="str">
        <f t="shared" si="335"/>
        <v>Gap</v>
      </c>
      <c r="AB1615" s="7">
        <f t="shared" si="336"/>
        <v>0</v>
      </c>
    </row>
    <row r="1616" spans="2:28" ht="15" thickTop="1" thickBot="1">
      <c r="B1616" s="31">
        <v>469</v>
      </c>
      <c r="C1616" s="32" t="s">
        <v>3515</v>
      </c>
      <c r="D1616" s="33">
        <v>8225</v>
      </c>
      <c r="E1616" s="34" t="s">
        <v>3586</v>
      </c>
      <c r="F1616" s="22" t="str">
        <f t="shared" si="325"/>
        <v>זה קרית עקרון</v>
      </c>
      <c r="G1616" s="35" t="s">
        <v>3585</v>
      </c>
      <c r="H1616" s="36"/>
      <c r="I1616" s="25" t="str">
        <f t="shared" si="326"/>
        <v xml:space="preserve">קרית עקרון </v>
      </c>
      <c r="J1616" s="37">
        <v>5322</v>
      </c>
      <c r="K1616" s="38">
        <v>5322</v>
      </c>
      <c r="L1616" s="39">
        <v>4.603532506576475E-2</v>
      </c>
      <c r="M1616" s="40">
        <v>245</v>
      </c>
      <c r="N1616" s="41">
        <v>4.603532506576475E-2</v>
      </c>
      <c r="O1616" s="42">
        <v>245</v>
      </c>
      <c r="P1616" s="7">
        <f>VLOOKUP(C1616,'ריכוז נתונים'!$B$3:$C$189,2)</f>
        <v>11</v>
      </c>
      <c r="Q1616" s="47" t="b">
        <f t="shared" si="327"/>
        <v>0</v>
      </c>
      <c r="R1616" s="7">
        <f t="shared" si="328"/>
        <v>0</v>
      </c>
      <c r="S1616" s="47">
        <f t="shared" si="329"/>
        <v>484</v>
      </c>
      <c r="T1616" s="7">
        <f t="shared" si="330"/>
        <v>8.7000000000000011</v>
      </c>
      <c r="U1616" s="7" t="str">
        <f t="shared" si="331"/>
        <v>Gap</v>
      </c>
      <c r="V1616" s="7">
        <f>IF(ISERROR(IF(INDEX(rosh!$O$4:$P$710,MATCH(I1616,rosh!$O$4:$O$710,0),2)="Mayor",1,)),0,IF(INDEX(rosh!$O$4:$P$710,MATCH(I1616,rosh!$O$4:$O$710,0),2)="Mayor",1,))</f>
        <v>0</v>
      </c>
      <c r="W1616" s="7" t="str">
        <f t="shared" si="332"/>
        <v>FALSE קרית עקרון</v>
      </c>
      <c r="X1616" s="84">
        <f t="shared" si="337"/>
        <v>1102</v>
      </c>
      <c r="Y1616" s="7">
        <f t="shared" si="333"/>
        <v>0</v>
      </c>
      <c r="Z1616" s="7">
        <f t="shared" si="334"/>
        <v>10</v>
      </c>
      <c r="AA1616" s="7" t="str">
        <f t="shared" si="335"/>
        <v>Gap</v>
      </c>
      <c r="AB1616" s="7">
        <f t="shared" si="336"/>
        <v>0</v>
      </c>
    </row>
    <row r="1617" spans="2:28" ht="15" thickTop="1" thickBot="1">
      <c r="B1617" s="31">
        <v>469</v>
      </c>
      <c r="C1617" s="32" t="s">
        <v>3515</v>
      </c>
      <c r="D1617" s="33">
        <v>8225</v>
      </c>
      <c r="E1617" s="34" t="s">
        <v>2502</v>
      </c>
      <c r="F1617" s="22" t="str">
        <f t="shared" si="325"/>
        <v>כן קרית עקרון</v>
      </c>
      <c r="G1617" s="35" t="s">
        <v>3549</v>
      </c>
      <c r="H1617" s="36" t="s">
        <v>3553</v>
      </c>
      <c r="I1617" s="25" t="str">
        <f t="shared" si="326"/>
        <v>קרית עקרון דנין יחזקאל חזי</v>
      </c>
      <c r="J1617" s="37">
        <v>5322</v>
      </c>
      <c r="K1617" s="38">
        <v>5322</v>
      </c>
      <c r="L1617" s="39">
        <v>4.1901540774145062E-2</v>
      </c>
      <c r="M1617" s="40">
        <v>223</v>
      </c>
      <c r="N1617" s="41">
        <v>4.1901540774145062E-2</v>
      </c>
      <c r="O1617" s="42">
        <v>223.00000000000003</v>
      </c>
      <c r="P1617" s="7">
        <f>VLOOKUP(C1617,'ריכוז נתונים'!$B$3:$C$189,2)</f>
        <v>11</v>
      </c>
      <c r="Q1617" s="47" t="b">
        <f t="shared" si="327"/>
        <v>0</v>
      </c>
      <c r="R1617" s="7">
        <f t="shared" si="328"/>
        <v>0</v>
      </c>
      <c r="S1617" s="47">
        <f t="shared" si="329"/>
        <v>484</v>
      </c>
      <c r="T1617" s="7">
        <f t="shared" si="330"/>
        <v>8.7000000000000011</v>
      </c>
      <c r="U1617" s="7" t="str">
        <f t="shared" si="331"/>
        <v>Gap</v>
      </c>
      <c r="V1617" s="7">
        <f>IF(ISERROR(IF(INDEX(rosh!$O$4:$P$710,MATCH(I1617,rosh!$O$4:$O$710,0),2)="Mayor",1,)),0,IF(INDEX(rosh!$O$4:$P$710,MATCH(I1617,rosh!$O$4:$O$710,0),2)="Mayor",1,))</f>
        <v>0</v>
      </c>
      <c r="W1617" s="7" t="str">
        <f t="shared" si="332"/>
        <v>FALSE קרית עקרון</v>
      </c>
      <c r="X1617" s="84">
        <f t="shared" si="337"/>
        <v>1102</v>
      </c>
      <c r="Y1617" s="7">
        <f t="shared" si="333"/>
        <v>0</v>
      </c>
      <c r="Z1617" s="7">
        <f t="shared" si="334"/>
        <v>10</v>
      </c>
      <c r="AA1617" s="7" t="str">
        <f t="shared" si="335"/>
        <v>Gap</v>
      </c>
      <c r="AB1617" s="7">
        <f t="shared" si="336"/>
        <v>0</v>
      </c>
    </row>
    <row r="1618" spans="2:28" ht="15" thickTop="1" thickBot="1">
      <c r="B1618" s="31">
        <v>2800</v>
      </c>
      <c r="C1618" s="32" t="s">
        <v>3436</v>
      </c>
      <c r="D1618" s="33">
        <v>18727</v>
      </c>
      <c r="E1618" s="34" t="s">
        <v>1007</v>
      </c>
      <c r="F1618" s="22" t="str">
        <f t="shared" si="325"/>
        <v>טב קרית שמונה</v>
      </c>
      <c r="G1618" s="35" t="s">
        <v>3507</v>
      </c>
      <c r="H1618" s="36"/>
      <c r="I1618" s="25" t="str">
        <f t="shared" si="326"/>
        <v xml:space="preserve">קרית שמונה </v>
      </c>
      <c r="J1618" s="37"/>
      <c r="K1618" s="38">
        <v>0</v>
      </c>
      <c r="L1618" s="39">
        <v>0</v>
      </c>
      <c r="M1618" s="40">
        <v>0</v>
      </c>
      <c r="N1618" s="41" t="s">
        <v>19569</v>
      </c>
      <c r="O1618" s="42">
        <v>0</v>
      </c>
      <c r="P1618" s="7">
        <f>VLOOKUP(C1618,'ריכוז נתונים'!$B$3:$C$189,2)</f>
        <v>13</v>
      </c>
      <c r="Q1618" s="47" t="b">
        <f t="shared" si="327"/>
        <v>0</v>
      </c>
      <c r="R1618" s="7">
        <f t="shared" si="328"/>
        <v>0</v>
      </c>
      <c r="S1618" s="47">
        <f t="shared" si="329"/>
        <v>0</v>
      </c>
      <c r="T1618" s="7">
        <f t="shared" si="330"/>
        <v>0</v>
      </c>
      <c r="U1618" s="7" t="str">
        <f t="shared" si="331"/>
        <v>Gap</v>
      </c>
      <c r="V1618" s="7">
        <f>IF(ISERROR(IF(INDEX(rosh!$O$4:$P$710,MATCH(I1618,rosh!$O$4:$O$710,0),2)="Mayor",1,)),0,IF(INDEX(rosh!$O$4:$P$710,MATCH(I1618,rosh!$O$4:$O$710,0),2)="Mayor",1,))</f>
        <v>0</v>
      </c>
      <c r="W1618" s="7" t="str">
        <f t="shared" si="332"/>
        <v>FALSE קרית שמונה</v>
      </c>
      <c r="X1618" s="84">
        <f t="shared" si="337"/>
        <v>0</v>
      </c>
      <c r="Y1618" s="7">
        <v>1</v>
      </c>
      <c r="Z1618" s="7">
        <f t="shared" si="334"/>
        <v>13</v>
      </c>
      <c r="AA1618" s="7" t="str">
        <f t="shared" si="335"/>
        <v/>
      </c>
      <c r="AB1618" s="7">
        <f t="shared" si="336"/>
        <v>1</v>
      </c>
    </row>
    <row r="1619" spans="2:28" ht="15" thickTop="1" thickBot="1">
      <c r="B1619" s="31">
        <v>2800</v>
      </c>
      <c r="C1619" s="32" t="s">
        <v>3436</v>
      </c>
      <c r="D1619" s="33">
        <v>18727</v>
      </c>
      <c r="E1619" s="34" t="s">
        <v>3496</v>
      </c>
      <c r="F1619" s="22" t="str">
        <f t="shared" si="325"/>
        <v>ימ קרית שמונה</v>
      </c>
      <c r="G1619" s="35" t="s">
        <v>3495</v>
      </c>
      <c r="H1619" s="36" t="s">
        <v>3505</v>
      </c>
      <c r="I1619" s="25" t="str">
        <f t="shared" si="326"/>
        <v>קרית שמונה מלול רחמים יורם</v>
      </c>
      <c r="J1619" s="37"/>
      <c r="K1619" s="38">
        <v>0</v>
      </c>
      <c r="L1619" s="39">
        <v>0</v>
      </c>
      <c r="M1619" s="40">
        <v>0</v>
      </c>
      <c r="N1619" s="41" t="s">
        <v>19569</v>
      </c>
      <c r="O1619" s="42">
        <v>0</v>
      </c>
      <c r="P1619" s="7">
        <f>VLOOKUP(C1619,'ריכוז נתונים'!$B$3:$C$189,2)</f>
        <v>13</v>
      </c>
      <c r="Q1619" s="47" t="b">
        <f t="shared" si="327"/>
        <v>0</v>
      </c>
      <c r="R1619" s="7">
        <f t="shared" si="328"/>
        <v>0</v>
      </c>
      <c r="S1619" s="47">
        <f t="shared" si="329"/>
        <v>0</v>
      </c>
      <c r="T1619" s="7">
        <f t="shared" si="330"/>
        <v>0</v>
      </c>
      <c r="U1619" s="7" t="str">
        <f t="shared" si="331"/>
        <v>Gap</v>
      </c>
      <c r="V1619" s="7">
        <f>IF(ISERROR(IF(INDEX(rosh!$O$4:$P$710,MATCH(I1619,rosh!$O$4:$O$710,0),2)="Mayor",1,)),0,IF(INDEX(rosh!$O$4:$P$710,MATCH(I1619,rosh!$O$4:$O$710,0),2)="Mayor",1,))</f>
        <v>0</v>
      </c>
      <c r="W1619" s="7" t="str">
        <f t="shared" si="332"/>
        <v>FALSE קרית שמונה</v>
      </c>
      <c r="X1619" s="84">
        <f t="shared" si="337"/>
        <v>0</v>
      </c>
      <c r="Y1619" s="7">
        <v>2</v>
      </c>
      <c r="Z1619" s="7">
        <f t="shared" si="334"/>
        <v>13</v>
      </c>
      <c r="AA1619" s="7" t="str">
        <f t="shared" si="335"/>
        <v/>
      </c>
      <c r="AB1619" s="7">
        <f t="shared" si="336"/>
        <v>2</v>
      </c>
    </row>
    <row r="1620" spans="2:28" ht="15" thickTop="1" thickBot="1">
      <c r="B1620" s="31">
        <v>2800</v>
      </c>
      <c r="C1620" s="32" t="s">
        <v>3436</v>
      </c>
      <c r="D1620" s="33">
        <v>18727</v>
      </c>
      <c r="E1620" s="34" t="s">
        <v>2502</v>
      </c>
      <c r="F1620" s="22" t="str">
        <f t="shared" si="325"/>
        <v>כן קרית שמונה</v>
      </c>
      <c r="G1620" s="35" t="s">
        <v>3486</v>
      </c>
      <c r="H1620" s="36" t="s">
        <v>3493</v>
      </c>
      <c r="I1620" s="25" t="str">
        <f t="shared" si="326"/>
        <v>קרית שמונה בן ציון יעקב בנצי</v>
      </c>
      <c r="J1620" s="37"/>
      <c r="K1620" s="38">
        <v>0</v>
      </c>
      <c r="L1620" s="39">
        <v>0</v>
      </c>
      <c r="M1620" s="40">
        <v>0</v>
      </c>
      <c r="N1620" s="41" t="s">
        <v>19569</v>
      </c>
      <c r="O1620" s="42">
        <v>0</v>
      </c>
      <c r="P1620" s="7">
        <f>VLOOKUP(C1620,'ריכוז נתונים'!$B$3:$C$189,2)</f>
        <v>13</v>
      </c>
      <c r="Q1620" s="47" t="b">
        <f t="shared" si="327"/>
        <v>0</v>
      </c>
      <c r="R1620" s="7">
        <f t="shared" si="328"/>
        <v>0</v>
      </c>
      <c r="S1620" s="47">
        <f t="shared" si="329"/>
        <v>0</v>
      </c>
      <c r="T1620" s="7">
        <f t="shared" si="330"/>
        <v>0</v>
      </c>
      <c r="U1620" s="7" t="str">
        <f t="shared" si="331"/>
        <v>Gap</v>
      </c>
      <c r="V1620" s="7">
        <f>IF(ISERROR(IF(INDEX(rosh!$O$4:$P$710,MATCH(I1620,rosh!$O$4:$O$710,0),2)="Mayor",1,)),0,IF(INDEX(rosh!$O$4:$P$710,MATCH(I1620,rosh!$O$4:$O$710,0),2)="Mayor",1,))</f>
        <v>0</v>
      </c>
      <c r="W1620" s="7" t="str">
        <f t="shared" si="332"/>
        <v>FALSE קרית שמונה</v>
      </c>
      <c r="X1620" s="84">
        <f t="shared" si="337"/>
        <v>0</v>
      </c>
      <c r="Y1620" s="7">
        <v>2</v>
      </c>
      <c r="Z1620" s="7">
        <f t="shared" si="334"/>
        <v>13</v>
      </c>
      <c r="AA1620" s="7" t="str">
        <f t="shared" si="335"/>
        <v/>
      </c>
      <c r="AB1620" s="7">
        <f t="shared" si="336"/>
        <v>2</v>
      </c>
    </row>
    <row r="1621" spans="2:28" ht="15" thickTop="1" thickBot="1">
      <c r="B1621" s="31">
        <v>2800</v>
      </c>
      <c r="C1621" s="32" t="s">
        <v>3436</v>
      </c>
      <c r="D1621" s="33">
        <v>18727</v>
      </c>
      <c r="E1621" s="34" t="s">
        <v>3</v>
      </c>
      <c r="F1621" s="22" t="str">
        <f t="shared" si="325"/>
        <v>ל קרית שמונה</v>
      </c>
      <c r="G1621" s="35" t="s">
        <v>3478</v>
      </c>
      <c r="H1621" s="36" t="s">
        <v>3484</v>
      </c>
      <c r="I1621" s="25" t="str">
        <f t="shared" si="326"/>
        <v>קרית שמונה סידלקובסקי בוריס</v>
      </c>
      <c r="J1621" s="37"/>
      <c r="K1621" s="38">
        <v>0</v>
      </c>
      <c r="L1621" s="39">
        <v>0</v>
      </c>
      <c r="M1621" s="40">
        <v>0</v>
      </c>
      <c r="N1621" s="41" t="s">
        <v>19569</v>
      </c>
      <c r="O1621" s="42">
        <v>0</v>
      </c>
      <c r="P1621" s="7">
        <f>VLOOKUP(C1621,'ריכוז נתונים'!$B$3:$C$189,2)</f>
        <v>13</v>
      </c>
      <c r="Q1621" s="47" t="b">
        <f t="shared" si="327"/>
        <v>0</v>
      </c>
      <c r="R1621" s="7">
        <f t="shared" si="328"/>
        <v>0</v>
      </c>
      <c r="S1621" s="47">
        <f t="shared" si="329"/>
        <v>0</v>
      </c>
      <c r="T1621" s="7">
        <f t="shared" si="330"/>
        <v>0</v>
      </c>
      <c r="U1621" s="7" t="str">
        <f t="shared" si="331"/>
        <v>Gap</v>
      </c>
      <c r="V1621" s="7">
        <f>IF(ISERROR(IF(INDEX(rosh!$O$4:$P$710,MATCH(I1621,rosh!$O$4:$O$710,0),2)="Mayor",1,)),0,IF(INDEX(rosh!$O$4:$P$710,MATCH(I1621,rosh!$O$4:$O$710,0),2)="Mayor",1,))</f>
        <v>0</v>
      </c>
      <c r="W1621" s="7" t="str">
        <f t="shared" si="332"/>
        <v>FALSE קרית שמונה</v>
      </c>
      <c r="X1621" s="84">
        <f t="shared" si="337"/>
        <v>0</v>
      </c>
      <c r="Y1621" s="7">
        <v>2</v>
      </c>
      <c r="Z1621" s="7">
        <f t="shared" si="334"/>
        <v>13</v>
      </c>
      <c r="AA1621" s="7" t="str">
        <f t="shared" si="335"/>
        <v/>
      </c>
      <c r="AB1621" s="7">
        <f t="shared" si="336"/>
        <v>2</v>
      </c>
    </row>
    <row r="1622" spans="2:28" ht="15" thickTop="1" thickBot="1">
      <c r="B1622" s="31">
        <v>2800</v>
      </c>
      <c r="C1622" s="32" t="s">
        <v>3436</v>
      </c>
      <c r="D1622" s="33">
        <v>18727</v>
      </c>
      <c r="E1622" s="34" t="s">
        <v>126</v>
      </c>
      <c r="F1622" s="22" t="str">
        <f t="shared" si="325"/>
        <v>מחל קרית שמונה</v>
      </c>
      <c r="G1622" s="35" t="s">
        <v>3465</v>
      </c>
      <c r="H1622" s="36" t="s">
        <v>3476</v>
      </c>
      <c r="I1622" s="25" t="str">
        <f t="shared" si="326"/>
        <v>קרית שמונה מלכה ניסים</v>
      </c>
      <c r="J1622" s="37"/>
      <c r="K1622" s="38">
        <v>0</v>
      </c>
      <c r="L1622" s="39">
        <v>0</v>
      </c>
      <c r="M1622" s="40">
        <v>0</v>
      </c>
      <c r="N1622" s="41" t="s">
        <v>19569</v>
      </c>
      <c r="O1622" s="42">
        <v>0</v>
      </c>
      <c r="P1622" s="7">
        <f>VLOOKUP(C1622,'ריכוז נתונים'!$B$3:$C$189,2)</f>
        <v>13</v>
      </c>
      <c r="Q1622" s="47" t="b">
        <f t="shared" si="327"/>
        <v>0</v>
      </c>
      <c r="R1622" s="7">
        <f t="shared" si="328"/>
        <v>0</v>
      </c>
      <c r="S1622" s="47">
        <f t="shared" si="329"/>
        <v>0</v>
      </c>
      <c r="T1622" s="7">
        <f t="shared" si="330"/>
        <v>0</v>
      </c>
      <c r="U1622" s="7" t="str">
        <f t="shared" si="331"/>
        <v>Gap</v>
      </c>
      <c r="V1622" s="7">
        <f>IF(ISERROR(IF(INDEX(rosh!$O$4:$P$710,MATCH(I1622,rosh!$O$4:$O$710,0),2)="Mayor",1,)),0,IF(INDEX(rosh!$O$4:$P$710,MATCH(I1622,rosh!$O$4:$O$710,0),2)="Mayor",1,))</f>
        <v>0</v>
      </c>
      <c r="W1622" s="7" t="str">
        <f t="shared" si="332"/>
        <v>FALSE קרית שמונה</v>
      </c>
      <c r="X1622" s="84">
        <f t="shared" si="337"/>
        <v>0</v>
      </c>
      <c r="Y1622" s="7">
        <v>2</v>
      </c>
      <c r="Z1622" s="7">
        <f t="shared" si="334"/>
        <v>13</v>
      </c>
      <c r="AA1622" s="7" t="str">
        <f t="shared" si="335"/>
        <v/>
      </c>
      <c r="AB1622" s="7">
        <f t="shared" si="336"/>
        <v>2</v>
      </c>
    </row>
    <row r="1623" spans="2:28" ht="15" thickTop="1" thickBot="1">
      <c r="B1623" s="31">
        <v>2800</v>
      </c>
      <c r="C1623" s="32" t="s">
        <v>3436</v>
      </c>
      <c r="D1623" s="33">
        <v>18727</v>
      </c>
      <c r="E1623" s="34" t="s">
        <v>21</v>
      </c>
      <c r="F1623" s="22" t="str">
        <f t="shared" si="325"/>
        <v>ני קרית שמונה</v>
      </c>
      <c r="G1623" s="35" t="s">
        <v>3460</v>
      </c>
      <c r="H1623" s="36"/>
      <c r="I1623" s="25" t="str">
        <f t="shared" si="326"/>
        <v xml:space="preserve">קרית שמונה </v>
      </c>
      <c r="J1623" s="37"/>
      <c r="K1623" s="38">
        <v>0</v>
      </c>
      <c r="L1623" s="39">
        <v>0</v>
      </c>
      <c r="M1623" s="40">
        <v>0</v>
      </c>
      <c r="N1623" s="41" t="s">
        <v>19569</v>
      </c>
      <c r="O1623" s="42">
        <v>0</v>
      </c>
      <c r="P1623" s="7">
        <f>VLOOKUP(C1623,'ריכוז נתונים'!$B$3:$C$189,2)</f>
        <v>13</v>
      </c>
      <c r="Q1623" s="47" t="b">
        <f t="shared" si="327"/>
        <v>0</v>
      </c>
      <c r="R1623" s="7">
        <f t="shared" si="328"/>
        <v>0</v>
      </c>
      <c r="S1623" s="47">
        <f t="shared" si="329"/>
        <v>0</v>
      </c>
      <c r="T1623" s="7">
        <f t="shared" si="330"/>
        <v>0</v>
      </c>
      <c r="U1623" s="7" t="str">
        <f t="shared" si="331"/>
        <v>Gap</v>
      </c>
      <c r="V1623" s="7">
        <f>IF(ISERROR(IF(INDEX(rosh!$O$4:$P$710,MATCH(I1623,rosh!$O$4:$O$710,0),2)="Mayor",1,)),0,IF(INDEX(rosh!$O$4:$P$710,MATCH(I1623,rosh!$O$4:$O$710,0),2)="Mayor",1,))</f>
        <v>0</v>
      </c>
      <c r="W1623" s="7" t="str">
        <f t="shared" si="332"/>
        <v>FALSE קרית שמונה</v>
      </c>
      <c r="X1623" s="84">
        <f t="shared" si="337"/>
        <v>0</v>
      </c>
      <c r="Y1623" s="7">
        <f t="shared" si="333"/>
        <v>0</v>
      </c>
      <c r="Z1623" s="7">
        <f t="shared" si="334"/>
        <v>13</v>
      </c>
      <c r="AA1623" s="7" t="str">
        <f t="shared" si="335"/>
        <v/>
      </c>
      <c r="AB1623" s="7">
        <f t="shared" si="336"/>
        <v>0</v>
      </c>
    </row>
    <row r="1624" spans="2:28" ht="15" thickTop="1" thickBot="1">
      <c r="B1624" s="31">
        <v>2800</v>
      </c>
      <c r="C1624" s="32" t="s">
        <v>3436</v>
      </c>
      <c r="D1624" s="33">
        <v>18727</v>
      </c>
      <c r="E1624" s="34" t="s">
        <v>339</v>
      </c>
      <c r="F1624" s="22" t="str">
        <f t="shared" si="325"/>
        <v>ץ קרית שמונה</v>
      </c>
      <c r="G1624" s="35" t="s">
        <v>3448</v>
      </c>
      <c r="H1624" s="36" t="s">
        <v>3458</v>
      </c>
      <c r="I1624" s="25" t="str">
        <f t="shared" si="326"/>
        <v>קרית שמונה בוזגלו יגאל</v>
      </c>
      <c r="J1624" s="37"/>
      <c r="K1624" s="38">
        <v>0</v>
      </c>
      <c r="L1624" s="39">
        <v>0</v>
      </c>
      <c r="M1624" s="40">
        <v>0</v>
      </c>
      <c r="N1624" s="41" t="s">
        <v>19569</v>
      </c>
      <c r="O1624" s="42">
        <v>0</v>
      </c>
      <c r="P1624" s="7">
        <f>VLOOKUP(C1624,'ריכוז נתונים'!$B$3:$C$189,2)</f>
        <v>13</v>
      </c>
      <c r="Q1624" s="47" t="b">
        <f t="shared" si="327"/>
        <v>0</v>
      </c>
      <c r="R1624" s="7">
        <f t="shared" si="328"/>
        <v>0</v>
      </c>
      <c r="S1624" s="47">
        <f t="shared" si="329"/>
        <v>0</v>
      </c>
      <c r="T1624" s="7">
        <f t="shared" si="330"/>
        <v>0</v>
      </c>
      <c r="U1624" s="7" t="str">
        <f t="shared" si="331"/>
        <v>Gap</v>
      </c>
      <c r="V1624" s="7">
        <f>IF(ISERROR(IF(INDEX(rosh!$O$4:$P$710,MATCH(I1624,rosh!$O$4:$O$710,0),2)="Mayor",1,)),0,IF(INDEX(rosh!$O$4:$P$710,MATCH(I1624,rosh!$O$4:$O$710,0),2)="Mayor",1,))</f>
        <v>0</v>
      </c>
      <c r="W1624" s="7" t="str">
        <f t="shared" si="332"/>
        <v>FALSE קרית שמונה</v>
      </c>
      <c r="X1624" s="84">
        <f t="shared" si="337"/>
        <v>0</v>
      </c>
      <c r="Y1624" s="7">
        <v>2</v>
      </c>
      <c r="Z1624" s="7">
        <f t="shared" si="334"/>
        <v>13</v>
      </c>
      <c r="AA1624" s="7" t="str">
        <f t="shared" si="335"/>
        <v/>
      </c>
      <c r="AB1624" s="7">
        <f t="shared" si="336"/>
        <v>2</v>
      </c>
    </row>
    <row r="1625" spans="2:28" ht="15" thickTop="1" thickBot="1">
      <c r="B1625" s="31">
        <v>2800</v>
      </c>
      <c r="C1625" s="32" t="s">
        <v>3436</v>
      </c>
      <c r="D1625" s="33">
        <v>18727</v>
      </c>
      <c r="E1625" s="34" t="s">
        <v>259</v>
      </c>
      <c r="F1625" s="22" t="str">
        <f t="shared" si="325"/>
        <v>ק קרית שמונה</v>
      </c>
      <c r="G1625" s="35" t="s">
        <v>3442</v>
      </c>
      <c r="H1625" s="36"/>
      <c r="I1625" s="25" t="str">
        <f t="shared" si="326"/>
        <v xml:space="preserve">קרית שמונה </v>
      </c>
      <c r="J1625" s="37"/>
      <c r="K1625" s="38">
        <v>0</v>
      </c>
      <c r="L1625" s="39">
        <v>0</v>
      </c>
      <c r="M1625" s="40">
        <v>0</v>
      </c>
      <c r="N1625" s="41" t="s">
        <v>19569</v>
      </c>
      <c r="O1625" s="42">
        <v>0</v>
      </c>
      <c r="P1625" s="7">
        <f>VLOOKUP(C1625,'ריכוז נתונים'!$B$3:$C$189,2)</f>
        <v>13</v>
      </c>
      <c r="Q1625" s="47" t="b">
        <f t="shared" si="327"/>
        <v>0</v>
      </c>
      <c r="R1625" s="7">
        <f t="shared" si="328"/>
        <v>0</v>
      </c>
      <c r="S1625" s="47">
        <f t="shared" si="329"/>
        <v>0</v>
      </c>
      <c r="T1625" s="7">
        <f t="shared" si="330"/>
        <v>0</v>
      </c>
      <c r="U1625" s="7" t="str">
        <f t="shared" si="331"/>
        <v>Gap</v>
      </c>
      <c r="V1625" s="7">
        <f>IF(ISERROR(IF(INDEX(rosh!$O$4:$P$710,MATCH(I1625,rosh!$O$4:$O$710,0),2)="Mayor",1,)),0,IF(INDEX(rosh!$O$4:$P$710,MATCH(I1625,rosh!$O$4:$O$710,0),2)="Mayor",1,))</f>
        <v>0</v>
      </c>
      <c r="W1625" s="7" t="str">
        <f t="shared" si="332"/>
        <v>FALSE קרית שמונה</v>
      </c>
      <c r="X1625" s="84">
        <f t="shared" si="337"/>
        <v>0</v>
      </c>
      <c r="Y1625" s="7">
        <f t="shared" si="333"/>
        <v>0</v>
      </c>
      <c r="Z1625" s="7">
        <f t="shared" si="334"/>
        <v>13</v>
      </c>
      <c r="AA1625" s="7" t="str">
        <f t="shared" si="335"/>
        <v/>
      </c>
      <c r="AB1625" s="7">
        <f t="shared" si="336"/>
        <v>0</v>
      </c>
    </row>
    <row r="1626" spans="2:28" ht="15" thickTop="1" thickBot="1">
      <c r="B1626" s="31">
        <v>2800</v>
      </c>
      <c r="C1626" s="32" t="s">
        <v>3436</v>
      </c>
      <c r="D1626" s="33">
        <v>18727</v>
      </c>
      <c r="E1626" s="34" t="s">
        <v>963</v>
      </c>
      <c r="F1626" s="22" t="str">
        <f t="shared" si="325"/>
        <v>שס קרית שמונה</v>
      </c>
      <c r="G1626" s="35" t="s">
        <v>962</v>
      </c>
      <c r="H1626" s="36"/>
      <c r="I1626" s="25" t="str">
        <f t="shared" si="326"/>
        <v xml:space="preserve">קרית שמונה </v>
      </c>
      <c r="J1626" s="37"/>
      <c r="K1626" s="38">
        <v>0</v>
      </c>
      <c r="L1626" s="39">
        <v>0</v>
      </c>
      <c r="M1626" s="40">
        <v>0</v>
      </c>
      <c r="N1626" s="41" t="s">
        <v>19569</v>
      </c>
      <c r="O1626" s="42">
        <v>0</v>
      </c>
      <c r="P1626" s="7">
        <f>VLOOKUP(C1626,'ריכוז נתונים'!$B$3:$C$189,2)</f>
        <v>13</v>
      </c>
      <c r="Q1626" s="47" t="b">
        <f t="shared" si="327"/>
        <v>0</v>
      </c>
      <c r="R1626" s="7">
        <f t="shared" si="328"/>
        <v>0</v>
      </c>
      <c r="S1626" s="47">
        <f t="shared" si="329"/>
        <v>0</v>
      </c>
      <c r="T1626" s="7">
        <f t="shared" si="330"/>
        <v>0</v>
      </c>
      <c r="U1626" s="7" t="str">
        <f t="shared" si="331"/>
        <v>Gap</v>
      </c>
      <c r="V1626" s="7">
        <f>IF(ISERROR(IF(INDEX(rosh!$O$4:$P$710,MATCH(I1626,rosh!$O$4:$O$710,0),2)="Mayor",1,)),0,IF(INDEX(rosh!$O$4:$P$710,MATCH(I1626,rosh!$O$4:$O$710,0),2)="Mayor",1,))</f>
        <v>0</v>
      </c>
      <c r="W1626" s="7" t="str">
        <f t="shared" si="332"/>
        <v>FALSE קרית שמונה</v>
      </c>
      <c r="X1626" s="84">
        <f t="shared" si="337"/>
        <v>0</v>
      </c>
      <c r="Y1626" s="7">
        <v>2</v>
      </c>
      <c r="Z1626" s="7">
        <f t="shared" si="334"/>
        <v>13</v>
      </c>
      <c r="AA1626" s="7" t="str">
        <f t="shared" si="335"/>
        <v/>
      </c>
      <c r="AB1626" s="7">
        <f t="shared" si="336"/>
        <v>2</v>
      </c>
    </row>
    <row r="1627" spans="2:28" ht="15" thickTop="1" thickBot="1">
      <c r="B1627" s="31">
        <v>3640</v>
      </c>
      <c r="C1627" s="32" t="s">
        <v>3388</v>
      </c>
      <c r="D1627" s="33">
        <v>4876</v>
      </c>
      <c r="E1627" s="34" t="s">
        <v>553</v>
      </c>
      <c r="F1627" s="22" t="str">
        <f t="shared" si="325"/>
        <v>חי קרני שומרון</v>
      </c>
      <c r="G1627" s="35" t="s">
        <v>3399</v>
      </c>
      <c r="H1627" s="36" t="s">
        <v>3412</v>
      </c>
      <c r="I1627" s="25" t="str">
        <f t="shared" si="326"/>
        <v>קרני שומרון להב יגאל חי</v>
      </c>
      <c r="J1627" s="37">
        <v>3102</v>
      </c>
      <c r="K1627" s="38">
        <v>3102</v>
      </c>
      <c r="L1627" s="39">
        <v>0.37298517085751126</v>
      </c>
      <c r="M1627" s="40">
        <v>1157</v>
      </c>
      <c r="N1627" s="41">
        <v>0.37298517085751126</v>
      </c>
      <c r="O1627" s="42">
        <v>1157</v>
      </c>
      <c r="P1627" s="7">
        <f>VLOOKUP(C1627,'ריכוז נתונים'!$B$3:$C$189,2)</f>
        <v>9</v>
      </c>
      <c r="Q1627" s="47" t="b">
        <f t="shared" si="327"/>
        <v>1</v>
      </c>
      <c r="R1627" s="7">
        <f t="shared" si="328"/>
        <v>3.4</v>
      </c>
      <c r="S1627" s="47">
        <f t="shared" si="329"/>
        <v>345</v>
      </c>
      <c r="T1627" s="7">
        <f t="shared" si="330"/>
        <v>8.3999999999999986</v>
      </c>
      <c r="U1627" s="7" t="str">
        <f t="shared" si="331"/>
        <v>Gap</v>
      </c>
      <c r="V1627" s="7">
        <f>IF(ISERROR(IF(INDEX(rosh!$O$4:$P$710,MATCH(I1627,rosh!$O$4:$O$710,0),2)="Mayor",1,)),0,IF(INDEX(rosh!$O$4:$P$710,MATCH(I1627,rosh!$O$4:$O$710,0),2)="Mayor",1,))</f>
        <v>1</v>
      </c>
      <c r="W1627" s="7" t="str">
        <f t="shared" si="332"/>
        <v>TRUE קרני שומרון</v>
      </c>
      <c r="X1627" s="84">
        <f t="shared" si="337"/>
        <v>2854</v>
      </c>
      <c r="Y1627" s="7">
        <f t="shared" si="333"/>
        <v>4</v>
      </c>
      <c r="Z1627" s="7">
        <f t="shared" si="334"/>
        <v>9</v>
      </c>
      <c r="AA1627" s="7" t="str">
        <f t="shared" si="335"/>
        <v/>
      </c>
      <c r="AB1627" s="7">
        <f t="shared" si="336"/>
        <v>5</v>
      </c>
    </row>
    <row r="1628" spans="2:28" ht="15" thickTop="1" thickBot="1">
      <c r="B1628" s="31">
        <v>3640</v>
      </c>
      <c r="C1628" s="32" t="s">
        <v>3388</v>
      </c>
      <c r="D1628" s="33">
        <v>4876</v>
      </c>
      <c r="E1628" s="34" t="s">
        <v>3421</v>
      </c>
      <c r="F1628" s="22" t="str">
        <f t="shared" si="325"/>
        <v>בה קרני שומרון</v>
      </c>
      <c r="G1628" s="35" t="s">
        <v>3420</v>
      </c>
      <c r="H1628" s="36" t="s">
        <v>3434</v>
      </c>
      <c r="I1628" s="25" t="str">
        <f t="shared" si="326"/>
        <v>קרני שומרון בן ארי הרצל</v>
      </c>
      <c r="J1628" s="37">
        <v>3102</v>
      </c>
      <c r="K1628" s="38">
        <v>3102</v>
      </c>
      <c r="L1628" s="39">
        <v>0.30722114764667957</v>
      </c>
      <c r="M1628" s="40">
        <v>953</v>
      </c>
      <c r="N1628" s="41">
        <v>0.30722114764667957</v>
      </c>
      <c r="O1628" s="42">
        <v>953</v>
      </c>
      <c r="P1628" s="7">
        <f>VLOOKUP(C1628,'ריכוז נתונים'!$B$3:$C$189,2)</f>
        <v>9</v>
      </c>
      <c r="Q1628" s="47" t="b">
        <f t="shared" si="327"/>
        <v>1</v>
      </c>
      <c r="R1628" s="7">
        <f t="shared" si="328"/>
        <v>2.8</v>
      </c>
      <c r="S1628" s="47">
        <f t="shared" si="329"/>
        <v>345</v>
      </c>
      <c r="T1628" s="7">
        <f t="shared" si="330"/>
        <v>8.3999999999999986</v>
      </c>
      <c r="U1628" s="7" t="str">
        <f t="shared" si="331"/>
        <v>Gap</v>
      </c>
      <c r="V1628" s="7">
        <f>IF(ISERROR(IF(INDEX(rosh!$O$4:$P$710,MATCH(I1628,rosh!$O$4:$O$710,0),2)="Mayor",1,)),0,IF(INDEX(rosh!$O$4:$P$710,MATCH(I1628,rosh!$O$4:$O$710,0),2)="Mayor",1,))</f>
        <v>0</v>
      </c>
      <c r="W1628" s="7" t="str">
        <f t="shared" si="332"/>
        <v>TRUE קרני שומרון</v>
      </c>
      <c r="X1628" s="84">
        <f t="shared" si="337"/>
        <v>2854</v>
      </c>
      <c r="Y1628" s="7">
        <f t="shared" si="333"/>
        <v>3</v>
      </c>
      <c r="Z1628" s="7">
        <f t="shared" si="334"/>
        <v>9</v>
      </c>
      <c r="AA1628" s="7" t="str">
        <f t="shared" si="335"/>
        <v/>
      </c>
      <c r="AB1628" s="7">
        <f t="shared" si="336"/>
        <v>3</v>
      </c>
    </row>
    <row r="1629" spans="2:28" ht="15" thickTop="1" thickBot="1">
      <c r="B1629" s="31">
        <v>3640</v>
      </c>
      <c r="C1629" s="32" t="s">
        <v>3388</v>
      </c>
      <c r="D1629" s="33">
        <v>4876</v>
      </c>
      <c r="E1629" s="34" t="s">
        <v>295</v>
      </c>
      <c r="F1629" s="22" t="str">
        <f t="shared" si="325"/>
        <v>צ קרני שומרון</v>
      </c>
      <c r="G1629" s="35" t="s">
        <v>3387</v>
      </c>
      <c r="H1629" s="36"/>
      <c r="I1629" s="25" t="str">
        <f t="shared" si="326"/>
        <v xml:space="preserve">קרני שומרון </v>
      </c>
      <c r="J1629" s="37">
        <v>3102</v>
      </c>
      <c r="K1629" s="38">
        <v>3102</v>
      </c>
      <c r="L1629" s="39">
        <v>0.1453900709219858</v>
      </c>
      <c r="M1629" s="40">
        <v>451</v>
      </c>
      <c r="N1629" s="41">
        <v>0.1453900709219858</v>
      </c>
      <c r="O1629" s="42">
        <v>450.99999999999994</v>
      </c>
      <c r="P1629" s="7">
        <f>VLOOKUP(C1629,'ריכוז נתונים'!$B$3:$C$189,2)</f>
        <v>9</v>
      </c>
      <c r="Q1629" s="47" t="b">
        <f t="shared" si="327"/>
        <v>1</v>
      </c>
      <c r="R1629" s="7">
        <f t="shared" si="328"/>
        <v>1.3</v>
      </c>
      <c r="S1629" s="47">
        <f t="shared" si="329"/>
        <v>345</v>
      </c>
      <c r="T1629" s="7">
        <f t="shared" si="330"/>
        <v>8.3999999999999986</v>
      </c>
      <c r="U1629" s="7" t="str">
        <f t="shared" si="331"/>
        <v>Gap</v>
      </c>
      <c r="V1629" s="7">
        <f>IF(ISERROR(IF(INDEX(rosh!$O$4:$P$710,MATCH(I1629,rosh!$O$4:$O$710,0),2)="Mayor",1,)),0,IF(INDEX(rosh!$O$4:$P$710,MATCH(I1629,rosh!$O$4:$O$710,0),2)="Mayor",1,))</f>
        <v>0</v>
      </c>
      <c r="W1629" s="7" t="str">
        <f t="shared" si="332"/>
        <v>TRUE קרני שומרון</v>
      </c>
      <c r="X1629" s="84">
        <f t="shared" si="337"/>
        <v>2854</v>
      </c>
      <c r="Y1629" s="7">
        <f t="shared" si="333"/>
        <v>1</v>
      </c>
      <c r="Z1629" s="7">
        <f t="shared" si="334"/>
        <v>9</v>
      </c>
      <c r="AA1629" s="7" t="str">
        <f t="shared" si="335"/>
        <v/>
      </c>
      <c r="AB1629" s="7">
        <f t="shared" si="336"/>
        <v>1</v>
      </c>
    </row>
    <row r="1630" spans="2:28" ht="15" thickTop="1" thickBot="1">
      <c r="B1630" s="31">
        <v>3640</v>
      </c>
      <c r="C1630" s="32" t="s">
        <v>3388</v>
      </c>
      <c r="D1630" s="33">
        <v>4876</v>
      </c>
      <c r="E1630" s="34" t="s">
        <v>573</v>
      </c>
      <c r="F1630" s="22" t="str">
        <f t="shared" si="325"/>
        <v>זך קרני שומרון</v>
      </c>
      <c r="G1630" s="35" t="s">
        <v>3414</v>
      </c>
      <c r="H1630" s="36"/>
      <c r="I1630" s="25" t="str">
        <f t="shared" si="326"/>
        <v xml:space="preserve">קרני שומרון </v>
      </c>
      <c r="J1630" s="37">
        <v>3102</v>
      </c>
      <c r="K1630" s="38">
        <v>3102</v>
      </c>
      <c r="L1630" s="39">
        <v>9.4455190199871045E-2</v>
      </c>
      <c r="M1630" s="40">
        <v>293</v>
      </c>
      <c r="N1630" s="41">
        <v>9.4455190199871045E-2</v>
      </c>
      <c r="O1630" s="42">
        <v>293</v>
      </c>
      <c r="P1630" s="7">
        <f>VLOOKUP(C1630,'ריכוז נתונים'!$B$3:$C$189,2)</f>
        <v>9</v>
      </c>
      <c r="Q1630" s="47" t="b">
        <f t="shared" si="327"/>
        <v>1</v>
      </c>
      <c r="R1630" s="7">
        <f t="shared" si="328"/>
        <v>0.9</v>
      </c>
      <c r="S1630" s="47">
        <f t="shared" si="329"/>
        <v>345</v>
      </c>
      <c r="T1630" s="7">
        <f t="shared" si="330"/>
        <v>8.3999999999999986</v>
      </c>
      <c r="U1630" s="7" t="str">
        <f t="shared" si="331"/>
        <v>Gap</v>
      </c>
      <c r="V1630" s="7">
        <f>IF(ISERROR(IF(INDEX(rosh!$O$4:$P$710,MATCH(I1630,rosh!$O$4:$O$710,0),2)="Mayor",1,)),0,IF(INDEX(rosh!$O$4:$P$710,MATCH(I1630,rosh!$O$4:$O$710,0),2)="Mayor",1,))</f>
        <v>0</v>
      </c>
      <c r="W1630" s="7" t="str">
        <f t="shared" si="332"/>
        <v>TRUE קרני שומרון</v>
      </c>
      <c r="X1630" s="84">
        <f t="shared" si="337"/>
        <v>2854</v>
      </c>
      <c r="Y1630" s="7">
        <f t="shared" si="333"/>
        <v>1</v>
      </c>
      <c r="Z1630" s="7">
        <f t="shared" si="334"/>
        <v>9</v>
      </c>
      <c r="AA1630" s="7" t="str">
        <f t="shared" si="335"/>
        <v/>
      </c>
      <c r="AB1630" s="7">
        <f t="shared" si="336"/>
        <v>1</v>
      </c>
    </row>
    <row r="1631" spans="2:28" ht="15" thickTop="1" thickBot="1">
      <c r="B1631" s="31">
        <v>3640</v>
      </c>
      <c r="C1631" s="32" t="s">
        <v>3388</v>
      </c>
      <c r="D1631" s="33">
        <v>4876</v>
      </c>
      <c r="E1631" s="34" t="s">
        <v>3</v>
      </c>
      <c r="F1631" s="22" t="str">
        <f t="shared" si="325"/>
        <v>ל קרני שומרון</v>
      </c>
      <c r="G1631" s="35" t="s">
        <v>3392</v>
      </c>
      <c r="H1631" s="36"/>
      <c r="I1631" s="25" t="str">
        <f t="shared" si="326"/>
        <v xml:space="preserve">קרני שומרון </v>
      </c>
      <c r="J1631" s="37">
        <v>3102</v>
      </c>
      <c r="K1631" s="38">
        <v>3102</v>
      </c>
      <c r="L1631" s="39">
        <v>7.9948420373952292E-2</v>
      </c>
      <c r="M1631" s="40">
        <v>248</v>
      </c>
      <c r="N1631" s="41">
        <v>7.9948420373952292E-2</v>
      </c>
      <c r="O1631" s="42">
        <v>248</v>
      </c>
      <c r="P1631" s="7">
        <f>VLOOKUP(C1631,'ריכוז נתונים'!$B$3:$C$189,2)</f>
        <v>9</v>
      </c>
      <c r="Q1631" s="47" t="b">
        <f t="shared" si="327"/>
        <v>0</v>
      </c>
      <c r="R1631" s="7">
        <f t="shared" si="328"/>
        <v>0</v>
      </c>
      <c r="S1631" s="47">
        <f t="shared" si="329"/>
        <v>345</v>
      </c>
      <c r="T1631" s="7">
        <f t="shared" si="330"/>
        <v>8.3999999999999986</v>
      </c>
      <c r="U1631" s="7" t="str">
        <f t="shared" si="331"/>
        <v>Gap</v>
      </c>
      <c r="V1631" s="7">
        <f>IF(ISERROR(IF(INDEX(rosh!$O$4:$P$710,MATCH(I1631,rosh!$O$4:$O$710,0),2)="Mayor",1,)),0,IF(INDEX(rosh!$O$4:$P$710,MATCH(I1631,rosh!$O$4:$O$710,0),2)="Mayor",1,))</f>
        <v>0</v>
      </c>
      <c r="W1631" s="7" t="str">
        <f t="shared" si="332"/>
        <v>FALSE קרני שומרון</v>
      </c>
      <c r="X1631" s="84">
        <f t="shared" si="337"/>
        <v>248</v>
      </c>
      <c r="Y1631" s="7">
        <f t="shared" si="333"/>
        <v>0</v>
      </c>
      <c r="Z1631" s="7">
        <f t="shared" si="334"/>
        <v>9</v>
      </c>
      <c r="AA1631" s="7" t="str">
        <f t="shared" si="335"/>
        <v/>
      </c>
      <c r="AB1631" s="7">
        <f t="shared" si="336"/>
        <v>0</v>
      </c>
    </row>
    <row r="1632" spans="2:28" ht="15" thickTop="1" thickBot="1">
      <c r="B1632" s="31">
        <v>543</v>
      </c>
      <c r="C1632" s="32" t="s">
        <v>3286</v>
      </c>
      <c r="D1632" s="33">
        <v>5966</v>
      </c>
      <c r="E1632" s="34" t="s">
        <v>3292</v>
      </c>
      <c r="F1632" s="22" t="str">
        <f t="shared" si="325"/>
        <v>צא ראמה</v>
      </c>
      <c r="G1632" s="35" t="s">
        <v>3291</v>
      </c>
      <c r="H1632" s="36"/>
      <c r="I1632" s="25" t="str">
        <f t="shared" si="326"/>
        <v xml:space="preserve">ראמה </v>
      </c>
      <c r="J1632" s="37">
        <v>4593</v>
      </c>
      <c r="K1632" s="38">
        <v>4593</v>
      </c>
      <c r="L1632" s="39">
        <v>0.26975832789026782</v>
      </c>
      <c r="M1632" s="40">
        <v>1239</v>
      </c>
      <c r="N1632" s="41">
        <v>0.26975832789026782</v>
      </c>
      <c r="O1632" s="42">
        <v>1239.0000000000002</v>
      </c>
      <c r="P1632" s="7">
        <f>VLOOKUP(C1632,'ריכוז נתונים'!$B$3:$C$189,2)</f>
        <v>9</v>
      </c>
      <c r="Q1632" s="47" t="b">
        <f t="shared" si="327"/>
        <v>1</v>
      </c>
      <c r="R1632" s="7">
        <f t="shared" si="328"/>
        <v>2.4</v>
      </c>
      <c r="S1632" s="47">
        <f t="shared" si="329"/>
        <v>510</v>
      </c>
      <c r="T1632" s="7">
        <f t="shared" si="330"/>
        <v>8.9</v>
      </c>
      <c r="U1632" s="7" t="str">
        <f t="shared" si="331"/>
        <v>Gap</v>
      </c>
      <c r="V1632" s="7">
        <f>IF(ISERROR(IF(INDEX(rosh!$O$4:$P$710,MATCH(I1632,rosh!$O$4:$O$710,0),2)="Mayor",1,)),0,IF(INDEX(rosh!$O$4:$P$710,MATCH(I1632,rosh!$O$4:$O$710,0),2)="Mayor",1,))</f>
        <v>0</v>
      </c>
      <c r="W1632" s="7" t="str">
        <f t="shared" si="332"/>
        <v>TRUE ראמה</v>
      </c>
      <c r="X1632" s="84">
        <f t="shared" si="337"/>
        <v>4587</v>
      </c>
      <c r="Y1632" s="7">
        <f t="shared" si="333"/>
        <v>2</v>
      </c>
      <c r="Z1632" s="7">
        <f t="shared" si="334"/>
        <v>8</v>
      </c>
      <c r="AA1632" s="7" t="str">
        <f t="shared" si="335"/>
        <v>Gap</v>
      </c>
      <c r="AB1632" s="7">
        <f t="shared" si="336"/>
        <v>2</v>
      </c>
    </row>
    <row r="1633" spans="2:28" ht="15" thickTop="1" thickBot="1">
      <c r="B1633" s="31">
        <v>543</v>
      </c>
      <c r="C1633" s="32" t="s">
        <v>3286</v>
      </c>
      <c r="D1633" s="33">
        <v>5966</v>
      </c>
      <c r="E1633" s="34" t="s">
        <v>3339</v>
      </c>
      <c r="F1633" s="22" t="str">
        <f t="shared" si="325"/>
        <v>וד ראמה</v>
      </c>
      <c r="G1633" s="35" t="s">
        <v>3338</v>
      </c>
      <c r="H1633" s="36"/>
      <c r="I1633" s="25" t="str">
        <f t="shared" si="326"/>
        <v xml:space="preserve">ראמה </v>
      </c>
      <c r="J1633" s="37">
        <v>4593</v>
      </c>
      <c r="K1633" s="38">
        <v>4593</v>
      </c>
      <c r="L1633" s="39">
        <v>0.23492270846940996</v>
      </c>
      <c r="M1633" s="40">
        <v>1079</v>
      </c>
      <c r="N1633" s="41">
        <v>0.23492270846940996</v>
      </c>
      <c r="O1633" s="42">
        <v>1079</v>
      </c>
      <c r="P1633" s="7">
        <f>VLOOKUP(C1633,'ריכוז נתונים'!$B$3:$C$189,2)</f>
        <v>9</v>
      </c>
      <c r="Q1633" s="47" t="b">
        <f t="shared" si="327"/>
        <v>1</v>
      </c>
      <c r="R1633" s="7">
        <f t="shared" si="328"/>
        <v>2.1</v>
      </c>
      <c r="S1633" s="47">
        <f t="shared" si="329"/>
        <v>510</v>
      </c>
      <c r="T1633" s="7">
        <f t="shared" si="330"/>
        <v>8.9</v>
      </c>
      <c r="U1633" s="7" t="str">
        <f t="shared" si="331"/>
        <v>Gap</v>
      </c>
      <c r="V1633" s="7">
        <f>IF(ISERROR(IF(INDEX(rosh!$O$4:$P$710,MATCH(I1633,rosh!$O$4:$O$710,0),2)="Mayor",1,)),0,IF(INDEX(rosh!$O$4:$P$710,MATCH(I1633,rosh!$O$4:$O$710,0),2)="Mayor",1,))</f>
        <v>0</v>
      </c>
      <c r="W1633" s="7" t="str">
        <f t="shared" si="332"/>
        <v>TRUE ראמה</v>
      </c>
      <c r="X1633" s="84">
        <f t="shared" si="337"/>
        <v>4587</v>
      </c>
      <c r="Y1633" s="7">
        <f t="shared" si="333"/>
        <v>2</v>
      </c>
      <c r="Z1633" s="7">
        <f t="shared" si="334"/>
        <v>8</v>
      </c>
      <c r="AA1633" s="7" t="str">
        <f t="shared" si="335"/>
        <v>Gap</v>
      </c>
      <c r="AB1633" s="7">
        <f t="shared" si="336"/>
        <v>2</v>
      </c>
    </row>
    <row r="1634" spans="2:28" ht="15" thickTop="1" thickBot="1">
      <c r="B1634" s="31">
        <v>543</v>
      </c>
      <c r="C1634" s="32" t="s">
        <v>3286</v>
      </c>
      <c r="D1634" s="33">
        <v>5966</v>
      </c>
      <c r="E1634" s="34" t="s">
        <v>60</v>
      </c>
      <c r="F1634" s="22" t="str">
        <f t="shared" si="325"/>
        <v>ד ראמה</v>
      </c>
      <c r="G1634" s="35" t="s">
        <v>3370</v>
      </c>
      <c r="H1634" s="36"/>
      <c r="I1634" s="25" t="str">
        <f t="shared" si="326"/>
        <v xml:space="preserve">ראמה </v>
      </c>
      <c r="J1634" s="37">
        <v>4593</v>
      </c>
      <c r="K1634" s="38">
        <v>4593</v>
      </c>
      <c r="L1634" s="39">
        <v>0.13803614195514913</v>
      </c>
      <c r="M1634" s="40">
        <v>634</v>
      </c>
      <c r="N1634" s="41">
        <v>0.13803614195514913</v>
      </c>
      <c r="O1634" s="42">
        <v>633.99999999999989</v>
      </c>
      <c r="P1634" s="7">
        <f>VLOOKUP(C1634,'ריכוז נתונים'!$B$3:$C$189,2)</f>
        <v>9</v>
      </c>
      <c r="Q1634" s="47" t="b">
        <f t="shared" si="327"/>
        <v>1</v>
      </c>
      <c r="R1634" s="7">
        <f t="shared" si="328"/>
        <v>1.2</v>
      </c>
      <c r="S1634" s="47">
        <f t="shared" si="329"/>
        <v>510</v>
      </c>
      <c r="T1634" s="7">
        <f t="shared" si="330"/>
        <v>8.9</v>
      </c>
      <c r="U1634" s="7" t="str">
        <f t="shared" si="331"/>
        <v>Gap</v>
      </c>
      <c r="V1634" s="7">
        <f>IF(ISERROR(IF(INDEX(rosh!$O$4:$P$710,MATCH(I1634,rosh!$O$4:$O$710,0),2)="Mayor",1,)),0,IF(INDEX(rosh!$O$4:$P$710,MATCH(I1634,rosh!$O$4:$O$710,0),2)="Mayor",1,))</f>
        <v>0</v>
      </c>
      <c r="W1634" s="7" t="str">
        <f t="shared" si="332"/>
        <v>TRUE ראמה</v>
      </c>
      <c r="X1634" s="84">
        <f t="shared" si="337"/>
        <v>4587</v>
      </c>
      <c r="Y1634" s="7">
        <f t="shared" si="333"/>
        <v>1</v>
      </c>
      <c r="Z1634" s="7">
        <f t="shared" si="334"/>
        <v>8</v>
      </c>
      <c r="AA1634" s="7" t="str">
        <f t="shared" si="335"/>
        <v>Gap</v>
      </c>
      <c r="AB1634" s="7">
        <f t="shared" si="336"/>
        <v>1</v>
      </c>
    </row>
    <row r="1635" spans="2:28" ht="15" thickTop="1" thickBot="1">
      <c r="B1635" s="31">
        <v>543</v>
      </c>
      <c r="C1635" s="32" t="s">
        <v>3286</v>
      </c>
      <c r="D1635" s="33">
        <v>5966</v>
      </c>
      <c r="E1635" s="34" t="s">
        <v>3359</v>
      </c>
      <c r="F1635" s="22" t="str">
        <f t="shared" si="325"/>
        <v>דא ראמה</v>
      </c>
      <c r="G1635" s="35" t="s">
        <v>3358</v>
      </c>
      <c r="H1635" s="36"/>
      <c r="I1635" s="25" t="str">
        <f t="shared" si="326"/>
        <v xml:space="preserve">ראמה </v>
      </c>
      <c r="J1635" s="37">
        <v>4593</v>
      </c>
      <c r="K1635" s="38">
        <v>4593</v>
      </c>
      <c r="L1635" s="39">
        <v>0.13520574787720444</v>
      </c>
      <c r="M1635" s="40">
        <v>621</v>
      </c>
      <c r="N1635" s="41">
        <v>0.13520574787720444</v>
      </c>
      <c r="O1635" s="42">
        <v>621</v>
      </c>
      <c r="P1635" s="7">
        <f>VLOOKUP(C1635,'ריכוז נתונים'!$B$3:$C$189,2)</f>
        <v>9</v>
      </c>
      <c r="Q1635" s="47" t="b">
        <f t="shared" si="327"/>
        <v>1</v>
      </c>
      <c r="R1635" s="7">
        <f t="shared" si="328"/>
        <v>1.2</v>
      </c>
      <c r="S1635" s="47">
        <f t="shared" si="329"/>
        <v>510</v>
      </c>
      <c r="T1635" s="7">
        <f t="shared" si="330"/>
        <v>8.9</v>
      </c>
      <c r="U1635" s="7" t="str">
        <f t="shared" si="331"/>
        <v>Gap</v>
      </c>
      <c r="V1635" s="7">
        <f>IF(ISERROR(IF(INDEX(rosh!$O$4:$P$710,MATCH(I1635,rosh!$O$4:$O$710,0),2)="Mayor",1,)),0,IF(INDEX(rosh!$O$4:$P$710,MATCH(I1635,rosh!$O$4:$O$710,0),2)="Mayor",1,))</f>
        <v>0</v>
      </c>
      <c r="W1635" s="7" t="str">
        <f t="shared" si="332"/>
        <v>TRUE ראמה</v>
      </c>
      <c r="X1635" s="84">
        <f t="shared" si="337"/>
        <v>4587</v>
      </c>
      <c r="Y1635" s="7">
        <f t="shared" si="333"/>
        <v>1</v>
      </c>
      <c r="Z1635" s="7">
        <f t="shared" si="334"/>
        <v>8</v>
      </c>
      <c r="AA1635" s="7" t="str">
        <f t="shared" si="335"/>
        <v>Gap</v>
      </c>
      <c r="AB1635" s="7">
        <f t="shared" si="336"/>
        <v>1</v>
      </c>
    </row>
    <row r="1636" spans="2:28" ht="15" thickTop="1" thickBot="1">
      <c r="B1636" s="31">
        <v>543</v>
      </c>
      <c r="C1636" s="32" t="s">
        <v>3286</v>
      </c>
      <c r="D1636" s="33">
        <v>5966</v>
      </c>
      <c r="E1636" s="34" t="s">
        <v>3378</v>
      </c>
      <c r="F1636" s="22" t="str">
        <f t="shared" si="325"/>
        <v>אב ראמה</v>
      </c>
      <c r="G1636" s="35" t="s">
        <v>3377</v>
      </c>
      <c r="H1636" s="36"/>
      <c r="I1636" s="25" t="str">
        <f t="shared" si="326"/>
        <v xml:space="preserve">ראמה </v>
      </c>
      <c r="J1636" s="37">
        <v>4593</v>
      </c>
      <c r="K1636" s="38">
        <v>4593</v>
      </c>
      <c r="L1636" s="39">
        <v>0.13411713477030263</v>
      </c>
      <c r="M1636" s="40">
        <v>616</v>
      </c>
      <c r="N1636" s="41">
        <v>0.13411713477030263</v>
      </c>
      <c r="O1636" s="42">
        <v>616</v>
      </c>
      <c r="P1636" s="7">
        <f>VLOOKUP(C1636,'ריכוז נתונים'!$B$3:$C$189,2)</f>
        <v>9</v>
      </c>
      <c r="Q1636" s="47" t="b">
        <f t="shared" si="327"/>
        <v>1</v>
      </c>
      <c r="R1636" s="7">
        <f t="shared" si="328"/>
        <v>1.2</v>
      </c>
      <c r="S1636" s="47">
        <f t="shared" si="329"/>
        <v>510</v>
      </c>
      <c r="T1636" s="7">
        <f t="shared" si="330"/>
        <v>8.9</v>
      </c>
      <c r="U1636" s="7" t="str">
        <f t="shared" si="331"/>
        <v>Gap</v>
      </c>
      <c r="V1636" s="7">
        <f>IF(ISERROR(IF(INDEX(rosh!$O$4:$P$710,MATCH(I1636,rosh!$O$4:$O$710,0),2)="Mayor",1,)),0,IF(INDEX(rosh!$O$4:$P$710,MATCH(I1636,rosh!$O$4:$O$710,0),2)="Mayor",1,))</f>
        <v>0</v>
      </c>
      <c r="W1636" s="7" t="str">
        <f t="shared" si="332"/>
        <v>TRUE ראמה</v>
      </c>
      <c r="X1636" s="84">
        <f t="shared" si="337"/>
        <v>4587</v>
      </c>
      <c r="Y1636" s="7">
        <f t="shared" si="333"/>
        <v>1</v>
      </c>
      <c r="Z1636" s="7">
        <f t="shared" si="334"/>
        <v>8</v>
      </c>
      <c r="AA1636" s="7" t="str">
        <f t="shared" si="335"/>
        <v>Gap</v>
      </c>
      <c r="AB1636" s="7">
        <f t="shared" si="336"/>
        <v>1</v>
      </c>
    </row>
    <row r="1637" spans="2:28" ht="15" thickTop="1" thickBot="1">
      <c r="B1637" s="31">
        <v>543</v>
      </c>
      <c r="C1637" s="32" t="s">
        <v>3286</v>
      </c>
      <c r="D1637" s="33">
        <v>5966</v>
      </c>
      <c r="E1637" s="34" t="s">
        <v>0</v>
      </c>
      <c r="F1637" s="22" t="str">
        <f t="shared" si="325"/>
        <v>ז ראמה</v>
      </c>
      <c r="G1637" s="35" t="s">
        <v>3333</v>
      </c>
      <c r="H1637" s="36"/>
      <c r="I1637" s="25" t="str">
        <f t="shared" si="326"/>
        <v xml:space="preserve">ראמה </v>
      </c>
      <c r="J1637" s="37">
        <v>4593</v>
      </c>
      <c r="K1637" s="38">
        <v>4593</v>
      </c>
      <c r="L1637" s="39">
        <v>8.6653603309383848E-2</v>
      </c>
      <c r="M1637" s="40">
        <v>398</v>
      </c>
      <c r="N1637" s="41">
        <v>8.6653603309383848E-2</v>
      </c>
      <c r="O1637" s="42">
        <v>398</v>
      </c>
      <c r="P1637" s="7">
        <f>VLOOKUP(C1637,'ריכוז נתונים'!$B$3:$C$189,2)</f>
        <v>9</v>
      </c>
      <c r="Q1637" s="47" t="b">
        <f t="shared" si="327"/>
        <v>1</v>
      </c>
      <c r="R1637" s="7">
        <f t="shared" si="328"/>
        <v>0.8</v>
      </c>
      <c r="S1637" s="47">
        <f t="shared" si="329"/>
        <v>510</v>
      </c>
      <c r="T1637" s="7">
        <f t="shared" si="330"/>
        <v>8.9</v>
      </c>
      <c r="U1637" s="7" t="str">
        <f t="shared" si="331"/>
        <v>Gap</v>
      </c>
      <c r="V1637" s="7">
        <f>IF(ISERROR(IF(INDEX(rosh!$O$4:$P$710,MATCH(I1637,rosh!$O$4:$O$710,0),2)="Mayor",1,)),0,IF(INDEX(rosh!$O$4:$P$710,MATCH(I1637,rosh!$O$4:$O$710,0),2)="Mayor",1,))</f>
        <v>0</v>
      </c>
      <c r="W1637" s="7" t="str">
        <f t="shared" si="332"/>
        <v>TRUE ראמה</v>
      </c>
      <c r="X1637" s="84">
        <f t="shared" si="337"/>
        <v>4587</v>
      </c>
      <c r="Y1637" s="7">
        <f t="shared" si="333"/>
        <v>1</v>
      </c>
      <c r="Z1637" s="7">
        <f t="shared" si="334"/>
        <v>8</v>
      </c>
      <c r="AA1637" s="7" t="str">
        <f t="shared" si="335"/>
        <v>Gap</v>
      </c>
      <c r="AB1637" s="7">
        <f t="shared" si="336"/>
        <v>1</v>
      </c>
    </row>
    <row r="1638" spans="2:28" ht="15" thickTop="1" thickBot="1">
      <c r="B1638" s="31">
        <v>543</v>
      </c>
      <c r="C1638" s="32" t="s">
        <v>3286</v>
      </c>
      <c r="D1638" s="33">
        <v>5966</v>
      </c>
      <c r="E1638" s="34" t="s">
        <v>259</v>
      </c>
      <c r="F1638" s="22" t="str">
        <f t="shared" si="325"/>
        <v>ק ראמה</v>
      </c>
      <c r="G1638" s="35" t="s">
        <v>3285</v>
      </c>
      <c r="H1638" s="36" t="s">
        <v>3289</v>
      </c>
      <c r="I1638" s="25" t="str">
        <f t="shared" si="326"/>
        <v>ראמה טאהא סמיר</v>
      </c>
      <c r="J1638" s="37">
        <v>4593</v>
      </c>
      <c r="K1638" s="38">
        <v>4593</v>
      </c>
      <c r="L1638" s="39">
        <v>6.5316786414108428E-4</v>
      </c>
      <c r="M1638" s="40">
        <v>3</v>
      </c>
      <c r="N1638" s="41">
        <v>6.5316786414108428E-4</v>
      </c>
      <c r="O1638" s="42">
        <v>3</v>
      </c>
      <c r="P1638" s="7">
        <f>VLOOKUP(C1638,'ריכוז נתונים'!$B$3:$C$189,2)</f>
        <v>9</v>
      </c>
      <c r="Q1638" s="47" t="b">
        <f t="shared" si="327"/>
        <v>0</v>
      </c>
      <c r="R1638" s="7">
        <f t="shared" si="328"/>
        <v>0</v>
      </c>
      <c r="S1638" s="47">
        <f t="shared" si="329"/>
        <v>510</v>
      </c>
      <c r="T1638" s="7">
        <f t="shared" si="330"/>
        <v>8.9</v>
      </c>
      <c r="U1638" s="7" t="str">
        <f t="shared" si="331"/>
        <v>Gap</v>
      </c>
      <c r="V1638" s="7">
        <f>IF(ISERROR(IF(INDEX(rosh!$O$4:$P$710,MATCH(I1638,rosh!$O$4:$O$710,0),2)="Mayor",1,)),0,IF(INDEX(rosh!$O$4:$P$710,MATCH(I1638,rosh!$O$4:$O$710,0),2)="Mayor",1,))</f>
        <v>0</v>
      </c>
      <c r="W1638" s="7" t="str">
        <f t="shared" si="332"/>
        <v>FALSE ראמה</v>
      </c>
      <c r="X1638" s="84">
        <f t="shared" si="337"/>
        <v>6</v>
      </c>
      <c r="Y1638" s="7">
        <f t="shared" si="333"/>
        <v>0</v>
      </c>
      <c r="Z1638" s="7">
        <f t="shared" si="334"/>
        <v>8</v>
      </c>
      <c r="AA1638" s="7" t="str">
        <f t="shared" si="335"/>
        <v>Gap</v>
      </c>
      <c r="AB1638" s="7">
        <f t="shared" si="336"/>
        <v>0</v>
      </c>
    </row>
    <row r="1639" spans="2:28" ht="15" thickTop="1" thickBot="1">
      <c r="B1639" s="31">
        <v>543</v>
      </c>
      <c r="C1639" s="32" t="s">
        <v>3286</v>
      </c>
      <c r="D1639" s="33">
        <v>5966</v>
      </c>
      <c r="E1639" s="34" t="s">
        <v>87</v>
      </c>
      <c r="F1639" s="22" t="str">
        <f t="shared" si="325"/>
        <v>נ ראמה</v>
      </c>
      <c r="G1639" s="35" t="s">
        <v>3310</v>
      </c>
      <c r="H1639" s="36" t="s">
        <v>3313</v>
      </c>
      <c r="I1639" s="25" t="str">
        <f t="shared" si="326"/>
        <v>ראמה לטיף שאוקי</v>
      </c>
      <c r="J1639" s="37">
        <v>4593</v>
      </c>
      <c r="K1639" s="38">
        <v>4593</v>
      </c>
      <c r="L1639" s="39">
        <v>4.3544524276072284E-4</v>
      </c>
      <c r="M1639" s="40">
        <v>2</v>
      </c>
      <c r="N1639" s="41">
        <v>4.3544524276072284E-4</v>
      </c>
      <c r="O1639" s="42">
        <v>2</v>
      </c>
      <c r="P1639" s="7">
        <f>VLOOKUP(C1639,'ריכוז נתונים'!$B$3:$C$189,2)</f>
        <v>9</v>
      </c>
      <c r="Q1639" s="47" t="b">
        <f t="shared" si="327"/>
        <v>0</v>
      </c>
      <c r="R1639" s="7">
        <f t="shared" si="328"/>
        <v>0</v>
      </c>
      <c r="S1639" s="47">
        <f t="shared" si="329"/>
        <v>510</v>
      </c>
      <c r="T1639" s="7">
        <f t="shared" si="330"/>
        <v>8.9</v>
      </c>
      <c r="U1639" s="7" t="str">
        <f t="shared" si="331"/>
        <v>Gap</v>
      </c>
      <c r="V1639" s="7">
        <f>IF(ISERROR(IF(INDEX(rosh!$O$4:$P$710,MATCH(I1639,rosh!$O$4:$O$710,0),2)="Mayor",1,)),0,IF(INDEX(rosh!$O$4:$P$710,MATCH(I1639,rosh!$O$4:$O$710,0),2)="Mayor",1,))</f>
        <v>1</v>
      </c>
      <c r="W1639" s="7" t="str">
        <f t="shared" si="332"/>
        <v>FALSE ראמה</v>
      </c>
      <c r="X1639" s="84">
        <f t="shared" si="337"/>
        <v>6</v>
      </c>
      <c r="Y1639" s="7">
        <f t="shared" si="333"/>
        <v>0</v>
      </c>
      <c r="Z1639" s="7">
        <f t="shared" si="334"/>
        <v>8</v>
      </c>
      <c r="AA1639" s="7" t="str">
        <f t="shared" si="335"/>
        <v>Gap</v>
      </c>
      <c r="AB1639" s="7">
        <f t="shared" si="336"/>
        <v>1</v>
      </c>
    </row>
    <row r="1640" spans="2:28" ht="15" thickTop="1" thickBot="1">
      <c r="B1640" s="31">
        <v>543</v>
      </c>
      <c r="C1640" s="32" t="s">
        <v>3286</v>
      </c>
      <c r="D1640" s="33">
        <v>5966</v>
      </c>
      <c r="E1640" s="34" t="s">
        <v>778</v>
      </c>
      <c r="F1640" s="22" t="str">
        <f t="shared" si="325"/>
        <v>י ראמה</v>
      </c>
      <c r="G1640" s="35" t="s">
        <v>3315</v>
      </c>
      <c r="H1640" s="36" t="s">
        <v>3331</v>
      </c>
      <c r="I1640" s="25" t="str">
        <f t="shared" si="326"/>
        <v>ראמה ג'ובראן נקולא</v>
      </c>
      <c r="J1640" s="37">
        <v>4593</v>
      </c>
      <c r="K1640" s="38">
        <v>4593</v>
      </c>
      <c r="L1640" s="39">
        <v>2.1772262138036142E-4</v>
      </c>
      <c r="M1640" s="40">
        <v>1</v>
      </c>
      <c r="N1640" s="41">
        <v>2.1772262138036142E-4</v>
      </c>
      <c r="O1640" s="42">
        <v>1</v>
      </c>
      <c r="P1640" s="7">
        <f>VLOOKUP(C1640,'ריכוז נתונים'!$B$3:$C$189,2)</f>
        <v>9</v>
      </c>
      <c r="Q1640" s="47" t="b">
        <f t="shared" si="327"/>
        <v>0</v>
      </c>
      <c r="R1640" s="7">
        <f t="shared" si="328"/>
        <v>0</v>
      </c>
      <c r="S1640" s="47">
        <f t="shared" si="329"/>
        <v>510</v>
      </c>
      <c r="T1640" s="7">
        <f t="shared" si="330"/>
        <v>8.9</v>
      </c>
      <c r="U1640" s="7" t="str">
        <f t="shared" si="331"/>
        <v>Gap</v>
      </c>
      <c r="V1640" s="7">
        <f>IF(ISERROR(IF(INDEX(rosh!$O$4:$P$710,MATCH(I1640,rosh!$O$4:$O$710,0),2)="Mayor",1,)),0,IF(INDEX(rosh!$O$4:$P$710,MATCH(I1640,rosh!$O$4:$O$710,0),2)="Mayor",1,))</f>
        <v>0</v>
      </c>
      <c r="W1640" s="7" t="str">
        <f t="shared" si="332"/>
        <v>FALSE ראמה</v>
      </c>
      <c r="X1640" s="84">
        <f t="shared" si="337"/>
        <v>6</v>
      </c>
      <c r="Y1640" s="7">
        <f t="shared" si="333"/>
        <v>0</v>
      </c>
      <c r="Z1640" s="7">
        <f t="shared" si="334"/>
        <v>8</v>
      </c>
      <c r="AA1640" s="7" t="str">
        <f t="shared" si="335"/>
        <v>Gap</v>
      </c>
      <c r="AB1640" s="7">
        <f t="shared" si="336"/>
        <v>0</v>
      </c>
    </row>
    <row r="1641" spans="2:28" ht="15" thickTop="1" thickBot="1">
      <c r="B1641" s="31">
        <v>2640</v>
      </c>
      <c r="C1641" s="32" t="s">
        <v>3144</v>
      </c>
      <c r="D1641" s="33">
        <v>30302</v>
      </c>
      <c r="E1641" s="34" t="s">
        <v>2502</v>
      </c>
      <c r="F1641" s="22" t="str">
        <f t="shared" si="325"/>
        <v>כן ראש העין</v>
      </c>
      <c r="G1641" s="44" t="s">
        <v>3223</v>
      </c>
      <c r="H1641" s="34" t="s">
        <v>3244</v>
      </c>
      <c r="I1641" s="25" t="str">
        <f t="shared" si="326"/>
        <v>ראש העין סיני משה</v>
      </c>
      <c r="J1641" s="37">
        <v>19900</v>
      </c>
      <c r="K1641" s="38">
        <v>19900</v>
      </c>
      <c r="L1641" s="39">
        <v>0.22160804020100502</v>
      </c>
      <c r="M1641" s="40">
        <v>4410</v>
      </c>
      <c r="N1641" s="41">
        <v>0.22160804020100502</v>
      </c>
      <c r="O1641" s="42">
        <v>4410</v>
      </c>
      <c r="P1641" s="7">
        <f>VLOOKUP(C1641,'ריכוז נתונים'!$B$3:$C$189,2)</f>
        <v>15</v>
      </c>
      <c r="Q1641" s="47" t="b">
        <f t="shared" si="327"/>
        <v>1</v>
      </c>
      <c r="R1641" s="7">
        <f t="shared" si="328"/>
        <v>3.3</v>
      </c>
      <c r="S1641" s="47">
        <f t="shared" si="329"/>
        <v>1327</v>
      </c>
      <c r="T1641" s="7">
        <f t="shared" si="330"/>
        <v>11.9</v>
      </c>
      <c r="U1641" s="7" t="str">
        <f t="shared" si="331"/>
        <v>Gap</v>
      </c>
      <c r="V1641" s="7">
        <f>IF(ISERROR(IF(INDEX(rosh!$O$4:$P$710,MATCH(I1641,rosh!$O$4:$O$710,0),2)="Mayor",1,)),0,IF(INDEX(rosh!$O$4:$P$710,MATCH(I1641,rosh!$O$4:$O$710,0),2)="Mayor",1,))</f>
        <v>0</v>
      </c>
      <c r="W1641" s="7" t="str">
        <f t="shared" si="332"/>
        <v>TRUE ראש העין</v>
      </c>
      <c r="X1641" s="84">
        <f t="shared" si="337"/>
        <v>15859</v>
      </c>
      <c r="Y1641" s="7">
        <f t="shared" si="333"/>
        <v>4</v>
      </c>
      <c r="Z1641" s="7">
        <f t="shared" si="334"/>
        <v>14</v>
      </c>
      <c r="AA1641" s="7" t="str">
        <f t="shared" si="335"/>
        <v>Gap</v>
      </c>
      <c r="AB1641" s="7">
        <f t="shared" si="336"/>
        <v>4</v>
      </c>
    </row>
    <row r="1642" spans="2:28" ht="15" thickTop="1" thickBot="1">
      <c r="B1642" s="31">
        <v>2640</v>
      </c>
      <c r="C1642" s="32" t="s">
        <v>3144</v>
      </c>
      <c r="D1642" s="33">
        <v>30302</v>
      </c>
      <c r="E1642" s="34" t="s">
        <v>133</v>
      </c>
      <c r="F1642" s="22" t="str">
        <f t="shared" si="325"/>
        <v>לב ראש העין</v>
      </c>
      <c r="G1642" s="44" t="s">
        <v>3203</v>
      </c>
      <c r="H1642" s="34" t="s">
        <v>3220</v>
      </c>
      <c r="I1642" s="25" t="str">
        <f t="shared" si="326"/>
        <v>ראש העין בן-משה שלום</v>
      </c>
      <c r="J1642" s="37">
        <v>19900</v>
      </c>
      <c r="K1642" s="38">
        <v>19900</v>
      </c>
      <c r="L1642" s="39">
        <v>0.17170854271356784</v>
      </c>
      <c r="M1642" s="40">
        <v>3417</v>
      </c>
      <c r="N1642" s="41">
        <v>0.17170854271356784</v>
      </c>
      <c r="O1642" s="42">
        <v>3417</v>
      </c>
      <c r="P1642" s="7">
        <f>VLOOKUP(C1642,'ריכוז נתונים'!$B$3:$C$189,2)</f>
        <v>15</v>
      </c>
      <c r="Q1642" s="47" t="b">
        <f t="shared" si="327"/>
        <v>1</v>
      </c>
      <c r="R1642" s="7">
        <f t="shared" si="328"/>
        <v>2.6</v>
      </c>
      <c r="S1642" s="47">
        <f t="shared" si="329"/>
        <v>1327</v>
      </c>
      <c r="T1642" s="7">
        <f t="shared" si="330"/>
        <v>11.9</v>
      </c>
      <c r="U1642" s="7" t="str">
        <f t="shared" si="331"/>
        <v>Gap</v>
      </c>
      <c r="V1642" s="7">
        <f>IF(ISERROR(IF(INDEX(rosh!$O$4:$P$710,MATCH(I1642,rosh!$O$4:$O$710,0),2)="Mayor",1,)),0,IF(INDEX(rosh!$O$4:$P$710,MATCH(I1642,rosh!$O$4:$O$710,0),2)="Mayor",1,))</f>
        <v>1</v>
      </c>
      <c r="W1642" s="7" t="str">
        <f t="shared" si="332"/>
        <v>TRUE ראש העין</v>
      </c>
      <c r="X1642" s="84">
        <f t="shared" si="337"/>
        <v>15859</v>
      </c>
      <c r="Y1642" s="7">
        <f t="shared" si="333"/>
        <v>3</v>
      </c>
      <c r="Z1642" s="7">
        <f t="shared" si="334"/>
        <v>14</v>
      </c>
      <c r="AA1642" s="7" t="str">
        <f t="shared" si="335"/>
        <v>Gap</v>
      </c>
      <c r="AB1642" s="7">
        <f t="shared" si="336"/>
        <v>4</v>
      </c>
    </row>
    <row r="1643" spans="2:28" ht="15" thickTop="1" thickBot="1">
      <c r="B1643" s="31">
        <v>2640</v>
      </c>
      <c r="C1643" s="32" t="s">
        <v>3144</v>
      </c>
      <c r="D1643" s="33">
        <v>30302</v>
      </c>
      <c r="E1643" s="34" t="s">
        <v>963</v>
      </c>
      <c r="F1643" s="22" t="str">
        <f t="shared" si="325"/>
        <v>שס ראש העין</v>
      </c>
      <c r="G1643" s="44" t="s">
        <v>3143</v>
      </c>
      <c r="H1643" s="34"/>
      <c r="I1643" s="25" t="str">
        <f t="shared" si="326"/>
        <v xml:space="preserve">ראש העין </v>
      </c>
      <c r="J1643" s="37">
        <v>19900</v>
      </c>
      <c r="K1643" s="38">
        <v>19900</v>
      </c>
      <c r="L1643" s="39">
        <v>0.12025125628140704</v>
      </c>
      <c r="M1643" s="40">
        <v>2393</v>
      </c>
      <c r="N1643" s="41">
        <v>0.12025125628140704</v>
      </c>
      <c r="O1643" s="42">
        <v>2393</v>
      </c>
      <c r="P1643" s="7">
        <f>VLOOKUP(C1643,'ריכוז נתונים'!$B$3:$C$189,2)</f>
        <v>15</v>
      </c>
      <c r="Q1643" s="47" t="b">
        <f t="shared" si="327"/>
        <v>1</v>
      </c>
      <c r="R1643" s="7">
        <f t="shared" si="328"/>
        <v>1.8</v>
      </c>
      <c r="S1643" s="47">
        <f t="shared" si="329"/>
        <v>1327</v>
      </c>
      <c r="T1643" s="7">
        <f t="shared" si="330"/>
        <v>11.9</v>
      </c>
      <c r="U1643" s="7" t="str">
        <f t="shared" si="331"/>
        <v>Gap</v>
      </c>
      <c r="V1643" s="7">
        <f>IF(ISERROR(IF(INDEX(rosh!$O$4:$P$710,MATCH(I1643,rosh!$O$4:$O$710,0),2)="Mayor",1,)),0,IF(INDEX(rosh!$O$4:$P$710,MATCH(I1643,rosh!$O$4:$O$710,0),2)="Mayor",1,))</f>
        <v>0</v>
      </c>
      <c r="W1643" s="7" t="str">
        <f t="shared" si="332"/>
        <v>TRUE ראש העין</v>
      </c>
      <c r="X1643" s="84">
        <f t="shared" si="337"/>
        <v>15859</v>
      </c>
      <c r="Y1643" s="7">
        <f t="shared" si="333"/>
        <v>2</v>
      </c>
      <c r="Z1643" s="7">
        <f t="shared" si="334"/>
        <v>14</v>
      </c>
      <c r="AA1643" s="7" t="str">
        <f t="shared" si="335"/>
        <v>Gap</v>
      </c>
      <c r="AB1643" s="7">
        <f t="shared" si="336"/>
        <v>2</v>
      </c>
    </row>
    <row r="1644" spans="2:28" ht="15" thickTop="1" thickBot="1">
      <c r="B1644" s="31">
        <v>2640</v>
      </c>
      <c r="C1644" s="32" t="s">
        <v>3144</v>
      </c>
      <c r="D1644" s="33">
        <v>30302</v>
      </c>
      <c r="E1644" s="34" t="s">
        <v>413</v>
      </c>
      <c r="F1644" s="22" t="str">
        <f t="shared" si="325"/>
        <v>מרצ ראש העין</v>
      </c>
      <c r="G1644" s="44" t="s">
        <v>3179</v>
      </c>
      <c r="H1644" s="34"/>
      <c r="I1644" s="25" t="str">
        <f t="shared" si="326"/>
        <v xml:space="preserve">ראש העין </v>
      </c>
      <c r="J1644" s="37">
        <v>19900</v>
      </c>
      <c r="K1644" s="38">
        <v>19900</v>
      </c>
      <c r="L1644" s="39">
        <v>8.301507537688442E-2</v>
      </c>
      <c r="M1644" s="40">
        <v>1652</v>
      </c>
      <c r="N1644" s="41">
        <v>8.301507537688442E-2</v>
      </c>
      <c r="O1644" s="42">
        <v>1652</v>
      </c>
      <c r="P1644" s="7">
        <f>VLOOKUP(C1644,'ריכוז נתונים'!$B$3:$C$189,2)</f>
        <v>15</v>
      </c>
      <c r="Q1644" s="47" t="b">
        <f t="shared" si="327"/>
        <v>1</v>
      </c>
      <c r="R1644" s="7">
        <f t="shared" si="328"/>
        <v>1.2</v>
      </c>
      <c r="S1644" s="47">
        <f t="shared" si="329"/>
        <v>1327</v>
      </c>
      <c r="T1644" s="7">
        <f t="shared" si="330"/>
        <v>11.9</v>
      </c>
      <c r="U1644" s="7" t="str">
        <f t="shared" si="331"/>
        <v>Gap</v>
      </c>
      <c r="V1644" s="7">
        <f>IF(ISERROR(IF(INDEX(rosh!$O$4:$P$710,MATCH(I1644,rosh!$O$4:$O$710,0),2)="Mayor",1,)),0,IF(INDEX(rosh!$O$4:$P$710,MATCH(I1644,rosh!$O$4:$O$710,0),2)="Mayor",1,))</f>
        <v>0</v>
      </c>
      <c r="W1644" s="7" t="str">
        <f t="shared" si="332"/>
        <v>TRUE ראש העין</v>
      </c>
      <c r="X1644" s="84">
        <f t="shared" si="337"/>
        <v>15859</v>
      </c>
      <c r="Y1644" s="7">
        <f t="shared" si="333"/>
        <v>2</v>
      </c>
      <c r="Z1644" s="7">
        <f t="shared" si="334"/>
        <v>14</v>
      </c>
      <c r="AA1644" s="7" t="str">
        <f t="shared" si="335"/>
        <v>Gap</v>
      </c>
      <c r="AB1644" s="7">
        <f t="shared" si="336"/>
        <v>2</v>
      </c>
    </row>
    <row r="1645" spans="2:28" ht="15" thickTop="1" thickBot="1">
      <c r="B1645" s="31">
        <v>2640</v>
      </c>
      <c r="C1645" s="32" t="s">
        <v>3144</v>
      </c>
      <c r="D1645" s="33">
        <v>30302</v>
      </c>
      <c r="E1645" s="34" t="s">
        <v>1512</v>
      </c>
      <c r="F1645" s="22" t="str">
        <f t="shared" si="325"/>
        <v>עם ראש העין</v>
      </c>
      <c r="G1645" s="44" t="s">
        <v>3167</v>
      </c>
      <c r="H1645" s="34"/>
      <c r="I1645" s="25" t="str">
        <f t="shared" si="326"/>
        <v xml:space="preserve">ראש העין </v>
      </c>
      <c r="J1645" s="37">
        <v>19900</v>
      </c>
      <c r="K1645" s="38">
        <v>19900</v>
      </c>
      <c r="L1645" s="39">
        <v>7.2562814070351755E-2</v>
      </c>
      <c r="M1645" s="40">
        <v>1444</v>
      </c>
      <c r="N1645" s="41">
        <v>7.2562814070351755E-2</v>
      </c>
      <c r="O1645" s="42">
        <v>1444</v>
      </c>
      <c r="P1645" s="7">
        <f>VLOOKUP(C1645,'ריכוז נתונים'!$B$3:$C$189,2)</f>
        <v>15</v>
      </c>
      <c r="Q1645" s="47" t="b">
        <f t="shared" si="327"/>
        <v>1</v>
      </c>
      <c r="R1645" s="7">
        <f t="shared" si="328"/>
        <v>1.1000000000000001</v>
      </c>
      <c r="S1645" s="47">
        <f t="shared" si="329"/>
        <v>1327</v>
      </c>
      <c r="T1645" s="7">
        <f t="shared" si="330"/>
        <v>11.9</v>
      </c>
      <c r="U1645" s="7" t="str">
        <f t="shared" si="331"/>
        <v>Gap</v>
      </c>
      <c r="V1645" s="7">
        <f>IF(ISERROR(IF(INDEX(rosh!$O$4:$P$710,MATCH(I1645,rosh!$O$4:$O$710,0),2)="Mayor",1,)),0,IF(INDEX(rosh!$O$4:$P$710,MATCH(I1645,rosh!$O$4:$O$710,0),2)="Mayor",1,))</f>
        <v>0</v>
      </c>
      <c r="W1645" s="7" t="str">
        <f t="shared" si="332"/>
        <v>TRUE ראש העין</v>
      </c>
      <c r="X1645" s="84">
        <f t="shared" si="337"/>
        <v>15859</v>
      </c>
      <c r="Y1645" s="7">
        <f t="shared" si="333"/>
        <v>1</v>
      </c>
      <c r="Z1645" s="7">
        <f t="shared" si="334"/>
        <v>14</v>
      </c>
      <c r="AA1645" s="7" t="str">
        <f t="shared" si="335"/>
        <v>Gap</v>
      </c>
      <c r="AB1645" s="7">
        <f t="shared" si="336"/>
        <v>1</v>
      </c>
    </row>
    <row r="1646" spans="2:28" ht="15" thickTop="1" thickBot="1">
      <c r="B1646" s="31">
        <v>2640</v>
      </c>
      <c r="C1646" s="32" t="s">
        <v>3144</v>
      </c>
      <c r="D1646" s="33">
        <v>30302</v>
      </c>
      <c r="E1646" s="34" t="s">
        <v>3152</v>
      </c>
      <c r="F1646" s="22" t="str">
        <f t="shared" si="325"/>
        <v>רז ראש העין</v>
      </c>
      <c r="G1646" s="44" t="s">
        <v>3151</v>
      </c>
      <c r="H1646" s="34"/>
      <c r="I1646" s="25" t="str">
        <f t="shared" si="326"/>
        <v xml:space="preserve">ראש העין </v>
      </c>
      <c r="J1646" s="37">
        <v>19900</v>
      </c>
      <c r="K1646" s="38">
        <v>19900</v>
      </c>
      <c r="L1646" s="39">
        <v>6.9346733668341709E-2</v>
      </c>
      <c r="M1646" s="40">
        <v>1380</v>
      </c>
      <c r="N1646" s="41">
        <v>6.9346733668341709E-2</v>
      </c>
      <c r="O1646" s="42">
        <v>1380</v>
      </c>
      <c r="P1646" s="7">
        <f>VLOOKUP(C1646,'ריכוז נתונים'!$B$3:$C$189,2)</f>
        <v>15</v>
      </c>
      <c r="Q1646" s="47" t="b">
        <f t="shared" si="327"/>
        <v>1</v>
      </c>
      <c r="R1646" s="7">
        <f t="shared" si="328"/>
        <v>1</v>
      </c>
      <c r="S1646" s="47">
        <f t="shared" si="329"/>
        <v>1327</v>
      </c>
      <c r="T1646" s="7">
        <f t="shared" si="330"/>
        <v>11.9</v>
      </c>
      <c r="U1646" s="7" t="str">
        <f t="shared" si="331"/>
        <v>Gap</v>
      </c>
      <c r="V1646" s="7">
        <f>IF(ISERROR(IF(INDEX(rosh!$O$4:$P$710,MATCH(I1646,rosh!$O$4:$O$710,0),2)="Mayor",1,)),0,IF(INDEX(rosh!$O$4:$P$710,MATCH(I1646,rosh!$O$4:$O$710,0),2)="Mayor",1,))</f>
        <v>0</v>
      </c>
      <c r="W1646" s="7" t="str">
        <f t="shared" si="332"/>
        <v>TRUE ראש העין</v>
      </c>
      <c r="X1646" s="84">
        <f t="shared" si="337"/>
        <v>15859</v>
      </c>
      <c r="Y1646" s="7">
        <f t="shared" si="333"/>
        <v>1</v>
      </c>
      <c r="Z1646" s="7">
        <f t="shared" si="334"/>
        <v>14</v>
      </c>
      <c r="AA1646" s="7" t="str">
        <f t="shared" si="335"/>
        <v>Gap</v>
      </c>
      <c r="AB1646" s="7">
        <f t="shared" si="336"/>
        <v>1</v>
      </c>
    </row>
    <row r="1647" spans="2:28" ht="15" thickTop="1" thickBot="1">
      <c r="B1647" s="31">
        <v>2640</v>
      </c>
      <c r="C1647" s="32" t="s">
        <v>3144</v>
      </c>
      <c r="D1647" s="33">
        <v>30302</v>
      </c>
      <c r="E1647" s="34" t="s">
        <v>1007</v>
      </c>
      <c r="F1647" s="22" t="str">
        <f t="shared" si="325"/>
        <v>טב ראש העין</v>
      </c>
      <c r="G1647" s="44" t="s">
        <v>3254</v>
      </c>
      <c r="H1647" s="34"/>
      <c r="I1647" s="25" t="str">
        <f t="shared" si="326"/>
        <v xml:space="preserve">ראש העין </v>
      </c>
      <c r="J1647" s="37">
        <v>19900</v>
      </c>
      <c r="K1647" s="38">
        <v>19900</v>
      </c>
      <c r="L1647" s="39">
        <v>5.8442211055276382E-2</v>
      </c>
      <c r="M1647" s="40">
        <v>1163</v>
      </c>
      <c r="N1647" s="41">
        <v>5.8442211055276382E-2</v>
      </c>
      <c r="O1647" s="42">
        <v>1163</v>
      </c>
      <c r="P1647" s="7">
        <f>VLOOKUP(C1647,'ריכוז נתונים'!$B$3:$C$189,2)</f>
        <v>15</v>
      </c>
      <c r="Q1647" s="47" t="b">
        <f t="shared" si="327"/>
        <v>1</v>
      </c>
      <c r="R1647" s="7">
        <f t="shared" si="328"/>
        <v>0.9</v>
      </c>
      <c r="S1647" s="47">
        <f t="shared" si="329"/>
        <v>1327</v>
      </c>
      <c r="T1647" s="7">
        <f t="shared" si="330"/>
        <v>11.9</v>
      </c>
      <c r="U1647" s="7" t="str">
        <f t="shared" si="331"/>
        <v>Gap</v>
      </c>
      <c r="V1647" s="7">
        <f>IF(ISERROR(IF(INDEX(rosh!$O$4:$P$710,MATCH(I1647,rosh!$O$4:$O$710,0),2)="Mayor",1,)),0,IF(INDEX(rosh!$O$4:$P$710,MATCH(I1647,rosh!$O$4:$O$710,0),2)="Mayor",1,))</f>
        <v>0</v>
      </c>
      <c r="W1647" s="7" t="str">
        <f t="shared" si="332"/>
        <v>TRUE ראש העין</v>
      </c>
      <c r="X1647" s="84">
        <f t="shared" si="337"/>
        <v>15859</v>
      </c>
      <c r="Y1647" s="7">
        <f t="shared" si="333"/>
        <v>1</v>
      </c>
      <c r="Z1647" s="7">
        <f t="shared" si="334"/>
        <v>14</v>
      </c>
      <c r="AA1647" s="7" t="str">
        <f t="shared" si="335"/>
        <v>Gap</v>
      </c>
      <c r="AB1647" s="7">
        <f t="shared" si="336"/>
        <v>1</v>
      </c>
    </row>
    <row r="1648" spans="2:28" ht="15" thickTop="1" thickBot="1">
      <c r="B1648" s="31">
        <v>2640</v>
      </c>
      <c r="C1648" s="32" t="s">
        <v>3144</v>
      </c>
      <c r="D1648" s="33">
        <v>30302</v>
      </c>
      <c r="E1648" s="34" t="s">
        <v>617</v>
      </c>
      <c r="F1648" s="22" t="str">
        <f t="shared" si="325"/>
        <v>אמת ראש העין</v>
      </c>
      <c r="G1648" s="44" t="s">
        <v>3278</v>
      </c>
      <c r="H1648" s="34"/>
      <c r="I1648" s="25" t="str">
        <f t="shared" si="326"/>
        <v xml:space="preserve">ראש העין </v>
      </c>
      <c r="J1648" s="37">
        <v>19900</v>
      </c>
      <c r="K1648" s="38">
        <v>19900</v>
      </c>
      <c r="L1648" s="39">
        <v>4.8090452261306531E-2</v>
      </c>
      <c r="M1648" s="40">
        <v>957</v>
      </c>
      <c r="N1648" s="41">
        <v>4.8090452261306531E-2</v>
      </c>
      <c r="O1648" s="42">
        <v>957</v>
      </c>
      <c r="P1648" s="7">
        <f>VLOOKUP(C1648,'ריכוז נתונים'!$B$3:$C$189,2)</f>
        <v>15</v>
      </c>
      <c r="Q1648" s="47" t="b">
        <f t="shared" si="327"/>
        <v>0</v>
      </c>
      <c r="R1648" s="7">
        <f t="shared" si="328"/>
        <v>0</v>
      </c>
      <c r="S1648" s="47">
        <f t="shared" si="329"/>
        <v>1327</v>
      </c>
      <c r="T1648" s="7">
        <f t="shared" si="330"/>
        <v>11.9</v>
      </c>
      <c r="U1648" s="7" t="str">
        <f t="shared" si="331"/>
        <v>Gap</v>
      </c>
      <c r="V1648" s="7">
        <f>IF(ISERROR(IF(INDEX(rosh!$O$4:$P$710,MATCH(I1648,rosh!$O$4:$O$710,0),2)="Mayor",1,)),0,IF(INDEX(rosh!$O$4:$P$710,MATCH(I1648,rosh!$O$4:$O$710,0),2)="Mayor",1,))</f>
        <v>0</v>
      </c>
      <c r="W1648" s="7" t="str">
        <f t="shared" si="332"/>
        <v>FALSE ראש העין</v>
      </c>
      <c r="X1648" s="84">
        <f t="shared" si="337"/>
        <v>4041</v>
      </c>
      <c r="Y1648" s="7">
        <f t="shared" si="333"/>
        <v>0</v>
      </c>
      <c r="Z1648" s="7">
        <f t="shared" si="334"/>
        <v>14</v>
      </c>
      <c r="AA1648" s="7" t="str">
        <f t="shared" si="335"/>
        <v>Gap</v>
      </c>
      <c r="AB1648" s="7">
        <f t="shared" si="336"/>
        <v>0</v>
      </c>
    </row>
    <row r="1649" spans="2:28" ht="15" thickTop="1" thickBot="1">
      <c r="B1649" s="31">
        <v>2640</v>
      </c>
      <c r="C1649" s="32" t="s">
        <v>3144</v>
      </c>
      <c r="D1649" s="33">
        <v>30302</v>
      </c>
      <c r="E1649" s="34" t="s">
        <v>108</v>
      </c>
      <c r="F1649" s="22" t="str">
        <f t="shared" si="325"/>
        <v>פה ראש העין</v>
      </c>
      <c r="G1649" s="44" t="s">
        <v>3161</v>
      </c>
      <c r="H1649" s="34"/>
      <c r="I1649" s="25" t="str">
        <f t="shared" si="326"/>
        <v xml:space="preserve">ראש העין </v>
      </c>
      <c r="J1649" s="37">
        <v>19900</v>
      </c>
      <c r="K1649" s="38">
        <v>19900</v>
      </c>
      <c r="L1649" s="39">
        <v>3.773869346733668E-2</v>
      </c>
      <c r="M1649" s="40">
        <v>751</v>
      </c>
      <c r="N1649" s="41">
        <v>3.773869346733668E-2</v>
      </c>
      <c r="O1649" s="42">
        <v>750.99999999999989</v>
      </c>
      <c r="P1649" s="7">
        <f>VLOOKUP(C1649,'ריכוז נתונים'!$B$3:$C$189,2)</f>
        <v>15</v>
      </c>
      <c r="Q1649" s="47" t="b">
        <f t="shared" si="327"/>
        <v>0</v>
      </c>
      <c r="R1649" s="7">
        <f t="shared" si="328"/>
        <v>0</v>
      </c>
      <c r="S1649" s="47">
        <f t="shared" si="329"/>
        <v>1327</v>
      </c>
      <c r="T1649" s="7">
        <f t="shared" si="330"/>
        <v>11.9</v>
      </c>
      <c r="U1649" s="7" t="str">
        <f t="shared" si="331"/>
        <v>Gap</v>
      </c>
      <c r="V1649" s="7">
        <f>IF(ISERROR(IF(INDEX(rosh!$O$4:$P$710,MATCH(I1649,rosh!$O$4:$O$710,0),2)="Mayor",1,)),0,IF(INDEX(rosh!$O$4:$P$710,MATCH(I1649,rosh!$O$4:$O$710,0),2)="Mayor",1,))</f>
        <v>0</v>
      </c>
      <c r="W1649" s="7" t="str">
        <f t="shared" si="332"/>
        <v>FALSE ראש העין</v>
      </c>
      <c r="X1649" s="84">
        <f t="shared" si="337"/>
        <v>4041</v>
      </c>
      <c r="Y1649" s="7">
        <f t="shared" si="333"/>
        <v>0</v>
      </c>
      <c r="Z1649" s="7">
        <f t="shared" si="334"/>
        <v>14</v>
      </c>
      <c r="AA1649" s="7" t="str">
        <f t="shared" si="335"/>
        <v>Gap</v>
      </c>
      <c r="AB1649" s="7">
        <f t="shared" si="336"/>
        <v>0</v>
      </c>
    </row>
    <row r="1650" spans="2:28" ht="15" thickTop="1" thickBot="1">
      <c r="B1650" s="31">
        <v>2640</v>
      </c>
      <c r="C1650" s="32" t="s">
        <v>3144</v>
      </c>
      <c r="D1650" s="33">
        <v>30302</v>
      </c>
      <c r="E1650" s="34" t="s">
        <v>778</v>
      </c>
      <c r="F1650" s="22" t="str">
        <f t="shared" si="325"/>
        <v>י ראש העין</v>
      </c>
      <c r="G1650" s="44" t="s">
        <v>3246</v>
      </c>
      <c r="H1650" s="34"/>
      <c r="I1650" s="25" t="str">
        <f t="shared" si="326"/>
        <v xml:space="preserve">ראש העין </v>
      </c>
      <c r="J1650" s="37">
        <v>19900</v>
      </c>
      <c r="K1650" s="38">
        <v>19900</v>
      </c>
      <c r="L1650" s="39">
        <v>3.6783919597989947E-2</v>
      </c>
      <c r="M1650" s="40">
        <v>732</v>
      </c>
      <c r="N1650" s="41">
        <v>3.6783919597989947E-2</v>
      </c>
      <c r="O1650" s="42">
        <v>732</v>
      </c>
      <c r="P1650" s="7">
        <f>VLOOKUP(C1650,'ריכוז נתונים'!$B$3:$C$189,2)</f>
        <v>15</v>
      </c>
      <c r="Q1650" s="47" t="b">
        <f t="shared" si="327"/>
        <v>0</v>
      </c>
      <c r="R1650" s="7">
        <f t="shared" si="328"/>
        <v>0</v>
      </c>
      <c r="S1650" s="47">
        <f t="shared" si="329"/>
        <v>1327</v>
      </c>
      <c r="T1650" s="7">
        <f t="shared" si="330"/>
        <v>11.9</v>
      </c>
      <c r="U1650" s="7" t="str">
        <f t="shared" si="331"/>
        <v>Gap</v>
      </c>
      <c r="V1650" s="7">
        <f>IF(ISERROR(IF(INDEX(rosh!$O$4:$P$710,MATCH(I1650,rosh!$O$4:$O$710,0),2)="Mayor",1,)),0,IF(INDEX(rosh!$O$4:$P$710,MATCH(I1650,rosh!$O$4:$O$710,0),2)="Mayor",1,))</f>
        <v>0</v>
      </c>
      <c r="W1650" s="7" t="str">
        <f t="shared" si="332"/>
        <v>FALSE ראש העין</v>
      </c>
      <c r="X1650" s="84">
        <f t="shared" si="337"/>
        <v>4041</v>
      </c>
      <c r="Y1650" s="7">
        <f t="shared" si="333"/>
        <v>0</v>
      </c>
      <c r="Z1650" s="7">
        <f t="shared" si="334"/>
        <v>14</v>
      </c>
      <c r="AA1650" s="7" t="str">
        <f t="shared" si="335"/>
        <v>Gap</v>
      </c>
      <c r="AB1650" s="7">
        <f t="shared" si="336"/>
        <v>0</v>
      </c>
    </row>
    <row r="1651" spans="2:28" ht="15" thickTop="1" thickBot="1">
      <c r="B1651" s="31">
        <v>2640</v>
      </c>
      <c r="C1651" s="32" t="s">
        <v>3144</v>
      </c>
      <c r="D1651" s="33">
        <v>30302</v>
      </c>
      <c r="E1651" s="34" t="s">
        <v>126</v>
      </c>
      <c r="F1651" s="22" t="str">
        <f t="shared" si="325"/>
        <v>מחל ראש העין</v>
      </c>
      <c r="G1651" s="44" t="s">
        <v>3195</v>
      </c>
      <c r="H1651" s="34"/>
      <c r="I1651" s="25" t="str">
        <f t="shared" si="326"/>
        <v xml:space="preserve">ראש העין </v>
      </c>
      <c r="J1651" s="37">
        <v>19900</v>
      </c>
      <c r="K1651" s="38">
        <v>19900</v>
      </c>
      <c r="L1651" s="39">
        <v>3.6532663316582913E-2</v>
      </c>
      <c r="M1651" s="40">
        <v>727</v>
      </c>
      <c r="N1651" s="41">
        <v>3.6532663316582913E-2</v>
      </c>
      <c r="O1651" s="42">
        <v>727</v>
      </c>
      <c r="P1651" s="7">
        <f>VLOOKUP(C1651,'ריכוז נתונים'!$B$3:$C$189,2)</f>
        <v>15</v>
      </c>
      <c r="Q1651" s="47" t="b">
        <f t="shared" si="327"/>
        <v>0</v>
      </c>
      <c r="R1651" s="7">
        <f t="shared" si="328"/>
        <v>0</v>
      </c>
      <c r="S1651" s="47">
        <f t="shared" si="329"/>
        <v>1327</v>
      </c>
      <c r="T1651" s="7">
        <f t="shared" si="330"/>
        <v>11.9</v>
      </c>
      <c r="U1651" s="7" t="str">
        <f t="shared" si="331"/>
        <v>Gap</v>
      </c>
      <c r="V1651" s="7">
        <f>IF(ISERROR(IF(INDEX(rosh!$O$4:$P$710,MATCH(I1651,rosh!$O$4:$O$710,0),2)="Mayor",1,)),0,IF(INDEX(rosh!$O$4:$P$710,MATCH(I1651,rosh!$O$4:$O$710,0),2)="Mayor",1,))</f>
        <v>0</v>
      </c>
      <c r="W1651" s="7" t="str">
        <f t="shared" si="332"/>
        <v>FALSE ראש העין</v>
      </c>
      <c r="X1651" s="84">
        <f t="shared" si="337"/>
        <v>4041</v>
      </c>
      <c r="Y1651" s="7">
        <f t="shared" si="333"/>
        <v>0</v>
      </c>
      <c r="Z1651" s="7">
        <f t="shared" si="334"/>
        <v>14</v>
      </c>
      <c r="AA1651" s="7" t="str">
        <f t="shared" si="335"/>
        <v>Gap</v>
      </c>
      <c r="AB1651" s="7">
        <f t="shared" si="336"/>
        <v>0</v>
      </c>
    </row>
    <row r="1652" spans="2:28" ht="15" thickTop="1" thickBot="1">
      <c r="B1652" s="31">
        <v>2640</v>
      </c>
      <c r="C1652" s="32" t="s">
        <v>3144</v>
      </c>
      <c r="D1652" s="33">
        <v>30302</v>
      </c>
      <c r="E1652" s="34" t="s">
        <v>3266</v>
      </c>
      <c r="F1652" s="22" t="str">
        <f t="shared" si="325"/>
        <v>זט ראש העין</v>
      </c>
      <c r="G1652" s="44" t="s">
        <v>3265</v>
      </c>
      <c r="H1652" s="34"/>
      <c r="I1652" s="25" t="str">
        <f t="shared" si="326"/>
        <v xml:space="preserve">ראש העין </v>
      </c>
      <c r="J1652" s="37">
        <v>19900</v>
      </c>
      <c r="K1652" s="38">
        <v>19900</v>
      </c>
      <c r="L1652" s="39">
        <v>2.2964824120603015E-2</v>
      </c>
      <c r="M1652" s="40">
        <v>457</v>
      </c>
      <c r="N1652" s="41">
        <v>2.2964824120603015E-2</v>
      </c>
      <c r="O1652" s="42">
        <v>457</v>
      </c>
      <c r="P1652" s="7">
        <f>VLOOKUP(C1652,'ריכוז נתונים'!$B$3:$C$189,2)</f>
        <v>15</v>
      </c>
      <c r="Q1652" s="47" t="b">
        <f t="shared" si="327"/>
        <v>0</v>
      </c>
      <c r="R1652" s="7">
        <f t="shared" si="328"/>
        <v>0</v>
      </c>
      <c r="S1652" s="47">
        <f t="shared" si="329"/>
        <v>1327</v>
      </c>
      <c r="T1652" s="7">
        <f t="shared" si="330"/>
        <v>11.9</v>
      </c>
      <c r="U1652" s="7" t="str">
        <f t="shared" si="331"/>
        <v>Gap</v>
      </c>
      <c r="V1652" s="7">
        <f>IF(ISERROR(IF(INDEX(rosh!$O$4:$P$710,MATCH(I1652,rosh!$O$4:$O$710,0),2)="Mayor",1,)),0,IF(INDEX(rosh!$O$4:$P$710,MATCH(I1652,rosh!$O$4:$O$710,0),2)="Mayor",1,))</f>
        <v>0</v>
      </c>
      <c r="W1652" s="7" t="str">
        <f t="shared" si="332"/>
        <v>FALSE ראש העין</v>
      </c>
      <c r="X1652" s="84">
        <f t="shared" si="337"/>
        <v>4041</v>
      </c>
      <c r="Y1652" s="7">
        <f t="shared" si="333"/>
        <v>0</v>
      </c>
      <c r="Z1652" s="7">
        <f t="shared" si="334"/>
        <v>14</v>
      </c>
      <c r="AA1652" s="7" t="str">
        <f t="shared" si="335"/>
        <v>Gap</v>
      </c>
      <c r="AB1652" s="7">
        <f t="shared" si="336"/>
        <v>0</v>
      </c>
    </row>
    <row r="1653" spans="2:28" ht="15" thickTop="1" thickBot="1">
      <c r="B1653" s="31">
        <v>2640</v>
      </c>
      <c r="C1653" s="32" t="s">
        <v>3144</v>
      </c>
      <c r="D1653" s="33">
        <v>30302</v>
      </c>
      <c r="E1653" s="34" t="s">
        <v>1867</v>
      </c>
      <c r="F1653" s="22" t="str">
        <f t="shared" si="325"/>
        <v>נא ראש העין</v>
      </c>
      <c r="G1653" s="44" t="s">
        <v>3173</v>
      </c>
      <c r="H1653" s="34"/>
      <c r="I1653" s="25" t="str">
        <f t="shared" si="326"/>
        <v xml:space="preserve">ראש העין </v>
      </c>
      <c r="J1653" s="37">
        <v>19900</v>
      </c>
      <c r="K1653" s="38">
        <v>19900</v>
      </c>
      <c r="L1653" s="39">
        <v>2.0954773869346733E-2</v>
      </c>
      <c r="M1653" s="40">
        <v>417</v>
      </c>
      <c r="N1653" s="41">
        <v>2.0954773869346733E-2</v>
      </c>
      <c r="O1653" s="42">
        <v>417</v>
      </c>
      <c r="P1653" s="7">
        <f>VLOOKUP(C1653,'ריכוז נתונים'!$B$3:$C$189,2)</f>
        <v>15</v>
      </c>
      <c r="Q1653" s="47" t="b">
        <f t="shared" si="327"/>
        <v>0</v>
      </c>
      <c r="R1653" s="7">
        <f t="shared" si="328"/>
        <v>0</v>
      </c>
      <c r="S1653" s="47">
        <f t="shared" si="329"/>
        <v>1327</v>
      </c>
      <c r="T1653" s="7">
        <f t="shared" si="330"/>
        <v>11.9</v>
      </c>
      <c r="U1653" s="7" t="str">
        <f t="shared" si="331"/>
        <v>Gap</v>
      </c>
      <c r="V1653" s="7">
        <f>IF(ISERROR(IF(INDEX(rosh!$O$4:$P$710,MATCH(I1653,rosh!$O$4:$O$710,0),2)="Mayor",1,)),0,IF(INDEX(rosh!$O$4:$P$710,MATCH(I1653,rosh!$O$4:$O$710,0),2)="Mayor",1,))</f>
        <v>0</v>
      </c>
      <c r="W1653" s="7" t="str">
        <f t="shared" si="332"/>
        <v>FALSE ראש העין</v>
      </c>
      <c r="X1653" s="84">
        <f t="shared" si="337"/>
        <v>4041</v>
      </c>
      <c r="Y1653" s="7">
        <f t="shared" si="333"/>
        <v>0</v>
      </c>
      <c r="Z1653" s="7">
        <f t="shared" si="334"/>
        <v>14</v>
      </c>
      <c r="AA1653" s="7" t="str">
        <f t="shared" si="335"/>
        <v>Gap</v>
      </c>
      <c r="AB1653" s="7">
        <f t="shared" si="336"/>
        <v>0</v>
      </c>
    </row>
    <row r="1654" spans="2:28" ht="15" thickTop="1" thickBot="1">
      <c r="B1654" s="31">
        <v>2640</v>
      </c>
      <c r="C1654" s="32" t="s">
        <v>3144</v>
      </c>
      <c r="D1654" s="33">
        <v>30302</v>
      </c>
      <c r="E1654" s="34" t="s">
        <v>60</v>
      </c>
      <c r="F1654" s="22" t="str">
        <f t="shared" si="325"/>
        <v>ד ראש העין</v>
      </c>
      <c r="G1654" s="44" t="s">
        <v>2983</v>
      </c>
      <c r="H1654" s="34"/>
      <c r="I1654" s="25" t="str">
        <f t="shared" si="326"/>
        <v xml:space="preserve">ראש העין </v>
      </c>
      <c r="J1654" s="37">
        <v>19900</v>
      </c>
      <c r="K1654" s="38">
        <v>19900</v>
      </c>
      <c r="L1654" s="39">
        <v>0</v>
      </c>
      <c r="M1654" s="40">
        <v>0</v>
      </c>
      <c r="N1654" s="41">
        <v>0</v>
      </c>
      <c r="O1654" s="42">
        <v>0</v>
      </c>
      <c r="P1654" s="7">
        <f>VLOOKUP(C1654,'ריכוז נתונים'!$B$3:$C$189,2)</f>
        <v>15</v>
      </c>
      <c r="Q1654" s="47" t="b">
        <f t="shared" si="327"/>
        <v>0</v>
      </c>
      <c r="R1654" s="7">
        <f t="shared" si="328"/>
        <v>0</v>
      </c>
      <c r="S1654" s="47">
        <f t="shared" si="329"/>
        <v>1327</v>
      </c>
      <c r="T1654" s="7">
        <f t="shared" si="330"/>
        <v>11.9</v>
      </c>
      <c r="U1654" s="7" t="str">
        <f t="shared" si="331"/>
        <v>Gap</v>
      </c>
      <c r="V1654" s="7">
        <f>IF(ISERROR(IF(INDEX(rosh!$O$4:$P$710,MATCH(I1654,rosh!$O$4:$O$710,0),2)="Mayor",1,)),0,IF(INDEX(rosh!$O$4:$P$710,MATCH(I1654,rosh!$O$4:$O$710,0),2)="Mayor",1,))</f>
        <v>0</v>
      </c>
      <c r="W1654" s="7" t="str">
        <f t="shared" si="332"/>
        <v>FALSE ראש העין</v>
      </c>
      <c r="X1654" s="84">
        <f t="shared" si="337"/>
        <v>4041</v>
      </c>
      <c r="Y1654" s="7">
        <f t="shared" si="333"/>
        <v>0</v>
      </c>
      <c r="Z1654" s="7">
        <f t="shared" si="334"/>
        <v>14</v>
      </c>
      <c r="AA1654" s="7" t="str">
        <f t="shared" si="335"/>
        <v>Gap</v>
      </c>
      <c r="AB1654" s="7">
        <f t="shared" si="336"/>
        <v>0</v>
      </c>
    </row>
    <row r="1655" spans="2:28" ht="15" thickTop="1" thickBot="1">
      <c r="B1655" s="31">
        <v>26</v>
      </c>
      <c r="C1655" s="32" t="s">
        <v>3107</v>
      </c>
      <c r="D1655" s="33">
        <v>2180</v>
      </c>
      <c r="E1655" s="34" t="s">
        <v>639</v>
      </c>
      <c r="F1655" s="22" t="str">
        <f t="shared" si="325"/>
        <v>ר ראש פינה</v>
      </c>
      <c r="G1655" s="44" t="s">
        <v>3106</v>
      </c>
      <c r="H1655" s="34" t="s">
        <v>3117</v>
      </c>
      <c r="I1655" s="25" t="str">
        <f t="shared" si="326"/>
        <v>ראש פינה רסקי אביהוד</v>
      </c>
      <c r="J1655" s="37">
        <v>1455</v>
      </c>
      <c r="K1655" s="38">
        <v>1455</v>
      </c>
      <c r="L1655" s="39">
        <v>0.40824742268041236</v>
      </c>
      <c r="M1655" s="40">
        <v>594</v>
      </c>
      <c r="N1655" s="41">
        <v>0.40824742268041236</v>
      </c>
      <c r="O1655" s="42">
        <v>594</v>
      </c>
      <c r="P1655" s="7">
        <f>VLOOKUP(C1655,'ריכוז נתונים'!$B$3:$C$189,2)</f>
        <v>7</v>
      </c>
      <c r="Q1655" s="47" t="b">
        <f t="shared" si="327"/>
        <v>1</v>
      </c>
      <c r="R1655" s="7">
        <f t="shared" si="328"/>
        <v>2.9</v>
      </c>
      <c r="S1655" s="47">
        <f t="shared" si="329"/>
        <v>208</v>
      </c>
      <c r="T1655" s="7">
        <f t="shared" si="330"/>
        <v>6.4</v>
      </c>
      <c r="U1655" s="7" t="str">
        <f t="shared" si="331"/>
        <v>Gap</v>
      </c>
      <c r="V1655" s="7">
        <f>IF(ISERROR(IF(INDEX(rosh!$O$4:$P$710,MATCH(I1655,rosh!$O$4:$O$710,0),2)="Mayor",1,)),0,IF(INDEX(rosh!$O$4:$P$710,MATCH(I1655,rosh!$O$4:$O$710,0),2)="Mayor",1,))</f>
        <v>1</v>
      </c>
      <c r="W1655" s="7" t="str">
        <f t="shared" si="332"/>
        <v>TRUE ראש פינה</v>
      </c>
      <c r="X1655" s="84">
        <f t="shared" si="337"/>
        <v>1316</v>
      </c>
      <c r="Y1655" s="7">
        <f t="shared" si="333"/>
        <v>3</v>
      </c>
      <c r="Z1655" s="7">
        <f t="shared" si="334"/>
        <v>7</v>
      </c>
      <c r="AA1655" s="7" t="str">
        <f t="shared" si="335"/>
        <v/>
      </c>
      <c r="AB1655" s="7">
        <f t="shared" si="336"/>
        <v>4</v>
      </c>
    </row>
    <row r="1656" spans="2:28" ht="15" thickTop="1" thickBot="1">
      <c r="B1656" s="31">
        <v>26</v>
      </c>
      <c r="C1656" s="32" t="s">
        <v>3107</v>
      </c>
      <c r="D1656" s="33">
        <v>2180</v>
      </c>
      <c r="E1656" s="34" t="s">
        <v>3135</v>
      </c>
      <c r="F1656" s="22" t="str">
        <f t="shared" si="325"/>
        <v>גא ראש פינה</v>
      </c>
      <c r="G1656" s="44" t="s">
        <v>3134</v>
      </c>
      <c r="H1656" s="34" t="s">
        <v>3141</v>
      </c>
      <c r="I1656" s="25" t="str">
        <f t="shared" si="326"/>
        <v>ראש פינה ברנזון אהרן</v>
      </c>
      <c r="J1656" s="37">
        <v>1455</v>
      </c>
      <c r="K1656" s="38">
        <v>1455</v>
      </c>
      <c r="L1656" s="39">
        <v>0.34570446735395188</v>
      </c>
      <c r="M1656" s="40">
        <v>503</v>
      </c>
      <c r="N1656" s="41">
        <v>0.34570446735395188</v>
      </c>
      <c r="O1656" s="42">
        <v>503</v>
      </c>
      <c r="P1656" s="7">
        <f>VLOOKUP(C1656,'ריכוז נתונים'!$B$3:$C$189,2)</f>
        <v>7</v>
      </c>
      <c r="Q1656" s="47" t="b">
        <f t="shared" si="327"/>
        <v>1</v>
      </c>
      <c r="R1656" s="7">
        <f t="shared" si="328"/>
        <v>2.4</v>
      </c>
      <c r="S1656" s="47">
        <f t="shared" si="329"/>
        <v>208</v>
      </c>
      <c r="T1656" s="7">
        <f t="shared" si="330"/>
        <v>6.4</v>
      </c>
      <c r="U1656" s="7" t="str">
        <f t="shared" si="331"/>
        <v>Gap</v>
      </c>
      <c r="V1656" s="7">
        <f>IF(ISERROR(IF(INDEX(rosh!$O$4:$P$710,MATCH(I1656,rosh!$O$4:$O$710,0),2)="Mayor",1,)),0,IF(INDEX(rosh!$O$4:$P$710,MATCH(I1656,rosh!$O$4:$O$710,0),2)="Mayor",1,))</f>
        <v>0</v>
      </c>
      <c r="W1656" s="7" t="str">
        <f t="shared" si="332"/>
        <v>TRUE ראש פינה</v>
      </c>
      <c r="X1656" s="84">
        <f t="shared" si="337"/>
        <v>1316</v>
      </c>
      <c r="Y1656" s="7">
        <f t="shared" si="333"/>
        <v>3</v>
      </c>
      <c r="Z1656" s="7">
        <f t="shared" si="334"/>
        <v>7</v>
      </c>
      <c r="AA1656" s="7" t="str">
        <f t="shared" si="335"/>
        <v/>
      </c>
      <c r="AB1656" s="7">
        <f t="shared" si="336"/>
        <v>3</v>
      </c>
    </row>
    <row r="1657" spans="2:28" ht="15" thickTop="1" thickBot="1">
      <c r="B1657" s="31">
        <v>26</v>
      </c>
      <c r="C1657" s="32" t="s">
        <v>3107</v>
      </c>
      <c r="D1657" s="33">
        <v>2180</v>
      </c>
      <c r="E1657" s="34" t="s">
        <v>573</v>
      </c>
      <c r="F1657" s="22" t="str">
        <f t="shared" si="325"/>
        <v>זך ראש פינה</v>
      </c>
      <c r="G1657" s="44" t="s">
        <v>3126</v>
      </c>
      <c r="H1657" s="34" t="s">
        <v>3132</v>
      </c>
      <c r="I1657" s="25" t="str">
        <f t="shared" si="326"/>
        <v>ראש פינה ילוז עמיר</v>
      </c>
      <c r="J1657" s="37">
        <v>1455</v>
      </c>
      <c r="K1657" s="38">
        <v>1455</v>
      </c>
      <c r="L1657" s="39">
        <v>0.15051546391752577</v>
      </c>
      <c r="M1657" s="40">
        <v>219</v>
      </c>
      <c r="N1657" s="41">
        <v>0.15051546391752577</v>
      </c>
      <c r="O1657" s="42">
        <v>219</v>
      </c>
      <c r="P1657" s="7">
        <f>VLOOKUP(C1657,'ריכוז נתונים'!$B$3:$C$189,2)</f>
        <v>7</v>
      </c>
      <c r="Q1657" s="47" t="b">
        <f t="shared" si="327"/>
        <v>1</v>
      </c>
      <c r="R1657" s="7">
        <f t="shared" si="328"/>
        <v>1.1000000000000001</v>
      </c>
      <c r="S1657" s="47">
        <f t="shared" si="329"/>
        <v>208</v>
      </c>
      <c r="T1657" s="7">
        <f t="shared" si="330"/>
        <v>6.4</v>
      </c>
      <c r="U1657" s="7" t="str">
        <f t="shared" si="331"/>
        <v>Gap</v>
      </c>
      <c r="V1657" s="7">
        <f>IF(ISERROR(IF(INDEX(rosh!$O$4:$P$710,MATCH(I1657,rosh!$O$4:$O$710,0),2)="Mayor",1,)),0,IF(INDEX(rosh!$O$4:$P$710,MATCH(I1657,rosh!$O$4:$O$710,0),2)="Mayor",1,))</f>
        <v>0</v>
      </c>
      <c r="W1657" s="7" t="str">
        <f t="shared" si="332"/>
        <v>TRUE ראש פינה</v>
      </c>
      <c r="X1657" s="84">
        <f t="shared" si="337"/>
        <v>1316</v>
      </c>
      <c r="Y1657" s="7">
        <f t="shared" si="333"/>
        <v>1</v>
      </c>
      <c r="Z1657" s="7">
        <f t="shared" si="334"/>
        <v>7</v>
      </c>
      <c r="AA1657" s="7" t="str">
        <f t="shared" si="335"/>
        <v/>
      </c>
      <c r="AB1657" s="7">
        <f t="shared" si="336"/>
        <v>1</v>
      </c>
    </row>
    <row r="1658" spans="2:28" ht="15" thickTop="1" thickBot="1">
      <c r="B1658" s="31">
        <v>26</v>
      </c>
      <c r="C1658" s="32" t="s">
        <v>3107</v>
      </c>
      <c r="D1658" s="33">
        <v>2180</v>
      </c>
      <c r="E1658" s="34" t="s">
        <v>3121</v>
      </c>
      <c r="F1658" s="22" t="str">
        <f t="shared" si="325"/>
        <v>נר ראש פינה</v>
      </c>
      <c r="G1658" s="44" t="s">
        <v>3120</v>
      </c>
      <c r="H1658" s="34"/>
      <c r="I1658" s="25" t="str">
        <f t="shared" si="326"/>
        <v xml:space="preserve">ראש פינה </v>
      </c>
      <c r="J1658" s="37">
        <v>1455</v>
      </c>
      <c r="K1658" s="38">
        <v>1455</v>
      </c>
      <c r="L1658" s="39">
        <v>9.5532646048109959E-2</v>
      </c>
      <c r="M1658" s="40">
        <v>139</v>
      </c>
      <c r="N1658" s="41">
        <v>9.5532646048109959E-2</v>
      </c>
      <c r="O1658" s="42">
        <v>139</v>
      </c>
      <c r="P1658" s="7">
        <f>VLOOKUP(C1658,'ריכוז נתונים'!$B$3:$C$189,2)</f>
        <v>7</v>
      </c>
      <c r="Q1658" s="47" t="b">
        <f t="shared" si="327"/>
        <v>0</v>
      </c>
      <c r="R1658" s="7">
        <f t="shared" si="328"/>
        <v>0</v>
      </c>
      <c r="S1658" s="47">
        <f t="shared" si="329"/>
        <v>208</v>
      </c>
      <c r="T1658" s="7">
        <f t="shared" si="330"/>
        <v>6.4</v>
      </c>
      <c r="U1658" s="7" t="str">
        <f t="shared" si="331"/>
        <v>Gap</v>
      </c>
      <c r="V1658" s="7">
        <f>IF(ISERROR(IF(INDEX(rosh!$O$4:$P$710,MATCH(I1658,rosh!$O$4:$O$710,0),2)="Mayor",1,)),0,IF(INDEX(rosh!$O$4:$P$710,MATCH(I1658,rosh!$O$4:$O$710,0),2)="Mayor",1,))</f>
        <v>0</v>
      </c>
      <c r="W1658" s="7" t="str">
        <f t="shared" si="332"/>
        <v>FALSE ראש פינה</v>
      </c>
      <c r="X1658" s="84">
        <f t="shared" si="337"/>
        <v>139</v>
      </c>
      <c r="Y1658" s="7">
        <f t="shared" si="333"/>
        <v>0</v>
      </c>
      <c r="Z1658" s="7">
        <f t="shared" si="334"/>
        <v>7</v>
      </c>
      <c r="AA1658" s="7" t="str">
        <f t="shared" si="335"/>
        <v/>
      </c>
      <c r="AB1658" s="7">
        <f t="shared" si="336"/>
        <v>0</v>
      </c>
    </row>
    <row r="1659" spans="2:28" ht="15" thickTop="1" thickBot="1">
      <c r="B1659" s="31">
        <v>8300</v>
      </c>
      <c r="C1659" s="32" t="s">
        <v>2712</v>
      </c>
      <c r="D1659" s="33">
        <v>197450</v>
      </c>
      <c r="E1659" s="34" t="s">
        <v>295</v>
      </c>
      <c r="F1659" s="22" t="str">
        <f t="shared" si="325"/>
        <v>צ ראשון לציון</v>
      </c>
      <c r="G1659" s="44" t="s">
        <v>2776</v>
      </c>
      <c r="H1659" s="34" t="s">
        <v>2804</v>
      </c>
      <c r="I1659" s="25" t="str">
        <f t="shared" si="326"/>
        <v>ראשון לציון צור דב</v>
      </c>
      <c r="J1659" s="37">
        <v>77918</v>
      </c>
      <c r="K1659" s="38">
        <v>77918</v>
      </c>
      <c r="L1659" s="39">
        <v>0.2102595035806874</v>
      </c>
      <c r="M1659" s="40">
        <v>16383</v>
      </c>
      <c r="N1659" s="41">
        <v>0.2102595035806874</v>
      </c>
      <c r="O1659" s="42">
        <v>16383.000000000002</v>
      </c>
      <c r="P1659" s="7">
        <f>VLOOKUP(C1659,'ריכוז נתונים'!$B$3:$C$189,2)</f>
        <v>29</v>
      </c>
      <c r="Q1659" s="47" t="b">
        <f t="shared" si="327"/>
        <v>1</v>
      </c>
      <c r="R1659" s="7">
        <f t="shared" si="328"/>
        <v>6.1</v>
      </c>
      <c r="S1659" s="47">
        <f t="shared" si="329"/>
        <v>2687</v>
      </c>
      <c r="T1659" s="7">
        <f t="shared" si="330"/>
        <v>25.599999999999998</v>
      </c>
      <c r="U1659" s="7" t="str">
        <f t="shared" si="331"/>
        <v>Gap</v>
      </c>
      <c r="V1659" s="7">
        <f>IF(ISERROR(IF(INDEX(rosh!$O$4:$P$710,MATCH(I1659,rosh!$O$4:$O$710,0),2)="Mayor",1,)),0,IF(INDEX(rosh!$O$4:$P$710,MATCH(I1659,rosh!$O$4:$O$710,0),2)="Mayor",1,))</f>
        <v>1</v>
      </c>
      <c r="W1659" s="7" t="str">
        <f t="shared" si="332"/>
        <v>TRUE ראשון לציון</v>
      </c>
      <c r="X1659" s="84">
        <f t="shared" si="337"/>
        <v>68272</v>
      </c>
      <c r="Y1659" s="7">
        <f t="shared" si="333"/>
        <v>7</v>
      </c>
      <c r="Z1659" s="7">
        <f t="shared" si="334"/>
        <v>29</v>
      </c>
      <c r="AA1659" s="7" t="str">
        <f t="shared" si="335"/>
        <v/>
      </c>
      <c r="AB1659" s="7">
        <f t="shared" si="336"/>
        <v>8</v>
      </c>
    </row>
    <row r="1660" spans="2:28" ht="26" thickTop="1" thickBot="1">
      <c r="B1660" s="31">
        <v>8300</v>
      </c>
      <c r="C1660" s="32" t="s">
        <v>2712</v>
      </c>
      <c r="D1660" s="33">
        <v>197450</v>
      </c>
      <c r="E1660" s="34" t="s">
        <v>1059</v>
      </c>
      <c r="F1660" s="22" t="str">
        <f t="shared" si="325"/>
        <v>ע ראשון לציון</v>
      </c>
      <c r="G1660" s="44" t="s">
        <v>2849</v>
      </c>
      <c r="H1660" s="34"/>
      <c r="I1660" s="25" t="str">
        <f t="shared" si="326"/>
        <v xml:space="preserve">ראשון לציון </v>
      </c>
      <c r="J1660" s="37">
        <v>77918</v>
      </c>
      <c r="K1660" s="38">
        <v>77918</v>
      </c>
      <c r="L1660" s="39">
        <v>8.5718319258707876E-2</v>
      </c>
      <c r="M1660" s="40">
        <v>6679</v>
      </c>
      <c r="N1660" s="41">
        <v>8.5718319258707876E-2</v>
      </c>
      <c r="O1660" s="42">
        <v>6679</v>
      </c>
      <c r="P1660" s="7">
        <f>VLOOKUP(C1660,'ריכוז נתונים'!$B$3:$C$189,2)</f>
        <v>29</v>
      </c>
      <c r="Q1660" s="47" t="b">
        <f t="shared" si="327"/>
        <v>1</v>
      </c>
      <c r="R1660" s="7">
        <f t="shared" si="328"/>
        <v>2.5</v>
      </c>
      <c r="S1660" s="47">
        <f t="shared" si="329"/>
        <v>2687</v>
      </c>
      <c r="T1660" s="7">
        <f t="shared" si="330"/>
        <v>25.599999999999998</v>
      </c>
      <c r="U1660" s="7" t="str">
        <f t="shared" si="331"/>
        <v>Gap</v>
      </c>
      <c r="V1660" s="7">
        <f>IF(ISERROR(IF(INDEX(rosh!$O$4:$P$710,MATCH(I1660,rosh!$O$4:$O$710,0),2)="Mayor",1,)),0,IF(INDEX(rosh!$O$4:$P$710,MATCH(I1660,rosh!$O$4:$O$710,0),2)="Mayor",1,))</f>
        <v>0</v>
      </c>
      <c r="W1660" s="7" t="str">
        <f t="shared" si="332"/>
        <v>TRUE ראשון לציון</v>
      </c>
      <c r="X1660" s="84">
        <f t="shared" si="337"/>
        <v>68272</v>
      </c>
      <c r="Y1660" s="7">
        <f t="shared" si="333"/>
        <v>3</v>
      </c>
      <c r="Z1660" s="7">
        <f t="shared" si="334"/>
        <v>29</v>
      </c>
      <c r="AA1660" s="7" t="str">
        <f t="shared" si="335"/>
        <v/>
      </c>
      <c r="AB1660" s="7">
        <f t="shared" si="336"/>
        <v>3</v>
      </c>
    </row>
    <row r="1661" spans="2:28" ht="15" thickTop="1" thickBot="1">
      <c r="B1661" s="31">
        <v>8300</v>
      </c>
      <c r="C1661" s="32" t="s">
        <v>2712</v>
      </c>
      <c r="D1661" s="33">
        <v>197450</v>
      </c>
      <c r="E1661" s="34" t="s">
        <v>213</v>
      </c>
      <c r="F1661" s="22" t="str">
        <f t="shared" si="325"/>
        <v>רק ראשון לציון</v>
      </c>
      <c r="G1661" s="44" t="s">
        <v>2725</v>
      </c>
      <c r="H1661" s="34"/>
      <c r="I1661" s="25" t="str">
        <f t="shared" si="326"/>
        <v xml:space="preserve">ראשון לציון </v>
      </c>
      <c r="J1661" s="37">
        <v>77918</v>
      </c>
      <c r="K1661" s="38">
        <v>77918</v>
      </c>
      <c r="L1661" s="39">
        <v>7.7876742216175979E-2</v>
      </c>
      <c r="M1661" s="40">
        <v>6068</v>
      </c>
      <c r="N1661" s="41">
        <v>7.7876742216175979E-2</v>
      </c>
      <c r="O1661" s="42">
        <v>6068</v>
      </c>
      <c r="P1661" s="7">
        <f>VLOOKUP(C1661,'ריכוז נתונים'!$B$3:$C$189,2)</f>
        <v>29</v>
      </c>
      <c r="Q1661" s="47" t="b">
        <f t="shared" si="327"/>
        <v>1</v>
      </c>
      <c r="R1661" s="7">
        <f t="shared" si="328"/>
        <v>2.2999999999999998</v>
      </c>
      <c r="S1661" s="47">
        <f t="shared" si="329"/>
        <v>2687</v>
      </c>
      <c r="T1661" s="7">
        <f t="shared" si="330"/>
        <v>25.599999999999998</v>
      </c>
      <c r="U1661" s="7" t="str">
        <f t="shared" si="331"/>
        <v>Gap</v>
      </c>
      <c r="V1661" s="7">
        <f>IF(ISERROR(IF(INDEX(rosh!$O$4:$P$710,MATCH(I1661,rosh!$O$4:$O$710,0),2)="Mayor",1,)),0,IF(INDEX(rosh!$O$4:$P$710,MATCH(I1661,rosh!$O$4:$O$710,0),2)="Mayor",1,))</f>
        <v>0</v>
      </c>
      <c r="W1661" s="7" t="str">
        <f t="shared" si="332"/>
        <v>TRUE ראשון לציון</v>
      </c>
      <c r="X1661" s="84">
        <f t="shared" si="337"/>
        <v>68272</v>
      </c>
      <c r="Y1661" s="7">
        <f t="shared" si="333"/>
        <v>3</v>
      </c>
      <c r="Z1661" s="7">
        <f t="shared" si="334"/>
        <v>29</v>
      </c>
      <c r="AA1661" s="7" t="str">
        <f t="shared" si="335"/>
        <v/>
      </c>
      <c r="AB1661" s="7">
        <f t="shared" si="336"/>
        <v>3</v>
      </c>
    </row>
    <row r="1662" spans="2:28" ht="15" thickTop="1" thickBot="1">
      <c r="B1662" s="31">
        <v>8300</v>
      </c>
      <c r="C1662" s="32" t="s">
        <v>2712</v>
      </c>
      <c r="D1662" s="33">
        <v>197450</v>
      </c>
      <c r="E1662" s="34" t="s">
        <v>126</v>
      </c>
      <c r="F1662" s="22" t="str">
        <f t="shared" si="325"/>
        <v>מחל ראשון לציון</v>
      </c>
      <c r="G1662" s="44" t="s">
        <v>2895</v>
      </c>
      <c r="H1662" s="34"/>
      <c r="I1662" s="25" t="str">
        <f t="shared" si="326"/>
        <v xml:space="preserve">ראשון לציון </v>
      </c>
      <c r="J1662" s="37">
        <v>77918</v>
      </c>
      <c r="K1662" s="38">
        <v>77918</v>
      </c>
      <c r="L1662" s="39">
        <v>7.3397674478297703E-2</v>
      </c>
      <c r="M1662" s="40">
        <v>5719</v>
      </c>
      <c r="N1662" s="41">
        <v>7.3397674478297703E-2</v>
      </c>
      <c r="O1662" s="42">
        <v>5719</v>
      </c>
      <c r="P1662" s="7">
        <f>VLOOKUP(C1662,'ריכוז נתונים'!$B$3:$C$189,2)</f>
        <v>29</v>
      </c>
      <c r="Q1662" s="47" t="b">
        <f t="shared" si="327"/>
        <v>1</v>
      </c>
      <c r="R1662" s="7">
        <f t="shared" si="328"/>
        <v>2.1</v>
      </c>
      <c r="S1662" s="47">
        <f t="shared" si="329"/>
        <v>2687</v>
      </c>
      <c r="T1662" s="7">
        <f t="shared" si="330"/>
        <v>25.599999999999998</v>
      </c>
      <c r="U1662" s="7" t="str">
        <f t="shared" si="331"/>
        <v>Gap</v>
      </c>
      <c r="V1662" s="7">
        <f>IF(ISERROR(IF(INDEX(rosh!$O$4:$P$710,MATCH(I1662,rosh!$O$4:$O$710,0),2)="Mayor",1,)),0,IF(INDEX(rosh!$O$4:$P$710,MATCH(I1662,rosh!$O$4:$O$710,0),2)="Mayor",1,))</f>
        <v>0</v>
      </c>
      <c r="W1662" s="7" t="str">
        <f t="shared" si="332"/>
        <v>TRUE ראשון לציון</v>
      </c>
      <c r="X1662" s="84">
        <f t="shared" si="337"/>
        <v>68272</v>
      </c>
      <c r="Y1662" s="7">
        <f t="shared" si="333"/>
        <v>2</v>
      </c>
      <c r="Z1662" s="7">
        <f t="shared" si="334"/>
        <v>29</v>
      </c>
      <c r="AA1662" s="7" t="str">
        <f t="shared" si="335"/>
        <v/>
      </c>
      <c r="AB1662" s="7">
        <f t="shared" si="336"/>
        <v>2</v>
      </c>
    </row>
    <row r="1663" spans="2:28" ht="26" thickTop="1" thickBot="1">
      <c r="B1663" s="31">
        <v>8300</v>
      </c>
      <c r="C1663" s="32" t="s">
        <v>2712</v>
      </c>
      <c r="D1663" s="33">
        <v>197450</v>
      </c>
      <c r="E1663" s="34" t="s">
        <v>133</v>
      </c>
      <c r="F1663" s="22" t="str">
        <f t="shared" si="325"/>
        <v>לב ראשון לציון</v>
      </c>
      <c r="G1663" s="44" t="s">
        <v>2911</v>
      </c>
      <c r="H1663" s="34" t="s">
        <v>2940</v>
      </c>
      <c r="I1663" s="25" t="str">
        <f t="shared" si="326"/>
        <v>ראשון לציון אבן-זהר בן דוד ליאל</v>
      </c>
      <c r="J1663" s="37">
        <v>77918</v>
      </c>
      <c r="K1663" s="38">
        <v>77918</v>
      </c>
      <c r="L1663" s="39">
        <v>6.8764598680664285E-2</v>
      </c>
      <c r="M1663" s="40">
        <v>5358</v>
      </c>
      <c r="N1663" s="41">
        <v>6.8764598680664285E-2</v>
      </c>
      <c r="O1663" s="42">
        <v>5358</v>
      </c>
      <c r="P1663" s="7">
        <f>VLOOKUP(C1663,'ריכוז נתונים'!$B$3:$C$189,2)</f>
        <v>29</v>
      </c>
      <c r="Q1663" s="47" t="b">
        <f t="shared" si="327"/>
        <v>1</v>
      </c>
      <c r="R1663" s="7">
        <f t="shared" si="328"/>
        <v>2</v>
      </c>
      <c r="S1663" s="47">
        <f t="shared" si="329"/>
        <v>2687</v>
      </c>
      <c r="T1663" s="7">
        <f t="shared" si="330"/>
        <v>25.599999999999998</v>
      </c>
      <c r="U1663" s="7" t="str">
        <f t="shared" si="331"/>
        <v>Gap</v>
      </c>
      <c r="V1663" s="7">
        <f>IF(ISERROR(IF(INDEX(rosh!$O$4:$P$710,MATCH(I1663,rosh!$O$4:$O$710,0),2)="Mayor",1,)),0,IF(INDEX(rosh!$O$4:$P$710,MATCH(I1663,rosh!$O$4:$O$710,0),2)="Mayor",1,))</f>
        <v>0</v>
      </c>
      <c r="W1663" s="7" t="str">
        <f t="shared" si="332"/>
        <v>TRUE ראשון לציון</v>
      </c>
      <c r="X1663" s="84">
        <f t="shared" si="337"/>
        <v>68272</v>
      </c>
      <c r="Y1663" s="7">
        <f t="shared" si="333"/>
        <v>2</v>
      </c>
      <c r="Z1663" s="7">
        <f t="shared" si="334"/>
        <v>29</v>
      </c>
      <c r="AA1663" s="7" t="str">
        <f t="shared" si="335"/>
        <v/>
      </c>
      <c r="AB1663" s="7">
        <f t="shared" si="336"/>
        <v>2</v>
      </c>
    </row>
    <row r="1664" spans="2:28" ht="15" thickTop="1" thickBot="1">
      <c r="B1664" s="31">
        <v>8300</v>
      </c>
      <c r="C1664" s="32" t="s">
        <v>2712</v>
      </c>
      <c r="D1664" s="33">
        <v>197450</v>
      </c>
      <c r="E1664" s="34" t="s">
        <v>963</v>
      </c>
      <c r="F1664" s="22" t="str">
        <f t="shared" si="325"/>
        <v>שס ראשון לציון</v>
      </c>
      <c r="G1664" s="44" t="s">
        <v>962</v>
      </c>
      <c r="H1664" s="34"/>
      <c r="I1664" s="25" t="str">
        <f t="shared" si="326"/>
        <v xml:space="preserve">ראשון לציון </v>
      </c>
      <c r="J1664" s="37">
        <v>77918</v>
      </c>
      <c r="K1664" s="38">
        <v>77918</v>
      </c>
      <c r="L1664" s="39">
        <v>5.3569136784825069E-2</v>
      </c>
      <c r="M1664" s="40">
        <v>4174</v>
      </c>
      <c r="N1664" s="41">
        <v>5.3569136784825069E-2</v>
      </c>
      <c r="O1664" s="42">
        <v>4174</v>
      </c>
      <c r="P1664" s="7">
        <f>VLOOKUP(C1664,'ריכוז נתונים'!$B$3:$C$189,2)</f>
        <v>29</v>
      </c>
      <c r="Q1664" s="47" t="b">
        <f t="shared" si="327"/>
        <v>1</v>
      </c>
      <c r="R1664" s="7">
        <f t="shared" si="328"/>
        <v>1.6</v>
      </c>
      <c r="S1664" s="47">
        <f t="shared" si="329"/>
        <v>2687</v>
      </c>
      <c r="T1664" s="7">
        <f t="shared" si="330"/>
        <v>25.599999999999998</v>
      </c>
      <c r="U1664" s="7" t="str">
        <f t="shared" si="331"/>
        <v>Gap</v>
      </c>
      <c r="V1664" s="7">
        <f>IF(ISERROR(IF(INDEX(rosh!$O$4:$P$710,MATCH(I1664,rosh!$O$4:$O$710,0),2)="Mayor",1,)),0,IF(INDEX(rosh!$O$4:$P$710,MATCH(I1664,rosh!$O$4:$O$710,0),2)="Mayor",1,))</f>
        <v>0</v>
      </c>
      <c r="W1664" s="7" t="str">
        <f t="shared" si="332"/>
        <v>TRUE ראשון לציון</v>
      </c>
      <c r="X1664" s="84">
        <f t="shared" si="337"/>
        <v>68272</v>
      </c>
      <c r="Y1664" s="7">
        <f t="shared" si="333"/>
        <v>2</v>
      </c>
      <c r="Z1664" s="7">
        <f t="shared" si="334"/>
        <v>29</v>
      </c>
      <c r="AA1664" s="7" t="str">
        <f t="shared" si="335"/>
        <v/>
      </c>
      <c r="AB1664" s="7">
        <f t="shared" si="336"/>
        <v>2</v>
      </c>
    </row>
    <row r="1665" spans="2:28" ht="15" thickTop="1" thickBot="1">
      <c r="B1665" s="31">
        <v>8300</v>
      </c>
      <c r="C1665" s="32" t="s">
        <v>2712</v>
      </c>
      <c r="D1665" s="33">
        <v>197450</v>
      </c>
      <c r="E1665" s="34" t="s">
        <v>1046</v>
      </c>
      <c r="F1665" s="22" t="str">
        <f t="shared" si="325"/>
        <v>פז ראשון לציון</v>
      </c>
      <c r="G1665" s="44" t="s">
        <v>2806</v>
      </c>
      <c r="H1665" s="34" t="s">
        <v>2831</v>
      </c>
      <c r="I1665" s="25" t="str">
        <f t="shared" si="326"/>
        <v>ראשון לציון דעבול אסף</v>
      </c>
      <c r="J1665" s="37">
        <v>77918</v>
      </c>
      <c r="K1665" s="38">
        <v>77918</v>
      </c>
      <c r="L1665" s="39">
        <v>4.6985292230293386E-2</v>
      </c>
      <c r="M1665" s="40">
        <v>3661</v>
      </c>
      <c r="N1665" s="41">
        <v>4.6985292230293386E-2</v>
      </c>
      <c r="O1665" s="42">
        <v>3661</v>
      </c>
      <c r="P1665" s="7">
        <f>VLOOKUP(C1665,'ריכוז נתונים'!$B$3:$C$189,2)</f>
        <v>29</v>
      </c>
      <c r="Q1665" s="47" t="b">
        <f t="shared" si="327"/>
        <v>1</v>
      </c>
      <c r="R1665" s="7">
        <f t="shared" si="328"/>
        <v>1.4</v>
      </c>
      <c r="S1665" s="47">
        <f t="shared" si="329"/>
        <v>2687</v>
      </c>
      <c r="T1665" s="7">
        <f t="shared" si="330"/>
        <v>25.599999999999998</v>
      </c>
      <c r="U1665" s="7" t="str">
        <f t="shared" si="331"/>
        <v>Gap</v>
      </c>
      <c r="V1665" s="7">
        <f>IF(ISERROR(IF(INDEX(rosh!$O$4:$P$710,MATCH(I1665,rosh!$O$4:$O$710,0),2)="Mayor",1,)),0,IF(INDEX(rosh!$O$4:$P$710,MATCH(I1665,rosh!$O$4:$O$710,0),2)="Mayor",1,))</f>
        <v>0</v>
      </c>
      <c r="W1665" s="7" t="str">
        <f t="shared" si="332"/>
        <v>TRUE ראשון לציון</v>
      </c>
      <c r="X1665" s="84">
        <f t="shared" si="337"/>
        <v>68272</v>
      </c>
      <c r="Y1665" s="7">
        <f t="shared" si="333"/>
        <v>2</v>
      </c>
      <c r="Z1665" s="7">
        <f t="shared" si="334"/>
        <v>29</v>
      </c>
      <c r="AA1665" s="7" t="str">
        <f t="shared" si="335"/>
        <v/>
      </c>
      <c r="AB1665" s="7">
        <f t="shared" si="336"/>
        <v>2</v>
      </c>
    </row>
    <row r="1666" spans="2:28" ht="15" thickTop="1" thickBot="1">
      <c r="B1666" s="31">
        <v>8300</v>
      </c>
      <c r="C1666" s="32" t="s">
        <v>2712</v>
      </c>
      <c r="D1666" s="33">
        <v>197450</v>
      </c>
      <c r="E1666" s="34" t="s">
        <v>573</v>
      </c>
      <c r="F1666" s="22" t="str">
        <f t="shared" si="325"/>
        <v>זך ראשון לציון</v>
      </c>
      <c r="G1666" s="44" t="s">
        <v>3017</v>
      </c>
      <c r="H1666" s="34"/>
      <c r="I1666" s="25" t="str">
        <f t="shared" si="326"/>
        <v xml:space="preserve">ראשון לציון </v>
      </c>
      <c r="J1666" s="37">
        <v>77918</v>
      </c>
      <c r="K1666" s="38">
        <v>77918</v>
      </c>
      <c r="L1666" s="39">
        <v>4.6715778125721912E-2</v>
      </c>
      <c r="M1666" s="40">
        <v>3640</v>
      </c>
      <c r="N1666" s="41">
        <v>4.6715778125721912E-2</v>
      </c>
      <c r="O1666" s="42">
        <v>3640</v>
      </c>
      <c r="P1666" s="7">
        <f>VLOOKUP(C1666,'ריכוז נתונים'!$B$3:$C$189,2)</f>
        <v>29</v>
      </c>
      <c r="Q1666" s="47" t="b">
        <f t="shared" si="327"/>
        <v>1</v>
      </c>
      <c r="R1666" s="7">
        <f t="shared" si="328"/>
        <v>1.4</v>
      </c>
      <c r="S1666" s="47">
        <f t="shared" si="329"/>
        <v>2687</v>
      </c>
      <c r="T1666" s="7">
        <f t="shared" si="330"/>
        <v>25.599999999999998</v>
      </c>
      <c r="U1666" s="7" t="str">
        <f t="shared" si="331"/>
        <v>Gap</v>
      </c>
      <c r="V1666" s="7">
        <f>IF(ISERROR(IF(INDEX(rosh!$O$4:$P$710,MATCH(I1666,rosh!$O$4:$O$710,0),2)="Mayor",1,)),0,IF(INDEX(rosh!$O$4:$P$710,MATCH(I1666,rosh!$O$4:$O$710,0),2)="Mayor",1,))</f>
        <v>0</v>
      </c>
      <c r="W1666" s="7" t="str">
        <f t="shared" si="332"/>
        <v>TRUE ראשון לציון</v>
      </c>
      <c r="X1666" s="84">
        <f t="shared" si="337"/>
        <v>68272</v>
      </c>
      <c r="Y1666" s="7">
        <f t="shared" si="333"/>
        <v>2</v>
      </c>
      <c r="Z1666" s="7">
        <f t="shared" si="334"/>
        <v>29</v>
      </c>
      <c r="AA1666" s="7" t="str">
        <f t="shared" si="335"/>
        <v/>
      </c>
      <c r="AB1666" s="7">
        <f t="shared" si="336"/>
        <v>2</v>
      </c>
    </row>
    <row r="1667" spans="2:28" ht="15" thickTop="1" thickBot="1">
      <c r="B1667" s="31">
        <v>8300</v>
      </c>
      <c r="C1667" s="32" t="s">
        <v>2712</v>
      </c>
      <c r="D1667" s="33">
        <v>197450</v>
      </c>
      <c r="E1667" s="34" t="s">
        <v>3</v>
      </c>
      <c r="F1667" s="22" t="str">
        <f t="shared" si="325"/>
        <v>ל ראשון לציון</v>
      </c>
      <c r="G1667" s="44" t="s">
        <v>2942</v>
      </c>
      <c r="H1667" s="34"/>
      <c r="I1667" s="25" t="str">
        <f t="shared" si="326"/>
        <v xml:space="preserve">ראשון לציון </v>
      </c>
      <c r="J1667" s="37">
        <v>77918</v>
      </c>
      <c r="K1667" s="38">
        <v>77918</v>
      </c>
      <c r="L1667" s="39">
        <v>4.4007803075027593E-2</v>
      </c>
      <c r="M1667" s="40">
        <v>3429</v>
      </c>
      <c r="N1667" s="41">
        <v>4.4007803075027593E-2</v>
      </c>
      <c r="O1667" s="42">
        <v>3429</v>
      </c>
      <c r="P1667" s="7">
        <f>VLOOKUP(C1667,'ריכוז נתונים'!$B$3:$C$189,2)</f>
        <v>29</v>
      </c>
      <c r="Q1667" s="47" t="b">
        <f t="shared" si="327"/>
        <v>1</v>
      </c>
      <c r="R1667" s="7">
        <f t="shared" si="328"/>
        <v>1.3</v>
      </c>
      <c r="S1667" s="47">
        <f t="shared" si="329"/>
        <v>2687</v>
      </c>
      <c r="T1667" s="7">
        <f t="shared" si="330"/>
        <v>25.599999999999998</v>
      </c>
      <c r="U1667" s="7" t="str">
        <f t="shared" si="331"/>
        <v>Gap</v>
      </c>
      <c r="V1667" s="7">
        <f>IF(ISERROR(IF(INDEX(rosh!$O$4:$P$710,MATCH(I1667,rosh!$O$4:$O$710,0),2)="Mayor",1,)),0,IF(INDEX(rosh!$O$4:$P$710,MATCH(I1667,rosh!$O$4:$O$710,0),2)="Mayor",1,))</f>
        <v>0</v>
      </c>
      <c r="W1667" s="7" t="str">
        <f t="shared" si="332"/>
        <v>TRUE ראשון לציון</v>
      </c>
      <c r="X1667" s="84">
        <f t="shared" si="337"/>
        <v>68272</v>
      </c>
      <c r="Y1667" s="7">
        <f t="shared" si="333"/>
        <v>1</v>
      </c>
      <c r="Z1667" s="7">
        <f t="shared" si="334"/>
        <v>29</v>
      </c>
      <c r="AA1667" s="7" t="str">
        <f t="shared" si="335"/>
        <v/>
      </c>
      <c r="AB1667" s="7">
        <f t="shared" si="336"/>
        <v>1</v>
      </c>
    </row>
    <row r="1668" spans="2:28" ht="15" thickTop="1" thickBot="1">
      <c r="B1668" s="31">
        <v>8300</v>
      </c>
      <c r="C1668" s="32" t="s">
        <v>2712</v>
      </c>
      <c r="D1668" s="33">
        <v>197450</v>
      </c>
      <c r="E1668" s="34" t="s">
        <v>2312</v>
      </c>
      <c r="F1668" s="22" t="str">
        <f t="shared" si="325"/>
        <v>דה ראשון לציון</v>
      </c>
      <c r="G1668" s="44" t="s">
        <v>3083</v>
      </c>
      <c r="H1668" s="34"/>
      <c r="I1668" s="25" t="str">
        <f t="shared" si="326"/>
        <v xml:space="preserve">ראשון לציון </v>
      </c>
      <c r="J1668" s="37">
        <v>77918</v>
      </c>
      <c r="K1668" s="38">
        <v>77918</v>
      </c>
      <c r="L1668" s="39">
        <v>3.7154444415924436E-2</v>
      </c>
      <c r="M1668" s="40">
        <v>2895</v>
      </c>
      <c r="N1668" s="41">
        <v>3.7154444415924436E-2</v>
      </c>
      <c r="O1668" s="42">
        <v>2895</v>
      </c>
      <c r="P1668" s="7">
        <f>VLOOKUP(C1668,'ריכוז נתונים'!$B$3:$C$189,2)</f>
        <v>29</v>
      </c>
      <c r="Q1668" s="47" t="b">
        <f t="shared" si="327"/>
        <v>1</v>
      </c>
      <c r="R1668" s="7">
        <f t="shared" si="328"/>
        <v>1.1000000000000001</v>
      </c>
      <c r="S1668" s="47">
        <f t="shared" si="329"/>
        <v>2687</v>
      </c>
      <c r="T1668" s="7">
        <f t="shared" si="330"/>
        <v>25.599999999999998</v>
      </c>
      <c r="U1668" s="7" t="str">
        <f t="shared" si="331"/>
        <v>Gap</v>
      </c>
      <c r="V1668" s="7">
        <f>IF(ISERROR(IF(INDEX(rosh!$O$4:$P$710,MATCH(I1668,rosh!$O$4:$O$710,0),2)="Mayor",1,)),0,IF(INDEX(rosh!$O$4:$P$710,MATCH(I1668,rosh!$O$4:$O$710,0),2)="Mayor",1,))</f>
        <v>0</v>
      </c>
      <c r="W1668" s="7" t="str">
        <f t="shared" si="332"/>
        <v>TRUE ראשון לציון</v>
      </c>
      <c r="X1668" s="84">
        <f t="shared" si="337"/>
        <v>68272</v>
      </c>
      <c r="Y1668" s="7">
        <f t="shared" si="333"/>
        <v>1</v>
      </c>
      <c r="Z1668" s="7">
        <f t="shared" si="334"/>
        <v>29</v>
      </c>
      <c r="AA1668" s="7" t="str">
        <f t="shared" si="335"/>
        <v/>
      </c>
      <c r="AB1668" s="7">
        <f t="shared" si="336"/>
        <v>1</v>
      </c>
    </row>
    <row r="1669" spans="2:28" ht="15" thickTop="1" thickBot="1">
      <c r="B1669" s="31">
        <v>8300</v>
      </c>
      <c r="C1669" s="32" t="s">
        <v>2712</v>
      </c>
      <c r="D1669" s="33">
        <v>197450</v>
      </c>
      <c r="E1669" s="34" t="s">
        <v>2502</v>
      </c>
      <c r="F1669" s="22" t="str">
        <f t="shared" ref="F1669:F1732" si="338">E1669&amp;" "&amp;C1669</f>
        <v>כן ראשון לציון</v>
      </c>
      <c r="G1669" s="44" t="s">
        <v>2954</v>
      </c>
      <c r="H1669" s="34"/>
      <c r="I1669" s="25" t="str">
        <f t="shared" ref="I1669:I1732" si="339">C1669&amp;" "&amp;H1669</f>
        <v xml:space="preserve">ראשון לציון </v>
      </c>
      <c r="J1669" s="37">
        <v>77918</v>
      </c>
      <c r="K1669" s="38">
        <v>77918</v>
      </c>
      <c r="L1669" s="39">
        <v>3.6949100336250928E-2</v>
      </c>
      <c r="M1669" s="40">
        <v>2879</v>
      </c>
      <c r="N1669" s="41">
        <v>3.6949100336250928E-2</v>
      </c>
      <c r="O1669" s="42">
        <v>2879</v>
      </c>
      <c r="P1669" s="7">
        <f>VLOOKUP(C1669,'ריכוז נתונים'!$B$3:$C$189,2)</f>
        <v>29</v>
      </c>
      <c r="Q1669" s="47" t="b">
        <f t="shared" ref="Q1669:Q1732" si="340">IF(M1669&gt;K1669/P1669*0.75,TRUE,FALSE)</f>
        <v>1</v>
      </c>
      <c r="R1669" s="7">
        <f t="shared" ref="R1669:R1732" si="341">IF(Q1669=TRUE,ROUND(P1669*M1669/K1669,1),0)</f>
        <v>1.1000000000000001</v>
      </c>
      <c r="S1669" s="47">
        <f t="shared" ref="S1669:S1732" si="342">ROUND(K1669/P1669,0)</f>
        <v>2687</v>
      </c>
      <c r="T1669" s="7">
        <f t="shared" ref="T1669:T1732" si="343">SUMIF($C$4:$C$1887,C1669,$R$4:$R$1887)</f>
        <v>25.599999999999998</v>
      </c>
      <c r="U1669" s="7" t="str">
        <f t="shared" ref="U1669:U1732" si="344">IF(T1669&lt;&gt;P1669,"Gap","")</f>
        <v>Gap</v>
      </c>
      <c r="V1669" s="7">
        <f>IF(ISERROR(IF(INDEX(rosh!$O$4:$P$710,MATCH(I1669,rosh!$O$4:$O$710,0),2)="Mayor",1,)),0,IF(INDEX(rosh!$O$4:$P$710,MATCH(I1669,rosh!$O$4:$O$710,0),2)="Mayor",1,))</f>
        <v>0</v>
      </c>
      <c r="W1669" s="7" t="str">
        <f t="shared" ref="W1669:W1732" si="345">Q1669&amp;" "&amp;C1669</f>
        <v>TRUE ראשון לציון</v>
      </c>
      <c r="X1669" s="84">
        <f t="shared" si="337"/>
        <v>68272</v>
      </c>
      <c r="Y1669" s="7">
        <f t="shared" ref="Y1669:Y1732" si="346">IF(Q1669=TRUE,ROUND(P1669*M1669/X1669,0),)</f>
        <v>1</v>
      </c>
      <c r="Z1669" s="7">
        <f t="shared" ref="Z1669:Z1732" si="347">SUMIF($C$4:$C$1887,C1669,$Y$4:$Y$1887)</f>
        <v>29</v>
      </c>
      <c r="AA1669" s="7" t="str">
        <f t="shared" ref="AA1669:AA1732" si="348">IF(Z1669&lt;&gt;P1669,"Gap","")</f>
        <v/>
      </c>
      <c r="AB1669" s="7">
        <f t="shared" ref="AB1669:AB1732" si="349">IF(AND(V1669=1,OR(Z1669=P1669,Z1669&lt;P1669)),Y1669+1,Y1669)</f>
        <v>1</v>
      </c>
    </row>
    <row r="1670" spans="2:28" ht="15" thickTop="1" thickBot="1">
      <c r="B1670" s="31">
        <v>8300</v>
      </c>
      <c r="C1670" s="32" t="s">
        <v>2712</v>
      </c>
      <c r="D1670" s="33">
        <v>197450</v>
      </c>
      <c r="E1670" s="34" t="s">
        <v>108</v>
      </c>
      <c r="F1670" s="22" t="str">
        <f t="shared" si="338"/>
        <v>פה ראשון לציון</v>
      </c>
      <c r="G1670" s="44" t="s">
        <v>2833</v>
      </c>
      <c r="H1670" s="34"/>
      <c r="I1670" s="25" t="str">
        <f t="shared" si="339"/>
        <v xml:space="preserve">ראשון לציון </v>
      </c>
      <c r="J1670" s="37">
        <v>77918</v>
      </c>
      <c r="K1670" s="38">
        <v>77918</v>
      </c>
      <c r="L1670" s="39">
        <v>3.5614363818373164E-2</v>
      </c>
      <c r="M1670" s="40">
        <v>2775</v>
      </c>
      <c r="N1670" s="41">
        <v>3.5614363818373164E-2</v>
      </c>
      <c r="O1670" s="42">
        <v>2775</v>
      </c>
      <c r="P1670" s="7">
        <f>VLOOKUP(C1670,'ריכוז נתונים'!$B$3:$C$189,2)</f>
        <v>29</v>
      </c>
      <c r="Q1670" s="47" t="b">
        <f t="shared" si="340"/>
        <v>1</v>
      </c>
      <c r="R1670" s="7">
        <f t="shared" si="341"/>
        <v>1</v>
      </c>
      <c r="S1670" s="47">
        <f t="shared" si="342"/>
        <v>2687</v>
      </c>
      <c r="T1670" s="7">
        <f t="shared" si="343"/>
        <v>25.599999999999998</v>
      </c>
      <c r="U1670" s="7" t="str">
        <f t="shared" si="344"/>
        <v>Gap</v>
      </c>
      <c r="V1670" s="7">
        <f>IF(ISERROR(IF(INDEX(rosh!$O$4:$P$710,MATCH(I1670,rosh!$O$4:$O$710,0),2)="Mayor",1,)),0,IF(INDEX(rosh!$O$4:$P$710,MATCH(I1670,rosh!$O$4:$O$710,0),2)="Mayor",1,))</f>
        <v>0</v>
      </c>
      <c r="W1670" s="7" t="str">
        <f t="shared" si="345"/>
        <v>TRUE ראשון לציון</v>
      </c>
      <c r="X1670" s="84">
        <f t="shared" si="337"/>
        <v>68272</v>
      </c>
      <c r="Y1670" s="7">
        <f t="shared" si="346"/>
        <v>1</v>
      </c>
      <c r="Z1670" s="7">
        <f t="shared" si="347"/>
        <v>29</v>
      </c>
      <c r="AA1670" s="7" t="str">
        <f t="shared" si="348"/>
        <v/>
      </c>
      <c r="AB1670" s="7">
        <f t="shared" si="349"/>
        <v>1</v>
      </c>
    </row>
    <row r="1671" spans="2:28" ht="15" thickTop="1" thickBot="1">
      <c r="B1671" s="31">
        <v>8300</v>
      </c>
      <c r="C1671" s="32" t="s">
        <v>2712</v>
      </c>
      <c r="D1671" s="33">
        <v>197450</v>
      </c>
      <c r="E1671" s="34" t="s">
        <v>553</v>
      </c>
      <c r="F1671" s="22" t="str">
        <f t="shared" si="338"/>
        <v>חי ראשון לציון</v>
      </c>
      <c r="G1671" s="44" t="s">
        <v>3006</v>
      </c>
      <c r="H1671" s="34"/>
      <c r="I1671" s="25" t="str">
        <f t="shared" si="339"/>
        <v xml:space="preserve">ראשון לציון </v>
      </c>
      <c r="J1671" s="37">
        <v>77918</v>
      </c>
      <c r="K1671" s="38">
        <v>77918</v>
      </c>
      <c r="L1671" s="39">
        <v>3.1327806155188785E-2</v>
      </c>
      <c r="M1671" s="40">
        <v>2441</v>
      </c>
      <c r="N1671" s="41">
        <v>3.1327806155188785E-2</v>
      </c>
      <c r="O1671" s="42">
        <v>2440.9999999999995</v>
      </c>
      <c r="P1671" s="7">
        <f>VLOOKUP(C1671,'ריכוז נתונים'!$B$3:$C$189,2)</f>
        <v>29</v>
      </c>
      <c r="Q1671" s="47" t="b">
        <f t="shared" si="340"/>
        <v>1</v>
      </c>
      <c r="R1671" s="7">
        <f t="shared" si="341"/>
        <v>0.9</v>
      </c>
      <c r="S1671" s="47">
        <f t="shared" si="342"/>
        <v>2687</v>
      </c>
      <c r="T1671" s="7">
        <f t="shared" si="343"/>
        <v>25.599999999999998</v>
      </c>
      <c r="U1671" s="7" t="str">
        <f t="shared" si="344"/>
        <v>Gap</v>
      </c>
      <c r="V1671" s="7">
        <f>IF(ISERROR(IF(INDEX(rosh!$O$4:$P$710,MATCH(I1671,rosh!$O$4:$O$710,0),2)="Mayor",1,)),0,IF(INDEX(rosh!$O$4:$P$710,MATCH(I1671,rosh!$O$4:$O$710,0),2)="Mayor",1,))</f>
        <v>0</v>
      </c>
      <c r="W1671" s="7" t="str">
        <f t="shared" si="345"/>
        <v>TRUE ראשון לציון</v>
      </c>
      <c r="X1671" s="84">
        <f t="shared" si="337"/>
        <v>68272</v>
      </c>
      <c r="Y1671" s="7">
        <f t="shared" si="346"/>
        <v>1</v>
      </c>
      <c r="Z1671" s="7">
        <f t="shared" si="347"/>
        <v>29</v>
      </c>
      <c r="AA1671" s="7" t="str">
        <f t="shared" si="348"/>
        <v/>
      </c>
      <c r="AB1671" s="7">
        <f t="shared" si="349"/>
        <v>1</v>
      </c>
    </row>
    <row r="1672" spans="2:28" ht="15" thickTop="1" thickBot="1">
      <c r="B1672" s="31">
        <v>8300</v>
      </c>
      <c r="C1672" s="32" t="s">
        <v>2712</v>
      </c>
      <c r="D1672" s="33">
        <v>197450</v>
      </c>
      <c r="E1672" s="34" t="s">
        <v>1007</v>
      </c>
      <c r="F1672" s="22" t="str">
        <f t="shared" si="338"/>
        <v>טב ראשון לציון</v>
      </c>
      <c r="G1672" s="44" t="s">
        <v>2995</v>
      </c>
      <c r="H1672" s="34"/>
      <c r="I1672" s="25" t="str">
        <f t="shared" si="339"/>
        <v xml:space="preserve">ראשון לציון </v>
      </c>
      <c r="J1672" s="37">
        <v>77918</v>
      </c>
      <c r="K1672" s="38">
        <v>77918</v>
      </c>
      <c r="L1672" s="39">
        <v>2.7862624810698428E-2</v>
      </c>
      <c r="M1672" s="40">
        <v>2171</v>
      </c>
      <c r="N1672" s="41">
        <v>2.7862624810698428E-2</v>
      </c>
      <c r="O1672" s="42">
        <v>2171</v>
      </c>
      <c r="P1672" s="7">
        <f>VLOOKUP(C1672,'ריכוז נתונים'!$B$3:$C$189,2)</f>
        <v>29</v>
      </c>
      <c r="Q1672" s="47" t="b">
        <f t="shared" si="340"/>
        <v>1</v>
      </c>
      <c r="R1672" s="7">
        <f t="shared" si="341"/>
        <v>0.8</v>
      </c>
      <c r="S1672" s="47">
        <f t="shared" si="342"/>
        <v>2687</v>
      </c>
      <c r="T1672" s="7">
        <f t="shared" si="343"/>
        <v>25.599999999999998</v>
      </c>
      <c r="U1672" s="7" t="str">
        <f t="shared" si="344"/>
        <v>Gap</v>
      </c>
      <c r="V1672" s="7">
        <f>IF(ISERROR(IF(INDEX(rosh!$O$4:$P$710,MATCH(I1672,rosh!$O$4:$O$710,0),2)="Mayor",1,)),0,IF(INDEX(rosh!$O$4:$P$710,MATCH(I1672,rosh!$O$4:$O$710,0),2)="Mayor",1,))</f>
        <v>0</v>
      </c>
      <c r="W1672" s="7" t="str">
        <f t="shared" si="345"/>
        <v>TRUE ראשון לציון</v>
      </c>
      <c r="X1672" s="84">
        <f t="shared" ref="X1672:X1735" si="350">SUMIF($W$4:$W$1887,W1672,$M$4:$M$41887)</f>
        <v>68272</v>
      </c>
      <c r="Y1672" s="7">
        <f t="shared" si="346"/>
        <v>1</v>
      </c>
      <c r="Z1672" s="7">
        <f t="shared" si="347"/>
        <v>29</v>
      </c>
      <c r="AA1672" s="7" t="str">
        <f t="shared" si="348"/>
        <v/>
      </c>
      <c r="AB1672" s="7">
        <f t="shared" si="349"/>
        <v>1</v>
      </c>
    </row>
    <row r="1673" spans="2:28" ht="15" thickTop="1" thickBot="1">
      <c r="B1673" s="31">
        <v>8300</v>
      </c>
      <c r="C1673" s="32" t="s">
        <v>2712</v>
      </c>
      <c r="D1673" s="33">
        <v>197450</v>
      </c>
      <c r="E1673" s="34" t="s">
        <v>3035</v>
      </c>
      <c r="F1673" s="22" t="str">
        <f t="shared" si="338"/>
        <v>וי ראשון לציון</v>
      </c>
      <c r="G1673" s="44" t="s">
        <v>3034</v>
      </c>
      <c r="H1673" s="34"/>
      <c r="I1673" s="25" t="str">
        <f t="shared" si="339"/>
        <v xml:space="preserve">ראשון לציון </v>
      </c>
      <c r="J1673" s="37">
        <v>77918</v>
      </c>
      <c r="K1673" s="38">
        <v>77918</v>
      </c>
      <c r="L1673" s="39">
        <v>2.438460946122847E-2</v>
      </c>
      <c r="M1673" s="40">
        <v>1900</v>
      </c>
      <c r="N1673" s="41">
        <v>2.438460946122847E-2</v>
      </c>
      <c r="O1673" s="42">
        <v>1900</v>
      </c>
      <c r="P1673" s="7">
        <f>VLOOKUP(C1673,'ריכוז נתונים'!$B$3:$C$189,2)</f>
        <v>29</v>
      </c>
      <c r="Q1673" s="47" t="b">
        <f t="shared" si="340"/>
        <v>0</v>
      </c>
      <c r="R1673" s="7">
        <f t="shared" si="341"/>
        <v>0</v>
      </c>
      <c r="S1673" s="47">
        <f t="shared" si="342"/>
        <v>2687</v>
      </c>
      <c r="T1673" s="7">
        <f t="shared" si="343"/>
        <v>25.599999999999998</v>
      </c>
      <c r="U1673" s="7" t="str">
        <f t="shared" si="344"/>
        <v>Gap</v>
      </c>
      <c r="V1673" s="7">
        <f>IF(ISERROR(IF(INDEX(rosh!$O$4:$P$710,MATCH(I1673,rosh!$O$4:$O$710,0),2)="Mayor",1,)),0,IF(INDEX(rosh!$O$4:$P$710,MATCH(I1673,rosh!$O$4:$O$710,0),2)="Mayor",1,))</f>
        <v>0</v>
      </c>
      <c r="W1673" s="7" t="str">
        <f t="shared" si="345"/>
        <v>FALSE ראשון לציון</v>
      </c>
      <c r="X1673" s="84">
        <f t="shared" si="350"/>
        <v>9646</v>
      </c>
      <c r="Y1673" s="7">
        <f t="shared" si="346"/>
        <v>0</v>
      </c>
      <c r="Z1673" s="7">
        <f t="shared" si="347"/>
        <v>29</v>
      </c>
      <c r="AA1673" s="7" t="str">
        <f t="shared" si="348"/>
        <v/>
      </c>
      <c r="AB1673" s="7">
        <f t="shared" si="349"/>
        <v>0</v>
      </c>
    </row>
    <row r="1674" spans="2:28" ht="15" thickTop="1" thickBot="1">
      <c r="B1674" s="31">
        <v>8300</v>
      </c>
      <c r="C1674" s="32" t="s">
        <v>2712</v>
      </c>
      <c r="D1674" s="33">
        <v>197450</v>
      </c>
      <c r="E1674" s="34" t="s">
        <v>70</v>
      </c>
      <c r="F1674" s="22" t="str">
        <f t="shared" si="338"/>
        <v>א ראשון לציון</v>
      </c>
      <c r="G1674" s="44" t="s">
        <v>3094</v>
      </c>
      <c r="H1674" s="34"/>
      <c r="I1674" s="25" t="str">
        <f t="shared" si="339"/>
        <v xml:space="preserve">ראשון לציון </v>
      </c>
      <c r="J1674" s="37">
        <v>77918</v>
      </c>
      <c r="K1674" s="38">
        <v>77918</v>
      </c>
      <c r="L1674" s="39">
        <v>2.0868092096819734E-2</v>
      </c>
      <c r="M1674" s="40">
        <v>1626</v>
      </c>
      <c r="N1674" s="41">
        <v>2.0868092096819734E-2</v>
      </c>
      <c r="O1674" s="42">
        <v>1626</v>
      </c>
      <c r="P1674" s="7">
        <f>VLOOKUP(C1674,'ריכוז נתונים'!$B$3:$C$189,2)</f>
        <v>29</v>
      </c>
      <c r="Q1674" s="47" t="b">
        <f t="shared" si="340"/>
        <v>0</v>
      </c>
      <c r="R1674" s="7">
        <f t="shared" si="341"/>
        <v>0</v>
      </c>
      <c r="S1674" s="47">
        <f t="shared" si="342"/>
        <v>2687</v>
      </c>
      <c r="T1674" s="7">
        <f t="shared" si="343"/>
        <v>25.599999999999998</v>
      </c>
      <c r="U1674" s="7" t="str">
        <f t="shared" si="344"/>
        <v>Gap</v>
      </c>
      <c r="V1674" s="7">
        <f>IF(ISERROR(IF(INDEX(rosh!$O$4:$P$710,MATCH(I1674,rosh!$O$4:$O$710,0),2)="Mayor",1,)),0,IF(INDEX(rosh!$O$4:$P$710,MATCH(I1674,rosh!$O$4:$O$710,0),2)="Mayor",1,))</f>
        <v>0</v>
      </c>
      <c r="W1674" s="7" t="str">
        <f t="shared" si="345"/>
        <v>FALSE ראשון לציון</v>
      </c>
      <c r="X1674" s="84">
        <f t="shared" si="350"/>
        <v>9646</v>
      </c>
      <c r="Y1674" s="7">
        <f t="shared" si="346"/>
        <v>0</v>
      </c>
      <c r="Z1674" s="7">
        <f t="shared" si="347"/>
        <v>29</v>
      </c>
      <c r="AA1674" s="7" t="str">
        <f t="shared" si="348"/>
        <v/>
      </c>
      <c r="AB1674" s="7">
        <f t="shared" si="349"/>
        <v>0</v>
      </c>
    </row>
    <row r="1675" spans="2:28" ht="15" thickTop="1" thickBot="1">
      <c r="B1675" s="31">
        <v>8300</v>
      </c>
      <c r="C1675" s="32" t="s">
        <v>2712</v>
      </c>
      <c r="D1675" s="33">
        <v>197450</v>
      </c>
      <c r="E1675" s="34" t="s">
        <v>2104</v>
      </c>
      <c r="F1675" s="22" t="str">
        <f t="shared" si="338"/>
        <v>ים ראשון לציון</v>
      </c>
      <c r="G1675" s="44" t="s">
        <v>2968</v>
      </c>
      <c r="H1675" s="34"/>
      <c r="I1675" s="25" t="str">
        <f t="shared" si="339"/>
        <v xml:space="preserve">ראשון לציון </v>
      </c>
      <c r="J1675" s="37">
        <v>77918</v>
      </c>
      <c r="K1675" s="38">
        <v>77918</v>
      </c>
      <c r="L1675" s="39">
        <v>2.0778254061962577E-2</v>
      </c>
      <c r="M1675" s="40">
        <v>1619</v>
      </c>
      <c r="N1675" s="41">
        <v>2.0778254061962577E-2</v>
      </c>
      <c r="O1675" s="42">
        <v>1619</v>
      </c>
      <c r="P1675" s="7">
        <f>VLOOKUP(C1675,'ריכוז נתונים'!$B$3:$C$189,2)</f>
        <v>29</v>
      </c>
      <c r="Q1675" s="47" t="b">
        <f t="shared" si="340"/>
        <v>0</v>
      </c>
      <c r="R1675" s="7">
        <f t="shared" si="341"/>
        <v>0</v>
      </c>
      <c r="S1675" s="47">
        <f t="shared" si="342"/>
        <v>2687</v>
      </c>
      <c r="T1675" s="7">
        <f t="shared" si="343"/>
        <v>25.599999999999998</v>
      </c>
      <c r="U1675" s="7" t="str">
        <f t="shared" si="344"/>
        <v>Gap</v>
      </c>
      <c r="V1675" s="7">
        <f>IF(ISERROR(IF(INDEX(rosh!$O$4:$P$710,MATCH(I1675,rosh!$O$4:$O$710,0),2)="Mayor",1,)),0,IF(INDEX(rosh!$O$4:$P$710,MATCH(I1675,rosh!$O$4:$O$710,0),2)="Mayor",1,))</f>
        <v>0</v>
      </c>
      <c r="W1675" s="7" t="str">
        <f t="shared" si="345"/>
        <v>FALSE ראשון לציון</v>
      </c>
      <c r="X1675" s="84">
        <f t="shared" si="350"/>
        <v>9646</v>
      </c>
      <c r="Y1675" s="7">
        <f t="shared" si="346"/>
        <v>0</v>
      </c>
      <c r="Z1675" s="7">
        <f t="shared" si="347"/>
        <v>29</v>
      </c>
      <c r="AA1675" s="7" t="str">
        <f t="shared" si="348"/>
        <v/>
      </c>
      <c r="AB1675" s="7">
        <f t="shared" si="349"/>
        <v>0</v>
      </c>
    </row>
    <row r="1676" spans="2:28" ht="15" thickTop="1" thickBot="1">
      <c r="B1676" s="31">
        <v>8300</v>
      </c>
      <c r="C1676" s="32" t="s">
        <v>2712</v>
      </c>
      <c r="D1676" s="33">
        <v>197450</v>
      </c>
      <c r="E1676" s="34" t="s">
        <v>413</v>
      </c>
      <c r="F1676" s="22" t="str">
        <f t="shared" si="338"/>
        <v>מרצ ראשון לציון</v>
      </c>
      <c r="G1676" s="44" t="s">
        <v>413</v>
      </c>
      <c r="H1676" s="34"/>
      <c r="I1676" s="25" t="str">
        <f t="shared" si="339"/>
        <v xml:space="preserve">ראשון לציון </v>
      </c>
      <c r="J1676" s="37">
        <v>77918</v>
      </c>
      <c r="K1676" s="38">
        <v>77918</v>
      </c>
      <c r="L1676" s="39">
        <v>1.7582586822043687E-2</v>
      </c>
      <c r="M1676" s="40">
        <v>1370</v>
      </c>
      <c r="N1676" s="41">
        <v>1.7582586822043687E-2</v>
      </c>
      <c r="O1676" s="42">
        <v>1370</v>
      </c>
      <c r="P1676" s="7">
        <f>VLOOKUP(C1676,'ריכוז נתונים'!$B$3:$C$189,2)</f>
        <v>29</v>
      </c>
      <c r="Q1676" s="47" t="b">
        <f t="shared" si="340"/>
        <v>0</v>
      </c>
      <c r="R1676" s="7">
        <f t="shared" si="341"/>
        <v>0</v>
      </c>
      <c r="S1676" s="47">
        <f t="shared" si="342"/>
        <v>2687</v>
      </c>
      <c r="T1676" s="7">
        <f t="shared" si="343"/>
        <v>25.599999999999998</v>
      </c>
      <c r="U1676" s="7" t="str">
        <f t="shared" si="344"/>
        <v>Gap</v>
      </c>
      <c r="V1676" s="7">
        <f>IF(ISERROR(IF(INDEX(rosh!$O$4:$P$710,MATCH(I1676,rosh!$O$4:$O$710,0),2)="Mayor",1,)),0,IF(INDEX(rosh!$O$4:$P$710,MATCH(I1676,rosh!$O$4:$O$710,0),2)="Mayor",1,))</f>
        <v>0</v>
      </c>
      <c r="W1676" s="7" t="str">
        <f t="shared" si="345"/>
        <v>FALSE ראשון לציון</v>
      </c>
      <c r="X1676" s="84">
        <f t="shared" si="350"/>
        <v>9646</v>
      </c>
      <c r="Y1676" s="7">
        <f t="shared" si="346"/>
        <v>0</v>
      </c>
      <c r="Z1676" s="7">
        <f t="shared" si="347"/>
        <v>29</v>
      </c>
      <c r="AA1676" s="7" t="str">
        <f t="shared" si="348"/>
        <v/>
      </c>
      <c r="AB1676" s="7">
        <f t="shared" si="349"/>
        <v>0</v>
      </c>
    </row>
    <row r="1677" spans="2:28" ht="15" thickTop="1" thickBot="1">
      <c r="B1677" s="31">
        <v>8300</v>
      </c>
      <c r="C1677" s="32" t="s">
        <v>2712</v>
      </c>
      <c r="D1677" s="33">
        <v>197450</v>
      </c>
      <c r="E1677" s="34" t="s">
        <v>1194</v>
      </c>
      <c r="F1677" s="22" t="str">
        <f t="shared" si="338"/>
        <v>יד ראשון לציון</v>
      </c>
      <c r="G1677" s="44" t="s">
        <v>2983</v>
      </c>
      <c r="H1677" s="34"/>
      <c r="I1677" s="25" t="str">
        <f t="shared" si="339"/>
        <v xml:space="preserve">ראשון לציון </v>
      </c>
      <c r="J1677" s="37">
        <v>77918</v>
      </c>
      <c r="K1677" s="38">
        <v>77918</v>
      </c>
      <c r="L1677" s="39">
        <v>1.0215867963756771E-2</v>
      </c>
      <c r="M1677" s="40">
        <v>796</v>
      </c>
      <c r="N1677" s="41">
        <v>1.0215867963756771E-2</v>
      </c>
      <c r="O1677" s="42">
        <v>796</v>
      </c>
      <c r="P1677" s="7">
        <f>VLOOKUP(C1677,'ריכוז נתונים'!$B$3:$C$189,2)</f>
        <v>29</v>
      </c>
      <c r="Q1677" s="47" t="b">
        <f t="shared" si="340"/>
        <v>0</v>
      </c>
      <c r="R1677" s="7">
        <f t="shared" si="341"/>
        <v>0</v>
      </c>
      <c r="S1677" s="47">
        <f t="shared" si="342"/>
        <v>2687</v>
      </c>
      <c r="T1677" s="7">
        <f t="shared" si="343"/>
        <v>25.599999999999998</v>
      </c>
      <c r="U1677" s="7" t="str">
        <f t="shared" si="344"/>
        <v>Gap</v>
      </c>
      <c r="V1677" s="7">
        <f>IF(ISERROR(IF(INDEX(rosh!$O$4:$P$710,MATCH(I1677,rosh!$O$4:$O$710,0),2)="Mayor",1,)),0,IF(INDEX(rosh!$O$4:$P$710,MATCH(I1677,rosh!$O$4:$O$710,0),2)="Mayor",1,))</f>
        <v>0</v>
      </c>
      <c r="W1677" s="7" t="str">
        <f t="shared" si="345"/>
        <v>FALSE ראשון לציון</v>
      </c>
      <c r="X1677" s="84">
        <f t="shared" si="350"/>
        <v>9646</v>
      </c>
      <c r="Y1677" s="7">
        <f t="shared" si="346"/>
        <v>0</v>
      </c>
      <c r="Z1677" s="7">
        <f t="shared" si="347"/>
        <v>29</v>
      </c>
      <c r="AA1677" s="7" t="str">
        <f t="shared" si="348"/>
        <v/>
      </c>
      <c r="AB1677" s="7">
        <f t="shared" si="349"/>
        <v>0</v>
      </c>
    </row>
    <row r="1678" spans="2:28" ht="15" thickTop="1" thickBot="1">
      <c r="B1678" s="31">
        <v>8300</v>
      </c>
      <c r="C1678" s="32" t="s">
        <v>2712</v>
      </c>
      <c r="D1678" s="33">
        <v>197450</v>
      </c>
      <c r="E1678" s="34" t="s">
        <v>3065</v>
      </c>
      <c r="F1678" s="22" t="str">
        <f t="shared" si="338"/>
        <v>דף ראשון לציון</v>
      </c>
      <c r="G1678" s="44" t="s">
        <v>3064</v>
      </c>
      <c r="H1678" s="34" t="s">
        <v>3081</v>
      </c>
      <c r="I1678" s="25" t="str">
        <f t="shared" si="339"/>
        <v>ראשון לציון דורון חמי-נחמיה</v>
      </c>
      <c r="J1678" s="37">
        <v>77918</v>
      </c>
      <c r="K1678" s="38">
        <v>77918</v>
      </c>
      <c r="L1678" s="39">
        <v>9.8180138093893581E-3</v>
      </c>
      <c r="M1678" s="40">
        <v>765</v>
      </c>
      <c r="N1678" s="41">
        <v>9.8180138093893581E-3</v>
      </c>
      <c r="O1678" s="42">
        <v>765</v>
      </c>
      <c r="P1678" s="7">
        <f>VLOOKUP(C1678,'ריכוז נתונים'!$B$3:$C$189,2)</f>
        <v>29</v>
      </c>
      <c r="Q1678" s="47" t="b">
        <f t="shared" si="340"/>
        <v>0</v>
      </c>
      <c r="R1678" s="7">
        <f t="shared" si="341"/>
        <v>0</v>
      </c>
      <c r="S1678" s="47">
        <f t="shared" si="342"/>
        <v>2687</v>
      </c>
      <c r="T1678" s="7">
        <f t="shared" si="343"/>
        <v>25.599999999999998</v>
      </c>
      <c r="U1678" s="7" t="str">
        <f t="shared" si="344"/>
        <v>Gap</v>
      </c>
      <c r="V1678" s="7">
        <f>IF(ISERROR(IF(INDEX(rosh!$O$4:$P$710,MATCH(I1678,rosh!$O$4:$O$710,0),2)="Mayor",1,)),0,IF(INDEX(rosh!$O$4:$P$710,MATCH(I1678,rosh!$O$4:$O$710,0),2)="Mayor",1,))</f>
        <v>0</v>
      </c>
      <c r="W1678" s="7" t="str">
        <f t="shared" si="345"/>
        <v>FALSE ראשון לציון</v>
      </c>
      <c r="X1678" s="84">
        <f t="shared" si="350"/>
        <v>9646</v>
      </c>
      <c r="Y1678" s="7">
        <f t="shared" si="346"/>
        <v>0</v>
      </c>
      <c r="Z1678" s="7">
        <f t="shared" si="347"/>
        <v>29</v>
      </c>
      <c r="AA1678" s="7" t="str">
        <f t="shared" si="348"/>
        <v/>
      </c>
      <c r="AB1678" s="7">
        <f t="shared" si="349"/>
        <v>0</v>
      </c>
    </row>
    <row r="1679" spans="2:28" ht="15" thickTop="1" thickBot="1">
      <c r="B1679" s="31">
        <v>8300</v>
      </c>
      <c r="C1679" s="32" t="s">
        <v>2712</v>
      </c>
      <c r="D1679" s="33">
        <v>197450</v>
      </c>
      <c r="E1679" s="34" t="s">
        <v>151</v>
      </c>
      <c r="F1679" s="22" t="str">
        <f t="shared" si="338"/>
        <v>ה ראשון לציון</v>
      </c>
      <c r="G1679" s="44" t="s">
        <v>3049</v>
      </c>
      <c r="H1679" s="34"/>
      <c r="I1679" s="25" t="str">
        <f t="shared" si="339"/>
        <v xml:space="preserve">ראשון לציון </v>
      </c>
      <c r="J1679" s="37">
        <v>77918</v>
      </c>
      <c r="K1679" s="38">
        <v>77918</v>
      </c>
      <c r="L1679" s="39">
        <v>7.8030750275931106E-3</v>
      </c>
      <c r="M1679" s="40">
        <v>608</v>
      </c>
      <c r="N1679" s="41">
        <v>7.8030750275931106E-3</v>
      </c>
      <c r="O1679" s="42">
        <v>608</v>
      </c>
      <c r="P1679" s="7">
        <f>VLOOKUP(C1679,'ריכוז נתונים'!$B$3:$C$189,2)</f>
        <v>29</v>
      </c>
      <c r="Q1679" s="47" t="b">
        <f t="shared" si="340"/>
        <v>0</v>
      </c>
      <c r="R1679" s="7">
        <f t="shared" si="341"/>
        <v>0</v>
      </c>
      <c r="S1679" s="47">
        <f t="shared" si="342"/>
        <v>2687</v>
      </c>
      <c r="T1679" s="7">
        <f t="shared" si="343"/>
        <v>25.599999999999998</v>
      </c>
      <c r="U1679" s="7" t="str">
        <f t="shared" si="344"/>
        <v>Gap</v>
      </c>
      <c r="V1679" s="7">
        <f>IF(ISERROR(IF(INDEX(rosh!$O$4:$P$710,MATCH(I1679,rosh!$O$4:$O$710,0),2)="Mayor",1,)),0,IF(INDEX(rosh!$O$4:$P$710,MATCH(I1679,rosh!$O$4:$O$710,0),2)="Mayor",1,))</f>
        <v>0</v>
      </c>
      <c r="W1679" s="7" t="str">
        <f t="shared" si="345"/>
        <v>FALSE ראשון לציון</v>
      </c>
      <c r="X1679" s="84">
        <f t="shared" si="350"/>
        <v>9646</v>
      </c>
      <c r="Y1679" s="7">
        <f t="shared" si="346"/>
        <v>0</v>
      </c>
      <c r="Z1679" s="7">
        <f t="shared" si="347"/>
        <v>29</v>
      </c>
      <c r="AA1679" s="7" t="str">
        <f t="shared" si="348"/>
        <v/>
      </c>
      <c r="AB1679" s="7">
        <f t="shared" si="349"/>
        <v>0</v>
      </c>
    </row>
    <row r="1680" spans="2:28" ht="15" thickTop="1" thickBot="1">
      <c r="B1680" s="31">
        <v>8300</v>
      </c>
      <c r="C1680" s="32" t="s">
        <v>2712</v>
      </c>
      <c r="D1680" s="33">
        <v>197450</v>
      </c>
      <c r="E1680" s="34" t="s">
        <v>639</v>
      </c>
      <c r="F1680" s="22" t="str">
        <f t="shared" si="338"/>
        <v>ר ראשון לציון</v>
      </c>
      <c r="G1680" s="44" t="s">
        <v>2759</v>
      </c>
      <c r="H1680" s="34"/>
      <c r="I1680" s="25" t="str">
        <f t="shared" si="339"/>
        <v xml:space="preserve">ראשון לציון </v>
      </c>
      <c r="J1680" s="37">
        <v>77918</v>
      </c>
      <c r="K1680" s="38">
        <v>77918</v>
      </c>
      <c r="L1680" s="39">
        <v>6.3785004748581845E-3</v>
      </c>
      <c r="M1680" s="40">
        <v>497</v>
      </c>
      <c r="N1680" s="41">
        <v>6.3785004748581845E-3</v>
      </c>
      <c r="O1680" s="42">
        <v>497</v>
      </c>
      <c r="P1680" s="7">
        <f>VLOOKUP(C1680,'ריכוז נתונים'!$B$3:$C$189,2)</f>
        <v>29</v>
      </c>
      <c r="Q1680" s="47" t="b">
        <f t="shared" si="340"/>
        <v>0</v>
      </c>
      <c r="R1680" s="7">
        <f t="shared" si="341"/>
        <v>0</v>
      </c>
      <c r="S1680" s="47">
        <f t="shared" si="342"/>
        <v>2687</v>
      </c>
      <c r="T1680" s="7">
        <f t="shared" si="343"/>
        <v>25.599999999999998</v>
      </c>
      <c r="U1680" s="7" t="str">
        <f t="shared" si="344"/>
        <v>Gap</v>
      </c>
      <c r="V1680" s="7">
        <f>IF(ISERROR(IF(INDEX(rosh!$O$4:$P$710,MATCH(I1680,rosh!$O$4:$O$710,0),2)="Mayor",1,)),0,IF(INDEX(rosh!$O$4:$P$710,MATCH(I1680,rosh!$O$4:$O$710,0),2)="Mayor",1,))</f>
        <v>0</v>
      </c>
      <c r="W1680" s="7" t="str">
        <f t="shared" si="345"/>
        <v>FALSE ראשון לציון</v>
      </c>
      <c r="X1680" s="84">
        <f t="shared" si="350"/>
        <v>9646</v>
      </c>
      <c r="Y1680" s="7">
        <f t="shared" si="346"/>
        <v>0</v>
      </c>
      <c r="Z1680" s="7">
        <f t="shared" si="347"/>
        <v>29</v>
      </c>
      <c r="AA1680" s="7" t="str">
        <f t="shared" si="348"/>
        <v/>
      </c>
      <c r="AB1680" s="7">
        <f t="shared" si="349"/>
        <v>0</v>
      </c>
    </row>
    <row r="1681" spans="2:28" ht="15" thickTop="1" thickBot="1">
      <c r="B1681" s="31">
        <v>8300</v>
      </c>
      <c r="C1681" s="32" t="s">
        <v>2712</v>
      </c>
      <c r="D1681" s="33">
        <v>197450</v>
      </c>
      <c r="E1681" s="34" t="s">
        <v>380</v>
      </c>
      <c r="F1681" s="22" t="str">
        <f t="shared" si="338"/>
        <v>נץ ראשון לציון</v>
      </c>
      <c r="G1681" s="44" t="s">
        <v>2867</v>
      </c>
      <c r="H1681" s="34"/>
      <c r="I1681" s="25" t="str">
        <f t="shared" si="339"/>
        <v xml:space="preserve">ראשון לציון </v>
      </c>
      <c r="J1681" s="37">
        <v>77918</v>
      </c>
      <c r="K1681" s="38">
        <v>77918</v>
      </c>
      <c r="L1681" s="39">
        <v>5.9678123155111782E-3</v>
      </c>
      <c r="M1681" s="40">
        <v>465</v>
      </c>
      <c r="N1681" s="41">
        <v>5.9678123155111782E-3</v>
      </c>
      <c r="O1681" s="42">
        <v>465</v>
      </c>
      <c r="P1681" s="7">
        <f>VLOOKUP(C1681,'ריכוז נתונים'!$B$3:$C$189,2)</f>
        <v>29</v>
      </c>
      <c r="Q1681" s="47" t="b">
        <f t="shared" si="340"/>
        <v>0</v>
      </c>
      <c r="R1681" s="7">
        <f t="shared" si="341"/>
        <v>0</v>
      </c>
      <c r="S1681" s="47">
        <f t="shared" si="342"/>
        <v>2687</v>
      </c>
      <c r="T1681" s="7">
        <f t="shared" si="343"/>
        <v>25.599999999999998</v>
      </c>
      <c r="U1681" s="7" t="str">
        <f t="shared" si="344"/>
        <v>Gap</v>
      </c>
      <c r="V1681" s="7">
        <f>IF(ISERROR(IF(INDEX(rosh!$O$4:$P$710,MATCH(I1681,rosh!$O$4:$O$710,0),2)="Mayor",1,)),0,IF(INDEX(rosh!$O$4:$P$710,MATCH(I1681,rosh!$O$4:$O$710,0),2)="Mayor",1,))</f>
        <v>0</v>
      </c>
      <c r="W1681" s="7" t="str">
        <f t="shared" si="345"/>
        <v>FALSE ראשון לציון</v>
      </c>
      <c r="X1681" s="84">
        <f t="shared" si="350"/>
        <v>9646</v>
      </c>
      <c r="Y1681" s="7">
        <f t="shared" si="346"/>
        <v>0</v>
      </c>
      <c r="Z1681" s="7">
        <f t="shared" si="347"/>
        <v>29</v>
      </c>
      <c r="AA1681" s="7" t="str">
        <f t="shared" si="348"/>
        <v/>
      </c>
      <c r="AB1681" s="7">
        <f t="shared" si="349"/>
        <v>0</v>
      </c>
    </row>
    <row r="1682" spans="2:28" ht="15" thickTop="1" thickBot="1">
      <c r="B1682" s="31">
        <v>1161</v>
      </c>
      <c r="C1682" s="32" t="s">
        <v>2551</v>
      </c>
      <c r="D1682" s="33">
        <v>26551</v>
      </c>
      <c r="E1682" s="34" t="s">
        <v>70</v>
      </c>
      <c r="F1682" s="22" t="str">
        <f t="shared" si="338"/>
        <v>א רהט</v>
      </c>
      <c r="G1682" s="44" t="s">
        <v>2692</v>
      </c>
      <c r="H1682" s="34" t="s">
        <v>2691</v>
      </c>
      <c r="I1682" s="25" t="str">
        <f t="shared" si="339"/>
        <v>רהט אלקרינאוי טלאל</v>
      </c>
      <c r="J1682" s="37">
        <v>22683</v>
      </c>
      <c r="K1682" s="38">
        <v>22683</v>
      </c>
      <c r="L1682" s="39">
        <v>0.20588105629766787</v>
      </c>
      <c r="M1682" s="40">
        <v>4670</v>
      </c>
      <c r="N1682" s="41">
        <v>0.20588105629766787</v>
      </c>
      <c r="O1682" s="42">
        <v>4670</v>
      </c>
      <c r="P1682" s="7">
        <f>VLOOKUP(C1682,'ריכוז נתונים'!$B$3:$C$189,2)</f>
        <v>17</v>
      </c>
      <c r="Q1682" s="47" t="b">
        <f t="shared" si="340"/>
        <v>1</v>
      </c>
      <c r="R1682" s="7">
        <f t="shared" si="341"/>
        <v>3.5</v>
      </c>
      <c r="S1682" s="47">
        <f t="shared" si="342"/>
        <v>1334</v>
      </c>
      <c r="T1682" s="7">
        <f t="shared" si="343"/>
        <v>15.500000000000002</v>
      </c>
      <c r="U1682" s="7" t="str">
        <f t="shared" si="344"/>
        <v>Gap</v>
      </c>
      <c r="V1682" s="7">
        <f>IF(ISERROR(IF(INDEX(rosh!$O$4:$P$710,MATCH(I1682,rosh!$O$4:$O$710,0),2)="Mayor",1,)),0,IF(INDEX(rosh!$O$4:$P$710,MATCH(I1682,rosh!$O$4:$O$710,0),2)="Mayor",1,))</f>
        <v>0</v>
      </c>
      <c r="W1682" s="7" t="str">
        <f t="shared" si="345"/>
        <v>TRUE רהט</v>
      </c>
      <c r="X1682" s="84">
        <f t="shared" si="350"/>
        <v>20810</v>
      </c>
      <c r="Y1682" s="7">
        <f t="shared" si="346"/>
        <v>4</v>
      </c>
      <c r="Z1682" s="7">
        <f t="shared" si="347"/>
        <v>17</v>
      </c>
      <c r="AA1682" s="7" t="str">
        <f t="shared" si="348"/>
        <v/>
      </c>
      <c r="AB1682" s="7">
        <f t="shared" si="349"/>
        <v>4</v>
      </c>
    </row>
    <row r="1683" spans="2:28" ht="15" thickTop="1" thickBot="1">
      <c r="B1683" s="31">
        <v>1161</v>
      </c>
      <c r="C1683" s="32" t="s">
        <v>2551</v>
      </c>
      <c r="D1683" s="33">
        <v>26551</v>
      </c>
      <c r="E1683" s="34" t="s">
        <v>683</v>
      </c>
      <c r="F1683" s="22" t="str">
        <f t="shared" si="338"/>
        <v>פ רהט</v>
      </c>
      <c r="G1683" s="44" t="s">
        <v>2570</v>
      </c>
      <c r="H1683" s="34" t="s">
        <v>2592</v>
      </c>
      <c r="I1683" s="25" t="str">
        <f t="shared" si="339"/>
        <v>רהט אבו מדע'ם עטא</v>
      </c>
      <c r="J1683" s="37">
        <v>22683</v>
      </c>
      <c r="K1683" s="38">
        <v>22683</v>
      </c>
      <c r="L1683" s="39">
        <v>0.18022307454922187</v>
      </c>
      <c r="M1683" s="40">
        <v>4088</v>
      </c>
      <c r="N1683" s="41">
        <v>0.18022307454922187</v>
      </c>
      <c r="O1683" s="42">
        <v>4087.9999999999995</v>
      </c>
      <c r="P1683" s="7">
        <f>VLOOKUP(C1683,'ריכוז נתונים'!$B$3:$C$189,2)</f>
        <v>17</v>
      </c>
      <c r="Q1683" s="47" t="b">
        <f t="shared" si="340"/>
        <v>1</v>
      </c>
      <c r="R1683" s="7">
        <f t="shared" si="341"/>
        <v>3.1</v>
      </c>
      <c r="S1683" s="47">
        <f t="shared" si="342"/>
        <v>1334</v>
      </c>
      <c r="T1683" s="7">
        <f t="shared" si="343"/>
        <v>15.500000000000002</v>
      </c>
      <c r="U1683" s="7" t="str">
        <f t="shared" si="344"/>
        <v>Gap</v>
      </c>
      <c r="V1683" s="7">
        <f>IF(ISERROR(IF(INDEX(rosh!$O$4:$P$710,MATCH(I1683,rosh!$O$4:$O$710,0),2)="Mayor",1,)),0,IF(INDEX(rosh!$O$4:$P$710,MATCH(I1683,rosh!$O$4:$O$710,0),2)="Mayor",1,))</f>
        <v>0</v>
      </c>
      <c r="W1683" s="7" t="str">
        <f t="shared" si="345"/>
        <v>TRUE רהט</v>
      </c>
      <c r="X1683" s="84">
        <f t="shared" si="350"/>
        <v>20810</v>
      </c>
      <c r="Y1683" s="7">
        <f t="shared" si="346"/>
        <v>3</v>
      </c>
      <c r="Z1683" s="7">
        <f t="shared" si="347"/>
        <v>17</v>
      </c>
      <c r="AA1683" s="7" t="str">
        <f t="shared" si="348"/>
        <v/>
      </c>
      <c r="AB1683" s="7">
        <f t="shared" si="349"/>
        <v>3</v>
      </c>
    </row>
    <row r="1684" spans="2:28" ht="15" thickTop="1" thickBot="1">
      <c r="B1684" s="31">
        <v>1161</v>
      </c>
      <c r="C1684" s="32" t="s">
        <v>2551</v>
      </c>
      <c r="D1684" s="33">
        <v>26551</v>
      </c>
      <c r="E1684" s="34" t="s">
        <v>2679</v>
      </c>
      <c r="F1684" s="22" t="str">
        <f t="shared" si="338"/>
        <v>גד רהט</v>
      </c>
      <c r="G1684" s="44" t="s">
        <v>2678</v>
      </c>
      <c r="H1684" s="34" t="s">
        <v>2690</v>
      </c>
      <c r="I1684" s="25" t="str">
        <f t="shared" si="339"/>
        <v>רהט אבו עאבד נאיף</v>
      </c>
      <c r="J1684" s="37">
        <v>22683</v>
      </c>
      <c r="K1684" s="38">
        <v>22683</v>
      </c>
      <c r="L1684" s="39">
        <v>0.1123749063175065</v>
      </c>
      <c r="M1684" s="40">
        <v>2549</v>
      </c>
      <c r="N1684" s="41">
        <v>0.1123749063175065</v>
      </c>
      <c r="O1684" s="42">
        <v>2549</v>
      </c>
      <c r="P1684" s="7">
        <f>VLOOKUP(C1684,'ריכוז נתונים'!$B$3:$C$189,2)</f>
        <v>17</v>
      </c>
      <c r="Q1684" s="47" t="b">
        <f t="shared" si="340"/>
        <v>1</v>
      </c>
      <c r="R1684" s="7">
        <f t="shared" si="341"/>
        <v>1.9</v>
      </c>
      <c r="S1684" s="47">
        <f t="shared" si="342"/>
        <v>1334</v>
      </c>
      <c r="T1684" s="7">
        <f t="shared" si="343"/>
        <v>15.500000000000002</v>
      </c>
      <c r="U1684" s="7" t="str">
        <f t="shared" si="344"/>
        <v>Gap</v>
      </c>
      <c r="V1684" s="7">
        <f>IF(ISERROR(IF(INDEX(rosh!$O$4:$P$710,MATCH(I1684,rosh!$O$4:$O$710,0),2)="Mayor",1,)),0,IF(INDEX(rosh!$O$4:$P$710,MATCH(I1684,rosh!$O$4:$O$710,0),2)="Mayor",1,))</f>
        <v>0</v>
      </c>
      <c r="W1684" s="7" t="str">
        <f t="shared" si="345"/>
        <v>TRUE רהט</v>
      </c>
      <c r="X1684" s="84">
        <f t="shared" si="350"/>
        <v>20810</v>
      </c>
      <c r="Y1684" s="7">
        <f t="shared" si="346"/>
        <v>2</v>
      </c>
      <c r="Z1684" s="7">
        <f t="shared" si="347"/>
        <v>17</v>
      </c>
      <c r="AA1684" s="7" t="str">
        <f t="shared" si="348"/>
        <v/>
      </c>
      <c r="AB1684" s="7">
        <f t="shared" si="349"/>
        <v>2</v>
      </c>
    </row>
    <row r="1685" spans="2:28" ht="15" thickTop="1" thickBot="1">
      <c r="B1685" s="31">
        <v>1161</v>
      </c>
      <c r="C1685" s="32" t="s">
        <v>2551</v>
      </c>
      <c r="D1685" s="33">
        <v>26551</v>
      </c>
      <c r="E1685" s="34" t="s">
        <v>87</v>
      </c>
      <c r="F1685" s="22" t="str">
        <f t="shared" si="338"/>
        <v>נ רהט</v>
      </c>
      <c r="G1685" s="44" t="s">
        <v>2620</v>
      </c>
      <c r="H1685" s="34" t="s">
        <v>2631</v>
      </c>
      <c r="I1685" s="25" t="str">
        <f t="shared" si="339"/>
        <v>רהט אבו צהבאן פאיז</v>
      </c>
      <c r="J1685" s="37">
        <v>22683</v>
      </c>
      <c r="K1685" s="38">
        <v>22683</v>
      </c>
      <c r="L1685" s="39">
        <v>0.107084600802363</v>
      </c>
      <c r="M1685" s="40">
        <v>2429</v>
      </c>
      <c r="N1685" s="41">
        <v>0.107084600802363</v>
      </c>
      <c r="O1685" s="42">
        <v>2429</v>
      </c>
      <c r="P1685" s="7">
        <f>VLOOKUP(C1685,'ריכוז נתונים'!$B$3:$C$189,2)</f>
        <v>17</v>
      </c>
      <c r="Q1685" s="47" t="b">
        <f t="shared" si="340"/>
        <v>1</v>
      </c>
      <c r="R1685" s="7">
        <f t="shared" si="341"/>
        <v>1.8</v>
      </c>
      <c r="S1685" s="47">
        <f t="shared" si="342"/>
        <v>1334</v>
      </c>
      <c r="T1685" s="7">
        <f t="shared" si="343"/>
        <v>15.500000000000002</v>
      </c>
      <c r="U1685" s="7" t="str">
        <f t="shared" si="344"/>
        <v>Gap</v>
      </c>
      <c r="V1685" s="7">
        <f>IF(ISERROR(IF(INDEX(rosh!$O$4:$P$710,MATCH(I1685,rosh!$O$4:$O$710,0),2)="Mayor",1,)),0,IF(INDEX(rosh!$O$4:$P$710,MATCH(I1685,rosh!$O$4:$O$710,0),2)="Mayor",1,))</f>
        <v>0</v>
      </c>
      <c r="W1685" s="7" t="str">
        <f t="shared" si="345"/>
        <v>TRUE רהט</v>
      </c>
      <c r="X1685" s="84">
        <f t="shared" si="350"/>
        <v>20810</v>
      </c>
      <c r="Y1685" s="7">
        <f t="shared" si="346"/>
        <v>2</v>
      </c>
      <c r="Z1685" s="7">
        <f t="shared" si="347"/>
        <v>17</v>
      </c>
      <c r="AA1685" s="7" t="str">
        <f t="shared" si="348"/>
        <v/>
      </c>
      <c r="AB1685" s="7">
        <f t="shared" si="349"/>
        <v>2</v>
      </c>
    </row>
    <row r="1686" spans="2:28" ht="15" thickTop="1" thickBot="1">
      <c r="B1686" s="31">
        <v>1161</v>
      </c>
      <c r="C1686" s="32" t="s">
        <v>2551</v>
      </c>
      <c r="D1686" s="33">
        <v>26551</v>
      </c>
      <c r="E1686" s="34" t="s">
        <v>1059</v>
      </c>
      <c r="F1686" s="22" t="str">
        <f t="shared" si="338"/>
        <v>ע רהט</v>
      </c>
      <c r="G1686" s="44" t="s">
        <v>2605</v>
      </c>
      <c r="H1686" s="34"/>
      <c r="I1686" s="25" t="str">
        <f t="shared" si="339"/>
        <v xml:space="preserve">רהט </v>
      </c>
      <c r="J1686" s="37">
        <v>22683</v>
      </c>
      <c r="K1686" s="38">
        <v>22683</v>
      </c>
      <c r="L1686" s="39">
        <v>9.0067451395318077E-2</v>
      </c>
      <c r="M1686" s="40">
        <v>2043</v>
      </c>
      <c r="N1686" s="41">
        <v>9.0067451395318077E-2</v>
      </c>
      <c r="O1686" s="42">
        <v>2043</v>
      </c>
      <c r="P1686" s="7">
        <f>VLOOKUP(C1686,'ריכוז נתונים'!$B$3:$C$189,2)</f>
        <v>17</v>
      </c>
      <c r="Q1686" s="47" t="b">
        <f t="shared" si="340"/>
        <v>1</v>
      </c>
      <c r="R1686" s="7">
        <f t="shared" si="341"/>
        <v>1.5</v>
      </c>
      <c r="S1686" s="47">
        <f t="shared" si="342"/>
        <v>1334</v>
      </c>
      <c r="T1686" s="7">
        <f t="shared" si="343"/>
        <v>15.500000000000002</v>
      </c>
      <c r="U1686" s="7" t="str">
        <f t="shared" si="344"/>
        <v>Gap</v>
      </c>
      <c r="V1686" s="7">
        <f>IF(ISERROR(IF(INDEX(rosh!$O$4:$P$710,MATCH(I1686,rosh!$O$4:$O$710,0),2)="Mayor",1,)),0,IF(INDEX(rosh!$O$4:$P$710,MATCH(I1686,rosh!$O$4:$O$710,0),2)="Mayor",1,))</f>
        <v>0</v>
      </c>
      <c r="W1686" s="7" t="str">
        <f t="shared" si="345"/>
        <v>TRUE רהט</v>
      </c>
      <c r="X1686" s="84">
        <f t="shared" si="350"/>
        <v>20810</v>
      </c>
      <c r="Y1686" s="7">
        <f t="shared" si="346"/>
        <v>2</v>
      </c>
      <c r="Z1686" s="7">
        <f t="shared" si="347"/>
        <v>17</v>
      </c>
      <c r="AA1686" s="7" t="str">
        <f t="shared" si="348"/>
        <v/>
      </c>
      <c r="AB1686" s="7">
        <f t="shared" si="349"/>
        <v>2</v>
      </c>
    </row>
    <row r="1687" spans="2:28" ht="15" thickTop="1" thickBot="1">
      <c r="B1687" s="31">
        <v>1161</v>
      </c>
      <c r="C1687" s="32" t="s">
        <v>2551</v>
      </c>
      <c r="D1687" s="33">
        <v>26551</v>
      </c>
      <c r="E1687" s="34" t="s">
        <v>778</v>
      </c>
      <c r="F1687" s="22" t="str">
        <f t="shared" si="338"/>
        <v>י רהט</v>
      </c>
      <c r="G1687" s="44" t="s">
        <v>2633</v>
      </c>
      <c r="H1687" s="34" t="s">
        <v>2646</v>
      </c>
      <c r="I1687" s="25" t="str">
        <f t="shared" si="339"/>
        <v>רהט הזייל עאמר</v>
      </c>
      <c r="J1687" s="37">
        <v>22683</v>
      </c>
      <c r="K1687" s="38">
        <v>22683</v>
      </c>
      <c r="L1687" s="39">
        <v>8.9626592602389449E-2</v>
      </c>
      <c r="M1687" s="40">
        <v>2033</v>
      </c>
      <c r="N1687" s="41">
        <v>8.9626592602389449E-2</v>
      </c>
      <c r="O1687" s="42">
        <v>2032.9999999999998</v>
      </c>
      <c r="P1687" s="7">
        <f>VLOOKUP(C1687,'ריכוז נתונים'!$B$3:$C$189,2)</f>
        <v>17</v>
      </c>
      <c r="Q1687" s="47" t="b">
        <f t="shared" si="340"/>
        <v>1</v>
      </c>
      <c r="R1687" s="7">
        <f t="shared" si="341"/>
        <v>1.5</v>
      </c>
      <c r="S1687" s="47">
        <f t="shared" si="342"/>
        <v>1334</v>
      </c>
      <c r="T1687" s="7">
        <f t="shared" si="343"/>
        <v>15.500000000000002</v>
      </c>
      <c r="U1687" s="7" t="str">
        <f t="shared" si="344"/>
        <v>Gap</v>
      </c>
      <c r="V1687" s="7">
        <f>IF(ISERROR(IF(INDEX(rosh!$O$4:$P$710,MATCH(I1687,rosh!$O$4:$O$710,0),2)="Mayor",1,)),0,IF(INDEX(rosh!$O$4:$P$710,MATCH(I1687,rosh!$O$4:$O$710,0),2)="Mayor",1,))</f>
        <v>0</v>
      </c>
      <c r="W1687" s="7" t="str">
        <f t="shared" si="345"/>
        <v>TRUE רהט</v>
      </c>
      <c r="X1687" s="84">
        <f t="shared" si="350"/>
        <v>20810</v>
      </c>
      <c r="Y1687" s="7">
        <f t="shared" si="346"/>
        <v>2</v>
      </c>
      <c r="Z1687" s="7">
        <f t="shared" si="347"/>
        <v>17</v>
      </c>
      <c r="AA1687" s="7" t="str">
        <f t="shared" si="348"/>
        <v/>
      </c>
      <c r="AB1687" s="7">
        <f t="shared" si="349"/>
        <v>2</v>
      </c>
    </row>
    <row r="1688" spans="2:28" ht="15" thickTop="1" thickBot="1">
      <c r="B1688" s="31">
        <v>1161</v>
      </c>
      <c r="C1688" s="32" t="s">
        <v>2551</v>
      </c>
      <c r="D1688" s="33">
        <v>26551</v>
      </c>
      <c r="E1688" s="34" t="s">
        <v>2649</v>
      </c>
      <c r="F1688" s="22" t="str">
        <f t="shared" si="338"/>
        <v>טה רהט</v>
      </c>
      <c r="G1688" s="44" t="s">
        <v>2648</v>
      </c>
      <c r="H1688" s="34"/>
      <c r="I1688" s="25" t="str">
        <f t="shared" si="339"/>
        <v xml:space="preserve">רהט </v>
      </c>
      <c r="J1688" s="37">
        <v>22683</v>
      </c>
      <c r="K1688" s="38">
        <v>22683</v>
      </c>
      <c r="L1688" s="39">
        <v>7.8737380417052416E-2</v>
      </c>
      <c r="M1688" s="40">
        <v>1786</v>
      </c>
      <c r="N1688" s="41">
        <v>7.8737380417052416E-2</v>
      </c>
      <c r="O1688" s="42">
        <v>1786</v>
      </c>
      <c r="P1688" s="7">
        <f>VLOOKUP(C1688,'ריכוז נתונים'!$B$3:$C$189,2)</f>
        <v>17</v>
      </c>
      <c r="Q1688" s="47" t="b">
        <f t="shared" si="340"/>
        <v>1</v>
      </c>
      <c r="R1688" s="7">
        <f t="shared" si="341"/>
        <v>1.3</v>
      </c>
      <c r="S1688" s="47">
        <f t="shared" si="342"/>
        <v>1334</v>
      </c>
      <c r="T1688" s="7">
        <f t="shared" si="343"/>
        <v>15.500000000000002</v>
      </c>
      <c r="U1688" s="7" t="str">
        <f t="shared" si="344"/>
        <v>Gap</v>
      </c>
      <c r="V1688" s="7">
        <f>IF(ISERROR(IF(INDEX(rosh!$O$4:$P$710,MATCH(I1688,rosh!$O$4:$O$710,0),2)="Mayor",1,)),0,IF(INDEX(rosh!$O$4:$P$710,MATCH(I1688,rosh!$O$4:$O$710,0),2)="Mayor",1,))</f>
        <v>0</v>
      </c>
      <c r="W1688" s="7" t="str">
        <f t="shared" si="345"/>
        <v>TRUE רהט</v>
      </c>
      <c r="X1688" s="84">
        <f t="shared" si="350"/>
        <v>20810</v>
      </c>
      <c r="Y1688" s="7">
        <f t="shared" si="346"/>
        <v>1</v>
      </c>
      <c r="Z1688" s="7">
        <f t="shared" si="347"/>
        <v>17</v>
      </c>
      <c r="AA1688" s="7" t="str">
        <f t="shared" si="348"/>
        <v/>
      </c>
      <c r="AB1688" s="7">
        <f t="shared" si="349"/>
        <v>1</v>
      </c>
    </row>
    <row r="1689" spans="2:28" ht="15" thickTop="1" thickBot="1">
      <c r="B1689" s="31">
        <v>1161</v>
      </c>
      <c r="C1689" s="32" t="s">
        <v>2551</v>
      </c>
      <c r="D1689" s="33">
        <v>26551</v>
      </c>
      <c r="E1689" s="34" t="s">
        <v>2550</v>
      </c>
      <c r="F1689" s="22" t="str">
        <f t="shared" si="338"/>
        <v>צח רהט</v>
      </c>
      <c r="G1689" s="44" t="s">
        <v>2549</v>
      </c>
      <c r="H1689" s="34"/>
      <c r="I1689" s="25" t="str">
        <f t="shared" si="339"/>
        <v xml:space="preserve">רהט </v>
      </c>
      <c r="J1689" s="37">
        <v>22683</v>
      </c>
      <c r="K1689" s="38">
        <v>22683</v>
      </c>
      <c r="L1689" s="39">
        <v>5.3432085702949349E-2</v>
      </c>
      <c r="M1689" s="40">
        <v>1212</v>
      </c>
      <c r="N1689" s="41">
        <v>5.3432085702949349E-2</v>
      </c>
      <c r="O1689" s="42">
        <v>1212</v>
      </c>
      <c r="P1689" s="7">
        <f>VLOOKUP(C1689,'ריכוז נתונים'!$B$3:$C$189,2)</f>
        <v>17</v>
      </c>
      <c r="Q1689" s="47" t="b">
        <f t="shared" si="340"/>
        <v>1</v>
      </c>
      <c r="R1689" s="7">
        <f t="shared" si="341"/>
        <v>0.9</v>
      </c>
      <c r="S1689" s="47">
        <f t="shared" si="342"/>
        <v>1334</v>
      </c>
      <c r="T1689" s="7">
        <f t="shared" si="343"/>
        <v>15.500000000000002</v>
      </c>
      <c r="U1689" s="7" t="str">
        <f t="shared" si="344"/>
        <v>Gap</v>
      </c>
      <c r="V1689" s="7">
        <f>IF(ISERROR(IF(INDEX(rosh!$O$4:$P$710,MATCH(I1689,rosh!$O$4:$O$710,0),2)="Mayor",1,)),0,IF(INDEX(rosh!$O$4:$P$710,MATCH(I1689,rosh!$O$4:$O$710,0),2)="Mayor",1,))</f>
        <v>0</v>
      </c>
      <c r="W1689" s="7" t="str">
        <f t="shared" si="345"/>
        <v>TRUE רהט</v>
      </c>
      <c r="X1689" s="84">
        <f t="shared" si="350"/>
        <v>20810</v>
      </c>
      <c r="Y1689" s="7">
        <f t="shared" si="346"/>
        <v>1</v>
      </c>
      <c r="Z1689" s="7">
        <f t="shared" si="347"/>
        <v>17</v>
      </c>
      <c r="AA1689" s="7" t="str">
        <f t="shared" si="348"/>
        <v/>
      </c>
      <c r="AB1689" s="7">
        <f t="shared" si="349"/>
        <v>1</v>
      </c>
    </row>
    <row r="1690" spans="2:28" ht="15" thickTop="1" thickBot="1">
      <c r="B1690" s="31">
        <v>1161</v>
      </c>
      <c r="C1690" s="32" t="s">
        <v>2551</v>
      </c>
      <c r="D1690" s="33">
        <v>26551</v>
      </c>
      <c r="E1690" s="34" t="s">
        <v>1210</v>
      </c>
      <c r="F1690" s="22" t="str">
        <f t="shared" si="338"/>
        <v>ח רהט</v>
      </c>
      <c r="G1690" s="44" t="s">
        <v>2664</v>
      </c>
      <c r="H1690" s="34" t="s">
        <v>2676</v>
      </c>
      <c r="I1690" s="25" t="str">
        <f t="shared" si="339"/>
        <v>רהט אלהזייל פייצל</v>
      </c>
      <c r="J1690" s="37">
        <v>22683</v>
      </c>
      <c r="K1690" s="38">
        <v>22683</v>
      </c>
      <c r="L1690" s="39">
        <v>3.59740775029758E-2</v>
      </c>
      <c r="M1690" s="40">
        <v>816</v>
      </c>
      <c r="N1690" s="41">
        <v>3.59740775029758E-2</v>
      </c>
      <c r="O1690" s="42">
        <v>816.00000000000011</v>
      </c>
      <c r="P1690" s="7">
        <f>VLOOKUP(C1690,'ריכוז נתונים'!$B$3:$C$189,2)</f>
        <v>17</v>
      </c>
      <c r="Q1690" s="47" t="b">
        <f t="shared" si="340"/>
        <v>0</v>
      </c>
      <c r="R1690" s="7">
        <f t="shared" si="341"/>
        <v>0</v>
      </c>
      <c r="S1690" s="47">
        <f t="shared" si="342"/>
        <v>1334</v>
      </c>
      <c r="T1690" s="7">
        <f t="shared" si="343"/>
        <v>15.500000000000002</v>
      </c>
      <c r="U1690" s="7" t="str">
        <f t="shared" si="344"/>
        <v>Gap</v>
      </c>
      <c r="V1690" s="7">
        <f>IF(ISERROR(IF(INDEX(rosh!$O$4:$P$710,MATCH(I1690,rosh!$O$4:$O$710,0),2)="Mayor",1,)),0,IF(INDEX(rosh!$O$4:$P$710,MATCH(I1690,rosh!$O$4:$O$710,0),2)="Mayor",1,))</f>
        <v>0</v>
      </c>
      <c r="W1690" s="7" t="str">
        <f t="shared" si="345"/>
        <v>FALSE רהט</v>
      </c>
      <c r="X1690" s="84">
        <f t="shared" si="350"/>
        <v>1873</v>
      </c>
      <c r="Y1690" s="7">
        <f t="shared" si="346"/>
        <v>0</v>
      </c>
      <c r="Z1690" s="7">
        <f t="shared" si="347"/>
        <v>17</v>
      </c>
      <c r="AA1690" s="7" t="str">
        <f t="shared" si="348"/>
        <v/>
      </c>
      <c r="AB1690" s="7">
        <f t="shared" si="349"/>
        <v>0</v>
      </c>
    </row>
    <row r="1691" spans="2:28" ht="15" thickTop="1" thickBot="1">
      <c r="B1691" s="31">
        <v>1161</v>
      </c>
      <c r="C1691" s="32" t="s">
        <v>2551</v>
      </c>
      <c r="D1691" s="33">
        <v>26551</v>
      </c>
      <c r="E1691" s="34" t="s">
        <v>2595</v>
      </c>
      <c r="F1691" s="22" t="str">
        <f t="shared" si="338"/>
        <v>עא רהט</v>
      </c>
      <c r="G1691" s="44" t="s">
        <v>2594</v>
      </c>
      <c r="H1691" s="34" t="s">
        <v>2603</v>
      </c>
      <c r="I1691" s="25" t="str">
        <f t="shared" si="339"/>
        <v>רהט אבו סהיבאן מוסה</v>
      </c>
      <c r="J1691" s="37">
        <v>22683</v>
      </c>
      <c r="K1691" s="38">
        <v>22683</v>
      </c>
      <c r="L1691" s="39">
        <v>3.1433231935810962E-2</v>
      </c>
      <c r="M1691" s="40">
        <v>713</v>
      </c>
      <c r="N1691" s="41">
        <v>3.1433231935810962E-2</v>
      </c>
      <c r="O1691" s="42">
        <v>713.00000000000011</v>
      </c>
      <c r="P1691" s="7">
        <f>VLOOKUP(C1691,'ריכוז נתונים'!$B$3:$C$189,2)</f>
        <v>17</v>
      </c>
      <c r="Q1691" s="47" t="b">
        <f t="shared" si="340"/>
        <v>0</v>
      </c>
      <c r="R1691" s="7">
        <f t="shared" si="341"/>
        <v>0</v>
      </c>
      <c r="S1691" s="47">
        <f t="shared" si="342"/>
        <v>1334</v>
      </c>
      <c r="T1691" s="7">
        <f t="shared" si="343"/>
        <v>15.500000000000002</v>
      </c>
      <c r="U1691" s="7" t="str">
        <f t="shared" si="344"/>
        <v>Gap</v>
      </c>
      <c r="V1691" s="7">
        <f>IF(ISERROR(IF(INDEX(rosh!$O$4:$P$710,MATCH(I1691,rosh!$O$4:$O$710,0),2)="Mayor",1,)),0,IF(INDEX(rosh!$O$4:$P$710,MATCH(I1691,rosh!$O$4:$O$710,0),2)="Mayor",1,))</f>
        <v>0</v>
      </c>
      <c r="W1691" s="7" t="str">
        <f t="shared" si="345"/>
        <v>FALSE רהט</v>
      </c>
      <c r="X1691" s="84">
        <f t="shared" si="350"/>
        <v>1873</v>
      </c>
      <c r="Y1691" s="7">
        <f t="shared" si="346"/>
        <v>0</v>
      </c>
      <c r="Z1691" s="7">
        <f t="shared" si="347"/>
        <v>17</v>
      </c>
      <c r="AA1691" s="7" t="str">
        <f t="shared" si="348"/>
        <v/>
      </c>
      <c r="AB1691" s="7">
        <f t="shared" si="349"/>
        <v>0</v>
      </c>
    </row>
    <row r="1692" spans="2:28" ht="15" thickTop="1" thickBot="1">
      <c r="B1692" s="31">
        <v>1161</v>
      </c>
      <c r="C1692" s="32" t="s">
        <v>2551</v>
      </c>
      <c r="D1692" s="33">
        <v>26551</v>
      </c>
      <c r="E1692" s="34" t="s">
        <v>339</v>
      </c>
      <c r="F1692" s="22" t="str">
        <f t="shared" si="338"/>
        <v>ץ רהט</v>
      </c>
      <c r="G1692" s="44" t="s">
        <v>2560</v>
      </c>
      <c r="H1692" s="34"/>
      <c r="I1692" s="25" t="str">
        <f t="shared" si="339"/>
        <v xml:space="preserve">רהט </v>
      </c>
      <c r="J1692" s="37">
        <v>22683</v>
      </c>
      <c r="K1692" s="38">
        <v>22683</v>
      </c>
      <c r="L1692" s="39">
        <v>1.5165542476744698E-2</v>
      </c>
      <c r="M1692" s="40">
        <v>344</v>
      </c>
      <c r="N1692" s="41">
        <v>1.5165542476744698E-2</v>
      </c>
      <c r="O1692" s="42">
        <v>344</v>
      </c>
      <c r="P1692" s="7">
        <f>VLOOKUP(C1692,'ריכוז נתונים'!$B$3:$C$189,2)</f>
        <v>17</v>
      </c>
      <c r="Q1692" s="47" t="b">
        <f t="shared" si="340"/>
        <v>0</v>
      </c>
      <c r="R1692" s="7">
        <f t="shared" si="341"/>
        <v>0</v>
      </c>
      <c r="S1692" s="47">
        <f t="shared" si="342"/>
        <v>1334</v>
      </c>
      <c r="T1692" s="7">
        <f t="shared" si="343"/>
        <v>15.500000000000002</v>
      </c>
      <c r="U1692" s="7" t="str">
        <f t="shared" si="344"/>
        <v>Gap</v>
      </c>
      <c r="V1692" s="7">
        <f>IF(ISERROR(IF(INDEX(rosh!$O$4:$P$710,MATCH(I1692,rosh!$O$4:$O$710,0),2)="Mayor",1,)),0,IF(INDEX(rosh!$O$4:$P$710,MATCH(I1692,rosh!$O$4:$O$710,0),2)="Mayor",1,))</f>
        <v>0</v>
      </c>
      <c r="W1692" s="7" t="str">
        <f t="shared" si="345"/>
        <v>FALSE רהט</v>
      </c>
      <c r="X1692" s="84">
        <f t="shared" si="350"/>
        <v>1873</v>
      </c>
      <c r="Y1692" s="7">
        <f t="shared" si="346"/>
        <v>0</v>
      </c>
      <c r="Z1692" s="7">
        <f t="shared" si="347"/>
        <v>17</v>
      </c>
      <c r="AA1692" s="7" t="str">
        <f t="shared" si="348"/>
        <v/>
      </c>
      <c r="AB1692" s="7">
        <f t="shared" si="349"/>
        <v>0</v>
      </c>
    </row>
    <row r="1693" spans="2:28" ht="15" thickTop="1" thickBot="1">
      <c r="B1693" s="31">
        <v>8400</v>
      </c>
      <c r="C1693" s="32" t="s">
        <v>2355</v>
      </c>
      <c r="D1693" s="33">
        <v>97778</v>
      </c>
      <c r="E1693" s="34" t="s">
        <v>126</v>
      </c>
      <c r="F1693" s="22" t="str">
        <f t="shared" si="338"/>
        <v>מחל רחובות</v>
      </c>
      <c r="G1693" s="44" t="s">
        <v>2480</v>
      </c>
      <c r="H1693" s="34" t="s">
        <v>2490</v>
      </c>
      <c r="I1693" s="25" t="str">
        <f t="shared" si="339"/>
        <v>רחובות מלול רחמים</v>
      </c>
      <c r="J1693" s="37">
        <v>44928</v>
      </c>
      <c r="K1693" s="38">
        <v>44928</v>
      </c>
      <c r="L1693" s="39">
        <v>0.17999910968660968</v>
      </c>
      <c r="M1693" s="40">
        <v>8087</v>
      </c>
      <c r="N1693" s="41">
        <v>0.17999910968660968</v>
      </c>
      <c r="O1693" s="42">
        <v>8086.9999999999991</v>
      </c>
      <c r="P1693" s="7">
        <f>VLOOKUP(C1693,'ריכוז נתונים'!$B$3:$C$189,2)</f>
        <v>23</v>
      </c>
      <c r="Q1693" s="47" t="b">
        <f t="shared" si="340"/>
        <v>1</v>
      </c>
      <c r="R1693" s="7">
        <f t="shared" si="341"/>
        <v>4.0999999999999996</v>
      </c>
      <c r="S1693" s="47">
        <f t="shared" si="342"/>
        <v>1953</v>
      </c>
      <c r="T1693" s="7">
        <f t="shared" si="343"/>
        <v>19.800000000000004</v>
      </c>
      <c r="U1693" s="7" t="str">
        <f t="shared" si="344"/>
        <v>Gap</v>
      </c>
      <c r="V1693" s="7">
        <f>IF(ISERROR(IF(INDEX(rosh!$O$4:$P$710,MATCH(I1693,rosh!$O$4:$O$710,0),2)="Mayor",1,)),0,IF(INDEX(rosh!$O$4:$P$710,MATCH(I1693,rosh!$O$4:$O$710,0),2)="Mayor",1,))</f>
        <v>1</v>
      </c>
      <c r="W1693" s="7" t="str">
        <f t="shared" si="345"/>
        <v>TRUE רחובות</v>
      </c>
      <c r="X1693" s="84">
        <f t="shared" si="350"/>
        <v>38778</v>
      </c>
      <c r="Y1693" s="7">
        <f t="shared" si="346"/>
        <v>5</v>
      </c>
      <c r="Z1693" s="7">
        <f t="shared" si="347"/>
        <v>22</v>
      </c>
      <c r="AA1693" s="7" t="str">
        <f t="shared" si="348"/>
        <v>Gap</v>
      </c>
      <c r="AB1693" s="7">
        <f t="shared" si="349"/>
        <v>6</v>
      </c>
    </row>
    <row r="1694" spans="2:28" ht="15" thickTop="1" thickBot="1">
      <c r="B1694" s="31">
        <v>8400</v>
      </c>
      <c r="C1694" s="32" t="s">
        <v>2355</v>
      </c>
      <c r="D1694" s="33">
        <v>97778</v>
      </c>
      <c r="E1694" s="34" t="s">
        <v>70</v>
      </c>
      <c r="F1694" s="22" t="str">
        <f t="shared" si="338"/>
        <v>א רחובות</v>
      </c>
      <c r="G1694" s="44" t="s">
        <v>2525</v>
      </c>
      <c r="H1694" s="34"/>
      <c r="I1694" s="25" t="str">
        <f t="shared" si="339"/>
        <v xml:space="preserve">רחובות </v>
      </c>
      <c r="J1694" s="37">
        <v>44928</v>
      </c>
      <c r="K1694" s="38">
        <v>44928</v>
      </c>
      <c r="L1694" s="39">
        <v>0.12580128205128205</v>
      </c>
      <c r="M1694" s="40">
        <v>5652</v>
      </c>
      <c r="N1694" s="41">
        <v>0.12580128205128205</v>
      </c>
      <c r="O1694" s="42">
        <v>5652</v>
      </c>
      <c r="P1694" s="7">
        <f>VLOOKUP(C1694,'ריכוז נתונים'!$B$3:$C$189,2)</f>
        <v>23</v>
      </c>
      <c r="Q1694" s="47" t="b">
        <f t="shared" si="340"/>
        <v>1</v>
      </c>
      <c r="R1694" s="7">
        <f t="shared" si="341"/>
        <v>2.9</v>
      </c>
      <c r="S1694" s="47">
        <f t="shared" si="342"/>
        <v>1953</v>
      </c>
      <c r="T1694" s="7">
        <f t="shared" si="343"/>
        <v>19.800000000000004</v>
      </c>
      <c r="U1694" s="7" t="str">
        <f t="shared" si="344"/>
        <v>Gap</v>
      </c>
      <c r="V1694" s="7">
        <f>IF(ISERROR(IF(INDEX(rosh!$O$4:$P$710,MATCH(I1694,rosh!$O$4:$O$710,0),2)="Mayor",1,)),0,IF(INDEX(rosh!$O$4:$P$710,MATCH(I1694,rosh!$O$4:$O$710,0),2)="Mayor",1,))</f>
        <v>0</v>
      </c>
      <c r="W1694" s="7" t="str">
        <f t="shared" si="345"/>
        <v>TRUE רחובות</v>
      </c>
      <c r="X1694" s="84">
        <f t="shared" si="350"/>
        <v>38778</v>
      </c>
      <c r="Y1694" s="7">
        <f t="shared" si="346"/>
        <v>3</v>
      </c>
      <c r="Z1694" s="7">
        <f t="shared" si="347"/>
        <v>22</v>
      </c>
      <c r="AA1694" s="7" t="str">
        <f t="shared" si="348"/>
        <v>Gap</v>
      </c>
      <c r="AB1694" s="7">
        <f t="shared" si="349"/>
        <v>3</v>
      </c>
    </row>
    <row r="1695" spans="2:28" ht="26" thickTop="1" thickBot="1">
      <c r="B1695" s="31">
        <v>8400</v>
      </c>
      <c r="C1695" s="32" t="s">
        <v>2355</v>
      </c>
      <c r="D1695" s="33">
        <v>97778</v>
      </c>
      <c r="E1695" s="34" t="s">
        <v>2365</v>
      </c>
      <c r="F1695" s="22" t="str">
        <f t="shared" si="338"/>
        <v>שסד רחובות</v>
      </c>
      <c r="G1695" s="44" t="s">
        <v>2364</v>
      </c>
      <c r="H1695" s="34"/>
      <c r="I1695" s="25" t="str">
        <f t="shared" si="339"/>
        <v xml:space="preserve">רחובות </v>
      </c>
      <c r="J1695" s="37">
        <v>44928</v>
      </c>
      <c r="K1695" s="38">
        <v>44928</v>
      </c>
      <c r="L1695" s="39">
        <v>0.12466613247863248</v>
      </c>
      <c r="M1695" s="40">
        <v>5601</v>
      </c>
      <c r="N1695" s="41">
        <v>0.12466613247863248</v>
      </c>
      <c r="O1695" s="42">
        <v>5601</v>
      </c>
      <c r="P1695" s="7">
        <f>VLOOKUP(C1695,'ריכוז נתונים'!$B$3:$C$189,2)</f>
        <v>23</v>
      </c>
      <c r="Q1695" s="47" t="b">
        <f t="shared" si="340"/>
        <v>1</v>
      </c>
      <c r="R1695" s="7">
        <f t="shared" si="341"/>
        <v>2.9</v>
      </c>
      <c r="S1695" s="47">
        <f t="shared" si="342"/>
        <v>1953</v>
      </c>
      <c r="T1695" s="7">
        <f t="shared" si="343"/>
        <v>19.800000000000004</v>
      </c>
      <c r="U1695" s="7" t="str">
        <f t="shared" si="344"/>
        <v>Gap</v>
      </c>
      <c r="V1695" s="7">
        <f>IF(ISERROR(IF(INDEX(rosh!$O$4:$P$710,MATCH(I1695,rosh!$O$4:$O$710,0),2)="Mayor",1,)),0,IF(INDEX(rosh!$O$4:$P$710,MATCH(I1695,rosh!$O$4:$O$710,0),2)="Mayor",1,))</f>
        <v>0</v>
      </c>
      <c r="W1695" s="7" t="str">
        <f t="shared" si="345"/>
        <v>TRUE רחובות</v>
      </c>
      <c r="X1695" s="84">
        <f t="shared" si="350"/>
        <v>38778</v>
      </c>
      <c r="Y1695" s="7">
        <f t="shared" si="346"/>
        <v>3</v>
      </c>
      <c r="Z1695" s="7">
        <f t="shared" si="347"/>
        <v>22</v>
      </c>
      <c r="AA1695" s="7" t="str">
        <f t="shared" si="348"/>
        <v>Gap</v>
      </c>
      <c r="AB1695" s="7">
        <f t="shared" si="349"/>
        <v>3</v>
      </c>
    </row>
    <row r="1696" spans="2:28" ht="15" thickTop="1" thickBot="1">
      <c r="B1696" s="31">
        <v>8400</v>
      </c>
      <c r="C1696" s="32" t="s">
        <v>2355</v>
      </c>
      <c r="D1696" s="33">
        <v>97778</v>
      </c>
      <c r="E1696" s="34" t="s">
        <v>108</v>
      </c>
      <c r="F1696" s="22" t="str">
        <f t="shared" si="338"/>
        <v>פה רחובות</v>
      </c>
      <c r="G1696" s="44" t="s">
        <v>2437</v>
      </c>
      <c r="H1696" s="34"/>
      <c r="I1696" s="25" t="str">
        <f t="shared" si="339"/>
        <v xml:space="preserve">רחובות </v>
      </c>
      <c r="J1696" s="37">
        <v>44928</v>
      </c>
      <c r="K1696" s="38">
        <v>44928</v>
      </c>
      <c r="L1696" s="39">
        <v>0.11048789173789174</v>
      </c>
      <c r="M1696" s="40">
        <v>4964</v>
      </c>
      <c r="N1696" s="41">
        <v>0.11048789173789174</v>
      </c>
      <c r="O1696" s="42">
        <v>4964</v>
      </c>
      <c r="P1696" s="7">
        <f>VLOOKUP(C1696,'ריכוז נתונים'!$B$3:$C$189,2)</f>
        <v>23</v>
      </c>
      <c r="Q1696" s="47" t="b">
        <f t="shared" si="340"/>
        <v>1</v>
      </c>
      <c r="R1696" s="7">
        <f t="shared" si="341"/>
        <v>2.5</v>
      </c>
      <c r="S1696" s="47">
        <f t="shared" si="342"/>
        <v>1953</v>
      </c>
      <c r="T1696" s="7">
        <f t="shared" si="343"/>
        <v>19.800000000000004</v>
      </c>
      <c r="U1696" s="7" t="str">
        <f t="shared" si="344"/>
        <v>Gap</v>
      </c>
      <c r="V1696" s="7">
        <f>IF(ISERROR(IF(INDEX(rosh!$O$4:$P$710,MATCH(I1696,rosh!$O$4:$O$710,0),2)="Mayor",1,)),0,IF(INDEX(rosh!$O$4:$P$710,MATCH(I1696,rosh!$O$4:$O$710,0),2)="Mayor",1,))</f>
        <v>0</v>
      </c>
      <c r="W1696" s="7" t="str">
        <f t="shared" si="345"/>
        <v>TRUE רחובות</v>
      </c>
      <c r="X1696" s="84">
        <f t="shared" si="350"/>
        <v>38778</v>
      </c>
      <c r="Y1696" s="7">
        <f t="shared" si="346"/>
        <v>3</v>
      </c>
      <c r="Z1696" s="7">
        <f t="shared" si="347"/>
        <v>22</v>
      </c>
      <c r="AA1696" s="7" t="str">
        <f t="shared" si="348"/>
        <v>Gap</v>
      </c>
      <c r="AB1696" s="7">
        <f t="shared" si="349"/>
        <v>3</v>
      </c>
    </row>
    <row r="1697" spans="2:28" ht="15" thickTop="1" thickBot="1">
      <c r="B1697" s="31">
        <v>8400</v>
      </c>
      <c r="C1697" s="32" t="s">
        <v>2355</v>
      </c>
      <c r="D1697" s="33">
        <v>97778</v>
      </c>
      <c r="E1697" s="34" t="s">
        <v>2515</v>
      </c>
      <c r="F1697" s="22" t="str">
        <f t="shared" si="338"/>
        <v>טבג רחובות</v>
      </c>
      <c r="G1697" s="44" t="s">
        <v>2514</v>
      </c>
      <c r="H1697" s="34"/>
      <c r="I1697" s="25" t="str">
        <f t="shared" si="339"/>
        <v xml:space="preserve">רחובות </v>
      </c>
      <c r="J1697" s="37">
        <v>44928</v>
      </c>
      <c r="K1697" s="38">
        <v>44928</v>
      </c>
      <c r="L1697" s="39">
        <v>9.6420940170940175E-2</v>
      </c>
      <c r="M1697" s="40">
        <v>4332</v>
      </c>
      <c r="N1697" s="41">
        <v>9.6420940170940175E-2</v>
      </c>
      <c r="O1697" s="42">
        <v>4332</v>
      </c>
      <c r="P1697" s="7">
        <f>VLOOKUP(C1697,'ריכוז נתונים'!$B$3:$C$189,2)</f>
        <v>23</v>
      </c>
      <c r="Q1697" s="47" t="b">
        <f t="shared" si="340"/>
        <v>1</v>
      </c>
      <c r="R1697" s="7">
        <f t="shared" si="341"/>
        <v>2.2000000000000002</v>
      </c>
      <c r="S1697" s="47">
        <f t="shared" si="342"/>
        <v>1953</v>
      </c>
      <c r="T1697" s="7">
        <f t="shared" si="343"/>
        <v>19.800000000000004</v>
      </c>
      <c r="U1697" s="7" t="str">
        <f t="shared" si="344"/>
        <v>Gap</v>
      </c>
      <c r="V1697" s="7">
        <f>IF(ISERROR(IF(INDEX(rosh!$O$4:$P$710,MATCH(I1697,rosh!$O$4:$O$710,0),2)="Mayor",1,)),0,IF(INDEX(rosh!$O$4:$P$710,MATCH(I1697,rosh!$O$4:$O$710,0),2)="Mayor",1,))</f>
        <v>0</v>
      </c>
      <c r="W1697" s="7" t="str">
        <f t="shared" si="345"/>
        <v>TRUE רחובות</v>
      </c>
      <c r="X1697" s="84">
        <f t="shared" si="350"/>
        <v>38778</v>
      </c>
      <c r="Y1697" s="7">
        <f t="shared" si="346"/>
        <v>3</v>
      </c>
      <c r="Z1697" s="7">
        <f t="shared" si="347"/>
        <v>22</v>
      </c>
      <c r="AA1697" s="7" t="str">
        <f t="shared" si="348"/>
        <v>Gap</v>
      </c>
      <c r="AB1697" s="7">
        <f t="shared" si="349"/>
        <v>3</v>
      </c>
    </row>
    <row r="1698" spans="2:28" ht="15" thickTop="1" thickBot="1">
      <c r="B1698" s="31">
        <v>8400</v>
      </c>
      <c r="C1698" s="32" t="s">
        <v>2355</v>
      </c>
      <c r="D1698" s="33">
        <v>97778</v>
      </c>
      <c r="E1698" s="34" t="s">
        <v>2386</v>
      </c>
      <c r="F1698" s="22" t="str">
        <f t="shared" si="338"/>
        <v>רח רחובות</v>
      </c>
      <c r="G1698" s="44" t="s">
        <v>2385</v>
      </c>
      <c r="H1698" s="34"/>
      <c r="I1698" s="25" t="str">
        <f t="shared" si="339"/>
        <v xml:space="preserve">רחובות </v>
      </c>
      <c r="J1698" s="37">
        <v>44928</v>
      </c>
      <c r="K1698" s="38">
        <v>44928</v>
      </c>
      <c r="L1698" s="39">
        <v>9.2837428774928774E-2</v>
      </c>
      <c r="M1698" s="40">
        <v>4171</v>
      </c>
      <c r="N1698" s="41">
        <v>9.2837428774928774E-2</v>
      </c>
      <c r="O1698" s="42">
        <v>4171</v>
      </c>
      <c r="P1698" s="7">
        <f>VLOOKUP(C1698,'ריכוז נתונים'!$B$3:$C$189,2)</f>
        <v>23</v>
      </c>
      <c r="Q1698" s="47" t="b">
        <f t="shared" si="340"/>
        <v>1</v>
      </c>
      <c r="R1698" s="7">
        <f t="shared" si="341"/>
        <v>2.1</v>
      </c>
      <c r="S1698" s="47">
        <f t="shared" si="342"/>
        <v>1953</v>
      </c>
      <c r="T1698" s="7">
        <f t="shared" si="343"/>
        <v>19.800000000000004</v>
      </c>
      <c r="U1698" s="7" t="str">
        <f t="shared" si="344"/>
        <v>Gap</v>
      </c>
      <c r="V1698" s="7">
        <f>IF(ISERROR(IF(INDEX(rosh!$O$4:$P$710,MATCH(I1698,rosh!$O$4:$O$710,0),2)="Mayor",1,)),0,IF(INDEX(rosh!$O$4:$P$710,MATCH(I1698,rosh!$O$4:$O$710,0),2)="Mayor",1,))</f>
        <v>0</v>
      </c>
      <c r="W1698" s="7" t="str">
        <f t="shared" si="345"/>
        <v>TRUE רחובות</v>
      </c>
      <c r="X1698" s="84">
        <f t="shared" si="350"/>
        <v>38778</v>
      </c>
      <c r="Y1698" s="7">
        <f t="shared" si="346"/>
        <v>2</v>
      </c>
      <c r="Z1698" s="7">
        <f t="shared" si="347"/>
        <v>22</v>
      </c>
      <c r="AA1698" s="7" t="str">
        <f t="shared" si="348"/>
        <v>Gap</v>
      </c>
      <c r="AB1698" s="7">
        <f t="shared" si="349"/>
        <v>2</v>
      </c>
    </row>
    <row r="1699" spans="2:28" ht="15" thickTop="1" thickBot="1">
      <c r="B1699" s="31">
        <v>8400</v>
      </c>
      <c r="C1699" s="32" t="s">
        <v>2355</v>
      </c>
      <c r="D1699" s="33">
        <v>97778</v>
      </c>
      <c r="E1699" s="34" t="s">
        <v>1059</v>
      </c>
      <c r="F1699" s="22" t="str">
        <f t="shared" si="338"/>
        <v>ע רחובות</v>
      </c>
      <c r="G1699" s="44" t="s">
        <v>2457</v>
      </c>
      <c r="H1699" s="34"/>
      <c r="I1699" s="25" t="str">
        <f t="shared" si="339"/>
        <v xml:space="preserve">רחובות </v>
      </c>
      <c r="J1699" s="37">
        <v>44928</v>
      </c>
      <c r="K1699" s="38">
        <v>44928</v>
      </c>
      <c r="L1699" s="39">
        <v>5.5822649572649576E-2</v>
      </c>
      <c r="M1699" s="40">
        <v>2508</v>
      </c>
      <c r="N1699" s="41">
        <v>5.5822649572649576E-2</v>
      </c>
      <c r="O1699" s="42">
        <v>2508</v>
      </c>
      <c r="P1699" s="7">
        <f>VLOOKUP(C1699,'ריכוז נתונים'!$B$3:$C$189,2)</f>
        <v>23</v>
      </c>
      <c r="Q1699" s="47" t="b">
        <f t="shared" si="340"/>
        <v>1</v>
      </c>
      <c r="R1699" s="7">
        <f t="shared" si="341"/>
        <v>1.3</v>
      </c>
      <c r="S1699" s="47">
        <f t="shared" si="342"/>
        <v>1953</v>
      </c>
      <c r="T1699" s="7">
        <f t="shared" si="343"/>
        <v>19.800000000000004</v>
      </c>
      <c r="U1699" s="7" t="str">
        <f t="shared" si="344"/>
        <v>Gap</v>
      </c>
      <c r="V1699" s="7">
        <f>IF(ISERROR(IF(INDEX(rosh!$O$4:$P$710,MATCH(I1699,rosh!$O$4:$O$710,0),2)="Mayor",1,)),0,IF(INDEX(rosh!$O$4:$P$710,MATCH(I1699,rosh!$O$4:$O$710,0),2)="Mayor",1,))</f>
        <v>0</v>
      </c>
      <c r="W1699" s="7" t="str">
        <f t="shared" si="345"/>
        <v>TRUE רחובות</v>
      </c>
      <c r="X1699" s="84">
        <f t="shared" si="350"/>
        <v>38778</v>
      </c>
      <c r="Y1699" s="7">
        <f t="shared" si="346"/>
        <v>1</v>
      </c>
      <c r="Z1699" s="7">
        <f t="shared" si="347"/>
        <v>22</v>
      </c>
      <c r="AA1699" s="7" t="str">
        <f t="shared" si="348"/>
        <v>Gap</v>
      </c>
      <c r="AB1699" s="7">
        <f t="shared" si="349"/>
        <v>1</v>
      </c>
    </row>
    <row r="1700" spans="2:28" ht="15" thickTop="1" thickBot="1">
      <c r="B1700" s="31">
        <v>8400</v>
      </c>
      <c r="C1700" s="32" t="s">
        <v>2355</v>
      </c>
      <c r="D1700" s="33">
        <v>97778</v>
      </c>
      <c r="E1700" s="34" t="s">
        <v>3</v>
      </c>
      <c r="F1700" s="22" t="str">
        <f t="shared" si="338"/>
        <v>ל רחובות</v>
      </c>
      <c r="G1700" s="44" t="s">
        <v>2492</v>
      </c>
      <c r="H1700" s="34"/>
      <c r="I1700" s="25" t="str">
        <f t="shared" si="339"/>
        <v xml:space="preserve">רחובות </v>
      </c>
      <c r="J1700" s="37">
        <v>44928</v>
      </c>
      <c r="K1700" s="38">
        <v>44928</v>
      </c>
      <c r="L1700" s="39">
        <v>4.2957621082621085E-2</v>
      </c>
      <c r="M1700" s="40">
        <v>1930</v>
      </c>
      <c r="N1700" s="41">
        <v>4.2957621082621085E-2</v>
      </c>
      <c r="O1700" s="42">
        <v>1930</v>
      </c>
      <c r="P1700" s="7">
        <f>VLOOKUP(C1700,'ריכוז נתונים'!$B$3:$C$189,2)</f>
        <v>23</v>
      </c>
      <c r="Q1700" s="47" t="b">
        <f t="shared" si="340"/>
        <v>1</v>
      </c>
      <c r="R1700" s="7">
        <f t="shared" si="341"/>
        <v>1</v>
      </c>
      <c r="S1700" s="47">
        <f t="shared" si="342"/>
        <v>1953</v>
      </c>
      <c r="T1700" s="7">
        <f t="shared" si="343"/>
        <v>19.800000000000004</v>
      </c>
      <c r="U1700" s="7" t="str">
        <f t="shared" si="344"/>
        <v>Gap</v>
      </c>
      <c r="V1700" s="7">
        <f>IF(ISERROR(IF(INDEX(rosh!$O$4:$P$710,MATCH(I1700,rosh!$O$4:$O$710,0),2)="Mayor",1,)),0,IF(INDEX(rosh!$O$4:$P$710,MATCH(I1700,rosh!$O$4:$O$710,0),2)="Mayor",1,))</f>
        <v>0</v>
      </c>
      <c r="W1700" s="7" t="str">
        <f t="shared" si="345"/>
        <v>TRUE רחובות</v>
      </c>
      <c r="X1700" s="84">
        <f t="shared" si="350"/>
        <v>38778</v>
      </c>
      <c r="Y1700" s="7">
        <f t="shared" si="346"/>
        <v>1</v>
      </c>
      <c r="Z1700" s="7">
        <f t="shared" si="347"/>
        <v>22</v>
      </c>
      <c r="AA1700" s="7" t="str">
        <f t="shared" si="348"/>
        <v>Gap</v>
      </c>
      <c r="AB1700" s="7">
        <f t="shared" si="349"/>
        <v>1</v>
      </c>
    </row>
    <row r="1701" spans="2:28" ht="15" thickTop="1" thickBot="1">
      <c r="B1701" s="31">
        <v>8400</v>
      </c>
      <c r="C1701" s="32" t="s">
        <v>2355</v>
      </c>
      <c r="D1701" s="33">
        <v>97778</v>
      </c>
      <c r="E1701" s="34" t="s">
        <v>2375</v>
      </c>
      <c r="F1701" s="22" t="str">
        <f t="shared" si="338"/>
        <v>רצ רחובות</v>
      </c>
      <c r="G1701" s="44" t="s">
        <v>2374</v>
      </c>
      <c r="H1701" s="34"/>
      <c r="I1701" s="25" t="str">
        <f t="shared" si="339"/>
        <v xml:space="preserve">רחובות </v>
      </c>
      <c r="J1701" s="37">
        <v>44928</v>
      </c>
      <c r="K1701" s="38">
        <v>44928</v>
      </c>
      <c r="L1701" s="39">
        <v>3.412126068376068E-2</v>
      </c>
      <c r="M1701" s="40">
        <v>1533</v>
      </c>
      <c r="N1701" s="41">
        <v>3.412126068376068E-2</v>
      </c>
      <c r="O1701" s="42">
        <v>1532.9999999999998</v>
      </c>
      <c r="P1701" s="7">
        <f>VLOOKUP(C1701,'ריכוז נתונים'!$B$3:$C$189,2)</f>
        <v>23</v>
      </c>
      <c r="Q1701" s="47" t="b">
        <f t="shared" si="340"/>
        <v>1</v>
      </c>
      <c r="R1701" s="7">
        <f t="shared" si="341"/>
        <v>0.8</v>
      </c>
      <c r="S1701" s="47">
        <f t="shared" si="342"/>
        <v>1953</v>
      </c>
      <c r="T1701" s="7">
        <f t="shared" si="343"/>
        <v>19.800000000000004</v>
      </c>
      <c r="U1701" s="7" t="str">
        <f t="shared" si="344"/>
        <v>Gap</v>
      </c>
      <c r="V1701" s="7">
        <f>IF(ISERROR(IF(INDEX(rosh!$O$4:$P$710,MATCH(I1701,rosh!$O$4:$O$710,0),2)="Mayor",1,)),0,IF(INDEX(rosh!$O$4:$P$710,MATCH(I1701,rosh!$O$4:$O$710,0),2)="Mayor",1,))</f>
        <v>0</v>
      </c>
      <c r="W1701" s="7" t="str">
        <f t="shared" si="345"/>
        <v>TRUE רחובות</v>
      </c>
      <c r="X1701" s="84">
        <f t="shared" si="350"/>
        <v>38778</v>
      </c>
      <c r="Y1701" s="7">
        <f t="shared" si="346"/>
        <v>1</v>
      </c>
      <c r="Z1701" s="7">
        <f t="shared" si="347"/>
        <v>22</v>
      </c>
      <c r="AA1701" s="7" t="str">
        <f t="shared" si="348"/>
        <v>Gap</v>
      </c>
      <c r="AB1701" s="7">
        <f t="shared" si="349"/>
        <v>1</v>
      </c>
    </row>
    <row r="1702" spans="2:28" ht="15" thickTop="1" thickBot="1">
      <c r="B1702" s="31">
        <v>8400</v>
      </c>
      <c r="C1702" s="32" t="s">
        <v>2355</v>
      </c>
      <c r="D1702" s="33">
        <v>97778</v>
      </c>
      <c r="E1702" s="34" t="s">
        <v>259</v>
      </c>
      <c r="F1702" s="22" t="str">
        <f t="shared" si="338"/>
        <v>ק רחובות</v>
      </c>
      <c r="G1702" s="44" t="s">
        <v>2410</v>
      </c>
      <c r="H1702" s="34"/>
      <c r="I1702" s="25" t="str">
        <f t="shared" si="339"/>
        <v xml:space="preserve">רחובות </v>
      </c>
      <c r="J1702" s="37">
        <v>44928</v>
      </c>
      <c r="K1702" s="38">
        <v>44928</v>
      </c>
      <c r="L1702" s="39">
        <v>3.064903846153846E-2</v>
      </c>
      <c r="M1702" s="40">
        <v>1377</v>
      </c>
      <c r="N1702" s="41">
        <v>3.064903846153846E-2</v>
      </c>
      <c r="O1702" s="42">
        <v>1377</v>
      </c>
      <c r="P1702" s="7">
        <f>VLOOKUP(C1702,'ריכוז נתונים'!$B$3:$C$189,2)</f>
        <v>23</v>
      </c>
      <c r="Q1702" s="47" t="b">
        <f t="shared" si="340"/>
        <v>0</v>
      </c>
      <c r="R1702" s="7">
        <f t="shared" si="341"/>
        <v>0</v>
      </c>
      <c r="S1702" s="47">
        <f t="shared" si="342"/>
        <v>1953</v>
      </c>
      <c r="T1702" s="7">
        <f t="shared" si="343"/>
        <v>19.800000000000004</v>
      </c>
      <c r="U1702" s="7" t="str">
        <f t="shared" si="344"/>
        <v>Gap</v>
      </c>
      <c r="V1702" s="7">
        <f>IF(ISERROR(IF(INDEX(rosh!$O$4:$P$710,MATCH(I1702,rosh!$O$4:$O$710,0),2)="Mayor",1,)),0,IF(INDEX(rosh!$O$4:$P$710,MATCH(I1702,rosh!$O$4:$O$710,0),2)="Mayor",1,))</f>
        <v>0</v>
      </c>
      <c r="W1702" s="7" t="str">
        <f t="shared" si="345"/>
        <v>FALSE רחובות</v>
      </c>
      <c r="X1702" s="84">
        <f t="shared" si="350"/>
        <v>6150</v>
      </c>
      <c r="Y1702" s="7">
        <f t="shared" si="346"/>
        <v>0</v>
      </c>
      <c r="Z1702" s="7">
        <f t="shared" si="347"/>
        <v>22</v>
      </c>
      <c r="AA1702" s="7" t="str">
        <f t="shared" si="348"/>
        <v>Gap</v>
      </c>
      <c r="AB1702" s="7">
        <f t="shared" si="349"/>
        <v>0</v>
      </c>
    </row>
    <row r="1703" spans="2:28" ht="15" thickTop="1" thickBot="1">
      <c r="B1703" s="31">
        <v>8400</v>
      </c>
      <c r="C1703" s="32" t="s">
        <v>2355</v>
      </c>
      <c r="D1703" s="33">
        <v>97778</v>
      </c>
      <c r="E1703" s="34" t="s">
        <v>364</v>
      </c>
      <c r="F1703" s="22" t="str">
        <f t="shared" si="338"/>
        <v>ף רחובות</v>
      </c>
      <c r="G1703" s="44" t="s">
        <v>2448</v>
      </c>
      <c r="H1703" s="34"/>
      <c r="I1703" s="25" t="str">
        <f t="shared" si="339"/>
        <v xml:space="preserve">רחובות </v>
      </c>
      <c r="J1703" s="37">
        <v>44928</v>
      </c>
      <c r="K1703" s="38">
        <v>44928</v>
      </c>
      <c r="L1703" s="39">
        <v>2.8423254985754987E-2</v>
      </c>
      <c r="M1703" s="40">
        <v>1277</v>
      </c>
      <c r="N1703" s="41">
        <v>2.8423254985754987E-2</v>
      </c>
      <c r="O1703" s="42">
        <v>1277</v>
      </c>
      <c r="P1703" s="7">
        <f>VLOOKUP(C1703,'ריכוז נתונים'!$B$3:$C$189,2)</f>
        <v>23</v>
      </c>
      <c r="Q1703" s="47" t="b">
        <f t="shared" si="340"/>
        <v>0</v>
      </c>
      <c r="R1703" s="7">
        <f t="shared" si="341"/>
        <v>0</v>
      </c>
      <c r="S1703" s="47">
        <f t="shared" si="342"/>
        <v>1953</v>
      </c>
      <c r="T1703" s="7">
        <f t="shared" si="343"/>
        <v>19.800000000000004</v>
      </c>
      <c r="U1703" s="7" t="str">
        <f t="shared" si="344"/>
        <v>Gap</v>
      </c>
      <c r="V1703" s="7">
        <f>IF(ISERROR(IF(INDEX(rosh!$O$4:$P$710,MATCH(I1703,rosh!$O$4:$O$710,0),2)="Mayor",1,)),0,IF(INDEX(rosh!$O$4:$P$710,MATCH(I1703,rosh!$O$4:$O$710,0),2)="Mayor",1,))</f>
        <v>0</v>
      </c>
      <c r="W1703" s="7" t="str">
        <f t="shared" si="345"/>
        <v>FALSE רחובות</v>
      </c>
      <c r="X1703" s="84">
        <f t="shared" si="350"/>
        <v>6150</v>
      </c>
      <c r="Y1703" s="7">
        <f t="shared" si="346"/>
        <v>0</v>
      </c>
      <c r="Z1703" s="7">
        <f t="shared" si="347"/>
        <v>22</v>
      </c>
      <c r="AA1703" s="7" t="str">
        <f t="shared" si="348"/>
        <v>Gap</v>
      </c>
      <c r="AB1703" s="7">
        <f t="shared" si="349"/>
        <v>0</v>
      </c>
    </row>
    <row r="1704" spans="2:28" ht="15" thickTop="1" thickBot="1">
      <c r="B1704" s="31">
        <v>8400</v>
      </c>
      <c r="C1704" s="32" t="s">
        <v>2355</v>
      </c>
      <c r="D1704" s="33">
        <v>97778</v>
      </c>
      <c r="E1704" s="34" t="s">
        <v>380</v>
      </c>
      <c r="F1704" s="22" t="str">
        <f t="shared" si="338"/>
        <v>נץ רחובות</v>
      </c>
      <c r="G1704" s="44" t="s">
        <v>2469</v>
      </c>
      <c r="H1704" s="34"/>
      <c r="I1704" s="25" t="str">
        <f t="shared" si="339"/>
        <v xml:space="preserve">רחובות </v>
      </c>
      <c r="J1704" s="37">
        <v>44928</v>
      </c>
      <c r="K1704" s="38">
        <v>44928</v>
      </c>
      <c r="L1704" s="39">
        <v>2.624198717948718E-2</v>
      </c>
      <c r="M1704" s="40">
        <v>1179</v>
      </c>
      <c r="N1704" s="41">
        <v>2.624198717948718E-2</v>
      </c>
      <c r="O1704" s="42">
        <v>1179</v>
      </c>
      <c r="P1704" s="7">
        <f>VLOOKUP(C1704,'ריכוז נתונים'!$B$3:$C$189,2)</f>
        <v>23</v>
      </c>
      <c r="Q1704" s="47" t="b">
        <f t="shared" si="340"/>
        <v>0</v>
      </c>
      <c r="R1704" s="7">
        <f t="shared" si="341"/>
        <v>0</v>
      </c>
      <c r="S1704" s="47">
        <f t="shared" si="342"/>
        <v>1953</v>
      </c>
      <c r="T1704" s="7">
        <f t="shared" si="343"/>
        <v>19.800000000000004</v>
      </c>
      <c r="U1704" s="7" t="str">
        <f t="shared" si="344"/>
        <v>Gap</v>
      </c>
      <c r="V1704" s="7">
        <f>IF(ISERROR(IF(INDEX(rosh!$O$4:$P$710,MATCH(I1704,rosh!$O$4:$O$710,0),2)="Mayor",1,)),0,IF(INDEX(rosh!$O$4:$P$710,MATCH(I1704,rosh!$O$4:$O$710,0),2)="Mayor",1,))</f>
        <v>0</v>
      </c>
      <c r="W1704" s="7" t="str">
        <f t="shared" si="345"/>
        <v>FALSE רחובות</v>
      </c>
      <c r="X1704" s="84">
        <f t="shared" si="350"/>
        <v>6150</v>
      </c>
      <c r="Y1704" s="7">
        <f t="shared" si="346"/>
        <v>0</v>
      </c>
      <c r="Z1704" s="7">
        <f t="shared" si="347"/>
        <v>22</v>
      </c>
      <c r="AA1704" s="7" t="str">
        <f t="shared" si="348"/>
        <v>Gap</v>
      </c>
      <c r="AB1704" s="7">
        <f t="shared" si="349"/>
        <v>0</v>
      </c>
    </row>
    <row r="1705" spans="2:28" ht="15" thickTop="1" thickBot="1">
      <c r="B1705" s="31">
        <v>8400</v>
      </c>
      <c r="C1705" s="32" t="s">
        <v>2355</v>
      </c>
      <c r="D1705" s="33">
        <v>97778</v>
      </c>
      <c r="E1705" s="34" t="s">
        <v>1046</v>
      </c>
      <c r="F1705" s="22" t="str">
        <f t="shared" si="338"/>
        <v>פז רחובות</v>
      </c>
      <c r="G1705" s="44" t="s">
        <v>2420</v>
      </c>
      <c r="H1705" s="34" t="s">
        <v>2435</v>
      </c>
      <c r="I1705" s="25" t="str">
        <f t="shared" si="339"/>
        <v>רחובות וויינברגר חנניה ליפא</v>
      </c>
      <c r="J1705" s="37">
        <v>44928</v>
      </c>
      <c r="K1705" s="38">
        <v>44928</v>
      </c>
      <c r="L1705" s="39">
        <v>2.5329415954415953E-2</v>
      </c>
      <c r="M1705" s="40">
        <v>1138</v>
      </c>
      <c r="N1705" s="41">
        <v>2.5329415954415953E-2</v>
      </c>
      <c r="O1705" s="42">
        <v>1138</v>
      </c>
      <c r="P1705" s="7">
        <f>VLOOKUP(C1705,'ריכוז נתונים'!$B$3:$C$189,2)</f>
        <v>23</v>
      </c>
      <c r="Q1705" s="47" t="b">
        <f t="shared" si="340"/>
        <v>0</v>
      </c>
      <c r="R1705" s="7">
        <f t="shared" si="341"/>
        <v>0</v>
      </c>
      <c r="S1705" s="47">
        <f t="shared" si="342"/>
        <v>1953</v>
      </c>
      <c r="T1705" s="7">
        <f t="shared" si="343"/>
        <v>19.800000000000004</v>
      </c>
      <c r="U1705" s="7" t="str">
        <f t="shared" si="344"/>
        <v>Gap</v>
      </c>
      <c r="V1705" s="7">
        <f>IF(ISERROR(IF(INDEX(rosh!$O$4:$P$710,MATCH(I1705,rosh!$O$4:$O$710,0),2)="Mayor",1,)),0,IF(INDEX(rosh!$O$4:$P$710,MATCH(I1705,rosh!$O$4:$O$710,0),2)="Mayor",1,))</f>
        <v>0</v>
      </c>
      <c r="W1705" s="7" t="str">
        <f t="shared" si="345"/>
        <v>FALSE רחובות</v>
      </c>
      <c r="X1705" s="84">
        <f t="shared" si="350"/>
        <v>6150</v>
      </c>
      <c r="Y1705" s="7">
        <f t="shared" si="346"/>
        <v>0</v>
      </c>
      <c r="Z1705" s="7">
        <f t="shared" si="347"/>
        <v>22</v>
      </c>
      <c r="AA1705" s="7" t="str">
        <f t="shared" si="348"/>
        <v>Gap</v>
      </c>
      <c r="AB1705" s="7">
        <f t="shared" si="349"/>
        <v>0</v>
      </c>
    </row>
    <row r="1706" spans="2:28" ht="15" thickTop="1" thickBot="1">
      <c r="B1706" s="31">
        <v>8400</v>
      </c>
      <c r="C1706" s="32" t="s">
        <v>2355</v>
      </c>
      <c r="D1706" s="33">
        <v>97778</v>
      </c>
      <c r="E1706" s="34" t="s">
        <v>2502</v>
      </c>
      <c r="F1706" s="22" t="str">
        <f t="shared" si="338"/>
        <v>כן רחובות</v>
      </c>
      <c r="G1706" s="44" t="s">
        <v>2501</v>
      </c>
      <c r="H1706" s="34"/>
      <c r="I1706" s="25" t="str">
        <f t="shared" si="339"/>
        <v xml:space="preserve">רחובות </v>
      </c>
      <c r="J1706" s="37">
        <v>44928</v>
      </c>
      <c r="K1706" s="38">
        <v>44928</v>
      </c>
      <c r="L1706" s="39">
        <v>1.3866631054131055E-2</v>
      </c>
      <c r="M1706" s="40">
        <v>623</v>
      </c>
      <c r="N1706" s="41">
        <v>1.3866631054131055E-2</v>
      </c>
      <c r="O1706" s="42">
        <v>623</v>
      </c>
      <c r="P1706" s="7">
        <f>VLOOKUP(C1706,'ריכוז נתונים'!$B$3:$C$189,2)</f>
        <v>23</v>
      </c>
      <c r="Q1706" s="47" t="b">
        <f t="shared" si="340"/>
        <v>0</v>
      </c>
      <c r="R1706" s="7">
        <f t="shared" si="341"/>
        <v>0</v>
      </c>
      <c r="S1706" s="47">
        <f t="shared" si="342"/>
        <v>1953</v>
      </c>
      <c r="T1706" s="7">
        <f t="shared" si="343"/>
        <v>19.800000000000004</v>
      </c>
      <c r="U1706" s="7" t="str">
        <f t="shared" si="344"/>
        <v>Gap</v>
      </c>
      <c r="V1706" s="7">
        <f>IF(ISERROR(IF(INDEX(rosh!$O$4:$P$710,MATCH(I1706,rosh!$O$4:$O$710,0),2)="Mayor",1,)),0,IF(INDEX(rosh!$O$4:$P$710,MATCH(I1706,rosh!$O$4:$O$710,0),2)="Mayor",1,))</f>
        <v>0</v>
      </c>
      <c r="W1706" s="7" t="str">
        <f t="shared" si="345"/>
        <v>FALSE רחובות</v>
      </c>
      <c r="X1706" s="84">
        <f t="shared" si="350"/>
        <v>6150</v>
      </c>
      <c r="Y1706" s="7">
        <f t="shared" si="346"/>
        <v>0</v>
      </c>
      <c r="Z1706" s="7">
        <f t="shared" si="347"/>
        <v>22</v>
      </c>
      <c r="AA1706" s="7" t="str">
        <f t="shared" si="348"/>
        <v>Gap</v>
      </c>
      <c r="AB1706" s="7">
        <f t="shared" si="349"/>
        <v>0</v>
      </c>
    </row>
    <row r="1707" spans="2:28" ht="15" thickTop="1" thickBot="1">
      <c r="B1707" s="31">
        <v>8400</v>
      </c>
      <c r="C1707" s="32" t="s">
        <v>2355</v>
      </c>
      <c r="D1707" s="33">
        <v>97778</v>
      </c>
      <c r="E1707" s="34" t="s">
        <v>2354</v>
      </c>
      <c r="F1707" s="22" t="str">
        <f t="shared" si="338"/>
        <v>תנ רחובות</v>
      </c>
      <c r="G1707" s="44" t="s">
        <v>2353</v>
      </c>
      <c r="H1707" s="34"/>
      <c r="I1707" s="25" t="str">
        <f t="shared" si="339"/>
        <v xml:space="preserve">רחובות </v>
      </c>
      <c r="J1707" s="37">
        <v>44928</v>
      </c>
      <c r="K1707" s="38">
        <v>44928</v>
      </c>
      <c r="L1707" s="39">
        <v>1.2375356125356125E-2</v>
      </c>
      <c r="M1707" s="40">
        <v>556</v>
      </c>
      <c r="N1707" s="41">
        <v>1.2375356125356125E-2</v>
      </c>
      <c r="O1707" s="42">
        <v>556</v>
      </c>
      <c r="P1707" s="7">
        <f>VLOOKUP(C1707,'ריכוז נתונים'!$B$3:$C$189,2)</f>
        <v>23</v>
      </c>
      <c r="Q1707" s="47" t="b">
        <f t="shared" si="340"/>
        <v>0</v>
      </c>
      <c r="R1707" s="7">
        <f t="shared" si="341"/>
        <v>0</v>
      </c>
      <c r="S1707" s="47">
        <f t="shared" si="342"/>
        <v>1953</v>
      </c>
      <c r="T1707" s="7">
        <f t="shared" si="343"/>
        <v>19.800000000000004</v>
      </c>
      <c r="U1707" s="7" t="str">
        <f t="shared" si="344"/>
        <v>Gap</v>
      </c>
      <c r="V1707" s="7">
        <f>IF(ISERROR(IF(INDEX(rosh!$O$4:$P$710,MATCH(I1707,rosh!$O$4:$O$710,0),2)="Mayor",1,)),0,IF(INDEX(rosh!$O$4:$P$710,MATCH(I1707,rosh!$O$4:$O$710,0),2)="Mayor",1,))</f>
        <v>0</v>
      </c>
      <c r="W1707" s="7" t="str">
        <f t="shared" si="345"/>
        <v>FALSE רחובות</v>
      </c>
      <c r="X1707" s="84">
        <f t="shared" si="350"/>
        <v>6150</v>
      </c>
      <c r="Y1707" s="7">
        <f t="shared" si="346"/>
        <v>0</v>
      </c>
      <c r="Z1707" s="7">
        <f t="shared" si="347"/>
        <v>22</v>
      </c>
      <c r="AA1707" s="7" t="str">
        <f t="shared" si="348"/>
        <v>Gap</v>
      </c>
      <c r="AB1707" s="7">
        <f t="shared" si="349"/>
        <v>0</v>
      </c>
    </row>
    <row r="1708" spans="2:28" ht="15" thickTop="1" thickBot="1">
      <c r="B1708" s="31">
        <v>542</v>
      </c>
      <c r="C1708" s="32" t="s">
        <v>2179</v>
      </c>
      <c r="D1708" s="33">
        <v>10209</v>
      </c>
      <c r="E1708" s="34" t="s">
        <v>2198</v>
      </c>
      <c r="F1708" s="22" t="str">
        <f t="shared" si="338"/>
        <v>קצ ריינה</v>
      </c>
      <c r="G1708" s="44" t="s">
        <v>2197</v>
      </c>
      <c r="H1708" s="34"/>
      <c r="I1708" s="25" t="str">
        <f t="shared" si="339"/>
        <v xml:space="preserve">ריינה </v>
      </c>
      <c r="J1708" s="37">
        <v>7944</v>
      </c>
      <c r="K1708" s="38">
        <v>7944</v>
      </c>
      <c r="L1708" s="39">
        <v>0.18051359516616314</v>
      </c>
      <c r="M1708" s="40">
        <v>1434</v>
      </c>
      <c r="N1708" s="41">
        <v>0.18051359516616314</v>
      </c>
      <c r="O1708" s="42">
        <v>1434</v>
      </c>
      <c r="P1708" s="7">
        <f>VLOOKUP(C1708,'ריכוז נתונים'!$B$3:$C$189,2)</f>
        <v>13</v>
      </c>
      <c r="Q1708" s="47" t="b">
        <f t="shared" si="340"/>
        <v>1</v>
      </c>
      <c r="R1708" s="7">
        <f t="shared" si="341"/>
        <v>2.2999999999999998</v>
      </c>
      <c r="S1708" s="47">
        <f t="shared" si="342"/>
        <v>611</v>
      </c>
      <c r="T1708" s="7">
        <f t="shared" si="343"/>
        <v>11.700000000000003</v>
      </c>
      <c r="U1708" s="7" t="str">
        <f t="shared" si="344"/>
        <v>Gap</v>
      </c>
      <c r="V1708" s="7">
        <f>IF(ISERROR(IF(INDEX(rosh!$O$4:$P$710,MATCH(I1708,rosh!$O$4:$O$710,0),2)="Mayor",1,)),0,IF(INDEX(rosh!$O$4:$P$710,MATCH(I1708,rosh!$O$4:$O$710,0),2)="Mayor",1,))</f>
        <v>0</v>
      </c>
      <c r="W1708" s="7" t="str">
        <f t="shared" si="345"/>
        <v>TRUE ריינה</v>
      </c>
      <c r="X1708" s="84">
        <f t="shared" si="350"/>
        <v>7223</v>
      </c>
      <c r="Y1708" s="7">
        <f t="shared" si="346"/>
        <v>3</v>
      </c>
      <c r="Z1708" s="7">
        <f t="shared" si="347"/>
        <v>13</v>
      </c>
      <c r="AA1708" s="7" t="str">
        <f t="shared" si="348"/>
        <v/>
      </c>
      <c r="AB1708" s="7">
        <f t="shared" si="349"/>
        <v>3</v>
      </c>
    </row>
    <row r="1709" spans="2:28" ht="15" thickTop="1" thickBot="1">
      <c r="B1709" s="31">
        <v>542</v>
      </c>
      <c r="C1709" s="32" t="s">
        <v>2179</v>
      </c>
      <c r="D1709" s="33">
        <v>10209</v>
      </c>
      <c r="E1709" s="34" t="s">
        <v>2318</v>
      </c>
      <c r="F1709" s="22" t="str">
        <f t="shared" si="338"/>
        <v>אמ ריינה</v>
      </c>
      <c r="G1709" s="44" t="s">
        <v>2317</v>
      </c>
      <c r="H1709" s="34" t="s">
        <v>2302</v>
      </c>
      <c r="I1709" s="25" t="str">
        <f t="shared" si="339"/>
        <v>ריינה טאטור ח'אלד</v>
      </c>
      <c r="J1709" s="37">
        <v>7944</v>
      </c>
      <c r="K1709" s="38">
        <v>7944</v>
      </c>
      <c r="L1709" s="39">
        <v>0.13104229607250756</v>
      </c>
      <c r="M1709" s="40">
        <v>1041</v>
      </c>
      <c r="N1709" s="41">
        <v>0.13104229607250756</v>
      </c>
      <c r="O1709" s="42">
        <v>1041</v>
      </c>
      <c r="P1709" s="7">
        <f>VLOOKUP(C1709,'ריכוז נתונים'!$B$3:$C$189,2)</f>
        <v>13</v>
      </c>
      <c r="Q1709" s="47" t="b">
        <f t="shared" si="340"/>
        <v>1</v>
      </c>
      <c r="R1709" s="7">
        <f t="shared" si="341"/>
        <v>1.7</v>
      </c>
      <c r="S1709" s="47">
        <f t="shared" si="342"/>
        <v>611</v>
      </c>
      <c r="T1709" s="7">
        <f t="shared" si="343"/>
        <v>11.700000000000003</v>
      </c>
      <c r="U1709" s="7" t="str">
        <f t="shared" si="344"/>
        <v>Gap</v>
      </c>
      <c r="V1709" s="7">
        <f>IF(ISERROR(IF(INDEX(rosh!$O$4:$P$710,MATCH(I1709,rosh!$O$4:$O$710,0),2)="Mayor",1,)),0,IF(INDEX(rosh!$O$4:$P$710,MATCH(I1709,rosh!$O$4:$O$710,0),2)="Mayor",1,))</f>
        <v>0</v>
      </c>
      <c r="W1709" s="7" t="str">
        <f t="shared" si="345"/>
        <v>TRUE ריינה</v>
      </c>
      <c r="X1709" s="84">
        <f t="shared" si="350"/>
        <v>7223</v>
      </c>
      <c r="Y1709" s="7">
        <f t="shared" si="346"/>
        <v>2</v>
      </c>
      <c r="Z1709" s="7">
        <f t="shared" si="347"/>
        <v>13</v>
      </c>
      <c r="AA1709" s="7" t="str">
        <f t="shared" si="348"/>
        <v/>
      </c>
      <c r="AB1709" s="7">
        <f t="shared" si="349"/>
        <v>2</v>
      </c>
    </row>
    <row r="1710" spans="2:28" ht="15" thickTop="1" thickBot="1">
      <c r="B1710" s="31">
        <v>542</v>
      </c>
      <c r="C1710" s="32" t="s">
        <v>2179</v>
      </c>
      <c r="D1710" s="33">
        <v>10209</v>
      </c>
      <c r="E1710" s="34" t="s">
        <v>151</v>
      </c>
      <c r="F1710" s="22" t="str">
        <f t="shared" si="338"/>
        <v>ה ריינה</v>
      </c>
      <c r="G1710" s="44" t="s">
        <v>2291</v>
      </c>
      <c r="H1710" s="34" t="s">
        <v>19572</v>
      </c>
      <c r="I1710" s="25" t="str">
        <f t="shared" si="339"/>
        <v>ריינה טאטור ח'אלד גמאל</v>
      </c>
      <c r="J1710" s="37">
        <v>7944</v>
      </c>
      <c r="K1710" s="38">
        <v>7944</v>
      </c>
      <c r="L1710" s="39">
        <v>0.10133434038267874</v>
      </c>
      <c r="M1710" s="40">
        <v>805</v>
      </c>
      <c r="N1710" s="41">
        <v>0.10133434038267874</v>
      </c>
      <c r="O1710" s="42">
        <v>805</v>
      </c>
      <c r="P1710" s="7">
        <f>VLOOKUP(C1710,'ריכוז נתונים'!$B$3:$C$189,2)</f>
        <v>13</v>
      </c>
      <c r="Q1710" s="47" t="b">
        <f t="shared" si="340"/>
        <v>1</v>
      </c>
      <c r="R1710" s="7">
        <f t="shared" si="341"/>
        <v>1.3</v>
      </c>
      <c r="S1710" s="47">
        <f t="shared" si="342"/>
        <v>611</v>
      </c>
      <c r="T1710" s="7">
        <f t="shared" si="343"/>
        <v>11.700000000000003</v>
      </c>
      <c r="U1710" s="7" t="str">
        <f t="shared" si="344"/>
        <v>Gap</v>
      </c>
      <c r="V1710" s="7">
        <f>IF(ISERROR(IF(INDEX(rosh!$O$4:$P$710,MATCH(I1710,rosh!$O$4:$O$710,0),2)="Mayor",1,)),0,IF(INDEX(rosh!$O$4:$P$710,MATCH(I1710,rosh!$O$4:$O$710,0),2)="Mayor",1,))</f>
        <v>0</v>
      </c>
      <c r="W1710" s="7" t="str">
        <f t="shared" si="345"/>
        <v>TRUE ריינה</v>
      </c>
      <c r="X1710" s="84">
        <f t="shared" si="350"/>
        <v>7223</v>
      </c>
      <c r="Y1710" s="7">
        <f t="shared" si="346"/>
        <v>1</v>
      </c>
      <c r="Z1710" s="7">
        <f t="shared" si="347"/>
        <v>13</v>
      </c>
      <c r="AA1710" s="7" t="str">
        <f t="shared" si="348"/>
        <v/>
      </c>
      <c r="AB1710" s="7">
        <f t="shared" si="349"/>
        <v>1</v>
      </c>
    </row>
    <row r="1711" spans="2:28" ht="15" thickTop="1" thickBot="1">
      <c r="B1711" s="31">
        <v>542</v>
      </c>
      <c r="C1711" s="32" t="s">
        <v>2179</v>
      </c>
      <c r="D1711" s="33">
        <v>10209</v>
      </c>
      <c r="E1711" s="34" t="s">
        <v>1059</v>
      </c>
      <c r="F1711" s="22" t="str">
        <f t="shared" si="338"/>
        <v>ע ריינה</v>
      </c>
      <c r="G1711" s="44" t="s">
        <v>2234</v>
      </c>
      <c r="H1711" s="34"/>
      <c r="I1711" s="25" t="str">
        <f t="shared" si="339"/>
        <v xml:space="preserve">ריינה </v>
      </c>
      <c r="J1711" s="37">
        <v>7944</v>
      </c>
      <c r="K1711" s="38">
        <v>7944</v>
      </c>
      <c r="L1711" s="39">
        <v>9.4284994964753274E-2</v>
      </c>
      <c r="M1711" s="40">
        <v>749</v>
      </c>
      <c r="N1711" s="41">
        <v>9.4284994964753274E-2</v>
      </c>
      <c r="O1711" s="42">
        <v>749</v>
      </c>
      <c r="P1711" s="7">
        <f>VLOOKUP(C1711,'ריכוז נתונים'!$B$3:$C$189,2)</f>
        <v>13</v>
      </c>
      <c r="Q1711" s="47" t="b">
        <f t="shared" si="340"/>
        <v>1</v>
      </c>
      <c r="R1711" s="7">
        <f t="shared" si="341"/>
        <v>1.2</v>
      </c>
      <c r="S1711" s="47">
        <f t="shared" si="342"/>
        <v>611</v>
      </c>
      <c r="T1711" s="7">
        <f t="shared" si="343"/>
        <v>11.700000000000003</v>
      </c>
      <c r="U1711" s="7" t="str">
        <f t="shared" si="344"/>
        <v>Gap</v>
      </c>
      <c r="V1711" s="7">
        <f>IF(ISERROR(IF(INDEX(rosh!$O$4:$P$710,MATCH(I1711,rosh!$O$4:$O$710,0),2)="Mayor",1,)),0,IF(INDEX(rosh!$O$4:$P$710,MATCH(I1711,rosh!$O$4:$O$710,0),2)="Mayor",1,))</f>
        <v>0</v>
      </c>
      <c r="W1711" s="7" t="str">
        <f t="shared" si="345"/>
        <v>TRUE ריינה</v>
      </c>
      <c r="X1711" s="84">
        <f t="shared" si="350"/>
        <v>7223</v>
      </c>
      <c r="Y1711" s="7">
        <f t="shared" si="346"/>
        <v>1</v>
      </c>
      <c r="Z1711" s="7">
        <f t="shared" si="347"/>
        <v>13</v>
      </c>
      <c r="AA1711" s="7" t="str">
        <f t="shared" si="348"/>
        <v/>
      </c>
      <c r="AB1711" s="7">
        <f t="shared" si="349"/>
        <v>1</v>
      </c>
    </row>
    <row r="1712" spans="2:28" ht="15" thickTop="1" thickBot="1">
      <c r="B1712" s="31">
        <v>542</v>
      </c>
      <c r="C1712" s="32" t="s">
        <v>2179</v>
      </c>
      <c r="D1712" s="33">
        <v>10209</v>
      </c>
      <c r="E1712" s="34" t="s">
        <v>142</v>
      </c>
      <c r="F1712" s="22" t="str">
        <f t="shared" si="338"/>
        <v>ט ריינה</v>
      </c>
      <c r="G1712" s="44" t="s">
        <v>2260</v>
      </c>
      <c r="H1712" s="34" t="s">
        <v>2267</v>
      </c>
      <c r="I1712" s="25" t="str">
        <f t="shared" si="339"/>
        <v>ריינה בסול תיסיר</v>
      </c>
      <c r="J1712" s="37">
        <v>7944</v>
      </c>
      <c r="K1712" s="38">
        <v>7944</v>
      </c>
      <c r="L1712" s="39">
        <v>7.9053373615307149E-2</v>
      </c>
      <c r="M1712" s="40">
        <v>628</v>
      </c>
      <c r="N1712" s="41">
        <v>7.9053373615307149E-2</v>
      </c>
      <c r="O1712" s="42">
        <v>628</v>
      </c>
      <c r="P1712" s="7">
        <f>VLOOKUP(C1712,'ריכוז נתונים'!$B$3:$C$189,2)</f>
        <v>13</v>
      </c>
      <c r="Q1712" s="47" t="b">
        <f t="shared" si="340"/>
        <v>1</v>
      </c>
      <c r="R1712" s="7">
        <f t="shared" si="341"/>
        <v>1</v>
      </c>
      <c r="S1712" s="47">
        <f t="shared" si="342"/>
        <v>611</v>
      </c>
      <c r="T1712" s="7">
        <f t="shared" si="343"/>
        <v>11.700000000000003</v>
      </c>
      <c r="U1712" s="7" t="str">
        <f t="shared" si="344"/>
        <v>Gap</v>
      </c>
      <c r="V1712" s="7">
        <f>IF(ISERROR(IF(INDEX(rosh!$O$4:$P$710,MATCH(I1712,rosh!$O$4:$O$710,0),2)="Mayor",1,)),0,IF(INDEX(rosh!$O$4:$P$710,MATCH(I1712,rosh!$O$4:$O$710,0),2)="Mayor",1,))</f>
        <v>0</v>
      </c>
      <c r="W1712" s="7" t="str">
        <f t="shared" si="345"/>
        <v>TRUE ריינה</v>
      </c>
      <c r="X1712" s="84">
        <f t="shared" si="350"/>
        <v>7223</v>
      </c>
      <c r="Y1712" s="7">
        <f t="shared" si="346"/>
        <v>1</v>
      </c>
      <c r="Z1712" s="7">
        <f t="shared" si="347"/>
        <v>13</v>
      </c>
      <c r="AA1712" s="7" t="str">
        <f t="shared" si="348"/>
        <v/>
      </c>
      <c r="AB1712" s="7">
        <f t="shared" si="349"/>
        <v>1</v>
      </c>
    </row>
    <row r="1713" spans="2:28" ht="15" thickTop="1" thickBot="1">
      <c r="B1713" s="31">
        <v>542</v>
      </c>
      <c r="C1713" s="32" t="s">
        <v>2179</v>
      </c>
      <c r="D1713" s="33">
        <v>10209</v>
      </c>
      <c r="E1713" s="34" t="s">
        <v>87</v>
      </c>
      <c r="F1713" s="22" t="str">
        <f t="shared" si="338"/>
        <v>נ ריינה</v>
      </c>
      <c r="G1713" s="44" t="s">
        <v>2242</v>
      </c>
      <c r="H1713" s="34" t="s">
        <v>2246</v>
      </c>
      <c r="I1713" s="25" t="str">
        <f t="shared" si="339"/>
        <v>ריינה בסול אחמד</v>
      </c>
      <c r="J1713" s="37">
        <v>7944</v>
      </c>
      <c r="K1713" s="38">
        <v>7944</v>
      </c>
      <c r="L1713" s="39">
        <v>7.1878147029204434E-2</v>
      </c>
      <c r="M1713" s="40">
        <v>571</v>
      </c>
      <c r="N1713" s="41">
        <v>7.1878147029204434E-2</v>
      </c>
      <c r="O1713" s="42">
        <v>571</v>
      </c>
      <c r="P1713" s="7">
        <f>VLOOKUP(C1713,'ריכוז נתונים'!$B$3:$C$189,2)</f>
        <v>13</v>
      </c>
      <c r="Q1713" s="47" t="b">
        <f t="shared" si="340"/>
        <v>1</v>
      </c>
      <c r="R1713" s="7">
        <f t="shared" si="341"/>
        <v>0.9</v>
      </c>
      <c r="S1713" s="47">
        <f t="shared" si="342"/>
        <v>611</v>
      </c>
      <c r="T1713" s="7">
        <f t="shared" si="343"/>
        <v>11.700000000000003</v>
      </c>
      <c r="U1713" s="7" t="str">
        <f t="shared" si="344"/>
        <v>Gap</v>
      </c>
      <c r="V1713" s="7">
        <f>IF(ISERROR(IF(INDEX(rosh!$O$4:$P$710,MATCH(I1713,rosh!$O$4:$O$710,0),2)="Mayor",1,)),0,IF(INDEX(rosh!$O$4:$P$710,MATCH(I1713,rosh!$O$4:$O$710,0),2)="Mayor",1,))</f>
        <v>0</v>
      </c>
      <c r="W1713" s="7" t="str">
        <f t="shared" si="345"/>
        <v>TRUE ריינה</v>
      </c>
      <c r="X1713" s="84">
        <f t="shared" si="350"/>
        <v>7223</v>
      </c>
      <c r="Y1713" s="7">
        <f t="shared" si="346"/>
        <v>1</v>
      </c>
      <c r="Z1713" s="7">
        <f t="shared" si="347"/>
        <v>13</v>
      </c>
      <c r="AA1713" s="7" t="str">
        <f t="shared" si="348"/>
        <v/>
      </c>
      <c r="AB1713" s="7">
        <f t="shared" si="349"/>
        <v>1</v>
      </c>
    </row>
    <row r="1714" spans="2:28" ht="15" thickTop="1" thickBot="1">
      <c r="B1714" s="31">
        <v>542</v>
      </c>
      <c r="C1714" s="32" t="s">
        <v>2179</v>
      </c>
      <c r="D1714" s="33">
        <v>10209</v>
      </c>
      <c r="E1714" s="34" t="s">
        <v>49</v>
      </c>
      <c r="F1714" s="22" t="str">
        <f t="shared" si="338"/>
        <v>ו ריינה</v>
      </c>
      <c r="G1714" s="44" t="s">
        <v>2269</v>
      </c>
      <c r="H1714" s="34"/>
      <c r="I1714" s="25" t="str">
        <f t="shared" si="339"/>
        <v xml:space="preserve">ריינה </v>
      </c>
      <c r="J1714" s="37">
        <v>7944</v>
      </c>
      <c r="K1714" s="38">
        <v>7944</v>
      </c>
      <c r="L1714" s="39">
        <v>7.0367573011077544E-2</v>
      </c>
      <c r="M1714" s="40">
        <v>559</v>
      </c>
      <c r="N1714" s="41">
        <v>7.0367573011077544E-2</v>
      </c>
      <c r="O1714" s="42">
        <v>559</v>
      </c>
      <c r="P1714" s="7">
        <f>VLOOKUP(C1714,'ריכוז נתונים'!$B$3:$C$189,2)</f>
        <v>13</v>
      </c>
      <c r="Q1714" s="47" t="b">
        <f t="shared" si="340"/>
        <v>1</v>
      </c>
      <c r="R1714" s="7">
        <f t="shared" si="341"/>
        <v>0.9</v>
      </c>
      <c r="S1714" s="47">
        <f t="shared" si="342"/>
        <v>611</v>
      </c>
      <c r="T1714" s="7">
        <f t="shared" si="343"/>
        <v>11.700000000000003</v>
      </c>
      <c r="U1714" s="7" t="str">
        <f t="shared" si="344"/>
        <v>Gap</v>
      </c>
      <c r="V1714" s="7">
        <f>IF(ISERROR(IF(INDEX(rosh!$O$4:$P$710,MATCH(I1714,rosh!$O$4:$O$710,0),2)="Mayor",1,)),0,IF(INDEX(rosh!$O$4:$P$710,MATCH(I1714,rosh!$O$4:$O$710,0),2)="Mayor",1,))</f>
        <v>0</v>
      </c>
      <c r="W1714" s="7" t="str">
        <f t="shared" si="345"/>
        <v>TRUE ריינה</v>
      </c>
      <c r="X1714" s="84">
        <f t="shared" si="350"/>
        <v>7223</v>
      </c>
      <c r="Y1714" s="7">
        <f t="shared" si="346"/>
        <v>1</v>
      </c>
      <c r="Z1714" s="7">
        <f t="shared" si="347"/>
        <v>13</v>
      </c>
      <c r="AA1714" s="7" t="str">
        <f t="shared" si="348"/>
        <v/>
      </c>
      <c r="AB1714" s="7">
        <f t="shared" si="349"/>
        <v>1</v>
      </c>
    </row>
    <row r="1715" spans="2:28" ht="15" thickTop="1" thickBot="1">
      <c r="B1715" s="31">
        <v>542</v>
      </c>
      <c r="C1715" s="32" t="s">
        <v>2179</v>
      </c>
      <c r="D1715" s="33">
        <v>10209</v>
      </c>
      <c r="E1715" s="34" t="s">
        <v>778</v>
      </c>
      <c r="F1715" s="22" t="str">
        <f t="shared" si="338"/>
        <v>י ריינה</v>
      </c>
      <c r="G1715" s="44" t="s">
        <v>2248</v>
      </c>
      <c r="H1715" s="34"/>
      <c r="I1715" s="25" t="str">
        <f t="shared" si="339"/>
        <v xml:space="preserve">ריינה </v>
      </c>
      <c r="J1715" s="37">
        <v>7944</v>
      </c>
      <c r="K1715" s="38">
        <v>7944</v>
      </c>
      <c r="L1715" s="39">
        <v>6.1304128902316214E-2</v>
      </c>
      <c r="M1715" s="40">
        <v>487</v>
      </c>
      <c r="N1715" s="41">
        <v>6.1304128902316214E-2</v>
      </c>
      <c r="O1715" s="42">
        <v>487</v>
      </c>
      <c r="P1715" s="7">
        <f>VLOOKUP(C1715,'ריכוז נתונים'!$B$3:$C$189,2)</f>
        <v>13</v>
      </c>
      <c r="Q1715" s="47" t="b">
        <f t="shared" si="340"/>
        <v>1</v>
      </c>
      <c r="R1715" s="7">
        <f t="shared" si="341"/>
        <v>0.8</v>
      </c>
      <c r="S1715" s="47">
        <f t="shared" si="342"/>
        <v>611</v>
      </c>
      <c r="T1715" s="7">
        <f t="shared" si="343"/>
        <v>11.700000000000003</v>
      </c>
      <c r="U1715" s="7" t="str">
        <f t="shared" si="344"/>
        <v>Gap</v>
      </c>
      <c r="V1715" s="7">
        <f>IF(ISERROR(IF(INDEX(rosh!$O$4:$P$710,MATCH(I1715,rosh!$O$4:$O$710,0),2)="Mayor",1,)),0,IF(INDEX(rosh!$O$4:$P$710,MATCH(I1715,rosh!$O$4:$O$710,0),2)="Mayor",1,))</f>
        <v>0</v>
      </c>
      <c r="W1715" s="7" t="str">
        <f t="shared" si="345"/>
        <v>TRUE ריינה</v>
      </c>
      <c r="X1715" s="84">
        <f t="shared" si="350"/>
        <v>7223</v>
      </c>
      <c r="Y1715" s="7">
        <f t="shared" si="346"/>
        <v>1</v>
      </c>
      <c r="Z1715" s="7">
        <f t="shared" si="347"/>
        <v>13</v>
      </c>
      <c r="AA1715" s="7" t="str">
        <f t="shared" si="348"/>
        <v/>
      </c>
      <c r="AB1715" s="7">
        <f t="shared" si="349"/>
        <v>1</v>
      </c>
    </row>
    <row r="1716" spans="2:28" ht="15" thickTop="1" thickBot="1">
      <c r="B1716" s="31">
        <v>542</v>
      </c>
      <c r="C1716" s="32" t="s">
        <v>2179</v>
      </c>
      <c r="D1716" s="33">
        <v>10209</v>
      </c>
      <c r="E1716" s="34" t="s">
        <v>2178</v>
      </c>
      <c r="F1716" s="22" t="str">
        <f t="shared" si="338"/>
        <v>רל ריינה</v>
      </c>
      <c r="G1716" s="44" t="s">
        <v>2177</v>
      </c>
      <c r="H1716" s="34"/>
      <c r="I1716" s="25" t="str">
        <f t="shared" si="339"/>
        <v xml:space="preserve">ריינה </v>
      </c>
      <c r="J1716" s="37">
        <v>7944</v>
      </c>
      <c r="K1716" s="38">
        <v>7944</v>
      </c>
      <c r="L1716" s="39">
        <v>5.9919436052366569E-2</v>
      </c>
      <c r="M1716" s="40">
        <v>476</v>
      </c>
      <c r="N1716" s="41">
        <v>5.9919436052366569E-2</v>
      </c>
      <c r="O1716" s="42">
        <v>476</v>
      </c>
      <c r="P1716" s="7">
        <f>VLOOKUP(C1716,'ריכוז נתונים'!$B$3:$C$189,2)</f>
        <v>13</v>
      </c>
      <c r="Q1716" s="47" t="b">
        <f t="shared" si="340"/>
        <v>1</v>
      </c>
      <c r="R1716" s="7">
        <f t="shared" si="341"/>
        <v>0.8</v>
      </c>
      <c r="S1716" s="47">
        <f t="shared" si="342"/>
        <v>611</v>
      </c>
      <c r="T1716" s="7">
        <f t="shared" si="343"/>
        <v>11.700000000000003</v>
      </c>
      <c r="U1716" s="7" t="str">
        <f t="shared" si="344"/>
        <v>Gap</v>
      </c>
      <c r="V1716" s="7">
        <f>IF(ISERROR(IF(INDEX(rosh!$O$4:$P$710,MATCH(I1716,rosh!$O$4:$O$710,0),2)="Mayor",1,)),0,IF(INDEX(rosh!$O$4:$P$710,MATCH(I1716,rosh!$O$4:$O$710,0),2)="Mayor",1,))</f>
        <v>0</v>
      </c>
      <c r="W1716" s="7" t="str">
        <f t="shared" si="345"/>
        <v>TRUE ריינה</v>
      </c>
      <c r="X1716" s="84">
        <f t="shared" si="350"/>
        <v>7223</v>
      </c>
      <c r="Y1716" s="7">
        <f t="shared" si="346"/>
        <v>1</v>
      </c>
      <c r="Z1716" s="7">
        <f t="shared" si="347"/>
        <v>13</v>
      </c>
      <c r="AA1716" s="7" t="str">
        <f t="shared" si="348"/>
        <v/>
      </c>
      <c r="AB1716" s="7">
        <f t="shared" si="349"/>
        <v>1</v>
      </c>
    </row>
    <row r="1717" spans="2:28" ht="15" thickTop="1" thickBot="1">
      <c r="B1717" s="31">
        <v>542</v>
      </c>
      <c r="C1717" s="32" t="s">
        <v>2179</v>
      </c>
      <c r="D1717" s="33">
        <v>10209</v>
      </c>
      <c r="E1717" s="34" t="s">
        <v>683</v>
      </c>
      <c r="F1717" s="22" t="str">
        <f t="shared" si="338"/>
        <v>פ ריינה</v>
      </c>
      <c r="G1717" s="44" t="s">
        <v>2223</v>
      </c>
      <c r="H1717" s="34" t="s">
        <v>2232</v>
      </c>
      <c r="I1717" s="25" t="str">
        <f t="shared" si="339"/>
        <v>ריינה עתאמלה ח'אלד</v>
      </c>
      <c r="J1717" s="37">
        <v>7944</v>
      </c>
      <c r="K1717" s="38">
        <v>7944</v>
      </c>
      <c r="L1717" s="39">
        <v>5.9541792547834843E-2</v>
      </c>
      <c r="M1717" s="40">
        <v>473</v>
      </c>
      <c r="N1717" s="41">
        <v>5.9541792547834843E-2</v>
      </c>
      <c r="O1717" s="42">
        <v>473</v>
      </c>
      <c r="P1717" s="7">
        <f>VLOOKUP(C1717,'ריכוז נתונים'!$B$3:$C$189,2)</f>
        <v>13</v>
      </c>
      <c r="Q1717" s="47" t="b">
        <f t="shared" si="340"/>
        <v>1</v>
      </c>
      <c r="R1717" s="7">
        <f t="shared" si="341"/>
        <v>0.8</v>
      </c>
      <c r="S1717" s="47">
        <f t="shared" si="342"/>
        <v>611</v>
      </c>
      <c r="T1717" s="7">
        <f t="shared" si="343"/>
        <v>11.700000000000003</v>
      </c>
      <c r="U1717" s="7" t="str">
        <f t="shared" si="344"/>
        <v>Gap</v>
      </c>
      <c r="V1717" s="7">
        <f>IF(ISERROR(IF(INDEX(rosh!$O$4:$P$710,MATCH(I1717,rosh!$O$4:$O$710,0),2)="Mayor",1,)),0,IF(INDEX(rosh!$O$4:$P$710,MATCH(I1717,rosh!$O$4:$O$710,0),2)="Mayor",1,))</f>
        <v>0</v>
      </c>
      <c r="W1717" s="7" t="str">
        <f t="shared" si="345"/>
        <v>TRUE ריינה</v>
      </c>
      <c r="X1717" s="84">
        <f t="shared" si="350"/>
        <v>7223</v>
      </c>
      <c r="Y1717" s="7">
        <f t="shared" si="346"/>
        <v>1</v>
      </c>
      <c r="Z1717" s="7">
        <f t="shared" si="347"/>
        <v>13</v>
      </c>
      <c r="AA1717" s="7" t="str">
        <f t="shared" si="348"/>
        <v/>
      </c>
      <c r="AB1717" s="7">
        <f t="shared" si="349"/>
        <v>1</v>
      </c>
    </row>
    <row r="1718" spans="2:28" ht="15" thickTop="1" thickBot="1">
      <c r="B1718" s="31">
        <v>542</v>
      </c>
      <c r="C1718" s="32" t="s">
        <v>2179</v>
      </c>
      <c r="D1718" s="33">
        <v>10209</v>
      </c>
      <c r="E1718" s="34" t="s">
        <v>70</v>
      </c>
      <c r="F1718" s="22" t="str">
        <f t="shared" si="338"/>
        <v>א ריינה</v>
      </c>
      <c r="G1718" s="44" t="s">
        <v>2339</v>
      </c>
      <c r="H1718" s="34"/>
      <c r="I1718" s="25" t="str">
        <f t="shared" si="339"/>
        <v xml:space="preserve">ריינה </v>
      </c>
      <c r="J1718" s="37">
        <v>7944</v>
      </c>
      <c r="K1718" s="38">
        <v>7944</v>
      </c>
      <c r="L1718" s="39">
        <v>5.0100704934541794E-2</v>
      </c>
      <c r="M1718" s="40">
        <v>398</v>
      </c>
      <c r="N1718" s="41">
        <v>5.0100704934541794E-2</v>
      </c>
      <c r="O1718" s="42">
        <v>398</v>
      </c>
      <c r="P1718" s="7">
        <f>VLOOKUP(C1718,'ריכוז נתונים'!$B$3:$C$189,2)</f>
        <v>13</v>
      </c>
      <c r="Q1718" s="47" t="b">
        <f t="shared" si="340"/>
        <v>0</v>
      </c>
      <c r="R1718" s="7">
        <f t="shared" si="341"/>
        <v>0</v>
      </c>
      <c r="S1718" s="47">
        <f t="shared" si="342"/>
        <v>611</v>
      </c>
      <c r="T1718" s="7">
        <f t="shared" si="343"/>
        <v>11.700000000000003</v>
      </c>
      <c r="U1718" s="7" t="str">
        <f t="shared" si="344"/>
        <v>Gap</v>
      </c>
      <c r="V1718" s="7">
        <f>IF(ISERROR(IF(INDEX(rosh!$O$4:$P$710,MATCH(I1718,rosh!$O$4:$O$710,0),2)="Mayor",1,)),0,IF(INDEX(rosh!$O$4:$P$710,MATCH(I1718,rosh!$O$4:$O$710,0),2)="Mayor",1,))</f>
        <v>0</v>
      </c>
      <c r="W1718" s="7" t="str">
        <f t="shared" si="345"/>
        <v>FALSE ריינה</v>
      </c>
      <c r="X1718" s="84">
        <f t="shared" si="350"/>
        <v>721</v>
      </c>
      <c r="Y1718" s="7">
        <f t="shared" si="346"/>
        <v>0</v>
      </c>
      <c r="Z1718" s="7">
        <f t="shared" si="347"/>
        <v>13</v>
      </c>
      <c r="AA1718" s="7" t="str">
        <f t="shared" si="348"/>
        <v/>
      </c>
      <c r="AB1718" s="7">
        <f t="shared" si="349"/>
        <v>0</v>
      </c>
    </row>
    <row r="1719" spans="2:28" ht="15" thickTop="1" thickBot="1">
      <c r="B1719" s="31">
        <v>542</v>
      </c>
      <c r="C1719" s="32" t="s">
        <v>2179</v>
      </c>
      <c r="D1719" s="33">
        <v>10209</v>
      </c>
      <c r="E1719" s="34" t="s">
        <v>2312</v>
      </c>
      <c r="F1719" s="22" t="str">
        <f t="shared" si="338"/>
        <v>דה ריינה</v>
      </c>
      <c r="G1719" s="44" t="s">
        <v>2311</v>
      </c>
      <c r="H1719" s="34"/>
      <c r="I1719" s="25" t="str">
        <f t="shared" si="339"/>
        <v xml:space="preserve">ריינה </v>
      </c>
      <c r="J1719" s="37">
        <v>7944</v>
      </c>
      <c r="K1719" s="38">
        <v>7944</v>
      </c>
      <c r="L1719" s="39">
        <v>4.0659617321248738E-2</v>
      </c>
      <c r="M1719" s="40">
        <v>323</v>
      </c>
      <c r="N1719" s="41">
        <v>4.0659617321248738E-2</v>
      </c>
      <c r="O1719" s="42">
        <v>323</v>
      </c>
      <c r="P1719" s="7">
        <f>VLOOKUP(C1719,'ריכוז נתונים'!$B$3:$C$189,2)</f>
        <v>13</v>
      </c>
      <c r="Q1719" s="47" t="b">
        <f t="shared" si="340"/>
        <v>0</v>
      </c>
      <c r="R1719" s="7">
        <f t="shared" si="341"/>
        <v>0</v>
      </c>
      <c r="S1719" s="47">
        <f t="shared" si="342"/>
        <v>611</v>
      </c>
      <c r="T1719" s="7">
        <f t="shared" si="343"/>
        <v>11.700000000000003</v>
      </c>
      <c r="U1719" s="7" t="str">
        <f t="shared" si="344"/>
        <v>Gap</v>
      </c>
      <c r="V1719" s="7">
        <f>IF(ISERROR(IF(INDEX(rosh!$O$4:$P$710,MATCH(I1719,rosh!$O$4:$O$710,0),2)="Mayor",1,)),0,IF(INDEX(rosh!$O$4:$P$710,MATCH(I1719,rosh!$O$4:$O$710,0),2)="Mayor",1,))</f>
        <v>0</v>
      </c>
      <c r="W1719" s="7" t="str">
        <f t="shared" si="345"/>
        <v>FALSE ריינה</v>
      </c>
      <c r="X1719" s="84">
        <f t="shared" si="350"/>
        <v>721</v>
      </c>
      <c r="Y1719" s="7">
        <f t="shared" si="346"/>
        <v>0</v>
      </c>
      <c r="Z1719" s="7">
        <f t="shared" si="347"/>
        <v>13</v>
      </c>
      <c r="AA1719" s="7" t="str">
        <f t="shared" si="348"/>
        <v/>
      </c>
      <c r="AB1719" s="7">
        <f t="shared" si="349"/>
        <v>0</v>
      </c>
    </row>
    <row r="1720" spans="2:28" ht="15" thickTop="1" thickBot="1">
      <c r="B1720" s="31">
        <v>922</v>
      </c>
      <c r="C1720" s="32" t="s">
        <v>2151</v>
      </c>
      <c r="D1720" s="33">
        <v>5453</v>
      </c>
      <c r="E1720" s="34" t="s">
        <v>2150</v>
      </c>
      <c r="F1720" s="22" t="str">
        <f t="shared" si="338"/>
        <v>שי רכסים</v>
      </c>
      <c r="G1720" s="44" t="s">
        <v>2149</v>
      </c>
      <c r="H1720" s="34" t="s">
        <v>2163</v>
      </c>
      <c r="I1720" s="25" t="str">
        <f t="shared" si="339"/>
        <v>רכסים רייך יצחק</v>
      </c>
      <c r="J1720" s="37">
        <v>4215</v>
      </c>
      <c r="K1720" s="38">
        <v>4215</v>
      </c>
      <c r="L1720" s="39">
        <v>0.8215895610913404</v>
      </c>
      <c r="M1720" s="40">
        <v>3463</v>
      </c>
      <c r="N1720" s="41">
        <v>0.8215895610913404</v>
      </c>
      <c r="O1720" s="42">
        <v>3463</v>
      </c>
      <c r="P1720" s="7">
        <f>VLOOKUP(C1720,'ריכוז נתונים'!$B$3:$C$189,2)</f>
        <v>9</v>
      </c>
      <c r="Q1720" s="47" t="b">
        <f t="shared" si="340"/>
        <v>1</v>
      </c>
      <c r="R1720" s="7">
        <f t="shared" si="341"/>
        <v>7.4</v>
      </c>
      <c r="S1720" s="47">
        <f t="shared" si="342"/>
        <v>468</v>
      </c>
      <c r="T1720" s="7">
        <f t="shared" si="343"/>
        <v>8.6</v>
      </c>
      <c r="U1720" s="7" t="str">
        <f t="shared" si="344"/>
        <v>Gap</v>
      </c>
      <c r="V1720" s="7">
        <f>IF(ISERROR(IF(INDEX(rosh!$O$4:$P$710,MATCH(I1720,rosh!$O$4:$O$710,0),2)="Mayor",1,)),0,IF(INDEX(rosh!$O$4:$P$710,MATCH(I1720,rosh!$O$4:$O$710,0),2)="Mayor",1,))</f>
        <v>1</v>
      </c>
      <c r="W1720" s="7" t="str">
        <f t="shared" si="345"/>
        <v>TRUE רכסים</v>
      </c>
      <c r="X1720" s="84">
        <f t="shared" si="350"/>
        <v>4032</v>
      </c>
      <c r="Y1720" s="7">
        <f t="shared" si="346"/>
        <v>8</v>
      </c>
      <c r="Z1720" s="7">
        <f t="shared" si="347"/>
        <v>9</v>
      </c>
      <c r="AA1720" s="7" t="str">
        <f t="shared" si="348"/>
        <v/>
      </c>
      <c r="AB1720" s="7">
        <f t="shared" si="349"/>
        <v>9</v>
      </c>
    </row>
    <row r="1721" spans="2:28" ht="15" thickTop="1" thickBot="1">
      <c r="B1721" s="31">
        <v>922</v>
      </c>
      <c r="C1721" s="32" t="s">
        <v>2151</v>
      </c>
      <c r="D1721" s="33">
        <v>5453</v>
      </c>
      <c r="E1721" s="34" t="s">
        <v>778</v>
      </c>
      <c r="F1721" s="22" t="str">
        <f t="shared" si="338"/>
        <v>י רכסים</v>
      </c>
      <c r="G1721" s="44" t="s">
        <v>2165</v>
      </c>
      <c r="H1721" s="34" t="s">
        <v>2168</v>
      </c>
      <c r="I1721" s="25" t="str">
        <f t="shared" si="339"/>
        <v>רכסים המאירי שרגא</v>
      </c>
      <c r="J1721" s="37">
        <v>4215</v>
      </c>
      <c r="K1721" s="38">
        <v>4215</v>
      </c>
      <c r="L1721" s="39">
        <v>0.13499406880189799</v>
      </c>
      <c r="M1721" s="40">
        <v>569</v>
      </c>
      <c r="N1721" s="41">
        <v>0.13499406880189799</v>
      </c>
      <c r="O1721" s="42">
        <v>569</v>
      </c>
      <c r="P1721" s="7">
        <f>VLOOKUP(C1721,'ריכוז נתונים'!$B$3:$C$189,2)</f>
        <v>9</v>
      </c>
      <c r="Q1721" s="47" t="b">
        <f t="shared" si="340"/>
        <v>1</v>
      </c>
      <c r="R1721" s="7">
        <f t="shared" si="341"/>
        <v>1.2</v>
      </c>
      <c r="S1721" s="47">
        <f t="shared" si="342"/>
        <v>468</v>
      </c>
      <c r="T1721" s="7">
        <f t="shared" si="343"/>
        <v>8.6</v>
      </c>
      <c r="U1721" s="7" t="str">
        <f t="shared" si="344"/>
        <v>Gap</v>
      </c>
      <c r="V1721" s="7">
        <f>IF(ISERROR(IF(INDEX(rosh!$O$4:$P$710,MATCH(I1721,rosh!$O$4:$O$710,0),2)="Mayor",1,)),0,IF(INDEX(rosh!$O$4:$P$710,MATCH(I1721,rosh!$O$4:$O$710,0),2)="Mayor",1,))</f>
        <v>0</v>
      </c>
      <c r="W1721" s="7" t="str">
        <f t="shared" si="345"/>
        <v>TRUE רכסים</v>
      </c>
      <c r="X1721" s="84">
        <f t="shared" si="350"/>
        <v>4032</v>
      </c>
      <c r="Y1721" s="7">
        <f t="shared" si="346"/>
        <v>1</v>
      </c>
      <c r="Z1721" s="7">
        <f t="shared" si="347"/>
        <v>9</v>
      </c>
      <c r="AA1721" s="7" t="str">
        <f t="shared" si="348"/>
        <v/>
      </c>
      <c r="AB1721" s="7">
        <f t="shared" si="349"/>
        <v>1</v>
      </c>
    </row>
    <row r="1722" spans="2:28" ht="15" thickTop="1" thickBot="1">
      <c r="B1722" s="31">
        <v>922</v>
      </c>
      <c r="C1722" s="32" t="s">
        <v>2151</v>
      </c>
      <c r="D1722" s="33">
        <v>5453</v>
      </c>
      <c r="E1722" s="34" t="s">
        <v>2171</v>
      </c>
      <c r="F1722" s="22" t="str">
        <f t="shared" si="338"/>
        <v>דע רכסים</v>
      </c>
      <c r="G1722" s="44" t="s">
        <v>2170</v>
      </c>
      <c r="H1722" s="34" t="s">
        <v>2175</v>
      </c>
      <c r="I1722" s="25" t="str">
        <f t="shared" si="339"/>
        <v>רכסים עמר דוד</v>
      </c>
      <c r="J1722" s="37">
        <v>4215</v>
      </c>
      <c r="K1722" s="38">
        <v>4215</v>
      </c>
      <c r="L1722" s="39">
        <v>4.3416370106761568E-2</v>
      </c>
      <c r="M1722" s="40">
        <v>183</v>
      </c>
      <c r="N1722" s="41">
        <v>4.3416370106761568E-2</v>
      </c>
      <c r="O1722" s="42">
        <v>183</v>
      </c>
      <c r="P1722" s="7">
        <f>VLOOKUP(C1722,'ריכוז נתונים'!$B$3:$C$189,2)</f>
        <v>9</v>
      </c>
      <c r="Q1722" s="47" t="b">
        <f t="shared" si="340"/>
        <v>0</v>
      </c>
      <c r="R1722" s="7">
        <f t="shared" si="341"/>
        <v>0</v>
      </c>
      <c r="S1722" s="47">
        <f t="shared" si="342"/>
        <v>468</v>
      </c>
      <c r="T1722" s="7">
        <f t="shared" si="343"/>
        <v>8.6</v>
      </c>
      <c r="U1722" s="7" t="str">
        <f t="shared" si="344"/>
        <v>Gap</v>
      </c>
      <c r="V1722" s="7">
        <f>IF(ISERROR(IF(INDEX(rosh!$O$4:$P$710,MATCH(I1722,rosh!$O$4:$O$710,0),2)="Mayor",1,)),0,IF(INDEX(rosh!$O$4:$P$710,MATCH(I1722,rosh!$O$4:$O$710,0),2)="Mayor",1,))</f>
        <v>0</v>
      </c>
      <c r="W1722" s="7" t="str">
        <f t="shared" si="345"/>
        <v>FALSE רכסים</v>
      </c>
      <c r="X1722" s="84">
        <f t="shared" si="350"/>
        <v>183</v>
      </c>
      <c r="Y1722" s="7">
        <f t="shared" si="346"/>
        <v>0</v>
      </c>
      <c r="Z1722" s="7">
        <f t="shared" si="347"/>
        <v>9</v>
      </c>
      <c r="AA1722" s="7" t="str">
        <f t="shared" si="348"/>
        <v/>
      </c>
      <c r="AB1722" s="7">
        <f t="shared" si="349"/>
        <v>0</v>
      </c>
    </row>
    <row r="1723" spans="2:28" ht="15" thickTop="1" thickBot="1">
      <c r="B1723" s="31">
        <v>8500</v>
      </c>
      <c r="C1723" s="32" t="s">
        <v>2013</v>
      </c>
      <c r="D1723" s="33">
        <v>53017</v>
      </c>
      <c r="E1723" s="34" t="s">
        <v>133</v>
      </c>
      <c r="F1723" s="22" t="str">
        <f t="shared" si="338"/>
        <v>לב רמלה</v>
      </c>
      <c r="G1723" s="44" t="s">
        <v>2081</v>
      </c>
      <c r="H1723" s="34" t="s">
        <v>2091</v>
      </c>
      <c r="I1723" s="25" t="str">
        <f t="shared" si="339"/>
        <v>רמלה לביא יואל</v>
      </c>
      <c r="J1723" s="37">
        <v>24432</v>
      </c>
      <c r="K1723" s="38">
        <v>24432</v>
      </c>
      <c r="L1723" s="39">
        <v>0.27996070726915523</v>
      </c>
      <c r="M1723" s="40">
        <v>6840</v>
      </c>
      <c r="N1723" s="41">
        <v>0.27996070726915523</v>
      </c>
      <c r="O1723" s="42">
        <v>6840.0000000000009</v>
      </c>
      <c r="P1723" s="7">
        <f>VLOOKUP(C1723,'ריכוז נתונים'!$B$3:$C$189,2)</f>
        <v>17</v>
      </c>
      <c r="Q1723" s="47" t="b">
        <f t="shared" si="340"/>
        <v>1</v>
      </c>
      <c r="R1723" s="7">
        <f t="shared" si="341"/>
        <v>4.8</v>
      </c>
      <c r="S1723" s="47">
        <f t="shared" si="342"/>
        <v>1437</v>
      </c>
      <c r="T1723" s="7">
        <f t="shared" si="343"/>
        <v>15.5</v>
      </c>
      <c r="U1723" s="7" t="str">
        <f t="shared" si="344"/>
        <v>Gap</v>
      </c>
      <c r="V1723" s="7">
        <f>IF(ISERROR(IF(INDEX(rosh!$O$4:$P$710,MATCH(I1723,rosh!$O$4:$O$710,0),2)="Mayor",1,)),0,IF(INDEX(rosh!$O$4:$P$710,MATCH(I1723,rosh!$O$4:$O$710,0),2)="Mayor",1,))</f>
        <v>1</v>
      </c>
      <c r="W1723" s="7" t="str">
        <f t="shared" si="345"/>
        <v>TRUE רמלה</v>
      </c>
      <c r="X1723" s="84">
        <f t="shared" si="350"/>
        <v>22517</v>
      </c>
      <c r="Y1723" s="7">
        <f t="shared" si="346"/>
        <v>5</v>
      </c>
      <c r="Z1723" s="7">
        <f t="shared" si="347"/>
        <v>16</v>
      </c>
      <c r="AA1723" s="7" t="str">
        <f t="shared" si="348"/>
        <v>Gap</v>
      </c>
      <c r="AB1723" s="7">
        <f t="shared" si="349"/>
        <v>6</v>
      </c>
    </row>
    <row r="1724" spans="2:28" ht="15" thickTop="1" thickBot="1">
      <c r="B1724" s="31">
        <v>8500</v>
      </c>
      <c r="C1724" s="32" t="s">
        <v>2013</v>
      </c>
      <c r="D1724" s="33">
        <v>53017</v>
      </c>
      <c r="E1724" s="34" t="s">
        <v>963</v>
      </c>
      <c r="F1724" s="22" t="str">
        <f t="shared" si="338"/>
        <v>שס רמלה</v>
      </c>
      <c r="G1724" s="44" t="s">
        <v>962</v>
      </c>
      <c r="H1724" s="34"/>
      <c r="I1724" s="25" t="str">
        <f t="shared" si="339"/>
        <v xml:space="preserve">רמלה </v>
      </c>
      <c r="J1724" s="37">
        <v>24432</v>
      </c>
      <c r="K1724" s="38">
        <v>24432</v>
      </c>
      <c r="L1724" s="39">
        <v>0.13789292730844793</v>
      </c>
      <c r="M1724" s="40">
        <v>3369</v>
      </c>
      <c r="N1724" s="41">
        <v>0.13789292730844793</v>
      </c>
      <c r="O1724" s="42">
        <v>3369</v>
      </c>
      <c r="P1724" s="7">
        <f>VLOOKUP(C1724,'ריכוז נתונים'!$B$3:$C$189,2)</f>
        <v>17</v>
      </c>
      <c r="Q1724" s="47" t="b">
        <f t="shared" si="340"/>
        <v>1</v>
      </c>
      <c r="R1724" s="7">
        <f t="shared" si="341"/>
        <v>2.2999999999999998</v>
      </c>
      <c r="S1724" s="47">
        <f t="shared" si="342"/>
        <v>1437</v>
      </c>
      <c r="T1724" s="7">
        <f t="shared" si="343"/>
        <v>15.5</v>
      </c>
      <c r="U1724" s="7" t="str">
        <f t="shared" si="344"/>
        <v>Gap</v>
      </c>
      <c r="V1724" s="7">
        <f>IF(ISERROR(IF(INDEX(rosh!$O$4:$P$710,MATCH(I1724,rosh!$O$4:$O$710,0),2)="Mayor",1,)),0,IF(INDEX(rosh!$O$4:$P$710,MATCH(I1724,rosh!$O$4:$O$710,0),2)="Mayor",1,))</f>
        <v>0</v>
      </c>
      <c r="W1724" s="7" t="str">
        <f t="shared" si="345"/>
        <v>TRUE רמלה</v>
      </c>
      <c r="X1724" s="84">
        <f t="shared" si="350"/>
        <v>22517</v>
      </c>
      <c r="Y1724" s="7">
        <f t="shared" si="346"/>
        <v>3</v>
      </c>
      <c r="Z1724" s="7">
        <f t="shared" si="347"/>
        <v>16</v>
      </c>
      <c r="AA1724" s="7" t="str">
        <f t="shared" si="348"/>
        <v>Gap</v>
      </c>
      <c r="AB1724" s="7">
        <f t="shared" si="349"/>
        <v>3</v>
      </c>
    </row>
    <row r="1725" spans="2:28" ht="15" thickTop="1" thickBot="1">
      <c r="B1725" s="31">
        <v>8500</v>
      </c>
      <c r="C1725" s="32" t="s">
        <v>2013</v>
      </c>
      <c r="D1725" s="33">
        <v>53017</v>
      </c>
      <c r="E1725" s="34" t="s">
        <v>126</v>
      </c>
      <c r="F1725" s="22" t="str">
        <f t="shared" si="338"/>
        <v>מחל רמלה</v>
      </c>
      <c r="G1725" s="44" t="s">
        <v>2061</v>
      </c>
      <c r="H1725" s="34" t="s">
        <v>2069</v>
      </c>
      <c r="I1725" s="25" t="str">
        <f t="shared" si="339"/>
        <v>רמלה וידל מיכאל</v>
      </c>
      <c r="J1725" s="37">
        <v>24432</v>
      </c>
      <c r="K1725" s="38">
        <v>24432</v>
      </c>
      <c r="L1725" s="39">
        <v>0.12606417812704648</v>
      </c>
      <c r="M1725" s="40">
        <v>3080</v>
      </c>
      <c r="N1725" s="41">
        <v>0.12606417812704648</v>
      </c>
      <c r="O1725" s="42">
        <v>3079.9999999999995</v>
      </c>
      <c r="P1725" s="7">
        <f>VLOOKUP(C1725,'ריכוז נתונים'!$B$3:$C$189,2)</f>
        <v>17</v>
      </c>
      <c r="Q1725" s="47" t="b">
        <f t="shared" si="340"/>
        <v>1</v>
      </c>
      <c r="R1725" s="7">
        <f t="shared" si="341"/>
        <v>2.1</v>
      </c>
      <c r="S1725" s="47">
        <f t="shared" si="342"/>
        <v>1437</v>
      </c>
      <c r="T1725" s="7">
        <f t="shared" si="343"/>
        <v>15.5</v>
      </c>
      <c r="U1725" s="7" t="str">
        <f t="shared" si="344"/>
        <v>Gap</v>
      </c>
      <c r="V1725" s="7">
        <f>IF(ISERROR(IF(INDEX(rosh!$O$4:$P$710,MATCH(I1725,rosh!$O$4:$O$710,0),2)="Mayor",1,)),0,IF(INDEX(rosh!$O$4:$P$710,MATCH(I1725,rosh!$O$4:$O$710,0),2)="Mayor",1,))</f>
        <v>0</v>
      </c>
      <c r="W1725" s="7" t="str">
        <f t="shared" si="345"/>
        <v>TRUE רמלה</v>
      </c>
      <c r="X1725" s="84">
        <f t="shared" si="350"/>
        <v>22517</v>
      </c>
      <c r="Y1725" s="7">
        <f t="shared" si="346"/>
        <v>2</v>
      </c>
      <c r="Z1725" s="7">
        <f t="shared" si="347"/>
        <v>16</v>
      </c>
      <c r="AA1725" s="7" t="str">
        <f t="shared" si="348"/>
        <v>Gap</v>
      </c>
      <c r="AB1725" s="7">
        <f t="shared" si="349"/>
        <v>2</v>
      </c>
    </row>
    <row r="1726" spans="2:28" ht="15" thickTop="1" thickBot="1">
      <c r="B1726" s="31">
        <v>8500</v>
      </c>
      <c r="C1726" s="32" t="s">
        <v>2013</v>
      </c>
      <c r="D1726" s="33">
        <v>53017</v>
      </c>
      <c r="E1726" s="34" t="s">
        <v>2104</v>
      </c>
      <c r="F1726" s="22" t="str">
        <f t="shared" si="338"/>
        <v>ים רמלה</v>
      </c>
      <c r="G1726" s="44" t="s">
        <v>2103</v>
      </c>
      <c r="H1726" s="34"/>
      <c r="I1726" s="25" t="str">
        <f t="shared" si="339"/>
        <v xml:space="preserve">רמלה </v>
      </c>
      <c r="J1726" s="37">
        <v>24432</v>
      </c>
      <c r="K1726" s="38">
        <v>24432</v>
      </c>
      <c r="L1726" s="39">
        <v>7.6907334643091033E-2</v>
      </c>
      <c r="M1726" s="40">
        <v>1879</v>
      </c>
      <c r="N1726" s="41">
        <v>7.6907334643091033E-2</v>
      </c>
      <c r="O1726" s="42">
        <v>1879</v>
      </c>
      <c r="P1726" s="7">
        <f>VLOOKUP(C1726,'ריכוז נתונים'!$B$3:$C$189,2)</f>
        <v>17</v>
      </c>
      <c r="Q1726" s="47" t="b">
        <f t="shared" si="340"/>
        <v>1</v>
      </c>
      <c r="R1726" s="7">
        <f t="shared" si="341"/>
        <v>1.3</v>
      </c>
      <c r="S1726" s="47">
        <f t="shared" si="342"/>
        <v>1437</v>
      </c>
      <c r="T1726" s="7">
        <f t="shared" si="343"/>
        <v>15.5</v>
      </c>
      <c r="U1726" s="7" t="str">
        <f t="shared" si="344"/>
        <v>Gap</v>
      </c>
      <c r="V1726" s="7">
        <f>IF(ISERROR(IF(INDEX(rosh!$O$4:$P$710,MATCH(I1726,rosh!$O$4:$O$710,0),2)="Mayor",1,)),0,IF(INDEX(rosh!$O$4:$P$710,MATCH(I1726,rosh!$O$4:$O$710,0),2)="Mayor",1,))</f>
        <v>0</v>
      </c>
      <c r="W1726" s="7" t="str">
        <f t="shared" si="345"/>
        <v>TRUE רמלה</v>
      </c>
      <c r="X1726" s="84">
        <f t="shared" si="350"/>
        <v>22517</v>
      </c>
      <c r="Y1726" s="7">
        <f t="shared" si="346"/>
        <v>1</v>
      </c>
      <c r="Z1726" s="7">
        <f t="shared" si="347"/>
        <v>16</v>
      </c>
      <c r="AA1726" s="7" t="str">
        <f t="shared" si="348"/>
        <v>Gap</v>
      </c>
      <c r="AB1726" s="7">
        <f t="shared" si="349"/>
        <v>1</v>
      </c>
    </row>
    <row r="1727" spans="2:28" ht="15" thickTop="1" thickBot="1">
      <c r="B1727" s="31">
        <v>8500</v>
      </c>
      <c r="C1727" s="32" t="s">
        <v>2013</v>
      </c>
      <c r="D1727" s="33">
        <v>53017</v>
      </c>
      <c r="E1727" s="34" t="s">
        <v>639</v>
      </c>
      <c r="F1727" s="22" t="str">
        <f t="shared" si="338"/>
        <v>ר רמלה</v>
      </c>
      <c r="G1727" s="44" t="s">
        <v>2020</v>
      </c>
      <c r="H1727" s="34"/>
      <c r="I1727" s="25" t="str">
        <f t="shared" si="339"/>
        <v xml:space="preserve">רמלה </v>
      </c>
      <c r="J1727" s="37">
        <v>24432</v>
      </c>
      <c r="K1727" s="38">
        <v>24432</v>
      </c>
      <c r="L1727" s="39">
        <v>7.0112966601178786E-2</v>
      </c>
      <c r="M1727" s="40">
        <v>1713</v>
      </c>
      <c r="N1727" s="41">
        <v>7.0112966601178786E-2</v>
      </c>
      <c r="O1727" s="42">
        <v>1713</v>
      </c>
      <c r="P1727" s="7">
        <f>VLOOKUP(C1727,'ריכוז נתונים'!$B$3:$C$189,2)</f>
        <v>17</v>
      </c>
      <c r="Q1727" s="47" t="b">
        <f t="shared" si="340"/>
        <v>1</v>
      </c>
      <c r="R1727" s="7">
        <f t="shared" si="341"/>
        <v>1.2</v>
      </c>
      <c r="S1727" s="47">
        <f t="shared" si="342"/>
        <v>1437</v>
      </c>
      <c r="T1727" s="7">
        <f t="shared" si="343"/>
        <v>15.5</v>
      </c>
      <c r="U1727" s="7" t="str">
        <f t="shared" si="344"/>
        <v>Gap</v>
      </c>
      <c r="V1727" s="7">
        <f>IF(ISERROR(IF(INDEX(rosh!$O$4:$P$710,MATCH(I1727,rosh!$O$4:$O$710,0),2)="Mayor",1,)),0,IF(INDEX(rosh!$O$4:$P$710,MATCH(I1727,rosh!$O$4:$O$710,0),2)="Mayor",1,))</f>
        <v>0</v>
      </c>
      <c r="W1727" s="7" t="str">
        <f t="shared" si="345"/>
        <v>TRUE רמלה</v>
      </c>
      <c r="X1727" s="84">
        <f t="shared" si="350"/>
        <v>22517</v>
      </c>
      <c r="Y1727" s="7">
        <f t="shared" si="346"/>
        <v>1</v>
      </c>
      <c r="Z1727" s="7">
        <f t="shared" si="347"/>
        <v>16</v>
      </c>
      <c r="AA1727" s="7" t="str">
        <f t="shared" si="348"/>
        <v>Gap</v>
      </c>
      <c r="AB1727" s="7">
        <f t="shared" si="349"/>
        <v>1</v>
      </c>
    </row>
    <row r="1728" spans="2:28" ht="15" thickTop="1" thickBot="1">
      <c r="B1728" s="31">
        <v>8500</v>
      </c>
      <c r="C1728" s="32" t="s">
        <v>2013</v>
      </c>
      <c r="D1728" s="33">
        <v>53017</v>
      </c>
      <c r="E1728" s="34" t="s">
        <v>1210</v>
      </c>
      <c r="F1728" s="22" t="str">
        <f t="shared" si="338"/>
        <v>ח רמלה</v>
      </c>
      <c r="G1728" s="44" t="s">
        <v>2133</v>
      </c>
      <c r="H1728" s="34"/>
      <c r="I1728" s="25" t="str">
        <f t="shared" si="339"/>
        <v xml:space="preserve">רמלה </v>
      </c>
      <c r="J1728" s="37">
        <v>24432</v>
      </c>
      <c r="K1728" s="38">
        <v>24432</v>
      </c>
      <c r="L1728" s="39">
        <v>6.6224623444662734E-2</v>
      </c>
      <c r="M1728" s="40">
        <v>1618</v>
      </c>
      <c r="N1728" s="41">
        <v>6.6224623444662734E-2</v>
      </c>
      <c r="O1728" s="42">
        <v>1618</v>
      </c>
      <c r="P1728" s="7">
        <f>VLOOKUP(C1728,'ריכוז נתונים'!$B$3:$C$189,2)</f>
        <v>17</v>
      </c>
      <c r="Q1728" s="47" t="b">
        <f t="shared" si="340"/>
        <v>1</v>
      </c>
      <c r="R1728" s="7">
        <f t="shared" si="341"/>
        <v>1.1000000000000001</v>
      </c>
      <c r="S1728" s="47">
        <f t="shared" si="342"/>
        <v>1437</v>
      </c>
      <c r="T1728" s="7">
        <f t="shared" si="343"/>
        <v>15.5</v>
      </c>
      <c r="U1728" s="7" t="str">
        <f t="shared" si="344"/>
        <v>Gap</v>
      </c>
      <c r="V1728" s="7">
        <f>IF(ISERROR(IF(INDEX(rosh!$O$4:$P$710,MATCH(I1728,rosh!$O$4:$O$710,0),2)="Mayor",1,)),0,IF(INDEX(rosh!$O$4:$P$710,MATCH(I1728,rosh!$O$4:$O$710,0),2)="Mayor",1,))</f>
        <v>0</v>
      </c>
      <c r="W1728" s="7" t="str">
        <f t="shared" si="345"/>
        <v>TRUE רמלה</v>
      </c>
      <c r="X1728" s="84">
        <f t="shared" si="350"/>
        <v>22517</v>
      </c>
      <c r="Y1728" s="7">
        <f t="shared" si="346"/>
        <v>1</v>
      </c>
      <c r="Z1728" s="7">
        <f t="shared" si="347"/>
        <v>16</v>
      </c>
      <c r="AA1728" s="7" t="str">
        <f t="shared" si="348"/>
        <v>Gap</v>
      </c>
      <c r="AB1728" s="7">
        <f t="shared" si="349"/>
        <v>1</v>
      </c>
    </row>
    <row r="1729" spans="2:28" ht="15" thickTop="1" thickBot="1">
      <c r="B1729" s="31">
        <v>8500</v>
      </c>
      <c r="C1729" s="32" t="s">
        <v>2013</v>
      </c>
      <c r="D1729" s="33">
        <v>53017</v>
      </c>
      <c r="E1729" s="34" t="s">
        <v>87</v>
      </c>
      <c r="F1729" s="22" t="str">
        <f t="shared" si="338"/>
        <v>נ רמלה</v>
      </c>
      <c r="G1729" s="44" t="s">
        <v>2056</v>
      </c>
      <c r="H1729" s="34"/>
      <c r="I1729" s="25" t="str">
        <f t="shared" si="339"/>
        <v xml:space="preserve">רמלה </v>
      </c>
      <c r="J1729" s="37">
        <v>24432</v>
      </c>
      <c r="K1729" s="38">
        <v>24432</v>
      </c>
      <c r="L1729" s="39">
        <v>6.1558611656843482E-2</v>
      </c>
      <c r="M1729" s="40">
        <v>1504</v>
      </c>
      <c r="N1729" s="41">
        <v>6.1558611656843482E-2</v>
      </c>
      <c r="O1729" s="42">
        <v>1504</v>
      </c>
      <c r="P1729" s="7">
        <f>VLOOKUP(C1729,'ריכוז נתונים'!$B$3:$C$189,2)</f>
        <v>17</v>
      </c>
      <c r="Q1729" s="47" t="b">
        <f t="shared" si="340"/>
        <v>1</v>
      </c>
      <c r="R1729" s="7">
        <f t="shared" si="341"/>
        <v>1</v>
      </c>
      <c r="S1729" s="47">
        <f t="shared" si="342"/>
        <v>1437</v>
      </c>
      <c r="T1729" s="7">
        <f t="shared" si="343"/>
        <v>15.5</v>
      </c>
      <c r="U1729" s="7" t="str">
        <f t="shared" si="344"/>
        <v>Gap</v>
      </c>
      <c r="V1729" s="7">
        <f>IF(ISERROR(IF(INDEX(rosh!$O$4:$P$710,MATCH(I1729,rosh!$O$4:$O$710,0),2)="Mayor",1,)),0,IF(INDEX(rosh!$O$4:$P$710,MATCH(I1729,rosh!$O$4:$O$710,0),2)="Mayor",1,))</f>
        <v>0</v>
      </c>
      <c r="W1729" s="7" t="str">
        <f t="shared" si="345"/>
        <v>TRUE רמלה</v>
      </c>
      <c r="X1729" s="84">
        <f t="shared" si="350"/>
        <v>22517</v>
      </c>
      <c r="Y1729" s="7">
        <f t="shared" si="346"/>
        <v>1</v>
      </c>
      <c r="Z1729" s="7">
        <f t="shared" si="347"/>
        <v>16</v>
      </c>
      <c r="AA1729" s="7" t="str">
        <f t="shared" si="348"/>
        <v>Gap</v>
      </c>
      <c r="AB1729" s="7">
        <f t="shared" si="349"/>
        <v>1</v>
      </c>
    </row>
    <row r="1730" spans="2:28" ht="15" thickTop="1" thickBot="1">
      <c r="B1730" s="31">
        <v>8500</v>
      </c>
      <c r="C1730" s="32" t="s">
        <v>2013</v>
      </c>
      <c r="D1730" s="33">
        <v>53017</v>
      </c>
      <c r="E1730" s="34" t="s">
        <v>259</v>
      </c>
      <c r="F1730" s="22" t="str">
        <f t="shared" si="338"/>
        <v>ק רמלה</v>
      </c>
      <c r="G1730" s="44" t="s">
        <v>2048</v>
      </c>
      <c r="H1730" s="34"/>
      <c r="I1730" s="25" t="str">
        <f t="shared" si="339"/>
        <v xml:space="preserve">רמלה </v>
      </c>
      <c r="J1730" s="37">
        <v>24432</v>
      </c>
      <c r="K1730" s="38">
        <v>24432</v>
      </c>
      <c r="L1730" s="39">
        <v>5.5828421741977732E-2</v>
      </c>
      <c r="M1730" s="40">
        <v>1364</v>
      </c>
      <c r="N1730" s="41">
        <v>5.5828421741977732E-2</v>
      </c>
      <c r="O1730" s="42">
        <v>1364</v>
      </c>
      <c r="P1730" s="7">
        <f>VLOOKUP(C1730,'ריכוז נתונים'!$B$3:$C$189,2)</f>
        <v>17</v>
      </c>
      <c r="Q1730" s="47" t="b">
        <f t="shared" si="340"/>
        <v>1</v>
      </c>
      <c r="R1730" s="7">
        <f t="shared" si="341"/>
        <v>0.9</v>
      </c>
      <c r="S1730" s="47">
        <f t="shared" si="342"/>
        <v>1437</v>
      </c>
      <c r="T1730" s="7">
        <f t="shared" si="343"/>
        <v>15.5</v>
      </c>
      <c r="U1730" s="7" t="str">
        <f t="shared" si="344"/>
        <v>Gap</v>
      </c>
      <c r="V1730" s="7">
        <f>IF(ISERROR(IF(INDEX(rosh!$O$4:$P$710,MATCH(I1730,rosh!$O$4:$O$710,0),2)="Mayor",1,)),0,IF(INDEX(rosh!$O$4:$P$710,MATCH(I1730,rosh!$O$4:$O$710,0),2)="Mayor",1,))</f>
        <v>0</v>
      </c>
      <c r="W1730" s="7" t="str">
        <f t="shared" si="345"/>
        <v>TRUE רמלה</v>
      </c>
      <c r="X1730" s="84">
        <f t="shared" si="350"/>
        <v>22517</v>
      </c>
      <c r="Y1730" s="7">
        <f t="shared" si="346"/>
        <v>1</v>
      </c>
      <c r="Z1730" s="7">
        <f t="shared" si="347"/>
        <v>16</v>
      </c>
      <c r="AA1730" s="7" t="str">
        <f t="shared" si="348"/>
        <v>Gap</v>
      </c>
      <c r="AB1730" s="7">
        <f t="shared" si="349"/>
        <v>1</v>
      </c>
    </row>
    <row r="1731" spans="2:28" ht="15" thickTop="1" thickBot="1">
      <c r="B1731" s="31">
        <v>8500</v>
      </c>
      <c r="C1731" s="32" t="s">
        <v>2013</v>
      </c>
      <c r="D1731" s="33">
        <v>53017</v>
      </c>
      <c r="E1731" s="34" t="s">
        <v>2072</v>
      </c>
      <c r="F1731" s="22" t="str">
        <f t="shared" si="338"/>
        <v>מ רמלה</v>
      </c>
      <c r="G1731" s="44" t="s">
        <v>2071</v>
      </c>
      <c r="H1731" s="34"/>
      <c r="I1731" s="25" t="str">
        <f t="shared" si="339"/>
        <v xml:space="preserve">רמלה </v>
      </c>
      <c r="J1731" s="37">
        <v>24432</v>
      </c>
      <c r="K1731" s="38">
        <v>24432</v>
      </c>
      <c r="L1731" s="39">
        <v>4.7069417157825803E-2</v>
      </c>
      <c r="M1731" s="40">
        <v>1150</v>
      </c>
      <c r="N1731" s="41">
        <v>4.7069417157825803E-2</v>
      </c>
      <c r="O1731" s="42">
        <v>1150</v>
      </c>
      <c r="P1731" s="7">
        <f>VLOOKUP(C1731,'ריכוז נתונים'!$B$3:$C$189,2)</f>
        <v>17</v>
      </c>
      <c r="Q1731" s="47" t="b">
        <f t="shared" si="340"/>
        <v>1</v>
      </c>
      <c r="R1731" s="7">
        <f t="shared" si="341"/>
        <v>0.8</v>
      </c>
      <c r="S1731" s="47">
        <f t="shared" si="342"/>
        <v>1437</v>
      </c>
      <c r="T1731" s="7">
        <f t="shared" si="343"/>
        <v>15.5</v>
      </c>
      <c r="U1731" s="7" t="str">
        <f t="shared" si="344"/>
        <v>Gap</v>
      </c>
      <c r="V1731" s="7">
        <f>IF(ISERROR(IF(INDEX(rosh!$O$4:$P$710,MATCH(I1731,rosh!$O$4:$O$710,0),2)="Mayor",1,)),0,IF(INDEX(rosh!$O$4:$P$710,MATCH(I1731,rosh!$O$4:$O$710,0),2)="Mayor",1,))</f>
        <v>0</v>
      </c>
      <c r="W1731" s="7" t="str">
        <f t="shared" si="345"/>
        <v>TRUE רמלה</v>
      </c>
      <c r="X1731" s="84">
        <f t="shared" si="350"/>
        <v>22517</v>
      </c>
      <c r="Y1731" s="7">
        <f t="shared" si="346"/>
        <v>1</v>
      </c>
      <c r="Z1731" s="7">
        <f t="shared" si="347"/>
        <v>16</v>
      </c>
      <c r="AA1731" s="7" t="str">
        <f t="shared" si="348"/>
        <v>Gap</v>
      </c>
      <c r="AB1731" s="7">
        <f t="shared" si="349"/>
        <v>1</v>
      </c>
    </row>
    <row r="1732" spans="2:28" ht="15" thickTop="1" thickBot="1">
      <c r="B1732" s="31">
        <v>8500</v>
      </c>
      <c r="C1732" s="32" t="s">
        <v>2013</v>
      </c>
      <c r="D1732" s="33">
        <v>53017</v>
      </c>
      <c r="E1732" s="34" t="s">
        <v>1007</v>
      </c>
      <c r="F1732" s="22" t="str">
        <f t="shared" si="338"/>
        <v>טב רמלה</v>
      </c>
      <c r="G1732" s="44" t="s">
        <v>2123</v>
      </c>
      <c r="H1732" s="34"/>
      <c r="I1732" s="25" t="str">
        <f t="shared" si="339"/>
        <v xml:space="preserve">רמלה </v>
      </c>
      <c r="J1732" s="37">
        <v>24432</v>
      </c>
      <c r="K1732" s="38">
        <v>24432</v>
      </c>
      <c r="L1732" s="39">
        <v>4.2812704649639814E-2</v>
      </c>
      <c r="M1732" s="40">
        <v>1046</v>
      </c>
      <c r="N1732" s="41">
        <v>4.2812704649639814E-2</v>
      </c>
      <c r="O1732" s="42">
        <v>1046</v>
      </c>
      <c r="P1732" s="7">
        <f>VLOOKUP(C1732,'ריכוז נתונים'!$B$3:$C$189,2)</f>
        <v>17</v>
      </c>
      <c r="Q1732" s="47" t="b">
        <f t="shared" si="340"/>
        <v>0</v>
      </c>
      <c r="R1732" s="7">
        <f t="shared" si="341"/>
        <v>0</v>
      </c>
      <c r="S1732" s="47">
        <f t="shared" si="342"/>
        <v>1437</v>
      </c>
      <c r="T1732" s="7">
        <f t="shared" si="343"/>
        <v>15.5</v>
      </c>
      <c r="U1732" s="7" t="str">
        <f t="shared" si="344"/>
        <v>Gap</v>
      </c>
      <c r="V1732" s="7">
        <f>IF(ISERROR(IF(INDEX(rosh!$O$4:$P$710,MATCH(I1732,rosh!$O$4:$O$710,0),2)="Mayor",1,)),0,IF(INDEX(rosh!$O$4:$P$710,MATCH(I1732,rosh!$O$4:$O$710,0),2)="Mayor",1,))</f>
        <v>0</v>
      </c>
      <c r="W1732" s="7" t="str">
        <f t="shared" si="345"/>
        <v>FALSE רמלה</v>
      </c>
      <c r="X1732" s="84">
        <f t="shared" si="350"/>
        <v>1915</v>
      </c>
      <c r="Y1732" s="7">
        <f t="shared" si="346"/>
        <v>0</v>
      </c>
      <c r="Z1732" s="7">
        <f t="shared" si="347"/>
        <v>16</v>
      </c>
      <c r="AA1732" s="7" t="str">
        <f t="shared" si="348"/>
        <v>Gap</v>
      </c>
      <c r="AB1732" s="7">
        <f t="shared" si="349"/>
        <v>0</v>
      </c>
    </row>
    <row r="1733" spans="2:28" ht="15" thickTop="1" thickBot="1">
      <c r="B1733" s="31">
        <v>8500</v>
      </c>
      <c r="C1733" s="32" t="s">
        <v>2013</v>
      </c>
      <c r="D1733" s="33">
        <v>53017</v>
      </c>
      <c r="E1733" s="34" t="s">
        <v>2094</v>
      </c>
      <c r="F1733" s="22" t="str">
        <f t="shared" ref="F1733:F1796" si="351">E1733&amp;" "&amp;C1733</f>
        <v>כח רמלה</v>
      </c>
      <c r="G1733" s="44" t="s">
        <v>2093</v>
      </c>
      <c r="H1733" s="34"/>
      <c r="I1733" s="25" t="str">
        <f t="shared" ref="I1733:I1796" si="352">C1733&amp;" "&amp;H1733</f>
        <v xml:space="preserve">רמלה </v>
      </c>
      <c r="J1733" s="37">
        <v>24432</v>
      </c>
      <c r="K1733" s="38">
        <v>24432</v>
      </c>
      <c r="L1733" s="39">
        <v>2.6031434184675836E-2</v>
      </c>
      <c r="M1733" s="40">
        <v>636</v>
      </c>
      <c r="N1733" s="41">
        <v>2.6031434184675836E-2</v>
      </c>
      <c r="O1733" s="42">
        <v>636</v>
      </c>
      <c r="P1733" s="7">
        <f>VLOOKUP(C1733,'ריכוז נתונים'!$B$3:$C$189,2)</f>
        <v>17</v>
      </c>
      <c r="Q1733" s="47" t="b">
        <f t="shared" ref="Q1733:Q1796" si="353">IF(M1733&gt;K1733/P1733*0.75,TRUE,FALSE)</f>
        <v>0</v>
      </c>
      <c r="R1733" s="7">
        <f t="shared" ref="R1733:R1796" si="354">IF(Q1733=TRUE,ROUND(P1733*M1733/K1733,1),0)</f>
        <v>0</v>
      </c>
      <c r="S1733" s="47">
        <f t="shared" ref="S1733:S1796" si="355">ROUND(K1733/P1733,0)</f>
        <v>1437</v>
      </c>
      <c r="T1733" s="7">
        <f t="shared" ref="T1733:T1796" si="356">SUMIF($C$4:$C$1887,C1733,$R$4:$R$1887)</f>
        <v>15.5</v>
      </c>
      <c r="U1733" s="7" t="str">
        <f t="shared" ref="U1733:U1796" si="357">IF(T1733&lt;&gt;P1733,"Gap","")</f>
        <v>Gap</v>
      </c>
      <c r="V1733" s="7">
        <f>IF(ISERROR(IF(INDEX(rosh!$O$4:$P$710,MATCH(I1733,rosh!$O$4:$O$710,0),2)="Mayor",1,)),0,IF(INDEX(rosh!$O$4:$P$710,MATCH(I1733,rosh!$O$4:$O$710,0),2)="Mayor",1,))</f>
        <v>0</v>
      </c>
      <c r="W1733" s="7" t="str">
        <f t="shared" ref="W1733:W1796" si="358">Q1733&amp;" "&amp;C1733</f>
        <v>FALSE רמלה</v>
      </c>
      <c r="X1733" s="84">
        <f t="shared" si="350"/>
        <v>1915</v>
      </c>
      <c r="Y1733" s="7">
        <f t="shared" ref="Y1733:Y1796" si="359">IF(Q1733=TRUE,ROUND(P1733*M1733/X1733,0),)</f>
        <v>0</v>
      </c>
      <c r="Z1733" s="7">
        <f t="shared" ref="Z1733:Z1796" si="360">SUMIF($C$4:$C$1887,C1733,$Y$4:$Y$1887)</f>
        <v>16</v>
      </c>
      <c r="AA1733" s="7" t="str">
        <f t="shared" ref="AA1733:AA1796" si="361">IF(Z1733&lt;&gt;P1733,"Gap","")</f>
        <v>Gap</v>
      </c>
      <c r="AB1733" s="7">
        <f t="shared" ref="AB1733:AB1796" si="362">IF(AND(V1733=1,OR(Z1733=P1733,Z1733&lt;P1733)),Y1733+1,Y1733)</f>
        <v>0</v>
      </c>
    </row>
    <row r="1734" spans="2:28" ht="15" thickTop="1" thickBot="1">
      <c r="B1734" s="31">
        <v>8500</v>
      </c>
      <c r="C1734" s="32" t="s">
        <v>2013</v>
      </c>
      <c r="D1734" s="33">
        <v>53017</v>
      </c>
      <c r="E1734" s="34" t="s">
        <v>617</v>
      </c>
      <c r="F1734" s="22" t="str">
        <f t="shared" si="351"/>
        <v>אמת רמלה</v>
      </c>
      <c r="G1734" s="44" t="s">
        <v>2142</v>
      </c>
      <c r="H1734" s="34"/>
      <c r="I1734" s="25" t="str">
        <f t="shared" si="352"/>
        <v xml:space="preserve">רמלה </v>
      </c>
      <c r="J1734" s="37">
        <v>24432</v>
      </c>
      <c r="K1734" s="38">
        <v>24432</v>
      </c>
      <c r="L1734" s="39">
        <v>9.5366732154551406E-3</v>
      </c>
      <c r="M1734" s="40">
        <v>233</v>
      </c>
      <c r="N1734" s="41">
        <v>9.5366732154551406E-3</v>
      </c>
      <c r="O1734" s="42">
        <v>233</v>
      </c>
      <c r="P1734" s="7">
        <f>VLOOKUP(C1734,'ריכוז נתונים'!$B$3:$C$189,2)</f>
        <v>17</v>
      </c>
      <c r="Q1734" s="47" t="b">
        <f t="shared" si="353"/>
        <v>0</v>
      </c>
      <c r="R1734" s="7">
        <f t="shared" si="354"/>
        <v>0</v>
      </c>
      <c r="S1734" s="47">
        <f t="shared" si="355"/>
        <v>1437</v>
      </c>
      <c r="T1734" s="7">
        <f t="shared" si="356"/>
        <v>15.5</v>
      </c>
      <c r="U1734" s="7" t="str">
        <f t="shared" si="357"/>
        <v>Gap</v>
      </c>
      <c r="V1734" s="7">
        <f>IF(ISERROR(IF(INDEX(rosh!$O$4:$P$710,MATCH(I1734,rosh!$O$4:$O$710,0),2)="Mayor",1,)),0,IF(INDEX(rosh!$O$4:$P$710,MATCH(I1734,rosh!$O$4:$O$710,0),2)="Mayor",1,))</f>
        <v>0</v>
      </c>
      <c r="W1734" s="7" t="str">
        <f t="shared" si="358"/>
        <v>FALSE רמלה</v>
      </c>
      <c r="X1734" s="84">
        <f t="shared" si="350"/>
        <v>1915</v>
      </c>
      <c r="Y1734" s="7">
        <f t="shared" si="359"/>
        <v>0</v>
      </c>
      <c r="Z1734" s="7">
        <f t="shared" si="360"/>
        <v>16</v>
      </c>
      <c r="AA1734" s="7" t="str">
        <f t="shared" si="361"/>
        <v>Gap</v>
      </c>
      <c r="AB1734" s="7">
        <f t="shared" si="362"/>
        <v>0</v>
      </c>
    </row>
    <row r="1735" spans="2:28" ht="15" thickTop="1" thickBot="1">
      <c r="B1735" s="31">
        <v>8600</v>
      </c>
      <c r="C1735" s="32" t="s">
        <v>1673</v>
      </c>
      <c r="D1735" s="33">
        <v>125866</v>
      </c>
      <c r="E1735" s="34" t="s">
        <v>1933</v>
      </c>
      <c r="F1735" s="22" t="str">
        <f t="shared" si="351"/>
        <v>יז רמת גן</v>
      </c>
      <c r="G1735" s="44" t="s">
        <v>1932</v>
      </c>
      <c r="H1735" s="34" t="s">
        <v>1960</v>
      </c>
      <c r="I1735" s="25" t="str">
        <f t="shared" si="352"/>
        <v>רמת גן זינגר ישראל ראול</v>
      </c>
      <c r="J1735" s="37">
        <v>50885</v>
      </c>
      <c r="K1735" s="38">
        <v>50885</v>
      </c>
      <c r="L1735" s="39">
        <v>0.1609118600766434</v>
      </c>
      <c r="M1735" s="40">
        <v>8188</v>
      </c>
      <c r="N1735" s="41">
        <v>0.1609118600766434</v>
      </c>
      <c r="O1735" s="42">
        <v>8188</v>
      </c>
      <c r="P1735" s="7">
        <f>VLOOKUP(C1735,'ריכוז נתונים'!$B$3:$C$189,2)</f>
        <v>25</v>
      </c>
      <c r="Q1735" s="47" t="b">
        <f t="shared" si="353"/>
        <v>1</v>
      </c>
      <c r="R1735" s="7">
        <f t="shared" si="354"/>
        <v>4</v>
      </c>
      <c r="S1735" s="47">
        <f t="shared" si="355"/>
        <v>2035</v>
      </c>
      <c r="T1735" s="7">
        <f t="shared" si="356"/>
        <v>23.200000000000003</v>
      </c>
      <c r="U1735" s="7" t="str">
        <f t="shared" si="357"/>
        <v>Gap</v>
      </c>
      <c r="V1735" s="7">
        <f>IF(ISERROR(IF(INDEX(rosh!$O$4:$P$710,MATCH(I1735,rosh!$O$4:$O$710,0),2)="Mayor",1,)),0,IF(INDEX(rosh!$O$4:$P$710,MATCH(I1735,rosh!$O$4:$O$710,0),2)="Mayor",1,))</f>
        <v>1</v>
      </c>
      <c r="W1735" s="7" t="str">
        <f t="shared" si="358"/>
        <v>TRUE רמת גן</v>
      </c>
      <c r="X1735" s="84">
        <f t="shared" si="350"/>
        <v>47564</v>
      </c>
      <c r="Y1735" s="7">
        <f t="shared" si="359"/>
        <v>4</v>
      </c>
      <c r="Z1735" s="7">
        <f t="shared" si="360"/>
        <v>25</v>
      </c>
      <c r="AA1735" s="7" t="str">
        <f t="shared" si="361"/>
        <v/>
      </c>
      <c r="AB1735" s="7">
        <f t="shared" si="362"/>
        <v>5</v>
      </c>
    </row>
    <row r="1736" spans="2:28" ht="15" thickTop="1" thickBot="1">
      <c r="B1736" s="31">
        <v>8600</v>
      </c>
      <c r="C1736" s="32" t="s">
        <v>1673</v>
      </c>
      <c r="D1736" s="33">
        <v>125866</v>
      </c>
      <c r="E1736" s="34" t="s">
        <v>1707</v>
      </c>
      <c r="F1736" s="22" t="str">
        <f t="shared" si="351"/>
        <v>רג רמת גן</v>
      </c>
      <c r="G1736" s="44" t="s">
        <v>1706</v>
      </c>
      <c r="H1736" s="34" t="s">
        <v>1721</v>
      </c>
      <c r="I1736" s="25" t="str">
        <f t="shared" si="352"/>
        <v>רמת גן שאמה הכהן כרמל</v>
      </c>
      <c r="J1736" s="37">
        <v>50885</v>
      </c>
      <c r="K1736" s="38">
        <v>50885</v>
      </c>
      <c r="L1736" s="39">
        <v>0.13907831384494448</v>
      </c>
      <c r="M1736" s="40">
        <v>7077</v>
      </c>
      <c r="N1736" s="41">
        <v>0.13907831384494448</v>
      </c>
      <c r="O1736" s="42">
        <v>7077</v>
      </c>
      <c r="P1736" s="7">
        <f>VLOOKUP(C1736,'ריכוז נתונים'!$B$3:$C$189,2)</f>
        <v>25</v>
      </c>
      <c r="Q1736" s="47" t="b">
        <f t="shared" si="353"/>
        <v>1</v>
      </c>
      <c r="R1736" s="7">
        <f t="shared" si="354"/>
        <v>3.5</v>
      </c>
      <c r="S1736" s="47">
        <f t="shared" si="355"/>
        <v>2035</v>
      </c>
      <c r="T1736" s="7">
        <f t="shared" si="356"/>
        <v>23.200000000000003</v>
      </c>
      <c r="U1736" s="7" t="str">
        <f t="shared" si="357"/>
        <v>Gap</v>
      </c>
      <c r="V1736" s="7">
        <f>IF(ISERROR(IF(INDEX(rosh!$O$4:$P$710,MATCH(I1736,rosh!$O$4:$O$710,0),2)="Mayor",1,)),0,IF(INDEX(rosh!$O$4:$P$710,MATCH(I1736,rosh!$O$4:$O$710,0),2)="Mayor",1,))</f>
        <v>0</v>
      </c>
      <c r="W1736" s="7" t="str">
        <f t="shared" si="358"/>
        <v>TRUE רמת גן</v>
      </c>
      <c r="X1736" s="84">
        <f t="shared" ref="X1736:X1799" si="363">SUMIF($W$4:$W$1887,W1736,$M$4:$M$41887)</f>
        <v>47564</v>
      </c>
      <c r="Y1736" s="7">
        <f t="shared" si="359"/>
        <v>4</v>
      </c>
      <c r="Z1736" s="7">
        <f t="shared" si="360"/>
        <v>25</v>
      </c>
      <c r="AA1736" s="7" t="str">
        <f t="shared" si="361"/>
        <v/>
      </c>
      <c r="AB1736" s="7">
        <f t="shared" si="362"/>
        <v>4</v>
      </c>
    </row>
    <row r="1737" spans="2:28" ht="15" thickTop="1" thickBot="1">
      <c r="B1737" s="31">
        <v>8600</v>
      </c>
      <c r="C1737" s="32" t="s">
        <v>1673</v>
      </c>
      <c r="D1737" s="33">
        <v>125866</v>
      </c>
      <c r="E1737" s="34" t="s">
        <v>1007</v>
      </c>
      <c r="F1737" s="22" t="str">
        <f t="shared" si="351"/>
        <v>טב רמת גן</v>
      </c>
      <c r="G1737" s="44" t="s">
        <v>1962</v>
      </c>
      <c r="H1737" s="34"/>
      <c r="I1737" s="25" t="str">
        <f t="shared" si="352"/>
        <v xml:space="preserve">רמת גן </v>
      </c>
      <c r="J1737" s="37">
        <v>50885</v>
      </c>
      <c r="K1737" s="38">
        <v>50885</v>
      </c>
      <c r="L1737" s="39">
        <v>0.10906947037437359</v>
      </c>
      <c r="M1737" s="40">
        <v>5550</v>
      </c>
      <c r="N1737" s="41">
        <v>0.10906947037437359</v>
      </c>
      <c r="O1737" s="42">
        <v>5550</v>
      </c>
      <c r="P1737" s="7">
        <f>VLOOKUP(C1737,'ריכוז נתונים'!$B$3:$C$189,2)</f>
        <v>25</v>
      </c>
      <c r="Q1737" s="47" t="b">
        <f t="shared" si="353"/>
        <v>1</v>
      </c>
      <c r="R1737" s="7">
        <f t="shared" si="354"/>
        <v>2.7</v>
      </c>
      <c r="S1737" s="47">
        <f t="shared" si="355"/>
        <v>2035</v>
      </c>
      <c r="T1737" s="7">
        <f t="shared" si="356"/>
        <v>23.200000000000003</v>
      </c>
      <c r="U1737" s="7" t="str">
        <f t="shared" si="357"/>
        <v>Gap</v>
      </c>
      <c r="V1737" s="7">
        <f>IF(ISERROR(IF(INDEX(rosh!$O$4:$P$710,MATCH(I1737,rosh!$O$4:$O$710,0),2)="Mayor",1,)),0,IF(INDEX(rosh!$O$4:$P$710,MATCH(I1737,rosh!$O$4:$O$710,0),2)="Mayor",1,))</f>
        <v>0</v>
      </c>
      <c r="W1737" s="7" t="str">
        <f t="shared" si="358"/>
        <v>TRUE רמת גן</v>
      </c>
      <c r="X1737" s="84">
        <f t="shared" si="363"/>
        <v>47564</v>
      </c>
      <c r="Y1737" s="7">
        <f t="shared" si="359"/>
        <v>3</v>
      </c>
      <c r="Z1737" s="7">
        <f t="shared" si="360"/>
        <v>25</v>
      </c>
      <c r="AA1737" s="7" t="str">
        <f t="shared" si="361"/>
        <v/>
      </c>
      <c r="AB1737" s="7">
        <f t="shared" si="362"/>
        <v>3</v>
      </c>
    </row>
    <row r="1738" spans="2:28" ht="15" thickTop="1" thickBot="1">
      <c r="B1738" s="31">
        <v>8600</v>
      </c>
      <c r="C1738" s="32" t="s">
        <v>1673</v>
      </c>
      <c r="D1738" s="33">
        <v>125866</v>
      </c>
      <c r="E1738" s="34" t="s">
        <v>126</v>
      </c>
      <c r="F1738" s="22" t="str">
        <f t="shared" si="351"/>
        <v>מחל רמת גן</v>
      </c>
      <c r="G1738" s="44" t="s">
        <v>1624</v>
      </c>
      <c r="H1738" s="34"/>
      <c r="I1738" s="25" t="str">
        <f t="shared" si="352"/>
        <v xml:space="preserve">רמת גן </v>
      </c>
      <c r="J1738" s="37">
        <v>50885</v>
      </c>
      <c r="K1738" s="38">
        <v>50885</v>
      </c>
      <c r="L1738" s="39">
        <v>7.7606367298811041E-2</v>
      </c>
      <c r="M1738" s="40">
        <v>3949</v>
      </c>
      <c r="N1738" s="41">
        <v>7.7606367298811041E-2</v>
      </c>
      <c r="O1738" s="42">
        <v>3949</v>
      </c>
      <c r="P1738" s="7">
        <f>VLOOKUP(C1738,'ריכוז נתונים'!$B$3:$C$189,2)</f>
        <v>25</v>
      </c>
      <c r="Q1738" s="47" t="b">
        <f t="shared" si="353"/>
        <v>1</v>
      </c>
      <c r="R1738" s="7">
        <f t="shared" si="354"/>
        <v>1.9</v>
      </c>
      <c r="S1738" s="47">
        <f t="shared" si="355"/>
        <v>2035</v>
      </c>
      <c r="T1738" s="7">
        <f t="shared" si="356"/>
        <v>23.200000000000003</v>
      </c>
      <c r="U1738" s="7" t="str">
        <f t="shared" si="357"/>
        <v>Gap</v>
      </c>
      <c r="V1738" s="7">
        <f>IF(ISERROR(IF(INDEX(rosh!$O$4:$P$710,MATCH(I1738,rosh!$O$4:$O$710,0),2)="Mayor",1,)),0,IF(INDEX(rosh!$O$4:$P$710,MATCH(I1738,rosh!$O$4:$O$710,0),2)="Mayor",1,))</f>
        <v>0</v>
      </c>
      <c r="W1738" s="7" t="str">
        <f t="shared" si="358"/>
        <v>TRUE רמת גן</v>
      </c>
      <c r="X1738" s="84">
        <f t="shared" si="363"/>
        <v>47564</v>
      </c>
      <c r="Y1738" s="7">
        <f t="shared" si="359"/>
        <v>2</v>
      </c>
      <c r="Z1738" s="7">
        <f t="shared" si="360"/>
        <v>25</v>
      </c>
      <c r="AA1738" s="7" t="str">
        <f t="shared" si="361"/>
        <v/>
      </c>
      <c r="AB1738" s="7">
        <f t="shared" si="362"/>
        <v>2</v>
      </c>
    </row>
    <row r="1739" spans="2:28" ht="15" thickTop="1" thickBot="1">
      <c r="B1739" s="31">
        <v>8600</v>
      </c>
      <c r="C1739" s="32" t="s">
        <v>1673</v>
      </c>
      <c r="D1739" s="33">
        <v>125866</v>
      </c>
      <c r="E1739" s="34" t="s">
        <v>1724</v>
      </c>
      <c r="F1739" s="22" t="str">
        <f t="shared" si="351"/>
        <v>צע רמת גן</v>
      </c>
      <c r="G1739" s="44" t="s">
        <v>1723</v>
      </c>
      <c r="H1739" s="34"/>
      <c r="I1739" s="25" t="str">
        <f t="shared" si="352"/>
        <v xml:space="preserve">רמת גן </v>
      </c>
      <c r="J1739" s="37">
        <v>50885</v>
      </c>
      <c r="K1739" s="38">
        <v>50885</v>
      </c>
      <c r="L1739" s="39">
        <v>7.5405325734499359E-2</v>
      </c>
      <c r="M1739" s="40">
        <v>3837</v>
      </c>
      <c r="N1739" s="41">
        <v>7.5405325734499359E-2</v>
      </c>
      <c r="O1739" s="42">
        <v>3837</v>
      </c>
      <c r="P1739" s="7">
        <f>VLOOKUP(C1739,'ריכוז נתונים'!$B$3:$C$189,2)</f>
        <v>25</v>
      </c>
      <c r="Q1739" s="47" t="b">
        <f t="shared" si="353"/>
        <v>1</v>
      </c>
      <c r="R1739" s="7">
        <f t="shared" si="354"/>
        <v>1.9</v>
      </c>
      <c r="S1739" s="47">
        <f t="shared" si="355"/>
        <v>2035</v>
      </c>
      <c r="T1739" s="7">
        <f t="shared" si="356"/>
        <v>23.200000000000003</v>
      </c>
      <c r="U1739" s="7" t="str">
        <f t="shared" si="357"/>
        <v>Gap</v>
      </c>
      <c r="V1739" s="7">
        <f>IF(ISERROR(IF(INDEX(rosh!$O$4:$P$710,MATCH(I1739,rosh!$O$4:$O$710,0),2)="Mayor",1,)),0,IF(INDEX(rosh!$O$4:$P$710,MATCH(I1739,rosh!$O$4:$O$710,0),2)="Mayor",1,))</f>
        <v>0</v>
      </c>
      <c r="W1739" s="7" t="str">
        <f t="shared" si="358"/>
        <v>TRUE רמת גן</v>
      </c>
      <c r="X1739" s="84">
        <f t="shared" si="363"/>
        <v>47564</v>
      </c>
      <c r="Y1739" s="7">
        <f t="shared" si="359"/>
        <v>2</v>
      </c>
      <c r="Z1739" s="7">
        <f t="shared" si="360"/>
        <v>25</v>
      </c>
      <c r="AA1739" s="7" t="str">
        <f t="shared" si="361"/>
        <v/>
      </c>
      <c r="AB1739" s="7">
        <f t="shared" si="362"/>
        <v>2</v>
      </c>
    </row>
    <row r="1740" spans="2:28" ht="15" thickTop="1" thickBot="1">
      <c r="B1740" s="31">
        <v>8600</v>
      </c>
      <c r="C1740" s="32" t="s">
        <v>1673</v>
      </c>
      <c r="D1740" s="33">
        <v>125866</v>
      </c>
      <c r="E1740" s="34" t="s">
        <v>413</v>
      </c>
      <c r="F1740" s="22" t="str">
        <f t="shared" si="351"/>
        <v>מרצ רמת גן</v>
      </c>
      <c r="G1740" s="44" t="s">
        <v>1877</v>
      </c>
      <c r="H1740" s="34"/>
      <c r="I1740" s="25" t="str">
        <f t="shared" si="352"/>
        <v xml:space="preserve">רמת גן </v>
      </c>
      <c r="J1740" s="37">
        <v>50885</v>
      </c>
      <c r="K1740" s="38">
        <v>50885</v>
      </c>
      <c r="L1740" s="39">
        <v>6.0391077920801811E-2</v>
      </c>
      <c r="M1740" s="40">
        <v>3073</v>
      </c>
      <c r="N1740" s="41">
        <v>6.0391077920801811E-2</v>
      </c>
      <c r="O1740" s="42">
        <v>3073</v>
      </c>
      <c r="P1740" s="7">
        <f>VLOOKUP(C1740,'ריכוז נתונים'!$B$3:$C$189,2)</f>
        <v>25</v>
      </c>
      <c r="Q1740" s="47" t="b">
        <f t="shared" si="353"/>
        <v>1</v>
      </c>
      <c r="R1740" s="7">
        <f t="shared" si="354"/>
        <v>1.5</v>
      </c>
      <c r="S1740" s="47">
        <f t="shared" si="355"/>
        <v>2035</v>
      </c>
      <c r="T1740" s="7">
        <f t="shared" si="356"/>
        <v>23.200000000000003</v>
      </c>
      <c r="U1740" s="7" t="str">
        <f t="shared" si="357"/>
        <v>Gap</v>
      </c>
      <c r="V1740" s="7">
        <f>IF(ISERROR(IF(INDEX(rosh!$O$4:$P$710,MATCH(I1740,rosh!$O$4:$O$710,0),2)="Mayor",1,)),0,IF(INDEX(rosh!$O$4:$P$710,MATCH(I1740,rosh!$O$4:$O$710,0),2)="Mayor",1,))</f>
        <v>0</v>
      </c>
      <c r="W1740" s="7" t="str">
        <f t="shared" si="358"/>
        <v>TRUE רמת גן</v>
      </c>
      <c r="X1740" s="84">
        <f t="shared" si="363"/>
        <v>47564</v>
      </c>
      <c r="Y1740" s="7">
        <f t="shared" si="359"/>
        <v>2</v>
      </c>
      <c r="Z1740" s="7">
        <f t="shared" si="360"/>
        <v>25</v>
      </c>
      <c r="AA1740" s="7" t="str">
        <f t="shared" si="361"/>
        <v/>
      </c>
      <c r="AB1740" s="7">
        <f t="shared" si="362"/>
        <v>2</v>
      </c>
    </row>
    <row r="1741" spans="2:28" ht="15" thickTop="1" thickBot="1">
      <c r="B1741" s="31">
        <v>8600</v>
      </c>
      <c r="C1741" s="32" t="s">
        <v>1673</v>
      </c>
      <c r="D1741" s="33">
        <v>125866</v>
      </c>
      <c r="E1741" s="34" t="s">
        <v>213</v>
      </c>
      <c r="F1741" s="22" t="str">
        <f t="shared" si="351"/>
        <v>רק רמת גן</v>
      </c>
      <c r="G1741" s="44" t="s">
        <v>1683</v>
      </c>
      <c r="H1741" s="34" t="s">
        <v>1692</v>
      </c>
      <c r="I1741" s="25" t="str">
        <f t="shared" si="352"/>
        <v>רמת גן ליליאן אבי</v>
      </c>
      <c r="J1741" s="37">
        <v>50885</v>
      </c>
      <c r="K1741" s="38">
        <v>50885</v>
      </c>
      <c r="L1741" s="39">
        <v>6.0332121450329172E-2</v>
      </c>
      <c r="M1741" s="40">
        <v>3070</v>
      </c>
      <c r="N1741" s="41">
        <v>6.0332121450329172E-2</v>
      </c>
      <c r="O1741" s="42">
        <v>3070</v>
      </c>
      <c r="P1741" s="7">
        <f>VLOOKUP(C1741,'ריכוז נתונים'!$B$3:$C$189,2)</f>
        <v>25</v>
      </c>
      <c r="Q1741" s="47" t="b">
        <f t="shared" si="353"/>
        <v>1</v>
      </c>
      <c r="R1741" s="7">
        <f t="shared" si="354"/>
        <v>1.5</v>
      </c>
      <c r="S1741" s="47">
        <f t="shared" si="355"/>
        <v>2035</v>
      </c>
      <c r="T1741" s="7">
        <f t="shared" si="356"/>
        <v>23.200000000000003</v>
      </c>
      <c r="U1741" s="7" t="str">
        <f t="shared" si="357"/>
        <v>Gap</v>
      </c>
      <c r="V1741" s="7">
        <f>IF(ISERROR(IF(INDEX(rosh!$O$4:$P$710,MATCH(I1741,rosh!$O$4:$O$710,0),2)="Mayor",1,)),0,IF(INDEX(rosh!$O$4:$P$710,MATCH(I1741,rosh!$O$4:$O$710,0),2)="Mayor",1,))</f>
        <v>0</v>
      </c>
      <c r="W1741" s="7" t="str">
        <f t="shared" si="358"/>
        <v>TRUE רמת גן</v>
      </c>
      <c r="X1741" s="84">
        <f t="shared" si="363"/>
        <v>47564</v>
      </c>
      <c r="Y1741" s="7">
        <f t="shared" si="359"/>
        <v>2</v>
      </c>
      <c r="Z1741" s="7">
        <f t="shared" si="360"/>
        <v>25</v>
      </c>
      <c r="AA1741" s="7" t="str">
        <f t="shared" si="361"/>
        <v/>
      </c>
      <c r="AB1741" s="7">
        <f t="shared" si="362"/>
        <v>2</v>
      </c>
    </row>
    <row r="1742" spans="2:28" ht="15" thickTop="1" thickBot="1">
      <c r="B1742" s="31">
        <v>8600</v>
      </c>
      <c r="C1742" s="32" t="s">
        <v>1673</v>
      </c>
      <c r="D1742" s="33">
        <v>125866</v>
      </c>
      <c r="E1742" s="34" t="s">
        <v>617</v>
      </c>
      <c r="F1742" s="22" t="str">
        <f t="shared" si="351"/>
        <v>אמת רמת גן</v>
      </c>
      <c r="G1742" s="44" t="s">
        <v>2000</v>
      </c>
      <c r="H1742" s="34"/>
      <c r="I1742" s="25" t="str">
        <f t="shared" si="352"/>
        <v xml:space="preserve">רמת גן </v>
      </c>
      <c r="J1742" s="37">
        <v>50885</v>
      </c>
      <c r="K1742" s="38">
        <v>50885</v>
      </c>
      <c r="L1742" s="39">
        <v>5.3728996757394121E-2</v>
      </c>
      <c r="M1742" s="40">
        <v>2734</v>
      </c>
      <c r="N1742" s="41">
        <v>5.3728996757394121E-2</v>
      </c>
      <c r="O1742" s="42">
        <v>2734</v>
      </c>
      <c r="P1742" s="7">
        <f>VLOOKUP(C1742,'ריכוז נתונים'!$B$3:$C$189,2)</f>
        <v>25</v>
      </c>
      <c r="Q1742" s="47" t="b">
        <f t="shared" si="353"/>
        <v>1</v>
      </c>
      <c r="R1742" s="7">
        <f t="shared" si="354"/>
        <v>1.3</v>
      </c>
      <c r="S1742" s="47">
        <f t="shared" si="355"/>
        <v>2035</v>
      </c>
      <c r="T1742" s="7">
        <f t="shared" si="356"/>
        <v>23.200000000000003</v>
      </c>
      <c r="U1742" s="7" t="str">
        <f t="shared" si="357"/>
        <v>Gap</v>
      </c>
      <c r="V1742" s="7">
        <f>IF(ISERROR(IF(INDEX(rosh!$O$4:$P$710,MATCH(I1742,rosh!$O$4:$O$710,0),2)="Mayor",1,)),0,IF(INDEX(rosh!$O$4:$P$710,MATCH(I1742,rosh!$O$4:$O$710,0),2)="Mayor",1,))</f>
        <v>0</v>
      </c>
      <c r="W1742" s="7" t="str">
        <f t="shared" si="358"/>
        <v>TRUE רמת גן</v>
      </c>
      <c r="X1742" s="84">
        <f t="shared" si="363"/>
        <v>47564</v>
      </c>
      <c r="Y1742" s="7">
        <f t="shared" si="359"/>
        <v>1</v>
      </c>
      <c r="Z1742" s="7">
        <f t="shared" si="360"/>
        <v>25</v>
      </c>
      <c r="AA1742" s="7" t="str">
        <f t="shared" si="361"/>
        <v/>
      </c>
      <c r="AB1742" s="7">
        <f t="shared" si="362"/>
        <v>1</v>
      </c>
    </row>
    <row r="1743" spans="2:28" ht="15" thickTop="1" thickBot="1">
      <c r="B1743" s="31">
        <v>8600</v>
      </c>
      <c r="C1743" s="32" t="s">
        <v>1673</v>
      </c>
      <c r="D1743" s="33">
        <v>125866</v>
      </c>
      <c r="E1743" s="34" t="s">
        <v>1915</v>
      </c>
      <c r="F1743" s="22" t="str">
        <f t="shared" si="351"/>
        <v>כה רמת גן</v>
      </c>
      <c r="G1743" s="44" t="s">
        <v>1914</v>
      </c>
      <c r="H1743" s="34"/>
      <c r="I1743" s="25" t="str">
        <f t="shared" si="352"/>
        <v xml:space="preserve">רמת גן </v>
      </c>
      <c r="J1743" s="37">
        <v>50885</v>
      </c>
      <c r="K1743" s="38">
        <v>50885</v>
      </c>
      <c r="L1743" s="39">
        <v>4.5593003832170582E-2</v>
      </c>
      <c r="M1743" s="40">
        <v>2320</v>
      </c>
      <c r="N1743" s="41">
        <v>4.5593003832170582E-2</v>
      </c>
      <c r="O1743" s="42">
        <v>2320</v>
      </c>
      <c r="P1743" s="7">
        <f>VLOOKUP(C1743,'ריכוז נתונים'!$B$3:$C$189,2)</f>
        <v>25</v>
      </c>
      <c r="Q1743" s="47" t="b">
        <f t="shared" si="353"/>
        <v>1</v>
      </c>
      <c r="R1743" s="7">
        <f t="shared" si="354"/>
        <v>1.1000000000000001</v>
      </c>
      <c r="S1743" s="47">
        <f t="shared" si="355"/>
        <v>2035</v>
      </c>
      <c r="T1743" s="7">
        <f t="shared" si="356"/>
        <v>23.200000000000003</v>
      </c>
      <c r="U1743" s="7" t="str">
        <f t="shared" si="357"/>
        <v>Gap</v>
      </c>
      <c r="V1743" s="7">
        <f>IF(ISERROR(IF(INDEX(rosh!$O$4:$P$710,MATCH(I1743,rosh!$O$4:$O$710,0),2)="Mayor",1,)),0,IF(INDEX(rosh!$O$4:$P$710,MATCH(I1743,rosh!$O$4:$O$710,0),2)="Mayor",1,))</f>
        <v>0</v>
      </c>
      <c r="W1743" s="7" t="str">
        <f t="shared" si="358"/>
        <v>TRUE רמת גן</v>
      </c>
      <c r="X1743" s="84">
        <f t="shared" si="363"/>
        <v>47564</v>
      </c>
      <c r="Y1743" s="7">
        <f t="shared" si="359"/>
        <v>1</v>
      </c>
      <c r="Z1743" s="7">
        <f t="shared" si="360"/>
        <v>25</v>
      </c>
      <c r="AA1743" s="7" t="str">
        <f t="shared" si="361"/>
        <v/>
      </c>
      <c r="AB1743" s="7">
        <f t="shared" si="362"/>
        <v>1</v>
      </c>
    </row>
    <row r="1744" spans="2:28" ht="15" thickTop="1" thickBot="1">
      <c r="B1744" s="31">
        <v>8600</v>
      </c>
      <c r="C1744" s="32" t="s">
        <v>1673</v>
      </c>
      <c r="D1744" s="33">
        <v>125866</v>
      </c>
      <c r="E1744" s="34" t="s">
        <v>963</v>
      </c>
      <c r="F1744" s="22" t="str">
        <f t="shared" si="351"/>
        <v>שס רמת גן</v>
      </c>
      <c r="G1744" s="44" t="s">
        <v>962</v>
      </c>
      <c r="H1744" s="34"/>
      <c r="I1744" s="25" t="str">
        <f t="shared" si="352"/>
        <v xml:space="preserve">רמת גן </v>
      </c>
      <c r="J1744" s="37">
        <v>33340</v>
      </c>
      <c r="K1744" s="38">
        <v>50885</v>
      </c>
      <c r="L1744" s="39">
        <v>6.7336532693461307E-2</v>
      </c>
      <c r="M1744" s="40">
        <v>2245</v>
      </c>
      <c r="N1744" s="41">
        <v>6.7336532693461307E-2</v>
      </c>
      <c r="O1744" s="42">
        <v>2245</v>
      </c>
      <c r="P1744" s="7">
        <f>VLOOKUP(C1744,'ריכוז נתונים'!$B$3:$C$189,2)</f>
        <v>25</v>
      </c>
      <c r="Q1744" s="47" t="b">
        <f t="shared" si="353"/>
        <v>1</v>
      </c>
      <c r="R1744" s="7">
        <f t="shared" si="354"/>
        <v>1.1000000000000001</v>
      </c>
      <c r="S1744" s="47">
        <f t="shared" si="355"/>
        <v>2035</v>
      </c>
      <c r="T1744" s="7">
        <f t="shared" si="356"/>
        <v>23.200000000000003</v>
      </c>
      <c r="U1744" s="7" t="str">
        <f t="shared" si="357"/>
        <v>Gap</v>
      </c>
      <c r="V1744" s="7">
        <f>IF(ISERROR(IF(INDEX(rosh!$O$4:$P$710,MATCH(I1744,rosh!$O$4:$O$710,0),2)="Mayor",1,)),0,IF(INDEX(rosh!$O$4:$P$710,MATCH(I1744,rosh!$O$4:$O$710,0),2)="Mayor",1,))</f>
        <v>0</v>
      </c>
      <c r="W1744" s="7" t="str">
        <f t="shared" si="358"/>
        <v>TRUE רמת גן</v>
      </c>
      <c r="X1744" s="84">
        <f t="shared" si="363"/>
        <v>47564</v>
      </c>
      <c r="Y1744" s="7">
        <f t="shared" si="359"/>
        <v>1</v>
      </c>
      <c r="Z1744" s="7">
        <f t="shared" si="360"/>
        <v>25</v>
      </c>
      <c r="AA1744" s="7" t="str">
        <f t="shared" si="361"/>
        <v/>
      </c>
      <c r="AB1744" s="7">
        <f t="shared" si="362"/>
        <v>1</v>
      </c>
    </row>
    <row r="1745" spans="2:28" ht="15" thickTop="1" thickBot="1">
      <c r="B1745" s="31">
        <v>8600</v>
      </c>
      <c r="C1745" s="32" t="s">
        <v>1673</v>
      </c>
      <c r="D1745" s="33">
        <v>125866</v>
      </c>
      <c r="E1745" s="34" t="s">
        <v>1989</v>
      </c>
      <c r="F1745" s="22" t="str">
        <f t="shared" si="351"/>
        <v>בר רמת גן</v>
      </c>
      <c r="G1745" s="44" t="s">
        <v>1988</v>
      </c>
      <c r="H1745" s="34"/>
      <c r="I1745" s="25" t="str">
        <f t="shared" si="352"/>
        <v xml:space="preserve">רמת גן </v>
      </c>
      <c r="J1745" s="37">
        <v>50885</v>
      </c>
      <c r="K1745" s="38">
        <v>50885</v>
      </c>
      <c r="L1745" s="39">
        <v>3.9933182666797684E-2</v>
      </c>
      <c r="M1745" s="40">
        <v>2032</v>
      </c>
      <c r="N1745" s="41">
        <v>3.9933182666797684E-2</v>
      </c>
      <c r="O1745" s="42">
        <v>2032.0000000000002</v>
      </c>
      <c r="P1745" s="7">
        <f>VLOOKUP(C1745,'ריכוז נתונים'!$B$3:$C$189,2)</f>
        <v>25</v>
      </c>
      <c r="Q1745" s="47" t="b">
        <f t="shared" si="353"/>
        <v>1</v>
      </c>
      <c r="R1745" s="7">
        <f t="shared" si="354"/>
        <v>1</v>
      </c>
      <c r="S1745" s="47">
        <f t="shared" si="355"/>
        <v>2035</v>
      </c>
      <c r="T1745" s="7">
        <f t="shared" si="356"/>
        <v>23.200000000000003</v>
      </c>
      <c r="U1745" s="7" t="str">
        <f t="shared" si="357"/>
        <v>Gap</v>
      </c>
      <c r="V1745" s="7">
        <f>IF(ISERROR(IF(INDEX(rosh!$O$4:$P$710,MATCH(I1745,rosh!$O$4:$O$710,0),2)="Mayor",1,)),0,IF(INDEX(rosh!$O$4:$P$710,MATCH(I1745,rosh!$O$4:$O$710,0),2)="Mayor",1,))</f>
        <v>0</v>
      </c>
      <c r="W1745" s="7" t="str">
        <f t="shared" si="358"/>
        <v>TRUE רמת גן</v>
      </c>
      <c r="X1745" s="84">
        <f t="shared" si="363"/>
        <v>47564</v>
      </c>
      <c r="Y1745" s="7">
        <f t="shared" si="359"/>
        <v>1</v>
      </c>
      <c r="Z1745" s="7">
        <f t="shared" si="360"/>
        <v>25</v>
      </c>
      <c r="AA1745" s="7" t="str">
        <f t="shared" si="361"/>
        <v/>
      </c>
      <c r="AB1745" s="7">
        <f t="shared" si="362"/>
        <v>1</v>
      </c>
    </row>
    <row r="1746" spans="2:28" ht="15" thickTop="1" thickBot="1">
      <c r="B1746" s="31">
        <v>8600</v>
      </c>
      <c r="C1746" s="32" t="s">
        <v>1673</v>
      </c>
      <c r="D1746" s="33">
        <v>125866</v>
      </c>
      <c r="E1746" s="34" t="s">
        <v>364</v>
      </c>
      <c r="F1746" s="22" t="str">
        <f t="shared" si="351"/>
        <v>ף רמת גן</v>
      </c>
      <c r="G1746" s="44" t="s">
        <v>1808</v>
      </c>
      <c r="H1746" s="34" t="s">
        <v>1835</v>
      </c>
      <c r="I1746" s="25" t="str">
        <f t="shared" si="352"/>
        <v>רמת גן מוסרי אלי</v>
      </c>
      <c r="J1746" s="37">
        <v>50885</v>
      </c>
      <c r="K1746" s="38">
        <v>50885</v>
      </c>
      <c r="L1746" s="39">
        <v>3.614031639972487E-2</v>
      </c>
      <c r="M1746" s="40">
        <v>1839</v>
      </c>
      <c r="N1746" s="41">
        <v>3.614031639972487E-2</v>
      </c>
      <c r="O1746" s="42">
        <v>1839</v>
      </c>
      <c r="P1746" s="7">
        <f>VLOOKUP(C1746,'ריכוז נתונים'!$B$3:$C$189,2)</f>
        <v>25</v>
      </c>
      <c r="Q1746" s="47" t="b">
        <f t="shared" si="353"/>
        <v>1</v>
      </c>
      <c r="R1746" s="7">
        <f t="shared" si="354"/>
        <v>0.9</v>
      </c>
      <c r="S1746" s="47">
        <f t="shared" si="355"/>
        <v>2035</v>
      </c>
      <c r="T1746" s="7">
        <f t="shared" si="356"/>
        <v>23.200000000000003</v>
      </c>
      <c r="U1746" s="7" t="str">
        <f t="shared" si="357"/>
        <v>Gap</v>
      </c>
      <c r="V1746" s="7">
        <f>IF(ISERROR(IF(INDEX(rosh!$O$4:$P$710,MATCH(I1746,rosh!$O$4:$O$710,0),2)="Mayor",1,)),0,IF(INDEX(rosh!$O$4:$P$710,MATCH(I1746,rosh!$O$4:$O$710,0),2)="Mayor",1,))</f>
        <v>0</v>
      </c>
      <c r="W1746" s="7" t="str">
        <f t="shared" si="358"/>
        <v>TRUE רמת גן</v>
      </c>
      <c r="X1746" s="84">
        <f t="shared" si="363"/>
        <v>47564</v>
      </c>
      <c r="Y1746" s="7">
        <f t="shared" si="359"/>
        <v>1</v>
      </c>
      <c r="Z1746" s="7">
        <f t="shared" si="360"/>
        <v>25</v>
      </c>
      <c r="AA1746" s="7" t="str">
        <f t="shared" si="361"/>
        <v/>
      </c>
      <c r="AB1746" s="7">
        <f t="shared" si="362"/>
        <v>1</v>
      </c>
    </row>
    <row r="1747" spans="2:28" ht="15" thickTop="1" thickBot="1">
      <c r="B1747" s="31">
        <v>8600</v>
      </c>
      <c r="C1747" s="32" t="s">
        <v>1673</v>
      </c>
      <c r="D1747" s="33">
        <v>125866</v>
      </c>
      <c r="E1747" s="34" t="s">
        <v>108</v>
      </c>
      <c r="F1747" s="22" t="str">
        <f t="shared" si="351"/>
        <v>פה רמת גן</v>
      </c>
      <c r="G1747" s="44" t="s">
        <v>1794</v>
      </c>
      <c r="H1747" s="34"/>
      <c r="I1747" s="25" t="str">
        <f t="shared" si="352"/>
        <v xml:space="preserve">רמת גן </v>
      </c>
      <c r="J1747" s="37">
        <v>50885</v>
      </c>
      <c r="K1747" s="38">
        <v>50885</v>
      </c>
      <c r="L1747" s="39">
        <v>3.2426058759948903E-2</v>
      </c>
      <c r="M1747" s="40">
        <v>1650</v>
      </c>
      <c r="N1747" s="41">
        <v>3.2426058759948903E-2</v>
      </c>
      <c r="O1747" s="42">
        <v>1650</v>
      </c>
      <c r="P1747" s="7">
        <f>VLOOKUP(C1747,'ריכוז נתונים'!$B$3:$C$189,2)</f>
        <v>25</v>
      </c>
      <c r="Q1747" s="47" t="b">
        <f t="shared" si="353"/>
        <v>1</v>
      </c>
      <c r="R1747" s="7">
        <f t="shared" si="354"/>
        <v>0.8</v>
      </c>
      <c r="S1747" s="47">
        <f t="shared" si="355"/>
        <v>2035</v>
      </c>
      <c r="T1747" s="7">
        <f t="shared" si="356"/>
        <v>23.200000000000003</v>
      </c>
      <c r="U1747" s="7" t="str">
        <f t="shared" si="357"/>
        <v>Gap</v>
      </c>
      <c r="V1747" s="7">
        <f>IF(ISERROR(IF(INDEX(rosh!$O$4:$P$710,MATCH(I1747,rosh!$O$4:$O$710,0),2)="Mayor",1,)),0,IF(INDEX(rosh!$O$4:$P$710,MATCH(I1747,rosh!$O$4:$O$710,0),2)="Mayor",1,))</f>
        <v>0</v>
      </c>
      <c r="W1747" s="7" t="str">
        <f t="shared" si="358"/>
        <v>TRUE רמת גן</v>
      </c>
      <c r="X1747" s="84">
        <f t="shared" si="363"/>
        <v>47564</v>
      </c>
      <c r="Y1747" s="7">
        <f t="shared" si="359"/>
        <v>1</v>
      </c>
      <c r="Z1747" s="7">
        <f t="shared" si="360"/>
        <v>25</v>
      </c>
      <c r="AA1747" s="7" t="str">
        <f t="shared" si="361"/>
        <v/>
      </c>
      <c r="AB1747" s="7">
        <f t="shared" si="362"/>
        <v>1</v>
      </c>
    </row>
    <row r="1748" spans="2:28" ht="15" thickTop="1" thickBot="1">
      <c r="B1748" s="31">
        <v>8600</v>
      </c>
      <c r="C1748" s="32" t="s">
        <v>1673</v>
      </c>
      <c r="D1748" s="33">
        <v>125866</v>
      </c>
      <c r="E1748" s="34" t="s">
        <v>339</v>
      </c>
      <c r="F1748" s="22" t="str">
        <f t="shared" si="351"/>
        <v>ץ רמת גן</v>
      </c>
      <c r="G1748" s="44" t="s">
        <v>1744</v>
      </c>
      <c r="H1748" s="34" t="s">
        <v>1792</v>
      </c>
      <c r="I1748" s="25" t="str">
        <f t="shared" si="352"/>
        <v>רמת גן ניר צביקה</v>
      </c>
      <c r="J1748" s="37">
        <v>50885</v>
      </c>
      <c r="K1748" s="38">
        <v>50885</v>
      </c>
      <c r="L1748" s="39">
        <v>2.2206937211358947E-2</v>
      </c>
      <c r="M1748" s="40">
        <v>1130</v>
      </c>
      <c r="N1748" s="41">
        <v>2.2206937211358947E-2</v>
      </c>
      <c r="O1748" s="42">
        <v>1130</v>
      </c>
      <c r="P1748" s="7">
        <f>VLOOKUP(C1748,'ריכוז נתונים'!$B$3:$C$189,2)</f>
        <v>25</v>
      </c>
      <c r="Q1748" s="47" t="b">
        <f t="shared" si="353"/>
        <v>0</v>
      </c>
      <c r="R1748" s="7">
        <f t="shared" si="354"/>
        <v>0</v>
      </c>
      <c r="S1748" s="47">
        <f t="shared" si="355"/>
        <v>2035</v>
      </c>
      <c r="T1748" s="7">
        <f t="shared" si="356"/>
        <v>23.200000000000003</v>
      </c>
      <c r="U1748" s="7" t="str">
        <f t="shared" si="357"/>
        <v>Gap</v>
      </c>
      <c r="V1748" s="7">
        <f>IF(ISERROR(IF(INDEX(rosh!$O$4:$P$710,MATCH(I1748,rosh!$O$4:$O$710,0),2)="Mayor",1,)),0,IF(INDEX(rosh!$O$4:$P$710,MATCH(I1748,rosh!$O$4:$O$710,0),2)="Mayor",1,))</f>
        <v>0</v>
      </c>
      <c r="W1748" s="7" t="str">
        <f t="shared" si="358"/>
        <v>FALSE רמת גן</v>
      </c>
      <c r="X1748" s="84">
        <f t="shared" si="363"/>
        <v>3321</v>
      </c>
      <c r="Y1748" s="7">
        <f t="shared" si="359"/>
        <v>0</v>
      </c>
      <c r="Z1748" s="7">
        <f t="shared" si="360"/>
        <v>25</v>
      </c>
      <c r="AA1748" s="7" t="str">
        <f t="shared" si="361"/>
        <v/>
      </c>
      <c r="AB1748" s="7">
        <f t="shared" si="362"/>
        <v>0</v>
      </c>
    </row>
    <row r="1749" spans="2:28" ht="15" thickTop="1" thickBot="1">
      <c r="B1749" s="31">
        <v>8600</v>
      </c>
      <c r="C1749" s="32" t="s">
        <v>1673</v>
      </c>
      <c r="D1749" s="33">
        <v>125866</v>
      </c>
      <c r="E1749" s="34" t="s">
        <v>1838</v>
      </c>
      <c r="F1749" s="22" t="str">
        <f t="shared" si="351"/>
        <v>ענ רמת גן</v>
      </c>
      <c r="G1749" s="44" t="s">
        <v>1837</v>
      </c>
      <c r="H1749" s="34" t="s">
        <v>1849</v>
      </c>
      <c r="I1749" s="25" t="str">
        <f t="shared" si="352"/>
        <v>רמת גן מנע דוד</v>
      </c>
      <c r="J1749" s="37">
        <v>50885</v>
      </c>
      <c r="K1749" s="38">
        <v>50885</v>
      </c>
      <c r="L1749" s="39">
        <v>1.4935639186400708E-2</v>
      </c>
      <c r="M1749" s="40">
        <v>760</v>
      </c>
      <c r="N1749" s="41">
        <v>1.4935639186400708E-2</v>
      </c>
      <c r="O1749" s="42">
        <v>760</v>
      </c>
      <c r="P1749" s="7">
        <f>VLOOKUP(C1749,'ריכוז נתונים'!$B$3:$C$189,2)</f>
        <v>25</v>
      </c>
      <c r="Q1749" s="47" t="b">
        <f t="shared" si="353"/>
        <v>0</v>
      </c>
      <c r="R1749" s="7">
        <f t="shared" si="354"/>
        <v>0</v>
      </c>
      <c r="S1749" s="47">
        <f t="shared" si="355"/>
        <v>2035</v>
      </c>
      <c r="T1749" s="7">
        <f t="shared" si="356"/>
        <v>23.200000000000003</v>
      </c>
      <c r="U1749" s="7" t="str">
        <f t="shared" si="357"/>
        <v>Gap</v>
      </c>
      <c r="V1749" s="7">
        <f>IF(ISERROR(IF(INDEX(rosh!$O$4:$P$710,MATCH(I1749,rosh!$O$4:$O$710,0),2)="Mayor",1,)),0,IF(INDEX(rosh!$O$4:$P$710,MATCH(I1749,rosh!$O$4:$O$710,0),2)="Mayor",1,))</f>
        <v>0</v>
      </c>
      <c r="W1749" s="7" t="str">
        <f t="shared" si="358"/>
        <v>FALSE רמת גן</v>
      </c>
      <c r="X1749" s="84">
        <f t="shared" si="363"/>
        <v>3321</v>
      </c>
      <c r="Y1749" s="7">
        <f t="shared" si="359"/>
        <v>0</v>
      </c>
      <c r="Z1749" s="7">
        <f t="shared" si="360"/>
        <v>25</v>
      </c>
      <c r="AA1749" s="7" t="str">
        <f t="shared" si="361"/>
        <v/>
      </c>
      <c r="AB1749" s="7">
        <f t="shared" si="362"/>
        <v>0</v>
      </c>
    </row>
    <row r="1750" spans="2:28" ht="15" thickTop="1" thickBot="1">
      <c r="B1750" s="31">
        <v>8600</v>
      </c>
      <c r="C1750" s="32" t="s">
        <v>1673</v>
      </c>
      <c r="D1750" s="33">
        <v>125866</v>
      </c>
      <c r="E1750" s="34" t="s">
        <v>1867</v>
      </c>
      <c r="F1750" s="22" t="str">
        <f t="shared" si="351"/>
        <v>נא רמת גן</v>
      </c>
      <c r="G1750" s="44" t="s">
        <v>1866</v>
      </c>
      <c r="H1750" s="34" t="s">
        <v>1875</v>
      </c>
      <c r="I1750" s="25" t="str">
        <f t="shared" si="352"/>
        <v>רמת גן נודלמן אריאל</v>
      </c>
      <c r="J1750" s="37">
        <v>50885</v>
      </c>
      <c r="K1750" s="38">
        <v>50885</v>
      </c>
      <c r="L1750" s="39">
        <v>9.9046870394025738E-3</v>
      </c>
      <c r="M1750" s="40">
        <v>504</v>
      </c>
      <c r="N1750" s="41">
        <v>9.9046870394025738E-3</v>
      </c>
      <c r="O1750" s="42">
        <v>503.99999999999994</v>
      </c>
      <c r="P1750" s="7">
        <f>VLOOKUP(C1750,'ריכוז נתונים'!$B$3:$C$189,2)</f>
        <v>25</v>
      </c>
      <c r="Q1750" s="47" t="b">
        <f t="shared" si="353"/>
        <v>0</v>
      </c>
      <c r="R1750" s="7">
        <f t="shared" si="354"/>
        <v>0</v>
      </c>
      <c r="S1750" s="47">
        <f t="shared" si="355"/>
        <v>2035</v>
      </c>
      <c r="T1750" s="7">
        <f t="shared" si="356"/>
        <v>23.200000000000003</v>
      </c>
      <c r="U1750" s="7" t="str">
        <f t="shared" si="357"/>
        <v>Gap</v>
      </c>
      <c r="V1750" s="7">
        <f>IF(ISERROR(IF(INDEX(rosh!$O$4:$P$710,MATCH(I1750,rosh!$O$4:$O$710,0),2)="Mayor",1,)),0,IF(INDEX(rosh!$O$4:$P$710,MATCH(I1750,rosh!$O$4:$O$710,0),2)="Mayor",1,))</f>
        <v>0</v>
      </c>
      <c r="W1750" s="7" t="str">
        <f t="shared" si="358"/>
        <v>FALSE רמת גן</v>
      </c>
      <c r="X1750" s="84">
        <f t="shared" si="363"/>
        <v>3321</v>
      </c>
      <c r="Y1750" s="7">
        <f t="shared" si="359"/>
        <v>0</v>
      </c>
      <c r="Z1750" s="7">
        <f t="shared" si="360"/>
        <v>25</v>
      </c>
      <c r="AA1750" s="7" t="str">
        <f t="shared" si="361"/>
        <v/>
      </c>
      <c r="AB1750" s="7">
        <f t="shared" si="362"/>
        <v>0</v>
      </c>
    </row>
    <row r="1751" spans="2:28" ht="15" thickTop="1" thickBot="1">
      <c r="B1751" s="31">
        <v>8600</v>
      </c>
      <c r="C1751" s="32" t="s">
        <v>1673</v>
      </c>
      <c r="D1751" s="33">
        <v>125866</v>
      </c>
      <c r="E1751" s="34" t="s">
        <v>1059</v>
      </c>
      <c r="F1751" s="22" t="str">
        <f t="shared" si="351"/>
        <v>ע רמת גן</v>
      </c>
      <c r="G1751" s="44" t="s">
        <v>1852</v>
      </c>
      <c r="H1751" s="34"/>
      <c r="I1751" s="25" t="str">
        <f t="shared" si="352"/>
        <v xml:space="preserve">רמת גן </v>
      </c>
      <c r="J1751" s="37">
        <v>50885</v>
      </c>
      <c r="K1751" s="38">
        <v>50885</v>
      </c>
      <c r="L1751" s="39">
        <v>8.5879925321804065E-3</v>
      </c>
      <c r="M1751" s="40">
        <v>437</v>
      </c>
      <c r="N1751" s="41">
        <v>8.5879925321804065E-3</v>
      </c>
      <c r="O1751" s="42">
        <v>437</v>
      </c>
      <c r="P1751" s="7">
        <f>VLOOKUP(C1751,'ריכוז נתונים'!$B$3:$C$189,2)</f>
        <v>25</v>
      </c>
      <c r="Q1751" s="47" t="b">
        <f t="shared" si="353"/>
        <v>0</v>
      </c>
      <c r="R1751" s="7">
        <f t="shared" si="354"/>
        <v>0</v>
      </c>
      <c r="S1751" s="47">
        <f t="shared" si="355"/>
        <v>2035</v>
      </c>
      <c r="T1751" s="7">
        <f t="shared" si="356"/>
        <v>23.200000000000003</v>
      </c>
      <c r="U1751" s="7" t="str">
        <f t="shared" si="357"/>
        <v>Gap</v>
      </c>
      <c r="V1751" s="7">
        <f>IF(ISERROR(IF(INDEX(rosh!$O$4:$P$710,MATCH(I1751,rosh!$O$4:$O$710,0),2)="Mayor",1,)),0,IF(INDEX(rosh!$O$4:$P$710,MATCH(I1751,rosh!$O$4:$O$710,0),2)="Mayor",1,))</f>
        <v>0</v>
      </c>
      <c r="W1751" s="7" t="str">
        <f t="shared" si="358"/>
        <v>FALSE רמת גן</v>
      </c>
      <c r="X1751" s="84">
        <f t="shared" si="363"/>
        <v>3321</v>
      </c>
      <c r="Y1751" s="7">
        <f t="shared" si="359"/>
        <v>0</v>
      </c>
      <c r="Z1751" s="7">
        <f t="shared" si="360"/>
        <v>25</v>
      </c>
      <c r="AA1751" s="7" t="str">
        <f t="shared" si="361"/>
        <v/>
      </c>
      <c r="AB1751" s="7">
        <f t="shared" si="362"/>
        <v>0</v>
      </c>
    </row>
    <row r="1752" spans="2:28" ht="15" thickTop="1" thickBot="1">
      <c r="B1752" s="31">
        <v>8600</v>
      </c>
      <c r="C1752" s="32" t="s">
        <v>1673</v>
      </c>
      <c r="D1752" s="33">
        <v>125866</v>
      </c>
      <c r="E1752" s="34" t="s">
        <v>573</v>
      </c>
      <c r="F1752" s="22" t="str">
        <f t="shared" si="351"/>
        <v>זך רמת גן</v>
      </c>
      <c r="G1752" s="44" t="s">
        <v>1978</v>
      </c>
      <c r="H1752" s="34"/>
      <c r="I1752" s="25" t="str">
        <f t="shared" si="352"/>
        <v xml:space="preserve">רמת גן </v>
      </c>
      <c r="J1752" s="37">
        <v>50885</v>
      </c>
      <c r="K1752" s="38">
        <v>50885</v>
      </c>
      <c r="L1752" s="39">
        <v>5.974255674560283E-3</v>
      </c>
      <c r="M1752" s="40">
        <v>304</v>
      </c>
      <c r="N1752" s="41">
        <v>5.974255674560283E-3</v>
      </c>
      <c r="O1752" s="42">
        <v>304</v>
      </c>
      <c r="P1752" s="7">
        <f>VLOOKUP(C1752,'ריכוז נתונים'!$B$3:$C$189,2)</f>
        <v>25</v>
      </c>
      <c r="Q1752" s="47" t="b">
        <f t="shared" si="353"/>
        <v>0</v>
      </c>
      <c r="R1752" s="7">
        <f t="shared" si="354"/>
        <v>0</v>
      </c>
      <c r="S1752" s="47">
        <f t="shared" si="355"/>
        <v>2035</v>
      </c>
      <c r="T1752" s="7">
        <f t="shared" si="356"/>
        <v>23.200000000000003</v>
      </c>
      <c r="U1752" s="7" t="str">
        <f t="shared" si="357"/>
        <v>Gap</v>
      </c>
      <c r="V1752" s="7">
        <f>IF(ISERROR(IF(INDEX(rosh!$O$4:$P$710,MATCH(I1752,rosh!$O$4:$O$710,0),2)="Mayor",1,)),0,IF(INDEX(rosh!$O$4:$P$710,MATCH(I1752,rosh!$O$4:$O$710,0),2)="Mayor",1,))</f>
        <v>0</v>
      </c>
      <c r="W1752" s="7" t="str">
        <f t="shared" si="358"/>
        <v>FALSE רמת גן</v>
      </c>
      <c r="X1752" s="84">
        <f t="shared" si="363"/>
        <v>3321</v>
      </c>
      <c r="Y1752" s="7">
        <f t="shared" si="359"/>
        <v>0</v>
      </c>
      <c r="Z1752" s="7">
        <f t="shared" si="360"/>
        <v>25</v>
      </c>
      <c r="AA1752" s="7" t="str">
        <f t="shared" si="361"/>
        <v/>
      </c>
      <c r="AB1752" s="7">
        <f t="shared" si="362"/>
        <v>0</v>
      </c>
    </row>
    <row r="1753" spans="2:28" ht="15" thickTop="1" thickBot="1">
      <c r="B1753" s="31">
        <v>8600</v>
      </c>
      <c r="C1753" s="32" t="s">
        <v>1673</v>
      </c>
      <c r="D1753" s="33">
        <v>125866</v>
      </c>
      <c r="E1753" s="34" t="s">
        <v>1695</v>
      </c>
      <c r="F1753" s="22" t="str">
        <f t="shared" si="351"/>
        <v>רם רמת גן</v>
      </c>
      <c r="G1753" s="44" t="s">
        <v>1694</v>
      </c>
      <c r="H1753" s="34" t="s">
        <v>1704</v>
      </c>
      <c r="I1753" s="25" t="str">
        <f t="shared" si="352"/>
        <v>רמת גן גני רמי</v>
      </c>
      <c r="J1753" s="37">
        <v>50885</v>
      </c>
      <c r="K1753" s="38">
        <v>50885</v>
      </c>
      <c r="L1753" s="39">
        <v>3.655301169303331E-3</v>
      </c>
      <c r="M1753" s="40">
        <v>186</v>
      </c>
      <c r="N1753" s="41">
        <v>3.655301169303331E-3</v>
      </c>
      <c r="O1753" s="42">
        <v>186</v>
      </c>
      <c r="P1753" s="7">
        <f>VLOOKUP(C1753,'ריכוז נתונים'!$B$3:$C$189,2)</f>
        <v>25</v>
      </c>
      <c r="Q1753" s="47" t="b">
        <f t="shared" si="353"/>
        <v>0</v>
      </c>
      <c r="R1753" s="7">
        <f t="shared" si="354"/>
        <v>0</v>
      </c>
      <c r="S1753" s="47">
        <f t="shared" si="355"/>
        <v>2035</v>
      </c>
      <c r="T1753" s="7">
        <f t="shared" si="356"/>
        <v>23.200000000000003</v>
      </c>
      <c r="U1753" s="7" t="str">
        <f t="shared" si="357"/>
        <v>Gap</v>
      </c>
      <c r="V1753" s="7">
        <f>IF(ISERROR(IF(INDEX(rosh!$O$4:$P$710,MATCH(I1753,rosh!$O$4:$O$710,0),2)="Mayor",1,)),0,IF(INDEX(rosh!$O$4:$P$710,MATCH(I1753,rosh!$O$4:$O$710,0),2)="Mayor",1,))</f>
        <v>0</v>
      </c>
      <c r="W1753" s="7" t="str">
        <f t="shared" si="358"/>
        <v>FALSE רמת גן</v>
      </c>
      <c r="X1753" s="84">
        <f t="shared" si="363"/>
        <v>3321</v>
      </c>
      <c r="Y1753" s="7">
        <f t="shared" si="359"/>
        <v>0</v>
      </c>
      <c r="Z1753" s="7">
        <f t="shared" si="360"/>
        <v>25</v>
      </c>
      <c r="AA1753" s="7" t="str">
        <f t="shared" si="361"/>
        <v/>
      </c>
      <c r="AB1753" s="7">
        <f t="shared" si="362"/>
        <v>0</v>
      </c>
    </row>
    <row r="1754" spans="2:28" ht="15" thickTop="1" thickBot="1">
      <c r="B1754" s="31">
        <v>2650</v>
      </c>
      <c r="C1754" s="32" t="s">
        <v>1550</v>
      </c>
      <c r="D1754" s="33">
        <v>36416</v>
      </c>
      <c r="E1754" s="34" t="s">
        <v>1512</v>
      </c>
      <c r="F1754" s="22" t="str">
        <f t="shared" si="351"/>
        <v>עם רמת השרון</v>
      </c>
      <c r="G1754" s="44" t="s">
        <v>1580</v>
      </c>
      <c r="H1754" s="34" t="s">
        <v>1598</v>
      </c>
      <c r="I1754" s="25" t="str">
        <f t="shared" si="352"/>
        <v>רמת השרון רוכברגר יצחק</v>
      </c>
      <c r="J1754" s="37">
        <v>17994</v>
      </c>
      <c r="K1754" s="38">
        <v>17994</v>
      </c>
      <c r="L1754" s="39">
        <v>0.33350005557408025</v>
      </c>
      <c r="M1754" s="40">
        <v>6001</v>
      </c>
      <c r="N1754" s="41">
        <v>0.33350005557408025</v>
      </c>
      <c r="O1754" s="42">
        <v>6001</v>
      </c>
      <c r="P1754" s="7">
        <f>VLOOKUP(C1754,'ריכוז נתונים'!$B$3:$C$189,2)</f>
        <v>15</v>
      </c>
      <c r="Q1754" s="47" t="b">
        <f t="shared" si="353"/>
        <v>1</v>
      </c>
      <c r="R1754" s="7">
        <f t="shared" si="354"/>
        <v>5</v>
      </c>
      <c r="S1754" s="47">
        <f t="shared" si="355"/>
        <v>1200</v>
      </c>
      <c r="T1754" s="7">
        <f t="shared" si="356"/>
        <v>12.6</v>
      </c>
      <c r="U1754" s="7" t="str">
        <f t="shared" si="357"/>
        <v>Gap</v>
      </c>
      <c r="V1754" s="7">
        <f>IF(ISERROR(IF(INDEX(rosh!$O$4:$P$710,MATCH(I1754,rosh!$O$4:$O$710,0),2)="Mayor",1,)),0,IF(INDEX(rosh!$O$4:$P$710,MATCH(I1754,rosh!$O$4:$O$710,0),2)="Mayor",1,))</f>
        <v>1</v>
      </c>
      <c r="W1754" s="7" t="str">
        <f t="shared" si="358"/>
        <v>TRUE רמת השרון</v>
      </c>
      <c r="X1754" s="84">
        <f t="shared" si="363"/>
        <v>14988</v>
      </c>
      <c r="Y1754" s="7">
        <f t="shared" si="359"/>
        <v>6</v>
      </c>
      <c r="Z1754" s="7">
        <f t="shared" si="360"/>
        <v>15</v>
      </c>
      <c r="AA1754" s="7" t="str">
        <f t="shared" si="361"/>
        <v/>
      </c>
      <c r="AB1754" s="7">
        <f t="shared" si="362"/>
        <v>7</v>
      </c>
    </row>
    <row r="1755" spans="2:28" ht="15" thickTop="1" thickBot="1">
      <c r="B1755" s="31">
        <v>2650</v>
      </c>
      <c r="C1755" s="32" t="s">
        <v>1550</v>
      </c>
      <c r="D1755" s="33">
        <v>36416</v>
      </c>
      <c r="E1755" s="34" t="s">
        <v>1658</v>
      </c>
      <c r="F1755" s="22" t="str">
        <f t="shared" si="351"/>
        <v>אח רמת השרון</v>
      </c>
      <c r="G1755" s="44" t="s">
        <v>1657</v>
      </c>
      <c r="H1755" s="34"/>
      <c r="I1755" s="25" t="str">
        <f t="shared" si="352"/>
        <v xml:space="preserve">רמת השרון </v>
      </c>
      <c r="J1755" s="37">
        <v>17994</v>
      </c>
      <c r="K1755" s="38">
        <v>17994</v>
      </c>
      <c r="L1755" s="39">
        <v>0.13026564410359009</v>
      </c>
      <c r="M1755" s="40">
        <v>2344</v>
      </c>
      <c r="N1755" s="41">
        <v>0.13026564410359009</v>
      </c>
      <c r="O1755" s="42">
        <v>2344</v>
      </c>
      <c r="P1755" s="7">
        <f>VLOOKUP(C1755,'ריכוז נתונים'!$B$3:$C$189,2)</f>
        <v>15</v>
      </c>
      <c r="Q1755" s="47" t="b">
        <f t="shared" si="353"/>
        <v>1</v>
      </c>
      <c r="R1755" s="7">
        <f t="shared" si="354"/>
        <v>2</v>
      </c>
      <c r="S1755" s="47">
        <f t="shared" si="355"/>
        <v>1200</v>
      </c>
      <c r="T1755" s="7">
        <f t="shared" si="356"/>
        <v>12.6</v>
      </c>
      <c r="U1755" s="7" t="str">
        <f t="shared" si="357"/>
        <v>Gap</v>
      </c>
      <c r="V1755" s="7">
        <f>IF(ISERROR(IF(INDEX(rosh!$O$4:$P$710,MATCH(I1755,rosh!$O$4:$O$710,0),2)="Mayor",1,)),0,IF(INDEX(rosh!$O$4:$P$710,MATCH(I1755,rosh!$O$4:$O$710,0),2)="Mayor",1,))</f>
        <v>0</v>
      </c>
      <c r="W1755" s="7" t="str">
        <f t="shared" si="358"/>
        <v>TRUE רמת השרון</v>
      </c>
      <c r="X1755" s="84">
        <f t="shared" si="363"/>
        <v>14988</v>
      </c>
      <c r="Y1755" s="7">
        <f t="shared" si="359"/>
        <v>2</v>
      </c>
      <c r="Z1755" s="7">
        <f t="shared" si="360"/>
        <v>15</v>
      </c>
      <c r="AA1755" s="7" t="str">
        <f t="shared" si="361"/>
        <v/>
      </c>
      <c r="AB1755" s="7">
        <f t="shared" si="362"/>
        <v>2</v>
      </c>
    </row>
    <row r="1756" spans="2:28" ht="15" thickTop="1" thickBot="1">
      <c r="B1756" s="31">
        <v>2650</v>
      </c>
      <c r="C1756" s="32" t="s">
        <v>1550</v>
      </c>
      <c r="D1756" s="33">
        <v>36416</v>
      </c>
      <c r="E1756" s="34" t="s">
        <v>133</v>
      </c>
      <c r="F1756" s="22" t="str">
        <f t="shared" si="351"/>
        <v>לב רמת השרון</v>
      </c>
      <c r="G1756" s="44" t="s">
        <v>1632</v>
      </c>
      <c r="H1756" s="34" t="s">
        <v>1640</v>
      </c>
      <c r="I1756" s="25" t="str">
        <f t="shared" si="352"/>
        <v>רמת השרון גרובר אבירם</v>
      </c>
      <c r="J1756" s="37">
        <v>17994</v>
      </c>
      <c r="K1756" s="38">
        <v>17994</v>
      </c>
      <c r="L1756" s="39">
        <v>0.10520173391130377</v>
      </c>
      <c r="M1756" s="40">
        <v>1893</v>
      </c>
      <c r="N1756" s="41">
        <v>0.10520173391130377</v>
      </c>
      <c r="O1756" s="42">
        <v>1893</v>
      </c>
      <c r="P1756" s="7">
        <f>VLOOKUP(C1756,'ריכוז נתונים'!$B$3:$C$189,2)</f>
        <v>15</v>
      </c>
      <c r="Q1756" s="47" t="b">
        <f t="shared" si="353"/>
        <v>1</v>
      </c>
      <c r="R1756" s="7">
        <f t="shared" si="354"/>
        <v>1.6</v>
      </c>
      <c r="S1756" s="47">
        <f t="shared" si="355"/>
        <v>1200</v>
      </c>
      <c r="T1756" s="7">
        <f t="shared" si="356"/>
        <v>12.6</v>
      </c>
      <c r="U1756" s="7" t="str">
        <f t="shared" si="357"/>
        <v>Gap</v>
      </c>
      <c r="V1756" s="7">
        <f>IF(ISERROR(IF(INDEX(rosh!$O$4:$P$710,MATCH(I1756,rosh!$O$4:$O$710,0),2)="Mayor",1,)),0,IF(INDEX(rosh!$O$4:$P$710,MATCH(I1756,rosh!$O$4:$O$710,0),2)="Mayor",1,))</f>
        <v>0</v>
      </c>
      <c r="W1756" s="7" t="str">
        <f t="shared" si="358"/>
        <v>TRUE רמת השרון</v>
      </c>
      <c r="X1756" s="84">
        <f t="shared" si="363"/>
        <v>14988</v>
      </c>
      <c r="Y1756" s="7">
        <f t="shared" si="359"/>
        <v>2</v>
      </c>
      <c r="Z1756" s="7">
        <f t="shared" si="360"/>
        <v>15</v>
      </c>
      <c r="AA1756" s="7" t="str">
        <f t="shared" si="361"/>
        <v/>
      </c>
      <c r="AB1756" s="7">
        <f t="shared" si="362"/>
        <v>2</v>
      </c>
    </row>
    <row r="1757" spans="2:28" ht="15" thickTop="1" thickBot="1">
      <c r="B1757" s="31">
        <v>2650</v>
      </c>
      <c r="C1757" s="32" t="s">
        <v>1550</v>
      </c>
      <c r="D1757" s="33">
        <v>36416</v>
      </c>
      <c r="E1757" s="34" t="s">
        <v>413</v>
      </c>
      <c r="F1757" s="22" t="str">
        <f t="shared" si="351"/>
        <v>מרצ רמת השרון</v>
      </c>
      <c r="G1757" s="44" t="s">
        <v>1613</v>
      </c>
      <c r="H1757" s="34" t="s">
        <v>1622</v>
      </c>
      <c r="I1757" s="25" t="str">
        <f t="shared" si="352"/>
        <v>רמת השרון למדן עידן</v>
      </c>
      <c r="J1757" s="37">
        <v>17994</v>
      </c>
      <c r="K1757" s="38">
        <v>17994</v>
      </c>
      <c r="L1757" s="39">
        <v>0.10397910414582638</v>
      </c>
      <c r="M1757" s="40">
        <v>1871</v>
      </c>
      <c r="N1757" s="41">
        <v>0.10397910414582638</v>
      </c>
      <c r="O1757" s="42">
        <v>1871</v>
      </c>
      <c r="P1757" s="7">
        <f>VLOOKUP(C1757,'ריכוז נתונים'!$B$3:$C$189,2)</f>
        <v>15</v>
      </c>
      <c r="Q1757" s="47" t="b">
        <f t="shared" si="353"/>
        <v>1</v>
      </c>
      <c r="R1757" s="7">
        <f t="shared" si="354"/>
        <v>1.6</v>
      </c>
      <c r="S1757" s="47">
        <f t="shared" si="355"/>
        <v>1200</v>
      </c>
      <c r="T1757" s="7">
        <f t="shared" si="356"/>
        <v>12.6</v>
      </c>
      <c r="U1757" s="7" t="str">
        <f t="shared" si="357"/>
        <v>Gap</v>
      </c>
      <c r="V1757" s="7">
        <f>IF(ISERROR(IF(INDEX(rosh!$O$4:$P$710,MATCH(I1757,rosh!$O$4:$O$710,0),2)="Mayor",1,)),0,IF(INDEX(rosh!$O$4:$P$710,MATCH(I1757,rosh!$O$4:$O$710,0),2)="Mayor",1,))</f>
        <v>0</v>
      </c>
      <c r="W1757" s="7" t="str">
        <f t="shared" si="358"/>
        <v>TRUE רמת השרון</v>
      </c>
      <c r="X1757" s="84">
        <f t="shared" si="363"/>
        <v>14988</v>
      </c>
      <c r="Y1757" s="7">
        <f t="shared" si="359"/>
        <v>2</v>
      </c>
      <c r="Z1757" s="7">
        <f t="shared" si="360"/>
        <v>15</v>
      </c>
      <c r="AA1757" s="7" t="str">
        <f t="shared" si="361"/>
        <v/>
      </c>
      <c r="AB1757" s="7">
        <f t="shared" si="362"/>
        <v>2</v>
      </c>
    </row>
    <row r="1758" spans="2:28" ht="15" thickTop="1" thickBot="1">
      <c r="B1758" s="31">
        <v>2650</v>
      </c>
      <c r="C1758" s="32" t="s">
        <v>1550</v>
      </c>
      <c r="D1758" s="33">
        <v>36416</v>
      </c>
      <c r="E1758" s="34" t="s">
        <v>380</v>
      </c>
      <c r="F1758" s="22" t="str">
        <f t="shared" si="351"/>
        <v>נץ רמת השרון</v>
      </c>
      <c r="G1758" s="44" t="s">
        <v>1600</v>
      </c>
      <c r="H1758" s="34" t="s">
        <v>1611</v>
      </c>
      <c r="I1758" s="25" t="str">
        <f t="shared" si="352"/>
        <v>רמת השרון אבנר נורית</v>
      </c>
      <c r="J1758" s="37">
        <v>17994</v>
      </c>
      <c r="K1758" s="38">
        <v>17994</v>
      </c>
      <c r="L1758" s="39">
        <v>9.5920862509725466E-2</v>
      </c>
      <c r="M1758" s="40">
        <v>1726</v>
      </c>
      <c r="N1758" s="41">
        <v>9.5920862509725466E-2</v>
      </c>
      <c r="O1758" s="42">
        <v>1726</v>
      </c>
      <c r="P1758" s="7">
        <f>VLOOKUP(C1758,'ריכוז נתונים'!$B$3:$C$189,2)</f>
        <v>15</v>
      </c>
      <c r="Q1758" s="47" t="b">
        <f t="shared" si="353"/>
        <v>1</v>
      </c>
      <c r="R1758" s="7">
        <f t="shared" si="354"/>
        <v>1.4</v>
      </c>
      <c r="S1758" s="47">
        <f t="shared" si="355"/>
        <v>1200</v>
      </c>
      <c r="T1758" s="7">
        <f t="shared" si="356"/>
        <v>12.6</v>
      </c>
      <c r="U1758" s="7" t="str">
        <f t="shared" si="357"/>
        <v>Gap</v>
      </c>
      <c r="V1758" s="7">
        <f>IF(ISERROR(IF(INDEX(rosh!$O$4:$P$710,MATCH(I1758,rosh!$O$4:$O$710,0),2)="Mayor",1,)),0,IF(INDEX(rosh!$O$4:$P$710,MATCH(I1758,rosh!$O$4:$O$710,0),2)="Mayor",1,))</f>
        <v>0</v>
      </c>
      <c r="W1758" s="7" t="str">
        <f t="shared" si="358"/>
        <v>TRUE רמת השרון</v>
      </c>
      <c r="X1758" s="84">
        <f t="shared" si="363"/>
        <v>14988</v>
      </c>
      <c r="Y1758" s="7">
        <f t="shared" si="359"/>
        <v>2</v>
      </c>
      <c r="Z1758" s="7">
        <f t="shared" si="360"/>
        <v>15</v>
      </c>
      <c r="AA1758" s="7" t="str">
        <f t="shared" si="361"/>
        <v/>
      </c>
      <c r="AB1758" s="7">
        <f t="shared" si="362"/>
        <v>2</v>
      </c>
    </row>
    <row r="1759" spans="2:28" ht="15" thickTop="1" thickBot="1">
      <c r="B1759" s="31">
        <v>2650</v>
      </c>
      <c r="C1759" s="32" t="s">
        <v>1550</v>
      </c>
      <c r="D1759" s="33">
        <v>36416</v>
      </c>
      <c r="E1759" s="34" t="s">
        <v>573</v>
      </c>
      <c r="F1759" s="22" t="str">
        <f t="shared" si="351"/>
        <v>זך רמת השרון</v>
      </c>
      <c r="G1759" s="44" t="s">
        <v>1648</v>
      </c>
      <c r="H1759" s="34"/>
      <c r="I1759" s="25" t="str">
        <f t="shared" si="352"/>
        <v xml:space="preserve">רמת השרון </v>
      </c>
      <c r="J1759" s="37">
        <v>17994</v>
      </c>
      <c r="K1759" s="38">
        <v>17994</v>
      </c>
      <c r="L1759" s="39">
        <v>6.4076914527064571E-2</v>
      </c>
      <c r="M1759" s="40">
        <v>1153</v>
      </c>
      <c r="N1759" s="41">
        <v>6.4076914527064571E-2</v>
      </c>
      <c r="O1759" s="42">
        <v>1153</v>
      </c>
      <c r="P1759" s="7">
        <f>VLOOKUP(C1759,'ריכוז נתונים'!$B$3:$C$189,2)</f>
        <v>15</v>
      </c>
      <c r="Q1759" s="47" t="b">
        <f t="shared" si="353"/>
        <v>1</v>
      </c>
      <c r="R1759" s="7">
        <f t="shared" si="354"/>
        <v>1</v>
      </c>
      <c r="S1759" s="47">
        <f t="shared" si="355"/>
        <v>1200</v>
      </c>
      <c r="T1759" s="7">
        <f t="shared" si="356"/>
        <v>12.6</v>
      </c>
      <c r="U1759" s="7" t="str">
        <f t="shared" si="357"/>
        <v>Gap</v>
      </c>
      <c r="V1759" s="7">
        <f>IF(ISERROR(IF(INDEX(rosh!$O$4:$P$710,MATCH(I1759,rosh!$O$4:$O$710,0),2)="Mayor",1,)),0,IF(INDEX(rosh!$O$4:$P$710,MATCH(I1759,rosh!$O$4:$O$710,0),2)="Mayor",1,))</f>
        <v>0</v>
      </c>
      <c r="W1759" s="7" t="str">
        <f t="shared" si="358"/>
        <v>TRUE רמת השרון</v>
      </c>
      <c r="X1759" s="84">
        <f t="shared" si="363"/>
        <v>14988</v>
      </c>
      <c r="Y1759" s="7">
        <f t="shared" si="359"/>
        <v>1</v>
      </c>
      <c r="Z1759" s="7">
        <f t="shared" si="360"/>
        <v>15</v>
      </c>
      <c r="AA1759" s="7" t="str">
        <f t="shared" si="361"/>
        <v/>
      </c>
      <c r="AB1759" s="7">
        <f t="shared" si="362"/>
        <v>1</v>
      </c>
    </row>
    <row r="1760" spans="2:28" ht="15" thickTop="1" thickBot="1">
      <c r="B1760" s="31">
        <v>2650</v>
      </c>
      <c r="C1760" s="32" t="s">
        <v>1550</v>
      </c>
      <c r="D1760" s="33">
        <v>36416</v>
      </c>
      <c r="E1760" s="34" t="s">
        <v>108</v>
      </c>
      <c r="F1760" s="22" t="str">
        <f t="shared" si="351"/>
        <v>פה רמת השרון</v>
      </c>
      <c r="G1760" s="44" t="s">
        <v>1562</v>
      </c>
      <c r="H1760" s="34"/>
      <c r="I1760" s="25" t="str">
        <f t="shared" si="352"/>
        <v xml:space="preserve">רמת השרון </v>
      </c>
      <c r="J1760" s="37">
        <v>17994</v>
      </c>
      <c r="K1760" s="38">
        <v>17994</v>
      </c>
      <c r="L1760" s="39">
        <v>4.0346782260753583E-2</v>
      </c>
      <c r="M1760" s="40">
        <v>726</v>
      </c>
      <c r="N1760" s="41">
        <v>4.0346782260753583E-2</v>
      </c>
      <c r="O1760" s="42">
        <v>726</v>
      </c>
      <c r="P1760" s="7">
        <f>VLOOKUP(C1760,'ריכוז נתונים'!$B$3:$C$189,2)</f>
        <v>15</v>
      </c>
      <c r="Q1760" s="47" t="b">
        <f t="shared" si="353"/>
        <v>0</v>
      </c>
      <c r="R1760" s="7">
        <f t="shared" si="354"/>
        <v>0</v>
      </c>
      <c r="S1760" s="47">
        <f t="shared" si="355"/>
        <v>1200</v>
      </c>
      <c r="T1760" s="7">
        <f t="shared" si="356"/>
        <v>12.6</v>
      </c>
      <c r="U1760" s="7" t="str">
        <f t="shared" si="357"/>
        <v>Gap</v>
      </c>
      <c r="V1760" s="7">
        <f>IF(ISERROR(IF(INDEX(rosh!$O$4:$P$710,MATCH(I1760,rosh!$O$4:$O$710,0),2)="Mayor",1,)),0,IF(INDEX(rosh!$O$4:$P$710,MATCH(I1760,rosh!$O$4:$O$710,0),2)="Mayor",1,))</f>
        <v>0</v>
      </c>
      <c r="W1760" s="7" t="str">
        <f t="shared" si="358"/>
        <v>FALSE רמת השרון</v>
      </c>
      <c r="X1760" s="84">
        <f t="shared" si="363"/>
        <v>3006</v>
      </c>
      <c r="Y1760" s="7">
        <f t="shared" si="359"/>
        <v>0</v>
      </c>
      <c r="Z1760" s="7">
        <f t="shared" si="360"/>
        <v>15</v>
      </c>
      <c r="AA1760" s="7" t="str">
        <f t="shared" si="361"/>
        <v/>
      </c>
      <c r="AB1760" s="7">
        <f t="shared" si="362"/>
        <v>0</v>
      </c>
    </row>
    <row r="1761" spans="2:28" ht="15" thickTop="1" thickBot="1">
      <c r="B1761" s="31">
        <v>2650</v>
      </c>
      <c r="C1761" s="32" t="s">
        <v>1550</v>
      </c>
      <c r="D1761" s="33">
        <v>36416</v>
      </c>
      <c r="E1761" s="34" t="s">
        <v>364</v>
      </c>
      <c r="F1761" s="22" t="str">
        <f t="shared" si="351"/>
        <v>ף רמת השרון</v>
      </c>
      <c r="G1761" s="44" t="s">
        <v>1573</v>
      </c>
      <c r="H1761" s="34" t="s">
        <v>1578</v>
      </c>
      <c r="I1761" s="25" t="str">
        <f t="shared" si="352"/>
        <v>רמת השרון זילברמן לירן</v>
      </c>
      <c r="J1761" s="37">
        <v>17994</v>
      </c>
      <c r="K1761" s="38">
        <v>17994</v>
      </c>
      <c r="L1761" s="39">
        <v>3.8457263532288538E-2</v>
      </c>
      <c r="M1761" s="40">
        <v>692</v>
      </c>
      <c r="N1761" s="41">
        <v>3.8457263532288538E-2</v>
      </c>
      <c r="O1761" s="42">
        <v>692</v>
      </c>
      <c r="P1761" s="7">
        <f>VLOOKUP(C1761,'ריכוז נתונים'!$B$3:$C$189,2)</f>
        <v>15</v>
      </c>
      <c r="Q1761" s="47" t="b">
        <f t="shared" si="353"/>
        <v>0</v>
      </c>
      <c r="R1761" s="7">
        <f t="shared" si="354"/>
        <v>0</v>
      </c>
      <c r="S1761" s="47">
        <f t="shared" si="355"/>
        <v>1200</v>
      </c>
      <c r="T1761" s="7">
        <f t="shared" si="356"/>
        <v>12.6</v>
      </c>
      <c r="U1761" s="7" t="str">
        <f t="shared" si="357"/>
        <v>Gap</v>
      </c>
      <c r="V1761" s="7">
        <f>IF(ISERROR(IF(INDEX(rosh!$O$4:$P$710,MATCH(I1761,rosh!$O$4:$O$710,0),2)="Mayor",1,)),0,IF(INDEX(rosh!$O$4:$P$710,MATCH(I1761,rosh!$O$4:$O$710,0),2)="Mayor",1,))</f>
        <v>0</v>
      </c>
      <c r="W1761" s="7" t="str">
        <f t="shared" si="358"/>
        <v>FALSE רמת השרון</v>
      </c>
      <c r="X1761" s="84">
        <f t="shared" si="363"/>
        <v>3006</v>
      </c>
      <c r="Y1761" s="7">
        <f t="shared" si="359"/>
        <v>0</v>
      </c>
      <c r="Z1761" s="7">
        <f t="shared" si="360"/>
        <v>15</v>
      </c>
      <c r="AA1761" s="7" t="str">
        <f t="shared" si="361"/>
        <v/>
      </c>
      <c r="AB1761" s="7">
        <f t="shared" si="362"/>
        <v>0</v>
      </c>
    </row>
    <row r="1762" spans="2:28" ht="15" thickTop="1" thickBot="1">
      <c r="B1762" s="31">
        <v>2650</v>
      </c>
      <c r="C1762" s="32" t="s">
        <v>1550</v>
      </c>
      <c r="D1762" s="33">
        <v>36416</v>
      </c>
      <c r="E1762" s="34" t="s">
        <v>1194</v>
      </c>
      <c r="F1762" s="22" t="str">
        <f t="shared" si="351"/>
        <v>יד רמת השרון</v>
      </c>
      <c r="G1762" s="44" t="s">
        <v>1642</v>
      </c>
      <c r="H1762" s="34"/>
      <c r="I1762" s="25" t="str">
        <f t="shared" si="352"/>
        <v xml:space="preserve">רמת השרון </v>
      </c>
      <c r="J1762" s="37">
        <v>17994</v>
      </c>
      <c r="K1762" s="38">
        <v>17994</v>
      </c>
      <c r="L1762" s="39">
        <v>3.1788373902411918E-2</v>
      </c>
      <c r="M1762" s="40">
        <v>572</v>
      </c>
      <c r="N1762" s="41">
        <v>3.1788373902411918E-2</v>
      </c>
      <c r="O1762" s="42">
        <v>572</v>
      </c>
      <c r="P1762" s="7">
        <f>VLOOKUP(C1762,'ריכוז נתונים'!$B$3:$C$189,2)</f>
        <v>15</v>
      </c>
      <c r="Q1762" s="47" t="b">
        <f t="shared" si="353"/>
        <v>0</v>
      </c>
      <c r="R1762" s="7">
        <f t="shared" si="354"/>
        <v>0</v>
      </c>
      <c r="S1762" s="47">
        <f t="shared" si="355"/>
        <v>1200</v>
      </c>
      <c r="T1762" s="7">
        <f t="shared" si="356"/>
        <v>12.6</v>
      </c>
      <c r="U1762" s="7" t="str">
        <f t="shared" si="357"/>
        <v>Gap</v>
      </c>
      <c r="V1762" s="7">
        <f>IF(ISERROR(IF(INDEX(rosh!$O$4:$P$710,MATCH(I1762,rosh!$O$4:$O$710,0),2)="Mayor",1,)),0,IF(INDEX(rosh!$O$4:$P$710,MATCH(I1762,rosh!$O$4:$O$710,0),2)="Mayor",1,))</f>
        <v>0</v>
      </c>
      <c r="W1762" s="7" t="str">
        <f t="shared" si="358"/>
        <v>FALSE רמת השרון</v>
      </c>
      <c r="X1762" s="84">
        <f t="shared" si="363"/>
        <v>3006</v>
      </c>
      <c r="Y1762" s="7">
        <f t="shared" si="359"/>
        <v>0</v>
      </c>
      <c r="Z1762" s="7">
        <f t="shared" si="360"/>
        <v>15</v>
      </c>
      <c r="AA1762" s="7" t="str">
        <f t="shared" si="361"/>
        <v/>
      </c>
      <c r="AB1762" s="7">
        <f t="shared" si="362"/>
        <v>0</v>
      </c>
    </row>
    <row r="1763" spans="2:28" ht="15" thickTop="1" thickBot="1">
      <c r="B1763" s="31">
        <v>2650</v>
      </c>
      <c r="C1763" s="32" t="s">
        <v>1550</v>
      </c>
      <c r="D1763" s="33">
        <v>36416</v>
      </c>
      <c r="E1763" s="34" t="s">
        <v>213</v>
      </c>
      <c r="F1763" s="22" t="str">
        <f t="shared" si="351"/>
        <v>רק רמת השרון</v>
      </c>
      <c r="G1763" s="44" t="s">
        <v>1557</v>
      </c>
      <c r="H1763" s="34"/>
      <c r="I1763" s="25" t="str">
        <f t="shared" si="352"/>
        <v xml:space="preserve">רמת השרון </v>
      </c>
      <c r="J1763" s="37">
        <v>17994</v>
      </c>
      <c r="K1763" s="38">
        <v>17994</v>
      </c>
      <c r="L1763" s="39">
        <v>3.1677225741913971E-2</v>
      </c>
      <c r="M1763" s="40">
        <v>570</v>
      </c>
      <c r="N1763" s="41">
        <v>3.1677225741913971E-2</v>
      </c>
      <c r="O1763" s="42">
        <v>570</v>
      </c>
      <c r="P1763" s="7">
        <f>VLOOKUP(C1763,'ריכוז נתונים'!$B$3:$C$189,2)</f>
        <v>15</v>
      </c>
      <c r="Q1763" s="47" t="b">
        <f t="shared" si="353"/>
        <v>0</v>
      </c>
      <c r="R1763" s="7">
        <f t="shared" si="354"/>
        <v>0</v>
      </c>
      <c r="S1763" s="47">
        <f t="shared" si="355"/>
        <v>1200</v>
      </c>
      <c r="T1763" s="7">
        <f t="shared" si="356"/>
        <v>12.6</v>
      </c>
      <c r="U1763" s="7" t="str">
        <f t="shared" si="357"/>
        <v>Gap</v>
      </c>
      <c r="V1763" s="7">
        <f>IF(ISERROR(IF(INDEX(rosh!$O$4:$P$710,MATCH(I1763,rosh!$O$4:$O$710,0),2)="Mayor",1,)),0,IF(INDEX(rosh!$O$4:$P$710,MATCH(I1763,rosh!$O$4:$O$710,0),2)="Mayor",1,))</f>
        <v>0</v>
      </c>
      <c r="W1763" s="7" t="str">
        <f t="shared" si="358"/>
        <v>FALSE רמת השרון</v>
      </c>
      <c r="X1763" s="84">
        <f t="shared" si="363"/>
        <v>3006</v>
      </c>
      <c r="Y1763" s="7">
        <f t="shared" si="359"/>
        <v>0</v>
      </c>
      <c r="Z1763" s="7">
        <f t="shared" si="360"/>
        <v>15</v>
      </c>
      <c r="AA1763" s="7" t="str">
        <f t="shared" si="361"/>
        <v/>
      </c>
      <c r="AB1763" s="7">
        <f t="shared" si="362"/>
        <v>0</v>
      </c>
    </row>
    <row r="1764" spans="2:28" ht="15" thickTop="1" thickBot="1">
      <c r="B1764" s="31">
        <v>2650</v>
      </c>
      <c r="C1764" s="32" t="s">
        <v>1550</v>
      </c>
      <c r="D1764" s="33">
        <v>36416</v>
      </c>
      <c r="E1764" s="34" t="s">
        <v>963</v>
      </c>
      <c r="F1764" s="22" t="str">
        <f t="shared" si="351"/>
        <v>שס רמת השרון</v>
      </c>
      <c r="G1764" s="44" t="s">
        <v>1549</v>
      </c>
      <c r="H1764" s="34"/>
      <c r="I1764" s="25" t="str">
        <f t="shared" si="352"/>
        <v xml:space="preserve">רמת השרון </v>
      </c>
      <c r="J1764" s="37">
        <v>17994</v>
      </c>
      <c r="K1764" s="38">
        <v>17994</v>
      </c>
      <c r="L1764" s="39">
        <v>1.3782371901745026E-2</v>
      </c>
      <c r="M1764" s="40">
        <v>248</v>
      </c>
      <c r="N1764" s="41">
        <v>1.3782371901745026E-2</v>
      </c>
      <c r="O1764" s="42">
        <v>248</v>
      </c>
      <c r="P1764" s="7">
        <f>VLOOKUP(C1764,'ריכוז נתונים'!$B$3:$C$189,2)</f>
        <v>15</v>
      </c>
      <c r="Q1764" s="47" t="b">
        <f t="shared" si="353"/>
        <v>0</v>
      </c>
      <c r="R1764" s="7">
        <f t="shared" si="354"/>
        <v>0</v>
      </c>
      <c r="S1764" s="47">
        <f t="shared" si="355"/>
        <v>1200</v>
      </c>
      <c r="T1764" s="7">
        <f t="shared" si="356"/>
        <v>12.6</v>
      </c>
      <c r="U1764" s="7" t="str">
        <f t="shared" si="357"/>
        <v>Gap</v>
      </c>
      <c r="V1764" s="7">
        <f>IF(ISERROR(IF(INDEX(rosh!$O$4:$P$710,MATCH(I1764,rosh!$O$4:$O$710,0),2)="Mayor",1,)),0,IF(INDEX(rosh!$O$4:$P$710,MATCH(I1764,rosh!$O$4:$O$710,0),2)="Mayor",1,))</f>
        <v>0</v>
      </c>
      <c r="W1764" s="7" t="str">
        <f t="shared" si="358"/>
        <v>FALSE רמת השרון</v>
      </c>
      <c r="X1764" s="84">
        <f t="shared" si="363"/>
        <v>3006</v>
      </c>
      <c r="Y1764" s="7">
        <f t="shared" si="359"/>
        <v>0</v>
      </c>
      <c r="Z1764" s="7">
        <f t="shared" si="360"/>
        <v>15</v>
      </c>
      <c r="AA1764" s="7" t="str">
        <f t="shared" si="361"/>
        <v/>
      </c>
      <c r="AB1764" s="7">
        <f t="shared" si="362"/>
        <v>0</v>
      </c>
    </row>
    <row r="1765" spans="2:28" ht="15" thickTop="1" thickBot="1">
      <c r="B1765" s="31">
        <v>2650</v>
      </c>
      <c r="C1765" s="32" t="s">
        <v>1550</v>
      </c>
      <c r="D1765" s="33">
        <v>36416</v>
      </c>
      <c r="E1765" s="34" t="s">
        <v>126</v>
      </c>
      <c r="F1765" s="22" t="str">
        <f t="shared" si="351"/>
        <v>מחל רמת השרון</v>
      </c>
      <c r="G1765" s="44" t="s">
        <v>1624</v>
      </c>
      <c r="H1765" s="34"/>
      <c r="I1765" s="25" t="str">
        <f t="shared" si="352"/>
        <v xml:space="preserve">רמת השרון </v>
      </c>
      <c r="J1765" s="37">
        <v>17994</v>
      </c>
      <c r="K1765" s="38">
        <v>17994</v>
      </c>
      <c r="L1765" s="39">
        <v>1.1003667889296432E-2</v>
      </c>
      <c r="M1765" s="40">
        <v>198</v>
      </c>
      <c r="N1765" s="41">
        <v>1.1003667889296432E-2</v>
      </c>
      <c r="O1765" s="42">
        <v>198</v>
      </c>
      <c r="P1765" s="7">
        <f>VLOOKUP(C1765,'ריכוז נתונים'!$B$3:$C$189,2)</f>
        <v>15</v>
      </c>
      <c r="Q1765" s="47" t="b">
        <f t="shared" si="353"/>
        <v>0</v>
      </c>
      <c r="R1765" s="7">
        <f t="shared" si="354"/>
        <v>0</v>
      </c>
      <c r="S1765" s="47">
        <f t="shared" si="355"/>
        <v>1200</v>
      </c>
      <c r="T1765" s="7">
        <f t="shared" si="356"/>
        <v>12.6</v>
      </c>
      <c r="U1765" s="7" t="str">
        <f t="shared" si="357"/>
        <v>Gap</v>
      </c>
      <c r="V1765" s="7">
        <f>IF(ISERROR(IF(INDEX(rosh!$O$4:$P$710,MATCH(I1765,rosh!$O$4:$O$710,0),2)="Mayor",1,)),0,IF(INDEX(rosh!$O$4:$P$710,MATCH(I1765,rosh!$O$4:$O$710,0),2)="Mayor",1,))</f>
        <v>0</v>
      </c>
      <c r="W1765" s="7" t="str">
        <f t="shared" si="358"/>
        <v>FALSE רמת השרון</v>
      </c>
      <c r="X1765" s="84">
        <f t="shared" si="363"/>
        <v>3006</v>
      </c>
      <c r="Y1765" s="7">
        <f t="shared" si="359"/>
        <v>0</v>
      </c>
      <c r="Z1765" s="7">
        <f t="shared" si="360"/>
        <v>15</v>
      </c>
      <c r="AA1765" s="7" t="str">
        <f t="shared" si="361"/>
        <v/>
      </c>
      <c r="AB1765" s="7">
        <f t="shared" si="362"/>
        <v>0</v>
      </c>
    </row>
    <row r="1766" spans="2:28" ht="15" thickTop="1" thickBot="1">
      <c r="B1766" s="31">
        <v>122</v>
      </c>
      <c r="C1766" s="32" t="s">
        <v>1501</v>
      </c>
      <c r="D1766" s="33">
        <v>5427</v>
      </c>
      <c r="E1766" s="34" t="s">
        <v>639</v>
      </c>
      <c r="F1766" s="22" t="str">
        <f t="shared" si="351"/>
        <v>ר רמת ישי</v>
      </c>
      <c r="G1766" s="44" t="s">
        <v>1500</v>
      </c>
      <c r="H1766" s="34" t="s">
        <v>1510</v>
      </c>
      <c r="I1766" s="25" t="str">
        <f t="shared" si="352"/>
        <v>רמת ישי בן אליעזר עופר</v>
      </c>
      <c r="J1766" s="37">
        <v>3249</v>
      </c>
      <c r="K1766" s="38">
        <v>3249</v>
      </c>
      <c r="L1766" s="39">
        <v>0.35641735918744227</v>
      </c>
      <c r="M1766" s="40">
        <v>1158</v>
      </c>
      <c r="N1766" s="41">
        <v>0.35641735918744227</v>
      </c>
      <c r="O1766" s="42">
        <v>1158</v>
      </c>
      <c r="P1766" s="7">
        <f>VLOOKUP(C1766,'ריכוז נתונים'!$B$3:$C$189,2)</f>
        <v>9</v>
      </c>
      <c r="Q1766" s="47" t="b">
        <f t="shared" si="353"/>
        <v>1</v>
      </c>
      <c r="R1766" s="7">
        <f t="shared" si="354"/>
        <v>3.2</v>
      </c>
      <c r="S1766" s="47">
        <f t="shared" si="355"/>
        <v>361</v>
      </c>
      <c r="T1766" s="7">
        <f t="shared" si="356"/>
        <v>9</v>
      </c>
      <c r="U1766" s="7" t="str">
        <f t="shared" si="357"/>
        <v/>
      </c>
      <c r="V1766" s="7">
        <f>IF(ISERROR(IF(INDEX(rosh!$O$4:$P$710,MATCH(I1766,rosh!$O$4:$O$710,0),2)="Mayor",1,)),0,IF(INDEX(rosh!$O$4:$P$710,MATCH(I1766,rosh!$O$4:$O$710,0),2)="Mayor",1,))</f>
        <v>1</v>
      </c>
      <c r="W1766" s="7" t="str">
        <f t="shared" si="358"/>
        <v>TRUE רמת ישי</v>
      </c>
      <c r="X1766" s="84">
        <f t="shared" si="363"/>
        <v>3249</v>
      </c>
      <c r="Y1766" s="7">
        <f t="shared" si="359"/>
        <v>3</v>
      </c>
      <c r="Z1766" s="7">
        <f t="shared" si="360"/>
        <v>8</v>
      </c>
      <c r="AA1766" s="7" t="str">
        <f t="shared" si="361"/>
        <v>Gap</v>
      </c>
      <c r="AB1766" s="7">
        <f t="shared" si="362"/>
        <v>4</v>
      </c>
    </row>
    <row r="1767" spans="2:28" ht="15" thickTop="1" thickBot="1">
      <c r="B1767" s="31">
        <v>122</v>
      </c>
      <c r="C1767" s="32" t="s">
        <v>1501</v>
      </c>
      <c r="D1767" s="33">
        <v>5427</v>
      </c>
      <c r="E1767" s="34" t="s">
        <v>553</v>
      </c>
      <c r="F1767" s="22" t="str">
        <f t="shared" si="351"/>
        <v>חי רמת ישי</v>
      </c>
      <c r="G1767" s="44" t="s">
        <v>1530</v>
      </c>
      <c r="H1767" s="34" t="s">
        <v>1547</v>
      </c>
      <c r="I1767" s="25" t="str">
        <f t="shared" si="352"/>
        <v>רמת ישי זהר יעקב</v>
      </c>
      <c r="J1767" s="37">
        <v>3249</v>
      </c>
      <c r="K1767" s="38">
        <v>3249</v>
      </c>
      <c r="L1767" s="39">
        <v>0.33333333333333331</v>
      </c>
      <c r="M1767" s="40">
        <v>1083</v>
      </c>
      <c r="N1767" s="41">
        <v>0.33333333333333331</v>
      </c>
      <c r="O1767" s="42">
        <v>1083</v>
      </c>
      <c r="P1767" s="7">
        <f>VLOOKUP(C1767,'ריכוז נתונים'!$B$3:$C$189,2)</f>
        <v>9</v>
      </c>
      <c r="Q1767" s="47" t="b">
        <f t="shared" si="353"/>
        <v>1</v>
      </c>
      <c r="R1767" s="7">
        <f t="shared" si="354"/>
        <v>3</v>
      </c>
      <c r="S1767" s="47">
        <f t="shared" si="355"/>
        <v>361</v>
      </c>
      <c r="T1767" s="7">
        <f t="shared" si="356"/>
        <v>9</v>
      </c>
      <c r="U1767" s="7" t="str">
        <f t="shared" si="357"/>
        <v/>
      </c>
      <c r="V1767" s="7">
        <f>IF(ISERROR(IF(INDEX(rosh!$O$4:$P$710,MATCH(I1767,rosh!$O$4:$O$710,0),2)="Mayor",1,)),0,IF(INDEX(rosh!$O$4:$P$710,MATCH(I1767,rosh!$O$4:$O$710,0),2)="Mayor",1,))</f>
        <v>0</v>
      </c>
      <c r="W1767" s="7" t="str">
        <f t="shared" si="358"/>
        <v>TRUE רמת ישי</v>
      </c>
      <c r="X1767" s="84">
        <f t="shared" si="363"/>
        <v>3249</v>
      </c>
      <c r="Y1767" s="7">
        <f t="shared" si="359"/>
        <v>3</v>
      </c>
      <c r="Z1767" s="7">
        <f t="shared" si="360"/>
        <v>8</v>
      </c>
      <c r="AA1767" s="7" t="str">
        <f t="shared" si="361"/>
        <v>Gap</v>
      </c>
      <c r="AB1767" s="7">
        <f t="shared" si="362"/>
        <v>3</v>
      </c>
    </row>
    <row r="1768" spans="2:28" ht="15" thickTop="1" thickBot="1">
      <c r="B1768" s="31">
        <v>122</v>
      </c>
      <c r="C1768" s="32" t="s">
        <v>1501</v>
      </c>
      <c r="D1768" s="33">
        <v>5427</v>
      </c>
      <c r="E1768" s="34" t="s">
        <v>1512</v>
      </c>
      <c r="F1768" s="22" t="str">
        <f t="shared" si="351"/>
        <v>עם רמת ישי</v>
      </c>
      <c r="G1768" s="44" t="s">
        <v>1161</v>
      </c>
      <c r="H1768" s="34" t="s">
        <v>1518</v>
      </c>
      <c r="I1768" s="25" t="str">
        <f t="shared" si="352"/>
        <v>רמת ישי הירשפלד יהונתן נמרוד</v>
      </c>
      <c r="J1768" s="37">
        <v>3249</v>
      </c>
      <c r="K1768" s="38">
        <v>3249</v>
      </c>
      <c r="L1768" s="39">
        <v>0.15635580178516467</v>
      </c>
      <c r="M1768" s="40">
        <v>508</v>
      </c>
      <c r="N1768" s="41">
        <v>0.15635580178516467</v>
      </c>
      <c r="O1768" s="42">
        <v>508</v>
      </c>
      <c r="P1768" s="7">
        <f>VLOOKUP(C1768,'ריכוז נתונים'!$B$3:$C$189,2)</f>
        <v>9</v>
      </c>
      <c r="Q1768" s="47" t="b">
        <f t="shared" si="353"/>
        <v>1</v>
      </c>
      <c r="R1768" s="7">
        <f t="shared" si="354"/>
        <v>1.4</v>
      </c>
      <c r="S1768" s="47">
        <f t="shared" si="355"/>
        <v>361</v>
      </c>
      <c r="T1768" s="7">
        <f t="shared" si="356"/>
        <v>9</v>
      </c>
      <c r="U1768" s="7" t="str">
        <f t="shared" si="357"/>
        <v/>
      </c>
      <c r="V1768" s="7">
        <f>IF(ISERROR(IF(INDEX(rosh!$O$4:$P$710,MATCH(I1768,rosh!$O$4:$O$710,0),2)="Mayor",1,)),0,IF(INDEX(rosh!$O$4:$P$710,MATCH(I1768,rosh!$O$4:$O$710,0),2)="Mayor",1,))</f>
        <v>0</v>
      </c>
      <c r="W1768" s="7" t="str">
        <f t="shared" si="358"/>
        <v>TRUE רמת ישי</v>
      </c>
      <c r="X1768" s="84">
        <f t="shared" si="363"/>
        <v>3249</v>
      </c>
      <c r="Y1768" s="7">
        <f t="shared" si="359"/>
        <v>1</v>
      </c>
      <c r="Z1768" s="7">
        <f t="shared" si="360"/>
        <v>8</v>
      </c>
      <c r="AA1768" s="7" t="str">
        <f t="shared" si="361"/>
        <v>Gap</v>
      </c>
      <c r="AB1768" s="7">
        <f t="shared" si="362"/>
        <v>1</v>
      </c>
    </row>
    <row r="1769" spans="2:28" ht="15" thickTop="1" thickBot="1">
      <c r="B1769" s="31">
        <v>122</v>
      </c>
      <c r="C1769" s="32" t="s">
        <v>1501</v>
      </c>
      <c r="D1769" s="33">
        <v>5427</v>
      </c>
      <c r="E1769" s="34" t="s">
        <v>1059</v>
      </c>
      <c r="F1769" s="22" t="str">
        <f t="shared" si="351"/>
        <v>ע רמת ישי</v>
      </c>
      <c r="G1769" s="44" t="s">
        <v>1520</v>
      </c>
      <c r="H1769" s="34" t="s">
        <v>1528</v>
      </c>
      <c r="I1769" s="25" t="str">
        <f t="shared" si="352"/>
        <v>רמת ישי זקס גיא מקס יוסף</v>
      </c>
      <c r="J1769" s="37">
        <v>3249</v>
      </c>
      <c r="K1769" s="38">
        <v>3249</v>
      </c>
      <c r="L1769" s="39">
        <v>0.15389350569405971</v>
      </c>
      <c r="M1769" s="40">
        <v>500</v>
      </c>
      <c r="N1769" s="41">
        <v>0.15389350569405971</v>
      </c>
      <c r="O1769" s="42">
        <v>500</v>
      </c>
      <c r="P1769" s="7">
        <f>VLOOKUP(C1769,'ריכוז נתונים'!$B$3:$C$189,2)</f>
        <v>9</v>
      </c>
      <c r="Q1769" s="47" t="b">
        <f t="shared" si="353"/>
        <v>1</v>
      </c>
      <c r="R1769" s="7">
        <f t="shared" si="354"/>
        <v>1.4</v>
      </c>
      <c r="S1769" s="47">
        <f t="shared" si="355"/>
        <v>361</v>
      </c>
      <c r="T1769" s="7">
        <f t="shared" si="356"/>
        <v>9</v>
      </c>
      <c r="U1769" s="7" t="str">
        <f t="shared" si="357"/>
        <v/>
      </c>
      <c r="V1769" s="7">
        <f>IF(ISERROR(IF(INDEX(rosh!$O$4:$P$710,MATCH(I1769,rosh!$O$4:$O$710,0),2)="Mayor",1,)),0,IF(INDEX(rosh!$O$4:$P$710,MATCH(I1769,rosh!$O$4:$O$710,0),2)="Mayor",1,))</f>
        <v>0</v>
      </c>
      <c r="W1769" s="7" t="str">
        <f t="shared" si="358"/>
        <v>TRUE רמת ישי</v>
      </c>
      <c r="X1769" s="84">
        <f t="shared" si="363"/>
        <v>3249</v>
      </c>
      <c r="Y1769" s="7">
        <f t="shared" si="359"/>
        <v>1</v>
      </c>
      <c r="Z1769" s="7">
        <f t="shared" si="360"/>
        <v>8</v>
      </c>
      <c r="AA1769" s="7" t="str">
        <f t="shared" si="361"/>
        <v>Gap</v>
      </c>
      <c r="AB1769" s="7">
        <f t="shared" si="362"/>
        <v>1</v>
      </c>
    </row>
    <row r="1770" spans="2:28" ht="15" thickTop="1" thickBot="1">
      <c r="B1770" s="31">
        <v>8700</v>
      </c>
      <c r="C1770" s="32" t="s">
        <v>1350</v>
      </c>
      <c r="D1770" s="33">
        <v>63245</v>
      </c>
      <c r="E1770" s="34" t="s">
        <v>133</v>
      </c>
      <c r="F1770" s="22" t="str">
        <f t="shared" si="351"/>
        <v>לב רעננה</v>
      </c>
      <c r="G1770" s="44" t="s">
        <v>1422</v>
      </c>
      <c r="H1770" s="34" t="s">
        <v>1440</v>
      </c>
      <c r="I1770" s="25" t="str">
        <f t="shared" si="352"/>
        <v>רעננה בילסקי בנימין זאב</v>
      </c>
      <c r="J1770" s="37">
        <v>31624</v>
      </c>
      <c r="K1770" s="38">
        <v>31624</v>
      </c>
      <c r="L1770" s="39">
        <v>0.27438021755628639</v>
      </c>
      <c r="M1770" s="40">
        <v>8677</v>
      </c>
      <c r="N1770" s="41">
        <v>0.27438021755628639</v>
      </c>
      <c r="O1770" s="42">
        <v>8677</v>
      </c>
      <c r="P1770" s="7">
        <f>VLOOKUP(C1770,'ריכוז נתונים'!$B$3:$C$189,2)</f>
        <v>19</v>
      </c>
      <c r="Q1770" s="47" t="b">
        <f t="shared" si="353"/>
        <v>1</v>
      </c>
      <c r="R1770" s="7">
        <f t="shared" si="354"/>
        <v>5.2</v>
      </c>
      <c r="S1770" s="47">
        <f t="shared" si="355"/>
        <v>1664</v>
      </c>
      <c r="T1770" s="7">
        <f t="shared" si="356"/>
        <v>16.899999999999999</v>
      </c>
      <c r="U1770" s="7" t="str">
        <f t="shared" si="357"/>
        <v>Gap</v>
      </c>
      <c r="V1770" s="7">
        <f>IF(ISERROR(IF(INDEX(rosh!$O$4:$P$710,MATCH(I1770,rosh!$O$4:$O$710,0),2)="Mayor",1,)),0,IF(INDEX(rosh!$O$4:$P$710,MATCH(I1770,rosh!$O$4:$O$710,0),2)="Mayor",1,))</f>
        <v>1</v>
      </c>
      <c r="W1770" s="7" t="str">
        <f t="shared" si="358"/>
        <v>TRUE רעננה</v>
      </c>
      <c r="X1770" s="84">
        <f t="shared" si="363"/>
        <v>28203</v>
      </c>
      <c r="Y1770" s="7">
        <f t="shared" si="359"/>
        <v>6</v>
      </c>
      <c r="Z1770" s="7">
        <f t="shared" si="360"/>
        <v>19</v>
      </c>
      <c r="AA1770" s="7" t="str">
        <f t="shared" si="361"/>
        <v/>
      </c>
      <c r="AB1770" s="7">
        <f t="shared" si="362"/>
        <v>7</v>
      </c>
    </row>
    <row r="1771" spans="2:28" ht="15" thickTop="1" thickBot="1">
      <c r="B1771" s="31">
        <v>8700</v>
      </c>
      <c r="C1771" s="32" t="s">
        <v>1350</v>
      </c>
      <c r="D1771" s="33">
        <v>63245</v>
      </c>
      <c r="E1771" s="34" t="s">
        <v>413</v>
      </c>
      <c r="F1771" s="22" t="str">
        <f t="shared" si="351"/>
        <v>מרצ רעננה</v>
      </c>
      <c r="G1771" s="44" t="s">
        <v>1366</v>
      </c>
      <c r="H1771" s="34"/>
      <c r="I1771" s="25" t="str">
        <f t="shared" si="352"/>
        <v xml:space="preserve">רעננה </v>
      </c>
      <c r="J1771" s="37">
        <v>31624</v>
      </c>
      <c r="K1771" s="38">
        <v>31624</v>
      </c>
      <c r="L1771" s="39">
        <v>0.25486971920060714</v>
      </c>
      <c r="M1771" s="40">
        <v>8060</v>
      </c>
      <c r="N1771" s="41">
        <v>0.25486971920060714</v>
      </c>
      <c r="O1771" s="42">
        <v>8060</v>
      </c>
      <c r="P1771" s="7">
        <f>VLOOKUP(C1771,'ריכוז נתונים'!$B$3:$C$189,2)</f>
        <v>19</v>
      </c>
      <c r="Q1771" s="47" t="b">
        <f t="shared" si="353"/>
        <v>1</v>
      </c>
      <c r="R1771" s="7">
        <f t="shared" si="354"/>
        <v>4.8</v>
      </c>
      <c r="S1771" s="47">
        <f t="shared" si="355"/>
        <v>1664</v>
      </c>
      <c r="T1771" s="7">
        <f t="shared" si="356"/>
        <v>16.899999999999999</v>
      </c>
      <c r="U1771" s="7" t="str">
        <f t="shared" si="357"/>
        <v>Gap</v>
      </c>
      <c r="V1771" s="7">
        <f>IF(ISERROR(IF(INDEX(rosh!$O$4:$P$710,MATCH(I1771,rosh!$O$4:$O$710,0),2)="Mayor",1,)),0,IF(INDEX(rosh!$O$4:$P$710,MATCH(I1771,rosh!$O$4:$O$710,0),2)="Mayor",1,))</f>
        <v>0</v>
      </c>
      <c r="W1771" s="7" t="str">
        <f t="shared" si="358"/>
        <v>TRUE רעננה</v>
      </c>
      <c r="X1771" s="84">
        <f t="shared" si="363"/>
        <v>28203</v>
      </c>
      <c r="Y1771" s="7">
        <f t="shared" si="359"/>
        <v>5</v>
      </c>
      <c r="Z1771" s="7">
        <f t="shared" si="360"/>
        <v>19</v>
      </c>
      <c r="AA1771" s="7" t="str">
        <f t="shared" si="361"/>
        <v/>
      </c>
      <c r="AB1771" s="7">
        <f t="shared" si="362"/>
        <v>5</v>
      </c>
    </row>
    <row r="1772" spans="2:28" ht="15" thickTop="1" thickBot="1">
      <c r="B1772" s="31">
        <v>8700</v>
      </c>
      <c r="C1772" s="32" t="s">
        <v>1350</v>
      </c>
      <c r="D1772" s="33">
        <v>63245</v>
      </c>
      <c r="E1772" s="34" t="s">
        <v>1442</v>
      </c>
      <c r="F1772" s="22" t="str">
        <f t="shared" si="351"/>
        <v>טביחד רעננה</v>
      </c>
      <c r="G1772" s="44" t="s">
        <v>1441</v>
      </c>
      <c r="H1772" s="34"/>
      <c r="I1772" s="25" t="str">
        <f t="shared" si="352"/>
        <v xml:space="preserve">רעננה </v>
      </c>
      <c r="J1772" s="37">
        <v>31624</v>
      </c>
      <c r="K1772" s="38">
        <v>31624</v>
      </c>
      <c r="L1772" s="39">
        <v>0.18817986339488996</v>
      </c>
      <c r="M1772" s="40">
        <v>5951</v>
      </c>
      <c r="N1772" s="41">
        <v>0.18817986339488996</v>
      </c>
      <c r="O1772" s="42">
        <v>5951</v>
      </c>
      <c r="P1772" s="7">
        <f>VLOOKUP(C1772,'ריכוז נתונים'!$B$3:$C$189,2)</f>
        <v>19</v>
      </c>
      <c r="Q1772" s="47" t="b">
        <f t="shared" si="353"/>
        <v>1</v>
      </c>
      <c r="R1772" s="7">
        <f t="shared" si="354"/>
        <v>3.6</v>
      </c>
      <c r="S1772" s="47">
        <f t="shared" si="355"/>
        <v>1664</v>
      </c>
      <c r="T1772" s="7">
        <f t="shared" si="356"/>
        <v>16.899999999999999</v>
      </c>
      <c r="U1772" s="7" t="str">
        <f t="shared" si="357"/>
        <v>Gap</v>
      </c>
      <c r="V1772" s="7">
        <f>IF(ISERROR(IF(INDEX(rosh!$O$4:$P$710,MATCH(I1772,rosh!$O$4:$O$710,0),2)="Mayor",1,)),0,IF(INDEX(rosh!$O$4:$P$710,MATCH(I1772,rosh!$O$4:$O$710,0),2)="Mayor",1,))</f>
        <v>0</v>
      </c>
      <c r="W1772" s="7" t="str">
        <f t="shared" si="358"/>
        <v>TRUE רעננה</v>
      </c>
      <c r="X1772" s="84">
        <f t="shared" si="363"/>
        <v>28203</v>
      </c>
      <c r="Y1772" s="7">
        <f t="shared" si="359"/>
        <v>4</v>
      </c>
      <c r="Z1772" s="7">
        <f t="shared" si="360"/>
        <v>19</v>
      </c>
      <c r="AA1772" s="7" t="str">
        <f t="shared" si="361"/>
        <v/>
      </c>
      <c r="AB1772" s="7">
        <f t="shared" si="362"/>
        <v>4</v>
      </c>
    </row>
    <row r="1773" spans="2:28" ht="15" thickTop="1" thickBot="1">
      <c r="B1773" s="31">
        <v>8700</v>
      </c>
      <c r="C1773" s="32" t="s">
        <v>1350</v>
      </c>
      <c r="D1773" s="33">
        <v>63245</v>
      </c>
      <c r="E1773" s="34" t="s">
        <v>1460</v>
      </c>
      <c r="F1773" s="22" t="str">
        <f t="shared" si="351"/>
        <v>חנ רעננה</v>
      </c>
      <c r="G1773" s="44" t="s">
        <v>1459</v>
      </c>
      <c r="H1773" s="34" t="s">
        <v>1478</v>
      </c>
      <c r="I1773" s="25" t="str">
        <f t="shared" si="352"/>
        <v>רעננה חופרי נחום</v>
      </c>
      <c r="J1773" s="37">
        <v>31624</v>
      </c>
      <c r="K1773" s="38">
        <v>31624</v>
      </c>
      <c r="L1773" s="39">
        <v>7.4532001011889698E-2</v>
      </c>
      <c r="M1773" s="40">
        <v>2357</v>
      </c>
      <c r="N1773" s="41">
        <v>7.4532001011889698E-2</v>
      </c>
      <c r="O1773" s="42">
        <v>2357</v>
      </c>
      <c r="P1773" s="7">
        <f>VLOOKUP(C1773,'ריכוז נתונים'!$B$3:$C$189,2)</f>
        <v>19</v>
      </c>
      <c r="Q1773" s="47" t="b">
        <f t="shared" si="353"/>
        <v>1</v>
      </c>
      <c r="R1773" s="7">
        <f t="shared" si="354"/>
        <v>1.4</v>
      </c>
      <c r="S1773" s="47">
        <f t="shared" si="355"/>
        <v>1664</v>
      </c>
      <c r="T1773" s="7">
        <f t="shared" si="356"/>
        <v>16.899999999999999</v>
      </c>
      <c r="U1773" s="7" t="str">
        <f t="shared" si="357"/>
        <v>Gap</v>
      </c>
      <c r="V1773" s="7">
        <f>IF(ISERROR(IF(INDEX(rosh!$O$4:$P$710,MATCH(I1773,rosh!$O$4:$O$710,0),2)="Mayor",1,)),0,IF(INDEX(rosh!$O$4:$P$710,MATCH(I1773,rosh!$O$4:$O$710,0),2)="Mayor",1,))</f>
        <v>0</v>
      </c>
      <c r="W1773" s="7" t="str">
        <f t="shared" si="358"/>
        <v>TRUE רעננה</v>
      </c>
      <c r="X1773" s="84">
        <f t="shared" si="363"/>
        <v>28203</v>
      </c>
      <c r="Y1773" s="7">
        <f t="shared" si="359"/>
        <v>2</v>
      </c>
      <c r="Z1773" s="7">
        <f t="shared" si="360"/>
        <v>19</v>
      </c>
      <c r="AA1773" s="7" t="str">
        <f t="shared" si="361"/>
        <v/>
      </c>
      <c r="AB1773" s="7">
        <f t="shared" si="362"/>
        <v>2</v>
      </c>
    </row>
    <row r="1774" spans="2:28" ht="15" thickTop="1" thickBot="1">
      <c r="B1774" s="31">
        <v>8700</v>
      </c>
      <c r="C1774" s="32" t="s">
        <v>1350</v>
      </c>
      <c r="D1774" s="33">
        <v>63245</v>
      </c>
      <c r="E1774" s="34" t="s">
        <v>1402</v>
      </c>
      <c r="F1774" s="22" t="str">
        <f t="shared" si="351"/>
        <v>לה רעננה</v>
      </c>
      <c r="G1774" s="44" t="s">
        <v>1401</v>
      </c>
      <c r="H1774" s="34"/>
      <c r="I1774" s="25" t="str">
        <f t="shared" si="352"/>
        <v xml:space="preserve">רעננה </v>
      </c>
      <c r="J1774" s="37">
        <v>31624</v>
      </c>
      <c r="K1774" s="38">
        <v>31624</v>
      </c>
      <c r="L1774" s="39">
        <v>5.1511510245383252E-2</v>
      </c>
      <c r="M1774" s="40">
        <v>1629</v>
      </c>
      <c r="N1774" s="41">
        <v>5.1511510245383252E-2</v>
      </c>
      <c r="O1774" s="42">
        <v>1629</v>
      </c>
      <c r="P1774" s="7">
        <f>VLOOKUP(C1774,'ריכוז נתונים'!$B$3:$C$189,2)</f>
        <v>19</v>
      </c>
      <c r="Q1774" s="47" t="b">
        <f t="shared" si="353"/>
        <v>1</v>
      </c>
      <c r="R1774" s="7">
        <f t="shared" si="354"/>
        <v>1</v>
      </c>
      <c r="S1774" s="47">
        <f t="shared" si="355"/>
        <v>1664</v>
      </c>
      <c r="T1774" s="7">
        <f t="shared" si="356"/>
        <v>16.899999999999999</v>
      </c>
      <c r="U1774" s="7" t="str">
        <f t="shared" si="357"/>
        <v>Gap</v>
      </c>
      <c r="V1774" s="7">
        <f>IF(ISERROR(IF(INDEX(rosh!$O$4:$P$710,MATCH(I1774,rosh!$O$4:$O$710,0),2)="Mayor",1,)),0,IF(INDEX(rosh!$O$4:$P$710,MATCH(I1774,rosh!$O$4:$O$710,0),2)="Mayor",1,))</f>
        <v>0</v>
      </c>
      <c r="W1774" s="7" t="str">
        <f t="shared" si="358"/>
        <v>TRUE רעננה</v>
      </c>
      <c r="X1774" s="84">
        <f t="shared" si="363"/>
        <v>28203</v>
      </c>
      <c r="Y1774" s="7">
        <f t="shared" si="359"/>
        <v>1</v>
      </c>
      <c r="Z1774" s="7">
        <f t="shared" si="360"/>
        <v>19</v>
      </c>
      <c r="AA1774" s="7" t="str">
        <f t="shared" si="361"/>
        <v/>
      </c>
      <c r="AB1774" s="7">
        <f t="shared" si="362"/>
        <v>1</v>
      </c>
    </row>
    <row r="1775" spans="2:28" ht="15" thickTop="1" thickBot="1">
      <c r="B1775" s="31">
        <v>8700</v>
      </c>
      <c r="C1775" s="32" t="s">
        <v>1350</v>
      </c>
      <c r="D1775" s="33">
        <v>63245</v>
      </c>
      <c r="E1775" s="34" t="s">
        <v>126</v>
      </c>
      <c r="F1775" s="22" t="str">
        <f t="shared" si="351"/>
        <v>מחל רעננה</v>
      </c>
      <c r="G1775" s="44" t="s">
        <v>1386</v>
      </c>
      <c r="H1775" s="34"/>
      <c r="I1775" s="25" t="str">
        <f t="shared" si="352"/>
        <v xml:space="preserve">רעננה </v>
      </c>
      <c r="J1775" s="37">
        <v>31624</v>
      </c>
      <c r="K1775" s="38">
        <v>31624</v>
      </c>
      <c r="L1775" s="39">
        <v>4.8349354920313684E-2</v>
      </c>
      <c r="M1775" s="40">
        <v>1529</v>
      </c>
      <c r="N1775" s="41">
        <v>4.8349354920313684E-2</v>
      </c>
      <c r="O1775" s="42">
        <v>1529</v>
      </c>
      <c r="P1775" s="7">
        <f>VLOOKUP(C1775,'ריכוז נתונים'!$B$3:$C$189,2)</f>
        <v>19</v>
      </c>
      <c r="Q1775" s="47" t="b">
        <f t="shared" si="353"/>
        <v>1</v>
      </c>
      <c r="R1775" s="7">
        <f t="shared" si="354"/>
        <v>0.9</v>
      </c>
      <c r="S1775" s="47">
        <f t="shared" si="355"/>
        <v>1664</v>
      </c>
      <c r="T1775" s="7">
        <f t="shared" si="356"/>
        <v>16.899999999999999</v>
      </c>
      <c r="U1775" s="7" t="str">
        <f t="shared" si="357"/>
        <v>Gap</v>
      </c>
      <c r="V1775" s="7">
        <f>IF(ISERROR(IF(INDEX(rosh!$O$4:$P$710,MATCH(I1775,rosh!$O$4:$O$710,0),2)="Mayor",1,)),0,IF(INDEX(rosh!$O$4:$P$710,MATCH(I1775,rosh!$O$4:$O$710,0),2)="Mayor",1,))</f>
        <v>0</v>
      </c>
      <c r="W1775" s="7" t="str">
        <f t="shared" si="358"/>
        <v>TRUE רעננה</v>
      </c>
      <c r="X1775" s="84">
        <f t="shared" si="363"/>
        <v>28203</v>
      </c>
      <c r="Y1775" s="7">
        <f t="shared" si="359"/>
        <v>1</v>
      </c>
      <c r="Z1775" s="7">
        <f t="shared" si="360"/>
        <v>19</v>
      </c>
      <c r="AA1775" s="7" t="str">
        <f t="shared" si="361"/>
        <v/>
      </c>
      <c r="AB1775" s="7">
        <f t="shared" si="362"/>
        <v>1</v>
      </c>
    </row>
    <row r="1776" spans="2:28" ht="15" thickTop="1" thickBot="1">
      <c r="B1776" s="31">
        <v>8700</v>
      </c>
      <c r="C1776" s="32" t="s">
        <v>1350</v>
      </c>
      <c r="D1776" s="33">
        <v>63245</v>
      </c>
      <c r="E1776" s="34" t="s">
        <v>1059</v>
      </c>
      <c r="F1776" s="22" t="str">
        <f t="shared" si="351"/>
        <v>ע רעננה</v>
      </c>
      <c r="G1776" s="44" t="s">
        <v>1349</v>
      </c>
      <c r="H1776" s="34"/>
      <c r="I1776" s="25" t="str">
        <f t="shared" si="352"/>
        <v xml:space="preserve">רעננה </v>
      </c>
      <c r="J1776" s="37">
        <v>31624</v>
      </c>
      <c r="K1776" s="38">
        <v>31624</v>
      </c>
      <c r="L1776" s="39">
        <v>3.9463698456868201E-2</v>
      </c>
      <c r="M1776" s="40">
        <v>1248</v>
      </c>
      <c r="N1776" s="41">
        <v>3.9463698456868201E-2</v>
      </c>
      <c r="O1776" s="42">
        <v>1248</v>
      </c>
      <c r="P1776" s="7">
        <f>VLOOKUP(C1776,'ריכוז נתונים'!$B$3:$C$189,2)</f>
        <v>19</v>
      </c>
      <c r="Q1776" s="47" t="b">
        <f t="shared" si="353"/>
        <v>0</v>
      </c>
      <c r="R1776" s="7">
        <f t="shared" si="354"/>
        <v>0</v>
      </c>
      <c r="S1776" s="47">
        <f t="shared" si="355"/>
        <v>1664</v>
      </c>
      <c r="T1776" s="7">
        <f t="shared" si="356"/>
        <v>16.899999999999999</v>
      </c>
      <c r="U1776" s="7" t="str">
        <f t="shared" si="357"/>
        <v>Gap</v>
      </c>
      <c r="V1776" s="7">
        <f>IF(ISERROR(IF(INDEX(rosh!$O$4:$P$710,MATCH(I1776,rosh!$O$4:$O$710,0),2)="Mayor",1,)),0,IF(INDEX(rosh!$O$4:$P$710,MATCH(I1776,rosh!$O$4:$O$710,0),2)="Mayor",1,))</f>
        <v>0</v>
      </c>
      <c r="W1776" s="7" t="str">
        <f t="shared" si="358"/>
        <v>FALSE רעננה</v>
      </c>
      <c r="X1776" s="84">
        <f t="shared" si="363"/>
        <v>3421</v>
      </c>
      <c r="Y1776" s="7">
        <f t="shared" si="359"/>
        <v>0</v>
      </c>
      <c r="Z1776" s="7">
        <f t="shared" si="360"/>
        <v>19</v>
      </c>
      <c r="AA1776" s="7" t="str">
        <f t="shared" si="361"/>
        <v/>
      </c>
      <c r="AB1776" s="7">
        <f t="shared" si="362"/>
        <v>0</v>
      </c>
    </row>
    <row r="1777" spans="2:28" ht="15" thickTop="1" thickBot="1">
      <c r="B1777" s="31">
        <v>8700</v>
      </c>
      <c r="C1777" s="32" t="s">
        <v>1350</v>
      </c>
      <c r="D1777" s="33">
        <v>63245</v>
      </c>
      <c r="E1777" s="34" t="s">
        <v>21</v>
      </c>
      <c r="F1777" s="22" t="str">
        <f t="shared" si="351"/>
        <v>ני רעננה</v>
      </c>
      <c r="G1777" s="44" t="s">
        <v>1358</v>
      </c>
      <c r="H1777" s="34" t="s">
        <v>1364</v>
      </c>
      <c r="I1777" s="25" t="str">
        <f t="shared" si="352"/>
        <v>רעננה גליק איתן</v>
      </c>
      <c r="J1777" s="37">
        <v>31624</v>
      </c>
      <c r="K1777" s="38">
        <v>31624</v>
      </c>
      <c r="L1777" s="39">
        <v>2.8111560839868453E-2</v>
      </c>
      <c r="M1777" s="40">
        <v>889</v>
      </c>
      <c r="N1777" s="41">
        <v>2.8111560839868453E-2</v>
      </c>
      <c r="O1777" s="42">
        <v>889</v>
      </c>
      <c r="P1777" s="7">
        <f>VLOOKUP(C1777,'ריכוז נתונים'!$B$3:$C$189,2)</f>
        <v>19</v>
      </c>
      <c r="Q1777" s="47" t="b">
        <f t="shared" si="353"/>
        <v>0</v>
      </c>
      <c r="R1777" s="7">
        <f t="shared" si="354"/>
        <v>0</v>
      </c>
      <c r="S1777" s="47">
        <f t="shared" si="355"/>
        <v>1664</v>
      </c>
      <c r="T1777" s="7">
        <f t="shared" si="356"/>
        <v>16.899999999999999</v>
      </c>
      <c r="U1777" s="7" t="str">
        <f t="shared" si="357"/>
        <v>Gap</v>
      </c>
      <c r="V1777" s="7">
        <f>IF(ISERROR(IF(INDEX(rosh!$O$4:$P$710,MATCH(I1777,rosh!$O$4:$O$710,0),2)="Mayor",1,)),0,IF(INDEX(rosh!$O$4:$P$710,MATCH(I1777,rosh!$O$4:$O$710,0),2)="Mayor",1,))</f>
        <v>0</v>
      </c>
      <c r="W1777" s="7" t="str">
        <f t="shared" si="358"/>
        <v>FALSE רעננה</v>
      </c>
      <c r="X1777" s="84">
        <f t="shared" si="363"/>
        <v>3421</v>
      </c>
      <c r="Y1777" s="7">
        <f t="shared" si="359"/>
        <v>0</v>
      </c>
      <c r="Z1777" s="7">
        <f t="shared" si="360"/>
        <v>19</v>
      </c>
      <c r="AA1777" s="7" t="str">
        <f t="shared" si="361"/>
        <v/>
      </c>
      <c r="AB1777" s="7">
        <f t="shared" si="362"/>
        <v>0</v>
      </c>
    </row>
    <row r="1778" spans="2:28" ht="26" thickTop="1" thickBot="1">
      <c r="B1778" s="31">
        <v>8700</v>
      </c>
      <c r="C1778" s="32" t="s">
        <v>1350</v>
      </c>
      <c r="D1778" s="33">
        <v>63245</v>
      </c>
      <c r="E1778" s="34" t="s">
        <v>70</v>
      </c>
      <c r="F1778" s="22" t="str">
        <f t="shared" si="351"/>
        <v>א רעננה</v>
      </c>
      <c r="G1778" s="44" t="s">
        <v>1490</v>
      </c>
      <c r="H1778" s="34"/>
      <c r="I1778" s="25" t="str">
        <f t="shared" si="352"/>
        <v xml:space="preserve">רעננה </v>
      </c>
      <c r="J1778" s="37">
        <v>31624</v>
      </c>
      <c r="K1778" s="38">
        <v>31624</v>
      </c>
      <c r="L1778" s="39">
        <v>2.311535542625854E-2</v>
      </c>
      <c r="M1778" s="40">
        <v>731</v>
      </c>
      <c r="N1778" s="41">
        <v>2.311535542625854E-2</v>
      </c>
      <c r="O1778" s="42">
        <v>731</v>
      </c>
      <c r="P1778" s="7">
        <f>VLOOKUP(C1778,'ריכוז נתונים'!$B$3:$C$189,2)</f>
        <v>19</v>
      </c>
      <c r="Q1778" s="47" t="b">
        <f t="shared" si="353"/>
        <v>0</v>
      </c>
      <c r="R1778" s="7">
        <f t="shared" si="354"/>
        <v>0</v>
      </c>
      <c r="S1778" s="47">
        <f t="shared" si="355"/>
        <v>1664</v>
      </c>
      <c r="T1778" s="7">
        <f t="shared" si="356"/>
        <v>16.899999999999999</v>
      </c>
      <c r="U1778" s="7" t="str">
        <f t="shared" si="357"/>
        <v>Gap</v>
      </c>
      <c r="V1778" s="7">
        <f>IF(ISERROR(IF(INDEX(rosh!$O$4:$P$710,MATCH(I1778,rosh!$O$4:$O$710,0),2)="Mayor",1,)),0,IF(INDEX(rosh!$O$4:$P$710,MATCH(I1778,rosh!$O$4:$O$710,0),2)="Mayor",1,))</f>
        <v>0</v>
      </c>
      <c r="W1778" s="7" t="str">
        <f t="shared" si="358"/>
        <v>FALSE רעננה</v>
      </c>
      <c r="X1778" s="84">
        <f t="shared" si="363"/>
        <v>3421</v>
      </c>
      <c r="Y1778" s="7">
        <f t="shared" si="359"/>
        <v>0</v>
      </c>
      <c r="Z1778" s="7">
        <f t="shared" si="360"/>
        <v>19</v>
      </c>
      <c r="AA1778" s="7" t="str">
        <f t="shared" si="361"/>
        <v/>
      </c>
      <c r="AB1778" s="7">
        <f t="shared" si="362"/>
        <v>0</v>
      </c>
    </row>
    <row r="1779" spans="2:28" ht="15" thickTop="1" thickBot="1">
      <c r="B1779" s="31">
        <v>8700</v>
      </c>
      <c r="C1779" s="32" t="s">
        <v>1350</v>
      </c>
      <c r="D1779" s="33">
        <v>63245</v>
      </c>
      <c r="E1779" s="34" t="s">
        <v>60</v>
      </c>
      <c r="F1779" s="22" t="str">
        <f t="shared" si="351"/>
        <v>ד רעננה</v>
      </c>
      <c r="G1779" s="44" t="s">
        <v>1480</v>
      </c>
      <c r="H1779" s="34"/>
      <c r="I1779" s="25" t="str">
        <f t="shared" si="352"/>
        <v xml:space="preserve">רעננה </v>
      </c>
      <c r="J1779" s="37">
        <v>31624</v>
      </c>
      <c r="K1779" s="38">
        <v>31624</v>
      </c>
      <c r="L1779" s="39">
        <v>1.7486718947634709E-2</v>
      </c>
      <c r="M1779" s="40">
        <v>553</v>
      </c>
      <c r="N1779" s="41">
        <v>1.7486718947634709E-2</v>
      </c>
      <c r="O1779" s="42">
        <v>553</v>
      </c>
      <c r="P1779" s="7">
        <f>VLOOKUP(C1779,'ריכוז נתונים'!$B$3:$C$189,2)</f>
        <v>19</v>
      </c>
      <c r="Q1779" s="47" t="b">
        <f t="shared" si="353"/>
        <v>0</v>
      </c>
      <c r="R1779" s="7">
        <f t="shared" si="354"/>
        <v>0</v>
      </c>
      <c r="S1779" s="47">
        <f t="shared" si="355"/>
        <v>1664</v>
      </c>
      <c r="T1779" s="7">
        <f t="shared" si="356"/>
        <v>16.899999999999999</v>
      </c>
      <c r="U1779" s="7" t="str">
        <f t="shared" si="357"/>
        <v>Gap</v>
      </c>
      <c r="V1779" s="7">
        <f>IF(ISERROR(IF(INDEX(rosh!$O$4:$P$710,MATCH(I1779,rosh!$O$4:$O$710,0),2)="Mayor",1,)),0,IF(INDEX(rosh!$O$4:$P$710,MATCH(I1779,rosh!$O$4:$O$710,0),2)="Mayor",1,))</f>
        <v>0</v>
      </c>
      <c r="W1779" s="7" t="str">
        <f t="shared" si="358"/>
        <v>FALSE רעננה</v>
      </c>
      <c r="X1779" s="84">
        <f t="shared" si="363"/>
        <v>3421</v>
      </c>
      <c r="Y1779" s="7">
        <f t="shared" si="359"/>
        <v>0</v>
      </c>
      <c r="Z1779" s="7">
        <f t="shared" si="360"/>
        <v>19</v>
      </c>
      <c r="AA1779" s="7" t="str">
        <f t="shared" si="361"/>
        <v/>
      </c>
      <c r="AB1779" s="7">
        <f t="shared" si="362"/>
        <v>0</v>
      </c>
    </row>
    <row r="1780" spans="2:28" ht="15" thickTop="1" thickBot="1">
      <c r="B1780" s="31">
        <v>913</v>
      </c>
      <c r="C1780" s="32" t="s">
        <v>1291</v>
      </c>
      <c r="D1780" s="33">
        <v>3582</v>
      </c>
      <c r="E1780" s="34" t="s">
        <v>1319</v>
      </c>
      <c r="F1780" s="22" t="str">
        <f t="shared" si="351"/>
        <v>נע שבלי - אום אל-גנם</v>
      </c>
      <c r="G1780" s="44" t="s">
        <v>1318</v>
      </c>
      <c r="H1780" s="34"/>
      <c r="I1780" s="25" t="str">
        <f t="shared" si="352"/>
        <v xml:space="preserve">שבלי - אום אל-גנם </v>
      </c>
      <c r="J1780" s="37">
        <v>2571</v>
      </c>
      <c r="K1780" s="38">
        <v>2571</v>
      </c>
      <c r="L1780" s="39">
        <v>0.3189420458965383</v>
      </c>
      <c r="M1780" s="40">
        <v>820</v>
      </c>
      <c r="N1780" s="41">
        <v>0.3189420458965383</v>
      </c>
      <c r="O1780" s="42">
        <v>820</v>
      </c>
      <c r="P1780" s="7">
        <f>VLOOKUP(C1780,'ריכוז נתונים'!$B$3:$C$189,2)</f>
        <v>9</v>
      </c>
      <c r="Q1780" s="47" t="b">
        <f t="shared" si="353"/>
        <v>1</v>
      </c>
      <c r="R1780" s="7">
        <f t="shared" si="354"/>
        <v>2.9</v>
      </c>
      <c r="S1780" s="47">
        <f t="shared" si="355"/>
        <v>286</v>
      </c>
      <c r="T1780" s="7">
        <f t="shared" si="356"/>
        <v>9</v>
      </c>
      <c r="U1780" s="7" t="str">
        <f t="shared" si="357"/>
        <v/>
      </c>
      <c r="V1780" s="7">
        <f>IF(ISERROR(IF(INDEX(rosh!$O$4:$P$710,MATCH(I1780,rosh!$O$4:$O$710,0),2)="Mayor",1,)),0,IF(INDEX(rosh!$O$4:$P$710,MATCH(I1780,rosh!$O$4:$O$710,0),2)="Mayor",1,))</f>
        <v>0</v>
      </c>
      <c r="W1780" s="7" t="str">
        <f t="shared" si="358"/>
        <v>TRUE שבלי - אום אל-גנם</v>
      </c>
      <c r="X1780" s="84">
        <f t="shared" si="363"/>
        <v>2571</v>
      </c>
      <c r="Y1780" s="7">
        <f t="shared" si="359"/>
        <v>3</v>
      </c>
      <c r="Z1780" s="7">
        <f t="shared" si="360"/>
        <v>9</v>
      </c>
      <c r="AA1780" s="7" t="str">
        <f t="shared" si="361"/>
        <v/>
      </c>
      <c r="AB1780" s="7">
        <f t="shared" si="362"/>
        <v>3</v>
      </c>
    </row>
    <row r="1781" spans="2:28" ht="15" thickTop="1" thickBot="1">
      <c r="B1781" s="31">
        <v>913</v>
      </c>
      <c r="C1781" s="32" t="s">
        <v>1291</v>
      </c>
      <c r="D1781" s="33">
        <v>3582</v>
      </c>
      <c r="E1781" s="34" t="s">
        <v>1290</v>
      </c>
      <c r="F1781" s="22" t="str">
        <f t="shared" si="351"/>
        <v>שם שבלי - אום אל-גנם</v>
      </c>
      <c r="G1781" s="44" t="s">
        <v>1289</v>
      </c>
      <c r="H1781" s="34"/>
      <c r="I1781" s="25" t="str">
        <f t="shared" si="352"/>
        <v xml:space="preserve">שבלי - אום אל-גנם </v>
      </c>
      <c r="J1781" s="37">
        <v>2571</v>
      </c>
      <c r="K1781" s="38">
        <v>2571</v>
      </c>
      <c r="L1781" s="39">
        <v>0.20225593154414626</v>
      </c>
      <c r="M1781" s="40">
        <v>520</v>
      </c>
      <c r="N1781" s="41">
        <v>0.20225593154414626</v>
      </c>
      <c r="O1781" s="42">
        <v>520</v>
      </c>
      <c r="P1781" s="7">
        <f>VLOOKUP(C1781,'ריכוז נתונים'!$B$3:$C$189,2)</f>
        <v>9</v>
      </c>
      <c r="Q1781" s="47" t="b">
        <f t="shared" si="353"/>
        <v>1</v>
      </c>
      <c r="R1781" s="7">
        <f t="shared" si="354"/>
        <v>1.8</v>
      </c>
      <c r="S1781" s="47">
        <f t="shared" si="355"/>
        <v>286</v>
      </c>
      <c r="T1781" s="7">
        <f t="shared" si="356"/>
        <v>9</v>
      </c>
      <c r="U1781" s="7" t="str">
        <f t="shared" si="357"/>
        <v/>
      </c>
      <c r="V1781" s="7">
        <f>IF(ISERROR(IF(INDEX(rosh!$O$4:$P$710,MATCH(I1781,rosh!$O$4:$O$710,0),2)="Mayor",1,)),0,IF(INDEX(rosh!$O$4:$P$710,MATCH(I1781,rosh!$O$4:$O$710,0),2)="Mayor",1,))</f>
        <v>0</v>
      </c>
      <c r="W1781" s="7" t="str">
        <f t="shared" si="358"/>
        <v>TRUE שבלי - אום אל-גנם</v>
      </c>
      <c r="X1781" s="84">
        <f t="shared" si="363"/>
        <v>2571</v>
      </c>
      <c r="Y1781" s="7">
        <f t="shared" si="359"/>
        <v>2</v>
      </c>
      <c r="Z1781" s="7">
        <f t="shared" si="360"/>
        <v>9</v>
      </c>
      <c r="AA1781" s="7" t="str">
        <f t="shared" si="361"/>
        <v/>
      </c>
      <c r="AB1781" s="7">
        <f t="shared" si="362"/>
        <v>2</v>
      </c>
    </row>
    <row r="1782" spans="2:28" ht="15" thickTop="1" thickBot="1">
      <c r="B1782" s="31">
        <v>913</v>
      </c>
      <c r="C1782" s="32" t="s">
        <v>1291</v>
      </c>
      <c r="D1782" s="33">
        <v>3582</v>
      </c>
      <c r="E1782" s="34" t="s">
        <v>364</v>
      </c>
      <c r="F1782" s="22" t="str">
        <f t="shared" si="351"/>
        <v>ף שבלי - אום אל-גנם</v>
      </c>
      <c r="G1782" s="44" t="s">
        <v>69</v>
      </c>
      <c r="H1782" s="34" t="s">
        <v>1316</v>
      </c>
      <c r="I1782" s="25" t="str">
        <f t="shared" si="352"/>
        <v>שבלי - אום אל-גנם סעאידה ראפע</v>
      </c>
      <c r="J1782" s="37">
        <v>2571</v>
      </c>
      <c r="K1782" s="38">
        <v>2571</v>
      </c>
      <c r="L1782" s="39">
        <v>0.17152858809801633</v>
      </c>
      <c r="M1782" s="40">
        <v>441</v>
      </c>
      <c r="N1782" s="41">
        <v>0.17152858809801633</v>
      </c>
      <c r="O1782" s="42">
        <v>441</v>
      </c>
      <c r="P1782" s="7">
        <f>VLOOKUP(C1782,'ריכוז נתונים'!$B$3:$C$189,2)</f>
        <v>9</v>
      </c>
      <c r="Q1782" s="47" t="b">
        <f t="shared" si="353"/>
        <v>1</v>
      </c>
      <c r="R1782" s="7">
        <f t="shared" si="354"/>
        <v>1.5</v>
      </c>
      <c r="S1782" s="47">
        <f t="shared" si="355"/>
        <v>286</v>
      </c>
      <c r="T1782" s="7">
        <f t="shared" si="356"/>
        <v>9</v>
      </c>
      <c r="U1782" s="7" t="str">
        <f t="shared" si="357"/>
        <v/>
      </c>
      <c r="V1782" s="7">
        <f>IF(ISERROR(IF(INDEX(rosh!$O$4:$P$710,MATCH(I1782,rosh!$O$4:$O$710,0),2)="Mayor",1,)),0,IF(INDEX(rosh!$O$4:$P$710,MATCH(I1782,rosh!$O$4:$O$710,0),2)="Mayor",1,))</f>
        <v>0</v>
      </c>
      <c r="W1782" s="7" t="str">
        <f t="shared" si="358"/>
        <v>TRUE שבלי - אום אל-גנם</v>
      </c>
      <c r="X1782" s="84">
        <f t="shared" si="363"/>
        <v>2571</v>
      </c>
      <c r="Y1782" s="7">
        <f t="shared" si="359"/>
        <v>2</v>
      </c>
      <c r="Z1782" s="7">
        <f t="shared" si="360"/>
        <v>9</v>
      </c>
      <c r="AA1782" s="7" t="str">
        <f t="shared" si="361"/>
        <v/>
      </c>
      <c r="AB1782" s="7">
        <f t="shared" si="362"/>
        <v>2</v>
      </c>
    </row>
    <row r="1783" spans="2:28" ht="15" thickTop="1" thickBot="1">
      <c r="B1783" s="31">
        <v>913</v>
      </c>
      <c r="C1783" s="32" t="s">
        <v>1291</v>
      </c>
      <c r="D1783" s="33">
        <v>3582</v>
      </c>
      <c r="E1783" s="34" t="s">
        <v>70</v>
      </c>
      <c r="F1783" s="22" t="str">
        <f t="shared" si="351"/>
        <v>א שבלי - אום אל-גנם</v>
      </c>
      <c r="G1783" s="44" t="s">
        <v>1340</v>
      </c>
      <c r="H1783" s="34"/>
      <c r="I1783" s="25" t="str">
        <f t="shared" si="352"/>
        <v xml:space="preserve">שבלי - אום אל-גנם </v>
      </c>
      <c r="J1783" s="37">
        <v>2571</v>
      </c>
      <c r="K1783" s="38">
        <v>2571</v>
      </c>
      <c r="L1783" s="39">
        <v>0.15519253208868145</v>
      </c>
      <c r="M1783" s="40">
        <v>399</v>
      </c>
      <c r="N1783" s="41">
        <v>0.15519253208868145</v>
      </c>
      <c r="O1783" s="42">
        <v>399</v>
      </c>
      <c r="P1783" s="7">
        <f>VLOOKUP(C1783,'ריכוז נתונים'!$B$3:$C$189,2)</f>
        <v>9</v>
      </c>
      <c r="Q1783" s="47" t="b">
        <f t="shared" si="353"/>
        <v>1</v>
      </c>
      <c r="R1783" s="7">
        <f t="shared" si="354"/>
        <v>1.4</v>
      </c>
      <c r="S1783" s="47">
        <f t="shared" si="355"/>
        <v>286</v>
      </c>
      <c r="T1783" s="7">
        <f t="shared" si="356"/>
        <v>9</v>
      </c>
      <c r="U1783" s="7" t="str">
        <f t="shared" si="357"/>
        <v/>
      </c>
      <c r="V1783" s="7">
        <f>IF(ISERROR(IF(INDEX(rosh!$O$4:$P$710,MATCH(I1783,rosh!$O$4:$O$710,0),2)="Mayor",1,)),0,IF(INDEX(rosh!$O$4:$P$710,MATCH(I1783,rosh!$O$4:$O$710,0),2)="Mayor",1,))</f>
        <v>0</v>
      </c>
      <c r="W1783" s="7" t="str">
        <f t="shared" si="358"/>
        <v>TRUE שבלי - אום אל-גנם</v>
      </c>
      <c r="X1783" s="84">
        <f t="shared" si="363"/>
        <v>2571</v>
      </c>
      <c r="Y1783" s="7">
        <f t="shared" si="359"/>
        <v>1</v>
      </c>
      <c r="Z1783" s="7">
        <f t="shared" si="360"/>
        <v>9</v>
      </c>
      <c r="AA1783" s="7" t="str">
        <f t="shared" si="361"/>
        <v/>
      </c>
      <c r="AB1783" s="7">
        <f t="shared" si="362"/>
        <v>1</v>
      </c>
    </row>
    <row r="1784" spans="2:28" ht="15" thickTop="1" thickBot="1">
      <c r="B1784" s="31">
        <v>913</v>
      </c>
      <c r="C1784" s="32" t="s">
        <v>1291</v>
      </c>
      <c r="D1784" s="33">
        <v>3582</v>
      </c>
      <c r="E1784" s="34" t="s">
        <v>1327</v>
      </c>
      <c r="F1784" s="22" t="str">
        <f t="shared" si="351"/>
        <v>אס שבלי - אום אל-גנם</v>
      </c>
      <c r="G1784" s="44" t="s">
        <v>1326</v>
      </c>
      <c r="H1784" s="34" t="s">
        <v>1332</v>
      </c>
      <c r="I1784" s="25" t="str">
        <f t="shared" si="352"/>
        <v>שבלי - אום אל-גנם אסעד עבד אלסלאם</v>
      </c>
      <c r="J1784" s="37">
        <v>2571</v>
      </c>
      <c r="K1784" s="38">
        <v>2571</v>
      </c>
      <c r="L1784" s="39">
        <v>0.15208090237261765</v>
      </c>
      <c r="M1784" s="40">
        <v>391</v>
      </c>
      <c r="N1784" s="41">
        <v>0.15208090237261765</v>
      </c>
      <c r="O1784" s="42">
        <v>391</v>
      </c>
      <c r="P1784" s="7">
        <f>VLOOKUP(C1784,'ריכוז נתונים'!$B$3:$C$189,2)</f>
        <v>9</v>
      </c>
      <c r="Q1784" s="47" t="b">
        <f t="shared" si="353"/>
        <v>1</v>
      </c>
      <c r="R1784" s="7">
        <f t="shared" si="354"/>
        <v>1.4</v>
      </c>
      <c r="S1784" s="47">
        <f t="shared" si="355"/>
        <v>286</v>
      </c>
      <c r="T1784" s="7">
        <f t="shared" si="356"/>
        <v>9</v>
      </c>
      <c r="U1784" s="7" t="str">
        <f t="shared" si="357"/>
        <v/>
      </c>
      <c r="V1784" s="7">
        <f>IF(ISERROR(IF(INDEX(rosh!$O$4:$P$710,MATCH(I1784,rosh!$O$4:$O$710,0),2)="Mayor",1,)),0,IF(INDEX(rosh!$O$4:$P$710,MATCH(I1784,rosh!$O$4:$O$710,0),2)="Mayor",1,))</f>
        <v>0</v>
      </c>
      <c r="W1784" s="7" t="str">
        <f t="shared" si="358"/>
        <v>TRUE שבלי - אום אל-גנם</v>
      </c>
      <c r="X1784" s="84">
        <f t="shared" si="363"/>
        <v>2571</v>
      </c>
      <c r="Y1784" s="7">
        <f t="shared" si="359"/>
        <v>1</v>
      </c>
      <c r="Z1784" s="7">
        <f t="shared" si="360"/>
        <v>9</v>
      </c>
      <c r="AA1784" s="7" t="str">
        <f t="shared" si="361"/>
        <v/>
      </c>
      <c r="AB1784" s="7">
        <f t="shared" si="362"/>
        <v>1</v>
      </c>
    </row>
    <row r="1785" spans="2:28" ht="15" thickTop="1" thickBot="1">
      <c r="B1785" s="31">
        <v>913</v>
      </c>
      <c r="C1785" s="32" t="s">
        <v>1291</v>
      </c>
      <c r="D1785" s="33">
        <v>3582</v>
      </c>
      <c r="E1785" s="34" t="s">
        <v>1335</v>
      </c>
      <c r="F1785" s="22" t="str">
        <f t="shared" si="351"/>
        <v>אל שבלי - אום אל-גנם</v>
      </c>
      <c r="G1785" s="44" t="s">
        <v>1334</v>
      </c>
      <c r="H1785" s="34" t="s">
        <v>1338</v>
      </c>
      <c r="I1785" s="25" t="str">
        <f t="shared" si="352"/>
        <v>שבלי - אום אל-גנם שיבלי מוניר</v>
      </c>
      <c r="J1785" s="37">
        <v>2571</v>
      </c>
      <c r="K1785" s="38">
        <v>2571</v>
      </c>
      <c r="L1785" s="39">
        <v>0</v>
      </c>
      <c r="M1785" s="40">
        <v>0</v>
      </c>
      <c r="N1785" s="41">
        <v>0</v>
      </c>
      <c r="O1785" s="42">
        <v>0</v>
      </c>
      <c r="P1785" s="7">
        <f>VLOOKUP(C1785,'ריכוז נתונים'!$B$3:$C$189,2)</f>
        <v>9</v>
      </c>
      <c r="Q1785" s="47" t="b">
        <f t="shared" si="353"/>
        <v>0</v>
      </c>
      <c r="R1785" s="7">
        <f t="shared" si="354"/>
        <v>0</v>
      </c>
      <c r="S1785" s="47">
        <f t="shared" si="355"/>
        <v>286</v>
      </c>
      <c r="T1785" s="7">
        <f t="shared" si="356"/>
        <v>9</v>
      </c>
      <c r="U1785" s="7" t="str">
        <f t="shared" si="357"/>
        <v/>
      </c>
      <c r="V1785" s="7">
        <f>IF(ISERROR(IF(INDEX(rosh!$O$4:$P$710,MATCH(I1785,rosh!$O$4:$O$710,0),2)="Mayor",1,)),0,IF(INDEX(rosh!$O$4:$P$710,MATCH(I1785,rosh!$O$4:$O$710,0),2)="Mayor",1,))</f>
        <v>0</v>
      </c>
      <c r="W1785" s="7" t="str">
        <f t="shared" si="358"/>
        <v>FALSE שבלי - אום אל-גנם</v>
      </c>
      <c r="X1785" s="84">
        <f t="shared" si="363"/>
        <v>0</v>
      </c>
      <c r="Y1785" s="7">
        <f t="shared" si="359"/>
        <v>0</v>
      </c>
      <c r="Z1785" s="7">
        <f t="shared" si="360"/>
        <v>9</v>
      </c>
      <c r="AA1785" s="7" t="str">
        <f t="shared" si="361"/>
        <v/>
      </c>
      <c r="AB1785" s="7">
        <f t="shared" si="362"/>
        <v>0</v>
      </c>
    </row>
    <row r="1786" spans="2:28" ht="15" thickTop="1" thickBot="1">
      <c r="B1786" s="31">
        <v>913</v>
      </c>
      <c r="C1786" s="32" t="s">
        <v>1291</v>
      </c>
      <c r="D1786" s="33">
        <v>3582</v>
      </c>
      <c r="E1786" s="34" t="s">
        <v>683</v>
      </c>
      <c r="F1786" s="22" t="str">
        <f t="shared" si="351"/>
        <v>פ שבלי - אום אל-גנם</v>
      </c>
      <c r="G1786" s="44" t="s">
        <v>1305</v>
      </c>
      <c r="H1786" s="34" t="s">
        <v>1309</v>
      </c>
      <c r="I1786" s="25" t="str">
        <f t="shared" si="352"/>
        <v>שבלי - אום אל-גנם שיבלי נעים</v>
      </c>
      <c r="J1786" s="37">
        <v>2571</v>
      </c>
      <c r="K1786" s="38">
        <v>2571</v>
      </c>
      <c r="L1786" s="39">
        <v>0</v>
      </c>
      <c r="M1786" s="40">
        <v>0</v>
      </c>
      <c r="N1786" s="41">
        <v>0</v>
      </c>
      <c r="O1786" s="42">
        <v>0</v>
      </c>
      <c r="P1786" s="7">
        <f>VLOOKUP(C1786,'ריכוז נתונים'!$B$3:$C$189,2)</f>
        <v>9</v>
      </c>
      <c r="Q1786" s="47" t="b">
        <f t="shared" si="353"/>
        <v>0</v>
      </c>
      <c r="R1786" s="7">
        <f t="shared" si="354"/>
        <v>0</v>
      </c>
      <c r="S1786" s="47">
        <f t="shared" si="355"/>
        <v>286</v>
      </c>
      <c r="T1786" s="7">
        <f t="shared" si="356"/>
        <v>9</v>
      </c>
      <c r="U1786" s="7" t="str">
        <f t="shared" si="357"/>
        <v/>
      </c>
      <c r="V1786" s="7">
        <f>IF(ISERROR(IF(INDEX(rosh!$O$4:$P$710,MATCH(I1786,rosh!$O$4:$O$710,0),2)="Mayor",1,)),0,IF(INDEX(rosh!$O$4:$P$710,MATCH(I1786,rosh!$O$4:$O$710,0),2)="Mayor",1,))</f>
        <v>1</v>
      </c>
      <c r="W1786" s="7" t="str">
        <f t="shared" si="358"/>
        <v>FALSE שבלי - אום אל-גנם</v>
      </c>
      <c r="X1786" s="84">
        <f t="shared" si="363"/>
        <v>0</v>
      </c>
      <c r="Y1786" s="7">
        <f t="shared" si="359"/>
        <v>0</v>
      </c>
      <c r="Z1786" s="7">
        <f t="shared" si="360"/>
        <v>9</v>
      </c>
      <c r="AA1786" s="7" t="str">
        <f t="shared" si="361"/>
        <v/>
      </c>
      <c r="AB1786" s="7">
        <f t="shared" si="362"/>
        <v>1</v>
      </c>
    </row>
    <row r="1787" spans="2:28" ht="15" thickTop="1" thickBot="1">
      <c r="B1787" s="31">
        <v>913</v>
      </c>
      <c r="C1787" s="32" t="s">
        <v>1291</v>
      </c>
      <c r="D1787" s="33">
        <v>3582</v>
      </c>
      <c r="E1787" s="34" t="s">
        <v>259</v>
      </c>
      <c r="F1787" s="22" t="str">
        <f t="shared" si="351"/>
        <v>ק שבלי - אום אל-גנם</v>
      </c>
      <c r="G1787" s="44" t="s">
        <v>1298</v>
      </c>
      <c r="H1787" s="34" t="s">
        <v>1303</v>
      </c>
      <c r="I1787" s="25" t="str">
        <f t="shared" si="352"/>
        <v>שבלי - אום אל-גנם מוקטרן עדנאן</v>
      </c>
      <c r="J1787" s="37">
        <v>2571</v>
      </c>
      <c r="K1787" s="38">
        <v>2571</v>
      </c>
      <c r="L1787" s="39">
        <v>0</v>
      </c>
      <c r="M1787" s="40">
        <v>0</v>
      </c>
      <c r="N1787" s="41">
        <v>0</v>
      </c>
      <c r="O1787" s="42">
        <v>0</v>
      </c>
      <c r="P1787" s="7">
        <f>VLOOKUP(C1787,'ריכוז נתונים'!$B$3:$C$189,2)</f>
        <v>9</v>
      </c>
      <c r="Q1787" s="47" t="b">
        <f t="shared" si="353"/>
        <v>0</v>
      </c>
      <c r="R1787" s="7">
        <f t="shared" si="354"/>
        <v>0</v>
      </c>
      <c r="S1787" s="47">
        <f t="shared" si="355"/>
        <v>286</v>
      </c>
      <c r="T1787" s="7">
        <f t="shared" si="356"/>
        <v>9</v>
      </c>
      <c r="U1787" s="7" t="str">
        <f t="shared" si="357"/>
        <v/>
      </c>
      <c r="V1787" s="7">
        <f>IF(ISERROR(IF(INDEX(rosh!$O$4:$P$710,MATCH(I1787,rosh!$O$4:$O$710,0),2)="Mayor",1,)),0,IF(INDEX(rosh!$O$4:$P$710,MATCH(I1787,rosh!$O$4:$O$710,0),2)="Mayor",1,))</f>
        <v>0</v>
      </c>
      <c r="W1787" s="7" t="str">
        <f t="shared" si="358"/>
        <v>FALSE שבלי - אום אל-גנם</v>
      </c>
      <c r="X1787" s="84">
        <f t="shared" si="363"/>
        <v>0</v>
      </c>
      <c r="Y1787" s="7">
        <f t="shared" si="359"/>
        <v>0</v>
      </c>
      <c r="Z1787" s="7">
        <f t="shared" si="360"/>
        <v>9</v>
      </c>
      <c r="AA1787" s="7" t="str">
        <f t="shared" si="361"/>
        <v/>
      </c>
      <c r="AB1787" s="7">
        <f t="shared" si="362"/>
        <v>0</v>
      </c>
    </row>
    <row r="1788" spans="2:28" ht="15" thickTop="1" thickBot="1">
      <c r="B1788" s="31">
        <v>1286</v>
      </c>
      <c r="C1788" s="32" t="s">
        <v>1241</v>
      </c>
      <c r="D1788" s="33">
        <v>3945</v>
      </c>
      <c r="E1788" s="34" t="s">
        <v>1257</v>
      </c>
      <c r="F1788" s="22" t="str">
        <f t="shared" si="351"/>
        <v>עפ שגב-שלום</v>
      </c>
      <c r="G1788" s="44" t="s">
        <v>1256</v>
      </c>
      <c r="H1788" s="34" t="s">
        <v>1265</v>
      </c>
      <c r="I1788" s="25" t="str">
        <f t="shared" si="352"/>
        <v>שגב-שלום אבו מעמר עאמר</v>
      </c>
      <c r="J1788" s="37">
        <v>3301</v>
      </c>
      <c r="K1788" s="38">
        <v>3301</v>
      </c>
      <c r="L1788" s="39">
        <v>0.45864889427446226</v>
      </c>
      <c r="M1788" s="40">
        <v>1514</v>
      </c>
      <c r="N1788" s="41">
        <v>0.45864889427446226</v>
      </c>
      <c r="O1788" s="42">
        <v>1514</v>
      </c>
      <c r="P1788" s="7">
        <f>VLOOKUP(C1788,'ריכוז נתונים'!$B$3:$C$189,2)</f>
        <v>9</v>
      </c>
      <c r="Q1788" s="47" t="b">
        <f t="shared" si="353"/>
        <v>1</v>
      </c>
      <c r="R1788" s="7">
        <f t="shared" si="354"/>
        <v>4.0999999999999996</v>
      </c>
      <c r="S1788" s="47">
        <f t="shared" si="355"/>
        <v>367</v>
      </c>
      <c r="T1788" s="7">
        <f t="shared" si="356"/>
        <v>7.8999999999999995</v>
      </c>
      <c r="U1788" s="7" t="str">
        <f t="shared" si="357"/>
        <v>Gap</v>
      </c>
      <c r="V1788" s="7">
        <f>IF(ISERROR(IF(INDEX(rosh!$O$4:$P$710,MATCH(I1788,rosh!$O$4:$O$710,0),2)="Mayor",1,)),0,IF(INDEX(rosh!$O$4:$P$710,MATCH(I1788,rosh!$O$4:$O$710,0),2)="Mayor",1,))</f>
        <v>1</v>
      </c>
      <c r="W1788" s="7" t="str">
        <f t="shared" si="358"/>
        <v>TRUE שגב-שלום</v>
      </c>
      <c r="X1788" s="84">
        <f t="shared" si="363"/>
        <v>2932</v>
      </c>
      <c r="Y1788" s="7">
        <f t="shared" si="359"/>
        <v>5</v>
      </c>
      <c r="Z1788" s="7">
        <f t="shared" si="360"/>
        <v>10</v>
      </c>
      <c r="AA1788" s="7" t="str">
        <f t="shared" si="361"/>
        <v>Gap</v>
      </c>
      <c r="AB1788" s="7">
        <f t="shared" si="362"/>
        <v>5</v>
      </c>
    </row>
    <row r="1789" spans="2:28" ht="15" thickTop="1" thickBot="1">
      <c r="B1789" s="31">
        <v>1286</v>
      </c>
      <c r="C1789" s="32" t="s">
        <v>1241</v>
      </c>
      <c r="D1789" s="33">
        <v>3945</v>
      </c>
      <c r="E1789" s="34" t="s">
        <v>1281</v>
      </c>
      <c r="F1789" s="22" t="str">
        <f t="shared" si="351"/>
        <v>אם שגב-שלום</v>
      </c>
      <c r="G1789" s="44" t="s">
        <v>1280</v>
      </c>
      <c r="H1789" s="34" t="s">
        <v>1287</v>
      </c>
      <c r="I1789" s="25" t="str">
        <f t="shared" si="352"/>
        <v>שגב-שלום אלחרומי סעיד</v>
      </c>
      <c r="J1789" s="37">
        <v>3301</v>
      </c>
      <c r="K1789" s="38">
        <v>3301</v>
      </c>
      <c r="L1789" s="39">
        <v>0.16843380793698878</v>
      </c>
      <c r="M1789" s="40">
        <v>556</v>
      </c>
      <c r="N1789" s="41">
        <v>0.16843380793698878</v>
      </c>
      <c r="O1789" s="42">
        <v>556</v>
      </c>
      <c r="P1789" s="7">
        <f>VLOOKUP(C1789,'ריכוז נתונים'!$B$3:$C$189,2)</f>
        <v>9</v>
      </c>
      <c r="Q1789" s="47" t="b">
        <f t="shared" si="353"/>
        <v>1</v>
      </c>
      <c r="R1789" s="7">
        <f t="shared" si="354"/>
        <v>1.5</v>
      </c>
      <c r="S1789" s="47">
        <f t="shared" si="355"/>
        <v>367</v>
      </c>
      <c r="T1789" s="7">
        <f t="shared" si="356"/>
        <v>7.8999999999999995</v>
      </c>
      <c r="U1789" s="7" t="str">
        <f t="shared" si="357"/>
        <v>Gap</v>
      </c>
      <c r="V1789" s="7">
        <f>IF(ISERROR(IF(INDEX(rosh!$O$4:$P$710,MATCH(I1789,rosh!$O$4:$O$710,0),2)="Mayor",1,)),0,IF(INDEX(rosh!$O$4:$P$710,MATCH(I1789,rosh!$O$4:$O$710,0),2)="Mayor",1,))</f>
        <v>0</v>
      </c>
      <c r="W1789" s="7" t="str">
        <f t="shared" si="358"/>
        <v>TRUE שגב-שלום</v>
      </c>
      <c r="X1789" s="84">
        <f t="shared" si="363"/>
        <v>2932</v>
      </c>
      <c r="Y1789" s="7">
        <f t="shared" si="359"/>
        <v>2</v>
      </c>
      <c r="Z1789" s="7">
        <f t="shared" si="360"/>
        <v>10</v>
      </c>
      <c r="AA1789" s="7" t="str">
        <f t="shared" si="361"/>
        <v>Gap</v>
      </c>
      <c r="AB1789" s="7">
        <f t="shared" si="362"/>
        <v>2</v>
      </c>
    </row>
    <row r="1790" spans="2:28" ht="15" thickTop="1" thickBot="1">
      <c r="B1790" s="31">
        <v>1286</v>
      </c>
      <c r="C1790" s="32" t="s">
        <v>1241</v>
      </c>
      <c r="D1790" s="33">
        <v>3945</v>
      </c>
      <c r="E1790" s="34" t="s">
        <v>259</v>
      </c>
      <c r="F1790" s="22" t="str">
        <f t="shared" si="351"/>
        <v>ק שגב-שלום</v>
      </c>
      <c r="G1790" s="44" t="s">
        <v>1240</v>
      </c>
      <c r="H1790" s="34" t="s">
        <v>1250</v>
      </c>
      <c r="I1790" s="25" t="str">
        <f t="shared" si="352"/>
        <v>שגב-שלום אבו רגילה מחמוד</v>
      </c>
      <c r="J1790" s="37">
        <v>3301</v>
      </c>
      <c r="K1790" s="38">
        <v>3301</v>
      </c>
      <c r="L1790" s="39">
        <v>0.16691911541956983</v>
      </c>
      <c r="M1790" s="40">
        <v>551</v>
      </c>
      <c r="N1790" s="41">
        <v>0.16691911541956983</v>
      </c>
      <c r="O1790" s="42">
        <v>551</v>
      </c>
      <c r="P1790" s="7">
        <f>VLOOKUP(C1790,'ריכוז נתונים'!$B$3:$C$189,2)</f>
        <v>9</v>
      </c>
      <c r="Q1790" s="47" t="b">
        <f t="shared" si="353"/>
        <v>1</v>
      </c>
      <c r="R1790" s="7">
        <f t="shared" si="354"/>
        <v>1.5</v>
      </c>
      <c r="S1790" s="47">
        <f t="shared" si="355"/>
        <v>367</v>
      </c>
      <c r="T1790" s="7">
        <f t="shared" si="356"/>
        <v>7.8999999999999995</v>
      </c>
      <c r="U1790" s="7" t="str">
        <f t="shared" si="357"/>
        <v>Gap</v>
      </c>
      <c r="V1790" s="7">
        <f>IF(ISERROR(IF(INDEX(rosh!$O$4:$P$710,MATCH(I1790,rosh!$O$4:$O$710,0),2)="Mayor",1,)),0,IF(INDEX(rosh!$O$4:$P$710,MATCH(I1790,rosh!$O$4:$O$710,0),2)="Mayor",1,))</f>
        <v>0</v>
      </c>
      <c r="W1790" s="7" t="str">
        <f t="shared" si="358"/>
        <v>TRUE שגב-שלום</v>
      </c>
      <c r="X1790" s="84">
        <f t="shared" si="363"/>
        <v>2932</v>
      </c>
      <c r="Y1790" s="7">
        <f t="shared" si="359"/>
        <v>2</v>
      </c>
      <c r="Z1790" s="7">
        <f t="shared" si="360"/>
        <v>10</v>
      </c>
      <c r="AA1790" s="7" t="str">
        <f t="shared" si="361"/>
        <v>Gap</v>
      </c>
      <c r="AB1790" s="7">
        <f t="shared" si="362"/>
        <v>2</v>
      </c>
    </row>
    <row r="1791" spans="2:28" ht="15" thickTop="1" thickBot="1">
      <c r="B1791" s="31">
        <v>1286</v>
      </c>
      <c r="C1791" s="32" t="s">
        <v>1241</v>
      </c>
      <c r="D1791" s="33">
        <v>3945</v>
      </c>
      <c r="E1791" s="34" t="s">
        <v>339</v>
      </c>
      <c r="F1791" s="22" t="str">
        <f t="shared" si="351"/>
        <v>ץ שגב-שלום</v>
      </c>
      <c r="G1791" s="44" t="s">
        <v>1252</v>
      </c>
      <c r="H1791" s="34"/>
      <c r="I1791" s="25" t="str">
        <f t="shared" si="352"/>
        <v xml:space="preserve">שגב-שלום </v>
      </c>
      <c r="J1791" s="37">
        <v>3301</v>
      </c>
      <c r="K1791" s="38">
        <v>3301</v>
      </c>
      <c r="L1791" s="39">
        <v>9.4213874583459561E-2</v>
      </c>
      <c r="M1791" s="40">
        <v>311</v>
      </c>
      <c r="N1791" s="41">
        <v>9.4213874583459561E-2</v>
      </c>
      <c r="O1791" s="42">
        <v>311</v>
      </c>
      <c r="P1791" s="7">
        <f>VLOOKUP(C1791,'ריכוז נתונים'!$B$3:$C$189,2)</f>
        <v>9</v>
      </c>
      <c r="Q1791" s="47" t="b">
        <f t="shared" si="353"/>
        <v>1</v>
      </c>
      <c r="R1791" s="7">
        <f t="shared" si="354"/>
        <v>0.8</v>
      </c>
      <c r="S1791" s="47">
        <f t="shared" si="355"/>
        <v>367</v>
      </c>
      <c r="T1791" s="7">
        <f t="shared" si="356"/>
        <v>7.8999999999999995</v>
      </c>
      <c r="U1791" s="7" t="str">
        <f t="shared" si="357"/>
        <v>Gap</v>
      </c>
      <c r="V1791" s="7">
        <f>IF(ISERROR(IF(INDEX(rosh!$O$4:$P$710,MATCH(I1791,rosh!$O$4:$O$710,0),2)="Mayor",1,)),0,IF(INDEX(rosh!$O$4:$P$710,MATCH(I1791,rosh!$O$4:$O$710,0),2)="Mayor",1,))</f>
        <v>0</v>
      </c>
      <c r="W1791" s="7" t="str">
        <f t="shared" si="358"/>
        <v>TRUE שגב-שלום</v>
      </c>
      <c r="X1791" s="84">
        <f t="shared" si="363"/>
        <v>2932</v>
      </c>
      <c r="Y1791" s="7">
        <f t="shared" si="359"/>
        <v>1</v>
      </c>
      <c r="Z1791" s="7">
        <f t="shared" si="360"/>
        <v>10</v>
      </c>
      <c r="AA1791" s="7" t="str">
        <f t="shared" si="361"/>
        <v>Gap</v>
      </c>
      <c r="AB1791" s="7">
        <f t="shared" si="362"/>
        <v>1</v>
      </c>
    </row>
    <row r="1792" spans="2:28" ht="15" thickTop="1" thickBot="1">
      <c r="B1792" s="31">
        <v>1286</v>
      </c>
      <c r="C1792" s="32" t="s">
        <v>1241</v>
      </c>
      <c r="D1792" s="33">
        <v>3945</v>
      </c>
      <c r="E1792" s="34" t="s">
        <v>87</v>
      </c>
      <c r="F1792" s="22" t="str">
        <f t="shared" si="351"/>
        <v>נ שגב-שלום</v>
      </c>
      <c r="G1792" s="44" t="s">
        <v>1267</v>
      </c>
      <c r="H1792" s="34" t="s">
        <v>1273</v>
      </c>
      <c r="I1792" s="25" t="str">
        <f t="shared" si="352"/>
        <v>שגב-שלום אבו תקפה אבראהים</v>
      </c>
      <c r="J1792" s="37">
        <v>3301</v>
      </c>
      <c r="K1792" s="38">
        <v>3301</v>
      </c>
      <c r="L1792" s="39">
        <v>8.3005149954559224E-2</v>
      </c>
      <c r="M1792" s="40">
        <v>274</v>
      </c>
      <c r="N1792" s="41">
        <v>8.3005149954559224E-2</v>
      </c>
      <c r="O1792" s="42">
        <v>274</v>
      </c>
      <c r="P1792" s="7">
        <f>VLOOKUP(C1792,'ריכוז נתונים'!$B$3:$C$189,2)</f>
        <v>9</v>
      </c>
      <c r="Q1792" s="47" t="b">
        <f t="shared" si="353"/>
        <v>0</v>
      </c>
      <c r="R1792" s="7">
        <f t="shared" si="354"/>
        <v>0</v>
      </c>
      <c r="S1792" s="47">
        <f t="shared" si="355"/>
        <v>367</v>
      </c>
      <c r="T1792" s="7">
        <f t="shared" si="356"/>
        <v>7.8999999999999995</v>
      </c>
      <c r="U1792" s="7" t="str">
        <f t="shared" si="357"/>
        <v>Gap</v>
      </c>
      <c r="V1792" s="7">
        <f>IF(ISERROR(IF(INDEX(rosh!$O$4:$P$710,MATCH(I1792,rosh!$O$4:$O$710,0),2)="Mayor",1,)),0,IF(INDEX(rosh!$O$4:$P$710,MATCH(I1792,rosh!$O$4:$O$710,0),2)="Mayor",1,))</f>
        <v>0</v>
      </c>
      <c r="W1792" s="7" t="str">
        <f t="shared" si="358"/>
        <v>FALSE שגב-שלום</v>
      </c>
      <c r="X1792" s="84">
        <f t="shared" si="363"/>
        <v>369</v>
      </c>
      <c r="Y1792" s="7">
        <f t="shared" si="359"/>
        <v>0</v>
      </c>
      <c r="Z1792" s="7">
        <f t="shared" si="360"/>
        <v>10</v>
      </c>
      <c r="AA1792" s="7" t="str">
        <f t="shared" si="361"/>
        <v>Gap</v>
      </c>
      <c r="AB1792" s="7">
        <f t="shared" si="362"/>
        <v>0</v>
      </c>
    </row>
    <row r="1793" spans="2:28" ht="15" thickTop="1" thickBot="1">
      <c r="B1793" s="31">
        <v>1286</v>
      </c>
      <c r="C1793" s="32" t="s">
        <v>1241</v>
      </c>
      <c r="D1793" s="33">
        <v>3945</v>
      </c>
      <c r="E1793" s="34" t="s">
        <v>778</v>
      </c>
      <c r="F1793" s="22" t="str">
        <f t="shared" si="351"/>
        <v>י שגב-שלום</v>
      </c>
      <c r="G1793" s="44" t="s">
        <v>1275</v>
      </c>
      <c r="H1793" s="34" t="s">
        <v>1278</v>
      </c>
      <c r="I1793" s="25" t="str">
        <f t="shared" si="352"/>
        <v>שגב-שלום אבו עפאש מחמוד</v>
      </c>
      <c r="J1793" s="37">
        <v>3301</v>
      </c>
      <c r="K1793" s="38">
        <v>3301</v>
      </c>
      <c r="L1793" s="39">
        <v>2.8779157830960314E-2</v>
      </c>
      <c r="M1793" s="40">
        <v>95</v>
      </c>
      <c r="N1793" s="41">
        <v>2.8779157830960314E-2</v>
      </c>
      <c r="O1793" s="42">
        <v>95</v>
      </c>
      <c r="P1793" s="7">
        <f>VLOOKUP(C1793,'ריכוז נתונים'!$B$3:$C$189,2)</f>
        <v>9</v>
      </c>
      <c r="Q1793" s="47" t="b">
        <f t="shared" si="353"/>
        <v>0</v>
      </c>
      <c r="R1793" s="7">
        <f t="shared" si="354"/>
        <v>0</v>
      </c>
      <c r="S1793" s="47">
        <f t="shared" si="355"/>
        <v>367</v>
      </c>
      <c r="T1793" s="7">
        <f t="shared" si="356"/>
        <v>7.8999999999999995</v>
      </c>
      <c r="U1793" s="7" t="str">
        <f t="shared" si="357"/>
        <v>Gap</v>
      </c>
      <c r="V1793" s="7">
        <f>IF(ISERROR(IF(INDEX(rosh!$O$4:$P$710,MATCH(I1793,rosh!$O$4:$O$710,0),2)="Mayor",1,)),0,IF(INDEX(rosh!$O$4:$P$710,MATCH(I1793,rosh!$O$4:$O$710,0),2)="Mayor",1,))</f>
        <v>0</v>
      </c>
      <c r="W1793" s="7" t="str">
        <f t="shared" si="358"/>
        <v>FALSE שגב-שלום</v>
      </c>
      <c r="X1793" s="84">
        <f t="shared" si="363"/>
        <v>369</v>
      </c>
      <c r="Y1793" s="7">
        <f t="shared" si="359"/>
        <v>0</v>
      </c>
      <c r="Z1793" s="7">
        <f t="shared" si="360"/>
        <v>10</v>
      </c>
      <c r="AA1793" s="7" t="str">
        <f t="shared" si="361"/>
        <v>Gap</v>
      </c>
      <c r="AB1793" s="7">
        <f t="shared" si="362"/>
        <v>0</v>
      </c>
    </row>
    <row r="1794" spans="2:28" ht="26" thickTop="1" thickBot="1">
      <c r="B1794" s="31">
        <v>1031</v>
      </c>
      <c r="C1794" s="32" t="s">
        <v>1100</v>
      </c>
      <c r="D1794" s="33">
        <v>17343</v>
      </c>
      <c r="E1794" s="34" t="s">
        <v>1161</v>
      </c>
      <c r="F1794" s="22" t="str">
        <f t="shared" si="351"/>
        <v>מחר שדרות</v>
      </c>
      <c r="G1794" s="44" t="s">
        <v>1160</v>
      </c>
      <c r="H1794" s="34" t="s">
        <v>1173</v>
      </c>
      <c r="I1794" s="25" t="str">
        <f t="shared" si="352"/>
        <v>שדרות דוידי אלון</v>
      </c>
      <c r="J1794" s="37">
        <v>11405</v>
      </c>
      <c r="K1794" s="38">
        <v>11405</v>
      </c>
      <c r="L1794" s="39">
        <v>0.13888645330995178</v>
      </c>
      <c r="M1794" s="40">
        <v>1584</v>
      </c>
      <c r="N1794" s="41">
        <v>0.13888645330995178</v>
      </c>
      <c r="O1794" s="42">
        <v>1584</v>
      </c>
      <c r="P1794" s="7">
        <f>VLOOKUP(C1794,'ריכוז נתונים'!$B$3:$C$189,2)</f>
        <v>13</v>
      </c>
      <c r="Q1794" s="47" t="b">
        <f t="shared" si="353"/>
        <v>1</v>
      </c>
      <c r="R1794" s="7">
        <f t="shared" si="354"/>
        <v>1.8</v>
      </c>
      <c r="S1794" s="47">
        <f t="shared" si="355"/>
        <v>877</v>
      </c>
      <c r="T1794" s="7">
        <f t="shared" si="356"/>
        <v>9.6999999999999993</v>
      </c>
      <c r="U1794" s="7" t="str">
        <f t="shared" si="357"/>
        <v>Gap</v>
      </c>
      <c r="V1794" s="7">
        <f>IF(ISERROR(IF(INDEX(rosh!$O$4:$P$710,MATCH(I1794,rosh!$O$4:$O$710,0),2)="Mayor",1,)),0,IF(INDEX(rosh!$O$4:$P$710,MATCH(I1794,rosh!$O$4:$O$710,0),2)="Mayor",1,))</f>
        <v>1</v>
      </c>
      <c r="W1794" s="7" t="str">
        <f t="shared" si="358"/>
        <v>TRUE שדרות</v>
      </c>
      <c r="X1794" s="84">
        <f t="shared" si="363"/>
        <v>8538</v>
      </c>
      <c r="Y1794" s="7">
        <f t="shared" si="359"/>
        <v>2</v>
      </c>
      <c r="Z1794" s="7">
        <f t="shared" si="360"/>
        <v>12</v>
      </c>
      <c r="AA1794" s="7" t="str">
        <f t="shared" si="361"/>
        <v>Gap</v>
      </c>
      <c r="AB1794" s="7">
        <f t="shared" si="362"/>
        <v>3</v>
      </c>
    </row>
    <row r="1795" spans="2:28" ht="15" thickTop="1" thickBot="1">
      <c r="B1795" s="31">
        <v>1031</v>
      </c>
      <c r="C1795" s="32" t="s">
        <v>1100</v>
      </c>
      <c r="D1795" s="33">
        <v>17343</v>
      </c>
      <c r="E1795" s="34" t="s">
        <v>259</v>
      </c>
      <c r="F1795" s="22" t="str">
        <f t="shared" si="351"/>
        <v>ק שדרות</v>
      </c>
      <c r="G1795" s="44" t="s">
        <v>1111</v>
      </c>
      <c r="H1795" s="34"/>
      <c r="I1795" s="25" t="str">
        <f t="shared" si="352"/>
        <v xml:space="preserve">שדרות </v>
      </c>
      <c r="J1795" s="37">
        <v>11405</v>
      </c>
      <c r="K1795" s="38">
        <v>11405</v>
      </c>
      <c r="L1795" s="39">
        <v>0.10705830775975449</v>
      </c>
      <c r="M1795" s="40">
        <v>1221</v>
      </c>
      <c r="N1795" s="41">
        <v>0.10705830775975449</v>
      </c>
      <c r="O1795" s="42">
        <v>1221</v>
      </c>
      <c r="P1795" s="7">
        <f>VLOOKUP(C1795,'ריכוז נתונים'!$B$3:$C$189,2)</f>
        <v>13</v>
      </c>
      <c r="Q1795" s="47" t="b">
        <f t="shared" si="353"/>
        <v>1</v>
      </c>
      <c r="R1795" s="7">
        <f t="shared" si="354"/>
        <v>1.4</v>
      </c>
      <c r="S1795" s="47">
        <f t="shared" si="355"/>
        <v>877</v>
      </c>
      <c r="T1795" s="7">
        <f t="shared" si="356"/>
        <v>9.6999999999999993</v>
      </c>
      <c r="U1795" s="7" t="str">
        <f t="shared" si="357"/>
        <v>Gap</v>
      </c>
      <c r="V1795" s="7">
        <f>IF(ISERROR(IF(INDEX(rosh!$O$4:$P$710,MATCH(I1795,rosh!$O$4:$O$710,0),2)="Mayor",1,)),0,IF(INDEX(rosh!$O$4:$P$710,MATCH(I1795,rosh!$O$4:$O$710,0),2)="Mayor",1,))</f>
        <v>0</v>
      </c>
      <c r="W1795" s="7" t="str">
        <f t="shared" si="358"/>
        <v>TRUE שדרות</v>
      </c>
      <c r="X1795" s="84">
        <f t="shared" si="363"/>
        <v>8538</v>
      </c>
      <c r="Y1795" s="7">
        <f t="shared" si="359"/>
        <v>2</v>
      </c>
      <c r="Z1795" s="7">
        <f t="shared" si="360"/>
        <v>12</v>
      </c>
      <c r="AA1795" s="7" t="str">
        <f t="shared" si="361"/>
        <v>Gap</v>
      </c>
      <c r="AB1795" s="7">
        <f t="shared" si="362"/>
        <v>2</v>
      </c>
    </row>
    <row r="1796" spans="2:28" ht="15" thickTop="1" thickBot="1">
      <c r="B1796" s="31">
        <v>1031</v>
      </c>
      <c r="C1796" s="32" t="s">
        <v>1100</v>
      </c>
      <c r="D1796" s="33">
        <v>17343</v>
      </c>
      <c r="E1796" s="34" t="s">
        <v>963</v>
      </c>
      <c r="F1796" s="22" t="str">
        <f t="shared" si="351"/>
        <v>שס שדרות</v>
      </c>
      <c r="G1796" s="44" t="s">
        <v>962</v>
      </c>
      <c r="H1796" s="34"/>
      <c r="I1796" s="25" t="str">
        <f t="shared" si="352"/>
        <v xml:space="preserve">שדרות </v>
      </c>
      <c r="J1796" s="37">
        <v>11405</v>
      </c>
      <c r="K1796" s="38">
        <v>11405</v>
      </c>
      <c r="L1796" s="39">
        <v>9.5221394125383607E-2</v>
      </c>
      <c r="M1796" s="40">
        <v>1086</v>
      </c>
      <c r="N1796" s="41">
        <v>9.5221394125383607E-2</v>
      </c>
      <c r="O1796" s="42">
        <v>1086</v>
      </c>
      <c r="P1796" s="7">
        <f>VLOOKUP(C1796,'ריכוז נתונים'!$B$3:$C$189,2)</f>
        <v>13</v>
      </c>
      <c r="Q1796" s="47" t="b">
        <f t="shared" si="353"/>
        <v>1</v>
      </c>
      <c r="R1796" s="7">
        <f t="shared" si="354"/>
        <v>1.2</v>
      </c>
      <c r="S1796" s="47">
        <f t="shared" si="355"/>
        <v>877</v>
      </c>
      <c r="T1796" s="7">
        <f t="shared" si="356"/>
        <v>9.6999999999999993</v>
      </c>
      <c r="U1796" s="7" t="str">
        <f t="shared" si="357"/>
        <v>Gap</v>
      </c>
      <c r="V1796" s="7">
        <f>IF(ISERROR(IF(INDEX(rosh!$O$4:$P$710,MATCH(I1796,rosh!$O$4:$O$710,0),2)="Mayor",1,)),0,IF(INDEX(rosh!$O$4:$P$710,MATCH(I1796,rosh!$O$4:$O$710,0),2)="Mayor",1,))</f>
        <v>0</v>
      </c>
      <c r="W1796" s="7" t="str">
        <f t="shared" si="358"/>
        <v>TRUE שדרות</v>
      </c>
      <c r="X1796" s="84">
        <f t="shared" si="363"/>
        <v>8538</v>
      </c>
      <c r="Y1796" s="7">
        <f t="shared" si="359"/>
        <v>2</v>
      </c>
      <c r="Z1796" s="7">
        <f t="shared" si="360"/>
        <v>12</v>
      </c>
      <c r="AA1796" s="7" t="str">
        <f t="shared" si="361"/>
        <v>Gap</v>
      </c>
      <c r="AB1796" s="7">
        <f t="shared" si="362"/>
        <v>2</v>
      </c>
    </row>
    <row r="1797" spans="2:28" ht="15" thickTop="1" thickBot="1">
      <c r="B1797" s="31">
        <v>1031</v>
      </c>
      <c r="C1797" s="32" t="s">
        <v>1100</v>
      </c>
      <c r="D1797" s="33">
        <v>17343</v>
      </c>
      <c r="E1797" s="34" t="s">
        <v>142</v>
      </c>
      <c r="F1797" s="22" t="str">
        <f t="shared" ref="F1797:F1860" si="364">E1797&amp;" "&amp;C1797</f>
        <v>ט שדרות</v>
      </c>
      <c r="G1797" s="44" t="s">
        <v>1202</v>
      </c>
      <c r="H1797" s="34"/>
      <c r="I1797" s="25" t="str">
        <f t="shared" ref="I1797:I1860" si="365">C1797&amp;" "&amp;H1797</f>
        <v xml:space="preserve">שדרות </v>
      </c>
      <c r="J1797" s="37">
        <v>11405</v>
      </c>
      <c r="K1797" s="38">
        <v>11405</v>
      </c>
      <c r="L1797" s="39">
        <v>8.7417799210872421E-2</v>
      </c>
      <c r="M1797" s="40">
        <v>997</v>
      </c>
      <c r="N1797" s="41">
        <v>8.7417799210872421E-2</v>
      </c>
      <c r="O1797" s="42">
        <v>997</v>
      </c>
      <c r="P1797" s="7">
        <f>VLOOKUP(C1797,'ריכוז נתונים'!$B$3:$C$189,2)</f>
        <v>13</v>
      </c>
      <c r="Q1797" s="47" t="b">
        <f t="shared" ref="Q1797:Q1860" si="366">IF(M1797&gt;K1797/P1797*0.75,TRUE,FALSE)</f>
        <v>1</v>
      </c>
      <c r="R1797" s="7">
        <f t="shared" ref="R1797:R1860" si="367">IF(Q1797=TRUE,ROUND(P1797*M1797/K1797,1),0)</f>
        <v>1.1000000000000001</v>
      </c>
      <c r="S1797" s="47">
        <f t="shared" ref="S1797:S1860" si="368">ROUND(K1797/P1797,0)</f>
        <v>877</v>
      </c>
      <c r="T1797" s="7">
        <f t="shared" ref="T1797:T1860" si="369">SUMIF($C$4:$C$1887,C1797,$R$4:$R$1887)</f>
        <v>9.6999999999999993</v>
      </c>
      <c r="U1797" s="7" t="str">
        <f t="shared" ref="U1797:U1860" si="370">IF(T1797&lt;&gt;P1797,"Gap","")</f>
        <v>Gap</v>
      </c>
      <c r="V1797" s="7">
        <f>IF(ISERROR(IF(INDEX(rosh!$O$4:$P$710,MATCH(I1797,rosh!$O$4:$O$710,0),2)="Mayor",1,)),0,IF(INDEX(rosh!$O$4:$P$710,MATCH(I1797,rosh!$O$4:$O$710,0),2)="Mayor",1,))</f>
        <v>0</v>
      </c>
      <c r="W1797" s="7" t="str">
        <f t="shared" ref="W1797:W1860" si="371">Q1797&amp;" "&amp;C1797</f>
        <v>TRUE שדרות</v>
      </c>
      <c r="X1797" s="84">
        <f t="shared" si="363"/>
        <v>8538</v>
      </c>
      <c r="Y1797" s="7">
        <f t="shared" ref="Y1797:Y1860" si="372">IF(Q1797=TRUE,ROUND(P1797*M1797/X1797,0),)</f>
        <v>2</v>
      </c>
      <c r="Z1797" s="7">
        <f t="shared" ref="Z1797:Z1860" si="373">SUMIF($C$4:$C$1887,C1797,$Y$4:$Y$1887)</f>
        <v>12</v>
      </c>
      <c r="AA1797" s="7" t="str">
        <f t="shared" ref="AA1797:AA1860" si="374">IF(Z1797&lt;&gt;P1797,"Gap","")</f>
        <v>Gap</v>
      </c>
      <c r="AB1797" s="7">
        <f t="shared" ref="AB1797:AB1860" si="375">IF(AND(V1797=1,OR(Z1797=P1797,Z1797&lt;P1797)),Y1797+1,Y1797)</f>
        <v>2</v>
      </c>
    </row>
    <row r="1798" spans="2:28" ht="15" thickTop="1" thickBot="1">
      <c r="B1798" s="31">
        <v>1031</v>
      </c>
      <c r="C1798" s="32" t="s">
        <v>1100</v>
      </c>
      <c r="D1798" s="33">
        <v>17343</v>
      </c>
      <c r="E1798" s="34" t="s">
        <v>1186</v>
      </c>
      <c r="F1798" s="22" t="str">
        <f t="shared" si="364"/>
        <v>יש שדרות</v>
      </c>
      <c r="G1798" s="44" t="s">
        <v>1185</v>
      </c>
      <c r="H1798" s="34"/>
      <c r="I1798" s="25" t="str">
        <f t="shared" si="365"/>
        <v xml:space="preserve">שדרות </v>
      </c>
      <c r="J1798" s="37">
        <v>11405</v>
      </c>
      <c r="K1798" s="38">
        <v>11405</v>
      </c>
      <c r="L1798" s="39">
        <v>8.4436650591845686E-2</v>
      </c>
      <c r="M1798" s="40">
        <v>963</v>
      </c>
      <c r="N1798" s="41">
        <v>8.4436650591845686E-2</v>
      </c>
      <c r="O1798" s="42">
        <v>963</v>
      </c>
      <c r="P1798" s="7">
        <f>VLOOKUP(C1798,'ריכוז נתונים'!$B$3:$C$189,2)</f>
        <v>13</v>
      </c>
      <c r="Q1798" s="47" t="b">
        <f t="shared" si="366"/>
        <v>1</v>
      </c>
      <c r="R1798" s="7">
        <f t="shared" si="367"/>
        <v>1.1000000000000001</v>
      </c>
      <c r="S1798" s="47">
        <f t="shared" si="368"/>
        <v>877</v>
      </c>
      <c r="T1798" s="7">
        <f t="shared" si="369"/>
        <v>9.6999999999999993</v>
      </c>
      <c r="U1798" s="7" t="str">
        <f t="shared" si="370"/>
        <v>Gap</v>
      </c>
      <c r="V1798" s="7">
        <f>IF(ISERROR(IF(INDEX(rosh!$O$4:$P$710,MATCH(I1798,rosh!$O$4:$O$710,0),2)="Mayor",1,)),0,IF(INDEX(rosh!$O$4:$P$710,MATCH(I1798,rosh!$O$4:$O$710,0),2)="Mayor",1,))</f>
        <v>0</v>
      </c>
      <c r="W1798" s="7" t="str">
        <f t="shared" si="371"/>
        <v>TRUE שדרות</v>
      </c>
      <c r="X1798" s="84">
        <f t="shared" si="363"/>
        <v>8538</v>
      </c>
      <c r="Y1798" s="7">
        <f t="shared" si="372"/>
        <v>1</v>
      </c>
      <c r="Z1798" s="7">
        <f t="shared" si="373"/>
        <v>12</v>
      </c>
      <c r="AA1798" s="7" t="str">
        <f t="shared" si="374"/>
        <v>Gap</v>
      </c>
      <c r="AB1798" s="7">
        <f t="shared" si="375"/>
        <v>1</v>
      </c>
    </row>
    <row r="1799" spans="2:28" ht="15" thickTop="1" thickBot="1">
      <c r="B1799" s="31">
        <v>1031</v>
      </c>
      <c r="C1799" s="32" t="s">
        <v>1100</v>
      </c>
      <c r="D1799" s="33">
        <v>17343</v>
      </c>
      <c r="E1799" s="34" t="s">
        <v>1148</v>
      </c>
      <c r="F1799" s="22" t="str">
        <f t="shared" si="364"/>
        <v>נצ שדרות</v>
      </c>
      <c r="G1799" s="44" t="s">
        <v>1147</v>
      </c>
      <c r="H1799" s="34"/>
      <c r="I1799" s="25" t="str">
        <f t="shared" si="365"/>
        <v xml:space="preserve">שדרות </v>
      </c>
      <c r="J1799" s="37">
        <v>11405</v>
      </c>
      <c r="K1799" s="38">
        <v>11405</v>
      </c>
      <c r="L1799" s="39">
        <v>8.2946076282332304E-2</v>
      </c>
      <c r="M1799" s="40">
        <v>946</v>
      </c>
      <c r="N1799" s="41">
        <v>8.2946076282332304E-2</v>
      </c>
      <c r="O1799" s="42">
        <v>945.99999999999989</v>
      </c>
      <c r="P1799" s="7">
        <f>VLOOKUP(C1799,'ריכוז נתונים'!$B$3:$C$189,2)</f>
        <v>13</v>
      </c>
      <c r="Q1799" s="47" t="b">
        <f t="shared" si="366"/>
        <v>1</v>
      </c>
      <c r="R1799" s="7">
        <f t="shared" si="367"/>
        <v>1.1000000000000001</v>
      </c>
      <c r="S1799" s="47">
        <f t="shared" si="368"/>
        <v>877</v>
      </c>
      <c r="T1799" s="7">
        <f t="shared" si="369"/>
        <v>9.6999999999999993</v>
      </c>
      <c r="U1799" s="7" t="str">
        <f t="shared" si="370"/>
        <v>Gap</v>
      </c>
      <c r="V1799" s="7">
        <f>IF(ISERROR(IF(INDEX(rosh!$O$4:$P$710,MATCH(I1799,rosh!$O$4:$O$710,0),2)="Mayor",1,)),0,IF(INDEX(rosh!$O$4:$P$710,MATCH(I1799,rosh!$O$4:$O$710,0),2)="Mayor",1,))</f>
        <v>0</v>
      </c>
      <c r="W1799" s="7" t="str">
        <f t="shared" si="371"/>
        <v>TRUE שדרות</v>
      </c>
      <c r="X1799" s="84">
        <f t="shared" si="363"/>
        <v>8538</v>
      </c>
      <c r="Y1799" s="7">
        <f t="shared" si="372"/>
        <v>1</v>
      </c>
      <c r="Z1799" s="7">
        <f t="shared" si="373"/>
        <v>12</v>
      </c>
      <c r="AA1799" s="7" t="str">
        <f t="shared" si="374"/>
        <v>Gap</v>
      </c>
      <c r="AB1799" s="7">
        <f t="shared" si="375"/>
        <v>1</v>
      </c>
    </row>
    <row r="1800" spans="2:28" ht="15" thickTop="1" thickBot="1">
      <c r="B1800" s="31">
        <v>1031</v>
      </c>
      <c r="C1800" s="32" t="s">
        <v>1100</v>
      </c>
      <c r="D1800" s="33">
        <v>17343</v>
      </c>
      <c r="E1800" s="34" t="s">
        <v>3</v>
      </c>
      <c r="F1800" s="22" t="str">
        <f t="shared" si="364"/>
        <v>ל שדרות</v>
      </c>
      <c r="G1800" s="44" t="s">
        <v>1175</v>
      </c>
      <c r="H1800" s="34"/>
      <c r="I1800" s="25" t="str">
        <f t="shared" si="365"/>
        <v xml:space="preserve">שדרות </v>
      </c>
      <c r="J1800" s="37">
        <v>11405</v>
      </c>
      <c r="K1800" s="38">
        <v>11405</v>
      </c>
      <c r="L1800" s="39">
        <v>8.101709776413854E-2</v>
      </c>
      <c r="M1800" s="40">
        <v>924</v>
      </c>
      <c r="N1800" s="41">
        <v>8.101709776413854E-2</v>
      </c>
      <c r="O1800" s="42">
        <v>924</v>
      </c>
      <c r="P1800" s="7">
        <f>VLOOKUP(C1800,'ריכוז נתונים'!$B$3:$C$189,2)</f>
        <v>13</v>
      </c>
      <c r="Q1800" s="47" t="b">
        <f t="shared" si="366"/>
        <v>1</v>
      </c>
      <c r="R1800" s="7">
        <f t="shared" si="367"/>
        <v>1.1000000000000001</v>
      </c>
      <c r="S1800" s="47">
        <f t="shared" si="368"/>
        <v>877</v>
      </c>
      <c r="T1800" s="7">
        <f t="shared" si="369"/>
        <v>9.6999999999999993</v>
      </c>
      <c r="U1800" s="7" t="str">
        <f t="shared" si="370"/>
        <v>Gap</v>
      </c>
      <c r="V1800" s="7">
        <f>IF(ISERROR(IF(INDEX(rosh!$O$4:$P$710,MATCH(I1800,rosh!$O$4:$O$710,0),2)="Mayor",1,)),0,IF(INDEX(rosh!$O$4:$P$710,MATCH(I1800,rosh!$O$4:$O$710,0),2)="Mayor",1,))</f>
        <v>0</v>
      </c>
      <c r="W1800" s="7" t="str">
        <f t="shared" si="371"/>
        <v>TRUE שדרות</v>
      </c>
      <c r="X1800" s="84">
        <f t="shared" ref="X1800:X1863" si="376">SUMIF($W$4:$W$1887,W1800,$M$4:$M$41887)</f>
        <v>8538</v>
      </c>
      <c r="Y1800" s="7">
        <f t="shared" si="372"/>
        <v>1</v>
      </c>
      <c r="Z1800" s="7">
        <f t="shared" si="373"/>
        <v>12</v>
      </c>
      <c r="AA1800" s="7" t="str">
        <f t="shared" si="374"/>
        <v>Gap</v>
      </c>
      <c r="AB1800" s="7">
        <f t="shared" si="375"/>
        <v>1</v>
      </c>
    </row>
    <row r="1801" spans="2:28" ht="15" thickTop="1" thickBot="1">
      <c r="B1801" s="31">
        <v>1031</v>
      </c>
      <c r="C1801" s="32" t="s">
        <v>1100</v>
      </c>
      <c r="D1801" s="33">
        <v>17343</v>
      </c>
      <c r="E1801" s="34" t="s">
        <v>1194</v>
      </c>
      <c r="F1801" s="22" t="str">
        <f t="shared" si="364"/>
        <v>יד שדרות</v>
      </c>
      <c r="G1801" s="44" t="s">
        <v>1193</v>
      </c>
      <c r="H1801" s="34"/>
      <c r="I1801" s="25" t="str">
        <f t="shared" si="365"/>
        <v xml:space="preserve">שדרות </v>
      </c>
      <c r="J1801" s="37">
        <v>11405</v>
      </c>
      <c r="K1801" s="38">
        <v>11405</v>
      </c>
      <c r="L1801" s="39">
        <v>7.163524769837791E-2</v>
      </c>
      <c r="M1801" s="40">
        <v>817</v>
      </c>
      <c r="N1801" s="41">
        <v>7.163524769837791E-2</v>
      </c>
      <c r="O1801" s="42">
        <v>817.00000000000011</v>
      </c>
      <c r="P1801" s="7">
        <f>VLOOKUP(C1801,'ריכוז נתונים'!$B$3:$C$189,2)</f>
        <v>13</v>
      </c>
      <c r="Q1801" s="47" t="b">
        <f t="shared" si="366"/>
        <v>1</v>
      </c>
      <c r="R1801" s="7">
        <f t="shared" si="367"/>
        <v>0.9</v>
      </c>
      <c r="S1801" s="47">
        <f t="shared" si="368"/>
        <v>877</v>
      </c>
      <c r="T1801" s="7">
        <f t="shared" si="369"/>
        <v>9.6999999999999993</v>
      </c>
      <c r="U1801" s="7" t="str">
        <f t="shared" si="370"/>
        <v>Gap</v>
      </c>
      <c r="V1801" s="7">
        <f>IF(ISERROR(IF(INDEX(rosh!$O$4:$P$710,MATCH(I1801,rosh!$O$4:$O$710,0),2)="Mayor",1,)),0,IF(INDEX(rosh!$O$4:$P$710,MATCH(I1801,rosh!$O$4:$O$710,0),2)="Mayor",1,))</f>
        <v>0</v>
      </c>
      <c r="W1801" s="7" t="str">
        <f t="shared" si="371"/>
        <v>TRUE שדרות</v>
      </c>
      <c r="X1801" s="84">
        <f t="shared" si="376"/>
        <v>8538</v>
      </c>
      <c r="Y1801" s="7">
        <f t="shared" si="372"/>
        <v>1</v>
      </c>
      <c r="Z1801" s="7">
        <f t="shared" si="373"/>
        <v>12</v>
      </c>
      <c r="AA1801" s="7" t="str">
        <f t="shared" si="374"/>
        <v>Gap</v>
      </c>
      <c r="AB1801" s="7">
        <f t="shared" si="375"/>
        <v>1</v>
      </c>
    </row>
    <row r="1802" spans="2:28" ht="15" thickTop="1" thickBot="1">
      <c r="B1802" s="31">
        <v>1031</v>
      </c>
      <c r="C1802" s="32" t="s">
        <v>1100</v>
      </c>
      <c r="D1802" s="33">
        <v>17343</v>
      </c>
      <c r="E1802" s="34" t="s">
        <v>1226</v>
      </c>
      <c r="F1802" s="22" t="str">
        <f t="shared" si="364"/>
        <v>אמש שדרות</v>
      </c>
      <c r="G1802" s="44" t="s">
        <v>1225</v>
      </c>
      <c r="H1802" s="34" t="s">
        <v>1238</v>
      </c>
      <c r="I1802" s="25" t="str">
        <f t="shared" si="365"/>
        <v>שדרות בוסקילה דוד</v>
      </c>
      <c r="J1802" s="37">
        <v>11405</v>
      </c>
      <c r="K1802" s="38">
        <v>11405</v>
      </c>
      <c r="L1802" s="39">
        <v>5.4186760192897851E-2</v>
      </c>
      <c r="M1802" s="40">
        <v>618</v>
      </c>
      <c r="N1802" s="41">
        <v>5.4186760192897851E-2</v>
      </c>
      <c r="O1802" s="42">
        <v>618</v>
      </c>
      <c r="P1802" s="7">
        <f>VLOOKUP(C1802,'ריכוז נתונים'!$B$3:$C$189,2)</f>
        <v>13</v>
      </c>
      <c r="Q1802" s="47" t="b">
        <f t="shared" si="366"/>
        <v>0</v>
      </c>
      <c r="R1802" s="7">
        <f t="shared" si="367"/>
        <v>0</v>
      </c>
      <c r="S1802" s="47">
        <f t="shared" si="368"/>
        <v>877</v>
      </c>
      <c r="T1802" s="7">
        <f t="shared" si="369"/>
        <v>9.6999999999999993</v>
      </c>
      <c r="U1802" s="7" t="str">
        <f t="shared" si="370"/>
        <v>Gap</v>
      </c>
      <c r="V1802" s="7">
        <f>IF(ISERROR(IF(INDEX(rosh!$O$4:$P$710,MATCH(I1802,rosh!$O$4:$O$710,0),2)="Mayor",1,)),0,IF(INDEX(rosh!$O$4:$P$710,MATCH(I1802,rosh!$O$4:$O$710,0),2)="Mayor",1,))</f>
        <v>0</v>
      </c>
      <c r="W1802" s="7" t="str">
        <f t="shared" si="371"/>
        <v>FALSE שדרות</v>
      </c>
      <c r="X1802" s="84">
        <f t="shared" si="376"/>
        <v>2867</v>
      </c>
      <c r="Y1802" s="7">
        <f t="shared" si="372"/>
        <v>0</v>
      </c>
      <c r="Z1802" s="7">
        <f t="shared" si="373"/>
        <v>12</v>
      </c>
      <c r="AA1802" s="7" t="str">
        <f t="shared" si="374"/>
        <v>Gap</v>
      </c>
      <c r="AB1802" s="7">
        <f t="shared" si="375"/>
        <v>0</v>
      </c>
    </row>
    <row r="1803" spans="2:28" ht="15" thickTop="1" thickBot="1">
      <c r="B1803" s="31">
        <v>1031</v>
      </c>
      <c r="C1803" s="32" t="s">
        <v>1100</v>
      </c>
      <c r="D1803" s="33">
        <v>17343</v>
      </c>
      <c r="E1803" s="34" t="s">
        <v>1210</v>
      </c>
      <c r="F1803" s="22" t="str">
        <f t="shared" si="364"/>
        <v>ח שדרות</v>
      </c>
      <c r="G1803" s="44" t="s">
        <v>1209</v>
      </c>
      <c r="H1803" s="34"/>
      <c r="I1803" s="25" t="str">
        <f t="shared" si="365"/>
        <v xml:space="preserve">שדרות </v>
      </c>
      <c r="J1803" s="37">
        <v>11405</v>
      </c>
      <c r="K1803" s="38">
        <v>11405</v>
      </c>
      <c r="L1803" s="39">
        <v>5.1731696624287594E-2</v>
      </c>
      <c r="M1803" s="40">
        <v>590</v>
      </c>
      <c r="N1803" s="41">
        <v>5.1731696624287594E-2</v>
      </c>
      <c r="O1803" s="42">
        <v>590</v>
      </c>
      <c r="P1803" s="7">
        <f>VLOOKUP(C1803,'ריכוז נתונים'!$B$3:$C$189,2)</f>
        <v>13</v>
      </c>
      <c r="Q1803" s="47" t="b">
        <f t="shared" si="366"/>
        <v>0</v>
      </c>
      <c r="R1803" s="7">
        <f t="shared" si="367"/>
        <v>0</v>
      </c>
      <c r="S1803" s="47">
        <f t="shared" si="368"/>
        <v>877</v>
      </c>
      <c r="T1803" s="7">
        <f t="shared" si="369"/>
        <v>9.6999999999999993</v>
      </c>
      <c r="U1803" s="7" t="str">
        <f t="shared" si="370"/>
        <v>Gap</v>
      </c>
      <c r="V1803" s="7">
        <f>IF(ISERROR(IF(INDEX(rosh!$O$4:$P$710,MATCH(I1803,rosh!$O$4:$O$710,0),2)="Mayor",1,)),0,IF(INDEX(rosh!$O$4:$P$710,MATCH(I1803,rosh!$O$4:$O$710,0),2)="Mayor",1,))</f>
        <v>0</v>
      </c>
      <c r="W1803" s="7" t="str">
        <f t="shared" si="371"/>
        <v>FALSE שדרות</v>
      </c>
      <c r="X1803" s="84">
        <f t="shared" si="376"/>
        <v>2867</v>
      </c>
      <c r="Y1803" s="7">
        <f t="shared" si="372"/>
        <v>0</v>
      </c>
      <c r="Z1803" s="7">
        <f t="shared" si="373"/>
        <v>12</v>
      </c>
      <c r="AA1803" s="7" t="str">
        <f t="shared" si="374"/>
        <v>Gap</v>
      </c>
      <c r="AB1803" s="7">
        <f t="shared" si="375"/>
        <v>0</v>
      </c>
    </row>
    <row r="1804" spans="2:28" ht="15" thickTop="1" thickBot="1">
      <c r="B1804" s="31">
        <v>1031</v>
      </c>
      <c r="C1804" s="32" t="s">
        <v>1100</v>
      </c>
      <c r="D1804" s="33">
        <v>17343</v>
      </c>
      <c r="E1804" s="34" t="s">
        <v>573</v>
      </c>
      <c r="F1804" s="22" t="str">
        <f t="shared" si="364"/>
        <v>זך שדרות</v>
      </c>
      <c r="G1804" s="44" t="s">
        <v>1216</v>
      </c>
      <c r="H1804" s="34"/>
      <c r="I1804" s="25" t="str">
        <f t="shared" si="365"/>
        <v xml:space="preserve">שדרות </v>
      </c>
      <c r="J1804" s="37">
        <v>11405</v>
      </c>
      <c r="K1804" s="38">
        <v>11405</v>
      </c>
      <c r="L1804" s="39">
        <v>4.9978079789565977E-2</v>
      </c>
      <c r="M1804" s="40">
        <v>570</v>
      </c>
      <c r="N1804" s="41">
        <v>4.9978079789565977E-2</v>
      </c>
      <c r="O1804" s="42">
        <v>570</v>
      </c>
      <c r="P1804" s="7">
        <f>VLOOKUP(C1804,'ריכוז נתונים'!$B$3:$C$189,2)</f>
        <v>13</v>
      </c>
      <c r="Q1804" s="47" t="b">
        <f t="shared" si="366"/>
        <v>0</v>
      </c>
      <c r="R1804" s="7">
        <f t="shared" si="367"/>
        <v>0</v>
      </c>
      <c r="S1804" s="47">
        <f t="shared" si="368"/>
        <v>877</v>
      </c>
      <c r="T1804" s="7">
        <f t="shared" si="369"/>
        <v>9.6999999999999993</v>
      </c>
      <c r="U1804" s="7" t="str">
        <f t="shared" si="370"/>
        <v>Gap</v>
      </c>
      <c r="V1804" s="7">
        <f>IF(ISERROR(IF(INDEX(rosh!$O$4:$P$710,MATCH(I1804,rosh!$O$4:$O$710,0),2)="Mayor",1,)),0,IF(INDEX(rosh!$O$4:$P$710,MATCH(I1804,rosh!$O$4:$O$710,0),2)="Mayor",1,))</f>
        <v>0</v>
      </c>
      <c r="W1804" s="7" t="str">
        <f t="shared" si="371"/>
        <v>FALSE שדרות</v>
      </c>
      <c r="X1804" s="84">
        <f t="shared" si="376"/>
        <v>2867</v>
      </c>
      <c r="Y1804" s="7">
        <f t="shared" si="372"/>
        <v>0</v>
      </c>
      <c r="Z1804" s="7">
        <f t="shared" si="373"/>
        <v>12</v>
      </c>
      <c r="AA1804" s="7" t="str">
        <f t="shared" si="374"/>
        <v>Gap</v>
      </c>
      <c r="AB1804" s="7">
        <f t="shared" si="375"/>
        <v>0</v>
      </c>
    </row>
    <row r="1805" spans="2:28" ht="15" thickTop="1" thickBot="1">
      <c r="B1805" s="31">
        <v>1031</v>
      </c>
      <c r="C1805" s="32" t="s">
        <v>1100</v>
      </c>
      <c r="D1805" s="33">
        <v>17343</v>
      </c>
      <c r="E1805" s="34" t="s">
        <v>1059</v>
      </c>
      <c r="F1805" s="22" t="str">
        <f t="shared" si="364"/>
        <v>ע שדרות</v>
      </c>
      <c r="G1805" s="44" t="s">
        <v>1134</v>
      </c>
      <c r="H1805" s="34" t="s">
        <v>1145</v>
      </c>
      <c r="I1805" s="25" t="str">
        <f t="shared" si="365"/>
        <v>שדרות רבינוביץ' אליהו אלונה</v>
      </c>
      <c r="J1805" s="37">
        <v>11405</v>
      </c>
      <c r="K1805" s="38">
        <v>11405</v>
      </c>
      <c r="L1805" s="39">
        <v>4.1823761508110478E-2</v>
      </c>
      <c r="M1805" s="40">
        <v>477</v>
      </c>
      <c r="N1805" s="41">
        <v>4.1823761508110478E-2</v>
      </c>
      <c r="O1805" s="42">
        <v>477</v>
      </c>
      <c r="P1805" s="7">
        <f>VLOOKUP(C1805,'ריכוז נתונים'!$B$3:$C$189,2)</f>
        <v>13</v>
      </c>
      <c r="Q1805" s="47" t="b">
        <f t="shared" si="366"/>
        <v>0</v>
      </c>
      <c r="R1805" s="7">
        <f t="shared" si="367"/>
        <v>0</v>
      </c>
      <c r="S1805" s="47">
        <f t="shared" si="368"/>
        <v>877</v>
      </c>
      <c r="T1805" s="7">
        <f t="shared" si="369"/>
        <v>9.6999999999999993</v>
      </c>
      <c r="U1805" s="7" t="str">
        <f t="shared" si="370"/>
        <v>Gap</v>
      </c>
      <c r="V1805" s="7">
        <f>IF(ISERROR(IF(INDEX(rosh!$O$4:$P$710,MATCH(I1805,rosh!$O$4:$O$710,0),2)="Mayor",1,)),0,IF(INDEX(rosh!$O$4:$P$710,MATCH(I1805,rosh!$O$4:$O$710,0),2)="Mayor",1,))</f>
        <v>0</v>
      </c>
      <c r="W1805" s="7" t="str">
        <f t="shared" si="371"/>
        <v>FALSE שדרות</v>
      </c>
      <c r="X1805" s="84">
        <f t="shared" si="376"/>
        <v>2867</v>
      </c>
      <c r="Y1805" s="7">
        <f t="shared" si="372"/>
        <v>0</v>
      </c>
      <c r="Z1805" s="7">
        <f t="shared" si="373"/>
        <v>12</v>
      </c>
      <c r="AA1805" s="7" t="str">
        <f t="shared" si="374"/>
        <v>Gap</v>
      </c>
      <c r="AB1805" s="7">
        <f t="shared" si="375"/>
        <v>0</v>
      </c>
    </row>
    <row r="1806" spans="2:28" ht="26" thickTop="1" thickBot="1">
      <c r="B1806" s="31">
        <v>1031</v>
      </c>
      <c r="C1806" s="32" t="s">
        <v>1100</v>
      </c>
      <c r="D1806" s="33">
        <v>17343</v>
      </c>
      <c r="E1806" s="34" t="s">
        <v>21</v>
      </c>
      <c r="F1806" s="22" t="str">
        <f t="shared" si="364"/>
        <v>ני שדרות</v>
      </c>
      <c r="G1806" s="44" t="s">
        <v>1154</v>
      </c>
      <c r="H1806" s="34"/>
      <c r="I1806" s="25" t="str">
        <f t="shared" si="365"/>
        <v xml:space="preserve">שדרות </v>
      </c>
      <c r="J1806" s="37">
        <v>11405</v>
      </c>
      <c r="K1806" s="38">
        <v>11405</v>
      </c>
      <c r="L1806" s="39">
        <v>3.3143358176238494E-2</v>
      </c>
      <c r="M1806" s="40">
        <v>378</v>
      </c>
      <c r="N1806" s="41">
        <v>3.3143358176238494E-2</v>
      </c>
      <c r="O1806" s="42">
        <v>378</v>
      </c>
      <c r="P1806" s="7">
        <f>VLOOKUP(C1806,'ריכוז נתונים'!$B$3:$C$189,2)</f>
        <v>13</v>
      </c>
      <c r="Q1806" s="47" t="b">
        <f t="shared" si="366"/>
        <v>0</v>
      </c>
      <c r="R1806" s="7">
        <f t="shared" si="367"/>
        <v>0</v>
      </c>
      <c r="S1806" s="47">
        <f t="shared" si="368"/>
        <v>877</v>
      </c>
      <c r="T1806" s="7">
        <f t="shared" si="369"/>
        <v>9.6999999999999993</v>
      </c>
      <c r="U1806" s="7" t="str">
        <f t="shared" si="370"/>
        <v>Gap</v>
      </c>
      <c r="V1806" s="7">
        <f>IF(ISERROR(IF(INDEX(rosh!$O$4:$P$710,MATCH(I1806,rosh!$O$4:$O$710,0),2)="Mayor",1,)),0,IF(INDEX(rosh!$O$4:$P$710,MATCH(I1806,rosh!$O$4:$O$710,0),2)="Mayor",1,))</f>
        <v>0</v>
      </c>
      <c r="W1806" s="7" t="str">
        <f t="shared" si="371"/>
        <v>FALSE שדרות</v>
      </c>
      <c r="X1806" s="84">
        <f t="shared" si="376"/>
        <v>2867</v>
      </c>
      <c r="Y1806" s="7">
        <f t="shared" si="372"/>
        <v>0</v>
      </c>
      <c r="Z1806" s="7">
        <f t="shared" si="373"/>
        <v>12</v>
      </c>
      <c r="AA1806" s="7" t="str">
        <f t="shared" si="374"/>
        <v>Gap</v>
      </c>
      <c r="AB1806" s="7">
        <f t="shared" si="375"/>
        <v>0</v>
      </c>
    </row>
    <row r="1807" spans="2:28" ht="15" thickTop="1" thickBot="1">
      <c r="B1807" s="31">
        <v>1031</v>
      </c>
      <c r="C1807" s="32" t="s">
        <v>1100</v>
      </c>
      <c r="D1807" s="33">
        <v>17343</v>
      </c>
      <c r="E1807" s="34" t="s">
        <v>108</v>
      </c>
      <c r="F1807" s="22" t="str">
        <f t="shared" si="364"/>
        <v>פה שדרות</v>
      </c>
      <c r="G1807" s="44" t="s">
        <v>1128</v>
      </c>
      <c r="H1807" s="34" t="s">
        <v>1132</v>
      </c>
      <c r="I1807" s="25" t="str">
        <f t="shared" si="365"/>
        <v>שדרות ביטון דבורה</v>
      </c>
      <c r="J1807" s="37">
        <v>11405</v>
      </c>
      <c r="K1807" s="38">
        <v>11405</v>
      </c>
      <c r="L1807" s="39">
        <v>1.6220955721174924E-2</v>
      </c>
      <c r="M1807" s="40">
        <v>185</v>
      </c>
      <c r="N1807" s="41">
        <v>1.6220955721174924E-2</v>
      </c>
      <c r="O1807" s="42">
        <v>185</v>
      </c>
      <c r="P1807" s="7">
        <f>VLOOKUP(C1807,'ריכוז נתונים'!$B$3:$C$189,2)</f>
        <v>13</v>
      </c>
      <c r="Q1807" s="47" t="b">
        <f t="shared" si="366"/>
        <v>0</v>
      </c>
      <c r="R1807" s="7">
        <f t="shared" si="367"/>
        <v>0</v>
      </c>
      <c r="S1807" s="47">
        <f t="shared" si="368"/>
        <v>877</v>
      </c>
      <c r="T1807" s="7">
        <f t="shared" si="369"/>
        <v>9.6999999999999993</v>
      </c>
      <c r="U1807" s="7" t="str">
        <f t="shared" si="370"/>
        <v>Gap</v>
      </c>
      <c r="V1807" s="7">
        <f>IF(ISERROR(IF(INDEX(rosh!$O$4:$P$710,MATCH(I1807,rosh!$O$4:$O$710,0),2)="Mayor",1,)),0,IF(INDEX(rosh!$O$4:$P$710,MATCH(I1807,rosh!$O$4:$O$710,0),2)="Mayor",1,))</f>
        <v>0</v>
      </c>
      <c r="W1807" s="7" t="str">
        <f t="shared" si="371"/>
        <v>FALSE שדרות</v>
      </c>
      <c r="X1807" s="84">
        <f t="shared" si="376"/>
        <v>2867</v>
      </c>
      <c r="Y1807" s="7">
        <f t="shared" si="372"/>
        <v>0</v>
      </c>
      <c r="Z1807" s="7">
        <f t="shared" si="373"/>
        <v>12</v>
      </c>
      <c r="AA1807" s="7" t="str">
        <f t="shared" si="374"/>
        <v>Gap</v>
      </c>
      <c r="AB1807" s="7">
        <f t="shared" si="375"/>
        <v>0</v>
      </c>
    </row>
    <row r="1808" spans="2:28" ht="15" thickTop="1" thickBot="1">
      <c r="B1808" s="31">
        <v>1031</v>
      </c>
      <c r="C1808" s="32" t="s">
        <v>1100</v>
      </c>
      <c r="D1808" s="33">
        <v>17343</v>
      </c>
      <c r="E1808" s="34" t="s">
        <v>339</v>
      </c>
      <c r="F1808" s="22" t="str">
        <f t="shared" si="364"/>
        <v>ץ שדרות</v>
      </c>
      <c r="G1808" s="44" t="s">
        <v>1122</v>
      </c>
      <c r="H1808" s="34"/>
      <c r="I1808" s="25" t="str">
        <f t="shared" si="365"/>
        <v xml:space="preserve">שדרות </v>
      </c>
      <c r="J1808" s="37">
        <v>11405</v>
      </c>
      <c r="K1808" s="38">
        <v>11405</v>
      </c>
      <c r="L1808" s="39">
        <v>4.2963612450679523E-3</v>
      </c>
      <c r="M1808" s="40">
        <v>49</v>
      </c>
      <c r="N1808" s="41">
        <v>4.2963612450679523E-3</v>
      </c>
      <c r="O1808" s="42">
        <v>48.999999999999993</v>
      </c>
      <c r="P1808" s="7">
        <f>VLOOKUP(C1808,'ריכוז נתונים'!$B$3:$C$189,2)</f>
        <v>13</v>
      </c>
      <c r="Q1808" s="47" t="b">
        <f t="shared" si="366"/>
        <v>0</v>
      </c>
      <c r="R1808" s="7">
        <f t="shared" si="367"/>
        <v>0</v>
      </c>
      <c r="S1808" s="47">
        <f t="shared" si="368"/>
        <v>877</v>
      </c>
      <c r="T1808" s="7">
        <f t="shared" si="369"/>
        <v>9.6999999999999993</v>
      </c>
      <c r="U1808" s="7" t="str">
        <f t="shared" si="370"/>
        <v>Gap</v>
      </c>
      <c r="V1808" s="7">
        <f>IF(ISERROR(IF(INDEX(rosh!$O$4:$P$710,MATCH(I1808,rosh!$O$4:$O$710,0),2)="Mayor",1,)),0,IF(INDEX(rosh!$O$4:$P$710,MATCH(I1808,rosh!$O$4:$O$710,0),2)="Mayor",1,))</f>
        <v>0</v>
      </c>
      <c r="W1808" s="7" t="str">
        <f t="shared" si="371"/>
        <v>FALSE שדרות</v>
      </c>
      <c r="X1808" s="84">
        <f t="shared" si="376"/>
        <v>2867</v>
      </c>
      <c r="Y1808" s="7">
        <f t="shared" si="372"/>
        <v>0</v>
      </c>
      <c r="Z1808" s="7">
        <f t="shared" si="373"/>
        <v>12</v>
      </c>
      <c r="AA1808" s="7" t="str">
        <f t="shared" si="374"/>
        <v>Gap</v>
      </c>
      <c r="AB1808" s="7">
        <f t="shared" si="375"/>
        <v>0</v>
      </c>
    </row>
    <row r="1809" spans="2:28" ht="15" thickTop="1" thickBot="1">
      <c r="B1809" s="31">
        <v>1304</v>
      </c>
      <c r="C1809" s="32" t="s">
        <v>1024</v>
      </c>
      <c r="D1809" s="33">
        <v>13785</v>
      </c>
      <c r="E1809" s="34" t="s">
        <v>1046</v>
      </c>
      <c r="F1809" s="22" t="str">
        <f t="shared" si="364"/>
        <v>פז שוהם</v>
      </c>
      <c r="G1809" s="44" t="s">
        <v>1045</v>
      </c>
      <c r="H1809" s="34" t="s">
        <v>1056</v>
      </c>
      <c r="I1809" s="25" t="str">
        <f t="shared" si="365"/>
        <v>שוהם ליבנה לובטון גיל</v>
      </c>
      <c r="J1809" s="37">
        <v>7532</v>
      </c>
      <c r="K1809" s="38">
        <v>7532</v>
      </c>
      <c r="L1809" s="39">
        <v>0.40480616038236855</v>
      </c>
      <c r="M1809" s="40">
        <v>3049</v>
      </c>
      <c r="N1809" s="41">
        <v>0.40480616038236855</v>
      </c>
      <c r="O1809" s="42">
        <v>3049</v>
      </c>
      <c r="P1809" s="7">
        <f>VLOOKUP(C1809,'ריכוז נתונים'!$B$3:$C$189,2)</f>
        <v>13</v>
      </c>
      <c r="Q1809" s="47" t="b">
        <f t="shared" si="366"/>
        <v>1</v>
      </c>
      <c r="R1809" s="7">
        <f t="shared" si="367"/>
        <v>5.3</v>
      </c>
      <c r="S1809" s="47">
        <f t="shared" si="368"/>
        <v>579</v>
      </c>
      <c r="T1809" s="7">
        <f t="shared" si="369"/>
        <v>12.1</v>
      </c>
      <c r="U1809" s="7" t="str">
        <f t="shared" si="370"/>
        <v>Gap</v>
      </c>
      <c r="V1809" s="7">
        <f>IF(ISERROR(IF(INDEX(rosh!$O$4:$P$710,MATCH(I1809,rosh!$O$4:$O$710,0),2)="Mayor",1,)),0,IF(INDEX(rosh!$O$4:$P$710,MATCH(I1809,rosh!$O$4:$O$710,0),2)="Mayor",1,))</f>
        <v>1</v>
      </c>
      <c r="W1809" s="7" t="str">
        <f t="shared" si="371"/>
        <v>TRUE שוהם</v>
      </c>
      <c r="X1809" s="84">
        <f t="shared" si="376"/>
        <v>7000</v>
      </c>
      <c r="Y1809" s="7">
        <f t="shared" si="372"/>
        <v>6</v>
      </c>
      <c r="Z1809" s="7">
        <f t="shared" si="373"/>
        <v>13</v>
      </c>
      <c r="AA1809" s="7" t="str">
        <f t="shared" si="374"/>
        <v/>
      </c>
      <c r="AB1809" s="7">
        <f t="shared" si="375"/>
        <v>7</v>
      </c>
    </row>
    <row r="1810" spans="2:28" ht="15" thickTop="1" thickBot="1">
      <c r="B1810" s="31">
        <v>1304</v>
      </c>
      <c r="C1810" s="32" t="s">
        <v>1024</v>
      </c>
      <c r="D1810" s="33">
        <v>13785</v>
      </c>
      <c r="E1810" s="34" t="s">
        <v>84</v>
      </c>
      <c r="F1810" s="22" t="str">
        <f t="shared" si="364"/>
        <v>ת שוהם</v>
      </c>
      <c r="G1810" s="44" t="s">
        <v>1023</v>
      </c>
      <c r="H1810" s="34"/>
      <c r="I1810" s="25" t="str">
        <f t="shared" si="365"/>
        <v xml:space="preserve">שוהם </v>
      </c>
      <c r="J1810" s="37">
        <v>7532</v>
      </c>
      <c r="K1810" s="38">
        <v>7532</v>
      </c>
      <c r="L1810" s="39">
        <v>0.2219861922464153</v>
      </c>
      <c r="M1810" s="40">
        <v>1672</v>
      </c>
      <c r="N1810" s="41">
        <v>0.2219861922464153</v>
      </c>
      <c r="O1810" s="42">
        <v>1672</v>
      </c>
      <c r="P1810" s="7">
        <f>VLOOKUP(C1810,'ריכוז נתונים'!$B$3:$C$189,2)</f>
        <v>13</v>
      </c>
      <c r="Q1810" s="47" t="b">
        <f t="shared" si="366"/>
        <v>1</v>
      </c>
      <c r="R1810" s="7">
        <f t="shared" si="367"/>
        <v>2.9</v>
      </c>
      <c r="S1810" s="47">
        <f t="shared" si="368"/>
        <v>579</v>
      </c>
      <c r="T1810" s="7">
        <f t="shared" si="369"/>
        <v>12.1</v>
      </c>
      <c r="U1810" s="7" t="str">
        <f t="shared" si="370"/>
        <v>Gap</v>
      </c>
      <c r="V1810" s="7">
        <f>IF(ISERROR(IF(INDEX(rosh!$O$4:$P$710,MATCH(I1810,rosh!$O$4:$O$710,0),2)="Mayor",1,)),0,IF(INDEX(rosh!$O$4:$P$710,MATCH(I1810,rosh!$O$4:$O$710,0),2)="Mayor",1,))</f>
        <v>0</v>
      </c>
      <c r="W1810" s="7" t="str">
        <f t="shared" si="371"/>
        <v>TRUE שוהם</v>
      </c>
      <c r="X1810" s="84">
        <f t="shared" si="376"/>
        <v>7000</v>
      </c>
      <c r="Y1810" s="7">
        <f t="shared" si="372"/>
        <v>3</v>
      </c>
      <c r="Z1810" s="7">
        <f t="shared" si="373"/>
        <v>13</v>
      </c>
      <c r="AA1810" s="7" t="str">
        <f t="shared" si="374"/>
        <v/>
      </c>
      <c r="AB1810" s="7">
        <f t="shared" si="375"/>
        <v>3</v>
      </c>
    </row>
    <row r="1811" spans="2:28" ht="15" thickTop="1" thickBot="1">
      <c r="B1811" s="31">
        <v>1304</v>
      </c>
      <c r="C1811" s="32" t="s">
        <v>1024</v>
      </c>
      <c r="D1811" s="33">
        <v>13785</v>
      </c>
      <c r="E1811" s="34" t="s">
        <v>573</v>
      </c>
      <c r="F1811" s="22" t="str">
        <f t="shared" si="364"/>
        <v>זך שוהם</v>
      </c>
      <c r="G1811" s="44" t="s">
        <v>150</v>
      </c>
      <c r="H1811" s="34"/>
      <c r="I1811" s="25" t="str">
        <f t="shared" si="365"/>
        <v xml:space="preserve">שוהם </v>
      </c>
      <c r="J1811" s="37">
        <v>7532</v>
      </c>
      <c r="K1811" s="38">
        <v>7532</v>
      </c>
      <c r="L1811" s="39">
        <v>0.1090015932023367</v>
      </c>
      <c r="M1811" s="40">
        <v>821</v>
      </c>
      <c r="N1811" s="41">
        <v>0.1090015932023367</v>
      </c>
      <c r="O1811" s="42">
        <v>821</v>
      </c>
      <c r="P1811" s="7">
        <f>VLOOKUP(C1811,'ריכוז נתונים'!$B$3:$C$189,2)</f>
        <v>13</v>
      </c>
      <c r="Q1811" s="47" t="b">
        <f t="shared" si="366"/>
        <v>1</v>
      </c>
      <c r="R1811" s="7">
        <f t="shared" si="367"/>
        <v>1.4</v>
      </c>
      <c r="S1811" s="47">
        <f t="shared" si="368"/>
        <v>579</v>
      </c>
      <c r="T1811" s="7">
        <f t="shared" si="369"/>
        <v>12.1</v>
      </c>
      <c r="U1811" s="7" t="str">
        <f t="shared" si="370"/>
        <v>Gap</v>
      </c>
      <c r="V1811" s="7">
        <f>IF(ISERROR(IF(INDEX(rosh!$O$4:$P$710,MATCH(I1811,rosh!$O$4:$O$710,0),2)="Mayor",1,)),0,IF(INDEX(rosh!$O$4:$P$710,MATCH(I1811,rosh!$O$4:$O$710,0),2)="Mayor",1,))</f>
        <v>0</v>
      </c>
      <c r="W1811" s="7" t="str">
        <f t="shared" si="371"/>
        <v>TRUE שוהם</v>
      </c>
      <c r="X1811" s="84">
        <f t="shared" si="376"/>
        <v>7000</v>
      </c>
      <c r="Y1811" s="7">
        <f t="shared" si="372"/>
        <v>2</v>
      </c>
      <c r="Z1811" s="7">
        <f t="shared" si="373"/>
        <v>13</v>
      </c>
      <c r="AA1811" s="7" t="str">
        <f t="shared" si="374"/>
        <v/>
      </c>
      <c r="AB1811" s="7">
        <f t="shared" si="375"/>
        <v>2</v>
      </c>
    </row>
    <row r="1812" spans="2:28" ht="15" thickTop="1" thickBot="1">
      <c r="B1812" s="31">
        <v>1304</v>
      </c>
      <c r="C1812" s="32" t="s">
        <v>1024</v>
      </c>
      <c r="D1812" s="33">
        <v>13785</v>
      </c>
      <c r="E1812" s="34" t="s">
        <v>1007</v>
      </c>
      <c r="F1812" s="22" t="str">
        <f t="shared" si="364"/>
        <v>טב שוהם</v>
      </c>
      <c r="G1812" s="44" t="s">
        <v>1074</v>
      </c>
      <c r="H1812" s="34"/>
      <c r="I1812" s="25" t="str">
        <f t="shared" si="365"/>
        <v xml:space="preserve">שוהם </v>
      </c>
      <c r="J1812" s="37">
        <v>7532</v>
      </c>
      <c r="K1812" s="38">
        <v>7532</v>
      </c>
      <c r="L1812" s="39">
        <v>9.9176845459373345E-2</v>
      </c>
      <c r="M1812" s="40">
        <v>747</v>
      </c>
      <c r="N1812" s="41">
        <v>9.9176845459373345E-2</v>
      </c>
      <c r="O1812" s="42">
        <v>747</v>
      </c>
      <c r="P1812" s="7">
        <f>VLOOKUP(C1812,'ריכוז נתונים'!$B$3:$C$189,2)</f>
        <v>13</v>
      </c>
      <c r="Q1812" s="47" t="b">
        <f t="shared" si="366"/>
        <v>1</v>
      </c>
      <c r="R1812" s="7">
        <f t="shared" si="367"/>
        <v>1.3</v>
      </c>
      <c r="S1812" s="47">
        <f t="shared" si="368"/>
        <v>579</v>
      </c>
      <c r="T1812" s="7">
        <f t="shared" si="369"/>
        <v>12.1</v>
      </c>
      <c r="U1812" s="7" t="str">
        <f t="shared" si="370"/>
        <v>Gap</v>
      </c>
      <c r="V1812" s="7">
        <f>IF(ISERROR(IF(INDEX(rosh!$O$4:$P$710,MATCH(I1812,rosh!$O$4:$O$710,0),2)="Mayor",1,)),0,IF(INDEX(rosh!$O$4:$P$710,MATCH(I1812,rosh!$O$4:$O$710,0),2)="Mayor",1,))</f>
        <v>0</v>
      </c>
      <c r="W1812" s="7" t="str">
        <f t="shared" si="371"/>
        <v>TRUE שוהם</v>
      </c>
      <c r="X1812" s="84">
        <f t="shared" si="376"/>
        <v>7000</v>
      </c>
      <c r="Y1812" s="7">
        <f t="shared" si="372"/>
        <v>1</v>
      </c>
      <c r="Z1812" s="7">
        <f t="shared" si="373"/>
        <v>13</v>
      </c>
      <c r="AA1812" s="7" t="str">
        <f t="shared" si="374"/>
        <v/>
      </c>
      <c r="AB1812" s="7">
        <f t="shared" si="375"/>
        <v>1</v>
      </c>
    </row>
    <row r="1813" spans="2:28" ht="15" thickTop="1" thickBot="1">
      <c r="B1813" s="31">
        <v>1304</v>
      </c>
      <c r="C1813" s="32" t="s">
        <v>1024</v>
      </c>
      <c r="D1813" s="33">
        <v>13785</v>
      </c>
      <c r="E1813" s="34" t="s">
        <v>1059</v>
      </c>
      <c r="F1813" s="22" t="str">
        <f t="shared" si="364"/>
        <v>ע שוהם</v>
      </c>
      <c r="G1813" s="44" t="s">
        <v>1058</v>
      </c>
      <c r="H1813" s="34" t="s">
        <v>1065</v>
      </c>
      <c r="I1813" s="25" t="str">
        <f t="shared" si="365"/>
        <v>שוהם לוי יוסי</v>
      </c>
      <c r="J1813" s="37">
        <v>7532</v>
      </c>
      <c r="K1813" s="38">
        <v>7532</v>
      </c>
      <c r="L1813" s="39">
        <v>9.4397238449283064E-2</v>
      </c>
      <c r="M1813" s="40">
        <v>711</v>
      </c>
      <c r="N1813" s="41">
        <v>9.4397238449283064E-2</v>
      </c>
      <c r="O1813" s="42">
        <v>711</v>
      </c>
      <c r="P1813" s="7">
        <f>VLOOKUP(C1813,'ריכוז נתונים'!$B$3:$C$189,2)</f>
        <v>13</v>
      </c>
      <c r="Q1813" s="47" t="b">
        <f t="shared" si="366"/>
        <v>1</v>
      </c>
      <c r="R1813" s="7">
        <f t="shared" si="367"/>
        <v>1.2</v>
      </c>
      <c r="S1813" s="47">
        <f t="shared" si="368"/>
        <v>579</v>
      </c>
      <c r="T1813" s="7">
        <f t="shared" si="369"/>
        <v>12.1</v>
      </c>
      <c r="U1813" s="7" t="str">
        <f t="shared" si="370"/>
        <v>Gap</v>
      </c>
      <c r="V1813" s="7">
        <f>IF(ISERROR(IF(INDEX(rosh!$O$4:$P$710,MATCH(I1813,rosh!$O$4:$O$710,0),2)="Mayor",1,)),0,IF(INDEX(rosh!$O$4:$P$710,MATCH(I1813,rosh!$O$4:$O$710,0),2)="Mayor",1,))</f>
        <v>0</v>
      </c>
      <c r="W1813" s="7" t="str">
        <f t="shared" si="371"/>
        <v>TRUE שוהם</v>
      </c>
      <c r="X1813" s="84">
        <f t="shared" si="376"/>
        <v>7000</v>
      </c>
      <c r="Y1813" s="7">
        <f t="shared" si="372"/>
        <v>1</v>
      </c>
      <c r="Z1813" s="7">
        <f t="shared" si="373"/>
        <v>13</v>
      </c>
      <c r="AA1813" s="7" t="str">
        <f t="shared" si="374"/>
        <v/>
      </c>
      <c r="AB1813" s="7">
        <f t="shared" si="375"/>
        <v>1</v>
      </c>
    </row>
    <row r="1814" spans="2:28" ht="15" thickTop="1" thickBot="1">
      <c r="B1814" s="31">
        <v>1304</v>
      </c>
      <c r="C1814" s="32" t="s">
        <v>1024</v>
      </c>
      <c r="D1814" s="33">
        <v>13785</v>
      </c>
      <c r="E1814" s="34" t="s">
        <v>639</v>
      </c>
      <c r="F1814" s="22" t="str">
        <f t="shared" si="364"/>
        <v>ר שוהם</v>
      </c>
      <c r="G1814" s="44" t="s">
        <v>1038</v>
      </c>
      <c r="H1814" s="34"/>
      <c r="I1814" s="25" t="str">
        <f t="shared" si="365"/>
        <v xml:space="preserve">שוהם </v>
      </c>
      <c r="J1814" s="37">
        <v>7532</v>
      </c>
      <c r="K1814" s="38">
        <v>7532</v>
      </c>
      <c r="L1814" s="39">
        <v>3.1598513011152414E-2</v>
      </c>
      <c r="M1814" s="40">
        <v>238</v>
      </c>
      <c r="N1814" s="41">
        <v>3.1598513011152414E-2</v>
      </c>
      <c r="O1814" s="42">
        <v>237.99999999999997</v>
      </c>
      <c r="P1814" s="7">
        <f>VLOOKUP(C1814,'ריכוז נתונים'!$B$3:$C$189,2)</f>
        <v>13</v>
      </c>
      <c r="Q1814" s="47" t="b">
        <f t="shared" si="366"/>
        <v>0</v>
      </c>
      <c r="R1814" s="7">
        <f t="shared" si="367"/>
        <v>0</v>
      </c>
      <c r="S1814" s="47">
        <f t="shared" si="368"/>
        <v>579</v>
      </c>
      <c r="T1814" s="7">
        <f t="shared" si="369"/>
        <v>12.1</v>
      </c>
      <c r="U1814" s="7" t="str">
        <f t="shared" si="370"/>
        <v>Gap</v>
      </c>
      <c r="V1814" s="7">
        <f>IF(ISERROR(IF(INDEX(rosh!$O$4:$P$710,MATCH(I1814,rosh!$O$4:$O$710,0),2)="Mayor",1,)),0,IF(INDEX(rosh!$O$4:$P$710,MATCH(I1814,rosh!$O$4:$O$710,0),2)="Mayor",1,))</f>
        <v>0</v>
      </c>
      <c r="W1814" s="7" t="str">
        <f t="shared" si="371"/>
        <v>FALSE שוהם</v>
      </c>
      <c r="X1814" s="84">
        <f t="shared" si="376"/>
        <v>532</v>
      </c>
      <c r="Y1814" s="7">
        <f t="shared" si="372"/>
        <v>0</v>
      </c>
      <c r="Z1814" s="7">
        <f t="shared" si="373"/>
        <v>13</v>
      </c>
      <c r="AA1814" s="7" t="str">
        <f t="shared" si="374"/>
        <v/>
      </c>
      <c r="AB1814" s="7">
        <f t="shared" si="375"/>
        <v>0</v>
      </c>
    </row>
    <row r="1815" spans="2:28" ht="15" thickTop="1" thickBot="1">
      <c r="B1815" s="31">
        <v>1304</v>
      </c>
      <c r="C1815" s="32" t="s">
        <v>1024</v>
      </c>
      <c r="D1815" s="33">
        <v>13785</v>
      </c>
      <c r="E1815" s="34" t="s">
        <v>1068</v>
      </c>
      <c r="F1815" s="22" t="str">
        <f t="shared" si="364"/>
        <v>יא שוהם</v>
      </c>
      <c r="G1815" s="44" t="s">
        <v>1067</v>
      </c>
      <c r="H1815" s="34"/>
      <c r="I1815" s="25" t="str">
        <f t="shared" si="365"/>
        <v xml:space="preserve">שוהם </v>
      </c>
      <c r="J1815" s="37">
        <v>7532</v>
      </c>
      <c r="K1815" s="38">
        <v>7532</v>
      </c>
      <c r="L1815" s="39">
        <v>2.4827403080191185E-2</v>
      </c>
      <c r="M1815" s="40">
        <v>187</v>
      </c>
      <c r="N1815" s="41">
        <v>2.4827403080191185E-2</v>
      </c>
      <c r="O1815" s="42">
        <v>187</v>
      </c>
      <c r="P1815" s="7">
        <f>VLOOKUP(C1815,'ריכוז נתונים'!$B$3:$C$189,2)</f>
        <v>13</v>
      </c>
      <c r="Q1815" s="47" t="b">
        <f t="shared" si="366"/>
        <v>0</v>
      </c>
      <c r="R1815" s="7">
        <f t="shared" si="367"/>
        <v>0</v>
      </c>
      <c r="S1815" s="47">
        <f t="shared" si="368"/>
        <v>579</v>
      </c>
      <c r="T1815" s="7">
        <f t="shared" si="369"/>
        <v>12.1</v>
      </c>
      <c r="U1815" s="7" t="str">
        <f t="shared" si="370"/>
        <v>Gap</v>
      </c>
      <c r="V1815" s="7">
        <f>IF(ISERROR(IF(INDEX(rosh!$O$4:$P$710,MATCH(I1815,rosh!$O$4:$O$710,0),2)="Mayor",1,)),0,IF(INDEX(rosh!$O$4:$P$710,MATCH(I1815,rosh!$O$4:$O$710,0),2)="Mayor",1,))</f>
        <v>0</v>
      </c>
      <c r="W1815" s="7" t="str">
        <f t="shared" si="371"/>
        <v>FALSE שוהם</v>
      </c>
      <c r="X1815" s="84">
        <f t="shared" si="376"/>
        <v>532</v>
      </c>
      <c r="Y1815" s="7">
        <f t="shared" si="372"/>
        <v>0</v>
      </c>
      <c r="Z1815" s="7">
        <f t="shared" si="373"/>
        <v>13</v>
      </c>
      <c r="AA1815" s="7" t="str">
        <f t="shared" si="374"/>
        <v/>
      </c>
      <c r="AB1815" s="7">
        <f t="shared" si="375"/>
        <v>0</v>
      </c>
    </row>
    <row r="1816" spans="2:28" ht="15" thickTop="1" thickBot="1">
      <c r="B1816" s="31">
        <v>1304</v>
      </c>
      <c r="C1816" s="32" t="s">
        <v>1024</v>
      </c>
      <c r="D1816" s="33">
        <v>13785</v>
      </c>
      <c r="E1816" s="34" t="s">
        <v>834</v>
      </c>
      <c r="F1816" s="22" t="str">
        <f t="shared" si="364"/>
        <v>דש שוהם</v>
      </c>
      <c r="G1816" s="44" t="s">
        <v>1094</v>
      </c>
      <c r="H1816" s="34"/>
      <c r="I1816" s="25" t="str">
        <f t="shared" si="365"/>
        <v xml:space="preserve">שוהם </v>
      </c>
      <c r="J1816" s="37">
        <v>7532</v>
      </c>
      <c r="K1816" s="38">
        <v>7532</v>
      </c>
      <c r="L1816" s="39">
        <v>1.4206054168879448E-2</v>
      </c>
      <c r="M1816" s="40">
        <v>107</v>
      </c>
      <c r="N1816" s="41">
        <v>1.4206054168879448E-2</v>
      </c>
      <c r="O1816" s="42">
        <v>107</v>
      </c>
      <c r="P1816" s="7">
        <f>VLOOKUP(C1816,'ריכוז נתונים'!$B$3:$C$189,2)</f>
        <v>13</v>
      </c>
      <c r="Q1816" s="47" t="b">
        <f t="shared" si="366"/>
        <v>0</v>
      </c>
      <c r="R1816" s="7">
        <f t="shared" si="367"/>
        <v>0</v>
      </c>
      <c r="S1816" s="47">
        <f t="shared" si="368"/>
        <v>579</v>
      </c>
      <c r="T1816" s="7">
        <f t="shared" si="369"/>
        <v>12.1</v>
      </c>
      <c r="U1816" s="7" t="str">
        <f t="shared" si="370"/>
        <v>Gap</v>
      </c>
      <c r="V1816" s="7">
        <f>IF(ISERROR(IF(INDEX(rosh!$O$4:$P$710,MATCH(I1816,rosh!$O$4:$O$710,0),2)="Mayor",1,)),0,IF(INDEX(rosh!$O$4:$P$710,MATCH(I1816,rosh!$O$4:$O$710,0),2)="Mayor",1,))</f>
        <v>0</v>
      </c>
      <c r="W1816" s="7" t="str">
        <f t="shared" si="371"/>
        <v>FALSE שוהם</v>
      </c>
      <c r="X1816" s="84">
        <f t="shared" si="376"/>
        <v>532</v>
      </c>
      <c r="Y1816" s="7">
        <f t="shared" si="372"/>
        <v>0</v>
      </c>
      <c r="Z1816" s="7">
        <f t="shared" si="373"/>
        <v>13</v>
      </c>
      <c r="AA1816" s="7" t="str">
        <f t="shared" si="374"/>
        <v/>
      </c>
      <c r="AB1816" s="7">
        <f t="shared" si="375"/>
        <v>0</v>
      </c>
    </row>
    <row r="1817" spans="2:28" ht="15" thickTop="1" thickBot="1">
      <c r="B1817" s="31">
        <v>812</v>
      </c>
      <c r="C1817" s="32" t="s">
        <v>964</v>
      </c>
      <c r="D1817" s="33">
        <v>4883</v>
      </c>
      <c r="E1817" s="34" t="s">
        <v>364</v>
      </c>
      <c r="F1817" s="22" t="str">
        <f t="shared" si="364"/>
        <v>ף שלומי</v>
      </c>
      <c r="G1817" s="44" t="s">
        <v>979</v>
      </c>
      <c r="H1817" s="34" t="s">
        <v>987</v>
      </c>
      <c r="I1817" s="25" t="str">
        <f t="shared" si="365"/>
        <v>שלומי נעמן גבריאל-גבי</v>
      </c>
      <c r="J1817" s="37">
        <v>3478</v>
      </c>
      <c r="K1817" s="38">
        <v>3478</v>
      </c>
      <c r="L1817" s="39">
        <v>0.32489936745255893</v>
      </c>
      <c r="M1817" s="40">
        <v>1130</v>
      </c>
      <c r="N1817" s="41">
        <v>0.32489936745255893</v>
      </c>
      <c r="O1817" s="42">
        <v>1130</v>
      </c>
      <c r="P1817" s="7">
        <f>VLOOKUP(C1817,'ריכוז נתונים'!$B$3:$C$189,2)</f>
        <v>9</v>
      </c>
      <c r="Q1817" s="47" t="b">
        <f t="shared" si="366"/>
        <v>1</v>
      </c>
      <c r="R1817" s="7">
        <f t="shared" si="367"/>
        <v>2.9</v>
      </c>
      <c r="S1817" s="47">
        <f t="shared" si="368"/>
        <v>386</v>
      </c>
      <c r="T1817" s="7">
        <f t="shared" si="369"/>
        <v>8.6</v>
      </c>
      <c r="U1817" s="7" t="str">
        <f t="shared" si="370"/>
        <v>Gap</v>
      </c>
      <c r="V1817" s="7">
        <f>IF(ISERROR(IF(INDEX(rosh!$O$4:$P$710,MATCH(I1817,rosh!$O$4:$O$710,0),2)="Mayor",1,)),0,IF(INDEX(rosh!$O$4:$P$710,MATCH(I1817,rosh!$O$4:$O$710,0),2)="Mayor",1,))</f>
        <v>1</v>
      </c>
      <c r="W1817" s="7" t="str">
        <f t="shared" si="371"/>
        <v>TRUE שלומי</v>
      </c>
      <c r="X1817" s="84">
        <f t="shared" si="376"/>
        <v>3305</v>
      </c>
      <c r="Y1817" s="7">
        <f t="shared" si="372"/>
        <v>3</v>
      </c>
      <c r="Z1817" s="7">
        <f t="shared" si="373"/>
        <v>9</v>
      </c>
      <c r="AA1817" s="7" t="str">
        <f t="shared" si="374"/>
        <v/>
      </c>
      <c r="AB1817" s="7">
        <f t="shared" si="375"/>
        <v>4</v>
      </c>
    </row>
    <row r="1818" spans="2:28" ht="15" thickTop="1" thickBot="1">
      <c r="B1818" s="31">
        <v>812</v>
      </c>
      <c r="C1818" s="32" t="s">
        <v>964</v>
      </c>
      <c r="D1818" s="33">
        <v>4883</v>
      </c>
      <c r="E1818" s="34" t="s">
        <v>1007</v>
      </c>
      <c r="F1818" s="22" t="str">
        <f t="shared" si="364"/>
        <v>טב שלומי</v>
      </c>
      <c r="G1818" s="44" t="s">
        <v>1006</v>
      </c>
      <c r="H1818" s="34" t="s">
        <v>1014</v>
      </c>
      <c r="I1818" s="25" t="str">
        <f t="shared" si="365"/>
        <v>שלומי דר דוד</v>
      </c>
      <c r="J1818" s="37">
        <v>3478</v>
      </c>
      <c r="K1818" s="38">
        <v>3478</v>
      </c>
      <c r="L1818" s="39">
        <v>0.21276595744680851</v>
      </c>
      <c r="M1818" s="40">
        <v>740</v>
      </c>
      <c r="N1818" s="41">
        <v>0.21276595744680851</v>
      </c>
      <c r="O1818" s="42">
        <v>740</v>
      </c>
      <c r="P1818" s="7">
        <f>VLOOKUP(C1818,'ריכוז נתונים'!$B$3:$C$189,2)</f>
        <v>9</v>
      </c>
      <c r="Q1818" s="47" t="b">
        <f t="shared" si="366"/>
        <v>1</v>
      </c>
      <c r="R1818" s="7">
        <f t="shared" si="367"/>
        <v>1.9</v>
      </c>
      <c r="S1818" s="47">
        <f t="shared" si="368"/>
        <v>386</v>
      </c>
      <c r="T1818" s="7">
        <f t="shared" si="369"/>
        <v>8.6</v>
      </c>
      <c r="U1818" s="7" t="str">
        <f t="shared" si="370"/>
        <v>Gap</v>
      </c>
      <c r="V1818" s="7">
        <f>IF(ISERROR(IF(INDEX(rosh!$O$4:$P$710,MATCH(I1818,rosh!$O$4:$O$710,0),2)="Mayor",1,)),0,IF(INDEX(rosh!$O$4:$P$710,MATCH(I1818,rosh!$O$4:$O$710,0),2)="Mayor",1,))</f>
        <v>0</v>
      </c>
      <c r="W1818" s="7" t="str">
        <f t="shared" si="371"/>
        <v>TRUE שלומי</v>
      </c>
      <c r="X1818" s="84">
        <f t="shared" si="376"/>
        <v>3305</v>
      </c>
      <c r="Y1818" s="7">
        <f t="shared" si="372"/>
        <v>2</v>
      </c>
      <c r="Z1818" s="7">
        <f t="shared" si="373"/>
        <v>9</v>
      </c>
      <c r="AA1818" s="7" t="str">
        <f t="shared" si="374"/>
        <v/>
      </c>
      <c r="AB1818" s="7">
        <f t="shared" si="375"/>
        <v>2</v>
      </c>
    </row>
    <row r="1819" spans="2:28" ht="15" thickTop="1" thickBot="1">
      <c r="B1819" s="31">
        <v>812</v>
      </c>
      <c r="C1819" s="32" t="s">
        <v>964</v>
      </c>
      <c r="D1819" s="33">
        <v>4883</v>
      </c>
      <c r="E1819" s="34" t="s">
        <v>3</v>
      </c>
      <c r="F1819" s="22" t="str">
        <f t="shared" si="364"/>
        <v>ל שלומי</v>
      </c>
      <c r="G1819" s="44" t="s">
        <v>994</v>
      </c>
      <c r="H1819" s="34"/>
      <c r="I1819" s="25" t="str">
        <f t="shared" si="365"/>
        <v xml:space="preserve">שלומי </v>
      </c>
      <c r="J1819" s="37">
        <v>3478</v>
      </c>
      <c r="K1819" s="38">
        <v>3478</v>
      </c>
      <c r="L1819" s="39">
        <v>0.14002300172512938</v>
      </c>
      <c r="M1819" s="40">
        <v>487</v>
      </c>
      <c r="N1819" s="41">
        <v>0.14002300172512938</v>
      </c>
      <c r="O1819" s="42">
        <v>487</v>
      </c>
      <c r="P1819" s="7">
        <f>VLOOKUP(C1819,'ריכוז נתונים'!$B$3:$C$189,2)</f>
        <v>9</v>
      </c>
      <c r="Q1819" s="47" t="b">
        <f t="shared" si="366"/>
        <v>1</v>
      </c>
      <c r="R1819" s="7">
        <f t="shared" si="367"/>
        <v>1.3</v>
      </c>
      <c r="S1819" s="47">
        <f t="shared" si="368"/>
        <v>386</v>
      </c>
      <c r="T1819" s="7">
        <f t="shared" si="369"/>
        <v>8.6</v>
      </c>
      <c r="U1819" s="7" t="str">
        <f t="shared" si="370"/>
        <v>Gap</v>
      </c>
      <c r="V1819" s="7">
        <f>IF(ISERROR(IF(INDEX(rosh!$O$4:$P$710,MATCH(I1819,rosh!$O$4:$O$710,0),2)="Mayor",1,)),0,IF(INDEX(rosh!$O$4:$P$710,MATCH(I1819,rosh!$O$4:$O$710,0),2)="Mayor",1,))</f>
        <v>0</v>
      </c>
      <c r="W1819" s="7" t="str">
        <f t="shared" si="371"/>
        <v>TRUE שלומי</v>
      </c>
      <c r="X1819" s="84">
        <f t="shared" si="376"/>
        <v>3305</v>
      </c>
      <c r="Y1819" s="7">
        <f t="shared" si="372"/>
        <v>1</v>
      </c>
      <c r="Z1819" s="7">
        <f t="shared" si="373"/>
        <v>9</v>
      </c>
      <c r="AA1819" s="7" t="str">
        <f t="shared" si="374"/>
        <v/>
      </c>
      <c r="AB1819" s="7">
        <f t="shared" si="375"/>
        <v>1</v>
      </c>
    </row>
    <row r="1820" spans="2:28" ht="15" thickTop="1" thickBot="1">
      <c r="B1820" s="31">
        <v>812</v>
      </c>
      <c r="C1820" s="32" t="s">
        <v>964</v>
      </c>
      <c r="D1820" s="33">
        <v>4883</v>
      </c>
      <c r="E1820" s="34" t="s">
        <v>963</v>
      </c>
      <c r="F1820" s="22" t="str">
        <f t="shared" si="364"/>
        <v>שס שלומי</v>
      </c>
      <c r="G1820" s="44" t="s">
        <v>962</v>
      </c>
      <c r="H1820" s="34"/>
      <c r="I1820" s="25" t="str">
        <f t="shared" si="365"/>
        <v xml:space="preserve">שלומי </v>
      </c>
      <c r="J1820" s="37">
        <v>3478</v>
      </c>
      <c r="K1820" s="38">
        <v>3478</v>
      </c>
      <c r="L1820" s="39">
        <v>9.8619896492236916E-2</v>
      </c>
      <c r="M1820" s="40">
        <v>343</v>
      </c>
      <c r="N1820" s="41">
        <v>9.8619896492236916E-2</v>
      </c>
      <c r="O1820" s="42">
        <v>343</v>
      </c>
      <c r="P1820" s="7">
        <f>VLOOKUP(C1820,'ריכוז נתונים'!$B$3:$C$189,2)</f>
        <v>9</v>
      </c>
      <c r="Q1820" s="47" t="b">
        <f t="shared" si="366"/>
        <v>1</v>
      </c>
      <c r="R1820" s="7">
        <f t="shared" si="367"/>
        <v>0.9</v>
      </c>
      <c r="S1820" s="47">
        <f t="shared" si="368"/>
        <v>386</v>
      </c>
      <c r="T1820" s="7">
        <f t="shared" si="369"/>
        <v>8.6</v>
      </c>
      <c r="U1820" s="7" t="str">
        <f t="shared" si="370"/>
        <v>Gap</v>
      </c>
      <c r="V1820" s="7">
        <f>IF(ISERROR(IF(INDEX(rosh!$O$4:$P$710,MATCH(I1820,rosh!$O$4:$O$710,0),2)="Mayor",1,)),0,IF(INDEX(rosh!$O$4:$P$710,MATCH(I1820,rosh!$O$4:$O$710,0),2)="Mayor",1,))</f>
        <v>0</v>
      </c>
      <c r="W1820" s="7" t="str">
        <f t="shared" si="371"/>
        <v>TRUE שלומי</v>
      </c>
      <c r="X1820" s="84">
        <f t="shared" si="376"/>
        <v>3305</v>
      </c>
      <c r="Y1820" s="7">
        <f t="shared" si="372"/>
        <v>1</v>
      </c>
      <c r="Z1820" s="7">
        <f t="shared" si="373"/>
        <v>9</v>
      </c>
      <c r="AA1820" s="7" t="str">
        <f t="shared" si="374"/>
        <v/>
      </c>
      <c r="AB1820" s="7">
        <f t="shared" si="375"/>
        <v>1</v>
      </c>
    </row>
    <row r="1821" spans="2:28" ht="15" thickTop="1" thickBot="1">
      <c r="B1821" s="31">
        <v>812</v>
      </c>
      <c r="C1821" s="32" t="s">
        <v>964</v>
      </c>
      <c r="D1821" s="33">
        <v>4883</v>
      </c>
      <c r="E1821" s="34" t="s">
        <v>380</v>
      </c>
      <c r="F1821" s="22" t="str">
        <f t="shared" si="364"/>
        <v>נץ שלומי</v>
      </c>
      <c r="G1821" s="44" t="s">
        <v>989</v>
      </c>
      <c r="H1821" s="34"/>
      <c r="I1821" s="25" t="str">
        <f t="shared" si="365"/>
        <v xml:space="preserve">שלומי </v>
      </c>
      <c r="J1821" s="37">
        <v>3478</v>
      </c>
      <c r="K1821" s="38">
        <v>3478</v>
      </c>
      <c r="L1821" s="39">
        <v>9.0281771132834962E-2</v>
      </c>
      <c r="M1821" s="40">
        <v>314</v>
      </c>
      <c r="N1821" s="41">
        <v>9.0281771132834962E-2</v>
      </c>
      <c r="O1821" s="42">
        <v>314</v>
      </c>
      <c r="P1821" s="7">
        <f>VLOOKUP(C1821,'ריכוז נתונים'!$B$3:$C$189,2)</f>
        <v>9</v>
      </c>
      <c r="Q1821" s="47" t="b">
        <f t="shared" si="366"/>
        <v>1</v>
      </c>
      <c r="R1821" s="7">
        <f t="shared" si="367"/>
        <v>0.8</v>
      </c>
      <c r="S1821" s="47">
        <f t="shared" si="368"/>
        <v>386</v>
      </c>
      <c r="T1821" s="7">
        <f t="shared" si="369"/>
        <v>8.6</v>
      </c>
      <c r="U1821" s="7" t="str">
        <f t="shared" si="370"/>
        <v>Gap</v>
      </c>
      <c r="V1821" s="7">
        <f>IF(ISERROR(IF(INDEX(rosh!$O$4:$P$710,MATCH(I1821,rosh!$O$4:$O$710,0),2)="Mayor",1,)),0,IF(INDEX(rosh!$O$4:$P$710,MATCH(I1821,rosh!$O$4:$O$710,0),2)="Mayor",1,))</f>
        <v>0</v>
      </c>
      <c r="W1821" s="7" t="str">
        <f t="shared" si="371"/>
        <v>TRUE שלומי</v>
      </c>
      <c r="X1821" s="84">
        <f t="shared" si="376"/>
        <v>3305</v>
      </c>
      <c r="Y1821" s="7">
        <f t="shared" si="372"/>
        <v>1</v>
      </c>
      <c r="Z1821" s="7">
        <f t="shared" si="373"/>
        <v>9</v>
      </c>
      <c r="AA1821" s="7" t="str">
        <f t="shared" si="374"/>
        <v/>
      </c>
      <c r="AB1821" s="7">
        <f t="shared" si="375"/>
        <v>1</v>
      </c>
    </row>
    <row r="1822" spans="2:28" ht="15" thickTop="1" thickBot="1">
      <c r="B1822" s="31">
        <v>812</v>
      </c>
      <c r="C1822" s="32" t="s">
        <v>964</v>
      </c>
      <c r="D1822" s="33">
        <v>4883</v>
      </c>
      <c r="E1822" s="34" t="s">
        <v>553</v>
      </c>
      <c r="F1822" s="22" t="str">
        <f t="shared" si="364"/>
        <v>חי שלומי</v>
      </c>
      <c r="G1822" s="44" t="s">
        <v>1016</v>
      </c>
      <c r="H1822" s="34" t="s">
        <v>1021</v>
      </c>
      <c r="I1822" s="25" t="str">
        <f t="shared" si="365"/>
        <v>שלומי אוקרט ישראל</v>
      </c>
      <c r="J1822" s="37">
        <v>3478</v>
      </c>
      <c r="K1822" s="38">
        <v>3478</v>
      </c>
      <c r="L1822" s="39">
        <v>8.3668775158136865E-2</v>
      </c>
      <c r="M1822" s="40">
        <v>291</v>
      </c>
      <c r="N1822" s="41">
        <v>8.3668775158136865E-2</v>
      </c>
      <c r="O1822" s="42">
        <v>291</v>
      </c>
      <c r="P1822" s="7">
        <f>VLOOKUP(C1822,'ריכוז נתונים'!$B$3:$C$189,2)</f>
        <v>9</v>
      </c>
      <c r="Q1822" s="47" t="b">
        <f t="shared" si="366"/>
        <v>1</v>
      </c>
      <c r="R1822" s="7">
        <f t="shared" si="367"/>
        <v>0.8</v>
      </c>
      <c r="S1822" s="47">
        <f t="shared" si="368"/>
        <v>386</v>
      </c>
      <c r="T1822" s="7">
        <f t="shared" si="369"/>
        <v>8.6</v>
      </c>
      <c r="U1822" s="7" t="str">
        <f t="shared" si="370"/>
        <v>Gap</v>
      </c>
      <c r="V1822" s="7">
        <f>IF(ISERROR(IF(INDEX(rosh!$O$4:$P$710,MATCH(I1822,rosh!$O$4:$O$710,0),2)="Mayor",1,)),0,IF(INDEX(rosh!$O$4:$P$710,MATCH(I1822,rosh!$O$4:$O$710,0),2)="Mayor",1,))</f>
        <v>0</v>
      </c>
      <c r="W1822" s="7" t="str">
        <f t="shared" si="371"/>
        <v>TRUE שלומי</v>
      </c>
      <c r="X1822" s="84">
        <f t="shared" si="376"/>
        <v>3305</v>
      </c>
      <c r="Y1822" s="7">
        <f t="shared" si="372"/>
        <v>1</v>
      </c>
      <c r="Z1822" s="7">
        <f t="shared" si="373"/>
        <v>9</v>
      </c>
      <c r="AA1822" s="7" t="str">
        <f t="shared" si="374"/>
        <v/>
      </c>
      <c r="AB1822" s="7">
        <f t="shared" si="375"/>
        <v>1</v>
      </c>
    </row>
    <row r="1823" spans="2:28" ht="15" thickTop="1" thickBot="1">
      <c r="B1823" s="31">
        <v>812</v>
      </c>
      <c r="C1823" s="32" t="s">
        <v>964</v>
      </c>
      <c r="D1823" s="33">
        <v>4883</v>
      </c>
      <c r="E1823" s="34" t="s">
        <v>339</v>
      </c>
      <c r="F1823" s="22" t="str">
        <f t="shared" si="364"/>
        <v>ץ שלומי</v>
      </c>
      <c r="G1823" s="44" t="s">
        <v>970</v>
      </c>
      <c r="H1823" s="34" t="s">
        <v>977</v>
      </c>
      <c r="I1823" s="25" t="str">
        <f t="shared" si="365"/>
        <v>שלומי סלק חגי</v>
      </c>
      <c r="J1823" s="37">
        <v>3478</v>
      </c>
      <c r="K1823" s="38">
        <v>3478</v>
      </c>
      <c r="L1823" s="39">
        <v>4.9741230592294419E-2</v>
      </c>
      <c r="M1823" s="40">
        <v>173</v>
      </c>
      <c r="N1823" s="41">
        <v>4.9741230592294419E-2</v>
      </c>
      <c r="O1823" s="42">
        <v>173</v>
      </c>
      <c r="P1823" s="7">
        <f>VLOOKUP(C1823,'ריכוז נתונים'!$B$3:$C$189,2)</f>
        <v>9</v>
      </c>
      <c r="Q1823" s="47" t="b">
        <f t="shared" si="366"/>
        <v>0</v>
      </c>
      <c r="R1823" s="7">
        <f t="shared" si="367"/>
        <v>0</v>
      </c>
      <c r="S1823" s="47">
        <f t="shared" si="368"/>
        <v>386</v>
      </c>
      <c r="T1823" s="7">
        <f t="shared" si="369"/>
        <v>8.6</v>
      </c>
      <c r="U1823" s="7" t="str">
        <f t="shared" si="370"/>
        <v>Gap</v>
      </c>
      <c r="V1823" s="7">
        <f>IF(ISERROR(IF(INDEX(rosh!$O$4:$P$710,MATCH(I1823,rosh!$O$4:$O$710,0),2)="Mayor",1,)),0,IF(INDEX(rosh!$O$4:$P$710,MATCH(I1823,rosh!$O$4:$O$710,0),2)="Mayor",1,))</f>
        <v>0</v>
      </c>
      <c r="W1823" s="7" t="str">
        <f t="shared" si="371"/>
        <v>FALSE שלומי</v>
      </c>
      <c r="X1823" s="84">
        <f t="shared" si="376"/>
        <v>173</v>
      </c>
      <c r="Y1823" s="7">
        <f t="shared" si="372"/>
        <v>0</v>
      </c>
      <c r="Z1823" s="7">
        <f t="shared" si="373"/>
        <v>9</v>
      </c>
      <c r="AA1823" s="7" t="str">
        <f t="shared" si="374"/>
        <v/>
      </c>
      <c r="AB1823" s="7">
        <f t="shared" si="375"/>
        <v>0</v>
      </c>
    </row>
    <row r="1824" spans="2:28" ht="15" thickTop="1" thickBot="1">
      <c r="B1824" s="31">
        <v>538</v>
      </c>
      <c r="C1824" s="32" t="s">
        <v>893</v>
      </c>
      <c r="D1824" s="33">
        <v>4242</v>
      </c>
      <c r="E1824" s="34" t="s">
        <v>930</v>
      </c>
      <c r="F1824" s="22" t="str">
        <f t="shared" si="364"/>
        <v>נד שעב</v>
      </c>
      <c r="G1824" s="44" t="s">
        <v>929</v>
      </c>
      <c r="H1824" s="34"/>
      <c r="I1824" s="25" t="str">
        <f t="shared" si="365"/>
        <v xml:space="preserve">שעב </v>
      </c>
      <c r="J1824" s="37">
        <v>3907</v>
      </c>
      <c r="K1824" s="38">
        <v>3907</v>
      </c>
      <c r="L1824" s="39">
        <v>0.19042743793191708</v>
      </c>
      <c r="M1824" s="40">
        <v>744</v>
      </c>
      <c r="N1824" s="41">
        <v>0.19042743793191708</v>
      </c>
      <c r="O1824" s="42">
        <v>744</v>
      </c>
      <c r="P1824" s="7">
        <f>VLOOKUP(C1824,'ריכוז נתונים'!$B$3:$C$189,2)</f>
        <v>9</v>
      </c>
      <c r="Q1824" s="47" t="b">
        <f t="shared" si="366"/>
        <v>1</v>
      </c>
      <c r="R1824" s="7">
        <f t="shared" si="367"/>
        <v>1.7</v>
      </c>
      <c r="S1824" s="47">
        <f t="shared" si="368"/>
        <v>434</v>
      </c>
      <c r="T1824" s="7">
        <f t="shared" si="369"/>
        <v>8.3000000000000007</v>
      </c>
      <c r="U1824" s="7" t="str">
        <f t="shared" si="370"/>
        <v>Gap</v>
      </c>
      <c r="V1824" s="7">
        <f>IF(ISERROR(IF(INDEX(rosh!$O$4:$P$710,MATCH(I1824,rosh!$O$4:$O$710,0),2)="Mayor",1,)),0,IF(INDEX(rosh!$O$4:$P$710,MATCH(I1824,rosh!$O$4:$O$710,0),2)="Mayor",1,))</f>
        <v>0</v>
      </c>
      <c r="W1824" s="7" t="str">
        <f t="shared" si="371"/>
        <v>TRUE שעב</v>
      </c>
      <c r="X1824" s="84">
        <f t="shared" si="376"/>
        <v>3622</v>
      </c>
      <c r="Y1824" s="7">
        <f t="shared" si="372"/>
        <v>2</v>
      </c>
      <c r="Z1824" s="7">
        <f t="shared" si="373"/>
        <v>9</v>
      </c>
      <c r="AA1824" s="7" t="str">
        <f t="shared" si="374"/>
        <v/>
      </c>
      <c r="AB1824" s="7">
        <f t="shared" si="375"/>
        <v>2</v>
      </c>
    </row>
    <row r="1825" spans="2:28" ht="15" thickTop="1" thickBot="1">
      <c r="B1825" s="31">
        <v>538</v>
      </c>
      <c r="C1825" s="32" t="s">
        <v>893</v>
      </c>
      <c r="D1825" s="33">
        <v>4242</v>
      </c>
      <c r="E1825" s="34" t="s">
        <v>892</v>
      </c>
      <c r="F1825" s="22" t="str">
        <f t="shared" si="364"/>
        <v>תע שעב</v>
      </c>
      <c r="G1825" s="44" t="s">
        <v>891</v>
      </c>
      <c r="H1825" s="34"/>
      <c r="I1825" s="25" t="str">
        <f t="shared" si="365"/>
        <v xml:space="preserve">שעב </v>
      </c>
      <c r="J1825" s="37">
        <v>3907</v>
      </c>
      <c r="K1825" s="38">
        <v>3907</v>
      </c>
      <c r="L1825" s="39">
        <v>0.16969541847965192</v>
      </c>
      <c r="M1825" s="40">
        <v>663</v>
      </c>
      <c r="N1825" s="41">
        <v>0.16969541847965192</v>
      </c>
      <c r="O1825" s="42">
        <v>663</v>
      </c>
      <c r="P1825" s="7">
        <f>VLOOKUP(C1825,'ריכוז נתונים'!$B$3:$C$189,2)</f>
        <v>9</v>
      </c>
      <c r="Q1825" s="47" t="b">
        <f t="shared" si="366"/>
        <v>1</v>
      </c>
      <c r="R1825" s="7">
        <f t="shared" si="367"/>
        <v>1.5</v>
      </c>
      <c r="S1825" s="47">
        <f t="shared" si="368"/>
        <v>434</v>
      </c>
      <c r="T1825" s="7">
        <f t="shared" si="369"/>
        <v>8.3000000000000007</v>
      </c>
      <c r="U1825" s="7" t="str">
        <f t="shared" si="370"/>
        <v>Gap</v>
      </c>
      <c r="V1825" s="7">
        <f>IF(ISERROR(IF(INDEX(rosh!$O$4:$P$710,MATCH(I1825,rosh!$O$4:$O$710,0),2)="Mayor",1,)),0,IF(INDEX(rosh!$O$4:$P$710,MATCH(I1825,rosh!$O$4:$O$710,0),2)="Mayor",1,))</f>
        <v>0</v>
      </c>
      <c r="W1825" s="7" t="str">
        <f t="shared" si="371"/>
        <v>TRUE שעב</v>
      </c>
      <c r="X1825" s="84">
        <f t="shared" si="376"/>
        <v>3622</v>
      </c>
      <c r="Y1825" s="7">
        <f t="shared" si="372"/>
        <v>2</v>
      </c>
      <c r="Z1825" s="7">
        <f t="shared" si="373"/>
        <v>9</v>
      </c>
      <c r="AA1825" s="7" t="str">
        <f t="shared" si="374"/>
        <v/>
      </c>
      <c r="AB1825" s="7">
        <f t="shared" si="375"/>
        <v>2</v>
      </c>
    </row>
    <row r="1826" spans="2:28" ht="15" thickTop="1" thickBot="1">
      <c r="B1826" s="31">
        <v>538</v>
      </c>
      <c r="C1826" s="32" t="s">
        <v>893</v>
      </c>
      <c r="D1826" s="33">
        <v>4242</v>
      </c>
      <c r="E1826" s="34" t="s">
        <v>49</v>
      </c>
      <c r="F1826" s="22" t="str">
        <f t="shared" si="364"/>
        <v>ו שעב</v>
      </c>
      <c r="G1826" s="44" t="s">
        <v>952</v>
      </c>
      <c r="H1826" s="34"/>
      <c r="I1826" s="25" t="str">
        <f t="shared" si="365"/>
        <v xml:space="preserve">שעב </v>
      </c>
      <c r="J1826" s="37">
        <v>3907</v>
      </c>
      <c r="K1826" s="38">
        <v>3907</v>
      </c>
      <c r="L1826" s="39">
        <v>0.16201689275659073</v>
      </c>
      <c r="M1826" s="40">
        <v>633</v>
      </c>
      <c r="N1826" s="41">
        <v>0.16201689275659073</v>
      </c>
      <c r="O1826" s="42">
        <v>633</v>
      </c>
      <c r="P1826" s="7">
        <f>VLOOKUP(C1826,'ריכוז נתונים'!$B$3:$C$189,2)</f>
        <v>9</v>
      </c>
      <c r="Q1826" s="47" t="b">
        <f t="shared" si="366"/>
        <v>1</v>
      </c>
      <c r="R1826" s="7">
        <f t="shared" si="367"/>
        <v>1.5</v>
      </c>
      <c r="S1826" s="47">
        <f t="shared" si="368"/>
        <v>434</v>
      </c>
      <c r="T1826" s="7">
        <f t="shared" si="369"/>
        <v>8.3000000000000007</v>
      </c>
      <c r="U1826" s="7" t="str">
        <f t="shared" si="370"/>
        <v>Gap</v>
      </c>
      <c r="V1826" s="7">
        <f>IF(ISERROR(IF(INDEX(rosh!$O$4:$P$710,MATCH(I1826,rosh!$O$4:$O$710,0),2)="Mayor",1,)),0,IF(INDEX(rosh!$O$4:$P$710,MATCH(I1826,rosh!$O$4:$O$710,0),2)="Mayor",1,))</f>
        <v>0</v>
      </c>
      <c r="W1826" s="7" t="str">
        <f t="shared" si="371"/>
        <v>TRUE שעב</v>
      </c>
      <c r="X1826" s="84">
        <f t="shared" si="376"/>
        <v>3622</v>
      </c>
      <c r="Y1826" s="7">
        <f t="shared" si="372"/>
        <v>2</v>
      </c>
      <c r="Z1826" s="7">
        <f t="shared" si="373"/>
        <v>9</v>
      </c>
      <c r="AA1826" s="7" t="str">
        <f t="shared" si="374"/>
        <v/>
      </c>
      <c r="AB1826" s="7">
        <f t="shared" si="375"/>
        <v>2</v>
      </c>
    </row>
    <row r="1827" spans="2:28" ht="15" thickTop="1" thickBot="1">
      <c r="B1827" s="31">
        <v>538</v>
      </c>
      <c r="C1827" s="32" t="s">
        <v>893</v>
      </c>
      <c r="D1827" s="33">
        <v>4242</v>
      </c>
      <c r="E1827" s="34" t="s">
        <v>339</v>
      </c>
      <c r="F1827" s="22" t="str">
        <f t="shared" si="364"/>
        <v>ץ שעב</v>
      </c>
      <c r="G1827" s="44" t="s">
        <v>914</v>
      </c>
      <c r="H1827" s="34"/>
      <c r="I1827" s="25" t="str">
        <f t="shared" si="365"/>
        <v xml:space="preserve">שעב </v>
      </c>
      <c r="J1827" s="37">
        <v>3907</v>
      </c>
      <c r="K1827" s="38">
        <v>3907</v>
      </c>
      <c r="L1827" s="39">
        <v>0.14717174302533914</v>
      </c>
      <c r="M1827" s="40">
        <v>575</v>
      </c>
      <c r="N1827" s="41">
        <v>0.14717174302533914</v>
      </c>
      <c r="O1827" s="42">
        <v>575</v>
      </c>
      <c r="P1827" s="7">
        <f>VLOOKUP(C1827,'ריכוז נתונים'!$B$3:$C$189,2)</f>
        <v>9</v>
      </c>
      <c r="Q1827" s="47" t="b">
        <f t="shared" si="366"/>
        <v>1</v>
      </c>
      <c r="R1827" s="7">
        <f t="shared" si="367"/>
        <v>1.3</v>
      </c>
      <c r="S1827" s="47">
        <f t="shared" si="368"/>
        <v>434</v>
      </c>
      <c r="T1827" s="7">
        <f t="shared" si="369"/>
        <v>8.3000000000000007</v>
      </c>
      <c r="U1827" s="7" t="str">
        <f t="shared" si="370"/>
        <v>Gap</v>
      </c>
      <c r="V1827" s="7">
        <f>IF(ISERROR(IF(INDEX(rosh!$O$4:$P$710,MATCH(I1827,rosh!$O$4:$O$710,0),2)="Mayor",1,)),0,IF(INDEX(rosh!$O$4:$P$710,MATCH(I1827,rosh!$O$4:$O$710,0),2)="Mayor",1,))</f>
        <v>0</v>
      </c>
      <c r="W1827" s="7" t="str">
        <f t="shared" si="371"/>
        <v>TRUE שעב</v>
      </c>
      <c r="X1827" s="84">
        <f t="shared" si="376"/>
        <v>3622</v>
      </c>
      <c r="Y1827" s="7">
        <f t="shared" si="372"/>
        <v>1</v>
      </c>
      <c r="Z1827" s="7">
        <f t="shared" si="373"/>
        <v>9</v>
      </c>
      <c r="AA1827" s="7" t="str">
        <f t="shared" si="374"/>
        <v/>
      </c>
      <c r="AB1827" s="7">
        <f t="shared" si="375"/>
        <v>1</v>
      </c>
    </row>
    <row r="1828" spans="2:28" ht="15" thickTop="1" thickBot="1">
      <c r="B1828" s="31">
        <v>538</v>
      </c>
      <c r="C1828" s="32" t="s">
        <v>893</v>
      </c>
      <c r="D1828" s="33">
        <v>4242</v>
      </c>
      <c r="E1828" s="34" t="s">
        <v>413</v>
      </c>
      <c r="F1828" s="22" t="str">
        <f t="shared" si="364"/>
        <v>מרצ שעב</v>
      </c>
      <c r="G1828" s="44" t="s">
        <v>937</v>
      </c>
      <c r="H1828" s="34"/>
      <c r="I1828" s="25" t="str">
        <f t="shared" si="365"/>
        <v xml:space="preserve">שעב </v>
      </c>
      <c r="J1828" s="37">
        <v>3907</v>
      </c>
      <c r="K1828" s="38">
        <v>3907</v>
      </c>
      <c r="L1828" s="39">
        <v>0.14589198873816228</v>
      </c>
      <c r="M1828" s="40">
        <v>570</v>
      </c>
      <c r="N1828" s="41">
        <v>0.14589198873816228</v>
      </c>
      <c r="O1828" s="42">
        <v>570</v>
      </c>
      <c r="P1828" s="7">
        <f>VLOOKUP(C1828,'ריכוז נתונים'!$B$3:$C$189,2)</f>
        <v>9</v>
      </c>
      <c r="Q1828" s="47" t="b">
        <f t="shared" si="366"/>
        <v>1</v>
      </c>
      <c r="R1828" s="7">
        <f t="shared" si="367"/>
        <v>1.3</v>
      </c>
      <c r="S1828" s="47">
        <f t="shared" si="368"/>
        <v>434</v>
      </c>
      <c r="T1828" s="7">
        <f t="shared" si="369"/>
        <v>8.3000000000000007</v>
      </c>
      <c r="U1828" s="7" t="str">
        <f t="shared" si="370"/>
        <v>Gap</v>
      </c>
      <c r="V1828" s="7">
        <f>IF(ISERROR(IF(INDEX(rosh!$O$4:$P$710,MATCH(I1828,rosh!$O$4:$O$710,0),2)="Mayor",1,)),0,IF(INDEX(rosh!$O$4:$P$710,MATCH(I1828,rosh!$O$4:$O$710,0),2)="Mayor",1,))</f>
        <v>0</v>
      </c>
      <c r="W1828" s="7" t="str">
        <f t="shared" si="371"/>
        <v>TRUE שעב</v>
      </c>
      <c r="X1828" s="84">
        <f t="shared" si="376"/>
        <v>3622</v>
      </c>
      <c r="Y1828" s="7">
        <f t="shared" si="372"/>
        <v>1</v>
      </c>
      <c r="Z1828" s="7">
        <f t="shared" si="373"/>
        <v>9</v>
      </c>
      <c r="AA1828" s="7" t="str">
        <f t="shared" si="374"/>
        <v/>
      </c>
      <c r="AB1828" s="7">
        <f t="shared" si="375"/>
        <v>1</v>
      </c>
    </row>
    <row r="1829" spans="2:28" ht="15" thickTop="1" thickBot="1">
      <c r="B1829" s="31">
        <v>538</v>
      </c>
      <c r="C1829" s="32" t="s">
        <v>893</v>
      </c>
      <c r="D1829" s="33">
        <v>4242</v>
      </c>
      <c r="E1829" s="34" t="s">
        <v>901</v>
      </c>
      <c r="F1829" s="22" t="str">
        <f t="shared" si="364"/>
        <v>קם שעב</v>
      </c>
      <c r="G1829" s="44" t="s">
        <v>900</v>
      </c>
      <c r="H1829" s="34"/>
      <c r="I1829" s="25" t="str">
        <f t="shared" si="365"/>
        <v xml:space="preserve">שעב </v>
      </c>
      <c r="J1829" s="37">
        <v>3907</v>
      </c>
      <c r="K1829" s="38">
        <v>3907</v>
      </c>
      <c r="L1829" s="39">
        <v>0.11185052469925774</v>
      </c>
      <c r="M1829" s="40">
        <v>437</v>
      </c>
      <c r="N1829" s="41">
        <v>0.11185052469925774</v>
      </c>
      <c r="O1829" s="42">
        <v>437</v>
      </c>
      <c r="P1829" s="7">
        <f>VLOOKUP(C1829,'ריכוז נתונים'!$B$3:$C$189,2)</f>
        <v>9</v>
      </c>
      <c r="Q1829" s="47" t="b">
        <f t="shared" si="366"/>
        <v>1</v>
      </c>
      <c r="R1829" s="7">
        <f t="shared" si="367"/>
        <v>1</v>
      </c>
      <c r="S1829" s="47">
        <f t="shared" si="368"/>
        <v>434</v>
      </c>
      <c r="T1829" s="7">
        <f t="shared" si="369"/>
        <v>8.3000000000000007</v>
      </c>
      <c r="U1829" s="7" t="str">
        <f t="shared" si="370"/>
        <v>Gap</v>
      </c>
      <c r="V1829" s="7">
        <f>IF(ISERROR(IF(INDEX(rosh!$O$4:$P$710,MATCH(I1829,rosh!$O$4:$O$710,0),2)="Mayor",1,)),0,IF(INDEX(rosh!$O$4:$P$710,MATCH(I1829,rosh!$O$4:$O$710,0),2)="Mayor",1,))</f>
        <v>0</v>
      </c>
      <c r="W1829" s="7" t="str">
        <f t="shared" si="371"/>
        <v>TRUE שעב</v>
      </c>
      <c r="X1829" s="84">
        <f t="shared" si="376"/>
        <v>3622</v>
      </c>
      <c r="Y1829" s="7">
        <f t="shared" si="372"/>
        <v>1</v>
      </c>
      <c r="Z1829" s="7">
        <f t="shared" si="373"/>
        <v>9</v>
      </c>
      <c r="AA1829" s="7" t="str">
        <f t="shared" si="374"/>
        <v/>
      </c>
      <c r="AB1829" s="7">
        <f t="shared" si="375"/>
        <v>1</v>
      </c>
    </row>
    <row r="1830" spans="2:28" ht="15" thickTop="1" thickBot="1">
      <c r="B1830" s="31">
        <v>538</v>
      </c>
      <c r="C1830" s="32" t="s">
        <v>893</v>
      </c>
      <c r="D1830" s="33">
        <v>4242</v>
      </c>
      <c r="E1830" s="34" t="s">
        <v>683</v>
      </c>
      <c r="F1830" s="22" t="str">
        <f t="shared" si="364"/>
        <v>פ שעב</v>
      </c>
      <c r="G1830" s="44" t="s">
        <v>920</v>
      </c>
      <c r="H1830" s="34"/>
      <c r="I1830" s="25" t="str">
        <f t="shared" si="365"/>
        <v xml:space="preserve">שעב </v>
      </c>
      <c r="J1830" s="37">
        <v>3907</v>
      </c>
      <c r="K1830" s="38">
        <v>3907</v>
      </c>
      <c r="L1830" s="39">
        <v>6.1172254927054005E-2</v>
      </c>
      <c r="M1830" s="40">
        <v>239</v>
      </c>
      <c r="N1830" s="41">
        <v>6.1172254927054005E-2</v>
      </c>
      <c r="O1830" s="42">
        <v>239</v>
      </c>
      <c r="P1830" s="7">
        <f>VLOOKUP(C1830,'ריכוז נתונים'!$B$3:$C$189,2)</f>
        <v>9</v>
      </c>
      <c r="Q1830" s="47" t="b">
        <f t="shared" si="366"/>
        <v>0</v>
      </c>
      <c r="R1830" s="7">
        <f t="shared" si="367"/>
        <v>0</v>
      </c>
      <c r="S1830" s="47">
        <f t="shared" si="368"/>
        <v>434</v>
      </c>
      <c r="T1830" s="7">
        <f t="shared" si="369"/>
        <v>8.3000000000000007</v>
      </c>
      <c r="U1830" s="7" t="str">
        <f t="shared" si="370"/>
        <v>Gap</v>
      </c>
      <c r="V1830" s="7">
        <f>IF(ISERROR(IF(INDEX(rosh!$O$4:$P$710,MATCH(I1830,rosh!$O$4:$O$710,0),2)="Mayor",1,)),0,IF(INDEX(rosh!$O$4:$P$710,MATCH(I1830,rosh!$O$4:$O$710,0),2)="Mayor",1,))</f>
        <v>0</v>
      </c>
      <c r="W1830" s="7" t="str">
        <f t="shared" si="371"/>
        <v>FALSE שעב</v>
      </c>
      <c r="X1830" s="84">
        <f t="shared" si="376"/>
        <v>285</v>
      </c>
      <c r="Y1830" s="7">
        <f t="shared" si="372"/>
        <v>0</v>
      </c>
      <c r="Z1830" s="7">
        <f t="shared" si="373"/>
        <v>9</v>
      </c>
      <c r="AA1830" s="7" t="str">
        <f t="shared" si="374"/>
        <v/>
      </c>
      <c r="AB1830" s="7">
        <f t="shared" si="375"/>
        <v>0</v>
      </c>
    </row>
    <row r="1831" spans="2:28" ht="15" thickTop="1" thickBot="1">
      <c r="B1831" s="31">
        <v>538</v>
      </c>
      <c r="C1831" s="32" t="s">
        <v>893</v>
      </c>
      <c r="D1831" s="33">
        <v>4242</v>
      </c>
      <c r="E1831" s="34" t="s">
        <v>947</v>
      </c>
      <c r="F1831" s="22" t="str">
        <f t="shared" si="364"/>
        <v>ינ שעב</v>
      </c>
      <c r="G1831" s="44" t="s">
        <v>946</v>
      </c>
      <c r="H1831" s="34" t="s">
        <v>950</v>
      </c>
      <c r="I1831" s="25" t="str">
        <f t="shared" si="365"/>
        <v>שעב בוקאעי מחמוד</v>
      </c>
      <c r="J1831" s="37">
        <v>3907</v>
      </c>
      <c r="K1831" s="38">
        <v>3907</v>
      </c>
      <c r="L1831" s="39">
        <v>4.3511645764013306E-3</v>
      </c>
      <c r="M1831" s="40">
        <v>17</v>
      </c>
      <c r="N1831" s="41">
        <v>4.3511645764013306E-3</v>
      </c>
      <c r="O1831" s="42">
        <v>17</v>
      </c>
      <c r="P1831" s="7">
        <f>VLOOKUP(C1831,'ריכוז נתונים'!$B$3:$C$189,2)</f>
        <v>9</v>
      </c>
      <c r="Q1831" s="47" t="b">
        <f t="shared" si="366"/>
        <v>0</v>
      </c>
      <c r="R1831" s="7">
        <f t="shared" si="367"/>
        <v>0</v>
      </c>
      <c r="S1831" s="47">
        <f t="shared" si="368"/>
        <v>434</v>
      </c>
      <c r="T1831" s="7">
        <f t="shared" si="369"/>
        <v>8.3000000000000007</v>
      </c>
      <c r="U1831" s="7" t="str">
        <f t="shared" si="370"/>
        <v>Gap</v>
      </c>
      <c r="V1831" s="7">
        <f>IF(ISERROR(IF(INDEX(rosh!$O$4:$P$710,MATCH(I1831,rosh!$O$4:$O$710,0),2)="Mayor",1,)),0,IF(INDEX(rosh!$O$4:$P$710,MATCH(I1831,rosh!$O$4:$O$710,0),2)="Mayor",1,))</f>
        <v>0</v>
      </c>
      <c r="W1831" s="7" t="str">
        <f t="shared" si="371"/>
        <v>FALSE שעב</v>
      </c>
      <c r="X1831" s="84">
        <f t="shared" si="376"/>
        <v>285</v>
      </c>
      <c r="Y1831" s="7">
        <f t="shared" si="372"/>
        <v>0</v>
      </c>
      <c r="Z1831" s="7">
        <f t="shared" si="373"/>
        <v>9</v>
      </c>
      <c r="AA1831" s="7" t="str">
        <f t="shared" si="374"/>
        <v/>
      </c>
      <c r="AB1831" s="7">
        <f t="shared" si="375"/>
        <v>0</v>
      </c>
    </row>
    <row r="1832" spans="2:28" ht="15" thickTop="1" thickBot="1">
      <c r="B1832" s="31">
        <v>538</v>
      </c>
      <c r="C1832" s="32" t="s">
        <v>893</v>
      </c>
      <c r="D1832" s="33">
        <v>4242</v>
      </c>
      <c r="E1832" s="34" t="s">
        <v>364</v>
      </c>
      <c r="F1832" s="22" t="str">
        <f t="shared" si="364"/>
        <v>ף שעב</v>
      </c>
      <c r="G1832" s="44" t="s">
        <v>924</v>
      </c>
      <c r="H1832" s="34" t="s">
        <v>927</v>
      </c>
      <c r="I1832" s="25" t="str">
        <f t="shared" si="365"/>
        <v>שעב שחיבר פייסל</v>
      </c>
      <c r="J1832" s="37">
        <v>3907</v>
      </c>
      <c r="K1832" s="38">
        <v>3907</v>
      </c>
      <c r="L1832" s="39">
        <v>4.0952137189659583E-3</v>
      </c>
      <c r="M1832" s="40">
        <v>16</v>
      </c>
      <c r="N1832" s="41">
        <v>4.0952137189659583E-3</v>
      </c>
      <c r="O1832" s="42">
        <v>15.999999999999998</v>
      </c>
      <c r="P1832" s="7">
        <f>VLOOKUP(C1832,'ריכוז נתונים'!$B$3:$C$189,2)</f>
        <v>9</v>
      </c>
      <c r="Q1832" s="47" t="b">
        <f t="shared" si="366"/>
        <v>0</v>
      </c>
      <c r="R1832" s="7">
        <f t="shared" si="367"/>
        <v>0</v>
      </c>
      <c r="S1832" s="47">
        <f t="shared" si="368"/>
        <v>434</v>
      </c>
      <c r="T1832" s="7">
        <f t="shared" si="369"/>
        <v>8.3000000000000007</v>
      </c>
      <c r="U1832" s="7" t="str">
        <f t="shared" si="370"/>
        <v>Gap</v>
      </c>
      <c r="V1832" s="7">
        <f>IF(ISERROR(IF(INDEX(rosh!$O$4:$P$710,MATCH(I1832,rosh!$O$4:$O$710,0),2)="Mayor",1,)),0,IF(INDEX(rosh!$O$4:$P$710,MATCH(I1832,rosh!$O$4:$O$710,0),2)="Mayor",1,))</f>
        <v>1</v>
      </c>
      <c r="W1832" s="7" t="str">
        <f t="shared" si="371"/>
        <v>FALSE שעב</v>
      </c>
      <c r="X1832" s="84">
        <f t="shared" si="376"/>
        <v>285</v>
      </c>
      <c r="Y1832" s="7">
        <f t="shared" si="372"/>
        <v>0</v>
      </c>
      <c r="Z1832" s="7">
        <f t="shared" si="373"/>
        <v>9</v>
      </c>
      <c r="AA1832" s="7" t="str">
        <f t="shared" si="374"/>
        <v/>
      </c>
      <c r="AB1832" s="7">
        <f t="shared" si="375"/>
        <v>1</v>
      </c>
    </row>
    <row r="1833" spans="2:28" ht="15" thickTop="1" thickBot="1">
      <c r="B1833" s="31">
        <v>538</v>
      </c>
      <c r="C1833" s="32" t="s">
        <v>893</v>
      </c>
      <c r="D1833" s="33">
        <v>4242</v>
      </c>
      <c r="E1833" s="34" t="s">
        <v>259</v>
      </c>
      <c r="F1833" s="22" t="str">
        <f t="shared" si="364"/>
        <v>ק שעב</v>
      </c>
      <c r="G1833" s="44" t="s">
        <v>908</v>
      </c>
      <c r="H1833" s="34"/>
      <c r="I1833" s="25" t="str">
        <f t="shared" si="365"/>
        <v xml:space="preserve">שעב </v>
      </c>
      <c r="J1833" s="37">
        <v>3907</v>
      </c>
      <c r="K1833" s="38">
        <v>3907</v>
      </c>
      <c r="L1833" s="39">
        <v>3.3273611466598414E-3</v>
      </c>
      <c r="M1833" s="40">
        <v>13</v>
      </c>
      <c r="N1833" s="41">
        <v>3.3273611466598414E-3</v>
      </c>
      <c r="O1833" s="42">
        <v>13</v>
      </c>
      <c r="P1833" s="7">
        <f>VLOOKUP(C1833,'ריכוז נתונים'!$B$3:$C$189,2)</f>
        <v>9</v>
      </c>
      <c r="Q1833" s="47" t="b">
        <f t="shared" si="366"/>
        <v>0</v>
      </c>
      <c r="R1833" s="7">
        <f t="shared" si="367"/>
        <v>0</v>
      </c>
      <c r="S1833" s="47">
        <f t="shared" si="368"/>
        <v>434</v>
      </c>
      <c r="T1833" s="7">
        <f t="shared" si="369"/>
        <v>8.3000000000000007</v>
      </c>
      <c r="U1833" s="7" t="str">
        <f t="shared" si="370"/>
        <v>Gap</v>
      </c>
      <c r="V1833" s="7">
        <f>IF(ISERROR(IF(INDEX(rosh!$O$4:$P$710,MATCH(I1833,rosh!$O$4:$O$710,0),2)="Mayor",1,)),0,IF(INDEX(rosh!$O$4:$P$710,MATCH(I1833,rosh!$O$4:$O$710,0),2)="Mayor",1,))</f>
        <v>0</v>
      </c>
      <c r="W1833" s="7" t="str">
        <f t="shared" si="371"/>
        <v>FALSE שעב</v>
      </c>
      <c r="X1833" s="84">
        <f t="shared" si="376"/>
        <v>285</v>
      </c>
      <c r="Y1833" s="7">
        <f t="shared" si="372"/>
        <v>0</v>
      </c>
      <c r="Z1833" s="7">
        <f t="shared" si="373"/>
        <v>9</v>
      </c>
      <c r="AA1833" s="7" t="str">
        <f t="shared" si="374"/>
        <v/>
      </c>
      <c r="AB1833" s="7">
        <f t="shared" si="375"/>
        <v>0</v>
      </c>
    </row>
    <row r="1834" spans="2:28" ht="15" thickTop="1" thickBot="1">
      <c r="B1834" s="31">
        <v>8800</v>
      </c>
      <c r="C1834" s="32" t="s">
        <v>640</v>
      </c>
      <c r="D1834" s="33">
        <v>25722</v>
      </c>
      <c r="E1834" s="34" t="s">
        <v>639</v>
      </c>
      <c r="F1834" s="22" t="str">
        <f t="shared" si="364"/>
        <v>ר שפרעם</v>
      </c>
      <c r="G1834" s="44" t="s">
        <v>638</v>
      </c>
      <c r="H1834" s="34"/>
      <c r="I1834" s="25" t="str">
        <f t="shared" si="365"/>
        <v xml:space="preserve">שפרעם </v>
      </c>
      <c r="J1834" s="37">
        <v>19838</v>
      </c>
      <c r="K1834" s="38">
        <v>19838</v>
      </c>
      <c r="L1834" s="39">
        <v>0.12904526665994556</v>
      </c>
      <c r="M1834" s="40">
        <v>2560</v>
      </c>
      <c r="N1834" s="41">
        <v>0.12904526665994556</v>
      </c>
      <c r="O1834" s="42">
        <v>2560</v>
      </c>
      <c r="P1834" s="7">
        <f>VLOOKUP(C1834,'ריכוז נתונים'!$B$3:$C$189,2)</f>
        <v>15</v>
      </c>
      <c r="Q1834" s="47" t="b">
        <f t="shared" si="366"/>
        <v>1</v>
      </c>
      <c r="R1834" s="7">
        <f t="shared" si="367"/>
        <v>1.9</v>
      </c>
      <c r="S1834" s="47">
        <f t="shared" si="368"/>
        <v>1323</v>
      </c>
      <c r="T1834" s="7">
        <f t="shared" si="369"/>
        <v>11.999999999999998</v>
      </c>
      <c r="U1834" s="7" t="str">
        <f t="shared" si="370"/>
        <v>Gap</v>
      </c>
      <c r="V1834" s="7">
        <f>IF(ISERROR(IF(INDEX(rosh!$O$4:$P$710,MATCH(I1834,rosh!$O$4:$O$710,0),2)="Mayor",1,)),0,IF(INDEX(rosh!$O$4:$P$710,MATCH(I1834,rosh!$O$4:$O$710,0),2)="Mayor",1,))</f>
        <v>0</v>
      </c>
      <c r="W1834" s="7" t="str">
        <f t="shared" si="371"/>
        <v>TRUE שפרעם</v>
      </c>
      <c r="X1834" s="84">
        <f t="shared" si="376"/>
        <v>15915</v>
      </c>
      <c r="Y1834" s="7">
        <f t="shared" si="372"/>
        <v>2</v>
      </c>
      <c r="Z1834" s="7">
        <f t="shared" si="373"/>
        <v>15</v>
      </c>
      <c r="AA1834" s="7" t="str">
        <f t="shared" si="374"/>
        <v/>
      </c>
      <c r="AB1834" s="7">
        <f t="shared" si="375"/>
        <v>2</v>
      </c>
    </row>
    <row r="1835" spans="2:28" ht="15" thickTop="1" thickBot="1">
      <c r="B1835" s="31">
        <v>8800</v>
      </c>
      <c r="C1835" s="32" t="s">
        <v>640</v>
      </c>
      <c r="D1835" s="33">
        <v>25722</v>
      </c>
      <c r="E1835" s="34" t="s">
        <v>761</v>
      </c>
      <c r="F1835" s="22" t="str">
        <f t="shared" si="364"/>
        <v>ך שפרעם</v>
      </c>
      <c r="G1835" s="44" t="s">
        <v>760</v>
      </c>
      <c r="H1835" s="34"/>
      <c r="I1835" s="25" t="str">
        <f t="shared" si="365"/>
        <v xml:space="preserve">שפרעם </v>
      </c>
      <c r="J1835" s="37">
        <v>19838</v>
      </c>
      <c r="K1835" s="38">
        <v>19838</v>
      </c>
      <c r="L1835" s="39">
        <v>9.8901098901098897E-2</v>
      </c>
      <c r="M1835" s="40">
        <v>1962</v>
      </c>
      <c r="N1835" s="41">
        <v>9.8901098901098897E-2</v>
      </c>
      <c r="O1835" s="42">
        <v>1962</v>
      </c>
      <c r="P1835" s="7">
        <f>VLOOKUP(C1835,'ריכוז נתונים'!$B$3:$C$189,2)</f>
        <v>15</v>
      </c>
      <c r="Q1835" s="47" t="b">
        <f t="shared" si="366"/>
        <v>1</v>
      </c>
      <c r="R1835" s="7">
        <f t="shared" si="367"/>
        <v>1.5</v>
      </c>
      <c r="S1835" s="47">
        <f t="shared" si="368"/>
        <v>1323</v>
      </c>
      <c r="T1835" s="7">
        <f t="shared" si="369"/>
        <v>11.999999999999998</v>
      </c>
      <c r="U1835" s="7" t="str">
        <f t="shared" si="370"/>
        <v>Gap</v>
      </c>
      <c r="V1835" s="7">
        <f>IF(ISERROR(IF(INDEX(rosh!$O$4:$P$710,MATCH(I1835,rosh!$O$4:$O$710,0),2)="Mayor",1,)),0,IF(INDEX(rosh!$O$4:$P$710,MATCH(I1835,rosh!$O$4:$O$710,0),2)="Mayor",1,))</f>
        <v>0</v>
      </c>
      <c r="W1835" s="7" t="str">
        <f t="shared" si="371"/>
        <v>TRUE שפרעם</v>
      </c>
      <c r="X1835" s="84">
        <f t="shared" si="376"/>
        <v>15915</v>
      </c>
      <c r="Y1835" s="7">
        <f t="shared" si="372"/>
        <v>2</v>
      </c>
      <c r="Z1835" s="7">
        <f t="shared" si="373"/>
        <v>15</v>
      </c>
      <c r="AA1835" s="7" t="str">
        <f t="shared" si="374"/>
        <v/>
      </c>
      <c r="AB1835" s="7">
        <f t="shared" si="375"/>
        <v>2</v>
      </c>
    </row>
    <row r="1836" spans="2:28" ht="15" thickTop="1" thickBot="1">
      <c r="B1836" s="31">
        <v>8800</v>
      </c>
      <c r="C1836" s="32" t="s">
        <v>640</v>
      </c>
      <c r="D1836" s="33">
        <v>25722</v>
      </c>
      <c r="E1836" s="34" t="s">
        <v>49</v>
      </c>
      <c r="F1836" s="22" t="str">
        <f t="shared" si="364"/>
        <v>ו שפרעם</v>
      </c>
      <c r="G1836" s="44" t="s">
        <v>791</v>
      </c>
      <c r="H1836" s="34"/>
      <c r="I1836" s="25" t="str">
        <f t="shared" si="365"/>
        <v xml:space="preserve">שפרעם </v>
      </c>
      <c r="J1836" s="37">
        <v>19838</v>
      </c>
      <c r="K1836" s="38">
        <v>19838</v>
      </c>
      <c r="L1836" s="39">
        <v>9.6582316765803006E-2</v>
      </c>
      <c r="M1836" s="40">
        <v>1916</v>
      </c>
      <c r="N1836" s="41">
        <v>9.6582316765803006E-2</v>
      </c>
      <c r="O1836" s="42">
        <v>1916</v>
      </c>
      <c r="P1836" s="7">
        <f>VLOOKUP(C1836,'ריכוז נתונים'!$B$3:$C$189,2)</f>
        <v>15</v>
      </c>
      <c r="Q1836" s="47" t="b">
        <f t="shared" si="366"/>
        <v>1</v>
      </c>
      <c r="R1836" s="7">
        <f t="shared" si="367"/>
        <v>1.4</v>
      </c>
      <c r="S1836" s="47">
        <f t="shared" si="368"/>
        <v>1323</v>
      </c>
      <c r="T1836" s="7">
        <f t="shared" si="369"/>
        <v>11.999999999999998</v>
      </c>
      <c r="U1836" s="7" t="str">
        <f t="shared" si="370"/>
        <v>Gap</v>
      </c>
      <c r="V1836" s="7">
        <f>IF(ISERROR(IF(INDEX(rosh!$O$4:$P$710,MATCH(I1836,rosh!$O$4:$O$710,0),2)="Mayor",1,)),0,IF(INDEX(rosh!$O$4:$P$710,MATCH(I1836,rosh!$O$4:$O$710,0),2)="Mayor",1,))</f>
        <v>0</v>
      </c>
      <c r="W1836" s="7" t="str">
        <f t="shared" si="371"/>
        <v>TRUE שפרעם</v>
      </c>
      <c r="X1836" s="84">
        <f t="shared" si="376"/>
        <v>15915</v>
      </c>
      <c r="Y1836" s="7">
        <f t="shared" si="372"/>
        <v>2</v>
      </c>
      <c r="Z1836" s="7">
        <f t="shared" si="373"/>
        <v>15</v>
      </c>
      <c r="AA1836" s="7" t="str">
        <f t="shared" si="374"/>
        <v/>
      </c>
      <c r="AB1836" s="7">
        <f t="shared" si="375"/>
        <v>2</v>
      </c>
    </row>
    <row r="1837" spans="2:28" ht="15" thickTop="1" thickBot="1">
      <c r="B1837" s="31">
        <v>8800</v>
      </c>
      <c r="C1837" s="32" t="s">
        <v>640</v>
      </c>
      <c r="D1837" s="33">
        <v>25722</v>
      </c>
      <c r="E1837" s="34" t="s">
        <v>87</v>
      </c>
      <c r="F1837" s="22" t="str">
        <f t="shared" si="364"/>
        <v>נ שפרעם</v>
      </c>
      <c r="G1837" s="44" t="s">
        <v>750</v>
      </c>
      <c r="H1837" s="34"/>
      <c r="I1837" s="25" t="str">
        <f t="shared" si="365"/>
        <v xml:space="preserve">שפרעם </v>
      </c>
      <c r="J1837" s="37">
        <v>19838</v>
      </c>
      <c r="K1837" s="38">
        <v>19838</v>
      </c>
      <c r="L1837" s="39">
        <v>8.4030648250831744E-2</v>
      </c>
      <c r="M1837" s="40">
        <v>1667</v>
      </c>
      <c r="N1837" s="41">
        <v>8.4030648250831744E-2</v>
      </c>
      <c r="O1837" s="42">
        <v>1667.0000000000002</v>
      </c>
      <c r="P1837" s="7">
        <f>VLOOKUP(C1837,'ריכוז נתונים'!$B$3:$C$189,2)</f>
        <v>15</v>
      </c>
      <c r="Q1837" s="47" t="b">
        <f t="shared" si="366"/>
        <v>1</v>
      </c>
      <c r="R1837" s="7">
        <f t="shared" si="367"/>
        <v>1.3</v>
      </c>
      <c r="S1837" s="47">
        <f t="shared" si="368"/>
        <v>1323</v>
      </c>
      <c r="T1837" s="7">
        <f t="shared" si="369"/>
        <v>11.999999999999998</v>
      </c>
      <c r="U1837" s="7" t="str">
        <f t="shared" si="370"/>
        <v>Gap</v>
      </c>
      <c r="V1837" s="7">
        <f>IF(ISERROR(IF(INDEX(rosh!$O$4:$P$710,MATCH(I1837,rosh!$O$4:$O$710,0),2)="Mayor",1,)),0,IF(INDEX(rosh!$O$4:$P$710,MATCH(I1837,rosh!$O$4:$O$710,0),2)="Mayor",1,))</f>
        <v>0</v>
      </c>
      <c r="W1837" s="7" t="str">
        <f t="shared" si="371"/>
        <v>TRUE שפרעם</v>
      </c>
      <c r="X1837" s="84">
        <f t="shared" si="376"/>
        <v>15915</v>
      </c>
      <c r="Y1837" s="7">
        <f t="shared" si="372"/>
        <v>2</v>
      </c>
      <c r="Z1837" s="7">
        <f t="shared" si="373"/>
        <v>15</v>
      </c>
      <c r="AA1837" s="7" t="str">
        <f t="shared" si="374"/>
        <v/>
      </c>
      <c r="AB1837" s="7">
        <f t="shared" si="375"/>
        <v>2</v>
      </c>
    </row>
    <row r="1838" spans="2:28" ht="15" thickTop="1" thickBot="1">
      <c r="B1838" s="31">
        <v>8800</v>
      </c>
      <c r="C1838" s="32" t="s">
        <v>640</v>
      </c>
      <c r="D1838" s="33">
        <v>25722</v>
      </c>
      <c r="E1838" s="34" t="s">
        <v>711</v>
      </c>
      <c r="F1838" s="22" t="str">
        <f t="shared" si="364"/>
        <v>עץ שפרעם</v>
      </c>
      <c r="G1838" s="44" t="s">
        <v>710</v>
      </c>
      <c r="H1838" s="34"/>
      <c r="I1838" s="25" t="str">
        <f t="shared" si="365"/>
        <v xml:space="preserve">שפרעם </v>
      </c>
      <c r="J1838" s="37">
        <v>19838</v>
      </c>
      <c r="K1838" s="38">
        <v>19838</v>
      </c>
      <c r="L1838" s="39">
        <v>8.3728198407097484E-2</v>
      </c>
      <c r="M1838" s="40">
        <v>1661</v>
      </c>
      <c r="N1838" s="41">
        <v>8.3728198407097484E-2</v>
      </c>
      <c r="O1838" s="42">
        <v>1661</v>
      </c>
      <c r="P1838" s="7">
        <f>VLOOKUP(C1838,'ריכוז נתונים'!$B$3:$C$189,2)</f>
        <v>15</v>
      </c>
      <c r="Q1838" s="47" t="b">
        <f t="shared" si="366"/>
        <v>1</v>
      </c>
      <c r="R1838" s="7">
        <f t="shared" si="367"/>
        <v>1.3</v>
      </c>
      <c r="S1838" s="47">
        <f t="shared" si="368"/>
        <v>1323</v>
      </c>
      <c r="T1838" s="7">
        <f t="shared" si="369"/>
        <v>11.999999999999998</v>
      </c>
      <c r="U1838" s="7" t="str">
        <f t="shared" si="370"/>
        <v>Gap</v>
      </c>
      <c r="V1838" s="7">
        <f>IF(ISERROR(IF(INDEX(rosh!$O$4:$P$710,MATCH(I1838,rosh!$O$4:$O$710,0),2)="Mayor",1,)),0,IF(INDEX(rosh!$O$4:$P$710,MATCH(I1838,rosh!$O$4:$O$710,0),2)="Mayor",1,))</f>
        <v>0</v>
      </c>
      <c r="W1838" s="7" t="str">
        <f t="shared" si="371"/>
        <v>TRUE שפרעם</v>
      </c>
      <c r="X1838" s="84">
        <f t="shared" si="376"/>
        <v>15915</v>
      </c>
      <c r="Y1838" s="7">
        <f t="shared" si="372"/>
        <v>2</v>
      </c>
      <c r="Z1838" s="7">
        <f t="shared" si="373"/>
        <v>15</v>
      </c>
      <c r="AA1838" s="7" t="str">
        <f t="shared" si="374"/>
        <v/>
      </c>
      <c r="AB1838" s="7">
        <f t="shared" si="375"/>
        <v>2</v>
      </c>
    </row>
    <row r="1839" spans="2:28" ht="15" thickTop="1" thickBot="1">
      <c r="B1839" s="31">
        <v>8800</v>
      </c>
      <c r="C1839" s="32" t="s">
        <v>640</v>
      </c>
      <c r="D1839" s="33">
        <v>25722</v>
      </c>
      <c r="E1839" s="34" t="s">
        <v>683</v>
      </c>
      <c r="F1839" s="22" t="str">
        <f t="shared" si="364"/>
        <v>פ שפרעם</v>
      </c>
      <c r="G1839" s="44" t="s">
        <v>682</v>
      </c>
      <c r="H1839" s="34"/>
      <c r="I1839" s="25" t="str">
        <f t="shared" si="365"/>
        <v xml:space="preserve">שפרעם </v>
      </c>
      <c r="J1839" s="37">
        <v>19838</v>
      </c>
      <c r="K1839" s="38">
        <v>19838</v>
      </c>
      <c r="L1839" s="39">
        <v>8.1409416271801593E-2</v>
      </c>
      <c r="M1839" s="40">
        <v>1615</v>
      </c>
      <c r="N1839" s="41">
        <v>8.1409416271801593E-2</v>
      </c>
      <c r="O1839" s="42">
        <v>1615</v>
      </c>
      <c r="P1839" s="7">
        <f>VLOOKUP(C1839,'ריכוז נתונים'!$B$3:$C$189,2)</f>
        <v>15</v>
      </c>
      <c r="Q1839" s="47" t="b">
        <f t="shared" si="366"/>
        <v>1</v>
      </c>
      <c r="R1839" s="7">
        <f t="shared" si="367"/>
        <v>1.2</v>
      </c>
      <c r="S1839" s="47">
        <f t="shared" si="368"/>
        <v>1323</v>
      </c>
      <c r="T1839" s="7">
        <f t="shared" si="369"/>
        <v>11.999999999999998</v>
      </c>
      <c r="U1839" s="7" t="str">
        <f t="shared" si="370"/>
        <v>Gap</v>
      </c>
      <c r="V1839" s="7">
        <f>IF(ISERROR(IF(INDEX(rosh!$O$4:$P$710,MATCH(I1839,rosh!$O$4:$O$710,0),2)="Mayor",1,)),0,IF(INDEX(rosh!$O$4:$P$710,MATCH(I1839,rosh!$O$4:$O$710,0),2)="Mayor",1,))</f>
        <v>0</v>
      </c>
      <c r="W1839" s="7" t="str">
        <f t="shared" si="371"/>
        <v>TRUE שפרעם</v>
      </c>
      <c r="X1839" s="84">
        <f t="shared" si="376"/>
        <v>15915</v>
      </c>
      <c r="Y1839" s="7">
        <f t="shared" si="372"/>
        <v>2</v>
      </c>
      <c r="Z1839" s="7">
        <f t="shared" si="373"/>
        <v>15</v>
      </c>
      <c r="AA1839" s="7" t="str">
        <f t="shared" si="374"/>
        <v/>
      </c>
      <c r="AB1839" s="7">
        <f t="shared" si="375"/>
        <v>2</v>
      </c>
    </row>
    <row r="1840" spans="2:28" ht="15" thickTop="1" thickBot="1">
      <c r="B1840" s="31">
        <v>8800</v>
      </c>
      <c r="C1840" s="32" t="s">
        <v>640</v>
      </c>
      <c r="D1840" s="33">
        <v>25722</v>
      </c>
      <c r="E1840" s="34" t="s">
        <v>834</v>
      </c>
      <c r="F1840" s="22" t="str">
        <f t="shared" si="364"/>
        <v>דש שפרעם</v>
      </c>
      <c r="G1840" s="44" t="s">
        <v>833</v>
      </c>
      <c r="H1840" s="34"/>
      <c r="I1840" s="25" t="str">
        <f t="shared" si="365"/>
        <v xml:space="preserve">שפרעם </v>
      </c>
      <c r="J1840" s="37">
        <v>19838</v>
      </c>
      <c r="K1840" s="38">
        <v>19838</v>
      </c>
      <c r="L1840" s="39">
        <v>7.7830426454279664E-2</v>
      </c>
      <c r="M1840" s="40">
        <v>1544</v>
      </c>
      <c r="N1840" s="41">
        <v>7.7830426454279664E-2</v>
      </c>
      <c r="O1840" s="42">
        <v>1544</v>
      </c>
      <c r="P1840" s="7">
        <f>VLOOKUP(C1840,'ריכוז נתונים'!$B$3:$C$189,2)</f>
        <v>15</v>
      </c>
      <c r="Q1840" s="47" t="b">
        <f t="shared" si="366"/>
        <v>1</v>
      </c>
      <c r="R1840" s="7">
        <f t="shared" si="367"/>
        <v>1.2</v>
      </c>
      <c r="S1840" s="47">
        <f t="shared" si="368"/>
        <v>1323</v>
      </c>
      <c r="T1840" s="7">
        <f t="shared" si="369"/>
        <v>11.999999999999998</v>
      </c>
      <c r="U1840" s="7" t="str">
        <f t="shared" si="370"/>
        <v>Gap</v>
      </c>
      <c r="V1840" s="7">
        <f>IF(ISERROR(IF(INDEX(rosh!$O$4:$P$710,MATCH(I1840,rosh!$O$4:$O$710,0),2)="Mayor",1,)),0,IF(INDEX(rosh!$O$4:$P$710,MATCH(I1840,rosh!$O$4:$O$710,0),2)="Mayor",1,))</f>
        <v>0</v>
      </c>
      <c r="W1840" s="7" t="str">
        <f t="shared" si="371"/>
        <v>TRUE שפרעם</v>
      </c>
      <c r="X1840" s="84">
        <f t="shared" si="376"/>
        <v>15915</v>
      </c>
      <c r="Y1840" s="7">
        <f t="shared" si="372"/>
        <v>1</v>
      </c>
      <c r="Z1840" s="7">
        <f t="shared" si="373"/>
        <v>15</v>
      </c>
      <c r="AA1840" s="7" t="str">
        <f t="shared" si="374"/>
        <v/>
      </c>
      <c r="AB1840" s="7">
        <f t="shared" si="375"/>
        <v>1</v>
      </c>
    </row>
    <row r="1841" spans="2:28" ht="15" thickTop="1" thickBot="1">
      <c r="B1841" s="31">
        <v>8800</v>
      </c>
      <c r="C1841" s="32" t="s">
        <v>640</v>
      </c>
      <c r="D1841" s="33">
        <v>25722</v>
      </c>
      <c r="E1841" s="34" t="s">
        <v>60</v>
      </c>
      <c r="F1841" s="22" t="str">
        <f t="shared" si="364"/>
        <v>ד שפרעם</v>
      </c>
      <c r="G1841" s="44" t="s">
        <v>853</v>
      </c>
      <c r="H1841" s="34"/>
      <c r="I1841" s="25" t="str">
        <f t="shared" si="365"/>
        <v xml:space="preserve">שפרעם </v>
      </c>
      <c r="J1841" s="37">
        <v>19838</v>
      </c>
      <c r="K1841" s="38">
        <v>19838</v>
      </c>
      <c r="L1841" s="39">
        <v>7.621736062103035E-2</v>
      </c>
      <c r="M1841" s="40">
        <v>1512</v>
      </c>
      <c r="N1841" s="41">
        <v>7.621736062103035E-2</v>
      </c>
      <c r="O1841" s="42">
        <v>1512</v>
      </c>
      <c r="P1841" s="7">
        <f>VLOOKUP(C1841,'ריכוז נתונים'!$B$3:$C$189,2)</f>
        <v>15</v>
      </c>
      <c r="Q1841" s="47" t="b">
        <f t="shared" si="366"/>
        <v>1</v>
      </c>
      <c r="R1841" s="7">
        <f t="shared" si="367"/>
        <v>1.1000000000000001</v>
      </c>
      <c r="S1841" s="47">
        <f t="shared" si="368"/>
        <v>1323</v>
      </c>
      <c r="T1841" s="7">
        <f t="shared" si="369"/>
        <v>11.999999999999998</v>
      </c>
      <c r="U1841" s="7" t="str">
        <f t="shared" si="370"/>
        <v>Gap</v>
      </c>
      <c r="V1841" s="7">
        <f>IF(ISERROR(IF(INDEX(rosh!$O$4:$P$710,MATCH(I1841,rosh!$O$4:$O$710,0),2)="Mayor",1,)),0,IF(INDEX(rosh!$O$4:$P$710,MATCH(I1841,rosh!$O$4:$O$710,0),2)="Mayor",1,))</f>
        <v>0</v>
      </c>
      <c r="W1841" s="7" t="str">
        <f t="shared" si="371"/>
        <v>TRUE שפרעם</v>
      </c>
      <c r="X1841" s="84">
        <f t="shared" si="376"/>
        <v>15915</v>
      </c>
      <c r="Y1841" s="7">
        <f t="shared" si="372"/>
        <v>1</v>
      </c>
      <c r="Z1841" s="7">
        <f t="shared" si="373"/>
        <v>15</v>
      </c>
      <c r="AA1841" s="7" t="str">
        <f t="shared" si="374"/>
        <v/>
      </c>
      <c r="AB1841" s="7">
        <f t="shared" si="375"/>
        <v>1</v>
      </c>
    </row>
    <row r="1842" spans="2:28" ht="15" thickTop="1" thickBot="1">
      <c r="B1842" s="31">
        <v>8800</v>
      </c>
      <c r="C1842" s="32" t="s">
        <v>640</v>
      </c>
      <c r="D1842" s="33">
        <v>25722</v>
      </c>
      <c r="E1842" s="34" t="s">
        <v>70</v>
      </c>
      <c r="F1842" s="22" t="str">
        <f t="shared" si="364"/>
        <v>א שפרעם</v>
      </c>
      <c r="G1842" s="44" t="s">
        <v>883</v>
      </c>
      <c r="H1842" s="34"/>
      <c r="I1842" s="25" t="str">
        <f t="shared" si="365"/>
        <v xml:space="preserve">שפרעם </v>
      </c>
      <c r="J1842" s="37">
        <v>19838</v>
      </c>
      <c r="K1842" s="38">
        <v>19838</v>
      </c>
      <c r="L1842" s="39">
        <v>7.450347817320295E-2</v>
      </c>
      <c r="M1842" s="40">
        <v>1478</v>
      </c>
      <c r="N1842" s="41">
        <v>7.450347817320295E-2</v>
      </c>
      <c r="O1842" s="42">
        <v>1478.0000000000002</v>
      </c>
      <c r="P1842" s="7">
        <f>VLOOKUP(C1842,'ריכוז נתונים'!$B$3:$C$189,2)</f>
        <v>15</v>
      </c>
      <c r="Q1842" s="47" t="b">
        <f t="shared" si="366"/>
        <v>1</v>
      </c>
      <c r="R1842" s="7">
        <f t="shared" si="367"/>
        <v>1.1000000000000001</v>
      </c>
      <c r="S1842" s="47">
        <f t="shared" si="368"/>
        <v>1323</v>
      </c>
      <c r="T1842" s="7">
        <f t="shared" si="369"/>
        <v>11.999999999999998</v>
      </c>
      <c r="U1842" s="7" t="str">
        <f t="shared" si="370"/>
        <v>Gap</v>
      </c>
      <c r="V1842" s="7">
        <f>IF(ISERROR(IF(INDEX(rosh!$O$4:$P$710,MATCH(I1842,rosh!$O$4:$O$710,0),2)="Mayor",1,)),0,IF(INDEX(rosh!$O$4:$P$710,MATCH(I1842,rosh!$O$4:$O$710,0),2)="Mayor",1,))</f>
        <v>0</v>
      </c>
      <c r="W1842" s="7" t="str">
        <f t="shared" si="371"/>
        <v>TRUE שפרעם</v>
      </c>
      <c r="X1842" s="84">
        <f t="shared" si="376"/>
        <v>15915</v>
      </c>
      <c r="Y1842" s="7">
        <f t="shared" si="372"/>
        <v>1</v>
      </c>
      <c r="Z1842" s="7">
        <f t="shared" si="373"/>
        <v>15</v>
      </c>
      <c r="AA1842" s="7" t="str">
        <f t="shared" si="374"/>
        <v/>
      </c>
      <c r="AB1842" s="7">
        <f t="shared" si="375"/>
        <v>1</v>
      </c>
    </row>
    <row r="1843" spans="2:28" ht="15" thickTop="1" thickBot="1">
      <c r="B1843" s="31">
        <v>8800</v>
      </c>
      <c r="C1843" s="32" t="s">
        <v>640</v>
      </c>
      <c r="D1843" s="33">
        <v>25722</v>
      </c>
      <c r="E1843" s="34" t="s">
        <v>821</v>
      </c>
      <c r="F1843" s="22" t="str">
        <f t="shared" si="364"/>
        <v>הן שפרעם</v>
      </c>
      <c r="G1843" s="44" t="s">
        <v>820</v>
      </c>
      <c r="H1843" s="34"/>
      <c r="I1843" s="25" t="str">
        <f t="shared" si="365"/>
        <v xml:space="preserve">שפרעם </v>
      </c>
      <c r="J1843" s="37">
        <v>19838</v>
      </c>
      <c r="K1843" s="38">
        <v>19838</v>
      </c>
      <c r="L1843" s="39">
        <v>4.9198507914104246E-2</v>
      </c>
      <c r="M1843" s="40">
        <v>976</v>
      </c>
      <c r="N1843" s="41">
        <v>4.9198507914104246E-2</v>
      </c>
      <c r="O1843" s="42">
        <v>976</v>
      </c>
      <c r="P1843" s="7">
        <f>VLOOKUP(C1843,'ריכוז נתונים'!$B$3:$C$189,2)</f>
        <v>15</v>
      </c>
      <c r="Q1843" s="47" t="b">
        <f t="shared" si="366"/>
        <v>0</v>
      </c>
      <c r="R1843" s="7">
        <f t="shared" si="367"/>
        <v>0</v>
      </c>
      <c r="S1843" s="47">
        <f t="shared" si="368"/>
        <v>1323</v>
      </c>
      <c r="T1843" s="7">
        <f t="shared" si="369"/>
        <v>11.999999999999998</v>
      </c>
      <c r="U1843" s="7" t="str">
        <f t="shared" si="370"/>
        <v>Gap</v>
      </c>
      <c r="V1843" s="7">
        <f>IF(ISERROR(IF(INDEX(rosh!$O$4:$P$710,MATCH(I1843,rosh!$O$4:$O$710,0),2)="Mayor",1,)),0,IF(INDEX(rosh!$O$4:$P$710,MATCH(I1843,rosh!$O$4:$O$710,0),2)="Mayor",1,))</f>
        <v>0</v>
      </c>
      <c r="W1843" s="7" t="str">
        <f t="shared" si="371"/>
        <v>FALSE שפרעם</v>
      </c>
      <c r="X1843" s="84">
        <f t="shared" si="376"/>
        <v>3923</v>
      </c>
      <c r="Y1843" s="7">
        <f t="shared" si="372"/>
        <v>0</v>
      </c>
      <c r="Z1843" s="7">
        <f t="shared" si="373"/>
        <v>15</v>
      </c>
      <c r="AA1843" s="7" t="str">
        <f t="shared" si="374"/>
        <v/>
      </c>
      <c r="AB1843" s="7">
        <f t="shared" si="375"/>
        <v>0</v>
      </c>
    </row>
    <row r="1844" spans="2:28" ht="15" thickTop="1" thickBot="1">
      <c r="B1844" s="31">
        <v>8800</v>
      </c>
      <c r="C1844" s="32" t="s">
        <v>640</v>
      </c>
      <c r="D1844" s="33">
        <v>25722</v>
      </c>
      <c r="E1844" s="34" t="s">
        <v>738</v>
      </c>
      <c r="F1844" s="22" t="str">
        <f t="shared" si="364"/>
        <v>על שפרעם</v>
      </c>
      <c r="G1844" s="44" t="s">
        <v>737</v>
      </c>
      <c r="H1844" s="34"/>
      <c r="I1844" s="25" t="str">
        <f t="shared" si="365"/>
        <v xml:space="preserve">שפרעם </v>
      </c>
      <c r="J1844" s="37">
        <v>19838</v>
      </c>
      <c r="K1844" s="38">
        <v>19838</v>
      </c>
      <c r="L1844" s="39">
        <v>4.4409718721645328E-2</v>
      </c>
      <c r="M1844" s="40">
        <v>881</v>
      </c>
      <c r="N1844" s="41">
        <v>4.4409718721645328E-2</v>
      </c>
      <c r="O1844" s="42">
        <v>881</v>
      </c>
      <c r="P1844" s="7">
        <f>VLOOKUP(C1844,'ריכוז נתונים'!$B$3:$C$189,2)</f>
        <v>15</v>
      </c>
      <c r="Q1844" s="47" t="b">
        <f t="shared" si="366"/>
        <v>0</v>
      </c>
      <c r="R1844" s="7">
        <f t="shared" si="367"/>
        <v>0</v>
      </c>
      <c r="S1844" s="47">
        <f t="shared" si="368"/>
        <v>1323</v>
      </c>
      <c r="T1844" s="7">
        <f t="shared" si="369"/>
        <v>11.999999999999998</v>
      </c>
      <c r="U1844" s="7" t="str">
        <f t="shared" si="370"/>
        <v>Gap</v>
      </c>
      <c r="V1844" s="7">
        <f>IF(ISERROR(IF(INDEX(rosh!$O$4:$P$710,MATCH(I1844,rosh!$O$4:$O$710,0),2)="Mayor",1,)),0,IF(INDEX(rosh!$O$4:$P$710,MATCH(I1844,rosh!$O$4:$O$710,0),2)="Mayor",1,))</f>
        <v>0</v>
      </c>
      <c r="W1844" s="7" t="str">
        <f t="shared" si="371"/>
        <v>FALSE שפרעם</v>
      </c>
      <c r="X1844" s="84">
        <f t="shared" si="376"/>
        <v>3923</v>
      </c>
      <c r="Y1844" s="7">
        <f t="shared" si="372"/>
        <v>0</v>
      </c>
      <c r="Z1844" s="7">
        <f t="shared" si="373"/>
        <v>15</v>
      </c>
      <c r="AA1844" s="7" t="str">
        <f t="shared" si="374"/>
        <v/>
      </c>
      <c r="AB1844" s="7">
        <f t="shared" si="375"/>
        <v>0</v>
      </c>
    </row>
    <row r="1845" spans="2:28" ht="15" thickTop="1" thickBot="1">
      <c r="B1845" s="31">
        <v>8800</v>
      </c>
      <c r="C1845" s="32" t="s">
        <v>640</v>
      </c>
      <c r="D1845" s="33">
        <v>25722</v>
      </c>
      <c r="E1845" s="34" t="s">
        <v>783</v>
      </c>
      <c r="F1845" s="22" t="str">
        <f t="shared" si="364"/>
        <v>חק שפרעם</v>
      </c>
      <c r="G1845" s="44" t="s">
        <v>69</v>
      </c>
      <c r="H1845" s="34"/>
      <c r="I1845" s="25" t="str">
        <f t="shared" si="365"/>
        <v xml:space="preserve">שפרעם </v>
      </c>
      <c r="J1845" s="37">
        <v>19838</v>
      </c>
      <c r="K1845" s="38">
        <v>19838</v>
      </c>
      <c r="L1845" s="39">
        <v>4.0427462445811073E-2</v>
      </c>
      <c r="M1845" s="40">
        <v>802</v>
      </c>
      <c r="N1845" s="41">
        <v>4.0427462445811073E-2</v>
      </c>
      <c r="O1845" s="42">
        <v>802.00000000000011</v>
      </c>
      <c r="P1845" s="7">
        <f>VLOOKUP(C1845,'ריכוז נתונים'!$B$3:$C$189,2)</f>
        <v>15</v>
      </c>
      <c r="Q1845" s="47" t="b">
        <f t="shared" si="366"/>
        <v>0</v>
      </c>
      <c r="R1845" s="7">
        <f t="shared" si="367"/>
        <v>0</v>
      </c>
      <c r="S1845" s="47">
        <f t="shared" si="368"/>
        <v>1323</v>
      </c>
      <c r="T1845" s="7">
        <f t="shared" si="369"/>
        <v>11.999999999999998</v>
      </c>
      <c r="U1845" s="7" t="str">
        <f t="shared" si="370"/>
        <v>Gap</v>
      </c>
      <c r="V1845" s="7">
        <f>IF(ISERROR(IF(INDEX(rosh!$O$4:$P$710,MATCH(I1845,rosh!$O$4:$O$710,0),2)="Mayor",1,)),0,IF(INDEX(rosh!$O$4:$P$710,MATCH(I1845,rosh!$O$4:$O$710,0),2)="Mayor",1,))</f>
        <v>0</v>
      </c>
      <c r="W1845" s="7" t="str">
        <f t="shared" si="371"/>
        <v>FALSE שפרעם</v>
      </c>
      <c r="X1845" s="84">
        <f t="shared" si="376"/>
        <v>3923</v>
      </c>
      <c r="Y1845" s="7">
        <f t="shared" si="372"/>
        <v>0</v>
      </c>
      <c r="Z1845" s="7">
        <f t="shared" si="373"/>
        <v>15</v>
      </c>
      <c r="AA1845" s="7" t="str">
        <f t="shared" si="374"/>
        <v/>
      </c>
      <c r="AB1845" s="7">
        <f t="shared" si="375"/>
        <v>0</v>
      </c>
    </row>
    <row r="1846" spans="2:28" ht="15" thickTop="1" thickBot="1">
      <c r="B1846" s="31">
        <v>8800</v>
      </c>
      <c r="C1846" s="32" t="s">
        <v>640</v>
      </c>
      <c r="D1846" s="33">
        <v>25722</v>
      </c>
      <c r="E1846" s="34" t="s">
        <v>526</v>
      </c>
      <c r="F1846" s="22" t="str">
        <f t="shared" si="364"/>
        <v>יף שפרעם</v>
      </c>
      <c r="G1846" s="44" t="s">
        <v>770</v>
      </c>
      <c r="H1846" s="34"/>
      <c r="I1846" s="25" t="str">
        <f t="shared" si="365"/>
        <v xml:space="preserve">שפרעם </v>
      </c>
      <c r="J1846" s="37">
        <v>19838</v>
      </c>
      <c r="K1846" s="38">
        <v>19838</v>
      </c>
      <c r="L1846" s="39">
        <v>2.8833551769331587E-2</v>
      </c>
      <c r="M1846" s="40">
        <v>572</v>
      </c>
      <c r="N1846" s="41">
        <v>2.8833551769331587E-2</v>
      </c>
      <c r="O1846" s="42">
        <v>572</v>
      </c>
      <c r="P1846" s="7">
        <f>VLOOKUP(C1846,'ריכוז נתונים'!$B$3:$C$189,2)</f>
        <v>15</v>
      </c>
      <c r="Q1846" s="47" t="b">
        <f t="shared" si="366"/>
        <v>0</v>
      </c>
      <c r="R1846" s="7">
        <f t="shared" si="367"/>
        <v>0</v>
      </c>
      <c r="S1846" s="47">
        <f t="shared" si="368"/>
        <v>1323</v>
      </c>
      <c r="T1846" s="7">
        <f t="shared" si="369"/>
        <v>11.999999999999998</v>
      </c>
      <c r="U1846" s="7" t="str">
        <f t="shared" si="370"/>
        <v>Gap</v>
      </c>
      <c r="V1846" s="7">
        <f>IF(ISERROR(IF(INDEX(rosh!$O$4:$P$710,MATCH(I1846,rosh!$O$4:$O$710,0),2)="Mayor",1,)),0,IF(INDEX(rosh!$O$4:$P$710,MATCH(I1846,rosh!$O$4:$O$710,0),2)="Mayor",1,))</f>
        <v>0</v>
      </c>
      <c r="W1846" s="7" t="str">
        <f t="shared" si="371"/>
        <v>FALSE שפרעם</v>
      </c>
      <c r="X1846" s="84">
        <f t="shared" si="376"/>
        <v>3923</v>
      </c>
      <c r="Y1846" s="7">
        <f t="shared" si="372"/>
        <v>0</v>
      </c>
      <c r="Z1846" s="7">
        <f t="shared" si="373"/>
        <v>15</v>
      </c>
      <c r="AA1846" s="7" t="str">
        <f t="shared" si="374"/>
        <v/>
      </c>
      <c r="AB1846" s="7">
        <f t="shared" si="375"/>
        <v>0</v>
      </c>
    </row>
    <row r="1847" spans="2:28" ht="15" thickTop="1" thickBot="1">
      <c r="B1847" s="31">
        <v>8800</v>
      </c>
      <c r="C1847" s="32" t="s">
        <v>640</v>
      </c>
      <c r="D1847" s="33">
        <v>25722</v>
      </c>
      <c r="E1847" s="34" t="s">
        <v>658</v>
      </c>
      <c r="F1847" s="22" t="str">
        <f t="shared" si="364"/>
        <v>קנ שפרעם</v>
      </c>
      <c r="G1847" s="44" t="s">
        <v>657</v>
      </c>
      <c r="H1847" s="34"/>
      <c r="I1847" s="25" t="str">
        <f t="shared" si="365"/>
        <v xml:space="preserve">שפרעם </v>
      </c>
      <c r="J1847" s="37">
        <v>19838</v>
      </c>
      <c r="K1847" s="38">
        <v>19838</v>
      </c>
      <c r="L1847" s="39">
        <v>2.1020264139530193E-2</v>
      </c>
      <c r="M1847" s="40">
        <v>417</v>
      </c>
      <c r="N1847" s="41">
        <v>2.1020264139530193E-2</v>
      </c>
      <c r="O1847" s="42">
        <v>417</v>
      </c>
      <c r="P1847" s="7">
        <f>VLOOKUP(C1847,'ריכוז נתונים'!$B$3:$C$189,2)</f>
        <v>15</v>
      </c>
      <c r="Q1847" s="47" t="b">
        <f t="shared" si="366"/>
        <v>0</v>
      </c>
      <c r="R1847" s="7">
        <f t="shared" si="367"/>
        <v>0</v>
      </c>
      <c r="S1847" s="47">
        <f t="shared" si="368"/>
        <v>1323</v>
      </c>
      <c r="T1847" s="7">
        <f t="shared" si="369"/>
        <v>11.999999999999998</v>
      </c>
      <c r="U1847" s="7" t="str">
        <f t="shared" si="370"/>
        <v>Gap</v>
      </c>
      <c r="V1847" s="7">
        <f>IF(ISERROR(IF(INDEX(rosh!$O$4:$P$710,MATCH(I1847,rosh!$O$4:$O$710,0),2)="Mayor",1,)),0,IF(INDEX(rosh!$O$4:$P$710,MATCH(I1847,rosh!$O$4:$O$710,0),2)="Mayor",1,))</f>
        <v>0</v>
      </c>
      <c r="W1847" s="7" t="str">
        <f t="shared" si="371"/>
        <v>FALSE שפרעם</v>
      </c>
      <c r="X1847" s="84">
        <f t="shared" si="376"/>
        <v>3923</v>
      </c>
      <c r="Y1847" s="7">
        <f t="shared" si="372"/>
        <v>0</v>
      </c>
      <c r="Z1847" s="7">
        <f t="shared" si="373"/>
        <v>15</v>
      </c>
      <c r="AA1847" s="7" t="str">
        <f t="shared" si="374"/>
        <v/>
      </c>
      <c r="AB1847" s="7">
        <f t="shared" si="375"/>
        <v>0</v>
      </c>
    </row>
    <row r="1848" spans="2:28" ht="15" thickTop="1" thickBot="1">
      <c r="B1848" s="31">
        <v>8800</v>
      </c>
      <c r="C1848" s="32" t="s">
        <v>640</v>
      </c>
      <c r="D1848" s="33">
        <v>25722</v>
      </c>
      <c r="E1848" s="34" t="s">
        <v>380</v>
      </c>
      <c r="F1848" s="22" t="str">
        <f t="shared" si="364"/>
        <v>נץ שפרעם</v>
      </c>
      <c r="G1848" s="44" t="s">
        <v>744</v>
      </c>
      <c r="H1848" s="34"/>
      <c r="I1848" s="25" t="str">
        <f t="shared" si="365"/>
        <v xml:space="preserve">שפרעם </v>
      </c>
      <c r="J1848" s="37">
        <v>19838</v>
      </c>
      <c r="K1848" s="38">
        <v>19838</v>
      </c>
      <c r="L1848" s="39">
        <v>1.3862284504486339E-2</v>
      </c>
      <c r="M1848" s="40">
        <v>275</v>
      </c>
      <c r="N1848" s="41">
        <v>1.3862284504486339E-2</v>
      </c>
      <c r="O1848" s="42">
        <v>275</v>
      </c>
      <c r="P1848" s="7">
        <f>VLOOKUP(C1848,'ריכוז נתונים'!$B$3:$C$189,2)</f>
        <v>15</v>
      </c>
      <c r="Q1848" s="47" t="b">
        <f t="shared" si="366"/>
        <v>0</v>
      </c>
      <c r="R1848" s="7">
        <f t="shared" si="367"/>
        <v>0</v>
      </c>
      <c r="S1848" s="47">
        <f t="shared" si="368"/>
        <v>1323</v>
      </c>
      <c r="T1848" s="7">
        <f t="shared" si="369"/>
        <v>11.999999999999998</v>
      </c>
      <c r="U1848" s="7" t="str">
        <f t="shared" si="370"/>
        <v>Gap</v>
      </c>
      <c r="V1848" s="7">
        <f>IF(ISERROR(IF(INDEX(rosh!$O$4:$P$710,MATCH(I1848,rosh!$O$4:$O$710,0),2)="Mayor",1,)),0,IF(INDEX(rosh!$O$4:$P$710,MATCH(I1848,rosh!$O$4:$O$710,0),2)="Mayor",1,))</f>
        <v>0</v>
      </c>
      <c r="W1848" s="7" t="str">
        <f t="shared" si="371"/>
        <v>FALSE שפרעם</v>
      </c>
      <c r="X1848" s="84">
        <f t="shared" si="376"/>
        <v>3923</v>
      </c>
      <c r="Y1848" s="7">
        <f t="shared" si="372"/>
        <v>0</v>
      </c>
      <c r="Z1848" s="7">
        <f t="shared" si="373"/>
        <v>15</v>
      </c>
      <c r="AA1848" s="7" t="str">
        <f t="shared" si="374"/>
        <v/>
      </c>
      <c r="AB1848" s="7">
        <f t="shared" si="375"/>
        <v>0</v>
      </c>
    </row>
    <row r="1849" spans="2:28" ht="15" thickTop="1" thickBot="1">
      <c r="B1849" s="31">
        <v>8800</v>
      </c>
      <c r="C1849" s="32" t="s">
        <v>640</v>
      </c>
      <c r="D1849" s="33">
        <v>25722</v>
      </c>
      <c r="E1849" s="34" t="s">
        <v>778</v>
      </c>
      <c r="F1849" s="22" t="str">
        <f t="shared" si="364"/>
        <v>י שפרעם</v>
      </c>
      <c r="G1849" s="44" t="s">
        <v>777</v>
      </c>
      <c r="H1849" s="34" t="s">
        <v>781</v>
      </c>
      <c r="I1849" s="25" t="str">
        <f t="shared" si="365"/>
        <v>שפרעם יאסין עורסאן</v>
      </c>
      <c r="J1849" s="37">
        <v>19838</v>
      </c>
      <c r="K1849" s="38">
        <v>19838</v>
      </c>
      <c r="L1849" s="39">
        <v>0</v>
      </c>
      <c r="M1849" s="40">
        <v>0</v>
      </c>
      <c r="N1849" s="41">
        <v>0</v>
      </c>
      <c r="O1849" s="42">
        <v>0</v>
      </c>
      <c r="P1849" s="7">
        <f>VLOOKUP(C1849,'ריכוז נתונים'!$B$3:$C$189,2)</f>
        <v>15</v>
      </c>
      <c r="Q1849" s="47" t="b">
        <f t="shared" si="366"/>
        <v>0</v>
      </c>
      <c r="R1849" s="7">
        <f t="shared" si="367"/>
        <v>0</v>
      </c>
      <c r="S1849" s="47">
        <f t="shared" si="368"/>
        <v>1323</v>
      </c>
      <c r="T1849" s="7">
        <f t="shared" si="369"/>
        <v>11.999999999999998</v>
      </c>
      <c r="U1849" s="7" t="str">
        <f t="shared" si="370"/>
        <v>Gap</v>
      </c>
      <c r="V1849" s="7">
        <f>IF(ISERROR(IF(INDEX(rosh!$O$4:$P$710,MATCH(I1849,rosh!$O$4:$O$710,0),2)="Mayor",1,)),0,IF(INDEX(rosh!$O$4:$P$710,MATCH(I1849,rosh!$O$4:$O$710,0),2)="Mayor",1,))</f>
        <v>0</v>
      </c>
      <c r="W1849" s="7" t="str">
        <f t="shared" si="371"/>
        <v>FALSE שפרעם</v>
      </c>
      <c r="X1849" s="84">
        <f t="shared" si="376"/>
        <v>3923</v>
      </c>
      <c r="Y1849" s="7">
        <f t="shared" si="372"/>
        <v>0</v>
      </c>
      <c r="Z1849" s="7">
        <f t="shared" si="373"/>
        <v>15</v>
      </c>
      <c r="AA1849" s="7" t="str">
        <f t="shared" si="374"/>
        <v/>
      </c>
      <c r="AB1849" s="7">
        <f t="shared" si="375"/>
        <v>0</v>
      </c>
    </row>
    <row r="1850" spans="2:28" ht="15" thickTop="1" thickBot="1">
      <c r="B1850" s="31">
        <v>8800</v>
      </c>
      <c r="C1850" s="32" t="s">
        <v>640</v>
      </c>
      <c r="D1850" s="33">
        <v>25722</v>
      </c>
      <c r="E1850" s="34" t="s">
        <v>295</v>
      </c>
      <c r="F1850" s="22" t="str">
        <f t="shared" si="364"/>
        <v>צ שפרעם</v>
      </c>
      <c r="G1850" s="44" t="s">
        <v>671</v>
      </c>
      <c r="H1850" s="34" t="s">
        <v>680</v>
      </c>
      <c r="I1850" s="25" t="str">
        <f t="shared" si="365"/>
        <v>שפרעם ענבתאוי אמין</v>
      </c>
      <c r="J1850" s="37">
        <v>19838</v>
      </c>
      <c r="K1850" s="38">
        <v>19838</v>
      </c>
      <c r="L1850" s="39">
        <v>0</v>
      </c>
      <c r="M1850" s="40"/>
      <c r="N1850" s="41">
        <v>0</v>
      </c>
      <c r="O1850" s="42">
        <v>0</v>
      </c>
      <c r="P1850" s="7">
        <f>VLOOKUP(C1850,'ריכוז נתונים'!$B$3:$C$189,2)</f>
        <v>15</v>
      </c>
      <c r="Q1850" s="47" t="b">
        <f t="shared" si="366"/>
        <v>0</v>
      </c>
      <c r="R1850" s="7">
        <f t="shared" si="367"/>
        <v>0</v>
      </c>
      <c r="S1850" s="47">
        <f t="shared" si="368"/>
        <v>1323</v>
      </c>
      <c r="T1850" s="7">
        <f t="shared" si="369"/>
        <v>11.999999999999998</v>
      </c>
      <c r="U1850" s="7" t="str">
        <f t="shared" si="370"/>
        <v>Gap</v>
      </c>
      <c r="V1850" s="7">
        <f>IF(ISERROR(IF(INDEX(rosh!$O$4:$P$710,MATCH(I1850,rosh!$O$4:$O$710,0),2)="Mayor",1,)),0,IF(INDEX(rosh!$O$4:$P$710,MATCH(I1850,rosh!$O$4:$O$710,0),2)="Mayor",1,))</f>
        <v>0</v>
      </c>
      <c r="W1850" s="7" t="str">
        <f t="shared" si="371"/>
        <v>FALSE שפרעם</v>
      </c>
      <c r="X1850" s="84">
        <f t="shared" si="376"/>
        <v>3923</v>
      </c>
      <c r="Y1850" s="7">
        <f t="shared" si="372"/>
        <v>0</v>
      </c>
      <c r="Z1850" s="7">
        <f t="shared" si="373"/>
        <v>15</v>
      </c>
      <c r="AA1850" s="7" t="str">
        <f t="shared" si="374"/>
        <v/>
      </c>
      <c r="AB1850" s="7">
        <f t="shared" si="375"/>
        <v>0</v>
      </c>
    </row>
    <row r="1851" spans="2:28" ht="15" thickTop="1" thickBot="1">
      <c r="B1851" s="31">
        <v>8800</v>
      </c>
      <c r="C1851" s="32" t="s">
        <v>640</v>
      </c>
      <c r="D1851" s="33">
        <v>25722</v>
      </c>
      <c r="E1851" s="34" t="s">
        <v>259</v>
      </c>
      <c r="F1851" s="22" t="str">
        <f t="shared" si="364"/>
        <v>ק שפרעם</v>
      </c>
      <c r="G1851" s="44" t="s">
        <v>662</v>
      </c>
      <c r="H1851" s="34" t="s">
        <v>670</v>
      </c>
      <c r="I1851" s="25" t="str">
        <f t="shared" si="365"/>
        <v>שפרעם ח'אזם נאהד</v>
      </c>
      <c r="J1851" s="37">
        <v>19838</v>
      </c>
      <c r="K1851" s="38">
        <v>19838</v>
      </c>
      <c r="L1851" s="39">
        <v>0</v>
      </c>
      <c r="M1851" s="40"/>
      <c r="N1851" s="41">
        <v>0</v>
      </c>
      <c r="O1851" s="42">
        <v>0</v>
      </c>
      <c r="P1851" s="7">
        <f>VLOOKUP(C1851,'ריכוז נתונים'!$B$3:$C$189,2)</f>
        <v>15</v>
      </c>
      <c r="Q1851" s="47" t="b">
        <f t="shared" si="366"/>
        <v>0</v>
      </c>
      <c r="R1851" s="7">
        <f t="shared" si="367"/>
        <v>0</v>
      </c>
      <c r="S1851" s="47">
        <f t="shared" si="368"/>
        <v>1323</v>
      </c>
      <c r="T1851" s="7">
        <f t="shared" si="369"/>
        <v>11.999999999999998</v>
      </c>
      <c r="U1851" s="7" t="str">
        <f t="shared" si="370"/>
        <v>Gap</v>
      </c>
      <c r="V1851" s="7">
        <f>IF(ISERROR(IF(INDEX(rosh!$O$4:$P$710,MATCH(I1851,rosh!$O$4:$O$710,0),2)="Mayor",1,)),0,IF(INDEX(rosh!$O$4:$P$710,MATCH(I1851,rosh!$O$4:$O$710,0),2)="Mayor",1,))</f>
        <v>0</v>
      </c>
      <c r="W1851" s="7" t="str">
        <f t="shared" si="371"/>
        <v>FALSE שפרעם</v>
      </c>
      <c r="X1851" s="84">
        <f t="shared" si="376"/>
        <v>3923</v>
      </c>
      <c r="Y1851" s="7">
        <f t="shared" si="372"/>
        <v>0</v>
      </c>
      <c r="Z1851" s="7">
        <f t="shared" si="373"/>
        <v>15</v>
      </c>
      <c r="AA1851" s="7" t="str">
        <f t="shared" si="374"/>
        <v/>
      </c>
      <c r="AB1851" s="7">
        <f t="shared" si="375"/>
        <v>0</v>
      </c>
    </row>
    <row r="1852" spans="2:28" ht="15" thickTop="1" thickBot="1">
      <c r="B1852" s="31">
        <v>5000</v>
      </c>
      <c r="C1852" s="32" t="s">
        <v>164</v>
      </c>
      <c r="D1852" s="33">
        <v>411141</v>
      </c>
      <c r="E1852" s="34" t="s">
        <v>413</v>
      </c>
      <c r="F1852" s="22" t="str">
        <f t="shared" si="364"/>
        <v>מרצ תל אביב - יפו</v>
      </c>
      <c r="G1852" s="44" t="s">
        <v>412</v>
      </c>
      <c r="H1852" s="34" t="s">
        <v>472</v>
      </c>
      <c r="I1852" s="25" t="str">
        <f t="shared" si="365"/>
        <v>תל אביב - יפו הורוביץ ניצן</v>
      </c>
      <c r="J1852" s="37">
        <v>136996</v>
      </c>
      <c r="K1852" s="38">
        <v>136996</v>
      </c>
      <c r="L1852" s="39">
        <v>0.16280767321673625</v>
      </c>
      <c r="M1852" s="40">
        <v>22304</v>
      </c>
      <c r="N1852" s="41">
        <v>0.16280767321673625</v>
      </c>
      <c r="O1852" s="42">
        <v>22304</v>
      </c>
      <c r="P1852" s="7">
        <f>VLOOKUP(C1852,'ריכוז נתונים'!$B$3:$C$189,2)</f>
        <v>31</v>
      </c>
      <c r="Q1852" s="47" t="b">
        <f t="shared" si="366"/>
        <v>1</v>
      </c>
      <c r="R1852" s="7">
        <f t="shared" si="367"/>
        <v>5</v>
      </c>
      <c r="S1852" s="47">
        <f t="shared" si="368"/>
        <v>4419</v>
      </c>
      <c r="T1852" s="7">
        <f t="shared" si="369"/>
        <v>26.799999999999997</v>
      </c>
      <c r="U1852" s="7" t="str">
        <f t="shared" si="370"/>
        <v>Gap</v>
      </c>
      <c r="V1852" s="7">
        <f>IF(ISERROR(IF(INDEX(rosh!$O$4:$P$710,MATCH(I1852,rosh!$O$4:$O$710,0),2)="Mayor",1,)),0,IF(INDEX(rosh!$O$4:$P$710,MATCH(I1852,rosh!$O$4:$O$710,0),2)="Mayor",1,))</f>
        <v>0</v>
      </c>
      <c r="W1852" s="7" t="str">
        <f t="shared" si="371"/>
        <v>TRUE תל אביב - יפו</v>
      </c>
      <c r="X1852" s="84">
        <f t="shared" si="376"/>
        <v>119009</v>
      </c>
      <c r="Y1852" s="7">
        <f t="shared" si="372"/>
        <v>6</v>
      </c>
      <c r="Z1852" s="7">
        <f t="shared" si="373"/>
        <v>29</v>
      </c>
      <c r="AA1852" s="7" t="str">
        <f t="shared" si="374"/>
        <v>Gap</v>
      </c>
      <c r="AB1852" s="7">
        <f t="shared" si="375"/>
        <v>6</v>
      </c>
    </row>
    <row r="1853" spans="2:28" ht="15" thickTop="1" thickBot="1">
      <c r="B1853" s="31">
        <v>5000</v>
      </c>
      <c r="C1853" s="32" t="s">
        <v>164</v>
      </c>
      <c r="D1853" s="33">
        <v>411141</v>
      </c>
      <c r="E1853" s="34" t="s">
        <v>163</v>
      </c>
      <c r="F1853" s="22" t="str">
        <f t="shared" si="364"/>
        <v>תא תל אביב - יפו</v>
      </c>
      <c r="G1853" s="44" t="s">
        <v>162</v>
      </c>
      <c r="H1853" s="34" t="s">
        <v>194</v>
      </c>
      <c r="I1853" s="25" t="str">
        <f t="shared" si="365"/>
        <v>תל אביב - יפו חולדאי רון</v>
      </c>
      <c r="J1853" s="37">
        <v>136996</v>
      </c>
      <c r="K1853" s="38">
        <v>136996</v>
      </c>
      <c r="L1853" s="39">
        <v>0.1370915939151508</v>
      </c>
      <c r="M1853" s="40">
        <v>18781</v>
      </c>
      <c r="N1853" s="41">
        <v>0.1370915939151508</v>
      </c>
      <c r="O1853" s="42">
        <v>18781</v>
      </c>
      <c r="P1853" s="7">
        <f>VLOOKUP(C1853,'ריכוז נתונים'!$B$3:$C$189,2)</f>
        <v>31</v>
      </c>
      <c r="Q1853" s="47" t="b">
        <f t="shared" si="366"/>
        <v>1</v>
      </c>
      <c r="R1853" s="7">
        <f t="shared" si="367"/>
        <v>4.2</v>
      </c>
      <c r="S1853" s="47">
        <f t="shared" si="368"/>
        <v>4419</v>
      </c>
      <c r="T1853" s="7">
        <f t="shared" si="369"/>
        <v>26.799999999999997</v>
      </c>
      <c r="U1853" s="7" t="str">
        <f t="shared" si="370"/>
        <v>Gap</v>
      </c>
      <c r="V1853" s="7">
        <f>IF(ISERROR(IF(INDEX(rosh!$O$4:$P$710,MATCH(I1853,rosh!$O$4:$O$710,0),2)="Mayor",1,)),0,IF(INDEX(rosh!$O$4:$P$710,MATCH(I1853,rosh!$O$4:$O$710,0),2)="Mayor",1,))</f>
        <v>1</v>
      </c>
      <c r="W1853" s="7" t="str">
        <f t="shared" si="371"/>
        <v>TRUE תל אביב - יפו</v>
      </c>
      <c r="X1853" s="84">
        <f t="shared" si="376"/>
        <v>119009</v>
      </c>
      <c r="Y1853" s="7">
        <f t="shared" si="372"/>
        <v>5</v>
      </c>
      <c r="Z1853" s="7">
        <f t="shared" si="373"/>
        <v>29</v>
      </c>
      <c r="AA1853" s="7" t="str">
        <f t="shared" si="374"/>
        <v>Gap</v>
      </c>
      <c r="AB1853" s="7">
        <f t="shared" si="375"/>
        <v>6</v>
      </c>
    </row>
    <row r="1854" spans="2:28" ht="26" thickTop="1" thickBot="1">
      <c r="B1854" s="31">
        <v>5000</v>
      </c>
      <c r="C1854" s="32" t="s">
        <v>164</v>
      </c>
      <c r="D1854" s="33">
        <v>411141</v>
      </c>
      <c r="E1854" s="34" t="s">
        <v>295</v>
      </c>
      <c r="F1854" s="22" t="str">
        <f t="shared" si="364"/>
        <v>צ תל אביב - יפו</v>
      </c>
      <c r="G1854" s="44" t="s">
        <v>294</v>
      </c>
      <c r="H1854" s="34"/>
      <c r="I1854" s="25" t="str">
        <f t="shared" si="365"/>
        <v xml:space="preserve">תל אביב - יפו </v>
      </c>
      <c r="J1854" s="37">
        <v>136996</v>
      </c>
      <c r="K1854" s="38">
        <v>136996</v>
      </c>
      <c r="L1854" s="39">
        <v>0.11625156938888727</v>
      </c>
      <c r="M1854" s="40">
        <v>15926</v>
      </c>
      <c r="N1854" s="41">
        <v>0.11625156938888727</v>
      </c>
      <c r="O1854" s="42">
        <v>15926</v>
      </c>
      <c r="P1854" s="7">
        <f>VLOOKUP(C1854,'ריכוז נתונים'!$B$3:$C$189,2)</f>
        <v>31</v>
      </c>
      <c r="Q1854" s="47" t="b">
        <f t="shared" si="366"/>
        <v>1</v>
      </c>
      <c r="R1854" s="7">
        <f t="shared" si="367"/>
        <v>3.6</v>
      </c>
      <c r="S1854" s="47">
        <f t="shared" si="368"/>
        <v>4419</v>
      </c>
      <c r="T1854" s="7">
        <f t="shared" si="369"/>
        <v>26.799999999999997</v>
      </c>
      <c r="U1854" s="7" t="str">
        <f t="shared" si="370"/>
        <v>Gap</v>
      </c>
      <c r="V1854" s="7">
        <f>IF(ISERROR(IF(INDEX(rosh!$O$4:$P$710,MATCH(I1854,rosh!$O$4:$O$710,0),2)="Mayor",1,)),0,IF(INDEX(rosh!$O$4:$P$710,MATCH(I1854,rosh!$O$4:$O$710,0),2)="Mayor",1,))</f>
        <v>0</v>
      </c>
      <c r="W1854" s="7" t="str">
        <f t="shared" si="371"/>
        <v>TRUE תל אביב - יפו</v>
      </c>
      <c r="X1854" s="84">
        <f t="shared" si="376"/>
        <v>119009</v>
      </c>
      <c r="Y1854" s="7">
        <f t="shared" si="372"/>
        <v>4</v>
      </c>
      <c r="Z1854" s="7">
        <f t="shared" si="373"/>
        <v>29</v>
      </c>
      <c r="AA1854" s="7" t="str">
        <f t="shared" si="374"/>
        <v>Gap</v>
      </c>
      <c r="AB1854" s="7">
        <f t="shared" si="375"/>
        <v>4</v>
      </c>
    </row>
    <row r="1855" spans="2:28" ht="26" thickTop="1" thickBot="1">
      <c r="B1855" s="31">
        <v>5000</v>
      </c>
      <c r="C1855" s="32" t="s">
        <v>164</v>
      </c>
      <c r="D1855" s="33">
        <v>411141</v>
      </c>
      <c r="E1855" s="34" t="s">
        <v>197</v>
      </c>
      <c r="F1855" s="22" t="str">
        <f t="shared" si="364"/>
        <v>שגב תל אביב - יפו</v>
      </c>
      <c r="G1855" s="44" t="s">
        <v>196</v>
      </c>
      <c r="H1855" s="34"/>
      <c r="I1855" s="25" t="str">
        <f t="shared" si="365"/>
        <v xml:space="preserve">תל אביב - יפו </v>
      </c>
      <c r="J1855" s="37">
        <v>136996</v>
      </c>
      <c r="K1855" s="38">
        <v>136996</v>
      </c>
      <c r="L1855" s="39">
        <v>9.4265526000759145E-2</v>
      </c>
      <c r="M1855" s="40">
        <v>12914</v>
      </c>
      <c r="N1855" s="41">
        <v>9.4265526000759145E-2</v>
      </c>
      <c r="O1855" s="42">
        <v>12914</v>
      </c>
      <c r="P1855" s="7">
        <f>VLOOKUP(C1855,'ריכוז נתונים'!$B$3:$C$189,2)</f>
        <v>31</v>
      </c>
      <c r="Q1855" s="47" t="b">
        <f t="shared" si="366"/>
        <v>1</v>
      </c>
      <c r="R1855" s="7">
        <f t="shared" si="367"/>
        <v>2.9</v>
      </c>
      <c r="S1855" s="47">
        <f t="shared" si="368"/>
        <v>4419</v>
      </c>
      <c r="T1855" s="7">
        <f t="shared" si="369"/>
        <v>26.799999999999997</v>
      </c>
      <c r="U1855" s="7" t="str">
        <f t="shared" si="370"/>
        <v>Gap</v>
      </c>
      <c r="V1855" s="7">
        <f>IF(ISERROR(IF(INDEX(rosh!$O$4:$P$710,MATCH(I1855,rosh!$O$4:$O$710,0),2)="Mayor",1,)),0,IF(INDEX(rosh!$O$4:$P$710,MATCH(I1855,rosh!$O$4:$O$710,0),2)="Mayor",1,))</f>
        <v>0</v>
      </c>
      <c r="W1855" s="7" t="str">
        <f t="shared" si="371"/>
        <v>TRUE תל אביב - יפו</v>
      </c>
      <c r="X1855" s="84">
        <f t="shared" si="376"/>
        <v>119009</v>
      </c>
      <c r="Y1855" s="7">
        <f t="shared" si="372"/>
        <v>3</v>
      </c>
      <c r="Z1855" s="7">
        <f t="shared" si="373"/>
        <v>29</v>
      </c>
      <c r="AA1855" s="7" t="str">
        <f t="shared" si="374"/>
        <v>Gap</v>
      </c>
      <c r="AB1855" s="7">
        <f t="shared" si="375"/>
        <v>3</v>
      </c>
    </row>
    <row r="1856" spans="2:28" ht="15" thickTop="1" thickBot="1">
      <c r="B1856" s="31">
        <v>5000</v>
      </c>
      <c r="C1856" s="32" t="s">
        <v>164</v>
      </c>
      <c r="D1856" s="33">
        <v>411141</v>
      </c>
      <c r="E1856" s="34" t="s">
        <v>503</v>
      </c>
      <c r="F1856" s="22" t="str">
        <f t="shared" si="364"/>
        <v>כל תל אביב - יפו</v>
      </c>
      <c r="G1856" s="44" t="s">
        <v>502</v>
      </c>
      <c r="H1856" s="34" t="s">
        <v>523</v>
      </c>
      <c r="I1856" s="25" t="str">
        <f t="shared" si="365"/>
        <v>תל אביב - יפו מדואל אהרן</v>
      </c>
      <c r="J1856" s="37">
        <v>136996</v>
      </c>
      <c r="K1856" s="38">
        <v>136996</v>
      </c>
      <c r="L1856" s="39">
        <v>6.1432450582498757E-2</v>
      </c>
      <c r="M1856" s="40">
        <v>8416</v>
      </c>
      <c r="N1856" s="41">
        <v>6.1432450582498757E-2</v>
      </c>
      <c r="O1856" s="42">
        <v>8416</v>
      </c>
      <c r="P1856" s="7">
        <f>VLOOKUP(C1856,'ריכוז נתונים'!$B$3:$C$189,2)</f>
        <v>31</v>
      </c>
      <c r="Q1856" s="47" t="b">
        <f t="shared" si="366"/>
        <v>1</v>
      </c>
      <c r="R1856" s="7">
        <f t="shared" si="367"/>
        <v>1.9</v>
      </c>
      <c r="S1856" s="47">
        <f t="shared" si="368"/>
        <v>4419</v>
      </c>
      <c r="T1856" s="7">
        <f t="shared" si="369"/>
        <v>26.799999999999997</v>
      </c>
      <c r="U1856" s="7" t="str">
        <f t="shared" si="370"/>
        <v>Gap</v>
      </c>
      <c r="V1856" s="7">
        <f>IF(ISERROR(IF(INDEX(rosh!$O$4:$P$710,MATCH(I1856,rosh!$O$4:$O$710,0),2)="Mayor",1,)),0,IF(INDEX(rosh!$O$4:$P$710,MATCH(I1856,rosh!$O$4:$O$710,0),2)="Mayor",1,))</f>
        <v>0</v>
      </c>
      <c r="W1856" s="7" t="str">
        <f t="shared" si="371"/>
        <v>TRUE תל אביב - יפו</v>
      </c>
      <c r="X1856" s="84">
        <f t="shared" si="376"/>
        <v>119009</v>
      </c>
      <c r="Y1856" s="7">
        <f t="shared" si="372"/>
        <v>2</v>
      </c>
      <c r="Z1856" s="7">
        <f t="shared" si="373"/>
        <v>29</v>
      </c>
      <c r="AA1856" s="7" t="str">
        <f t="shared" si="374"/>
        <v>Gap</v>
      </c>
      <c r="AB1856" s="7">
        <f t="shared" si="375"/>
        <v>2</v>
      </c>
    </row>
    <row r="1857" spans="2:28" ht="15" thickTop="1" thickBot="1">
      <c r="B1857" s="31">
        <v>5000</v>
      </c>
      <c r="C1857" s="32" t="s">
        <v>164</v>
      </c>
      <c r="D1857" s="33">
        <v>411141</v>
      </c>
      <c r="E1857" s="34" t="s">
        <v>573</v>
      </c>
      <c r="F1857" s="22" t="str">
        <f t="shared" si="364"/>
        <v>זך תל אביב - יפו</v>
      </c>
      <c r="G1857" s="44" t="s">
        <v>572</v>
      </c>
      <c r="H1857" s="34"/>
      <c r="I1857" s="25" t="str">
        <f t="shared" si="365"/>
        <v xml:space="preserve">תל אביב - יפו </v>
      </c>
      <c r="J1857" s="37">
        <v>136996</v>
      </c>
      <c r="K1857" s="38">
        <v>136996</v>
      </c>
      <c r="L1857" s="39">
        <v>6.0556512598907999E-2</v>
      </c>
      <c r="M1857" s="40">
        <v>8296</v>
      </c>
      <c r="N1857" s="41">
        <v>6.0556512598907999E-2</v>
      </c>
      <c r="O1857" s="42">
        <v>8296</v>
      </c>
      <c r="P1857" s="7">
        <f>VLOOKUP(C1857,'ריכוז נתונים'!$B$3:$C$189,2)</f>
        <v>31</v>
      </c>
      <c r="Q1857" s="47" t="b">
        <f t="shared" si="366"/>
        <v>1</v>
      </c>
      <c r="R1857" s="7">
        <f t="shared" si="367"/>
        <v>1.9</v>
      </c>
      <c r="S1857" s="47">
        <f t="shared" si="368"/>
        <v>4419</v>
      </c>
      <c r="T1857" s="7">
        <f t="shared" si="369"/>
        <v>26.799999999999997</v>
      </c>
      <c r="U1857" s="7" t="str">
        <f t="shared" si="370"/>
        <v>Gap</v>
      </c>
      <c r="V1857" s="7">
        <f>IF(ISERROR(IF(INDEX(rosh!$O$4:$P$710,MATCH(I1857,rosh!$O$4:$O$710,0),2)="Mayor",1,)),0,IF(INDEX(rosh!$O$4:$P$710,MATCH(I1857,rosh!$O$4:$O$710,0),2)="Mayor",1,))</f>
        <v>0</v>
      </c>
      <c r="W1857" s="7" t="str">
        <f t="shared" si="371"/>
        <v>TRUE תל אביב - יפו</v>
      </c>
      <c r="X1857" s="84">
        <f t="shared" si="376"/>
        <v>119009</v>
      </c>
      <c r="Y1857" s="7">
        <f t="shared" si="372"/>
        <v>2</v>
      </c>
      <c r="Z1857" s="7">
        <f t="shared" si="373"/>
        <v>29</v>
      </c>
      <c r="AA1857" s="7" t="str">
        <f t="shared" si="374"/>
        <v>Gap</v>
      </c>
      <c r="AB1857" s="7">
        <f t="shared" si="375"/>
        <v>2</v>
      </c>
    </row>
    <row r="1858" spans="2:28" ht="15" thickTop="1" thickBot="1">
      <c r="B1858" s="31">
        <v>5000</v>
      </c>
      <c r="C1858" s="32" t="s">
        <v>164</v>
      </c>
      <c r="D1858" s="33">
        <v>411141</v>
      </c>
      <c r="E1858" s="34" t="s">
        <v>126</v>
      </c>
      <c r="F1858" s="22" t="str">
        <f t="shared" si="364"/>
        <v>מחל תל אביב - יפו</v>
      </c>
      <c r="G1858" s="44" t="s">
        <v>474</v>
      </c>
      <c r="H1858" s="34"/>
      <c r="I1858" s="25" t="str">
        <f t="shared" si="365"/>
        <v xml:space="preserve">תל אביב - יפו </v>
      </c>
      <c r="J1858" s="37">
        <v>136996</v>
      </c>
      <c r="K1858" s="38">
        <v>136996</v>
      </c>
      <c r="L1858" s="39">
        <v>4.003036585009781E-2</v>
      </c>
      <c r="M1858" s="40">
        <v>5484</v>
      </c>
      <c r="N1858" s="41">
        <v>4.003036585009781E-2</v>
      </c>
      <c r="O1858" s="42">
        <v>5484</v>
      </c>
      <c r="P1858" s="7">
        <f>VLOOKUP(C1858,'ריכוז נתונים'!$B$3:$C$189,2)</f>
        <v>31</v>
      </c>
      <c r="Q1858" s="47" t="b">
        <f t="shared" si="366"/>
        <v>1</v>
      </c>
      <c r="R1858" s="7">
        <f t="shared" si="367"/>
        <v>1.2</v>
      </c>
      <c r="S1858" s="47">
        <f t="shared" si="368"/>
        <v>4419</v>
      </c>
      <c r="T1858" s="7">
        <f t="shared" si="369"/>
        <v>26.799999999999997</v>
      </c>
      <c r="U1858" s="7" t="str">
        <f t="shared" si="370"/>
        <v>Gap</v>
      </c>
      <c r="V1858" s="7">
        <f>IF(ISERROR(IF(INDEX(rosh!$O$4:$P$710,MATCH(I1858,rosh!$O$4:$O$710,0),2)="Mayor",1,)),0,IF(INDEX(rosh!$O$4:$P$710,MATCH(I1858,rosh!$O$4:$O$710,0),2)="Mayor",1,))</f>
        <v>0</v>
      </c>
      <c r="W1858" s="7" t="str">
        <f t="shared" si="371"/>
        <v>TRUE תל אביב - יפו</v>
      </c>
      <c r="X1858" s="84">
        <f t="shared" si="376"/>
        <v>119009</v>
      </c>
      <c r="Y1858" s="7">
        <f t="shared" si="372"/>
        <v>1</v>
      </c>
      <c r="Z1858" s="7">
        <f t="shared" si="373"/>
        <v>29</v>
      </c>
      <c r="AA1858" s="7" t="str">
        <f t="shared" si="374"/>
        <v>Gap</v>
      </c>
      <c r="AB1858" s="7">
        <f t="shared" si="375"/>
        <v>1</v>
      </c>
    </row>
    <row r="1859" spans="2:28" ht="26" thickTop="1" thickBot="1">
      <c r="B1859" s="31">
        <v>5000</v>
      </c>
      <c r="C1859" s="32" t="s">
        <v>164</v>
      </c>
      <c r="D1859" s="33">
        <v>411141</v>
      </c>
      <c r="E1859" s="34" t="s">
        <v>133</v>
      </c>
      <c r="F1859" s="22" t="str">
        <f t="shared" si="364"/>
        <v>לב תל אביב - יפו</v>
      </c>
      <c r="G1859" s="44" t="s">
        <v>488</v>
      </c>
      <c r="H1859" s="34"/>
      <c r="I1859" s="25" t="str">
        <f t="shared" si="365"/>
        <v xml:space="preserve">תל אביב - יפו </v>
      </c>
      <c r="J1859" s="37">
        <v>136996</v>
      </c>
      <c r="K1859" s="38">
        <v>136996</v>
      </c>
      <c r="L1859" s="39">
        <v>3.9059534584951386E-2</v>
      </c>
      <c r="M1859" s="40">
        <v>5351</v>
      </c>
      <c r="N1859" s="41">
        <v>3.9059534584951386E-2</v>
      </c>
      <c r="O1859" s="42">
        <v>5351</v>
      </c>
      <c r="P1859" s="7">
        <f>VLOOKUP(C1859,'ריכוז נתונים'!$B$3:$C$189,2)</f>
        <v>31</v>
      </c>
      <c r="Q1859" s="47" t="b">
        <f t="shared" si="366"/>
        <v>1</v>
      </c>
      <c r="R1859" s="7">
        <f t="shared" si="367"/>
        <v>1.2</v>
      </c>
      <c r="S1859" s="47">
        <f t="shared" si="368"/>
        <v>4419</v>
      </c>
      <c r="T1859" s="7">
        <f t="shared" si="369"/>
        <v>26.799999999999997</v>
      </c>
      <c r="U1859" s="7" t="str">
        <f t="shared" si="370"/>
        <v>Gap</v>
      </c>
      <c r="V1859" s="7">
        <f>IF(ISERROR(IF(INDEX(rosh!$O$4:$P$710,MATCH(I1859,rosh!$O$4:$O$710,0),2)="Mayor",1,)),0,IF(INDEX(rosh!$O$4:$P$710,MATCH(I1859,rosh!$O$4:$O$710,0),2)="Mayor",1,))</f>
        <v>0</v>
      </c>
      <c r="W1859" s="7" t="str">
        <f t="shared" si="371"/>
        <v>TRUE תל אביב - יפו</v>
      </c>
      <c r="X1859" s="84">
        <f t="shared" si="376"/>
        <v>119009</v>
      </c>
      <c r="Y1859" s="7">
        <f t="shared" si="372"/>
        <v>1</v>
      </c>
      <c r="Z1859" s="7">
        <f t="shared" si="373"/>
        <v>29</v>
      </c>
      <c r="AA1859" s="7" t="str">
        <f t="shared" si="374"/>
        <v>Gap</v>
      </c>
      <c r="AB1859" s="7">
        <f t="shared" si="375"/>
        <v>1</v>
      </c>
    </row>
    <row r="1860" spans="2:28" ht="26" thickTop="1" thickBot="1">
      <c r="B1860" s="31">
        <v>5000</v>
      </c>
      <c r="C1860" s="32" t="s">
        <v>164</v>
      </c>
      <c r="D1860" s="33">
        <v>411141</v>
      </c>
      <c r="E1860" s="34" t="s">
        <v>553</v>
      </c>
      <c r="F1860" s="22" t="str">
        <f t="shared" si="364"/>
        <v>חי תל אביב - יפו</v>
      </c>
      <c r="G1860" s="44" t="s">
        <v>19573</v>
      </c>
      <c r="H1860" s="34"/>
      <c r="I1860" s="25" t="str">
        <f t="shared" si="365"/>
        <v xml:space="preserve">תל אביב - יפו </v>
      </c>
      <c r="J1860" s="37">
        <v>136996</v>
      </c>
      <c r="K1860" s="38">
        <v>136996</v>
      </c>
      <c r="L1860" s="39">
        <v>3.5636076965750822E-2</v>
      </c>
      <c r="M1860" s="40">
        <v>4882</v>
      </c>
      <c r="N1860" s="41">
        <v>3.5636076965750822E-2</v>
      </c>
      <c r="O1860" s="42">
        <v>4882</v>
      </c>
      <c r="P1860" s="7">
        <f>VLOOKUP(C1860,'ריכוז נתונים'!$B$3:$C$189,2)</f>
        <v>31</v>
      </c>
      <c r="Q1860" s="47" t="b">
        <f t="shared" si="366"/>
        <v>1</v>
      </c>
      <c r="R1860" s="7">
        <f t="shared" si="367"/>
        <v>1.1000000000000001</v>
      </c>
      <c r="S1860" s="47">
        <f t="shared" si="368"/>
        <v>4419</v>
      </c>
      <c r="T1860" s="7">
        <f t="shared" si="369"/>
        <v>26.799999999999997</v>
      </c>
      <c r="U1860" s="7" t="str">
        <f t="shared" si="370"/>
        <v>Gap</v>
      </c>
      <c r="V1860" s="7">
        <f>IF(ISERROR(IF(INDEX(rosh!$O$4:$P$710,MATCH(I1860,rosh!$O$4:$O$710,0),2)="Mayor",1,)),0,IF(INDEX(rosh!$O$4:$P$710,MATCH(I1860,rosh!$O$4:$O$710,0),2)="Mayor",1,))</f>
        <v>0</v>
      </c>
      <c r="W1860" s="7" t="str">
        <f t="shared" si="371"/>
        <v>TRUE תל אביב - יפו</v>
      </c>
      <c r="X1860" s="84">
        <f t="shared" si="376"/>
        <v>119009</v>
      </c>
      <c r="Y1860" s="7">
        <f t="shared" si="372"/>
        <v>1</v>
      </c>
      <c r="Z1860" s="7">
        <f t="shared" si="373"/>
        <v>29</v>
      </c>
      <c r="AA1860" s="7" t="str">
        <f t="shared" si="374"/>
        <v>Gap</v>
      </c>
      <c r="AB1860" s="7">
        <f t="shared" si="375"/>
        <v>1</v>
      </c>
    </row>
    <row r="1861" spans="2:28" ht="15" thickTop="1" thickBot="1">
      <c r="B1861" s="31">
        <v>5000</v>
      </c>
      <c r="C1861" s="32" t="s">
        <v>164</v>
      </c>
      <c r="D1861" s="33">
        <v>411141</v>
      </c>
      <c r="E1861" s="34" t="s">
        <v>274</v>
      </c>
      <c r="F1861" s="22" t="str">
        <f t="shared" ref="F1861:F1888" si="377">E1861&amp;" "&amp;C1861</f>
        <v>צד תל אביב - יפו</v>
      </c>
      <c r="G1861" s="44" t="s">
        <v>273</v>
      </c>
      <c r="H1861" s="34"/>
      <c r="I1861" s="25" t="str">
        <f t="shared" ref="I1861:I1887" si="378">C1861&amp;" "&amp;H1861</f>
        <v xml:space="preserve">תל אביב - יפו </v>
      </c>
      <c r="J1861" s="37">
        <v>136996</v>
      </c>
      <c r="K1861" s="38">
        <v>136996</v>
      </c>
      <c r="L1861" s="39">
        <v>3.4044789628894276E-2</v>
      </c>
      <c r="M1861" s="40">
        <v>4664</v>
      </c>
      <c r="N1861" s="41">
        <v>3.4044789628894276E-2</v>
      </c>
      <c r="O1861" s="42">
        <v>4664</v>
      </c>
      <c r="P1861" s="7">
        <f>VLOOKUP(C1861,'ריכוז נתונים'!$B$3:$C$189,2)</f>
        <v>31</v>
      </c>
      <c r="Q1861" s="47" t="b">
        <f t="shared" ref="Q1861:Q1888" si="379">IF(M1861&gt;K1861/P1861*0.75,TRUE,FALSE)</f>
        <v>1</v>
      </c>
      <c r="R1861" s="7">
        <f t="shared" ref="R1861:R1888" si="380">IF(Q1861=TRUE,ROUND(P1861*M1861/K1861,1),0)</f>
        <v>1.1000000000000001</v>
      </c>
      <c r="S1861" s="47">
        <f t="shared" ref="S1861:S1888" si="381">ROUND(K1861/P1861,0)</f>
        <v>4419</v>
      </c>
      <c r="T1861" s="7">
        <f t="shared" ref="T1861:T1888" si="382">SUMIF($C$4:$C$1887,C1861,$R$4:$R$1887)</f>
        <v>26.799999999999997</v>
      </c>
      <c r="U1861" s="7" t="str">
        <f t="shared" ref="U1861:U1888" si="383">IF(T1861&lt;&gt;P1861,"Gap","")</f>
        <v>Gap</v>
      </c>
      <c r="V1861" s="7">
        <f>IF(ISERROR(IF(INDEX(rosh!$O$4:$P$710,MATCH(I1861,rosh!$O$4:$O$710,0),2)="Mayor",1,)),0,IF(INDEX(rosh!$O$4:$P$710,MATCH(I1861,rosh!$O$4:$O$710,0),2)="Mayor",1,))</f>
        <v>0</v>
      </c>
      <c r="W1861" s="7" t="str">
        <f t="shared" ref="W1861:W1887" si="384">Q1861&amp;" "&amp;C1861</f>
        <v>TRUE תל אביב - יפו</v>
      </c>
      <c r="X1861" s="84">
        <f t="shared" si="376"/>
        <v>119009</v>
      </c>
      <c r="Y1861" s="7">
        <f t="shared" ref="Y1861:Y1887" si="385">IF(Q1861=TRUE,ROUND(P1861*M1861/X1861,0),)</f>
        <v>1</v>
      </c>
      <c r="Z1861" s="7">
        <f t="shared" ref="Z1861:Z1887" si="386">SUMIF($C$4:$C$1887,C1861,$Y$4:$Y$1887)</f>
        <v>29</v>
      </c>
      <c r="AA1861" s="7" t="str">
        <f t="shared" ref="AA1861:AA1887" si="387">IF(Z1861&lt;&gt;P1861,"Gap","")</f>
        <v>Gap</v>
      </c>
      <c r="AB1861" s="7">
        <f t="shared" ref="AB1861:AB1887" si="388">IF(AND(V1861=1,OR(Z1861=P1861,Z1861&lt;P1861)),Y1861+1,Y1861)</f>
        <v>1</v>
      </c>
    </row>
    <row r="1862" spans="2:28" ht="15" thickTop="1" thickBot="1">
      <c r="B1862" s="31">
        <v>5000</v>
      </c>
      <c r="C1862" s="32" t="s">
        <v>164</v>
      </c>
      <c r="D1862" s="33">
        <v>411141</v>
      </c>
      <c r="E1862" s="34" t="s">
        <v>600</v>
      </c>
      <c r="F1862" s="22" t="str">
        <f t="shared" si="377"/>
        <v>דר תל אביב - יפו</v>
      </c>
      <c r="G1862" s="44" t="s">
        <v>599</v>
      </c>
      <c r="H1862" s="34"/>
      <c r="I1862" s="25" t="str">
        <f t="shared" si="378"/>
        <v xml:space="preserve">תל אביב - יפו </v>
      </c>
      <c r="J1862" s="37">
        <v>136996</v>
      </c>
      <c r="K1862" s="38">
        <v>136996</v>
      </c>
      <c r="L1862" s="39">
        <v>3.2635989371952466E-2</v>
      </c>
      <c r="M1862" s="40">
        <v>4471</v>
      </c>
      <c r="N1862" s="41">
        <v>3.2635989371952466E-2</v>
      </c>
      <c r="O1862" s="42">
        <v>4471</v>
      </c>
      <c r="P1862" s="7">
        <f>VLOOKUP(C1862,'ריכוז נתונים'!$B$3:$C$189,2)</f>
        <v>31</v>
      </c>
      <c r="Q1862" s="47" t="b">
        <f t="shared" si="379"/>
        <v>1</v>
      </c>
      <c r="R1862" s="7">
        <f t="shared" si="380"/>
        <v>1</v>
      </c>
      <c r="S1862" s="47">
        <f t="shared" si="381"/>
        <v>4419</v>
      </c>
      <c r="T1862" s="7">
        <f t="shared" si="382"/>
        <v>26.799999999999997</v>
      </c>
      <c r="U1862" s="7" t="str">
        <f t="shared" si="383"/>
        <v>Gap</v>
      </c>
      <c r="V1862" s="7">
        <f>IF(ISERROR(IF(INDEX(rosh!$O$4:$P$710,MATCH(I1862,rosh!$O$4:$O$710,0),2)="Mayor",1,)),0,IF(INDEX(rosh!$O$4:$P$710,MATCH(I1862,rosh!$O$4:$O$710,0),2)="Mayor",1,))</f>
        <v>0</v>
      </c>
      <c r="W1862" s="7" t="str">
        <f t="shared" si="384"/>
        <v>TRUE תל אביב - יפו</v>
      </c>
      <c r="X1862" s="84">
        <f t="shared" si="376"/>
        <v>119009</v>
      </c>
      <c r="Y1862" s="7">
        <f t="shared" si="385"/>
        <v>1</v>
      </c>
      <c r="Z1862" s="7">
        <f t="shared" si="386"/>
        <v>29</v>
      </c>
      <c r="AA1862" s="7" t="str">
        <f t="shared" si="387"/>
        <v>Gap</v>
      </c>
      <c r="AB1862" s="7">
        <f t="shared" si="388"/>
        <v>1</v>
      </c>
    </row>
    <row r="1863" spans="2:28" ht="15" thickTop="1" thickBot="1">
      <c r="B1863" s="31">
        <v>5000</v>
      </c>
      <c r="C1863" s="32" t="s">
        <v>164</v>
      </c>
      <c r="D1863" s="33">
        <v>411141</v>
      </c>
      <c r="E1863" s="34" t="s">
        <v>380</v>
      </c>
      <c r="F1863" s="22" t="str">
        <f t="shared" si="377"/>
        <v>נץ תל אביב - יפו</v>
      </c>
      <c r="G1863" s="44" t="s">
        <v>379</v>
      </c>
      <c r="H1863" s="34"/>
      <c r="I1863" s="25" t="str">
        <f t="shared" si="378"/>
        <v xml:space="preserve">תל אביב - יפו </v>
      </c>
      <c r="J1863" s="37">
        <v>136996</v>
      </c>
      <c r="K1863" s="38">
        <v>136996</v>
      </c>
      <c r="L1863" s="39">
        <v>2.8606674647434962E-2</v>
      </c>
      <c r="M1863" s="40">
        <v>3919</v>
      </c>
      <c r="N1863" s="41">
        <v>2.8606674647434962E-2</v>
      </c>
      <c r="O1863" s="42">
        <v>3919</v>
      </c>
      <c r="P1863" s="7">
        <f>VLOOKUP(C1863,'ריכוז נתונים'!$B$3:$C$189,2)</f>
        <v>31</v>
      </c>
      <c r="Q1863" s="47" t="b">
        <f t="shared" si="379"/>
        <v>1</v>
      </c>
      <c r="R1863" s="7">
        <f t="shared" si="380"/>
        <v>0.9</v>
      </c>
      <c r="S1863" s="47">
        <f t="shared" si="381"/>
        <v>4419</v>
      </c>
      <c r="T1863" s="7">
        <f t="shared" si="382"/>
        <v>26.799999999999997</v>
      </c>
      <c r="U1863" s="7" t="str">
        <f t="shared" si="383"/>
        <v>Gap</v>
      </c>
      <c r="V1863" s="7">
        <f>IF(ISERROR(IF(INDEX(rosh!$O$4:$P$710,MATCH(I1863,rosh!$O$4:$O$710,0),2)="Mayor",1,)),0,IF(INDEX(rosh!$O$4:$P$710,MATCH(I1863,rosh!$O$4:$O$710,0),2)="Mayor",1,))</f>
        <v>0</v>
      </c>
      <c r="W1863" s="7" t="str">
        <f t="shared" si="384"/>
        <v>TRUE תל אביב - יפו</v>
      </c>
      <c r="X1863" s="84">
        <f t="shared" si="376"/>
        <v>119009</v>
      </c>
      <c r="Y1863" s="7">
        <f t="shared" si="385"/>
        <v>1</v>
      </c>
      <c r="Z1863" s="7">
        <f t="shared" si="386"/>
        <v>29</v>
      </c>
      <c r="AA1863" s="7" t="str">
        <f t="shared" si="387"/>
        <v>Gap</v>
      </c>
      <c r="AB1863" s="7">
        <f t="shared" si="388"/>
        <v>1</v>
      </c>
    </row>
    <row r="1864" spans="2:28" ht="15" thickTop="1" thickBot="1">
      <c r="B1864" s="31">
        <v>5000</v>
      </c>
      <c r="C1864" s="32" t="s">
        <v>164</v>
      </c>
      <c r="D1864" s="33">
        <v>411141</v>
      </c>
      <c r="E1864" s="34" t="s">
        <v>108</v>
      </c>
      <c r="F1864" s="22" t="str">
        <f t="shared" si="377"/>
        <v>פה תל אביב - יפו</v>
      </c>
      <c r="G1864" s="44" t="s">
        <v>351</v>
      </c>
      <c r="H1864" s="34"/>
      <c r="I1864" s="25" t="str">
        <f t="shared" si="378"/>
        <v xml:space="preserve">תל אביב - יפו </v>
      </c>
      <c r="J1864" s="37">
        <v>136996</v>
      </c>
      <c r="K1864" s="38">
        <v>136996</v>
      </c>
      <c r="L1864" s="39">
        <v>2.6285438990919441E-2</v>
      </c>
      <c r="M1864" s="40">
        <v>3601</v>
      </c>
      <c r="N1864" s="41">
        <v>2.6285438990919441E-2</v>
      </c>
      <c r="O1864" s="42">
        <v>3601</v>
      </c>
      <c r="P1864" s="7">
        <f>VLOOKUP(C1864,'ריכוז נתונים'!$B$3:$C$189,2)</f>
        <v>31</v>
      </c>
      <c r="Q1864" s="47" t="b">
        <f t="shared" si="379"/>
        <v>1</v>
      </c>
      <c r="R1864" s="7">
        <f t="shared" si="380"/>
        <v>0.8</v>
      </c>
      <c r="S1864" s="47">
        <f t="shared" si="381"/>
        <v>4419</v>
      </c>
      <c r="T1864" s="7">
        <f t="shared" si="382"/>
        <v>26.799999999999997</v>
      </c>
      <c r="U1864" s="7" t="str">
        <f t="shared" si="383"/>
        <v>Gap</v>
      </c>
      <c r="V1864" s="7">
        <f>IF(ISERROR(IF(INDEX(rosh!$O$4:$P$710,MATCH(I1864,rosh!$O$4:$O$710,0),2)="Mayor",1,)),0,IF(INDEX(rosh!$O$4:$P$710,MATCH(I1864,rosh!$O$4:$O$710,0),2)="Mayor",1,))</f>
        <v>0</v>
      </c>
      <c r="W1864" s="7" t="str">
        <f t="shared" si="384"/>
        <v>TRUE תל אביב - יפו</v>
      </c>
      <c r="X1864" s="84">
        <f t="shared" ref="X1864:X1887" si="389">SUMIF($W$4:$W$1887,W1864,$M$4:$M$41887)</f>
        <v>119009</v>
      </c>
      <c r="Y1864" s="7">
        <f t="shared" si="385"/>
        <v>1</v>
      </c>
      <c r="Z1864" s="7">
        <f t="shared" si="386"/>
        <v>29</v>
      </c>
      <c r="AA1864" s="7" t="str">
        <f t="shared" si="387"/>
        <v>Gap</v>
      </c>
      <c r="AB1864" s="7">
        <f t="shared" si="388"/>
        <v>1</v>
      </c>
    </row>
    <row r="1865" spans="2:28" ht="15" thickTop="1" thickBot="1">
      <c r="B1865" s="31">
        <v>5000</v>
      </c>
      <c r="C1865" s="32" t="s">
        <v>164</v>
      </c>
      <c r="D1865" s="33">
        <v>411141</v>
      </c>
      <c r="E1865" s="34" t="s">
        <v>87</v>
      </c>
      <c r="F1865" s="22" t="str">
        <f t="shared" si="377"/>
        <v>נ תל אביב - יפו</v>
      </c>
      <c r="G1865" s="44" t="s">
        <v>397</v>
      </c>
      <c r="H1865" s="34"/>
      <c r="I1865" s="25" t="str">
        <f t="shared" si="378"/>
        <v xml:space="preserve">תל אביב - יפו </v>
      </c>
      <c r="J1865" s="37">
        <v>136996</v>
      </c>
      <c r="K1865" s="38">
        <v>136996</v>
      </c>
      <c r="L1865" s="39">
        <v>2.198604338812812E-2</v>
      </c>
      <c r="M1865" s="40">
        <v>3012</v>
      </c>
      <c r="N1865" s="41">
        <v>2.198604338812812E-2</v>
      </c>
      <c r="O1865" s="42">
        <v>3012</v>
      </c>
      <c r="P1865" s="7">
        <f>VLOOKUP(C1865,'ריכוז נתונים'!$B$3:$C$189,2)</f>
        <v>31</v>
      </c>
      <c r="Q1865" s="47" t="b">
        <f t="shared" si="379"/>
        <v>0</v>
      </c>
      <c r="R1865" s="7">
        <f t="shared" si="380"/>
        <v>0</v>
      </c>
      <c r="S1865" s="47">
        <f t="shared" si="381"/>
        <v>4419</v>
      </c>
      <c r="T1865" s="7">
        <f t="shared" si="382"/>
        <v>26.799999999999997</v>
      </c>
      <c r="U1865" s="7" t="str">
        <f t="shared" si="383"/>
        <v>Gap</v>
      </c>
      <c r="V1865" s="7">
        <f>IF(ISERROR(IF(INDEX(rosh!$O$4:$P$710,MATCH(I1865,rosh!$O$4:$O$710,0),2)="Mayor",1,)),0,IF(INDEX(rosh!$O$4:$P$710,MATCH(I1865,rosh!$O$4:$O$710,0),2)="Mayor",1,))</f>
        <v>0</v>
      </c>
      <c r="W1865" s="7" t="str">
        <f t="shared" si="384"/>
        <v>FALSE תל אביב - יפו</v>
      </c>
      <c r="X1865" s="84">
        <f t="shared" si="389"/>
        <v>17987</v>
      </c>
      <c r="Y1865" s="7">
        <f t="shared" si="385"/>
        <v>0</v>
      </c>
      <c r="Z1865" s="7">
        <f t="shared" si="386"/>
        <v>29</v>
      </c>
      <c r="AA1865" s="7" t="str">
        <f t="shared" si="387"/>
        <v>Gap</v>
      </c>
      <c r="AB1865" s="7">
        <f t="shared" si="388"/>
        <v>0</v>
      </c>
    </row>
    <row r="1866" spans="2:28" ht="15" thickTop="1" thickBot="1">
      <c r="B1866" s="31">
        <v>5000</v>
      </c>
      <c r="C1866" s="32" t="s">
        <v>164</v>
      </c>
      <c r="D1866" s="33">
        <v>411141</v>
      </c>
      <c r="E1866" s="34" t="s">
        <v>70</v>
      </c>
      <c r="F1866" s="22" t="str">
        <f t="shared" si="377"/>
        <v>א תל אביב - יפו</v>
      </c>
      <c r="G1866" s="44" t="s">
        <v>616</v>
      </c>
      <c r="H1866" s="34"/>
      <c r="I1866" s="25" t="str">
        <f t="shared" si="378"/>
        <v xml:space="preserve">תל אביב - יפו </v>
      </c>
      <c r="J1866" s="37">
        <v>136996</v>
      </c>
      <c r="K1866" s="38">
        <v>136996</v>
      </c>
      <c r="L1866" s="39">
        <v>2.1402084732400947E-2</v>
      </c>
      <c r="M1866" s="40">
        <v>2932</v>
      </c>
      <c r="N1866" s="41">
        <v>2.1402084732400947E-2</v>
      </c>
      <c r="O1866" s="42">
        <v>2932</v>
      </c>
      <c r="P1866" s="7">
        <f>VLOOKUP(C1866,'ריכוז נתונים'!$B$3:$C$189,2)</f>
        <v>31</v>
      </c>
      <c r="Q1866" s="47" t="b">
        <f t="shared" si="379"/>
        <v>0</v>
      </c>
      <c r="R1866" s="7">
        <f t="shared" si="380"/>
        <v>0</v>
      </c>
      <c r="S1866" s="47">
        <f t="shared" si="381"/>
        <v>4419</v>
      </c>
      <c r="T1866" s="7">
        <f t="shared" si="382"/>
        <v>26.799999999999997</v>
      </c>
      <c r="U1866" s="7" t="str">
        <f t="shared" si="383"/>
        <v>Gap</v>
      </c>
      <c r="V1866" s="7">
        <f>IF(ISERROR(IF(INDEX(rosh!$O$4:$P$710,MATCH(I1866,rosh!$O$4:$O$710,0),2)="Mayor",1,)),0,IF(INDEX(rosh!$O$4:$P$710,MATCH(I1866,rosh!$O$4:$O$710,0),2)="Mayor",1,))</f>
        <v>0</v>
      </c>
      <c r="W1866" s="7" t="str">
        <f t="shared" si="384"/>
        <v>FALSE תל אביב - יפו</v>
      </c>
      <c r="X1866" s="84">
        <f t="shared" si="389"/>
        <v>17987</v>
      </c>
      <c r="Y1866" s="7">
        <f t="shared" si="385"/>
        <v>0</v>
      </c>
      <c r="Z1866" s="7">
        <f t="shared" si="386"/>
        <v>29</v>
      </c>
      <c r="AA1866" s="7" t="str">
        <f t="shared" si="387"/>
        <v>Gap</v>
      </c>
      <c r="AB1866" s="7">
        <f t="shared" si="388"/>
        <v>0</v>
      </c>
    </row>
    <row r="1867" spans="2:28" ht="15" thickTop="1" thickBot="1">
      <c r="B1867" s="31">
        <v>5000</v>
      </c>
      <c r="C1867" s="32" t="s">
        <v>164</v>
      </c>
      <c r="D1867" s="33">
        <v>411141</v>
      </c>
      <c r="E1867" s="34" t="s">
        <v>364</v>
      </c>
      <c r="F1867" s="22" t="str">
        <f t="shared" si="377"/>
        <v>ף תל אביב - יפו</v>
      </c>
      <c r="G1867" s="44" t="s">
        <v>363</v>
      </c>
      <c r="H1867" s="34"/>
      <c r="I1867" s="25" t="str">
        <f t="shared" si="378"/>
        <v xml:space="preserve">תל אביב - יפו </v>
      </c>
      <c r="J1867" s="37">
        <v>136996</v>
      </c>
      <c r="K1867" s="38">
        <v>136996</v>
      </c>
      <c r="L1867" s="39">
        <v>2.0372857601681799E-2</v>
      </c>
      <c r="M1867" s="40">
        <v>2791</v>
      </c>
      <c r="N1867" s="41">
        <v>2.0372857601681799E-2</v>
      </c>
      <c r="O1867" s="42">
        <v>2791</v>
      </c>
      <c r="P1867" s="7">
        <f>VLOOKUP(C1867,'ריכוז נתונים'!$B$3:$C$189,2)</f>
        <v>31</v>
      </c>
      <c r="Q1867" s="47" t="b">
        <f t="shared" si="379"/>
        <v>0</v>
      </c>
      <c r="R1867" s="7">
        <f t="shared" si="380"/>
        <v>0</v>
      </c>
      <c r="S1867" s="47">
        <f t="shared" si="381"/>
        <v>4419</v>
      </c>
      <c r="T1867" s="7">
        <f t="shared" si="382"/>
        <v>26.799999999999997</v>
      </c>
      <c r="U1867" s="7" t="str">
        <f t="shared" si="383"/>
        <v>Gap</v>
      </c>
      <c r="V1867" s="7">
        <f>IF(ISERROR(IF(INDEX(rosh!$O$4:$P$710,MATCH(I1867,rosh!$O$4:$O$710,0),2)="Mayor",1,)),0,IF(INDEX(rosh!$O$4:$P$710,MATCH(I1867,rosh!$O$4:$O$710,0),2)="Mayor",1,))</f>
        <v>0</v>
      </c>
      <c r="W1867" s="7" t="str">
        <f t="shared" si="384"/>
        <v>FALSE תל אביב - יפו</v>
      </c>
      <c r="X1867" s="84">
        <f t="shared" si="389"/>
        <v>17987</v>
      </c>
      <c r="Y1867" s="7">
        <f t="shared" si="385"/>
        <v>0</v>
      </c>
      <c r="Z1867" s="7">
        <f t="shared" si="386"/>
        <v>29</v>
      </c>
      <c r="AA1867" s="7" t="str">
        <f t="shared" si="387"/>
        <v>Gap</v>
      </c>
      <c r="AB1867" s="7">
        <f t="shared" si="388"/>
        <v>0</v>
      </c>
    </row>
    <row r="1868" spans="2:28" ht="15" thickTop="1" thickBot="1">
      <c r="B1868" s="31">
        <v>5000</v>
      </c>
      <c r="C1868" s="32" t="s">
        <v>164</v>
      </c>
      <c r="D1868" s="33">
        <v>411141</v>
      </c>
      <c r="E1868" s="34" t="s">
        <v>213</v>
      </c>
      <c r="F1868" s="22" t="str">
        <f t="shared" si="377"/>
        <v>רק תל אביב - יפו</v>
      </c>
      <c r="G1868" s="44" t="s">
        <v>212</v>
      </c>
      <c r="H1868" s="34"/>
      <c r="I1868" s="25" t="str">
        <f t="shared" si="378"/>
        <v xml:space="preserve">תל אביב - יפו </v>
      </c>
      <c r="J1868" s="37">
        <v>136996</v>
      </c>
      <c r="K1868" s="38">
        <v>136996</v>
      </c>
      <c r="L1868" s="39">
        <v>1.9314432538176298E-2</v>
      </c>
      <c r="M1868" s="40">
        <v>2646</v>
      </c>
      <c r="N1868" s="41">
        <v>1.9314432538176298E-2</v>
      </c>
      <c r="O1868" s="42">
        <v>2646</v>
      </c>
      <c r="P1868" s="7">
        <f>VLOOKUP(C1868,'ריכוז נתונים'!$B$3:$C$189,2)</f>
        <v>31</v>
      </c>
      <c r="Q1868" s="47" t="b">
        <f t="shared" si="379"/>
        <v>0</v>
      </c>
      <c r="R1868" s="7">
        <f t="shared" si="380"/>
        <v>0</v>
      </c>
      <c r="S1868" s="47">
        <f t="shared" si="381"/>
        <v>4419</v>
      </c>
      <c r="T1868" s="7">
        <f t="shared" si="382"/>
        <v>26.799999999999997</v>
      </c>
      <c r="U1868" s="7" t="str">
        <f t="shared" si="383"/>
        <v>Gap</v>
      </c>
      <c r="V1868" s="7">
        <f>IF(ISERROR(IF(INDEX(rosh!$O$4:$P$710,MATCH(I1868,rosh!$O$4:$O$710,0),2)="Mayor",1,)),0,IF(INDEX(rosh!$O$4:$P$710,MATCH(I1868,rosh!$O$4:$O$710,0),2)="Mayor",1,))</f>
        <v>0</v>
      </c>
      <c r="W1868" s="7" t="str">
        <f t="shared" si="384"/>
        <v>FALSE תל אביב - יפו</v>
      </c>
      <c r="X1868" s="84">
        <f t="shared" si="389"/>
        <v>17987</v>
      </c>
      <c r="Y1868" s="7">
        <f t="shared" si="385"/>
        <v>0</v>
      </c>
      <c r="Z1868" s="7">
        <f t="shared" si="386"/>
        <v>29</v>
      </c>
      <c r="AA1868" s="7" t="str">
        <f t="shared" si="387"/>
        <v>Gap</v>
      </c>
      <c r="AB1868" s="7">
        <f t="shared" si="388"/>
        <v>0</v>
      </c>
    </row>
    <row r="1869" spans="2:28" ht="15" thickTop="1" thickBot="1">
      <c r="B1869" s="31">
        <v>5000</v>
      </c>
      <c r="C1869" s="32" t="s">
        <v>164</v>
      </c>
      <c r="D1869" s="33">
        <v>411141</v>
      </c>
      <c r="E1869" s="34" t="s">
        <v>526</v>
      </c>
      <c r="F1869" s="22" t="str">
        <f t="shared" si="377"/>
        <v>יף תל אביב - יפו</v>
      </c>
      <c r="G1869" s="44" t="s">
        <v>525</v>
      </c>
      <c r="H1869" s="34"/>
      <c r="I1869" s="25" t="str">
        <f t="shared" si="378"/>
        <v xml:space="preserve">תל אביב - יפו </v>
      </c>
      <c r="J1869" s="37">
        <v>136996</v>
      </c>
      <c r="K1869" s="38">
        <v>136996</v>
      </c>
      <c r="L1869" s="39">
        <v>1.602236561651435E-2</v>
      </c>
      <c r="M1869" s="40">
        <v>2195</v>
      </c>
      <c r="N1869" s="41">
        <v>1.602236561651435E-2</v>
      </c>
      <c r="O1869" s="42">
        <v>2195</v>
      </c>
      <c r="P1869" s="7">
        <f>VLOOKUP(C1869,'ריכוז נתונים'!$B$3:$C$189,2)</f>
        <v>31</v>
      </c>
      <c r="Q1869" s="47" t="b">
        <f t="shared" si="379"/>
        <v>0</v>
      </c>
      <c r="R1869" s="7">
        <f t="shared" si="380"/>
        <v>0</v>
      </c>
      <c r="S1869" s="47">
        <f t="shared" si="381"/>
        <v>4419</v>
      </c>
      <c r="T1869" s="7">
        <f t="shared" si="382"/>
        <v>26.799999999999997</v>
      </c>
      <c r="U1869" s="7" t="str">
        <f t="shared" si="383"/>
        <v>Gap</v>
      </c>
      <c r="V1869" s="7">
        <f>IF(ISERROR(IF(INDEX(rosh!$O$4:$P$710,MATCH(I1869,rosh!$O$4:$O$710,0),2)="Mayor",1,)),0,IF(INDEX(rosh!$O$4:$P$710,MATCH(I1869,rosh!$O$4:$O$710,0),2)="Mayor",1,))</f>
        <v>0</v>
      </c>
      <c r="W1869" s="7" t="str">
        <f t="shared" si="384"/>
        <v>FALSE תל אביב - יפו</v>
      </c>
      <c r="X1869" s="84">
        <f t="shared" si="389"/>
        <v>17987</v>
      </c>
      <c r="Y1869" s="7">
        <f t="shared" si="385"/>
        <v>0</v>
      </c>
      <c r="Z1869" s="7">
        <f t="shared" si="386"/>
        <v>29</v>
      </c>
      <c r="AA1869" s="7" t="str">
        <f t="shared" si="387"/>
        <v>Gap</v>
      </c>
      <c r="AB1869" s="7">
        <f t="shared" si="388"/>
        <v>0</v>
      </c>
    </row>
    <row r="1870" spans="2:28" ht="15" thickTop="1" thickBot="1">
      <c r="B1870" s="31">
        <v>5000</v>
      </c>
      <c r="C1870" s="32" t="s">
        <v>164</v>
      </c>
      <c r="D1870" s="33">
        <v>411141</v>
      </c>
      <c r="E1870" s="34" t="s">
        <v>259</v>
      </c>
      <c r="F1870" s="22" t="str">
        <f t="shared" si="377"/>
        <v>ק תל אביב - יפו</v>
      </c>
      <c r="G1870" s="44" t="s">
        <v>258</v>
      </c>
      <c r="H1870" s="34"/>
      <c r="I1870" s="25" t="str">
        <f t="shared" si="378"/>
        <v xml:space="preserve">תל אביב - יפו </v>
      </c>
      <c r="J1870" s="37">
        <v>136996</v>
      </c>
      <c r="K1870" s="38">
        <v>136996</v>
      </c>
      <c r="L1870" s="39">
        <v>1.3584338228853398E-2</v>
      </c>
      <c r="M1870" s="40">
        <v>1861</v>
      </c>
      <c r="N1870" s="41">
        <v>1.3584338228853398E-2</v>
      </c>
      <c r="O1870" s="42">
        <v>1861</v>
      </c>
      <c r="P1870" s="7">
        <f>VLOOKUP(C1870,'ריכוז נתונים'!$B$3:$C$189,2)</f>
        <v>31</v>
      </c>
      <c r="Q1870" s="47" t="b">
        <f t="shared" si="379"/>
        <v>0</v>
      </c>
      <c r="R1870" s="7">
        <f t="shared" si="380"/>
        <v>0</v>
      </c>
      <c r="S1870" s="47">
        <f t="shared" si="381"/>
        <v>4419</v>
      </c>
      <c r="T1870" s="7">
        <f t="shared" si="382"/>
        <v>26.799999999999997</v>
      </c>
      <c r="U1870" s="7" t="str">
        <f t="shared" si="383"/>
        <v>Gap</v>
      </c>
      <c r="V1870" s="7">
        <f>IF(ISERROR(IF(INDEX(rosh!$O$4:$P$710,MATCH(I1870,rosh!$O$4:$O$710,0),2)="Mayor",1,)),0,IF(INDEX(rosh!$O$4:$P$710,MATCH(I1870,rosh!$O$4:$O$710,0),2)="Mayor",1,))</f>
        <v>0</v>
      </c>
      <c r="W1870" s="7" t="str">
        <f t="shared" si="384"/>
        <v>FALSE תל אביב - יפו</v>
      </c>
      <c r="X1870" s="84">
        <f t="shared" si="389"/>
        <v>17987</v>
      </c>
      <c r="Y1870" s="7">
        <f t="shared" si="385"/>
        <v>0</v>
      </c>
      <c r="Z1870" s="7">
        <f t="shared" si="386"/>
        <v>29</v>
      </c>
      <c r="AA1870" s="7" t="str">
        <f t="shared" si="387"/>
        <v>Gap</v>
      </c>
      <c r="AB1870" s="7">
        <f t="shared" si="388"/>
        <v>0</v>
      </c>
    </row>
    <row r="1871" spans="2:28" ht="15" thickTop="1" thickBot="1">
      <c r="B1871" s="31">
        <v>5000</v>
      </c>
      <c r="C1871" s="32" t="s">
        <v>164</v>
      </c>
      <c r="D1871" s="33">
        <v>411141</v>
      </c>
      <c r="E1871" s="34" t="s">
        <v>322</v>
      </c>
      <c r="F1871" s="22" t="str">
        <f t="shared" si="377"/>
        <v>ץף תל אביב - יפו</v>
      </c>
      <c r="G1871" s="44" t="s">
        <v>321</v>
      </c>
      <c r="H1871" s="34"/>
      <c r="I1871" s="25" t="str">
        <f t="shared" si="378"/>
        <v xml:space="preserve">תל אביב - יפו </v>
      </c>
      <c r="J1871" s="37">
        <v>136996</v>
      </c>
      <c r="K1871" s="38">
        <v>136996</v>
      </c>
      <c r="L1871" s="39">
        <v>9.4455312563870471E-3</v>
      </c>
      <c r="M1871" s="40">
        <v>1294</v>
      </c>
      <c r="N1871" s="41">
        <v>9.4455312563870471E-3</v>
      </c>
      <c r="O1871" s="42">
        <v>1294</v>
      </c>
      <c r="P1871" s="7">
        <f>VLOOKUP(C1871,'ריכוז נתונים'!$B$3:$C$189,2)</f>
        <v>31</v>
      </c>
      <c r="Q1871" s="47" t="b">
        <f t="shared" si="379"/>
        <v>0</v>
      </c>
      <c r="R1871" s="7">
        <f t="shared" si="380"/>
        <v>0</v>
      </c>
      <c r="S1871" s="47">
        <f t="shared" si="381"/>
        <v>4419</v>
      </c>
      <c r="T1871" s="7">
        <f t="shared" si="382"/>
        <v>26.799999999999997</v>
      </c>
      <c r="U1871" s="7" t="str">
        <f t="shared" si="383"/>
        <v>Gap</v>
      </c>
      <c r="V1871" s="7">
        <f>IF(ISERROR(IF(INDEX(rosh!$O$4:$P$710,MATCH(I1871,rosh!$O$4:$O$710,0),2)="Mayor",1,)),0,IF(INDEX(rosh!$O$4:$P$710,MATCH(I1871,rosh!$O$4:$O$710,0),2)="Mayor",1,))</f>
        <v>0</v>
      </c>
      <c r="W1871" s="7" t="str">
        <f t="shared" si="384"/>
        <v>FALSE תל אביב - יפו</v>
      </c>
      <c r="X1871" s="84">
        <f t="shared" si="389"/>
        <v>17987</v>
      </c>
      <c r="Y1871" s="7">
        <f t="shared" si="385"/>
        <v>0</v>
      </c>
      <c r="Z1871" s="7">
        <f t="shared" si="386"/>
        <v>29</v>
      </c>
      <c r="AA1871" s="7" t="str">
        <f t="shared" si="387"/>
        <v>Gap</v>
      </c>
      <c r="AB1871" s="7">
        <f t="shared" si="388"/>
        <v>0</v>
      </c>
    </row>
    <row r="1872" spans="2:28" ht="15" thickTop="1" thickBot="1">
      <c r="B1872" s="31">
        <v>5000</v>
      </c>
      <c r="C1872" s="32" t="s">
        <v>164</v>
      </c>
      <c r="D1872" s="33">
        <v>411141</v>
      </c>
      <c r="E1872" s="34" t="s">
        <v>339</v>
      </c>
      <c r="F1872" s="22" t="str">
        <f t="shared" si="377"/>
        <v>ץ תל אביב - יפו</v>
      </c>
      <c r="G1872" s="44" t="s">
        <v>338</v>
      </c>
      <c r="H1872" s="34"/>
      <c r="I1872" s="25" t="str">
        <f t="shared" si="378"/>
        <v xml:space="preserve">תל אביב - יפו </v>
      </c>
      <c r="J1872" s="37">
        <v>136996</v>
      </c>
      <c r="K1872" s="38">
        <v>136996</v>
      </c>
      <c r="L1872" s="39">
        <v>6.8469152384011212E-3</v>
      </c>
      <c r="M1872" s="40">
        <v>938</v>
      </c>
      <c r="N1872" s="41">
        <v>6.8469152384011212E-3</v>
      </c>
      <c r="O1872" s="42">
        <v>938</v>
      </c>
      <c r="P1872" s="7">
        <f>VLOOKUP(C1872,'ריכוז נתונים'!$B$3:$C$189,2)</f>
        <v>31</v>
      </c>
      <c r="Q1872" s="47" t="b">
        <f t="shared" si="379"/>
        <v>0</v>
      </c>
      <c r="R1872" s="7">
        <f t="shared" si="380"/>
        <v>0</v>
      </c>
      <c r="S1872" s="47">
        <f t="shared" si="381"/>
        <v>4419</v>
      </c>
      <c r="T1872" s="7">
        <f t="shared" si="382"/>
        <v>26.799999999999997</v>
      </c>
      <c r="U1872" s="7" t="str">
        <f t="shared" si="383"/>
        <v>Gap</v>
      </c>
      <c r="V1872" s="7">
        <f>IF(ISERROR(IF(INDEX(rosh!$O$4:$P$710,MATCH(I1872,rosh!$O$4:$O$710,0),2)="Mayor",1,)),0,IF(INDEX(rosh!$O$4:$P$710,MATCH(I1872,rosh!$O$4:$O$710,0),2)="Mayor",1,))</f>
        <v>0</v>
      </c>
      <c r="W1872" s="7" t="str">
        <f t="shared" si="384"/>
        <v>FALSE תל אביב - יפו</v>
      </c>
      <c r="X1872" s="84">
        <f t="shared" si="389"/>
        <v>17987</v>
      </c>
      <c r="Y1872" s="7">
        <f t="shared" si="385"/>
        <v>0</v>
      </c>
      <c r="Z1872" s="7">
        <f t="shared" si="386"/>
        <v>29</v>
      </c>
      <c r="AA1872" s="7" t="str">
        <f t="shared" si="387"/>
        <v>Gap</v>
      </c>
      <c r="AB1872" s="7">
        <f t="shared" si="388"/>
        <v>0</v>
      </c>
    </row>
    <row r="1873" spans="2:28" ht="15" thickTop="1" thickBot="1">
      <c r="B1873" s="31">
        <v>5000</v>
      </c>
      <c r="C1873" s="32" t="s">
        <v>164</v>
      </c>
      <c r="D1873" s="33">
        <v>411141</v>
      </c>
      <c r="E1873" s="34" t="s">
        <v>102</v>
      </c>
      <c r="F1873" s="22" t="str">
        <f t="shared" si="377"/>
        <v>קץ תל אביב - יפו</v>
      </c>
      <c r="G1873" s="44" t="s">
        <v>228</v>
      </c>
      <c r="H1873" s="34"/>
      <c r="I1873" s="25" t="str">
        <f t="shared" si="378"/>
        <v xml:space="preserve">תל אביב - יפו </v>
      </c>
      <c r="J1873" s="37">
        <v>136996</v>
      </c>
      <c r="K1873" s="38">
        <v>136996</v>
      </c>
      <c r="L1873" s="39">
        <v>2.3212356565155186E-3</v>
      </c>
      <c r="M1873" s="40">
        <v>318</v>
      </c>
      <c r="N1873" s="41">
        <v>2.3212356565155186E-3</v>
      </c>
      <c r="O1873" s="42">
        <v>318</v>
      </c>
      <c r="P1873" s="7">
        <f>VLOOKUP(C1873,'ריכוז נתונים'!$B$3:$C$189,2)</f>
        <v>31</v>
      </c>
      <c r="Q1873" s="47" t="b">
        <f t="shared" si="379"/>
        <v>0</v>
      </c>
      <c r="R1873" s="7">
        <f t="shared" si="380"/>
        <v>0</v>
      </c>
      <c r="S1873" s="47">
        <f t="shared" si="381"/>
        <v>4419</v>
      </c>
      <c r="T1873" s="7">
        <f t="shared" si="382"/>
        <v>26.799999999999997</v>
      </c>
      <c r="U1873" s="7" t="str">
        <f t="shared" si="383"/>
        <v>Gap</v>
      </c>
      <c r="V1873" s="7">
        <f>IF(ISERROR(IF(INDEX(rosh!$O$4:$P$710,MATCH(I1873,rosh!$O$4:$O$710,0),2)="Mayor",1,)),0,IF(INDEX(rosh!$O$4:$P$710,MATCH(I1873,rosh!$O$4:$O$710,0),2)="Mayor",1,))</f>
        <v>0</v>
      </c>
      <c r="W1873" s="7" t="str">
        <f t="shared" si="384"/>
        <v>FALSE תל אביב - יפו</v>
      </c>
      <c r="X1873" s="84">
        <f t="shared" si="389"/>
        <v>17987</v>
      </c>
      <c r="Y1873" s="7">
        <f t="shared" si="385"/>
        <v>0</v>
      </c>
      <c r="Z1873" s="7">
        <f t="shared" si="386"/>
        <v>29</v>
      </c>
      <c r="AA1873" s="7" t="str">
        <f t="shared" si="387"/>
        <v>Gap</v>
      </c>
      <c r="AB1873" s="7">
        <f t="shared" si="388"/>
        <v>0</v>
      </c>
    </row>
    <row r="1874" spans="2:28" ht="15" thickTop="1" thickBot="1">
      <c r="B1874" s="31">
        <v>154</v>
      </c>
      <c r="C1874" s="32" t="s">
        <v>85</v>
      </c>
      <c r="D1874" s="33">
        <v>7902</v>
      </c>
      <c r="E1874" s="34" t="s">
        <v>84</v>
      </c>
      <c r="F1874" s="22" t="str">
        <f t="shared" si="377"/>
        <v>ת תל מונד</v>
      </c>
      <c r="G1874" s="44" t="s">
        <v>83</v>
      </c>
      <c r="H1874" s="34" t="s">
        <v>99</v>
      </c>
      <c r="I1874" s="25" t="str">
        <f t="shared" si="378"/>
        <v>תל מונד גולן רוני</v>
      </c>
      <c r="J1874" s="37">
        <v>5079</v>
      </c>
      <c r="K1874" s="38">
        <v>5079</v>
      </c>
      <c r="L1874" s="39">
        <v>0.34239023429809018</v>
      </c>
      <c r="M1874" s="40">
        <v>1739</v>
      </c>
      <c r="N1874" s="41">
        <v>0.34239023429809018</v>
      </c>
      <c r="O1874" s="42">
        <v>1739</v>
      </c>
      <c r="P1874" s="7">
        <f>VLOOKUP(C1874,'ריכוז נתונים'!$B$3:$C$189,2)</f>
        <v>11</v>
      </c>
      <c r="Q1874" s="47" t="b">
        <f t="shared" si="379"/>
        <v>1</v>
      </c>
      <c r="R1874" s="7">
        <f t="shared" si="380"/>
        <v>3.8</v>
      </c>
      <c r="S1874" s="47">
        <f t="shared" si="381"/>
        <v>462</v>
      </c>
      <c r="T1874" s="7">
        <f t="shared" si="382"/>
        <v>9.2000000000000011</v>
      </c>
      <c r="U1874" s="7" t="str">
        <f t="shared" si="383"/>
        <v>Gap</v>
      </c>
      <c r="V1874" s="7">
        <f>IF(ISERROR(IF(INDEX(rosh!$O$4:$P$710,MATCH(I1874,rosh!$O$4:$O$710,0),2)="Mayor",1,)),0,IF(INDEX(rosh!$O$4:$P$710,MATCH(I1874,rosh!$O$4:$O$710,0),2)="Mayor",1,))</f>
        <v>1</v>
      </c>
      <c r="W1874" s="7" t="str">
        <f t="shared" si="384"/>
        <v>TRUE תל מונד</v>
      </c>
      <c r="X1874" s="84">
        <f t="shared" si="389"/>
        <v>4211</v>
      </c>
      <c r="Y1874" s="7">
        <f t="shared" si="385"/>
        <v>5</v>
      </c>
      <c r="Z1874" s="7">
        <f t="shared" si="386"/>
        <v>12</v>
      </c>
      <c r="AA1874" s="7" t="str">
        <f t="shared" si="387"/>
        <v>Gap</v>
      </c>
      <c r="AB1874" s="7">
        <f t="shared" si="388"/>
        <v>5</v>
      </c>
    </row>
    <row r="1875" spans="2:28" ht="15" thickTop="1" thickBot="1">
      <c r="B1875" s="31">
        <v>154</v>
      </c>
      <c r="C1875" s="32" t="s">
        <v>85</v>
      </c>
      <c r="D1875" s="33">
        <v>7902</v>
      </c>
      <c r="E1875" s="34" t="s">
        <v>108</v>
      </c>
      <c r="F1875" s="22" t="str">
        <f t="shared" si="377"/>
        <v>פה תל מונד</v>
      </c>
      <c r="G1875" s="44" t="s">
        <v>107</v>
      </c>
      <c r="H1875" s="34" t="s">
        <v>118</v>
      </c>
      <c r="I1875" s="25" t="str">
        <f t="shared" si="378"/>
        <v>תל מונד קפלן לין</v>
      </c>
      <c r="J1875" s="37">
        <v>5079</v>
      </c>
      <c r="K1875" s="38">
        <v>5079</v>
      </c>
      <c r="L1875" s="39">
        <v>0.27367592045678285</v>
      </c>
      <c r="M1875" s="40">
        <v>1390</v>
      </c>
      <c r="N1875" s="41">
        <v>0.27367592045678285</v>
      </c>
      <c r="O1875" s="42">
        <v>1390</v>
      </c>
      <c r="P1875" s="7">
        <f>VLOOKUP(C1875,'ריכוז נתונים'!$B$3:$C$189,2)</f>
        <v>11</v>
      </c>
      <c r="Q1875" s="47" t="b">
        <f t="shared" si="379"/>
        <v>1</v>
      </c>
      <c r="R1875" s="7">
        <f t="shared" si="380"/>
        <v>3</v>
      </c>
      <c r="S1875" s="47">
        <f t="shared" si="381"/>
        <v>462</v>
      </c>
      <c r="T1875" s="7">
        <f t="shared" si="382"/>
        <v>9.2000000000000011</v>
      </c>
      <c r="U1875" s="7" t="str">
        <f t="shared" si="383"/>
        <v>Gap</v>
      </c>
      <c r="V1875" s="7">
        <f>IF(ISERROR(IF(INDEX(rosh!$O$4:$P$710,MATCH(I1875,rosh!$O$4:$O$710,0),2)="Mayor",1,)),0,IF(INDEX(rosh!$O$4:$P$710,MATCH(I1875,rosh!$O$4:$O$710,0),2)="Mayor",1,))</f>
        <v>0</v>
      </c>
      <c r="W1875" s="7" t="str">
        <f t="shared" si="384"/>
        <v>TRUE תל מונד</v>
      </c>
      <c r="X1875" s="84">
        <f t="shared" si="389"/>
        <v>4211</v>
      </c>
      <c r="Y1875" s="7">
        <f t="shared" si="385"/>
        <v>4</v>
      </c>
      <c r="Z1875" s="7">
        <f t="shared" si="386"/>
        <v>12</v>
      </c>
      <c r="AA1875" s="7" t="str">
        <f t="shared" si="387"/>
        <v>Gap</v>
      </c>
      <c r="AB1875" s="7">
        <f t="shared" si="388"/>
        <v>4</v>
      </c>
    </row>
    <row r="1876" spans="2:28" ht="15" thickTop="1" thickBot="1">
      <c r="B1876" s="31">
        <v>154</v>
      </c>
      <c r="C1876" s="32" t="s">
        <v>85</v>
      </c>
      <c r="D1876" s="33">
        <v>7902</v>
      </c>
      <c r="E1876" s="34" t="s">
        <v>142</v>
      </c>
      <c r="F1876" s="22" t="str">
        <f t="shared" si="377"/>
        <v>ט תל מונד</v>
      </c>
      <c r="G1876" s="44" t="s">
        <v>141</v>
      </c>
      <c r="H1876" s="34"/>
      <c r="I1876" s="25" t="str">
        <f t="shared" si="378"/>
        <v xml:space="preserve">תל מונד </v>
      </c>
      <c r="J1876" s="37">
        <v>5079</v>
      </c>
      <c r="K1876" s="38">
        <v>5079</v>
      </c>
      <c r="L1876" s="39">
        <v>0.14451663713329396</v>
      </c>
      <c r="M1876" s="40">
        <v>734</v>
      </c>
      <c r="N1876" s="41">
        <v>0.14451663713329396</v>
      </c>
      <c r="O1876" s="42">
        <v>734</v>
      </c>
      <c r="P1876" s="7">
        <f>VLOOKUP(C1876,'ריכוז נתונים'!$B$3:$C$189,2)</f>
        <v>11</v>
      </c>
      <c r="Q1876" s="47" t="b">
        <f t="shared" si="379"/>
        <v>1</v>
      </c>
      <c r="R1876" s="7">
        <f t="shared" si="380"/>
        <v>1.6</v>
      </c>
      <c r="S1876" s="47">
        <f t="shared" si="381"/>
        <v>462</v>
      </c>
      <c r="T1876" s="7">
        <f t="shared" si="382"/>
        <v>9.2000000000000011</v>
      </c>
      <c r="U1876" s="7" t="str">
        <f t="shared" si="383"/>
        <v>Gap</v>
      </c>
      <c r="V1876" s="7">
        <f>IF(ISERROR(IF(INDEX(rosh!$O$4:$P$710,MATCH(I1876,rosh!$O$4:$O$710,0),2)="Mayor",1,)),0,IF(INDEX(rosh!$O$4:$P$710,MATCH(I1876,rosh!$O$4:$O$710,0),2)="Mayor",1,))</f>
        <v>0</v>
      </c>
      <c r="W1876" s="7" t="str">
        <f t="shared" si="384"/>
        <v>TRUE תל מונד</v>
      </c>
      <c r="X1876" s="84">
        <f t="shared" si="389"/>
        <v>4211</v>
      </c>
      <c r="Y1876" s="7">
        <f t="shared" si="385"/>
        <v>2</v>
      </c>
      <c r="Z1876" s="7">
        <f t="shared" si="386"/>
        <v>12</v>
      </c>
      <c r="AA1876" s="7" t="str">
        <f t="shared" si="387"/>
        <v>Gap</v>
      </c>
      <c r="AB1876" s="7">
        <f t="shared" si="388"/>
        <v>2</v>
      </c>
    </row>
    <row r="1877" spans="2:28" ht="15" thickTop="1" thickBot="1">
      <c r="B1877" s="31">
        <v>154</v>
      </c>
      <c r="C1877" s="32" t="s">
        <v>85</v>
      </c>
      <c r="D1877" s="33">
        <v>7902</v>
      </c>
      <c r="E1877" s="34" t="s">
        <v>133</v>
      </c>
      <c r="F1877" s="22" t="str">
        <f t="shared" si="377"/>
        <v>לב תל מונד</v>
      </c>
      <c r="G1877" s="44" t="s">
        <v>132</v>
      </c>
      <c r="H1877" s="34" t="s">
        <v>139</v>
      </c>
      <c r="I1877" s="25" t="str">
        <f t="shared" si="378"/>
        <v>תל מונד אוחנה שלמה</v>
      </c>
      <c r="J1877" s="37">
        <v>5079</v>
      </c>
      <c r="K1877" s="38">
        <v>5079</v>
      </c>
      <c r="L1877" s="39">
        <v>6.8517424689899589E-2</v>
      </c>
      <c r="M1877" s="40">
        <v>348</v>
      </c>
      <c r="N1877" s="41">
        <v>6.8517424689899589E-2</v>
      </c>
      <c r="O1877" s="42">
        <v>348</v>
      </c>
      <c r="P1877" s="7">
        <f>VLOOKUP(C1877,'ריכוז נתונים'!$B$3:$C$189,2)</f>
        <v>11</v>
      </c>
      <c r="Q1877" s="47" t="b">
        <f t="shared" si="379"/>
        <v>1</v>
      </c>
      <c r="R1877" s="7">
        <f t="shared" si="380"/>
        <v>0.8</v>
      </c>
      <c r="S1877" s="47">
        <f t="shared" si="381"/>
        <v>462</v>
      </c>
      <c r="T1877" s="7">
        <f t="shared" si="382"/>
        <v>9.2000000000000011</v>
      </c>
      <c r="U1877" s="7" t="str">
        <f t="shared" si="383"/>
        <v>Gap</v>
      </c>
      <c r="V1877" s="7">
        <f>IF(ISERROR(IF(INDEX(rosh!$O$4:$P$710,MATCH(I1877,rosh!$O$4:$O$710,0),2)="Mayor",1,)),0,IF(INDEX(rosh!$O$4:$P$710,MATCH(I1877,rosh!$O$4:$O$710,0),2)="Mayor",1,))</f>
        <v>0</v>
      </c>
      <c r="W1877" s="7" t="str">
        <f t="shared" si="384"/>
        <v>TRUE תל מונד</v>
      </c>
      <c r="X1877" s="84">
        <f t="shared" si="389"/>
        <v>4211</v>
      </c>
      <c r="Y1877" s="7">
        <f t="shared" si="385"/>
        <v>1</v>
      </c>
      <c r="Z1877" s="7">
        <f t="shared" si="386"/>
        <v>12</v>
      </c>
      <c r="AA1877" s="7" t="str">
        <f t="shared" si="387"/>
        <v>Gap</v>
      </c>
      <c r="AB1877" s="7">
        <f t="shared" si="388"/>
        <v>1</v>
      </c>
    </row>
    <row r="1878" spans="2:28" ht="15" thickTop="1" thickBot="1">
      <c r="B1878" s="31">
        <v>154</v>
      </c>
      <c r="C1878" s="32" t="s">
        <v>85</v>
      </c>
      <c r="D1878" s="33">
        <v>7902</v>
      </c>
      <c r="E1878" s="34" t="s">
        <v>21</v>
      </c>
      <c r="F1878" s="22" t="str">
        <f t="shared" si="377"/>
        <v>ני תל מונד</v>
      </c>
      <c r="G1878" s="44" t="s">
        <v>120</v>
      </c>
      <c r="H1878" s="34"/>
      <c r="I1878" s="25" t="str">
        <f t="shared" si="378"/>
        <v xml:space="preserve">תל מונד </v>
      </c>
      <c r="J1878" s="37">
        <v>5079</v>
      </c>
      <c r="K1878" s="38">
        <v>5079</v>
      </c>
      <c r="L1878" s="39">
        <v>6.7336089781453043E-2</v>
      </c>
      <c r="M1878" s="40">
        <v>342</v>
      </c>
      <c r="N1878" s="41">
        <v>6.7336089781453043E-2</v>
      </c>
      <c r="O1878" s="42">
        <v>342</v>
      </c>
      <c r="P1878" s="7">
        <f>VLOOKUP(C1878,'ריכוז נתונים'!$B$3:$C$189,2)</f>
        <v>11</v>
      </c>
      <c r="Q1878" s="47" t="b">
        <f t="shared" si="379"/>
        <v>0</v>
      </c>
      <c r="R1878" s="7">
        <f t="shared" si="380"/>
        <v>0</v>
      </c>
      <c r="S1878" s="47">
        <f t="shared" si="381"/>
        <v>462</v>
      </c>
      <c r="T1878" s="7">
        <f t="shared" si="382"/>
        <v>9.2000000000000011</v>
      </c>
      <c r="U1878" s="7" t="str">
        <f t="shared" si="383"/>
        <v>Gap</v>
      </c>
      <c r="V1878" s="7">
        <f>IF(ISERROR(IF(INDEX(rosh!$O$4:$P$710,MATCH(I1878,rosh!$O$4:$O$710,0),2)="Mayor",1,)),0,IF(INDEX(rosh!$O$4:$P$710,MATCH(I1878,rosh!$O$4:$O$710,0),2)="Mayor",1,))</f>
        <v>0</v>
      </c>
      <c r="W1878" s="7" t="str">
        <f t="shared" si="384"/>
        <v>FALSE תל מונד</v>
      </c>
      <c r="X1878" s="84">
        <f t="shared" si="389"/>
        <v>868</v>
      </c>
      <c r="Y1878" s="7">
        <f t="shared" si="385"/>
        <v>0</v>
      </c>
      <c r="Z1878" s="7">
        <f t="shared" si="386"/>
        <v>12</v>
      </c>
      <c r="AA1878" s="7" t="str">
        <f t="shared" si="387"/>
        <v>Gap</v>
      </c>
      <c r="AB1878" s="7">
        <f t="shared" si="388"/>
        <v>0</v>
      </c>
    </row>
    <row r="1879" spans="2:28" ht="15" thickTop="1" thickBot="1">
      <c r="B1879" s="31">
        <v>154</v>
      </c>
      <c r="C1879" s="32" t="s">
        <v>85</v>
      </c>
      <c r="D1879" s="33">
        <v>7902</v>
      </c>
      <c r="E1879" s="34" t="s">
        <v>102</v>
      </c>
      <c r="F1879" s="22" t="str">
        <f t="shared" si="377"/>
        <v>קץ תל מונד</v>
      </c>
      <c r="G1879" s="44" t="s">
        <v>101</v>
      </c>
      <c r="H1879" s="34" t="s">
        <v>105</v>
      </c>
      <c r="I1879" s="25" t="str">
        <f t="shared" si="378"/>
        <v>תל מונד ינאי שלמה</v>
      </c>
      <c r="J1879" s="37">
        <v>5079</v>
      </c>
      <c r="K1879" s="38">
        <v>5079</v>
      </c>
      <c r="L1879" s="39">
        <v>4.2921835006891118E-2</v>
      </c>
      <c r="M1879" s="40">
        <v>218</v>
      </c>
      <c r="N1879" s="41">
        <v>4.2921835006891118E-2</v>
      </c>
      <c r="O1879" s="42">
        <v>218</v>
      </c>
      <c r="P1879" s="7">
        <f>VLOOKUP(C1879,'ריכוז נתונים'!$B$3:$C$189,2)</f>
        <v>11</v>
      </c>
      <c r="Q1879" s="47" t="b">
        <f t="shared" si="379"/>
        <v>0</v>
      </c>
      <c r="R1879" s="7">
        <f t="shared" si="380"/>
        <v>0</v>
      </c>
      <c r="S1879" s="47">
        <f t="shared" si="381"/>
        <v>462</v>
      </c>
      <c r="T1879" s="7">
        <f t="shared" si="382"/>
        <v>9.2000000000000011</v>
      </c>
      <c r="U1879" s="7" t="str">
        <f t="shared" si="383"/>
        <v>Gap</v>
      </c>
      <c r="V1879" s="7">
        <f>IF(ISERROR(IF(INDEX(rosh!$O$4:$P$710,MATCH(I1879,rosh!$O$4:$O$710,0),2)="Mayor",1,)),0,IF(INDEX(rosh!$O$4:$P$710,MATCH(I1879,rosh!$O$4:$O$710,0),2)="Mayor",1,))</f>
        <v>0</v>
      </c>
      <c r="W1879" s="7" t="str">
        <f t="shared" si="384"/>
        <v>FALSE תל מונד</v>
      </c>
      <c r="X1879" s="84">
        <f t="shared" si="389"/>
        <v>868</v>
      </c>
      <c r="Y1879" s="7">
        <f t="shared" si="385"/>
        <v>0</v>
      </c>
      <c r="Z1879" s="7">
        <f t="shared" si="386"/>
        <v>12</v>
      </c>
      <c r="AA1879" s="7" t="str">
        <f t="shared" si="387"/>
        <v>Gap</v>
      </c>
      <c r="AB1879" s="7">
        <f t="shared" si="388"/>
        <v>0</v>
      </c>
    </row>
    <row r="1880" spans="2:28" ht="15" thickTop="1" thickBot="1">
      <c r="B1880" s="31">
        <v>154</v>
      </c>
      <c r="C1880" s="32" t="s">
        <v>85</v>
      </c>
      <c r="D1880" s="33">
        <v>7902</v>
      </c>
      <c r="E1880" s="34" t="s">
        <v>151</v>
      </c>
      <c r="F1880" s="22" t="str">
        <f t="shared" si="377"/>
        <v>ה תל מונד</v>
      </c>
      <c r="G1880" s="44" t="s">
        <v>150</v>
      </c>
      <c r="H1880" s="34" t="s">
        <v>160</v>
      </c>
      <c r="I1880" s="25" t="str">
        <f t="shared" si="378"/>
        <v>תל מונד אמיר ריבה</v>
      </c>
      <c r="J1880" s="37">
        <v>5079</v>
      </c>
      <c r="K1880" s="38">
        <v>5079</v>
      </c>
      <c r="L1880" s="39">
        <v>4.0559165189998032E-2</v>
      </c>
      <c r="M1880" s="40">
        <v>206</v>
      </c>
      <c r="N1880" s="41">
        <v>4.0559165189998032E-2</v>
      </c>
      <c r="O1880" s="42">
        <v>206</v>
      </c>
      <c r="P1880" s="7">
        <f>VLOOKUP(C1880,'ריכוז נתונים'!$B$3:$C$189,2)</f>
        <v>11</v>
      </c>
      <c r="Q1880" s="47" t="b">
        <f t="shared" si="379"/>
        <v>0</v>
      </c>
      <c r="R1880" s="7">
        <f t="shared" si="380"/>
        <v>0</v>
      </c>
      <c r="S1880" s="47">
        <f t="shared" si="381"/>
        <v>462</v>
      </c>
      <c r="T1880" s="7">
        <f t="shared" si="382"/>
        <v>9.2000000000000011</v>
      </c>
      <c r="U1880" s="7" t="str">
        <f t="shared" si="383"/>
        <v>Gap</v>
      </c>
      <c r="V1880" s="7">
        <f>IF(ISERROR(IF(INDEX(rosh!$O$4:$P$710,MATCH(I1880,rosh!$O$4:$O$710,0),2)="Mayor",1,)),0,IF(INDEX(rosh!$O$4:$P$710,MATCH(I1880,rosh!$O$4:$O$710,0),2)="Mayor",1,))</f>
        <v>0</v>
      </c>
      <c r="W1880" s="7" t="str">
        <f t="shared" si="384"/>
        <v>FALSE תל מונד</v>
      </c>
      <c r="X1880" s="84">
        <f t="shared" si="389"/>
        <v>868</v>
      </c>
      <c r="Y1880" s="7">
        <f t="shared" si="385"/>
        <v>0</v>
      </c>
      <c r="Z1880" s="7">
        <f t="shared" si="386"/>
        <v>12</v>
      </c>
      <c r="AA1880" s="7" t="str">
        <f t="shared" si="387"/>
        <v>Gap</v>
      </c>
      <c r="AB1880" s="7">
        <f t="shared" si="388"/>
        <v>0</v>
      </c>
    </row>
    <row r="1881" spans="2:28" ht="15" thickTop="1" thickBot="1">
      <c r="B1881" s="31">
        <v>154</v>
      </c>
      <c r="C1881" s="32" t="s">
        <v>85</v>
      </c>
      <c r="D1881" s="33">
        <v>7902</v>
      </c>
      <c r="E1881" s="34" t="s">
        <v>126</v>
      </c>
      <c r="F1881" s="22" t="str">
        <f t="shared" si="377"/>
        <v>מחל תל מונד</v>
      </c>
      <c r="G1881" s="44" t="s">
        <v>125</v>
      </c>
      <c r="H1881" s="34" t="s">
        <v>130</v>
      </c>
      <c r="I1881" s="25" t="str">
        <f t="shared" si="378"/>
        <v>תל מונד נחום דוד</v>
      </c>
      <c r="J1881" s="37">
        <v>5079</v>
      </c>
      <c r="K1881" s="38">
        <v>5079</v>
      </c>
      <c r="L1881" s="39">
        <v>2.008269344359126E-2</v>
      </c>
      <c r="M1881" s="40">
        <v>102</v>
      </c>
      <c r="N1881" s="41">
        <v>2.008269344359126E-2</v>
      </c>
      <c r="O1881" s="42">
        <v>102.00000000000001</v>
      </c>
      <c r="P1881" s="7">
        <f>VLOOKUP(C1881,'ריכוז נתונים'!$B$3:$C$189,2)</f>
        <v>11</v>
      </c>
      <c r="Q1881" s="47" t="b">
        <f t="shared" si="379"/>
        <v>0</v>
      </c>
      <c r="R1881" s="7">
        <f t="shared" si="380"/>
        <v>0</v>
      </c>
      <c r="S1881" s="47">
        <f t="shared" si="381"/>
        <v>462</v>
      </c>
      <c r="T1881" s="7">
        <f t="shared" si="382"/>
        <v>9.2000000000000011</v>
      </c>
      <c r="U1881" s="7" t="str">
        <f t="shared" si="383"/>
        <v>Gap</v>
      </c>
      <c r="V1881" s="7">
        <f>IF(ISERROR(IF(INDEX(rosh!$O$4:$P$710,MATCH(I1881,rosh!$O$4:$O$710,0),2)="Mayor",1,)),0,IF(INDEX(rosh!$O$4:$P$710,MATCH(I1881,rosh!$O$4:$O$710,0),2)="Mayor",1,))</f>
        <v>0</v>
      </c>
      <c r="W1881" s="7" t="str">
        <f t="shared" si="384"/>
        <v>FALSE תל מונד</v>
      </c>
      <c r="X1881" s="84">
        <f t="shared" si="389"/>
        <v>868</v>
      </c>
      <c r="Y1881" s="7">
        <f t="shared" si="385"/>
        <v>0</v>
      </c>
      <c r="Z1881" s="7">
        <f t="shared" si="386"/>
        <v>12</v>
      </c>
      <c r="AA1881" s="7" t="str">
        <f t="shared" si="387"/>
        <v>Gap</v>
      </c>
      <c r="AB1881" s="7">
        <f t="shared" si="388"/>
        <v>0</v>
      </c>
    </row>
    <row r="1882" spans="2:28" ht="15" thickTop="1" thickBot="1">
      <c r="B1882" s="31">
        <v>1054</v>
      </c>
      <c r="C1882" s="32" t="s">
        <v>6</v>
      </c>
      <c r="D1882" s="33">
        <v>7714</v>
      </c>
      <c r="E1882" s="34" t="s">
        <v>35</v>
      </c>
      <c r="F1882" s="22" t="str">
        <f t="shared" si="377"/>
        <v>ם תל שבע</v>
      </c>
      <c r="G1882" s="44" t="s">
        <v>34</v>
      </c>
      <c r="H1882" s="34" t="s">
        <v>46</v>
      </c>
      <c r="I1882" s="25" t="str">
        <f t="shared" si="378"/>
        <v>תל שבע אבו רקייק טואמן</v>
      </c>
      <c r="J1882" s="37">
        <v>5971</v>
      </c>
      <c r="K1882" s="38">
        <v>5971</v>
      </c>
      <c r="L1882" s="39">
        <v>0.3565566906715793</v>
      </c>
      <c r="M1882" s="40">
        <v>2129</v>
      </c>
      <c r="N1882" s="41">
        <v>0.3565566906715793</v>
      </c>
      <c r="O1882" s="42">
        <v>2129</v>
      </c>
      <c r="P1882" s="7">
        <f>VLOOKUP(C1882,'ריכוז נתונים'!$B$3:$C$189,2)</f>
        <v>13</v>
      </c>
      <c r="Q1882" s="47" t="b">
        <f t="shared" si="379"/>
        <v>1</v>
      </c>
      <c r="R1882" s="7">
        <f t="shared" si="380"/>
        <v>4.5999999999999996</v>
      </c>
      <c r="S1882" s="47">
        <f t="shared" si="381"/>
        <v>459</v>
      </c>
      <c r="T1882" s="7">
        <f t="shared" si="382"/>
        <v>12.6</v>
      </c>
      <c r="U1882" s="7" t="str">
        <f t="shared" si="383"/>
        <v>Gap</v>
      </c>
      <c r="V1882" s="7">
        <f>IF(ISERROR(IF(INDEX(rosh!$O$4:$P$710,MATCH(I1882,rosh!$O$4:$O$710,0),2)="Mayor",1,)),0,IF(INDEX(rosh!$O$4:$P$710,MATCH(I1882,rosh!$O$4:$O$710,0),2)="Mayor",1,))</f>
        <v>1</v>
      </c>
      <c r="W1882" s="7" t="str">
        <f t="shared" si="384"/>
        <v>TRUE תל שבע</v>
      </c>
      <c r="X1882" s="84">
        <f t="shared" si="389"/>
        <v>5763</v>
      </c>
      <c r="Y1882" s="7">
        <f t="shared" si="385"/>
        <v>5</v>
      </c>
      <c r="Z1882" s="7">
        <f t="shared" si="386"/>
        <v>13</v>
      </c>
      <c r="AA1882" s="7" t="str">
        <f t="shared" si="387"/>
        <v/>
      </c>
      <c r="AB1882" s="7">
        <f t="shared" si="388"/>
        <v>6</v>
      </c>
    </row>
    <row r="1883" spans="2:28" ht="15" thickTop="1" thickBot="1">
      <c r="B1883" s="31">
        <v>1054</v>
      </c>
      <c r="C1883" s="32" t="s">
        <v>6</v>
      </c>
      <c r="D1883" s="33">
        <v>7714</v>
      </c>
      <c r="E1883" s="34" t="s">
        <v>70</v>
      </c>
      <c r="F1883" s="22" t="str">
        <f t="shared" si="377"/>
        <v>א תל שבע</v>
      </c>
      <c r="G1883" s="44" t="s">
        <v>69</v>
      </c>
      <c r="H1883" s="34" t="s">
        <v>81</v>
      </c>
      <c r="I1883" s="25" t="str">
        <f t="shared" si="378"/>
        <v>תל שבע אבו עמרה נואף</v>
      </c>
      <c r="J1883" s="37">
        <v>5971</v>
      </c>
      <c r="K1883" s="38">
        <v>5971</v>
      </c>
      <c r="L1883" s="39">
        <v>0.270306481326411</v>
      </c>
      <c r="M1883" s="40">
        <v>1614</v>
      </c>
      <c r="N1883" s="41">
        <v>0.270306481326411</v>
      </c>
      <c r="O1883" s="42">
        <v>1614</v>
      </c>
      <c r="P1883" s="7">
        <f>VLOOKUP(C1883,'ריכוז נתונים'!$B$3:$C$189,2)</f>
        <v>13</v>
      </c>
      <c r="Q1883" s="47" t="b">
        <f t="shared" si="379"/>
        <v>1</v>
      </c>
      <c r="R1883" s="7">
        <f t="shared" si="380"/>
        <v>3.5</v>
      </c>
      <c r="S1883" s="47">
        <f t="shared" si="381"/>
        <v>459</v>
      </c>
      <c r="T1883" s="7">
        <f t="shared" si="382"/>
        <v>12.6</v>
      </c>
      <c r="U1883" s="7" t="str">
        <f t="shared" si="383"/>
        <v>Gap</v>
      </c>
      <c r="V1883" s="7">
        <f>IF(ISERROR(IF(INDEX(rosh!$O$4:$P$710,MATCH(I1883,rosh!$O$4:$O$710,0),2)="Mayor",1,)),0,IF(INDEX(rosh!$O$4:$P$710,MATCH(I1883,rosh!$O$4:$O$710,0),2)="Mayor",1,))</f>
        <v>0</v>
      </c>
      <c r="W1883" s="7" t="str">
        <f t="shared" si="384"/>
        <v>TRUE תל שבע</v>
      </c>
      <c r="X1883" s="84">
        <f t="shared" si="389"/>
        <v>5763</v>
      </c>
      <c r="Y1883" s="7">
        <f t="shared" si="385"/>
        <v>4</v>
      </c>
      <c r="Z1883" s="7">
        <f t="shared" si="386"/>
        <v>13</v>
      </c>
      <c r="AA1883" s="7" t="str">
        <f t="shared" si="387"/>
        <v/>
      </c>
      <c r="AB1883" s="7">
        <f t="shared" si="388"/>
        <v>4</v>
      </c>
    </row>
    <row r="1884" spans="2:28" ht="15" thickTop="1" thickBot="1">
      <c r="B1884" s="31">
        <v>1054</v>
      </c>
      <c r="C1884" s="32" t="s">
        <v>6</v>
      </c>
      <c r="D1884" s="33">
        <v>7714</v>
      </c>
      <c r="E1884" s="34" t="s">
        <v>21</v>
      </c>
      <c r="F1884" s="22" t="str">
        <f t="shared" si="377"/>
        <v>ני תל שבע</v>
      </c>
      <c r="G1884" s="44" t="s">
        <v>20</v>
      </c>
      <c r="H1884" s="34" t="s">
        <v>32</v>
      </c>
      <c r="I1884" s="25" t="str">
        <f t="shared" si="378"/>
        <v>תל שבע אלאעסם ענאד</v>
      </c>
      <c r="J1884" s="37">
        <v>5971</v>
      </c>
      <c r="K1884" s="38">
        <v>5971</v>
      </c>
      <c r="L1884" s="39">
        <v>0.15826494724501758</v>
      </c>
      <c r="M1884" s="40">
        <v>945</v>
      </c>
      <c r="N1884" s="41">
        <v>0.15826494724501758</v>
      </c>
      <c r="O1884" s="42">
        <v>945</v>
      </c>
      <c r="P1884" s="7">
        <f>VLOOKUP(C1884,'ריכוז נתונים'!$B$3:$C$189,2)</f>
        <v>13</v>
      </c>
      <c r="Q1884" s="47" t="b">
        <f t="shared" si="379"/>
        <v>1</v>
      </c>
      <c r="R1884" s="7">
        <f t="shared" si="380"/>
        <v>2.1</v>
      </c>
      <c r="S1884" s="47">
        <f t="shared" si="381"/>
        <v>459</v>
      </c>
      <c r="T1884" s="7">
        <f t="shared" si="382"/>
        <v>12.6</v>
      </c>
      <c r="U1884" s="7" t="str">
        <f t="shared" si="383"/>
        <v>Gap</v>
      </c>
      <c r="V1884" s="7">
        <f>IF(ISERROR(IF(INDEX(rosh!$O$4:$P$710,MATCH(I1884,rosh!$O$4:$O$710,0),2)="Mayor",1,)),0,IF(INDEX(rosh!$O$4:$P$710,MATCH(I1884,rosh!$O$4:$O$710,0),2)="Mayor",1,))</f>
        <v>0</v>
      </c>
      <c r="W1884" s="7" t="str">
        <f t="shared" si="384"/>
        <v>TRUE תל שבע</v>
      </c>
      <c r="X1884" s="84">
        <f t="shared" si="389"/>
        <v>5763</v>
      </c>
      <c r="Y1884" s="7">
        <f t="shared" si="385"/>
        <v>2</v>
      </c>
      <c r="Z1884" s="7">
        <f t="shared" si="386"/>
        <v>13</v>
      </c>
      <c r="AA1884" s="7" t="str">
        <f t="shared" si="387"/>
        <v/>
      </c>
      <c r="AB1884" s="7">
        <f t="shared" si="388"/>
        <v>2</v>
      </c>
    </row>
    <row r="1885" spans="2:28" ht="15" thickTop="1" thickBot="1">
      <c r="B1885" s="31">
        <v>1054</v>
      </c>
      <c r="C1885" s="32" t="s">
        <v>6</v>
      </c>
      <c r="D1885" s="33">
        <v>7714</v>
      </c>
      <c r="E1885" s="34" t="s">
        <v>5</v>
      </c>
      <c r="F1885" s="22" t="str">
        <f t="shared" si="377"/>
        <v>קע תל שבע</v>
      </c>
      <c r="G1885" s="44" t="s">
        <v>4</v>
      </c>
      <c r="H1885" s="34"/>
      <c r="I1885" s="25" t="str">
        <f t="shared" si="378"/>
        <v xml:space="preserve">תל שבע </v>
      </c>
      <c r="J1885" s="37">
        <v>5971</v>
      </c>
      <c r="K1885" s="38">
        <v>5971</v>
      </c>
      <c r="L1885" s="39">
        <v>9.6968681962820297E-2</v>
      </c>
      <c r="M1885" s="40">
        <v>579</v>
      </c>
      <c r="N1885" s="41">
        <v>9.6968681962820297E-2</v>
      </c>
      <c r="O1885" s="42">
        <v>579</v>
      </c>
      <c r="P1885" s="7">
        <f>VLOOKUP(C1885,'ריכוז נתונים'!$B$3:$C$189,2)</f>
        <v>13</v>
      </c>
      <c r="Q1885" s="47" t="b">
        <f t="shared" si="379"/>
        <v>1</v>
      </c>
      <c r="R1885" s="7">
        <f t="shared" si="380"/>
        <v>1.3</v>
      </c>
      <c r="S1885" s="47">
        <f t="shared" si="381"/>
        <v>459</v>
      </c>
      <c r="T1885" s="7">
        <f t="shared" si="382"/>
        <v>12.6</v>
      </c>
      <c r="U1885" s="7" t="str">
        <f t="shared" si="383"/>
        <v>Gap</v>
      </c>
      <c r="V1885" s="7">
        <f>IF(ISERROR(IF(INDEX(rosh!$O$4:$P$710,MATCH(I1885,rosh!$O$4:$O$710,0),2)="Mayor",1,)),0,IF(INDEX(rosh!$O$4:$P$710,MATCH(I1885,rosh!$O$4:$O$710,0),2)="Mayor",1,))</f>
        <v>0</v>
      </c>
      <c r="W1885" s="7" t="str">
        <f t="shared" si="384"/>
        <v>TRUE תל שבע</v>
      </c>
      <c r="X1885" s="84">
        <f t="shared" si="389"/>
        <v>5763</v>
      </c>
      <c r="Y1885" s="7">
        <f t="shared" si="385"/>
        <v>1</v>
      </c>
      <c r="Z1885" s="7">
        <f t="shared" si="386"/>
        <v>13</v>
      </c>
      <c r="AA1885" s="7" t="str">
        <f t="shared" si="387"/>
        <v/>
      </c>
      <c r="AB1885" s="7">
        <f t="shared" si="388"/>
        <v>1</v>
      </c>
    </row>
    <row r="1886" spans="2:28" ht="15" thickTop="1" thickBot="1">
      <c r="B1886" s="31">
        <v>1054</v>
      </c>
      <c r="C1886" s="32" t="s">
        <v>6</v>
      </c>
      <c r="D1886" s="33">
        <v>7714</v>
      </c>
      <c r="E1886" s="34" t="s">
        <v>49</v>
      </c>
      <c r="F1886" s="22" t="str">
        <f t="shared" si="377"/>
        <v>ו תל שבע</v>
      </c>
      <c r="G1886" s="44" t="s">
        <v>48</v>
      </c>
      <c r="H1886" s="34" t="s">
        <v>57</v>
      </c>
      <c r="I1886" s="25" t="str">
        <f t="shared" si="378"/>
        <v>תל שבע אל אעסם איבראהים</v>
      </c>
      <c r="J1886" s="37">
        <v>5971</v>
      </c>
      <c r="K1886" s="38">
        <v>5971</v>
      </c>
      <c r="L1886" s="39">
        <v>8.3068162786802874E-2</v>
      </c>
      <c r="M1886" s="40">
        <v>496</v>
      </c>
      <c r="N1886" s="41">
        <v>8.3068162786802874E-2</v>
      </c>
      <c r="O1886" s="42">
        <v>495.99999999999994</v>
      </c>
      <c r="P1886" s="7">
        <f>VLOOKUP(C1886,'ריכוז נתונים'!$B$3:$C$189,2)</f>
        <v>13</v>
      </c>
      <c r="Q1886" s="47" t="b">
        <f t="shared" si="379"/>
        <v>1</v>
      </c>
      <c r="R1886" s="7">
        <f t="shared" si="380"/>
        <v>1.1000000000000001</v>
      </c>
      <c r="S1886" s="47">
        <f t="shared" si="381"/>
        <v>459</v>
      </c>
      <c r="T1886" s="7">
        <f t="shared" si="382"/>
        <v>12.6</v>
      </c>
      <c r="U1886" s="7" t="str">
        <f t="shared" si="383"/>
        <v>Gap</v>
      </c>
      <c r="V1886" s="7">
        <f>IF(ISERROR(IF(INDEX(rosh!$O$4:$P$710,MATCH(I1886,rosh!$O$4:$O$710,0),2)="Mayor",1,)),0,IF(INDEX(rosh!$O$4:$P$710,MATCH(I1886,rosh!$O$4:$O$710,0),2)="Mayor",1,))</f>
        <v>0</v>
      </c>
      <c r="W1886" s="7" t="str">
        <f t="shared" si="384"/>
        <v>TRUE תל שבע</v>
      </c>
      <c r="X1886" s="84">
        <f t="shared" si="389"/>
        <v>5763</v>
      </c>
      <c r="Y1886" s="7">
        <f t="shared" si="385"/>
        <v>1</v>
      </c>
      <c r="Z1886" s="7">
        <f t="shared" si="386"/>
        <v>13</v>
      </c>
      <c r="AA1886" s="7" t="str">
        <f t="shared" si="387"/>
        <v/>
      </c>
      <c r="AB1886" s="7">
        <f t="shared" si="388"/>
        <v>1</v>
      </c>
    </row>
    <row r="1887" spans="2:28" ht="15" thickTop="1" thickBot="1">
      <c r="B1887" s="31">
        <v>1054</v>
      </c>
      <c r="C1887" s="32" t="s">
        <v>6</v>
      </c>
      <c r="D1887" s="33">
        <v>7714</v>
      </c>
      <c r="E1887" s="34" t="s">
        <v>60</v>
      </c>
      <c r="F1887" s="22" t="str">
        <f t="shared" si="377"/>
        <v>ד תל שבע</v>
      </c>
      <c r="G1887" s="44" t="s">
        <v>59</v>
      </c>
      <c r="H1887" s="34" t="s">
        <v>67</v>
      </c>
      <c r="I1887" s="25" t="str">
        <f t="shared" si="378"/>
        <v>תל שבע אלאעסם מחמד</v>
      </c>
      <c r="J1887" s="37">
        <v>5971</v>
      </c>
      <c r="K1887" s="38">
        <v>5971</v>
      </c>
      <c r="L1887" s="39">
        <v>3.4835036007368952E-2</v>
      </c>
      <c r="M1887" s="40">
        <v>208</v>
      </c>
      <c r="N1887" s="41">
        <v>3.4835036007368952E-2</v>
      </c>
      <c r="O1887" s="42">
        <v>208.00000000000003</v>
      </c>
      <c r="P1887" s="7">
        <f>VLOOKUP(C1887,'ריכוז נתונים'!$B$3:$C$189,2)</f>
        <v>13</v>
      </c>
      <c r="Q1887" s="47" t="b">
        <f t="shared" si="379"/>
        <v>0</v>
      </c>
      <c r="R1887" s="7">
        <f t="shared" si="380"/>
        <v>0</v>
      </c>
      <c r="S1887" s="47">
        <f t="shared" si="381"/>
        <v>459</v>
      </c>
      <c r="T1887" s="7">
        <f t="shared" si="382"/>
        <v>12.6</v>
      </c>
      <c r="U1887" s="7" t="str">
        <f t="shared" si="383"/>
        <v>Gap</v>
      </c>
      <c r="V1887" s="7">
        <f>IF(ISERROR(IF(INDEX(rosh!$O$4:$P$710,MATCH(I1887,rosh!$O$4:$O$710,0),2)="Mayor",1,)),0,IF(INDEX(rosh!$O$4:$P$710,MATCH(I1887,rosh!$O$4:$O$710,0),2)="Mayor",1,))</f>
        <v>0</v>
      </c>
      <c r="W1887" s="7" t="str">
        <f t="shared" si="384"/>
        <v>FALSE תל שבע</v>
      </c>
      <c r="X1887" s="84">
        <f t="shared" si="389"/>
        <v>208</v>
      </c>
      <c r="Y1887" s="7">
        <f t="shared" si="385"/>
        <v>0</v>
      </c>
      <c r="Z1887" s="7">
        <f t="shared" si="386"/>
        <v>13</v>
      </c>
      <c r="AA1887" s="7" t="str">
        <f t="shared" si="387"/>
        <v/>
      </c>
      <c r="AB1887" s="7">
        <f t="shared" si="388"/>
        <v>0</v>
      </c>
    </row>
    <row r="1888" spans="2:28" ht="13" thickTop="1">
      <c r="B1888" s="45"/>
      <c r="C1888" s="45"/>
      <c r="D1888" s="45"/>
      <c r="E1888" s="45"/>
      <c r="F1888" s="22" t="str">
        <f t="shared" si="377"/>
        <v xml:space="preserve"> </v>
      </c>
      <c r="G1888" s="45"/>
      <c r="H1888" s="45"/>
      <c r="I1888" s="45"/>
      <c r="J1888" s="45"/>
      <c r="K1888" s="45"/>
      <c r="L1888" s="45"/>
      <c r="M1888" s="45" t="s">
        <v>19549</v>
      </c>
      <c r="N1888" s="45"/>
      <c r="O1888" s="45"/>
      <c r="P1888" s="7" t="e">
        <f>VLOOKUP(C1888,'ריכוז נתונים'!$B$3:$C$189,2)</f>
        <v>#N/A</v>
      </c>
      <c r="Q1888" s="47" t="e">
        <f t="shared" si="379"/>
        <v>#N/A</v>
      </c>
      <c r="R1888" s="7" t="e">
        <f t="shared" si="380"/>
        <v>#N/A</v>
      </c>
      <c r="S1888" s="47" t="e">
        <f t="shared" si="381"/>
        <v>#N/A</v>
      </c>
      <c r="T1888" s="7">
        <f t="shared" si="382"/>
        <v>0</v>
      </c>
      <c r="U1888" s="7" t="e">
        <f t="shared" si="383"/>
        <v>#N/A</v>
      </c>
    </row>
  </sheetData>
  <sheetProtection password="E573" sheet="1" objects="1" scenarios="1" autoFilter="0"/>
  <autoFilter ref="B3:O3"/>
  <conditionalFormatting sqref="K1164:K1323 K1325:K1512 K1015:K1162 K1514:K1823 K1825:K1887 K269:K1013 K9:K267">
    <cfRule type="cellIs" dxfId="50" priority="6" stopIfTrue="1" operator="equal">
      <formula>K8</formula>
    </cfRule>
    <cfRule type="cellIs" dxfId="49" priority="7" stopIfTrue="1" operator="lessThan">
      <formula>J9</formula>
    </cfRule>
    <cfRule type="cellIs" dxfId="48" priority="8" stopIfTrue="1" operator="greaterThan">
      <formula>J9</formula>
    </cfRule>
  </conditionalFormatting>
  <conditionalFormatting sqref="L3 L5:L1887">
    <cfRule type="cellIs" dxfId="47" priority="4" stopIfTrue="1" operator="equal">
      <formula>0</formula>
    </cfRule>
    <cfRule type="cellIs" dxfId="46" priority="5" stopIfTrue="1" operator="greaterThanOrEqual">
      <formula>0.4</formula>
    </cfRule>
  </conditionalFormatting>
  <conditionalFormatting sqref="M3 M5:M1887">
    <cfRule type="cellIs" dxfId="45" priority="10" stopIfTrue="1" operator="equal">
      <formula>0</formula>
    </cfRule>
  </conditionalFormatting>
  <conditionalFormatting sqref="D1825:D1887 J1015:J1162 J1164:J1512 J1825:J1887 J1514:J1823 D5:D267 D269:D1823 J25:J267 J269:J1013">
    <cfRule type="cellIs" dxfId="44" priority="9" stopIfTrue="1" operator="equal">
      <formula>D4</formula>
    </cfRule>
  </conditionalFormatting>
  <conditionalFormatting sqref="J9:J24">
    <cfRule type="cellIs" dxfId="43" priority="3" stopIfTrue="1" operator="equal">
      <formula>J8</formula>
    </cfRule>
  </conditionalFormatting>
  <conditionalFormatting sqref="J1163 J1513 J1014">
    <cfRule type="cellIs" dxfId="42" priority="11" stopIfTrue="1" operator="equal">
      <formula>#REF!</formula>
    </cfRule>
  </conditionalFormatting>
  <conditionalFormatting sqref="K1163 K1324 K1513 K1014">
    <cfRule type="cellIs" dxfId="41" priority="12" stopIfTrue="1" operator="equal">
      <formula>#REF!</formula>
    </cfRule>
    <cfRule type="cellIs" dxfId="40" priority="13" stopIfTrue="1" operator="lessThan">
      <formula>J1014</formula>
    </cfRule>
    <cfRule type="cellIs" dxfId="39" priority="14" stopIfTrue="1" operator="greaterThan">
      <formula>J1014</formula>
    </cfRule>
  </conditionalFormatting>
  <conditionalFormatting sqref="D3 J3">
    <cfRule type="cellIs" dxfId="38" priority="15" stopIfTrue="1" operator="equal">
      <formula>D1823</formula>
    </cfRule>
  </conditionalFormatting>
  <conditionalFormatting sqref="D1824 J1824">
    <cfRule type="cellIs" dxfId="37" priority="16" stopIfTrue="1" operator="equal">
      <formula>D3</formula>
    </cfRule>
  </conditionalFormatting>
  <conditionalFormatting sqref="K1824">
    <cfRule type="cellIs" dxfId="36" priority="17" stopIfTrue="1" operator="equal">
      <formula>K3</formula>
    </cfRule>
    <cfRule type="cellIs" dxfId="35" priority="18" stopIfTrue="1" operator="lessThan">
      <formula>J1824</formula>
    </cfRule>
    <cfRule type="cellIs" dxfId="34" priority="19" stopIfTrue="1" operator="greaterThan">
      <formula>J1824</formula>
    </cfRule>
  </conditionalFormatting>
  <conditionalFormatting sqref="K3">
    <cfRule type="cellIs" dxfId="33" priority="1" stopIfTrue="1" operator="equal">
      <formula>0</formula>
    </cfRule>
    <cfRule type="cellIs" dxfId="32" priority="2" stopIfTrue="1" operator="greaterThanOrEqual">
      <formula>0.4</formula>
    </cfRule>
  </conditionalFormatting>
  <conditionalFormatting sqref="K268">
    <cfRule type="cellIs" dxfId="31" priority="20" stopIfTrue="1" operator="equal">
      <formula>K266</formula>
    </cfRule>
    <cfRule type="cellIs" dxfId="30" priority="21" stopIfTrue="1" operator="lessThan">
      <formula>J268</formula>
    </cfRule>
    <cfRule type="cellIs" dxfId="29" priority="22" stopIfTrue="1" operator="greaterThan">
      <formula>J268</formula>
    </cfRule>
  </conditionalFormatting>
  <conditionalFormatting sqref="D268 J268">
    <cfRule type="cellIs" dxfId="28" priority="23" stopIfTrue="1" operator="equal">
      <formula>D266</formula>
    </cfRule>
  </conditionalFormatting>
  <dataValidations count="1">
    <dataValidation type="whole" operator="lessThanOrEqual" allowBlank="1" showInputMessage="1" showErrorMessage="1" sqref="K3 K9:K1887">
      <formula1>E3</formula1>
    </dataValidation>
  </dataValidations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66"/>
  <sheetViews>
    <sheetView showGridLines="0" showRowColHeaders="0" rightToLeft="1" workbookViewId="0">
      <pane ySplit="3" topLeftCell="A4" activePane="bottomLeft" state="frozen"/>
      <selection pane="bottomLeft" activeCell="A26" sqref="A26"/>
    </sheetView>
  </sheetViews>
  <sheetFormatPr defaultRowHeight="12.5"/>
  <cols>
    <col min="1" max="1" width="5.75" style="54" customWidth="1"/>
    <col min="2" max="2" width="5.1640625" style="54" hidden="1" customWidth="1"/>
    <col min="3" max="3" width="17.58203125" style="54" bestFit="1" customWidth="1"/>
    <col min="4" max="4" width="22.1640625" style="54" bestFit="1" customWidth="1"/>
    <col min="5" max="5" width="9.1640625" style="54"/>
    <col min="6" max="6" width="12.25" style="54" customWidth="1"/>
    <col min="7" max="7" width="5" style="54" hidden="1" customWidth="1"/>
    <col min="8" max="8" width="8.58203125" style="54" hidden="1" customWidth="1"/>
    <col min="9" max="9" width="11.25" style="54" customWidth="1"/>
    <col min="10" max="10" width="11.83203125" style="80" customWidth="1"/>
    <col min="11" max="11" width="14.25" style="54" customWidth="1"/>
    <col min="12" max="12" width="9.58203125" style="80" customWidth="1"/>
    <col min="13" max="13" width="14" style="54" customWidth="1"/>
    <col min="14" max="14" width="11.83203125" style="80" customWidth="1"/>
    <col min="15" max="16" width="9.1640625" style="53"/>
    <col min="17" max="17" width="16.25" style="53" customWidth="1"/>
    <col min="18" max="18" width="18" style="53" customWidth="1"/>
    <col min="19" max="19" width="22.1640625" style="53" customWidth="1"/>
    <col min="20" max="20" width="23.1640625" style="53" customWidth="1"/>
    <col min="21" max="21" width="9.1640625" style="53"/>
    <col min="22" max="256" width="9.1640625" style="54"/>
    <col min="257" max="257" width="5.75" style="54" customWidth="1"/>
    <col min="258" max="258" width="0" style="54" hidden="1" customWidth="1"/>
    <col min="259" max="259" width="17.58203125" style="54" bestFit="1" customWidth="1"/>
    <col min="260" max="260" width="22.1640625" style="54" bestFit="1" customWidth="1"/>
    <col min="261" max="261" width="9.1640625" style="54"/>
    <col min="262" max="264" width="0" style="54" hidden="1" customWidth="1"/>
    <col min="265" max="265" width="11.25" style="54" customWidth="1"/>
    <col min="266" max="266" width="11.83203125" style="54" customWidth="1"/>
    <col min="267" max="267" width="14.25" style="54" customWidth="1"/>
    <col min="268" max="269" width="0" style="54" hidden="1" customWidth="1"/>
    <col min="270" max="270" width="11.83203125" style="54" customWidth="1"/>
    <col min="271" max="512" width="9.1640625" style="54"/>
    <col min="513" max="513" width="5.75" style="54" customWidth="1"/>
    <col min="514" max="514" width="0" style="54" hidden="1" customWidth="1"/>
    <col min="515" max="515" width="17.58203125" style="54" bestFit="1" customWidth="1"/>
    <col min="516" max="516" width="22.1640625" style="54" bestFit="1" customWidth="1"/>
    <col min="517" max="517" width="9.1640625" style="54"/>
    <col min="518" max="520" width="0" style="54" hidden="1" customWidth="1"/>
    <col min="521" max="521" width="11.25" style="54" customWidth="1"/>
    <col min="522" max="522" width="11.83203125" style="54" customWidth="1"/>
    <col min="523" max="523" width="14.25" style="54" customWidth="1"/>
    <col min="524" max="525" width="0" style="54" hidden="1" customWidth="1"/>
    <col min="526" max="526" width="11.83203125" style="54" customWidth="1"/>
    <col min="527" max="768" width="9.1640625" style="54"/>
    <col min="769" max="769" width="5.75" style="54" customWidth="1"/>
    <col min="770" max="770" width="0" style="54" hidden="1" customWidth="1"/>
    <col min="771" max="771" width="17.58203125" style="54" bestFit="1" customWidth="1"/>
    <col min="772" max="772" width="22.1640625" style="54" bestFit="1" customWidth="1"/>
    <col min="773" max="773" width="9.1640625" style="54"/>
    <col min="774" max="776" width="0" style="54" hidden="1" customWidth="1"/>
    <col min="777" max="777" width="11.25" style="54" customWidth="1"/>
    <col min="778" max="778" width="11.83203125" style="54" customWidth="1"/>
    <col min="779" max="779" width="14.25" style="54" customWidth="1"/>
    <col min="780" max="781" width="0" style="54" hidden="1" customWidth="1"/>
    <col min="782" max="782" width="11.83203125" style="54" customWidth="1"/>
    <col min="783" max="1024" width="9.1640625" style="54"/>
    <col min="1025" max="1025" width="5.75" style="54" customWidth="1"/>
    <col min="1026" max="1026" width="0" style="54" hidden="1" customWidth="1"/>
    <col min="1027" max="1027" width="17.58203125" style="54" bestFit="1" customWidth="1"/>
    <col min="1028" max="1028" width="22.1640625" style="54" bestFit="1" customWidth="1"/>
    <col min="1029" max="1029" width="9.1640625" style="54"/>
    <col min="1030" max="1032" width="0" style="54" hidden="1" customWidth="1"/>
    <col min="1033" max="1033" width="11.25" style="54" customWidth="1"/>
    <col min="1034" max="1034" width="11.83203125" style="54" customWidth="1"/>
    <col min="1035" max="1035" width="14.25" style="54" customWidth="1"/>
    <col min="1036" max="1037" width="0" style="54" hidden="1" customWidth="1"/>
    <col min="1038" max="1038" width="11.83203125" style="54" customWidth="1"/>
    <col min="1039" max="1280" width="9.1640625" style="54"/>
    <col min="1281" max="1281" width="5.75" style="54" customWidth="1"/>
    <col min="1282" max="1282" width="0" style="54" hidden="1" customWidth="1"/>
    <col min="1283" max="1283" width="17.58203125" style="54" bestFit="1" customWidth="1"/>
    <col min="1284" max="1284" width="22.1640625" style="54" bestFit="1" customWidth="1"/>
    <col min="1285" max="1285" width="9.1640625" style="54"/>
    <col min="1286" max="1288" width="0" style="54" hidden="1" customWidth="1"/>
    <col min="1289" max="1289" width="11.25" style="54" customWidth="1"/>
    <col min="1290" max="1290" width="11.83203125" style="54" customWidth="1"/>
    <col min="1291" max="1291" width="14.25" style="54" customWidth="1"/>
    <col min="1292" max="1293" width="0" style="54" hidden="1" customWidth="1"/>
    <col min="1294" max="1294" width="11.83203125" style="54" customWidth="1"/>
    <col min="1295" max="1536" width="9.1640625" style="54"/>
    <col min="1537" max="1537" width="5.75" style="54" customWidth="1"/>
    <col min="1538" max="1538" width="0" style="54" hidden="1" customWidth="1"/>
    <col min="1539" max="1539" width="17.58203125" style="54" bestFit="1" customWidth="1"/>
    <col min="1540" max="1540" width="22.1640625" style="54" bestFit="1" customWidth="1"/>
    <col min="1541" max="1541" width="9.1640625" style="54"/>
    <col min="1542" max="1544" width="0" style="54" hidden="1" customWidth="1"/>
    <col min="1545" max="1545" width="11.25" style="54" customWidth="1"/>
    <col min="1546" max="1546" width="11.83203125" style="54" customWidth="1"/>
    <col min="1547" max="1547" width="14.25" style="54" customWidth="1"/>
    <col min="1548" max="1549" width="0" style="54" hidden="1" customWidth="1"/>
    <col min="1550" max="1550" width="11.83203125" style="54" customWidth="1"/>
    <col min="1551" max="1792" width="9.1640625" style="54"/>
    <col min="1793" max="1793" width="5.75" style="54" customWidth="1"/>
    <col min="1794" max="1794" width="0" style="54" hidden="1" customWidth="1"/>
    <col min="1795" max="1795" width="17.58203125" style="54" bestFit="1" customWidth="1"/>
    <col min="1796" max="1796" width="22.1640625" style="54" bestFit="1" customWidth="1"/>
    <col min="1797" max="1797" width="9.1640625" style="54"/>
    <col min="1798" max="1800" width="0" style="54" hidden="1" customWidth="1"/>
    <col min="1801" max="1801" width="11.25" style="54" customWidth="1"/>
    <col min="1802" max="1802" width="11.83203125" style="54" customWidth="1"/>
    <col min="1803" max="1803" width="14.25" style="54" customWidth="1"/>
    <col min="1804" max="1805" width="0" style="54" hidden="1" customWidth="1"/>
    <col min="1806" max="1806" width="11.83203125" style="54" customWidth="1"/>
    <col min="1807" max="2048" width="9.1640625" style="54"/>
    <col min="2049" max="2049" width="5.75" style="54" customWidth="1"/>
    <col min="2050" max="2050" width="0" style="54" hidden="1" customWidth="1"/>
    <col min="2051" max="2051" width="17.58203125" style="54" bestFit="1" customWidth="1"/>
    <col min="2052" max="2052" width="22.1640625" style="54" bestFit="1" customWidth="1"/>
    <col min="2053" max="2053" width="9.1640625" style="54"/>
    <col min="2054" max="2056" width="0" style="54" hidden="1" customWidth="1"/>
    <col min="2057" max="2057" width="11.25" style="54" customWidth="1"/>
    <col min="2058" max="2058" width="11.83203125" style="54" customWidth="1"/>
    <col min="2059" max="2059" width="14.25" style="54" customWidth="1"/>
    <col min="2060" max="2061" width="0" style="54" hidden="1" customWidth="1"/>
    <col min="2062" max="2062" width="11.83203125" style="54" customWidth="1"/>
    <col min="2063" max="2304" width="9.1640625" style="54"/>
    <col min="2305" max="2305" width="5.75" style="54" customWidth="1"/>
    <col min="2306" max="2306" width="0" style="54" hidden="1" customWidth="1"/>
    <col min="2307" max="2307" width="17.58203125" style="54" bestFit="1" customWidth="1"/>
    <col min="2308" max="2308" width="22.1640625" style="54" bestFit="1" customWidth="1"/>
    <col min="2309" max="2309" width="9.1640625" style="54"/>
    <col min="2310" max="2312" width="0" style="54" hidden="1" customWidth="1"/>
    <col min="2313" max="2313" width="11.25" style="54" customWidth="1"/>
    <col min="2314" max="2314" width="11.83203125" style="54" customWidth="1"/>
    <col min="2315" max="2315" width="14.25" style="54" customWidth="1"/>
    <col min="2316" max="2317" width="0" style="54" hidden="1" customWidth="1"/>
    <col min="2318" max="2318" width="11.83203125" style="54" customWidth="1"/>
    <col min="2319" max="2560" width="9.1640625" style="54"/>
    <col min="2561" max="2561" width="5.75" style="54" customWidth="1"/>
    <col min="2562" max="2562" width="0" style="54" hidden="1" customWidth="1"/>
    <col min="2563" max="2563" width="17.58203125" style="54" bestFit="1" customWidth="1"/>
    <col min="2564" max="2564" width="22.1640625" style="54" bestFit="1" customWidth="1"/>
    <col min="2565" max="2565" width="9.1640625" style="54"/>
    <col min="2566" max="2568" width="0" style="54" hidden="1" customWidth="1"/>
    <col min="2569" max="2569" width="11.25" style="54" customWidth="1"/>
    <col min="2570" max="2570" width="11.83203125" style="54" customWidth="1"/>
    <col min="2571" max="2571" width="14.25" style="54" customWidth="1"/>
    <col min="2572" max="2573" width="0" style="54" hidden="1" customWidth="1"/>
    <col min="2574" max="2574" width="11.83203125" style="54" customWidth="1"/>
    <col min="2575" max="2816" width="9.1640625" style="54"/>
    <col min="2817" max="2817" width="5.75" style="54" customWidth="1"/>
    <col min="2818" max="2818" width="0" style="54" hidden="1" customWidth="1"/>
    <col min="2819" max="2819" width="17.58203125" style="54" bestFit="1" customWidth="1"/>
    <col min="2820" max="2820" width="22.1640625" style="54" bestFit="1" customWidth="1"/>
    <col min="2821" max="2821" width="9.1640625" style="54"/>
    <col min="2822" max="2824" width="0" style="54" hidden="1" customWidth="1"/>
    <col min="2825" max="2825" width="11.25" style="54" customWidth="1"/>
    <col min="2826" max="2826" width="11.83203125" style="54" customWidth="1"/>
    <col min="2827" max="2827" width="14.25" style="54" customWidth="1"/>
    <col min="2828" max="2829" width="0" style="54" hidden="1" customWidth="1"/>
    <col min="2830" max="2830" width="11.83203125" style="54" customWidth="1"/>
    <col min="2831" max="3072" width="9.1640625" style="54"/>
    <col min="3073" max="3073" width="5.75" style="54" customWidth="1"/>
    <col min="3074" max="3074" width="0" style="54" hidden="1" customWidth="1"/>
    <col min="3075" max="3075" width="17.58203125" style="54" bestFit="1" customWidth="1"/>
    <col min="3076" max="3076" width="22.1640625" style="54" bestFit="1" customWidth="1"/>
    <col min="3077" max="3077" width="9.1640625" style="54"/>
    <col min="3078" max="3080" width="0" style="54" hidden="1" customWidth="1"/>
    <col min="3081" max="3081" width="11.25" style="54" customWidth="1"/>
    <col min="3082" max="3082" width="11.83203125" style="54" customWidth="1"/>
    <col min="3083" max="3083" width="14.25" style="54" customWidth="1"/>
    <col min="3084" max="3085" width="0" style="54" hidden="1" customWidth="1"/>
    <col min="3086" max="3086" width="11.83203125" style="54" customWidth="1"/>
    <col min="3087" max="3328" width="9.1640625" style="54"/>
    <col min="3329" max="3329" width="5.75" style="54" customWidth="1"/>
    <col min="3330" max="3330" width="0" style="54" hidden="1" customWidth="1"/>
    <col min="3331" max="3331" width="17.58203125" style="54" bestFit="1" customWidth="1"/>
    <col min="3332" max="3332" width="22.1640625" style="54" bestFit="1" customWidth="1"/>
    <col min="3333" max="3333" width="9.1640625" style="54"/>
    <col min="3334" max="3336" width="0" style="54" hidden="1" customWidth="1"/>
    <col min="3337" max="3337" width="11.25" style="54" customWidth="1"/>
    <col min="3338" max="3338" width="11.83203125" style="54" customWidth="1"/>
    <col min="3339" max="3339" width="14.25" style="54" customWidth="1"/>
    <col min="3340" max="3341" width="0" style="54" hidden="1" customWidth="1"/>
    <col min="3342" max="3342" width="11.83203125" style="54" customWidth="1"/>
    <col min="3343" max="3584" width="9.1640625" style="54"/>
    <col min="3585" max="3585" width="5.75" style="54" customWidth="1"/>
    <col min="3586" max="3586" width="0" style="54" hidden="1" customWidth="1"/>
    <col min="3587" max="3587" width="17.58203125" style="54" bestFit="1" customWidth="1"/>
    <col min="3588" max="3588" width="22.1640625" style="54" bestFit="1" customWidth="1"/>
    <col min="3589" max="3589" width="9.1640625" style="54"/>
    <col min="3590" max="3592" width="0" style="54" hidden="1" customWidth="1"/>
    <col min="3593" max="3593" width="11.25" style="54" customWidth="1"/>
    <col min="3594" max="3594" width="11.83203125" style="54" customWidth="1"/>
    <col min="3595" max="3595" width="14.25" style="54" customWidth="1"/>
    <col min="3596" max="3597" width="0" style="54" hidden="1" customWidth="1"/>
    <col min="3598" max="3598" width="11.83203125" style="54" customWidth="1"/>
    <col min="3599" max="3840" width="9.1640625" style="54"/>
    <col min="3841" max="3841" width="5.75" style="54" customWidth="1"/>
    <col min="3842" max="3842" width="0" style="54" hidden="1" customWidth="1"/>
    <col min="3843" max="3843" width="17.58203125" style="54" bestFit="1" customWidth="1"/>
    <col min="3844" max="3844" width="22.1640625" style="54" bestFit="1" customWidth="1"/>
    <col min="3845" max="3845" width="9.1640625" style="54"/>
    <col min="3846" max="3848" width="0" style="54" hidden="1" customWidth="1"/>
    <col min="3849" max="3849" width="11.25" style="54" customWidth="1"/>
    <col min="3850" max="3850" width="11.83203125" style="54" customWidth="1"/>
    <col min="3851" max="3851" width="14.25" style="54" customWidth="1"/>
    <col min="3852" max="3853" width="0" style="54" hidden="1" customWidth="1"/>
    <col min="3854" max="3854" width="11.83203125" style="54" customWidth="1"/>
    <col min="3855" max="4096" width="9.1640625" style="54"/>
    <col min="4097" max="4097" width="5.75" style="54" customWidth="1"/>
    <col min="4098" max="4098" width="0" style="54" hidden="1" customWidth="1"/>
    <col min="4099" max="4099" width="17.58203125" style="54" bestFit="1" customWidth="1"/>
    <col min="4100" max="4100" width="22.1640625" style="54" bestFit="1" customWidth="1"/>
    <col min="4101" max="4101" width="9.1640625" style="54"/>
    <col min="4102" max="4104" width="0" style="54" hidden="1" customWidth="1"/>
    <col min="4105" max="4105" width="11.25" style="54" customWidth="1"/>
    <col min="4106" max="4106" width="11.83203125" style="54" customWidth="1"/>
    <col min="4107" max="4107" width="14.25" style="54" customWidth="1"/>
    <col min="4108" max="4109" width="0" style="54" hidden="1" customWidth="1"/>
    <col min="4110" max="4110" width="11.83203125" style="54" customWidth="1"/>
    <col min="4111" max="4352" width="9.1640625" style="54"/>
    <col min="4353" max="4353" width="5.75" style="54" customWidth="1"/>
    <col min="4354" max="4354" width="0" style="54" hidden="1" customWidth="1"/>
    <col min="4355" max="4355" width="17.58203125" style="54" bestFit="1" customWidth="1"/>
    <col min="4356" max="4356" width="22.1640625" style="54" bestFit="1" customWidth="1"/>
    <col min="4357" max="4357" width="9.1640625" style="54"/>
    <col min="4358" max="4360" width="0" style="54" hidden="1" customWidth="1"/>
    <col min="4361" max="4361" width="11.25" style="54" customWidth="1"/>
    <col min="4362" max="4362" width="11.83203125" style="54" customWidth="1"/>
    <col min="4363" max="4363" width="14.25" style="54" customWidth="1"/>
    <col min="4364" max="4365" width="0" style="54" hidden="1" customWidth="1"/>
    <col min="4366" max="4366" width="11.83203125" style="54" customWidth="1"/>
    <col min="4367" max="4608" width="9.1640625" style="54"/>
    <col min="4609" max="4609" width="5.75" style="54" customWidth="1"/>
    <col min="4610" max="4610" width="0" style="54" hidden="1" customWidth="1"/>
    <col min="4611" max="4611" width="17.58203125" style="54" bestFit="1" customWidth="1"/>
    <col min="4612" max="4612" width="22.1640625" style="54" bestFit="1" customWidth="1"/>
    <col min="4613" max="4613" width="9.1640625" style="54"/>
    <col min="4614" max="4616" width="0" style="54" hidden="1" customWidth="1"/>
    <col min="4617" max="4617" width="11.25" style="54" customWidth="1"/>
    <col min="4618" max="4618" width="11.83203125" style="54" customWidth="1"/>
    <col min="4619" max="4619" width="14.25" style="54" customWidth="1"/>
    <col min="4620" max="4621" width="0" style="54" hidden="1" customWidth="1"/>
    <col min="4622" max="4622" width="11.83203125" style="54" customWidth="1"/>
    <col min="4623" max="4864" width="9.1640625" style="54"/>
    <col min="4865" max="4865" width="5.75" style="54" customWidth="1"/>
    <col min="4866" max="4866" width="0" style="54" hidden="1" customWidth="1"/>
    <col min="4867" max="4867" width="17.58203125" style="54" bestFit="1" customWidth="1"/>
    <col min="4868" max="4868" width="22.1640625" style="54" bestFit="1" customWidth="1"/>
    <col min="4869" max="4869" width="9.1640625" style="54"/>
    <col min="4870" max="4872" width="0" style="54" hidden="1" customWidth="1"/>
    <col min="4873" max="4873" width="11.25" style="54" customWidth="1"/>
    <col min="4874" max="4874" width="11.83203125" style="54" customWidth="1"/>
    <col min="4875" max="4875" width="14.25" style="54" customWidth="1"/>
    <col min="4876" max="4877" width="0" style="54" hidden="1" customWidth="1"/>
    <col min="4878" max="4878" width="11.83203125" style="54" customWidth="1"/>
    <col min="4879" max="5120" width="9.1640625" style="54"/>
    <col min="5121" max="5121" width="5.75" style="54" customWidth="1"/>
    <col min="5122" max="5122" width="0" style="54" hidden="1" customWidth="1"/>
    <col min="5123" max="5123" width="17.58203125" style="54" bestFit="1" customWidth="1"/>
    <col min="5124" max="5124" width="22.1640625" style="54" bestFit="1" customWidth="1"/>
    <col min="5125" max="5125" width="9.1640625" style="54"/>
    <col min="5126" max="5128" width="0" style="54" hidden="1" customWidth="1"/>
    <col min="5129" max="5129" width="11.25" style="54" customWidth="1"/>
    <col min="5130" max="5130" width="11.83203125" style="54" customWidth="1"/>
    <col min="5131" max="5131" width="14.25" style="54" customWidth="1"/>
    <col min="5132" max="5133" width="0" style="54" hidden="1" customWidth="1"/>
    <col min="5134" max="5134" width="11.83203125" style="54" customWidth="1"/>
    <col min="5135" max="5376" width="9.1640625" style="54"/>
    <col min="5377" max="5377" width="5.75" style="54" customWidth="1"/>
    <col min="5378" max="5378" width="0" style="54" hidden="1" customWidth="1"/>
    <col min="5379" max="5379" width="17.58203125" style="54" bestFit="1" customWidth="1"/>
    <col min="5380" max="5380" width="22.1640625" style="54" bestFit="1" customWidth="1"/>
    <col min="5381" max="5381" width="9.1640625" style="54"/>
    <col min="5382" max="5384" width="0" style="54" hidden="1" customWidth="1"/>
    <col min="5385" max="5385" width="11.25" style="54" customWidth="1"/>
    <col min="5386" max="5386" width="11.83203125" style="54" customWidth="1"/>
    <col min="5387" max="5387" width="14.25" style="54" customWidth="1"/>
    <col min="5388" max="5389" width="0" style="54" hidden="1" customWidth="1"/>
    <col min="5390" max="5390" width="11.83203125" style="54" customWidth="1"/>
    <col min="5391" max="5632" width="9.1640625" style="54"/>
    <col min="5633" max="5633" width="5.75" style="54" customWidth="1"/>
    <col min="5634" max="5634" width="0" style="54" hidden="1" customWidth="1"/>
    <col min="5635" max="5635" width="17.58203125" style="54" bestFit="1" customWidth="1"/>
    <col min="5636" max="5636" width="22.1640625" style="54" bestFit="1" customWidth="1"/>
    <col min="5637" max="5637" width="9.1640625" style="54"/>
    <col min="5638" max="5640" width="0" style="54" hidden="1" customWidth="1"/>
    <col min="5641" max="5641" width="11.25" style="54" customWidth="1"/>
    <col min="5642" max="5642" width="11.83203125" style="54" customWidth="1"/>
    <col min="5643" max="5643" width="14.25" style="54" customWidth="1"/>
    <col min="5644" max="5645" width="0" style="54" hidden="1" customWidth="1"/>
    <col min="5646" max="5646" width="11.83203125" style="54" customWidth="1"/>
    <col min="5647" max="5888" width="9.1640625" style="54"/>
    <col min="5889" max="5889" width="5.75" style="54" customWidth="1"/>
    <col min="5890" max="5890" width="0" style="54" hidden="1" customWidth="1"/>
    <col min="5891" max="5891" width="17.58203125" style="54" bestFit="1" customWidth="1"/>
    <col min="5892" max="5892" width="22.1640625" style="54" bestFit="1" customWidth="1"/>
    <col min="5893" max="5893" width="9.1640625" style="54"/>
    <col min="5894" max="5896" width="0" style="54" hidden="1" customWidth="1"/>
    <col min="5897" max="5897" width="11.25" style="54" customWidth="1"/>
    <col min="5898" max="5898" width="11.83203125" style="54" customWidth="1"/>
    <col min="5899" max="5899" width="14.25" style="54" customWidth="1"/>
    <col min="5900" max="5901" width="0" style="54" hidden="1" customWidth="1"/>
    <col min="5902" max="5902" width="11.83203125" style="54" customWidth="1"/>
    <col min="5903" max="6144" width="9.1640625" style="54"/>
    <col min="6145" max="6145" width="5.75" style="54" customWidth="1"/>
    <col min="6146" max="6146" width="0" style="54" hidden="1" customWidth="1"/>
    <col min="6147" max="6147" width="17.58203125" style="54" bestFit="1" customWidth="1"/>
    <col min="6148" max="6148" width="22.1640625" style="54" bestFit="1" customWidth="1"/>
    <col min="6149" max="6149" width="9.1640625" style="54"/>
    <col min="6150" max="6152" width="0" style="54" hidden="1" customWidth="1"/>
    <col min="6153" max="6153" width="11.25" style="54" customWidth="1"/>
    <col min="6154" max="6154" width="11.83203125" style="54" customWidth="1"/>
    <col min="6155" max="6155" width="14.25" style="54" customWidth="1"/>
    <col min="6156" max="6157" width="0" style="54" hidden="1" customWidth="1"/>
    <col min="6158" max="6158" width="11.83203125" style="54" customWidth="1"/>
    <col min="6159" max="6400" width="9.1640625" style="54"/>
    <col min="6401" max="6401" width="5.75" style="54" customWidth="1"/>
    <col min="6402" max="6402" width="0" style="54" hidden="1" customWidth="1"/>
    <col min="6403" max="6403" width="17.58203125" style="54" bestFit="1" customWidth="1"/>
    <col min="6404" max="6404" width="22.1640625" style="54" bestFit="1" customWidth="1"/>
    <col min="6405" max="6405" width="9.1640625" style="54"/>
    <col min="6406" max="6408" width="0" style="54" hidden="1" customWidth="1"/>
    <col min="6409" max="6409" width="11.25" style="54" customWidth="1"/>
    <col min="6410" max="6410" width="11.83203125" style="54" customWidth="1"/>
    <col min="6411" max="6411" width="14.25" style="54" customWidth="1"/>
    <col min="6412" max="6413" width="0" style="54" hidden="1" customWidth="1"/>
    <col min="6414" max="6414" width="11.83203125" style="54" customWidth="1"/>
    <col min="6415" max="6656" width="9.1640625" style="54"/>
    <col min="6657" max="6657" width="5.75" style="54" customWidth="1"/>
    <col min="6658" max="6658" width="0" style="54" hidden="1" customWidth="1"/>
    <col min="6659" max="6659" width="17.58203125" style="54" bestFit="1" customWidth="1"/>
    <col min="6660" max="6660" width="22.1640625" style="54" bestFit="1" customWidth="1"/>
    <col min="6661" max="6661" width="9.1640625" style="54"/>
    <col min="6662" max="6664" width="0" style="54" hidden="1" customWidth="1"/>
    <col min="6665" max="6665" width="11.25" style="54" customWidth="1"/>
    <col min="6666" max="6666" width="11.83203125" style="54" customWidth="1"/>
    <col min="6667" max="6667" width="14.25" style="54" customWidth="1"/>
    <col min="6668" max="6669" width="0" style="54" hidden="1" customWidth="1"/>
    <col min="6670" max="6670" width="11.83203125" style="54" customWidth="1"/>
    <col min="6671" max="6912" width="9.1640625" style="54"/>
    <col min="6913" max="6913" width="5.75" style="54" customWidth="1"/>
    <col min="6914" max="6914" width="0" style="54" hidden="1" customWidth="1"/>
    <col min="6915" max="6915" width="17.58203125" style="54" bestFit="1" customWidth="1"/>
    <col min="6916" max="6916" width="22.1640625" style="54" bestFit="1" customWidth="1"/>
    <col min="6917" max="6917" width="9.1640625" style="54"/>
    <col min="6918" max="6920" width="0" style="54" hidden="1" customWidth="1"/>
    <col min="6921" max="6921" width="11.25" style="54" customWidth="1"/>
    <col min="6922" max="6922" width="11.83203125" style="54" customWidth="1"/>
    <col min="6923" max="6923" width="14.25" style="54" customWidth="1"/>
    <col min="6924" max="6925" width="0" style="54" hidden="1" customWidth="1"/>
    <col min="6926" max="6926" width="11.83203125" style="54" customWidth="1"/>
    <col min="6927" max="7168" width="9.1640625" style="54"/>
    <col min="7169" max="7169" width="5.75" style="54" customWidth="1"/>
    <col min="7170" max="7170" width="0" style="54" hidden="1" customWidth="1"/>
    <col min="7171" max="7171" width="17.58203125" style="54" bestFit="1" customWidth="1"/>
    <col min="7172" max="7172" width="22.1640625" style="54" bestFit="1" customWidth="1"/>
    <col min="7173" max="7173" width="9.1640625" style="54"/>
    <col min="7174" max="7176" width="0" style="54" hidden="1" customWidth="1"/>
    <col min="7177" max="7177" width="11.25" style="54" customWidth="1"/>
    <col min="7178" max="7178" width="11.83203125" style="54" customWidth="1"/>
    <col min="7179" max="7179" width="14.25" style="54" customWidth="1"/>
    <col min="7180" max="7181" width="0" style="54" hidden="1" customWidth="1"/>
    <col min="7182" max="7182" width="11.83203125" style="54" customWidth="1"/>
    <col min="7183" max="7424" width="9.1640625" style="54"/>
    <col min="7425" max="7425" width="5.75" style="54" customWidth="1"/>
    <col min="7426" max="7426" width="0" style="54" hidden="1" customWidth="1"/>
    <col min="7427" max="7427" width="17.58203125" style="54" bestFit="1" customWidth="1"/>
    <col min="7428" max="7428" width="22.1640625" style="54" bestFit="1" customWidth="1"/>
    <col min="7429" max="7429" width="9.1640625" style="54"/>
    <col min="7430" max="7432" width="0" style="54" hidden="1" customWidth="1"/>
    <col min="7433" max="7433" width="11.25" style="54" customWidth="1"/>
    <col min="7434" max="7434" width="11.83203125" style="54" customWidth="1"/>
    <col min="7435" max="7435" width="14.25" style="54" customWidth="1"/>
    <col min="7436" max="7437" width="0" style="54" hidden="1" customWidth="1"/>
    <col min="7438" max="7438" width="11.83203125" style="54" customWidth="1"/>
    <col min="7439" max="7680" width="9.1640625" style="54"/>
    <col min="7681" max="7681" width="5.75" style="54" customWidth="1"/>
    <col min="7682" max="7682" width="0" style="54" hidden="1" customWidth="1"/>
    <col min="7683" max="7683" width="17.58203125" style="54" bestFit="1" customWidth="1"/>
    <col min="7684" max="7684" width="22.1640625" style="54" bestFit="1" customWidth="1"/>
    <col min="7685" max="7685" width="9.1640625" style="54"/>
    <col min="7686" max="7688" width="0" style="54" hidden="1" customWidth="1"/>
    <col min="7689" max="7689" width="11.25" style="54" customWidth="1"/>
    <col min="7690" max="7690" width="11.83203125" style="54" customWidth="1"/>
    <col min="7691" max="7691" width="14.25" style="54" customWidth="1"/>
    <col min="7692" max="7693" width="0" style="54" hidden="1" customWidth="1"/>
    <col min="7694" max="7694" width="11.83203125" style="54" customWidth="1"/>
    <col min="7695" max="7936" width="9.1640625" style="54"/>
    <col min="7937" max="7937" width="5.75" style="54" customWidth="1"/>
    <col min="7938" max="7938" width="0" style="54" hidden="1" customWidth="1"/>
    <col min="7939" max="7939" width="17.58203125" style="54" bestFit="1" customWidth="1"/>
    <col min="7940" max="7940" width="22.1640625" style="54" bestFit="1" customWidth="1"/>
    <col min="7941" max="7941" width="9.1640625" style="54"/>
    <col min="7942" max="7944" width="0" style="54" hidden="1" customWidth="1"/>
    <col min="7945" max="7945" width="11.25" style="54" customWidth="1"/>
    <col min="7946" max="7946" width="11.83203125" style="54" customWidth="1"/>
    <col min="7947" max="7947" width="14.25" style="54" customWidth="1"/>
    <col min="7948" max="7949" width="0" style="54" hidden="1" customWidth="1"/>
    <col min="7950" max="7950" width="11.83203125" style="54" customWidth="1"/>
    <col min="7951" max="8192" width="9.1640625" style="54"/>
    <col min="8193" max="8193" width="5.75" style="54" customWidth="1"/>
    <col min="8194" max="8194" width="0" style="54" hidden="1" customWidth="1"/>
    <col min="8195" max="8195" width="17.58203125" style="54" bestFit="1" customWidth="1"/>
    <col min="8196" max="8196" width="22.1640625" style="54" bestFit="1" customWidth="1"/>
    <col min="8197" max="8197" width="9.1640625" style="54"/>
    <col min="8198" max="8200" width="0" style="54" hidden="1" customWidth="1"/>
    <col min="8201" max="8201" width="11.25" style="54" customWidth="1"/>
    <col min="8202" max="8202" width="11.83203125" style="54" customWidth="1"/>
    <col min="8203" max="8203" width="14.25" style="54" customWidth="1"/>
    <col min="8204" max="8205" width="0" style="54" hidden="1" customWidth="1"/>
    <col min="8206" max="8206" width="11.83203125" style="54" customWidth="1"/>
    <col min="8207" max="8448" width="9.1640625" style="54"/>
    <col min="8449" max="8449" width="5.75" style="54" customWidth="1"/>
    <col min="8450" max="8450" width="0" style="54" hidden="1" customWidth="1"/>
    <col min="8451" max="8451" width="17.58203125" style="54" bestFit="1" customWidth="1"/>
    <col min="8452" max="8452" width="22.1640625" style="54" bestFit="1" customWidth="1"/>
    <col min="8453" max="8453" width="9.1640625" style="54"/>
    <col min="8454" max="8456" width="0" style="54" hidden="1" customWidth="1"/>
    <col min="8457" max="8457" width="11.25" style="54" customWidth="1"/>
    <col min="8458" max="8458" width="11.83203125" style="54" customWidth="1"/>
    <col min="8459" max="8459" width="14.25" style="54" customWidth="1"/>
    <col min="8460" max="8461" width="0" style="54" hidden="1" customWidth="1"/>
    <col min="8462" max="8462" width="11.83203125" style="54" customWidth="1"/>
    <col min="8463" max="8704" width="9.1640625" style="54"/>
    <col min="8705" max="8705" width="5.75" style="54" customWidth="1"/>
    <col min="8706" max="8706" width="0" style="54" hidden="1" customWidth="1"/>
    <col min="8707" max="8707" width="17.58203125" style="54" bestFit="1" customWidth="1"/>
    <col min="8708" max="8708" width="22.1640625" style="54" bestFit="1" customWidth="1"/>
    <col min="8709" max="8709" width="9.1640625" style="54"/>
    <col min="8710" max="8712" width="0" style="54" hidden="1" customWidth="1"/>
    <col min="8713" max="8713" width="11.25" style="54" customWidth="1"/>
    <col min="8714" max="8714" width="11.83203125" style="54" customWidth="1"/>
    <col min="8715" max="8715" width="14.25" style="54" customWidth="1"/>
    <col min="8716" max="8717" width="0" style="54" hidden="1" customWidth="1"/>
    <col min="8718" max="8718" width="11.83203125" style="54" customWidth="1"/>
    <col min="8719" max="8960" width="9.1640625" style="54"/>
    <col min="8961" max="8961" width="5.75" style="54" customWidth="1"/>
    <col min="8962" max="8962" width="0" style="54" hidden="1" customWidth="1"/>
    <col min="8963" max="8963" width="17.58203125" style="54" bestFit="1" customWidth="1"/>
    <col min="8964" max="8964" width="22.1640625" style="54" bestFit="1" customWidth="1"/>
    <col min="8965" max="8965" width="9.1640625" style="54"/>
    <col min="8966" max="8968" width="0" style="54" hidden="1" customWidth="1"/>
    <col min="8969" max="8969" width="11.25" style="54" customWidth="1"/>
    <col min="8970" max="8970" width="11.83203125" style="54" customWidth="1"/>
    <col min="8971" max="8971" width="14.25" style="54" customWidth="1"/>
    <col min="8972" max="8973" width="0" style="54" hidden="1" customWidth="1"/>
    <col min="8974" max="8974" width="11.83203125" style="54" customWidth="1"/>
    <col min="8975" max="9216" width="9.1640625" style="54"/>
    <col min="9217" max="9217" width="5.75" style="54" customWidth="1"/>
    <col min="9218" max="9218" width="0" style="54" hidden="1" customWidth="1"/>
    <col min="9219" max="9219" width="17.58203125" style="54" bestFit="1" customWidth="1"/>
    <col min="9220" max="9220" width="22.1640625" style="54" bestFit="1" customWidth="1"/>
    <col min="9221" max="9221" width="9.1640625" style="54"/>
    <col min="9222" max="9224" width="0" style="54" hidden="1" customWidth="1"/>
    <col min="9225" max="9225" width="11.25" style="54" customWidth="1"/>
    <col min="9226" max="9226" width="11.83203125" style="54" customWidth="1"/>
    <col min="9227" max="9227" width="14.25" style="54" customWidth="1"/>
    <col min="9228" max="9229" width="0" style="54" hidden="1" customWidth="1"/>
    <col min="9230" max="9230" width="11.83203125" style="54" customWidth="1"/>
    <col min="9231" max="9472" width="9.1640625" style="54"/>
    <col min="9473" max="9473" width="5.75" style="54" customWidth="1"/>
    <col min="9474" max="9474" width="0" style="54" hidden="1" customWidth="1"/>
    <col min="9475" max="9475" width="17.58203125" style="54" bestFit="1" customWidth="1"/>
    <col min="9476" max="9476" width="22.1640625" style="54" bestFit="1" customWidth="1"/>
    <col min="9477" max="9477" width="9.1640625" style="54"/>
    <col min="9478" max="9480" width="0" style="54" hidden="1" customWidth="1"/>
    <col min="9481" max="9481" width="11.25" style="54" customWidth="1"/>
    <col min="9482" max="9482" width="11.83203125" style="54" customWidth="1"/>
    <col min="9483" max="9483" width="14.25" style="54" customWidth="1"/>
    <col min="9484" max="9485" width="0" style="54" hidden="1" customWidth="1"/>
    <col min="9486" max="9486" width="11.83203125" style="54" customWidth="1"/>
    <col min="9487" max="9728" width="9.1640625" style="54"/>
    <col min="9729" max="9729" width="5.75" style="54" customWidth="1"/>
    <col min="9730" max="9730" width="0" style="54" hidden="1" customWidth="1"/>
    <col min="9731" max="9731" width="17.58203125" style="54" bestFit="1" customWidth="1"/>
    <col min="9732" max="9732" width="22.1640625" style="54" bestFit="1" customWidth="1"/>
    <col min="9733" max="9733" width="9.1640625" style="54"/>
    <col min="9734" max="9736" width="0" style="54" hidden="1" customWidth="1"/>
    <col min="9737" max="9737" width="11.25" style="54" customWidth="1"/>
    <col min="9738" max="9738" width="11.83203125" style="54" customWidth="1"/>
    <col min="9739" max="9739" width="14.25" style="54" customWidth="1"/>
    <col min="9740" max="9741" width="0" style="54" hidden="1" customWidth="1"/>
    <col min="9742" max="9742" width="11.83203125" style="54" customWidth="1"/>
    <col min="9743" max="9984" width="9.1640625" style="54"/>
    <col min="9985" max="9985" width="5.75" style="54" customWidth="1"/>
    <col min="9986" max="9986" width="0" style="54" hidden="1" customWidth="1"/>
    <col min="9987" max="9987" width="17.58203125" style="54" bestFit="1" customWidth="1"/>
    <col min="9988" max="9988" width="22.1640625" style="54" bestFit="1" customWidth="1"/>
    <col min="9989" max="9989" width="9.1640625" style="54"/>
    <col min="9990" max="9992" width="0" style="54" hidden="1" customWidth="1"/>
    <col min="9993" max="9993" width="11.25" style="54" customWidth="1"/>
    <col min="9994" max="9994" width="11.83203125" style="54" customWidth="1"/>
    <col min="9995" max="9995" width="14.25" style="54" customWidth="1"/>
    <col min="9996" max="9997" width="0" style="54" hidden="1" customWidth="1"/>
    <col min="9998" max="9998" width="11.83203125" style="54" customWidth="1"/>
    <col min="9999" max="10240" width="9.1640625" style="54"/>
    <col min="10241" max="10241" width="5.75" style="54" customWidth="1"/>
    <col min="10242" max="10242" width="0" style="54" hidden="1" customWidth="1"/>
    <col min="10243" max="10243" width="17.58203125" style="54" bestFit="1" customWidth="1"/>
    <col min="10244" max="10244" width="22.1640625" style="54" bestFit="1" customWidth="1"/>
    <col min="10245" max="10245" width="9.1640625" style="54"/>
    <col min="10246" max="10248" width="0" style="54" hidden="1" customWidth="1"/>
    <col min="10249" max="10249" width="11.25" style="54" customWidth="1"/>
    <col min="10250" max="10250" width="11.83203125" style="54" customWidth="1"/>
    <col min="10251" max="10251" width="14.25" style="54" customWidth="1"/>
    <col min="10252" max="10253" width="0" style="54" hidden="1" customWidth="1"/>
    <col min="10254" max="10254" width="11.83203125" style="54" customWidth="1"/>
    <col min="10255" max="10496" width="9.1640625" style="54"/>
    <col min="10497" max="10497" width="5.75" style="54" customWidth="1"/>
    <col min="10498" max="10498" width="0" style="54" hidden="1" customWidth="1"/>
    <col min="10499" max="10499" width="17.58203125" style="54" bestFit="1" customWidth="1"/>
    <col min="10500" max="10500" width="22.1640625" style="54" bestFit="1" customWidth="1"/>
    <col min="10501" max="10501" width="9.1640625" style="54"/>
    <col min="10502" max="10504" width="0" style="54" hidden="1" customWidth="1"/>
    <col min="10505" max="10505" width="11.25" style="54" customWidth="1"/>
    <col min="10506" max="10506" width="11.83203125" style="54" customWidth="1"/>
    <col min="10507" max="10507" width="14.25" style="54" customWidth="1"/>
    <col min="10508" max="10509" width="0" style="54" hidden="1" customWidth="1"/>
    <col min="10510" max="10510" width="11.83203125" style="54" customWidth="1"/>
    <col min="10511" max="10752" width="9.1640625" style="54"/>
    <col min="10753" max="10753" width="5.75" style="54" customWidth="1"/>
    <col min="10754" max="10754" width="0" style="54" hidden="1" customWidth="1"/>
    <col min="10755" max="10755" width="17.58203125" style="54" bestFit="1" customWidth="1"/>
    <col min="10756" max="10756" width="22.1640625" style="54" bestFit="1" customWidth="1"/>
    <col min="10757" max="10757" width="9.1640625" style="54"/>
    <col min="10758" max="10760" width="0" style="54" hidden="1" customWidth="1"/>
    <col min="10761" max="10761" width="11.25" style="54" customWidth="1"/>
    <col min="10762" max="10762" width="11.83203125" style="54" customWidth="1"/>
    <col min="10763" max="10763" width="14.25" style="54" customWidth="1"/>
    <col min="10764" max="10765" width="0" style="54" hidden="1" customWidth="1"/>
    <col min="10766" max="10766" width="11.83203125" style="54" customWidth="1"/>
    <col min="10767" max="11008" width="9.1640625" style="54"/>
    <col min="11009" max="11009" width="5.75" style="54" customWidth="1"/>
    <col min="11010" max="11010" width="0" style="54" hidden="1" customWidth="1"/>
    <col min="11011" max="11011" width="17.58203125" style="54" bestFit="1" customWidth="1"/>
    <col min="11012" max="11012" width="22.1640625" style="54" bestFit="1" customWidth="1"/>
    <col min="11013" max="11013" width="9.1640625" style="54"/>
    <col min="11014" max="11016" width="0" style="54" hidden="1" customWidth="1"/>
    <col min="11017" max="11017" width="11.25" style="54" customWidth="1"/>
    <col min="11018" max="11018" width="11.83203125" style="54" customWidth="1"/>
    <col min="11019" max="11019" width="14.25" style="54" customWidth="1"/>
    <col min="11020" max="11021" width="0" style="54" hidden="1" customWidth="1"/>
    <col min="11022" max="11022" width="11.83203125" style="54" customWidth="1"/>
    <col min="11023" max="11264" width="9.1640625" style="54"/>
    <col min="11265" max="11265" width="5.75" style="54" customWidth="1"/>
    <col min="11266" max="11266" width="0" style="54" hidden="1" customWidth="1"/>
    <col min="11267" max="11267" width="17.58203125" style="54" bestFit="1" customWidth="1"/>
    <col min="11268" max="11268" width="22.1640625" style="54" bestFit="1" customWidth="1"/>
    <col min="11269" max="11269" width="9.1640625" style="54"/>
    <col min="11270" max="11272" width="0" style="54" hidden="1" customWidth="1"/>
    <col min="11273" max="11273" width="11.25" style="54" customWidth="1"/>
    <col min="11274" max="11274" width="11.83203125" style="54" customWidth="1"/>
    <col min="11275" max="11275" width="14.25" style="54" customWidth="1"/>
    <col min="11276" max="11277" width="0" style="54" hidden="1" customWidth="1"/>
    <col min="11278" max="11278" width="11.83203125" style="54" customWidth="1"/>
    <col min="11279" max="11520" width="9.1640625" style="54"/>
    <col min="11521" max="11521" width="5.75" style="54" customWidth="1"/>
    <col min="11522" max="11522" width="0" style="54" hidden="1" customWidth="1"/>
    <col min="11523" max="11523" width="17.58203125" style="54" bestFit="1" customWidth="1"/>
    <col min="11524" max="11524" width="22.1640625" style="54" bestFit="1" customWidth="1"/>
    <col min="11525" max="11525" width="9.1640625" style="54"/>
    <col min="11526" max="11528" width="0" style="54" hidden="1" customWidth="1"/>
    <col min="11529" max="11529" width="11.25" style="54" customWidth="1"/>
    <col min="11530" max="11530" width="11.83203125" style="54" customWidth="1"/>
    <col min="11531" max="11531" width="14.25" style="54" customWidth="1"/>
    <col min="11532" max="11533" width="0" style="54" hidden="1" customWidth="1"/>
    <col min="11534" max="11534" width="11.83203125" style="54" customWidth="1"/>
    <col min="11535" max="11776" width="9.1640625" style="54"/>
    <col min="11777" max="11777" width="5.75" style="54" customWidth="1"/>
    <col min="11778" max="11778" width="0" style="54" hidden="1" customWidth="1"/>
    <col min="11779" max="11779" width="17.58203125" style="54" bestFit="1" customWidth="1"/>
    <col min="11780" max="11780" width="22.1640625" style="54" bestFit="1" customWidth="1"/>
    <col min="11781" max="11781" width="9.1640625" style="54"/>
    <col min="11782" max="11784" width="0" style="54" hidden="1" customWidth="1"/>
    <col min="11785" max="11785" width="11.25" style="54" customWidth="1"/>
    <col min="11786" max="11786" width="11.83203125" style="54" customWidth="1"/>
    <col min="11787" max="11787" width="14.25" style="54" customWidth="1"/>
    <col min="11788" max="11789" width="0" style="54" hidden="1" customWidth="1"/>
    <col min="11790" max="11790" width="11.83203125" style="54" customWidth="1"/>
    <col min="11791" max="12032" width="9.1640625" style="54"/>
    <col min="12033" max="12033" width="5.75" style="54" customWidth="1"/>
    <col min="12034" max="12034" width="0" style="54" hidden="1" customWidth="1"/>
    <col min="12035" max="12035" width="17.58203125" style="54" bestFit="1" customWidth="1"/>
    <col min="12036" max="12036" width="22.1640625" style="54" bestFit="1" customWidth="1"/>
    <col min="12037" max="12037" width="9.1640625" style="54"/>
    <col min="12038" max="12040" width="0" style="54" hidden="1" customWidth="1"/>
    <col min="12041" max="12041" width="11.25" style="54" customWidth="1"/>
    <col min="12042" max="12042" width="11.83203125" style="54" customWidth="1"/>
    <col min="12043" max="12043" width="14.25" style="54" customWidth="1"/>
    <col min="12044" max="12045" width="0" style="54" hidden="1" customWidth="1"/>
    <col min="12046" max="12046" width="11.83203125" style="54" customWidth="1"/>
    <col min="12047" max="12288" width="9.1640625" style="54"/>
    <col min="12289" max="12289" width="5.75" style="54" customWidth="1"/>
    <col min="12290" max="12290" width="0" style="54" hidden="1" customWidth="1"/>
    <col min="12291" max="12291" width="17.58203125" style="54" bestFit="1" customWidth="1"/>
    <col min="12292" max="12292" width="22.1640625" style="54" bestFit="1" customWidth="1"/>
    <col min="12293" max="12293" width="9.1640625" style="54"/>
    <col min="12294" max="12296" width="0" style="54" hidden="1" customWidth="1"/>
    <col min="12297" max="12297" width="11.25" style="54" customWidth="1"/>
    <col min="12298" max="12298" width="11.83203125" style="54" customWidth="1"/>
    <col min="12299" max="12299" width="14.25" style="54" customWidth="1"/>
    <col min="12300" max="12301" width="0" style="54" hidden="1" customWidth="1"/>
    <col min="12302" max="12302" width="11.83203125" style="54" customWidth="1"/>
    <col min="12303" max="12544" width="9.1640625" style="54"/>
    <col min="12545" max="12545" width="5.75" style="54" customWidth="1"/>
    <col min="12546" max="12546" width="0" style="54" hidden="1" customWidth="1"/>
    <col min="12547" max="12547" width="17.58203125" style="54" bestFit="1" customWidth="1"/>
    <col min="12548" max="12548" width="22.1640625" style="54" bestFit="1" customWidth="1"/>
    <col min="12549" max="12549" width="9.1640625" style="54"/>
    <col min="12550" max="12552" width="0" style="54" hidden="1" customWidth="1"/>
    <col min="12553" max="12553" width="11.25" style="54" customWidth="1"/>
    <col min="12554" max="12554" width="11.83203125" style="54" customWidth="1"/>
    <col min="12555" max="12555" width="14.25" style="54" customWidth="1"/>
    <col min="12556" max="12557" width="0" style="54" hidden="1" customWidth="1"/>
    <col min="12558" max="12558" width="11.83203125" style="54" customWidth="1"/>
    <col min="12559" max="12800" width="9.1640625" style="54"/>
    <col min="12801" max="12801" width="5.75" style="54" customWidth="1"/>
    <col min="12802" max="12802" width="0" style="54" hidden="1" customWidth="1"/>
    <col min="12803" max="12803" width="17.58203125" style="54" bestFit="1" customWidth="1"/>
    <col min="12804" max="12804" width="22.1640625" style="54" bestFit="1" customWidth="1"/>
    <col min="12805" max="12805" width="9.1640625" style="54"/>
    <col min="12806" max="12808" width="0" style="54" hidden="1" customWidth="1"/>
    <col min="12809" max="12809" width="11.25" style="54" customWidth="1"/>
    <col min="12810" max="12810" width="11.83203125" style="54" customWidth="1"/>
    <col min="12811" max="12811" width="14.25" style="54" customWidth="1"/>
    <col min="12812" max="12813" width="0" style="54" hidden="1" customWidth="1"/>
    <col min="12814" max="12814" width="11.83203125" style="54" customWidth="1"/>
    <col min="12815" max="13056" width="9.1640625" style="54"/>
    <col min="13057" max="13057" width="5.75" style="54" customWidth="1"/>
    <col min="13058" max="13058" width="0" style="54" hidden="1" customWidth="1"/>
    <col min="13059" max="13059" width="17.58203125" style="54" bestFit="1" customWidth="1"/>
    <col min="13060" max="13060" width="22.1640625" style="54" bestFit="1" customWidth="1"/>
    <col min="13061" max="13061" width="9.1640625" style="54"/>
    <col min="13062" max="13064" width="0" style="54" hidden="1" customWidth="1"/>
    <col min="13065" max="13065" width="11.25" style="54" customWidth="1"/>
    <col min="13066" max="13066" width="11.83203125" style="54" customWidth="1"/>
    <col min="13067" max="13067" width="14.25" style="54" customWidth="1"/>
    <col min="13068" max="13069" width="0" style="54" hidden="1" customWidth="1"/>
    <col min="13070" max="13070" width="11.83203125" style="54" customWidth="1"/>
    <col min="13071" max="13312" width="9.1640625" style="54"/>
    <col min="13313" max="13313" width="5.75" style="54" customWidth="1"/>
    <col min="13314" max="13314" width="0" style="54" hidden="1" customWidth="1"/>
    <col min="13315" max="13315" width="17.58203125" style="54" bestFit="1" customWidth="1"/>
    <col min="13316" max="13316" width="22.1640625" style="54" bestFit="1" customWidth="1"/>
    <col min="13317" max="13317" width="9.1640625" style="54"/>
    <col min="13318" max="13320" width="0" style="54" hidden="1" customWidth="1"/>
    <col min="13321" max="13321" width="11.25" style="54" customWidth="1"/>
    <col min="13322" max="13322" width="11.83203125" style="54" customWidth="1"/>
    <col min="13323" max="13323" width="14.25" style="54" customWidth="1"/>
    <col min="13324" max="13325" width="0" style="54" hidden="1" customWidth="1"/>
    <col min="13326" max="13326" width="11.83203125" style="54" customWidth="1"/>
    <col min="13327" max="13568" width="9.1640625" style="54"/>
    <col min="13569" max="13569" width="5.75" style="54" customWidth="1"/>
    <col min="13570" max="13570" width="0" style="54" hidden="1" customWidth="1"/>
    <col min="13571" max="13571" width="17.58203125" style="54" bestFit="1" customWidth="1"/>
    <col min="13572" max="13572" width="22.1640625" style="54" bestFit="1" customWidth="1"/>
    <col min="13573" max="13573" width="9.1640625" style="54"/>
    <col min="13574" max="13576" width="0" style="54" hidden="1" customWidth="1"/>
    <col min="13577" max="13577" width="11.25" style="54" customWidth="1"/>
    <col min="13578" max="13578" width="11.83203125" style="54" customWidth="1"/>
    <col min="13579" max="13579" width="14.25" style="54" customWidth="1"/>
    <col min="13580" max="13581" width="0" style="54" hidden="1" customWidth="1"/>
    <col min="13582" max="13582" width="11.83203125" style="54" customWidth="1"/>
    <col min="13583" max="13824" width="9.1640625" style="54"/>
    <col min="13825" max="13825" width="5.75" style="54" customWidth="1"/>
    <col min="13826" max="13826" width="0" style="54" hidden="1" customWidth="1"/>
    <col min="13827" max="13827" width="17.58203125" style="54" bestFit="1" customWidth="1"/>
    <col min="13828" max="13828" width="22.1640625" style="54" bestFit="1" customWidth="1"/>
    <col min="13829" max="13829" width="9.1640625" style="54"/>
    <col min="13830" max="13832" width="0" style="54" hidden="1" customWidth="1"/>
    <col min="13833" max="13833" width="11.25" style="54" customWidth="1"/>
    <col min="13834" max="13834" width="11.83203125" style="54" customWidth="1"/>
    <col min="13835" max="13835" width="14.25" style="54" customWidth="1"/>
    <col min="13836" max="13837" width="0" style="54" hidden="1" customWidth="1"/>
    <col min="13838" max="13838" width="11.83203125" style="54" customWidth="1"/>
    <col min="13839" max="14080" width="9.1640625" style="54"/>
    <col min="14081" max="14081" width="5.75" style="54" customWidth="1"/>
    <col min="14082" max="14082" width="0" style="54" hidden="1" customWidth="1"/>
    <col min="14083" max="14083" width="17.58203125" style="54" bestFit="1" customWidth="1"/>
    <col min="14084" max="14084" width="22.1640625" style="54" bestFit="1" customWidth="1"/>
    <col min="14085" max="14085" width="9.1640625" style="54"/>
    <col min="14086" max="14088" width="0" style="54" hidden="1" customWidth="1"/>
    <col min="14089" max="14089" width="11.25" style="54" customWidth="1"/>
    <col min="14090" max="14090" width="11.83203125" style="54" customWidth="1"/>
    <col min="14091" max="14091" width="14.25" style="54" customWidth="1"/>
    <col min="14092" max="14093" width="0" style="54" hidden="1" customWidth="1"/>
    <col min="14094" max="14094" width="11.83203125" style="54" customWidth="1"/>
    <col min="14095" max="14336" width="9.1640625" style="54"/>
    <col min="14337" max="14337" width="5.75" style="54" customWidth="1"/>
    <col min="14338" max="14338" width="0" style="54" hidden="1" customWidth="1"/>
    <col min="14339" max="14339" width="17.58203125" style="54" bestFit="1" customWidth="1"/>
    <col min="14340" max="14340" width="22.1640625" style="54" bestFit="1" customWidth="1"/>
    <col min="14341" max="14341" width="9.1640625" style="54"/>
    <col min="14342" max="14344" width="0" style="54" hidden="1" customWidth="1"/>
    <col min="14345" max="14345" width="11.25" style="54" customWidth="1"/>
    <col min="14346" max="14346" width="11.83203125" style="54" customWidth="1"/>
    <col min="14347" max="14347" width="14.25" style="54" customWidth="1"/>
    <col min="14348" max="14349" width="0" style="54" hidden="1" customWidth="1"/>
    <col min="14350" max="14350" width="11.83203125" style="54" customWidth="1"/>
    <col min="14351" max="14592" width="9.1640625" style="54"/>
    <col min="14593" max="14593" width="5.75" style="54" customWidth="1"/>
    <col min="14594" max="14594" width="0" style="54" hidden="1" customWidth="1"/>
    <col min="14595" max="14595" width="17.58203125" style="54" bestFit="1" customWidth="1"/>
    <col min="14596" max="14596" width="22.1640625" style="54" bestFit="1" customWidth="1"/>
    <col min="14597" max="14597" width="9.1640625" style="54"/>
    <col min="14598" max="14600" width="0" style="54" hidden="1" customWidth="1"/>
    <col min="14601" max="14601" width="11.25" style="54" customWidth="1"/>
    <col min="14602" max="14602" width="11.83203125" style="54" customWidth="1"/>
    <col min="14603" max="14603" width="14.25" style="54" customWidth="1"/>
    <col min="14604" max="14605" width="0" style="54" hidden="1" customWidth="1"/>
    <col min="14606" max="14606" width="11.83203125" style="54" customWidth="1"/>
    <col min="14607" max="14848" width="9.1640625" style="54"/>
    <col min="14849" max="14849" width="5.75" style="54" customWidth="1"/>
    <col min="14850" max="14850" width="0" style="54" hidden="1" customWidth="1"/>
    <col min="14851" max="14851" width="17.58203125" style="54" bestFit="1" customWidth="1"/>
    <col min="14852" max="14852" width="22.1640625" style="54" bestFit="1" customWidth="1"/>
    <col min="14853" max="14853" width="9.1640625" style="54"/>
    <col min="14854" max="14856" width="0" style="54" hidden="1" customWidth="1"/>
    <col min="14857" max="14857" width="11.25" style="54" customWidth="1"/>
    <col min="14858" max="14858" width="11.83203125" style="54" customWidth="1"/>
    <col min="14859" max="14859" width="14.25" style="54" customWidth="1"/>
    <col min="14860" max="14861" width="0" style="54" hidden="1" customWidth="1"/>
    <col min="14862" max="14862" width="11.83203125" style="54" customWidth="1"/>
    <col min="14863" max="15104" width="9.1640625" style="54"/>
    <col min="15105" max="15105" width="5.75" style="54" customWidth="1"/>
    <col min="15106" max="15106" width="0" style="54" hidden="1" customWidth="1"/>
    <col min="15107" max="15107" width="17.58203125" style="54" bestFit="1" customWidth="1"/>
    <col min="15108" max="15108" width="22.1640625" style="54" bestFit="1" customWidth="1"/>
    <col min="15109" max="15109" width="9.1640625" style="54"/>
    <col min="15110" max="15112" width="0" style="54" hidden="1" customWidth="1"/>
    <col min="15113" max="15113" width="11.25" style="54" customWidth="1"/>
    <col min="15114" max="15114" width="11.83203125" style="54" customWidth="1"/>
    <col min="15115" max="15115" width="14.25" style="54" customWidth="1"/>
    <col min="15116" max="15117" width="0" style="54" hidden="1" customWidth="1"/>
    <col min="15118" max="15118" width="11.83203125" style="54" customWidth="1"/>
    <col min="15119" max="15360" width="9.1640625" style="54"/>
    <col min="15361" max="15361" width="5.75" style="54" customWidth="1"/>
    <col min="15362" max="15362" width="0" style="54" hidden="1" customWidth="1"/>
    <col min="15363" max="15363" width="17.58203125" style="54" bestFit="1" customWidth="1"/>
    <col min="15364" max="15364" width="22.1640625" style="54" bestFit="1" customWidth="1"/>
    <col min="15365" max="15365" width="9.1640625" style="54"/>
    <col min="15366" max="15368" width="0" style="54" hidden="1" customWidth="1"/>
    <col min="15369" max="15369" width="11.25" style="54" customWidth="1"/>
    <col min="15370" max="15370" width="11.83203125" style="54" customWidth="1"/>
    <col min="15371" max="15371" width="14.25" style="54" customWidth="1"/>
    <col min="15372" max="15373" width="0" style="54" hidden="1" customWidth="1"/>
    <col min="15374" max="15374" width="11.83203125" style="54" customWidth="1"/>
    <col min="15375" max="15616" width="9.1640625" style="54"/>
    <col min="15617" max="15617" width="5.75" style="54" customWidth="1"/>
    <col min="15618" max="15618" width="0" style="54" hidden="1" customWidth="1"/>
    <col min="15619" max="15619" width="17.58203125" style="54" bestFit="1" customWidth="1"/>
    <col min="15620" max="15620" width="22.1640625" style="54" bestFit="1" customWidth="1"/>
    <col min="15621" max="15621" width="9.1640625" style="54"/>
    <col min="15622" max="15624" width="0" style="54" hidden="1" customWidth="1"/>
    <col min="15625" max="15625" width="11.25" style="54" customWidth="1"/>
    <col min="15626" max="15626" width="11.83203125" style="54" customWidth="1"/>
    <col min="15627" max="15627" width="14.25" style="54" customWidth="1"/>
    <col min="15628" max="15629" width="0" style="54" hidden="1" customWidth="1"/>
    <col min="15630" max="15630" width="11.83203125" style="54" customWidth="1"/>
    <col min="15631" max="15872" width="9.1640625" style="54"/>
    <col min="15873" max="15873" width="5.75" style="54" customWidth="1"/>
    <col min="15874" max="15874" width="0" style="54" hidden="1" customWidth="1"/>
    <col min="15875" max="15875" width="17.58203125" style="54" bestFit="1" customWidth="1"/>
    <col min="15876" max="15876" width="22.1640625" style="54" bestFit="1" customWidth="1"/>
    <col min="15877" max="15877" width="9.1640625" style="54"/>
    <col min="15878" max="15880" width="0" style="54" hidden="1" customWidth="1"/>
    <col min="15881" max="15881" width="11.25" style="54" customWidth="1"/>
    <col min="15882" max="15882" width="11.83203125" style="54" customWidth="1"/>
    <col min="15883" max="15883" width="14.25" style="54" customWidth="1"/>
    <col min="15884" max="15885" width="0" style="54" hidden="1" customWidth="1"/>
    <col min="15886" max="15886" width="11.83203125" style="54" customWidth="1"/>
    <col min="15887" max="16128" width="9.1640625" style="54"/>
    <col min="16129" max="16129" width="5.75" style="54" customWidth="1"/>
    <col min="16130" max="16130" width="0" style="54" hidden="1" customWidth="1"/>
    <col min="16131" max="16131" width="17.58203125" style="54" bestFit="1" customWidth="1"/>
    <col min="16132" max="16132" width="22.1640625" style="54" bestFit="1" customWidth="1"/>
    <col min="16133" max="16133" width="9.1640625" style="54"/>
    <col min="16134" max="16136" width="0" style="54" hidden="1" customWidth="1"/>
    <col min="16137" max="16137" width="11.25" style="54" customWidth="1"/>
    <col min="16138" max="16138" width="11.83203125" style="54" customWidth="1"/>
    <col min="16139" max="16139" width="14.25" style="54" customWidth="1"/>
    <col min="16140" max="16141" width="0" style="54" hidden="1" customWidth="1"/>
    <col min="16142" max="16142" width="11.83203125" style="54" customWidth="1"/>
    <col min="16143" max="16384" width="9.1640625" style="54"/>
  </cols>
  <sheetData>
    <row r="1" spans="1:23" ht="26.25" customHeight="1">
      <c r="A1" s="7"/>
      <c r="B1" s="7"/>
      <c r="C1" s="7"/>
      <c r="D1" s="7"/>
      <c r="E1" s="7"/>
      <c r="F1" s="7"/>
      <c r="G1" s="7"/>
      <c r="H1" s="7"/>
      <c r="I1" s="7"/>
      <c r="J1" s="50"/>
      <c r="K1" s="7"/>
      <c r="L1" s="51" t="s">
        <v>19582</v>
      </c>
      <c r="M1" s="52" t="s">
        <v>19583</v>
      </c>
      <c r="N1" s="50"/>
    </row>
    <row r="2" spans="1:23" ht="27.75" customHeight="1" thickBot="1">
      <c r="A2" s="7"/>
      <c r="B2" s="7"/>
      <c r="C2" s="7"/>
      <c r="D2" s="7"/>
      <c r="E2" s="7"/>
      <c r="F2" s="7"/>
      <c r="G2" s="7"/>
      <c r="H2" s="7"/>
      <c r="I2" s="7"/>
      <c r="J2" s="50"/>
      <c r="K2" s="7"/>
      <c r="L2" s="50"/>
      <c r="M2" s="7"/>
      <c r="N2" s="50"/>
    </row>
    <row r="3" spans="1:23" s="63" customFormat="1" ht="39.75" customHeight="1" thickTop="1" thickBot="1">
      <c r="A3" s="55"/>
      <c r="B3" s="56" t="s">
        <v>19584</v>
      </c>
      <c r="C3" s="57" t="s">
        <v>19547</v>
      </c>
      <c r="D3" s="57" t="s">
        <v>19585</v>
      </c>
      <c r="E3" s="58" t="s">
        <v>19552</v>
      </c>
      <c r="F3" s="58" t="s">
        <v>19586</v>
      </c>
      <c r="G3" s="57" t="s">
        <v>19587</v>
      </c>
      <c r="H3" s="57" t="s">
        <v>19588</v>
      </c>
      <c r="I3" s="59" t="s">
        <v>19589</v>
      </c>
      <c r="J3" s="60" t="s">
        <v>19590</v>
      </c>
      <c r="K3" s="61" t="s">
        <v>19591</v>
      </c>
      <c r="L3" s="58" t="s">
        <v>19559</v>
      </c>
      <c r="M3" s="58" t="s">
        <v>19560</v>
      </c>
      <c r="N3" s="62" t="s">
        <v>19592</v>
      </c>
      <c r="O3" s="57"/>
      <c r="P3" s="58"/>
      <c r="Q3" s="58"/>
      <c r="R3" s="59"/>
      <c r="S3" s="60"/>
      <c r="T3" s="61"/>
      <c r="U3" s="58"/>
      <c r="V3" s="58"/>
      <c r="W3" s="62"/>
    </row>
    <row r="4" spans="1:23" ht="13" thickTop="1">
      <c r="A4" s="64"/>
      <c r="B4" s="65">
        <v>472</v>
      </c>
      <c r="C4" s="66" t="s">
        <v>19505</v>
      </c>
      <c r="D4" s="25" t="s">
        <v>19523</v>
      </c>
      <c r="E4" s="67">
        <v>4617</v>
      </c>
      <c r="F4" s="68">
        <v>3846</v>
      </c>
      <c r="G4" s="69"/>
      <c r="H4" s="69"/>
      <c r="I4" s="70">
        <v>3846</v>
      </c>
      <c r="J4" s="39">
        <v>0.40197607904316174</v>
      </c>
      <c r="K4" s="71">
        <v>1546</v>
      </c>
      <c r="L4" s="72">
        <v>0.40197607904316174</v>
      </c>
      <c r="M4" s="73">
        <v>1546</v>
      </c>
      <c r="N4" s="74" t="s">
        <v>19593</v>
      </c>
      <c r="O4" s="66" t="str">
        <f>C4&amp;" "&amp;D4</f>
        <v>אבו גוש גבר עיסא</v>
      </c>
      <c r="P4" s="83" t="str">
        <f>IF(OR(J4&gt;0.5,AND(J4&gt;0.4,J4&gt;J5)),"Mayor",)</f>
        <v>Mayor</v>
      </c>
      <c r="Q4" s="68"/>
      <c r="R4" s="70"/>
      <c r="S4" s="39"/>
      <c r="T4" s="71"/>
      <c r="U4" s="72"/>
      <c r="V4" s="73"/>
      <c r="W4" s="74"/>
    </row>
    <row r="5" spans="1:23">
      <c r="A5" s="7"/>
      <c r="B5" s="65">
        <v>472</v>
      </c>
      <c r="C5" s="66" t="s">
        <v>19505</v>
      </c>
      <c r="D5" s="66" t="s">
        <v>19541</v>
      </c>
      <c r="E5" s="67">
        <v>4617</v>
      </c>
      <c r="F5" s="68">
        <v>3846</v>
      </c>
      <c r="G5" s="69"/>
      <c r="H5" s="69"/>
      <c r="I5" s="70">
        <v>3846</v>
      </c>
      <c r="J5" s="39">
        <v>0.30239209568382736</v>
      </c>
      <c r="K5" s="71">
        <v>1163</v>
      </c>
      <c r="L5" s="72">
        <v>0.30239209568382736</v>
      </c>
      <c r="M5" s="73">
        <v>1163</v>
      </c>
      <c r="N5" s="74" t="s">
        <v>19593</v>
      </c>
      <c r="O5" s="66" t="str">
        <f t="shared" ref="O5:O68" si="0">C5&amp;" "&amp;D5</f>
        <v>אבו גוש איברהים עזמי</v>
      </c>
      <c r="P5" s="83">
        <f t="shared" ref="P5:P67" si="1">IF(OR(J5&gt;0.5,AND(J5&gt;0.4,J5&gt;J6,J5&gt;J4)),"Mayor",)</f>
        <v>0</v>
      </c>
      <c r="Q5" s="68"/>
      <c r="R5" s="70"/>
      <c r="S5" s="39"/>
      <c r="T5" s="71"/>
      <c r="U5" s="72"/>
      <c r="V5" s="73"/>
      <c r="W5" s="74"/>
    </row>
    <row r="6" spans="1:23">
      <c r="A6" s="7"/>
      <c r="B6" s="65">
        <v>472</v>
      </c>
      <c r="C6" s="66" t="s">
        <v>19505</v>
      </c>
      <c r="D6" s="66" t="s">
        <v>19531</v>
      </c>
      <c r="E6" s="67">
        <v>4617</v>
      </c>
      <c r="F6" s="68">
        <v>3846</v>
      </c>
      <c r="G6" s="69"/>
      <c r="H6" s="69"/>
      <c r="I6" s="70">
        <v>3846</v>
      </c>
      <c r="J6" s="39">
        <v>0.29563182527301091</v>
      </c>
      <c r="K6" s="71">
        <v>1137</v>
      </c>
      <c r="L6" s="72">
        <v>0.29563182527301091</v>
      </c>
      <c r="M6" s="73">
        <v>1137</v>
      </c>
      <c r="N6" s="74" t="s">
        <v>19593</v>
      </c>
      <c r="O6" s="66" t="str">
        <f t="shared" si="0"/>
        <v>אבו גוש עבדאל רחמן ערסן</v>
      </c>
      <c r="P6" s="83">
        <f t="shared" si="1"/>
        <v>0</v>
      </c>
      <c r="Q6" s="68"/>
      <c r="R6" s="70"/>
      <c r="S6" s="39"/>
      <c r="T6" s="71"/>
      <c r="U6" s="72"/>
      <c r="V6" s="73"/>
      <c r="W6" s="74"/>
    </row>
    <row r="7" spans="1:23">
      <c r="A7" s="7"/>
      <c r="B7" s="65">
        <v>473</v>
      </c>
      <c r="C7" s="66" t="s">
        <v>19402</v>
      </c>
      <c r="D7" s="66" t="s">
        <v>19467</v>
      </c>
      <c r="E7" s="67">
        <v>8354</v>
      </c>
      <c r="F7" s="68">
        <v>7059</v>
      </c>
      <c r="G7" s="69"/>
      <c r="H7" s="69"/>
      <c r="I7" s="70">
        <v>7059</v>
      </c>
      <c r="J7" s="39">
        <v>0.3249752089531095</v>
      </c>
      <c r="K7" s="71">
        <v>2294</v>
      </c>
      <c r="L7" s="72">
        <v>0.3249752089531095</v>
      </c>
      <c r="M7" s="73">
        <v>2294</v>
      </c>
      <c r="N7" s="74" t="s">
        <v>19594</v>
      </c>
      <c r="O7" s="66" t="str">
        <f t="shared" si="0"/>
        <v>אבו סנאן משלב נוהאד</v>
      </c>
      <c r="P7" s="83">
        <f t="shared" si="1"/>
        <v>0</v>
      </c>
      <c r="Q7" s="68"/>
      <c r="R7" s="70"/>
      <c r="S7" s="39"/>
      <c r="T7" s="71"/>
      <c r="U7" s="72"/>
      <c r="V7" s="73"/>
      <c r="W7" s="74"/>
    </row>
    <row r="8" spans="1:23">
      <c r="A8" s="7"/>
      <c r="B8" s="65">
        <v>473</v>
      </c>
      <c r="C8" s="66" t="s">
        <v>19402</v>
      </c>
      <c r="D8" s="66" t="s">
        <v>19453</v>
      </c>
      <c r="E8" s="67">
        <v>8354</v>
      </c>
      <c r="F8" s="68">
        <v>7059</v>
      </c>
      <c r="G8" s="69"/>
      <c r="H8" s="69"/>
      <c r="I8" s="70">
        <v>7059</v>
      </c>
      <c r="J8" s="39">
        <v>0.24054398640034</v>
      </c>
      <c r="K8" s="71">
        <v>1698</v>
      </c>
      <c r="L8" s="72">
        <v>0.24054398640034</v>
      </c>
      <c r="M8" s="73">
        <v>1698</v>
      </c>
      <c r="N8" s="74" t="s">
        <v>19594</v>
      </c>
      <c r="O8" s="66" t="str">
        <f t="shared" si="0"/>
        <v>אבו סנאן ביתם גסאן</v>
      </c>
      <c r="P8" s="83">
        <f t="shared" si="1"/>
        <v>0</v>
      </c>
      <c r="Q8" s="68"/>
      <c r="R8" s="70"/>
      <c r="S8" s="39"/>
      <c r="T8" s="71"/>
      <c r="U8" s="72"/>
      <c r="V8" s="73"/>
      <c r="W8" s="74"/>
    </row>
    <row r="9" spans="1:23">
      <c r="A9" s="7"/>
      <c r="B9" s="65">
        <v>473</v>
      </c>
      <c r="C9" s="66" t="s">
        <v>19402</v>
      </c>
      <c r="D9" s="66" t="s">
        <v>19414</v>
      </c>
      <c r="E9" s="67">
        <v>8354</v>
      </c>
      <c r="F9" s="68">
        <v>7059</v>
      </c>
      <c r="G9" s="69"/>
      <c r="H9" s="69"/>
      <c r="I9" s="70">
        <v>7059</v>
      </c>
      <c r="J9" s="39">
        <v>0.21093639325683525</v>
      </c>
      <c r="K9" s="71">
        <v>1489</v>
      </c>
      <c r="L9" s="72">
        <v>0.21093639325683525</v>
      </c>
      <c r="M9" s="73">
        <v>1489</v>
      </c>
      <c r="N9" s="74" t="s">
        <v>19594</v>
      </c>
      <c r="O9" s="66" t="str">
        <f t="shared" si="0"/>
        <v>אבו סנאן מוסא נעים</v>
      </c>
      <c r="P9" s="83">
        <f t="shared" si="1"/>
        <v>0</v>
      </c>
      <c r="Q9" s="68"/>
      <c r="R9" s="70"/>
      <c r="S9" s="39"/>
      <c r="T9" s="71"/>
      <c r="U9" s="72"/>
      <c r="V9" s="73"/>
      <c r="W9" s="74"/>
    </row>
    <row r="10" spans="1:23">
      <c r="A10" s="7"/>
      <c r="B10" s="65">
        <v>473</v>
      </c>
      <c r="C10" s="66" t="s">
        <v>19402</v>
      </c>
      <c r="D10" s="66" t="s">
        <v>19410</v>
      </c>
      <c r="E10" s="67">
        <v>8354</v>
      </c>
      <c r="F10" s="68">
        <v>7059</v>
      </c>
      <c r="G10" s="69"/>
      <c r="H10" s="69"/>
      <c r="I10" s="70">
        <v>7059</v>
      </c>
      <c r="J10" s="39">
        <v>0.19167020824479389</v>
      </c>
      <c r="K10" s="71">
        <v>1353</v>
      </c>
      <c r="L10" s="72">
        <v>0.19167020824479389</v>
      </c>
      <c r="M10" s="73">
        <v>1353</v>
      </c>
      <c r="N10" s="74" t="s">
        <v>19594</v>
      </c>
      <c r="O10" s="66" t="str">
        <f t="shared" si="0"/>
        <v>אבו סנאן סעב גאזי</v>
      </c>
      <c r="P10" s="83">
        <f t="shared" si="1"/>
        <v>0</v>
      </c>
      <c r="Q10" s="68"/>
      <c r="R10" s="70"/>
      <c r="S10" s="39"/>
      <c r="T10" s="71"/>
      <c r="U10" s="72"/>
      <c r="V10" s="73"/>
      <c r="W10" s="74"/>
    </row>
    <row r="11" spans="1:23">
      <c r="A11" s="7"/>
      <c r="B11" s="65">
        <v>473</v>
      </c>
      <c r="C11" s="66" t="s">
        <v>19402</v>
      </c>
      <c r="D11" s="66" t="s">
        <v>19502</v>
      </c>
      <c r="E11" s="67">
        <v>8354</v>
      </c>
      <c r="F11" s="68">
        <v>7059</v>
      </c>
      <c r="G11" s="69"/>
      <c r="H11" s="69"/>
      <c r="I11" s="70">
        <v>7059</v>
      </c>
      <c r="J11" s="39">
        <v>1.8841195636775748E-2</v>
      </c>
      <c r="K11" s="71">
        <v>133</v>
      </c>
      <c r="L11" s="72">
        <v>1.8841195636775748E-2</v>
      </c>
      <c r="M11" s="73">
        <v>133</v>
      </c>
      <c r="N11" s="74" t="s">
        <v>19594</v>
      </c>
      <c r="O11" s="66" t="str">
        <f t="shared" si="0"/>
        <v>אבו סנאן עזאם קופטאן</v>
      </c>
      <c r="P11" s="83">
        <f t="shared" si="1"/>
        <v>0</v>
      </c>
      <c r="Q11" s="68"/>
      <c r="R11" s="70"/>
      <c r="S11" s="39"/>
      <c r="T11" s="71"/>
      <c r="U11" s="72"/>
      <c r="V11" s="73"/>
      <c r="W11" s="74"/>
    </row>
    <row r="12" spans="1:23">
      <c r="A12" s="7"/>
      <c r="B12" s="65">
        <v>473</v>
      </c>
      <c r="C12" s="66" t="s">
        <v>19402</v>
      </c>
      <c r="D12" s="66" t="s">
        <v>19438</v>
      </c>
      <c r="E12" s="67">
        <v>8354</v>
      </c>
      <c r="F12" s="68">
        <v>7059</v>
      </c>
      <c r="G12" s="69"/>
      <c r="H12" s="69"/>
      <c r="I12" s="70">
        <v>7059</v>
      </c>
      <c r="J12" s="39">
        <v>1.3033007508145629E-2</v>
      </c>
      <c r="K12" s="71">
        <v>92</v>
      </c>
      <c r="L12" s="72">
        <v>1.3033007508145629E-2</v>
      </c>
      <c r="M12" s="73">
        <v>92</v>
      </c>
      <c r="N12" s="74" t="s">
        <v>19594</v>
      </c>
      <c r="O12" s="66" t="str">
        <f t="shared" si="0"/>
        <v>אבו סנאן מושלב האני</v>
      </c>
      <c r="P12" s="83">
        <f t="shared" si="1"/>
        <v>0</v>
      </c>
      <c r="Q12" s="68"/>
      <c r="R12" s="70"/>
      <c r="S12" s="39"/>
      <c r="T12" s="71"/>
      <c r="U12" s="72"/>
      <c r="V12" s="73"/>
      <c r="W12" s="74"/>
    </row>
    <row r="13" spans="1:23">
      <c r="A13" s="7"/>
      <c r="B13" s="65">
        <v>182</v>
      </c>
      <c r="C13" s="66" t="s">
        <v>19359</v>
      </c>
      <c r="D13" s="66" t="s">
        <v>19382</v>
      </c>
      <c r="E13" s="67">
        <v>9172</v>
      </c>
      <c r="F13" s="68">
        <v>5204</v>
      </c>
      <c r="G13" s="69"/>
      <c r="H13" s="69"/>
      <c r="I13" s="70">
        <v>5204</v>
      </c>
      <c r="J13" s="39">
        <v>0.55495772482705608</v>
      </c>
      <c r="K13" s="71">
        <v>2888</v>
      </c>
      <c r="L13" s="72">
        <v>0.55495772482705608</v>
      </c>
      <c r="M13" s="73">
        <v>2888</v>
      </c>
      <c r="N13" s="74" t="s">
        <v>19593</v>
      </c>
      <c r="O13" s="66" t="str">
        <f t="shared" si="0"/>
        <v>אבן יהודה הררי אברהם</v>
      </c>
      <c r="P13" s="83" t="str">
        <f t="shared" si="1"/>
        <v>Mayor</v>
      </c>
      <c r="Q13" s="68"/>
      <c r="R13" s="70"/>
      <c r="S13" s="39"/>
      <c r="T13" s="71"/>
      <c r="U13" s="72"/>
      <c r="V13" s="73"/>
      <c r="W13" s="74"/>
    </row>
    <row r="14" spans="1:23">
      <c r="A14" s="7"/>
      <c r="B14" s="65">
        <v>182</v>
      </c>
      <c r="C14" s="66" t="s">
        <v>19359</v>
      </c>
      <c r="D14" s="66" t="s">
        <v>19399</v>
      </c>
      <c r="E14" s="67">
        <v>9172</v>
      </c>
      <c r="F14" s="68">
        <v>5204</v>
      </c>
      <c r="G14" s="69"/>
      <c r="H14" s="69"/>
      <c r="I14" s="70">
        <v>5204</v>
      </c>
      <c r="J14" s="39">
        <v>0.41986933128362797</v>
      </c>
      <c r="K14" s="71">
        <v>2185</v>
      </c>
      <c r="L14" s="72">
        <v>0.41986933128362797</v>
      </c>
      <c r="M14" s="73">
        <v>2185</v>
      </c>
      <c r="N14" s="74" t="s">
        <v>19593</v>
      </c>
      <c r="O14" s="66" t="str">
        <f t="shared" si="0"/>
        <v>אבן יהודה אליאס ערן</v>
      </c>
      <c r="P14" s="83">
        <f t="shared" si="1"/>
        <v>0</v>
      </c>
      <c r="Q14" s="68"/>
      <c r="R14" s="70"/>
      <c r="S14" s="39"/>
      <c r="T14" s="71"/>
      <c r="U14" s="72"/>
      <c r="V14" s="73"/>
      <c r="W14" s="74"/>
    </row>
    <row r="15" spans="1:23">
      <c r="A15" s="7"/>
      <c r="B15" s="65">
        <v>182</v>
      </c>
      <c r="C15" s="66" t="s">
        <v>19359</v>
      </c>
      <c r="D15" s="66" t="s">
        <v>19389</v>
      </c>
      <c r="E15" s="67">
        <v>9172</v>
      </c>
      <c r="F15" s="68">
        <v>5204</v>
      </c>
      <c r="G15" s="69"/>
      <c r="H15" s="69"/>
      <c r="I15" s="70">
        <v>5204</v>
      </c>
      <c r="J15" s="39">
        <v>2.5172943889315912E-2</v>
      </c>
      <c r="K15" s="71">
        <v>131</v>
      </c>
      <c r="L15" s="72">
        <v>2.5172943889315912E-2</v>
      </c>
      <c r="M15" s="73">
        <v>131</v>
      </c>
      <c r="N15" s="74" t="s">
        <v>19593</v>
      </c>
      <c r="O15" s="66" t="str">
        <f t="shared" si="0"/>
        <v>אבן יהודה לוי משומר</v>
      </c>
      <c r="P15" s="83">
        <f t="shared" si="1"/>
        <v>0</v>
      </c>
      <c r="Q15" s="68"/>
      <c r="R15" s="70"/>
      <c r="S15" s="39"/>
      <c r="T15" s="71"/>
      <c r="U15" s="72"/>
      <c r="V15" s="73"/>
      <c r="W15" s="74"/>
    </row>
    <row r="16" spans="1:23">
      <c r="A16" s="7"/>
      <c r="B16" s="65">
        <v>2710</v>
      </c>
      <c r="C16" s="66" t="s">
        <v>19267</v>
      </c>
      <c r="D16" s="66" t="s">
        <v>19284</v>
      </c>
      <c r="E16" s="67">
        <v>30305</v>
      </c>
      <c r="F16" s="68">
        <v>18921</v>
      </c>
      <c r="G16" s="69"/>
      <c r="H16" s="69"/>
      <c r="I16" s="70">
        <v>18921</v>
      </c>
      <c r="J16" s="39">
        <v>0.58538132234025686</v>
      </c>
      <c r="K16" s="71">
        <v>11076</v>
      </c>
      <c r="L16" s="72">
        <v>0.58538132234025686</v>
      </c>
      <c r="M16" s="73">
        <v>11076</v>
      </c>
      <c r="N16" s="74" t="s">
        <v>19593</v>
      </c>
      <c r="O16" s="66" t="str">
        <f t="shared" si="0"/>
        <v>אום אל-פחם אגבאריה ח'אלד</v>
      </c>
      <c r="P16" s="83" t="str">
        <f t="shared" si="1"/>
        <v>Mayor</v>
      </c>
      <c r="Q16" s="68"/>
      <c r="R16" s="70"/>
      <c r="S16" s="39"/>
      <c r="T16" s="71"/>
      <c r="U16" s="72"/>
      <c r="V16" s="73"/>
      <c r="W16" s="74"/>
    </row>
    <row r="17" spans="1:23">
      <c r="A17" s="7"/>
      <c r="B17" s="65">
        <v>2710</v>
      </c>
      <c r="C17" s="66" t="s">
        <v>19267</v>
      </c>
      <c r="D17" s="66" t="s">
        <v>19322</v>
      </c>
      <c r="E17" s="67">
        <v>30305</v>
      </c>
      <c r="F17" s="68">
        <v>18921</v>
      </c>
      <c r="G17" s="69"/>
      <c r="H17" s="69"/>
      <c r="I17" s="70">
        <v>18921</v>
      </c>
      <c r="J17" s="39">
        <v>0.30680196606944665</v>
      </c>
      <c r="K17" s="71">
        <v>5805</v>
      </c>
      <c r="L17" s="72">
        <v>0.30680196606944665</v>
      </c>
      <c r="M17" s="73">
        <v>5805</v>
      </c>
      <c r="N17" s="74" t="s">
        <v>19593</v>
      </c>
      <c r="O17" s="66" t="str">
        <f t="shared" si="0"/>
        <v>אום אל-פחם מחאג'נה יוסף</v>
      </c>
      <c r="P17" s="83">
        <f t="shared" si="1"/>
        <v>0</v>
      </c>
      <c r="Q17" s="68"/>
      <c r="R17" s="70"/>
      <c r="S17" s="39"/>
      <c r="T17" s="71"/>
      <c r="U17" s="72"/>
      <c r="V17" s="73"/>
      <c r="W17" s="74"/>
    </row>
    <row r="18" spans="1:23">
      <c r="A18" s="7"/>
      <c r="B18" s="65">
        <v>2710</v>
      </c>
      <c r="C18" s="66" t="s">
        <v>19267</v>
      </c>
      <c r="D18" s="66" t="s">
        <v>19327</v>
      </c>
      <c r="E18" s="67">
        <v>30305</v>
      </c>
      <c r="F18" s="68">
        <v>18921</v>
      </c>
      <c r="G18" s="69"/>
      <c r="H18" s="69"/>
      <c r="I18" s="70">
        <v>18921</v>
      </c>
      <c r="J18" s="39">
        <v>0.1078167115902965</v>
      </c>
      <c r="K18" s="71">
        <v>2040</v>
      </c>
      <c r="L18" s="72">
        <v>0.1078167115902965</v>
      </c>
      <c r="M18" s="73">
        <v>2040</v>
      </c>
      <c r="N18" s="74" t="s">
        <v>19593</v>
      </c>
      <c r="O18" s="66" t="str">
        <f t="shared" si="0"/>
        <v>אום אל-פחם אגבאריה רג'א</v>
      </c>
      <c r="P18" s="83">
        <f t="shared" si="1"/>
        <v>0</v>
      </c>
      <c r="Q18" s="68"/>
      <c r="R18" s="70"/>
      <c r="S18" s="39"/>
      <c r="T18" s="71"/>
      <c r="U18" s="72"/>
      <c r="V18" s="73"/>
      <c r="W18" s="74"/>
    </row>
    <row r="19" spans="1:23">
      <c r="A19" s="7"/>
      <c r="B19" s="65">
        <v>31</v>
      </c>
      <c r="C19" s="66" t="s">
        <v>19186</v>
      </c>
      <c r="D19" s="66" t="s">
        <v>19217</v>
      </c>
      <c r="E19" s="67">
        <v>19226</v>
      </c>
      <c r="F19" s="68">
        <v>10460</v>
      </c>
      <c r="G19" s="69"/>
      <c r="H19" s="69"/>
      <c r="I19" s="70">
        <v>10460</v>
      </c>
      <c r="J19" s="39">
        <v>0.61816443594646275</v>
      </c>
      <c r="K19" s="71">
        <v>6466</v>
      </c>
      <c r="L19" s="72">
        <v>0.61816443594646275</v>
      </c>
      <c r="M19" s="73">
        <v>6466</v>
      </c>
      <c r="N19" s="74" t="s">
        <v>19593</v>
      </c>
      <c r="O19" s="66" t="str">
        <f t="shared" si="0"/>
        <v>אופקים דנינו יצחק איציק</v>
      </c>
      <c r="P19" s="83" t="str">
        <f t="shared" si="1"/>
        <v>Mayor</v>
      </c>
      <c r="Q19" s="68"/>
      <c r="R19" s="70"/>
      <c r="S19" s="39"/>
      <c r="T19" s="71"/>
      <c r="U19" s="72"/>
      <c r="V19" s="73"/>
      <c r="W19" s="74"/>
    </row>
    <row r="20" spans="1:23">
      <c r="A20" s="7"/>
      <c r="B20" s="65">
        <v>31</v>
      </c>
      <c r="C20" s="66" t="s">
        <v>19186</v>
      </c>
      <c r="D20" s="66" t="s">
        <v>19247</v>
      </c>
      <c r="E20" s="67">
        <v>19226</v>
      </c>
      <c r="F20" s="68">
        <v>10460</v>
      </c>
      <c r="G20" s="69"/>
      <c r="H20" s="69"/>
      <c r="I20" s="70">
        <v>10460</v>
      </c>
      <c r="J20" s="39">
        <v>0.3818355640535373</v>
      </c>
      <c r="K20" s="71">
        <v>3994</v>
      </c>
      <c r="L20" s="72">
        <v>0.3818355640535373</v>
      </c>
      <c r="M20" s="73">
        <v>3994</v>
      </c>
      <c r="N20" s="74" t="s">
        <v>19593</v>
      </c>
      <c r="O20" s="66" t="str">
        <f t="shared" si="0"/>
        <v>אופקים חזן יאיר</v>
      </c>
      <c r="P20" s="83">
        <f t="shared" si="1"/>
        <v>0</v>
      </c>
      <c r="Q20" s="68"/>
      <c r="R20" s="70"/>
      <c r="S20" s="39"/>
      <c r="T20" s="71"/>
      <c r="U20" s="72"/>
      <c r="V20" s="73"/>
      <c r="W20" s="74"/>
    </row>
    <row r="21" spans="1:23">
      <c r="A21" s="7"/>
      <c r="B21" s="65">
        <v>31</v>
      </c>
      <c r="C21" s="66" t="s">
        <v>19186</v>
      </c>
      <c r="D21" s="66" t="s">
        <v>19255</v>
      </c>
      <c r="E21" s="67">
        <v>19226</v>
      </c>
      <c r="F21" s="68">
        <v>10460</v>
      </c>
      <c r="G21" s="69"/>
      <c r="H21" s="69"/>
      <c r="I21" s="70">
        <v>10460</v>
      </c>
      <c r="J21" s="39">
        <v>0</v>
      </c>
      <c r="K21" s="71"/>
      <c r="L21" s="72">
        <v>0</v>
      </c>
      <c r="M21" s="73">
        <v>0</v>
      </c>
      <c r="N21" s="74" t="s">
        <v>19593</v>
      </c>
      <c r="O21" s="66" t="str">
        <f t="shared" si="0"/>
        <v>אופקים אביטן אליעזר</v>
      </c>
      <c r="P21" s="83">
        <f t="shared" si="1"/>
        <v>0</v>
      </c>
      <c r="Q21" s="68"/>
      <c r="R21" s="70"/>
      <c r="S21" s="39"/>
      <c r="T21" s="71"/>
      <c r="U21" s="72"/>
      <c r="V21" s="73"/>
      <c r="W21" s="74"/>
    </row>
    <row r="22" spans="1:23">
      <c r="A22" s="7"/>
      <c r="B22" s="65">
        <v>31</v>
      </c>
      <c r="C22" s="66" t="s">
        <v>19186</v>
      </c>
      <c r="D22" s="66" t="s">
        <v>4872</v>
      </c>
      <c r="E22" s="67">
        <v>19226</v>
      </c>
      <c r="F22" s="68">
        <v>10460</v>
      </c>
      <c r="G22" s="69"/>
      <c r="H22" s="69"/>
      <c r="I22" s="70">
        <v>10460</v>
      </c>
      <c r="J22" s="39">
        <v>0</v>
      </c>
      <c r="K22" s="71"/>
      <c r="L22" s="72">
        <v>0</v>
      </c>
      <c r="M22" s="73">
        <v>0</v>
      </c>
      <c r="N22" s="74" t="s">
        <v>19593</v>
      </c>
      <c r="O22" s="66" t="str">
        <f t="shared" si="0"/>
        <v>אופקים אוחיון משה</v>
      </c>
      <c r="P22" s="83">
        <f t="shared" si="1"/>
        <v>0</v>
      </c>
      <c r="Q22" s="68"/>
      <c r="R22" s="70"/>
      <c r="S22" s="39"/>
      <c r="T22" s="71"/>
      <c r="U22" s="72"/>
      <c r="V22" s="73"/>
      <c r="W22" s="74"/>
    </row>
    <row r="23" spans="1:23">
      <c r="A23" s="7"/>
      <c r="B23" s="65">
        <v>2400</v>
      </c>
      <c r="C23" s="66" t="s">
        <v>19091</v>
      </c>
      <c r="D23" s="66" t="s">
        <v>19156</v>
      </c>
      <c r="E23" s="67">
        <v>26759</v>
      </c>
      <c r="F23" s="68">
        <v>14382</v>
      </c>
      <c r="G23" s="69"/>
      <c r="H23" s="69"/>
      <c r="I23" s="70">
        <v>14382</v>
      </c>
      <c r="J23" s="39">
        <v>0.57954387428730358</v>
      </c>
      <c r="K23" s="71">
        <v>8335</v>
      </c>
      <c r="L23" s="72">
        <v>0.57954387428730358</v>
      </c>
      <c r="M23" s="73">
        <v>8335</v>
      </c>
      <c r="N23" s="74" t="s">
        <v>19593</v>
      </c>
      <c r="O23" s="66" t="str">
        <f t="shared" si="0"/>
        <v>אור יהודה יוסף דוד</v>
      </c>
      <c r="P23" s="83" t="str">
        <f t="shared" si="1"/>
        <v>Mayor</v>
      </c>
      <c r="Q23" s="68"/>
      <c r="R23" s="70"/>
      <c r="S23" s="39"/>
      <c r="T23" s="71"/>
      <c r="U23" s="72"/>
      <c r="V23" s="73"/>
      <c r="W23" s="74"/>
    </row>
    <row r="24" spans="1:23">
      <c r="A24" s="7"/>
      <c r="B24" s="65">
        <v>2400</v>
      </c>
      <c r="C24" s="66" t="s">
        <v>19091</v>
      </c>
      <c r="D24" s="66" t="s">
        <v>19098</v>
      </c>
      <c r="E24" s="67">
        <v>26759</v>
      </c>
      <c r="F24" s="68">
        <v>14382</v>
      </c>
      <c r="G24" s="69"/>
      <c r="H24" s="69"/>
      <c r="I24" s="70">
        <v>14382</v>
      </c>
      <c r="J24" s="39">
        <v>0.23633708802670003</v>
      </c>
      <c r="K24" s="71">
        <v>3399</v>
      </c>
      <c r="L24" s="72">
        <v>0.23633708802670003</v>
      </c>
      <c r="M24" s="73">
        <v>3399</v>
      </c>
      <c r="N24" s="74" t="s">
        <v>19593</v>
      </c>
      <c r="O24" s="66" t="str">
        <f t="shared" si="0"/>
        <v>אור יהודה אהרן עוזי</v>
      </c>
      <c r="P24" s="83">
        <f t="shared" si="1"/>
        <v>0</v>
      </c>
      <c r="Q24" s="68"/>
      <c r="R24" s="70"/>
      <c r="S24" s="39"/>
      <c r="T24" s="71"/>
      <c r="U24" s="72"/>
      <c r="V24" s="73"/>
      <c r="W24" s="74"/>
    </row>
    <row r="25" spans="1:23">
      <c r="A25" s="7"/>
      <c r="B25" s="65">
        <v>2400</v>
      </c>
      <c r="C25" s="66" t="s">
        <v>19091</v>
      </c>
      <c r="D25" s="66" t="s">
        <v>19140</v>
      </c>
      <c r="E25" s="67">
        <v>26759</v>
      </c>
      <c r="F25" s="68">
        <v>14382</v>
      </c>
      <c r="G25" s="69"/>
      <c r="H25" s="69"/>
      <c r="I25" s="70">
        <v>14382</v>
      </c>
      <c r="J25" s="39">
        <v>7.8292309831734117E-2</v>
      </c>
      <c r="K25" s="71">
        <v>1126</v>
      </c>
      <c r="L25" s="72">
        <v>7.8292309831734117E-2</v>
      </c>
      <c r="M25" s="73">
        <v>1126</v>
      </c>
      <c r="N25" s="74" t="s">
        <v>19593</v>
      </c>
      <c r="O25" s="66" t="str">
        <f t="shared" si="0"/>
        <v>אור יהודה חן ננה</v>
      </c>
      <c r="P25" s="83">
        <f t="shared" si="1"/>
        <v>0</v>
      </c>
      <c r="Q25" s="68"/>
      <c r="R25" s="70"/>
      <c r="S25" s="39"/>
      <c r="T25" s="71"/>
      <c r="U25" s="72"/>
      <c r="V25" s="73"/>
      <c r="W25" s="74"/>
    </row>
    <row r="26" spans="1:23">
      <c r="A26" s="7"/>
      <c r="B26" s="65">
        <v>2400</v>
      </c>
      <c r="C26" s="66" t="s">
        <v>19091</v>
      </c>
      <c r="D26" s="66" t="s">
        <v>19108</v>
      </c>
      <c r="E26" s="67">
        <v>26759</v>
      </c>
      <c r="F26" s="68">
        <v>14382</v>
      </c>
      <c r="G26" s="69"/>
      <c r="H26" s="69"/>
      <c r="I26" s="70">
        <v>14382</v>
      </c>
      <c r="J26" s="39">
        <v>6.38993185926853E-2</v>
      </c>
      <c r="K26" s="71">
        <v>919</v>
      </c>
      <c r="L26" s="72">
        <v>6.38993185926853E-2</v>
      </c>
      <c r="M26" s="73">
        <v>919</v>
      </c>
      <c r="N26" s="74" t="s">
        <v>19593</v>
      </c>
      <c r="O26" s="66" t="str">
        <f t="shared" si="0"/>
        <v>אור יהודה גוטמן אפרים צבי</v>
      </c>
      <c r="P26" s="83">
        <f t="shared" si="1"/>
        <v>0</v>
      </c>
      <c r="Q26" s="68"/>
      <c r="R26" s="70"/>
      <c r="S26" s="39"/>
      <c r="T26" s="71"/>
      <c r="U26" s="72"/>
      <c r="V26" s="73"/>
      <c r="W26" s="74"/>
    </row>
    <row r="27" spans="1:23">
      <c r="A27" s="7"/>
      <c r="B27" s="65">
        <v>2400</v>
      </c>
      <c r="C27" s="66" t="s">
        <v>19091</v>
      </c>
      <c r="D27" s="66" t="s">
        <v>19178</v>
      </c>
      <c r="E27" s="67">
        <v>26759</v>
      </c>
      <c r="F27" s="68">
        <v>14382</v>
      </c>
      <c r="G27" s="69"/>
      <c r="H27" s="69"/>
      <c r="I27" s="70">
        <v>14382</v>
      </c>
      <c r="J27" s="39">
        <v>4.1927409261576974E-2</v>
      </c>
      <c r="K27" s="71">
        <v>603</v>
      </c>
      <c r="L27" s="72">
        <v>4.1927409261576974E-2</v>
      </c>
      <c r="M27" s="73">
        <v>603</v>
      </c>
      <c r="N27" s="74" t="s">
        <v>19593</v>
      </c>
      <c r="O27" s="66" t="str">
        <f t="shared" si="0"/>
        <v>אור יהודה בנימינוב חנניה</v>
      </c>
      <c r="P27" s="83">
        <f t="shared" si="1"/>
        <v>0</v>
      </c>
      <c r="Q27" s="68"/>
      <c r="R27" s="70"/>
      <c r="S27" s="39"/>
      <c r="T27" s="71"/>
      <c r="U27" s="72"/>
      <c r="V27" s="73"/>
      <c r="W27" s="74"/>
    </row>
    <row r="28" spans="1:23">
      <c r="A28" s="7"/>
      <c r="B28" s="65">
        <v>1020</v>
      </c>
      <c r="C28" s="66" t="s">
        <v>19004</v>
      </c>
      <c r="D28" s="66" t="s">
        <v>4326</v>
      </c>
      <c r="E28" s="67">
        <v>14677</v>
      </c>
      <c r="F28" s="68">
        <v>9169</v>
      </c>
      <c r="G28" s="69"/>
      <c r="H28" s="69"/>
      <c r="I28" s="70">
        <v>9169</v>
      </c>
      <c r="J28" s="39">
        <v>0.52437561348020501</v>
      </c>
      <c r="K28" s="71">
        <v>4808</v>
      </c>
      <c r="L28" s="72">
        <v>0.52437561348020501</v>
      </c>
      <c r="M28" s="73">
        <v>4808</v>
      </c>
      <c r="N28" s="74" t="s">
        <v>19593</v>
      </c>
      <c r="O28" s="66" t="str">
        <f t="shared" si="0"/>
        <v>אור עקיבא אדרי יעקב</v>
      </c>
      <c r="P28" s="83" t="str">
        <f t="shared" si="1"/>
        <v>Mayor</v>
      </c>
      <c r="Q28" s="68"/>
      <c r="R28" s="70"/>
      <c r="S28" s="39"/>
      <c r="T28" s="71"/>
      <c r="U28" s="72"/>
      <c r="V28" s="73"/>
      <c r="W28" s="74"/>
    </row>
    <row r="29" spans="1:23">
      <c r="A29" s="7"/>
      <c r="B29" s="65">
        <v>1020</v>
      </c>
      <c r="C29" s="66" t="s">
        <v>19004</v>
      </c>
      <c r="D29" s="66" t="s">
        <v>19029</v>
      </c>
      <c r="E29" s="67">
        <v>14677</v>
      </c>
      <c r="F29" s="68">
        <v>9169</v>
      </c>
      <c r="G29" s="69"/>
      <c r="H29" s="69"/>
      <c r="I29" s="70">
        <v>9169</v>
      </c>
      <c r="J29" s="39">
        <v>0.47562438651979494</v>
      </c>
      <c r="K29" s="71">
        <v>4361</v>
      </c>
      <c r="L29" s="72">
        <v>0.47562438651979494</v>
      </c>
      <c r="M29" s="73">
        <v>4361</v>
      </c>
      <c r="N29" s="74" t="s">
        <v>19593</v>
      </c>
      <c r="O29" s="66" t="str">
        <f t="shared" si="0"/>
        <v>אור עקיבא יוסיפוב שמחה</v>
      </c>
      <c r="P29" s="83">
        <f t="shared" si="1"/>
        <v>0</v>
      </c>
      <c r="Q29" s="68"/>
      <c r="R29" s="70"/>
      <c r="S29" s="39"/>
      <c r="T29" s="71"/>
      <c r="U29" s="72"/>
      <c r="V29" s="73"/>
      <c r="W29" s="74"/>
    </row>
    <row r="30" spans="1:23">
      <c r="A30" s="7"/>
      <c r="B30" s="65">
        <v>3760</v>
      </c>
      <c r="C30" s="66" t="s">
        <v>18976</v>
      </c>
      <c r="D30" s="66" t="s">
        <v>18991</v>
      </c>
      <c r="E30" s="67">
        <v>5442</v>
      </c>
      <c r="F30" s="68">
        <v>2939</v>
      </c>
      <c r="G30" s="69"/>
      <c r="H30" s="69"/>
      <c r="I30" s="70">
        <v>2939</v>
      </c>
      <c r="J30" s="39">
        <v>0.72031303164341609</v>
      </c>
      <c r="K30" s="71">
        <v>2117</v>
      </c>
      <c r="L30" s="72">
        <v>0.72031303164341609</v>
      </c>
      <c r="M30" s="73">
        <v>2117</v>
      </c>
      <c r="N30" s="74" t="s">
        <v>19593</v>
      </c>
      <c r="O30" s="66" t="str">
        <f t="shared" si="0"/>
        <v>אורנית לנגר שלומי</v>
      </c>
      <c r="P30" s="83" t="str">
        <f t="shared" si="1"/>
        <v>Mayor</v>
      </c>
      <c r="Q30" s="68"/>
      <c r="R30" s="70"/>
      <c r="S30" s="39"/>
      <c r="T30" s="71"/>
      <c r="U30" s="72"/>
      <c r="V30" s="73"/>
      <c r="W30" s="74"/>
    </row>
    <row r="31" spans="1:23">
      <c r="A31" s="7"/>
      <c r="B31" s="65">
        <v>3760</v>
      </c>
      <c r="C31" s="66" t="s">
        <v>18976</v>
      </c>
      <c r="D31" s="66" t="s">
        <v>19001</v>
      </c>
      <c r="E31" s="67">
        <v>5442</v>
      </c>
      <c r="F31" s="68">
        <v>2939</v>
      </c>
      <c r="G31" s="69"/>
      <c r="H31" s="69"/>
      <c r="I31" s="70">
        <v>2939</v>
      </c>
      <c r="J31" s="39">
        <v>0.27968696835658385</v>
      </c>
      <c r="K31" s="71">
        <v>822</v>
      </c>
      <c r="L31" s="72">
        <v>0.27968696835658385</v>
      </c>
      <c r="M31" s="73">
        <v>822</v>
      </c>
      <c r="N31" s="74" t="s">
        <v>19593</v>
      </c>
      <c r="O31" s="66" t="str">
        <f t="shared" si="0"/>
        <v>אורנית גפני-בוחניק קרן רחל</v>
      </c>
      <c r="P31" s="83">
        <f t="shared" si="1"/>
        <v>0</v>
      </c>
      <c r="Q31" s="68"/>
      <c r="R31" s="70"/>
      <c r="S31" s="39"/>
      <c r="T31" s="71"/>
      <c r="U31" s="72"/>
      <c r="V31" s="73"/>
      <c r="W31" s="74"/>
    </row>
    <row r="32" spans="1:23">
      <c r="A32" s="7"/>
      <c r="B32" s="65">
        <v>565</v>
      </c>
      <c r="C32" s="66" t="s">
        <v>18912</v>
      </c>
      <c r="D32" s="66" t="s">
        <v>18974</v>
      </c>
      <c r="E32" s="67">
        <v>9553</v>
      </c>
      <c r="F32" s="68">
        <v>4946</v>
      </c>
      <c r="G32" s="69"/>
      <c r="H32" s="69"/>
      <c r="I32" s="70">
        <v>4946</v>
      </c>
      <c r="J32" s="39">
        <v>0.72725434694702795</v>
      </c>
      <c r="K32" s="71">
        <v>3597</v>
      </c>
      <c r="L32" s="72">
        <v>0.72725434694702795</v>
      </c>
      <c r="M32" s="73">
        <v>3597.0000000000005</v>
      </c>
      <c r="N32" s="74" t="s">
        <v>19593</v>
      </c>
      <c r="O32" s="66" t="str">
        <f t="shared" si="0"/>
        <v>אזור פכטר אריה</v>
      </c>
      <c r="P32" s="83" t="str">
        <f t="shared" si="1"/>
        <v>Mayor</v>
      </c>
      <c r="Q32" s="68"/>
      <c r="R32" s="70"/>
      <c r="S32" s="39"/>
      <c r="T32" s="71"/>
      <c r="U32" s="72"/>
      <c r="V32" s="73"/>
      <c r="W32" s="74"/>
    </row>
    <row r="33" spans="1:23">
      <c r="A33" s="7"/>
      <c r="B33" s="65">
        <v>565</v>
      </c>
      <c r="C33" s="66" t="s">
        <v>18912</v>
      </c>
      <c r="D33" s="66" t="s">
        <v>18927</v>
      </c>
      <c r="E33" s="67">
        <v>9553</v>
      </c>
      <c r="F33" s="68">
        <v>4946</v>
      </c>
      <c r="G33" s="69"/>
      <c r="H33" s="69"/>
      <c r="I33" s="70">
        <v>4946</v>
      </c>
      <c r="J33" s="39">
        <v>0.2727456530529721</v>
      </c>
      <c r="K33" s="71">
        <v>1349</v>
      </c>
      <c r="L33" s="72">
        <v>0.2727456530529721</v>
      </c>
      <c r="M33" s="73">
        <v>1349</v>
      </c>
      <c r="N33" s="74" t="s">
        <v>19593</v>
      </c>
      <c r="O33" s="66" t="str">
        <f t="shared" si="0"/>
        <v>אזור תנעמי אוריאל</v>
      </c>
      <c r="P33" s="83">
        <f t="shared" si="1"/>
        <v>0</v>
      </c>
      <c r="Q33" s="68"/>
      <c r="R33" s="70"/>
      <c r="S33" s="39"/>
      <c r="T33" s="71"/>
      <c r="U33" s="72"/>
      <c r="V33" s="73"/>
      <c r="W33" s="74"/>
    </row>
    <row r="34" spans="1:23">
      <c r="A34" s="7"/>
      <c r="B34" s="65">
        <v>2600</v>
      </c>
      <c r="C34" s="66" t="s">
        <v>18764</v>
      </c>
      <c r="D34" s="66" t="s">
        <v>18879</v>
      </c>
      <c r="E34" s="67">
        <v>48242</v>
      </c>
      <c r="F34" s="68">
        <v>20006</v>
      </c>
      <c r="G34" s="69"/>
      <c r="H34" s="69"/>
      <c r="I34" s="70">
        <v>20006</v>
      </c>
      <c r="J34" s="39">
        <v>0.56463061081675492</v>
      </c>
      <c r="K34" s="71">
        <v>11296</v>
      </c>
      <c r="L34" s="72">
        <v>0.56463061081675492</v>
      </c>
      <c r="M34" s="73">
        <v>11295.999999999998</v>
      </c>
      <c r="N34" s="74" t="s">
        <v>19593</v>
      </c>
      <c r="O34" s="66" t="str">
        <f t="shared" si="0"/>
        <v>אילת יצחק הלוי מאיר</v>
      </c>
      <c r="P34" s="83" t="str">
        <f t="shared" si="1"/>
        <v>Mayor</v>
      </c>
      <c r="Q34" s="68"/>
      <c r="R34" s="70"/>
      <c r="S34" s="39"/>
      <c r="T34" s="71"/>
      <c r="U34" s="72"/>
      <c r="V34" s="73"/>
      <c r="W34" s="74"/>
    </row>
    <row r="35" spans="1:23">
      <c r="A35" s="7"/>
      <c r="B35" s="65">
        <v>2600</v>
      </c>
      <c r="C35" s="66" t="s">
        <v>18764</v>
      </c>
      <c r="D35" s="66" t="s">
        <v>18833</v>
      </c>
      <c r="E35" s="67">
        <v>48242</v>
      </c>
      <c r="F35" s="68">
        <v>20006</v>
      </c>
      <c r="G35" s="69"/>
      <c r="H35" s="69"/>
      <c r="I35" s="70">
        <v>20006</v>
      </c>
      <c r="J35" s="39">
        <v>0.40782765170448865</v>
      </c>
      <c r="K35" s="71">
        <v>8159</v>
      </c>
      <c r="L35" s="72">
        <v>0.40782765170448865</v>
      </c>
      <c r="M35" s="73">
        <v>8159</v>
      </c>
      <c r="N35" s="74" t="s">
        <v>19593</v>
      </c>
      <c r="O35" s="66" t="str">
        <f t="shared" si="0"/>
        <v>אילת כהן דובי</v>
      </c>
      <c r="P35" s="83">
        <f t="shared" si="1"/>
        <v>0</v>
      </c>
      <c r="Q35" s="68"/>
      <c r="R35" s="70"/>
      <c r="S35" s="39"/>
      <c r="T35" s="71"/>
      <c r="U35" s="72"/>
      <c r="V35" s="73"/>
      <c r="W35" s="74"/>
    </row>
    <row r="36" spans="1:23">
      <c r="A36" s="7"/>
      <c r="B36" s="65">
        <v>2600</v>
      </c>
      <c r="C36" s="66" t="s">
        <v>18764</v>
      </c>
      <c r="D36" s="66" t="s">
        <v>18900</v>
      </c>
      <c r="E36" s="67">
        <v>48242</v>
      </c>
      <c r="F36" s="68">
        <v>20006</v>
      </c>
      <c r="G36" s="69"/>
      <c r="H36" s="69"/>
      <c r="I36" s="70">
        <v>20006</v>
      </c>
      <c r="J36" s="39">
        <v>2.7541737478756372E-2</v>
      </c>
      <c r="K36" s="71">
        <v>551</v>
      </c>
      <c r="L36" s="72">
        <v>2.7541737478756372E-2</v>
      </c>
      <c r="M36" s="73">
        <v>551</v>
      </c>
      <c r="N36" s="74" t="s">
        <v>19593</v>
      </c>
      <c r="O36" s="66" t="str">
        <f t="shared" si="0"/>
        <v>אילת חי אהרון</v>
      </c>
      <c r="P36" s="83">
        <f t="shared" si="1"/>
        <v>0</v>
      </c>
      <c r="Q36" s="68"/>
      <c r="R36" s="70"/>
      <c r="S36" s="39"/>
      <c r="T36" s="71"/>
      <c r="U36" s="72"/>
      <c r="V36" s="73"/>
      <c r="W36" s="74"/>
    </row>
    <row r="37" spans="1:23">
      <c r="A37" s="7"/>
      <c r="B37" s="65">
        <v>478</v>
      </c>
      <c r="C37" s="66" t="s">
        <v>18676</v>
      </c>
      <c r="D37" s="66" t="s">
        <v>18688</v>
      </c>
      <c r="E37" s="67">
        <v>8237</v>
      </c>
      <c r="F37" s="68">
        <v>6828</v>
      </c>
      <c r="G37" s="69"/>
      <c r="H37" s="69"/>
      <c r="I37" s="70">
        <v>6828</v>
      </c>
      <c r="J37" s="39">
        <v>0.55755711775043937</v>
      </c>
      <c r="K37" s="71">
        <v>3807</v>
      </c>
      <c r="L37" s="72">
        <v>0.55755711775043937</v>
      </c>
      <c r="M37" s="73">
        <v>3807</v>
      </c>
      <c r="N37" s="74" t="s">
        <v>19593</v>
      </c>
      <c r="O37" s="66" t="str">
        <f t="shared" si="0"/>
        <v>אכסאל דראושה עבד אלסלאם</v>
      </c>
      <c r="P37" s="83" t="str">
        <f t="shared" si="1"/>
        <v>Mayor</v>
      </c>
      <c r="Q37" s="68"/>
      <c r="R37" s="70"/>
      <c r="S37" s="39"/>
      <c r="T37" s="71"/>
      <c r="U37" s="72"/>
      <c r="V37" s="73"/>
      <c r="W37" s="74"/>
    </row>
    <row r="38" spans="1:23">
      <c r="A38" s="7"/>
      <c r="B38" s="65">
        <v>478</v>
      </c>
      <c r="C38" s="66" t="s">
        <v>18676</v>
      </c>
      <c r="D38" s="66" t="s">
        <v>18682</v>
      </c>
      <c r="E38" s="67">
        <v>8237</v>
      </c>
      <c r="F38" s="68">
        <v>6828</v>
      </c>
      <c r="G38" s="69"/>
      <c r="H38" s="69"/>
      <c r="I38" s="70">
        <v>6828</v>
      </c>
      <c r="J38" s="39">
        <v>0.43087287639132982</v>
      </c>
      <c r="K38" s="71">
        <v>2942</v>
      </c>
      <c r="L38" s="72">
        <v>0.43087287639132982</v>
      </c>
      <c r="M38" s="73">
        <v>2942</v>
      </c>
      <c r="N38" s="74" t="s">
        <v>19593</v>
      </c>
      <c r="O38" s="66" t="str">
        <f t="shared" si="0"/>
        <v>אכסאל דראושה עומר</v>
      </c>
      <c r="P38" s="83">
        <f t="shared" si="1"/>
        <v>0</v>
      </c>
      <c r="Q38" s="68"/>
      <c r="R38" s="70"/>
      <c r="S38" s="39"/>
      <c r="T38" s="71"/>
      <c r="U38" s="72"/>
      <c r="V38" s="73"/>
      <c r="W38" s="74"/>
    </row>
    <row r="39" spans="1:23">
      <c r="A39" s="7"/>
      <c r="B39" s="65">
        <v>478</v>
      </c>
      <c r="C39" s="66" t="s">
        <v>18676</v>
      </c>
      <c r="D39" s="66" t="s">
        <v>18745</v>
      </c>
      <c r="E39" s="67">
        <v>8237</v>
      </c>
      <c r="F39" s="68">
        <v>6828</v>
      </c>
      <c r="G39" s="69"/>
      <c r="H39" s="69"/>
      <c r="I39" s="70">
        <v>6828</v>
      </c>
      <c r="J39" s="39">
        <v>1.1570005858230814E-2</v>
      </c>
      <c r="K39" s="71">
        <v>79</v>
      </c>
      <c r="L39" s="72">
        <v>1.1570005858230814E-2</v>
      </c>
      <c r="M39" s="73">
        <v>79</v>
      </c>
      <c r="N39" s="74" t="s">
        <v>19593</v>
      </c>
      <c r="O39" s="66" t="str">
        <f t="shared" si="0"/>
        <v>אכסאל דראושה עמאר</v>
      </c>
      <c r="P39" s="83">
        <f t="shared" si="1"/>
        <v>0</v>
      </c>
      <c r="Q39" s="68"/>
      <c r="R39" s="70"/>
      <c r="S39" s="39"/>
      <c r="T39" s="71"/>
      <c r="U39" s="72"/>
      <c r="V39" s="73"/>
      <c r="W39" s="74"/>
    </row>
    <row r="40" spans="1:23">
      <c r="A40" s="7"/>
      <c r="B40" s="65">
        <v>41</v>
      </c>
      <c r="C40" s="66" t="s">
        <v>18642</v>
      </c>
      <c r="D40" s="66" t="s">
        <v>18659</v>
      </c>
      <c r="E40" s="67">
        <v>2421</v>
      </c>
      <c r="F40" s="68">
        <v>1842</v>
      </c>
      <c r="G40" s="69"/>
      <c r="H40" s="69"/>
      <c r="I40" s="70">
        <v>1842</v>
      </c>
      <c r="J40" s="39">
        <v>0.51248642779587406</v>
      </c>
      <c r="K40" s="71">
        <v>944</v>
      </c>
      <c r="L40" s="72">
        <v>0.51248642779587406</v>
      </c>
      <c r="M40" s="73">
        <v>944</v>
      </c>
      <c r="N40" s="74" t="s">
        <v>19593</v>
      </c>
      <c r="O40" s="66" t="str">
        <f t="shared" si="0"/>
        <v>אליכין חי משה מרדכי</v>
      </c>
      <c r="P40" s="83" t="str">
        <f t="shared" si="1"/>
        <v>Mayor</v>
      </c>
      <c r="Q40" s="68"/>
      <c r="R40" s="70"/>
      <c r="S40" s="39"/>
      <c r="T40" s="71"/>
      <c r="U40" s="72"/>
      <c r="V40" s="73"/>
      <c r="W40" s="74"/>
    </row>
    <row r="41" spans="1:23">
      <c r="A41" s="7"/>
      <c r="B41" s="65">
        <v>41</v>
      </c>
      <c r="C41" s="66" t="s">
        <v>18642</v>
      </c>
      <c r="D41" s="66" t="s">
        <v>18653</v>
      </c>
      <c r="E41" s="67">
        <v>2421</v>
      </c>
      <c r="F41" s="68">
        <v>1842</v>
      </c>
      <c r="G41" s="69"/>
      <c r="H41" s="69"/>
      <c r="I41" s="70">
        <v>1842</v>
      </c>
      <c r="J41" s="39">
        <v>0.48751357220412594</v>
      </c>
      <c r="K41" s="71">
        <v>898</v>
      </c>
      <c r="L41" s="72">
        <v>0.48751357220412594</v>
      </c>
      <c r="M41" s="73">
        <v>898</v>
      </c>
      <c r="N41" s="74" t="s">
        <v>19593</v>
      </c>
      <c r="O41" s="66" t="str">
        <f t="shared" si="0"/>
        <v>אליכין שרוני עזורי</v>
      </c>
      <c r="P41" s="83">
        <f t="shared" si="1"/>
        <v>0</v>
      </c>
      <c r="Q41" s="68"/>
      <c r="R41" s="70"/>
      <c r="S41" s="39"/>
      <c r="T41" s="71"/>
      <c r="U41" s="72"/>
      <c r="V41" s="73"/>
      <c r="W41" s="74"/>
    </row>
    <row r="42" spans="1:23">
      <c r="A42" s="7"/>
      <c r="B42" s="65">
        <v>1309</v>
      </c>
      <c r="C42" s="66" t="s">
        <v>18564</v>
      </c>
      <c r="D42" s="66" t="s">
        <v>18634</v>
      </c>
      <c r="E42" s="67">
        <v>16987</v>
      </c>
      <c r="F42" s="68">
        <v>14434</v>
      </c>
      <c r="G42" s="69"/>
      <c r="H42" s="69"/>
      <c r="I42" s="70">
        <v>14434</v>
      </c>
      <c r="J42" s="39">
        <v>0.51946792295967859</v>
      </c>
      <c r="K42" s="71">
        <v>7498</v>
      </c>
      <c r="L42" s="72">
        <v>0.51946792295967859</v>
      </c>
      <c r="M42" s="73">
        <v>7498.0000000000009</v>
      </c>
      <c r="N42" s="74" t="s">
        <v>19593</v>
      </c>
      <c r="O42" s="66" t="str">
        <f t="shared" si="0"/>
        <v>אלעד פרוש ישראל</v>
      </c>
      <c r="P42" s="83" t="str">
        <f t="shared" si="1"/>
        <v>Mayor</v>
      </c>
      <c r="Q42" s="68"/>
      <c r="R42" s="70"/>
      <c r="S42" s="39"/>
      <c r="T42" s="71"/>
      <c r="U42" s="72"/>
      <c r="V42" s="73"/>
      <c r="W42" s="74"/>
    </row>
    <row r="43" spans="1:23">
      <c r="A43" s="7"/>
      <c r="B43" s="65">
        <v>1309</v>
      </c>
      <c r="C43" s="66" t="s">
        <v>18564</v>
      </c>
      <c r="D43" s="66" t="s">
        <v>18572</v>
      </c>
      <c r="E43" s="67">
        <v>16987</v>
      </c>
      <c r="F43" s="68">
        <v>14434</v>
      </c>
      <c r="G43" s="69"/>
      <c r="H43" s="69"/>
      <c r="I43" s="70">
        <v>14434</v>
      </c>
      <c r="J43" s="39">
        <v>0.48053207704032147</v>
      </c>
      <c r="K43" s="71">
        <v>6936</v>
      </c>
      <c r="L43" s="72">
        <v>0.48053207704032147</v>
      </c>
      <c r="M43" s="73">
        <v>6936</v>
      </c>
      <c r="N43" s="74" t="s">
        <v>19593</v>
      </c>
      <c r="O43" s="66" t="str">
        <f t="shared" si="0"/>
        <v>אלעד קריספל ויקטור</v>
      </c>
      <c r="P43" s="83">
        <f t="shared" si="1"/>
        <v>0</v>
      </c>
      <c r="Q43" s="68"/>
      <c r="R43" s="70"/>
      <c r="S43" s="39"/>
      <c r="T43" s="71"/>
      <c r="U43" s="72"/>
      <c r="V43" s="73"/>
      <c r="W43" s="74"/>
    </row>
    <row r="44" spans="1:23">
      <c r="A44" s="7"/>
      <c r="B44" s="65">
        <v>3750</v>
      </c>
      <c r="C44" s="66" t="s">
        <v>18518</v>
      </c>
      <c r="D44" s="66" t="s">
        <v>18553</v>
      </c>
      <c r="E44" s="67">
        <v>5423</v>
      </c>
      <c r="F44" s="68">
        <v>2490</v>
      </c>
      <c r="G44" s="69"/>
      <c r="H44" s="69"/>
      <c r="I44" s="70">
        <v>2490</v>
      </c>
      <c r="J44" s="39">
        <v>0.79437751004016066</v>
      </c>
      <c r="K44" s="71">
        <v>1978</v>
      </c>
      <c r="L44" s="72">
        <v>0.79437751004016066</v>
      </c>
      <c r="M44" s="73">
        <v>1978</v>
      </c>
      <c r="N44" s="74" t="s">
        <v>19593</v>
      </c>
      <c r="O44" s="66" t="str">
        <f t="shared" si="0"/>
        <v>אלפי מנשה קטן שלמה</v>
      </c>
      <c r="P44" s="83" t="str">
        <f t="shared" si="1"/>
        <v>Mayor</v>
      </c>
      <c r="Q44" s="68"/>
      <c r="R44" s="70"/>
      <c r="S44" s="39"/>
      <c r="T44" s="71"/>
      <c r="U44" s="72"/>
      <c r="V44" s="73"/>
      <c r="W44" s="74"/>
    </row>
    <row r="45" spans="1:23">
      <c r="A45" s="7"/>
      <c r="B45" s="65">
        <v>3750</v>
      </c>
      <c r="C45" s="66" t="s">
        <v>18518</v>
      </c>
      <c r="D45" s="66" t="s">
        <v>19561</v>
      </c>
      <c r="E45" s="67">
        <v>5423</v>
      </c>
      <c r="F45" s="68">
        <v>2490</v>
      </c>
      <c r="G45" s="69"/>
      <c r="H45" s="69"/>
      <c r="I45" s="70">
        <v>2490</v>
      </c>
      <c r="J45" s="39">
        <v>0.20562248995983937</v>
      </c>
      <c r="K45" s="71">
        <v>512</v>
      </c>
      <c r="L45" s="72">
        <v>0.20562248995983937</v>
      </c>
      <c r="M45" s="73">
        <v>512</v>
      </c>
      <c r="N45" s="74" t="s">
        <v>19593</v>
      </c>
      <c r="O45" s="66" t="str">
        <f t="shared" si="0"/>
        <v>אלפי מנשה אופיר (קויפמן) משה</v>
      </c>
      <c r="P45" s="83">
        <f t="shared" si="1"/>
        <v>0</v>
      </c>
      <c r="Q45" s="68"/>
      <c r="R45" s="70"/>
      <c r="S45" s="39"/>
      <c r="T45" s="71"/>
      <c r="U45" s="72"/>
      <c r="V45" s="73"/>
      <c r="W45" s="74"/>
    </row>
    <row r="46" spans="1:23">
      <c r="A46" s="7"/>
      <c r="B46" s="65">
        <v>3560</v>
      </c>
      <c r="C46" s="66" t="s">
        <v>18421</v>
      </c>
      <c r="D46" s="66" t="s">
        <v>18509</v>
      </c>
      <c r="E46" s="67">
        <v>2472</v>
      </c>
      <c r="F46" s="68">
        <v>1774</v>
      </c>
      <c r="G46" s="69"/>
      <c r="H46" s="69"/>
      <c r="I46" s="70">
        <v>1774</v>
      </c>
      <c r="J46" s="39">
        <v>0.25084554678692222</v>
      </c>
      <c r="K46" s="71">
        <v>445</v>
      </c>
      <c r="L46" s="72">
        <v>0.25084554678692222</v>
      </c>
      <c r="M46" s="73">
        <v>445</v>
      </c>
      <c r="N46" s="74" t="s">
        <v>19594</v>
      </c>
      <c r="O46" s="66" t="str">
        <f t="shared" si="0"/>
        <v>אלקנה מינצר אסף</v>
      </c>
      <c r="P46" s="83">
        <f t="shared" si="1"/>
        <v>0</v>
      </c>
      <c r="Q46" s="68"/>
      <c r="R46" s="70"/>
      <c r="S46" s="39"/>
      <c r="T46" s="71"/>
      <c r="U46" s="72"/>
      <c r="V46" s="73"/>
      <c r="W46" s="74"/>
    </row>
    <row r="47" spans="1:23" ht="14.5" thickBot="1">
      <c r="A47" s="7"/>
      <c r="B47" s="65">
        <v>3560</v>
      </c>
      <c r="C47" s="66" t="s">
        <v>18421</v>
      </c>
      <c r="D47" s="66" t="s">
        <v>18480</v>
      </c>
      <c r="E47" s="67">
        <v>2472</v>
      </c>
      <c r="F47" s="68">
        <v>1774</v>
      </c>
      <c r="G47" s="69"/>
      <c r="H47" s="69"/>
      <c r="I47" s="70">
        <v>1774</v>
      </c>
      <c r="J47" s="39">
        <v>0.19503945885005636</v>
      </c>
      <c r="K47" s="71">
        <v>346</v>
      </c>
      <c r="L47" s="72">
        <v>0.19503945885005636</v>
      </c>
      <c r="M47" s="73">
        <v>346</v>
      </c>
      <c r="N47" s="74" t="s">
        <v>19594</v>
      </c>
      <c r="O47" s="66" t="str">
        <f t="shared" si="0"/>
        <v>אלקנה גרניט אריאל</v>
      </c>
      <c r="P47" s="83">
        <f t="shared" si="1"/>
        <v>0</v>
      </c>
      <c r="Q47" s="76"/>
      <c r="R47" s="77"/>
      <c r="S47" s="75"/>
      <c r="T47" s="77"/>
      <c r="U47" s="78"/>
      <c r="V47" s="75"/>
      <c r="W47" s="79"/>
    </row>
    <row r="48" spans="1:23" ht="13" thickTop="1">
      <c r="A48" s="7"/>
      <c r="B48" s="65">
        <v>3560</v>
      </c>
      <c r="C48" s="66" t="s">
        <v>18421</v>
      </c>
      <c r="D48" s="66" t="s">
        <v>6216</v>
      </c>
      <c r="E48" s="67">
        <v>2472</v>
      </c>
      <c r="F48" s="68">
        <v>1774</v>
      </c>
      <c r="G48" s="69"/>
      <c r="H48" s="69"/>
      <c r="I48" s="70">
        <v>1774</v>
      </c>
      <c r="J48" s="39">
        <v>0.17080045095828636</v>
      </c>
      <c r="K48" s="71">
        <v>303</v>
      </c>
      <c r="L48" s="72">
        <v>0.17080045095828636</v>
      </c>
      <c r="M48" s="73">
        <v>303</v>
      </c>
      <c r="N48" s="74" t="s">
        <v>19594</v>
      </c>
      <c r="O48" s="66" t="str">
        <f t="shared" si="0"/>
        <v>אלקנה כהן יהודה</v>
      </c>
      <c r="P48" s="83">
        <f t="shared" si="1"/>
        <v>0</v>
      </c>
      <c r="Q48" s="58"/>
      <c r="R48" s="59"/>
      <c r="S48" s="60"/>
      <c r="T48" s="61"/>
      <c r="U48" s="58"/>
      <c r="V48" s="58"/>
      <c r="W48" s="62"/>
    </row>
    <row r="49" spans="1:23">
      <c r="A49" s="7"/>
      <c r="B49" s="65">
        <v>3560</v>
      </c>
      <c r="C49" s="66" t="s">
        <v>18421</v>
      </c>
      <c r="D49" s="66" t="s">
        <v>18446</v>
      </c>
      <c r="E49" s="67">
        <v>2472</v>
      </c>
      <c r="F49" s="68">
        <v>1774</v>
      </c>
      <c r="G49" s="69"/>
      <c r="H49" s="69"/>
      <c r="I49" s="70">
        <v>1774</v>
      </c>
      <c r="J49" s="39">
        <v>0.16854565952649381</v>
      </c>
      <c r="K49" s="71">
        <v>299</v>
      </c>
      <c r="L49" s="72">
        <v>0.16854565952649381</v>
      </c>
      <c r="M49" s="73">
        <v>299</v>
      </c>
      <c r="N49" s="74" t="s">
        <v>19594</v>
      </c>
      <c r="O49" s="66" t="str">
        <f t="shared" si="0"/>
        <v>אלקנה מרגליות נחשון איתן</v>
      </c>
      <c r="P49" s="83">
        <f t="shared" si="1"/>
        <v>0</v>
      </c>
      <c r="Q49" s="68"/>
      <c r="R49" s="70"/>
      <c r="S49" s="39"/>
      <c r="T49" s="71"/>
      <c r="U49" s="72"/>
      <c r="V49" s="73"/>
      <c r="W49" s="74"/>
    </row>
    <row r="50" spans="1:23">
      <c r="A50" s="7"/>
      <c r="B50" s="65">
        <v>3560</v>
      </c>
      <c r="C50" s="66" t="s">
        <v>18421</v>
      </c>
      <c r="D50" s="66" t="s">
        <v>18456</v>
      </c>
      <c r="E50" s="67">
        <v>2472</v>
      </c>
      <c r="F50" s="68">
        <v>1774</v>
      </c>
      <c r="G50" s="69"/>
      <c r="H50" s="69"/>
      <c r="I50" s="70">
        <v>1774</v>
      </c>
      <c r="J50" s="39">
        <v>0.13077790304396844</v>
      </c>
      <c r="K50" s="71">
        <v>232</v>
      </c>
      <c r="L50" s="72">
        <v>0.13077790304396844</v>
      </c>
      <c r="M50" s="73">
        <v>232</v>
      </c>
      <c r="N50" s="74" t="s">
        <v>19594</v>
      </c>
      <c r="O50" s="66" t="str">
        <f t="shared" si="0"/>
        <v>אלקנה ויס אריאל</v>
      </c>
      <c r="P50" s="83">
        <f t="shared" si="1"/>
        <v>0</v>
      </c>
      <c r="Q50" s="68"/>
      <c r="R50" s="70"/>
      <c r="S50" s="39"/>
      <c r="T50" s="71"/>
      <c r="U50" s="72"/>
      <c r="V50" s="73"/>
      <c r="W50" s="74"/>
    </row>
    <row r="51" spans="1:23">
      <c r="A51" s="7"/>
      <c r="B51" s="65">
        <v>3560</v>
      </c>
      <c r="C51" s="66" t="s">
        <v>18421</v>
      </c>
      <c r="D51" s="66" t="s">
        <v>18514</v>
      </c>
      <c r="E51" s="67">
        <v>2472</v>
      </c>
      <c r="F51" s="68">
        <v>1774</v>
      </c>
      <c r="G51" s="69"/>
      <c r="H51" s="69"/>
      <c r="I51" s="70">
        <v>1774</v>
      </c>
      <c r="J51" s="39">
        <v>8.3990980834272824E-2</v>
      </c>
      <c r="K51" s="71">
        <v>149</v>
      </c>
      <c r="L51" s="72">
        <v>8.3990980834272824E-2</v>
      </c>
      <c r="M51" s="73">
        <v>149</v>
      </c>
      <c r="N51" s="74" t="s">
        <v>19594</v>
      </c>
      <c r="O51" s="66" t="str">
        <f t="shared" si="0"/>
        <v>אלקנה זהוראי צדוק</v>
      </c>
      <c r="P51" s="83">
        <f t="shared" si="1"/>
        <v>0</v>
      </c>
      <c r="Q51" s="68"/>
      <c r="R51" s="70"/>
      <c r="S51" s="39"/>
      <c r="T51" s="71"/>
      <c r="U51" s="72"/>
      <c r="V51" s="73"/>
      <c r="W51" s="74"/>
    </row>
    <row r="52" spans="1:23">
      <c r="A52" s="7"/>
      <c r="B52" s="65">
        <v>3650</v>
      </c>
      <c r="C52" s="66" t="s">
        <v>18388</v>
      </c>
      <c r="D52" s="66" t="s">
        <v>18408</v>
      </c>
      <c r="E52" s="67">
        <v>5931</v>
      </c>
      <c r="F52" s="68">
        <v>3095</v>
      </c>
      <c r="G52" s="69"/>
      <c r="H52" s="69"/>
      <c r="I52" s="70">
        <v>3095</v>
      </c>
      <c r="J52" s="39">
        <v>0.62681744749596124</v>
      </c>
      <c r="K52" s="71">
        <v>1940</v>
      </c>
      <c r="L52" s="72">
        <v>0.62681744749596124</v>
      </c>
      <c r="M52" s="73">
        <v>1940</v>
      </c>
      <c r="N52" s="74" t="s">
        <v>19593</v>
      </c>
      <c r="O52" s="66" t="str">
        <f t="shared" si="0"/>
        <v>אפרתה רביבי עודד</v>
      </c>
      <c r="P52" s="83" t="str">
        <f t="shared" si="1"/>
        <v>Mayor</v>
      </c>
      <c r="Q52" s="68"/>
      <c r="R52" s="70"/>
      <c r="S52" s="39"/>
      <c r="T52" s="71"/>
      <c r="U52" s="72"/>
      <c r="V52" s="73"/>
      <c r="W52" s="74"/>
    </row>
    <row r="53" spans="1:23">
      <c r="A53" s="7"/>
      <c r="B53" s="65">
        <v>3650</v>
      </c>
      <c r="C53" s="66" t="s">
        <v>18388</v>
      </c>
      <c r="D53" s="66" t="s">
        <v>18418</v>
      </c>
      <c r="E53" s="67">
        <v>5931</v>
      </c>
      <c r="F53" s="68">
        <v>3095</v>
      </c>
      <c r="G53" s="69"/>
      <c r="H53" s="69"/>
      <c r="I53" s="70">
        <v>3095</v>
      </c>
      <c r="J53" s="39">
        <v>0.28529886914378028</v>
      </c>
      <c r="K53" s="71">
        <v>883</v>
      </c>
      <c r="L53" s="72">
        <v>0.28529886914378028</v>
      </c>
      <c r="M53" s="73">
        <v>883</v>
      </c>
      <c r="N53" s="74" t="s">
        <v>19593</v>
      </c>
      <c r="O53" s="66" t="str">
        <f t="shared" si="0"/>
        <v>אפרתה שפלר דב</v>
      </c>
      <c r="P53" s="83">
        <f t="shared" si="1"/>
        <v>0</v>
      </c>
      <c r="Q53" s="68"/>
      <c r="R53" s="70"/>
      <c r="S53" s="39"/>
      <c r="T53" s="71"/>
      <c r="U53" s="72"/>
      <c r="V53" s="73"/>
      <c r="W53" s="74"/>
    </row>
    <row r="54" spans="1:23">
      <c r="A54" s="7"/>
      <c r="B54" s="65">
        <v>3650</v>
      </c>
      <c r="C54" s="66" t="s">
        <v>18388</v>
      </c>
      <c r="D54" s="66" t="s">
        <v>4841</v>
      </c>
      <c r="E54" s="67">
        <v>5931</v>
      </c>
      <c r="F54" s="68">
        <v>3095</v>
      </c>
      <c r="G54" s="69"/>
      <c r="H54" s="69"/>
      <c r="I54" s="70">
        <v>3095</v>
      </c>
      <c r="J54" s="39">
        <v>8.788368336025848E-2</v>
      </c>
      <c r="K54" s="71">
        <v>272</v>
      </c>
      <c r="L54" s="72">
        <v>8.788368336025848E-2</v>
      </c>
      <c r="M54" s="73">
        <v>272</v>
      </c>
      <c r="N54" s="74" t="s">
        <v>19593</v>
      </c>
      <c r="O54" s="66" t="str">
        <f t="shared" si="0"/>
        <v>אפרתה דהן מיכאל</v>
      </c>
      <c r="P54" s="83">
        <f t="shared" si="1"/>
        <v>0</v>
      </c>
      <c r="Q54" s="68"/>
      <c r="R54" s="70"/>
      <c r="S54" s="39"/>
      <c r="T54" s="71"/>
      <c r="U54" s="72"/>
      <c r="V54" s="73"/>
      <c r="W54" s="74"/>
    </row>
    <row r="55" spans="1:23">
      <c r="A55" s="7"/>
      <c r="B55" s="65">
        <v>3570</v>
      </c>
      <c r="C55" s="66" t="s">
        <v>18299</v>
      </c>
      <c r="D55" s="66" t="s">
        <v>18385</v>
      </c>
      <c r="E55" s="67">
        <v>14441</v>
      </c>
      <c r="F55" s="68">
        <v>7557</v>
      </c>
      <c r="G55" s="69"/>
      <c r="H55" s="69"/>
      <c r="I55" s="70">
        <v>7557</v>
      </c>
      <c r="J55" s="39">
        <v>0.61519121344448857</v>
      </c>
      <c r="K55" s="71">
        <v>4649</v>
      </c>
      <c r="L55" s="72">
        <v>0.61519121344448857</v>
      </c>
      <c r="M55" s="73">
        <v>4649</v>
      </c>
      <c r="N55" s="74" t="s">
        <v>19593</v>
      </c>
      <c r="O55" s="66" t="str">
        <f t="shared" si="0"/>
        <v>אריאל שבירו אלי</v>
      </c>
      <c r="P55" s="83" t="str">
        <f t="shared" si="1"/>
        <v>Mayor</v>
      </c>
      <c r="Q55" s="68"/>
      <c r="R55" s="70"/>
      <c r="S55" s="39"/>
      <c r="T55" s="71"/>
      <c r="U55" s="72"/>
      <c r="V55" s="73"/>
      <c r="W55" s="74"/>
    </row>
    <row r="56" spans="1:23">
      <c r="A56" s="7"/>
      <c r="B56" s="65">
        <v>3570</v>
      </c>
      <c r="C56" s="66" t="s">
        <v>18299</v>
      </c>
      <c r="D56" s="66" t="s">
        <v>18322</v>
      </c>
      <c r="E56" s="67">
        <v>14441</v>
      </c>
      <c r="F56" s="68">
        <v>7557</v>
      </c>
      <c r="G56" s="69"/>
      <c r="H56" s="69"/>
      <c r="I56" s="70">
        <v>7557</v>
      </c>
      <c r="J56" s="39">
        <v>0.26372899298663488</v>
      </c>
      <c r="K56" s="71">
        <v>1993</v>
      </c>
      <c r="L56" s="72">
        <v>0.26372899298663488</v>
      </c>
      <c r="M56" s="73">
        <v>1992.9999999999998</v>
      </c>
      <c r="N56" s="74" t="s">
        <v>19593</v>
      </c>
      <c r="O56" s="66" t="str">
        <f t="shared" si="0"/>
        <v>אריאל גולן חנה</v>
      </c>
      <c r="P56" s="83">
        <f t="shared" si="1"/>
        <v>0</v>
      </c>
      <c r="Q56" s="68"/>
      <c r="R56" s="70"/>
      <c r="S56" s="39"/>
      <c r="T56" s="71"/>
      <c r="U56" s="72"/>
      <c r="V56" s="73"/>
      <c r="W56" s="74"/>
    </row>
    <row r="57" spans="1:23">
      <c r="A57" s="7"/>
      <c r="B57" s="65">
        <v>3570</v>
      </c>
      <c r="C57" s="66" t="s">
        <v>18299</v>
      </c>
      <c r="D57" s="66" t="s">
        <v>18359</v>
      </c>
      <c r="E57" s="67">
        <v>14441</v>
      </c>
      <c r="F57" s="68">
        <v>7557</v>
      </c>
      <c r="G57" s="69"/>
      <c r="H57" s="69"/>
      <c r="I57" s="70">
        <v>7557</v>
      </c>
      <c r="J57" s="39">
        <v>0.10202461294164351</v>
      </c>
      <c r="K57" s="71">
        <v>771</v>
      </c>
      <c r="L57" s="72">
        <v>0.10202461294164351</v>
      </c>
      <c r="M57" s="73">
        <v>771</v>
      </c>
      <c r="N57" s="74" t="s">
        <v>19593</v>
      </c>
      <c r="O57" s="66" t="str">
        <f t="shared" si="0"/>
        <v>אריאל חן יוסי</v>
      </c>
      <c r="P57" s="83">
        <f t="shared" si="1"/>
        <v>0</v>
      </c>
      <c r="Q57" s="68"/>
      <c r="R57" s="70"/>
      <c r="S57" s="39"/>
      <c r="T57" s="71"/>
      <c r="U57" s="72"/>
      <c r="V57" s="73"/>
      <c r="W57" s="74"/>
    </row>
    <row r="58" spans="1:23">
      <c r="A58" s="7"/>
      <c r="B58" s="65">
        <v>3570</v>
      </c>
      <c r="C58" s="66" t="s">
        <v>18299</v>
      </c>
      <c r="D58" s="66" t="s">
        <v>18371</v>
      </c>
      <c r="E58" s="67">
        <v>14441</v>
      </c>
      <c r="F58" s="68">
        <v>7557</v>
      </c>
      <c r="G58" s="69"/>
      <c r="H58" s="69"/>
      <c r="I58" s="70">
        <v>7557</v>
      </c>
      <c r="J58" s="39">
        <v>1.9055180627233027E-2</v>
      </c>
      <c r="K58" s="71">
        <v>144</v>
      </c>
      <c r="L58" s="72">
        <v>1.9055180627233027E-2</v>
      </c>
      <c r="M58" s="73">
        <v>144</v>
      </c>
      <c r="N58" s="74" t="s">
        <v>19593</v>
      </c>
      <c r="O58" s="66" t="str">
        <f t="shared" si="0"/>
        <v>אריאל עזריה אריאל</v>
      </c>
      <c r="P58" s="83">
        <f t="shared" si="1"/>
        <v>0</v>
      </c>
      <c r="Q58" s="68"/>
      <c r="R58" s="70"/>
      <c r="S58" s="39"/>
      <c r="T58" s="71"/>
      <c r="U58" s="72"/>
      <c r="V58" s="73"/>
      <c r="W58" s="74"/>
    </row>
    <row r="59" spans="1:23">
      <c r="A59" s="7"/>
      <c r="B59" s="65">
        <v>70</v>
      </c>
      <c r="C59" s="66" t="s">
        <v>17990</v>
      </c>
      <c r="D59" s="66" t="s">
        <v>18217</v>
      </c>
      <c r="E59" s="67">
        <v>172983</v>
      </c>
      <c r="F59" s="68">
        <v>83498</v>
      </c>
      <c r="G59" s="69"/>
      <c r="H59" s="69"/>
      <c r="I59" s="70">
        <v>83498</v>
      </c>
      <c r="J59" s="39">
        <v>0.50968885482286996</v>
      </c>
      <c r="K59" s="71">
        <v>42558</v>
      </c>
      <c r="L59" s="72">
        <v>0.50968885482286996</v>
      </c>
      <c r="M59" s="73">
        <v>42557.999999999993</v>
      </c>
      <c r="N59" s="74" t="s">
        <v>19593</v>
      </c>
      <c r="O59" s="66" t="str">
        <f t="shared" si="0"/>
        <v>אשדוד לסרי יחיאל</v>
      </c>
      <c r="P59" s="83" t="str">
        <f t="shared" si="1"/>
        <v>Mayor</v>
      </c>
      <c r="Q59" s="68"/>
      <c r="R59" s="70"/>
      <c r="S59" s="39"/>
      <c r="T59" s="71"/>
      <c r="U59" s="72"/>
      <c r="V59" s="73"/>
      <c r="W59" s="74"/>
    </row>
    <row r="60" spans="1:23">
      <c r="A60" s="7"/>
      <c r="B60" s="65">
        <v>70</v>
      </c>
      <c r="C60" s="66" t="s">
        <v>17990</v>
      </c>
      <c r="D60" s="66" t="s">
        <v>18065</v>
      </c>
      <c r="E60" s="67">
        <v>172983</v>
      </c>
      <c r="F60" s="68">
        <v>83498</v>
      </c>
      <c r="G60" s="69"/>
      <c r="H60" s="69"/>
      <c r="I60" s="70">
        <v>83498</v>
      </c>
      <c r="J60" s="39">
        <v>0.32441495604685144</v>
      </c>
      <c r="K60" s="71">
        <v>27088</v>
      </c>
      <c r="L60" s="72">
        <v>0.32441495604685144</v>
      </c>
      <c r="M60" s="73">
        <v>27088.000000000004</v>
      </c>
      <c r="N60" s="74" t="s">
        <v>19593</v>
      </c>
      <c r="O60" s="66" t="str">
        <f t="shared" si="0"/>
        <v>אשדוד צילקר צבי יהושע</v>
      </c>
      <c r="P60" s="83">
        <f t="shared" si="1"/>
        <v>0</v>
      </c>
      <c r="Q60" s="68"/>
      <c r="R60" s="70"/>
      <c r="S60" s="39"/>
      <c r="T60" s="71"/>
      <c r="U60" s="72"/>
      <c r="V60" s="73"/>
      <c r="W60" s="74"/>
    </row>
    <row r="61" spans="1:23">
      <c r="A61" s="7"/>
      <c r="B61" s="65">
        <v>70</v>
      </c>
      <c r="C61" s="66" t="s">
        <v>17990</v>
      </c>
      <c r="D61" s="66" t="s">
        <v>18283</v>
      </c>
      <c r="E61" s="67">
        <v>172983</v>
      </c>
      <c r="F61" s="68">
        <v>83498</v>
      </c>
      <c r="G61" s="69"/>
      <c r="H61" s="69"/>
      <c r="I61" s="70">
        <v>83498</v>
      </c>
      <c r="J61" s="39">
        <v>0.16589618913027857</v>
      </c>
      <c r="K61" s="71">
        <v>13852</v>
      </c>
      <c r="L61" s="72">
        <v>0.16589618913027857</v>
      </c>
      <c r="M61" s="73">
        <v>13852</v>
      </c>
      <c r="N61" s="74" t="s">
        <v>19593</v>
      </c>
      <c r="O61" s="66" t="str">
        <f t="shared" si="0"/>
        <v>אשדוד כצנלסון שמעון</v>
      </c>
      <c r="P61" s="83">
        <f t="shared" si="1"/>
        <v>0</v>
      </c>
      <c r="Q61" s="68"/>
      <c r="R61" s="70"/>
      <c r="S61" s="39"/>
      <c r="T61" s="71"/>
      <c r="U61" s="72"/>
      <c r="V61" s="73"/>
      <c r="W61" s="74"/>
    </row>
    <row r="62" spans="1:23">
      <c r="A62" s="7"/>
      <c r="B62" s="65">
        <v>7100</v>
      </c>
      <c r="C62" s="66" t="s">
        <v>17659</v>
      </c>
      <c r="D62" s="66" t="s">
        <v>17945</v>
      </c>
      <c r="E62" s="67">
        <v>101550</v>
      </c>
      <c r="F62" s="68">
        <v>48191</v>
      </c>
      <c r="G62" s="69"/>
      <c r="H62" s="69"/>
      <c r="I62" s="70">
        <v>48191</v>
      </c>
      <c r="J62" s="39">
        <v>0.52337573405822668</v>
      </c>
      <c r="K62" s="71">
        <v>25222</v>
      </c>
      <c r="L62" s="72">
        <v>0.52337573405822668</v>
      </c>
      <c r="M62" s="73">
        <v>25222.000000000004</v>
      </c>
      <c r="N62" s="74" t="s">
        <v>19593</v>
      </c>
      <c r="O62" s="66" t="str">
        <f t="shared" si="0"/>
        <v>אשקלון שמעוני איתמר</v>
      </c>
      <c r="P62" s="83" t="str">
        <f t="shared" si="1"/>
        <v>Mayor</v>
      </c>
      <c r="Q62" s="68"/>
      <c r="R62" s="70"/>
      <c r="S62" s="39"/>
      <c r="T62" s="71"/>
      <c r="U62" s="72"/>
      <c r="V62" s="73"/>
      <c r="W62" s="74"/>
    </row>
    <row r="63" spans="1:23">
      <c r="A63" s="7"/>
      <c r="B63" s="65">
        <v>7100</v>
      </c>
      <c r="C63" s="66" t="s">
        <v>17659</v>
      </c>
      <c r="D63" s="66" t="s">
        <v>17883</v>
      </c>
      <c r="E63" s="67">
        <v>101550</v>
      </c>
      <c r="F63" s="68">
        <v>48191</v>
      </c>
      <c r="G63" s="69"/>
      <c r="H63" s="69"/>
      <c r="I63" s="70">
        <v>48191</v>
      </c>
      <c r="J63" s="39">
        <v>0.40316656637131415</v>
      </c>
      <c r="K63" s="71">
        <v>19429</v>
      </c>
      <c r="L63" s="72">
        <v>0.40316656637131415</v>
      </c>
      <c r="M63" s="73">
        <v>19429</v>
      </c>
      <c r="N63" s="74" t="s">
        <v>19593</v>
      </c>
      <c r="O63" s="66" t="str">
        <f t="shared" si="0"/>
        <v>אשקלון וקנין בני</v>
      </c>
      <c r="P63" s="83">
        <f t="shared" si="1"/>
        <v>0</v>
      </c>
      <c r="Q63" s="68"/>
      <c r="R63" s="70"/>
      <c r="S63" s="39"/>
      <c r="T63" s="71"/>
      <c r="U63" s="72"/>
      <c r="V63" s="73"/>
      <c r="W63" s="74"/>
    </row>
    <row r="64" spans="1:23">
      <c r="A64" s="7"/>
      <c r="B64" s="65">
        <v>7100</v>
      </c>
      <c r="C64" s="66" t="s">
        <v>17659</v>
      </c>
      <c r="D64" s="66" t="s">
        <v>17706</v>
      </c>
      <c r="E64" s="67">
        <v>101550</v>
      </c>
      <c r="F64" s="68">
        <v>48191</v>
      </c>
      <c r="G64" s="69"/>
      <c r="H64" s="69"/>
      <c r="I64" s="70">
        <v>48191</v>
      </c>
      <c r="J64" s="39">
        <v>4.9884833267622587E-2</v>
      </c>
      <c r="K64" s="71">
        <v>2404</v>
      </c>
      <c r="L64" s="72">
        <v>4.9884833267622587E-2</v>
      </c>
      <c r="M64" s="73">
        <v>2404</v>
      </c>
      <c r="N64" s="74" t="s">
        <v>19593</v>
      </c>
      <c r="O64" s="66" t="str">
        <f t="shared" si="0"/>
        <v>אשקלון מלול לאה</v>
      </c>
      <c r="P64" s="83">
        <f t="shared" si="1"/>
        <v>0</v>
      </c>
      <c r="Q64" s="68"/>
      <c r="R64" s="70"/>
      <c r="S64" s="39"/>
      <c r="T64" s="71"/>
      <c r="U64" s="72"/>
      <c r="V64" s="73"/>
      <c r="W64" s="74"/>
    </row>
    <row r="65" spans="1:23">
      <c r="A65" s="7"/>
      <c r="B65" s="65">
        <v>7100</v>
      </c>
      <c r="C65" s="66" t="s">
        <v>17659</v>
      </c>
      <c r="D65" s="66" t="s">
        <v>17728</v>
      </c>
      <c r="E65" s="67">
        <v>101550</v>
      </c>
      <c r="F65" s="68">
        <v>48191</v>
      </c>
      <c r="G65" s="69"/>
      <c r="H65" s="69"/>
      <c r="I65" s="70">
        <v>48191</v>
      </c>
      <c r="J65" s="39">
        <v>2.3572866302836629E-2</v>
      </c>
      <c r="K65" s="71">
        <v>1136</v>
      </c>
      <c r="L65" s="72">
        <v>2.3572866302836629E-2</v>
      </c>
      <c r="M65" s="73">
        <v>1136</v>
      </c>
      <c r="N65" s="74" t="s">
        <v>19593</v>
      </c>
      <c r="O65" s="66" t="str">
        <f t="shared" si="0"/>
        <v>אשקלון עייש אבי</v>
      </c>
      <c r="P65" s="83">
        <f t="shared" si="1"/>
        <v>0</v>
      </c>
      <c r="Q65" s="68"/>
      <c r="R65" s="70"/>
      <c r="S65" s="39"/>
      <c r="T65" s="71"/>
      <c r="U65" s="72"/>
      <c r="V65" s="73"/>
      <c r="W65" s="74"/>
    </row>
    <row r="66" spans="1:23">
      <c r="A66" s="7"/>
      <c r="B66" s="65">
        <v>2530</v>
      </c>
      <c r="C66" s="66" t="s">
        <v>17590</v>
      </c>
      <c r="D66" s="66" t="s">
        <v>17625</v>
      </c>
      <c r="E66" s="67">
        <v>10449</v>
      </c>
      <c r="F66" s="68">
        <v>6547</v>
      </c>
      <c r="G66" s="69"/>
      <c r="H66" s="69"/>
      <c r="I66" s="70">
        <v>6547</v>
      </c>
      <c r="J66" s="39">
        <v>0.57583626088284712</v>
      </c>
      <c r="K66" s="71">
        <v>3770</v>
      </c>
      <c r="L66" s="72">
        <v>0.57583626088284712</v>
      </c>
      <c r="M66" s="73">
        <v>3770</v>
      </c>
      <c r="N66" s="74" t="s">
        <v>19593</v>
      </c>
      <c r="O66" s="66" t="str">
        <f t="shared" si="0"/>
        <v>באר יעקב גוזלן נסים</v>
      </c>
      <c r="P66" s="83" t="str">
        <f t="shared" si="1"/>
        <v>Mayor</v>
      </c>
      <c r="Q66" s="68"/>
      <c r="R66" s="70"/>
      <c r="S66" s="39"/>
      <c r="T66" s="71"/>
      <c r="U66" s="72"/>
      <c r="V66" s="73"/>
      <c r="W66" s="74"/>
    </row>
    <row r="67" spans="1:23">
      <c r="A67" s="7"/>
      <c r="B67" s="65">
        <v>2530</v>
      </c>
      <c r="C67" s="66" t="s">
        <v>17590</v>
      </c>
      <c r="D67" s="66" t="s">
        <v>17615</v>
      </c>
      <c r="E67" s="67">
        <v>10449</v>
      </c>
      <c r="F67" s="68">
        <v>6547</v>
      </c>
      <c r="G67" s="69"/>
      <c r="H67" s="69"/>
      <c r="I67" s="70">
        <v>6547</v>
      </c>
      <c r="J67" s="39">
        <v>0.42416373911715288</v>
      </c>
      <c r="K67" s="71">
        <v>2777</v>
      </c>
      <c r="L67" s="72">
        <v>0.42416373911715288</v>
      </c>
      <c r="M67" s="73">
        <v>2777</v>
      </c>
      <c r="N67" s="74" t="s">
        <v>19593</v>
      </c>
      <c r="O67" s="66" t="str">
        <f t="shared" si="0"/>
        <v>באר יעקב פרנקו מוטי</v>
      </c>
      <c r="P67" s="83">
        <f t="shared" si="1"/>
        <v>0</v>
      </c>
      <c r="Q67" s="68"/>
      <c r="R67" s="70"/>
      <c r="S67" s="39"/>
      <c r="T67" s="71"/>
      <c r="U67" s="72"/>
      <c r="V67" s="73"/>
      <c r="W67" s="74"/>
    </row>
    <row r="68" spans="1:23">
      <c r="A68" s="7"/>
      <c r="B68" s="65">
        <v>2530</v>
      </c>
      <c r="C68" s="66" t="s">
        <v>17590</v>
      </c>
      <c r="D68" s="66" t="s">
        <v>17656</v>
      </c>
      <c r="E68" s="67">
        <v>10449</v>
      </c>
      <c r="F68" s="68">
        <v>6547</v>
      </c>
      <c r="G68" s="69"/>
      <c r="H68" s="69"/>
      <c r="I68" s="70">
        <v>6547</v>
      </c>
      <c r="J68" s="39">
        <v>0</v>
      </c>
      <c r="K68" s="71"/>
      <c r="L68" s="72">
        <v>0</v>
      </c>
      <c r="M68" s="73">
        <v>0</v>
      </c>
      <c r="N68" s="74" t="s">
        <v>19593</v>
      </c>
      <c r="O68" s="66" t="str">
        <f t="shared" si="0"/>
        <v>באר יעקב גורין יעיש</v>
      </c>
      <c r="P68" s="83">
        <f t="shared" ref="P68:P131" si="2">IF(OR(J68&gt;0.5,AND(J68&gt;0.4,J68&gt;J69,J68&gt;J67)),"Mayor",)</f>
        <v>0</v>
      </c>
      <c r="Q68" s="68"/>
      <c r="R68" s="70"/>
      <c r="S68" s="39"/>
      <c r="T68" s="71"/>
      <c r="U68" s="72"/>
      <c r="V68" s="73"/>
      <c r="W68" s="74"/>
    </row>
    <row r="69" spans="1:23">
      <c r="A69" s="7"/>
      <c r="B69" s="65">
        <v>2530</v>
      </c>
      <c r="C69" s="66" t="s">
        <v>17590</v>
      </c>
      <c r="D69" s="66" t="s">
        <v>17604</v>
      </c>
      <c r="E69" s="67">
        <v>10449</v>
      </c>
      <c r="F69" s="68">
        <v>6547</v>
      </c>
      <c r="G69" s="69"/>
      <c r="H69" s="69"/>
      <c r="I69" s="70">
        <v>6547</v>
      </c>
      <c r="J69" s="39">
        <v>0</v>
      </c>
      <c r="K69" s="71"/>
      <c r="L69" s="72">
        <v>0</v>
      </c>
      <c r="M69" s="73">
        <v>0</v>
      </c>
      <c r="N69" s="74" t="s">
        <v>19593</v>
      </c>
      <c r="O69" s="66" t="str">
        <f t="shared" ref="O69:O132" si="3">C69&amp;" "&amp;D69</f>
        <v>באר יעקב רפאל יואב</v>
      </c>
      <c r="P69" s="83">
        <f t="shared" si="2"/>
        <v>0</v>
      </c>
      <c r="Q69" s="68"/>
      <c r="R69" s="70"/>
      <c r="S69" s="39"/>
      <c r="T69" s="71"/>
      <c r="U69" s="72"/>
      <c r="V69" s="73"/>
      <c r="W69" s="74"/>
    </row>
    <row r="70" spans="1:23">
      <c r="A70" s="7"/>
      <c r="B70" s="65">
        <v>9000</v>
      </c>
      <c r="C70" s="66" t="s">
        <v>17369</v>
      </c>
      <c r="D70" s="66" t="s">
        <v>17567</v>
      </c>
      <c r="E70" s="67">
        <v>159762</v>
      </c>
      <c r="F70" s="68">
        <v>60574</v>
      </c>
      <c r="G70" s="69"/>
      <c r="H70" s="69"/>
      <c r="I70" s="70">
        <v>60574</v>
      </c>
      <c r="J70" s="39">
        <v>0.9220952884075676</v>
      </c>
      <c r="K70" s="71">
        <v>55855</v>
      </c>
      <c r="L70" s="72">
        <v>0.9220952884075676</v>
      </c>
      <c r="M70" s="73">
        <v>55855</v>
      </c>
      <c r="N70" s="74" t="s">
        <v>19593</v>
      </c>
      <c r="O70" s="66" t="str">
        <f t="shared" si="3"/>
        <v>באר שבע דנילוביץ' רוביק</v>
      </c>
      <c r="P70" s="83" t="str">
        <f t="shared" si="2"/>
        <v>Mayor</v>
      </c>
      <c r="Q70" s="68"/>
      <c r="R70" s="70"/>
      <c r="S70" s="39"/>
      <c r="T70" s="71"/>
      <c r="U70" s="72"/>
      <c r="V70" s="73"/>
      <c r="W70" s="74"/>
    </row>
    <row r="71" spans="1:23">
      <c r="A71" s="7"/>
      <c r="B71" s="65">
        <v>9000</v>
      </c>
      <c r="C71" s="66" t="s">
        <v>17369</v>
      </c>
      <c r="D71" s="66" t="s">
        <v>17466</v>
      </c>
      <c r="E71" s="67">
        <v>159762</v>
      </c>
      <c r="F71" s="68">
        <v>60574</v>
      </c>
      <c r="G71" s="69"/>
      <c r="H71" s="69"/>
      <c r="I71" s="70">
        <v>60574</v>
      </c>
      <c r="J71" s="39">
        <v>7.7904711592432396E-2</v>
      </c>
      <c r="K71" s="71">
        <v>4719</v>
      </c>
      <c r="L71" s="72">
        <v>7.7904711592432396E-2</v>
      </c>
      <c r="M71" s="73">
        <v>4719</v>
      </c>
      <c r="N71" s="74" t="s">
        <v>19593</v>
      </c>
      <c r="O71" s="66" t="str">
        <f t="shared" si="3"/>
        <v>באר שבע אוחיון יעקב אבי</v>
      </c>
      <c r="P71" s="83">
        <f t="shared" si="2"/>
        <v>0</v>
      </c>
      <c r="Q71" s="68"/>
      <c r="R71" s="70"/>
      <c r="S71" s="39"/>
      <c r="T71" s="71"/>
      <c r="U71" s="72"/>
      <c r="V71" s="73"/>
      <c r="W71" s="74"/>
    </row>
    <row r="72" spans="1:23">
      <c r="A72" s="7"/>
      <c r="B72" s="65">
        <v>482</v>
      </c>
      <c r="C72" s="66" t="s">
        <v>17294</v>
      </c>
      <c r="D72" s="66" t="s">
        <v>17313</v>
      </c>
      <c r="E72" s="67">
        <v>5511</v>
      </c>
      <c r="F72" s="68">
        <v>4803</v>
      </c>
      <c r="G72" s="69"/>
      <c r="H72" s="69"/>
      <c r="I72" s="70">
        <v>4803</v>
      </c>
      <c r="J72" s="39">
        <v>0.46221111805121801</v>
      </c>
      <c r="K72" s="71">
        <v>2220</v>
      </c>
      <c r="L72" s="72">
        <v>0.46221111805121801</v>
      </c>
      <c r="M72" s="73">
        <v>2220</v>
      </c>
      <c r="N72" s="74" t="s">
        <v>19593</v>
      </c>
      <c r="O72" s="66" t="str">
        <f t="shared" si="3"/>
        <v>בועיינה-נוג'ידאת סולימאן סאלח</v>
      </c>
      <c r="P72" s="83" t="str">
        <f t="shared" si="2"/>
        <v>Mayor</v>
      </c>
      <c r="Q72" s="68"/>
      <c r="R72" s="70"/>
      <c r="S72" s="39"/>
      <c r="T72" s="71"/>
      <c r="U72" s="72"/>
      <c r="V72" s="73"/>
      <c r="W72" s="74"/>
    </row>
    <row r="73" spans="1:23">
      <c r="A73" s="7"/>
      <c r="B73" s="65">
        <v>482</v>
      </c>
      <c r="C73" s="66" t="s">
        <v>17294</v>
      </c>
      <c r="D73" s="66" t="s">
        <v>17310</v>
      </c>
      <c r="E73" s="67">
        <v>5511</v>
      </c>
      <c r="F73" s="68">
        <v>4803</v>
      </c>
      <c r="G73" s="69"/>
      <c r="H73" s="69"/>
      <c r="I73" s="70">
        <v>4803</v>
      </c>
      <c r="J73" s="39">
        <v>0.36352279825109307</v>
      </c>
      <c r="K73" s="71">
        <v>1746</v>
      </c>
      <c r="L73" s="72">
        <v>0.36352279825109307</v>
      </c>
      <c r="M73" s="73">
        <v>1746</v>
      </c>
      <c r="N73" s="74" t="s">
        <v>19593</v>
      </c>
      <c r="O73" s="66" t="str">
        <f t="shared" si="3"/>
        <v>בועיינה-נוג'ידאת חמודה מוניר</v>
      </c>
      <c r="P73" s="83">
        <f t="shared" si="2"/>
        <v>0</v>
      </c>
      <c r="Q73" s="68"/>
      <c r="R73" s="70"/>
      <c r="S73" s="39"/>
      <c r="T73" s="71"/>
      <c r="U73" s="72"/>
      <c r="V73" s="73"/>
      <c r="W73" s="74"/>
    </row>
    <row r="74" spans="1:23">
      <c r="A74" s="7"/>
      <c r="B74" s="65">
        <v>482</v>
      </c>
      <c r="C74" s="66" t="s">
        <v>17294</v>
      </c>
      <c r="D74" s="66" t="s">
        <v>17301</v>
      </c>
      <c r="E74" s="67">
        <v>5511</v>
      </c>
      <c r="F74" s="68">
        <v>4803</v>
      </c>
      <c r="G74" s="69"/>
      <c r="H74" s="69"/>
      <c r="I74" s="70">
        <v>4803</v>
      </c>
      <c r="J74" s="39">
        <v>0.105350822402665</v>
      </c>
      <c r="K74" s="71">
        <v>506</v>
      </c>
      <c r="L74" s="72">
        <v>0.105350822402665</v>
      </c>
      <c r="M74" s="73">
        <v>506</v>
      </c>
      <c r="N74" s="74" t="s">
        <v>19593</v>
      </c>
      <c r="O74" s="66" t="str">
        <f t="shared" si="3"/>
        <v>בועיינה-נוג'ידאת פוקרא עיסא</v>
      </c>
      <c r="P74" s="83">
        <f t="shared" si="2"/>
        <v>0</v>
      </c>
      <c r="Q74" s="68"/>
      <c r="R74" s="70"/>
      <c r="S74" s="39"/>
      <c r="T74" s="71"/>
      <c r="U74" s="72"/>
      <c r="V74" s="73"/>
      <c r="W74" s="74"/>
    </row>
    <row r="75" spans="1:23">
      <c r="A75" s="7"/>
      <c r="B75" s="65">
        <v>482</v>
      </c>
      <c r="C75" s="66" t="s">
        <v>17294</v>
      </c>
      <c r="D75" s="66" t="s">
        <v>17340</v>
      </c>
      <c r="E75" s="67">
        <v>5511</v>
      </c>
      <c r="F75" s="68">
        <v>4803</v>
      </c>
      <c r="G75" s="69"/>
      <c r="H75" s="69"/>
      <c r="I75" s="70">
        <v>4803</v>
      </c>
      <c r="J75" s="39">
        <v>6.8915261295023941E-2</v>
      </c>
      <c r="K75" s="71">
        <v>331</v>
      </c>
      <c r="L75" s="72">
        <v>6.8915261295023941E-2</v>
      </c>
      <c r="M75" s="73">
        <v>331</v>
      </c>
      <c r="N75" s="74" t="s">
        <v>19593</v>
      </c>
      <c r="O75" s="66" t="str">
        <f t="shared" si="3"/>
        <v>בועיינה-נוג'ידאת חמודה מחמוד</v>
      </c>
      <c r="P75" s="83">
        <f t="shared" si="2"/>
        <v>0</v>
      </c>
      <c r="Q75" s="68"/>
      <c r="R75" s="70"/>
      <c r="S75" s="39"/>
      <c r="T75" s="71"/>
      <c r="U75" s="72"/>
      <c r="V75" s="73"/>
      <c r="W75" s="74"/>
    </row>
    <row r="76" spans="1:23">
      <c r="A76" s="7"/>
      <c r="B76" s="65">
        <v>998</v>
      </c>
      <c r="C76" s="66" t="s">
        <v>17239</v>
      </c>
      <c r="D76" s="66" t="s">
        <v>17240</v>
      </c>
      <c r="E76" s="67">
        <v>5482</v>
      </c>
      <c r="F76" s="68">
        <v>4550</v>
      </c>
      <c r="G76" s="69"/>
      <c r="H76" s="69"/>
      <c r="I76" s="70">
        <v>4550</v>
      </c>
      <c r="J76" s="39">
        <v>0.2975824175824176</v>
      </c>
      <c r="K76" s="71">
        <v>1354</v>
      </c>
      <c r="L76" s="72">
        <v>0.2975824175824176</v>
      </c>
      <c r="M76" s="73">
        <v>1354</v>
      </c>
      <c r="N76" s="74" t="s">
        <v>19594</v>
      </c>
      <c r="O76" s="66" t="str">
        <f t="shared" si="3"/>
        <v>ביר אל-מכסור חוג'יראת יאסר</v>
      </c>
      <c r="P76" s="83">
        <f t="shared" si="2"/>
        <v>0</v>
      </c>
      <c r="Q76" s="68"/>
      <c r="R76" s="70"/>
      <c r="S76" s="39"/>
      <c r="T76" s="71"/>
      <c r="U76" s="72"/>
      <c r="V76" s="73"/>
      <c r="W76" s="74"/>
    </row>
    <row r="77" spans="1:23">
      <c r="A77" s="7"/>
      <c r="B77" s="65">
        <v>998</v>
      </c>
      <c r="C77" s="66" t="s">
        <v>17239</v>
      </c>
      <c r="D77" s="66" t="s">
        <v>10400</v>
      </c>
      <c r="E77" s="67">
        <v>5482</v>
      </c>
      <c r="F77" s="68">
        <v>4550</v>
      </c>
      <c r="G77" s="69"/>
      <c r="H77" s="69"/>
      <c r="I77" s="70">
        <v>4550</v>
      </c>
      <c r="J77" s="39">
        <v>0.19824175824175824</v>
      </c>
      <c r="K77" s="71">
        <v>902</v>
      </c>
      <c r="L77" s="72">
        <v>0.19824175824175824</v>
      </c>
      <c r="M77" s="73">
        <v>902</v>
      </c>
      <c r="N77" s="74" t="s">
        <v>19594</v>
      </c>
      <c r="O77" s="66" t="str">
        <f t="shared" si="3"/>
        <v>ביר אל-מכסור גדיר מוחמד</v>
      </c>
      <c r="P77" s="83">
        <f t="shared" si="2"/>
        <v>0</v>
      </c>
      <c r="Q77" s="68"/>
      <c r="R77" s="70"/>
      <c r="S77" s="39"/>
      <c r="T77" s="71"/>
      <c r="U77" s="72"/>
      <c r="V77" s="73"/>
      <c r="W77" s="74"/>
    </row>
    <row r="78" spans="1:23">
      <c r="A78" s="7"/>
      <c r="B78" s="65">
        <v>998</v>
      </c>
      <c r="C78" s="66" t="s">
        <v>17239</v>
      </c>
      <c r="D78" s="66" t="s">
        <v>17270</v>
      </c>
      <c r="E78" s="67">
        <v>5482</v>
      </c>
      <c r="F78" s="68">
        <v>4550</v>
      </c>
      <c r="G78" s="69"/>
      <c r="H78" s="69"/>
      <c r="I78" s="70">
        <v>4550</v>
      </c>
      <c r="J78" s="39">
        <v>0.17450549450549452</v>
      </c>
      <c r="K78" s="71">
        <v>794</v>
      </c>
      <c r="L78" s="72">
        <v>0.17450549450549452</v>
      </c>
      <c r="M78" s="73">
        <v>794.00000000000011</v>
      </c>
      <c r="N78" s="74" t="s">
        <v>19594</v>
      </c>
      <c r="O78" s="66" t="str">
        <f t="shared" si="3"/>
        <v>ביר אל-מכסור חוג'יראת ח'אלד</v>
      </c>
      <c r="P78" s="83">
        <f t="shared" si="2"/>
        <v>0</v>
      </c>
      <c r="Q78" s="68"/>
      <c r="R78" s="70"/>
      <c r="S78" s="39"/>
      <c r="T78" s="71"/>
      <c r="U78" s="72"/>
      <c r="V78" s="73"/>
      <c r="W78" s="74"/>
    </row>
    <row r="79" spans="1:23">
      <c r="A79" s="7"/>
      <c r="B79" s="65">
        <v>998</v>
      </c>
      <c r="C79" s="66" t="s">
        <v>17239</v>
      </c>
      <c r="D79" s="66" t="s">
        <v>17292</v>
      </c>
      <c r="E79" s="67">
        <v>5482</v>
      </c>
      <c r="F79" s="68">
        <v>4550</v>
      </c>
      <c r="G79" s="69"/>
      <c r="H79" s="69"/>
      <c r="I79" s="70">
        <v>4550</v>
      </c>
      <c r="J79" s="39">
        <v>0.12263736263736263</v>
      </c>
      <c r="K79" s="71">
        <v>558</v>
      </c>
      <c r="L79" s="72">
        <v>0.12263736263736263</v>
      </c>
      <c r="M79" s="73">
        <v>558</v>
      </c>
      <c r="N79" s="74" t="s">
        <v>19594</v>
      </c>
      <c r="O79" s="66" t="str">
        <f t="shared" si="3"/>
        <v>ביר אל-מכסור חוג'יראת מוניר</v>
      </c>
      <c r="P79" s="83">
        <f t="shared" si="2"/>
        <v>0</v>
      </c>
      <c r="Q79" s="68"/>
      <c r="R79" s="70"/>
      <c r="S79" s="39"/>
      <c r="T79" s="71"/>
      <c r="U79" s="72"/>
      <c r="V79" s="73"/>
      <c r="W79" s="74"/>
    </row>
    <row r="80" spans="1:23">
      <c r="A80" s="7"/>
      <c r="B80" s="65">
        <v>998</v>
      </c>
      <c r="C80" s="66" t="s">
        <v>17239</v>
      </c>
      <c r="D80" s="66" t="s">
        <v>17248</v>
      </c>
      <c r="E80" s="67">
        <v>5482</v>
      </c>
      <c r="F80" s="68">
        <v>4550</v>
      </c>
      <c r="G80" s="69"/>
      <c r="H80" s="69"/>
      <c r="I80" s="70">
        <v>4550</v>
      </c>
      <c r="J80" s="39">
        <v>0.10153846153846154</v>
      </c>
      <c r="K80" s="71">
        <v>462</v>
      </c>
      <c r="L80" s="72">
        <v>0.10153846153846154</v>
      </c>
      <c r="M80" s="73">
        <v>462</v>
      </c>
      <c r="N80" s="74" t="s">
        <v>19594</v>
      </c>
      <c r="O80" s="66" t="str">
        <f t="shared" si="3"/>
        <v>ביר אל-מכסור גדיר יוסף</v>
      </c>
      <c r="P80" s="83">
        <f t="shared" si="2"/>
        <v>0</v>
      </c>
      <c r="Q80" s="68"/>
      <c r="R80" s="70"/>
      <c r="S80" s="39"/>
      <c r="T80" s="71"/>
      <c r="U80" s="72"/>
      <c r="V80" s="73"/>
      <c r="W80" s="74"/>
    </row>
    <row r="81" spans="1:23">
      <c r="A81" s="7"/>
      <c r="B81" s="65">
        <v>998</v>
      </c>
      <c r="C81" s="66" t="s">
        <v>17239</v>
      </c>
      <c r="D81" s="66" t="s">
        <v>17260</v>
      </c>
      <c r="E81" s="67">
        <v>5482</v>
      </c>
      <c r="F81" s="68">
        <v>4550</v>
      </c>
      <c r="G81" s="69"/>
      <c r="H81" s="69"/>
      <c r="I81" s="70">
        <v>4550</v>
      </c>
      <c r="J81" s="39">
        <v>5.186813186813187E-2</v>
      </c>
      <c r="K81" s="71">
        <v>236</v>
      </c>
      <c r="L81" s="72">
        <v>5.186813186813187E-2</v>
      </c>
      <c r="M81" s="73">
        <v>236</v>
      </c>
      <c r="N81" s="74" t="s">
        <v>19594</v>
      </c>
      <c r="O81" s="66" t="str">
        <f t="shared" si="3"/>
        <v>ביר אל-מכסור חריב פתחי</v>
      </c>
      <c r="P81" s="83">
        <f t="shared" si="2"/>
        <v>0</v>
      </c>
      <c r="Q81" s="68"/>
      <c r="R81" s="70"/>
      <c r="S81" s="39"/>
      <c r="T81" s="71"/>
      <c r="U81" s="72"/>
      <c r="V81" s="73"/>
      <c r="W81" s="74"/>
    </row>
    <row r="82" spans="1:23">
      <c r="A82" s="7"/>
      <c r="B82" s="65">
        <v>998</v>
      </c>
      <c r="C82" s="66" t="s">
        <v>17239</v>
      </c>
      <c r="D82" s="66" t="s">
        <v>17264</v>
      </c>
      <c r="E82" s="67">
        <v>5482</v>
      </c>
      <c r="F82" s="68">
        <v>4550</v>
      </c>
      <c r="G82" s="69"/>
      <c r="H82" s="69"/>
      <c r="I82" s="70">
        <v>4550</v>
      </c>
      <c r="J82" s="39">
        <v>4.3516483516483517E-2</v>
      </c>
      <c r="K82" s="71">
        <v>198</v>
      </c>
      <c r="L82" s="72">
        <v>4.3516483516483517E-2</v>
      </c>
      <c r="M82" s="73">
        <v>198</v>
      </c>
      <c r="N82" s="74" t="s">
        <v>19594</v>
      </c>
      <c r="O82" s="66" t="str">
        <f t="shared" si="3"/>
        <v>ביר אל-מכסור גדיר עבד</v>
      </c>
      <c r="P82" s="83">
        <f t="shared" si="2"/>
        <v>0</v>
      </c>
      <c r="Q82" s="68"/>
      <c r="R82" s="70"/>
      <c r="S82" s="39"/>
      <c r="T82" s="71"/>
      <c r="U82" s="72"/>
      <c r="V82" s="73"/>
      <c r="W82" s="74"/>
    </row>
    <row r="83" spans="1:23">
      <c r="A83" s="7"/>
      <c r="B83" s="65">
        <v>998</v>
      </c>
      <c r="C83" s="66" t="s">
        <v>17239</v>
      </c>
      <c r="D83" s="66" t="s">
        <v>17275</v>
      </c>
      <c r="E83" s="67">
        <v>5482</v>
      </c>
      <c r="F83" s="68">
        <v>4550</v>
      </c>
      <c r="G83" s="69"/>
      <c r="H83" s="69"/>
      <c r="I83" s="70">
        <v>4550</v>
      </c>
      <c r="J83" s="39">
        <v>1.0109890109890111E-2</v>
      </c>
      <c r="K83" s="71">
        <v>46</v>
      </c>
      <c r="L83" s="72">
        <v>1.0109890109890111E-2</v>
      </c>
      <c r="M83" s="73">
        <v>46.000000000000007</v>
      </c>
      <c r="N83" s="74" t="s">
        <v>19594</v>
      </c>
      <c r="O83" s="66" t="str">
        <f t="shared" si="3"/>
        <v>ביר אל-מכסור חוג'יראת חוסין</v>
      </c>
      <c r="P83" s="83">
        <f t="shared" si="2"/>
        <v>0</v>
      </c>
      <c r="Q83" s="68"/>
      <c r="R83" s="70"/>
      <c r="S83" s="39"/>
      <c r="T83" s="71"/>
      <c r="U83" s="72"/>
      <c r="V83" s="73"/>
      <c r="W83" s="74"/>
    </row>
    <row r="84" spans="1:23">
      <c r="A84" s="7"/>
      <c r="B84" s="65">
        <v>3574</v>
      </c>
      <c r="C84" s="66" t="s">
        <v>17163</v>
      </c>
      <c r="D84" s="66" t="s">
        <v>17178</v>
      </c>
      <c r="E84" s="67">
        <v>3230</v>
      </c>
      <c r="F84" s="68">
        <v>2318</v>
      </c>
      <c r="G84" s="69"/>
      <c r="H84" s="69"/>
      <c r="I84" s="70">
        <v>2318</v>
      </c>
      <c r="J84" s="39">
        <v>0.33347713546160485</v>
      </c>
      <c r="K84" s="71">
        <v>773</v>
      </c>
      <c r="L84" s="72">
        <v>0.33347713546160485</v>
      </c>
      <c r="M84" s="73">
        <v>773</v>
      </c>
      <c r="N84" s="74" t="s">
        <v>19594</v>
      </c>
      <c r="O84" s="66" t="str">
        <f t="shared" si="3"/>
        <v>בית אל אלון שי</v>
      </c>
      <c r="P84" s="83">
        <f t="shared" si="2"/>
        <v>0</v>
      </c>
      <c r="Q84" s="68"/>
      <c r="R84" s="70"/>
      <c r="S84" s="39"/>
      <c r="T84" s="71"/>
      <c r="U84" s="72"/>
      <c r="V84" s="73"/>
      <c r="W84" s="74"/>
    </row>
    <row r="85" spans="1:23">
      <c r="A85" s="7"/>
      <c r="B85" s="65">
        <v>3574</v>
      </c>
      <c r="C85" s="66" t="s">
        <v>17163</v>
      </c>
      <c r="D85" s="66" t="s">
        <v>17199</v>
      </c>
      <c r="E85" s="67">
        <v>3230</v>
      </c>
      <c r="F85" s="68">
        <v>2318</v>
      </c>
      <c r="G85" s="69"/>
      <c r="H85" s="69"/>
      <c r="I85" s="70">
        <v>2318</v>
      </c>
      <c r="J85" s="39">
        <v>0.32139775668679899</v>
      </c>
      <c r="K85" s="71">
        <v>745</v>
      </c>
      <c r="L85" s="72">
        <v>0.32139775668679899</v>
      </c>
      <c r="M85" s="73">
        <v>745</v>
      </c>
      <c r="N85" s="74" t="s">
        <v>19594</v>
      </c>
      <c r="O85" s="66" t="str">
        <f t="shared" si="3"/>
        <v>בית אל ליבמן ישראל</v>
      </c>
      <c r="P85" s="83">
        <f t="shared" si="2"/>
        <v>0</v>
      </c>
      <c r="Q85" s="68"/>
      <c r="R85" s="70"/>
      <c r="S85" s="39"/>
      <c r="T85" s="71"/>
      <c r="U85" s="72"/>
      <c r="V85" s="73"/>
      <c r="W85" s="74"/>
    </row>
    <row r="86" spans="1:23">
      <c r="A86" s="7"/>
      <c r="B86" s="65">
        <v>3574</v>
      </c>
      <c r="C86" s="66" t="s">
        <v>17163</v>
      </c>
      <c r="D86" s="66" t="s">
        <v>17236</v>
      </c>
      <c r="E86" s="67">
        <v>3230</v>
      </c>
      <c r="F86" s="68">
        <v>2318</v>
      </c>
      <c r="G86" s="69"/>
      <c r="H86" s="69"/>
      <c r="I86" s="70">
        <v>2318</v>
      </c>
      <c r="J86" s="39">
        <v>0.30198446937014667</v>
      </c>
      <c r="K86" s="71">
        <v>700</v>
      </c>
      <c r="L86" s="72">
        <v>0.30198446937014667</v>
      </c>
      <c r="M86" s="73">
        <v>700</v>
      </c>
      <c r="N86" s="74" t="s">
        <v>19594</v>
      </c>
      <c r="O86" s="66" t="str">
        <f t="shared" si="3"/>
        <v>בית אל פיוטרקובסקי חנוך</v>
      </c>
      <c r="P86" s="83">
        <f t="shared" si="2"/>
        <v>0</v>
      </c>
      <c r="Q86" s="68"/>
      <c r="R86" s="70"/>
      <c r="S86" s="39"/>
      <c r="T86" s="71"/>
      <c r="U86" s="72"/>
      <c r="V86" s="73"/>
      <c r="W86" s="74"/>
    </row>
    <row r="87" spans="1:23">
      <c r="A87" s="7"/>
      <c r="B87" s="65">
        <v>3574</v>
      </c>
      <c r="C87" s="66" t="s">
        <v>17163</v>
      </c>
      <c r="D87" s="66" t="s">
        <v>17186</v>
      </c>
      <c r="E87" s="67">
        <v>3230</v>
      </c>
      <c r="F87" s="68">
        <v>2318</v>
      </c>
      <c r="G87" s="69"/>
      <c r="H87" s="69"/>
      <c r="I87" s="70">
        <v>2318</v>
      </c>
      <c r="J87" s="39">
        <v>4.3140638481449528E-2</v>
      </c>
      <c r="K87" s="71">
        <v>100</v>
      </c>
      <c r="L87" s="72">
        <v>4.3140638481449528E-2</v>
      </c>
      <c r="M87" s="73">
        <v>100</v>
      </c>
      <c r="N87" s="74" t="s">
        <v>19594</v>
      </c>
      <c r="O87" s="66" t="str">
        <f t="shared" si="3"/>
        <v>בית אל ילינק אהוד</v>
      </c>
      <c r="P87" s="83">
        <f t="shared" si="2"/>
        <v>0</v>
      </c>
      <c r="Q87" s="68"/>
      <c r="R87" s="70"/>
      <c r="S87" s="39"/>
      <c r="T87" s="71"/>
      <c r="U87" s="72"/>
      <c r="V87" s="73"/>
      <c r="W87" s="74"/>
    </row>
    <row r="88" spans="1:23">
      <c r="A88" s="7"/>
      <c r="B88" s="65">
        <v>3652</v>
      </c>
      <c r="C88" s="66" t="s">
        <v>17115</v>
      </c>
      <c r="D88" s="66" t="s">
        <v>17139</v>
      </c>
      <c r="E88" s="67">
        <v>2973</v>
      </c>
      <c r="F88" s="68">
        <v>2220</v>
      </c>
      <c r="G88" s="69"/>
      <c r="H88" s="69"/>
      <c r="I88" s="70">
        <v>2220</v>
      </c>
      <c r="J88" s="39">
        <v>0.42387387387387387</v>
      </c>
      <c r="K88" s="71">
        <v>941</v>
      </c>
      <c r="L88" s="72">
        <v>0.42387387387387387</v>
      </c>
      <c r="M88" s="73">
        <v>941</v>
      </c>
      <c r="N88" s="74" t="s">
        <v>19593</v>
      </c>
      <c r="O88" s="66" t="str">
        <f t="shared" si="3"/>
        <v>בית אריה נעים אבי</v>
      </c>
      <c r="P88" s="83" t="str">
        <f t="shared" si="2"/>
        <v>Mayor</v>
      </c>
      <c r="Q88" s="68"/>
      <c r="R88" s="70"/>
      <c r="S88" s="39"/>
      <c r="T88" s="71"/>
      <c r="U88" s="72"/>
      <c r="V88" s="73"/>
      <c r="W88" s="74"/>
    </row>
    <row r="89" spans="1:23">
      <c r="A89" s="7"/>
      <c r="B89" s="65">
        <v>3652</v>
      </c>
      <c r="C89" s="66" t="s">
        <v>17115</v>
      </c>
      <c r="D89" s="66" t="s">
        <v>17161</v>
      </c>
      <c r="E89" s="67">
        <v>2973</v>
      </c>
      <c r="F89" s="68">
        <v>2220</v>
      </c>
      <c r="G89" s="69"/>
      <c r="H89" s="69"/>
      <c r="I89" s="70">
        <v>2220</v>
      </c>
      <c r="J89" s="39">
        <v>0.37747747747747745</v>
      </c>
      <c r="K89" s="71">
        <v>838</v>
      </c>
      <c r="L89" s="72">
        <v>0.37747747747747745</v>
      </c>
      <c r="M89" s="73">
        <v>838</v>
      </c>
      <c r="N89" s="74" t="s">
        <v>19593</v>
      </c>
      <c r="O89" s="66" t="str">
        <f t="shared" si="3"/>
        <v>בית אריה אלבוים יהודה</v>
      </c>
      <c r="P89" s="83">
        <f t="shared" si="2"/>
        <v>0</v>
      </c>
      <c r="Q89" s="68"/>
      <c r="R89" s="70"/>
      <c r="S89" s="39"/>
      <c r="T89" s="71"/>
      <c r="U89" s="72"/>
      <c r="V89" s="73"/>
      <c r="W89" s="74"/>
    </row>
    <row r="90" spans="1:23">
      <c r="A90" s="7"/>
      <c r="B90" s="65">
        <v>3652</v>
      </c>
      <c r="C90" s="66" t="s">
        <v>17115</v>
      </c>
      <c r="D90" s="66" t="s">
        <v>17149</v>
      </c>
      <c r="E90" s="67">
        <v>2973</v>
      </c>
      <c r="F90" s="68">
        <v>2220</v>
      </c>
      <c r="G90" s="69"/>
      <c r="H90" s="69"/>
      <c r="I90" s="70">
        <v>2220</v>
      </c>
      <c r="J90" s="39">
        <v>0.18468468468468469</v>
      </c>
      <c r="K90" s="71">
        <v>410</v>
      </c>
      <c r="L90" s="72">
        <v>0.18468468468468469</v>
      </c>
      <c r="M90" s="73">
        <v>410</v>
      </c>
      <c r="N90" s="74" t="s">
        <v>19593</v>
      </c>
      <c r="O90" s="66" t="str">
        <f t="shared" si="3"/>
        <v>בית אריה מנו רן</v>
      </c>
      <c r="P90" s="83">
        <f t="shared" si="2"/>
        <v>0</v>
      </c>
      <c r="Q90" s="68"/>
      <c r="R90" s="70"/>
      <c r="S90" s="39"/>
      <c r="T90" s="71"/>
      <c r="U90" s="72"/>
      <c r="V90" s="73"/>
      <c r="W90" s="74"/>
    </row>
    <row r="91" spans="1:23">
      <c r="A91" s="7"/>
      <c r="B91" s="65">
        <v>3652</v>
      </c>
      <c r="C91" s="66" t="s">
        <v>17115</v>
      </c>
      <c r="D91" s="66" t="s">
        <v>17121</v>
      </c>
      <c r="E91" s="67">
        <v>2973</v>
      </c>
      <c r="F91" s="68">
        <v>2220</v>
      </c>
      <c r="G91" s="69"/>
      <c r="H91" s="69"/>
      <c r="I91" s="70">
        <v>2220</v>
      </c>
      <c r="J91" s="39">
        <v>1.3963963963963964E-2</v>
      </c>
      <c r="K91" s="71">
        <v>31</v>
      </c>
      <c r="L91" s="72">
        <v>1.3963963963963964E-2</v>
      </c>
      <c r="M91" s="73">
        <v>31</v>
      </c>
      <c r="N91" s="74" t="s">
        <v>19593</v>
      </c>
      <c r="O91" s="66" t="str">
        <f t="shared" si="3"/>
        <v>בית אריה כהן שמעון בצלאל</v>
      </c>
      <c r="P91" s="83">
        <f t="shared" si="2"/>
        <v>0</v>
      </c>
      <c r="Q91" s="68"/>
      <c r="R91" s="70"/>
      <c r="S91" s="39"/>
      <c r="T91" s="71"/>
      <c r="U91" s="72"/>
      <c r="V91" s="73"/>
      <c r="W91" s="74"/>
    </row>
    <row r="92" spans="1:23" ht="14.5" thickBot="1">
      <c r="A92" s="7"/>
      <c r="B92" s="65">
        <v>480</v>
      </c>
      <c r="C92" s="66" t="s">
        <v>16973</v>
      </c>
      <c r="D92" s="66" t="s">
        <v>17093</v>
      </c>
      <c r="E92" s="67">
        <v>7827</v>
      </c>
      <c r="F92" s="68">
        <v>7135</v>
      </c>
      <c r="G92" s="69"/>
      <c r="H92" s="69"/>
      <c r="I92" s="70">
        <v>7135</v>
      </c>
      <c r="J92" s="39">
        <v>0.35444989488437278</v>
      </c>
      <c r="K92" s="71">
        <v>2529</v>
      </c>
      <c r="L92" s="72">
        <v>0.35444989488437278</v>
      </c>
      <c r="M92" s="73">
        <v>2529</v>
      </c>
      <c r="N92" s="74" t="s">
        <v>19594</v>
      </c>
      <c r="O92" s="66" t="str">
        <f t="shared" si="3"/>
        <v>בית ג'ן קבלאן ביאן</v>
      </c>
      <c r="P92" s="83">
        <f t="shared" si="2"/>
        <v>0</v>
      </c>
      <c r="Q92" s="76"/>
      <c r="R92" s="77"/>
      <c r="S92" s="75"/>
      <c r="T92" s="77"/>
      <c r="U92" s="78"/>
      <c r="V92" s="75"/>
      <c r="W92" s="79"/>
    </row>
    <row r="93" spans="1:23" ht="13" thickTop="1">
      <c r="A93" s="7"/>
      <c r="B93" s="65">
        <v>480</v>
      </c>
      <c r="C93" s="66" t="s">
        <v>16973</v>
      </c>
      <c r="D93" s="66" t="s">
        <v>17081</v>
      </c>
      <c r="E93" s="67">
        <v>7827</v>
      </c>
      <c r="F93" s="68">
        <v>7135</v>
      </c>
      <c r="G93" s="69"/>
      <c r="H93" s="69"/>
      <c r="I93" s="70">
        <v>7135</v>
      </c>
      <c r="J93" s="39">
        <v>0.28199018920812896</v>
      </c>
      <c r="K93" s="71">
        <v>2012</v>
      </c>
      <c r="L93" s="72">
        <v>0.28199018920812896</v>
      </c>
      <c r="M93" s="73">
        <v>2012.0000000000002</v>
      </c>
      <c r="N93" s="74" t="s">
        <v>19594</v>
      </c>
      <c r="O93" s="66" t="str">
        <f t="shared" si="3"/>
        <v>בית ג'ן דבור נזיה</v>
      </c>
      <c r="P93" s="83">
        <f t="shared" si="2"/>
        <v>0</v>
      </c>
      <c r="Q93" s="58"/>
      <c r="R93" s="59"/>
      <c r="S93" s="60"/>
      <c r="T93" s="61"/>
      <c r="U93" s="58"/>
      <c r="V93" s="58"/>
      <c r="W93" s="62"/>
    </row>
    <row r="94" spans="1:23">
      <c r="A94" s="7"/>
      <c r="B94" s="65">
        <v>480</v>
      </c>
      <c r="C94" s="66" t="s">
        <v>16973</v>
      </c>
      <c r="D94" s="66" t="s">
        <v>17021</v>
      </c>
      <c r="E94" s="67">
        <v>7827</v>
      </c>
      <c r="F94" s="68">
        <v>7135</v>
      </c>
      <c r="G94" s="69"/>
      <c r="H94" s="69"/>
      <c r="I94" s="70">
        <v>7135</v>
      </c>
      <c r="J94" s="39">
        <v>0.24414856341976174</v>
      </c>
      <c r="K94" s="71">
        <v>1742</v>
      </c>
      <c r="L94" s="72">
        <v>0.24414856341976174</v>
      </c>
      <c r="M94" s="73">
        <v>1742</v>
      </c>
      <c r="N94" s="74" t="s">
        <v>19594</v>
      </c>
      <c r="O94" s="66" t="str">
        <f t="shared" si="3"/>
        <v>בית ג'ן נגם ראדי</v>
      </c>
      <c r="P94" s="83">
        <f t="shared" si="2"/>
        <v>0</v>
      </c>
      <c r="Q94" s="68"/>
      <c r="R94" s="70"/>
      <c r="S94" s="39"/>
      <c r="T94" s="71"/>
      <c r="U94" s="72"/>
      <c r="V94" s="73"/>
      <c r="W94" s="74"/>
    </row>
    <row r="95" spans="1:23">
      <c r="A95" s="7"/>
      <c r="B95" s="65">
        <v>480</v>
      </c>
      <c r="C95" s="66" t="s">
        <v>16973</v>
      </c>
      <c r="D95" s="66" t="s">
        <v>16993</v>
      </c>
      <c r="E95" s="67">
        <v>7827</v>
      </c>
      <c r="F95" s="68">
        <v>7135</v>
      </c>
      <c r="G95" s="69"/>
      <c r="H95" s="69"/>
      <c r="I95" s="70">
        <v>7135</v>
      </c>
      <c r="J95" s="39">
        <v>0.11941135248773652</v>
      </c>
      <c r="K95" s="71">
        <v>852</v>
      </c>
      <c r="L95" s="72">
        <v>0.11941135248773652</v>
      </c>
      <c r="M95" s="73">
        <v>852</v>
      </c>
      <c r="N95" s="74" t="s">
        <v>19594</v>
      </c>
      <c r="O95" s="66" t="str">
        <f t="shared" si="3"/>
        <v>בית ג'ן זידאן סמיר</v>
      </c>
      <c r="P95" s="83">
        <f t="shared" si="2"/>
        <v>0</v>
      </c>
      <c r="Q95" s="68"/>
      <c r="R95" s="70"/>
      <c r="S95" s="39"/>
      <c r="T95" s="71"/>
      <c r="U95" s="72"/>
      <c r="V95" s="73"/>
      <c r="W95" s="74"/>
    </row>
    <row r="96" spans="1:23">
      <c r="A96" s="7"/>
      <c r="B96" s="65">
        <v>466</v>
      </c>
      <c r="C96" s="66" t="s">
        <v>16917</v>
      </c>
      <c r="D96" s="66" t="s">
        <v>16955</v>
      </c>
      <c r="E96" s="67">
        <v>4935</v>
      </c>
      <c r="F96" s="68">
        <v>3557</v>
      </c>
      <c r="G96" s="69"/>
      <c r="H96" s="69"/>
      <c r="I96" s="70">
        <v>3557</v>
      </c>
      <c r="J96" s="39">
        <v>0.49283103739105988</v>
      </c>
      <c r="K96" s="71">
        <v>1753</v>
      </c>
      <c r="L96" s="72">
        <v>0.49283103739105988</v>
      </c>
      <c r="M96" s="73">
        <v>1753</v>
      </c>
      <c r="N96" s="74" t="s">
        <v>19593</v>
      </c>
      <c r="O96" s="66" t="str">
        <f t="shared" si="3"/>
        <v>בית דגן תנעמי רחמים</v>
      </c>
      <c r="P96" s="83" t="str">
        <f t="shared" si="2"/>
        <v>Mayor</v>
      </c>
      <c r="Q96" s="68"/>
      <c r="R96" s="70"/>
      <c r="S96" s="39"/>
      <c r="T96" s="71"/>
      <c r="U96" s="72"/>
      <c r="V96" s="73"/>
      <c r="W96" s="74"/>
    </row>
    <row r="97" spans="1:23">
      <c r="A97" s="7"/>
      <c r="B97" s="65">
        <v>466</v>
      </c>
      <c r="C97" s="66" t="s">
        <v>16917</v>
      </c>
      <c r="D97" s="66" t="s">
        <v>16939</v>
      </c>
      <c r="E97" s="67">
        <v>4935</v>
      </c>
      <c r="F97" s="68">
        <v>3557</v>
      </c>
      <c r="G97" s="69"/>
      <c r="H97" s="69"/>
      <c r="I97" s="70">
        <v>3557</v>
      </c>
      <c r="J97" s="39">
        <v>0.33876862524599383</v>
      </c>
      <c r="K97" s="71">
        <v>1205</v>
      </c>
      <c r="L97" s="72">
        <v>0.33876862524599383</v>
      </c>
      <c r="M97" s="73">
        <v>1205</v>
      </c>
      <c r="N97" s="74" t="s">
        <v>19593</v>
      </c>
      <c r="O97" s="66" t="str">
        <f t="shared" si="3"/>
        <v>בית דגן מדר זוהר</v>
      </c>
      <c r="P97" s="83">
        <f t="shared" si="2"/>
        <v>0</v>
      </c>
      <c r="Q97" s="68"/>
      <c r="R97" s="70"/>
      <c r="S97" s="39"/>
      <c r="T97" s="71"/>
      <c r="U97" s="72"/>
      <c r="V97" s="73"/>
      <c r="W97" s="74"/>
    </row>
    <row r="98" spans="1:23">
      <c r="A98" s="7"/>
      <c r="B98" s="65">
        <v>466</v>
      </c>
      <c r="C98" s="66" t="s">
        <v>16917</v>
      </c>
      <c r="D98" s="66" t="s">
        <v>16970</v>
      </c>
      <c r="E98" s="67">
        <v>4935</v>
      </c>
      <c r="F98" s="68">
        <v>3557</v>
      </c>
      <c r="G98" s="69"/>
      <c r="H98" s="69"/>
      <c r="I98" s="70">
        <v>3557</v>
      </c>
      <c r="J98" s="39">
        <v>0.13297722800112455</v>
      </c>
      <c r="K98" s="71">
        <v>473</v>
      </c>
      <c r="L98" s="72">
        <v>0.13297722800112455</v>
      </c>
      <c r="M98" s="73">
        <v>473</v>
      </c>
      <c r="N98" s="74" t="s">
        <v>19593</v>
      </c>
      <c r="O98" s="66" t="str">
        <f t="shared" si="3"/>
        <v>בית דגן ארביב אבנר</v>
      </c>
      <c r="P98" s="83">
        <f t="shared" si="2"/>
        <v>0</v>
      </c>
      <c r="Q98" s="68"/>
      <c r="R98" s="70"/>
      <c r="S98" s="39"/>
      <c r="T98" s="71"/>
      <c r="U98" s="72"/>
      <c r="V98" s="73"/>
      <c r="W98" s="74"/>
    </row>
    <row r="99" spans="1:23">
      <c r="A99" s="7"/>
      <c r="B99" s="65">
        <v>466</v>
      </c>
      <c r="C99" s="66" t="s">
        <v>16917</v>
      </c>
      <c r="D99" s="66" t="s">
        <v>16925</v>
      </c>
      <c r="E99" s="67">
        <v>4935</v>
      </c>
      <c r="F99" s="68">
        <v>3557</v>
      </c>
      <c r="G99" s="69"/>
      <c r="H99" s="69"/>
      <c r="I99" s="70">
        <v>3557</v>
      </c>
      <c r="J99" s="39">
        <v>3.5423109361821761E-2</v>
      </c>
      <c r="K99" s="71">
        <v>126</v>
      </c>
      <c r="L99" s="72">
        <v>3.5423109361821761E-2</v>
      </c>
      <c r="M99" s="73">
        <v>126</v>
      </c>
      <c r="N99" s="74" t="s">
        <v>19593</v>
      </c>
      <c r="O99" s="66" t="str">
        <f t="shared" si="3"/>
        <v>בית דגן אבירם רפאל</v>
      </c>
      <c r="P99" s="83">
        <f t="shared" si="2"/>
        <v>0</v>
      </c>
      <c r="Q99" s="68"/>
      <c r="R99" s="70"/>
      <c r="S99" s="39"/>
      <c r="T99" s="71"/>
      <c r="U99" s="72"/>
      <c r="V99" s="73"/>
      <c r="W99" s="74"/>
    </row>
    <row r="100" spans="1:23">
      <c r="A100" s="7"/>
      <c r="B100" s="65">
        <v>9200</v>
      </c>
      <c r="C100" s="66" t="s">
        <v>16851</v>
      </c>
      <c r="D100" s="66" t="s">
        <v>16877</v>
      </c>
      <c r="E100" s="67">
        <v>13605</v>
      </c>
      <c r="F100" s="68">
        <v>8919</v>
      </c>
      <c r="G100" s="69"/>
      <c r="H100" s="69"/>
      <c r="I100" s="70">
        <v>8915</v>
      </c>
      <c r="J100" s="39">
        <v>0.50532570916021979</v>
      </c>
      <c r="K100" s="71">
        <v>4507</v>
      </c>
      <c r="L100" s="72">
        <v>0.50532570916021979</v>
      </c>
      <c r="M100" s="73">
        <v>4507</v>
      </c>
      <c r="N100" s="74" t="s">
        <v>19593</v>
      </c>
      <c r="O100" s="66" t="str">
        <f t="shared" si="3"/>
        <v>בית שאן בן שטרית רפאל</v>
      </c>
      <c r="P100" s="83" t="str">
        <f t="shared" si="2"/>
        <v>Mayor</v>
      </c>
      <c r="Q100" s="68"/>
      <c r="R100" s="70"/>
      <c r="S100" s="39"/>
      <c r="T100" s="71"/>
      <c r="U100" s="72"/>
      <c r="V100" s="73"/>
      <c r="W100" s="74"/>
    </row>
    <row r="101" spans="1:23">
      <c r="A101" s="7"/>
      <c r="B101" s="65">
        <v>9200</v>
      </c>
      <c r="C101" s="66" t="s">
        <v>16851</v>
      </c>
      <c r="D101" s="66" t="s">
        <v>16889</v>
      </c>
      <c r="E101" s="67">
        <v>13605</v>
      </c>
      <c r="F101" s="68">
        <v>8915</v>
      </c>
      <c r="G101" s="69"/>
      <c r="H101" s="69"/>
      <c r="I101" s="70">
        <v>8915</v>
      </c>
      <c r="J101" s="39">
        <v>0.49444756029164327</v>
      </c>
      <c r="K101" s="71">
        <v>4408</v>
      </c>
      <c r="L101" s="72">
        <v>0.49444756029164327</v>
      </c>
      <c r="M101" s="73">
        <v>4408</v>
      </c>
      <c r="N101" s="74" t="s">
        <v>19593</v>
      </c>
      <c r="O101" s="66" t="str">
        <f t="shared" si="3"/>
        <v>בית שאן לוי ז'קי אלי</v>
      </c>
      <c r="P101" s="83">
        <f t="shared" si="2"/>
        <v>0</v>
      </c>
      <c r="Q101" s="68"/>
      <c r="R101" s="70"/>
      <c r="S101" s="39"/>
      <c r="T101" s="71"/>
      <c r="U101" s="72"/>
      <c r="V101" s="73"/>
      <c r="W101" s="74"/>
    </row>
    <row r="102" spans="1:23">
      <c r="A102" s="7"/>
      <c r="B102" s="65">
        <v>2610</v>
      </c>
      <c r="C102" s="66" t="s">
        <v>16718</v>
      </c>
      <c r="D102" s="66" t="s">
        <v>16725</v>
      </c>
      <c r="E102" s="67">
        <v>50466</v>
      </c>
      <c r="F102" s="68">
        <v>33201</v>
      </c>
      <c r="G102" s="69"/>
      <c r="H102" s="69"/>
      <c r="I102" s="70">
        <v>33201</v>
      </c>
      <c r="J102" s="39">
        <v>0.51808680461431889</v>
      </c>
      <c r="K102" s="71">
        <v>17201</v>
      </c>
      <c r="L102" s="72">
        <v>0.51808680461431889</v>
      </c>
      <c r="M102" s="73">
        <v>17201</v>
      </c>
      <c r="N102" s="74" t="s">
        <v>19593</v>
      </c>
      <c r="O102" s="66" t="str">
        <f t="shared" si="3"/>
        <v>בית שמש אבוטבול משה</v>
      </c>
      <c r="P102" s="83" t="str">
        <f t="shared" si="2"/>
        <v>Mayor</v>
      </c>
      <c r="Q102" s="68"/>
      <c r="R102" s="70"/>
      <c r="S102" s="39"/>
      <c r="T102" s="71"/>
      <c r="U102" s="72"/>
      <c r="V102" s="73"/>
      <c r="W102" s="74"/>
    </row>
    <row r="103" spans="1:23">
      <c r="A103" s="7"/>
      <c r="B103" s="65">
        <v>2610</v>
      </c>
      <c r="C103" s="66" t="s">
        <v>16718</v>
      </c>
      <c r="D103" s="66" t="s">
        <v>1017</v>
      </c>
      <c r="E103" s="67">
        <v>50466</v>
      </c>
      <c r="F103" s="68">
        <v>33201</v>
      </c>
      <c r="G103" s="69"/>
      <c r="H103" s="69"/>
      <c r="I103" s="70">
        <v>33201</v>
      </c>
      <c r="J103" s="39">
        <v>0.46622089696093494</v>
      </c>
      <c r="K103" s="71">
        <v>15479</v>
      </c>
      <c r="L103" s="72">
        <v>0.46622089696093494</v>
      </c>
      <c r="M103" s="73">
        <v>15479</v>
      </c>
      <c r="N103" s="74" t="s">
        <v>19593</v>
      </c>
      <c r="O103" s="66" t="str">
        <f t="shared" si="3"/>
        <v>בית שמש כהן אלי</v>
      </c>
      <c r="P103" s="83">
        <f t="shared" si="2"/>
        <v>0</v>
      </c>
      <c r="Q103" s="68"/>
      <c r="R103" s="70"/>
      <c r="S103" s="39"/>
      <c r="T103" s="71"/>
      <c r="U103" s="72"/>
      <c r="V103" s="73"/>
      <c r="W103" s="74"/>
    </row>
    <row r="104" spans="1:23">
      <c r="A104" s="7"/>
      <c r="B104" s="65">
        <v>2610</v>
      </c>
      <c r="C104" s="66" t="s">
        <v>16718</v>
      </c>
      <c r="D104" s="66" t="s">
        <v>16828</v>
      </c>
      <c r="E104" s="67">
        <v>50466</v>
      </c>
      <c r="F104" s="68">
        <v>33201</v>
      </c>
      <c r="G104" s="69"/>
      <c r="H104" s="69"/>
      <c r="I104" s="70">
        <v>33201</v>
      </c>
      <c r="J104" s="39">
        <v>1.5692298424746242E-2</v>
      </c>
      <c r="K104" s="71">
        <v>521</v>
      </c>
      <c r="L104" s="72">
        <v>1.5692298424746242E-2</v>
      </c>
      <c r="M104" s="73">
        <v>521</v>
      </c>
      <c r="N104" s="74" t="s">
        <v>19593</v>
      </c>
      <c r="O104" s="66" t="str">
        <f t="shared" si="3"/>
        <v>בית שמש בלעיש מאיר</v>
      </c>
      <c r="P104" s="83">
        <f t="shared" si="2"/>
        <v>0</v>
      </c>
      <c r="Q104" s="68"/>
      <c r="R104" s="70"/>
      <c r="S104" s="39"/>
      <c r="T104" s="71"/>
      <c r="U104" s="72"/>
      <c r="V104" s="73"/>
      <c r="W104" s="74"/>
    </row>
    <row r="105" spans="1:23">
      <c r="A105" s="7"/>
      <c r="B105" s="65">
        <v>3780</v>
      </c>
      <c r="C105" s="66" t="s">
        <v>19563</v>
      </c>
      <c r="D105" s="66" t="s">
        <v>16715</v>
      </c>
      <c r="E105" s="67">
        <v>18574</v>
      </c>
      <c r="F105" s="68">
        <v>12669</v>
      </c>
      <c r="G105" s="69"/>
      <c r="H105" s="69"/>
      <c r="I105" s="70">
        <v>12669</v>
      </c>
      <c r="J105" s="39">
        <v>0.71268450548583151</v>
      </c>
      <c r="K105" s="71">
        <v>9029</v>
      </c>
      <c r="L105" s="72">
        <v>0.71268450548583151</v>
      </c>
      <c r="M105" s="73">
        <v>9029</v>
      </c>
      <c r="N105" s="74" t="s">
        <v>19593</v>
      </c>
      <c r="O105" s="66" t="str">
        <f t="shared" si="3"/>
        <v>ביתר עלית רובינשטיין מאיר</v>
      </c>
      <c r="P105" s="83" t="str">
        <f t="shared" si="2"/>
        <v>Mayor</v>
      </c>
      <c r="Q105" s="68"/>
      <c r="R105" s="70"/>
      <c r="S105" s="39"/>
      <c r="T105" s="71"/>
      <c r="U105" s="72"/>
      <c r="V105" s="73"/>
      <c r="W105" s="74"/>
    </row>
    <row r="106" spans="1:23">
      <c r="A106" s="7"/>
      <c r="B106" s="65">
        <v>3780</v>
      </c>
      <c r="C106" s="66" t="s">
        <v>19563</v>
      </c>
      <c r="D106" s="66" t="s">
        <v>16683</v>
      </c>
      <c r="E106" s="67">
        <v>18574</v>
      </c>
      <c r="F106" s="68">
        <v>12669</v>
      </c>
      <c r="G106" s="69"/>
      <c r="H106" s="69"/>
      <c r="I106" s="70">
        <v>12669</v>
      </c>
      <c r="J106" s="39">
        <v>0.1626805588444234</v>
      </c>
      <c r="K106" s="71">
        <v>2061</v>
      </c>
      <c r="L106" s="72">
        <v>0.1626805588444234</v>
      </c>
      <c r="M106" s="73">
        <v>2061</v>
      </c>
      <c r="N106" s="74" t="s">
        <v>19593</v>
      </c>
      <c r="O106" s="66" t="str">
        <f t="shared" si="3"/>
        <v>ביתר עלית וויסברג חיים</v>
      </c>
      <c r="P106" s="83">
        <f t="shared" si="2"/>
        <v>0</v>
      </c>
      <c r="Q106" s="68"/>
      <c r="R106" s="70"/>
      <c r="S106" s="39"/>
      <c r="T106" s="71"/>
      <c r="U106" s="72"/>
      <c r="V106" s="73"/>
      <c r="W106" s="74"/>
    </row>
    <row r="107" spans="1:23">
      <c r="A107" s="7"/>
      <c r="B107" s="65">
        <v>3780</v>
      </c>
      <c r="C107" s="66" t="s">
        <v>19563</v>
      </c>
      <c r="D107" s="66" t="s">
        <v>16691</v>
      </c>
      <c r="E107" s="67">
        <v>18574</v>
      </c>
      <c r="F107" s="68">
        <v>12669</v>
      </c>
      <c r="G107" s="69"/>
      <c r="H107" s="69"/>
      <c r="I107" s="70">
        <v>12669</v>
      </c>
      <c r="J107" s="39">
        <v>0.12463493566974505</v>
      </c>
      <c r="K107" s="71">
        <v>1579</v>
      </c>
      <c r="L107" s="72">
        <v>0.12463493566974505</v>
      </c>
      <c r="M107" s="73">
        <v>1579</v>
      </c>
      <c r="N107" s="74" t="s">
        <v>19593</v>
      </c>
      <c r="O107" s="66" t="str">
        <f t="shared" si="3"/>
        <v>ביתר עלית זיידה מנחם</v>
      </c>
      <c r="P107" s="83">
        <f t="shared" si="2"/>
        <v>0</v>
      </c>
      <c r="Q107" s="68"/>
      <c r="R107" s="70"/>
      <c r="S107" s="39"/>
      <c r="T107" s="71"/>
      <c r="U107" s="72"/>
      <c r="V107" s="73"/>
      <c r="W107" s="74"/>
    </row>
    <row r="108" spans="1:23">
      <c r="A108" s="7"/>
      <c r="B108" s="65">
        <v>3780</v>
      </c>
      <c r="C108" s="66" t="s">
        <v>19563</v>
      </c>
      <c r="D108" s="66" t="s">
        <v>16697</v>
      </c>
      <c r="E108" s="67">
        <v>18574</v>
      </c>
      <c r="F108" s="68">
        <v>12669</v>
      </c>
      <c r="G108" s="69"/>
      <c r="H108" s="69"/>
      <c r="I108" s="70">
        <v>12669</v>
      </c>
      <c r="J108" s="39">
        <v>0</v>
      </c>
      <c r="K108" s="71"/>
      <c r="L108" s="72">
        <v>0</v>
      </c>
      <c r="M108" s="73">
        <v>0</v>
      </c>
      <c r="N108" s="74" t="s">
        <v>19593</v>
      </c>
      <c r="O108" s="66" t="str">
        <f t="shared" si="3"/>
        <v>ביתר עלית סופר יהודה</v>
      </c>
      <c r="P108" s="83">
        <f t="shared" si="2"/>
        <v>0</v>
      </c>
      <c r="Q108" s="68"/>
      <c r="R108" s="70"/>
      <c r="S108" s="39"/>
      <c r="T108" s="71"/>
      <c r="U108" s="72"/>
      <c r="V108" s="73"/>
      <c r="W108" s="74"/>
    </row>
    <row r="109" spans="1:23">
      <c r="A109" s="7"/>
      <c r="B109" s="65">
        <v>6100</v>
      </c>
      <c r="C109" s="66" t="s">
        <v>16540</v>
      </c>
      <c r="D109" s="66" t="s">
        <v>16667</v>
      </c>
      <c r="E109" s="67">
        <v>103308</v>
      </c>
      <c r="F109" s="68">
        <v>65012</v>
      </c>
      <c r="G109" s="69"/>
      <c r="H109" s="69"/>
      <c r="I109" s="70">
        <v>65012</v>
      </c>
      <c r="J109" s="39">
        <v>0.9580385159662832</v>
      </c>
      <c r="K109" s="71">
        <v>62284</v>
      </c>
      <c r="L109" s="72">
        <v>0.9580385159662832</v>
      </c>
      <c r="M109" s="73">
        <v>62284</v>
      </c>
      <c r="N109" s="74" t="s">
        <v>19593</v>
      </c>
      <c r="O109" s="66" t="str">
        <f t="shared" si="3"/>
        <v>בני ברק זייברט חנוך</v>
      </c>
      <c r="P109" s="83" t="str">
        <f t="shared" si="2"/>
        <v>Mayor</v>
      </c>
      <c r="Q109" s="68"/>
      <c r="R109" s="70"/>
      <c r="S109" s="39"/>
      <c r="T109" s="71"/>
      <c r="U109" s="72"/>
      <c r="V109" s="73"/>
      <c r="W109" s="74"/>
    </row>
    <row r="110" spans="1:23">
      <c r="A110" s="7"/>
      <c r="B110" s="65">
        <v>6100</v>
      </c>
      <c r="C110" s="66" t="s">
        <v>16540</v>
      </c>
      <c r="D110" s="66" t="s">
        <v>16604</v>
      </c>
      <c r="E110" s="67">
        <v>103308</v>
      </c>
      <c r="F110" s="68">
        <v>65012</v>
      </c>
      <c r="G110" s="69"/>
      <c r="H110" s="69"/>
      <c r="I110" s="70">
        <v>65012</v>
      </c>
      <c r="J110" s="39">
        <v>4.1961484033716849E-2</v>
      </c>
      <c r="K110" s="71">
        <v>2728</v>
      </c>
      <c r="L110" s="72">
        <v>4.1961484033716849E-2</v>
      </c>
      <c r="M110" s="73">
        <v>2728</v>
      </c>
      <c r="N110" s="74" t="s">
        <v>19593</v>
      </c>
      <c r="O110" s="66" t="str">
        <f t="shared" si="3"/>
        <v>בני ברק אלוש יגאל</v>
      </c>
      <c r="P110" s="83">
        <f t="shared" si="2"/>
        <v>0</v>
      </c>
      <c r="Q110" s="68"/>
      <c r="R110" s="70"/>
      <c r="S110" s="39"/>
      <c r="T110" s="71"/>
      <c r="U110" s="72"/>
      <c r="V110" s="73"/>
      <c r="W110" s="74"/>
    </row>
    <row r="111" spans="1:23">
      <c r="A111" s="7"/>
      <c r="B111" s="65">
        <v>1066</v>
      </c>
      <c r="C111" s="66" t="s">
        <v>16486</v>
      </c>
      <c r="D111" s="66" t="s">
        <v>16538</v>
      </c>
      <c r="E111" s="67">
        <v>5890</v>
      </c>
      <c r="F111" s="68">
        <v>3679</v>
      </c>
      <c r="G111" s="69"/>
      <c r="H111" s="69"/>
      <c r="I111" s="70">
        <v>3679</v>
      </c>
      <c r="J111" s="39">
        <v>0.53329709160097849</v>
      </c>
      <c r="K111" s="71">
        <v>1962</v>
      </c>
      <c r="L111" s="72">
        <v>0.53329709160097849</v>
      </c>
      <c r="M111" s="73">
        <v>1961.9999999999998</v>
      </c>
      <c r="N111" s="74" t="s">
        <v>19593</v>
      </c>
      <c r="O111" s="66" t="str">
        <f t="shared" si="3"/>
        <v>בני עי"ש גארלה אריה</v>
      </c>
      <c r="P111" s="83" t="str">
        <f t="shared" si="2"/>
        <v>Mayor</v>
      </c>
      <c r="Q111" s="68"/>
      <c r="R111" s="70"/>
      <c r="S111" s="39"/>
      <c r="T111" s="71"/>
      <c r="U111" s="72"/>
      <c r="V111" s="73"/>
      <c r="W111" s="74"/>
    </row>
    <row r="112" spans="1:23">
      <c r="A112" s="7"/>
      <c r="B112" s="65">
        <v>1066</v>
      </c>
      <c r="C112" s="66" t="s">
        <v>16486</v>
      </c>
      <c r="D112" s="66" t="s">
        <v>16530</v>
      </c>
      <c r="E112" s="67">
        <v>5890</v>
      </c>
      <c r="F112" s="68">
        <v>3679</v>
      </c>
      <c r="G112" s="69"/>
      <c r="H112" s="69"/>
      <c r="I112" s="70">
        <v>3679</v>
      </c>
      <c r="J112" s="39">
        <v>0.15058439793422126</v>
      </c>
      <c r="K112" s="71">
        <v>554</v>
      </c>
      <c r="L112" s="72">
        <v>0.15058439793422126</v>
      </c>
      <c r="M112" s="73">
        <v>554</v>
      </c>
      <c r="N112" s="74" t="s">
        <v>19593</v>
      </c>
      <c r="O112" s="66" t="str">
        <f t="shared" si="3"/>
        <v>בני עי"ש שאער אליסף-אסף</v>
      </c>
      <c r="P112" s="83">
        <f t="shared" si="2"/>
        <v>0</v>
      </c>
      <c r="Q112" s="68"/>
      <c r="R112" s="70"/>
      <c r="S112" s="39"/>
      <c r="T112" s="71"/>
      <c r="U112" s="72"/>
      <c r="V112" s="73"/>
      <c r="W112" s="74"/>
    </row>
    <row r="113" spans="1:23">
      <c r="A113" s="7"/>
      <c r="B113" s="65">
        <v>1066</v>
      </c>
      <c r="C113" s="66" t="s">
        <v>16486</v>
      </c>
      <c r="D113" s="66" t="s">
        <v>16500</v>
      </c>
      <c r="E113" s="67">
        <v>5890</v>
      </c>
      <c r="F113" s="68">
        <v>3679</v>
      </c>
      <c r="G113" s="69"/>
      <c r="H113" s="69"/>
      <c r="I113" s="70">
        <v>3679</v>
      </c>
      <c r="J113" s="39">
        <v>0.11986952976352269</v>
      </c>
      <c r="K113" s="71">
        <v>441</v>
      </c>
      <c r="L113" s="72">
        <v>0.11986952976352269</v>
      </c>
      <c r="M113" s="73">
        <v>441</v>
      </c>
      <c r="N113" s="74" t="s">
        <v>19593</v>
      </c>
      <c r="O113" s="66" t="str">
        <f t="shared" si="3"/>
        <v>בני עי"ש בן יצחק יצחק</v>
      </c>
      <c r="P113" s="83">
        <f t="shared" si="2"/>
        <v>0</v>
      </c>
      <c r="Q113" s="68"/>
      <c r="R113" s="70"/>
      <c r="S113" s="39"/>
      <c r="T113" s="71"/>
      <c r="U113" s="72"/>
      <c r="V113" s="73"/>
      <c r="W113" s="74"/>
    </row>
    <row r="114" spans="1:23">
      <c r="A114" s="7"/>
      <c r="B114" s="65">
        <v>1066</v>
      </c>
      <c r="C114" s="66" t="s">
        <v>16486</v>
      </c>
      <c r="D114" s="66" t="s">
        <v>16520</v>
      </c>
      <c r="E114" s="67">
        <v>5890</v>
      </c>
      <c r="F114" s="68">
        <v>3679</v>
      </c>
      <c r="G114" s="69"/>
      <c r="H114" s="69"/>
      <c r="I114" s="70">
        <v>3679</v>
      </c>
      <c r="J114" s="39">
        <v>9.2144604512095676E-2</v>
      </c>
      <c r="K114" s="71">
        <v>339</v>
      </c>
      <c r="L114" s="72">
        <v>9.2144604512095676E-2</v>
      </c>
      <c r="M114" s="73">
        <v>339</v>
      </c>
      <c r="N114" s="74" t="s">
        <v>19593</v>
      </c>
      <c r="O114" s="66" t="str">
        <f t="shared" si="3"/>
        <v>בני עי"ש חובב אלישע</v>
      </c>
      <c r="P114" s="83">
        <f t="shared" si="2"/>
        <v>0</v>
      </c>
      <c r="Q114" s="68"/>
      <c r="R114" s="70"/>
      <c r="S114" s="39"/>
      <c r="T114" s="71"/>
      <c r="U114" s="72"/>
      <c r="V114" s="73"/>
      <c r="W114" s="74"/>
    </row>
    <row r="115" spans="1:23">
      <c r="A115" s="7"/>
      <c r="B115" s="65">
        <v>1066</v>
      </c>
      <c r="C115" s="66" t="s">
        <v>16486</v>
      </c>
      <c r="D115" s="66" t="s">
        <v>16510</v>
      </c>
      <c r="E115" s="67">
        <v>5890</v>
      </c>
      <c r="F115" s="68">
        <v>3679</v>
      </c>
      <c r="G115" s="69"/>
      <c r="H115" s="69"/>
      <c r="I115" s="70">
        <v>3679</v>
      </c>
      <c r="J115" s="39">
        <v>5.7896167436803481E-2</v>
      </c>
      <c r="K115" s="71">
        <v>213</v>
      </c>
      <c r="L115" s="72">
        <v>5.7896167436803481E-2</v>
      </c>
      <c r="M115" s="73">
        <v>213</v>
      </c>
      <c r="N115" s="74" t="s">
        <v>19593</v>
      </c>
      <c r="O115" s="66" t="str">
        <f t="shared" si="3"/>
        <v>בני עי"ש קרוטקוב לאוניד</v>
      </c>
      <c r="P115" s="83">
        <f t="shared" si="2"/>
        <v>0</v>
      </c>
      <c r="Q115" s="68"/>
      <c r="R115" s="70"/>
      <c r="S115" s="39"/>
      <c r="T115" s="71"/>
      <c r="U115" s="72"/>
      <c r="V115" s="73"/>
      <c r="W115" s="74"/>
    </row>
    <row r="116" spans="1:23">
      <c r="A116" s="7"/>
      <c r="B116" s="65">
        <v>1066</v>
      </c>
      <c r="C116" s="66" t="s">
        <v>16486</v>
      </c>
      <c r="D116" s="66" t="s">
        <v>16493</v>
      </c>
      <c r="E116" s="67">
        <v>5890</v>
      </c>
      <c r="F116" s="68">
        <v>3679</v>
      </c>
      <c r="G116" s="69"/>
      <c r="H116" s="69"/>
      <c r="I116" s="70">
        <v>3679</v>
      </c>
      <c r="J116" s="39">
        <v>4.6208208752378362E-2</v>
      </c>
      <c r="K116" s="71">
        <v>170</v>
      </c>
      <c r="L116" s="72">
        <v>4.6208208752378362E-2</v>
      </c>
      <c r="M116" s="73">
        <v>170</v>
      </c>
      <c r="N116" s="74" t="s">
        <v>19593</v>
      </c>
      <c r="O116" s="66" t="str">
        <f t="shared" si="3"/>
        <v>בני עי"ש סלומון אורלי</v>
      </c>
      <c r="P116" s="83">
        <f t="shared" si="2"/>
        <v>0</v>
      </c>
      <c r="Q116" s="68"/>
      <c r="R116" s="70"/>
      <c r="S116" s="39"/>
      <c r="T116" s="71"/>
      <c r="U116" s="72"/>
      <c r="V116" s="73"/>
      <c r="W116" s="74"/>
    </row>
    <row r="117" spans="1:23">
      <c r="A117" s="7"/>
      <c r="B117" s="65">
        <v>9800</v>
      </c>
      <c r="C117" s="66" t="s">
        <v>16417</v>
      </c>
      <c r="D117" s="66" t="s">
        <v>16450</v>
      </c>
      <c r="E117" s="67">
        <v>9197</v>
      </c>
      <c r="F117" s="68">
        <v>5657</v>
      </c>
      <c r="G117" s="69"/>
      <c r="H117" s="69"/>
      <c r="I117" s="70">
        <v>5657</v>
      </c>
      <c r="J117" s="39">
        <v>0.48453243768782039</v>
      </c>
      <c r="K117" s="71">
        <v>2741</v>
      </c>
      <c r="L117" s="72">
        <v>0.48453243768782039</v>
      </c>
      <c r="M117" s="73">
        <v>2741</v>
      </c>
      <c r="N117" s="74" t="s">
        <v>19593</v>
      </c>
      <c r="O117" s="66" t="str">
        <f t="shared" si="3"/>
        <v>בנימינה-גבעת עדה זוארץ פנחס פינקי</v>
      </c>
      <c r="P117" s="83" t="str">
        <f t="shared" si="2"/>
        <v>Mayor</v>
      </c>
      <c r="Q117" s="68"/>
      <c r="R117" s="70"/>
      <c r="S117" s="39"/>
      <c r="T117" s="71"/>
      <c r="U117" s="72"/>
      <c r="V117" s="73"/>
      <c r="W117" s="74"/>
    </row>
    <row r="118" spans="1:23">
      <c r="A118" s="7"/>
      <c r="B118" s="65">
        <v>9800</v>
      </c>
      <c r="C118" s="66" t="s">
        <v>16417</v>
      </c>
      <c r="D118" s="66" t="s">
        <v>16437</v>
      </c>
      <c r="E118" s="67">
        <v>9197</v>
      </c>
      <c r="F118" s="68">
        <v>5657</v>
      </c>
      <c r="G118" s="69"/>
      <c r="H118" s="69"/>
      <c r="I118" s="70">
        <v>5657</v>
      </c>
      <c r="J118" s="39">
        <v>0.45872370514406929</v>
      </c>
      <c r="K118" s="71">
        <v>2595</v>
      </c>
      <c r="L118" s="72">
        <v>0.45872370514406929</v>
      </c>
      <c r="M118" s="73">
        <v>2595</v>
      </c>
      <c r="N118" s="74" t="s">
        <v>19593</v>
      </c>
      <c r="O118" s="66" t="str">
        <f t="shared" si="3"/>
        <v>בנימינה-גבעת עדה פיין רם</v>
      </c>
      <c r="P118" s="83">
        <f t="shared" si="2"/>
        <v>0</v>
      </c>
      <c r="Q118" s="68"/>
      <c r="R118" s="70"/>
      <c r="S118" s="39"/>
      <c r="T118" s="71"/>
      <c r="U118" s="72"/>
      <c r="V118" s="73"/>
      <c r="W118" s="74"/>
    </row>
    <row r="119" spans="1:23">
      <c r="A119" s="7"/>
      <c r="B119" s="65">
        <v>9800</v>
      </c>
      <c r="C119" s="66" t="s">
        <v>16417</v>
      </c>
      <c r="D119" s="66" t="s">
        <v>16484</v>
      </c>
      <c r="E119" s="67">
        <v>9197</v>
      </c>
      <c r="F119" s="68">
        <v>5657</v>
      </c>
      <c r="G119" s="69"/>
      <c r="H119" s="69"/>
      <c r="I119" s="70">
        <v>5657</v>
      </c>
      <c r="J119" s="39">
        <v>4.3309174474102881E-2</v>
      </c>
      <c r="K119" s="71">
        <v>245</v>
      </c>
      <c r="L119" s="72">
        <v>4.3309174474102881E-2</v>
      </c>
      <c r="M119" s="73">
        <v>245</v>
      </c>
      <c r="N119" s="74" t="s">
        <v>19593</v>
      </c>
      <c r="O119" s="66" t="str">
        <f t="shared" si="3"/>
        <v>בנימינה-גבעת עדה שמעוני חיים</v>
      </c>
      <c r="P119" s="83">
        <f t="shared" si="2"/>
        <v>0</v>
      </c>
      <c r="Q119" s="68"/>
      <c r="R119" s="70"/>
      <c r="S119" s="39"/>
      <c r="T119" s="71"/>
      <c r="U119" s="72"/>
      <c r="V119" s="73"/>
      <c r="W119" s="74"/>
    </row>
    <row r="120" spans="1:23">
      <c r="A120" s="7"/>
      <c r="B120" s="65">
        <v>9800</v>
      </c>
      <c r="C120" s="66" t="s">
        <v>16417</v>
      </c>
      <c r="D120" s="66" t="s">
        <v>16455</v>
      </c>
      <c r="E120" s="67">
        <v>9197</v>
      </c>
      <c r="F120" s="68">
        <v>5657</v>
      </c>
      <c r="G120" s="69"/>
      <c r="H120" s="69"/>
      <c r="I120" s="70">
        <v>5657</v>
      </c>
      <c r="J120" s="39">
        <v>1.3434682694007424E-2</v>
      </c>
      <c r="K120" s="71">
        <v>76</v>
      </c>
      <c r="L120" s="72">
        <v>1.3434682694007424E-2</v>
      </c>
      <c r="M120" s="73">
        <v>76</v>
      </c>
      <c r="N120" s="74" t="s">
        <v>19593</v>
      </c>
      <c r="O120" s="66" t="str">
        <f t="shared" si="3"/>
        <v>בנימינה-גבעת עדה ארן ברוך</v>
      </c>
      <c r="P120" s="83">
        <f t="shared" si="2"/>
        <v>0</v>
      </c>
      <c r="Q120" s="68"/>
      <c r="R120" s="70"/>
      <c r="S120" s="39"/>
      <c r="T120" s="71"/>
      <c r="U120" s="72"/>
      <c r="V120" s="73"/>
      <c r="W120" s="74"/>
    </row>
    <row r="121" spans="1:23">
      <c r="A121" s="7"/>
      <c r="B121" s="65">
        <v>1326</v>
      </c>
      <c r="C121" s="66" t="s">
        <v>16338</v>
      </c>
      <c r="D121" s="66" t="s">
        <v>16371</v>
      </c>
      <c r="E121" s="67">
        <v>5521</v>
      </c>
      <c r="F121" s="68">
        <v>4595</v>
      </c>
      <c r="G121" s="69"/>
      <c r="H121" s="69"/>
      <c r="I121" s="70">
        <v>4595</v>
      </c>
      <c r="J121" s="39">
        <v>0.32187159956474426</v>
      </c>
      <c r="K121" s="71">
        <v>1479</v>
      </c>
      <c r="L121" s="72">
        <v>0.32187159956474426</v>
      </c>
      <c r="M121" s="73">
        <v>1478.9999999999998</v>
      </c>
      <c r="N121" s="74" t="s">
        <v>19594</v>
      </c>
      <c r="O121" s="66" t="str">
        <f t="shared" si="3"/>
        <v>בסמ"ה בדראן זידאן</v>
      </c>
      <c r="P121" s="83">
        <f t="shared" si="2"/>
        <v>0</v>
      </c>
      <c r="Q121" s="68"/>
      <c r="R121" s="70"/>
      <c r="S121" s="39"/>
      <c r="T121" s="71"/>
      <c r="U121" s="72"/>
      <c r="V121" s="73"/>
      <c r="W121" s="74"/>
    </row>
    <row r="122" spans="1:23">
      <c r="A122" s="7"/>
      <c r="B122" s="65">
        <v>1326</v>
      </c>
      <c r="C122" s="66" t="s">
        <v>16338</v>
      </c>
      <c r="D122" s="66" t="s">
        <v>16375</v>
      </c>
      <c r="E122" s="67">
        <v>5521</v>
      </c>
      <c r="F122" s="68">
        <v>4595</v>
      </c>
      <c r="G122" s="69"/>
      <c r="H122" s="69"/>
      <c r="I122" s="70">
        <v>4595</v>
      </c>
      <c r="J122" s="39">
        <v>0.25114254624591947</v>
      </c>
      <c r="K122" s="71">
        <v>1154</v>
      </c>
      <c r="L122" s="72">
        <v>0.25114254624591947</v>
      </c>
      <c r="M122" s="73">
        <v>1154</v>
      </c>
      <c r="N122" s="74" t="s">
        <v>19594</v>
      </c>
      <c r="O122" s="66" t="str">
        <f t="shared" si="3"/>
        <v>בסמ"ה כבהא ראיד</v>
      </c>
      <c r="P122" s="83">
        <f t="shared" si="2"/>
        <v>0</v>
      </c>
      <c r="Q122" s="68"/>
      <c r="R122" s="70"/>
      <c r="S122" s="39"/>
      <c r="T122" s="71"/>
      <c r="U122" s="72"/>
      <c r="V122" s="73"/>
      <c r="W122" s="74"/>
    </row>
    <row r="123" spans="1:23">
      <c r="A123" s="7"/>
      <c r="B123" s="65">
        <v>1326</v>
      </c>
      <c r="C123" s="66" t="s">
        <v>16338</v>
      </c>
      <c r="D123" s="66" t="s">
        <v>16344</v>
      </c>
      <c r="E123" s="67">
        <v>5521</v>
      </c>
      <c r="F123" s="68">
        <v>4595</v>
      </c>
      <c r="G123" s="69"/>
      <c r="H123" s="69"/>
      <c r="I123" s="70">
        <v>4595</v>
      </c>
      <c r="J123" s="39">
        <v>0.2087051142546246</v>
      </c>
      <c r="K123" s="71">
        <v>959</v>
      </c>
      <c r="L123" s="72">
        <v>0.2087051142546246</v>
      </c>
      <c r="M123" s="73">
        <v>959</v>
      </c>
      <c r="N123" s="74" t="s">
        <v>19594</v>
      </c>
      <c r="O123" s="66" t="str">
        <f t="shared" si="3"/>
        <v>בסמ"ה מחאמיד מוחמד</v>
      </c>
      <c r="P123" s="83">
        <f t="shared" si="2"/>
        <v>0</v>
      </c>
      <c r="Q123" s="68"/>
      <c r="R123" s="70"/>
      <c r="S123" s="39"/>
      <c r="T123" s="71"/>
      <c r="U123" s="72"/>
      <c r="V123" s="73"/>
      <c r="W123" s="74"/>
    </row>
    <row r="124" spans="1:23">
      <c r="A124" s="7"/>
      <c r="B124" s="65">
        <v>1326</v>
      </c>
      <c r="C124" s="66" t="s">
        <v>16338</v>
      </c>
      <c r="D124" s="66" t="s">
        <v>16397</v>
      </c>
      <c r="E124" s="67">
        <v>5521</v>
      </c>
      <c r="F124" s="68">
        <v>4595</v>
      </c>
      <c r="G124" s="69"/>
      <c r="H124" s="69"/>
      <c r="I124" s="70">
        <v>4595</v>
      </c>
      <c r="J124" s="39">
        <v>0.13144722524483135</v>
      </c>
      <c r="K124" s="71">
        <v>604</v>
      </c>
      <c r="L124" s="72">
        <v>0.13144722524483135</v>
      </c>
      <c r="M124" s="73">
        <v>604</v>
      </c>
      <c r="N124" s="74" t="s">
        <v>19594</v>
      </c>
      <c r="O124" s="66" t="str">
        <f t="shared" si="3"/>
        <v>בסמ"ה קבהא יוסף</v>
      </c>
      <c r="P124" s="83">
        <f t="shared" si="2"/>
        <v>0</v>
      </c>
      <c r="Q124" s="68"/>
      <c r="R124" s="70"/>
      <c r="S124" s="39"/>
      <c r="T124" s="71"/>
      <c r="U124" s="72"/>
      <c r="V124" s="73"/>
      <c r="W124" s="74"/>
    </row>
    <row r="125" spans="1:23">
      <c r="A125" s="7"/>
      <c r="B125" s="65">
        <v>1326</v>
      </c>
      <c r="C125" s="66" t="s">
        <v>16338</v>
      </c>
      <c r="D125" s="66" t="s">
        <v>16413</v>
      </c>
      <c r="E125" s="67">
        <v>5521</v>
      </c>
      <c r="F125" s="68">
        <v>4595</v>
      </c>
      <c r="G125" s="69"/>
      <c r="H125" s="69"/>
      <c r="I125" s="70">
        <v>4595</v>
      </c>
      <c r="J125" s="39">
        <v>8.6833514689880306E-2</v>
      </c>
      <c r="K125" s="71">
        <v>399</v>
      </c>
      <c r="L125" s="72">
        <v>8.6833514689880306E-2</v>
      </c>
      <c r="M125" s="73">
        <v>399</v>
      </c>
      <c r="N125" s="74" t="s">
        <v>19594</v>
      </c>
      <c r="O125" s="66" t="str">
        <f t="shared" si="3"/>
        <v>בסמ"ה מחאמיד פאוזי</v>
      </c>
      <c r="P125" s="83">
        <f t="shared" si="2"/>
        <v>0</v>
      </c>
      <c r="Q125" s="68"/>
      <c r="R125" s="70"/>
      <c r="S125" s="39"/>
      <c r="T125" s="71"/>
      <c r="U125" s="72"/>
      <c r="V125" s="73"/>
      <c r="W125" s="74"/>
    </row>
    <row r="126" spans="1:23">
      <c r="A126" s="7"/>
      <c r="B126" s="65">
        <v>944</v>
      </c>
      <c r="C126" s="66" t="s">
        <v>16289</v>
      </c>
      <c r="D126" s="66" t="s">
        <v>16321</v>
      </c>
      <c r="E126" s="67">
        <v>4609</v>
      </c>
      <c r="F126" s="68">
        <v>3641</v>
      </c>
      <c r="G126" s="69"/>
      <c r="H126" s="69"/>
      <c r="I126" s="70">
        <v>3641</v>
      </c>
      <c r="J126" s="39">
        <v>0.38313650096127438</v>
      </c>
      <c r="K126" s="71">
        <v>1395</v>
      </c>
      <c r="L126" s="72">
        <v>0.38313650096127438</v>
      </c>
      <c r="M126" s="73">
        <v>1395</v>
      </c>
      <c r="N126" s="74" t="s">
        <v>19594</v>
      </c>
      <c r="O126" s="66" t="str">
        <f t="shared" si="3"/>
        <v>בסמת טבעון זבידאת מוניר</v>
      </c>
      <c r="P126" s="83">
        <f t="shared" si="2"/>
        <v>0</v>
      </c>
      <c r="Q126" s="68"/>
      <c r="R126" s="70"/>
      <c r="S126" s="39"/>
      <c r="T126" s="71"/>
      <c r="U126" s="72"/>
      <c r="V126" s="73"/>
      <c r="W126" s="74"/>
    </row>
    <row r="127" spans="1:23">
      <c r="A127" s="7"/>
      <c r="B127" s="65">
        <v>944</v>
      </c>
      <c r="C127" s="66" t="s">
        <v>16289</v>
      </c>
      <c r="D127" s="66" t="s">
        <v>16315</v>
      </c>
      <c r="E127" s="67">
        <v>4609</v>
      </c>
      <c r="F127" s="68">
        <v>3641</v>
      </c>
      <c r="G127" s="69"/>
      <c r="H127" s="69"/>
      <c r="I127" s="70">
        <v>3641</v>
      </c>
      <c r="J127" s="39">
        <v>0.1815435319967042</v>
      </c>
      <c r="K127" s="71">
        <v>661</v>
      </c>
      <c r="L127" s="72">
        <v>0.1815435319967042</v>
      </c>
      <c r="M127" s="73">
        <v>661</v>
      </c>
      <c r="O127" s="66" t="str">
        <f t="shared" si="3"/>
        <v>בסמת טבעון זובידאת ראיד</v>
      </c>
      <c r="P127" s="83">
        <f t="shared" si="2"/>
        <v>0</v>
      </c>
      <c r="Q127" s="68"/>
      <c r="R127" s="70"/>
      <c r="S127" s="39"/>
      <c r="T127" s="71"/>
      <c r="U127" s="72"/>
      <c r="V127" s="73"/>
      <c r="W127" s="74"/>
    </row>
    <row r="128" spans="1:23">
      <c r="A128" s="7"/>
      <c r="B128" s="65">
        <v>944</v>
      </c>
      <c r="C128" s="66" t="s">
        <v>16289</v>
      </c>
      <c r="D128" s="66" t="s">
        <v>16293</v>
      </c>
      <c r="E128" s="67">
        <v>4609</v>
      </c>
      <c r="F128" s="68">
        <v>3641</v>
      </c>
      <c r="G128" s="69"/>
      <c r="H128" s="69"/>
      <c r="I128" s="70">
        <v>3641</v>
      </c>
      <c r="J128" s="39">
        <v>0.16753639110134577</v>
      </c>
      <c r="K128" s="71">
        <v>610</v>
      </c>
      <c r="L128" s="72">
        <v>0.16753639110134577</v>
      </c>
      <c r="M128" s="73">
        <v>610</v>
      </c>
      <c r="N128" s="74" t="s">
        <v>19594</v>
      </c>
      <c r="O128" s="66" t="str">
        <f t="shared" si="3"/>
        <v>בסמת טבעון זובידאת מוחמד</v>
      </c>
      <c r="P128" s="83">
        <f t="shared" si="2"/>
        <v>0</v>
      </c>
      <c r="Q128" s="68"/>
      <c r="R128" s="70"/>
      <c r="S128" s="39"/>
      <c r="T128" s="71"/>
      <c r="U128" s="72"/>
      <c r="V128" s="73"/>
      <c r="W128" s="74"/>
    </row>
    <row r="129" spans="1:23">
      <c r="A129" s="7"/>
      <c r="B129" s="65">
        <v>944</v>
      </c>
      <c r="C129" s="66" t="s">
        <v>16289</v>
      </c>
      <c r="D129" s="66" t="s">
        <v>16299</v>
      </c>
      <c r="E129" s="67">
        <v>4609</v>
      </c>
      <c r="F129" s="68">
        <v>3641</v>
      </c>
      <c r="G129" s="69"/>
      <c r="H129" s="69"/>
      <c r="I129" s="70">
        <v>3641</v>
      </c>
      <c r="J129" s="39">
        <v>0.11123317769843449</v>
      </c>
      <c r="K129" s="71">
        <v>405</v>
      </c>
      <c r="L129" s="72">
        <v>0.11123317769843449</v>
      </c>
      <c r="M129" s="73">
        <v>405</v>
      </c>
      <c r="N129" s="74" t="s">
        <v>19594</v>
      </c>
      <c r="O129" s="66" t="str">
        <f t="shared" si="3"/>
        <v>בסמת טבעון סעדיה עבד אלעזיז</v>
      </c>
      <c r="P129" s="83">
        <f t="shared" si="2"/>
        <v>0</v>
      </c>
      <c r="Q129" s="68"/>
      <c r="R129" s="70"/>
      <c r="S129" s="39"/>
      <c r="T129" s="71"/>
      <c r="U129" s="72"/>
      <c r="V129" s="73"/>
      <c r="W129" s="74"/>
    </row>
    <row r="130" spans="1:23">
      <c r="A130" s="7"/>
      <c r="B130" s="65">
        <v>944</v>
      </c>
      <c r="C130" s="66" t="s">
        <v>16289</v>
      </c>
      <c r="D130" s="66" t="s">
        <v>16294</v>
      </c>
      <c r="E130" s="67">
        <v>4609</v>
      </c>
      <c r="F130" s="68">
        <v>3641</v>
      </c>
      <c r="G130" s="69"/>
      <c r="H130" s="69"/>
      <c r="I130" s="70">
        <v>3641</v>
      </c>
      <c r="J130" s="39">
        <v>0.10931062894809118</v>
      </c>
      <c r="K130" s="71">
        <v>398</v>
      </c>
      <c r="L130" s="72">
        <v>0.10931062894809118</v>
      </c>
      <c r="M130" s="73">
        <v>398</v>
      </c>
      <c r="N130" s="74" t="s">
        <v>19594</v>
      </c>
      <c r="O130" s="66" t="str">
        <f t="shared" si="3"/>
        <v>בסמת טבעון ארחייבי אחמד</v>
      </c>
      <c r="P130" s="83">
        <f t="shared" si="2"/>
        <v>0</v>
      </c>
      <c r="Q130" s="68"/>
      <c r="R130" s="70"/>
      <c r="S130" s="39"/>
      <c r="T130" s="71"/>
      <c r="U130" s="72"/>
      <c r="V130" s="73"/>
      <c r="W130" s="74"/>
    </row>
    <row r="131" spans="1:23">
      <c r="A131" s="7"/>
      <c r="B131" s="65">
        <v>944</v>
      </c>
      <c r="C131" s="66" t="s">
        <v>16289</v>
      </c>
      <c r="D131" s="66" t="s">
        <v>16325</v>
      </c>
      <c r="E131" s="67">
        <v>4609</v>
      </c>
      <c r="F131" s="68">
        <v>3641</v>
      </c>
      <c r="G131" s="69"/>
      <c r="H131" s="69"/>
      <c r="I131" s="70">
        <v>3641</v>
      </c>
      <c r="J131" s="39">
        <v>4.7239769294149962E-2</v>
      </c>
      <c r="K131" s="71">
        <v>172</v>
      </c>
      <c r="L131" s="72">
        <v>4.7239769294149962E-2</v>
      </c>
      <c r="M131" s="73">
        <v>172</v>
      </c>
      <c r="N131" s="74" t="s">
        <v>19594</v>
      </c>
      <c r="O131" s="66" t="str">
        <f t="shared" si="3"/>
        <v>בסמת טבעון זובידאת פואד</v>
      </c>
      <c r="P131" s="83">
        <f t="shared" si="2"/>
        <v>0</v>
      </c>
      <c r="Q131" s="68"/>
      <c r="R131" s="70"/>
      <c r="S131" s="39"/>
      <c r="T131" s="71"/>
      <c r="U131" s="72"/>
      <c r="V131" s="73"/>
      <c r="W131" s="74"/>
    </row>
    <row r="132" spans="1:23">
      <c r="A132" s="7"/>
      <c r="B132" s="65">
        <v>483</v>
      </c>
      <c r="C132" s="66" t="s">
        <v>16227</v>
      </c>
      <c r="D132" s="66" t="s">
        <v>15991</v>
      </c>
      <c r="E132" s="67">
        <v>4848</v>
      </c>
      <c r="F132" s="68">
        <v>3278</v>
      </c>
      <c r="G132" s="69"/>
      <c r="H132" s="69"/>
      <c r="I132" s="70">
        <v>3278</v>
      </c>
      <c r="J132" s="39">
        <v>0.27638804148871265</v>
      </c>
      <c r="K132" s="71">
        <v>906</v>
      </c>
      <c r="L132" s="72">
        <v>0.27638804148871265</v>
      </c>
      <c r="M132" s="73">
        <v>906.00000000000011</v>
      </c>
      <c r="N132" s="74" t="s">
        <v>19594</v>
      </c>
      <c r="O132" s="66" t="str">
        <f t="shared" si="3"/>
        <v>בענה ח'ליל עלי</v>
      </c>
      <c r="P132" s="83">
        <f t="shared" ref="P132:P195" si="4">IF(OR(J132&gt;0.5,AND(J132&gt;0.4,J132&gt;J133,J132&gt;J131)),"Mayor",)</f>
        <v>0</v>
      </c>
      <c r="Q132" s="68"/>
      <c r="R132" s="70"/>
      <c r="S132" s="39"/>
      <c r="T132" s="71"/>
      <c r="U132" s="72"/>
      <c r="V132" s="73"/>
      <c r="W132" s="74"/>
    </row>
    <row r="133" spans="1:23">
      <c r="A133" s="7"/>
      <c r="B133" s="65">
        <v>483</v>
      </c>
      <c r="C133" s="66" t="s">
        <v>16227</v>
      </c>
      <c r="D133" s="66" t="s">
        <v>16229</v>
      </c>
      <c r="E133" s="67">
        <v>4848</v>
      </c>
      <c r="F133" s="68">
        <v>3278</v>
      </c>
      <c r="G133" s="69"/>
      <c r="H133" s="69"/>
      <c r="I133" s="70">
        <v>3278</v>
      </c>
      <c r="J133" s="39">
        <v>0.2568639414276998</v>
      </c>
      <c r="K133" s="71">
        <v>842</v>
      </c>
      <c r="L133" s="72">
        <v>0.2568639414276998</v>
      </c>
      <c r="M133" s="73">
        <v>842</v>
      </c>
      <c r="N133" s="74" t="s">
        <v>19594</v>
      </c>
      <c r="O133" s="66" t="str">
        <f t="shared" ref="O133:O196" si="5">C133&amp;" "&amp;D133</f>
        <v>בענה חסארמה מוסטפא</v>
      </c>
      <c r="P133" s="83">
        <f t="shared" si="4"/>
        <v>0</v>
      </c>
      <c r="Q133" s="68"/>
      <c r="R133" s="70"/>
      <c r="S133" s="39"/>
      <c r="T133" s="71"/>
      <c r="U133" s="72"/>
      <c r="V133" s="73"/>
      <c r="W133" s="74"/>
    </row>
    <row r="134" spans="1:23">
      <c r="A134" s="7"/>
      <c r="B134" s="65">
        <v>483</v>
      </c>
      <c r="C134" s="66" t="s">
        <v>16227</v>
      </c>
      <c r="D134" s="66" t="s">
        <v>11269</v>
      </c>
      <c r="E134" s="67">
        <v>4848</v>
      </c>
      <c r="F134" s="68">
        <v>3278</v>
      </c>
      <c r="G134" s="69"/>
      <c r="H134" s="69"/>
      <c r="I134" s="70">
        <v>3278</v>
      </c>
      <c r="J134" s="39">
        <v>0.23306894447834045</v>
      </c>
      <c r="K134" s="71">
        <v>764</v>
      </c>
      <c r="L134" s="72">
        <v>0.23306894447834045</v>
      </c>
      <c r="M134" s="73">
        <v>764</v>
      </c>
      <c r="N134" s="74" t="s">
        <v>19594</v>
      </c>
      <c r="O134" s="66" t="str">
        <f t="shared" si="5"/>
        <v>בענה בדראן אחמד</v>
      </c>
      <c r="P134" s="83">
        <f t="shared" si="4"/>
        <v>0</v>
      </c>
      <c r="Q134" s="68"/>
      <c r="R134" s="70"/>
      <c r="S134" s="39"/>
      <c r="T134" s="71"/>
      <c r="U134" s="72"/>
      <c r="V134" s="73"/>
      <c r="W134" s="74"/>
    </row>
    <row r="135" spans="1:23">
      <c r="A135" s="7"/>
      <c r="B135" s="65">
        <v>483</v>
      </c>
      <c r="C135" s="66" t="s">
        <v>16227</v>
      </c>
      <c r="D135" s="66" t="s">
        <v>16276</v>
      </c>
      <c r="E135" s="67">
        <v>4848</v>
      </c>
      <c r="F135" s="68">
        <v>3278</v>
      </c>
      <c r="G135" s="69"/>
      <c r="H135" s="69"/>
      <c r="I135" s="70">
        <v>3278</v>
      </c>
      <c r="J135" s="39">
        <v>9.4569859670530818E-2</v>
      </c>
      <c r="K135" s="71">
        <v>310</v>
      </c>
      <c r="L135" s="72">
        <v>9.4569859670530818E-2</v>
      </c>
      <c r="M135" s="73">
        <v>310</v>
      </c>
      <c r="N135" s="74" t="s">
        <v>19594</v>
      </c>
      <c r="O135" s="66" t="str">
        <f t="shared" si="5"/>
        <v>בענה בכרי רפיק</v>
      </c>
      <c r="P135" s="83">
        <f t="shared" si="4"/>
        <v>0</v>
      </c>
      <c r="Q135" s="68"/>
      <c r="R135" s="70"/>
      <c r="S135" s="39"/>
      <c r="T135" s="71"/>
      <c r="U135" s="72"/>
      <c r="V135" s="73"/>
      <c r="W135" s="74"/>
    </row>
    <row r="136" spans="1:23">
      <c r="A136" s="7"/>
      <c r="B136" s="65">
        <v>483</v>
      </c>
      <c r="C136" s="66" t="s">
        <v>16227</v>
      </c>
      <c r="D136" s="66" t="s">
        <v>16250</v>
      </c>
      <c r="E136" s="67">
        <v>4848</v>
      </c>
      <c r="F136" s="68">
        <v>3278</v>
      </c>
      <c r="G136" s="69"/>
      <c r="H136" s="69"/>
      <c r="I136" s="70">
        <v>3278</v>
      </c>
      <c r="J136" s="39">
        <v>8.9383770591824285E-2</v>
      </c>
      <c r="K136" s="71">
        <v>293</v>
      </c>
      <c r="L136" s="72">
        <v>8.9383770591824285E-2</v>
      </c>
      <c r="M136" s="73">
        <v>293</v>
      </c>
      <c r="N136" s="74" t="s">
        <v>19594</v>
      </c>
      <c r="O136" s="66" t="str">
        <f t="shared" si="5"/>
        <v>בענה חסארמה עסאם</v>
      </c>
      <c r="P136" s="83">
        <f t="shared" si="4"/>
        <v>0</v>
      </c>
      <c r="Q136" s="68"/>
      <c r="R136" s="70"/>
      <c r="S136" s="39"/>
      <c r="T136" s="71"/>
      <c r="U136" s="72"/>
      <c r="V136" s="73"/>
      <c r="W136" s="74"/>
    </row>
    <row r="137" spans="1:23" ht="14.5" thickBot="1">
      <c r="A137" s="7"/>
      <c r="B137" s="65">
        <v>483</v>
      </c>
      <c r="C137" s="66" t="s">
        <v>16227</v>
      </c>
      <c r="D137" s="66" t="s">
        <v>16287</v>
      </c>
      <c r="E137" s="67">
        <v>4848</v>
      </c>
      <c r="F137" s="68">
        <v>3278</v>
      </c>
      <c r="G137" s="69"/>
      <c r="H137" s="69"/>
      <c r="I137" s="70">
        <v>3278</v>
      </c>
      <c r="J137" s="39">
        <v>4.4234289200732156E-2</v>
      </c>
      <c r="K137" s="71">
        <v>145</v>
      </c>
      <c r="L137" s="72">
        <v>4.4234289200732156E-2</v>
      </c>
      <c r="M137" s="73">
        <v>145</v>
      </c>
      <c r="N137" s="74" t="s">
        <v>19594</v>
      </c>
      <c r="O137" s="66" t="str">
        <f t="shared" si="5"/>
        <v>בענה תיתי עבאס</v>
      </c>
      <c r="P137" s="83">
        <f t="shared" si="4"/>
        <v>0</v>
      </c>
      <c r="Q137" s="76"/>
      <c r="R137" s="77"/>
      <c r="S137" s="75"/>
      <c r="T137" s="77"/>
      <c r="U137" s="78"/>
      <c r="V137" s="75"/>
      <c r="W137" s="79"/>
    </row>
    <row r="138" spans="1:23" ht="13" thickTop="1">
      <c r="A138" s="7"/>
      <c r="B138" s="65">
        <v>483</v>
      </c>
      <c r="C138" s="81" t="s">
        <v>16227</v>
      </c>
      <c r="D138" s="66" t="s">
        <v>16258</v>
      </c>
      <c r="E138" s="67">
        <v>4848</v>
      </c>
      <c r="F138" s="68">
        <v>3278</v>
      </c>
      <c r="G138" s="69"/>
      <c r="H138" s="69"/>
      <c r="I138" s="70">
        <v>3278</v>
      </c>
      <c r="J138" s="39">
        <v>5.4911531421598537E-3</v>
      </c>
      <c r="K138" s="71">
        <v>18</v>
      </c>
      <c r="L138" s="72">
        <v>5.4911531421598537E-3</v>
      </c>
      <c r="M138" s="73">
        <v>18</v>
      </c>
      <c r="N138" s="74" t="s">
        <v>19594</v>
      </c>
      <c r="O138" s="66" t="str">
        <f t="shared" si="5"/>
        <v>בענה תיתי אחמד</v>
      </c>
      <c r="P138" s="83">
        <f t="shared" si="4"/>
        <v>0</v>
      </c>
      <c r="Q138" s="58"/>
      <c r="R138" s="59"/>
      <c r="S138" s="60"/>
      <c r="T138" s="61"/>
      <c r="U138" s="58"/>
      <c r="V138" s="58"/>
      <c r="W138" s="62"/>
    </row>
    <row r="139" spans="1:23">
      <c r="A139" s="7"/>
      <c r="B139" s="65">
        <v>6200</v>
      </c>
      <c r="C139" s="81" t="s">
        <v>16104</v>
      </c>
      <c r="D139" s="66" t="s">
        <v>16199</v>
      </c>
      <c r="E139" s="67">
        <v>129545</v>
      </c>
      <c r="F139" s="68">
        <v>38401</v>
      </c>
      <c r="G139" s="69"/>
      <c r="H139" s="69"/>
      <c r="I139" s="70">
        <v>38401</v>
      </c>
      <c r="J139" s="39">
        <v>0.57547980521340591</v>
      </c>
      <c r="K139" s="71">
        <v>22099</v>
      </c>
      <c r="L139" s="72">
        <v>0.57547980521340591</v>
      </c>
      <c r="M139" s="73">
        <v>22099</v>
      </c>
      <c r="N139" s="74" t="s">
        <v>19593</v>
      </c>
      <c r="O139" s="66" t="str">
        <f t="shared" si="5"/>
        <v>בת ים לחיאני שלמה</v>
      </c>
      <c r="P139" s="83" t="str">
        <f t="shared" si="4"/>
        <v>Mayor</v>
      </c>
      <c r="Q139" s="68"/>
      <c r="R139" s="70"/>
      <c r="S139" s="39"/>
      <c r="T139" s="71"/>
      <c r="U139" s="72"/>
      <c r="V139" s="73"/>
      <c r="W139" s="74"/>
    </row>
    <row r="140" spans="1:23">
      <c r="A140" s="7"/>
      <c r="B140" s="65">
        <v>6200</v>
      </c>
      <c r="C140" s="81" t="s">
        <v>16104</v>
      </c>
      <c r="D140" s="66" t="s">
        <v>16225</v>
      </c>
      <c r="E140" s="67">
        <v>129545</v>
      </c>
      <c r="F140" s="68">
        <v>38401</v>
      </c>
      <c r="G140" s="69"/>
      <c r="H140" s="69"/>
      <c r="I140" s="70">
        <v>38401</v>
      </c>
      <c r="J140" s="39">
        <v>0.24202494726699825</v>
      </c>
      <c r="K140" s="71">
        <v>9294</v>
      </c>
      <c r="L140" s="72">
        <v>0.24202494726699825</v>
      </c>
      <c r="M140" s="73">
        <v>9294</v>
      </c>
      <c r="N140" s="74" t="s">
        <v>19593</v>
      </c>
      <c r="O140" s="66" t="str">
        <f t="shared" si="5"/>
        <v>בת ים יריב אלי</v>
      </c>
      <c r="P140" s="83">
        <f t="shared" si="4"/>
        <v>0</v>
      </c>
      <c r="Q140" s="68"/>
      <c r="R140" s="70"/>
      <c r="S140" s="39"/>
      <c r="T140" s="71"/>
      <c r="U140" s="72"/>
      <c r="V140" s="73"/>
      <c r="W140" s="74"/>
    </row>
    <row r="141" spans="1:23">
      <c r="A141" s="7"/>
      <c r="B141" s="65">
        <v>6200</v>
      </c>
      <c r="C141" s="81" t="s">
        <v>16104</v>
      </c>
      <c r="D141" s="66" t="s">
        <v>16164</v>
      </c>
      <c r="E141" s="67">
        <v>129545</v>
      </c>
      <c r="F141" s="68">
        <v>38401</v>
      </c>
      <c r="G141" s="69"/>
      <c r="H141" s="69"/>
      <c r="I141" s="70">
        <v>38401</v>
      </c>
      <c r="J141" s="39">
        <v>0.18249524751959584</v>
      </c>
      <c r="K141" s="71">
        <v>7008</v>
      </c>
      <c r="L141" s="72">
        <v>0.18249524751959584</v>
      </c>
      <c r="M141" s="73">
        <v>7008</v>
      </c>
      <c r="N141" s="74" t="s">
        <v>19593</v>
      </c>
      <c r="O141" s="66" t="str">
        <f t="shared" si="5"/>
        <v>בת ים אליהו ששון</v>
      </c>
      <c r="P141" s="83">
        <f t="shared" si="4"/>
        <v>0</v>
      </c>
      <c r="Q141" s="68"/>
      <c r="R141" s="70"/>
      <c r="S141" s="39"/>
      <c r="T141" s="71"/>
      <c r="U141" s="72"/>
      <c r="V141" s="73"/>
      <c r="W141" s="74"/>
    </row>
    <row r="142" spans="1:23">
      <c r="A142" s="7"/>
      <c r="B142" s="65">
        <v>1292</v>
      </c>
      <c r="C142" s="81" t="s">
        <v>15942</v>
      </c>
      <c r="D142" s="66" t="s">
        <v>16030</v>
      </c>
      <c r="E142" s="67">
        <v>12533</v>
      </c>
      <c r="F142" s="68">
        <v>9756</v>
      </c>
      <c r="G142" s="69"/>
      <c r="H142" s="69"/>
      <c r="I142" s="70">
        <v>9756</v>
      </c>
      <c r="J142" s="39">
        <v>0.31836818368183684</v>
      </c>
      <c r="K142" s="71">
        <v>3106</v>
      </c>
      <c r="L142" s="72">
        <v>0.31836818368183684</v>
      </c>
      <c r="M142" s="73">
        <v>3106</v>
      </c>
      <c r="N142" s="74" t="s">
        <v>19594</v>
      </c>
      <c r="O142" s="66" t="str">
        <f t="shared" si="5"/>
        <v>ג'דיידה-מכר שאמי מוחמד</v>
      </c>
      <c r="P142" s="83">
        <f t="shared" si="4"/>
        <v>0</v>
      </c>
      <c r="Q142" s="68"/>
      <c r="R142" s="70"/>
      <c r="S142" s="39"/>
      <c r="T142" s="71"/>
      <c r="U142" s="72"/>
      <c r="V142" s="73"/>
      <c r="W142" s="74"/>
    </row>
    <row r="143" spans="1:23">
      <c r="A143" s="7"/>
      <c r="B143" s="65">
        <v>1292</v>
      </c>
      <c r="C143" s="66" t="s">
        <v>15942</v>
      </c>
      <c r="D143" s="66" t="s">
        <v>15968</v>
      </c>
      <c r="E143" s="67">
        <v>12533</v>
      </c>
      <c r="F143" s="68">
        <v>9756</v>
      </c>
      <c r="G143" s="69"/>
      <c r="H143" s="69"/>
      <c r="I143" s="70">
        <v>9756</v>
      </c>
      <c r="J143" s="39">
        <v>0.25584255842558423</v>
      </c>
      <c r="K143" s="71">
        <v>2496</v>
      </c>
      <c r="L143" s="72">
        <v>0.25584255842558423</v>
      </c>
      <c r="M143" s="73">
        <v>2495.9999999999995</v>
      </c>
      <c r="N143" s="74" t="s">
        <v>19594</v>
      </c>
      <c r="O143" s="66" t="str">
        <f t="shared" si="5"/>
        <v>ג'דיידה-מכר כיאל עומר</v>
      </c>
      <c r="P143" s="83">
        <f t="shared" si="4"/>
        <v>0</v>
      </c>
      <c r="Q143" s="68"/>
      <c r="R143" s="70"/>
      <c r="S143" s="39"/>
      <c r="T143" s="71"/>
      <c r="U143" s="72"/>
      <c r="V143" s="73"/>
      <c r="W143" s="74"/>
    </row>
    <row r="144" spans="1:23">
      <c r="A144" s="7"/>
      <c r="B144" s="65">
        <v>1292</v>
      </c>
      <c r="C144" s="66" t="s">
        <v>15942</v>
      </c>
      <c r="D144" s="66" t="s">
        <v>15975</v>
      </c>
      <c r="E144" s="67">
        <v>12533</v>
      </c>
      <c r="F144" s="68">
        <v>9756</v>
      </c>
      <c r="G144" s="69"/>
      <c r="H144" s="69"/>
      <c r="I144" s="70">
        <v>9756</v>
      </c>
      <c r="J144" s="39">
        <v>0.12607626076260764</v>
      </c>
      <c r="K144" s="71">
        <v>1230</v>
      </c>
      <c r="L144" s="72">
        <v>0.12607626076260764</v>
      </c>
      <c r="M144" s="73">
        <v>1230.0000000000002</v>
      </c>
      <c r="N144" s="74" t="s">
        <v>19594</v>
      </c>
      <c r="O144" s="66" t="str">
        <f t="shared" si="5"/>
        <v>ג'דיידה-מכר שבל עדנאן</v>
      </c>
      <c r="P144" s="83">
        <f t="shared" si="4"/>
        <v>0</v>
      </c>
      <c r="Q144" s="68"/>
      <c r="R144" s="70"/>
      <c r="S144" s="39"/>
      <c r="T144" s="71"/>
      <c r="U144" s="72"/>
      <c r="V144" s="73"/>
      <c r="W144" s="74"/>
    </row>
    <row r="145" spans="1:23">
      <c r="A145" s="7"/>
      <c r="B145" s="65">
        <v>1292</v>
      </c>
      <c r="C145" s="66" t="s">
        <v>15942</v>
      </c>
      <c r="D145" s="66" t="s">
        <v>16057</v>
      </c>
      <c r="E145" s="67">
        <v>12533</v>
      </c>
      <c r="F145" s="68">
        <v>9756</v>
      </c>
      <c r="G145" s="69"/>
      <c r="H145" s="69"/>
      <c r="I145" s="70">
        <v>9756</v>
      </c>
      <c r="J145" s="39">
        <v>0.11100861008610086</v>
      </c>
      <c r="K145" s="71">
        <v>1083</v>
      </c>
      <c r="L145" s="72">
        <v>0.11100861008610086</v>
      </c>
      <c r="M145" s="73">
        <v>1083</v>
      </c>
      <c r="N145" s="74" t="s">
        <v>19594</v>
      </c>
      <c r="O145" s="66" t="str">
        <f t="shared" si="5"/>
        <v>ג'דיידה-מכר עריד ויסאם</v>
      </c>
      <c r="P145" s="83">
        <f t="shared" si="4"/>
        <v>0</v>
      </c>
      <c r="Q145" s="68"/>
      <c r="R145" s="70"/>
      <c r="S145" s="39"/>
      <c r="T145" s="71"/>
      <c r="U145" s="72"/>
      <c r="V145" s="73"/>
      <c r="W145" s="74"/>
    </row>
    <row r="146" spans="1:23">
      <c r="A146" s="7"/>
      <c r="B146" s="65">
        <v>1292</v>
      </c>
      <c r="C146" s="66" t="s">
        <v>15942</v>
      </c>
      <c r="D146" s="66" t="s">
        <v>16049</v>
      </c>
      <c r="E146" s="67">
        <v>12533</v>
      </c>
      <c r="F146" s="68">
        <v>9756</v>
      </c>
      <c r="G146" s="69"/>
      <c r="H146" s="69"/>
      <c r="I146" s="70">
        <v>9756</v>
      </c>
      <c r="J146" s="39">
        <v>0.10219352193521936</v>
      </c>
      <c r="K146" s="71">
        <v>997</v>
      </c>
      <c r="L146" s="72">
        <v>0.10219352193521936</v>
      </c>
      <c r="M146" s="73">
        <v>997</v>
      </c>
      <c r="N146" s="74" t="s">
        <v>19594</v>
      </c>
      <c r="O146" s="66" t="str">
        <f t="shared" si="5"/>
        <v>ג'דיידה-מכר עכר טארק</v>
      </c>
      <c r="P146" s="83">
        <f t="shared" si="4"/>
        <v>0</v>
      </c>
      <c r="Q146" s="68"/>
      <c r="R146" s="70"/>
      <c r="S146" s="39"/>
      <c r="T146" s="71"/>
      <c r="U146" s="72"/>
      <c r="V146" s="73"/>
      <c r="W146" s="74"/>
    </row>
    <row r="147" spans="1:23">
      <c r="A147" s="7"/>
      <c r="B147" s="65">
        <v>1292</v>
      </c>
      <c r="C147" s="66" t="s">
        <v>15942</v>
      </c>
      <c r="D147" s="66" t="s">
        <v>16102</v>
      </c>
      <c r="E147" s="67">
        <v>12533</v>
      </c>
      <c r="F147" s="68">
        <v>9756</v>
      </c>
      <c r="G147" s="69"/>
      <c r="H147" s="69"/>
      <c r="I147" s="70">
        <v>9756</v>
      </c>
      <c r="J147" s="39">
        <v>8.651086510865108E-2</v>
      </c>
      <c r="K147" s="71">
        <v>844</v>
      </c>
      <c r="L147" s="72">
        <v>8.651086510865108E-2</v>
      </c>
      <c r="M147" s="73">
        <v>843.99999999999989</v>
      </c>
      <c r="N147" s="74" t="s">
        <v>19594</v>
      </c>
      <c r="O147" s="66" t="str">
        <f t="shared" si="5"/>
        <v>ג'דיידה-מכר סח'ניני ח'יר</v>
      </c>
      <c r="P147" s="83">
        <f t="shared" si="4"/>
        <v>0</v>
      </c>
      <c r="Q147" s="68"/>
      <c r="R147" s="70"/>
      <c r="S147" s="39"/>
      <c r="T147" s="71"/>
      <c r="U147" s="72"/>
      <c r="V147" s="73"/>
      <c r="W147" s="74"/>
    </row>
    <row r="148" spans="1:23">
      <c r="A148" s="7"/>
      <c r="B148" s="65">
        <v>485</v>
      </c>
      <c r="C148" s="66" t="s">
        <v>15866</v>
      </c>
      <c r="D148" s="66" t="s">
        <v>5416</v>
      </c>
      <c r="E148" s="67">
        <v>4223</v>
      </c>
      <c r="F148" s="68">
        <v>3765</v>
      </c>
      <c r="G148" s="69"/>
      <c r="H148" s="69"/>
      <c r="I148" s="70">
        <v>3765</v>
      </c>
      <c r="J148" s="39">
        <v>0.4148738379814077</v>
      </c>
      <c r="K148" s="71">
        <v>1562</v>
      </c>
      <c r="L148" s="72">
        <v>0.4148738379814077</v>
      </c>
      <c r="M148" s="73">
        <v>1562</v>
      </c>
      <c r="N148" s="74" t="s">
        <v>19593</v>
      </c>
      <c r="O148" s="66" t="str">
        <f t="shared" si="5"/>
        <v>ג'ולס עאמר סלמאן</v>
      </c>
      <c r="P148" s="83" t="str">
        <f t="shared" si="4"/>
        <v>Mayor</v>
      </c>
      <c r="Q148" s="68"/>
      <c r="R148" s="70"/>
      <c r="S148" s="39"/>
      <c r="T148" s="71"/>
      <c r="U148" s="72"/>
      <c r="V148" s="73"/>
      <c r="W148" s="74"/>
    </row>
    <row r="149" spans="1:23">
      <c r="A149" s="7"/>
      <c r="B149" s="65">
        <v>485</v>
      </c>
      <c r="C149" s="66" t="s">
        <v>15866</v>
      </c>
      <c r="D149" s="66" t="s">
        <v>15918</v>
      </c>
      <c r="E149" s="67">
        <v>4223</v>
      </c>
      <c r="F149" s="68">
        <v>3765</v>
      </c>
      <c r="G149" s="69"/>
      <c r="H149" s="69"/>
      <c r="I149" s="70">
        <v>3765</v>
      </c>
      <c r="J149" s="39">
        <v>0.16228419654714477</v>
      </c>
      <c r="K149" s="71">
        <v>611</v>
      </c>
      <c r="L149" s="72">
        <v>0.16228419654714477</v>
      </c>
      <c r="M149" s="73">
        <v>611</v>
      </c>
      <c r="N149" s="74" t="s">
        <v>19593</v>
      </c>
      <c r="O149" s="66" t="str">
        <f t="shared" si="5"/>
        <v>ג'ולס הנו סלמאן</v>
      </c>
      <c r="P149" s="83">
        <f t="shared" si="4"/>
        <v>0</v>
      </c>
      <c r="Q149" s="68"/>
      <c r="R149" s="70"/>
      <c r="S149" s="39"/>
      <c r="T149" s="71"/>
      <c r="U149" s="72"/>
      <c r="V149" s="73"/>
      <c r="W149" s="74"/>
    </row>
    <row r="150" spans="1:23">
      <c r="A150" s="7"/>
      <c r="B150" s="65">
        <v>485</v>
      </c>
      <c r="C150" s="66" t="s">
        <v>15866</v>
      </c>
      <c r="D150" s="66" t="s">
        <v>15932</v>
      </c>
      <c r="E150" s="67">
        <v>4223</v>
      </c>
      <c r="F150" s="68">
        <v>3765</v>
      </c>
      <c r="G150" s="69"/>
      <c r="H150" s="69"/>
      <c r="I150" s="70">
        <v>3765</v>
      </c>
      <c r="J150" s="39">
        <v>0.16095617529880479</v>
      </c>
      <c r="K150" s="71">
        <v>606</v>
      </c>
      <c r="L150" s="72">
        <v>0.16095617529880479</v>
      </c>
      <c r="M150" s="73">
        <v>606</v>
      </c>
      <c r="N150" s="74" t="s">
        <v>19593</v>
      </c>
      <c r="O150" s="66" t="str">
        <f t="shared" si="5"/>
        <v>ג'ולס עמאר נדים</v>
      </c>
      <c r="P150" s="83">
        <f t="shared" si="4"/>
        <v>0</v>
      </c>
      <c r="Q150" s="68"/>
      <c r="R150" s="70"/>
      <c r="S150" s="39"/>
      <c r="T150" s="71"/>
      <c r="U150" s="72"/>
      <c r="V150" s="73"/>
      <c r="W150" s="74"/>
    </row>
    <row r="151" spans="1:23">
      <c r="A151" s="7"/>
      <c r="B151" s="65">
        <v>485</v>
      </c>
      <c r="C151" s="66" t="s">
        <v>15866</v>
      </c>
      <c r="D151" s="66" t="s">
        <v>15913</v>
      </c>
      <c r="E151" s="67">
        <v>4223</v>
      </c>
      <c r="F151" s="68">
        <v>3765</v>
      </c>
      <c r="G151" s="69"/>
      <c r="H151" s="69"/>
      <c r="I151" s="70">
        <v>3765</v>
      </c>
      <c r="J151" s="39">
        <v>0.11713147410358565</v>
      </c>
      <c r="K151" s="71">
        <v>441</v>
      </c>
      <c r="L151" s="72">
        <v>0.11713147410358565</v>
      </c>
      <c r="M151" s="73">
        <v>441</v>
      </c>
      <c r="N151" s="74" t="s">
        <v>19593</v>
      </c>
      <c r="O151" s="66" t="str">
        <f t="shared" si="5"/>
        <v>ג'ולס עבאס מוניר</v>
      </c>
      <c r="P151" s="83">
        <f t="shared" si="4"/>
        <v>0</v>
      </c>
      <c r="Q151" s="68"/>
      <c r="R151" s="70"/>
      <c r="S151" s="39"/>
      <c r="T151" s="71"/>
      <c r="U151" s="72"/>
      <c r="V151" s="73"/>
      <c r="W151" s="74"/>
    </row>
    <row r="152" spans="1:23">
      <c r="A152" s="7"/>
      <c r="B152" s="65">
        <v>485</v>
      </c>
      <c r="C152" s="66" t="s">
        <v>15866</v>
      </c>
      <c r="D152" s="66" t="s">
        <v>15892</v>
      </c>
      <c r="E152" s="67">
        <v>4223</v>
      </c>
      <c r="F152" s="68">
        <v>3765</v>
      </c>
      <c r="G152" s="69"/>
      <c r="H152" s="69"/>
      <c r="I152" s="70">
        <v>3765</v>
      </c>
      <c r="J152" s="39">
        <v>0.10942895086321382</v>
      </c>
      <c r="K152" s="71">
        <v>412</v>
      </c>
      <c r="L152" s="72">
        <v>0.10942895086321382</v>
      </c>
      <c r="M152" s="73">
        <v>412</v>
      </c>
      <c r="N152" s="74" t="s">
        <v>19593</v>
      </c>
      <c r="O152" s="66" t="str">
        <f t="shared" si="5"/>
        <v>ג'ולס אבו חסן קאסם</v>
      </c>
      <c r="P152" s="83">
        <f t="shared" si="4"/>
        <v>0</v>
      </c>
      <c r="Q152" s="68"/>
      <c r="R152" s="70"/>
      <c r="S152" s="39"/>
      <c r="T152" s="71"/>
      <c r="U152" s="72"/>
      <c r="V152" s="73"/>
      <c r="W152" s="74"/>
    </row>
    <row r="153" spans="1:23">
      <c r="A153" s="7"/>
      <c r="B153" s="65">
        <v>485</v>
      </c>
      <c r="C153" s="66" t="s">
        <v>15866</v>
      </c>
      <c r="D153" s="66" t="s">
        <v>15940</v>
      </c>
      <c r="E153" s="67">
        <v>4223</v>
      </c>
      <c r="F153" s="68">
        <v>3765</v>
      </c>
      <c r="G153" s="69"/>
      <c r="H153" s="69"/>
      <c r="I153" s="70">
        <v>3765</v>
      </c>
      <c r="J153" s="39">
        <v>3.5325365205843291E-2</v>
      </c>
      <c r="K153" s="71">
        <v>133</v>
      </c>
      <c r="L153" s="72">
        <v>3.5325365205843291E-2</v>
      </c>
      <c r="M153" s="73">
        <v>133</v>
      </c>
      <c r="N153" s="74" t="s">
        <v>19593</v>
      </c>
      <c r="O153" s="66" t="str">
        <f t="shared" si="5"/>
        <v>ג'ולס הנו עאטף</v>
      </c>
      <c r="P153" s="83">
        <f t="shared" si="4"/>
        <v>0</v>
      </c>
      <c r="Q153" s="68"/>
      <c r="R153" s="70"/>
      <c r="S153" s="39"/>
      <c r="T153" s="71"/>
      <c r="U153" s="72"/>
      <c r="V153" s="73"/>
      <c r="W153" s="74"/>
    </row>
    <row r="154" spans="1:23">
      <c r="A154" s="7"/>
      <c r="B154" s="65">
        <v>627</v>
      </c>
      <c r="C154" s="66" t="s">
        <v>15787</v>
      </c>
      <c r="D154" s="66" t="s">
        <v>15863</v>
      </c>
      <c r="E154" s="67">
        <v>5612</v>
      </c>
      <c r="F154" s="68">
        <v>4958</v>
      </c>
      <c r="G154" s="69"/>
      <c r="H154" s="69"/>
      <c r="I154" s="70">
        <v>4958</v>
      </c>
      <c r="J154" s="39">
        <v>0.51129487696651876</v>
      </c>
      <c r="K154" s="71">
        <v>2535</v>
      </c>
      <c r="L154" s="72">
        <v>0.51129487696651876</v>
      </c>
      <c r="M154" s="73">
        <v>2535</v>
      </c>
      <c r="N154" s="74" t="s">
        <v>19593</v>
      </c>
      <c r="O154" s="66" t="str">
        <f t="shared" si="5"/>
        <v>ג'לג'וליה עודה פאיק</v>
      </c>
      <c r="P154" s="83" t="str">
        <f t="shared" si="4"/>
        <v>Mayor</v>
      </c>
      <c r="Q154" s="68"/>
      <c r="R154" s="70"/>
      <c r="S154" s="39"/>
      <c r="T154" s="71"/>
      <c r="U154" s="72"/>
      <c r="V154" s="73"/>
      <c r="W154" s="74"/>
    </row>
    <row r="155" spans="1:23">
      <c r="A155" s="7"/>
      <c r="B155" s="65">
        <v>627</v>
      </c>
      <c r="C155" s="66" t="s">
        <v>15787</v>
      </c>
      <c r="D155" s="66" t="s">
        <v>15820</v>
      </c>
      <c r="E155" s="67">
        <v>5612</v>
      </c>
      <c r="F155" s="68">
        <v>4958</v>
      </c>
      <c r="G155" s="69"/>
      <c r="H155" s="69"/>
      <c r="I155" s="70">
        <v>4958</v>
      </c>
      <c r="J155" s="39">
        <v>0.48870512303348124</v>
      </c>
      <c r="K155" s="71">
        <v>2423</v>
      </c>
      <c r="L155" s="72">
        <v>0.48870512303348124</v>
      </c>
      <c r="M155" s="73">
        <v>2423</v>
      </c>
      <c r="N155" s="74" t="s">
        <v>19593</v>
      </c>
      <c r="O155" s="66" t="str">
        <f t="shared" si="5"/>
        <v>ג'לג'וליה גאבר גאבר</v>
      </c>
      <c r="P155" s="83">
        <f t="shared" si="4"/>
        <v>0</v>
      </c>
      <c r="Q155" s="68"/>
      <c r="R155" s="70"/>
      <c r="S155" s="39"/>
      <c r="T155" s="71"/>
      <c r="U155" s="72"/>
      <c r="V155" s="73"/>
      <c r="W155" s="74"/>
    </row>
    <row r="156" spans="1:23">
      <c r="A156" s="7"/>
      <c r="B156" s="65">
        <v>541</v>
      </c>
      <c r="C156" s="66" t="s">
        <v>15699</v>
      </c>
      <c r="D156" s="66" t="s">
        <v>19595</v>
      </c>
      <c r="E156" s="67">
        <v>7832</v>
      </c>
      <c r="F156" s="68">
        <v>5997</v>
      </c>
      <c r="G156" s="69"/>
      <c r="H156" s="69"/>
      <c r="I156" s="70">
        <v>5977</v>
      </c>
      <c r="J156" s="39">
        <v>0.66383191595797897</v>
      </c>
      <c r="K156" s="71">
        <v>3981</v>
      </c>
      <c r="L156" s="72">
        <v>0.66383191595797897</v>
      </c>
      <c r="M156" s="73">
        <v>3981</v>
      </c>
      <c r="N156" s="74" t="s">
        <v>19593</v>
      </c>
      <c r="O156" s="66" t="str">
        <f t="shared" si="5"/>
        <v>ג'סר א-זרקא עמאש מוראד פתחי</v>
      </c>
      <c r="P156" s="83" t="str">
        <f t="shared" si="4"/>
        <v>Mayor</v>
      </c>
      <c r="Q156" s="68"/>
      <c r="R156" s="70"/>
      <c r="S156" s="39"/>
      <c r="T156" s="71"/>
      <c r="U156" s="72"/>
      <c r="V156" s="73"/>
      <c r="W156" s="74"/>
    </row>
    <row r="157" spans="1:23">
      <c r="A157" s="7"/>
      <c r="B157" s="65">
        <v>541</v>
      </c>
      <c r="C157" s="66" t="s">
        <v>15699</v>
      </c>
      <c r="D157" s="66" t="s">
        <v>15782</v>
      </c>
      <c r="E157" s="67">
        <v>7832</v>
      </c>
      <c r="F157" s="68">
        <v>5997</v>
      </c>
      <c r="G157" s="69"/>
      <c r="H157" s="69"/>
      <c r="I157" s="70">
        <v>5977</v>
      </c>
      <c r="J157" s="39">
        <v>0.25912956478239119</v>
      </c>
      <c r="K157" s="71">
        <v>1554</v>
      </c>
      <c r="L157" s="72">
        <v>0.25912956478239119</v>
      </c>
      <c r="M157" s="73">
        <v>1554</v>
      </c>
      <c r="N157" s="74" t="s">
        <v>19593</v>
      </c>
      <c r="O157" s="66" t="str">
        <f t="shared" si="5"/>
        <v>ג'סר א-זרקא ג'רבאן סמי</v>
      </c>
      <c r="P157" s="83">
        <f t="shared" si="4"/>
        <v>0</v>
      </c>
      <c r="Q157" s="68"/>
      <c r="R157" s="70"/>
      <c r="S157" s="39"/>
      <c r="T157" s="71"/>
      <c r="U157" s="72"/>
      <c r="V157" s="73"/>
      <c r="W157" s="74"/>
    </row>
    <row r="158" spans="1:23">
      <c r="A158" s="7"/>
      <c r="B158" s="65">
        <v>541</v>
      </c>
      <c r="C158" s="66" t="s">
        <v>15699</v>
      </c>
      <c r="D158" s="66" t="s">
        <v>19596</v>
      </c>
      <c r="E158" s="67">
        <v>7832</v>
      </c>
      <c r="F158" s="68">
        <v>5997</v>
      </c>
      <c r="G158" s="69"/>
      <c r="H158" s="69"/>
      <c r="I158" s="70">
        <v>5977</v>
      </c>
      <c r="J158" s="39">
        <v>7.3703518425879605E-2</v>
      </c>
      <c r="K158" s="71">
        <v>442</v>
      </c>
      <c r="L158" s="72">
        <v>7.3703518425879605E-2</v>
      </c>
      <c r="M158" s="73">
        <v>442</v>
      </c>
      <c r="N158" s="74" t="s">
        <v>19593</v>
      </c>
      <c r="O158" s="66" t="str">
        <f t="shared" si="5"/>
        <v>ג'סר א-זרקא עמאש מוראד מחמוד</v>
      </c>
      <c r="P158" s="83">
        <f t="shared" si="4"/>
        <v>0</v>
      </c>
      <c r="Q158" s="68"/>
      <c r="R158" s="70"/>
      <c r="S158" s="39"/>
      <c r="T158" s="71"/>
      <c r="U158" s="72"/>
      <c r="V158" s="73"/>
      <c r="W158" s="74"/>
    </row>
    <row r="159" spans="1:23">
      <c r="A159" s="7"/>
      <c r="B159" s="65">
        <v>487</v>
      </c>
      <c r="C159" s="66" t="s">
        <v>19564</v>
      </c>
      <c r="D159" s="66" t="s">
        <v>15679</v>
      </c>
      <c r="E159" s="67">
        <v>2319</v>
      </c>
      <c r="F159" s="68">
        <v>1678</v>
      </c>
      <c r="G159" s="69"/>
      <c r="H159" s="69"/>
      <c r="I159" s="70">
        <v>1678</v>
      </c>
      <c r="J159" s="39">
        <v>0.54827175208581647</v>
      </c>
      <c r="K159" s="71">
        <v>920</v>
      </c>
      <c r="L159" s="72">
        <v>0.54827175208581647</v>
      </c>
      <c r="M159" s="73">
        <v>920</v>
      </c>
      <c r="N159" s="74" t="s">
        <v>19593</v>
      </c>
      <c r="O159" s="66" t="str">
        <f t="shared" si="5"/>
        <v>ג'ש (גוש חלב) אליאס אליאס</v>
      </c>
      <c r="P159" s="83" t="str">
        <f t="shared" si="4"/>
        <v>Mayor</v>
      </c>
      <c r="Q159" s="68"/>
      <c r="R159" s="70"/>
      <c r="S159" s="39"/>
      <c r="T159" s="71"/>
      <c r="U159" s="72"/>
      <c r="V159" s="73"/>
      <c r="W159" s="74"/>
    </row>
    <row r="160" spans="1:23">
      <c r="A160" s="7"/>
      <c r="B160" s="65">
        <v>487</v>
      </c>
      <c r="C160" s="66" t="s">
        <v>19564</v>
      </c>
      <c r="D160" s="66" t="s">
        <v>15689</v>
      </c>
      <c r="E160" s="67">
        <v>2319</v>
      </c>
      <c r="F160" s="68">
        <v>1678</v>
      </c>
      <c r="G160" s="69"/>
      <c r="H160" s="69"/>
      <c r="I160" s="70">
        <v>1678</v>
      </c>
      <c r="J160" s="39">
        <v>0.3498212157330155</v>
      </c>
      <c r="K160" s="71">
        <v>587</v>
      </c>
      <c r="L160" s="72">
        <v>0.3498212157330155</v>
      </c>
      <c r="M160" s="73">
        <v>587</v>
      </c>
      <c r="N160" s="74" t="s">
        <v>19593</v>
      </c>
      <c r="O160" s="66" t="str">
        <f t="shared" si="5"/>
        <v>ג'ש (גוש חלב) גובראן פאוזי</v>
      </c>
      <c r="P160" s="83">
        <f t="shared" si="4"/>
        <v>0</v>
      </c>
      <c r="Q160" s="68"/>
      <c r="R160" s="70"/>
      <c r="S160" s="39"/>
      <c r="T160" s="71"/>
      <c r="U160" s="72"/>
      <c r="V160" s="73"/>
      <c r="W160" s="74"/>
    </row>
    <row r="161" spans="1:23">
      <c r="A161" s="7"/>
      <c r="B161" s="65">
        <v>487</v>
      </c>
      <c r="C161" s="66" t="s">
        <v>19564</v>
      </c>
      <c r="D161" s="66" t="s">
        <v>15647</v>
      </c>
      <c r="E161" s="67">
        <v>2319</v>
      </c>
      <c r="F161" s="68">
        <v>1678</v>
      </c>
      <c r="G161" s="69"/>
      <c r="H161" s="69"/>
      <c r="I161" s="70">
        <v>1678</v>
      </c>
      <c r="J161" s="39">
        <v>0.10190703218116806</v>
      </c>
      <c r="K161" s="71">
        <v>171</v>
      </c>
      <c r="L161" s="72">
        <v>0.10190703218116806</v>
      </c>
      <c r="M161" s="73">
        <v>171</v>
      </c>
      <c r="N161" s="74" t="s">
        <v>19593</v>
      </c>
      <c r="O161" s="66" t="str">
        <f t="shared" si="5"/>
        <v>ג'ש (גוש חלב) חלייחל מאליק</v>
      </c>
      <c r="P161" s="83">
        <f t="shared" si="4"/>
        <v>0</v>
      </c>
      <c r="Q161" s="68"/>
      <c r="R161" s="70"/>
      <c r="S161" s="39"/>
      <c r="T161" s="71"/>
      <c r="U161" s="72"/>
      <c r="V161" s="73"/>
      <c r="W161" s="74"/>
    </row>
    <row r="162" spans="1:23">
      <c r="A162" s="7"/>
      <c r="B162" s="65">
        <v>3730</v>
      </c>
      <c r="C162" s="66" t="s">
        <v>15561</v>
      </c>
      <c r="D162" s="66" t="s">
        <v>15620</v>
      </c>
      <c r="E162" s="67">
        <v>9892</v>
      </c>
      <c r="F162" s="68">
        <v>6469</v>
      </c>
      <c r="G162" s="69"/>
      <c r="H162" s="69"/>
      <c r="I162" s="70">
        <v>6469</v>
      </c>
      <c r="J162" s="39">
        <v>0.53640439016849595</v>
      </c>
      <c r="K162" s="71">
        <v>3470</v>
      </c>
      <c r="L162" s="72">
        <v>0.53640439016849595</v>
      </c>
      <c r="M162" s="73">
        <v>3470.0000000000005</v>
      </c>
      <c r="N162" s="74" t="s">
        <v>19593</v>
      </c>
      <c r="O162" s="66" t="str">
        <f t="shared" si="5"/>
        <v>גבעת זאב אברהמי יוסף</v>
      </c>
      <c r="P162" s="83" t="str">
        <f t="shared" si="4"/>
        <v>Mayor</v>
      </c>
      <c r="Q162" s="68"/>
      <c r="R162" s="70"/>
      <c r="S162" s="39"/>
      <c r="T162" s="71"/>
      <c r="U162" s="72"/>
      <c r="V162" s="73"/>
      <c r="W162" s="74"/>
    </row>
    <row r="163" spans="1:23">
      <c r="A163" s="7"/>
      <c r="B163" s="65">
        <v>3730</v>
      </c>
      <c r="C163" s="66" t="s">
        <v>15561</v>
      </c>
      <c r="D163" s="66" t="s">
        <v>15599</v>
      </c>
      <c r="E163" s="67">
        <v>9892</v>
      </c>
      <c r="F163" s="68">
        <v>6469</v>
      </c>
      <c r="G163" s="69"/>
      <c r="H163" s="69"/>
      <c r="I163" s="70">
        <v>6469</v>
      </c>
      <c r="J163" s="39">
        <v>0.30653887772453237</v>
      </c>
      <c r="K163" s="71">
        <v>1983</v>
      </c>
      <c r="L163" s="72">
        <v>0.30653887772453237</v>
      </c>
      <c r="M163" s="73">
        <v>1982.9999999999998</v>
      </c>
      <c r="N163" s="74" t="s">
        <v>19593</v>
      </c>
      <c r="O163" s="66" t="str">
        <f t="shared" si="5"/>
        <v>גבעת זאב גולדשטיין אילנה</v>
      </c>
      <c r="P163" s="83">
        <f t="shared" si="4"/>
        <v>0</v>
      </c>
      <c r="Q163" s="68"/>
      <c r="R163" s="70"/>
      <c r="S163" s="39"/>
      <c r="T163" s="71"/>
      <c r="U163" s="72"/>
      <c r="V163" s="73"/>
      <c r="W163" s="74"/>
    </row>
    <row r="164" spans="1:23">
      <c r="A164" s="7"/>
      <c r="B164" s="65">
        <v>3730</v>
      </c>
      <c r="C164" s="66" t="s">
        <v>15561</v>
      </c>
      <c r="D164" s="66" t="s">
        <v>15577</v>
      </c>
      <c r="E164" s="67">
        <v>9892</v>
      </c>
      <c r="F164" s="68">
        <v>6469</v>
      </c>
      <c r="G164" s="69"/>
      <c r="H164" s="69"/>
      <c r="I164" s="70">
        <v>6469</v>
      </c>
      <c r="J164" s="39">
        <v>9.8315040964600406E-2</v>
      </c>
      <c r="K164" s="71">
        <v>636</v>
      </c>
      <c r="L164" s="72">
        <v>9.8315040964600406E-2</v>
      </c>
      <c r="M164" s="73">
        <v>636</v>
      </c>
      <c r="N164" s="74" t="s">
        <v>19593</v>
      </c>
      <c r="O164" s="66" t="str">
        <f t="shared" si="5"/>
        <v>גבעת זאב אלפסי שלומי</v>
      </c>
      <c r="P164" s="83">
        <f t="shared" si="4"/>
        <v>0</v>
      </c>
      <c r="Q164" s="68"/>
      <c r="R164" s="70"/>
      <c r="S164" s="39"/>
      <c r="T164" s="71"/>
      <c r="U164" s="72"/>
      <c r="V164" s="73"/>
      <c r="W164" s="74"/>
    </row>
    <row r="165" spans="1:23">
      <c r="A165" s="7"/>
      <c r="B165" s="65">
        <v>3730</v>
      </c>
      <c r="C165" s="66" t="s">
        <v>15561</v>
      </c>
      <c r="D165" s="66" t="s">
        <v>4186</v>
      </c>
      <c r="E165" s="67">
        <v>9892</v>
      </c>
      <c r="F165" s="68">
        <v>6469</v>
      </c>
      <c r="G165" s="69"/>
      <c r="H165" s="69"/>
      <c r="I165" s="70">
        <v>6469</v>
      </c>
      <c r="J165" s="39">
        <v>5.8741691142371308E-2</v>
      </c>
      <c r="K165" s="71">
        <v>380</v>
      </c>
      <c r="L165" s="72">
        <v>5.8741691142371308E-2</v>
      </c>
      <c r="M165" s="73">
        <v>380</v>
      </c>
      <c r="N165" s="74" t="s">
        <v>19593</v>
      </c>
      <c r="O165" s="66" t="str">
        <f t="shared" si="5"/>
        <v>גבעת זאב כהן יעקב</v>
      </c>
      <c r="P165" s="83">
        <f t="shared" si="4"/>
        <v>0</v>
      </c>
      <c r="Q165" s="68"/>
      <c r="R165" s="70"/>
      <c r="S165" s="39"/>
      <c r="T165" s="71"/>
      <c r="U165" s="72"/>
      <c r="V165" s="73"/>
      <c r="W165" s="74"/>
    </row>
    <row r="166" spans="1:23">
      <c r="A166" s="7"/>
      <c r="B166" s="65">
        <v>3730</v>
      </c>
      <c r="C166" s="66" t="s">
        <v>15561</v>
      </c>
      <c r="D166" s="66" t="s">
        <v>15605</v>
      </c>
      <c r="E166" s="67">
        <v>9892</v>
      </c>
      <c r="F166" s="68">
        <v>6469</v>
      </c>
      <c r="G166" s="69"/>
      <c r="H166" s="69"/>
      <c r="I166" s="70">
        <v>6469</v>
      </c>
      <c r="J166" s="39">
        <v>0</v>
      </c>
      <c r="K166" s="71"/>
      <c r="L166" s="72">
        <v>0</v>
      </c>
      <c r="M166" s="73">
        <v>0</v>
      </c>
      <c r="N166" s="74" t="s">
        <v>19593</v>
      </c>
      <c r="O166" s="66" t="str">
        <f t="shared" si="5"/>
        <v>גבעת זאב מלכה חנן</v>
      </c>
      <c r="P166" s="83">
        <f t="shared" si="4"/>
        <v>0</v>
      </c>
      <c r="Q166" s="68"/>
      <c r="R166" s="70"/>
      <c r="S166" s="39"/>
      <c r="T166" s="71"/>
      <c r="U166" s="72"/>
      <c r="V166" s="73"/>
      <c r="W166" s="74"/>
    </row>
    <row r="167" spans="1:23">
      <c r="A167" s="7"/>
      <c r="B167" s="65">
        <v>681</v>
      </c>
      <c r="C167" s="66" t="s">
        <v>15493</v>
      </c>
      <c r="D167" s="66" t="s">
        <v>15548</v>
      </c>
      <c r="E167" s="67">
        <v>16529</v>
      </c>
      <c r="F167" s="68">
        <v>6174</v>
      </c>
      <c r="G167" s="69"/>
      <c r="H167" s="69"/>
      <c r="I167" s="70">
        <v>6174</v>
      </c>
      <c r="J167" s="39">
        <v>1</v>
      </c>
      <c r="K167" s="71">
        <v>6174</v>
      </c>
      <c r="L167" s="72">
        <v>1</v>
      </c>
      <c r="M167" s="73">
        <v>6174</v>
      </c>
      <c r="N167" s="74" t="s">
        <v>19593</v>
      </c>
      <c r="O167" s="66" t="str">
        <f t="shared" si="5"/>
        <v>גבעת שמואל ברודני יוסף</v>
      </c>
      <c r="P167" s="83" t="str">
        <f t="shared" si="4"/>
        <v>Mayor</v>
      </c>
      <c r="Q167" s="68"/>
      <c r="R167" s="70"/>
      <c r="S167" s="39"/>
      <c r="T167" s="71"/>
      <c r="U167" s="72"/>
      <c r="V167" s="73"/>
      <c r="W167" s="74"/>
    </row>
    <row r="168" spans="1:23">
      <c r="A168" s="7"/>
      <c r="B168" s="65">
        <v>6300</v>
      </c>
      <c r="C168" s="66" t="s">
        <v>15395</v>
      </c>
      <c r="D168" s="66" t="s">
        <v>15407</v>
      </c>
      <c r="E168" s="67">
        <v>46431</v>
      </c>
      <c r="F168" s="68">
        <v>20501</v>
      </c>
      <c r="G168" s="69"/>
      <c r="H168" s="69"/>
      <c r="I168" s="70">
        <v>20501</v>
      </c>
      <c r="J168" s="39">
        <v>0.50641432125262187</v>
      </c>
      <c r="K168" s="71">
        <v>10382</v>
      </c>
      <c r="L168" s="72">
        <v>0.50641432125262187</v>
      </c>
      <c r="M168" s="73">
        <v>10382.000000000002</v>
      </c>
      <c r="N168" s="74" t="s">
        <v>19593</v>
      </c>
      <c r="O168" s="66" t="str">
        <f t="shared" si="5"/>
        <v>גבעתיים קוניק רן</v>
      </c>
      <c r="P168" s="83" t="str">
        <f t="shared" si="4"/>
        <v>Mayor</v>
      </c>
      <c r="Q168" s="68"/>
      <c r="R168" s="70"/>
      <c r="S168" s="39"/>
      <c r="T168" s="71"/>
      <c r="U168" s="72"/>
      <c r="V168" s="73"/>
      <c r="W168" s="74"/>
    </row>
    <row r="169" spans="1:23">
      <c r="A169" s="7"/>
      <c r="B169" s="65">
        <v>6300</v>
      </c>
      <c r="C169" s="66" t="s">
        <v>15395</v>
      </c>
      <c r="D169" s="66" t="s">
        <v>15447</v>
      </c>
      <c r="E169" s="67">
        <v>46431</v>
      </c>
      <c r="F169" s="68">
        <v>20501</v>
      </c>
      <c r="G169" s="69"/>
      <c r="H169" s="69"/>
      <c r="I169" s="70">
        <v>20501</v>
      </c>
      <c r="J169" s="39">
        <v>0.39841958928832738</v>
      </c>
      <c r="K169" s="71">
        <v>8168</v>
      </c>
      <c r="L169" s="72">
        <v>0.39841958928832738</v>
      </c>
      <c r="M169" s="73">
        <v>8168</v>
      </c>
      <c r="N169" s="74" t="s">
        <v>19593</v>
      </c>
      <c r="O169" s="66" t="str">
        <f t="shared" si="5"/>
        <v>גבעתיים בן שחר ראובן</v>
      </c>
      <c r="P169" s="83">
        <f t="shared" si="4"/>
        <v>0</v>
      </c>
      <c r="Q169" s="68"/>
      <c r="R169" s="70"/>
      <c r="S169" s="39"/>
      <c r="T169" s="71"/>
      <c r="U169" s="72"/>
      <c r="V169" s="73"/>
      <c r="W169" s="74"/>
    </row>
    <row r="170" spans="1:23">
      <c r="A170" s="7"/>
      <c r="B170" s="65">
        <v>6300</v>
      </c>
      <c r="C170" s="66" t="s">
        <v>15395</v>
      </c>
      <c r="D170" s="66" t="s">
        <v>15490</v>
      </c>
      <c r="E170" s="67">
        <v>46431</v>
      </c>
      <c r="F170" s="68">
        <v>20501</v>
      </c>
      <c r="G170" s="69"/>
      <c r="H170" s="69"/>
      <c r="I170" s="70">
        <v>20501</v>
      </c>
      <c r="J170" s="39">
        <v>9.5166089459050779E-2</v>
      </c>
      <c r="K170" s="71">
        <v>1951</v>
      </c>
      <c r="L170" s="72">
        <v>9.5166089459050779E-2</v>
      </c>
      <c r="M170" s="73">
        <v>1951</v>
      </c>
      <c r="N170" s="74" t="s">
        <v>19593</v>
      </c>
      <c r="O170" s="66" t="str">
        <f t="shared" si="5"/>
        <v>גבעתיים אברהם איריס</v>
      </c>
      <c r="P170" s="83">
        <f t="shared" si="4"/>
        <v>0</v>
      </c>
      <c r="Q170" s="68"/>
      <c r="R170" s="70"/>
      <c r="S170" s="39"/>
      <c r="T170" s="71"/>
      <c r="U170" s="72"/>
      <c r="V170" s="73"/>
      <c r="W170" s="74"/>
    </row>
    <row r="171" spans="1:23">
      <c r="A171" s="7"/>
      <c r="B171" s="65">
        <v>2550</v>
      </c>
      <c r="C171" s="66" t="s">
        <v>15309</v>
      </c>
      <c r="D171" s="66" t="s">
        <v>15383</v>
      </c>
      <c r="E171" s="67">
        <v>15325</v>
      </c>
      <c r="F171" s="68">
        <v>9530</v>
      </c>
      <c r="G171" s="69"/>
      <c r="H171" s="69"/>
      <c r="I171" s="70">
        <v>9530</v>
      </c>
      <c r="J171" s="39">
        <v>0.53987408184679953</v>
      </c>
      <c r="K171" s="71">
        <v>5145</v>
      </c>
      <c r="L171" s="72">
        <v>0.53987408184679953</v>
      </c>
      <c r="M171" s="73">
        <v>5144.9999999999991</v>
      </c>
      <c r="N171" s="74" t="s">
        <v>19593</v>
      </c>
      <c r="O171" s="66" t="str">
        <f t="shared" si="5"/>
        <v>גדרה גמליאל יואל</v>
      </c>
      <c r="P171" s="83" t="str">
        <f t="shared" si="4"/>
        <v>Mayor</v>
      </c>
      <c r="Q171" s="68"/>
      <c r="R171" s="70"/>
      <c r="S171" s="39"/>
      <c r="T171" s="71"/>
      <c r="U171" s="72"/>
      <c r="V171" s="73"/>
      <c r="W171" s="74"/>
    </row>
    <row r="172" spans="1:23">
      <c r="A172" s="7"/>
      <c r="B172" s="65">
        <v>2550</v>
      </c>
      <c r="C172" s="66" t="s">
        <v>15309</v>
      </c>
      <c r="D172" s="66" t="s">
        <v>15392</v>
      </c>
      <c r="E172" s="67">
        <v>15325</v>
      </c>
      <c r="F172" s="68">
        <v>9530</v>
      </c>
      <c r="G172" s="69"/>
      <c r="H172" s="69"/>
      <c r="I172" s="70">
        <v>9530</v>
      </c>
      <c r="J172" s="39">
        <v>0.40870933892969569</v>
      </c>
      <c r="K172" s="71">
        <v>3895</v>
      </c>
      <c r="L172" s="72">
        <v>0.40870933892969569</v>
      </c>
      <c r="M172" s="73">
        <v>3895</v>
      </c>
      <c r="N172" s="74" t="s">
        <v>19593</v>
      </c>
      <c r="O172" s="66" t="str">
        <f t="shared" si="5"/>
        <v>גדרה גייר אלון</v>
      </c>
      <c r="P172" s="83">
        <f t="shared" si="4"/>
        <v>0</v>
      </c>
      <c r="Q172" s="68"/>
      <c r="R172" s="70"/>
      <c r="S172" s="39"/>
      <c r="T172" s="71"/>
      <c r="U172" s="72"/>
      <c r="V172" s="73"/>
      <c r="W172" s="74"/>
    </row>
    <row r="173" spans="1:23">
      <c r="A173" s="7"/>
      <c r="B173" s="65">
        <v>2550</v>
      </c>
      <c r="C173" s="66" t="s">
        <v>15309</v>
      </c>
      <c r="D173" s="66" t="s">
        <v>15318</v>
      </c>
      <c r="E173" s="67">
        <v>15325</v>
      </c>
      <c r="F173" s="68">
        <v>9530</v>
      </c>
      <c r="G173" s="69"/>
      <c r="H173" s="69"/>
      <c r="I173" s="70">
        <v>9530</v>
      </c>
      <c r="J173" s="39">
        <v>5.1416579223504719E-2</v>
      </c>
      <c r="K173" s="71">
        <v>490</v>
      </c>
      <c r="L173" s="72">
        <v>5.1416579223504719E-2</v>
      </c>
      <c r="M173" s="73">
        <v>489.99999999999994</v>
      </c>
      <c r="N173" s="74" t="s">
        <v>19593</v>
      </c>
      <c r="O173" s="66" t="str">
        <f t="shared" si="5"/>
        <v>גדרה יוסף טובה</v>
      </c>
      <c r="P173" s="83">
        <f t="shared" si="4"/>
        <v>0</v>
      </c>
      <c r="Q173" s="68"/>
      <c r="R173" s="70"/>
      <c r="S173" s="39"/>
      <c r="T173" s="71"/>
      <c r="U173" s="72"/>
      <c r="V173" s="73"/>
      <c r="W173" s="74"/>
    </row>
    <row r="174" spans="1:23">
      <c r="A174" s="7"/>
      <c r="B174" s="65">
        <v>166</v>
      </c>
      <c r="C174" s="66" t="s">
        <v>15232</v>
      </c>
      <c r="D174" s="66" t="s">
        <v>15289</v>
      </c>
      <c r="E174" s="67">
        <v>14168</v>
      </c>
      <c r="F174" s="68">
        <v>7758</v>
      </c>
      <c r="G174" s="69"/>
      <c r="H174" s="69"/>
      <c r="I174" s="70">
        <v>7758</v>
      </c>
      <c r="J174" s="39">
        <v>0.49651972157772623</v>
      </c>
      <c r="K174" s="71">
        <v>3852</v>
      </c>
      <c r="L174" s="72">
        <v>0.49651972157772623</v>
      </c>
      <c r="M174" s="73">
        <v>3852</v>
      </c>
      <c r="N174" s="74" t="s">
        <v>19593</v>
      </c>
      <c r="O174" s="66" t="str">
        <f t="shared" si="5"/>
        <v>גן יבנה דרור אהרון</v>
      </c>
      <c r="P174" s="83" t="str">
        <f t="shared" si="4"/>
        <v>Mayor</v>
      </c>
      <c r="Q174" s="68"/>
      <c r="R174" s="70"/>
      <c r="S174" s="39"/>
      <c r="T174" s="71"/>
      <c r="U174" s="72"/>
      <c r="V174" s="73"/>
      <c r="W174" s="74"/>
    </row>
    <row r="175" spans="1:23">
      <c r="A175" s="7"/>
      <c r="B175" s="65">
        <v>166</v>
      </c>
      <c r="C175" s="66" t="s">
        <v>15232</v>
      </c>
      <c r="D175" s="66" t="s">
        <v>19565</v>
      </c>
      <c r="E175" s="67">
        <v>14168</v>
      </c>
      <c r="F175" s="68">
        <v>7758</v>
      </c>
      <c r="G175" s="69"/>
      <c r="H175" s="69"/>
      <c r="I175" s="70">
        <v>7758</v>
      </c>
      <c r="J175" s="39">
        <v>0.23923691673111627</v>
      </c>
      <c r="K175" s="71">
        <v>1856</v>
      </c>
      <c r="L175" s="72">
        <v>0.23923691673111627</v>
      </c>
      <c r="M175" s="73">
        <v>1856</v>
      </c>
      <c r="N175" s="74" t="s">
        <v>19593</v>
      </c>
      <c r="O175" s="66" t="str">
        <f t="shared" si="5"/>
        <v>גן יבנה ניסים (יחיא) ירון</v>
      </c>
      <c r="P175" s="83">
        <f t="shared" si="4"/>
        <v>0</v>
      </c>
      <c r="Q175" s="68"/>
      <c r="R175" s="70"/>
      <c r="S175" s="39"/>
      <c r="T175" s="71"/>
      <c r="U175" s="72"/>
      <c r="V175" s="73"/>
      <c r="W175" s="74"/>
    </row>
    <row r="176" spans="1:23">
      <c r="A176" s="7"/>
      <c r="B176" s="65">
        <v>166</v>
      </c>
      <c r="C176" s="66" t="s">
        <v>15232</v>
      </c>
      <c r="D176" s="66" t="s">
        <v>15271</v>
      </c>
      <c r="E176" s="67">
        <v>14168</v>
      </c>
      <c r="F176" s="68">
        <v>7758</v>
      </c>
      <c r="G176" s="69"/>
      <c r="H176" s="69"/>
      <c r="I176" s="70">
        <v>7758</v>
      </c>
      <c r="J176" s="39">
        <v>0.15854601701469451</v>
      </c>
      <c r="K176" s="71">
        <v>1230</v>
      </c>
      <c r="L176" s="72">
        <v>0.15854601701469451</v>
      </c>
      <c r="M176" s="73">
        <v>1230</v>
      </c>
      <c r="N176" s="74" t="s">
        <v>19593</v>
      </c>
      <c r="O176" s="66" t="str">
        <f t="shared" si="5"/>
        <v>גן יבנה אלוש אלי</v>
      </c>
      <c r="P176" s="83">
        <f t="shared" si="4"/>
        <v>0</v>
      </c>
      <c r="Q176" s="68"/>
      <c r="R176" s="70"/>
      <c r="S176" s="39"/>
      <c r="T176" s="71"/>
      <c r="U176" s="72"/>
      <c r="V176" s="73"/>
      <c r="W176" s="74"/>
    </row>
    <row r="177" spans="1:23">
      <c r="A177" s="7"/>
      <c r="B177" s="65">
        <v>166</v>
      </c>
      <c r="C177" s="66" t="s">
        <v>15232</v>
      </c>
      <c r="D177" s="66" t="s">
        <v>15279</v>
      </c>
      <c r="E177" s="67">
        <v>14168</v>
      </c>
      <c r="F177" s="68">
        <v>7758</v>
      </c>
      <c r="G177" s="69"/>
      <c r="H177" s="69"/>
      <c r="I177" s="70">
        <v>7758</v>
      </c>
      <c r="J177" s="39">
        <v>3.3642691415313224E-2</v>
      </c>
      <c r="K177" s="71">
        <v>261</v>
      </c>
      <c r="L177" s="72">
        <v>3.3642691415313224E-2</v>
      </c>
      <c r="M177" s="73">
        <v>261</v>
      </c>
      <c r="N177" s="74" t="s">
        <v>19593</v>
      </c>
      <c r="O177" s="66" t="str">
        <f t="shared" si="5"/>
        <v>גן יבנה עוגן אביחי</v>
      </c>
      <c r="P177" s="83">
        <f t="shared" si="4"/>
        <v>0</v>
      </c>
      <c r="Q177" s="68"/>
      <c r="R177" s="70"/>
      <c r="S177" s="39"/>
      <c r="T177" s="71"/>
      <c r="U177" s="72"/>
      <c r="V177" s="73"/>
      <c r="W177" s="74"/>
    </row>
    <row r="178" spans="1:23">
      <c r="A178" s="7"/>
      <c r="B178" s="65">
        <v>166</v>
      </c>
      <c r="C178" s="66" t="s">
        <v>15232</v>
      </c>
      <c r="D178" s="66" t="s">
        <v>15242</v>
      </c>
      <c r="E178" s="67">
        <v>14168</v>
      </c>
      <c r="F178" s="68">
        <v>7758</v>
      </c>
      <c r="G178" s="69"/>
      <c r="H178" s="69"/>
      <c r="I178" s="70">
        <v>7758</v>
      </c>
      <c r="J178" s="39">
        <v>3.1580304202113947E-2</v>
      </c>
      <c r="K178" s="71">
        <v>245</v>
      </c>
      <c r="L178" s="72">
        <v>3.1580304202113947E-2</v>
      </c>
      <c r="M178" s="73">
        <v>245</v>
      </c>
      <c r="N178" s="74" t="s">
        <v>19593</v>
      </c>
      <c r="O178" s="66" t="str">
        <f t="shared" si="5"/>
        <v>גן יבנה אדרי ארז אברהם</v>
      </c>
      <c r="P178" s="83">
        <f t="shared" si="4"/>
        <v>0</v>
      </c>
      <c r="Q178" s="68"/>
      <c r="R178" s="70"/>
      <c r="S178" s="39"/>
      <c r="T178" s="71"/>
      <c r="U178" s="72"/>
      <c r="V178" s="73"/>
      <c r="W178" s="74"/>
    </row>
    <row r="179" spans="1:23">
      <c r="A179" s="7"/>
      <c r="B179" s="65">
        <v>166</v>
      </c>
      <c r="C179" s="66" t="s">
        <v>15232</v>
      </c>
      <c r="D179" s="66" t="s">
        <v>15249</v>
      </c>
      <c r="E179" s="67">
        <v>14168</v>
      </c>
      <c r="F179" s="68">
        <v>7758</v>
      </c>
      <c r="G179" s="69"/>
      <c r="H179" s="69"/>
      <c r="I179" s="70">
        <v>7758</v>
      </c>
      <c r="J179" s="39">
        <v>2.8228924980665121E-2</v>
      </c>
      <c r="K179" s="71">
        <v>219</v>
      </c>
      <c r="L179" s="72">
        <v>2.8228924980665121E-2</v>
      </c>
      <c r="M179" s="73">
        <v>219</v>
      </c>
      <c r="N179" s="74" t="s">
        <v>19593</v>
      </c>
      <c r="O179" s="66" t="str">
        <f t="shared" si="5"/>
        <v>גן יבנה הראל ארז</v>
      </c>
      <c r="P179" s="83">
        <f t="shared" si="4"/>
        <v>0</v>
      </c>
      <c r="Q179" s="68"/>
      <c r="R179" s="70"/>
      <c r="S179" s="39"/>
      <c r="T179" s="71"/>
      <c r="U179" s="72"/>
      <c r="V179" s="73"/>
      <c r="W179" s="74"/>
    </row>
    <row r="180" spans="1:23">
      <c r="A180" s="7"/>
      <c r="B180" s="65">
        <v>166</v>
      </c>
      <c r="C180" s="66" t="s">
        <v>15232</v>
      </c>
      <c r="D180" s="66" t="s">
        <v>15305</v>
      </c>
      <c r="E180" s="67">
        <v>14168</v>
      </c>
      <c r="F180" s="68">
        <v>7758</v>
      </c>
      <c r="G180" s="69"/>
      <c r="H180" s="69"/>
      <c r="I180" s="70">
        <v>7758</v>
      </c>
      <c r="J180" s="39">
        <v>1.2245424078370714E-2</v>
      </c>
      <c r="K180" s="71">
        <v>95</v>
      </c>
      <c r="L180" s="72">
        <v>1.2245424078370714E-2</v>
      </c>
      <c r="M180" s="73">
        <v>95</v>
      </c>
      <c r="N180" s="74" t="s">
        <v>19593</v>
      </c>
      <c r="O180" s="66" t="str">
        <f t="shared" si="5"/>
        <v>גן יבנה רביב מאיר</v>
      </c>
      <c r="P180" s="83">
        <f t="shared" si="4"/>
        <v>0</v>
      </c>
      <c r="Q180" s="68"/>
      <c r="R180" s="70"/>
      <c r="S180" s="39"/>
      <c r="T180" s="71"/>
      <c r="U180" s="72"/>
      <c r="V180" s="73"/>
      <c r="W180" s="74"/>
    </row>
    <row r="181" spans="1:23">
      <c r="A181" s="7"/>
      <c r="B181" s="65">
        <v>229</v>
      </c>
      <c r="C181" s="66" t="s">
        <v>15176</v>
      </c>
      <c r="D181" s="66" t="s">
        <v>15229</v>
      </c>
      <c r="E181" s="67">
        <v>11360</v>
      </c>
      <c r="F181" s="68">
        <v>6837</v>
      </c>
      <c r="G181" s="69"/>
      <c r="H181" s="69"/>
      <c r="I181" s="70">
        <v>6837</v>
      </c>
      <c r="J181" s="39">
        <v>0.4313295304958315</v>
      </c>
      <c r="K181" s="71">
        <v>2949</v>
      </c>
      <c r="L181" s="72">
        <v>0.4313295304958315</v>
      </c>
      <c r="M181" s="73">
        <v>2949</v>
      </c>
      <c r="N181" s="74" t="s">
        <v>19593</v>
      </c>
      <c r="O181" s="66" t="str">
        <f t="shared" si="5"/>
        <v>גני תקווה דלהריציה ליזי</v>
      </c>
      <c r="P181" s="83" t="str">
        <f t="shared" si="4"/>
        <v>Mayor</v>
      </c>
      <c r="Q181" s="68"/>
      <c r="R181" s="70"/>
      <c r="S181" s="39"/>
      <c r="T181" s="71"/>
      <c r="U181" s="72"/>
      <c r="V181" s="73"/>
      <c r="W181" s="74"/>
    </row>
    <row r="182" spans="1:23" ht="14.5" thickBot="1">
      <c r="A182" s="7"/>
      <c r="B182" s="65">
        <v>229</v>
      </c>
      <c r="C182" s="66" t="s">
        <v>15176</v>
      </c>
      <c r="D182" s="66" t="s">
        <v>15215</v>
      </c>
      <c r="E182" s="67">
        <v>11360</v>
      </c>
      <c r="F182" s="68">
        <v>6837</v>
      </c>
      <c r="G182" s="69"/>
      <c r="H182" s="69"/>
      <c r="I182" s="70">
        <v>6837</v>
      </c>
      <c r="J182" s="39">
        <v>0.37750475354687729</v>
      </c>
      <c r="K182" s="71">
        <v>2581</v>
      </c>
      <c r="L182" s="72">
        <v>0.37750475354687729</v>
      </c>
      <c r="M182" s="73">
        <v>2581</v>
      </c>
      <c r="N182" s="74" t="s">
        <v>19593</v>
      </c>
      <c r="O182" s="66" t="str">
        <f t="shared" si="5"/>
        <v>גני תקווה בן דקון דורון</v>
      </c>
      <c r="P182" s="83">
        <f t="shared" si="4"/>
        <v>0</v>
      </c>
      <c r="Q182" s="76"/>
      <c r="R182" s="77"/>
      <c r="S182" s="75"/>
      <c r="T182" s="77"/>
      <c r="U182" s="78"/>
      <c r="V182" s="75"/>
      <c r="W182" s="79"/>
    </row>
    <row r="183" spans="1:23" ht="13" thickTop="1">
      <c r="A183" s="7"/>
      <c r="B183" s="65">
        <v>229</v>
      </c>
      <c r="C183" s="66" t="s">
        <v>15176</v>
      </c>
      <c r="D183" s="66" t="s">
        <v>15194</v>
      </c>
      <c r="E183" s="67">
        <v>11360</v>
      </c>
      <c r="F183" s="68">
        <v>6837</v>
      </c>
      <c r="G183" s="69"/>
      <c r="H183" s="69"/>
      <c r="I183" s="70">
        <v>6837</v>
      </c>
      <c r="J183" s="39">
        <v>0.1911657159572912</v>
      </c>
      <c r="K183" s="71">
        <v>1307</v>
      </c>
      <c r="L183" s="72">
        <v>0.1911657159572912</v>
      </c>
      <c r="M183" s="73">
        <v>1307</v>
      </c>
      <c r="N183" s="74" t="s">
        <v>19593</v>
      </c>
      <c r="O183" s="66" t="str">
        <f t="shared" si="5"/>
        <v>גני תקווה אחי מרדכי אלי</v>
      </c>
      <c r="P183" s="83">
        <f t="shared" si="4"/>
        <v>0</v>
      </c>
      <c r="Q183" s="58"/>
      <c r="R183" s="59"/>
      <c r="S183" s="60"/>
      <c r="T183" s="61"/>
      <c r="U183" s="58"/>
      <c r="V183" s="58"/>
      <c r="W183" s="62"/>
    </row>
    <row r="184" spans="1:23">
      <c r="A184" s="7"/>
      <c r="B184" s="65">
        <v>494</v>
      </c>
      <c r="C184" s="66" t="s">
        <v>14991</v>
      </c>
      <c r="D184" s="66" t="s">
        <v>15097</v>
      </c>
      <c r="E184" s="67">
        <v>11565</v>
      </c>
      <c r="F184" s="68">
        <v>10211</v>
      </c>
      <c r="G184" s="69"/>
      <c r="H184" s="69"/>
      <c r="I184" s="70">
        <v>10211</v>
      </c>
      <c r="J184" s="39">
        <v>0.57065909313485452</v>
      </c>
      <c r="K184" s="71">
        <v>5827</v>
      </c>
      <c r="L184" s="72">
        <v>0.57065909313485452</v>
      </c>
      <c r="M184" s="73">
        <v>5826.9999999999991</v>
      </c>
      <c r="N184" s="74" t="s">
        <v>19593</v>
      </c>
      <c r="O184" s="66" t="str">
        <f t="shared" si="5"/>
        <v>דאלית אל-כרמל חלבי רפיק</v>
      </c>
      <c r="P184" s="83" t="str">
        <f t="shared" si="4"/>
        <v>Mayor</v>
      </c>
      <c r="Q184" s="68"/>
      <c r="R184" s="70"/>
      <c r="S184" s="39"/>
      <c r="T184" s="71"/>
      <c r="U184" s="72"/>
      <c r="V184" s="73"/>
      <c r="W184" s="74"/>
    </row>
    <row r="185" spans="1:23">
      <c r="A185" s="7"/>
      <c r="B185" s="65">
        <v>494</v>
      </c>
      <c r="C185" s="66" t="s">
        <v>14991</v>
      </c>
      <c r="D185" s="66" t="s">
        <v>15012</v>
      </c>
      <c r="E185" s="67">
        <v>11565</v>
      </c>
      <c r="F185" s="68">
        <v>10211</v>
      </c>
      <c r="G185" s="69"/>
      <c r="H185" s="69"/>
      <c r="I185" s="70">
        <v>10211</v>
      </c>
      <c r="J185" s="39">
        <v>0.42934090686514542</v>
      </c>
      <c r="K185" s="71">
        <v>4384</v>
      </c>
      <c r="L185" s="72">
        <v>0.42934090686514542</v>
      </c>
      <c r="M185" s="73">
        <v>4384</v>
      </c>
      <c r="N185" s="74" t="s">
        <v>19593</v>
      </c>
      <c r="O185" s="66" t="str">
        <f t="shared" si="5"/>
        <v>דאלית אל-כרמל נסראלדין כרמל</v>
      </c>
      <c r="P185" s="83">
        <f t="shared" si="4"/>
        <v>0</v>
      </c>
      <c r="Q185" s="68"/>
      <c r="R185" s="70"/>
      <c r="S185" s="39"/>
      <c r="T185" s="71"/>
      <c r="U185" s="72"/>
      <c r="V185" s="73"/>
      <c r="W185" s="74"/>
    </row>
    <row r="186" spans="1:23">
      <c r="A186" s="7"/>
      <c r="B186" s="65">
        <v>489</v>
      </c>
      <c r="C186" s="66" t="s">
        <v>14915</v>
      </c>
      <c r="D186" s="66" t="s">
        <v>14945</v>
      </c>
      <c r="E186" s="67">
        <v>6067</v>
      </c>
      <c r="F186" s="68">
        <v>5062</v>
      </c>
      <c r="G186" s="69"/>
      <c r="H186" s="69"/>
      <c r="I186" s="70">
        <v>5062</v>
      </c>
      <c r="J186" s="39">
        <v>0.24436981430264718</v>
      </c>
      <c r="K186" s="71">
        <v>1237</v>
      </c>
      <c r="L186" s="72">
        <v>0.24436981430264718</v>
      </c>
      <c r="M186" s="73">
        <v>1237</v>
      </c>
      <c r="N186" s="74" t="s">
        <v>19594</v>
      </c>
      <c r="O186" s="66" t="str">
        <f t="shared" si="5"/>
        <v>דבוריה עזאיזה ריפעת</v>
      </c>
      <c r="P186" s="83">
        <f t="shared" si="4"/>
        <v>0</v>
      </c>
      <c r="Q186" s="68"/>
      <c r="R186" s="70"/>
      <c r="S186" s="39"/>
      <c r="T186" s="71"/>
      <c r="U186" s="72"/>
      <c r="V186" s="73"/>
      <c r="W186" s="74"/>
    </row>
    <row r="187" spans="1:23">
      <c r="A187" s="7"/>
      <c r="B187" s="65">
        <v>489</v>
      </c>
      <c r="C187" s="66" t="s">
        <v>14915</v>
      </c>
      <c r="D187" s="66" t="s">
        <v>14968</v>
      </c>
      <c r="E187" s="67">
        <v>6067</v>
      </c>
      <c r="F187" s="68">
        <v>5062</v>
      </c>
      <c r="G187" s="69"/>
      <c r="H187" s="69"/>
      <c r="I187" s="70">
        <v>5062</v>
      </c>
      <c r="J187" s="39">
        <v>0.22105887001185301</v>
      </c>
      <c r="K187" s="71">
        <v>1119</v>
      </c>
      <c r="L187" s="72">
        <v>0.22105887001185301</v>
      </c>
      <c r="M187" s="73">
        <v>1119</v>
      </c>
      <c r="N187" s="74" t="s">
        <v>19594</v>
      </c>
      <c r="O187" s="66" t="str">
        <f t="shared" si="5"/>
        <v>דבוריה יוספיה זוהיר</v>
      </c>
      <c r="P187" s="83">
        <f t="shared" si="4"/>
        <v>0</v>
      </c>
      <c r="Q187" s="68"/>
      <c r="R187" s="70"/>
      <c r="S187" s="39"/>
      <c r="T187" s="71"/>
      <c r="U187" s="72"/>
      <c r="V187" s="73"/>
      <c r="W187" s="74"/>
    </row>
    <row r="188" spans="1:23">
      <c r="A188" s="7"/>
      <c r="B188" s="65">
        <v>489</v>
      </c>
      <c r="C188" s="66" t="s">
        <v>14915</v>
      </c>
      <c r="D188" s="66" t="s">
        <v>14930</v>
      </c>
      <c r="E188" s="67">
        <v>6067</v>
      </c>
      <c r="F188" s="68">
        <v>5062</v>
      </c>
      <c r="G188" s="69"/>
      <c r="H188" s="69"/>
      <c r="I188" s="70">
        <v>5062</v>
      </c>
      <c r="J188" s="39">
        <v>0.20900829711576452</v>
      </c>
      <c r="K188" s="71">
        <v>1058</v>
      </c>
      <c r="L188" s="72">
        <v>0.20900829711576452</v>
      </c>
      <c r="M188" s="73">
        <v>1058</v>
      </c>
      <c r="N188" s="74" t="s">
        <v>19594</v>
      </c>
      <c r="O188" s="66" t="str">
        <f t="shared" si="5"/>
        <v>דבוריה מסאלחה ג'אודת</v>
      </c>
      <c r="P188" s="83">
        <f t="shared" si="4"/>
        <v>0</v>
      </c>
      <c r="Q188" s="68"/>
      <c r="R188" s="70"/>
      <c r="S188" s="39"/>
      <c r="T188" s="71"/>
      <c r="U188" s="72"/>
      <c r="V188" s="73"/>
      <c r="W188" s="74"/>
    </row>
    <row r="189" spans="1:23">
      <c r="A189" s="7"/>
      <c r="B189" s="65">
        <v>489</v>
      </c>
      <c r="C189" s="66" t="s">
        <v>14915</v>
      </c>
      <c r="D189" s="66" t="s">
        <v>14983</v>
      </c>
      <c r="E189" s="67">
        <v>6067</v>
      </c>
      <c r="F189" s="68">
        <v>5062</v>
      </c>
      <c r="G189" s="69"/>
      <c r="H189" s="69"/>
      <c r="I189" s="70">
        <v>5062</v>
      </c>
      <c r="J189" s="39">
        <v>0.15132358751481628</v>
      </c>
      <c r="K189" s="71">
        <v>766</v>
      </c>
      <c r="L189" s="72">
        <v>0.15132358751481628</v>
      </c>
      <c r="M189" s="73">
        <v>766</v>
      </c>
      <c r="N189" s="74" t="s">
        <v>19594</v>
      </c>
      <c r="O189" s="66" t="str">
        <f t="shared" si="5"/>
        <v>דבוריה עזאיזה גאזי</v>
      </c>
      <c r="P189" s="83">
        <f t="shared" si="4"/>
        <v>0</v>
      </c>
      <c r="Q189" s="68"/>
      <c r="R189" s="70"/>
      <c r="S189" s="39"/>
      <c r="T189" s="71"/>
      <c r="U189" s="72"/>
      <c r="V189" s="73"/>
      <c r="W189" s="74"/>
    </row>
    <row r="190" spans="1:23">
      <c r="A190" s="7"/>
      <c r="B190" s="65">
        <v>489</v>
      </c>
      <c r="C190" s="66" t="s">
        <v>14915</v>
      </c>
      <c r="D190" s="66" t="s">
        <v>14978</v>
      </c>
      <c r="E190" s="67">
        <v>6067</v>
      </c>
      <c r="F190" s="68">
        <v>5062</v>
      </c>
      <c r="G190" s="69"/>
      <c r="H190" s="69"/>
      <c r="I190" s="70">
        <v>5062</v>
      </c>
      <c r="J190" s="39">
        <v>0.1321612011062821</v>
      </c>
      <c r="K190" s="71">
        <v>669</v>
      </c>
      <c r="L190" s="72">
        <v>0.1321612011062821</v>
      </c>
      <c r="M190" s="73">
        <v>669</v>
      </c>
      <c r="N190" s="74" t="s">
        <v>19594</v>
      </c>
      <c r="O190" s="66" t="str">
        <f t="shared" si="5"/>
        <v>דבוריה יוסף נור אלדין</v>
      </c>
      <c r="P190" s="83">
        <f t="shared" si="4"/>
        <v>0</v>
      </c>
      <c r="Q190" s="68"/>
      <c r="R190" s="70"/>
      <c r="S190" s="39"/>
      <c r="T190" s="71"/>
      <c r="U190" s="72"/>
      <c r="V190" s="73"/>
      <c r="W190" s="74"/>
    </row>
    <row r="191" spans="1:23">
      <c r="A191" s="7"/>
      <c r="B191" s="65">
        <v>489</v>
      </c>
      <c r="C191" s="66" t="s">
        <v>14915</v>
      </c>
      <c r="D191" s="66" t="s">
        <v>14988</v>
      </c>
      <c r="E191" s="67">
        <v>6067</v>
      </c>
      <c r="F191" s="68">
        <v>5062</v>
      </c>
      <c r="G191" s="69"/>
      <c r="H191" s="69"/>
      <c r="I191" s="70">
        <v>5062</v>
      </c>
      <c r="J191" s="39">
        <v>4.20782299486369E-2</v>
      </c>
      <c r="K191" s="71">
        <v>213</v>
      </c>
      <c r="L191" s="72">
        <v>4.20782299486369E-2</v>
      </c>
      <c r="M191" s="73">
        <v>213</v>
      </c>
      <c r="N191" s="74" t="s">
        <v>19594</v>
      </c>
      <c r="O191" s="66" t="str">
        <f t="shared" si="5"/>
        <v>דבוריה דאוד באסם</v>
      </c>
      <c r="P191" s="83">
        <f t="shared" si="4"/>
        <v>0</v>
      </c>
      <c r="Q191" s="68"/>
      <c r="R191" s="70"/>
      <c r="S191" s="39"/>
      <c r="T191" s="71"/>
      <c r="U191" s="72"/>
      <c r="V191" s="73"/>
      <c r="W191" s="74"/>
    </row>
    <row r="192" spans="1:23">
      <c r="A192" s="7"/>
      <c r="B192" s="65">
        <v>490</v>
      </c>
      <c r="C192" s="66" t="s">
        <v>14838</v>
      </c>
      <c r="D192" s="66" t="s">
        <v>14841</v>
      </c>
      <c r="E192" s="67">
        <v>7105</v>
      </c>
      <c r="F192" s="68">
        <v>6366</v>
      </c>
      <c r="G192" s="69"/>
      <c r="H192" s="69"/>
      <c r="I192" s="70">
        <v>6366</v>
      </c>
      <c r="J192" s="39">
        <v>0.29343386742067235</v>
      </c>
      <c r="K192" s="71">
        <v>1868</v>
      </c>
      <c r="L192" s="72">
        <v>0.29343386742067235</v>
      </c>
      <c r="M192" s="73">
        <v>1868.0000000000002</v>
      </c>
      <c r="N192" s="74" t="s">
        <v>19594</v>
      </c>
      <c r="O192" s="66" t="str">
        <f t="shared" si="5"/>
        <v>דייר אל-אסד דבאח אחמד</v>
      </c>
      <c r="P192" s="83">
        <f t="shared" si="4"/>
        <v>0</v>
      </c>
      <c r="Q192" s="68"/>
      <c r="R192" s="70"/>
      <c r="S192" s="39"/>
      <c r="T192" s="71"/>
      <c r="U192" s="72"/>
      <c r="V192" s="73"/>
      <c r="W192" s="74"/>
    </row>
    <row r="193" spans="1:23">
      <c r="A193" s="7"/>
      <c r="B193" s="65">
        <v>490</v>
      </c>
      <c r="C193" s="66" t="s">
        <v>14838</v>
      </c>
      <c r="D193" s="66" t="s">
        <v>14902</v>
      </c>
      <c r="E193" s="67">
        <v>7105</v>
      </c>
      <c r="F193" s="68">
        <v>6366</v>
      </c>
      <c r="G193" s="69"/>
      <c r="H193" s="69"/>
      <c r="I193" s="70">
        <v>6366</v>
      </c>
      <c r="J193" s="39">
        <v>0.18818724473766887</v>
      </c>
      <c r="K193" s="71">
        <v>1198</v>
      </c>
      <c r="L193" s="72">
        <v>0.18818724473766887</v>
      </c>
      <c r="M193" s="73">
        <v>1198</v>
      </c>
      <c r="N193" s="74" t="s">
        <v>19594</v>
      </c>
      <c r="O193" s="66" t="str">
        <f t="shared" si="5"/>
        <v>דייר אל-אסד סנעאללה נסר</v>
      </c>
      <c r="P193" s="83">
        <f t="shared" si="4"/>
        <v>0</v>
      </c>
      <c r="Q193" s="68"/>
      <c r="R193" s="70"/>
      <c r="S193" s="39"/>
      <c r="T193" s="71"/>
      <c r="U193" s="72"/>
      <c r="V193" s="73"/>
      <c r="W193" s="74"/>
    </row>
    <row r="194" spans="1:23">
      <c r="A194" s="7"/>
      <c r="B194" s="65">
        <v>490</v>
      </c>
      <c r="C194" s="66" t="s">
        <v>14838</v>
      </c>
      <c r="D194" s="66" t="s">
        <v>14866</v>
      </c>
      <c r="E194" s="67">
        <v>7105</v>
      </c>
      <c r="F194" s="68">
        <v>6366</v>
      </c>
      <c r="G194" s="69"/>
      <c r="H194" s="69"/>
      <c r="I194" s="70">
        <v>6366</v>
      </c>
      <c r="J194" s="39">
        <v>0.13446434181589695</v>
      </c>
      <c r="K194" s="71">
        <v>856</v>
      </c>
      <c r="L194" s="72">
        <v>0.13446434181589695</v>
      </c>
      <c r="M194" s="73">
        <v>856</v>
      </c>
      <c r="N194" s="74" t="s">
        <v>19594</v>
      </c>
      <c r="O194" s="66" t="str">
        <f t="shared" si="5"/>
        <v>דייר אל-אסד אסדי קאסם</v>
      </c>
      <c r="P194" s="83">
        <f t="shared" si="4"/>
        <v>0</v>
      </c>
      <c r="Q194" s="68"/>
      <c r="R194" s="70"/>
      <c r="S194" s="39"/>
      <c r="T194" s="71"/>
      <c r="U194" s="72"/>
      <c r="V194" s="73"/>
      <c r="W194" s="74"/>
    </row>
    <row r="195" spans="1:23">
      <c r="A195" s="7"/>
      <c r="B195" s="65">
        <v>490</v>
      </c>
      <c r="C195" s="66" t="s">
        <v>14838</v>
      </c>
      <c r="D195" s="66" t="s">
        <v>14874</v>
      </c>
      <c r="E195" s="67">
        <v>7105</v>
      </c>
      <c r="F195" s="68">
        <v>6366</v>
      </c>
      <c r="G195" s="69"/>
      <c r="H195" s="69"/>
      <c r="I195" s="70">
        <v>6366</v>
      </c>
      <c r="J195" s="39">
        <v>0.13195098963242224</v>
      </c>
      <c r="K195" s="71">
        <v>840</v>
      </c>
      <c r="L195" s="72">
        <v>0.13195098963242224</v>
      </c>
      <c r="M195" s="73">
        <v>840</v>
      </c>
      <c r="N195" s="74" t="s">
        <v>19594</v>
      </c>
      <c r="O195" s="66" t="str">
        <f t="shared" si="5"/>
        <v>דייר אל-אסד חוסין נימר</v>
      </c>
      <c r="P195" s="83">
        <f t="shared" si="4"/>
        <v>0</v>
      </c>
      <c r="Q195" s="68"/>
      <c r="R195" s="70"/>
      <c r="S195" s="39"/>
      <c r="T195" s="71"/>
      <c r="U195" s="72"/>
      <c r="V195" s="73"/>
      <c r="W195" s="74"/>
    </row>
    <row r="196" spans="1:23">
      <c r="A196" s="7"/>
      <c r="B196" s="65">
        <v>490</v>
      </c>
      <c r="C196" s="66" t="s">
        <v>14838</v>
      </c>
      <c r="D196" s="66" t="s">
        <v>14889</v>
      </c>
      <c r="E196" s="67">
        <v>7105</v>
      </c>
      <c r="F196" s="68">
        <v>6366</v>
      </c>
      <c r="G196" s="69"/>
      <c r="H196" s="69"/>
      <c r="I196" s="70">
        <v>6366</v>
      </c>
      <c r="J196" s="39">
        <v>8.9852340559220867E-2</v>
      </c>
      <c r="K196" s="71">
        <v>572</v>
      </c>
      <c r="L196" s="72">
        <v>8.9852340559220867E-2</v>
      </c>
      <c r="M196" s="73">
        <v>572</v>
      </c>
      <c r="N196" s="74" t="s">
        <v>19594</v>
      </c>
      <c r="O196" s="66" t="str">
        <f t="shared" si="5"/>
        <v>דייר אל-אסד אסדי אבראהים</v>
      </c>
      <c r="P196" s="83">
        <f t="shared" ref="P196:P259" si="6">IF(OR(J196&gt;0.5,AND(J196&gt;0.4,J196&gt;J197,J196&gt;J195)),"Mayor",)</f>
        <v>0</v>
      </c>
      <c r="Q196" s="68"/>
      <c r="R196" s="70"/>
      <c r="S196" s="39"/>
      <c r="T196" s="71"/>
      <c r="U196" s="72"/>
      <c r="V196" s="73"/>
      <c r="W196" s="74"/>
    </row>
    <row r="197" spans="1:23">
      <c r="A197" s="7"/>
      <c r="B197" s="65">
        <v>490</v>
      </c>
      <c r="C197" s="66" t="s">
        <v>14838</v>
      </c>
      <c r="D197" s="66" t="s">
        <v>14851</v>
      </c>
      <c r="E197" s="67">
        <v>7105</v>
      </c>
      <c r="F197" s="68">
        <v>6366</v>
      </c>
      <c r="G197" s="69"/>
      <c r="H197" s="69"/>
      <c r="I197" s="70">
        <v>6366</v>
      </c>
      <c r="J197" s="39">
        <v>6.9117185045554502E-2</v>
      </c>
      <c r="K197" s="71">
        <v>440</v>
      </c>
      <c r="L197" s="72">
        <v>6.9117185045554502E-2</v>
      </c>
      <c r="M197" s="73">
        <v>439.99999999999994</v>
      </c>
      <c r="N197" s="74" t="s">
        <v>19594</v>
      </c>
      <c r="O197" s="66" t="str">
        <f t="shared" ref="O197:O260" si="7">C197&amp;" "&amp;D197</f>
        <v>דייר אל-אסד טאהא אסדי רבאח</v>
      </c>
      <c r="P197" s="83">
        <f t="shared" si="6"/>
        <v>0</v>
      </c>
      <c r="Q197" s="68"/>
      <c r="R197" s="70"/>
      <c r="S197" s="39"/>
      <c r="T197" s="71"/>
      <c r="U197" s="72"/>
      <c r="V197" s="73"/>
      <c r="W197" s="74"/>
    </row>
    <row r="198" spans="1:23">
      <c r="A198" s="7"/>
      <c r="B198" s="65">
        <v>490</v>
      </c>
      <c r="C198" s="66" t="s">
        <v>14838</v>
      </c>
      <c r="D198" s="66" t="s">
        <v>14907</v>
      </c>
      <c r="E198" s="67">
        <v>7105</v>
      </c>
      <c r="F198" s="68">
        <v>6366</v>
      </c>
      <c r="G198" s="69"/>
      <c r="H198" s="69"/>
      <c r="I198" s="70">
        <v>6366</v>
      </c>
      <c r="J198" s="39">
        <v>5.513666352497644E-2</v>
      </c>
      <c r="K198" s="71">
        <v>351</v>
      </c>
      <c r="L198" s="72">
        <v>5.513666352497644E-2</v>
      </c>
      <c r="M198" s="73">
        <v>351</v>
      </c>
      <c r="N198" s="74" t="s">
        <v>19594</v>
      </c>
      <c r="O198" s="66" t="str">
        <f t="shared" si="7"/>
        <v>דייר אל-אסד מוסא מוחמד</v>
      </c>
      <c r="P198" s="83">
        <f t="shared" si="6"/>
        <v>0</v>
      </c>
      <c r="Q198" s="68"/>
      <c r="R198" s="70"/>
      <c r="S198" s="39"/>
      <c r="T198" s="71"/>
      <c r="U198" s="72"/>
      <c r="V198" s="73"/>
      <c r="W198" s="74"/>
    </row>
    <row r="199" spans="1:23">
      <c r="A199" s="7"/>
      <c r="B199" s="65">
        <v>490</v>
      </c>
      <c r="C199" s="66" t="s">
        <v>14838</v>
      </c>
      <c r="D199" s="66" t="s">
        <v>14860</v>
      </c>
      <c r="E199" s="67">
        <v>7105</v>
      </c>
      <c r="F199" s="68">
        <v>6366</v>
      </c>
      <c r="G199" s="69"/>
      <c r="H199" s="69"/>
      <c r="I199" s="70">
        <v>6366</v>
      </c>
      <c r="J199" s="39">
        <v>3.7857367263587807E-2</v>
      </c>
      <c r="K199" s="71">
        <v>241</v>
      </c>
      <c r="L199" s="72">
        <v>3.7857367263587807E-2</v>
      </c>
      <c r="M199" s="73">
        <v>240.99999999999997</v>
      </c>
      <c r="N199" s="74" t="s">
        <v>19594</v>
      </c>
      <c r="O199" s="66" t="str">
        <f t="shared" si="7"/>
        <v>דייר אל-אסד סנעאללה בילאל</v>
      </c>
      <c r="P199" s="83">
        <f t="shared" si="6"/>
        <v>0</v>
      </c>
      <c r="Q199" s="68"/>
      <c r="R199" s="70"/>
      <c r="S199" s="39"/>
      <c r="T199" s="71"/>
      <c r="U199" s="72"/>
      <c r="V199" s="73"/>
      <c r="W199" s="74"/>
    </row>
    <row r="200" spans="1:23">
      <c r="A200" s="7"/>
      <c r="B200" s="65">
        <v>492</v>
      </c>
      <c r="C200" s="66" t="s">
        <v>14784</v>
      </c>
      <c r="D200" s="66" t="s">
        <v>14819</v>
      </c>
      <c r="E200" s="67">
        <v>6460</v>
      </c>
      <c r="F200" s="68">
        <v>5940</v>
      </c>
      <c r="G200" s="69"/>
      <c r="H200" s="69"/>
      <c r="I200" s="70">
        <v>5940</v>
      </c>
      <c r="J200" s="39">
        <v>0.55269360269360268</v>
      </c>
      <c r="K200" s="71">
        <v>3283</v>
      </c>
      <c r="L200" s="72">
        <v>0.55269360269360268</v>
      </c>
      <c r="M200" s="73">
        <v>3283</v>
      </c>
      <c r="N200" s="74" t="s">
        <v>19593</v>
      </c>
      <c r="O200" s="66" t="str">
        <f t="shared" si="7"/>
        <v>דייר חנא חוסיין סמיר</v>
      </c>
      <c r="P200" s="83" t="str">
        <f t="shared" si="6"/>
        <v>Mayor</v>
      </c>
      <c r="Q200" s="68"/>
      <c r="R200" s="70"/>
      <c r="S200" s="39"/>
      <c r="T200" s="71"/>
      <c r="U200" s="72"/>
      <c r="V200" s="73"/>
      <c r="W200" s="74"/>
    </row>
    <row r="201" spans="1:23">
      <c r="A201" s="7"/>
      <c r="B201" s="65">
        <v>492</v>
      </c>
      <c r="C201" s="66" t="s">
        <v>14784</v>
      </c>
      <c r="D201" s="66" t="s">
        <v>14822</v>
      </c>
      <c r="E201" s="67">
        <v>6460</v>
      </c>
      <c r="F201" s="68">
        <v>5940</v>
      </c>
      <c r="G201" s="69"/>
      <c r="H201" s="69"/>
      <c r="I201" s="70">
        <v>5940</v>
      </c>
      <c r="J201" s="39">
        <v>0.41228956228956232</v>
      </c>
      <c r="K201" s="71">
        <v>2449</v>
      </c>
      <c r="L201" s="72">
        <v>0.41228956228956232</v>
      </c>
      <c r="M201" s="73">
        <v>2449</v>
      </c>
      <c r="N201" s="74" t="s">
        <v>19593</v>
      </c>
      <c r="O201" s="66" t="str">
        <f t="shared" si="7"/>
        <v>דייר חנא ח'טיב רג'א</v>
      </c>
      <c r="P201" s="83">
        <f t="shared" si="6"/>
        <v>0</v>
      </c>
      <c r="Q201" s="68"/>
      <c r="R201" s="70"/>
      <c r="S201" s="39"/>
      <c r="T201" s="71"/>
      <c r="U201" s="72"/>
      <c r="V201" s="73"/>
      <c r="W201" s="74"/>
    </row>
    <row r="202" spans="1:23">
      <c r="A202" s="7"/>
      <c r="B202" s="65">
        <v>492</v>
      </c>
      <c r="C202" s="66" t="s">
        <v>14784</v>
      </c>
      <c r="D202" s="66" t="s">
        <v>14806</v>
      </c>
      <c r="E202" s="67">
        <v>6460</v>
      </c>
      <c r="F202" s="68">
        <v>5940</v>
      </c>
      <c r="G202" s="69"/>
      <c r="H202" s="69"/>
      <c r="I202" s="70">
        <v>5940</v>
      </c>
      <c r="J202" s="39">
        <v>3.5016835016835016E-2</v>
      </c>
      <c r="K202" s="71">
        <v>208</v>
      </c>
      <c r="L202" s="72">
        <v>3.5016835016835016E-2</v>
      </c>
      <c r="M202" s="73">
        <v>208</v>
      </c>
      <c r="N202" s="74" t="s">
        <v>19593</v>
      </c>
      <c r="O202" s="66" t="str">
        <f t="shared" si="7"/>
        <v>דייר חנא חג'ו נאיף</v>
      </c>
      <c r="P202" s="83">
        <f t="shared" si="6"/>
        <v>0</v>
      </c>
      <c r="Q202" s="68"/>
      <c r="R202" s="70"/>
      <c r="S202" s="39"/>
      <c r="T202" s="71"/>
      <c r="U202" s="72"/>
      <c r="V202" s="73"/>
      <c r="W202" s="74"/>
    </row>
    <row r="203" spans="1:23">
      <c r="A203" s="7"/>
      <c r="B203" s="65">
        <v>2200</v>
      </c>
      <c r="C203" s="66" t="s">
        <v>14686</v>
      </c>
      <c r="D203" s="66" t="s">
        <v>14734</v>
      </c>
      <c r="E203" s="67">
        <v>28266</v>
      </c>
      <c r="F203" s="68">
        <v>14708</v>
      </c>
      <c r="G203" s="69"/>
      <c r="H203" s="69"/>
      <c r="I203" s="70">
        <v>14708</v>
      </c>
      <c r="J203" s="39">
        <v>0.47620342670655424</v>
      </c>
      <c r="K203" s="71">
        <v>7004</v>
      </c>
      <c r="L203" s="72">
        <v>0.47620342670655424</v>
      </c>
      <c r="M203" s="73">
        <v>7004</v>
      </c>
      <c r="N203" s="74" t="s">
        <v>19593</v>
      </c>
      <c r="O203" s="66" t="str">
        <f t="shared" si="7"/>
        <v>דימונה ביטון בנימין</v>
      </c>
      <c r="P203" s="83" t="str">
        <f t="shared" si="6"/>
        <v>Mayor</v>
      </c>
      <c r="Q203" s="68"/>
      <c r="R203" s="70"/>
      <c r="S203" s="39"/>
      <c r="T203" s="71"/>
      <c r="U203" s="72"/>
      <c r="V203" s="73"/>
      <c r="W203" s="74"/>
    </row>
    <row r="204" spans="1:23">
      <c r="A204" s="7"/>
      <c r="B204" s="65">
        <v>2200</v>
      </c>
      <c r="C204" s="66" t="s">
        <v>14686</v>
      </c>
      <c r="D204" s="66" t="s">
        <v>14746</v>
      </c>
      <c r="E204" s="67">
        <v>28266</v>
      </c>
      <c r="F204" s="68">
        <v>14708</v>
      </c>
      <c r="G204" s="69"/>
      <c r="H204" s="69"/>
      <c r="I204" s="70">
        <v>14708</v>
      </c>
      <c r="J204" s="39">
        <v>0.36062007070981777</v>
      </c>
      <c r="K204" s="71">
        <v>5304</v>
      </c>
      <c r="L204" s="72">
        <v>0.36062007070981777</v>
      </c>
      <c r="M204" s="73">
        <v>5304</v>
      </c>
      <c r="N204" s="74" t="s">
        <v>19593</v>
      </c>
      <c r="O204" s="66" t="str">
        <f t="shared" si="7"/>
        <v>דימונה ברונשטיין אלי</v>
      </c>
      <c r="P204" s="83">
        <f t="shared" si="6"/>
        <v>0</v>
      </c>
      <c r="Q204" s="68"/>
      <c r="R204" s="70"/>
      <c r="S204" s="39"/>
      <c r="T204" s="71"/>
      <c r="U204" s="72"/>
      <c r="V204" s="73"/>
      <c r="W204" s="74"/>
    </row>
    <row r="205" spans="1:23">
      <c r="A205" s="7"/>
      <c r="B205" s="65">
        <v>2200</v>
      </c>
      <c r="C205" s="66" t="s">
        <v>14686</v>
      </c>
      <c r="D205" s="66" t="s">
        <v>14701</v>
      </c>
      <c r="E205" s="67">
        <v>28266</v>
      </c>
      <c r="F205" s="68">
        <v>14708</v>
      </c>
      <c r="G205" s="69"/>
      <c r="H205" s="69"/>
      <c r="I205" s="70">
        <v>14708</v>
      </c>
      <c r="J205" s="39">
        <v>8.3152026108240407E-2</v>
      </c>
      <c r="K205" s="71">
        <v>1223</v>
      </c>
      <c r="L205" s="72">
        <v>8.3152026108240407E-2</v>
      </c>
      <c r="M205" s="73">
        <v>1223</v>
      </c>
      <c r="N205" s="74" t="s">
        <v>19593</v>
      </c>
      <c r="O205" s="66" t="str">
        <f t="shared" si="7"/>
        <v>דימונה אבו מיכל</v>
      </c>
      <c r="P205" s="83">
        <f t="shared" si="6"/>
        <v>0</v>
      </c>
      <c r="Q205" s="68"/>
      <c r="R205" s="70"/>
      <c r="S205" s="39"/>
      <c r="T205" s="71"/>
      <c r="U205" s="72"/>
      <c r="V205" s="73"/>
      <c r="W205" s="74"/>
    </row>
    <row r="206" spans="1:23">
      <c r="A206" s="7"/>
      <c r="B206" s="65">
        <v>2200</v>
      </c>
      <c r="C206" s="66" t="s">
        <v>14686</v>
      </c>
      <c r="D206" s="66" t="s">
        <v>14781</v>
      </c>
      <c r="E206" s="67">
        <v>28266</v>
      </c>
      <c r="F206" s="68">
        <v>14708</v>
      </c>
      <c r="G206" s="69"/>
      <c r="H206" s="69"/>
      <c r="I206" s="70">
        <v>14708</v>
      </c>
      <c r="J206" s="39">
        <v>8.0024476475387546E-2</v>
      </c>
      <c r="K206" s="71">
        <v>1177</v>
      </c>
      <c r="L206" s="72">
        <v>8.0024476475387546E-2</v>
      </c>
      <c r="M206" s="73">
        <v>1177</v>
      </c>
      <c r="N206" s="74" t="s">
        <v>19593</v>
      </c>
      <c r="O206" s="66" t="str">
        <f t="shared" si="7"/>
        <v>דימונה מלכה משה</v>
      </c>
      <c r="P206" s="83">
        <f t="shared" si="6"/>
        <v>0</v>
      </c>
      <c r="Q206" s="68"/>
      <c r="R206" s="70"/>
      <c r="S206" s="39"/>
      <c r="T206" s="71"/>
      <c r="U206" s="72"/>
      <c r="V206" s="73"/>
      <c r="W206" s="74"/>
    </row>
    <row r="207" spans="1:23">
      <c r="A207" s="7"/>
      <c r="B207" s="65">
        <v>9700</v>
      </c>
      <c r="C207" s="66" t="s">
        <v>14527</v>
      </c>
      <c r="D207" s="66" t="s">
        <v>14665</v>
      </c>
      <c r="E207" s="67">
        <v>38865</v>
      </c>
      <c r="F207" s="68">
        <v>21347</v>
      </c>
      <c r="G207" s="69"/>
      <c r="H207" s="69"/>
      <c r="I207" s="70">
        <v>21347</v>
      </c>
      <c r="J207" s="39">
        <v>0.39101513093174683</v>
      </c>
      <c r="K207" s="71">
        <v>8347</v>
      </c>
      <c r="L207" s="72">
        <v>0.39101513093174683</v>
      </c>
      <c r="M207" s="73">
        <v>8347</v>
      </c>
      <c r="N207" s="74" t="s">
        <v>19594</v>
      </c>
      <c r="O207" s="66" t="str">
        <f t="shared" si="7"/>
        <v>הוד השרון אדיב חי</v>
      </c>
      <c r="P207" s="83">
        <f t="shared" si="6"/>
        <v>0</v>
      </c>
      <c r="Q207" s="68"/>
      <c r="R207" s="70"/>
      <c r="S207" s="39"/>
      <c r="T207" s="71"/>
      <c r="U207" s="72"/>
      <c r="V207" s="73"/>
      <c r="W207" s="74"/>
    </row>
    <row r="208" spans="1:23">
      <c r="A208" s="7"/>
      <c r="B208" s="65">
        <v>9700</v>
      </c>
      <c r="C208" s="66" t="s">
        <v>14527</v>
      </c>
      <c r="D208" s="66" t="s">
        <v>14684</v>
      </c>
      <c r="E208" s="67">
        <v>38865</v>
      </c>
      <c r="F208" s="68">
        <v>21347</v>
      </c>
      <c r="G208" s="69"/>
      <c r="H208" s="69"/>
      <c r="I208" s="70">
        <v>21347</v>
      </c>
      <c r="J208" s="39">
        <v>0.22865039584016489</v>
      </c>
      <c r="K208" s="71">
        <v>4881</v>
      </c>
      <c r="L208" s="72">
        <v>0.22865039584016489</v>
      </c>
      <c r="M208" s="73">
        <v>4881</v>
      </c>
      <c r="N208" s="74" t="s">
        <v>19594</v>
      </c>
      <c r="O208" s="66" t="str">
        <f t="shared" si="7"/>
        <v>הוד השרון רוזן יואב</v>
      </c>
      <c r="P208" s="83">
        <f t="shared" si="6"/>
        <v>0</v>
      </c>
      <c r="Q208" s="68"/>
      <c r="R208" s="70"/>
      <c r="S208" s="39"/>
      <c r="T208" s="71"/>
      <c r="U208" s="72"/>
      <c r="V208" s="73"/>
      <c r="W208" s="74"/>
    </row>
    <row r="209" spans="1:23">
      <c r="A209" s="7"/>
      <c r="B209" s="65">
        <v>9700</v>
      </c>
      <c r="C209" s="66" t="s">
        <v>14527</v>
      </c>
      <c r="D209" s="66" t="s">
        <v>14584</v>
      </c>
      <c r="E209" s="67">
        <v>38865</v>
      </c>
      <c r="F209" s="68">
        <v>21347</v>
      </c>
      <c r="G209" s="69"/>
      <c r="H209" s="69"/>
      <c r="I209" s="70">
        <v>21347</v>
      </c>
      <c r="J209" s="39">
        <v>0.21108352461704222</v>
      </c>
      <c r="K209" s="71">
        <v>4506</v>
      </c>
      <c r="L209" s="72">
        <v>0.21108352461704222</v>
      </c>
      <c r="M209" s="73">
        <v>4506</v>
      </c>
      <c r="N209" s="74" t="s">
        <v>19594</v>
      </c>
      <c r="O209" s="66" t="str">
        <f t="shared" si="7"/>
        <v>הוד השרון גור נוה יוסף</v>
      </c>
      <c r="P209" s="83">
        <f t="shared" si="6"/>
        <v>0</v>
      </c>
      <c r="Q209" s="68"/>
      <c r="R209" s="70"/>
      <c r="S209" s="39"/>
      <c r="T209" s="71"/>
      <c r="U209" s="72"/>
      <c r="V209" s="73"/>
      <c r="W209" s="74"/>
    </row>
    <row r="210" spans="1:23">
      <c r="A210" s="7"/>
      <c r="B210" s="65">
        <v>9700</v>
      </c>
      <c r="C210" s="66" t="s">
        <v>14527</v>
      </c>
      <c r="D210" s="66" t="s">
        <v>14543</v>
      </c>
      <c r="E210" s="67">
        <v>38865</v>
      </c>
      <c r="F210" s="68">
        <v>21347</v>
      </c>
      <c r="G210" s="69"/>
      <c r="H210" s="69"/>
      <c r="I210" s="70">
        <v>21347</v>
      </c>
      <c r="J210" s="39">
        <v>0.10015458846676348</v>
      </c>
      <c r="K210" s="71">
        <v>2138</v>
      </c>
      <c r="L210" s="72">
        <v>0.10015458846676348</v>
      </c>
      <c r="M210" s="73">
        <v>2138</v>
      </c>
      <c r="N210" s="74" t="s">
        <v>19594</v>
      </c>
      <c r="O210" s="66" t="str">
        <f t="shared" si="7"/>
        <v>הוד השרון גוטרמן אביבה</v>
      </c>
      <c r="P210" s="83">
        <f t="shared" si="6"/>
        <v>0</v>
      </c>
      <c r="Q210" s="68"/>
      <c r="R210" s="70"/>
      <c r="S210" s="39"/>
      <c r="T210" s="71"/>
      <c r="U210" s="72"/>
      <c r="V210" s="73"/>
      <c r="W210" s="74"/>
    </row>
    <row r="211" spans="1:23">
      <c r="A211" s="7"/>
      <c r="B211" s="65">
        <v>9700</v>
      </c>
      <c r="C211" s="66" t="s">
        <v>14527</v>
      </c>
      <c r="D211" s="66" t="s">
        <v>14562</v>
      </c>
      <c r="E211" s="67">
        <v>38865</v>
      </c>
      <c r="F211" s="68">
        <v>21347</v>
      </c>
      <c r="G211" s="69"/>
      <c r="H211" s="69"/>
      <c r="I211" s="70">
        <v>21347</v>
      </c>
      <c r="J211" s="39">
        <v>6.9096360144282568E-2</v>
      </c>
      <c r="K211" s="71">
        <v>1475</v>
      </c>
      <c r="L211" s="72">
        <v>6.9096360144282568E-2</v>
      </c>
      <c r="M211" s="73">
        <v>1475</v>
      </c>
      <c r="N211" s="74" t="s">
        <v>19594</v>
      </c>
      <c r="O211" s="66" t="str">
        <f t="shared" si="7"/>
        <v>הוד השרון כוכבי אמיר</v>
      </c>
      <c r="P211" s="83">
        <f t="shared" si="6"/>
        <v>0</v>
      </c>
      <c r="Q211" s="68"/>
      <c r="R211" s="70"/>
      <c r="S211" s="39"/>
      <c r="T211" s="71"/>
      <c r="U211" s="72"/>
      <c r="V211" s="73"/>
      <c r="W211" s="74"/>
    </row>
    <row r="212" spans="1:23">
      <c r="A212" s="7"/>
      <c r="B212" s="65">
        <v>3769</v>
      </c>
      <c r="C212" s="66" t="s">
        <v>14487</v>
      </c>
      <c r="D212" s="66" t="s">
        <v>14510</v>
      </c>
      <c r="E212" s="67">
        <v>2671</v>
      </c>
      <c r="F212" s="68">
        <v>1812</v>
      </c>
      <c r="G212" s="69"/>
      <c r="H212" s="69"/>
      <c r="I212" s="70">
        <v>1812</v>
      </c>
      <c r="J212" s="39">
        <v>0.39679911699779247</v>
      </c>
      <c r="K212" s="71">
        <v>719</v>
      </c>
      <c r="L212" s="72">
        <v>0.39679911699779247</v>
      </c>
      <c r="M212" s="73">
        <v>719</v>
      </c>
      <c r="N212" s="74" t="s">
        <v>19594</v>
      </c>
      <c r="O212" s="66" t="str">
        <f t="shared" si="7"/>
        <v>הר אדר פיליפוביץ חן</v>
      </c>
      <c r="P212" s="83">
        <f t="shared" si="6"/>
        <v>0</v>
      </c>
      <c r="Q212" s="68"/>
      <c r="R212" s="70"/>
      <c r="S212" s="39"/>
      <c r="T212" s="71"/>
      <c r="U212" s="72"/>
      <c r="V212" s="73"/>
      <c r="W212" s="74"/>
    </row>
    <row r="213" spans="1:23">
      <c r="A213" s="7"/>
      <c r="B213" s="65">
        <v>3769</v>
      </c>
      <c r="C213" s="66" t="s">
        <v>14487</v>
      </c>
      <c r="D213" s="66" t="s">
        <v>14523</v>
      </c>
      <c r="E213" s="67">
        <v>2671</v>
      </c>
      <c r="F213" s="68">
        <v>1812</v>
      </c>
      <c r="G213" s="69"/>
      <c r="H213" s="69"/>
      <c r="I213" s="70">
        <v>1812</v>
      </c>
      <c r="J213" s="39">
        <v>0.37527593818984545</v>
      </c>
      <c r="K213" s="71">
        <v>680</v>
      </c>
      <c r="L213" s="72">
        <v>0.37527593818984545</v>
      </c>
      <c r="M213" s="73">
        <v>680</v>
      </c>
      <c r="N213" s="74" t="s">
        <v>19594</v>
      </c>
      <c r="O213" s="66" t="str">
        <f t="shared" si="7"/>
        <v>הר אדר מנדל שקד חיים</v>
      </c>
      <c r="P213" s="83">
        <f t="shared" si="6"/>
        <v>0</v>
      </c>
      <c r="Q213" s="68"/>
      <c r="R213" s="70"/>
      <c r="S213" s="39"/>
      <c r="T213" s="71"/>
      <c r="U213" s="72"/>
      <c r="V213" s="73"/>
      <c r="W213" s="74"/>
    </row>
    <row r="214" spans="1:23">
      <c r="A214" s="7"/>
      <c r="B214" s="65">
        <v>3769</v>
      </c>
      <c r="C214" s="66" t="s">
        <v>14487</v>
      </c>
      <c r="D214" s="66" t="s">
        <v>14496</v>
      </c>
      <c r="E214" s="67">
        <v>2671</v>
      </c>
      <c r="F214" s="68">
        <v>1812</v>
      </c>
      <c r="G214" s="69"/>
      <c r="H214" s="69"/>
      <c r="I214" s="70">
        <v>1812</v>
      </c>
      <c r="J214" s="39">
        <v>0.22792494481236203</v>
      </c>
      <c r="K214" s="71">
        <v>413</v>
      </c>
      <c r="L214" s="72">
        <v>0.22792494481236203</v>
      </c>
      <c r="M214" s="73">
        <v>413</v>
      </c>
      <c r="N214" s="74" t="s">
        <v>19594</v>
      </c>
      <c r="O214" s="66" t="str">
        <f t="shared" si="7"/>
        <v>הר אדר כנפו ענת</v>
      </c>
      <c r="P214" s="83">
        <f t="shared" si="6"/>
        <v>0</v>
      </c>
      <c r="Q214" s="68"/>
      <c r="R214" s="70"/>
      <c r="S214" s="39"/>
      <c r="T214" s="71"/>
      <c r="U214" s="72"/>
      <c r="V214" s="73"/>
      <c r="W214" s="74"/>
    </row>
    <row r="215" spans="1:23">
      <c r="A215" s="7"/>
      <c r="B215" s="65">
        <v>6400</v>
      </c>
      <c r="C215" s="66" t="s">
        <v>14268</v>
      </c>
      <c r="D215" s="66" t="s">
        <v>14365</v>
      </c>
      <c r="E215" s="67">
        <v>79544</v>
      </c>
      <c r="F215" s="68">
        <v>29598</v>
      </c>
      <c r="G215" s="69"/>
      <c r="H215" s="69"/>
      <c r="I215" s="70">
        <v>29598</v>
      </c>
      <c r="J215" s="39">
        <v>0.24893573890127713</v>
      </c>
      <c r="K215" s="71">
        <v>7368</v>
      </c>
      <c r="L215" s="72">
        <v>0.24893573890127713</v>
      </c>
      <c r="M215" s="73">
        <v>7368</v>
      </c>
      <c r="N215" s="74" t="s">
        <v>19594</v>
      </c>
      <c r="O215" s="66" t="str">
        <f t="shared" si="7"/>
        <v>הרצליה פדלון משה</v>
      </c>
      <c r="P215" s="83">
        <f t="shared" si="6"/>
        <v>0</v>
      </c>
      <c r="Q215" s="68"/>
      <c r="R215" s="70"/>
      <c r="S215" s="39"/>
      <c r="T215" s="71"/>
      <c r="U215" s="72"/>
      <c r="V215" s="73"/>
      <c r="W215" s="74"/>
    </row>
    <row r="216" spans="1:23">
      <c r="A216" s="7"/>
      <c r="B216" s="65">
        <v>6400</v>
      </c>
      <c r="C216" s="66" t="s">
        <v>14268</v>
      </c>
      <c r="D216" s="66" t="s">
        <v>14440</v>
      </c>
      <c r="E216" s="67">
        <v>79544</v>
      </c>
      <c r="F216" s="68">
        <v>29598</v>
      </c>
      <c r="G216" s="69"/>
      <c r="H216" s="69"/>
      <c r="I216" s="70">
        <v>29598</v>
      </c>
      <c r="J216" s="39">
        <v>0.24437461990675047</v>
      </c>
      <c r="K216" s="71">
        <v>7233</v>
      </c>
      <c r="L216" s="72">
        <v>0.24437461990675047</v>
      </c>
      <c r="M216" s="73">
        <v>7233</v>
      </c>
      <c r="N216" s="74" t="s">
        <v>19594</v>
      </c>
      <c r="O216" s="66" t="str">
        <f t="shared" si="7"/>
        <v>הרצליה הדר צבי</v>
      </c>
      <c r="P216" s="83">
        <f t="shared" si="6"/>
        <v>0</v>
      </c>
      <c r="Q216" s="68"/>
      <c r="R216" s="70"/>
      <c r="S216" s="39"/>
      <c r="T216" s="71"/>
      <c r="U216" s="72"/>
      <c r="V216" s="73"/>
      <c r="W216" s="74"/>
    </row>
    <row r="217" spans="1:23">
      <c r="A217" s="7"/>
      <c r="B217" s="65">
        <v>6400</v>
      </c>
      <c r="C217" s="66" t="s">
        <v>14268</v>
      </c>
      <c r="D217" s="66" t="s">
        <v>14301</v>
      </c>
      <c r="E217" s="67">
        <v>79544</v>
      </c>
      <c r="F217" s="68">
        <v>29598</v>
      </c>
      <c r="G217" s="69"/>
      <c r="H217" s="69"/>
      <c r="I217" s="70">
        <v>29598</v>
      </c>
      <c r="J217" s="39">
        <v>0.22410297993107642</v>
      </c>
      <c r="K217" s="71">
        <v>6633</v>
      </c>
      <c r="L217" s="72">
        <v>0.22410297993107642</v>
      </c>
      <c r="M217" s="73">
        <v>6633</v>
      </c>
      <c r="N217" s="74" t="s">
        <v>19594</v>
      </c>
      <c r="O217" s="66" t="str">
        <f t="shared" si="7"/>
        <v>הרצליה יסעור יהונתן</v>
      </c>
      <c r="P217" s="83">
        <f t="shared" si="6"/>
        <v>0</v>
      </c>
      <c r="Q217" s="68"/>
      <c r="R217" s="70"/>
      <c r="S217" s="39"/>
      <c r="T217" s="71"/>
      <c r="U217" s="72"/>
      <c r="V217" s="73"/>
      <c r="W217" s="74"/>
    </row>
    <row r="218" spans="1:23">
      <c r="A218" s="7"/>
      <c r="B218" s="65">
        <v>6400</v>
      </c>
      <c r="C218" s="66" t="s">
        <v>14268</v>
      </c>
      <c r="D218" s="66" t="s">
        <v>14384</v>
      </c>
      <c r="E218" s="67">
        <v>79544</v>
      </c>
      <c r="F218" s="68">
        <v>29598</v>
      </c>
      <c r="G218" s="69"/>
      <c r="H218" s="69"/>
      <c r="I218" s="70">
        <v>29598</v>
      </c>
      <c r="J218" s="39">
        <v>9.5344280018920202E-2</v>
      </c>
      <c r="K218" s="71">
        <v>2822</v>
      </c>
      <c r="L218" s="72">
        <v>9.5344280018920202E-2</v>
      </c>
      <c r="M218" s="73">
        <v>2822</v>
      </c>
      <c r="N218" s="74" t="s">
        <v>19594</v>
      </c>
      <c r="O218" s="66" t="str">
        <f t="shared" si="7"/>
        <v>הרצליה עולמי ירון</v>
      </c>
      <c r="P218" s="83">
        <f t="shared" si="6"/>
        <v>0</v>
      </c>
      <c r="Q218" s="68"/>
      <c r="R218" s="70"/>
      <c r="S218" s="39"/>
      <c r="T218" s="71"/>
      <c r="U218" s="72"/>
      <c r="V218" s="73"/>
      <c r="W218" s="74"/>
    </row>
    <row r="219" spans="1:23">
      <c r="A219" s="7"/>
      <c r="B219" s="65">
        <v>6400</v>
      </c>
      <c r="C219" s="66" t="s">
        <v>14268</v>
      </c>
      <c r="D219" s="66" t="s">
        <v>14427</v>
      </c>
      <c r="E219" s="67">
        <v>79544</v>
      </c>
      <c r="F219" s="68">
        <v>29598</v>
      </c>
      <c r="G219" s="69"/>
      <c r="H219" s="69"/>
      <c r="I219" s="70">
        <v>29598</v>
      </c>
      <c r="J219" s="39">
        <v>6.7808635718629634E-2</v>
      </c>
      <c r="K219" s="71">
        <v>2007</v>
      </c>
      <c r="L219" s="72">
        <v>6.7808635718629634E-2</v>
      </c>
      <c r="M219" s="73">
        <v>2007</v>
      </c>
      <c r="N219" s="74" t="s">
        <v>19594</v>
      </c>
      <c r="O219" s="66" t="str">
        <f t="shared" si="7"/>
        <v>הרצליה זידנר מיכאלה</v>
      </c>
      <c r="P219" s="83">
        <f t="shared" si="6"/>
        <v>0</v>
      </c>
      <c r="Q219" s="68"/>
      <c r="R219" s="70"/>
      <c r="S219" s="39"/>
      <c r="T219" s="71"/>
      <c r="U219" s="72"/>
      <c r="V219" s="73"/>
      <c r="W219" s="74"/>
    </row>
    <row r="220" spans="1:23">
      <c r="A220" s="7"/>
      <c r="B220" s="65">
        <v>6400</v>
      </c>
      <c r="C220" s="66" t="s">
        <v>14268</v>
      </c>
      <c r="D220" s="66" t="s">
        <v>14415</v>
      </c>
      <c r="E220" s="67">
        <v>79544</v>
      </c>
      <c r="F220" s="68">
        <v>29598</v>
      </c>
      <c r="G220" s="69"/>
      <c r="H220" s="69"/>
      <c r="I220" s="70">
        <v>29598</v>
      </c>
      <c r="J220" s="39">
        <v>6.1051422393404962E-2</v>
      </c>
      <c r="K220" s="71">
        <v>1807</v>
      </c>
      <c r="L220" s="72">
        <v>6.1051422393404962E-2</v>
      </c>
      <c r="M220" s="73">
        <v>1807</v>
      </c>
      <c r="N220" s="74" t="s">
        <v>19594</v>
      </c>
      <c r="O220" s="66" t="str">
        <f t="shared" si="7"/>
        <v>הרצליה רשפי אורית</v>
      </c>
      <c r="P220" s="83">
        <f t="shared" si="6"/>
        <v>0</v>
      </c>
      <c r="Q220" s="68"/>
      <c r="R220" s="70"/>
      <c r="S220" s="39"/>
      <c r="T220" s="71"/>
      <c r="U220" s="72"/>
      <c r="V220" s="73"/>
      <c r="W220" s="74"/>
    </row>
    <row r="221" spans="1:23">
      <c r="A221" s="7"/>
      <c r="B221" s="65">
        <v>6400</v>
      </c>
      <c r="C221" s="66" t="s">
        <v>14268</v>
      </c>
      <c r="D221" s="66" t="s">
        <v>14484</v>
      </c>
      <c r="E221" s="67">
        <v>79544</v>
      </c>
      <c r="F221" s="68">
        <v>29598</v>
      </c>
      <c r="G221" s="69"/>
      <c r="H221" s="69"/>
      <c r="I221" s="70">
        <v>29598</v>
      </c>
      <c r="J221" s="39">
        <v>2.6015271302115006E-2</v>
      </c>
      <c r="K221" s="71">
        <v>770</v>
      </c>
      <c r="L221" s="72">
        <v>2.6015271302115006E-2</v>
      </c>
      <c r="M221" s="73">
        <v>770</v>
      </c>
      <c r="N221" s="74" t="s">
        <v>19594</v>
      </c>
      <c r="O221" s="66" t="str">
        <f t="shared" si="7"/>
        <v>הרצליה רון עמוס</v>
      </c>
      <c r="P221" s="83">
        <f t="shared" si="6"/>
        <v>0</v>
      </c>
      <c r="Q221" s="68"/>
      <c r="R221" s="70"/>
      <c r="S221" s="39"/>
      <c r="T221" s="71"/>
      <c r="U221" s="72"/>
      <c r="V221" s="73"/>
      <c r="W221" s="74"/>
    </row>
    <row r="222" spans="1:23">
      <c r="A222" s="7"/>
      <c r="B222" s="65">
        <v>6400</v>
      </c>
      <c r="C222" s="66" t="s">
        <v>14268</v>
      </c>
      <c r="D222" s="66" t="s">
        <v>14336</v>
      </c>
      <c r="E222" s="67">
        <v>79544</v>
      </c>
      <c r="F222" s="68">
        <v>29598</v>
      </c>
      <c r="G222" s="69"/>
      <c r="H222" s="69"/>
      <c r="I222" s="70">
        <v>29598</v>
      </c>
      <c r="J222" s="39">
        <v>2.4900331103452935E-2</v>
      </c>
      <c r="K222" s="71">
        <v>737</v>
      </c>
      <c r="L222" s="72">
        <v>2.4900331103452935E-2</v>
      </c>
      <c r="M222" s="73">
        <v>737</v>
      </c>
      <c r="N222" s="74" t="s">
        <v>19594</v>
      </c>
      <c r="O222" s="66" t="str">
        <f t="shared" si="7"/>
        <v>הרצליה סעדיה שמואל</v>
      </c>
      <c r="P222" s="83">
        <f t="shared" si="6"/>
        <v>0</v>
      </c>
      <c r="Q222" s="68"/>
      <c r="R222" s="70"/>
      <c r="S222" s="39"/>
      <c r="T222" s="71"/>
      <c r="U222" s="72"/>
      <c r="V222" s="73"/>
      <c r="W222" s="74"/>
    </row>
    <row r="223" spans="1:23">
      <c r="A223" s="7"/>
      <c r="B223" s="65">
        <v>6400</v>
      </c>
      <c r="C223" s="66" t="s">
        <v>14268</v>
      </c>
      <c r="D223" s="66" t="s">
        <v>14458</v>
      </c>
      <c r="E223" s="67">
        <v>79544</v>
      </c>
      <c r="F223" s="68">
        <v>29598</v>
      </c>
      <c r="G223" s="69"/>
      <c r="H223" s="69"/>
      <c r="I223" s="70">
        <v>29598</v>
      </c>
      <c r="J223" s="39">
        <v>7.4667207243732684E-3</v>
      </c>
      <c r="K223" s="71">
        <v>221</v>
      </c>
      <c r="L223" s="72">
        <v>7.4667207243732684E-3</v>
      </c>
      <c r="M223" s="73">
        <v>221</v>
      </c>
      <c r="N223" s="74" t="s">
        <v>19594</v>
      </c>
      <c r="O223" s="66" t="str">
        <f t="shared" si="7"/>
        <v>הרצליה יגר יפה</v>
      </c>
      <c r="P223" s="83">
        <f t="shared" si="6"/>
        <v>0</v>
      </c>
      <c r="Q223" s="68"/>
      <c r="R223" s="70"/>
      <c r="S223" s="39"/>
      <c r="T223" s="71"/>
      <c r="U223" s="72"/>
      <c r="V223" s="73"/>
      <c r="W223" s="74"/>
    </row>
    <row r="224" spans="1:23">
      <c r="A224" s="7"/>
      <c r="B224" s="65">
        <v>9300</v>
      </c>
      <c r="C224" s="66" t="s">
        <v>14214</v>
      </c>
      <c r="D224" s="66" t="s">
        <v>14237</v>
      </c>
      <c r="E224" s="67">
        <v>15325</v>
      </c>
      <c r="F224" s="68">
        <v>8211</v>
      </c>
      <c r="G224" s="69"/>
      <c r="H224" s="69"/>
      <c r="I224" s="70">
        <v>8211</v>
      </c>
      <c r="J224" s="39">
        <v>0.66885884788698091</v>
      </c>
      <c r="K224" s="71">
        <v>5492</v>
      </c>
      <c r="L224" s="72">
        <v>0.66885884788698091</v>
      </c>
      <c r="M224" s="73">
        <v>5492</v>
      </c>
      <c r="N224" s="74" t="s">
        <v>19593</v>
      </c>
      <c r="O224" s="66" t="str">
        <f t="shared" si="7"/>
        <v>זכרון יעקב אבוטבול אלי</v>
      </c>
      <c r="P224" s="83" t="str">
        <f t="shared" si="6"/>
        <v>Mayor</v>
      </c>
      <c r="Q224" s="68"/>
      <c r="R224" s="70"/>
      <c r="S224" s="39"/>
      <c r="T224" s="71"/>
      <c r="U224" s="72"/>
      <c r="V224" s="73"/>
      <c r="W224" s="74"/>
    </row>
    <row r="225" spans="1:23">
      <c r="A225" s="7"/>
      <c r="B225" s="65">
        <v>9300</v>
      </c>
      <c r="C225" s="66" t="s">
        <v>14214</v>
      </c>
      <c r="D225" s="66" t="s">
        <v>14245</v>
      </c>
      <c r="E225" s="67">
        <v>15325</v>
      </c>
      <c r="F225" s="68">
        <v>8211</v>
      </c>
      <c r="G225" s="69"/>
      <c r="H225" s="69"/>
      <c r="I225" s="70">
        <v>8211</v>
      </c>
      <c r="J225" s="39">
        <v>0.33114115211301914</v>
      </c>
      <c r="K225" s="71">
        <v>2719</v>
      </c>
      <c r="L225" s="72">
        <v>0.33114115211301914</v>
      </c>
      <c r="M225" s="73">
        <v>2719</v>
      </c>
      <c r="N225" s="74" t="s">
        <v>19593</v>
      </c>
      <c r="O225" s="66" t="str">
        <f t="shared" si="7"/>
        <v>זכרון יעקב בלומנפלד מישה</v>
      </c>
      <c r="P225" s="83">
        <f t="shared" si="6"/>
        <v>0</v>
      </c>
      <c r="Q225" s="68"/>
      <c r="R225" s="70"/>
      <c r="S225" s="39"/>
      <c r="T225" s="71"/>
      <c r="U225" s="72"/>
      <c r="V225" s="73"/>
      <c r="W225" s="74"/>
    </row>
    <row r="226" spans="1:23">
      <c r="A226" s="7"/>
      <c r="B226" s="65">
        <v>1290</v>
      </c>
      <c r="C226" s="66" t="s">
        <v>14135</v>
      </c>
      <c r="D226" s="66" t="s">
        <v>14142</v>
      </c>
      <c r="E226" s="67">
        <v>4133</v>
      </c>
      <c r="F226" s="68">
        <v>3590</v>
      </c>
      <c r="G226" s="69"/>
      <c r="H226" s="69"/>
      <c r="I226" s="70">
        <v>3590</v>
      </c>
      <c r="J226" s="39">
        <v>0.39108635097493039</v>
      </c>
      <c r="K226" s="71">
        <v>1404</v>
      </c>
      <c r="L226" s="72">
        <v>0.39108635097493039</v>
      </c>
      <c r="M226" s="73">
        <v>1404</v>
      </c>
      <c r="N226" s="74" t="s">
        <v>19594</v>
      </c>
      <c r="O226" s="66" t="str">
        <f t="shared" si="7"/>
        <v>זמר גאנם דיאב</v>
      </c>
      <c r="P226" s="83">
        <f t="shared" si="6"/>
        <v>0</v>
      </c>
      <c r="Q226" s="68"/>
      <c r="R226" s="70"/>
      <c r="S226" s="39"/>
      <c r="T226" s="71"/>
      <c r="U226" s="72"/>
      <c r="V226" s="73"/>
      <c r="W226" s="74"/>
    </row>
    <row r="227" spans="1:23" ht="14.5" thickBot="1">
      <c r="A227" s="7"/>
      <c r="B227" s="65">
        <v>1290</v>
      </c>
      <c r="C227" s="66" t="s">
        <v>14135</v>
      </c>
      <c r="D227" s="66" t="s">
        <v>10396</v>
      </c>
      <c r="E227" s="67">
        <v>4133</v>
      </c>
      <c r="F227" s="68">
        <v>3590</v>
      </c>
      <c r="G227" s="69"/>
      <c r="H227" s="69"/>
      <c r="I227" s="70">
        <v>3590</v>
      </c>
      <c r="J227" s="39">
        <v>0.17715877437325905</v>
      </c>
      <c r="K227" s="71">
        <v>636</v>
      </c>
      <c r="L227" s="72">
        <v>0.17715877437325905</v>
      </c>
      <c r="M227" s="73">
        <v>636</v>
      </c>
      <c r="N227" s="74" t="s">
        <v>19594</v>
      </c>
      <c r="O227" s="66" t="str">
        <f t="shared" si="7"/>
        <v>זמר זידאן סוהיל</v>
      </c>
      <c r="P227" s="83">
        <f t="shared" si="6"/>
        <v>0</v>
      </c>
      <c r="Q227" s="76"/>
      <c r="R227" s="77"/>
      <c r="S227" s="75"/>
      <c r="T227" s="77"/>
      <c r="U227" s="78"/>
      <c r="V227" s="75"/>
      <c r="W227" s="79"/>
    </row>
    <row r="228" spans="1:23" ht="13" thickTop="1">
      <c r="A228" s="7"/>
      <c r="B228" s="65">
        <v>1290</v>
      </c>
      <c r="C228" s="66" t="s">
        <v>14135</v>
      </c>
      <c r="D228" s="66" t="s">
        <v>14174</v>
      </c>
      <c r="E228" s="67">
        <v>4133</v>
      </c>
      <c r="F228" s="68">
        <v>3590</v>
      </c>
      <c r="G228" s="69"/>
      <c r="H228" s="69"/>
      <c r="I228" s="70">
        <v>3590</v>
      </c>
      <c r="J228" s="39">
        <v>0.17632311977715878</v>
      </c>
      <c r="K228" s="71">
        <v>633</v>
      </c>
      <c r="L228" s="72">
        <v>0.17632311977715878</v>
      </c>
      <c r="M228" s="73">
        <v>633</v>
      </c>
      <c r="N228" s="74" t="s">
        <v>19594</v>
      </c>
      <c r="O228" s="66" t="str">
        <f t="shared" si="7"/>
        <v>זמר חרזאללה תמים</v>
      </c>
      <c r="P228" s="83">
        <f t="shared" si="6"/>
        <v>0</v>
      </c>
      <c r="Q228" s="58"/>
      <c r="R228" s="59"/>
      <c r="S228" s="60"/>
      <c r="T228" s="61"/>
      <c r="U228" s="58"/>
      <c r="V228" s="58"/>
      <c r="W228" s="62"/>
    </row>
    <row r="229" spans="1:23">
      <c r="A229" s="7"/>
      <c r="B229" s="65">
        <v>1290</v>
      </c>
      <c r="C229" s="66" t="s">
        <v>14135</v>
      </c>
      <c r="D229" s="66" t="s">
        <v>14209</v>
      </c>
      <c r="E229" s="67">
        <v>4133</v>
      </c>
      <c r="F229" s="68">
        <v>3590</v>
      </c>
      <c r="G229" s="69"/>
      <c r="H229" s="69"/>
      <c r="I229" s="70">
        <v>3590</v>
      </c>
      <c r="J229" s="39">
        <v>0.16963788300835655</v>
      </c>
      <c r="K229" s="71">
        <v>609</v>
      </c>
      <c r="L229" s="72">
        <v>0.16963788300835655</v>
      </c>
      <c r="M229" s="73">
        <v>609</v>
      </c>
      <c r="N229" s="74" t="s">
        <v>19594</v>
      </c>
      <c r="O229" s="66" t="str">
        <f t="shared" si="7"/>
        <v>זמר גאנם עאיד</v>
      </c>
      <c r="P229" s="83">
        <f t="shared" si="6"/>
        <v>0</v>
      </c>
      <c r="Q229" s="68"/>
      <c r="R229" s="70"/>
      <c r="S229" s="39"/>
      <c r="T229" s="71"/>
      <c r="U229" s="72"/>
      <c r="V229" s="73"/>
      <c r="W229" s="74"/>
    </row>
    <row r="230" spans="1:23">
      <c r="A230" s="7"/>
      <c r="B230" s="65">
        <v>1290</v>
      </c>
      <c r="C230" s="66" t="s">
        <v>14135</v>
      </c>
      <c r="D230" s="66" t="s">
        <v>14183</v>
      </c>
      <c r="E230" s="67">
        <v>4133</v>
      </c>
      <c r="F230" s="68">
        <v>3590</v>
      </c>
      <c r="G230" s="69"/>
      <c r="H230" s="69"/>
      <c r="I230" s="70">
        <v>3590</v>
      </c>
      <c r="J230" s="39">
        <v>8.5793871866295265E-2</v>
      </c>
      <c r="K230" s="71">
        <v>308</v>
      </c>
      <c r="L230" s="72">
        <v>8.5793871866295265E-2</v>
      </c>
      <c r="M230" s="73">
        <v>308</v>
      </c>
      <c r="N230" s="74" t="s">
        <v>19594</v>
      </c>
      <c r="O230" s="66" t="str">
        <f t="shared" si="7"/>
        <v>זמר אבו חבלה עמאד</v>
      </c>
      <c r="P230" s="83">
        <f t="shared" si="6"/>
        <v>0</v>
      </c>
      <c r="Q230" s="68"/>
      <c r="R230" s="70"/>
      <c r="S230" s="39"/>
      <c r="T230" s="71"/>
      <c r="U230" s="72"/>
      <c r="V230" s="73"/>
      <c r="W230" s="74"/>
    </row>
    <row r="231" spans="1:23">
      <c r="A231" s="7"/>
      <c r="B231" s="65">
        <v>975</v>
      </c>
      <c r="C231" s="66" t="s">
        <v>14084</v>
      </c>
      <c r="D231" s="66" t="s">
        <v>14108</v>
      </c>
      <c r="E231" s="67">
        <v>4584</v>
      </c>
      <c r="F231" s="68">
        <v>4037</v>
      </c>
      <c r="G231" s="69"/>
      <c r="H231" s="69"/>
      <c r="I231" s="70">
        <v>4037</v>
      </c>
      <c r="J231" s="39">
        <v>0.30988357691354967</v>
      </c>
      <c r="K231" s="71">
        <v>1251</v>
      </c>
      <c r="L231" s="72">
        <v>0.30988357691354967</v>
      </c>
      <c r="M231" s="73">
        <v>1251</v>
      </c>
      <c r="N231" s="74" t="s">
        <v>19594</v>
      </c>
      <c r="O231" s="66" t="str">
        <f t="shared" si="7"/>
        <v>זרזיר גריפאת עאטף</v>
      </c>
      <c r="P231" s="83">
        <f t="shared" si="6"/>
        <v>0</v>
      </c>
      <c r="Q231" s="68"/>
      <c r="R231" s="70"/>
      <c r="S231" s="39"/>
      <c r="T231" s="71"/>
      <c r="U231" s="72"/>
      <c r="V231" s="73"/>
      <c r="W231" s="74"/>
    </row>
    <row r="232" spans="1:23">
      <c r="A232" s="7"/>
      <c r="B232" s="65">
        <v>975</v>
      </c>
      <c r="C232" s="66" t="s">
        <v>14084</v>
      </c>
      <c r="D232" s="66" t="s">
        <v>14116</v>
      </c>
      <c r="E232" s="67">
        <v>4584</v>
      </c>
      <c r="F232" s="68">
        <v>4037</v>
      </c>
      <c r="G232" s="69"/>
      <c r="H232" s="69"/>
      <c r="I232" s="70">
        <v>4037</v>
      </c>
      <c r="J232" s="39">
        <v>0.24795640326975477</v>
      </c>
      <c r="K232" s="71">
        <v>1001</v>
      </c>
      <c r="L232" s="72">
        <v>0.24795640326975477</v>
      </c>
      <c r="M232" s="73">
        <v>1001</v>
      </c>
      <c r="N232" s="74" t="s">
        <v>19594</v>
      </c>
      <c r="O232" s="66" t="str">
        <f t="shared" si="7"/>
        <v>זרזיר מזאריב אמיר</v>
      </c>
      <c r="P232" s="83">
        <f t="shared" si="6"/>
        <v>0</v>
      </c>
      <c r="Q232" s="68"/>
      <c r="R232" s="70"/>
      <c r="S232" s="39"/>
      <c r="T232" s="71"/>
      <c r="U232" s="72"/>
      <c r="V232" s="73"/>
      <c r="W232" s="74"/>
    </row>
    <row r="233" spans="1:23">
      <c r="A233" s="7"/>
      <c r="B233" s="65">
        <v>975</v>
      </c>
      <c r="C233" s="66" t="s">
        <v>14084</v>
      </c>
      <c r="D233" s="66" t="s">
        <v>14094</v>
      </c>
      <c r="E233" s="67">
        <v>4584</v>
      </c>
      <c r="F233" s="68">
        <v>4037</v>
      </c>
      <c r="G233" s="69"/>
      <c r="H233" s="69"/>
      <c r="I233" s="70">
        <v>4037</v>
      </c>
      <c r="J233" s="39">
        <v>0.18875402526628685</v>
      </c>
      <c r="K233" s="71">
        <v>762</v>
      </c>
      <c r="L233" s="72">
        <v>0.18875402526628685</v>
      </c>
      <c r="M233" s="73">
        <v>762</v>
      </c>
      <c r="N233" s="74" t="s">
        <v>19594</v>
      </c>
      <c r="O233" s="66" t="str">
        <f t="shared" si="7"/>
        <v>זרזיר הייב חסן</v>
      </c>
      <c r="P233" s="83">
        <f t="shared" si="6"/>
        <v>0</v>
      </c>
      <c r="Q233" s="68"/>
      <c r="R233" s="70"/>
      <c r="S233" s="39"/>
      <c r="T233" s="71"/>
      <c r="U233" s="72"/>
      <c r="V233" s="73"/>
      <c r="W233" s="74"/>
    </row>
    <row r="234" spans="1:23">
      <c r="A234" s="7"/>
      <c r="B234" s="65">
        <v>975</v>
      </c>
      <c r="C234" s="66" t="s">
        <v>14084</v>
      </c>
      <c r="D234" s="66" t="s">
        <v>14112</v>
      </c>
      <c r="E234" s="67">
        <v>4584</v>
      </c>
      <c r="F234" s="68">
        <v>4037</v>
      </c>
      <c r="G234" s="69"/>
      <c r="H234" s="69"/>
      <c r="I234" s="70">
        <v>4037</v>
      </c>
      <c r="J234" s="39">
        <v>0.10973495169680456</v>
      </c>
      <c r="K234" s="71">
        <v>443</v>
      </c>
      <c r="L234" s="72">
        <v>0.10973495169680456</v>
      </c>
      <c r="M234" s="73">
        <v>443</v>
      </c>
      <c r="N234" s="74" t="s">
        <v>19594</v>
      </c>
      <c r="O234" s="66" t="str">
        <f t="shared" si="7"/>
        <v>זרזיר ג'ואמיס עבדאללה</v>
      </c>
      <c r="P234" s="83">
        <f t="shared" si="6"/>
        <v>0</v>
      </c>
      <c r="Q234" s="68"/>
      <c r="R234" s="70"/>
      <c r="S234" s="39"/>
      <c r="T234" s="71"/>
      <c r="U234" s="72"/>
      <c r="V234" s="73"/>
      <c r="W234" s="74"/>
    </row>
    <row r="235" spans="1:23">
      <c r="A235" s="7"/>
      <c r="B235" s="65">
        <v>975</v>
      </c>
      <c r="C235" s="66" t="s">
        <v>14084</v>
      </c>
      <c r="D235" s="66" t="s">
        <v>14104</v>
      </c>
      <c r="E235" s="67">
        <v>4584</v>
      </c>
      <c r="F235" s="68">
        <v>4037</v>
      </c>
      <c r="G235" s="69"/>
      <c r="H235" s="69"/>
      <c r="I235" s="70">
        <v>4037</v>
      </c>
      <c r="J235" s="39">
        <v>0.10973495169680456</v>
      </c>
      <c r="K235" s="71">
        <v>443</v>
      </c>
      <c r="L235" s="72">
        <v>0.10973495169680456</v>
      </c>
      <c r="M235" s="73">
        <v>443</v>
      </c>
      <c r="N235" s="74" t="s">
        <v>19594</v>
      </c>
      <c r="O235" s="66" t="str">
        <f t="shared" si="7"/>
        <v>זרזיר עיאדאת מוסא</v>
      </c>
      <c r="P235" s="83">
        <f t="shared" si="6"/>
        <v>0</v>
      </c>
      <c r="Q235" s="68"/>
      <c r="R235" s="70"/>
      <c r="S235" s="39"/>
      <c r="T235" s="71"/>
      <c r="U235" s="72"/>
      <c r="V235" s="73"/>
      <c r="W235" s="74"/>
    </row>
    <row r="236" spans="1:23">
      <c r="A236" s="7"/>
      <c r="B236" s="65">
        <v>975</v>
      </c>
      <c r="C236" s="66" t="s">
        <v>14084</v>
      </c>
      <c r="D236" s="66" t="s">
        <v>14127</v>
      </c>
      <c r="E236" s="67">
        <v>4584</v>
      </c>
      <c r="F236" s="68">
        <v>4037</v>
      </c>
      <c r="G236" s="69"/>
      <c r="H236" s="69"/>
      <c r="I236" s="70">
        <v>4037</v>
      </c>
      <c r="J236" s="39">
        <v>3.3936091156799603E-2</v>
      </c>
      <c r="K236" s="71">
        <v>137</v>
      </c>
      <c r="L236" s="72">
        <v>3.3936091156799603E-2</v>
      </c>
      <c r="M236" s="73">
        <v>137</v>
      </c>
      <c r="N236" s="74" t="s">
        <v>19594</v>
      </c>
      <c r="O236" s="66" t="str">
        <f t="shared" si="7"/>
        <v>זרזיר הייב מאדי</v>
      </c>
      <c r="P236" s="83">
        <f t="shared" si="6"/>
        <v>0</v>
      </c>
      <c r="Q236" s="68"/>
      <c r="R236" s="70"/>
      <c r="S236" s="39"/>
      <c r="T236" s="71"/>
      <c r="U236" s="72"/>
      <c r="V236" s="73"/>
      <c r="W236" s="74"/>
    </row>
    <row r="237" spans="1:23">
      <c r="A237" s="7"/>
      <c r="B237" s="65">
        <v>6500</v>
      </c>
      <c r="C237" s="66" t="s">
        <v>13910</v>
      </c>
      <c r="D237" s="66" t="s">
        <v>13973</v>
      </c>
      <c r="E237" s="67">
        <v>70027</v>
      </c>
      <c r="F237" s="68">
        <v>31306</v>
      </c>
      <c r="G237" s="69"/>
      <c r="H237" s="69"/>
      <c r="I237" s="70">
        <v>31306</v>
      </c>
      <c r="J237" s="39">
        <v>0.40359675461572864</v>
      </c>
      <c r="K237" s="71">
        <v>12635</v>
      </c>
      <c r="L237" s="72">
        <v>0.40359675461572864</v>
      </c>
      <c r="M237" s="73">
        <v>12635</v>
      </c>
      <c r="N237" s="74" t="s">
        <v>19593</v>
      </c>
      <c r="O237" s="66" t="str">
        <f t="shared" si="7"/>
        <v>חדרה גנדלמן צביקה</v>
      </c>
      <c r="P237" s="83" t="str">
        <f t="shared" si="6"/>
        <v>Mayor</v>
      </c>
      <c r="Q237" s="68"/>
      <c r="R237" s="70"/>
      <c r="S237" s="39"/>
      <c r="T237" s="71"/>
      <c r="U237" s="72"/>
      <c r="V237" s="73"/>
      <c r="W237" s="74"/>
    </row>
    <row r="238" spans="1:23">
      <c r="A238" s="7"/>
      <c r="B238" s="65">
        <v>6500</v>
      </c>
      <c r="C238" s="66" t="s">
        <v>13910</v>
      </c>
      <c r="D238" s="66" t="s">
        <v>14016</v>
      </c>
      <c r="E238" s="67">
        <v>70027</v>
      </c>
      <c r="F238" s="68">
        <v>31306</v>
      </c>
      <c r="G238" s="69"/>
      <c r="H238" s="69"/>
      <c r="I238" s="70">
        <v>31306</v>
      </c>
      <c r="J238" s="39">
        <v>0.36708618156263972</v>
      </c>
      <c r="K238" s="71">
        <v>11492</v>
      </c>
      <c r="L238" s="72">
        <v>0.36708618156263972</v>
      </c>
      <c r="M238" s="73">
        <v>11492</v>
      </c>
      <c r="N238" s="74" t="s">
        <v>19593</v>
      </c>
      <c r="O238" s="66" t="str">
        <f t="shared" si="7"/>
        <v>חדרה אביטן חיים</v>
      </c>
      <c r="P238" s="83">
        <f t="shared" si="6"/>
        <v>0</v>
      </c>
      <c r="Q238" s="68"/>
      <c r="R238" s="70"/>
      <c r="S238" s="39"/>
      <c r="T238" s="71"/>
      <c r="U238" s="72"/>
      <c r="V238" s="73"/>
      <c r="W238" s="74"/>
    </row>
    <row r="239" spans="1:23">
      <c r="A239" s="7"/>
      <c r="B239" s="65">
        <v>6500</v>
      </c>
      <c r="C239" s="66" t="s">
        <v>13910</v>
      </c>
      <c r="D239" s="66" t="s">
        <v>13933</v>
      </c>
      <c r="E239" s="67">
        <v>70027</v>
      </c>
      <c r="F239" s="68">
        <v>31306</v>
      </c>
      <c r="G239" s="69"/>
      <c r="H239" s="69"/>
      <c r="I239" s="70">
        <v>31306</v>
      </c>
      <c r="J239" s="39">
        <v>0.18804701974062479</v>
      </c>
      <c r="K239" s="71">
        <v>5887</v>
      </c>
      <c r="L239" s="72">
        <v>0.18804701974062479</v>
      </c>
      <c r="M239" s="73">
        <v>5887</v>
      </c>
      <c r="N239" s="74" t="s">
        <v>19593</v>
      </c>
      <c r="O239" s="66" t="str">
        <f t="shared" si="7"/>
        <v>חדרה יחזקאלי חדוה</v>
      </c>
      <c r="P239" s="83">
        <f t="shared" si="6"/>
        <v>0</v>
      </c>
      <c r="Q239" s="68"/>
      <c r="R239" s="70"/>
      <c r="S239" s="39"/>
      <c r="T239" s="71"/>
      <c r="U239" s="72"/>
      <c r="V239" s="73"/>
      <c r="W239" s="74"/>
    </row>
    <row r="240" spans="1:23">
      <c r="A240" s="7"/>
      <c r="B240" s="65">
        <v>6500</v>
      </c>
      <c r="C240" s="66" t="s">
        <v>13910</v>
      </c>
      <c r="D240" s="66" t="s">
        <v>14000</v>
      </c>
      <c r="E240" s="67">
        <v>70027</v>
      </c>
      <c r="F240" s="68">
        <v>31306</v>
      </c>
      <c r="G240" s="69"/>
      <c r="H240" s="69"/>
      <c r="I240" s="70">
        <v>31306</v>
      </c>
      <c r="J240" s="39">
        <v>4.1270044081006839E-2</v>
      </c>
      <c r="K240" s="71">
        <v>1292</v>
      </c>
      <c r="L240" s="72">
        <v>4.1270044081006839E-2</v>
      </c>
      <c r="M240" s="73">
        <v>1292</v>
      </c>
      <c r="N240" s="74" t="s">
        <v>19593</v>
      </c>
      <c r="O240" s="66" t="str">
        <f t="shared" si="7"/>
        <v>חדרה בוזגלו שלמה</v>
      </c>
      <c r="P240" s="83">
        <f t="shared" si="6"/>
        <v>0</v>
      </c>
      <c r="Q240" s="68"/>
      <c r="R240" s="70"/>
      <c r="S240" s="39"/>
      <c r="T240" s="71"/>
      <c r="U240" s="72"/>
      <c r="V240" s="73"/>
      <c r="W240" s="74"/>
    </row>
    <row r="241" spans="1:23">
      <c r="A241" s="7"/>
      <c r="B241" s="65">
        <v>6600</v>
      </c>
      <c r="C241" s="66" t="s">
        <v>13710</v>
      </c>
      <c r="D241" s="66" t="s">
        <v>13907</v>
      </c>
      <c r="E241" s="67">
        <v>158422</v>
      </c>
      <c r="F241" s="68">
        <v>53606</v>
      </c>
      <c r="G241" s="69"/>
      <c r="H241" s="69"/>
      <c r="I241" s="70">
        <v>53606</v>
      </c>
      <c r="J241" s="39">
        <v>0.62853038838935937</v>
      </c>
      <c r="K241" s="71">
        <v>33693</v>
      </c>
      <c r="L241" s="72">
        <v>0.62853038838935937</v>
      </c>
      <c r="M241" s="73">
        <v>33693</v>
      </c>
      <c r="N241" s="74" t="s">
        <v>19593</v>
      </c>
      <c r="O241" s="66" t="str">
        <f t="shared" si="7"/>
        <v>חולון ששון מוטי</v>
      </c>
      <c r="P241" s="83" t="str">
        <f t="shared" si="6"/>
        <v>Mayor</v>
      </c>
      <c r="Q241" s="68"/>
      <c r="R241" s="70"/>
      <c r="S241" s="39"/>
      <c r="T241" s="71"/>
      <c r="U241" s="72"/>
      <c r="V241" s="73"/>
      <c r="W241" s="74"/>
    </row>
    <row r="242" spans="1:23">
      <c r="A242" s="7"/>
      <c r="B242" s="65">
        <v>6600</v>
      </c>
      <c r="C242" s="66" t="s">
        <v>13710</v>
      </c>
      <c r="D242" s="66" t="s">
        <v>232</v>
      </c>
      <c r="E242" s="67">
        <v>158422</v>
      </c>
      <c r="F242" s="68">
        <v>53606</v>
      </c>
      <c r="G242" s="69"/>
      <c r="H242" s="69"/>
      <c r="I242" s="70">
        <v>53606</v>
      </c>
      <c r="J242" s="39">
        <v>0.30694325262097527</v>
      </c>
      <c r="K242" s="71">
        <v>16454</v>
      </c>
      <c r="L242" s="72">
        <v>0.30694325262097527</v>
      </c>
      <c r="M242" s="73">
        <v>16454</v>
      </c>
      <c r="N242" s="74" t="s">
        <v>19593</v>
      </c>
      <c r="O242" s="66" t="str">
        <f t="shared" si="7"/>
        <v>חולון חזן שמעון</v>
      </c>
      <c r="P242" s="83">
        <f t="shared" si="6"/>
        <v>0</v>
      </c>
      <c r="Q242" s="68"/>
      <c r="R242" s="70"/>
      <c r="S242" s="39"/>
      <c r="T242" s="71"/>
      <c r="U242" s="72"/>
      <c r="V242" s="73"/>
      <c r="W242" s="74"/>
    </row>
    <row r="243" spans="1:23">
      <c r="A243" s="7"/>
      <c r="B243" s="65">
        <v>6600</v>
      </c>
      <c r="C243" s="66" t="s">
        <v>13710</v>
      </c>
      <c r="D243" s="66" t="s">
        <v>13814</v>
      </c>
      <c r="E243" s="67">
        <v>158422</v>
      </c>
      <c r="F243" s="68">
        <v>53606</v>
      </c>
      <c r="G243" s="69"/>
      <c r="H243" s="69"/>
      <c r="I243" s="70">
        <v>53606</v>
      </c>
      <c r="J243" s="39">
        <v>3.5891504682311684E-2</v>
      </c>
      <c r="K243" s="71">
        <v>1924</v>
      </c>
      <c r="L243" s="72">
        <v>3.5891504682311684E-2</v>
      </c>
      <c r="M243" s="73">
        <v>1924.0000000000002</v>
      </c>
      <c r="N243" s="74" t="s">
        <v>19593</v>
      </c>
      <c r="O243" s="66" t="str">
        <f t="shared" si="7"/>
        <v>חולון שמריהו מיכאל</v>
      </c>
      <c r="P243" s="83">
        <f t="shared" si="6"/>
        <v>0</v>
      </c>
      <c r="Q243" s="68"/>
      <c r="R243" s="70"/>
      <c r="S243" s="39"/>
      <c r="T243" s="71"/>
      <c r="U243" s="72"/>
      <c r="V243" s="73"/>
      <c r="W243" s="74"/>
    </row>
    <row r="244" spans="1:23">
      <c r="A244" s="7"/>
      <c r="B244" s="65">
        <v>6600</v>
      </c>
      <c r="C244" s="66" t="s">
        <v>13710</v>
      </c>
      <c r="D244" s="66" t="s">
        <v>5085</v>
      </c>
      <c r="E244" s="67">
        <v>158422</v>
      </c>
      <c r="F244" s="68">
        <v>53606</v>
      </c>
      <c r="G244" s="69"/>
      <c r="H244" s="69"/>
      <c r="I244" s="70">
        <v>53606</v>
      </c>
      <c r="J244" s="39">
        <v>2.8634854307353654E-2</v>
      </c>
      <c r="K244" s="71">
        <v>1535</v>
      </c>
      <c r="L244" s="72">
        <v>2.8634854307353654E-2</v>
      </c>
      <c r="M244" s="73">
        <v>1535</v>
      </c>
      <c r="N244" s="74" t="s">
        <v>19593</v>
      </c>
      <c r="O244" s="66" t="str">
        <f t="shared" si="7"/>
        <v>חולון יפרח משה</v>
      </c>
      <c r="P244" s="83">
        <f t="shared" si="6"/>
        <v>0</v>
      </c>
      <c r="Q244" s="68"/>
      <c r="R244" s="70"/>
      <c r="S244" s="39"/>
      <c r="T244" s="71"/>
      <c r="U244" s="72"/>
      <c r="V244" s="73"/>
      <c r="W244" s="74"/>
    </row>
    <row r="245" spans="1:23">
      <c r="A245" s="7"/>
      <c r="B245" s="65">
        <v>1303</v>
      </c>
      <c r="C245" s="66" t="s">
        <v>13679</v>
      </c>
      <c r="D245" s="66" t="s">
        <v>13709</v>
      </c>
      <c r="E245" s="67">
        <v>6074</v>
      </c>
      <c r="F245" s="68">
        <v>4783</v>
      </c>
      <c r="G245" s="69"/>
      <c r="H245" s="69"/>
      <c r="I245" s="70">
        <v>4783</v>
      </c>
      <c r="J245" s="39">
        <v>0.54191929751202172</v>
      </c>
      <c r="K245" s="71">
        <v>2592</v>
      </c>
      <c r="L245" s="72">
        <v>0.54191929751202172</v>
      </c>
      <c r="M245" s="73">
        <v>2592</v>
      </c>
      <c r="N245" s="74" t="s">
        <v>19593</v>
      </c>
      <c r="O245" s="66" t="str">
        <f t="shared" si="7"/>
        <v>חורה אלנבארי מוחמד</v>
      </c>
      <c r="P245" s="83" t="str">
        <f t="shared" si="6"/>
        <v>Mayor</v>
      </c>
      <c r="Q245" s="68"/>
      <c r="R245" s="70"/>
      <c r="S245" s="39"/>
      <c r="T245" s="71"/>
      <c r="U245" s="72"/>
      <c r="V245" s="73"/>
      <c r="W245" s="74"/>
    </row>
    <row r="246" spans="1:23">
      <c r="A246" s="7"/>
      <c r="B246" s="65">
        <v>1303</v>
      </c>
      <c r="C246" s="66" t="s">
        <v>13679</v>
      </c>
      <c r="D246" s="66" t="s">
        <v>13696</v>
      </c>
      <c r="E246" s="67">
        <v>6074</v>
      </c>
      <c r="F246" s="68">
        <v>4783</v>
      </c>
      <c r="G246" s="69"/>
      <c r="H246" s="69"/>
      <c r="I246" s="70">
        <v>4783</v>
      </c>
      <c r="J246" s="39">
        <v>0.45808070248797828</v>
      </c>
      <c r="K246" s="71">
        <v>2191</v>
      </c>
      <c r="L246" s="72">
        <v>0.45808070248797828</v>
      </c>
      <c r="M246" s="73">
        <v>2191</v>
      </c>
      <c r="N246" s="74" t="s">
        <v>19593</v>
      </c>
      <c r="O246" s="66" t="str">
        <f t="shared" si="7"/>
        <v>חורה אלעטאונה פארוק</v>
      </c>
      <c r="P246" s="83">
        <f t="shared" si="6"/>
        <v>0</v>
      </c>
      <c r="Q246" s="68"/>
      <c r="R246" s="70"/>
      <c r="S246" s="39"/>
      <c r="T246" s="71"/>
      <c r="U246" s="72"/>
      <c r="V246" s="73"/>
      <c r="W246" s="74"/>
    </row>
    <row r="247" spans="1:23">
      <c r="A247" s="7"/>
      <c r="B247" s="65">
        <v>496</v>
      </c>
      <c r="C247" s="66" t="s">
        <v>13593</v>
      </c>
      <c r="D247" s="66" t="s">
        <v>13654</v>
      </c>
      <c r="E247" s="67">
        <v>4102</v>
      </c>
      <c r="F247" s="68">
        <v>3634</v>
      </c>
      <c r="G247" s="69"/>
      <c r="H247" s="69"/>
      <c r="I247" s="70">
        <v>3634</v>
      </c>
      <c r="J247" s="39">
        <v>0.52531645569620256</v>
      </c>
      <c r="K247" s="71">
        <v>1909</v>
      </c>
      <c r="L247" s="72">
        <v>0.52531645569620256</v>
      </c>
      <c r="M247" s="73">
        <v>1909</v>
      </c>
      <c r="N247" s="74" t="s">
        <v>19593</v>
      </c>
      <c r="O247" s="66" t="str">
        <f t="shared" si="7"/>
        <v>חורפיש עאמר מאג'ד</v>
      </c>
      <c r="P247" s="83" t="str">
        <f t="shared" si="6"/>
        <v>Mayor</v>
      </c>
      <c r="Q247" s="68"/>
      <c r="R247" s="70"/>
      <c r="S247" s="39"/>
      <c r="T247" s="71"/>
      <c r="U247" s="72"/>
      <c r="V247" s="73"/>
      <c r="W247" s="74"/>
    </row>
    <row r="248" spans="1:23">
      <c r="A248" s="7"/>
      <c r="B248" s="65">
        <v>496</v>
      </c>
      <c r="C248" s="66" t="s">
        <v>13593</v>
      </c>
      <c r="D248" s="66" t="s">
        <v>13665</v>
      </c>
      <c r="E248" s="67">
        <v>4102</v>
      </c>
      <c r="F248" s="68">
        <v>3634</v>
      </c>
      <c r="G248" s="69"/>
      <c r="H248" s="69"/>
      <c r="I248" s="70">
        <v>3634</v>
      </c>
      <c r="J248" s="39">
        <v>0.47468354430379744</v>
      </c>
      <c r="K248" s="71">
        <v>1725</v>
      </c>
      <c r="L248" s="72">
        <v>0.47468354430379744</v>
      </c>
      <c r="M248" s="73">
        <v>1725</v>
      </c>
      <c r="N248" s="74" t="s">
        <v>19593</v>
      </c>
      <c r="O248" s="66" t="str">
        <f t="shared" si="7"/>
        <v>חורפיש ג'דבאן ראג'ח</v>
      </c>
      <c r="P248" s="83">
        <f t="shared" si="6"/>
        <v>0</v>
      </c>
      <c r="Q248" s="68"/>
      <c r="R248" s="70"/>
      <c r="S248" s="39"/>
      <c r="T248" s="71"/>
      <c r="U248" s="72"/>
      <c r="V248" s="73"/>
      <c r="W248" s="74"/>
    </row>
    <row r="249" spans="1:23">
      <c r="A249" s="7"/>
      <c r="B249" s="65">
        <v>4000</v>
      </c>
      <c r="C249" s="66" t="s">
        <v>13140</v>
      </c>
      <c r="D249" s="66" t="s">
        <v>13368</v>
      </c>
      <c r="E249" s="67">
        <v>250108</v>
      </c>
      <c r="F249" s="68">
        <v>81909</v>
      </c>
      <c r="G249" s="69"/>
      <c r="H249" s="69"/>
      <c r="I249" s="70">
        <v>81909</v>
      </c>
      <c r="J249" s="39">
        <v>0.48984849039788059</v>
      </c>
      <c r="K249" s="71">
        <v>40123</v>
      </c>
      <c r="L249" s="72">
        <v>0.48984849039788059</v>
      </c>
      <c r="M249" s="73">
        <v>40123</v>
      </c>
      <c r="N249" s="74" t="s">
        <v>19593</v>
      </c>
      <c r="O249" s="66" t="str">
        <f t="shared" si="7"/>
        <v>חיפה יהב יונה</v>
      </c>
      <c r="P249" s="83" t="str">
        <f t="shared" si="6"/>
        <v>Mayor</v>
      </c>
      <c r="Q249" s="68"/>
      <c r="R249" s="70"/>
      <c r="S249" s="39"/>
      <c r="T249" s="71"/>
      <c r="U249" s="72"/>
      <c r="V249" s="73"/>
      <c r="W249" s="74"/>
    </row>
    <row r="250" spans="1:23">
      <c r="A250" s="7"/>
      <c r="B250" s="65">
        <v>4000</v>
      </c>
      <c r="C250" s="66" t="s">
        <v>13140</v>
      </c>
      <c r="D250" s="66" t="s">
        <v>13396</v>
      </c>
      <c r="E250" s="67">
        <v>250108</v>
      </c>
      <c r="F250" s="68">
        <v>81909</v>
      </c>
      <c r="G250" s="69"/>
      <c r="H250" s="69"/>
      <c r="I250" s="70">
        <v>81909</v>
      </c>
      <c r="J250" s="39">
        <v>0.29637768743361537</v>
      </c>
      <c r="K250" s="71">
        <v>24276</v>
      </c>
      <c r="L250" s="72">
        <v>0.29637768743361537</v>
      </c>
      <c r="M250" s="73">
        <v>24276</v>
      </c>
      <c r="N250" s="74" t="s">
        <v>19593</v>
      </c>
      <c r="O250" s="66" t="str">
        <f t="shared" si="7"/>
        <v>חיפה בורובסקי יעקב</v>
      </c>
      <c r="P250" s="83">
        <f t="shared" si="6"/>
        <v>0</v>
      </c>
      <c r="Q250" s="68"/>
      <c r="R250" s="70"/>
      <c r="S250" s="39"/>
      <c r="T250" s="71"/>
      <c r="U250" s="72"/>
      <c r="V250" s="73"/>
      <c r="W250" s="74"/>
    </row>
    <row r="251" spans="1:23">
      <c r="A251" s="7"/>
      <c r="B251" s="65">
        <v>4000</v>
      </c>
      <c r="C251" s="66" t="s">
        <v>13140</v>
      </c>
      <c r="D251" s="66" t="s">
        <v>13201</v>
      </c>
      <c r="E251" s="67">
        <v>250108</v>
      </c>
      <c r="F251" s="68">
        <v>81909</v>
      </c>
      <c r="G251" s="69"/>
      <c r="H251" s="69"/>
      <c r="I251" s="70">
        <v>81909</v>
      </c>
      <c r="J251" s="39">
        <v>0.14182812633532335</v>
      </c>
      <c r="K251" s="71">
        <v>11617</v>
      </c>
      <c r="L251" s="72">
        <v>0.14182812633532335</v>
      </c>
      <c r="M251" s="73">
        <v>11617</v>
      </c>
      <c r="N251" s="74" t="s">
        <v>19593</v>
      </c>
      <c r="O251" s="66" t="str">
        <f t="shared" si="7"/>
        <v>חיפה קליש-רותם עינת</v>
      </c>
      <c r="P251" s="83">
        <f t="shared" si="6"/>
        <v>0</v>
      </c>
      <c r="Q251" s="68"/>
      <c r="R251" s="70"/>
      <c r="S251" s="39"/>
      <c r="T251" s="71"/>
      <c r="U251" s="72"/>
      <c r="V251" s="73"/>
      <c r="W251" s="74"/>
    </row>
    <row r="252" spans="1:23">
      <c r="A252" s="7"/>
      <c r="B252" s="65">
        <v>4000</v>
      </c>
      <c r="C252" s="66" t="s">
        <v>13140</v>
      </c>
      <c r="D252" s="66" t="s">
        <v>13590</v>
      </c>
      <c r="E252" s="67">
        <v>250108</v>
      </c>
      <c r="F252" s="68">
        <v>81909</v>
      </c>
      <c r="G252" s="69"/>
      <c r="H252" s="69"/>
      <c r="I252" s="70">
        <v>81909</v>
      </c>
      <c r="J252" s="39">
        <v>5.5085521737538001E-2</v>
      </c>
      <c r="K252" s="71">
        <v>4512</v>
      </c>
      <c r="L252" s="72">
        <v>5.5085521737538001E-2</v>
      </c>
      <c r="M252" s="73">
        <v>4512</v>
      </c>
      <c r="N252" s="74" t="s">
        <v>19593</v>
      </c>
      <c r="O252" s="66" t="str">
        <f t="shared" si="7"/>
        <v>חיפה גלבוע איתי</v>
      </c>
      <c r="P252" s="83">
        <f t="shared" si="6"/>
        <v>0</v>
      </c>
      <c r="Q252" s="68"/>
      <c r="R252" s="70"/>
      <c r="S252" s="39"/>
      <c r="T252" s="71"/>
      <c r="U252" s="72"/>
      <c r="V252" s="73"/>
      <c r="W252" s="74"/>
    </row>
    <row r="253" spans="1:23">
      <c r="A253" s="7"/>
      <c r="B253" s="65">
        <v>4000</v>
      </c>
      <c r="C253" s="66" t="s">
        <v>13140</v>
      </c>
      <c r="D253" s="66" t="s">
        <v>13576</v>
      </c>
      <c r="E253" s="67">
        <v>250108</v>
      </c>
      <c r="F253" s="68">
        <v>81909</v>
      </c>
      <c r="G253" s="69"/>
      <c r="H253" s="69"/>
      <c r="I253" s="70">
        <v>81909</v>
      </c>
      <c r="J253" s="39">
        <v>1.6860174095642725E-2</v>
      </c>
      <c r="K253" s="71">
        <v>1381</v>
      </c>
      <c r="L253" s="72">
        <v>1.6860174095642725E-2</v>
      </c>
      <c r="M253" s="73">
        <v>1381</v>
      </c>
      <c r="N253" s="74" t="s">
        <v>19593</v>
      </c>
      <c r="O253" s="66" t="str">
        <f t="shared" si="7"/>
        <v>חיפה סילס זאב</v>
      </c>
      <c r="P253" s="83">
        <f t="shared" si="6"/>
        <v>0</v>
      </c>
      <c r="Q253" s="68"/>
      <c r="R253" s="70"/>
      <c r="S253" s="39"/>
      <c r="T253" s="71"/>
      <c r="U253" s="72"/>
      <c r="V253" s="73"/>
      <c r="W253" s="74"/>
    </row>
    <row r="254" spans="1:23">
      <c r="A254" s="7"/>
      <c r="B254" s="65">
        <v>2034</v>
      </c>
      <c r="C254" s="66" t="s">
        <v>13074</v>
      </c>
      <c r="D254" s="66" t="s">
        <v>13097</v>
      </c>
      <c r="E254" s="67">
        <v>7013</v>
      </c>
      <c r="F254" s="68">
        <v>4948</v>
      </c>
      <c r="G254" s="69"/>
      <c r="H254" s="69"/>
      <c r="I254" s="70">
        <v>4948</v>
      </c>
      <c r="J254" s="39">
        <v>0.60165723524656423</v>
      </c>
      <c r="K254" s="71">
        <v>2977</v>
      </c>
      <c r="L254" s="72">
        <v>0.60165723524656423</v>
      </c>
      <c r="M254" s="73">
        <v>2977</v>
      </c>
      <c r="N254" s="74" t="s">
        <v>19593</v>
      </c>
      <c r="O254" s="66" t="str">
        <f t="shared" si="7"/>
        <v>חצור הגלילית סויסה שמעון</v>
      </c>
      <c r="P254" s="83" t="str">
        <f t="shared" si="6"/>
        <v>Mayor</v>
      </c>
      <c r="Q254" s="68"/>
      <c r="R254" s="70"/>
      <c r="S254" s="39"/>
      <c r="T254" s="71"/>
      <c r="U254" s="72"/>
      <c r="V254" s="73"/>
      <c r="W254" s="74"/>
    </row>
    <row r="255" spans="1:23">
      <c r="A255" s="7"/>
      <c r="B255" s="65">
        <v>2034</v>
      </c>
      <c r="C255" s="66" t="s">
        <v>13074</v>
      </c>
      <c r="D255" s="66" t="s">
        <v>13126</v>
      </c>
      <c r="E255" s="67">
        <v>7013</v>
      </c>
      <c r="F255" s="68">
        <v>4948</v>
      </c>
      <c r="G255" s="69"/>
      <c r="H255" s="69"/>
      <c r="I255" s="70">
        <v>4948</v>
      </c>
      <c r="J255" s="39">
        <v>0.37328213419563461</v>
      </c>
      <c r="K255" s="71">
        <v>1847</v>
      </c>
      <c r="L255" s="72">
        <v>0.37328213419563461</v>
      </c>
      <c r="M255" s="73">
        <v>1847</v>
      </c>
      <c r="N255" s="74" t="s">
        <v>19593</v>
      </c>
      <c r="O255" s="66" t="str">
        <f t="shared" si="7"/>
        <v>חצור הגלילית צווה הרצל חיים</v>
      </c>
      <c r="P255" s="83">
        <f t="shared" si="6"/>
        <v>0</v>
      </c>
      <c r="Q255" s="68"/>
      <c r="R255" s="70"/>
      <c r="S255" s="39"/>
      <c r="T255" s="71"/>
      <c r="U255" s="72"/>
      <c r="V255" s="73"/>
      <c r="W255" s="74"/>
    </row>
    <row r="256" spans="1:23">
      <c r="A256" s="7"/>
      <c r="B256" s="65">
        <v>2034</v>
      </c>
      <c r="C256" s="66" t="s">
        <v>13074</v>
      </c>
      <c r="D256" s="66" t="s">
        <v>13119</v>
      </c>
      <c r="E256" s="67">
        <v>7013</v>
      </c>
      <c r="F256" s="68">
        <v>4948</v>
      </c>
      <c r="G256" s="69"/>
      <c r="H256" s="69"/>
      <c r="I256" s="70">
        <v>4948</v>
      </c>
      <c r="J256" s="39">
        <v>2.5060630557801132E-2</v>
      </c>
      <c r="K256" s="71">
        <v>124</v>
      </c>
      <c r="L256" s="72">
        <v>2.5060630557801132E-2</v>
      </c>
      <c r="M256" s="73">
        <v>124</v>
      </c>
      <c r="N256" s="74" t="s">
        <v>19593</v>
      </c>
      <c r="O256" s="66" t="str">
        <f t="shared" si="7"/>
        <v>חצור הגלילית נבון שמעון</v>
      </c>
      <c r="P256" s="83">
        <f t="shared" si="6"/>
        <v>0</v>
      </c>
      <c r="Q256" s="68"/>
      <c r="R256" s="70"/>
      <c r="S256" s="39"/>
      <c r="T256" s="71"/>
      <c r="U256" s="72"/>
      <c r="V256" s="73"/>
      <c r="W256" s="74"/>
    </row>
    <row r="257" spans="1:23">
      <c r="A257" s="7"/>
      <c r="B257" s="65">
        <v>2034</v>
      </c>
      <c r="C257" s="66" t="s">
        <v>13074</v>
      </c>
      <c r="D257" s="66" t="s">
        <v>13137</v>
      </c>
      <c r="E257" s="67">
        <v>7013</v>
      </c>
      <c r="F257" s="68">
        <v>4948</v>
      </c>
      <c r="G257" s="69"/>
      <c r="H257" s="69"/>
      <c r="I257" s="70">
        <v>4948</v>
      </c>
      <c r="J257" s="39">
        <v>0</v>
      </c>
      <c r="K257" s="71"/>
      <c r="L257" s="72">
        <v>0</v>
      </c>
      <c r="M257" s="73">
        <v>0</v>
      </c>
      <c r="N257" s="74" t="s">
        <v>19593</v>
      </c>
      <c r="O257" s="66" t="str">
        <f t="shared" si="7"/>
        <v>חצור הגלילית כמיסה יורם</v>
      </c>
      <c r="P257" s="83">
        <f t="shared" si="6"/>
        <v>0</v>
      </c>
      <c r="Q257" s="68"/>
      <c r="R257" s="70"/>
      <c r="S257" s="39"/>
      <c r="T257" s="71"/>
      <c r="U257" s="72"/>
      <c r="V257" s="73"/>
      <c r="W257" s="74"/>
    </row>
    <row r="258" spans="1:23">
      <c r="A258" s="7"/>
      <c r="B258" s="65">
        <v>1247</v>
      </c>
      <c r="C258" s="66" t="s">
        <v>13053</v>
      </c>
      <c r="D258" s="66" t="s">
        <v>13062</v>
      </c>
      <c r="E258" s="67">
        <v>629</v>
      </c>
      <c r="F258" s="68">
        <v>485</v>
      </c>
      <c r="G258" s="69"/>
      <c r="H258" s="69"/>
      <c r="I258" s="70">
        <v>485</v>
      </c>
      <c r="J258" s="39">
        <v>0.61649484536082477</v>
      </c>
      <c r="K258" s="71">
        <v>299</v>
      </c>
      <c r="L258" s="72">
        <v>0.61649484536082477</v>
      </c>
      <c r="M258" s="73">
        <v>299</v>
      </c>
      <c r="N258" s="74" t="s">
        <v>19593</v>
      </c>
      <c r="O258" s="66" t="str">
        <f t="shared" si="7"/>
        <v>חריש קשת יצחק</v>
      </c>
      <c r="P258" s="83" t="str">
        <f t="shared" si="6"/>
        <v>Mayor</v>
      </c>
      <c r="Q258" s="68"/>
      <c r="R258" s="70"/>
      <c r="S258" s="39"/>
      <c r="T258" s="71"/>
      <c r="U258" s="72"/>
      <c r="V258" s="73"/>
      <c r="W258" s="74"/>
    </row>
    <row r="259" spans="1:23">
      <c r="A259" s="7"/>
      <c r="B259" s="65">
        <v>1247</v>
      </c>
      <c r="C259" s="66" t="s">
        <v>13053</v>
      </c>
      <c r="D259" s="66" t="s">
        <v>13071</v>
      </c>
      <c r="E259" s="67">
        <v>629</v>
      </c>
      <c r="F259" s="68">
        <v>485</v>
      </c>
      <c r="G259" s="69"/>
      <c r="H259" s="69"/>
      <c r="I259" s="70">
        <v>485</v>
      </c>
      <c r="J259" s="39">
        <v>0.38350515463917528</v>
      </c>
      <c r="K259" s="71">
        <v>186</v>
      </c>
      <c r="L259" s="72">
        <v>0.38350515463917528</v>
      </c>
      <c r="M259" s="73">
        <v>186</v>
      </c>
      <c r="N259" s="74" t="s">
        <v>19593</v>
      </c>
      <c r="O259" s="66" t="str">
        <f t="shared" si="7"/>
        <v>חריש קליין שלמה</v>
      </c>
      <c r="P259" s="83">
        <f t="shared" si="6"/>
        <v>0</v>
      </c>
      <c r="Q259" s="68"/>
      <c r="R259" s="70"/>
      <c r="S259" s="39"/>
      <c r="T259" s="71"/>
      <c r="U259" s="72"/>
      <c r="V259" s="73"/>
      <c r="W259" s="74"/>
    </row>
    <row r="260" spans="1:23">
      <c r="A260" s="7"/>
      <c r="B260" s="65">
        <v>6700</v>
      </c>
      <c r="C260" s="66" t="s">
        <v>12925</v>
      </c>
      <c r="D260" s="66" t="s">
        <v>12044</v>
      </c>
      <c r="E260" s="67">
        <v>34123</v>
      </c>
      <c r="F260" s="68">
        <v>18167</v>
      </c>
      <c r="G260" s="69"/>
      <c r="H260" s="69"/>
      <c r="I260" s="70">
        <v>18167</v>
      </c>
      <c r="J260" s="39">
        <v>0.56987945175317889</v>
      </c>
      <c r="K260" s="71">
        <v>10353</v>
      </c>
      <c r="L260" s="72">
        <v>0.56987945175317889</v>
      </c>
      <c r="M260" s="73">
        <v>10353</v>
      </c>
      <c r="N260" s="74" t="s">
        <v>19593</v>
      </c>
      <c r="O260" s="66" t="str">
        <f t="shared" si="7"/>
        <v>טבריה בן דוד יוסף</v>
      </c>
      <c r="P260" s="83" t="str">
        <f t="shared" ref="P260:P323" si="8">IF(OR(J260&gt;0.5,AND(J260&gt;0.4,J260&gt;J261,J260&gt;J259)),"Mayor",)</f>
        <v>Mayor</v>
      </c>
      <c r="Q260" s="68"/>
      <c r="R260" s="70"/>
      <c r="S260" s="39"/>
      <c r="T260" s="71"/>
      <c r="U260" s="72"/>
      <c r="V260" s="73"/>
      <c r="W260" s="74"/>
    </row>
    <row r="261" spans="1:23">
      <c r="A261" s="7"/>
      <c r="B261" s="65">
        <v>6700</v>
      </c>
      <c r="C261" s="66" t="s">
        <v>12925</v>
      </c>
      <c r="D261" s="66" t="s">
        <v>12972</v>
      </c>
      <c r="E261" s="67">
        <v>34123</v>
      </c>
      <c r="F261" s="68">
        <v>18167</v>
      </c>
      <c r="G261" s="69"/>
      <c r="H261" s="69"/>
      <c r="I261" s="70">
        <v>18167</v>
      </c>
      <c r="J261" s="39">
        <v>0.34403038476358233</v>
      </c>
      <c r="K261" s="71">
        <v>6250</v>
      </c>
      <c r="L261" s="72">
        <v>0.34403038476358233</v>
      </c>
      <c r="M261" s="73">
        <v>6250</v>
      </c>
      <c r="N261" s="74" t="s">
        <v>19593</v>
      </c>
      <c r="O261" s="66" t="str">
        <f t="shared" ref="O261:O324" si="9">C261&amp;" "&amp;D261</f>
        <v>טבריה פיניאן ציון</v>
      </c>
      <c r="P261" s="83">
        <f t="shared" si="8"/>
        <v>0</v>
      </c>
      <c r="Q261" s="68"/>
      <c r="R261" s="70"/>
      <c r="S261" s="39"/>
      <c r="T261" s="71"/>
      <c r="U261" s="72"/>
      <c r="V261" s="73"/>
      <c r="W261" s="74"/>
    </row>
    <row r="262" spans="1:23">
      <c r="A262" s="7"/>
      <c r="B262" s="65">
        <v>6700</v>
      </c>
      <c r="C262" s="66" t="s">
        <v>12925</v>
      </c>
      <c r="D262" s="66" t="s">
        <v>12944</v>
      </c>
      <c r="E262" s="67">
        <v>34123</v>
      </c>
      <c r="F262" s="68">
        <v>18167</v>
      </c>
      <c r="G262" s="69"/>
      <c r="H262" s="69"/>
      <c r="I262" s="70">
        <v>18167</v>
      </c>
      <c r="J262" s="39">
        <v>8.6090163483238835E-2</v>
      </c>
      <c r="K262" s="71">
        <v>1564</v>
      </c>
      <c r="L262" s="72">
        <v>8.6090163483238835E-2</v>
      </c>
      <c r="M262" s="73">
        <v>1564</v>
      </c>
      <c r="N262" s="74" t="s">
        <v>19593</v>
      </c>
      <c r="O262" s="66" t="str">
        <f t="shared" si="9"/>
        <v>טבריה קובי רון אהרון</v>
      </c>
      <c r="P262" s="83">
        <f t="shared" si="8"/>
        <v>0</v>
      </c>
      <c r="Q262" s="68"/>
      <c r="R262" s="70"/>
      <c r="S262" s="39"/>
      <c r="T262" s="71"/>
      <c r="U262" s="72"/>
      <c r="V262" s="73"/>
      <c r="W262" s="74"/>
    </row>
    <row r="263" spans="1:23">
      <c r="A263" s="7"/>
      <c r="B263" s="65">
        <v>962</v>
      </c>
      <c r="C263" s="66" t="s">
        <v>12890</v>
      </c>
      <c r="D263" s="66" t="s">
        <v>12916</v>
      </c>
      <c r="E263" s="67">
        <v>3869</v>
      </c>
      <c r="F263" s="68">
        <v>3028</v>
      </c>
      <c r="G263" s="69"/>
      <c r="H263" s="69"/>
      <c r="I263" s="70">
        <v>3028</v>
      </c>
      <c r="J263" s="39">
        <v>0.5865257595772787</v>
      </c>
      <c r="K263" s="71">
        <v>1776</v>
      </c>
      <c r="L263" s="72">
        <v>0.5865257595772787</v>
      </c>
      <c r="M263" s="73">
        <v>1776</v>
      </c>
      <c r="N263" s="74" t="s">
        <v>19593</v>
      </c>
      <c r="O263" s="66" t="str">
        <f t="shared" si="9"/>
        <v>טובא-זנגריה הייב חוסין</v>
      </c>
      <c r="P263" s="83" t="str">
        <f t="shared" si="8"/>
        <v>Mayor</v>
      </c>
      <c r="Q263" s="68"/>
      <c r="R263" s="70"/>
      <c r="S263" s="39"/>
      <c r="T263" s="71"/>
      <c r="U263" s="72"/>
      <c r="V263" s="73"/>
      <c r="W263" s="74"/>
    </row>
    <row r="264" spans="1:23">
      <c r="A264" s="7"/>
      <c r="B264" s="65">
        <v>962</v>
      </c>
      <c r="C264" s="66" t="s">
        <v>12890</v>
      </c>
      <c r="D264" s="66" t="s">
        <v>12898</v>
      </c>
      <c r="E264" s="67">
        <v>3869</v>
      </c>
      <c r="F264" s="68">
        <v>3028</v>
      </c>
      <c r="G264" s="69"/>
      <c r="H264" s="69"/>
      <c r="I264" s="70">
        <v>3028</v>
      </c>
      <c r="J264" s="39">
        <v>0.38837516512549536</v>
      </c>
      <c r="K264" s="71">
        <v>1176</v>
      </c>
      <c r="L264" s="72">
        <v>0.38837516512549536</v>
      </c>
      <c r="M264" s="73">
        <v>1176</v>
      </c>
      <c r="N264" s="74" t="s">
        <v>19593</v>
      </c>
      <c r="O264" s="66" t="str">
        <f t="shared" si="9"/>
        <v>טובא-זנגריה פאיז עומר ויסאם</v>
      </c>
      <c r="P264" s="83">
        <f t="shared" si="8"/>
        <v>0</v>
      </c>
      <c r="Q264" s="68"/>
      <c r="R264" s="70"/>
      <c r="S264" s="39"/>
      <c r="T264" s="71"/>
      <c r="U264" s="72"/>
      <c r="V264" s="73"/>
      <c r="W264" s="74"/>
    </row>
    <row r="265" spans="1:23">
      <c r="A265" s="7"/>
      <c r="B265" s="65">
        <v>962</v>
      </c>
      <c r="C265" s="66" t="s">
        <v>12890</v>
      </c>
      <c r="D265" s="66" t="s">
        <v>12922</v>
      </c>
      <c r="E265" s="67">
        <v>3869</v>
      </c>
      <c r="F265" s="68">
        <v>3028</v>
      </c>
      <c r="G265" s="69"/>
      <c r="H265" s="69"/>
      <c r="I265" s="70">
        <v>3028</v>
      </c>
      <c r="J265" s="39">
        <v>2.5099075297225892E-2</v>
      </c>
      <c r="K265" s="71">
        <v>76</v>
      </c>
      <c r="L265" s="72">
        <v>2.5099075297225892E-2</v>
      </c>
      <c r="M265" s="73">
        <v>76</v>
      </c>
      <c r="N265" s="74" t="s">
        <v>19593</v>
      </c>
      <c r="O265" s="66" t="str">
        <f t="shared" si="9"/>
        <v>טובא-זנגריה קבלאן צאהי</v>
      </c>
      <c r="P265" s="83">
        <f t="shared" si="8"/>
        <v>0</v>
      </c>
      <c r="Q265" s="68"/>
      <c r="R265" s="70"/>
      <c r="S265" s="39"/>
      <c r="T265" s="71"/>
      <c r="U265" s="72"/>
      <c r="V265" s="73"/>
      <c r="W265" s="74"/>
    </row>
    <row r="266" spans="1:23">
      <c r="A266" s="7"/>
      <c r="B266" s="65">
        <v>498</v>
      </c>
      <c r="C266" s="66" t="s">
        <v>12799</v>
      </c>
      <c r="D266" s="66" t="s">
        <v>12839</v>
      </c>
      <c r="E266" s="67">
        <v>8134</v>
      </c>
      <c r="F266" s="68">
        <v>7336</v>
      </c>
      <c r="G266" s="69"/>
      <c r="H266" s="69"/>
      <c r="I266" s="70">
        <v>7336</v>
      </c>
      <c r="J266" s="39">
        <v>0.48255179934569248</v>
      </c>
      <c r="K266" s="71">
        <v>3540</v>
      </c>
      <c r="L266" s="72">
        <v>0.48255179934569248</v>
      </c>
      <c r="M266" s="73">
        <v>3540</v>
      </c>
      <c r="N266" s="74" t="s">
        <v>19593</v>
      </c>
      <c r="O266" s="66" t="str">
        <f t="shared" si="9"/>
        <v>טורעאן דחלה עימאד</v>
      </c>
      <c r="P266" s="83" t="str">
        <f t="shared" si="8"/>
        <v>Mayor</v>
      </c>
      <c r="Q266" s="68"/>
      <c r="R266" s="70"/>
      <c r="S266" s="39"/>
      <c r="T266" s="71"/>
      <c r="U266" s="72"/>
      <c r="V266" s="73"/>
      <c r="W266" s="74"/>
    </row>
    <row r="267" spans="1:23">
      <c r="A267" s="7"/>
      <c r="B267" s="65">
        <v>498</v>
      </c>
      <c r="C267" s="66" t="s">
        <v>12799</v>
      </c>
      <c r="D267" s="66" t="s">
        <v>12823</v>
      </c>
      <c r="E267" s="67">
        <v>8134</v>
      </c>
      <c r="F267" s="68">
        <v>7336</v>
      </c>
      <c r="G267" s="69"/>
      <c r="H267" s="69"/>
      <c r="I267" s="70">
        <v>7336</v>
      </c>
      <c r="J267" s="39">
        <v>0.38413304252998909</v>
      </c>
      <c r="K267" s="71">
        <v>2818</v>
      </c>
      <c r="L267" s="72">
        <v>0.38413304252998909</v>
      </c>
      <c r="M267" s="73">
        <v>2818</v>
      </c>
      <c r="N267" s="74" t="s">
        <v>19593</v>
      </c>
      <c r="O267" s="66" t="str">
        <f t="shared" si="9"/>
        <v>טורעאן עדוי מאזן</v>
      </c>
      <c r="P267" s="83">
        <f t="shared" si="8"/>
        <v>0</v>
      </c>
      <c r="Q267" s="68"/>
      <c r="R267" s="70"/>
      <c r="S267" s="39"/>
      <c r="T267" s="71"/>
      <c r="U267" s="72"/>
      <c r="V267" s="73"/>
      <c r="W267" s="74"/>
    </row>
    <row r="268" spans="1:23">
      <c r="A268" s="7"/>
      <c r="B268" s="65">
        <v>498</v>
      </c>
      <c r="C268" s="66" t="s">
        <v>12799</v>
      </c>
      <c r="D268" s="66" t="s">
        <v>12863</v>
      </c>
      <c r="E268" s="67">
        <v>8134</v>
      </c>
      <c r="F268" s="68">
        <v>7336</v>
      </c>
      <c r="G268" s="69"/>
      <c r="H268" s="69"/>
      <c r="I268" s="70">
        <v>7336</v>
      </c>
      <c r="J268" s="39">
        <v>0.13331515812431843</v>
      </c>
      <c r="K268" s="71">
        <v>978</v>
      </c>
      <c r="L268" s="72">
        <v>0.13331515812431843</v>
      </c>
      <c r="M268" s="73">
        <v>978</v>
      </c>
      <c r="N268" s="74" t="s">
        <v>19593</v>
      </c>
      <c r="O268" s="66" t="str">
        <f t="shared" si="9"/>
        <v>טורעאן עדוי שאהר</v>
      </c>
      <c r="P268" s="83">
        <f t="shared" si="8"/>
        <v>0</v>
      </c>
      <c r="Q268" s="68"/>
      <c r="R268" s="70"/>
      <c r="S268" s="39"/>
      <c r="T268" s="71"/>
      <c r="U268" s="72"/>
      <c r="V268" s="73"/>
      <c r="W268" s="74"/>
    </row>
    <row r="269" spans="1:23">
      <c r="A269" s="7"/>
      <c r="B269" s="65">
        <v>2720</v>
      </c>
      <c r="C269" s="66" t="s">
        <v>12646</v>
      </c>
      <c r="D269" s="66" t="s">
        <v>12779</v>
      </c>
      <c r="E269" s="67">
        <v>16395</v>
      </c>
      <c r="F269" s="68">
        <v>13324</v>
      </c>
      <c r="G269" s="69"/>
      <c r="H269" s="69"/>
      <c r="I269" s="70">
        <v>13324</v>
      </c>
      <c r="J269" s="39">
        <v>0.53264785349744825</v>
      </c>
      <c r="K269" s="71">
        <v>7097</v>
      </c>
      <c r="L269" s="72">
        <v>0.53264785349744825</v>
      </c>
      <c r="M269" s="73">
        <v>7097.0000000000009</v>
      </c>
      <c r="N269" s="74" t="s">
        <v>19593</v>
      </c>
      <c r="O269" s="66" t="str">
        <f t="shared" si="9"/>
        <v>טירה עבד אל חי מאמון</v>
      </c>
      <c r="P269" s="83" t="str">
        <f t="shared" si="8"/>
        <v>Mayor</v>
      </c>
      <c r="Q269" s="68"/>
      <c r="R269" s="70"/>
      <c r="S269" s="39"/>
      <c r="T269" s="71"/>
      <c r="U269" s="72"/>
      <c r="V269" s="73"/>
      <c r="W269" s="74"/>
    </row>
    <row r="270" spans="1:23">
      <c r="A270" s="7"/>
      <c r="B270" s="65">
        <v>2720</v>
      </c>
      <c r="C270" s="66" t="s">
        <v>12646</v>
      </c>
      <c r="D270" s="66" t="s">
        <v>12674</v>
      </c>
      <c r="E270" s="67">
        <v>16395</v>
      </c>
      <c r="F270" s="68">
        <v>13324</v>
      </c>
      <c r="G270" s="69"/>
      <c r="H270" s="69"/>
      <c r="I270" s="70">
        <v>13324</v>
      </c>
      <c r="J270" s="39">
        <v>0.40393275292704894</v>
      </c>
      <c r="K270" s="71">
        <v>5382</v>
      </c>
      <c r="L270" s="72">
        <v>0.40393275292704894</v>
      </c>
      <c r="M270" s="73">
        <v>5382</v>
      </c>
      <c r="N270" s="74" t="s">
        <v>19593</v>
      </c>
      <c r="O270" s="66" t="str">
        <f t="shared" si="9"/>
        <v>טירה מנצור מוחמד</v>
      </c>
      <c r="P270" s="83">
        <f t="shared" si="8"/>
        <v>0</v>
      </c>
      <c r="Q270" s="68"/>
      <c r="R270" s="70"/>
      <c r="S270" s="39"/>
      <c r="T270" s="71"/>
      <c r="U270" s="72"/>
      <c r="V270" s="73"/>
      <c r="W270" s="74"/>
    </row>
    <row r="271" spans="1:23">
      <c r="A271" s="7"/>
      <c r="B271" s="65">
        <v>2720</v>
      </c>
      <c r="C271" s="66" t="s">
        <v>12646</v>
      </c>
      <c r="D271" s="66" t="s">
        <v>19566</v>
      </c>
      <c r="E271" s="67">
        <v>16395</v>
      </c>
      <c r="F271" s="68">
        <v>13324</v>
      </c>
      <c r="G271" s="69"/>
      <c r="H271" s="69"/>
      <c r="I271" s="70">
        <v>13324</v>
      </c>
      <c r="J271" s="39">
        <v>6.3419393575502858E-2</v>
      </c>
      <c r="K271" s="71">
        <v>845</v>
      </c>
      <c r="L271" s="72">
        <v>6.3419393575502858E-2</v>
      </c>
      <c r="M271" s="73">
        <v>845.00000000000011</v>
      </c>
      <c r="N271" s="74" t="s">
        <v>19593</v>
      </c>
      <c r="O271" s="66" t="str">
        <f t="shared" si="9"/>
        <v>טירה קשוע עבד אלסלאם</v>
      </c>
      <c r="P271" s="83">
        <f t="shared" si="8"/>
        <v>0</v>
      </c>
      <c r="Q271" s="68"/>
      <c r="R271" s="70"/>
      <c r="S271" s="39"/>
      <c r="T271" s="71"/>
      <c r="U271" s="72"/>
      <c r="V271" s="73"/>
      <c r="W271" s="74"/>
    </row>
    <row r="272" spans="1:23" ht="14.5" thickBot="1">
      <c r="A272" s="7"/>
      <c r="B272" s="65">
        <v>2100</v>
      </c>
      <c r="C272" s="66" t="s">
        <v>12549</v>
      </c>
      <c r="D272" s="66" t="s">
        <v>11919</v>
      </c>
      <c r="E272" s="67">
        <v>16320</v>
      </c>
      <c r="F272" s="68">
        <v>9937</v>
      </c>
      <c r="G272" s="69"/>
      <c r="H272" s="69"/>
      <c r="I272" s="70">
        <v>9937</v>
      </c>
      <c r="J272" s="39">
        <v>0.52903290731609143</v>
      </c>
      <c r="K272" s="71">
        <v>5257</v>
      </c>
      <c r="L272" s="72">
        <v>0.52903290731609143</v>
      </c>
      <c r="M272" s="73">
        <v>5257.0000000000009</v>
      </c>
      <c r="N272" s="74" t="s">
        <v>19593</v>
      </c>
      <c r="O272" s="66" t="str">
        <f t="shared" si="9"/>
        <v>טירת כרמל טל אריה</v>
      </c>
      <c r="P272" s="83" t="str">
        <f t="shared" si="8"/>
        <v>Mayor</v>
      </c>
      <c r="Q272" s="76"/>
      <c r="R272" s="77"/>
      <c r="S272" s="75"/>
      <c r="T272" s="77"/>
      <c r="U272" s="78"/>
      <c r="V272" s="75"/>
      <c r="W272" s="79"/>
    </row>
    <row r="273" spans="1:23" ht="13" thickTop="1">
      <c r="A273" s="7"/>
      <c r="B273" s="65">
        <v>2100</v>
      </c>
      <c r="C273" s="66" t="s">
        <v>12549</v>
      </c>
      <c r="D273" s="66" t="s">
        <v>12613</v>
      </c>
      <c r="E273" s="67">
        <v>16320</v>
      </c>
      <c r="F273" s="68">
        <v>9937</v>
      </c>
      <c r="G273" s="69"/>
      <c r="H273" s="69"/>
      <c r="I273" s="70">
        <v>9937</v>
      </c>
      <c r="J273" s="39">
        <v>0.30763812015698905</v>
      </c>
      <c r="K273" s="71">
        <v>3057</v>
      </c>
      <c r="L273" s="72">
        <v>0.30763812015698905</v>
      </c>
      <c r="M273" s="73">
        <v>3057</v>
      </c>
      <c r="N273" s="74" t="s">
        <v>19593</v>
      </c>
      <c r="O273" s="66" t="str">
        <f t="shared" si="9"/>
        <v>טירת כרמל פרג'ון אריה מצליח</v>
      </c>
      <c r="P273" s="83">
        <f t="shared" si="8"/>
        <v>0</v>
      </c>
      <c r="Q273" s="58"/>
      <c r="R273" s="59"/>
      <c r="S273" s="60"/>
      <c r="T273" s="61"/>
      <c r="U273" s="58"/>
      <c r="V273" s="58"/>
      <c r="W273" s="62"/>
    </row>
    <row r="274" spans="1:23">
      <c r="A274" s="7"/>
      <c r="B274" s="65">
        <v>2100</v>
      </c>
      <c r="C274" s="66" t="s">
        <v>12549</v>
      </c>
      <c r="D274" s="66" t="s">
        <v>12631</v>
      </c>
      <c r="E274" s="67">
        <v>16320</v>
      </c>
      <c r="F274" s="68">
        <v>9937</v>
      </c>
      <c r="G274" s="69"/>
      <c r="H274" s="69"/>
      <c r="I274" s="70">
        <v>9937</v>
      </c>
      <c r="J274" s="39">
        <v>0.1359565261145215</v>
      </c>
      <c r="K274" s="71">
        <v>1351</v>
      </c>
      <c r="L274" s="72">
        <v>0.1359565261145215</v>
      </c>
      <c r="M274" s="73">
        <v>1351.0000000000002</v>
      </c>
      <c r="N274" s="74" t="s">
        <v>19593</v>
      </c>
      <c r="O274" s="66" t="str">
        <f t="shared" si="9"/>
        <v>טירת כרמל שחר דוד</v>
      </c>
      <c r="P274" s="83">
        <f t="shared" si="8"/>
        <v>0</v>
      </c>
      <c r="Q274" s="68"/>
      <c r="R274" s="70"/>
      <c r="S274" s="39"/>
      <c r="T274" s="71"/>
      <c r="U274" s="72"/>
      <c r="V274" s="73"/>
      <c r="W274" s="74"/>
    </row>
    <row r="275" spans="1:23">
      <c r="A275" s="7"/>
      <c r="B275" s="65">
        <v>2100</v>
      </c>
      <c r="C275" s="66" t="s">
        <v>12549</v>
      </c>
      <c r="D275" s="66" t="s">
        <v>12577</v>
      </c>
      <c r="E275" s="67">
        <v>16320</v>
      </c>
      <c r="F275" s="68">
        <v>9937</v>
      </c>
      <c r="G275" s="69"/>
      <c r="H275" s="69"/>
      <c r="I275" s="70">
        <v>9937</v>
      </c>
      <c r="J275" s="39">
        <v>2.7372446412398107E-2</v>
      </c>
      <c r="K275" s="71">
        <v>272</v>
      </c>
      <c r="L275" s="72">
        <v>2.7372446412398107E-2</v>
      </c>
      <c r="M275" s="73">
        <v>272</v>
      </c>
      <c r="N275" s="74" t="s">
        <v>19593</v>
      </c>
      <c r="O275" s="66" t="str">
        <f t="shared" si="9"/>
        <v>טירת כרמל ישראל יגאל</v>
      </c>
      <c r="P275" s="83">
        <f t="shared" si="8"/>
        <v>0</v>
      </c>
      <c r="Q275" s="68"/>
      <c r="R275" s="70"/>
      <c r="S275" s="39"/>
      <c r="T275" s="71"/>
      <c r="U275" s="72"/>
      <c r="V275" s="73"/>
      <c r="W275" s="74"/>
    </row>
    <row r="276" spans="1:23">
      <c r="A276" s="7"/>
      <c r="B276" s="65">
        <v>8900</v>
      </c>
      <c r="C276" s="66" t="s">
        <v>12289</v>
      </c>
      <c r="D276" s="66" t="s">
        <v>12318</v>
      </c>
      <c r="E276" s="67">
        <v>19719</v>
      </c>
      <c r="F276" s="68">
        <v>17667</v>
      </c>
      <c r="G276" s="69"/>
      <c r="H276" s="69"/>
      <c r="I276" s="70">
        <v>17667</v>
      </c>
      <c r="J276" s="39">
        <v>0.20433576724967453</v>
      </c>
      <c r="K276" s="71">
        <v>3610</v>
      </c>
      <c r="L276" s="72">
        <v>0.20433576724967453</v>
      </c>
      <c r="M276" s="73">
        <v>3610</v>
      </c>
      <c r="N276" s="74" t="s">
        <v>19594</v>
      </c>
      <c r="O276" s="66" t="str">
        <f t="shared" si="9"/>
        <v>טמרה אבו רומי מוסא</v>
      </c>
      <c r="P276" s="83">
        <f t="shared" si="8"/>
        <v>0</v>
      </c>
      <c r="Q276" s="68"/>
      <c r="R276" s="70"/>
      <c r="S276" s="39"/>
      <c r="T276" s="71"/>
      <c r="U276" s="72"/>
      <c r="V276" s="73"/>
      <c r="W276" s="74"/>
    </row>
    <row r="277" spans="1:23">
      <c r="A277" s="7"/>
      <c r="B277" s="65">
        <v>8900</v>
      </c>
      <c r="C277" s="66" t="s">
        <v>12289</v>
      </c>
      <c r="D277" s="66" t="s">
        <v>12343</v>
      </c>
      <c r="E277" s="67">
        <v>19719</v>
      </c>
      <c r="F277" s="68">
        <v>17667</v>
      </c>
      <c r="G277" s="69"/>
      <c r="H277" s="69"/>
      <c r="I277" s="70">
        <v>17667</v>
      </c>
      <c r="J277" s="39">
        <v>0.17575140091696384</v>
      </c>
      <c r="K277" s="71">
        <v>3105</v>
      </c>
      <c r="L277" s="72">
        <v>0.17575140091696384</v>
      </c>
      <c r="M277" s="73">
        <v>3105</v>
      </c>
      <c r="N277" s="74" t="s">
        <v>19594</v>
      </c>
      <c r="O277" s="66" t="str">
        <f t="shared" si="9"/>
        <v>טמרה דיאב סוהייל</v>
      </c>
      <c r="P277" s="83">
        <f t="shared" si="8"/>
        <v>0</v>
      </c>
      <c r="Q277" s="68"/>
      <c r="R277" s="70"/>
      <c r="S277" s="39"/>
      <c r="T277" s="71"/>
      <c r="U277" s="72"/>
      <c r="V277" s="73"/>
      <c r="W277" s="74"/>
    </row>
    <row r="278" spans="1:23">
      <c r="A278" s="7"/>
      <c r="B278" s="65">
        <v>8900</v>
      </c>
      <c r="C278" s="66" t="s">
        <v>12289</v>
      </c>
      <c r="D278" s="66" t="s">
        <v>12486</v>
      </c>
      <c r="E278" s="67">
        <v>19719</v>
      </c>
      <c r="F278" s="68">
        <v>17667</v>
      </c>
      <c r="G278" s="69"/>
      <c r="H278" s="69"/>
      <c r="I278" s="70">
        <v>17667</v>
      </c>
      <c r="J278" s="39">
        <v>0.14224259919624158</v>
      </c>
      <c r="K278" s="71">
        <v>2513</v>
      </c>
      <c r="L278" s="72">
        <v>0.14224259919624158</v>
      </c>
      <c r="M278" s="73">
        <v>2513</v>
      </c>
      <c r="N278" s="74" t="s">
        <v>19594</v>
      </c>
      <c r="O278" s="66" t="str">
        <f t="shared" si="9"/>
        <v>טמרה עואד סמיר</v>
      </c>
      <c r="P278" s="83">
        <f t="shared" si="8"/>
        <v>0</v>
      </c>
      <c r="Q278" s="68"/>
      <c r="R278" s="70"/>
      <c r="S278" s="39"/>
      <c r="T278" s="71"/>
      <c r="U278" s="72"/>
      <c r="V278" s="73"/>
      <c r="W278" s="74"/>
    </row>
    <row r="279" spans="1:23">
      <c r="A279" s="7"/>
      <c r="B279" s="65">
        <v>8900</v>
      </c>
      <c r="C279" s="66" t="s">
        <v>12289</v>
      </c>
      <c r="D279" s="66" t="s">
        <v>12378</v>
      </c>
      <c r="E279" s="67">
        <v>19719</v>
      </c>
      <c r="F279" s="68">
        <v>17667</v>
      </c>
      <c r="G279" s="69"/>
      <c r="H279" s="69"/>
      <c r="I279" s="70">
        <v>17667</v>
      </c>
      <c r="J279" s="39">
        <v>0.12633723892002038</v>
      </c>
      <c r="K279" s="71">
        <v>2232</v>
      </c>
      <c r="L279" s="72">
        <v>0.12633723892002038</v>
      </c>
      <c r="M279" s="73">
        <v>2232</v>
      </c>
      <c r="N279" s="74" t="s">
        <v>19594</v>
      </c>
      <c r="O279" s="66" t="str">
        <f t="shared" si="9"/>
        <v>טמרה אבו רומי מוסטפא</v>
      </c>
      <c r="P279" s="83">
        <f t="shared" si="8"/>
        <v>0</v>
      </c>
      <c r="Q279" s="68"/>
      <c r="R279" s="70"/>
      <c r="S279" s="39"/>
      <c r="T279" s="71"/>
      <c r="U279" s="72"/>
      <c r="V279" s="73"/>
      <c r="W279" s="74"/>
    </row>
    <row r="280" spans="1:23">
      <c r="A280" s="7"/>
      <c r="B280" s="65">
        <v>8900</v>
      </c>
      <c r="C280" s="66" t="s">
        <v>12289</v>
      </c>
      <c r="D280" s="66" t="s">
        <v>12309</v>
      </c>
      <c r="E280" s="67">
        <v>19719</v>
      </c>
      <c r="F280" s="68">
        <v>17667</v>
      </c>
      <c r="G280" s="69"/>
      <c r="H280" s="69"/>
      <c r="I280" s="70">
        <v>17667</v>
      </c>
      <c r="J280" s="39">
        <v>0.10879040018112866</v>
      </c>
      <c r="K280" s="71">
        <v>1922</v>
      </c>
      <c r="L280" s="72">
        <v>0.10879040018112866</v>
      </c>
      <c r="M280" s="73">
        <v>1922</v>
      </c>
      <c r="N280" s="74" t="s">
        <v>19594</v>
      </c>
      <c r="O280" s="66" t="str">
        <f t="shared" si="9"/>
        <v>טמרה חג'אזי מוחמד</v>
      </c>
      <c r="P280" s="83">
        <f t="shared" si="8"/>
        <v>0</v>
      </c>
      <c r="Q280" s="68"/>
      <c r="R280" s="70"/>
      <c r="S280" s="39"/>
      <c r="T280" s="71"/>
      <c r="U280" s="72"/>
      <c r="V280" s="73"/>
      <c r="W280" s="74"/>
    </row>
    <row r="281" spans="1:23">
      <c r="A281" s="7"/>
      <c r="B281" s="65">
        <v>8900</v>
      </c>
      <c r="C281" s="66" t="s">
        <v>12289</v>
      </c>
      <c r="D281" s="66" t="s">
        <v>12356</v>
      </c>
      <c r="E281" s="67">
        <v>19719</v>
      </c>
      <c r="F281" s="68">
        <v>17667</v>
      </c>
      <c r="G281" s="69"/>
      <c r="H281" s="69"/>
      <c r="I281" s="70">
        <v>17667</v>
      </c>
      <c r="J281" s="39">
        <v>9.2319012848814178E-2</v>
      </c>
      <c r="K281" s="71">
        <v>1631</v>
      </c>
      <c r="L281" s="72">
        <v>9.2319012848814178E-2</v>
      </c>
      <c r="M281" s="73">
        <v>1631</v>
      </c>
      <c r="N281" s="74" t="s">
        <v>19594</v>
      </c>
      <c r="O281" s="66" t="str">
        <f t="shared" si="9"/>
        <v>טמרה אבו אל היג'א קאסם</v>
      </c>
      <c r="P281" s="83">
        <f t="shared" si="8"/>
        <v>0</v>
      </c>
      <c r="Q281" s="68"/>
      <c r="R281" s="70"/>
      <c r="S281" s="39"/>
      <c r="T281" s="71"/>
      <c r="U281" s="72"/>
      <c r="V281" s="73"/>
      <c r="W281" s="74"/>
    </row>
    <row r="282" spans="1:23">
      <c r="A282" s="7"/>
      <c r="B282" s="65">
        <v>8900</v>
      </c>
      <c r="C282" s="66" t="s">
        <v>12289</v>
      </c>
      <c r="D282" s="66" t="s">
        <v>12473</v>
      </c>
      <c r="E282" s="67">
        <v>19719</v>
      </c>
      <c r="F282" s="68">
        <v>17667</v>
      </c>
      <c r="G282" s="69"/>
      <c r="H282" s="69"/>
      <c r="I282" s="70">
        <v>17667</v>
      </c>
      <c r="J282" s="39">
        <v>8.3941812418633605E-2</v>
      </c>
      <c r="K282" s="71">
        <v>1483</v>
      </c>
      <c r="L282" s="72">
        <v>8.3941812418633605E-2</v>
      </c>
      <c r="M282" s="73">
        <v>1483</v>
      </c>
      <c r="N282" s="74" t="s">
        <v>19594</v>
      </c>
      <c r="O282" s="66" t="str">
        <f t="shared" si="9"/>
        <v>טמרה דיאב חוסאם</v>
      </c>
      <c r="P282" s="83">
        <f t="shared" si="8"/>
        <v>0</v>
      </c>
      <c r="Q282" s="68"/>
      <c r="R282" s="70"/>
      <c r="S282" s="39"/>
      <c r="T282" s="71"/>
      <c r="U282" s="72"/>
      <c r="V282" s="73"/>
      <c r="W282" s="74"/>
    </row>
    <row r="283" spans="1:23">
      <c r="A283" s="7"/>
      <c r="B283" s="65">
        <v>8900</v>
      </c>
      <c r="C283" s="66" t="s">
        <v>12289</v>
      </c>
      <c r="D283" s="66" t="s">
        <v>12341</v>
      </c>
      <c r="E283" s="67">
        <v>19719</v>
      </c>
      <c r="F283" s="68">
        <v>17667</v>
      </c>
      <c r="G283" s="69"/>
      <c r="H283" s="69"/>
      <c r="I283" s="70">
        <v>17667</v>
      </c>
      <c r="J283" s="39">
        <v>3.5829512650704706E-2</v>
      </c>
      <c r="K283" s="71">
        <v>633</v>
      </c>
      <c r="L283" s="72">
        <v>3.5829512650704706E-2</v>
      </c>
      <c r="M283" s="73">
        <v>633</v>
      </c>
      <c r="N283" s="74" t="s">
        <v>19594</v>
      </c>
      <c r="O283" s="66" t="str">
        <f t="shared" si="9"/>
        <v>טמרה דיאב ואיל</v>
      </c>
      <c r="P283" s="83">
        <f t="shared" si="8"/>
        <v>0</v>
      </c>
      <c r="Q283" s="68"/>
      <c r="R283" s="70"/>
      <c r="S283" s="39"/>
      <c r="T283" s="71"/>
      <c r="U283" s="72"/>
      <c r="V283" s="73"/>
      <c r="W283" s="74"/>
    </row>
    <row r="284" spans="1:23">
      <c r="A284" s="7"/>
      <c r="B284" s="65">
        <v>8900</v>
      </c>
      <c r="C284" s="66" t="s">
        <v>12289</v>
      </c>
      <c r="D284" s="66" t="s">
        <v>12294</v>
      </c>
      <c r="E284" s="67">
        <v>19719</v>
      </c>
      <c r="F284" s="68">
        <v>17667</v>
      </c>
      <c r="G284" s="69"/>
      <c r="H284" s="69"/>
      <c r="I284" s="70">
        <v>17667</v>
      </c>
      <c r="J284" s="39">
        <v>3.0452255617818533E-2</v>
      </c>
      <c r="K284" s="71">
        <v>538</v>
      </c>
      <c r="L284" s="72">
        <v>3.0452255617818533E-2</v>
      </c>
      <c r="M284" s="73">
        <v>538</v>
      </c>
      <c r="N284" s="74" t="s">
        <v>19594</v>
      </c>
      <c r="O284" s="66" t="str">
        <f t="shared" si="9"/>
        <v>טמרה חג'אזי תייסיר</v>
      </c>
      <c r="P284" s="83">
        <f t="shared" si="8"/>
        <v>0</v>
      </c>
      <c r="Q284" s="68"/>
      <c r="R284" s="70"/>
      <c r="S284" s="39"/>
      <c r="T284" s="71"/>
      <c r="U284" s="72"/>
      <c r="V284" s="73"/>
      <c r="W284" s="74"/>
    </row>
    <row r="285" spans="1:23">
      <c r="A285" s="7"/>
      <c r="B285" s="65">
        <v>1295</v>
      </c>
      <c r="C285" s="66" t="s">
        <v>12200</v>
      </c>
      <c r="D285" s="66" t="s">
        <v>12269</v>
      </c>
      <c r="E285" s="67">
        <v>3994</v>
      </c>
      <c r="F285" s="68">
        <v>3640</v>
      </c>
      <c r="G285" s="69"/>
      <c r="H285" s="69"/>
      <c r="I285" s="70">
        <v>3640</v>
      </c>
      <c r="J285" s="39">
        <v>0.51098901098901095</v>
      </c>
      <c r="K285" s="71">
        <v>1860</v>
      </c>
      <c r="L285" s="72">
        <v>0.51098901098901095</v>
      </c>
      <c r="M285" s="73">
        <v>1859.9999999999998</v>
      </c>
      <c r="N285" s="74" t="s">
        <v>19593</v>
      </c>
      <c r="O285" s="66" t="str">
        <f t="shared" si="9"/>
        <v>יאנוח-ג'ת חאסבאני מעדא</v>
      </c>
      <c r="P285" s="83" t="str">
        <f t="shared" si="8"/>
        <v>Mayor</v>
      </c>
      <c r="Q285" s="68"/>
      <c r="R285" s="70"/>
      <c r="S285" s="39"/>
      <c r="T285" s="71"/>
      <c r="U285" s="72"/>
      <c r="V285" s="73"/>
      <c r="W285" s="74"/>
    </row>
    <row r="286" spans="1:23">
      <c r="A286" s="7"/>
      <c r="B286" s="65">
        <v>1295</v>
      </c>
      <c r="C286" s="66" t="s">
        <v>12200</v>
      </c>
      <c r="D286" s="66" t="s">
        <v>7874</v>
      </c>
      <c r="E286" s="67">
        <v>3994</v>
      </c>
      <c r="F286" s="68">
        <v>3640</v>
      </c>
      <c r="G286" s="69"/>
      <c r="H286" s="69"/>
      <c r="I286" s="70">
        <v>3640</v>
      </c>
      <c r="J286" s="39">
        <v>0.48901098901098899</v>
      </c>
      <c r="K286" s="71">
        <v>1780</v>
      </c>
      <c r="L286" s="72">
        <v>0.48901098901098899</v>
      </c>
      <c r="M286" s="73">
        <v>1780</v>
      </c>
      <c r="N286" s="74" t="s">
        <v>19593</v>
      </c>
      <c r="O286" s="66" t="str">
        <f t="shared" si="9"/>
        <v>יאנוח-ג'ת סעיד יוסף</v>
      </c>
      <c r="P286" s="83">
        <f t="shared" si="8"/>
        <v>0</v>
      </c>
      <c r="Q286" s="68"/>
      <c r="R286" s="70"/>
      <c r="S286" s="39"/>
      <c r="T286" s="71"/>
      <c r="U286" s="72"/>
      <c r="V286" s="73"/>
      <c r="W286" s="74"/>
    </row>
    <row r="287" spans="1:23">
      <c r="A287" s="7"/>
      <c r="B287" s="65">
        <v>46</v>
      </c>
      <c r="C287" s="66" t="s">
        <v>12148</v>
      </c>
      <c r="D287" s="66" t="s">
        <v>12180</v>
      </c>
      <c r="E287" s="67">
        <v>2404</v>
      </c>
      <c r="F287" s="68">
        <v>1901</v>
      </c>
      <c r="G287" s="69"/>
      <c r="H287" s="69"/>
      <c r="I287" s="70">
        <v>1901</v>
      </c>
      <c r="J287" s="39">
        <v>0.51551814834297738</v>
      </c>
      <c r="K287" s="71">
        <v>980</v>
      </c>
      <c r="L287" s="72">
        <v>0.51551814834297738</v>
      </c>
      <c r="M287" s="73">
        <v>980</v>
      </c>
      <c r="N287" s="74" t="s">
        <v>19593</v>
      </c>
      <c r="O287" s="66" t="str">
        <f t="shared" si="9"/>
        <v>יבנאל כהן רוני</v>
      </c>
      <c r="P287" s="83" t="str">
        <f t="shared" si="8"/>
        <v>Mayor</v>
      </c>
      <c r="Q287" s="68"/>
      <c r="R287" s="70"/>
      <c r="S287" s="39"/>
      <c r="T287" s="71"/>
      <c r="U287" s="72"/>
      <c r="V287" s="73"/>
      <c r="W287" s="74"/>
    </row>
    <row r="288" spans="1:23">
      <c r="A288" s="7"/>
      <c r="B288" s="65">
        <v>46</v>
      </c>
      <c r="C288" s="66" t="s">
        <v>12148</v>
      </c>
      <c r="D288" s="66" t="s">
        <v>12168</v>
      </c>
      <c r="E288" s="67">
        <v>2404</v>
      </c>
      <c r="F288" s="68">
        <v>1901</v>
      </c>
      <c r="G288" s="69"/>
      <c r="H288" s="69"/>
      <c r="I288" s="70">
        <v>1901</v>
      </c>
      <c r="J288" s="39">
        <v>0.46764860599684377</v>
      </c>
      <c r="K288" s="71">
        <v>889</v>
      </c>
      <c r="L288" s="72">
        <v>0.46764860599684377</v>
      </c>
      <c r="M288" s="73">
        <v>889</v>
      </c>
      <c r="N288" s="74" t="s">
        <v>19593</v>
      </c>
      <c r="O288" s="66" t="str">
        <f t="shared" si="9"/>
        <v>יבנאל עמרוסי אלון</v>
      </c>
      <c r="P288" s="83">
        <f t="shared" si="8"/>
        <v>0</v>
      </c>
      <c r="Q288" s="68"/>
      <c r="R288" s="70"/>
      <c r="S288" s="39"/>
      <c r="T288" s="71"/>
      <c r="U288" s="72"/>
      <c r="V288" s="73"/>
      <c r="W288" s="74"/>
    </row>
    <row r="289" spans="1:23">
      <c r="A289" s="7"/>
      <c r="B289" s="65">
        <v>46</v>
      </c>
      <c r="C289" s="66" t="s">
        <v>12148</v>
      </c>
      <c r="D289" s="66" t="s">
        <v>3498</v>
      </c>
      <c r="E289" s="67">
        <v>2404</v>
      </c>
      <c r="F289" s="68">
        <v>1901</v>
      </c>
      <c r="G289" s="69"/>
      <c r="H289" s="69"/>
      <c r="I289" s="70">
        <v>1901</v>
      </c>
      <c r="J289" s="39">
        <v>1.6833245660178853E-2</v>
      </c>
      <c r="K289" s="71">
        <v>32</v>
      </c>
      <c r="L289" s="72">
        <v>1.6833245660178853E-2</v>
      </c>
      <c r="M289" s="73">
        <v>32</v>
      </c>
      <c r="N289" s="74" t="s">
        <v>19593</v>
      </c>
      <c r="O289" s="66" t="str">
        <f t="shared" si="9"/>
        <v>יבנאל בוחבוט מאיר</v>
      </c>
      <c r="P289" s="83">
        <f t="shared" si="8"/>
        <v>0</v>
      </c>
      <c r="Q289" s="68"/>
      <c r="R289" s="70"/>
      <c r="S289" s="39"/>
      <c r="T289" s="71"/>
      <c r="U289" s="72"/>
      <c r="V289" s="73"/>
      <c r="W289" s="74"/>
    </row>
    <row r="290" spans="1:23">
      <c r="A290" s="7"/>
      <c r="B290" s="65">
        <v>2660</v>
      </c>
      <c r="C290" s="66" t="s">
        <v>12046</v>
      </c>
      <c r="D290" s="66" t="s">
        <v>12103</v>
      </c>
      <c r="E290" s="67">
        <v>27839</v>
      </c>
      <c r="F290" s="68">
        <v>14972</v>
      </c>
      <c r="G290" s="69"/>
      <c r="H290" s="69"/>
      <c r="I290" s="70">
        <v>14972</v>
      </c>
      <c r="J290" s="39">
        <v>0.59103660165642535</v>
      </c>
      <c r="K290" s="71">
        <v>8849</v>
      </c>
      <c r="L290" s="72">
        <v>0.59103660165642535</v>
      </c>
      <c r="M290" s="73">
        <v>8849</v>
      </c>
      <c r="N290" s="74" t="s">
        <v>19593</v>
      </c>
      <c r="O290" s="66" t="str">
        <f t="shared" si="9"/>
        <v>יבנה גוב ארי צבי</v>
      </c>
      <c r="P290" s="83" t="str">
        <f t="shared" si="8"/>
        <v>Mayor</v>
      </c>
      <c r="Q290" s="68"/>
      <c r="R290" s="70"/>
      <c r="S290" s="39"/>
      <c r="T290" s="71"/>
      <c r="U290" s="72"/>
      <c r="V290" s="73"/>
      <c r="W290" s="74"/>
    </row>
    <row r="291" spans="1:23">
      <c r="A291" s="7"/>
      <c r="B291" s="65">
        <v>2660</v>
      </c>
      <c r="C291" s="66" t="s">
        <v>12046</v>
      </c>
      <c r="D291" s="66" t="s">
        <v>12146</v>
      </c>
      <c r="E291" s="67">
        <v>27839</v>
      </c>
      <c r="F291" s="68">
        <v>14972</v>
      </c>
      <c r="G291" s="69"/>
      <c r="H291" s="69"/>
      <c r="I291" s="70">
        <v>14972</v>
      </c>
      <c r="J291" s="39">
        <v>0.26623029655356667</v>
      </c>
      <c r="K291" s="71">
        <v>3986</v>
      </c>
      <c r="L291" s="72">
        <v>0.26623029655356667</v>
      </c>
      <c r="M291" s="73">
        <v>3986</v>
      </c>
      <c r="N291" s="74" t="s">
        <v>19593</v>
      </c>
      <c r="O291" s="66" t="str">
        <f t="shared" si="9"/>
        <v>יבנה בן הרוש מאיר</v>
      </c>
      <c r="P291" s="83">
        <f t="shared" si="8"/>
        <v>0</v>
      </c>
      <c r="Q291" s="68"/>
      <c r="R291" s="70"/>
      <c r="S291" s="39"/>
      <c r="T291" s="71"/>
      <c r="U291" s="72"/>
      <c r="V291" s="73"/>
      <c r="W291" s="74"/>
    </row>
    <row r="292" spans="1:23">
      <c r="A292" s="7"/>
      <c r="B292" s="65">
        <v>2660</v>
      </c>
      <c r="C292" s="66" t="s">
        <v>12046</v>
      </c>
      <c r="D292" s="66" t="s">
        <v>12071</v>
      </c>
      <c r="E292" s="67">
        <v>27839</v>
      </c>
      <c r="F292" s="68">
        <v>14972</v>
      </c>
      <c r="G292" s="69"/>
      <c r="H292" s="69"/>
      <c r="I292" s="70">
        <v>14972</v>
      </c>
      <c r="J292" s="39">
        <v>0.142733101790008</v>
      </c>
      <c r="K292" s="71">
        <v>2137</v>
      </c>
      <c r="L292" s="72">
        <v>0.142733101790008</v>
      </c>
      <c r="M292" s="73">
        <v>2137</v>
      </c>
      <c r="N292" s="74" t="s">
        <v>19593</v>
      </c>
      <c r="O292" s="66" t="str">
        <f t="shared" si="9"/>
        <v>יבנה ארנפרוינד כהן רונית</v>
      </c>
      <c r="P292" s="83">
        <f t="shared" si="8"/>
        <v>0</v>
      </c>
      <c r="Q292" s="68"/>
      <c r="R292" s="70"/>
      <c r="S292" s="39"/>
      <c r="T292" s="71"/>
      <c r="U292" s="72"/>
      <c r="V292" s="73"/>
      <c r="W292" s="74"/>
    </row>
    <row r="293" spans="1:23">
      <c r="A293" s="7"/>
      <c r="B293" s="65">
        <v>9400</v>
      </c>
      <c r="C293" s="66" t="s">
        <v>11903</v>
      </c>
      <c r="D293" s="66" t="s">
        <v>12022</v>
      </c>
      <c r="E293" s="67">
        <v>22222</v>
      </c>
      <c r="F293" s="68">
        <v>12977</v>
      </c>
      <c r="G293" s="69"/>
      <c r="H293" s="69"/>
      <c r="I293" s="70">
        <v>12977</v>
      </c>
      <c r="J293" s="39">
        <v>0.36025275487400787</v>
      </c>
      <c r="K293" s="71">
        <v>4675</v>
      </c>
      <c r="L293" s="72">
        <v>0.36025275487400787</v>
      </c>
      <c r="M293" s="73">
        <v>4675</v>
      </c>
      <c r="N293" s="74" t="s">
        <v>19594</v>
      </c>
      <c r="O293" s="66" t="str">
        <f t="shared" si="9"/>
        <v>יהוד-מונוסון מקליס יעלה</v>
      </c>
      <c r="P293" s="83">
        <f t="shared" si="8"/>
        <v>0</v>
      </c>
      <c r="Q293" s="68"/>
      <c r="R293" s="70"/>
      <c r="S293" s="39"/>
      <c r="T293" s="71"/>
      <c r="U293" s="72"/>
      <c r="V293" s="73"/>
      <c r="W293" s="74"/>
    </row>
    <row r="294" spans="1:23">
      <c r="A294" s="7"/>
      <c r="B294" s="65">
        <v>9400</v>
      </c>
      <c r="C294" s="66" t="s">
        <v>11903</v>
      </c>
      <c r="D294" s="66" t="s">
        <v>12044</v>
      </c>
      <c r="E294" s="67">
        <v>22222</v>
      </c>
      <c r="F294" s="68">
        <v>12977</v>
      </c>
      <c r="G294" s="69"/>
      <c r="H294" s="69"/>
      <c r="I294" s="70">
        <v>12977</v>
      </c>
      <c r="J294" s="39">
        <v>0.29421283809817367</v>
      </c>
      <c r="K294" s="71">
        <v>3818</v>
      </c>
      <c r="L294" s="72">
        <v>0.29421283809817367</v>
      </c>
      <c r="M294" s="73">
        <v>3817.9999999999995</v>
      </c>
      <c r="N294" s="74" t="s">
        <v>19594</v>
      </c>
      <c r="O294" s="66" t="str">
        <f t="shared" si="9"/>
        <v>יהוד-מונוסון בן דוד יוסף</v>
      </c>
      <c r="P294" s="83">
        <f t="shared" si="8"/>
        <v>0</v>
      </c>
      <c r="Q294" s="68"/>
      <c r="R294" s="70"/>
      <c r="S294" s="39"/>
      <c r="T294" s="71"/>
      <c r="U294" s="72"/>
      <c r="V294" s="73"/>
      <c r="W294" s="74"/>
    </row>
    <row r="295" spans="1:23">
      <c r="A295" s="7"/>
      <c r="B295" s="65">
        <v>9400</v>
      </c>
      <c r="C295" s="66" t="s">
        <v>11903</v>
      </c>
      <c r="D295" s="66" t="s">
        <v>11948</v>
      </c>
      <c r="E295" s="67">
        <v>22222</v>
      </c>
      <c r="F295" s="68">
        <v>12977</v>
      </c>
      <c r="G295" s="69"/>
      <c r="H295" s="69"/>
      <c r="I295" s="70">
        <v>12977</v>
      </c>
      <c r="J295" s="39">
        <v>0.19403560144871695</v>
      </c>
      <c r="K295" s="71">
        <v>2518</v>
      </c>
      <c r="L295" s="72">
        <v>0.19403560144871695</v>
      </c>
      <c r="M295" s="73">
        <v>2518</v>
      </c>
      <c r="N295" s="74" t="s">
        <v>19594</v>
      </c>
      <c r="O295" s="66" t="str">
        <f t="shared" si="9"/>
        <v>יהוד-מונוסון סעד אמנון</v>
      </c>
      <c r="P295" s="83">
        <f t="shared" si="8"/>
        <v>0</v>
      </c>
      <c r="Q295" s="68"/>
      <c r="R295" s="70"/>
      <c r="S295" s="39"/>
      <c r="T295" s="71"/>
      <c r="U295" s="72"/>
      <c r="V295" s="73"/>
      <c r="W295" s="74"/>
    </row>
    <row r="296" spans="1:23">
      <c r="A296" s="7"/>
      <c r="B296" s="65">
        <v>9400</v>
      </c>
      <c r="C296" s="66" t="s">
        <v>11903</v>
      </c>
      <c r="D296" s="66" t="s">
        <v>11978</v>
      </c>
      <c r="E296" s="67">
        <v>22222</v>
      </c>
      <c r="F296" s="68">
        <v>12977</v>
      </c>
      <c r="G296" s="69"/>
      <c r="H296" s="69"/>
      <c r="I296" s="70">
        <v>12977</v>
      </c>
      <c r="J296" s="39">
        <v>0.10403020728982044</v>
      </c>
      <c r="K296" s="71">
        <v>1350</v>
      </c>
      <c r="L296" s="72">
        <v>0.10403020728982044</v>
      </c>
      <c r="M296" s="73">
        <v>1350</v>
      </c>
      <c r="N296" s="74" t="s">
        <v>19594</v>
      </c>
      <c r="O296" s="66" t="str">
        <f t="shared" si="9"/>
        <v>יהוד-מונוסון גרינמן אלי</v>
      </c>
      <c r="P296" s="83">
        <f t="shared" si="8"/>
        <v>0</v>
      </c>
      <c r="Q296" s="68"/>
      <c r="R296" s="70"/>
      <c r="S296" s="39"/>
      <c r="T296" s="71"/>
      <c r="U296" s="72"/>
      <c r="V296" s="73"/>
      <c r="W296" s="74"/>
    </row>
    <row r="297" spans="1:23">
      <c r="A297" s="7"/>
      <c r="B297" s="65">
        <v>9400</v>
      </c>
      <c r="C297" s="66" t="s">
        <v>11903</v>
      </c>
      <c r="D297" s="66" t="s">
        <v>12012</v>
      </c>
      <c r="E297" s="67">
        <v>22222</v>
      </c>
      <c r="F297" s="68">
        <v>12977</v>
      </c>
      <c r="G297" s="69"/>
      <c r="H297" s="69"/>
      <c r="I297" s="70">
        <v>12977</v>
      </c>
      <c r="J297" s="39">
        <v>2.6046081528858751E-2</v>
      </c>
      <c r="K297" s="71">
        <v>338</v>
      </c>
      <c r="L297" s="72">
        <v>2.6046081528858751E-2</v>
      </c>
      <c r="M297" s="73">
        <v>338</v>
      </c>
      <c r="N297" s="74" t="s">
        <v>19594</v>
      </c>
      <c r="O297" s="66" t="str">
        <f t="shared" si="9"/>
        <v>יהוד-מונוסון בן אסולי אוריאל</v>
      </c>
      <c r="P297" s="83">
        <f t="shared" si="8"/>
        <v>0</v>
      </c>
      <c r="Q297" s="68"/>
      <c r="R297" s="70"/>
      <c r="S297" s="39"/>
      <c r="T297" s="71"/>
      <c r="U297" s="72"/>
      <c r="V297" s="73"/>
      <c r="W297" s="74"/>
    </row>
    <row r="298" spans="1:23">
      <c r="A298" s="7"/>
      <c r="B298" s="65">
        <v>9400</v>
      </c>
      <c r="C298" s="66" t="s">
        <v>11903</v>
      </c>
      <c r="D298" s="66" t="s">
        <v>11993</v>
      </c>
      <c r="E298" s="67">
        <v>22222</v>
      </c>
      <c r="F298" s="68">
        <v>12977</v>
      </c>
      <c r="G298" s="69"/>
      <c r="H298" s="69"/>
      <c r="I298" s="70">
        <v>12977</v>
      </c>
      <c r="J298" s="39">
        <v>2.1422516760422287E-2</v>
      </c>
      <c r="K298" s="71">
        <v>278</v>
      </c>
      <c r="L298" s="72">
        <v>2.1422516760422287E-2</v>
      </c>
      <c r="M298" s="73">
        <v>278</v>
      </c>
      <c r="N298" s="74" t="s">
        <v>19594</v>
      </c>
      <c r="O298" s="66" t="str">
        <f t="shared" si="9"/>
        <v>יהוד-מונוסון יכיני יענקלה</v>
      </c>
      <c r="P298" s="83">
        <f t="shared" si="8"/>
        <v>0</v>
      </c>
      <c r="Q298" s="68"/>
      <c r="R298" s="70"/>
      <c r="S298" s="39"/>
      <c r="T298" s="71"/>
      <c r="U298" s="72"/>
      <c r="V298" s="73"/>
      <c r="W298" s="74"/>
    </row>
    <row r="299" spans="1:23">
      <c r="A299" s="7"/>
      <c r="B299" s="65">
        <v>9400</v>
      </c>
      <c r="C299" s="66" t="s">
        <v>11903</v>
      </c>
      <c r="D299" s="66" t="s">
        <v>11938</v>
      </c>
      <c r="E299" s="67">
        <v>22222</v>
      </c>
      <c r="F299" s="68">
        <v>12977</v>
      </c>
      <c r="G299" s="69"/>
      <c r="H299" s="69"/>
      <c r="I299" s="70">
        <v>12977</v>
      </c>
      <c r="J299" s="39">
        <v>0</v>
      </c>
      <c r="K299" s="71"/>
      <c r="L299" s="72">
        <v>0</v>
      </c>
      <c r="M299" s="73">
        <v>0</v>
      </c>
      <c r="N299" s="74" t="s">
        <v>19594</v>
      </c>
      <c r="O299" s="66" t="str">
        <f t="shared" si="9"/>
        <v>יהוד-מונוסון בושרי ורדי</v>
      </c>
      <c r="P299" s="83">
        <f t="shared" si="8"/>
        <v>0</v>
      </c>
      <c r="Q299" s="68"/>
      <c r="R299" s="70"/>
      <c r="S299" s="39"/>
      <c r="T299" s="71"/>
      <c r="U299" s="72"/>
      <c r="V299" s="73"/>
      <c r="W299" s="74"/>
    </row>
    <row r="300" spans="1:23">
      <c r="A300" s="7"/>
      <c r="B300" s="65">
        <v>29</v>
      </c>
      <c r="C300" s="66" t="s">
        <v>11873</v>
      </c>
      <c r="D300" s="66" t="s">
        <v>11901</v>
      </c>
      <c r="E300" s="67">
        <v>1145</v>
      </c>
      <c r="F300" s="68">
        <v>816</v>
      </c>
      <c r="G300" s="69"/>
      <c r="H300" s="69"/>
      <c r="I300" s="70">
        <v>816</v>
      </c>
      <c r="J300" s="39">
        <v>0.56985294117647056</v>
      </c>
      <c r="K300" s="71">
        <v>465</v>
      </c>
      <c r="L300" s="72">
        <v>0.56985294117647056</v>
      </c>
      <c r="M300" s="73">
        <v>465</v>
      </c>
      <c r="N300" s="74" t="s">
        <v>19593</v>
      </c>
      <c r="O300" s="66" t="str">
        <f t="shared" si="9"/>
        <v>יסוד המעלה אור אילן</v>
      </c>
      <c r="P300" s="83" t="str">
        <f t="shared" si="8"/>
        <v>Mayor</v>
      </c>
      <c r="Q300" s="68"/>
      <c r="R300" s="70"/>
      <c r="S300" s="39"/>
      <c r="T300" s="71"/>
      <c r="U300" s="72"/>
      <c r="V300" s="73"/>
      <c r="W300" s="74"/>
    </row>
    <row r="301" spans="1:23">
      <c r="A301" s="7"/>
      <c r="B301" s="65">
        <v>29</v>
      </c>
      <c r="C301" s="66" t="s">
        <v>11873</v>
      </c>
      <c r="D301" s="66" t="s">
        <v>11893</v>
      </c>
      <c r="E301" s="67">
        <v>1145</v>
      </c>
      <c r="F301" s="68">
        <v>816</v>
      </c>
      <c r="G301" s="69"/>
      <c r="H301" s="69"/>
      <c r="I301" s="70">
        <v>816</v>
      </c>
      <c r="J301" s="39">
        <v>0.30759803921568629</v>
      </c>
      <c r="K301" s="71">
        <v>251</v>
      </c>
      <c r="L301" s="72">
        <v>0.30759803921568629</v>
      </c>
      <c r="M301" s="73">
        <v>251</v>
      </c>
      <c r="N301" s="74" t="s">
        <v>19593</v>
      </c>
      <c r="O301" s="66" t="str">
        <f t="shared" si="9"/>
        <v>יסוד המעלה מזרחי מרדכי</v>
      </c>
      <c r="P301" s="83">
        <f t="shared" si="8"/>
        <v>0</v>
      </c>
      <c r="Q301" s="68"/>
      <c r="R301" s="70"/>
      <c r="S301" s="39"/>
      <c r="T301" s="71"/>
      <c r="U301" s="72"/>
      <c r="V301" s="73"/>
      <c r="W301" s="74"/>
    </row>
    <row r="302" spans="1:23">
      <c r="A302" s="7"/>
      <c r="B302" s="65">
        <v>29</v>
      </c>
      <c r="C302" s="66" t="s">
        <v>11873</v>
      </c>
      <c r="D302" s="66" t="s">
        <v>11885</v>
      </c>
      <c r="E302" s="67">
        <v>1145</v>
      </c>
      <c r="F302" s="68">
        <v>816</v>
      </c>
      <c r="G302" s="69"/>
      <c r="H302" s="69"/>
      <c r="I302" s="70">
        <v>816</v>
      </c>
      <c r="J302" s="39">
        <v>0.12254901960784313</v>
      </c>
      <c r="K302" s="71">
        <v>100</v>
      </c>
      <c r="L302" s="72">
        <v>0.12254901960784313</v>
      </c>
      <c r="M302" s="73">
        <v>100</v>
      </c>
      <c r="N302" s="74" t="s">
        <v>19593</v>
      </c>
      <c r="O302" s="66" t="str">
        <f t="shared" si="9"/>
        <v>יסוד המעלה זמירי שרה</v>
      </c>
      <c r="P302" s="83">
        <f t="shared" si="8"/>
        <v>0</v>
      </c>
      <c r="Q302" s="68"/>
      <c r="R302" s="70"/>
      <c r="S302" s="39"/>
      <c r="T302" s="71"/>
      <c r="U302" s="72"/>
      <c r="V302" s="73"/>
      <c r="W302" s="74"/>
    </row>
    <row r="303" spans="1:23">
      <c r="A303" s="7"/>
      <c r="B303" s="65">
        <v>499</v>
      </c>
      <c r="C303" s="66" t="s">
        <v>11749</v>
      </c>
      <c r="D303" s="66" t="s">
        <v>11780</v>
      </c>
      <c r="E303" s="67">
        <v>11611</v>
      </c>
      <c r="F303" s="68">
        <v>8559</v>
      </c>
      <c r="G303" s="69"/>
      <c r="H303" s="69"/>
      <c r="I303" s="70">
        <v>8559</v>
      </c>
      <c r="J303" s="39">
        <v>0.49959107372356582</v>
      </c>
      <c r="K303" s="71">
        <v>4276</v>
      </c>
      <c r="L303" s="72">
        <v>0.49959107372356582</v>
      </c>
      <c r="M303" s="73">
        <v>4276</v>
      </c>
      <c r="N303" s="74" t="s">
        <v>19593</v>
      </c>
      <c r="O303" s="66" t="str">
        <f t="shared" si="9"/>
        <v>יפיע כנאנה עימראן</v>
      </c>
      <c r="P303" s="83" t="str">
        <f t="shared" si="8"/>
        <v>Mayor</v>
      </c>
      <c r="Q303" s="68"/>
      <c r="R303" s="70"/>
      <c r="S303" s="39"/>
      <c r="T303" s="71"/>
      <c r="U303" s="72"/>
      <c r="V303" s="73"/>
      <c r="W303" s="74"/>
    </row>
    <row r="304" spans="1:23">
      <c r="A304" s="7"/>
      <c r="B304" s="65">
        <v>499</v>
      </c>
      <c r="C304" s="66" t="s">
        <v>11749</v>
      </c>
      <c r="D304" s="66" t="s">
        <v>19567</v>
      </c>
      <c r="E304" s="67">
        <v>11611</v>
      </c>
      <c r="F304" s="68">
        <v>8559</v>
      </c>
      <c r="G304" s="69"/>
      <c r="H304" s="69"/>
      <c r="I304" s="70">
        <v>8559</v>
      </c>
      <c r="J304" s="39">
        <v>0.35518168010281576</v>
      </c>
      <c r="K304" s="71">
        <v>3040</v>
      </c>
      <c r="L304" s="72">
        <v>0.35518168010281576</v>
      </c>
      <c r="M304" s="73">
        <v>3040</v>
      </c>
      <c r="N304" s="74" t="s">
        <v>19593</v>
      </c>
      <c r="O304" s="66" t="str">
        <f t="shared" si="9"/>
        <v>יפיע עבאס סאהר</v>
      </c>
      <c r="P304" s="83">
        <f t="shared" si="8"/>
        <v>0</v>
      </c>
      <c r="Q304" s="68"/>
      <c r="R304" s="70"/>
      <c r="S304" s="39"/>
      <c r="T304" s="71"/>
      <c r="U304" s="72"/>
      <c r="V304" s="73"/>
      <c r="W304" s="74"/>
    </row>
    <row r="305" spans="1:23">
      <c r="A305" s="7"/>
      <c r="B305" s="65">
        <v>499</v>
      </c>
      <c r="C305" s="66" t="s">
        <v>11749</v>
      </c>
      <c r="D305" s="66" t="s">
        <v>11821</v>
      </c>
      <c r="E305" s="67">
        <v>11611</v>
      </c>
      <c r="F305" s="68">
        <v>8559</v>
      </c>
      <c r="G305" s="69"/>
      <c r="H305" s="69"/>
      <c r="I305" s="70">
        <v>8559</v>
      </c>
      <c r="J305" s="39">
        <v>0.1452272461736184</v>
      </c>
      <c r="K305" s="71">
        <v>1243</v>
      </c>
      <c r="L305" s="72">
        <v>0.1452272461736184</v>
      </c>
      <c r="M305" s="73">
        <v>1243</v>
      </c>
      <c r="N305" s="74" t="s">
        <v>19593</v>
      </c>
      <c r="O305" s="66" t="str">
        <f t="shared" si="9"/>
        <v>יפיע עלי סאלח סאלח</v>
      </c>
      <c r="P305" s="83">
        <f t="shared" si="8"/>
        <v>0</v>
      </c>
      <c r="Q305" s="68"/>
      <c r="R305" s="70"/>
      <c r="S305" s="39"/>
      <c r="T305" s="71"/>
      <c r="U305" s="72"/>
      <c r="V305" s="73"/>
      <c r="W305" s="74"/>
    </row>
    <row r="306" spans="1:23">
      <c r="A306" s="7"/>
      <c r="B306" s="65">
        <v>240</v>
      </c>
      <c r="C306" s="66" t="s">
        <v>11660</v>
      </c>
      <c r="D306" s="66" t="s">
        <v>11746</v>
      </c>
      <c r="E306" s="67">
        <v>15377</v>
      </c>
      <c r="F306" s="68">
        <v>7870</v>
      </c>
      <c r="G306" s="69"/>
      <c r="H306" s="69"/>
      <c r="I306" s="70">
        <v>7870</v>
      </c>
      <c r="J306" s="39">
        <v>0.73583227445997457</v>
      </c>
      <c r="K306" s="71">
        <v>5791</v>
      </c>
      <c r="L306" s="72">
        <v>0.73583227445997457</v>
      </c>
      <c r="M306" s="73">
        <v>5791</v>
      </c>
      <c r="N306" s="74" t="s">
        <v>19593</v>
      </c>
      <c r="O306" s="66" t="str">
        <f t="shared" si="9"/>
        <v>יקנעם עילית אלפסי סימון</v>
      </c>
      <c r="P306" s="83" t="str">
        <f t="shared" si="8"/>
        <v>Mayor</v>
      </c>
      <c r="Q306" s="68"/>
      <c r="R306" s="70"/>
      <c r="S306" s="39"/>
      <c r="T306" s="71"/>
      <c r="U306" s="72"/>
      <c r="V306" s="73"/>
      <c r="W306" s="74"/>
    </row>
    <row r="307" spans="1:23">
      <c r="A307" s="7"/>
      <c r="B307" s="65">
        <v>240</v>
      </c>
      <c r="C307" s="66" t="s">
        <v>11660</v>
      </c>
      <c r="D307" s="66" t="s">
        <v>11685</v>
      </c>
      <c r="E307" s="67">
        <v>15377</v>
      </c>
      <c r="F307" s="68">
        <v>7870</v>
      </c>
      <c r="G307" s="69"/>
      <c r="H307" s="69"/>
      <c r="I307" s="70">
        <v>7870</v>
      </c>
      <c r="J307" s="39">
        <v>0.15870393900889454</v>
      </c>
      <c r="K307" s="71">
        <v>1249</v>
      </c>
      <c r="L307" s="72">
        <v>0.15870393900889454</v>
      </c>
      <c r="M307" s="73">
        <v>1249</v>
      </c>
      <c r="N307" s="74" t="s">
        <v>19593</v>
      </c>
      <c r="O307" s="66" t="str">
        <f t="shared" si="9"/>
        <v>יקנעם עילית דקל יצחק צחי</v>
      </c>
      <c r="P307" s="83">
        <f t="shared" si="8"/>
        <v>0</v>
      </c>
      <c r="Q307" s="68"/>
      <c r="R307" s="70"/>
      <c r="S307" s="39"/>
      <c r="T307" s="71"/>
      <c r="U307" s="72"/>
      <c r="V307" s="73"/>
      <c r="W307" s="74"/>
    </row>
    <row r="308" spans="1:23">
      <c r="A308" s="7"/>
      <c r="B308" s="65">
        <v>240</v>
      </c>
      <c r="C308" s="66" t="s">
        <v>11660</v>
      </c>
      <c r="D308" s="66" t="s">
        <v>11720</v>
      </c>
      <c r="E308" s="67">
        <v>15377</v>
      </c>
      <c r="F308" s="68">
        <v>7870</v>
      </c>
      <c r="G308" s="69"/>
      <c r="H308" s="69"/>
      <c r="I308" s="70">
        <v>7870</v>
      </c>
      <c r="J308" s="39">
        <v>0.10546378653113088</v>
      </c>
      <c r="K308" s="71">
        <v>830</v>
      </c>
      <c r="L308" s="72">
        <v>0.10546378653113088</v>
      </c>
      <c r="M308" s="73">
        <v>830</v>
      </c>
      <c r="N308" s="74" t="s">
        <v>19593</v>
      </c>
      <c r="O308" s="66" t="str">
        <f t="shared" si="9"/>
        <v>יקנעם עילית שפירא רונן דוד</v>
      </c>
      <c r="P308" s="83">
        <f t="shared" si="8"/>
        <v>0</v>
      </c>
      <c r="Q308" s="68"/>
      <c r="R308" s="70"/>
      <c r="S308" s="39"/>
      <c r="T308" s="71"/>
      <c r="U308" s="72"/>
      <c r="V308" s="73"/>
      <c r="W308" s="74"/>
    </row>
    <row r="309" spans="1:23">
      <c r="A309" s="7"/>
      <c r="B309" s="65">
        <v>3000</v>
      </c>
      <c r="C309" s="66" t="s">
        <v>11365</v>
      </c>
      <c r="D309" s="66" t="s">
        <v>11508</v>
      </c>
      <c r="E309" s="67">
        <v>576406</v>
      </c>
      <c r="F309" s="68">
        <v>208021</v>
      </c>
      <c r="G309" s="69"/>
      <c r="H309" s="69"/>
      <c r="I309" s="70">
        <v>208021</v>
      </c>
      <c r="J309" s="39">
        <v>0.51108301565707304</v>
      </c>
      <c r="K309" s="71">
        <v>106316</v>
      </c>
      <c r="L309" s="72">
        <v>0.51108301565707304</v>
      </c>
      <c r="M309" s="73">
        <v>106315.99999999999</v>
      </c>
      <c r="N309" s="74" t="s">
        <v>19593</v>
      </c>
      <c r="O309" s="66" t="str">
        <f t="shared" si="9"/>
        <v>ירושלים ברקת ניר</v>
      </c>
      <c r="P309" s="83" t="str">
        <f t="shared" si="8"/>
        <v>Mayor</v>
      </c>
      <c r="Q309" s="68"/>
      <c r="R309" s="70"/>
      <c r="S309" s="39"/>
      <c r="T309" s="71"/>
      <c r="U309" s="72"/>
      <c r="V309" s="73"/>
      <c r="W309" s="74"/>
    </row>
    <row r="310" spans="1:23">
      <c r="A310" s="7"/>
      <c r="B310" s="65">
        <v>3000</v>
      </c>
      <c r="C310" s="66" t="s">
        <v>11365</v>
      </c>
      <c r="D310" s="66" t="s">
        <v>11557</v>
      </c>
      <c r="E310" s="67">
        <v>576406</v>
      </c>
      <c r="F310" s="68">
        <v>208021</v>
      </c>
      <c r="G310" s="69"/>
      <c r="H310" s="69"/>
      <c r="I310" s="70">
        <v>208021</v>
      </c>
      <c r="J310" s="39">
        <v>0.45320905100927311</v>
      </c>
      <c r="K310" s="71">
        <v>94277</v>
      </c>
      <c r="L310" s="72">
        <v>0.45320905100927311</v>
      </c>
      <c r="M310" s="73">
        <v>94277</v>
      </c>
      <c r="N310" s="74" t="s">
        <v>19593</v>
      </c>
      <c r="O310" s="66" t="str">
        <f t="shared" si="9"/>
        <v>ירושלים ליאון משה</v>
      </c>
      <c r="P310" s="83">
        <f t="shared" si="8"/>
        <v>0</v>
      </c>
      <c r="Q310" s="68"/>
      <c r="R310" s="70"/>
      <c r="S310" s="39"/>
      <c r="T310" s="71"/>
      <c r="U310" s="72"/>
      <c r="V310" s="73"/>
      <c r="W310" s="74"/>
    </row>
    <row r="311" spans="1:23">
      <c r="A311" s="7"/>
      <c r="B311" s="65">
        <v>3000</v>
      </c>
      <c r="C311" s="66" t="s">
        <v>11365</v>
      </c>
      <c r="D311" s="66" t="s">
        <v>11461</v>
      </c>
      <c r="E311" s="67">
        <v>576406</v>
      </c>
      <c r="F311" s="68">
        <v>208021</v>
      </c>
      <c r="G311" s="69"/>
      <c r="H311" s="69"/>
      <c r="I311" s="70">
        <v>208021</v>
      </c>
      <c r="J311" s="39">
        <v>3.5707933333653817E-2</v>
      </c>
      <c r="K311" s="71">
        <v>7428</v>
      </c>
      <c r="L311" s="72">
        <v>3.5707933333653817E-2</v>
      </c>
      <c r="M311" s="73">
        <v>7428.0000000000009</v>
      </c>
      <c r="N311" s="74" t="s">
        <v>19593</v>
      </c>
      <c r="O311" s="66" t="str">
        <f t="shared" si="9"/>
        <v>ירושלים אפשטין חיים</v>
      </c>
      <c r="P311" s="83">
        <f t="shared" si="8"/>
        <v>0</v>
      </c>
      <c r="Q311" s="68"/>
      <c r="R311" s="70"/>
      <c r="S311" s="39"/>
      <c r="T311" s="71"/>
      <c r="U311" s="72"/>
      <c r="V311" s="73"/>
      <c r="W311" s="74"/>
    </row>
    <row r="312" spans="1:23">
      <c r="A312" s="7"/>
      <c r="B312" s="65">
        <v>502</v>
      </c>
      <c r="C312" s="66" t="s">
        <v>11275</v>
      </c>
      <c r="D312" s="66" t="s">
        <v>11278</v>
      </c>
      <c r="E312" s="67">
        <v>9352</v>
      </c>
      <c r="F312" s="68">
        <v>8457</v>
      </c>
      <c r="G312" s="69"/>
      <c r="H312" s="69"/>
      <c r="I312" s="70">
        <v>8457</v>
      </c>
      <c r="J312" s="39">
        <v>0.43928106893697527</v>
      </c>
      <c r="K312" s="71">
        <v>3715</v>
      </c>
      <c r="L312" s="72">
        <v>0.43928106893697527</v>
      </c>
      <c r="M312" s="73">
        <v>3715</v>
      </c>
      <c r="N312" s="74" t="s">
        <v>19593</v>
      </c>
      <c r="O312" s="66" t="str">
        <f t="shared" si="9"/>
        <v>ירכא חביש והיב</v>
      </c>
      <c r="P312" s="83" t="str">
        <f t="shared" si="8"/>
        <v>Mayor</v>
      </c>
      <c r="Q312" s="68"/>
      <c r="R312" s="70"/>
      <c r="S312" s="39"/>
      <c r="T312" s="71"/>
      <c r="U312" s="72"/>
      <c r="V312" s="73"/>
      <c r="W312" s="74"/>
    </row>
    <row r="313" spans="1:23">
      <c r="A313" s="7"/>
      <c r="B313" s="65">
        <v>502</v>
      </c>
      <c r="C313" s="66" t="s">
        <v>11275</v>
      </c>
      <c r="D313" s="66" t="s">
        <v>11363</v>
      </c>
      <c r="E313" s="67">
        <v>9352</v>
      </c>
      <c r="F313" s="68">
        <v>8457</v>
      </c>
      <c r="G313" s="69"/>
      <c r="H313" s="69"/>
      <c r="I313" s="70">
        <v>8457</v>
      </c>
      <c r="J313" s="39">
        <v>0.42651058294903632</v>
      </c>
      <c r="K313" s="71">
        <v>3607</v>
      </c>
      <c r="L313" s="72">
        <v>0.42651058294903632</v>
      </c>
      <c r="M313" s="73">
        <v>3607</v>
      </c>
      <c r="N313" s="74" t="s">
        <v>19593</v>
      </c>
      <c r="O313" s="66" t="str">
        <f t="shared" si="9"/>
        <v>ירכא חביש ארז</v>
      </c>
      <c r="P313" s="83">
        <f t="shared" si="8"/>
        <v>0</v>
      </c>
      <c r="Q313" s="68"/>
      <c r="R313" s="70"/>
      <c r="S313" s="39"/>
      <c r="T313" s="71"/>
      <c r="U313" s="72"/>
      <c r="V313" s="73"/>
      <c r="W313" s="74"/>
    </row>
    <row r="314" spans="1:23">
      <c r="A314" s="7"/>
      <c r="B314" s="65">
        <v>502</v>
      </c>
      <c r="C314" s="66" t="s">
        <v>11275</v>
      </c>
      <c r="D314" s="66" t="s">
        <v>11283</v>
      </c>
      <c r="E314" s="67">
        <v>9352</v>
      </c>
      <c r="F314" s="68">
        <v>8457</v>
      </c>
      <c r="G314" s="69"/>
      <c r="H314" s="69"/>
      <c r="I314" s="70">
        <v>8457</v>
      </c>
      <c r="J314" s="39">
        <v>0.13420834811398841</v>
      </c>
      <c r="K314" s="71">
        <v>1135</v>
      </c>
      <c r="L314" s="72">
        <v>0.13420834811398841</v>
      </c>
      <c r="M314" s="73">
        <v>1135</v>
      </c>
      <c r="N314" s="74" t="s">
        <v>19593</v>
      </c>
      <c r="O314" s="66" t="str">
        <f t="shared" si="9"/>
        <v>ירכא מעדי סעיד</v>
      </c>
      <c r="P314" s="83">
        <f t="shared" si="8"/>
        <v>0</v>
      </c>
      <c r="Q314" s="68"/>
      <c r="R314" s="70"/>
      <c r="S314" s="39"/>
      <c r="T314" s="71"/>
      <c r="U314" s="72"/>
      <c r="V314" s="73"/>
      <c r="W314" s="74"/>
    </row>
    <row r="315" spans="1:23">
      <c r="A315" s="7"/>
      <c r="B315" s="65">
        <v>504</v>
      </c>
      <c r="C315" s="66" t="s">
        <v>11205</v>
      </c>
      <c r="D315" s="66" t="s">
        <v>11228</v>
      </c>
      <c r="E315" s="67">
        <v>6972</v>
      </c>
      <c r="F315" s="68">
        <v>6315</v>
      </c>
      <c r="G315" s="69"/>
      <c r="H315" s="69"/>
      <c r="I315" s="70">
        <v>6315</v>
      </c>
      <c r="J315" s="39">
        <v>0.4592240696753761</v>
      </c>
      <c r="K315" s="71">
        <v>2900</v>
      </c>
      <c r="L315" s="72">
        <v>0.4592240696753761</v>
      </c>
      <c r="M315" s="73">
        <v>2900</v>
      </c>
      <c r="N315" s="74" t="s">
        <v>19593</v>
      </c>
      <c r="O315" s="66" t="str">
        <f t="shared" si="9"/>
        <v>כאבול ריאן סאלח</v>
      </c>
      <c r="P315" s="83" t="str">
        <f t="shared" si="8"/>
        <v>Mayor</v>
      </c>
      <c r="Q315" s="68"/>
      <c r="R315" s="70"/>
      <c r="S315" s="39"/>
      <c r="T315" s="71"/>
      <c r="U315" s="72"/>
      <c r="V315" s="73"/>
      <c r="W315" s="74"/>
    </row>
    <row r="316" spans="1:23">
      <c r="A316" s="7"/>
      <c r="B316" s="65">
        <v>504</v>
      </c>
      <c r="C316" s="66" t="s">
        <v>11205</v>
      </c>
      <c r="D316" s="66" t="s">
        <v>11214</v>
      </c>
      <c r="E316" s="67">
        <v>6972</v>
      </c>
      <c r="F316" s="68">
        <v>6315</v>
      </c>
      <c r="G316" s="69"/>
      <c r="H316" s="69"/>
      <c r="I316" s="70">
        <v>6315</v>
      </c>
      <c r="J316" s="39">
        <v>0.27252573238321459</v>
      </c>
      <c r="K316" s="71">
        <v>1721</v>
      </c>
      <c r="L316" s="72">
        <v>0.27252573238321459</v>
      </c>
      <c r="M316" s="73">
        <v>1721.0000000000002</v>
      </c>
      <c r="N316" s="74" t="s">
        <v>19593</v>
      </c>
      <c r="O316" s="66" t="str">
        <f t="shared" si="9"/>
        <v>כאבול אשקר ריאד</v>
      </c>
      <c r="P316" s="83">
        <f t="shared" si="8"/>
        <v>0</v>
      </c>
      <c r="Q316" s="68"/>
      <c r="R316" s="70"/>
      <c r="S316" s="39"/>
      <c r="T316" s="71"/>
      <c r="U316" s="72"/>
      <c r="V316" s="73"/>
      <c r="W316" s="74"/>
    </row>
    <row r="317" spans="1:23" ht="14.5" thickBot="1">
      <c r="A317" s="7"/>
      <c r="B317" s="65">
        <v>504</v>
      </c>
      <c r="C317" s="66" t="s">
        <v>11205</v>
      </c>
      <c r="D317" s="66" t="s">
        <v>11251</v>
      </c>
      <c r="E317" s="67">
        <v>6972</v>
      </c>
      <c r="F317" s="68">
        <v>6315</v>
      </c>
      <c r="G317" s="69"/>
      <c r="H317" s="69"/>
      <c r="I317" s="70">
        <v>6315</v>
      </c>
      <c r="J317" s="39">
        <v>0.26825019794140936</v>
      </c>
      <c r="K317" s="71">
        <v>1694</v>
      </c>
      <c r="L317" s="72">
        <v>0.26825019794140936</v>
      </c>
      <c r="M317" s="73">
        <v>1694.0000000000002</v>
      </c>
      <c r="N317" s="74" t="s">
        <v>19593</v>
      </c>
      <c r="O317" s="66" t="str">
        <f t="shared" si="9"/>
        <v>כאבול בוקאעי חסן</v>
      </c>
      <c r="P317" s="83">
        <f t="shared" si="8"/>
        <v>0</v>
      </c>
      <c r="Q317" s="76"/>
      <c r="R317" s="77"/>
      <c r="S317" s="75"/>
      <c r="T317" s="77"/>
      <c r="U317" s="78"/>
      <c r="V317" s="75"/>
      <c r="W317" s="79"/>
    </row>
    <row r="318" spans="1:23" ht="13" thickTop="1">
      <c r="A318" s="7"/>
      <c r="B318" s="65">
        <v>505</v>
      </c>
      <c r="C318" s="66" t="s">
        <v>11130</v>
      </c>
      <c r="D318" s="66" t="s">
        <v>11192</v>
      </c>
      <c r="E318" s="67">
        <v>2237</v>
      </c>
      <c r="F318" s="68">
        <v>1989</v>
      </c>
      <c r="G318" s="69"/>
      <c r="H318" s="69"/>
      <c r="I318" s="70">
        <v>1989</v>
      </c>
      <c r="J318" s="39">
        <v>0.34891905480140772</v>
      </c>
      <c r="K318" s="71">
        <v>694</v>
      </c>
      <c r="L318" s="72">
        <v>0.34891905480140772</v>
      </c>
      <c r="M318" s="73">
        <v>694</v>
      </c>
      <c r="N318" s="74" t="s">
        <v>19594</v>
      </c>
      <c r="O318" s="66" t="str">
        <f t="shared" si="9"/>
        <v>כאוכב אבו אל-היג'א חג'וג' קאסם</v>
      </c>
      <c r="P318" s="83">
        <f t="shared" si="8"/>
        <v>0</v>
      </c>
      <c r="Q318" s="58"/>
      <c r="R318" s="59"/>
      <c r="S318" s="60"/>
      <c r="T318" s="61"/>
      <c r="U318" s="58"/>
      <c r="V318" s="58"/>
      <c r="W318" s="62"/>
    </row>
    <row r="319" spans="1:23">
      <c r="A319" s="7"/>
      <c r="B319" s="65">
        <v>505</v>
      </c>
      <c r="C319" s="66" t="s">
        <v>11130</v>
      </c>
      <c r="D319" s="66" t="s">
        <v>11151</v>
      </c>
      <c r="E319" s="67">
        <v>2237</v>
      </c>
      <c r="F319" s="68">
        <v>1989</v>
      </c>
      <c r="G319" s="69"/>
      <c r="H319" s="69"/>
      <c r="I319" s="70">
        <v>1989</v>
      </c>
      <c r="J319" s="39">
        <v>0.20713926596279539</v>
      </c>
      <c r="K319" s="71">
        <v>412</v>
      </c>
      <c r="L319" s="72">
        <v>0.20713926596279539</v>
      </c>
      <c r="M319" s="73">
        <v>412</v>
      </c>
      <c r="N319" s="74" t="s">
        <v>19594</v>
      </c>
      <c r="O319" s="66" t="str">
        <f t="shared" si="9"/>
        <v>כאוכב אבו אל-היג'א סאלח זאהר</v>
      </c>
      <c r="P319" s="83">
        <f t="shared" si="8"/>
        <v>0</v>
      </c>
      <c r="Q319" s="68"/>
      <c r="R319" s="70"/>
      <c r="S319" s="39"/>
      <c r="T319" s="71"/>
      <c r="U319" s="72"/>
      <c r="V319" s="73"/>
      <c r="W319" s="74"/>
    </row>
    <row r="320" spans="1:23">
      <c r="A320" s="7"/>
      <c r="B320" s="65">
        <v>505</v>
      </c>
      <c r="C320" s="66" t="s">
        <v>11130</v>
      </c>
      <c r="D320" s="66" t="s">
        <v>11172</v>
      </c>
      <c r="E320" s="67">
        <v>2237</v>
      </c>
      <c r="F320" s="68">
        <v>1989</v>
      </c>
      <c r="G320" s="69"/>
      <c r="H320" s="69"/>
      <c r="I320" s="70">
        <v>1989</v>
      </c>
      <c r="J320" s="39">
        <v>0.15334338863750629</v>
      </c>
      <c r="K320" s="71">
        <v>305</v>
      </c>
      <c r="L320" s="72">
        <v>0.15334338863750629</v>
      </c>
      <c r="M320" s="73">
        <v>305</v>
      </c>
      <c r="N320" s="74" t="s">
        <v>19594</v>
      </c>
      <c r="O320" s="66" t="str">
        <f t="shared" si="9"/>
        <v>כאוכב אבו אל-היג'א אבו אל היג'א עומר</v>
      </c>
      <c r="P320" s="83">
        <f t="shared" si="8"/>
        <v>0</v>
      </c>
      <c r="Q320" s="68"/>
      <c r="R320" s="70"/>
      <c r="S320" s="39"/>
      <c r="T320" s="71"/>
      <c r="U320" s="72"/>
      <c r="V320" s="73"/>
      <c r="W320" s="74"/>
    </row>
    <row r="321" spans="1:23">
      <c r="A321" s="7"/>
      <c r="B321" s="65">
        <v>505</v>
      </c>
      <c r="C321" s="66" t="s">
        <v>11130</v>
      </c>
      <c r="D321" s="66" t="s">
        <v>11136</v>
      </c>
      <c r="E321" s="67">
        <v>2237</v>
      </c>
      <c r="F321" s="68">
        <v>1989</v>
      </c>
      <c r="G321" s="69"/>
      <c r="H321" s="69"/>
      <c r="I321" s="70">
        <v>1989</v>
      </c>
      <c r="J321" s="39">
        <v>0.13373554550025138</v>
      </c>
      <c r="K321" s="71">
        <v>266</v>
      </c>
      <c r="L321" s="72">
        <v>0.13373554550025138</v>
      </c>
      <c r="M321" s="73">
        <v>266</v>
      </c>
      <c r="N321" s="74" t="s">
        <v>19594</v>
      </c>
      <c r="O321" s="66" t="str">
        <f t="shared" si="9"/>
        <v>כאוכב אבו אל-היג'א אחמד קאסם</v>
      </c>
      <c r="P321" s="83">
        <f t="shared" si="8"/>
        <v>0</v>
      </c>
      <c r="Q321" s="68"/>
      <c r="R321" s="70"/>
      <c r="S321" s="39"/>
      <c r="T321" s="71"/>
      <c r="U321" s="72"/>
      <c r="V321" s="73"/>
      <c r="W321" s="74"/>
    </row>
    <row r="322" spans="1:23">
      <c r="A322" s="7"/>
      <c r="B322" s="65">
        <v>505</v>
      </c>
      <c r="C322" s="66" t="s">
        <v>11130</v>
      </c>
      <c r="D322" s="66" t="s">
        <v>5484</v>
      </c>
      <c r="E322" s="67">
        <v>2237</v>
      </c>
      <c r="F322" s="68">
        <v>1989</v>
      </c>
      <c r="G322" s="69"/>
      <c r="H322" s="69"/>
      <c r="I322" s="70">
        <v>1989</v>
      </c>
      <c r="J322" s="39">
        <v>0.102061337355455</v>
      </c>
      <c r="K322" s="71">
        <v>203</v>
      </c>
      <c r="L322" s="72">
        <v>0.102061337355455</v>
      </c>
      <c r="M322" s="73">
        <v>203</v>
      </c>
      <c r="N322" s="74" t="s">
        <v>19594</v>
      </c>
      <c r="O322" s="66" t="str">
        <f t="shared" si="9"/>
        <v>כאוכב אבו אל-היג'א אחמד אחמד</v>
      </c>
      <c r="P322" s="83">
        <f t="shared" si="8"/>
        <v>0</v>
      </c>
      <c r="Q322" s="68"/>
      <c r="R322" s="70"/>
      <c r="S322" s="39"/>
      <c r="T322" s="71"/>
      <c r="U322" s="72"/>
      <c r="V322" s="73"/>
      <c r="W322" s="74"/>
    </row>
    <row r="323" spans="1:23">
      <c r="A323" s="7"/>
      <c r="B323" s="65">
        <v>505</v>
      </c>
      <c r="C323" s="66" t="s">
        <v>11130</v>
      </c>
      <c r="D323" s="66" t="s">
        <v>11154</v>
      </c>
      <c r="E323" s="67">
        <v>2237</v>
      </c>
      <c r="F323" s="68">
        <v>1989</v>
      </c>
      <c r="G323" s="69"/>
      <c r="H323" s="69"/>
      <c r="I323" s="70">
        <v>1989</v>
      </c>
      <c r="J323" s="39">
        <v>5.4801407742584213E-2</v>
      </c>
      <c r="K323" s="71">
        <v>109</v>
      </c>
      <c r="L323" s="72">
        <v>5.4801407742584213E-2</v>
      </c>
      <c r="M323" s="73">
        <v>109</v>
      </c>
      <c r="N323" s="74" t="s">
        <v>19594</v>
      </c>
      <c r="O323" s="66" t="str">
        <f t="shared" si="9"/>
        <v>כאוכב אבו אל-היג'א מוחמד חוסין</v>
      </c>
      <c r="P323" s="83">
        <f t="shared" si="8"/>
        <v>0</v>
      </c>
      <c r="Q323" s="68"/>
      <c r="R323" s="70"/>
      <c r="S323" s="39"/>
      <c r="T323" s="71"/>
      <c r="U323" s="72"/>
      <c r="V323" s="73"/>
      <c r="W323" s="74"/>
    </row>
    <row r="324" spans="1:23">
      <c r="A324" s="7"/>
      <c r="B324" s="65">
        <v>1224</v>
      </c>
      <c r="C324" s="66" t="s">
        <v>11089</v>
      </c>
      <c r="D324" s="66" t="s">
        <v>11115</v>
      </c>
      <c r="E324" s="67">
        <v>7986</v>
      </c>
      <c r="F324" s="68">
        <v>4960</v>
      </c>
      <c r="G324" s="69"/>
      <c r="H324" s="69"/>
      <c r="I324" s="70">
        <v>4960</v>
      </c>
      <c r="J324" s="39">
        <v>0.65342741935483872</v>
      </c>
      <c r="K324" s="71">
        <v>3241</v>
      </c>
      <c r="L324" s="72">
        <v>0.65342741935483872</v>
      </c>
      <c r="M324" s="73">
        <v>3241</v>
      </c>
      <c r="N324" s="74" t="s">
        <v>19593</v>
      </c>
      <c r="O324" s="66" t="str">
        <f t="shared" si="9"/>
        <v>כוכב יאיר אליאל שימי</v>
      </c>
      <c r="P324" s="83" t="str">
        <f t="shared" ref="P324:P387" si="10">IF(OR(J324&gt;0.5,AND(J324&gt;0.4,J324&gt;J325,J324&gt;J323)),"Mayor",)</f>
        <v>Mayor</v>
      </c>
      <c r="Q324" s="68"/>
      <c r="R324" s="70"/>
      <c r="S324" s="39"/>
      <c r="T324" s="71"/>
      <c r="U324" s="72"/>
      <c r="V324" s="73"/>
      <c r="W324" s="74"/>
    </row>
    <row r="325" spans="1:23">
      <c r="A325" s="7"/>
      <c r="B325" s="65">
        <v>1224</v>
      </c>
      <c r="C325" s="66" t="s">
        <v>11089</v>
      </c>
      <c r="D325" s="66" t="s">
        <v>11126</v>
      </c>
      <c r="E325" s="67">
        <v>7986</v>
      </c>
      <c r="F325" s="68">
        <v>4960</v>
      </c>
      <c r="G325" s="69"/>
      <c r="H325" s="69"/>
      <c r="I325" s="70">
        <v>4960</v>
      </c>
      <c r="J325" s="39">
        <v>0.20806451612903226</v>
      </c>
      <c r="K325" s="71">
        <v>1032</v>
      </c>
      <c r="L325" s="72">
        <v>0.20806451612903226</v>
      </c>
      <c r="M325" s="73">
        <v>1032</v>
      </c>
      <c r="N325" s="74" t="s">
        <v>19593</v>
      </c>
      <c r="O325" s="66" t="str">
        <f t="shared" ref="O325:O388" si="11">C325&amp;" "&amp;D325</f>
        <v>כוכב יאיר ממן יעקב</v>
      </c>
      <c r="P325" s="83">
        <f t="shared" si="10"/>
        <v>0</v>
      </c>
      <c r="Q325" s="68"/>
      <c r="R325" s="70"/>
      <c r="S325" s="39"/>
      <c r="T325" s="71"/>
      <c r="U325" s="72"/>
      <c r="V325" s="73"/>
      <c r="W325" s="74"/>
    </row>
    <row r="326" spans="1:23">
      <c r="A326" s="7"/>
      <c r="B326" s="65">
        <v>1224</v>
      </c>
      <c r="C326" s="66" t="s">
        <v>11089</v>
      </c>
      <c r="D326" s="66" t="s">
        <v>11102</v>
      </c>
      <c r="E326" s="67">
        <v>7986</v>
      </c>
      <c r="F326" s="68">
        <v>4960</v>
      </c>
      <c r="G326" s="69"/>
      <c r="H326" s="69"/>
      <c r="I326" s="70">
        <v>4960</v>
      </c>
      <c r="J326" s="39">
        <v>0.12096774193548387</v>
      </c>
      <c r="K326" s="71">
        <v>600</v>
      </c>
      <c r="L326" s="72">
        <v>0.12096774193548387</v>
      </c>
      <c r="M326" s="73">
        <v>600</v>
      </c>
      <c r="N326" s="74" t="s">
        <v>19593</v>
      </c>
      <c r="O326" s="66" t="str">
        <f t="shared" si="11"/>
        <v>כוכב יאיר מנצור אביבה יעל</v>
      </c>
      <c r="P326" s="83">
        <f t="shared" si="10"/>
        <v>0</v>
      </c>
      <c r="Q326" s="68"/>
      <c r="R326" s="70"/>
      <c r="S326" s="39"/>
      <c r="T326" s="71"/>
      <c r="U326" s="72"/>
      <c r="V326" s="73"/>
      <c r="W326" s="74"/>
    </row>
    <row r="327" spans="1:23">
      <c r="A327" s="7"/>
      <c r="B327" s="65">
        <v>1224</v>
      </c>
      <c r="C327" s="66" t="s">
        <v>11089</v>
      </c>
      <c r="D327" s="66" t="s">
        <v>11094</v>
      </c>
      <c r="E327" s="67">
        <v>7986</v>
      </c>
      <c r="F327" s="68">
        <v>4960</v>
      </c>
      <c r="G327" s="69"/>
      <c r="H327" s="69"/>
      <c r="I327" s="70">
        <v>4960</v>
      </c>
      <c r="J327" s="39">
        <v>1.7540322580645161E-2</v>
      </c>
      <c r="K327" s="71">
        <v>87</v>
      </c>
      <c r="L327" s="72">
        <v>1.7540322580645161E-2</v>
      </c>
      <c r="M327" s="73">
        <v>87</v>
      </c>
      <c r="N327" s="74" t="s">
        <v>19593</v>
      </c>
      <c r="O327" s="66" t="str">
        <f t="shared" si="11"/>
        <v>כוכב יאיר עשהאל שמעון</v>
      </c>
      <c r="P327" s="83">
        <f t="shared" si="10"/>
        <v>0</v>
      </c>
      <c r="Q327" s="68"/>
      <c r="R327" s="70"/>
      <c r="S327" s="39"/>
      <c r="T327" s="71"/>
      <c r="U327" s="72"/>
      <c r="V327" s="73"/>
      <c r="W327" s="74"/>
    </row>
    <row r="328" spans="1:23">
      <c r="A328" s="7"/>
      <c r="B328" s="65">
        <v>1059</v>
      </c>
      <c r="C328" s="66" t="s">
        <v>11036</v>
      </c>
      <c r="D328" s="66" t="s">
        <v>11067</v>
      </c>
      <c r="E328" s="67">
        <v>6765</v>
      </c>
      <c r="F328" s="68">
        <v>5588</v>
      </c>
      <c r="G328" s="69"/>
      <c r="H328" s="69"/>
      <c r="I328" s="70">
        <v>5588</v>
      </c>
      <c r="J328" s="39">
        <v>0.51360057265569081</v>
      </c>
      <c r="K328" s="71">
        <v>2870</v>
      </c>
      <c r="L328" s="72">
        <v>0.51360057265569081</v>
      </c>
      <c r="M328" s="73">
        <v>2870.0000000000005</v>
      </c>
      <c r="N328" s="74" t="s">
        <v>19593</v>
      </c>
      <c r="O328" s="66" t="str">
        <f t="shared" si="11"/>
        <v>כסיפה אבו רביעה סאלם</v>
      </c>
      <c r="P328" s="83" t="str">
        <f t="shared" si="10"/>
        <v>Mayor</v>
      </c>
      <c r="Q328" s="68"/>
      <c r="R328" s="70"/>
      <c r="S328" s="39"/>
      <c r="T328" s="71"/>
      <c r="U328" s="72"/>
      <c r="V328" s="73"/>
      <c r="W328" s="74"/>
    </row>
    <row r="329" spans="1:23">
      <c r="A329" s="7"/>
      <c r="B329" s="65">
        <v>1059</v>
      </c>
      <c r="C329" s="66" t="s">
        <v>11036</v>
      </c>
      <c r="D329" s="66" t="s">
        <v>11045</v>
      </c>
      <c r="E329" s="67">
        <v>6765</v>
      </c>
      <c r="F329" s="68">
        <v>5588</v>
      </c>
      <c r="G329" s="69"/>
      <c r="H329" s="69"/>
      <c r="I329" s="70">
        <v>5588</v>
      </c>
      <c r="J329" s="39">
        <v>0.48639942734430924</v>
      </c>
      <c r="K329" s="71">
        <v>2718</v>
      </c>
      <c r="L329" s="72">
        <v>0.48639942734430924</v>
      </c>
      <c r="M329" s="73">
        <v>2718</v>
      </c>
      <c r="N329" s="74" t="s">
        <v>19593</v>
      </c>
      <c r="O329" s="66" t="str">
        <f t="shared" si="11"/>
        <v>כסיפה אבו עגאג חאלד</v>
      </c>
      <c r="P329" s="83">
        <f t="shared" si="10"/>
        <v>0</v>
      </c>
      <c r="Q329" s="68"/>
      <c r="R329" s="70"/>
      <c r="S329" s="39"/>
      <c r="T329" s="71"/>
      <c r="U329" s="72"/>
      <c r="V329" s="73"/>
      <c r="W329" s="74"/>
    </row>
    <row r="330" spans="1:23">
      <c r="A330" s="7"/>
      <c r="B330" s="65">
        <v>1296</v>
      </c>
      <c r="C330" s="66" t="s">
        <v>10988</v>
      </c>
      <c r="D330" s="66" t="s">
        <v>10999</v>
      </c>
      <c r="E330" s="67">
        <v>4933</v>
      </c>
      <c r="F330" s="68">
        <v>3844</v>
      </c>
      <c r="G330" s="69"/>
      <c r="H330" s="69"/>
      <c r="I330" s="70">
        <v>3844</v>
      </c>
      <c r="J330" s="39">
        <v>0.80359001040582723</v>
      </c>
      <c r="K330" s="71">
        <v>3089</v>
      </c>
      <c r="L330" s="72">
        <v>0.80359001040582723</v>
      </c>
      <c r="M330" s="73">
        <v>3089</v>
      </c>
      <c r="N330" s="74" t="s">
        <v>19593</v>
      </c>
      <c r="O330" s="66" t="str">
        <f t="shared" si="11"/>
        <v>כסרא-סמיע אסעד נביה</v>
      </c>
      <c r="P330" s="83" t="str">
        <f t="shared" si="10"/>
        <v>Mayor</v>
      </c>
      <c r="Q330" s="68"/>
      <c r="R330" s="70"/>
      <c r="S330" s="39"/>
      <c r="T330" s="71"/>
      <c r="U330" s="72"/>
      <c r="V330" s="73"/>
      <c r="W330" s="74"/>
    </row>
    <row r="331" spans="1:23">
      <c r="A331" s="7"/>
      <c r="B331" s="65">
        <v>1296</v>
      </c>
      <c r="C331" s="66" t="s">
        <v>10988</v>
      </c>
      <c r="D331" s="66" t="s">
        <v>11033</v>
      </c>
      <c r="E331" s="67">
        <v>4933</v>
      </c>
      <c r="F331" s="68">
        <v>3844</v>
      </c>
      <c r="G331" s="69"/>
      <c r="H331" s="69"/>
      <c r="I331" s="70">
        <v>3844</v>
      </c>
      <c r="J331" s="39">
        <v>0.19640998959417275</v>
      </c>
      <c r="K331" s="71">
        <v>755</v>
      </c>
      <c r="L331" s="72">
        <v>0.19640998959417275</v>
      </c>
      <c r="M331" s="73">
        <v>755</v>
      </c>
      <c r="N331" s="74" t="s">
        <v>19593</v>
      </c>
      <c r="O331" s="66" t="str">
        <f t="shared" si="11"/>
        <v>כסרא-סמיע טרודי סלמאן</v>
      </c>
      <c r="P331" s="83">
        <f t="shared" si="10"/>
        <v>0</v>
      </c>
      <c r="Q331" s="68"/>
      <c r="R331" s="70"/>
      <c r="S331" s="39"/>
      <c r="T331" s="71"/>
      <c r="U331" s="72"/>
      <c r="V331" s="73"/>
      <c r="W331" s="74"/>
    </row>
    <row r="332" spans="1:23">
      <c r="A332" s="7"/>
      <c r="B332" s="65">
        <v>978</v>
      </c>
      <c r="C332" s="66" t="s">
        <v>10936</v>
      </c>
      <c r="D332" s="66" t="s">
        <v>10946</v>
      </c>
      <c r="E332" s="67">
        <v>3086</v>
      </c>
      <c r="F332" s="68">
        <v>2815</v>
      </c>
      <c r="G332" s="69"/>
      <c r="H332" s="69"/>
      <c r="I332" s="70">
        <v>2815</v>
      </c>
      <c r="J332" s="39">
        <v>0.31296625222024865</v>
      </c>
      <c r="K332" s="71">
        <v>881</v>
      </c>
      <c r="L332" s="72">
        <v>0.31296625222024865</v>
      </c>
      <c r="M332" s="73">
        <v>881</v>
      </c>
      <c r="N332" s="74" t="s">
        <v>19594</v>
      </c>
      <c r="O332" s="66" t="str">
        <f t="shared" si="11"/>
        <v>כעביה-טבאש-חג'אג'רה טבאש יאסר</v>
      </c>
      <c r="P332" s="83">
        <f t="shared" si="10"/>
        <v>0</v>
      </c>
      <c r="Q332" s="68"/>
      <c r="R332" s="70"/>
      <c r="S332" s="39"/>
      <c r="T332" s="71"/>
      <c r="U332" s="72"/>
      <c r="V332" s="73"/>
      <c r="W332" s="74"/>
    </row>
    <row r="333" spans="1:23">
      <c r="A333" s="7"/>
      <c r="B333" s="65">
        <v>978</v>
      </c>
      <c r="C333" s="66" t="s">
        <v>10936</v>
      </c>
      <c r="D333" s="66" t="s">
        <v>10952</v>
      </c>
      <c r="E333" s="67">
        <v>3086</v>
      </c>
      <c r="F333" s="68">
        <v>2815</v>
      </c>
      <c r="G333" s="69"/>
      <c r="H333" s="69"/>
      <c r="I333" s="70">
        <v>2815</v>
      </c>
      <c r="J333" s="39">
        <v>0.29129662522202487</v>
      </c>
      <c r="K333" s="71">
        <v>820</v>
      </c>
      <c r="L333" s="72">
        <v>0.29129662522202487</v>
      </c>
      <c r="M333" s="73">
        <v>820</v>
      </c>
      <c r="N333" s="74" t="s">
        <v>19594</v>
      </c>
      <c r="O333" s="66" t="str">
        <f t="shared" si="11"/>
        <v>כעביה-טבאש-חג'אג'רה כעביה זידאן</v>
      </c>
      <c r="P333" s="83">
        <f t="shared" si="10"/>
        <v>0</v>
      </c>
      <c r="Q333" s="68"/>
      <c r="R333" s="70"/>
      <c r="S333" s="39"/>
      <c r="T333" s="71"/>
      <c r="U333" s="72"/>
      <c r="V333" s="73"/>
      <c r="W333" s="74"/>
    </row>
    <row r="334" spans="1:23">
      <c r="A334" s="7"/>
      <c r="B334" s="65">
        <v>978</v>
      </c>
      <c r="C334" s="66" t="s">
        <v>10936</v>
      </c>
      <c r="D334" s="66" t="s">
        <v>10963</v>
      </c>
      <c r="E334" s="67">
        <v>3086</v>
      </c>
      <c r="F334" s="68">
        <v>2815</v>
      </c>
      <c r="G334" s="69"/>
      <c r="H334" s="69"/>
      <c r="I334" s="70">
        <v>2815</v>
      </c>
      <c r="J334" s="39">
        <v>0.24262877442273534</v>
      </c>
      <c r="K334" s="71">
        <v>683</v>
      </c>
      <c r="L334" s="72">
        <v>0.24262877442273534</v>
      </c>
      <c r="M334" s="73">
        <v>683</v>
      </c>
      <c r="N334" s="74" t="s">
        <v>19594</v>
      </c>
      <c r="O334" s="66" t="str">
        <f t="shared" si="11"/>
        <v>כעביה-טבאש-חג'אג'רה חג'אג'רה ראפע</v>
      </c>
      <c r="P334" s="83">
        <f t="shared" si="10"/>
        <v>0</v>
      </c>
      <c r="Q334" s="68"/>
      <c r="R334" s="70"/>
      <c r="S334" s="39"/>
      <c r="T334" s="71"/>
      <c r="U334" s="72"/>
      <c r="V334" s="73"/>
      <c r="W334" s="74"/>
    </row>
    <row r="335" spans="1:23">
      <c r="A335" s="7"/>
      <c r="B335" s="65">
        <v>978</v>
      </c>
      <c r="C335" s="66" t="s">
        <v>10936</v>
      </c>
      <c r="D335" s="66" t="s">
        <v>10959</v>
      </c>
      <c r="E335" s="67">
        <v>3086</v>
      </c>
      <c r="F335" s="68">
        <v>2815</v>
      </c>
      <c r="G335" s="69"/>
      <c r="H335" s="69"/>
      <c r="I335" s="70">
        <v>2815</v>
      </c>
      <c r="J335" s="39">
        <v>0.14706927175843695</v>
      </c>
      <c r="K335" s="71">
        <v>414</v>
      </c>
      <c r="L335" s="72">
        <v>0.14706927175843695</v>
      </c>
      <c r="M335" s="73">
        <v>414</v>
      </c>
      <c r="N335" s="74" t="s">
        <v>19594</v>
      </c>
      <c r="O335" s="66" t="str">
        <f t="shared" si="11"/>
        <v>כעביה-טבאש-חג'אג'רה כעביה חסן</v>
      </c>
      <c r="P335" s="83">
        <f t="shared" si="10"/>
        <v>0</v>
      </c>
      <c r="Q335" s="68"/>
      <c r="R335" s="70"/>
      <c r="S335" s="39"/>
      <c r="T335" s="71"/>
      <c r="U335" s="72"/>
      <c r="V335" s="73"/>
      <c r="W335" s="74"/>
    </row>
    <row r="336" spans="1:23">
      <c r="A336" s="7"/>
      <c r="B336" s="65">
        <v>978</v>
      </c>
      <c r="C336" s="66" t="s">
        <v>10936</v>
      </c>
      <c r="D336" s="66" t="s">
        <v>10947</v>
      </c>
      <c r="E336" s="67">
        <v>3086</v>
      </c>
      <c r="F336" s="68">
        <v>2815</v>
      </c>
      <c r="G336" s="69"/>
      <c r="H336" s="69"/>
      <c r="I336" s="70">
        <v>2815</v>
      </c>
      <c r="J336" s="39">
        <v>6.0390763765541741E-3</v>
      </c>
      <c r="K336" s="71">
        <v>17</v>
      </c>
      <c r="L336" s="72">
        <v>6.0390763765541741E-3</v>
      </c>
      <c r="M336" s="73">
        <v>17</v>
      </c>
      <c r="N336" s="74" t="s">
        <v>19594</v>
      </c>
      <c r="O336" s="66" t="str">
        <f t="shared" si="11"/>
        <v>כעביה-טבאש-חג'אג'רה כעביה מוחמד</v>
      </c>
      <c r="P336" s="83">
        <f t="shared" si="10"/>
        <v>0</v>
      </c>
      <c r="Q336" s="68"/>
      <c r="R336" s="70"/>
      <c r="S336" s="39"/>
      <c r="T336" s="71"/>
      <c r="U336" s="72"/>
      <c r="V336" s="73"/>
      <c r="W336" s="74"/>
    </row>
    <row r="337" spans="1:23">
      <c r="A337" s="7"/>
      <c r="B337" s="65">
        <v>633</v>
      </c>
      <c r="C337" s="66" t="s">
        <v>10856</v>
      </c>
      <c r="D337" s="66" t="s">
        <v>10877</v>
      </c>
      <c r="E337" s="67">
        <v>1923</v>
      </c>
      <c r="F337" s="68">
        <v>1765</v>
      </c>
      <c r="G337" s="69"/>
      <c r="H337" s="69"/>
      <c r="I337" s="70">
        <v>1765</v>
      </c>
      <c r="J337" s="39">
        <v>0.45439093484419263</v>
      </c>
      <c r="K337" s="71">
        <v>802</v>
      </c>
      <c r="L337" s="72">
        <v>0.45439093484419263</v>
      </c>
      <c r="M337" s="73">
        <v>802</v>
      </c>
      <c r="N337" s="74" t="s">
        <v>19593</v>
      </c>
      <c r="O337" s="66" t="str">
        <f t="shared" si="11"/>
        <v>כפר ברא עאסי מחמוד</v>
      </c>
      <c r="P337" s="83" t="str">
        <f t="shared" si="10"/>
        <v>Mayor</v>
      </c>
      <c r="Q337" s="68"/>
      <c r="R337" s="70"/>
      <c r="S337" s="39"/>
      <c r="T337" s="71"/>
      <c r="U337" s="72"/>
      <c r="V337" s="73"/>
      <c r="W337" s="74"/>
    </row>
    <row r="338" spans="1:23">
      <c r="A338" s="7"/>
      <c r="B338" s="65">
        <v>633</v>
      </c>
      <c r="C338" s="66" t="s">
        <v>10856</v>
      </c>
      <c r="D338" s="66" t="s">
        <v>10871</v>
      </c>
      <c r="E338" s="67">
        <v>1923</v>
      </c>
      <c r="F338" s="68">
        <v>1765</v>
      </c>
      <c r="G338" s="69"/>
      <c r="H338" s="69"/>
      <c r="I338" s="70">
        <v>1765</v>
      </c>
      <c r="J338" s="39">
        <v>0.40453257790368274</v>
      </c>
      <c r="K338" s="71">
        <v>714</v>
      </c>
      <c r="L338" s="72">
        <v>0.40453257790368274</v>
      </c>
      <c r="M338" s="73">
        <v>714</v>
      </c>
      <c r="N338" s="74" t="s">
        <v>19593</v>
      </c>
      <c r="O338" s="66" t="str">
        <f t="shared" si="11"/>
        <v>כפר ברא עאסי אכרם</v>
      </c>
      <c r="P338" s="83">
        <f t="shared" si="10"/>
        <v>0</v>
      </c>
      <c r="Q338" s="68"/>
      <c r="R338" s="70"/>
      <c r="S338" s="39"/>
      <c r="T338" s="71"/>
      <c r="U338" s="72"/>
      <c r="V338" s="73"/>
      <c r="W338" s="74"/>
    </row>
    <row r="339" spans="1:23">
      <c r="A339" s="7"/>
      <c r="B339" s="65">
        <v>633</v>
      </c>
      <c r="C339" s="66" t="s">
        <v>10856</v>
      </c>
      <c r="D339" s="66" t="s">
        <v>10896</v>
      </c>
      <c r="E339" s="67">
        <v>1923</v>
      </c>
      <c r="F339" s="68">
        <v>1765</v>
      </c>
      <c r="G339" s="69"/>
      <c r="H339" s="69"/>
      <c r="I339" s="70">
        <v>1765</v>
      </c>
      <c r="J339" s="39">
        <v>0.14107648725212465</v>
      </c>
      <c r="K339" s="71">
        <v>249</v>
      </c>
      <c r="L339" s="72">
        <v>0.14107648725212465</v>
      </c>
      <c r="M339" s="73">
        <v>249.00000000000003</v>
      </c>
      <c r="N339" s="74" t="s">
        <v>19593</v>
      </c>
      <c r="O339" s="66" t="str">
        <f t="shared" si="11"/>
        <v>כפר ברא ריאן אמיר</v>
      </c>
      <c r="P339" s="83">
        <f t="shared" si="10"/>
        <v>0</v>
      </c>
      <c r="Q339" s="68"/>
      <c r="R339" s="70"/>
      <c r="S339" s="39"/>
      <c r="T339" s="71"/>
      <c r="U339" s="72"/>
      <c r="V339" s="73"/>
      <c r="W339" s="74"/>
    </row>
    <row r="340" spans="1:23">
      <c r="A340" s="7"/>
      <c r="B340" s="65">
        <v>1263</v>
      </c>
      <c r="C340" s="66" t="s">
        <v>10809</v>
      </c>
      <c r="D340" s="66" t="s">
        <v>10840</v>
      </c>
      <c r="E340" s="67">
        <v>4537</v>
      </c>
      <c r="F340" s="68">
        <v>2255</v>
      </c>
      <c r="G340" s="69"/>
      <c r="H340" s="69"/>
      <c r="I340" s="70">
        <v>2255</v>
      </c>
      <c r="J340" s="39">
        <v>0.70376940133037691</v>
      </c>
      <c r="K340" s="71">
        <v>1587</v>
      </c>
      <c r="L340" s="72">
        <v>0.70376940133037691</v>
      </c>
      <c r="M340" s="73">
        <v>1587</v>
      </c>
      <c r="N340" s="74" t="s">
        <v>19593</v>
      </c>
      <c r="O340" s="66" t="str">
        <f t="shared" si="11"/>
        <v>כפר ורדים יחיאלי סיון</v>
      </c>
      <c r="P340" s="83" t="str">
        <f t="shared" si="10"/>
        <v>Mayor</v>
      </c>
      <c r="Q340" s="68"/>
      <c r="R340" s="70"/>
      <c r="S340" s="39"/>
      <c r="T340" s="71"/>
      <c r="U340" s="72"/>
      <c r="V340" s="73"/>
      <c r="W340" s="74"/>
    </row>
    <row r="341" spans="1:23">
      <c r="A341" s="7"/>
      <c r="B341" s="65">
        <v>1263</v>
      </c>
      <c r="C341" s="66" t="s">
        <v>10809</v>
      </c>
      <c r="D341" s="66" t="s">
        <v>10849</v>
      </c>
      <c r="E341" s="67">
        <v>4537</v>
      </c>
      <c r="F341" s="68">
        <v>2255</v>
      </c>
      <c r="G341" s="69"/>
      <c r="H341" s="69"/>
      <c r="I341" s="70">
        <v>2255</v>
      </c>
      <c r="J341" s="39">
        <v>0.29623059866962304</v>
      </c>
      <c r="K341" s="71">
        <v>668</v>
      </c>
      <c r="L341" s="72">
        <v>0.29623059866962304</v>
      </c>
      <c r="M341" s="73">
        <v>668</v>
      </c>
      <c r="N341" s="74" t="s">
        <v>19593</v>
      </c>
      <c r="O341" s="66" t="str">
        <f t="shared" si="11"/>
        <v>כפר ורדים אילון יורם</v>
      </c>
      <c r="P341" s="83">
        <f t="shared" si="10"/>
        <v>0</v>
      </c>
      <c r="Q341" s="68"/>
      <c r="R341" s="70"/>
      <c r="S341" s="39"/>
      <c r="T341" s="71"/>
      <c r="U341" s="72"/>
      <c r="V341" s="73"/>
      <c r="W341" s="74"/>
    </row>
    <row r="342" spans="1:23">
      <c r="A342" s="7"/>
      <c r="B342" s="65">
        <v>507</v>
      </c>
      <c r="C342" s="66" t="s">
        <v>10638</v>
      </c>
      <c r="D342" s="66" t="s">
        <v>10677</v>
      </c>
      <c r="E342" s="67">
        <v>7187</v>
      </c>
      <c r="F342" s="68">
        <v>6291</v>
      </c>
      <c r="G342" s="69"/>
      <c r="H342" s="69"/>
      <c r="I342" s="70">
        <v>6291</v>
      </c>
      <c r="J342" s="39">
        <v>0.52662533778413612</v>
      </c>
      <c r="K342" s="71">
        <v>3313</v>
      </c>
      <c r="L342" s="72">
        <v>0.52662533778413612</v>
      </c>
      <c r="M342" s="73">
        <v>3313.0000000000005</v>
      </c>
      <c r="N342" s="74" t="s">
        <v>19593</v>
      </c>
      <c r="O342" s="66" t="str">
        <f t="shared" si="11"/>
        <v>כפר יאסיף תומא עוני</v>
      </c>
      <c r="P342" s="83" t="str">
        <f t="shared" si="10"/>
        <v>Mayor</v>
      </c>
      <c r="Q342" s="68"/>
      <c r="R342" s="70"/>
      <c r="S342" s="39"/>
      <c r="T342" s="71"/>
      <c r="U342" s="72"/>
      <c r="V342" s="73"/>
      <c r="W342" s="74"/>
    </row>
    <row r="343" spans="1:23">
      <c r="A343" s="7"/>
      <c r="B343" s="65">
        <v>507</v>
      </c>
      <c r="C343" s="66" t="s">
        <v>10638</v>
      </c>
      <c r="D343" s="66" t="s">
        <v>10756</v>
      </c>
      <c r="E343" s="67">
        <v>7187</v>
      </c>
      <c r="F343" s="68">
        <v>6291</v>
      </c>
      <c r="G343" s="69"/>
      <c r="H343" s="69"/>
      <c r="I343" s="70">
        <v>6291</v>
      </c>
      <c r="J343" s="39">
        <v>0.44730567477348593</v>
      </c>
      <c r="K343" s="71">
        <v>2814</v>
      </c>
      <c r="L343" s="72">
        <v>0.44730567477348593</v>
      </c>
      <c r="M343" s="73">
        <v>2814</v>
      </c>
      <c r="N343" s="74" t="s">
        <v>19593</v>
      </c>
      <c r="O343" s="66" t="str">
        <f t="shared" si="11"/>
        <v>כפר יאסיף סעיד ג'ורג'</v>
      </c>
      <c r="P343" s="83">
        <f t="shared" si="10"/>
        <v>0</v>
      </c>
      <c r="Q343" s="68"/>
      <c r="R343" s="70"/>
      <c r="S343" s="39"/>
      <c r="T343" s="71"/>
      <c r="U343" s="72"/>
      <c r="V343" s="73"/>
      <c r="W343" s="74"/>
    </row>
    <row r="344" spans="1:23">
      <c r="A344" s="7"/>
      <c r="B344" s="65">
        <v>507</v>
      </c>
      <c r="C344" s="66" t="s">
        <v>10638</v>
      </c>
      <c r="D344" s="66" t="s">
        <v>10737</v>
      </c>
      <c r="E344" s="67">
        <v>7187</v>
      </c>
      <c r="F344" s="68">
        <v>6291</v>
      </c>
      <c r="G344" s="69"/>
      <c r="H344" s="69"/>
      <c r="I344" s="70">
        <v>6291</v>
      </c>
      <c r="J344" s="39">
        <v>2.6068987442378001E-2</v>
      </c>
      <c r="K344" s="71">
        <v>164</v>
      </c>
      <c r="L344" s="72">
        <v>2.6068987442378001E-2</v>
      </c>
      <c r="M344" s="73">
        <v>164</v>
      </c>
      <c r="N344" s="74" t="s">
        <v>19593</v>
      </c>
      <c r="O344" s="66" t="str">
        <f t="shared" si="11"/>
        <v>כפר יאסיף חסן מחמוד</v>
      </c>
      <c r="P344" s="83">
        <f t="shared" si="10"/>
        <v>0</v>
      </c>
      <c r="Q344" s="68"/>
      <c r="R344" s="70"/>
      <c r="S344" s="39"/>
      <c r="T344" s="71"/>
      <c r="U344" s="72"/>
      <c r="V344" s="73"/>
      <c r="W344" s="74"/>
    </row>
    <row r="345" spans="1:23">
      <c r="A345" s="7"/>
      <c r="B345" s="65">
        <v>507</v>
      </c>
      <c r="C345" s="66" t="s">
        <v>10638</v>
      </c>
      <c r="D345" s="66" t="s">
        <v>3361</v>
      </c>
      <c r="E345" s="67">
        <v>7187</v>
      </c>
      <c r="F345" s="68">
        <v>6291</v>
      </c>
      <c r="G345" s="69"/>
      <c r="H345" s="69"/>
      <c r="I345" s="70">
        <v>6291</v>
      </c>
      <c r="J345" s="39">
        <v>0</v>
      </c>
      <c r="K345" s="71"/>
      <c r="L345" s="72">
        <v>0</v>
      </c>
      <c r="M345" s="73">
        <v>0</v>
      </c>
      <c r="N345" s="74" t="s">
        <v>19593</v>
      </c>
      <c r="O345" s="66" t="str">
        <f t="shared" si="11"/>
        <v>כפר יאסיף זידאן שאדי</v>
      </c>
      <c r="P345" s="83">
        <f t="shared" si="10"/>
        <v>0</v>
      </c>
      <c r="Q345" s="68"/>
      <c r="R345" s="70"/>
      <c r="S345" s="39"/>
      <c r="T345" s="71"/>
      <c r="U345" s="72"/>
      <c r="V345" s="73"/>
      <c r="W345" s="74"/>
    </row>
    <row r="346" spans="1:23">
      <c r="A346" s="7"/>
      <c r="B346" s="65">
        <v>168</v>
      </c>
      <c r="C346" s="66" t="s">
        <v>10569</v>
      </c>
      <c r="D346" s="66" t="s">
        <v>10592</v>
      </c>
      <c r="E346" s="67">
        <v>13477</v>
      </c>
      <c r="F346" s="68">
        <v>7915</v>
      </c>
      <c r="G346" s="69"/>
      <c r="H346" s="69"/>
      <c r="I346" s="70">
        <v>7915</v>
      </c>
      <c r="J346" s="39">
        <v>0.4</v>
      </c>
      <c r="K346" s="71">
        <v>3166</v>
      </c>
      <c r="L346" s="72">
        <v>0.4</v>
      </c>
      <c r="M346" s="73">
        <v>3166</v>
      </c>
      <c r="N346" s="74" t="s">
        <v>19594</v>
      </c>
      <c r="O346" s="66" t="str">
        <f t="shared" si="11"/>
        <v>כפר יונה דרעי אפרים-אפי</v>
      </c>
      <c r="P346" s="83">
        <f t="shared" si="10"/>
        <v>0</v>
      </c>
      <c r="Q346" s="68"/>
      <c r="R346" s="70"/>
      <c r="S346" s="39"/>
      <c r="T346" s="71"/>
      <c r="U346" s="72"/>
      <c r="V346" s="73"/>
      <c r="W346" s="74"/>
    </row>
    <row r="347" spans="1:23">
      <c r="A347" s="7"/>
      <c r="B347" s="65">
        <v>168</v>
      </c>
      <c r="C347" s="66" t="s">
        <v>10569</v>
      </c>
      <c r="D347" s="66" t="s">
        <v>10604</v>
      </c>
      <c r="E347" s="67">
        <v>13477</v>
      </c>
      <c r="F347" s="68">
        <v>7915</v>
      </c>
      <c r="G347" s="69"/>
      <c r="H347" s="69"/>
      <c r="I347" s="70">
        <v>7915</v>
      </c>
      <c r="J347" s="39">
        <v>0.27972204674668349</v>
      </c>
      <c r="K347" s="71">
        <v>2214</v>
      </c>
      <c r="L347" s="72">
        <v>0.27972204674668349</v>
      </c>
      <c r="M347" s="73">
        <v>2214</v>
      </c>
      <c r="N347" s="74" t="s">
        <v>19594</v>
      </c>
      <c r="O347" s="66" t="str">
        <f t="shared" si="11"/>
        <v>כפר יונה כחלון כידור שושי</v>
      </c>
      <c r="P347" s="83">
        <f t="shared" si="10"/>
        <v>0</v>
      </c>
      <c r="Q347" s="68"/>
      <c r="R347" s="70"/>
      <c r="S347" s="39"/>
      <c r="T347" s="71"/>
      <c r="U347" s="72"/>
      <c r="V347" s="73"/>
      <c r="W347" s="74"/>
    </row>
    <row r="348" spans="1:23">
      <c r="A348" s="7"/>
      <c r="B348" s="65">
        <v>168</v>
      </c>
      <c r="C348" s="66" t="s">
        <v>10569</v>
      </c>
      <c r="D348" s="66" t="s">
        <v>10614</v>
      </c>
      <c r="E348" s="67">
        <v>13477</v>
      </c>
      <c r="F348" s="68">
        <v>7915</v>
      </c>
      <c r="G348" s="69"/>
      <c r="H348" s="69"/>
      <c r="I348" s="70">
        <v>7915</v>
      </c>
      <c r="J348" s="39">
        <v>0.1631080227416298</v>
      </c>
      <c r="K348" s="71">
        <v>1291</v>
      </c>
      <c r="L348" s="72">
        <v>0.1631080227416298</v>
      </c>
      <c r="M348" s="73">
        <v>1291</v>
      </c>
      <c r="N348" s="74" t="s">
        <v>19594</v>
      </c>
      <c r="O348" s="66" t="str">
        <f t="shared" si="11"/>
        <v>כפר יונה יצחקי טולדנו מיטל רחל</v>
      </c>
      <c r="P348" s="83">
        <f t="shared" si="10"/>
        <v>0</v>
      </c>
      <c r="Q348" s="68"/>
      <c r="R348" s="70"/>
      <c r="S348" s="39"/>
      <c r="T348" s="71"/>
      <c r="U348" s="72"/>
      <c r="V348" s="73"/>
      <c r="W348" s="74"/>
    </row>
    <row r="349" spans="1:23">
      <c r="A349" s="7"/>
      <c r="B349" s="65">
        <v>168</v>
      </c>
      <c r="C349" s="66" t="s">
        <v>10569</v>
      </c>
      <c r="D349" s="66" t="s">
        <v>10621</v>
      </c>
      <c r="E349" s="67">
        <v>13477</v>
      </c>
      <c r="F349" s="68">
        <v>7915</v>
      </c>
      <c r="G349" s="69"/>
      <c r="H349" s="69"/>
      <c r="I349" s="70">
        <v>7915</v>
      </c>
      <c r="J349" s="39">
        <v>6.3929248262792171E-2</v>
      </c>
      <c r="K349" s="71">
        <v>506</v>
      </c>
      <c r="L349" s="72">
        <v>6.3929248262792171E-2</v>
      </c>
      <c r="M349" s="73">
        <v>506.00000000000006</v>
      </c>
      <c r="N349" s="74" t="s">
        <v>19594</v>
      </c>
      <c r="O349" s="66" t="str">
        <f t="shared" si="11"/>
        <v>כפר יונה שלום עופר</v>
      </c>
      <c r="P349" s="83">
        <f t="shared" si="10"/>
        <v>0</v>
      </c>
      <c r="Q349" s="68"/>
      <c r="R349" s="70"/>
      <c r="S349" s="39"/>
      <c r="T349" s="71"/>
      <c r="U349" s="72"/>
      <c r="V349" s="73"/>
      <c r="W349" s="74"/>
    </row>
    <row r="350" spans="1:23">
      <c r="A350" s="7"/>
      <c r="B350" s="65">
        <v>168</v>
      </c>
      <c r="C350" s="66" t="s">
        <v>10569</v>
      </c>
      <c r="D350" s="66" t="s">
        <v>10635</v>
      </c>
      <c r="E350" s="67">
        <v>13477</v>
      </c>
      <c r="F350" s="68">
        <v>7915</v>
      </c>
      <c r="G350" s="69"/>
      <c r="H350" s="69"/>
      <c r="I350" s="70">
        <v>7915</v>
      </c>
      <c r="J350" s="39">
        <v>5.3316487681617182E-2</v>
      </c>
      <c r="K350" s="71">
        <v>422</v>
      </c>
      <c r="L350" s="72">
        <v>5.3316487681617182E-2</v>
      </c>
      <c r="M350" s="73">
        <v>422</v>
      </c>
      <c r="N350" s="74" t="s">
        <v>19594</v>
      </c>
      <c r="O350" s="66" t="str">
        <f t="shared" si="11"/>
        <v>כפר יונה בר-און יצחק</v>
      </c>
      <c r="P350" s="83">
        <f t="shared" si="10"/>
        <v>0</v>
      </c>
      <c r="Q350" s="68"/>
      <c r="R350" s="70"/>
      <c r="S350" s="39"/>
      <c r="T350" s="71"/>
      <c r="U350" s="72"/>
      <c r="V350" s="73"/>
      <c r="W350" s="74"/>
    </row>
    <row r="351" spans="1:23">
      <c r="A351" s="7"/>
      <c r="B351" s="65">
        <v>168</v>
      </c>
      <c r="C351" s="66" t="s">
        <v>10569</v>
      </c>
      <c r="D351" s="66" t="s">
        <v>10578</v>
      </c>
      <c r="E351" s="67">
        <v>13477</v>
      </c>
      <c r="F351" s="68">
        <v>7915</v>
      </c>
      <c r="G351" s="69"/>
      <c r="H351" s="69"/>
      <c r="I351" s="70">
        <v>7915</v>
      </c>
      <c r="J351" s="39">
        <v>3.9924194567277319E-2</v>
      </c>
      <c r="K351" s="71">
        <v>316</v>
      </c>
      <c r="L351" s="72">
        <v>3.9924194567277319E-2</v>
      </c>
      <c r="M351" s="73">
        <v>316</v>
      </c>
      <c r="N351" s="74" t="s">
        <v>19594</v>
      </c>
      <c r="O351" s="66" t="str">
        <f t="shared" si="11"/>
        <v>כפר יונה דב יצחק</v>
      </c>
      <c r="P351" s="83">
        <f t="shared" si="10"/>
        <v>0</v>
      </c>
      <c r="Q351" s="68"/>
      <c r="R351" s="70"/>
      <c r="S351" s="39"/>
      <c r="T351" s="71"/>
      <c r="U351" s="72"/>
      <c r="V351" s="73"/>
      <c r="W351" s="74"/>
    </row>
    <row r="352" spans="1:23">
      <c r="A352" s="7"/>
      <c r="B352" s="65">
        <v>508</v>
      </c>
      <c r="C352" s="66" t="s">
        <v>10526</v>
      </c>
      <c r="D352" s="66" t="s">
        <v>10538</v>
      </c>
      <c r="E352" s="67">
        <v>2363</v>
      </c>
      <c r="F352" s="68">
        <v>1898</v>
      </c>
      <c r="G352" s="69"/>
      <c r="H352" s="69"/>
      <c r="I352" s="70">
        <v>1898</v>
      </c>
      <c r="J352" s="39">
        <v>0.33403582718651209</v>
      </c>
      <c r="K352" s="71">
        <v>634</v>
      </c>
      <c r="L352" s="72">
        <v>0.33403582718651209</v>
      </c>
      <c r="M352" s="73">
        <v>634</v>
      </c>
      <c r="N352" s="74" t="s">
        <v>19594</v>
      </c>
      <c r="O352" s="66" t="str">
        <f t="shared" si="11"/>
        <v>כפר כמא נאבסו זכריא</v>
      </c>
      <c r="P352" s="83">
        <f t="shared" si="10"/>
        <v>0</v>
      </c>
      <c r="Q352" s="68"/>
      <c r="R352" s="70"/>
      <c r="S352" s="39"/>
      <c r="T352" s="71"/>
      <c r="U352" s="72"/>
      <c r="V352" s="73"/>
      <c r="W352" s="74"/>
    </row>
    <row r="353" spans="1:23">
      <c r="A353" s="7"/>
      <c r="B353" s="65">
        <v>508</v>
      </c>
      <c r="C353" s="66" t="s">
        <v>10526</v>
      </c>
      <c r="D353" s="66" t="s">
        <v>10531</v>
      </c>
      <c r="E353" s="67">
        <v>2363</v>
      </c>
      <c r="F353" s="68">
        <v>1898</v>
      </c>
      <c r="G353" s="69"/>
      <c r="H353" s="69"/>
      <c r="I353" s="70">
        <v>1898</v>
      </c>
      <c r="J353" s="39">
        <v>0.18440463645943098</v>
      </c>
      <c r="K353" s="71">
        <v>350</v>
      </c>
      <c r="L353" s="72">
        <v>0.18440463645943098</v>
      </c>
      <c r="M353" s="73">
        <v>350</v>
      </c>
      <c r="N353" s="74" t="s">
        <v>19594</v>
      </c>
      <c r="O353" s="66" t="str">
        <f t="shared" si="11"/>
        <v>כפר כמא תחאוכה יצחק ואזרמס</v>
      </c>
      <c r="P353" s="83">
        <f t="shared" si="10"/>
        <v>0</v>
      </c>
      <c r="Q353" s="68"/>
      <c r="R353" s="70"/>
      <c r="S353" s="39"/>
      <c r="T353" s="71"/>
      <c r="U353" s="72"/>
      <c r="V353" s="73"/>
      <c r="W353" s="74"/>
    </row>
    <row r="354" spans="1:23">
      <c r="A354" s="7"/>
      <c r="B354" s="65">
        <v>508</v>
      </c>
      <c r="C354" s="66" t="s">
        <v>10526</v>
      </c>
      <c r="D354" s="66" t="s">
        <v>10555</v>
      </c>
      <c r="E354" s="67">
        <v>2363</v>
      </c>
      <c r="F354" s="68">
        <v>1898</v>
      </c>
      <c r="G354" s="69"/>
      <c r="H354" s="69"/>
      <c r="I354" s="70">
        <v>1898</v>
      </c>
      <c r="J354" s="39">
        <v>0.1828240252897787</v>
      </c>
      <c r="K354" s="71">
        <v>347</v>
      </c>
      <c r="L354" s="72">
        <v>0.1828240252897787</v>
      </c>
      <c r="M354" s="73">
        <v>347</v>
      </c>
      <c r="N354" s="74" t="s">
        <v>19594</v>
      </c>
      <c r="O354" s="66" t="str">
        <f t="shared" si="11"/>
        <v>כפר כמא בקיר חסן נסים</v>
      </c>
      <c r="P354" s="83">
        <f t="shared" si="10"/>
        <v>0</v>
      </c>
      <c r="Q354" s="68"/>
      <c r="R354" s="70"/>
      <c r="S354" s="39"/>
      <c r="T354" s="71"/>
      <c r="U354" s="72"/>
      <c r="V354" s="73"/>
      <c r="W354" s="74"/>
    </row>
    <row r="355" spans="1:23">
      <c r="A355" s="7"/>
      <c r="B355" s="65">
        <v>508</v>
      </c>
      <c r="C355" s="66" t="s">
        <v>10526</v>
      </c>
      <c r="D355" s="66" t="s">
        <v>10544</v>
      </c>
      <c r="E355" s="67">
        <v>2363</v>
      </c>
      <c r="F355" s="68">
        <v>1898</v>
      </c>
      <c r="G355" s="69"/>
      <c r="H355" s="69"/>
      <c r="I355" s="70">
        <v>1898</v>
      </c>
      <c r="J355" s="39">
        <v>0.12223393045310854</v>
      </c>
      <c r="K355" s="71">
        <v>232</v>
      </c>
      <c r="L355" s="72">
        <v>0.12223393045310854</v>
      </c>
      <c r="M355" s="73">
        <v>232</v>
      </c>
      <c r="N355" s="74" t="s">
        <v>19594</v>
      </c>
      <c r="O355" s="66" t="str">
        <f t="shared" si="11"/>
        <v>כפר כמא נבסו אמיר</v>
      </c>
      <c r="P355" s="83">
        <f t="shared" si="10"/>
        <v>0</v>
      </c>
      <c r="Q355" s="68"/>
      <c r="R355" s="70"/>
      <c r="S355" s="39"/>
      <c r="T355" s="71"/>
      <c r="U355" s="72"/>
      <c r="V355" s="73"/>
      <c r="W355" s="74"/>
    </row>
    <row r="356" spans="1:23">
      <c r="A356" s="7"/>
      <c r="B356" s="65">
        <v>508</v>
      </c>
      <c r="C356" s="66" t="s">
        <v>10526</v>
      </c>
      <c r="D356" s="66" t="s">
        <v>10568</v>
      </c>
      <c r="E356" s="67">
        <v>2363</v>
      </c>
      <c r="F356" s="68">
        <v>1898</v>
      </c>
      <c r="G356" s="69"/>
      <c r="H356" s="69"/>
      <c r="I356" s="70">
        <v>1898</v>
      </c>
      <c r="J356" s="39">
        <v>0.11591148577449947</v>
      </c>
      <c r="K356" s="71">
        <v>220</v>
      </c>
      <c r="L356" s="72">
        <v>0.11591148577449947</v>
      </c>
      <c r="M356" s="73">
        <v>220</v>
      </c>
      <c r="N356" s="74" t="s">
        <v>19594</v>
      </c>
      <c r="O356" s="66" t="str">
        <f t="shared" si="11"/>
        <v>כפר כמא שנאס-אבזאק נהאד</v>
      </c>
      <c r="P356" s="83">
        <f t="shared" si="10"/>
        <v>0</v>
      </c>
      <c r="Q356" s="68"/>
      <c r="R356" s="70"/>
      <c r="S356" s="39"/>
      <c r="T356" s="71"/>
      <c r="U356" s="72"/>
      <c r="V356" s="73"/>
      <c r="W356" s="74"/>
    </row>
    <row r="357" spans="1:23">
      <c r="A357" s="7"/>
      <c r="B357" s="65">
        <v>508</v>
      </c>
      <c r="C357" s="66" t="s">
        <v>10526</v>
      </c>
      <c r="D357" s="66" t="s">
        <v>10549</v>
      </c>
      <c r="E357" s="67">
        <v>2363</v>
      </c>
      <c r="F357" s="68">
        <v>1898</v>
      </c>
      <c r="G357" s="69"/>
      <c r="H357" s="69"/>
      <c r="I357" s="70">
        <v>1898</v>
      </c>
      <c r="J357" s="39">
        <v>6.0590094836670182E-2</v>
      </c>
      <c r="K357" s="71">
        <v>115</v>
      </c>
      <c r="L357" s="72">
        <v>6.0590094836670182E-2</v>
      </c>
      <c r="M357" s="73">
        <v>115</v>
      </c>
      <c r="N357" s="74" t="s">
        <v>19594</v>
      </c>
      <c r="O357" s="66" t="str">
        <f t="shared" si="11"/>
        <v>כפר כמא אשמוז יוסף</v>
      </c>
      <c r="P357" s="83">
        <f t="shared" si="10"/>
        <v>0</v>
      </c>
      <c r="Q357" s="68"/>
      <c r="R357" s="70"/>
      <c r="S357" s="39"/>
      <c r="T357" s="71"/>
      <c r="U357" s="72"/>
      <c r="V357" s="73"/>
      <c r="W357" s="74"/>
    </row>
    <row r="358" spans="1:23">
      <c r="A358" s="7"/>
      <c r="B358" s="65">
        <v>509</v>
      </c>
      <c r="C358" s="66" t="s">
        <v>10412</v>
      </c>
      <c r="D358" s="66" t="s">
        <v>10429</v>
      </c>
      <c r="E358" s="67">
        <v>12537</v>
      </c>
      <c r="F358" s="68">
        <v>11111</v>
      </c>
      <c r="G358" s="69"/>
      <c r="H358" s="69"/>
      <c r="I358" s="70">
        <v>11111</v>
      </c>
      <c r="J358" s="39">
        <v>0.24651246512465125</v>
      </c>
      <c r="K358" s="71">
        <v>2739</v>
      </c>
      <c r="L358" s="72">
        <v>0.24651246512465125</v>
      </c>
      <c r="M358" s="73">
        <v>2739</v>
      </c>
      <c r="N358" s="74" t="s">
        <v>19594</v>
      </c>
      <c r="O358" s="66" t="str">
        <f t="shared" si="11"/>
        <v>כפר כנא עואודה מוג'אהד</v>
      </c>
      <c r="P358" s="83">
        <f t="shared" si="10"/>
        <v>0</v>
      </c>
      <c r="Q358" s="68"/>
      <c r="R358" s="70"/>
      <c r="S358" s="39"/>
      <c r="T358" s="71"/>
      <c r="U358" s="72"/>
      <c r="V358" s="73"/>
      <c r="W358" s="74"/>
    </row>
    <row r="359" spans="1:23">
      <c r="A359" s="7"/>
      <c r="B359" s="65">
        <v>509</v>
      </c>
      <c r="C359" s="66" t="s">
        <v>10412</v>
      </c>
      <c r="D359" s="66" t="s">
        <v>10523</v>
      </c>
      <c r="E359" s="67">
        <v>12537</v>
      </c>
      <c r="F359" s="68">
        <v>11111</v>
      </c>
      <c r="G359" s="69"/>
      <c r="H359" s="69"/>
      <c r="I359" s="70">
        <v>11111</v>
      </c>
      <c r="J359" s="39">
        <v>0.21465214652146522</v>
      </c>
      <c r="K359" s="71">
        <v>2385</v>
      </c>
      <c r="L359" s="72">
        <v>0.21465214652146522</v>
      </c>
      <c r="M359" s="73">
        <v>2385</v>
      </c>
      <c r="N359" s="74" t="s">
        <v>19594</v>
      </c>
      <c r="O359" s="66" t="str">
        <f t="shared" si="11"/>
        <v>כפר כנא אמארה עיז אלדין</v>
      </c>
      <c r="P359" s="83">
        <f t="shared" si="10"/>
        <v>0</v>
      </c>
      <c r="Q359" s="68"/>
      <c r="R359" s="70"/>
      <c r="S359" s="39"/>
      <c r="T359" s="71"/>
      <c r="U359" s="72"/>
      <c r="V359" s="73"/>
      <c r="W359" s="74"/>
    </row>
    <row r="360" spans="1:23">
      <c r="A360" s="7"/>
      <c r="B360" s="65">
        <v>509</v>
      </c>
      <c r="C360" s="66" t="s">
        <v>10412</v>
      </c>
      <c r="D360" s="66" t="s">
        <v>10490</v>
      </c>
      <c r="E360" s="67">
        <v>12537</v>
      </c>
      <c r="F360" s="68">
        <v>11111</v>
      </c>
      <c r="G360" s="69"/>
      <c r="H360" s="69"/>
      <c r="I360" s="70">
        <v>11111</v>
      </c>
      <c r="J360" s="39">
        <v>0.20340203402034021</v>
      </c>
      <c r="K360" s="71">
        <v>2260</v>
      </c>
      <c r="L360" s="72">
        <v>0.20340203402034021</v>
      </c>
      <c r="M360" s="73">
        <v>2260</v>
      </c>
      <c r="N360" s="74" t="s">
        <v>19594</v>
      </c>
      <c r="O360" s="66" t="str">
        <f t="shared" si="11"/>
        <v>כפר כנא טאהא עבד אלחכים</v>
      </c>
      <c r="P360" s="83">
        <f t="shared" si="10"/>
        <v>0</v>
      </c>
      <c r="Q360" s="68"/>
      <c r="R360" s="70"/>
      <c r="S360" s="39"/>
      <c r="T360" s="71"/>
      <c r="U360" s="72"/>
      <c r="V360" s="73"/>
      <c r="W360" s="74"/>
    </row>
    <row r="361" spans="1:23">
      <c r="A361" s="7"/>
      <c r="B361" s="65">
        <v>509</v>
      </c>
      <c r="C361" s="66" t="s">
        <v>10412</v>
      </c>
      <c r="D361" s="66" t="s">
        <v>10503</v>
      </c>
      <c r="E361" s="67">
        <v>12537</v>
      </c>
      <c r="F361" s="68">
        <v>11111</v>
      </c>
      <c r="G361" s="69"/>
      <c r="H361" s="69"/>
      <c r="I361" s="70">
        <v>11111</v>
      </c>
      <c r="J361" s="39">
        <v>0.17217172171721717</v>
      </c>
      <c r="K361" s="71">
        <v>1913</v>
      </c>
      <c r="L361" s="72">
        <v>0.17217172171721717</v>
      </c>
      <c r="M361" s="73">
        <v>1913</v>
      </c>
      <c r="N361" s="74" t="s">
        <v>19594</v>
      </c>
      <c r="O361" s="66" t="str">
        <f t="shared" si="11"/>
        <v>כפר כנא טאהא ואסל</v>
      </c>
      <c r="P361" s="83">
        <f t="shared" si="10"/>
        <v>0</v>
      </c>
      <c r="Q361" s="68"/>
      <c r="R361" s="70"/>
      <c r="S361" s="39"/>
      <c r="T361" s="71"/>
      <c r="U361" s="72"/>
      <c r="V361" s="73"/>
      <c r="W361" s="74"/>
    </row>
    <row r="362" spans="1:23" ht="14.5" thickBot="1">
      <c r="A362" s="7"/>
      <c r="B362" s="65">
        <v>509</v>
      </c>
      <c r="C362" s="66" t="s">
        <v>10412</v>
      </c>
      <c r="D362" s="66" t="s">
        <v>10416</v>
      </c>
      <c r="E362" s="67">
        <v>12537</v>
      </c>
      <c r="F362" s="68">
        <v>11111</v>
      </c>
      <c r="G362" s="69"/>
      <c r="H362" s="69"/>
      <c r="I362" s="70">
        <v>11111</v>
      </c>
      <c r="J362" s="39">
        <v>6.8850688506885069E-2</v>
      </c>
      <c r="K362" s="71">
        <v>765</v>
      </c>
      <c r="L362" s="72">
        <v>6.8850688506885069E-2</v>
      </c>
      <c r="M362" s="73">
        <v>765</v>
      </c>
      <c r="N362" s="74" t="s">
        <v>19594</v>
      </c>
      <c r="O362" s="66" t="str">
        <f t="shared" si="11"/>
        <v>כפר כנא ח'טיב עירפאן</v>
      </c>
      <c r="P362" s="83">
        <f t="shared" si="10"/>
        <v>0</v>
      </c>
      <c r="Q362" s="76"/>
      <c r="R362" s="77"/>
      <c r="S362" s="75"/>
      <c r="T362" s="77"/>
      <c r="U362" s="78"/>
      <c r="V362" s="75"/>
      <c r="W362" s="79"/>
    </row>
    <row r="363" spans="1:23" ht="13" thickTop="1">
      <c r="A363" s="7"/>
      <c r="B363" s="65">
        <v>509</v>
      </c>
      <c r="C363" s="66" t="s">
        <v>10412</v>
      </c>
      <c r="D363" s="66" t="s">
        <v>10438</v>
      </c>
      <c r="E363" s="67">
        <v>12537</v>
      </c>
      <c r="F363" s="68">
        <v>11111</v>
      </c>
      <c r="G363" s="69"/>
      <c r="H363" s="69"/>
      <c r="I363" s="70">
        <v>11111</v>
      </c>
      <c r="J363" s="39">
        <v>5.2920529205292055E-2</v>
      </c>
      <c r="K363" s="71">
        <v>588</v>
      </c>
      <c r="L363" s="72">
        <v>5.2920529205292055E-2</v>
      </c>
      <c r="M363" s="73">
        <v>588</v>
      </c>
      <c r="N363" s="74" t="s">
        <v>19594</v>
      </c>
      <c r="O363" s="66" t="str">
        <f t="shared" si="11"/>
        <v>כפר כנא ח'מאיסי מחמוד</v>
      </c>
      <c r="P363" s="83">
        <f t="shared" si="10"/>
        <v>0</v>
      </c>
      <c r="Q363" s="58"/>
      <c r="R363" s="59"/>
      <c r="S363" s="60"/>
      <c r="T363" s="61"/>
      <c r="U363" s="58"/>
      <c r="V363" s="58"/>
      <c r="W363" s="62"/>
    </row>
    <row r="364" spans="1:23">
      <c r="A364" s="7"/>
      <c r="B364" s="65">
        <v>509</v>
      </c>
      <c r="C364" s="66" t="s">
        <v>10412</v>
      </c>
      <c r="D364" s="66" t="s">
        <v>10474</v>
      </c>
      <c r="E364" s="67">
        <v>12537</v>
      </c>
      <c r="F364" s="68">
        <v>11111</v>
      </c>
      <c r="G364" s="69"/>
      <c r="H364" s="69"/>
      <c r="I364" s="70">
        <v>11111</v>
      </c>
      <c r="J364" s="39">
        <v>4.1490414904149044E-2</v>
      </c>
      <c r="K364" s="71">
        <v>461</v>
      </c>
      <c r="L364" s="72">
        <v>4.1490414904149044E-2</v>
      </c>
      <c r="M364" s="73">
        <v>461</v>
      </c>
      <c r="N364" s="74" t="s">
        <v>19594</v>
      </c>
      <c r="O364" s="66" t="str">
        <f t="shared" si="11"/>
        <v>כפר כנא אבו דאהוד נביל</v>
      </c>
      <c r="P364" s="83">
        <f t="shared" si="10"/>
        <v>0</v>
      </c>
      <c r="Q364" s="68"/>
      <c r="R364" s="70"/>
      <c r="S364" s="39"/>
      <c r="T364" s="71"/>
      <c r="U364" s="72"/>
      <c r="V364" s="73"/>
      <c r="W364" s="74"/>
    </row>
    <row r="365" spans="1:23">
      <c r="A365" s="7"/>
      <c r="B365" s="65">
        <v>510</v>
      </c>
      <c r="C365" s="66" t="s">
        <v>10272</v>
      </c>
      <c r="D365" s="66" t="s">
        <v>10370</v>
      </c>
      <c r="E365" s="67">
        <v>10440</v>
      </c>
      <c r="F365" s="68">
        <v>9641</v>
      </c>
      <c r="G365" s="69"/>
      <c r="H365" s="69"/>
      <c r="I365" s="70">
        <v>9641</v>
      </c>
      <c r="J365" s="39">
        <v>0.41800643086816719</v>
      </c>
      <c r="K365" s="71">
        <v>4030</v>
      </c>
      <c r="L365" s="72">
        <v>0.41800643086816719</v>
      </c>
      <c r="M365" s="73">
        <v>4030</v>
      </c>
      <c r="N365" s="74" t="s">
        <v>19593</v>
      </c>
      <c r="O365" s="66" t="str">
        <f t="shared" si="11"/>
        <v>כפר מנדא עבד אל חלים טאהא</v>
      </c>
      <c r="P365" s="83" t="str">
        <f t="shared" si="10"/>
        <v>Mayor</v>
      </c>
      <c r="Q365" s="68"/>
      <c r="R365" s="70"/>
      <c r="S365" s="39"/>
      <c r="T365" s="71"/>
      <c r="U365" s="72"/>
      <c r="V365" s="73"/>
      <c r="W365" s="74"/>
    </row>
    <row r="366" spans="1:23">
      <c r="A366" s="7"/>
      <c r="B366" s="65">
        <v>510</v>
      </c>
      <c r="C366" s="66" t="s">
        <v>10272</v>
      </c>
      <c r="D366" s="66" t="s">
        <v>10362</v>
      </c>
      <c r="E366" s="67">
        <v>10440</v>
      </c>
      <c r="F366" s="68">
        <v>9641</v>
      </c>
      <c r="G366" s="69"/>
      <c r="H366" s="69"/>
      <c r="I366" s="70">
        <v>9641</v>
      </c>
      <c r="J366" s="39">
        <v>0.29675344881236387</v>
      </c>
      <c r="K366" s="71">
        <v>2861</v>
      </c>
      <c r="L366" s="72">
        <v>0.29675344881236387</v>
      </c>
      <c r="M366" s="73">
        <v>2861</v>
      </c>
      <c r="N366" s="74" t="s">
        <v>19593</v>
      </c>
      <c r="O366" s="66" t="str">
        <f t="shared" si="11"/>
        <v>כפר מנדא זידאן אבראהים</v>
      </c>
      <c r="P366" s="83">
        <f t="shared" si="10"/>
        <v>0</v>
      </c>
      <c r="Q366" s="68"/>
      <c r="R366" s="70"/>
      <c r="S366" s="39"/>
      <c r="T366" s="71"/>
      <c r="U366" s="72"/>
      <c r="V366" s="73"/>
      <c r="W366" s="74"/>
    </row>
    <row r="367" spans="1:23">
      <c r="A367" s="7"/>
      <c r="B367" s="65">
        <v>510</v>
      </c>
      <c r="C367" s="66" t="s">
        <v>10272</v>
      </c>
      <c r="D367" s="66" t="s">
        <v>10294</v>
      </c>
      <c r="E367" s="67">
        <v>10440</v>
      </c>
      <c r="F367" s="68">
        <v>9641</v>
      </c>
      <c r="G367" s="69"/>
      <c r="H367" s="69"/>
      <c r="I367" s="70">
        <v>9641</v>
      </c>
      <c r="J367" s="39">
        <v>0.17384088787470178</v>
      </c>
      <c r="K367" s="71">
        <v>1676</v>
      </c>
      <c r="L367" s="72">
        <v>0.17384088787470178</v>
      </c>
      <c r="M367" s="73">
        <v>1676</v>
      </c>
      <c r="N367" s="74" t="s">
        <v>19593</v>
      </c>
      <c r="O367" s="66" t="str">
        <f t="shared" si="11"/>
        <v>כפר מנדא זידאן האני</v>
      </c>
      <c r="P367" s="83">
        <f t="shared" si="10"/>
        <v>0</v>
      </c>
      <c r="Q367" s="68"/>
      <c r="R367" s="70"/>
      <c r="S367" s="39"/>
      <c r="T367" s="71"/>
      <c r="U367" s="72"/>
      <c r="V367" s="73"/>
      <c r="W367" s="74"/>
    </row>
    <row r="368" spans="1:23">
      <c r="A368" s="7"/>
      <c r="B368" s="65">
        <v>510</v>
      </c>
      <c r="C368" s="66" t="s">
        <v>10272</v>
      </c>
      <c r="D368" s="66" t="s">
        <v>10383</v>
      </c>
      <c r="E368" s="67">
        <v>10440</v>
      </c>
      <c r="F368" s="68">
        <v>9641</v>
      </c>
      <c r="G368" s="69"/>
      <c r="H368" s="69"/>
      <c r="I368" s="70">
        <v>9641</v>
      </c>
      <c r="J368" s="39">
        <v>0.11139923244476714</v>
      </c>
      <c r="K368" s="71">
        <v>1074</v>
      </c>
      <c r="L368" s="72">
        <v>0.11139923244476714</v>
      </c>
      <c r="M368" s="73">
        <v>1074</v>
      </c>
      <c r="N368" s="74" t="s">
        <v>19593</v>
      </c>
      <c r="O368" s="66" t="str">
        <f t="shared" si="11"/>
        <v>כפר מנדא עבד אלחמיד מוחמד</v>
      </c>
      <c r="P368" s="83">
        <f t="shared" si="10"/>
        <v>0</v>
      </c>
      <c r="Q368" s="68"/>
      <c r="R368" s="70"/>
      <c r="S368" s="39"/>
      <c r="T368" s="71"/>
      <c r="U368" s="72"/>
      <c r="V368" s="73"/>
      <c r="W368" s="74"/>
    </row>
    <row r="369" spans="1:23">
      <c r="A369" s="7"/>
      <c r="B369" s="65">
        <v>6900</v>
      </c>
      <c r="C369" s="66" t="s">
        <v>10121</v>
      </c>
      <c r="D369" s="66" t="s">
        <v>10155</v>
      </c>
      <c r="E369" s="67">
        <v>76184</v>
      </c>
      <c r="F369" s="68">
        <v>33370</v>
      </c>
      <c r="G369" s="69"/>
      <c r="H369" s="69"/>
      <c r="I369" s="70">
        <v>33370</v>
      </c>
      <c r="J369" s="39">
        <v>0.52166616721606229</v>
      </c>
      <c r="K369" s="71">
        <v>17408</v>
      </c>
      <c r="L369" s="72">
        <v>0.52166616721606229</v>
      </c>
      <c r="M369" s="73">
        <v>17408</v>
      </c>
      <c r="N369" s="74" t="s">
        <v>19593</v>
      </c>
      <c r="O369" s="66" t="str">
        <f t="shared" si="11"/>
        <v>כפר סבא בן חמו יהודה</v>
      </c>
      <c r="P369" s="83" t="str">
        <f t="shared" si="10"/>
        <v>Mayor</v>
      </c>
      <c r="Q369" s="68"/>
      <c r="R369" s="70"/>
      <c r="S369" s="39"/>
      <c r="T369" s="71"/>
      <c r="U369" s="72"/>
      <c r="V369" s="73"/>
      <c r="W369" s="74"/>
    </row>
    <row r="370" spans="1:23">
      <c r="A370" s="7"/>
      <c r="B370" s="65">
        <v>6900</v>
      </c>
      <c r="C370" s="66" t="s">
        <v>10121</v>
      </c>
      <c r="D370" s="66" t="s">
        <v>10173</v>
      </c>
      <c r="E370" s="67">
        <v>76184</v>
      </c>
      <c r="F370" s="68">
        <v>33370</v>
      </c>
      <c r="G370" s="69"/>
      <c r="H370" s="69"/>
      <c r="I370" s="70">
        <v>33370</v>
      </c>
      <c r="J370" s="39">
        <v>0.25969433623014682</v>
      </c>
      <c r="K370" s="71">
        <v>8666</v>
      </c>
      <c r="L370" s="72">
        <v>0.25969433623014682</v>
      </c>
      <c r="M370" s="73">
        <v>8666</v>
      </c>
      <c r="N370" s="74" t="s">
        <v>19593</v>
      </c>
      <c r="O370" s="66" t="str">
        <f t="shared" si="11"/>
        <v>כפר סבא לוי יובל</v>
      </c>
      <c r="P370" s="83">
        <f t="shared" si="10"/>
        <v>0</v>
      </c>
      <c r="Q370" s="68"/>
      <c r="R370" s="70"/>
      <c r="S370" s="39"/>
      <c r="T370" s="71"/>
      <c r="U370" s="72"/>
      <c r="V370" s="73"/>
      <c r="W370" s="74"/>
    </row>
    <row r="371" spans="1:23">
      <c r="A371" s="7"/>
      <c r="B371" s="65">
        <v>6900</v>
      </c>
      <c r="C371" s="66" t="s">
        <v>10121</v>
      </c>
      <c r="D371" s="66" t="s">
        <v>10246</v>
      </c>
      <c r="E371" s="67">
        <v>76184</v>
      </c>
      <c r="F371" s="68">
        <v>33370</v>
      </c>
      <c r="G371" s="69"/>
      <c r="H371" s="69"/>
      <c r="I371" s="70">
        <v>33370</v>
      </c>
      <c r="J371" s="39">
        <v>0.13895714713814802</v>
      </c>
      <c r="K371" s="71">
        <v>4637</v>
      </c>
      <c r="L371" s="72">
        <v>0.13895714713814802</v>
      </c>
      <c r="M371" s="73">
        <v>4637</v>
      </c>
      <c r="N371" s="74" t="s">
        <v>19593</v>
      </c>
      <c r="O371" s="66" t="str">
        <f t="shared" si="11"/>
        <v>כפר סבא שיינפיין אברהם ממה</v>
      </c>
      <c r="P371" s="83">
        <f t="shared" si="10"/>
        <v>0</v>
      </c>
      <c r="Q371" s="68"/>
      <c r="R371" s="70"/>
      <c r="S371" s="39"/>
      <c r="T371" s="71"/>
      <c r="U371" s="72"/>
      <c r="V371" s="73"/>
      <c r="W371" s="74"/>
    </row>
    <row r="372" spans="1:23">
      <c r="A372" s="7"/>
      <c r="B372" s="65">
        <v>6900</v>
      </c>
      <c r="C372" s="66" t="s">
        <v>10121</v>
      </c>
      <c r="D372" s="66" t="s">
        <v>10188</v>
      </c>
      <c r="E372" s="67">
        <v>76184</v>
      </c>
      <c r="F372" s="68">
        <v>33370</v>
      </c>
      <c r="G372" s="69"/>
      <c r="H372" s="69"/>
      <c r="I372" s="70">
        <v>33370</v>
      </c>
      <c r="J372" s="39">
        <v>5.5678753371291578E-2</v>
      </c>
      <c r="K372" s="71">
        <v>1858</v>
      </c>
      <c r="L372" s="72">
        <v>5.5678753371291578E-2</v>
      </c>
      <c r="M372" s="73">
        <v>1858</v>
      </c>
      <c r="N372" s="74" t="s">
        <v>19593</v>
      </c>
      <c r="O372" s="66" t="str">
        <f t="shared" si="11"/>
        <v>כפר סבא מרק אירית</v>
      </c>
      <c r="P372" s="83">
        <f t="shared" si="10"/>
        <v>0</v>
      </c>
      <c r="Q372" s="68"/>
      <c r="R372" s="70"/>
      <c r="S372" s="39"/>
      <c r="T372" s="71"/>
      <c r="U372" s="72"/>
      <c r="V372" s="73"/>
      <c r="W372" s="74"/>
    </row>
    <row r="373" spans="1:23">
      <c r="A373" s="7"/>
      <c r="B373" s="65">
        <v>6900</v>
      </c>
      <c r="C373" s="66" t="s">
        <v>10121</v>
      </c>
      <c r="D373" s="66" t="s">
        <v>10219</v>
      </c>
      <c r="E373" s="67">
        <v>76184</v>
      </c>
      <c r="F373" s="68">
        <v>33370</v>
      </c>
      <c r="G373" s="69"/>
      <c r="H373" s="69"/>
      <c r="I373" s="70">
        <v>33370</v>
      </c>
      <c r="J373" s="39">
        <v>2.4003596044351212E-2</v>
      </c>
      <c r="K373" s="71">
        <v>801</v>
      </c>
      <c r="L373" s="72">
        <v>2.4003596044351212E-2</v>
      </c>
      <c r="M373" s="73">
        <v>801</v>
      </c>
      <c r="N373" s="74" t="s">
        <v>19593</v>
      </c>
      <c r="O373" s="66" t="str">
        <f t="shared" si="11"/>
        <v>כפר סבא כהן אורן</v>
      </c>
      <c r="P373" s="83">
        <f t="shared" si="10"/>
        <v>0</v>
      </c>
      <c r="Q373" s="68"/>
      <c r="R373" s="70"/>
      <c r="S373" s="39"/>
      <c r="T373" s="71"/>
      <c r="U373" s="72"/>
      <c r="V373" s="73"/>
      <c r="W373" s="74"/>
    </row>
    <row r="374" spans="1:23">
      <c r="A374" s="7"/>
      <c r="B374" s="65">
        <v>634</v>
      </c>
      <c r="C374" s="66" t="s">
        <v>9959</v>
      </c>
      <c r="D374" s="66" t="s">
        <v>9992</v>
      </c>
      <c r="E374" s="67">
        <v>12885</v>
      </c>
      <c r="F374" s="68">
        <v>11794</v>
      </c>
      <c r="G374" s="69"/>
      <c r="H374" s="69"/>
      <c r="I374" s="70">
        <v>11794</v>
      </c>
      <c r="J374" s="39">
        <v>0.47168051551636425</v>
      </c>
      <c r="K374" s="71">
        <v>5563</v>
      </c>
      <c r="L374" s="72">
        <v>0.47168051551636425</v>
      </c>
      <c r="M374" s="73">
        <v>5563</v>
      </c>
      <c r="N374" s="74" t="s">
        <v>19593</v>
      </c>
      <c r="O374" s="66" t="str">
        <f t="shared" si="11"/>
        <v>כפר קאסם בדיר עאדל</v>
      </c>
      <c r="P374" s="83" t="str">
        <f t="shared" si="10"/>
        <v>Mayor</v>
      </c>
      <c r="Q374" s="68"/>
      <c r="R374" s="70"/>
      <c r="S374" s="39"/>
      <c r="T374" s="71"/>
      <c r="U374" s="72"/>
      <c r="V374" s="73"/>
      <c r="W374" s="74"/>
    </row>
    <row r="375" spans="1:23">
      <c r="A375" s="7"/>
      <c r="B375" s="65">
        <v>634</v>
      </c>
      <c r="C375" s="66" t="s">
        <v>9959</v>
      </c>
      <c r="D375" s="66" t="s">
        <v>10086</v>
      </c>
      <c r="E375" s="67">
        <v>12885</v>
      </c>
      <c r="F375" s="68">
        <v>11794</v>
      </c>
      <c r="G375" s="69"/>
      <c r="H375" s="69"/>
      <c r="I375" s="70">
        <v>11794</v>
      </c>
      <c r="J375" s="39">
        <v>0.32550449381041208</v>
      </c>
      <c r="K375" s="71">
        <v>3839</v>
      </c>
      <c r="L375" s="72">
        <v>0.32550449381041208</v>
      </c>
      <c r="M375" s="73">
        <v>3839</v>
      </c>
      <c r="N375" s="74" t="s">
        <v>19593</v>
      </c>
      <c r="O375" s="66" t="str">
        <f t="shared" si="11"/>
        <v>כפר קאסם עיסא סאמי</v>
      </c>
      <c r="P375" s="83">
        <f t="shared" si="10"/>
        <v>0</v>
      </c>
      <c r="Q375" s="68"/>
      <c r="R375" s="70"/>
      <c r="S375" s="39"/>
      <c r="T375" s="71"/>
      <c r="U375" s="72"/>
      <c r="V375" s="73"/>
      <c r="W375" s="74"/>
    </row>
    <row r="376" spans="1:23">
      <c r="A376" s="7"/>
      <c r="B376" s="65">
        <v>634</v>
      </c>
      <c r="C376" s="66" t="s">
        <v>9959</v>
      </c>
      <c r="D376" s="66" t="s">
        <v>10001</v>
      </c>
      <c r="E376" s="67">
        <v>12885</v>
      </c>
      <c r="F376" s="68">
        <v>11794</v>
      </c>
      <c r="G376" s="69"/>
      <c r="H376" s="69"/>
      <c r="I376" s="70">
        <v>11794</v>
      </c>
      <c r="J376" s="39">
        <v>0.20281499067322367</v>
      </c>
      <c r="K376" s="71">
        <v>2392</v>
      </c>
      <c r="L376" s="72">
        <v>0.20281499067322367</v>
      </c>
      <c r="M376" s="73">
        <v>2392</v>
      </c>
      <c r="N376" s="74" t="s">
        <v>19593</v>
      </c>
      <c r="O376" s="66" t="str">
        <f t="shared" si="11"/>
        <v>כפר קאסם סרסור נאדר</v>
      </c>
      <c r="P376" s="83">
        <f t="shared" si="10"/>
        <v>0</v>
      </c>
      <c r="Q376" s="68"/>
      <c r="R376" s="70"/>
      <c r="S376" s="39"/>
      <c r="T376" s="71"/>
      <c r="U376" s="72"/>
      <c r="V376" s="73"/>
      <c r="W376" s="74"/>
    </row>
    <row r="377" spans="1:23">
      <c r="A377" s="7"/>
      <c r="B377" s="65">
        <v>654</v>
      </c>
      <c r="C377" s="66" t="s">
        <v>9822</v>
      </c>
      <c r="D377" s="66" t="s">
        <v>9881</v>
      </c>
      <c r="E377" s="67">
        <v>11243</v>
      </c>
      <c r="F377" s="68">
        <v>9668</v>
      </c>
      <c r="G377" s="69"/>
      <c r="H377" s="69"/>
      <c r="I377" s="70">
        <v>9668</v>
      </c>
      <c r="J377" s="39">
        <v>0.26592883740173767</v>
      </c>
      <c r="K377" s="71">
        <v>2571</v>
      </c>
      <c r="L377" s="72">
        <v>0.26592883740173767</v>
      </c>
      <c r="M377" s="73">
        <v>2571</v>
      </c>
      <c r="N377" s="74" t="s">
        <v>19594</v>
      </c>
      <c r="O377" s="66" t="str">
        <f t="shared" si="11"/>
        <v>כפר קרע עתאמנה חסן</v>
      </c>
      <c r="P377" s="83">
        <f t="shared" si="10"/>
        <v>0</v>
      </c>
      <c r="Q377" s="68"/>
      <c r="R377" s="70"/>
      <c r="S377" s="39"/>
      <c r="T377" s="71"/>
      <c r="U377" s="72"/>
      <c r="V377" s="73"/>
      <c r="W377" s="74"/>
    </row>
    <row r="378" spans="1:23">
      <c r="A378" s="7"/>
      <c r="B378" s="65">
        <v>654</v>
      </c>
      <c r="C378" s="66" t="s">
        <v>9822</v>
      </c>
      <c r="D378" s="66" t="s">
        <v>9859</v>
      </c>
      <c r="E378" s="67">
        <v>11243</v>
      </c>
      <c r="F378" s="68">
        <v>9668</v>
      </c>
      <c r="G378" s="69"/>
      <c r="H378" s="69"/>
      <c r="I378" s="70">
        <v>9668</v>
      </c>
      <c r="J378" s="39">
        <v>0.2211419114604882</v>
      </c>
      <c r="K378" s="71">
        <v>2138</v>
      </c>
      <c r="L378" s="72">
        <v>0.2211419114604882</v>
      </c>
      <c r="M378" s="73">
        <v>2138</v>
      </c>
      <c r="N378" s="74" t="s">
        <v>19594</v>
      </c>
      <c r="O378" s="66" t="str">
        <f t="shared" si="11"/>
        <v>כפר קרע בדחי פראס</v>
      </c>
      <c r="P378" s="83">
        <f t="shared" si="10"/>
        <v>0</v>
      </c>
      <c r="Q378" s="68"/>
      <c r="R378" s="70"/>
      <c r="S378" s="39"/>
      <c r="T378" s="71"/>
      <c r="U378" s="72"/>
      <c r="V378" s="73"/>
      <c r="W378" s="74"/>
    </row>
    <row r="379" spans="1:23">
      <c r="A379" s="7"/>
      <c r="B379" s="65">
        <v>654</v>
      </c>
      <c r="C379" s="66" t="s">
        <v>9822</v>
      </c>
      <c r="D379" s="66" t="s">
        <v>9874</v>
      </c>
      <c r="E379" s="67">
        <v>11243</v>
      </c>
      <c r="F379" s="68">
        <v>9668</v>
      </c>
      <c r="G379" s="69"/>
      <c r="H379" s="69"/>
      <c r="I379" s="70">
        <v>9668</v>
      </c>
      <c r="J379" s="39">
        <v>0.20345469590401324</v>
      </c>
      <c r="K379" s="71">
        <v>1967</v>
      </c>
      <c r="L379" s="72">
        <v>0.20345469590401324</v>
      </c>
      <c r="M379" s="73">
        <v>1967</v>
      </c>
      <c r="N379" s="74" t="s">
        <v>19594</v>
      </c>
      <c r="O379" s="66" t="str">
        <f t="shared" si="11"/>
        <v>כפר קרע מסאלחה נואף</v>
      </c>
      <c r="P379" s="83">
        <f t="shared" si="10"/>
        <v>0</v>
      </c>
      <c r="Q379" s="68"/>
      <c r="R379" s="70"/>
      <c r="S379" s="39"/>
      <c r="T379" s="71"/>
      <c r="U379" s="72"/>
      <c r="V379" s="73"/>
      <c r="W379" s="74"/>
    </row>
    <row r="380" spans="1:23">
      <c r="A380" s="7"/>
      <c r="B380" s="65">
        <v>654</v>
      </c>
      <c r="C380" s="66" t="s">
        <v>9822</v>
      </c>
      <c r="D380" s="66" t="s">
        <v>9839</v>
      </c>
      <c r="E380" s="67">
        <v>11243</v>
      </c>
      <c r="F380" s="68">
        <v>9668</v>
      </c>
      <c r="G380" s="69"/>
      <c r="H380" s="69"/>
      <c r="I380" s="70">
        <v>9668</v>
      </c>
      <c r="J380" s="39">
        <v>0.16487381050889532</v>
      </c>
      <c r="K380" s="71">
        <v>1594</v>
      </c>
      <c r="L380" s="72">
        <v>0.16487381050889532</v>
      </c>
      <c r="M380" s="73">
        <v>1594</v>
      </c>
      <c r="N380" s="74" t="s">
        <v>19594</v>
      </c>
      <c r="O380" s="66" t="str">
        <f t="shared" si="11"/>
        <v>כפר קרע מסארוה נזיה</v>
      </c>
      <c r="P380" s="83">
        <f t="shared" si="10"/>
        <v>0</v>
      </c>
      <c r="Q380" s="68"/>
      <c r="R380" s="70"/>
      <c r="S380" s="39"/>
      <c r="T380" s="71"/>
      <c r="U380" s="72"/>
      <c r="V380" s="73"/>
      <c r="W380" s="74"/>
    </row>
    <row r="381" spans="1:23">
      <c r="A381" s="7"/>
      <c r="B381" s="65">
        <v>654</v>
      </c>
      <c r="C381" s="66" t="s">
        <v>9822</v>
      </c>
      <c r="D381" s="66" t="s">
        <v>9918</v>
      </c>
      <c r="E381" s="67">
        <v>11243</v>
      </c>
      <c r="F381" s="68">
        <v>9668</v>
      </c>
      <c r="G381" s="69"/>
      <c r="H381" s="69"/>
      <c r="I381" s="70">
        <v>9668</v>
      </c>
      <c r="J381" s="39">
        <v>9.1745966073645019E-2</v>
      </c>
      <c r="K381" s="71">
        <v>887</v>
      </c>
      <c r="L381" s="72">
        <v>9.1745966073645019E-2</v>
      </c>
      <c r="M381" s="73">
        <v>887</v>
      </c>
      <c r="N381" s="74" t="s">
        <v>19594</v>
      </c>
      <c r="O381" s="66" t="str">
        <f t="shared" si="11"/>
        <v>כפר קרע חמרשי בלאל</v>
      </c>
      <c r="P381" s="83">
        <f t="shared" si="10"/>
        <v>0</v>
      </c>
      <c r="Q381" s="68"/>
      <c r="R381" s="70"/>
      <c r="S381" s="39"/>
      <c r="T381" s="71"/>
      <c r="U381" s="72"/>
      <c r="V381" s="73"/>
      <c r="W381" s="74"/>
    </row>
    <row r="382" spans="1:23">
      <c r="A382" s="7"/>
      <c r="B382" s="65">
        <v>654</v>
      </c>
      <c r="C382" s="66" t="s">
        <v>9822</v>
      </c>
      <c r="D382" s="66" t="s">
        <v>9924</v>
      </c>
      <c r="E382" s="67">
        <v>11243</v>
      </c>
      <c r="F382" s="68">
        <v>9668</v>
      </c>
      <c r="G382" s="69"/>
      <c r="H382" s="69"/>
      <c r="I382" s="70">
        <v>9668</v>
      </c>
      <c r="J382" s="39">
        <v>5.285477865122052E-2</v>
      </c>
      <c r="K382" s="71">
        <v>511</v>
      </c>
      <c r="L382" s="72">
        <v>5.285477865122052E-2</v>
      </c>
      <c r="M382" s="73">
        <v>511</v>
      </c>
      <c r="N382" s="74" t="s">
        <v>19594</v>
      </c>
      <c r="O382" s="66" t="str">
        <f t="shared" si="11"/>
        <v>כפר קרע יחיא סולימאן</v>
      </c>
      <c r="P382" s="83">
        <f t="shared" si="10"/>
        <v>0</v>
      </c>
      <c r="Q382" s="68"/>
      <c r="R382" s="70"/>
      <c r="S382" s="39"/>
      <c r="T382" s="71"/>
      <c r="U382" s="72"/>
      <c r="V382" s="73"/>
      <c r="W382" s="74"/>
    </row>
    <row r="383" spans="1:23">
      <c r="A383" s="7"/>
      <c r="B383" s="65">
        <v>47</v>
      </c>
      <c r="C383" s="66" t="s">
        <v>9777</v>
      </c>
      <c r="D383" s="66" t="s">
        <v>9791</v>
      </c>
      <c r="E383" s="67">
        <v>2597</v>
      </c>
      <c r="F383" s="68">
        <v>1528</v>
      </c>
      <c r="G383" s="69"/>
      <c r="H383" s="69"/>
      <c r="I383" s="70">
        <v>1528</v>
      </c>
      <c r="J383" s="39">
        <v>0.70418848167539272</v>
      </c>
      <c r="K383" s="71">
        <v>1076</v>
      </c>
      <c r="L383" s="72">
        <v>0.70418848167539272</v>
      </c>
      <c r="M383" s="73">
        <v>1076</v>
      </c>
      <c r="N383" s="74" t="s">
        <v>19593</v>
      </c>
      <c r="O383" s="66" t="str">
        <f t="shared" si="11"/>
        <v>כפר תבור דולה יוסף</v>
      </c>
      <c r="P383" s="83" t="str">
        <f t="shared" si="10"/>
        <v>Mayor</v>
      </c>
      <c r="Q383" s="68"/>
      <c r="R383" s="70"/>
      <c r="S383" s="39"/>
      <c r="T383" s="71"/>
      <c r="U383" s="72"/>
      <c r="V383" s="73"/>
      <c r="W383" s="74"/>
    </row>
    <row r="384" spans="1:23">
      <c r="A384" s="7"/>
      <c r="B384" s="65">
        <v>47</v>
      </c>
      <c r="C384" s="66" t="s">
        <v>9777</v>
      </c>
      <c r="D384" s="66" t="s">
        <v>9806</v>
      </c>
      <c r="E384" s="67">
        <v>2597</v>
      </c>
      <c r="F384" s="68">
        <v>1528</v>
      </c>
      <c r="G384" s="69"/>
      <c r="H384" s="69"/>
      <c r="I384" s="70">
        <v>1528</v>
      </c>
      <c r="J384" s="39">
        <v>0.29581151832460734</v>
      </c>
      <c r="K384" s="71">
        <v>452</v>
      </c>
      <c r="L384" s="72">
        <v>0.29581151832460734</v>
      </c>
      <c r="M384" s="73">
        <v>452</v>
      </c>
      <c r="N384" s="74" t="s">
        <v>19593</v>
      </c>
      <c r="O384" s="66" t="str">
        <f t="shared" si="11"/>
        <v>כפר תבור טישלר יצחק</v>
      </c>
      <c r="P384" s="83">
        <f t="shared" si="10"/>
        <v>0</v>
      </c>
      <c r="Q384" s="68"/>
      <c r="R384" s="70"/>
      <c r="S384" s="39"/>
      <c r="T384" s="71"/>
      <c r="U384" s="72"/>
      <c r="V384" s="73"/>
      <c r="W384" s="74"/>
    </row>
    <row r="385" spans="1:23">
      <c r="A385" s="7"/>
      <c r="B385" s="65">
        <v>1139</v>
      </c>
      <c r="C385" s="66" t="s">
        <v>9698</v>
      </c>
      <c r="D385" s="66" t="s">
        <v>9754</v>
      </c>
      <c r="E385" s="67">
        <v>40666</v>
      </c>
      <c r="F385" s="68">
        <v>17131</v>
      </c>
      <c r="G385" s="69"/>
      <c r="H385" s="69"/>
      <c r="I385" s="70">
        <v>17131</v>
      </c>
      <c r="J385" s="39">
        <v>0.61350767614266533</v>
      </c>
      <c r="K385" s="71">
        <v>10510</v>
      </c>
      <c r="L385" s="72">
        <v>0.61350767614266533</v>
      </c>
      <c r="M385" s="73">
        <v>10510</v>
      </c>
      <c r="N385" s="74" t="s">
        <v>19593</v>
      </c>
      <c r="O385" s="66" t="str">
        <f t="shared" si="11"/>
        <v>כרמיאל אלדר עדי</v>
      </c>
      <c r="P385" s="83" t="str">
        <f t="shared" si="10"/>
        <v>Mayor</v>
      </c>
      <c r="Q385" s="68"/>
      <c r="R385" s="70"/>
      <c r="S385" s="39"/>
      <c r="T385" s="71"/>
      <c r="U385" s="72"/>
      <c r="V385" s="73"/>
      <c r="W385" s="74"/>
    </row>
    <row r="386" spans="1:23">
      <c r="A386" s="7"/>
      <c r="B386" s="65">
        <v>1139</v>
      </c>
      <c r="C386" s="66" t="s">
        <v>9698</v>
      </c>
      <c r="D386" s="66" t="s">
        <v>9712</v>
      </c>
      <c r="E386" s="67">
        <v>40666</v>
      </c>
      <c r="F386" s="68">
        <v>17131</v>
      </c>
      <c r="G386" s="69"/>
      <c r="H386" s="69"/>
      <c r="I386" s="70">
        <v>17131</v>
      </c>
      <c r="J386" s="39">
        <v>0.38649232385733467</v>
      </c>
      <c r="K386" s="71">
        <v>6621</v>
      </c>
      <c r="L386" s="72">
        <v>0.38649232385733467</v>
      </c>
      <c r="M386" s="73">
        <v>6621</v>
      </c>
      <c r="N386" s="74" t="s">
        <v>19593</v>
      </c>
      <c r="O386" s="66" t="str">
        <f t="shared" si="11"/>
        <v>כרמיאל קונינסקי משה</v>
      </c>
      <c r="P386" s="83">
        <f t="shared" si="10"/>
        <v>0</v>
      </c>
      <c r="Q386" s="68"/>
      <c r="R386" s="70"/>
      <c r="S386" s="39"/>
      <c r="T386" s="71"/>
      <c r="U386" s="72"/>
      <c r="V386" s="73"/>
      <c r="W386" s="74"/>
    </row>
    <row r="387" spans="1:23">
      <c r="A387" s="7"/>
      <c r="B387" s="65">
        <v>1271</v>
      </c>
      <c r="C387" s="66" t="s">
        <v>9649</v>
      </c>
      <c r="D387" s="66" t="s">
        <v>1532</v>
      </c>
      <c r="E387" s="67">
        <v>4775</v>
      </c>
      <c r="F387" s="68">
        <v>2992</v>
      </c>
      <c r="G387" s="69"/>
      <c r="H387" s="69"/>
      <c r="I387" s="70">
        <v>2992</v>
      </c>
      <c r="J387" s="39">
        <v>0.41544117647058826</v>
      </c>
      <c r="K387" s="71">
        <v>1243</v>
      </c>
      <c r="L387" s="72">
        <v>0.41544117647058826</v>
      </c>
      <c r="M387" s="73">
        <v>1243</v>
      </c>
      <c r="N387" s="74" t="s">
        <v>19593</v>
      </c>
      <c r="O387" s="66" t="str">
        <f t="shared" si="11"/>
        <v>להבים לוי אליהו</v>
      </c>
      <c r="P387" s="83" t="str">
        <f t="shared" si="10"/>
        <v>Mayor</v>
      </c>
      <c r="Q387" s="68"/>
      <c r="R387" s="70"/>
      <c r="S387" s="39"/>
      <c r="T387" s="71"/>
      <c r="U387" s="72"/>
      <c r="V387" s="73"/>
      <c r="W387" s="74"/>
    </row>
    <row r="388" spans="1:23">
      <c r="A388" s="7"/>
      <c r="B388" s="65">
        <v>1271</v>
      </c>
      <c r="C388" s="66" t="s">
        <v>9649</v>
      </c>
      <c r="D388" s="66" t="s">
        <v>9666</v>
      </c>
      <c r="E388" s="67">
        <v>4775</v>
      </c>
      <c r="F388" s="68">
        <v>2992</v>
      </c>
      <c r="G388" s="69"/>
      <c r="H388" s="69"/>
      <c r="I388" s="70">
        <v>2992</v>
      </c>
      <c r="J388" s="39">
        <v>0.33489304812834225</v>
      </c>
      <c r="K388" s="71">
        <v>1002</v>
      </c>
      <c r="L388" s="72">
        <v>0.33489304812834225</v>
      </c>
      <c r="M388" s="73">
        <v>1002</v>
      </c>
      <c r="N388" s="74" t="s">
        <v>19593</v>
      </c>
      <c r="O388" s="66" t="str">
        <f t="shared" si="11"/>
        <v>להבים ניסן יוסף</v>
      </c>
      <c r="P388" s="83">
        <f t="shared" ref="P388:P451" si="12">IF(OR(J388&gt;0.5,AND(J388&gt;0.4,J388&gt;J389,J388&gt;J387)),"Mayor",)</f>
        <v>0</v>
      </c>
      <c r="Q388" s="68"/>
      <c r="R388" s="70"/>
      <c r="S388" s="39"/>
      <c r="T388" s="71"/>
      <c r="U388" s="72"/>
      <c r="V388" s="73"/>
      <c r="W388" s="74"/>
    </row>
    <row r="389" spans="1:23">
      <c r="A389" s="7"/>
      <c r="B389" s="65">
        <v>1271</v>
      </c>
      <c r="C389" s="66" t="s">
        <v>9649</v>
      </c>
      <c r="D389" s="66" t="s">
        <v>9656</v>
      </c>
      <c r="E389" s="67">
        <v>4775</v>
      </c>
      <c r="F389" s="68">
        <v>2992</v>
      </c>
      <c r="G389" s="69"/>
      <c r="H389" s="69"/>
      <c r="I389" s="70">
        <v>2992</v>
      </c>
      <c r="J389" s="39">
        <v>0.134024064171123</v>
      </c>
      <c r="K389" s="71">
        <v>401</v>
      </c>
      <c r="L389" s="72">
        <v>0.134024064171123</v>
      </c>
      <c r="M389" s="73">
        <v>401</v>
      </c>
      <c r="N389" s="74" t="s">
        <v>19593</v>
      </c>
      <c r="O389" s="66" t="str">
        <f t="shared" ref="O389:O452" si="13">C389&amp;" "&amp;D389</f>
        <v>להבים בנדט אלון משה</v>
      </c>
      <c r="P389" s="83">
        <f t="shared" si="12"/>
        <v>0</v>
      </c>
      <c r="Q389" s="68"/>
      <c r="R389" s="70"/>
      <c r="S389" s="39"/>
      <c r="T389" s="71"/>
      <c r="U389" s="72"/>
      <c r="V389" s="73"/>
      <c r="W389" s="74"/>
    </row>
    <row r="390" spans="1:23">
      <c r="A390" s="7"/>
      <c r="B390" s="65">
        <v>1271</v>
      </c>
      <c r="C390" s="66" t="s">
        <v>9649</v>
      </c>
      <c r="D390" s="66" t="s">
        <v>9695</v>
      </c>
      <c r="E390" s="67">
        <v>4775</v>
      </c>
      <c r="F390" s="68">
        <v>2992</v>
      </c>
      <c r="G390" s="69"/>
      <c r="H390" s="69"/>
      <c r="I390" s="70">
        <v>2992</v>
      </c>
      <c r="J390" s="39">
        <v>6.684491978609626E-2</v>
      </c>
      <c r="K390" s="71">
        <v>200</v>
      </c>
      <c r="L390" s="72">
        <v>6.684491978609626E-2</v>
      </c>
      <c r="M390" s="73">
        <v>200</v>
      </c>
      <c r="N390" s="74" t="s">
        <v>19593</v>
      </c>
      <c r="O390" s="66" t="str">
        <f t="shared" si="13"/>
        <v>להבים לוגאסי לימור</v>
      </c>
      <c r="P390" s="83">
        <f t="shared" si="12"/>
        <v>0</v>
      </c>
      <c r="Q390" s="68"/>
      <c r="R390" s="70"/>
      <c r="S390" s="39"/>
      <c r="T390" s="71"/>
      <c r="U390" s="72"/>
      <c r="V390" s="73"/>
      <c r="W390" s="74"/>
    </row>
    <row r="391" spans="1:23">
      <c r="A391" s="7"/>
      <c r="B391" s="65">
        <v>1271</v>
      </c>
      <c r="C391" s="66" t="s">
        <v>9649</v>
      </c>
      <c r="D391" s="66" t="s">
        <v>9673</v>
      </c>
      <c r="E391" s="67">
        <v>4775</v>
      </c>
      <c r="F391" s="68">
        <v>2992</v>
      </c>
      <c r="G391" s="69"/>
      <c r="H391" s="69"/>
      <c r="I391" s="70">
        <v>2992</v>
      </c>
      <c r="J391" s="39">
        <v>4.8796791443850268E-2</v>
      </c>
      <c r="K391" s="71">
        <v>146</v>
      </c>
      <c r="L391" s="72">
        <v>4.8796791443850268E-2</v>
      </c>
      <c r="M391" s="73">
        <v>146</v>
      </c>
      <c r="N391" s="74" t="s">
        <v>19593</v>
      </c>
      <c r="O391" s="66" t="str">
        <f t="shared" si="13"/>
        <v>להבים יוספי חיים</v>
      </c>
      <c r="P391" s="83">
        <f t="shared" si="12"/>
        <v>0</v>
      </c>
      <c r="Q391" s="68"/>
      <c r="R391" s="70"/>
      <c r="S391" s="39"/>
      <c r="T391" s="71"/>
      <c r="U391" s="72"/>
      <c r="V391" s="73"/>
      <c r="W391" s="74"/>
    </row>
    <row r="392" spans="1:23">
      <c r="A392" s="7"/>
      <c r="B392" s="65">
        <v>7000</v>
      </c>
      <c r="C392" s="66" t="s">
        <v>9475</v>
      </c>
      <c r="D392" s="66" t="s">
        <v>9563</v>
      </c>
      <c r="E392" s="67">
        <v>54700</v>
      </c>
      <c r="F392" s="68">
        <v>25811</v>
      </c>
      <c r="G392" s="69"/>
      <c r="H392" s="69"/>
      <c r="I392" s="70">
        <v>25811</v>
      </c>
      <c r="J392" s="39">
        <v>0.63720894192398592</v>
      </c>
      <c r="K392" s="71">
        <v>16447</v>
      </c>
      <c r="L392" s="72">
        <v>0.63720894192398592</v>
      </c>
      <c r="M392" s="73">
        <v>16447</v>
      </c>
      <c r="N392" s="74" t="s">
        <v>19593</v>
      </c>
      <c r="O392" s="66" t="str">
        <f t="shared" si="13"/>
        <v>לוד רביבו יאיר</v>
      </c>
      <c r="P392" s="83" t="str">
        <f t="shared" si="12"/>
        <v>Mayor</v>
      </c>
      <c r="Q392" s="68"/>
      <c r="R392" s="70"/>
      <c r="S392" s="39"/>
      <c r="T392" s="71"/>
      <c r="U392" s="72"/>
      <c r="V392" s="73"/>
      <c r="W392" s="74"/>
    </row>
    <row r="393" spans="1:23">
      <c r="A393" s="7"/>
      <c r="B393" s="65">
        <v>7000</v>
      </c>
      <c r="C393" s="66" t="s">
        <v>9475</v>
      </c>
      <c r="D393" s="66" t="s">
        <v>9598</v>
      </c>
      <c r="E393" s="67">
        <v>54700</v>
      </c>
      <c r="F393" s="68">
        <v>25811</v>
      </c>
      <c r="G393" s="69"/>
      <c r="H393" s="69"/>
      <c r="I393" s="70">
        <v>25811</v>
      </c>
      <c r="J393" s="39">
        <v>0.36279105807601408</v>
      </c>
      <c r="K393" s="71">
        <v>9364</v>
      </c>
      <c r="L393" s="72">
        <v>0.36279105807601408</v>
      </c>
      <c r="M393" s="73">
        <v>9364</v>
      </c>
      <c r="N393" s="74" t="s">
        <v>19593</v>
      </c>
      <c r="O393" s="66" t="str">
        <f t="shared" si="13"/>
        <v>לוד מרציאנו יורם</v>
      </c>
      <c r="P393" s="83">
        <f t="shared" si="12"/>
        <v>0</v>
      </c>
      <c r="Q393" s="68"/>
      <c r="R393" s="70"/>
      <c r="S393" s="39"/>
      <c r="T393" s="71"/>
      <c r="U393" s="72"/>
      <c r="V393" s="73"/>
      <c r="W393" s="74"/>
    </row>
    <row r="394" spans="1:23">
      <c r="A394" s="7"/>
      <c r="B394" s="65">
        <v>1060</v>
      </c>
      <c r="C394" s="66" t="s">
        <v>9437</v>
      </c>
      <c r="D394" s="66" t="s">
        <v>9460</v>
      </c>
      <c r="E394" s="67">
        <v>6011</v>
      </c>
      <c r="F394" s="68">
        <v>4549</v>
      </c>
      <c r="G394" s="69"/>
      <c r="H394" s="69"/>
      <c r="I394" s="70">
        <v>4549</v>
      </c>
      <c r="J394" s="39">
        <v>0.35634205319850515</v>
      </c>
      <c r="K394" s="71">
        <v>1621</v>
      </c>
      <c r="L394" s="72">
        <v>0.35634205319850515</v>
      </c>
      <c r="M394" s="73">
        <v>1621</v>
      </c>
      <c r="N394" s="74" t="s">
        <v>19594</v>
      </c>
      <c r="O394" s="66" t="str">
        <f t="shared" si="13"/>
        <v>לקיה אלאסד אחמד</v>
      </c>
      <c r="P394" s="83">
        <f t="shared" si="12"/>
        <v>0</v>
      </c>
      <c r="Q394" s="68"/>
      <c r="R394" s="70"/>
      <c r="S394" s="39"/>
      <c r="T394" s="71"/>
      <c r="U394" s="72"/>
      <c r="V394" s="73"/>
      <c r="W394" s="74"/>
    </row>
    <row r="395" spans="1:23">
      <c r="A395" s="7"/>
      <c r="B395" s="65">
        <v>1060</v>
      </c>
      <c r="C395" s="66" t="s">
        <v>9437</v>
      </c>
      <c r="D395" s="66" t="s">
        <v>9449</v>
      </c>
      <c r="E395" s="67">
        <v>6011</v>
      </c>
      <c r="F395" s="68">
        <v>4549</v>
      </c>
      <c r="G395" s="69"/>
      <c r="H395" s="69"/>
      <c r="I395" s="70">
        <v>4549</v>
      </c>
      <c r="J395" s="39">
        <v>0.34337216970762807</v>
      </c>
      <c r="K395" s="71">
        <v>1562</v>
      </c>
      <c r="L395" s="72">
        <v>0.34337216970762807</v>
      </c>
      <c r="M395" s="73">
        <v>1562</v>
      </c>
      <c r="N395" s="74" t="s">
        <v>19594</v>
      </c>
      <c r="O395" s="66" t="str">
        <f t="shared" si="13"/>
        <v>לקיה אבו עאיש סאלם</v>
      </c>
      <c r="P395" s="83">
        <f t="shared" si="12"/>
        <v>0</v>
      </c>
      <c r="Q395" s="68"/>
      <c r="R395" s="70"/>
      <c r="S395" s="39"/>
      <c r="T395" s="71"/>
      <c r="U395" s="72"/>
      <c r="V395" s="73"/>
      <c r="W395" s="74"/>
    </row>
    <row r="396" spans="1:23">
      <c r="A396" s="7"/>
      <c r="B396" s="65">
        <v>1060</v>
      </c>
      <c r="C396" s="66" t="s">
        <v>9437</v>
      </c>
      <c r="D396" s="66" t="s">
        <v>9473</v>
      </c>
      <c r="E396" s="67">
        <v>6011</v>
      </c>
      <c r="F396" s="68">
        <v>4549</v>
      </c>
      <c r="G396" s="69"/>
      <c r="H396" s="69"/>
      <c r="I396" s="70">
        <v>4549</v>
      </c>
      <c r="J396" s="39">
        <v>0.26225544075621016</v>
      </c>
      <c r="K396" s="71">
        <v>1193</v>
      </c>
      <c r="L396" s="72">
        <v>0.26225544075621016</v>
      </c>
      <c r="M396" s="73">
        <v>1193</v>
      </c>
      <c r="N396" s="74" t="s">
        <v>19594</v>
      </c>
      <c r="O396" s="66" t="str">
        <f t="shared" si="13"/>
        <v>לקיה אלסאנא חאלד</v>
      </c>
      <c r="P396" s="83">
        <f t="shared" si="12"/>
        <v>0</v>
      </c>
      <c r="Q396" s="68"/>
      <c r="R396" s="70"/>
      <c r="S396" s="39"/>
      <c r="T396" s="71"/>
      <c r="U396" s="72"/>
      <c r="V396" s="73"/>
      <c r="W396" s="74"/>
    </row>
    <row r="397" spans="1:23">
      <c r="A397" s="7"/>
      <c r="B397" s="65">
        <v>1060</v>
      </c>
      <c r="C397" s="66" t="s">
        <v>9437</v>
      </c>
      <c r="D397" s="66" t="s">
        <v>9466</v>
      </c>
      <c r="E397" s="67">
        <v>6011</v>
      </c>
      <c r="F397" s="68">
        <v>4549</v>
      </c>
      <c r="G397" s="69"/>
      <c r="H397" s="69"/>
      <c r="I397" s="70">
        <v>4549</v>
      </c>
      <c r="J397" s="39">
        <v>3.803033633765663E-2</v>
      </c>
      <c r="K397" s="71">
        <v>173</v>
      </c>
      <c r="L397" s="72">
        <v>3.803033633765663E-2</v>
      </c>
      <c r="M397" s="73">
        <v>173</v>
      </c>
      <c r="N397" s="74" t="s">
        <v>19594</v>
      </c>
      <c r="O397" s="66" t="str">
        <f t="shared" si="13"/>
        <v>לקיה אלסאנע מרעי</v>
      </c>
      <c r="P397" s="83">
        <f t="shared" si="12"/>
        <v>0</v>
      </c>
      <c r="Q397" s="68"/>
      <c r="R397" s="70"/>
      <c r="S397" s="39"/>
      <c r="T397" s="71"/>
      <c r="U397" s="72"/>
      <c r="V397" s="73"/>
      <c r="W397" s="74"/>
    </row>
    <row r="398" spans="1:23">
      <c r="A398" s="7"/>
      <c r="B398" s="65">
        <v>1060</v>
      </c>
      <c r="C398" s="66" t="s">
        <v>9437</v>
      </c>
      <c r="D398" s="66" t="s">
        <v>9441</v>
      </c>
      <c r="E398" s="67">
        <v>6011</v>
      </c>
      <c r="F398" s="68">
        <v>4549</v>
      </c>
      <c r="G398" s="69"/>
      <c r="H398" s="69"/>
      <c r="I398" s="70">
        <v>4549</v>
      </c>
      <c r="J398" s="39">
        <v>0</v>
      </c>
      <c r="K398" s="71">
        <v>0</v>
      </c>
      <c r="L398" s="72">
        <v>0</v>
      </c>
      <c r="M398" s="73">
        <v>0</v>
      </c>
      <c r="N398" s="74" t="s">
        <v>19594</v>
      </c>
      <c r="O398" s="66" t="str">
        <f t="shared" si="13"/>
        <v>לקיה אלאסד טאלב</v>
      </c>
      <c r="P398" s="83">
        <f t="shared" si="12"/>
        <v>0</v>
      </c>
      <c r="Q398" s="68"/>
      <c r="R398" s="70"/>
      <c r="S398" s="39"/>
      <c r="T398" s="71"/>
      <c r="U398" s="72"/>
      <c r="V398" s="73"/>
      <c r="W398" s="74"/>
    </row>
    <row r="399" spans="1:23">
      <c r="A399" s="7"/>
      <c r="B399" s="65">
        <v>1015</v>
      </c>
      <c r="C399" s="66" t="s">
        <v>9329</v>
      </c>
      <c r="D399" s="66" t="s">
        <v>9434</v>
      </c>
      <c r="E399" s="67">
        <v>19758</v>
      </c>
      <c r="F399" s="68">
        <v>9958</v>
      </c>
      <c r="G399" s="69"/>
      <c r="H399" s="69"/>
      <c r="I399" s="70">
        <v>9958</v>
      </c>
      <c r="J399" s="39">
        <v>0.36292428198433418</v>
      </c>
      <c r="K399" s="71">
        <v>3614</v>
      </c>
      <c r="L399" s="72">
        <v>0.36292428198433418</v>
      </c>
      <c r="M399" s="73">
        <v>3614</v>
      </c>
      <c r="N399" s="74" t="s">
        <v>19594</v>
      </c>
      <c r="O399" s="66" t="str">
        <f t="shared" si="13"/>
        <v>מבשרת ציון שמעון יורם</v>
      </c>
      <c r="P399" s="83">
        <f t="shared" si="12"/>
        <v>0</v>
      </c>
      <c r="Q399" s="68"/>
      <c r="R399" s="70"/>
      <c r="S399" s="39"/>
      <c r="T399" s="71"/>
      <c r="U399" s="72"/>
      <c r="V399" s="73"/>
      <c r="W399" s="74"/>
    </row>
    <row r="400" spans="1:23">
      <c r="A400" s="7"/>
      <c r="B400" s="65">
        <v>1015</v>
      </c>
      <c r="C400" s="66" t="s">
        <v>9329</v>
      </c>
      <c r="D400" s="66" t="s">
        <v>9340</v>
      </c>
      <c r="E400" s="67">
        <v>19758</v>
      </c>
      <c r="F400" s="68">
        <v>9958</v>
      </c>
      <c r="G400" s="69"/>
      <c r="H400" s="69"/>
      <c r="I400" s="70">
        <v>9958</v>
      </c>
      <c r="J400" s="39">
        <v>0.21721229162482425</v>
      </c>
      <c r="K400" s="71">
        <v>2163</v>
      </c>
      <c r="L400" s="72">
        <v>0.21721229162482425</v>
      </c>
      <c r="M400" s="73">
        <v>2163</v>
      </c>
      <c r="N400" s="74" t="s">
        <v>19594</v>
      </c>
      <c r="O400" s="66" t="str">
        <f t="shared" si="13"/>
        <v>מבשרת ציון כהן בועז</v>
      </c>
      <c r="P400" s="83">
        <f t="shared" si="12"/>
        <v>0</v>
      </c>
      <c r="Q400" s="68"/>
      <c r="R400" s="70"/>
      <c r="S400" s="39"/>
      <c r="T400" s="71"/>
      <c r="U400" s="72"/>
      <c r="V400" s="73"/>
      <c r="W400" s="74"/>
    </row>
    <row r="401" spans="1:23">
      <c r="A401" s="7"/>
      <c r="B401" s="65">
        <v>1015</v>
      </c>
      <c r="C401" s="66" t="s">
        <v>9329</v>
      </c>
      <c r="D401" s="66" t="s">
        <v>9414</v>
      </c>
      <c r="E401" s="67">
        <v>19758</v>
      </c>
      <c r="F401" s="68">
        <v>9958</v>
      </c>
      <c r="G401" s="69"/>
      <c r="H401" s="69"/>
      <c r="I401" s="70">
        <v>9958</v>
      </c>
      <c r="J401" s="39">
        <v>0.16971279373368145</v>
      </c>
      <c r="K401" s="71">
        <v>1690</v>
      </c>
      <c r="L401" s="72">
        <v>0.16971279373368145</v>
      </c>
      <c r="M401" s="73">
        <v>1689.9999999999998</v>
      </c>
      <c r="N401" s="74" t="s">
        <v>19594</v>
      </c>
      <c r="O401" s="66" t="str">
        <f t="shared" si="13"/>
        <v>מבשרת ציון שמם אריה</v>
      </c>
      <c r="P401" s="83">
        <f t="shared" si="12"/>
        <v>0</v>
      </c>
      <c r="Q401" s="68"/>
      <c r="R401" s="70"/>
      <c r="S401" s="39"/>
      <c r="T401" s="71"/>
      <c r="U401" s="72"/>
      <c r="V401" s="73"/>
      <c r="W401" s="74"/>
    </row>
    <row r="402" spans="1:23">
      <c r="A402" s="7"/>
      <c r="B402" s="65">
        <v>1015</v>
      </c>
      <c r="C402" s="66" t="s">
        <v>9329</v>
      </c>
      <c r="D402" s="66" t="s">
        <v>9384</v>
      </c>
      <c r="E402" s="67">
        <v>19758</v>
      </c>
      <c r="F402" s="68">
        <v>9958</v>
      </c>
      <c r="G402" s="69"/>
      <c r="H402" s="69"/>
      <c r="I402" s="70">
        <v>9958</v>
      </c>
      <c r="J402" s="39">
        <v>0.15264109258887326</v>
      </c>
      <c r="K402" s="71">
        <v>1520</v>
      </c>
      <c r="L402" s="72">
        <v>0.15264109258887326</v>
      </c>
      <c r="M402" s="73">
        <v>1520</v>
      </c>
      <c r="N402" s="74" t="s">
        <v>19594</v>
      </c>
      <c r="O402" s="66" t="str">
        <f t="shared" si="13"/>
        <v>מבשרת ציון תשתית דורון</v>
      </c>
      <c r="P402" s="83">
        <f t="shared" si="12"/>
        <v>0</v>
      </c>
      <c r="Q402" s="68"/>
      <c r="R402" s="70"/>
      <c r="S402" s="39"/>
      <c r="T402" s="71"/>
      <c r="U402" s="72"/>
      <c r="V402" s="73"/>
      <c r="W402" s="74"/>
    </row>
    <row r="403" spans="1:23">
      <c r="A403" s="7"/>
      <c r="B403" s="65">
        <v>1015</v>
      </c>
      <c r="C403" s="66" t="s">
        <v>9329</v>
      </c>
      <c r="D403" s="66" t="s">
        <v>9372</v>
      </c>
      <c r="E403" s="67">
        <v>19758</v>
      </c>
      <c r="F403" s="68">
        <v>9958</v>
      </c>
      <c r="G403" s="69"/>
      <c r="H403" s="69"/>
      <c r="I403" s="70">
        <v>9958</v>
      </c>
      <c r="J403" s="39">
        <v>9.7509540068286799E-2</v>
      </c>
      <c r="K403" s="71">
        <v>971</v>
      </c>
      <c r="L403" s="72">
        <v>9.7509540068286799E-2</v>
      </c>
      <c r="M403" s="73">
        <v>970.99999999999989</v>
      </c>
      <c r="N403" s="74" t="s">
        <v>19594</v>
      </c>
      <c r="O403" s="66" t="str">
        <f t="shared" si="13"/>
        <v>מבשרת ציון חזיזה מרדכי</v>
      </c>
      <c r="P403" s="83">
        <f t="shared" si="12"/>
        <v>0</v>
      </c>
      <c r="Q403" s="68"/>
      <c r="R403" s="70"/>
      <c r="S403" s="39"/>
      <c r="T403" s="71"/>
      <c r="U403" s="72"/>
      <c r="V403" s="73"/>
      <c r="W403" s="74"/>
    </row>
    <row r="404" spans="1:23">
      <c r="A404" s="7"/>
      <c r="B404" s="65">
        <v>516</v>
      </c>
      <c r="C404" s="66" t="s">
        <v>9232</v>
      </c>
      <c r="D404" s="66" t="s">
        <v>9326</v>
      </c>
      <c r="E404" s="67">
        <v>8917</v>
      </c>
      <c r="F404" s="68">
        <v>7769</v>
      </c>
      <c r="G404" s="69"/>
      <c r="H404" s="69"/>
      <c r="I404" s="70">
        <v>7769</v>
      </c>
      <c r="J404" s="39">
        <v>0.45694426567125757</v>
      </c>
      <c r="K404" s="71">
        <v>3550</v>
      </c>
      <c r="L404" s="72">
        <v>0.45694426567125757</v>
      </c>
      <c r="M404" s="73">
        <v>3550</v>
      </c>
      <c r="N404" s="74" t="s">
        <v>19593</v>
      </c>
      <c r="O404" s="66" t="str">
        <f t="shared" si="13"/>
        <v>מג'ד אל-כרום סליבי סלים</v>
      </c>
      <c r="P404" s="83" t="str">
        <f t="shared" si="12"/>
        <v>Mayor</v>
      </c>
      <c r="Q404" s="68"/>
      <c r="R404" s="70"/>
      <c r="S404" s="39"/>
      <c r="T404" s="71"/>
      <c r="U404" s="72"/>
      <c r="V404" s="73"/>
      <c r="W404" s="74"/>
    </row>
    <row r="405" spans="1:23">
      <c r="A405" s="7"/>
      <c r="B405" s="65">
        <v>516</v>
      </c>
      <c r="C405" s="66" t="s">
        <v>9232</v>
      </c>
      <c r="D405" s="66" t="s">
        <v>6326</v>
      </c>
      <c r="E405" s="67">
        <v>8917</v>
      </c>
      <c r="F405" s="68">
        <v>7769</v>
      </c>
      <c r="G405" s="69"/>
      <c r="H405" s="69"/>
      <c r="I405" s="70">
        <v>7769</v>
      </c>
      <c r="J405" s="39">
        <v>0.2742952760973098</v>
      </c>
      <c r="K405" s="71">
        <v>2131</v>
      </c>
      <c r="L405" s="72">
        <v>0.2742952760973098</v>
      </c>
      <c r="M405" s="73">
        <v>2131</v>
      </c>
      <c r="N405" s="74" t="s">
        <v>19593</v>
      </c>
      <c r="O405" s="66" t="str">
        <f t="shared" si="13"/>
        <v>מג'ד אל-כרום ח'טיב מוחמד</v>
      </c>
      <c r="P405" s="83">
        <f t="shared" si="12"/>
        <v>0</v>
      </c>
      <c r="Q405" s="68"/>
      <c r="R405" s="70"/>
      <c r="S405" s="39"/>
      <c r="T405" s="71"/>
      <c r="U405" s="72"/>
      <c r="V405" s="73"/>
      <c r="W405" s="74"/>
    </row>
    <row r="406" spans="1:23">
      <c r="A406" s="7"/>
      <c r="B406" s="65">
        <v>516</v>
      </c>
      <c r="C406" s="66" t="s">
        <v>9232</v>
      </c>
      <c r="D406" s="66" t="s">
        <v>9235</v>
      </c>
      <c r="E406" s="67">
        <v>8917</v>
      </c>
      <c r="F406" s="68">
        <v>7769</v>
      </c>
      <c r="G406" s="69"/>
      <c r="H406" s="69"/>
      <c r="I406" s="70">
        <v>7769</v>
      </c>
      <c r="J406" s="39">
        <v>0.13759814647959839</v>
      </c>
      <c r="K406" s="71">
        <v>1069</v>
      </c>
      <c r="L406" s="72">
        <v>0.13759814647959839</v>
      </c>
      <c r="M406" s="73">
        <v>1069</v>
      </c>
      <c r="N406" s="74" t="s">
        <v>19593</v>
      </c>
      <c r="O406" s="66" t="str">
        <f t="shared" si="13"/>
        <v>מג'ד אל-כרום סרחאן נסרי</v>
      </c>
      <c r="P406" s="83">
        <f t="shared" si="12"/>
        <v>0</v>
      </c>
      <c r="Q406" s="68"/>
      <c r="R406" s="70"/>
      <c r="S406" s="39"/>
      <c r="T406" s="71"/>
      <c r="U406" s="72"/>
      <c r="V406" s="73"/>
      <c r="W406" s="74"/>
    </row>
    <row r="407" spans="1:23" ht="14.5" thickBot="1">
      <c r="A407" s="7"/>
      <c r="B407" s="65">
        <v>516</v>
      </c>
      <c r="C407" s="66" t="s">
        <v>9232</v>
      </c>
      <c r="D407" s="66" t="s">
        <v>3367</v>
      </c>
      <c r="E407" s="67">
        <v>8917</v>
      </c>
      <c r="F407" s="68">
        <v>7769</v>
      </c>
      <c r="G407" s="69"/>
      <c r="H407" s="69"/>
      <c r="I407" s="70">
        <v>7769</v>
      </c>
      <c r="J407" s="39">
        <v>0.13116231175183421</v>
      </c>
      <c r="K407" s="71">
        <v>1019</v>
      </c>
      <c r="L407" s="72">
        <v>0.13116231175183421</v>
      </c>
      <c r="M407" s="73">
        <v>1019</v>
      </c>
      <c r="N407" s="74" t="s">
        <v>19593</v>
      </c>
      <c r="O407" s="66" t="str">
        <f t="shared" si="13"/>
        <v>מג'ד אל-כרום עוסמאן עלי</v>
      </c>
      <c r="P407" s="83">
        <f t="shared" si="12"/>
        <v>0</v>
      </c>
      <c r="Q407" s="76"/>
      <c r="R407" s="77"/>
      <c r="S407" s="75"/>
      <c r="T407" s="77"/>
      <c r="U407" s="78"/>
      <c r="V407" s="75"/>
      <c r="W407" s="79"/>
    </row>
    <row r="408" spans="1:23" ht="13" thickTop="1">
      <c r="A408" s="7"/>
      <c r="B408" s="65">
        <v>481</v>
      </c>
      <c r="C408" s="66" t="s">
        <v>9085</v>
      </c>
      <c r="D408" s="66" t="s">
        <v>9150</v>
      </c>
      <c r="E408" s="67">
        <v>14165</v>
      </c>
      <c r="F408" s="68">
        <v>10300</v>
      </c>
      <c r="G408" s="69"/>
      <c r="H408" s="69"/>
      <c r="I408" s="70">
        <v>10273</v>
      </c>
      <c r="J408" s="39">
        <v>0.37514563106796117</v>
      </c>
      <c r="K408" s="71">
        <v>3864</v>
      </c>
      <c r="L408" s="72">
        <v>0.37514563106796117</v>
      </c>
      <c r="M408" s="73">
        <v>3864</v>
      </c>
      <c r="N408" s="74" t="s">
        <v>19594</v>
      </c>
      <c r="O408" s="66" t="str">
        <f t="shared" si="13"/>
        <v>מגאר דגש זיאד</v>
      </c>
      <c r="P408" s="83">
        <f t="shared" si="12"/>
        <v>0</v>
      </c>
      <c r="Q408" s="58"/>
      <c r="R408" s="59"/>
      <c r="S408" s="60"/>
      <c r="T408" s="61"/>
      <c r="U408" s="58"/>
      <c r="V408" s="58"/>
      <c r="W408" s="62"/>
    </row>
    <row r="409" spans="1:23">
      <c r="A409" s="7"/>
      <c r="B409" s="65">
        <v>481</v>
      </c>
      <c r="C409" s="66" t="s">
        <v>9085</v>
      </c>
      <c r="D409" s="66" t="s">
        <v>9166</v>
      </c>
      <c r="E409" s="67">
        <v>14165</v>
      </c>
      <c r="F409" s="68">
        <v>10300</v>
      </c>
      <c r="G409" s="69"/>
      <c r="H409" s="69"/>
      <c r="I409" s="70">
        <v>10273</v>
      </c>
      <c r="J409" s="39">
        <v>0.30300970873786409</v>
      </c>
      <c r="K409" s="71">
        <v>3121</v>
      </c>
      <c r="L409" s="72">
        <v>0.30300970873786409</v>
      </c>
      <c r="M409" s="73">
        <v>3121</v>
      </c>
      <c r="N409" s="74" t="s">
        <v>19594</v>
      </c>
      <c r="O409" s="66" t="str">
        <f t="shared" si="13"/>
        <v>מגאר גאנם פריד</v>
      </c>
      <c r="P409" s="83">
        <f t="shared" si="12"/>
        <v>0</v>
      </c>
      <c r="Q409" s="68"/>
      <c r="R409" s="70"/>
      <c r="S409" s="39"/>
      <c r="T409" s="71"/>
      <c r="U409" s="72"/>
      <c r="V409" s="73"/>
      <c r="W409" s="74"/>
    </row>
    <row r="410" spans="1:23">
      <c r="A410" s="7"/>
      <c r="B410" s="65">
        <v>481</v>
      </c>
      <c r="C410" s="66" t="s">
        <v>9085</v>
      </c>
      <c r="D410" s="66" t="s">
        <v>9229</v>
      </c>
      <c r="E410" s="67">
        <v>14165</v>
      </c>
      <c r="F410" s="68">
        <v>10300</v>
      </c>
      <c r="G410" s="69"/>
      <c r="H410" s="69"/>
      <c r="I410" s="70">
        <v>10273</v>
      </c>
      <c r="J410" s="39">
        <v>0.19873786407766991</v>
      </c>
      <c r="K410" s="71">
        <v>2047</v>
      </c>
      <c r="L410" s="72">
        <v>0.19873786407766991</v>
      </c>
      <c r="M410" s="73">
        <v>2047</v>
      </c>
      <c r="N410" s="74" t="s">
        <v>19594</v>
      </c>
      <c r="O410" s="66" t="str">
        <f t="shared" si="13"/>
        <v>מגאר בלעוס זיאד</v>
      </c>
      <c r="P410" s="83">
        <f t="shared" si="12"/>
        <v>0</v>
      </c>
      <c r="Q410" s="68"/>
      <c r="R410" s="70"/>
      <c r="S410" s="39"/>
      <c r="T410" s="71"/>
      <c r="U410" s="72"/>
      <c r="V410" s="73"/>
      <c r="W410" s="74"/>
    </row>
    <row r="411" spans="1:23">
      <c r="A411" s="7"/>
      <c r="B411" s="65">
        <v>481</v>
      </c>
      <c r="C411" s="66" t="s">
        <v>9085</v>
      </c>
      <c r="D411" s="66" t="s">
        <v>9161</v>
      </c>
      <c r="E411" s="67">
        <v>14165</v>
      </c>
      <c r="F411" s="68">
        <v>10300</v>
      </c>
      <c r="G411" s="69"/>
      <c r="H411" s="69"/>
      <c r="I411" s="70">
        <v>10273</v>
      </c>
      <c r="J411" s="39">
        <v>0.12048543689320389</v>
      </c>
      <c r="K411" s="71">
        <v>1241</v>
      </c>
      <c r="L411" s="72">
        <v>0.12048543689320389</v>
      </c>
      <c r="M411" s="73">
        <v>1241</v>
      </c>
      <c r="N411" s="74" t="s">
        <v>19594</v>
      </c>
      <c r="O411" s="66" t="str">
        <f t="shared" si="13"/>
        <v>מגאר קיזל זיאד</v>
      </c>
      <c r="P411" s="83">
        <f t="shared" si="12"/>
        <v>0</v>
      </c>
      <c r="Q411" s="68"/>
      <c r="R411" s="70"/>
      <c r="S411" s="39"/>
      <c r="T411" s="71"/>
      <c r="U411" s="72"/>
      <c r="V411" s="73"/>
      <c r="W411" s="74"/>
    </row>
    <row r="412" spans="1:23">
      <c r="A412" s="7"/>
      <c r="B412" s="65">
        <v>65</v>
      </c>
      <c r="C412" s="66" t="s">
        <v>9049</v>
      </c>
      <c r="D412" s="66" t="s">
        <v>9064</v>
      </c>
      <c r="E412" s="67">
        <v>1281</v>
      </c>
      <c r="F412" s="68">
        <v>944</v>
      </c>
      <c r="G412" s="69"/>
      <c r="H412" s="69"/>
      <c r="I412" s="70">
        <v>944</v>
      </c>
      <c r="J412" s="39">
        <v>0.38347457627118642</v>
      </c>
      <c r="K412" s="71">
        <v>362</v>
      </c>
      <c r="L412" s="72">
        <v>0.38347457627118642</v>
      </c>
      <c r="M412" s="73">
        <v>362</v>
      </c>
      <c r="N412" s="74" t="s">
        <v>19594</v>
      </c>
      <c r="O412" s="66" t="str">
        <f t="shared" si="13"/>
        <v>מגדל אמרוסי ישראל שושן</v>
      </c>
      <c r="P412" s="83">
        <f t="shared" si="12"/>
        <v>0</v>
      </c>
      <c r="Q412" s="68"/>
      <c r="R412" s="70"/>
      <c r="S412" s="39"/>
      <c r="T412" s="71"/>
      <c r="U412" s="72"/>
      <c r="V412" s="73"/>
      <c r="W412" s="74"/>
    </row>
    <row r="413" spans="1:23">
      <c r="A413" s="7"/>
      <c r="B413" s="65">
        <v>65</v>
      </c>
      <c r="C413" s="66" t="s">
        <v>9049</v>
      </c>
      <c r="D413" s="66" t="s">
        <v>9076</v>
      </c>
      <c r="E413" s="67">
        <v>1281</v>
      </c>
      <c r="F413" s="68">
        <v>944</v>
      </c>
      <c r="G413" s="69"/>
      <c r="H413" s="69"/>
      <c r="I413" s="70">
        <v>944</v>
      </c>
      <c r="J413" s="39">
        <v>0.3125</v>
      </c>
      <c r="K413" s="71">
        <v>295</v>
      </c>
      <c r="L413" s="72">
        <v>0.3125</v>
      </c>
      <c r="M413" s="73">
        <v>295</v>
      </c>
      <c r="N413" s="74" t="s">
        <v>19594</v>
      </c>
      <c r="O413" s="66" t="str">
        <f t="shared" si="13"/>
        <v>מגדל אלפסי נתנאל</v>
      </c>
      <c r="P413" s="83">
        <f t="shared" si="12"/>
        <v>0</v>
      </c>
      <c r="Q413" s="68"/>
      <c r="R413" s="70"/>
      <c r="S413" s="39"/>
      <c r="T413" s="71"/>
      <c r="U413" s="72"/>
      <c r="V413" s="73"/>
      <c r="W413" s="74"/>
    </row>
    <row r="414" spans="1:23">
      <c r="A414" s="7"/>
      <c r="B414" s="65">
        <v>65</v>
      </c>
      <c r="C414" s="66" t="s">
        <v>9049</v>
      </c>
      <c r="D414" s="66" t="s">
        <v>1126</v>
      </c>
      <c r="E414" s="67">
        <v>1281</v>
      </c>
      <c r="F414" s="68">
        <v>944</v>
      </c>
      <c r="G414" s="69"/>
      <c r="H414" s="69"/>
      <c r="I414" s="70">
        <v>944</v>
      </c>
      <c r="J414" s="39">
        <v>0.13559322033898305</v>
      </c>
      <c r="K414" s="71">
        <v>128</v>
      </c>
      <c r="L414" s="72">
        <v>0.13559322033898305</v>
      </c>
      <c r="M414" s="73">
        <v>128</v>
      </c>
      <c r="N414" s="74" t="s">
        <v>19594</v>
      </c>
      <c r="O414" s="66" t="str">
        <f t="shared" si="13"/>
        <v>מגדל עמר שמעון</v>
      </c>
      <c r="P414" s="83">
        <f t="shared" si="12"/>
        <v>0</v>
      </c>
      <c r="Q414" s="68"/>
      <c r="R414" s="70"/>
      <c r="S414" s="39"/>
      <c r="T414" s="71"/>
      <c r="U414" s="72"/>
      <c r="V414" s="73"/>
      <c r="W414" s="74"/>
    </row>
    <row r="415" spans="1:23">
      <c r="A415" s="7"/>
      <c r="B415" s="65">
        <v>65</v>
      </c>
      <c r="C415" s="66" t="s">
        <v>9049</v>
      </c>
      <c r="D415" s="66" t="s">
        <v>9054</v>
      </c>
      <c r="E415" s="67">
        <v>1281</v>
      </c>
      <c r="F415" s="68">
        <v>944</v>
      </c>
      <c r="G415" s="69"/>
      <c r="H415" s="69"/>
      <c r="I415" s="70">
        <v>944</v>
      </c>
      <c r="J415" s="39">
        <v>0.10805084745762712</v>
      </c>
      <c r="K415" s="71">
        <v>102</v>
      </c>
      <c r="L415" s="72">
        <v>0.10805084745762712</v>
      </c>
      <c r="M415" s="73">
        <v>102</v>
      </c>
      <c r="N415" s="74" t="s">
        <v>19594</v>
      </c>
      <c r="O415" s="66" t="str">
        <f t="shared" si="13"/>
        <v>מגדל גינו יוסף</v>
      </c>
      <c r="P415" s="83">
        <f t="shared" si="12"/>
        <v>0</v>
      </c>
      <c r="Q415" s="68"/>
      <c r="R415" s="70"/>
      <c r="S415" s="39"/>
      <c r="T415" s="71"/>
      <c r="U415" s="72"/>
      <c r="V415" s="73"/>
      <c r="W415" s="74"/>
    </row>
    <row r="416" spans="1:23">
      <c r="A416" s="7"/>
      <c r="B416" s="65">
        <v>65</v>
      </c>
      <c r="C416" s="66" t="s">
        <v>9049</v>
      </c>
      <c r="D416" s="66" t="s">
        <v>9082</v>
      </c>
      <c r="E416" s="67">
        <v>1281</v>
      </c>
      <c r="F416" s="68">
        <v>944</v>
      </c>
      <c r="G416" s="69"/>
      <c r="H416" s="69"/>
      <c r="I416" s="70">
        <v>944</v>
      </c>
      <c r="J416" s="39">
        <v>6.0381355932203389E-2</v>
      </c>
      <c r="K416" s="71">
        <v>57</v>
      </c>
      <c r="L416" s="72">
        <v>6.0381355932203389E-2</v>
      </c>
      <c r="M416" s="73">
        <v>57</v>
      </c>
      <c r="N416" s="74" t="s">
        <v>19594</v>
      </c>
      <c r="O416" s="66" t="str">
        <f t="shared" si="13"/>
        <v>מגדל עוקבי משה</v>
      </c>
      <c r="P416" s="83">
        <f t="shared" si="12"/>
        <v>0</v>
      </c>
      <c r="Q416" s="68"/>
      <c r="R416" s="70"/>
      <c r="S416" s="39"/>
      <c r="T416" s="71"/>
      <c r="U416" s="72"/>
      <c r="V416" s="73"/>
      <c r="W416" s="74"/>
    </row>
    <row r="417" spans="1:23">
      <c r="A417" s="7"/>
      <c r="B417" s="65">
        <v>874</v>
      </c>
      <c r="C417" s="66" t="s">
        <v>8962</v>
      </c>
      <c r="D417" s="66" t="s">
        <v>8998</v>
      </c>
      <c r="E417" s="67">
        <v>20976</v>
      </c>
      <c r="F417" s="68">
        <v>11492</v>
      </c>
      <c r="G417" s="69"/>
      <c r="H417" s="69"/>
      <c r="I417" s="70">
        <v>11492</v>
      </c>
      <c r="J417" s="39">
        <v>0.69987817612252001</v>
      </c>
      <c r="K417" s="71">
        <v>8043</v>
      </c>
      <c r="L417" s="72">
        <v>0.69987817612252001</v>
      </c>
      <c r="M417" s="73">
        <v>8043</v>
      </c>
      <c r="N417" s="74" t="s">
        <v>19593</v>
      </c>
      <c r="O417" s="66" t="str">
        <f t="shared" si="13"/>
        <v>מגדל העמק ברדה אליהו</v>
      </c>
      <c r="P417" s="83" t="str">
        <f t="shared" si="12"/>
        <v>Mayor</v>
      </c>
      <c r="Q417" s="68"/>
      <c r="R417" s="70"/>
      <c r="S417" s="39"/>
      <c r="T417" s="71"/>
      <c r="U417" s="72"/>
      <c r="V417" s="73"/>
      <c r="W417" s="74"/>
    </row>
    <row r="418" spans="1:23">
      <c r="A418" s="7"/>
      <c r="B418" s="65">
        <v>874</v>
      </c>
      <c r="C418" s="66" t="s">
        <v>8962</v>
      </c>
      <c r="D418" s="66" t="s">
        <v>9047</v>
      </c>
      <c r="E418" s="67">
        <v>20976</v>
      </c>
      <c r="F418" s="68">
        <v>11492</v>
      </c>
      <c r="G418" s="69"/>
      <c r="H418" s="69"/>
      <c r="I418" s="70">
        <v>11492</v>
      </c>
      <c r="J418" s="39">
        <v>0.2285938043856596</v>
      </c>
      <c r="K418" s="71">
        <v>2627</v>
      </c>
      <c r="L418" s="72">
        <v>0.2285938043856596</v>
      </c>
      <c r="M418" s="73">
        <v>2627</v>
      </c>
      <c r="N418" s="74" t="s">
        <v>19593</v>
      </c>
      <c r="O418" s="66" t="str">
        <f t="shared" si="13"/>
        <v>מגדל העמק גלם עמוס</v>
      </c>
      <c r="P418" s="83">
        <f t="shared" si="12"/>
        <v>0</v>
      </c>
      <c r="Q418" s="68"/>
      <c r="R418" s="70"/>
      <c r="S418" s="39"/>
      <c r="T418" s="71"/>
      <c r="U418" s="72"/>
      <c r="V418" s="73"/>
      <c r="W418" s="74"/>
    </row>
    <row r="419" spans="1:23">
      <c r="A419" s="7"/>
      <c r="B419" s="65">
        <v>874</v>
      </c>
      <c r="C419" s="66" t="s">
        <v>8962</v>
      </c>
      <c r="D419" s="66" t="s">
        <v>8984</v>
      </c>
      <c r="E419" s="67">
        <v>20976</v>
      </c>
      <c r="F419" s="68">
        <v>11492</v>
      </c>
      <c r="G419" s="69"/>
      <c r="H419" s="69"/>
      <c r="I419" s="70">
        <v>11492</v>
      </c>
      <c r="J419" s="39">
        <v>7.1528019491820402E-2</v>
      </c>
      <c r="K419" s="71">
        <v>822</v>
      </c>
      <c r="L419" s="72">
        <v>7.1528019491820402E-2</v>
      </c>
      <c r="M419" s="73">
        <v>822.00000000000011</v>
      </c>
      <c r="N419" s="74" t="s">
        <v>19593</v>
      </c>
      <c r="O419" s="66" t="str">
        <f t="shared" si="13"/>
        <v>מגדל העמק פינקלשטיין עופרה</v>
      </c>
      <c r="P419" s="83">
        <f t="shared" si="12"/>
        <v>0</v>
      </c>
      <c r="Q419" s="68"/>
      <c r="R419" s="70"/>
      <c r="S419" s="39"/>
      <c r="T419" s="71"/>
      <c r="U419" s="72"/>
      <c r="V419" s="73"/>
      <c r="W419" s="74"/>
    </row>
    <row r="420" spans="1:23">
      <c r="A420" s="7"/>
      <c r="B420" s="65">
        <v>1200</v>
      </c>
      <c r="C420" s="66" t="s">
        <v>8753</v>
      </c>
      <c r="D420" s="66" t="s">
        <v>8863</v>
      </c>
      <c r="E420" s="67">
        <v>54005</v>
      </c>
      <c r="F420" s="68">
        <v>24947</v>
      </c>
      <c r="G420" s="69"/>
      <c r="H420" s="69"/>
      <c r="I420" s="70">
        <v>24947</v>
      </c>
      <c r="J420" s="39">
        <v>0.8810277788912495</v>
      </c>
      <c r="K420" s="71">
        <v>21979</v>
      </c>
      <c r="L420" s="72">
        <v>0.8810277788912495</v>
      </c>
      <c r="M420" s="73">
        <v>21979</v>
      </c>
      <c r="N420" s="74" t="s">
        <v>19593</v>
      </c>
      <c r="O420" s="66" t="str">
        <f t="shared" si="13"/>
        <v>מודיעין-מכבים-רעות ביבס חיים</v>
      </c>
      <c r="P420" s="83" t="str">
        <f t="shared" si="12"/>
        <v>Mayor</v>
      </c>
      <c r="Q420" s="68"/>
      <c r="R420" s="70"/>
      <c r="S420" s="39"/>
      <c r="T420" s="71"/>
      <c r="U420" s="72"/>
      <c r="V420" s="73"/>
      <c r="W420" s="74"/>
    </row>
    <row r="421" spans="1:23">
      <c r="A421" s="7"/>
      <c r="B421" s="65">
        <v>1200</v>
      </c>
      <c r="C421" s="66" t="s">
        <v>8753</v>
      </c>
      <c r="D421" s="66" t="s">
        <v>8782</v>
      </c>
      <c r="E421" s="67">
        <v>54005</v>
      </c>
      <c r="F421" s="68">
        <v>24947</v>
      </c>
      <c r="G421" s="69"/>
      <c r="H421" s="69"/>
      <c r="I421" s="70">
        <v>24947</v>
      </c>
      <c r="J421" s="39">
        <v>0.11897222110875055</v>
      </c>
      <c r="K421" s="71">
        <v>2968</v>
      </c>
      <c r="L421" s="72">
        <v>0.11897222110875055</v>
      </c>
      <c r="M421" s="73">
        <v>2968</v>
      </c>
      <c r="N421" s="74" t="s">
        <v>19593</v>
      </c>
      <c r="O421" s="66" t="str">
        <f t="shared" si="13"/>
        <v>מודיעין-מכבים-רעות מעוז שרון</v>
      </c>
      <c r="P421" s="83">
        <f t="shared" si="12"/>
        <v>0</v>
      </c>
      <c r="Q421" s="68"/>
      <c r="R421" s="70"/>
      <c r="S421" s="39"/>
      <c r="T421" s="71"/>
      <c r="U421" s="72"/>
      <c r="V421" s="73"/>
      <c r="W421" s="74"/>
    </row>
    <row r="422" spans="1:23">
      <c r="A422" s="7"/>
      <c r="B422" s="65">
        <v>3797</v>
      </c>
      <c r="C422" s="66" t="s">
        <v>8904</v>
      </c>
      <c r="D422" s="66" t="s">
        <v>8960</v>
      </c>
      <c r="E422" s="67">
        <v>54005</v>
      </c>
      <c r="F422" s="68">
        <v>18873</v>
      </c>
      <c r="G422" s="69"/>
      <c r="H422" s="69"/>
      <c r="I422" s="70">
        <v>18873</v>
      </c>
      <c r="J422" s="39">
        <v>0.85545488263657077</v>
      </c>
      <c r="K422" s="71">
        <v>16145</v>
      </c>
      <c r="L422" s="72">
        <v>0.85545488263657077</v>
      </c>
      <c r="M422" s="73">
        <v>16145</v>
      </c>
      <c r="N422" s="74" t="s">
        <v>19593</v>
      </c>
      <c r="O422" s="66" t="str">
        <f t="shared" si="13"/>
        <v>מודיעין עילית גוטרמן יעקב אשר</v>
      </c>
      <c r="P422" s="83" t="str">
        <f t="shared" si="12"/>
        <v>Mayor</v>
      </c>
      <c r="Q422" s="68"/>
      <c r="R422" s="70"/>
      <c r="S422" s="39"/>
      <c r="T422" s="71"/>
      <c r="U422" s="72"/>
      <c r="V422" s="73"/>
      <c r="W422" s="74"/>
    </row>
    <row r="423" spans="1:23">
      <c r="A423" s="7"/>
      <c r="B423" s="65">
        <v>3797</v>
      </c>
      <c r="C423" s="66" t="s">
        <v>8904</v>
      </c>
      <c r="D423" s="66" t="s">
        <v>8943</v>
      </c>
      <c r="E423" s="67">
        <v>54005</v>
      </c>
      <c r="F423" s="68">
        <v>18873</v>
      </c>
      <c r="G423" s="69"/>
      <c r="H423" s="69"/>
      <c r="I423" s="70">
        <v>18873</v>
      </c>
      <c r="J423" s="39">
        <v>0.14454511736342923</v>
      </c>
      <c r="K423" s="71">
        <v>2728</v>
      </c>
      <c r="L423" s="72">
        <v>0.14454511736342923</v>
      </c>
      <c r="M423" s="73">
        <v>2728</v>
      </c>
      <c r="N423" s="74" t="s">
        <v>19593</v>
      </c>
      <c r="O423" s="66" t="str">
        <f t="shared" si="13"/>
        <v>מודיעין עילית ברגר אברהם</v>
      </c>
      <c r="P423" s="83">
        <f t="shared" si="12"/>
        <v>0</v>
      </c>
      <c r="Q423" s="68"/>
      <c r="R423" s="70"/>
      <c r="S423" s="39"/>
      <c r="T423" s="71"/>
      <c r="U423" s="72"/>
      <c r="V423" s="73"/>
      <c r="W423" s="74"/>
    </row>
    <row r="424" spans="1:23">
      <c r="A424" s="7"/>
      <c r="B424" s="65">
        <v>28</v>
      </c>
      <c r="C424" s="66" t="s">
        <v>8703</v>
      </c>
      <c r="D424" s="66" t="s">
        <v>3726</v>
      </c>
      <c r="E424" s="67">
        <v>8371</v>
      </c>
      <c r="F424" s="68">
        <v>5175</v>
      </c>
      <c r="G424" s="69"/>
      <c r="H424" s="69"/>
      <c r="I424" s="70">
        <v>5175</v>
      </c>
      <c r="J424" s="39">
        <v>0.44830917874396137</v>
      </c>
      <c r="K424" s="71">
        <v>2320</v>
      </c>
      <c r="L424" s="72">
        <v>0.44830917874396137</v>
      </c>
      <c r="M424" s="73">
        <v>2320</v>
      </c>
      <c r="N424" s="74" t="s">
        <v>19593</v>
      </c>
      <c r="O424" s="66" t="str">
        <f t="shared" si="13"/>
        <v>מזכרת בתיה דהן מאיר</v>
      </c>
      <c r="P424" s="83" t="str">
        <f t="shared" si="12"/>
        <v>Mayor</v>
      </c>
      <c r="Q424" s="68"/>
      <c r="R424" s="70"/>
      <c r="S424" s="39"/>
      <c r="T424" s="71"/>
      <c r="U424" s="72"/>
      <c r="V424" s="73"/>
      <c r="W424" s="74"/>
    </row>
    <row r="425" spans="1:23">
      <c r="A425" s="7"/>
      <c r="B425" s="65">
        <v>28</v>
      </c>
      <c r="C425" s="66" t="s">
        <v>8703</v>
      </c>
      <c r="D425" s="66" t="s">
        <v>8749</v>
      </c>
      <c r="E425" s="67">
        <v>8371</v>
      </c>
      <c r="F425" s="68">
        <v>5175</v>
      </c>
      <c r="G425" s="69"/>
      <c r="H425" s="69"/>
      <c r="I425" s="70">
        <v>5175</v>
      </c>
      <c r="J425" s="39">
        <v>0.34106280193236715</v>
      </c>
      <c r="K425" s="71">
        <v>1765</v>
      </c>
      <c r="L425" s="72">
        <v>0.34106280193236715</v>
      </c>
      <c r="M425" s="73">
        <v>1765</v>
      </c>
      <c r="N425" s="74" t="s">
        <v>19593</v>
      </c>
      <c r="O425" s="66" t="str">
        <f t="shared" si="13"/>
        <v>מזכרת בתיה גאון גבריאל</v>
      </c>
      <c r="P425" s="83">
        <f t="shared" si="12"/>
        <v>0</v>
      </c>
      <c r="Q425" s="68"/>
      <c r="R425" s="70"/>
      <c r="S425" s="39"/>
      <c r="T425" s="71"/>
      <c r="U425" s="72"/>
      <c r="V425" s="73"/>
      <c r="W425" s="74"/>
    </row>
    <row r="426" spans="1:23">
      <c r="A426" s="7"/>
      <c r="B426" s="65">
        <v>28</v>
      </c>
      <c r="C426" s="66" t="s">
        <v>8703</v>
      </c>
      <c r="D426" s="66" t="s">
        <v>8739</v>
      </c>
      <c r="E426" s="67">
        <v>8371</v>
      </c>
      <c r="F426" s="68">
        <v>5175</v>
      </c>
      <c r="G426" s="69"/>
      <c r="H426" s="69"/>
      <c r="I426" s="70">
        <v>5175</v>
      </c>
      <c r="J426" s="39">
        <v>0.12309178743961352</v>
      </c>
      <c r="K426" s="71">
        <v>637</v>
      </c>
      <c r="L426" s="72">
        <v>0.12309178743961352</v>
      </c>
      <c r="M426" s="73">
        <v>637</v>
      </c>
      <c r="N426" s="74" t="s">
        <v>19593</v>
      </c>
      <c r="O426" s="66" t="str">
        <f t="shared" si="13"/>
        <v>מזכרת בתיה אביר לב אהוד</v>
      </c>
      <c r="P426" s="83">
        <f t="shared" si="12"/>
        <v>0</v>
      </c>
      <c r="Q426" s="68"/>
      <c r="R426" s="70"/>
      <c r="S426" s="39"/>
      <c r="T426" s="71"/>
      <c r="U426" s="72"/>
      <c r="V426" s="73"/>
      <c r="W426" s="74"/>
    </row>
    <row r="427" spans="1:23">
      <c r="A427" s="7"/>
      <c r="B427" s="65">
        <v>28</v>
      </c>
      <c r="C427" s="66" t="s">
        <v>8703</v>
      </c>
      <c r="D427" s="66" t="s">
        <v>8715</v>
      </c>
      <c r="E427" s="67">
        <v>8371</v>
      </c>
      <c r="F427" s="68">
        <v>5175</v>
      </c>
      <c r="G427" s="69"/>
      <c r="H427" s="69"/>
      <c r="I427" s="70">
        <v>5175</v>
      </c>
      <c r="J427" s="39">
        <v>8.7536231884057972E-2</v>
      </c>
      <c r="K427" s="71">
        <v>453</v>
      </c>
      <c r="L427" s="72">
        <v>8.7536231884057972E-2</v>
      </c>
      <c r="M427" s="73">
        <v>453</v>
      </c>
      <c r="N427" s="74" t="s">
        <v>19593</v>
      </c>
      <c r="O427" s="66" t="str">
        <f t="shared" si="13"/>
        <v>מזכרת בתיה פסטרנק יצחק</v>
      </c>
      <c r="P427" s="83">
        <f t="shared" si="12"/>
        <v>0</v>
      </c>
      <c r="Q427" s="68"/>
      <c r="R427" s="70"/>
      <c r="S427" s="39"/>
      <c r="T427" s="71"/>
      <c r="U427" s="72"/>
      <c r="V427" s="73"/>
      <c r="W427" s="74"/>
    </row>
    <row r="428" spans="1:23">
      <c r="A428" s="7"/>
      <c r="B428" s="65">
        <v>517</v>
      </c>
      <c r="C428" s="66" t="s">
        <v>8637</v>
      </c>
      <c r="D428" s="66" t="s">
        <v>8662</v>
      </c>
      <c r="E428" s="67">
        <v>2651</v>
      </c>
      <c r="F428" s="68">
        <v>2331</v>
      </c>
      <c r="G428" s="69"/>
      <c r="H428" s="69"/>
      <c r="I428" s="70">
        <v>2331</v>
      </c>
      <c r="J428" s="39">
        <v>0.54440154440154442</v>
      </c>
      <c r="K428" s="71">
        <v>1269</v>
      </c>
      <c r="L428" s="72">
        <v>0.54440154440154442</v>
      </c>
      <c r="M428" s="73">
        <v>1269</v>
      </c>
      <c r="N428" s="74" t="s">
        <v>19593</v>
      </c>
      <c r="O428" s="66" t="str">
        <f t="shared" si="13"/>
        <v>מזרעה עווד פואד</v>
      </c>
      <c r="P428" s="83" t="str">
        <f t="shared" si="12"/>
        <v>Mayor</v>
      </c>
      <c r="Q428" s="68"/>
      <c r="R428" s="70"/>
      <c r="S428" s="39"/>
      <c r="T428" s="71"/>
      <c r="U428" s="72"/>
      <c r="V428" s="73"/>
      <c r="W428" s="74"/>
    </row>
    <row r="429" spans="1:23">
      <c r="A429" s="7"/>
      <c r="B429" s="65">
        <v>517</v>
      </c>
      <c r="C429" s="66" t="s">
        <v>8637</v>
      </c>
      <c r="D429" s="66" t="s">
        <v>8642</v>
      </c>
      <c r="E429" s="67">
        <v>2651</v>
      </c>
      <c r="F429" s="68">
        <v>2331</v>
      </c>
      <c r="G429" s="69"/>
      <c r="H429" s="69"/>
      <c r="I429" s="70">
        <v>2331</v>
      </c>
      <c r="J429" s="39">
        <v>0.43500643500643499</v>
      </c>
      <c r="K429" s="71">
        <v>1014</v>
      </c>
      <c r="L429" s="72">
        <v>0.43500643500643499</v>
      </c>
      <c r="M429" s="73">
        <v>1014</v>
      </c>
      <c r="N429" s="74" t="s">
        <v>19593</v>
      </c>
      <c r="O429" s="66" t="str">
        <f t="shared" si="13"/>
        <v>מזרעה עווד קאסם</v>
      </c>
      <c r="P429" s="83">
        <f t="shared" si="12"/>
        <v>0</v>
      </c>
      <c r="Q429" s="68"/>
      <c r="R429" s="70"/>
      <c r="S429" s="39"/>
      <c r="T429" s="71"/>
      <c r="U429" s="72"/>
      <c r="V429" s="73"/>
      <c r="W429" s="74"/>
    </row>
    <row r="430" spans="1:23">
      <c r="A430" s="7"/>
      <c r="B430" s="65">
        <v>517</v>
      </c>
      <c r="C430" s="66" t="s">
        <v>8637</v>
      </c>
      <c r="D430" s="66" t="s">
        <v>8657</v>
      </c>
      <c r="E430" s="67">
        <v>2651</v>
      </c>
      <c r="F430" s="68">
        <v>2331</v>
      </c>
      <c r="G430" s="69"/>
      <c r="H430" s="69"/>
      <c r="I430" s="70">
        <v>2331</v>
      </c>
      <c r="J430" s="39">
        <v>1.1154011154011155E-2</v>
      </c>
      <c r="K430" s="71">
        <v>26</v>
      </c>
      <c r="L430" s="72">
        <v>1.1154011154011155E-2</v>
      </c>
      <c r="M430" s="73">
        <v>26</v>
      </c>
      <c r="N430" s="74" t="s">
        <v>19593</v>
      </c>
      <c r="O430" s="66" t="str">
        <f t="shared" si="13"/>
        <v>מזרעה אג'א חמיד</v>
      </c>
      <c r="P430" s="83">
        <f t="shared" si="12"/>
        <v>0</v>
      </c>
      <c r="Q430" s="68"/>
      <c r="R430" s="70"/>
      <c r="S430" s="39"/>
      <c r="T430" s="71"/>
      <c r="U430" s="72"/>
      <c r="V430" s="73"/>
      <c r="W430" s="74"/>
    </row>
    <row r="431" spans="1:23">
      <c r="A431" s="7"/>
      <c r="B431" s="65">
        <v>517</v>
      </c>
      <c r="C431" s="66" t="s">
        <v>8637</v>
      </c>
      <c r="D431" s="66" t="s">
        <v>8687</v>
      </c>
      <c r="E431" s="67">
        <v>2651</v>
      </c>
      <c r="F431" s="68">
        <v>2331</v>
      </c>
      <c r="G431" s="69"/>
      <c r="H431" s="69"/>
      <c r="I431" s="70">
        <v>2331</v>
      </c>
      <c r="J431" s="39">
        <v>9.4380094380094384E-3</v>
      </c>
      <c r="K431" s="71">
        <v>22</v>
      </c>
      <c r="L431" s="72">
        <v>9.4380094380094384E-3</v>
      </c>
      <c r="M431" s="73">
        <v>22</v>
      </c>
      <c r="N431" s="74" t="s">
        <v>19593</v>
      </c>
      <c r="O431" s="66" t="str">
        <f t="shared" si="13"/>
        <v>מזרעה אגא ראפת</v>
      </c>
      <c r="P431" s="83">
        <f t="shared" si="12"/>
        <v>0</v>
      </c>
      <c r="Q431" s="68"/>
      <c r="R431" s="70"/>
      <c r="S431" s="39"/>
      <c r="T431" s="71"/>
      <c r="U431" s="72"/>
      <c r="V431" s="73"/>
      <c r="W431" s="74"/>
    </row>
    <row r="432" spans="1:23">
      <c r="A432" s="7"/>
      <c r="B432" s="65">
        <v>43</v>
      </c>
      <c r="C432" s="66" t="s">
        <v>8612</v>
      </c>
      <c r="D432" s="66" t="s">
        <v>8634</v>
      </c>
      <c r="E432" s="67">
        <v>1365</v>
      </c>
      <c r="F432" s="68">
        <v>839</v>
      </c>
      <c r="G432" s="69"/>
      <c r="H432" s="69"/>
      <c r="I432" s="70">
        <v>839</v>
      </c>
      <c r="J432" s="39">
        <v>0.52085816448152567</v>
      </c>
      <c r="K432" s="71">
        <v>437</v>
      </c>
      <c r="L432" s="72">
        <v>0.52085816448152567</v>
      </c>
      <c r="M432" s="73">
        <v>437.00000000000006</v>
      </c>
      <c r="N432" s="74" t="s">
        <v>19593</v>
      </c>
      <c r="O432" s="66" t="str">
        <f t="shared" si="13"/>
        <v>מטולה בוקר הרצל</v>
      </c>
      <c r="P432" s="83" t="str">
        <f t="shared" si="12"/>
        <v>Mayor</v>
      </c>
      <c r="Q432" s="68"/>
      <c r="R432" s="70"/>
      <c r="S432" s="39"/>
      <c r="T432" s="71"/>
      <c r="U432" s="72"/>
      <c r="V432" s="73"/>
      <c r="W432" s="74"/>
    </row>
    <row r="433" spans="1:23">
      <c r="A433" s="7"/>
      <c r="B433" s="65">
        <v>43</v>
      </c>
      <c r="C433" s="66" t="s">
        <v>8612</v>
      </c>
      <c r="D433" s="66" t="s">
        <v>8619</v>
      </c>
      <c r="E433" s="67">
        <v>1365</v>
      </c>
      <c r="F433" s="68">
        <v>839</v>
      </c>
      <c r="G433" s="69"/>
      <c r="H433" s="69"/>
      <c r="I433" s="70">
        <v>839</v>
      </c>
      <c r="J433" s="39">
        <v>0.47914183551847439</v>
      </c>
      <c r="K433" s="71">
        <v>402</v>
      </c>
      <c r="L433" s="72">
        <v>0.47914183551847439</v>
      </c>
      <c r="M433" s="73">
        <v>402</v>
      </c>
      <c r="N433" s="74" t="s">
        <v>19593</v>
      </c>
      <c r="O433" s="66" t="str">
        <f t="shared" si="13"/>
        <v>מטולה אזולאי דוד</v>
      </c>
      <c r="P433" s="83">
        <f t="shared" si="12"/>
        <v>0</v>
      </c>
      <c r="Q433" s="68"/>
      <c r="R433" s="70"/>
      <c r="S433" s="39"/>
      <c r="T433" s="71"/>
      <c r="U433" s="72"/>
      <c r="V433" s="73"/>
      <c r="W433" s="74"/>
    </row>
    <row r="434" spans="1:23">
      <c r="A434" s="7"/>
      <c r="B434" s="65">
        <v>1268</v>
      </c>
      <c r="C434" s="66" t="s">
        <v>8552</v>
      </c>
      <c r="D434" s="66" t="s">
        <v>8572</v>
      </c>
      <c r="E434" s="67">
        <v>5737</v>
      </c>
      <c r="F434" s="68">
        <v>3495</v>
      </c>
      <c r="G434" s="69"/>
      <c r="H434" s="69"/>
      <c r="I434" s="70">
        <v>3495</v>
      </c>
      <c r="J434" s="39">
        <v>0.55708154506437768</v>
      </c>
      <c r="K434" s="71">
        <v>1947</v>
      </c>
      <c r="L434" s="72">
        <v>0.55708154506437768</v>
      </c>
      <c r="M434" s="73">
        <v>1947</v>
      </c>
      <c r="N434" s="74" t="s">
        <v>19593</v>
      </c>
      <c r="O434" s="66" t="str">
        <f t="shared" si="13"/>
        <v>מיתר בן גירא אבנר</v>
      </c>
      <c r="P434" s="83" t="str">
        <f t="shared" si="12"/>
        <v>Mayor</v>
      </c>
      <c r="Q434" s="68"/>
      <c r="R434" s="70"/>
      <c r="S434" s="39"/>
      <c r="T434" s="71"/>
      <c r="U434" s="72"/>
      <c r="V434" s="73"/>
      <c r="W434" s="74"/>
    </row>
    <row r="435" spans="1:23">
      <c r="A435" s="7"/>
      <c r="B435" s="65">
        <v>1268</v>
      </c>
      <c r="C435" s="66" t="s">
        <v>8552</v>
      </c>
      <c r="D435" s="66" t="s">
        <v>8609</v>
      </c>
      <c r="E435" s="67">
        <v>5737</v>
      </c>
      <c r="F435" s="68">
        <v>3495</v>
      </c>
      <c r="G435" s="69"/>
      <c r="H435" s="69"/>
      <c r="I435" s="70">
        <v>3495</v>
      </c>
      <c r="J435" s="39">
        <v>0.21459227467811159</v>
      </c>
      <c r="K435" s="71">
        <v>750</v>
      </c>
      <c r="L435" s="72">
        <v>0.21459227467811159</v>
      </c>
      <c r="M435" s="73">
        <v>750</v>
      </c>
      <c r="N435" s="74" t="s">
        <v>19593</v>
      </c>
      <c r="O435" s="66" t="str">
        <f t="shared" si="13"/>
        <v>מיתר כהן סלומון</v>
      </c>
      <c r="P435" s="83">
        <f t="shared" si="12"/>
        <v>0</v>
      </c>
      <c r="Q435" s="68"/>
      <c r="R435" s="70"/>
      <c r="S435" s="39"/>
      <c r="T435" s="71"/>
      <c r="U435" s="72"/>
      <c r="V435" s="73"/>
      <c r="W435" s="74"/>
    </row>
    <row r="436" spans="1:23">
      <c r="A436" s="7"/>
      <c r="B436" s="65">
        <v>1268</v>
      </c>
      <c r="C436" s="66" t="s">
        <v>8552</v>
      </c>
      <c r="D436" s="66" t="s">
        <v>8582</v>
      </c>
      <c r="E436" s="67">
        <v>5737</v>
      </c>
      <c r="F436" s="68">
        <v>3495</v>
      </c>
      <c r="G436" s="69"/>
      <c r="H436" s="69"/>
      <c r="I436" s="70">
        <v>3495</v>
      </c>
      <c r="J436" s="39">
        <v>0.12732474964234622</v>
      </c>
      <c r="K436" s="71">
        <v>445</v>
      </c>
      <c r="L436" s="72">
        <v>0.12732474964234622</v>
      </c>
      <c r="M436" s="73">
        <v>445.00000000000006</v>
      </c>
      <c r="N436" s="74" t="s">
        <v>19593</v>
      </c>
      <c r="O436" s="66" t="str">
        <f t="shared" si="13"/>
        <v>מיתר שקד חדווה</v>
      </c>
      <c r="P436" s="83">
        <f t="shared" si="12"/>
        <v>0</v>
      </c>
      <c r="Q436" s="68"/>
      <c r="R436" s="70"/>
      <c r="S436" s="39"/>
      <c r="T436" s="71"/>
      <c r="U436" s="72"/>
      <c r="V436" s="73"/>
      <c r="W436" s="74"/>
    </row>
    <row r="437" spans="1:23">
      <c r="A437" s="7"/>
      <c r="B437" s="65">
        <v>1268</v>
      </c>
      <c r="C437" s="66" t="s">
        <v>8552</v>
      </c>
      <c r="D437" s="66" t="s">
        <v>8591</v>
      </c>
      <c r="E437" s="67">
        <v>5737</v>
      </c>
      <c r="F437" s="68">
        <v>3495</v>
      </c>
      <c r="G437" s="69"/>
      <c r="H437" s="69"/>
      <c r="I437" s="70">
        <v>3495</v>
      </c>
      <c r="J437" s="39">
        <v>0.10100143061516452</v>
      </c>
      <c r="K437" s="71">
        <v>353</v>
      </c>
      <c r="L437" s="72">
        <v>0.10100143061516452</v>
      </c>
      <c r="M437" s="73">
        <v>353</v>
      </c>
      <c r="N437" s="74" t="s">
        <v>19593</v>
      </c>
      <c r="O437" s="66" t="str">
        <f t="shared" si="13"/>
        <v>מיתר פרץ שמעון</v>
      </c>
      <c r="P437" s="83">
        <f t="shared" si="12"/>
        <v>0</v>
      </c>
      <c r="Q437" s="68"/>
      <c r="R437" s="70"/>
      <c r="S437" s="39"/>
      <c r="T437" s="71"/>
      <c r="U437" s="72"/>
      <c r="V437" s="73"/>
      <c r="W437" s="74"/>
    </row>
    <row r="438" spans="1:23">
      <c r="A438" s="7"/>
      <c r="B438" s="65">
        <v>518</v>
      </c>
      <c r="C438" s="66" t="s">
        <v>8465</v>
      </c>
      <c r="D438" s="66" t="s">
        <v>8540</v>
      </c>
      <c r="E438" s="67">
        <v>2366</v>
      </c>
      <c r="F438" s="68">
        <v>1889</v>
      </c>
      <c r="G438" s="69"/>
      <c r="H438" s="69"/>
      <c r="I438" s="70">
        <v>1889</v>
      </c>
      <c r="J438" s="39">
        <v>0.59608258337744835</v>
      </c>
      <c r="K438" s="71">
        <v>1126</v>
      </c>
      <c r="L438" s="72">
        <v>0.59608258337744835</v>
      </c>
      <c r="M438" s="73">
        <v>1126</v>
      </c>
      <c r="N438" s="74" t="s">
        <v>19593</v>
      </c>
      <c r="O438" s="66" t="str">
        <f t="shared" si="13"/>
        <v>מעיליא עראף חאתם</v>
      </c>
      <c r="P438" s="83" t="str">
        <f t="shared" si="12"/>
        <v>Mayor</v>
      </c>
      <c r="Q438" s="68"/>
      <c r="R438" s="70"/>
      <c r="S438" s="39"/>
      <c r="T438" s="71"/>
      <c r="U438" s="72"/>
      <c r="V438" s="73"/>
      <c r="W438" s="74"/>
    </row>
    <row r="439" spans="1:23">
      <c r="A439" s="7"/>
      <c r="B439" s="65">
        <v>518</v>
      </c>
      <c r="C439" s="66" t="s">
        <v>8465</v>
      </c>
      <c r="D439" s="66" t="s">
        <v>8506</v>
      </c>
      <c r="E439" s="67">
        <v>2366</v>
      </c>
      <c r="F439" s="68">
        <v>1889</v>
      </c>
      <c r="G439" s="69"/>
      <c r="H439" s="69"/>
      <c r="I439" s="70">
        <v>1889</v>
      </c>
      <c r="J439" s="39">
        <v>0.31974589730015879</v>
      </c>
      <c r="K439" s="71">
        <v>604</v>
      </c>
      <c r="L439" s="72">
        <v>0.31974589730015879</v>
      </c>
      <c r="M439" s="73">
        <v>604</v>
      </c>
      <c r="N439" s="74" t="s">
        <v>19593</v>
      </c>
      <c r="O439" s="66" t="str">
        <f t="shared" si="13"/>
        <v>מעיליא מוראני איליא</v>
      </c>
      <c r="P439" s="83">
        <f t="shared" si="12"/>
        <v>0</v>
      </c>
      <c r="Q439" s="68"/>
      <c r="R439" s="70"/>
      <c r="S439" s="39"/>
      <c r="T439" s="71"/>
      <c r="U439" s="72"/>
      <c r="V439" s="73"/>
      <c r="W439" s="74"/>
    </row>
    <row r="440" spans="1:23">
      <c r="A440" s="7"/>
      <c r="B440" s="65">
        <v>518</v>
      </c>
      <c r="C440" s="66" t="s">
        <v>8465</v>
      </c>
      <c r="D440" s="66" t="s">
        <v>8476</v>
      </c>
      <c r="E440" s="67">
        <v>2366</v>
      </c>
      <c r="F440" s="68">
        <v>1889</v>
      </c>
      <c r="G440" s="69"/>
      <c r="H440" s="69"/>
      <c r="I440" s="70">
        <v>1889</v>
      </c>
      <c r="J440" s="39">
        <v>6.4055055584965589E-2</v>
      </c>
      <c r="K440" s="71">
        <v>121</v>
      </c>
      <c r="L440" s="72">
        <v>6.4055055584965589E-2</v>
      </c>
      <c r="M440" s="73">
        <v>121</v>
      </c>
      <c r="N440" s="74" t="s">
        <v>19593</v>
      </c>
      <c r="O440" s="66" t="str">
        <f t="shared" si="13"/>
        <v>מעיליא שופאני שוכרי</v>
      </c>
      <c r="P440" s="83">
        <f t="shared" si="12"/>
        <v>0</v>
      </c>
      <c r="Q440" s="68"/>
      <c r="R440" s="70"/>
      <c r="S440" s="39"/>
      <c r="T440" s="71"/>
      <c r="U440" s="72"/>
      <c r="V440" s="73"/>
      <c r="W440" s="74"/>
    </row>
    <row r="441" spans="1:23">
      <c r="A441" s="7"/>
      <c r="B441" s="65">
        <v>518</v>
      </c>
      <c r="C441" s="66" t="s">
        <v>8465</v>
      </c>
      <c r="D441" s="66" t="s">
        <v>8510</v>
      </c>
      <c r="E441" s="67">
        <v>2366</v>
      </c>
      <c r="F441" s="68">
        <v>1889</v>
      </c>
      <c r="G441" s="69"/>
      <c r="H441" s="69"/>
      <c r="I441" s="70">
        <v>1889</v>
      </c>
      <c r="J441" s="39">
        <v>2.0116463737427211E-2</v>
      </c>
      <c r="K441" s="71">
        <v>38</v>
      </c>
      <c r="L441" s="72">
        <v>2.0116463737427211E-2</v>
      </c>
      <c r="M441" s="73">
        <v>38</v>
      </c>
      <c r="N441" s="74" t="s">
        <v>19593</v>
      </c>
      <c r="O441" s="66" t="str">
        <f t="shared" si="13"/>
        <v>מעיליא עסאף מילאד</v>
      </c>
      <c r="P441" s="83">
        <f t="shared" si="12"/>
        <v>0</v>
      </c>
      <c r="Q441" s="68"/>
      <c r="R441" s="70"/>
      <c r="S441" s="39"/>
      <c r="T441" s="71"/>
      <c r="U441" s="72"/>
      <c r="V441" s="73"/>
      <c r="W441" s="74"/>
    </row>
    <row r="442" spans="1:23">
      <c r="A442" s="7"/>
      <c r="B442" s="65">
        <v>518</v>
      </c>
      <c r="C442" s="66" t="s">
        <v>8465</v>
      </c>
      <c r="D442" s="66" t="s">
        <v>8496</v>
      </c>
      <c r="E442" s="67">
        <v>2366</v>
      </c>
      <c r="F442" s="68">
        <v>1889</v>
      </c>
      <c r="G442" s="69"/>
      <c r="H442" s="69"/>
      <c r="I442" s="70">
        <v>1889</v>
      </c>
      <c r="J442" s="39">
        <v>0</v>
      </c>
      <c r="K442" s="71"/>
      <c r="L442" s="72">
        <v>0</v>
      </c>
      <c r="M442" s="73">
        <v>0</v>
      </c>
      <c r="N442" s="74" t="s">
        <v>19593</v>
      </c>
      <c r="O442" s="66" t="str">
        <f t="shared" si="13"/>
        <v>מעיליא עסאף זכי</v>
      </c>
      <c r="P442" s="83">
        <f t="shared" si="12"/>
        <v>0</v>
      </c>
      <c r="Q442" s="68"/>
      <c r="R442" s="70"/>
      <c r="S442" s="39"/>
      <c r="T442" s="71"/>
      <c r="U442" s="72"/>
      <c r="V442" s="73"/>
      <c r="W442" s="74"/>
    </row>
    <row r="443" spans="1:23">
      <c r="A443" s="7"/>
      <c r="B443" s="65">
        <v>518</v>
      </c>
      <c r="C443" s="66" t="s">
        <v>8465</v>
      </c>
      <c r="D443" s="66" t="s">
        <v>8515</v>
      </c>
      <c r="E443" s="67">
        <v>2366</v>
      </c>
      <c r="F443" s="68">
        <v>1889</v>
      </c>
      <c r="G443" s="69"/>
      <c r="H443" s="69"/>
      <c r="I443" s="70">
        <v>1889</v>
      </c>
      <c r="J443" s="39">
        <v>0</v>
      </c>
      <c r="K443" s="71"/>
      <c r="L443" s="72">
        <v>0</v>
      </c>
      <c r="M443" s="73">
        <v>0</v>
      </c>
      <c r="N443" s="74" t="s">
        <v>19593</v>
      </c>
      <c r="O443" s="66" t="str">
        <f t="shared" si="13"/>
        <v>מעיליא עראף איליא</v>
      </c>
      <c r="P443" s="83">
        <f t="shared" si="12"/>
        <v>0</v>
      </c>
      <c r="Q443" s="68"/>
      <c r="R443" s="70"/>
      <c r="S443" s="39"/>
      <c r="T443" s="71"/>
      <c r="U443" s="72"/>
      <c r="V443" s="73"/>
      <c r="W443" s="74"/>
    </row>
    <row r="444" spans="1:23">
      <c r="A444" s="7"/>
      <c r="B444" s="65">
        <v>3616</v>
      </c>
      <c r="C444" s="66" t="s">
        <v>8363</v>
      </c>
      <c r="D444" s="66" t="s">
        <v>8424</v>
      </c>
      <c r="E444" s="67">
        <v>26860</v>
      </c>
      <c r="F444" s="68">
        <v>14175</v>
      </c>
      <c r="G444" s="69"/>
      <c r="H444" s="69"/>
      <c r="I444" s="70">
        <v>14175</v>
      </c>
      <c r="J444" s="39">
        <v>0.76035273368606704</v>
      </c>
      <c r="K444" s="71">
        <v>10778</v>
      </c>
      <c r="L444" s="72">
        <v>0.76035273368606704</v>
      </c>
      <c r="M444" s="73">
        <v>10778</v>
      </c>
      <c r="N444" s="74" t="s">
        <v>19593</v>
      </c>
      <c r="O444" s="66" t="str">
        <f t="shared" si="13"/>
        <v>מעלה אדומים כשריאל בני</v>
      </c>
      <c r="P444" s="83" t="str">
        <f t="shared" si="12"/>
        <v>Mayor</v>
      </c>
      <c r="Q444" s="68"/>
      <c r="R444" s="70"/>
      <c r="S444" s="39"/>
      <c r="T444" s="71"/>
      <c r="U444" s="72"/>
      <c r="V444" s="73"/>
      <c r="W444" s="74"/>
    </row>
    <row r="445" spans="1:23">
      <c r="A445" s="7"/>
      <c r="B445" s="65">
        <v>3616</v>
      </c>
      <c r="C445" s="66" t="s">
        <v>8363</v>
      </c>
      <c r="D445" s="66" t="s">
        <v>8393</v>
      </c>
      <c r="E445" s="67">
        <v>26860</v>
      </c>
      <c r="F445" s="68">
        <v>14175</v>
      </c>
      <c r="G445" s="69"/>
      <c r="H445" s="69"/>
      <c r="I445" s="70">
        <v>14175</v>
      </c>
      <c r="J445" s="39">
        <v>0.23964726631393299</v>
      </c>
      <c r="K445" s="71">
        <v>3397</v>
      </c>
      <c r="L445" s="72">
        <v>0.23964726631393299</v>
      </c>
      <c r="M445" s="73">
        <v>3397</v>
      </c>
      <c r="N445" s="74" t="s">
        <v>19593</v>
      </c>
      <c r="O445" s="66" t="str">
        <f t="shared" si="13"/>
        <v>מעלה אדומים בר זכאי גבי גבריאלה</v>
      </c>
      <c r="P445" s="83">
        <f t="shared" si="12"/>
        <v>0</v>
      </c>
      <c r="Q445" s="68"/>
      <c r="R445" s="70"/>
      <c r="S445" s="39"/>
      <c r="T445" s="71"/>
      <c r="U445" s="72"/>
      <c r="V445" s="73"/>
      <c r="W445" s="74"/>
    </row>
    <row r="446" spans="1:23">
      <c r="A446" s="7"/>
      <c r="B446" s="65">
        <v>1327</v>
      </c>
      <c r="C446" s="66" t="s">
        <v>8278</v>
      </c>
      <c r="D446" s="66" t="s">
        <v>8309</v>
      </c>
      <c r="E446" s="67">
        <v>8419</v>
      </c>
      <c r="F446" s="68">
        <v>6558</v>
      </c>
      <c r="G446" s="69"/>
      <c r="H446" s="69"/>
      <c r="I446" s="70">
        <v>6558</v>
      </c>
      <c r="J446" s="39">
        <v>0.34797194266544679</v>
      </c>
      <c r="K446" s="71">
        <v>2282</v>
      </c>
      <c r="L446" s="72">
        <v>0.34797194266544679</v>
      </c>
      <c r="M446" s="73">
        <v>2282</v>
      </c>
      <c r="N446" s="74" t="s">
        <v>19594</v>
      </c>
      <c r="O446" s="66" t="str">
        <f t="shared" si="13"/>
        <v>מעלה עירון אגבאריה מוסטפא</v>
      </c>
      <c r="P446" s="83">
        <f t="shared" si="12"/>
        <v>0</v>
      </c>
      <c r="Q446" s="68"/>
      <c r="R446" s="70"/>
      <c r="S446" s="39"/>
      <c r="T446" s="71"/>
      <c r="U446" s="72"/>
      <c r="V446" s="73"/>
      <c r="W446" s="74"/>
    </row>
    <row r="447" spans="1:23">
      <c r="A447" s="7"/>
      <c r="B447" s="65">
        <v>1327</v>
      </c>
      <c r="C447" s="66" t="s">
        <v>8278</v>
      </c>
      <c r="D447" s="66" t="s">
        <v>8294</v>
      </c>
      <c r="E447" s="67">
        <v>8419</v>
      </c>
      <c r="F447" s="68">
        <v>6558</v>
      </c>
      <c r="G447" s="69"/>
      <c r="H447" s="69"/>
      <c r="I447" s="70">
        <v>6558</v>
      </c>
      <c r="J447" s="39">
        <v>0.26334248246416592</v>
      </c>
      <c r="K447" s="71">
        <v>1727</v>
      </c>
      <c r="L447" s="72">
        <v>0.26334248246416592</v>
      </c>
      <c r="M447" s="73">
        <v>1727</v>
      </c>
      <c r="N447" s="74" t="s">
        <v>19594</v>
      </c>
      <c r="O447" s="66" t="str">
        <f t="shared" si="13"/>
        <v>מעלה עירון ג'בארין עלי</v>
      </c>
      <c r="P447" s="83">
        <f t="shared" si="12"/>
        <v>0</v>
      </c>
      <c r="Q447" s="68"/>
      <c r="R447" s="70"/>
      <c r="S447" s="39"/>
      <c r="T447" s="71"/>
      <c r="U447" s="72"/>
      <c r="V447" s="73"/>
      <c r="W447" s="74"/>
    </row>
    <row r="448" spans="1:23">
      <c r="A448" s="7"/>
      <c r="B448" s="65">
        <v>1327</v>
      </c>
      <c r="C448" s="66" t="s">
        <v>8278</v>
      </c>
      <c r="D448" s="66" t="s">
        <v>8305</v>
      </c>
      <c r="E448" s="67">
        <v>8419</v>
      </c>
      <c r="F448" s="68">
        <v>6558</v>
      </c>
      <c r="G448" s="69"/>
      <c r="H448" s="69"/>
      <c r="I448" s="70">
        <v>6558</v>
      </c>
      <c r="J448" s="39">
        <v>0.26136017078377555</v>
      </c>
      <c r="K448" s="71">
        <v>1714</v>
      </c>
      <c r="L448" s="72">
        <v>0.26136017078377555</v>
      </c>
      <c r="M448" s="73">
        <v>1714</v>
      </c>
      <c r="N448" s="74" t="s">
        <v>19594</v>
      </c>
      <c r="O448" s="66" t="str">
        <f t="shared" si="13"/>
        <v>מעלה עירון אגבארייה מאהר</v>
      </c>
      <c r="P448" s="83">
        <f t="shared" si="12"/>
        <v>0</v>
      </c>
      <c r="Q448" s="68"/>
      <c r="R448" s="70"/>
      <c r="S448" s="39"/>
      <c r="T448" s="71"/>
      <c r="U448" s="72"/>
      <c r="V448" s="73"/>
      <c r="W448" s="74"/>
    </row>
    <row r="449" spans="1:23">
      <c r="A449" s="7"/>
      <c r="B449" s="65">
        <v>1327</v>
      </c>
      <c r="C449" s="66" t="s">
        <v>8278</v>
      </c>
      <c r="D449" s="66" t="s">
        <v>8350</v>
      </c>
      <c r="E449" s="67">
        <v>8419</v>
      </c>
      <c r="F449" s="68">
        <v>6558</v>
      </c>
      <c r="G449" s="69"/>
      <c r="H449" s="69"/>
      <c r="I449" s="70">
        <v>6558</v>
      </c>
      <c r="J449" s="39">
        <v>0.12732540408661178</v>
      </c>
      <c r="K449" s="71">
        <v>835</v>
      </c>
      <c r="L449" s="72">
        <v>0.12732540408661178</v>
      </c>
      <c r="M449" s="73">
        <v>835</v>
      </c>
      <c r="N449" s="74" t="s">
        <v>19594</v>
      </c>
      <c r="O449" s="66" t="str">
        <f t="shared" si="13"/>
        <v>מעלה עירון אגבאריה פרסאן</v>
      </c>
      <c r="P449" s="83">
        <f t="shared" si="12"/>
        <v>0</v>
      </c>
      <c r="Q449" s="68"/>
      <c r="R449" s="70"/>
      <c r="S449" s="39"/>
      <c r="T449" s="71"/>
      <c r="U449" s="72"/>
      <c r="V449" s="73"/>
      <c r="W449" s="74"/>
    </row>
    <row r="450" spans="1:23">
      <c r="A450" s="7"/>
      <c r="B450" s="65">
        <v>1063</v>
      </c>
      <c r="C450" s="66" t="s">
        <v>8146</v>
      </c>
      <c r="D450" s="66" t="s">
        <v>8212</v>
      </c>
      <c r="E450" s="67">
        <v>17930</v>
      </c>
      <c r="F450" s="68">
        <v>10451</v>
      </c>
      <c r="G450" s="69"/>
      <c r="H450" s="69"/>
      <c r="I450" s="70">
        <v>10451</v>
      </c>
      <c r="J450" s="39">
        <v>0.48722610276528561</v>
      </c>
      <c r="K450" s="71">
        <v>5092</v>
      </c>
      <c r="L450" s="72">
        <v>0.48722610276528561</v>
      </c>
      <c r="M450" s="73">
        <v>5092</v>
      </c>
      <c r="N450" s="74" t="s">
        <v>19593</v>
      </c>
      <c r="O450" s="66" t="str">
        <f t="shared" si="13"/>
        <v>מעלות-תרשיחא בוחבוט שלמה</v>
      </c>
      <c r="P450" s="83" t="str">
        <f t="shared" si="12"/>
        <v>Mayor</v>
      </c>
      <c r="Q450" s="68"/>
      <c r="R450" s="70"/>
      <c r="S450" s="39"/>
      <c r="T450" s="71"/>
      <c r="U450" s="72"/>
      <c r="V450" s="73"/>
      <c r="W450" s="74"/>
    </row>
    <row r="451" spans="1:23">
      <c r="A451" s="7"/>
      <c r="B451" s="65">
        <v>1063</v>
      </c>
      <c r="C451" s="66" t="s">
        <v>8146</v>
      </c>
      <c r="D451" s="66" t="s">
        <v>8229</v>
      </c>
      <c r="E451" s="67">
        <v>17930</v>
      </c>
      <c r="F451" s="68">
        <v>10451</v>
      </c>
      <c r="G451" s="69"/>
      <c r="H451" s="69"/>
      <c r="I451" s="70">
        <v>10451</v>
      </c>
      <c r="J451" s="39">
        <v>0.44656013778585779</v>
      </c>
      <c r="K451" s="71">
        <v>4667</v>
      </c>
      <c r="L451" s="72">
        <v>0.44656013778585779</v>
      </c>
      <c r="M451" s="73">
        <v>4667</v>
      </c>
      <c r="N451" s="74" t="s">
        <v>19593</v>
      </c>
      <c r="O451" s="66" t="str">
        <f t="shared" si="13"/>
        <v>מעלות-תרשיחא פומרנץ ארקדי</v>
      </c>
      <c r="P451" s="83">
        <f t="shared" si="12"/>
        <v>0</v>
      </c>
      <c r="Q451" s="68"/>
      <c r="R451" s="70"/>
      <c r="S451" s="39"/>
      <c r="T451" s="71"/>
      <c r="U451" s="72"/>
      <c r="V451" s="73"/>
      <c r="W451" s="74"/>
    </row>
    <row r="452" spans="1:23" ht="14.5" thickBot="1">
      <c r="A452" s="7"/>
      <c r="B452" s="65">
        <v>1063</v>
      </c>
      <c r="C452" s="66" t="s">
        <v>8146</v>
      </c>
      <c r="D452" s="66" t="s">
        <v>8275</v>
      </c>
      <c r="E452" s="67">
        <v>17930</v>
      </c>
      <c r="F452" s="68">
        <v>10451</v>
      </c>
      <c r="G452" s="69"/>
      <c r="H452" s="69"/>
      <c r="I452" s="70">
        <v>10451</v>
      </c>
      <c r="J452" s="39">
        <v>6.6213759448856574E-2</v>
      </c>
      <c r="K452" s="71">
        <v>692</v>
      </c>
      <c r="L452" s="72">
        <v>6.6213759448856574E-2</v>
      </c>
      <c r="M452" s="73">
        <v>692</v>
      </c>
      <c r="N452" s="74" t="s">
        <v>19593</v>
      </c>
      <c r="O452" s="66" t="str">
        <f t="shared" si="13"/>
        <v>מעלות-תרשיחא זגורי שמעון אברהם</v>
      </c>
      <c r="P452" s="83">
        <f t="shared" ref="P452:P515" si="14">IF(OR(J452&gt;0.5,AND(J452&gt;0.4,J452&gt;J453,J452&gt;J451)),"Mayor",)</f>
        <v>0</v>
      </c>
      <c r="Q452" s="76"/>
      <c r="R452" s="77"/>
      <c r="S452" s="75"/>
      <c r="T452" s="77"/>
      <c r="U452" s="78"/>
      <c r="V452" s="75"/>
      <c r="W452" s="79"/>
    </row>
    <row r="453" spans="1:23" ht="13" thickTop="1">
      <c r="A453" s="7"/>
      <c r="B453" s="65">
        <v>99</v>
      </c>
      <c r="C453" s="66" t="s">
        <v>8096</v>
      </c>
      <c r="D453" s="66" t="s">
        <v>8105</v>
      </c>
      <c r="E453" s="67">
        <v>3726</v>
      </c>
      <c r="F453" s="68">
        <v>2542</v>
      </c>
      <c r="G453" s="69"/>
      <c r="H453" s="69"/>
      <c r="I453" s="70">
        <v>2542</v>
      </c>
      <c r="J453" s="39">
        <v>0.6329661683713611</v>
      </c>
      <c r="K453" s="71">
        <v>1609</v>
      </c>
      <c r="L453" s="72">
        <v>0.6329661683713611</v>
      </c>
      <c r="M453" s="73">
        <v>1609</v>
      </c>
      <c r="N453" s="74" t="s">
        <v>19593</v>
      </c>
      <c r="O453" s="66" t="str">
        <f t="shared" ref="O453:O516" si="15">C453&amp;" "&amp;D453</f>
        <v>מצפה רמון מרום רוני</v>
      </c>
      <c r="P453" s="83" t="str">
        <f t="shared" si="14"/>
        <v>Mayor</v>
      </c>
      <c r="Q453" s="58"/>
      <c r="R453" s="59"/>
      <c r="S453" s="60"/>
      <c r="T453" s="61"/>
      <c r="U453" s="58"/>
      <c r="V453" s="58"/>
      <c r="W453" s="62"/>
    </row>
    <row r="454" spans="1:23">
      <c r="A454" s="7"/>
      <c r="B454" s="65">
        <v>99</v>
      </c>
      <c r="C454" s="66" t="s">
        <v>8096</v>
      </c>
      <c r="D454" s="66" t="s">
        <v>8143</v>
      </c>
      <c r="E454" s="67">
        <v>3726</v>
      </c>
      <c r="F454" s="68">
        <v>2542</v>
      </c>
      <c r="G454" s="69"/>
      <c r="H454" s="69"/>
      <c r="I454" s="70">
        <v>2542</v>
      </c>
      <c r="J454" s="39">
        <v>0.3245476003147128</v>
      </c>
      <c r="K454" s="71">
        <v>825</v>
      </c>
      <c r="L454" s="72">
        <v>0.3245476003147128</v>
      </c>
      <c r="M454" s="73">
        <v>825</v>
      </c>
      <c r="N454" s="74" t="s">
        <v>19593</v>
      </c>
      <c r="O454" s="66" t="str">
        <f t="shared" si="15"/>
        <v>מצפה רמון שושן פלורה</v>
      </c>
      <c r="P454" s="83">
        <f t="shared" si="14"/>
        <v>0</v>
      </c>
      <c r="Q454" s="68"/>
      <c r="R454" s="70"/>
      <c r="S454" s="39"/>
      <c r="T454" s="71"/>
      <c r="U454" s="72"/>
      <c r="V454" s="73"/>
      <c r="W454" s="74"/>
    </row>
    <row r="455" spans="1:23">
      <c r="A455" s="7"/>
      <c r="B455" s="65">
        <v>99</v>
      </c>
      <c r="C455" s="66" t="s">
        <v>8096</v>
      </c>
      <c r="D455" s="66" t="s">
        <v>8132</v>
      </c>
      <c r="E455" s="67">
        <v>3726</v>
      </c>
      <c r="F455" s="68">
        <v>2542</v>
      </c>
      <c r="G455" s="69"/>
      <c r="H455" s="69"/>
      <c r="I455" s="70">
        <v>2542</v>
      </c>
      <c r="J455" s="39">
        <v>4.2486231313926044E-2</v>
      </c>
      <c r="K455" s="71">
        <v>108</v>
      </c>
      <c r="L455" s="72">
        <v>4.2486231313926044E-2</v>
      </c>
      <c r="M455" s="73">
        <v>108</v>
      </c>
      <c r="N455" s="74" t="s">
        <v>19593</v>
      </c>
      <c r="O455" s="66" t="str">
        <f t="shared" si="15"/>
        <v>מצפה רמון שיטרית דני</v>
      </c>
      <c r="P455" s="83">
        <f t="shared" si="14"/>
        <v>0</v>
      </c>
      <c r="Q455" s="68"/>
      <c r="R455" s="70"/>
      <c r="S455" s="39"/>
      <c r="T455" s="71"/>
      <c r="U455" s="72"/>
      <c r="V455" s="73"/>
      <c r="W455" s="74"/>
    </row>
    <row r="456" spans="1:23">
      <c r="A456" s="7"/>
      <c r="B456" s="65">
        <v>520</v>
      </c>
      <c r="C456" s="66" t="s">
        <v>8038</v>
      </c>
      <c r="D456" s="66" t="s">
        <v>7860</v>
      </c>
      <c r="E456" s="67">
        <v>4900</v>
      </c>
      <c r="F456" s="68">
        <v>4246</v>
      </c>
      <c r="G456" s="69"/>
      <c r="H456" s="69"/>
      <c r="I456" s="70">
        <v>4246</v>
      </c>
      <c r="J456" s="39">
        <v>0.41238813000471031</v>
      </c>
      <c r="K456" s="71">
        <v>1751</v>
      </c>
      <c r="L456" s="72">
        <v>0.41238813000471031</v>
      </c>
      <c r="M456" s="73">
        <v>1751</v>
      </c>
      <c r="N456" s="74" t="s">
        <v>19593</v>
      </c>
      <c r="O456" s="66" t="str">
        <f t="shared" si="15"/>
        <v>משהד חסן מוחמד</v>
      </c>
      <c r="P456" s="83" t="str">
        <f t="shared" si="14"/>
        <v>Mayor</v>
      </c>
      <c r="Q456" s="68"/>
      <c r="R456" s="70"/>
      <c r="S456" s="39"/>
      <c r="T456" s="71"/>
      <c r="U456" s="72"/>
      <c r="V456" s="73"/>
      <c r="W456" s="74"/>
    </row>
    <row r="457" spans="1:23">
      <c r="A457" s="7"/>
      <c r="B457" s="65">
        <v>520</v>
      </c>
      <c r="C457" s="66" t="s">
        <v>8038</v>
      </c>
      <c r="D457" s="66" t="s">
        <v>8067</v>
      </c>
      <c r="E457" s="67">
        <v>4900</v>
      </c>
      <c r="F457" s="68">
        <v>4246</v>
      </c>
      <c r="G457" s="69"/>
      <c r="H457" s="69"/>
      <c r="I457" s="70">
        <v>4246</v>
      </c>
      <c r="J457" s="39">
        <v>0.34126236457842674</v>
      </c>
      <c r="K457" s="71">
        <v>1449</v>
      </c>
      <c r="L457" s="72">
        <v>0.34126236457842674</v>
      </c>
      <c r="M457" s="73">
        <v>1449</v>
      </c>
      <c r="N457" s="74" t="s">
        <v>19593</v>
      </c>
      <c r="O457" s="66" t="str">
        <f t="shared" si="15"/>
        <v>משהד סלימאן וג'יה</v>
      </c>
      <c r="P457" s="83">
        <f t="shared" si="14"/>
        <v>0</v>
      </c>
      <c r="Q457" s="68"/>
      <c r="R457" s="70"/>
      <c r="S457" s="39"/>
      <c r="T457" s="71"/>
      <c r="U457" s="72"/>
      <c r="V457" s="73"/>
      <c r="W457" s="74"/>
    </row>
    <row r="458" spans="1:23">
      <c r="A458" s="7"/>
      <c r="B458" s="65">
        <v>520</v>
      </c>
      <c r="C458" s="66" t="s">
        <v>8038</v>
      </c>
      <c r="D458" s="66" t="s">
        <v>8069</v>
      </c>
      <c r="E458" s="67">
        <v>4900</v>
      </c>
      <c r="F458" s="68">
        <v>4246</v>
      </c>
      <c r="G458" s="69"/>
      <c r="H458" s="69"/>
      <c r="I458" s="70">
        <v>4246</v>
      </c>
      <c r="J458" s="39">
        <v>0.12199717381064532</v>
      </c>
      <c r="K458" s="71">
        <v>518</v>
      </c>
      <c r="L458" s="72">
        <v>0.12199717381064532</v>
      </c>
      <c r="M458" s="73">
        <v>518</v>
      </c>
      <c r="N458" s="74" t="s">
        <v>19593</v>
      </c>
      <c r="O458" s="66" t="str">
        <f t="shared" si="15"/>
        <v>משהד סלימאן חוסיין</v>
      </c>
      <c r="P458" s="83">
        <f t="shared" si="14"/>
        <v>0</v>
      </c>
      <c r="Q458" s="68"/>
      <c r="R458" s="70"/>
      <c r="S458" s="39"/>
      <c r="T458" s="71"/>
      <c r="U458" s="72"/>
      <c r="V458" s="73"/>
      <c r="W458" s="74"/>
    </row>
    <row r="459" spans="1:23">
      <c r="A459" s="7"/>
      <c r="B459" s="65">
        <v>520</v>
      </c>
      <c r="C459" s="66" t="s">
        <v>8038</v>
      </c>
      <c r="D459" s="66" t="s">
        <v>8060</v>
      </c>
      <c r="E459" s="67">
        <v>4900</v>
      </c>
      <c r="F459" s="68">
        <v>4246</v>
      </c>
      <c r="G459" s="69"/>
      <c r="H459" s="69"/>
      <c r="I459" s="70">
        <v>4246</v>
      </c>
      <c r="J459" s="39">
        <v>8.525671219971738E-2</v>
      </c>
      <c r="K459" s="71">
        <v>362</v>
      </c>
      <c r="L459" s="72">
        <v>8.525671219971738E-2</v>
      </c>
      <c r="M459" s="73">
        <v>362</v>
      </c>
      <c r="N459" s="74" t="s">
        <v>19593</v>
      </c>
      <c r="O459" s="66" t="str">
        <f t="shared" si="15"/>
        <v>משהד פריד אבראהים</v>
      </c>
      <c r="P459" s="83">
        <f t="shared" si="14"/>
        <v>0</v>
      </c>
      <c r="Q459" s="68"/>
      <c r="R459" s="70"/>
      <c r="S459" s="39"/>
      <c r="T459" s="71"/>
      <c r="U459" s="72"/>
      <c r="V459" s="73"/>
      <c r="W459" s="74"/>
    </row>
    <row r="460" spans="1:23">
      <c r="A460" s="7"/>
      <c r="B460" s="65">
        <v>520</v>
      </c>
      <c r="C460" s="66" t="s">
        <v>8038</v>
      </c>
      <c r="D460" s="66" t="s">
        <v>8064</v>
      </c>
      <c r="E460" s="67">
        <v>4900</v>
      </c>
      <c r="F460" s="68">
        <v>4246</v>
      </c>
      <c r="G460" s="69"/>
      <c r="H460" s="69"/>
      <c r="I460" s="70">
        <v>4246</v>
      </c>
      <c r="J460" s="39">
        <v>3.6975977390485165E-2</v>
      </c>
      <c r="K460" s="71">
        <v>157</v>
      </c>
      <c r="L460" s="72">
        <v>3.6975977390485165E-2</v>
      </c>
      <c r="M460" s="73">
        <v>157</v>
      </c>
      <c r="N460" s="74" t="s">
        <v>19593</v>
      </c>
      <c r="O460" s="66" t="str">
        <f t="shared" si="15"/>
        <v>משהד חסן פארוק</v>
      </c>
      <c r="P460" s="83">
        <f t="shared" si="14"/>
        <v>0</v>
      </c>
      <c r="Q460" s="68"/>
      <c r="R460" s="70"/>
      <c r="S460" s="39"/>
      <c r="T460" s="71"/>
      <c r="U460" s="72"/>
      <c r="V460" s="73"/>
      <c r="W460" s="74"/>
    </row>
    <row r="461" spans="1:23">
      <c r="A461" s="7"/>
      <c r="B461" s="65">
        <v>520</v>
      </c>
      <c r="C461" s="66" t="s">
        <v>8038</v>
      </c>
      <c r="D461" s="66" t="s">
        <v>8083</v>
      </c>
      <c r="E461" s="67">
        <v>4900</v>
      </c>
      <c r="F461" s="68">
        <v>4246</v>
      </c>
      <c r="G461" s="69"/>
      <c r="H461" s="69"/>
      <c r="I461" s="70">
        <v>4246</v>
      </c>
      <c r="J461" s="39">
        <v>2.1196420160150731E-3</v>
      </c>
      <c r="K461" s="71">
        <v>9</v>
      </c>
      <c r="L461" s="72">
        <v>2.1196420160150731E-3</v>
      </c>
      <c r="M461" s="73">
        <v>9</v>
      </c>
      <c r="N461" s="74" t="s">
        <v>19593</v>
      </c>
      <c r="O461" s="66" t="str">
        <f t="shared" si="15"/>
        <v>משהד מרעי פח'רי</v>
      </c>
      <c r="P461" s="83">
        <f t="shared" si="14"/>
        <v>0</v>
      </c>
      <c r="Q461" s="68"/>
      <c r="R461" s="70"/>
      <c r="S461" s="39"/>
      <c r="T461" s="71"/>
      <c r="U461" s="72"/>
      <c r="V461" s="73"/>
      <c r="W461" s="74"/>
    </row>
    <row r="462" spans="1:23">
      <c r="A462" s="7"/>
      <c r="B462" s="65">
        <v>9100</v>
      </c>
      <c r="C462" s="66" t="s">
        <v>7924</v>
      </c>
      <c r="D462" s="66" t="s">
        <v>8029</v>
      </c>
      <c r="E462" s="67">
        <v>47328</v>
      </c>
      <c r="F462" s="68">
        <v>24022</v>
      </c>
      <c r="G462" s="69"/>
      <c r="H462" s="69"/>
      <c r="I462" s="70">
        <v>24022</v>
      </c>
      <c r="J462" s="39">
        <v>0.4206560652734993</v>
      </c>
      <c r="K462" s="71">
        <v>10105</v>
      </c>
      <c r="L462" s="72">
        <v>0.4206560652734993</v>
      </c>
      <c r="M462" s="73">
        <v>10105</v>
      </c>
      <c r="N462" s="74" t="s">
        <v>19593</v>
      </c>
      <c r="O462" s="66" t="str">
        <f t="shared" si="15"/>
        <v>נהריה סבג ז'קי</v>
      </c>
      <c r="P462" s="83" t="str">
        <f t="shared" si="14"/>
        <v>Mayor</v>
      </c>
      <c r="Q462" s="68"/>
      <c r="R462" s="70"/>
      <c r="S462" s="39"/>
      <c r="T462" s="71"/>
      <c r="U462" s="72"/>
      <c r="V462" s="73"/>
      <c r="W462" s="74"/>
    </row>
    <row r="463" spans="1:23">
      <c r="A463" s="7"/>
      <c r="B463" s="65">
        <v>9100</v>
      </c>
      <c r="C463" s="66" t="s">
        <v>7924</v>
      </c>
      <c r="D463" s="66" t="s">
        <v>7992</v>
      </c>
      <c r="E463" s="67">
        <v>47328</v>
      </c>
      <c r="F463" s="68">
        <v>24022</v>
      </c>
      <c r="G463" s="69"/>
      <c r="H463" s="69"/>
      <c r="I463" s="70">
        <v>24022</v>
      </c>
      <c r="J463" s="39">
        <v>0.30064107901090664</v>
      </c>
      <c r="K463" s="71">
        <v>7222</v>
      </c>
      <c r="L463" s="72">
        <v>0.30064107901090664</v>
      </c>
      <c r="M463" s="73">
        <v>7221.9999999999991</v>
      </c>
      <c r="N463" s="74" t="s">
        <v>19593</v>
      </c>
      <c r="O463" s="66" t="str">
        <f t="shared" si="15"/>
        <v>נהריה סודאי אורן</v>
      </c>
      <c r="P463" s="83">
        <f t="shared" si="14"/>
        <v>0</v>
      </c>
      <c r="Q463" s="68"/>
      <c r="R463" s="70"/>
      <c r="S463" s="39"/>
      <c r="T463" s="71"/>
      <c r="U463" s="72"/>
      <c r="V463" s="73"/>
      <c r="W463" s="74"/>
    </row>
    <row r="464" spans="1:23">
      <c r="A464" s="7"/>
      <c r="B464" s="65">
        <v>9100</v>
      </c>
      <c r="C464" s="66" t="s">
        <v>7924</v>
      </c>
      <c r="D464" s="66" t="s">
        <v>7943</v>
      </c>
      <c r="E464" s="67">
        <v>47328</v>
      </c>
      <c r="F464" s="68">
        <v>24022</v>
      </c>
      <c r="G464" s="69"/>
      <c r="H464" s="69"/>
      <c r="I464" s="70">
        <v>24022</v>
      </c>
      <c r="J464" s="39">
        <v>0.27870285571559406</v>
      </c>
      <c r="K464" s="71">
        <v>6695</v>
      </c>
      <c r="L464" s="72">
        <v>0.27870285571559406</v>
      </c>
      <c r="M464" s="73">
        <v>6695</v>
      </c>
      <c r="N464" s="74" t="s">
        <v>19593</v>
      </c>
      <c r="O464" s="66" t="str">
        <f t="shared" si="15"/>
        <v>נהריה וייזר אייל</v>
      </c>
      <c r="P464" s="83">
        <f t="shared" si="14"/>
        <v>0</v>
      </c>
      <c r="Q464" s="68"/>
      <c r="R464" s="70"/>
      <c r="S464" s="39"/>
      <c r="T464" s="71"/>
      <c r="U464" s="72"/>
      <c r="V464" s="73"/>
      <c r="W464" s="74"/>
    </row>
    <row r="465" spans="1:23">
      <c r="A465" s="7"/>
      <c r="B465" s="65">
        <v>522</v>
      </c>
      <c r="C465" s="66" t="s">
        <v>7813</v>
      </c>
      <c r="D465" s="66" t="s">
        <v>7899</v>
      </c>
      <c r="E465" s="67">
        <v>7178</v>
      </c>
      <c r="F465" s="68">
        <v>6179</v>
      </c>
      <c r="G465" s="69"/>
      <c r="H465" s="69"/>
      <c r="I465" s="70">
        <v>6179</v>
      </c>
      <c r="J465" s="39">
        <v>0.19792846738954523</v>
      </c>
      <c r="K465" s="71">
        <v>1223</v>
      </c>
      <c r="L465" s="72">
        <v>0.19792846738954523</v>
      </c>
      <c r="M465" s="73">
        <v>1223</v>
      </c>
      <c r="N465" s="74" t="s">
        <v>19594</v>
      </c>
      <c r="O465" s="66" t="str">
        <f t="shared" si="15"/>
        <v>נחף קיס עבד אל באסט</v>
      </c>
      <c r="P465" s="83">
        <f t="shared" si="14"/>
        <v>0</v>
      </c>
      <c r="Q465" s="68"/>
      <c r="R465" s="70"/>
      <c r="S465" s="39"/>
      <c r="T465" s="71"/>
      <c r="U465" s="72"/>
      <c r="V465" s="73"/>
      <c r="W465" s="74"/>
    </row>
    <row r="466" spans="1:23">
      <c r="A466" s="7"/>
      <c r="B466" s="65">
        <v>522</v>
      </c>
      <c r="C466" s="66" t="s">
        <v>7813</v>
      </c>
      <c r="D466" s="66" t="s">
        <v>7839</v>
      </c>
      <c r="E466" s="67">
        <v>7178</v>
      </c>
      <c r="F466" s="68">
        <v>6179</v>
      </c>
      <c r="G466" s="69"/>
      <c r="H466" s="69"/>
      <c r="I466" s="70">
        <v>6179</v>
      </c>
      <c r="J466" s="39">
        <v>0.18724712736688784</v>
      </c>
      <c r="K466" s="71">
        <v>1157</v>
      </c>
      <c r="L466" s="72">
        <v>0.18724712736688784</v>
      </c>
      <c r="M466" s="73">
        <v>1157</v>
      </c>
      <c r="N466" s="74" t="s">
        <v>19594</v>
      </c>
      <c r="O466" s="66" t="str">
        <f t="shared" si="15"/>
        <v>נחף אסמאעיל עומר</v>
      </c>
      <c r="P466" s="83">
        <f t="shared" si="14"/>
        <v>0</v>
      </c>
      <c r="Q466" s="68"/>
      <c r="R466" s="70"/>
      <c r="S466" s="39"/>
      <c r="T466" s="71"/>
      <c r="U466" s="72"/>
      <c r="V466" s="73"/>
      <c r="W466" s="74"/>
    </row>
    <row r="467" spans="1:23">
      <c r="A467" s="7"/>
      <c r="B467" s="65">
        <v>522</v>
      </c>
      <c r="C467" s="66" t="s">
        <v>7813</v>
      </c>
      <c r="D467" s="66" t="s">
        <v>917</v>
      </c>
      <c r="E467" s="67">
        <v>7178</v>
      </c>
      <c r="F467" s="68">
        <v>6179</v>
      </c>
      <c r="G467" s="69"/>
      <c r="H467" s="69"/>
      <c r="I467" s="70">
        <v>6179</v>
      </c>
      <c r="J467" s="39">
        <v>0.16248583913254572</v>
      </c>
      <c r="K467" s="71">
        <v>1004</v>
      </c>
      <c r="L467" s="72">
        <v>0.16248583913254572</v>
      </c>
      <c r="M467" s="73">
        <v>1004</v>
      </c>
      <c r="N467" s="74" t="s">
        <v>19594</v>
      </c>
      <c r="O467" s="66" t="str">
        <f t="shared" si="15"/>
        <v>נחף מסרי מוחמד</v>
      </c>
      <c r="P467" s="83">
        <f t="shared" si="14"/>
        <v>0</v>
      </c>
      <c r="Q467" s="68"/>
      <c r="R467" s="70"/>
      <c r="S467" s="39"/>
      <c r="T467" s="71"/>
      <c r="U467" s="72"/>
      <c r="V467" s="73"/>
      <c r="W467" s="74"/>
    </row>
    <row r="468" spans="1:23">
      <c r="A468" s="7"/>
      <c r="B468" s="65">
        <v>522</v>
      </c>
      <c r="C468" s="66" t="s">
        <v>7813</v>
      </c>
      <c r="D468" s="66" t="s">
        <v>7856</v>
      </c>
      <c r="E468" s="67">
        <v>7178</v>
      </c>
      <c r="F468" s="68">
        <v>6179</v>
      </c>
      <c r="G468" s="69"/>
      <c r="H468" s="69"/>
      <c r="I468" s="70">
        <v>6179</v>
      </c>
      <c r="J468" s="39">
        <v>0.15148082213950478</v>
      </c>
      <c r="K468" s="71">
        <v>936</v>
      </c>
      <c r="L468" s="72">
        <v>0.15148082213950478</v>
      </c>
      <c r="M468" s="73">
        <v>936.00000000000011</v>
      </c>
      <c r="N468" s="74" t="s">
        <v>19594</v>
      </c>
      <c r="O468" s="66" t="str">
        <f t="shared" si="15"/>
        <v>נחף סרחאן סאמי</v>
      </c>
      <c r="P468" s="83">
        <f t="shared" si="14"/>
        <v>0</v>
      </c>
      <c r="Q468" s="68"/>
      <c r="R468" s="70"/>
      <c r="S468" s="39"/>
      <c r="T468" s="71"/>
      <c r="U468" s="72"/>
      <c r="V468" s="73"/>
      <c r="W468" s="74"/>
    </row>
    <row r="469" spans="1:23">
      <c r="A469" s="7"/>
      <c r="B469" s="65">
        <v>522</v>
      </c>
      <c r="C469" s="66" t="s">
        <v>7813</v>
      </c>
      <c r="D469" s="66" t="s">
        <v>7874</v>
      </c>
      <c r="E469" s="67">
        <v>7178</v>
      </c>
      <c r="F469" s="68">
        <v>6179</v>
      </c>
      <c r="G469" s="69"/>
      <c r="H469" s="69"/>
      <c r="I469" s="70">
        <v>6179</v>
      </c>
      <c r="J469" s="39">
        <v>0.13335491179802558</v>
      </c>
      <c r="K469" s="71">
        <v>824</v>
      </c>
      <c r="L469" s="72">
        <v>0.13335491179802558</v>
      </c>
      <c r="M469" s="73">
        <v>824.00000000000011</v>
      </c>
      <c r="N469" s="74" t="s">
        <v>19594</v>
      </c>
      <c r="O469" s="66" t="str">
        <f t="shared" si="15"/>
        <v>נחף סעיד יוסף</v>
      </c>
      <c r="P469" s="83">
        <f t="shared" si="14"/>
        <v>0</v>
      </c>
      <c r="Q469" s="68"/>
      <c r="R469" s="70"/>
      <c r="S469" s="39"/>
      <c r="T469" s="71"/>
      <c r="U469" s="72"/>
      <c r="V469" s="73"/>
      <c r="W469" s="74"/>
    </row>
    <row r="470" spans="1:23">
      <c r="A470" s="7"/>
      <c r="B470" s="65">
        <v>522</v>
      </c>
      <c r="C470" s="66" t="s">
        <v>7813</v>
      </c>
      <c r="D470" s="66" t="s">
        <v>7822</v>
      </c>
      <c r="E470" s="67">
        <v>7178</v>
      </c>
      <c r="F470" s="68">
        <v>6179</v>
      </c>
      <c r="G470" s="69"/>
      <c r="H470" s="69"/>
      <c r="I470" s="70">
        <v>6179</v>
      </c>
      <c r="J470" s="39">
        <v>7.4931218643793499E-2</v>
      </c>
      <c r="K470" s="71">
        <v>463</v>
      </c>
      <c r="L470" s="72">
        <v>7.4931218643793499E-2</v>
      </c>
      <c r="M470" s="73">
        <v>463</v>
      </c>
      <c r="N470" s="74" t="s">
        <v>19594</v>
      </c>
      <c r="O470" s="66" t="str">
        <f t="shared" si="15"/>
        <v>נחף סרחאן סאלח</v>
      </c>
      <c r="P470" s="83">
        <f t="shared" si="14"/>
        <v>0</v>
      </c>
      <c r="Q470" s="68"/>
      <c r="R470" s="70"/>
      <c r="S470" s="39"/>
      <c r="T470" s="71"/>
      <c r="U470" s="72"/>
      <c r="V470" s="73"/>
      <c r="W470" s="74"/>
    </row>
    <row r="471" spans="1:23">
      <c r="A471" s="7"/>
      <c r="B471" s="65">
        <v>522</v>
      </c>
      <c r="C471" s="66" t="s">
        <v>7813</v>
      </c>
      <c r="D471" s="66" t="s">
        <v>7863</v>
      </c>
      <c r="E471" s="67">
        <v>7178</v>
      </c>
      <c r="F471" s="68">
        <v>6179</v>
      </c>
      <c r="G471" s="69"/>
      <c r="H471" s="69"/>
      <c r="I471" s="70">
        <v>6179</v>
      </c>
      <c r="J471" s="39">
        <v>6.5706424987862111E-2</v>
      </c>
      <c r="K471" s="71">
        <v>406</v>
      </c>
      <c r="L471" s="72">
        <v>6.5706424987862111E-2</v>
      </c>
      <c r="M471" s="73">
        <v>406</v>
      </c>
      <c r="N471" s="74" t="s">
        <v>19594</v>
      </c>
      <c r="O471" s="66" t="str">
        <f t="shared" si="15"/>
        <v>נחף מטר וליד</v>
      </c>
      <c r="P471" s="83">
        <f t="shared" si="14"/>
        <v>0</v>
      </c>
      <c r="Q471" s="68"/>
      <c r="R471" s="70"/>
      <c r="S471" s="39"/>
      <c r="T471" s="71"/>
      <c r="U471" s="72"/>
      <c r="V471" s="73"/>
      <c r="W471" s="74"/>
    </row>
    <row r="472" spans="1:23">
      <c r="A472" s="7"/>
      <c r="B472" s="65">
        <v>522</v>
      </c>
      <c r="C472" s="66" t="s">
        <v>7813</v>
      </c>
      <c r="D472" s="66" t="s">
        <v>7892</v>
      </c>
      <c r="E472" s="67">
        <v>7178</v>
      </c>
      <c r="F472" s="68">
        <v>6179</v>
      </c>
      <c r="G472" s="69"/>
      <c r="H472" s="69"/>
      <c r="I472" s="70">
        <v>6179</v>
      </c>
      <c r="J472" s="39">
        <v>2.6865188541835248E-2</v>
      </c>
      <c r="K472" s="71">
        <v>166</v>
      </c>
      <c r="L472" s="72">
        <v>2.6865188541835248E-2</v>
      </c>
      <c r="M472" s="73">
        <v>166</v>
      </c>
      <c r="N472" s="74" t="s">
        <v>19594</v>
      </c>
      <c r="O472" s="66" t="str">
        <f t="shared" si="15"/>
        <v>נחף עבאס מוכלס</v>
      </c>
      <c r="P472" s="83">
        <f t="shared" si="14"/>
        <v>0</v>
      </c>
      <c r="Q472" s="68"/>
      <c r="R472" s="70"/>
      <c r="S472" s="39"/>
      <c r="T472" s="71"/>
      <c r="U472" s="72"/>
      <c r="V472" s="73"/>
      <c r="W472" s="74"/>
    </row>
    <row r="473" spans="1:23">
      <c r="A473" s="7"/>
      <c r="B473" s="65">
        <v>7200</v>
      </c>
      <c r="C473" s="66" t="s">
        <v>7750</v>
      </c>
      <c r="D473" s="66" t="s">
        <v>7797</v>
      </c>
      <c r="E473" s="67">
        <v>30280</v>
      </c>
      <c r="F473" s="68">
        <v>12058</v>
      </c>
      <c r="G473" s="69"/>
      <c r="H473" s="69"/>
      <c r="I473" s="70">
        <v>12058</v>
      </c>
      <c r="J473" s="39">
        <v>1</v>
      </c>
      <c r="K473" s="71">
        <v>12058</v>
      </c>
      <c r="L473" s="72">
        <v>1</v>
      </c>
      <c r="M473" s="73">
        <v>12058</v>
      </c>
      <c r="N473" s="74" t="s">
        <v>19593</v>
      </c>
      <c r="O473" s="66" t="str">
        <f t="shared" si="15"/>
        <v>נס ציונה שבו יוסף</v>
      </c>
      <c r="P473" s="83" t="str">
        <f t="shared" si="14"/>
        <v>Mayor</v>
      </c>
      <c r="Q473" s="68"/>
      <c r="R473" s="70"/>
      <c r="S473" s="39"/>
      <c r="T473" s="71"/>
      <c r="U473" s="72"/>
      <c r="V473" s="73"/>
      <c r="W473" s="74"/>
    </row>
    <row r="474" spans="1:23">
      <c r="A474" s="7"/>
      <c r="B474" s="65">
        <v>7300</v>
      </c>
      <c r="C474" s="66" t="s">
        <v>7510</v>
      </c>
      <c r="D474" s="66" t="s">
        <v>7625</v>
      </c>
      <c r="E474" s="67">
        <v>53934</v>
      </c>
      <c r="F474" s="68">
        <v>37763</v>
      </c>
      <c r="G474" s="69"/>
      <c r="H474" s="69"/>
      <c r="I474" s="70">
        <v>37763</v>
      </c>
      <c r="J474" s="39">
        <v>0.43222201625930146</v>
      </c>
      <c r="K474" s="71">
        <v>16322</v>
      </c>
      <c r="L474" s="72">
        <v>0.43222201625930146</v>
      </c>
      <c r="M474" s="73">
        <v>16322</v>
      </c>
      <c r="N474" s="74" t="s">
        <v>19593</v>
      </c>
      <c r="O474" s="66" t="str">
        <f t="shared" si="15"/>
        <v>נצרת סלאם עלי</v>
      </c>
      <c r="P474" s="83">
        <f t="shared" si="14"/>
        <v>0</v>
      </c>
      <c r="Q474" s="68"/>
      <c r="R474" s="70"/>
      <c r="S474" s="39"/>
      <c r="T474" s="71"/>
      <c r="U474" s="72"/>
      <c r="V474" s="73"/>
      <c r="W474" s="74"/>
    </row>
    <row r="475" spans="1:23">
      <c r="A475" s="7"/>
      <c r="B475" s="65">
        <v>7300</v>
      </c>
      <c r="C475" s="66" t="s">
        <v>7510</v>
      </c>
      <c r="D475" s="66" t="s">
        <v>7711</v>
      </c>
      <c r="E475" s="67">
        <v>53934</v>
      </c>
      <c r="F475" s="68">
        <v>37763</v>
      </c>
      <c r="G475" s="69"/>
      <c r="H475" s="69"/>
      <c r="I475" s="70">
        <v>37763</v>
      </c>
      <c r="J475" s="39">
        <v>0.43166591637316948</v>
      </c>
      <c r="K475" s="71">
        <v>16301</v>
      </c>
      <c r="L475" s="72">
        <v>0.43166591637316948</v>
      </c>
      <c r="M475" s="73">
        <v>16300.999999999998</v>
      </c>
      <c r="N475" s="74" t="s">
        <v>19593</v>
      </c>
      <c r="O475" s="66" t="str">
        <f t="shared" si="15"/>
        <v>נצרת ג'ראיסי ראמז</v>
      </c>
      <c r="P475" s="83">
        <f t="shared" si="14"/>
        <v>0</v>
      </c>
      <c r="Q475" s="68"/>
      <c r="R475" s="70"/>
      <c r="S475" s="39"/>
      <c r="T475" s="71"/>
      <c r="U475" s="72"/>
      <c r="V475" s="73"/>
      <c r="W475" s="74"/>
    </row>
    <row r="476" spans="1:23">
      <c r="A476" s="7"/>
      <c r="B476" s="65">
        <v>7300</v>
      </c>
      <c r="C476" s="66" t="s">
        <v>7510</v>
      </c>
      <c r="D476" s="66" t="s">
        <v>7672</v>
      </c>
      <c r="E476" s="67">
        <v>53934</v>
      </c>
      <c r="F476" s="68">
        <v>37763</v>
      </c>
      <c r="G476" s="69"/>
      <c r="H476" s="69"/>
      <c r="I476" s="70">
        <v>37763</v>
      </c>
      <c r="J476" s="39">
        <v>0.10438789291105049</v>
      </c>
      <c r="K476" s="71">
        <v>3942</v>
      </c>
      <c r="L476" s="72">
        <v>0.10438789291105049</v>
      </c>
      <c r="M476" s="73">
        <v>3942</v>
      </c>
      <c r="N476" s="74" t="s">
        <v>19593</v>
      </c>
      <c r="O476" s="66" t="str">
        <f t="shared" si="15"/>
        <v>נצרת זועבי חנין</v>
      </c>
      <c r="P476" s="83">
        <f t="shared" si="14"/>
        <v>0</v>
      </c>
      <c r="Q476" s="68"/>
      <c r="R476" s="70"/>
      <c r="S476" s="39"/>
      <c r="T476" s="71"/>
      <c r="U476" s="72"/>
      <c r="V476" s="73"/>
      <c r="W476" s="74"/>
    </row>
    <row r="477" spans="1:23">
      <c r="A477" s="7"/>
      <c r="B477" s="65">
        <v>7300</v>
      </c>
      <c r="C477" s="66" t="s">
        <v>7510</v>
      </c>
      <c r="D477" s="66" t="s">
        <v>7748</v>
      </c>
      <c r="E477" s="67">
        <v>53934</v>
      </c>
      <c r="F477" s="68">
        <v>37763</v>
      </c>
      <c r="G477" s="69"/>
      <c r="H477" s="69"/>
      <c r="I477" s="70">
        <v>37763</v>
      </c>
      <c r="J477" s="39">
        <v>1.8986838969361545E-2</v>
      </c>
      <c r="K477" s="71">
        <v>717</v>
      </c>
      <c r="L477" s="72">
        <v>1.8986838969361545E-2</v>
      </c>
      <c r="M477" s="73">
        <v>717</v>
      </c>
      <c r="N477" s="74" t="s">
        <v>19593</v>
      </c>
      <c r="O477" s="66" t="str">
        <f t="shared" si="15"/>
        <v>נצרת עיאד יוסף</v>
      </c>
      <c r="P477" s="83">
        <f t="shared" si="14"/>
        <v>0</v>
      </c>
      <c r="Q477" s="68"/>
      <c r="R477" s="70"/>
      <c r="S477" s="39"/>
      <c r="T477" s="71"/>
      <c r="U477" s="72"/>
      <c r="V477" s="73"/>
      <c r="W477" s="74"/>
    </row>
    <row r="478" spans="1:23">
      <c r="A478" s="7"/>
      <c r="B478" s="65">
        <v>7300</v>
      </c>
      <c r="C478" s="66" t="s">
        <v>7510</v>
      </c>
      <c r="D478" s="66" t="s">
        <v>7663</v>
      </c>
      <c r="E478" s="67">
        <v>53934</v>
      </c>
      <c r="F478" s="68">
        <v>37763</v>
      </c>
      <c r="G478" s="69"/>
      <c r="H478" s="69"/>
      <c r="I478" s="70">
        <v>37763</v>
      </c>
      <c r="J478" s="39">
        <v>1.2737335487117019E-2</v>
      </c>
      <c r="K478" s="71">
        <v>481</v>
      </c>
      <c r="L478" s="72">
        <v>1.2737335487117019E-2</v>
      </c>
      <c r="M478" s="73">
        <v>481</v>
      </c>
      <c r="N478" s="74" t="s">
        <v>19593</v>
      </c>
      <c r="O478" s="66" t="str">
        <f t="shared" si="15"/>
        <v>נצרת אבו אחמד תאופיק</v>
      </c>
      <c r="P478" s="83">
        <f t="shared" si="14"/>
        <v>0</v>
      </c>
      <c r="Q478" s="68"/>
      <c r="R478" s="70"/>
      <c r="S478" s="39"/>
      <c r="T478" s="71"/>
      <c r="U478" s="72"/>
      <c r="V478" s="73"/>
      <c r="W478" s="74"/>
    </row>
    <row r="479" spans="1:23">
      <c r="A479" s="7"/>
      <c r="B479" s="65">
        <v>1061</v>
      </c>
      <c r="C479" s="66" t="s">
        <v>7260</v>
      </c>
      <c r="D479" s="66" t="s">
        <v>7374</v>
      </c>
      <c r="E479" s="67">
        <v>40481</v>
      </c>
      <c r="F479" s="68">
        <v>16969</v>
      </c>
      <c r="G479" s="69"/>
      <c r="H479" s="69"/>
      <c r="I479" s="70">
        <v>16969</v>
      </c>
      <c r="J479" s="39">
        <v>0.52360186221934113</v>
      </c>
      <c r="K479" s="71">
        <v>8885</v>
      </c>
      <c r="L479" s="72">
        <v>0.52360186221934113</v>
      </c>
      <c r="M479" s="73">
        <v>8885</v>
      </c>
      <c r="N479" s="74" t="s">
        <v>19593</v>
      </c>
      <c r="O479" s="66" t="str">
        <f t="shared" si="15"/>
        <v>נצרת עילית גפסו שמעון</v>
      </c>
      <c r="P479" s="83" t="str">
        <f t="shared" si="14"/>
        <v>Mayor</v>
      </c>
      <c r="Q479" s="68"/>
      <c r="R479" s="70"/>
      <c r="S479" s="39"/>
      <c r="T479" s="71"/>
      <c r="U479" s="72"/>
      <c r="V479" s="73"/>
      <c r="W479" s="74"/>
    </row>
    <row r="480" spans="1:23">
      <c r="A480" s="7"/>
      <c r="B480" s="65">
        <v>1061</v>
      </c>
      <c r="C480" s="66" t="s">
        <v>7260</v>
      </c>
      <c r="D480" s="66" t="s">
        <v>7413</v>
      </c>
      <c r="E480" s="67">
        <v>40481</v>
      </c>
      <c r="F480" s="68">
        <v>16969</v>
      </c>
      <c r="G480" s="69"/>
      <c r="H480" s="69"/>
      <c r="I480" s="70">
        <v>16969</v>
      </c>
      <c r="J480" s="39">
        <v>0.18775413990217454</v>
      </c>
      <c r="K480" s="71">
        <v>3186</v>
      </c>
      <c r="L480" s="72">
        <v>0.18775413990217454</v>
      </c>
      <c r="M480" s="73">
        <v>3186</v>
      </c>
      <c r="N480" s="74" t="s">
        <v>19593</v>
      </c>
      <c r="O480" s="66" t="str">
        <f t="shared" si="15"/>
        <v>נצרת עילית שמטוב ליה</v>
      </c>
      <c r="P480" s="83">
        <f t="shared" si="14"/>
        <v>0</v>
      </c>
      <c r="Q480" s="68"/>
      <c r="R480" s="70"/>
      <c r="S480" s="39"/>
      <c r="T480" s="71"/>
      <c r="U480" s="72"/>
      <c r="V480" s="73"/>
      <c r="W480" s="74"/>
    </row>
    <row r="481" spans="1:23">
      <c r="A481" s="7"/>
      <c r="B481" s="65">
        <v>1061</v>
      </c>
      <c r="C481" s="66" t="s">
        <v>7260</v>
      </c>
      <c r="D481" s="66" t="s">
        <v>7331</v>
      </c>
      <c r="E481" s="67">
        <v>40481</v>
      </c>
      <c r="F481" s="68">
        <v>16969</v>
      </c>
      <c r="G481" s="69"/>
      <c r="H481" s="69"/>
      <c r="I481" s="70">
        <v>16969</v>
      </c>
      <c r="J481" s="39">
        <v>0.15233661382521069</v>
      </c>
      <c r="K481" s="71">
        <v>2585</v>
      </c>
      <c r="L481" s="72">
        <v>0.15233661382521069</v>
      </c>
      <c r="M481" s="73">
        <v>2585</v>
      </c>
      <c r="N481" s="74" t="s">
        <v>19593</v>
      </c>
      <c r="O481" s="66" t="str">
        <f t="shared" si="15"/>
        <v>נצרת עילית ברקו עדי</v>
      </c>
      <c r="P481" s="83">
        <f t="shared" si="14"/>
        <v>0</v>
      </c>
      <c r="Q481" s="68"/>
      <c r="R481" s="70"/>
      <c r="S481" s="39"/>
      <c r="T481" s="71"/>
      <c r="U481" s="72"/>
      <c r="V481" s="73"/>
      <c r="W481" s="74"/>
    </row>
    <row r="482" spans="1:23">
      <c r="A482" s="7"/>
      <c r="B482" s="65">
        <v>1061</v>
      </c>
      <c r="C482" s="66" t="s">
        <v>7260</v>
      </c>
      <c r="D482" s="66" t="s">
        <v>7448</v>
      </c>
      <c r="E482" s="67">
        <v>40481</v>
      </c>
      <c r="F482" s="68">
        <v>16969</v>
      </c>
      <c r="G482" s="69"/>
      <c r="H482" s="69"/>
      <c r="I482" s="70">
        <v>16969</v>
      </c>
      <c r="J482" s="39">
        <v>9.1519830278743594E-2</v>
      </c>
      <c r="K482" s="71">
        <v>1553</v>
      </c>
      <c r="L482" s="72">
        <v>9.1519830278743594E-2</v>
      </c>
      <c r="M482" s="73">
        <v>1553</v>
      </c>
      <c r="N482" s="74" t="s">
        <v>19593</v>
      </c>
      <c r="O482" s="66" t="str">
        <f t="shared" si="15"/>
        <v>נצרת עילית שפושניק יוסף</v>
      </c>
      <c r="P482" s="83">
        <f t="shared" si="14"/>
        <v>0</v>
      </c>
      <c r="Q482" s="68"/>
      <c r="R482" s="70"/>
      <c r="S482" s="39"/>
      <c r="T482" s="71"/>
      <c r="U482" s="72"/>
      <c r="V482" s="73"/>
      <c r="W482" s="74"/>
    </row>
    <row r="483" spans="1:23">
      <c r="A483" s="7"/>
      <c r="B483" s="65">
        <v>1061</v>
      </c>
      <c r="C483" s="66" t="s">
        <v>7260</v>
      </c>
      <c r="D483" s="66" t="s">
        <v>7507</v>
      </c>
      <c r="E483" s="67">
        <v>40481</v>
      </c>
      <c r="F483" s="68">
        <v>16969</v>
      </c>
      <c r="G483" s="69"/>
      <c r="H483" s="69"/>
      <c r="I483" s="70">
        <v>16969</v>
      </c>
      <c r="J483" s="39">
        <v>4.4787553774530024E-2</v>
      </c>
      <c r="K483" s="71">
        <v>760</v>
      </c>
      <c r="L483" s="72">
        <v>4.4787553774530024E-2</v>
      </c>
      <c r="M483" s="73">
        <v>760</v>
      </c>
      <c r="N483" s="74" t="s">
        <v>19593</v>
      </c>
      <c r="O483" s="66" t="str">
        <f t="shared" si="15"/>
        <v>נצרת עילית כהן סמי</v>
      </c>
      <c r="P483" s="83">
        <f t="shared" si="14"/>
        <v>0</v>
      </c>
      <c r="Q483" s="68"/>
      <c r="R483" s="70"/>
      <c r="S483" s="39"/>
      <c r="T483" s="71"/>
      <c r="U483" s="72"/>
      <c r="V483" s="73"/>
      <c r="W483" s="74"/>
    </row>
    <row r="484" spans="1:23">
      <c r="A484" s="7"/>
      <c r="B484" s="65">
        <v>2500</v>
      </c>
      <c r="C484" s="66" t="s">
        <v>7122</v>
      </c>
      <c r="D484" s="66" t="s">
        <v>7153</v>
      </c>
      <c r="E484" s="67">
        <v>19447</v>
      </c>
      <c r="F484" s="68">
        <v>8911</v>
      </c>
      <c r="G484" s="69"/>
      <c r="H484" s="69"/>
      <c r="I484" s="70">
        <v>8911</v>
      </c>
      <c r="J484" s="39">
        <v>0.40623947929525306</v>
      </c>
      <c r="K484" s="71">
        <v>3620</v>
      </c>
      <c r="L484" s="72">
        <v>0.40623947929525306</v>
      </c>
      <c r="M484" s="73">
        <v>3620</v>
      </c>
      <c r="N484" s="74" t="s">
        <v>19593</v>
      </c>
      <c r="O484" s="66" t="str">
        <f t="shared" si="15"/>
        <v>נשר בינמו אברהם מכלוף</v>
      </c>
      <c r="P484" s="83" t="str">
        <f t="shared" si="14"/>
        <v>Mayor</v>
      </c>
      <c r="Q484" s="68"/>
      <c r="R484" s="70"/>
      <c r="S484" s="39"/>
      <c r="T484" s="71"/>
      <c r="U484" s="72"/>
      <c r="V484" s="73"/>
      <c r="W484" s="74"/>
    </row>
    <row r="485" spans="1:23">
      <c r="A485" s="7"/>
      <c r="B485" s="65">
        <v>2500</v>
      </c>
      <c r="C485" s="66" t="s">
        <v>7122</v>
      </c>
      <c r="D485" s="66" t="s">
        <v>2175</v>
      </c>
      <c r="E485" s="67">
        <v>19447</v>
      </c>
      <c r="F485" s="68">
        <v>8911</v>
      </c>
      <c r="G485" s="69"/>
      <c r="H485" s="69"/>
      <c r="I485" s="70">
        <v>8911</v>
      </c>
      <c r="J485" s="39">
        <v>0.27112557513185948</v>
      </c>
      <c r="K485" s="71">
        <v>2416</v>
      </c>
      <c r="L485" s="72">
        <v>0.27112557513185948</v>
      </c>
      <c r="M485" s="73">
        <v>2416</v>
      </c>
      <c r="N485" s="74" t="s">
        <v>19593</v>
      </c>
      <c r="O485" s="66" t="str">
        <f t="shared" si="15"/>
        <v>נשר עמר דוד</v>
      </c>
      <c r="P485" s="83">
        <f t="shared" si="14"/>
        <v>0</v>
      </c>
      <c r="Q485" s="68"/>
      <c r="R485" s="70"/>
      <c r="S485" s="39"/>
      <c r="T485" s="71"/>
      <c r="U485" s="72"/>
      <c r="V485" s="73"/>
      <c r="W485" s="74"/>
    </row>
    <row r="486" spans="1:23">
      <c r="A486" s="7"/>
      <c r="B486" s="65">
        <v>2500</v>
      </c>
      <c r="C486" s="66" t="s">
        <v>7122</v>
      </c>
      <c r="D486" s="66" t="s">
        <v>7190</v>
      </c>
      <c r="E486" s="67">
        <v>19447</v>
      </c>
      <c r="F486" s="68">
        <v>8911</v>
      </c>
      <c r="G486" s="69"/>
      <c r="H486" s="69"/>
      <c r="I486" s="70">
        <v>8911</v>
      </c>
      <c r="J486" s="39">
        <v>0.21636180002244418</v>
      </c>
      <c r="K486" s="71">
        <v>1928</v>
      </c>
      <c r="L486" s="72">
        <v>0.21636180002244418</v>
      </c>
      <c r="M486" s="73">
        <v>1928</v>
      </c>
      <c r="N486" s="74" t="s">
        <v>19593</v>
      </c>
      <c r="O486" s="66" t="str">
        <f t="shared" si="15"/>
        <v>נשר עמר משיח</v>
      </c>
      <c r="P486" s="83">
        <f t="shared" si="14"/>
        <v>0</v>
      </c>
      <c r="Q486" s="68"/>
      <c r="R486" s="70"/>
      <c r="S486" s="39"/>
      <c r="T486" s="71"/>
      <c r="U486" s="72"/>
      <c r="V486" s="73"/>
      <c r="W486" s="74"/>
    </row>
    <row r="487" spans="1:23">
      <c r="A487" s="7"/>
      <c r="B487" s="65">
        <v>2500</v>
      </c>
      <c r="C487" s="66" t="s">
        <v>7122</v>
      </c>
      <c r="D487" s="66" t="s">
        <v>7179</v>
      </c>
      <c r="E487" s="67">
        <v>19447</v>
      </c>
      <c r="F487" s="68">
        <v>8911</v>
      </c>
      <c r="G487" s="69"/>
      <c r="H487" s="69"/>
      <c r="I487" s="70">
        <v>8911</v>
      </c>
      <c r="J487" s="39">
        <v>7.0474694198182017E-2</v>
      </c>
      <c r="K487" s="71">
        <v>628</v>
      </c>
      <c r="L487" s="72">
        <v>7.0474694198182017E-2</v>
      </c>
      <c r="M487" s="73">
        <v>628</v>
      </c>
      <c r="N487" s="74" t="s">
        <v>19593</v>
      </c>
      <c r="O487" s="66" t="str">
        <f t="shared" si="15"/>
        <v>נשר קולס אליעזר</v>
      </c>
      <c r="P487" s="83">
        <f t="shared" si="14"/>
        <v>0</v>
      </c>
      <c r="Q487" s="68"/>
      <c r="R487" s="70"/>
      <c r="S487" s="39"/>
      <c r="T487" s="71"/>
      <c r="U487" s="72"/>
      <c r="V487" s="73"/>
      <c r="W487" s="74"/>
    </row>
    <row r="488" spans="1:23">
      <c r="A488" s="7"/>
      <c r="B488" s="65">
        <v>2500</v>
      </c>
      <c r="C488" s="66" t="s">
        <v>7122</v>
      </c>
      <c r="D488" s="66" t="s">
        <v>7222</v>
      </c>
      <c r="E488" s="67">
        <v>19447</v>
      </c>
      <c r="F488" s="68">
        <v>8911</v>
      </c>
      <c r="G488" s="69"/>
      <c r="H488" s="69"/>
      <c r="I488" s="70">
        <v>8911</v>
      </c>
      <c r="J488" s="39">
        <v>3.579845135226125E-2</v>
      </c>
      <c r="K488" s="71">
        <v>319</v>
      </c>
      <c r="L488" s="72">
        <v>3.579845135226125E-2</v>
      </c>
      <c r="M488" s="73">
        <v>319</v>
      </c>
      <c r="N488" s="74" t="s">
        <v>19593</v>
      </c>
      <c r="O488" s="66" t="str">
        <f t="shared" si="15"/>
        <v>נשר גובהרי צבי</v>
      </c>
      <c r="P488" s="83">
        <f t="shared" si="14"/>
        <v>0</v>
      </c>
      <c r="Q488" s="68"/>
      <c r="R488" s="70"/>
      <c r="S488" s="39"/>
      <c r="T488" s="71"/>
      <c r="U488" s="72"/>
      <c r="V488" s="73"/>
      <c r="W488" s="74"/>
    </row>
    <row r="489" spans="1:23">
      <c r="A489" s="7"/>
      <c r="B489" s="65">
        <v>246</v>
      </c>
      <c r="C489" s="66" t="s">
        <v>7043</v>
      </c>
      <c r="D489" s="66" t="s">
        <v>7101</v>
      </c>
      <c r="E489" s="67">
        <v>19182</v>
      </c>
      <c r="F489" s="68">
        <v>15264</v>
      </c>
      <c r="G489" s="69"/>
      <c r="H489" s="69"/>
      <c r="I489" s="70">
        <v>15264</v>
      </c>
      <c r="J489" s="39">
        <v>0.58392295597484278</v>
      </c>
      <c r="K489" s="71">
        <v>8913</v>
      </c>
      <c r="L489" s="72">
        <v>0.58392295597484278</v>
      </c>
      <c r="M489" s="73">
        <v>8913</v>
      </c>
      <c r="N489" s="74" t="s">
        <v>19593</v>
      </c>
      <c r="O489" s="66" t="str">
        <f t="shared" si="15"/>
        <v>נתיבות זוהר יחיאל</v>
      </c>
      <c r="P489" s="83" t="str">
        <f t="shared" si="14"/>
        <v>Mayor</v>
      </c>
      <c r="Q489" s="68"/>
      <c r="R489" s="70"/>
      <c r="S489" s="39"/>
      <c r="T489" s="71"/>
      <c r="U489" s="72"/>
      <c r="V489" s="73"/>
      <c r="W489" s="74"/>
    </row>
    <row r="490" spans="1:23">
      <c r="A490" s="7"/>
      <c r="B490" s="65">
        <v>246</v>
      </c>
      <c r="C490" s="66" t="s">
        <v>7043</v>
      </c>
      <c r="D490" s="66" t="s">
        <v>7073</v>
      </c>
      <c r="E490" s="67">
        <v>19182</v>
      </c>
      <c r="F490" s="68">
        <v>15264</v>
      </c>
      <c r="G490" s="69"/>
      <c r="H490" s="69"/>
      <c r="I490" s="70">
        <v>15264</v>
      </c>
      <c r="J490" s="39">
        <v>0.41607704402515722</v>
      </c>
      <c r="K490" s="71">
        <v>6351</v>
      </c>
      <c r="L490" s="72">
        <v>0.41607704402515722</v>
      </c>
      <c r="M490" s="73">
        <v>6351</v>
      </c>
      <c r="N490" s="74" t="s">
        <v>19593</v>
      </c>
      <c r="O490" s="66" t="str">
        <f t="shared" si="15"/>
        <v>נתיבות מסיקה אייל</v>
      </c>
      <c r="P490" s="83">
        <f t="shared" si="14"/>
        <v>0</v>
      </c>
      <c r="Q490" s="68"/>
      <c r="R490" s="70"/>
      <c r="S490" s="39"/>
      <c r="T490" s="71"/>
      <c r="U490" s="72"/>
      <c r="V490" s="73"/>
      <c r="W490" s="74"/>
    </row>
    <row r="491" spans="1:23">
      <c r="A491" s="7"/>
      <c r="B491" s="65">
        <v>7400</v>
      </c>
      <c r="C491" s="66" t="s">
        <v>6847</v>
      </c>
      <c r="D491" s="66" t="s">
        <v>6898</v>
      </c>
      <c r="E491" s="67">
        <v>169441</v>
      </c>
      <c r="F491" s="68">
        <v>57574</v>
      </c>
      <c r="G491" s="69"/>
      <c r="H491" s="69"/>
      <c r="I491" s="70">
        <v>57574</v>
      </c>
      <c r="J491" s="39">
        <v>0.72249626567547853</v>
      </c>
      <c r="K491" s="71">
        <v>41597</v>
      </c>
      <c r="L491" s="72">
        <v>0.72249626567547853</v>
      </c>
      <c r="M491" s="73">
        <v>41597</v>
      </c>
      <c r="N491" s="74" t="s">
        <v>19593</v>
      </c>
      <c r="O491" s="66" t="str">
        <f t="shared" si="15"/>
        <v>נתניה פיירברג איכר מרים</v>
      </c>
      <c r="P491" s="83" t="str">
        <f t="shared" si="14"/>
        <v>Mayor</v>
      </c>
      <c r="Q491" s="68"/>
      <c r="R491" s="70"/>
      <c r="S491" s="39"/>
      <c r="T491" s="71"/>
      <c r="U491" s="72"/>
      <c r="V491" s="73"/>
      <c r="W491" s="74"/>
    </row>
    <row r="492" spans="1:23">
      <c r="A492" s="7"/>
      <c r="B492" s="65">
        <v>7400</v>
      </c>
      <c r="C492" s="66" t="s">
        <v>6847</v>
      </c>
      <c r="D492" s="66" t="s">
        <v>6924</v>
      </c>
      <c r="E492" s="67">
        <v>169441</v>
      </c>
      <c r="F492" s="68">
        <v>57574</v>
      </c>
      <c r="G492" s="69"/>
      <c r="H492" s="69"/>
      <c r="I492" s="70">
        <v>57574</v>
      </c>
      <c r="J492" s="39">
        <v>0.23727724320005558</v>
      </c>
      <c r="K492" s="71">
        <v>13661</v>
      </c>
      <c r="L492" s="72">
        <v>0.23727724320005558</v>
      </c>
      <c r="M492" s="73">
        <v>13661</v>
      </c>
      <c r="N492" s="74" t="s">
        <v>19593</v>
      </c>
      <c r="O492" s="66" t="str">
        <f t="shared" si="15"/>
        <v>נתניה קרן הרצל</v>
      </c>
      <c r="P492" s="83">
        <f t="shared" si="14"/>
        <v>0</v>
      </c>
      <c r="Q492" s="68"/>
      <c r="R492" s="70"/>
      <c r="S492" s="39"/>
      <c r="T492" s="71"/>
      <c r="U492" s="72"/>
      <c r="V492" s="73"/>
      <c r="W492" s="74"/>
    </row>
    <row r="493" spans="1:23">
      <c r="A493" s="7"/>
      <c r="B493" s="65">
        <v>7400</v>
      </c>
      <c r="C493" s="66" t="s">
        <v>6847</v>
      </c>
      <c r="D493" s="66" t="s">
        <v>6959</v>
      </c>
      <c r="E493" s="67">
        <v>169441</v>
      </c>
      <c r="F493" s="68">
        <v>57574</v>
      </c>
      <c r="G493" s="69"/>
      <c r="H493" s="69"/>
      <c r="I493" s="70">
        <v>57574</v>
      </c>
      <c r="J493" s="39">
        <v>4.0226491124465906E-2</v>
      </c>
      <c r="K493" s="71">
        <v>2316</v>
      </c>
      <c r="L493" s="72">
        <v>4.0226491124465906E-2</v>
      </c>
      <c r="M493" s="73">
        <v>2316</v>
      </c>
      <c r="N493" s="74" t="s">
        <v>19593</v>
      </c>
      <c r="O493" s="66" t="str">
        <f t="shared" si="15"/>
        <v>נתניה פדרינג מיכאל</v>
      </c>
      <c r="P493" s="83">
        <f t="shared" si="14"/>
        <v>0</v>
      </c>
      <c r="Q493" s="68"/>
      <c r="R493" s="70"/>
      <c r="S493" s="39"/>
      <c r="T493" s="71"/>
      <c r="U493" s="72"/>
      <c r="V493" s="73"/>
      <c r="W493" s="74"/>
    </row>
    <row r="494" spans="1:23">
      <c r="A494" s="7"/>
      <c r="B494" s="65">
        <v>525</v>
      </c>
      <c r="C494" s="66" t="s">
        <v>6785</v>
      </c>
      <c r="D494" s="66" t="s">
        <v>6845</v>
      </c>
      <c r="E494" s="67">
        <v>2661</v>
      </c>
      <c r="F494" s="68">
        <v>2419</v>
      </c>
      <c r="G494" s="69"/>
      <c r="H494" s="69"/>
      <c r="I494" s="70">
        <v>2419</v>
      </c>
      <c r="J494" s="39">
        <v>0.61885076477883427</v>
      </c>
      <c r="K494" s="71">
        <v>1497</v>
      </c>
      <c r="L494" s="72">
        <v>0.61885076477883427</v>
      </c>
      <c r="M494" s="73">
        <v>1497</v>
      </c>
      <c r="N494" s="74" t="s">
        <v>19593</v>
      </c>
      <c r="O494" s="66" t="str">
        <f t="shared" si="15"/>
        <v>סאג'ור חמוד ג'בר</v>
      </c>
      <c r="P494" s="83" t="str">
        <f t="shared" si="14"/>
        <v>Mayor</v>
      </c>
      <c r="Q494" s="68"/>
      <c r="R494" s="70"/>
      <c r="S494" s="39"/>
      <c r="T494" s="71"/>
      <c r="U494" s="72"/>
      <c r="V494" s="73"/>
      <c r="W494" s="74"/>
    </row>
    <row r="495" spans="1:23">
      <c r="A495" s="7"/>
      <c r="B495" s="65">
        <v>525</v>
      </c>
      <c r="C495" s="66" t="s">
        <v>6785</v>
      </c>
      <c r="D495" s="66" t="s">
        <v>6818</v>
      </c>
      <c r="E495" s="67">
        <v>2661</v>
      </c>
      <c r="F495" s="68">
        <v>2419</v>
      </c>
      <c r="G495" s="69"/>
      <c r="H495" s="69"/>
      <c r="I495" s="70">
        <v>2419</v>
      </c>
      <c r="J495" s="39">
        <v>0.35303844563869369</v>
      </c>
      <c r="K495" s="71">
        <v>854</v>
      </c>
      <c r="L495" s="72">
        <v>0.35303844563869369</v>
      </c>
      <c r="M495" s="73">
        <v>854</v>
      </c>
      <c r="N495" s="74" t="s">
        <v>19593</v>
      </c>
      <c r="O495" s="66" t="str">
        <f t="shared" si="15"/>
        <v>סאג'ור דאהר עפיף</v>
      </c>
      <c r="P495" s="83">
        <f t="shared" si="14"/>
        <v>0</v>
      </c>
      <c r="Q495" s="68"/>
      <c r="R495" s="70"/>
      <c r="S495" s="39"/>
      <c r="T495" s="71"/>
      <c r="U495" s="72"/>
      <c r="V495" s="73"/>
      <c r="W495" s="74"/>
    </row>
    <row r="496" spans="1:23">
      <c r="A496" s="7"/>
      <c r="B496" s="65">
        <v>525</v>
      </c>
      <c r="C496" s="66" t="s">
        <v>6785</v>
      </c>
      <c r="D496" s="66" t="s">
        <v>6802</v>
      </c>
      <c r="E496" s="67">
        <v>2661</v>
      </c>
      <c r="F496" s="68">
        <v>2419</v>
      </c>
      <c r="G496" s="69"/>
      <c r="H496" s="69"/>
      <c r="I496" s="70">
        <v>2419</v>
      </c>
      <c r="J496" s="39">
        <v>2.8110789582472095E-2</v>
      </c>
      <c r="K496" s="71">
        <v>68</v>
      </c>
      <c r="L496" s="72">
        <v>2.8110789582472095E-2</v>
      </c>
      <c r="M496" s="73">
        <v>68</v>
      </c>
      <c r="N496" s="74" t="s">
        <v>19593</v>
      </c>
      <c r="O496" s="66" t="str">
        <f t="shared" si="15"/>
        <v>סאג'ור עווידה ג'יהאד</v>
      </c>
      <c r="P496" s="83">
        <f t="shared" si="14"/>
        <v>0</v>
      </c>
      <c r="Q496" s="68"/>
      <c r="R496" s="70"/>
      <c r="S496" s="39"/>
      <c r="T496" s="71"/>
      <c r="U496" s="72"/>
      <c r="V496" s="73"/>
      <c r="W496" s="74"/>
    </row>
    <row r="497" spans="1:23" ht="14.5" thickBot="1">
      <c r="A497" s="7"/>
      <c r="B497" s="65">
        <v>587</v>
      </c>
      <c r="C497" s="66" t="s">
        <v>6757</v>
      </c>
      <c r="D497" s="66" t="s">
        <v>6777</v>
      </c>
      <c r="E497" s="67">
        <v>3567</v>
      </c>
      <c r="F497" s="68">
        <v>1897</v>
      </c>
      <c r="G497" s="69"/>
      <c r="H497" s="69"/>
      <c r="I497" s="70">
        <v>1897</v>
      </c>
      <c r="J497" s="39">
        <v>0.53610964681075379</v>
      </c>
      <c r="K497" s="71">
        <v>1017</v>
      </c>
      <c r="L497" s="72">
        <v>0.53610964681075379</v>
      </c>
      <c r="M497" s="73">
        <v>1017</v>
      </c>
      <c r="N497" s="74" t="s">
        <v>19593</v>
      </c>
      <c r="O497" s="66" t="str">
        <f t="shared" si="15"/>
        <v>סביון לנדאו מרדכי מוטי</v>
      </c>
      <c r="P497" s="83" t="str">
        <f t="shared" si="14"/>
        <v>Mayor</v>
      </c>
      <c r="Q497" s="76"/>
      <c r="R497" s="77"/>
      <c r="S497" s="75"/>
      <c r="T497" s="77"/>
      <c r="U497" s="78"/>
      <c r="V497" s="75"/>
      <c r="W497" s="79"/>
    </row>
    <row r="498" spans="1:23" ht="13" thickTop="1">
      <c r="A498" s="7"/>
      <c r="B498" s="65">
        <v>587</v>
      </c>
      <c r="C498" s="66" t="s">
        <v>6757</v>
      </c>
      <c r="D498" s="66" t="s">
        <v>6768</v>
      </c>
      <c r="E498" s="67">
        <v>3567</v>
      </c>
      <c r="F498" s="68">
        <v>1897</v>
      </c>
      <c r="G498" s="69"/>
      <c r="H498" s="69"/>
      <c r="I498" s="70">
        <v>1897</v>
      </c>
      <c r="J498" s="39">
        <v>0.46389035318924615</v>
      </c>
      <c r="K498" s="71">
        <v>880</v>
      </c>
      <c r="L498" s="72">
        <v>0.46389035318924615</v>
      </c>
      <c r="M498" s="73">
        <v>880</v>
      </c>
      <c r="N498" s="74" t="s">
        <v>19593</v>
      </c>
      <c r="O498" s="66" t="str">
        <f t="shared" si="15"/>
        <v>סביון ליפץ מושיק</v>
      </c>
      <c r="P498" s="83">
        <f t="shared" si="14"/>
        <v>0</v>
      </c>
      <c r="Q498" s="58"/>
      <c r="R498" s="59"/>
      <c r="S498" s="60"/>
      <c r="T498" s="61"/>
      <c r="U498" s="58"/>
      <c r="V498" s="58"/>
      <c r="W498" s="62"/>
    </row>
    <row r="499" spans="1:23">
      <c r="A499" s="7"/>
      <c r="B499" s="65">
        <v>7500</v>
      </c>
      <c r="C499" s="66" t="s">
        <v>6595</v>
      </c>
      <c r="D499" s="66" t="s">
        <v>6679</v>
      </c>
      <c r="E499" s="67">
        <v>18564</v>
      </c>
      <c r="F499" s="68">
        <v>17001</v>
      </c>
      <c r="G499" s="69"/>
      <c r="H499" s="69"/>
      <c r="I499" s="70">
        <v>17001</v>
      </c>
      <c r="J499" s="39">
        <v>0.55926121992823952</v>
      </c>
      <c r="K499" s="71">
        <v>9508</v>
      </c>
      <c r="L499" s="72">
        <v>0.55926121992823952</v>
      </c>
      <c r="M499" s="73">
        <v>9508</v>
      </c>
      <c r="N499" s="74" t="s">
        <v>19593</v>
      </c>
      <c r="O499" s="66" t="str">
        <f t="shared" si="15"/>
        <v>סח'נין גנאים מאזן</v>
      </c>
      <c r="P499" s="83" t="str">
        <f t="shared" si="14"/>
        <v>Mayor</v>
      </c>
      <c r="Q499" s="68"/>
      <c r="R499" s="70"/>
      <c r="S499" s="39"/>
      <c r="T499" s="71"/>
      <c r="U499" s="72"/>
      <c r="V499" s="73"/>
      <c r="W499" s="74"/>
    </row>
    <row r="500" spans="1:23">
      <c r="A500" s="7"/>
      <c r="B500" s="65">
        <v>7500</v>
      </c>
      <c r="C500" s="66" t="s">
        <v>6595</v>
      </c>
      <c r="D500" s="66" t="s">
        <v>6623</v>
      </c>
      <c r="E500" s="67">
        <v>18564</v>
      </c>
      <c r="F500" s="68">
        <v>17001</v>
      </c>
      <c r="G500" s="69"/>
      <c r="H500" s="69"/>
      <c r="I500" s="70">
        <v>17001</v>
      </c>
      <c r="J500" s="39">
        <v>0.44073878007176048</v>
      </c>
      <c r="K500" s="71">
        <v>7493</v>
      </c>
      <c r="L500" s="72">
        <v>0.44073878007176048</v>
      </c>
      <c r="M500" s="73">
        <v>7493</v>
      </c>
      <c r="N500" s="74" t="s">
        <v>19593</v>
      </c>
      <c r="O500" s="66" t="str">
        <f t="shared" si="15"/>
        <v>סח'נין אבו ריא ספואת</v>
      </c>
      <c r="P500" s="83">
        <f t="shared" si="14"/>
        <v>0</v>
      </c>
      <c r="Q500" s="68"/>
      <c r="R500" s="70"/>
      <c r="S500" s="39"/>
      <c r="T500" s="71"/>
      <c r="U500" s="72"/>
      <c r="V500" s="73"/>
      <c r="W500" s="74"/>
    </row>
    <row r="501" spans="1:23">
      <c r="A501" s="7"/>
      <c r="B501" s="65">
        <v>666</v>
      </c>
      <c r="C501" s="66" t="s">
        <v>6527</v>
      </c>
      <c r="D501" s="66" t="s">
        <v>6549</v>
      </c>
      <c r="E501" s="67">
        <v>6314</v>
      </c>
      <c r="F501" s="68">
        <v>3582</v>
      </c>
      <c r="G501" s="69"/>
      <c r="H501" s="69"/>
      <c r="I501" s="70">
        <v>3582</v>
      </c>
      <c r="J501" s="39">
        <v>0.77247347850362924</v>
      </c>
      <c r="K501" s="71">
        <v>2767</v>
      </c>
      <c r="L501" s="72">
        <v>0.77247347850362924</v>
      </c>
      <c r="M501" s="73">
        <v>2767</v>
      </c>
      <c r="N501" s="74" t="s">
        <v>19593</v>
      </c>
      <c r="O501" s="66" t="str">
        <f t="shared" si="15"/>
        <v>עומר בדש פיני</v>
      </c>
      <c r="P501" s="83" t="str">
        <f t="shared" si="14"/>
        <v>Mayor</v>
      </c>
      <c r="Q501" s="68"/>
      <c r="R501" s="70"/>
      <c r="S501" s="39"/>
      <c r="T501" s="71"/>
      <c r="U501" s="72"/>
      <c r="V501" s="73"/>
      <c r="W501" s="74"/>
    </row>
    <row r="502" spans="1:23">
      <c r="A502" s="7"/>
      <c r="B502" s="65">
        <v>666</v>
      </c>
      <c r="C502" s="66" t="s">
        <v>6527</v>
      </c>
      <c r="D502" s="66" t="s">
        <v>6581</v>
      </c>
      <c r="E502" s="67">
        <v>6314</v>
      </c>
      <c r="F502" s="68">
        <v>3582</v>
      </c>
      <c r="G502" s="69"/>
      <c r="H502" s="69"/>
      <c r="I502" s="70">
        <v>3582</v>
      </c>
      <c r="J502" s="39">
        <v>0.22752652149637073</v>
      </c>
      <c r="K502" s="71">
        <v>815</v>
      </c>
      <c r="L502" s="72">
        <v>0.22752652149637073</v>
      </c>
      <c r="M502" s="73">
        <v>815</v>
      </c>
      <c r="N502" s="74" t="s">
        <v>19593</v>
      </c>
      <c r="O502" s="66" t="str">
        <f t="shared" si="15"/>
        <v>עומר אלמלם ציון</v>
      </c>
      <c r="P502" s="83">
        <f t="shared" si="14"/>
        <v>0</v>
      </c>
      <c r="Q502" s="68"/>
      <c r="R502" s="70"/>
      <c r="S502" s="39"/>
      <c r="T502" s="71"/>
      <c r="U502" s="72"/>
      <c r="V502" s="73"/>
      <c r="W502" s="74"/>
    </row>
    <row r="503" spans="1:23">
      <c r="A503" s="7"/>
      <c r="B503" s="65">
        <v>530</v>
      </c>
      <c r="C503" s="66" t="s">
        <v>6455</v>
      </c>
      <c r="D503" s="66" t="s">
        <v>6462</v>
      </c>
      <c r="E503" s="67">
        <v>3781</v>
      </c>
      <c r="F503" s="68">
        <v>3374</v>
      </c>
      <c r="G503" s="69"/>
      <c r="H503" s="69"/>
      <c r="I503" s="70">
        <v>3374</v>
      </c>
      <c r="J503" s="39">
        <v>0.5</v>
      </c>
      <c r="K503" s="71">
        <v>1687</v>
      </c>
      <c r="L503" s="72">
        <v>0.5</v>
      </c>
      <c r="M503" s="73">
        <v>1687</v>
      </c>
      <c r="N503" s="74" t="s">
        <v>19594</v>
      </c>
      <c r="O503" s="66" t="str">
        <f t="shared" si="15"/>
        <v>עיילבון מטר ג'יריס</v>
      </c>
      <c r="P503" s="83">
        <f t="shared" si="14"/>
        <v>0</v>
      </c>
      <c r="Q503" s="68"/>
      <c r="R503" s="70"/>
      <c r="S503" s="39"/>
      <c r="T503" s="71"/>
      <c r="U503" s="72"/>
      <c r="V503" s="73"/>
      <c r="W503" s="74"/>
    </row>
    <row r="504" spans="1:23">
      <c r="A504" s="7"/>
      <c r="B504" s="65">
        <v>530</v>
      </c>
      <c r="C504" s="66" t="s">
        <v>6455</v>
      </c>
      <c r="D504" s="66" t="s">
        <v>6519</v>
      </c>
      <c r="E504" s="67">
        <v>3781</v>
      </c>
      <c r="F504" s="68">
        <v>3374</v>
      </c>
      <c r="G504" s="69"/>
      <c r="H504" s="69"/>
      <c r="I504" s="70">
        <v>3374</v>
      </c>
      <c r="J504" s="39">
        <v>0.5</v>
      </c>
      <c r="K504" s="71">
        <v>1687</v>
      </c>
      <c r="L504" s="72">
        <v>0.5</v>
      </c>
      <c r="M504" s="73">
        <v>1687</v>
      </c>
      <c r="N504" s="74" t="s">
        <v>19594</v>
      </c>
      <c r="O504" s="66" t="str">
        <f t="shared" si="15"/>
        <v>עיילבון סרור אכרם</v>
      </c>
      <c r="P504" s="83">
        <f t="shared" si="14"/>
        <v>0</v>
      </c>
      <c r="Q504" s="68"/>
      <c r="R504" s="70"/>
      <c r="S504" s="39"/>
      <c r="T504" s="71"/>
      <c r="U504" s="72"/>
      <c r="V504" s="73"/>
      <c r="W504" s="74"/>
    </row>
    <row r="505" spans="1:23">
      <c r="A505" s="7"/>
      <c r="B505" s="65">
        <v>511</v>
      </c>
      <c r="C505" s="66" t="s">
        <v>6419</v>
      </c>
      <c r="D505" s="66" t="s">
        <v>6427</v>
      </c>
      <c r="E505" s="67">
        <v>4452</v>
      </c>
      <c r="F505" s="68">
        <v>3098</v>
      </c>
      <c r="G505" s="69"/>
      <c r="H505" s="69"/>
      <c r="I505" s="70">
        <v>3098</v>
      </c>
      <c r="J505" s="39">
        <v>0.5019367333763719</v>
      </c>
      <c r="K505" s="71">
        <v>1555</v>
      </c>
      <c r="L505" s="72">
        <v>0.5019367333763719</v>
      </c>
      <c r="M505" s="73">
        <v>1555.0000000000002</v>
      </c>
      <c r="N505" s="74" t="s">
        <v>19593</v>
      </c>
      <c r="O505" s="66" t="str">
        <f t="shared" si="15"/>
        <v>עילוט אבו ראס אבראהים</v>
      </c>
      <c r="P505" s="83" t="str">
        <f t="shared" si="14"/>
        <v>Mayor</v>
      </c>
      <c r="Q505" s="68"/>
      <c r="R505" s="70"/>
      <c r="S505" s="39"/>
      <c r="T505" s="71"/>
      <c r="U505" s="72"/>
      <c r="V505" s="73"/>
      <c r="W505" s="74"/>
    </row>
    <row r="506" spans="1:23">
      <c r="A506" s="7"/>
      <c r="B506" s="65">
        <v>511</v>
      </c>
      <c r="C506" s="66" t="s">
        <v>6419</v>
      </c>
      <c r="D506" s="66" t="s">
        <v>6441</v>
      </c>
      <c r="E506" s="67">
        <v>4452</v>
      </c>
      <c r="F506" s="68">
        <v>3098</v>
      </c>
      <c r="G506" s="69"/>
      <c r="H506" s="69"/>
      <c r="I506" s="70">
        <v>3098</v>
      </c>
      <c r="J506" s="39">
        <v>0.28308586184635248</v>
      </c>
      <c r="K506" s="71">
        <v>877</v>
      </c>
      <c r="L506" s="72">
        <v>0.28308586184635248</v>
      </c>
      <c r="M506" s="73">
        <v>877</v>
      </c>
      <c r="N506" s="74" t="s">
        <v>19593</v>
      </c>
      <c r="O506" s="66" t="str">
        <f t="shared" si="15"/>
        <v>עילוט עלי חסן</v>
      </c>
      <c r="P506" s="83">
        <f t="shared" si="14"/>
        <v>0</v>
      </c>
      <c r="Q506" s="68"/>
      <c r="R506" s="70"/>
      <c r="S506" s="39"/>
      <c r="T506" s="71"/>
      <c r="U506" s="72"/>
      <c r="V506" s="73"/>
      <c r="W506" s="74"/>
    </row>
    <row r="507" spans="1:23">
      <c r="A507" s="7"/>
      <c r="B507" s="65">
        <v>511</v>
      </c>
      <c r="C507" s="66" t="s">
        <v>6419</v>
      </c>
      <c r="D507" s="66" t="s">
        <v>6451</v>
      </c>
      <c r="E507" s="67">
        <v>4452</v>
      </c>
      <c r="F507" s="68">
        <v>3098</v>
      </c>
      <c r="G507" s="69"/>
      <c r="H507" s="69"/>
      <c r="I507" s="70">
        <v>3098</v>
      </c>
      <c r="J507" s="39">
        <v>0.21497740477727567</v>
      </c>
      <c r="K507" s="71">
        <v>666</v>
      </c>
      <c r="L507" s="72">
        <v>0.21497740477727567</v>
      </c>
      <c r="M507" s="73">
        <v>666</v>
      </c>
      <c r="N507" s="74" t="s">
        <v>19593</v>
      </c>
      <c r="O507" s="66" t="str">
        <f t="shared" si="15"/>
        <v>עילוט אבו ראס נאדר</v>
      </c>
      <c r="P507" s="83">
        <f t="shared" si="14"/>
        <v>0</v>
      </c>
      <c r="Q507" s="68"/>
      <c r="R507" s="70"/>
      <c r="S507" s="39"/>
      <c r="T507" s="71"/>
      <c r="U507" s="72"/>
      <c r="V507" s="73"/>
      <c r="W507" s="74"/>
    </row>
    <row r="508" spans="1:23">
      <c r="A508" s="7"/>
      <c r="B508" s="65">
        <v>532</v>
      </c>
      <c r="C508" s="66" t="s">
        <v>6359</v>
      </c>
      <c r="D508" s="66" t="s">
        <v>6362</v>
      </c>
      <c r="E508" s="67">
        <v>7700</v>
      </c>
      <c r="F508" s="68">
        <v>7133</v>
      </c>
      <c r="G508" s="69"/>
      <c r="H508" s="69"/>
      <c r="I508" s="70">
        <v>7133</v>
      </c>
      <c r="J508" s="39">
        <v>0.50764054395065195</v>
      </c>
      <c r="K508" s="71">
        <v>3621</v>
      </c>
      <c r="L508" s="72">
        <v>0.50764054395065195</v>
      </c>
      <c r="M508" s="73">
        <v>3621.0000000000005</v>
      </c>
      <c r="N508" s="74" t="s">
        <v>19593</v>
      </c>
      <c r="O508" s="66" t="str">
        <f t="shared" si="15"/>
        <v>עין מאהל אבו ליל וליד</v>
      </c>
      <c r="P508" s="83" t="str">
        <f t="shared" si="14"/>
        <v>Mayor</v>
      </c>
      <c r="Q508" s="68"/>
      <c r="R508" s="70"/>
      <c r="S508" s="39"/>
      <c r="T508" s="71"/>
      <c r="U508" s="72"/>
      <c r="V508" s="73"/>
      <c r="W508" s="74"/>
    </row>
    <row r="509" spans="1:23">
      <c r="A509" s="7"/>
      <c r="B509" s="65">
        <v>532</v>
      </c>
      <c r="C509" s="66" t="s">
        <v>6359</v>
      </c>
      <c r="D509" s="66" t="s">
        <v>6399</v>
      </c>
      <c r="E509" s="67">
        <v>7700</v>
      </c>
      <c r="F509" s="68">
        <v>7133</v>
      </c>
      <c r="G509" s="69"/>
      <c r="H509" s="69"/>
      <c r="I509" s="70">
        <v>7133</v>
      </c>
      <c r="J509" s="39">
        <v>0.49235945604934811</v>
      </c>
      <c r="K509" s="71">
        <v>3512</v>
      </c>
      <c r="L509" s="72">
        <v>0.49235945604934811</v>
      </c>
      <c r="M509" s="73">
        <v>3512</v>
      </c>
      <c r="N509" s="74" t="s">
        <v>19593</v>
      </c>
      <c r="O509" s="66" t="str">
        <f t="shared" si="15"/>
        <v>עין מאהל חביבאללה אחמד</v>
      </c>
      <c r="P509" s="83">
        <f t="shared" si="14"/>
        <v>0</v>
      </c>
      <c r="Q509" s="68"/>
      <c r="R509" s="70"/>
      <c r="S509" s="39"/>
      <c r="T509" s="71"/>
      <c r="U509" s="72"/>
      <c r="V509" s="73"/>
      <c r="W509" s="74"/>
    </row>
    <row r="510" spans="1:23">
      <c r="A510" s="7"/>
      <c r="B510" s="65">
        <v>7600</v>
      </c>
      <c r="C510" s="66" t="s">
        <v>6249</v>
      </c>
      <c r="D510" s="66" t="s">
        <v>6267</v>
      </c>
      <c r="E510" s="67">
        <v>41149</v>
      </c>
      <c r="F510" s="68">
        <v>21582</v>
      </c>
      <c r="G510" s="69"/>
      <c r="H510" s="69"/>
      <c r="I510" s="70">
        <v>21582</v>
      </c>
      <c r="J510" s="39">
        <v>0.79436567509962008</v>
      </c>
      <c r="K510" s="71">
        <v>17144</v>
      </c>
      <c r="L510" s="72">
        <v>0.79436567509962008</v>
      </c>
      <c r="M510" s="73">
        <v>17144</v>
      </c>
      <c r="N510" s="74" t="s">
        <v>19593</v>
      </c>
      <c r="O510" s="66" t="str">
        <f t="shared" si="15"/>
        <v>עכו לנקרי שמעון</v>
      </c>
      <c r="P510" s="83" t="str">
        <f t="shared" si="14"/>
        <v>Mayor</v>
      </c>
      <c r="Q510" s="68"/>
      <c r="R510" s="70"/>
      <c r="S510" s="39"/>
      <c r="T510" s="71"/>
      <c r="U510" s="72"/>
      <c r="V510" s="73"/>
      <c r="W510" s="74"/>
    </row>
    <row r="511" spans="1:23">
      <c r="A511" s="7"/>
      <c r="B511" s="65">
        <v>7600</v>
      </c>
      <c r="C511" s="66" t="s">
        <v>6249</v>
      </c>
      <c r="D511" s="66" t="s">
        <v>6312</v>
      </c>
      <c r="E511" s="67">
        <v>41149</v>
      </c>
      <c r="F511" s="68">
        <v>21582</v>
      </c>
      <c r="G511" s="69"/>
      <c r="H511" s="69"/>
      <c r="I511" s="70">
        <v>21582</v>
      </c>
      <c r="J511" s="39">
        <v>0.14753034936521175</v>
      </c>
      <c r="K511" s="71">
        <v>3184</v>
      </c>
      <c r="L511" s="72">
        <v>0.14753034936521175</v>
      </c>
      <c r="M511" s="73">
        <v>3184</v>
      </c>
      <c r="N511" s="74" t="s">
        <v>19593</v>
      </c>
      <c r="O511" s="66" t="str">
        <f t="shared" si="15"/>
        <v>עכו פדידה שלמה</v>
      </c>
      <c r="P511" s="83">
        <f t="shared" si="14"/>
        <v>0</v>
      </c>
      <c r="Q511" s="68"/>
      <c r="R511" s="70"/>
      <c r="S511" s="39"/>
      <c r="T511" s="71"/>
      <c r="U511" s="72"/>
      <c r="V511" s="73"/>
      <c r="W511" s="74"/>
    </row>
    <row r="512" spans="1:23">
      <c r="A512" s="7"/>
      <c r="B512" s="65">
        <v>7600</v>
      </c>
      <c r="C512" s="66" t="s">
        <v>6249</v>
      </c>
      <c r="D512" s="66" t="s">
        <v>6295</v>
      </c>
      <c r="E512" s="67">
        <v>41149</v>
      </c>
      <c r="F512" s="68">
        <v>21582</v>
      </c>
      <c r="G512" s="69"/>
      <c r="H512" s="69"/>
      <c r="I512" s="70">
        <v>21582</v>
      </c>
      <c r="J512" s="39">
        <v>4.0867389491242703E-2</v>
      </c>
      <c r="K512" s="71">
        <v>882</v>
      </c>
      <c r="L512" s="72">
        <v>4.0867389491242703E-2</v>
      </c>
      <c r="M512" s="73">
        <v>882</v>
      </c>
      <c r="N512" s="74" t="s">
        <v>19593</v>
      </c>
      <c r="O512" s="66" t="str">
        <f t="shared" si="15"/>
        <v>עכו לוזון רפאל אליהו</v>
      </c>
      <c r="P512" s="83">
        <f t="shared" si="14"/>
        <v>0</v>
      </c>
      <c r="Q512" s="68"/>
      <c r="R512" s="70"/>
      <c r="S512" s="39"/>
      <c r="T512" s="71"/>
      <c r="U512" s="72"/>
      <c r="V512" s="73"/>
      <c r="W512" s="74"/>
    </row>
    <row r="513" spans="1:23">
      <c r="A513" s="7"/>
      <c r="B513" s="65">
        <v>7600</v>
      </c>
      <c r="C513" s="66" t="s">
        <v>6249</v>
      </c>
      <c r="D513" s="66" t="s">
        <v>6274</v>
      </c>
      <c r="E513" s="67">
        <v>41149</v>
      </c>
      <c r="F513" s="68">
        <v>21582</v>
      </c>
      <c r="G513" s="69"/>
      <c r="H513" s="69"/>
      <c r="I513" s="70">
        <v>21582</v>
      </c>
      <c r="J513" s="39">
        <v>1.7236586043925493E-2</v>
      </c>
      <c r="K513" s="71">
        <v>372</v>
      </c>
      <c r="L513" s="72">
        <v>1.7236586043925493E-2</v>
      </c>
      <c r="M513" s="73">
        <v>372</v>
      </c>
      <c r="N513" s="74" t="s">
        <v>19593</v>
      </c>
      <c r="O513" s="66" t="str">
        <f t="shared" si="15"/>
        <v>עכו בן עזרא ישראל</v>
      </c>
      <c r="P513" s="83">
        <f t="shared" si="14"/>
        <v>0</v>
      </c>
      <c r="Q513" s="68"/>
      <c r="R513" s="70"/>
      <c r="S513" s="39"/>
      <c r="T513" s="71"/>
      <c r="U513" s="72"/>
      <c r="V513" s="73"/>
      <c r="W513" s="74"/>
    </row>
    <row r="514" spans="1:23">
      <c r="A514" s="7"/>
      <c r="B514" s="65">
        <v>3660</v>
      </c>
      <c r="C514" s="66" t="s">
        <v>6199</v>
      </c>
      <c r="D514" s="66" t="s">
        <v>6204</v>
      </c>
      <c r="E514" s="67">
        <v>1941</v>
      </c>
      <c r="F514" s="68">
        <v>1403</v>
      </c>
      <c r="G514" s="69"/>
      <c r="H514" s="69"/>
      <c r="I514" s="70">
        <v>1403</v>
      </c>
      <c r="J514" s="39">
        <v>0.51888809693513904</v>
      </c>
      <c r="K514" s="71">
        <v>728</v>
      </c>
      <c r="L514" s="72">
        <v>0.51888809693513904</v>
      </c>
      <c r="M514" s="73">
        <v>728.00000000000011</v>
      </c>
      <c r="N514" s="74" t="s">
        <v>19593</v>
      </c>
      <c r="O514" s="66" t="str">
        <f t="shared" si="15"/>
        <v>עמנואל גרשי עזרא</v>
      </c>
      <c r="P514" s="83" t="str">
        <f t="shared" si="14"/>
        <v>Mayor</v>
      </c>
      <c r="Q514" s="68"/>
      <c r="R514" s="70"/>
      <c r="S514" s="39"/>
      <c r="T514" s="71"/>
      <c r="U514" s="72"/>
      <c r="V514" s="73"/>
      <c r="W514" s="74"/>
    </row>
    <row r="515" spans="1:23">
      <c r="A515" s="7"/>
      <c r="B515" s="65">
        <v>3660</v>
      </c>
      <c r="C515" s="66" t="s">
        <v>6199</v>
      </c>
      <c r="D515" s="66" t="s">
        <v>6242</v>
      </c>
      <c r="E515" s="67">
        <v>1941</v>
      </c>
      <c r="F515" s="68">
        <v>1403</v>
      </c>
      <c r="G515" s="69"/>
      <c r="H515" s="69"/>
      <c r="I515" s="70">
        <v>1403</v>
      </c>
      <c r="J515" s="39">
        <v>0.48111190306486101</v>
      </c>
      <c r="K515" s="71">
        <v>675</v>
      </c>
      <c r="L515" s="72">
        <v>0.48111190306486101</v>
      </c>
      <c r="M515" s="73">
        <v>675</v>
      </c>
      <c r="N515" s="74" t="s">
        <v>19593</v>
      </c>
      <c r="O515" s="66" t="str">
        <f t="shared" si="15"/>
        <v>עמנואל גפני אליהו</v>
      </c>
      <c r="P515" s="83">
        <f t="shared" si="14"/>
        <v>0</v>
      </c>
      <c r="Q515" s="68"/>
      <c r="R515" s="70"/>
      <c r="S515" s="39"/>
      <c r="T515" s="71"/>
      <c r="U515" s="72"/>
      <c r="V515" s="73"/>
      <c r="W515" s="74"/>
    </row>
    <row r="516" spans="1:23">
      <c r="A516" s="7"/>
      <c r="B516" s="65">
        <v>3660</v>
      </c>
      <c r="C516" s="66" t="s">
        <v>6199</v>
      </c>
      <c r="D516" s="66" t="s">
        <v>6219</v>
      </c>
      <c r="E516" s="67">
        <v>1941</v>
      </c>
      <c r="F516" s="68">
        <v>1403</v>
      </c>
      <c r="G516" s="69"/>
      <c r="H516" s="69"/>
      <c r="I516" s="70">
        <v>1403</v>
      </c>
      <c r="J516" s="39">
        <v>0</v>
      </c>
      <c r="K516" s="71">
        <v>0</v>
      </c>
      <c r="L516" s="72">
        <v>0</v>
      </c>
      <c r="M516" s="73">
        <v>0</v>
      </c>
      <c r="N516" s="74" t="s">
        <v>19593</v>
      </c>
      <c r="O516" s="66" t="str">
        <f t="shared" si="15"/>
        <v>עמנואל זינגר דוד</v>
      </c>
      <c r="P516" s="83">
        <f t="shared" ref="P516:P579" si="16">IF(OR(J516&gt;0.5,AND(J516&gt;0.4,J516&gt;J517,J516&gt;J515)),"Mayor",)</f>
        <v>0</v>
      </c>
      <c r="Q516" s="68"/>
      <c r="R516" s="70"/>
      <c r="S516" s="39"/>
      <c r="T516" s="71"/>
      <c r="U516" s="72"/>
      <c r="V516" s="73"/>
      <c r="W516" s="74"/>
    </row>
    <row r="517" spans="1:23">
      <c r="A517" s="7"/>
      <c r="B517" s="65">
        <v>3660</v>
      </c>
      <c r="C517" s="66" t="s">
        <v>6199</v>
      </c>
      <c r="D517" s="66" t="s">
        <v>6237</v>
      </c>
      <c r="E517" s="67">
        <v>1941</v>
      </c>
      <c r="F517" s="68">
        <v>1403</v>
      </c>
      <c r="G517" s="69"/>
      <c r="H517" s="69"/>
      <c r="I517" s="70">
        <v>1403</v>
      </c>
      <c r="J517" s="39">
        <v>0</v>
      </c>
      <c r="K517" s="71">
        <v>0</v>
      </c>
      <c r="L517" s="72">
        <v>0</v>
      </c>
      <c r="M517" s="73">
        <v>0</v>
      </c>
      <c r="N517" s="74" t="s">
        <v>19593</v>
      </c>
      <c r="O517" s="66" t="str">
        <f t="shared" ref="O517:O580" si="17">C517&amp;" "&amp;D517</f>
        <v>עמנואל חדד אברהם</v>
      </c>
      <c r="P517" s="83">
        <f t="shared" si="16"/>
        <v>0</v>
      </c>
      <c r="Q517" s="68"/>
      <c r="R517" s="70"/>
      <c r="S517" s="39"/>
      <c r="T517" s="71"/>
      <c r="U517" s="72"/>
      <c r="V517" s="73"/>
      <c r="W517" s="74"/>
    </row>
    <row r="518" spans="1:23">
      <c r="A518" s="7"/>
      <c r="B518" s="65">
        <v>534</v>
      </c>
      <c r="C518" s="66" t="s">
        <v>6077</v>
      </c>
      <c r="D518" s="66" t="s">
        <v>6119</v>
      </c>
      <c r="E518" s="67">
        <v>8270</v>
      </c>
      <c r="F518" s="68">
        <v>6773</v>
      </c>
      <c r="G518" s="69"/>
      <c r="H518" s="69"/>
      <c r="I518" s="70">
        <v>6773</v>
      </c>
      <c r="J518" s="39">
        <v>0.37575668093902259</v>
      </c>
      <c r="K518" s="71">
        <v>2545</v>
      </c>
      <c r="L518" s="72">
        <v>0.37575668093902259</v>
      </c>
      <c r="M518" s="73">
        <v>2545</v>
      </c>
      <c r="N518" s="74" t="s">
        <v>19594</v>
      </c>
      <c r="O518" s="66" t="str">
        <f t="shared" si="17"/>
        <v>עספיא כיוף וגיה</v>
      </c>
      <c r="P518" s="83">
        <f t="shared" si="16"/>
        <v>0</v>
      </c>
      <c r="Q518" s="68"/>
      <c r="R518" s="70"/>
      <c r="S518" s="39"/>
      <c r="T518" s="71"/>
      <c r="U518" s="72"/>
      <c r="V518" s="73"/>
      <c r="W518" s="74"/>
    </row>
    <row r="519" spans="1:23">
      <c r="A519" s="7"/>
      <c r="B519" s="65">
        <v>534</v>
      </c>
      <c r="C519" s="66" t="s">
        <v>6077</v>
      </c>
      <c r="D519" s="66" t="s">
        <v>6132</v>
      </c>
      <c r="E519" s="67">
        <v>8270</v>
      </c>
      <c r="F519" s="68">
        <v>6773</v>
      </c>
      <c r="G519" s="69"/>
      <c r="H519" s="69"/>
      <c r="I519" s="70">
        <v>6773</v>
      </c>
      <c r="J519" s="39">
        <v>0.28687435405285694</v>
      </c>
      <c r="K519" s="71">
        <v>1943</v>
      </c>
      <c r="L519" s="72">
        <v>0.28687435405285694</v>
      </c>
      <c r="M519" s="73">
        <v>1943</v>
      </c>
      <c r="N519" s="74" t="s">
        <v>19594</v>
      </c>
      <c r="O519" s="66" t="str">
        <f t="shared" si="17"/>
        <v>עספיא מנסור ראיד</v>
      </c>
      <c r="P519" s="83">
        <f t="shared" si="16"/>
        <v>0</v>
      </c>
      <c r="Q519" s="68"/>
      <c r="R519" s="70"/>
      <c r="S519" s="39"/>
      <c r="T519" s="71"/>
      <c r="U519" s="72"/>
      <c r="V519" s="73"/>
      <c r="W519" s="74"/>
    </row>
    <row r="520" spans="1:23">
      <c r="A520" s="7"/>
      <c r="B520" s="65">
        <v>534</v>
      </c>
      <c r="C520" s="66" t="s">
        <v>6077</v>
      </c>
      <c r="D520" s="66" t="s">
        <v>6098</v>
      </c>
      <c r="E520" s="67">
        <v>8270</v>
      </c>
      <c r="F520" s="68">
        <v>6773</v>
      </c>
      <c r="G520" s="69"/>
      <c r="H520" s="69"/>
      <c r="I520" s="70">
        <v>6773</v>
      </c>
      <c r="J520" s="39">
        <v>0.2374132585265023</v>
      </c>
      <c r="K520" s="71">
        <v>1608</v>
      </c>
      <c r="L520" s="72">
        <v>0.2374132585265023</v>
      </c>
      <c r="M520" s="73">
        <v>1608</v>
      </c>
      <c r="N520" s="74" t="s">
        <v>19594</v>
      </c>
      <c r="O520" s="66" t="str">
        <f t="shared" si="17"/>
        <v>עספיא קבלאן ג'יהאד</v>
      </c>
      <c r="P520" s="83">
        <f t="shared" si="16"/>
        <v>0</v>
      </c>
      <c r="Q520" s="68"/>
      <c r="R520" s="70"/>
      <c r="S520" s="39"/>
      <c r="T520" s="71"/>
      <c r="U520" s="72"/>
      <c r="V520" s="73"/>
      <c r="W520" s="74"/>
    </row>
    <row r="521" spans="1:23">
      <c r="A521" s="7"/>
      <c r="B521" s="65">
        <v>534</v>
      </c>
      <c r="C521" s="66" t="s">
        <v>6077</v>
      </c>
      <c r="D521" s="66" t="s">
        <v>6093</v>
      </c>
      <c r="E521" s="67">
        <v>8270</v>
      </c>
      <c r="F521" s="68">
        <v>6773</v>
      </c>
      <c r="G521" s="69"/>
      <c r="H521" s="69"/>
      <c r="I521" s="70">
        <v>6773</v>
      </c>
      <c r="J521" s="39">
        <v>9.9955706481618195E-2</v>
      </c>
      <c r="K521" s="71">
        <v>677</v>
      </c>
      <c r="L521" s="72">
        <v>9.9955706481618195E-2</v>
      </c>
      <c r="M521" s="73">
        <v>677</v>
      </c>
      <c r="N521" s="74" t="s">
        <v>19594</v>
      </c>
      <c r="O521" s="66" t="str">
        <f t="shared" si="17"/>
        <v>עספיא אבו רוקן שכיב</v>
      </c>
      <c r="P521" s="83">
        <f t="shared" si="16"/>
        <v>0</v>
      </c>
      <c r="Q521" s="68"/>
      <c r="R521" s="70"/>
      <c r="S521" s="39"/>
      <c r="T521" s="71"/>
      <c r="U521" s="72"/>
      <c r="V521" s="73"/>
      <c r="W521" s="74"/>
    </row>
    <row r="522" spans="1:23">
      <c r="A522" s="7"/>
      <c r="B522" s="65">
        <v>7700</v>
      </c>
      <c r="C522" s="66" t="s">
        <v>5952</v>
      </c>
      <c r="D522" s="66" t="s">
        <v>6010</v>
      </c>
      <c r="E522" s="67">
        <v>35679</v>
      </c>
      <c r="F522" s="68">
        <v>19081</v>
      </c>
      <c r="G522" s="69"/>
      <c r="H522" s="69"/>
      <c r="I522" s="70">
        <v>19081</v>
      </c>
      <c r="J522" s="39">
        <v>0.39175095644882346</v>
      </c>
      <c r="K522" s="71">
        <v>7475</v>
      </c>
      <c r="L522" s="72">
        <v>0.39175095644882346</v>
      </c>
      <c r="M522" s="73">
        <v>7475.0000000000009</v>
      </c>
      <c r="N522" s="74" t="s">
        <v>19594</v>
      </c>
      <c r="O522" s="66" t="str">
        <f t="shared" si="17"/>
        <v>עפולה מירון יצחק</v>
      </c>
      <c r="P522" s="83">
        <f t="shared" si="16"/>
        <v>0</v>
      </c>
      <c r="Q522" s="68"/>
      <c r="R522" s="70"/>
      <c r="S522" s="39"/>
      <c r="T522" s="71"/>
      <c r="U522" s="72"/>
      <c r="V522" s="73"/>
      <c r="W522" s="74"/>
    </row>
    <row r="523" spans="1:23">
      <c r="A523" s="7"/>
      <c r="B523" s="65">
        <v>7700</v>
      </c>
      <c r="C523" s="66" t="s">
        <v>5952</v>
      </c>
      <c r="D523" s="66" t="s">
        <v>5980</v>
      </c>
      <c r="E523" s="67">
        <v>35679</v>
      </c>
      <c r="F523" s="68">
        <v>19081</v>
      </c>
      <c r="G523" s="69"/>
      <c r="H523" s="69"/>
      <c r="I523" s="70">
        <v>19081</v>
      </c>
      <c r="J523" s="39">
        <v>0.37356532676484461</v>
      </c>
      <c r="K523" s="71">
        <v>7128</v>
      </c>
      <c r="L523" s="72">
        <v>0.37356532676484461</v>
      </c>
      <c r="M523" s="73">
        <v>7128</v>
      </c>
      <c r="N523" s="74" t="s">
        <v>19594</v>
      </c>
      <c r="O523" s="66" t="str">
        <f t="shared" si="17"/>
        <v>עפולה אלקבץ אבי אברהם</v>
      </c>
      <c r="P523" s="83">
        <f t="shared" si="16"/>
        <v>0</v>
      </c>
      <c r="Q523" s="68"/>
      <c r="R523" s="70"/>
      <c r="S523" s="39"/>
      <c r="T523" s="71"/>
      <c r="U523" s="72"/>
      <c r="V523" s="73"/>
      <c r="W523" s="74"/>
    </row>
    <row r="524" spans="1:23">
      <c r="A524" s="7"/>
      <c r="B524" s="65">
        <v>7700</v>
      </c>
      <c r="C524" s="66" t="s">
        <v>5952</v>
      </c>
      <c r="D524" s="66" t="s">
        <v>6027</v>
      </c>
      <c r="E524" s="67">
        <v>35679</v>
      </c>
      <c r="F524" s="68">
        <v>19081</v>
      </c>
      <c r="G524" s="69"/>
      <c r="H524" s="69"/>
      <c r="I524" s="70">
        <v>19081</v>
      </c>
      <c r="J524" s="39">
        <v>0.23468371678633196</v>
      </c>
      <c r="K524" s="71">
        <v>4478</v>
      </c>
      <c r="L524" s="72">
        <v>0.23468371678633196</v>
      </c>
      <c r="M524" s="73">
        <v>4478</v>
      </c>
      <c r="N524" s="74" t="s">
        <v>19594</v>
      </c>
      <c r="O524" s="66" t="str">
        <f t="shared" si="17"/>
        <v>עפולה סויסה דוד</v>
      </c>
      <c r="P524" s="83">
        <f t="shared" si="16"/>
        <v>0</v>
      </c>
      <c r="Q524" s="68"/>
      <c r="R524" s="70"/>
      <c r="S524" s="39"/>
      <c r="T524" s="71"/>
      <c r="U524" s="72"/>
      <c r="V524" s="73"/>
      <c r="W524" s="74"/>
    </row>
    <row r="525" spans="1:23">
      <c r="A525" s="7"/>
      <c r="B525" s="65">
        <v>531</v>
      </c>
      <c r="C525" s="66" t="s">
        <v>5808</v>
      </c>
      <c r="D525" s="66" t="s">
        <v>5830</v>
      </c>
      <c r="E525" s="67">
        <v>14093</v>
      </c>
      <c r="F525" s="68">
        <v>12006</v>
      </c>
      <c r="G525" s="69"/>
      <c r="H525" s="69"/>
      <c r="I525" s="70">
        <v>12006</v>
      </c>
      <c r="J525" s="39">
        <v>0.5407296351824088</v>
      </c>
      <c r="K525" s="71">
        <v>6492</v>
      </c>
      <c r="L525" s="72">
        <v>0.5407296351824088</v>
      </c>
      <c r="M525" s="73">
        <v>6492</v>
      </c>
      <c r="N525" s="74" t="s">
        <v>19593</v>
      </c>
      <c r="O525" s="66" t="str">
        <f t="shared" si="17"/>
        <v>עראבה עאסלה עלי</v>
      </c>
      <c r="P525" s="83" t="str">
        <f t="shared" si="16"/>
        <v>Mayor</v>
      </c>
      <c r="Q525" s="68"/>
      <c r="R525" s="70"/>
      <c r="S525" s="39"/>
      <c r="T525" s="71"/>
      <c r="U525" s="72"/>
      <c r="V525" s="73"/>
      <c r="W525" s="74"/>
    </row>
    <row r="526" spans="1:23">
      <c r="A526" s="7"/>
      <c r="B526" s="65">
        <v>531</v>
      </c>
      <c r="C526" s="66" t="s">
        <v>5808</v>
      </c>
      <c r="D526" s="66" t="s">
        <v>5899</v>
      </c>
      <c r="E526" s="67">
        <v>14093</v>
      </c>
      <c r="F526" s="68">
        <v>12006</v>
      </c>
      <c r="G526" s="69"/>
      <c r="H526" s="69"/>
      <c r="I526" s="70">
        <v>12006</v>
      </c>
      <c r="J526" s="39">
        <v>0.4535232383808096</v>
      </c>
      <c r="K526" s="71">
        <v>5445</v>
      </c>
      <c r="L526" s="72">
        <v>0.4535232383808096</v>
      </c>
      <c r="M526" s="73">
        <v>5445</v>
      </c>
      <c r="N526" s="74" t="s">
        <v>19593</v>
      </c>
      <c r="O526" s="66" t="str">
        <f t="shared" si="17"/>
        <v>עראבה ואכד עומר</v>
      </c>
      <c r="P526" s="83">
        <f t="shared" si="16"/>
        <v>0</v>
      </c>
      <c r="Q526" s="68"/>
      <c r="R526" s="70"/>
      <c r="S526" s="39"/>
      <c r="T526" s="71"/>
      <c r="U526" s="72"/>
      <c r="V526" s="73"/>
      <c r="W526" s="74"/>
    </row>
    <row r="527" spans="1:23">
      <c r="A527" s="7"/>
      <c r="B527" s="65">
        <v>531</v>
      </c>
      <c r="C527" s="66" t="s">
        <v>5808</v>
      </c>
      <c r="D527" s="66" t="s">
        <v>5860</v>
      </c>
      <c r="E527" s="67">
        <v>14093</v>
      </c>
      <c r="F527" s="68">
        <v>12006</v>
      </c>
      <c r="G527" s="69"/>
      <c r="H527" s="69"/>
      <c r="I527" s="70">
        <v>12006</v>
      </c>
      <c r="J527" s="39">
        <v>5.7471264367816091E-3</v>
      </c>
      <c r="K527" s="71">
        <v>69</v>
      </c>
      <c r="L527" s="72">
        <v>5.7471264367816091E-3</v>
      </c>
      <c r="M527" s="73">
        <v>69</v>
      </c>
      <c r="N527" s="74" t="s">
        <v>19593</v>
      </c>
      <c r="O527" s="66" t="str">
        <f t="shared" si="17"/>
        <v>עראבה עאסלה טארק</v>
      </c>
      <c r="P527" s="83">
        <f t="shared" si="16"/>
        <v>0</v>
      </c>
      <c r="Q527" s="68"/>
      <c r="R527" s="70"/>
      <c r="S527" s="39"/>
      <c r="T527" s="71"/>
      <c r="U527" s="72"/>
      <c r="V527" s="73"/>
      <c r="W527" s="74"/>
    </row>
    <row r="528" spans="1:23">
      <c r="A528" s="7"/>
      <c r="B528" s="65">
        <v>637</v>
      </c>
      <c r="C528" s="66" t="s">
        <v>5703</v>
      </c>
      <c r="D528" s="66" t="s">
        <v>5779</v>
      </c>
      <c r="E528" s="67">
        <v>11520</v>
      </c>
      <c r="F528" s="68">
        <v>9142</v>
      </c>
      <c r="G528" s="69"/>
      <c r="H528" s="69"/>
      <c r="I528" s="70">
        <v>9142</v>
      </c>
      <c r="J528" s="39">
        <v>0.51903303434697001</v>
      </c>
      <c r="K528" s="71">
        <v>4745</v>
      </c>
      <c r="L528" s="72">
        <v>0.51903303434697001</v>
      </c>
      <c r="M528" s="73">
        <v>4745</v>
      </c>
      <c r="N528" s="74" t="s">
        <v>19593</v>
      </c>
      <c r="O528" s="66" t="str">
        <f t="shared" si="17"/>
        <v>ערערה יונס מודר</v>
      </c>
      <c r="P528" s="83" t="str">
        <f t="shared" si="16"/>
        <v>Mayor</v>
      </c>
      <c r="Q528" s="68"/>
      <c r="R528" s="70"/>
      <c r="S528" s="39"/>
      <c r="T528" s="71"/>
      <c r="U528" s="72"/>
      <c r="V528" s="73"/>
      <c r="W528" s="74"/>
    </row>
    <row r="529" spans="1:23">
      <c r="A529" s="7"/>
      <c r="B529" s="65">
        <v>637</v>
      </c>
      <c r="C529" s="66" t="s">
        <v>5703</v>
      </c>
      <c r="D529" s="66" t="s">
        <v>5756</v>
      </c>
      <c r="E529" s="67">
        <v>11520</v>
      </c>
      <c r="F529" s="68">
        <v>9142</v>
      </c>
      <c r="G529" s="69"/>
      <c r="H529" s="69"/>
      <c r="I529" s="70">
        <v>9142</v>
      </c>
      <c r="J529" s="39">
        <v>0.23966309341500766</v>
      </c>
      <c r="K529" s="71">
        <v>2191</v>
      </c>
      <c r="L529" s="72">
        <v>0.23966309341500766</v>
      </c>
      <c r="M529" s="73">
        <v>2191</v>
      </c>
      <c r="N529" s="74" t="s">
        <v>19593</v>
      </c>
      <c r="O529" s="66" t="str">
        <f t="shared" si="17"/>
        <v>ערערה מרזוק פתחי</v>
      </c>
      <c r="P529" s="83">
        <f t="shared" si="16"/>
        <v>0</v>
      </c>
      <c r="Q529" s="68"/>
      <c r="R529" s="70"/>
      <c r="S529" s="39"/>
      <c r="T529" s="71"/>
      <c r="U529" s="72"/>
      <c r="V529" s="73"/>
      <c r="W529" s="74"/>
    </row>
    <row r="530" spans="1:23">
      <c r="A530" s="7"/>
      <c r="B530" s="65">
        <v>637</v>
      </c>
      <c r="C530" s="66" t="s">
        <v>5703</v>
      </c>
      <c r="D530" s="66" t="s">
        <v>5784</v>
      </c>
      <c r="E530" s="67">
        <v>11520</v>
      </c>
      <c r="F530" s="68">
        <v>9142</v>
      </c>
      <c r="G530" s="69"/>
      <c r="H530" s="69"/>
      <c r="I530" s="70">
        <v>9142</v>
      </c>
      <c r="J530" s="39">
        <v>0.14504484795449574</v>
      </c>
      <c r="K530" s="71">
        <v>1326</v>
      </c>
      <c r="L530" s="72">
        <v>0.14504484795449574</v>
      </c>
      <c r="M530" s="73">
        <v>1326</v>
      </c>
      <c r="N530" s="74" t="s">
        <v>19593</v>
      </c>
      <c r="O530" s="66" t="str">
        <f t="shared" si="17"/>
        <v>ערערה מסרי נדים</v>
      </c>
      <c r="P530" s="83">
        <f t="shared" si="16"/>
        <v>0</v>
      </c>
      <c r="Q530" s="68"/>
      <c r="R530" s="70"/>
      <c r="S530" s="39"/>
      <c r="T530" s="71"/>
      <c r="U530" s="72"/>
      <c r="V530" s="73"/>
      <c r="W530" s="74"/>
    </row>
    <row r="531" spans="1:23">
      <c r="A531" s="7"/>
      <c r="B531" s="65">
        <v>637</v>
      </c>
      <c r="C531" s="66" t="s">
        <v>5703</v>
      </c>
      <c r="D531" s="66" t="s">
        <v>5732</v>
      </c>
      <c r="E531" s="67">
        <v>11520</v>
      </c>
      <c r="F531" s="68">
        <v>9142</v>
      </c>
      <c r="G531" s="69"/>
      <c r="H531" s="69"/>
      <c r="I531" s="70">
        <v>9142</v>
      </c>
      <c r="J531" s="39">
        <v>5.7646029315248301E-2</v>
      </c>
      <c r="K531" s="71">
        <v>527</v>
      </c>
      <c r="L531" s="72">
        <v>5.7646029315248301E-2</v>
      </c>
      <c r="M531" s="73">
        <v>527</v>
      </c>
      <c r="N531" s="74" t="s">
        <v>19593</v>
      </c>
      <c r="O531" s="66" t="str">
        <f t="shared" si="17"/>
        <v>ערערה מלחם אחמד</v>
      </c>
      <c r="P531" s="83">
        <f t="shared" si="16"/>
        <v>0</v>
      </c>
      <c r="Q531" s="68"/>
      <c r="R531" s="70"/>
      <c r="S531" s="39"/>
      <c r="T531" s="71"/>
      <c r="U531" s="72"/>
      <c r="V531" s="73"/>
      <c r="W531" s="74"/>
    </row>
    <row r="532" spans="1:23">
      <c r="A532" s="7"/>
      <c r="B532" s="65">
        <v>637</v>
      </c>
      <c r="C532" s="66" t="s">
        <v>5703</v>
      </c>
      <c r="D532" s="66" t="s">
        <v>5774</v>
      </c>
      <c r="E532" s="67">
        <v>11520</v>
      </c>
      <c r="F532" s="68">
        <v>9142</v>
      </c>
      <c r="G532" s="69"/>
      <c r="H532" s="69"/>
      <c r="I532" s="70">
        <v>9142</v>
      </c>
      <c r="J532" s="39">
        <v>3.8612994968278275E-2</v>
      </c>
      <c r="K532" s="71">
        <v>353</v>
      </c>
      <c r="L532" s="72">
        <v>3.8612994968278275E-2</v>
      </c>
      <c r="M532" s="73">
        <v>353</v>
      </c>
      <c r="N532" s="74" t="s">
        <v>19593</v>
      </c>
      <c r="O532" s="66" t="str">
        <f t="shared" si="17"/>
        <v>ערערה ג'מאל מוצטפה</v>
      </c>
      <c r="P532" s="83">
        <f t="shared" si="16"/>
        <v>0</v>
      </c>
      <c r="Q532" s="68"/>
      <c r="R532" s="70"/>
      <c r="S532" s="39"/>
      <c r="T532" s="71"/>
      <c r="U532" s="72"/>
      <c r="V532" s="73"/>
      <c r="W532" s="74"/>
    </row>
    <row r="533" spans="1:23">
      <c r="A533" s="7"/>
      <c r="B533" s="65">
        <v>637</v>
      </c>
      <c r="C533" s="66" t="s">
        <v>5703</v>
      </c>
      <c r="D533" s="66" t="s">
        <v>5725</v>
      </c>
      <c r="E533" s="67">
        <v>11520</v>
      </c>
      <c r="F533" s="68">
        <v>9142</v>
      </c>
      <c r="G533" s="69"/>
      <c r="H533" s="69"/>
      <c r="I533" s="70">
        <v>9142</v>
      </c>
      <c r="J533" s="39">
        <v>0</v>
      </c>
      <c r="K533" s="71"/>
      <c r="L533" s="72">
        <v>0</v>
      </c>
      <c r="M533" s="73">
        <v>0</v>
      </c>
      <c r="N533" s="74" t="s">
        <v>19593</v>
      </c>
      <c r="O533" s="66" t="str">
        <f t="shared" si="17"/>
        <v>ערערה מסעוד איאד</v>
      </c>
      <c r="P533" s="83">
        <f t="shared" si="16"/>
        <v>0</v>
      </c>
      <c r="Q533" s="68"/>
      <c r="R533" s="70"/>
      <c r="S533" s="39"/>
      <c r="T533" s="71"/>
      <c r="U533" s="72"/>
      <c r="V533" s="73"/>
      <c r="W533" s="74"/>
    </row>
    <row r="534" spans="1:23">
      <c r="A534" s="7"/>
      <c r="B534" s="65">
        <v>1192</v>
      </c>
      <c r="C534" s="66" t="s">
        <v>5669</v>
      </c>
      <c r="D534" s="66" t="s">
        <v>5676</v>
      </c>
      <c r="E534" s="67">
        <v>6617</v>
      </c>
      <c r="F534" s="68">
        <v>4829</v>
      </c>
      <c r="G534" s="69"/>
      <c r="H534" s="69"/>
      <c r="I534" s="70">
        <v>4829</v>
      </c>
      <c r="J534" s="39">
        <v>0.5487678608407538</v>
      </c>
      <c r="K534" s="71">
        <v>2650</v>
      </c>
      <c r="L534" s="72">
        <v>0.5487678608407538</v>
      </c>
      <c r="M534" s="73">
        <v>2650</v>
      </c>
      <c r="N534" s="74" t="s">
        <v>19593</v>
      </c>
      <c r="O534" s="66" t="str">
        <f t="shared" si="17"/>
        <v>ערערה-בנגב אבו עראר מטאוע</v>
      </c>
      <c r="P534" s="83" t="str">
        <f t="shared" si="16"/>
        <v>Mayor</v>
      </c>
      <c r="Q534" s="68"/>
      <c r="R534" s="70"/>
      <c r="S534" s="39"/>
      <c r="T534" s="71"/>
      <c r="U534" s="72"/>
      <c r="V534" s="73"/>
      <c r="W534" s="74"/>
    </row>
    <row r="535" spans="1:23">
      <c r="A535" s="7"/>
      <c r="B535" s="65">
        <v>1192</v>
      </c>
      <c r="C535" s="66" t="s">
        <v>5669</v>
      </c>
      <c r="D535" s="66" t="s">
        <v>5699</v>
      </c>
      <c r="E535" s="67">
        <v>6617</v>
      </c>
      <c r="F535" s="68">
        <v>4829</v>
      </c>
      <c r="G535" s="69"/>
      <c r="H535" s="69"/>
      <c r="I535" s="70">
        <v>4829</v>
      </c>
      <c r="J535" s="39">
        <v>0.4512321391592462</v>
      </c>
      <c r="K535" s="71">
        <v>2179</v>
      </c>
      <c r="L535" s="72">
        <v>0.4512321391592462</v>
      </c>
      <c r="M535" s="73">
        <v>2179</v>
      </c>
      <c r="N535" s="74" t="s">
        <v>19593</v>
      </c>
      <c r="O535" s="66" t="str">
        <f t="shared" si="17"/>
        <v>ערערה-בנגב אבו עראר נאיף</v>
      </c>
      <c r="P535" s="83">
        <f t="shared" si="16"/>
        <v>0</v>
      </c>
      <c r="Q535" s="68"/>
      <c r="R535" s="70"/>
      <c r="S535" s="39"/>
      <c r="T535" s="71"/>
      <c r="U535" s="72"/>
      <c r="V535" s="73"/>
      <c r="W535" s="74"/>
    </row>
    <row r="536" spans="1:23">
      <c r="A536" s="7"/>
      <c r="B536" s="65">
        <v>537</v>
      </c>
      <c r="C536" s="66" t="s">
        <v>5586</v>
      </c>
      <c r="D536" s="66" t="s">
        <v>5659</v>
      </c>
      <c r="E536" s="67">
        <v>7595</v>
      </c>
      <c r="F536" s="68">
        <v>6737</v>
      </c>
      <c r="G536" s="69"/>
      <c r="H536" s="69"/>
      <c r="I536" s="70">
        <v>6737</v>
      </c>
      <c r="J536" s="39">
        <v>0.60041561525901732</v>
      </c>
      <c r="K536" s="71">
        <v>4045</v>
      </c>
      <c r="L536" s="72">
        <v>0.60041561525901732</v>
      </c>
      <c r="M536" s="73">
        <v>4044.9999999999995</v>
      </c>
      <c r="N536" s="74" t="s">
        <v>19593</v>
      </c>
      <c r="O536" s="66" t="str">
        <f t="shared" si="17"/>
        <v>פוריידיס מרעי יונס</v>
      </c>
      <c r="P536" s="83" t="str">
        <f t="shared" si="16"/>
        <v>Mayor</v>
      </c>
      <c r="Q536" s="68"/>
      <c r="R536" s="70"/>
      <c r="S536" s="39"/>
      <c r="T536" s="71"/>
      <c r="U536" s="72"/>
      <c r="V536" s="73"/>
      <c r="W536" s="74"/>
    </row>
    <row r="537" spans="1:23">
      <c r="A537" s="7"/>
      <c r="B537" s="65">
        <v>537</v>
      </c>
      <c r="C537" s="66" t="s">
        <v>5586</v>
      </c>
      <c r="D537" s="66" t="s">
        <v>5622</v>
      </c>
      <c r="E537" s="67">
        <v>7595</v>
      </c>
      <c r="F537" s="68">
        <v>6737</v>
      </c>
      <c r="G537" s="69"/>
      <c r="H537" s="69"/>
      <c r="I537" s="70">
        <v>6737</v>
      </c>
      <c r="J537" s="39">
        <v>0.39958438474098262</v>
      </c>
      <c r="K537" s="71">
        <v>2692</v>
      </c>
      <c r="L537" s="72">
        <v>0.39958438474098262</v>
      </c>
      <c r="M537" s="73">
        <v>2692</v>
      </c>
      <c r="N537" s="74" t="s">
        <v>19593</v>
      </c>
      <c r="O537" s="66" t="str">
        <f t="shared" si="17"/>
        <v>פוריידיס בריה אחמד</v>
      </c>
      <c r="P537" s="83">
        <f t="shared" si="16"/>
        <v>0</v>
      </c>
      <c r="Q537" s="68"/>
      <c r="R537" s="70"/>
      <c r="S537" s="39"/>
      <c r="T537" s="71"/>
      <c r="U537" s="72"/>
      <c r="V537" s="73"/>
      <c r="W537" s="74"/>
    </row>
    <row r="538" spans="1:23">
      <c r="A538" s="7"/>
      <c r="B538" s="65">
        <v>535</v>
      </c>
      <c r="C538" s="66" t="s">
        <v>5497</v>
      </c>
      <c r="D538" s="66" t="s">
        <v>5559</v>
      </c>
      <c r="E538" s="67">
        <v>2439</v>
      </c>
      <c r="F538" s="68">
        <v>1972</v>
      </c>
      <c r="G538" s="69"/>
      <c r="H538" s="69"/>
      <c r="I538" s="70">
        <v>1972</v>
      </c>
      <c r="J538" s="39">
        <v>0.70436105476673427</v>
      </c>
      <c r="K538" s="71">
        <v>1389</v>
      </c>
      <c r="L538" s="72">
        <v>0.70436105476673427</v>
      </c>
      <c r="M538" s="73">
        <v>1389</v>
      </c>
      <c r="N538" s="74" t="s">
        <v>19593</v>
      </c>
      <c r="O538" s="66" t="str">
        <f t="shared" si="17"/>
        <v>פסוטה דכואר אדגאר</v>
      </c>
      <c r="P538" s="83" t="str">
        <f t="shared" si="16"/>
        <v>Mayor</v>
      </c>
      <c r="Q538" s="68"/>
      <c r="R538" s="70"/>
      <c r="S538" s="39"/>
      <c r="T538" s="71"/>
      <c r="U538" s="72"/>
      <c r="V538" s="73"/>
      <c r="W538" s="74"/>
    </row>
    <row r="539" spans="1:23">
      <c r="A539" s="7"/>
      <c r="B539" s="65">
        <v>535</v>
      </c>
      <c r="C539" s="66" t="s">
        <v>5497</v>
      </c>
      <c r="D539" s="66" t="s">
        <v>5528</v>
      </c>
      <c r="E539" s="67">
        <v>2439</v>
      </c>
      <c r="F539" s="68">
        <v>1972</v>
      </c>
      <c r="G539" s="69"/>
      <c r="H539" s="69"/>
      <c r="I539" s="70">
        <v>1972</v>
      </c>
      <c r="J539" s="39">
        <v>0.23681541582150101</v>
      </c>
      <c r="K539" s="71">
        <v>467</v>
      </c>
      <c r="L539" s="72">
        <v>0.23681541582150101</v>
      </c>
      <c r="M539" s="73">
        <v>467</v>
      </c>
      <c r="N539" s="74" t="s">
        <v>19593</v>
      </c>
      <c r="O539" s="66" t="str">
        <f t="shared" si="17"/>
        <v>פסוטה איוב ג'ורג'</v>
      </c>
      <c r="P539" s="83">
        <f t="shared" si="16"/>
        <v>0</v>
      </c>
      <c r="Q539" s="68"/>
      <c r="R539" s="70"/>
      <c r="S539" s="39"/>
      <c r="T539" s="71"/>
      <c r="U539" s="72"/>
      <c r="V539" s="73"/>
      <c r="W539" s="74"/>
    </row>
    <row r="540" spans="1:23">
      <c r="A540" s="7"/>
      <c r="B540" s="65">
        <v>535</v>
      </c>
      <c r="C540" s="66" t="s">
        <v>5497</v>
      </c>
      <c r="D540" s="66" t="s">
        <v>5512</v>
      </c>
      <c r="E540" s="67">
        <v>2439</v>
      </c>
      <c r="F540" s="68">
        <v>1972</v>
      </c>
      <c r="G540" s="69"/>
      <c r="H540" s="69"/>
      <c r="I540" s="70">
        <v>1972</v>
      </c>
      <c r="J540" s="39">
        <v>5.8823529411764705E-2</v>
      </c>
      <c r="K540" s="71">
        <v>116</v>
      </c>
      <c r="L540" s="72">
        <v>5.8823529411764705E-2</v>
      </c>
      <c r="M540" s="73">
        <v>116</v>
      </c>
      <c r="N540" s="74" t="s">
        <v>19593</v>
      </c>
      <c r="O540" s="66" t="str">
        <f t="shared" si="17"/>
        <v>פסוטה עאסי נסר</v>
      </c>
      <c r="P540" s="83">
        <f t="shared" si="16"/>
        <v>0</v>
      </c>
      <c r="Q540" s="68"/>
      <c r="R540" s="70"/>
      <c r="S540" s="39"/>
      <c r="T540" s="71"/>
      <c r="U540" s="72"/>
      <c r="V540" s="73"/>
      <c r="W540" s="74"/>
    </row>
    <row r="541" spans="1:23">
      <c r="A541" s="7"/>
      <c r="B541" s="65">
        <v>536</v>
      </c>
      <c r="C541" s="66" t="s">
        <v>19571</v>
      </c>
      <c r="D541" s="66" t="s">
        <v>5468</v>
      </c>
      <c r="E541" s="67">
        <v>3991</v>
      </c>
      <c r="F541" s="68">
        <v>3426</v>
      </c>
      <c r="G541" s="69"/>
      <c r="H541" s="69"/>
      <c r="I541" s="70">
        <v>3426</v>
      </c>
      <c r="J541" s="39">
        <v>0.62755399883245766</v>
      </c>
      <c r="K541" s="71">
        <v>2150</v>
      </c>
      <c r="L541" s="72">
        <v>0.62755399883245766</v>
      </c>
      <c r="M541" s="73">
        <v>2150</v>
      </c>
      <c r="N541" s="74" t="s">
        <v>19593</v>
      </c>
      <c r="O541" s="66" t="str">
        <f t="shared" si="17"/>
        <v>פקיעין (בוקייעה) פארס גאזי</v>
      </c>
      <c r="P541" s="83" t="str">
        <f t="shared" si="16"/>
        <v>Mayor</v>
      </c>
      <c r="Q541" s="68"/>
      <c r="R541" s="70"/>
      <c r="S541" s="39"/>
      <c r="T541" s="71"/>
      <c r="U541" s="72"/>
      <c r="V541" s="73"/>
      <c r="W541" s="74"/>
    </row>
    <row r="542" spans="1:23" ht="14.5" thickBot="1">
      <c r="A542" s="7"/>
      <c r="B542" s="65">
        <v>536</v>
      </c>
      <c r="C542" s="66" t="s">
        <v>19571</v>
      </c>
      <c r="D542" s="66" t="s">
        <v>5404</v>
      </c>
      <c r="E542" s="67">
        <v>3991</v>
      </c>
      <c r="F542" s="68">
        <v>3426</v>
      </c>
      <c r="G542" s="69"/>
      <c r="H542" s="69"/>
      <c r="I542" s="70">
        <v>3426</v>
      </c>
      <c r="J542" s="39">
        <v>0.20986573263280794</v>
      </c>
      <c r="K542" s="71">
        <v>719</v>
      </c>
      <c r="L542" s="72">
        <v>0.20986573263280794</v>
      </c>
      <c r="M542" s="73">
        <v>719</v>
      </c>
      <c r="N542" s="74" t="s">
        <v>19593</v>
      </c>
      <c r="O542" s="66" t="str">
        <f t="shared" si="17"/>
        <v>פקיעין (בוקייעה) עבאס גמאל</v>
      </c>
      <c r="P542" s="83">
        <f t="shared" si="16"/>
        <v>0</v>
      </c>
      <c r="Q542" s="76"/>
      <c r="R542" s="77"/>
      <c r="S542" s="75"/>
      <c r="T542" s="77"/>
      <c r="U542" s="78"/>
      <c r="V542" s="75"/>
      <c r="W542" s="79"/>
    </row>
    <row r="543" spans="1:23" ht="13" thickTop="1">
      <c r="A543" s="7"/>
      <c r="B543" s="65">
        <v>536</v>
      </c>
      <c r="C543" s="66" t="s">
        <v>19571</v>
      </c>
      <c r="D543" s="66" t="s">
        <v>5451</v>
      </c>
      <c r="E543" s="67">
        <v>3991</v>
      </c>
      <c r="F543" s="68">
        <v>3426</v>
      </c>
      <c r="G543" s="69"/>
      <c r="H543" s="69"/>
      <c r="I543" s="70">
        <v>3426</v>
      </c>
      <c r="J543" s="39">
        <v>0.1625802685347344</v>
      </c>
      <c r="K543" s="71">
        <v>557</v>
      </c>
      <c r="L543" s="72">
        <v>0.1625802685347344</v>
      </c>
      <c r="M543" s="73">
        <v>557</v>
      </c>
      <c r="N543" s="74" t="s">
        <v>19593</v>
      </c>
      <c r="O543" s="66" t="str">
        <f t="shared" si="17"/>
        <v>פקיעין (בוקייעה) ח'יר סמיע</v>
      </c>
      <c r="P543" s="83">
        <f t="shared" si="16"/>
        <v>0</v>
      </c>
      <c r="Q543" s="58"/>
      <c r="R543" s="59"/>
      <c r="S543" s="60"/>
      <c r="T543" s="61"/>
      <c r="U543" s="58"/>
      <c r="V543" s="58"/>
      <c r="W543" s="62"/>
    </row>
    <row r="544" spans="1:23">
      <c r="A544" s="7"/>
      <c r="B544" s="65">
        <v>536</v>
      </c>
      <c r="C544" s="66" t="s">
        <v>19571</v>
      </c>
      <c r="D544" s="66" t="s">
        <v>5427</v>
      </c>
      <c r="E544" s="67">
        <v>3991</v>
      </c>
      <c r="F544" s="68">
        <v>3426</v>
      </c>
      <c r="G544" s="69"/>
      <c r="H544" s="69"/>
      <c r="I544" s="70">
        <v>3426</v>
      </c>
      <c r="J544" s="39">
        <v>0</v>
      </c>
      <c r="K544" s="71"/>
      <c r="L544" s="72">
        <v>0</v>
      </c>
      <c r="M544" s="73">
        <v>0</v>
      </c>
      <c r="N544" s="74" t="s">
        <v>19593</v>
      </c>
      <c r="O544" s="66" t="str">
        <f t="shared" si="17"/>
        <v>פקיעין (בוקייעה) ח'יר דאהר</v>
      </c>
      <c r="P544" s="83">
        <f t="shared" si="16"/>
        <v>0</v>
      </c>
      <c r="Q544" s="68"/>
      <c r="R544" s="70"/>
      <c r="S544" s="39"/>
      <c r="T544" s="71"/>
      <c r="U544" s="72"/>
      <c r="V544" s="73"/>
      <c r="W544" s="74"/>
    </row>
    <row r="545" spans="1:23">
      <c r="A545" s="7"/>
      <c r="B545" s="65">
        <v>7800</v>
      </c>
      <c r="C545" s="66" t="s">
        <v>5289</v>
      </c>
      <c r="D545" s="66" t="s">
        <v>5386</v>
      </c>
      <c r="E545" s="67">
        <v>26201</v>
      </c>
      <c r="F545" s="68">
        <v>11577</v>
      </c>
      <c r="G545" s="69"/>
      <c r="H545" s="69"/>
      <c r="I545" s="70">
        <v>11577</v>
      </c>
      <c r="J545" s="39">
        <v>0.63401572082577529</v>
      </c>
      <c r="K545" s="71">
        <v>7340</v>
      </c>
      <c r="L545" s="72">
        <v>0.63401572082577529</v>
      </c>
      <c r="M545" s="73">
        <v>7340.0000000000009</v>
      </c>
      <c r="N545" s="74" t="s">
        <v>19593</v>
      </c>
      <c r="O545" s="66" t="str">
        <f t="shared" si="17"/>
        <v>פרדס חנה-כרכור געש חיים-דוד</v>
      </c>
      <c r="P545" s="83" t="str">
        <f t="shared" si="16"/>
        <v>Mayor</v>
      </c>
      <c r="Q545" s="68"/>
      <c r="R545" s="70"/>
      <c r="S545" s="39"/>
      <c r="T545" s="71"/>
      <c r="U545" s="72"/>
      <c r="V545" s="73"/>
      <c r="W545" s="74"/>
    </row>
    <row r="546" spans="1:23">
      <c r="A546" s="7"/>
      <c r="B546" s="65">
        <v>7800</v>
      </c>
      <c r="C546" s="66" t="s">
        <v>5289</v>
      </c>
      <c r="D546" s="66" t="s">
        <v>5300</v>
      </c>
      <c r="E546" s="67">
        <v>26201</v>
      </c>
      <c r="F546" s="68">
        <v>11577</v>
      </c>
      <c r="G546" s="69"/>
      <c r="H546" s="69"/>
      <c r="I546" s="70">
        <v>11577</v>
      </c>
      <c r="J546" s="39">
        <v>0.19694221300855144</v>
      </c>
      <c r="K546" s="71">
        <v>2280</v>
      </c>
      <c r="L546" s="72">
        <v>0.19694221300855144</v>
      </c>
      <c r="M546" s="73">
        <v>2280</v>
      </c>
      <c r="N546" s="74" t="s">
        <v>19593</v>
      </c>
      <c r="O546" s="66" t="str">
        <f t="shared" si="17"/>
        <v>פרדס חנה-כרכור פרי יגור הגר</v>
      </c>
      <c r="P546" s="83">
        <f t="shared" si="16"/>
        <v>0</v>
      </c>
      <c r="Q546" s="68"/>
      <c r="R546" s="70"/>
      <c r="S546" s="39"/>
      <c r="T546" s="71"/>
      <c r="U546" s="72"/>
      <c r="V546" s="73"/>
      <c r="W546" s="74"/>
    </row>
    <row r="547" spans="1:23">
      <c r="A547" s="7"/>
      <c r="B547" s="65">
        <v>7800</v>
      </c>
      <c r="C547" s="66" t="s">
        <v>5289</v>
      </c>
      <c r="D547" s="66" t="s">
        <v>5315</v>
      </c>
      <c r="E547" s="67">
        <v>26201</v>
      </c>
      <c r="F547" s="68">
        <v>11577</v>
      </c>
      <c r="G547" s="69"/>
      <c r="H547" s="69"/>
      <c r="I547" s="70">
        <v>11577</v>
      </c>
      <c r="J547" s="39">
        <v>0.16904206616567333</v>
      </c>
      <c r="K547" s="71">
        <v>1957</v>
      </c>
      <c r="L547" s="72">
        <v>0.16904206616567333</v>
      </c>
      <c r="M547" s="73">
        <v>1957</v>
      </c>
      <c r="N547" s="74" t="s">
        <v>19593</v>
      </c>
      <c r="O547" s="66" t="str">
        <f t="shared" si="17"/>
        <v>פרדס חנה-כרכור זריהם יוסף</v>
      </c>
      <c r="P547" s="83">
        <f t="shared" si="16"/>
        <v>0</v>
      </c>
      <c r="Q547" s="68"/>
      <c r="R547" s="70"/>
      <c r="S547" s="39"/>
      <c r="T547" s="71"/>
      <c r="U547" s="72"/>
      <c r="V547" s="73"/>
      <c r="W547" s="74"/>
    </row>
    <row r="548" spans="1:23">
      <c r="A548" s="7"/>
      <c r="B548" s="65">
        <v>171</v>
      </c>
      <c r="C548" s="66" t="s">
        <v>5208</v>
      </c>
      <c r="D548" s="66" t="s">
        <v>5277</v>
      </c>
      <c r="E548" s="67">
        <v>4841</v>
      </c>
      <c r="F548" s="68">
        <v>2864</v>
      </c>
      <c r="G548" s="69"/>
      <c r="H548" s="69"/>
      <c r="I548" s="70">
        <v>2864</v>
      </c>
      <c r="J548" s="39">
        <v>0.35195530726256985</v>
      </c>
      <c r="K548" s="71">
        <v>1008</v>
      </c>
      <c r="L548" s="72">
        <v>0.35195530726256985</v>
      </c>
      <c r="M548" s="73">
        <v>1008</v>
      </c>
      <c r="N548" s="74" t="s">
        <v>19594</v>
      </c>
      <c r="O548" s="66" t="str">
        <f t="shared" si="17"/>
        <v>פרדסיה גורקי טל</v>
      </c>
      <c r="P548" s="83">
        <f t="shared" si="16"/>
        <v>0</v>
      </c>
      <c r="Q548" s="68"/>
      <c r="R548" s="70"/>
      <c r="S548" s="39"/>
      <c r="T548" s="71"/>
      <c r="U548" s="72"/>
      <c r="V548" s="73"/>
      <c r="W548" s="74"/>
    </row>
    <row r="549" spans="1:23">
      <c r="A549" s="7"/>
      <c r="B549" s="65">
        <v>171</v>
      </c>
      <c r="C549" s="66" t="s">
        <v>5208</v>
      </c>
      <c r="D549" s="66" t="s">
        <v>5261</v>
      </c>
      <c r="E549" s="67">
        <v>4841</v>
      </c>
      <c r="F549" s="68">
        <v>2864</v>
      </c>
      <c r="G549" s="69"/>
      <c r="H549" s="69"/>
      <c r="I549" s="70">
        <v>2864</v>
      </c>
      <c r="J549" s="39">
        <v>0.25942737430167595</v>
      </c>
      <c r="K549" s="71">
        <v>743</v>
      </c>
      <c r="L549" s="72">
        <v>0.25942737430167595</v>
      </c>
      <c r="M549" s="73">
        <v>742.99999999999989</v>
      </c>
      <c r="N549" s="74" t="s">
        <v>19594</v>
      </c>
      <c r="O549" s="66" t="str">
        <f t="shared" si="17"/>
        <v>פרדסיה ימיני יצחק</v>
      </c>
      <c r="P549" s="83">
        <f t="shared" si="16"/>
        <v>0</v>
      </c>
      <c r="Q549" s="68"/>
      <c r="R549" s="70"/>
      <c r="S549" s="39"/>
      <c r="T549" s="71"/>
      <c r="U549" s="72"/>
      <c r="V549" s="73"/>
      <c r="W549" s="74"/>
    </row>
    <row r="550" spans="1:23">
      <c r="A550" s="7"/>
      <c r="B550" s="65">
        <v>171</v>
      </c>
      <c r="C550" s="66" t="s">
        <v>5208</v>
      </c>
      <c r="D550" s="66" t="s">
        <v>5246</v>
      </c>
      <c r="E550" s="67">
        <v>4841</v>
      </c>
      <c r="F550" s="68">
        <v>2864</v>
      </c>
      <c r="G550" s="69"/>
      <c r="H550" s="69"/>
      <c r="I550" s="70">
        <v>2864</v>
      </c>
      <c r="J550" s="39">
        <v>0.22730446927374301</v>
      </c>
      <c r="K550" s="71">
        <v>651</v>
      </c>
      <c r="L550" s="72">
        <v>0.22730446927374301</v>
      </c>
      <c r="M550" s="73">
        <v>651</v>
      </c>
      <c r="N550" s="74" t="s">
        <v>19594</v>
      </c>
      <c r="O550" s="66" t="str">
        <f t="shared" si="17"/>
        <v>פרדסיה יפת תומר</v>
      </c>
      <c r="P550" s="83">
        <f t="shared" si="16"/>
        <v>0</v>
      </c>
      <c r="Q550" s="68"/>
      <c r="R550" s="70"/>
      <c r="S550" s="39"/>
      <c r="T550" s="71"/>
      <c r="U550" s="72"/>
      <c r="V550" s="73"/>
      <c r="W550" s="74"/>
    </row>
    <row r="551" spans="1:23">
      <c r="A551" s="7"/>
      <c r="B551" s="65">
        <v>171</v>
      </c>
      <c r="C551" s="66" t="s">
        <v>5208</v>
      </c>
      <c r="D551" s="66" t="s">
        <v>5213</v>
      </c>
      <c r="E551" s="67">
        <v>4841</v>
      </c>
      <c r="F551" s="68">
        <v>2864</v>
      </c>
      <c r="G551" s="69"/>
      <c r="H551" s="69"/>
      <c r="I551" s="70">
        <v>2864</v>
      </c>
      <c r="J551" s="39">
        <v>7.9608938547486033E-2</v>
      </c>
      <c r="K551" s="71">
        <v>228</v>
      </c>
      <c r="L551" s="72">
        <v>7.9608938547486033E-2</v>
      </c>
      <c r="M551" s="73">
        <v>228</v>
      </c>
      <c r="N551" s="74" t="s">
        <v>19594</v>
      </c>
      <c r="O551" s="66" t="str">
        <f t="shared" si="17"/>
        <v>פרדסיה בן אהרון גדעון</v>
      </c>
      <c r="P551" s="83">
        <f t="shared" si="16"/>
        <v>0</v>
      </c>
      <c r="Q551" s="68"/>
      <c r="R551" s="70"/>
      <c r="S551" s="39"/>
      <c r="T551" s="71"/>
      <c r="U551" s="72"/>
      <c r="V551" s="73"/>
      <c r="W551" s="74"/>
    </row>
    <row r="552" spans="1:23">
      <c r="A552" s="7"/>
      <c r="B552" s="65">
        <v>171</v>
      </c>
      <c r="C552" s="66" t="s">
        <v>5208</v>
      </c>
      <c r="D552" s="66" t="s">
        <v>5223</v>
      </c>
      <c r="E552" s="67">
        <v>4841</v>
      </c>
      <c r="F552" s="68">
        <v>2864</v>
      </c>
      <c r="G552" s="69"/>
      <c r="H552" s="69"/>
      <c r="I552" s="70">
        <v>2864</v>
      </c>
      <c r="J552" s="39">
        <v>6.2849162011173187E-2</v>
      </c>
      <c r="K552" s="71">
        <v>180</v>
      </c>
      <c r="L552" s="72">
        <v>6.2849162011173187E-2</v>
      </c>
      <c r="M552" s="73">
        <v>180</v>
      </c>
      <c r="N552" s="74" t="s">
        <v>19594</v>
      </c>
      <c r="O552" s="66" t="str">
        <f t="shared" si="17"/>
        <v>פרדסיה תעסה טל</v>
      </c>
      <c r="P552" s="83">
        <f t="shared" si="16"/>
        <v>0</v>
      </c>
      <c r="Q552" s="68"/>
      <c r="R552" s="70"/>
      <c r="S552" s="39"/>
      <c r="T552" s="71"/>
      <c r="U552" s="72"/>
      <c r="V552" s="73"/>
      <c r="W552" s="74"/>
    </row>
    <row r="553" spans="1:23">
      <c r="A553" s="7"/>
      <c r="B553" s="65">
        <v>171</v>
      </c>
      <c r="C553" s="66" t="s">
        <v>5208</v>
      </c>
      <c r="D553" s="66" t="s">
        <v>5230</v>
      </c>
      <c r="E553" s="67">
        <v>4841</v>
      </c>
      <c r="F553" s="68">
        <v>2864</v>
      </c>
      <c r="G553" s="69"/>
      <c r="H553" s="69"/>
      <c r="I553" s="70">
        <v>2864</v>
      </c>
      <c r="J553" s="39">
        <v>1.8854748603351956E-2</v>
      </c>
      <c r="K553" s="71">
        <v>54</v>
      </c>
      <c r="L553" s="72">
        <v>1.8854748603351956E-2</v>
      </c>
      <c r="M553" s="73">
        <v>54</v>
      </c>
      <c r="N553" s="74" t="s">
        <v>19594</v>
      </c>
      <c r="O553" s="66" t="str">
        <f t="shared" si="17"/>
        <v>פרדסיה פילוסוף רפאל</v>
      </c>
      <c r="P553" s="83">
        <f t="shared" si="16"/>
        <v>0</v>
      </c>
      <c r="Q553" s="68"/>
      <c r="R553" s="70"/>
      <c r="S553" s="39"/>
      <c r="T553" s="71"/>
      <c r="U553" s="72"/>
      <c r="V553" s="73"/>
      <c r="W553" s="74"/>
    </row>
    <row r="554" spans="1:23">
      <c r="A554" s="7"/>
      <c r="B554" s="65">
        <v>7900</v>
      </c>
      <c r="C554" s="66" t="s">
        <v>4910</v>
      </c>
      <c r="D554" s="66" t="s">
        <v>4971</v>
      </c>
      <c r="E554" s="67">
        <v>176439</v>
      </c>
      <c r="F554" s="68">
        <v>76093</v>
      </c>
      <c r="G554" s="69"/>
      <c r="H554" s="69"/>
      <c r="I554" s="70">
        <v>76093</v>
      </c>
      <c r="J554" s="39">
        <v>0.35643226052330701</v>
      </c>
      <c r="K554" s="71">
        <v>27122</v>
      </c>
      <c r="L554" s="72">
        <v>0.35643226052330701</v>
      </c>
      <c r="M554" s="73">
        <v>27122</v>
      </c>
      <c r="N554" s="74" t="s">
        <v>19594</v>
      </c>
      <c r="O554" s="66" t="str">
        <f t="shared" si="17"/>
        <v>פתח תקווה אהד אורי</v>
      </c>
      <c r="P554" s="83">
        <f t="shared" si="16"/>
        <v>0</v>
      </c>
      <c r="Q554" s="68"/>
      <c r="R554" s="70"/>
      <c r="S554" s="39"/>
      <c r="T554" s="71"/>
      <c r="U554" s="72"/>
      <c r="V554" s="73"/>
      <c r="W554" s="74"/>
    </row>
    <row r="555" spans="1:23">
      <c r="A555" s="7"/>
      <c r="B555" s="65">
        <v>7900</v>
      </c>
      <c r="C555" s="66" t="s">
        <v>4910</v>
      </c>
      <c r="D555" s="66" t="s">
        <v>4921</v>
      </c>
      <c r="E555" s="67">
        <v>176439</v>
      </c>
      <c r="F555" s="68">
        <v>76093</v>
      </c>
      <c r="G555" s="69"/>
      <c r="H555" s="69"/>
      <c r="I555" s="70">
        <v>76093</v>
      </c>
      <c r="J555" s="39">
        <v>0.25668589752013982</v>
      </c>
      <c r="K555" s="71">
        <v>19532</v>
      </c>
      <c r="L555" s="72">
        <v>0.25668589752013982</v>
      </c>
      <c r="M555" s="73">
        <v>19532</v>
      </c>
      <c r="N555" s="74" t="s">
        <v>19594</v>
      </c>
      <c r="O555" s="66" t="str">
        <f t="shared" si="17"/>
        <v>פתח תקווה ברורמן איציק</v>
      </c>
      <c r="P555" s="83">
        <f t="shared" si="16"/>
        <v>0</v>
      </c>
      <c r="Q555" s="68"/>
      <c r="R555" s="70"/>
      <c r="S555" s="39"/>
      <c r="T555" s="71"/>
      <c r="U555" s="72"/>
      <c r="V555" s="73"/>
      <c r="W555" s="74"/>
    </row>
    <row r="556" spans="1:23">
      <c r="A556" s="7"/>
      <c r="B556" s="65">
        <v>7900</v>
      </c>
      <c r="C556" s="66" t="s">
        <v>4910</v>
      </c>
      <c r="D556" s="66" t="s">
        <v>5069</v>
      </c>
      <c r="E556" s="67">
        <v>176439</v>
      </c>
      <c r="F556" s="68">
        <v>76093</v>
      </c>
      <c r="G556" s="69"/>
      <c r="H556" s="69"/>
      <c r="I556" s="70">
        <v>76093</v>
      </c>
      <c r="J556" s="39">
        <v>0.21381730251140052</v>
      </c>
      <c r="K556" s="71">
        <v>16270</v>
      </c>
      <c r="L556" s="72">
        <v>0.21381730251140052</v>
      </c>
      <c r="M556" s="73">
        <v>16270</v>
      </c>
      <c r="N556" s="74" t="s">
        <v>19594</v>
      </c>
      <c r="O556" s="66" t="str">
        <f t="shared" si="17"/>
        <v>פתח תקווה גרינברג רמי</v>
      </c>
      <c r="P556" s="83">
        <f t="shared" si="16"/>
        <v>0</v>
      </c>
      <c r="Q556" s="68"/>
      <c r="R556" s="70"/>
      <c r="S556" s="39"/>
      <c r="T556" s="71"/>
      <c r="U556" s="72"/>
      <c r="V556" s="73"/>
      <c r="W556" s="74"/>
    </row>
    <row r="557" spans="1:23">
      <c r="A557" s="7"/>
      <c r="B557" s="65">
        <v>7900</v>
      </c>
      <c r="C557" s="66" t="s">
        <v>4910</v>
      </c>
      <c r="D557" s="66" t="s">
        <v>5101</v>
      </c>
      <c r="E557" s="67">
        <v>176439</v>
      </c>
      <c r="F557" s="68">
        <v>76093</v>
      </c>
      <c r="G557" s="69"/>
      <c r="H557" s="69"/>
      <c r="I557" s="70">
        <v>76093</v>
      </c>
      <c r="J557" s="39">
        <v>0.15900279920623447</v>
      </c>
      <c r="K557" s="71">
        <v>12099</v>
      </c>
      <c r="L557" s="72">
        <v>0.15900279920623447</v>
      </c>
      <c r="M557" s="73">
        <v>12099</v>
      </c>
      <c r="N557" s="74" t="s">
        <v>19594</v>
      </c>
      <c r="O557" s="66" t="str">
        <f t="shared" si="17"/>
        <v>פתח תקווה סויסה יגאל דני</v>
      </c>
      <c r="P557" s="83">
        <f t="shared" si="16"/>
        <v>0</v>
      </c>
      <c r="Q557" s="68"/>
      <c r="R557" s="70"/>
      <c r="S557" s="39"/>
      <c r="T557" s="71"/>
      <c r="U557" s="72"/>
      <c r="V557" s="73"/>
      <c r="W557" s="74"/>
    </row>
    <row r="558" spans="1:23">
      <c r="A558" s="7"/>
      <c r="B558" s="65">
        <v>7900</v>
      </c>
      <c r="C558" s="66" t="s">
        <v>4910</v>
      </c>
      <c r="D558" s="66" t="s">
        <v>5016</v>
      </c>
      <c r="E558" s="67">
        <v>176439</v>
      </c>
      <c r="F558" s="68">
        <v>76093</v>
      </c>
      <c r="G558" s="69"/>
      <c r="H558" s="69"/>
      <c r="I558" s="70">
        <v>76093</v>
      </c>
      <c r="J558" s="39">
        <v>1.4061740238918166E-2</v>
      </c>
      <c r="K558" s="71">
        <v>1070</v>
      </c>
      <c r="L558" s="72">
        <v>1.4061740238918166E-2</v>
      </c>
      <c r="M558" s="73">
        <v>1070</v>
      </c>
      <c r="N558" s="74" t="s">
        <v>19594</v>
      </c>
      <c r="O558" s="66" t="str">
        <f t="shared" si="17"/>
        <v>פתח תקווה בשארי חיים</v>
      </c>
      <c r="P558" s="83">
        <f t="shared" si="16"/>
        <v>0</v>
      </c>
      <c r="Q558" s="68"/>
      <c r="R558" s="70"/>
      <c r="S558" s="39"/>
      <c r="T558" s="71"/>
      <c r="U558" s="72"/>
      <c r="V558" s="73"/>
      <c r="W558" s="74"/>
    </row>
    <row r="559" spans="1:23">
      <c r="A559" s="7"/>
      <c r="B559" s="65">
        <v>8000</v>
      </c>
      <c r="C559" s="66" t="s">
        <v>4790</v>
      </c>
      <c r="D559" s="66" t="s">
        <v>4847</v>
      </c>
      <c r="E559" s="67">
        <v>22507</v>
      </c>
      <c r="F559" s="68">
        <v>13819</v>
      </c>
      <c r="G559" s="69"/>
      <c r="H559" s="69"/>
      <c r="I559" s="70">
        <v>13819</v>
      </c>
      <c r="J559" s="39">
        <v>0.51682466169766261</v>
      </c>
      <c r="K559" s="71">
        <v>7142</v>
      </c>
      <c r="L559" s="72">
        <v>0.51682466169766261</v>
      </c>
      <c r="M559" s="73">
        <v>7142</v>
      </c>
      <c r="N559" s="74" t="s">
        <v>19593</v>
      </c>
      <c r="O559" s="66" t="str">
        <f t="shared" si="17"/>
        <v>צפת שוחט אילן שלומי יוסי</v>
      </c>
      <c r="P559" s="83" t="str">
        <f t="shared" si="16"/>
        <v>Mayor</v>
      </c>
      <c r="Q559" s="68"/>
      <c r="R559" s="70"/>
      <c r="S559" s="39"/>
      <c r="T559" s="71"/>
      <c r="U559" s="72"/>
      <c r="V559" s="73"/>
      <c r="W559" s="74"/>
    </row>
    <row r="560" spans="1:23">
      <c r="A560" s="7"/>
      <c r="B560" s="65">
        <v>8000</v>
      </c>
      <c r="C560" s="66" t="s">
        <v>4790</v>
      </c>
      <c r="D560" s="66" t="s">
        <v>4819</v>
      </c>
      <c r="E560" s="67">
        <v>22507</v>
      </c>
      <c r="F560" s="68">
        <v>13819</v>
      </c>
      <c r="G560" s="69"/>
      <c r="H560" s="69"/>
      <c r="I560" s="70">
        <v>13819</v>
      </c>
      <c r="J560" s="39">
        <v>0.28562124611042766</v>
      </c>
      <c r="K560" s="71">
        <v>3947</v>
      </c>
      <c r="L560" s="72">
        <v>0.28562124611042766</v>
      </c>
      <c r="M560" s="73">
        <v>3947</v>
      </c>
      <c r="N560" s="74" t="s">
        <v>19593</v>
      </c>
      <c r="O560" s="66" t="str">
        <f t="shared" si="17"/>
        <v>צפת חדאד שלמה</v>
      </c>
      <c r="P560" s="83">
        <f t="shared" si="16"/>
        <v>0</v>
      </c>
      <c r="Q560" s="68"/>
      <c r="R560" s="70"/>
      <c r="S560" s="39"/>
      <c r="T560" s="71"/>
      <c r="U560" s="72"/>
      <c r="V560" s="73"/>
      <c r="W560" s="74"/>
    </row>
    <row r="561" spans="1:23">
      <c r="A561" s="7"/>
      <c r="B561" s="65">
        <v>8000</v>
      </c>
      <c r="C561" s="66" t="s">
        <v>4790</v>
      </c>
      <c r="D561" s="66" t="s">
        <v>4838</v>
      </c>
      <c r="E561" s="67">
        <v>22507</v>
      </c>
      <c r="F561" s="68">
        <v>13819</v>
      </c>
      <c r="G561" s="69"/>
      <c r="H561" s="69"/>
      <c r="I561" s="70">
        <v>13819</v>
      </c>
      <c r="J561" s="39">
        <v>0.16962153556697301</v>
      </c>
      <c r="K561" s="71">
        <v>2344</v>
      </c>
      <c r="L561" s="72">
        <v>0.16962153556697301</v>
      </c>
      <c r="M561" s="73">
        <v>2344</v>
      </c>
      <c r="N561" s="74" t="s">
        <v>19593</v>
      </c>
      <c r="O561" s="66" t="str">
        <f t="shared" si="17"/>
        <v>צפת אוחנה שוקי</v>
      </c>
      <c r="P561" s="83">
        <f t="shared" si="16"/>
        <v>0</v>
      </c>
      <c r="Q561" s="68"/>
      <c r="R561" s="70"/>
      <c r="S561" s="39"/>
      <c r="T561" s="71"/>
      <c r="U561" s="72"/>
      <c r="V561" s="73"/>
      <c r="W561" s="74"/>
    </row>
    <row r="562" spans="1:23">
      <c r="A562" s="7"/>
      <c r="B562" s="65">
        <v>8000</v>
      </c>
      <c r="C562" s="66" t="s">
        <v>4790</v>
      </c>
      <c r="D562" s="66" t="s">
        <v>4886</v>
      </c>
      <c r="E562" s="67">
        <v>22507</v>
      </c>
      <c r="F562" s="68">
        <v>13819</v>
      </c>
      <c r="G562" s="69"/>
      <c r="H562" s="69"/>
      <c r="I562" s="70">
        <v>13819</v>
      </c>
      <c r="J562" s="39">
        <v>2.7932556624936683E-2</v>
      </c>
      <c r="K562" s="71">
        <v>386</v>
      </c>
      <c r="L562" s="72">
        <v>2.7932556624936683E-2</v>
      </c>
      <c r="M562" s="73">
        <v>386</v>
      </c>
      <c r="N562" s="74" t="s">
        <v>19593</v>
      </c>
      <c r="O562" s="66" t="str">
        <f t="shared" si="17"/>
        <v>צפת סבאן תמיר</v>
      </c>
      <c r="P562" s="83">
        <f t="shared" si="16"/>
        <v>0</v>
      </c>
      <c r="Q562" s="68"/>
      <c r="R562" s="70"/>
      <c r="S562" s="39"/>
      <c r="T562" s="71"/>
      <c r="U562" s="72"/>
      <c r="V562" s="73"/>
      <c r="W562" s="74"/>
    </row>
    <row r="563" spans="1:23">
      <c r="A563" s="7"/>
      <c r="B563" s="65">
        <v>195</v>
      </c>
      <c r="C563" s="66" t="s">
        <v>4694</v>
      </c>
      <c r="D563" s="66" t="s">
        <v>4769</v>
      </c>
      <c r="E563" s="67">
        <v>12576</v>
      </c>
      <c r="F563" s="68">
        <v>7454</v>
      </c>
      <c r="G563" s="69"/>
      <c r="H563" s="69"/>
      <c r="I563" s="70">
        <v>7454</v>
      </c>
      <c r="J563" s="39">
        <v>0.44821572310169039</v>
      </c>
      <c r="K563" s="71">
        <v>3341</v>
      </c>
      <c r="L563" s="72">
        <v>0.44821572310169039</v>
      </c>
      <c r="M563" s="73">
        <v>3341</v>
      </c>
      <c r="N563" s="74" t="s">
        <v>19593</v>
      </c>
      <c r="O563" s="66" t="str">
        <f t="shared" si="17"/>
        <v>קדימה-צורן מס שביט</v>
      </c>
      <c r="P563" s="83" t="str">
        <f t="shared" si="16"/>
        <v>Mayor</v>
      </c>
      <c r="Q563" s="68"/>
      <c r="R563" s="70"/>
      <c r="S563" s="39"/>
      <c r="T563" s="71"/>
      <c r="U563" s="72"/>
      <c r="V563" s="73"/>
      <c r="W563" s="74"/>
    </row>
    <row r="564" spans="1:23">
      <c r="A564" s="7"/>
      <c r="B564" s="65">
        <v>195</v>
      </c>
      <c r="C564" s="66" t="s">
        <v>4694</v>
      </c>
      <c r="D564" s="66" t="s">
        <v>4745</v>
      </c>
      <c r="E564" s="67">
        <v>12576</v>
      </c>
      <c r="F564" s="68">
        <v>7454</v>
      </c>
      <c r="G564" s="69"/>
      <c r="H564" s="69"/>
      <c r="I564" s="70">
        <v>7454</v>
      </c>
      <c r="J564" s="39">
        <v>0.37979608264019321</v>
      </c>
      <c r="K564" s="71">
        <v>2831</v>
      </c>
      <c r="L564" s="72">
        <v>0.37979608264019321</v>
      </c>
      <c r="M564" s="73">
        <v>2831</v>
      </c>
      <c r="N564" s="74" t="s">
        <v>19593</v>
      </c>
      <c r="O564" s="66" t="str">
        <f t="shared" si="17"/>
        <v>קדימה-צורן גולברי יצחק</v>
      </c>
      <c r="P564" s="83">
        <f t="shared" si="16"/>
        <v>0</v>
      </c>
      <c r="Q564" s="68"/>
      <c r="R564" s="70"/>
      <c r="S564" s="39"/>
      <c r="T564" s="71"/>
      <c r="U564" s="72"/>
      <c r="V564" s="73"/>
      <c r="W564" s="74"/>
    </row>
    <row r="565" spans="1:23">
      <c r="A565" s="7"/>
      <c r="B565" s="65">
        <v>195</v>
      </c>
      <c r="C565" s="66" t="s">
        <v>4694</v>
      </c>
      <c r="D565" s="66" t="s">
        <v>4698</v>
      </c>
      <c r="E565" s="67">
        <v>12576</v>
      </c>
      <c r="F565" s="68">
        <v>7454</v>
      </c>
      <c r="G565" s="69"/>
      <c r="H565" s="69"/>
      <c r="I565" s="70">
        <v>7454</v>
      </c>
      <c r="J565" s="39">
        <v>0.1069224577408103</v>
      </c>
      <c r="K565" s="71">
        <v>797</v>
      </c>
      <c r="L565" s="72">
        <v>0.1069224577408103</v>
      </c>
      <c r="M565" s="73">
        <v>797</v>
      </c>
      <c r="N565" s="74" t="s">
        <v>19593</v>
      </c>
      <c r="O565" s="66" t="str">
        <f t="shared" si="17"/>
        <v>קדימה-צורן בן שושן חגי</v>
      </c>
      <c r="P565" s="83">
        <f t="shared" si="16"/>
        <v>0</v>
      </c>
      <c r="Q565" s="68"/>
      <c r="R565" s="70"/>
      <c r="S565" s="39"/>
      <c r="T565" s="71"/>
      <c r="U565" s="72"/>
      <c r="V565" s="73"/>
      <c r="W565" s="74"/>
    </row>
    <row r="566" spans="1:23">
      <c r="A566" s="7"/>
      <c r="B566" s="65">
        <v>195</v>
      </c>
      <c r="C566" s="66" t="s">
        <v>4694</v>
      </c>
      <c r="D566" s="66" t="s">
        <v>4715</v>
      </c>
      <c r="E566" s="67">
        <v>12576</v>
      </c>
      <c r="F566" s="68">
        <v>7454</v>
      </c>
      <c r="G566" s="69"/>
      <c r="H566" s="69"/>
      <c r="I566" s="70">
        <v>7454</v>
      </c>
      <c r="J566" s="39">
        <v>6.5065736517306141E-2</v>
      </c>
      <c r="K566" s="71">
        <v>485</v>
      </c>
      <c r="L566" s="72">
        <v>6.5065736517306141E-2</v>
      </c>
      <c r="M566" s="73">
        <v>485</v>
      </c>
      <c r="N566" s="74" t="s">
        <v>19593</v>
      </c>
      <c r="O566" s="66" t="str">
        <f t="shared" si="17"/>
        <v>קדימה-צורן פדלון צפריר נסים</v>
      </c>
      <c r="P566" s="83">
        <f t="shared" si="16"/>
        <v>0</v>
      </c>
      <c r="Q566" s="68"/>
      <c r="R566" s="70"/>
      <c r="S566" s="39"/>
      <c r="T566" s="71"/>
      <c r="U566" s="72"/>
      <c r="V566" s="73"/>
      <c r="W566" s="74"/>
    </row>
    <row r="567" spans="1:23">
      <c r="A567" s="7"/>
      <c r="B567" s="65">
        <v>638</v>
      </c>
      <c r="C567" s="66" t="s">
        <v>4538</v>
      </c>
      <c r="D567" s="66" t="s">
        <v>4646</v>
      </c>
      <c r="E567" s="67">
        <v>12268</v>
      </c>
      <c r="F567" s="68">
        <v>9813</v>
      </c>
      <c r="G567" s="69"/>
      <c r="H567" s="69"/>
      <c r="I567" s="70">
        <v>9813</v>
      </c>
      <c r="J567" s="39">
        <v>0.27697951696728829</v>
      </c>
      <c r="K567" s="71">
        <v>2718</v>
      </c>
      <c r="L567" s="72">
        <v>0.27697951696728829</v>
      </c>
      <c r="M567" s="73">
        <v>2718</v>
      </c>
      <c r="N567" s="74" t="s">
        <v>19594</v>
      </c>
      <c r="O567" s="66" t="str">
        <f t="shared" si="17"/>
        <v>קלנסווה סלאמה עבד אל באסט</v>
      </c>
      <c r="P567" s="83">
        <f t="shared" si="16"/>
        <v>0</v>
      </c>
      <c r="Q567" s="68"/>
      <c r="R567" s="70"/>
      <c r="S567" s="39"/>
      <c r="T567" s="71"/>
      <c r="U567" s="72"/>
      <c r="V567" s="73"/>
      <c r="W567" s="74"/>
    </row>
    <row r="568" spans="1:23">
      <c r="A568" s="7"/>
      <c r="B568" s="65">
        <v>638</v>
      </c>
      <c r="C568" s="66" t="s">
        <v>4538</v>
      </c>
      <c r="D568" s="66" t="s">
        <v>4586</v>
      </c>
      <c r="E568" s="67">
        <v>12268</v>
      </c>
      <c r="F568" s="68">
        <v>9813</v>
      </c>
      <c r="G568" s="69"/>
      <c r="H568" s="69"/>
      <c r="I568" s="70">
        <v>9813</v>
      </c>
      <c r="J568" s="39">
        <v>0.18811780291450117</v>
      </c>
      <c r="K568" s="71">
        <v>1846</v>
      </c>
      <c r="L568" s="72">
        <v>0.18811780291450117</v>
      </c>
      <c r="M568" s="73">
        <v>1846</v>
      </c>
      <c r="N568" s="74" t="s">
        <v>19594</v>
      </c>
      <c r="O568" s="66" t="str">
        <f t="shared" si="17"/>
        <v>קלנסווה גמל עבד אל כרים</v>
      </c>
      <c r="P568" s="83">
        <f t="shared" si="16"/>
        <v>0</v>
      </c>
      <c r="Q568" s="68"/>
      <c r="R568" s="70"/>
      <c r="S568" s="39"/>
      <c r="T568" s="71"/>
      <c r="U568" s="72"/>
      <c r="V568" s="73"/>
      <c r="W568" s="74"/>
    </row>
    <row r="569" spans="1:23">
      <c r="A569" s="7"/>
      <c r="B569" s="65">
        <v>638</v>
      </c>
      <c r="C569" s="66" t="s">
        <v>4538</v>
      </c>
      <c r="D569" s="66" t="s">
        <v>4691</v>
      </c>
      <c r="E569" s="67">
        <v>12268</v>
      </c>
      <c r="F569" s="68">
        <v>9813</v>
      </c>
      <c r="G569" s="69"/>
      <c r="H569" s="69"/>
      <c r="I569" s="70">
        <v>9813</v>
      </c>
      <c r="J569" s="39">
        <v>0.17028431672271477</v>
      </c>
      <c r="K569" s="71">
        <v>1671</v>
      </c>
      <c r="L569" s="72">
        <v>0.17028431672271477</v>
      </c>
      <c r="M569" s="73">
        <v>1671</v>
      </c>
      <c r="N569" s="74" t="s">
        <v>19594</v>
      </c>
      <c r="O569" s="66" t="str">
        <f t="shared" si="17"/>
        <v>קלנסווה נאטור מוסטפא</v>
      </c>
      <c r="P569" s="83">
        <f t="shared" si="16"/>
        <v>0</v>
      </c>
      <c r="Q569" s="68"/>
      <c r="R569" s="70"/>
      <c r="S569" s="39"/>
      <c r="T569" s="71"/>
      <c r="U569" s="72"/>
      <c r="V569" s="73"/>
      <c r="W569" s="74"/>
    </row>
    <row r="570" spans="1:23">
      <c r="A570" s="7"/>
      <c r="B570" s="65">
        <v>638</v>
      </c>
      <c r="C570" s="66" t="s">
        <v>4538</v>
      </c>
      <c r="D570" s="66" t="s">
        <v>4573</v>
      </c>
      <c r="E570" s="67">
        <v>12268</v>
      </c>
      <c r="F570" s="68">
        <v>9813</v>
      </c>
      <c r="G570" s="69"/>
      <c r="H570" s="69"/>
      <c r="I570" s="70">
        <v>9813</v>
      </c>
      <c r="J570" s="39">
        <v>0.12086008356262101</v>
      </c>
      <c r="K570" s="71">
        <v>1186</v>
      </c>
      <c r="L570" s="72">
        <v>0.12086008356262101</v>
      </c>
      <c r="M570" s="73">
        <v>1186</v>
      </c>
      <c r="N570" s="74" t="s">
        <v>19594</v>
      </c>
      <c r="O570" s="66" t="str">
        <f t="shared" si="17"/>
        <v>קלנסווה מתאני עבד אל עזיז</v>
      </c>
      <c r="P570" s="83">
        <f t="shared" si="16"/>
        <v>0</v>
      </c>
      <c r="Q570" s="68"/>
      <c r="R570" s="70"/>
      <c r="S570" s="39"/>
      <c r="T570" s="71"/>
      <c r="U570" s="72"/>
      <c r="V570" s="73"/>
      <c r="W570" s="74"/>
    </row>
    <row r="571" spans="1:23">
      <c r="A571" s="7"/>
      <c r="B571" s="65">
        <v>638</v>
      </c>
      <c r="C571" s="66" t="s">
        <v>4538</v>
      </c>
      <c r="D571" s="66" t="s">
        <v>4665</v>
      </c>
      <c r="E571" s="67">
        <v>12268</v>
      </c>
      <c r="F571" s="68">
        <v>9813</v>
      </c>
      <c r="G571" s="69"/>
      <c r="H571" s="69"/>
      <c r="I571" s="70">
        <v>9813</v>
      </c>
      <c r="J571" s="39">
        <v>0.10740853969224498</v>
      </c>
      <c r="K571" s="71">
        <v>1054</v>
      </c>
      <c r="L571" s="72">
        <v>0.10740853969224498</v>
      </c>
      <c r="M571" s="73">
        <v>1054</v>
      </c>
      <c r="N571" s="74" t="s">
        <v>19594</v>
      </c>
      <c r="O571" s="66" t="str">
        <f t="shared" si="17"/>
        <v>קלנסווה קאדי אברהים</v>
      </c>
      <c r="P571" s="83">
        <f t="shared" si="16"/>
        <v>0</v>
      </c>
      <c r="Q571" s="68"/>
      <c r="R571" s="70"/>
      <c r="S571" s="39"/>
      <c r="T571" s="71"/>
      <c r="U571" s="72"/>
      <c r="V571" s="73"/>
      <c r="W571" s="74"/>
    </row>
    <row r="572" spans="1:23">
      <c r="A572" s="7"/>
      <c r="B572" s="65">
        <v>638</v>
      </c>
      <c r="C572" s="66" t="s">
        <v>4538</v>
      </c>
      <c r="D572" s="66" t="s">
        <v>4616</v>
      </c>
      <c r="E572" s="67">
        <v>12268</v>
      </c>
      <c r="F572" s="68">
        <v>9813</v>
      </c>
      <c r="G572" s="69"/>
      <c r="H572" s="69"/>
      <c r="I572" s="70">
        <v>9813</v>
      </c>
      <c r="J572" s="39">
        <v>0.10475899317232243</v>
      </c>
      <c r="K572" s="71">
        <v>1028</v>
      </c>
      <c r="L572" s="72">
        <v>0.10475899317232243</v>
      </c>
      <c r="M572" s="73">
        <v>1028</v>
      </c>
      <c r="N572" s="74" t="s">
        <v>19594</v>
      </c>
      <c r="O572" s="66" t="str">
        <f t="shared" si="17"/>
        <v>קלנסווה תכרורי יוסף</v>
      </c>
      <c r="P572" s="83">
        <f t="shared" si="16"/>
        <v>0</v>
      </c>
      <c r="Q572" s="68"/>
      <c r="R572" s="70"/>
      <c r="S572" s="39"/>
      <c r="T572" s="71"/>
      <c r="U572" s="72"/>
      <c r="V572" s="73"/>
      <c r="W572" s="74"/>
    </row>
    <row r="573" spans="1:23">
      <c r="A573" s="7"/>
      <c r="B573" s="65">
        <v>638</v>
      </c>
      <c r="C573" s="66" t="s">
        <v>4538</v>
      </c>
      <c r="D573" s="66" t="s">
        <v>4633</v>
      </c>
      <c r="E573" s="67">
        <v>12268</v>
      </c>
      <c r="F573" s="68">
        <v>9813</v>
      </c>
      <c r="G573" s="69"/>
      <c r="H573" s="69"/>
      <c r="I573" s="70">
        <v>9813</v>
      </c>
      <c r="J573" s="39">
        <v>2.2928767960868235E-2</v>
      </c>
      <c r="K573" s="71">
        <v>225</v>
      </c>
      <c r="L573" s="72">
        <v>2.2928767960868235E-2</v>
      </c>
      <c r="M573" s="73">
        <v>225</v>
      </c>
      <c r="N573" s="74" t="s">
        <v>19594</v>
      </c>
      <c r="O573" s="66" t="str">
        <f t="shared" si="17"/>
        <v>קלנסווה גיוסי חסן</v>
      </c>
      <c r="P573" s="83">
        <f t="shared" si="16"/>
        <v>0</v>
      </c>
      <c r="Q573" s="68"/>
      <c r="R573" s="70"/>
      <c r="S573" s="39"/>
      <c r="T573" s="71"/>
      <c r="U573" s="72"/>
      <c r="V573" s="73"/>
      <c r="W573" s="74"/>
    </row>
    <row r="574" spans="1:23">
      <c r="A574" s="7"/>
      <c r="B574" s="65">
        <v>638</v>
      </c>
      <c r="C574" s="66" t="s">
        <v>4538</v>
      </c>
      <c r="D574" s="66" t="s">
        <v>4681</v>
      </c>
      <c r="E574" s="67">
        <v>12268</v>
      </c>
      <c r="F574" s="68">
        <v>9813</v>
      </c>
      <c r="G574" s="69"/>
      <c r="H574" s="69"/>
      <c r="I574" s="70">
        <v>9813</v>
      </c>
      <c r="J574" s="39">
        <v>8.661979007439112E-3</v>
      </c>
      <c r="K574" s="71">
        <v>85</v>
      </c>
      <c r="L574" s="72">
        <v>8.661979007439112E-3</v>
      </c>
      <c r="M574" s="73">
        <v>85</v>
      </c>
      <c r="N574" s="74" t="s">
        <v>19594</v>
      </c>
      <c r="O574" s="66" t="str">
        <f t="shared" si="17"/>
        <v>קלנסווה תאיה ג'מאל</v>
      </c>
      <c r="P574" s="83">
        <f t="shared" si="16"/>
        <v>0</v>
      </c>
      <c r="Q574" s="68"/>
      <c r="R574" s="70"/>
      <c r="S574" s="39"/>
      <c r="T574" s="71"/>
      <c r="U574" s="72"/>
      <c r="V574" s="73"/>
      <c r="W574" s="74"/>
    </row>
    <row r="575" spans="1:23">
      <c r="A575" s="7"/>
      <c r="B575" s="65">
        <v>4100</v>
      </c>
      <c r="C575" s="66" t="s">
        <v>4463</v>
      </c>
      <c r="D575" s="66" t="s">
        <v>4506</v>
      </c>
      <c r="E575" s="67">
        <v>5831</v>
      </c>
      <c r="F575" s="68">
        <v>3142</v>
      </c>
      <c r="G575" s="69"/>
      <c r="H575" s="69"/>
      <c r="I575" s="70">
        <v>3142</v>
      </c>
      <c r="J575" s="39">
        <v>0.43507320178230424</v>
      </c>
      <c r="K575" s="71">
        <v>1367</v>
      </c>
      <c r="L575" s="72">
        <v>0.43507320178230424</v>
      </c>
      <c r="M575" s="73">
        <v>1367</v>
      </c>
      <c r="N575" s="74" t="s">
        <v>19593</v>
      </c>
      <c r="O575" s="66" t="str">
        <f t="shared" si="17"/>
        <v>קצרין אפרצב דימי דמיטרי</v>
      </c>
      <c r="P575" s="83" t="str">
        <f t="shared" si="16"/>
        <v>Mayor</v>
      </c>
      <c r="Q575" s="68"/>
      <c r="R575" s="70"/>
      <c r="S575" s="39"/>
      <c r="T575" s="71"/>
      <c r="U575" s="72"/>
      <c r="V575" s="73"/>
      <c r="W575" s="74"/>
    </row>
    <row r="576" spans="1:23">
      <c r="A576" s="7"/>
      <c r="B576" s="65">
        <v>4100</v>
      </c>
      <c r="C576" s="66" t="s">
        <v>4463</v>
      </c>
      <c r="D576" s="66" t="s">
        <v>4534</v>
      </c>
      <c r="E576" s="67">
        <v>5831</v>
      </c>
      <c r="F576" s="68">
        <v>3142</v>
      </c>
      <c r="G576" s="69"/>
      <c r="H576" s="69"/>
      <c r="I576" s="70">
        <v>3142</v>
      </c>
      <c r="J576" s="39">
        <v>0.21610439210693824</v>
      </c>
      <c r="K576" s="71">
        <v>679</v>
      </c>
      <c r="L576" s="72">
        <v>0.21610439210693824</v>
      </c>
      <c r="M576" s="73">
        <v>679</v>
      </c>
      <c r="N576" s="74" t="s">
        <v>19593</v>
      </c>
      <c r="O576" s="66" t="str">
        <f t="shared" si="17"/>
        <v>קצרין זכריה אורי</v>
      </c>
      <c r="P576" s="83">
        <f t="shared" si="16"/>
        <v>0</v>
      </c>
      <c r="Q576" s="68"/>
      <c r="R576" s="70"/>
      <c r="S576" s="39"/>
      <c r="T576" s="71"/>
      <c r="U576" s="72"/>
      <c r="V576" s="73"/>
      <c r="W576" s="74"/>
    </row>
    <row r="577" spans="1:23">
      <c r="A577" s="7"/>
      <c r="B577" s="65">
        <v>4100</v>
      </c>
      <c r="C577" s="66" t="s">
        <v>4463</v>
      </c>
      <c r="D577" s="66" t="s">
        <v>4523</v>
      </c>
      <c r="E577" s="67">
        <v>5831</v>
      </c>
      <c r="F577" s="68">
        <v>3142</v>
      </c>
      <c r="G577" s="69"/>
      <c r="H577" s="69"/>
      <c r="I577" s="70">
        <v>3142</v>
      </c>
      <c r="J577" s="39">
        <v>0.16613621896880967</v>
      </c>
      <c r="K577" s="71">
        <v>522</v>
      </c>
      <c r="L577" s="72">
        <v>0.16613621896880967</v>
      </c>
      <c r="M577" s="73">
        <v>522</v>
      </c>
      <c r="N577" s="74" t="s">
        <v>19593</v>
      </c>
      <c r="O577" s="66" t="str">
        <f t="shared" si="17"/>
        <v>קצרין גרוסמן יהונתן</v>
      </c>
      <c r="P577" s="83">
        <f t="shared" si="16"/>
        <v>0</v>
      </c>
      <c r="Q577" s="68"/>
      <c r="R577" s="70"/>
      <c r="S577" s="39"/>
      <c r="T577" s="71"/>
      <c r="U577" s="72"/>
      <c r="V577" s="73"/>
      <c r="W577" s="74"/>
    </row>
    <row r="578" spans="1:23">
      <c r="A578" s="7"/>
      <c r="B578" s="65">
        <v>4100</v>
      </c>
      <c r="C578" s="66" t="s">
        <v>4463</v>
      </c>
      <c r="D578" s="66" t="s">
        <v>4485</v>
      </c>
      <c r="E578" s="67">
        <v>5831</v>
      </c>
      <c r="F578" s="68">
        <v>3142</v>
      </c>
      <c r="G578" s="69"/>
      <c r="H578" s="69"/>
      <c r="I578" s="70">
        <v>3142</v>
      </c>
      <c r="J578" s="39">
        <v>0.12062380649267983</v>
      </c>
      <c r="K578" s="71">
        <v>379</v>
      </c>
      <c r="L578" s="72">
        <v>0.12062380649267983</v>
      </c>
      <c r="M578" s="73">
        <v>379</v>
      </c>
      <c r="N578" s="74" t="s">
        <v>19593</v>
      </c>
      <c r="O578" s="66" t="str">
        <f t="shared" si="17"/>
        <v>קצרין מוניץ מאיר</v>
      </c>
      <c r="P578" s="83">
        <f t="shared" si="16"/>
        <v>0</v>
      </c>
      <c r="Q578" s="68"/>
      <c r="R578" s="70"/>
      <c r="S578" s="39"/>
      <c r="T578" s="71"/>
      <c r="U578" s="72"/>
      <c r="V578" s="73"/>
      <c r="W578" s="74"/>
    </row>
    <row r="579" spans="1:23">
      <c r="A579" s="7"/>
      <c r="B579" s="65">
        <v>4100</v>
      </c>
      <c r="C579" s="66" t="s">
        <v>4463</v>
      </c>
      <c r="D579" s="66" t="s">
        <v>4514</v>
      </c>
      <c r="E579" s="67">
        <v>5831</v>
      </c>
      <c r="F579" s="68">
        <v>3142</v>
      </c>
      <c r="G579" s="69"/>
      <c r="H579" s="69"/>
      <c r="I579" s="70">
        <v>3142</v>
      </c>
      <c r="J579" s="39">
        <v>6.206238064926798E-2</v>
      </c>
      <c r="K579" s="71">
        <v>195</v>
      </c>
      <c r="L579" s="72">
        <v>6.206238064926798E-2</v>
      </c>
      <c r="M579" s="73">
        <v>195</v>
      </c>
      <c r="N579" s="74" t="s">
        <v>19593</v>
      </c>
      <c r="O579" s="66" t="str">
        <f t="shared" si="17"/>
        <v>קצרין מעוז אליהו גרשון</v>
      </c>
      <c r="P579" s="83">
        <f t="shared" si="16"/>
        <v>0</v>
      </c>
      <c r="Q579" s="68"/>
      <c r="R579" s="70"/>
      <c r="S579" s="39"/>
      <c r="T579" s="71"/>
      <c r="U579" s="72"/>
      <c r="V579" s="73"/>
      <c r="W579" s="74"/>
    </row>
    <row r="580" spans="1:23">
      <c r="A580" s="7"/>
      <c r="B580" s="65">
        <v>2620</v>
      </c>
      <c r="C580" s="66" t="s">
        <v>4344</v>
      </c>
      <c r="D580" s="66" t="s">
        <v>4425</v>
      </c>
      <c r="E580" s="67">
        <v>26553</v>
      </c>
      <c r="F580" s="68">
        <v>13899</v>
      </c>
      <c r="G580" s="69"/>
      <c r="H580" s="69"/>
      <c r="I580" s="70">
        <v>13899</v>
      </c>
      <c r="J580" s="39">
        <v>0.55342110943233325</v>
      </c>
      <c r="K580" s="71">
        <v>7692</v>
      </c>
      <c r="L580" s="72">
        <v>0.55342110943233325</v>
      </c>
      <c r="M580" s="73">
        <v>7692</v>
      </c>
      <c r="N580" s="74" t="s">
        <v>19593</v>
      </c>
      <c r="O580" s="66" t="str">
        <f t="shared" si="17"/>
        <v>קרית אונו גל ישראל</v>
      </c>
      <c r="P580" s="83" t="str">
        <f t="shared" ref="P580:P643" si="18">IF(OR(J580&gt;0.5,AND(J580&gt;0.4,J580&gt;J581,J580&gt;J579)),"Mayor",)</f>
        <v>Mayor</v>
      </c>
      <c r="Q580" s="68"/>
      <c r="R580" s="70"/>
      <c r="S580" s="39"/>
      <c r="T580" s="71"/>
      <c r="U580" s="72"/>
      <c r="V580" s="73"/>
      <c r="W580" s="74"/>
    </row>
    <row r="581" spans="1:23">
      <c r="A581" s="7"/>
      <c r="B581" s="65">
        <v>2620</v>
      </c>
      <c r="C581" s="66" t="s">
        <v>4344</v>
      </c>
      <c r="D581" s="66" t="s">
        <v>4396</v>
      </c>
      <c r="E581" s="67">
        <v>26553</v>
      </c>
      <c r="F581" s="68">
        <v>13899</v>
      </c>
      <c r="G581" s="69"/>
      <c r="H581" s="69"/>
      <c r="I581" s="70">
        <v>13899</v>
      </c>
      <c r="J581" s="39">
        <v>0.38232966400460466</v>
      </c>
      <c r="K581" s="71">
        <v>5314</v>
      </c>
      <c r="L581" s="72">
        <v>0.38232966400460466</v>
      </c>
      <c r="M581" s="73">
        <v>5314</v>
      </c>
      <c r="N581" s="74" t="s">
        <v>19593</v>
      </c>
      <c r="O581" s="66" t="str">
        <f t="shared" ref="O581:O644" si="19">C581&amp;" "&amp;D581</f>
        <v>קרית אונו נשרי יוסי</v>
      </c>
      <c r="P581" s="83">
        <f t="shared" si="18"/>
        <v>0</v>
      </c>
      <c r="Q581" s="68"/>
      <c r="R581" s="70"/>
      <c r="S581" s="39"/>
      <c r="T581" s="71"/>
      <c r="U581" s="72"/>
      <c r="V581" s="73"/>
      <c r="W581" s="74"/>
    </row>
    <row r="582" spans="1:23">
      <c r="A582" s="7"/>
      <c r="B582" s="65">
        <v>2620</v>
      </c>
      <c r="C582" s="66" t="s">
        <v>4344</v>
      </c>
      <c r="D582" s="66" t="s">
        <v>4371</v>
      </c>
      <c r="E582" s="67">
        <v>26553</v>
      </c>
      <c r="F582" s="68">
        <v>13899</v>
      </c>
      <c r="G582" s="69"/>
      <c r="H582" s="69"/>
      <c r="I582" s="70">
        <v>13899</v>
      </c>
      <c r="J582" s="39">
        <v>6.424922656306209E-2</v>
      </c>
      <c r="K582" s="71">
        <v>893</v>
      </c>
      <c r="L582" s="72">
        <v>6.424922656306209E-2</v>
      </c>
      <c r="M582" s="73">
        <v>893</v>
      </c>
      <c r="N582" s="74" t="s">
        <v>19593</v>
      </c>
      <c r="O582" s="66" t="str">
        <f t="shared" si="19"/>
        <v>קרית אונו דבורה שי</v>
      </c>
      <c r="P582" s="83">
        <f t="shared" si="18"/>
        <v>0</v>
      </c>
      <c r="Q582" s="68"/>
      <c r="R582" s="70"/>
      <c r="S582" s="39"/>
      <c r="T582" s="71"/>
      <c r="U582" s="72"/>
      <c r="V582" s="73"/>
      <c r="W582" s="74"/>
    </row>
    <row r="583" spans="1:23">
      <c r="A583" s="7"/>
      <c r="B583" s="65">
        <v>3611</v>
      </c>
      <c r="C583" s="66" t="s">
        <v>4282</v>
      </c>
      <c r="D583" s="66" t="s">
        <v>4316</v>
      </c>
      <c r="E583" s="67">
        <v>4499</v>
      </c>
      <c r="F583" s="68">
        <v>2953</v>
      </c>
      <c r="G583" s="69"/>
      <c r="H583" s="69"/>
      <c r="I583" s="70">
        <v>2953</v>
      </c>
      <c r="J583" s="39">
        <v>0.50524889942431428</v>
      </c>
      <c r="K583" s="71">
        <v>1492</v>
      </c>
      <c r="L583" s="72">
        <v>0.50524889942431428</v>
      </c>
      <c r="M583" s="73">
        <v>1492</v>
      </c>
      <c r="N583" s="74" t="s">
        <v>19593</v>
      </c>
      <c r="O583" s="66" t="str">
        <f t="shared" si="19"/>
        <v>קרית ארבע לוינגר יצחק מלאכי</v>
      </c>
      <c r="P583" s="83" t="str">
        <f t="shared" si="18"/>
        <v>Mayor</v>
      </c>
      <c r="Q583" s="68"/>
      <c r="R583" s="70"/>
      <c r="S583" s="39"/>
      <c r="T583" s="71"/>
      <c r="U583" s="72"/>
      <c r="V583" s="73"/>
      <c r="W583" s="74"/>
    </row>
    <row r="584" spans="1:23">
      <c r="A584" s="7"/>
      <c r="B584" s="65">
        <v>3611</v>
      </c>
      <c r="C584" s="66" t="s">
        <v>4282</v>
      </c>
      <c r="D584" s="66" t="s">
        <v>4300</v>
      </c>
      <c r="E584" s="67">
        <v>4499</v>
      </c>
      <c r="F584" s="68">
        <v>2953</v>
      </c>
      <c r="G584" s="69"/>
      <c r="H584" s="69"/>
      <c r="I584" s="70">
        <v>2953</v>
      </c>
      <c r="J584" s="39">
        <v>0.49475110057568572</v>
      </c>
      <c r="K584" s="71">
        <v>1461</v>
      </c>
      <c r="L584" s="72">
        <v>0.49475110057568572</v>
      </c>
      <c r="M584" s="73">
        <v>1461</v>
      </c>
      <c r="N584" s="74" t="s">
        <v>19593</v>
      </c>
      <c r="O584" s="66" t="str">
        <f t="shared" si="19"/>
        <v>קרית ארבע ברמסון ישראל מאיר</v>
      </c>
      <c r="P584" s="83">
        <f t="shared" si="18"/>
        <v>0</v>
      </c>
      <c r="Q584" s="68"/>
      <c r="R584" s="70"/>
      <c r="S584" s="39"/>
      <c r="T584" s="71"/>
      <c r="U584" s="72"/>
      <c r="V584" s="73"/>
      <c r="W584" s="74"/>
    </row>
    <row r="585" spans="1:23">
      <c r="A585" s="7"/>
      <c r="B585" s="65">
        <v>6800</v>
      </c>
      <c r="C585" s="66" t="s">
        <v>4185</v>
      </c>
      <c r="D585" s="66" t="s">
        <v>4223</v>
      </c>
      <c r="E585" s="67">
        <v>45056</v>
      </c>
      <c r="F585" s="68">
        <v>16162</v>
      </c>
      <c r="G585" s="69"/>
      <c r="H585" s="69"/>
      <c r="I585" s="70">
        <v>16162</v>
      </c>
      <c r="J585" s="39">
        <v>0.87241678010147261</v>
      </c>
      <c r="K585" s="71">
        <v>14100</v>
      </c>
      <c r="L585" s="72">
        <v>0.87241678010147261</v>
      </c>
      <c r="M585" s="73">
        <v>14100</v>
      </c>
      <c r="N585" s="74" t="s">
        <v>19593</v>
      </c>
      <c r="O585" s="66" t="str">
        <f t="shared" si="19"/>
        <v>קרית אתא פרץ יעקב</v>
      </c>
      <c r="P585" s="83" t="str">
        <f t="shared" si="18"/>
        <v>Mayor</v>
      </c>
      <c r="Q585" s="68"/>
      <c r="R585" s="70"/>
      <c r="S585" s="39"/>
      <c r="T585" s="71"/>
      <c r="U585" s="72"/>
      <c r="V585" s="73"/>
      <c r="W585" s="74"/>
    </row>
    <row r="586" spans="1:23">
      <c r="A586" s="7"/>
      <c r="B586" s="65">
        <v>6800</v>
      </c>
      <c r="C586" s="66" t="s">
        <v>4185</v>
      </c>
      <c r="D586" s="66" t="s">
        <v>4255</v>
      </c>
      <c r="E586" s="67">
        <v>45056</v>
      </c>
      <c r="F586" s="68">
        <v>16162</v>
      </c>
      <c r="G586" s="69"/>
      <c r="H586" s="69"/>
      <c r="I586" s="70">
        <v>16162</v>
      </c>
      <c r="J586" s="39">
        <v>0.12758321989852742</v>
      </c>
      <c r="K586" s="71">
        <v>2062</v>
      </c>
      <c r="L586" s="72">
        <v>0.12758321989852742</v>
      </c>
      <c r="M586" s="73">
        <v>2062</v>
      </c>
      <c r="N586" s="74" t="s">
        <v>19593</v>
      </c>
      <c r="O586" s="66" t="str">
        <f t="shared" si="19"/>
        <v>קרית אתא איש-לב ג'ילו</v>
      </c>
      <c r="P586" s="83">
        <f t="shared" si="18"/>
        <v>0</v>
      </c>
      <c r="Q586" s="68"/>
      <c r="R586" s="70"/>
      <c r="S586" s="39"/>
      <c r="T586" s="71"/>
      <c r="U586" s="72"/>
      <c r="V586" s="73"/>
      <c r="W586" s="74"/>
    </row>
    <row r="587" spans="1:23" ht="14.5" thickBot="1">
      <c r="A587" s="7"/>
      <c r="B587" s="65">
        <v>9500</v>
      </c>
      <c r="C587" s="66" t="s">
        <v>4084</v>
      </c>
      <c r="D587" s="66" t="s">
        <v>4159</v>
      </c>
      <c r="E587" s="67">
        <v>34470</v>
      </c>
      <c r="F587" s="68">
        <v>14489</v>
      </c>
      <c r="G587" s="69"/>
      <c r="H587" s="69"/>
      <c r="I587" s="70">
        <v>14489</v>
      </c>
      <c r="J587" s="39">
        <v>0.74587618193112015</v>
      </c>
      <c r="K587" s="71">
        <v>10807</v>
      </c>
      <c r="L587" s="72">
        <v>0.74587618193112015</v>
      </c>
      <c r="M587" s="73">
        <v>10807</v>
      </c>
      <c r="N587" s="74" t="s">
        <v>19593</v>
      </c>
      <c r="O587" s="66" t="str">
        <f t="shared" si="19"/>
        <v>קרית ביאליק דוקורסקי אלי</v>
      </c>
      <c r="P587" s="83" t="str">
        <f t="shared" si="18"/>
        <v>Mayor</v>
      </c>
      <c r="Q587" s="76"/>
      <c r="R587" s="77"/>
      <c r="S587" s="75"/>
      <c r="T587" s="77"/>
      <c r="U587" s="78"/>
      <c r="V587" s="75"/>
      <c r="W587" s="79"/>
    </row>
    <row r="588" spans="1:23" ht="13" thickTop="1">
      <c r="A588" s="7"/>
      <c r="B588" s="65">
        <v>9500</v>
      </c>
      <c r="C588" s="66" t="s">
        <v>4084</v>
      </c>
      <c r="D588" s="66" t="s">
        <v>4175</v>
      </c>
      <c r="E588" s="67">
        <v>34470</v>
      </c>
      <c r="F588" s="68">
        <v>14489</v>
      </c>
      <c r="G588" s="69"/>
      <c r="H588" s="69"/>
      <c r="I588" s="70">
        <v>14489</v>
      </c>
      <c r="J588" s="39">
        <v>0.25412381806887985</v>
      </c>
      <c r="K588" s="71">
        <v>3682</v>
      </c>
      <c r="L588" s="72">
        <v>0.25412381806887985</v>
      </c>
      <c r="M588" s="73">
        <v>3682</v>
      </c>
      <c r="N588" s="74" t="s">
        <v>19593</v>
      </c>
      <c r="O588" s="66" t="str">
        <f t="shared" si="19"/>
        <v>קרית ביאליק ברקאי צביקה</v>
      </c>
      <c r="P588" s="83">
        <f t="shared" si="18"/>
        <v>0</v>
      </c>
      <c r="Q588" s="58"/>
      <c r="R588" s="59"/>
      <c r="S588" s="60"/>
      <c r="T588" s="61"/>
      <c r="U588" s="58"/>
      <c r="V588" s="58"/>
      <c r="W588" s="62"/>
    </row>
    <row r="589" spans="1:23">
      <c r="A589" s="7"/>
      <c r="B589" s="65">
        <v>9500</v>
      </c>
      <c r="C589" s="66" t="s">
        <v>4084</v>
      </c>
      <c r="D589" s="66" t="s">
        <v>4096</v>
      </c>
      <c r="E589" s="67">
        <v>34470</v>
      </c>
      <c r="F589" s="68">
        <v>14489</v>
      </c>
      <c r="G589" s="69"/>
      <c r="H589" s="69"/>
      <c r="I589" s="70">
        <v>14489</v>
      </c>
      <c r="J589" s="39">
        <v>0</v>
      </c>
      <c r="K589" s="71">
        <v>0</v>
      </c>
      <c r="L589" s="72">
        <v>0</v>
      </c>
      <c r="M589" s="73">
        <v>0</v>
      </c>
      <c r="N589" s="74" t="s">
        <v>19593</v>
      </c>
      <c r="O589" s="66" t="str">
        <f t="shared" si="19"/>
        <v>קרית ביאליק אוצקובסקי שני</v>
      </c>
      <c r="P589" s="83">
        <f t="shared" si="18"/>
        <v>0</v>
      </c>
      <c r="Q589" s="68"/>
      <c r="R589" s="70"/>
      <c r="S589" s="39"/>
      <c r="T589" s="71"/>
      <c r="U589" s="72"/>
      <c r="V589" s="73"/>
      <c r="W589" s="74"/>
    </row>
    <row r="590" spans="1:23">
      <c r="A590" s="7"/>
      <c r="B590" s="65">
        <v>2630</v>
      </c>
      <c r="C590" s="66" t="s">
        <v>3917</v>
      </c>
      <c r="D590" s="66" t="s">
        <v>4023</v>
      </c>
      <c r="E590" s="67">
        <v>39806</v>
      </c>
      <c r="F590" s="68">
        <v>22165</v>
      </c>
      <c r="G590" s="69"/>
      <c r="H590" s="69"/>
      <c r="I590" s="70">
        <v>22165</v>
      </c>
      <c r="J590" s="39">
        <v>0.69199187908865323</v>
      </c>
      <c r="K590" s="71">
        <v>15338</v>
      </c>
      <c r="L590" s="72">
        <v>0.69199187908865323</v>
      </c>
      <c r="M590" s="73">
        <v>15337.999999999998</v>
      </c>
      <c r="N590" s="74" t="s">
        <v>19593</v>
      </c>
      <c r="O590" s="66" t="str">
        <f t="shared" si="19"/>
        <v>קרית גת דהרי אבירם</v>
      </c>
      <c r="P590" s="83" t="str">
        <f t="shared" si="18"/>
        <v>Mayor</v>
      </c>
      <c r="Q590" s="68"/>
      <c r="R590" s="70"/>
      <c r="S590" s="39"/>
      <c r="T590" s="71"/>
      <c r="U590" s="72"/>
      <c r="V590" s="73"/>
      <c r="W590" s="74"/>
    </row>
    <row r="591" spans="1:23">
      <c r="A591" s="7"/>
      <c r="B591" s="65">
        <v>2630</v>
      </c>
      <c r="C591" s="66" t="s">
        <v>3917</v>
      </c>
      <c r="D591" s="66" t="s">
        <v>4081</v>
      </c>
      <c r="E591" s="67">
        <v>39806</v>
      </c>
      <c r="F591" s="68">
        <v>22165</v>
      </c>
      <c r="G591" s="69"/>
      <c r="H591" s="69"/>
      <c r="I591" s="70">
        <v>22165</v>
      </c>
      <c r="J591" s="39">
        <v>0.30800812091134672</v>
      </c>
      <c r="K591" s="71">
        <v>6827</v>
      </c>
      <c r="L591" s="72">
        <v>0.30800812091134672</v>
      </c>
      <c r="M591" s="73">
        <v>6827</v>
      </c>
      <c r="N591" s="74" t="s">
        <v>19593</v>
      </c>
      <c r="O591" s="66" t="str">
        <f t="shared" si="19"/>
        <v>קרית גת אברג'ל חיים</v>
      </c>
      <c r="P591" s="83">
        <f t="shared" si="18"/>
        <v>0</v>
      </c>
      <c r="Q591" s="68"/>
      <c r="R591" s="70"/>
      <c r="S591" s="39"/>
      <c r="T591" s="71"/>
      <c r="U591" s="72"/>
      <c r="V591" s="73"/>
      <c r="W591" s="74"/>
    </row>
    <row r="592" spans="1:23">
      <c r="A592" s="7"/>
      <c r="B592" s="65">
        <v>2300</v>
      </c>
      <c r="C592" s="66" t="s">
        <v>3850</v>
      </c>
      <c r="D592" s="66" t="s">
        <v>3913</v>
      </c>
      <c r="E592" s="67">
        <v>13296</v>
      </c>
      <c r="F592" s="68">
        <v>6789</v>
      </c>
      <c r="G592" s="69"/>
      <c r="H592" s="69"/>
      <c r="I592" s="70">
        <v>6789</v>
      </c>
      <c r="J592" s="39">
        <v>0.3960818971866254</v>
      </c>
      <c r="K592" s="71">
        <v>2689</v>
      </c>
      <c r="L592" s="72">
        <v>0.3960818971866254</v>
      </c>
      <c r="M592" s="73">
        <v>2689</v>
      </c>
      <c r="N592" s="74" t="s">
        <v>19594</v>
      </c>
      <c r="O592" s="66" t="str">
        <f t="shared" si="19"/>
        <v>קרית טבעון אריאלי דוד</v>
      </c>
      <c r="P592" s="83">
        <f t="shared" si="18"/>
        <v>0</v>
      </c>
      <c r="Q592" s="68"/>
      <c r="R592" s="70"/>
      <c r="S592" s="39"/>
      <c r="T592" s="71"/>
      <c r="U592" s="72"/>
      <c r="V592" s="73"/>
      <c r="W592" s="74"/>
    </row>
    <row r="593" spans="1:23">
      <c r="A593" s="7"/>
      <c r="B593" s="65">
        <v>2300</v>
      </c>
      <c r="C593" s="66" t="s">
        <v>3850</v>
      </c>
      <c r="D593" s="66" t="s">
        <v>3881</v>
      </c>
      <c r="E593" s="67">
        <v>13296</v>
      </c>
      <c r="F593" s="68">
        <v>6789</v>
      </c>
      <c r="G593" s="69"/>
      <c r="H593" s="69"/>
      <c r="I593" s="70">
        <v>6789</v>
      </c>
      <c r="J593" s="39">
        <v>0.23685373398144058</v>
      </c>
      <c r="K593" s="71">
        <v>1608</v>
      </c>
      <c r="L593" s="72">
        <v>0.23685373398144058</v>
      </c>
      <c r="M593" s="73">
        <v>1608</v>
      </c>
      <c r="N593" s="74" t="s">
        <v>19594</v>
      </c>
      <c r="O593" s="66" t="str">
        <f t="shared" si="19"/>
        <v>קרית טבעון נבות אלון</v>
      </c>
      <c r="P593" s="83">
        <f t="shared" si="18"/>
        <v>0</v>
      </c>
      <c r="Q593" s="68"/>
      <c r="R593" s="70"/>
      <c r="S593" s="39"/>
      <c r="T593" s="71"/>
      <c r="U593" s="72"/>
      <c r="V593" s="73"/>
      <c r="W593" s="74"/>
    </row>
    <row r="594" spans="1:23">
      <c r="A594" s="7"/>
      <c r="B594" s="65">
        <v>2300</v>
      </c>
      <c r="C594" s="66" t="s">
        <v>3850</v>
      </c>
      <c r="D594" s="66" t="s">
        <v>3861</v>
      </c>
      <c r="E594" s="67">
        <v>13296</v>
      </c>
      <c r="F594" s="68">
        <v>6789</v>
      </c>
      <c r="G594" s="69"/>
      <c r="H594" s="69"/>
      <c r="I594" s="70">
        <v>6789</v>
      </c>
      <c r="J594" s="39">
        <v>0.19281190160553838</v>
      </c>
      <c r="K594" s="71">
        <v>1309</v>
      </c>
      <c r="L594" s="72">
        <v>0.19281190160553838</v>
      </c>
      <c r="M594" s="73">
        <v>1309</v>
      </c>
      <c r="N594" s="74" t="s">
        <v>19594</v>
      </c>
      <c r="O594" s="66" t="str">
        <f t="shared" si="19"/>
        <v>קרית טבעון אשל אסולין אמנון</v>
      </c>
      <c r="P594" s="83">
        <f t="shared" si="18"/>
        <v>0</v>
      </c>
      <c r="Q594" s="68"/>
      <c r="R594" s="70"/>
      <c r="S594" s="39"/>
      <c r="T594" s="71"/>
      <c r="U594" s="72"/>
      <c r="V594" s="73"/>
      <c r="W594" s="74"/>
    </row>
    <row r="595" spans="1:23">
      <c r="A595" s="7"/>
      <c r="B595" s="65">
        <v>2300</v>
      </c>
      <c r="C595" s="66" t="s">
        <v>3850</v>
      </c>
      <c r="D595" s="66" t="s">
        <v>3899</v>
      </c>
      <c r="E595" s="67">
        <v>13296</v>
      </c>
      <c r="F595" s="68">
        <v>6789</v>
      </c>
      <c r="G595" s="69"/>
      <c r="H595" s="69"/>
      <c r="I595" s="70">
        <v>6789</v>
      </c>
      <c r="J595" s="39">
        <v>0.15053763440860216</v>
      </c>
      <c r="K595" s="71">
        <v>1022</v>
      </c>
      <c r="L595" s="72">
        <v>0.15053763440860216</v>
      </c>
      <c r="M595" s="73">
        <v>1022</v>
      </c>
      <c r="N595" s="74" t="s">
        <v>19594</v>
      </c>
      <c r="O595" s="66" t="str">
        <f t="shared" si="19"/>
        <v>קרית טבעון שמחון שמואל</v>
      </c>
      <c r="P595" s="83">
        <f t="shared" si="18"/>
        <v>0</v>
      </c>
      <c r="Q595" s="68"/>
      <c r="R595" s="70"/>
      <c r="S595" s="39"/>
      <c r="T595" s="71"/>
      <c r="U595" s="72"/>
      <c r="V595" s="73"/>
      <c r="W595" s="74"/>
    </row>
    <row r="596" spans="1:23">
      <c r="A596" s="7"/>
      <c r="B596" s="65">
        <v>2300</v>
      </c>
      <c r="C596" s="66" t="s">
        <v>3850</v>
      </c>
      <c r="D596" s="66" t="s">
        <v>3868</v>
      </c>
      <c r="E596" s="67">
        <v>13296</v>
      </c>
      <c r="F596" s="68">
        <v>6789</v>
      </c>
      <c r="G596" s="69"/>
      <c r="H596" s="69"/>
      <c r="I596" s="70">
        <v>6789</v>
      </c>
      <c r="J596" s="39">
        <v>2.3714832817793491E-2</v>
      </c>
      <c r="K596" s="71">
        <v>161</v>
      </c>
      <c r="L596" s="72">
        <v>2.3714832817793491E-2</v>
      </c>
      <c r="M596" s="73">
        <v>161</v>
      </c>
      <c r="N596" s="74" t="s">
        <v>19594</v>
      </c>
      <c r="O596" s="66" t="str">
        <f t="shared" si="19"/>
        <v>קרית טבעון בן יוסף אבי</v>
      </c>
      <c r="P596" s="83">
        <f t="shared" si="18"/>
        <v>0</v>
      </c>
      <c r="Q596" s="68"/>
      <c r="R596" s="70"/>
      <c r="S596" s="39"/>
      <c r="T596" s="71"/>
      <c r="U596" s="72"/>
      <c r="V596" s="73"/>
      <c r="W596" s="74"/>
    </row>
    <row r="597" spans="1:23">
      <c r="A597" s="7"/>
      <c r="B597" s="65">
        <v>9600</v>
      </c>
      <c r="C597" s="66" t="s">
        <v>3764</v>
      </c>
      <c r="D597" s="66" t="s">
        <v>3818</v>
      </c>
      <c r="E597" s="67">
        <v>36758</v>
      </c>
      <c r="F597" s="68">
        <v>6430</v>
      </c>
      <c r="G597" s="69"/>
      <c r="H597" s="69"/>
      <c r="I597" s="70">
        <v>6430</v>
      </c>
      <c r="J597" s="39">
        <v>0.64300000000000002</v>
      </c>
      <c r="K597" s="71">
        <v>6430</v>
      </c>
      <c r="L597" s="72">
        <v>0.64300000000000002</v>
      </c>
      <c r="M597" s="73">
        <v>4134.49</v>
      </c>
      <c r="N597" s="74" t="s">
        <v>19593</v>
      </c>
      <c r="O597" s="66" t="str">
        <f t="shared" si="19"/>
        <v>קרית ים אבן צור דוד</v>
      </c>
      <c r="P597" s="83" t="str">
        <f t="shared" si="18"/>
        <v>Mayor</v>
      </c>
      <c r="Q597" s="68"/>
      <c r="R597" s="70"/>
      <c r="S597" s="39"/>
      <c r="T597" s="71"/>
      <c r="U597" s="72"/>
      <c r="V597" s="73"/>
      <c r="W597" s="74"/>
    </row>
    <row r="598" spans="1:23">
      <c r="A598" s="7"/>
      <c r="B598" s="65">
        <v>1137</v>
      </c>
      <c r="C598" s="66" t="s">
        <v>3737</v>
      </c>
      <c r="D598" s="66" t="s">
        <v>3748</v>
      </c>
      <c r="E598" s="67">
        <v>2465</v>
      </c>
      <c r="F598" s="68">
        <v>1623</v>
      </c>
      <c r="G598" s="69"/>
      <c r="H598" s="69"/>
      <c r="I598" s="70">
        <v>1623</v>
      </c>
      <c r="J598" s="39">
        <v>0.71965495995070861</v>
      </c>
      <c r="K598" s="71">
        <v>1168</v>
      </c>
      <c r="L598" s="72">
        <v>0.71965495995070861</v>
      </c>
      <c r="M598" s="73">
        <v>1168</v>
      </c>
      <c r="N598" s="74" t="s">
        <v>19593</v>
      </c>
      <c r="O598" s="66" t="str">
        <f t="shared" si="19"/>
        <v>קרית יערים רוזנטל אברהם</v>
      </c>
      <c r="P598" s="83" t="str">
        <f t="shared" si="18"/>
        <v>Mayor</v>
      </c>
      <c r="Q598" s="68"/>
      <c r="R598" s="70"/>
      <c r="S598" s="39"/>
      <c r="T598" s="71"/>
      <c r="U598" s="72"/>
      <c r="V598" s="73"/>
      <c r="W598" s="74"/>
    </row>
    <row r="599" spans="1:23">
      <c r="A599" s="7"/>
      <c r="B599" s="65">
        <v>1137</v>
      </c>
      <c r="C599" s="66" t="s">
        <v>3737</v>
      </c>
      <c r="D599" s="66" t="s">
        <v>3761</v>
      </c>
      <c r="E599" s="67">
        <v>2465</v>
      </c>
      <c r="F599" s="68">
        <v>1623</v>
      </c>
      <c r="G599" s="69"/>
      <c r="H599" s="69"/>
      <c r="I599" s="70">
        <v>1623</v>
      </c>
      <c r="J599" s="39">
        <v>0.28034504004929145</v>
      </c>
      <c r="K599" s="71">
        <v>455</v>
      </c>
      <c r="L599" s="72">
        <v>0.28034504004929145</v>
      </c>
      <c r="M599" s="73">
        <v>455</v>
      </c>
      <c r="N599" s="74" t="s">
        <v>19593</v>
      </c>
      <c r="O599" s="66" t="str">
        <f t="shared" si="19"/>
        <v>קרית יערים בקשט דב</v>
      </c>
      <c r="P599" s="83">
        <f t="shared" si="18"/>
        <v>0</v>
      </c>
      <c r="Q599" s="68"/>
      <c r="R599" s="70"/>
      <c r="S599" s="39"/>
      <c r="T599" s="71"/>
      <c r="U599" s="72"/>
      <c r="V599" s="73"/>
      <c r="W599" s="74"/>
    </row>
    <row r="600" spans="1:23">
      <c r="A600" s="7"/>
      <c r="B600" s="65">
        <v>8200</v>
      </c>
      <c r="C600" s="66" t="s">
        <v>3687</v>
      </c>
      <c r="D600" s="66" t="s">
        <v>3712</v>
      </c>
      <c r="E600" s="67">
        <v>35881</v>
      </c>
      <c r="F600" s="68">
        <v>10995</v>
      </c>
      <c r="G600" s="69"/>
      <c r="H600" s="69"/>
      <c r="I600" s="70">
        <v>10995</v>
      </c>
      <c r="J600" s="39">
        <v>0.88</v>
      </c>
      <c r="K600" s="71">
        <v>10995</v>
      </c>
      <c r="L600" s="72">
        <v>0.88</v>
      </c>
      <c r="M600" s="73">
        <v>9675.6</v>
      </c>
      <c r="N600" s="74" t="s">
        <v>19593</v>
      </c>
      <c r="O600" s="66" t="str">
        <f t="shared" si="19"/>
        <v>קרית מוצקין צורי חיים</v>
      </c>
      <c r="P600" s="83" t="str">
        <f t="shared" si="18"/>
        <v>Mayor</v>
      </c>
      <c r="Q600" s="68"/>
      <c r="R600" s="70"/>
      <c r="S600" s="39"/>
      <c r="T600" s="71"/>
      <c r="U600" s="72"/>
      <c r="V600" s="73"/>
      <c r="W600" s="74"/>
    </row>
    <row r="601" spans="1:23">
      <c r="A601" s="7"/>
      <c r="B601" s="65">
        <v>1034</v>
      </c>
      <c r="C601" s="66" t="s">
        <v>3603</v>
      </c>
      <c r="D601" s="66" t="s">
        <v>3685</v>
      </c>
      <c r="E601" s="67">
        <v>16432</v>
      </c>
      <c r="F601" s="68">
        <v>9985</v>
      </c>
      <c r="G601" s="69"/>
      <c r="H601" s="69"/>
      <c r="I601" s="70">
        <v>9985</v>
      </c>
      <c r="J601" s="39">
        <v>0.41632448673009514</v>
      </c>
      <c r="K601" s="71">
        <v>4157</v>
      </c>
      <c r="L601" s="72">
        <v>0.41632448673009514</v>
      </c>
      <c r="M601" s="73">
        <v>4157</v>
      </c>
      <c r="N601" s="74" t="s">
        <v>19593</v>
      </c>
      <c r="O601" s="66" t="str">
        <f t="shared" si="19"/>
        <v>קרית מלאכי זהר אליהו ללו</v>
      </c>
      <c r="P601" s="83">
        <f t="shared" si="18"/>
        <v>0</v>
      </c>
      <c r="Q601" s="68"/>
      <c r="R601" s="70"/>
      <c r="S601" s="39"/>
      <c r="T601" s="71"/>
      <c r="U601" s="72"/>
      <c r="V601" s="73"/>
      <c r="W601" s="74"/>
    </row>
    <row r="602" spans="1:23">
      <c r="A602" s="7"/>
      <c r="B602" s="65">
        <v>1034</v>
      </c>
      <c r="C602" s="66" t="s">
        <v>3603</v>
      </c>
      <c r="D602" s="66" t="s">
        <v>3674</v>
      </c>
      <c r="E602" s="67">
        <v>16432</v>
      </c>
      <c r="F602" s="68">
        <v>9985</v>
      </c>
      <c r="G602" s="69"/>
      <c r="H602" s="69"/>
      <c r="I602" s="70">
        <v>9985</v>
      </c>
      <c r="J602" s="39">
        <v>0.17125688532799199</v>
      </c>
      <c r="K602" s="71">
        <v>1710</v>
      </c>
      <c r="L602" s="72">
        <v>0.17125688532799199</v>
      </c>
      <c r="M602" s="73">
        <v>1710</v>
      </c>
      <c r="N602" s="74" t="s">
        <v>19593</v>
      </c>
      <c r="O602" s="66" t="str">
        <f t="shared" si="19"/>
        <v>קרית מלאכי גלעם דוד</v>
      </c>
      <c r="P602" s="83">
        <f t="shared" si="18"/>
        <v>0</v>
      </c>
      <c r="Q602" s="68"/>
      <c r="R602" s="70"/>
      <c r="S602" s="39"/>
      <c r="T602" s="71"/>
      <c r="U602" s="72"/>
      <c r="V602" s="73"/>
      <c r="W602" s="74"/>
    </row>
    <row r="603" spans="1:23">
      <c r="A603" s="7"/>
      <c r="B603" s="65">
        <v>1034</v>
      </c>
      <c r="C603" s="66" t="s">
        <v>3603</v>
      </c>
      <c r="D603" s="66" t="s">
        <v>3666</v>
      </c>
      <c r="E603" s="67">
        <v>16432</v>
      </c>
      <c r="F603" s="68">
        <v>9985</v>
      </c>
      <c r="G603" s="69"/>
      <c r="H603" s="69"/>
      <c r="I603" s="70">
        <v>9985</v>
      </c>
      <c r="J603" s="39">
        <v>0.15172759138708061</v>
      </c>
      <c r="K603" s="71">
        <v>1515</v>
      </c>
      <c r="L603" s="72">
        <v>0.15172759138708061</v>
      </c>
      <c r="M603" s="73">
        <v>1515</v>
      </c>
      <c r="N603" s="74" t="s">
        <v>19593</v>
      </c>
      <c r="O603" s="66" t="str">
        <f t="shared" si="19"/>
        <v>קרית מלאכי סולימני יוסף</v>
      </c>
      <c r="P603" s="83">
        <f t="shared" si="18"/>
        <v>0</v>
      </c>
      <c r="Q603" s="68"/>
      <c r="R603" s="70"/>
      <c r="S603" s="39"/>
      <c r="T603" s="71"/>
      <c r="U603" s="72"/>
      <c r="V603" s="73"/>
      <c r="W603" s="74"/>
    </row>
    <row r="604" spans="1:23">
      <c r="A604" s="7"/>
      <c r="B604" s="65">
        <v>1034</v>
      </c>
      <c r="C604" s="66" t="s">
        <v>3603</v>
      </c>
      <c r="D604" s="66" t="s">
        <v>3621</v>
      </c>
      <c r="E604" s="67">
        <v>16432</v>
      </c>
      <c r="F604" s="68">
        <v>9985</v>
      </c>
      <c r="G604" s="69"/>
      <c r="H604" s="69"/>
      <c r="I604" s="70">
        <v>9985</v>
      </c>
      <c r="J604" s="39">
        <v>9.5643465197796693E-2</v>
      </c>
      <c r="K604" s="71">
        <v>955</v>
      </c>
      <c r="L604" s="72">
        <v>9.5643465197796693E-2</v>
      </c>
      <c r="M604" s="73">
        <v>955</v>
      </c>
      <c r="N604" s="74" t="s">
        <v>19593</v>
      </c>
      <c r="O604" s="66" t="str">
        <f t="shared" si="19"/>
        <v>קרית מלאכי חדד יוסף יוסי</v>
      </c>
      <c r="P604" s="83">
        <f t="shared" si="18"/>
        <v>0</v>
      </c>
      <c r="Q604" s="68"/>
      <c r="R604" s="70"/>
      <c r="S604" s="39"/>
      <c r="T604" s="71"/>
      <c r="U604" s="72"/>
      <c r="V604" s="73"/>
      <c r="W604" s="74"/>
    </row>
    <row r="605" spans="1:23">
      <c r="A605" s="7"/>
      <c r="B605" s="65">
        <v>1034</v>
      </c>
      <c r="C605" s="66" t="s">
        <v>3603</v>
      </c>
      <c r="D605" s="66" t="s">
        <v>3646</v>
      </c>
      <c r="E605" s="67">
        <v>16432</v>
      </c>
      <c r="F605" s="68">
        <v>9985</v>
      </c>
      <c r="G605" s="69"/>
      <c r="H605" s="69"/>
      <c r="I605" s="70">
        <v>9985</v>
      </c>
      <c r="J605" s="39">
        <v>9.2138207310966447E-2</v>
      </c>
      <c r="K605" s="71">
        <v>920</v>
      </c>
      <c r="L605" s="72">
        <v>9.2138207310966447E-2</v>
      </c>
      <c r="M605" s="73">
        <v>920</v>
      </c>
      <c r="N605" s="74" t="s">
        <v>19593</v>
      </c>
      <c r="O605" s="66" t="str">
        <f t="shared" si="19"/>
        <v>קרית מלאכי ויצמן רן</v>
      </c>
      <c r="P605" s="83">
        <f t="shared" si="18"/>
        <v>0</v>
      </c>
      <c r="Q605" s="68"/>
      <c r="R605" s="70"/>
      <c r="S605" s="39"/>
      <c r="T605" s="71"/>
      <c r="U605" s="72"/>
      <c r="V605" s="73"/>
      <c r="W605" s="74"/>
    </row>
    <row r="606" spans="1:23">
      <c r="A606" s="7"/>
      <c r="B606" s="65">
        <v>1034</v>
      </c>
      <c r="C606" s="66" t="s">
        <v>3603</v>
      </c>
      <c r="D606" s="66" t="s">
        <v>3628</v>
      </c>
      <c r="E606" s="67">
        <v>16432</v>
      </c>
      <c r="F606" s="68">
        <v>9985</v>
      </c>
      <c r="G606" s="69"/>
      <c r="H606" s="69"/>
      <c r="I606" s="70">
        <v>9985</v>
      </c>
      <c r="J606" s="39">
        <v>7.2909364046069097E-2</v>
      </c>
      <c r="K606" s="71">
        <v>728</v>
      </c>
      <c r="L606" s="72">
        <v>7.2909364046069097E-2</v>
      </c>
      <c r="M606" s="73">
        <v>727.99999999999989</v>
      </c>
      <c r="N606" s="74" t="s">
        <v>19593</v>
      </c>
      <c r="O606" s="66" t="str">
        <f t="shared" si="19"/>
        <v>קרית מלאכי מנגיסטו אווקה</v>
      </c>
      <c r="P606" s="83">
        <f t="shared" si="18"/>
        <v>0</v>
      </c>
      <c r="Q606" s="68"/>
      <c r="R606" s="70"/>
      <c r="S606" s="39"/>
      <c r="T606" s="71"/>
      <c r="U606" s="72"/>
      <c r="V606" s="73"/>
      <c r="W606" s="74"/>
    </row>
    <row r="607" spans="1:23">
      <c r="A607" s="7"/>
      <c r="B607" s="65">
        <v>469</v>
      </c>
      <c r="C607" s="66" t="s">
        <v>3515</v>
      </c>
      <c r="D607" s="66" t="s">
        <v>3600</v>
      </c>
      <c r="E607" s="67">
        <v>8225</v>
      </c>
      <c r="F607" s="68">
        <v>5322</v>
      </c>
      <c r="G607" s="69"/>
      <c r="H607" s="69"/>
      <c r="I607" s="70">
        <v>5322</v>
      </c>
      <c r="J607" s="39">
        <v>0.2506576475009395</v>
      </c>
      <c r="K607" s="71">
        <v>1334</v>
      </c>
      <c r="L607" s="72">
        <v>0.2506576475009395</v>
      </c>
      <c r="M607" s="73">
        <v>1334</v>
      </c>
      <c r="N607" s="74" t="s">
        <v>19594</v>
      </c>
      <c r="O607" s="66" t="str">
        <f t="shared" si="19"/>
        <v>קרית עקרון חדד אריק</v>
      </c>
      <c r="P607" s="83">
        <f t="shared" si="18"/>
        <v>0</v>
      </c>
      <c r="Q607" s="68"/>
      <c r="R607" s="70"/>
      <c r="S607" s="39"/>
      <c r="T607" s="71"/>
      <c r="U607" s="72"/>
      <c r="V607" s="73"/>
      <c r="W607" s="74"/>
    </row>
    <row r="608" spans="1:23">
      <c r="A608" s="7"/>
      <c r="B608" s="65">
        <v>469</v>
      </c>
      <c r="C608" s="66" t="s">
        <v>3515</v>
      </c>
      <c r="D608" s="66" t="s">
        <v>3583</v>
      </c>
      <c r="E608" s="67">
        <v>8225</v>
      </c>
      <c r="F608" s="68">
        <v>5322</v>
      </c>
      <c r="G608" s="69"/>
      <c r="H608" s="69"/>
      <c r="I608" s="70">
        <v>5322</v>
      </c>
      <c r="J608" s="39">
        <v>0.1741826381059752</v>
      </c>
      <c r="K608" s="71">
        <v>927</v>
      </c>
      <c r="L608" s="72">
        <v>0.1741826381059752</v>
      </c>
      <c r="M608" s="73">
        <v>927</v>
      </c>
      <c r="N608" s="74" t="s">
        <v>19594</v>
      </c>
      <c r="O608" s="66" t="str">
        <f t="shared" si="19"/>
        <v>קרית עקרון צברי חובב</v>
      </c>
      <c r="P608" s="83">
        <f t="shared" si="18"/>
        <v>0</v>
      </c>
      <c r="Q608" s="68"/>
      <c r="R608" s="70"/>
      <c r="S608" s="39"/>
      <c r="T608" s="71"/>
      <c r="U608" s="72"/>
      <c r="V608" s="73"/>
      <c r="W608" s="74"/>
    </row>
    <row r="609" spans="1:23">
      <c r="A609" s="7"/>
      <c r="B609" s="65">
        <v>469</v>
      </c>
      <c r="C609" s="66" t="s">
        <v>3515</v>
      </c>
      <c r="D609" s="66" t="s">
        <v>3519</v>
      </c>
      <c r="E609" s="67">
        <v>8225</v>
      </c>
      <c r="F609" s="68">
        <v>5322</v>
      </c>
      <c r="G609" s="69"/>
      <c r="H609" s="69"/>
      <c r="I609" s="70">
        <v>5322</v>
      </c>
      <c r="J609" s="39">
        <v>0.16159338594513342</v>
      </c>
      <c r="K609" s="71">
        <v>860</v>
      </c>
      <c r="L609" s="72">
        <v>0.16159338594513342</v>
      </c>
      <c r="M609" s="73">
        <v>860.00000000000011</v>
      </c>
      <c r="N609" s="74" t="s">
        <v>19594</v>
      </c>
      <c r="O609" s="66" t="str">
        <f t="shared" si="19"/>
        <v>קרית עקרון דוד בצלאל</v>
      </c>
      <c r="P609" s="83">
        <f t="shared" si="18"/>
        <v>0</v>
      </c>
      <c r="Q609" s="68"/>
      <c r="R609" s="70"/>
      <c r="S609" s="39"/>
      <c r="T609" s="71"/>
      <c r="U609" s="72"/>
      <c r="V609" s="73"/>
      <c r="W609" s="74"/>
    </row>
    <row r="610" spans="1:23">
      <c r="A610" s="7"/>
      <c r="B610" s="65">
        <v>469</v>
      </c>
      <c r="C610" s="66" t="s">
        <v>3515</v>
      </c>
      <c r="D610" s="66" t="s">
        <v>3566</v>
      </c>
      <c r="E610" s="67">
        <v>8225</v>
      </c>
      <c r="F610" s="68">
        <v>5322</v>
      </c>
      <c r="G610" s="69"/>
      <c r="H610" s="69"/>
      <c r="I610" s="70">
        <v>5322</v>
      </c>
      <c r="J610" s="39">
        <v>0.13697857948139797</v>
      </c>
      <c r="K610" s="71">
        <v>729</v>
      </c>
      <c r="L610" s="72">
        <v>0.13697857948139797</v>
      </c>
      <c r="M610" s="73">
        <v>729</v>
      </c>
      <c r="N610" s="74" t="s">
        <v>19594</v>
      </c>
      <c r="O610" s="66" t="str">
        <f t="shared" si="19"/>
        <v>קרית עקרון אבו דוד</v>
      </c>
      <c r="P610" s="83">
        <f t="shared" si="18"/>
        <v>0</v>
      </c>
      <c r="Q610" s="68"/>
      <c r="R610" s="70"/>
      <c r="S610" s="39"/>
      <c r="T610" s="71"/>
      <c r="U610" s="72"/>
      <c r="V610" s="73"/>
      <c r="W610" s="74"/>
    </row>
    <row r="611" spans="1:23">
      <c r="A611" s="7"/>
      <c r="B611" s="65">
        <v>469</v>
      </c>
      <c r="C611" s="66" t="s">
        <v>3515</v>
      </c>
      <c r="D611" s="66" t="s">
        <v>3559</v>
      </c>
      <c r="E611" s="67">
        <v>8225</v>
      </c>
      <c r="F611" s="68">
        <v>5322</v>
      </c>
      <c r="G611" s="69"/>
      <c r="H611" s="69"/>
      <c r="I611" s="70">
        <v>5322</v>
      </c>
      <c r="J611" s="39">
        <v>0.11029688087185269</v>
      </c>
      <c r="K611" s="71">
        <v>587</v>
      </c>
      <c r="L611" s="72">
        <v>0.11029688087185269</v>
      </c>
      <c r="M611" s="73">
        <v>587</v>
      </c>
      <c r="N611" s="74" t="s">
        <v>19594</v>
      </c>
      <c r="O611" s="66" t="str">
        <f t="shared" si="19"/>
        <v>קרית עקרון אהרון נעם</v>
      </c>
      <c r="P611" s="83">
        <f t="shared" si="18"/>
        <v>0</v>
      </c>
      <c r="Q611" s="68"/>
      <c r="R611" s="70"/>
      <c r="S611" s="39"/>
      <c r="T611" s="71"/>
      <c r="U611" s="72"/>
      <c r="V611" s="73"/>
      <c r="W611" s="74"/>
    </row>
    <row r="612" spans="1:23">
      <c r="A612" s="7"/>
      <c r="B612" s="65">
        <v>469</v>
      </c>
      <c r="C612" s="66" t="s">
        <v>3515</v>
      </c>
      <c r="D612" s="66" t="s">
        <v>3533</v>
      </c>
      <c r="E612" s="67">
        <v>8225</v>
      </c>
      <c r="F612" s="68">
        <v>5322</v>
      </c>
      <c r="G612" s="69"/>
      <c r="H612" s="69"/>
      <c r="I612" s="70">
        <v>5322</v>
      </c>
      <c r="J612" s="39">
        <v>0.1089815858699737</v>
      </c>
      <c r="K612" s="71">
        <v>580</v>
      </c>
      <c r="L612" s="72">
        <v>0.1089815858699737</v>
      </c>
      <c r="M612" s="73">
        <v>580</v>
      </c>
      <c r="N612" s="74" t="s">
        <v>19594</v>
      </c>
      <c r="O612" s="66" t="str">
        <f t="shared" si="19"/>
        <v>קרית עקרון גבריאלי-גולדשטיין מאיה מזל</v>
      </c>
      <c r="P612" s="83">
        <f t="shared" si="18"/>
        <v>0</v>
      </c>
      <c r="Q612" s="68"/>
      <c r="R612" s="70"/>
      <c r="S612" s="39"/>
      <c r="T612" s="71"/>
      <c r="U612" s="72"/>
      <c r="V612" s="73"/>
      <c r="W612" s="74"/>
    </row>
    <row r="613" spans="1:23">
      <c r="A613" s="7"/>
      <c r="B613" s="65">
        <v>469</v>
      </c>
      <c r="C613" s="66" t="s">
        <v>3515</v>
      </c>
      <c r="D613" s="66" t="s">
        <v>3553</v>
      </c>
      <c r="E613" s="67">
        <v>8225</v>
      </c>
      <c r="F613" s="68">
        <v>5322</v>
      </c>
      <c r="G613" s="69"/>
      <c r="H613" s="69"/>
      <c r="I613" s="70">
        <v>5322</v>
      </c>
      <c r="J613" s="39">
        <v>5.7309282224727545E-2</v>
      </c>
      <c r="K613" s="71">
        <v>305</v>
      </c>
      <c r="L613" s="72">
        <v>5.7309282224727545E-2</v>
      </c>
      <c r="M613" s="73">
        <v>305</v>
      </c>
      <c r="N613" s="74" t="s">
        <v>19594</v>
      </c>
      <c r="O613" s="66" t="str">
        <f t="shared" si="19"/>
        <v>קרית עקרון דנין יחזקאל חזי</v>
      </c>
      <c r="P613" s="83">
        <f t="shared" si="18"/>
        <v>0</v>
      </c>
      <c r="Q613" s="68"/>
      <c r="R613" s="70"/>
      <c r="S613" s="39"/>
      <c r="T613" s="71"/>
      <c r="U613" s="72"/>
      <c r="V613" s="73"/>
      <c r="W613" s="74"/>
    </row>
    <row r="614" spans="1:23">
      <c r="A614" s="7"/>
      <c r="B614" s="65">
        <v>2800</v>
      </c>
      <c r="C614" s="66" t="s">
        <v>3436</v>
      </c>
      <c r="D614" s="66" t="s">
        <v>3476</v>
      </c>
      <c r="E614" s="67">
        <v>18727</v>
      </c>
      <c r="F614" s="68">
        <v>10657</v>
      </c>
      <c r="G614" s="69"/>
      <c r="H614" s="69"/>
      <c r="I614" s="70">
        <v>10657</v>
      </c>
      <c r="J614" s="39">
        <v>0.31547339776672612</v>
      </c>
      <c r="K614" s="71">
        <v>3362</v>
      </c>
      <c r="L614" s="72">
        <v>0.31547339776672612</v>
      </c>
      <c r="M614" s="73">
        <v>3362</v>
      </c>
      <c r="N614" s="74" t="s">
        <v>19594</v>
      </c>
      <c r="O614" s="66" t="str">
        <f t="shared" si="19"/>
        <v>קרית שמונה מלכה ניסים</v>
      </c>
      <c r="P614" s="83">
        <f t="shared" si="18"/>
        <v>0</v>
      </c>
      <c r="Q614" s="68"/>
      <c r="R614" s="70"/>
      <c r="S614" s="39"/>
      <c r="T614" s="71"/>
      <c r="U614" s="72"/>
      <c r="V614" s="73"/>
      <c r="W614" s="74"/>
    </row>
    <row r="615" spans="1:23">
      <c r="A615" s="7"/>
      <c r="B615" s="65">
        <v>2800</v>
      </c>
      <c r="C615" s="66" t="s">
        <v>3436</v>
      </c>
      <c r="D615" s="66" t="s">
        <v>3505</v>
      </c>
      <c r="E615" s="67">
        <v>18727</v>
      </c>
      <c r="F615" s="68">
        <v>10657</v>
      </c>
      <c r="G615" s="69"/>
      <c r="H615" s="69"/>
      <c r="I615" s="70">
        <v>10657</v>
      </c>
      <c r="J615" s="39">
        <v>0.24143755278220888</v>
      </c>
      <c r="K615" s="71">
        <v>2573</v>
      </c>
      <c r="L615" s="72">
        <v>0.24143755278220888</v>
      </c>
      <c r="M615" s="73">
        <v>2573</v>
      </c>
      <c r="N615" s="74" t="s">
        <v>19594</v>
      </c>
      <c r="O615" s="66" t="str">
        <f t="shared" si="19"/>
        <v>קרית שמונה מלול רחמים יורם</v>
      </c>
      <c r="P615" s="83">
        <f t="shared" si="18"/>
        <v>0</v>
      </c>
      <c r="Q615" s="68"/>
      <c r="R615" s="70"/>
      <c r="S615" s="39"/>
      <c r="T615" s="71"/>
      <c r="U615" s="72"/>
      <c r="V615" s="73"/>
      <c r="W615" s="74"/>
    </row>
    <row r="616" spans="1:23">
      <c r="A616" s="7"/>
      <c r="B616" s="65">
        <v>2800</v>
      </c>
      <c r="C616" s="66" t="s">
        <v>3436</v>
      </c>
      <c r="D616" s="66" t="s">
        <v>3493</v>
      </c>
      <c r="E616" s="67">
        <v>18727</v>
      </c>
      <c r="F616" s="68">
        <v>10657</v>
      </c>
      <c r="G616" s="69"/>
      <c r="H616" s="69"/>
      <c r="I616" s="70">
        <v>10657</v>
      </c>
      <c r="J616" s="39">
        <v>0.2099089800131369</v>
      </c>
      <c r="K616" s="71">
        <v>2237</v>
      </c>
      <c r="L616" s="72">
        <v>0.2099089800131369</v>
      </c>
      <c r="M616" s="73">
        <v>2237</v>
      </c>
      <c r="N616" s="74" t="s">
        <v>19594</v>
      </c>
      <c r="O616" s="66" t="str">
        <f t="shared" si="19"/>
        <v>קרית שמונה בן ציון יעקב בנצי</v>
      </c>
      <c r="P616" s="83">
        <f t="shared" si="18"/>
        <v>0</v>
      </c>
      <c r="Q616" s="68"/>
      <c r="R616" s="70"/>
      <c r="S616" s="39"/>
      <c r="T616" s="71"/>
      <c r="U616" s="72"/>
      <c r="V616" s="73"/>
      <c r="W616" s="74"/>
    </row>
    <row r="617" spans="1:23">
      <c r="A617" s="7"/>
      <c r="B617" s="65">
        <v>2800</v>
      </c>
      <c r="C617" s="66" t="s">
        <v>3436</v>
      </c>
      <c r="D617" s="66" t="s">
        <v>3484</v>
      </c>
      <c r="E617" s="67">
        <v>18727</v>
      </c>
      <c r="F617" s="68">
        <v>10657</v>
      </c>
      <c r="G617" s="69"/>
      <c r="H617" s="69"/>
      <c r="I617" s="70">
        <v>10657</v>
      </c>
      <c r="J617" s="39">
        <v>0.14009571173876326</v>
      </c>
      <c r="K617" s="71">
        <v>1493</v>
      </c>
      <c r="L617" s="72">
        <v>0.14009571173876326</v>
      </c>
      <c r="M617" s="73">
        <v>1493</v>
      </c>
      <c r="N617" s="74" t="s">
        <v>19594</v>
      </c>
      <c r="O617" s="66" t="str">
        <f t="shared" si="19"/>
        <v>קרית שמונה סידלקובסקי בוריס</v>
      </c>
      <c r="P617" s="83">
        <f t="shared" si="18"/>
        <v>0</v>
      </c>
      <c r="Q617" s="68"/>
      <c r="R617" s="70"/>
      <c r="S617" s="39"/>
      <c r="T617" s="71"/>
      <c r="U617" s="72"/>
      <c r="V617" s="73"/>
      <c r="W617" s="74"/>
    </row>
    <row r="618" spans="1:23">
      <c r="A618" s="7"/>
      <c r="B618" s="65">
        <v>2800</v>
      </c>
      <c r="C618" s="66" t="s">
        <v>3436</v>
      </c>
      <c r="D618" s="66" t="s">
        <v>3458</v>
      </c>
      <c r="E618" s="67">
        <v>18727</v>
      </c>
      <c r="F618" s="68">
        <v>10657</v>
      </c>
      <c r="G618" s="69"/>
      <c r="H618" s="69"/>
      <c r="I618" s="70">
        <v>10657</v>
      </c>
      <c r="J618" s="39">
        <v>9.3084357699164871E-2</v>
      </c>
      <c r="K618" s="71">
        <v>992</v>
      </c>
      <c r="L618" s="72">
        <v>9.3084357699164871E-2</v>
      </c>
      <c r="M618" s="73">
        <v>992</v>
      </c>
      <c r="N618" s="74" t="s">
        <v>19594</v>
      </c>
      <c r="O618" s="66" t="str">
        <f t="shared" si="19"/>
        <v>קרית שמונה בוזגלו יגאל</v>
      </c>
      <c r="P618" s="83">
        <f t="shared" si="18"/>
        <v>0</v>
      </c>
      <c r="Q618" s="68"/>
      <c r="R618" s="70"/>
      <c r="S618" s="39"/>
      <c r="T618" s="71"/>
      <c r="U618" s="72"/>
      <c r="V618" s="73"/>
      <c r="W618" s="74"/>
    </row>
    <row r="619" spans="1:23">
      <c r="A619" s="7"/>
      <c r="B619" s="65">
        <v>3640</v>
      </c>
      <c r="C619" s="66" t="s">
        <v>3388</v>
      </c>
      <c r="D619" s="66" t="s">
        <v>3412</v>
      </c>
      <c r="E619" s="67">
        <v>4876</v>
      </c>
      <c r="F619" s="68">
        <v>3076</v>
      </c>
      <c r="G619" s="69"/>
      <c r="H619" s="69"/>
      <c r="I619" s="70">
        <v>3076</v>
      </c>
      <c r="J619" s="39">
        <v>0.5552665799739922</v>
      </c>
      <c r="K619" s="71">
        <v>1708</v>
      </c>
      <c r="L619" s="72">
        <v>0.5552665799739922</v>
      </c>
      <c r="M619" s="73">
        <v>1708</v>
      </c>
      <c r="N619" s="74" t="s">
        <v>19593</v>
      </c>
      <c r="O619" s="66" t="str">
        <f t="shared" si="19"/>
        <v>קרני שומרון להב יגאל חי</v>
      </c>
      <c r="P619" s="83" t="str">
        <f t="shared" si="18"/>
        <v>Mayor</v>
      </c>
      <c r="Q619" s="68"/>
      <c r="R619" s="70"/>
      <c r="S619" s="39"/>
      <c r="T619" s="71"/>
      <c r="U619" s="72"/>
      <c r="V619" s="73"/>
      <c r="W619" s="74"/>
    </row>
    <row r="620" spans="1:23">
      <c r="A620" s="7"/>
      <c r="B620" s="65">
        <v>3640</v>
      </c>
      <c r="C620" s="66" t="s">
        <v>3388</v>
      </c>
      <c r="D620" s="66" t="s">
        <v>3434</v>
      </c>
      <c r="E620" s="67">
        <v>4876</v>
      </c>
      <c r="F620" s="68">
        <v>3076</v>
      </c>
      <c r="G620" s="69"/>
      <c r="H620" s="69"/>
      <c r="I620" s="70">
        <v>3076</v>
      </c>
      <c r="J620" s="39">
        <v>0.4447334200260078</v>
      </c>
      <c r="K620" s="71">
        <v>1368</v>
      </c>
      <c r="L620" s="72">
        <v>0.4447334200260078</v>
      </c>
      <c r="M620" s="73">
        <v>1368</v>
      </c>
      <c r="N620" s="74" t="s">
        <v>19593</v>
      </c>
      <c r="O620" s="66" t="str">
        <f t="shared" si="19"/>
        <v>קרני שומרון בן ארי הרצל</v>
      </c>
      <c r="P620" s="83">
        <f t="shared" si="18"/>
        <v>0</v>
      </c>
      <c r="Q620" s="68"/>
      <c r="R620" s="70"/>
      <c r="S620" s="39"/>
      <c r="T620" s="71"/>
      <c r="U620" s="72"/>
      <c r="V620" s="73"/>
      <c r="W620" s="74"/>
    </row>
    <row r="621" spans="1:23">
      <c r="A621" s="7"/>
      <c r="B621" s="65">
        <v>543</v>
      </c>
      <c r="C621" s="66" t="s">
        <v>3286</v>
      </c>
      <c r="D621" s="66" t="s">
        <v>3313</v>
      </c>
      <c r="E621" s="67">
        <v>5966</v>
      </c>
      <c r="F621" s="68">
        <v>4573</v>
      </c>
      <c r="G621" s="69"/>
      <c r="H621" s="69"/>
      <c r="I621" s="70">
        <v>4573</v>
      </c>
      <c r="J621" s="39">
        <v>0.58714191996501208</v>
      </c>
      <c r="K621" s="71">
        <v>2685</v>
      </c>
      <c r="L621" s="72">
        <v>0.58714191996501208</v>
      </c>
      <c r="M621" s="73">
        <v>2685.0000000000005</v>
      </c>
      <c r="N621" s="74" t="s">
        <v>19593</v>
      </c>
      <c r="O621" s="66" t="str">
        <f t="shared" si="19"/>
        <v>ראמה לטיף שאוקי</v>
      </c>
      <c r="P621" s="83" t="str">
        <f t="shared" si="18"/>
        <v>Mayor</v>
      </c>
      <c r="Q621" s="68"/>
      <c r="R621" s="70"/>
      <c r="S621" s="39"/>
      <c r="T621" s="71"/>
      <c r="U621" s="72"/>
      <c r="V621" s="73"/>
      <c r="W621" s="74"/>
    </row>
    <row r="622" spans="1:23">
      <c r="A622" s="7"/>
      <c r="B622" s="65">
        <v>543</v>
      </c>
      <c r="C622" s="66" t="s">
        <v>3286</v>
      </c>
      <c r="D622" s="66" t="s">
        <v>3331</v>
      </c>
      <c r="E622" s="67">
        <v>5966</v>
      </c>
      <c r="F622" s="68">
        <v>4573</v>
      </c>
      <c r="G622" s="69"/>
      <c r="H622" s="69"/>
      <c r="I622" s="70">
        <v>4573</v>
      </c>
      <c r="J622" s="39">
        <v>0.31270500765361908</v>
      </c>
      <c r="K622" s="71">
        <v>1430</v>
      </c>
      <c r="L622" s="72">
        <v>0.31270500765361908</v>
      </c>
      <c r="M622" s="73">
        <v>1430</v>
      </c>
      <c r="N622" s="74" t="s">
        <v>19593</v>
      </c>
      <c r="O622" s="66" t="str">
        <f t="shared" si="19"/>
        <v>ראמה ג'ובראן נקולא</v>
      </c>
      <c r="P622" s="83">
        <f t="shared" si="18"/>
        <v>0</v>
      </c>
      <c r="Q622" s="68"/>
      <c r="R622" s="70"/>
      <c r="S622" s="39"/>
      <c r="T622" s="71"/>
      <c r="U622" s="72"/>
      <c r="V622" s="73"/>
      <c r="W622" s="74"/>
    </row>
    <row r="623" spans="1:23">
      <c r="A623" s="7"/>
      <c r="B623" s="65">
        <v>543</v>
      </c>
      <c r="C623" s="66" t="s">
        <v>3286</v>
      </c>
      <c r="D623" s="66" t="s">
        <v>3289</v>
      </c>
      <c r="E623" s="67">
        <v>5966</v>
      </c>
      <c r="F623" s="68">
        <v>4573</v>
      </c>
      <c r="G623" s="69"/>
      <c r="H623" s="69"/>
      <c r="I623" s="70">
        <v>4573</v>
      </c>
      <c r="J623" s="39">
        <v>0.1001530723813689</v>
      </c>
      <c r="K623" s="71">
        <v>458</v>
      </c>
      <c r="L623" s="72">
        <v>0.1001530723813689</v>
      </c>
      <c r="M623" s="73">
        <v>458</v>
      </c>
      <c r="N623" s="74" t="s">
        <v>19593</v>
      </c>
      <c r="O623" s="66" t="str">
        <f t="shared" si="19"/>
        <v>ראמה טאהא סמיר</v>
      </c>
      <c r="P623" s="83">
        <f t="shared" si="18"/>
        <v>0</v>
      </c>
      <c r="Q623" s="68"/>
      <c r="R623" s="70"/>
      <c r="S623" s="39"/>
      <c r="T623" s="71"/>
      <c r="U623" s="72"/>
      <c r="V623" s="73"/>
      <c r="W623" s="74"/>
    </row>
    <row r="624" spans="1:23">
      <c r="A624" s="7"/>
      <c r="B624" s="65">
        <v>2640</v>
      </c>
      <c r="C624" s="66" t="s">
        <v>3144</v>
      </c>
      <c r="D624" s="66" t="s">
        <v>3220</v>
      </c>
      <c r="E624" s="67">
        <v>30302</v>
      </c>
      <c r="F624" s="68">
        <v>19588</v>
      </c>
      <c r="G624" s="69"/>
      <c r="H624" s="69"/>
      <c r="I624" s="70">
        <v>19588</v>
      </c>
      <c r="J624" s="39">
        <v>0.54140289973453137</v>
      </c>
      <c r="K624" s="71">
        <v>10605</v>
      </c>
      <c r="L624" s="72">
        <v>0.54140289973453137</v>
      </c>
      <c r="M624" s="73">
        <v>10605</v>
      </c>
      <c r="N624" s="74" t="s">
        <v>19593</v>
      </c>
      <c r="O624" s="66" t="str">
        <f t="shared" si="19"/>
        <v>ראש העין בן-משה שלום</v>
      </c>
      <c r="P624" s="83" t="str">
        <f t="shared" si="18"/>
        <v>Mayor</v>
      </c>
      <c r="Q624" s="68"/>
      <c r="R624" s="70"/>
      <c r="S624" s="39"/>
      <c r="T624" s="71"/>
      <c r="U624" s="72"/>
      <c r="V624" s="73"/>
      <c r="W624" s="74"/>
    </row>
    <row r="625" spans="1:23">
      <c r="A625" s="7"/>
      <c r="B625" s="65">
        <v>2640</v>
      </c>
      <c r="C625" s="66" t="s">
        <v>3144</v>
      </c>
      <c r="D625" s="66" t="s">
        <v>3244</v>
      </c>
      <c r="E625" s="67">
        <v>30302</v>
      </c>
      <c r="F625" s="68">
        <v>19588</v>
      </c>
      <c r="G625" s="69"/>
      <c r="H625" s="69"/>
      <c r="I625" s="70">
        <v>19588</v>
      </c>
      <c r="J625" s="39">
        <v>0.45859710026546863</v>
      </c>
      <c r="K625" s="71">
        <v>8983</v>
      </c>
      <c r="L625" s="72">
        <v>0.45859710026546863</v>
      </c>
      <c r="M625" s="73">
        <v>8983</v>
      </c>
      <c r="N625" s="74" t="s">
        <v>19593</v>
      </c>
      <c r="O625" s="66" t="str">
        <f t="shared" si="19"/>
        <v>ראש העין סיני משה</v>
      </c>
      <c r="P625" s="83">
        <f t="shared" si="18"/>
        <v>0</v>
      </c>
      <c r="Q625" s="68"/>
      <c r="R625" s="70"/>
      <c r="S625" s="39"/>
      <c r="T625" s="71"/>
      <c r="U625" s="72"/>
      <c r="V625" s="73"/>
      <c r="W625" s="74"/>
    </row>
    <row r="626" spans="1:23">
      <c r="A626" s="7"/>
      <c r="B626" s="65">
        <v>26</v>
      </c>
      <c r="C626" s="66" t="s">
        <v>3107</v>
      </c>
      <c r="D626" s="66" t="s">
        <v>3117</v>
      </c>
      <c r="E626" s="67">
        <v>2180</v>
      </c>
      <c r="F626" s="68">
        <v>1457</v>
      </c>
      <c r="G626" s="69"/>
      <c r="H626" s="69"/>
      <c r="I626" s="70">
        <v>1457</v>
      </c>
      <c r="J626" s="39">
        <v>0.48043925875085791</v>
      </c>
      <c r="K626" s="71">
        <v>700</v>
      </c>
      <c r="L626" s="72">
        <v>0.48043925875085791</v>
      </c>
      <c r="M626" s="73">
        <v>700</v>
      </c>
      <c r="N626" s="74" t="s">
        <v>19593</v>
      </c>
      <c r="O626" s="66" t="str">
        <f t="shared" si="19"/>
        <v>ראש פינה רסקי אביהוד</v>
      </c>
      <c r="P626" s="83" t="str">
        <f t="shared" si="18"/>
        <v>Mayor</v>
      </c>
      <c r="Q626" s="68"/>
      <c r="R626" s="70"/>
      <c r="S626" s="39"/>
      <c r="T626" s="71"/>
      <c r="U626" s="72"/>
      <c r="V626" s="73"/>
      <c r="W626" s="74"/>
    </row>
    <row r="627" spans="1:23">
      <c r="A627" s="7"/>
      <c r="B627" s="65">
        <v>26</v>
      </c>
      <c r="C627" s="66" t="s">
        <v>3107</v>
      </c>
      <c r="D627" s="66" t="s">
        <v>3141</v>
      </c>
      <c r="E627" s="67">
        <v>2180</v>
      </c>
      <c r="F627" s="68">
        <v>1457</v>
      </c>
      <c r="G627" s="69"/>
      <c r="H627" s="69"/>
      <c r="I627" s="70">
        <v>1457</v>
      </c>
      <c r="J627" s="39">
        <v>0.40013726835964308</v>
      </c>
      <c r="K627" s="71">
        <v>583</v>
      </c>
      <c r="L627" s="72">
        <v>0.40013726835964308</v>
      </c>
      <c r="M627" s="73">
        <v>583</v>
      </c>
      <c r="N627" s="74" t="s">
        <v>19593</v>
      </c>
      <c r="O627" s="66" t="str">
        <f t="shared" si="19"/>
        <v>ראש פינה ברנזון אהרן</v>
      </c>
      <c r="P627" s="83">
        <f t="shared" si="18"/>
        <v>0</v>
      </c>
      <c r="Q627" s="68"/>
      <c r="R627" s="70"/>
      <c r="S627" s="39"/>
      <c r="T627" s="71"/>
      <c r="U627" s="72"/>
      <c r="V627" s="73"/>
      <c r="W627" s="74"/>
    </row>
    <row r="628" spans="1:23">
      <c r="A628" s="7"/>
      <c r="B628" s="65">
        <v>26</v>
      </c>
      <c r="C628" s="66" t="s">
        <v>3107</v>
      </c>
      <c r="D628" s="66" t="s">
        <v>3132</v>
      </c>
      <c r="E628" s="67">
        <v>2180</v>
      </c>
      <c r="F628" s="68">
        <v>1457</v>
      </c>
      <c r="G628" s="69"/>
      <c r="H628" s="69"/>
      <c r="I628" s="70">
        <v>1457</v>
      </c>
      <c r="J628" s="39">
        <v>0.11942347288949898</v>
      </c>
      <c r="K628" s="71">
        <v>174</v>
      </c>
      <c r="L628" s="72">
        <v>0.11942347288949898</v>
      </c>
      <c r="M628" s="73">
        <v>174</v>
      </c>
      <c r="N628" s="74" t="s">
        <v>19593</v>
      </c>
      <c r="O628" s="66" t="str">
        <f t="shared" si="19"/>
        <v>ראש פינה ילוז עמיר</v>
      </c>
      <c r="P628" s="83">
        <f t="shared" si="18"/>
        <v>0</v>
      </c>
      <c r="Q628" s="68"/>
      <c r="R628" s="70"/>
      <c r="S628" s="39"/>
      <c r="T628" s="71"/>
      <c r="U628" s="72"/>
      <c r="V628" s="73"/>
      <c r="W628" s="74"/>
    </row>
    <row r="629" spans="1:23">
      <c r="A629" s="7"/>
      <c r="B629" s="65">
        <v>8300</v>
      </c>
      <c r="C629" s="66" t="s">
        <v>2712</v>
      </c>
      <c r="D629" s="66" t="s">
        <v>2804</v>
      </c>
      <c r="E629" s="67">
        <v>197450</v>
      </c>
      <c r="F629" s="68">
        <v>75420</v>
      </c>
      <c r="G629" s="69"/>
      <c r="H629" s="69"/>
      <c r="I629" s="70">
        <v>75420</v>
      </c>
      <c r="J629" s="39">
        <v>0.70664280031821802</v>
      </c>
      <c r="K629" s="71">
        <v>53295</v>
      </c>
      <c r="L629" s="72">
        <v>0.70664280031821802</v>
      </c>
      <c r="M629" s="73">
        <v>53295</v>
      </c>
      <c r="N629" s="74" t="s">
        <v>19593</v>
      </c>
      <c r="O629" s="66" t="str">
        <f t="shared" si="19"/>
        <v>ראשון לציון צור דב</v>
      </c>
      <c r="P629" s="83" t="str">
        <f t="shared" si="18"/>
        <v>Mayor</v>
      </c>
      <c r="Q629" s="68"/>
      <c r="R629" s="70"/>
      <c r="S629" s="39"/>
      <c r="T629" s="71"/>
      <c r="U629" s="72"/>
      <c r="V629" s="73"/>
      <c r="W629" s="74"/>
    </row>
    <row r="630" spans="1:23">
      <c r="A630" s="7"/>
      <c r="B630" s="65">
        <v>8300</v>
      </c>
      <c r="C630" s="66" t="s">
        <v>2712</v>
      </c>
      <c r="D630" s="66" t="s">
        <v>2940</v>
      </c>
      <c r="E630" s="67">
        <v>197450</v>
      </c>
      <c r="F630" s="68">
        <v>75420</v>
      </c>
      <c r="G630" s="69"/>
      <c r="H630" s="69"/>
      <c r="I630" s="70">
        <v>75420</v>
      </c>
      <c r="J630" s="39">
        <v>0.14498806682577567</v>
      </c>
      <c r="K630" s="71">
        <v>10935</v>
      </c>
      <c r="L630" s="72">
        <v>0.14498806682577567</v>
      </c>
      <c r="M630" s="73">
        <v>10935.000000000002</v>
      </c>
      <c r="N630" s="74" t="s">
        <v>19593</v>
      </c>
      <c r="O630" s="66" t="str">
        <f t="shared" si="19"/>
        <v>ראשון לציון אבן-זהר בן דוד ליאל</v>
      </c>
      <c r="P630" s="83">
        <f t="shared" si="18"/>
        <v>0</v>
      </c>
      <c r="Q630" s="68"/>
      <c r="R630" s="70"/>
      <c r="S630" s="39"/>
      <c r="T630" s="71"/>
      <c r="U630" s="72"/>
      <c r="V630" s="73"/>
      <c r="W630" s="74"/>
    </row>
    <row r="631" spans="1:23">
      <c r="A631" s="7"/>
      <c r="B631" s="65">
        <v>8300</v>
      </c>
      <c r="C631" s="66" t="s">
        <v>2712</v>
      </c>
      <c r="D631" s="66" t="s">
        <v>2831</v>
      </c>
      <c r="E631" s="67">
        <v>197450</v>
      </c>
      <c r="F631" s="68">
        <v>75420</v>
      </c>
      <c r="G631" s="69"/>
      <c r="H631" s="69"/>
      <c r="I631" s="70">
        <v>75420</v>
      </c>
      <c r="J631" s="39">
        <v>0.12826836382922302</v>
      </c>
      <c r="K631" s="71">
        <v>9674</v>
      </c>
      <c r="L631" s="72">
        <v>0.12826836382922302</v>
      </c>
      <c r="M631" s="73">
        <v>9674</v>
      </c>
      <c r="N631" s="74" t="s">
        <v>19593</v>
      </c>
      <c r="O631" s="66" t="str">
        <f t="shared" si="19"/>
        <v>ראשון לציון דעבול אסף</v>
      </c>
      <c r="P631" s="83">
        <f t="shared" si="18"/>
        <v>0</v>
      </c>
      <c r="Q631" s="68"/>
      <c r="R631" s="70"/>
      <c r="S631" s="39"/>
      <c r="T631" s="71"/>
      <c r="U631" s="72"/>
      <c r="V631" s="73"/>
      <c r="W631" s="74"/>
    </row>
    <row r="632" spans="1:23" ht="14.5" thickBot="1">
      <c r="A632" s="7"/>
      <c r="B632" s="65">
        <v>8300</v>
      </c>
      <c r="C632" s="66" t="s">
        <v>2712</v>
      </c>
      <c r="D632" s="66" t="s">
        <v>3081</v>
      </c>
      <c r="E632" s="67">
        <v>197450</v>
      </c>
      <c r="F632" s="68">
        <v>75420</v>
      </c>
      <c r="G632" s="69"/>
      <c r="H632" s="69"/>
      <c r="I632" s="70">
        <v>75420</v>
      </c>
      <c r="J632" s="39">
        <v>2.0100769026783347E-2</v>
      </c>
      <c r="K632" s="71">
        <v>1516</v>
      </c>
      <c r="L632" s="72">
        <v>2.0100769026783347E-2</v>
      </c>
      <c r="M632" s="73">
        <v>1516</v>
      </c>
      <c r="N632" s="74" t="s">
        <v>19593</v>
      </c>
      <c r="O632" s="66" t="str">
        <f t="shared" si="19"/>
        <v>ראשון לציון דורון חמי-נחמיה</v>
      </c>
      <c r="P632" s="83">
        <f t="shared" si="18"/>
        <v>0</v>
      </c>
      <c r="Q632" s="76"/>
      <c r="R632" s="77"/>
      <c r="S632" s="75"/>
      <c r="T632" s="77"/>
      <c r="U632" s="78"/>
      <c r="V632" s="75"/>
      <c r="W632" s="79"/>
    </row>
    <row r="633" spans="1:23" ht="13" thickTop="1">
      <c r="A633" s="7"/>
      <c r="B633" s="65">
        <v>1161</v>
      </c>
      <c r="C633" s="66" t="s">
        <v>2551</v>
      </c>
      <c r="D633" s="66" t="s">
        <v>2691</v>
      </c>
      <c r="E633" s="67">
        <v>26551</v>
      </c>
      <c r="F633" s="68">
        <v>22663</v>
      </c>
      <c r="G633" s="69"/>
      <c r="H633" s="69"/>
      <c r="I633" s="70">
        <v>22663</v>
      </c>
      <c r="J633" s="39">
        <v>0.37325155539866745</v>
      </c>
      <c r="K633" s="71">
        <v>8459</v>
      </c>
      <c r="L633" s="72">
        <v>0.37325155539866745</v>
      </c>
      <c r="M633" s="73">
        <v>8459</v>
      </c>
      <c r="N633" s="74" t="s">
        <v>19594</v>
      </c>
      <c r="O633" s="66" t="str">
        <f t="shared" si="19"/>
        <v>רהט אלקרינאוי טלאל</v>
      </c>
      <c r="P633" s="83">
        <f t="shared" si="18"/>
        <v>0</v>
      </c>
      <c r="Q633" s="58"/>
      <c r="R633" s="59"/>
      <c r="S633" s="60"/>
      <c r="T633" s="61"/>
      <c r="U633" s="58"/>
      <c r="V633" s="58"/>
      <c r="W633" s="62"/>
    </row>
    <row r="634" spans="1:23">
      <c r="A634" s="7"/>
      <c r="B634" s="65">
        <v>1161</v>
      </c>
      <c r="C634" s="66" t="s">
        <v>2551</v>
      </c>
      <c r="D634" s="66" t="s">
        <v>2631</v>
      </c>
      <c r="E634" s="67">
        <v>26551</v>
      </c>
      <c r="F634" s="68">
        <v>22663</v>
      </c>
      <c r="G634" s="69"/>
      <c r="H634" s="69"/>
      <c r="I634" s="70">
        <v>22663</v>
      </c>
      <c r="J634" s="39">
        <v>0.32061068702290074</v>
      </c>
      <c r="K634" s="71">
        <v>7266</v>
      </c>
      <c r="L634" s="72">
        <v>0.32061068702290074</v>
      </c>
      <c r="M634" s="73">
        <v>7265.9999999999991</v>
      </c>
      <c r="N634" s="74" t="s">
        <v>19594</v>
      </c>
      <c r="O634" s="66" t="str">
        <f t="shared" si="19"/>
        <v>רהט אבו צהבאן פאיז</v>
      </c>
      <c r="P634" s="83">
        <f t="shared" si="18"/>
        <v>0</v>
      </c>
      <c r="Q634" s="68"/>
      <c r="R634" s="70"/>
      <c r="S634" s="39"/>
      <c r="T634" s="71"/>
      <c r="U634" s="72"/>
      <c r="V634" s="73"/>
      <c r="W634" s="74"/>
    </row>
    <row r="635" spans="1:23">
      <c r="A635" s="7"/>
      <c r="B635" s="65">
        <v>1161</v>
      </c>
      <c r="C635" s="66" t="s">
        <v>2551</v>
      </c>
      <c r="D635" s="66" t="s">
        <v>2592</v>
      </c>
      <c r="E635" s="67">
        <v>26551</v>
      </c>
      <c r="F635" s="68">
        <v>22663</v>
      </c>
      <c r="G635" s="69"/>
      <c r="H635" s="69"/>
      <c r="I635" s="70">
        <v>22663</v>
      </c>
      <c r="J635" s="39">
        <v>0.18152936504434541</v>
      </c>
      <c r="K635" s="71">
        <v>4114</v>
      </c>
      <c r="L635" s="72">
        <v>0.18152936504434541</v>
      </c>
      <c r="M635" s="73">
        <v>4114</v>
      </c>
      <c r="N635" s="74" t="s">
        <v>19594</v>
      </c>
      <c r="O635" s="66" t="str">
        <f t="shared" si="19"/>
        <v>רהט אבו מדע'ם עטא</v>
      </c>
      <c r="P635" s="83">
        <f t="shared" si="18"/>
        <v>0</v>
      </c>
      <c r="Q635" s="68"/>
      <c r="R635" s="70"/>
      <c r="S635" s="39"/>
      <c r="T635" s="71"/>
      <c r="U635" s="72"/>
      <c r="V635" s="73"/>
      <c r="W635" s="74"/>
    </row>
    <row r="636" spans="1:23">
      <c r="A636" s="7"/>
      <c r="B636" s="65">
        <v>1161</v>
      </c>
      <c r="C636" s="66" t="s">
        <v>2551</v>
      </c>
      <c r="D636" s="66" t="s">
        <v>2646</v>
      </c>
      <c r="E636" s="67">
        <v>26551</v>
      </c>
      <c r="F636" s="68">
        <v>22663</v>
      </c>
      <c r="G636" s="69"/>
      <c r="H636" s="69"/>
      <c r="I636" s="70">
        <v>22663</v>
      </c>
      <c r="J636" s="39">
        <v>8.9396814190530818E-2</v>
      </c>
      <c r="K636" s="71">
        <v>2026</v>
      </c>
      <c r="L636" s="72">
        <v>8.9396814190530818E-2</v>
      </c>
      <c r="M636" s="73">
        <v>2026</v>
      </c>
      <c r="N636" s="74" t="s">
        <v>19594</v>
      </c>
      <c r="O636" s="66" t="str">
        <f t="shared" si="19"/>
        <v>רהט הזייל עאמר</v>
      </c>
      <c r="P636" s="83">
        <f t="shared" si="18"/>
        <v>0</v>
      </c>
      <c r="Q636" s="68"/>
      <c r="R636" s="70"/>
      <c r="S636" s="39"/>
      <c r="T636" s="71"/>
      <c r="U636" s="72"/>
      <c r="V636" s="73"/>
      <c r="W636" s="74"/>
    </row>
    <row r="637" spans="1:23">
      <c r="A637" s="7"/>
      <c r="B637" s="65">
        <v>1161</v>
      </c>
      <c r="C637" s="66" t="s">
        <v>2551</v>
      </c>
      <c r="D637" s="66" t="s">
        <v>2676</v>
      </c>
      <c r="E637" s="67">
        <v>26551</v>
      </c>
      <c r="F637" s="68">
        <v>22663</v>
      </c>
      <c r="G637" s="69"/>
      <c r="H637" s="69"/>
      <c r="I637" s="70">
        <v>22663</v>
      </c>
      <c r="J637" s="39">
        <v>2.9872479371663062E-2</v>
      </c>
      <c r="K637" s="71">
        <v>677</v>
      </c>
      <c r="L637" s="72">
        <v>2.9872479371663062E-2</v>
      </c>
      <c r="M637" s="73">
        <v>677</v>
      </c>
      <c r="N637" s="74" t="s">
        <v>19594</v>
      </c>
      <c r="O637" s="66" t="str">
        <f t="shared" si="19"/>
        <v>רהט אלהזייל פייצל</v>
      </c>
      <c r="P637" s="83">
        <f t="shared" si="18"/>
        <v>0</v>
      </c>
      <c r="Q637" s="68"/>
      <c r="R637" s="70"/>
      <c r="S637" s="39"/>
      <c r="T637" s="71"/>
      <c r="U637" s="72"/>
      <c r="V637" s="73"/>
      <c r="W637" s="74"/>
    </row>
    <row r="638" spans="1:23">
      <c r="A638" s="7"/>
      <c r="B638" s="65">
        <v>1161</v>
      </c>
      <c r="C638" s="66" t="s">
        <v>2551</v>
      </c>
      <c r="D638" s="66" t="s">
        <v>2603</v>
      </c>
      <c r="E638" s="67">
        <v>26551</v>
      </c>
      <c r="F638" s="68">
        <v>22663</v>
      </c>
      <c r="G638" s="69"/>
      <c r="H638" s="69"/>
      <c r="I638" s="70">
        <v>22663</v>
      </c>
      <c r="J638" s="39">
        <v>5.3390989718925122E-3</v>
      </c>
      <c r="K638" s="71">
        <v>121</v>
      </c>
      <c r="L638" s="72">
        <v>5.3390989718925122E-3</v>
      </c>
      <c r="M638" s="73">
        <v>121</v>
      </c>
      <c r="N638" s="74" t="s">
        <v>19594</v>
      </c>
      <c r="O638" s="66" t="str">
        <f t="shared" si="19"/>
        <v>רהט אבו סהיבאן מוסה</v>
      </c>
      <c r="P638" s="83">
        <f t="shared" si="18"/>
        <v>0</v>
      </c>
      <c r="Q638" s="68"/>
      <c r="R638" s="70"/>
      <c r="S638" s="39"/>
      <c r="T638" s="71"/>
      <c r="U638" s="72"/>
      <c r="V638" s="73"/>
      <c r="W638" s="74"/>
    </row>
    <row r="639" spans="1:23">
      <c r="A639" s="7"/>
      <c r="B639" s="65">
        <v>1161</v>
      </c>
      <c r="C639" s="66" t="s">
        <v>2551</v>
      </c>
      <c r="D639" s="66" t="s">
        <v>2690</v>
      </c>
      <c r="E639" s="67">
        <v>26551</v>
      </c>
      <c r="F639" s="68">
        <v>22663</v>
      </c>
      <c r="G639" s="69"/>
      <c r="H639" s="69"/>
      <c r="I639" s="70">
        <v>22663</v>
      </c>
      <c r="J639" s="39">
        <v>0</v>
      </c>
      <c r="K639" s="71"/>
      <c r="L639" s="72">
        <v>0</v>
      </c>
      <c r="M639" s="73">
        <v>0</v>
      </c>
      <c r="N639" s="74" t="s">
        <v>19594</v>
      </c>
      <c r="O639" s="66" t="str">
        <f t="shared" si="19"/>
        <v>רהט אבו עאבד נאיף</v>
      </c>
      <c r="P639" s="83">
        <f t="shared" si="18"/>
        <v>0</v>
      </c>
      <c r="Q639" s="68"/>
      <c r="R639" s="70"/>
      <c r="S639" s="39"/>
      <c r="T639" s="71"/>
      <c r="U639" s="72"/>
      <c r="V639" s="73"/>
      <c r="W639" s="74"/>
    </row>
    <row r="640" spans="1:23">
      <c r="A640" s="7"/>
      <c r="B640" s="65">
        <v>8400</v>
      </c>
      <c r="C640" s="66" t="s">
        <v>2355</v>
      </c>
      <c r="D640" s="66" t="s">
        <v>2490</v>
      </c>
      <c r="E640" s="67">
        <v>97778</v>
      </c>
      <c r="F640" s="68">
        <v>41583</v>
      </c>
      <c r="G640" s="69"/>
      <c r="H640" s="69"/>
      <c r="I640" s="70">
        <v>41583</v>
      </c>
      <c r="J640" s="39">
        <v>0.83406680614674267</v>
      </c>
      <c r="K640" s="71">
        <v>34683</v>
      </c>
      <c r="L640" s="72">
        <v>0.83406680614674267</v>
      </c>
      <c r="M640" s="73">
        <v>34683</v>
      </c>
      <c r="N640" s="74" t="s">
        <v>19593</v>
      </c>
      <c r="O640" s="66" t="str">
        <f t="shared" si="19"/>
        <v>רחובות מלול רחמים</v>
      </c>
      <c r="P640" s="83" t="str">
        <f t="shared" si="18"/>
        <v>Mayor</v>
      </c>
      <c r="Q640" s="68"/>
      <c r="R640" s="70"/>
      <c r="S640" s="39"/>
      <c r="T640" s="71"/>
      <c r="U640" s="72"/>
      <c r="V640" s="73"/>
      <c r="W640" s="74"/>
    </row>
    <row r="641" spans="1:23">
      <c r="A641" s="7"/>
      <c r="B641" s="65">
        <v>8400</v>
      </c>
      <c r="C641" s="66" t="s">
        <v>2355</v>
      </c>
      <c r="D641" s="66" t="s">
        <v>2435</v>
      </c>
      <c r="E641" s="67">
        <v>97778</v>
      </c>
      <c r="F641" s="68">
        <v>41583</v>
      </c>
      <c r="G641" s="69"/>
      <c r="H641" s="69"/>
      <c r="I641" s="70">
        <v>41583</v>
      </c>
      <c r="J641" s="39">
        <v>0.16593319385325733</v>
      </c>
      <c r="K641" s="71">
        <v>6900</v>
      </c>
      <c r="L641" s="72">
        <v>0.16593319385325733</v>
      </c>
      <c r="M641" s="73">
        <v>6900</v>
      </c>
      <c r="N641" s="74" t="s">
        <v>19593</v>
      </c>
      <c r="O641" s="66" t="str">
        <f t="shared" si="19"/>
        <v>רחובות וויינברגר חנניה ליפא</v>
      </c>
      <c r="P641" s="83">
        <f t="shared" si="18"/>
        <v>0</v>
      </c>
      <c r="Q641" s="68"/>
      <c r="R641" s="70"/>
      <c r="S641" s="39"/>
      <c r="T641" s="71"/>
      <c r="U641" s="72"/>
      <c r="V641" s="73"/>
      <c r="W641" s="74"/>
    </row>
    <row r="642" spans="1:23">
      <c r="A642" s="7"/>
      <c r="B642" s="65">
        <v>542</v>
      </c>
      <c r="C642" s="66" t="s">
        <v>2179</v>
      </c>
      <c r="D642" s="66" t="s">
        <v>2302</v>
      </c>
      <c r="E642" s="67">
        <v>10209</v>
      </c>
      <c r="F642" s="68">
        <v>7910</v>
      </c>
      <c r="G642" s="69"/>
      <c r="H642" s="69"/>
      <c r="I642" s="70">
        <v>7910</v>
      </c>
      <c r="J642" s="39">
        <v>0.35221238938053095</v>
      </c>
      <c r="K642" s="71">
        <v>2786</v>
      </c>
      <c r="L642" s="72">
        <v>0.35221238938053095</v>
      </c>
      <c r="M642" s="73">
        <v>2786</v>
      </c>
      <c r="N642" s="74" t="s">
        <v>19594</v>
      </c>
      <c r="O642" s="66" t="str">
        <f t="shared" si="19"/>
        <v>ריינה טאטור ח'אלד</v>
      </c>
      <c r="P642" s="83">
        <f t="shared" si="18"/>
        <v>0</v>
      </c>
      <c r="Q642" s="68"/>
      <c r="R642" s="70"/>
      <c r="S642" s="39"/>
      <c r="T642" s="71"/>
      <c r="U642" s="72"/>
      <c r="V642" s="73"/>
      <c r="W642" s="74"/>
    </row>
    <row r="643" spans="1:23">
      <c r="A643" s="7"/>
      <c r="B643" s="65">
        <v>542</v>
      </c>
      <c r="C643" s="66" t="s">
        <v>2179</v>
      </c>
      <c r="D643" s="66" t="s">
        <v>19597</v>
      </c>
      <c r="E643" s="67">
        <v>10209</v>
      </c>
      <c r="F643" s="68">
        <v>7910</v>
      </c>
      <c r="G643" s="69"/>
      <c r="H643" s="69"/>
      <c r="I643" s="70">
        <v>7910</v>
      </c>
      <c r="J643" s="39">
        <v>0.26359039190897599</v>
      </c>
      <c r="K643" s="71">
        <v>2085</v>
      </c>
      <c r="L643" s="72">
        <v>0.26359039190897599</v>
      </c>
      <c r="M643" s="73">
        <v>2085</v>
      </c>
      <c r="N643" s="74" t="s">
        <v>19594</v>
      </c>
      <c r="O643" s="66" t="str">
        <f t="shared" si="19"/>
        <v>ריינה טאטור ח'אלד ג'אבל</v>
      </c>
      <c r="P643" s="83">
        <f t="shared" si="18"/>
        <v>0</v>
      </c>
      <c r="Q643" s="68"/>
      <c r="R643" s="70"/>
      <c r="S643" s="39"/>
      <c r="T643" s="71"/>
      <c r="U643" s="72"/>
      <c r="V643" s="73"/>
      <c r="W643" s="74"/>
    </row>
    <row r="644" spans="1:23">
      <c r="A644" s="7"/>
      <c r="B644" s="65">
        <v>542</v>
      </c>
      <c r="C644" s="66" t="s">
        <v>2179</v>
      </c>
      <c r="D644" s="66" t="s">
        <v>2267</v>
      </c>
      <c r="E644" s="67">
        <v>10209</v>
      </c>
      <c r="F644" s="68">
        <v>7910</v>
      </c>
      <c r="G644" s="69"/>
      <c r="H644" s="69"/>
      <c r="I644" s="70">
        <v>7910</v>
      </c>
      <c r="J644" s="39">
        <v>0.23185840707964603</v>
      </c>
      <c r="K644" s="71">
        <v>1834</v>
      </c>
      <c r="L644" s="72">
        <v>0.23185840707964603</v>
      </c>
      <c r="M644" s="73">
        <v>1834</v>
      </c>
      <c r="N644" s="74" t="s">
        <v>19594</v>
      </c>
      <c r="O644" s="66" t="str">
        <f t="shared" si="19"/>
        <v>ריינה בסול תיסיר</v>
      </c>
      <c r="P644" s="83">
        <f t="shared" ref="P644:P707" si="20">IF(OR(J644&gt;0.5,AND(J644&gt;0.4,J644&gt;J645,J644&gt;J643)),"Mayor",)</f>
        <v>0</v>
      </c>
      <c r="Q644" s="68"/>
      <c r="R644" s="70"/>
      <c r="S644" s="39"/>
      <c r="T644" s="71"/>
      <c r="U644" s="72"/>
      <c r="V644" s="73"/>
      <c r="W644" s="74"/>
    </row>
    <row r="645" spans="1:23">
      <c r="A645" s="7"/>
      <c r="B645" s="65">
        <v>542</v>
      </c>
      <c r="C645" s="66" t="s">
        <v>2179</v>
      </c>
      <c r="D645" s="66" t="s">
        <v>2232</v>
      </c>
      <c r="E645" s="67">
        <v>10209</v>
      </c>
      <c r="F645" s="68">
        <v>7910</v>
      </c>
      <c r="G645" s="69"/>
      <c r="H645" s="69"/>
      <c r="I645" s="70">
        <v>7910</v>
      </c>
      <c r="J645" s="39">
        <v>8.3565107458912768E-2</v>
      </c>
      <c r="K645" s="71">
        <v>661</v>
      </c>
      <c r="L645" s="72">
        <v>8.3565107458912768E-2</v>
      </c>
      <c r="M645" s="73">
        <v>661</v>
      </c>
      <c r="N645" s="74" t="s">
        <v>19594</v>
      </c>
      <c r="O645" s="66" t="str">
        <f t="shared" ref="O645:O708" si="21">C645&amp;" "&amp;D645</f>
        <v>ריינה עתאמלה ח'אלד</v>
      </c>
      <c r="P645" s="83">
        <f t="shared" si="20"/>
        <v>0</v>
      </c>
      <c r="Q645" s="68"/>
      <c r="R645" s="70"/>
      <c r="S645" s="39"/>
      <c r="T645" s="71"/>
      <c r="U645" s="72"/>
      <c r="V645" s="73"/>
      <c r="W645" s="74"/>
    </row>
    <row r="646" spans="1:23">
      <c r="A646" s="7"/>
      <c r="B646" s="65">
        <v>542</v>
      </c>
      <c r="C646" s="66" t="s">
        <v>2179</v>
      </c>
      <c r="D646" s="66" t="s">
        <v>2246</v>
      </c>
      <c r="E646" s="67">
        <v>10209</v>
      </c>
      <c r="F646" s="68">
        <v>7910</v>
      </c>
      <c r="G646" s="69"/>
      <c r="H646" s="69"/>
      <c r="I646" s="70">
        <v>7910</v>
      </c>
      <c r="J646" s="39">
        <v>6.8773704171934263E-2</v>
      </c>
      <c r="K646" s="71">
        <v>544</v>
      </c>
      <c r="L646" s="72">
        <v>6.8773704171934263E-2</v>
      </c>
      <c r="M646" s="73">
        <v>544</v>
      </c>
      <c r="N646" s="74" t="s">
        <v>19594</v>
      </c>
      <c r="O646" s="66" t="str">
        <f t="shared" si="21"/>
        <v>ריינה בסול אחמד</v>
      </c>
      <c r="P646" s="83">
        <f t="shared" si="20"/>
        <v>0</v>
      </c>
      <c r="Q646" s="68"/>
      <c r="R646" s="70"/>
      <c r="S646" s="39"/>
      <c r="T646" s="71"/>
      <c r="U646" s="72"/>
      <c r="V646" s="73"/>
      <c r="W646" s="74"/>
    </row>
    <row r="647" spans="1:23">
      <c r="A647" s="7"/>
      <c r="B647" s="65">
        <v>922</v>
      </c>
      <c r="C647" s="66" t="s">
        <v>2151</v>
      </c>
      <c r="D647" s="66" t="s">
        <v>2163</v>
      </c>
      <c r="E647" s="67">
        <v>5453</v>
      </c>
      <c r="F647" s="68">
        <v>4192</v>
      </c>
      <c r="G647" s="69"/>
      <c r="H647" s="69"/>
      <c r="I647" s="70">
        <v>4192</v>
      </c>
      <c r="J647" s="39">
        <v>0.82204198473282442</v>
      </c>
      <c r="K647" s="71">
        <v>3446</v>
      </c>
      <c r="L647" s="72">
        <v>0.82204198473282442</v>
      </c>
      <c r="M647" s="73">
        <v>3446</v>
      </c>
      <c r="N647" s="74" t="s">
        <v>19593</v>
      </c>
      <c r="O647" s="66" t="str">
        <f t="shared" si="21"/>
        <v>רכסים רייך יצחק</v>
      </c>
      <c r="P647" s="83" t="str">
        <f t="shared" si="20"/>
        <v>Mayor</v>
      </c>
      <c r="Q647" s="68"/>
      <c r="R647" s="70"/>
      <c r="S647" s="39"/>
      <c r="T647" s="71"/>
      <c r="U647" s="72"/>
      <c r="V647" s="73"/>
      <c r="W647" s="74"/>
    </row>
    <row r="648" spans="1:23">
      <c r="A648" s="7"/>
      <c r="B648" s="65">
        <v>922</v>
      </c>
      <c r="C648" s="66" t="s">
        <v>2151</v>
      </c>
      <c r="D648" s="66" t="s">
        <v>2168</v>
      </c>
      <c r="E648" s="67">
        <v>5453</v>
      </c>
      <c r="F648" s="68">
        <v>4192</v>
      </c>
      <c r="G648" s="69"/>
      <c r="H648" s="69"/>
      <c r="I648" s="70">
        <v>4192</v>
      </c>
      <c r="J648" s="39">
        <v>0.1364503816793893</v>
      </c>
      <c r="K648" s="71">
        <v>572</v>
      </c>
      <c r="L648" s="72">
        <v>0.1364503816793893</v>
      </c>
      <c r="M648" s="73">
        <v>572</v>
      </c>
      <c r="N648" s="74" t="s">
        <v>19593</v>
      </c>
      <c r="O648" s="66" t="str">
        <f t="shared" si="21"/>
        <v>רכסים המאירי שרגא</v>
      </c>
      <c r="P648" s="83">
        <f t="shared" si="20"/>
        <v>0</v>
      </c>
      <c r="Q648" s="68"/>
      <c r="R648" s="70"/>
      <c r="S648" s="39"/>
      <c r="T648" s="71"/>
      <c r="U648" s="72"/>
      <c r="V648" s="73"/>
      <c r="W648" s="74"/>
    </row>
    <row r="649" spans="1:23">
      <c r="A649" s="7"/>
      <c r="B649" s="65">
        <v>922</v>
      </c>
      <c r="C649" s="66" t="s">
        <v>2151</v>
      </c>
      <c r="D649" s="66" t="s">
        <v>2175</v>
      </c>
      <c r="E649" s="67">
        <v>5453</v>
      </c>
      <c r="F649" s="68">
        <v>4192</v>
      </c>
      <c r="G649" s="69"/>
      <c r="H649" s="69"/>
      <c r="I649" s="70">
        <v>4192</v>
      </c>
      <c r="J649" s="39">
        <v>4.1507633587786259E-2</v>
      </c>
      <c r="K649" s="71">
        <v>174</v>
      </c>
      <c r="L649" s="72">
        <v>4.1507633587786259E-2</v>
      </c>
      <c r="M649" s="73">
        <v>174</v>
      </c>
      <c r="N649" s="74" t="s">
        <v>19593</v>
      </c>
      <c r="O649" s="66" t="str">
        <f t="shared" si="21"/>
        <v>רכסים עמר דוד</v>
      </c>
      <c r="P649" s="83">
        <f t="shared" si="20"/>
        <v>0</v>
      </c>
      <c r="Q649" s="68"/>
      <c r="R649" s="70"/>
      <c r="S649" s="39"/>
      <c r="T649" s="71"/>
      <c r="U649" s="72"/>
      <c r="V649" s="73"/>
      <c r="W649" s="74"/>
    </row>
    <row r="650" spans="1:23">
      <c r="A650" s="7"/>
      <c r="B650" s="65">
        <v>8500</v>
      </c>
      <c r="C650" s="66" t="s">
        <v>2013</v>
      </c>
      <c r="D650" s="66" t="s">
        <v>2091</v>
      </c>
      <c r="E650" s="67">
        <v>53017</v>
      </c>
      <c r="F650" s="68">
        <v>23766</v>
      </c>
      <c r="G650" s="69"/>
      <c r="H650" s="69"/>
      <c r="I650" s="70">
        <v>23766</v>
      </c>
      <c r="J650" s="39">
        <v>0.627535134225364</v>
      </c>
      <c r="K650" s="71">
        <v>14914</v>
      </c>
      <c r="L650" s="72">
        <v>0.627535134225364</v>
      </c>
      <c r="M650" s="73">
        <v>14914</v>
      </c>
      <c r="N650" s="74" t="s">
        <v>19593</v>
      </c>
      <c r="O650" s="66" t="str">
        <f t="shared" si="21"/>
        <v>רמלה לביא יואל</v>
      </c>
      <c r="P650" s="83" t="str">
        <f t="shared" si="20"/>
        <v>Mayor</v>
      </c>
      <c r="Q650" s="68"/>
      <c r="R650" s="70"/>
      <c r="S650" s="39"/>
      <c r="T650" s="71"/>
      <c r="U650" s="72"/>
      <c r="V650" s="73"/>
      <c r="W650" s="74"/>
    </row>
    <row r="651" spans="1:23">
      <c r="A651" s="7"/>
      <c r="B651" s="65">
        <v>8500</v>
      </c>
      <c r="C651" s="66" t="s">
        <v>2013</v>
      </c>
      <c r="D651" s="66" t="s">
        <v>2069</v>
      </c>
      <c r="E651" s="67">
        <v>53017</v>
      </c>
      <c r="F651" s="68">
        <v>23766</v>
      </c>
      <c r="G651" s="69"/>
      <c r="H651" s="69"/>
      <c r="I651" s="70">
        <v>23766</v>
      </c>
      <c r="J651" s="39">
        <v>0.37246486577463606</v>
      </c>
      <c r="K651" s="71">
        <v>8852</v>
      </c>
      <c r="L651" s="72">
        <v>0.37246486577463606</v>
      </c>
      <c r="M651" s="73">
        <v>8852</v>
      </c>
      <c r="N651" s="74" t="s">
        <v>19593</v>
      </c>
      <c r="O651" s="66" t="str">
        <f t="shared" si="21"/>
        <v>רמלה וידל מיכאל</v>
      </c>
      <c r="P651" s="83">
        <f t="shared" si="20"/>
        <v>0</v>
      </c>
      <c r="Q651" s="68"/>
      <c r="R651" s="70"/>
      <c r="S651" s="39"/>
      <c r="T651" s="71"/>
      <c r="U651" s="72"/>
      <c r="V651" s="73"/>
      <c r="W651" s="74"/>
    </row>
    <row r="652" spans="1:23">
      <c r="A652" s="7"/>
      <c r="B652" s="65">
        <v>8600</v>
      </c>
      <c r="C652" s="66" t="s">
        <v>1673</v>
      </c>
      <c r="D652" s="66" t="s">
        <v>1960</v>
      </c>
      <c r="E652" s="67">
        <v>125866</v>
      </c>
      <c r="F652" s="68">
        <v>49253</v>
      </c>
      <c r="G652" s="69"/>
      <c r="H652" s="69"/>
      <c r="I652" s="70">
        <v>49253</v>
      </c>
      <c r="J652" s="39">
        <v>0.52376504984467953</v>
      </c>
      <c r="K652" s="71">
        <v>25797</v>
      </c>
      <c r="L652" s="72">
        <v>0.52376504984467953</v>
      </c>
      <c r="M652" s="73">
        <v>25797</v>
      </c>
      <c r="N652" s="74" t="s">
        <v>19593</v>
      </c>
      <c r="O652" s="66" t="str">
        <f t="shared" si="21"/>
        <v>רמת גן זינגר ישראל ראול</v>
      </c>
      <c r="P652" s="83" t="str">
        <f t="shared" si="20"/>
        <v>Mayor</v>
      </c>
      <c r="Q652" s="68"/>
      <c r="R652" s="70"/>
      <c r="S652" s="39"/>
      <c r="T652" s="71"/>
      <c r="U652" s="72"/>
      <c r="V652" s="73"/>
      <c r="W652" s="74"/>
    </row>
    <row r="653" spans="1:23">
      <c r="A653" s="7"/>
      <c r="B653" s="65">
        <v>8600</v>
      </c>
      <c r="C653" s="66" t="s">
        <v>1673</v>
      </c>
      <c r="D653" s="66" t="s">
        <v>1721</v>
      </c>
      <c r="E653" s="67">
        <v>125866</v>
      </c>
      <c r="F653" s="68">
        <v>49253</v>
      </c>
      <c r="G653" s="69"/>
      <c r="H653" s="69"/>
      <c r="I653" s="70">
        <v>49253</v>
      </c>
      <c r="J653" s="39">
        <v>0.37821046433719774</v>
      </c>
      <c r="K653" s="71">
        <v>18628</v>
      </c>
      <c r="L653" s="72">
        <v>0.37821046433719774</v>
      </c>
      <c r="M653" s="73">
        <v>18628</v>
      </c>
      <c r="N653" s="74" t="s">
        <v>19593</v>
      </c>
      <c r="O653" s="66" t="str">
        <f t="shared" si="21"/>
        <v>רמת גן שאמה הכהן כרמל</v>
      </c>
      <c r="P653" s="83">
        <f t="shared" si="20"/>
        <v>0</v>
      </c>
      <c r="Q653" s="68"/>
      <c r="R653" s="70"/>
      <c r="S653" s="39"/>
      <c r="T653" s="71"/>
      <c r="U653" s="72"/>
      <c r="V653" s="73"/>
      <c r="W653" s="74"/>
    </row>
    <row r="654" spans="1:23">
      <c r="A654" s="7"/>
      <c r="B654" s="65">
        <v>8600</v>
      </c>
      <c r="C654" s="66" t="s">
        <v>1673</v>
      </c>
      <c r="D654" s="66" t="s">
        <v>1835</v>
      </c>
      <c r="E654" s="67">
        <v>125866</v>
      </c>
      <c r="F654" s="68">
        <v>49253</v>
      </c>
      <c r="G654" s="69"/>
      <c r="H654" s="69"/>
      <c r="I654" s="70">
        <v>49253</v>
      </c>
      <c r="J654" s="39">
        <v>2.9967717702474975E-2</v>
      </c>
      <c r="K654" s="71">
        <v>1476</v>
      </c>
      <c r="L654" s="72">
        <v>2.9967717702474975E-2</v>
      </c>
      <c r="M654" s="73">
        <v>1476</v>
      </c>
      <c r="N654" s="74" t="s">
        <v>19593</v>
      </c>
      <c r="O654" s="66" t="str">
        <f t="shared" si="21"/>
        <v>רמת גן מוסרי אלי</v>
      </c>
      <c r="P654" s="83">
        <f t="shared" si="20"/>
        <v>0</v>
      </c>
      <c r="Q654" s="68"/>
      <c r="R654" s="70"/>
      <c r="S654" s="39"/>
      <c r="T654" s="71"/>
      <c r="U654" s="72"/>
      <c r="V654" s="73"/>
      <c r="W654" s="74"/>
    </row>
    <row r="655" spans="1:23">
      <c r="A655" s="7"/>
      <c r="B655" s="65">
        <v>8600</v>
      </c>
      <c r="C655" s="66" t="s">
        <v>1673</v>
      </c>
      <c r="D655" s="66" t="s">
        <v>1792</v>
      </c>
      <c r="E655" s="67">
        <v>125866</v>
      </c>
      <c r="F655" s="68">
        <v>49253</v>
      </c>
      <c r="G655" s="69"/>
      <c r="H655" s="69"/>
      <c r="I655" s="70">
        <v>49253</v>
      </c>
      <c r="J655" s="39">
        <v>2.9338314417395896E-2</v>
      </c>
      <c r="K655" s="71">
        <v>1445</v>
      </c>
      <c r="L655" s="72">
        <v>2.9338314417395896E-2</v>
      </c>
      <c r="M655" s="73">
        <v>1445</v>
      </c>
      <c r="N655" s="74" t="s">
        <v>19593</v>
      </c>
      <c r="O655" s="66" t="str">
        <f t="shared" si="21"/>
        <v>רמת גן ניר צביקה</v>
      </c>
      <c r="P655" s="83">
        <f t="shared" si="20"/>
        <v>0</v>
      </c>
      <c r="Q655" s="68"/>
      <c r="R655" s="70"/>
      <c r="S655" s="39"/>
      <c r="T655" s="71"/>
      <c r="U655" s="72"/>
      <c r="V655" s="73"/>
      <c r="W655" s="74"/>
    </row>
    <row r="656" spans="1:23">
      <c r="A656" s="7"/>
      <c r="B656" s="65">
        <v>8600</v>
      </c>
      <c r="C656" s="66" t="s">
        <v>1673</v>
      </c>
      <c r="D656" s="66" t="s">
        <v>1849</v>
      </c>
      <c r="E656" s="67">
        <v>125866</v>
      </c>
      <c r="F656" s="68">
        <v>49253</v>
      </c>
      <c r="G656" s="69"/>
      <c r="H656" s="69"/>
      <c r="I656" s="70">
        <v>49253</v>
      </c>
      <c r="J656" s="39">
        <v>2.2699124926400423E-2</v>
      </c>
      <c r="K656" s="71">
        <v>1118</v>
      </c>
      <c r="L656" s="72">
        <v>2.2699124926400423E-2</v>
      </c>
      <c r="M656" s="73">
        <v>1118</v>
      </c>
      <c r="N656" s="74" t="s">
        <v>19593</v>
      </c>
      <c r="O656" s="66" t="str">
        <f t="shared" si="21"/>
        <v>רמת גן מנע דוד</v>
      </c>
      <c r="P656" s="83">
        <f t="shared" si="20"/>
        <v>0</v>
      </c>
      <c r="Q656" s="68"/>
      <c r="R656" s="70"/>
      <c r="S656" s="39"/>
      <c r="T656" s="71"/>
      <c r="U656" s="72"/>
      <c r="V656" s="73"/>
      <c r="W656" s="74"/>
    </row>
    <row r="657" spans="1:23">
      <c r="A657" s="7"/>
      <c r="B657" s="65">
        <v>8600</v>
      </c>
      <c r="C657" s="66" t="s">
        <v>1673</v>
      </c>
      <c r="D657" s="66" t="s">
        <v>1875</v>
      </c>
      <c r="E657" s="67">
        <v>125866</v>
      </c>
      <c r="F657" s="68">
        <v>49253</v>
      </c>
      <c r="G657" s="69"/>
      <c r="H657" s="69"/>
      <c r="I657" s="70">
        <v>49253</v>
      </c>
      <c r="J657" s="39">
        <v>1.1958662416502548E-2</v>
      </c>
      <c r="K657" s="71">
        <v>589</v>
      </c>
      <c r="L657" s="72">
        <v>1.1958662416502548E-2</v>
      </c>
      <c r="M657" s="73">
        <v>589</v>
      </c>
      <c r="N657" s="74" t="s">
        <v>19593</v>
      </c>
      <c r="O657" s="66" t="str">
        <f t="shared" si="21"/>
        <v>רמת גן נודלמן אריאל</v>
      </c>
      <c r="P657" s="83">
        <f t="shared" si="20"/>
        <v>0</v>
      </c>
      <c r="Q657" s="68"/>
      <c r="R657" s="70"/>
      <c r="S657" s="39"/>
      <c r="T657" s="71"/>
      <c r="U657" s="72"/>
      <c r="V657" s="73"/>
      <c r="W657" s="74"/>
    </row>
    <row r="658" spans="1:23">
      <c r="A658" s="7"/>
      <c r="B658" s="65">
        <v>8600</v>
      </c>
      <c r="C658" s="66" t="s">
        <v>1673</v>
      </c>
      <c r="D658" s="66" t="s">
        <v>1704</v>
      </c>
      <c r="E658" s="67">
        <v>125866</v>
      </c>
      <c r="F658" s="68">
        <v>49253</v>
      </c>
      <c r="G658" s="69"/>
      <c r="H658" s="69"/>
      <c r="I658" s="70">
        <v>49253</v>
      </c>
      <c r="J658" s="39">
        <v>4.0606663553489127E-3</v>
      </c>
      <c r="K658" s="71">
        <v>200</v>
      </c>
      <c r="L658" s="72">
        <v>4.0606663553489127E-3</v>
      </c>
      <c r="M658" s="73">
        <v>200</v>
      </c>
      <c r="N658" s="74" t="s">
        <v>19593</v>
      </c>
      <c r="O658" s="66" t="str">
        <f t="shared" si="21"/>
        <v>רמת גן גני רמי</v>
      </c>
      <c r="P658" s="83">
        <f t="shared" si="20"/>
        <v>0</v>
      </c>
      <c r="Q658" s="68"/>
      <c r="R658" s="70"/>
      <c r="S658" s="39"/>
      <c r="T658" s="71"/>
      <c r="U658" s="72"/>
      <c r="V658" s="73"/>
      <c r="W658" s="74"/>
    </row>
    <row r="659" spans="1:23">
      <c r="A659" s="7"/>
      <c r="B659" s="65">
        <v>8600</v>
      </c>
      <c r="C659" s="66" t="s">
        <v>1673</v>
      </c>
      <c r="D659" s="66" t="s">
        <v>1692</v>
      </c>
      <c r="E659" s="67">
        <v>125866</v>
      </c>
      <c r="F659" s="68">
        <v>49253</v>
      </c>
      <c r="G659" s="69"/>
      <c r="H659" s="69"/>
      <c r="I659" s="70">
        <v>49253</v>
      </c>
      <c r="J659" s="39">
        <v>0</v>
      </c>
      <c r="K659" s="71">
        <v>0</v>
      </c>
      <c r="L659" s="72">
        <v>0</v>
      </c>
      <c r="M659" s="73">
        <v>0</v>
      </c>
      <c r="N659" s="74" t="s">
        <v>19593</v>
      </c>
      <c r="O659" s="66" t="str">
        <f t="shared" si="21"/>
        <v>רמת גן ליליאן אבי</v>
      </c>
      <c r="P659" s="83">
        <f t="shared" si="20"/>
        <v>0</v>
      </c>
      <c r="Q659" s="68"/>
      <c r="R659" s="70"/>
      <c r="S659" s="39"/>
      <c r="T659" s="71"/>
      <c r="U659" s="72"/>
      <c r="V659" s="73"/>
      <c r="W659" s="74"/>
    </row>
    <row r="660" spans="1:23">
      <c r="A660" s="7"/>
      <c r="B660" s="65">
        <v>2650</v>
      </c>
      <c r="C660" s="66" t="s">
        <v>1550</v>
      </c>
      <c r="D660" s="66" t="s">
        <v>1598</v>
      </c>
      <c r="E660" s="67">
        <v>36416</v>
      </c>
      <c r="F660" s="68">
        <v>17575</v>
      </c>
      <c r="G660" s="69"/>
      <c r="H660" s="69"/>
      <c r="I660" s="70">
        <v>17575</v>
      </c>
      <c r="J660" s="39">
        <v>0.57320056899004268</v>
      </c>
      <c r="K660" s="71">
        <v>10074</v>
      </c>
      <c r="L660" s="72">
        <v>0.57320056899004268</v>
      </c>
      <c r="M660" s="73">
        <v>10074</v>
      </c>
      <c r="N660" s="74" t="s">
        <v>19593</v>
      </c>
      <c r="O660" s="66" t="str">
        <f t="shared" si="21"/>
        <v>רמת השרון רוכברגר יצחק</v>
      </c>
      <c r="P660" s="83" t="str">
        <f t="shared" si="20"/>
        <v>Mayor</v>
      </c>
      <c r="Q660" s="68"/>
      <c r="R660" s="70"/>
      <c r="S660" s="39"/>
      <c r="T660" s="71"/>
      <c r="U660" s="72"/>
      <c r="V660" s="73"/>
      <c r="W660" s="74"/>
    </row>
    <row r="661" spans="1:23">
      <c r="A661" s="7"/>
      <c r="B661" s="65">
        <v>2650</v>
      </c>
      <c r="C661" s="66" t="s">
        <v>1550</v>
      </c>
      <c r="D661" s="66" t="s">
        <v>1611</v>
      </c>
      <c r="E661" s="67">
        <v>36416</v>
      </c>
      <c r="F661" s="68">
        <v>17575</v>
      </c>
      <c r="G661" s="69"/>
      <c r="H661" s="69"/>
      <c r="I661" s="70">
        <v>17575</v>
      </c>
      <c r="J661" s="39">
        <v>0.17991465149359886</v>
      </c>
      <c r="K661" s="71">
        <v>3162</v>
      </c>
      <c r="L661" s="72">
        <v>0.17991465149359886</v>
      </c>
      <c r="M661" s="73">
        <v>3162</v>
      </c>
      <c r="N661" s="74" t="s">
        <v>19593</v>
      </c>
      <c r="O661" s="66" t="str">
        <f t="shared" si="21"/>
        <v>רמת השרון אבנר נורית</v>
      </c>
      <c r="P661" s="83">
        <f t="shared" si="20"/>
        <v>0</v>
      </c>
      <c r="Q661" s="68"/>
      <c r="R661" s="70"/>
      <c r="S661" s="39"/>
      <c r="T661" s="71"/>
      <c r="U661" s="72"/>
      <c r="V661" s="73"/>
      <c r="W661" s="74"/>
    </row>
    <row r="662" spans="1:23">
      <c r="A662" s="7"/>
      <c r="B662" s="65">
        <v>2650</v>
      </c>
      <c r="C662" s="66" t="s">
        <v>1550</v>
      </c>
      <c r="D662" s="66" t="s">
        <v>1640</v>
      </c>
      <c r="E662" s="67">
        <v>36416</v>
      </c>
      <c r="F662" s="68">
        <v>17575</v>
      </c>
      <c r="G662" s="69"/>
      <c r="H662" s="69"/>
      <c r="I662" s="70">
        <v>17575</v>
      </c>
      <c r="J662" s="39">
        <v>0.15584637268847795</v>
      </c>
      <c r="K662" s="71">
        <v>2739</v>
      </c>
      <c r="L662" s="72">
        <v>0.15584637268847795</v>
      </c>
      <c r="M662" s="73">
        <v>2739</v>
      </c>
      <c r="N662" s="74" t="s">
        <v>19593</v>
      </c>
      <c r="O662" s="66" t="str">
        <f t="shared" si="21"/>
        <v>רמת השרון גרובר אבירם</v>
      </c>
      <c r="P662" s="83">
        <f t="shared" si="20"/>
        <v>0</v>
      </c>
      <c r="Q662" s="68"/>
      <c r="R662" s="70"/>
      <c r="S662" s="39"/>
      <c r="T662" s="71"/>
      <c r="U662" s="72"/>
      <c r="V662" s="73"/>
      <c r="W662" s="74"/>
    </row>
    <row r="663" spans="1:23">
      <c r="A663" s="7"/>
      <c r="B663" s="65">
        <v>2650</v>
      </c>
      <c r="C663" s="66" t="s">
        <v>1550</v>
      </c>
      <c r="D663" s="66" t="s">
        <v>1622</v>
      </c>
      <c r="E663" s="67">
        <v>36416</v>
      </c>
      <c r="F663" s="68">
        <v>17575</v>
      </c>
      <c r="G663" s="69"/>
      <c r="H663" s="69"/>
      <c r="I663" s="70">
        <v>17575</v>
      </c>
      <c r="J663" s="39">
        <v>5.9174964438122334E-2</v>
      </c>
      <c r="K663" s="71">
        <v>1040</v>
      </c>
      <c r="L663" s="72">
        <v>5.9174964438122334E-2</v>
      </c>
      <c r="M663" s="73">
        <v>1040</v>
      </c>
      <c r="N663" s="74" t="s">
        <v>19593</v>
      </c>
      <c r="O663" s="66" t="str">
        <f t="shared" si="21"/>
        <v>רמת השרון למדן עידן</v>
      </c>
      <c r="P663" s="83">
        <f t="shared" si="20"/>
        <v>0</v>
      </c>
      <c r="Q663" s="68"/>
      <c r="R663" s="70"/>
      <c r="S663" s="39"/>
      <c r="T663" s="71"/>
      <c r="U663" s="72"/>
      <c r="V663" s="73"/>
      <c r="W663" s="74"/>
    </row>
    <row r="664" spans="1:23">
      <c r="A664" s="7"/>
      <c r="B664" s="65">
        <v>2650</v>
      </c>
      <c r="C664" s="66" t="s">
        <v>1550</v>
      </c>
      <c r="D664" s="66" t="s">
        <v>1578</v>
      </c>
      <c r="E664" s="67">
        <v>36416</v>
      </c>
      <c r="F664" s="68">
        <v>17575</v>
      </c>
      <c r="G664" s="69"/>
      <c r="H664" s="69"/>
      <c r="I664" s="70">
        <v>17575</v>
      </c>
      <c r="J664" s="39">
        <v>3.1863442389758176E-2</v>
      </c>
      <c r="K664" s="71">
        <v>560</v>
      </c>
      <c r="L664" s="72">
        <v>3.1863442389758176E-2</v>
      </c>
      <c r="M664" s="73">
        <v>559.99999999999989</v>
      </c>
      <c r="N664" s="74" t="s">
        <v>19593</v>
      </c>
      <c r="O664" s="66" t="str">
        <f t="shared" si="21"/>
        <v>רמת השרון זילברמן לירן</v>
      </c>
      <c r="P664" s="83">
        <f t="shared" si="20"/>
        <v>0</v>
      </c>
      <c r="Q664" s="68"/>
      <c r="R664" s="70"/>
      <c r="S664" s="39"/>
      <c r="T664" s="71"/>
      <c r="U664" s="72"/>
      <c r="V664" s="73"/>
      <c r="W664" s="74"/>
    </row>
    <row r="665" spans="1:23">
      <c r="A665" s="7"/>
      <c r="B665" s="65">
        <v>122</v>
      </c>
      <c r="C665" s="66" t="s">
        <v>1501</v>
      </c>
      <c r="D665" s="66" t="s">
        <v>1510</v>
      </c>
      <c r="E665" s="67">
        <v>5427</v>
      </c>
      <c r="F665" s="68">
        <v>3286</v>
      </c>
      <c r="G665" s="69"/>
      <c r="H665" s="69"/>
      <c r="I665" s="70">
        <v>3286</v>
      </c>
      <c r="J665" s="39">
        <v>0.44613511868533173</v>
      </c>
      <c r="K665" s="71">
        <v>1466</v>
      </c>
      <c r="L665" s="72">
        <v>0.44613511868533173</v>
      </c>
      <c r="M665" s="73">
        <v>1466</v>
      </c>
      <c r="N665" s="74" t="s">
        <v>19593</v>
      </c>
      <c r="O665" s="66" t="str">
        <f t="shared" si="21"/>
        <v>רמת ישי בן אליעזר עופר</v>
      </c>
      <c r="P665" s="83" t="str">
        <f t="shared" si="20"/>
        <v>Mayor</v>
      </c>
      <c r="Q665" s="68"/>
      <c r="R665" s="70"/>
      <c r="S665" s="39"/>
      <c r="T665" s="71"/>
      <c r="U665" s="72"/>
      <c r="V665" s="73"/>
      <c r="W665" s="74"/>
    </row>
    <row r="666" spans="1:23">
      <c r="A666" s="7"/>
      <c r="B666" s="65">
        <v>122</v>
      </c>
      <c r="C666" s="66" t="s">
        <v>1501</v>
      </c>
      <c r="D666" s="66" t="s">
        <v>1547</v>
      </c>
      <c r="E666" s="67">
        <v>5427</v>
      </c>
      <c r="F666" s="68">
        <v>3286</v>
      </c>
      <c r="G666" s="69"/>
      <c r="H666" s="69"/>
      <c r="I666" s="70">
        <v>3286</v>
      </c>
      <c r="J666" s="39">
        <v>0.40505173463177113</v>
      </c>
      <c r="K666" s="71">
        <v>1331</v>
      </c>
      <c r="L666" s="72">
        <v>0.40505173463177113</v>
      </c>
      <c r="M666" s="73">
        <v>1331</v>
      </c>
      <c r="N666" s="74" t="s">
        <v>19593</v>
      </c>
      <c r="O666" s="66" t="str">
        <f t="shared" si="21"/>
        <v>רמת ישי זהר יעקב</v>
      </c>
      <c r="P666" s="83">
        <f t="shared" si="20"/>
        <v>0</v>
      </c>
      <c r="Q666" s="68"/>
      <c r="R666" s="70"/>
      <c r="S666" s="39"/>
      <c r="T666" s="71"/>
      <c r="U666" s="72"/>
      <c r="V666" s="73"/>
      <c r="W666" s="74"/>
    </row>
    <row r="667" spans="1:23">
      <c r="A667" s="7"/>
      <c r="B667" s="65">
        <v>122</v>
      </c>
      <c r="C667" s="66" t="s">
        <v>1501</v>
      </c>
      <c r="D667" s="66" t="s">
        <v>1518</v>
      </c>
      <c r="E667" s="67">
        <v>5427</v>
      </c>
      <c r="F667" s="68">
        <v>3286</v>
      </c>
      <c r="G667" s="69"/>
      <c r="H667" s="69"/>
      <c r="I667" s="70">
        <v>3286</v>
      </c>
      <c r="J667" s="39">
        <v>0.10346926354230067</v>
      </c>
      <c r="K667" s="71">
        <v>340</v>
      </c>
      <c r="L667" s="72">
        <v>0.10346926354230067</v>
      </c>
      <c r="M667" s="73">
        <v>340</v>
      </c>
      <c r="N667" s="74" t="s">
        <v>19593</v>
      </c>
      <c r="O667" s="66" t="str">
        <f t="shared" si="21"/>
        <v>רמת ישי הירשפלד יהונתן נמרוד</v>
      </c>
      <c r="P667" s="83">
        <f t="shared" si="20"/>
        <v>0</v>
      </c>
      <c r="Q667" s="68"/>
      <c r="R667" s="70"/>
      <c r="S667" s="39"/>
      <c r="T667" s="71"/>
      <c r="U667" s="72"/>
      <c r="V667" s="73"/>
      <c r="W667" s="74"/>
    </row>
    <row r="668" spans="1:23">
      <c r="A668" s="7"/>
      <c r="B668" s="65">
        <v>122</v>
      </c>
      <c r="C668" s="66" t="s">
        <v>1501</v>
      </c>
      <c r="D668" s="66" t="s">
        <v>1528</v>
      </c>
      <c r="E668" s="67">
        <v>5427</v>
      </c>
      <c r="F668" s="68">
        <v>3286</v>
      </c>
      <c r="G668" s="69"/>
      <c r="H668" s="69"/>
      <c r="I668" s="70">
        <v>3286</v>
      </c>
      <c r="J668" s="39">
        <v>4.5343883140596467E-2</v>
      </c>
      <c r="K668" s="71">
        <v>149</v>
      </c>
      <c r="L668" s="72">
        <v>4.5343883140596467E-2</v>
      </c>
      <c r="M668" s="73">
        <v>149</v>
      </c>
      <c r="N668" s="74" t="s">
        <v>19593</v>
      </c>
      <c r="O668" s="66" t="str">
        <f t="shared" si="21"/>
        <v>רמת ישי זקס גיא מקס יוסף</v>
      </c>
      <c r="P668" s="83">
        <f t="shared" si="20"/>
        <v>0</v>
      </c>
      <c r="Q668" s="68"/>
      <c r="R668" s="70"/>
      <c r="S668" s="39"/>
      <c r="T668" s="71"/>
      <c r="U668" s="72"/>
      <c r="V668" s="73"/>
      <c r="W668" s="74"/>
    </row>
    <row r="669" spans="1:23">
      <c r="A669" s="7"/>
      <c r="B669" s="65">
        <v>8700</v>
      </c>
      <c r="C669" s="66" t="s">
        <v>1350</v>
      </c>
      <c r="D669" s="66" t="s">
        <v>1440</v>
      </c>
      <c r="E669" s="67">
        <v>63245</v>
      </c>
      <c r="F669" s="68">
        <v>31016</v>
      </c>
      <c r="G669" s="69"/>
      <c r="H669" s="69"/>
      <c r="I669" s="70">
        <v>31016</v>
      </c>
      <c r="J669" s="39">
        <v>0.7030887283982461</v>
      </c>
      <c r="K669" s="71">
        <v>21807</v>
      </c>
      <c r="L669" s="72">
        <v>0.7030887283982461</v>
      </c>
      <c r="M669" s="73">
        <v>21807</v>
      </c>
      <c r="N669" s="74" t="s">
        <v>19593</v>
      </c>
      <c r="O669" s="66" t="str">
        <f t="shared" si="21"/>
        <v>רעננה בילסקי בנימין זאב</v>
      </c>
      <c r="P669" s="83" t="str">
        <f t="shared" si="20"/>
        <v>Mayor</v>
      </c>
      <c r="Q669" s="68"/>
      <c r="R669" s="70"/>
      <c r="S669" s="39"/>
      <c r="T669" s="71"/>
      <c r="U669" s="72"/>
      <c r="V669" s="73"/>
      <c r="W669" s="74"/>
    </row>
    <row r="670" spans="1:23">
      <c r="A670" s="7"/>
      <c r="B670" s="65">
        <v>8700</v>
      </c>
      <c r="C670" s="66" t="s">
        <v>1350</v>
      </c>
      <c r="D670" s="66" t="s">
        <v>1478</v>
      </c>
      <c r="E670" s="67">
        <v>63245</v>
      </c>
      <c r="F670" s="68">
        <v>31016</v>
      </c>
      <c r="G670" s="69"/>
      <c r="H670" s="69"/>
      <c r="I670" s="70">
        <v>31016</v>
      </c>
      <c r="J670" s="39">
        <v>0.25051586278050036</v>
      </c>
      <c r="K670" s="71">
        <v>7770</v>
      </c>
      <c r="L670" s="72">
        <v>0.25051586278050036</v>
      </c>
      <c r="M670" s="73">
        <v>7769.9999999999991</v>
      </c>
      <c r="N670" s="74" t="s">
        <v>19593</v>
      </c>
      <c r="O670" s="66" t="str">
        <f t="shared" si="21"/>
        <v>רעננה חופרי נחום</v>
      </c>
      <c r="P670" s="83">
        <f t="shared" si="20"/>
        <v>0</v>
      </c>
      <c r="Q670" s="68"/>
      <c r="R670" s="70"/>
      <c r="S670" s="39"/>
      <c r="T670" s="71"/>
      <c r="U670" s="72"/>
      <c r="V670" s="73"/>
      <c r="W670" s="74"/>
    </row>
    <row r="671" spans="1:23">
      <c r="A671" s="7"/>
      <c r="B671" s="65">
        <v>8700</v>
      </c>
      <c r="C671" s="66" t="s">
        <v>1350</v>
      </c>
      <c r="D671" s="66" t="s">
        <v>1364</v>
      </c>
      <c r="E671" s="67">
        <v>63245</v>
      </c>
      <c r="F671" s="68">
        <v>31016</v>
      </c>
      <c r="G671" s="69"/>
      <c r="H671" s="69"/>
      <c r="I671" s="70">
        <v>31016</v>
      </c>
      <c r="J671" s="39">
        <v>4.6395408821253543E-2</v>
      </c>
      <c r="K671" s="71">
        <v>1439</v>
      </c>
      <c r="L671" s="72">
        <v>4.6395408821253543E-2</v>
      </c>
      <c r="M671" s="73">
        <v>1439</v>
      </c>
      <c r="N671" s="74" t="s">
        <v>19593</v>
      </c>
      <c r="O671" s="66" t="str">
        <f t="shared" si="21"/>
        <v>רעננה גליק איתן</v>
      </c>
      <c r="P671" s="83">
        <f t="shared" si="20"/>
        <v>0</v>
      </c>
      <c r="Q671" s="68"/>
      <c r="R671" s="70"/>
      <c r="S671" s="39"/>
      <c r="T671" s="71"/>
      <c r="U671" s="72"/>
      <c r="V671" s="73"/>
      <c r="W671" s="74"/>
    </row>
    <row r="672" spans="1:23">
      <c r="A672" s="7"/>
      <c r="B672" s="65">
        <v>913</v>
      </c>
      <c r="C672" s="66" t="s">
        <v>1291</v>
      </c>
      <c r="D672" s="66" t="s">
        <v>1309</v>
      </c>
      <c r="E672" s="67">
        <v>3582</v>
      </c>
      <c r="F672" s="68">
        <v>2953</v>
      </c>
      <c r="G672" s="69"/>
      <c r="H672" s="69"/>
      <c r="I672" s="70">
        <v>2953</v>
      </c>
      <c r="J672" s="39">
        <v>0.47206230951574668</v>
      </c>
      <c r="K672" s="71">
        <v>1394</v>
      </c>
      <c r="L672" s="72">
        <v>0.47206230951574668</v>
      </c>
      <c r="M672" s="73">
        <v>1394</v>
      </c>
      <c r="N672" s="74" t="s">
        <v>19593</v>
      </c>
      <c r="O672" s="66" t="str">
        <f t="shared" si="21"/>
        <v>שבלי - אום אל-גנם שיבלי נעים</v>
      </c>
      <c r="P672" s="83" t="str">
        <f t="shared" si="20"/>
        <v>Mayor</v>
      </c>
      <c r="Q672" s="68"/>
      <c r="R672" s="70"/>
      <c r="S672" s="39"/>
      <c r="T672" s="71"/>
      <c r="U672" s="72"/>
      <c r="V672" s="73"/>
      <c r="W672" s="74"/>
    </row>
    <row r="673" spans="1:23">
      <c r="A673" s="7"/>
      <c r="B673" s="65">
        <v>913</v>
      </c>
      <c r="C673" s="66" t="s">
        <v>1291</v>
      </c>
      <c r="D673" s="66" t="s">
        <v>1338</v>
      </c>
      <c r="E673" s="67">
        <v>3582</v>
      </c>
      <c r="F673" s="68">
        <v>2953</v>
      </c>
      <c r="G673" s="69"/>
      <c r="H673" s="69"/>
      <c r="I673" s="70">
        <v>2953</v>
      </c>
      <c r="J673" s="39">
        <v>0.27328140873687773</v>
      </c>
      <c r="K673" s="71">
        <v>807</v>
      </c>
      <c r="L673" s="72">
        <v>0.27328140873687773</v>
      </c>
      <c r="M673" s="73">
        <v>806.99999999999989</v>
      </c>
      <c r="N673" s="74" t="s">
        <v>19593</v>
      </c>
      <c r="O673" s="66" t="str">
        <f t="shared" si="21"/>
        <v>שבלי - אום אל-גנם שיבלי מוניר</v>
      </c>
      <c r="P673" s="83">
        <f t="shared" si="20"/>
        <v>0</v>
      </c>
      <c r="Q673" s="68"/>
      <c r="R673" s="70"/>
      <c r="S673" s="39"/>
      <c r="T673" s="71"/>
      <c r="U673" s="72"/>
      <c r="V673" s="73"/>
      <c r="W673" s="74"/>
    </row>
    <row r="674" spans="1:23">
      <c r="A674" s="7"/>
      <c r="B674" s="65">
        <v>913</v>
      </c>
      <c r="C674" s="66" t="s">
        <v>1291</v>
      </c>
      <c r="D674" s="66" t="s">
        <v>1332</v>
      </c>
      <c r="E674" s="67">
        <v>3582</v>
      </c>
      <c r="F674" s="68">
        <v>2953</v>
      </c>
      <c r="G674" s="69"/>
      <c r="H674" s="69"/>
      <c r="I674" s="70">
        <v>2953</v>
      </c>
      <c r="J674" s="39">
        <v>0.13376227565187945</v>
      </c>
      <c r="K674" s="71">
        <v>395</v>
      </c>
      <c r="L674" s="72">
        <v>0.13376227565187945</v>
      </c>
      <c r="M674" s="73">
        <v>395</v>
      </c>
      <c r="N674" s="74" t="s">
        <v>19593</v>
      </c>
      <c r="O674" s="66" t="str">
        <f t="shared" si="21"/>
        <v>שבלי - אום אל-גנם אסעד עבד אלסלאם</v>
      </c>
      <c r="P674" s="83">
        <f t="shared" si="20"/>
        <v>0</v>
      </c>
      <c r="Q674" s="68"/>
      <c r="R674" s="70"/>
      <c r="S674" s="39"/>
      <c r="T674" s="71"/>
      <c r="U674" s="72"/>
      <c r="V674" s="73"/>
      <c r="W674" s="74"/>
    </row>
    <row r="675" spans="1:23">
      <c r="A675" s="7"/>
      <c r="B675" s="65">
        <v>913</v>
      </c>
      <c r="C675" s="66" t="s">
        <v>1291</v>
      </c>
      <c r="D675" s="66" t="s">
        <v>1303</v>
      </c>
      <c r="E675" s="67">
        <v>3582</v>
      </c>
      <c r="F675" s="68">
        <v>2953</v>
      </c>
      <c r="G675" s="69"/>
      <c r="H675" s="69"/>
      <c r="I675" s="70">
        <v>2953</v>
      </c>
      <c r="J675" s="39">
        <v>6.1970877074161872E-2</v>
      </c>
      <c r="K675" s="71">
        <v>183</v>
      </c>
      <c r="L675" s="72">
        <v>6.1970877074161872E-2</v>
      </c>
      <c r="M675" s="73">
        <v>183</v>
      </c>
      <c r="N675" s="74" t="s">
        <v>19593</v>
      </c>
      <c r="O675" s="66" t="str">
        <f t="shared" si="21"/>
        <v>שבלי - אום אל-גנם מוקטרן עדנאן</v>
      </c>
      <c r="P675" s="83">
        <f t="shared" si="20"/>
        <v>0</v>
      </c>
      <c r="Q675" s="68"/>
      <c r="R675" s="70"/>
      <c r="S675" s="39"/>
      <c r="T675" s="71"/>
      <c r="U675" s="72"/>
      <c r="V675" s="73"/>
      <c r="W675" s="74"/>
    </row>
    <row r="676" spans="1:23">
      <c r="A676" s="7"/>
      <c r="B676" s="65">
        <v>913</v>
      </c>
      <c r="C676" s="66" t="s">
        <v>1291</v>
      </c>
      <c r="D676" s="66" t="s">
        <v>1316</v>
      </c>
      <c r="E676" s="67">
        <v>3582</v>
      </c>
      <c r="F676" s="68">
        <v>2953</v>
      </c>
      <c r="G676" s="69"/>
      <c r="H676" s="69"/>
      <c r="I676" s="70">
        <v>2953</v>
      </c>
      <c r="J676" s="39">
        <v>5.8923129021334238E-2</v>
      </c>
      <c r="K676" s="71">
        <v>174</v>
      </c>
      <c r="L676" s="72">
        <v>5.8923129021334238E-2</v>
      </c>
      <c r="M676" s="73">
        <v>174</v>
      </c>
      <c r="N676" s="74" t="s">
        <v>19593</v>
      </c>
      <c r="O676" s="66" t="str">
        <f t="shared" si="21"/>
        <v>שבלי - אום אל-גנם סעאידה ראפע</v>
      </c>
      <c r="P676" s="83">
        <f t="shared" si="20"/>
        <v>0</v>
      </c>
      <c r="Q676" s="68"/>
      <c r="R676" s="70"/>
      <c r="S676" s="39"/>
      <c r="T676" s="71"/>
      <c r="U676" s="72"/>
      <c r="V676" s="73"/>
      <c r="W676" s="74"/>
    </row>
    <row r="677" spans="1:23" ht="14.5" thickBot="1">
      <c r="A677" s="7"/>
      <c r="B677" s="65">
        <v>1286</v>
      </c>
      <c r="C677" s="66" t="s">
        <v>1241</v>
      </c>
      <c r="D677" s="66" t="s">
        <v>1265</v>
      </c>
      <c r="E677" s="67">
        <v>3945</v>
      </c>
      <c r="F677" s="68">
        <v>3319</v>
      </c>
      <c r="G677" s="69"/>
      <c r="H677" s="69"/>
      <c r="I677" s="70">
        <v>3319</v>
      </c>
      <c r="J677" s="39">
        <v>0.48056643567339558</v>
      </c>
      <c r="K677" s="71">
        <v>1595</v>
      </c>
      <c r="L677" s="72">
        <v>0.48056643567339558</v>
      </c>
      <c r="M677" s="73">
        <v>1595</v>
      </c>
      <c r="N677" s="74" t="s">
        <v>19593</v>
      </c>
      <c r="O677" s="66" t="str">
        <f t="shared" si="21"/>
        <v>שגב-שלום אבו מעמר עאמר</v>
      </c>
      <c r="P677" s="83" t="str">
        <f t="shared" si="20"/>
        <v>Mayor</v>
      </c>
      <c r="Q677" s="76"/>
      <c r="R677" s="77"/>
      <c r="S677" s="75"/>
      <c r="T677" s="77"/>
      <c r="U677" s="78"/>
      <c r="V677" s="75"/>
      <c r="W677" s="79"/>
    </row>
    <row r="678" spans="1:23" ht="13" thickTop="1">
      <c r="A678" s="7"/>
      <c r="B678" s="65">
        <v>1286</v>
      </c>
      <c r="C678" s="66" t="s">
        <v>1241</v>
      </c>
      <c r="D678" s="66" t="s">
        <v>1287</v>
      </c>
      <c r="E678" s="67">
        <v>3945</v>
      </c>
      <c r="F678" s="68">
        <v>3319</v>
      </c>
      <c r="G678" s="69"/>
      <c r="H678" s="69"/>
      <c r="I678" s="70">
        <v>3319</v>
      </c>
      <c r="J678" s="39">
        <v>0.2771919252786984</v>
      </c>
      <c r="K678" s="71">
        <v>920</v>
      </c>
      <c r="L678" s="72">
        <v>0.2771919252786984</v>
      </c>
      <c r="M678" s="73">
        <v>920</v>
      </c>
      <c r="N678" s="74" t="s">
        <v>19593</v>
      </c>
      <c r="O678" s="66" t="str">
        <f t="shared" si="21"/>
        <v>שגב-שלום אלחרומי סעיד</v>
      </c>
      <c r="P678" s="83">
        <f t="shared" si="20"/>
        <v>0</v>
      </c>
      <c r="Q678" s="58"/>
      <c r="R678" s="59"/>
      <c r="S678" s="60"/>
      <c r="T678" s="61"/>
      <c r="U678" s="58"/>
      <c r="V678" s="58"/>
      <c r="W678" s="62"/>
    </row>
    <row r="679" spans="1:23">
      <c r="A679" s="7"/>
      <c r="B679" s="65">
        <v>1286</v>
      </c>
      <c r="C679" s="66" t="s">
        <v>1241</v>
      </c>
      <c r="D679" s="66" t="s">
        <v>1250</v>
      </c>
      <c r="E679" s="67">
        <v>3945</v>
      </c>
      <c r="F679" s="68">
        <v>3319</v>
      </c>
      <c r="G679" s="69"/>
      <c r="H679" s="69"/>
      <c r="I679" s="70">
        <v>3319</v>
      </c>
      <c r="J679" s="39">
        <v>0.16420608617053328</v>
      </c>
      <c r="K679" s="71">
        <v>545</v>
      </c>
      <c r="L679" s="72">
        <v>0.16420608617053328</v>
      </c>
      <c r="M679" s="73">
        <v>545</v>
      </c>
      <c r="N679" s="74" t="s">
        <v>19593</v>
      </c>
      <c r="O679" s="66" t="str">
        <f t="shared" si="21"/>
        <v>שגב-שלום אבו רגילה מחמוד</v>
      </c>
      <c r="P679" s="83">
        <f t="shared" si="20"/>
        <v>0</v>
      </c>
      <c r="Q679" s="68"/>
      <c r="R679" s="70"/>
      <c r="S679" s="39"/>
      <c r="T679" s="71"/>
      <c r="U679" s="72"/>
      <c r="V679" s="73"/>
      <c r="W679" s="74"/>
    </row>
    <row r="680" spans="1:23">
      <c r="A680" s="7"/>
      <c r="B680" s="65">
        <v>1286</v>
      </c>
      <c r="C680" s="66" t="s">
        <v>1241</v>
      </c>
      <c r="D680" s="66" t="s">
        <v>1273</v>
      </c>
      <c r="E680" s="67">
        <v>3945</v>
      </c>
      <c r="F680" s="68">
        <v>3319</v>
      </c>
      <c r="G680" s="69"/>
      <c r="H680" s="69"/>
      <c r="I680" s="70">
        <v>3319</v>
      </c>
      <c r="J680" s="39">
        <v>7.8035552877372696E-2</v>
      </c>
      <c r="K680" s="71">
        <v>259</v>
      </c>
      <c r="L680" s="72">
        <v>7.8035552877372696E-2</v>
      </c>
      <c r="M680" s="73">
        <v>259</v>
      </c>
      <c r="N680" s="74" t="s">
        <v>19593</v>
      </c>
      <c r="O680" s="66" t="str">
        <f t="shared" si="21"/>
        <v>שגב-שלום אבו תקפה אבראהים</v>
      </c>
      <c r="P680" s="83">
        <f t="shared" si="20"/>
        <v>0</v>
      </c>
      <c r="Q680" s="68"/>
      <c r="R680" s="70"/>
      <c r="S680" s="39"/>
      <c r="T680" s="71"/>
      <c r="U680" s="72"/>
      <c r="V680" s="73"/>
      <c r="W680" s="74"/>
    </row>
    <row r="681" spans="1:23">
      <c r="A681" s="7"/>
      <c r="B681" s="65">
        <v>1286</v>
      </c>
      <c r="C681" s="66" t="s">
        <v>1241</v>
      </c>
      <c r="D681" s="66" t="s">
        <v>1278</v>
      </c>
      <c r="E681" s="67">
        <v>3945</v>
      </c>
      <c r="F681" s="68">
        <v>3319</v>
      </c>
      <c r="G681" s="69"/>
      <c r="H681" s="69"/>
      <c r="I681" s="70">
        <v>3319</v>
      </c>
      <c r="J681" s="39">
        <v>0</v>
      </c>
      <c r="K681" s="71"/>
      <c r="L681" s="72">
        <v>0</v>
      </c>
      <c r="M681" s="73">
        <v>0</v>
      </c>
      <c r="N681" s="74" t="s">
        <v>19593</v>
      </c>
      <c r="O681" s="66" t="str">
        <f t="shared" si="21"/>
        <v>שגב-שלום אבו עפאש מחמוד</v>
      </c>
      <c r="P681" s="83">
        <f t="shared" si="20"/>
        <v>0</v>
      </c>
      <c r="Q681" s="68"/>
      <c r="R681" s="70"/>
      <c r="S681" s="39"/>
      <c r="T681" s="71"/>
      <c r="U681" s="72"/>
      <c r="V681" s="73"/>
      <c r="W681" s="74"/>
    </row>
    <row r="682" spans="1:23">
      <c r="A682" s="7"/>
      <c r="B682" s="65">
        <v>1031</v>
      </c>
      <c r="C682" s="66" t="s">
        <v>1100</v>
      </c>
      <c r="D682" s="66" t="s">
        <v>1173</v>
      </c>
      <c r="E682" s="67">
        <v>17343</v>
      </c>
      <c r="F682" s="68">
        <v>11227</v>
      </c>
      <c r="G682" s="69"/>
      <c r="H682" s="69"/>
      <c r="I682" s="70">
        <v>11227</v>
      </c>
      <c r="J682" s="39">
        <v>0.57815979335530421</v>
      </c>
      <c r="K682" s="71">
        <v>6491</v>
      </c>
      <c r="L682" s="72">
        <v>0.57815979335530421</v>
      </c>
      <c r="M682" s="73">
        <v>6491</v>
      </c>
      <c r="N682" s="74" t="s">
        <v>19593</v>
      </c>
      <c r="O682" s="66" t="str">
        <f t="shared" si="21"/>
        <v>שדרות דוידי אלון</v>
      </c>
      <c r="P682" s="83" t="str">
        <f t="shared" si="20"/>
        <v>Mayor</v>
      </c>
      <c r="Q682" s="68"/>
      <c r="R682" s="70"/>
      <c r="S682" s="39"/>
      <c r="T682" s="71"/>
      <c r="U682" s="72"/>
      <c r="V682" s="73"/>
      <c r="W682" s="74"/>
    </row>
    <row r="683" spans="1:23">
      <c r="A683" s="7"/>
      <c r="B683" s="65">
        <v>1031</v>
      </c>
      <c r="C683" s="66" t="s">
        <v>1100</v>
      </c>
      <c r="D683" s="66" t="s">
        <v>1238</v>
      </c>
      <c r="E683" s="67">
        <v>17343</v>
      </c>
      <c r="F683" s="68">
        <v>11227</v>
      </c>
      <c r="G683" s="69"/>
      <c r="H683" s="69"/>
      <c r="I683" s="70">
        <v>11227</v>
      </c>
      <c r="J683" s="39">
        <v>0.29348891066179744</v>
      </c>
      <c r="K683" s="71">
        <v>3295</v>
      </c>
      <c r="L683" s="72">
        <v>0.29348891066179744</v>
      </c>
      <c r="M683" s="73">
        <v>3295</v>
      </c>
      <c r="N683" s="74" t="s">
        <v>19593</v>
      </c>
      <c r="O683" s="66" t="str">
        <f t="shared" si="21"/>
        <v>שדרות בוסקילה דוד</v>
      </c>
      <c r="P683" s="83">
        <f t="shared" si="20"/>
        <v>0</v>
      </c>
      <c r="Q683" s="68"/>
      <c r="R683" s="70"/>
      <c r="S683" s="39"/>
      <c r="T683" s="71"/>
      <c r="U683" s="72"/>
      <c r="V683" s="73"/>
      <c r="W683" s="74"/>
    </row>
    <row r="684" spans="1:23">
      <c r="A684" s="7"/>
      <c r="B684" s="65">
        <v>1031</v>
      </c>
      <c r="C684" s="66" t="s">
        <v>1100</v>
      </c>
      <c r="D684" s="66" t="s">
        <v>1145</v>
      </c>
      <c r="E684" s="67">
        <v>17343</v>
      </c>
      <c r="F684" s="68">
        <v>11227</v>
      </c>
      <c r="G684" s="69"/>
      <c r="H684" s="69"/>
      <c r="I684" s="70">
        <v>11227</v>
      </c>
      <c r="J684" s="39">
        <v>9.3613610047207627E-2</v>
      </c>
      <c r="K684" s="71">
        <v>1051</v>
      </c>
      <c r="L684" s="72">
        <v>9.3613610047207627E-2</v>
      </c>
      <c r="M684" s="73">
        <v>1051</v>
      </c>
      <c r="N684" s="74" t="s">
        <v>19593</v>
      </c>
      <c r="O684" s="66" t="str">
        <f t="shared" si="21"/>
        <v>שדרות רבינוביץ' אליהו אלונה</v>
      </c>
      <c r="P684" s="83">
        <f t="shared" si="20"/>
        <v>0</v>
      </c>
      <c r="Q684" s="68"/>
      <c r="R684" s="70"/>
      <c r="S684" s="39"/>
      <c r="T684" s="71"/>
      <c r="U684" s="72"/>
      <c r="V684" s="73"/>
      <c r="W684" s="74"/>
    </row>
    <row r="685" spans="1:23">
      <c r="A685" s="7"/>
      <c r="B685" s="65">
        <v>1031</v>
      </c>
      <c r="C685" s="66" t="s">
        <v>1100</v>
      </c>
      <c r="D685" s="66" t="s">
        <v>1132</v>
      </c>
      <c r="E685" s="67">
        <v>17343</v>
      </c>
      <c r="F685" s="68">
        <v>11227</v>
      </c>
      <c r="G685" s="69"/>
      <c r="H685" s="69"/>
      <c r="I685" s="70">
        <v>11227</v>
      </c>
      <c r="J685" s="39">
        <v>3.4737685935690744E-2</v>
      </c>
      <c r="K685" s="71">
        <v>390</v>
      </c>
      <c r="L685" s="72">
        <v>3.4737685935690744E-2</v>
      </c>
      <c r="M685" s="73">
        <v>390</v>
      </c>
      <c r="N685" s="74" t="s">
        <v>19593</v>
      </c>
      <c r="O685" s="66" t="str">
        <f t="shared" si="21"/>
        <v>שדרות ביטון דבורה</v>
      </c>
      <c r="P685" s="83">
        <f t="shared" si="20"/>
        <v>0</v>
      </c>
      <c r="Q685" s="68"/>
      <c r="R685" s="70"/>
      <c r="S685" s="39"/>
      <c r="T685" s="71"/>
      <c r="U685" s="72"/>
      <c r="V685" s="73"/>
      <c r="W685" s="74"/>
    </row>
    <row r="686" spans="1:23">
      <c r="A686" s="7"/>
      <c r="B686" s="65">
        <v>1304</v>
      </c>
      <c r="C686" s="66" t="s">
        <v>1024</v>
      </c>
      <c r="D686" s="66" t="s">
        <v>1056</v>
      </c>
      <c r="E686" s="67">
        <v>13785</v>
      </c>
      <c r="F686" s="68">
        <v>7294</v>
      </c>
      <c r="G686" s="69"/>
      <c r="H686" s="69"/>
      <c r="I686" s="70">
        <v>7294</v>
      </c>
      <c r="J686" s="39">
        <v>0.87359473539895804</v>
      </c>
      <c r="K686" s="71">
        <v>6372</v>
      </c>
      <c r="L686" s="72">
        <v>0.87359473539895804</v>
      </c>
      <c r="M686" s="73">
        <v>6372</v>
      </c>
      <c r="N686" s="74" t="s">
        <v>19593</v>
      </c>
      <c r="O686" s="66" t="str">
        <f t="shared" si="21"/>
        <v>שוהם ליבנה לובטון גיל</v>
      </c>
      <c r="P686" s="83" t="str">
        <f t="shared" si="20"/>
        <v>Mayor</v>
      </c>
      <c r="Q686" s="68"/>
      <c r="R686" s="70"/>
      <c r="S686" s="39"/>
      <c r="T686" s="71"/>
      <c r="U686" s="72"/>
      <c r="V686" s="73"/>
      <c r="W686" s="74"/>
    </row>
    <row r="687" spans="1:23">
      <c r="A687" s="7"/>
      <c r="B687" s="65">
        <v>1304</v>
      </c>
      <c r="C687" s="66" t="s">
        <v>1024</v>
      </c>
      <c r="D687" s="66" t="s">
        <v>1065</v>
      </c>
      <c r="E687" s="67">
        <v>13785</v>
      </c>
      <c r="F687" s="68">
        <v>7294</v>
      </c>
      <c r="G687" s="69"/>
      <c r="H687" s="69"/>
      <c r="I687" s="70">
        <v>7294</v>
      </c>
      <c r="J687" s="39">
        <v>0.12640526460104196</v>
      </c>
      <c r="K687" s="71">
        <v>922</v>
      </c>
      <c r="L687" s="72">
        <v>0.12640526460104196</v>
      </c>
      <c r="M687" s="73">
        <v>922</v>
      </c>
      <c r="N687" s="74" t="s">
        <v>19593</v>
      </c>
      <c r="O687" s="66" t="str">
        <f t="shared" si="21"/>
        <v>שוהם לוי יוסי</v>
      </c>
      <c r="P687" s="83">
        <f t="shared" si="20"/>
        <v>0</v>
      </c>
      <c r="Q687" s="68"/>
      <c r="R687" s="70"/>
      <c r="S687" s="39"/>
      <c r="T687" s="71"/>
      <c r="U687" s="72"/>
      <c r="V687" s="73"/>
      <c r="W687" s="74"/>
    </row>
    <row r="688" spans="1:23">
      <c r="A688" s="7"/>
      <c r="B688" s="65">
        <v>812</v>
      </c>
      <c r="C688" s="66" t="s">
        <v>964</v>
      </c>
      <c r="D688" s="66" t="s">
        <v>987</v>
      </c>
      <c r="E688" s="67">
        <v>4883</v>
      </c>
      <c r="F688" s="68">
        <v>3444</v>
      </c>
      <c r="G688" s="69"/>
      <c r="H688" s="69"/>
      <c r="I688" s="70">
        <v>3444</v>
      </c>
      <c r="J688" s="39">
        <v>0.53658536585365857</v>
      </c>
      <c r="K688" s="71">
        <v>1848</v>
      </c>
      <c r="L688" s="72">
        <v>0.53658536585365857</v>
      </c>
      <c r="M688" s="73">
        <v>1848</v>
      </c>
      <c r="N688" s="74" t="s">
        <v>19593</v>
      </c>
      <c r="O688" s="66" t="str">
        <f t="shared" si="21"/>
        <v>שלומי נעמן גבריאל-גבי</v>
      </c>
      <c r="P688" s="83" t="str">
        <f t="shared" si="20"/>
        <v>Mayor</v>
      </c>
      <c r="Q688" s="68"/>
      <c r="R688" s="70"/>
      <c r="S688" s="39"/>
      <c r="T688" s="71"/>
      <c r="U688" s="72"/>
      <c r="V688" s="73"/>
      <c r="W688" s="74"/>
    </row>
    <row r="689" spans="1:23">
      <c r="A689" s="7"/>
      <c r="B689" s="65">
        <v>812</v>
      </c>
      <c r="C689" s="66" t="s">
        <v>964</v>
      </c>
      <c r="D689" s="66" t="s">
        <v>1014</v>
      </c>
      <c r="E689" s="67">
        <v>4883</v>
      </c>
      <c r="F689" s="68">
        <v>3444</v>
      </c>
      <c r="G689" s="69"/>
      <c r="H689" s="69"/>
      <c r="I689" s="70">
        <v>3444</v>
      </c>
      <c r="J689" s="39">
        <v>0.40127758420441345</v>
      </c>
      <c r="K689" s="71">
        <v>1382</v>
      </c>
      <c r="L689" s="72">
        <v>0.40127758420441345</v>
      </c>
      <c r="M689" s="73">
        <v>1382</v>
      </c>
      <c r="N689" s="74" t="s">
        <v>19593</v>
      </c>
      <c r="O689" s="66" t="str">
        <f t="shared" si="21"/>
        <v>שלומי דר דוד</v>
      </c>
      <c r="P689" s="83">
        <f t="shared" si="20"/>
        <v>0</v>
      </c>
      <c r="Q689" s="68"/>
      <c r="R689" s="70"/>
      <c r="S689" s="39"/>
      <c r="T689" s="71"/>
      <c r="U689" s="72"/>
      <c r="V689" s="73"/>
      <c r="W689" s="74"/>
    </row>
    <row r="690" spans="1:23">
      <c r="A690" s="7"/>
      <c r="B690" s="65">
        <v>812</v>
      </c>
      <c r="C690" s="66" t="s">
        <v>964</v>
      </c>
      <c r="D690" s="66" t="s">
        <v>977</v>
      </c>
      <c r="E690" s="67">
        <v>4883</v>
      </c>
      <c r="F690" s="68">
        <v>3444</v>
      </c>
      <c r="G690" s="69"/>
      <c r="H690" s="69"/>
      <c r="I690" s="70">
        <v>3444</v>
      </c>
      <c r="J690" s="39">
        <v>6.2137049941927994E-2</v>
      </c>
      <c r="K690" s="71">
        <v>214</v>
      </c>
      <c r="L690" s="72">
        <v>6.2137049941927994E-2</v>
      </c>
      <c r="M690" s="73">
        <v>214</v>
      </c>
      <c r="N690" s="74" t="s">
        <v>19593</v>
      </c>
      <c r="O690" s="66" t="str">
        <f t="shared" si="21"/>
        <v>שלומי סלק חגי</v>
      </c>
      <c r="P690" s="83">
        <f t="shared" si="20"/>
        <v>0</v>
      </c>
      <c r="Q690" s="68"/>
      <c r="R690" s="70"/>
      <c r="S690" s="39"/>
      <c r="T690" s="71"/>
      <c r="U690" s="72"/>
      <c r="V690" s="73"/>
      <c r="W690" s="74"/>
    </row>
    <row r="691" spans="1:23">
      <c r="A691" s="7"/>
      <c r="B691" s="65">
        <v>812</v>
      </c>
      <c r="C691" s="66" t="s">
        <v>964</v>
      </c>
      <c r="D691" s="66" t="s">
        <v>1021</v>
      </c>
      <c r="E691" s="67">
        <v>4883</v>
      </c>
      <c r="F691" s="68">
        <v>3444</v>
      </c>
      <c r="G691" s="69"/>
      <c r="H691" s="69"/>
      <c r="I691" s="70">
        <v>3444</v>
      </c>
      <c r="J691" s="39">
        <v>0</v>
      </c>
      <c r="K691" s="71"/>
      <c r="L691" s="72">
        <v>0</v>
      </c>
      <c r="M691" s="73">
        <v>0</v>
      </c>
      <c r="N691" s="74" t="s">
        <v>19593</v>
      </c>
      <c r="O691" s="66" t="str">
        <f t="shared" si="21"/>
        <v>שלומי אוקרט ישראל</v>
      </c>
      <c r="P691" s="83">
        <f t="shared" si="20"/>
        <v>0</v>
      </c>
      <c r="Q691" s="68"/>
      <c r="R691" s="70"/>
      <c r="S691" s="39"/>
      <c r="T691" s="71"/>
      <c r="U691" s="72"/>
      <c r="V691" s="73"/>
      <c r="W691" s="74"/>
    </row>
    <row r="692" spans="1:23">
      <c r="A692" s="7"/>
      <c r="B692" s="65">
        <v>538</v>
      </c>
      <c r="C692" s="66" t="s">
        <v>893</v>
      </c>
      <c r="D692" s="66" t="s">
        <v>927</v>
      </c>
      <c r="E692" s="67">
        <v>4242</v>
      </c>
      <c r="F692" s="68">
        <v>3920</v>
      </c>
      <c r="G692" s="69"/>
      <c r="H692" s="69"/>
      <c r="I692" s="70">
        <v>3920</v>
      </c>
      <c r="J692" s="39">
        <v>0.51224489795918371</v>
      </c>
      <c r="K692" s="71">
        <v>2008</v>
      </c>
      <c r="L692" s="72">
        <v>0.51224489795918371</v>
      </c>
      <c r="M692" s="73">
        <v>2008.0000000000002</v>
      </c>
      <c r="N692" s="74" t="s">
        <v>19593</v>
      </c>
      <c r="O692" s="66" t="str">
        <f t="shared" si="21"/>
        <v>שעב שחיבר פייסל</v>
      </c>
      <c r="P692" s="83" t="str">
        <f t="shared" si="20"/>
        <v>Mayor</v>
      </c>
      <c r="Q692" s="68"/>
      <c r="R692" s="70"/>
      <c r="S692" s="39"/>
      <c r="T692" s="71"/>
      <c r="U692" s="72"/>
      <c r="V692" s="73"/>
      <c r="W692" s="74"/>
    </row>
    <row r="693" spans="1:23">
      <c r="A693" s="7"/>
      <c r="B693" s="65">
        <v>538</v>
      </c>
      <c r="C693" s="66" t="s">
        <v>893</v>
      </c>
      <c r="D693" s="66" t="s">
        <v>950</v>
      </c>
      <c r="E693" s="67">
        <v>4242</v>
      </c>
      <c r="F693" s="68">
        <v>3920</v>
      </c>
      <c r="G693" s="69"/>
      <c r="H693" s="69"/>
      <c r="I693" s="70">
        <v>3920</v>
      </c>
      <c r="J693" s="39">
        <v>0.48775510204081635</v>
      </c>
      <c r="K693" s="71">
        <v>1912</v>
      </c>
      <c r="L693" s="72">
        <v>0.48775510204081635</v>
      </c>
      <c r="M693" s="73">
        <v>1912</v>
      </c>
      <c r="N693" s="74" t="s">
        <v>19593</v>
      </c>
      <c r="O693" s="66" t="str">
        <f t="shared" si="21"/>
        <v>שעב בוקאעי מחמוד</v>
      </c>
      <c r="P693" s="83">
        <f t="shared" si="20"/>
        <v>0</v>
      </c>
      <c r="Q693" s="68"/>
      <c r="R693" s="70"/>
      <c r="S693" s="39"/>
      <c r="T693" s="71"/>
      <c r="U693" s="72"/>
      <c r="V693" s="73"/>
      <c r="W693" s="74"/>
    </row>
    <row r="694" spans="1:23">
      <c r="A694" s="7"/>
      <c r="B694" s="65">
        <v>8800</v>
      </c>
      <c r="C694" s="66" t="s">
        <v>640</v>
      </c>
      <c r="D694" s="66" t="s">
        <v>680</v>
      </c>
      <c r="E694" s="67">
        <v>25722</v>
      </c>
      <c r="F694" s="68">
        <v>19748</v>
      </c>
      <c r="G694" s="69"/>
      <c r="H694" s="69"/>
      <c r="I694" s="70">
        <v>19748</v>
      </c>
      <c r="J694" s="39">
        <v>0.42657484302207821</v>
      </c>
      <c r="K694" s="71">
        <v>8424</v>
      </c>
      <c r="L694" s="72">
        <v>0.42657484302207821</v>
      </c>
      <c r="M694" s="73">
        <v>8424</v>
      </c>
      <c r="N694" s="74" t="s">
        <v>19593</v>
      </c>
      <c r="O694" s="66" t="str">
        <f t="shared" si="21"/>
        <v>שפרעם ענבתאוי אמין</v>
      </c>
      <c r="P694" s="83">
        <f t="shared" si="20"/>
        <v>0</v>
      </c>
      <c r="Q694" s="68"/>
      <c r="R694" s="70"/>
      <c r="S694" s="39"/>
      <c r="T694" s="71"/>
      <c r="U694" s="72"/>
      <c r="V694" s="73"/>
      <c r="W694" s="74"/>
    </row>
    <row r="695" spans="1:23">
      <c r="A695" s="7"/>
      <c r="B695" s="65">
        <v>8800</v>
      </c>
      <c r="C695" s="66" t="s">
        <v>640</v>
      </c>
      <c r="D695" s="66" t="s">
        <v>781</v>
      </c>
      <c r="E695" s="67">
        <v>25722</v>
      </c>
      <c r="F695" s="68">
        <v>19748</v>
      </c>
      <c r="G695" s="69"/>
      <c r="H695" s="69"/>
      <c r="I695" s="70">
        <v>19748</v>
      </c>
      <c r="J695" s="39">
        <v>0.29800486125177233</v>
      </c>
      <c r="K695" s="71">
        <v>5885</v>
      </c>
      <c r="L695" s="72">
        <v>0.29800486125177233</v>
      </c>
      <c r="M695" s="73">
        <v>5885</v>
      </c>
      <c r="N695" s="74" t="s">
        <v>19593</v>
      </c>
      <c r="O695" s="66" t="str">
        <f t="shared" si="21"/>
        <v>שפרעם יאסין עורסאן</v>
      </c>
      <c r="P695" s="83">
        <f t="shared" si="20"/>
        <v>0</v>
      </c>
      <c r="Q695" s="68"/>
      <c r="R695" s="70"/>
      <c r="S695" s="39"/>
      <c r="T695" s="71"/>
      <c r="U695" s="72"/>
      <c r="V695" s="73"/>
      <c r="W695" s="74"/>
    </row>
    <row r="696" spans="1:23">
      <c r="A696" s="7"/>
      <c r="B696" s="65">
        <v>8800</v>
      </c>
      <c r="C696" s="66" t="s">
        <v>640</v>
      </c>
      <c r="D696" s="66" t="s">
        <v>670</v>
      </c>
      <c r="E696" s="67">
        <v>25722</v>
      </c>
      <c r="F696" s="68">
        <v>19748</v>
      </c>
      <c r="G696" s="69"/>
      <c r="H696" s="69"/>
      <c r="I696" s="70">
        <v>19748</v>
      </c>
      <c r="J696" s="39">
        <v>0.27542029572614951</v>
      </c>
      <c r="K696" s="71">
        <v>5439</v>
      </c>
      <c r="L696" s="72">
        <v>0.27542029572614951</v>
      </c>
      <c r="M696" s="73">
        <v>5439.0000000000009</v>
      </c>
      <c r="N696" s="74" t="s">
        <v>19593</v>
      </c>
      <c r="O696" s="66" t="str">
        <f t="shared" si="21"/>
        <v>שפרעם ח'אזם נאהד</v>
      </c>
      <c r="P696" s="83">
        <f t="shared" si="20"/>
        <v>0</v>
      </c>
      <c r="Q696" s="68"/>
      <c r="R696" s="70"/>
      <c r="S696" s="39"/>
      <c r="T696" s="71"/>
      <c r="U696" s="72"/>
      <c r="V696" s="73"/>
      <c r="W696" s="74"/>
    </row>
    <row r="697" spans="1:23">
      <c r="A697" s="7"/>
      <c r="B697" s="65">
        <v>5000</v>
      </c>
      <c r="C697" s="66" t="s">
        <v>164</v>
      </c>
      <c r="D697" s="66" t="s">
        <v>194</v>
      </c>
      <c r="E697" s="67">
        <v>411141</v>
      </c>
      <c r="F697" s="68">
        <v>118029</v>
      </c>
      <c r="G697" s="69"/>
      <c r="H697" s="69"/>
      <c r="I697" s="70">
        <v>118029</v>
      </c>
      <c r="J697" s="39">
        <v>0.57561277313202686</v>
      </c>
      <c r="K697" s="71">
        <v>67939</v>
      </c>
      <c r="L697" s="72">
        <v>0.57561277313202686</v>
      </c>
      <c r="M697" s="73">
        <v>67939</v>
      </c>
      <c r="N697" s="74" t="s">
        <v>19593</v>
      </c>
      <c r="O697" s="66" t="str">
        <f t="shared" si="21"/>
        <v>תל אביב - יפו חולדאי רון</v>
      </c>
      <c r="P697" s="83" t="str">
        <f t="shared" si="20"/>
        <v>Mayor</v>
      </c>
      <c r="Q697" s="68"/>
      <c r="R697" s="70"/>
      <c r="S697" s="39"/>
      <c r="T697" s="71"/>
      <c r="U697" s="72"/>
      <c r="V697" s="73"/>
      <c r="W697" s="74"/>
    </row>
    <row r="698" spans="1:23">
      <c r="A698" s="7"/>
      <c r="B698" s="65">
        <v>5000</v>
      </c>
      <c r="C698" s="66" t="s">
        <v>164</v>
      </c>
      <c r="D698" s="66" t="s">
        <v>472</v>
      </c>
      <c r="E698" s="67">
        <v>411141</v>
      </c>
      <c r="F698" s="68">
        <v>118029</v>
      </c>
      <c r="G698" s="69"/>
      <c r="H698" s="69"/>
      <c r="I698" s="70">
        <v>118029</v>
      </c>
      <c r="J698" s="39">
        <v>0.41441510137339127</v>
      </c>
      <c r="K698" s="71">
        <v>48913</v>
      </c>
      <c r="L698" s="72">
        <v>0.41441510137339127</v>
      </c>
      <c r="M698" s="73">
        <v>48913</v>
      </c>
      <c r="N698" s="74" t="s">
        <v>19593</v>
      </c>
      <c r="O698" s="66" t="str">
        <f t="shared" si="21"/>
        <v>תל אביב - יפו הורוביץ ניצן</v>
      </c>
      <c r="P698" s="83">
        <f t="shared" si="20"/>
        <v>0</v>
      </c>
      <c r="Q698" s="68"/>
      <c r="R698" s="70"/>
      <c r="S698" s="39"/>
      <c r="T698" s="71"/>
      <c r="U698" s="72"/>
      <c r="V698" s="73"/>
      <c r="W698" s="74"/>
    </row>
    <row r="699" spans="1:23">
      <c r="A699" s="7"/>
      <c r="B699" s="65">
        <v>5000</v>
      </c>
      <c r="C699" s="66" t="s">
        <v>164</v>
      </c>
      <c r="D699" s="66" t="s">
        <v>523</v>
      </c>
      <c r="E699" s="67">
        <v>411141</v>
      </c>
      <c r="F699" s="68">
        <v>118029</v>
      </c>
      <c r="G699" s="69"/>
      <c r="H699" s="69"/>
      <c r="I699" s="70">
        <v>118029</v>
      </c>
      <c r="J699" s="39">
        <v>9.9721254945818408E-3</v>
      </c>
      <c r="K699" s="71">
        <v>1177</v>
      </c>
      <c r="L699" s="72">
        <v>9.9721254945818408E-3</v>
      </c>
      <c r="M699" s="73">
        <v>1177</v>
      </c>
      <c r="N699" s="74" t="s">
        <v>19593</v>
      </c>
      <c r="O699" s="66" t="str">
        <f t="shared" si="21"/>
        <v>תל אביב - יפו מדואל אהרן</v>
      </c>
      <c r="P699" s="83">
        <f t="shared" si="20"/>
        <v>0</v>
      </c>
      <c r="Q699" s="68"/>
      <c r="R699" s="70"/>
      <c r="S699" s="39"/>
      <c r="T699" s="71"/>
      <c r="U699" s="72"/>
      <c r="V699" s="73"/>
      <c r="W699" s="74"/>
    </row>
    <row r="700" spans="1:23">
      <c r="A700" s="7"/>
      <c r="B700" s="65">
        <v>154</v>
      </c>
      <c r="C700" s="66" t="s">
        <v>85</v>
      </c>
      <c r="D700" s="66" t="s">
        <v>99</v>
      </c>
      <c r="E700" s="67">
        <v>7902</v>
      </c>
      <c r="F700" s="68">
        <v>5047</v>
      </c>
      <c r="G700" s="69"/>
      <c r="H700" s="69"/>
      <c r="I700" s="70">
        <v>5047</v>
      </c>
      <c r="J700" s="39">
        <v>0.4626510798494155</v>
      </c>
      <c r="K700" s="71">
        <v>2335</v>
      </c>
      <c r="L700" s="72">
        <v>0.4626510798494155</v>
      </c>
      <c r="M700" s="73">
        <v>2335</v>
      </c>
      <c r="N700" s="74" t="s">
        <v>19593</v>
      </c>
      <c r="O700" s="66" t="str">
        <f t="shared" si="21"/>
        <v>תל מונד גולן רוני</v>
      </c>
      <c r="P700" s="83" t="str">
        <f t="shared" si="20"/>
        <v>Mayor</v>
      </c>
      <c r="Q700" s="68"/>
      <c r="R700" s="70"/>
      <c r="S700" s="39"/>
      <c r="T700" s="71"/>
      <c r="U700" s="72"/>
      <c r="V700" s="73"/>
      <c r="W700" s="74"/>
    </row>
    <row r="701" spans="1:23">
      <c r="A701" s="7"/>
      <c r="B701" s="65">
        <v>154</v>
      </c>
      <c r="C701" s="66" t="s">
        <v>85</v>
      </c>
      <c r="D701" s="66" t="s">
        <v>118</v>
      </c>
      <c r="E701" s="67">
        <v>7902</v>
      </c>
      <c r="F701" s="68">
        <v>5047</v>
      </c>
      <c r="G701" s="69"/>
      <c r="H701" s="69"/>
      <c r="I701" s="70">
        <v>5047</v>
      </c>
      <c r="J701" s="39">
        <v>0.28095898553596194</v>
      </c>
      <c r="K701" s="71">
        <v>1418</v>
      </c>
      <c r="L701" s="72">
        <v>0.28095898553596194</v>
      </c>
      <c r="M701" s="73">
        <v>1418</v>
      </c>
      <c r="N701" s="74" t="s">
        <v>19593</v>
      </c>
      <c r="O701" s="66" t="str">
        <f t="shared" si="21"/>
        <v>תל מונד קפלן לין</v>
      </c>
      <c r="P701" s="83">
        <f t="shared" si="20"/>
        <v>0</v>
      </c>
      <c r="Q701" s="68"/>
      <c r="R701" s="70"/>
      <c r="S701" s="39"/>
      <c r="T701" s="71"/>
      <c r="U701" s="72"/>
      <c r="V701" s="73"/>
      <c r="W701" s="74"/>
    </row>
    <row r="702" spans="1:23">
      <c r="A702" s="7"/>
      <c r="B702" s="65">
        <v>154</v>
      </c>
      <c r="C702" s="66" t="s">
        <v>85</v>
      </c>
      <c r="D702" s="66" t="s">
        <v>105</v>
      </c>
      <c r="E702" s="67">
        <v>7902</v>
      </c>
      <c r="F702" s="68">
        <v>5047</v>
      </c>
      <c r="G702" s="69"/>
      <c r="H702" s="69"/>
      <c r="I702" s="70">
        <v>5047</v>
      </c>
      <c r="J702" s="39">
        <v>0.11650485436893204</v>
      </c>
      <c r="K702" s="71">
        <v>588</v>
      </c>
      <c r="L702" s="72">
        <v>0.11650485436893204</v>
      </c>
      <c r="M702" s="73">
        <v>588</v>
      </c>
      <c r="N702" s="74" t="s">
        <v>19593</v>
      </c>
      <c r="O702" s="66" t="str">
        <f t="shared" si="21"/>
        <v>תל מונד ינאי שלמה</v>
      </c>
      <c r="P702" s="83">
        <f t="shared" si="20"/>
        <v>0</v>
      </c>
      <c r="Q702" s="68"/>
      <c r="R702" s="70"/>
      <c r="S702" s="39"/>
      <c r="T702" s="71"/>
      <c r="U702" s="72"/>
      <c r="V702" s="73"/>
      <c r="W702" s="74"/>
    </row>
    <row r="703" spans="1:23">
      <c r="A703" s="7"/>
      <c r="B703" s="65">
        <v>154</v>
      </c>
      <c r="C703" s="66" t="s">
        <v>85</v>
      </c>
      <c r="D703" s="66" t="s">
        <v>160</v>
      </c>
      <c r="E703" s="67">
        <v>7902</v>
      </c>
      <c r="F703" s="68">
        <v>5047</v>
      </c>
      <c r="G703" s="69"/>
      <c r="H703" s="69"/>
      <c r="I703" s="70">
        <v>5047</v>
      </c>
      <c r="J703" s="39">
        <v>5.4487814543293045E-2</v>
      </c>
      <c r="K703" s="71">
        <v>275</v>
      </c>
      <c r="L703" s="72">
        <v>5.4487814543293045E-2</v>
      </c>
      <c r="M703" s="73">
        <v>275</v>
      </c>
      <c r="N703" s="74" t="s">
        <v>19593</v>
      </c>
      <c r="O703" s="66" t="str">
        <f t="shared" si="21"/>
        <v>תל מונד אמיר ריבה</v>
      </c>
      <c r="P703" s="83">
        <f t="shared" si="20"/>
        <v>0</v>
      </c>
      <c r="Q703" s="68"/>
      <c r="R703" s="70"/>
      <c r="S703" s="39"/>
      <c r="T703" s="71"/>
      <c r="U703" s="72"/>
      <c r="V703" s="73"/>
      <c r="W703" s="74"/>
    </row>
    <row r="704" spans="1:23">
      <c r="A704" s="7"/>
      <c r="B704" s="65">
        <v>154</v>
      </c>
      <c r="C704" s="66" t="s">
        <v>85</v>
      </c>
      <c r="D704" s="66" t="s">
        <v>139</v>
      </c>
      <c r="E704" s="67">
        <v>7902</v>
      </c>
      <c r="F704" s="68">
        <v>5047</v>
      </c>
      <c r="G704" s="69"/>
      <c r="H704" s="69"/>
      <c r="I704" s="70">
        <v>5047</v>
      </c>
      <c r="J704" s="39">
        <v>5.310085199128195E-2</v>
      </c>
      <c r="K704" s="71">
        <v>268</v>
      </c>
      <c r="L704" s="72">
        <v>5.310085199128195E-2</v>
      </c>
      <c r="M704" s="73">
        <v>268</v>
      </c>
      <c r="N704" s="74" t="s">
        <v>19593</v>
      </c>
      <c r="O704" s="66" t="str">
        <f t="shared" si="21"/>
        <v>תל מונד אוחנה שלמה</v>
      </c>
      <c r="P704" s="83">
        <f t="shared" si="20"/>
        <v>0</v>
      </c>
      <c r="Q704" s="68"/>
      <c r="R704" s="70"/>
      <c r="S704" s="39"/>
      <c r="T704" s="71"/>
      <c r="U704" s="72"/>
      <c r="V704" s="73"/>
      <c r="W704" s="74"/>
    </row>
    <row r="705" spans="1:23">
      <c r="A705" s="7"/>
      <c r="B705" s="65">
        <v>154</v>
      </c>
      <c r="C705" s="66" t="s">
        <v>85</v>
      </c>
      <c r="D705" s="66" t="s">
        <v>130</v>
      </c>
      <c r="E705" s="67">
        <v>7902</v>
      </c>
      <c r="F705" s="68">
        <v>5047</v>
      </c>
      <c r="G705" s="69"/>
      <c r="H705" s="69"/>
      <c r="I705" s="70">
        <v>5047</v>
      </c>
      <c r="J705" s="39">
        <v>3.2296413711115517E-2</v>
      </c>
      <c r="K705" s="71">
        <v>163</v>
      </c>
      <c r="L705" s="72">
        <v>3.2296413711115517E-2</v>
      </c>
      <c r="M705" s="73">
        <v>163</v>
      </c>
      <c r="N705" s="74" t="s">
        <v>19593</v>
      </c>
      <c r="O705" s="66" t="str">
        <f t="shared" si="21"/>
        <v>תל מונד נחום דוד</v>
      </c>
      <c r="P705" s="83">
        <f t="shared" si="20"/>
        <v>0</v>
      </c>
      <c r="Q705" s="68"/>
      <c r="R705" s="70"/>
      <c r="S705" s="39"/>
      <c r="T705" s="71"/>
      <c r="U705" s="72"/>
      <c r="V705" s="73"/>
      <c r="W705" s="74"/>
    </row>
    <row r="706" spans="1:23">
      <c r="A706" s="7"/>
      <c r="B706" s="65">
        <v>1054</v>
      </c>
      <c r="C706" s="66" t="s">
        <v>6</v>
      </c>
      <c r="D706" s="66" t="s">
        <v>46</v>
      </c>
      <c r="E706" s="67">
        <v>7714</v>
      </c>
      <c r="F706" s="68">
        <v>6055</v>
      </c>
      <c r="G706" s="69"/>
      <c r="H706" s="69"/>
      <c r="I706" s="70">
        <v>6055</v>
      </c>
      <c r="J706" s="39">
        <v>0.4259289843104872</v>
      </c>
      <c r="K706" s="71">
        <v>2579</v>
      </c>
      <c r="L706" s="72">
        <v>0.4259289843104872</v>
      </c>
      <c r="M706" s="73">
        <v>2579</v>
      </c>
      <c r="N706" s="74" t="s">
        <v>19593</v>
      </c>
      <c r="O706" s="66" t="str">
        <f t="shared" si="21"/>
        <v>תל שבע אבו רקייק טואמן</v>
      </c>
      <c r="P706" s="83" t="str">
        <f t="shared" si="20"/>
        <v>Mayor</v>
      </c>
      <c r="Q706" s="68"/>
      <c r="R706" s="70"/>
      <c r="S706" s="39"/>
      <c r="T706" s="71"/>
      <c r="U706" s="72"/>
      <c r="V706" s="73"/>
      <c r="W706" s="74"/>
    </row>
    <row r="707" spans="1:23">
      <c r="A707" s="7"/>
      <c r="B707" s="65">
        <v>1054</v>
      </c>
      <c r="C707" s="66" t="s">
        <v>6</v>
      </c>
      <c r="D707" s="66" t="s">
        <v>81</v>
      </c>
      <c r="E707" s="67">
        <v>7714</v>
      </c>
      <c r="F707" s="68">
        <v>6055</v>
      </c>
      <c r="G707" s="69"/>
      <c r="H707" s="69"/>
      <c r="I707" s="70">
        <v>6055</v>
      </c>
      <c r="J707" s="39">
        <v>0.29364161849710985</v>
      </c>
      <c r="K707" s="71">
        <v>1778</v>
      </c>
      <c r="L707" s="72">
        <v>0.29364161849710985</v>
      </c>
      <c r="M707" s="73">
        <v>1778.0000000000002</v>
      </c>
      <c r="N707" s="74" t="s">
        <v>19593</v>
      </c>
      <c r="O707" s="66" t="str">
        <f t="shared" si="21"/>
        <v>תל שבע אבו עמרה נואף</v>
      </c>
      <c r="P707" s="83">
        <f t="shared" si="20"/>
        <v>0</v>
      </c>
      <c r="Q707" s="68"/>
      <c r="R707" s="70"/>
      <c r="S707" s="39"/>
      <c r="T707" s="71"/>
      <c r="U707" s="72"/>
      <c r="V707" s="73"/>
      <c r="W707" s="74"/>
    </row>
    <row r="708" spans="1:23">
      <c r="A708" s="7"/>
      <c r="B708" s="65">
        <v>1054</v>
      </c>
      <c r="C708" s="66" t="s">
        <v>6</v>
      </c>
      <c r="D708" s="66" t="s">
        <v>32</v>
      </c>
      <c r="E708" s="67">
        <v>7714</v>
      </c>
      <c r="F708" s="68">
        <v>6055</v>
      </c>
      <c r="G708" s="69"/>
      <c r="H708" s="69"/>
      <c r="I708" s="70">
        <v>6055</v>
      </c>
      <c r="J708" s="39">
        <v>0.24558216350123865</v>
      </c>
      <c r="K708" s="71">
        <v>1487</v>
      </c>
      <c r="L708" s="72">
        <v>0.24558216350123865</v>
      </c>
      <c r="M708" s="73">
        <v>1487</v>
      </c>
      <c r="N708" s="74" t="s">
        <v>19593</v>
      </c>
      <c r="O708" s="66" t="str">
        <f t="shared" si="21"/>
        <v>תל שבע אלאעסם ענאד</v>
      </c>
      <c r="P708" s="83">
        <f t="shared" ref="P708:P710" si="22">IF(OR(J708&gt;0.5,AND(J708&gt;0.4,J708&gt;J709,J708&gt;J707)),"Mayor",)</f>
        <v>0</v>
      </c>
      <c r="Q708" s="68"/>
      <c r="R708" s="70"/>
      <c r="S708" s="39"/>
      <c r="T708" s="71"/>
      <c r="U708" s="72"/>
      <c r="V708" s="73"/>
      <c r="W708" s="74"/>
    </row>
    <row r="709" spans="1:23">
      <c r="A709" s="7"/>
      <c r="B709" s="65">
        <v>1054</v>
      </c>
      <c r="C709" s="66" t="s">
        <v>6</v>
      </c>
      <c r="D709" s="66" t="s">
        <v>67</v>
      </c>
      <c r="E709" s="67">
        <v>7714</v>
      </c>
      <c r="F709" s="68">
        <v>6055</v>
      </c>
      <c r="G709" s="69"/>
      <c r="H709" s="69"/>
      <c r="I709" s="70">
        <v>6055</v>
      </c>
      <c r="J709" s="39">
        <v>1.8827415359207268E-2</v>
      </c>
      <c r="K709" s="71">
        <v>114</v>
      </c>
      <c r="L709" s="72">
        <v>1.8827415359207268E-2</v>
      </c>
      <c r="M709" s="73">
        <v>114.00000000000001</v>
      </c>
      <c r="N709" s="74" t="s">
        <v>19593</v>
      </c>
      <c r="O709" s="66" t="str">
        <f t="shared" ref="O709:O710" si="23">C709&amp;" "&amp;D709</f>
        <v>תל שבע אלאעסם מחמד</v>
      </c>
      <c r="P709" s="83">
        <f t="shared" si="22"/>
        <v>0</v>
      </c>
      <c r="Q709" s="68"/>
      <c r="R709" s="70"/>
      <c r="S709" s="39"/>
      <c r="T709" s="71"/>
      <c r="U709" s="72"/>
      <c r="V709" s="73"/>
      <c r="W709" s="74"/>
    </row>
    <row r="710" spans="1:23">
      <c r="A710" s="7"/>
      <c r="B710" s="65">
        <v>1054</v>
      </c>
      <c r="C710" s="66" t="s">
        <v>6</v>
      </c>
      <c r="D710" s="66" t="s">
        <v>57</v>
      </c>
      <c r="E710" s="67">
        <v>7714</v>
      </c>
      <c r="F710" s="68">
        <v>6055</v>
      </c>
      <c r="G710" s="69"/>
      <c r="H710" s="69"/>
      <c r="I710" s="70">
        <v>6055</v>
      </c>
      <c r="J710" s="39">
        <v>1.6019818331957061E-2</v>
      </c>
      <c r="K710" s="71">
        <v>97</v>
      </c>
      <c r="L710" s="72">
        <v>1.6019818331957061E-2</v>
      </c>
      <c r="M710" s="73">
        <v>97</v>
      </c>
      <c r="N710" s="74" t="s">
        <v>19593</v>
      </c>
      <c r="O710" s="66" t="str">
        <f t="shared" si="23"/>
        <v>תל שבע אל אעסם איבראהים</v>
      </c>
      <c r="P710" s="83">
        <f t="shared" si="22"/>
        <v>0</v>
      </c>
      <c r="Q710" s="68"/>
      <c r="R710" s="70"/>
      <c r="S710" s="39"/>
      <c r="T710" s="71"/>
      <c r="U710" s="72"/>
      <c r="V710" s="73"/>
      <c r="W710" s="74"/>
    </row>
    <row r="711" spans="1:23" ht="14">
      <c r="A711" s="7"/>
      <c r="B711" s="7"/>
      <c r="C711" s="7"/>
      <c r="D711" s="75"/>
      <c r="E711" s="76"/>
      <c r="F711" s="76"/>
      <c r="G711" s="76"/>
      <c r="H711" s="76"/>
      <c r="I711" s="77"/>
      <c r="J711" s="75"/>
      <c r="K711" s="77"/>
      <c r="L711" s="78"/>
      <c r="M711" s="75"/>
      <c r="N711" s="79"/>
      <c r="O711" s="66"/>
      <c r="P711" s="67"/>
      <c r="Q711" s="68"/>
      <c r="R711" s="70"/>
      <c r="S711" s="39"/>
      <c r="T711" s="71"/>
      <c r="U711" s="72"/>
      <c r="V711" s="73"/>
      <c r="W711" s="74"/>
    </row>
    <row r="712" spans="1:23">
      <c r="A712" s="7"/>
      <c r="B712" s="65"/>
      <c r="C712" s="66"/>
      <c r="D712" s="66"/>
      <c r="E712" s="67"/>
      <c r="F712" s="68"/>
      <c r="G712" s="70"/>
      <c r="H712" s="39"/>
      <c r="I712" s="71"/>
      <c r="J712" s="72"/>
      <c r="K712" s="73"/>
      <c r="L712" s="74"/>
      <c r="M712" s="65"/>
      <c r="N712" s="66"/>
      <c r="O712" s="66"/>
      <c r="P712" s="67"/>
      <c r="Q712" s="68"/>
      <c r="R712" s="70"/>
      <c r="S712" s="39"/>
      <c r="T712" s="71"/>
      <c r="U712" s="72"/>
      <c r="V712" s="73"/>
      <c r="W712" s="74"/>
    </row>
    <row r="713" spans="1:23">
      <c r="A713" s="7"/>
      <c r="B713" s="65"/>
      <c r="C713" s="66"/>
      <c r="D713" s="66"/>
      <c r="E713" s="67"/>
      <c r="F713" s="68"/>
      <c r="G713" s="70"/>
      <c r="H713" s="39"/>
      <c r="I713" s="71"/>
      <c r="J713" s="72"/>
      <c r="K713" s="73"/>
      <c r="L713" s="74"/>
      <c r="M713" s="65"/>
      <c r="N713" s="66"/>
      <c r="O713" s="66"/>
      <c r="P713" s="67"/>
      <c r="Q713" s="68"/>
      <c r="R713" s="70"/>
      <c r="S713" s="39"/>
      <c r="T713" s="71"/>
      <c r="U713" s="72"/>
      <c r="V713" s="73"/>
      <c r="W713" s="74"/>
    </row>
    <row r="714" spans="1:23">
      <c r="A714" s="7"/>
      <c r="B714" s="65"/>
      <c r="C714" s="66"/>
      <c r="D714" s="66"/>
      <c r="E714" s="67"/>
      <c r="F714" s="68"/>
      <c r="G714" s="70"/>
      <c r="H714" s="39"/>
      <c r="I714" s="71"/>
      <c r="J714" s="72"/>
      <c r="K714" s="73"/>
      <c r="L714" s="74"/>
      <c r="M714" s="65"/>
      <c r="N714" s="66"/>
      <c r="O714" s="66"/>
      <c r="P714" s="67"/>
      <c r="Q714" s="68"/>
      <c r="R714" s="70"/>
      <c r="S714" s="39"/>
      <c r="T714" s="71"/>
      <c r="U714" s="72"/>
      <c r="V714" s="73"/>
      <c r="W714" s="74"/>
    </row>
    <row r="715" spans="1:23">
      <c r="A715" s="7"/>
      <c r="B715" s="65"/>
      <c r="C715" s="66"/>
      <c r="D715" s="66"/>
      <c r="E715" s="67"/>
      <c r="F715" s="68"/>
      <c r="G715" s="70"/>
      <c r="H715" s="39"/>
      <c r="I715" s="71"/>
      <c r="J715" s="72"/>
      <c r="K715" s="73"/>
      <c r="L715" s="74"/>
      <c r="M715" s="65"/>
      <c r="N715" s="66"/>
      <c r="O715" s="66"/>
      <c r="P715" s="67"/>
      <c r="Q715" s="68"/>
      <c r="R715" s="70"/>
      <c r="S715" s="39"/>
      <c r="T715" s="71"/>
      <c r="U715" s="72"/>
      <c r="V715" s="73"/>
      <c r="W715" s="74"/>
    </row>
    <row r="716" spans="1:23">
      <c r="A716" s="7"/>
      <c r="B716" s="65"/>
      <c r="C716" s="66"/>
      <c r="D716" s="66"/>
      <c r="E716" s="67"/>
      <c r="F716" s="68"/>
      <c r="G716" s="70"/>
      <c r="H716" s="39"/>
      <c r="I716" s="71"/>
      <c r="J716" s="72"/>
      <c r="K716" s="73"/>
      <c r="L716" s="74"/>
      <c r="M716" s="65"/>
      <c r="N716" s="66"/>
      <c r="O716" s="66"/>
      <c r="P716" s="67"/>
      <c r="Q716" s="68"/>
      <c r="R716" s="70"/>
      <c r="S716" s="39"/>
      <c r="T716" s="71"/>
      <c r="U716" s="72"/>
      <c r="V716" s="73"/>
      <c r="W716" s="74"/>
    </row>
    <row r="717" spans="1:23">
      <c r="A717" s="7"/>
      <c r="B717" s="65"/>
      <c r="C717" s="66"/>
      <c r="D717" s="66"/>
      <c r="E717" s="67"/>
      <c r="F717" s="68"/>
      <c r="G717" s="70"/>
      <c r="H717" s="39"/>
      <c r="I717" s="71"/>
      <c r="J717" s="72"/>
      <c r="K717" s="73"/>
      <c r="L717" s="74"/>
      <c r="M717" s="65"/>
      <c r="N717" s="66"/>
      <c r="O717" s="66"/>
      <c r="P717" s="67"/>
      <c r="Q717" s="68"/>
      <c r="R717" s="70"/>
      <c r="S717" s="39"/>
      <c r="T717" s="71"/>
      <c r="U717" s="72"/>
      <c r="V717" s="73"/>
      <c r="W717" s="74"/>
    </row>
    <row r="718" spans="1:23">
      <c r="A718" s="7"/>
      <c r="B718" s="65"/>
      <c r="C718" s="66"/>
      <c r="D718" s="66"/>
      <c r="E718" s="67"/>
      <c r="F718" s="68"/>
      <c r="G718" s="70"/>
      <c r="H718" s="39"/>
      <c r="I718" s="71"/>
      <c r="J718" s="72"/>
      <c r="K718" s="73"/>
      <c r="L718" s="74"/>
      <c r="M718" s="65"/>
      <c r="N718" s="66"/>
      <c r="O718" s="66"/>
      <c r="P718" s="67"/>
      <c r="Q718" s="68"/>
      <c r="R718" s="70"/>
      <c r="S718" s="39"/>
      <c r="T718" s="71"/>
      <c r="U718" s="72"/>
      <c r="V718" s="73"/>
      <c r="W718" s="74"/>
    </row>
    <row r="719" spans="1:23">
      <c r="A719" s="7"/>
      <c r="B719" s="65"/>
      <c r="C719" s="66"/>
      <c r="D719" s="66"/>
      <c r="E719" s="67"/>
      <c r="F719" s="68"/>
      <c r="G719" s="70"/>
      <c r="H719" s="39"/>
      <c r="I719" s="71"/>
      <c r="J719" s="72"/>
      <c r="K719" s="73"/>
      <c r="L719" s="74"/>
      <c r="M719" s="65"/>
      <c r="N719" s="66"/>
      <c r="O719" s="66"/>
      <c r="P719" s="67"/>
      <c r="Q719" s="68"/>
      <c r="R719" s="70"/>
      <c r="S719" s="39"/>
      <c r="T719" s="71"/>
      <c r="U719" s="72"/>
      <c r="V719" s="73"/>
      <c r="W719" s="74"/>
    </row>
    <row r="720" spans="1:23">
      <c r="A720" s="7"/>
      <c r="B720" s="65"/>
      <c r="C720" s="66"/>
      <c r="D720" s="66"/>
      <c r="E720" s="67"/>
      <c r="F720" s="68"/>
      <c r="G720" s="70"/>
      <c r="H720" s="39"/>
      <c r="I720" s="71"/>
      <c r="J720" s="72"/>
      <c r="K720" s="73"/>
      <c r="L720" s="74"/>
      <c r="M720" s="65"/>
      <c r="N720" s="66"/>
      <c r="O720" s="66"/>
      <c r="P720" s="67"/>
      <c r="Q720" s="68"/>
      <c r="R720" s="70"/>
      <c r="S720" s="39"/>
      <c r="T720" s="71"/>
      <c r="U720" s="72"/>
      <c r="V720" s="73"/>
      <c r="W720" s="74"/>
    </row>
    <row r="721" spans="1:23">
      <c r="A721" s="7"/>
      <c r="B721" s="65"/>
      <c r="C721" s="66"/>
      <c r="D721" s="66"/>
      <c r="E721" s="67"/>
      <c r="F721" s="68"/>
      <c r="G721" s="70"/>
      <c r="H721" s="39"/>
      <c r="I721" s="71"/>
      <c r="J721" s="72"/>
      <c r="K721" s="73"/>
      <c r="L721" s="74"/>
      <c r="M721" s="65"/>
      <c r="N721" s="66"/>
      <c r="O721" s="66"/>
      <c r="P721" s="67"/>
      <c r="Q721" s="68"/>
      <c r="R721" s="70"/>
      <c r="S721" s="39"/>
      <c r="T721" s="71"/>
      <c r="U721" s="72"/>
      <c r="V721" s="73"/>
      <c r="W721" s="74"/>
    </row>
    <row r="722" spans="1:23" ht="14">
      <c r="A722" s="7"/>
      <c r="B722" s="7"/>
      <c r="C722" s="7"/>
      <c r="D722" s="75"/>
      <c r="E722" s="76"/>
      <c r="F722" s="76"/>
      <c r="G722" s="77"/>
      <c r="H722" s="75"/>
      <c r="I722" s="77"/>
      <c r="J722" s="78"/>
      <c r="K722" s="75"/>
      <c r="L722" s="79"/>
      <c r="M722" s="7"/>
      <c r="N722" s="7"/>
      <c r="O722" s="75"/>
      <c r="P722" s="76"/>
      <c r="Q722" s="76"/>
      <c r="R722" s="77"/>
      <c r="S722" s="75"/>
      <c r="T722" s="77"/>
      <c r="U722" s="78"/>
      <c r="V722" s="75"/>
      <c r="W722" s="79"/>
    </row>
    <row r="723" spans="1:23">
      <c r="A723" s="7"/>
      <c r="B723" s="7"/>
      <c r="C723" s="7"/>
      <c r="D723" s="7"/>
      <c r="E723" s="7"/>
      <c r="F723" s="7"/>
      <c r="G723" s="7"/>
      <c r="H723" s="7"/>
      <c r="I723" s="7"/>
      <c r="J723" s="50"/>
      <c r="K723" s="7"/>
      <c r="L723" s="50"/>
      <c r="M723" s="7"/>
      <c r="N723" s="50"/>
    </row>
    <row r="724" spans="1:23">
      <c r="A724" s="7"/>
      <c r="B724" s="7"/>
      <c r="C724" s="7"/>
      <c r="D724" s="7"/>
      <c r="E724" s="7"/>
      <c r="F724" s="7"/>
      <c r="G724" s="7"/>
      <c r="H724" s="7"/>
      <c r="I724" s="7"/>
      <c r="J724" s="50"/>
      <c r="K724" s="7"/>
      <c r="L724" s="50"/>
      <c r="M724" s="7"/>
      <c r="N724" s="50"/>
    </row>
    <row r="725" spans="1:2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50"/>
      <c r="M725" s="7"/>
      <c r="N725" s="7"/>
    </row>
    <row r="726" spans="1:2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</row>
    <row r="727" spans="1:2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</row>
    <row r="728" spans="1:2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</row>
    <row r="729" spans="1:2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</row>
    <row r="730" spans="1:2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</row>
    <row r="731" spans="1:2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</row>
    <row r="732" spans="1:2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</row>
    <row r="733" spans="1:2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</row>
    <row r="734" spans="1:2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</row>
    <row r="735" spans="1:2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</row>
    <row r="736" spans="1:2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</row>
    <row r="737" spans="1:14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</row>
    <row r="738" spans="1:14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</row>
    <row r="739" spans="1:14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</row>
    <row r="740" spans="1:14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</row>
    <row r="741" spans="1:14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</row>
    <row r="742" spans="1:14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</row>
    <row r="743" spans="1:14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</row>
    <row r="744" spans="1:14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</row>
    <row r="745" spans="1:14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</row>
    <row r="746" spans="1:14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</row>
    <row r="747" spans="1:14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</row>
    <row r="748" spans="1:14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</row>
    <row r="749" spans="1:14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</row>
    <row r="750" spans="1:14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</row>
    <row r="751" spans="1:14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</row>
    <row r="752" spans="1:14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</row>
    <row r="753" spans="1:14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</row>
    <row r="754" spans="1:14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</row>
    <row r="755" spans="1:14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</row>
    <row r="756" spans="1:14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</row>
    <row r="757" spans="1:14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</row>
    <row r="758" spans="1:14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</row>
    <row r="759" spans="1:14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</row>
    <row r="760" spans="1:14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</row>
    <row r="761" spans="1:14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</row>
    <row r="762" spans="1:14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</row>
    <row r="763" spans="1:14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</row>
    <row r="764" spans="1:14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</row>
    <row r="765" spans="1:14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</row>
    <row r="766" spans="1:14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</row>
  </sheetData>
  <sheetProtection password="E573" sheet="1" objects="1" scenarios="1" autoFilter="0"/>
  <autoFilter ref="C3:P710"/>
  <conditionalFormatting sqref="W678 W633 W588 W543 W498 W453 W408 W363 W318 W273 W228 W183 W138 W93 W48 W3">
    <cfRule type="cellIs" dxfId="27" priority="28" stopIfTrue="1" operator="equal">
      <formula>"סבב שני"</formula>
    </cfRule>
  </conditionalFormatting>
  <conditionalFormatting sqref="P679:Q721 E712:F721 P634:Q676 P589:Q631 P544:Q586 P499:Q541 P454:Q496 P409:Q451 P364:Q406 P319:Q361 P274:Q316 P229:Q271 P184:Q226 P139:Q181 P94:Q136 P49:Q91 P4:Q46 P4:P710">
    <cfRule type="cellIs" dxfId="26" priority="27" stopIfTrue="1" operator="equal">
      <formula>E3</formula>
    </cfRule>
  </conditionalFormatting>
  <conditionalFormatting sqref="R679:R721 G712:G721 R634:R676 R589:R631 R544:R586 R499:R541 R454:R496 R409:R451 R364:R406 R319:R361 R274:R316 R229:R271 R184:R226 R139:R181 R94:R136 R49:R91 R4:R46">
    <cfRule type="cellIs" dxfId="25" priority="24" stopIfTrue="1" operator="equal">
      <formula>G3</formula>
    </cfRule>
    <cfRule type="cellIs" dxfId="24" priority="25" stopIfTrue="1" operator="lessThan">
      <formula>D4</formula>
    </cfRule>
    <cfRule type="cellIs" dxfId="23" priority="26" stopIfTrue="1" operator="greaterThan">
      <formula>D4</formula>
    </cfRule>
  </conditionalFormatting>
  <conditionalFormatting sqref="T679:T721 I712:I721 T634:T676 T589:T631 T544:T586 T499:T541 T454:T496 T409:T451 T364:T406 T319:T361 T274:T316 T229:T271 T184:T226 T139:T181 T94:T136 T49:T91 T4:T46">
    <cfRule type="cellIs" dxfId="22" priority="23" stopIfTrue="1" operator="equal">
      <formula>0</formula>
    </cfRule>
  </conditionalFormatting>
  <conditionalFormatting sqref="S679:S721 H712:H721 S634:S676 S589:S631 S544:S586 S499:S541 S454:S496 S409:S451 S364:S406 S319:S361 S274:S316 S229:S271 S184:S226 S139:S181 S94:S136 S49:S91 S4:S46">
    <cfRule type="cellIs" dxfId="21" priority="21" stopIfTrue="1" operator="equal">
      <formula>0</formula>
    </cfRule>
    <cfRule type="cellIs" dxfId="20" priority="22" stopIfTrue="1" operator="greaterThanOrEqual">
      <formula>0.4</formula>
    </cfRule>
  </conditionalFormatting>
  <conditionalFormatting sqref="W679:W721 L712:L721 W634:W676 W589:W631 W544:W586 W499:W541 W454:W496 W409:W451 W364:W406 W319:W361 W274:W316 W229:W271 W184:W226 W139:W181 W94:W136 W49:W91 W4:W46 N129:N710">
    <cfRule type="cellIs" dxfId="19" priority="18" stopIfTrue="1" operator="equal">
      <formula>L3</formula>
    </cfRule>
    <cfRule type="cellIs" dxfId="18" priority="19" stopIfTrue="1" operator="equal">
      <formula>"סבב שני"</formula>
    </cfRule>
    <cfRule type="cellIs" dxfId="17" priority="20" stopIfTrue="1" operator="equal">
      <formula>"מועמד נבחר"</formula>
    </cfRule>
  </conditionalFormatting>
  <conditionalFormatting sqref="N3">
    <cfRule type="cellIs" dxfId="16" priority="17" stopIfTrue="1" operator="equal">
      <formula>"סבב שני"</formula>
    </cfRule>
  </conditionalFormatting>
  <conditionalFormatting sqref="E4:F710">
    <cfRule type="cellIs" dxfId="15" priority="16" stopIfTrue="1" operator="equal">
      <formula>E3</formula>
    </cfRule>
  </conditionalFormatting>
  <conditionalFormatting sqref="I4:I710">
    <cfRule type="cellIs" dxfId="14" priority="13" stopIfTrue="1" operator="equal">
      <formula>I3</formula>
    </cfRule>
    <cfRule type="cellIs" dxfId="13" priority="14" stopIfTrue="1" operator="lessThan">
      <formula>F4</formula>
    </cfRule>
    <cfRule type="cellIs" dxfId="12" priority="15" stopIfTrue="1" operator="greaterThan">
      <formula>F4</formula>
    </cfRule>
  </conditionalFormatting>
  <conditionalFormatting sqref="K4:K710">
    <cfRule type="cellIs" dxfId="11" priority="12" stopIfTrue="1" operator="equal">
      <formula>0</formula>
    </cfRule>
  </conditionalFormatting>
  <conditionalFormatting sqref="J4:J710">
    <cfRule type="cellIs" dxfId="10" priority="10" stopIfTrue="1" operator="equal">
      <formula>0</formula>
    </cfRule>
    <cfRule type="cellIs" dxfId="9" priority="11" stopIfTrue="1" operator="greaterThanOrEqual">
      <formula>0.4</formula>
    </cfRule>
  </conditionalFormatting>
  <conditionalFormatting sqref="N4:N125">
    <cfRule type="cellIs" dxfId="8" priority="7" stopIfTrue="1" operator="equal">
      <formula>N3</formula>
    </cfRule>
    <cfRule type="cellIs" dxfId="7" priority="8" stopIfTrue="1" operator="equal">
      <formula>"סבב שני"</formula>
    </cfRule>
    <cfRule type="cellIs" dxfId="6" priority="9" stopIfTrue="1" operator="equal">
      <formula>"מועמד נבחר"</formula>
    </cfRule>
  </conditionalFormatting>
  <conditionalFormatting sqref="N126">
    <cfRule type="cellIs" dxfId="5" priority="4" stopIfTrue="1" operator="equal">
      <formula>#REF!</formula>
    </cfRule>
    <cfRule type="cellIs" dxfId="4" priority="5" stopIfTrue="1" operator="equal">
      <formula>"סבב שני"</formula>
    </cfRule>
    <cfRule type="cellIs" dxfId="3" priority="6" stopIfTrue="1" operator="equal">
      <formula>"מועמד נבחר"</formula>
    </cfRule>
  </conditionalFormatting>
  <conditionalFormatting sqref="N128">
    <cfRule type="cellIs" dxfId="2" priority="1" stopIfTrue="1" operator="equal">
      <formula>N126</formula>
    </cfRule>
    <cfRule type="cellIs" dxfId="1" priority="2" stopIfTrue="1" operator="equal">
      <formula>"סבב שני"</formula>
    </cfRule>
    <cfRule type="cellIs" dxfId="0" priority="3" stopIfTrue="1" operator="equal">
      <formula>"מועמד נבחר"</formula>
    </cfRule>
  </conditionalFormatting>
  <dataValidations count="2">
    <dataValidation type="decimal" operator="lessThanOrEqual" allowBlank="1" showInputMessage="1" showErrorMessage="1" sqref="I4:I711 JE4:JE711 TA4:TA711 ACW4:ACW711 AMS4:AMS711 AWO4:AWO711 BGK4:BGK711 BQG4:BQG711 CAC4:CAC711 CJY4:CJY711 CTU4:CTU711 DDQ4:DDQ711 DNM4:DNM711 DXI4:DXI711 EHE4:EHE711 ERA4:ERA711 FAW4:FAW711 FKS4:FKS711 FUO4:FUO711 GEK4:GEK711 GOG4:GOG711 GYC4:GYC711 HHY4:HHY711 HRU4:HRU711 IBQ4:IBQ711 ILM4:ILM711 IVI4:IVI711 JFE4:JFE711 JPA4:JPA711 JYW4:JYW711 KIS4:KIS711 KSO4:KSO711 LCK4:LCK711 LMG4:LMG711 LWC4:LWC711 MFY4:MFY711 MPU4:MPU711 MZQ4:MZQ711 NJM4:NJM711 NTI4:NTI711 ODE4:ODE711 ONA4:ONA711 OWW4:OWW711 PGS4:PGS711 PQO4:PQO711 QAK4:QAK711 QKG4:QKG711 QUC4:QUC711 RDY4:RDY711 RNU4:RNU711 RXQ4:RXQ711 SHM4:SHM711 SRI4:SRI711 TBE4:TBE711 TLA4:TLA711 TUW4:TUW711 UES4:UES711 UOO4:UOO711 UYK4:UYK711 VIG4:VIG711 VSC4:VSC711 WBY4:WBY711 WLU4:WLU711 WVQ4:WVQ711 I65587:I66246 JE65587:JE66246 TA65587:TA66246 ACW65587:ACW66246 AMS65587:AMS66246 AWO65587:AWO66246 BGK65587:BGK66246 BQG65587:BQG66246 CAC65587:CAC66246 CJY65587:CJY66246 CTU65587:CTU66246 DDQ65587:DDQ66246 DNM65587:DNM66246 DXI65587:DXI66246 EHE65587:EHE66246 ERA65587:ERA66246 FAW65587:FAW66246 FKS65587:FKS66246 FUO65587:FUO66246 GEK65587:GEK66246 GOG65587:GOG66246 GYC65587:GYC66246 HHY65587:HHY66246 HRU65587:HRU66246 IBQ65587:IBQ66246 ILM65587:ILM66246 IVI65587:IVI66246 JFE65587:JFE66246 JPA65587:JPA66246 JYW65587:JYW66246 KIS65587:KIS66246 KSO65587:KSO66246 LCK65587:LCK66246 LMG65587:LMG66246 LWC65587:LWC66246 MFY65587:MFY66246 MPU65587:MPU66246 MZQ65587:MZQ66246 NJM65587:NJM66246 NTI65587:NTI66246 ODE65587:ODE66246 ONA65587:ONA66246 OWW65587:OWW66246 PGS65587:PGS66246 PQO65587:PQO66246 QAK65587:QAK66246 QKG65587:QKG66246 QUC65587:QUC66246 RDY65587:RDY66246 RNU65587:RNU66246 RXQ65587:RXQ66246 SHM65587:SHM66246 SRI65587:SRI66246 TBE65587:TBE66246 TLA65587:TLA66246 TUW65587:TUW66246 UES65587:UES66246 UOO65587:UOO66246 UYK65587:UYK66246 VIG65587:VIG66246 VSC65587:VSC66246 WBY65587:WBY66246 WLU65587:WLU66246 WVQ65587:WVQ66246 I131123:I131782 JE131123:JE131782 TA131123:TA131782 ACW131123:ACW131782 AMS131123:AMS131782 AWO131123:AWO131782 BGK131123:BGK131782 BQG131123:BQG131782 CAC131123:CAC131782 CJY131123:CJY131782 CTU131123:CTU131782 DDQ131123:DDQ131782 DNM131123:DNM131782 DXI131123:DXI131782 EHE131123:EHE131782 ERA131123:ERA131782 FAW131123:FAW131782 FKS131123:FKS131782 FUO131123:FUO131782 GEK131123:GEK131782 GOG131123:GOG131782 GYC131123:GYC131782 HHY131123:HHY131782 HRU131123:HRU131782 IBQ131123:IBQ131782 ILM131123:ILM131782 IVI131123:IVI131782 JFE131123:JFE131782 JPA131123:JPA131782 JYW131123:JYW131782 KIS131123:KIS131782 KSO131123:KSO131782 LCK131123:LCK131782 LMG131123:LMG131782 LWC131123:LWC131782 MFY131123:MFY131782 MPU131123:MPU131782 MZQ131123:MZQ131782 NJM131123:NJM131782 NTI131123:NTI131782 ODE131123:ODE131782 ONA131123:ONA131782 OWW131123:OWW131782 PGS131123:PGS131782 PQO131123:PQO131782 QAK131123:QAK131782 QKG131123:QKG131782 QUC131123:QUC131782 RDY131123:RDY131782 RNU131123:RNU131782 RXQ131123:RXQ131782 SHM131123:SHM131782 SRI131123:SRI131782 TBE131123:TBE131782 TLA131123:TLA131782 TUW131123:TUW131782 UES131123:UES131782 UOO131123:UOO131782 UYK131123:UYK131782 VIG131123:VIG131782 VSC131123:VSC131782 WBY131123:WBY131782 WLU131123:WLU131782 WVQ131123:WVQ131782 I196659:I197318 JE196659:JE197318 TA196659:TA197318 ACW196659:ACW197318 AMS196659:AMS197318 AWO196659:AWO197318 BGK196659:BGK197318 BQG196659:BQG197318 CAC196659:CAC197318 CJY196659:CJY197318 CTU196659:CTU197318 DDQ196659:DDQ197318 DNM196659:DNM197318 DXI196659:DXI197318 EHE196659:EHE197318 ERA196659:ERA197318 FAW196659:FAW197318 FKS196659:FKS197318 FUO196659:FUO197318 GEK196659:GEK197318 GOG196659:GOG197318 GYC196659:GYC197318 HHY196659:HHY197318 HRU196659:HRU197318 IBQ196659:IBQ197318 ILM196659:ILM197318 IVI196659:IVI197318 JFE196659:JFE197318 JPA196659:JPA197318 JYW196659:JYW197318 KIS196659:KIS197318 KSO196659:KSO197318 LCK196659:LCK197318 LMG196659:LMG197318 LWC196659:LWC197318 MFY196659:MFY197318 MPU196659:MPU197318 MZQ196659:MZQ197318 NJM196659:NJM197318 NTI196659:NTI197318 ODE196659:ODE197318 ONA196659:ONA197318 OWW196659:OWW197318 PGS196659:PGS197318 PQO196659:PQO197318 QAK196659:QAK197318 QKG196659:QKG197318 QUC196659:QUC197318 RDY196659:RDY197318 RNU196659:RNU197318 RXQ196659:RXQ197318 SHM196659:SHM197318 SRI196659:SRI197318 TBE196659:TBE197318 TLA196659:TLA197318 TUW196659:TUW197318 UES196659:UES197318 UOO196659:UOO197318 UYK196659:UYK197318 VIG196659:VIG197318 VSC196659:VSC197318 WBY196659:WBY197318 WLU196659:WLU197318 WVQ196659:WVQ197318 I262195:I262854 JE262195:JE262854 TA262195:TA262854 ACW262195:ACW262854 AMS262195:AMS262854 AWO262195:AWO262854 BGK262195:BGK262854 BQG262195:BQG262854 CAC262195:CAC262854 CJY262195:CJY262854 CTU262195:CTU262854 DDQ262195:DDQ262854 DNM262195:DNM262854 DXI262195:DXI262854 EHE262195:EHE262854 ERA262195:ERA262854 FAW262195:FAW262854 FKS262195:FKS262854 FUO262195:FUO262854 GEK262195:GEK262854 GOG262195:GOG262854 GYC262195:GYC262854 HHY262195:HHY262854 HRU262195:HRU262854 IBQ262195:IBQ262854 ILM262195:ILM262854 IVI262195:IVI262854 JFE262195:JFE262854 JPA262195:JPA262854 JYW262195:JYW262854 KIS262195:KIS262854 KSO262195:KSO262854 LCK262195:LCK262854 LMG262195:LMG262854 LWC262195:LWC262854 MFY262195:MFY262854 MPU262195:MPU262854 MZQ262195:MZQ262854 NJM262195:NJM262854 NTI262195:NTI262854 ODE262195:ODE262854 ONA262195:ONA262854 OWW262195:OWW262854 PGS262195:PGS262854 PQO262195:PQO262854 QAK262195:QAK262854 QKG262195:QKG262854 QUC262195:QUC262854 RDY262195:RDY262854 RNU262195:RNU262854 RXQ262195:RXQ262854 SHM262195:SHM262854 SRI262195:SRI262854 TBE262195:TBE262854 TLA262195:TLA262854 TUW262195:TUW262854 UES262195:UES262854 UOO262195:UOO262854 UYK262195:UYK262854 VIG262195:VIG262854 VSC262195:VSC262854 WBY262195:WBY262854 WLU262195:WLU262854 WVQ262195:WVQ262854 I327731:I328390 JE327731:JE328390 TA327731:TA328390 ACW327731:ACW328390 AMS327731:AMS328390 AWO327731:AWO328390 BGK327731:BGK328390 BQG327731:BQG328390 CAC327731:CAC328390 CJY327731:CJY328390 CTU327731:CTU328390 DDQ327731:DDQ328390 DNM327731:DNM328390 DXI327731:DXI328390 EHE327731:EHE328390 ERA327731:ERA328390 FAW327731:FAW328390 FKS327731:FKS328390 FUO327731:FUO328390 GEK327731:GEK328390 GOG327731:GOG328390 GYC327731:GYC328390 HHY327731:HHY328390 HRU327731:HRU328390 IBQ327731:IBQ328390 ILM327731:ILM328390 IVI327731:IVI328390 JFE327731:JFE328390 JPA327731:JPA328390 JYW327731:JYW328390 KIS327731:KIS328390 KSO327731:KSO328390 LCK327731:LCK328390 LMG327731:LMG328390 LWC327731:LWC328390 MFY327731:MFY328390 MPU327731:MPU328390 MZQ327731:MZQ328390 NJM327731:NJM328390 NTI327731:NTI328390 ODE327731:ODE328390 ONA327731:ONA328390 OWW327731:OWW328390 PGS327731:PGS328390 PQO327731:PQO328390 QAK327731:QAK328390 QKG327731:QKG328390 QUC327731:QUC328390 RDY327731:RDY328390 RNU327731:RNU328390 RXQ327731:RXQ328390 SHM327731:SHM328390 SRI327731:SRI328390 TBE327731:TBE328390 TLA327731:TLA328390 TUW327731:TUW328390 UES327731:UES328390 UOO327731:UOO328390 UYK327731:UYK328390 VIG327731:VIG328390 VSC327731:VSC328390 WBY327731:WBY328390 WLU327731:WLU328390 WVQ327731:WVQ328390 I393267:I393926 JE393267:JE393926 TA393267:TA393926 ACW393267:ACW393926 AMS393267:AMS393926 AWO393267:AWO393926 BGK393267:BGK393926 BQG393267:BQG393926 CAC393267:CAC393926 CJY393267:CJY393926 CTU393267:CTU393926 DDQ393267:DDQ393926 DNM393267:DNM393926 DXI393267:DXI393926 EHE393267:EHE393926 ERA393267:ERA393926 FAW393267:FAW393926 FKS393267:FKS393926 FUO393267:FUO393926 GEK393267:GEK393926 GOG393267:GOG393926 GYC393267:GYC393926 HHY393267:HHY393926 HRU393267:HRU393926 IBQ393267:IBQ393926 ILM393267:ILM393926 IVI393267:IVI393926 JFE393267:JFE393926 JPA393267:JPA393926 JYW393267:JYW393926 KIS393267:KIS393926 KSO393267:KSO393926 LCK393267:LCK393926 LMG393267:LMG393926 LWC393267:LWC393926 MFY393267:MFY393926 MPU393267:MPU393926 MZQ393267:MZQ393926 NJM393267:NJM393926 NTI393267:NTI393926 ODE393267:ODE393926 ONA393267:ONA393926 OWW393267:OWW393926 PGS393267:PGS393926 PQO393267:PQO393926 QAK393267:QAK393926 QKG393267:QKG393926 QUC393267:QUC393926 RDY393267:RDY393926 RNU393267:RNU393926 RXQ393267:RXQ393926 SHM393267:SHM393926 SRI393267:SRI393926 TBE393267:TBE393926 TLA393267:TLA393926 TUW393267:TUW393926 UES393267:UES393926 UOO393267:UOO393926 UYK393267:UYK393926 VIG393267:VIG393926 VSC393267:VSC393926 WBY393267:WBY393926 WLU393267:WLU393926 WVQ393267:WVQ393926 I458803:I459462 JE458803:JE459462 TA458803:TA459462 ACW458803:ACW459462 AMS458803:AMS459462 AWO458803:AWO459462 BGK458803:BGK459462 BQG458803:BQG459462 CAC458803:CAC459462 CJY458803:CJY459462 CTU458803:CTU459462 DDQ458803:DDQ459462 DNM458803:DNM459462 DXI458803:DXI459462 EHE458803:EHE459462 ERA458803:ERA459462 FAW458803:FAW459462 FKS458803:FKS459462 FUO458803:FUO459462 GEK458803:GEK459462 GOG458803:GOG459462 GYC458803:GYC459462 HHY458803:HHY459462 HRU458803:HRU459462 IBQ458803:IBQ459462 ILM458803:ILM459462 IVI458803:IVI459462 JFE458803:JFE459462 JPA458803:JPA459462 JYW458803:JYW459462 KIS458803:KIS459462 KSO458803:KSO459462 LCK458803:LCK459462 LMG458803:LMG459462 LWC458803:LWC459462 MFY458803:MFY459462 MPU458803:MPU459462 MZQ458803:MZQ459462 NJM458803:NJM459462 NTI458803:NTI459462 ODE458803:ODE459462 ONA458803:ONA459462 OWW458803:OWW459462 PGS458803:PGS459462 PQO458803:PQO459462 QAK458803:QAK459462 QKG458803:QKG459462 QUC458803:QUC459462 RDY458803:RDY459462 RNU458803:RNU459462 RXQ458803:RXQ459462 SHM458803:SHM459462 SRI458803:SRI459462 TBE458803:TBE459462 TLA458803:TLA459462 TUW458803:TUW459462 UES458803:UES459462 UOO458803:UOO459462 UYK458803:UYK459462 VIG458803:VIG459462 VSC458803:VSC459462 WBY458803:WBY459462 WLU458803:WLU459462 WVQ458803:WVQ459462 I524339:I524998 JE524339:JE524998 TA524339:TA524998 ACW524339:ACW524998 AMS524339:AMS524998 AWO524339:AWO524998 BGK524339:BGK524998 BQG524339:BQG524998 CAC524339:CAC524998 CJY524339:CJY524998 CTU524339:CTU524998 DDQ524339:DDQ524998 DNM524339:DNM524998 DXI524339:DXI524998 EHE524339:EHE524998 ERA524339:ERA524998 FAW524339:FAW524998 FKS524339:FKS524998 FUO524339:FUO524998 GEK524339:GEK524998 GOG524339:GOG524998 GYC524339:GYC524998 HHY524339:HHY524998 HRU524339:HRU524998 IBQ524339:IBQ524998 ILM524339:ILM524998 IVI524339:IVI524998 JFE524339:JFE524998 JPA524339:JPA524998 JYW524339:JYW524998 KIS524339:KIS524998 KSO524339:KSO524998 LCK524339:LCK524998 LMG524339:LMG524998 LWC524339:LWC524998 MFY524339:MFY524998 MPU524339:MPU524998 MZQ524339:MZQ524998 NJM524339:NJM524998 NTI524339:NTI524998 ODE524339:ODE524998 ONA524339:ONA524998 OWW524339:OWW524998 PGS524339:PGS524998 PQO524339:PQO524998 QAK524339:QAK524998 QKG524339:QKG524998 QUC524339:QUC524998 RDY524339:RDY524998 RNU524339:RNU524998 RXQ524339:RXQ524998 SHM524339:SHM524998 SRI524339:SRI524998 TBE524339:TBE524998 TLA524339:TLA524998 TUW524339:TUW524998 UES524339:UES524998 UOO524339:UOO524998 UYK524339:UYK524998 VIG524339:VIG524998 VSC524339:VSC524998 WBY524339:WBY524998 WLU524339:WLU524998 WVQ524339:WVQ524998 I589875:I590534 JE589875:JE590534 TA589875:TA590534 ACW589875:ACW590534 AMS589875:AMS590534 AWO589875:AWO590534 BGK589875:BGK590534 BQG589875:BQG590534 CAC589875:CAC590534 CJY589875:CJY590534 CTU589875:CTU590534 DDQ589875:DDQ590534 DNM589875:DNM590534 DXI589875:DXI590534 EHE589875:EHE590534 ERA589875:ERA590534 FAW589875:FAW590534 FKS589875:FKS590534 FUO589875:FUO590534 GEK589875:GEK590534 GOG589875:GOG590534 GYC589875:GYC590534 HHY589875:HHY590534 HRU589875:HRU590534 IBQ589875:IBQ590534 ILM589875:ILM590534 IVI589875:IVI590534 JFE589875:JFE590534 JPA589875:JPA590534 JYW589875:JYW590534 KIS589875:KIS590534 KSO589875:KSO590534 LCK589875:LCK590534 LMG589875:LMG590534 LWC589875:LWC590534 MFY589875:MFY590534 MPU589875:MPU590534 MZQ589875:MZQ590534 NJM589875:NJM590534 NTI589875:NTI590534 ODE589875:ODE590534 ONA589875:ONA590534 OWW589875:OWW590534 PGS589875:PGS590534 PQO589875:PQO590534 QAK589875:QAK590534 QKG589875:QKG590534 QUC589875:QUC590534 RDY589875:RDY590534 RNU589875:RNU590534 RXQ589875:RXQ590534 SHM589875:SHM590534 SRI589875:SRI590534 TBE589875:TBE590534 TLA589875:TLA590534 TUW589875:TUW590534 UES589875:UES590534 UOO589875:UOO590534 UYK589875:UYK590534 VIG589875:VIG590534 VSC589875:VSC590534 WBY589875:WBY590534 WLU589875:WLU590534 WVQ589875:WVQ590534 I655411:I656070 JE655411:JE656070 TA655411:TA656070 ACW655411:ACW656070 AMS655411:AMS656070 AWO655411:AWO656070 BGK655411:BGK656070 BQG655411:BQG656070 CAC655411:CAC656070 CJY655411:CJY656070 CTU655411:CTU656070 DDQ655411:DDQ656070 DNM655411:DNM656070 DXI655411:DXI656070 EHE655411:EHE656070 ERA655411:ERA656070 FAW655411:FAW656070 FKS655411:FKS656070 FUO655411:FUO656070 GEK655411:GEK656070 GOG655411:GOG656070 GYC655411:GYC656070 HHY655411:HHY656070 HRU655411:HRU656070 IBQ655411:IBQ656070 ILM655411:ILM656070 IVI655411:IVI656070 JFE655411:JFE656070 JPA655411:JPA656070 JYW655411:JYW656070 KIS655411:KIS656070 KSO655411:KSO656070 LCK655411:LCK656070 LMG655411:LMG656070 LWC655411:LWC656070 MFY655411:MFY656070 MPU655411:MPU656070 MZQ655411:MZQ656070 NJM655411:NJM656070 NTI655411:NTI656070 ODE655411:ODE656070 ONA655411:ONA656070 OWW655411:OWW656070 PGS655411:PGS656070 PQO655411:PQO656070 QAK655411:QAK656070 QKG655411:QKG656070 QUC655411:QUC656070 RDY655411:RDY656070 RNU655411:RNU656070 RXQ655411:RXQ656070 SHM655411:SHM656070 SRI655411:SRI656070 TBE655411:TBE656070 TLA655411:TLA656070 TUW655411:TUW656070 UES655411:UES656070 UOO655411:UOO656070 UYK655411:UYK656070 VIG655411:VIG656070 VSC655411:VSC656070 WBY655411:WBY656070 WLU655411:WLU656070 WVQ655411:WVQ656070 I720947:I721606 JE720947:JE721606 TA720947:TA721606 ACW720947:ACW721606 AMS720947:AMS721606 AWO720947:AWO721606 BGK720947:BGK721606 BQG720947:BQG721606 CAC720947:CAC721606 CJY720947:CJY721606 CTU720947:CTU721606 DDQ720947:DDQ721606 DNM720947:DNM721606 DXI720947:DXI721606 EHE720947:EHE721606 ERA720947:ERA721606 FAW720947:FAW721606 FKS720947:FKS721606 FUO720947:FUO721606 GEK720947:GEK721606 GOG720947:GOG721606 GYC720947:GYC721606 HHY720947:HHY721606 HRU720947:HRU721606 IBQ720947:IBQ721606 ILM720947:ILM721606 IVI720947:IVI721606 JFE720947:JFE721606 JPA720947:JPA721606 JYW720947:JYW721606 KIS720947:KIS721606 KSO720947:KSO721606 LCK720947:LCK721606 LMG720947:LMG721606 LWC720947:LWC721606 MFY720947:MFY721606 MPU720947:MPU721606 MZQ720947:MZQ721606 NJM720947:NJM721606 NTI720947:NTI721606 ODE720947:ODE721606 ONA720947:ONA721606 OWW720947:OWW721606 PGS720947:PGS721606 PQO720947:PQO721606 QAK720947:QAK721606 QKG720947:QKG721606 QUC720947:QUC721606 RDY720947:RDY721606 RNU720947:RNU721606 RXQ720947:RXQ721606 SHM720947:SHM721606 SRI720947:SRI721606 TBE720947:TBE721606 TLA720947:TLA721606 TUW720947:TUW721606 UES720947:UES721606 UOO720947:UOO721606 UYK720947:UYK721606 VIG720947:VIG721606 VSC720947:VSC721606 WBY720947:WBY721606 WLU720947:WLU721606 WVQ720947:WVQ721606 I786483:I787142 JE786483:JE787142 TA786483:TA787142 ACW786483:ACW787142 AMS786483:AMS787142 AWO786483:AWO787142 BGK786483:BGK787142 BQG786483:BQG787142 CAC786483:CAC787142 CJY786483:CJY787142 CTU786483:CTU787142 DDQ786483:DDQ787142 DNM786483:DNM787142 DXI786483:DXI787142 EHE786483:EHE787142 ERA786483:ERA787142 FAW786483:FAW787142 FKS786483:FKS787142 FUO786483:FUO787142 GEK786483:GEK787142 GOG786483:GOG787142 GYC786483:GYC787142 HHY786483:HHY787142 HRU786483:HRU787142 IBQ786483:IBQ787142 ILM786483:ILM787142 IVI786483:IVI787142 JFE786483:JFE787142 JPA786483:JPA787142 JYW786483:JYW787142 KIS786483:KIS787142 KSO786483:KSO787142 LCK786483:LCK787142 LMG786483:LMG787142 LWC786483:LWC787142 MFY786483:MFY787142 MPU786483:MPU787142 MZQ786483:MZQ787142 NJM786483:NJM787142 NTI786483:NTI787142 ODE786483:ODE787142 ONA786483:ONA787142 OWW786483:OWW787142 PGS786483:PGS787142 PQO786483:PQO787142 QAK786483:QAK787142 QKG786483:QKG787142 QUC786483:QUC787142 RDY786483:RDY787142 RNU786483:RNU787142 RXQ786483:RXQ787142 SHM786483:SHM787142 SRI786483:SRI787142 TBE786483:TBE787142 TLA786483:TLA787142 TUW786483:TUW787142 UES786483:UES787142 UOO786483:UOO787142 UYK786483:UYK787142 VIG786483:VIG787142 VSC786483:VSC787142 WBY786483:WBY787142 WLU786483:WLU787142 WVQ786483:WVQ787142 I852019:I852678 JE852019:JE852678 TA852019:TA852678 ACW852019:ACW852678 AMS852019:AMS852678 AWO852019:AWO852678 BGK852019:BGK852678 BQG852019:BQG852678 CAC852019:CAC852678 CJY852019:CJY852678 CTU852019:CTU852678 DDQ852019:DDQ852678 DNM852019:DNM852678 DXI852019:DXI852678 EHE852019:EHE852678 ERA852019:ERA852678 FAW852019:FAW852678 FKS852019:FKS852678 FUO852019:FUO852678 GEK852019:GEK852678 GOG852019:GOG852678 GYC852019:GYC852678 HHY852019:HHY852678 HRU852019:HRU852678 IBQ852019:IBQ852678 ILM852019:ILM852678 IVI852019:IVI852678 JFE852019:JFE852678 JPA852019:JPA852678 JYW852019:JYW852678 KIS852019:KIS852678 KSO852019:KSO852678 LCK852019:LCK852678 LMG852019:LMG852678 LWC852019:LWC852678 MFY852019:MFY852678 MPU852019:MPU852678 MZQ852019:MZQ852678 NJM852019:NJM852678 NTI852019:NTI852678 ODE852019:ODE852678 ONA852019:ONA852678 OWW852019:OWW852678 PGS852019:PGS852678 PQO852019:PQO852678 QAK852019:QAK852678 QKG852019:QKG852678 QUC852019:QUC852678 RDY852019:RDY852678 RNU852019:RNU852678 RXQ852019:RXQ852678 SHM852019:SHM852678 SRI852019:SRI852678 TBE852019:TBE852678 TLA852019:TLA852678 TUW852019:TUW852678 UES852019:UES852678 UOO852019:UOO852678 UYK852019:UYK852678 VIG852019:VIG852678 VSC852019:VSC852678 WBY852019:WBY852678 WLU852019:WLU852678 WVQ852019:WVQ852678 I917555:I918214 JE917555:JE918214 TA917555:TA918214 ACW917555:ACW918214 AMS917555:AMS918214 AWO917555:AWO918214 BGK917555:BGK918214 BQG917555:BQG918214 CAC917555:CAC918214 CJY917555:CJY918214 CTU917555:CTU918214 DDQ917555:DDQ918214 DNM917555:DNM918214 DXI917555:DXI918214 EHE917555:EHE918214 ERA917555:ERA918214 FAW917555:FAW918214 FKS917555:FKS918214 FUO917555:FUO918214 GEK917555:GEK918214 GOG917555:GOG918214 GYC917555:GYC918214 HHY917555:HHY918214 HRU917555:HRU918214 IBQ917555:IBQ918214 ILM917555:ILM918214 IVI917555:IVI918214 JFE917555:JFE918214 JPA917555:JPA918214 JYW917555:JYW918214 KIS917555:KIS918214 KSO917555:KSO918214 LCK917555:LCK918214 LMG917555:LMG918214 LWC917555:LWC918214 MFY917555:MFY918214 MPU917555:MPU918214 MZQ917555:MZQ918214 NJM917555:NJM918214 NTI917555:NTI918214 ODE917555:ODE918214 ONA917555:ONA918214 OWW917555:OWW918214 PGS917555:PGS918214 PQO917555:PQO918214 QAK917555:QAK918214 QKG917555:QKG918214 QUC917555:QUC918214 RDY917555:RDY918214 RNU917555:RNU918214 RXQ917555:RXQ918214 SHM917555:SHM918214 SRI917555:SRI918214 TBE917555:TBE918214 TLA917555:TLA918214 TUW917555:TUW918214 UES917555:UES918214 UOO917555:UOO918214 UYK917555:UYK918214 VIG917555:VIG918214 VSC917555:VSC918214 WBY917555:WBY918214 WLU917555:WLU918214 WVQ917555:WVQ918214 I983091:I983750 JE983091:JE983750 TA983091:TA983750 ACW983091:ACW983750 AMS983091:AMS983750 AWO983091:AWO983750 BGK983091:BGK983750 BQG983091:BQG983750 CAC983091:CAC983750 CJY983091:CJY983750 CTU983091:CTU983750 DDQ983091:DDQ983750 DNM983091:DNM983750 DXI983091:DXI983750 EHE983091:EHE983750 ERA983091:ERA983750 FAW983091:FAW983750 FKS983091:FKS983750 FUO983091:FUO983750 GEK983091:GEK983750 GOG983091:GOG983750 GYC983091:GYC983750 HHY983091:HHY983750 HRU983091:HRU983750 IBQ983091:IBQ983750 ILM983091:ILM983750 IVI983091:IVI983750 JFE983091:JFE983750 JPA983091:JPA983750 JYW983091:JYW983750 KIS983091:KIS983750 KSO983091:KSO983750 LCK983091:LCK983750 LMG983091:LMG983750 LWC983091:LWC983750 MFY983091:MFY983750 MPU983091:MPU983750 MZQ983091:MZQ983750 NJM983091:NJM983750 NTI983091:NTI983750 ODE983091:ODE983750 ONA983091:ONA983750 OWW983091:OWW983750 PGS983091:PGS983750 PQO983091:PQO983750 QAK983091:QAK983750 QKG983091:QKG983750 QUC983091:QUC983750 RDY983091:RDY983750 RNU983091:RNU983750 RXQ983091:RXQ983750 SHM983091:SHM983750 SRI983091:SRI983750 TBE983091:TBE983750 TLA983091:TLA983750 TUW983091:TUW983750 UES983091:UES983750 UOO983091:UOO983750 UYK983091:UYK983750 VIG983091:VIG983750 VSC983091:VSC983750 WBY983091:WBY983750 WLU983091:WLU983750 WVQ983091:WVQ983750">
      <formula1>1</formula1>
    </dataValidation>
    <dataValidation allowBlank="1" showInputMessage="1" showErrorMessage="1" sqref="J4:J711 JF4:JF711 TB4:TB711 ACX4:ACX711 AMT4:AMT711 AWP4:AWP711 BGL4:BGL711 BQH4:BQH711 CAD4:CAD711 CJZ4:CJZ711 CTV4:CTV711 DDR4:DDR711 DNN4:DNN711 DXJ4:DXJ711 EHF4:EHF711 ERB4:ERB711 FAX4:FAX711 FKT4:FKT711 FUP4:FUP711 GEL4:GEL711 GOH4:GOH711 GYD4:GYD711 HHZ4:HHZ711 HRV4:HRV711 IBR4:IBR711 ILN4:ILN711 IVJ4:IVJ711 JFF4:JFF711 JPB4:JPB711 JYX4:JYX711 KIT4:KIT711 KSP4:KSP711 LCL4:LCL711 LMH4:LMH711 LWD4:LWD711 MFZ4:MFZ711 MPV4:MPV711 MZR4:MZR711 NJN4:NJN711 NTJ4:NTJ711 ODF4:ODF711 ONB4:ONB711 OWX4:OWX711 PGT4:PGT711 PQP4:PQP711 QAL4:QAL711 QKH4:QKH711 QUD4:QUD711 RDZ4:RDZ711 RNV4:RNV711 RXR4:RXR711 SHN4:SHN711 SRJ4:SRJ711 TBF4:TBF711 TLB4:TLB711 TUX4:TUX711 UET4:UET711 UOP4:UOP711 UYL4:UYL711 VIH4:VIH711 VSD4:VSD711 WBZ4:WBZ711 WLV4:WLV711 WVR4:WVR711 J65587:J66246 JF65587:JF66246 TB65587:TB66246 ACX65587:ACX66246 AMT65587:AMT66246 AWP65587:AWP66246 BGL65587:BGL66246 BQH65587:BQH66246 CAD65587:CAD66246 CJZ65587:CJZ66246 CTV65587:CTV66246 DDR65587:DDR66246 DNN65587:DNN66246 DXJ65587:DXJ66246 EHF65587:EHF66246 ERB65587:ERB66246 FAX65587:FAX66246 FKT65587:FKT66246 FUP65587:FUP66246 GEL65587:GEL66246 GOH65587:GOH66246 GYD65587:GYD66246 HHZ65587:HHZ66246 HRV65587:HRV66246 IBR65587:IBR66246 ILN65587:ILN66246 IVJ65587:IVJ66246 JFF65587:JFF66246 JPB65587:JPB66246 JYX65587:JYX66246 KIT65587:KIT66246 KSP65587:KSP66246 LCL65587:LCL66246 LMH65587:LMH66246 LWD65587:LWD66246 MFZ65587:MFZ66246 MPV65587:MPV66246 MZR65587:MZR66246 NJN65587:NJN66246 NTJ65587:NTJ66246 ODF65587:ODF66246 ONB65587:ONB66246 OWX65587:OWX66246 PGT65587:PGT66246 PQP65587:PQP66246 QAL65587:QAL66246 QKH65587:QKH66246 QUD65587:QUD66246 RDZ65587:RDZ66246 RNV65587:RNV66246 RXR65587:RXR66246 SHN65587:SHN66246 SRJ65587:SRJ66246 TBF65587:TBF66246 TLB65587:TLB66246 TUX65587:TUX66246 UET65587:UET66246 UOP65587:UOP66246 UYL65587:UYL66246 VIH65587:VIH66246 VSD65587:VSD66246 WBZ65587:WBZ66246 WLV65587:WLV66246 WVR65587:WVR66246 J131123:J131782 JF131123:JF131782 TB131123:TB131782 ACX131123:ACX131782 AMT131123:AMT131782 AWP131123:AWP131782 BGL131123:BGL131782 BQH131123:BQH131782 CAD131123:CAD131782 CJZ131123:CJZ131782 CTV131123:CTV131782 DDR131123:DDR131782 DNN131123:DNN131782 DXJ131123:DXJ131782 EHF131123:EHF131782 ERB131123:ERB131782 FAX131123:FAX131782 FKT131123:FKT131782 FUP131123:FUP131782 GEL131123:GEL131782 GOH131123:GOH131782 GYD131123:GYD131782 HHZ131123:HHZ131782 HRV131123:HRV131782 IBR131123:IBR131782 ILN131123:ILN131782 IVJ131123:IVJ131782 JFF131123:JFF131782 JPB131123:JPB131782 JYX131123:JYX131782 KIT131123:KIT131782 KSP131123:KSP131782 LCL131123:LCL131782 LMH131123:LMH131782 LWD131123:LWD131782 MFZ131123:MFZ131782 MPV131123:MPV131782 MZR131123:MZR131782 NJN131123:NJN131782 NTJ131123:NTJ131782 ODF131123:ODF131782 ONB131123:ONB131782 OWX131123:OWX131782 PGT131123:PGT131782 PQP131123:PQP131782 QAL131123:QAL131782 QKH131123:QKH131782 QUD131123:QUD131782 RDZ131123:RDZ131782 RNV131123:RNV131782 RXR131123:RXR131782 SHN131123:SHN131782 SRJ131123:SRJ131782 TBF131123:TBF131782 TLB131123:TLB131782 TUX131123:TUX131782 UET131123:UET131782 UOP131123:UOP131782 UYL131123:UYL131782 VIH131123:VIH131782 VSD131123:VSD131782 WBZ131123:WBZ131782 WLV131123:WLV131782 WVR131123:WVR131782 J196659:J197318 JF196659:JF197318 TB196659:TB197318 ACX196659:ACX197318 AMT196659:AMT197318 AWP196659:AWP197318 BGL196659:BGL197318 BQH196659:BQH197318 CAD196659:CAD197318 CJZ196659:CJZ197318 CTV196659:CTV197318 DDR196659:DDR197318 DNN196659:DNN197318 DXJ196659:DXJ197318 EHF196659:EHF197318 ERB196659:ERB197318 FAX196659:FAX197318 FKT196659:FKT197318 FUP196659:FUP197318 GEL196659:GEL197318 GOH196659:GOH197318 GYD196659:GYD197318 HHZ196659:HHZ197318 HRV196659:HRV197318 IBR196659:IBR197318 ILN196659:ILN197318 IVJ196659:IVJ197318 JFF196659:JFF197318 JPB196659:JPB197318 JYX196659:JYX197318 KIT196659:KIT197318 KSP196659:KSP197318 LCL196659:LCL197318 LMH196659:LMH197318 LWD196659:LWD197318 MFZ196659:MFZ197318 MPV196659:MPV197318 MZR196659:MZR197318 NJN196659:NJN197318 NTJ196659:NTJ197318 ODF196659:ODF197318 ONB196659:ONB197318 OWX196659:OWX197318 PGT196659:PGT197318 PQP196659:PQP197318 QAL196659:QAL197318 QKH196659:QKH197318 QUD196659:QUD197318 RDZ196659:RDZ197318 RNV196659:RNV197318 RXR196659:RXR197318 SHN196659:SHN197318 SRJ196659:SRJ197318 TBF196659:TBF197318 TLB196659:TLB197318 TUX196659:TUX197318 UET196659:UET197318 UOP196659:UOP197318 UYL196659:UYL197318 VIH196659:VIH197318 VSD196659:VSD197318 WBZ196659:WBZ197318 WLV196659:WLV197318 WVR196659:WVR197318 J262195:J262854 JF262195:JF262854 TB262195:TB262854 ACX262195:ACX262854 AMT262195:AMT262854 AWP262195:AWP262854 BGL262195:BGL262854 BQH262195:BQH262854 CAD262195:CAD262854 CJZ262195:CJZ262854 CTV262195:CTV262854 DDR262195:DDR262854 DNN262195:DNN262854 DXJ262195:DXJ262854 EHF262195:EHF262854 ERB262195:ERB262854 FAX262195:FAX262854 FKT262195:FKT262854 FUP262195:FUP262854 GEL262195:GEL262854 GOH262195:GOH262854 GYD262195:GYD262854 HHZ262195:HHZ262854 HRV262195:HRV262854 IBR262195:IBR262854 ILN262195:ILN262854 IVJ262195:IVJ262854 JFF262195:JFF262854 JPB262195:JPB262854 JYX262195:JYX262854 KIT262195:KIT262854 KSP262195:KSP262854 LCL262195:LCL262854 LMH262195:LMH262854 LWD262195:LWD262854 MFZ262195:MFZ262854 MPV262195:MPV262854 MZR262195:MZR262854 NJN262195:NJN262854 NTJ262195:NTJ262854 ODF262195:ODF262854 ONB262195:ONB262854 OWX262195:OWX262854 PGT262195:PGT262854 PQP262195:PQP262854 QAL262195:QAL262854 QKH262195:QKH262854 QUD262195:QUD262854 RDZ262195:RDZ262854 RNV262195:RNV262854 RXR262195:RXR262854 SHN262195:SHN262854 SRJ262195:SRJ262854 TBF262195:TBF262854 TLB262195:TLB262854 TUX262195:TUX262854 UET262195:UET262854 UOP262195:UOP262854 UYL262195:UYL262854 VIH262195:VIH262854 VSD262195:VSD262854 WBZ262195:WBZ262854 WLV262195:WLV262854 WVR262195:WVR262854 J327731:J328390 JF327731:JF328390 TB327731:TB328390 ACX327731:ACX328390 AMT327731:AMT328390 AWP327731:AWP328390 BGL327731:BGL328390 BQH327731:BQH328390 CAD327731:CAD328390 CJZ327731:CJZ328390 CTV327731:CTV328390 DDR327731:DDR328390 DNN327731:DNN328390 DXJ327731:DXJ328390 EHF327731:EHF328390 ERB327731:ERB328390 FAX327731:FAX328390 FKT327731:FKT328390 FUP327731:FUP328390 GEL327731:GEL328390 GOH327731:GOH328390 GYD327731:GYD328390 HHZ327731:HHZ328390 HRV327731:HRV328390 IBR327731:IBR328390 ILN327731:ILN328390 IVJ327731:IVJ328390 JFF327731:JFF328390 JPB327731:JPB328390 JYX327731:JYX328390 KIT327731:KIT328390 KSP327731:KSP328390 LCL327731:LCL328390 LMH327731:LMH328390 LWD327731:LWD328390 MFZ327731:MFZ328390 MPV327731:MPV328390 MZR327731:MZR328390 NJN327731:NJN328390 NTJ327731:NTJ328390 ODF327731:ODF328390 ONB327731:ONB328390 OWX327731:OWX328390 PGT327731:PGT328390 PQP327731:PQP328390 QAL327731:QAL328390 QKH327731:QKH328390 QUD327731:QUD328390 RDZ327731:RDZ328390 RNV327731:RNV328390 RXR327731:RXR328390 SHN327731:SHN328390 SRJ327731:SRJ328390 TBF327731:TBF328390 TLB327731:TLB328390 TUX327731:TUX328390 UET327731:UET328390 UOP327731:UOP328390 UYL327731:UYL328390 VIH327731:VIH328390 VSD327731:VSD328390 WBZ327731:WBZ328390 WLV327731:WLV328390 WVR327731:WVR328390 J393267:J393926 JF393267:JF393926 TB393267:TB393926 ACX393267:ACX393926 AMT393267:AMT393926 AWP393267:AWP393926 BGL393267:BGL393926 BQH393267:BQH393926 CAD393267:CAD393926 CJZ393267:CJZ393926 CTV393267:CTV393926 DDR393267:DDR393926 DNN393267:DNN393926 DXJ393267:DXJ393926 EHF393267:EHF393926 ERB393267:ERB393926 FAX393267:FAX393926 FKT393267:FKT393926 FUP393267:FUP393926 GEL393267:GEL393926 GOH393267:GOH393926 GYD393267:GYD393926 HHZ393267:HHZ393926 HRV393267:HRV393926 IBR393267:IBR393926 ILN393267:ILN393926 IVJ393267:IVJ393926 JFF393267:JFF393926 JPB393267:JPB393926 JYX393267:JYX393926 KIT393267:KIT393926 KSP393267:KSP393926 LCL393267:LCL393926 LMH393267:LMH393926 LWD393267:LWD393926 MFZ393267:MFZ393926 MPV393267:MPV393926 MZR393267:MZR393926 NJN393267:NJN393926 NTJ393267:NTJ393926 ODF393267:ODF393926 ONB393267:ONB393926 OWX393267:OWX393926 PGT393267:PGT393926 PQP393267:PQP393926 QAL393267:QAL393926 QKH393267:QKH393926 QUD393267:QUD393926 RDZ393267:RDZ393926 RNV393267:RNV393926 RXR393267:RXR393926 SHN393267:SHN393926 SRJ393267:SRJ393926 TBF393267:TBF393926 TLB393267:TLB393926 TUX393267:TUX393926 UET393267:UET393926 UOP393267:UOP393926 UYL393267:UYL393926 VIH393267:VIH393926 VSD393267:VSD393926 WBZ393267:WBZ393926 WLV393267:WLV393926 WVR393267:WVR393926 J458803:J459462 JF458803:JF459462 TB458803:TB459462 ACX458803:ACX459462 AMT458803:AMT459462 AWP458803:AWP459462 BGL458803:BGL459462 BQH458803:BQH459462 CAD458803:CAD459462 CJZ458803:CJZ459462 CTV458803:CTV459462 DDR458803:DDR459462 DNN458803:DNN459462 DXJ458803:DXJ459462 EHF458803:EHF459462 ERB458803:ERB459462 FAX458803:FAX459462 FKT458803:FKT459462 FUP458803:FUP459462 GEL458803:GEL459462 GOH458803:GOH459462 GYD458803:GYD459462 HHZ458803:HHZ459462 HRV458803:HRV459462 IBR458803:IBR459462 ILN458803:ILN459462 IVJ458803:IVJ459462 JFF458803:JFF459462 JPB458803:JPB459462 JYX458803:JYX459462 KIT458803:KIT459462 KSP458803:KSP459462 LCL458803:LCL459462 LMH458803:LMH459462 LWD458803:LWD459462 MFZ458803:MFZ459462 MPV458803:MPV459462 MZR458803:MZR459462 NJN458803:NJN459462 NTJ458803:NTJ459462 ODF458803:ODF459462 ONB458803:ONB459462 OWX458803:OWX459462 PGT458803:PGT459462 PQP458803:PQP459462 QAL458803:QAL459462 QKH458803:QKH459462 QUD458803:QUD459462 RDZ458803:RDZ459462 RNV458803:RNV459462 RXR458803:RXR459462 SHN458803:SHN459462 SRJ458803:SRJ459462 TBF458803:TBF459462 TLB458803:TLB459462 TUX458803:TUX459462 UET458803:UET459462 UOP458803:UOP459462 UYL458803:UYL459462 VIH458803:VIH459462 VSD458803:VSD459462 WBZ458803:WBZ459462 WLV458803:WLV459462 WVR458803:WVR459462 J524339:J524998 JF524339:JF524998 TB524339:TB524998 ACX524339:ACX524998 AMT524339:AMT524998 AWP524339:AWP524998 BGL524339:BGL524998 BQH524339:BQH524998 CAD524339:CAD524998 CJZ524339:CJZ524998 CTV524339:CTV524998 DDR524339:DDR524998 DNN524339:DNN524998 DXJ524339:DXJ524998 EHF524339:EHF524998 ERB524339:ERB524998 FAX524339:FAX524998 FKT524339:FKT524998 FUP524339:FUP524998 GEL524339:GEL524998 GOH524339:GOH524998 GYD524339:GYD524998 HHZ524339:HHZ524998 HRV524339:HRV524998 IBR524339:IBR524998 ILN524339:ILN524998 IVJ524339:IVJ524998 JFF524339:JFF524998 JPB524339:JPB524998 JYX524339:JYX524998 KIT524339:KIT524998 KSP524339:KSP524998 LCL524339:LCL524998 LMH524339:LMH524998 LWD524339:LWD524998 MFZ524339:MFZ524998 MPV524339:MPV524998 MZR524339:MZR524998 NJN524339:NJN524998 NTJ524339:NTJ524998 ODF524339:ODF524998 ONB524339:ONB524998 OWX524339:OWX524998 PGT524339:PGT524998 PQP524339:PQP524998 QAL524339:QAL524998 QKH524339:QKH524998 QUD524339:QUD524998 RDZ524339:RDZ524998 RNV524339:RNV524998 RXR524339:RXR524998 SHN524339:SHN524998 SRJ524339:SRJ524998 TBF524339:TBF524998 TLB524339:TLB524998 TUX524339:TUX524998 UET524339:UET524998 UOP524339:UOP524998 UYL524339:UYL524998 VIH524339:VIH524998 VSD524339:VSD524998 WBZ524339:WBZ524998 WLV524339:WLV524998 WVR524339:WVR524998 J589875:J590534 JF589875:JF590534 TB589875:TB590534 ACX589875:ACX590534 AMT589875:AMT590534 AWP589875:AWP590534 BGL589875:BGL590534 BQH589875:BQH590534 CAD589875:CAD590534 CJZ589875:CJZ590534 CTV589875:CTV590534 DDR589875:DDR590534 DNN589875:DNN590534 DXJ589875:DXJ590534 EHF589875:EHF590534 ERB589875:ERB590534 FAX589875:FAX590534 FKT589875:FKT590534 FUP589875:FUP590534 GEL589875:GEL590534 GOH589875:GOH590534 GYD589875:GYD590534 HHZ589875:HHZ590534 HRV589875:HRV590534 IBR589875:IBR590534 ILN589875:ILN590534 IVJ589875:IVJ590534 JFF589875:JFF590534 JPB589875:JPB590534 JYX589875:JYX590534 KIT589875:KIT590534 KSP589875:KSP590534 LCL589875:LCL590534 LMH589875:LMH590534 LWD589875:LWD590534 MFZ589875:MFZ590534 MPV589875:MPV590534 MZR589875:MZR590534 NJN589875:NJN590534 NTJ589875:NTJ590534 ODF589875:ODF590534 ONB589875:ONB590534 OWX589875:OWX590534 PGT589875:PGT590534 PQP589875:PQP590534 QAL589875:QAL590534 QKH589875:QKH590534 QUD589875:QUD590534 RDZ589875:RDZ590534 RNV589875:RNV590534 RXR589875:RXR590534 SHN589875:SHN590534 SRJ589875:SRJ590534 TBF589875:TBF590534 TLB589875:TLB590534 TUX589875:TUX590534 UET589875:UET590534 UOP589875:UOP590534 UYL589875:UYL590534 VIH589875:VIH590534 VSD589875:VSD590534 WBZ589875:WBZ590534 WLV589875:WLV590534 WVR589875:WVR590534 J655411:J656070 JF655411:JF656070 TB655411:TB656070 ACX655411:ACX656070 AMT655411:AMT656070 AWP655411:AWP656070 BGL655411:BGL656070 BQH655411:BQH656070 CAD655411:CAD656070 CJZ655411:CJZ656070 CTV655411:CTV656070 DDR655411:DDR656070 DNN655411:DNN656070 DXJ655411:DXJ656070 EHF655411:EHF656070 ERB655411:ERB656070 FAX655411:FAX656070 FKT655411:FKT656070 FUP655411:FUP656070 GEL655411:GEL656070 GOH655411:GOH656070 GYD655411:GYD656070 HHZ655411:HHZ656070 HRV655411:HRV656070 IBR655411:IBR656070 ILN655411:ILN656070 IVJ655411:IVJ656070 JFF655411:JFF656070 JPB655411:JPB656070 JYX655411:JYX656070 KIT655411:KIT656070 KSP655411:KSP656070 LCL655411:LCL656070 LMH655411:LMH656070 LWD655411:LWD656070 MFZ655411:MFZ656070 MPV655411:MPV656070 MZR655411:MZR656070 NJN655411:NJN656070 NTJ655411:NTJ656070 ODF655411:ODF656070 ONB655411:ONB656070 OWX655411:OWX656070 PGT655411:PGT656070 PQP655411:PQP656070 QAL655411:QAL656070 QKH655411:QKH656070 QUD655411:QUD656070 RDZ655411:RDZ656070 RNV655411:RNV656070 RXR655411:RXR656070 SHN655411:SHN656070 SRJ655411:SRJ656070 TBF655411:TBF656070 TLB655411:TLB656070 TUX655411:TUX656070 UET655411:UET656070 UOP655411:UOP656070 UYL655411:UYL656070 VIH655411:VIH656070 VSD655411:VSD656070 WBZ655411:WBZ656070 WLV655411:WLV656070 WVR655411:WVR656070 J720947:J721606 JF720947:JF721606 TB720947:TB721606 ACX720947:ACX721606 AMT720947:AMT721606 AWP720947:AWP721606 BGL720947:BGL721606 BQH720947:BQH721606 CAD720947:CAD721606 CJZ720947:CJZ721606 CTV720947:CTV721606 DDR720947:DDR721606 DNN720947:DNN721606 DXJ720947:DXJ721606 EHF720947:EHF721606 ERB720947:ERB721606 FAX720947:FAX721606 FKT720947:FKT721606 FUP720947:FUP721606 GEL720947:GEL721606 GOH720947:GOH721606 GYD720947:GYD721606 HHZ720947:HHZ721606 HRV720947:HRV721606 IBR720947:IBR721606 ILN720947:ILN721606 IVJ720947:IVJ721606 JFF720947:JFF721606 JPB720947:JPB721606 JYX720947:JYX721606 KIT720947:KIT721606 KSP720947:KSP721606 LCL720947:LCL721606 LMH720947:LMH721606 LWD720947:LWD721606 MFZ720947:MFZ721606 MPV720947:MPV721606 MZR720947:MZR721606 NJN720947:NJN721606 NTJ720947:NTJ721606 ODF720947:ODF721606 ONB720947:ONB721606 OWX720947:OWX721606 PGT720947:PGT721606 PQP720947:PQP721606 QAL720947:QAL721606 QKH720947:QKH721606 QUD720947:QUD721606 RDZ720947:RDZ721606 RNV720947:RNV721606 RXR720947:RXR721606 SHN720947:SHN721606 SRJ720947:SRJ721606 TBF720947:TBF721606 TLB720947:TLB721606 TUX720947:TUX721606 UET720947:UET721606 UOP720947:UOP721606 UYL720947:UYL721606 VIH720947:VIH721606 VSD720947:VSD721606 WBZ720947:WBZ721606 WLV720947:WLV721606 WVR720947:WVR721606 J786483:J787142 JF786483:JF787142 TB786483:TB787142 ACX786483:ACX787142 AMT786483:AMT787142 AWP786483:AWP787142 BGL786483:BGL787142 BQH786483:BQH787142 CAD786483:CAD787142 CJZ786483:CJZ787142 CTV786483:CTV787142 DDR786483:DDR787142 DNN786483:DNN787142 DXJ786483:DXJ787142 EHF786483:EHF787142 ERB786483:ERB787142 FAX786483:FAX787142 FKT786483:FKT787142 FUP786483:FUP787142 GEL786483:GEL787142 GOH786483:GOH787142 GYD786483:GYD787142 HHZ786483:HHZ787142 HRV786483:HRV787142 IBR786483:IBR787142 ILN786483:ILN787142 IVJ786483:IVJ787142 JFF786483:JFF787142 JPB786483:JPB787142 JYX786483:JYX787142 KIT786483:KIT787142 KSP786483:KSP787142 LCL786483:LCL787142 LMH786483:LMH787142 LWD786483:LWD787142 MFZ786483:MFZ787142 MPV786483:MPV787142 MZR786483:MZR787142 NJN786483:NJN787142 NTJ786483:NTJ787142 ODF786483:ODF787142 ONB786483:ONB787142 OWX786483:OWX787142 PGT786483:PGT787142 PQP786483:PQP787142 QAL786483:QAL787142 QKH786483:QKH787142 QUD786483:QUD787142 RDZ786483:RDZ787142 RNV786483:RNV787142 RXR786483:RXR787142 SHN786483:SHN787142 SRJ786483:SRJ787142 TBF786483:TBF787142 TLB786483:TLB787142 TUX786483:TUX787142 UET786483:UET787142 UOP786483:UOP787142 UYL786483:UYL787142 VIH786483:VIH787142 VSD786483:VSD787142 WBZ786483:WBZ787142 WLV786483:WLV787142 WVR786483:WVR787142 J852019:J852678 JF852019:JF852678 TB852019:TB852678 ACX852019:ACX852678 AMT852019:AMT852678 AWP852019:AWP852678 BGL852019:BGL852678 BQH852019:BQH852678 CAD852019:CAD852678 CJZ852019:CJZ852678 CTV852019:CTV852678 DDR852019:DDR852678 DNN852019:DNN852678 DXJ852019:DXJ852678 EHF852019:EHF852678 ERB852019:ERB852678 FAX852019:FAX852678 FKT852019:FKT852678 FUP852019:FUP852678 GEL852019:GEL852678 GOH852019:GOH852678 GYD852019:GYD852678 HHZ852019:HHZ852678 HRV852019:HRV852678 IBR852019:IBR852678 ILN852019:ILN852678 IVJ852019:IVJ852678 JFF852019:JFF852678 JPB852019:JPB852678 JYX852019:JYX852678 KIT852019:KIT852678 KSP852019:KSP852678 LCL852019:LCL852678 LMH852019:LMH852678 LWD852019:LWD852678 MFZ852019:MFZ852678 MPV852019:MPV852678 MZR852019:MZR852678 NJN852019:NJN852678 NTJ852019:NTJ852678 ODF852019:ODF852678 ONB852019:ONB852678 OWX852019:OWX852678 PGT852019:PGT852678 PQP852019:PQP852678 QAL852019:QAL852678 QKH852019:QKH852678 QUD852019:QUD852678 RDZ852019:RDZ852678 RNV852019:RNV852678 RXR852019:RXR852678 SHN852019:SHN852678 SRJ852019:SRJ852678 TBF852019:TBF852678 TLB852019:TLB852678 TUX852019:TUX852678 UET852019:UET852678 UOP852019:UOP852678 UYL852019:UYL852678 VIH852019:VIH852678 VSD852019:VSD852678 WBZ852019:WBZ852678 WLV852019:WLV852678 WVR852019:WVR852678 J917555:J918214 JF917555:JF918214 TB917555:TB918214 ACX917555:ACX918214 AMT917555:AMT918214 AWP917555:AWP918214 BGL917555:BGL918214 BQH917555:BQH918214 CAD917555:CAD918214 CJZ917555:CJZ918214 CTV917555:CTV918214 DDR917555:DDR918214 DNN917555:DNN918214 DXJ917555:DXJ918214 EHF917555:EHF918214 ERB917555:ERB918214 FAX917555:FAX918214 FKT917555:FKT918214 FUP917555:FUP918214 GEL917555:GEL918214 GOH917555:GOH918214 GYD917555:GYD918214 HHZ917555:HHZ918214 HRV917555:HRV918214 IBR917555:IBR918214 ILN917555:ILN918214 IVJ917555:IVJ918214 JFF917555:JFF918214 JPB917555:JPB918214 JYX917555:JYX918214 KIT917555:KIT918214 KSP917555:KSP918214 LCL917555:LCL918214 LMH917555:LMH918214 LWD917555:LWD918214 MFZ917555:MFZ918214 MPV917555:MPV918214 MZR917555:MZR918214 NJN917555:NJN918214 NTJ917555:NTJ918214 ODF917555:ODF918214 ONB917555:ONB918214 OWX917555:OWX918214 PGT917555:PGT918214 PQP917555:PQP918214 QAL917555:QAL918214 QKH917555:QKH918214 QUD917555:QUD918214 RDZ917555:RDZ918214 RNV917555:RNV918214 RXR917555:RXR918214 SHN917555:SHN918214 SRJ917555:SRJ918214 TBF917555:TBF918214 TLB917555:TLB918214 TUX917555:TUX918214 UET917555:UET918214 UOP917555:UOP918214 UYL917555:UYL918214 VIH917555:VIH918214 VSD917555:VSD918214 WBZ917555:WBZ918214 WLV917555:WLV918214 WVR917555:WVR918214 J983091:J983750 JF983091:JF983750 TB983091:TB983750 ACX983091:ACX983750 AMT983091:AMT983750 AWP983091:AWP983750 BGL983091:BGL983750 BQH983091:BQH983750 CAD983091:CAD983750 CJZ983091:CJZ983750 CTV983091:CTV983750 DDR983091:DDR983750 DNN983091:DNN983750 DXJ983091:DXJ983750 EHF983091:EHF983750 ERB983091:ERB983750 FAX983091:FAX983750 FKT983091:FKT983750 FUP983091:FUP983750 GEL983091:GEL983750 GOH983091:GOH983750 GYD983091:GYD983750 HHZ983091:HHZ983750 HRV983091:HRV983750 IBR983091:IBR983750 ILN983091:ILN983750 IVJ983091:IVJ983750 JFF983091:JFF983750 JPB983091:JPB983750 JYX983091:JYX983750 KIT983091:KIT983750 KSP983091:KSP983750 LCL983091:LCL983750 LMH983091:LMH983750 LWD983091:LWD983750 MFZ983091:MFZ983750 MPV983091:MPV983750 MZR983091:MZR983750 NJN983091:NJN983750 NTJ983091:NTJ983750 ODF983091:ODF983750 ONB983091:ONB983750 OWX983091:OWX983750 PGT983091:PGT983750 PQP983091:PQP983750 QAL983091:QAL983750 QKH983091:QKH983750 QUD983091:QUD983750 RDZ983091:RDZ983750 RNV983091:RNV983750 RXR983091:RXR983750 SHN983091:SHN983750 SRJ983091:SRJ983750 TBF983091:TBF983750 TLB983091:TLB983750 TUX983091:TUX983750 UET983091:UET983750 UOP983091:UOP983750 UYL983091:UYL983750 VIH983091:VIH983750 VSD983091:VSD983750 WBZ983091:WBZ983750 WLV983091:WLV983750 WVR983091:WVR983750"/>
  </dataValidations>
  <printOptions horizontalCentered="1" verticalCentered="1"/>
  <pageMargins left="0.7" right="0.7" top="1" bottom="1" header="0.5" footer="0.5"/>
  <pageSetup paperSize="9" orientation="landscape" blackAndWhite="1" r:id="rId1"/>
  <headerFooter alignWithMargins="0">
    <oddHeader>&amp;Lהודפס ב : &amp;D שעה &amp;T</oddHeader>
    <oddFooter>&amp;Lדף &amp;P מתוך 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58A8DF491016BD42B0EABAFBD9E83D19" ma:contentTypeVersion="15" ma:contentTypeDescription="צור מסמך חדש." ma:contentTypeScope="" ma:versionID="f95afbd69dc239d641a42e545a4be6e9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1c44c3e2e82a485a93842516e65654bb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מתזמן תאריך התחלה" ma:description="" ma:internalName="PublishingStartDate">
      <xsd:simpleType>
        <xsd:restriction base="dms:Unknown"/>
      </xsd:simpleType>
    </xsd:element>
    <xsd:element name="PublishingExpirationDate" ma:index="9" nillable="true" ma:displayName="מתזמן תאריך סיום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 ma:readOnly="true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012448C-0157-4E81-B084-137717455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6E8431-AB4E-4A24-8AB3-D0A6EF95C3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1DA292-C842-4BA6-AE88-7A08AD1BCC1C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schemas.microsoft.com/sharepoint/v3"/>
    <ds:schemaRef ds:uri="http://schemas.microsoft.com/office/2006/metadata/propertie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4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13</vt:i4>
      </vt:variant>
    </vt:vector>
  </HeadingPairs>
  <TitlesOfParts>
    <vt:vector size="19" baseType="lpstr">
      <vt:lpstr>ריכוז נתונים</vt:lpstr>
      <vt:lpstr>DataSheet</vt:lpstr>
      <vt:lpstr>siot</vt:lpstr>
      <vt:lpstr>rosh</vt:lpstr>
      <vt:lpstr>יחס נשים גברים ארצי</vt:lpstr>
      <vt:lpstr>ארצי פילוחים</vt:lpstr>
      <vt:lpstr>boharim</vt:lpstr>
      <vt:lpstr>siot!date_update</vt:lpstr>
      <vt:lpstr>date_update</vt:lpstr>
      <vt:lpstr>ishuv</vt:lpstr>
      <vt:lpstr>netunim_rosh</vt:lpstr>
      <vt:lpstr>netunim_rosh_rashut</vt:lpstr>
      <vt:lpstr>siot!netunim_siot</vt:lpstr>
      <vt:lpstr>DataSheet!Print_Area</vt:lpstr>
      <vt:lpstr>DataSheet!Print_Titles</vt:lpstr>
      <vt:lpstr>rosh!Print_Titles</vt:lpstr>
      <vt:lpstr>rosh!S_Yeshuv</vt:lpstr>
      <vt:lpstr>S_Yeshuv</vt:lpstr>
      <vt:lpstr>תוצאות_בחירות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רשימת ראשי רשויות ורשימת מועצות מעוכן ל- 8.10</dc:title>
  <dc:creator>nissim elyasaf</dc:creator>
  <cp:lastModifiedBy>צייד הפילים</cp:lastModifiedBy>
  <dcterms:created xsi:type="dcterms:W3CDTF">2013-10-09T09:45:50Z</dcterms:created>
  <dcterms:modified xsi:type="dcterms:W3CDTF">2013-10-28T20:52:29Z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0x01010058A8DF491016BD42B0EABAFBD9E83D19</vt:lpwstr>
  </property>
</Properties>
</file>